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0.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docMetadata/LabelInfo.xml" ContentType="applicatio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microsoft.com/office/2020/02/relationships/classificationlabels" Target="docMetadata/LabelInfo.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1 - Start Here" sheetId="1" state="visible" r:id="rId3"/>
    <sheet name="2 - Project Admin" sheetId="2" state="visible" r:id="rId4"/>
    <sheet name="3 - Programme Progress" sheetId="3" state="visible" r:id="rId5"/>
    <sheet name="4a - Funding Profiles" sheetId="4" state="visible" r:id="rId6"/>
    <sheet name="4b - PSI" sheetId="5" state="visible" r:id="rId7"/>
    <sheet name="5 - Project Outputs" sheetId="6" state="visible" r:id="rId8"/>
    <sheet name="6 - Outcomes" sheetId="7" state="visible" r:id="rId9"/>
    <sheet name="7 - Risk Register" sheetId="8" state="visible" r:id="rId10"/>
    <sheet name="8 - Review &amp; Sign-Off" sheetId="9" state="visible" r:id="rId11"/>
    <sheet name="LA Lookup" sheetId="10" state="hidden" r:id="rId12"/>
    <sheet name="Hidden sheets&gt;&gt;&gt;" sheetId="11" state="hidden" r:id="rId13"/>
    <sheet name="Backend Data" sheetId="12" state="hidden" r:id="rId14"/>
    <sheet name="Place Identifiers" sheetId="13" state="hidden" r:id="rId15"/>
    <sheet name="Project Identifiers" sheetId="14" state="hidden" r:id="rId16"/>
    <sheet name="Reference Data" sheetId="15" state="hidden" r:id="rId17"/>
    <sheet name="Data validation" sheetId="16" state="hidden" r:id="rId18"/>
    <sheet name="Traffic Light System" sheetId="17" state="hidden" r:id="rId19"/>
    <sheet name="Project Lookup" sheetId="18" state="hidden" r:id="rId20"/>
    <sheet name="MasterOutcomes" sheetId="19" state="hidden" r:id="rId21"/>
    <sheet name="MasterOutputs" sheetId="20" state="hidden" r:id="rId22"/>
  </sheets>
  <definedNames>
    <definedName function="false" hidden="true" localSheetId="9" name="_xlnm._FilterDatabase" vbProcedure="false">'LA Lookup'!$A$1:$D$173</definedName>
    <definedName function="false" hidden="false" name="Connection_point" vbProcedure="false">'Data validation'!$Z$4:$Z$11</definedName>
    <definedName function="false" hidden="false" name="Culture" vbProcedure="false">'Data validation'!$AC$4:$AC$14</definedName>
    <definedName function="false" hidden="false" name="FHPlace" vbProcedure="false">'Project Identifiers'!$J$4:$J$307</definedName>
    <definedName function="false" hidden="false" name="FHProject" vbProcedure="false">'Project Identifiers'!$K$4:$K$307</definedName>
    <definedName function="false" hidden="false" name="Fuel" vbProcedure="false">'Data validation'!$AA$4:$AA$11</definedName>
    <definedName function="false" hidden="false" name="FundName" vbProcedure="false">'Data validation'!$D$4:$D$6</definedName>
    <definedName function="false" hidden="false" name="Future_High_Street_Fund" vbProcedure="false">'Data validation'!$H$4:$H$75</definedName>
    <definedName function="false" hidden="false" name="NotA" vbProcedure="false">'Data validation'!$AE$4</definedName>
    <definedName function="false" hidden="false" name="Parking" vbProcedure="false">'Data validation'!$AB$4:$AB$9</definedName>
    <definedName function="false" hidden="false" name="Public_transport" vbProcedure="false">'Data validation'!$Y$4:$Y$9</definedName>
    <definedName function="false" hidden="false" name="Space" vbProcedure="false">'Data validation'!$AD$4:$AD$12</definedName>
    <definedName function="false" hidden="false" name="TDPlace" vbProcedure="false">'Project Identifiers'!$C$4:$C$728</definedName>
    <definedName function="false" hidden="false" name="TDProject" vbProcedure="false">'Project Identifiers'!$D$4:$D$728</definedName>
    <definedName function="false" hidden="false" name="Town_Deal" vbProcedure="false">'Data validation'!$F$4:$F$103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<sst xmlns="http://schemas.openxmlformats.org/spreadsheetml/2006/main" count="13617" uniqueCount="6127">
  <si>
    <t xml:space="preserve">Reporting Period: </t>
  </si>
  <si>
    <t xml:space="preserve">1 April 2024 to 30 September 2024</t>
  </si>
  <si>
    <t xml:space="preserve">Town Deals and Future High Streets Fund Reporting Template (v4.3)</t>
  </si>
  <si>
    <t xml:space="preserve">Guidance &amp; Navigation</t>
  </si>
  <si>
    <t xml:space="preserve">Tab 2 - Project Admin</t>
  </si>
  <si>
    <t xml:space="preserve">Click here to go to the explanatory notes for the Status Indicators</t>
  </si>
  <si>
    <r>
      <rPr>
        <b val="true"/>
        <u val="single"/>
        <sz val="14"/>
        <color theme="3"/>
        <rFont val="Arial"/>
        <family val="2"/>
        <charset val="1"/>
      </rPr>
      <t xml:space="preserve">Guidance Notes:
</t>
    </r>
    <r>
      <rPr>
        <sz val="14"/>
        <color theme="3"/>
        <rFont val="Arial"/>
        <family val="2"/>
        <charset val="1"/>
      </rPr>
      <t xml:space="preserve">This tab consists of two sections - SECTION A and SECTION B.
SECTION A requests the key information relating to your place, organisation and key contacts.
SECTION B requests the list of project names (automatically populated once SECTION A bas been completed - but please check these are correct) as well as the primary intervention theme, relevant post codes, and lat/long coordinates for each project.</t>
    </r>
  </si>
  <si>
    <t xml:space="preserve">SECTION A: Place Details</t>
  </si>
  <si>
    <t xml:space="preserve">A1</t>
  </si>
  <si>
    <t xml:space="preserve">Are you filling this in for a Town Deal or Future High Street Fund?</t>
  </si>
  <si>
    <t xml:space="preserve">Select from the drop down list provided</t>
  </si>
  <si>
    <t xml:space="preserve">Future_High_Street_Fund</t>
  </si>
  <si>
    <t xml:space="preserve">A2</t>
  </si>
  <si>
    <t xml:space="preserve">Please select your place name</t>
  </si>
  <si>
    <t xml:space="preserve">Blackfriars - Northern City Centre</t>
  </si>
  <si>
    <t xml:space="preserve">A3</t>
  </si>
  <si>
    <r>
      <rPr>
        <b val="true"/>
        <sz val="14"/>
        <color rgb="FFFFFFFF"/>
        <rFont val="Arial"/>
        <family val="2"/>
        <charset val="1"/>
      </rPr>
      <t xml:space="preserve">Grant Recipient:
</t>
    </r>
    <r>
      <rPr>
        <sz val="14"/>
        <color rgb="FFFFFFFF"/>
        <rFont val="Arial"/>
        <family val="2"/>
        <charset val="1"/>
      </rPr>
      <t xml:space="preserve">(your organisation's name)</t>
    </r>
  </si>
  <si>
    <t xml:space="preserve">Organisation Name</t>
  </si>
  <si>
    <t xml:space="preserve">A4</t>
  </si>
  <si>
    <r>
      <rPr>
        <b val="true"/>
        <sz val="14"/>
        <color rgb="FFFFFFFF"/>
        <rFont val="Arial"/>
        <family val="2"/>
        <charset val="1"/>
      </rPr>
      <t xml:space="preserve">Grant Recipient's Nominated Single Point of Contact </t>
    </r>
    <r>
      <rPr>
        <sz val="14"/>
        <color rgb="FFFFFFFF"/>
        <rFont val="Arial"/>
        <family val="2"/>
        <charset val="1"/>
      </rPr>
      <t xml:space="preserve">(project manager where relevant):</t>
    </r>
  </si>
  <si>
    <t xml:space="preserve">Name</t>
  </si>
  <si>
    <t xml:space="preserve">Obi-Wan Kenobi</t>
  </si>
  <si>
    <t xml:space="preserve">Email</t>
  </si>
  <si>
    <t xml:space="preserve">rs@test.com</t>
  </si>
  <si>
    <t xml:space="preserve">Telephone</t>
  </si>
  <si>
    <t xml:space="preserve">+44111111111111</t>
  </si>
  <si>
    <t xml:space="preserve">A5</t>
  </si>
  <si>
    <r>
      <rPr>
        <b val="true"/>
        <sz val="14"/>
        <color rgb="FFFFFFFF"/>
        <rFont val="Arial"/>
        <family val="2"/>
        <charset val="1"/>
      </rPr>
      <t xml:space="preserve">Programme Senior Responsible Owner (SRO) </t>
    </r>
    <r>
      <rPr>
        <b val="true"/>
        <sz val="12"/>
        <color rgb="FFFFFFFF"/>
        <rFont val="Arial"/>
        <family val="2"/>
        <charset val="1"/>
      </rPr>
      <t xml:space="preserve">[This may be for example the Local Authority Chief Executive or the TD Board Chair]:</t>
    </r>
  </si>
  <si>
    <t xml:space="preserve">Luke Skywalker</t>
  </si>
  <si>
    <t xml:space="preserve">gs@test.com</t>
  </si>
  <si>
    <t xml:space="preserve">+442222222222222</t>
  </si>
  <si>
    <t xml:space="preserve">A6</t>
  </si>
  <si>
    <t xml:space="preserve">S151 Officer / Chief Finance Officer:</t>
  </si>
  <si>
    <t xml:space="preserve">Princess Leia</t>
  </si>
  <si>
    <t xml:space="preserve">hs@test.com</t>
  </si>
  <si>
    <t xml:space="preserve">+443333333333</t>
  </si>
  <si>
    <t xml:space="preserve">A7</t>
  </si>
  <si>
    <t xml:space="preserve">Monitoring &amp; Evaluation Contact:</t>
  </si>
  <si>
    <t xml:space="preserve">Han Solo</t>
  </si>
  <si>
    <t xml:space="preserve">dd@test.com</t>
  </si>
  <si>
    <t xml:space="preserve">+444444444444</t>
  </si>
  <si>
    <t xml:space="preserve">SECTION B: Project Details</t>
  </si>
  <si>
    <t xml:space="preserve">Project Name</t>
  </si>
  <si>
    <r>
      <rPr>
        <b val="true"/>
        <u val="single"/>
        <sz val="14"/>
        <color theme="0"/>
        <rFont val="Arial"/>
        <family val="2"/>
        <charset val="1"/>
      </rPr>
      <t xml:space="preserve">Primary</t>
    </r>
    <r>
      <rPr>
        <b val="true"/>
        <sz val="14"/>
        <color theme="0"/>
        <rFont val="Arial"/>
        <family val="2"/>
        <charset val="1"/>
      </rPr>
      <t xml:space="preserve"> Intervention Theme</t>
    </r>
  </si>
  <si>
    <t xml:space="preserve">Does the project have a single location (e.g. one site) or multiple (e.g. multiple sites or across a number of post codes)? </t>
  </si>
  <si>
    <t xml:space="preserve">Single location </t>
  </si>
  <si>
    <t xml:space="preserve">Multiple locations </t>
  </si>
  <si>
    <t xml:space="preserve">Project Location - Post Code (e.g. SW1P 4DF) </t>
  </si>
  <si>
    <t xml:space="preserve">Project Location - Lat/Long Coordinates (3.d.p e.g. 51.496, -0.129)</t>
  </si>
  <si>
    <t xml:space="preserve">Are you providing a GIS map (see guidance) with your return?</t>
  </si>
  <si>
    <t xml:space="preserve">Project Locations - Post Code (e.g. SW1P 4DF) </t>
  </si>
  <si>
    <t xml:space="preserve">Project Locations - Lat/Long Coordinates (3.d.p e.g. 51.496, -0.129)</t>
  </si>
  <si>
    <t xml:space="preserve">B1</t>
  </si>
  <si>
    <r>
      <rPr>
        <b val="true"/>
        <sz val="14"/>
        <color rgb="FFFFFFFF"/>
        <rFont val="Arial"/>
        <family val="2"/>
        <charset val="1"/>
      </rPr>
      <t xml:space="preserve">Project Details:
</t>
    </r>
    <r>
      <rPr>
        <i val="true"/>
        <sz val="14"/>
        <color rgb="FFFFFFFF"/>
        <rFont val="Arial"/>
        <family val="2"/>
        <charset val="1"/>
      </rPr>
      <t xml:space="preserve">(name, primary intervention theme and location details)</t>
    </r>
  </si>
  <si>
    <t xml:space="preserve">Project 1</t>
  </si>
  <si>
    <t xml:space="preserve">Digital Connectivity</t>
  </si>
  <si>
    <t xml:space="preserve">Single</t>
  </si>
  <si>
    <t xml:space="preserve">WR1 3QS</t>
  </si>
  <si>
    <t xml:space="preserve">384879-255028</t>
  </si>
  <si>
    <t xml:space="preserve">&lt; Select &gt;</t>
  </si>
  <si>
    <t xml:space="preserve">Project 2 </t>
  </si>
  <si>
    <t xml:space="preserve">Multiple</t>
  </si>
  <si>
    <t xml:space="preserve">Yes</t>
  </si>
  <si>
    <t xml:space="preserve">Project 3 </t>
  </si>
  <si>
    <t xml:space="preserve">Skills and Enterprise Infrastructure</t>
  </si>
  <si>
    <t xml:space="preserve">Project 4 </t>
  </si>
  <si>
    <t xml:space="preserve">Regeneration </t>
  </si>
  <si>
    <t xml:space="preserve">Project 5 </t>
  </si>
  <si>
    <t xml:space="preserve">Transport</t>
  </si>
  <si>
    <t xml:space="preserve">No</t>
  </si>
  <si>
    <t xml:space="preserve">Project 6 </t>
  </si>
  <si>
    <t xml:space="preserve">Project 7</t>
  </si>
  <si>
    <t xml:space="preserve">Project 8</t>
  </si>
  <si>
    <t xml:space="preserve">Project 9</t>
  </si>
  <si>
    <t xml:space="preserve">Project 10</t>
  </si>
  <si>
    <t xml:space="preserve">Project 11</t>
  </si>
  <si>
    <t xml:space="preserve">Project 12</t>
  </si>
  <si>
    <t xml:space="preserve">Project 13</t>
  </si>
  <si>
    <t xml:space="preserve">Project 14</t>
  </si>
  <si>
    <t xml:space="preserve">Project 15</t>
  </si>
  <si>
    <t xml:space="preserve">Project 16</t>
  </si>
  <si>
    <t xml:space="preserve">Project 17</t>
  </si>
  <si>
    <t xml:space="preserve">Project 18</t>
  </si>
  <si>
    <t xml:space="preserve">Project 19</t>
  </si>
  <si>
    <t xml:space="preserve">Project 20</t>
  </si>
  <si>
    <t xml:space="preserve">B2.a</t>
  </si>
  <si>
    <t xml:space="preserve">Please confirm the project names above are correct:</t>
  </si>
  <si>
    <t xml:space="preserve">Select from drop-down list:</t>
  </si>
  <si>
    <t xml:space="preserve">B2.b</t>
  </si>
  <si>
    <t xml:space="preserve">If "No", please explain:</t>
  </si>
  <si>
    <t xml:space="preserve">END</t>
  </si>
  <si>
    <t xml:space="preserve">Tab 3 - Programme Progress</t>
  </si>
  <si>
    <r>
      <rPr>
        <b val="true"/>
        <u val="single"/>
        <sz val="14"/>
        <color theme="3"/>
        <rFont val="Arial"/>
        <family val="2"/>
        <charset val="1"/>
      </rPr>
      <t xml:space="preserve">Guidance Notes:
</t>
    </r>
    <r>
      <rPr>
        <sz val="14"/>
        <color theme="3"/>
        <rFont val="Arial"/>
        <family val="2"/>
        <charset val="1"/>
      </rPr>
      <t xml:space="preserve">This tab consists of two sections - SECTION A and SECTION B.
Please use SECTION A to tell us about the progress of your programme as a whole, answering the seven questions in column C in the corresponding boxes in column D.
Please use SECTION B to provide a progress update on each individual project. For the RAG ratings, please refer to the guidance table starting in cell Q19.</t>
    </r>
  </si>
  <si>
    <t xml:space="preserve">SECTION A: Programme-Wide Progress Summary</t>
  </si>
  <si>
    <t xml:space="preserve">How is your programme progressing against your original profile / forecast? </t>
  </si>
  <si>
    <t xml:space="preserve">Successfully addressed quantum decoherence with a new algorithm.
Error correction is proving more challenging than anticipated, but we have made significant progress.
Hardware scalability remains a concern, but partnerships with leading tech firms have been established to address this.</t>
  </si>
  <si>
    <t xml:space="preserve">Please provide a progress update covering the 6 month reporting period</t>
  </si>
  <si>
    <t xml:space="preserve">The QCA program is progressing well against the original profile. While we are facing some challenges, especially in the area of error correction, our team is optimistic about overcoming them. We are slightly ahead of schedule in terms of milestones, but budget management will be crucial moving forward to ensure we remain within our allocated funds.</t>
  </si>
  <si>
    <r>
      <rPr>
        <b val="true"/>
        <sz val="12"/>
        <rFont val="Arial"/>
        <family val="2"/>
        <charset val="1"/>
      </rPr>
      <t xml:space="preserve">What are the key challenges you are currently facing?
</t>
    </r>
    <r>
      <rPr>
        <i val="true"/>
        <sz val="12"/>
        <rFont val="Arial"/>
        <family val="2"/>
        <charset val="1"/>
      </rPr>
      <t xml:space="preserve">Please provide as much detail as possible</t>
    </r>
  </si>
  <si>
    <t xml:space="preserve">One of the most pressing challenges we are currently grappling with in the QCA program is the issue of error correction. Quantum systems, by their very nature, are extremely delicate. This sensitivity makes them susceptible to errors, which can arise from a myriad of sources. Environmental noise, for instance, can easily disrupt the fragile state of a qubit.</t>
  </si>
  <si>
    <t xml:space="preserve">What challenges do you expect to face in the next 6/12 months? (Please include timeframes)</t>
  </si>
  <si>
    <t xml:space="preserve">Over the next 6 months, the QCA program anticipates challenges primarily in refining our error correction techniques, as the complexity of our quantum algorithms increases. By the 12-month mark, we expect to face hurdles related to hardware scalability. As we aim to increase the number of qubits in our system, ensuring stability and coherence will become increasingly demanding. Both these challenges, while formidable, are crucial steps in our journey towards a fully functional quantum computer.</t>
  </si>
  <si>
    <t xml:space="preserve">Please provide an update on your local evaluation activities</t>
  </si>
  <si>
    <t xml:space="preserve">Over the past quarter, our local evaluation activities have been robust and multifaceted. We initiated a series of workshops and feedback sessions with local universities and research institutions to gather insights on our quantum algorithms' efficacy. These collaborations have been invaluable, leading to the identification of several optimization opportunities.</t>
  </si>
  <si>
    <r>
      <rPr>
        <b val="true"/>
        <sz val="12"/>
        <rFont val="Arial"/>
        <family val="2"/>
        <charset val="1"/>
      </rPr>
      <t xml:space="preserve">Please provide any key milestones which you would like to make us aware of for publicity purposes 
</t>
    </r>
    <r>
      <rPr>
        <sz val="12"/>
        <rFont val="Arial"/>
        <family val="2"/>
        <charset val="1"/>
      </rPr>
      <t xml:space="preserve">(e.g. first spade in the ground, designs complete, building fit out)</t>
    </r>
  </si>
  <si>
    <t xml:space="preserve">Leave blank - Please provide upcoming milestones in Section B below.</t>
  </si>
  <si>
    <t xml:space="preserve">If any support is required from the DLUHC TF team, please comment </t>
  </si>
  <si>
    <t xml:space="preserve">asdasdasdas. Asda</t>
  </si>
  <si>
    <t xml:space="preserve">SECTION B: Projects Progress Summary</t>
  </si>
  <si>
    <t xml:space="preserve">See table to the right for RAG Guidance
&gt;&gt;&gt;</t>
  </si>
  <si>
    <t xml:space="preserve">Start Date -
 mmm/yy (e.g. Dec-22)</t>
  </si>
  <si>
    <t xml:space="preserve">Completion Date -
 mmm/yy (e.g. Dec-22)</t>
  </si>
  <si>
    <t xml:space="preserve">Current Project Delivery Stage</t>
  </si>
  <si>
    <t xml:space="preserve">Project Delivery Status</t>
  </si>
  <si>
    <t xml:space="preserve">Leading Factor of Delay</t>
  </si>
  <si>
    <t xml:space="preserve">Project Adjustment Request Status</t>
  </si>
  <si>
    <t xml:space="preserve">Delivery (RAG)</t>
  </si>
  <si>
    <t xml:space="preserve">Spend (RAG)</t>
  </si>
  <si>
    <t xml:space="preserve">Risk (RAG)</t>
  </si>
  <si>
    <t xml:space="preserve">Commentary on Status and RAG Ratings</t>
  </si>
  <si>
    <t xml:space="preserve">Most Important Upcoming Comms Milestone</t>
  </si>
  <si>
    <t xml:space="preserve">Date of Most Important Upcoming Comms Milestone (e.g. Dec-22)</t>
  </si>
  <si>
    <t xml:space="preserve">RAG Guidance</t>
  </si>
  <si>
    <t xml:space="preserve">Feasibility</t>
  </si>
  <si>
    <t xml:space="preserve">3. Ongoing - delayed</t>
  </si>
  <si>
    <t xml:space="preserve">Property Development/ Planning Permission</t>
  </si>
  <si>
    <t xml:space="preserve">PAR submitted - approved</t>
  </si>
  <si>
    <t xml:space="preserve">Delivery</t>
  </si>
  <si>
    <t xml:space="preserve">Score</t>
  </si>
  <si>
    <t xml:space="preserve">Spend</t>
  </si>
  <si>
    <t xml:space="preserve">Risks</t>
  </si>
  <si>
    <t xml:space="preserve">B2</t>
  </si>
  <si>
    <t xml:space="preserve">Planning &amp; Design</t>
  </si>
  <si>
    <t xml:space="preserve">2. Ongoing - on track</t>
  </si>
  <si>
    <r>
      <rPr>
        <sz val="12"/>
        <rFont val="Arial"/>
        <family val="2"/>
        <charset val="1"/>
      </rPr>
      <t xml:space="preserve">Major issues causing significant delays (</t>
    </r>
    <r>
      <rPr>
        <b val="true"/>
        <sz val="12"/>
        <rFont val="Arial"/>
        <family val="2"/>
        <charset val="1"/>
      </rPr>
      <t xml:space="preserve">more than 6 months</t>
    </r>
    <r>
      <rPr>
        <sz val="12"/>
        <rFont val="Arial"/>
        <family val="2"/>
        <charset val="1"/>
      </rPr>
      <t xml:space="preserve">); processes interrupted or not carried out as planned (e.g. planning permission not secured); or significant changes to project. Project likely to under-deliver on forecast outputs.</t>
    </r>
  </si>
  <si>
    <r>
      <rPr>
        <sz val="12"/>
        <rFont val="Arial"/>
        <family val="2"/>
        <charset val="1"/>
      </rPr>
      <t xml:space="preserve">A variance of </t>
    </r>
    <r>
      <rPr>
        <b val="true"/>
        <sz val="12"/>
        <rFont val="Arial"/>
        <family val="2"/>
        <charset val="1"/>
      </rPr>
      <t xml:space="preserve">over 50%</t>
    </r>
    <r>
      <rPr>
        <sz val="12"/>
        <rFont val="Arial"/>
        <family val="2"/>
        <charset val="1"/>
      </rPr>
      <t xml:space="preserve"> against profiled financial forecast (total expenditure) or significant changes to project finances required (increases or decreases) due to poor or delayed delivery.</t>
    </r>
  </si>
  <si>
    <t xml:space="preserve">Programme includes projects with significant risks that are both high impact and high likelihood. Risk response not yet planned.</t>
  </si>
  <si>
    <t xml:space="preserve">B3</t>
  </si>
  <si>
    <t xml:space="preserve">Initiation</t>
  </si>
  <si>
    <r>
      <rPr>
        <sz val="12"/>
        <rFont val="Arial"/>
        <family val="2"/>
        <charset val="1"/>
      </rPr>
      <t xml:space="preserve">Issues arising causing long delays to the timetable (</t>
    </r>
    <r>
      <rPr>
        <b val="true"/>
        <sz val="12"/>
        <rFont val="Arial"/>
        <family val="2"/>
        <charset val="1"/>
      </rPr>
      <t xml:space="preserve">3 to 6 months</t>
    </r>
    <r>
      <rPr>
        <sz val="12"/>
        <rFont val="Arial"/>
        <family val="2"/>
        <charset val="1"/>
      </rPr>
      <t xml:space="preserve">) but no significant changes required to overall project. Outputs may still be deliverable but challenging.</t>
    </r>
  </si>
  <si>
    <r>
      <rPr>
        <sz val="12"/>
        <rFont val="Arial"/>
        <family val="2"/>
        <charset val="1"/>
      </rPr>
      <t xml:space="preserve">A variance of between </t>
    </r>
    <r>
      <rPr>
        <b val="true"/>
        <sz val="12"/>
        <rFont val="Arial"/>
        <family val="2"/>
        <charset val="1"/>
      </rPr>
      <t xml:space="preserve">30% &amp; 50%</t>
    </r>
    <r>
      <rPr>
        <sz val="12"/>
        <rFont val="Arial"/>
        <family val="2"/>
        <charset val="1"/>
      </rPr>
      <t xml:space="preserve"> against profiled financial forecast (total expenditure). Budget changes have been required due to issues with project delivery.</t>
    </r>
  </si>
  <si>
    <t xml:space="preserve">Programme includes projects with significant risks that are either high impact or high likelihood. Risk responses planned but not implemented.</t>
  </si>
  <si>
    <t xml:space="preserve">B4</t>
  </si>
  <si>
    <t xml:space="preserve">Project delivery</t>
  </si>
  <si>
    <t xml:space="preserve">PAR not required</t>
  </si>
  <si>
    <r>
      <rPr>
        <sz val="12"/>
        <rFont val="Arial"/>
        <family val="2"/>
        <charset val="1"/>
      </rPr>
      <t xml:space="preserve">Issues arising causing some short delays to the timetable (</t>
    </r>
    <r>
      <rPr>
        <b val="true"/>
        <sz val="12"/>
        <rFont val="Arial"/>
        <family val="2"/>
        <charset val="1"/>
      </rPr>
      <t xml:space="preserve">less than 3 months</t>
    </r>
    <r>
      <rPr>
        <sz val="12"/>
        <rFont val="Arial"/>
        <family val="2"/>
        <charset val="1"/>
      </rPr>
      <t xml:space="preserve">). Outputs still deliverable but require re-scheduling.</t>
    </r>
  </si>
  <si>
    <r>
      <rPr>
        <sz val="12"/>
        <rFont val="Arial"/>
        <family val="2"/>
        <charset val="1"/>
      </rPr>
      <t xml:space="preserve">A variance of between </t>
    </r>
    <r>
      <rPr>
        <b val="true"/>
        <sz val="12"/>
        <rFont val="Arial"/>
        <family val="2"/>
        <charset val="1"/>
      </rPr>
      <t xml:space="preserve">15% &amp; 30%</t>
    </r>
    <r>
      <rPr>
        <sz val="12"/>
        <rFont val="Arial"/>
        <family val="2"/>
        <charset val="1"/>
      </rPr>
      <t xml:space="preserve"> against profiled financial forecast Some budget changes have been required.</t>
    </r>
  </si>
  <si>
    <t xml:space="preserve">Programme includes projects with some risks that have medium impact and/or medium likelihood. Risk responses planned and implemented.</t>
  </si>
  <si>
    <t xml:space="preserve">B5</t>
  </si>
  <si>
    <t xml:space="preserve">Project near to completion (within the next 6 weeks)</t>
  </si>
  <si>
    <t xml:space="preserve">Minor issues have arisen causing only small delays.  Project is on track to deliver outputs.</t>
  </si>
  <si>
    <r>
      <rPr>
        <sz val="12"/>
        <rFont val="Arial"/>
        <family val="2"/>
        <charset val="1"/>
      </rPr>
      <t xml:space="preserve">A variance of between </t>
    </r>
    <r>
      <rPr>
        <b val="true"/>
        <sz val="12"/>
        <rFont val="Arial"/>
        <family val="2"/>
        <charset val="1"/>
      </rPr>
      <t xml:space="preserve">5% &amp; 15%</t>
    </r>
    <r>
      <rPr>
        <sz val="12"/>
        <rFont val="Arial"/>
        <family val="2"/>
        <charset val="1"/>
      </rPr>
      <t xml:space="preserve"> Small re-profiling changes to budget required.</t>
    </r>
  </si>
  <si>
    <t xml:space="preserve">Programme includes projects with some risks that have medium impact but low likelihood. Risk responses planned and implemented.</t>
  </si>
  <si>
    <t xml:space="preserve">B6</t>
  </si>
  <si>
    <t xml:space="preserve">No problems. Project is on track to deliver outputs and keeping to schedule.</t>
  </si>
  <si>
    <r>
      <rPr>
        <sz val="12"/>
        <rFont val="Arial"/>
        <family val="2"/>
        <charset val="1"/>
      </rPr>
      <t xml:space="preserve">A variance of </t>
    </r>
    <r>
      <rPr>
        <b val="true"/>
        <sz val="12"/>
        <rFont val="Arial"/>
        <family val="2"/>
        <charset val="1"/>
      </rPr>
      <t xml:space="preserve">up to 5%</t>
    </r>
    <r>
      <rPr>
        <sz val="12"/>
        <rFont val="Arial"/>
        <family val="2"/>
        <charset val="1"/>
      </rPr>
      <t xml:space="preserve">. Spend is largely on track with any minor slippage expected to be picked up by end of next quarter.</t>
    </r>
  </si>
  <si>
    <t xml:space="preserve">All risks are tolerable with low impact and likelihood and do not require a response.</t>
  </si>
  <si>
    <t xml:space="preserve">B7</t>
  </si>
  <si>
    <t xml:space="preserve">B8</t>
  </si>
  <si>
    <t xml:space="preserve">B9</t>
  </si>
  <si>
    <t xml:space="preserve">B10</t>
  </si>
  <si>
    <t xml:space="preserve">B11</t>
  </si>
  <si>
    <t xml:space="preserve">B12</t>
  </si>
  <si>
    <t xml:space="preserve">B13</t>
  </si>
  <si>
    <t xml:space="preserve">B14</t>
  </si>
  <si>
    <t xml:space="preserve">B15</t>
  </si>
  <si>
    <t xml:space="preserve">B16</t>
  </si>
  <si>
    <t xml:space="preserve">B17</t>
  </si>
  <si>
    <t xml:space="preserve">B18</t>
  </si>
  <si>
    <t xml:space="preserve">B19</t>
  </si>
  <si>
    <t xml:space="preserve">B20</t>
  </si>
  <si>
    <t xml:space="preserve">Tab 4a - Funding Profiles</t>
  </si>
  <si>
    <r>
      <rPr>
        <b val="true"/>
        <u val="single"/>
        <sz val="14"/>
        <color theme="3"/>
        <rFont val="Arial"/>
        <family val="2"/>
        <charset val="1"/>
      </rPr>
      <t xml:space="preserve">Guidance Notes:
</t>
    </r>
    <r>
      <rPr>
        <sz val="14"/>
        <color theme="3"/>
        <rFont val="Arial"/>
        <family val="2"/>
        <charset val="1"/>
      </rPr>
      <t xml:space="preserve">This tab will require you to provide an update on project funding. Dependent on the reporting period, please input actual figures or forecasted figures. The tables will indicate whether you should be reporting actual or forecast per period (for example as indicated in rows 37 &amp; 49 for project 1 to help to differentiate this per reporting period). Please input the project costs for each project separately. 
This sheet is split into three sections:
Section A is confirmation that all inputs in Section B and C are correct and should be completed at the end. 
Section B is for Town Deals only and relates to 'other/early funding'. 
Section C should be completed for both Town Deals and Future High Street Funds places. In this section for each project the first cost table will allow you to record information on the project spend. We are also looking for information on what TD &amp; FHSF funds are contractually committed for the future. We expect the grand total amount to agree to the announcement letter or your most recently approved financial profile. 
To record co-funding/match-funding, please use the table "Other Funding Sources". When entering a funding source, begin by entering the name, this will then allow you to input into the remaining columns for that row.  You can use the drop downs in column D to select the relevant sources, and column E to declare whether that funding source is secured or not. Where funding is unsecured please provide further details in the third table on this sheet.  
Where a Grant Recipient is capable of recovering VAT, costs should exclude VAT. 
All the totals are automatically calculated.  If you need a table with more rows or more projects, please contact us. 
</t>
    </r>
  </si>
  <si>
    <t xml:space="preserve">SECTION A: Confirmation (for completion once sections B and C are complete)</t>
  </si>
  <si>
    <t xml:space="preserve">Please confirm that the inputs in sections B and C, below, are correct? </t>
  </si>
  <si>
    <t xml:space="preserve">SECTION B: Towns Deals Only - "Other/Early" TD Funding</t>
  </si>
  <si>
    <t xml:space="preserve">B1
TD 5% CDEL Pre-Payment; RDEL Capacity Funding; and Accelerated Funding</t>
  </si>
  <si>
    <r>
      <rPr>
        <b val="true"/>
        <sz val="14"/>
        <color theme="0"/>
        <rFont val="Arial"/>
        <family val="2"/>
        <charset val="1"/>
      </rPr>
      <t xml:space="preserve">TD 5% CDEL Pre-Payment
</t>
    </r>
    <r>
      <rPr>
        <sz val="14"/>
        <color theme="0"/>
        <rFont val="Arial"/>
        <family val="2"/>
        <charset val="1"/>
      </rPr>
      <t xml:space="preserve">(Towns Fund FAQs p.46 - 49)</t>
    </r>
  </si>
  <si>
    <t xml:space="preserve">TD RDEL Capacity Funding</t>
  </si>
  <si>
    <t xml:space="preserve">TD Accelerated Funding</t>
  </si>
  <si>
    <t xml:space="preserve">Guidance Notes</t>
  </si>
  <si>
    <t xml:space="preserve">Beyond these three funding types, have you received any payments for specific projects?</t>
  </si>
  <si>
    <t xml:space="preserve">Please indicate how much of your allocation has been utilised (in £s)</t>
  </si>
  <si>
    <t xml:space="preserve">Please confirm whether the amount utilised represents your entire allocation</t>
  </si>
  <si>
    <r>
      <rPr>
        <b val="true"/>
        <sz val="12"/>
        <rFont val="Arial"/>
        <family val="2"/>
        <charset val="1"/>
      </rPr>
      <t xml:space="preserve">Please describe </t>
    </r>
    <r>
      <rPr>
        <b val="true"/>
        <u val="single"/>
        <sz val="12"/>
        <rFont val="Arial"/>
        <family val="2"/>
        <charset val="1"/>
      </rPr>
      <t xml:space="preserve">when</t>
    </r>
    <r>
      <rPr>
        <b val="true"/>
        <sz val="12"/>
        <rFont val="Arial"/>
        <family val="2"/>
        <charset val="1"/>
      </rPr>
      <t xml:space="preserve"> funding was utilised and, if applicable, when any remaining funding will be utilised</t>
    </r>
  </si>
  <si>
    <t xml:space="preserve">abc</t>
  </si>
  <si>
    <t xml:space="preserve">Please select the option that best describes how the funding was, or will be, utilised</t>
  </si>
  <si>
    <r>
      <rPr>
        <b val="true"/>
        <sz val="12"/>
        <rFont val="Arial"/>
        <family val="2"/>
        <charset val="1"/>
      </rPr>
      <t xml:space="preserve">Please explain in detail </t>
    </r>
    <r>
      <rPr>
        <b val="true"/>
        <u val="single"/>
        <sz val="12"/>
        <rFont val="Arial"/>
        <family val="2"/>
        <charset val="1"/>
      </rPr>
      <t xml:space="preserve">how</t>
    </r>
    <r>
      <rPr>
        <b val="true"/>
        <sz val="12"/>
        <rFont val="Arial"/>
        <family val="2"/>
        <charset val="1"/>
      </rPr>
      <t xml:space="preserve"> the funding has, or will be, utilised</t>
    </r>
  </si>
  <si>
    <t xml:space="preserve">To hide this row - used in the formulas</t>
  </si>
  <si>
    <r>
      <rPr>
        <b val="true"/>
        <sz val="14"/>
        <rFont val="Arial"/>
        <family val="2"/>
        <charset val="1"/>
      </rPr>
      <t xml:space="preserve">B2
</t>
    </r>
    <r>
      <rPr>
        <i val="true"/>
        <sz val="14"/>
        <rFont val="Arial"/>
        <family val="2"/>
        <charset val="1"/>
      </rPr>
      <t xml:space="preserve">TD Programme Management</t>
    </r>
  </si>
  <si>
    <t xml:space="preserve">Before 2020/21</t>
  </si>
  <si>
    <t xml:space="preserve">Financial Year 2020/21 (£s)</t>
  </si>
  <si>
    <t xml:space="preserve">Financial Year 2021/22 (£s)</t>
  </si>
  <si>
    <t xml:space="preserve">Financial Year 2022/23 (£s)</t>
  </si>
  <si>
    <t xml:space="preserve">Financial Year 2023/24 (£s)</t>
  </si>
  <si>
    <t xml:space="preserve">Financial Year 2024/25 (£s)</t>
  </si>
  <si>
    <t xml:space="preserve">Financial Year 2025/26 (£s)</t>
  </si>
  <si>
    <t xml:space="preserve">Beyond 25/26 (£s)</t>
  </si>
  <si>
    <t xml:space="preserve">Grand Total</t>
  </si>
  <si>
    <t xml:space="preserve">H1 (Apr-Sep)</t>
  </si>
  <si>
    <t xml:space="preserve">H2 (Oct-Mar)</t>
  </si>
  <si>
    <t xml:space="preserve">Total</t>
  </si>
  <si>
    <t xml:space="preserve">Actual</t>
  </si>
  <si>
    <r>
      <rPr>
        <sz val="11"/>
        <rFont val="Calibri"/>
        <family val="2"/>
        <charset val="1"/>
      </rPr>
      <t xml:space="preserve">Towns Fund </t>
    </r>
    <r>
      <rPr>
        <b val="true"/>
        <sz val="11"/>
        <rFont val="Calibri"/>
        <family val="2"/>
        <charset val="1"/>
      </rPr>
      <t xml:space="preserve">CDEL </t>
    </r>
    <r>
      <rPr>
        <sz val="11"/>
        <rFont val="Calibri"/>
        <family val="2"/>
        <charset val="1"/>
      </rPr>
      <t xml:space="preserve">Programme Management Payment (only complete if profiled separately)</t>
    </r>
  </si>
  <si>
    <r>
      <rPr>
        <sz val="11"/>
        <rFont val="Calibri"/>
        <family val="2"/>
        <charset val="1"/>
      </rPr>
      <t xml:space="preserve">Towns Fund </t>
    </r>
    <r>
      <rPr>
        <b val="true"/>
        <sz val="11"/>
        <rFont val="Calibri"/>
        <family val="2"/>
        <charset val="1"/>
      </rPr>
      <t xml:space="preserve">RDEL </t>
    </r>
    <r>
      <rPr>
        <sz val="11"/>
        <rFont val="Calibri"/>
        <family val="2"/>
        <charset val="1"/>
      </rPr>
      <t xml:space="preserve">Programme Management Payment (only complete if profiled separately)</t>
    </r>
  </si>
  <si>
    <t xml:space="preserve">SECTION C: Project Funding Profiles</t>
  </si>
  <si>
    <r>
      <rPr>
        <b val="true"/>
        <i val="true"/>
        <sz val="12"/>
        <rFont val="Arial"/>
        <family val="2"/>
        <charset val="1"/>
      </rPr>
      <t xml:space="preserve">Note: </t>
    </r>
    <r>
      <rPr>
        <i val="true"/>
        <sz val="12"/>
        <rFont val="Arial"/>
        <family val="2"/>
        <charset val="1"/>
      </rPr>
      <t xml:space="preserve">this table should only include funding received through the Towns Fund. It should not include co-funding, which should be reflected in the "Other Funding Sources" table below.</t>
    </r>
  </si>
  <si>
    <t xml:space="preserve">Beyond 25/26</t>
  </si>
  <si>
    <t xml:space="preserve">Towns Fund CDEL which is being utilised on TF project related activity (For Town Deals, this excludes the 5% CDEL Pre-Payment)</t>
  </si>
  <si>
    <t xml:space="preserve">Town Deals 5% CDEL Pre-Payment</t>
  </si>
  <si>
    <r>
      <rPr>
        <i val="true"/>
        <sz val="12"/>
        <rFont val="Arial"/>
        <family val="2"/>
        <charset val="1"/>
      </rPr>
      <t xml:space="preserve">How much of your CDEL forecast is </t>
    </r>
    <r>
      <rPr>
        <b val="true"/>
        <i val="true"/>
        <sz val="12"/>
        <rFont val="Arial"/>
        <family val="2"/>
        <charset val="1"/>
      </rPr>
      <t xml:space="preserve">contractually committed?</t>
    </r>
  </si>
  <si>
    <t xml:space="preserve">Total Towns Fund CDEL</t>
  </si>
  <si>
    <r>
      <rPr>
        <b val="true"/>
        <sz val="12"/>
        <rFont val="Arial"/>
        <family val="2"/>
        <charset val="1"/>
      </rPr>
      <t xml:space="preserve">Towns Fund RDEL Payment</t>
    </r>
    <r>
      <rPr>
        <sz val="12"/>
        <rFont val="Arial"/>
        <family val="2"/>
        <charset val="1"/>
      </rPr>
      <t xml:space="preserve"> which is being utilised on </t>
    </r>
    <r>
      <rPr>
        <b val="true"/>
        <sz val="12"/>
        <rFont val="Arial"/>
        <family val="2"/>
        <charset val="1"/>
      </rPr>
      <t xml:space="preserve">TF project related activity</t>
    </r>
  </si>
  <si>
    <r>
      <rPr>
        <i val="true"/>
        <sz val="12"/>
        <rFont val="Arial"/>
        <family val="2"/>
        <charset val="1"/>
      </rPr>
      <t xml:space="preserve">How much of your RDEL forecast is </t>
    </r>
    <r>
      <rPr>
        <b val="true"/>
        <i val="true"/>
        <sz val="12"/>
        <rFont val="Arial"/>
        <family val="2"/>
        <charset val="1"/>
      </rPr>
      <t xml:space="preserve">contractually committed?</t>
    </r>
  </si>
  <si>
    <t xml:space="preserve">Total Towns Fund RDEL</t>
  </si>
  <si>
    <t xml:space="preserve">Other Funding Sources (if applicable)</t>
  </si>
  <si>
    <r>
      <rPr>
        <b val="true"/>
        <sz val="12"/>
        <color rgb="FFFFFFFF"/>
        <rFont val="Arial"/>
        <family val="2"/>
        <charset val="1"/>
      </rPr>
      <t xml:space="preserve">Funding Source Name
</t>
    </r>
    <r>
      <rPr>
        <i val="true"/>
        <sz val="12"/>
        <color rgb="FFFFFFFF"/>
        <rFont val="Arial"/>
        <family val="2"/>
        <charset val="1"/>
      </rPr>
      <t xml:space="preserve">(Organisation name of investor)</t>
    </r>
  </si>
  <si>
    <r>
      <rPr>
        <b val="true"/>
        <sz val="12"/>
        <color rgb="FFFFFFFF"/>
        <rFont val="Arial"/>
        <family val="2"/>
        <charset val="1"/>
      </rPr>
      <t xml:space="preserve">Funding Source
</t>
    </r>
    <r>
      <rPr>
        <i val="true"/>
        <sz val="12"/>
        <color rgb="FFFFFFFF"/>
        <rFont val="Arial"/>
        <family val="2"/>
        <charset val="1"/>
      </rPr>
      <t xml:space="preserve">(Use Dropdown)</t>
    </r>
  </si>
  <si>
    <r>
      <rPr>
        <b val="true"/>
        <sz val="12"/>
        <color rgb="FFFFFFFF"/>
        <rFont val="Arial"/>
        <family val="2"/>
        <charset val="1"/>
      </rPr>
      <t xml:space="preserve">Has this funding source been secured?
</t>
    </r>
    <r>
      <rPr>
        <i val="true"/>
        <sz val="12"/>
        <color rgb="FFFFFFFF"/>
        <rFont val="Arial"/>
        <family val="2"/>
        <charset val="1"/>
      </rPr>
      <t xml:space="preserve">(If No, please provide further detail below)</t>
    </r>
  </si>
  <si>
    <t xml:space="preserve">Death Star</t>
  </si>
  <si>
    <t xml:space="preserve">Other Public Funding</t>
  </si>
  <si>
    <t xml:space="preserve">Third Sector Funding</t>
  </si>
  <si>
    <r>
      <rPr>
        <b val="true"/>
        <sz val="12"/>
        <color theme="1"/>
        <rFont val="Arial"/>
        <family val="2"/>
        <charset val="1"/>
      </rPr>
      <t xml:space="preserve">TOTALS </t>
    </r>
    <r>
      <rPr>
        <i val="true"/>
        <sz val="12"/>
        <color theme="1"/>
        <rFont val="Arial"/>
        <family val="2"/>
        <charset val="1"/>
      </rPr>
      <t xml:space="preserve">(other funding sources)</t>
    </r>
  </si>
  <si>
    <t xml:space="preserve">Comments</t>
  </si>
  <si>
    <t xml:space="preserve">Things to consider:
- Provide explanation of any use of freedom &amp; flexibilities, why this has occurred and when you plan to reconcile this.
- Provide explanation if your profile has changed in comparison to your finalised Annex A1 document (TD) or your agreed spend profile (FHSF)
- Provide explanation if there is a change to the Other Funding Sources profile or any unsecured funding.</t>
  </si>
  <si>
    <t xml:space="preserve">Use the "+" and "-" to expand / collapse the table</t>
  </si>
  <si>
    <t xml:space="preserve">Funding Source
(Use Dropdown)</t>
  </si>
  <si>
    <t xml:space="preserve">Has this funding source been secured?
(If No, please provide further detail below)</t>
  </si>
  <si>
    <r>
      <rPr>
        <b val="true"/>
        <sz val="12"/>
        <color rgb="FFFFFFFF"/>
        <rFont val="Arial"/>
        <family val="2"/>
        <charset val="1"/>
      </rPr>
      <t xml:space="preserve">Things to consider:
</t>
    </r>
    <r>
      <rPr>
        <sz val="12"/>
        <color rgb="FFFFFFFF"/>
        <rFont val="Arial"/>
        <family val="2"/>
        <charset val="1"/>
      </rPr>
      <t xml:space="preserve">- Provide explanation of any use of freedom &amp; flexibilities, why this has occurred and when you plan to reconcile this.
- Provide explanation if your profile has changed in comparison to your finalised Annex A1 document (TD) or your agreed spend profile (FHSF)
- Provide explanation if there is a change to the Other Funding Sources profile or any unsecured funding</t>
    </r>
    <r>
      <rPr>
        <b val="true"/>
        <sz val="12"/>
        <color rgb="FFFFFFFF"/>
        <rFont val="Arial"/>
        <family val="2"/>
        <charset val="1"/>
      </rPr>
      <t xml:space="preserve">.</t>
    </r>
  </si>
  <si>
    <t xml:space="preserve">Funding Source Name
(Organisation name of investor)</t>
  </si>
  <si>
    <r>
      <rPr>
        <b val="true"/>
        <sz val="12"/>
        <color rgb="FFFFFFFF"/>
        <rFont val="Arial"/>
        <family val="2"/>
        <charset val="1"/>
      </rPr>
      <t xml:space="preserve">Things to consider:
</t>
    </r>
    <r>
      <rPr>
        <sz val="12"/>
        <color rgb="FFFFFFFF"/>
        <rFont val="Arial"/>
        <family val="2"/>
        <charset val="1"/>
      </rPr>
      <t xml:space="preserve">- Provide explanation of any use of freedom &amp; flexibilities, why this has occurred and when you plan to reconcile this.
- Provide explanation if your profile has changed in comparison to your finalised Annex A1 document (TD) or your agreed spend profile (FHSF)
- Provide explanation if there is a change to the Other Funding Sources profile or any unsecured funding.</t>
    </r>
  </si>
  <si>
    <t xml:space="preserve">For internal use </t>
  </si>
  <si>
    <t xml:space="preserve">Project funding totals</t>
  </si>
  <si>
    <t xml:space="preserve">Total DLUHC grant funding (excl. Accelerated and Capacity Funding)</t>
  </si>
  <si>
    <t xml:space="preserve">Total other sources of funding</t>
  </si>
  <si>
    <t xml:space="preserve">Total funding </t>
  </si>
  <si>
    <t xml:space="preserve">Tab 4b - Private Sector Investment (PSI)</t>
  </si>
  <si>
    <r>
      <rPr>
        <b val="true"/>
        <u val="single"/>
        <sz val="14"/>
        <color theme="3"/>
        <rFont val="Arial"/>
        <family val="2"/>
        <charset val="1"/>
      </rPr>
      <t xml:space="preserve">Guidance Notes:
</t>
    </r>
    <r>
      <rPr>
        <sz val="14"/>
        <color theme="3"/>
        <rFont val="Arial"/>
        <family val="2"/>
        <charset val="1"/>
      </rPr>
      <t xml:space="preserve">This tab consists of two sections - SECTION A and SECTION B.
Please use SECTION A to confirm that you have first completed Tab 4a - Funding Profiles and that the information provided in this sheet has been checked and is correct.
Please use SECTION B to tell us about the private sector investment that is required for each project and, of this, what has been secured. Use the additional comments section in column J to inform us of anything you'd like to make us aware of in relation to private sector investment gaps for the given project.
Note that columns E and F will pull through figures from the previous tab (4a - Funding Profiles).</t>
    </r>
  </si>
  <si>
    <t xml:space="preserve">SECTION A: Confirmation</t>
  </si>
  <si>
    <t xml:space="preserve">Please confirm that you have first completed Tab 4a - Funding Profiles before completing this tab:</t>
  </si>
  <si>
    <t xml:space="preserve">Please confirm that the inputs in Section B, below, have been checked and are correct:</t>
  </si>
  <si>
    <t xml:space="preserve">SECTION B: Private Sector Investment</t>
  </si>
  <si>
    <t xml:space="preserve">Project name</t>
  </si>
  <si>
    <t xml:space="preserve">Total Project Value
(£)</t>
  </si>
  <si>
    <t xml:space="preserve">From Town Fund Award
(£)</t>
  </si>
  <si>
    <t xml:space="preserve">Private Sector Investment Required
(£)</t>
  </si>
  <si>
    <t xml:space="preserve">Private Sector Investment Secured
(£)</t>
  </si>
  <si>
    <t xml:space="preserve">Private Sector Investment Gap
(£)</t>
  </si>
  <si>
    <t xml:space="preserve">Additional Comments</t>
  </si>
  <si>
    <t xml:space="preserve">TOTAL</t>
  </si>
  <si>
    <t xml:space="preserve">Tab 5 - Project Outputs</t>
  </si>
  <si>
    <r>
      <rPr>
        <b val="true"/>
        <u val="single"/>
        <sz val="13"/>
        <color theme="3"/>
        <rFont val="Arial"/>
        <family val="2"/>
        <charset val="1"/>
      </rPr>
      <t xml:space="preserve">Guidance Notes:
</t>
    </r>
    <r>
      <rPr>
        <sz val="13"/>
        <color theme="3"/>
        <rFont val="Arial"/>
        <family val="2"/>
        <charset val="1"/>
      </rPr>
      <t xml:space="preserve">Please report your measurements against the mandatory, project-specific and custom output indicators for each project using the tables below. Please input both actual outputs and forecasted outputs (see row 22 which helps to differentiate this per reporting period). 
There are two sections. Section A is confirmation that you are happy with the information provided in Section B. Section B allows for information to be recorded for up to twenty projects. For each project, the actions required are:
1. Check the project name to confirm what outputs you should be entering in each table. 
2. Fill in ALL information for the three, pre-populated mandatory indicators (highlighted blue) at the top of the table. 
3. Below the three mandatory indicators, there is space to select project-specific output indicators from our standard set, using the drop-down list provided. You should select these based on the specifics of the project. 
4. Finally, if there are any additional output indicators that are not included in our standard set of indicators, but you intend to report against (e.g. for your local evaluation), then please use the custom indicators section to do this. 
5. Please repeat steps 1 to 4 for each additional project.
</t>
    </r>
    <r>
      <rPr>
        <b val="true"/>
        <u val="single"/>
        <sz val="13"/>
        <color theme="3"/>
        <rFont val="Arial"/>
        <family val="2"/>
        <charset val="1"/>
      </rPr>
      <t xml:space="preserve">
Important Notes
</t>
    </r>
    <r>
      <rPr>
        <b val="true"/>
        <sz val="13"/>
        <color theme="3"/>
        <rFont val="Arial"/>
        <family val="2"/>
        <charset val="1"/>
      </rPr>
      <t xml:space="preserve">a. For each column in the tables, please report the </t>
    </r>
    <r>
      <rPr>
        <b val="true"/>
        <u val="single"/>
        <sz val="13"/>
        <color theme="3"/>
        <rFont val="Arial"/>
        <family val="2"/>
        <charset val="1"/>
      </rPr>
      <t xml:space="preserve">change</t>
    </r>
    <r>
      <rPr>
        <b val="true"/>
        <sz val="13"/>
        <color theme="3"/>
        <rFont val="Arial"/>
        <family val="2"/>
        <charset val="1"/>
      </rPr>
      <t xml:space="preserve"> in outputs observed during that period. For example, if 10 new jobs have been created in H1, then enter 10 for that period. Subsequently, if no new jobs are created in H2 then enter 0 for that period (i.e., we do not want the cumulative values). This means that, particularly for the employment indicators, you may need to enter negative numbers for some periods.
b. When inputting figures for output indicators, ensure no boxes are left uncompleted. Please complete the box by entering a 0 (zero) if there are no outputs recorded or forecast. If the row is greyed out, there is no need to enter 0 figures. 
</t>
    </r>
  </si>
  <si>
    <r>
      <rPr>
        <b val="true"/>
        <sz val="14"/>
        <rFont val="Arial"/>
        <family val="2"/>
        <charset val="1"/>
      </rPr>
      <t xml:space="preserve">SECTION A: Confirmation</t>
    </r>
    <r>
      <rPr>
        <i val="true"/>
        <sz val="14"/>
        <rFont val="Arial"/>
        <family val="2"/>
        <charset val="1"/>
      </rPr>
      <t xml:space="preserve"> (for completion once section B is complete)</t>
    </r>
  </si>
  <si>
    <t xml:space="preserve">Please confirm that you:
- Are happy with all of your project outputs below; and
- Have evidence to support the data being reported</t>
  </si>
  <si>
    <t xml:space="preserve">If no, please explain in the space below:</t>
  </si>
  <si>
    <t xml:space="preserve">SECTION B: Project Outputs</t>
  </si>
  <si>
    <t xml:space="preserve">To hide</t>
  </si>
  <si>
    <t xml:space="preserve">Indicator Name</t>
  </si>
  <si>
    <t xml:space="preserve">Unit of Measurement</t>
  </si>
  <si>
    <t xml:space="preserve">Financial Year 2020/21</t>
  </si>
  <si>
    <t xml:space="preserve">Financial Year 2021/22</t>
  </si>
  <si>
    <t xml:space="preserve">Financial Year 2022/23</t>
  </si>
  <si>
    <t xml:space="preserve">Financial Year 2023/24</t>
  </si>
  <si>
    <t xml:space="preserve">Financial Year 2024/25</t>
  </si>
  <si>
    <t xml:space="preserve">Financial Year 2025/26</t>
  </si>
  <si>
    <t xml:space="preserve">Beyond April 2026</t>
  </si>
  <si>
    <r>
      <rPr>
        <b val="true"/>
        <sz val="14"/>
        <color rgb="FFFFFFFF"/>
        <rFont val="Arial"/>
        <family val="2"/>
        <charset val="1"/>
      </rPr>
      <t xml:space="preserve">Additional Information</t>
    </r>
    <r>
      <rPr>
        <i val="true"/>
        <sz val="14"/>
        <color rgb="FFFFFFFF"/>
        <rFont val="Arial"/>
        <family val="2"/>
        <charset val="1"/>
      </rPr>
      <t xml:space="preserve"> (only relevant for specific output indicators - see indicator guidance document)</t>
    </r>
  </si>
  <si>
    <t xml:space="preserve">Mandatory</t>
  </si>
  <si>
    <t xml:space="preserve"># of temporary FT jobs supported</t>
  </si>
  <si>
    <t xml:space="preserve">Number</t>
  </si>
  <si>
    <t xml:space="preserve">n/a</t>
  </si>
  <si>
    <t xml:space="preserve"># of full-time equivalent (FTE) permanent jobs created through the project</t>
  </si>
  <si>
    <t xml:space="preserve">Number of FTE jobs</t>
  </si>
  <si>
    <t xml:space="preserve"># of full-time equivalent (FTE) permanent jobs safeguarded through the project</t>
  </si>
  <si>
    <r>
      <rPr>
        <b val="true"/>
        <sz val="12"/>
        <color theme="1"/>
        <rFont val="Arial"/>
        <family val="2"/>
        <charset val="1"/>
      </rPr>
      <t xml:space="preserve">Project-Specific - Standard</t>
    </r>
    <r>
      <rPr>
        <i val="true"/>
        <sz val="12"/>
        <color theme="1"/>
        <rFont val="Arial"/>
        <family val="2"/>
        <charset val="1"/>
      </rPr>
      <t xml:space="preserve"> (i.e. indicators included in Annex 1 that accompanies the Towns Fund M&amp;E Guidance)</t>
    </r>
  </si>
  <si>
    <t xml:space="preserve"># of transport nodes with new multimodal connection points</t>
  </si>
  <si>
    <t xml:space="preserve">Total length of improved cycle ways</t>
  </si>
  <si>
    <t xml:space="preserve">Project-Specific - Custom</t>
  </si>
  <si>
    <t xml:space="preserve"># of improved public transport routes</t>
  </si>
  <si>
    <t xml:space="preserve">Tab 6 - Outcomes</t>
  </si>
  <si>
    <r>
      <rPr>
        <b val="true"/>
        <u val="single"/>
        <sz val="14"/>
        <color theme="3"/>
        <rFont val="Arial"/>
        <family val="2"/>
        <charset val="1"/>
      </rPr>
      <t xml:space="preserve">Guidance Notes: 
</t>
    </r>
    <r>
      <rPr>
        <sz val="14"/>
        <color theme="3"/>
        <rFont val="Arial"/>
        <family val="2"/>
        <charset val="1"/>
      </rPr>
      <t xml:space="preserve">Please provide updates to the outcome indicators that are applicable to you, and any additional indicators you have been measuring on. Dependent on the reporting period, you will be asked to input actual outcomes or forecasted outcomes (row 17 helps to differentiate this per reporting period).
There is a separate section below (Section C) for reporting footfall data.
Further information on each indicator can be found in the M&amp;E guidance previously issued.
For the Additional Outcome Indicators section, please complete the rows as required. If you require additional rows, please contact us.
</t>
    </r>
    <r>
      <rPr>
        <u val="single"/>
        <sz val="14"/>
        <color theme="3"/>
        <rFont val="Arial"/>
        <family val="2"/>
        <charset val="1"/>
      </rPr>
      <t xml:space="preserve">
</t>
    </r>
    <r>
      <rPr>
        <b val="true"/>
        <sz val="14"/>
        <color theme="3"/>
        <rFont val="Arial"/>
        <family val="2"/>
        <charset val="1"/>
      </rPr>
      <t xml:space="preserve">Note: It is not required to complete all boxes if, for example, you have not been able to forecast outcomes.  For dates where there is no data, please leave these blank. 
</t>
    </r>
    <r>
      <rPr>
        <b val="true"/>
        <u val="single"/>
        <sz val="14"/>
        <color theme="3"/>
        <rFont val="Arial"/>
        <family val="2"/>
        <charset val="1"/>
      </rPr>
      <t xml:space="preserve">
</t>
    </r>
    <r>
      <rPr>
        <sz val="14"/>
        <color theme="3"/>
        <rFont val="Arial"/>
        <family val="2"/>
        <charset val="1"/>
      </rPr>
      <t xml:space="preserve">
</t>
    </r>
  </si>
  <si>
    <r>
      <rPr>
        <b val="true"/>
        <sz val="14"/>
        <rFont val="Arial"/>
        <family val="2"/>
        <charset val="1"/>
      </rPr>
      <t xml:space="preserve">SECTION A: Confirmation</t>
    </r>
    <r>
      <rPr>
        <b val="true"/>
        <i val="true"/>
        <sz val="14"/>
        <rFont val="Arial"/>
        <family val="2"/>
        <charset val="1"/>
      </rPr>
      <t xml:space="preserve"> (for completion once section B and C are complete)</t>
    </r>
  </si>
  <si>
    <t xml:space="preserve">Please confirm that you:
- Are happy with all of your project outcomes below; and
- Have evidence to support the data being reported</t>
  </si>
  <si>
    <r>
      <rPr>
        <b val="true"/>
        <sz val="14"/>
        <rFont val="Arial"/>
        <family val="2"/>
        <charset val="1"/>
      </rPr>
      <t xml:space="preserve">SECTION B: Outcome Indicators</t>
    </r>
    <r>
      <rPr>
        <b val="true"/>
        <i val="true"/>
        <sz val="14"/>
        <rFont val="Arial"/>
        <family val="2"/>
        <charset val="1"/>
      </rPr>
      <t xml:space="preserve"> (excluding footfall)</t>
    </r>
  </si>
  <si>
    <t xml:space="preserve">Relevant project(s)</t>
  </si>
  <si>
    <t xml:space="preserve">Geography indicator refers to</t>
  </si>
  <si>
    <t xml:space="preserve">Financial Year 2026/27</t>
  </si>
  <si>
    <t xml:space="preserve">Financial Year 2027/28</t>
  </si>
  <si>
    <t xml:space="preserve">Financial Year 2028/29</t>
  </si>
  <si>
    <t xml:space="preserve">Financial Year 2029/30</t>
  </si>
  <si>
    <t xml:space="preserve">Please specify if you are able to provide this metric at a higher frequency level than annually</t>
  </si>
  <si>
    <t xml:space="preserve">Mandatory Outcome Indicator List</t>
  </si>
  <si>
    <t xml:space="preserve">Year on Year monthly % change in footfall</t>
  </si>
  <si>
    <t xml:space="preserve">See Section C below</t>
  </si>
  <si>
    <t xml:space="preserve">Towns Self-Assessment Questions</t>
  </si>
  <si>
    <t xml:space="preserve">The self-assessment questions do not need to be completed as part of this reporting process</t>
  </si>
  <si>
    <t xml:space="preserve">Outcome Indicator List</t>
  </si>
  <si>
    <t xml:space="preserve">Automatic / manual counts of pedestrians and cyclists (for active travel schemes)</t>
  </si>
  <si>
    <t xml:space="preserve">Scala Theatre &amp; Corn Exchange</t>
  </si>
  <si>
    <t xml:space="preserve">Output area</t>
  </si>
  <si>
    <t xml:space="preserve">Road traffic flows in corridors of interest (for road schemes)</t>
  </si>
  <si>
    <t xml:space="preserve">8 Angel Street</t>
  </si>
  <si>
    <t xml:space="preserve">Locations provided in 'Project Admin' tab</t>
  </si>
  <si>
    <t xml:space="preserve">Travel times in the corridors of interest</t>
  </si>
  <si>
    <t xml:space="preserve">Vacant Premises Scheme</t>
  </si>
  <si>
    <t xml:space="preserve">Patronage of the public transport system in the area of interest (for public transport schemes)</t>
  </si>
  <si>
    <t xml:space="preserve">Angel Place</t>
  </si>
  <si>
    <t xml:space="preserve">Town</t>
  </si>
  <si>
    <t xml:space="preserve">Estimated carbon dioxide equivalent reductions as a result of support</t>
  </si>
  <si>
    <t xml:space="preserve">Public Realm </t>
  </si>
  <si>
    <t xml:space="preserve">Lower layer super output area</t>
  </si>
  <si>
    <t xml:space="preserve">Change in air quality</t>
  </si>
  <si>
    <t xml:space="preserve">Vehicle journey time</t>
  </si>
  <si>
    <t xml:space="preserve">Usual method of travel to work: Motorbike, Moped, Scooter</t>
  </si>
  <si>
    <t xml:space="preserve">Larger than Town or Local Authority (e.g. Region)</t>
  </si>
  <si>
    <t xml:space="preserve">Additional Outcome Indicators - please use the spaces below to tell us about any other outcome indicators that you currently are measuring, or intend to measure.</t>
  </si>
  <si>
    <t xml:space="preserve">SECTION C: Footfall Indicator</t>
  </si>
  <si>
    <t xml:space="preserve">Change in footfall</t>
  </si>
  <si>
    <t xml:space="preserve">Year-on-year % change in monthly footfall</t>
  </si>
  <si>
    <t xml:space="preserve">Relevant Project(s)</t>
  </si>
  <si>
    <t xml:space="preserve">Geography of indicator / measurement</t>
  </si>
  <si>
    <t xml:space="preserve">For additional footfall tables, use the "+" and "-" to expand / collapse the table</t>
  </si>
  <si>
    <t xml:space="preserve">Note: figures beyond April 2026 will be collected at a later date (where relevant)</t>
  </si>
  <si>
    <t xml:space="preserve">Geography of indicator</t>
  </si>
  <si>
    <t xml:space="preserve">Tab 7 - Risk Register</t>
  </si>
  <si>
    <r>
      <rPr>
        <b val="true"/>
        <u val="single"/>
        <sz val="14"/>
        <color theme="3"/>
        <rFont val="Arial"/>
        <family val="2"/>
        <charset val="1"/>
      </rPr>
      <t xml:space="preserve">Guidance Notes:
</t>
    </r>
    <r>
      <rPr>
        <sz val="14"/>
        <color theme="3"/>
        <rFont val="Arial"/>
        <family val="2"/>
        <charset val="1"/>
      </rPr>
      <t xml:space="preserve">Please provide an up-to-date risk register for each project using the template below. Please detail the top 3 (three) risks for the programme as a whole and add the top 3 (three) for each individual project. 
Please only enter a maximum of three key risks per project. We understand these may change as the project progresses.
Note, some cells have drop-downs and those shaded in yellow are automatically calculated. All other cells are open text. </t>
    </r>
  </si>
  <si>
    <t xml:space="preserve">The pre-set risk categories, as well as definitions of impact, proximity, and likelihood, can be found at the bottom of this tab (click this link to jump to them).</t>
  </si>
  <si>
    <t xml:space="preserve">SECTION A: Programme Risks</t>
  </si>
  <si>
    <t xml:space="preserve">No.</t>
  </si>
  <si>
    <t xml:space="preserve">Risk Name</t>
  </si>
  <si>
    <t xml:space="preserve">Risk Category</t>
  </si>
  <si>
    <t xml:space="preserve">Short description of the Risk</t>
  </si>
  <si>
    <t xml:space="preserve">Full Description</t>
  </si>
  <si>
    <t xml:space="preserve">Consequences</t>
  </si>
  <si>
    <t xml:space="preserve">Pre-mitigated Impact</t>
  </si>
  <si>
    <t xml:space="preserve">Pre-mitigated Likelihood</t>
  </si>
  <si>
    <t xml:space="preserve">Pre-mitigated Raw Total Score</t>
  </si>
  <si>
    <t xml:space="preserve">Mitigations</t>
  </si>
  <si>
    <t xml:space="preserve">Post-Mitigated Impact</t>
  </si>
  <si>
    <t xml:space="preserve">Post-mitigated Likelihood</t>
  </si>
  <si>
    <t xml:space="preserve">Post-mitigated Raw Total Score</t>
  </si>
  <si>
    <t xml:space="preserve">Proximity</t>
  </si>
  <si>
    <t xml:space="preserve">Risk Owner/Role</t>
  </si>
  <si>
    <t xml:space="preserve">Example of how to complete &gt;</t>
  </si>
  <si>
    <t xml:space="preserve">External Stakeholder Management</t>
  </si>
  <si>
    <t xml:space="preserve">Siloed Working</t>
  </si>
  <si>
    <t xml:space="preserve">Working or communicating as a discrete silo and not learning from other Portfolios</t>
  </si>
  <si>
    <t xml:space="preserve">Loss of opportunity to aggregate knowledge across teams, programmes, partners.</t>
  </si>
  <si>
    <t xml:space="preserve">5 - Major impact </t>
  </si>
  <si>
    <t xml:space="preserve">3 - High</t>
  </si>
  <si>
    <t xml:space="preserve">Cross-function quarterly catchups</t>
  </si>
  <si>
    <t xml:space="preserve">3 - Medium impact</t>
  </si>
  <si>
    <t xml:space="preserve">2 - Medium</t>
  </si>
  <si>
    <t xml:space="preserve">4 - Close: next 3 months</t>
  </si>
  <si>
    <t xml:space="preserve">Rachel Gregson/Project Manager</t>
  </si>
  <si>
    <t xml:space="preserve">Some Permisssion</t>
  </si>
  <si>
    <t xml:space="preserve">Business Continuity &amp; Disaster Recovery</t>
  </si>
  <si>
    <t xml:space="preserve">Some short desc</t>
  </si>
  <si>
    <t xml:space="preserve">Agreeing business case with third party operators of completed venues</t>
  </si>
  <si>
    <t xml:space="preserve">2 - Low impact</t>
  </si>
  <si>
    <t xml:space="preserve">public and stakeholders</t>
  </si>
  <si>
    <t xml:space="preserve">2 - Distant: next 12 months</t>
  </si>
  <si>
    <t xml:space="preserve">Surveyor</t>
  </si>
  <si>
    <t xml:space="preserve">Some  Losses</t>
  </si>
  <si>
    <t xml:space="preserve">Credit Losses</t>
  </si>
  <si>
    <t xml:space="preserve">6 - Critical impact</t>
  </si>
  <si>
    <t xml:space="preserve">1 - Low</t>
  </si>
  <si>
    <t xml:space="preserve">3 - Approaching: next 6 months</t>
  </si>
  <si>
    <t xml:space="preserve">All gone</t>
  </si>
  <si>
    <t xml:space="preserve">4 - Almost Certain</t>
  </si>
  <si>
    <t xml:space="preserve">SECTION B: Project Risks</t>
  </si>
  <si>
    <t xml:space="preserve">Project 1:</t>
  </si>
  <si>
    <t xml:space="preserve">AI</t>
  </si>
  <si>
    <t xml:space="preserve">Client Mistreatment</t>
  </si>
  <si>
    <t xml:space="preserve">5 - Imminent: next month</t>
  </si>
  <si>
    <t xml:space="preserve">BI</t>
  </si>
  <si>
    <t xml:space="preserve">Covid Disruption</t>
  </si>
  <si>
    <t xml:space="preserve">1- Marginal impact</t>
  </si>
  <si>
    <t xml:space="preserve">1 - Remote</t>
  </si>
  <si>
    <t xml:space="preserve">CI</t>
  </si>
  <si>
    <t xml:space="preserve">Project 2:</t>
  </si>
  <si>
    <t xml:space="preserve">Project 3:</t>
  </si>
  <si>
    <t xml:space="preserve">No info</t>
  </si>
  <si>
    <t xml:space="preserve">Project 4:</t>
  </si>
  <si>
    <t xml:space="preserve">Don’t know the info</t>
  </si>
  <si>
    <t xml:space="preserve">4 - Significant impact </t>
  </si>
  <si>
    <t xml:space="preserve">Some mitigations</t>
  </si>
  <si>
    <t xml:space="preserve">Project 5:</t>
  </si>
  <si>
    <t xml:space="preserve">Project 6:</t>
  </si>
  <si>
    <t xml:space="preserve">Project 7:</t>
  </si>
  <si>
    <t xml:space="preserve">Project 8:</t>
  </si>
  <si>
    <t xml:space="preserve">Project 9:</t>
  </si>
  <si>
    <t xml:space="preserve">Project 10:</t>
  </si>
  <si>
    <t xml:space="preserve">Project 11:</t>
  </si>
  <si>
    <t xml:space="preserve">Project 12:</t>
  </si>
  <si>
    <t xml:space="preserve">Project 13:</t>
  </si>
  <si>
    <t xml:space="preserve">Project 14:</t>
  </si>
  <si>
    <t xml:space="preserve">Project 15:</t>
  </si>
  <si>
    <t xml:space="preserve">Project 16:</t>
  </si>
  <si>
    <t xml:space="preserve">Project 17:</t>
  </si>
  <si>
    <t xml:space="preserve">Project 18:</t>
  </si>
  <si>
    <t xml:space="preserve">Project 19:</t>
  </si>
  <si>
    <t xml:space="preserve">Project 20:</t>
  </si>
  <si>
    <t xml:space="preserve">Risk Categories</t>
  </si>
  <si>
    <t xml:space="preserve">Impact Inputs</t>
  </si>
  <si>
    <t xml:space="preserve">Likelihood Inputs</t>
  </si>
  <si>
    <t xml:space="preserve">Proximity Inputs</t>
  </si>
  <si>
    <t xml:space="preserve">Change in Policy Focus</t>
  </si>
  <si>
    <t xml:space="preserve">Delivery Partner Risk</t>
  </si>
  <si>
    <t xml:space="preserve">Employee Conduct</t>
  </si>
  <si>
    <t xml:space="preserve">Environment</t>
  </si>
  <si>
    <t xml:space="preserve">Financial Crime</t>
  </si>
  <si>
    <t xml:space="preserve">Funding Withdrawal</t>
  </si>
  <si>
    <t xml:space="preserve">Geopolitical, Environmental or Economic Shock</t>
  </si>
  <si>
    <t xml:space="preserve">Health &amp; Safety - Personnel and Public safety</t>
  </si>
  <si>
    <t xml:space="preserve">Human resource - Capacity, Recruitment etc</t>
  </si>
  <si>
    <t xml:space="preserve">Ineffective Culture</t>
  </si>
  <si>
    <t xml:space="preserve">Information Technology &amp; Infrastructure</t>
  </si>
  <si>
    <t xml:space="preserve">People / Wellbeing</t>
  </si>
  <si>
    <t xml:space="preserve">Poor Delivery</t>
  </si>
  <si>
    <t xml:space="preserve">Poor Governance</t>
  </si>
  <si>
    <t xml:space="preserve">Poor Policy Design</t>
  </si>
  <si>
    <t xml:space="preserve">Premises &amp; Estate Management</t>
  </si>
  <si>
    <t xml:space="preserve">Procurement &amp; Outsourcing</t>
  </si>
  <si>
    <t xml:space="preserve">Property Development</t>
  </si>
  <si>
    <t xml:space="preserve">Public objections or Appeals</t>
  </si>
  <si>
    <t xml:space="preserve">Regulatory</t>
  </si>
  <si>
    <t xml:space="preserve">Reporting</t>
  </si>
  <si>
    <t xml:space="preserve">Reputational Risk</t>
  </si>
  <si>
    <t xml:space="preserve">Rising Costs</t>
  </si>
  <si>
    <t xml:space="preserve">Security / Cyber / Technical Risk</t>
  </si>
  <si>
    <t xml:space="preserve">Supply Chain Issues and Delays</t>
  </si>
  <si>
    <t xml:space="preserve">Training</t>
  </si>
  <si>
    <t xml:space="preserve">Towns Fund Reporting Template</t>
  </si>
  <si>
    <t xml:space="preserve">Review &amp; Sign-Off</t>
  </si>
  <si>
    <r>
      <rPr>
        <b val="true"/>
        <u val="single"/>
        <sz val="14"/>
        <color theme="3"/>
        <rFont val="Arial"/>
        <family val="2"/>
        <charset val="1"/>
      </rPr>
      <t xml:space="preserve">Guidance Notes</t>
    </r>
    <r>
      <rPr>
        <b val="true"/>
        <sz val="14"/>
        <color theme="3"/>
        <rFont val="Arial"/>
        <family val="2"/>
        <charset val="1"/>
      </rPr>
      <t xml:space="preserve">: 
</t>
    </r>
    <r>
      <rPr>
        <sz val="14"/>
        <color theme="3"/>
        <rFont val="Arial"/>
        <family val="2"/>
        <charset val="1"/>
      </rPr>
      <t xml:space="preserve">We require this document to be signed by a S151 Officer / Chief Finance Officer and, for FHSF only, the programme SRO.
</t>
    </r>
    <r>
      <rPr>
        <b val="true"/>
        <u val="single"/>
        <sz val="14"/>
        <color theme="3"/>
        <rFont val="Arial"/>
        <family val="2"/>
        <charset val="1"/>
      </rPr>
      <t xml:space="preserve">
</t>
    </r>
    <r>
      <rPr>
        <sz val="14"/>
        <color theme="3"/>
        <rFont val="Arial"/>
        <family val="2"/>
        <charset val="1"/>
      </rPr>
      <t xml:space="preserve">
</t>
    </r>
  </si>
  <si>
    <t xml:space="preserve">Section 151 Officer / Chief Finance Officer</t>
  </si>
  <si>
    <t xml:space="preserve">I confirm that all the information provided within this document is accurate and that all significant issues affecting deliverability of the project have been disclosed.
For Town Deals, I confirm that the Town Deal Board has had sight of this document prior to submission.</t>
  </si>
  <si>
    <t xml:space="preserve">Name </t>
  </si>
  <si>
    <t xml:space="preserve">Darth</t>
  </si>
  <si>
    <t xml:space="preserve">Role </t>
  </si>
  <si>
    <t xml:space="preserve">Death Star Manager</t>
  </si>
  <si>
    <t xml:space="preserve">Signature
(Please insert an electronic image of a wet signature)</t>
  </si>
  <si>
    <t xml:space="preserve">Date (dd/mm/yyyy)</t>
  </si>
  <si>
    <t xml:space="preserve">I confirm that all the information provided within this document is accurate and that all significant issues affecting deliverability of the project have been disclosed.</t>
  </si>
  <si>
    <t xml:space="preserve">Luke</t>
  </si>
  <si>
    <t xml:space="preserve">King</t>
  </si>
  <si>
    <t xml:space="preserve">Worksheet Status</t>
  </si>
  <si>
    <t xml:space="preserve">Guidance &amp; Navigation (Start Here)</t>
  </si>
  <si>
    <t xml:space="preserve">Project Admin</t>
  </si>
  <si>
    <t xml:space="preserve">Programme Progress</t>
  </si>
  <si>
    <t xml:space="preserve">Funding Profiles</t>
  </si>
  <si>
    <t xml:space="preserve">Private Sector Investment (PSI)</t>
  </si>
  <si>
    <t xml:space="preserve">Project Outputs</t>
  </si>
  <si>
    <t xml:space="preserve">Outcomes</t>
  </si>
  <si>
    <t xml:space="preserve">Risk Register</t>
  </si>
  <si>
    <t xml:space="preserve">Sign-Off</t>
  </si>
  <si>
    <t xml:space="preserve">Note: The Traffic light system is only meant as a guide to help highlight areas that may need attention for both organisations. It may be that projects have been cancelled or not started yet which prevents filling in all the information required, and hence may show some areas as needing more data to be inputted. If this is the case, do not worry about this. It is still possible to submit the monitoring return. </t>
  </si>
  <si>
    <t xml:space="preserve">Fund</t>
  </si>
  <si>
    <t xml:space="preserve">Town Deals</t>
  </si>
  <si>
    <t xml:space="preserve">LA</t>
  </si>
  <si>
    <t xml:space="preserve">Check</t>
  </si>
  <si>
    <t xml:space="preserve">OrganisationName</t>
  </si>
  <si>
    <t xml:space="preserve">FHSF</t>
  </si>
  <si>
    <t xml:space="preserve">Barnsley Town Centre</t>
  </si>
  <si>
    <t xml:space="preserve">Barnsley Metropolitan Borough Council</t>
  </si>
  <si>
    <t xml:space="preserve">Amber Valley Borough Council</t>
  </si>
  <si>
    <t xml:space="preserve">Barnstaple</t>
  </si>
  <si>
    <t xml:space="preserve">North Devon Council</t>
  </si>
  <si>
    <t xml:space="preserve">Ashfield District Council</t>
  </si>
  <si>
    <t xml:space="preserve">Barrow</t>
  </si>
  <si>
    <t xml:space="preserve">Westmorland &amp; Furness Council </t>
  </si>
  <si>
    <t xml:space="preserve">Bedford</t>
  </si>
  <si>
    <t xml:space="preserve">Bedford Borough Council</t>
  </si>
  <si>
    <t xml:space="preserve">Birkenhead</t>
  </si>
  <si>
    <t xml:space="preserve">Wirral Council</t>
  </si>
  <si>
    <t xml:space="preserve">Blackburn with Darwen Borough Council</t>
  </si>
  <si>
    <t xml:space="preserve">Blackpool Borough Council</t>
  </si>
  <si>
    <t xml:space="preserve">Bishop Auckland</t>
  </si>
  <si>
    <t xml:space="preserve">Durham County Council</t>
  </si>
  <si>
    <t xml:space="preserve">Bolton Council</t>
  </si>
  <si>
    <t xml:space="preserve">Boston Borough Council</t>
  </si>
  <si>
    <t xml:space="preserve">Worcester City Council</t>
  </si>
  <si>
    <t xml:space="preserve">Bournemouth, Christchurch and Poole Council</t>
  </si>
  <si>
    <t xml:space="preserve">Blackpool</t>
  </si>
  <si>
    <t xml:space="preserve">Bradford Council</t>
  </si>
  <si>
    <t xml:space="preserve">Bloxwich</t>
  </si>
  <si>
    <t xml:space="preserve">Walsall Council</t>
  </si>
  <si>
    <t xml:space="preserve">Broxtowe Borough Council</t>
  </si>
  <si>
    <t xml:space="preserve">Blyth</t>
  </si>
  <si>
    <t xml:space="preserve">Northumberland County Council</t>
  </si>
  <si>
    <t xml:space="preserve">Buckinghamshire Council</t>
  </si>
  <si>
    <t xml:space="preserve">Blyth Town Centre</t>
  </si>
  <si>
    <t xml:space="preserve">Calderdale Council</t>
  </si>
  <si>
    <t xml:space="preserve">Bolton</t>
  </si>
  <si>
    <t xml:space="preserve">Charnwood Borough Council</t>
  </si>
  <si>
    <t xml:space="preserve">Boston</t>
  </si>
  <si>
    <t xml:space="preserve">Cheshire East Council</t>
  </si>
  <si>
    <t xml:space="preserve">Bournemouth</t>
  </si>
  <si>
    <t xml:space="preserve">Cheshire West and Chester Council</t>
  </si>
  <si>
    <t xml:space="preserve">Bridgwater</t>
  </si>
  <si>
    <t xml:space="preserve">Somerset Council</t>
  </si>
  <si>
    <t xml:space="preserve">Chesterfield Borough Council</t>
  </si>
  <si>
    <t xml:space="preserve">Brierley Hill High Town Centre</t>
  </si>
  <si>
    <t xml:space="preserve">Dudley Metropolitan Borough Council</t>
  </si>
  <si>
    <t xml:space="preserve">City of Lincoln Council</t>
  </si>
  <si>
    <t xml:space="preserve">Brighouse</t>
  </si>
  <si>
    <t xml:space="preserve">City of Wolverhampton Council</t>
  </si>
  <si>
    <t xml:space="preserve">Burton</t>
  </si>
  <si>
    <t xml:space="preserve">East Staffordshire Borough Council</t>
  </si>
  <si>
    <t xml:space="preserve">Colchester City Council</t>
  </si>
  <si>
    <t xml:space="preserve">Buxton</t>
  </si>
  <si>
    <t xml:space="preserve">High Peak Borough Council</t>
  </si>
  <si>
    <t xml:space="preserve">Cornwall Council</t>
  </si>
  <si>
    <t xml:space="preserve">Camborne</t>
  </si>
  <si>
    <t xml:space="preserve">Crawley Borough Council</t>
  </si>
  <si>
    <t xml:space="preserve">Carlisle</t>
  </si>
  <si>
    <t xml:space="preserve">Cumberland Council</t>
  </si>
  <si>
    <t xml:space="preserve">Carlisle City Centre</t>
  </si>
  <si>
    <t xml:space="preserve">Darlington Borough Council</t>
  </si>
  <si>
    <t xml:space="preserve">Castleford</t>
  </si>
  <si>
    <t xml:space="preserve">Wakefield Metropolitan Borough Council</t>
  </si>
  <si>
    <t xml:space="preserve">Derby City Council</t>
  </si>
  <si>
    <t xml:space="preserve">Chatham Town Centre</t>
  </si>
  <si>
    <t xml:space="preserve">Medway Council</t>
  </si>
  <si>
    <t xml:space="preserve">Doncaster Council</t>
  </si>
  <si>
    <t xml:space="preserve">Cheadle</t>
  </si>
  <si>
    <t xml:space="preserve">Stockport Metropolitan Borough Council</t>
  </si>
  <si>
    <t xml:space="preserve">Dover District Council</t>
  </si>
  <si>
    <t xml:space="preserve">Clay Cross</t>
  </si>
  <si>
    <t xml:space="preserve">North East Derbyshire District Council</t>
  </si>
  <si>
    <t xml:space="preserve">Cleator Moor</t>
  </si>
  <si>
    <t xml:space="preserve">Colchester</t>
  </si>
  <si>
    <t xml:space="preserve">East Lindsey District Council</t>
  </si>
  <si>
    <t xml:space="preserve">Commercial Road</t>
  </si>
  <si>
    <t xml:space="preserve">Portsmouth City Council</t>
  </si>
  <si>
    <t xml:space="preserve">East Riding of Yorkshire Council</t>
  </si>
  <si>
    <t xml:space="preserve">Corby</t>
  </si>
  <si>
    <t xml:space="preserve">North Northamptonshire Council</t>
  </si>
  <si>
    <t xml:space="preserve">Crawley</t>
  </si>
  <si>
    <t xml:space="preserve">East Suffolk Council</t>
  </si>
  <si>
    <t xml:space="preserve">Crewe</t>
  </si>
  <si>
    <t xml:space="preserve">Erewash Borough Council</t>
  </si>
  <si>
    <t xml:space="preserve">Fenland District Council</t>
  </si>
  <si>
    <t xml:space="preserve">Darlington</t>
  </si>
  <si>
    <t xml:space="preserve">Fylde Council</t>
  </si>
  <si>
    <t xml:space="preserve">Darwen</t>
  </si>
  <si>
    <t xml:space="preserve">Great Yarmouth Borough Council</t>
  </si>
  <si>
    <t xml:space="preserve">Derby City Centre, St Peters Cross</t>
  </si>
  <si>
    <t xml:space="preserve">Halton Borough Council</t>
  </si>
  <si>
    <t xml:space="preserve">Dewsbury</t>
  </si>
  <si>
    <t xml:space="preserve">Kirklees Council</t>
  </si>
  <si>
    <t xml:space="preserve">Haringey Council</t>
  </si>
  <si>
    <t xml:space="preserve">Doncaster</t>
  </si>
  <si>
    <t xml:space="preserve">Harlow District Council</t>
  </si>
  <si>
    <t xml:space="preserve">Dover Town Centre and Waterfront</t>
  </si>
  <si>
    <t xml:space="preserve">Harrow Council</t>
  </si>
  <si>
    <t xml:space="preserve">Dudley</t>
  </si>
  <si>
    <t xml:space="preserve">Hartlepool Borough Council</t>
  </si>
  <si>
    <t xml:space="preserve">Elland Town Centre</t>
  </si>
  <si>
    <t xml:space="preserve">Hastings Borough Council</t>
  </si>
  <si>
    <t xml:space="preserve">Farnworth</t>
  </si>
  <si>
    <t xml:space="preserve">Herefordshire Council</t>
  </si>
  <si>
    <t xml:space="preserve">Fratton</t>
  </si>
  <si>
    <t xml:space="preserve">Glastonbury</t>
  </si>
  <si>
    <t xml:space="preserve">Huntingdonshire District Council</t>
  </si>
  <si>
    <t xml:space="preserve">Goldthorpe</t>
  </si>
  <si>
    <t xml:space="preserve">Ipswich</t>
  </si>
  <si>
    <t xml:space="preserve">Goole</t>
  </si>
  <si>
    <t xml:space="preserve">Ipswich Borough Council</t>
  </si>
  <si>
    <t xml:space="preserve">Grantham</t>
  </si>
  <si>
    <t xml:space="preserve">South Kesteven District Council</t>
  </si>
  <si>
    <t xml:space="preserve">King's Lynn and West Norfolk</t>
  </si>
  <si>
    <t xml:space="preserve">Grays</t>
  </si>
  <si>
    <t xml:space="preserve">Thurrock Borough Council</t>
  </si>
  <si>
    <t xml:space="preserve">Great Yarmouth</t>
  </si>
  <si>
    <t xml:space="preserve">Lewes District Council</t>
  </si>
  <si>
    <t xml:space="preserve">London Borough of Sutton Council</t>
  </si>
  <si>
    <t xml:space="preserve">Grimsby</t>
  </si>
  <si>
    <t xml:space="preserve">North East Lincolnshire Council</t>
  </si>
  <si>
    <t xml:space="preserve">Mansfield District Council</t>
  </si>
  <si>
    <t xml:space="preserve">Grimsby Town Centre</t>
  </si>
  <si>
    <t xml:space="preserve">Halifax</t>
  </si>
  <si>
    <t xml:space="preserve">Middlesbrough Council</t>
  </si>
  <si>
    <t xml:space="preserve">Harlow</t>
  </si>
  <si>
    <t xml:space="preserve">Milton Keynes City Council</t>
  </si>
  <si>
    <t xml:space="preserve">Hartlepool</t>
  </si>
  <si>
    <t xml:space="preserve">Newark and Sherwood District Council</t>
  </si>
  <si>
    <t xml:space="preserve">Hastings</t>
  </si>
  <si>
    <t xml:space="preserve">Newcastle-under-Lyme Borough Council</t>
  </si>
  <si>
    <t xml:space="preserve">Heanor</t>
  </si>
  <si>
    <t xml:space="preserve">Hereford</t>
  </si>
  <si>
    <t xml:space="preserve">High Wycombe</t>
  </si>
  <si>
    <t xml:space="preserve">North Lincolnshire Council</t>
  </si>
  <si>
    <t xml:space="preserve">Keighley</t>
  </si>
  <si>
    <t xml:space="preserve">Kidderminster</t>
  </si>
  <si>
    <t xml:space="preserve">Wyre Forest District Council</t>
  </si>
  <si>
    <t xml:space="preserve">North Yorkshire Council</t>
  </si>
  <si>
    <t xml:space="preserve">Kidsgrove</t>
  </si>
  <si>
    <t xml:space="preserve">King's Lynn</t>
  </si>
  <si>
    <t xml:space="preserve">Norwich City Council</t>
  </si>
  <si>
    <t xml:space="preserve">Kingswood</t>
  </si>
  <si>
    <t xml:space="preserve">South Gloucestershire Council</t>
  </si>
  <si>
    <t xml:space="preserve">Nottingham City Council</t>
  </si>
  <si>
    <t xml:space="preserve">Kirkby and Sutton (Ashfield)</t>
  </si>
  <si>
    <t xml:space="preserve">Nuneaton &amp; Bedworth Borough Council</t>
  </si>
  <si>
    <t xml:space="preserve">Kirkham Town Centre</t>
  </si>
  <si>
    <t xml:space="preserve">Nuneaton and Bedworth</t>
  </si>
  <si>
    <t xml:space="preserve">Leamington Town Centre</t>
  </si>
  <si>
    <t xml:space="preserve">Warwick District Council</t>
  </si>
  <si>
    <t xml:space="preserve">Oldham Metropolitan Borough Council</t>
  </si>
  <si>
    <t xml:space="preserve">Leyland</t>
  </si>
  <si>
    <t xml:space="preserve">South Ribble Borough Council</t>
  </si>
  <si>
    <t xml:space="preserve">Pendle Borough Council</t>
  </si>
  <si>
    <t xml:space="preserve">Lincoln</t>
  </si>
  <si>
    <t xml:space="preserve">Peterborough City Council</t>
  </si>
  <si>
    <t xml:space="preserve">Loftus</t>
  </si>
  <si>
    <t xml:space="preserve">Redcar &amp; Cleveland Borough Council</t>
  </si>
  <si>
    <t xml:space="preserve">Plymouth City Council</t>
  </si>
  <si>
    <t xml:space="preserve">Long Eaton</t>
  </si>
  <si>
    <t xml:space="preserve">Loughborough</t>
  </si>
  <si>
    <t xml:space="preserve">Preston City Council</t>
  </si>
  <si>
    <t xml:space="preserve">Lowestoft</t>
  </si>
  <si>
    <t xml:space="preserve">Mablethorpe</t>
  </si>
  <si>
    <t xml:space="preserve">Redditch Borough Council </t>
  </si>
  <si>
    <t xml:space="preserve">Mansfield</t>
  </si>
  <si>
    <t xml:space="preserve">Rochdale Borough Council</t>
  </si>
  <si>
    <t xml:space="preserve">March High Street</t>
  </si>
  <si>
    <t xml:space="preserve">Rotherham Metropolitan Borough Council</t>
  </si>
  <si>
    <t xml:space="preserve">Margate</t>
  </si>
  <si>
    <t xml:space="preserve">Thanet District Council</t>
  </si>
  <si>
    <t xml:space="preserve">Royal Borough of Greenwich</t>
  </si>
  <si>
    <t xml:space="preserve">Maryport Town Centre</t>
  </si>
  <si>
    <t xml:space="preserve">Sandwell Council</t>
  </si>
  <si>
    <t xml:space="preserve">Middlesbrough</t>
  </si>
  <si>
    <t xml:space="preserve">Sefton Metropolitan Borough Council</t>
  </si>
  <si>
    <t xml:space="preserve">Middlesbrough Centre</t>
  </si>
  <si>
    <t xml:space="preserve">Sheffield City Council</t>
  </si>
  <si>
    <t xml:space="preserve">Millom</t>
  </si>
  <si>
    <t xml:space="preserve">Milton Keynes</t>
  </si>
  <si>
    <t xml:space="preserve">Morley</t>
  </si>
  <si>
    <t xml:space="preserve">Leeds Council</t>
  </si>
  <si>
    <t xml:space="preserve">Nelson</t>
  </si>
  <si>
    <t xml:space="preserve">New Ferry</t>
  </si>
  <si>
    <t xml:space="preserve">South Tyneside Council</t>
  </si>
  <si>
    <t xml:space="preserve">Newark</t>
  </si>
  <si>
    <t xml:space="preserve">Southwark Council</t>
  </si>
  <si>
    <t xml:space="preserve">Newcastle-under-Lyme </t>
  </si>
  <si>
    <t xml:space="preserve">St Helens Borough Council</t>
  </si>
  <si>
    <t xml:space="preserve">Newcastle-Under-Lyme Town Centre</t>
  </si>
  <si>
    <t xml:space="preserve">Stafford Borough Council</t>
  </si>
  <si>
    <t xml:space="preserve">Newhaven</t>
  </si>
  <si>
    <t xml:space="preserve">Stevenage Borough Council</t>
  </si>
  <si>
    <t xml:space="preserve">Newton Abbot</t>
  </si>
  <si>
    <t xml:space="preserve">Teignbridge District Council</t>
  </si>
  <si>
    <t xml:space="preserve">Stockton-On-Tees Borough Council</t>
  </si>
  <si>
    <t xml:space="preserve">Northallerton</t>
  </si>
  <si>
    <t xml:space="preserve">Sunderland City Council</t>
  </si>
  <si>
    <t xml:space="preserve">Northampton</t>
  </si>
  <si>
    <t xml:space="preserve">West Northamptonshire Council</t>
  </si>
  <si>
    <t xml:space="preserve">Swindon Borough Council</t>
  </si>
  <si>
    <t xml:space="preserve">Tamworth Borough Council</t>
  </si>
  <si>
    <t xml:space="preserve">Norwich</t>
  </si>
  <si>
    <t xml:space="preserve">Nottingham City Centre, West End Point</t>
  </si>
  <si>
    <t xml:space="preserve">Telford &amp; Wrekin Council </t>
  </si>
  <si>
    <t xml:space="preserve">Nuneaton</t>
  </si>
  <si>
    <t xml:space="preserve">Nuneaton Town Centre</t>
  </si>
  <si>
    <t xml:space="preserve">Old Kent Road</t>
  </si>
  <si>
    <t xml:space="preserve">London Borough of Southwark</t>
  </si>
  <si>
    <t xml:space="preserve">Torbay Council</t>
  </si>
  <si>
    <t xml:space="preserve">Oldham</t>
  </si>
  <si>
    <t xml:space="preserve">Trafford Council</t>
  </si>
  <si>
    <t xml:space="preserve">Paignton</t>
  </si>
  <si>
    <t xml:space="preserve">Penzance</t>
  </si>
  <si>
    <t xml:space="preserve">Wandsworth Council</t>
  </si>
  <si>
    <t xml:space="preserve">Warrington Borough Council</t>
  </si>
  <si>
    <t xml:space="preserve">Peterborough</t>
  </si>
  <si>
    <t xml:space="preserve">Plymouth City Centre</t>
  </si>
  <si>
    <t xml:space="preserve">Preston</t>
  </si>
  <si>
    <t xml:space="preserve">Putney Town Centre</t>
  </si>
  <si>
    <t xml:space="preserve">London Borough of Wandsworth</t>
  </si>
  <si>
    <t xml:space="preserve">Wigan Council</t>
  </si>
  <si>
    <t xml:space="preserve">Ramsgate</t>
  </si>
  <si>
    <t xml:space="preserve">Wiltshire Council</t>
  </si>
  <si>
    <t xml:space="preserve">Redcar</t>
  </si>
  <si>
    <t xml:space="preserve">Redditch</t>
  </si>
  <si>
    <t xml:space="preserve">Rochdale</t>
  </si>
  <si>
    <t xml:space="preserve">Rochdale Town Centre</t>
  </si>
  <si>
    <t xml:space="preserve">Rotherham</t>
  </si>
  <si>
    <t xml:space="preserve">Rowley Regis</t>
  </si>
  <si>
    <t xml:space="preserve">Runcorn</t>
  </si>
  <si>
    <t xml:space="preserve">Salisbury City Centre</t>
  </si>
  <si>
    <t xml:space="preserve">Scarborough</t>
  </si>
  <si>
    <t xml:space="preserve">Scunthorpe</t>
  </si>
  <si>
    <t xml:space="preserve">Sheffield High Street</t>
  </si>
  <si>
    <t xml:space="preserve">Shipley</t>
  </si>
  <si>
    <t xml:space="preserve">Skegness</t>
  </si>
  <si>
    <t xml:space="preserve">Smethwick</t>
  </si>
  <si>
    <t xml:space="preserve">South Shields</t>
  </si>
  <si>
    <t xml:space="preserve">Southport</t>
  </si>
  <si>
    <t xml:space="preserve">St Helens</t>
  </si>
  <si>
    <t xml:space="preserve">St Ives</t>
  </si>
  <si>
    <t xml:space="preserve">St Neots</t>
  </si>
  <si>
    <t xml:space="preserve">Stafford</t>
  </si>
  <si>
    <t xml:space="preserve">Stainforth</t>
  </si>
  <si>
    <t xml:space="preserve">Stapleford</t>
  </si>
  <si>
    <t xml:space="preserve">Staveley </t>
  </si>
  <si>
    <t xml:space="preserve">Stevenage</t>
  </si>
  <si>
    <t xml:space="preserve">Stockport</t>
  </si>
  <si>
    <t xml:space="preserve">Stocksbridge</t>
  </si>
  <si>
    <t xml:space="preserve">Stockton</t>
  </si>
  <si>
    <t xml:space="preserve">Stretford</t>
  </si>
  <si>
    <t xml:space="preserve">Sunderland City Centre</t>
  </si>
  <si>
    <t xml:space="preserve">Sutton</t>
  </si>
  <si>
    <t xml:space="preserve">Sutton in Ashfield</t>
  </si>
  <si>
    <t xml:space="preserve">Swindon</t>
  </si>
  <si>
    <t xml:space="preserve">Tamworth Town Centre</t>
  </si>
  <si>
    <t xml:space="preserve">Taunton</t>
  </si>
  <si>
    <t xml:space="preserve">Telford</t>
  </si>
  <si>
    <t xml:space="preserve">Thornaby</t>
  </si>
  <si>
    <t xml:space="preserve">Tilbury</t>
  </si>
  <si>
    <t xml:space="preserve">Todmorden</t>
  </si>
  <si>
    <t xml:space="preserve">Torquay</t>
  </si>
  <si>
    <t xml:space="preserve">Tottenham High Road</t>
  </si>
  <si>
    <t xml:space="preserve">London Borough of Haringey</t>
  </si>
  <si>
    <t xml:space="preserve">Trowbridge</t>
  </si>
  <si>
    <t xml:space="preserve">Truro</t>
  </si>
  <si>
    <t xml:space="preserve">Wakefield</t>
  </si>
  <si>
    <t xml:space="preserve">Walsall</t>
  </si>
  <si>
    <t xml:space="preserve">Warrington</t>
  </si>
  <si>
    <t xml:space="preserve">Wealdstone</t>
  </si>
  <si>
    <t xml:space="preserve">London Borough of Harrow</t>
  </si>
  <si>
    <t xml:space="preserve">West Bromwich</t>
  </si>
  <si>
    <t xml:space="preserve">Whitby</t>
  </si>
  <si>
    <t xml:space="preserve">Wigan</t>
  </si>
  <si>
    <t xml:space="preserve">Winsford</t>
  </si>
  <si>
    <t xml:space="preserve">Wolverhampton</t>
  </si>
  <si>
    <t xml:space="preserve">Wolverhampton City Centre (West)</t>
  </si>
  <si>
    <t xml:space="preserve">Woolwich Town Centre</t>
  </si>
  <si>
    <t xml:space="preserve">Worcester</t>
  </si>
  <si>
    <t xml:space="preserve">Workington</t>
  </si>
  <si>
    <t xml:space="preserve">Yeovil</t>
  </si>
  <si>
    <t xml:space="preserve">Tab 1 - Start Here - Reporting Period</t>
  </si>
  <si>
    <t xml:space="preserve">Tab 2 - Project Admin - TD / FHSF</t>
  </si>
  <si>
    <t xml:space="preserve">Tab 2 - Project Admin - Place Name</t>
  </si>
  <si>
    <t xml:space="preserve">Tab 2 - Project Admin - Grant Recipient Organisation</t>
  </si>
  <si>
    <t xml:space="preserve">Tab 2 - Project Admin - Single Conact Name </t>
  </si>
  <si>
    <t xml:space="preserve">Tab 2 - Project Admin - Single Conact Email </t>
  </si>
  <si>
    <t xml:space="preserve">Tab 2 - Project Admin - Single Conact Telephone </t>
  </si>
  <si>
    <t xml:space="preserve">Tab 2 - Project Admin - Programme SRO Name</t>
  </si>
  <si>
    <t xml:space="preserve">Tab 2 - Project Admin - Programme SRO Email</t>
  </si>
  <si>
    <t xml:space="preserve">Tab 2 - Project Admin - Programme SRO Telephone</t>
  </si>
  <si>
    <t xml:space="preserve">Tab 2 - Project Admin - S151 Officer Name</t>
  </si>
  <si>
    <t xml:space="preserve">Tab 2 - Project Admin - S151 Officer Email</t>
  </si>
  <si>
    <t xml:space="preserve">Tab 2 - Project Admin - S151 Officer Telephone</t>
  </si>
  <si>
    <t xml:space="preserve">Tab 2 - Project Admin - M&amp;E Contact Name</t>
  </si>
  <si>
    <t xml:space="preserve">Tab 2 - Project Admin - M&amp;E Contact Email</t>
  </si>
  <si>
    <t xml:space="preserve">Tab 2 - Project Admin - M&amp;E Contact Telephone</t>
  </si>
  <si>
    <t xml:space="preserve">Tab 2 - Project Admin - Index Codes</t>
  </si>
  <si>
    <t xml:space="preserve">Tab 2 - Project Admin - Project Name</t>
  </si>
  <si>
    <t xml:space="preserve">Tab 2 - Project Admin - Primary Intervention Theme</t>
  </si>
  <si>
    <t xml:space="preserve">Tab 2 - Project Admin - Single Location</t>
  </si>
  <si>
    <t xml:space="preserve">Tab 2 - Project Admin - Single Location - Postcode</t>
  </si>
  <si>
    <t xml:space="preserve">Tab 2 - Project Admin - Single Location - Lat/Long Coordinates</t>
  </si>
  <si>
    <t xml:space="preserve">Tab 2 - Project Admin - Multiple Location - GIS Map</t>
  </si>
  <si>
    <t xml:space="preserve">Tab 2 - Project Admin - Multiple Location - Postcode</t>
  </si>
  <si>
    <t xml:space="preserve">Tab 2 - Project Admin - Multiple Location - Lat/Long Coordinates</t>
  </si>
  <si>
    <t xml:space="preserve">Tab 2 - Project Admin - Correct Project Names</t>
  </si>
  <si>
    <t xml:space="preserve">Tab 2 - Project Admin - Correct Project Names Info</t>
  </si>
  <si>
    <t xml:space="preserve">Tab 3 - Programme Progress - Programme Progress  A1</t>
  </si>
  <si>
    <t xml:space="preserve">Tab 3 - Programme Progress - Programme Progress  A2</t>
  </si>
  <si>
    <t xml:space="preserve">Tab 3 - Programme Progress - Programme Progress  A3</t>
  </si>
  <si>
    <t xml:space="preserve">Tab 3 - Programme Progress - Programme Progress  A4</t>
  </si>
  <si>
    <t xml:space="preserve">Tab 3 - Programme Progress - Programme Progress  A5</t>
  </si>
  <si>
    <t xml:space="preserve">Tab 3 - Programme Progress - Programme Progress  A6</t>
  </si>
  <si>
    <t xml:space="preserve">Tab 3 - Programme Progress - Programme Progress  A7</t>
  </si>
  <si>
    <t xml:space="preserve">Tab 3 - Programme Progress - Project Progress  Start Date</t>
  </si>
  <si>
    <t xml:space="preserve">Tab 3 - Programme Progress - Project Progress Completion Date</t>
  </si>
  <si>
    <t xml:space="preserve">Tab 3 - Programme Progress - PAR  Status</t>
  </si>
  <si>
    <t xml:space="preserve">Tab 3 - Programme Progress - Project Progress  Status</t>
  </si>
  <si>
    <t xml:space="preserve">Tab 3 - Programme Progress - Project Progress Delivery RAG</t>
  </si>
  <si>
    <t xml:space="preserve">Tab 3 - Programme Progress - Project Progress Spend RAG</t>
  </si>
  <si>
    <t xml:space="preserve">Tab 3 - Programme Progress - Project Progress Risk RAG</t>
  </si>
  <si>
    <t xml:space="preserve">Tab 3 - Programme Progress - Project Progress Commentary</t>
  </si>
  <si>
    <t xml:space="preserve">Tab 3 - Programme Progress - Milestone Commentary</t>
  </si>
  <si>
    <t xml:space="preserve">Tab 3 - Programme Progress - Milestone Date</t>
  </si>
  <si>
    <t xml:space="preserve">Tab 4a - Funding Profiles A - Confirmation Section B + C</t>
  </si>
  <si>
    <t xml:space="preserve">Tab 4a - Funding Profiles B - B1 Q1 - TD 5% CDEL Pre-payment</t>
  </si>
  <si>
    <t xml:space="preserve">Tab 4a - Funding Profiles B - B1 Q1 - TD RDEL Capacity Funding</t>
  </si>
  <si>
    <t xml:space="preserve">Tab 4a - Funding Profiles B - B1 Q1 - TD Accelerated</t>
  </si>
  <si>
    <t xml:space="preserve">Tab 4a - Funding Profiles B - B1 Q1 - Guidance Notes</t>
  </si>
  <si>
    <t xml:space="preserve">Tab 4a - Funding Profiles B - B1 Q2 - TD 5% CDEL Pre-payment</t>
  </si>
  <si>
    <t xml:space="preserve">Tab 4a - Funding Profiles B - B1 Q2 - TD RDEL Capacity Funding</t>
  </si>
  <si>
    <t xml:space="preserve">Tab 4a - Funding Profiles B - B1 Q2 - TD Accelerated</t>
  </si>
  <si>
    <t xml:space="preserve">Tab 4a - Funding Profiles B - B1 Q2 - Guidance Notes</t>
  </si>
  <si>
    <t xml:space="preserve">Tab 4a - Funding Profiles B - B1 Q3 - TD 5% CDEL Pre-payment</t>
  </si>
  <si>
    <t xml:space="preserve">Tab 4a - Funding Profiles B - B1 Q3 - TD RDEL Capacity Funding</t>
  </si>
  <si>
    <t xml:space="preserve">Tab 4a - Funding Profiles B - B1 Q3 - TD Accelerated</t>
  </si>
  <si>
    <t xml:space="preserve">Tab 4a - Funding Profiles B - B1 Q3 - Guidance Notes</t>
  </si>
  <si>
    <t xml:space="preserve">Tab 4a - Funding Profiles B - B1 Q4 - TD 5% CDEL Pre-payment</t>
  </si>
  <si>
    <t xml:space="preserve">Tab 4a - Funding Profiles B - B1 Q4 - TD RDEL Capacity Funding</t>
  </si>
  <si>
    <t xml:space="preserve">Tab 4a - Funding Profiles B - B1 Q4 - TD Accelerated</t>
  </si>
  <si>
    <t xml:space="preserve">Tab 4a - Funding Profiles B - B1 Q4 - Guidance Notes</t>
  </si>
  <si>
    <t xml:space="preserve">Tab 4a - Funding Profiles B - B1 Q5 - TD 5% CDEL Pre-payment</t>
  </si>
  <si>
    <t xml:space="preserve">Tab 4a - Funding Profiles B - B1 Q5 - TD RDEL Capacity Funding</t>
  </si>
  <si>
    <t xml:space="preserve">Tab 4a - Funding Profiles B - B1 Q5 - TD Accelerated</t>
  </si>
  <si>
    <t xml:space="preserve">Tab 4a - Funding Profiles B - B1 Q5 - Guidance Notes</t>
  </si>
  <si>
    <t xml:space="preserve">Tab 4a - Funding Profiles B - B1 Q6 - TD 5% CDEL Pre-payment</t>
  </si>
  <si>
    <t xml:space="preserve">Tab 4a - Funding Profiles B - B1 Q6 - TD RDEL Capacity Funding</t>
  </si>
  <si>
    <t xml:space="preserve">Tab 4a - Funding Profiles B - B1 Q6 - TD Accelerated</t>
  </si>
  <si>
    <t xml:space="preserve">Tab 4a - Funding Profiles B - B1 Q6 - Guidance Notes</t>
  </si>
  <si>
    <t xml:space="preserve">Tab 4a - Funding Profiles C 1st Row - Pre-20/21 H1 - CDEL Utilised</t>
  </si>
  <si>
    <t xml:space="preserve">Tab 4a - Funding Profiles C 1st Row - 20/21 H1 - CDEL Utilised</t>
  </si>
  <si>
    <t xml:space="preserve">Tab 4a - Funding Profiles C 1st Row - 20/21 H2 - CDEL Utilised</t>
  </si>
  <si>
    <t xml:space="preserve">Tab 4a - Funding Profiles C 1st Row - 20/21 H1 + H2 Totals - CDEL Utilised</t>
  </si>
  <si>
    <t xml:space="preserve">Tab 4a - Funding Profiles C 1st Row - 21/22 H1 - CDEL Utilised</t>
  </si>
  <si>
    <t xml:space="preserve">Tab 4a - Funding Profiles C 1st Row - 21/22 H2 - CDEL Utilised</t>
  </si>
  <si>
    <t xml:space="preserve">Tab 4a - Funding Profiles C 1st Row - 21/22 H1 + H2 Totals - CDEL Utilised</t>
  </si>
  <si>
    <t xml:space="preserve">Tab 4a - Funding Profiles C 1st Row - 22/23 H1 - CDEL Utilised</t>
  </si>
  <si>
    <t xml:space="preserve">Tab 4a - Funding Profiles C 1st Row - 22/23 H2 - CDEL Utilised</t>
  </si>
  <si>
    <t xml:space="preserve">Tab 4a - Funding Profiles C 1st Row - 22/23 H1 + H2 Totals - CDEL Utilised</t>
  </si>
  <si>
    <t xml:space="preserve">Tab 4a - Funding Profiles C 1st Row - 23/24 H1 - CDEL Utilised</t>
  </si>
  <si>
    <t xml:space="preserve">Tab 4a - Funding Profiles C 1st Row - 23/24 H2 - CDEL Utilised</t>
  </si>
  <si>
    <t xml:space="preserve">Tab 4a - Funding Profiles C 1st Row - 23/24 H1 + H2 Totals - CDEL Utilised</t>
  </si>
  <si>
    <t xml:space="preserve">Tab 4a - Funding Profiles C 1st Row - 24/25 H1 - CDEL Utilised</t>
  </si>
  <si>
    <t xml:space="preserve">Tab 4a - Funding Profiles C 1st Row - 24/25 H2 - CDEL Utilised</t>
  </si>
  <si>
    <t xml:space="preserve">Tab 4a - Funding Profiles C 1st Row - 24/25 H1 + H2 Totals - CDEL Utilised</t>
  </si>
  <si>
    <t xml:space="preserve">Tab 4a - Funding Profiles C 1st Row - 25/26 H1 - CDEL Utilised</t>
  </si>
  <si>
    <t xml:space="preserve">Tab 4a - Funding Profiles C 1st Row - 25/26 H2 - CDEL Utilised</t>
  </si>
  <si>
    <t xml:space="preserve">Tab 4a - Funding Profiles C 1st Row - 25/26 H1 + H2 Totals - CDEL Utilised</t>
  </si>
  <si>
    <t xml:space="preserve">Tab 4a - Funding Profiles C 1st Row - Beyond 25/26 H1 - CDEL Utilised</t>
  </si>
  <si>
    <t xml:space="preserve">Tab 4a - Funding Profiles C 1st Row - Grand Total - CDEL Utilised</t>
  </si>
  <si>
    <t xml:space="preserve">Tab 4a - Funding Profiles C 2nd Row - Pre-20/21 H1 - CDEL 5%</t>
  </si>
  <si>
    <t xml:space="preserve">Tab 4a - Funding Profiles C 2nd Row - 20/21 H1 - CDEL 5%</t>
  </si>
  <si>
    <t xml:space="preserve">Tab 4a - Funding Profiles C 2nd Row - 20/21 H2 - CDEL 5%</t>
  </si>
  <si>
    <t xml:space="preserve">Tab 4a - Funding Profiles C 2nd Row - 20/21 H1 + H2 Totals - CDEL 5%</t>
  </si>
  <si>
    <t xml:space="preserve">Tab 4a - Funding Profiles C 2nd Row - 21/22 H1 - CDEL 5%</t>
  </si>
  <si>
    <t xml:space="preserve">Tab 4a - Funding Profiles C 2nd Row - 21/22 H2 - CDEL 5%</t>
  </si>
  <si>
    <t xml:space="preserve">Tab 4a - Funding Profiles C 2nd Row - 21/22 H1 + H2 Totals - CDEL 5%</t>
  </si>
  <si>
    <t xml:space="preserve">Tab 4a - Funding Profiles C 2nd Row - 22/23 H1 - CDEL 5%</t>
  </si>
  <si>
    <t xml:space="preserve">Tab 4a - Funding Profiles C 2nd Row - 22/23 H2 - CDEL 5%</t>
  </si>
  <si>
    <t xml:space="preserve">Tab 4a - Funding Profiles C 2nd Row - 22/23 H1 + H2 Totals - CDEL 5%</t>
  </si>
  <si>
    <t xml:space="preserve">Tab 4a - Funding Profiles C 2nd Row - 23/24 H1 - CDEL 5%</t>
  </si>
  <si>
    <t xml:space="preserve">Tab 4a - Funding Profiles C 2nd Row - 23/24 H2 - CDEL 5%</t>
  </si>
  <si>
    <t xml:space="preserve">Tab 4a - Funding Profiles C 2nd Row - 23/24 H1 + H2 Totals - CDEL 5%</t>
  </si>
  <si>
    <t xml:space="preserve">Tab 4a - Funding Profiles C 2nd Row - 24/25 H1 - CDEL 5%</t>
  </si>
  <si>
    <t xml:space="preserve">Tab 4a - Funding Profiles C 2nd Row - 24/25 H2 - CDEL 5%</t>
  </si>
  <si>
    <t xml:space="preserve">Tab 4a - Funding Profiles C 2nd Row - 24/25 H1 + H2 Totals - CDEL 5%</t>
  </si>
  <si>
    <t xml:space="preserve">Tab 4a - Funding Profiles C 2nd Row - 25/26 H1 - CDEL 5%</t>
  </si>
  <si>
    <t xml:space="preserve">Tab 4a - Funding Profiles C 2nd Row - 25/26 H2 - CDEL 5%</t>
  </si>
  <si>
    <t xml:space="preserve">Tab 4a - Funding Profiles C 2nd Row - 25/26 H1 + H2 Totals - CDEL 5%</t>
  </si>
  <si>
    <t xml:space="preserve">Tab 4a - Funding Profiles C 2nd Row - Beyond 25/26 H1 - CDEL 5%</t>
  </si>
  <si>
    <t xml:space="preserve">Tab 4a - Funding Profiles C 2nd Row - Grand Total - CDEL 5%</t>
  </si>
  <si>
    <t xml:space="preserve">Tab 4a - Funding Profiles C 3rd Row - Pre-20/21 H1 - CDEL Committed</t>
  </si>
  <si>
    <t xml:space="preserve">Tab 4a - Funding Profiles C 3rd Row - 20/21 H1 - CDEL Committed</t>
  </si>
  <si>
    <t xml:space="preserve">Tab 4a - Funding Profiles C 3rd Row - 20/21 H2 - CDEL Committed</t>
  </si>
  <si>
    <t xml:space="preserve">Tab 4a - Funding Profiles C 3rd Row - 20/21 H1 + H2 Totals CDEL Committed</t>
  </si>
  <si>
    <t xml:space="preserve">Tab 4a - Funding Profiles C 3rd Row - 21/22 H1 - CDEL Committed</t>
  </si>
  <si>
    <t xml:space="preserve">Tab 4a - Funding Profiles C 3rd Row - 21/22 H2 - CDEL Committed</t>
  </si>
  <si>
    <t xml:space="preserve">Tab 4a - Funding Profiles C 3rd Row - 21/22 H1 + H2 Totals CDEL Committed</t>
  </si>
  <si>
    <t xml:space="preserve">Tab 4a - Funding Profiles C 3rd Row - 22/23 H1 - CDEL Committed</t>
  </si>
  <si>
    <t xml:space="preserve">Tab 4a - Funding Profiles C 3rd Row - 22/23 H2 - CDEL Committed</t>
  </si>
  <si>
    <t xml:space="preserve">Tab 4a - Funding Profiles C 3rd Row - 22/23 H1 + H2 Totals CDEL Committed</t>
  </si>
  <si>
    <t xml:space="preserve">Tab 4a - Funding Profiles C 3rd Row - 23/24 H1 - CDEL Committed</t>
  </si>
  <si>
    <t xml:space="preserve">Tab 4a - Funding Profiles C 3rd Row - 23/24 H2 - CDEL Committed</t>
  </si>
  <si>
    <t xml:space="preserve">Tab 4a - Funding Profiles C 3rd Row - 23/24 H1 + H2 Totals CDEL Committed</t>
  </si>
  <si>
    <t xml:space="preserve">Tab 4a - Funding Profiles C 3rd Row - 24/25 H1 - CDEL Committed</t>
  </si>
  <si>
    <t xml:space="preserve">Tab 4a - Funding Profiles C 3rd Row - 24/25 H2 - CDEL Committed</t>
  </si>
  <si>
    <t xml:space="preserve">Tab 4a - Funding Profiles C 3rd Row - 24/25 H1 + H2 Totals CDEL Committed</t>
  </si>
  <si>
    <t xml:space="preserve">Tab 4a - Funding Profiles C 3rd Row - 25/26 H1 - CDEL Committed</t>
  </si>
  <si>
    <t xml:space="preserve">Tab 4a - Funding Profiles C 3rd Row - 25/26 H2 - CDEL Committed</t>
  </si>
  <si>
    <t xml:space="preserve">Tab 4a - Funding Profiles C 3rd Row - 25/26 H1 + H2 Totals CDEL Committed</t>
  </si>
  <si>
    <t xml:space="preserve">Tab 4a - Funding Profiles C 3rd Row - Beyond 25/26 H1 - CDEL Committed</t>
  </si>
  <si>
    <t xml:space="preserve">Tab 4a - Funding Profiles C 3rd Row - Grand Total - CDEL Committed</t>
  </si>
  <si>
    <t xml:space="preserve">Tab 4a - Funding Profiles C 4th Row - Pre-20/21 H1 - CDEL Total</t>
  </si>
  <si>
    <t xml:space="preserve">Tab 4a - Funding Profiles C 4th Row - 20/21 H1 - CDEL Total</t>
  </si>
  <si>
    <t xml:space="preserve">Tab 4a - Funding Profiles C 4th Row - 20/21 H2 - CDEL Total</t>
  </si>
  <si>
    <t xml:space="preserve">Tab 4a - Funding Profiles C 4th Row - 20/21 H1 +  H2 Totals CDEL Total</t>
  </si>
  <si>
    <t xml:space="preserve">Tab 4a - Funding Profiles C 4th Row - 21/22 H1 - CDEL Total</t>
  </si>
  <si>
    <t xml:space="preserve">Tab 4a - Funding Profiles C 4th Row - 21/22 H2 - CDEL Total</t>
  </si>
  <si>
    <t xml:space="preserve">Tab 4a - Funding Profiles C 4th Row - 21/22 H1 +  H2 Totals CDEL Total</t>
  </si>
  <si>
    <t xml:space="preserve">Tab 4a - Funding Profiles C 4th Row - 22/23 H1 - CDEL Total</t>
  </si>
  <si>
    <t xml:space="preserve">Tab 4a - Funding Profiles C 4th Row - 22/23 H2 - CDEL Total</t>
  </si>
  <si>
    <t xml:space="preserve">Tab 4a - Funding Profiles C 4th Row - 22/23 H1 +  H2 Totals CDEL Total</t>
  </si>
  <si>
    <t xml:space="preserve">Tab 4a - Funding Profiles C 4th Row - 23/24 H1 - CDEL Total</t>
  </si>
  <si>
    <t xml:space="preserve">Tab 4a - Funding Profiles C 4th Row - 23/24 H2 - CDEL Total</t>
  </si>
  <si>
    <t xml:space="preserve">Tab 4a - Funding Profiles C 4th Row - 23/24 H1 +  H2 Totals CDEL Total</t>
  </si>
  <si>
    <t xml:space="preserve">Tab 4a - Funding Profiles C 4th Row - 24/25 H1 - CDEL Total</t>
  </si>
  <si>
    <t xml:space="preserve">Tab 4a - Funding Profiles C 4th Row - 24/25 H2 - CDEL Total</t>
  </si>
  <si>
    <t xml:space="preserve">Tab 4a - Funding Profiles C 4th Row - 24/25 H1 +  H2 Totals CDEL Total</t>
  </si>
  <si>
    <t xml:space="preserve">Tab 4a - Funding Profiles C 4th Row - 25/26 H1 - CDEL Total</t>
  </si>
  <si>
    <t xml:space="preserve">Tab 4a - Funding Profiles C 4th Row - 25/26 H2 - CDEL Total</t>
  </si>
  <si>
    <t xml:space="preserve">Tab 4a - Funding Profiles C 4th Row - 25/26 H1 +  H2 Totals CDEL Total</t>
  </si>
  <si>
    <t xml:space="preserve">Tab 4a - Funding Profiles C 4th Row - Beyond 25/26 H1 - CDEL Total</t>
  </si>
  <si>
    <t xml:space="preserve">Tab 4a - Funding Profiles C 4th Row - Grand Total - CDEL Total</t>
  </si>
  <si>
    <t xml:space="preserve">Tab 4a - Funding Profiles C 5th Row - Pre-20/21 H1 - RDEL Utilised</t>
  </si>
  <si>
    <t xml:space="preserve">Tab 4a - Funding Profiles C 5th Row - 20/21 H1 - RDEL Utilised</t>
  </si>
  <si>
    <t xml:space="preserve">Tab 4a - Funding Profiles C 5th Row - 20/21 H2 - RDEL Utilised</t>
  </si>
  <si>
    <t xml:space="preserve">Tab 4a - Funding Profiles C 5th Row - 20/21 H1 + H2 Totals - RDEL Utilised</t>
  </si>
  <si>
    <t xml:space="preserve">Tab 4a - Funding Profiles C 5th Row - 21/22 H1 - RDEL Utilised</t>
  </si>
  <si>
    <t xml:space="preserve">Tab 4a - Funding Profiles C 5th Row - 21/22 H2 - RDEL Utilised</t>
  </si>
  <si>
    <t xml:space="preserve">Tab 4a - Funding Profiles C 5th Row - 21/22 H1 + H2 Totals - RDEL Utilised</t>
  </si>
  <si>
    <t xml:space="preserve">Tab 4a - Funding Profiles C 5th Row - 22/23 H1 - RDEL Utilised</t>
  </si>
  <si>
    <t xml:space="preserve">Tab 4a - Funding Profiles C 5th Row - 22/23 H2 - RDEL Utilised</t>
  </si>
  <si>
    <t xml:space="preserve">Tab 4a - Funding Profiles C 5th Row - 22/23 H1 + H2 Totals - RDEL Utilised</t>
  </si>
  <si>
    <t xml:space="preserve">Tab 4a - Funding Profiles C 5th Row - 23/24 H1 - RDEL Utilised</t>
  </si>
  <si>
    <t xml:space="preserve">Tab 4a - Funding Profiles C 5th Row - 23/24 H2 - RDEL Utilised</t>
  </si>
  <si>
    <t xml:space="preserve">Tab 4a - Funding Profiles C 5th Row - 23/24 H1 + H2 Totals - RDEL Utilised</t>
  </si>
  <si>
    <t xml:space="preserve">Tab 4a - Funding Profiles C 5th Row - 24/25 H1 - RDEL Utilised</t>
  </si>
  <si>
    <t xml:space="preserve">Tab 4a - Funding Profiles C 5th Row - 24/25 H2 - RDEL Utilised</t>
  </si>
  <si>
    <t xml:space="preserve">Tab 4a - Funding Profiles C 5th Row - 24/25 H1 + H2 Totals - RDEL Utilised</t>
  </si>
  <si>
    <t xml:space="preserve">Tab 4a - Funding Profiles C 5th Row - 25/26 H1 - RDEL Utilised</t>
  </si>
  <si>
    <t xml:space="preserve">Tab 4a - Funding Profiles C 5th Row - 25/26 H2 - RDEL Utilised</t>
  </si>
  <si>
    <t xml:space="preserve">Tab 4a - Funding Profiles C 5th Row - 25/26 H1 + H2 Totals - RDEL Utilised</t>
  </si>
  <si>
    <t xml:space="preserve">Tab 4a - Funding Profiles C 5th Row - Beyond 25/26 H1 - RDEL Utilised</t>
  </si>
  <si>
    <t xml:space="preserve">Tab 4a - Funding Profiles C 5th Row - Grand Total - RDEL Utilised</t>
  </si>
  <si>
    <t xml:space="preserve">Tab 4a - Funding Profiles C 6th Row - Pre-20/21 H1 - RDEL Committed</t>
  </si>
  <si>
    <t xml:space="preserve">Tab 4a - Funding Profiles C 6th Row - 20/21 H1 - RDEL Committed</t>
  </si>
  <si>
    <t xml:space="preserve">Tab 4a - Funding Profiles C 6th Row - 20/21 H2 - RDEL Committed</t>
  </si>
  <si>
    <t xml:space="preserve">Tab 4a - Funding Profiles C 6th Row - 20/21 H1 + H2 Totals RDEL Committed</t>
  </si>
  <si>
    <t xml:space="preserve">Tab 4a - Funding Profiles C 6th Row - 21/22 H1 - RDEL Committed</t>
  </si>
  <si>
    <t xml:space="preserve">Tab 4a - Funding Profiles C 6th Row - 21/22 H2 - RDEL Committed</t>
  </si>
  <si>
    <t xml:space="preserve">Tab 4a - Funding Profiles C 6th Row - 21/22 H1 + H2 Totals RDEL Committed</t>
  </si>
  <si>
    <t xml:space="preserve">Tab 4a - Funding Profiles C 6th Row - 22/23 H1 - RDEL Committed</t>
  </si>
  <si>
    <t xml:space="preserve">Tab 4a - Funding Profiles C 6th Row - 22/23 H2 - RDEL Committed</t>
  </si>
  <si>
    <t xml:space="preserve">Tab 4a - Funding Profiles C 6th Row - 22/23 H1 + H2 Totals RDEL Committed</t>
  </si>
  <si>
    <t xml:space="preserve">Tab 4a - Funding Profiles C 6th Row - 23/24 H1 - RDEL Committed</t>
  </si>
  <si>
    <t xml:space="preserve">Tab 4a - Funding Profiles C 6th Row - 23/24 H2 - RDEL Committed</t>
  </si>
  <si>
    <t xml:space="preserve">Tab 4a - Funding Profiles C 6th Row - 23/24 H1 + H2 Totals RDEL Committed</t>
  </si>
  <si>
    <t xml:space="preserve">Tab 4a - Funding Profiles C 6th Row - 24/25 H1 - RDEL Committed</t>
  </si>
  <si>
    <t xml:space="preserve">Tab 4a - Funding Profiles C 6th Row - 24/25 H2 - RDEL Committed</t>
  </si>
  <si>
    <t xml:space="preserve">Tab 4a - Funding Profiles C 6th Row - 24/25 H1 + H2 Totals RDEL Committed</t>
  </si>
  <si>
    <t xml:space="preserve">Tab 4a - Funding Profiles C 6th Row - 25/26 H1 - RDEL Committed</t>
  </si>
  <si>
    <t xml:space="preserve">Tab 4a - Funding Profiles C 6th Row - 25/26 H2 - RDEL Committed</t>
  </si>
  <si>
    <t xml:space="preserve">Tab 4a - Funding Profiles C 6th Row - 25/26 H1 + H2 Totals RDEL Committed</t>
  </si>
  <si>
    <t xml:space="preserve">Tab 4a - Funding Profiles C 6th Row - Beyond 25/26 H1 - RDEL Committed</t>
  </si>
  <si>
    <t xml:space="preserve">Tab 4a - Funding Profiles C 6th Row - Grand Total - RDEL Committed</t>
  </si>
  <si>
    <t xml:space="preserve">Tab 4a - Funding Profiles C 7th Row - Pre-20/21 H1 - RDEL Total</t>
  </si>
  <si>
    <t xml:space="preserve">Tab 4a - Funding Profiles C 7th Row - 20/21 H1 - RDEL Total</t>
  </si>
  <si>
    <t xml:space="preserve">Tab 4a - Funding Profiles C 7th Row - 20/21 H2 - RDEL Total</t>
  </si>
  <si>
    <t xml:space="preserve">Tab 4a - Funding Profiles C 7th Row - 20/21 H1 +  H2 Totals RDEL Total</t>
  </si>
  <si>
    <t xml:space="preserve">Tab 4a - Funding Profiles C 7th Row - 21/22 H1 - RDEL Total</t>
  </si>
  <si>
    <t xml:space="preserve">Tab 4a - Funding Profiles C 7th Row - 21/22 H2 - RDEL Total</t>
  </si>
  <si>
    <t xml:space="preserve">Tab 4a - Funding Profiles C 7th Row - 21/22 H1 +  H2 Totals RDEL Total</t>
  </si>
  <si>
    <t xml:space="preserve">Tab 4a - Funding Profiles C 7th Row - 22/23 H1 - RDEL Total</t>
  </si>
  <si>
    <t xml:space="preserve">Tab 4a - Funding Profiles C 7th Row - 22/23 H2 - RDEL Total</t>
  </si>
  <si>
    <t xml:space="preserve">Tab 4a - Funding Profiles C 7th Row - 22/23 H1 +  H2 Totals RDEL Total</t>
  </si>
  <si>
    <t xml:space="preserve">Tab 4a - Funding Profiles C 7th Row - 23/24 H1 - RDEL Total</t>
  </si>
  <si>
    <t xml:space="preserve">Tab 4a - Funding Profiles C 7th Row - 23/24 H2 - RDEL Total</t>
  </si>
  <si>
    <t xml:space="preserve">Tab 4a - Funding Profiles C 7th Row - 23/24 H1 +  H2 Totals RDEL Total</t>
  </si>
  <si>
    <t xml:space="preserve">Tab 4a - Funding Profiles C 7th Row - 24/25 H1 - RDEL Total</t>
  </si>
  <si>
    <t xml:space="preserve">Tab 4a - Funding Profiles C 7th Row - 24/25 H2 - RDEL Total</t>
  </si>
  <si>
    <t xml:space="preserve">Tab 4a - Funding Profiles C 7th Row - 24/25 H1 +  H2 Totals RDEL Total</t>
  </si>
  <si>
    <t xml:space="preserve">Tab 4a - Funding Profiles C 7th Row - 25/26 H1 - RDEL Total</t>
  </si>
  <si>
    <t xml:space="preserve">Tab 4a - Funding Profiles C 7th Row - 25/26 H2 - RDEL Total</t>
  </si>
  <si>
    <t xml:space="preserve">Tab 4a - Funding Profiles C 7th Row - 25/26 H1 +  H2 Totals RDEL Total</t>
  </si>
  <si>
    <t xml:space="preserve">Tab 4a - Funding Profiles C 7th Row - Beyond 25/26 H1 - RDEL Total</t>
  </si>
  <si>
    <t xml:space="preserve">Tab 4a - Funding Profiles C 7th Row - Grand Total - RDEL Total</t>
  </si>
  <si>
    <t xml:space="preserve">Tab 4a - Funding Profiles C 8th Row - Pre-20/21 H1 - TF Funding Total</t>
  </si>
  <si>
    <t xml:space="preserve">Tab 4a - Funding Profiles C 8th Row - 20/21 H1 - TF Funding Total</t>
  </si>
  <si>
    <t xml:space="preserve">Tab 4a - Funding Profiles C 8th Row - 20/21 H2 - TF Funding Total</t>
  </si>
  <si>
    <t xml:space="preserve">Tab 4a - Funding Profiles C 8th Row - 20/21 H1 + H2 Totals - TF Funding Total</t>
  </si>
  <si>
    <t xml:space="preserve">Tab 4a - Funding Profiles C 8th Row - 21/22 H1 - TF Funding Total</t>
  </si>
  <si>
    <t xml:space="preserve">Tab 4a - Funding Profiles C 8th Row - 21/22 H2 - TF Funding Total</t>
  </si>
  <si>
    <t xml:space="preserve">Tab 4a - Funding Profiles C 8th Row - 21/22 H1 + H2 Totals - TF Funding Total</t>
  </si>
  <si>
    <t xml:space="preserve">Tab 4a - Funding Profiles C 8th Row - 22/23 H1 - TF Funding Total</t>
  </si>
  <si>
    <t xml:space="preserve">Tab 4a - Funding Profiles C 8th Row - 22/23 H2 - TF Funding Total</t>
  </si>
  <si>
    <t xml:space="preserve">Tab 4a - Funding Profiles C 8th Row - 22/23 H1 + H2 Totals - TF Funding Total</t>
  </si>
  <si>
    <t xml:space="preserve">Tab 4a - Funding Profiles C 8th Row - 23/24 H1 - TF Funding Total</t>
  </si>
  <si>
    <t xml:space="preserve">Tab 4a - Funding Profiles C 8th Row - 23/24 H2 - TF Funding Total</t>
  </si>
  <si>
    <t xml:space="preserve">Tab 4a - Funding Profiles C 8th Row - 23/24 H1 + H2 Totals - TF Funding Total</t>
  </si>
  <si>
    <t xml:space="preserve">Tab 4a - Funding Profiles C 8th Row - 24/25 H1 - TF Funding Total</t>
  </si>
  <si>
    <t xml:space="preserve">Tab 4a - Funding Profiles C 8th Row - 24/25 H2 - TF Funding Total</t>
  </si>
  <si>
    <t xml:space="preserve">Tab 4a - Funding Profiles C 8th Row - 24/25 H1 + H2 Totals - TF Funding Total</t>
  </si>
  <si>
    <t xml:space="preserve">Tab 4a - Funding Profiles C 8th Row - 25/26 H1 - TF Funding Total</t>
  </si>
  <si>
    <t xml:space="preserve">Tab 4a - Funding Profiles C 8th Row - 25/26 H2 - TF Funding Total</t>
  </si>
  <si>
    <t xml:space="preserve">Tab 4a - Funding Profiles C 8th Row - 25/26 H1 + H2 Totals - TF Funding Total</t>
  </si>
  <si>
    <t xml:space="preserve">Tab 4a - Funding Profiles C 8th Row - Beyond 25/26 H1 - TF Funding Total</t>
  </si>
  <si>
    <t xml:space="preserve">Tab 4a - Funding Profiles C 8th Row - Grand Total - TF Funding Total</t>
  </si>
  <si>
    <t xml:space="preserve">Tab 4a - Funding Profiles B2 CDEL Prog Mngmt - Pre-20/21 H1 - CDEL Prog Mngmt</t>
  </si>
  <si>
    <t xml:space="preserve">Tab 4a - Funding Profiles B2 CDEL Prog Mngmt - 20/21 H1 - CDEL Prog Mngmt</t>
  </si>
  <si>
    <t xml:space="preserve">Tab 4a - Funding Profiles B2 CDEL Prog Mngmt - 20/21 H2 - CDEL Prog Mngmt</t>
  </si>
  <si>
    <t xml:space="preserve">Tab 4a - Funding Profiles B2 CDEL Prog Mngmt - 20/21 H1 + H2 Totals - CDEL Prog Mngmt</t>
  </si>
  <si>
    <t xml:space="preserve">Tab 4a - Funding Profiles B2 CDEL Prog Mngmt - 21/22 H1 - CDEL Prog Mngmt</t>
  </si>
  <si>
    <t xml:space="preserve">Tab 4a - Funding Profiles B2 CDEL Prog Mngmt - 21/22 H2 - CDEL Prog Mngmt</t>
  </si>
  <si>
    <t xml:space="preserve">Tab 4a - Funding Profiles B2 CDEL Prog Mngmt - 21/22 H1 + H2 Totals - CDEL Prog Mngmt</t>
  </si>
  <si>
    <t xml:space="preserve">Tab 4a - Funding Profiles B2 CDEL Prog Mngmt - 22/23 H1 - CDEL Prog Mngmt</t>
  </si>
  <si>
    <t xml:space="preserve">Tab 4a - Funding Profiles B2 CDEL Prog Mngmt - 22/23 H2 - CDEL Prog Mngmt</t>
  </si>
  <si>
    <t xml:space="preserve">Tab 4a - Funding Profiles B2 CDEL Prog Mngmt - 22/23 H1 + H2 Totals - CDEL Prog Mngmt</t>
  </si>
  <si>
    <t xml:space="preserve">Tab 4a - Funding Profiles B2 CDEL Prog Mngmt - 23/24 H1 - CDEL Prog Mngmt</t>
  </si>
  <si>
    <t xml:space="preserve">Tab 4a - Funding Profiles B2 CDEL Prog Mngmt - 23/24 H2 - CDEL Prog Mngmt</t>
  </si>
  <si>
    <t xml:space="preserve">Tab 4a - Funding Profiles B2 CDEL Prog Mngmt - 23/24 H1 + H2 Totals - CDEL Prog Mngmt</t>
  </si>
  <si>
    <t xml:space="preserve">Tab 4a - Funding Profiles B2 CDEL Prog Mngmt - 24/25 H1 - CDEL Prog Mngmt</t>
  </si>
  <si>
    <t xml:space="preserve">Tab 4a - Funding Profiles B2 CDEL Prog Mngmt - 24/25 H2 - CDEL Prog Mngmt</t>
  </si>
  <si>
    <t xml:space="preserve">Tab 4a - Funding Profiles B2 CDEL Prog Mngmt - 24/25 H1 + H2 Totals - CDEL Prog Mngmt</t>
  </si>
  <si>
    <t xml:space="preserve">Tab 4a - Funding Profiles B2 CDEL Prog Mngmt - 25/26 H1 - CDEL Prog Mngmt</t>
  </si>
  <si>
    <t xml:space="preserve">Tab 4a - Funding Profiles B2 CDEL Prog Mngmt - 25/26 H2 - CDEL Prog Mngmt</t>
  </si>
  <si>
    <t xml:space="preserve">Tab 4a - Funding Profiles B2 CDEL Prog Mngmt - 25/26 H1 + H2 Totals - CDEL Prog Mngmt</t>
  </si>
  <si>
    <t xml:space="preserve">Tab 4a - Funding Profiles B2 CDEL Prog Mngmt - Beyond 25/26 H1 - CDEL Prog Mngmt</t>
  </si>
  <si>
    <t xml:space="preserve">Tab 4a - Funding Profiles B2 CDEL Prog Mngmt - Grand Total - CDEL Prog Mngmt</t>
  </si>
  <si>
    <t xml:space="preserve">Tab 4a - Funding Profiles B2 RDEL Prog Mngmt - Pre-20/21 H1 - RDEL Prog Mngmt</t>
  </si>
  <si>
    <t xml:space="preserve">Tab 4a - Funding Profiles B2 RDEL Prog Mngmt - 20/21 H1 - RDEL Prog Mngmt</t>
  </si>
  <si>
    <t xml:space="preserve">Tab 4a - Funding Profiles B2 RDEL Prog Mngmt - 20/21 H2 - RDEL Prog Mngmt</t>
  </si>
  <si>
    <t xml:space="preserve">Tab 4a - Funding Profiles B2 RDEL Prog Mngmt - 20/21 H1 + H2 Totals - RDEL Prog Mngmt</t>
  </si>
  <si>
    <t xml:space="preserve">Tab 4a - Funding Profiles B2 RDEL Prog Mngmt - 21/22 H1 - RDEL Prog Mngmt</t>
  </si>
  <si>
    <t xml:space="preserve">Tab 4a - Funding Profiles B2 RDEL Prog Mngmt - 21/22 H2 - RDEL Prog Mngmt</t>
  </si>
  <si>
    <t xml:space="preserve">Tab 4a - Funding Profiles B2 RDEL Prog Mngmt - 21/22 H1 + H2 Totals - RDEL Prog Mngmt</t>
  </si>
  <si>
    <t xml:space="preserve">Tab 4a - Funding Profiles B2 RDEL Prog Mngmt - 22/23 H1 - RDEL Prog Mngmt</t>
  </si>
  <si>
    <t xml:space="preserve">Tab 4a - Funding Profiles B2 RDEL Prog Mngmt - 22/23 H2 - RDEL Prog Mngmt</t>
  </si>
  <si>
    <t xml:space="preserve">Tab 4a - Funding Profiles B2 RDEL Prog Mngmt - 22/23 H1 + H2 Totals - RDEL Prog Mngmt</t>
  </si>
  <si>
    <t xml:space="preserve">Tab 4a - Funding Profiles B2 RDEL Prog Mngmt - 23/24 H1 - RDEL Prog Mngmt</t>
  </si>
  <si>
    <t xml:space="preserve">Tab 4a - Funding Profiles B2 RDEL Prog Mngmt - 23/24 H2 - RDEL Prog Mngmt</t>
  </si>
  <si>
    <t xml:space="preserve">Tab 4a - Funding Profiles B2 RDEL Prog Mngmt - 23/24 H1 + H2 Totals - RDEL Prog Mngmt</t>
  </si>
  <si>
    <t xml:space="preserve">Tab 4a - Funding Profiles B2 RDEL Prog Mngmt - 24/25 H1 - RDEL Prog Mngmt</t>
  </si>
  <si>
    <t xml:space="preserve">Tab 4a - Funding Profiles B2 RDEL Prog Mngmt - 24/25 H2 - RDEL Prog Mngmt</t>
  </si>
  <si>
    <t xml:space="preserve">Tab 4a - Funding Profiles B2 RDEL Prog Mngmt - 24/25 H1 + H2 Totals - RDEL Prog Mngmt</t>
  </si>
  <si>
    <t xml:space="preserve">Tab 4a - Funding Profiles B2 RDEL Prog Mngmt - 25/26 H1 - RDEL Prog Mngmt</t>
  </si>
  <si>
    <t xml:space="preserve">Tab 4a - Funding Profiles B2 RDEL Prog Mngmt - 25/26 H2 - RDEL Prog Mngmt</t>
  </si>
  <si>
    <t xml:space="preserve">Tab 4a - Funding Profiles B2 RDEL Prog Mngmt - 25/26 H1 + H2 Totals - RDEL Prog Mngmt</t>
  </si>
  <si>
    <t xml:space="preserve">Tab 4a - Funding Profiles B2 RDEL Prog Mngmt - Beyond 25/26 H1 - RDEL Prog Mngmt</t>
  </si>
  <si>
    <t xml:space="preserve">Tab 4a - Funding Profiles B2 RDEL Prog Mngmt - Grand Total - RDEL Prog Mngmt</t>
  </si>
  <si>
    <t xml:space="preserve">Tab 4a - Funding Profiles B2  Prog Mngmt Totals - Pre-20/21 H1 - Prog Mngmt Totals</t>
  </si>
  <si>
    <t xml:space="preserve">Tab 4a - Funding Profiles B2  Prog Mngmt Totals - 20/21 H1 - Prog Mngmt Totals</t>
  </si>
  <si>
    <t xml:space="preserve">Tab 4a - Funding Profiles B2  Prog Mngmt Totals - 20/21 H2 - Prog Mngmt Totals</t>
  </si>
  <si>
    <t xml:space="preserve">Tab 4a - Funding Profiles B2  Prog Mngmt Totals - 20/21 H1 + H2 Totals - Prog Mngmt Totals</t>
  </si>
  <si>
    <t xml:space="preserve">Tab 4a - Funding Profiles B2  Prog Mngmt Totals - 21/22 H1 - Prog Mngmt Totals</t>
  </si>
  <si>
    <t xml:space="preserve">Tab 4a - Funding Profiles B2  Prog Mngmt Totals - 21/22 H2 - Prog Mngmt Totals</t>
  </si>
  <si>
    <t xml:space="preserve">Tab 4a - Funding Profiles B2  Prog Mngmt Totals - 21/22 H1 + H2 Totals - Prog Mngmt Totals</t>
  </si>
  <si>
    <t xml:space="preserve">Tab 4a - Funding Profiles B2  Prog Mngmt Totals - 22/23 H1 - Prog Mngmt Totals</t>
  </si>
  <si>
    <t xml:space="preserve">Tab 4a - Funding Profiles B2  Prog Mngmt Totals - 22/23 H2 - Prog Mngmt Totals</t>
  </si>
  <si>
    <t xml:space="preserve">Tab 4a - Funding Profiles B2  Prog Mngmt Totals - 22/23 H1 + H2 Totals - Prog Mngmt Totals</t>
  </si>
  <si>
    <t xml:space="preserve">Tab 4a - Funding Profiles B2  Prog Mngmt Totals - 23/24 H1 - Prog Mngmt Totals</t>
  </si>
  <si>
    <t xml:space="preserve">Tab 4a - Funding Profiles B2  Prog Mngmt Totals - 23/24 H2 - Prog Mngmt Totals</t>
  </si>
  <si>
    <t xml:space="preserve">Tab 4a - Funding Profiles B2  Prog Mngmt Totals - 23/24 H1 + H2 Totals - Prog Mngmt Totals</t>
  </si>
  <si>
    <t xml:space="preserve">Tab 4a - Funding Profiles B2  Prog Mngmt Totals - 24/25 H1 - Prog Mngmt Totals</t>
  </si>
  <si>
    <t xml:space="preserve">Tab 4a - Funding Profiles B2  Prog Mngmt Totals - 24/25 H2 - Prog Mngmt Totals</t>
  </si>
  <si>
    <t xml:space="preserve">Tab 4a - Funding Profiles B2  Prog Mngmt Totals - 24/25 H1 + H2 Totals - Prog Mngmt Totals</t>
  </si>
  <si>
    <t xml:space="preserve">Tab 4a - Funding Profiles B2  Prog Mngmt Totals - 25/26 H1 - Prog Mngmt Totals</t>
  </si>
  <si>
    <t xml:space="preserve">Tab 4a - Funding Profiles B2  Prog Mngmt Totals - 25/26 H2 - Prog Mngmt Totals</t>
  </si>
  <si>
    <t xml:space="preserve">Tab 4a - Funding Profiles B2  Prog Mngmt Totals - 25/26 H1 + H2 Totals - Prog Mngmt Totals</t>
  </si>
  <si>
    <t xml:space="preserve">Tab 4a - Funding Profiles B2  Prog Mngmt Totals - Beyond 25/26 H1 - Prog Mngmt Totals</t>
  </si>
  <si>
    <t xml:space="preserve">Tab 4a - Funding Profiles B2  Prog Mngmt Totals - Grand Total - Prog Mngmt Totals</t>
  </si>
  <si>
    <t xml:space="preserve">Tab 4a - Funding Profiles Other Funding Sources 1 -  Funding Source - OFS 1</t>
  </si>
  <si>
    <t xml:space="preserve">Tab 4a - Funding Profiles Other Funding Sources 2 - Funding Source Type - OFS 1 </t>
  </si>
  <si>
    <t xml:space="preserve">Tab 4a - Funding Profiles Other Funding Sources 3 -  Unsecured - OFS 1</t>
  </si>
  <si>
    <t xml:space="preserve">Tab 4a - Funding Profiles Other Funding Sources 4 - Pre-20/21 H1 - OFS 1</t>
  </si>
  <si>
    <t xml:space="preserve">Tab 4a - Funding Profiles Other Funding Sources 5 - 20/21 H1 - OFS 1</t>
  </si>
  <si>
    <t xml:space="preserve">Tab 4a - Funding Profiles Other Funding Sources 6 - 20/21 H2 - OFS 1</t>
  </si>
  <si>
    <t xml:space="preserve">Tab 4a - Funding Profiles Other Funding Sources 7 - 20/21 H1 + H2 Totals - OFS 1</t>
  </si>
  <si>
    <t xml:space="preserve">Tab 4a - Funding Profiles Other Funding Sources 8 - 21/22 H1 - OFS 1</t>
  </si>
  <si>
    <t xml:space="preserve">Tab 4a - Funding Profiles Other Funding Sources 9 - 21/22 H2 - OFS 1</t>
  </si>
  <si>
    <t xml:space="preserve">Tab 4a - Funding Profiles Other Funding Sources 10 - 21/22 H1 + H2 Totals - OFS 1</t>
  </si>
  <si>
    <t xml:space="preserve">Tab 4a - Funding Profiles Other Funding Sources 11 - 22/23 H1 - OFS 1</t>
  </si>
  <si>
    <t xml:space="preserve">Tab 4a - Funding Profiles Other Funding Sources 12 - 22/23 H2 - OFS 1</t>
  </si>
  <si>
    <t xml:space="preserve">Tab 4a - Funding Profiles Other Funding Sources 13 - 22/23 H1 + H2 Totals - OFS 1</t>
  </si>
  <si>
    <t xml:space="preserve">Tab 4a - Funding Profiles Other Funding Sources 14 - 23/24 H1 - OFS 1</t>
  </si>
  <si>
    <t xml:space="preserve">Tab 4a - Funding Profiles Other Funding Sources 15 - 23/24 H2 - OFS 1</t>
  </si>
  <si>
    <t xml:space="preserve">Tab 4a - Funding Profiles Other Funding Sources 16 - 23/24 H1 + H2 Totals - OFS 1</t>
  </si>
  <si>
    <t xml:space="preserve">Tab 4a - Funding Profiles Other Funding Sources 17 - 24/25 H1 - OFS 1</t>
  </si>
  <si>
    <t xml:space="preserve">Tab 4a - Funding Profiles Other Funding Sources 18 - 24/25 H2 - OFS 1</t>
  </si>
  <si>
    <t xml:space="preserve">Tab 4a - Funding Profiles Other Funding Sources 19 - 24/25 H1 + H2 Totals - OFS 1</t>
  </si>
  <si>
    <t xml:space="preserve">Tab 4a - Funding Profiles Other Funding Sources 20 - 25/26 H1 - OFS 1</t>
  </si>
  <si>
    <t xml:space="preserve">Tab 4a - Funding Profiles Other Funding Sources 21 - 25/26 H2 - OFS 1</t>
  </si>
  <si>
    <t xml:space="preserve">Tab 4a - Funding Profiles Other Funding Sources 22 - 25/26 H1 + H2 Totals - OFS 1</t>
  </si>
  <si>
    <t xml:space="preserve">Tab 4a - Funding Profiles Other Funding Sources 23 - Beyond 25/26 H1 - OFS 1</t>
  </si>
  <si>
    <t xml:space="preserve">Tab 4a - Funding Profiles Other Funding Sources 24 - Grand Total - OFS 1</t>
  </si>
  <si>
    <t xml:space="preserve">Tab 4a - Funding Profiles Other Funding Sources 2 -  Funding Source - OFS 2</t>
  </si>
  <si>
    <t xml:space="preserve">Tab 4a - Funding Profiles Other Funding Sources 3 - Funding Source Type - OFS 2 </t>
  </si>
  <si>
    <t xml:space="preserve">Tab 4a - Funding Profiles Other Funding Sources 4 -  Unsecured - OFS 2</t>
  </si>
  <si>
    <t xml:space="preserve">Tab 4a - Funding Profiles Other Funding Sources 5 - Pre-20/21 H1 - OFS 2</t>
  </si>
  <si>
    <t xml:space="preserve">Tab 4a - Funding Profiles Other Funding Sources 6 - 20/21 H1 - OFS 2</t>
  </si>
  <si>
    <t xml:space="preserve">Tab 4a - Funding Profiles Other Funding Sources 7 - 20/21 H2 - OFS 2</t>
  </si>
  <si>
    <t xml:space="preserve">Tab 4a - Funding Profiles Other Funding Sources 8 - 20/21 H1 + H2 Totals - OFS 2</t>
  </si>
  <si>
    <t xml:space="preserve">Tab 4a - Funding Profiles Other Funding Sources 9 - 21/22 H1 - OFS 2</t>
  </si>
  <si>
    <t xml:space="preserve">Tab 4a - Funding Profiles Other Funding Sources 10 - 21/22 H2 - OFS 2</t>
  </si>
  <si>
    <t xml:space="preserve">Tab 4a - Funding Profiles Other Funding Sources 11 - 21/22 H1 + H2 Totals - OFS 2</t>
  </si>
  <si>
    <t xml:space="preserve">Tab 4a - Funding Profiles Other Funding Sources 12 - 22/23 H1 - OFS 2</t>
  </si>
  <si>
    <t xml:space="preserve">Tab 4a - Funding Profiles Other Funding Sources 13 - 22/23 H2 - OFS 2</t>
  </si>
  <si>
    <t xml:space="preserve">Tab 4a - Funding Profiles Other Funding Sources 14 - 22/23 H1 + H2 Totals - OFS 2</t>
  </si>
  <si>
    <t xml:space="preserve">Tab 4a - Funding Profiles Other Funding Sources 15 - 23/24 H1 - OFS 2</t>
  </si>
  <si>
    <t xml:space="preserve">Tab 4a - Funding Profiles Other Funding Sources 16 - 23/24 H2 - OFS 2</t>
  </si>
  <si>
    <t xml:space="preserve">Tab 4a - Funding Profiles Other Funding Sources 17 - 23/24 H1 + H2 Totals - OFS 2</t>
  </si>
  <si>
    <t xml:space="preserve">Tab 4a - Funding Profiles Other Funding Sources 18 - 24/25 H1 - OFS 2</t>
  </si>
  <si>
    <t xml:space="preserve">Tab 4a - Funding Profiles Other Funding Sources 19 - 24/25 H2 - OFS 2</t>
  </si>
  <si>
    <t xml:space="preserve">Tab 4a - Funding Profiles Other Funding Sources 20 - 24/25 H1 + H2 Totals - OFS 2</t>
  </si>
  <si>
    <t xml:space="preserve">Tab 4a - Funding Profiles Other Funding Sources 21 - 25/26 H1 - OFS 2</t>
  </si>
  <si>
    <t xml:space="preserve">Tab 4a - Funding Profiles Other Funding Sources 22 - 25/26 H2 - OFS 2</t>
  </si>
  <si>
    <t xml:space="preserve">Tab 4a - Funding Profiles Other Funding Sources 23 - 25/26 H1 + H2 Totals - OFS 2</t>
  </si>
  <si>
    <t xml:space="preserve">Tab 4a - Funding Profiles Other Funding Sources 24 - Beyond 25/26 H1 - OFS 2</t>
  </si>
  <si>
    <t xml:space="preserve">Tab 4a - Funding Profiles Other Funding Sources 25 - Grand Total - OFS 2</t>
  </si>
  <si>
    <t xml:space="preserve">Tab 4a - Funding Profiles Other Funding Sources 3 -  Funding Source - OFS 3</t>
  </si>
  <si>
    <t xml:space="preserve">Tab 4a - Funding Profiles Other Funding Sources 4 - Funding Source Type - OFS 3 </t>
  </si>
  <si>
    <t xml:space="preserve">Tab 4a - Funding Profiles Other Funding Sources 5 - Unsecured - OFS 3</t>
  </si>
  <si>
    <t xml:space="preserve">Tab 4a - Funding Profiles Other Funding Sources 6 - Pre-20/21 H1 - OFS 3</t>
  </si>
  <si>
    <t xml:space="preserve">Tab 4a - Funding Profiles Other Funding Sources 7 - 20/21 H1 - OFS 3</t>
  </si>
  <si>
    <t xml:space="preserve">Tab 4a - Funding Profiles Other Funding Sources 8 - 20/21 H2 - OFS 3</t>
  </si>
  <si>
    <t xml:space="preserve">Tab 4a - Funding Profiles Other Funding Sources 9 - 20/21 H1 + H2 Totals - OFS 3</t>
  </si>
  <si>
    <t xml:space="preserve">Tab 4a - Funding Profiles Other Funding Sources 10 - 21/22 H1 - OFS 3</t>
  </si>
  <si>
    <t xml:space="preserve">Tab 4a - Funding Profiles Other Funding Sources 11 - 21/22 H2 - OFS 3</t>
  </si>
  <si>
    <t xml:space="preserve">Tab 4a - Funding Profiles Other Funding Sources 12 - 21/22 H1 + H2 Totals - OFS 3</t>
  </si>
  <si>
    <t xml:space="preserve">Tab 4a - Funding Profiles Other Funding Sources 13 - 22/23 H1 - OFS 3</t>
  </si>
  <si>
    <t xml:space="preserve">Tab 4a - Funding Profiles Other Funding Sources 14 - 22/23 H2 - OFS 3</t>
  </si>
  <si>
    <t xml:space="preserve">Tab 4a - Funding Profiles Other Funding Sources 15 - 22/23 H1 + H2 Totals - OFS 3</t>
  </si>
  <si>
    <t xml:space="preserve">Tab 4a - Funding Profiles Other Funding Sources 16 - 23/24 H1 - OFS 3</t>
  </si>
  <si>
    <t xml:space="preserve">Tab 4a - Funding Profiles Other Funding Sources 17 - 23/24 H2 - OFS 3</t>
  </si>
  <si>
    <t xml:space="preserve">Tab 4a - Funding Profiles Other Funding Sources 18 - 23/24 H1 + H2 Totals - OFS 3</t>
  </si>
  <si>
    <t xml:space="preserve">Tab 4a - Funding Profiles Other Funding Sources 19 - 24/25 H1 - OFS 3</t>
  </si>
  <si>
    <t xml:space="preserve">Tab 4a - Funding Profiles Other Funding Sources 20 - 24/25 H2 - OFS 3</t>
  </si>
  <si>
    <t xml:space="preserve">Tab 4a - Funding Profiles Other Funding Sources 21 - 24/25 H1 + H2 Totals - OFS 3</t>
  </si>
  <si>
    <t xml:space="preserve">Tab 4a - Funding Profiles Other Funding Sources 22 - 25/26 H1 - OFS 3</t>
  </si>
  <si>
    <t xml:space="preserve">Tab 4a - Funding Profiles Other Funding Sources 23 - 25/26 H2 - OFS 3</t>
  </si>
  <si>
    <t xml:space="preserve">Tab 4a - Funding Profiles Other Funding Sources 24 - 25/26 H1 + H2 Totals - OFS 3</t>
  </si>
  <si>
    <t xml:space="preserve">Tab 4a - Funding Profiles Other Funding Sources 25 - Beyond 25/26 H1 - OFS 3</t>
  </si>
  <si>
    <t xml:space="preserve">Tab 4a - Funding Profiles Other Funding Sources 26 - Grand Total - OFS 3</t>
  </si>
  <si>
    <t xml:space="preserve">Tab 4a - Funding Profiles Other Funding Sources 4 -  Funding Source - OFS 4</t>
  </si>
  <si>
    <t xml:space="preserve">Tab 4a - Funding Profiles Other Funding Sources 5 - Funding Source Type - OFS 4 </t>
  </si>
  <si>
    <t xml:space="preserve">Tab 4a - Funding Profiles Other Funding Sources 6 -  Unsecured - OFS 4</t>
  </si>
  <si>
    <t xml:space="preserve">Tab 4a - Funding Profiles Other Funding Sources 7 - Pre-20/21 H1 - OFS 4</t>
  </si>
  <si>
    <t xml:space="preserve">Tab 4a - Funding Profiles Other Funding Sources 8 - 20/21 H1 - OFS 4</t>
  </si>
  <si>
    <t xml:space="preserve">Tab 4a - Funding Profiles Other Funding Sources 9 - 20/21 H2 - OFS 4</t>
  </si>
  <si>
    <t xml:space="preserve">Tab 4a - Funding Profiles Other Funding Sources 10 - 20/21 H1 + H2 Totals - OFS 4</t>
  </si>
  <si>
    <t xml:space="preserve">Tab 4a - Funding Profiles Other Funding Sources 11 - 21/22 H1 - OFS 4</t>
  </si>
  <si>
    <t xml:space="preserve">Tab 4a - Funding Profiles Other Funding Sources 12 - 21/22 H2 - OFS 4</t>
  </si>
  <si>
    <t xml:space="preserve">Tab 4a - Funding Profiles Other Funding Sources 13 - 21/22 H1 + H2 Totals - OFS 4</t>
  </si>
  <si>
    <t xml:space="preserve">Tab 4a - Funding Profiles Other Funding Sources 14 - 22/23 H1 - OFS 4</t>
  </si>
  <si>
    <t xml:space="preserve">Tab 4a - Funding Profiles Other Funding Sources 15 - 22/23 H2 - OFS 4</t>
  </si>
  <si>
    <t xml:space="preserve">Tab 4a - Funding Profiles Other Funding Sources 16 - 22/23 H1 + H2 Totals - OFS 4</t>
  </si>
  <si>
    <t xml:space="preserve">Tab 4a - Funding Profiles Other Funding Sources 17 - 23/24 H1 - OFS 4</t>
  </si>
  <si>
    <t xml:space="preserve">Tab 4a - Funding Profiles Other Funding Sources 18 - 23/24 H2 - OFS 4</t>
  </si>
  <si>
    <t xml:space="preserve">Tab 4a - Funding Profiles Other Funding Sources 19 - 23/24 H1 + H2 Totals - OFS 4</t>
  </si>
  <si>
    <t xml:space="preserve">Tab 4a - Funding Profiles Other Funding Sources 20 - 24/25 H1 - OFS 4</t>
  </si>
  <si>
    <t xml:space="preserve">Tab 4a - Funding Profiles Other Funding Sources 21 - 24/25 H2 - OFS 4</t>
  </si>
  <si>
    <t xml:space="preserve">Tab 4a - Funding Profiles Other Funding Sources 22 - 24/25 H1 + H2 Totals - OFS 4</t>
  </si>
  <si>
    <t xml:space="preserve">Tab 4a - Funding Profiles Other Funding Sources 23 - 25/26 H1 - OFS 4</t>
  </si>
  <si>
    <t xml:space="preserve">Tab 4a - Funding Profiles Other Funding Sources 24 - 25/26 H2 - OFS 4</t>
  </si>
  <si>
    <t xml:space="preserve">Tab 4a - Funding Profiles Other Funding Sources 25 - 25/26 H1 + H2 Totals - OFS 4</t>
  </si>
  <si>
    <t xml:space="preserve">Tab 4a - Funding Profiles Other Funding Sources 26 - Beyond 25/26 H1 - OFS 4</t>
  </si>
  <si>
    <t xml:space="preserve">Tab 4a - Funding Profiles Other Funding Sources 27 - Grand Total - OFS 4</t>
  </si>
  <si>
    <t xml:space="preserve">Tab 4a - Funding Profiles Other Funding Sources 5 -  Funding Source - OFS 5</t>
  </si>
  <si>
    <t xml:space="preserve">Tab 4a - Funding Profiles Other Funding Sources 6 - Funding Source Type - OFS 5 </t>
  </si>
  <si>
    <t xml:space="preserve">Tab 4a - Funding Profiles Other Funding Sources 7 -  Unsecured - OFS 5</t>
  </si>
  <si>
    <t xml:space="preserve">Tab 4a - Funding Profiles Other Funding Sources 8 - Pre-20/21 H1 - OFS 5</t>
  </si>
  <si>
    <t xml:space="preserve">Tab 4a - Funding Profiles Other Funding Sources 9 - 20/21 H1 - OFS 5</t>
  </si>
  <si>
    <t xml:space="preserve">Tab 4a - Funding Profiles Other Funding Sources 10 - 20/21 H2 - OFS 5</t>
  </si>
  <si>
    <t xml:space="preserve">Tab 4a - Funding Profiles Other Funding Sources 11 - 20/21 H1 + H2 Totals - OFS 5</t>
  </si>
  <si>
    <t xml:space="preserve">Tab 4a - Funding Profiles Other Funding Sources 12 - 21/22 H1 - OFS 5</t>
  </si>
  <si>
    <t xml:space="preserve">Tab 4a - Funding Profiles Other Funding Sources 13 - 21/22 H2 - OFS 5</t>
  </si>
  <si>
    <t xml:space="preserve">Tab 4a - Funding Profiles Other Funding Sources 14 - 21/22 H1 + H2 Totals - OFS 5</t>
  </si>
  <si>
    <t xml:space="preserve">Tab 4a - Funding Profiles Other Funding Sources 15 - 22/23 H1 - OFS 5</t>
  </si>
  <si>
    <t xml:space="preserve">Tab 4a - Funding Profiles Other Funding Sources 16 - 22/23 H2 - OFS 5</t>
  </si>
  <si>
    <t xml:space="preserve">Tab 4a - Funding Profiles Other Funding Sources 17 - 22/23 H1 + H2 Totals - OFS 5</t>
  </si>
  <si>
    <t xml:space="preserve">Tab 4a - Funding Profiles Other Funding Sources 18 - 23/24 H1 - OFS 5</t>
  </si>
  <si>
    <t xml:space="preserve">Tab 4a - Funding Profiles Other Funding Sources 19 - 23/24 H2 - OFS 5</t>
  </si>
  <si>
    <t xml:space="preserve">Tab 4a - Funding Profiles Other Funding Sources 20 - 23/24 H1 + H2 Totals - OFS 5</t>
  </si>
  <si>
    <t xml:space="preserve">Tab 4a - Funding Profiles Other Funding Sources 21 - 24/25 H1 - OFS 5</t>
  </si>
  <si>
    <t xml:space="preserve">Tab 4a - Funding Profiles Other Funding Sources 22 - 24/25 H2 - OFS 5</t>
  </si>
  <si>
    <t xml:space="preserve">Tab 4a - Funding Profiles Other Funding Sources 23 - 24/25 H1 + H2 Totals - OFS 5</t>
  </si>
  <si>
    <t xml:space="preserve">Tab 4a - Funding Profiles Other Funding Sources 24 - 25/26 H1 - OFS 5</t>
  </si>
  <si>
    <t xml:space="preserve">Tab 4a - Funding Profiles Other Funding Sources 25 - 25/26 H2 - OFS 5</t>
  </si>
  <si>
    <t xml:space="preserve">Tab 4a - Funding Profiles Other Funding Sources 26 - 25/26 H1 + H2 Totals - OFS 5</t>
  </si>
  <si>
    <t xml:space="preserve">Tab 4a - Funding Profiles Other Funding Sources 27 - Beyond 25/26 H1 - OFS 5</t>
  </si>
  <si>
    <t xml:space="preserve">Tab 4a - Funding Profiles Other Funding Sources 28 - Grand Total - OFS 5</t>
  </si>
  <si>
    <t xml:space="preserve">Tab 4a - Funding Profiles Other Funding Sources Totals - Pre-20/21 H1 - OFS Totals</t>
  </si>
  <si>
    <t xml:space="preserve">Tab 4a - Funding Profiles Other Funding Sources Totals - 20/21 H1 - OFS Totals</t>
  </si>
  <si>
    <t xml:space="preserve">Tab 4a - Funding Profiles Other Funding Sources Totals - 20/21 H2 - OFS Totals</t>
  </si>
  <si>
    <t xml:space="preserve">Tab 4a - Funding Profiles Other Funding Sources Totals - 20/21 H1 + H2 Totals - OFS Totals</t>
  </si>
  <si>
    <t xml:space="preserve">Tab 4a - Funding Profiles Other Funding Sources Totals - 21/22 H1 - OFS Totals</t>
  </si>
  <si>
    <t xml:space="preserve">Tab 4a - Funding Profiles Other Funding Sources Totals - 21/22 H2 - OFS Totals</t>
  </si>
  <si>
    <t xml:space="preserve">Tab 4a - Funding Profiles Other Funding Sources Totals - 21/22 H1 + H2 Totals - OFS Totals</t>
  </si>
  <si>
    <t xml:space="preserve">Tab 4a - Funding Profiles Other Funding Sources Totals - 22/23 H1 - OFS Totals</t>
  </si>
  <si>
    <t xml:space="preserve">Tab 4a - Funding Profiles Other Funding Sources Totals - 22/23 H2 - OFS Totals</t>
  </si>
  <si>
    <t xml:space="preserve">Tab 4a - Funding Profiles Other Funding Sources Totals - 22/23 H1 + H2 Totals - OFS Totals</t>
  </si>
  <si>
    <t xml:space="preserve">Tab 4a - Funding Profiles Other Funding Sources Totals - 23/24 H1 - OFS Totals</t>
  </si>
  <si>
    <t xml:space="preserve">Tab 4a - Funding Profiles Other Funding Sources Totals - 23/24 H2 - OFS Totals</t>
  </si>
  <si>
    <t xml:space="preserve">Tab 4a - Funding Profiles Other Funding Sources Totals - 23/24 H1 + H2 Totals - OFS Totals</t>
  </si>
  <si>
    <t xml:space="preserve">Tab 4a - Funding Profiles Other Funding Sources Totals - 24/25 H1 - OFS Totals</t>
  </si>
  <si>
    <t xml:space="preserve">Tab 4a - Funding Profiles Other Funding Sources Totals - 24/25 H2 - OFS Totals</t>
  </si>
  <si>
    <t xml:space="preserve">Tab 4a - Funding Profiles Other Funding Sources Totals - 24/25 H1 + H2 Totals - OFS Totals</t>
  </si>
  <si>
    <t xml:space="preserve">Tab 4a - Funding Profiles Other Funding Sources Totals - 25/26 H1 - OFS Totals</t>
  </si>
  <si>
    <t xml:space="preserve">Tab 4a - Funding Profiles Other Funding Sources Totals - 25/26 H2 - OFS Totals</t>
  </si>
  <si>
    <t xml:space="preserve">Tab 4a - Funding Profiles Other Funding Sources Totals - 25/26 H1 + H2 Totals - OFS Totals</t>
  </si>
  <si>
    <t xml:space="preserve">Tab 4a - Funding Profiles Other Funding Sources Totals - Beyond 25/26 H1 - OFS Totals</t>
  </si>
  <si>
    <t xml:space="preserve">Tab 4a - Funding Profiles Other Funding Sources Totals - Grand Total - OFS Totals</t>
  </si>
  <si>
    <t xml:space="preserve">Tab 4a - Funding Profiles Comments</t>
  </si>
  <si>
    <t xml:space="preserve">Tab 4b - PSI - Total Project Value</t>
  </si>
  <si>
    <t xml:space="preserve">Tab 4b - PSI - Total Towns Fund Award</t>
  </si>
  <si>
    <t xml:space="preserve">Tab 4b - PSI -Investment Required</t>
  </si>
  <si>
    <t xml:space="preserve">Tab 4b - PSI -Investment Secured</t>
  </si>
  <si>
    <t xml:space="preserve">Tab 4b - PSI -Private Sector Investment Gap</t>
  </si>
  <si>
    <t xml:space="preserve">Tab 4b - PSI - Additional Comments</t>
  </si>
  <si>
    <t xml:space="preserve">Tab 5 - Project Outputs - Project Name</t>
  </si>
  <si>
    <t xml:space="preserve">Tab 5 - Project Outputs - Manadatory Indicator 1</t>
  </si>
  <si>
    <t xml:space="preserve">Tab 5 - Project Outputs - Manadatory Indicator 1 Unit of Measurement</t>
  </si>
  <si>
    <t xml:space="preserve">Tab 5 - Project Outputs - 2020/21 H1 # of temporary FT jobs supported</t>
  </si>
  <si>
    <t xml:space="preserve">Tab 5 - Project Outputs - 2020/21 H2 # of temporary FT jobs supported</t>
  </si>
  <si>
    <t xml:space="preserve">Tab 5 - Project Outputs - 2020/21 Total # of temporary FT jobs supported</t>
  </si>
  <si>
    <t xml:space="preserve">Tab 5 - Project Outputs - 2021/22 H1 # of temporary FT jobs supported</t>
  </si>
  <si>
    <t xml:space="preserve">Tab 5 - Project Outputs - 2021/22 H2 # of temporary FT jobs supported</t>
  </si>
  <si>
    <t xml:space="preserve">Tab 5 - Project Outputs - 2021/22 Total # of temporary FT jobs supported</t>
  </si>
  <si>
    <t xml:space="preserve">Tab 5 - Project Outputs - 2022/23 H1 # of temporary FT jobs supported</t>
  </si>
  <si>
    <t xml:space="preserve">Tab 5 - Project Outputs - 2022/23 H2 # of temporary FT jobs supported</t>
  </si>
  <si>
    <t xml:space="preserve">Tab 5 - Project Outputs - 2022/23 Total # of temporary FT jobs supported</t>
  </si>
  <si>
    <t xml:space="preserve">Tab 5 - Project Outputs - 2023/24 H1 # of temporary FT jobs supported</t>
  </si>
  <si>
    <t xml:space="preserve">Tab 5 - Project Outputs - 2023/24 H2 # of temporary FT jobs supported</t>
  </si>
  <si>
    <t xml:space="preserve">Tab 5 - Project Outputs - 2023/24 Total # of temporary FT jobs supported</t>
  </si>
  <si>
    <t xml:space="preserve">Tab 5 - Project Outputs - 2024/25 H1 # of temporary FT jobs supported</t>
  </si>
  <si>
    <t xml:space="preserve">Tab 5 - Project Outputs - 2024/25 H2 # of temporary FT jobs supported</t>
  </si>
  <si>
    <t xml:space="preserve">Tab 5 - Project Outputs - 2024/25 Total # of temporary FT jobs supported</t>
  </si>
  <si>
    <t xml:space="preserve">Tab 5 - Project Outputs - 2025/26 H1 # of temporary FT jobs supported</t>
  </si>
  <si>
    <t xml:space="preserve">Tab 5 - Project Outputs - 2025/26 H2 # of temporary FT jobs supported</t>
  </si>
  <si>
    <t xml:space="preserve">Tab 5 - Project Outputs - 2025/26 Total # of temporary FT jobs supported</t>
  </si>
  <si>
    <t xml:space="preserve">Tab 5 - Project Outputs - Temporary FT jobs supported Beyond April 2026 Total</t>
  </si>
  <si>
    <t xml:space="preserve">Tab 5 - Project Outputs - Temporary FT jobs supported Grand Total</t>
  </si>
  <si>
    <t xml:space="preserve">Tab 5 - Project Outputs - Manadatory Indicator 2</t>
  </si>
  <si>
    <t xml:space="preserve">Tab 5 - Project Outputs - Manadatory Indicator 2 Unit of Measurement</t>
  </si>
  <si>
    <t xml:space="preserve">Tab 5 - Project Outputs - 2020/21 H1 # of full-time equivalent (FTE) permanent jobs created</t>
  </si>
  <si>
    <t xml:space="preserve">Tab 5 - Project Outputs - 2020/21 H2 # of full-time equivalent (FTE) permanent jobs created</t>
  </si>
  <si>
    <t xml:space="preserve">Tab 5 - Project Outputs - 2020/21 Total # of full-time equivalent (FTE) permanent jobs created</t>
  </si>
  <si>
    <t xml:space="preserve">Tab 5 - Project Outputs - 2021/22 H1 # of full-time equivalent (FTE) permanent jobs created</t>
  </si>
  <si>
    <t xml:space="preserve">Tab 5 - Project Outputs - 2021/22 H2 # of full-time equivalent (FTE) permanent jobs created</t>
  </si>
  <si>
    <t xml:space="preserve">Tab 5 - Project Outputs - 2021/22 Total # of full-time equivalent (FTE) permanent jobs created</t>
  </si>
  <si>
    <t xml:space="preserve">Tab 5 - Project Outputs - 2022/23 H1 # of full-time equivalent (FTE) permanent jobs created</t>
  </si>
  <si>
    <t xml:space="preserve">Tab 5 - Project Outputs - 2022/23 H2 # of full-time equivalent (FTE) permanent jobs created</t>
  </si>
  <si>
    <t xml:space="preserve">Tab 5 - Project Outputs - 2022/23 Total # of full-time equivalent (FTE) permanent jobs created</t>
  </si>
  <si>
    <t xml:space="preserve">Tab 5 - Project Outputs - 2023/24 H1 # of full-time equivalent (FTE) permanent jobs created</t>
  </si>
  <si>
    <t xml:space="preserve">Tab 5 - Project Outputs - 2023/24 H2 # of full-time equivalent (FTE) permanent jobs created</t>
  </si>
  <si>
    <t xml:space="preserve">Tab 5 - Project Outputs - 2023/24 Total # of full-time equivalent (FTE) permanent jobs created</t>
  </si>
  <si>
    <t xml:space="preserve">Tab 5 - Project Outputs - 2024/25 H1 # of full-time equivalent (FTE) permanent jobs created</t>
  </si>
  <si>
    <t xml:space="preserve">Tab 5 - Project Outputs - 2024/25 H2 # of full-time equivalent (FTE) permanent jobs created</t>
  </si>
  <si>
    <t xml:space="preserve">Tab 5 - Project Outputs - 2024/25 Total # of full-time equivalent (FTE) permanent jobs created</t>
  </si>
  <si>
    <t xml:space="preserve">Tab 5 - Project Outputs - 2025/26 H1 # of full-time equivalent (FTE) permanent jobs created</t>
  </si>
  <si>
    <t xml:space="preserve">Tab 5 - Project Outputs - 2025/26 H2 # of full-time equivalent (FTE) permanent jobs created</t>
  </si>
  <si>
    <t xml:space="preserve">Tab 5 - Project Outputs - 2025/26 Total # of full-time equivalent (FTE) permanent jobs created</t>
  </si>
  <si>
    <t xml:space="preserve">Tab 5 - Project Outputs - Full-time equivalent (FTE) jobs supported Beyond April 2026 Total</t>
  </si>
  <si>
    <t xml:space="preserve">Tab 5 - Project Outputs - Full-time equivalent (FTE) jobs supported Grand Total</t>
  </si>
  <si>
    <t xml:space="preserve">Tab 5 - Project Outputs - Manadatory Indicator 3</t>
  </si>
  <si>
    <t xml:space="preserve">Tab 5 - Project Outputs - Manadatory Indicator 3 Unit of Measurement</t>
  </si>
  <si>
    <t xml:space="preserve">Tab 5 - Project Outputs - 2020/21 H1 # of full-time equivalent (FTE) permanent jobs safeguarded</t>
  </si>
  <si>
    <t xml:space="preserve">Tab 5 - Project Outputs - 2020/21 H2 # of full-time equivalent (FTE) permanent jobs safeguarded</t>
  </si>
  <si>
    <t xml:space="preserve">Tab 5 - Project Outputs - 2020/21 Total # of full-time equivalent (FTE) permanent jobs safeguarded</t>
  </si>
  <si>
    <t xml:space="preserve">Tab 5 - Project Outputs - 2021/22 H1 # of full-time equivalent (FTE) permanent jobs safeguarded</t>
  </si>
  <si>
    <t xml:space="preserve">Tab 5 - Project Outputs - 2021/22 H2 # of full-time equivalent (FTE) permanent jobs safeguarded</t>
  </si>
  <si>
    <t xml:space="preserve">Tab 5 - Project Outputs - 2021/22 Total # of full-time equivalent (FTE) permanent jobs safeguarded</t>
  </si>
  <si>
    <t xml:space="preserve">Tab 5 - Project Outputs - 2022/23 H1 # of full-time equivalent (FTE) permanent jobs safeguarded</t>
  </si>
  <si>
    <t xml:space="preserve">Tab 5 - Project Outputs - 2022/23 H2 # of full-time equivalent (FTE) permanent jobs safeguarded</t>
  </si>
  <si>
    <t xml:space="preserve">Tab 5 - Project Outputs - 2022/23 Total # of full-time equivalent (FTE) permanent jobs safeguarded</t>
  </si>
  <si>
    <t xml:space="preserve">Tab 5 - Project Outputs - 2023/24 H1 # of full-time equivalent (FTE) permanent jobs safeguarded</t>
  </si>
  <si>
    <t xml:space="preserve">Tab 5 - Project Outputs - 2023/24 H2 # of full-time equivalent (FTE) permanent jobs safeguarded</t>
  </si>
  <si>
    <t xml:space="preserve">Tab 5 - Project Outputs - 2023/24 Total # of full-time equivalent (FTE) permanent jobs safeguarded</t>
  </si>
  <si>
    <t xml:space="preserve">Tab 5 - Project Outputs - 2024/25 H1 # of full-time equivalent (FTE) permanent jobs safeguarded</t>
  </si>
  <si>
    <t xml:space="preserve">Tab 5 - Project Outputs - 2024/25 H2 # of full-time equivalent (FTE) permanent jobs safeguarded</t>
  </si>
  <si>
    <t xml:space="preserve">Tab 5 - Project Outputs - 2024/25 Total # of full-time equivalent (FTE) permanent jobs safeguarded</t>
  </si>
  <si>
    <t xml:space="preserve">Tab 5 - Project Outputs - 2025/26 H1 # of full-time equivalent (FTE) permanent jobs safeguarded</t>
  </si>
  <si>
    <t xml:space="preserve">Tab 5 - Project Outputs - 2025/26 H2 # of full-time equivalent (FTE) permanent jobs safeguarded</t>
  </si>
  <si>
    <t xml:space="preserve">Tab 5 - Project Outputs - 2025/26 Total # of full-time equivalent (FTE) permanent jobs safeguarded</t>
  </si>
  <si>
    <t xml:space="preserve">Tab 5 - Project Outputs - Full-time equivalent (FTE) jobs safeguarded Beyond April 2026 Total</t>
  </si>
  <si>
    <t xml:space="preserve">Tab 5 - Project Outputs - Full-time equivalent (FTE) jobs safeguarded Grand Total</t>
  </si>
  <si>
    <t xml:space="preserve">Tab 5 - Project Outputs - Project Specific Output 1 </t>
  </si>
  <si>
    <t xml:space="preserve">Tab 5 - Project Outputs - Project Specific Output 1 Unit of Measurement</t>
  </si>
  <si>
    <t xml:space="preserve">Tab 5 - Project Outputs - 2020/21 H1 Project Specific Output 1 </t>
  </si>
  <si>
    <t xml:space="preserve">Tab 5 - Project Outputs - 2020/21 H2 Project Specific Output 1 </t>
  </si>
  <si>
    <t xml:space="preserve">Tab 5 - Project Outputs - 2020/21 Total Project Specific Output 1 </t>
  </si>
  <si>
    <t xml:space="preserve">Tab 5 - Project Outputs - 2021/22 H1 Project Specific Output 1 </t>
  </si>
  <si>
    <t xml:space="preserve">Tab 5 - Project Outputs - 2021/22 H2 Project Specific Output 1 </t>
  </si>
  <si>
    <t xml:space="preserve">Tab 5 - Project Outputs - 2021/22 Total Project Specific Output 1 </t>
  </si>
  <si>
    <t xml:space="preserve">Tab 5 - Project Outputs - 2022/23 H1 Project Specific Output 1 </t>
  </si>
  <si>
    <t xml:space="preserve">Tab 5 - Project Outputs - 2022/23 H2 Project Specific Output 1 </t>
  </si>
  <si>
    <t xml:space="preserve">Tab 5 - Project Outputs - 2022/23 Total Project Specific Output 1 </t>
  </si>
  <si>
    <t xml:space="preserve">Tab 5 - Project Outputs - 2023/24 H1 Project Specific Output 1 </t>
  </si>
  <si>
    <t xml:space="preserve">Tab 5 - Project Outputs - 2023/24 H2 Project Specific Output 1 </t>
  </si>
  <si>
    <t xml:space="preserve">Tab 5 - Project Outputs - 2023/24 Total Project Specific Output 1 </t>
  </si>
  <si>
    <t xml:space="preserve">Tab 5 - Project Outputs - 2024/25 H1 Project Specific Output 1 </t>
  </si>
  <si>
    <t xml:space="preserve">Tab 5 - Project Outputs - 2024/25 H2 Project Specific Output 1 </t>
  </si>
  <si>
    <t xml:space="preserve">Tab 5 - Project Outputs - 2024/25 Total Project Specific Output 1 </t>
  </si>
  <si>
    <t xml:space="preserve">Tab 5 - Project Outputs - 2025/26 H1 Project Specific Output 1 </t>
  </si>
  <si>
    <t xml:space="preserve">Tab 5 - Project Outputs - 2025/26 H2 Project Specific Output 1 </t>
  </si>
  <si>
    <t xml:space="preserve">Tab 5 - Project Outputs - 2025/26 Total Project Specific Output 1 </t>
  </si>
  <si>
    <t xml:space="preserve">Tab 5 - Project Outputs - Project Specific Output 1 Beyond April 2026</t>
  </si>
  <si>
    <t xml:space="preserve">Tab 5 - Project Outputs - Project Specific Output 1 Grand Total</t>
  </si>
  <si>
    <t xml:space="preserve">Tab 5 - Project Outputs - Project Specific Output 1 Additional Information</t>
  </si>
  <si>
    <t xml:space="preserve">Tab 5 - Project Outputs - Project Specific Output 2 </t>
  </si>
  <si>
    <t xml:space="preserve">Tab 5 - Project Outputs - Project Specific Output 2 Unit of Measurement</t>
  </si>
  <si>
    <t xml:space="preserve">Tab 5 - Project Outputs - 2020/21 H1 Project Specific Output 2 </t>
  </si>
  <si>
    <t xml:space="preserve">Tab 5 - Project Outputs - 2020/21 H2 Project Specific Output 2 </t>
  </si>
  <si>
    <t xml:space="preserve">Tab 5 - Project Outputs - 2020/21 Total Project Specific Output 2 </t>
  </si>
  <si>
    <t xml:space="preserve">Tab 5 - Project Outputs - 2021/22 H1 Project Specific Output 2 </t>
  </si>
  <si>
    <t xml:space="preserve">Tab 5 - Project Outputs - 2021/22 H2 Project Specific Output 2 </t>
  </si>
  <si>
    <t xml:space="preserve">Tab 5 - Project Outputs - 2021/22 Total Project Specific Output 2 </t>
  </si>
  <si>
    <t xml:space="preserve">Tab 5 - Project Outputs - 2022/23 H1 Project Specific Output 2 </t>
  </si>
  <si>
    <t xml:space="preserve">Tab 5 - Project Outputs - 2022/23 H2 Project Specific Output 2 </t>
  </si>
  <si>
    <t xml:space="preserve">Tab 5 - Project Outputs - 2022/23 Total Project Specific Output 2 </t>
  </si>
  <si>
    <t xml:space="preserve">Tab 5 - Project Outputs - 2023/24 H1 Project Specific Output 2 </t>
  </si>
  <si>
    <t xml:space="preserve">Tab 5 - Project Outputs - 2023/24 H2 Project Specific Output 2 </t>
  </si>
  <si>
    <t xml:space="preserve">Tab 5 - Project Outputs - 2023/24 Total Project Specific Output 2 </t>
  </si>
  <si>
    <t xml:space="preserve">Tab 5 - Project Outputs - 2024/25 H1 Project Specific Output 2 </t>
  </si>
  <si>
    <t xml:space="preserve">Tab 5 - Project Outputs - 2024/25 H2 Project Specific Output 2 </t>
  </si>
  <si>
    <t xml:space="preserve">Tab 5 - Project Outputs - 2024/25 Total Project Specific Output 2 </t>
  </si>
  <si>
    <t xml:space="preserve">Tab 5 - Project Outputs - 2025/26 H1 Project Specific Output 2 </t>
  </si>
  <si>
    <t xml:space="preserve">Tab 5 - Project Outputs - 2025/26 H2 Project Specific Output 2 </t>
  </si>
  <si>
    <t xml:space="preserve">Tab 5 - Project Outputs - 2025/26 Total Project Specific Output 2 </t>
  </si>
  <si>
    <t xml:space="preserve">Tab 5 - Project Outputs - Project Specific Output 2 Beyond April 2026</t>
  </si>
  <si>
    <t xml:space="preserve">Tab 5 - Project Outputs - Project Specific Output 2 Grand Total</t>
  </si>
  <si>
    <t xml:space="preserve">Tab 5 - Project Outputs - Project Specific Output 2 Additional Information</t>
  </si>
  <si>
    <t xml:space="preserve">Tab 5 - Project Outputs - Project Specific Output 3 </t>
  </si>
  <si>
    <t xml:space="preserve">Tab 5 - Project Outputs - Project Specific Output 3 Unit of Measurement</t>
  </si>
  <si>
    <t xml:space="preserve">Tab 5 - Project Outputs - 2020/21 H1 Project Specific Output 3 </t>
  </si>
  <si>
    <t xml:space="preserve">Tab 5 - Project Outputs - 2020/21 H2 Project Specific Output 3</t>
  </si>
  <si>
    <t xml:space="preserve">Tab 5 - Project Outputs - 2020/21 Total Project Specific Output 3 </t>
  </si>
  <si>
    <t xml:space="preserve">Tab 5 - Project Outputs - 2021/22 H1 Project Specific Output 3 </t>
  </si>
  <si>
    <t xml:space="preserve">Tab 5 - Project Outputs - 2021/22 H2 Project Specific Output 3 </t>
  </si>
  <si>
    <t xml:space="preserve">Tab 5 - Project Outputs - 2021/22 Total Project Specific Output 3 </t>
  </si>
  <si>
    <t xml:space="preserve">Tab 5 - Project Outputs - 2022/23 H1 Project Specific Output 3 </t>
  </si>
  <si>
    <t xml:space="preserve">Tab 5 - Project Outputs - 2022/23 H2 Project Specific Output 3 </t>
  </si>
  <si>
    <t xml:space="preserve">Tab 5 - Project Outputs - 2022/23 Total Project Specific Output 3 </t>
  </si>
  <si>
    <t xml:space="preserve">Tab 5 - Project Outputs - 2023/24 H1 Project Specific Output 3 </t>
  </si>
  <si>
    <t xml:space="preserve">Tab 5 - Project Outputs - 2023/24 H2 Project Specific Output 3 </t>
  </si>
  <si>
    <t xml:space="preserve">Tab 5 - Project Outputs - 2023/24 Total Project Specific Output 3 </t>
  </si>
  <si>
    <t xml:space="preserve">Tab 5 - Project Outputs - 2024/25 H1 Project Specific Output 3 </t>
  </si>
  <si>
    <t xml:space="preserve">Tab 5 - Project Outputs - 2024/25 H2 Project Specific Output 3 </t>
  </si>
  <si>
    <t xml:space="preserve">Tab 5 - Project Outputs - 2024/25 Total Project Specific Output 3 </t>
  </si>
  <si>
    <t xml:space="preserve">Tab 5 - Project Outputs - 2025/26 H1 Project Specific Output 3 </t>
  </si>
  <si>
    <t xml:space="preserve">Tab 5 - Project Outputs - 2025/26 H2 Project Specific Output 3 </t>
  </si>
  <si>
    <t xml:space="preserve">Tab 5 - Project Outputs - 2025/26 Total Project Specific Output 3 </t>
  </si>
  <si>
    <t xml:space="preserve">Tab 5 - Project Outputs - Project Specific Output 3 Beyond April 2026</t>
  </si>
  <si>
    <t xml:space="preserve">Tab 5 - Project Outputs - Project Specific Output 3 Grand Total</t>
  </si>
  <si>
    <t xml:space="preserve">Tab 5 - Project Outputs - Project Specific Output 3 Additional Information</t>
  </si>
  <si>
    <t xml:space="preserve">Tab 5 - Project Outputs - Project Specific Output 4 </t>
  </si>
  <si>
    <t xml:space="preserve">Tab 5 - Project Outputs - Project Specific Output 4 Unit of Measurement</t>
  </si>
  <si>
    <t xml:space="preserve">Tab 5 - Project Outputs - 2020/21 H1 Project Specific Output 4</t>
  </si>
  <si>
    <t xml:space="preserve">Tab 5 - Project Outputs - 2020/21 H2 Project Specific Output 4</t>
  </si>
  <si>
    <t xml:space="preserve">Tab 5 - Project Outputs - 2020/21 Total Project Specific Output 4</t>
  </si>
  <si>
    <t xml:space="preserve">Tab 5 - Project Outputs - 2021/22 H1 Project Specific Output 4</t>
  </si>
  <si>
    <t xml:space="preserve">Tab 5 - Project Outputs - 2021/22 H2 Project Specific Output 4</t>
  </si>
  <si>
    <t xml:space="preserve">Tab 5 - Project Outputs - 2021/22 Total Project Specific Output 4 </t>
  </si>
  <si>
    <t xml:space="preserve">Tab 5 - Project Outputs - 2022/23 H1 Project Specific Output 4 </t>
  </si>
  <si>
    <t xml:space="preserve">Tab 5 - Project Outputs - 2022/23 H2 Project Specific Output 4</t>
  </si>
  <si>
    <t xml:space="preserve">Tab 5 - Project Outputs - 2022/23 Total Project Specific Output 4 </t>
  </si>
  <si>
    <t xml:space="preserve">Tab 5 - Project Outputs - 2023/24 H1 Project Specific Output 4 </t>
  </si>
  <si>
    <t xml:space="preserve">Tab 5 - Project Outputs - 2023/24 H2 Project Specific Output 4 </t>
  </si>
  <si>
    <t xml:space="preserve">Tab 5 - Project Outputs - 2023/24 Total Project Specific Output 4 </t>
  </si>
  <si>
    <t xml:space="preserve">Tab 5 - Project Outputs - 2024/25 H1 Project Specific Output 4 </t>
  </si>
  <si>
    <t xml:space="preserve">Tab 5 - Project Outputs - 2024/25 H2 Project Specific Output 4 </t>
  </si>
  <si>
    <t xml:space="preserve">Tab 5 - Project Outputs - 2024/25 Total Project Specific Output 4 </t>
  </si>
  <si>
    <t xml:space="preserve">Tab 5 - Project Outputs - 2025/26 H1 Project Specific Output 4 </t>
  </si>
  <si>
    <t xml:space="preserve">Tab 5 - Project Outputs - 2025/26 H2 Project Specific Output 4 </t>
  </si>
  <si>
    <t xml:space="preserve">Tab 5 - Project Outputs - 2025/26 Total Project Specific Output 4 </t>
  </si>
  <si>
    <t xml:space="preserve">Tab 5 - Project Outputs - Project Specific Output 4 Beyond April 2026</t>
  </si>
  <si>
    <t xml:space="preserve">Tab 5 - Project Outputs - Project Specific Output 4 Grand Total</t>
  </si>
  <si>
    <t xml:space="preserve">Tab 5 - Project Outputs - Project Specific Output 4 Additional Information</t>
  </si>
  <si>
    <t xml:space="preserve">Tab 5 - Project Outputs - Project Specific Output 5 </t>
  </si>
  <si>
    <t xml:space="preserve">Tab 5 - Project Outputs - Project Specific Output 5 Unit of Measurement</t>
  </si>
  <si>
    <t xml:space="preserve">Tab 5 - Project Outputs - 2020/21 H1 Project Specific Output 5</t>
  </si>
  <si>
    <t xml:space="preserve">Tab 5 - Project Outputs - 2020/21 H2 Project Specific Output 5</t>
  </si>
  <si>
    <t xml:space="preserve">Tab 5 - Project Outputs - 2020/21 Total Project Specific Output 5</t>
  </si>
  <si>
    <t xml:space="preserve">Tab 5 - Project Outputs - 2021/22 H1 Project Specific Output 5</t>
  </si>
  <si>
    <t xml:space="preserve">Tab 5 - Project Outputs - 2021/22 H2 Project Specific Output 5</t>
  </si>
  <si>
    <t xml:space="preserve">Tab 5 - Project Outputs - 2021/22 Total Project Specific Output 5 </t>
  </si>
  <si>
    <t xml:space="preserve">Tab 5 - Project Outputs - 2022/23 H1 Project Specific Output 5 </t>
  </si>
  <si>
    <t xml:space="preserve">Tab 5 - Project Outputs - 2022/23 H2 Project Specific Output 5</t>
  </si>
  <si>
    <t xml:space="preserve">Tab 5 - Project Outputs - 2022/23 Total Project Specific Output 5 </t>
  </si>
  <si>
    <t xml:space="preserve">Tab 5 - Project Outputs - 2023/24 H1 Project Specific Output 5 </t>
  </si>
  <si>
    <t xml:space="preserve">Tab 5 - Project Outputs - 2023/24 H2 Project Specific Output 5 </t>
  </si>
  <si>
    <t xml:space="preserve">Tab 5 - Project Outputs - 2023/24 Total Project Specific Output 5 </t>
  </si>
  <si>
    <t xml:space="preserve">Tab 5 - Project Outputs - 2024/25 H1 Project Specific Output 5 </t>
  </si>
  <si>
    <t xml:space="preserve">Tab 5 - Project Outputs - 2024/25 H2 Project Specific Output 5 </t>
  </si>
  <si>
    <t xml:space="preserve">Tab 5 - Project Outputs - 2024/25 Total Project Specific Output 5 </t>
  </si>
  <si>
    <t xml:space="preserve">Tab 5 - Project Outputs - 2025/26 H1 Project Specific Output 5 </t>
  </si>
  <si>
    <t xml:space="preserve">Tab 5 - Project Outputs - 2025/26 H2 Project Specific Output 5 </t>
  </si>
  <si>
    <t xml:space="preserve">Tab 5 - Project Outputs - 2025/26 Total Project Specific Output 5 </t>
  </si>
  <si>
    <t xml:space="preserve">Tab 5 - Project Outputs - Project Specific Output 5 Beyond April 2026</t>
  </si>
  <si>
    <t xml:space="preserve">Tab 5 - Project Outputs - Project Specific Output 5 Grand Total</t>
  </si>
  <si>
    <t xml:space="preserve">Tab 5 - Project Outputs - Project Specific Output 5 Additional Information</t>
  </si>
  <si>
    <t xml:space="preserve">Tab 5 - Project Outputs - Project Specific Output 6 </t>
  </si>
  <si>
    <t xml:space="preserve">Tab 5 - Project Outputs - Project Specific Output 6 Unit of Measurement</t>
  </si>
  <si>
    <t xml:space="preserve">Tab 5 - Project Outputs - 2020/21 H1 Project Specific Output 6</t>
  </si>
  <si>
    <t xml:space="preserve">Tab 5 - Project Outputs - 2020/21 H2 Project Specific Output 6</t>
  </si>
  <si>
    <t xml:space="preserve">Tab 5 - Project Outputs - 2020/21 Total Project Specific Output 6</t>
  </si>
  <si>
    <t xml:space="preserve">Tab 5 - Project Outputs - 2021/22 H1 Project Specific Output 6</t>
  </si>
  <si>
    <t xml:space="preserve">Tab 5 - Project Outputs - 2021/22 H2 Project Specific Output 6</t>
  </si>
  <si>
    <t xml:space="preserve">Tab 5 - Project Outputs - 2021/22 Total Project Specific Output 6 </t>
  </si>
  <si>
    <t xml:space="preserve">Tab 5 - Project Outputs - 2022/23 H1 Project Specific Output 6 </t>
  </si>
  <si>
    <t xml:space="preserve">Tab 5 - Project Outputs - 2022/23 H2 Project Specific Output 6</t>
  </si>
  <si>
    <t xml:space="preserve">Tab 5 - Project Outputs - 2022/23 Total Project Specific Output 6 </t>
  </si>
  <si>
    <t xml:space="preserve">Tab 5 - Project Outputs - 2023/24 H1 Project Specific Output 6 </t>
  </si>
  <si>
    <t xml:space="preserve">Tab 5 - Project Outputs - 2023/24 H2 Project Specific Output 6 </t>
  </si>
  <si>
    <t xml:space="preserve">Tab 5 - Project Outputs - 2023/24 Total Project Specific Output 6 </t>
  </si>
  <si>
    <t xml:space="preserve">Tab 5 - Project Outputs - 2024/25 H1 Project Specific Output 6 </t>
  </si>
  <si>
    <t xml:space="preserve">Tab 5 - Project Outputs - 2024/25 H2 Project Specific Output 6 </t>
  </si>
  <si>
    <t xml:space="preserve">Tab 5 - Project Outputs - 2024/25 Total Project Specific Output 6 </t>
  </si>
  <si>
    <t xml:space="preserve">Tab 5 - Project Outputs - 2025/26 H1 Project Specific Output 6 </t>
  </si>
  <si>
    <t xml:space="preserve">Tab 5 - Project Outputs - 2025/26 H2 Project Specific Output 6 </t>
  </si>
  <si>
    <t xml:space="preserve">Tab 5 - Project Outputs - 2025/26 Total Project Specific Output 6</t>
  </si>
  <si>
    <t xml:space="preserve">Tab 5 - Project Outputs - Project Specific Output 6 Beyond April 2026</t>
  </si>
  <si>
    <t xml:space="preserve">Tab 5 - Project Outputs - Project Specific Output 6 Grand Total</t>
  </si>
  <si>
    <t xml:space="preserve">Tab 5 - Project Outputs - Project Specific Output 6 Additional Information</t>
  </si>
  <si>
    <t xml:space="preserve">Tab 5 - Project Outputs - Project Specific Output 7 </t>
  </si>
  <si>
    <t xml:space="preserve">Tab 5 - Project Outputs - Project Specific Output 7 Unit of Measurement</t>
  </si>
  <si>
    <t xml:space="preserve">Tab 5 - Project Outputs - 2020/21 H1 Project Specific Output 7</t>
  </si>
  <si>
    <t xml:space="preserve">Tab 5 - Project Outputs - 2020/21 H2 Project Specific Output 7</t>
  </si>
  <si>
    <t xml:space="preserve">Tab 5 - Project Outputs - 2020/21 Total Project Specific Output 7</t>
  </si>
  <si>
    <t xml:space="preserve">Tab 5 - Project Outputs - 2021/22 H1 Project Specific Output 7</t>
  </si>
  <si>
    <t xml:space="preserve">Tab 5 - Project Outputs - 2021/22 H2 Project Specific Output 7</t>
  </si>
  <si>
    <t xml:space="preserve">Tab 5 - Project Outputs - 2021/22 Total Project Specific Output 7 </t>
  </si>
  <si>
    <t xml:space="preserve">Tab 5 - Project Outputs - 2022/23 H1 Project Specific Output 7 </t>
  </si>
  <si>
    <t xml:space="preserve">Tab 5 - Project Outputs - 2022/23 H2 Project Specific Output 7</t>
  </si>
  <si>
    <t xml:space="preserve">Tab 5 - Project Outputs - 2022/23 Total Project Specific Output 7 </t>
  </si>
  <si>
    <t xml:space="preserve">Tab 5 - Project Outputs - 2023/24 H1 Project Specific Output 7 </t>
  </si>
  <si>
    <t xml:space="preserve">Tab 5 - Project Outputs - 2023/24 H2 Project Specific Output 7 </t>
  </si>
  <si>
    <t xml:space="preserve">Tab 5 - Project Outputs - 2023/24 Total Project Specific Output 7 </t>
  </si>
  <si>
    <t xml:space="preserve">Tab 5 - Project Outputs - 2024/25 H1 Project Specific Output 7 </t>
  </si>
  <si>
    <t xml:space="preserve">Tab 5 - Project Outputs - 2024/25 H2 Project Specific Output 7 </t>
  </si>
  <si>
    <t xml:space="preserve">Tab 5 - Project Outputs - 2024/25 Total Project Specific Output 7 </t>
  </si>
  <si>
    <t xml:space="preserve">Tab 5 - Project Outputs - 2025/26 H1 Project Specific Output 7 </t>
  </si>
  <si>
    <t xml:space="preserve">Tab 5 - Project Outputs - 2025/26 H2 Project Specific Output 7 </t>
  </si>
  <si>
    <t xml:space="preserve">Tab 5 - Project Outputs - 2025/26 Total Project Specific Output 7</t>
  </si>
  <si>
    <t xml:space="preserve">Tab 5 - Project Outputs - Project Specific Output 7 Beyond April 2026</t>
  </si>
  <si>
    <t xml:space="preserve">Tab 5 - Project Outputs - Project Specific Output 7 Grand Total</t>
  </si>
  <si>
    <t xml:space="preserve">Tab 5 - Project Outputs - Project Specific Output 7 Additional Information</t>
  </si>
  <si>
    <t xml:space="preserve">Tab 5 - Project Outputs - Project Specific Output 8 </t>
  </si>
  <si>
    <t xml:space="preserve">Tab 5 - Project Outputs - Project Specific Output 8 Unit of Measurement</t>
  </si>
  <si>
    <t xml:space="preserve">Tab 5 - Project Outputs - 2020/21 H1 Project Specific Output 8</t>
  </si>
  <si>
    <t xml:space="preserve">Tab 5 - Project Outputs - 2020/21 H2 Project Specific Output 8</t>
  </si>
  <si>
    <t xml:space="preserve">Tab 5 - Project Outputs - 2020/21 Total Project Specific Output 8</t>
  </si>
  <si>
    <t xml:space="preserve">Tab 5 - Project Outputs - 2021/22 H1 Project Specific Output 8</t>
  </si>
  <si>
    <t xml:space="preserve">Tab 5 - Project Outputs - 2021/22 H2 Project Specific Output 8</t>
  </si>
  <si>
    <t xml:space="preserve">Tab 5 - Project Outputs - 2021/22 Total Project Specific Output 8 </t>
  </si>
  <si>
    <t xml:space="preserve">Tab 5 - Project Outputs - 2022/23 H1 Project Specific Output 8 </t>
  </si>
  <si>
    <t xml:space="preserve">Tab 5 - Project Outputs - 2022/23 H2 Project Specific Output 8</t>
  </si>
  <si>
    <t xml:space="preserve">Tab 5 - Project Outputs - 2022/23 Total Project Specific Output 8 </t>
  </si>
  <si>
    <t xml:space="preserve">Tab 5 - Project Outputs - 2023/24 H1 Project Specific Output 8 </t>
  </si>
  <si>
    <t xml:space="preserve">Tab 5 - Project Outputs - 2023/24 H2 Project Specific Output 8 </t>
  </si>
  <si>
    <t xml:space="preserve">Tab 5 - Project Outputs - 2023/24 Total Project Specific Output 8 </t>
  </si>
  <si>
    <t xml:space="preserve">Tab 5 - Project Outputs - 2024/25 H1 Project Specific Output 8 </t>
  </si>
  <si>
    <t xml:space="preserve">Tab 5 - Project Outputs - 2024/25 H2 Project Specific Output 8 </t>
  </si>
  <si>
    <t xml:space="preserve">Tab 5 - Project Outputs - 2024/25 Total Project Specific Output 8 </t>
  </si>
  <si>
    <t xml:space="preserve">Tab 5 - Project Outputs - 2025/26 H1 Project Specific Output 8 </t>
  </si>
  <si>
    <t xml:space="preserve">Tab 5 - Project Outputs - 2025/26 H2 Project Specific Output 8 </t>
  </si>
  <si>
    <t xml:space="preserve">Tab 5 - Project Outputs - 2025/26 Total Project Specific Output 8</t>
  </si>
  <si>
    <t xml:space="preserve">Tab 5 - Project Outputs - Project Specific Output 8 Beyond April 2026</t>
  </si>
  <si>
    <t xml:space="preserve">Tab 5 - Project Outputs - Project Specific Output 8 Grand Total</t>
  </si>
  <si>
    <t xml:space="preserve">Tab 5 - Project Outputs - Project Specific Output 8 Additional Information</t>
  </si>
  <si>
    <t xml:space="preserve">Tab 5 - Project Outputs - Project Specific Output 9 </t>
  </si>
  <si>
    <t xml:space="preserve">Tab 5 - Project Outputs - Project Specific Output 9 Unit of Measurement</t>
  </si>
  <si>
    <t xml:space="preserve">Tab 5 - Project Outputs - 2020/21 H1 Project Specific Output 9</t>
  </si>
  <si>
    <t xml:space="preserve">Tab 5 - Project Outputs - 2020/21 H2 Project Specific Output 9</t>
  </si>
  <si>
    <t xml:space="preserve">Tab 5 - Project Outputs - 2020/21 Total Project Specific Output 9</t>
  </si>
  <si>
    <t xml:space="preserve">Tab 5 - Project Outputs - 2021/22 H1 Project Specific Output 9</t>
  </si>
  <si>
    <t xml:space="preserve">Tab 5 - Project Outputs - 2021/22 H2 Project Specific Output 9</t>
  </si>
  <si>
    <t xml:space="preserve">Tab 5 - Project Outputs - 2021/22 Total Project Specific Output 9 </t>
  </si>
  <si>
    <t xml:space="preserve">Tab 5 - Project Outputs - 2022/23 H1 Project Specific Output 9 </t>
  </si>
  <si>
    <t xml:space="preserve">Tab 5 - Project Outputs - 2022/23 H2 Project Specific Output 9</t>
  </si>
  <si>
    <t xml:space="preserve">Tab 5 - Project Outputs - 2022/23 Total Project Specific Output 9 </t>
  </si>
  <si>
    <t xml:space="preserve">Tab 5 - Project Outputs - 2023/24 H1 Project Specific Output 9 </t>
  </si>
  <si>
    <t xml:space="preserve">Tab 5 - Project Outputs - 2023/24 H2 Project Specific Output 9 </t>
  </si>
  <si>
    <t xml:space="preserve">Tab 5 - Project Outputs - 2023/24 Total Project Specific Output 9 </t>
  </si>
  <si>
    <t xml:space="preserve">Tab 5 - Project Outputs - 2024/25 H1 Project Specific Output 9 </t>
  </si>
  <si>
    <t xml:space="preserve">Tab 5 - Project Outputs - 2024/25 H2 Project Specific Output 9 </t>
  </si>
  <si>
    <t xml:space="preserve">Tab 5 - Project Outputs - 2024/25 Total Project Specific Output 9 </t>
  </si>
  <si>
    <t xml:space="preserve">Tab 5 - Project Outputs - 2025/26 H1 Project Specific Output 9 </t>
  </si>
  <si>
    <t xml:space="preserve">Tab 5 - Project Outputs - 2025/26 H2 Project Specific Output 9 </t>
  </si>
  <si>
    <t xml:space="preserve">Tab 5 - Project Outputs - 2025/26 Total Project Specific Output 9</t>
  </si>
  <si>
    <t xml:space="preserve">Tab 5 - Project Outputs - Project Specific Output 9 Beyond April 2026</t>
  </si>
  <si>
    <t xml:space="preserve">Tab 5 - Project Outputs - Project Specific Output 9 Grand Total</t>
  </si>
  <si>
    <t xml:space="preserve">Tab 5 - Project Outputs - Project Specific Output 9 Additional Information</t>
  </si>
  <si>
    <t xml:space="preserve">Tab 5 - Project Outputs - Project Specific Output 10 </t>
  </si>
  <si>
    <t xml:space="preserve">Tab 5 - Project Outputs - Project Specific Output 10 Unit of measurement</t>
  </si>
  <si>
    <t xml:space="preserve">Tab 5 - Project Outputs - 2020/21 H1 Project Specific Output 10</t>
  </si>
  <si>
    <t xml:space="preserve">Tab 5 - Project Outputs - 2020/21 H2 Project Specific Output 10</t>
  </si>
  <si>
    <t xml:space="preserve">Tab 5 - Project Outputs - 2020/21 Total Project Specific Output 10</t>
  </si>
  <si>
    <t xml:space="preserve">Tab 5 - Project Outputs - 2021/22 H1 Project Specific Output 10</t>
  </si>
  <si>
    <t xml:space="preserve">Tab 5 - Project Outputs - 2021/22 H2 Project Specific Output 10</t>
  </si>
  <si>
    <t xml:space="preserve">Tab 5 - Project Outputs - 2021/22 Total Project Specific Output 10 </t>
  </si>
  <si>
    <t xml:space="preserve">Tab 5 - Project Outputs - 2022/23 H1 Project Specific Output 10 </t>
  </si>
  <si>
    <t xml:space="preserve">Tab 5 - Project Outputs - 2022/23 H2 Project Specific Output 10</t>
  </si>
  <si>
    <t xml:space="preserve">Tab 5 - Project Outputs - 2022/23 Total Project Specific Output 10 </t>
  </si>
  <si>
    <t xml:space="preserve">Tab 5 - Project Outputs - 2023/24 H1 Project Specific Output 10 </t>
  </si>
  <si>
    <t xml:space="preserve">Tab 5 - Project Outputs - 2023/24 H2 Project Specific Output 10 </t>
  </si>
  <si>
    <t xml:space="preserve">Tab 5 - Project Outputs - 2023/24 Total Project Specific Output 10 </t>
  </si>
  <si>
    <t xml:space="preserve">Tab 5 - Project Outputs - 2024/25 H1 Project Specific Output 10 </t>
  </si>
  <si>
    <t xml:space="preserve">Tab 5 - Project Outputs - 2024/25 H2 Project Specific Output 10 </t>
  </si>
  <si>
    <t xml:space="preserve">Tab 5 - Project Outputs - 2024/25 Total Project Specific Output 10 </t>
  </si>
  <si>
    <t xml:space="preserve">Tab 5 - Project Outputs - 2025/26 H1 Project Specific Output 10 </t>
  </si>
  <si>
    <t xml:space="preserve">Tab 5 - Project Outputs - 2025/26 H2 Project Specific Output 10 </t>
  </si>
  <si>
    <t xml:space="preserve">Tab 5 - Project Outputs - 2025/26 Total Project Specific Output 10</t>
  </si>
  <si>
    <t xml:space="preserve">Tab 5 - Project Outputs - Project Specific Output 10 Beyond April 2026</t>
  </si>
  <si>
    <t xml:space="preserve">Tab 5 - Project Outputs - Project Specific Output 10 Grand Total</t>
  </si>
  <si>
    <t xml:space="preserve">Tab 5 - Project Outputs - Project Specific Output 10 Additional Information</t>
  </si>
  <si>
    <t xml:space="preserve">Tab 5 - Project Outputs - Project Specific Output 11 </t>
  </si>
  <si>
    <t xml:space="preserve">Tab 5 - Project Outputs - Project Specific Output 11 Unit of Measurement</t>
  </si>
  <si>
    <t xml:space="preserve">Tab 5 - Project Outputs - 2020/21 H1 Project Specific Output 11</t>
  </si>
  <si>
    <t xml:space="preserve">Tab 5 - Project Outputs - 2020/21 H2 Project Specific Output 11</t>
  </si>
  <si>
    <t xml:space="preserve">Tab 5 - Project Outputs - 2020/21 Total Project Specific Output 11</t>
  </si>
  <si>
    <t xml:space="preserve">Tab 5 - Project Outputs - 2021/22 H1 Project Specific Output 11</t>
  </si>
  <si>
    <t xml:space="preserve">Tab 5 - Project Outputs - 2021/22 H2 Project Specific Output 11</t>
  </si>
  <si>
    <t xml:space="preserve">Tab 5 - Project Outputs - 2021/22 Total Project Specific Output 11 </t>
  </si>
  <si>
    <t xml:space="preserve">Tab 5 - Project Outputs - 2022/23 H1 Project Specific Output 11 </t>
  </si>
  <si>
    <t xml:space="preserve">Tab 5 - Project Outputs - 2022/23 H2 Project Specific Output 11</t>
  </si>
  <si>
    <t xml:space="preserve">Tab 5 - Project Outputs - 2022/23 Total Project Specific Output 11 </t>
  </si>
  <si>
    <t xml:space="preserve">Tab 5 - Project Outputs - 2023/24 H1 Project Specific Output 11 </t>
  </si>
  <si>
    <t xml:space="preserve">Tab 5 - Project Outputs - 2023/24 H2 Project Specific Output 11 </t>
  </si>
  <si>
    <t xml:space="preserve">Tab 5 - Project Outputs - 2023/24 Total Project Specific Output 11 </t>
  </si>
  <si>
    <t xml:space="preserve">Tab 5 - Project Outputs - 2024/25 H1 Project Specific Output 11 </t>
  </si>
  <si>
    <t xml:space="preserve">Tab 5 - Project Outputs - 2024/25 H2 Project Specific Output 11 </t>
  </si>
  <si>
    <t xml:space="preserve">Tab 5 - Project Outputs - 2024/25 Total Project Specific Output 11 </t>
  </si>
  <si>
    <t xml:space="preserve">Tab 5 - Project Outputs - 2025/26 H1 Project Specific Output 11 </t>
  </si>
  <si>
    <t xml:space="preserve">Tab 5 - Project Outputs - 2025/26 H2 Project Specific Output 11 </t>
  </si>
  <si>
    <t xml:space="preserve">Tab 5 - Project Outputs - 2025/26 Total Project Specific Output 11</t>
  </si>
  <si>
    <t xml:space="preserve">Tab 5 - Project Outputs - Project Specific Output 11 Beyond April 2026</t>
  </si>
  <si>
    <t xml:space="preserve">Tab 5 - Project Outputs - Project Specific Output 11 Grand Total</t>
  </si>
  <si>
    <t xml:space="preserve">Tab 5 - Project Outputs - Project Specific Output 11 Additional Information</t>
  </si>
  <si>
    <t xml:space="preserve">Tab 5 - Project Outputs - Project Specific Output 12 </t>
  </si>
  <si>
    <t xml:space="preserve">Tab 5 - Project Outputs - Project Specific Output 12 Unit of Measurement</t>
  </si>
  <si>
    <t xml:space="preserve">Tab 5 - Project Outputs - 2020/21 H1 Project Specific Output 12</t>
  </si>
  <si>
    <t xml:space="preserve">Tab 5 - Project Outputs - 2020/21 H2 Project Specific Output 12</t>
  </si>
  <si>
    <t xml:space="preserve">Tab 5 - Project Outputs - 2020/21 Total Project Specific Output 12</t>
  </si>
  <si>
    <t xml:space="preserve">Tab 5 - Project Outputs - 2021/22 H1 Project Specific Output 12</t>
  </si>
  <si>
    <t xml:space="preserve">Tab 5 - Project Outputs - 2021/22 H2 Project Specific Output 12</t>
  </si>
  <si>
    <t xml:space="preserve">Tab 5 - Project Outputs - 2021/22 Total Project Specific Output 12 </t>
  </si>
  <si>
    <t xml:space="preserve">Tab 5 - Project Outputs - 2022/23 H1 Project Specific Output 12 </t>
  </si>
  <si>
    <t xml:space="preserve">Tab 5 - Project Outputs - 2022/23 H2 Project Specific Output 12</t>
  </si>
  <si>
    <t xml:space="preserve">Tab 5 - Project Outputs - 2022/23 Total Project Specific Output 12 </t>
  </si>
  <si>
    <t xml:space="preserve">Tab 5 - Project Outputs - 2023/24 H1 Project Specific Output 12 </t>
  </si>
  <si>
    <t xml:space="preserve">Tab 5 - Project Outputs - 2023/24 H2 Project Specific Output 12 </t>
  </si>
  <si>
    <t xml:space="preserve">Tab 5 - Project Outputs - 2023/24 Total Project Specific Output 12 </t>
  </si>
  <si>
    <t xml:space="preserve">Tab 5 - Project Outputs - 2024/25 H1 Project Specific Output 12 </t>
  </si>
  <si>
    <t xml:space="preserve">Tab 5 - Project Outputs - 2024/25 H2 Project Specific Output 12 </t>
  </si>
  <si>
    <t xml:space="preserve">Tab 5 - Project Outputs - 2024/25 Total Project Specific Output 12 </t>
  </si>
  <si>
    <t xml:space="preserve">Tab 5 - Project Outputs - 2025/26 H1 Project Specific Output 12 </t>
  </si>
  <si>
    <t xml:space="preserve">Tab 5 - Project Outputs - 2025/26 H2 Project Specific Output 12 </t>
  </si>
  <si>
    <t xml:space="preserve">Tab 5 - Project Outputs - 2025/26 Total Project Specific Output 12</t>
  </si>
  <si>
    <t xml:space="preserve">Tab 5 - Project Outputs - Project Specific Output 12 Beyond April 2026</t>
  </si>
  <si>
    <t xml:space="preserve">Tab 5 - Project Outputs - Project Specific Output 12 Grand Total</t>
  </si>
  <si>
    <t xml:space="preserve">Tab 5 - Project Outputs - Project Specific Output 12 Additional Information</t>
  </si>
  <si>
    <t xml:space="preserve">Tab 5 - Project Outputs - Project Specific Output 13 </t>
  </si>
  <si>
    <t xml:space="preserve">Tab 5 - Project Outputs - Project Specific Output 13 Unit of Measurement</t>
  </si>
  <si>
    <t xml:space="preserve">Tab 5 - Project Outputs - 2020/21 H1 Project Specific Output 13</t>
  </si>
  <si>
    <t xml:space="preserve">Tab 5 - Project Outputs - 2020/21 H2 Project Specific Output 13</t>
  </si>
  <si>
    <t xml:space="preserve">Tab 5 - Project Outputs - 2020/21 Total Project Specific Output 13</t>
  </si>
  <si>
    <t xml:space="preserve">Tab 5 - Project Outputs - 2021/22 H1 Project Specific Output 13</t>
  </si>
  <si>
    <t xml:space="preserve">Tab 5 - Project Outputs - 2021/22 H2 Project Specific Output 13</t>
  </si>
  <si>
    <t xml:space="preserve">Tab 5 - Project Outputs - 2021/22 Total Project Specific Output 13 </t>
  </si>
  <si>
    <t xml:space="preserve">Tab 5 - Project Outputs - 2022/23 H1 Project Specific Output 13 </t>
  </si>
  <si>
    <t xml:space="preserve">Tab 5 - Project Outputs - 2022/23 H2 Project Specific Output 13</t>
  </si>
  <si>
    <t xml:space="preserve">Tab 5 - Project Outputs - 2022/23 Total Project Specific Output 13 </t>
  </si>
  <si>
    <t xml:space="preserve">Tab 5 - Project Outputs - 2023/24 H1 Project Specific Output 13 </t>
  </si>
  <si>
    <t xml:space="preserve">Tab 5 - Project Outputs - 2023/24 H2 Project Specific Output 13 </t>
  </si>
  <si>
    <t xml:space="preserve">Tab 5 - Project Outputs - 2023/24 Total Project Specific Output 13 </t>
  </si>
  <si>
    <t xml:space="preserve">Tab 5 - Project Outputs - 2024/25 H1 Project Specific Output 13 </t>
  </si>
  <si>
    <t xml:space="preserve">Tab 5 - Project Outputs - 2024/25 H2 Project Specific Output 13 </t>
  </si>
  <si>
    <t xml:space="preserve">Tab 5 - Project Outputs - 2024/25 Total Project Specific Output 13 </t>
  </si>
  <si>
    <t xml:space="preserve">Tab 5 - Project Outputs - 2025/26 H1 Project Specific Output 13 </t>
  </si>
  <si>
    <t xml:space="preserve">Tab 5 - Project Outputs - 2025/26 H2 Project Specific Output 13 </t>
  </si>
  <si>
    <t xml:space="preserve">Tab 5 - Project Outputs - 2025/26 Total Project Specific Output 13</t>
  </si>
  <si>
    <t xml:space="preserve">Tab 5 - Project Outputs - Project Specific Output 13 Beyond April 2026</t>
  </si>
  <si>
    <t xml:space="preserve">Tab 5 - Project Outputs - Project Specific Output 13 Grand Total</t>
  </si>
  <si>
    <t xml:space="preserve">Tab 5 - Project Outputs - Project Specific Output 13 Additional Information</t>
  </si>
  <si>
    <t xml:space="preserve">Tab 5 - Project Outputs - Project Specific Output 14 </t>
  </si>
  <si>
    <t xml:space="preserve">Tab 5 - Project Outputs - Project Specific Output 14 Unit of Measurement</t>
  </si>
  <si>
    <t xml:space="preserve">Tab 5 - Project Outputs - 2020/21 H1 Project Specific Output 14</t>
  </si>
  <si>
    <t xml:space="preserve">Tab 5 - Project Outputs - 2020/21 H2 Project Specific Output 14</t>
  </si>
  <si>
    <t xml:space="preserve">Tab 5 - Project Outputs - 2020/21 Total Project Specific Output 14</t>
  </si>
  <si>
    <t xml:space="preserve">Tab 5 - Project Outputs - 2021/22 H1 Project Specific Output 14</t>
  </si>
  <si>
    <t xml:space="preserve">Tab 5 - Project Outputs - 2021/22 H2 Project Specific Output 14</t>
  </si>
  <si>
    <t xml:space="preserve">Tab 5 - Project Outputs - 2021/22 Total Project Specific Output 14 </t>
  </si>
  <si>
    <t xml:space="preserve">Tab 5 - Project Outputs - 2022/23 H1 Project Specific Output 14 </t>
  </si>
  <si>
    <t xml:space="preserve">Tab 5 - Project Outputs - 2022/23 H2 Project Specific Output 14</t>
  </si>
  <si>
    <t xml:space="preserve">Tab 5 - Project Outputs - 2022/23 Total Project Specific Output 14 </t>
  </si>
  <si>
    <t xml:space="preserve">Tab 5 - Project Outputs - 2023/24 H1 Project Specific Output 14 </t>
  </si>
  <si>
    <t xml:space="preserve">Tab 5 - Project Outputs - 2023/24 H2 Project Specific Output 14 </t>
  </si>
  <si>
    <t xml:space="preserve">Tab 5 - Project Outputs - 2023/24 Total Project Specific Output 14 </t>
  </si>
  <si>
    <t xml:space="preserve">Tab 5 - Project Outputs - 2024/25 H1 Project Specific Output 14 </t>
  </si>
  <si>
    <t xml:space="preserve">Tab 5 - Project Outputs - 2024/25 H2 Project Specific Output 14 </t>
  </si>
  <si>
    <t xml:space="preserve">Tab 5 - Project Outputs - 2024/25 Total Project Specific Output 14 </t>
  </si>
  <si>
    <t xml:space="preserve">Tab 5 - Project Outputs - 2025/26 H1 Project Specific Output 14 </t>
  </si>
  <si>
    <t xml:space="preserve">Tab 5 - Project Outputs - 2025/26 H2 Project Specific Output 14 </t>
  </si>
  <si>
    <t xml:space="preserve">Tab 5 - Project Outputs - 2025/26 Total Project Specific Output 14</t>
  </si>
  <si>
    <t xml:space="preserve">Tab 5 - Project Outputs - Project Specific Output 14 Beyond April 2026</t>
  </si>
  <si>
    <t xml:space="preserve">Tab 5 - Project Outputs - Project Specific Output 14 Grand Total</t>
  </si>
  <si>
    <t xml:space="preserve">Tab 5 - Project Outputs - Project Specific Output 14 Additional Information</t>
  </si>
  <si>
    <t xml:space="preserve">Tab 5 - Project Outputs - Project Specific Output 15 </t>
  </si>
  <si>
    <t xml:space="preserve">Tab 5 - Project Outputs - Project Specific Output 15 Unit of Measurement</t>
  </si>
  <si>
    <t xml:space="preserve">Tab 5 - Project Outputs - 2020/21 H1 Project Specific Output 15</t>
  </si>
  <si>
    <t xml:space="preserve">Tab 5 - Project Outputs - 2020/21 H2 Project Specific Output 15</t>
  </si>
  <si>
    <t xml:space="preserve">Tab 5 - Project Outputs - 2020/21 Total Project Specific Output 15</t>
  </si>
  <si>
    <t xml:space="preserve">Tab 5 - Project Outputs - 2021/22 H1 Project Specific Output 15</t>
  </si>
  <si>
    <t xml:space="preserve">Tab 5 - Project Outputs - 2021/22 H2 Project Specific Output 15</t>
  </si>
  <si>
    <t xml:space="preserve">Tab 5 - Project Outputs - 2021/22 Total Project Specific Output 15 </t>
  </si>
  <si>
    <t xml:space="preserve">Tab 5 - Project Outputs - 2022/23 H1 Project Specific Output 15 </t>
  </si>
  <si>
    <t xml:space="preserve">Tab 5 - Project Outputs - 2022/23 H2 Project Specific Output 15</t>
  </si>
  <si>
    <t xml:space="preserve">Tab 5 - Project Outputs - 2022/23 Total Project Specific Output 15 </t>
  </si>
  <si>
    <t xml:space="preserve">Tab 5 - Project Outputs - 2023/24 H1 Project Specific Output 15 </t>
  </si>
  <si>
    <t xml:space="preserve">Tab 5 - Project Outputs - 2023/24 H2 Project Specific Output 15 </t>
  </si>
  <si>
    <t xml:space="preserve">Tab 5 - Project Outputs - 2023/24 Total Project Specific Output 15 </t>
  </si>
  <si>
    <t xml:space="preserve">Tab 5 - Project Outputs - 2024/25 H1 Project Specific Output 15 </t>
  </si>
  <si>
    <t xml:space="preserve">Tab 5 - Project Outputs - 2024/25 H2 Project Specific Output 15 </t>
  </si>
  <si>
    <t xml:space="preserve">Tab 5 - Project Outputs - 2024/25 Total Project Specific Output 15 </t>
  </si>
  <si>
    <t xml:space="preserve">Tab 5 - Project Outputs - 2025/26 H1 Project Specific Output 15 </t>
  </si>
  <si>
    <t xml:space="preserve">Tab 5 - Project Outputs - 2025/26 H2 Project Specific Output 15 </t>
  </si>
  <si>
    <t xml:space="preserve">Tab 5 - Project Outputs - 2025/26 Total Project Specific Output 15</t>
  </si>
  <si>
    <t xml:space="preserve">Tab 5 - Project Outputs - Project Specific Output 15 Beyond April 2026</t>
  </si>
  <si>
    <t xml:space="preserve">Tab 5 - Project Outputs - Project Specific Output 15 Grand Total</t>
  </si>
  <si>
    <t xml:space="preserve">Tab 5 - Project Outputs - Project Specific Output 15 Additional Information</t>
  </si>
  <si>
    <t xml:space="preserve">Tab 5 - Project Outputs - Project Specific Custom Output 1 </t>
  </si>
  <si>
    <t xml:space="preserve">Tab 5 - Project Outputs - Project Specific Custom Output 1 Unit of Measurement</t>
  </si>
  <si>
    <t xml:space="preserve">Tab 5 - Project Outputs - 2020/21 H1 Project Specific Custom Output 1</t>
  </si>
  <si>
    <t xml:space="preserve">Tab 5 - Project Outputs - 2020/21 H2 Project Specific Custom Output 1</t>
  </si>
  <si>
    <t xml:space="preserve">Tab 5 - Project Outputs - 2020/21 Total Project Specific Custom Output 1</t>
  </si>
  <si>
    <t xml:space="preserve">Tab 5 - Project Outputs - 2021/22 H1 Project Specific Custom Output 1</t>
  </si>
  <si>
    <t xml:space="preserve">Tab 5 - Project Outputs - 2021/22 H2 Project Specific Custom Output 1</t>
  </si>
  <si>
    <t xml:space="preserve">Tab 5 - Project Outputs - 2021/22 Total Project Specific Custom Output 1 </t>
  </si>
  <si>
    <t xml:space="preserve">Tab 5 - Project Outputs - 2022/23 H1 Project Specific Custom Output 1 </t>
  </si>
  <si>
    <t xml:space="preserve">Tab 5 - Project Outputs - 2022/23 H2 Project Specific Custom Output 1</t>
  </si>
  <si>
    <t xml:space="preserve">Tab 5 - Project Outputs - 2022/23 Total Project Specific Custom Output 1</t>
  </si>
  <si>
    <t xml:space="preserve">Tab 5 - Project Outputs - 2023/24 H1 Project Specific Custom Output 1 </t>
  </si>
  <si>
    <t xml:space="preserve">Tab 5 - Project Outputs - 2023/24 H2 Project Specific Custom Output 1 </t>
  </si>
  <si>
    <t xml:space="preserve">Tab 5 - Project Outputs - 2023/24 Total Project Specific Custom Output 1 </t>
  </si>
  <si>
    <t xml:space="preserve">Tab 5 - Project Outputs - 2024/25 H1 Project Specific Custom Output 1 </t>
  </si>
  <si>
    <t xml:space="preserve">Tab 5 - Project Outputs - 2024/25 H2 Project Specific Custom Output 1 </t>
  </si>
  <si>
    <t xml:space="preserve">Tab 5 - Project Outputs - 2024/25 Total Project Specific Custom Output 1 </t>
  </si>
  <si>
    <t xml:space="preserve">Tab 5 - Project Outputs - 2025/26 H1 Project Specific Custom Output 1 </t>
  </si>
  <si>
    <t xml:space="preserve">Tab 5 - Project Outputs - 2025/26 H2 Project Specific Custom Output 1 </t>
  </si>
  <si>
    <t xml:space="preserve">Tab 5 - Project Outputs - 2025/26 Total Project Specific Custom Output 1</t>
  </si>
  <si>
    <t xml:space="preserve">Tab 5 - Project Outputs - Project Specific Custom Output 1 Beyond April 2026</t>
  </si>
  <si>
    <t xml:space="preserve">Tab 5 - Project Outputs - Project Specific Custom Output 1 Grand Total</t>
  </si>
  <si>
    <t xml:space="preserve">Tab 5 - Project Outputs - Project Specific Custom Output 2 </t>
  </si>
  <si>
    <t xml:space="preserve">Tab 5 - Project Outputs - Project Specific Custom Output 2 Unit of Measurement</t>
  </si>
  <si>
    <t xml:space="preserve">Tab 5 - Project Outputs - 2020/21 H1 Project Specific Custom Output 2</t>
  </si>
  <si>
    <t xml:space="preserve">Tab 5 - Project Outputs - 2020/21 H2 Project Specific Custom Output 2</t>
  </si>
  <si>
    <t xml:space="preserve">Tab 5 - Project Outputs - 2020/21 Total Project Specific Custom Output 2</t>
  </si>
  <si>
    <t xml:space="preserve">Tab 5 - Project Outputs - 2021/22 H1 Project Specific Custom Output 2</t>
  </si>
  <si>
    <t xml:space="preserve">Tab 5 - Project Outputs - 2021/22 H2 Project Specific Custom Output 2</t>
  </si>
  <si>
    <t xml:space="preserve">Tab 5 - Project Outputs - 2021/22 Total Project Specific Custom Output 2 </t>
  </si>
  <si>
    <t xml:space="preserve">Tab 5 - Project Outputs - 2022/23 H1 Project Specific Custom Output 2 </t>
  </si>
  <si>
    <t xml:space="preserve">Tab 5 - Project Outputs - 2022/23 H2 Project Specific Custom Output 2</t>
  </si>
  <si>
    <t xml:space="preserve">Tab 5 - Project Outputs - 2022/23 Total Project Specific Custom Output 2</t>
  </si>
  <si>
    <t xml:space="preserve">Tab 5 - Project Outputs - 2023/24 H1 Project Specific Custom Output 2 </t>
  </si>
  <si>
    <t xml:space="preserve">Tab 5 - Project Outputs - 2023/24 H2 Project Specific Custom Output 2 </t>
  </si>
  <si>
    <t xml:space="preserve">Tab 5 - Project Outputs - 2023/24 Total Project Specific Custom Output 2 </t>
  </si>
  <si>
    <t xml:space="preserve">Tab 5 - Project Outputs - 2024/25 H1 Project Specific Custom Output 2 </t>
  </si>
  <si>
    <t xml:space="preserve">Tab 5 - Project Outputs - 2024/25 H2 Project Specific Custom Output 2 </t>
  </si>
  <si>
    <t xml:space="preserve">Tab 5 - Project Outputs - 2024/25 Total Project Specific Custom Output 2 </t>
  </si>
  <si>
    <t xml:space="preserve">Tab 5 - Project Outputs - 2025/26 H1 Project Specific Custom Output 2 </t>
  </si>
  <si>
    <t xml:space="preserve">Tab 5 - Project Outputs - 2025/26 H2 Project Specific Custom Output 2 </t>
  </si>
  <si>
    <t xml:space="preserve">Tab 5 - Project Outputs - 2025/26 Total Project Specific Custom Output 2</t>
  </si>
  <si>
    <t xml:space="preserve">Tab 5 - Project Outputs - Project Specific Custom Output 2 Beyond April 2026</t>
  </si>
  <si>
    <t xml:space="preserve">Tab 5 - Project Outputs - Project Specific Custom Output 2 Grand Total</t>
  </si>
  <si>
    <t xml:space="preserve">Tab 5 - Project Outputs - Project Specific Custom Output 3 </t>
  </si>
  <si>
    <t xml:space="preserve">Tab 5 - Project Outputs - Project Specific Custom Output 3 Unit of Measurement</t>
  </si>
  <si>
    <t xml:space="preserve">Tab 5 - Project Outputs - 2020/21 H1 Project Specific Custom Output 3</t>
  </si>
  <si>
    <t xml:space="preserve">Tab 5 - Project Outputs - 2020/21 H2 Project Specific Custom Output 3</t>
  </si>
  <si>
    <t xml:space="preserve">Tab 5 - Project Outputs - 2020/21 Total Project Specific Custom Output 3</t>
  </si>
  <si>
    <t xml:space="preserve">Tab 5 - Project Outputs - 2021/22 H1 Project Specific Custom Output 3</t>
  </si>
  <si>
    <t xml:space="preserve">Tab 5 - Project Outputs - 2021/22 H2 Project Specific Custom Output 3</t>
  </si>
  <si>
    <t xml:space="preserve">Tab 5 - Project Outputs - 2021/22 Total Project Specific Custom Output 3 </t>
  </si>
  <si>
    <t xml:space="preserve">Tab 5 - Project Outputs - 2022/23 H1 Project Specific Custom Output 3 </t>
  </si>
  <si>
    <t xml:space="preserve">Tab 5 - Project Outputs - 2022/23 H2 Project Specific Custom Output 3</t>
  </si>
  <si>
    <t xml:space="preserve">Tab 5 - Project Outputs - 2022/23 Total Project Specific Custom Output 3</t>
  </si>
  <si>
    <t xml:space="preserve">Tab 5 - Project Outputs - 2023/24 H1 Project Specific Custom Output 3 </t>
  </si>
  <si>
    <t xml:space="preserve">Tab 5 - Project Outputs - 2023/24 H2 Project Specific Custom Output 3 </t>
  </si>
  <si>
    <t xml:space="preserve">Tab 5 - Project Outputs - 2023/24 Total Project Specific Custom Output 3 </t>
  </si>
  <si>
    <t xml:space="preserve">Tab 5 - Project Outputs - 2024/25 H1 Project Specific Custom Output 3 </t>
  </si>
  <si>
    <t xml:space="preserve">Tab 5 - Project Outputs - 2024/25 H2 Project Specific Custom Output 3 </t>
  </si>
  <si>
    <t xml:space="preserve">Tab 5 - Project Outputs - 2024/25 Total Project Specific Custom Output 3 </t>
  </si>
  <si>
    <t xml:space="preserve">Tab 5 - Project Outputs - 2025/26 H1 Project Specific Custom Output 3 </t>
  </si>
  <si>
    <t xml:space="preserve">Tab 5 - Project Outputs - 2025/26 H2 Project Specific Custom Output 3 </t>
  </si>
  <si>
    <t xml:space="preserve">Tab 5 - Project Outputs - 2025/26 Total Project Specific Custom Output 3</t>
  </si>
  <si>
    <t xml:space="preserve">Tab 5 - Project Outputs - Project Specific Custom Output 3 Beyond April 2026</t>
  </si>
  <si>
    <t xml:space="preserve">Tab 5 - Project Outputs - Project Specific Custom Output 3 Grand Total</t>
  </si>
  <si>
    <t xml:space="preserve">Tab 5 - Project Outputs - Project Specific Custom Output 4 </t>
  </si>
  <si>
    <t xml:space="preserve">Tab 5 - Project Outputs - Project Specific Custom Output 4 Unit of Measurement</t>
  </si>
  <si>
    <t xml:space="preserve">Tab 5 - Project Outputs - 2020/21 H1 Project Specific Custom Output 4</t>
  </si>
  <si>
    <t xml:space="preserve">Tab 5 - Project Outputs - 2020/21 H2 Project Specific Custom Output 4</t>
  </si>
  <si>
    <t xml:space="preserve">Tab 5 - Project Outputs - 2020/21 Total Project Specific Custom Output 4</t>
  </si>
  <si>
    <t xml:space="preserve">Tab 5 - Project Outputs - 2021/22 H1 Project Specific Custom Output 4</t>
  </si>
  <si>
    <t xml:space="preserve">Tab 5 - Project Outputs - 2021/22 H2 Project Specific Custom Output 4</t>
  </si>
  <si>
    <t xml:space="preserve">Tab 5 - Project Outputs - 2021/22 Total Project Specific Custom Output 4 </t>
  </si>
  <si>
    <t xml:space="preserve">Tab 5 - Project Outputs - 2022/23 H1 Project Specific Custom Output 4 </t>
  </si>
  <si>
    <t xml:space="preserve">Tab 5 - Project Outputs - 2022/23 H2 Project Specific Custom Output 4</t>
  </si>
  <si>
    <t xml:space="preserve">Tab 5 - Project Outputs - 2022/23 Total Project Specific Custom Output 4</t>
  </si>
  <si>
    <t xml:space="preserve">Tab 5 - Project Outputs - 2023/24 H1 Project Specific Custom Output 4 </t>
  </si>
  <si>
    <t xml:space="preserve">Tab 5 - Project Outputs - 2023/24 H2 Project Specific Custom Output 4 </t>
  </si>
  <si>
    <t xml:space="preserve">Tab 5 - Project Outputs - 2023/24 Total Project Specific Custom Output 4 </t>
  </si>
  <si>
    <t xml:space="preserve">Tab 5 - Project Outputs - 2024/25 H1 Project Specific Custom Output 4 </t>
  </si>
  <si>
    <t xml:space="preserve">Tab 5 - Project Outputs - 2024/25 H2 Project Specific Custom Output 4 </t>
  </si>
  <si>
    <t xml:space="preserve">Tab 5 - Project Outputs - 2024/25 Total Project Specific Custom Output 4 </t>
  </si>
  <si>
    <t xml:space="preserve">Tab 5 - Project Outputs - 2025/26 H1 Project Specific Custom Output 4 </t>
  </si>
  <si>
    <t xml:space="preserve">Tab 5 - Project Outputs - 2025/26 H2 Project Specific Custom Output 4 </t>
  </si>
  <si>
    <t xml:space="preserve">Tab 5 - Project Outputs - 2025/26 Total Project Specific Custom Output 4</t>
  </si>
  <si>
    <t xml:space="preserve">Tab 5 - Project Outputs - Project Specific Custom Output 4 Beyond April 2026</t>
  </si>
  <si>
    <t xml:space="preserve">Tab 5 - Project Outputs - Project Specific Custom Output 4 Grand Total</t>
  </si>
  <si>
    <t xml:space="preserve">Tab 5 - Project Outputs - Project Specific Custom Output 5 </t>
  </si>
  <si>
    <t xml:space="preserve">Tab 5 - Project Outputs - Project Specific Custom Output 5 Unit of Measurement</t>
  </si>
  <si>
    <t xml:space="preserve">Tab 5 - Project Outputs - 2020/21 H1 Project Specific Custom Output 5</t>
  </si>
  <si>
    <t xml:space="preserve">Tab 5 - Project Outputs - 2020/21 H2 Project Specific Custom Output 5</t>
  </si>
  <si>
    <t xml:space="preserve">Tab 5 - Project Outputs - 2020/21 Total Project Specific Custom Output 5</t>
  </si>
  <si>
    <t xml:space="preserve">Tab 5 - Project Outputs - 2021/22 H1 Project Specific Custom Output 5</t>
  </si>
  <si>
    <t xml:space="preserve">Tab 5 - Project Outputs - 2021/22 H2 Project Specific Custom Output 5</t>
  </si>
  <si>
    <t xml:space="preserve">Tab 5 - Project Outputs - 2021/22 Total Project Specific Custom Output 5 </t>
  </si>
  <si>
    <t xml:space="preserve">Tab 5 - Project Outputs - 2022/23 H1 Project Specific Custom Output 5 </t>
  </si>
  <si>
    <t xml:space="preserve">Tab 5 - Project Outputs - 2022/23 H2 Project Specific Custom Output 5</t>
  </si>
  <si>
    <t xml:space="preserve">Tab 5 - Project Outputs - 2022/23 Total Project Specific Custom Output 5</t>
  </si>
  <si>
    <t xml:space="preserve">Tab 5 - Project Outputs - 2023/24 H1 Project Specific Custom Output 5 </t>
  </si>
  <si>
    <t xml:space="preserve">Tab 5 - Project Outputs - 2023/24 H2 Project Specific Custom Output 5 </t>
  </si>
  <si>
    <t xml:space="preserve">Tab 5 - Project Outputs - 2023/24 Total Project Specific Custom Output 5 </t>
  </si>
  <si>
    <t xml:space="preserve">Tab 5 - Project Outputs - 2024/25 H1 Project Specific Custom Output 5 </t>
  </si>
  <si>
    <t xml:space="preserve">Tab 5 - Project Outputs - 2024/25 H2 Project Specific Custom Output 5 </t>
  </si>
  <si>
    <t xml:space="preserve">Tab 5 - Project Outputs - 2024/25 Total Project Specific Custom Output 5 </t>
  </si>
  <si>
    <t xml:space="preserve">Tab 5 - Project Outputs - 2025/26 H1 Project Specific Custom Output 5 </t>
  </si>
  <si>
    <t xml:space="preserve">Tab 5 - Project Outputs - 2025/26 H2 Project Specific Custom Output 5 </t>
  </si>
  <si>
    <t xml:space="preserve">Tab 5 - Project Outputs - 2025/26 Total Project Specific Custom Output 5</t>
  </si>
  <si>
    <t xml:space="preserve">Tab 5 - Project Outputs - Project Specific Custom Output 5 Beyond April 2026</t>
  </si>
  <si>
    <t xml:space="preserve">Tab 5 - Project Outputs - Project Specific Custom Output 5 Grand Total</t>
  </si>
  <si>
    <t xml:space="preserve">Tab 5 - Project Outputs - Project Specific Custom Output 6 </t>
  </si>
  <si>
    <t xml:space="preserve">Tab 5 - Project Outputs - Project Specific Custom Output 6 Unit of Measurement</t>
  </si>
  <si>
    <t xml:space="preserve">Tab 5 - Project Outputs - 2020/21 H1 Project Specific Custom Output 6</t>
  </si>
  <si>
    <t xml:space="preserve">Tab 5 - Project Outputs - 2020/21 H2 Project Specific Custom Output 6</t>
  </si>
  <si>
    <t xml:space="preserve">Tab 5 - Project Outputs - 2020/21 Total Project Specific Custom Output 6</t>
  </si>
  <si>
    <t xml:space="preserve">Tab 5 - Project Outputs - 2021/22 H1 Project Specific Custom Output 6</t>
  </si>
  <si>
    <t xml:space="preserve">Tab 5 - Project Outputs - 2021/22 H2 Project Specific Custom Output 6</t>
  </si>
  <si>
    <t xml:space="preserve">Tab 5 - Project Outputs - 2021/22 Total Project Specific Custom Output 6 </t>
  </si>
  <si>
    <t xml:space="preserve">Tab 5 - Project Outputs - 2022/23 H1 Project Specific Custom Output 6 </t>
  </si>
  <si>
    <t xml:space="preserve">Tab 5 - Project Outputs - 2022/23 H2 Project Specific Custom Output 6</t>
  </si>
  <si>
    <t xml:space="preserve">Tab 5 - Project Outputs - 2022/23 Total Project Specific Custom Output 6</t>
  </si>
  <si>
    <t xml:space="preserve">Tab 5 - Project Outputs - 2023/24 H1 Project Specific Custom Output 6 </t>
  </si>
  <si>
    <t xml:space="preserve">Tab 5 - Project Outputs - 2023/24 H2 Project Specific Custom Output 6 </t>
  </si>
  <si>
    <t xml:space="preserve">Tab 5 - Project Outputs - 2023/24 Total Project Specific Custom Output 6 </t>
  </si>
  <si>
    <t xml:space="preserve">Tab 5 - Project Outputs - 2024/25 H1 Project Specific Custom Output 6 </t>
  </si>
  <si>
    <t xml:space="preserve">Tab 5 - Project Outputs - 2024/25 H2 Project Specific Custom Output 6 </t>
  </si>
  <si>
    <t xml:space="preserve">Tab 5 - Project Outputs - 2024/25 Total Project Specific Custom Output 6 </t>
  </si>
  <si>
    <t xml:space="preserve">Tab 5 - Project Outputs - 2025/26 H1 Project Specific Custom Output 6 </t>
  </si>
  <si>
    <t xml:space="preserve">Tab 5 - Project Outputs - 2025/26 H2 Project Specific Custom Output 6 </t>
  </si>
  <si>
    <t xml:space="preserve">Tab 5 - Project Outputs - 2025/26 Total Project Specific Custom Output 6</t>
  </si>
  <si>
    <t xml:space="preserve">Tab 5 - Project Outputs - Project Specific Custom Output 6 Beyond April 2026</t>
  </si>
  <si>
    <t xml:space="preserve">Tab 5 - Project Outputs - Project Specific Custom Output 6 Grand Total</t>
  </si>
  <si>
    <t xml:space="preserve">Tab 5 - Project Outputs - Project Specific Custom Output 7 </t>
  </si>
  <si>
    <t xml:space="preserve">Tab 5 - Project Outputs - Project Specific Custom Output 7 Unit of Measurement</t>
  </si>
  <si>
    <t xml:space="preserve">Tab 5 - Project Outputs - 2020/21 H1 Project Specific Custom Output 7</t>
  </si>
  <si>
    <t xml:space="preserve">Tab 5 - Project Outputs - 2020/21 H2 Project Specific Custom Output 7</t>
  </si>
  <si>
    <t xml:space="preserve">Tab 5 - Project Outputs - 2020/21 Total Project Specific Custom Output 7</t>
  </si>
  <si>
    <t xml:space="preserve">Tab 5 - Project Outputs - 2021/22 H1 Project Specific Custom Output 7</t>
  </si>
  <si>
    <t xml:space="preserve">Tab 5 - Project Outputs - 2021/22 H2 Project Specific Custom Output 7</t>
  </si>
  <si>
    <t xml:space="preserve">Tab 5 - Project Outputs - 2021/22 Total Project Specific Custom Output 7 </t>
  </si>
  <si>
    <t xml:space="preserve">Tab 5 - Project Outputs - 2022/23 H1 Project Specific Custom Output 7 </t>
  </si>
  <si>
    <t xml:space="preserve">Tab 5 - Project Outputs - 2022/23 H2 Project Specific Custom Output 7</t>
  </si>
  <si>
    <t xml:space="preserve">Tab 5 - Project Outputs - 2022/23 Total Project Specific Custom Output 7</t>
  </si>
  <si>
    <t xml:space="preserve">Tab 5 - Project Outputs - 2023/24 H1 Project Specific Custom Output 7 </t>
  </si>
  <si>
    <t xml:space="preserve">Tab 5 - Project Outputs - 2023/24 H2 Project Specific Custom Output 7 </t>
  </si>
  <si>
    <t xml:space="preserve">Tab 5 - Project Outputs - 2023/24 Total Project Specific Custom Output 7 </t>
  </si>
  <si>
    <t xml:space="preserve">Tab 5 - Project Outputs - 2024/25 H1 Project Specific Custom Output 7 </t>
  </si>
  <si>
    <t xml:space="preserve">Tab 5 - Project Outputs - 2024/25 H2 Project Specific Custom Output 7 </t>
  </si>
  <si>
    <t xml:space="preserve">Tab 5 - Project Outputs - 2024/25 Total Project Specific Custom Output 7 </t>
  </si>
  <si>
    <t xml:space="preserve">Tab 5 - Project Outputs - 2025/26 H1 Project Specific Custom Output 7 </t>
  </si>
  <si>
    <t xml:space="preserve">Tab 5 - Project Outputs - 2025/26 H2 Project Specific Custom Output 7 </t>
  </si>
  <si>
    <t xml:space="preserve">Tab 5 - Project Outputs - 2025/26 Total Project Specific Custom Output 7</t>
  </si>
  <si>
    <t xml:space="preserve">Tab 5 - Project Outputs - Project Specific Custom Output 7 Beyond April 2026</t>
  </si>
  <si>
    <t xml:space="preserve">Tab 5 - Project Outputs - Project Specific Custom Output 7 Grand Total</t>
  </si>
  <si>
    <t xml:space="preserve">Tab 5 - Project Outputs - Project Specific Custom Output 8 </t>
  </si>
  <si>
    <t xml:space="preserve">Tab 5 - Project Outputs - Project Specific Custom Output 8 Unit of Measurement</t>
  </si>
  <si>
    <t xml:space="preserve">Tab 5 - Project Outputs - 2020/21 H1 Project Specific Custom Output 8</t>
  </si>
  <si>
    <t xml:space="preserve">Tab 5 - Project Outputs - 2020/21 H2 Project Specific Custom Output 8</t>
  </si>
  <si>
    <t xml:space="preserve">Tab 5 - Project Outputs - 2020/21 Total Project Specific Custom Output 8</t>
  </si>
  <si>
    <t xml:space="preserve">Tab 5 - Project Outputs - 2021/22 H1 Project Specific Custom Output 8</t>
  </si>
  <si>
    <t xml:space="preserve">Tab 5 - Project Outputs - 2021/22 H2 Project Specific Custom Output 8</t>
  </si>
  <si>
    <t xml:space="preserve">Tab 5 - Project Outputs - 2021/22 Total Project Specific Custom Output 8 </t>
  </si>
  <si>
    <t xml:space="preserve">Tab 5 - Project Outputs - 2022/23 H1 Project Specific Custom Output 8 </t>
  </si>
  <si>
    <t xml:space="preserve">Tab 5 - Project Outputs - 2022/23 H2 Project Specific Custom Output 8</t>
  </si>
  <si>
    <t xml:space="preserve">Tab 5 - Project Outputs - 2022/23 Total Project Specific Custom Output 8</t>
  </si>
  <si>
    <t xml:space="preserve">Tab 5 - Project Outputs - 2023/24 H1 Project Specific Custom Output 8 </t>
  </si>
  <si>
    <t xml:space="preserve">Tab 5 - Project Outputs - 2023/24 H2 Project Specific Custom Output 8 </t>
  </si>
  <si>
    <t xml:space="preserve">Tab 5 - Project Outputs - 2023/24 Total Project Specific Custom Output 8 </t>
  </si>
  <si>
    <t xml:space="preserve">Tab 5 - Project Outputs - 2024/25 H1 Project Specific Custom Output 8 </t>
  </si>
  <si>
    <t xml:space="preserve">Tab 5 - Project Outputs - 2024/25 H2 Project Specific Custom Output 8 </t>
  </si>
  <si>
    <t xml:space="preserve">Tab 5 - Project Outputs - 2024/25 Total Project Specific Custom Output 8 </t>
  </si>
  <si>
    <t xml:space="preserve">Tab 5 - Project Outputs - 2025/26 H1 Project Specific Custom Output 8 </t>
  </si>
  <si>
    <t xml:space="preserve">Tab 5 - Project Outputs - 2025/26 H2 Project Specific Custom Output 8 </t>
  </si>
  <si>
    <t xml:space="preserve">Tab 5 - Project Outputs - 2025/26 Total Project Specific Custom Output 8</t>
  </si>
  <si>
    <t xml:space="preserve">Tab 5 - Project Outputs - Project Specific Custom Output 8 Beyond April 2026</t>
  </si>
  <si>
    <t xml:space="preserve">Tab 5 - Project Outputs - Project Specific Custom Output 8 Grand Total</t>
  </si>
  <si>
    <t xml:space="preserve">Tab 5 - Project Outputs - Project Specific Custom Output 9 </t>
  </si>
  <si>
    <t xml:space="preserve">Tab 5 - Project Outputs - Project Specific Custom Output 9 Unit of Measurement</t>
  </si>
  <si>
    <t xml:space="preserve">Tab 5 - Project Outputs - 2020/21 H1 Project Specific Custom Output 9</t>
  </si>
  <si>
    <t xml:space="preserve">Tab 5 - Project Outputs - 2020/21 H2 Project Specific Custom Output 9</t>
  </si>
  <si>
    <t xml:space="preserve">Tab 5 - Project Outputs - 2020/21 Total Project Specific Custom Output 9</t>
  </si>
  <si>
    <t xml:space="preserve">Tab 5 - Project Outputs - 2021/22 H1 Project Specific Custom Output 9</t>
  </si>
  <si>
    <t xml:space="preserve">Tab 5 - Project Outputs - 2021/22 H2 Project Specific Custom Output 9</t>
  </si>
  <si>
    <t xml:space="preserve">Tab 5 - Project Outputs - 2021/22 Total Project Specific Custom Output 9 </t>
  </si>
  <si>
    <t xml:space="preserve">Tab 5 - Project Outputs - 2022/23 H1 Project Specific Custom Output 9 </t>
  </si>
  <si>
    <t xml:space="preserve">Tab 5 - Project Outputs - 2022/23 H2 Project Specific Custom Output 9</t>
  </si>
  <si>
    <t xml:space="preserve">Tab 5 - Project Outputs - 2022/23 Total Project Specific Custom Output 9</t>
  </si>
  <si>
    <t xml:space="preserve">Tab 5 - Project Outputs - 2023/24 H1 Project Specific Custom Output 9 </t>
  </si>
  <si>
    <t xml:space="preserve">Tab 5 - Project Outputs - 2023/24 H2 Project Specific Custom Output 9 </t>
  </si>
  <si>
    <t xml:space="preserve">Tab 5 - Project Outputs - 2023/24 Total Project Specific Custom Output 9 </t>
  </si>
  <si>
    <t xml:space="preserve">Tab 5 - Project Outputs - 2024/25 H1 Project Specific Custom Output 9 </t>
  </si>
  <si>
    <t xml:space="preserve">Tab 5 - Project Outputs - 2024/25 H2 Project Specific Custom Output 9 </t>
  </si>
  <si>
    <t xml:space="preserve">Tab 5 - Project Outputs - 2024/25 Total Project Specific Custom Output 9 </t>
  </si>
  <si>
    <t xml:space="preserve">Tab 5 - Project Outputs - 2025/26 H1 Project Specific Custom Output 9 </t>
  </si>
  <si>
    <t xml:space="preserve">Tab 5 - Project Outputs - 2025/26 H2 Project Specific Custom Output 9 </t>
  </si>
  <si>
    <t xml:space="preserve">Tab 5 - Project Outputs - 2025/26 Total Project Specific Custom Output 9</t>
  </si>
  <si>
    <t xml:space="preserve">Tab 5 - Project Outputs - Project Specific Custom Output 9 Beyond April 2026</t>
  </si>
  <si>
    <t xml:space="preserve">Tab 5 - Project Outputs - Project Specific Custom Output 9 Grand Total</t>
  </si>
  <si>
    <t xml:space="preserve">Tab 5 - Project Outputs - Project Specific Custom Output 10 </t>
  </si>
  <si>
    <t xml:space="preserve">Tab 5 - Project Outputs - Project Specific Custom Output 10 Unit of Measurement</t>
  </si>
  <si>
    <t xml:space="preserve">Tab 5 - Project Outputs - 2020/21 H1 Project Specific Custom Output 10</t>
  </si>
  <si>
    <t xml:space="preserve">Tab 5 - Project Outputs - 2020/21 H2 Project Specific Custom Output 10</t>
  </si>
  <si>
    <t xml:space="preserve">Tab 5 - Project Outputs - 2020/21 Total Project Specific Custom Output 10</t>
  </si>
  <si>
    <t xml:space="preserve">Tab 5 - Project Outputs - 2021/22 H1 Project Specific Custom Output 10</t>
  </si>
  <si>
    <t xml:space="preserve">Tab 5 - Project Outputs - 2021/22 H2 Project Specific Custom Output 10</t>
  </si>
  <si>
    <t xml:space="preserve">Tab 5 - Project Outputs - 2021/22 Total Project Specific Custom Output 10 </t>
  </si>
  <si>
    <t xml:space="preserve">Tab 5 - Project Outputs - 2022/23 H1 Project Specific Custom Output 10 </t>
  </si>
  <si>
    <t xml:space="preserve">Tab 5 - Project Outputs - 2022/23 H2 Project Specific Custom Output 10</t>
  </si>
  <si>
    <t xml:space="preserve">Tab 5 - Project Outputs - 2022/23 Total Project Specific Custom Output 10</t>
  </si>
  <si>
    <t xml:space="preserve">Tab 5 - Project Outputs - 2023/24 H1 Project Specific Custom Output 10 </t>
  </si>
  <si>
    <t xml:space="preserve">Tab 5 - Project Outputs - 2023/24 H2 Project Specific Custom Output 10 </t>
  </si>
  <si>
    <t xml:space="preserve">Tab 5 - Project Outputs - 2023/24 Total Project Specific Custom Output 10 </t>
  </si>
  <si>
    <t xml:space="preserve">Tab 5 - Project Outputs - 2024/25 H1 Project Specific Custom Output 10 </t>
  </si>
  <si>
    <t xml:space="preserve">Tab 5 - Project Outputs - 2024/25 H2 Project Specific Custom Output 10 </t>
  </si>
  <si>
    <t xml:space="preserve">Tab 5 - Project Outputs - 2024/25 Total Project Specific Custom Output 10 </t>
  </si>
  <si>
    <t xml:space="preserve">Tab 5 - Project Outputs - 2025/26 H1 Project Specific Custom Output 10 </t>
  </si>
  <si>
    <t xml:space="preserve">Tab 5 - Project Outputs - 2025/26 H2 Project Specific Custom Output 10 </t>
  </si>
  <si>
    <t xml:space="preserve">Tab 5 - Project Outputs - 2025/26 Total Project Specific Custom Output 10</t>
  </si>
  <si>
    <t xml:space="preserve">Tab 5 - Project Outputs - Project Specific Custom Output 10 Beyond April 2026</t>
  </si>
  <si>
    <t xml:space="preserve">Tab 5 - Project Outputs - Project Specific Custom Output 10 Grand Total</t>
  </si>
  <si>
    <t xml:space="preserve">Tab 6 - Outcomes: Section A - Outcomes Confirmation</t>
  </si>
  <si>
    <t xml:space="preserve">Tab 6 - Outcomes: Section B - Outcome 1 - Indicator Name</t>
  </si>
  <si>
    <t xml:space="preserve">Tab 6 - Outcomes: Section B - Outcome 1 - Unit of Measurment</t>
  </si>
  <si>
    <t xml:space="preserve">Tab 6 - Outcomes: Section B - Outcome 1 - Relevant Projects </t>
  </si>
  <si>
    <t xml:space="preserve">Tab 6 - Outcomes: Section B - Outcome 1 - Geography</t>
  </si>
  <si>
    <t xml:space="preserve">Tab 6 - Outcomes: Section B - Outcome 1 - FY 20/21</t>
  </si>
  <si>
    <t xml:space="preserve">Tab 6 - Outcomes: Section B - Outcome 1 - FY 21/22</t>
  </si>
  <si>
    <t xml:space="preserve">Tab 6 - Outcomes: Section B - Outcome 1 - FY 22/23</t>
  </si>
  <si>
    <t xml:space="preserve">Tab 6 - Outcomes: Section B - Outcome 1 - FY 23/24</t>
  </si>
  <si>
    <t xml:space="preserve">Tab 6 - Outcomes: Section B - Outcome 1 - FY 24/25</t>
  </si>
  <si>
    <t xml:space="preserve">Tab 6 - Outcomes: Section B - Outcome 1 - FY 25/26</t>
  </si>
  <si>
    <t xml:space="preserve">Tab 6 - Outcomes: Section B - Outcome 1 - FY 26/27</t>
  </si>
  <si>
    <t xml:space="preserve">Tab 6 - Outcomes: Section B - Outcome 1 - FY 27/28</t>
  </si>
  <si>
    <t xml:space="preserve">Tab 6 - Outcomes: Section B - Outcome 1 - FY 28/29</t>
  </si>
  <si>
    <t xml:space="preserve">Tab 6 - Outcomes: Section B - Outcome 1 - FY 29/30</t>
  </si>
  <si>
    <t xml:space="preserve">Tab 6 - Outcomes: Section B - Outcome 1 - Higher Frequency</t>
  </si>
  <si>
    <t xml:space="preserve">Tab 6 - Outcomes: Section B - Outcome 2 - Indicator Name</t>
  </si>
  <si>
    <t xml:space="preserve">Tab 6 - Outcomes: Section B - Outcome 2 - Unit of Measurment</t>
  </si>
  <si>
    <t xml:space="preserve">Tab 6 - Outcomes: Section B - Outcome 2 - Relevant Projects </t>
  </si>
  <si>
    <t xml:space="preserve">Tab 6 - Outcomes: Section B - Outcome 2 - Geography</t>
  </si>
  <si>
    <t xml:space="preserve">Tab 6 - Outcomes: Section B - Outcome 2 - FY 20/21</t>
  </si>
  <si>
    <t xml:space="preserve">Tab 6 - Outcomes: Section B - Outcome 2 - FY 21/22</t>
  </si>
  <si>
    <t xml:space="preserve">Tab 6 - Outcomes: Section B - Outcome 2 - FY 22/23</t>
  </si>
  <si>
    <t xml:space="preserve">Tab 6 - Outcomes: Section B - Outcome 2 - FY 23/24</t>
  </si>
  <si>
    <t xml:space="preserve">Tab 6 - Outcomes: Section B - Outcome 2 - FY 24/25</t>
  </si>
  <si>
    <t xml:space="preserve">Tab 6 - Outcomes: Section B - Outcome 2 - FY 25/26</t>
  </si>
  <si>
    <t xml:space="preserve">Tab 6 - Outcomes: Section B - Outcome 2 - FY 26/27</t>
  </si>
  <si>
    <t xml:space="preserve">Tab 6 - Outcomes: Section B - Outcome 2 - FY 27/28</t>
  </si>
  <si>
    <t xml:space="preserve">Tab 6 - Outcomes: Section B - Outcome 2 - FY 28/29</t>
  </si>
  <si>
    <t xml:space="preserve">Tab 6 - Outcomes: Section B - Outcome 2 - FY 29/30</t>
  </si>
  <si>
    <t xml:space="preserve">Tab 6 - Outcomes: Section B - Outcome 2 - Higher Frequency</t>
  </si>
  <si>
    <t xml:space="preserve">Tab 6 - Outcomes: Section B - Outcome 3 - Indicator Name</t>
  </si>
  <si>
    <t xml:space="preserve">Tab 6 - Outcomes: Section B - Outcome 3 - Unit of Measurment</t>
  </si>
  <si>
    <t xml:space="preserve">Tab 6 - Outcomes: Section B - Outcome 3 - Relevant Projects </t>
  </si>
  <si>
    <t xml:space="preserve">Tab 6 - Outcomes: Section B - Outcome 3 - Geography</t>
  </si>
  <si>
    <t xml:space="preserve">Tab 6 - Outcomes: Section B - Outcome 3 - FY 20/21</t>
  </si>
  <si>
    <t xml:space="preserve">Tab 6 - Outcomes: Section B - Outcome 3 - FY 21/22</t>
  </si>
  <si>
    <t xml:space="preserve">Tab 6 - Outcomes: Section B - Outcome 3 - FY 22/23</t>
  </si>
  <si>
    <t xml:space="preserve">Tab 6 - Outcomes: Section B - Outcome 3 - FY 23/24</t>
  </si>
  <si>
    <t xml:space="preserve">Tab 6 - Outcomes: Section B - Outcome 3 - FY 24/25</t>
  </si>
  <si>
    <t xml:space="preserve">Tab 6 - Outcomes: Section B - Outcome 3 - FY 25/26</t>
  </si>
  <si>
    <t xml:space="preserve">Tab 6 - Outcomes: Section B - Outcome 3 - FY 26/27</t>
  </si>
  <si>
    <t xml:space="preserve">Tab 6 - Outcomes: Section B - Outcome 3 - FY 27/28</t>
  </si>
  <si>
    <t xml:space="preserve">Tab 6 - Outcomes: Section B - Outcome 3 - FY 28/29</t>
  </si>
  <si>
    <t xml:space="preserve">Tab 6 - Outcomes: Section B - Outcome 3 - FY 29/30</t>
  </si>
  <si>
    <t xml:space="preserve">Tab 6 - Outcomes: Section B - Outcome 3 - Higher Frequency</t>
  </si>
  <si>
    <t xml:space="preserve">Tab 6 - Outcomes: Section B - Outcome 4 - Indicator Name</t>
  </si>
  <si>
    <t xml:space="preserve">Tab 6 - Outcomes: Section B - Outcome 4 - Unit of Measurment</t>
  </si>
  <si>
    <t xml:space="preserve">Tab 6 - Outcomes: Section B - Outcome 4 - Relevant Projects </t>
  </si>
  <si>
    <t xml:space="preserve">Tab 6 - Outcomes: Section B - Outcome 4 - Geography</t>
  </si>
  <si>
    <t xml:space="preserve">Tab 6 - Outcomes: Section B - Outcome 4 - FY 20/21</t>
  </si>
  <si>
    <t xml:space="preserve">Tab 6 - Outcomes: Section B - Outcome 4 - FY 21/22</t>
  </si>
  <si>
    <t xml:space="preserve">Tab 6 - Outcomes: Section B - Outcome 4 - FY 22/23</t>
  </si>
  <si>
    <t xml:space="preserve">Tab 6 - Outcomes: Section B - Outcome 4 - FY 23/24</t>
  </si>
  <si>
    <t xml:space="preserve">Tab 6 - Outcomes: Section B - Outcome 4 - FY 24/25</t>
  </si>
  <si>
    <t xml:space="preserve">Tab 6 - Outcomes: Section B - Outcome 4 - FY 25/26</t>
  </si>
  <si>
    <t xml:space="preserve">Tab 6 - Outcomes: Section B - Outcome 4 - FY 26/27</t>
  </si>
  <si>
    <t xml:space="preserve">Tab 6 - Outcomes: Section B - Outcome 4 - FY 27/28</t>
  </si>
  <si>
    <t xml:space="preserve">Tab 6 - Outcomes: Section B - Outcome 4 - FY 28/29</t>
  </si>
  <si>
    <t xml:space="preserve">Tab 6 - Outcomes: Section B - Outcome 4 - FY 29/30</t>
  </si>
  <si>
    <t xml:space="preserve">Tab 6 - Outcomes: Section B - Outcome 4 - Higher Frequency</t>
  </si>
  <si>
    <t xml:space="preserve">Tab 6 - Outcomes: Section B - Outcome 5 - Indicator Name</t>
  </si>
  <si>
    <t xml:space="preserve">Tab 6 - Outcomes: Section B - Outcome 5 - Unit of Measurment</t>
  </si>
  <si>
    <t xml:space="preserve">Tab 6 - Outcomes: Section B - Outcome 5 - Relevant Projects </t>
  </si>
  <si>
    <t xml:space="preserve">Tab 6 - Outcomes: Section B - Outcome 5 - Geography</t>
  </si>
  <si>
    <t xml:space="preserve">Tab 6 - Outcomes: Section B - Outcome 5 - FY 20/21</t>
  </si>
  <si>
    <t xml:space="preserve">Tab 6 - Outcomes: Section B - Outcome 5 - FY 21/22</t>
  </si>
  <si>
    <t xml:space="preserve">Tab 6 - Outcomes: Section B - Outcome 5 - FY 22/23</t>
  </si>
  <si>
    <t xml:space="preserve">Tab 6 - Outcomes: Section B - Outcome 5 - FY 23/24</t>
  </si>
  <si>
    <t xml:space="preserve">Tab 6 - Outcomes: Section B - Outcome 5 - FY 24/25</t>
  </si>
  <si>
    <t xml:space="preserve">Tab 6 - Outcomes: Section B - Outcome 5 - FY 25/26</t>
  </si>
  <si>
    <t xml:space="preserve">Tab 6 - Outcomes: Section B - Outcome 5 - FY 26/27</t>
  </si>
  <si>
    <t xml:space="preserve">Tab 6 - Outcomes: Section B - Outcome 5 - FY 27/28</t>
  </si>
  <si>
    <t xml:space="preserve">Tab 6 - Outcomes: Section B - Outcome 5 - FY 28/29</t>
  </si>
  <si>
    <t xml:space="preserve">Tab 6 - Outcomes: Section B - Outcome 5 - FY 29/30</t>
  </si>
  <si>
    <t xml:space="preserve">Tab 6 - Outcomes: Section B - Outcome 5 - Higher Frequency</t>
  </si>
  <si>
    <t xml:space="preserve">Tab 6 - Outcomes: Section B - Outcome 6 - Indicator Name</t>
  </si>
  <si>
    <t xml:space="preserve">Tab 6 - Outcomes: Section B - Outcome 6 - Unit of Measurment</t>
  </si>
  <si>
    <t xml:space="preserve">Tab 6 - Outcomes: Section B - Outcome 6 - Relevant Projects </t>
  </si>
  <si>
    <t xml:space="preserve">Tab 6 - Outcomes: Section B - Outcome 6 - Geography</t>
  </si>
  <si>
    <t xml:space="preserve">Tab 6 - Outcomes: Section B - Outcome 6 - FY 20/21</t>
  </si>
  <si>
    <t xml:space="preserve">Tab 6 - Outcomes: Section B - Outcome 6 - FY 21/22</t>
  </si>
  <si>
    <t xml:space="preserve">Tab 6 - Outcomes: Section B - Outcome 6 - FY 22/23</t>
  </si>
  <si>
    <t xml:space="preserve">Tab 6 - Outcomes: Section B - Outcome 6 - FY 23/24</t>
  </si>
  <si>
    <t xml:space="preserve">Tab 6 - Outcomes: Section B - Outcome 6 - FY 24/25</t>
  </si>
  <si>
    <t xml:space="preserve">Tab 6 - Outcomes: Section B - Outcome 6 - FY 25/26</t>
  </si>
  <si>
    <t xml:space="preserve">Tab 6 - Outcomes: Section B - Outcome 6 - FY 26/27</t>
  </si>
  <si>
    <t xml:space="preserve">Tab 6 - Outcomes: Section B - Outcome 6 - FY 27/28</t>
  </si>
  <si>
    <t xml:space="preserve">Tab 6 - Outcomes: Section B - Outcome 6 - FY 28/29</t>
  </si>
  <si>
    <t xml:space="preserve">Tab 6 - Outcomes: Section B - Outcome 6 - FY 29/30</t>
  </si>
  <si>
    <t xml:space="preserve">Tab 6 - Outcomes: Section B - Outcome 6 - Higher Frequency</t>
  </si>
  <si>
    <t xml:space="preserve">Tab 6 - Outcomes: Section B - Outcome 7 - Indicator Name</t>
  </si>
  <si>
    <t xml:space="preserve">Tab 6 - Outcomes: Section B - Outcome 7 - Unit of Measurment</t>
  </si>
  <si>
    <t xml:space="preserve">Tab 6 - Outcomes: Section B - Outcome 7 - Relevant Projects </t>
  </si>
  <si>
    <t xml:space="preserve">Tab 6 - Outcomes: Section B - Outcome 7 - Geography</t>
  </si>
  <si>
    <t xml:space="preserve">Tab 6 - Outcomes: Section B - Outcome 7 - FY 20/21</t>
  </si>
  <si>
    <t xml:space="preserve">Tab 6 - Outcomes: Section B - Outcome 7 - FY 21/22</t>
  </si>
  <si>
    <t xml:space="preserve">Tab 6 - Outcomes: Section B - Outcome 7 - FY 22/23</t>
  </si>
  <si>
    <t xml:space="preserve">Tab 6 - Outcomes: Section B - Outcome 7 - FY 23/24</t>
  </si>
  <si>
    <t xml:space="preserve">Tab 6 - Outcomes: Section B - Outcome 7 - FY 24/25</t>
  </si>
  <si>
    <t xml:space="preserve">Tab 6 - Outcomes: Section B - Outcome 7 - FY 25/26</t>
  </si>
  <si>
    <t xml:space="preserve">Tab 6 - Outcomes: Section B - Outcome 7 - FY 26/27</t>
  </si>
  <si>
    <t xml:space="preserve">Tab 6 - Outcomes: Section B - Outcome 7 - FY 27/28</t>
  </si>
  <si>
    <t xml:space="preserve">Tab 6 - Outcomes: Section B - Outcome 7 - FY 28/29</t>
  </si>
  <si>
    <t xml:space="preserve">Tab 6 - Outcomes: Section B - Outcome 7 - FY 29/30</t>
  </si>
  <si>
    <t xml:space="preserve">Tab 6 - Outcomes: Section B - Outcome 8 - Indicator Name</t>
  </si>
  <si>
    <t xml:space="preserve">Tab 6 - Outcomes: Section B - Outcome 8 - Unit of Measurment</t>
  </si>
  <si>
    <t xml:space="preserve">Tab 6 - Outcomes: Section B - Outcome 8 - Relevant Projects </t>
  </si>
  <si>
    <t xml:space="preserve">Tab 6 - Outcomes: Section B - Outcome 8 - Geography</t>
  </si>
  <si>
    <t xml:space="preserve">Tab 6 - Outcomes: Section B - Outcome 8 - FY 20/21</t>
  </si>
  <si>
    <t xml:space="preserve">Tab 6 - Outcomes: Section B - Outcome 8 - FY 21/22</t>
  </si>
  <si>
    <t xml:space="preserve">Tab 6 - Outcomes: Section B - Outcome 8 - FY 22/23</t>
  </si>
  <si>
    <t xml:space="preserve">Tab 6 - Outcomes: Section B - Outcome 8 - FY 23/24</t>
  </si>
  <si>
    <t xml:space="preserve">Tab 6 - Outcomes: Section B - Outcome 8 - FY 24/25</t>
  </si>
  <si>
    <t xml:space="preserve">Tab 6 - Outcomes: Section B - Outcome 8 - FY 25/26</t>
  </si>
  <si>
    <t xml:space="preserve">Tab 6 - Outcomes: Section B - Outcome 8 - FY 26/27</t>
  </si>
  <si>
    <t xml:space="preserve">Tab 6 - Outcomes: Section B - Outcome 8 - FY 27/28</t>
  </si>
  <si>
    <t xml:space="preserve">Tab 6 - Outcomes: Section B - Outcome 8 - FY 28/29</t>
  </si>
  <si>
    <t xml:space="preserve">Tab 6 - Outcomes: Section B - Outcome 8 - FY 29/30</t>
  </si>
  <si>
    <t xml:space="preserve">Tab 6 - Outcomes: Section B - Outcome 8 - Higher Frequency</t>
  </si>
  <si>
    <t xml:space="preserve">Tab 6 - Outcomes: Section B - Outcome 9 - Indicator Name</t>
  </si>
  <si>
    <t xml:space="preserve">Tab 6 - Outcomes: Section B - Outcome 9 - Unit of Measurment</t>
  </si>
  <si>
    <t xml:space="preserve">Tab 6 - Outcomes: Section B - Outcome 9 - Relevant Projects </t>
  </si>
  <si>
    <t xml:space="preserve">Tab 6 - Outcomes: Section B - Outcome 9 - Geography</t>
  </si>
  <si>
    <t xml:space="preserve">Tab 6 - Outcomes: Section B - Outcome 9 - FY 20/21</t>
  </si>
  <si>
    <t xml:space="preserve">Tab 6 - Outcomes: Section B - Outcome 9 - FY 21/22</t>
  </si>
  <si>
    <t xml:space="preserve">Tab 6 - Outcomes: Section B - Outcome 9 - FY 22/23</t>
  </si>
  <si>
    <t xml:space="preserve">Tab 6 - Outcomes: Section B - Outcome 9 - FY 23/24</t>
  </si>
  <si>
    <t xml:space="preserve">Tab 6 - Outcomes: Section B - Outcome 9 - FY 24/25</t>
  </si>
  <si>
    <t xml:space="preserve">Tab 6 - Outcomes: Section B - Outcome 9 - FY 25/26</t>
  </si>
  <si>
    <t xml:space="preserve">Tab 6 - Outcomes: Section B - Outcome 9 - FY 26/27</t>
  </si>
  <si>
    <t xml:space="preserve">Tab 6 - Outcomes: Section B - Outcome 9 - FY 27/28</t>
  </si>
  <si>
    <t xml:space="preserve">Tab 6 - Outcomes: Section B - Outcome 9 - FY 28/29</t>
  </si>
  <si>
    <t xml:space="preserve">Tab 6 - Outcomes: Section B - Outcome 9 - FY 29/30</t>
  </si>
  <si>
    <t xml:space="preserve">Tab 6 - Outcomes: Section B - Outcome 9 - Higher Frequency</t>
  </si>
  <si>
    <t xml:space="preserve">Tab 6 - Outcomes: Section B - Outcome 10 - Indicator Name</t>
  </si>
  <si>
    <t xml:space="preserve">Tab 6 - Outcomes: Section B - Outcome 10 - Unit of Measurment</t>
  </si>
  <si>
    <t xml:space="preserve">Tab 6 - Outcomes: Section B - Outcome 10 - Relevant Projects </t>
  </si>
  <si>
    <t xml:space="preserve">Tab 6 - Outcomes: Section B - Outcome 10 - Geography</t>
  </si>
  <si>
    <t xml:space="preserve">Tab 6 - Outcomes: Section B - Outcome 10 - FY 20/21</t>
  </si>
  <si>
    <t xml:space="preserve">Tab 6 - Outcomes: Section B - Outcome 10 - FY 21/22</t>
  </si>
  <si>
    <t xml:space="preserve">Tab 6 - Outcomes: Section B - Outcome 10 - FY 22/23</t>
  </si>
  <si>
    <t xml:space="preserve">Tab 6 - Outcomes: Section B - Outcome 10 - FY 23/24</t>
  </si>
  <si>
    <t xml:space="preserve">Tab 6 - Outcomes: Section B - Outcome 10 - FY 24/25</t>
  </si>
  <si>
    <t xml:space="preserve">Tab 6 - Outcomes: Section B - Outcome 10 - FY 25/26</t>
  </si>
  <si>
    <t xml:space="preserve">Tab 6 - Outcomes: Section B - Outcome 10 - FY 26/27</t>
  </si>
  <si>
    <t xml:space="preserve">Tab 6 - Outcomes: Section B - Outcome 10 - FY 27/28</t>
  </si>
  <si>
    <t xml:space="preserve">Tab 6 - Outcomes: Section B - Outcome 10 - FY 28/29</t>
  </si>
  <si>
    <t xml:space="preserve">Tab 6 - Outcomes: Section B - Outcome 10 - FY 29/30</t>
  </si>
  <si>
    <t xml:space="preserve">Tab 6 - Outcomes: Section B - Outcome 10 - Higher Frequency</t>
  </si>
  <si>
    <t xml:space="preserve">Tab 6 - Outcomes: Section B - Outcome 11 - Indicator Name</t>
  </si>
  <si>
    <t xml:space="preserve">Tab 6 - Outcomes: Section B - Outcome 11 - Unit of Measurment</t>
  </si>
  <si>
    <t xml:space="preserve">Tab 6 - Outcomes: Section B - Outcome 11 - Relevant Projects </t>
  </si>
  <si>
    <t xml:space="preserve">Tab 6 - Outcomes: Section B - Outcome 11 - Geography</t>
  </si>
  <si>
    <t xml:space="preserve">Tab 6 - Outcomes: Section B - Outcome 11 - FY 20/21</t>
  </si>
  <si>
    <t xml:space="preserve">Tab 6 - Outcomes: Section B - Outcome 11 - FY 21/22</t>
  </si>
  <si>
    <t xml:space="preserve">Tab 6 - Outcomes: Section B - Outcome 11 - FY 22/23</t>
  </si>
  <si>
    <t xml:space="preserve">Tab 6 - Outcomes: Section B - Outcome 11 - FY 23/24</t>
  </si>
  <si>
    <t xml:space="preserve">Tab 6 - Outcomes: Section B - Outcome 11 - FY 24/25</t>
  </si>
  <si>
    <t xml:space="preserve">Tab 6 - Outcomes: Section B - Outcome 11 - FY 25/26</t>
  </si>
  <si>
    <t xml:space="preserve">Tab 6 - Outcomes: Section B - Outcome 11 - FY 26/27</t>
  </si>
  <si>
    <t xml:space="preserve">Tab 6 - Outcomes: Section B - Outcome 11 - FY 27/28</t>
  </si>
  <si>
    <t xml:space="preserve">Tab 6 - Outcomes: Section B - Outcome 11 - FY 28/29</t>
  </si>
  <si>
    <t xml:space="preserve">Tab 6 - Outcomes: Section B - Outcome 11 - FY 29/30</t>
  </si>
  <si>
    <t xml:space="preserve">Tab 6 - Outcomes: Section B - Outcome 11 - Higher Frequency</t>
  </si>
  <si>
    <t xml:space="preserve">Tab 6 - Outcomes: Section B - Outcome 12 - Indicator Name</t>
  </si>
  <si>
    <t xml:space="preserve">Tab 6 - Outcomes: Section B - Outcome 12 - Unit of Measurment</t>
  </si>
  <si>
    <t xml:space="preserve">Tab 6 - Outcomes: Section B - Outcome 12 - Relevant Projects </t>
  </si>
  <si>
    <t xml:space="preserve">Tab 6 - Outcomes: Section B - Outcome 12 - Geography</t>
  </si>
  <si>
    <t xml:space="preserve">Tab 6 - Outcomes: Section B - Outcome 12 - FY 20/21</t>
  </si>
  <si>
    <t xml:space="preserve">Tab 6 - Outcomes: Section B - Outcome 12 - FY 21/22</t>
  </si>
  <si>
    <t xml:space="preserve">Tab 6 - Outcomes: Section B - Outcome 12 - FY 22/23</t>
  </si>
  <si>
    <t xml:space="preserve">Tab 6 - Outcomes: Section B - Outcome 12 - FY 23/24</t>
  </si>
  <si>
    <t xml:space="preserve">Tab 6 - Outcomes: Section B - Outcome 12 - FY 24/25</t>
  </si>
  <si>
    <t xml:space="preserve">Tab 6 - Outcomes: Section B - Outcome 12 - FY 25/26</t>
  </si>
  <si>
    <t xml:space="preserve">Tab 6 - Outcomes: Section B - Outcome 12 - FY 26/27</t>
  </si>
  <si>
    <t xml:space="preserve">Tab 6 - Outcomes: Section B - Outcome 12 - FY 27/28</t>
  </si>
  <si>
    <t xml:space="preserve">Tab 6 - Outcomes: Section B - Outcome 12 - FY 28/29</t>
  </si>
  <si>
    <t xml:space="preserve">Tab 6 - Outcomes: Section B - Outcome 12 - FY 29/30</t>
  </si>
  <si>
    <t xml:space="preserve">Tab 6 - Outcomes: Section B - Outcome 12 - Higher Frequency</t>
  </si>
  <si>
    <t xml:space="preserve">Tab 6 - Outcomes: Section B - Outcome 13 - Indicator Name</t>
  </si>
  <si>
    <t xml:space="preserve">Tab 6 - Outcomes: Section B - Outcome 13 - Unit of Measurment</t>
  </si>
  <si>
    <t xml:space="preserve">Tab 6 - Outcomes: Section B - Outcome 13 - Relevant Projects </t>
  </si>
  <si>
    <t xml:space="preserve">Tab 6 - Outcomes: Section B - Outcome 13 - Geography</t>
  </si>
  <si>
    <t xml:space="preserve">Tab 6 - Outcomes: Section B - Outcome 13 - FY 20/21</t>
  </si>
  <si>
    <t xml:space="preserve">Tab 6 - Outcomes: Section B - Outcome 13 - FY 21/22</t>
  </si>
  <si>
    <t xml:space="preserve">Tab 6 - Outcomes: Section B - Outcome 13 - FY 22/23</t>
  </si>
  <si>
    <t xml:space="preserve">Tab 6 - Outcomes: Section B - Outcome 13 - FY 23/24</t>
  </si>
  <si>
    <t xml:space="preserve">Tab 6 - Outcomes: Section B - Outcome 13 - FY 24/25</t>
  </si>
  <si>
    <t xml:space="preserve">Tab 6 - Outcomes: Section B - Outcome 13 - FY 25/26</t>
  </si>
  <si>
    <t xml:space="preserve">Tab 6 - Outcomes: Section B - Outcome 13 - FY 26/27</t>
  </si>
  <si>
    <t xml:space="preserve">Tab 6 - Outcomes: Section B - Outcome 13 - FY 27/28</t>
  </si>
  <si>
    <t xml:space="preserve">Tab 6 - Outcomes: Section B - Outcome 13 - FY 28/29</t>
  </si>
  <si>
    <t xml:space="preserve">Tab 6 - Outcomes: Section B - Outcome 13 - FY 29/30</t>
  </si>
  <si>
    <t xml:space="preserve">Tab 6 - Outcomes: Section B - Outcome 13 - Higher Frequency</t>
  </si>
  <si>
    <t xml:space="preserve">Tab 6 - Outcomes: Section B - Outcome 14 - Indicator Name</t>
  </si>
  <si>
    <t xml:space="preserve">Tab 6 - Outcomes: Section B - Outcome 14 - Unit of Measurment</t>
  </si>
  <si>
    <t xml:space="preserve">Tab 6 - Outcomes: Section B - Outcome 14 - Relevant Projects </t>
  </si>
  <si>
    <t xml:space="preserve">Tab 6 - Outcomes: Section B - Outcome 14 - Geography</t>
  </si>
  <si>
    <t xml:space="preserve">Tab 6 - Outcomes: Section B - Outcome 14 - FY 20/21</t>
  </si>
  <si>
    <t xml:space="preserve">Tab 6 - Outcomes: Section B - Outcome 14 - FY 21/22</t>
  </si>
  <si>
    <t xml:space="preserve">Tab 6 - Outcomes: Section B - Outcome 14 - FY 22/23</t>
  </si>
  <si>
    <t xml:space="preserve">Tab 6 - Outcomes: Section B - Outcome 14 - FY 23/24</t>
  </si>
  <si>
    <t xml:space="preserve">Tab 6 - Outcomes: Section B - Outcome 14 - FY 24/25</t>
  </si>
  <si>
    <t xml:space="preserve">Tab 6 - Outcomes: Section B - Outcome 14 - FY 25/26</t>
  </si>
  <si>
    <t xml:space="preserve">Tab 6 - Outcomes: Section B - Outcome 14 - FY 26/27</t>
  </si>
  <si>
    <t xml:space="preserve">Tab 6 - Outcomes: Section B - Outcome 14 - FY 27/28</t>
  </si>
  <si>
    <t xml:space="preserve">Tab 6 - Outcomes: Section B - Outcome 14 - FY 28/29</t>
  </si>
  <si>
    <t xml:space="preserve">Tab 6 - Outcomes: Section B - Outcome 14 - FY 29/30</t>
  </si>
  <si>
    <t xml:space="preserve">Tab 6 - Outcomes: Section B - Outcome 14 - Higher Frequency</t>
  </si>
  <si>
    <t xml:space="preserve">Tab 6 - Outcomes: Section B - Outcome 15 - Indicator Name</t>
  </si>
  <si>
    <t xml:space="preserve">Tab 6 - Outcomes: Section B - Outcome 15 - Unit of Measurment</t>
  </si>
  <si>
    <t xml:space="preserve">Tab 6 - Outcomes: Section B - Outcome 15 - Relevant Projects </t>
  </si>
  <si>
    <t xml:space="preserve">Tab 6 - Outcomes: Section B - Outcome 15 - Geography</t>
  </si>
  <si>
    <t xml:space="preserve">Tab 6 - Outcomes: Section B - Outcome 15 - FY 20/21</t>
  </si>
  <si>
    <t xml:space="preserve">Tab 6 - Outcomes: Section B - Outcome 15 - FY 21/22</t>
  </si>
  <si>
    <t xml:space="preserve">Tab 6 - Outcomes: Section B - Outcome 15 - FY 22/23</t>
  </si>
  <si>
    <t xml:space="preserve">Tab 6 - Outcomes: Section B - Outcome 15 - FY 23/24</t>
  </si>
  <si>
    <t xml:space="preserve">Tab 6 - Outcomes: Section B - Outcome 15 - FY 24/25</t>
  </si>
  <si>
    <t xml:space="preserve">Tab 6 - Outcomes: Section B - Outcome 15 - FY 25/26</t>
  </si>
  <si>
    <t xml:space="preserve">Tab 6 - Outcomes: Section B - Outcome 15 - FY 26/27</t>
  </si>
  <si>
    <t xml:space="preserve">Tab 6 - Outcomes: Section B - Outcome 15 - FY 27/28</t>
  </si>
  <si>
    <t xml:space="preserve">Tab 6 - Outcomes: Section B - Outcome 15 - FY 28/29</t>
  </si>
  <si>
    <t xml:space="preserve">Tab 6 - Outcomes: Section B - Outcome 15 - FY 29/30</t>
  </si>
  <si>
    <t xml:space="preserve">Tab 6 - Outcomes: Section B - Outcome 15 - Higher Frequency</t>
  </si>
  <si>
    <t xml:space="preserve">Tab 6 - Outcomes: Section B - Outcome 16 - Indicator Name</t>
  </si>
  <si>
    <t xml:space="preserve">Tab 6 - Outcomes: Section B - Outcome 16 - Unit of Measurment</t>
  </si>
  <si>
    <t xml:space="preserve">Tab 6 - Outcomes: Section B - Outcome 16 - Relevant Projects </t>
  </si>
  <si>
    <t xml:space="preserve">Tab 6 - Outcomes: Section B - Outcome 16 - Geography</t>
  </si>
  <si>
    <t xml:space="preserve">Tab 6 - Outcomes: Section B - Outcome 16 - FY 20/21</t>
  </si>
  <si>
    <t xml:space="preserve">Tab 6 - Outcomes: Section B - Outcome 16 - FY 21/22</t>
  </si>
  <si>
    <t xml:space="preserve">Tab 6 - Outcomes: Section B - Outcome 16 - FY 22/23</t>
  </si>
  <si>
    <t xml:space="preserve">Tab 6 - Outcomes: Section B - Outcome 16 - FY 23/24</t>
  </si>
  <si>
    <t xml:space="preserve">Tab 6 - Outcomes: Section B - Outcome 16 - FY 24/25</t>
  </si>
  <si>
    <t xml:space="preserve">Tab 6 - Outcomes: Section B - Outcome 16 - FY 25/26</t>
  </si>
  <si>
    <t xml:space="preserve">Tab 6 - Outcomes: Section B - Outcome 16 - FY 26/27</t>
  </si>
  <si>
    <t xml:space="preserve">Tab 6 - Outcomes: Section B - Outcome 16 - FY 27/28</t>
  </si>
  <si>
    <t xml:space="preserve">Tab 6 - Outcomes: Section B - Outcome 16 - FY 28/29</t>
  </si>
  <si>
    <t xml:space="preserve">Tab 6 - Outcomes: Section B - Outcome 16 - FY 29/30</t>
  </si>
  <si>
    <t xml:space="preserve">Tab 6 - Outcomes: Section B - Outcome 16 - Higher Frequency</t>
  </si>
  <si>
    <t xml:space="preserve">Tab 6 - Outcomes: Section B - Outcome 17 - Indicator Name</t>
  </si>
  <si>
    <t xml:space="preserve">Tab 6 - Outcomes: Section B - Outcome 17 - Unit of Measurment</t>
  </si>
  <si>
    <t xml:space="preserve">Tab 6 - Outcomes: Section B - Outcome 17 - Relevant Projects </t>
  </si>
  <si>
    <t xml:space="preserve">Tab 6 - Outcomes: Section B - Outcome 17 - Geography</t>
  </si>
  <si>
    <t xml:space="preserve">Tab 6 - Outcomes: Section B - Outcome 17 - FY 20/21</t>
  </si>
  <si>
    <t xml:space="preserve">Tab 6 - Outcomes: Section B - Outcome 17 - FY 21/22</t>
  </si>
  <si>
    <t xml:space="preserve">Tab 6 - Outcomes: Section B - Outcome 17 - FY 22/23</t>
  </si>
  <si>
    <t xml:space="preserve">Tab 6 - Outcomes: Section B - Outcome 17 - FY 23/24</t>
  </si>
  <si>
    <t xml:space="preserve">Tab 6 - Outcomes: Section B - Outcome 17 - FY 24/25</t>
  </si>
  <si>
    <t xml:space="preserve">Tab 6 - Outcomes: Section B - Outcome 17 - FY 25/26</t>
  </si>
  <si>
    <t xml:space="preserve">Tab 6 - Outcomes: Section B - Outcome 17 - FY 26/27</t>
  </si>
  <si>
    <t xml:space="preserve">Tab 6 - Outcomes: Section B - Outcome 17 - FY 27/28</t>
  </si>
  <si>
    <t xml:space="preserve">Tab 6 - Outcomes: Section B - Outcome 17 - FY 28/29</t>
  </si>
  <si>
    <t xml:space="preserve">Tab 6 - Outcomes: Section B - Outcome 17 - FY 29/30</t>
  </si>
  <si>
    <t xml:space="preserve">Tab 6 - Outcomes: Section B - Outcome 17 - Higher Frequency</t>
  </si>
  <si>
    <t xml:space="preserve">Tab 6 - Outcomes: Section B - Outcome 18 - Indicator Name</t>
  </si>
  <si>
    <t xml:space="preserve">Tab 6 - Outcomes: Section B - Outcome 18 - Unit of Measurment</t>
  </si>
  <si>
    <t xml:space="preserve">Tab 6 - Outcomes: Section B - Outcome 18 - Relevant Projects </t>
  </si>
  <si>
    <t xml:space="preserve">Tab 6 - Outcomes: Section B - Outcome 18 - Geography</t>
  </si>
  <si>
    <t xml:space="preserve">Tab 6 - Outcomes: Section B - Outcome 18 - FY 20/21</t>
  </si>
  <si>
    <t xml:space="preserve">Tab 6 - Outcomes: Section B - Outcome 18 - FY 21/22</t>
  </si>
  <si>
    <t xml:space="preserve">Tab 6 - Outcomes: Section B - Outcome 18 - FY 22/23</t>
  </si>
  <si>
    <t xml:space="preserve">Tab 6 - Outcomes: Section B - Outcome 18 - FY 23/24</t>
  </si>
  <si>
    <t xml:space="preserve">Tab 6 - Outcomes: Section B - Outcome 18 - FY 24/25</t>
  </si>
  <si>
    <t xml:space="preserve">Tab 6 - Outcomes: Section B - Outcome 18 - FY 25/26</t>
  </si>
  <si>
    <t xml:space="preserve">Tab 6 - Outcomes: Section B - Outcome 18 - FY 26/27</t>
  </si>
  <si>
    <t xml:space="preserve">Tab 6 - Outcomes: Section B - Outcome 18 - FY 27/28</t>
  </si>
  <si>
    <t xml:space="preserve">Tab 6 - Outcomes: Section B - Outcome 18 - FY 28/29</t>
  </si>
  <si>
    <t xml:space="preserve">Tab 6 - Outcomes: Section B - Outcome 18 - FY 29/30</t>
  </si>
  <si>
    <t xml:space="preserve">Tab 6 - Outcomes: Section B - Outcome 18 - Higher Frequency</t>
  </si>
  <si>
    <t xml:space="preserve">Tab 6 - Outcomes: Section B - Outcome 19 - Indicator Name</t>
  </si>
  <si>
    <t xml:space="preserve">Tab 6 - Outcomes: Section B - Outcome 19 - Unit of Measurment</t>
  </si>
  <si>
    <t xml:space="preserve">Tab 6 - Outcomes: Section B - Outcome 19 - Relevant Projects </t>
  </si>
  <si>
    <t xml:space="preserve">Tab 6 - Outcomes: Section B - Outcome 19 - Geography</t>
  </si>
  <si>
    <t xml:space="preserve">Tab 6 - Outcomes: Section B - Outcome 19 - FY 20/21</t>
  </si>
  <si>
    <t xml:space="preserve">Tab 6 - Outcomes: Section B - Outcome 19 - FY 21/22</t>
  </si>
  <si>
    <t xml:space="preserve">Tab 6 - Outcomes: Section B - Outcome 19 - FY 22/23</t>
  </si>
  <si>
    <t xml:space="preserve">Tab 6 - Outcomes: Section B - Outcome 19 - FY 23/24</t>
  </si>
  <si>
    <t xml:space="preserve">Tab 6 - Outcomes: Section B - Outcome 19 - FY 24/25</t>
  </si>
  <si>
    <t xml:space="preserve">Tab 6 - Outcomes: Section B - Outcome 19 - FY 25/26</t>
  </si>
  <si>
    <t xml:space="preserve">Tab 6 - Outcomes: Section B - Outcome 19 - FY 26/27</t>
  </si>
  <si>
    <t xml:space="preserve">Tab 6 - Outcomes: Section B - Outcome 19 - FY 27/28</t>
  </si>
  <si>
    <t xml:space="preserve">Tab 6 - Outcomes: Section B - Outcome 19 - FY 28/29</t>
  </si>
  <si>
    <t xml:space="preserve">Tab 6 - Outcomes: Section B - Outcome 19 - FY 29/30</t>
  </si>
  <si>
    <t xml:space="preserve">Tab 6 - Outcomes: Section B - Outcome 19 - Higher Frequency</t>
  </si>
  <si>
    <t xml:space="preserve">Tab 6 - Outcomes: Section B - Outcome 20 - Indicator Name</t>
  </si>
  <si>
    <t xml:space="preserve">Tab 6 - Outcomes: Section B - Outcome 20 - Unit of Measurment</t>
  </si>
  <si>
    <t xml:space="preserve">Tab 6 - Outcomes: Section B - Outcome 20 - Relevant Projects </t>
  </si>
  <si>
    <t xml:space="preserve">Tab 6 - Outcomes: Section B - Outcome 20 - Geography</t>
  </si>
  <si>
    <t xml:space="preserve">Tab 6 - Outcomes: Section B - Outcome 20 - FY 20/21</t>
  </si>
  <si>
    <t xml:space="preserve">Tab 6 - Outcomes: Section B - Outcome 20 - FY 21/22</t>
  </si>
  <si>
    <t xml:space="preserve">Tab 6 - Outcomes: Section B - Outcome 20 - FY 22/23</t>
  </si>
  <si>
    <t xml:space="preserve">Tab 6 - Outcomes: Section B - Outcome 20 - FY 23/24</t>
  </si>
  <si>
    <t xml:space="preserve">Tab 6 - Outcomes: Section B - Outcome 20 - FY 24/25</t>
  </si>
  <si>
    <t xml:space="preserve">Tab 6 - Outcomes: Section B - Outcome 20 - FY 25/26</t>
  </si>
  <si>
    <t xml:space="preserve">Tab 6 - Outcomes: Section B - Outcome 20 - FY 26/27</t>
  </si>
  <si>
    <t xml:space="preserve">Tab 6 - Outcomes: Section B - Outcome 20 - FY 27/28</t>
  </si>
  <si>
    <t xml:space="preserve">Tab 6 - Outcomes: Section B - Outcome 20 - FY 28/29</t>
  </si>
  <si>
    <t xml:space="preserve">Tab 6 - Outcomes: Section B - Outcome 20 - FY 29/30</t>
  </si>
  <si>
    <t xml:space="preserve">Tab 6 - Outcomes: Section B - Outcome 20 - Higher Frequency</t>
  </si>
  <si>
    <t xml:space="preserve">Tab 6 - Outcomes: Section B - Custom Outcome 1 - Indicator Name</t>
  </si>
  <si>
    <t xml:space="preserve">Tab 6 - Outcomes: Section B - Custom Outcome 1 - Unit of Measurment</t>
  </si>
  <si>
    <t xml:space="preserve">Tab 6 - Outcomes: Section B - Custom Outcome 1 - Relevant Projects </t>
  </si>
  <si>
    <t xml:space="preserve">Tab 6 - Outcomes: Section B - Custom Outcome 1 - Geography</t>
  </si>
  <si>
    <t xml:space="preserve">Tab 6 - Outcomes: Section B - Custom Outcome 1 - FY 20/21</t>
  </si>
  <si>
    <t xml:space="preserve">Tab 6 - Outcomes: Section B - Custom Outcome 1 - FY 21/22</t>
  </si>
  <si>
    <t xml:space="preserve">Tab 6 - Outcomes: Section B - Custom Outcome 1 - FY 22/23</t>
  </si>
  <si>
    <t xml:space="preserve">Tab 6 - Outcomes: Section B - Custom Outcome 1 - FY 23/24</t>
  </si>
  <si>
    <t xml:space="preserve">Tab 6 - Outcomes: Section B - Custom Outcome 1 - FY 24/25</t>
  </si>
  <si>
    <t xml:space="preserve">Tab 6 - Outcomes: Section B - Custom Outcome 1 - FY 25/26</t>
  </si>
  <si>
    <t xml:space="preserve">Tab 6 - Outcomes: Section B - Custom Outcome 1 - FY 26/27</t>
  </si>
  <si>
    <t xml:space="preserve">Tab 6 - Outcomes: Section B - Custom Outcome 1 - FY 27/28</t>
  </si>
  <si>
    <t xml:space="preserve">Tab 6 - Outcomes: Section B - Custom Outcome 1 - FY 28/29</t>
  </si>
  <si>
    <t xml:space="preserve">Tab 6 - Outcomes: Section B - Custom Outcome 1 - FY 29/30</t>
  </si>
  <si>
    <t xml:space="preserve">Tab 6 - Outcomes: Section B - Custom Outcome 1 - Higher Frequency</t>
  </si>
  <si>
    <t xml:space="preserve">Tab 6 - Outcomes: Section B - Custom Outcome 2 - Indicator Name</t>
  </si>
  <si>
    <t xml:space="preserve">Tab 6 - Outcomes: Section B - Custom Outcome 2 - Unit of Measurment</t>
  </si>
  <si>
    <t xml:space="preserve">Tab 6 - Outcomes: Section B - Custom Outcome 2 - Relevant Projects </t>
  </si>
  <si>
    <t xml:space="preserve">Tab 6 - Outcomes: Section B - Custom Outcome 2 - Geography</t>
  </si>
  <si>
    <t xml:space="preserve">Tab 6 - Outcomes: Section B - Custom Outcome 2 - FY 20/21</t>
  </si>
  <si>
    <t xml:space="preserve">Tab 6 - Outcomes: Section B - Custom Outcome 2 - FY 21/22</t>
  </si>
  <si>
    <t xml:space="preserve">Tab 6 - Outcomes: Section B - Custom Outcome 2 - FY 22/23</t>
  </si>
  <si>
    <t xml:space="preserve">Tab 6 - Outcomes: Section B - Custom Outcome 2 - FY 23/24</t>
  </si>
  <si>
    <t xml:space="preserve">Tab 6 - Outcomes: Section B - Custom Outcome 2 - FY 24/25</t>
  </si>
  <si>
    <t xml:space="preserve">Tab 6 - Outcomes: Section B - Custom Outcome 2 - FY 25/26</t>
  </si>
  <si>
    <t xml:space="preserve">Tab 6 - Outcomes: Section B - Custom Outcome 2 - FY 26/27</t>
  </si>
  <si>
    <t xml:space="preserve">Tab 6 - Outcomes: Section B - Custom Outcome 2 - FY 27/28</t>
  </si>
  <si>
    <t xml:space="preserve">Tab 6 - Outcomes: Section B - Custom Outcome 2 - FY 28/29</t>
  </si>
  <si>
    <t xml:space="preserve">Tab 6 - Outcomes: Section B - Custom Outcome 2 - FY 29/30</t>
  </si>
  <si>
    <t xml:space="preserve">Tab 6 - Outcomes: Section B - Custom Outcome 2 - Higher Frequency</t>
  </si>
  <si>
    <t xml:space="preserve">Tab 6 - Outcomes: Section B - Custom Outcome 3 - Indicator Name</t>
  </si>
  <si>
    <t xml:space="preserve">Tab 6 - Outcomes: Section B - Custom Outcome 3 - Unit of Measurment</t>
  </si>
  <si>
    <t xml:space="preserve">Tab 6 - Outcomes: Section B - Custom Outcome 3 - Relevant Projects </t>
  </si>
  <si>
    <t xml:space="preserve">Tab 6 - Outcomes: Section B - Custom Outcome 3 - Geography</t>
  </si>
  <si>
    <t xml:space="preserve">Tab 6 - Outcomes: Section B - Custom Outcome 3 - FY 20/21</t>
  </si>
  <si>
    <t xml:space="preserve">Tab 6 - Outcomes: Section B - Custom Outcome 3 - FY 21/22</t>
  </si>
  <si>
    <t xml:space="preserve">Tab 6 - Outcomes: Section B - Custom Outcome 3 - FY 22/23</t>
  </si>
  <si>
    <t xml:space="preserve">Tab 6 - Outcomes: Section B - Custom Outcome 3 - FY 23/24</t>
  </si>
  <si>
    <t xml:space="preserve">Tab 6 - Outcomes: Section B - Custom Outcome 3 - FY 24/25</t>
  </si>
  <si>
    <t xml:space="preserve">Tab 6 - Outcomes: Section B - Custom Outcome 3 - FY 25/26</t>
  </si>
  <si>
    <t xml:space="preserve">Tab 6 - Outcomes: Section B - Custom Outcome 3 - FY 26/27</t>
  </si>
  <si>
    <t xml:space="preserve">Tab 6 - Outcomes: Section B - Custom Outcome 3 - FY 27/28</t>
  </si>
  <si>
    <t xml:space="preserve">Tab 6 - Outcomes: Section B - Custom Outcome 3 - FY 28/29</t>
  </si>
  <si>
    <t xml:space="preserve">Tab 6 - Outcomes: Section B - Custom Outcome 3 - FY 29/30</t>
  </si>
  <si>
    <t xml:space="preserve">Tab 6 - Outcomes: Section B - Custom Outcome 3 - Higher Frequency</t>
  </si>
  <si>
    <t xml:space="preserve">Tab 6 - Outcomes: Section B - Custom Outcome 4 - Indicator Name</t>
  </si>
  <si>
    <t xml:space="preserve">Tab 6 - Outcomes: Section B - Custom Outcome 4 - Unit of Measurment</t>
  </si>
  <si>
    <t xml:space="preserve">Tab 6 - Outcomes: Section B - Custom Outcome 4 - Relevant Projects </t>
  </si>
  <si>
    <t xml:space="preserve">Tab 6 - Outcomes: Section B - Custom Outcome 4 - Geography</t>
  </si>
  <si>
    <t xml:space="preserve">Tab 6 - Outcomes: Section B - Custom Outcome 4 - FY 20/21</t>
  </si>
  <si>
    <t xml:space="preserve">Tab 6 - Outcomes: Section B - Custom Outcome 4 - FY 21/22</t>
  </si>
  <si>
    <t xml:space="preserve">Tab 6 - Outcomes: Section B - Custom Outcome 4 - FY 22/23</t>
  </si>
  <si>
    <t xml:space="preserve">Tab 6 - Outcomes: Section B - Custom Outcome 4 - FY 23/24</t>
  </si>
  <si>
    <t xml:space="preserve">Tab 6 - Outcomes: Section B - Custom Outcome 4 - FY 24/25</t>
  </si>
  <si>
    <t xml:space="preserve">Tab 6 - Outcomes: Section B - Custom Outcome 4 - FY 25/26</t>
  </si>
  <si>
    <t xml:space="preserve">Tab 6 - Outcomes: Section B - Custom Outcome 4 - FY 26/27</t>
  </si>
  <si>
    <t xml:space="preserve">Tab 6 - Outcomes: Section B - Custom Outcome 4 - FY 27/28</t>
  </si>
  <si>
    <t xml:space="preserve">Tab 6 - Outcomes: Section B - Custom Outcome 4 - FY 28/29</t>
  </si>
  <si>
    <t xml:space="preserve">Tab 6 - Outcomes: Section B - Custom Outcome 4 - FY 29/30</t>
  </si>
  <si>
    <t xml:space="preserve">Tab 6 - Outcomes: Section B - Custom Outcome 4 - Higher Frequency</t>
  </si>
  <si>
    <t xml:space="preserve">Tab 6 - Outcomes: Section B - Custom Outcome 5 - Indicator Name</t>
  </si>
  <si>
    <t xml:space="preserve">Tab 6 - Outcomes: Section B - Custom Outcome 5 - Unit of Measurment</t>
  </si>
  <si>
    <t xml:space="preserve">Tab 6 - Outcomes: Section B - Custom Outcome 5 - Relevant Projects </t>
  </si>
  <si>
    <t xml:space="preserve">Tab 6 - Outcomes: Section B - Custom Outcome 5 - Geography</t>
  </si>
  <si>
    <t xml:space="preserve">Tab 6 - Outcomes: Section B - Custom Outcome 5 - FY 20/21</t>
  </si>
  <si>
    <t xml:space="preserve">Tab 6 - Outcomes: Section B - Custom Outcome 5 - FY 21/22</t>
  </si>
  <si>
    <t xml:space="preserve">Tab 6 - Outcomes: Section B - Custom Outcome 5 - FY 22/23</t>
  </si>
  <si>
    <t xml:space="preserve">Tab 6 - Outcomes: Section B - Custom Outcome 5 - FY 23/24</t>
  </si>
  <si>
    <t xml:space="preserve">Tab 6 - Outcomes: Section B - Custom Outcome 5 - FY 24/25</t>
  </si>
  <si>
    <t xml:space="preserve">Tab 6 - Outcomes: Section B - Custom Outcome 5 - FY 25/26</t>
  </si>
  <si>
    <t xml:space="preserve">Tab 6 - Outcomes: Section B - Custom Outcome 5 - FY 26/27</t>
  </si>
  <si>
    <t xml:space="preserve">Tab 6 - Outcomes: Section B - Custom Outcome 5 - FY 27/28</t>
  </si>
  <si>
    <t xml:space="preserve">Tab 6 - Outcomes: Section B - Custom Outcome 5 - FY 28/29</t>
  </si>
  <si>
    <t xml:space="preserve">Tab 6 - Outcomes: Section B - Custom Outcome 5 - FY 29/30</t>
  </si>
  <si>
    <t xml:space="preserve">Tab 6 - Outcomes: Section B - Custom Outcome 5 - Higher Frequency</t>
  </si>
  <si>
    <t xml:space="preserve">Tab 6 - Outcomes: Section B - Custom Outcome 6 - Indicator Name</t>
  </si>
  <si>
    <t xml:space="preserve">Tab 6 - Outcomes: Section B - Custom Outcome 6 - Unit of Measurment</t>
  </si>
  <si>
    <t xml:space="preserve">Tab 6 - Outcomes: Section B - Custom Outcome 6 - Relevant Projects </t>
  </si>
  <si>
    <t xml:space="preserve">Tab 6 - Outcomes: Section B - Custom Outcome 6 - Geography</t>
  </si>
  <si>
    <t xml:space="preserve">Tab 6 - Outcomes: Section B - Custom Outcome 6 - FY 20/21</t>
  </si>
  <si>
    <t xml:space="preserve">Tab 6 - Outcomes: Section B - Custom Outcome 6 - FY 21/22</t>
  </si>
  <si>
    <t xml:space="preserve">Tab 6 - Outcomes: Section B - Custom Outcome 6 - FY 22/23</t>
  </si>
  <si>
    <t xml:space="preserve">Tab 6 - Outcomes: Section B - Custom Outcome 6 - FY 23/24</t>
  </si>
  <si>
    <t xml:space="preserve">Tab 6 - Outcomes: Section B - Custom Outcome 6 - FY 24/25</t>
  </si>
  <si>
    <t xml:space="preserve">Tab 6 - Outcomes: Section B - Custom Outcome 6 - FY 25/26</t>
  </si>
  <si>
    <t xml:space="preserve">Tab 6 - Outcomes: Section B - Custom Outcome 6 - FY 26/27</t>
  </si>
  <si>
    <t xml:space="preserve">Tab 6 - Outcomes: Section B - Custom Outcome 6 - FY 27/28</t>
  </si>
  <si>
    <t xml:space="preserve">Tab 6 - Outcomes: Section B - Custom Outcome 6 - FY 28/29</t>
  </si>
  <si>
    <t xml:space="preserve">Tab 6 - Outcomes: Section B - Custom Outcome 6 - FY 29/30</t>
  </si>
  <si>
    <t xml:space="preserve">Tab 6 - Outcomes: Section B - Custom Outcome 6 - Higher Frequency</t>
  </si>
  <si>
    <t xml:space="preserve">Tab 6 - Outcomes: Section B - Custom Outcome 7 - Indicator Name</t>
  </si>
  <si>
    <t xml:space="preserve">Tab 6 - Outcomes: Section B - Custom Outcome 7 - Unit of Measurment</t>
  </si>
  <si>
    <t xml:space="preserve">Tab 6 - Outcomes: Section B - Custom Outcome 7 - Relevant Projects </t>
  </si>
  <si>
    <t xml:space="preserve">Tab 6 - Outcomes: Section B - Custom Outcome 7 - Geography</t>
  </si>
  <si>
    <t xml:space="preserve">Tab 6 - Outcomes: Section B - Custom Outcome 7 - FY 20/21</t>
  </si>
  <si>
    <t xml:space="preserve">Tab 6 - Outcomes: Section B - Custom Outcome 7 - FY 21/22</t>
  </si>
  <si>
    <t xml:space="preserve">Tab 6 - Outcomes: Section B - Custom Outcome 7 - FY 22/23</t>
  </si>
  <si>
    <t xml:space="preserve">Tab 6 - Outcomes: Section B - Custom Outcome 7 - FY 23/24</t>
  </si>
  <si>
    <t xml:space="preserve">Tab 6 - Outcomes: Section B - Custom Outcome 7 - FY 24/25</t>
  </si>
  <si>
    <t xml:space="preserve">Tab 6 - Outcomes: Section B - Custom Outcome 7 - FY 25/26</t>
  </si>
  <si>
    <t xml:space="preserve">Tab 6 - Outcomes: Section B - Custom Outcome 7 - FY 26/27</t>
  </si>
  <si>
    <t xml:space="preserve">Tab 6 - Outcomes: Section B - Custom Outcome 7 - FY 27/28</t>
  </si>
  <si>
    <t xml:space="preserve">Tab 6 - Outcomes: Section B - Custom Outcome 7 - FY 28/29</t>
  </si>
  <si>
    <t xml:space="preserve">Tab 6 - Outcomes: Section B - Custom Outcome 7 - FY 29/30</t>
  </si>
  <si>
    <t xml:space="preserve">Tab 6 - Outcomes: Section B - Custom Outcome 7 - Higher Frequency</t>
  </si>
  <si>
    <t xml:space="preserve">Tab 6 - Outcomes: Section B - Custom Outcome 8 - Indicator Name</t>
  </si>
  <si>
    <t xml:space="preserve">Tab 6 - Outcomes: Section B - Custom Outcome 8 - Unit of Measurment</t>
  </si>
  <si>
    <t xml:space="preserve">Tab 6 - Outcomes: Section B - Custom Outcome 8 - Relevant Projects </t>
  </si>
  <si>
    <t xml:space="preserve">Tab 6 - Outcomes: Section B - Custom Outcome 8 - Geography</t>
  </si>
  <si>
    <t xml:space="preserve">Tab 6 - Outcomes: Section B - Custom Outcome 8 - FY 20/21</t>
  </si>
  <si>
    <t xml:space="preserve">Tab 6 - Outcomes: Section B - Custom Outcome 8 - FY 21/22</t>
  </si>
  <si>
    <t xml:space="preserve">Tab 6 - Outcomes: Section B - Custom Outcome 8 - FY 22/23</t>
  </si>
  <si>
    <t xml:space="preserve">Tab 6 - Outcomes: Section B - Custom Outcome 8 - FY 23/24</t>
  </si>
  <si>
    <t xml:space="preserve">Tab 6 - Outcomes: Section B - Custom Outcome 8 - FY 24/25</t>
  </si>
  <si>
    <t xml:space="preserve">Tab 6 - Outcomes: Section B - Custom Outcome 8 - FY 25/26</t>
  </si>
  <si>
    <t xml:space="preserve">Tab 6 - Outcomes: Section B - Custom Outcome 8 - FY 26/27</t>
  </si>
  <si>
    <t xml:space="preserve">Tab 6 - Outcomes: Section B - Custom Outcome 8 - FY 27/28</t>
  </si>
  <si>
    <t xml:space="preserve">Tab 6 - Outcomes: Section B - Custom Outcome 8 - FY 28/29</t>
  </si>
  <si>
    <t xml:space="preserve">Tab 6 - Outcomes: Section B - Custom Outcome 8 - FY 29/30</t>
  </si>
  <si>
    <t xml:space="preserve">Tab 6 - Outcomes: Section B - Custom Outcome 8 - Higher Frequency</t>
  </si>
  <si>
    <t xml:space="preserve">Tab 6 - Outcomes: Section B - Custom Outcome 9 - Indicator Name</t>
  </si>
  <si>
    <t xml:space="preserve">Tab 6 - Outcomes: Section B - Custom Outcome 9 - Unit of Measurment</t>
  </si>
  <si>
    <t xml:space="preserve">Tab 6 - Outcomes: Section B - Custom Outcome 9 - Relevant Projects </t>
  </si>
  <si>
    <t xml:space="preserve">Tab 6 - Outcomes: Section B - Custom Outcome 9 - Geography</t>
  </si>
  <si>
    <t xml:space="preserve">Tab 6 - Outcomes: Section B - Custom Outcome 9 - FY 20/21</t>
  </si>
  <si>
    <t xml:space="preserve">Tab 6 - Outcomes: Section B - Custom Outcome 9 - FY 21/22</t>
  </si>
  <si>
    <t xml:space="preserve">Tab 6 - Outcomes: Section B - Custom Outcome 9 - FY 22/23</t>
  </si>
  <si>
    <t xml:space="preserve">Tab 6 - Outcomes: Section B - Custom Outcome 9 - FY 23/24</t>
  </si>
  <si>
    <t xml:space="preserve">Tab 6 - Outcomes: Section B - Custom Outcome 9 - FY 24/25</t>
  </si>
  <si>
    <t xml:space="preserve">Tab 6 - Outcomes: Section B - Custom Outcome 9 - FY 25/26</t>
  </si>
  <si>
    <t xml:space="preserve">Tab 6 - Outcomes: Section B - Custom Outcome 9 - FY 26/27</t>
  </si>
  <si>
    <t xml:space="preserve">Tab 6 - Outcomes: Section B - Custom Outcome 9 - FY 27/28</t>
  </si>
  <si>
    <t xml:space="preserve">Tab 6 - Outcomes: Section B - Custom Outcome 9 - FY 28/29</t>
  </si>
  <si>
    <t xml:space="preserve">Tab 6 - Outcomes: Section B - Custom Outcome 9 - FY 29/30</t>
  </si>
  <si>
    <t xml:space="preserve">Tab 6 - Outcomes: Section B - Custom Outcome 9 - Higher Frequency</t>
  </si>
  <si>
    <t xml:space="preserve">Tab 6 - Outcomes: Section B - Custom Outcome 10 - Indicator Name</t>
  </si>
  <si>
    <t xml:space="preserve">Tab 6 - Outcomes: Section B - Custom Outcome 10 - Unit of Measurment</t>
  </si>
  <si>
    <t xml:space="preserve">Tab 6 - Outcomes: Section B - Custom Outcome 10 - Relevant Projects </t>
  </si>
  <si>
    <t xml:space="preserve">Tab 6 - Outcomes: Section B - Custom Outcome 10 - Geography</t>
  </si>
  <si>
    <t xml:space="preserve">Tab 6 - Outcomes: Section B - Custom Outcome 10 - FY 20/21</t>
  </si>
  <si>
    <t xml:space="preserve">Tab 6 - Outcomes: Section B - Custom Outcome 10 - FY 21/22</t>
  </si>
  <si>
    <t xml:space="preserve">Tab 6 - Outcomes: Section B - Custom Outcome 10 - FY 22/23</t>
  </si>
  <si>
    <t xml:space="preserve">Tab 6 - Outcomes: Section B - Custom Outcome 10 - FY 23/24</t>
  </si>
  <si>
    <t xml:space="preserve">Tab 6 - Outcomes: Section B - Custom Outcome 10 - FY 24/25</t>
  </si>
  <si>
    <t xml:space="preserve">Tab 6 - Outcomes: Section B - Custom Outcome 10 - FY 25/26</t>
  </si>
  <si>
    <t xml:space="preserve">Tab 6 - Outcomes: Section B - Custom Outcome 10 - FY 26/27</t>
  </si>
  <si>
    <t xml:space="preserve">Tab 6 - Outcomes: Section B - Custom Outcome 10 - FY 27/28</t>
  </si>
  <si>
    <t xml:space="preserve">Tab 6 - Outcomes: Section B - Custom Outcome 10 - FY 28/29</t>
  </si>
  <si>
    <t xml:space="preserve">Tab 6 - Outcomes: Section B - Custom Outcome 10 - FY 29/30</t>
  </si>
  <si>
    <t xml:space="preserve">Tab 6 - Outcomes: Section B - Custom Outcome 10 - Higher Frequency</t>
  </si>
  <si>
    <t xml:space="preserve">Tab 6 - Outcomes: Section C - Footfall Indicator 1 - Name</t>
  </si>
  <si>
    <t xml:space="preserve">Tab 6 - Outcomes: Section C - Footfall Indicator 1 - Unit</t>
  </si>
  <si>
    <t xml:space="preserve">Tab 6 - Outcomes: Section C - Footfall Indicator 1 - Relevant Project</t>
  </si>
  <si>
    <t xml:space="preserve">Tab 6 - Outcomes: Section C - Footfall Indicator 1 - Geography</t>
  </si>
  <si>
    <t xml:space="preserve">Tab 6 - Outcomes: Section C - Footfall Indicator 1 - April 2020</t>
  </si>
  <si>
    <t xml:space="preserve">Tab 6 - Outcomes: Section C - Footfall Indicator 1 - May 2020</t>
  </si>
  <si>
    <t xml:space="preserve">Tab 6 - Outcomes: Section C - Footfall Indicator 1 - June 2020</t>
  </si>
  <si>
    <t xml:space="preserve">Tab 6 - Outcomes: Section C - Footfall Indicator 1 - July 2020</t>
  </si>
  <si>
    <t xml:space="preserve">Tab 6 - Outcomes: Section C - Footfall Indicator 1 - August 2020</t>
  </si>
  <si>
    <t xml:space="preserve">Tab 6 - Outcomes: Section C - Footfall Indicator 1 - September 2020</t>
  </si>
  <si>
    <t xml:space="preserve">Tab 6 - Outcomes: Section C - Footfall Indicator 1 - October 2020</t>
  </si>
  <si>
    <t xml:space="preserve">Tab 6 - Outcomes: Section C - Footfall Indicator 1 - November 2020</t>
  </si>
  <si>
    <t xml:space="preserve">Tab 6 - Outcomes: Section C - Footfall Indicator 1 - December 2020</t>
  </si>
  <si>
    <t xml:space="preserve">Tab 6 - Outcomes: Section C - Footfall Indicator 1 - January 2021</t>
  </si>
  <si>
    <t xml:space="preserve">Tab 6 - Outcomes: Section C - Footfall Indicator 1 - February 2021</t>
  </si>
  <si>
    <t xml:space="preserve">Tab 6 - Outcomes: Section C - Footfall Indicator 1 - March 2021</t>
  </si>
  <si>
    <t xml:space="preserve">Tab 6 - Outcomes: Section C - Footfall Indicator 1 - April 2021</t>
  </si>
  <si>
    <t xml:space="preserve">Tab 6 - Outcomes: Section C - Footfall Indicator 1 - May 2021</t>
  </si>
  <si>
    <t xml:space="preserve">Tab 6 - Outcomes: Section C - Footfall Indicator 1 - June 2021</t>
  </si>
  <si>
    <t xml:space="preserve">Tab 6 - Outcomes: Section C - Footfall Indicator 1 - July 2021</t>
  </si>
  <si>
    <t xml:space="preserve">Tab 6 - Outcomes: Section C - Footfall Indicator 1 - August 2021</t>
  </si>
  <si>
    <t xml:space="preserve">Tab 6 - Outcomes: Section C - Footfall Indicator 1 - September 2021</t>
  </si>
  <si>
    <t xml:space="preserve">Tab 6 - Outcomes: Section C - Footfall Indicator 1 - October 2021</t>
  </si>
  <si>
    <t xml:space="preserve">Tab 6 - Outcomes: Section C - Footfall Indicator 1 - November 2021</t>
  </si>
  <si>
    <t xml:space="preserve">Tab 6 - Outcomes: Section C - Footfall Indicator 1 - December 2021</t>
  </si>
  <si>
    <t xml:space="preserve">Tab 6 - Outcomes: Section C - Footfall Indicator 1 - January 2022</t>
  </si>
  <si>
    <t xml:space="preserve">Tab 6 - Outcomes: Section C - Footfall Indicator 1 - February 2022</t>
  </si>
  <si>
    <t xml:space="preserve">Tab 6 - Outcomes: Section C - Footfall Indicator 1 - March 2022</t>
  </si>
  <si>
    <t xml:space="preserve">Tab 6 - Outcomes: Section C - Footfall Indicator 1 - April 2022</t>
  </si>
  <si>
    <t xml:space="preserve">Tab 6 - Outcomes: Section C - Footfall Indicator 1 - May 2022</t>
  </si>
  <si>
    <t xml:space="preserve">Tab 6 - Outcomes: Section C - Footfall Indicator 1 - June 2022</t>
  </si>
  <si>
    <t xml:space="preserve">Tab 6 - Outcomes: Section C - Footfall Indicator 1 - July 2022</t>
  </si>
  <si>
    <t xml:space="preserve">Tab 6 - Outcomes: Section C - Footfall Indicator 1 - August 2022</t>
  </si>
  <si>
    <t xml:space="preserve">Tab 6 - Outcomes: Section C - Footfall Indicator 1 - September 2022</t>
  </si>
  <si>
    <t xml:space="preserve">Tab 6 - Outcomes: Section C - Footfall Indicator 1 - October 2022</t>
  </si>
  <si>
    <t xml:space="preserve">Tab 6 - Outcomes: Section C - Footfall Indicator 1 - November 2022</t>
  </si>
  <si>
    <t xml:space="preserve">Tab 6 - Outcomes: Section C - Footfall Indicator 1 - December 2022</t>
  </si>
  <si>
    <t xml:space="preserve">Tab 6 - Outcomes: Section C - Footfall Indicator 1 - January 2023</t>
  </si>
  <si>
    <t xml:space="preserve">Tab 6 - Outcomes: Section C - Footfall Indicator 1 - February 2023</t>
  </si>
  <si>
    <t xml:space="preserve">Tab 6 - Outcomes: Section C - Footfall Indicator 1 - March 2023</t>
  </si>
  <si>
    <t xml:space="preserve">Tab 6 - Outcomes: Section C - Footfall Indicator 1 - April 2023</t>
  </si>
  <si>
    <t xml:space="preserve">Tab 6 - Outcomes: Section C - Footfall Indicator 1 - May 2023</t>
  </si>
  <si>
    <t xml:space="preserve">Tab 6 - Outcomes: Section C - Footfall Indicator 1 - June 2023</t>
  </si>
  <si>
    <t xml:space="preserve">Tab 6 - Outcomes: Section C - Footfall Indicator 1 - July 2023</t>
  </si>
  <si>
    <t xml:space="preserve">Tab 6 - Outcomes: Section C - Footfall Indicator 1 - August 2023</t>
  </si>
  <si>
    <t xml:space="preserve">Tab 6 - Outcomes: Section C - Footfall Indicator 1 - September 2023</t>
  </si>
  <si>
    <t xml:space="preserve">Tab 6 - Outcomes: Section C - Footfall Indicator 1 - October 2023</t>
  </si>
  <si>
    <t xml:space="preserve">Tab 6 - Outcomes: Section C - Footfall Indicator 1 - November 2023</t>
  </si>
  <si>
    <t xml:space="preserve">Tab 6 - Outcomes: Section C - Footfall Indicator 1 - December 2023</t>
  </si>
  <si>
    <t xml:space="preserve">Tab 6 - Outcomes: Section C - Footfall Indicator 1 - January 2024</t>
  </si>
  <si>
    <t xml:space="preserve">Tab 6 - Outcomes: Section C - Footfall Indicator 1 - February 2024</t>
  </si>
  <si>
    <t xml:space="preserve">Tab 6 - Outcomes: Section C - Footfall Indicator 1 - March 2024</t>
  </si>
  <si>
    <t xml:space="preserve">Tab 6 - Outcomes: Section C - Footfall Indicator 1 - April 2024</t>
  </si>
  <si>
    <t xml:space="preserve">Tab 6 - Outcomes: Section C - Footfall Indicator 1 - May 2024</t>
  </si>
  <si>
    <t xml:space="preserve">Tab 6 - Outcomes: Section C - Footfall Indicator 1 - June 2024</t>
  </si>
  <si>
    <t xml:space="preserve">Tab 6 - Outcomes: Section C - Footfall Indicator 1 - July 2024</t>
  </si>
  <si>
    <t xml:space="preserve">Tab 6 - Outcomes: Section C - Footfall Indicator 1 - August 2024</t>
  </si>
  <si>
    <t xml:space="preserve">Tab 6 - Outcomes: Section C - Footfall Indicator 1 - September 2024</t>
  </si>
  <si>
    <t xml:space="preserve">Tab 6 - Outcomes: Section C - Footfall Indicator 1 - October 2024</t>
  </si>
  <si>
    <t xml:space="preserve">Tab 6 - Outcomes: Section C - Footfall Indicator 1 - November 2024</t>
  </si>
  <si>
    <t xml:space="preserve">Tab 6 - Outcomes: Section C - Footfall Indicator 1 - December 2024</t>
  </si>
  <si>
    <t xml:space="preserve">Tab 6 - Outcomes: Section C - Footfall Indicator 1 - January 2025</t>
  </si>
  <si>
    <t xml:space="preserve">Tab 6 - Outcomes: Section C - Footfall Indicator 1 - February 2025</t>
  </si>
  <si>
    <t xml:space="preserve">Tab 6 - Outcomes: Section C - Footfall Indicator 1 - March 2025</t>
  </si>
  <si>
    <t xml:space="preserve">Tab 6 - Outcomes: Section C - Footfall Indicator 1 - April 2025</t>
  </si>
  <si>
    <t xml:space="preserve">Tab 6 - Outcomes: Section C - Footfall Indicator 1 - May 2025</t>
  </si>
  <si>
    <t xml:space="preserve">Tab 6 - Outcomes: Section C - Footfall Indicator 1 - June 2025</t>
  </si>
  <si>
    <t xml:space="preserve">Tab 6 - Outcomes: Section C - Footfall Indicator 1 - July 2025</t>
  </si>
  <si>
    <t xml:space="preserve">Tab 6 - Outcomes: Section C - Footfall Indicator 1 - August 2025</t>
  </si>
  <si>
    <t xml:space="preserve">Tab 6 - Outcomes: Section C - Footfall Indicator 1 - September 2025</t>
  </si>
  <si>
    <t xml:space="preserve">Tab 6 - Outcomes: Section C - Footfall Indicator 1 - October 2025</t>
  </si>
  <si>
    <t xml:space="preserve">Tab 6 - Outcomes: Section C - Footfall Indicator 1 - November 2025</t>
  </si>
  <si>
    <t xml:space="preserve">Tab 6 - Outcomes: Section C - Footfall Indicator 1 - December 2025</t>
  </si>
  <si>
    <t xml:space="preserve">Tab 6 - Outcomes: Section C - Footfall Indicator 1 - January 2026</t>
  </si>
  <si>
    <t xml:space="preserve">Tab 6 - Outcomes: Section C - Footfall Indicator 1 - February 2026</t>
  </si>
  <si>
    <t xml:space="preserve">Tab 6 - Outcomes: Section C - Footfall Indicator 1 - March 2026</t>
  </si>
  <si>
    <t xml:space="preserve">Tab 6 - Outcomes: Section C - Footfall Indicator 2 - Name</t>
  </si>
  <si>
    <t xml:space="preserve">Tab 6 - Outcomes: Section C - Footfall Indicator 2 - Unit</t>
  </si>
  <si>
    <t xml:space="preserve">Tab 6 - Outcomes: Section C - Footfall Indicator 2 - Relevant Project</t>
  </si>
  <si>
    <t xml:space="preserve">Tab 6 - Outcomes: Section C - Footfall Indicator 2 - Geography</t>
  </si>
  <si>
    <t xml:space="preserve">Tab 6 - Outcomes: Section C - Footfall Indicator 2 - April 2020</t>
  </si>
  <si>
    <t xml:space="preserve">Tab 6 - Outcomes: Section C - Footfall Indicator 2 - May 2020</t>
  </si>
  <si>
    <t xml:space="preserve">Tab 6 - Outcomes: Section C - Footfall Indicator 2 - June 2020</t>
  </si>
  <si>
    <t xml:space="preserve">Tab 6 - Outcomes: Section C - Footfall Indicator 2 - July 2020</t>
  </si>
  <si>
    <t xml:space="preserve">Tab 6 - Outcomes: Section C - Footfall Indicator 2 - August 2020</t>
  </si>
  <si>
    <t xml:space="preserve">Tab 6 - Outcomes: Section C - Footfall Indicator 2 - September 2020</t>
  </si>
  <si>
    <t xml:space="preserve">Tab 6 - Outcomes: Section C - Footfall Indicator 2 - October 2020</t>
  </si>
  <si>
    <t xml:space="preserve">Tab 6 - Outcomes: Section C - Footfall Indicator 2 - November 2020</t>
  </si>
  <si>
    <t xml:space="preserve">Tab 6 - Outcomes: Section C - Footfall Indicator 2 - December 2020</t>
  </si>
  <si>
    <t xml:space="preserve">Tab 6 - Outcomes: Section C - Footfall Indicator 2 - January 2021</t>
  </si>
  <si>
    <t xml:space="preserve">Tab 6 - Outcomes: Section C - Footfall Indicator 2 - February 2021</t>
  </si>
  <si>
    <t xml:space="preserve">Tab 6 - Outcomes: Section C - Footfall Indicator 2 - March 2021</t>
  </si>
  <si>
    <t xml:space="preserve">Tab 6 - Outcomes: Section C - Footfall Indicator 2 - April 2021</t>
  </si>
  <si>
    <t xml:space="preserve">Tab 6 - Outcomes: Section C - Footfall Indicator 2 - May 2021</t>
  </si>
  <si>
    <t xml:space="preserve">Tab 6 - Outcomes: Section C - Footfall Indicator 2 - June 2021</t>
  </si>
  <si>
    <t xml:space="preserve">Tab 6 - Outcomes: Section C - Footfall Indicator 2 - July 2021</t>
  </si>
  <si>
    <t xml:space="preserve">Tab 6 - Outcomes: Section C - Footfall Indicator 2 - August 2021</t>
  </si>
  <si>
    <t xml:space="preserve">Tab 6 - Outcomes: Section C - Footfall Indicator 2 - September 2021</t>
  </si>
  <si>
    <t xml:space="preserve">Tab 6 - Outcomes: Section C - Footfall Indicator 2 - October 2021</t>
  </si>
  <si>
    <t xml:space="preserve">Tab 6 - Outcomes: Section C - Footfall Indicator 2 - November 2021</t>
  </si>
  <si>
    <t xml:space="preserve">Tab 6 - Outcomes: Section C - Footfall Indicator 2 - December 2021</t>
  </si>
  <si>
    <t xml:space="preserve">Tab 6 - Outcomes: Section C - Footfall Indicator 2 - January 2022</t>
  </si>
  <si>
    <t xml:space="preserve">Tab 6 - Outcomes: Section C - Footfall Indicator 2 - February 2022</t>
  </si>
  <si>
    <t xml:space="preserve">Tab 6 - Outcomes: Section C - Footfall Indicator 2 - March 2022</t>
  </si>
  <si>
    <t xml:space="preserve">Tab 6 - Outcomes: Section C - Footfall Indicator 2 - April 2022</t>
  </si>
  <si>
    <t xml:space="preserve">Tab 6 - Outcomes: Section C - Footfall Indicator 2 - May 2022</t>
  </si>
  <si>
    <t xml:space="preserve">Tab 6 - Outcomes: Section C - Footfall Indicator 2 - June 2022</t>
  </si>
  <si>
    <t xml:space="preserve">Tab 6 - Outcomes: Section C - Footfall Indicator 2 - July 2022</t>
  </si>
  <si>
    <t xml:space="preserve">Tab 6 - Outcomes: Section C - Footfall Indicator 2 - August 2022</t>
  </si>
  <si>
    <t xml:space="preserve">Tab 6 - Outcomes: Section C - Footfall Indicator 2 - September 2022</t>
  </si>
  <si>
    <t xml:space="preserve">Tab 6 - Outcomes: Section C - Footfall Indicator 2 - October 2022</t>
  </si>
  <si>
    <t xml:space="preserve">Tab 6 - Outcomes: Section C - Footfall Indicator 2 - November 2022</t>
  </si>
  <si>
    <t xml:space="preserve">Tab 6 - Outcomes: Section C - Footfall Indicator 2 - December 2022</t>
  </si>
  <si>
    <t xml:space="preserve">Tab 6 - Outcomes: Section C - Footfall Indicator 2 - January 2023</t>
  </si>
  <si>
    <t xml:space="preserve">Tab 6 - Outcomes: Section C - Footfall Indicator 2 - February 2023</t>
  </si>
  <si>
    <t xml:space="preserve">Tab 6 - Outcomes: Section C - Footfall Indicator 2 - March 2023</t>
  </si>
  <si>
    <t xml:space="preserve">Tab 6 - Outcomes: Section C - Footfall Indicator 2 - April 2023</t>
  </si>
  <si>
    <t xml:space="preserve">Tab 6 - Outcomes: Section C - Footfall Indicator 2 - May 2023</t>
  </si>
  <si>
    <t xml:space="preserve">Tab 6 - Outcomes: Section C - Footfall Indicator 2 - June 2023</t>
  </si>
  <si>
    <t xml:space="preserve">Tab 6 - Outcomes: Section C - Footfall Indicator 2 - July 2023</t>
  </si>
  <si>
    <t xml:space="preserve">Tab 6 - Outcomes: Section C - Footfall Indicator 2 - August 2023</t>
  </si>
  <si>
    <t xml:space="preserve">Tab 6 - Outcomes: Section C - Footfall Indicator 2 - September 2023</t>
  </si>
  <si>
    <t xml:space="preserve">Tab 6 - Outcomes: Section C - Footfall Indicator 2 - October 2023</t>
  </si>
  <si>
    <t xml:space="preserve">Tab 6 - Outcomes: Section C - Footfall Indicator 2 - November 2023</t>
  </si>
  <si>
    <t xml:space="preserve">Tab 6 - Outcomes: Section C - Footfall Indicator 2 - December 2023</t>
  </si>
  <si>
    <t xml:space="preserve">Tab 6 - Outcomes: Section C - Footfall Indicator 2 - January 2024</t>
  </si>
  <si>
    <t xml:space="preserve">Tab 6 - Outcomes: Section C - Footfall Indicator 2 - February 2024</t>
  </si>
  <si>
    <t xml:space="preserve">Tab 6 - Outcomes: Section C - Footfall Indicator 2 - March 2024</t>
  </si>
  <si>
    <t xml:space="preserve">Tab 6 - Outcomes: Section C - Footfall Indicator 2 - April 2024</t>
  </si>
  <si>
    <t xml:space="preserve">Tab 6 - Outcomes: Section C - Footfall Indicator 2 - May 2024</t>
  </si>
  <si>
    <t xml:space="preserve">Tab 6 - Outcomes: Section C - Footfall Indicator 2 - June 2024</t>
  </si>
  <si>
    <t xml:space="preserve">Tab 6 - Outcomes: Section C - Footfall Indicator 2 - July 2024</t>
  </si>
  <si>
    <t xml:space="preserve">Tab 6 - Outcomes: Section C - Footfall Indicator 2 - August 2024</t>
  </si>
  <si>
    <t xml:space="preserve">Tab 6 - Outcomes: Section C - Footfall Indicator 2 - September 2024</t>
  </si>
  <si>
    <t xml:space="preserve">Tab 6 - Outcomes: Section C - Footfall Indicator 2 - October 2024</t>
  </si>
  <si>
    <t xml:space="preserve">Tab 6 - Outcomes: Section C - Footfall Indicator 2 - November 2024</t>
  </si>
  <si>
    <t xml:space="preserve">Tab 6 - Outcomes: Section C - Footfall Indicator 2 - December 2024</t>
  </si>
  <si>
    <t xml:space="preserve">Tab 6 - Outcomes: Section C - Footfall Indicator 2 - January 2025</t>
  </si>
  <si>
    <t xml:space="preserve">Tab 6 - Outcomes: Section C - Footfall Indicator 2 - February 2025</t>
  </si>
  <si>
    <t xml:space="preserve">Tab 6 - Outcomes: Section C - Footfall Indicator 2 - March 2025</t>
  </si>
  <si>
    <t xml:space="preserve">Tab 6 - Outcomes: Section C - Footfall Indicator 2 - April 2025</t>
  </si>
  <si>
    <t xml:space="preserve">Tab 6 - Outcomes: Section C - Footfall Indicator 2 - May 2025</t>
  </si>
  <si>
    <t xml:space="preserve">Tab 6 - Outcomes: Section C - Footfall Indicator 2 - June 2025</t>
  </si>
  <si>
    <t xml:space="preserve">Tab 6 - Outcomes: Section C - Footfall Indicator 2 - July 2025</t>
  </si>
  <si>
    <t xml:space="preserve">Tab 6 - Outcomes: Section C - Footfall Indicator 2 - August 2025</t>
  </si>
  <si>
    <t xml:space="preserve">Tab 6 - Outcomes: Section C - Footfall Indicator 2 - September 2025</t>
  </si>
  <si>
    <t xml:space="preserve">Tab 6 - Outcomes: Section C - Footfall Indicator 2 - October 2025</t>
  </si>
  <si>
    <t xml:space="preserve">Tab 6 - Outcomes: Section C - Footfall Indicator 2 - November 2025</t>
  </si>
  <si>
    <t xml:space="preserve">Tab 6 - Outcomes: Section C - Footfall Indicator 2 - December 2025</t>
  </si>
  <si>
    <t xml:space="preserve">Tab 6 - Outcomes: Section C - Footfall Indicator 2 - January 2026</t>
  </si>
  <si>
    <t xml:space="preserve">Tab 6 - Outcomes: Section C - Footfall Indicator 2 - February 2026</t>
  </si>
  <si>
    <t xml:space="preserve">Tab 6 - Outcomes: Section C - Footfall Indicator 2 - March 2026</t>
  </si>
  <si>
    <t xml:space="preserve">Tab 6 - Outcomes: Section C - Footfall Indicator 3 - Name</t>
  </si>
  <si>
    <t xml:space="preserve">Tab 6 - Outcomes: Section C - Footfall Indicator 3 - Unit</t>
  </si>
  <si>
    <t xml:space="preserve">Tab 6 - Outcomes: Section C - Footfall Indicator 3 - Relevant Project</t>
  </si>
  <si>
    <t xml:space="preserve">Tab 6 - Outcomes: Section C - Footfall Indicator 3 - Geography</t>
  </si>
  <si>
    <t xml:space="preserve">Tab 6 - Outcomes: Section C - Footfall Indicator 3 - April 2020</t>
  </si>
  <si>
    <t xml:space="preserve">Tab 6 - Outcomes: Section C - Footfall Indicator 3 - May 2020</t>
  </si>
  <si>
    <t xml:space="preserve">Tab 6 - Outcomes: Section C - Footfall Indicator 3 - June 2020</t>
  </si>
  <si>
    <t xml:space="preserve">Tab 6 - Outcomes: Section C - Footfall Indicator 3 - July 2020</t>
  </si>
  <si>
    <t xml:space="preserve">Tab 6 - Outcomes: Section C - Footfall Indicator 3 - August 2020</t>
  </si>
  <si>
    <t xml:space="preserve">Tab 6 - Outcomes: Section C - Footfall Indicator 3 - September 2020</t>
  </si>
  <si>
    <t xml:space="preserve">Tab 6 - Outcomes: Section C - Footfall Indicator 3 - October 2020</t>
  </si>
  <si>
    <t xml:space="preserve">Tab 6 - Outcomes: Section C - Footfall Indicator 3 - November 2020</t>
  </si>
  <si>
    <t xml:space="preserve">Tab 6 - Outcomes: Section C - Footfall Indicator 3 - December 2020</t>
  </si>
  <si>
    <t xml:space="preserve">Tab 6 - Outcomes: Section C - Footfall Indicator 3 - January 2021</t>
  </si>
  <si>
    <t xml:space="preserve">Tab 6 - Outcomes: Section C - Footfall Indicator 3 - February 2021</t>
  </si>
  <si>
    <t xml:space="preserve">Tab 6 - Outcomes: Section C - Footfall Indicator 3 - March 2021</t>
  </si>
  <si>
    <t xml:space="preserve">Tab 6 - Outcomes: Section C - Footfall Indicator 3 - April 2021</t>
  </si>
  <si>
    <t xml:space="preserve">Tab 6 - Outcomes: Section C - Footfall Indicator 3 - May 2021</t>
  </si>
  <si>
    <t xml:space="preserve">Tab 6 - Outcomes: Section C - Footfall Indicator 3 - June 2021</t>
  </si>
  <si>
    <t xml:space="preserve">Tab 6 - Outcomes: Section C - Footfall Indicator 3 - July 2021</t>
  </si>
  <si>
    <t xml:space="preserve">Tab 6 - Outcomes: Section C - Footfall Indicator 3 - August 2021</t>
  </si>
  <si>
    <t xml:space="preserve">Tab 6 - Outcomes: Section C - Footfall Indicator 3 - September 2021</t>
  </si>
  <si>
    <t xml:space="preserve">Tab 6 - Outcomes: Section C - Footfall Indicator 3 - October 2021</t>
  </si>
  <si>
    <t xml:space="preserve">Tab 6 - Outcomes: Section C - Footfall Indicator 3 - November 2021</t>
  </si>
  <si>
    <t xml:space="preserve">Tab 6 - Outcomes: Section C - Footfall Indicator 3 - December 2021</t>
  </si>
  <si>
    <t xml:space="preserve">Tab 6 - Outcomes: Section C - Footfall Indicator 3 - January 2022</t>
  </si>
  <si>
    <t xml:space="preserve">Tab 6 - Outcomes: Section C - Footfall Indicator 3 - February 2022</t>
  </si>
  <si>
    <t xml:space="preserve">Tab 6 - Outcomes: Section C - Footfall Indicator 3 - March 2022</t>
  </si>
  <si>
    <t xml:space="preserve">Tab 6 - Outcomes: Section C - Footfall Indicator 3 - April 2022</t>
  </si>
  <si>
    <t xml:space="preserve">Tab 6 - Outcomes: Section C - Footfall Indicator 3 - May 2022</t>
  </si>
  <si>
    <t xml:space="preserve">Tab 6 - Outcomes: Section C - Footfall Indicator 3 - June 2022</t>
  </si>
  <si>
    <t xml:space="preserve">Tab 6 - Outcomes: Section C - Footfall Indicator 3 - July 2022</t>
  </si>
  <si>
    <t xml:space="preserve">Tab 6 - Outcomes: Section C - Footfall Indicator 3 - August 2022</t>
  </si>
  <si>
    <t xml:space="preserve">Tab 6 - Outcomes: Section C - Footfall Indicator 3 - September 2022</t>
  </si>
  <si>
    <t xml:space="preserve">Tab 6 - Outcomes: Section C - Footfall Indicator 3 - October 2022</t>
  </si>
  <si>
    <t xml:space="preserve">Tab 6 - Outcomes: Section C - Footfall Indicator 3 - November 2022</t>
  </si>
  <si>
    <t xml:space="preserve">Tab 6 - Outcomes: Section C - Footfall Indicator 3 - December 2022</t>
  </si>
  <si>
    <t xml:space="preserve">Tab 6 - Outcomes: Section C - Footfall Indicator 3 - January 2023</t>
  </si>
  <si>
    <t xml:space="preserve">Tab 6 - Outcomes: Section C - Footfall Indicator 3 - February 2023</t>
  </si>
  <si>
    <t xml:space="preserve">Tab 6 - Outcomes: Section C - Footfall Indicator 3 - March 2023</t>
  </si>
  <si>
    <t xml:space="preserve">Tab 6 - Outcomes: Section C - Footfall Indicator 3 - April 2023</t>
  </si>
  <si>
    <t xml:space="preserve">Tab 6 - Outcomes: Section C - Footfall Indicator 3 - May 2023</t>
  </si>
  <si>
    <t xml:space="preserve">Tab 6 - Outcomes: Section C - Footfall Indicator 3 - June 2023</t>
  </si>
  <si>
    <t xml:space="preserve">Tab 6 - Outcomes: Section C - Footfall Indicator 3 - July 2023</t>
  </si>
  <si>
    <t xml:space="preserve">Tab 6 - Outcomes: Section C - Footfall Indicator 3 - August 2023</t>
  </si>
  <si>
    <t xml:space="preserve">Tab 6 - Outcomes: Section C - Footfall Indicator 3 - September 2023</t>
  </si>
  <si>
    <t xml:space="preserve">Tab 6 - Outcomes: Section C - Footfall Indicator 3 - October 2023</t>
  </si>
  <si>
    <t xml:space="preserve">Tab 6 - Outcomes: Section C - Footfall Indicator 3 - November 2023</t>
  </si>
  <si>
    <t xml:space="preserve">Tab 6 - Outcomes: Section C - Footfall Indicator 3 - December 2023</t>
  </si>
  <si>
    <t xml:space="preserve">Tab 6 - Outcomes: Section C - Footfall Indicator 3 - January 2024</t>
  </si>
  <si>
    <t xml:space="preserve">Tab 6 - Outcomes: Section C - Footfall Indicator 3 - February 2024</t>
  </si>
  <si>
    <t xml:space="preserve">Tab 6 - Outcomes: Section C - Footfall Indicator 3 - March 2024</t>
  </si>
  <si>
    <t xml:space="preserve">Tab 6 - Outcomes: Section C - Footfall Indicator 3 - April 2024</t>
  </si>
  <si>
    <t xml:space="preserve">Tab 6 - Outcomes: Section C - Footfall Indicator 3 - May 2024</t>
  </si>
  <si>
    <t xml:space="preserve">Tab 6 - Outcomes: Section C - Footfall Indicator 3 - June 2024</t>
  </si>
  <si>
    <t xml:space="preserve">Tab 6 - Outcomes: Section C - Footfall Indicator 3 - July 2024</t>
  </si>
  <si>
    <t xml:space="preserve">Tab 6 - Outcomes: Section C - Footfall Indicator 3 - August 2024</t>
  </si>
  <si>
    <t xml:space="preserve">Tab 6 - Outcomes: Section C - Footfall Indicator 3 - September 2024</t>
  </si>
  <si>
    <t xml:space="preserve">Tab 6 - Outcomes: Section C - Footfall Indicator 3 - October 2024</t>
  </si>
  <si>
    <t xml:space="preserve">Tab 6 - Outcomes: Section C - Footfall Indicator 3 - November 2024</t>
  </si>
  <si>
    <t xml:space="preserve">Tab 6 - Outcomes: Section C - Footfall Indicator 3 - December 2024</t>
  </si>
  <si>
    <t xml:space="preserve">Tab 6 - Outcomes: Section C - Footfall Indicator 3 - January 2025</t>
  </si>
  <si>
    <t xml:space="preserve">Tab 6 - Outcomes: Section C - Footfall Indicator 3 - February 2025</t>
  </si>
  <si>
    <t xml:space="preserve">Tab 6 - Outcomes: Section C - Footfall Indicator 3 - March 2025</t>
  </si>
  <si>
    <t xml:space="preserve">Tab 6 - Outcomes: Section C - Footfall Indicator 3 - April 2025</t>
  </si>
  <si>
    <t xml:space="preserve">Tab 6 - Outcomes: Section C - Footfall Indicator 3 - May 2025</t>
  </si>
  <si>
    <t xml:space="preserve">Tab 6 - Outcomes: Section C - Footfall Indicator 3 - June 2025</t>
  </si>
  <si>
    <t xml:space="preserve">Tab 6 - Outcomes: Section C - Footfall Indicator 3 - July 2025</t>
  </si>
  <si>
    <t xml:space="preserve">Tab 6 - Outcomes: Section C - Footfall Indicator 3 - August 2025</t>
  </si>
  <si>
    <t xml:space="preserve">Tab 6 - Outcomes: Section C - Footfall Indicator 3 - September 2025</t>
  </si>
  <si>
    <t xml:space="preserve">Tab 6 - Outcomes: Section C - Footfall Indicator 3 - October 2025</t>
  </si>
  <si>
    <t xml:space="preserve">Tab 6 - Outcomes: Section C - Footfall Indicator 3 - November 2025</t>
  </si>
  <si>
    <t xml:space="preserve">Tab 6 - Outcomes: Section C - Footfall Indicator 3 - December 2025</t>
  </si>
  <si>
    <t xml:space="preserve">Tab 6 - Outcomes: Section C - Footfall Indicator 3 - January 2026</t>
  </si>
  <si>
    <t xml:space="preserve">Tab 6 - Outcomes: Section C - Footfall Indicator 3 - February 2026</t>
  </si>
  <si>
    <t xml:space="preserve">Tab 6 - Outcomes: Section C - Footfall Indicator 3 - March 2026</t>
  </si>
  <si>
    <t xml:space="preserve">Tab 6 - Outcomes: Section C - Footfall Indicator 4 - Name</t>
  </si>
  <si>
    <t xml:space="preserve">Tab 6 - Outcomes: Section C - Footfall Indicator 4 - Unit</t>
  </si>
  <si>
    <t xml:space="preserve">Tab 6 - Outcomes: Section C - Footfall Indicator 4 - Relevant Project</t>
  </si>
  <si>
    <t xml:space="preserve">Tab 6 - Outcomes: Section C - Footfall Indicator 4 - Geography</t>
  </si>
  <si>
    <t xml:space="preserve">Tab 6 - Outcomes: Section C - Footfall Indicator 4 - April 2020</t>
  </si>
  <si>
    <t xml:space="preserve">Tab 6 - Outcomes: Section C - Footfall Indicator 4 - May 2020</t>
  </si>
  <si>
    <t xml:space="preserve">Tab 6 - Outcomes: Section C - Footfall Indicator 4 - June 2020</t>
  </si>
  <si>
    <t xml:space="preserve">Tab 6 - Outcomes: Section C - Footfall Indicator 4 - July 2020</t>
  </si>
  <si>
    <t xml:space="preserve">Tab 6 - Outcomes: Section C - Footfall Indicator 4 - August 2020</t>
  </si>
  <si>
    <t xml:space="preserve">Tab 6 - Outcomes: Section C - Footfall Indicator 4 - September 2020</t>
  </si>
  <si>
    <t xml:space="preserve">Tab 6 - Outcomes: Section C - Footfall Indicator 4 - October 2020</t>
  </si>
  <si>
    <t xml:space="preserve">Tab 6 - Outcomes: Section C - Footfall Indicator 4 - November 2020</t>
  </si>
  <si>
    <t xml:space="preserve">Tab 6 - Outcomes: Section C - Footfall Indicator 4 - December 2020</t>
  </si>
  <si>
    <t xml:space="preserve">Tab 6 - Outcomes: Section C - Footfall Indicator 4 - January 2021</t>
  </si>
  <si>
    <t xml:space="preserve">Tab 6 - Outcomes: Section C - Footfall Indicator 4 - February 2021</t>
  </si>
  <si>
    <t xml:space="preserve">Tab 6 - Outcomes: Section C - Footfall Indicator 4 - March 2021</t>
  </si>
  <si>
    <t xml:space="preserve">Tab 6 - Outcomes: Section C - Footfall Indicator 4 - April 2021</t>
  </si>
  <si>
    <t xml:space="preserve">Tab 6 - Outcomes: Section C - Footfall Indicator 4 - May 2021</t>
  </si>
  <si>
    <t xml:space="preserve">Tab 6 - Outcomes: Section C - Footfall Indicator 4 - June 2021</t>
  </si>
  <si>
    <t xml:space="preserve">Tab 6 - Outcomes: Section C - Footfall Indicator 4 - July 2021</t>
  </si>
  <si>
    <t xml:space="preserve">Tab 6 - Outcomes: Section C - Footfall Indicator 4 - August 2021</t>
  </si>
  <si>
    <t xml:space="preserve">Tab 6 - Outcomes: Section C - Footfall Indicator 4 - September 2021</t>
  </si>
  <si>
    <t xml:space="preserve">Tab 6 - Outcomes: Section C - Footfall Indicator 4 - October 2021</t>
  </si>
  <si>
    <t xml:space="preserve">Tab 6 - Outcomes: Section C - Footfall Indicator 4 - November 2021</t>
  </si>
  <si>
    <t xml:space="preserve">Tab 6 - Outcomes: Section C - Footfall Indicator 4 - December 2021</t>
  </si>
  <si>
    <t xml:space="preserve">Tab 6 - Outcomes: Section C - Footfall Indicator 4 - January 2022</t>
  </si>
  <si>
    <t xml:space="preserve">Tab 6 - Outcomes: Section C - Footfall Indicator 4 - February 2022</t>
  </si>
  <si>
    <t xml:space="preserve">Tab 6 - Outcomes: Section C - Footfall Indicator 4 - March 2022</t>
  </si>
  <si>
    <t xml:space="preserve">Tab 6 - Outcomes: Section C - Footfall Indicator 4 - April 2022</t>
  </si>
  <si>
    <t xml:space="preserve">Tab 6 - Outcomes: Section C - Footfall Indicator 4 - May 2022</t>
  </si>
  <si>
    <t xml:space="preserve">Tab 6 - Outcomes: Section C - Footfall Indicator 4 - June 2022</t>
  </si>
  <si>
    <t xml:space="preserve">Tab 6 - Outcomes: Section C - Footfall Indicator 4 - July 2022</t>
  </si>
  <si>
    <t xml:space="preserve">Tab 6 - Outcomes: Section C - Footfall Indicator 4 - August 2022</t>
  </si>
  <si>
    <t xml:space="preserve">Tab 6 - Outcomes: Section C - Footfall Indicator 4 - September 2022</t>
  </si>
  <si>
    <t xml:space="preserve">Tab 6 - Outcomes: Section C - Footfall Indicator 4 - October 2022</t>
  </si>
  <si>
    <t xml:space="preserve">Tab 6 - Outcomes: Section C - Footfall Indicator 4 - November 2022</t>
  </si>
  <si>
    <t xml:space="preserve">Tab 6 - Outcomes: Section C - Footfall Indicator 4 - December 2022</t>
  </si>
  <si>
    <t xml:space="preserve">Tab 6 - Outcomes: Section C - Footfall Indicator 4 - January 2023</t>
  </si>
  <si>
    <t xml:space="preserve">Tab 6 - Outcomes: Section C - Footfall Indicator 4 - February 2023</t>
  </si>
  <si>
    <t xml:space="preserve">Tab 6 - Outcomes: Section C - Footfall Indicator 4 - March 2023</t>
  </si>
  <si>
    <t xml:space="preserve">Tab 6 - Outcomes: Section C - Footfall Indicator 4 - April 2023</t>
  </si>
  <si>
    <t xml:space="preserve">Tab 6 - Outcomes: Section C - Footfall Indicator 4 - May 2023</t>
  </si>
  <si>
    <t xml:space="preserve">Tab 6 - Outcomes: Section C - Footfall Indicator 4 - June 2023</t>
  </si>
  <si>
    <t xml:space="preserve">Tab 6 - Outcomes: Section C - Footfall Indicator 4 - July 2023</t>
  </si>
  <si>
    <t xml:space="preserve">Tab 6 - Outcomes: Section C - Footfall Indicator 4 - August 2023</t>
  </si>
  <si>
    <t xml:space="preserve">Tab 6 - Outcomes: Section C - Footfall Indicator 4 - September 2023</t>
  </si>
  <si>
    <t xml:space="preserve">Tab 6 - Outcomes: Section C - Footfall Indicator 4 - October 2023</t>
  </si>
  <si>
    <t xml:space="preserve">Tab 6 - Outcomes: Section C - Footfall Indicator 4 - November 2023</t>
  </si>
  <si>
    <t xml:space="preserve">Tab 6 - Outcomes: Section C - Footfall Indicator 4 - December 2023</t>
  </si>
  <si>
    <t xml:space="preserve">Tab 6 - Outcomes: Section C - Footfall Indicator 4 - January 2024</t>
  </si>
  <si>
    <t xml:space="preserve">Tab 6 - Outcomes: Section C - Footfall Indicator 4 - February 2024</t>
  </si>
  <si>
    <t xml:space="preserve">Tab 6 - Outcomes: Section C - Footfall Indicator 4 - March 2024</t>
  </si>
  <si>
    <t xml:space="preserve">Tab 6 - Outcomes: Section C - Footfall Indicator 4 - April 2024</t>
  </si>
  <si>
    <t xml:space="preserve">Tab 6 - Outcomes: Section C - Footfall Indicator 4 - May 2024</t>
  </si>
  <si>
    <t xml:space="preserve">Tab 6 - Outcomes: Section C - Footfall Indicator 4 - June 2024</t>
  </si>
  <si>
    <t xml:space="preserve">Tab 6 - Outcomes: Section C - Footfall Indicator 4 - July 2024</t>
  </si>
  <si>
    <t xml:space="preserve">Tab 6 - Outcomes: Section C - Footfall Indicator 4 - August 2024</t>
  </si>
  <si>
    <t xml:space="preserve">Tab 6 - Outcomes: Section C - Footfall Indicator 4 - September 2024</t>
  </si>
  <si>
    <t xml:space="preserve">Tab 6 - Outcomes: Section C - Footfall Indicator 4 - October 2024</t>
  </si>
  <si>
    <t xml:space="preserve">Tab 6 - Outcomes: Section C - Footfall Indicator 4 - November 2024</t>
  </si>
  <si>
    <t xml:space="preserve">Tab 6 - Outcomes: Section C - Footfall Indicator 4 - December 2024</t>
  </si>
  <si>
    <t xml:space="preserve">Tab 6 - Outcomes: Section C - Footfall Indicator 4 - January 2025</t>
  </si>
  <si>
    <t xml:space="preserve">Tab 6 - Outcomes: Section C - Footfall Indicator 4 - February 2025</t>
  </si>
  <si>
    <t xml:space="preserve">Tab 6 - Outcomes: Section C - Footfall Indicator 4 - March 2025</t>
  </si>
  <si>
    <t xml:space="preserve">Tab 6 - Outcomes: Section C - Footfall Indicator 4 - April 2025</t>
  </si>
  <si>
    <t xml:space="preserve">Tab 6 - Outcomes: Section C - Footfall Indicator 4 - May 2025</t>
  </si>
  <si>
    <t xml:space="preserve">Tab 6 - Outcomes: Section C - Footfall Indicator 4 - June 2025</t>
  </si>
  <si>
    <t xml:space="preserve">Tab 6 - Outcomes: Section C - Footfall Indicator 4 - July 2025</t>
  </si>
  <si>
    <t xml:space="preserve">Tab 6 - Outcomes: Section C - Footfall Indicator 4 - August 2025</t>
  </si>
  <si>
    <t xml:space="preserve">Tab 6 - Outcomes: Section C - Footfall Indicator 4 - September 2025</t>
  </si>
  <si>
    <t xml:space="preserve">Tab 6 - Outcomes: Section C - Footfall Indicator 4 - October 2025</t>
  </si>
  <si>
    <t xml:space="preserve">Tab 6 - Outcomes: Section C - Footfall Indicator 4 - November 2025</t>
  </si>
  <si>
    <t xml:space="preserve">Tab 6 - Outcomes: Section C - Footfall Indicator 4 - December 2025</t>
  </si>
  <si>
    <t xml:space="preserve">Tab 6 - Outcomes: Section C - Footfall Indicator 4 - January 2026</t>
  </si>
  <si>
    <t xml:space="preserve">Tab 6 - Outcomes: Section C - Footfall Indicator 4 - February 2026</t>
  </si>
  <si>
    <t xml:space="preserve">Tab 6 - Outcomes: Section C - Footfall Indicator 4 - March 2026</t>
  </si>
  <si>
    <t xml:space="preserve">Tab 6 - Outcomes: Section C - Footfall Indicator 5 - Name</t>
  </si>
  <si>
    <t xml:space="preserve">Tab 6 - Outcomes: Section C - Footfall Indicator 5 - Unit</t>
  </si>
  <si>
    <t xml:space="preserve">Tab 6 - Outcomes: Section C - Footfall Indicator 5 - Relevant Project</t>
  </si>
  <si>
    <t xml:space="preserve">Tab 6 - Outcomes: Section C - Footfall Indicator 5 - Geography</t>
  </si>
  <si>
    <t xml:space="preserve">Tab 6 - Outcomes: Section C - Footfall Indicator 5 - April 2020</t>
  </si>
  <si>
    <t xml:space="preserve">Tab 6 - Outcomes: Section C - Footfall Indicator 5 - May 2020</t>
  </si>
  <si>
    <t xml:space="preserve">Tab 6 - Outcomes: Section C - Footfall Indicator 5 - June 2020</t>
  </si>
  <si>
    <t xml:space="preserve">Tab 6 - Outcomes: Section C - Footfall Indicator 5 - July 2020</t>
  </si>
  <si>
    <t xml:space="preserve">Tab 6 - Outcomes: Section C - Footfall Indicator 5 - August 2020</t>
  </si>
  <si>
    <t xml:space="preserve">Tab 6 - Outcomes: Section C - Footfall Indicator 5 - September 2020</t>
  </si>
  <si>
    <t xml:space="preserve">Tab 6 - Outcomes: Section C - Footfall Indicator 5 - October 2020</t>
  </si>
  <si>
    <t xml:space="preserve">Tab 6 - Outcomes: Section C - Footfall Indicator 5 - November 2020</t>
  </si>
  <si>
    <t xml:space="preserve">Tab 6 - Outcomes: Section C - Footfall Indicator 5 - December 2020</t>
  </si>
  <si>
    <t xml:space="preserve">Tab 6 - Outcomes: Section C - Footfall Indicator 5 - January 2021</t>
  </si>
  <si>
    <t xml:space="preserve">Tab 6 - Outcomes: Section C - Footfall Indicator 5 - February 2021</t>
  </si>
  <si>
    <t xml:space="preserve">Tab 6 - Outcomes: Section C - Footfall Indicator 5 - March 2021</t>
  </si>
  <si>
    <t xml:space="preserve">Tab 6 - Outcomes: Section C - Footfall Indicator 5 - April 2021</t>
  </si>
  <si>
    <t xml:space="preserve">Tab 6 - Outcomes: Section C - Footfall Indicator 5 - May 2021</t>
  </si>
  <si>
    <t xml:space="preserve">Tab 6 - Outcomes: Section C - Footfall Indicator 5 - June 2021</t>
  </si>
  <si>
    <t xml:space="preserve">Tab 6 - Outcomes: Section C - Footfall Indicator 5 - July 2021</t>
  </si>
  <si>
    <t xml:space="preserve">Tab 6 - Outcomes: Section C - Footfall Indicator 5 - August 2021</t>
  </si>
  <si>
    <t xml:space="preserve">Tab 6 - Outcomes: Section C - Footfall Indicator 5 - September 2021</t>
  </si>
  <si>
    <t xml:space="preserve">Tab 6 - Outcomes: Section C - Footfall Indicator 5 - October 2021</t>
  </si>
  <si>
    <t xml:space="preserve">Tab 6 - Outcomes: Section C - Footfall Indicator 5 - November 2021</t>
  </si>
  <si>
    <t xml:space="preserve">Tab 6 - Outcomes: Section C - Footfall Indicator 5 - December 2021</t>
  </si>
  <si>
    <t xml:space="preserve">Tab 6 - Outcomes: Section C - Footfall Indicator 5 - January 2022</t>
  </si>
  <si>
    <t xml:space="preserve">Tab 6 - Outcomes: Section C - Footfall Indicator 5 - February 2022</t>
  </si>
  <si>
    <t xml:space="preserve">Tab 6 - Outcomes: Section C - Footfall Indicator 5 - March 2022</t>
  </si>
  <si>
    <t xml:space="preserve">Tab 6 - Outcomes: Section C - Footfall Indicator 5 - April 2022</t>
  </si>
  <si>
    <t xml:space="preserve">Tab 6 - Outcomes: Section C - Footfall Indicator 5 - May 2022</t>
  </si>
  <si>
    <t xml:space="preserve">Tab 6 - Outcomes: Section C - Footfall Indicator 5 - June 2022</t>
  </si>
  <si>
    <t xml:space="preserve">Tab 6 - Outcomes: Section C - Footfall Indicator 5 - July 2022</t>
  </si>
  <si>
    <t xml:space="preserve">Tab 6 - Outcomes: Section C - Footfall Indicator 5 - August 2022</t>
  </si>
  <si>
    <t xml:space="preserve">Tab 6 - Outcomes: Section C - Footfall Indicator 5 - September 2022</t>
  </si>
  <si>
    <t xml:space="preserve">Tab 6 - Outcomes: Section C - Footfall Indicator 5 - October 2022</t>
  </si>
  <si>
    <t xml:space="preserve">Tab 6 - Outcomes: Section C - Footfall Indicator 5 - November 2022</t>
  </si>
  <si>
    <t xml:space="preserve">Tab 6 - Outcomes: Section C - Footfall Indicator 5 - December 2022</t>
  </si>
  <si>
    <t xml:space="preserve">Tab 6 - Outcomes: Section C - Footfall Indicator 5 - January 2023</t>
  </si>
  <si>
    <t xml:space="preserve">Tab 6 - Outcomes: Section C - Footfall Indicator 5 - February 2023</t>
  </si>
  <si>
    <t xml:space="preserve">Tab 6 - Outcomes: Section C - Footfall Indicator 5 - March 2023</t>
  </si>
  <si>
    <t xml:space="preserve">Tab 6 - Outcomes: Section C - Footfall Indicator 5 - April 2023</t>
  </si>
  <si>
    <t xml:space="preserve">Tab 6 - Outcomes: Section C - Footfall Indicator 5 - May 2023</t>
  </si>
  <si>
    <t xml:space="preserve">Tab 6 - Outcomes: Section C - Footfall Indicator 5 - June 2023</t>
  </si>
  <si>
    <t xml:space="preserve">Tab 6 - Outcomes: Section C - Footfall Indicator 5 - July 2023</t>
  </si>
  <si>
    <t xml:space="preserve">Tab 6 - Outcomes: Section C - Footfall Indicator 5 - August 2023</t>
  </si>
  <si>
    <t xml:space="preserve">Tab 6 - Outcomes: Section C - Footfall Indicator 5 - September 2023</t>
  </si>
  <si>
    <t xml:space="preserve">Tab 6 - Outcomes: Section C - Footfall Indicator 5 - October 2023</t>
  </si>
  <si>
    <t xml:space="preserve">Tab 6 - Outcomes: Section C - Footfall Indicator 5 - November 2023</t>
  </si>
  <si>
    <t xml:space="preserve">Tab 6 - Outcomes: Section C - Footfall Indicator 5 - December 2023</t>
  </si>
  <si>
    <t xml:space="preserve">Tab 6 - Outcomes: Section C - Footfall Indicator 5 - January 2024</t>
  </si>
  <si>
    <t xml:space="preserve">Tab 6 - Outcomes: Section C - Footfall Indicator 5 - February 2024</t>
  </si>
  <si>
    <t xml:space="preserve">Tab 6 - Outcomes: Section C - Footfall Indicator 5 - March 2024</t>
  </si>
  <si>
    <t xml:space="preserve">Tab 6 - Outcomes: Section C - Footfall Indicator 5 - April 2024</t>
  </si>
  <si>
    <t xml:space="preserve">Tab 6 - Outcomes: Section C - Footfall Indicator 5 - May 2024</t>
  </si>
  <si>
    <t xml:space="preserve">Tab 6 - Outcomes: Section C - Footfall Indicator 5 - June 2024</t>
  </si>
  <si>
    <t xml:space="preserve">Tab 6 - Outcomes: Section C - Footfall Indicator 5 - July 2024</t>
  </si>
  <si>
    <t xml:space="preserve">Tab 6 - Outcomes: Section C - Footfall Indicator 5 - August 2024</t>
  </si>
  <si>
    <t xml:space="preserve">Tab 6 - Outcomes: Section C - Footfall Indicator 5 - September 2024</t>
  </si>
  <si>
    <t xml:space="preserve">Tab 6 - Outcomes: Section C - Footfall Indicator 5 - October 2024</t>
  </si>
  <si>
    <t xml:space="preserve">Tab 6 - Outcomes: Section C - Footfall Indicator 5 - November 2024</t>
  </si>
  <si>
    <t xml:space="preserve">Tab 6 - Outcomes: Section C - Footfall Indicator 5 - December 2024</t>
  </si>
  <si>
    <t xml:space="preserve">Tab 6 - Outcomes: Section C - Footfall Indicator 5 - January 2025</t>
  </si>
  <si>
    <t xml:space="preserve">Tab 6 - Outcomes: Section C - Footfall Indicator 5 - February 2025</t>
  </si>
  <si>
    <t xml:space="preserve">Tab 6 - Outcomes: Section C - Footfall Indicator 5 - March 2025</t>
  </si>
  <si>
    <t xml:space="preserve">Tab 6 - Outcomes: Section C - Footfall Indicator 5 - April 2025</t>
  </si>
  <si>
    <t xml:space="preserve">Tab 6 - Outcomes: Section C - Footfall Indicator 5 - May 2025</t>
  </si>
  <si>
    <t xml:space="preserve">Tab 6 - Outcomes: Section C - Footfall Indicator 5 - June 2025</t>
  </si>
  <si>
    <t xml:space="preserve">Tab 6 - Outcomes: Section C - Footfall Indicator 5 - July 2025</t>
  </si>
  <si>
    <t xml:space="preserve">Tab 6 - Outcomes: Section C - Footfall Indicator 5 - August 2025</t>
  </si>
  <si>
    <t xml:space="preserve">Tab 6 - Outcomes: Section C - Footfall Indicator 5 - September 2025</t>
  </si>
  <si>
    <t xml:space="preserve">Tab 6 - Outcomes: Section C - Footfall Indicator 5 - October 2025</t>
  </si>
  <si>
    <t xml:space="preserve">Tab 6 - Outcomes: Section C - Footfall Indicator 5 - November 2025</t>
  </si>
  <si>
    <t xml:space="preserve">Tab 6 - Outcomes: Section C - Footfall Indicator 5 - December 2025</t>
  </si>
  <si>
    <t xml:space="preserve">Tab 6 - Outcomes: Section C - Footfall Indicator 5 - January 2026</t>
  </si>
  <si>
    <t xml:space="preserve">Tab 6 - Outcomes: Section C - Footfall Indicator 5 - February 2026</t>
  </si>
  <si>
    <t xml:space="preserve">Tab 6 - Outcomes: Section C - Footfall Indicator 5 - March 2026</t>
  </si>
  <si>
    <t xml:space="preserve">Tab 6 - Outcomes: Section C - Footfall Indicator 6 - Name</t>
  </si>
  <si>
    <t xml:space="preserve">Tab 6 - Outcomes: Section C - Footfall Indicator 6 - Unit</t>
  </si>
  <si>
    <t xml:space="preserve">Tab 6 - Outcomes: Section C - Footfall Indicator 6 - Relevant Project</t>
  </si>
  <si>
    <t xml:space="preserve">Tab 6 - Outcomes: Section C - Footfall Indicator 6 - Geography</t>
  </si>
  <si>
    <t xml:space="preserve">Tab 6 - Outcomes: Section C - Footfall Indicator 6 - April 2020</t>
  </si>
  <si>
    <t xml:space="preserve">Tab 6 - Outcomes: Section C - Footfall Indicator 6 - May 2020</t>
  </si>
  <si>
    <t xml:space="preserve">Tab 6 - Outcomes: Section C - Footfall Indicator 6 - June 2020</t>
  </si>
  <si>
    <t xml:space="preserve">Tab 6 - Outcomes: Section C - Footfall Indicator 6 - July 2020</t>
  </si>
  <si>
    <t xml:space="preserve">Tab 6 - Outcomes: Section C - Footfall Indicator 6 - August 2020</t>
  </si>
  <si>
    <t xml:space="preserve">Tab 6 - Outcomes: Section C - Footfall Indicator 6 - September 2020</t>
  </si>
  <si>
    <t xml:space="preserve">Tab 6 - Outcomes: Section C - Footfall Indicator 6 - October 2020</t>
  </si>
  <si>
    <t xml:space="preserve">Tab 6 - Outcomes: Section C - Footfall Indicator 6 - November 2020</t>
  </si>
  <si>
    <t xml:space="preserve">Tab 6 - Outcomes: Section C - Footfall Indicator 6 - December 2020</t>
  </si>
  <si>
    <t xml:space="preserve">Tab 6 - Outcomes: Section C - Footfall Indicator 6 - January 2021</t>
  </si>
  <si>
    <t xml:space="preserve">Tab 6 - Outcomes: Section C - Footfall Indicator 6 - February 2021</t>
  </si>
  <si>
    <t xml:space="preserve">Tab 6 - Outcomes: Section C - Footfall Indicator 6 - March 2021</t>
  </si>
  <si>
    <t xml:space="preserve">Tab 6 - Outcomes: Section C - Footfall Indicator 6 - April 2021</t>
  </si>
  <si>
    <t xml:space="preserve">Tab 6 - Outcomes: Section C - Footfall Indicator 6 - May 2021</t>
  </si>
  <si>
    <t xml:space="preserve">Tab 6 - Outcomes: Section C - Footfall Indicator 6 - June 2021</t>
  </si>
  <si>
    <t xml:space="preserve">Tab 6 - Outcomes: Section C - Footfall Indicator 6 - July 2021</t>
  </si>
  <si>
    <t xml:space="preserve">Tab 6 - Outcomes: Section C - Footfall Indicator 6 - August 2021</t>
  </si>
  <si>
    <t xml:space="preserve">Tab 6 - Outcomes: Section C - Footfall Indicator 6 - September 2021</t>
  </si>
  <si>
    <t xml:space="preserve">Tab 6 - Outcomes: Section C - Footfall Indicator 6 - October 2021</t>
  </si>
  <si>
    <t xml:space="preserve">Tab 6 - Outcomes: Section C - Footfall Indicator 6 - November 2021</t>
  </si>
  <si>
    <t xml:space="preserve">Tab 6 - Outcomes: Section C - Footfall Indicator 6 - December 2021</t>
  </si>
  <si>
    <t xml:space="preserve">Tab 6 - Outcomes: Section C - Footfall Indicator 6 - January 2022</t>
  </si>
  <si>
    <t xml:space="preserve">Tab 6 - Outcomes: Section C - Footfall Indicator 6 - February 2022</t>
  </si>
  <si>
    <t xml:space="preserve">Tab 6 - Outcomes: Section C - Footfall Indicator 6 - March 2022</t>
  </si>
  <si>
    <t xml:space="preserve">Tab 6 - Outcomes: Section C - Footfall Indicator 6 - April 2022</t>
  </si>
  <si>
    <t xml:space="preserve">Tab 6 - Outcomes: Section C - Footfall Indicator 6 - May 2022</t>
  </si>
  <si>
    <t xml:space="preserve">Tab 6 - Outcomes: Section C - Footfall Indicator 6 - June 2022</t>
  </si>
  <si>
    <t xml:space="preserve">Tab 6 - Outcomes: Section C - Footfall Indicator 6 - July 2022</t>
  </si>
  <si>
    <t xml:space="preserve">Tab 6 - Outcomes: Section C - Footfall Indicator 6 - August 2022</t>
  </si>
  <si>
    <t xml:space="preserve">Tab 6 - Outcomes: Section C - Footfall Indicator 6 - September 2022</t>
  </si>
  <si>
    <t xml:space="preserve">Tab 6 - Outcomes: Section C - Footfall Indicator 6 - October 2022</t>
  </si>
  <si>
    <t xml:space="preserve">Tab 6 - Outcomes: Section C - Footfall Indicator 6 - November 2022</t>
  </si>
  <si>
    <t xml:space="preserve">Tab 6 - Outcomes: Section C - Footfall Indicator 6 - December 2022</t>
  </si>
  <si>
    <t xml:space="preserve">Tab 6 - Outcomes: Section C - Footfall Indicator 6 - January 2023</t>
  </si>
  <si>
    <t xml:space="preserve">Tab 6 - Outcomes: Section C - Footfall Indicator 6 - February 2023</t>
  </si>
  <si>
    <t xml:space="preserve">Tab 6 - Outcomes: Section C - Footfall Indicator 6 - March 2023</t>
  </si>
  <si>
    <t xml:space="preserve">Tab 6 - Outcomes: Section C - Footfall Indicator 6 - April 2023</t>
  </si>
  <si>
    <t xml:space="preserve">Tab 6 - Outcomes: Section C - Footfall Indicator 6 - May 2023</t>
  </si>
  <si>
    <t xml:space="preserve">Tab 6 - Outcomes: Section C - Footfall Indicator 6 - June 2023</t>
  </si>
  <si>
    <t xml:space="preserve">Tab 6 - Outcomes: Section C - Footfall Indicator 6 - July 2023</t>
  </si>
  <si>
    <t xml:space="preserve">Tab 6 - Outcomes: Section C - Footfall Indicator 6 - August 2023</t>
  </si>
  <si>
    <t xml:space="preserve">Tab 6 - Outcomes: Section C - Footfall Indicator 6 - September 2023</t>
  </si>
  <si>
    <t xml:space="preserve">Tab 6 - Outcomes: Section C - Footfall Indicator 6 - October 2023</t>
  </si>
  <si>
    <t xml:space="preserve">Tab 6 - Outcomes: Section C - Footfall Indicator 6 - November 2023</t>
  </si>
  <si>
    <t xml:space="preserve">Tab 6 - Outcomes: Section C - Footfall Indicator 6 - December 2023</t>
  </si>
  <si>
    <t xml:space="preserve">Tab 6 - Outcomes: Section C - Footfall Indicator 6 - January 2024</t>
  </si>
  <si>
    <t xml:space="preserve">Tab 6 - Outcomes: Section C - Footfall Indicator 6 - February 2024</t>
  </si>
  <si>
    <t xml:space="preserve">Tab 6 - Outcomes: Section C - Footfall Indicator 6 - March 2024</t>
  </si>
  <si>
    <t xml:space="preserve">Tab 6 - Outcomes: Section C - Footfall Indicator 6 - April 2024</t>
  </si>
  <si>
    <t xml:space="preserve">Tab 6 - Outcomes: Section C - Footfall Indicator 6 - May 2024</t>
  </si>
  <si>
    <t xml:space="preserve">Tab 6 - Outcomes: Section C - Footfall Indicator 6 - June 2024</t>
  </si>
  <si>
    <t xml:space="preserve">Tab 6 - Outcomes: Section C - Footfall Indicator 6 - July 2024</t>
  </si>
  <si>
    <t xml:space="preserve">Tab 6 - Outcomes: Section C - Footfall Indicator 6 - August 2024</t>
  </si>
  <si>
    <t xml:space="preserve">Tab 6 - Outcomes: Section C - Footfall Indicator 6 - September 2024</t>
  </si>
  <si>
    <t xml:space="preserve">Tab 6 - Outcomes: Section C - Footfall Indicator 6 - October 2024</t>
  </si>
  <si>
    <t xml:space="preserve">Tab 6 - Outcomes: Section C - Footfall Indicator 6 - November 2024</t>
  </si>
  <si>
    <t xml:space="preserve">Tab 6 - Outcomes: Section C - Footfall Indicator 6 - December 2024</t>
  </si>
  <si>
    <t xml:space="preserve">Tab 6 - Outcomes: Section C - Footfall Indicator 6 - January 2025</t>
  </si>
  <si>
    <t xml:space="preserve">Tab 6 - Outcomes: Section C - Footfall Indicator 6 - February 2025</t>
  </si>
  <si>
    <t xml:space="preserve">Tab 6 - Outcomes: Section C - Footfall Indicator 6 - March 2025</t>
  </si>
  <si>
    <t xml:space="preserve">Tab 6 - Outcomes: Section C - Footfall Indicator 6 - April 2025</t>
  </si>
  <si>
    <t xml:space="preserve">Tab 6 - Outcomes: Section C - Footfall Indicator 6 - May 2025</t>
  </si>
  <si>
    <t xml:space="preserve">Tab 6 - Outcomes: Section C - Footfall Indicator 6 - June 2025</t>
  </si>
  <si>
    <t xml:space="preserve">Tab 6 - Outcomes: Section C - Footfall Indicator 6 - July 2025</t>
  </si>
  <si>
    <t xml:space="preserve">Tab 6 - Outcomes: Section C - Footfall Indicator 6 - August 2025</t>
  </si>
  <si>
    <t xml:space="preserve">Tab 6 - Outcomes: Section C - Footfall Indicator 6 - September 2025</t>
  </si>
  <si>
    <t xml:space="preserve">Tab 6 - Outcomes: Section C - Footfall Indicator 6 - October 2025</t>
  </si>
  <si>
    <t xml:space="preserve">Tab 6 - Outcomes: Section C - Footfall Indicator 6 - November 2025</t>
  </si>
  <si>
    <t xml:space="preserve">Tab 6 - Outcomes: Section C - Footfall Indicator 6 - December 2025</t>
  </si>
  <si>
    <t xml:space="preserve">Tab 6 - Outcomes: Section C - Footfall Indicator 6 - January 2026</t>
  </si>
  <si>
    <t xml:space="preserve">Tab 6 - Outcomes: Section C - Footfall Indicator 6 - February 2026</t>
  </si>
  <si>
    <t xml:space="preserve">Tab 6 - Outcomes: Section C - Footfall Indicator 6 - March 2026</t>
  </si>
  <si>
    <t xml:space="preserve">Tab 6 - Outcomes: Section C - Footfall Indicator 7 - Name</t>
  </si>
  <si>
    <t xml:space="preserve">Tab 6 - Outcomes: Section C - Footfall Indicator 7 - Unit</t>
  </si>
  <si>
    <t xml:space="preserve">Tab 6 - Outcomes: Section C - Footfall Indicator 7 - Relevant Project</t>
  </si>
  <si>
    <t xml:space="preserve">Tab 6 - Outcomes: Section C - Footfall Indicator 7 - Geography</t>
  </si>
  <si>
    <t xml:space="preserve">Tab 6 - Outcomes: Section C - Footfall Indicator 7 - April 2020</t>
  </si>
  <si>
    <t xml:space="preserve">Tab 6 - Outcomes: Section C - Footfall Indicator 7 - May 2020</t>
  </si>
  <si>
    <t xml:space="preserve">Tab 6 - Outcomes: Section C - Footfall Indicator 7 - June 2020</t>
  </si>
  <si>
    <t xml:space="preserve">Tab 6 - Outcomes: Section C - Footfall Indicator 7 - July 2020</t>
  </si>
  <si>
    <t xml:space="preserve">Tab 6 - Outcomes: Section C - Footfall Indicator 7 - August 2020</t>
  </si>
  <si>
    <t xml:space="preserve">Tab 6 - Outcomes: Section C - Footfall Indicator 7 - September 2020</t>
  </si>
  <si>
    <t xml:space="preserve">Tab 6 - Outcomes: Section C - Footfall Indicator 7 - October 2020</t>
  </si>
  <si>
    <t xml:space="preserve">Tab 6 - Outcomes: Section C - Footfall Indicator 7 - November 2020</t>
  </si>
  <si>
    <t xml:space="preserve">Tab 6 - Outcomes: Section C - Footfall Indicator 7 - December 2020</t>
  </si>
  <si>
    <t xml:space="preserve">Tab 6 - Outcomes: Section C - Footfall Indicator 7 - January 2021</t>
  </si>
  <si>
    <t xml:space="preserve">Tab 6 - Outcomes: Section C - Footfall Indicator 7 - February 2021</t>
  </si>
  <si>
    <t xml:space="preserve">Tab 6 - Outcomes: Section C - Footfall Indicator 7 - March 2021</t>
  </si>
  <si>
    <t xml:space="preserve">Tab 6 - Outcomes: Section C - Footfall Indicator 7 - April 2021</t>
  </si>
  <si>
    <t xml:space="preserve">Tab 6 - Outcomes: Section C - Footfall Indicator 7 - May 2021</t>
  </si>
  <si>
    <t xml:space="preserve">Tab 6 - Outcomes: Section C - Footfall Indicator 7 - June 2021</t>
  </si>
  <si>
    <t xml:space="preserve">Tab 6 - Outcomes: Section C - Footfall Indicator 7 - July 2021</t>
  </si>
  <si>
    <t xml:space="preserve">Tab 6 - Outcomes: Section C - Footfall Indicator 7 - August 2021</t>
  </si>
  <si>
    <t xml:space="preserve">Tab 6 - Outcomes: Section C - Footfall Indicator 7 - September 2021</t>
  </si>
  <si>
    <t xml:space="preserve">Tab 6 - Outcomes: Section C - Footfall Indicator 7 - October 2021</t>
  </si>
  <si>
    <t xml:space="preserve">Tab 6 - Outcomes: Section C - Footfall Indicator 7 - November 2021</t>
  </si>
  <si>
    <t xml:space="preserve">Tab 6 - Outcomes: Section C - Footfall Indicator 7 - December 2021</t>
  </si>
  <si>
    <t xml:space="preserve">Tab 6 - Outcomes: Section C - Footfall Indicator 7 - January 2022</t>
  </si>
  <si>
    <t xml:space="preserve">Tab 6 - Outcomes: Section C - Footfall Indicator 7 - February 2022</t>
  </si>
  <si>
    <t xml:space="preserve">Tab 6 - Outcomes: Section C - Footfall Indicator 7 - March 2022</t>
  </si>
  <si>
    <t xml:space="preserve">Tab 6 - Outcomes: Section C - Footfall Indicator 7 - April 2022</t>
  </si>
  <si>
    <t xml:space="preserve">Tab 6 - Outcomes: Section C - Footfall Indicator 7 - May 2022</t>
  </si>
  <si>
    <t xml:space="preserve">Tab 6 - Outcomes: Section C - Footfall Indicator 7 - June 2022</t>
  </si>
  <si>
    <t xml:space="preserve">Tab 6 - Outcomes: Section C - Footfall Indicator 7 - July 2022</t>
  </si>
  <si>
    <t xml:space="preserve">Tab 6 - Outcomes: Section C - Footfall Indicator 7 - August 2022</t>
  </si>
  <si>
    <t xml:space="preserve">Tab 6 - Outcomes: Section C - Footfall Indicator 7 - September 2022</t>
  </si>
  <si>
    <t xml:space="preserve">Tab 6 - Outcomes: Section C - Footfall Indicator 7 - October 2022</t>
  </si>
  <si>
    <t xml:space="preserve">Tab 6 - Outcomes: Section C - Footfall Indicator 7 - November 2022</t>
  </si>
  <si>
    <t xml:space="preserve">Tab 6 - Outcomes: Section C - Footfall Indicator 7 - December 2022</t>
  </si>
  <si>
    <t xml:space="preserve">Tab 6 - Outcomes: Section C - Footfall Indicator 7 - January 2023</t>
  </si>
  <si>
    <t xml:space="preserve">Tab 6 - Outcomes: Section C - Footfall Indicator 7 - February 2023</t>
  </si>
  <si>
    <t xml:space="preserve">Tab 6 - Outcomes: Section C - Footfall Indicator 7 - March 2023</t>
  </si>
  <si>
    <t xml:space="preserve">Tab 6 - Outcomes: Section C - Footfall Indicator 7 - April 2023</t>
  </si>
  <si>
    <t xml:space="preserve">Tab 6 - Outcomes: Section C - Footfall Indicator 7 - May 2023</t>
  </si>
  <si>
    <t xml:space="preserve">Tab 6 - Outcomes: Section C - Footfall Indicator 7 - June 2023</t>
  </si>
  <si>
    <t xml:space="preserve">Tab 6 - Outcomes: Section C - Footfall Indicator 7 - July 2023</t>
  </si>
  <si>
    <t xml:space="preserve">Tab 6 - Outcomes: Section C - Footfall Indicator 7 - August 2023</t>
  </si>
  <si>
    <t xml:space="preserve">Tab 6 - Outcomes: Section C - Footfall Indicator 7 - September 2023</t>
  </si>
  <si>
    <t xml:space="preserve">Tab 6 - Outcomes: Section C - Footfall Indicator 7 - October 2023</t>
  </si>
  <si>
    <t xml:space="preserve">Tab 6 - Outcomes: Section C - Footfall Indicator 7 - November 2023</t>
  </si>
  <si>
    <t xml:space="preserve">Tab 6 - Outcomes: Section C - Footfall Indicator 7 - December 2023</t>
  </si>
  <si>
    <t xml:space="preserve">Tab 6 - Outcomes: Section C - Footfall Indicator 7 - January 2024</t>
  </si>
  <si>
    <t xml:space="preserve">Tab 6 - Outcomes: Section C - Footfall Indicator 7 - February 2024</t>
  </si>
  <si>
    <t xml:space="preserve">Tab 6 - Outcomes: Section C - Footfall Indicator 7 - March 2024</t>
  </si>
  <si>
    <t xml:space="preserve">Tab 6 - Outcomes: Section C - Footfall Indicator 7 - April 2024</t>
  </si>
  <si>
    <t xml:space="preserve">Tab 6 - Outcomes: Section C - Footfall Indicator 7 - May 2024</t>
  </si>
  <si>
    <t xml:space="preserve">Tab 6 - Outcomes: Section C - Footfall Indicator 7 - June 2024</t>
  </si>
  <si>
    <t xml:space="preserve">Tab 6 - Outcomes: Section C - Footfall Indicator 7 - July 2024</t>
  </si>
  <si>
    <t xml:space="preserve">Tab 6 - Outcomes: Section C - Footfall Indicator 7 - August 2024</t>
  </si>
  <si>
    <t xml:space="preserve">Tab 6 - Outcomes: Section C - Footfall Indicator 7 - September 2024</t>
  </si>
  <si>
    <t xml:space="preserve">Tab 6 - Outcomes: Section C - Footfall Indicator 7 - October 2024</t>
  </si>
  <si>
    <t xml:space="preserve">Tab 6 - Outcomes: Section C - Footfall Indicator 7 - November 2024</t>
  </si>
  <si>
    <t xml:space="preserve">Tab 6 - Outcomes: Section C - Footfall Indicator 7 - December 2024</t>
  </si>
  <si>
    <t xml:space="preserve">Tab 6 - Outcomes: Section C - Footfall Indicator 7 - January 2025</t>
  </si>
  <si>
    <t xml:space="preserve">Tab 6 - Outcomes: Section C - Footfall Indicator 7 - February 2025</t>
  </si>
  <si>
    <t xml:space="preserve">Tab 6 - Outcomes: Section C - Footfall Indicator 7 - March 2025</t>
  </si>
  <si>
    <t xml:space="preserve">Tab 6 - Outcomes: Section C - Footfall Indicator 7 - April 2025</t>
  </si>
  <si>
    <t xml:space="preserve">Tab 6 - Outcomes: Section C - Footfall Indicator 7 - May 2025</t>
  </si>
  <si>
    <t xml:space="preserve">Tab 6 - Outcomes: Section C - Footfall Indicator 7 - June 2025</t>
  </si>
  <si>
    <t xml:space="preserve">Tab 6 - Outcomes: Section C - Footfall Indicator 7 - July 2025</t>
  </si>
  <si>
    <t xml:space="preserve">Tab 6 - Outcomes: Section C - Footfall Indicator 7 - August 2025</t>
  </si>
  <si>
    <t xml:space="preserve">Tab 6 - Outcomes: Section C - Footfall Indicator 7 - September 2025</t>
  </si>
  <si>
    <t xml:space="preserve">Tab 6 - Outcomes: Section C - Footfall Indicator 7 - October 2025</t>
  </si>
  <si>
    <t xml:space="preserve">Tab 6 - Outcomes: Section C - Footfall Indicator 7 - November 2025</t>
  </si>
  <si>
    <t xml:space="preserve">Tab 6 - Outcomes: Section C - Footfall Indicator 7 - December 2025</t>
  </si>
  <si>
    <t xml:space="preserve">Tab 6 - Outcomes: Section C - Footfall Indicator 7 - January 2026</t>
  </si>
  <si>
    <t xml:space="preserve">Tab 6 - Outcomes: Section C - Footfall Indicator 7 - February 2026</t>
  </si>
  <si>
    <t xml:space="preserve">Tab 6 - Outcomes: Section C - Footfall Indicator 8 - Name</t>
  </si>
  <si>
    <t xml:space="preserve">Tab 6 - Outcomes: Section C - Footfall Indicator 8 - Unit</t>
  </si>
  <si>
    <t xml:space="preserve">Tab 6 - Outcomes: Section C - Footfall Indicator 8 - Relevant Project</t>
  </si>
  <si>
    <t xml:space="preserve">Tab 6 - Outcomes: Section C - Footfall Indicator 8 - Geography</t>
  </si>
  <si>
    <t xml:space="preserve">Tab 6 - Outcomes: Section C - Footfall Indicator 8 - April 2020</t>
  </si>
  <si>
    <t xml:space="preserve">Tab 6 - Outcomes: Section C - Footfall Indicator 8 - May 2020</t>
  </si>
  <si>
    <t xml:space="preserve">Tab 6 - Outcomes: Section C - Footfall Indicator 8 - June 2020</t>
  </si>
  <si>
    <t xml:space="preserve">Tab 6 - Outcomes: Section C - Footfall Indicator 8 - July 2020</t>
  </si>
  <si>
    <t xml:space="preserve">Tab 6 - Outcomes: Section C - Footfall Indicator 8 - August 2020</t>
  </si>
  <si>
    <t xml:space="preserve">Tab 6 - Outcomes: Section C - Footfall Indicator 8 - September 2020</t>
  </si>
  <si>
    <t xml:space="preserve">Tab 6 - Outcomes: Section C - Footfall Indicator 8 - October 2020</t>
  </si>
  <si>
    <t xml:space="preserve">Tab 6 - Outcomes: Section C - Footfall Indicator 8 - November 2020</t>
  </si>
  <si>
    <t xml:space="preserve">Tab 6 - Outcomes: Section C - Footfall Indicator 8 - December 2020</t>
  </si>
  <si>
    <t xml:space="preserve">Tab 6 - Outcomes: Section C - Footfall Indicator 8 - January 2021</t>
  </si>
  <si>
    <t xml:space="preserve">Tab 6 - Outcomes: Section C - Footfall Indicator 8 - February 2021</t>
  </si>
  <si>
    <t xml:space="preserve">Tab 6 - Outcomes: Section C - Footfall Indicator 8 - March 2021</t>
  </si>
  <si>
    <t xml:space="preserve">Tab 6 - Outcomes: Section C - Footfall Indicator 8 - April 2021</t>
  </si>
  <si>
    <t xml:space="preserve">Tab 6 - Outcomes: Section C - Footfall Indicator 8 - May 2021</t>
  </si>
  <si>
    <t xml:space="preserve">Tab 6 - Outcomes: Section C - Footfall Indicator 8 - June 2021</t>
  </si>
  <si>
    <t xml:space="preserve">Tab 6 - Outcomes: Section C - Footfall Indicator 8 - July 2021</t>
  </si>
  <si>
    <t xml:space="preserve">Tab 6 - Outcomes: Section C - Footfall Indicator 8 - August 2021</t>
  </si>
  <si>
    <t xml:space="preserve">Tab 6 - Outcomes: Section C - Footfall Indicator 8 - September 2021</t>
  </si>
  <si>
    <t xml:space="preserve">Tab 6 - Outcomes: Section C - Footfall Indicator 8 - October 2021</t>
  </si>
  <si>
    <t xml:space="preserve">Tab 6 - Outcomes: Section C - Footfall Indicator 8 - November 2021</t>
  </si>
  <si>
    <t xml:space="preserve">Tab 6 - Outcomes: Section C - Footfall Indicator 8 - December 2021</t>
  </si>
  <si>
    <t xml:space="preserve">Tab 6 - Outcomes: Section C - Footfall Indicator 8 - January 2022</t>
  </si>
  <si>
    <t xml:space="preserve">Tab 6 - Outcomes: Section C - Footfall Indicator 8 - February 2022</t>
  </si>
  <si>
    <t xml:space="preserve">Tab 6 - Outcomes: Section C - Footfall Indicator 8 - March 2022</t>
  </si>
  <si>
    <t xml:space="preserve">Tab 6 - Outcomes: Section C - Footfall Indicator 8 - April 2022</t>
  </si>
  <si>
    <t xml:space="preserve">Tab 6 - Outcomes: Section C - Footfall Indicator 8 - May 2022</t>
  </si>
  <si>
    <t xml:space="preserve">Tab 6 - Outcomes: Section C - Footfall Indicator 8 - June 2022</t>
  </si>
  <si>
    <t xml:space="preserve">Tab 6 - Outcomes: Section C - Footfall Indicator 8 - July 2022</t>
  </si>
  <si>
    <t xml:space="preserve">Tab 6 - Outcomes: Section C - Footfall Indicator 8 - August 2022</t>
  </si>
  <si>
    <t xml:space="preserve">Tab 6 - Outcomes: Section C - Footfall Indicator 8 - September 2022</t>
  </si>
  <si>
    <t xml:space="preserve">Tab 6 - Outcomes: Section C - Footfall Indicator 8 - October 2022</t>
  </si>
  <si>
    <t xml:space="preserve">Tab 6 - Outcomes: Section C - Footfall Indicator 8 - November 2022</t>
  </si>
  <si>
    <t xml:space="preserve">Tab 6 - Outcomes: Section C - Footfall Indicator 8 - December 2022</t>
  </si>
  <si>
    <t xml:space="preserve">Tab 6 - Outcomes: Section C - Footfall Indicator 8 - January 2023</t>
  </si>
  <si>
    <t xml:space="preserve">Tab 6 - Outcomes: Section C - Footfall Indicator 8 - February 2023</t>
  </si>
  <si>
    <t xml:space="preserve">Tab 6 - Outcomes: Section C - Footfall Indicator 8 - March 2023</t>
  </si>
  <si>
    <t xml:space="preserve">Tab 6 - Outcomes: Section C - Footfall Indicator 8 - April 2023</t>
  </si>
  <si>
    <t xml:space="preserve">Tab 6 - Outcomes: Section C - Footfall Indicator 8 - May 2023</t>
  </si>
  <si>
    <t xml:space="preserve">Tab 6 - Outcomes: Section C - Footfall Indicator 8 - June 2023</t>
  </si>
  <si>
    <t xml:space="preserve">Tab 6 - Outcomes: Section C - Footfall Indicator 8 - July 2023</t>
  </si>
  <si>
    <t xml:space="preserve">Tab 6 - Outcomes: Section C - Footfall Indicator 8 - August 2023</t>
  </si>
  <si>
    <t xml:space="preserve">Tab 6 - Outcomes: Section C - Footfall Indicator 8 - September 2023</t>
  </si>
  <si>
    <t xml:space="preserve">Tab 6 - Outcomes: Section C - Footfall Indicator 8 - October 2023</t>
  </si>
  <si>
    <t xml:space="preserve">Tab 6 - Outcomes: Section C - Footfall Indicator 8 - November 2023</t>
  </si>
  <si>
    <t xml:space="preserve">Tab 6 - Outcomes: Section C - Footfall Indicator 8 - December 2023</t>
  </si>
  <si>
    <t xml:space="preserve">Tab 6 - Outcomes: Section C - Footfall Indicator 8 - January 2024</t>
  </si>
  <si>
    <t xml:space="preserve">Tab 6 - Outcomes: Section C - Footfall Indicator 8 - February 2024</t>
  </si>
  <si>
    <t xml:space="preserve">Tab 6 - Outcomes: Section C - Footfall Indicator 8 - March 2024</t>
  </si>
  <si>
    <t xml:space="preserve">Tab 6 - Outcomes: Section C - Footfall Indicator 8 - April 2024</t>
  </si>
  <si>
    <t xml:space="preserve">Tab 6 - Outcomes: Section C - Footfall Indicator 8 - May 2024</t>
  </si>
  <si>
    <t xml:space="preserve">Tab 6 - Outcomes: Section C - Footfall Indicator 8 - June 2024</t>
  </si>
  <si>
    <t xml:space="preserve">Tab 6 - Outcomes: Section C - Footfall Indicator 8 - July 2024</t>
  </si>
  <si>
    <t xml:space="preserve">Tab 6 - Outcomes: Section C - Footfall Indicator 8 - August 2024</t>
  </si>
  <si>
    <t xml:space="preserve">Tab 6 - Outcomes: Section C - Footfall Indicator 8 - September 2024</t>
  </si>
  <si>
    <t xml:space="preserve">Tab 6 - Outcomes: Section C - Footfall Indicator 8 - October 2024</t>
  </si>
  <si>
    <t xml:space="preserve">Tab 6 - Outcomes: Section C - Footfall Indicator 8 - November 2024</t>
  </si>
  <si>
    <t xml:space="preserve">Tab 6 - Outcomes: Section C - Footfall Indicator 8 - December 2024</t>
  </si>
  <si>
    <t xml:space="preserve">Tab 6 - Outcomes: Section C - Footfall Indicator 8 - January 2025</t>
  </si>
  <si>
    <t xml:space="preserve">Tab 6 - Outcomes: Section C - Footfall Indicator 8 - February 2025</t>
  </si>
  <si>
    <t xml:space="preserve">Tab 6 - Outcomes: Section C - Footfall Indicator 8 - March 2025</t>
  </si>
  <si>
    <t xml:space="preserve">Tab 6 - Outcomes: Section C - Footfall Indicator 8 - April 2025</t>
  </si>
  <si>
    <t xml:space="preserve">Tab 6 - Outcomes: Section C - Footfall Indicator 8 - May 2025</t>
  </si>
  <si>
    <t xml:space="preserve">Tab 6 - Outcomes: Section C - Footfall Indicator 8 - June 2025</t>
  </si>
  <si>
    <t xml:space="preserve">Tab 6 - Outcomes: Section C - Footfall Indicator 8 - July 2025</t>
  </si>
  <si>
    <t xml:space="preserve">Tab 6 - Outcomes: Section C - Footfall Indicator 8 - August 2025</t>
  </si>
  <si>
    <t xml:space="preserve">Tab 6 - Outcomes: Section C - Footfall Indicator 8 - September 2025</t>
  </si>
  <si>
    <t xml:space="preserve">Tab 6 - Outcomes: Section C - Footfall Indicator 8 - October 2025</t>
  </si>
  <si>
    <t xml:space="preserve">Tab 6 - Outcomes: Section C - Footfall Indicator 8 - November 2025</t>
  </si>
  <si>
    <t xml:space="preserve">Tab 6 - Outcomes: Section C - Footfall Indicator 8 - December 2025</t>
  </si>
  <si>
    <t xml:space="preserve">Tab 6 - Outcomes: Section C - Footfall Indicator 8 - January 2026</t>
  </si>
  <si>
    <t xml:space="preserve">Tab 6 - Outcomes: Section C - Footfall Indicator 8 - February 2026</t>
  </si>
  <si>
    <t xml:space="preserve">Tab 6 - Outcomes: Section C - Footfall Indicator 8 - March 2026</t>
  </si>
  <si>
    <t xml:space="preserve">Tab 6 - Outcomes: Section C - Footfall Indicator 9 - Name</t>
  </si>
  <si>
    <t xml:space="preserve">Tab 6 - Outcomes: Section C - Footfall Indicator 9 - Unit</t>
  </si>
  <si>
    <t xml:space="preserve">Tab 6 - Outcomes: Section C - Footfall Indicator 9 - Relevant Project</t>
  </si>
  <si>
    <t xml:space="preserve">Tab 6 - Outcomes: Section C - Footfall Indicator 9 - Geography</t>
  </si>
  <si>
    <t xml:space="preserve">Tab 6 - Outcomes: Section C - Footfall Indicator 9 - April 2020</t>
  </si>
  <si>
    <t xml:space="preserve">Tab 6 - Outcomes: Section C - Footfall Indicator 9 - May 2020</t>
  </si>
  <si>
    <t xml:space="preserve">Tab 6 - Outcomes: Section C - Footfall Indicator 9 - June 2020</t>
  </si>
  <si>
    <t xml:space="preserve">Tab 6 - Outcomes: Section C - Footfall Indicator 9 - July 2020</t>
  </si>
  <si>
    <t xml:space="preserve">Tab 6 - Outcomes: Section C - Footfall Indicator 9 - August 2020</t>
  </si>
  <si>
    <t xml:space="preserve">Tab 6 - Outcomes: Section C - Footfall Indicator 9 - September 2020</t>
  </si>
  <si>
    <t xml:space="preserve">Tab 6 - Outcomes: Section C - Footfall Indicator 9 - October 2020</t>
  </si>
  <si>
    <t xml:space="preserve">Tab 6 - Outcomes: Section C - Footfall Indicator 9 - November 2020</t>
  </si>
  <si>
    <t xml:space="preserve">Tab 6 - Outcomes: Section C - Footfall Indicator 9 - December 2020</t>
  </si>
  <si>
    <t xml:space="preserve">Tab 6 - Outcomes: Section C - Footfall Indicator 9 - January 2021</t>
  </si>
  <si>
    <t xml:space="preserve">Tab 6 - Outcomes: Section C - Footfall Indicator 9 - February 2021</t>
  </si>
  <si>
    <t xml:space="preserve">Tab 6 - Outcomes: Section C - Footfall Indicator 9 - March 2021</t>
  </si>
  <si>
    <t xml:space="preserve">Tab 6 - Outcomes: Section C - Footfall Indicator 9 - April 2021</t>
  </si>
  <si>
    <t xml:space="preserve">Tab 6 - Outcomes: Section C - Footfall Indicator 9 - May 2021</t>
  </si>
  <si>
    <t xml:space="preserve">Tab 6 - Outcomes: Section C - Footfall Indicator 9 - June 2021</t>
  </si>
  <si>
    <t xml:space="preserve">Tab 6 - Outcomes: Section C - Footfall Indicator 9 - July 2021</t>
  </si>
  <si>
    <t xml:space="preserve">Tab 6 - Outcomes: Section C - Footfall Indicator 9 - August 2021</t>
  </si>
  <si>
    <t xml:space="preserve">Tab 6 - Outcomes: Section C - Footfall Indicator 9 - September 2021</t>
  </si>
  <si>
    <t xml:space="preserve">Tab 6 - Outcomes: Section C - Footfall Indicator 9 - October 2021</t>
  </si>
  <si>
    <t xml:space="preserve">Tab 6 - Outcomes: Section C - Footfall Indicator 9 - November 2021</t>
  </si>
  <si>
    <t xml:space="preserve">Tab 6 - Outcomes: Section C - Footfall Indicator 9 - December 2021</t>
  </si>
  <si>
    <t xml:space="preserve">Tab 6 - Outcomes: Section C - Footfall Indicator 9 - January 2022</t>
  </si>
  <si>
    <t xml:space="preserve">Tab 6 - Outcomes: Section C - Footfall Indicator 9 - February 2022</t>
  </si>
  <si>
    <t xml:space="preserve">Tab 6 - Outcomes: Section C - Footfall Indicator 9 - March 2022</t>
  </si>
  <si>
    <t xml:space="preserve">Tab 6 - Outcomes: Section C - Footfall Indicator 9 - April 2022</t>
  </si>
  <si>
    <t xml:space="preserve">Tab 6 - Outcomes: Section C - Footfall Indicator 9 - May 2022</t>
  </si>
  <si>
    <t xml:space="preserve">Tab 6 - Outcomes: Section C - Footfall Indicator 9 - June 2022</t>
  </si>
  <si>
    <t xml:space="preserve">Tab 6 - Outcomes: Section C - Footfall Indicator 9 - July 2022</t>
  </si>
  <si>
    <t xml:space="preserve">Tab 6 - Outcomes: Section C - Footfall Indicator 9 - August 2022</t>
  </si>
  <si>
    <t xml:space="preserve">Tab 6 - Outcomes: Section C - Footfall Indicator 9 - September 2022</t>
  </si>
  <si>
    <t xml:space="preserve">Tab 6 - Outcomes: Section C - Footfall Indicator 9 - October 2022</t>
  </si>
  <si>
    <t xml:space="preserve">Tab 6 - Outcomes: Section C - Footfall Indicator 9 - November 2022</t>
  </si>
  <si>
    <t xml:space="preserve">Tab 6 - Outcomes: Section C - Footfall Indicator 9 - December 2022</t>
  </si>
  <si>
    <t xml:space="preserve">Tab 6 - Outcomes: Section C - Footfall Indicator 9 - January 2023</t>
  </si>
  <si>
    <t xml:space="preserve">Tab 6 - Outcomes: Section C - Footfall Indicator 9 - February 2023</t>
  </si>
  <si>
    <t xml:space="preserve">Tab 6 - Outcomes: Section C - Footfall Indicator 9 - March 2023</t>
  </si>
  <si>
    <t xml:space="preserve">Tab 6 - Outcomes: Section C - Footfall Indicator 9 - April 2023</t>
  </si>
  <si>
    <t xml:space="preserve">Tab 6 - Outcomes: Section C - Footfall Indicator 9 - May 2023</t>
  </si>
  <si>
    <t xml:space="preserve">Tab 6 - Outcomes: Section C - Footfall Indicator 9 - June 2023</t>
  </si>
  <si>
    <t xml:space="preserve">Tab 6 - Outcomes: Section C - Footfall Indicator 9 - July 2023</t>
  </si>
  <si>
    <t xml:space="preserve">Tab 6 - Outcomes: Section C - Footfall Indicator 9 - August 2023</t>
  </si>
  <si>
    <t xml:space="preserve">Tab 6 - Outcomes: Section C - Footfall Indicator 9 - September 2023</t>
  </si>
  <si>
    <t xml:space="preserve">Tab 6 - Outcomes: Section C - Footfall Indicator 9 - October 2023</t>
  </si>
  <si>
    <t xml:space="preserve">Tab 6 - Outcomes: Section C - Footfall Indicator 9 - November 2023</t>
  </si>
  <si>
    <t xml:space="preserve">Tab 6 - Outcomes: Section C - Footfall Indicator 9 - December 2023</t>
  </si>
  <si>
    <t xml:space="preserve">Tab 6 - Outcomes: Section C - Footfall Indicator 9 - January 2024</t>
  </si>
  <si>
    <t xml:space="preserve">Tab 6 - Outcomes: Section C - Footfall Indicator 9 - February 2024</t>
  </si>
  <si>
    <t xml:space="preserve">Tab 6 - Outcomes: Section C - Footfall Indicator 9 - March 2024</t>
  </si>
  <si>
    <t xml:space="preserve">Tab 6 - Outcomes: Section C - Footfall Indicator 9 - April 2024</t>
  </si>
  <si>
    <t xml:space="preserve">Tab 6 - Outcomes: Section C - Footfall Indicator 9 - May 2024</t>
  </si>
  <si>
    <t xml:space="preserve">Tab 6 - Outcomes: Section C - Footfall Indicator 9 - June 2024</t>
  </si>
  <si>
    <t xml:space="preserve">Tab 6 - Outcomes: Section C - Footfall Indicator 9 - July 2024</t>
  </si>
  <si>
    <t xml:space="preserve">Tab 6 - Outcomes: Section C - Footfall Indicator 9 - August 2024</t>
  </si>
  <si>
    <t xml:space="preserve">Tab 6 - Outcomes: Section C - Footfall Indicator 9 - September 2024</t>
  </si>
  <si>
    <t xml:space="preserve">Tab 6 - Outcomes: Section C - Footfall Indicator 9 - October 2024</t>
  </si>
  <si>
    <t xml:space="preserve">Tab 6 - Outcomes: Section C - Footfall Indicator 9 - November 2024</t>
  </si>
  <si>
    <t xml:space="preserve">Tab 6 - Outcomes: Section C - Footfall Indicator 9 - December 2024</t>
  </si>
  <si>
    <t xml:space="preserve">Tab 6 - Outcomes: Section C - Footfall Indicator 9 - January 2025</t>
  </si>
  <si>
    <t xml:space="preserve">Tab 6 - Outcomes: Section C - Footfall Indicator 9 - February 2025</t>
  </si>
  <si>
    <t xml:space="preserve">Tab 6 - Outcomes: Section C - Footfall Indicator 9 - March 2025</t>
  </si>
  <si>
    <t xml:space="preserve">Tab 6 - Outcomes: Section C - Footfall Indicator 9 - April 2025</t>
  </si>
  <si>
    <t xml:space="preserve">Tab 6 - Outcomes: Section C - Footfall Indicator 9 - May 2025</t>
  </si>
  <si>
    <t xml:space="preserve">Tab 6 - Outcomes: Section C - Footfall Indicator 9 - June 2025</t>
  </si>
  <si>
    <t xml:space="preserve">Tab 6 - Outcomes: Section C - Footfall Indicator 9 - July 2025</t>
  </si>
  <si>
    <t xml:space="preserve">Tab 6 - Outcomes: Section C - Footfall Indicator 9 - August 2025</t>
  </si>
  <si>
    <t xml:space="preserve">Tab 6 - Outcomes: Section C - Footfall Indicator 9 - September 2025</t>
  </si>
  <si>
    <t xml:space="preserve">Tab 6 - Outcomes: Section C - Footfall Indicator 9 - October 2025</t>
  </si>
  <si>
    <t xml:space="preserve">Tab 6 - Outcomes: Section C - Footfall Indicator 9 - November 2025</t>
  </si>
  <si>
    <t xml:space="preserve">Tab 6 - Outcomes: Section C - Footfall Indicator 9 - December 2025</t>
  </si>
  <si>
    <t xml:space="preserve">Tab 6 - Outcomes: Section C - Footfall Indicator 9 - January 2026</t>
  </si>
  <si>
    <t xml:space="preserve">Tab 6 - Outcomes: Section C - Footfall Indicator 9 - February 2026</t>
  </si>
  <si>
    <t xml:space="preserve">Tab 6 - Outcomes: Section C - Footfall Indicator 9 - March 2026</t>
  </si>
  <si>
    <t xml:space="preserve">Tab 6 - Outcomes: Section C - Footfall Indicator 10 - Name</t>
  </si>
  <si>
    <t xml:space="preserve">Tab 6 - Outcomes: Section C - Footfall Indicator 10 - Unit</t>
  </si>
  <si>
    <t xml:space="preserve">Tab 6 - Outcomes: Section C - Footfall Indicator 10 - Relevant Project</t>
  </si>
  <si>
    <t xml:space="preserve">Tab 6 - Outcomes: Section C - Footfall Indicator 10 - Geography</t>
  </si>
  <si>
    <t xml:space="preserve">Tab 6 - Outcomes: Section C - Footfall Indicator 10 - April 2020</t>
  </si>
  <si>
    <t xml:space="preserve">Tab 6 - Outcomes: Section C - Footfall Indicator 10 - May 2020</t>
  </si>
  <si>
    <t xml:space="preserve">Tab 6 - Outcomes: Section C - Footfall Indicator 10 - June 2020</t>
  </si>
  <si>
    <t xml:space="preserve">Tab 6 - Outcomes: Section C - Footfall Indicator 10 - July 2020</t>
  </si>
  <si>
    <t xml:space="preserve">Tab 6 - Outcomes: Section C - Footfall Indicator 10 - August 2020</t>
  </si>
  <si>
    <t xml:space="preserve">Tab 6 - Outcomes: Section C - Footfall Indicator 10 - September 2020</t>
  </si>
  <si>
    <t xml:space="preserve">Tab 6 - Outcomes: Section C - Footfall Indicator 10 - October 2020</t>
  </si>
  <si>
    <t xml:space="preserve">Tab 6 - Outcomes: Section C - Footfall Indicator 10 - November 2020</t>
  </si>
  <si>
    <t xml:space="preserve">Tab 6 - Outcomes: Section C - Footfall Indicator 10 - December 2020</t>
  </si>
  <si>
    <t xml:space="preserve">Tab 6 - Outcomes: Section C - Footfall Indicator 10 - January 2021</t>
  </si>
  <si>
    <t xml:space="preserve">Tab 6 - Outcomes: Section C - Footfall Indicator 10 - February 2021</t>
  </si>
  <si>
    <t xml:space="preserve">Tab 6 - Outcomes: Section C - Footfall Indicator 10 - March 2021</t>
  </si>
  <si>
    <t xml:space="preserve">Tab 6 - Outcomes: Section C - Footfall Indicator 10 - April 2021</t>
  </si>
  <si>
    <t xml:space="preserve">Tab 6 - Outcomes: Section C - Footfall Indicator 10 - May 2021</t>
  </si>
  <si>
    <t xml:space="preserve">Tab 6 - Outcomes: Section C - Footfall Indicator 10 - June 2021</t>
  </si>
  <si>
    <t xml:space="preserve">Tab 6 - Outcomes: Section C - Footfall Indicator 10 - July 2021</t>
  </si>
  <si>
    <t xml:space="preserve">Tab 6 - Outcomes: Section C - Footfall Indicator 10 - August 2021</t>
  </si>
  <si>
    <t xml:space="preserve">Tab 6 - Outcomes: Section C - Footfall Indicator 10 - September 2021</t>
  </si>
  <si>
    <t xml:space="preserve">Tab 6 - Outcomes: Section C - Footfall Indicator 10 - October 2021</t>
  </si>
  <si>
    <t xml:space="preserve">Tab 6 - Outcomes: Section C - Footfall Indicator 10 - November 2021</t>
  </si>
  <si>
    <t xml:space="preserve">Tab 6 - Outcomes: Section C - Footfall Indicator 10 - December 2021</t>
  </si>
  <si>
    <t xml:space="preserve">Tab 6 - Outcomes: Section C - Footfall Indicator 10 - January 2022</t>
  </si>
  <si>
    <t xml:space="preserve">Tab 6 - Outcomes: Section C - Footfall Indicator 10 - February 2022</t>
  </si>
  <si>
    <t xml:space="preserve">Tab 6 - Outcomes: Section C - Footfall Indicator 10 - March 2022</t>
  </si>
  <si>
    <t xml:space="preserve">Tab 6 - Outcomes: Section C - Footfall Indicator 10 - April 2022</t>
  </si>
  <si>
    <t xml:space="preserve">Tab 6 - Outcomes: Section C - Footfall Indicator 10 - May 2022</t>
  </si>
  <si>
    <t xml:space="preserve">Tab 6 - Outcomes: Section C - Footfall Indicator 10 - June 2022</t>
  </si>
  <si>
    <t xml:space="preserve">Tab 6 - Outcomes: Section C - Footfall Indicator 10 - July 2022</t>
  </si>
  <si>
    <t xml:space="preserve">Tab 6 - Outcomes: Section C - Footfall Indicator 10 - August 2022</t>
  </si>
  <si>
    <t xml:space="preserve">Tab 6 - Outcomes: Section C - Footfall Indicator 10 - September 2022</t>
  </si>
  <si>
    <t xml:space="preserve">Tab 6 - Outcomes: Section C - Footfall Indicator 10 - October 2022</t>
  </si>
  <si>
    <t xml:space="preserve">Tab 6 - Outcomes: Section C - Footfall Indicator 10 - November 2022</t>
  </si>
  <si>
    <t xml:space="preserve">Tab 6 - Outcomes: Section C - Footfall Indicator 10 - December 2022</t>
  </si>
  <si>
    <t xml:space="preserve">Tab 6 - Outcomes: Section C - Footfall Indicator 10 - January 2023</t>
  </si>
  <si>
    <t xml:space="preserve">Tab 6 - Outcomes: Section C - Footfall Indicator 10 - February 2023</t>
  </si>
  <si>
    <t xml:space="preserve">Tab 6 - Outcomes: Section C - Footfall Indicator 10 - March 2023</t>
  </si>
  <si>
    <t xml:space="preserve">Tab 6 - Outcomes: Section C - Footfall Indicator 10 - April 2023</t>
  </si>
  <si>
    <t xml:space="preserve">Tab 6 - Outcomes: Section C - Footfall Indicator 10 - May 2023</t>
  </si>
  <si>
    <t xml:space="preserve">Tab 6 - Outcomes: Section C - Footfall Indicator 10 - June 2023</t>
  </si>
  <si>
    <t xml:space="preserve">Tab 6 - Outcomes: Section C - Footfall Indicator 10 - July 2023</t>
  </si>
  <si>
    <t xml:space="preserve">Tab 6 - Outcomes: Section C - Footfall Indicator 10 - August 2023</t>
  </si>
  <si>
    <t xml:space="preserve">Tab 6 - Outcomes: Section C - Footfall Indicator 10 - September 2023</t>
  </si>
  <si>
    <t xml:space="preserve">Tab 6 - Outcomes: Section C - Footfall Indicator 10 - October 2023</t>
  </si>
  <si>
    <t xml:space="preserve">Tab 6 - Outcomes: Section C - Footfall Indicator 10 - November 2023</t>
  </si>
  <si>
    <t xml:space="preserve">Tab 6 - Outcomes: Section C - Footfall Indicator 10 - December 2023</t>
  </si>
  <si>
    <t xml:space="preserve">Tab 6 - Outcomes: Section C - Footfall Indicator 10 - January 2024</t>
  </si>
  <si>
    <t xml:space="preserve">Tab 6 - Outcomes: Section C - Footfall Indicator 10 - February 2024</t>
  </si>
  <si>
    <t xml:space="preserve">Tab 6 - Outcomes: Section C - Footfall Indicator 10 - March 2024</t>
  </si>
  <si>
    <t xml:space="preserve">Tab 6 - Outcomes: Section C - Footfall Indicator 10 - April 2024</t>
  </si>
  <si>
    <t xml:space="preserve">Tab 6 - Outcomes: Section C - Footfall Indicator 10 - May 2024</t>
  </si>
  <si>
    <t xml:space="preserve">Tab 6 - Outcomes: Section C - Footfall Indicator 10 - June 2024</t>
  </si>
  <si>
    <t xml:space="preserve">Tab 6 - Outcomes: Section C - Footfall Indicator 10 - July 2024</t>
  </si>
  <si>
    <t xml:space="preserve">Tab 6 - Outcomes: Section C - Footfall Indicator 10 - August 2024</t>
  </si>
  <si>
    <t xml:space="preserve">Tab 6 - Outcomes: Section C - Footfall Indicator 10 - September 2024</t>
  </si>
  <si>
    <t xml:space="preserve">Tab 6 - Outcomes: Section C - Footfall Indicator 10 - October 2024</t>
  </si>
  <si>
    <t xml:space="preserve">Tab 6 - Outcomes: Section C - Footfall Indicator 10 - November 2024</t>
  </si>
  <si>
    <t xml:space="preserve">Tab 6 - Outcomes: Section C - Footfall Indicator 10 - December 2024</t>
  </si>
  <si>
    <t xml:space="preserve">Tab 6 - Outcomes: Section C - Footfall Indicator 10 - January 2025</t>
  </si>
  <si>
    <t xml:space="preserve">Tab 6 - Outcomes: Section C - Footfall Indicator 10 - February 2025</t>
  </si>
  <si>
    <t xml:space="preserve">Tab 6 - Outcomes: Section C - Footfall Indicator 10 - March 2025</t>
  </si>
  <si>
    <t xml:space="preserve">Tab 6 - Outcomes: Section C - Footfall Indicator 10 - April 2025</t>
  </si>
  <si>
    <t xml:space="preserve">Tab 6 - Outcomes: Section C - Footfall Indicator 10 - May 2025</t>
  </si>
  <si>
    <t xml:space="preserve">Tab 6 - Outcomes: Section C - Footfall Indicator 10 - June 2025</t>
  </si>
  <si>
    <t xml:space="preserve">Tab 6 - Outcomes: Section C - Footfall Indicator 10 - July 2025</t>
  </si>
  <si>
    <t xml:space="preserve">Tab 6 - Outcomes: Section C - Footfall Indicator 10 - August 2025</t>
  </si>
  <si>
    <t xml:space="preserve">Tab 6 - Outcomes: Section C - Footfall Indicator 10 - September 2025</t>
  </si>
  <si>
    <t xml:space="preserve">Tab 6 - Outcomes: Section C - Footfall Indicator 10 - October 2025</t>
  </si>
  <si>
    <t xml:space="preserve">Tab 6 - Outcomes: Section C - Footfall Indicator 10 - November 2025</t>
  </si>
  <si>
    <t xml:space="preserve">Tab 6 - Outcomes: Section C - Footfall Indicator 10 - December 2025</t>
  </si>
  <si>
    <t xml:space="preserve">Tab 6 - Outcomes: Section C - Footfall Indicator 10 - January 2026</t>
  </si>
  <si>
    <t xml:space="preserve">Tab 6 - Outcomes: Section C - Footfall Indicator 10 - February 2026</t>
  </si>
  <si>
    <t xml:space="preserve">Tab 6 - Outcomes: Section C - Footfall Indicator 10 - March 2026</t>
  </si>
  <si>
    <t xml:space="preserve">Tab 6 - Outcomes: Section C - Footfall Indicator 11 - Name</t>
  </si>
  <si>
    <t xml:space="preserve">Tab 6 - Outcomes: Section C - Footfall Indicator 11 - Unit</t>
  </si>
  <si>
    <t xml:space="preserve">Tab 6 - Outcomes: Section C - Footfall Indicator 11 - Relevant Project</t>
  </si>
  <si>
    <t xml:space="preserve">Tab 6 - Outcomes: Section C - Footfall Indicator 11 - Geography</t>
  </si>
  <si>
    <t xml:space="preserve">Tab 6 - Outcomes: Section C - Footfall Indicator 11 - April 2020</t>
  </si>
  <si>
    <t xml:space="preserve">Tab 6 - Outcomes: Section C - Footfall Indicator 11 - May 2020</t>
  </si>
  <si>
    <t xml:space="preserve">Tab 6 - Outcomes: Section C - Footfall Indicator 11 - June 2020</t>
  </si>
  <si>
    <t xml:space="preserve">Tab 6 - Outcomes: Section C - Footfall Indicator 11 - July 2020</t>
  </si>
  <si>
    <t xml:space="preserve">Tab 6 - Outcomes: Section C - Footfall Indicator 11 - August 2020</t>
  </si>
  <si>
    <t xml:space="preserve">Tab 6 - Outcomes: Section C - Footfall Indicator 11 - September 2020</t>
  </si>
  <si>
    <t xml:space="preserve">Tab 6 - Outcomes: Section C - Footfall Indicator 11 - October 2020</t>
  </si>
  <si>
    <t xml:space="preserve">Tab 6 - Outcomes: Section C - Footfall Indicator 11 - November 2020</t>
  </si>
  <si>
    <t xml:space="preserve">Tab 6 - Outcomes: Section C - Footfall Indicator 11 - December 2020</t>
  </si>
  <si>
    <t xml:space="preserve">Tab 6 - Outcomes: Section C - Footfall Indicator 11 - January 2021</t>
  </si>
  <si>
    <t xml:space="preserve">Tab 6 - Outcomes: Section C - Footfall Indicator 11 - February 2021</t>
  </si>
  <si>
    <t xml:space="preserve">Tab 6 - Outcomes: Section C - Footfall Indicator 11 - March 2021</t>
  </si>
  <si>
    <t xml:space="preserve">Tab 6 - Outcomes: Section C - Footfall Indicator 11 - April 2021</t>
  </si>
  <si>
    <t xml:space="preserve">Tab 6 - Outcomes: Section C - Footfall Indicator 11 - May 2021</t>
  </si>
  <si>
    <t xml:space="preserve">Tab 6 - Outcomes: Section C - Footfall Indicator 11 - June 2021</t>
  </si>
  <si>
    <t xml:space="preserve">Tab 6 - Outcomes: Section C - Footfall Indicator 11 - July 2021</t>
  </si>
  <si>
    <t xml:space="preserve">Tab 6 - Outcomes: Section C - Footfall Indicator 11 - August 2021</t>
  </si>
  <si>
    <t xml:space="preserve">Tab 6 - Outcomes: Section C - Footfall Indicator 11 - September 2021</t>
  </si>
  <si>
    <t xml:space="preserve">Tab 6 - Outcomes: Section C - Footfall Indicator 11 - October 2021</t>
  </si>
  <si>
    <t xml:space="preserve">Tab 6 - Outcomes: Section C - Footfall Indicator 11 - November 2021</t>
  </si>
  <si>
    <t xml:space="preserve">Tab 6 - Outcomes: Section C - Footfall Indicator 11 - December 2021</t>
  </si>
  <si>
    <t xml:space="preserve">Tab 6 - Outcomes: Section C - Footfall Indicator 11 - January 2022</t>
  </si>
  <si>
    <t xml:space="preserve">Tab 6 - Outcomes: Section C - Footfall Indicator 11 - February 2022</t>
  </si>
  <si>
    <t xml:space="preserve">Tab 6 - Outcomes: Section C - Footfall Indicator 11 - March 2022</t>
  </si>
  <si>
    <t xml:space="preserve">Tab 6 - Outcomes: Section C - Footfall Indicator 11 - April 2022</t>
  </si>
  <si>
    <t xml:space="preserve">Tab 6 - Outcomes: Section C - Footfall Indicator 11 - May 2022</t>
  </si>
  <si>
    <t xml:space="preserve">Tab 6 - Outcomes: Section C - Footfall Indicator 11 - June 2022</t>
  </si>
  <si>
    <t xml:space="preserve">Tab 6 - Outcomes: Section C - Footfall Indicator 11 - July 2022</t>
  </si>
  <si>
    <t xml:space="preserve">Tab 6 - Outcomes: Section C - Footfall Indicator 11 - August 2022</t>
  </si>
  <si>
    <t xml:space="preserve">Tab 6 - Outcomes: Section C - Footfall Indicator 11 - September 2022</t>
  </si>
  <si>
    <t xml:space="preserve">Tab 6 - Outcomes: Section C - Footfall Indicator 11 - October 2022</t>
  </si>
  <si>
    <t xml:space="preserve">Tab 6 - Outcomes: Section C - Footfall Indicator 11 - November 2022</t>
  </si>
  <si>
    <t xml:space="preserve">Tab 6 - Outcomes: Section C - Footfall Indicator 11 - December 2022</t>
  </si>
  <si>
    <t xml:space="preserve">Tab 6 - Outcomes: Section C - Footfall Indicator 11 - January 2023</t>
  </si>
  <si>
    <t xml:space="preserve">Tab 6 - Outcomes: Section C - Footfall Indicator 11 - February 2023</t>
  </si>
  <si>
    <t xml:space="preserve">Tab 6 - Outcomes: Section C - Footfall Indicator 11 - March 2023</t>
  </si>
  <si>
    <t xml:space="preserve">Tab 6 - Outcomes: Section C - Footfall Indicator 11 - April 2023</t>
  </si>
  <si>
    <t xml:space="preserve">Tab 6 - Outcomes: Section C - Footfall Indicator 11 - May 2023</t>
  </si>
  <si>
    <t xml:space="preserve">Tab 6 - Outcomes: Section C - Footfall Indicator 11 - June 2023</t>
  </si>
  <si>
    <t xml:space="preserve">Tab 6 - Outcomes: Section C - Footfall Indicator 11 - July 2023</t>
  </si>
  <si>
    <t xml:space="preserve">Tab 6 - Outcomes: Section C - Footfall Indicator 11 - August 2023</t>
  </si>
  <si>
    <t xml:space="preserve">Tab 6 - Outcomes: Section C - Footfall Indicator 11 - September 2023</t>
  </si>
  <si>
    <t xml:space="preserve">Tab 6 - Outcomes: Section C - Footfall Indicator 11 - October 2023</t>
  </si>
  <si>
    <t xml:space="preserve">Tab 6 - Outcomes: Section C - Footfall Indicator 11 - November 2023</t>
  </si>
  <si>
    <t xml:space="preserve">Tab 6 - Outcomes: Section C - Footfall Indicator 11 - December 2023</t>
  </si>
  <si>
    <t xml:space="preserve">Tab 6 - Outcomes: Section C - Footfall Indicator 11 - January 2024</t>
  </si>
  <si>
    <t xml:space="preserve">Tab 6 - Outcomes: Section C - Footfall Indicator 11 - February 2024</t>
  </si>
  <si>
    <t xml:space="preserve">Tab 6 - Outcomes: Section C - Footfall Indicator 11 - March 2024</t>
  </si>
  <si>
    <t xml:space="preserve">Tab 6 - Outcomes: Section C - Footfall Indicator 11 - April 2024</t>
  </si>
  <si>
    <t xml:space="preserve">Tab 6 - Outcomes: Section C - Footfall Indicator 11 - May 2024</t>
  </si>
  <si>
    <t xml:space="preserve">Tab 6 - Outcomes: Section C - Footfall Indicator 11 - June 2024</t>
  </si>
  <si>
    <t xml:space="preserve">Tab 6 - Outcomes: Section C - Footfall Indicator 11 - July 2024</t>
  </si>
  <si>
    <t xml:space="preserve">Tab 6 - Outcomes: Section C - Footfall Indicator 11 - August 2024</t>
  </si>
  <si>
    <t xml:space="preserve">Tab 6 - Outcomes: Section C - Footfall Indicator 11 - September 2024</t>
  </si>
  <si>
    <t xml:space="preserve">Tab 6 - Outcomes: Section C - Footfall Indicator 11 - October 2024</t>
  </si>
  <si>
    <t xml:space="preserve">Tab 6 - Outcomes: Section C - Footfall Indicator 11 - November 2024</t>
  </si>
  <si>
    <t xml:space="preserve">Tab 6 - Outcomes: Section C - Footfall Indicator 11 - December 2024</t>
  </si>
  <si>
    <t xml:space="preserve">Tab 6 - Outcomes: Section C - Footfall Indicator 11 - January 2025</t>
  </si>
  <si>
    <t xml:space="preserve">Tab 6 - Outcomes: Section C - Footfall Indicator 11 - February 2025</t>
  </si>
  <si>
    <t xml:space="preserve">Tab 6 - Outcomes: Section C - Footfall Indicator 11 - March 2025</t>
  </si>
  <si>
    <t xml:space="preserve">Tab 6 - Outcomes: Section C - Footfall Indicator 11 - April 2025</t>
  </si>
  <si>
    <t xml:space="preserve">Tab 6 - Outcomes: Section C - Footfall Indicator 11 - May 2025</t>
  </si>
  <si>
    <t xml:space="preserve">Tab 6 - Outcomes: Section C - Footfall Indicator 11 - June 2025</t>
  </si>
  <si>
    <t xml:space="preserve">Tab 6 - Outcomes: Section C - Footfall Indicator 11 - July 2025</t>
  </si>
  <si>
    <t xml:space="preserve">Tab 6 - Outcomes: Section C - Footfall Indicator 11 - August 2025</t>
  </si>
  <si>
    <t xml:space="preserve">Tab 6 - Outcomes: Section C - Footfall Indicator 11 - September 2025</t>
  </si>
  <si>
    <t xml:space="preserve">Tab 6 - Outcomes: Section C - Footfall Indicator 11 - October 2025</t>
  </si>
  <si>
    <t xml:space="preserve">Tab 6 - Outcomes: Section C - Footfall Indicator 11 - November 2025</t>
  </si>
  <si>
    <t xml:space="preserve">Tab 6 - Outcomes: Section C - Footfall Indicator 11 - December 2025</t>
  </si>
  <si>
    <t xml:space="preserve">Tab 6 - Outcomes: Section C - Footfall Indicator 11 - January 2026</t>
  </si>
  <si>
    <t xml:space="preserve">Tab 6 - Outcomes: Section C - Footfall Indicator 11 - February 2026</t>
  </si>
  <si>
    <t xml:space="preserve">Tab 6 - Outcomes: Section C - Footfall Indicator 11 - March 2026</t>
  </si>
  <si>
    <t xml:space="preserve">Tab 6 - Outcomes: Section C - Footfall Indicator 12 - Name</t>
  </si>
  <si>
    <t xml:space="preserve">Tab 6 - Outcomes: Section C - Footfall Indicator 12 - Unit</t>
  </si>
  <si>
    <t xml:space="preserve">Tab 6 - Outcomes: Section C - Footfall Indicator 12 - Relevant Project</t>
  </si>
  <si>
    <t xml:space="preserve">Tab 6 - Outcomes: Section C - Footfall Indicator 12 - Geography</t>
  </si>
  <si>
    <t xml:space="preserve">Tab 6 - Outcomes: Section C - Footfall Indicator 12 - April 2020</t>
  </si>
  <si>
    <t xml:space="preserve">Tab 6 - Outcomes: Section C - Footfall Indicator 12 - May 2020</t>
  </si>
  <si>
    <t xml:space="preserve">Tab 6 - Outcomes: Section C - Footfall Indicator 12 - June 2020</t>
  </si>
  <si>
    <t xml:space="preserve">Tab 6 - Outcomes: Section C - Footfall Indicator 12 - July 2020</t>
  </si>
  <si>
    <t xml:space="preserve">Tab 6 - Outcomes: Section C - Footfall Indicator 12 - August 2020</t>
  </si>
  <si>
    <t xml:space="preserve">Tab 6 - Outcomes: Section C - Footfall Indicator 12 - September 2020</t>
  </si>
  <si>
    <t xml:space="preserve">Tab 6 - Outcomes: Section C - Footfall Indicator 12 - October 2020</t>
  </si>
  <si>
    <t xml:space="preserve">Tab 6 - Outcomes: Section C - Footfall Indicator 12 - November 2020</t>
  </si>
  <si>
    <t xml:space="preserve">Tab 6 - Outcomes: Section C - Footfall Indicator 12 - December 2020</t>
  </si>
  <si>
    <t xml:space="preserve">Tab 6 - Outcomes: Section C - Footfall Indicator 12 - January 2021</t>
  </si>
  <si>
    <t xml:space="preserve">Tab 6 - Outcomes: Section C - Footfall Indicator 12 - February 2021</t>
  </si>
  <si>
    <t xml:space="preserve">Tab 6 - Outcomes: Section C - Footfall Indicator 12 - March 2021</t>
  </si>
  <si>
    <t xml:space="preserve">Tab 6 - Outcomes: Section C - Footfall Indicator 12 - April 2021</t>
  </si>
  <si>
    <t xml:space="preserve">Tab 6 - Outcomes: Section C - Footfall Indicator 12 - May 2021</t>
  </si>
  <si>
    <t xml:space="preserve">Tab 6 - Outcomes: Section C - Footfall Indicator 12 - June 2021</t>
  </si>
  <si>
    <t xml:space="preserve">Tab 6 - Outcomes: Section C - Footfall Indicator 12 - July 2021</t>
  </si>
  <si>
    <t xml:space="preserve">Tab 6 - Outcomes: Section C - Footfall Indicator 12 - August 2021</t>
  </si>
  <si>
    <t xml:space="preserve">Tab 6 - Outcomes: Section C - Footfall Indicator 12 - September 2021</t>
  </si>
  <si>
    <t xml:space="preserve">Tab 6 - Outcomes: Section C - Footfall Indicator 12 - October 2021</t>
  </si>
  <si>
    <t xml:space="preserve">Tab 6 - Outcomes: Section C - Footfall Indicator 12 - November 2021</t>
  </si>
  <si>
    <t xml:space="preserve">Tab 6 - Outcomes: Section C - Footfall Indicator 12 - December 2021</t>
  </si>
  <si>
    <t xml:space="preserve">Tab 6 - Outcomes: Section C - Footfall Indicator 12 - January 2022</t>
  </si>
  <si>
    <t xml:space="preserve">Tab 6 - Outcomes: Section C - Footfall Indicator 12 - February 2022</t>
  </si>
  <si>
    <t xml:space="preserve">Tab 6 - Outcomes: Section C - Footfall Indicator 12 - March 2022</t>
  </si>
  <si>
    <t xml:space="preserve">Tab 6 - Outcomes: Section C - Footfall Indicator 12 - April 2022</t>
  </si>
  <si>
    <t xml:space="preserve">Tab 6 - Outcomes: Section C - Footfall Indicator 12 - May 2022</t>
  </si>
  <si>
    <t xml:space="preserve">Tab 6 - Outcomes: Section C - Footfall Indicator 12 - June 2022</t>
  </si>
  <si>
    <t xml:space="preserve">Tab 6 - Outcomes: Section C - Footfall Indicator 12 - July 2022</t>
  </si>
  <si>
    <t xml:space="preserve">Tab 6 - Outcomes: Section C - Footfall Indicator 12 - August 2022</t>
  </si>
  <si>
    <t xml:space="preserve">Tab 6 - Outcomes: Section C - Footfall Indicator 12 - September 2022</t>
  </si>
  <si>
    <t xml:space="preserve">Tab 6 - Outcomes: Section C - Footfall Indicator 12 - October 2022</t>
  </si>
  <si>
    <t xml:space="preserve">Tab 6 - Outcomes: Section C - Footfall Indicator 12 - November 2022</t>
  </si>
  <si>
    <t xml:space="preserve">Tab 6 - Outcomes: Section C - Footfall Indicator 12 - December 2022</t>
  </si>
  <si>
    <t xml:space="preserve">Tab 6 - Outcomes: Section C - Footfall Indicator 12 - January 2023</t>
  </si>
  <si>
    <t xml:space="preserve">Tab 6 - Outcomes: Section C - Footfall Indicator 12 - February 2023</t>
  </si>
  <si>
    <t xml:space="preserve">Tab 6 - Outcomes: Section C - Footfall Indicator 12 - March 2023</t>
  </si>
  <si>
    <t xml:space="preserve">Tab 6 - Outcomes: Section C - Footfall Indicator 12 - April 2023</t>
  </si>
  <si>
    <t xml:space="preserve">Tab 6 - Outcomes: Section C - Footfall Indicator 12 - May 2023</t>
  </si>
  <si>
    <t xml:space="preserve">Tab 6 - Outcomes: Section C - Footfall Indicator 12 - June 2023</t>
  </si>
  <si>
    <t xml:space="preserve">Tab 6 - Outcomes: Section C - Footfall Indicator 12 - July 2023</t>
  </si>
  <si>
    <t xml:space="preserve">Tab 6 - Outcomes: Section C - Footfall Indicator 12 - August 2023</t>
  </si>
  <si>
    <t xml:space="preserve">Tab 6 - Outcomes: Section C - Footfall Indicator 12 - September 2023</t>
  </si>
  <si>
    <t xml:space="preserve">Tab 6 - Outcomes: Section C - Footfall Indicator 12 - October 2023</t>
  </si>
  <si>
    <t xml:space="preserve">Tab 6 - Outcomes: Section C - Footfall Indicator 12 - November 2023</t>
  </si>
  <si>
    <t xml:space="preserve">Tab 6 - Outcomes: Section C - Footfall Indicator 12 - December 2023</t>
  </si>
  <si>
    <t xml:space="preserve">Tab 6 - Outcomes: Section C - Footfall Indicator 12 - January 2024</t>
  </si>
  <si>
    <t xml:space="preserve">Tab 6 - Outcomes: Section C - Footfall Indicator 12 - February 2024</t>
  </si>
  <si>
    <t xml:space="preserve">Tab 6 - Outcomes: Section C - Footfall Indicator 12 - March 2024</t>
  </si>
  <si>
    <t xml:space="preserve">Tab 6 - Outcomes: Section C - Footfall Indicator 12 - April 2024</t>
  </si>
  <si>
    <t xml:space="preserve">Tab 6 - Outcomes: Section C - Footfall Indicator 12 - May 2024</t>
  </si>
  <si>
    <t xml:space="preserve">Tab 6 - Outcomes: Section C - Footfall Indicator 12 - June 2024</t>
  </si>
  <si>
    <t xml:space="preserve">Tab 6 - Outcomes: Section C - Footfall Indicator 12 - July 2024</t>
  </si>
  <si>
    <t xml:space="preserve">Tab 6 - Outcomes: Section C - Footfall Indicator 12 - August 2024</t>
  </si>
  <si>
    <t xml:space="preserve">Tab 6 - Outcomes: Section C - Footfall Indicator 12 - September 2024</t>
  </si>
  <si>
    <t xml:space="preserve">Tab 6 - Outcomes: Section C - Footfall Indicator 12 - October 2024</t>
  </si>
  <si>
    <t xml:space="preserve">Tab 6 - Outcomes: Section C - Footfall Indicator 12 - November 2024</t>
  </si>
  <si>
    <t xml:space="preserve">Tab 6 - Outcomes: Section C - Footfall Indicator 12 - December 2024</t>
  </si>
  <si>
    <t xml:space="preserve">Tab 6 - Outcomes: Section C - Footfall Indicator 12 - January 2025</t>
  </si>
  <si>
    <t xml:space="preserve">Tab 6 - Outcomes: Section C - Footfall Indicator 12 - February 2025</t>
  </si>
  <si>
    <t xml:space="preserve">Tab 6 - Outcomes: Section C - Footfall Indicator 12 - March 2025</t>
  </si>
  <si>
    <t xml:space="preserve">Tab 6 - Outcomes: Section C - Footfall Indicator 12 - April 2025</t>
  </si>
  <si>
    <t xml:space="preserve">Tab 6 - Outcomes: Section C - Footfall Indicator 12 - May 2025</t>
  </si>
  <si>
    <t xml:space="preserve">Tab 6 - Outcomes: Section C - Footfall Indicator 12 - June 2025</t>
  </si>
  <si>
    <t xml:space="preserve">Tab 6 - Outcomes: Section C - Footfall Indicator 12 - July 2025</t>
  </si>
  <si>
    <t xml:space="preserve">Tab 6 - Outcomes: Section C - Footfall Indicator 12 - August 2025</t>
  </si>
  <si>
    <t xml:space="preserve">Tab 6 - Outcomes: Section C - Footfall Indicator 12 - September 2025</t>
  </si>
  <si>
    <t xml:space="preserve">Tab 6 - Outcomes: Section C - Footfall Indicator 12 - October 2025</t>
  </si>
  <si>
    <t xml:space="preserve">Tab 6 - Outcomes: Section C - Footfall Indicator 12 - November 2025</t>
  </si>
  <si>
    <t xml:space="preserve">Tab 6 - Outcomes: Section C - Footfall Indicator 12 - December 2025</t>
  </si>
  <si>
    <t xml:space="preserve">Tab 6 - Outcomes: Section C - Footfall Indicator 12 - January 2026</t>
  </si>
  <si>
    <t xml:space="preserve">Tab 6 - Outcomes: Section C - Footfall Indicator 12 - February 2026</t>
  </si>
  <si>
    <t xml:space="preserve">Tab 6 - Outcomes: Section C - Footfall Indicator 12 - March 2026</t>
  </si>
  <si>
    <t xml:space="preserve">Tab 6 - Outcomes: Section C - Footfall Indicator 13 - Name</t>
  </si>
  <si>
    <t xml:space="preserve">Tab 6 - Outcomes: Section C - Footfall Indicator 13 - Unit</t>
  </si>
  <si>
    <t xml:space="preserve">Tab 6 - Outcomes: Section C - Footfall Indicator 13 - Relevant Project</t>
  </si>
  <si>
    <t xml:space="preserve">Tab 6 - Outcomes: Section C - Footfall Indicator 13 - Geography</t>
  </si>
  <si>
    <t xml:space="preserve">Tab 6 - Outcomes: Section C - Footfall Indicator 13 - April 2020</t>
  </si>
  <si>
    <t xml:space="preserve">Tab 6 - Outcomes: Section C - Footfall Indicator 13 - May 2020</t>
  </si>
  <si>
    <t xml:space="preserve">Tab 6 - Outcomes: Section C - Footfall Indicator 13 - June 2020</t>
  </si>
  <si>
    <t xml:space="preserve">Tab 6 - Outcomes: Section C - Footfall Indicator 13 - July 2020</t>
  </si>
  <si>
    <t xml:space="preserve">Tab 6 - Outcomes: Section C - Footfall Indicator 13 - August 2020</t>
  </si>
  <si>
    <t xml:space="preserve">Tab 6 - Outcomes: Section C - Footfall Indicator 13 - September 2020</t>
  </si>
  <si>
    <t xml:space="preserve">Tab 6 - Outcomes: Section C - Footfall Indicator 13 - October 2020</t>
  </si>
  <si>
    <t xml:space="preserve">Tab 6 - Outcomes: Section C - Footfall Indicator 13 - November 2020</t>
  </si>
  <si>
    <t xml:space="preserve">Tab 6 - Outcomes: Section C - Footfall Indicator 13 - December 2020</t>
  </si>
  <si>
    <t xml:space="preserve">Tab 6 - Outcomes: Section C - Footfall Indicator 13 - January 2021</t>
  </si>
  <si>
    <t xml:space="preserve">Tab 6 - Outcomes: Section C - Footfall Indicator 13 - February 2021</t>
  </si>
  <si>
    <t xml:space="preserve">Tab 6 - Outcomes: Section C - Footfall Indicator 13 - March 2021</t>
  </si>
  <si>
    <t xml:space="preserve">Tab 6 - Outcomes: Section C - Footfall Indicator 13 - April 2021</t>
  </si>
  <si>
    <t xml:space="preserve">Tab 6 - Outcomes: Section C - Footfall Indicator 13 - May 2021</t>
  </si>
  <si>
    <t xml:space="preserve">Tab 6 - Outcomes: Section C - Footfall Indicator 13 - June 2021</t>
  </si>
  <si>
    <t xml:space="preserve">Tab 6 - Outcomes: Section C - Footfall Indicator 13 - July 2021</t>
  </si>
  <si>
    <t xml:space="preserve">Tab 6 - Outcomes: Section C - Footfall Indicator 13 - August 2021</t>
  </si>
  <si>
    <t xml:space="preserve">Tab 6 - Outcomes: Section C - Footfall Indicator 13 - September 2021</t>
  </si>
  <si>
    <t xml:space="preserve">Tab 6 - Outcomes: Section C - Footfall Indicator 13 - October 2021</t>
  </si>
  <si>
    <t xml:space="preserve">Tab 6 - Outcomes: Section C - Footfall Indicator 13 - November 2021</t>
  </si>
  <si>
    <t xml:space="preserve">Tab 6 - Outcomes: Section C - Footfall Indicator 13 - December 2021</t>
  </si>
  <si>
    <t xml:space="preserve">Tab 6 - Outcomes: Section C - Footfall Indicator 13 - January 2022</t>
  </si>
  <si>
    <t xml:space="preserve">Tab 6 - Outcomes: Section C - Footfall Indicator 13 - February 2022</t>
  </si>
  <si>
    <t xml:space="preserve">Tab 6 - Outcomes: Section C - Footfall Indicator 13 - March 2022</t>
  </si>
  <si>
    <t xml:space="preserve">Tab 6 - Outcomes: Section C - Footfall Indicator 13 - April 2022</t>
  </si>
  <si>
    <t xml:space="preserve">Tab 6 - Outcomes: Section C - Footfall Indicator 13 - May 2022</t>
  </si>
  <si>
    <t xml:space="preserve">Tab 6 - Outcomes: Section C - Footfall Indicator 13 - June 2022</t>
  </si>
  <si>
    <t xml:space="preserve">Tab 6 - Outcomes: Section C - Footfall Indicator 13 - July 2022</t>
  </si>
  <si>
    <t xml:space="preserve">Tab 6 - Outcomes: Section C - Footfall Indicator 13 - August 2022</t>
  </si>
  <si>
    <t xml:space="preserve">Tab 6 - Outcomes: Section C - Footfall Indicator 13 - September 2022</t>
  </si>
  <si>
    <t xml:space="preserve">Tab 6 - Outcomes: Section C - Footfall Indicator 13 - October 2022</t>
  </si>
  <si>
    <t xml:space="preserve">Tab 6 - Outcomes: Section C - Footfall Indicator 13 - November 2022</t>
  </si>
  <si>
    <t xml:space="preserve">Tab 6 - Outcomes: Section C - Footfall Indicator 13 - December 2022</t>
  </si>
  <si>
    <t xml:space="preserve">Tab 6 - Outcomes: Section C - Footfall Indicator 13 - January 2023</t>
  </si>
  <si>
    <t xml:space="preserve">Tab 6 - Outcomes: Section C - Footfall Indicator 13 - February 2023</t>
  </si>
  <si>
    <t xml:space="preserve">Tab 6 - Outcomes: Section C - Footfall Indicator 13 - March 2023</t>
  </si>
  <si>
    <t xml:space="preserve">Tab 6 - Outcomes: Section C - Footfall Indicator 13 - April 2023</t>
  </si>
  <si>
    <t xml:space="preserve">Tab 6 - Outcomes: Section C - Footfall Indicator 13 - May 2023</t>
  </si>
  <si>
    <t xml:space="preserve">Tab 6 - Outcomes: Section C - Footfall Indicator 13 - June 2023</t>
  </si>
  <si>
    <t xml:space="preserve">Tab 6 - Outcomes: Section C - Footfall Indicator 13 - July 2023</t>
  </si>
  <si>
    <t xml:space="preserve">Tab 6 - Outcomes: Section C - Footfall Indicator 13 - August 2023</t>
  </si>
  <si>
    <t xml:space="preserve">Tab 6 - Outcomes: Section C - Footfall Indicator 13 - September 2023</t>
  </si>
  <si>
    <t xml:space="preserve">Tab 6 - Outcomes: Section C - Footfall Indicator 13 - October 2023</t>
  </si>
  <si>
    <t xml:space="preserve">Tab 6 - Outcomes: Section C - Footfall Indicator 13 - November 2023</t>
  </si>
  <si>
    <t xml:space="preserve">Tab 6 - Outcomes: Section C - Footfall Indicator 13 - December 2023</t>
  </si>
  <si>
    <t xml:space="preserve">Tab 6 - Outcomes: Section C - Footfall Indicator 13 - January 2024</t>
  </si>
  <si>
    <t xml:space="preserve">Tab 6 - Outcomes: Section C - Footfall Indicator 13 - February 2024</t>
  </si>
  <si>
    <t xml:space="preserve">Tab 6 - Outcomes: Section C - Footfall Indicator 13 - March 2024</t>
  </si>
  <si>
    <t xml:space="preserve">Tab 6 - Outcomes: Section C - Footfall Indicator 13 - April 2024</t>
  </si>
  <si>
    <t xml:space="preserve">Tab 6 - Outcomes: Section C - Footfall Indicator 13 - May 2024</t>
  </si>
  <si>
    <t xml:space="preserve">Tab 6 - Outcomes: Section C - Footfall Indicator 13 - June 2024</t>
  </si>
  <si>
    <t xml:space="preserve">Tab 6 - Outcomes: Section C - Footfall Indicator 13 - July 2024</t>
  </si>
  <si>
    <t xml:space="preserve">Tab 6 - Outcomes: Section C - Footfall Indicator 13 - August 2024</t>
  </si>
  <si>
    <t xml:space="preserve">Tab 6 - Outcomes: Section C - Footfall Indicator 13 - September 2024</t>
  </si>
  <si>
    <t xml:space="preserve">Tab 6 - Outcomes: Section C - Footfall Indicator 13 - October 2024</t>
  </si>
  <si>
    <t xml:space="preserve">Tab 6 - Outcomes: Section C - Footfall Indicator 13 - November 2024</t>
  </si>
  <si>
    <t xml:space="preserve">Tab 6 - Outcomes: Section C - Footfall Indicator 13 - December 2024</t>
  </si>
  <si>
    <t xml:space="preserve">Tab 6 - Outcomes: Section C - Footfall Indicator 13 - January 2025</t>
  </si>
  <si>
    <t xml:space="preserve">Tab 6 - Outcomes: Section C - Footfall Indicator 13 - February 2025</t>
  </si>
  <si>
    <t xml:space="preserve">Tab 6 - Outcomes: Section C - Footfall Indicator 13 - March 2025</t>
  </si>
  <si>
    <t xml:space="preserve">Tab 6 - Outcomes: Section C - Footfall Indicator 13 - April 2025</t>
  </si>
  <si>
    <t xml:space="preserve">Tab 6 - Outcomes: Section C - Footfall Indicator 13 - May 2025</t>
  </si>
  <si>
    <t xml:space="preserve">Tab 6 - Outcomes: Section C - Footfall Indicator 13 - June 2025</t>
  </si>
  <si>
    <t xml:space="preserve">Tab 6 - Outcomes: Section C - Footfall Indicator 13 - July 2025</t>
  </si>
  <si>
    <t xml:space="preserve">Tab 6 - Outcomes: Section C - Footfall Indicator 13 - August 2025</t>
  </si>
  <si>
    <t xml:space="preserve">Tab 6 - Outcomes: Section C - Footfall Indicator 13 - September 2025</t>
  </si>
  <si>
    <t xml:space="preserve">Tab 6 - Outcomes: Section C - Footfall Indicator 13 - October 2025</t>
  </si>
  <si>
    <t xml:space="preserve">Tab 6 - Outcomes: Section C - Footfall Indicator 13 - November 2025</t>
  </si>
  <si>
    <t xml:space="preserve">Tab 6 - Outcomes: Section C - Footfall Indicator 13 - December 2025</t>
  </si>
  <si>
    <t xml:space="preserve">Tab 6 - Outcomes: Section C - Footfall Indicator 13 - January 2026</t>
  </si>
  <si>
    <t xml:space="preserve">Tab 6 - Outcomes: Section C - Footfall Indicator 13 - February 2026</t>
  </si>
  <si>
    <t xml:space="preserve">Tab 6 - Outcomes: Section C - Footfall Indicator 13 - March 2026</t>
  </si>
  <si>
    <t xml:space="preserve">Tab 6 - Outcomes: Section C - Footfall Indicator 14 - Name</t>
  </si>
  <si>
    <t xml:space="preserve">Tab 6 - Outcomes: Section C - Footfall Indicator 14 - Unit</t>
  </si>
  <si>
    <t xml:space="preserve">Tab 6 - Outcomes: Section C - Footfall Indicator 14 - Relevant Project</t>
  </si>
  <si>
    <t xml:space="preserve">Tab 6 - Outcomes: Section C - Footfall Indicator 14 - Geography</t>
  </si>
  <si>
    <t xml:space="preserve">Tab 6 - Outcomes: Section C - Footfall Indicator 14 - April 2020</t>
  </si>
  <si>
    <t xml:space="preserve">Tab 6 - Outcomes: Section C - Footfall Indicator 14 - May 2020</t>
  </si>
  <si>
    <t xml:space="preserve">Tab 6 - Outcomes: Section C - Footfall Indicator 14 - June 2020</t>
  </si>
  <si>
    <t xml:space="preserve">Tab 6 - Outcomes: Section C - Footfall Indicator 14 - July 2020</t>
  </si>
  <si>
    <t xml:space="preserve">Tab 6 - Outcomes: Section C - Footfall Indicator 14 - August 2020</t>
  </si>
  <si>
    <t xml:space="preserve">Tab 6 - Outcomes: Section C - Footfall Indicator 14 - September 2020</t>
  </si>
  <si>
    <t xml:space="preserve">Tab 6 - Outcomes: Section C - Footfall Indicator 14 - October 2020</t>
  </si>
  <si>
    <t xml:space="preserve">Tab 6 - Outcomes: Section C - Footfall Indicator 14 - November 2020</t>
  </si>
  <si>
    <t xml:space="preserve">Tab 6 - Outcomes: Section C - Footfall Indicator 14 - December 2020</t>
  </si>
  <si>
    <t xml:space="preserve">Tab 6 - Outcomes: Section C - Footfall Indicator 14 - January 2021</t>
  </si>
  <si>
    <t xml:space="preserve">Tab 6 - Outcomes: Section C - Footfall Indicator 14 - February 2021</t>
  </si>
  <si>
    <t xml:space="preserve">Tab 6 - Outcomes: Section C - Footfall Indicator 14 - March 2021</t>
  </si>
  <si>
    <t xml:space="preserve">Tab 6 - Outcomes: Section C - Footfall Indicator 14 - April 2021</t>
  </si>
  <si>
    <t xml:space="preserve">Tab 6 - Outcomes: Section C - Footfall Indicator 14 - May 2021</t>
  </si>
  <si>
    <t xml:space="preserve">Tab 6 - Outcomes: Section C - Footfall Indicator 14 - June 2021</t>
  </si>
  <si>
    <t xml:space="preserve">Tab 6 - Outcomes: Section C - Footfall Indicator 14 - July 2021</t>
  </si>
  <si>
    <t xml:space="preserve">Tab 6 - Outcomes: Section C - Footfall Indicator 14 - August 2021</t>
  </si>
  <si>
    <t xml:space="preserve">Tab 6 - Outcomes: Section C - Footfall Indicator 14 - September 2021</t>
  </si>
  <si>
    <t xml:space="preserve">Tab 6 - Outcomes: Section C - Footfall Indicator 14 - October 2021</t>
  </si>
  <si>
    <t xml:space="preserve">Tab 6 - Outcomes: Section C - Footfall Indicator 14 - November 2021</t>
  </si>
  <si>
    <t xml:space="preserve">Tab 6 - Outcomes: Section C - Footfall Indicator 14 - December 2021</t>
  </si>
  <si>
    <t xml:space="preserve">Tab 6 - Outcomes: Section C - Footfall Indicator 14 - January 2022</t>
  </si>
  <si>
    <t xml:space="preserve">Tab 6 - Outcomes: Section C - Footfall Indicator 14 - February 2022</t>
  </si>
  <si>
    <t xml:space="preserve">Tab 6 - Outcomes: Section C - Footfall Indicator 14 - March 2022</t>
  </si>
  <si>
    <t xml:space="preserve">Tab 6 - Outcomes: Section C - Footfall Indicator 14 - April 2022</t>
  </si>
  <si>
    <t xml:space="preserve">Tab 6 - Outcomes: Section C - Footfall Indicator 14 - May 2022</t>
  </si>
  <si>
    <t xml:space="preserve">Tab 6 - Outcomes: Section C - Footfall Indicator 14 - June 2022</t>
  </si>
  <si>
    <t xml:space="preserve">Tab 6 - Outcomes: Section C - Footfall Indicator 14 - July 2022</t>
  </si>
  <si>
    <t xml:space="preserve">Tab 6 - Outcomes: Section C - Footfall Indicator 14 - August 2022</t>
  </si>
  <si>
    <t xml:space="preserve">Tab 6 - Outcomes: Section C - Footfall Indicator 14 - September 2022</t>
  </si>
  <si>
    <t xml:space="preserve">Tab 6 - Outcomes: Section C - Footfall Indicator 14 - October 2022</t>
  </si>
  <si>
    <t xml:space="preserve">Tab 6 - Outcomes: Section C - Footfall Indicator 14 - November 2022</t>
  </si>
  <si>
    <t xml:space="preserve">Tab 6 - Outcomes: Section C - Footfall Indicator 14 - December 2022</t>
  </si>
  <si>
    <t xml:space="preserve">Tab 6 - Outcomes: Section C - Footfall Indicator 14 - January 2023</t>
  </si>
  <si>
    <t xml:space="preserve">Tab 6 - Outcomes: Section C - Footfall Indicator 14 - February 2023</t>
  </si>
  <si>
    <t xml:space="preserve">Tab 6 - Outcomes: Section C - Footfall Indicator 14 - March 2023</t>
  </si>
  <si>
    <t xml:space="preserve">Tab 6 - Outcomes: Section C - Footfall Indicator 14 - April 2023</t>
  </si>
  <si>
    <t xml:space="preserve">Tab 6 - Outcomes: Section C - Footfall Indicator 14 - May 2023</t>
  </si>
  <si>
    <t xml:space="preserve">Tab 6 - Outcomes: Section C - Footfall Indicator 14 - June 2023</t>
  </si>
  <si>
    <t xml:space="preserve">Tab 6 - Outcomes: Section C - Footfall Indicator 14 - July 2023</t>
  </si>
  <si>
    <t xml:space="preserve">Tab 6 - Outcomes: Section C - Footfall Indicator 14 - August 2023</t>
  </si>
  <si>
    <t xml:space="preserve">Tab 6 - Outcomes: Section C - Footfall Indicator 14 - September 2023</t>
  </si>
  <si>
    <t xml:space="preserve">Tab 6 - Outcomes: Section C - Footfall Indicator 14 - October 2023</t>
  </si>
  <si>
    <t xml:space="preserve">Tab 6 - Outcomes: Section C - Footfall Indicator 14 - November 2023</t>
  </si>
  <si>
    <t xml:space="preserve">Tab 6 - Outcomes: Section C - Footfall Indicator 14 - December 2023</t>
  </si>
  <si>
    <t xml:space="preserve">Tab 6 - Outcomes: Section C - Footfall Indicator 14 - January 2024</t>
  </si>
  <si>
    <t xml:space="preserve">Tab 6 - Outcomes: Section C - Footfall Indicator 14 - February 2024</t>
  </si>
  <si>
    <t xml:space="preserve">Tab 6 - Outcomes: Section C - Footfall Indicator 14 - March 2024</t>
  </si>
  <si>
    <t xml:space="preserve">Tab 6 - Outcomes: Section C - Footfall Indicator 14 - April 2024</t>
  </si>
  <si>
    <t xml:space="preserve">Tab 6 - Outcomes: Section C - Footfall Indicator 14 - May 2024</t>
  </si>
  <si>
    <t xml:space="preserve">Tab 6 - Outcomes: Section C - Footfall Indicator 14 - June 2024</t>
  </si>
  <si>
    <t xml:space="preserve">Tab 6 - Outcomes: Section C - Footfall Indicator 14 - July 2024</t>
  </si>
  <si>
    <t xml:space="preserve">Tab 6 - Outcomes: Section C - Footfall Indicator 14 - August 2024</t>
  </si>
  <si>
    <t xml:space="preserve">Tab 6 - Outcomes: Section C - Footfall Indicator 14 - September 2024</t>
  </si>
  <si>
    <t xml:space="preserve">Tab 6 - Outcomes: Section C - Footfall Indicator 14 - October 2024</t>
  </si>
  <si>
    <t xml:space="preserve">Tab 6 - Outcomes: Section C - Footfall Indicator 14 - November 2024</t>
  </si>
  <si>
    <t xml:space="preserve">Tab 6 - Outcomes: Section C - Footfall Indicator 14 - December 2024</t>
  </si>
  <si>
    <t xml:space="preserve">Tab 6 - Outcomes: Section C - Footfall Indicator 14 - January 2025</t>
  </si>
  <si>
    <t xml:space="preserve">Tab 6 - Outcomes: Section C - Footfall Indicator 14 - February 2025</t>
  </si>
  <si>
    <t xml:space="preserve">Tab 6 - Outcomes: Section C - Footfall Indicator 14 - March 2025</t>
  </si>
  <si>
    <t xml:space="preserve">Tab 6 - Outcomes: Section C - Footfall Indicator 14 - April 2025</t>
  </si>
  <si>
    <t xml:space="preserve">Tab 6 - Outcomes: Section C - Footfall Indicator 14 - May 2025</t>
  </si>
  <si>
    <t xml:space="preserve">Tab 6 - Outcomes: Section C - Footfall Indicator 14 - June 2025</t>
  </si>
  <si>
    <t xml:space="preserve">Tab 6 - Outcomes: Section C - Footfall Indicator 14 - July 2025</t>
  </si>
  <si>
    <t xml:space="preserve">Tab 6 - Outcomes: Section C - Footfall Indicator 14 - August 2025</t>
  </si>
  <si>
    <t xml:space="preserve">Tab 6 - Outcomes: Section C - Footfall Indicator 14 - September 2025</t>
  </si>
  <si>
    <t xml:space="preserve">Tab 6 - Outcomes: Section C - Footfall Indicator 14 - October 2025</t>
  </si>
  <si>
    <t xml:space="preserve">Tab 6 - Outcomes: Section C - Footfall Indicator 14 - November 2025</t>
  </si>
  <si>
    <t xml:space="preserve">Tab 6 - Outcomes: Section C - Footfall Indicator 14 - December 2025</t>
  </si>
  <si>
    <t xml:space="preserve">Tab 6 - Outcomes: Section C - Footfall Indicator 14 - January 2026</t>
  </si>
  <si>
    <t xml:space="preserve">Tab 6 - Outcomes: Section C - Footfall Indicator 14 - February 2026</t>
  </si>
  <si>
    <t xml:space="preserve">Tab 6 - Outcomes: Section C - Footfall Indicator 14 - March 2026</t>
  </si>
  <si>
    <t xml:space="preserve">Tab 6 - Outcomes: Section C - Footfall Indicator 15 - Name</t>
  </si>
  <si>
    <t xml:space="preserve">Tab 6 - Outcomes: Section C - Footfall Indicator 15 - Unit</t>
  </si>
  <si>
    <t xml:space="preserve">Tab 6 - Outcomes: Section C - Footfall Indicator 15 - Relevant Project</t>
  </si>
  <si>
    <t xml:space="preserve">Tab 6 - Outcomes: Section C - Footfall Indicator 15 - Geography</t>
  </si>
  <si>
    <t xml:space="preserve">Tab 6 - Outcomes: Section C - Footfall Indicator 15 - April 2020</t>
  </si>
  <si>
    <t xml:space="preserve">Tab 6 - Outcomes: Section C - Footfall Indicator 15 - May 2020</t>
  </si>
  <si>
    <t xml:space="preserve">Tab 6 - Outcomes: Section C - Footfall Indicator 15 - June 2020</t>
  </si>
  <si>
    <t xml:space="preserve">Tab 6 - Outcomes: Section C - Footfall Indicator 15 - July 2020</t>
  </si>
  <si>
    <t xml:space="preserve">Tab 6 - Outcomes: Section C - Footfall Indicator 15 - August 2020</t>
  </si>
  <si>
    <t xml:space="preserve">Tab 6 - Outcomes: Section C - Footfall Indicator 15 - September 2020</t>
  </si>
  <si>
    <t xml:space="preserve">Tab 6 - Outcomes: Section C - Footfall Indicator 15 - October 2020</t>
  </si>
  <si>
    <t xml:space="preserve">Tab 6 - Outcomes: Section C - Footfall Indicator 15 - November 2020</t>
  </si>
  <si>
    <t xml:space="preserve">Tab 6 - Outcomes: Section C - Footfall Indicator 15 - December 2020</t>
  </si>
  <si>
    <t xml:space="preserve">Tab 6 - Outcomes: Section C - Footfall Indicator 15 - January 2021</t>
  </si>
  <si>
    <t xml:space="preserve">Tab 6 - Outcomes: Section C - Footfall Indicator 15 - February 2021</t>
  </si>
  <si>
    <t xml:space="preserve">Tab 6 - Outcomes: Section C - Footfall Indicator 15 - March 2021</t>
  </si>
  <si>
    <t xml:space="preserve">Tab 6 - Outcomes: Section C - Footfall Indicator 15 - April 2021</t>
  </si>
  <si>
    <t xml:space="preserve">Tab 6 - Outcomes: Section C - Footfall Indicator 15 - May 2021</t>
  </si>
  <si>
    <t xml:space="preserve">Tab 6 - Outcomes: Section C - Footfall Indicator 15 - June 2021</t>
  </si>
  <si>
    <t xml:space="preserve">Tab 6 - Outcomes: Section C - Footfall Indicator 15 - July 2021</t>
  </si>
  <si>
    <t xml:space="preserve">Tab 6 - Outcomes: Section C - Footfall Indicator 15 - August 2021</t>
  </si>
  <si>
    <t xml:space="preserve">Tab 6 - Outcomes: Section C - Footfall Indicator 15 - September 2021</t>
  </si>
  <si>
    <t xml:space="preserve">Tab 6 - Outcomes: Section C - Footfall Indicator 15 - October 2021</t>
  </si>
  <si>
    <t xml:space="preserve">Tab 6 - Outcomes: Section C - Footfall Indicator 15 - November 2021</t>
  </si>
  <si>
    <t xml:space="preserve">Tab 6 - Outcomes: Section C - Footfall Indicator 15 - December 2021</t>
  </si>
  <si>
    <t xml:space="preserve">Tab 6 - Outcomes: Section C - Footfall Indicator 15 - January 2022</t>
  </si>
  <si>
    <t xml:space="preserve">Tab 6 - Outcomes: Section C - Footfall Indicator 15 - February 2022</t>
  </si>
  <si>
    <t xml:space="preserve">Tab 6 - Outcomes: Section C - Footfall Indicator 15 - March 2022</t>
  </si>
  <si>
    <t xml:space="preserve">Tab 6 - Outcomes: Section C - Footfall Indicator 15 - April 2022</t>
  </si>
  <si>
    <t xml:space="preserve">Tab 6 - Outcomes: Section C - Footfall Indicator 15 - May 2022</t>
  </si>
  <si>
    <t xml:space="preserve">Tab 6 - Outcomes: Section C - Footfall Indicator 15 - June 2022</t>
  </si>
  <si>
    <t xml:space="preserve">Tab 6 - Outcomes: Section C - Footfall Indicator 15 - July 2022</t>
  </si>
  <si>
    <t xml:space="preserve">Tab 6 - Outcomes: Section C - Footfall Indicator 15 - August 2022</t>
  </si>
  <si>
    <t xml:space="preserve">Tab 6 - Outcomes: Section C - Footfall Indicator 15 - September 2022</t>
  </si>
  <si>
    <t xml:space="preserve">Tab 6 - Outcomes: Section C - Footfall Indicator 15 - October 2022</t>
  </si>
  <si>
    <t xml:space="preserve">Tab 6 - Outcomes: Section C - Footfall Indicator 15 - November 2022</t>
  </si>
  <si>
    <t xml:space="preserve">Tab 6 - Outcomes: Section C - Footfall Indicator 15 - December 2022</t>
  </si>
  <si>
    <t xml:space="preserve">Tab 6 - Outcomes: Section C - Footfall Indicator 15 - January 2023</t>
  </si>
  <si>
    <t xml:space="preserve">Tab 6 - Outcomes: Section C - Footfall Indicator 15 - February 2023</t>
  </si>
  <si>
    <t xml:space="preserve">Tab 6 - Outcomes: Section C - Footfall Indicator 15 - March 2023</t>
  </si>
  <si>
    <t xml:space="preserve">Tab 6 - Outcomes: Section C - Footfall Indicator 15 - April 2023</t>
  </si>
  <si>
    <t xml:space="preserve">Tab 6 - Outcomes: Section C - Footfall Indicator 15 - May 2023</t>
  </si>
  <si>
    <t xml:space="preserve">Tab 6 - Outcomes: Section C - Footfall Indicator 15 - June 2023</t>
  </si>
  <si>
    <t xml:space="preserve">Tab 6 - Outcomes: Section C - Footfall Indicator 15 - July 2023</t>
  </si>
  <si>
    <t xml:space="preserve">Tab 6 - Outcomes: Section C - Footfall Indicator 15 - August 2023</t>
  </si>
  <si>
    <t xml:space="preserve">Tab 6 - Outcomes: Section C - Footfall Indicator 15 - September 2023</t>
  </si>
  <si>
    <t xml:space="preserve">Tab 6 - Outcomes: Section C - Footfall Indicator 15 - October 2023</t>
  </si>
  <si>
    <t xml:space="preserve">Tab 6 - Outcomes: Section C - Footfall Indicator 15 - November 2023</t>
  </si>
  <si>
    <t xml:space="preserve">Tab 6 - Outcomes: Section C - Footfall Indicator 15 - December 2023</t>
  </si>
  <si>
    <t xml:space="preserve">Tab 6 - Outcomes: Section C - Footfall Indicator 15 - January 2024</t>
  </si>
  <si>
    <t xml:space="preserve">Tab 6 - Outcomes: Section C - Footfall Indicator 15 - February 2024</t>
  </si>
  <si>
    <t xml:space="preserve">Tab 6 - Outcomes: Section C - Footfall Indicator 15 - March 2024</t>
  </si>
  <si>
    <t xml:space="preserve">Tab 6 - Outcomes: Section C - Footfall Indicator 15 - April 2024</t>
  </si>
  <si>
    <t xml:space="preserve">Tab 6 - Outcomes: Section C - Footfall Indicator 15 - May 2024</t>
  </si>
  <si>
    <t xml:space="preserve">Tab 6 - Outcomes: Section C - Footfall Indicator 15 - June 2024</t>
  </si>
  <si>
    <t xml:space="preserve">Tab 6 - Outcomes: Section C - Footfall Indicator 15 - July 2024</t>
  </si>
  <si>
    <t xml:space="preserve">Tab 6 - Outcomes: Section C - Footfall Indicator 15 - August 2024</t>
  </si>
  <si>
    <t xml:space="preserve">Tab 6 - Outcomes: Section C - Footfall Indicator 15 - September 2024</t>
  </si>
  <si>
    <t xml:space="preserve">Tab 6 - Outcomes: Section C - Footfall Indicator 15 - October 2024</t>
  </si>
  <si>
    <t xml:space="preserve">Tab 6 - Outcomes: Section C - Footfall Indicator 15 - November 2024</t>
  </si>
  <si>
    <t xml:space="preserve">Tab 6 - Outcomes: Section C - Footfall Indicator 15 - December 2024</t>
  </si>
  <si>
    <t xml:space="preserve">Tab 6 - Outcomes: Section C - Footfall Indicator 15 - January 2025</t>
  </si>
  <si>
    <t xml:space="preserve">Tab 6 - Outcomes: Section C - Footfall Indicator 15 - February 2025</t>
  </si>
  <si>
    <t xml:space="preserve">Tab 6 - Outcomes: Section C - Footfall Indicator 15 - March 2025</t>
  </si>
  <si>
    <t xml:space="preserve">Tab 6 - Outcomes: Section C - Footfall Indicator 15 - April 2025</t>
  </si>
  <si>
    <t xml:space="preserve">Tab 6 - Outcomes: Section C - Footfall Indicator 15 - May 2025</t>
  </si>
  <si>
    <t xml:space="preserve">Tab 6 - Outcomes: Section C - Footfall Indicator 15 - June 2025</t>
  </si>
  <si>
    <t xml:space="preserve">Tab 6 - Outcomes: Section C - Footfall Indicator 15 - July 2025</t>
  </si>
  <si>
    <t xml:space="preserve">Tab 6 - Outcomes: Section C - Footfall Indicator 15 - August 2025</t>
  </si>
  <si>
    <t xml:space="preserve">Tab 6 - Outcomes: Section C - Footfall Indicator 15 - September 2025</t>
  </si>
  <si>
    <t xml:space="preserve">Tab 6 - Outcomes: Section C - Footfall Indicator 15 - October 2025</t>
  </si>
  <si>
    <t xml:space="preserve">Tab 6 - Outcomes: Section C - Footfall Indicator 15 - November 2025</t>
  </si>
  <si>
    <t xml:space="preserve">Tab 6 - Outcomes: Section C - Footfall Indicator 15 - December 2025</t>
  </si>
  <si>
    <t xml:space="preserve">Tab 6 - Outcomes: Section C - Footfall Indicator 15 - January 2026</t>
  </si>
  <si>
    <t xml:space="preserve">Tab 6 - Outcomes: Section C - Footfall Indicator 15 - February 2026</t>
  </si>
  <si>
    <t xml:space="preserve">Tab 6 - Outcomes: Section C - Footfall Indicator 15 - March 2026</t>
  </si>
  <si>
    <t xml:space="preserve">Tab 7 - Risks: Section A - Programme Risk 1 - Name</t>
  </si>
  <si>
    <t xml:space="preserve">Tab 7 - Risks: Section A - Programme Risk 1 - Category</t>
  </si>
  <si>
    <t xml:space="preserve">Tab 7 - Risks: Section A - Programme Risk 1 - Short Description</t>
  </si>
  <si>
    <t xml:space="preserve">Tab 7 - Risks: Section A - Programme Risk 1 - Full Description</t>
  </si>
  <si>
    <t xml:space="preserve">Tab 7 - Risks: Section A - Programme Risk 1 - Consequence</t>
  </si>
  <si>
    <t xml:space="preserve">Tab 7 - Risks: Section A - Programme Risk 1 - Pre-mitigated Impact</t>
  </si>
  <si>
    <t xml:space="preserve">Tab 7 - Risks: Section A - Programme Risk 1 - Pre-mitigated Likelihood</t>
  </si>
  <si>
    <t xml:space="preserve">Tab 7 - Risks: Section A - Programme Risk 1 - Pre-mitigated Raw Total Score</t>
  </si>
  <si>
    <t xml:space="preserve">Tab 7 - Risks: Section A - Programme Risk 1 - Mitigations</t>
  </si>
  <si>
    <t xml:space="preserve">Tab 7 - Risks: Section A - Programme Risk 1 - Post-Mitigated Impact</t>
  </si>
  <si>
    <t xml:space="preserve">Tab 7 - Risks: Section A - Programme Risk 1 - Post-mitigated Likelihood</t>
  </si>
  <si>
    <t xml:space="preserve">Tab 7 - Risks: Section A - Programme Risk 1 - Post-mitigated Raw Total Score</t>
  </si>
  <si>
    <t xml:space="preserve">Tab 7 - Risks: Section A - Programme Risk 1 - Proximity</t>
  </si>
  <si>
    <t xml:space="preserve">Tab 7 - Risks: Section A - Programme Risk 1 - Risk Owner/Role</t>
  </si>
  <si>
    <t xml:space="preserve">Tab 7 - Risks: Section A - Programme Risk 2 - Name</t>
  </si>
  <si>
    <t xml:space="preserve">Tab 7 - Risks: Section A - Programme Risk 2 - Category</t>
  </si>
  <si>
    <t xml:space="preserve">Tab 7 - Risks: Section A - Programme Risk 2 - Short Description</t>
  </si>
  <si>
    <t xml:space="preserve">Tab 7 - Risks: Section A - Programme Risk 2 - Full Description</t>
  </si>
  <si>
    <t xml:space="preserve">Tab 7 - Risks: Section A - Programme Risk 2 - Consequence</t>
  </si>
  <si>
    <t xml:space="preserve">Tab 7 - Risks: Section A - Programme Risk 2 - Pre-mitigated Impact</t>
  </si>
  <si>
    <t xml:space="preserve">Tab 7 - Risks: Section A - Programme Risk 2 - Pre-mitigated Likelihood</t>
  </si>
  <si>
    <t xml:space="preserve">Tab 7 - Risks: Section A - Programme Risk 2 - Pre-mitigated Raw Total Score</t>
  </si>
  <si>
    <t xml:space="preserve">Tab 7 - Risks: Section A - Programme Risk 2 - Mitigations</t>
  </si>
  <si>
    <t xml:space="preserve">Tab 7 - Risks: Section A - Programme Risk 2 - Post-Mitigated Impact</t>
  </si>
  <si>
    <t xml:space="preserve">Tab 7 - Risks: Section A - Programme Risk 2 - Post-mitigated Likelihood</t>
  </si>
  <si>
    <t xml:space="preserve">Tab 7 - Risks: Section A - Programme Risk 2 - Post-mitigated Raw Total Score</t>
  </si>
  <si>
    <t xml:space="preserve">Tab 7 - Risks: Section A - Programme Risk 2 - Proximity</t>
  </si>
  <si>
    <t xml:space="preserve">Tab 7 - Risks: Section A - Programme Risk 2 - Risk Owner/Role</t>
  </si>
  <si>
    <t xml:space="preserve">Tab 7 - Risks: Section A - Programme Risk 3 - Name</t>
  </si>
  <si>
    <t xml:space="preserve">Tab 7 - Risks: Section A - Programme Risk 3 - Category</t>
  </si>
  <si>
    <t xml:space="preserve">Tab 7 - Risks: Section A - Programme Risk 3 - Short Description</t>
  </si>
  <si>
    <t xml:space="preserve">Tab 7 - Risks: Section A - Programme Risk 3 - Full Description</t>
  </si>
  <si>
    <t xml:space="preserve">Tab 7 - Risks: Section A - Programme Risk 3 - Consequence</t>
  </si>
  <si>
    <t xml:space="preserve">Tab 7 - Risks: Section A - Programme Risk 3 - Pre-mitigated Impact</t>
  </si>
  <si>
    <t xml:space="preserve">Tab 7 - Risks: Section A - Programme Risk 3 - Pre-mitigated Likelihood</t>
  </si>
  <si>
    <t xml:space="preserve">Tab 7 - Risks: Section A - Programme Risk 3 - Pre-mitigated Raw Total Score</t>
  </si>
  <si>
    <t xml:space="preserve">Tab 7 - Risks: Section A - Programme Risk 3 - Mitigations</t>
  </si>
  <si>
    <t xml:space="preserve">Tab 7 - Risks: Section A - Programme Risk 3 - Post-Mitigated Impact</t>
  </si>
  <si>
    <t xml:space="preserve">Tab 7 - Risks: Section A - Programme Risk 3 - Post-mitigated Likelihood</t>
  </si>
  <si>
    <t xml:space="preserve">Tab 7 - Risks: Section A - Programme Risk 3 - Post-mitigated Raw Total Score</t>
  </si>
  <si>
    <t xml:space="preserve">Tab 7 - Risks: Section A - Programme Risk 3 - Proximity</t>
  </si>
  <si>
    <t xml:space="preserve">Tab 7 - Risks: Section A - Programme Risk 3 - Risk Owner/Role</t>
  </si>
  <si>
    <t xml:space="preserve">Tab 7 - Risks: Section B - Project Risk 1 - Name</t>
  </si>
  <si>
    <t xml:space="preserve">Tab 7 - Risks: Section B - Project Risk 1 - Category</t>
  </si>
  <si>
    <t xml:space="preserve">Tab 7 - Risks: Section B - Project Risk 1 - Short Description</t>
  </si>
  <si>
    <t xml:space="preserve">Tab 7 - Risks: Section B - Project Risk 1 - Full Description</t>
  </si>
  <si>
    <t xml:space="preserve">Tab 7 - Risks: Section B - Project Risk 1 - Consequence</t>
  </si>
  <si>
    <t xml:space="preserve">Tab 7 - Risks: Section B - Project Risk 1 - Pre-mitigated Impact</t>
  </si>
  <si>
    <t xml:space="preserve">Tab 7 - Risks: Section B - Project Risk 1 - Pre-mitigated Likelihood</t>
  </si>
  <si>
    <t xml:space="preserve">Tab 7 - Risks: Section B - Project Risk 1 - Pre-mitigated Raw Total Score</t>
  </si>
  <si>
    <t xml:space="preserve">Tab 7 - Risks: Section B - Project Risk 1 - Mitigations</t>
  </si>
  <si>
    <t xml:space="preserve">Tab 7 - Risks: Section B - Project Risk 1 - Post-Mitigated Impact</t>
  </si>
  <si>
    <t xml:space="preserve">Tab 7 - Risks: Section B - Project Risk 1 - Post-mitigated Likelihood</t>
  </si>
  <si>
    <t xml:space="preserve">Tab 7 - Risks: Section B - Project Risk 1 - Post-mitigated Raw Total Score</t>
  </si>
  <si>
    <t xml:space="preserve">Tab 7 - Risks: Section B - Project Risk 1 - Proximity</t>
  </si>
  <si>
    <t xml:space="preserve">Tab 7 - Risks: Section B - Project Risk 1 - Risk Owner/Role</t>
  </si>
  <si>
    <t xml:space="preserve">Tab 7 - Risks: Section B - Project Risk 2 - Name</t>
  </si>
  <si>
    <t xml:space="preserve">Tab 7 - Risks: Section B - Project Risk 2 - Category</t>
  </si>
  <si>
    <t xml:space="preserve">Tab 7 - Risks: Section B - Project Risk 2 - Short Description</t>
  </si>
  <si>
    <t xml:space="preserve">Tab 7 - Risks: Section B - Project Risk 2 - Full Description</t>
  </si>
  <si>
    <t xml:space="preserve">Tab 7 - Risks: Section B - Project Risk 2 - Consequence</t>
  </si>
  <si>
    <t xml:space="preserve">Tab 7 - Risks: Section B - Project Risk 2 - Pre-mitigated Impact</t>
  </si>
  <si>
    <t xml:space="preserve">Tab 7 - Risks: Section B - Project Risk 2 - Pre-mitigated Likelihood</t>
  </si>
  <si>
    <t xml:space="preserve">Tab 7 - Risks: Section B - Project Risk 2 - Pre-mitigated Raw Total Score</t>
  </si>
  <si>
    <t xml:space="preserve">Tab 7 - Risks: Section B - Project Risk 2 - Mitigations</t>
  </si>
  <si>
    <t xml:space="preserve">Tab 7 - Risks: Section B - Project Risk 2 - Post-Mitigated Impact</t>
  </si>
  <si>
    <t xml:space="preserve">Tab 7 - Risks: Section B - Project Risk 2 - Post-mitigated Likelihood</t>
  </si>
  <si>
    <t xml:space="preserve">Tab 7 - Risks: Section B - Project Risk 2 - Post-mitigated Raw Total Score</t>
  </si>
  <si>
    <t xml:space="preserve">Tab 7 - Risks: Section B - Project Risk 2 - Proximity</t>
  </si>
  <si>
    <t xml:space="preserve">Tab 7 - Risks: Section B - Project Risk 2 - Risk Owner/Role</t>
  </si>
  <si>
    <t xml:space="preserve">Tab 7 - Risks: Section B - Project Risk 3 - Name</t>
  </si>
  <si>
    <t xml:space="preserve">Tab 7 - Risks: Section B - Project Risk 3 - Category</t>
  </si>
  <si>
    <t xml:space="preserve">Tab 7 - Risks: Section B - Project Risk 3 - Short Description</t>
  </si>
  <si>
    <t xml:space="preserve">Tab 7 - Risks: Section B - Project Risk 3 - Full Description</t>
  </si>
  <si>
    <t xml:space="preserve">Tab 7 - Risks: Section B - Project Risk 3 - Consequence</t>
  </si>
  <si>
    <t xml:space="preserve">Tab 7 - Risks: Section B - Project Risk 3 - Pre-mitigated Impact</t>
  </si>
  <si>
    <t xml:space="preserve">Tab 7 - Risks: Section B - Project Risk 3 - Pre-mitigated Likelihood</t>
  </si>
  <si>
    <t xml:space="preserve">Tab 7 - Risks: Section B - Project Risk 3 - Pre-mitigated Raw Total Score</t>
  </si>
  <si>
    <t xml:space="preserve">Tab 7 - Risks: Section B - Project Risk 3 - Mitigations</t>
  </si>
  <si>
    <t xml:space="preserve">Tab 7 - Risks: Section B - Project Risk 3 - Post-Mitigated Impact</t>
  </si>
  <si>
    <t xml:space="preserve">Tab 7 - Risks: Section B - Project Risk 3 - Post-mitigated Likelihood</t>
  </si>
  <si>
    <t xml:space="preserve">Tab 7 - Risks: Section B - Project Risk 3 - Post-mitigated Raw Total Score</t>
  </si>
  <si>
    <t xml:space="preserve">Tab 7 - Risks: Section B - Project Risk 3 - Proximity</t>
  </si>
  <si>
    <t xml:space="preserve">Tab 7 - Risks: Section B - Project Risk 3 - Risk Owner/Role</t>
  </si>
  <si>
    <t xml:space="preserve">Tab 8 - Review &amp; Sign - S151/CFO Name</t>
  </si>
  <si>
    <t xml:space="preserve">Tab 8 - Review &amp; Sign - S151/CFO Role</t>
  </si>
  <si>
    <t xml:space="preserve">Tab 8 - Review &amp; Sign - S151/CFO Date of Signature</t>
  </si>
  <si>
    <t xml:space="preserve">Tab 8 - Review &amp; Sign - SRO/TD Board Chair Name</t>
  </si>
  <si>
    <t xml:space="preserve">Tab 8 - Review &amp; Sign - SRO/TD Board Chair Role</t>
  </si>
  <si>
    <t xml:space="preserve">Tab 8 - Review &amp; Sign - SRO/TD Board Chair Date of Signature</t>
  </si>
  <si>
    <t xml:space="preserve">proj1</t>
  </si>
  <si>
    <t xml:space="preserve">proj2</t>
  </si>
  <si>
    <t xml:space="preserve">proj3</t>
  </si>
  <si>
    <t xml:space="preserve">proj4</t>
  </si>
  <si>
    <t xml:space="preserve">proj5</t>
  </si>
  <si>
    <t xml:space="preserve">proj6</t>
  </si>
  <si>
    <t xml:space="preserve">proj7</t>
  </si>
  <si>
    <t xml:space="preserve">proj8</t>
  </si>
  <si>
    <t xml:space="preserve">proj9</t>
  </si>
  <si>
    <t xml:space="preserve">proj10</t>
  </si>
  <si>
    <t xml:space="preserve">proj11</t>
  </si>
  <si>
    <t xml:space="preserve">proj12</t>
  </si>
  <si>
    <t xml:space="preserve">proj13</t>
  </si>
  <si>
    <t xml:space="preserve">proj14</t>
  </si>
  <si>
    <t xml:space="preserve">proj15</t>
  </si>
  <si>
    <t xml:space="preserve">proj16</t>
  </si>
  <si>
    <t xml:space="preserve">proj17</t>
  </si>
  <si>
    <t xml:space="preserve">proj18</t>
  </si>
  <si>
    <t xml:space="preserve">proj19</t>
  </si>
  <si>
    <t xml:space="preserve">proj20</t>
  </si>
  <si>
    <t xml:space="preserve">NOTES</t>
  </si>
  <si>
    <t xml:space="preserve">Linked from Project Look up</t>
  </si>
  <si>
    <t xml:space="preserve">XLookUp returns Index code</t>
  </si>
  <si>
    <t xml:space="preserve">Linked from template</t>
  </si>
  <si>
    <t xml:space="preserve">Code</t>
  </si>
  <si>
    <r>
      <rPr>
        <sz val="11"/>
        <color rgb="FF444444"/>
        <rFont val="Calibri"/>
        <family val="2"/>
        <charset val="1"/>
      </rPr>
      <t xml:space="preserve">=XLOOKUP(</t>
    </r>
    <r>
      <rPr>
        <sz val="11"/>
        <color rgb="FF5F8CED"/>
        <rFont val="Calibri"/>
        <family val="2"/>
        <charset val="1"/>
      </rPr>
      <t xml:space="preserve">S35</t>
    </r>
    <r>
      <rPr>
        <sz val="11"/>
        <color rgb="FF444444"/>
        <rFont val="Calibri"/>
        <family val="2"/>
        <charset val="1"/>
      </rPr>
      <t xml:space="preserve">,</t>
    </r>
    <r>
      <rPr>
        <sz val="11"/>
        <color rgb="FFEB5E60"/>
        <rFont val="Calibri"/>
        <family val="2"/>
        <charset val="1"/>
      </rPr>
      <t xml:space="preserve">S3:S14</t>
    </r>
    <r>
      <rPr>
        <sz val="11"/>
        <color rgb="FF444444"/>
        <rFont val="Calibri"/>
        <family val="2"/>
        <charset val="1"/>
      </rPr>
      <t xml:space="preserve">,</t>
    </r>
    <r>
      <rPr>
        <sz val="11"/>
        <color rgb="FF8D61C2"/>
        <rFont val="Calibri"/>
        <family val="2"/>
        <charset val="1"/>
      </rPr>
      <t xml:space="preserve">R3:R14</t>
    </r>
    <r>
      <rPr>
        <sz val="11"/>
        <color rgb="FF444444"/>
        <rFont val="Calibri"/>
        <family val="2"/>
        <charset val="1"/>
      </rPr>
      <t xml:space="preserve">,"Not Found")</t>
    </r>
  </si>
  <si>
    <t xml:space="preserve">Future High Streets Fund</t>
  </si>
  <si>
    <t xml:space="preserve">BAR</t>
  </si>
  <si>
    <t xml:space="preserve">BED</t>
  </si>
  <si>
    <t xml:space="preserve">BST</t>
  </si>
  <si>
    <t xml:space="preserve">BIR</t>
  </si>
  <si>
    <t xml:space="preserve">BIS</t>
  </si>
  <si>
    <t xml:space="preserve">BLA</t>
  </si>
  <si>
    <t xml:space="preserve">WRC</t>
  </si>
  <si>
    <t xml:space="preserve">BLO</t>
  </si>
  <si>
    <t xml:space="preserve">BLY</t>
  </si>
  <si>
    <t xml:space="preserve">DUD</t>
  </si>
  <si>
    <t xml:space="preserve">BOL</t>
  </si>
  <si>
    <t xml:space="preserve">BUX</t>
  </si>
  <si>
    <t xml:space="preserve">BOS</t>
  </si>
  <si>
    <t xml:space="preserve">CAR</t>
  </si>
  <si>
    <t xml:space="preserve">BOU</t>
  </si>
  <si>
    <t xml:space="preserve">CHA</t>
  </si>
  <si>
    <t xml:space="preserve">BRD</t>
  </si>
  <si>
    <t xml:space="preserve">POR</t>
  </si>
  <si>
    <t xml:space="preserve">BRG</t>
  </si>
  <si>
    <t xml:space="preserve">CRE</t>
  </si>
  <si>
    <t xml:space="preserve">BUR</t>
  </si>
  <si>
    <t xml:space="preserve">DER</t>
  </si>
  <si>
    <t xml:space="preserve">CAM</t>
  </si>
  <si>
    <t xml:space="preserve">DOV</t>
  </si>
  <si>
    <t xml:space="preserve">ELL</t>
  </si>
  <si>
    <t xml:space="preserve">CAS</t>
  </si>
  <si>
    <t xml:space="preserve">FAR</t>
  </si>
  <si>
    <t xml:space="preserve">CHE</t>
  </si>
  <si>
    <t xml:space="preserve">FRA</t>
  </si>
  <si>
    <t xml:space="preserve">CLA</t>
  </si>
  <si>
    <t xml:space="preserve">GRA</t>
  </si>
  <si>
    <t xml:space="preserve">CLE</t>
  </si>
  <si>
    <t xml:space="preserve">GRE</t>
  </si>
  <si>
    <t xml:space="preserve">COL</t>
  </si>
  <si>
    <t xml:space="preserve">GRI</t>
  </si>
  <si>
    <t xml:space="preserve">COR</t>
  </si>
  <si>
    <t xml:space="preserve">HAL</t>
  </si>
  <si>
    <t xml:space="preserve">CRA</t>
  </si>
  <si>
    <t xml:space="preserve">HEA</t>
  </si>
  <si>
    <t xml:space="preserve">HIG</t>
  </si>
  <si>
    <t xml:space="preserve">DRL</t>
  </si>
  <si>
    <t xml:space="preserve">KID</t>
  </si>
  <si>
    <t xml:space="preserve">DRW</t>
  </si>
  <si>
    <t xml:space="preserve">KIN</t>
  </si>
  <si>
    <t xml:space="preserve">DEW</t>
  </si>
  <si>
    <t xml:space="preserve">KIR</t>
  </si>
  <si>
    <t xml:space="preserve">DON</t>
  </si>
  <si>
    <t xml:space="preserve">LEA</t>
  </si>
  <si>
    <t xml:space="preserve">LOF</t>
  </si>
  <si>
    <t xml:space="preserve">GLA</t>
  </si>
  <si>
    <t xml:space="preserve">MRH</t>
  </si>
  <si>
    <t xml:space="preserve">GOL</t>
  </si>
  <si>
    <t xml:space="preserve">MYP</t>
  </si>
  <si>
    <t xml:space="preserve">GOO</t>
  </si>
  <si>
    <t xml:space="preserve">MID</t>
  </si>
  <si>
    <t xml:space="preserve">NWF</t>
  </si>
  <si>
    <t xml:space="preserve">NUL</t>
  </si>
  <si>
    <t xml:space="preserve">NWH</t>
  </si>
  <si>
    <t xml:space="preserve">HRW</t>
  </si>
  <si>
    <t xml:space="preserve">NWA</t>
  </si>
  <si>
    <t xml:space="preserve">HTL</t>
  </si>
  <si>
    <t xml:space="preserve">NRA</t>
  </si>
  <si>
    <t xml:space="preserve">HAS</t>
  </si>
  <si>
    <t xml:space="preserve">NTH</t>
  </si>
  <si>
    <t xml:space="preserve">HER</t>
  </si>
  <si>
    <t xml:space="preserve">NOT</t>
  </si>
  <si>
    <t xml:space="preserve">IPS</t>
  </si>
  <si>
    <t xml:space="preserve">NUN</t>
  </si>
  <si>
    <t xml:space="preserve">KEI</t>
  </si>
  <si>
    <t xml:space="preserve">STH</t>
  </si>
  <si>
    <t xml:space="preserve">OLD</t>
  </si>
  <si>
    <t xml:space="preserve">PAI</t>
  </si>
  <si>
    <t xml:space="preserve">PEN</t>
  </si>
  <si>
    <t xml:space="preserve">LEY</t>
  </si>
  <si>
    <t xml:space="preserve">PLY</t>
  </si>
  <si>
    <t xml:space="preserve">LIN</t>
  </si>
  <si>
    <t xml:space="preserve">WAN</t>
  </si>
  <si>
    <t xml:space="preserve">LON</t>
  </si>
  <si>
    <t xml:space="preserve">RAM</t>
  </si>
  <si>
    <t xml:space="preserve">LOU</t>
  </si>
  <si>
    <t xml:space="preserve">RCH</t>
  </si>
  <si>
    <t xml:space="preserve">LOW</t>
  </si>
  <si>
    <t xml:space="preserve">RTH</t>
  </si>
  <si>
    <t xml:space="preserve">MAB</t>
  </si>
  <si>
    <t xml:space="preserve">SAL</t>
  </si>
  <si>
    <t xml:space="preserve">MAN</t>
  </si>
  <si>
    <t xml:space="preserve">SCU</t>
  </si>
  <si>
    <t xml:space="preserve">MAR</t>
  </si>
  <si>
    <t xml:space="preserve">SHE</t>
  </si>
  <si>
    <t xml:space="preserve">SOS</t>
  </si>
  <si>
    <t xml:space="preserve">MIL</t>
  </si>
  <si>
    <t xml:space="preserve">SNE</t>
  </si>
  <si>
    <t xml:space="preserve">MNK</t>
  </si>
  <si>
    <t xml:space="preserve">STF</t>
  </si>
  <si>
    <t xml:space="preserve">MOR</t>
  </si>
  <si>
    <t xml:space="preserve">STO</t>
  </si>
  <si>
    <t xml:space="preserve">NEL</t>
  </si>
  <si>
    <t xml:space="preserve">STK</t>
  </si>
  <si>
    <t xml:space="preserve">NWK</t>
  </si>
  <si>
    <t xml:space="preserve">STR</t>
  </si>
  <si>
    <t xml:space="preserve">SUN</t>
  </si>
  <si>
    <t xml:space="preserve">SUT</t>
  </si>
  <si>
    <t xml:space="preserve">SIA</t>
  </si>
  <si>
    <t xml:space="preserve">NOR</t>
  </si>
  <si>
    <t xml:space="preserve">SWI</t>
  </si>
  <si>
    <t xml:space="preserve">TAM</t>
  </si>
  <si>
    <t xml:space="preserve">TAU</t>
  </si>
  <si>
    <t xml:space="preserve">HRG</t>
  </si>
  <si>
    <t xml:space="preserve">PET</t>
  </si>
  <si>
    <t xml:space="preserve">TRO</t>
  </si>
  <si>
    <t xml:space="preserve">PRE</t>
  </si>
  <si>
    <t xml:space="preserve">WAL</t>
  </si>
  <si>
    <t xml:space="preserve">RDC</t>
  </si>
  <si>
    <t xml:space="preserve">WEA</t>
  </si>
  <si>
    <t xml:space="preserve">RDT</t>
  </si>
  <si>
    <t xml:space="preserve">WIG</t>
  </si>
  <si>
    <t xml:space="preserve">WNS</t>
  </si>
  <si>
    <t xml:space="preserve">WOL</t>
  </si>
  <si>
    <t xml:space="preserve">RWR</t>
  </si>
  <si>
    <t xml:space="preserve">GRN</t>
  </si>
  <si>
    <t xml:space="preserve">RCN</t>
  </si>
  <si>
    <t xml:space="preserve">YEO</t>
  </si>
  <si>
    <t xml:space="preserve">SCA</t>
  </si>
  <si>
    <t xml:space="preserve">SHI</t>
  </si>
  <si>
    <t xml:space="preserve">SKE</t>
  </si>
  <si>
    <t xml:space="preserve">SME</t>
  </si>
  <si>
    <t xml:space="preserve">SOU</t>
  </si>
  <si>
    <t xml:space="preserve">STI</t>
  </si>
  <si>
    <t xml:space="preserve">STP</t>
  </si>
  <si>
    <t xml:space="preserve">STV</t>
  </si>
  <si>
    <t xml:space="preserve">STE</t>
  </si>
  <si>
    <t xml:space="preserve">TEL</t>
  </si>
  <si>
    <t xml:space="preserve">THO</t>
  </si>
  <si>
    <t xml:space="preserve">TIL</t>
  </si>
  <si>
    <t xml:space="preserve">TOD</t>
  </si>
  <si>
    <t xml:space="preserve">TOR</t>
  </si>
  <si>
    <t xml:space="preserve">TRU</t>
  </si>
  <si>
    <t xml:space="preserve">WAK</t>
  </si>
  <si>
    <t xml:space="preserve">WAR</t>
  </si>
  <si>
    <t xml:space="preserve">WES</t>
  </si>
  <si>
    <t xml:space="preserve">WHI</t>
  </si>
  <si>
    <t xml:space="preserve">WRK</t>
  </si>
  <si>
    <t xml:space="preserve">Unique Project Identifier</t>
  </si>
  <si>
    <t xml:space="preserve">Town </t>
  </si>
  <si>
    <t xml:space="preserve">Project Name </t>
  </si>
  <si>
    <t xml:space="preserve">Exclude</t>
  </si>
  <si>
    <t xml:space="preserve">Selected Town</t>
  </si>
  <si>
    <t xml:space="preserve">Dynamic Index</t>
  </si>
  <si>
    <t xml:space="preserve">TD-BAR-01</t>
  </si>
  <si>
    <t xml:space="preserve">Barrow Learning Quarter - Barrow Island Campus</t>
  </si>
  <si>
    <t xml:space="preserve">Active</t>
  </si>
  <si>
    <t xml:space="preserve">HS-BAR-01</t>
  </si>
  <si>
    <t xml:space="preserve">Digital Campus DC1 &amp; DC2</t>
  </si>
  <si>
    <t xml:space="preserve">TD-BAR-02</t>
  </si>
  <si>
    <t xml:space="preserve">Community Wellbeing Hubs &amp; Earnse Bay Outdoor Centre</t>
  </si>
  <si>
    <t xml:space="preserve">HS-BAR-02</t>
  </si>
  <si>
    <t xml:space="preserve">Digital Campus DC3</t>
  </si>
  <si>
    <t xml:space="preserve">TD-BAR-03</t>
  </si>
  <si>
    <t xml:space="preserve">Business &amp; Enterprise Support</t>
  </si>
  <si>
    <t xml:space="preserve">HS-BAR-03</t>
  </si>
  <si>
    <t xml:space="preserve">GW 1. Walkable Kendray St - Midland Street &amp; Eldon Street Works</t>
  </si>
  <si>
    <t xml:space="preserve">TD-BAR-04</t>
  </si>
  <si>
    <t xml:space="preserve">Housing Renewal Programme</t>
  </si>
  <si>
    <t xml:space="preserve">HS-BAR-04</t>
  </si>
  <si>
    <t xml:space="preserve">Safe Walking and vehicle access</t>
  </si>
  <si>
    <t xml:space="preserve">TD-BAR-05</t>
  </si>
  <si>
    <t xml:space="preserve">Brilliant Barrow Place Development</t>
  </si>
  <si>
    <t xml:space="preserve">HS-BAR-05</t>
  </si>
  <si>
    <t xml:space="preserve">Glass works Leisure and restaurant block - ZA Base Build Enhancements</t>
  </si>
  <si>
    <t xml:space="preserve">TD-BAR-06</t>
  </si>
  <si>
    <t xml:space="preserve">Marina Village </t>
  </si>
  <si>
    <t xml:space="preserve">HS-BAR-06</t>
  </si>
  <si>
    <t xml:space="preserve">Barnsley Town Square</t>
  </si>
  <si>
    <t xml:space="preserve">TD-BAR-07</t>
  </si>
  <si>
    <t xml:space="preserve">Local Cycling &amp; Walking Infrastructure </t>
  </si>
  <si>
    <t xml:space="preserve">HS-BST-01</t>
  </si>
  <si>
    <t xml:space="preserve">Pannier Market &amp; Guildhall</t>
  </si>
  <si>
    <t xml:space="preserve">TD-BAR-09</t>
  </si>
  <si>
    <t xml:space="preserve">Barrow Learning Quarter - Rating Lane Campus</t>
  </si>
  <si>
    <t xml:space="preserve">HS-BST-02</t>
  </si>
  <si>
    <t xml:space="preserve">36 &amp; 37 Boutport Street</t>
  </si>
  <si>
    <t xml:space="preserve">TD-BED-01</t>
  </si>
  <si>
    <t xml:space="preserve">Health Science and Digital Skills Centre</t>
  </si>
  <si>
    <t xml:space="preserve">HS-BST-03</t>
  </si>
  <si>
    <t xml:space="preserve">Butchers Row &amp; Cross Street Pedestrianisation</t>
  </si>
  <si>
    <t xml:space="preserve">TD-BED-02</t>
  </si>
  <si>
    <t xml:space="preserve">St Paul's Square Public Realm</t>
  </si>
  <si>
    <t xml:space="preserve">HS-BST-04</t>
  </si>
  <si>
    <t xml:space="preserve">Queen St &amp; Bear St Car Park</t>
  </si>
  <si>
    <t xml:space="preserve">TD-BED-03</t>
  </si>
  <si>
    <t xml:space="preserve">Transporting Bedford 2030</t>
  </si>
  <si>
    <t xml:space="preserve">HS-BIR-01</t>
  </si>
  <si>
    <t xml:space="preserve">Birkenhead Market</t>
  </si>
  <si>
    <t xml:space="preserve">TD-BED-04</t>
  </si>
  <si>
    <t xml:space="preserve">Pedestrian and Cycling Infrastructure</t>
  </si>
  <si>
    <t xml:space="preserve">HS-BIR-02</t>
  </si>
  <si>
    <t xml:space="preserve">Conway Street/Europa Boulevard</t>
  </si>
  <si>
    <t xml:space="preserve">TD-BED-05</t>
  </si>
  <si>
    <t xml:space="preserve">Midland Road regeneration - Public Realm</t>
  </si>
  <si>
    <t xml:space="preserve">HS-BIR-03</t>
  </si>
  <si>
    <t xml:space="preserve">Charing Cross/Grange Road</t>
  </si>
  <si>
    <t xml:space="preserve">TD-BED-06</t>
  </si>
  <si>
    <t xml:space="preserve">Midland Road regeneration - Shopfront Enhancements</t>
  </si>
  <si>
    <t xml:space="preserve">HS-BIR-05</t>
  </si>
  <si>
    <t xml:space="preserve">Europa Residential</t>
  </si>
  <si>
    <t xml:space="preserve">TD-BED-07</t>
  </si>
  <si>
    <t xml:space="preserve">Bedford Station Quarter</t>
  </si>
  <si>
    <t xml:space="preserve">HS-BIS-01</t>
  </si>
  <si>
    <t xml:space="preserve">Bus Station</t>
  </si>
  <si>
    <t xml:space="preserve">TD-BIR-01</t>
  </si>
  <si>
    <t xml:space="preserve">Transport Shed</t>
  </si>
  <si>
    <t xml:space="preserve">HS-BIS-02</t>
  </si>
  <si>
    <t xml:space="preserve">Multi Storey Car Park</t>
  </si>
  <si>
    <t xml:space="preserve">TD-BIR-03</t>
  </si>
  <si>
    <t xml:space="preserve">Education Engagement Network</t>
  </si>
  <si>
    <t xml:space="preserve">HS-BIS-03</t>
  </si>
  <si>
    <t xml:space="preserve">Bus Station to Fore Bondgate</t>
  </si>
  <si>
    <t xml:space="preserve">TD-BIR-04</t>
  </si>
  <si>
    <t xml:space="preserve">Wellbeing and Opportunity Centre (Joy)</t>
  </si>
  <si>
    <t xml:space="preserve">HS-BIS-04</t>
  </si>
  <si>
    <t xml:space="preserve">North Bondgate to Fore Bondgate</t>
  </si>
  <si>
    <t xml:space="preserve">TD-BIR-05</t>
  </si>
  <si>
    <t xml:space="preserve">Egerton House</t>
  </si>
  <si>
    <t xml:space="preserve">HS-BIS-05</t>
  </si>
  <si>
    <t xml:space="preserve">Newgate Centre to Fore Bondgate</t>
  </si>
  <si>
    <t xml:space="preserve">TD-BIR-06</t>
  </si>
  <si>
    <t xml:space="preserve">Startyard</t>
  </si>
  <si>
    <t xml:space="preserve">HS-BIS-06</t>
  </si>
  <si>
    <t xml:space="preserve">North Newgate Street</t>
  </si>
  <si>
    <t xml:space="preserve">TD-BIR-07</t>
  </si>
  <si>
    <t xml:space="preserve">Future Yard</t>
  </si>
  <si>
    <t xml:space="preserve">HS-BIS-07</t>
  </si>
  <si>
    <t xml:space="preserve">Road Junction Capacity Improvements</t>
  </si>
  <si>
    <t xml:space="preserve">TD-BIR-08</t>
  </si>
  <si>
    <t xml:space="preserve">Argyle Street Creative Hub</t>
  </si>
  <si>
    <t xml:space="preserve">HS-BIS-08</t>
  </si>
  <si>
    <t xml:space="preserve">Kingsway Car Park &amp; Public Realm</t>
  </si>
  <si>
    <t xml:space="preserve">TD-BIR-10</t>
  </si>
  <si>
    <t xml:space="preserve">Sustainability Central Hub</t>
  </si>
  <si>
    <t xml:space="preserve">HS-BIS-09</t>
  </si>
  <si>
    <t xml:space="preserve">Queens Head Hotel</t>
  </si>
  <si>
    <t xml:space="preserve">TD-BIR-11</t>
  </si>
  <si>
    <t xml:space="preserve">Hamilton Square area Public Realm</t>
  </si>
  <si>
    <t xml:space="preserve">HS-BIS-10</t>
  </si>
  <si>
    <t xml:space="preserve">Spanish Gallery Market Place Public Realm</t>
  </si>
  <si>
    <t xml:space="preserve">TD-BIR-12</t>
  </si>
  <si>
    <t xml:space="preserve">Eureka! Science + Discovery Landscape </t>
  </si>
  <si>
    <t xml:space="preserve">HS-BIS-11</t>
  </si>
  <si>
    <t xml:space="preserve">Town Centre Property Reuse Fund</t>
  </si>
  <si>
    <t xml:space="preserve">TD-BIR-13</t>
  </si>
  <si>
    <t xml:space="preserve">Woodside Ferry Village </t>
  </si>
  <si>
    <t xml:space="preserve">HS-BIS-12</t>
  </si>
  <si>
    <t xml:space="preserve">Newgate Street Food &amp; Beverage Units</t>
  </si>
  <si>
    <t xml:space="preserve">TD-BIR-14</t>
  </si>
  <si>
    <t xml:space="preserve">Birkenhead Priory </t>
  </si>
  <si>
    <t xml:space="preserve">HS-BIS-13</t>
  </si>
  <si>
    <t xml:space="preserve">Newgate Street Workspace Pods</t>
  </si>
  <si>
    <t xml:space="preserve">TD-BIS-01</t>
  </si>
  <si>
    <t xml:space="preserve">Project 1 - Infrastructure capacity supporting BA's World Class heritage sites</t>
  </si>
  <si>
    <t xml:space="preserve">HS-WRC-01</t>
  </si>
  <si>
    <t xml:space="preserve">TD-BIS-02</t>
  </si>
  <si>
    <t xml:space="preserve">Project 2 - Town Centre Diversification - Newgate Street &amp; Market Place</t>
  </si>
  <si>
    <t xml:space="preserve">HS-WRC-02</t>
  </si>
  <si>
    <t xml:space="preserve">TD-BIS-03</t>
  </si>
  <si>
    <t xml:space="preserve">Project 3 - Durham Dales Gateway - Railway Station redevelopment as transport and visitor hub</t>
  </si>
  <si>
    <t xml:space="preserve">HS-WRC-04</t>
  </si>
  <si>
    <t xml:space="preserve">TD-BIS-04</t>
  </si>
  <si>
    <t xml:space="preserve">Enterprise and SME Support - South Church Enterprise Park </t>
  </si>
  <si>
    <t xml:space="preserve">HS-WRC-05</t>
  </si>
  <si>
    <t xml:space="preserve">TD-BIS-05</t>
  </si>
  <si>
    <t xml:space="preserve">Springboard to Employment </t>
  </si>
  <si>
    <t xml:space="preserve">HS-WRC-07</t>
  </si>
  <si>
    <t xml:space="preserve">TD-BIS-06</t>
  </si>
  <si>
    <t xml:space="preserve">Project 8 - Heritage Walking and Cycling Routes </t>
  </si>
  <si>
    <t xml:space="preserve">HS-BLY-01</t>
  </si>
  <si>
    <t xml:space="preserve">Creative Cinema Space &amp; Market Place</t>
  </si>
  <si>
    <t xml:space="preserve">TD-BIS-07</t>
  </si>
  <si>
    <t xml:space="preserve">Project 9 - Tindale Triangle Infrastructure</t>
  </si>
  <si>
    <t xml:space="preserve">HS-BLY-02</t>
  </si>
  <si>
    <t xml:space="preserve">Energy Central Institute</t>
  </si>
  <si>
    <t xml:space="preserve">TD-BLA-01</t>
  </si>
  <si>
    <t xml:space="preserve">Blackpool Youth Hub</t>
  </si>
  <si>
    <t xml:space="preserve">HS-BLY-03</t>
  </si>
  <si>
    <t xml:space="preserve">The Laurel Hotel &amp; Restaurant</t>
  </si>
  <si>
    <t xml:space="preserve">TD-BLA-02</t>
  </si>
  <si>
    <t xml:space="preserve">Revoe Community Sports Village</t>
  </si>
  <si>
    <t xml:space="preserve">HS-BLY-04</t>
  </si>
  <si>
    <t xml:space="preserve">The Link</t>
  </si>
  <si>
    <t xml:space="preserve">TD-BLA-03</t>
  </si>
  <si>
    <t xml:space="preserve">Blackpool Illuminations Rejuvenation Project</t>
  </si>
  <si>
    <t xml:space="preserve">HS-DUD-01</t>
  </si>
  <si>
    <t xml:space="preserve">Strategic connectivity</t>
  </si>
  <si>
    <t xml:space="preserve">TD-BLA-04</t>
  </si>
  <si>
    <t xml:space="preserve">The EDGE</t>
  </si>
  <si>
    <t xml:space="preserve">HS-DUD-03</t>
  </si>
  <si>
    <t xml:space="preserve">Traffic and Air Quality</t>
  </si>
  <si>
    <t xml:space="preserve">TD-BLA-05</t>
  </si>
  <si>
    <t xml:space="preserve">Blackpool Airport Enterprise Zone (BAEZ)</t>
  </si>
  <si>
    <t xml:space="preserve">HS-DUD-05</t>
  </si>
  <si>
    <t xml:space="preserve">Community projects</t>
  </si>
  <si>
    <t xml:space="preserve">TD-BLA-06</t>
  </si>
  <si>
    <t xml:space="preserve">Blackpool Multiversity</t>
  </si>
  <si>
    <t xml:space="preserve">HS-DUD-06</t>
  </si>
  <si>
    <t xml:space="preserve">Heritage Buildings</t>
  </si>
  <si>
    <t xml:space="preserve">TD-BLA-07</t>
  </si>
  <si>
    <t xml:space="preserve">Blackpool Central Courts Relocation and Wider Infrastructure Project</t>
  </si>
  <si>
    <t xml:space="preserve">HS-DUD-07</t>
  </si>
  <si>
    <t xml:space="preserve">Marsh Park</t>
  </si>
  <si>
    <t xml:space="preserve">TD-BLO-01</t>
  </si>
  <si>
    <t xml:space="preserve">Bloxwich Active Travel &amp; Connectivity</t>
  </si>
  <si>
    <t xml:space="preserve">HS-BUX-01</t>
  </si>
  <si>
    <t xml:space="preserve">The Springs Acquistion</t>
  </si>
  <si>
    <t xml:space="preserve">TD-BLO-02</t>
  </si>
  <si>
    <t xml:space="preserve">Construction Skills Through Regeneration </t>
  </si>
  <si>
    <t xml:space="preserve">HS-BUX-02</t>
  </si>
  <si>
    <t xml:space="preserve">The Springs Improvements</t>
  </si>
  <si>
    <t xml:space="preserve">TD-BLO-03</t>
  </si>
  <si>
    <t xml:space="preserve">Community Capital Programme</t>
  </si>
  <si>
    <t xml:space="preserve">HS-BUX-03</t>
  </si>
  <si>
    <t xml:space="preserve">Public Realm Enhancement</t>
  </si>
  <si>
    <t xml:space="preserve">TD-BLO-04</t>
  </si>
  <si>
    <t xml:space="preserve">Incubation Space and Digital Access Centre</t>
  </si>
  <si>
    <t xml:space="preserve">HS-BUX-04</t>
  </si>
  <si>
    <t xml:space="preserve">Upper Floors Conversion Scheme</t>
  </si>
  <si>
    <t xml:space="preserve">TD-BLO-05</t>
  </si>
  <si>
    <t xml:space="preserve">Green Bloxwich</t>
  </si>
  <si>
    <t xml:space="preserve">HS-BUX-05</t>
  </si>
  <si>
    <t xml:space="preserve">Accessibility Improvements</t>
  </si>
  <si>
    <t xml:space="preserve">TD-BLY-01</t>
  </si>
  <si>
    <t xml:space="preserve">Blyth Bebside to Town Centre Connectivity</t>
  </si>
  <si>
    <t xml:space="preserve">HS-BUX-06</t>
  </si>
  <si>
    <t xml:space="preserve">Wayfinding and Street Furniture</t>
  </si>
  <si>
    <t xml:space="preserve">TD-BLY-02</t>
  </si>
  <si>
    <t xml:space="preserve">Northern Gateway Phase 2</t>
  </si>
  <si>
    <t xml:space="preserve">HS-BUX-07</t>
  </si>
  <si>
    <t xml:space="preserve">Gigabyte Infrastructure</t>
  </si>
  <si>
    <t xml:space="preserve">TD-BLY-03</t>
  </si>
  <si>
    <t xml:space="preserve">Energy Central Campus Phase 1: Energy Central Learning Hub</t>
  </si>
  <si>
    <t xml:space="preserve">HS-CAR-01</t>
  </si>
  <si>
    <t xml:space="preserve">Repurposing 6-24 Castle Street</t>
  </si>
  <si>
    <t xml:space="preserve">TD-BLY-04</t>
  </si>
  <si>
    <t xml:space="preserve">Energy Central Campus Ph2</t>
  </si>
  <si>
    <t xml:space="preserve">HS-CAR-02</t>
  </si>
  <si>
    <t xml:space="preserve">Preparing Central Plaza site for redevelopment</t>
  </si>
  <si>
    <t xml:space="preserve">TD-BLY-05</t>
  </si>
  <si>
    <t xml:space="preserve">Northumberland Energy Park (Phase 1 ) and Battleship Wharf</t>
  </si>
  <si>
    <t xml:space="preserve">HS-CAR-03</t>
  </si>
  <si>
    <t xml:space="preserve">Reimagining Green Market/ Market Square as Carlisle's events space</t>
  </si>
  <si>
    <t xml:space="preserve">TD-BLY-06</t>
  </si>
  <si>
    <t xml:space="preserve">OREC Technology &amp; Subcomponent Innovation Demonstration Centre ( T&amp;SIDC)</t>
  </si>
  <si>
    <t xml:space="preserve">HS-CAR-04</t>
  </si>
  <si>
    <t xml:space="preserve">Pedestrian Enhancement of Devonshire Street</t>
  </si>
  <si>
    <t xml:space="preserve">TD-BLY-07</t>
  </si>
  <si>
    <t xml:space="preserve">Culture Placemaking Programme (CPP)</t>
  </si>
  <si>
    <t xml:space="preserve">HS-CHA-01</t>
  </si>
  <si>
    <t xml:space="preserve">The Pentagon - Healthy Living Centre</t>
  </si>
  <si>
    <t xml:space="preserve">TD-BOL-01</t>
  </si>
  <si>
    <t xml:space="preserve">Bolton Market</t>
  </si>
  <si>
    <t xml:space="preserve">HS-CHA-02</t>
  </si>
  <si>
    <t xml:space="preserve">Mountbatten House Enablers</t>
  </si>
  <si>
    <t xml:space="preserve">TD-BOL-02</t>
  </si>
  <si>
    <t xml:space="preserve">The Wellsprings</t>
  </si>
  <si>
    <t xml:space="preserve">HS-CHA-03</t>
  </si>
  <si>
    <t xml:space="preserve">Transforming Debenhams </t>
  </si>
  <si>
    <t xml:space="preserve">TD-BOL-03</t>
  </si>
  <si>
    <t xml:space="preserve">Bolton Library and Museum </t>
  </si>
  <si>
    <t xml:space="preserve">HS-CHA-04</t>
  </si>
  <si>
    <t xml:space="preserve">Brook Theatre</t>
  </si>
  <si>
    <t xml:space="preserve">TD-BOL-04</t>
  </si>
  <si>
    <t xml:space="preserve">Public Realm</t>
  </si>
  <si>
    <t xml:space="preserve">HS-CHA-05</t>
  </si>
  <si>
    <t xml:space="preserve">Innovation Hub</t>
  </si>
  <si>
    <t xml:space="preserve">TD-BOS-01</t>
  </si>
  <si>
    <t xml:space="preserve">Boston Leisure</t>
  </si>
  <si>
    <t xml:space="preserve">HS-CHA-06</t>
  </si>
  <si>
    <t xml:space="preserve">St John's Hub</t>
  </si>
  <si>
    <t xml:space="preserve">TD-BOS-02</t>
  </si>
  <si>
    <t xml:space="preserve">The Mayflower</t>
  </si>
  <si>
    <t xml:space="preserve">HS-POR-01</t>
  </si>
  <si>
    <t xml:space="preserve">Development </t>
  </si>
  <si>
    <t xml:space="preserve">TD-BOS-03</t>
  </si>
  <si>
    <t xml:space="preserve">St Botolph's Library and Lighting</t>
  </si>
  <si>
    <t xml:space="preserve">HS-POR-02</t>
  </si>
  <si>
    <t xml:space="preserve">TD-BOS-04</t>
  </si>
  <si>
    <t xml:space="preserve">Centre for Food &amp; Fresh Produce Logistics </t>
  </si>
  <si>
    <t xml:space="preserve">HS-CRE-01</t>
  </si>
  <si>
    <t xml:space="preserve">Flag Lane Link</t>
  </si>
  <si>
    <t xml:space="preserve">TD-BOS-05</t>
  </si>
  <si>
    <t xml:space="preserve">Blenkin Memorial Hall</t>
  </si>
  <si>
    <t xml:space="preserve">HS-CRE-02</t>
  </si>
  <si>
    <t xml:space="preserve">Southern Gateway</t>
  </si>
  <si>
    <t xml:space="preserve">TD-BOS-06</t>
  </si>
  <si>
    <t xml:space="preserve">Healing the High Street of Boston </t>
  </si>
  <si>
    <t xml:space="preserve">HS-CRE-03</t>
  </si>
  <si>
    <t xml:space="preserve">Adaptive signals</t>
  </si>
  <si>
    <t xml:space="preserve">TD-BOS-09</t>
  </si>
  <si>
    <t xml:space="preserve">Boston Train Station</t>
  </si>
  <si>
    <t xml:space="preserve">HS-CRE-05</t>
  </si>
  <si>
    <t xml:space="preserve">In Town Living</t>
  </si>
  <si>
    <t xml:space="preserve">TD-BOU-01</t>
  </si>
  <si>
    <t xml:space="preserve">Royal Arcade</t>
  </si>
  <si>
    <t xml:space="preserve">HS-CRE-06</t>
  </si>
  <si>
    <t xml:space="preserve">TADIC - Technology &amp; Digital Innovation Campus</t>
  </si>
  <si>
    <t xml:space="preserve">TD-BOU-02</t>
  </si>
  <si>
    <t xml:space="preserve">Boscombe skills hub</t>
  </si>
  <si>
    <t xml:space="preserve">HS-CRE-07</t>
  </si>
  <si>
    <t xml:space="preserve">History Centre Preparatory Project</t>
  </si>
  <si>
    <t xml:space="preserve">TD-BOU-03</t>
  </si>
  <si>
    <t xml:space="preserve">TOSH</t>
  </si>
  <si>
    <t xml:space="preserve">HS-CRE-08</t>
  </si>
  <si>
    <t xml:space="preserve">Sustainable Energy Network</t>
  </si>
  <si>
    <t xml:space="preserve">TD-BOU-04</t>
  </si>
  <si>
    <t xml:space="preserve">Kings Park</t>
  </si>
  <si>
    <t xml:space="preserve">HS-DER-01</t>
  </si>
  <si>
    <t xml:space="preserve">Market Hall</t>
  </si>
  <si>
    <t xml:space="preserve">TD-BOU-05</t>
  </si>
  <si>
    <t xml:space="preserve">High Street</t>
  </si>
  <si>
    <t xml:space="preserve">HS-DER-02</t>
  </si>
  <si>
    <t xml:space="preserve">Eastern Gateway</t>
  </si>
  <si>
    <t xml:space="preserve">TD-BOU-06</t>
  </si>
  <si>
    <t xml:space="preserve">Masterplan</t>
  </si>
  <si>
    <t xml:space="preserve">HS-DER-03</t>
  </si>
  <si>
    <t xml:space="preserve">Connecting Works</t>
  </si>
  <si>
    <t xml:space="preserve">TD-BOU-07</t>
  </si>
  <si>
    <t xml:space="preserve">Toft Steps Beach Box Park</t>
  </si>
  <si>
    <t xml:space="preserve">HS-DOV-01</t>
  </si>
  <si>
    <t xml:space="preserve">Creative Centre</t>
  </si>
  <si>
    <t xml:space="preserve">TD-BOU-08</t>
  </si>
  <si>
    <t xml:space="preserve">Events programme (Bournemouth)</t>
  </si>
  <si>
    <t xml:space="preserve">HS-DOV-02</t>
  </si>
  <si>
    <t xml:space="preserve">Subway crossing</t>
  </si>
  <si>
    <t xml:space="preserve">TD-BOU-09</t>
  </si>
  <si>
    <t xml:space="preserve">Digital connectivity</t>
  </si>
  <si>
    <t xml:space="preserve">HS-ELL-01</t>
  </si>
  <si>
    <t xml:space="preserve">Community Hub</t>
  </si>
  <si>
    <t xml:space="preserve">TD-BOU-10</t>
  </si>
  <si>
    <t xml:space="preserve">Local Transport</t>
  </si>
  <si>
    <t xml:space="preserve">HS-ELL-02</t>
  </si>
  <si>
    <t xml:space="preserve">Southgate Square</t>
  </si>
  <si>
    <t xml:space="preserve">TD-BRD-01</t>
  </si>
  <si>
    <t xml:space="preserve">Bridgwater Tidal Barrier</t>
  </si>
  <si>
    <t xml:space="preserve">HS-ELL-03</t>
  </si>
  <si>
    <t xml:space="preserve">Heart of the High Street</t>
  </si>
  <si>
    <t xml:space="preserve">TD-BRD-02</t>
  </si>
  <si>
    <t xml:space="preserve">Bridgwater Dunball Junction Improvement </t>
  </si>
  <si>
    <t xml:space="preserve">HS-ELL-04</t>
  </si>
  <si>
    <t xml:space="preserve">Market Area</t>
  </si>
  <si>
    <t xml:space="preserve">TD-BRD-03</t>
  </si>
  <si>
    <t xml:space="preserve">Bridgwater Cycling Links</t>
  </si>
  <si>
    <t xml:space="preserve">HS-ELL-05</t>
  </si>
  <si>
    <t xml:space="preserve">Shop Front Improvements</t>
  </si>
  <si>
    <t xml:space="preserve">TD-BRD-04</t>
  </si>
  <si>
    <t xml:space="preserve">Bridgwater Arts Centre</t>
  </si>
  <si>
    <t xml:space="preserve">HS-FAR-01</t>
  </si>
  <si>
    <t xml:space="preserve">Farnworth Market Precinct</t>
  </si>
  <si>
    <t xml:space="preserve">TD-BRD-05</t>
  </si>
  <si>
    <t xml:space="preserve">Bridgwater Town Hall Theatre</t>
  </si>
  <si>
    <t xml:space="preserve">HS-FAR-02</t>
  </si>
  <si>
    <t xml:space="preserve">Farnworth Leisure Centre Expansion</t>
  </si>
  <si>
    <t xml:space="preserve">TD-BRD-06</t>
  </si>
  <si>
    <t xml:space="preserve">Bridgwater Engine Room 2.0</t>
  </si>
  <si>
    <t xml:space="preserve">HS-FAR-03</t>
  </si>
  <si>
    <t xml:space="preserve">Streets for All</t>
  </si>
  <si>
    <t xml:space="preserve">TD-BRD-07</t>
  </si>
  <si>
    <t xml:space="preserve">Bridgwater Step-Up Enterprise Centre</t>
  </si>
  <si>
    <t xml:space="preserve">HS-FRA-01</t>
  </si>
  <si>
    <t xml:space="preserve">Bridge Centre Development</t>
  </si>
  <si>
    <t xml:space="preserve">TD-BRD-08</t>
  </si>
  <si>
    <t xml:space="preserve">Bridgwater Celebration Mile</t>
  </si>
  <si>
    <t xml:space="preserve">HS-FRA-02</t>
  </si>
  <si>
    <t xml:space="preserve">Highway Event Space</t>
  </si>
  <si>
    <t xml:space="preserve">TD-BRD-09</t>
  </si>
  <si>
    <t xml:space="preserve">Bridgwater Docks Regeneration</t>
  </si>
  <si>
    <t xml:space="preserve">HS-GRA-01</t>
  </si>
  <si>
    <t xml:space="preserve">Upper Floor Conversion </t>
  </si>
  <si>
    <t xml:space="preserve">TD-BRD-10</t>
  </si>
  <si>
    <t xml:space="preserve">Bridgwater Carnival</t>
  </si>
  <si>
    <t xml:space="preserve">HS-GRA-02</t>
  </si>
  <si>
    <t xml:space="preserve">Market Place</t>
  </si>
  <si>
    <t xml:space="preserve">TD-BRD-11</t>
  </si>
  <si>
    <t xml:space="preserve">Bridgwater Town Wardens &amp; Ambassadors</t>
  </si>
  <si>
    <t xml:space="preserve">HS-GRA-03</t>
  </si>
  <si>
    <t xml:space="preserve">Station Approach </t>
  </si>
  <si>
    <t xml:space="preserve">TD-BRG-01</t>
  </si>
  <si>
    <t xml:space="preserve">Industry 4.0 &amp; Skills</t>
  </si>
  <si>
    <t xml:space="preserve">HS-GRE-01</t>
  </si>
  <si>
    <t xml:space="preserve">Densification</t>
  </si>
  <si>
    <t xml:space="preserve">TD-BRG-02</t>
  </si>
  <si>
    <t xml:space="preserve">Market Revitalisation</t>
  </si>
  <si>
    <t xml:space="preserve">HS-GRE-02</t>
  </si>
  <si>
    <t xml:space="preserve">TD-BRG-03</t>
  </si>
  <si>
    <t xml:space="preserve">Canalside and Thornton Square</t>
  </si>
  <si>
    <t xml:space="preserve">HS-GRE-03</t>
  </si>
  <si>
    <t xml:space="preserve">The Conge</t>
  </si>
  <si>
    <t xml:space="preserve">TD-BRG-04</t>
  </si>
  <si>
    <t xml:space="preserve">Welcome</t>
  </si>
  <si>
    <t xml:space="preserve">HS-GRI-01</t>
  </si>
  <si>
    <t xml:space="preserve">Future High Street Fund - Grimsby</t>
  </si>
  <si>
    <t xml:space="preserve">TD-BRG-05</t>
  </si>
  <si>
    <t xml:space="preserve">Retail and Leisure Offer</t>
  </si>
  <si>
    <t xml:space="preserve">HS-HAL-01</t>
  </si>
  <si>
    <t xml:space="preserve">Alleyways</t>
  </si>
  <si>
    <t xml:space="preserve">TD-BUR-02</t>
  </si>
  <si>
    <t xml:space="preserve">Project D - High Street Linkages</t>
  </si>
  <si>
    <t xml:space="preserve">HS-HAL-02</t>
  </si>
  <si>
    <t xml:space="preserve">George Square</t>
  </si>
  <si>
    <t xml:space="preserve">TD-BUR-05</t>
  </si>
  <si>
    <t xml:space="preserve">Project G - Improvement of Trent and Mersey Canal Towpath</t>
  </si>
  <si>
    <t xml:space="preserve">HS-HAL-03</t>
  </si>
  <si>
    <t xml:space="preserve">Palentine Chambers</t>
  </si>
  <si>
    <t xml:space="preserve">TD-BUR-06</t>
  </si>
  <si>
    <t xml:space="preserve">Project H - Cycle Network Enhancements</t>
  </si>
  <si>
    <t xml:space="preserve">HS-HAL-04</t>
  </si>
  <si>
    <t xml:space="preserve">Westgate Phase 2</t>
  </si>
  <si>
    <t xml:space="preserve">TD-BUR-07</t>
  </si>
  <si>
    <t xml:space="preserve">Project J - Specialist Education Offer</t>
  </si>
  <si>
    <t xml:space="preserve">HS-HAL-05</t>
  </si>
  <si>
    <t xml:space="preserve">Playtrail</t>
  </si>
  <si>
    <t xml:space="preserve">TD-CAM-01</t>
  </si>
  <si>
    <t xml:space="preserve">Camborne Town Centre Regeneration Project</t>
  </si>
  <si>
    <t xml:space="preserve">HS-HAL-06</t>
  </si>
  <si>
    <t xml:space="preserve">Victoria Theatre</t>
  </si>
  <si>
    <t xml:space="preserve">TD-CAM-02</t>
  </si>
  <si>
    <t xml:space="preserve">Camborne Contemporary Crafts Hub</t>
  </si>
  <si>
    <t xml:space="preserve">HS-HAL-07</t>
  </si>
  <si>
    <t xml:space="preserve">Borough Market</t>
  </si>
  <si>
    <t xml:space="preserve">TD-CAM-03</t>
  </si>
  <si>
    <t xml:space="preserve">Avoid Phase 2</t>
  </si>
  <si>
    <t xml:space="preserve">HS-HAL-08</t>
  </si>
  <si>
    <t xml:space="preserve">Northgate House</t>
  </si>
  <si>
    <t xml:space="preserve">TD-CAM-04</t>
  </si>
  <si>
    <t xml:space="preserve">Life Cycle Camborne</t>
  </si>
  <si>
    <t xml:space="preserve">HS-HEA-01</t>
  </si>
  <si>
    <t xml:space="preserve">Heanor Hub</t>
  </si>
  <si>
    <t xml:space="preserve">TD-CAM-05</t>
  </si>
  <si>
    <t xml:space="preserve">Fibre Park</t>
  </si>
  <si>
    <t xml:space="preserve">HS-HEA-02</t>
  </si>
  <si>
    <t xml:space="preserve">Heart of Heanor</t>
  </si>
  <si>
    <t xml:space="preserve">TD-CAM-06</t>
  </si>
  <si>
    <t xml:space="preserve">Park Gerry Sport and Amenity</t>
  </si>
  <si>
    <t xml:space="preserve">HS-HEA-03</t>
  </si>
  <si>
    <t xml:space="preserve">Heanor is Home</t>
  </si>
  <si>
    <t xml:space="preserve">TD-CAM-07</t>
  </si>
  <si>
    <t xml:space="preserve">Food &amp; Farming Enterprise Hub</t>
  </si>
  <si>
    <t xml:space="preserve">HS-HIG-01</t>
  </si>
  <si>
    <t xml:space="preserve">Western Gateway</t>
  </si>
  <si>
    <t xml:space="preserve">TD-CAM-08</t>
  </si>
  <si>
    <t xml:space="preserve">Renovating the Recreation Ground</t>
  </si>
  <si>
    <t xml:space="preserve">HS-HIG-02</t>
  </si>
  <si>
    <t xml:space="preserve">Old Town New Town</t>
  </si>
  <si>
    <t xml:space="preserve">TD-CAR-02</t>
  </si>
  <si>
    <t xml:space="preserve">Carlisle Business Exchange Centre</t>
  </si>
  <si>
    <t xml:space="preserve">HS-HIG-03</t>
  </si>
  <si>
    <t xml:space="preserve">TD-CAR-03</t>
  </si>
  <si>
    <t xml:space="preserve">Digital and Community Learning Hub</t>
  </si>
  <si>
    <t xml:space="preserve">HS-KID-01</t>
  </si>
  <si>
    <t xml:space="preserve">Creative Hub</t>
  </si>
  <si>
    <t xml:space="preserve">TD-CAR-04</t>
  </si>
  <si>
    <t xml:space="preserve">Lighting Up Carlisle</t>
  </si>
  <si>
    <t xml:space="preserve">HS-KID-02</t>
  </si>
  <si>
    <t xml:space="preserve">Connectivity</t>
  </si>
  <si>
    <t xml:space="preserve">TD-CAR-05</t>
  </si>
  <si>
    <t xml:space="preserve">HS-KID-03</t>
  </si>
  <si>
    <t xml:space="preserve">Crown House</t>
  </si>
  <si>
    <t xml:space="preserve">TD-CAR-06</t>
  </si>
  <si>
    <t xml:space="preserve">Start with the Park </t>
  </si>
  <si>
    <t xml:space="preserve">HS-KIN-01</t>
  </si>
  <si>
    <t xml:space="preserve">Regent Street</t>
  </si>
  <si>
    <t xml:space="preserve">TD-CAR-07</t>
  </si>
  <si>
    <t xml:space="preserve">Project Tullie</t>
  </si>
  <si>
    <t xml:space="preserve">HS-KIN-02</t>
  </si>
  <si>
    <t xml:space="preserve">Acquisition of Kings Chase Shopping Centre, First Phase Repurposing and Car Park</t>
  </si>
  <si>
    <t xml:space="preserve">TD-CAS-01</t>
  </si>
  <si>
    <t xml:space="preserve">Castleford Riverside </t>
  </si>
  <si>
    <t xml:space="preserve">HS-KIN-03</t>
  </si>
  <si>
    <t xml:space="preserve">Whitefield Tabernacle</t>
  </si>
  <si>
    <t xml:space="preserve">TD-CAS-02</t>
  </si>
  <si>
    <t xml:space="preserve">Castleford Boho</t>
  </si>
  <si>
    <t xml:space="preserve">HS-KIR-01</t>
  </si>
  <si>
    <t xml:space="preserve">High Street (Poulton Street) Improvement Works</t>
  </si>
  <si>
    <t xml:space="preserve">TD-CAS-03</t>
  </si>
  <si>
    <t xml:space="preserve">Heart of Castleford: Henry Moore Square</t>
  </si>
  <si>
    <t xml:space="preserve">HS-KIR-02</t>
  </si>
  <si>
    <t xml:space="preserve">Market Square</t>
  </si>
  <si>
    <t xml:space="preserve">TD-CAS-04</t>
  </si>
  <si>
    <t xml:space="preserve">Castleford Connections</t>
  </si>
  <si>
    <t xml:space="preserve">HS-KIR-03</t>
  </si>
  <si>
    <t xml:space="preserve">Conversion &amp; Shop Front Improvements</t>
  </si>
  <si>
    <t xml:space="preserve">TD-CHE-01</t>
  </si>
  <si>
    <t xml:space="preserve">Cheadle Railway Station</t>
  </si>
  <si>
    <t xml:space="preserve">HS-KIR-05</t>
  </si>
  <si>
    <t xml:space="preserve">Hillside Court</t>
  </si>
  <si>
    <t xml:space="preserve">TD-CHE-02</t>
  </si>
  <si>
    <t xml:space="preserve">Cheadle Eco Business Park (Low Carbon)</t>
  </si>
  <si>
    <t xml:space="preserve">HS-KIR-06</t>
  </si>
  <si>
    <t xml:space="preserve">Hillside Phase 2 &amp; 3</t>
  </si>
  <si>
    <t xml:space="preserve">TD-CHE-03</t>
  </si>
  <si>
    <t xml:space="preserve">Active Travel Package</t>
  </si>
  <si>
    <t xml:space="preserve">HS-KIR-07</t>
  </si>
  <si>
    <t xml:space="preserve">Former TSB</t>
  </si>
  <si>
    <t xml:space="preserve">TD-CLA-05</t>
  </si>
  <si>
    <t xml:space="preserve">Sharley Park Active Community Hub</t>
  </si>
  <si>
    <t xml:space="preserve">HS-LEA-01</t>
  </si>
  <si>
    <t xml:space="preserve">Spencer Yard</t>
  </si>
  <si>
    <t xml:space="preserve">TD-CLA-08</t>
  </si>
  <si>
    <t xml:space="preserve">Low Carbon Challenge Fund</t>
  </si>
  <si>
    <t xml:space="preserve">HS-LEA-02</t>
  </si>
  <si>
    <t xml:space="preserve">Town Hall Creative Hub</t>
  </si>
  <si>
    <t xml:space="preserve">TD-CLA-09</t>
  </si>
  <si>
    <t xml:space="preserve">Low Carbon Energy Network Strategy</t>
  </si>
  <si>
    <t xml:space="preserve">HS-LEA-04</t>
  </si>
  <si>
    <t xml:space="preserve">Old Post Office</t>
  </si>
  <si>
    <t xml:space="preserve">TD-CLA-10</t>
  </si>
  <si>
    <t xml:space="preserve">Rail Station Feasibility</t>
  </si>
  <si>
    <t xml:space="preserve">HS-LOF-01</t>
  </si>
  <si>
    <t xml:space="preserve">TD-CLA-11</t>
  </si>
  <si>
    <t xml:space="preserve">Clay Cross Regeneration</t>
  </si>
  <si>
    <t xml:space="preserve">HS-LOF-02</t>
  </si>
  <si>
    <t xml:space="preserve">Transport Connectivity Scheme</t>
  </si>
  <si>
    <t xml:space="preserve">TD-CLE-01</t>
  </si>
  <si>
    <t xml:space="preserve">Enterprising Town - Cleator Moor </t>
  </si>
  <si>
    <t xml:space="preserve">HS-LOF-03</t>
  </si>
  <si>
    <t xml:space="preserve">Former United Reformed Church</t>
  </si>
  <si>
    <t xml:space="preserve">TD-CLE-03</t>
  </si>
  <si>
    <t xml:space="preserve">Revitalised Town - Cleator Moor</t>
  </si>
  <si>
    <t xml:space="preserve">HS-LOF-05</t>
  </si>
  <si>
    <t xml:space="preserve">Temperance Square</t>
  </si>
  <si>
    <t xml:space="preserve">TD-CLE-04</t>
  </si>
  <si>
    <t xml:space="preserve">Healthy Town - Cleator Moor </t>
  </si>
  <si>
    <t xml:space="preserve">HS-LOF-06</t>
  </si>
  <si>
    <t xml:space="preserve">Duncan Place</t>
  </si>
  <si>
    <t xml:space="preserve">TD-CLE-05</t>
  </si>
  <si>
    <t xml:space="preserve">Connected Town - Cleator Moor</t>
  </si>
  <si>
    <t xml:space="preserve">HS-LOF-07</t>
  </si>
  <si>
    <t xml:space="preserve">Coronation Park</t>
  </si>
  <si>
    <t xml:space="preserve">TD-COL-01</t>
  </si>
  <si>
    <t xml:space="preserve">A: Digital Working Hub</t>
  </si>
  <si>
    <t xml:space="preserve">HS-LOF-08</t>
  </si>
  <si>
    <t xml:space="preserve">Library Site Car Parking</t>
  </si>
  <si>
    <t xml:space="preserve">TD-COL-02</t>
  </si>
  <si>
    <t xml:space="preserve">B: Transforming Youth Facilities</t>
  </si>
  <si>
    <t xml:space="preserve">HS-LOF-09</t>
  </si>
  <si>
    <t xml:space="preserve">Historic Market Place</t>
  </si>
  <si>
    <t xml:space="preserve">TD-COL-03</t>
  </si>
  <si>
    <t xml:space="preserve">C: The Wilson Marriage Digital</t>
  </si>
  <si>
    <t xml:space="preserve">HS-MRH-01</t>
  </si>
  <si>
    <t xml:space="preserve">Broad Street</t>
  </si>
  <si>
    <t xml:space="preserve">TD-COL-04</t>
  </si>
  <si>
    <t xml:space="preserve">D: Town Centre &amp; Gateways</t>
  </si>
  <si>
    <t xml:space="preserve">HS-MRH-02</t>
  </si>
  <si>
    <t xml:space="preserve">Riverside</t>
  </si>
  <si>
    <t xml:space="preserve">TD-COL-05</t>
  </si>
  <si>
    <t xml:space="preserve">E: Heart of Greenstead</t>
  </si>
  <si>
    <t xml:space="preserve">HS-MRH-03</t>
  </si>
  <si>
    <t xml:space="preserve">TD-COL-06</t>
  </si>
  <si>
    <t xml:space="preserve">F: 5G</t>
  </si>
  <si>
    <t xml:space="preserve">HS-MRH-04</t>
  </si>
  <si>
    <t xml:space="preserve">Acre Road</t>
  </si>
  <si>
    <t xml:space="preserve">TD-COL-07</t>
  </si>
  <si>
    <t xml:space="preserve">G: Walking &amp; Cycling Links</t>
  </si>
  <si>
    <t xml:space="preserve">HS-MRH-05</t>
  </si>
  <si>
    <t xml:space="preserve">Vacant Units</t>
  </si>
  <si>
    <t xml:space="preserve">TD-COR-01</t>
  </si>
  <si>
    <t xml:space="preserve">Sixth Form College </t>
  </si>
  <si>
    <t xml:space="preserve">HS-MYP-01</t>
  </si>
  <si>
    <t xml:space="preserve">Christ Church </t>
  </si>
  <si>
    <t xml:space="preserve">TD-COR-02</t>
  </si>
  <si>
    <t xml:space="preserve">Multi-use Building</t>
  </si>
  <si>
    <t xml:space="preserve">HS-MYP-02</t>
  </si>
  <si>
    <t xml:space="preserve">TD-COR-03</t>
  </si>
  <si>
    <t xml:space="preserve">Town Centre to Train Station Link Road</t>
  </si>
  <si>
    <t xml:space="preserve">HS-MYP-03</t>
  </si>
  <si>
    <t xml:space="preserve">Carlton</t>
  </si>
  <si>
    <t xml:space="preserve">TD-COR-04</t>
  </si>
  <si>
    <t xml:space="preserve">Smart and Connected Corby</t>
  </si>
  <si>
    <t xml:space="preserve">HS-MYP-04</t>
  </si>
  <si>
    <t xml:space="preserve">Empire Yard</t>
  </si>
  <si>
    <t xml:space="preserve">TD-CRA-01</t>
  </si>
  <si>
    <t xml:space="preserve">1A Crawley Innovation Centre</t>
  </si>
  <si>
    <t xml:space="preserve">HS-MYP-05</t>
  </si>
  <si>
    <t xml:space="preserve">Residential Development</t>
  </si>
  <si>
    <t xml:space="preserve">TD-CRA-02</t>
  </si>
  <si>
    <t xml:space="preserve">1B Invest in Skills for Crawley</t>
  </si>
  <si>
    <t xml:space="preserve">HS-MYP-06</t>
  </si>
  <si>
    <t xml:space="preserve">The Wave</t>
  </si>
  <si>
    <t xml:space="preserve">TD-CRA-03</t>
  </si>
  <si>
    <t xml:space="preserve">1C "Green" Business Infrastructure Grants</t>
  </si>
  <si>
    <t xml:space="preserve">HS-MYP-07</t>
  </si>
  <si>
    <t xml:space="preserve">The Wave Bike Hub</t>
  </si>
  <si>
    <t xml:space="preserve">TD-CRA-04</t>
  </si>
  <si>
    <t xml:space="preserve">1D Commercial Eastern Gateway</t>
  </si>
  <si>
    <t xml:space="preserve">HS-MID-01</t>
  </si>
  <si>
    <t xml:space="preserve">Transport Infrastructure</t>
  </si>
  <si>
    <t xml:space="preserve">TD-CRA-05</t>
  </si>
  <si>
    <t xml:space="preserve">2A Crawley Town Centre Bus Station &amp; Transport Interchange</t>
  </si>
  <si>
    <t xml:space="preserve">HS-MID-02</t>
  </si>
  <si>
    <t xml:space="preserve">Urban Living</t>
  </si>
  <si>
    <t xml:space="preserve">TD-CRA-06</t>
  </si>
  <si>
    <t xml:space="preserve">2B Arterial Cycle Route</t>
  </si>
  <si>
    <t xml:space="preserve">HS-MID-03</t>
  </si>
  <si>
    <t xml:space="preserve">Covid Preparedness - Grant Response</t>
  </si>
  <si>
    <t xml:space="preserve">TD-CRA-07</t>
  </si>
  <si>
    <t xml:space="preserve">3A Manor Royal Gigabit Business Park</t>
  </si>
  <si>
    <t xml:space="preserve">HS-MID-04</t>
  </si>
  <si>
    <t xml:space="preserve">Leisure Hub</t>
  </si>
  <si>
    <t xml:space="preserve">TD-CRA-08</t>
  </si>
  <si>
    <t xml:space="preserve">4A Crawley Town Centre New Cultural Quarter</t>
  </si>
  <si>
    <t xml:space="preserve">HS-MID-05</t>
  </si>
  <si>
    <t xml:space="preserve">Cultural Infrastructure</t>
  </si>
  <si>
    <t xml:space="preserve">TD-CRA-09</t>
  </si>
  <si>
    <t xml:space="preserve">4B Manor Royal Business Environment Improvement Programme</t>
  </si>
  <si>
    <t xml:space="preserve">HS-NWF-01</t>
  </si>
  <si>
    <t xml:space="preserve">Site Redevelopment</t>
  </si>
  <si>
    <t xml:space="preserve">TD-CRA-10</t>
  </si>
  <si>
    <t xml:space="preserve">4C Crawley Home Green Retrofitting</t>
  </si>
  <si>
    <t xml:space="preserve">HS-NWF-02</t>
  </si>
  <si>
    <t xml:space="preserve">Highways Improvements</t>
  </si>
  <si>
    <t xml:space="preserve">TD-CRE-02</t>
  </si>
  <si>
    <t xml:space="preserve">Flag Lane Baths</t>
  </si>
  <si>
    <t xml:space="preserve">HS-NUL-01</t>
  </si>
  <si>
    <t xml:space="preserve">Newcastle-under-Lyme Town Centre</t>
  </si>
  <si>
    <t xml:space="preserve">Ryecroft Site Development</t>
  </si>
  <si>
    <t xml:space="preserve">TD-CRE-03</t>
  </si>
  <si>
    <t xml:space="preserve">Cumberland Arena</t>
  </si>
  <si>
    <t xml:space="preserve">HS-NUL-02</t>
  </si>
  <si>
    <t xml:space="preserve">York Place &amp; Astley Walk</t>
  </si>
  <si>
    <t xml:space="preserve">TD-CRE-04</t>
  </si>
  <si>
    <t xml:space="preserve">Mill Street Corridor</t>
  </si>
  <si>
    <t xml:space="preserve">HS-NUL-03</t>
  </si>
  <si>
    <t xml:space="preserve">Modern Multi Storey Development</t>
  </si>
  <si>
    <t xml:space="preserve">TD-CRE-05</t>
  </si>
  <si>
    <t xml:space="preserve">Inner Crewe - Warm &amp; Healthy Homes</t>
  </si>
  <si>
    <t xml:space="preserve">HS-NUL-04</t>
  </si>
  <si>
    <t xml:space="preserve">Public Realm and Market Stalls </t>
  </si>
  <si>
    <t xml:space="preserve">TD-CRE-06</t>
  </si>
  <si>
    <t xml:space="preserve">History Centre Public Realm</t>
  </si>
  <si>
    <t xml:space="preserve">HS-NWH-01</t>
  </si>
  <si>
    <t xml:space="preserve">TD-CRE-07</t>
  </si>
  <si>
    <t xml:space="preserve">Repurposing High Street</t>
  </si>
  <si>
    <t xml:space="preserve">HS-NWH-02</t>
  </si>
  <si>
    <t xml:space="preserve">Urban Living room</t>
  </si>
  <si>
    <t xml:space="preserve">TD-CRE-08</t>
  </si>
  <si>
    <t xml:space="preserve">Pocket Parks</t>
  </si>
  <si>
    <t xml:space="preserve">HS-NWH-03</t>
  </si>
  <si>
    <t xml:space="preserve">Wayfinding &amp; Access </t>
  </si>
  <si>
    <t xml:space="preserve">TD-CRE-09</t>
  </si>
  <si>
    <t xml:space="preserve">Valley Brook Corridor</t>
  </si>
  <si>
    <t xml:space="preserve">HS-NWA-01</t>
  </si>
  <si>
    <t xml:space="preserve">TD-CRE-10</t>
  </si>
  <si>
    <t xml:space="preserve">Crewe Youth Zone</t>
  </si>
  <si>
    <t xml:space="preserve">HS-NWA-02</t>
  </si>
  <si>
    <t xml:space="preserve">TD-DRL-01</t>
  </si>
  <si>
    <t xml:space="preserve">Adult Learning Space</t>
  </si>
  <si>
    <t xml:space="preserve">HS-NWA-03</t>
  </si>
  <si>
    <t xml:space="preserve">Cinema</t>
  </si>
  <si>
    <t xml:space="preserve">TD-DRL-02</t>
  </si>
  <si>
    <t xml:space="preserve">Bank Top Rail Station </t>
  </si>
  <si>
    <t xml:space="preserve">HS-NRA-01</t>
  </si>
  <si>
    <t xml:space="preserve">Treadmills Phase 3</t>
  </si>
  <si>
    <t xml:space="preserve">TD-DRL-03</t>
  </si>
  <si>
    <t xml:space="preserve">Edward Pease House</t>
  </si>
  <si>
    <t xml:space="preserve">HS-NRA-02</t>
  </si>
  <si>
    <t xml:space="preserve">Living over the Shop</t>
  </si>
  <si>
    <t xml:space="preserve">TD-DRL-04</t>
  </si>
  <si>
    <t xml:space="preserve">Linear Park</t>
  </si>
  <si>
    <t xml:space="preserve">HS-NRA-03</t>
  </si>
  <si>
    <t xml:space="preserve">Town Hall Square</t>
  </si>
  <si>
    <t xml:space="preserve">TD-DRL-05</t>
  </si>
  <si>
    <t xml:space="preserve">North Road &amp; Northgate House</t>
  </si>
  <si>
    <t xml:space="preserve">HS-NTH-01</t>
  </si>
  <si>
    <t xml:space="preserve">TD-DRL-06</t>
  </si>
  <si>
    <t xml:space="preserve">Darlington Railway Heritage Quarter (DRHQ)</t>
  </si>
  <si>
    <t xml:space="preserve">HS-NOT-01</t>
  </si>
  <si>
    <t xml:space="preserve">Highway Infrastructure</t>
  </si>
  <si>
    <t xml:space="preserve">TD-DRL-07</t>
  </si>
  <si>
    <t xml:space="preserve">Skinnergate &amp; The Yards</t>
  </si>
  <si>
    <t xml:space="preserve">HS-NOT-02</t>
  </si>
  <si>
    <t xml:space="preserve">Angel Row</t>
  </si>
  <si>
    <t xml:space="preserve">TD-DRL-08</t>
  </si>
  <si>
    <t xml:space="preserve"> TLevels</t>
  </si>
  <si>
    <t xml:space="preserve">HS-NUN-01</t>
  </si>
  <si>
    <t xml:space="preserve">Abbey Street</t>
  </si>
  <si>
    <t xml:space="preserve">TD-DRL-09</t>
  </si>
  <si>
    <t xml:space="preserve">Victoria Road</t>
  </si>
  <si>
    <t xml:space="preserve">HS-NUN-02</t>
  </si>
  <si>
    <t xml:space="preserve">Bridge to Living</t>
  </si>
  <si>
    <t xml:space="preserve">TD-DRW-01</t>
  </si>
  <si>
    <t xml:space="preserve">Towns Centre Core</t>
  </si>
  <si>
    <t xml:space="preserve">HS-STH-01</t>
  </si>
  <si>
    <t xml:space="preserve">Folgate Estates Land Acquisition</t>
  </si>
  <si>
    <t xml:space="preserve">TD-DRW-02</t>
  </si>
  <si>
    <t xml:space="preserve">Employment Growth Sites</t>
  </si>
  <si>
    <t xml:space="preserve">HS-STH-02</t>
  </si>
  <si>
    <t xml:space="preserve">Folgate Estate Refurbishment</t>
  </si>
  <si>
    <t xml:space="preserve">TD-DRW-03</t>
  </si>
  <si>
    <t xml:space="preserve">Town Centre Living</t>
  </si>
  <si>
    <t xml:space="preserve">HS-STH-03</t>
  </si>
  <si>
    <t xml:space="preserve">Livesey Exchange</t>
  </si>
  <si>
    <t xml:space="preserve">TD-DRW-04</t>
  </si>
  <si>
    <t xml:space="preserve">AMRC (Advanced Manufacturing Research Centre) Additive Manufacturing Accelerator)</t>
  </si>
  <si>
    <t xml:space="preserve">HS-STH-04</t>
  </si>
  <si>
    <t xml:space="preserve">Linear Park Crossing</t>
  </si>
  <si>
    <t xml:space="preserve">TD-DRW-05</t>
  </si>
  <si>
    <t xml:space="preserve">Strategic Manufacturing</t>
  </si>
  <si>
    <t xml:space="preserve">HS-STH-05</t>
  </si>
  <si>
    <t xml:space="preserve">Murdock Street &amp; Pocket Park</t>
  </si>
  <si>
    <t xml:space="preserve">TD-DRW-06</t>
  </si>
  <si>
    <t xml:space="preserve">Destination Darwen</t>
  </si>
  <si>
    <t xml:space="preserve">HS-STH-06</t>
  </si>
  <si>
    <t xml:space="preserve">Kentish Drovers</t>
  </si>
  <si>
    <t xml:space="preserve">TD-DRW-07</t>
  </si>
  <si>
    <t xml:space="preserve">East Lancashire Sports Village</t>
  </si>
  <si>
    <t xml:space="preserve">HS-STH-07</t>
  </si>
  <si>
    <t xml:space="preserve">Railway Bridge Improvements</t>
  </si>
  <si>
    <t xml:space="preserve">TD-DRW-08</t>
  </si>
  <si>
    <t xml:space="preserve">Broadband</t>
  </si>
  <si>
    <t xml:space="preserve">HS-OLD-01</t>
  </si>
  <si>
    <t xml:space="preserve">Accessible Oldham</t>
  </si>
  <si>
    <t xml:space="preserve">TD-DRW-09</t>
  </si>
  <si>
    <t xml:space="preserve">Gateways</t>
  </si>
  <si>
    <t xml:space="preserve">HS-OLD-02</t>
  </si>
  <si>
    <t xml:space="preserve">Egyptian Room</t>
  </si>
  <si>
    <t xml:space="preserve">TD-DEW-01</t>
  </si>
  <si>
    <t xml:space="preserve">The Arcade</t>
  </si>
  <si>
    <t xml:space="preserve">HS-OLD-03</t>
  </si>
  <si>
    <t xml:space="preserve">Prudential Building</t>
  </si>
  <si>
    <t xml:space="preserve">TD-DEW-02</t>
  </si>
  <si>
    <t xml:space="preserve">Dewsbury Market</t>
  </si>
  <si>
    <t xml:space="preserve">HS-PAI-01</t>
  </si>
  <si>
    <t xml:space="preserve">Victoria Centre (Phase 2)</t>
  </si>
  <si>
    <t xml:space="preserve">TD-DEW-03</t>
  </si>
  <si>
    <t xml:space="preserve">Urban Realm</t>
  </si>
  <si>
    <t xml:space="preserve">HS-PAI-02</t>
  </si>
  <si>
    <t xml:space="preserve">Flood Defences</t>
  </si>
  <si>
    <t xml:space="preserve">TD-DEW-04</t>
  </si>
  <si>
    <t xml:space="preserve">Union Creative Hub</t>
  </si>
  <si>
    <t xml:space="preserve">HS-PAI-03</t>
  </si>
  <si>
    <t xml:space="preserve">Station Square</t>
  </si>
  <si>
    <t xml:space="preserve">TD-DEW-05</t>
  </si>
  <si>
    <t xml:space="preserve">Building Revival</t>
  </si>
  <si>
    <t xml:space="preserve">HS-PAI-04</t>
  </si>
  <si>
    <t xml:space="preserve">Crossways</t>
  </si>
  <si>
    <t xml:space="preserve">TD-DEW-06</t>
  </si>
  <si>
    <t xml:space="preserve">Daisy Hill Neighbourhood</t>
  </si>
  <si>
    <t xml:space="preserve">HS-PAI-05</t>
  </si>
  <si>
    <t xml:space="preserve">Diversification</t>
  </si>
  <si>
    <t xml:space="preserve">TD-DEW-07</t>
  </si>
  <si>
    <t xml:space="preserve">Construction Skills Village</t>
  </si>
  <si>
    <t xml:space="preserve">HS-PAI-06</t>
  </si>
  <si>
    <t xml:space="preserve">Picture House</t>
  </si>
  <si>
    <t xml:space="preserve">TD-DEW-08</t>
  </si>
  <si>
    <t xml:space="preserve">Fibre Capability</t>
  </si>
  <si>
    <t xml:space="preserve">HS-PAI-07</t>
  </si>
  <si>
    <t xml:space="preserve">Torbay Road Public</t>
  </si>
  <si>
    <t xml:space="preserve">TD-DEW-09</t>
  </si>
  <si>
    <t xml:space="preserve">Sustainable Transport Modes</t>
  </si>
  <si>
    <t xml:space="preserve">HS-PAI-08</t>
  </si>
  <si>
    <t xml:space="preserve">Victoria Centre (Phase 1)</t>
  </si>
  <si>
    <t xml:space="preserve">TD-DON-01</t>
  </si>
  <si>
    <t xml:space="preserve">Doncaster Station Gateway: New Multi-Use Building and Associated Public Realm</t>
  </si>
  <si>
    <t xml:space="preserve">HS-PEN-01</t>
  </si>
  <si>
    <t xml:space="preserve">Coinagehall Street</t>
  </si>
  <si>
    <t xml:space="preserve">TD-DON-02</t>
  </si>
  <si>
    <t xml:space="preserve">Doncaster Station Gateway: Railway Square Extension</t>
  </si>
  <si>
    <t xml:space="preserve">HS-PEN-02</t>
  </si>
  <si>
    <t xml:space="preserve">Backlands</t>
  </si>
  <si>
    <t xml:space="preserve">TD-DON-03</t>
  </si>
  <si>
    <t xml:space="preserve">Doncaster Heritage</t>
  </si>
  <si>
    <t xml:space="preserve">HS-PEN-03</t>
  </si>
  <si>
    <t xml:space="preserve">Change of Use</t>
  </si>
  <si>
    <t xml:space="preserve">TD-DUD-01</t>
  </si>
  <si>
    <t xml:space="preserve">Dudley HID</t>
  </si>
  <si>
    <t xml:space="preserve">HS-PLY-01</t>
  </si>
  <si>
    <t xml:space="preserve">Civic Centre</t>
  </si>
  <si>
    <t xml:space="preserve">TD-GLA-01</t>
  </si>
  <si>
    <t xml:space="preserve">Baily's Buildings</t>
  </si>
  <si>
    <t xml:space="preserve">HS-PLY-02</t>
  </si>
  <si>
    <t xml:space="preserve">Guildhall</t>
  </si>
  <si>
    <t xml:space="preserve">TD-GLA-02</t>
  </si>
  <si>
    <t xml:space="preserve">Glastonbury Innovation &amp; Enterprise Hub</t>
  </si>
  <si>
    <t xml:space="preserve">HS-WAN-01</t>
  </si>
  <si>
    <t xml:space="preserve">Library Community &amp; Innovator Hub</t>
  </si>
  <si>
    <t xml:space="preserve">TD-GLA-03</t>
  </si>
  <si>
    <t xml:space="preserve">The Life Factory at Building C</t>
  </si>
  <si>
    <t xml:space="preserve">HS-WAN-02</t>
  </si>
  <si>
    <t xml:space="preserve">Lower Richmond Road Crossing</t>
  </si>
  <si>
    <t xml:space="preserve">TD-GLA-04</t>
  </si>
  <si>
    <t xml:space="preserve">Glastonbury Clean Energy</t>
  </si>
  <si>
    <t xml:space="preserve">HS-WAN-03</t>
  </si>
  <si>
    <t xml:space="preserve">Putney Embankment Extension</t>
  </si>
  <si>
    <t xml:space="preserve">TD-GLA-05</t>
  </si>
  <si>
    <t xml:space="preserve">Robert Richards Initiative</t>
  </si>
  <si>
    <t xml:space="preserve">HS-RAM-01</t>
  </si>
  <si>
    <t xml:space="preserve">Creative Workspace</t>
  </si>
  <si>
    <t xml:space="preserve">TD-GLA-06</t>
  </si>
  <si>
    <t xml:space="preserve">St Brigid's Chapel &amp; Field</t>
  </si>
  <si>
    <t xml:space="preserve">HS-RAM-02</t>
  </si>
  <si>
    <t xml:space="preserve">TD-GLA-07</t>
  </si>
  <si>
    <t xml:space="preserve">Glastonbury Food &amp; Regenerative Farming</t>
  </si>
  <si>
    <t xml:space="preserve">HS-RCH-01</t>
  </si>
  <si>
    <t xml:space="preserve">Rochdale Riverside Phase 2 (Upperbanks)</t>
  </si>
  <si>
    <t xml:space="preserve">TD-GLA-09</t>
  </si>
  <si>
    <t xml:space="preserve">Enabling Project</t>
  </si>
  <si>
    <t xml:space="preserve">HS-RTH-01</t>
  </si>
  <si>
    <t xml:space="preserve">Rotherham Markets, Library &amp; Community Hub</t>
  </si>
  <si>
    <t xml:space="preserve">TD-GLA-10</t>
  </si>
  <si>
    <t xml:space="preserve">St Dunstan's House Community Health and Wellbeing Centre</t>
  </si>
  <si>
    <t xml:space="preserve">HS-RTH-02</t>
  </si>
  <si>
    <t xml:space="preserve">Forge Island Riverside</t>
  </si>
  <si>
    <t xml:space="preserve">TD-GLA-11</t>
  </si>
  <si>
    <t xml:space="preserve">Glastonbury Abbey Piazza</t>
  </si>
  <si>
    <t xml:space="preserve">HS-RTH-03</t>
  </si>
  <si>
    <t xml:space="preserve">Grimm &amp; Co</t>
  </si>
  <si>
    <t xml:space="preserve">TD-GLA-12</t>
  </si>
  <si>
    <t xml:space="preserve">Glastonbury Community Sports &amp; Leisure Hub</t>
  </si>
  <si>
    <t xml:space="preserve">HS-RTH-04</t>
  </si>
  <si>
    <t xml:space="preserve">Public Realm improvements - Safe and smart Streets</t>
  </si>
  <si>
    <t xml:space="preserve">TD-GOL-02</t>
  </si>
  <si>
    <t xml:space="preserve">New Access/Roundabout to ES10</t>
  </si>
  <si>
    <t xml:space="preserve">HS-SAL-01</t>
  </si>
  <si>
    <t xml:space="preserve">Station Forecourt</t>
  </si>
  <si>
    <t xml:space="preserve">TD-GOL-04</t>
  </si>
  <si>
    <t xml:space="preserve">Housing Regeneration</t>
  </si>
  <si>
    <t xml:space="preserve">HS-SAL-02</t>
  </si>
  <si>
    <t xml:space="preserve">Heritage Living</t>
  </si>
  <si>
    <t xml:space="preserve">TD-GOL-05</t>
  </si>
  <si>
    <t xml:space="preserve">Phoenix Park Visitor Attraction Improvement</t>
  </si>
  <si>
    <t xml:space="preserve">HS-SAL-03</t>
  </si>
  <si>
    <t xml:space="preserve">Fisherton Gateway</t>
  </si>
  <si>
    <t xml:space="preserve">TD-GOL-06</t>
  </si>
  <si>
    <t xml:space="preserve">Community &amp; Cultural Hub</t>
  </si>
  <si>
    <t xml:space="preserve">HS-SCU-01</t>
  </si>
  <si>
    <t xml:space="preserve">Project Anchor</t>
  </si>
  <si>
    <t xml:space="preserve">TD-GOL-07</t>
  </si>
  <si>
    <t xml:space="preserve">Heart of Goldthorpe</t>
  </si>
  <si>
    <t xml:space="preserve">HS-SCU-02</t>
  </si>
  <si>
    <t xml:space="preserve">Scunthorpe Urban Park - Church Square</t>
  </si>
  <si>
    <t xml:space="preserve">TD-GOL-10</t>
  </si>
  <si>
    <t xml:space="preserve">Towns Fund Property Investment Fund</t>
  </si>
  <si>
    <t xml:space="preserve">HS-SHE-01</t>
  </si>
  <si>
    <t xml:space="preserve">Events central Building</t>
  </si>
  <si>
    <t xml:space="preserve">TD-GOO-01</t>
  </si>
  <si>
    <t xml:space="preserve">Market Hall Reinvention</t>
  </si>
  <si>
    <t xml:space="preserve">HS-SHE-02</t>
  </si>
  <si>
    <t xml:space="preserve">Public Realm and Infrastructure</t>
  </si>
  <si>
    <t xml:space="preserve">TD-GOO-02</t>
  </si>
  <si>
    <t xml:space="preserve">Town Centre Public Realm</t>
  </si>
  <si>
    <t xml:space="preserve">HS-SHE-03</t>
  </si>
  <si>
    <t xml:space="preserve">Front Door Scheme</t>
  </si>
  <si>
    <t xml:space="preserve">TD-GOO-03</t>
  </si>
  <si>
    <t xml:space="preserve">Property Activation Fund</t>
  </si>
  <si>
    <t xml:space="preserve">HS-SOS-01</t>
  </si>
  <si>
    <t xml:space="preserve">Winchester Street</t>
  </si>
  <si>
    <t xml:space="preserve">TD-GOO-04</t>
  </si>
  <si>
    <t xml:space="preserve">Goole Leisure Centre</t>
  </si>
  <si>
    <t xml:space="preserve">HS-SOS-02</t>
  </si>
  <si>
    <t xml:space="preserve">Library &amp; Euro Car Park</t>
  </si>
  <si>
    <t xml:space="preserve">TD-GOO-05</t>
  </si>
  <si>
    <t xml:space="preserve">Victoria Pleasure Ground</t>
  </si>
  <si>
    <t xml:space="preserve">HS-SOS-03</t>
  </si>
  <si>
    <t xml:space="preserve">Beautiful Homes</t>
  </si>
  <si>
    <t xml:space="preserve">TD-GOO-06</t>
  </si>
  <si>
    <t xml:space="preserve">DR Cycleway &amp; Floodbank</t>
  </si>
  <si>
    <t xml:space="preserve">HS-SOS-04</t>
  </si>
  <si>
    <t xml:space="preserve">Virgin Money</t>
  </si>
  <si>
    <t xml:space="preserve">TD-GOO-07</t>
  </si>
  <si>
    <t xml:space="preserve">Station Hub</t>
  </si>
  <si>
    <t xml:space="preserve">HS-SOS-05</t>
  </si>
  <si>
    <t xml:space="preserve">Greenwoods</t>
  </si>
  <si>
    <t xml:space="preserve">TD-GOO-09</t>
  </si>
  <si>
    <t xml:space="preserve">One Stop Skills Shop</t>
  </si>
  <si>
    <t xml:space="preserve">HS-SOS-06</t>
  </si>
  <si>
    <t xml:space="preserve">Queen Street</t>
  </si>
  <si>
    <t xml:space="preserve">TD-GOO-10</t>
  </si>
  <si>
    <t xml:space="preserve">FFB Old Goole</t>
  </si>
  <si>
    <t xml:space="preserve">HS-SOS-07</t>
  </si>
  <si>
    <t xml:space="preserve">TD-GRA-02</t>
  </si>
  <si>
    <t xml:space="preserve">Project 3 - Grays Riverfront</t>
  </si>
  <si>
    <t xml:space="preserve">HS-SNE-01</t>
  </si>
  <si>
    <t xml:space="preserve">St. Neots Bridge Road</t>
  </si>
  <si>
    <t xml:space="preserve">TD-GRA-03</t>
  </si>
  <si>
    <t xml:space="preserve">Project 4 - Grays Beach Riverside Park &amp; Kilverts Field: Leisure Destination</t>
  </si>
  <si>
    <t xml:space="preserve">HS-SNE-02</t>
  </si>
  <si>
    <t xml:space="preserve">High Street Improvements</t>
  </si>
  <si>
    <t xml:space="preserve">TD-GRA-04</t>
  </si>
  <si>
    <t xml:space="preserve">Project 5 - Riverfront Activities Centre</t>
  </si>
  <si>
    <t xml:space="preserve">HS-SNE-03</t>
  </si>
  <si>
    <t xml:space="preserve">TD-GRE-01</t>
  </si>
  <si>
    <t xml:space="preserve">Intervention one: New operations and maintenance (O&amp;M) campus and business incubator</t>
  </si>
  <si>
    <t xml:space="preserve">HS-SNE-04</t>
  </si>
  <si>
    <t xml:space="preserve">Old Falcon Inn</t>
  </si>
  <si>
    <t xml:space="preserve">TD-GRE-02</t>
  </si>
  <si>
    <t xml:space="preserve">Intervention two: Land assembly for the strategic regeneration of North Quay</t>
  </si>
  <si>
    <t xml:space="preserve">HS-SNE-05</t>
  </si>
  <si>
    <t xml:space="preserve">Priory Quarter</t>
  </si>
  <si>
    <t xml:space="preserve">TD-GRE-03</t>
  </si>
  <si>
    <t xml:space="preserve">Intervention three: New Great Yarmouth University Learning Centre (GYULC)</t>
  </si>
  <si>
    <t xml:space="preserve">HS-SNE-06</t>
  </si>
  <si>
    <t xml:space="preserve">Waterfront Route</t>
  </si>
  <si>
    <t xml:space="preserve">TD-GRE-04</t>
  </si>
  <si>
    <t xml:space="preserve">Intervention four: Restoration and commercial repurposing of the Winter Gardens</t>
  </si>
  <si>
    <t xml:space="preserve">HS-STF-01</t>
  </si>
  <si>
    <t xml:space="preserve">TD-GRE-05</t>
  </si>
  <si>
    <t xml:space="preserve">Intervention five: Restoration and sustainable repurposing of vacant historic buildings</t>
  </si>
  <si>
    <t xml:space="preserve">HS-STF-02</t>
  </si>
  <si>
    <t xml:space="preserve">Station Approach</t>
  </si>
  <si>
    <t xml:space="preserve">TD-GRE-06</t>
  </si>
  <si>
    <t xml:space="preserve">Intervention six: Restoration and adaptation of the historic Ice House building</t>
  </si>
  <si>
    <t xml:space="preserve">HS-STF-03</t>
  </si>
  <si>
    <t xml:space="preserve">Former M&amp;S and Bus Station</t>
  </si>
  <si>
    <t xml:space="preserve">TD-GRE-07</t>
  </si>
  <si>
    <t xml:space="preserve">Intervention seven: Public wayfinding and sustainable connectivity </t>
  </si>
  <si>
    <t xml:space="preserve">HS-STF-04</t>
  </si>
  <si>
    <t xml:space="preserve">Princes Gate</t>
  </si>
  <si>
    <t xml:space="preserve">TD-GRE-08</t>
  </si>
  <si>
    <t xml:space="preserve">Intervention eight: Physical enhancements to the rail station</t>
  </si>
  <si>
    <t xml:space="preserve">HS-STO-01</t>
  </si>
  <si>
    <t xml:space="preserve">StockRoom</t>
  </si>
  <si>
    <t xml:space="preserve">TD-GRE-09</t>
  </si>
  <si>
    <t xml:space="preserve">Intervention nine: Smart Deployment of Enhanced Digital and Connectivity Infrastructure</t>
  </si>
  <si>
    <t xml:space="preserve">HS-STK-01</t>
  </si>
  <si>
    <t xml:space="preserve">Delivery Urban Park</t>
  </si>
  <si>
    <t xml:space="preserve">TD-GRI-01</t>
  </si>
  <si>
    <t xml:space="preserve">Riverhead Square</t>
  </si>
  <si>
    <t xml:space="preserve">HS-STK-02</t>
  </si>
  <si>
    <t xml:space="preserve">Land Bridge and Highways</t>
  </si>
  <si>
    <t xml:space="preserve">TD-GRI-02</t>
  </si>
  <si>
    <t xml:space="preserve">Central Library - Green Energy Hub</t>
  </si>
  <si>
    <t xml:space="preserve">HS-STR-01</t>
  </si>
  <si>
    <t xml:space="preserve">Project 1 - King Street</t>
  </si>
  <si>
    <t xml:space="preserve">TD-GRI-03</t>
  </si>
  <si>
    <t xml:space="preserve">St James Quarter</t>
  </si>
  <si>
    <t xml:space="preserve">HS-STR-02</t>
  </si>
  <si>
    <t xml:space="preserve">Project 2 - MSCP</t>
  </si>
  <si>
    <t xml:space="preserve">TD-GRI-04</t>
  </si>
  <si>
    <t xml:space="preserve">Garth Lane Housing </t>
  </si>
  <si>
    <t xml:space="preserve">HS-STR-03</t>
  </si>
  <si>
    <t xml:space="preserve">Project 3 - Barton Road</t>
  </si>
  <si>
    <t xml:space="preserve">TD-GRI-05</t>
  </si>
  <si>
    <t xml:space="preserve">Public Realm Connectivity</t>
  </si>
  <si>
    <t xml:space="preserve">HS-STR-04</t>
  </si>
  <si>
    <t xml:space="preserve">Project 4 - Kingsway</t>
  </si>
  <si>
    <t xml:space="preserve">TD-GRI-06</t>
  </si>
  <si>
    <t xml:space="preserve">Activation Fund</t>
  </si>
  <si>
    <t xml:space="preserve">HS-STR-05</t>
  </si>
  <si>
    <t xml:space="preserve">Project 5 - Chester Road Junction</t>
  </si>
  <si>
    <t xml:space="preserve">TD-HRW-01</t>
  </si>
  <si>
    <t xml:space="preserve">TC1 - Sustainable Transport Interchange</t>
  </si>
  <si>
    <t xml:space="preserve">HS-STR-06</t>
  </si>
  <si>
    <t xml:space="preserve">Project 6 - Lacey Street</t>
  </si>
  <si>
    <t xml:space="preserve">TD-HRW-02</t>
  </si>
  <si>
    <t xml:space="preserve">TC2 - Sustainable Transport Hub</t>
  </si>
  <si>
    <t xml:space="preserve">HS-STR-07</t>
  </si>
  <si>
    <t xml:space="preserve">Project 7 - Masterplan</t>
  </si>
  <si>
    <t xml:space="preserve">TD-HRW-03</t>
  </si>
  <si>
    <t xml:space="preserve">TC3 - Safe, Social &amp; Connected - Broad Walk</t>
  </si>
  <si>
    <t xml:space="preserve">HS-SUN-01</t>
  </si>
  <si>
    <t xml:space="preserve">Crowtree Enabling Works</t>
  </si>
  <si>
    <t xml:space="preserve">TD-HRW-05</t>
  </si>
  <si>
    <t xml:space="preserve">Harlow Enterprise Zone - Cambridge Road Junction</t>
  </si>
  <si>
    <t xml:space="preserve">HS-SUN-02</t>
  </si>
  <si>
    <t xml:space="preserve">Culture House</t>
  </si>
  <si>
    <t xml:space="preserve">TD-HRW-06</t>
  </si>
  <si>
    <t xml:space="preserve">Harlow College - Institute of Technology</t>
  </si>
  <si>
    <t xml:space="preserve">HS-SUN-03</t>
  </si>
  <si>
    <t xml:space="preserve">Keel Square Hotel</t>
  </si>
  <si>
    <t xml:space="preserve">TD-HTL-01</t>
  </si>
  <si>
    <t xml:space="preserve">Reimagining Middleton Grange</t>
  </si>
  <si>
    <t xml:space="preserve">HS-SUN-05</t>
  </si>
  <si>
    <t xml:space="preserve">Elephant Tea Rooms</t>
  </si>
  <si>
    <t xml:space="preserve">TD-HTL-02</t>
  </si>
  <si>
    <t xml:space="preserve">Wesley Chapel Redevelopment </t>
  </si>
  <si>
    <t xml:space="preserve">HS-SUT-01</t>
  </si>
  <si>
    <t xml:space="preserve">Throwley Yard</t>
  </si>
  <si>
    <t xml:space="preserve">TD-HTL-03</t>
  </si>
  <si>
    <t xml:space="preserve">Waterfront Connectivity</t>
  </si>
  <si>
    <t xml:space="preserve">HS-SUT-02</t>
  </si>
  <si>
    <t xml:space="preserve">ORU Sutton Enhanced</t>
  </si>
  <si>
    <t xml:space="preserve">TD-HTL-04</t>
  </si>
  <si>
    <t xml:space="preserve">Health and Social Care Academy</t>
  </si>
  <si>
    <t xml:space="preserve">HS-SUT-03</t>
  </si>
  <si>
    <t xml:space="preserve">137-145 High Street</t>
  </si>
  <si>
    <t xml:space="preserve">TD-HTL-05</t>
  </si>
  <si>
    <t xml:space="preserve">Civil Engineering Academy </t>
  </si>
  <si>
    <t xml:space="preserve">HS-SUT-04</t>
  </si>
  <si>
    <t xml:space="preserve">Northern Gateway</t>
  </si>
  <si>
    <t xml:space="preserve">TD-HAS-02</t>
  </si>
  <si>
    <t xml:space="preserve">Churchfield Business Centre</t>
  </si>
  <si>
    <t xml:space="preserve">HS-SIA-01</t>
  </si>
  <si>
    <t xml:space="preserve">Academy Theatre</t>
  </si>
  <si>
    <t xml:space="preserve">TD-HAS-03</t>
  </si>
  <si>
    <t xml:space="preserve">Broadening Futures Together</t>
  </si>
  <si>
    <t xml:space="preserve">HS-SIA-02</t>
  </si>
  <si>
    <t xml:space="preserve">High Pavement </t>
  </si>
  <si>
    <t xml:space="preserve">TD-HAS-04</t>
  </si>
  <si>
    <t xml:space="preserve">Hastings Coworking Flexible Office Space</t>
  </si>
  <si>
    <t xml:space="preserve">HS-SIA-03</t>
  </si>
  <si>
    <t xml:space="preserve">Low Street </t>
  </si>
  <si>
    <t xml:space="preserve">TD-HAS-05</t>
  </si>
  <si>
    <t xml:space="preserve">Green Construction Energy and Vehicle Training Centre</t>
  </si>
  <si>
    <t xml:space="preserve">HS-SIA-04</t>
  </si>
  <si>
    <t xml:space="preserve">Fox Street</t>
  </si>
  <si>
    <t xml:space="preserve">TD-HAS-06</t>
  </si>
  <si>
    <t xml:space="preserve">Hastings Castle</t>
  </si>
  <si>
    <t xml:space="preserve">HS-SWI-01</t>
  </si>
  <si>
    <t xml:space="preserve">Fleming Way Bus Boulevard</t>
  </si>
  <si>
    <t xml:space="preserve">TD-HAS-07</t>
  </si>
  <si>
    <t xml:space="preserve">Town to Sea Creative Quarter (Hastings Commons)</t>
  </si>
  <si>
    <t xml:space="preserve">HS-TAM-01</t>
  </si>
  <si>
    <t xml:space="preserve">College Quarter</t>
  </si>
  <si>
    <t xml:space="preserve">TD-HAS-09</t>
  </si>
  <si>
    <t xml:space="preserve">Town Centre Core Project 1a (New Look Fast Track)  </t>
  </si>
  <si>
    <t xml:space="preserve">HS-TAM-02</t>
  </si>
  <si>
    <t xml:space="preserve">Middle Entry</t>
  </si>
  <si>
    <t xml:space="preserve">TD-HAS-13</t>
  </si>
  <si>
    <t xml:space="preserve">Public Realm &amp; Green Connections</t>
  </si>
  <si>
    <t xml:space="preserve">HS-TAM-03</t>
  </si>
  <si>
    <t xml:space="preserve">Castle Gateway</t>
  </si>
  <si>
    <t xml:space="preserve">TD-HAS-14</t>
  </si>
  <si>
    <t xml:space="preserve">Town Living</t>
  </si>
  <si>
    <t xml:space="preserve">HS-TAU-01</t>
  </si>
  <si>
    <t xml:space="preserve">Coal Orchard</t>
  </si>
  <si>
    <t xml:space="preserve">TD-HAS-15</t>
  </si>
  <si>
    <t xml:space="preserve">Former Debenhams Department Store</t>
  </si>
  <si>
    <t xml:space="preserve">HS-TAU-02</t>
  </si>
  <si>
    <t xml:space="preserve">Firepool and Outdoor Amphitheatre</t>
  </si>
  <si>
    <t xml:space="preserve">TD-HAS-17</t>
  </si>
  <si>
    <t xml:space="preserve">Source Park Courtyard Lift Installation</t>
  </si>
  <si>
    <t xml:space="preserve">HS-TAU-03</t>
  </si>
  <si>
    <t xml:space="preserve">Active Travel</t>
  </si>
  <si>
    <t xml:space="preserve">TD-HER-01</t>
  </si>
  <si>
    <t xml:space="preserve">Future Skills Foundry</t>
  </si>
  <si>
    <t xml:space="preserve">HS-HRG-01</t>
  </si>
  <si>
    <t xml:space="preserve">New &amp; Improved Market Provision</t>
  </si>
  <si>
    <t xml:space="preserve">TD-HER-02</t>
  </si>
  <si>
    <t xml:space="preserve">Access and Greening</t>
  </si>
  <si>
    <t xml:space="preserve">HS-HRG-02</t>
  </si>
  <si>
    <t xml:space="preserve">Enhanced Workspace Offer</t>
  </si>
  <si>
    <t xml:space="preserve">TD-HER-03</t>
  </si>
  <si>
    <t xml:space="preserve">Cultural Assets</t>
  </si>
  <si>
    <t xml:space="preserve">HS-HRG-03</t>
  </si>
  <si>
    <t xml:space="preserve">Vital Community Facilities &amp; Services</t>
  </si>
  <si>
    <t xml:space="preserve">TD-HER-04</t>
  </si>
  <si>
    <t xml:space="preserve">Museum (Marches Experience)</t>
  </si>
  <si>
    <t xml:space="preserve">HS-HRG-04</t>
  </si>
  <si>
    <t xml:space="preserve">Land Acquisition</t>
  </si>
  <si>
    <t xml:space="preserve">TD-HER-05</t>
  </si>
  <si>
    <t xml:space="preserve">Electric Buses</t>
  </si>
  <si>
    <t xml:space="preserve">HS-HRG-05</t>
  </si>
  <si>
    <t xml:space="preserve">Enhanced Public Access</t>
  </si>
  <si>
    <t xml:space="preserve">TD-HER-06</t>
  </si>
  <si>
    <t xml:space="preserve">Holmer Extreme Sports Hub</t>
  </si>
  <si>
    <t xml:space="preserve">HS-HRG-06</t>
  </si>
  <si>
    <t xml:space="preserve">SMART Tottenham</t>
  </si>
  <si>
    <t xml:space="preserve">TD-IPS-01</t>
  </si>
  <si>
    <t xml:space="preserve">Academy of Yacht Building</t>
  </si>
  <si>
    <t xml:space="preserve">HS-TRO-01</t>
  </si>
  <si>
    <t xml:space="preserve">1.1 Transport Improvements</t>
  </si>
  <si>
    <t xml:space="preserve">TD-IPS-02</t>
  </si>
  <si>
    <t xml:space="preserve">Creating a Digital Town Centre</t>
  </si>
  <si>
    <t xml:space="preserve">HS-TRO-02</t>
  </si>
  <si>
    <t xml:space="preserve">1.2 River Project</t>
  </si>
  <si>
    <t xml:space="preserve">TD-IPS-03</t>
  </si>
  <si>
    <t xml:space="preserve">Former Paul's Building Silo</t>
  </si>
  <si>
    <t xml:space="preserve">HS-TRO-03</t>
  </si>
  <si>
    <t xml:space="preserve">1.3 Public Realm</t>
  </si>
  <si>
    <t xml:space="preserve">TD-IPS-04</t>
  </si>
  <si>
    <t xml:space="preserve">Re-using the Old Post Office</t>
  </si>
  <si>
    <t xml:space="preserve">HS-TRO-04</t>
  </si>
  <si>
    <t xml:space="preserve">2.1 Town Hall</t>
  </si>
  <si>
    <t xml:space="preserve">TD-IPS-05</t>
  </si>
  <si>
    <t xml:space="preserve">Integrated Care Academy</t>
  </si>
  <si>
    <t xml:space="preserve">HS-TRO-05</t>
  </si>
  <si>
    <t xml:space="preserve">2.2 Market Hall</t>
  </si>
  <si>
    <t xml:space="preserve">TD-IPS-07</t>
  </si>
  <si>
    <t xml:space="preserve">Local Shopping Parades</t>
  </si>
  <si>
    <t xml:space="preserve">HS-TRO-06</t>
  </si>
  <si>
    <t xml:space="preserve">3.1 Vacant Units Fund</t>
  </si>
  <si>
    <t xml:space="preserve">TD-IPS-08</t>
  </si>
  <si>
    <t xml:space="preserve">Pedestrian-Cycle Bridge</t>
  </si>
  <si>
    <t xml:space="preserve">HS-WAL-01</t>
  </si>
  <si>
    <t xml:space="preserve">Connected Gateway Project</t>
  </si>
  <si>
    <t xml:space="preserve">TD-IPS-09</t>
  </si>
  <si>
    <t xml:space="preserve">Ipswich Greening</t>
  </si>
  <si>
    <t xml:space="preserve">HS-WEA-03</t>
  </si>
  <si>
    <t xml:space="preserve">TD-IPS-10</t>
  </si>
  <si>
    <t xml:space="preserve">Tech Campus &amp; Construction Centre</t>
  </si>
  <si>
    <t xml:space="preserve">HS-WEA-04</t>
  </si>
  <si>
    <t xml:space="preserve">Meanwhile Use</t>
  </si>
  <si>
    <t xml:space="preserve">TD-IPS-11</t>
  </si>
  <si>
    <t xml:space="preserve">Town Centre Regeneration Fund</t>
  </si>
  <si>
    <t xml:space="preserve">HS-WEA-05</t>
  </si>
  <si>
    <t xml:space="preserve">Kiosks'</t>
  </si>
  <si>
    <t xml:space="preserve">TD-KEI-01</t>
  </si>
  <si>
    <t xml:space="preserve">Development Investment Fund</t>
  </si>
  <si>
    <t xml:space="preserve">HS-WIG-01</t>
  </si>
  <si>
    <t xml:space="preserve">The Galleries</t>
  </si>
  <si>
    <t xml:space="preserve">TD-KEI-02</t>
  </si>
  <si>
    <t xml:space="preserve">Town Centre &amp; Infrastructure Improvements </t>
  </si>
  <si>
    <t xml:space="preserve">HS-WIG-02</t>
  </si>
  <si>
    <t xml:space="preserve">TD-KEI-03</t>
  </si>
  <si>
    <t xml:space="preserve">Keighley Skills Hub</t>
  </si>
  <si>
    <t xml:space="preserve">HS-WIG-03</t>
  </si>
  <si>
    <t xml:space="preserve">King Street Live-Work</t>
  </si>
  <si>
    <t xml:space="preserve">TD-KEI-04</t>
  </si>
  <si>
    <t xml:space="preserve">The Manufacturing, Engineering Future Technologies Hub</t>
  </si>
  <si>
    <t xml:space="preserve">HS-WIG-05</t>
  </si>
  <si>
    <t xml:space="preserve">Future Sustainability</t>
  </si>
  <si>
    <t xml:space="preserve">TD-KEI-05</t>
  </si>
  <si>
    <t xml:space="preserve">Keighley Capital Assistance to Business Growth</t>
  </si>
  <si>
    <t xml:space="preserve">HS-WNS-01</t>
  </si>
  <si>
    <t xml:space="preserve">TD-KEI-06</t>
  </si>
  <si>
    <t xml:space="preserve">Keighley Community Grant Scheme</t>
  </si>
  <si>
    <t xml:space="preserve">HS-WOL-01</t>
  </si>
  <si>
    <t xml:space="preserve">Victoria Street Public Realm</t>
  </si>
  <si>
    <t xml:space="preserve">TD-KEI-07</t>
  </si>
  <si>
    <t xml:space="preserve">Keighley Creative Community Arts Hub</t>
  </si>
  <si>
    <t xml:space="preserve">HS-WOL-02</t>
  </si>
  <si>
    <t xml:space="preserve">Civic Halls Public Realm</t>
  </si>
  <si>
    <t xml:space="preserve">TD-KEI-08</t>
  </si>
  <si>
    <t xml:space="preserve">Women Employment Project</t>
  </si>
  <si>
    <t xml:space="preserve">HS-WOL-03</t>
  </si>
  <si>
    <t xml:space="preserve">Bell Street Scheme</t>
  </si>
  <si>
    <t xml:space="preserve">TD-KEI-09</t>
  </si>
  <si>
    <t xml:space="preserve">Keighley Art and Film Festival (KAFF)</t>
  </si>
  <si>
    <t xml:space="preserve">HS-GRN-01</t>
  </si>
  <si>
    <t xml:space="preserve">Powis Street</t>
  </si>
  <si>
    <t xml:space="preserve">TD-KEI-10</t>
  </si>
  <si>
    <t xml:space="preserve">Keighley Community Health and Wellbeing Centre</t>
  </si>
  <si>
    <t xml:space="preserve">HS-GRN-02</t>
  </si>
  <si>
    <t xml:space="preserve">Beresford Square</t>
  </si>
  <si>
    <t xml:space="preserve">TD-KID-01</t>
  </si>
  <si>
    <t xml:space="preserve">Kidsgrove Sports Centre</t>
  </si>
  <si>
    <t xml:space="preserve">HS-GRN-03</t>
  </si>
  <si>
    <t xml:space="preserve">TD-KID-02</t>
  </si>
  <si>
    <t xml:space="preserve">Chatterley Valley</t>
  </si>
  <si>
    <t xml:space="preserve">HS-GRN-04</t>
  </si>
  <si>
    <t xml:space="preserve">Market Pavillon</t>
  </si>
  <si>
    <t xml:space="preserve">TD-KID-03</t>
  </si>
  <si>
    <t xml:space="preserve">Kidsgrove Station</t>
  </si>
  <si>
    <t xml:space="preserve">HS-GRN-05</t>
  </si>
  <si>
    <t xml:space="preserve">Greens End</t>
  </si>
  <si>
    <t xml:space="preserve">TD-KID-04</t>
  </si>
  <si>
    <t xml:space="preserve">Shared Services Hub</t>
  </si>
  <si>
    <t xml:space="preserve">HS-GRN-06</t>
  </si>
  <si>
    <t xml:space="preserve">Gatehouse</t>
  </si>
  <si>
    <t xml:space="preserve">TD-KID-05</t>
  </si>
  <si>
    <t xml:space="preserve">Canal Enhancement</t>
  </si>
  <si>
    <t xml:space="preserve">HS-GRN-07</t>
  </si>
  <si>
    <t xml:space="preserve">Old Town Hall</t>
  </si>
  <si>
    <t xml:space="preserve">TD-KIN-02</t>
  </si>
  <si>
    <t xml:space="preserve">Youth and Retraining Pledge</t>
  </si>
  <si>
    <t xml:space="preserve">HS-YEO-01</t>
  </si>
  <si>
    <t xml:space="preserve">Cattle Market</t>
  </si>
  <si>
    <t xml:space="preserve">TD-KIN-03</t>
  </si>
  <si>
    <t xml:space="preserve">Town Centre Public Realm (King's Lynn)</t>
  </si>
  <si>
    <t xml:space="preserve">HS-YEO-02</t>
  </si>
  <si>
    <t xml:space="preserve">Glovers Walk</t>
  </si>
  <si>
    <t xml:space="preserve">TD-KIN-04</t>
  </si>
  <si>
    <t xml:space="preserve">St Georges Guildhall</t>
  </si>
  <si>
    <t xml:space="preserve">HS-YEO-03</t>
  </si>
  <si>
    <t xml:space="preserve">72-74 Middle Street</t>
  </si>
  <si>
    <t xml:space="preserve">TD-KIN-05</t>
  </si>
  <si>
    <t xml:space="preserve">Active and Clean Connectivity</t>
  </si>
  <si>
    <t xml:space="preserve">HS-YEO-04</t>
  </si>
  <si>
    <t xml:space="preserve">Middle Street West</t>
  </si>
  <si>
    <t xml:space="preserve">TD-KIN-06</t>
  </si>
  <si>
    <t xml:space="preserve">Riverfront Regeneration</t>
  </si>
  <si>
    <t xml:space="preserve">HS-YEO-05</t>
  </si>
  <si>
    <t xml:space="preserve">Borough and High Street</t>
  </si>
  <si>
    <t xml:space="preserve">TD-KIN-07</t>
  </si>
  <si>
    <t xml:space="preserve">Multi User Community Hub</t>
  </si>
  <si>
    <t xml:space="preserve">HS-YEO-06</t>
  </si>
  <si>
    <t xml:space="preserve">Triangle (The Bandstand)</t>
  </si>
  <si>
    <t xml:space="preserve">TD-KIR-01</t>
  </si>
  <si>
    <t xml:space="preserve">TF-01 Ashfield Civil Engineering Centre</t>
  </si>
  <si>
    <t xml:space="preserve">TD-KIR-02</t>
  </si>
  <si>
    <t xml:space="preserve">TF-02 Ashfield Construction Centre</t>
  </si>
  <si>
    <t xml:space="preserve">TD-KIR-03</t>
  </si>
  <si>
    <t xml:space="preserve">TF-03 Automated Distribution and Manufacturing Centre (ADMC)</t>
  </si>
  <si>
    <t xml:space="preserve">TD-KIR-04</t>
  </si>
  <si>
    <t xml:space="preserve">TF-04 Cycling and Walking Routes</t>
  </si>
  <si>
    <t xml:space="preserve">TD-KIR-05</t>
  </si>
  <si>
    <t xml:space="preserve">TF-05 Enterprising Ashfield</t>
  </si>
  <si>
    <t xml:space="preserve">TD-KIR-06</t>
  </si>
  <si>
    <t xml:space="preserve">TF-06 Green Ashfield</t>
  </si>
  <si>
    <t xml:space="preserve">TD-KIR-07</t>
  </si>
  <si>
    <t xml:space="preserve">TF-07 High Street Property Fund</t>
  </si>
  <si>
    <t xml:space="preserve">TD-KIR-08</t>
  </si>
  <si>
    <t xml:space="preserve">TF-08 Kings Mill Reservoir Leisure Development </t>
  </si>
  <si>
    <t xml:space="preserve">TD-KIR-09</t>
  </si>
  <si>
    <t xml:space="preserve">TF-09 Kingsway Sports Hub</t>
  </si>
  <si>
    <t xml:space="preserve">TD-KIR-10</t>
  </si>
  <si>
    <t xml:space="preserve">TF-10 Library Innovation Centres</t>
  </si>
  <si>
    <t xml:space="preserve">TD-KIR-11</t>
  </si>
  <si>
    <t xml:space="preserve">TF-11 North Kirkby Gateway</t>
  </si>
  <si>
    <t xml:space="preserve">TD-KIR-12</t>
  </si>
  <si>
    <t xml:space="preserve">TF-12 Portland Square Refurbishment</t>
  </si>
  <si>
    <t xml:space="preserve">TD-KIR-14</t>
  </si>
  <si>
    <t xml:space="preserve">TF-14 Science Discovery Centre &amp; Planetarium</t>
  </si>
  <si>
    <t xml:space="preserve">TD-KIR-15</t>
  </si>
  <si>
    <t xml:space="preserve">TF-15 Sutton Lawn Sports Hub</t>
  </si>
  <si>
    <t xml:space="preserve">TD-KIR-16</t>
  </si>
  <si>
    <t xml:space="preserve">TF-16 Visitor Digital Offer</t>
  </si>
  <si>
    <t xml:space="preserve">TD-KIR-17</t>
  </si>
  <si>
    <t xml:space="preserve">TF-17 West Kirkby Gateway</t>
  </si>
  <si>
    <t xml:space="preserve">TD-KIR-18</t>
  </si>
  <si>
    <t xml:space="preserve">TF-18 Cornerstone</t>
  </si>
  <si>
    <t xml:space="preserve">TD-LEY-01</t>
  </si>
  <si>
    <t xml:space="preserve">Project A Town Centre Transformation </t>
  </si>
  <si>
    <t xml:space="preserve">TD-LEY-03</t>
  </si>
  <si>
    <t xml:space="preserve">Project B The BASE2 Hub</t>
  </si>
  <si>
    <t xml:space="preserve">TD-LIN-01</t>
  </si>
  <si>
    <t xml:space="preserve">Lincoln Connected</t>
  </si>
  <si>
    <t xml:space="preserve">TD-LIN-02</t>
  </si>
  <si>
    <t xml:space="preserve">Lincoln Be Smarter</t>
  </si>
  <si>
    <t xml:space="preserve">TD-LIN-03</t>
  </si>
  <si>
    <t xml:space="preserve">Wigford Way </t>
  </si>
  <si>
    <t xml:space="preserve">TD-LIN-04</t>
  </si>
  <si>
    <t xml:space="preserve">Sincil Bank</t>
  </si>
  <si>
    <t xml:space="preserve">TD-LIN-05</t>
  </si>
  <si>
    <t xml:space="preserve">Lincoln City FC &amp; Community Hub</t>
  </si>
  <si>
    <t xml:space="preserve">TD-LIN-06</t>
  </si>
  <si>
    <t xml:space="preserve">Hospitality, Events, Arts and Tourism (HEAT) Institute</t>
  </si>
  <si>
    <t xml:space="preserve">TD-LIN-07</t>
  </si>
  <si>
    <t xml:space="preserve">Lincoln Central Market / Cornhill Market</t>
  </si>
  <si>
    <t xml:space="preserve">TD-LIN-08</t>
  </si>
  <si>
    <t xml:space="preserve">Tentercroft Street</t>
  </si>
  <si>
    <t xml:space="preserve">TD-LIN-09</t>
  </si>
  <si>
    <t xml:space="preserve">Drill Hall Development</t>
  </si>
  <si>
    <t xml:space="preserve">TD-LIN-10</t>
  </si>
  <si>
    <t xml:space="preserve">Barbican Production and Maker Hub</t>
  </si>
  <si>
    <t xml:space="preserve">TD-LIN-11</t>
  </si>
  <si>
    <t xml:space="preserve">Store of Stories</t>
  </si>
  <si>
    <t xml:space="preserve">TD-LIN-12</t>
  </si>
  <si>
    <t xml:space="preserve">Greyfriars</t>
  </si>
  <si>
    <t xml:space="preserve">TD-LIN-15</t>
  </si>
  <si>
    <t xml:space="preserve">Lincoln Science and Innovation Park Hub </t>
  </si>
  <si>
    <t xml:space="preserve">TD-LON-02</t>
  </si>
  <si>
    <t xml:space="preserve">Long Eaton High Street</t>
  </si>
  <si>
    <t xml:space="preserve">TD-LON-04</t>
  </si>
  <si>
    <t xml:space="preserve">Galaxy Row Redevelopment</t>
  </si>
  <si>
    <t xml:space="preserve">TD-LON-05</t>
  </si>
  <si>
    <t xml:space="preserve">Stable Block Managed Workspace Units</t>
  </si>
  <si>
    <t xml:space="preserve">TD-LON-06</t>
  </si>
  <si>
    <t xml:space="preserve">Long Eaton Walking and Cycling Network</t>
  </si>
  <si>
    <t xml:space="preserve">TD-LON-07</t>
  </si>
  <si>
    <t xml:space="preserve">West Park Leisure Hub</t>
  </si>
  <si>
    <t xml:space="preserve">TD-LOU-01</t>
  </si>
  <si>
    <t xml:space="preserve">Careers and Enterprise Hub</t>
  </si>
  <si>
    <t xml:space="preserve">TD-LOU-02</t>
  </si>
  <si>
    <t xml:space="preserve">Digital Skills Hub</t>
  </si>
  <si>
    <t xml:space="preserve">TD-LOU-03</t>
  </si>
  <si>
    <t xml:space="preserve">Bedford Square Gateway Project</t>
  </si>
  <si>
    <t xml:space="preserve">TD-LOU-04</t>
  </si>
  <si>
    <t xml:space="preserve">Taylor's Bellfoundry</t>
  </si>
  <si>
    <t xml:space="preserve">TD-LOU-05</t>
  </si>
  <si>
    <t xml:space="preserve">Living Loughborough</t>
  </si>
  <si>
    <t xml:space="preserve">TD-LOU-06</t>
  </si>
  <si>
    <t xml:space="preserve">Healthy &amp; Innovative Loughborough</t>
  </si>
  <si>
    <t xml:space="preserve">TD-LOU-07</t>
  </si>
  <si>
    <t xml:space="preserve">Great Central Railway</t>
  </si>
  <si>
    <t xml:space="preserve">TD-LOU-08</t>
  </si>
  <si>
    <t xml:space="preserve">Riverside Regeneration</t>
  </si>
  <si>
    <t xml:space="preserve">TD-LOU-09</t>
  </si>
  <si>
    <t xml:space="preserve">Loughborough Generator</t>
  </si>
  <si>
    <t xml:space="preserve">TD-LOU-10</t>
  </si>
  <si>
    <t xml:space="preserve">Wood Brook Flood Management</t>
  </si>
  <si>
    <t xml:space="preserve">TD-LOU-11</t>
  </si>
  <si>
    <t xml:space="preserve">Lanes &amp; Links</t>
  </si>
  <si>
    <t xml:space="preserve">TD-LOW-01</t>
  </si>
  <si>
    <t xml:space="preserve">Cultural Quarter</t>
  </si>
  <si>
    <t xml:space="preserve">TD-LOW-02</t>
  </si>
  <si>
    <t xml:space="preserve">Historic Quarter</t>
  </si>
  <si>
    <t xml:space="preserve">TD-LOW-03</t>
  </si>
  <si>
    <t xml:space="preserve">Station Quarter</t>
  </si>
  <si>
    <t xml:space="preserve">TD-LOW-04</t>
  </si>
  <si>
    <t xml:space="preserve">Port Gateway Improvements</t>
  </si>
  <si>
    <t xml:space="preserve">TD-LOW-05</t>
  </si>
  <si>
    <t xml:space="preserve">Seafront Vision</t>
  </si>
  <si>
    <t xml:space="preserve">TD-MAB-01</t>
  </si>
  <si>
    <t xml:space="preserve">Campus for Future Living</t>
  </si>
  <si>
    <t xml:space="preserve">TD-MAB-02</t>
  </si>
  <si>
    <t xml:space="preserve">Leisure and Learning Hub</t>
  </si>
  <si>
    <t xml:space="preserve">TD-MAB-03</t>
  </si>
  <si>
    <t xml:space="preserve">Sutton-on-Sea Colonnade</t>
  </si>
  <si>
    <t xml:space="preserve">TD-MAB-04</t>
  </si>
  <si>
    <t xml:space="preserve">National Trust Sandilands</t>
  </si>
  <si>
    <t xml:space="preserve">TD-MAB-05</t>
  </si>
  <si>
    <t xml:space="preserve">Mobi-hub</t>
  </si>
  <si>
    <t xml:space="preserve">TD-MAB-06</t>
  </si>
  <si>
    <t xml:space="preserve">Town Centre Transformation</t>
  </si>
  <si>
    <t xml:space="preserve">TD-MAN-01</t>
  </si>
  <si>
    <t xml:space="preserve">Destination Parks: Berry Hill Park</t>
  </si>
  <si>
    <t xml:space="preserve">TD-MAN-02</t>
  </si>
  <si>
    <t xml:space="preserve">Mansfield Woodhouse Micro Tech Units</t>
  </si>
  <si>
    <t xml:space="preserve">TD-MAN-03</t>
  </si>
  <si>
    <t xml:space="preserve">SMART Mansfield LpWAN Testbed</t>
  </si>
  <si>
    <t xml:space="preserve">TD-MAN-04</t>
  </si>
  <si>
    <t xml:space="preserve">Destination Mansfield Branding Programme</t>
  </si>
  <si>
    <t xml:space="preserve">TD-MAN-05</t>
  </si>
  <si>
    <t xml:space="preserve">VWNC Future Tech Knowledge and Skills Exchange</t>
  </si>
  <si>
    <t xml:space="preserve">TD-MAN-06</t>
  </si>
  <si>
    <t xml:space="preserve">Warsop Health Hub</t>
  </si>
  <si>
    <t xml:space="preserve">TD-MAR-02</t>
  </si>
  <si>
    <t xml:space="preserve">Scaling Margate's Production and Skills -  Creative Land Trust and revenue programme</t>
  </si>
  <si>
    <t xml:space="preserve">TD-MAR-03</t>
  </si>
  <si>
    <t xml:space="preserve">Scaling Margate's Production and Skills  - Theatre Royal</t>
  </si>
  <si>
    <t xml:space="preserve">TD-MAR-08</t>
  </si>
  <si>
    <t xml:space="preserve">Diversifying Heritage Assets - Margate Winter Gardens</t>
  </si>
  <si>
    <t xml:space="preserve">TD-MAR-07</t>
  </si>
  <si>
    <t xml:space="preserve">Diversifying Heritage Assets - Destination Dreamland</t>
  </si>
  <si>
    <t xml:space="preserve">TD-MAR-05</t>
  </si>
  <si>
    <t xml:space="preserve">Active Movement and Connections</t>
  </si>
  <si>
    <t xml:space="preserve">TD-MAR-04</t>
  </si>
  <si>
    <t xml:space="preserve">Coastal Wellbeing</t>
  </si>
  <si>
    <t xml:space="preserve">TD-MID-01</t>
  </si>
  <si>
    <t xml:space="preserve">Urban Communities and Place Making</t>
  </si>
  <si>
    <t xml:space="preserve">TD-MID-02</t>
  </si>
  <si>
    <t xml:space="preserve">Knowledge Economy - Middlesbrough College Expansion</t>
  </si>
  <si>
    <t xml:space="preserve">TD-MID-03</t>
  </si>
  <si>
    <t xml:space="preserve">Middlesbrough Experience</t>
  </si>
  <si>
    <t xml:space="preserve">TD-MID-04</t>
  </si>
  <si>
    <t xml:space="preserve">Enterprise Infrastructure</t>
  </si>
  <si>
    <t xml:space="preserve">TD-MIL-01</t>
  </si>
  <si>
    <t xml:space="preserve">Iron Line - Millom</t>
  </si>
  <si>
    <t xml:space="preserve">TD-MIL-02</t>
  </si>
  <si>
    <t xml:space="preserve">Reactivating Heritage Buildings - Millom</t>
  </si>
  <si>
    <t xml:space="preserve">TD-MIL-03</t>
  </si>
  <si>
    <t xml:space="preserve">Activating Community Health - Millom</t>
  </si>
  <si>
    <t xml:space="preserve">TD-MIL-04</t>
  </si>
  <si>
    <t xml:space="preserve">Connecting Millom &amp; Haverigg</t>
  </si>
  <si>
    <t xml:space="preserve">TD-MNK-01</t>
  </si>
  <si>
    <t xml:space="preserve">TD-MNK-02</t>
  </si>
  <si>
    <t xml:space="preserve">Revolving Development Fund</t>
  </si>
  <si>
    <t xml:space="preserve">TD-MNK-03</t>
  </si>
  <si>
    <t xml:space="preserve">Transport Hub</t>
  </si>
  <si>
    <t xml:space="preserve">TD-MNK-04</t>
  </si>
  <si>
    <t xml:space="preserve">Public Realm Improvements (Milton Keynes)</t>
  </si>
  <si>
    <t xml:space="preserve">TD-MNK-05</t>
  </si>
  <si>
    <t xml:space="preserve">Redway Improvements</t>
  </si>
  <si>
    <t xml:space="preserve">TD-MNK-06</t>
  </si>
  <si>
    <t xml:space="preserve">Tech Park Bletchley</t>
  </si>
  <si>
    <t xml:space="preserve">TD-MNK-07</t>
  </si>
  <si>
    <t xml:space="preserve">Transformation at Bletchley Park</t>
  </si>
  <si>
    <t xml:space="preserve">TD-MNK-08</t>
  </si>
  <si>
    <t xml:space="preserve">Fibre Connectivity </t>
  </si>
  <si>
    <t xml:space="preserve">TD-MNK-09</t>
  </si>
  <si>
    <t xml:space="preserve">Active Marketing of Vacant Sites (AMoVS)</t>
  </si>
  <si>
    <t xml:space="preserve">TD-MOR-01</t>
  </si>
  <si>
    <t xml:space="preserve">Morley College</t>
  </si>
  <si>
    <t xml:space="preserve">TD-MOR-02</t>
  </si>
  <si>
    <t xml:space="preserve">Morley Town Hall</t>
  </si>
  <si>
    <t xml:space="preserve">TD-MOR-03</t>
  </si>
  <si>
    <t xml:space="preserve">Morley Station Gateway</t>
  </si>
  <si>
    <t xml:space="preserve">TD-MOR-04</t>
  </si>
  <si>
    <t xml:space="preserve">Heritage Investment Fund</t>
  </si>
  <si>
    <t xml:space="preserve">TD-MOR-05</t>
  </si>
  <si>
    <t xml:space="preserve">White Rose Innovation Hub</t>
  </si>
  <si>
    <t xml:space="preserve">TD-MOR-06</t>
  </si>
  <si>
    <t xml:space="preserve">Greener &amp; Connected Morley</t>
  </si>
  <si>
    <t xml:space="preserve">TD-NEL-01</t>
  </si>
  <si>
    <t xml:space="preserve">This is Nelson</t>
  </si>
  <si>
    <t xml:space="preserve">TD-NEL-02</t>
  </si>
  <si>
    <t xml:space="preserve">Business Resilience and Growth</t>
  </si>
  <si>
    <t xml:space="preserve">TD-NEL-03</t>
  </si>
  <si>
    <t xml:space="preserve">Pendle YES Hub</t>
  </si>
  <si>
    <t xml:space="preserve">TD-NEL-04</t>
  </si>
  <si>
    <t xml:space="preserve">Advanced Digital Skills Academy</t>
  </si>
  <si>
    <t xml:space="preserve">TD-NEL-05</t>
  </si>
  <si>
    <t xml:space="preserve">Accessible Nelson</t>
  </si>
  <si>
    <t xml:space="preserve">TD-NEL-06</t>
  </si>
  <si>
    <t xml:space="preserve">Revitalised Nelson</t>
  </si>
  <si>
    <t xml:space="preserve">TD-NEL-08</t>
  </si>
  <si>
    <t xml:space="preserve">Healthy Town</t>
  </si>
  <si>
    <t xml:space="preserve">TD-NWK-01</t>
  </si>
  <si>
    <t xml:space="preserve">Air and Space Institute (ASI)</t>
  </si>
  <si>
    <t xml:space="preserve">TD-NWK-02</t>
  </si>
  <si>
    <t xml:space="preserve">Castle Gatehouse</t>
  </si>
  <si>
    <t xml:space="preserve">TD-NWK-03</t>
  </si>
  <si>
    <t xml:space="preserve">Stodman Street Redevelopment</t>
  </si>
  <si>
    <t xml:space="preserve">TD-NWK-04</t>
  </si>
  <si>
    <t xml:space="preserve">Cultural Heart</t>
  </si>
  <si>
    <t xml:space="preserve">TD-NWK-05</t>
  </si>
  <si>
    <t xml:space="preserve">SIScLog</t>
  </si>
  <si>
    <t xml:space="preserve">TD-NWK-07</t>
  </si>
  <si>
    <t xml:space="preserve">YMCA Community Activity Village</t>
  </si>
  <si>
    <t xml:space="preserve">TD-NWK-08</t>
  </si>
  <si>
    <t xml:space="preserve">20 Min Cycle Town</t>
  </si>
  <si>
    <t xml:space="preserve">TD-NUL-01</t>
  </si>
  <si>
    <t xml:space="preserve">Newcastle-under-Lyme</t>
  </si>
  <si>
    <t xml:space="preserve">SMART Newcastle Digital infrastructure</t>
  </si>
  <si>
    <t xml:space="preserve">TD-NUL-02</t>
  </si>
  <si>
    <t xml:space="preserve">Sustainable Public Transport Solutions</t>
  </si>
  <si>
    <t xml:space="preserve">TD-NUL-03</t>
  </si>
  <si>
    <t xml:space="preserve">Electric Vehicle Charging Points</t>
  </si>
  <si>
    <t xml:space="preserve">TD-NUL-04</t>
  </si>
  <si>
    <t xml:space="preserve">Town Centre Permeability</t>
  </si>
  <si>
    <t xml:space="preserve">TD-NUL-05</t>
  </si>
  <si>
    <t xml:space="preserve">Key Gateway Sites </t>
  </si>
  <si>
    <t xml:space="preserve">TD-NUL-06</t>
  </si>
  <si>
    <t xml:space="preserve">Astley Centre for Performing Arts</t>
  </si>
  <si>
    <t xml:space="preserve">TD-NUL-07</t>
  </si>
  <si>
    <t xml:space="preserve">The Digital Society</t>
  </si>
  <si>
    <t xml:space="preserve">TD-NUL-08</t>
  </si>
  <si>
    <t xml:space="preserve">Knutton Village</t>
  </si>
  <si>
    <t xml:space="preserve">TD-NUL-09</t>
  </si>
  <si>
    <t xml:space="preserve">Cross Street, Chesterton</t>
  </si>
  <si>
    <t xml:space="preserve">TD-NWH-01</t>
  </si>
  <si>
    <t xml:space="preserve">Re-connecting our Town</t>
  </si>
  <si>
    <t xml:space="preserve">TD-NWH-02</t>
  </si>
  <si>
    <t xml:space="preserve">Building our economic strength</t>
  </si>
  <si>
    <t xml:space="preserve">TD-NWH-03</t>
  </si>
  <si>
    <t xml:space="preserve">Re-imagining our Town Centre</t>
  </si>
  <si>
    <t xml:space="preserve">TD-NWH-04</t>
  </si>
  <si>
    <t xml:space="preserve">An active community</t>
  </si>
  <si>
    <t xml:space="preserve">TD-NWH-05</t>
  </si>
  <si>
    <t xml:space="preserve">Destination Newhaven</t>
  </si>
  <si>
    <t xml:space="preserve">TD-NWH-07</t>
  </si>
  <si>
    <t xml:space="preserve">Maintaining Maritime Vitality </t>
  </si>
  <si>
    <t xml:space="preserve">TD-NTH-01</t>
  </si>
  <si>
    <t xml:space="preserve">Abington Street (Town Centre) Public Realm</t>
  </si>
  <si>
    <t xml:space="preserve">TD-NTH-04</t>
  </si>
  <si>
    <t xml:space="preserve">Marefair Heritage Gateway</t>
  </si>
  <si>
    <t xml:space="preserve">TD-NTH-05</t>
  </si>
  <si>
    <t xml:space="preserve">Four Waterside</t>
  </si>
  <si>
    <t xml:space="preserve">TD-NTH-06</t>
  </si>
  <si>
    <t xml:space="preserve">24 Guildhall Road</t>
  </si>
  <si>
    <t xml:space="preserve">TD-NTH-07</t>
  </si>
  <si>
    <t xml:space="preserve">Extension of 78 Derngate</t>
  </si>
  <si>
    <t xml:space="preserve">TD-NTH-09</t>
  </si>
  <si>
    <t xml:space="preserve">St Peter’s and the Old Black Lion Pub</t>
  </si>
  <si>
    <t xml:space="preserve">TD-NTH-10</t>
  </si>
  <si>
    <t xml:space="preserve">Skills and Social Enterprise Fund</t>
  </si>
  <si>
    <t xml:space="preserve">TD-NTH-12</t>
  </si>
  <si>
    <t xml:space="preserve">35-45 Abington Street</t>
  </si>
  <si>
    <t xml:space="preserve">TD-NTH-13</t>
  </si>
  <si>
    <t xml:space="preserve">Market Walk</t>
  </si>
  <si>
    <t xml:space="preserve">TD-NOR-01</t>
  </si>
  <si>
    <t xml:space="preserve">Digital Hub</t>
  </si>
  <si>
    <t xml:space="preserve">TD-NOR-02</t>
  </si>
  <si>
    <t xml:space="preserve">Make Space at the Halls</t>
  </si>
  <si>
    <t xml:space="preserve">TD-NOR-03</t>
  </si>
  <si>
    <t xml:space="preserve">Digi-Tech Factory</t>
  </si>
  <si>
    <t xml:space="preserve">TD-NOR-04</t>
  </si>
  <si>
    <t xml:space="preserve">Advanced Construction and Engineering Centre</t>
  </si>
  <si>
    <t xml:space="preserve">TD-NOR-05</t>
  </si>
  <si>
    <t xml:space="preserve">Carrow House and East Norwich Masterplan</t>
  </si>
  <si>
    <t xml:space="preserve">TD-NOR-06</t>
  </si>
  <si>
    <t xml:space="preserve">Revolving Fund</t>
  </si>
  <si>
    <t xml:space="preserve">TD-NOR-07</t>
  </si>
  <si>
    <t xml:space="preserve">TD-NOR-08</t>
  </si>
  <si>
    <t xml:space="preserve">Branding</t>
  </si>
  <si>
    <t xml:space="preserve">TD-NUN-02</t>
  </si>
  <si>
    <t xml:space="preserve">George Eliot Visitor Centre </t>
  </si>
  <si>
    <t xml:space="preserve">TD-NUN-03</t>
  </si>
  <si>
    <t xml:space="preserve">Digital Skills &amp; Innovation Centre</t>
  </si>
  <si>
    <t xml:space="preserve">TD-NUN-05</t>
  </si>
  <si>
    <t xml:space="preserve">The Saints </t>
  </si>
  <si>
    <t xml:space="preserve">TD-NUN-06</t>
  </si>
  <si>
    <t xml:space="preserve">Weddington Road Cycle Scheme</t>
  </si>
  <si>
    <t xml:space="preserve">TD-NUN-07</t>
  </si>
  <si>
    <t xml:space="preserve">Visiting Nuneaton: Changing Perspectives </t>
  </si>
  <si>
    <t xml:space="preserve">TD-NUN-08</t>
  </si>
  <si>
    <t xml:space="preserve">Wheat Street Junction </t>
  </si>
  <si>
    <t xml:space="preserve">TD-NUN-10</t>
  </si>
  <si>
    <t xml:space="preserve">Corporation Street and Queens Street Junction</t>
  </si>
  <si>
    <t xml:space="preserve">TD-NUN-11</t>
  </si>
  <si>
    <t xml:space="preserve">E-Mobility Hub </t>
  </si>
  <si>
    <t xml:space="preserve">TD-NUN-04</t>
  </si>
  <si>
    <t xml:space="preserve">Parks Revival and Reimagining Nuneaton Museum &amp; Art Gallery</t>
  </si>
  <si>
    <t xml:space="preserve">TD-OLD-01</t>
  </si>
  <si>
    <t xml:space="preserve">Flexible Workspace</t>
  </si>
  <si>
    <t xml:space="preserve">TD-OLD-02</t>
  </si>
  <si>
    <t xml:space="preserve">Making Space for Live Performance</t>
  </si>
  <si>
    <t xml:space="preserve">TD-OLD-03</t>
  </si>
  <si>
    <t xml:space="preserve">Northern Roots</t>
  </si>
  <si>
    <t xml:space="preserve">TD-OLD-04</t>
  </si>
  <si>
    <t xml:space="preserve">Relocating of Tommyfield Market</t>
  </si>
  <si>
    <t xml:space="preserve">TD-PEN-01</t>
  </si>
  <si>
    <t xml:space="preserve">Penzance Enterprise Fund Program</t>
  </si>
  <si>
    <t xml:space="preserve">TD-PEN-02</t>
  </si>
  <si>
    <t xml:space="preserve">Penzance Harbour</t>
  </si>
  <si>
    <t xml:space="preserve">TD-PEN-03</t>
  </si>
  <si>
    <t xml:space="preserve">Newlyn Marine Skills Resource Centre</t>
  </si>
  <si>
    <t xml:space="preserve">TD-PEN-04</t>
  </si>
  <si>
    <t xml:space="preserve">Waterfront Leisure</t>
  </si>
  <si>
    <t xml:space="preserve">TD-PEN-05</t>
  </si>
  <si>
    <t xml:space="preserve">Market House Renewal</t>
  </si>
  <si>
    <t xml:space="preserve">TD-PEN-06</t>
  </si>
  <si>
    <t xml:space="preserve">Sustainable Travel Networks</t>
  </si>
  <si>
    <t xml:space="preserve">TD-PEN-07</t>
  </si>
  <si>
    <t xml:space="preserve">Morrab Gardeners House</t>
  </si>
  <si>
    <t xml:space="preserve">TD-PET-01</t>
  </si>
  <si>
    <t xml:space="preserve">The Vine Library</t>
  </si>
  <si>
    <t xml:space="preserve">TD-PET-03</t>
  </si>
  <si>
    <t xml:space="preserve">The Activity Centre</t>
  </si>
  <si>
    <t xml:space="preserve">TD-PET-04</t>
  </si>
  <si>
    <t xml:space="preserve">Station Quarter Redevelopment</t>
  </si>
  <si>
    <t xml:space="preserve">TD-PET-05</t>
  </si>
  <si>
    <t xml:space="preserve">Masterplan Embankment Study</t>
  </si>
  <si>
    <t xml:space="preserve">TD-PET-07</t>
  </si>
  <si>
    <t xml:space="preserve">Enterprise Hub</t>
  </si>
  <si>
    <t xml:space="preserve">TD-PET-08</t>
  </si>
  <si>
    <t xml:space="preserve">River Nene Pedestrian Bridge</t>
  </si>
  <si>
    <t xml:space="preserve">TD-PET-09</t>
  </si>
  <si>
    <t xml:space="preserve">Lincoln Road</t>
  </si>
  <si>
    <t xml:space="preserve">TD-PET-10</t>
  </si>
  <si>
    <t xml:space="preserve">Skills in Green Technology</t>
  </si>
  <si>
    <t xml:space="preserve">TD-PRE-01</t>
  </si>
  <si>
    <t xml:space="preserve">#HarrisYourPlace</t>
  </si>
  <si>
    <t xml:space="preserve">TD-PRE-02</t>
  </si>
  <si>
    <t xml:space="preserve">Animate</t>
  </si>
  <si>
    <t xml:space="preserve">TD-PRE-03</t>
  </si>
  <si>
    <t xml:space="preserve">Illuminate &amp; Integrate</t>
  </si>
  <si>
    <t xml:space="preserve">TD-PRE-04</t>
  </si>
  <si>
    <t xml:space="preserve">Careers, Employment, Information, Advice &amp; Guidance (CEIAG)</t>
  </si>
  <si>
    <t xml:space="preserve">TD-PRE-05</t>
  </si>
  <si>
    <t xml:space="preserve">Renewal of Harris Quarter Assets</t>
  </si>
  <si>
    <t xml:space="preserve">TD-PRE-06</t>
  </si>
  <si>
    <t xml:space="preserve">Preston Youth Zone</t>
  </si>
  <si>
    <t xml:space="preserve">TD-RDC-01</t>
  </si>
  <si>
    <t xml:space="preserve">Town Centre Transformation (Redcar)</t>
  </si>
  <si>
    <t xml:space="preserve">TD-RDC-02</t>
  </si>
  <si>
    <t xml:space="preserve">Culture and Leisure Anchor Attractions</t>
  </si>
  <si>
    <t xml:space="preserve">TD-RDC-03</t>
  </si>
  <si>
    <t xml:space="preserve">Station Road Redevelopment</t>
  </si>
  <si>
    <t xml:space="preserve">TD-RDC-04</t>
  </si>
  <si>
    <t xml:space="preserve">Clean Energy Education Hub</t>
  </si>
  <si>
    <t xml:space="preserve">TD-RDC-05</t>
  </si>
  <si>
    <t xml:space="preserve">Coatham Leisure Quarter</t>
  </si>
  <si>
    <t xml:space="preserve">TD-RDT-01</t>
  </si>
  <si>
    <t xml:space="preserve">Redditch Digital Manufacturing Innovation Centre</t>
  </si>
  <si>
    <t xml:space="preserve">TD-RDT-02</t>
  </si>
  <si>
    <t xml:space="preserve">Redevelopment of Redditch Library Site</t>
  </si>
  <si>
    <t xml:space="preserve">TD-RDT-03</t>
  </si>
  <si>
    <t xml:space="preserve">Redditch Town Centre Public Realm</t>
  </si>
  <si>
    <t xml:space="preserve">TD-RCH-01</t>
  </si>
  <si>
    <t xml:space="preserve">AMPI</t>
  </si>
  <si>
    <t xml:space="preserve">TD-RCH-02</t>
  </si>
  <si>
    <t xml:space="preserve">New Homes Central Rochdale</t>
  </si>
  <si>
    <t xml:space="preserve">TD-RCH-03</t>
  </si>
  <si>
    <t xml:space="preserve">Strategic Sites</t>
  </si>
  <si>
    <t xml:space="preserve">TD-RCH-04</t>
  </si>
  <si>
    <t xml:space="preserve">St Mary's Gate Highways Improvement </t>
  </si>
  <si>
    <t xml:space="preserve">TD-RCH-05</t>
  </si>
  <si>
    <t xml:space="preserve">Neighbourhood Rochdale</t>
  </si>
  <si>
    <t xml:space="preserve">TD-RCH-06</t>
  </si>
  <si>
    <t xml:space="preserve">Heritage Skills Studio</t>
  </si>
  <si>
    <t xml:space="preserve">TD-RCH-07</t>
  </si>
  <si>
    <t xml:space="preserve">Kingsway</t>
  </si>
  <si>
    <t xml:space="preserve">TD-RTH-01</t>
  </si>
  <si>
    <t xml:space="preserve">Eastwood Housing &amp; Connectivity</t>
  </si>
  <si>
    <t xml:space="preserve">TD-RTH-02</t>
  </si>
  <si>
    <t xml:space="preserve">Riverside Residential Quarter</t>
  </si>
  <si>
    <t xml:space="preserve">TD-RTH-03</t>
  </si>
  <si>
    <t xml:space="preserve">Guest &amp; Chrimes</t>
  </si>
  <si>
    <t xml:space="preserve">TD-RTH-04</t>
  </si>
  <si>
    <t xml:space="preserve">Leisure &amp; Cultural Quarter</t>
  </si>
  <si>
    <t xml:space="preserve">TD-RTH-05</t>
  </si>
  <si>
    <t xml:space="preserve">Templeborough Business Zone</t>
  </si>
  <si>
    <t xml:space="preserve">TD-RTH-06</t>
  </si>
  <si>
    <t xml:space="preserve">Mainline Station</t>
  </si>
  <si>
    <t xml:space="preserve">TD-RWR-01</t>
  </si>
  <si>
    <t xml:space="preserve">Rowley Regis Satellite Education Hub</t>
  </si>
  <si>
    <t xml:space="preserve">TD-RWR-02</t>
  </si>
  <si>
    <t xml:space="preserve">Canal Network Connectivity</t>
  </si>
  <si>
    <t xml:space="preserve">TD-RWR-03</t>
  </si>
  <si>
    <t xml:space="preserve">Britannia Park Community Hub</t>
  </si>
  <si>
    <t xml:space="preserve">TD-RWR-04</t>
  </si>
  <si>
    <t xml:space="preserve">Blackheath Bus Interchange and Public Realm</t>
  </si>
  <si>
    <t xml:space="preserve">TD-RWR-05</t>
  </si>
  <si>
    <t xml:space="preserve">Rowley Regis Connected</t>
  </si>
  <si>
    <t xml:space="preserve">TD-RCN-01</t>
  </si>
  <si>
    <t xml:space="preserve">Station Quarter Enterprise Hub</t>
  </si>
  <si>
    <t xml:space="preserve">TD-RCN-02</t>
  </si>
  <si>
    <t xml:space="preserve">Unlock Runcorn</t>
  </si>
  <si>
    <t xml:space="preserve">TD-RCN-03</t>
  </si>
  <si>
    <t xml:space="preserve">Brindley Theatre Enhancement</t>
  </si>
  <si>
    <t xml:space="preserve">TD-RCN-04</t>
  </si>
  <si>
    <t xml:space="preserve">Creative and Digital Skills Centre</t>
  </si>
  <si>
    <t xml:space="preserve">TD-RCN-05</t>
  </si>
  <si>
    <t xml:space="preserve">Town Centre New Homes High Street</t>
  </si>
  <si>
    <t xml:space="preserve">TD-RCN-06</t>
  </si>
  <si>
    <t xml:space="preserve">Health and Education Hub</t>
  </si>
  <si>
    <t xml:space="preserve">TD-RCN-07</t>
  </si>
  <si>
    <t xml:space="preserve">High Street Connectivity </t>
  </si>
  <si>
    <t xml:space="preserve">TD-RCN-09</t>
  </si>
  <si>
    <t xml:space="preserve">Town Centre New Homes Rutland Street</t>
  </si>
  <si>
    <t xml:space="preserve">TD-SCA-01</t>
  </si>
  <si>
    <t xml:space="preserve">FabLab+</t>
  </si>
  <si>
    <t xml:space="preserve">TD-SCA-02</t>
  </si>
  <si>
    <t xml:space="preserve">Green Construction Skills Village</t>
  </si>
  <si>
    <t xml:space="preserve">TD-SCA-03</t>
  </si>
  <si>
    <t xml:space="preserve">Scarborough Cricket Club</t>
  </si>
  <si>
    <t xml:space="preserve">TD-SCA-04</t>
  </si>
  <si>
    <t xml:space="preserve">Scarborough Fair</t>
  </si>
  <si>
    <t xml:space="preserve">TD-SCA-05</t>
  </si>
  <si>
    <t xml:space="preserve">Harbour Regeneration(West Pier)</t>
  </si>
  <si>
    <t xml:space="preserve">TD-SCA-06</t>
  </si>
  <si>
    <t xml:space="preserve">Scarborough Local Cycling &amp; Walking Infrastructure</t>
  </si>
  <si>
    <t xml:space="preserve">TD-SCA-07</t>
  </si>
  <si>
    <t xml:space="preserve">Station Gateway (Phase 1A –Public Realm)</t>
  </si>
  <si>
    <t xml:space="preserve">TD-SCA-08</t>
  </si>
  <si>
    <t xml:space="preserve">Wild Eye on Scarborough</t>
  </si>
  <si>
    <t xml:space="preserve">TD-SCU-01</t>
  </si>
  <si>
    <t xml:space="preserve">TF001 - Advanced Manufacturing Park</t>
  </si>
  <si>
    <t xml:space="preserve">TD-SCU-02</t>
  </si>
  <si>
    <t xml:space="preserve">TF002 - Creating 21st Century Digital Connectivity</t>
  </si>
  <si>
    <t xml:space="preserve">TD-SCU-03</t>
  </si>
  <si>
    <t xml:space="preserve">TF003 - Enabling a Future for Clean Growth</t>
  </si>
  <si>
    <t xml:space="preserve">TD-SCU-04</t>
  </si>
  <si>
    <t xml:space="preserve">TF004 - Transforming the Scunthorpe Housing Market</t>
  </si>
  <si>
    <t xml:space="preserve">TD-SCU-05</t>
  </si>
  <si>
    <t xml:space="preserve">TF005 - Town Centre Regeneration and New Central Police Station</t>
  </si>
  <si>
    <t xml:space="preserve">TD-SCU-06</t>
  </si>
  <si>
    <t xml:space="preserve">TF006 - Horizons Scunthorpe's New Cultural Arts and heritage Offer</t>
  </si>
  <si>
    <t xml:space="preserve">TD-SHI-01</t>
  </si>
  <si>
    <t xml:space="preserve">Development Investment Fund (Shipley)</t>
  </si>
  <si>
    <t xml:space="preserve">TD-SHI-02</t>
  </si>
  <si>
    <t xml:space="preserve">Town Centre and Infrastructure Improvements</t>
  </si>
  <si>
    <t xml:space="preserve">TD-SHI-03</t>
  </si>
  <si>
    <t xml:space="preserve">Community, Art and Future Technology Centre</t>
  </si>
  <si>
    <t xml:space="preserve">TD-SHI-04</t>
  </si>
  <si>
    <t xml:space="preserve">Shipley Capital Assistance to Business Growth</t>
  </si>
  <si>
    <t xml:space="preserve">TD-SHI-05</t>
  </si>
  <si>
    <t xml:space="preserve">Shipley Library Enterprise Hub</t>
  </si>
  <si>
    <t xml:space="preserve">TD-SHI-06</t>
  </si>
  <si>
    <t xml:space="preserve">Health, Well-being and Community Campus</t>
  </si>
  <si>
    <t xml:space="preserve">TD-SHI-07</t>
  </si>
  <si>
    <t xml:space="preserve">Shipley Wrose Quarry Wetlands</t>
  </si>
  <si>
    <t xml:space="preserve">TD-SHI-08</t>
  </si>
  <si>
    <t xml:space="preserve">Shipley Sustainable Community Hub</t>
  </si>
  <si>
    <t xml:space="preserve">TD-SKE-01</t>
  </si>
  <si>
    <t xml:space="preserve">Skegness Foreshore</t>
  </si>
  <si>
    <t xml:space="preserve">TD-SKE-02</t>
  </si>
  <si>
    <t xml:space="preserve">Skegness Interchange - Railway Station</t>
  </si>
  <si>
    <t xml:space="preserve">TD-SKE-03</t>
  </si>
  <si>
    <t xml:space="preserve">Town Centre Transformation (Skegness)</t>
  </si>
  <si>
    <t xml:space="preserve">TD-SKE-04</t>
  </si>
  <si>
    <t xml:space="preserve">Police Training Centre</t>
  </si>
  <si>
    <t xml:space="preserve">TD-SKE-05</t>
  </si>
  <si>
    <t xml:space="preserve">Multi User Trail</t>
  </si>
  <si>
    <t xml:space="preserve">TD-SKE-06</t>
  </si>
  <si>
    <t xml:space="preserve">Skegness Learning Campus</t>
  </si>
  <si>
    <t xml:space="preserve">TD-SKE-07</t>
  </si>
  <si>
    <t xml:space="preserve">Cultural Skegness</t>
  </si>
  <si>
    <t xml:space="preserve">TD-SME-02</t>
  </si>
  <si>
    <t xml:space="preserve">Midland Met Learning Campus</t>
  </si>
  <si>
    <t xml:space="preserve">TD-SME-03</t>
  </si>
  <si>
    <t xml:space="preserve">Grove Lane Regeneration</t>
  </si>
  <si>
    <t xml:space="preserve">TD-SME-04</t>
  </si>
  <si>
    <t xml:space="preserve">Rolfe Street Canalside Regeneration</t>
  </si>
  <si>
    <t xml:space="preserve">TD-SME-05</t>
  </si>
  <si>
    <t xml:space="preserve">Ron Davis Centre Expansion</t>
  </si>
  <si>
    <t xml:space="preserve">TD-SME-06</t>
  </si>
  <si>
    <t xml:space="preserve">Smethwick Connected</t>
  </si>
  <si>
    <t xml:space="preserve">TD-SOU-01</t>
  </si>
  <si>
    <t xml:space="preserve">Southport </t>
  </si>
  <si>
    <t xml:space="preserve">Les Transformations de Southport</t>
  </si>
  <si>
    <t xml:space="preserve">TD-SOU-02</t>
  </si>
  <si>
    <t xml:space="preserve">Enterprise Arcade </t>
  </si>
  <si>
    <t xml:space="preserve">TD-SOU-03</t>
  </si>
  <si>
    <t xml:space="preserve">Building a Better Customer Experience</t>
  </si>
  <si>
    <t xml:space="preserve">TD-SOU-06</t>
  </si>
  <si>
    <t xml:space="preserve">Marine Lake Events Centre and the Light Fantastic (Water and Light Show)</t>
  </si>
  <si>
    <t xml:space="preserve">TD-STH-02</t>
  </si>
  <si>
    <t xml:space="preserve">Town Centre Living and Regeneration</t>
  </si>
  <si>
    <t xml:space="preserve">TD-STH-03</t>
  </si>
  <si>
    <t xml:space="preserve">St Helens Heritage World/The World of Glass</t>
  </si>
  <si>
    <t xml:space="preserve">TD-STH-05</t>
  </si>
  <si>
    <t xml:space="preserve">Connected Places</t>
  </si>
  <si>
    <t xml:space="preserve">TD-STH-06</t>
  </si>
  <si>
    <t xml:space="preserve">Digital Infrastructure</t>
  </si>
  <si>
    <t xml:space="preserve">TD-STH-08</t>
  </si>
  <si>
    <t xml:space="preserve">Cannington Shaw No. 7 Bottle Shop</t>
  </si>
  <si>
    <t xml:space="preserve">TD-STH-09</t>
  </si>
  <si>
    <t xml:space="preserve">Medical Glass Manufacturing and Innovation Centre (MGMIC)</t>
  </si>
  <si>
    <t xml:space="preserve">TD-STH-10</t>
  </si>
  <si>
    <t xml:space="preserve">Healthy Communities - Health Innovation Hub</t>
  </si>
  <si>
    <t xml:space="preserve">TD-STH-11</t>
  </si>
  <si>
    <t xml:space="preserve">Healthy Communities - Youth Zone</t>
  </si>
  <si>
    <t xml:space="preserve">TD-STI-01</t>
  </si>
  <si>
    <t xml:space="preserve">St Ives Low Carbon Transport Hub</t>
  </si>
  <si>
    <t xml:space="preserve">TD-STI-02</t>
  </si>
  <si>
    <t xml:space="preserve">Jobs &amp; Skills in Local Supply Chains :-St Ives Community Orchard</t>
  </si>
  <si>
    <t xml:space="preserve">TD-STI-04</t>
  </si>
  <si>
    <t xml:space="preserve">New Housing- St Ives Rugby Club</t>
  </si>
  <si>
    <t xml:space="preserve">TD-STI-05</t>
  </si>
  <si>
    <t xml:space="preserve">New &amp; Updated Housing - St Ives CLT Old Vicarage Flats</t>
  </si>
  <si>
    <t xml:space="preserve">TD-STI-06</t>
  </si>
  <si>
    <t xml:space="preserve">New &amp; Updated Housing -St Ives Livewest </t>
  </si>
  <si>
    <t xml:space="preserve">TD-STI-08</t>
  </si>
  <si>
    <t xml:space="preserve">St Ives Guildhall</t>
  </si>
  <si>
    <t xml:space="preserve">TD-STI-09</t>
  </si>
  <si>
    <t xml:space="preserve">St Ives Theatre Regeneration</t>
  </si>
  <si>
    <t xml:space="preserve">TD-STI-10</t>
  </si>
  <si>
    <t xml:space="preserve">St Ives Leach Pottery &amp; St Ives Digital Trail</t>
  </si>
  <si>
    <t xml:space="preserve">TD-STI-11</t>
  </si>
  <si>
    <t xml:space="preserve">St Ives Delegated Fund for Renewal</t>
  </si>
  <si>
    <t xml:space="preserve">TD-STF-01</t>
  </si>
  <si>
    <t xml:space="preserve">Restoration and Lighting of Colliery Headstocks</t>
  </si>
  <si>
    <t xml:space="preserve">TD-STF-02</t>
  </si>
  <si>
    <t xml:space="preserve">Enabling Employment Use</t>
  </si>
  <si>
    <t xml:space="preserve">TD-STF-03</t>
  </si>
  <si>
    <t xml:space="preserve">New Country Park </t>
  </si>
  <si>
    <t xml:space="preserve">TD-STF-04</t>
  </si>
  <si>
    <t xml:space="preserve">New Station Footbridge</t>
  </si>
  <si>
    <t xml:space="preserve">TD-STF-05</t>
  </si>
  <si>
    <t xml:space="preserve">Station Access Improvements</t>
  </si>
  <si>
    <t xml:space="preserve">TD-STF-06</t>
  </si>
  <si>
    <t xml:space="preserve">Public Realm Improvements </t>
  </si>
  <si>
    <t xml:space="preserve">TD-STF-08</t>
  </si>
  <si>
    <t xml:space="preserve">New Community Hub </t>
  </si>
  <si>
    <t xml:space="preserve">TD-STF-09</t>
  </si>
  <si>
    <t xml:space="preserve">East Lane Gateway</t>
  </si>
  <si>
    <t xml:space="preserve">TD-STF-10</t>
  </si>
  <si>
    <t xml:space="preserve">Safer Streets (CCTV) </t>
  </si>
  <si>
    <t xml:space="preserve">TD-STP-01</t>
  </si>
  <si>
    <t xml:space="preserve">Cycle Network Hub and Cycle Training Track</t>
  </si>
  <si>
    <t xml:space="preserve">TD-STP-02</t>
  </si>
  <si>
    <t xml:space="preserve">Street Improvement Scheme</t>
  </si>
  <si>
    <t xml:space="preserve">TD-STP-03</t>
  </si>
  <si>
    <t xml:space="preserve">Enterprise Hub Building</t>
  </si>
  <si>
    <t xml:space="preserve">TD-STP-04</t>
  </si>
  <si>
    <t xml:space="preserve">Town Centre Recovery Grant Scheme</t>
  </si>
  <si>
    <t xml:space="preserve">TD-STP-05</t>
  </si>
  <si>
    <t xml:space="preserve">Library Learning Facility</t>
  </si>
  <si>
    <t xml:space="preserve">TD-STP-06</t>
  </si>
  <si>
    <t xml:space="preserve">Community Pavilion and Young People’s Centre</t>
  </si>
  <si>
    <t xml:space="preserve">TD-STV-01</t>
  </si>
  <si>
    <t xml:space="preserve">Staveley</t>
  </si>
  <si>
    <t xml:space="preserve">DRIIVe</t>
  </si>
  <si>
    <t xml:space="preserve">TD-STV-02</t>
  </si>
  <si>
    <t xml:space="preserve">Hartington Industrial Park</t>
  </si>
  <si>
    <t xml:space="preserve">TD-STV-03</t>
  </si>
  <si>
    <t xml:space="preserve">Construction Skills Hub</t>
  </si>
  <si>
    <t xml:space="preserve">TD-STV-04</t>
  </si>
  <si>
    <t xml:space="preserve">Staveley Miners Welfare FC Skills Academy</t>
  </si>
  <si>
    <t xml:space="preserve">TD-STV-05</t>
  </si>
  <si>
    <t xml:space="preserve">Staveley Rail Station @ Barrow Hill</t>
  </si>
  <si>
    <t xml:space="preserve">TD-STV-06</t>
  </si>
  <si>
    <t xml:space="preserve">Wheels to Work</t>
  </si>
  <si>
    <t xml:space="preserve">TD-STV-07</t>
  </si>
  <si>
    <t xml:space="preserve">Staveley 21 (Town Centre)</t>
  </si>
  <si>
    <t xml:space="preserve">TD-STV-08</t>
  </si>
  <si>
    <t xml:space="preserve">Staveley Waterside - Canal Basin</t>
  </si>
  <si>
    <t xml:space="preserve">TD-STV-10</t>
  </si>
  <si>
    <t xml:space="preserve">Chesterfield Canal Restoration</t>
  </si>
  <si>
    <t xml:space="preserve">TD-STV-11</t>
  </si>
  <si>
    <t xml:space="preserve">Barrow Hill Memorial Hall</t>
  </si>
  <si>
    <t xml:space="preserve">TD-STE-01</t>
  </si>
  <si>
    <t xml:space="preserve">Stevenage Enterprise Centre</t>
  </si>
  <si>
    <t xml:space="preserve">TD-STE-02</t>
  </si>
  <si>
    <t xml:space="preserve">Gunnels Wood Road Infrastructure Improvements</t>
  </si>
  <si>
    <t xml:space="preserve">TD-STE-03</t>
  </si>
  <si>
    <t xml:space="preserve">Station Gateway Enabling Works</t>
  </si>
  <si>
    <t xml:space="preserve">TD-STE-04</t>
  </si>
  <si>
    <t xml:space="preserve">Marshgate Biotech </t>
  </si>
  <si>
    <t xml:space="preserve">TD-STE-05</t>
  </si>
  <si>
    <t xml:space="preserve">Stevenage Innovation &amp; Technology Centre</t>
  </si>
  <si>
    <t xml:space="preserve">TD-STE-06</t>
  </si>
  <si>
    <t xml:space="preserve">National New Towns Heritage Centre</t>
  </si>
  <si>
    <t xml:space="preserve">TD-STE-07</t>
  </si>
  <si>
    <t xml:space="preserve">Stevenage Sports &amp; Leisure Hub</t>
  </si>
  <si>
    <t xml:space="preserve">TD-STE-08</t>
  </si>
  <si>
    <t xml:space="preserve">Cycling Connectivity and Arts &amp; Heritage Trail</t>
  </si>
  <si>
    <t xml:space="preserve">TD-STE-09</t>
  </si>
  <si>
    <t xml:space="preserve">Town Centre Diversification &amp; Garden Square</t>
  </si>
  <si>
    <t xml:space="preserve">TD-STO-01</t>
  </si>
  <si>
    <t xml:space="preserve">Funicular </t>
  </si>
  <si>
    <t xml:space="preserve">TD-STO-02</t>
  </si>
  <si>
    <t xml:space="preserve">Little Don Improvement Project </t>
  </si>
  <si>
    <t xml:space="preserve">TD-STO-03</t>
  </si>
  <si>
    <t xml:space="preserve">Oxley Park &amp; Community Leisure Centre Recreational Infrastructure Development Phase 2</t>
  </si>
  <si>
    <t xml:space="preserve">TD-STO-04</t>
  </si>
  <si>
    <t xml:space="preserve">Bus for Stocksbridge</t>
  </si>
  <si>
    <t xml:space="preserve">TD-STO-05</t>
  </si>
  <si>
    <t xml:space="preserve">Cycling and Walking Trails</t>
  </si>
  <si>
    <t xml:space="preserve">TD-STO-06</t>
  </si>
  <si>
    <t xml:space="preserve">Manchester Road Place-making</t>
  </si>
  <si>
    <t xml:space="preserve">TD-STO-07</t>
  </si>
  <si>
    <t xml:space="preserve">Manchester Road Community Crossover Hub</t>
  </si>
  <si>
    <t xml:space="preserve">TD-STO-08</t>
  </si>
  <si>
    <t xml:space="preserve">Wellbeing Approach and Hydrotherapy Pool </t>
  </si>
  <si>
    <t xml:space="preserve">TD-STO-09</t>
  </si>
  <si>
    <t xml:space="preserve">Sports Hubs</t>
  </si>
  <si>
    <t xml:space="preserve">TD-STO-10</t>
  </si>
  <si>
    <t xml:space="preserve">Education and Skills Hub </t>
  </si>
  <si>
    <t xml:space="preserve">TD-SWI-01</t>
  </si>
  <si>
    <t xml:space="preserve">Kimmerfields</t>
  </si>
  <si>
    <t xml:space="preserve">TD-SWI-02</t>
  </si>
  <si>
    <t xml:space="preserve">HAZ Streets and Spaces</t>
  </si>
  <si>
    <t xml:space="preserve">TD-SWI-03</t>
  </si>
  <si>
    <t xml:space="preserve">Health Hydro</t>
  </si>
  <si>
    <t xml:space="preserve">TD-SWI-04</t>
  </si>
  <si>
    <t xml:space="preserve">Carriageworks Phase 3a</t>
  </si>
  <si>
    <t xml:space="preserve">TD-SWI-05</t>
  </si>
  <si>
    <t xml:space="preserve">Create Studios </t>
  </si>
  <si>
    <t xml:space="preserve">TD-SWI-06</t>
  </si>
  <si>
    <t xml:space="preserve">Town Centre Market</t>
  </si>
  <si>
    <t xml:space="preserve">TD-TEL-01</t>
  </si>
  <si>
    <t xml:space="preserve">Station Quarter (Telford)</t>
  </si>
  <si>
    <t xml:space="preserve">TD-TEL-03</t>
  </si>
  <si>
    <t xml:space="preserve">Oakengates Theatre Quarter</t>
  </si>
  <si>
    <t xml:space="preserve">TD-TEL-04</t>
  </si>
  <si>
    <t xml:space="preserve">Wellington Conservation Area</t>
  </si>
  <si>
    <t xml:space="preserve">TD-THO-01</t>
  </si>
  <si>
    <t xml:space="preserve">Delivery of Active Mode Travel Infrastructure</t>
  </si>
  <si>
    <t xml:space="preserve">TD-THO-02</t>
  </si>
  <si>
    <t xml:space="preserve">Regeneration of Thornaby Town Centre</t>
  </si>
  <si>
    <t xml:space="preserve">TD-THO-03</t>
  </si>
  <si>
    <t xml:space="preserve">Relocating NETA to Thornaby</t>
  </si>
  <si>
    <t xml:space="preserve">TD-THO-04</t>
  </si>
  <si>
    <t xml:space="preserve">Social and Community Investments in North Thornaby</t>
  </si>
  <si>
    <t xml:space="preserve">TD-TIL-01</t>
  </si>
  <si>
    <t xml:space="preserve">STATION  HUB</t>
  </si>
  <si>
    <t xml:space="preserve">TD-TIL-02</t>
  </si>
  <si>
    <t xml:space="preserve">THE HEART - CIVIC SQUARE</t>
  </si>
  <si>
    <t xml:space="preserve">TD-TIL-03</t>
  </si>
  <si>
    <t xml:space="preserve">HEART - YOUTH FACILITY</t>
  </si>
  <si>
    <t xml:space="preserve">TD-TIL-04</t>
  </si>
  <si>
    <t xml:space="preserve">HERITAGE</t>
  </si>
  <si>
    <t xml:space="preserve">TD-TOD-01</t>
  </si>
  <si>
    <t xml:space="preserve">Public Places in the Heart of Todmorden</t>
  </si>
  <si>
    <t xml:space="preserve">TD-TOD-02</t>
  </si>
  <si>
    <t xml:space="preserve">Todmorden Town Hall</t>
  </si>
  <si>
    <t xml:space="preserve">TD-TOD-03</t>
  </si>
  <si>
    <t xml:space="preserve">Centre Vale Park &amp; Fielden Hall</t>
  </si>
  <si>
    <t xml:space="preserve">TD-TOD-04</t>
  </si>
  <si>
    <t xml:space="preserve">Hippodrome Theatre</t>
  </si>
  <si>
    <t xml:space="preserve">TD-TOD-05</t>
  </si>
  <si>
    <t xml:space="preserve">Enterprise in the Heart of Todmorden</t>
  </si>
  <si>
    <t xml:space="preserve">TD-TOD-06</t>
  </si>
  <si>
    <t xml:space="preserve">Active Todmorden</t>
  </si>
  <si>
    <t xml:space="preserve">TD-TOD-07</t>
  </si>
  <si>
    <t xml:space="preserve">Todmorden Learning Centre &amp; Community Hub</t>
  </si>
  <si>
    <t xml:space="preserve">TD-TOD-08</t>
  </si>
  <si>
    <t xml:space="preserve">Riverside Outdoor Activity &amp; Sports Park</t>
  </si>
  <si>
    <t xml:space="preserve">TD-TOR-01</t>
  </si>
  <si>
    <t xml:space="preserve">Union Square Phase 1</t>
  </si>
  <si>
    <t xml:space="preserve">TD-TOR-03</t>
  </si>
  <si>
    <t xml:space="preserve">The Strand (Debenhams)</t>
  </si>
  <si>
    <t xml:space="preserve">TD-TOR-04</t>
  </si>
  <si>
    <t xml:space="preserve">Harbour Public Realm </t>
  </si>
  <si>
    <t xml:space="preserve">TD-TOR-05</t>
  </si>
  <si>
    <t xml:space="preserve">Core Area/GPO Roundabout</t>
  </si>
  <si>
    <t xml:space="preserve">TD-TOR-06</t>
  </si>
  <si>
    <t xml:space="preserve">Pavilion Restoration</t>
  </si>
  <si>
    <t xml:space="preserve">TD-TOR-07</t>
  </si>
  <si>
    <t xml:space="preserve">Edginswell Railway Station </t>
  </si>
  <si>
    <t xml:space="preserve">TD-TOR-09</t>
  </si>
  <si>
    <t xml:space="preserve">Stronger Future </t>
  </si>
  <si>
    <t xml:space="preserve">TD-TRU-01</t>
  </si>
  <si>
    <t xml:space="preserve">Truro Harbour &amp; Lemon Quay</t>
  </si>
  <si>
    <t xml:space="preserve">TD-TRU-02</t>
  </si>
  <si>
    <t xml:space="preserve">Boscawen Sport</t>
  </si>
  <si>
    <t xml:space="preserve">TD-TRU-03</t>
  </si>
  <si>
    <t xml:space="preserve">Truro Community Hub</t>
  </si>
  <si>
    <t xml:space="preserve">TD-TRU-04</t>
  </si>
  <si>
    <t xml:space="preserve">Green Transport</t>
  </si>
  <si>
    <t xml:space="preserve">TD-TRU-05</t>
  </si>
  <si>
    <t xml:space="preserve">The Hive at Pydar</t>
  </si>
  <si>
    <t xml:space="preserve">TD-TRU-06</t>
  </si>
  <si>
    <t xml:space="preserve">New Life for City Buildings</t>
  </si>
  <si>
    <t xml:space="preserve">TD-TRU-07</t>
  </si>
  <si>
    <t xml:space="preserve">The Royal Cornwall Museum </t>
  </si>
  <si>
    <t xml:space="preserve">TD-WAK-01</t>
  </si>
  <si>
    <t xml:space="preserve">Wakefield Westgate</t>
  </si>
  <si>
    <t xml:space="preserve">TD-WAK-02</t>
  </si>
  <si>
    <t xml:space="preserve">Kirkgate Neighbourhood Gateway</t>
  </si>
  <si>
    <t xml:space="preserve">TD-WAK-04</t>
  </si>
  <si>
    <t xml:space="preserve">Bread Street</t>
  </si>
  <si>
    <t xml:space="preserve">TD-WAL-01</t>
  </si>
  <si>
    <t xml:space="preserve">Walsall Construction Skills Academy</t>
  </si>
  <si>
    <t xml:space="preserve">TD-WAL-02</t>
  </si>
  <si>
    <t xml:space="preserve">Advanced Electric Vehicle Technology Centre</t>
  </si>
  <si>
    <t xml:space="preserve">TD-WAL-03</t>
  </si>
  <si>
    <t xml:space="preserve">Active Travel &amp; Connectivity</t>
  </si>
  <si>
    <t xml:space="preserve">TD-WAL-04</t>
  </si>
  <si>
    <t xml:space="preserve">TD-WAL-06</t>
  </si>
  <si>
    <t xml:space="preserve">Creative Industries Enterprise Centre</t>
  </si>
  <si>
    <t xml:space="preserve">TD-WAL-07</t>
  </si>
  <si>
    <t xml:space="preserve">Active Public Spaces</t>
  </si>
  <si>
    <t xml:space="preserve">TD-WAL-08</t>
  </si>
  <si>
    <t xml:space="preserve">TD-WAL-10</t>
  </si>
  <si>
    <t xml:space="preserve">Adult Learning Campus</t>
  </si>
  <si>
    <t xml:space="preserve">TD-WAR-01</t>
  </si>
  <si>
    <t xml:space="preserve">Health and Wellbeing Hub</t>
  </si>
  <si>
    <t xml:space="preserve">TD-WAR-02</t>
  </si>
  <si>
    <t xml:space="preserve">Sustainable Travel </t>
  </si>
  <si>
    <t xml:space="preserve">TD-WAR-03</t>
  </si>
  <si>
    <t xml:space="preserve">Pyramid Remastered </t>
  </si>
  <si>
    <t xml:space="preserve">TD-WAR-04</t>
  </si>
  <si>
    <t xml:space="preserve">Health and Social Care Academy (HSCA)</t>
  </si>
  <si>
    <t xml:space="preserve">TD-WAR-05</t>
  </si>
  <si>
    <t xml:space="preserve">Digital Enterprise Hub</t>
  </si>
  <si>
    <t xml:space="preserve">TD-WAR-06</t>
  </si>
  <si>
    <t xml:space="preserve">Bus Fleet Depot</t>
  </si>
  <si>
    <t xml:space="preserve">TD-WAR-07</t>
  </si>
  <si>
    <t xml:space="preserve">Advanced Construction and Civil Engineering Centre</t>
  </si>
  <si>
    <t xml:space="preserve">TD-WES-01</t>
  </si>
  <si>
    <t xml:space="preserve">Sandwell Civil and Mechanical Engineering Centre</t>
  </si>
  <si>
    <t xml:space="preserve">TD-WES-02</t>
  </si>
  <si>
    <t xml:space="preserve">Digital Den</t>
  </si>
  <si>
    <t xml:space="preserve">TD-WES-03</t>
  </si>
  <si>
    <t xml:space="preserve">Retail Diversification Programme</t>
  </si>
  <si>
    <t xml:space="preserve">TD-WES-04</t>
  </si>
  <si>
    <t xml:space="preserve">Urban Greening</t>
  </si>
  <si>
    <t xml:space="preserve">TD-WES-05</t>
  </si>
  <si>
    <t xml:space="preserve">Town Hall Quarter</t>
  </si>
  <si>
    <t xml:space="preserve">TD-WES-06</t>
  </si>
  <si>
    <t xml:space="preserve">West Bromwich Connected</t>
  </si>
  <si>
    <t xml:space="preserve">TD-WHI-01</t>
  </si>
  <si>
    <t xml:space="preserve">Broomfield's Farm Net Zero Living </t>
  </si>
  <si>
    <t xml:space="preserve">TD-WHI-02</t>
  </si>
  <si>
    <t xml:space="preserve">Eastside Wellbeing Centre</t>
  </si>
  <si>
    <t xml:space="preserve">TD-WHI-03</t>
  </si>
  <si>
    <t xml:space="preserve">Harbourside Public Realm: Pedestrianisation of Whitby Swing Bridge </t>
  </si>
  <si>
    <t xml:space="preserve">TD-WHI-04</t>
  </si>
  <si>
    <t xml:space="preserve">Old Town Hall and Market Place</t>
  </si>
  <si>
    <t xml:space="preserve">TD-WHI-05</t>
  </si>
  <si>
    <t xml:space="preserve">Whitby Maritime Training Hub</t>
  </si>
  <si>
    <t xml:space="preserve">TD-WHI-06</t>
  </si>
  <si>
    <t xml:space="preserve">Whitby Wayfinding &amp; Gamification</t>
  </si>
  <si>
    <t xml:space="preserve">TD-WOL-01</t>
  </si>
  <si>
    <t xml:space="preserve">Brewers Yard</t>
  </si>
  <si>
    <t xml:space="preserve">TD-WOL-02</t>
  </si>
  <si>
    <t xml:space="preserve">Wolves @ Work</t>
  </si>
  <si>
    <t xml:space="preserve">TD-WOL-03</t>
  </si>
  <si>
    <t xml:space="preserve">Events Programme (Wolverhampton)</t>
  </si>
  <si>
    <t xml:space="preserve">TD-WOL-04</t>
  </si>
  <si>
    <t xml:space="preserve">Bilston Markets</t>
  </si>
  <si>
    <t xml:space="preserve">TD-WOL-05</t>
  </si>
  <si>
    <t xml:space="preserve">Wednesfield </t>
  </si>
  <si>
    <t xml:space="preserve">TD-WOL-07</t>
  </si>
  <si>
    <t xml:space="preserve">WM5G</t>
  </si>
  <si>
    <t xml:space="preserve">TD-WOL-08</t>
  </si>
  <si>
    <t xml:space="preserve">Public Realm (Phase 2)</t>
  </si>
  <si>
    <t xml:space="preserve">TD-WOL-09</t>
  </si>
  <si>
    <t xml:space="preserve">City Learning Quarter</t>
  </si>
  <si>
    <t xml:space="preserve">TD-WOL-10</t>
  </si>
  <si>
    <t xml:space="preserve">Arts Park (Phase 1)</t>
  </si>
  <si>
    <t xml:space="preserve">TD-WRC-01</t>
  </si>
  <si>
    <t xml:space="preserve">The Community Skills and Enterprise Project</t>
  </si>
  <si>
    <t xml:space="preserve">TD-WRC-02</t>
  </si>
  <si>
    <t xml:space="preserve">Severn Centre for Health and Wellbeing</t>
  </si>
  <si>
    <t xml:space="preserve">TD-WRC-03</t>
  </si>
  <si>
    <t xml:space="preserve">The Shrub Hill Regeneration Project</t>
  </si>
  <si>
    <t xml:space="preserve">TD-WRC-04</t>
  </si>
  <si>
    <t xml:space="preserve">Heritage and Riverside Project </t>
  </si>
  <si>
    <t xml:space="preserve">TD-WRC-05</t>
  </si>
  <si>
    <t xml:space="preserve">TD-WRK-01</t>
  </si>
  <si>
    <t xml:space="preserve">Port of Workington Logistics and Energy Hub</t>
  </si>
  <si>
    <t xml:space="preserve">TD-WRK-02</t>
  </si>
  <si>
    <t xml:space="preserve">Workington Innovation Centre and Entrepreneurship Programme</t>
  </si>
  <si>
    <t xml:space="preserve">TD-WRK-03</t>
  </si>
  <si>
    <t xml:space="preserve">Workington Public Realm and Connectivity</t>
  </si>
  <si>
    <t xml:space="preserve">TD-WRK-04</t>
  </si>
  <si>
    <t xml:space="preserve">Workington Sports Village</t>
  </si>
  <si>
    <t xml:space="preserve">TD-WRK-05</t>
  </si>
  <si>
    <t xml:space="preserve">Workington Digital Accelerator</t>
  </si>
  <si>
    <t xml:space="preserve">Sheet</t>
  </si>
  <si>
    <t xml:space="preserve">Start Here</t>
  </si>
  <si>
    <t xml:space="preserve">Title </t>
  </si>
  <si>
    <t xml:space="preserve">Date filled in on first sheet</t>
  </si>
  <si>
    <t xml:space="preserve">Table 2: Dates</t>
  </si>
  <si>
    <t xml:space="preserve">Used for forecast / actual </t>
  </si>
  <si>
    <t xml:space="preserve">Notes</t>
  </si>
  <si>
    <t xml:space="preserve">Note: this should be the end period for the formula to work</t>
  </si>
  <si>
    <t xml:space="preserve">&lt; Please Select a Date &gt;</t>
  </si>
  <si>
    <t xml:space="preserve">Town Deal</t>
  </si>
  <si>
    <t xml:space="preserve">2019/20 to 31 March 2022</t>
  </si>
  <si>
    <t xml:space="preserve">1 April 2022 to 30 September 2022</t>
  </si>
  <si>
    <t xml:space="preserve">1 October 2022 to 31 March 2023</t>
  </si>
  <si>
    <t xml:space="preserve">1 April 2023 to 30 September 2023</t>
  </si>
  <si>
    <t xml:space="preserve">1 October 2023 to 31 March 2024</t>
  </si>
  <si>
    <t xml:space="preserve">1 October 2024 to 31 March 2025</t>
  </si>
  <si>
    <t xml:space="preserve">1 April 2025 to 30 September 2025</t>
  </si>
  <si>
    <t xml:space="preserve">1 October 2025 to 31 March 2026</t>
  </si>
  <si>
    <t xml:space="preserve">General</t>
  </si>
  <si>
    <t xml:space="preserve">Outcome</t>
  </si>
  <si>
    <t xml:space="preserve">Output</t>
  </si>
  <si>
    <t xml:space="preserve">Y/N</t>
  </si>
  <si>
    <t xml:space="preserve">Fund type</t>
  </si>
  <si>
    <t xml:space="preserve">TD Place Names</t>
  </si>
  <si>
    <t xml:space="preserve">FHSF Place Names</t>
  </si>
  <si>
    <t xml:space="preserve">Primary intervention theme</t>
  </si>
  <si>
    <t xml:space="preserve">Location </t>
  </si>
  <si>
    <t xml:space="preserve">RAG</t>
  </si>
  <si>
    <t xml:space="preserve">PAR</t>
  </si>
  <si>
    <t xml:space="preserve">"Other" Spend</t>
  </si>
  <si>
    <t xml:space="preserve">Geography</t>
  </si>
  <si>
    <t xml:space="preserve">Frequency of reporting</t>
  </si>
  <si>
    <t xml:space="preserve">Public_transport</t>
  </si>
  <si>
    <t xml:space="preserve">Connection_point</t>
  </si>
  <si>
    <t xml:space="preserve">Fuel</t>
  </si>
  <si>
    <t xml:space="preserve">Parking</t>
  </si>
  <si>
    <t xml:space="preserve">Culture</t>
  </si>
  <si>
    <t xml:space="preserve">Space</t>
  </si>
  <si>
    <t xml:space="preserve">NotA</t>
  </si>
  <si>
    <r>
      <rPr>
        <sz val="11"/>
        <color theme="1"/>
        <rFont val="Calibri"/>
        <family val="2"/>
        <charset val="1"/>
      </rPr>
      <t xml:space="preserve">Town</t>
    </r>
    <r>
      <rPr>
        <sz val="11"/>
        <color theme="0"/>
        <rFont val="Calibri"/>
        <family val="2"/>
        <charset val="1"/>
      </rPr>
      <t xml:space="preserve">_</t>
    </r>
    <r>
      <rPr>
        <sz val="11"/>
        <color theme="1"/>
        <rFont val="Calibri"/>
        <family val="2"/>
        <charset val="1"/>
      </rPr>
      <t xml:space="preserve">Deal</t>
    </r>
  </si>
  <si>
    <t xml:space="preserve">Rising Cost</t>
  </si>
  <si>
    <t xml:space="preserve">Programme only</t>
  </si>
  <si>
    <t xml:space="preserve">Travel corridor</t>
  </si>
  <si>
    <t xml:space="preserve">Not possible</t>
  </si>
  <si>
    <r>
      <rPr>
        <sz val="11"/>
        <color theme="1"/>
        <rFont val="Calibri"/>
        <family val="2"/>
        <charset val="1"/>
      </rPr>
      <t xml:space="preserve">Future</t>
    </r>
    <r>
      <rPr>
        <sz val="11"/>
        <color theme="0"/>
        <rFont val="Calibri"/>
        <family val="2"/>
        <charset val="1"/>
      </rPr>
      <t xml:space="preserve">_</t>
    </r>
    <r>
      <rPr>
        <sz val="11"/>
        <color theme="1"/>
        <rFont val="Calibri"/>
        <family val="2"/>
        <charset val="1"/>
      </rPr>
      <t xml:space="preserve">High</t>
    </r>
    <r>
      <rPr>
        <sz val="11"/>
        <color theme="0"/>
        <rFont val="Calibri"/>
        <family val="2"/>
        <charset val="1"/>
      </rPr>
      <t xml:space="preserve">_</t>
    </r>
    <r>
      <rPr>
        <sz val="11"/>
        <color theme="1"/>
        <rFont val="Calibri"/>
        <family val="2"/>
        <charset val="1"/>
      </rPr>
      <t xml:space="preserve">Street</t>
    </r>
    <r>
      <rPr>
        <sz val="11"/>
        <color theme="0"/>
        <rFont val="Calibri"/>
        <family val="2"/>
        <charset val="1"/>
      </rPr>
      <t xml:space="preserve">_</t>
    </r>
    <r>
      <rPr>
        <sz val="11"/>
        <color theme="1"/>
        <rFont val="Calibri"/>
        <family val="2"/>
        <charset val="1"/>
      </rPr>
      <t xml:space="preserve">Fund</t>
    </r>
  </si>
  <si>
    <t xml:space="preserve">Procurement</t>
  </si>
  <si>
    <t xml:space="preserve">Specific project(s) only</t>
  </si>
  <si>
    <t xml:space="preserve">Half yearly</t>
  </si>
  <si>
    <t xml:space="preserve">Tram </t>
  </si>
  <si>
    <t xml:space="preserve">Park and ride facilities</t>
  </si>
  <si>
    <t xml:space="preserve">LPG</t>
  </si>
  <si>
    <t xml:space="preserve">Standard</t>
  </si>
  <si>
    <t xml:space="preserve">Museums</t>
  </si>
  <si>
    <t xml:space="preserve">Parks</t>
  </si>
  <si>
    <t xml:space="preserve">PAR submitted - awaiting DLUHC approval</t>
  </si>
  <si>
    <t xml:space="preserve">Mix of programme and projects</t>
  </si>
  <si>
    <t xml:space="preserve">Quarterly</t>
  </si>
  <si>
    <t xml:space="preserve">Bus </t>
  </si>
  <si>
    <t xml:space="preserve">bike and ride facilities</t>
  </si>
  <si>
    <t xml:space="preserve">natural gas including biomethane</t>
  </si>
  <si>
    <t xml:space="preserve">Disabled</t>
  </si>
  <si>
    <t xml:space="preserve">Arts venues</t>
  </si>
  <si>
    <t xml:space="preserve">Public gardens</t>
  </si>
  <si>
    <t xml:space="preserve">PAR expected</t>
  </si>
  <si>
    <t xml:space="preserve">Monthly or higher</t>
  </si>
  <si>
    <t xml:space="preserve">Train</t>
  </si>
  <si>
    <t xml:space="preserve">public bicycle pick-up points</t>
  </si>
  <si>
    <t xml:space="preserve">electricity</t>
  </si>
  <si>
    <t xml:space="preserve">Parent and child</t>
  </si>
  <si>
    <t xml:space="preserve">Exhibition centres</t>
  </si>
  <si>
    <t xml:space="preserve">Public squares / outdoor space</t>
  </si>
  <si>
    <t xml:space="preserve">Other</t>
  </si>
  <si>
    <t xml:space="preserve">Middle layer super output area</t>
  </si>
  <si>
    <t xml:space="preserve">facilities for the recharging of electric bike</t>
  </si>
  <si>
    <t xml:space="preserve">Biofuels</t>
  </si>
  <si>
    <t xml:space="preserve">Theatres</t>
  </si>
  <si>
    <t xml:space="preserve">Playing fields</t>
  </si>
  <si>
    <t xml:space="preserve">There are multiple primary intervention themes</t>
  </si>
  <si>
    <t xml:space="preserve">car-sharing points</t>
  </si>
  <si>
    <t xml:space="preserve">Hydrogen</t>
  </si>
  <si>
    <t xml:space="preserve">Libraries</t>
  </si>
  <si>
    <t xml:space="preserve">Play area</t>
  </si>
  <si>
    <t xml:space="preserve">Another Risk or Issue is the leading factor in the delay of the project.</t>
  </si>
  <si>
    <t xml:space="preserve">Local Authority</t>
  </si>
  <si>
    <t xml:space="preserve">Film facilities</t>
  </si>
  <si>
    <t xml:space="preserve">Woods</t>
  </si>
  <si>
    <t xml:space="preserve">Reason for the delay is not related to a Project or Delivery Risk.</t>
  </si>
  <si>
    <t xml:space="preserve">Concernt Hall </t>
  </si>
  <si>
    <t xml:space="preserve">Other / custom geography</t>
  </si>
  <si>
    <t xml:space="preserve">Dance hall</t>
  </si>
  <si>
    <t xml:space="preserve">Count</t>
  </si>
  <si>
    <t xml:space="preserve">PSI</t>
  </si>
  <si>
    <t xml:space="preserve">Project Number</t>
  </si>
  <si>
    <t xml:space="preserve">Place</t>
  </si>
  <si>
    <t xml:space="preserve">Project Name (excluding programme management)</t>
  </si>
  <si>
    <t xml:space="preserve">ToC Results Level</t>
  </si>
  <si>
    <t xml:space="preserve">Indicator</t>
  </si>
  <si>
    <t xml:space="preserve">Unit of measurement</t>
  </si>
  <si>
    <t xml:space="preserve">Definition</t>
  </si>
  <si>
    <t xml:space="preserve">Evidence</t>
  </si>
  <si>
    <t xml:space="preserve">Baseline Evidence</t>
  </si>
  <si>
    <t xml:space="preserve">Additional information required</t>
  </si>
  <si>
    <t xml:space="preserve">Level 3 - Intermediate Outcomes</t>
  </si>
  <si>
    <t xml:space="preserve">Scores of 1 to 5</t>
  </si>
  <si>
    <t xml:space="preserve">Every 12 months</t>
  </si>
  <si>
    <t xml:space="preserve">The self-assessment form asks the respondent to score themselves on:
•	Capacity and capability to deliver
•	Town leadership, vision and sense of place
•	Town’s accountability, collaborations and responsiveness
•	Town’s financial viability and ability to attract investment
Further guidance will accompany the reporting template.</t>
  </si>
  <si>
    <t xml:space="preserve">•	Monitoring form signed by the Section 151 Officer, confirming the scores</t>
  </si>
  <si>
    <t xml:space="preserve">•	Baseline scores submitted through Towns Fund Delivery Partner</t>
  </si>
  <si>
    <t xml:space="preserve">Level 4 - Outcomes</t>
  </si>
  <si>
    <r>
      <rPr>
        <sz val="11"/>
        <color theme="1"/>
        <rFont val="Calibri"/>
        <family val="2"/>
        <charset val="1"/>
      </rPr>
      <t xml:space="preserve"># of full-time equivalent (FTE) permanent jobs </t>
    </r>
    <r>
      <rPr>
        <b val="true"/>
        <sz val="11"/>
        <color theme="1"/>
        <rFont val="Calibri"/>
        <family val="2"/>
        <charset val="1"/>
      </rPr>
      <t xml:space="preserve">created</t>
    </r>
    <r>
      <rPr>
        <sz val="11"/>
        <color theme="1"/>
        <rFont val="Calibri"/>
        <family val="2"/>
        <charset val="1"/>
      </rPr>
      <t xml:space="preserve"> through the projects</t>
    </r>
  </si>
  <si>
    <r>
      <rPr>
        <sz val="11"/>
        <color theme="1"/>
        <rFont val="Calibri"/>
        <family val="2"/>
        <charset val="1"/>
      </rPr>
      <t xml:space="preserve">The total number of newly created full-time equivalent (FTE) permanent jobs as a </t>
    </r>
    <r>
      <rPr>
        <u val="single"/>
        <sz val="11"/>
        <color theme="1"/>
        <rFont val="Calibri"/>
        <family val="2"/>
        <charset val="1"/>
      </rPr>
      <t xml:space="preserve">direct</t>
    </r>
    <r>
      <rPr>
        <sz val="11"/>
        <color theme="1"/>
        <rFont val="Calibri"/>
        <family val="2"/>
        <charset val="1"/>
      </rPr>
      <t xml:space="preserve"> result of the intervention at predetermined employment sites. This includes both part-time and full-time jobs, which should be recorded relative to FTE (although please provide a breakdown of FT and PT numbers where this is applicable). FTE should be based on the standard full-time hours of the employer.
- Employment sites mean occupied newly developed commercial premises, the premises of supported enterprises, and any further education space directly improved or constructed by the intervention.
- 'Created' means it should not have existed with that employer before the intervention.
- Created jobs exclude those created solely to deliver the intervention (e.g. construction). 
- Permanent job means it should have an intended life expectancy of at least 12 months from the point at which it is created.</t>
    </r>
  </si>
  <si>
    <t xml:space="preserve">•	Monitoring form signed by the Section 151 Officer, confirming the job numbers created.
•	Payroll information on the new jobs provided by the employer, signed by the Section 151 Officer.
•	An anonymised list of the employees created and their hours of work, signed by the Section 151 Officer.
•	Information about salary level may be provided
Examples of indirect monitoring evidence may include:
•	Based on common standards of employment rates per square metre of space/typical job densities.
•	Information from an employer about numbers employed
•	High level business survey
•	Information in an evaluation report.</t>
  </si>
  <si>
    <t xml:space="preserve">All people counted should be categorised as per the following:
•	Sex: Male/Female/ Prefer not to say
•	Age: The following age categories should be used: 16-24/25-29/30-34/35-39/40-44/45-49/50-54/55-59/60-64/65+/Prefer not to say
•	Disability: “Do you consider yourself to have a disability?” Yes/No/Prefer not to say
•	Ethnicity: White/Mixed / Multiple ethnic groups/Asian / Asian British/Black / African / Caribbean / Black British/Other ethnic group/Prefer not to say</t>
  </si>
  <si>
    <r>
      <rPr>
        <sz val="11"/>
        <color theme="1"/>
        <rFont val="Calibri"/>
        <family val="2"/>
        <charset val="1"/>
      </rPr>
      <t xml:space="preserve"># of full-time equivalent (FTE) permanent jobs </t>
    </r>
    <r>
      <rPr>
        <b val="true"/>
        <sz val="11"/>
        <color theme="1"/>
        <rFont val="Calibri"/>
        <family val="2"/>
        <charset val="1"/>
      </rPr>
      <t xml:space="preserve">safeguarded</t>
    </r>
    <r>
      <rPr>
        <sz val="11"/>
        <color theme="1"/>
        <rFont val="Calibri"/>
        <family val="2"/>
        <charset val="1"/>
      </rPr>
      <t xml:space="preserve"> through the projects</t>
    </r>
  </si>
  <si>
    <r>
      <rPr>
        <sz val="11"/>
        <color theme="1"/>
        <rFont val="Calibri"/>
        <family val="2"/>
        <charset val="1"/>
      </rPr>
      <t xml:space="preserve">The total number of safeguarded full-time equivalent (FTE) permanent jobs as a </t>
    </r>
    <r>
      <rPr>
        <u val="single"/>
        <sz val="11"/>
        <color theme="1"/>
        <rFont val="Calibri"/>
        <family val="2"/>
        <charset val="1"/>
      </rPr>
      <t xml:space="preserve">direct</t>
    </r>
    <r>
      <rPr>
        <sz val="11"/>
        <color theme="1"/>
        <rFont val="Calibri"/>
        <family val="2"/>
        <charset val="1"/>
      </rPr>
      <t xml:space="preserve"> result of the intervention at predetermined employment sites. This includes both part-time and full-time jobs, which should be recorded relative to FTE (although please provide a breakdown of FT and PT numbers where this is applicable). FTE should be based on the standard full-time hours of the employer.
- Employment sites mean occupied newly developed commercial premises, the premises of supported enterprises, and any further education  space directly improved or constructed by the intervention.
- 'Safeguarded' means a permanent and paid job at risk prior to when support was provided and which the support will help the employer to retain. This includes sole traders and business owners.
- 'At risk' means it is forecast to be lost within 6 months.
- Safeguarded jobs exclude those created solely to deliver the intervention (e.g., construction). 
- Permanent job means it should have an intended life expectancy of at least 12 months from the point at which it is safeguarded.</t>
    </r>
  </si>
  <si>
    <t xml:space="preserve">•	Monitoring form signed by the Section 151 Officer, confirming the job numbers safeguarded.
•	Payroll information on the safeguarded jobs provided by the employer, signed by the Section 151 Officer.
•	An anonymised list of the employees safeguarded and their hours of work, signed by the Section 151 Officer.
•	Information about salary level may be provided
Examples of indirect monitoring evidence may include:
•	Based on common standards of employment rates per square metre of space/typical job densities.
•	Information from an employer about numbers employed
•	High level business survey
•	Information in an evaluation report.</t>
  </si>
  <si>
    <t xml:space="preserve">%</t>
  </si>
  <si>
    <r>
      <rPr>
        <sz val="11"/>
        <color theme="1"/>
        <rFont val="Calibri"/>
        <family val="2"/>
        <charset val="1"/>
      </rPr>
      <t xml:space="preserve">Footfall - Count of people within a given area over a given time e.g. total people in a month
YoY monthly % change - Percentage change compared to the same month the year previous
There may be town centres or high streets where multiple cameras are collecting footfall data. Depending on the location of cameras and their proximity to the intervention area either an average for the area or data from just one camera should be reported.
</t>
    </r>
    <r>
      <rPr>
        <b val="true"/>
        <sz val="11"/>
        <color theme="1"/>
        <rFont val="Calibri"/>
        <family val="2"/>
        <charset val="1"/>
      </rPr>
      <t xml:space="preserve">Please include in your M&amp;E plan if your town or high street has multiple footfall cameras so that we can decide, on  a case-by-case basis, the best way forward.</t>
    </r>
  </si>
  <si>
    <t xml:space="preserve">•	Monitoring form signed by the Section 151 Officer, confirming the metrics
•	Photo of counter(s) in situ – if applicable
•	Letterheaded document from data provider confirming time period of contract, methodology used and frequency of data collection
</t>
  </si>
  <si>
    <t xml:space="preserve">Report if any malfunctions in equipment or corruption/loss of data for certain time periods</t>
  </si>
  <si>
    <t xml:space="preserve">N/A</t>
  </si>
  <si>
    <t xml:space="preserve">*** ORIGINAL: ***</t>
  </si>
  <si>
    <t xml:space="preserve">*** NOT A VALID SELECTION - PLEASE SELECT A SPECIFIC INDICATOR ***</t>
  </si>
  <si>
    <t xml:space="preserve">Vehicles per day</t>
  </si>
  <si>
    <t xml:space="preserve">DLUHC will only request this data where an LA already has access to it or intends to get access as part of their own ongoing monitoring activities. Where this is the case, DLUHC welcomes a discussion with the LA to understand the nature of the data and to agree a route forward that will strengthen the programme evaluation whilst also minimising the burden on the LA.
Please confirm in your M&amp;E plan where these indicators may be relevant to your projects so that we can ensure any potential issues with data collection are addressed. </t>
  </si>
  <si>
    <t xml:space="preserve">To be confirmed through discussions with DLUHC</t>
  </si>
  <si>
    <t xml:space="preserve">Minutes</t>
  </si>
  <si>
    <t xml:space="preserve">Number of passengers</t>
  </si>
  <si>
    <t xml:space="preserve">Number of pedestrians and cyclists</t>
  </si>
  <si>
    <t xml:space="preserve">Tonnes</t>
  </si>
  <si>
    <t xml:space="preserve">Carbon dioxide equivalent (CO2e) covers a wide range of greenhouse gases (GHG) that have an
impact on climate change. Tonnes of carbon saved should be measured using BEIS Conversion
Factors (https://www.gov.uk/government/publications/greenhouse-gas-reporting-conversion-factors-2017) for calculating resulting primary energy savings.
The estimate is based on the amount of CO2e saved in a given year, i.e. a projection of estimated savings of either one year following project completion or the calendar year after project completion through a methodology agreed by project appraisers.</t>
  </si>
  <si>
    <t xml:space="preserve">•	Monitoring form signed by the Section 151 Officer and the Local Authority transport manager/ director confirming the metrics</t>
  </si>
  <si>
    <t xml:space="preserve">Dependent on pollutant – discuss with DLUHC</t>
  </si>
  <si>
    <t xml:space="preserve">Dependent on pollutant and existing collections and reporting stuctures – discuss with DLUHC</t>
  </si>
  <si>
    <t xml:space="preserve">•	Monitoring form signed by the Section 151 Officer and the Local Authority transport manager/ director, confirming the metrics
•	Photos of instruments in situ
•	Letterheaded document from installer/provider of equipment detailing pollutant measured and frequency of reporting</t>
  </si>
  <si>
    <t xml:space="preserve">Type of pollutant being measured
Report if any malfunctions in equipment or corruption/loss of data for certain time periods
</t>
  </si>
  <si>
    <t xml:space="preserve">*** NEW: ***</t>
  </si>
  <si>
    <t xml:space="preserve">Cycle flow</t>
  </si>
  <si>
    <t xml:space="preserve">Baseline, one and five years after scheme opening</t>
  </si>
  <si>
    <t xml:space="preserve">The number of cyclists over a set period of time (e.g. daily flows broken down into AM peak, interpeak and PM peak) along a specified length of cycleway.</t>
  </si>
  <si>
    <t xml:space="preserve">- Cycle count data
- Reports</t>
  </si>
  <si>
    <t xml:space="preserve">Cycle count data</t>
  </si>
  <si>
    <t xml:space="preserve">Pedestrian flow</t>
  </si>
  <si>
    <t xml:space="preserve">The number of pedestrians over a set period of time (e.g. daily flows broken down into AM peak, interpeak and PM peak) along a specified length of footway.</t>
  </si>
  <si>
    <t xml:space="preserve">- Pedestrian count data
- Reports</t>
  </si>
  <si>
    <t xml:space="preserve">Pedestrian count data</t>
  </si>
  <si>
    <t xml:space="preserve">Vehicle flow</t>
  </si>
  <si>
    <t xml:space="preserve">The number of vehicles over a set period of time (e.g. daily flows broken down into AM peak, interpeak and PM peak) along a specified length of carriageway or junction.</t>
  </si>
  <si>
    <t xml:space="preserve">- Traffic count data
- Reports</t>
  </si>
  <si>
    <t xml:space="preserve">Traffic count data</t>
  </si>
  <si>
    <t xml:space="preserve">Time (minutes)</t>
  </si>
  <si>
    <t xml:space="preserve">Total journey time between two specified points over a set period of time (e.g. average peak hour). Reported seperately for public transport where possible.</t>
  </si>
  <si>
    <t xml:space="preserve">- Journey time data
- Reports</t>
  </si>
  <si>
    <t xml:space="preserve">Journey time data</t>
  </si>
  <si>
    <t xml:space="preserve">Passenger numbers</t>
  </si>
  <si>
    <t xml:space="preserve">The number of public transport passengers on a specified service or through a public transport node (e.g. bus station, rail station) over a set period of time.</t>
  </si>
  <si>
    <t xml:space="preserve">- Passenger count data
- Reports</t>
  </si>
  <si>
    <t xml:space="preserve">Passenger count data</t>
  </si>
  <si>
    <t xml:space="preserve">Vehicle delays</t>
  </si>
  <si>
    <t xml:space="preserve">Total delay between two specified points or at junction approach over a set period of time (e.g. average peak hour). Reported seperately for public transport where possible.</t>
  </si>
  <si>
    <t xml:space="preserve">Public transport reliability</t>
  </si>
  <si>
    <t xml:space="preserve">Proportion of public transport arrivals at public transport node (e.g. bus stop, rail station) on time or within specified limit.</t>
  </si>
  <si>
    <t xml:space="preserve">- Bus arrival data
- Reports</t>
  </si>
  <si>
    <t xml:space="preserve">Bus arrival data</t>
  </si>
  <si>
    <t xml:space="preserve">User satisfaction (transport)</t>
  </si>
  <si>
    <t xml:space="preserve">Percentage of users surveyed who reported being "very satisfied" or "fairly satisfied" with their journey/the service.
The question and possible responses are as follows:
[Thinking about the most recent journey you made by [INSERT TRANSPORT MODE], how satisfied were you with your journey?
Very satisfied
Fairly satisfied
Neither satisfied nor dissatisfied
Fairly dissatistfied
Very dissatisfied]
The "users" could be using rail services, bus services, roads or "other" travel services (e.g., tram). However, the indicator should capture only one type of mode - other modes should be reported separately.
It should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</si>
  <si>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 Survey data
- Reports</t>
  </si>
  <si>
    <t xml:space="preserve">Baseline survey</t>
  </si>
  <si>
    <t xml:space="preserve">Air quality - NO2 concentrations</t>
  </si>
  <si>
    <t xml:space="preserve">Micrograms in each cubic metre of air (µg m-3)</t>
  </si>
  <si>
    <t xml:space="preserve">(Average) NO2 concentrations at sampling sites (e.g., properties) within the modelled area.
Measurements should be captured to reflect the modelled area and not just the vicinity of the scheme. If the scheme reroutes traffic from a congested road, the rerouting needs to be captured and that may not be local. The same sampling sites should be used between measurement periods.
Measurements should be compliant with the provisions set out in the Air Quality Standards Regulations - see: https://www.legislation.gov.uk/uksi/2010/1001/schedule/1/part/3/made
Measurements should be taken at comparable times between measurement periods.
Please note the additional information requirements in the final column.</t>
  </si>
  <si>
    <t xml:space="preserve">- Air quality reports</t>
  </si>
  <si>
    <t xml:space="preserve">Current air quality reports</t>
  </si>
  <si>
    <t xml:space="preserve">Air quality - PM2.5 concentrations</t>
  </si>
  <si>
    <t xml:space="preserve">(Average) PM2.5 concentrations at sampling sites (e.g., properties) within the modelled area.
Measurements should be captured to reflect the modelled area and not just the vicinity of the scheme. If the scheme reroutes traffic from a congested road, the rerouting needs to be captured and that may not be local. The same sampling sites should be used between measurement periods.
Measurements should be compliant with the provisions set out in the Air Quality Standards Regulations - see: https://www.legislation.gov.uk/uksi/2010/1001/schedule/1/part/3/made
Measurements should be taken at comparable times between measurement periods.
Please note the additional information requirements in the final column.</t>
  </si>
  <si>
    <t xml:space="preserve">Usual method of travel to work: Car or Van</t>
  </si>
  <si>
    <t xml:space="preserve">The percentage of survey respondents, in employment, who state that they usually travel to work by car or van.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</si>
  <si>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Baseline survey data</t>
  </si>
  <si>
    <t xml:space="preserve">The percentage of survey respondents, in employment, who state that they usually travel to work by motorbike, moped or scooter.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</si>
  <si>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Bicycle</t>
  </si>
  <si>
    <t xml:space="preserve">The percentage of survey respondents, in employment, who state that they usually travel to work by bicycle.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</si>
  <si>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Bus, Minibus or Coach</t>
  </si>
  <si>
    <t xml:space="preserve">The percentage of survey respondents, in employment, who state that they usually travel to work by bus, minibus or coach.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</si>
  <si>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Taxi</t>
  </si>
  <si>
    <t xml:space="preserve">The percentage of survey respondents, in employment, who state that they usually travel to work by taxi or minicab.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</si>
  <si>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Railway Train</t>
  </si>
  <si>
    <t xml:space="preserve">The percentage of survey respondents, in employment, who state that they usually travel to work by railway train.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</si>
  <si>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Underground Train, Metro, Light Railway, Tram</t>
  </si>
  <si>
    <t xml:space="preserve">The percentage of survey respondents, in employment, who state that they usually travel to work by underground train, metro, light railway or tram.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</si>
  <si>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Walk</t>
  </si>
  <si>
    <t xml:space="preserve">The percentage of survey respondents, in employment, who state that they usually travel to work by walking.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</si>
  <si>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E-Cycle, E-Scooter</t>
  </si>
  <si>
    <t xml:space="preserve">The percentage of survey respondents, in employment, who state that they usually travel to work by e-cycle or e-scooter.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</si>
  <si>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Usual method of travel to work: Other Way of Travelling</t>
  </si>
  <si>
    <t xml:space="preserve">The percentage of survey respondents, in employment, who state that they usually travel to work by "other" ways of travelling.
The question and possible responses are as follows:
[How do you usually travel to work?
Underground, metro, light rail, tram
Train
Bus, minibus or coach
Motorbike, moped or scooter
Car or van
Taxi/minicab
Bicycle
E-cycle or E-scooter
On foot
Other (specify)]
Only one method can be selected, which should relate to the longest part, by distance, of the respondent's usual journey to work.
The question applies to the main job, that is the job in which respondent usually works the most hours. If the respondent has two work places he/she visits regularly (2 consecutive days per week or more, etc), then the one visited most frequently is treated as the usual place of work. If both are visited with the same frequency the one furthest away from home is the usual place of work.
The following should be recorded as 'other': lorry, plane, works abroad.
It must be ensured that respondents are representative of the local population as a whole, in terms of age, sex, etc.
The sample should be large enough to enable accurate results based on the population size. There are tools (e.g., online) which can be used to calculate what a suitable sample size is for a given population. 
Where possible, the survey should track the same sample over time.</t>
  </si>
  <si>
    <t xml:space="preserve">Average travel time in minutes to reach nearest large employment centre (5000+ employees): Car</t>
  </si>
  <si>
    <t xml:space="preserve">The average minimum travel time (minutes) to the nearest large employment centre (5,000+ employees) by car, averaged over an area.
The statistics are expected to be generated from journey times calculated using (typially commercial) software that uses information on road and path networks, traffic speeds and public transport timetables to calculate journey times to selected services.
The statistics should represent idealised journeys which are completed at the following times:
- a Tuesday in the second week October of the year to which they relate
- and during the ‘morning peak’ between 7am and 10am
For more information on the calculation, please see here: https://www.gov.uk/government/publications/journey-time-statistics-guidance/journey-time-statistics-notes-and-definitions-2019 </t>
  </si>
  <si>
    <t xml:space="preserve">- Average travel time data
- Reports</t>
  </si>
  <si>
    <t xml:space="preserve">Average travel time data (minutes)</t>
  </si>
  <si>
    <t xml:space="preserve">Average travel time in minutes to reach nearest large employment centre (5000+ employees): Cycle</t>
  </si>
  <si>
    <t xml:space="preserve">The average minimum travel time (minutes) to the nearest large employment centre (5,000+ employees) by cycle, averaged over an area.
The statistics are expected to be generated from journey times calculated using (typially commercial) software that uses information on road and path networks, traffic speeds and public transport timetables to calculate journey times to selected services.
The statistics should represent idealised journeys which are completed at the following times:
- a Tuesday in the second week October of the year to which they relate
- and during the ‘morning peak’ between 7am and 10am
For more information on the calculation, please see here: https://www.gov.uk/government/publications/journey-time-statistics-guidance/journey-time-statistics-notes-and-definitions-2020</t>
  </si>
  <si>
    <t xml:space="preserve">Average travel time in minutes to reach nearest large employment centre (5000+ employees): Public Transport</t>
  </si>
  <si>
    <t xml:space="preserve">The average minimum travel time (minutes) to the nearest large employment centre (5,000+ employees) by public transport, averaged over an area.
The statistics are expected to be generated from journey times calculated using (typially commercial) software that uses information on road and path networks, traffic speeds and public transport timetables to calculate journey times to selected services.
The statistics should represent idealised journeys which are completed at the following times:
- a Tuesday in the second week October of the year to which they relate
- and during the ‘morning peak’ between 7am and 10am
For more information on the calculation, please see here: https://www.gov.uk/government/publications/journey-time-statistics-guidance/journey-time-statistics-notes-and-definitions-2021</t>
  </si>
  <si>
    <t xml:space="preserve">Average travel time in minutes to reach nearest large employment centre (5000+ employees): Walking</t>
  </si>
  <si>
    <t xml:space="preserve">The average minimum travel time (minutes) to the nearest large employment centre (5,000+ employees) by walking, averaged over an area.
The statistics are expected to be generated from journey times calculated using (typially commercial) software that uses information on road and path networks, traffic speeds and public transport timetables to calculate journey times to selected services.
The statistics should represent idealised journeys which are completed at the following times:
- a Tuesday in the second week October of the year to which they relate
- and during the ‘morning peak’ between 7am and 10am
For more information on the calculation, please see here: https://www.gov.uk/government/publications/journey-time-statistics-guidance/journey-time-statistics-notes-and-definitions-2022</t>
  </si>
  <si>
    <t xml:space="preserve">Public transport trips as a proportion of total trips per year</t>
  </si>
  <si>
    <t xml:space="preserve">The percentage of public transport trips per person per year.
Public transport modes include bus, rail, taxi/minicab and other public transports.
Private transport modes include car/van, walk, bicycle and other private transports.
The geography that the measurement relates to should remain consistent over time.</t>
  </si>
  <si>
    <t xml:space="preserve">Number of road traffic accidents</t>
  </si>
  <si>
    <t xml:space="preserve">The number of reported road traffic accidents within a specified geography, within the measurement period.
A road traffic accident involves personal injury occurring on the public highway (including footways) in which at least one road vehicle or a vehicle in collision with a pedestrian is involved and which becomes known to the police within 30 days of its occurrence. Damage-only accidents, with no human casualties or accidents on private roads or car parks should not be included.
The geography that the measurement relates to should remain consistent over time. Any changes to the length of road covered within the data (e.g., due to a new stretch of road being built) should be noted.</t>
  </si>
  <si>
    <t xml:space="preserve">- Road traffic accident data
- Reports</t>
  </si>
  <si>
    <t xml:space="preserve">Road traffic accident data</t>
  </si>
  <si>
    <t xml:space="preserve">Business investment</t>
  </si>
  <si>
    <t xml:space="preserve">£</t>
  </si>
  <si>
    <t xml:space="preserve">Baseline; one, two or three years after scheme opening (depending on scheme); and then five years after scheme opening</t>
  </si>
  <si>
    <t xml:space="preserve">The amount of tangible investment made by the private sector within a specified area over the measurement period.
Tangible means something physical, for example, buildings, machinery, fixtures and fittings, etc. It excludes financial investments such as stocks or bonds.
Investments should only be included in the measurement once there is a contractual commitment. Investments that have only been announced should not be included.
The area of measurement needs to be specified prior to the first measurement being taken, and this area should remain consistent over the lifetime of the programme.</t>
  </si>
  <si>
    <t xml:space="preserve">- Business investment data
- Reports</t>
  </si>
  <si>
    <t xml:space="preserve">Amount of business investment (£) before scheme is implemented</t>
  </si>
  <si>
    <t xml:space="preserve">Business sentiment</t>
  </si>
  <si>
    <t xml:space="preserve">The percentage of businesses surveyed that expect their overall performance to increase over the next 12 months.
This indicator aligns with the ONS's Business Insights and Conditions (BICS) survey. 
The question and possible responses are as follows:
[How do you expect your business's overall performance to change over the next 12 months?
Performance will increase
Performance will stay the same
Performance will decrease
Not sure]
Further information can be found here: https://www.ons.gov.uk/peoplepopulationandcommunity/healthandsocialcare/conditionsanddiseases/articles/businessimpactofcovid19surveyquestions/16mayto29may2022
The sample should be representative of the local business population and should remain constant over time, where possible.
The sample should be large enough to enable accurate results based on the population size. There are tools (e.g., online) which can be used to calculate what a suitable sample size is for a given population. </t>
  </si>
  <si>
    <t xml:space="preserve">Consumer spending</t>
  </si>
  <si>
    <t xml:space="preserve">The total amount of spending (£) on credit and debit cards at local businesses, during the measurement period, using data from card transactions.
To ensure comparability between measurement periods, the retailers and card providers included within the data should remain constant over time.</t>
  </si>
  <si>
    <t xml:space="preserve">- Spend data
- Reports</t>
  </si>
  <si>
    <t xml:space="preserve">Spend data</t>
  </si>
  <si>
    <t xml:space="preserve">Average occupancy rate of units or workspaces</t>
  </si>
  <si>
    <t xml:space="preserve">The average number of rented or used units/workspaces as a percentage of the total amount of functional available units and workspaces over a specified period of time.
Any units or workspaces that are out of order should be excluded from the calculation.</t>
  </si>
  <si>
    <t xml:space="preserve">- Occupancy rate data
- Reports</t>
  </si>
  <si>
    <t xml:space="preserve">Data on the occupancy rate before the scheme is implmented</t>
  </si>
  <si>
    <t xml:space="preserve">Vacancy rate of commercial units</t>
  </si>
  <si>
    <t xml:space="preserve">The percentage of commercial units within a specified area that were vacant at the time of measurement.
Vacant means that the unit is not occupied and is empty.
The geography that the measurement relates to should remain the same over time.
The time at which the measurement is made should be regular (e.g., at 6-monthly intervals) and consistent (e.g., on the first day of the calendar month), where possible.</t>
  </si>
  <si>
    <t xml:space="preserve">- Vacancy rate data
- Reports</t>
  </si>
  <si>
    <t xml:space="preserve">Vacancy rate data</t>
  </si>
  <si>
    <t xml:space="preserve">Count of births of new enterprises</t>
  </si>
  <si>
    <t xml:space="preserve">The number of new enterprise (or "business") registrations (identified through registration of the administrative units, that is, VAT and PAYE) within a specified area and within the measurement period.
An enterprise can be defined as the smallest combination of legal units (based on Value Added Tax (VAT) and/or Pay As You Earn (PAYE) records) that is an organisational unit producing goods or services, which benefits from a certain degree of autonomy in decision-making. An enterprise carries out one or more activities at one or more locations. An enterprise may also be a sole legal unit.
The geography that the measurement relates to should remain the same over time.</t>
  </si>
  <si>
    <t xml:space="preserve">- Business population data
- Reports</t>
  </si>
  <si>
    <t xml:space="preserve">Business population data</t>
  </si>
  <si>
    <t xml:space="preserve">Count of active enterprises</t>
  </si>
  <si>
    <t xml:space="preserve">The number of enterprises that are considered active within a specified area during the measurement period.
Active means the enterprise had either turnover or employment at any time during the measurement period.
An enterprise can be defined as the smallest combination of legal units (based on Value Added Tax (VAT) and/or Pay As You Earn (PAYE) records) that is an organisational unit producing goods or services, which benefits from a certain degree of autonomy in decision-making. An enterprise carries out one or more activities at one or more locations. An enterprise may also be a sole legal unit.</t>
  </si>
  <si>
    <t xml:space="preserve">Number of enterprises receiving non-financial support</t>
  </si>
  <si>
    <t xml:space="preserve">The number of enterprises having received non-financial support, within a specified area and within the measurement period, with the intention of improving performance.
In this instance, an enterprise means a sole trader, micro business, small and medium-sized enterprise, or large business. It also includes social enterprises where these engage in economic activity.
Non-financial support means business advice, guidance, mentoring and training. This must involve some form of direct interaction with members of the enterprises, in other words it cannot be broadcasted advice.   
Improved performance means reductions in costs or increased turnover/profit. 
Support may be on-going but an enterprise should only be counted once across all reporting periods.</t>
  </si>
  <si>
    <t xml:space="preserve">- Number of businesses receiving support
- List of businesses receiving support (anonymised where necessary)
- Reports</t>
  </si>
  <si>
    <t xml:space="preserve">List of enterprises (anonymised where necessary) receiving non-financial support before scheme is implemented</t>
  </si>
  <si>
    <t xml:space="preserve">Number of major commercial planning applications granted</t>
  </si>
  <si>
    <t xml:space="preserve">The number of full planning applications granted for major commercial developments within a specified geographical area over the measurement period.
Commercial developments comprise: i) Offices, research and development, light industry; ii)  General industry, storage and warehousing; and iii) Retail and services.
An application constitutes a major development if the floorspace to be built is 1000 square metres or more, or where the site area is 1 hectare or more. Where a site above one hectare is subject to a change of use application, it should be coded under major development and not as a change of use.
A full application requires a site/block plan, design and access statement, location plan and other supporting information depending on the size of the development.
The geographical area should remain consistent over time.
The measurement period should remain consistent over time (e.g., quarter, yearly).</t>
  </si>
  <si>
    <t xml:space="preserve">- Planning application data
- Reports</t>
  </si>
  <si>
    <t xml:space="preserve">Planning application data before scheme is implemented</t>
  </si>
  <si>
    <t xml:space="preserve">Number of minor commercial planning applications granted</t>
  </si>
  <si>
    <t xml:space="preserve">The number of full planning applications granted for minor commercial development within a specified geographical area over the measurement period.
Commercial developments comprise: i) Offices, research and development, light industry; ii)  General industry, storage and warehousing; and iii) Retail and services.
A minor development is one where the floor space to be created is less than 1,000 square metres or where the site area is less than one hectare. 
A full application requires a site/block plan, design and access statement, location plan and other supporting information depending on the size of the development.
The geographical area should remain consistent over time.
The measurement period shouold remain consistent over time (e.g., quarter, yearly).</t>
  </si>
  <si>
    <t xml:space="preserve">Baseline, then every 6 months until agreed</t>
  </si>
  <si>
    <t xml:space="preserve">Footfall is the count of people (e.g., using electronic people counter) within a given area over a given time (e.g. total people in a month). Year-on-year % change means the percentage change in monthly footfall compared to the same month the year previous.</t>
  </si>
  <si>
    <t xml:space="preserve">- Footfall data
- Reports produced by data provider</t>
  </si>
  <si>
    <t xml:space="preserve">Footfall data</t>
  </si>
  <si>
    <t xml:space="preserve">Percentage of adults who are satisfied with their local area as a place to live</t>
  </si>
  <si>
    <t xml:space="preserve">Percentage of residents aged 16 or over surveyed who reported being "very satisfied" or "fairly satisfied" with their local area as a place to live.
The question wording is, "Overall, how satisfied or dissatisfied are you with your local area as a place to live?".
The response options are: "very satisfied", "fairly satisfied", "neither satisfied nor dissatisfied", "fairly dissatisfied" and "very dissatisfied".
It should be ensured that respondents are representative of the local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</si>
  <si>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Percentage of visitors who are likely to recommend the place to family or friends</t>
  </si>
  <si>
    <t xml:space="preserve">The percentage of visitors aged 16 or over surveyed who said they "definitely" would or "probably" would recommend the place to family or friends.
The question and possible responses are as follows:
[Based on your experiences during this visit, to what extent would you recommend DESTINATION as a
destination to friends and family?
Definitely
Probably
Neutral / Not Sure
Probably Not
Definitely Not]
Visitor means a person who is away from home and outside their usual environment, for general leisure, recreational or social purposes.
It should be ensured that respondents are representative of the visitor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t>
  </si>
  <si>
    <t xml:space="preserve">Percentage of individuals who have engaged in civic participation in the last 12 months</t>
  </si>
  <si>
    <t xml:space="preserve">The percentage of respondents aged 16+ who took part in civic participation at least once in the 12 months prior to completing the survey.
The question and possible responses are as follows:
[In the last 12 months, have you done any of the following?
Contacted a local official such as local councillor, MP, government official, or mayor (excluding contact for personal issues such as housing repairs or contact through work)
Attended a public meeting or rally, taken part in a public demonstration or protest
Signed a paper petition or an online/e-petition
None of the above]
It should be ensured that respondents are representative of the visitor population as a whole, in terms of age, sex,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and at approximately the same time each period (e.g., every December).
Where possible, the survey should track the same sample over time.</t>
  </si>
  <si>
    <t xml:space="preserve">Vacancy rate of residential units</t>
  </si>
  <si>
    <t xml:space="preserve">The proportion of residential units within a specified area that are vacant at the time of measurement.
Residential unit means a dwelling unit for residential use and occupancy, and includes the structure or part of a structure that is used as a home, residence, or sleeping place by one person who maintains a household or two or more persons who maintain a common household.
Vacant means that the unit is not occupied and is empty.
The geography that the measurement relates to should remain the same over time.
The time at which the measurement is made should be regular (e.g., at 6-monthly intervals) and consistent (e.g., on the first day of the calendar month), where possible.
</t>
  </si>
  <si>
    <t xml:space="preserve">Number of people using a new/improved public facility</t>
  </si>
  <si>
    <t xml:space="preserve">The number of people using a public facility, that has been created or improved (at least in part) using government funding, over a specified measurement period.
A public facility is a building or outdoor space that is open to the general public and is intended for a particular purpose or activity. For example, a civic centre, public library, or sports pitch. It does not include offices or hotels, for example, where access is limited to specific individuals.
The measurement period should remain consistent over time (e.g., 6 months periods).</t>
  </si>
  <si>
    <t xml:space="preserve">- Usage data
- Reports</t>
  </si>
  <si>
    <t xml:space="preserve">Number of people using facility before scheme is implemented</t>
  </si>
  <si>
    <t xml:space="preserve">Percentage of customers/visitors/users who report a positive experience</t>
  </si>
  <si>
    <t xml:space="preserve">The percentage of people aged 16 or over surveyed who said they "definitely" would or "probably" would recommend a specified service, facility or location to family or friends.
A "service", "facility" or "location" can include almost anything, but it should refer to a single, easily identifiable offer. It could include, for example, public Wi-Fi, a museum, a park or shopping centre.
The question and possible responses are as follows:
[Based on your experiences of using [NAME OF SERVICE/FACILITY/LOCATION], to what extent would you recommend it to friends and family?
Definitely
Probably
Neutral / Not Sure
Probably Not
Definitely Not]
It should be ensured that respondents are representative of the population of interest - which could be, e.g., customers, visitors or users -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t>
  </si>
  <si>
    <t xml:space="preserve">Percentage of residents who report a sense of belonging in their local area</t>
  </si>
  <si>
    <t xml:space="preserve">The percentage of residents aged 16 or over who, when surveyed, responded "strongly agree" or "agree" that they feel a sense of belonging within their local area.
The question and possible responses are as follows:
[Please indicate to what extent you agree or disagree with the following statement: "I feel a sense of belonging within the area that I live"
Strongly agree
Agree
Neither agree nor disagree
Disagree
Strongly disagree]
It should be ensured that respondents are representative of the local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</si>
  <si>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Percentage of residents who report feeling safe in their local area</t>
  </si>
  <si>
    <t xml:space="preserve">The percentage of residents aged 16 or over who, when surveyed, reported feeling "very safe" or "fairly safe" in their local area.
The question and possible responses are as follows:
[Thinking of your personal safety, how safe or unsafe would you feel walking on your own in [INSERT NAME OF LOCAL TOWN/AREA]?
Very safe
Fairly safe
Fairly unsafe
Very unsafe]
It should be ensured that respondents are representative of the local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</si>
  <si>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Percentage of visitors who report feeling safe in the local area</t>
  </si>
  <si>
    <t xml:space="preserve">The percentage of adults aged 16 or over visiting the area outside their home who, when surveyed, reported feeling "very safe" or "fairly safe" in the local area.
The question and possible responses are as follows:
[Thinking of your personal safety, how safe or unsafe would you feel walking on your own in [INSERT NAME OF LOCAL TOWN/AREA]?
Very safe
Fairly safe
Fairly unsafe
Very unsafe]
It should be ensured that respondents are representative of the visitor population, in terms of age, sex, general health, purpose of visit, etc.
The sample should be large enough to enable accurate results based on the population size. There are tools (e.g., online) which can be used to calculate what a suitable sample size is for a given population. 
Visitor means a person who is away from home and outside their usual environment, for general leisure, recreational or social purposes.
Each round of the survey should be carried out over a discrete time period (e.g., a two-week period).</t>
  </si>
  <si>
    <t xml:space="preserve">Number of crimes reported</t>
  </si>
  <si>
    <t xml:space="preserve">The number of total crimes recorded by the police within a specified geography over the measurement period.
The number reported should include all types of crime. If you wish to submit data on a specific type of crime then please do this separately.
The geography and measurement period should remain consistent over time.</t>
  </si>
  <si>
    <t xml:space="preserve">- Crime data
- Reports</t>
  </si>
  <si>
    <t xml:space="preserve">Police crime data</t>
  </si>
  <si>
    <t xml:space="preserve">Number of anti-social behaviour crimes recorded</t>
  </si>
  <si>
    <t xml:space="preserve">The number of anti-social behaviour crimes recorded by the police within a specified geography over the measurement period.
Anti-social behaviour is defined as 'behaviour by a person which causes, or is likely to cause, harassment, alarm or distress to persons not of the same household as the person'. There are three categories of antisocial behaviours: personal, nauisance and environmental.
The geography and measurement period should remain consistent over time.</t>
  </si>
  <si>
    <t xml:space="preserve">Number of day visitors</t>
  </si>
  <si>
    <t xml:space="preserve">The number of same-day visitors to a place within a distinct time period.
A same-day visitor is someone who spends at least 3 hours in a given area away from home outside their usual environment for general leisure, recreational and social purposes, and does not spend the night in a collective or private accommodation in the area visited.
The collection method (e.g., survey) and measurement period (e.g., weekend) should remain consistent between reporting periods.</t>
  </si>
  <si>
    <t xml:space="preserve">- Visitor data
- Reports</t>
  </si>
  <si>
    <t xml:space="preserve">Visitor data</t>
  </si>
  <si>
    <t xml:space="preserve">Number of residential/domestic units upgraded to EPC rating C or above</t>
  </si>
  <si>
    <t xml:space="preserve">The number of residential units that have been upgraded to EPC rating C or above.
Residential unit means a dwelling unit for residential use and occupancy, and includes the structure or part of a structure that is used as a home, residence, or sleeping place by one person who maintains a household or two or more persons who maintain a common household.
An EPC (Energy Performance Certificate) is a colour-coded report that ranks a property on a scale of 1-100. It’s broken down into ‘Energy Efficiency Rating’ and ‘Environmental Impact (CO2) Rating’. The scales go from dark green A (92-100) down to red G (1-20), with A being the most energy efficient and environmentally friendly and G being the least energy efficient and environmentally friendly (higher CO2 emissions). The category C entails ratings from 69 to 80.
Upgraded means that the unit previously had an EPC rating that was lower than C.</t>
  </si>
  <si>
    <t xml:space="preserve">- EPCs
- Reports</t>
  </si>
  <si>
    <t xml:space="preserve">Existing EPC ratings</t>
  </si>
  <si>
    <t xml:space="preserve">Number of non-residential/domestic units upgraded to EPC rating C or above</t>
  </si>
  <si>
    <t xml:space="preserve">The number of non-residential units that have been upgraded to EPC rating C or above.
Non-residential units are proprieties which are not used for human inhabitation, examples are churches, shopping centres, offices, hospitals.
An EPC (Energy Performance Certificate) is a colour-coded report that ranks a property on a scale of 1-100. It’s broken down into ‘Energy Efficiency Rating’ and ‘Environmental Impact (CO2) Rating’. The scales go from dark green A (92-100) down to red G (1-20), with A being the most energy efficient and environmentally friendly and G being the least energy efficient and environmentally friendly (higher CO2 emissions). The category C entails ratings from 69 to 80.
Upgraded means the unit previously had an EPC rating that was lower than C.</t>
  </si>
  <si>
    <t xml:space="preserve">Number of visitors/audience members to cultural venues</t>
  </si>
  <si>
    <t xml:space="preserve">The number of visitor admissions / audience members to cultural venues within the local area during the measurement period (as recorded by the venues).
Cultural venues include those related to: (1) Film, TV, Music, Radio (2) Heritage (3) Arts, Museums and Libraries.
Where possible, ensure all major cultural venues are included and tracked.
The sample of venues tracked should remain the same over time, unless newly established venues are created during the measurement period which can be included. 
The count of attendance should be based on tickets / entry figures, where applicable. 
The duration of the measurement period should remain consistent across reporting periods.</t>
  </si>
  <si>
    <t xml:space="preserve">Percentage of the local poulation engaged with cultural and heritage activities</t>
  </si>
  <si>
    <t xml:space="preserve">% </t>
  </si>
  <si>
    <t xml:space="preserve">The % engagement in cultural opportunities in the local area during the last 12 months. Engagement can include physical and digital engagement. The Participation Survey Annex C provides further guidance on activities that would qualify as being 'engaged'. See https://www.gov.uk/government/statistics/participation-survey-october-to-december-2021-report/participation-survey-october-to-december-2021-main-report#annex-c---list-of-questions-asked-for-each-activity-culture 
The question and possible responses are as follows:
[In the last 12 months have you attended any culture events in the local area, either in person or virtually? This could include live music events, art exhibitions, cinema, theatre, comedy, dance events, festivals and carnivals, or other cultural activities.
Yes
No]
The sample should be large enough to enable accurate results based on the population size. There are tools online which can be used to calculate what a suitable sample size is for a given population.   
It must be ensured that respondents are representative of the local population as a whole, in terms of age, sex, etc.
Cultural activities include those related to: (1) Film, TV, Music, Radio (2) Heritage (3) Arts, Museums and Libraries
What is classed as the 'local area' where events are recorded should remain consistent throughout the collection e.g. should not include/ exclude events in neighbouring locations which were excluded/included in previous returns.</t>
  </si>
  <si>
    <t xml:space="preserve">Number of cultural events</t>
  </si>
  <si>
    <t xml:space="preserve">The number of cultural events taking place within the local area during the measurement period.
An event should refer to planned activities. 
Cultural events include those related to: (1) Film, TV, Music, Radio (2) Heritage (3) Arts, Museums and Libraries
What is classed as the 'local area' where events are recorded should remain consistent throughout the collection e.g. should not include/ exclude events in neighbouring locations which were excluded/included in previous returns.
The duration of the measurement period should remain consistent across reporting periods.
</t>
  </si>
  <si>
    <t xml:space="preserve">- Event numbers data
- Reports
- Promotional material from events</t>
  </si>
  <si>
    <t xml:space="preserve">List of existing events by year</t>
  </si>
  <si>
    <t xml:space="preserve">Audience numbers for cultural events</t>
  </si>
  <si>
    <t xml:space="preserve">The number of people attending cultural events during the measurement period.
An event should refer to planned activities. 
The count of attendance should be based on tickets / entry figures, where applicable. 
Cultural events include those related to: (1) Film, TV, Music, Radio (2) Heritage (3) Arts, Museums and Libraries
The sample of venues where audience numbers are tracked should remain the same over time, unless newly established venues are created during the measurement period which can be included.
The method for counting attendance and the duration of the measurement period should remain consistent across reporting periods.</t>
  </si>
  <si>
    <t xml:space="preserve">- Audience numbers data
- Reports</t>
  </si>
  <si>
    <t xml:space="preserve">Audience numbers data</t>
  </si>
  <si>
    <t xml:space="preserve">Total visitor spend at cultural venues</t>
  </si>
  <si>
    <t xml:space="preserve">Total visitor spend at cultural venues during the measurement period (actual spend at venues only - it should not include induced or second order spend). 
For example, credit card transaction data could be used to understand levels/trends in consumer spending at cultural venues, or gross revenue as recorded by venues. If gross revenue is used other sources of revenue should be excluded to ensure only visitor spend is captured.
Only one method to estimate consumer spending should be used and this should remain consistent for all data collection periods.
Cultural venues include those related to: (1) Film, TV, Music, Radio (2) Heritage (3) Arts, Museums and Libraries.
Where possible, ensure all major cultural venues are included and tracked. 
The sample of venues tracked should remain the same over time, unless newly established venues are created during the measurement period which can be included. 
The duration of the measurement period should remain consistent across reporting periods.</t>
  </si>
  <si>
    <t xml:space="preserve">Average (mean) life satisfaction ratings</t>
  </si>
  <si>
    <t xml:space="preserve">Mean rating (0-10)</t>
  </si>
  <si>
    <t xml:space="preserve">The average (mean) rating of life satisfaction amongst survey respondents within a specified geography over the measurement period.
The question wording is as follows:
[I’d like you to give an answer on a scale of 0 to 10, where 0 is “not at all” and 10 is “completely”. There are no right or wrong answers. Overall, how satisfied are with your life nowadays?"]
It should be ensured that respondents are representative of the local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</si>
  <si>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Average (mean) worthwhile ratings</t>
  </si>
  <si>
    <t xml:space="preserve">The average (mean) rating that life is worthwhile amongst survey respondents within a specified geography over the measurement period.
The question wording is as follows:
[I’d like you to give an answer on a scale of 0 to 10, where 0 is “not at all” and 10 is “completely”. There are no right or wrong answers. Overall, to what extent do you feel that the things you do in your life are worthwhile?"]
It should be ensured that respondents are representative of the local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</si>
  <si>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Average (mean) happiness ratings</t>
  </si>
  <si>
    <t xml:space="preserve">The average (mean) rating of happiness amongst survey respondents within a specified geography over the measurement period.
The question wording is as follows:
[I’d like you to give an answer on a scale of 0 to 10, where 0 is “not at all” and 10 is “completely”. There are no right or wrong answers. Overall, how happy did you feel yesterday?"]
It should be ensured that respondents are representative of the local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</si>
  <si>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Average (mean) anxiety ratings</t>
  </si>
  <si>
    <t xml:space="preserve">The average (mean) rating of anxiety amongst survey respondents within a specified geogrpahy over the measurement period.
The question wording is as follows:
[I’d like you to give an answer on a scale of 0 to 10, where 0 is “not at all” and 10 is “completely”. There are no right or wrong answers. On a scale where 0 is "not at all anxious" and 10 is "completely anxious", overall, how anxious did you feel yesterday?"]
It should be ensured that respondents are representative of the local population as a whole, in terms of age, sex, general health, household composition, etc.
The sample should be large enough to enable accurate results based on the population size. There are tools (e.g., online) which can be used to calculate what a suitable sample size is for a given population. 
Each round of the survey should be carried out over a discrete time period (e.g., a two-week period).
Where possible, the survey should track the same sample over time.</t>
  </si>
  <si>
    <t xml:space="preserve">Percentage of adults who are considered "active"</t>
  </si>
  <si>
    <t xml:space="preserve">The percentage of survey respondents aged 16 and over, within a specified geography (e.g., town), doing at least 150 moderate intensity equivalent (MIE) minutes physical activity per week in bouts of 10 minutes or more in the previous 28 days.
The question and possible responses are as follows:
[On average, how much time per week do you spend doing physical activity which is sufficiently intense to raise your breathing rate?
Less than 30 minutes
Between 30 minutes and 2hr 30mins
More than 2hr 30mins]
The sample should be large enough to enable accurate results based on the population size. There are tools (e.g., online) which can be used to calculate what a suitable sample size is for a given population.   
It must be ensured that respondents are representative of the local population as a whole, in terms of age, sex, etc.
The geography and measurement period should remain consistent across reporting periods.</t>
  </si>
  <si>
    <t xml:space="preserve">Percentage of children and young people who are considered "active"</t>
  </si>
  <si>
    <t xml:space="preserve">The percentage of children aged 5-16, within a specified geography (e.g., town), that meet the UK Chief Medical Officers' (CMOs') recommendations for physical activity (an average of at least 60 minutes moderate-vigorous intensity activity per day across the week).
The question and possible responses are as follows:
[On average, how much timer per day do you spend doing physical activity which is sufficiently intense to raise your breathing rate?
Less than 30 minutes
Between 30 minutes and 1 hour
More than 1 hour]
The sample should be large enough to enable accurate results based on the population size. There are tools (e.g., online) which can be used to calculate what a suitable sample size is for a given population.   
It must be ensured that respondents are representative of the local population as a whole, in terms of age, sex, etc.
The geography and measurement period should remain consistent across reporting periods.</t>
  </si>
  <si>
    <t xml:space="preserve">Number of students enrolling in Further Education courses</t>
  </si>
  <si>
    <t xml:space="preserve">The number of students enrolling in Further Education (FE) courses at a specific institute/provider or within a specified geography (e.g. local authority) over the measurement period (e.g. academic year).
FE includes any study after secondary education that’s not part of Higher Education (that is, not taken as part of an undergraduate or graduate degree).
Where possible, the institute/provider or geography, and the measurement period, should remain consistent across reporting periods.</t>
  </si>
  <si>
    <t xml:space="preserve">- Data from FE institute
- Report from FE institute</t>
  </si>
  <si>
    <t xml:space="preserve">Student enrolment data from FE institutes</t>
  </si>
  <si>
    <t xml:space="preserve">Number of students enrolling in Higher Education courses</t>
  </si>
  <si>
    <t xml:space="preserve">The number of students enrolling in Higher Education (HE) courses at a specific institute/provider or within a specified geography (e.g. local authority) over the measurement period (e.g. academic year).
Higher Education (HE) is education at a higher level than secondary school. This is usually provided in form of undergraduate or graduate degree in distinct institutions such as universities.
Where possible, the institute/provider or geography, and the measurement period, should remain consistent across reporting periods.</t>
  </si>
  <si>
    <t xml:space="preserve">- Data from HE institute
- Report from HE institute</t>
  </si>
  <si>
    <t xml:space="preserve">Student enrolment data from HE institutes</t>
  </si>
  <si>
    <t xml:space="preserve">Number of students completing Further Education courses</t>
  </si>
  <si>
    <t xml:space="preserve">The number of students completing Further Education (FE) courses at a specific institute/provider or within a specified geography (e.g. local authority) over the measurement period (e.g. academic year).
Further Education includes any study after secondary education that’s not part of Higher Education (that is, not taken as part of an undergraduate or graduate degree).
Completion means that the student has finished all required elements of the course and has been awarded a qualification.
Where possible, the institute/provider or geography, and the measurement period, should remain consistent across reporting periods.</t>
  </si>
  <si>
    <t xml:space="preserve">Number of students completing Higher Education courses</t>
  </si>
  <si>
    <t xml:space="preserve">The number of students completing Higher Education (HE) courses at a specific institute/provider or within a specified geography (e.g. local authority) over the measurement period (e.g. academic year).
Higher Education (also called post-secondary education, third-level or tertiary education) is tertiary education leading to award of an academic degree.
Completion means that the student has finished all required elements of the course and has been awarded a qualification.
Where possible, the institute/provider or geography, and the measurement period, should remain consistent across reporting periods.</t>
  </si>
  <si>
    <t xml:space="preserve"># of temporary FT jobs supported during project implementation</t>
  </si>
  <si>
    <t xml:space="preserve">Every 6 months</t>
  </si>
  <si>
    <t xml:space="preserve">The total number of individuals employed to deliver the investment (over the whole project period)
- Individuals employed means unique individuals who were employed for a period of time to deliver the project. These individuals cannot be counted more than once.
- Delivery means construction, coordination, managing, and other work related to the successful implementation of the project</t>
  </si>
  <si>
    <t xml:space="preserve">•	Monitoring form signed by the Section 151 Officer, confirming the job numbers created</t>
  </si>
  <si>
    <t xml:space="preserve"># of projects successfully completed</t>
  </si>
  <si>
    <t xml:space="preserve">The number of individual projects completed in the last 6 month period
- Completed means that all project activities have been completed and all further contractual obligations have been met </t>
  </si>
  <si>
    <t xml:space="preserve">•	Monitoring form signed by the Section 151 Officer, confirming completion of individual projects
•	Photographic evidence of completed projects</t>
  </si>
  <si>
    <t xml:space="preserve">% of projects completed within budget</t>
  </si>
  <si>
    <t xml:space="preserve">The percentage of individual projects completed in the last 6 month period that cost less than, or equal to, their budget (from FBC or similar)
- Completed means that all project activities have been completed and all further contractual obligations have been met</t>
  </si>
  <si>
    <t xml:space="preserve">•	Monitoring form signed by the Section 151 Officer, confirming total spend for individual projects</t>
  </si>
  <si>
    <t xml:space="preserve">% of projects completed on time</t>
  </si>
  <si>
    <t xml:space="preserve">The percentage of individual projects completed in the last 6 month period that were completed earlier than, or on, the completion date as stated in contracts.
- Completed means that all project activities have been completed and all further contractual obligations have been met</t>
  </si>
  <si>
    <t xml:space="preserve">•	Monitoring form signed by the Section 151 Officer, confirming the completion dates of individual projects
•	Contracts</t>
  </si>
  <si>
    <t xml:space="preserve">Staff in economic development team in council</t>
  </si>
  <si>
    <t xml:space="preserve">FTE</t>
  </si>
  <si>
    <t xml:space="preserve">The total FTE of paid staff within the economic development team in the council (not just those working on TD/FHSF)
- 'Employed' means full-time or part-time contracted staff - total labour hours
- This will help us understand whether TD/FHSF activities have led to changes in councils’ capability and capacity over time</t>
  </si>
  <si>
    <t xml:space="preserve">•	Monitoring form signed by the Section 151 Officer, confirming the number of staff</t>
  </si>
  <si>
    <t xml:space="preserve">£ budgeted for economic development team and functions</t>
  </si>
  <si>
    <t xml:space="preserve">The total amount (£) budgeted for the council's economic development team and its associated functions (not just TD/FHSF)
- 'Budgeted' means the amount of money allocated in the council's latest budget estimates
- This will help us understand whether TD/FHSF activities have led to changes in councils’ capability and capacity over time</t>
  </si>
  <si>
    <t xml:space="preserve">•	Monitoring form signed by the Section 151 Officer, confirming the budget
•	Copy of signed-off accounts</t>
  </si>
  <si>
    <t xml:space="preserve"># of new public transport routes</t>
  </si>
  <si>
    <t xml:space="preserve">Number of routes</t>
  </si>
  <si>
    <t xml:space="preserve">Number of new public transport routes completed
- new means that the public transport route did not exist before the intervention. Extensions of public routes can count as new public transport routes.
- completed means that the public transport route is operational and available for public use
- Report on type of transport route (rail, tram, bus)</t>
  </si>
  <si>
    <t xml:space="preserve">•	Service map
•	Photographs of new route
•	Monitoring form signed by the Local Authority transport manager/ director, confirming the metrics
•	From scale plans and visual inspection on completion and tender documents</t>
  </si>
  <si>
    <t xml:space="preserve">Type of public transport:
•	Tram
•	Bus
•	Train
•	Other</t>
  </si>
  <si>
    <t xml:space="preserve">Number of transport nodes</t>
  </si>
  <si>
    <t xml:space="preserve">Number of public transport nodes with new multimodal connection points
- Transport nodes means train stations, bus terminal, airports, and ports.
- Multimodal connection points means any park and ride facilities, bike and ride facilities (such as creating a  bicycle shelter or parking facilities), public bicycle pick-up points, and facilities for the recharging of electric bike and car-sharing points at public transport or train stations. This can also include improved connecting points between public transport and rail services. Each of these improvements can only be counted once per public transport station.
- New means any connection point that did not exist before project
- completed means the connection point is fully operational and available for public use
- Report on type of multimodal connection</t>
  </si>
  <si>
    <t xml:space="preserve">•	Photographic evidence of installations
•	Location maps
•	Verification of commissioning of electric vehicle charge points.
•	From scale plans and visual inspection on completion and tender documents
•	Monitoring form signed by the Local Authority transport manager/ director, confirming the metrics.</t>
  </si>
  <si>
    <t xml:space="preserve">Type of connection point:
•	Park and ride facilities
•	bike and ride facilities (such as creating a  bicycle shelter or parking facilities), 
•	public bicycle pick-up points
•	facilities for the recharging of electric bike 
•	car-sharing points</t>
  </si>
  <si>
    <t xml:space="preserve">Number of public transport routes with improvements completed
- Improvements mean increase in service frequency, better rollingstock/busses, faster connections.
- completed means that the public transport route is operational and available for public use
- Report on type of transport route (rail, tram, bus)</t>
  </si>
  <si>
    <t xml:space="preserve">•	Service map
•	Photographs of improved route (Before and after)
•	From scale plans and visual inspection on completion and tender documents
•	Monitoring form signed by the Local Authority transport manager/ directorr, confirming the metrics.</t>
  </si>
  <si>
    <t xml:space="preserve">Total length of new cycle ways</t>
  </si>
  <si>
    <t xml:space="preserve">Km of cycle way</t>
  </si>
  <si>
    <t xml:space="preserve">The km of new cycle ways completed
- New means the cycle path has been built where there was no cycle path before. Constructing cycle paths on existing roads does still count as a new cycle way.
- completed means the cycle path is fully operational and open to the public</t>
  </si>
  <si>
    <t xml:space="preserve">•	Monitoring form signed by the Local Authority transport manager/ director, confirming the metrics.
•	From scale plans and visual inspection on completion and tender documents
Photographic evidence of cycleway
•	Reported via highways colleagues based on the agreed business case approved for the scheme.</t>
  </si>
  <si>
    <t xml:space="preserve">·    Photographs or maps of area before new route was developed</t>
  </si>
  <si>
    <t xml:space="preserve">The km of cycle ways with improvements completed
- Improved means the capacity or quality of the pedestrian (including beautification and illumination) was improved. This excludes routine maintenance of pedestrian ways.
- completed means the pedestrian way is fully operational and open to the public</t>
  </si>
  <si>
    <t xml:space="preserve">Total length of new pedestrian paths</t>
  </si>
  <si>
    <t xml:space="preserve">Km of pedestrian way</t>
  </si>
  <si>
    <t xml:space="preserve">The km of new pedestrian ways completed
- New means the pedestrian way has been built where there was no pedestrian way before. Constructing new pedestrian ways on existing roads does still count as a new pedestrian ways.
- completed means the pedestrian way is fully operational and open to the public</t>
  </si>
  <si>
    <t xml:space="preserve">•	Monitoring form signed by the Local Authority transport manager/ director, confirming the metrics.
•	From scale plans and visual inspection on completion and tender documents
•	Photographic evidence of pedestrian way
•	Reported via highways colleagues based on the agreed business case approved for the scheme.</t>
  </si>
  <si>
    <t xml:space="preserve">Total length of pedestrian paths improved</t>
  </si>
  <si>
    <t xml:space="preserve">The km of pedestrian ways with improvements completed
- Improved means the capacity or quality of the pedestrian (including beautification and illumination) was improved. This excludes routine maintenance of pedestrian ways.
- completed means the pedestrian way is fully operational and open to the public</t>
  </si>
  <si>
    <t xml:space="preserve">•	Monitoring form signed by the Local Authority transport manager/ director, confirming the metrics.
•	From scale plans and visual inspection on completion and tender documents
•	Photographic evidence of pedestrian way (Before and after)
•	Reported via highways colleagues based on the agreed business case approved for the scheme.</t>
  </si>
  <si>
    <t xml:space="preserve">·    Photographs of route before improvements</t>
  </si>
  <si>
    <t xml:space="preserve">Total length of newly built roads</t>
  </si>
  <si>
    <t xml:space="preserve">Km of road</t>
  </si>
  <si>
    <t xml:space="preserve">The km of new roads completed
- New means the road is has been built where there was no road before
- completed means the road is fully operational and open to the public</t>
  </si>
  <si>
    <t xml:space="preserve">•	Monitoring form signed by the Local Authority transport manager/ director, confirming the metrics.
•	From scale plans and visual inspection on completion and tender documents
•	Photographic evidence of road
•	Reported via highways colleagues based on the agreed business case approved for the scheme.</t>
  </si>
  <si>
    <t xml:space="preserve">Total length of resurfaced/improved road</t>
  </si>
  <si>
    <t xml:space="preserve">The km of roads with improvements completed
- Improved means the capacity or quality of the road (including safety standards and illumination) was improved. This excludes routine maintenance of roads.
- completed means the road is fully operational and open to the public</t>
  </si>
  <si>
    <t xml:space="preserve">•	Monitoring form signed by the Local Authority transport manager/ director, confirming the metrics.
•	From scale plans and visual inspection on completion and tender documents
•	Photographic evidence of road (Before and after)
•	Reported via highways colleagues based on the agreed business case approved for the scheme.</t>
  </si>
  <si>
    <t xml:space="preserve">Total length of roads converted to cycling or pedestrian ways</t>
  </si>
  <si>
    <t xml:space="preserve">The length of existing roads conversion to cycle paths or pedestrian ways exclusively completed. 
- Exclusive means that motorised vehicles are no longer able to use way. 
- completed means the pedestrian/cycle way is fully operational and open to the public</t>
  </si>
  <si>
    <t xml:space="preserve">•	Monitoring form signed by the Local Authority transport manager/ director, confirming the metrics.
•	From scale plans and visual inspection on completion and tender documents
•	Photographic evidence of pedestrian way/cycle way (Before and after)
•	Reported via highways colleagues based on the agreed business case approved for the scheme.</t>
  </si>
  <si>
    <t xml:space="preserve">·    Photographs of route before conversion</t>
  </si>
  <si>
    <t xml:space="preserve"># of alternative fuel charging/re-fuelling points</t>
  </si>
  <si>
    <t xml:space="preserve">Number charging points</t>
  </si>
  <si>
    <t xml:space="preserve">The number of alternative fuel charging/re-fuelling points completed
- Alternative fuel charging/re-fuelling points mean LPG, natural gas including biomethane, electricity, biofuels (liquid) and hydrogen.
- completed means the point is fully operational and available for public use</t>
  </si>
  <si>
    <t xml:space="preserve">•	Photographic evidence of installations
•	Location maps
•	Verification of commissioning of electric vehicle charge points.
•	From scale plans and visual inspection on completion and tender documents
•	Monitoring form signed by the town coordinator, confirming the metrics.
•	Data from charge events demonstrating usage electric vehicle charge points.
 Refuelling data from alternative fuel refuelling sites.</t>
  </si>
  <si>
    <t xml:space="preserve">·    Photographs if infrastructure did not exist previously</t>
  </si>
  <si>
    <t xml:space="preserve">Type of fuel point:
•	LPG
•	natural gas including biomethane
•	electricity
•	biofuels (liquid) 
•	hydrogen.</t>
  </si>
  <si>
    <t xml:space="preserve"># of new or improved car parking spaces</t>
  </si>
  <si>
    <t xml:space="preserve">Number of parking spaces</t>
  </si>
  <si>
    <t xml:space="preserve">The number of new or improved parking spaces completed
- Improved means the quality of the parking spaces (including safety standards and illumination) was improved
- New means there wasn't an existing car parking space on the land before
- Completed means the car parking is fully operational and open to the public</t>
  </si>
  <si>
    <t xml:space="preserve">•	Monitoring form signed by the Section 151 Officer and Local Authority transport manager/ director, confirming the numbers
•	Photographic evidence of car parking spaces (before and after)</t>
  </si>
  <si>
    <t xml:space="preserve">·    Photographs of land before parking spaces were created or improved</t>
  </si>
  <si>
    <t xml:space="preserve">Type of parking space:
•	Standard
•	Disabled
•	Parent and Child</t>
  </si>
  <si>
    <t xml:space="preserve">% of 5G coverage in town</t>
  </si>
  <si>
    <t xml:space="preserve">% of land coverage</t>
  </si>
  <si>
    <t xml:space="preserve">The percentage of land area with 5G coverage within the town area
- 5G means 5G as defined by the International Telecoms Union (https://www.itu.int/en/ITU-D/Statistics/Documents/events/egti2020/EGTI2020_5GIndicator_BackgroundDocument.pdf)
- Coverage is defined as the land area with 5G signal
- Town area means the area of the town as demarcated by the Towns Fund</t>
  </si>
  <si>
    <t xml:space="preserve">•	GSMA coverage maps </t>
  </si>
  <si>
    <t xml:space="preserve">·    GSMA coverage maps before project</t>
  </si>
  <si>
    <t xml:space="preserve">% of Wi-fi coverage in town</t>
  </si>
  <si>
    <t xml:space="preserve">The percentage of land area with wifi coverage within the town area
- Coverage is defined as the land area with wifi signal
- Town area means the area of the town as demarcated by the Towns Fund</t>
  </si>
  <si>
    <t xml:space="preserve"># of additional enterprises with broadband access of at least 30mbps</t>
  </si>
  <si>
    <t xml:space="preserve">Number of businesses</t>
  </si>
  <si>
    <t xml:space="preserve">The number of additional enterprises with broadband access of at least 30mbps
- Enterprise means a sole trader, micro business, small and medium-sized enterprise, or large business. It also includes social enterprises where these engage in economic activity
- Access means businesses now have the option to access broadband of at least 30mbps (average), where this was not previously the case.</t>
  </si>
  <si>
    <t xml:space="preserve">•	Monitoring form signed by the relevant local authority manager/ director, confirming the metrics.
•	Report from service providers
•	Service maps</t>
  </si>
  <si>
    <t xml:space="preserve">·    Number of enterprises with connections before project</t>
  </si>
  <si>
    <t xml:space="preserve"># of additional residential units with broadband access of at least 30mbps</t>
  </si>
  <si>
    <t xml:space="preserve">Number of residential units</t>
  </si>
  <si>
    <t xml:space="preserve">The number of additional residential units with broadband access of at least 30mbps
- A residential unit means a home to a ‘household’, which was defined in the 2011 Census as being: ‘one person living alone; or a group of people (not necessarily related) living at the same address who share cooking facilities and share a living room or sitting room or dining area’. This includes houses, bungalows, flats, and maisonettes. As per The Town and Country Planning (Use Classes) Order 1987*, Class C3.
- Access means businesses now have the option to access broadband of at least 30mbps (average), where this was not previously the case.
* https://www.legislation.gov.uk/uksi/1987/764/schedule/made</t>
  </si>
  <si>
    <t xml:space="preserve">·    Number of residential units with broadband access of at least 30mbps before intervention</t>
  </si>
  <si>
    <t xml:space="preserve"># of residential units provided</t>
  </si>
  <si>
    <t xml:space="preserve">Number of units</t>
  </si>
  <si>
    <t xml:space="preserve">The number of completed new residential units.
- New means to any residential unit occupying a space that was not a housing unit before the project. This could refer to newly built units or units developed out of repurposed floor space (Retail or commercial to residential conversions)
- completed refers to physical completion of the individual unit, or, in the case of flats, on physical completion of the block and space is ready for occupancy
- Housing unit refers to one discrete housing unit (e.g. house, flat, live/work), regardless of size, as per The Town and Country Planning (Use Classes) Order 1987*, Class C3.
* https://www.legislation.gov.uk/uksi/1987/764/schedule/made</t>
  </si>
  <si>
    <t xml:space="preserve">•	Monitoring form signed by the local authority urban regeneration manager/ director (or equivalent), confirming the numbers.
•	This may be on council tax registration or builder’s practical completion or sale
•	local authority report confirming number of houses built 
•	Information about addresses and the actual houses that are being reported as attributable.
•	Confirmation from Homes England
•	Photographic evidence of new units.</t>
  </si>
  <si>
    <t xml:space="preserve">·    Photographs of site before project</t>
  </si>
  <si>
    <t xml:space="preserve">Number of improved cultural facilities</t>
  </si>
  <si>
    <t xml:space="preserve">Number of facilities</t>
  </si>
  <si>
    <r>
      <rPr>
        <sz val="11"/>
        <color theme="1"/>
        <rFont val="Calibri"/>
        <family val="2"/>
        <charset val="1"/>
      </rPr>
      <t xml:space="preserve">The number of cultural facilities with improvements completed
- Cultural facility means a permanent public building or site for the exhibition or promotion of arts and culture, including, but not limited to museums, arts venues, exhibition centres, theatres, libraries, and film facilities. As per  as per The Town and Country Planning (Use Classes) Order 1987*, Class D1 and D2.
 - Improved means adding, renovating or making significant repairs to facilities. It does </t>
    </r>
    <r>
      <rPr>
        <u val="single"/>
        <sz val="11"/>
        <color theme="1"/>
        <rFont val="Calibri"/>
        <family val="2"/>
        <charset val="1"/>
      </rPr>
      <t xml:space="preserve">not</t>
    </r>
    <r>
      <rPr>
        <sz val="11"/>
        <color theme="1"/>
        <rFont val="Calibri"/>
        <family val="2"/>
        <charset val="1"/>
      </rPr>
      <t xml:space="preserve"> include maintenance of existing facilities.
- Completed means physical completion of the improvements and space is ready for occupancy immediately
* https://www.legislation.gov.uk/uksi/1987/764/schedule/made</t>
    </r>
  </si>
  <si>
    <t xml:space="preserve">•	Monitoring form signed by the local authority urban regeneration manager/ director (or equivalent) , confirming the metrics.
•	Address of premises including postcode.
•	As built drawings showing floor space.
•	Photographs of facilities</t>
  </si>
  <si>
    <t xml:space="preserve">Type of cultural facility:
•	museums
•	arts venues
•	exhibition centres 
•	theatres
•	libraries
•	film facilities
•	concert hall
•	dance hall
•	Other</t>
  </si>
  <si>
    <t xml:space="preserve"># of derelict buildings refurbished</t>
  </si>
  <si>
    <t xml:space="preserve">Number of buildings</t>
  </si>
  <si>
    <t xml:space="preserve">The number of derelict buildings refurbished to a usable state
- Derelict building means a building that is derelict is empty and in a bad state of repair because it has not been used or lived in for a long time.
- Refurbished means repairing and renovating the building
- Usable state means the building meets local and national fit for use standards and is ready for occupancy immediately</t>
  </si>
  <si>
    <t xml:space="preserve">•	Monitoring form signed by the local authority urban regeneration manager/ director (or equivalent) , confirming the metrics.
•	Address of premises including postcode.
•	As built drawings showing floor space.
•	Photographs of buildings</t>
  </si>
  <si>
    <t xml:space="preserve">·    Photographs of buildings before project</t>
  </si>
  <si>
    <t xml:space="preserve"># of heritage buildings renovated/restored</t>
  </si>
  <si>
    <r>
      <rPr>
        <sz val="11"/>
        <color theme="1"/>
        <rFont val="Calibri"/>
        <family val="2"/>
        <charset val="1"/>
      </rPr>
      <t xml:space="preserve">The number of heritage buildings with renovations and restoration completed
- Heritage building means any building on the National Heritage List for England (NHLE) 
- Renovations and restoration means adding, renovating or making significant repairs to facilities. It does </t>
    </r>
    <r>
      <rPr>
        <u val="single"/>
        <sz val="11"/>
        <color theme="1"/>
        <rFont val="Calibri"/>
        <family val="2"/>
        <charset val="1"/>
      </rPr>
      <t xml:space="preserve">not</t>
    </r>
    <r>
      <rPr>
        <sz val="11"/>
        <color theme="1"/>
        <rFont val="Calibri"/>
        <family val="2"/>
        <charset val="1"/>
      </rPr>
      <t xml:space="preserve"> include maintenance of existing centres.
- Completed means physical completion of the renovations/restorations and the space is ready for occupancy immediately</t>
    </r>
  </si>
  <si>
    <t xml:space="preserve">•	Monitoring form signed by the local authority urban regeneration manager/ director (or equivalent) , confirming the metrics.
•	Address of premises including postcode.
•	As built drawings showing floor space.
•	Photographs of buildings
•	Listing on List of Buildings of Special Architectural or Historic Interest</t>
  </si>
  <si>
    <t xml:space="preserve"># of residential units improved/refurbished</t>
  </si>
  <si>
    <t xml:space="preserve">Number units</t>
  </si>
  <si>
    <t xml:space="preserve">The number of housing units with material changes completed.
- Material changes means substantive changes including, but are not limited to, use of improved building materials and insulation, upgraded heating, and improved fittings and aesthetics.  
- Completed means physical completion of the individual unit, or, in the case of flats, on physical completion of the block and space is ready for occupancy immediately
- Residential unit means one discrete housing unit (e.g., house, flat, live/work), regardless of size. As per The Town and Country Planning (Use Classes) Order 1987*, Class C3.
* https://www.legislation.gov.uk/uksi/1987/764/schedule/made</t>
  </si>
  <si>
    <t xml:space="preserve">•	Monitoring form signed by the applicant, confirming the numbers.
•	This may be on council tax registration or builder’s practical completion or sale
•	local authority report confirming number of houses refurbished 
•	Information about addresses and the actual houses that are being reported as attributable.
•	Confirmation from Homes England
•	Photographic evidence of refurbished units.</t>
  </si>
  <si>
    <t xml:space="preserve">·    Photographs of sites before project</t>
  </si>
  <si>
    <t xml:space="preserve">Number of new community/sports centres</t>
  </si>
  <si>
    <t xml:space="preserve">Number of centres</t>
  </si>
  <si>
    <t xml:space="preserve">The number of new community or sports centres completed.
- Community or sports centres mean any public locations where members of a community can gather to take part in group activities, receive social support, play sports, access public information, or attend education classes. As per The Town and Country Planning (Use Classes) Order 1987*, Class D2.
- New means any completed community/sports centre occupying a space that was not a community/sports centre (as defined above) before the project. This could refer to new space or repurposed space. 
- Completed means physical completion of the centres and they are open to the public
* https://www.legislation.gov.uk/uksi/1987/764/schedule/made</t>
  </si>
  <si>
    <t xml:space="preserve">•	Monitoring form signed by the local authority urban regeneration manager/ director (or equivalent) , confirming the metrics
•	Address of premises including postcode.
•	As built drawings showing floor space.
•	Photographs of centres</t>
  </si>
  <si>
    <t xml:space="preserve">Number of new cultural facilities</t>
  </si>
  <si>
    <t xml:space="preserve">The number of new cultural facilities completed
- Cultural facility means a permanent public building or site for the exhibition or promotion of arts and culture, including, but not limited to museums, arts venues, exhibition centres, theatres, libraries, and film facilities. As per  as per The Town and Country Planning (Use Classes) Order 1987*, Class D1 and D2.
- New means any completed cultural facility occupying a space that was not a cultural facility before (as defined above) before the project. This could refer to new space or repurposed space. 
- Completed means physical completion of the facilities and space is ready for occupancy immediately
* https://www.legislation.gov.uk/uksi/1987/764/schedule/made</t>
  </si>
  <si>
    <t xml:space="preserve"># of trees planted</t>
  </si>
  <si>
    <t xml:space="preserve">Number of trees</t>
  </si>
  <si>
    <t xml:space="preserve">The number of new trees planted by project.
- New trees means trees that are not established trees being replanted from other sites.</t>
  </si>
  <si>
    <t xml:space="preserve">•	Monitoring form signed by the local authority urban regeneration manager/ director (or equivalent) , confirming the metrics.
•	Photographs of trees</t>
  </si>
  <si>
    <t xml:space="preserve">·    Photographs of sites before tree planting</t>
  </si>
  <si>
    <t xml:space="preserve">Number of non-domestic buildings with green retrofits completed</t>
  </si>
  <si>
    <t xml:space="preserve">The number of non-residential buildings retrofits completed.
- A non-residential building means any building that is not used permanent or semi-permanent accommodation. This includes, but is not limited to, hospitals, universities, hostels, hotels, retail, and offices. As per The Town and Country Planning (Use Classes) Order 1987*, all classes except C3.
- Completed means to physical completion of the retrofit and space is ready for occupancy immediately
- Retrofit means to any improvements to the units that reduce energy demand, promote the diversification of energy sources, or drive more appropriate use of energy. 
* https://www.legislation.gov.uk/uksi/1987/764/schedule/made</t>
  </si>
  <si>
    <t xml:space="preserve">·    Energy rating/use of building before retrofit</t>
  </si>
  <si>
    <t xml:space="preserve">Number of public amenities/facilities created</t>
  </si>
  <si>
    <t xml:space="preserve">The number of new public amenities/facilities completed
- Public amenity/facility means any public service contained within a physical structure, including, but not limited to, magistrates courts, police stations, town halls, and hospitals.
- New means it did not exist in any form before this project.
- Completed means physical completion of the relocation and the facility is operational at the new location</t>
  </si>
  <si>
    <t xml:space="preserve">•	Monitoring form signed by the local authority urban regeneration manager/ director (or equivalent) , confirming the metrics.
•	Address of premises including postcode.
•	As built drawings showing floor space.
•	Photographs of facilities (before and after)</t>
  </si>
  <si>
    <t xml:space="preserve">Number of public amenities/facilities relocated</t>
  </si>
  <si>
    <t xml:space="preserve">The number of public amenities/facilities with their relocation completed
- Public amenity/facility means any public service contained within a physical structure, including, but not limited to, magistrates courts, police stations, town halls, and hospitals.
- Relocated means moving the entire service from one location to another.
- Completed means physical completion of the relocation and the facility is operational at the new location</t>
  </si>
  <si>
    <t xml:space="preserve">Number of residential units with green retrofits completed</t>
  </si>
  <si>
    <t xml:space="preserve">The number of residential units with retrofits completed.
- A residential unit means a home to a ‘household’, which was defined in the 2011 Census as being: ‘one person living alone; or a group of people (not necessarily related) living at the same address who share cooking facilities and share a living room or sitting room or dining area’. This includes houses, bungalows, flats, and maisonettes. As per The Town and Country Planning (Use Classes) Order 1987*, Class C3.
- Completed means physical completion of the retrofit and space is ready for occupancy immediately
- Retrofit means to any improvements to the units that reduce energy demand, promote the diversification of energy sources, or drive more appropriate use of energy. 
* https://www.legislation.gov.uk/uksi/1987/764/schedule/made</t>
  </si>
  <si>
    <t xml:space="preserve">•	Monitoring form signed by the town coordinators, confirming the numbers.
•	This may be on council tax registration or builder’s practical completion or sale
•	local authority report confirming number of houses retrofitted
•	Information about addresses and the actual residential units that are being reported as attributable.
•	Photographic evidence of retrofitted units.</t>
  </si>
  <si>
    <t xml:space="preserve">·    Energy rating/use of residential units before retrofits</t>
  </si>
  <si>
    <t xml:space="preserve"># of sites cleared</t>
  </si>
  <si>
    <t xml:space="preserve">Number of sites</t>
  </si>
  <si>
    <t xml:space="preserve">The number of sites that have been cleared through project activities.
- A cleared site means a site that once had an industrial, manufacturing or other operation located on it, but which is now clear.</t>
  </si>
  <si>
    <t xml:space="preserve">•	Monitoring form signed by the local authority urban regeneration manager/ director (or equivalent) , confirming the metrics.
•	Address of premises including postcode.
•	Photographs of sites (before and after)</t>
  </si>
  <si>
    <t xml:space="preserve">Amount of rehabilitated land</t>
  </si>
  <si>
    <t xml:space="preserve">m2 of land</t>
  </si>
  <si>
    <t xml:space="preserve">The sqm of derelict land that has been rehabilitated
- Derelict land means land that has become damaged by industrial or other development and beyond beneficial use without treatment. 
- Rehabilitated land means land that has been remediated to a point of beneficial use</t>
  </si>
  <si>
    <t xml:space="preserve">•	Monitoring form signed by the local authority urban regeneration manager/ director (or equivalent) , confirming the metrics.
•	Address of premises including postcode.
•	Photographs of land (before and after)</t>
  </si>
  <si>
    <t xml:space="preserve">Amount of new public realm</t>
  </si>
  <si>
    <r>
      <rPr>
        <sz val="11"/>
        <color theme="1"/>
        <rFont val="Calibri"/>
        <family val="2"/>
        <charset val="1"/>
      </rPr>
      <t xml:space="preserve">The sqm of new public realm that has been delivered
- 'Public realm' means the space between and within buildings that is publicly accessible, including streets, squares and forecourts. It can include street furniture. New lighting would be covered by 'new or improved pedestrian paths'.
- This indicator should </t>
    </r>
    <r>
      <rPr>
        <u val="single"/>
        <sz val="11"/>
        <color theme="1"/>
        <rFont val="Calibri"/>
        <family val="2"/>
        <charset val="1"/>
      </rPr>
      <t xml:space="preserve">not</t>
    </r>
    <r>
      <rPr>
        <sz val="11"/>
        <color theme="1"/>
        <rFont val="Calibri"/>
        <family val="2"/>
        <charset val="1"/>
      </rPr>
      <t xml:space="preserve"> count parks and greenspace, for which there is a distinct and separate indicator</t>
    </r>
  </si>
  <si>
    <t xml:space="preserve">•	Monitoring form signed by the local authority urban regeneration manager/ director (or equivalent) r, confirming the metrics.
•	Address of premises including postcode.
•	Photographs of space (before and after)</t>
  </si>
  <si>
    <t xml:space="preserve">Amount of public realm improved</t>
  </si>
  <si>
    <t xml:space="preserve">The sqm of public realm that has been improved
- 'Public realm' means the space between and within buildings that is publicly accessible, including streets, squares and forecourts.  It can include street furniture. New lighting would be covered by 'new or improved pedestrian paths'.
- This indicator should not count parks and greenspace, for which there is a distinct and separate indicator
- 'Improved' means adding, renovating or repairing facilities with the aim of creating better public space. It does not include maintenance of existing facilities.</t>
  </si>
  <si>
    <t xml:space="preserve">Amount of new parks/greenspace/outdoor space</t>
  </si>
  <si>
    <t xml:space="preserve">m2 of space</t>
  </si>
  <si>
    <t xml:space="preserve">The sqm of new greenspace completed
- Greenspace/outdoor space means any vegetated land or water within an urban area or public space; this includes, parks, public gardens, playing fields, children’s play areas, woods and other natural areas, grassed areas, cemeteries, town squares and allotments, as well as green corridors like paths.
- New means any completed greenspace occupying a space that was not a greenspace (as defined above) before the project. This could refer to new space or repurposed space. 
- Completed means physical completion of the greenspace and the space is open to the public</t>
  </si>
  <si>
    <t xml:space="preserve">•	Monitoring form signed by the local authority urban regeneration manager/ director (or equivalent) , confirming the metrics.
•	Address of premises including postcode.
•	As built drawings showing floor space.
•	Photographs of space (before and after)</t>
  </si>
  <si>
    <t xml:space="preserve">Type of space:
•	Parks
•	Public gardens
•	Public squares / outdoor space
•	Playing fields
•	Children's play area
•	Woods
•	Other</t>
  </si>
  <si>
    <t xml:space="preserve">Amount of existing parks/greenspace/outdoor improved</t>
  </si>
  <si>
    <r>
      <rPr>
        <sz val="11"/>
        <color theme="1"/>
        <rFont val="Calibri"/>
        <family val="2"/>
        <charset val="1"/>
      </rPr>
      <t xml:space="preserve">The sqm of existing greenspace with improvements completed
- Greenspace/outdoor space means any vegetated land or water within an urban area or public space; this includes, parks, public gardens, playing fields, children’s play areas, woods and other natural areas, grassed areas, cemeteries, town squares and allotments, as well as green corridors like paths.
- Existing means any greenspace that a greenspace (as defined above) before the project
- Improved means adding, renovating or repairing facilities and landscaping. It does </t>
    </r>
    <r>
      <rPr>
        <u val="single"/>
        <sz val="11"/>
        <color theme="1"/>
        <rFont val="Calibri"/>
        <family val="2"/>
        <charset val="1"/>
      </rPr>
      <t xml:space="preserve">not</t>
    </r>
    <r>
      <rPr>
        <sz val="11"/>
        <color theme="1"/>
        <rFont val="Calibri"/>
        <family val="2"/>
        <charset val="1"/>
      </rPr>
      <t xml:space="preserve"> include maintenance of existing greenspace, such as grass cutting, pruning, and cleaning.  
- Completed means physical completion of the improvements to greenspace and the space is open to the public</t>
    </r>
  </si>
  <si>
    <t xml:space="preserve">•	Monitoring form signed by the local authority urban regeneration manager/ director (or equivalent) , confirming the metrics.
•	Address of premises including postcode.
•	Photographs of space (before and after)</t>
  </si>
  <si>
    <t xml:space="preserve">Amount of floorspace rationalised</t>
  </si>
  <si>
    <t xml:space="preserve">m2 of floorspace</t>
  </si>
  <si>
    <t xml:space="preserve">The sqm of overall floorspace reduced following completion of the project through, for example, demolition or disposal. 
- Completed means physical completion of the rationalisation - no additional physical work is required</t>
  </si>
  <si>
    <t xml:space="preserve">•	Monitoring form signed by the local authority urban regeneration manager/ director (or equivalent), confirming the metrics.
•	Address of premises including postcode.
•	As built drawings showing floor space.
•	Photographs of space (before and after)</t>
  </si>
  <si>
    <t xml:space="preserve">·    Photographs/floor plans of premises before the project</t>
  </si>
  <si>
    <t xml:space="preserve">Amount of floor space repurposed (residential, commercial, retail)</t>
  </si>
  <si>
    <t xml:space="preserve">The sqm of overall floorspace repurposed following completion of the project 
- Completed means physical completion of the repurposing and the space is ready for occupancy immediately
- Repurposed means changing the use class of the space. See the Town and Country Planning (Use Classes) Order 1987* for different classes
* https://www.legislation.gov.uk/uksi/1987/764/schedule/made</t>
  </si>
  <si>
    <t xml:space="preserve"># of enterprises receiving financial support other than grants</t>
  </si>
  <si>
    <t xml:space="preserve">Number of enterprises</t>
  </si>
  <si>
    <t xml:space="preserve">Number of enterprises having received financial support other than grants
- Enterprise means a sole trader, micro business, small and medium-sized enterprise, or large business. It also includes social enterprises where these engage in economic activity
- Non-grant financial support means loans, risk finance, financial investment from the project that is repayable or confers equity in the enterprise</t>
  </si>
  <si>
    <t xml:space="preserve">Record of business 
•	Name, address including post code, contact details, company registration number (CRNs) if applicable. Each enterprise should have a unique identifier at operational level during the course of the project.
•	Support claimed for direct financial support - documentation demonstrating that value has been provided to the business, with a unique identifier.</t>
  </si>
  <si>
    <t xml:space="preserve">NA</t>
  </si>
  <si>
    <t xml:space="preserve">For enterprises: details of the enterprise need to be captured as per ONS definitions:
•	Public Limited Companies,
•	Private Limited Companies,
•	Limited Liability Partnerships,
•	and others such as public corporations and nationalised bodies in which the working directors are classed as employees
Size of business:
•	Employers a company with a single employee director is treated as having no employees
•	Large business a business with 250 or more employees
•	Medium-sized business a business with 50 to 249 employees
•	Ordinary partnership a business run by two or more self-employed people
•	Small business a business with 0 to 49 employees
•	Small and medium-sized enterprises (SMEs) businesses with 0 to 249 employees
•	Sole proprietorship a business run by one self-employed person
Type of economic activity as defined by The United Kingdom Standard Industrial Classification of Economic Activities needs to be captured:
•	Accommodation and food service activities
•	Information and communication
•	Financial and insurance activities
•	Real estate activities
•	Professional, scientific and technical activities
•	Administrative and support service activities
•	Public administration and defence; compulsory social security
•	Education
•	Human health and social work activities
•	Arts, entertainment and recreation
•	Other service activities
•	Activities of households as employers; undifferentiated goods and services producing activities of households for own use
•	Activities of extraterritorial organisations and bodies
•	Agriculture, Forestry and Fishing
•	Mining and Quarrying
•	Manufacturing
•	Electricity, gas, steam and air conditioning supply
•	Water supply, sewerage, waste management and remediation activities
•	Construction
•	Wholesale and retail trade; repair of motor vehicles and motorcycles
•	Transportation and storage</t>
  </si>
  <si>
    <t xml:space="preserve"># of enterprises receiving grants</t>
  </si>
  <si>
    <t xml:space="preserve">Number of enterprises having received grants
- Enterprise means a sole trader, micro business, small and medium-sized enterprise, or large business. It also includes social enterprises where these engage in economic activity
- Grant means a cash payment by the project that is not repaid.</t>
  </si>
  <si>
    <t xml:space="preserve"># of enterprises receiving non-financial support</t>
  </si>
  <si>
    <t xml:space="preserve">Number of enterprises having received non-financial support with the intention of improving performance
- Enterprise means a sole trader, micro business, small and medium-sized enterprise, or large business. It also includes social enterprises where these engage in economic activity
- Non-financial support means business advice, guidance, mentoring and training. This must involve some form of direct interaction with members of the enterprises, in other words it cannot be broadcasted advice.  
- Improved performance means reductions in costs or increases turnover/profit.
- Support may be on-going</t>
  </si>
  <si>
    <t xml:space="preserve">Record of business 
•	Name, address including post code, contact details, company registration number (CRNs) if applicable. Each enterprise should have a unique identifier at operational level during the course of the project.
•	Support claimed through hours supported – record, electronic or paper, of support verified and signed by a senior member of staff in the enterprise assisted, including time period claimed.</t>
  </si>
  <si>
    <t xml:space="preserve"># of potential entrepreneurs assisted to be enterprise ready</t>
  </si>
  <si>
    <t xml:space="preserve">Number of entrepreneurs (individuals)</t>
  </si>
  <si>
    <t xml:space="preserve">Number of entrepreneurs having been assisted to be enterprise ready
- Entrepreneurs mean individuals aged 16 and over currently in employment, unemployed or economically inactive with an interest in exploring creating their own business.
- Assistance means business advice, guidance, mentoring and training. This must involve some form of direct interaction with members of the entrepreneurs, in other words it cannot be broadcasted advice.  
Note on "Enterprise ready". The unit of measurement is the individual (potential entrepreneur), not whether they actually go on to start a business.</t>
  </si>
  <si>
    <t xml:space="preserve">Individual:
•	Name, date of birth, address, postcode.
If support towards indicator continues after individual forms an enterprise:
•	Evidence that support was initiated before the enterprise was formed
(registration with Companies House or HMRC).
Activity:
•	Letter or standard form signed and dated by the individual specifying what assistance they received and on what date(s).</t>
  </si>
  <si>
    <t xml:space="preserve">Amount of new office space</t>
  </si>
  <si>
    <t xml:space="preserve">The sqm of floorspace of new office space completed .
- Office space means any space where work takes place, this can include shared workspace, but does not include retail or industrial space. As per The Town and Country Planning (Use Classes) Order 1987*, Class A2 and B1.
- New means any completed office space occupying a space that was not an office space (as defined above) before the project. This could refer to newly built space or repurposed space. 
- Completed means physical completion of the construction/repurposing and the office space is ready for occupancy immediately
* https://www.legislation.gov.uk/uksi/1987/764/schedule/made</t>
  </si>
  <si>
    <t xml:space="preserve">•	 Monitoring form signed by the local authority urban regeneration manager/ director (or equivalent) , confirming the metrics.
•	Address of premises including postcode.
•	As built drawings showing floor space.
•	Photographs of space (before and after)</t>
  </si>
  <si>
    <t xml:space="preserve">Amount of office space renovated/improved</t>
  </si>
  <si>
    <r>
      <rPr>
        <sz val="11"/>
        <color theme="1"/>
        <rFont val="Calibri"/>
        <family val="2"/>
        <charset val="1"/>
      </rPr>
      <t xml:space="preserve">The sqm of floorspace of office space with improvements completed .
- Office space means any space where work takes place, this can include shared workspace, but does not include retail or industrial space. As per The Town and Country Planning (Use Classes) Order 1987*, Class A2 and B1.
-  - Improved means adding, renovating or making significant repairs to facilities. It does </t>
    </r>
    <r>
      <rPr>
        <u val="single"/>
        <sz val="11"/>
        <color theme="1"/>
        <rFont val="Calibri"/>
        <family val="2"/>
        <charset val="1"/>
      </rPr>
      <t xml:space="preserve">not</t>
    </r>
    <r>
      <rPr>
        <sz val="11"/>
        <color theme="1"/>
        <rFont val="Calibri"/>
        <family val="2"/>
        <charset val="1"/>
      </rPr>
      <t xml:space="preserve"> include maintenance of existing facilities. 
- completed means physical completion of the improvements and the office space is ready for occupancy immediately
* https://www.legislation.gov.uk/uksi/1987/764/schedule/made</t>
    </r>
  </si>
  <si>
    <t xml:space="preserve">Amount of new retail, leisure or food &amp; beverage space</t>
  </si>
  <si>
    <t xml:space="preserve">The sqm of floorspace completed .
- New means any completed office space occupying a space that was not an office space (as defined above) before the project. This could refer to newly built space or repurposed space. 
- Completed means physical completion of the construction/repurposing and the office space is ready for occupancy immediately
* https://www.legislation.gov.uk/uksi/1987/764/schedule/made</t>
  </si>
  <si>
    <t xml:space="preserve">Amount of retail, leisure or food &amp; beverage space space renovated/improved</t>
  </si>
  <si>
    <r>
      <rPr>
        <sz val="11"/>
        <color theme="1"/>
        <rFont val="Calibri"/>
        <family val="2"/>
        <charset val="1"/>
      </rPr>
      <t xml:space="preserve">The sqm of floorspace with improvements completed .
-  - Improved means adding, renovating or making significant repairs to facilities. It does </t>
    </r>
    <r>
      <rPr>
        <u val="single"/>
        <sz val="11"/>
        <color theme="1"/>
        <rFont val="Calibri"/>
        <family val="2"/>
        <charset val="1"/>
      </rPr>
      <t xml:space="preserve">not</t>
    </r>
    <r>
      <rPr>
        <sz val="11"/>
        <color theme="1"/>
        <rFont val="Calibri"/>
        <family val="2"/>
        <charset val="1"/>
      </rPr>
      <t xml:space="preserve"> include maintenance of existing facilities. 
- completed means physical completion of the improvements and the office space is ready for occupancy immediately
* https://www.legislation.gov.uk/uksi/1987/764/schedule/made</t>
    </r>
  </si>
  <si>
    <t xml:space="preserve">Amount of new manufacturing space</t>
  </si>
  <si>
    <t xml:space="preserve">Amount of manufacturing space renovated/improved</t>
  </si>
  <si>
    <t xml:space="preserve">The sqm of floorspace with improvements completed .
-  - Improved means adding, renovating or making significant repairs to facilities. It does not include maintenance of existing facilities. 
- completed means physical completion of the improvements and the office space is ready for occupancy immediately
* https://www.legislation.gov.uk/uksi/1987/764/schedule/made</t>
  </si>
  <si>
    <t xml:space="preserve">Amount of new 'other' enterprise space (not captured by the other categories)</t>
  </si>
  <si>
    <t xml:space="preserve">Amount of 'other' enterprise space (not captured by the other categories) renovated/improved</t>
  </si>
  <si>
    <t xml:space="preserve">Amount of capacity of new or improved training or education facilities</t>
  </si>
  <si>
    <t xml:space="preserve">Size of capacity measured in number of people</t>
  </si>
  <si>
    <t xml:space="preserve">The number of learners/students/trainees that can access new or improved training or education facilities 
- An education or training facility means a facility that offers structured and agreed programmes of: lifelong learning; formal education; educational and/or vocational training activities.
- Improved means renovations/repurposing the physical structure, addition of specialist equipment, or improved digital infrastructure
- New means any new training/learning facility that did not exist before the project
- Access means the total number of students/learners/trainees that can enrol at the facility</t>
  </si>
  <si>
    <t xml:space="preserve">•	Monitoring form signed by the local authority relevant manager/ director (or equivalent) , confirming the metrics.</t>
  </si>
  <si>
    <t xml:space="preserve">·    Size of capacity of education facilities before project</t>
  </si>
  <si>
    <t xml:space="preserve">Number of closer collaborations with employers</t>
  </si>
  <si>
    <t xml:space="preserve">Number of collaborations</t>
  </si>
  <si>
    <t xml:space="preserve">The number of collaborations or relationships between employers and education or training facilities
- Collaborations or relationships means a signed memorandum of understanding or contract between a facility and employer detailing how employers may interact with students/learners/trainees, including, but not limited to, apprenticeships, temporary or permanent work placements, and organised career exposés 
- Employers mean any business, organisation, governmental department or non-profit organisation that can employ an individual
- An education or training facility means a facility that offers structured and agreed programmes of: lifelong learning; formal education; educational and/or vocational training activities.</t>
  </si>
  <si>
    <t xml:space="preserve">•	Monitoring form signed by the local authority relevant manager/ director (or equivalent) , confirming the metrics.
•	Contracts between parties
•	Memorandum between parties
•	Letters of engagement</t>
  </si>
  <si>
    <t xml:space="preserve"># of learners/students/trainees gaining certificates, graduating or completing courses at new or improved training or education facilities, or attending new courses</t>
  </si>
  <si>
    <t xml:space="preserve">Number of people</t>
  </si>
  <si>
    <t xml:space="preserve">The number of learners/students/trainees that complete a formal programme at a new/improved facility, or at an existing facility with a new course supported by the project
- An education or training facility means a facility that offers structured and agreed programmes of: lifelong learning; formal education; educational and/or vocational training activities.
- Completed means learners/students/trainees who have gained a certificate of completion or equivalent from the training/education facility. These individuals can only be counted once.  
- New course means an education or training course that did not exist before the project</t>
  </si>
  <si>
    <t xml:space="preserve">•	Monitoring form signed by the local authority relevant manager/ director (or equivalent) , confirming the metrics.
•	Confirmation from training provider/facility of the total number of learners/students achieving qualifications.  
•	Copy of certificate
Individual:
•	Name, date of birth, address, postcode.</t>
  </si>
  <si>
    <t xml:space="preserve">·    Number of graduates from targeted training and educational facilities before intervention</t>
  </si>
  <si>
    <t xml:space="preserve"># of learners/trainees/students enrolled at improved education and training facilities</t>
  </si>
  <si>
    <t xml:space="preserve">Number of learners / participants</t>
  </si>
  <si>
    <t xml:space="preserve">The number of unique learners/trainees/students enrolled at improved education and training facilities
- Enrolled learners/trainees/students means unique individuals registered with the training facilities. These individuals can only be counted once. 
- An education or training facility means a facility that offers structured and agreed programmes of: lifelong learning; formal education; educational and/or vocational training activities.
- Improved means renovations/repurposing the physical structure, addition of specialist equipment, or improved digital infrastructure</t>
  </si>
  <si>
    <t xml:space="preserve">•	Monitoring form signed by the local authority relevant manager/ director (or equivalent) , confirming the metrics.
•	Enrolment registers (entry and exit)
Individual:
•	Name, date of birth, address, postcode.</t>
  </si>
  <si>
    <t xml:space="preserve">·    NA</t>
  </si>
  <si>
    <t xml:space="preserve"># of learners/trainees/students enrolled at new education and training facilities</t>
  </si>
  <si>
    <t xml:space="preserve">The number of unique learners/trainees/students enrolled at new education and training facilities
- Enrolled learners/trainees/students means unique individuals registered with the training facilities. These individuals can only be counted once. 
- An education or training facility means a facility that offers structured and agreed programmes of: lifelong learning; formal education; educational and/or vocational training activities.
- New means the education or training facility did not exist before the project</t>
  </si>
  <si>
    <t xml:space="preserve"># of learners enrolled in new education and training courses</t>
  </si>
  <si>
    <t xml:space="preserve">The number of unique learners enrolled in new education and training courses
- Unique learners unique individuals registered for the new education and training courses. These individuals can only be counted once.  
- New means that the education and training courses did not exist before the programme
- Education or training courses means a structured and agreed programme of: lifelong learning; formal education; educational and/or vocational training activities (this may include on the job and/or off the job vocational training or a combination of the approaches listed).</t>
  </si>
</sst>
</file>

<file path=xl/styles.xml><?xml version="1.0" encoding="utf-8"?>
<styleSheet xmlns="http://schemas.openxmlformats.org/spreadsheetml/2006/main">
  <numFmts count="13">
    <numFmt numFmtId="164" formatCode="General"/>
    <numFmt numFmtId="165" formatCode="General"/>
    <numFmt numFmtId="166" formatCode="m/d/yyyy"/>
    <numFmt numFmtId="167" formatCode="@"/>
    <numFmt numFmtId="168" formatCode="mmm\-yy"/>
    <numFmt numFmtId="169" formatCode="m/d/yyyy\ h:mm"/>
    <numFmt numFmtId="170" formatCode="\£#,##0.00"/>
    <numFmt numFmtId="171" formatCode="dd\-mmm\-yyyy"/>
    <numFmt numFmtId="172" formatCode="0%"/>
    <numFmt numFmtId="173" formatCode="0"/>
    <numFmt numFmtId="174" formatCode="0.00"/>
    <numFmt numFmtId="175" formatCode="[$-F800]dddd&quot;, &quot;mmmm\ dd&quot;, &quot;yyyy"/>
    <numFmt numFmtId="176" formatCode="d\-mmm\-yy"/>
  </numFmts>
  <fonts count="118">
    <font>
      <sz val="11"/>
      <color theme="1"/>
      <name val="Calibri"/>
      <family val="2"/>
      <charset val="1"/>
    </font>
    <font>
      <sz val="10"/>
      <name val="Arial"/>
      <family val="0"/>
    </font>
    <font>
      <sz val="10"/>
      <name val="Arial"/>
      <family val="0"/>
    </font>
    <font>
      <sz val="10"/>
      <name val="Arial"/>
      <family val="0"/>
    </font>
    <font>
      <i val="true"/>
      <sz val="11"/>
      <color theme="0"/>
      <name val="Calibri"/>
      <family val="2"/>
      <charset val="1"/>
    </font>
    <font>
      <b val="true"/>
      <sz val="11"/>
      <color theme="5"/>
      <name val="Calibri"/>
      <family val="2"/>
      <charset val="1"/>
    </font>
    <font>
      <b val="true"/>
      <sz val="11"/>
      <color theme="6"/>
      <name val="Calibri"/>
      <family val="2"/>
      <charset val="1"/>
    </font>
    <font>
      <sz val="18"/>
      <color theme="3"/>
      <name val="Calibri Light"/>
      <family val="2"/>
      <charset val="1"/>
    </font>
    <font>
      <sz val="11"/>
      <color rgb="FF454545"/>
      <name val="Courier New"/>
      <family val="3"/>
      <charset val="1"/>
    </font>
    <font>
      <b val="true"/>
      <sz val="14"/>
      <color rgb="FFFFFFFF"/>
      <name val="Arial"/>
      <family val="2"/>
      <charset val="1"/>
    </font>
    <font>
      <sz val="14"/>
      <color theme="1"/>
      <name val="Calibri"/>
      <family val="2"/>
      <charset val="1"/>
    </font>
    <font>
      <sz val="14"/>
      <color theme="3"/>
      <name val="Arial"/>
      <family val="2"/>
      <charset val="1"/>
    </font>
    <font>
      <b val="true"/>
      <sz val="15"/>
      <color theme="3"/>
      <name val="Calibri"/>
      <family val="2"/>
      <charset val="1"/>
    </font>
    <font>
      <b val="true"/>
      <sz val="15"/>
      <color theme="0"/>
      <name val="Arial"/>
      <family val="2"/>
      <charset val="1"/>
    </font>
    <font>
      <sz val="15"/>
      <color theme="0"/>
      <name val="Arial"/>
      <family val="2"/>
      <charset val="1"/>
    </font>
    <font>
      <sz val="15"/>
      <color rgb="FFFF0000"/>
      <name val="Arial"/>
      <family val="2"/>
      <charset val="1"/>
    </font>
    <font>
      <sz val="11"/>
      <color theme="1"/>
      <name val="Arial"/>
      <family val="2"/>
      <charset val="1"/>
    </font>
    <font>
      <i val="true"/>
      <sz val="11"/>
      <color theme="1"/>
      <name val="Calibri"/>
      <family val="2"/>
      <charset val="1"/>
    </font>
    <font>
      <b val="true"/>
      <sz val="16"/>
      <color theme="0"/>
      <name val="Arial"/>
      <family val="2"/>
      <charset val="1"/>
    </font>
    <font>
      <sz val="16"/>
      <color theme="0"/>
      <name val="Arial"/>
      <family val="2"/>
      <charset val="1"/>
    </font>
    <font>
      <u val="single"/>
      <sz val="11"/>
      <color theme="10"/>
      <name val="Calibri"/>
      <family val="2"/>
      <charset val="1"/>
    </font>
    <font>
      <i val="true"/>
      <sz val="14"/>
      <color theme="0"/>
      <name val="Calibri"/>
      <family val="2"/>
      <charset val="1"/>
    </font>
    <font>
      <i val="true"/>
      <sz val="14"/>
      <name val="Calibri"/>
      <family val="2"/>
      <charset val="1"/>
    </font>
    <font>
      <b val="true"/>
      <u val="single"/>
      <sz val="14"/>
      <color theme="3"/>
      <name val="Arial"/>
      <family val="2"/>
      <charset val="1"/>
    </font>
    <font>
      <sz val="12"/>
      <color theme="3"/>
      <name val="Arial"/>
      <family val="2"/>
      <charset val="1"/>
    </font>
    <font>
      <b val="true"/>
      <u val="single"/>
      <sz val="11"/>
      <color theme="3"/>
      <name val="Calibri"/>
      <family val="2"/>
      <charset val="1"/>
    </font>
    <font>
      <b val="true"/>
      <u val="single"/>
      <sz val="12"/>
      <color theme="3"/>
      <name val="Arial"/>
      <family val="2"/>
      <charset val="1"/>
    </font>
    <font>
      <b val="true"/>
      <sz val="14"/>
      <name val="Arial"/>
      <family val="2"/>
      <charset val="1"/>
    </font>
    <font>
      <sz val="11"/>
      <color theme="3"/>
      <name val="Arial"/>
      <family val="2"/>
      <charset val="1"/>
    </font>
    <font>
      <sz val="14"/>
      <name val="Calibri"/>
      <family val="2"/>
      <charset val="1"/>
    </font>
    <font>
      <b val="true"/>
      <sz val="14"/>
      <color theme="1"/>
      <name val="Arial"/>
      <family val="2"/>
      <charset val="1"/>
    </font>
    <font>
      <sz val="12"/>
      <color theme="1"/>
      <name val="Arial"/>
      <family val="2"/>
      <charset val="1"/>
    </font>
    <font>
      <sz val="11"/>
      <color theme="0"/>
      <name val="Calibri"/>
      <family val="2"/>
      <charset val="1"/>
    </font>
    <font>
      <sz val="11"/>
      <name val="Calibri"/>
      <family val="2"/>
      <charset val="1"/>
    </font>
    <font>
      <sz val="14"/>
      <color rgb="FFFFFFFF"/>
      <name val="Arial"/>
      <family val="2"/>
      <charset val="1"/>
    </font>
    <font>
      <u val="single"/>
      <sz val="12"/>
      <color theme="10"/>
      <name val="Arial"/>
      <family val="2"/>
      <charset val="1"/>
    </font>
    <font>
      <u val="single"/>
      <sz val="11"/>
      <color theme="10"/>
      <name val="Arial"/>
      <family val="2"/>
      <charset val="1"/>
    </font>
    <font>
      <b val="true"/>
      <sz val="12"/>
      <color rgb="FFFFFFFF"/>
      <name val="Arial"/>
      <family val="2"/>
      <charset val="1"/>
    </font>
    <font>
      <sz val="11"/>
      <color theme="0"/>
      <name val="Arial"/>
      <family val="2"/>
      <charset val="1"/>
    </font>
    <font>
      <b val="true"/>
      <sz val="14"/>
      <color theme="0"/>
      <name val="Arial"/>
      <family val="2"/>
      <charset val="1"/>
    </font>
    <font>
      <b val="true"/>
      <u val="single"/>
      <sz val="14"/>
      <color theme="0"/>
      <name val="Arial"/>
      <family val="2"/>
      <charset val="1"/>
    </font>
    <font>
      <i val="true"/>
      <sz val="14"/>
      <color rgb="FFFFFFFF"/>
      <name val="Arial"/>
      <family val="2"/>
      <charset val="1"/>
    </font>
    <font>
      <b val="true"/>
      <i val="true"/>
      <sz val="11"/>
      <color theme="0"/>
      <name val="Arial"/>
      <family val="2"/>
      <charset val="1"/>
    </font>
    <font>
      <b val="true"/>
      <sz val="11"/>
      <color theme="1"/>
      <name val="Calibri"/>
      <family val="2"/>
      <charset val="1"/>
    </font>
    <font>
      <sz val="15"/>
      <color rgb="FF002060"/>
      <name val="Arial"/>
      <family val="2"/>
      <charset val="1"/>
    </font>
    <font>
      <sz val="12"/>
      <color theme="1"/>
      <name val="Calibri"/>
      <family val="2"/>
      <charset val="1"/>
    </font>
    <font>
      <b val="true"/>
      <sz val="11"/>
      <color theme="1"/>
      <name val="Arial"/>
      <family val="2"/>
      <charset val="1"/>
    </font>
    <font>
      <b val="true"/>
      <sz val="12"/>
      <name val="Arial"/>
      <family val="2"/>
      <charset val="1"/>
    </font>
    <font>
      <i val="true"/>
      <sz val="12"/>
      <name val="Arial"/>
      <family val="2"/>
      <charset val="1"/>
    </font>
    <font>
      <sz val="12"/>
      <name val="Arial"/>
      <family val="2"/>
      <charset val="1"/>
    </font>
    <font>
      <b val="true"/>
      <sz val="12"/>
      <color theme="0"/>
      <name val="Arial"/>
      <family val="2"/>
      <charset val="1"/>
    </font>
    <font>
      <sz val="12"/>
      <color theme="0"/>
      <name val="Arial"/>
      <family val="2"/>
      <charset val="1"/>
    </font>
    <font>
      <sz val="12"/>
      <color rgb="FFFFFFFF"/>
      <name val="Arial"/>
      <family val="2"/>
      <charset val="1"/>
    </font>
    <font>
      <sz val="10"/>
      <color theme="1"/>
      <name val="Calibri"/>
      <family val="2"/>
      <charset val="1"/>
    </font>
    <font>
      <sz val="10"/>
      <color theme="1"/>
      <name val="Arial"/>
      <family val="2"/>
      <charset val="1"/>
    </font>
    <font>
      <sz val="16"/>
      <color rgb="FF002060"/>
      <name val="Arial"/>
      <family val="2"/>
      <charset val="1"/>
    </font>
    <font>
      <u val="single"/>
      <sz val="14"/>
      <color theme="3"/>
      <name val="Arial"/>
      <family val="2"/>
      <charset val="1"/>
    </font>
    <font>
      <u val="single"/>
      <sz val="16"/>
      <color theme="3"/>
      <name val="Arial"/>
      <family val="2"/>
      <charset val="1"/>
    </font>
    <font>
      <b val="true"/>
      <u val="single"/>
      <sz val="10"/>
      <color theme="3"/>
      <name val="Arial"/>
      <family val="2"/>
      <charset val="1"/>
    </font>
    <font>
      <b val="true"/>
      <sz val="16"/>
      <color theme="1"/>
      <name val="Arial"/>
      <family val="2"/>
      <charset val="1"/>
    </font>
    <font>
      <sz val="16"/>
      <color theme="1"/>
      <name val="Arial"/>
      <family val="2"/>
      <charset val="1"/>
    </font>
    <font>
      <sz val="10"/>
      <color theme="0"/>
      <name val="Arial"/>
      <family val="2"/>
      <charset val="1"/>
    </font>
    <font>
      <b val="true"/>
      <sz val="11"/>
      <color theme="0"/>
      <name val="Calibri"/>
      <family val="2"/>
      <charset val="1"/>
    </font>
    <font>
      <b val="true"/>
      <sz val="10"/>
      <color theme="3"/>
      <name val="Arial"/>
      <family val="2"/>
      <charset val="1"/>
    </font>
    <font>
      <sz val="14"/>
      <color theme="1"/>
      <name val="Arial"/>
      <family val="2"/>
      <charset val="1"/>
    </font>
    <font>
      <sz val="14"/>
      <color theme="0"/>
      <name val="Arial"/>
      <family val="2"/>
      <charset val="1"/>
    </font>
    <font>
      <b val="true"/>
      <i val="true"/>
      <sz val="12"/>
      <color rgb="FFC00000"/>
      <name val="Arial"/>
      <family val="2"/>
      <charset val="1"/>
    </font>
    <font>
      <b val="true"/>
      <u val="single"/>
      <sz val="12"/>
      <name val="Arial"/>
      <family val="2"/>
      <charset val="1"/>
    </font>
    <font>
      <i val="true"/>
      <sz val="14"/>
      <name val="Arial"/>
      <family val="2"/>
      <charset val="1"/>
    </font>
    <font>
      <b val="true"/>
      <sz val="11"/>
      <name val="Calibri"/>
      <family val="2"/>
      <charset val="1"/>
    </font>
    <font>
      <b val="true"/>
      <sz val="10"/>
      <color theme="1"/>
      <name val="Arial"/>
      <family val="2"/>
      <charset val="1"/>
    </font>
    <font>
      <sz val="16"/>
      <color theme="1"/>
      <name val="Calibri"/>
      <family val="2"/>
      <charset val="1"/>
    </font>
    <font>
      <b val="true"/>
      <i val="true"/>
      <sz val="12"/>
      <name val="Arial"/>
      <family val="2"/>
      <charset val="1"/>
    </font>
    <font>
      <b val="true"/>
      <sz val="12"/>
      <color theme="1"/>
      <name val="Arial"/>
      <family val="2"/>
      <charset val="1"/>
    </font>
    <font>
      <b val="true"/>
      <sz val="10"/>
      <color theme="1"/>
      <name val="Calibri"/>
      <family val="2"/>
      <charset val="1"/>
    </font>
    <font>
      <i val="true"/>
      <sz val="12"/>
      <color rgb="FFFFFFFF"/>
      <name val="Arial"/>
      <family val="2"/>
      <charset val="1"/>
    </font>
    <font>
      <i val="true"/>
      <sz val="12"/>
      <color theme="1"/>
      <name val="Arial"/>
      <family val="2"/>
      <charset val="1"/>
    </font>
    <font>
      <sz val="10"/>
      <color theme="0"/>
      <name val="Calibri"/>
      <family val="2"/>
      <charset val="1"/>
    </font>
    <font>
      <b val="true"/>
      <sz val="11"/>
      <color rgb="FFFFFFFF"/>
      <name val="Arial"/>
      <family val="2"/>
      <charset val="1"/>
    </font>
    <font>
      <b val="true"/>
      <sz val="16"/>
      <color rgb="FFFF0000"/>
      <name val="Calibri"/>
      <family val="2"/>
      <charset val="1"/>
    </font>
    <font>
      <b val="true"/>
      <sz val="18"/>
      <color theme="0"/>
      <name val="Arial"/>
      <family val="2"/>
      <charset val="1"/>
    </font>
    <font>
      <sz val="18"/>
      <color theme="0"/>
      <name val="Arial"/>
      <family val="2"/>
      <charset val="1"/>
    </font>
    <font>
      <sz val="16"/>
      <color rgb="FFFF0000"/>
      <name val="Calibri"/>
      <family val="2"/>
      <charset val="1"/>
    </font>
    <font>
      <b val="true"/>
      <u val="single"/>
      <sz val="13"/>
      <color theme="3"/>
      <name val="Arial"/>
      <family val="2"/>
      <charset val="1"/>
    </font>
    <font>
      <sz val="13"/>
      <color theme="3"/>
      <name val="Arial"/>
      <family val="2"/>
      <charset val="1"/>
    </font>
    <font>
      <b val="true"/>
      <sz val="13"/>
      <color theme="3"/>
      <name val="Arial"/>
      <family val="2"/>
      <charset val="1"/>
    </font>
    <font>
      <sz val="16"/>
      <color theme="3"/>
      <name val="Arial"/>
      <family val="2"/>
      <charset val="1"/>
    </font>
    <font>
      <b val="true"/>
      <sz val="16"/>
      <color rgb="FFFFFFFF"/>
      <name val="Arial"/>
      <family val="2"/>
      <charset val="1"/>
    </font>
    <font>
      <sz val="16"/>
      <color rgb="FF002060"/>
      <name val="Calibri"/>
      <family val="2"/>
      <charset val="1"/>
    </font>
    <font>
      <b val="true"/>
      <sz val="14"/>
      <color theme="3"/>
      <name val="Arial"/>
      <family val="2"/>
      <charset val="1"/>
    </font>
    <font>
      <b val="true"/>
      <sz val="16"/>
      <color theme="1"/>
      <name val="Calibri"/>
      <family val="2"/>
      <charset val="1"/>
    </font>
    <font>
      <b val="true"/>
      <i val="true"/>
      <sz val="14"/>
      <name val="Arial"/>
      <family val="2"/>
      <charset val="1"/>
    </font>
    <font>
      <sz val="10"/>
      <color rgb="FFFFFFFF"/>
      <name val="Calibri"/>
      <family val="2"/>
      <charset val="1"/>
    </font>
    <font>
      <b val="true"/>
      <i val="true"/>
      <sz val="14"/>
      <color theme="1"/>
      <name val="Arial"/>
      <family val="2"/>
      <charset val="1"/>
    </font>
    <font>
      <b val="true"/>
      <sz val="16"/>
      <name val="Arial"/>
      <family val="2"/>
      <charset val="1"/>
    </font>
    <font>
      <sz val="11"/>
      <color theme="1" tint="0.3499"/>
      <name val="Arial"/>
      <family val="2"/>
      <charset val="1"/>
    </font>
    <font>
      <sz val="11"/>
      <color rgb="FF0B0C0D"/>
      <name val="Arial"/>
      <family val="2"/>
      <charset val="1"/>
    </font>
    <font>
      <b val="true"/>
      <sz val="11"/>
      <color theme="0"/>
      <name val="Arial"/>
      <family val="2"/>
      <charset val="1"/>
    </font>
    <font>
      <sz val="11"/>
      <name val="Arial"/>
      <family val="2"/>
      <charset val="1"/>
    </font>
    <font>
      <b val="true"/>
      <i val="true"/>
      <sz val="15"/>
      <color theme="0"/>
      <name val="Arial"/>
      <family val="2"/>
      <charset val="1"/>
    </font>
    <font>
      <b val="true"/>
      <sz val="10"/>
      <color rgb="FFFFFFFF"/>
      <name val="Arial"/>
      <family val="2"/>
      <charset val="1"/>
    </font>
    <font>
      <b val="true"/>
      <sz val="11"/>
      <color theme="3"/>
      <name val="Calibri"/>
      <family val="2"/>
      <charset val="1"/>
    </font>
    <font>
      <sz val="14"/>
      <color rgb="FFFF0000"/>
      <name val="Arial"/>
      <family val="2"/>
      <charset val="1"/>
    </font>
    <font>
      <sz val="14"/>
      <color rgb="FF002060"/>
      <name val="Arial"/>
      <family val="2"/>
      <charset val="1"/>
    </font>
    <font>
      <sz val="14"/>
      <color rgb="FFFF0000"/>
      <name val="Calibri"/>
      <family val="2"/>
      <charset val="1"/>
    </font>
    <font>
      <sz val="14"/>
      <color rgb="FF002060"/>
      <name val="Calibri"/>
      <family val="2"/>
      <charset val="1"/>
    </font>
    <font>
      <b val="true"/>
      <i val="true"/>
      <sz val="14"/>
      <color theme="0"/>
      <name val="Arial"/>
      <family val="2"/>
      <charset val="1"/>
    </font>
    <font>
      <sz val="11"/>
      <color rgb="FF9C0006"/>
      <name val="Calibri"/>
      <family val="2"/>
      <charset val="1"/>
    </font>
    <font>
      <sz val="11"/>
      <color rgb="FF000000"/>
      <name val="Calibri"/>
      <family val="2"/>
      <charset val="1"/>
    </font>
    <font>
      <sz val="11"/>
      <color rgb="FFFF0000"/>
      <name val="Calibri"/>
      <family val="2"/>
      <charset val="1"/>
    </font>
    <font>
      <sz val="12"/>
      <color rgb="FFFF0000"/>
      <name val="Arial"/>
      <family val="2"/>
      <charset val="1"/>
    </font>
    <font>
      <b val="true"/>
      <sz val="11"/>
      <color rgb="FF00B050"/>
      <name val="Calibri"/>
      <family val="2"/>
      <charset val="1"/>
    </font>
    <font>
      <sz val="11"/>
      <color rgb="FF444444"/>
      <name val="Calibri"/>
      <family val="2"/>
      <charset val="1"/>
    </font>
    <font>
      <sz val="11"/>
      <color rgb="FF5F8CED"/>
      <name val="Calibri"/>
      <family val="2"/>
      <charset val="1"/>
    </font>
    <font>
      <sz val="11"/>
      <color rgb="FFEB5E60"/>
      <name val="Calibri"/>
      <family val="2"/>
      <charset val="1"/>
    </font>
    <font>
      <sz val="11"/>
      <color rgb="FF8D61C2"/>
      <name val="Calibri"/>
      <family val="2"/>
      <charset val="1"/>
    </font>
    <font>
      <sz val="11"/>
      <color theme="4"/>
      <name val="Calibri"/>
      <family val="2"/>
      <charset val="1"/>
    </font>
    <font>
      <u val="single"/>
      <sz val="11"/>
      <color theme="1"/>
      <name val="Calibri"/>
      <family val="2"/>
      <charset val="1"/>
    </font>
  </fonts>
  <fills count="33">
    <fill>
      <patternFill patternType="none"/>
    </fill>
    <fill>
      <patternFill patternType="gray125"/>
    </fill>
    <fill>
      <patternFill patternType="solid">
        <fgColor theme="7"/>
        <bgColor rgb="FFEABD00"/>
      </patternFill>
    </fill>
    <fill>
      <patternFill patternType="solid">
        <fgColor theme="6"/>
        <bgColor rgb="FFAFABAB"/>
      </patternFill>
    </fill>
    <fill>
      <patternFill patternType="solid">
        <fgColor rgb="FFFFC7CE"/>
        <bgColor rgb="FFFFCCCC"/>
      </patternFill>
    </fill>
    <fill>
      <patternFill patternType="solid">
        <fgColor rgb="FF548235"/>
        <bgColor rgb="FF595959"/>
      </patternFill>
    </fill>
    <fill>
      <patternFill patternType="solid">
        <fgColor theme="7" tint="0.7999"/>
        <bgColor rgb="FFFBE5D6"/>
      </patternFill>
    </fill>
    <fill>
      <patternFill patternType="solid">
        <fgColor theme="0"/>
        <bgColor rgb="FFF2F2F2"/>
      </patternFill>
    </fill>
    <fill>
      <patternFill patternType="solid">
        <fgColor theme="9" tint="0.5999"/>
        <bgColor rgb="FFD9D9D9"/>
      </patternFill>
    </fill>
    <fill>
      <patternFill patternType="solid">
        <fgColor theme="0" tint="-0.15"/>
        <bgColor rgb="FFDBDBDB"/>
      </patternFill>
    </fill>
    <fill>
      <patternFill patternType="solid">
        <fgColor theme="0" tint="-0.05"/>
        <bgColor rgb="FFECECEC"/>
      </patternFill>
    </fill>
    <fill>
      <patternFill patternType="solid">
        <fgColor theme="9" tint="-0.5"/>
        <bgColor rgb="FF454545"/>
      </patternFill>
    </fill>
    <fill>
      <patternFill patternType="solid">
        <fgColor rgb="FFFF0000"/>
        <bgColor rgb="FFDE0000"/>
      </patternFill>
    </fill>
    <fill>
      <patternFill patternType="solid">
        <fgColor rgb="FFFF6600"/>
        <bgColor rgb="FFED7D31"/>
      </patternFill>
    </fill>
    <fill>
      <patternFill patternType="solid">
        <fgColor rgb="FF92D050"/>
        <bgColor rgb="FFA9D18E"/>
      </patternFill>
    </fill>
    <fill>
      <patternFill patternType="solid">
        <fgColor rgb="FF00B050"/>
        <bgColor rgb="FF009999"/>
      </patternFill>
    </fill>
    <fill>
      <patternFill patternType="solid">
        <fgColor theme="5" tint="0.7999"/>
        <bgColor rgb="FFFFF2CC"/>
      </patternFill>
    </fill>
    <fill>
      <patternFill patternType="solid">
        <fgColor rgb="FFFFFF00"/>
        <bgColor rgb="FFFFC000"/>
      </patternFill>
    </fill>
    <fill>
      <patternFill patternType="solid">
        <fgColor rgb="FF002060"/>
        <bgColor rgb="FF2C2B2B"/>
      </patternFill>
    </fill>
    <fill>
      <patternFill patternType="solid">
        <fgColor theme="0" tint="-0.5"/>
        <bgColor rgb="FF8D61C2"/>
      </patternFill>
    </fill>
    <fill>
      <patternFill patternType="solid">
        <fgColor rgb="FFF8F6A2"/>
        <bgColor rgb="FFFFEA8F"/>
      </patternFill>
    </fill>
    <fill>
      <patternFill patternType="solid">
        <fgColor theme="0" tint="-0.25"/>
        <bgColor rgb="FFD0CECE"/>
      </patternFill>
    </fill>
    <fill>
      <patternFill patternType="solid">
        <fgColor theme="2" tint="-0.1"/>
        <bgColor rgb="FFD9D9D9"/>
      </patternFill>
    </fill>
    <fill>
      <patternFill patternType="solid">
        <fgColor theme="2"/>
        <bgColor rgb="FFECECEC"/>
      </patternFill>
    </fill>
    <fill>
      <patternFill patternType="solid">
        <fgColor theme="4" tint="0.7999"/>
        <bgColor rgb="FFE7E6E6"/>
      </patternFill>
    </fill>
    <fill>
      <patternFill patternType="solid">
        <fgColor rgb="FFECECEC"/>
        <bgColor rgb="FFE7E6E6"/>
      </patternFill>
    </fill>
    <fill>
      <patternFill patternType="solid">
        <fgColor theme="9" tint="0.7999"/>
        <bgColor rgb="FFECECEC"/>
      </patternFill>
    </fill>
    <fill>
      <patternFill patternType="solid">
        <fgColor theme="9"/>
        <bgColor rgb="FF92D050"/>
      </patternFill>
    </fill>
    <fill>
      <patternFill patternType="solid">
        <fgColor theme="2" tint="-0.25"/>
        <bgColor rgb="FFA5A5A7"/>
      </patternFill>
    </fill>
    <fill>
      <patternFill patternType="solid">
        <fgColor theme="4" tint="0.5999"/>
        <bgColor rgb="FFBFBFBF"/>
      </patternFill>
    </fill>
    <fill>
      <patternFill patternType="solid">
        <fgColor theme="5" tint="0.5999"/>
        <bgColor rgb="FFFFCCCC"/>
      </patternFill>
    </fill>
    <fill>
      <patternFill patternType="solid">
        <fgColor theme="7" tint="0.5999"/>
        <bgColor rgb="FFFFEA8F"/>
      </patternFill>
    </fill>
    <fill>
      <patternFill patternType="solid">
        <fgColor rgb="FF009999"/>
        <bgColor rgb="FF00B050"/>
      </patternFill>
    </fill>
  </fills>
  <borders count="66">
    <border diagonalUp="false" diagonalDown="false">
      <left/>
      <right/>
      <top/>
      <bottom/>
      <diagonal/>
    </border>
    <border diagonalUp="false" diagonalDown="false">
      <left/>
      <right/>
      <top/>
      <bottom style="medium">
        <color theme="7"/>
      </bottom>
      <diagonal/>
    </border>
    <border diagonalUp="false" diagonalDown="false">
      <left/>
      <right/>
      <top/>
      <bottom style="thick">
        <color theme="4"/>
      </bottom>
      <diagonal/>
    </border>
    <border diagonalUp="false" diagonalDown="false">
      <left/>
      <right/>
      <top/>
      <bottom style="medium">
        <color theme="4" tint="0.3999"/>
      </bottom>
      <diagonal/>
    </border>
    <border diagonalUp="false" diagonalDown="false">
      <left style="medium"/>
      <right style="medium"/>
      <top style="medium"/>
      <bottom style="mediu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thin"/>
      <top/>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thin"/>
      <right/>
      <top/>
      <bottom style="thin"/>
      <diagonal/>
    </border>
    <border diagonalUp="false" diagonalDown="false">
      <left style="thin"/>
      <right style="medium"/>
      <top/>
      <bottom style="thin"/>
      <diagonal/>
    </border>
    <border diagonalUp="false" diagonalDown="false">
      <left style="thin"/>
      <right/>
      <top style="thin"/>
      <bottom style="thin"/>
      <diagonal/>
    </border>
    <border diagonalUp="false" diagonalDown="false">
      <left style="thin"/>
      <right style="thin"/>
      <top style="thin"/>
      <bottom/>
      <diagonal/>
    </border>
    <border diagonalUp="false" diagonalDown="false">
      <left style="thin"/>
      <right/>
      <top style="thin"/>
      <bottom/>
      <diagonal/>
    </border>
    <border diagonalUp="false" diagonalDown="false">
      <left style="thin"/>
      <right style="medium"/>
      <top style="thin"/>
      <bottom/>
      <diagonal/>
    </border>
    <border diagonalUp="false" diagonalDown="false">
      <left style="thin"/>
      <right/>
      <top style="thin"/>
      <bottom style="medium"/>
      <diagonal/>
    </border>
    <border diagonalUp="false" diagonalDown="false">
      <left style="medium"/>
      <right style="medium"/>
      <top/>
      <bottom/>
      <diagonal/>
    </border>
    <border diagonalUp="false" diagonalDown="false">
      <left/>
      <right style="medium"/>
      <top/>
      <bottom/>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 diagonalUp="false" diagonalDown="false">
      <left style="medium"/>
      <right/>
      <top/>
      <bottom style="thin"/>
      <diagonal/>
    </border>
    <border diagonalUp="false" diagonalDown="false">
      <left style="medium"/>
      <right style="medium"/>
      <top style="medium"/>
      <bottom style="thin"/>
      <diagonal/>
    </border>
    <border diagonalUp="false" diagonalDown="false">
      <left style="medium"/>
      <right/>
      <top style="thin"/>
      <bottom style="thin"/>
      <diagonal/>
    </border>
    <border diagonalUp="false" diagonalDown="false">
      <left style="medium"/>
      <right/>
      <top style="thin"/>
      <bottom style="medium"/>
      <diagonal/>
    </border>
    <border diagonalUp="false" diagonalDown="false">
      <left style="medium"/>
      <right style="medium"/>
      <top style="medium"/>
      <bottom/>
      <diagonal/>
    </border>
    <border diagonalUp="false" diagonalDown="false">
      <left/>
      <right style="medium"/>
      <top style="medium"/>
      <bottom/>
      <diagonal/>
    </border>
    <border diagonalUp="false" diagonalDown="false">
      <left style="thin"/>
      <right/>
      <top/>
      <bottom/>
      <diagonal/>
    </border>
    <border diagonalUp="false" diagonalDown="false">
      <left style="medium"/>
      <right style="medium"/>
      <top style="thin"/>
      <bottom/>
      <diagonal/>
    </border>
    <border diagonalUp="false" diagonalDown="false">
      <left style="medium"/>
      <right/>
      <top style="medium"/>
      <bottom style="thin"/>
      <diagonal/>
    </border>
    <border diagonalUp="false" diagonalDown="false">
      <left style="medium"/>
      <right/>
      <top style="thin"/>
      <bottom/>
      <diagonal/>
    </border>
    <border diagonalUp="false" diagonalDown="false">
      <left/>
      <right style="medium"/>
      <top style="medium"/>
      <bottom style="thin"/>
      <diagonal/>
    </border>
    <border diagonalUp="false" diagonalDown="false">
      <left style="medium"/>
      <right style="medium"/>
      <top/>
      <bottom style="thin"/>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thin"/>
      <top/>
      <bottom style="thin"/>
      <diagonal/>
    </border>
    <border diagonalUp="false" diagonalDown="false">
      <left style="medium"/>
      <right style="thin"/>
      <top/>
      <bottom/>
      <diagonal/>
    </border>
    <border diagonalUp="false" diagonalDown="false">
      <left style="medium"/>
      <right style="thin"/>
      <top style="thin"/>
      <bottom/>
      <diagonal/>
    </border>
    <border diagonalUp="false" diagonalDown="false">
      <left/>
      <right/>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right/>
      <top style="medium"/>
      <bottom/>
      <diagonal/>
    </border>
    <border diagonalUp="false" diagonalDown="false">
      <left/>
      <right/>
      <top style="thin"/>
      <bottom/>
      <diagonal/>
    </border>
    <border diagonalUp="false" diagonalDown="false">
      <left/>
      <right/>
      <top style="thin"/>
      <bottom style="thin"/>
      <diagonal/>
    </border>
    <border diagonalUp="false" diagonalDown="false">
      <left/>
      <right/>
      <top/>
      <bottom style="thin"/>
      <diagonal/>
    </border>
    <border diagonalUp="false" diagonalDown="false">
      <left/>
      <right style="thin"/>
      <top style="thin"/>
      <bottom style="medium"/>
      <diagonal/>
    </border>
    <border diagonalUp="false" diagonalDown="false">
      <left/>
      <right/>
      <top style="thin"/>
      <bottom style="medium"/>
      <diagonal/>
    </border>
    <border diagonalUp="false" diagonalDown="false">
      <left style="thin"/>
      <right/>
      <top style="medium"/>
      <bottom style="thin"/>
      <diagonal/>
    </border>
    <border diagonalUp="false" diagonalDown="false">
      <left style="thin"/>
      <right style="thin"/>
      <top style="medium"/>
      <bottom style="medium"/>
      <diagonal/>
    </border>
    <border diagonalUp="false" diagonalDown="false">
      <left/>
      <right style="thin"/>
      <top style="thin"/>
      <bottom style="thin"/>
      <diagonal/>
    </border>
    <border diagonalUp="false" diagonalDown="false">
      <left/>
      <right/>
      <top style="thick"/>
      <bottom style="thick"/>
      <diagonal/>
    </border>
    <border diagonalUp="false" diagonalDown="false">
      <left/>
      <right style="thin"/>
      <top style="thin"/>
      <bottom/>
      <diagonal/>
    </border>
    <border diagonalUp="false" diagonalDown="false">
      <left/>
      <right style="thin"/>
      <top/>
      <bottom style="thin"/>
      <diagonal/>
    </border>
  </borders>
  <cellStyleXfs count="3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true">
      <alignment horizontal="left" vertical="bottom" textRotation="0" wrapText="false" indent="0" shrinkToFit="false"/>
      <protection locked="true" hidden="false"/>
    </xf>
    <xf numFmtId="164" fontId="5" fillId="0" borderId="1" applyFont="true" applyBorder="true" applyAlignment="true" applyProtection="false">
      <alignment horizontal="left" vertical="bottom" textRotation="0" wrapText="false" indent="0" shrinkToFit="false"/>
    </xf>
    <xf numFmtId="164" fontId="6" fillId="0" borderId="1" applyFont="true" applyBorder="true" applyAlignment="true" applyProtection="false">
      <alignment horizontal="left"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center" textRotation="0" wrapText="false" indent="0" shrinkToFit="false"/>
      <protection locked="true" hidden="false"/>
    </xf>
    <xf numFmtId="164" fontId="12" fillId="0" borderId="2" applyFont="true" applyBorder="true" applyAlignment="true" applyProtection="false">
      <alignment horizontal="general" vertical="bottom" textRotation="0" wrapText="false" indent="0" shrinkToFit="false"/>
    </xf>
    <xf numFmtId="164" fontId="32" fillId="3" borderId="0" applyFont="true" applyBorder="false" applyAlignment="true" applyProtection="false">
      <alignment horizontal="general" vertical="bottom" textRotation="0" wrapText="false" indent="0" shrinkToFit="false"/>
    </xf>
    <xf numFmtId="164" fontId="101" fillId="0" borderId="3" applyFont="true" applyBorder="true" applyAlignment="true" applyProtection="false">
      <alignment horizontal="general" vertical="bottom" textRotation="0" wrapText="false" indent="0" shrinkToFit="false"/>
    </xf>
    <xf numFmtId="164" fontId="107" fillId="4" borderId="0" applyFont="true" applyBorder="false" applyAlignment="true" applyProtection="false">
      <alignment horizontal="general" vertical="bottom" textRotation="0" wrapText="false" indent="0" shrinkToFit="false"/>
    </xf>
  </cellStyleXfs>
  <cellXfs count="66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5" borderId="5" xfId="0" applyFont="true" applyBorder="true" applyAlignment="true" applyProtection="false">
      <alignment horizontal="left" vertical="top" textRotation="0" wrapText="true" indent="0" shrinkToFit="false"/>
      <protection locked="true" hidden="false"/>
    </xf>
    <xf numFmtId="164" fontId="9" fillId="5" borderId="6" xfId="0" applyFont="true" applyBorder="true" applyAlignment="true" applyProtection="false">
      <alignment horizontal="left" vertical="top" textRotation="0" wrapText="false" indent="0" shrinkToFit="false"/>
      <protection locked="true" hidden="false"/>
    </xf>
    <xf numFmtId="164" fontId="9" fillId="5" borderId="7" xfId="0" applyFont="true" applyBorder="true" applyAlignment="true" applyProtection="false">
      <alignment horizontal="left" vertical="top" textRotation="0" wrapText="false" indent="0" shrinkToFit="false"/>
      <protection locked="true" hidden="false"/>
    </xf>
    <xf numFmtId="165" fontId="10" fillId="0" borderId="0" xfId="0" applyFont="true" applyBorder="false" applyAlignment="true" applyProtection="false">
      <alignment horizontal="center" vertical="center" textRotation="0" wrapText="false" indent="0" shrinkToFit="false"/>
      <protection locked="true" hidden="false"/>
    </xf>
    <xf numFmtId="166" fontId="11" fillId="6" borderId="4" xfId="26" applyFont="true" applyBorder="true" applyAlignment="true" applyProtection="true">
      <alignment horizontal="left" vertical="top" textRotation="0" wrapText="true" indent="0" shrinkToFit="false"/>
      <protection locked="true" hidden="false"/>
    </xf>
    <xf numFmtId="164" fontId="13" fillId="5" borderId="5" xfId="26" applyFont="true" applyBorder="true" applyAlignment="true" applyProtection="true">
      <alignment horizontal="general" vertical="center" textRotation="0" wrapText="true" indent="0" shrinkToFit="false"/>
      <protection locked="true" hidden="false"/>
    </xf>
    <xf numFmtId="164" fontId="14" fillId="5" borderId="6" xfId="26" applyFont="true" applyBorder="true" applyAlignment="true" applyProtection="true">
      <alignment horizontal="right" vertical="center" textRotation="0" wrapText="false" indent="0" shrinkToFit="false"/>
      <protection locked="true" hidden="false"/>
    </xf>
    <xf numFmtId="165" fontId="15" fillId="5" borderId="7" xfId="26" applyFont="true" applyBorder="true" applyAlignment="true" applyProtection="true">
      <alignment horizontal="center" vertical="center" textRotation="0" wrapText="false" indent="0" shrinkToFit="false"/>
      <protection locked="true" hidden="false"/>
    </xf>
    <xf numFmtId="164" fontId="16"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5" borderId="5" xfId="26" applyFont="true" applyBorder="true" applyAlignment="true" applyProtection="true">
      <alignment horizontal="left" vertical="center" textRotation="0" wrapText="true" indent="0" shrinkToFit="false"/>
      <protection locked="true" hidden="false"/>
    </xf>
    <xf numFmtId="164" fontId="19" fillId="5" borderId="6" xfId="26" applyFont="true" applyBorder="true" applyAlignment="true" applyProtection="true">
      <alignment horizontal="right" vertical="center" textRotation="0" wrapText="false" indent="0" shrinkToFit="false"/>
      <protection locked="true" hidden="false"/>
    </xf>
    <xf numFmtId="165" fontId="14" fillId="5" borderId="7" xfId="26" applyFont="true" applyBorder="true" applyAlignment="true" applyProtection="true">
      <alignment horizontal="center" vertical="center" textRotation="0" wrapText="false" indent="0" shrinkToFit="false"/>
      <protection locked="true" hidden="false"/>
    </xf>
    <xf numFmtId="164" fontId="20" fillId="7" borderId="8" xfId="20" applyFont="true" applyBorder="true" applyAlignment="true" applyProtection="true">
      <alignment horizontal="left" vertical="center" textRotation="0" wrapText="false" indent="0" shrinkToFit="false"/>
      <protection locked="true" hidden="false"/>
    </xf>
    <xf numFmtId="164" fontId="20" fillId="7" borderId="0" xfId="20" applyFont="true" applyBorder="true" applyAlignment="true" applyProtection="true">
      <alignment horizontal="general" vertical="center" textRotation="0" wrapText="false" indent="0" shrinkToFit="false"/>
      <protection locked="true" hidden="false"/>
    </xf>
    <xf numFmtId="164" fontId="21" fillId="0" borderId="0" xfId="26" applyFont="true" applyBorder="true" applyAlignment="true" applyProtection="true">
      <alignment horizontal="general" vertical="top" textRotation="0" wrapText="false" indent="0" shrinkToFit="false"/>
      <protection locked="true" hidden="false"/>
    </xf>
    <xf numFmtId="164" fontId="22" fillId="0" borderId="0" xfId="26" applyFont="true" applyBorder="true" applyAlignment="true" applyProtection="true">
      <alignment horizontal="general" vertical="top" textRotation="0" wrapText="false" indent="0" shrinkToFit="false"/>
      <protection locked="true" hidden="false"/>
    </xf>
    <xf numFmtId="164" fontId="23" fillId="0" borderId="4" xfId="26" applyFont="true" applyBorder="true" applyAlignment="true" applyProtection="true">
      <alignment horizontal="left" vertical="top" textRotation="0" wrapText="true" indent="0" shrinkToFit="false"/>
      <protection locked="true" hidden="false"/>
    </xf>
    <xf numFmtId="164" fontId="24" fillId="0" borderId="0" xfId="26" applyFont="true" applyBorder="true" applyAlignment="true" applyProtection="true">
      <alignment horizontal="general" vertical="top" textRotation="0" wrapText="false" indent="0" shrinkToFit="false"/>
      <protection locked="true" hidden="false"/>
    </xf>
    <xf numFmtId="164" fontId="25" fillId="0" borderId="0" xfId="26" applyFont="true" applyBorder="true" applyAlignment="true" applyProtection="true">
      <alignment horizontal="center" vertical="center" textRotation="0" wrapText="false" indent="0" shrinkToFit="false"/>
      <protection locked="true" hidden="false"/>
    </xf>
    <xf numFmtId="164" fontId="25" fillId="0" borderId="0" xfId="26" applyFont="true" applyBorder="true" applyAlignment="true" applyProtection="true">
      <alignment horizontal="general" vertical="top" textRotation="0" wrapText="false" indent="0" shrinkToFit="false"/>
      <protection locked="true" hidden="false"/>
    </xf>
    <xf numFmtId="164" fontId="26" fillId="0" borderId="0" xfId="26" applyFont="true" applyBorder="true" applyAlignment="true" applyProtection="true">
      <alignment horizontal="left" vertical="top" textRotation="0" wrapText="false" indent="0" shrinkToFit="false"/>
      <protection locked="true" hidden="false"/>
    </xf>
    <xf numFmtId="164" fontId="27" fillId="8" borderId="0" xfId="26" applyFont="true" applyBorder="true" applyAlignment="true" applyProtection="true">
      <alignment horizontal="left" vertical="top" textRotation="0" wrapText="false" indent="0" shrinkToFit="false"/>
      <protection locked="true" hidden="false"/>
    </xf>
    <xf numFmtId="164" fontId="18" fillId="7" borderId="0" xfId="26" applyFont="true" applyBorder="true" applyAlignment="true" applyProtection="true">
      <alignment horizontal="left" vertical="top" textRotation="0" wrapText="false" indent="0" shrinkToFit="false"/>
      <protection locked="true" hidden="false"/>
    </xf>
    <xf numFmtId="164" fontId="28" fillId="7" borderId="0" xfId="26" applyFont="true" applyBorder="true" applyAlignment="true" applyProtection="true">
      <alignment horizontal="general" vertical="center" textRotation="0" wrapText="false" indent="0" shrinkToFit="false"/>
      <protection locked="true" hidden="false"/>
    </xf>
    <xf numFmtId="164" fontId="28" fillId="7" borderId="0" xfId="26" applyFont="true" applyBorder="true" applyAlignment="true" applyProtection="true">
      <alignment horizontal="center" vertical="center" textRotation="0" wrapText="false" indent="0" shrinkToFit="false"/>
      <protection locked="true" hidden="false"/>
    </xf>
    <xf numFmtId="164" fontId="24" fillId="0" borderId="0" xfId="26" applyFont="true" applyBorder="true" applyAlignment="true" applyProtection="true">
      <alignment horizontal="left" vertical="top" textRotation="0" wrapText="false" indent="0" shrinkToFit="false"/>
      <protection locked="true" hidden="false"/>
    </xf>
    <xf numFmtId="164" fontId="28" fillId="7" borderId="0" xfId="26" applyFont="true" applyBorder="true" applyAlignment="true" applyProtection="true">
      <alignment horizontal="left" vertical="center" textRotation="0" wrapText="false" indent="0" shrinkToFit="false"/>
      <protection locked="true" hidden="false"/>
    </xf>
    <xf numFmtId="165" fontId="29" fillId="0" borderId="0" xfId="0" applyFont="true" applyBorder="false" applyAlignment="true" applyProtection="false">
      <alignment horizontal="center" vertical="center" textRotation="0" wrapText="false" indent="0" shrinkToFit="false"/>
      <protection locked="true" hidden="false"/>
    </xf>
    <xf numFmtId="164" fontId="30" fillId="9" borderId="9" xfId="0" applyFont="true" applyBorder="true" applyAlignment="true" applyProtection="false">
      <alignment horizontal="center" vertical="center" textRotation="0" wrapText="true" indent="0" shrinkToFit="false"/>
      <protection locked="true" hidden="false"/>
    </xf>
    <xf numFmtId="164" fontId="9" fillId="5" borderId="10" xfId="0" applyFont="true" applyBorder="true" applyAlignment="true" applyProtection="false">
      <alignment horizontal="left" vertical="center" textRotation="0" wrapText="true" indent="0" shrinkToFit="false"/>
      <protection locked="true" hidden="false"/>
    </xf>
    <xf numFmtId="164" fontId="31" fillId="9" borderId="10" xfId="0" applyFont="true" applyBorder="true" applyAlignment="true" applyProtection="false">
      <alignment horizontal="left" vertical="center" textRotation="0" wrapText="true" indent="0" shrinkToFit="false"/>
      <protection locked="true" hidden="false"/>
    </xf>
    <xf numFmtId="164" fontId="31" fillId="7" borderId="11" xfId="0" applyFont="true" applyBorder="true" applyAlignment="true" applyProtection="false">
      <alignment horizontal="general" vertical="center" textRotation="0" wrapText="false" indent="0" shrinkToFit="false"/>
      <protection locked="true" hidden="false"/>
    </xf>
    <xf numFmtId="164" fontId="31" fillId="7" borderId="0" xfId="0" applyFont="true" applyBorder="false" applyAlignment="true" applyProtection="false">
      <alignment horizontal="general" vertical="center" textRotation="0" wrapText="false" indent="0" shrinkToFit="false"/>
      <protection locked="true" hidden="false"/>
    </xf>
    <xf numFmtId="164" fontId="32" fillId="7"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30" fillId="9" borderId="12" xfId="0" applyFont="true" applyBorder="true" applyAlignment="true" applyProtection="false">
      <alignment horizontal="center" vertical="center" textRotation="0" wrapText="true" indent="0" shrinkToFit="false"/>
      <protection locked="true" hidden="false"/>
    </xf>
    <xf numFmtId="164" fontId="9" fillId="5" borderId="13" xfId="0" applyFont="true" applyBorder="true" applyAlignment="true" applyProtection="false">
      <alignment horizontal="left" vertical="center" textRotation="0" wrapText="true" indent="0" shrinkToFit="false"/>
      <protection locked="true" hidden="false"/>
    </xf>
    <xf numFmtId="164" fontId="31" fillId="9" borderId="14" xfId="0" applyFont="true" applyBorder="true" applyAlignment="true" applyProtection="false">
      <alignment horizontal="left" vertical="center" textRotation="0" wrapText="true" indent="0" shrinkToFit="false"/>
      <protection locked="true" hidden="false"/>
    </xf>
    <xf numFmtId="164" fontId="31" fillId="7" borderId="15" xfId="0" applyFont="true" applyBorder="true" applyAlignment="true" applyProtection="false">
      <alignment horizontal="general" vertical="center" textRotation="0" wrapText="false" indent="0" shrinkToFit="false"/>
      <protection locked="true" hidden="false"/>
    </xf>
    <xf numFmtId="164" fontId="31" fillId="9" borderId="13" xfId="0" applyFont="true" applyBorder="true" applyAlignment="true" applyProtection="false">
      <alignment horizontal="left" vertical="center" textRotation="0" wrapText="false" indent="0" shrinkToFit="false"/>
      <protection locked="true" hidden="false"/>
    </xf>
    <xf numFmtId="165" fontId="31" fillId="7" borderId="15" xfId="0" applyFont="true" applyBorder="true" applyAlignment="true" applyProtection="false">
      <alignment horizontal="general" vertical="center" textRotation="0" wrapText="false" indent="0" shrinkToFit="false"/>
      <protection locked="true" hidden="false"/>
    </xf>
    <xf numFmtId="164" fontId="31" fillId="7" borderId="15" xfId="0" applyFont="true" applyBorder="true" applyAlignment="true" applyProtection="true">
      <alignment horizontal="general" vertical="center" textRotation="0" wrapText="true" indent="0" shrinkToFit="false"/>
      <protection locked="false" hidden="false"/>
    </xf>
    <xf numFmtId="164" fontId="35" fillId="7" borderId="15" xfId="20" applyFont="true" applyBorder="true" applyAlignment="true" applyProtection="true">
      <alignment horizontal="general" vertical="center" textRotation="0" wrapText="true" indent="0" shrinkToFit="false"/>
      <protection locked="false" hidden="false"/>
    </xf>
    <xf numFmtId="164" fontId="36" fillId="7" borderId="0" xfId="20" applyFont="true" applyBorder="true" applyAlignment="true" applyProtection="true">
      <alignment horizontal="general" vertical="center" textRotation="0" wrapText="false" indent="0" shrinkToFit="false"/>
      <protection locked="true" hidden="false"/>
    </xf>
    <xf numFmtId="167" fontId="31" fillId="7" borderId="15" xfId="0" applyFont="true" applyBorder="true" applyAlignment="true" applyProtection="true">
      <alignment horizontal="general" vertical="center" textRotation="0" wrapText="true" indent="0" shrinkToFit="false"/>
      <protection locked="false" hidden="false"/>
    </xf>
    <xf numFmtId="167" fontId="31" fillId="7" borderId="0" xfId="0" applyFont="true" applyBorder="false" applyAlignment="true" applyProtection="false">
      <alignment horizontal="general" vertical="center" textRotation="0" wrapText="false" indent="0" shrinkToFit="false"/>
      <protection locked="true" hidden="false"/>
    </xf>
    <xf numFmtId="164" fontId="30" fillId="9" borderId="16" xfId="0" applyFont="true" applyBorder="true" applyAlignment="true" applyProtection="false">
      <alignment horizontal="center" vertical="center" textRotation="0" wrapText="true" indent="0" shrinkToFit="false"/>
      <protection locked="true" hidden="false"/>
    </xf>
    <xf numFmtId="164" fontId="9" fillId="5" borderId="17" xfId="0" applyFont="true" applyBorder="true" applyAlignment="true" applyProtection="false">
      <alignment horizontal="left" vertical="center" textRotation="0" wrapText="true" indent="0" shrinkToFit="false"/>
      <protection locked="true" hidden="false"/>
    </xf>
    <xf numFmtId="164" fontId="31" fillId="9" borderId="17" xfId="0" applyFont="true" applyBorder="true" applyAlignment="true" applyProtection="false">
      <alignment horizontal="left" vertical="center" textRotation="0" wrapText="true" indent="0" shrinkToFit="false"/>
      <protection locked="true" hidden="false"/>
    </xf>
    <xf numFmtId="167" fontId="31" fillId="7" borderId="18" xfId="0" applyFont="true" applyBorder="true" applyAlignment="true" applyProtection="true">
      <alignment horizontal="general" vertical="center" textRotation="0" wrapText="true" indent="0" shrinkToFit="false"/>
      <protection locked="false" hidden="false"/>
    </xf>
    <xf numFmtId="164" fontId="16" fillId="7" borderId="0" xfId="0" applyFont="true" applyBorder="false" applyAlignment="false" applyProtection="false">
      <alignment horizontal="general" vertical="bottom" textRotation="0" wrapText="false" indent="0" shrinkToFit="false"/>
      <protection locked="true" hidden="false"/>
    </xf>
    <xf numFmtId="164" fontId="38" fillId="7" borderId="0" xfId="0" applyFont="true" applyBorder="false" applyAlignment="false" applyProtection="false">
      <alignment horizontal="general" vertical="bottom" textRotation="0" wrapText="false" indent="0" shrinkToFit="false"/>
      <protection locked="true" hidden="false"/>
    </xf>
    <xf numFmtId="164" fontId="27" fillId="8" borderId="0" xfId="0" applyFont="true" applyBorder="true" applyAlignment="true" applyProtection="false">
      <alignment horizontal="left"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39" fillId="5" borderId="4" xfId="0" applyFont="true" applyBorder="true" applyAlignment="true" applyProtection="false">
      <alignment horizontal="center" vertical="center" textRotation="0" wrapText="false" indent="0" shrinkToFit="false"/>
      <protection locked="true" hidden="false"/>
    </xf>
    <xf numFmtId="164" fontId="40" fillId="5" borderId="4" xfId="0" applyFont="true" applyBorder="true" applyAlignment="true" applyProtection="false">
      <alignment horizontal="center" vertical="center" textRotation="0" wrapText="false" indent="0" shrinkToFit="false"/>
      <protection locked="true" hidden="false"/>
    </xf>
    <xf numFmtId="164" fontId="39" fillId="5" borderId="4" xfId="0" applyFont="true" applyBorder="true" applyAlignment="true" applyProtection="false">
      <alignment horizontal="center" vertical="center" textRotation="0" wrapText="true" indent="0" shrinkToFit="false"/>
      <protection locked="true" hidden="false"/>
    </xf>
    <xf numFmtId="164" fontId="39" fillId="5" borderId="19" xfId="0" applyFont="true" applyBorder="true" applyAlignment="true" applyProtection="false">
      <alignment horizontal="center" vertical="center" textRotation="0" wrapText="true" indent="0" shrinkToFit="false"/>
      <protection locked="true" hidden="false"/>
    </xf>
    <xf numFmtId="164" fontId="39" fillId="5" borderId="20" xfId="0" applyFont="true" applyBorder="true" applyAlignment="true" applyProtection="false">
      <alignment horizontal="center" vertical="center" textRotation="0" wrapText="true" indent="0" shrinkToFit="false"/>
      <protection locked="true" hidden="false"/>
    </xf>
    <xf numFmtId="164" fontId="39" fillId="5" borderId="6" xfId="0" applyFont="true" applyBorder="true" applyAlignment="true" applyProtection="false">
      <alignment horizontal="center" vertical="center" textRotation="0" wrapText="true" indent="0" shrinkToFit="false"/>
      <protection locked="true" hidden="false"/>
    </xf>
    <xf numFmtId="164" fontId="31" fillId="9" borderId="10" xfId="0" applyFont="true" applyBorder="true" applyAlignment="true" applyProtection="false">
      <alignment horizontal="right" vertical="center" textRotation="0" wrapText="false" indent="0" shrinkToFit="false"/>
      <protection locked="true" hidden="false"/>
    </xf>
    <xf numFmtId="165" fontId="31" fillId="10" borderId="14" xfId="0" applyFont="true" applyBorder="true" applyAlignment="true" applyProtection="false">
      <alignment horizontal="center" vertical="center" textRotation="0" wrapText="false" indent="0" shrinkToFit="false"/>
      <protection locked="true" hidden="false"/>
    </xf>
    <xf numFmtId="164" fontId="31" fillId="7" borderId="14" xfId="0" applyFont="true" applyBorder="true" applyAlignment="true" applyProtection="false">
      <alignment horizontal="center" vertical="center" textRotation="0" wrapText="true" indent="0" shrinkToFit="false"/>
      <protection locked="true" hidden="false"/>
    </xf>
    <xf numFmtId="164" fontId="31" fillId="7" borderId="21" xfId="0" applyFont="true" applyBorder="true" applyAlignment="true" applyProtection="false">
      <alignment horizontal="center" vertical="center" textRotation="0" wrapText="true" indent="0" shrinkToFit="false"/>
      <protection locked="true" hidden="false"/>
    </xf>
    <xf numFmtId="164" fontId="31" fillId="7" borderId="22" xfId="0" applyFont="true" applyBorder="true" applyAlignment="true" applyProtection="false">
      <alignment horizontal="center" vertical="center" textRotation="0" wrapText="true" indent="0" shrinkToFit="false"/>
      <protection locked="true" hidden="false"/>
    </xf>
    <xf numFmtId="164" fontId="31" fillId="7" borderId="21" xfId="0" applyFont="true" applyBorder="true" applyAlignment="true" applyProtection="false">
      <alignment horizontal="center" vertical="center" textRotation="0" wrapText="false" indent="0" shrinkToFit="false"/>
      <protection locked="true" hidden="false"/>
    </xf>
    <xf numFmtId="164" fontId="31" fillId="7" borderId="22" xfId="0" applyFont="true" applyBorder="true" applyAlignment="true" applyProtection="false">
      <alignment horizontal="center" vertical="center" textRotation="0" wrapText="false" indent="0" shrinkToFit="false"/>
      <protection locked="true" hidden="false"/>
    </xf>
    <xf numFmtId="164" fontId="31" fillId="9" borderId="13" xfId="0" applyFont="true" applyBorder="true" applyAlignment="true" applyProtection="false">
      <alignment horizontal="right" vertical="center" textRotation="0" wrapText="true" indent="0" shrinkToFit="false"/>
      <protection locked="true" hidden="false"/>
    </xf>
    <xf numFmtId="164" fontId="31" fillId="7" borderId="13" xfId="0" applyFont="true" applyBorder="true" applyAlignment="true" applyProtection="false">
      <alignment horizontal="center" vertical="center" textRotation="0" wrapText="true" indent="0" shrinkToFit="false"/>
      <protection locked="true" hidden="false"/>
    </xf>
    <xf numFmtId="164" fontId="31" fillId="7" borderId="23" xfId="0" applyFont="true" applyBorder="true" applyAlignment="true" applyProtection="false">
      <alignment horizontal="center" vertical="center" textRotation="0" wrapText="true" indent="0" shrinkToFit="false"/>
      <protection locked="true" hidden="false"/>
    </xf>
    <xf numFmtId="164" fontId="30" fillId="9" borderId="8" xfId="0" applyFont="true" applyBorder="true" applyAlignment="true" applyProtection="false">
      <alignment horizontal="center" vertical="center" textRotation="0" wrapText="true" indent="0" shrinkToFit="false"/>
      <protection locked="true" hidden="false"/>
    </xf>
    <xf numFmtId="164" fontId="31" fillId="9" borderId="24" xfId="0" applyFont="true" applyBorder="true" applyAlignment="true" applyProtection="false">
      <alignment horizontal="right" vertical="center" textRotation="0" wrapText="true" indent="0" shrinkToFit="false"/>
      <protection locked="true" hidden="false"/>
    </xf>
    <xf numFmtId="164" fontId="31" fillId="7" borderId="24" xfId="0" applyFont="true" applyBorder="true" applyAlignment="true" applyProtection="false">
      <alignment horizontal="center" vertical="center" textRotation="0" wrapText="true" indent="0" shrinkToFit="false"/>
      <protection locked="true" hidden="false"/>
    </xf>
    <xf numFmtId="164" fontId="31" fillId="9" borderId="25" xfId="0" applyFont="true" applyBorder="true" applyAlignment="true" applyProtection="false">
      <alignment horizontal="center" vertical="center" textRotation="0" wrapText="false" indent="0" shrinkToFit="false"/>
      <protection locked="true" hidden="false"/>
    </xf>
    <xf numFmtId="164" fontId="31" fillId="9" borderId="26" xfId="0" applyFont="true" applyBorder="true" applyAlignment="true" applyProtection="false">
      <alignment horizontal="center" vertical="center" textRotation="0" wrapText="false" indent="0" shrinkToFit="false"/>
      <protection locked="true" hidden="false"/>
    </xf>
    <xf numFmtId="164" fontId="31" fillId="9" borderId="17" xfId="0" applyFont="true" applyBorder="true" applyAlignment="true" applyProtection="false">
      <alignment horizontal="right" vertical="center" textRotation="0" wrapText="true" indent="0" shrinkToFit="false"/>
      <protection locked="true" hidden="false"/>
    </xf>
    <xf numFmtId="164" fontId="31" fillId="7" borderId="17" xfId="0" applyFont="true" applyBorder="true" applyAlignment="true" applyProtection="false">
      <alignment horizontal="center" vertical="center" textRotation="0" wrapText="false" indent="0" shrinkToFit="false"/>
      <protection locked="true" hidden="false"/>
    </xf>
    <xf numFmtId="164" fontId="31" fillId="9" borderId="17" xfId="0" applyFont="true" applyBorder="true" applyAlignment="true" applyProtection="false">
      <alignment horizontal="center" vertical="center" textRotation="0" wrapText="false" indent="0" shrinkToFit="false"/>
      <protection locked="true" hidden="false"/>
    </xf>
    <xf numFmtId="164" fontId="31" fillId="9" borderId="18" xfId="0" applyFont="true" applyBorder="true" applyAlignment="true" applyProtection="false">
      <alignment horizontal="center" vertical="center" textRotation="0" wrapText="false" indent="0" shrinkToFit="false"/>
      <protection locked="true" hidden="false"/>
    </xf>
    <xf numFmtId="164" fontId="31" fillId="9" borderId="27" xfId="0" applyFont="true" applyBorder="true" applyAlignment="true" applyProtection="false">
      <alignment horizontal="center" vertical="center" textRotation="0" wrapText="false" indent="0" shrinkToFit="false"/>
      <protection locked="true" hidden="false"/>
    </xf>
    <xf numFmtId="164" fontId="29" fillId="7" borderId="0" xfId="0" applyFont="true" applyBorder="false" applyAlignment="true" applyProtection="false">
      <alignment horizontal="center" vertical="center" textRotation="0" wrapText="false" indent="0" shrinkToFit="false"/>
      <protection locked="true" hidden="false"/>
    </xf>
    <xf numFmtId="164" fontId="30" fillId="7" borderId="0" xfId="0" applyFont="true" applyBorder="false" applyAlignment="true" applyProtection="false">
      <alignment horizontal="center" vertical="center" textRotation="0" wrapText="false" indent="0" shrinkToFit="false"/>
      <protection locked="true" hidden="false"/>
    </xf>
    <xf numFmtId="164" fontId="9" fillId="7" borderId="0" xfId="0" applyFont="true" applyBorder="false" applyAlignment="true" applyProtection="false">
      <alignment horizontal="left" vertical="center" textRotation="0" wrapText="false" indent="0" shrinkToFit="false"/>
      <protection locked="true" hidden="false"/>
    </xf>
    <xf numFmtId="164" fontId="31" fillId="7" borderId="0" xfId="0" applyFont="true" applyBorder="false" applyAlignment="true" applyProtection="false">
      <alignment horizontal="right" vertical="center" textRotation="0" wrapText="false" indent="0" shrinkToFit="false"/>
      <protection locked="true" hidden="false"/>
    </xf>
    <xf numFmtId="164" fontId="31" fillId="7" borderId="0" xfId="0" applyFont="true" applyBorder="false" applyAlignment="true" applyProtection="false">
      <alignment horizontal="center" vertical="center" textRotation="0" wrapText="false" indent="0" shrinkToFit="false"/>
      <protection locked="true" hidden="false"/>
    </xf>
    <xf numFmtId="164" fontId="0" fillId="7" borderId="0" xfId="0" applyFont="false" applyBorder="false" applyAlignment="true" applyProtection="false">
      <alignment horizontal="center" vertical="center" textRotation="0" wrapText="false" indent="0" shrinkToFit="false"/>
      <protection locked="true" hidden="false"/>
    </xf>
    <xf numFmtId="164" fontId="33" fillId="7" borderId="0" xfId="0" applyFont="true" applyBorder="false" applyAlignment="false" applyProtection="false">
      <alignment horizontal="general" vertical="bottom" textRotation="0" wrapText="false" indent="0" shrinkToFit="false"/>
      <protection locked="true" hidden="false"/>
    </xf>
    <xf numFmtId="164" fontId="42" fillId="3"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13" fillId="5" borderId="5" xfId="26" applyFont="true" applyBorder="true" applyAlignment="true" applyProtection="true">
      <alignment horizontal="left" vertical="center" textRotation="0" wrapText="true" indent="0" shrinkToFit="false"/>
      <protection locked="true" hidden="false"/>
    </xf>
    <xf numFmtId="165" fontId="44" fillId="5" borderId="7" xfId="26" applyFont="true" applyBorder="true" applyAlignment="true" applyProtection="true">
      <alignment horizontal="center" vertical="center" textRotation="0" wrapText="false" indent="0" shrinkToFit="false"/>
      <protection locked="true" hidden="false"/>
    </xf>
    <xf numFmtId="164" fontId="28" fillId="0" borderId="0" xfId="26" applyFont="true" applyBorder="true" applyAlignment="true" applyProtection="true">
      <alignment horizontal="left" vertical="center" textRotation="0" wrapText="false" indent="0" shrinkToFit="false"/>
      <protection locked="true" hidden="false"/>
    </xf>
    <xf numFmtId="164" fontId="28" fillId="0" borderId="0" xfId="26" applyFont="true" applyBorder="true" applyAlignment="true" applyProtection="true">
      <alignment horizontal="center" vertical="center"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28" fillId="0" borderId="0" xfId="26" applyFont="true" applyBorder="true" applyAlignment="true" applyProtection="true">
      <alignment horizontal="general" vertical="center" textRotation="0" wrapText="false" indent="0" shrinkToFit="false"/>
      <protection locked="true" hidden="false"/>
    </xf>
    <xf numFmtId="164" fontId="27" fillId="8" borderId="0" xfId="0" applyFont="true" applyBorder="true" applyAlignment="true" applyProtection="false">
      <alignment horizontal="left" vertical="top" textRotation="0" wrapText="true" indent="0" shrinkToFit="false"/>
      <protection locked="true" hidden="false"/>
    </xf>
    <xf numFmtId="164" fontId="45" fillId="0" borderId="0" xfId="0" applyFont="true" applyBorder="false" applyAlignment="true" applyProtection="false">
      <alignment horizontal="center" vertical="center" textRotation="0" wrapText="false" indent="0" shrinkToFit="false"/>
      <protection locked="true" hidden="false"/>
    </xf>
    <xf numFmtId="164" fontId="46" fillId="7" borderId="0" xfId="0" applyFont="true" applyBorder="false" applyAlignment="true" applyProtection="false">
      <alignment horizontal="center" vertical="center" textRotation="0" wrapText="false" indent="0" shrinkToFit="false"/>
      <protection locked="true" hidden="false"/>
    </xf>
    <xf numFmtId="164" fontId="16" fillId="7" borderId="0" xfId="0" applyFont="true" applyBorder="fals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center" vertical="center" textRotation="0" wrapText="false" indent="0" shrinkToFit="false"/>
      <protection locked="true" hidden="false"/>
    </xf>
    <xf numFmtId="164" fontId="47" fillId="10" borderId="10" xfId="0" applyFont="true" applyBorder="true" applyAlignment="true" applyProtection="false">
      <alignment horizontal="left" vertical="center" textRotation="0" wrapText="true" indent="0" shrinkToFit="false"/>
      <protection locked="true" hidden="false"/>
    </xf>
    <xf numFmtId="164" fontId="31" fillId="0" borderId="11" xfId="0" applyFont="true" applyBorder="true" applyAlignment="true" applyProtection="true">
      <alignment horizontal="center" vertical="center" textRotation="0" wrapText="true" indent="0" shrinkToFit="false"/>
      <protection locked="false" hidden="false"/>
    </xf>
    <xf numFmtId="164" fontId="47" fillId="10" borderId="13" xfId="0" applyFont="true" applyBorder="true" applyAlignment="true" applyProtection="false">
      <alignment horizontal="left" vertical="center" textRotation="0" wrapText="true" indent="0" shrinkToFit="false"/>
      <protection locked="true" hidden="false"/>
    </xf>
    <xf numFmtId="164" fontId="31" fillId="0" borderId="15" xfId="0" applyFont="true" applyBorder="true" applyAlignment="true" applyProtection="true">
      <alignment horizontal="center" vertical="center" textRotation="0" wrapText="true" indent="0" shrinkToFit="false"/>
      <protection locked="false" hidden="false"/>
    </xf>
    <xf numFmtId="164" fontId="47" fillId="10" borderId="15" xfId="0" applyFont="true" applyBorder="true" applyAlignment="true" applyProtection="false">
      <alignment horizontal="center" vertical="center" textRotation="0" wrapText="true" indent="0" shrinkToFit="false"/>
      <protection locked="true" hidden="false"/>
    </xf>
    <xf numFmtId="164" fontId="47" fillId="10" borderId="17" xfId="0" applyFont="true" applyBorder="true" applyAlignment="true" applyProtection="false">
      <alignment horizontal="left" vertical="center" textRotation="0" wrapText="true" indent="0" shrinkToFit="false"/>
      <protection locked="true" hidden="false"/>
    </xf>
    <xf numFmtId="166" fontId="31" fillId="0" borderId="18" xfId="0" applyFont="true" applyBorder="true" applyAlignment="true" applyProtection="true">
      <alignment horizontal="center" vertical="center" textRotation="0" wrapText="true" indent="0" shrinkToFit="false"/>
      <protection locked="false" hidden="false"/>
    </xf>
    <xf numFmtId="164" fontId="46" fillId="10" borderId="0" xfId="0" applyFont="true" applyBorder="true" applyAlignment="true" applyProtection="false">
      <alignment horizontal="center" vertical="center" textRotation="0" wrapText="true" indent="0" shrinkToFit="false"/>
      <protection locked="true" hidden="false"/>
    </xf>
    <xf numFmtId="164" fontId="0" fillId="10" borderId="9" xfId="0" applyFont="false" applyBorder="true" applyAlignment="false" applyProtection="false">
      <alignment horizontal="general" vertical="bottom" textRotation="0" wrapText="false" indent="0" shrinkToFit="false"/>
      <protection locked="true" hidden="false"/>
    </xf>
    <xf numFmtId="164" fontId="37" fillId="5" borderId="10" xfId="0" applyFont="true" applyBorder="true" applyAlignment="true" applyProtection="false">
      <alignment horizontal="center" vertical="center" textRotation="0" wrapText="true" indent="0" shrinkToFit="false"/>
      <protection locked="true" hidden="false"/>
    </xf>
    <xf numFmtId="164" fontId="37" fillId="5" borderId="11" xfId="0" applyFont="true" applyBorder="true" applyAlignment="true" applyProtection="false">
      <alignment horizontal="center" vertical="center" textRotation="0" wrapText="true" indent="0" shrinkToFit="false"/>
      <protection locked="true" hidden="false"/>
    </xf>
    <xf numFmtId="164" fontId="31" fillId="0" borderId="0" xfId="0" applyFont="true" applyBorder="false" applyAlignment="true" applyProtection="false">
      <alignment horizontal="center" vertical="center" textRotation="0" wrapText="false" indent="0" shrinkToFit="false"/>
      <protection locked="true" hidden="false"/>
    </xf>
    <xf numFmtId="164" fontId="50" fillId="11" borderId="4" xfId="0" applyFont="true" applyBorder="true" applyAlignment="true" applyProtection="false">
      <alignment horizontal="center" vertical="center" textRotation="0" wrapText="false" indent="0" shrinkToFit="false"/>
      <protection locked="true" hidden="false"/>
    </xf>
    <xf numFmtId="165" fontId="31" fillId="10" borderId="13" xfId="0" applyFont="true" applyBorder="true" applyAlignment="true" applyProtection="false">
      <alignment horizontal="general" vertical="center" textRotation="0" wrapText="false" indent="0" shrinkToFit="false"/>
      <protection locked="true" hidden="false"/>
    </xf>
    <xf numFmtId="168" fontId="0" fillId="0" borderId="13" xfId="0" applyFont="false" applyBorder="true" applyAlignment="false" applyProtection="true">
      <alignment horizontal="general" vertical="bottom" textRotation="0" wrapText="false" indent="0" shrinkToFit="false"/>
      <protection locked="false" hidden="false"/>
    </xf>
    <xf numFmtId="164" fontId="31" fillId="7" borderId="13" xfId="0" applyFont="true" applyBorder="true" applyAlignment="true" applyProtection="true">
      <alignment horizontal="general" vertical="bottom" textRotation="0" wrapText="true" indent="0" shrinkToFit="false"/>
      <protection locked="false" hidden="false"/>
    </xf>
    <xf numFmtId="164" fontId="31" fillId="0" borderId="13" xfId="0" applyFont="true" applyBorder="true" applyAlignment="true" applyProtection="true">
      <alignment horizontal="general" vertical="bottom" textRotation="0" wrapText="true" indent="0" shrinkToFit="false"/>
      <protection locked="false" hidden="false"/>
    </xf>
    <xf numFmtId="164" fontId="31" fillId="0" borderId="13" xfId="0" applyFont="true" applyBorder="true" applyAlignment="true" applyProtection="true">
      <alignment horizontal="center" vertical="center" textRotation="0" wrapText="false" indent="0" shrinkToFit="false"/>
      <protection locked="false" hidden="false"/>
    </xf>
    <xf numFmtId="164" fontId="31" fillId="0" borderId="13" xfId="0" applyFont="true" applyBorder="true" applyAlignment="true" applyProtection="true">
      <alignment horizontal="general" vertical="center" textRotation="0" wrapText="false" indent="0" shrinkToFit="false"/>
      <protection locked="false" hidden="false"/>
    </xf>
    <xf numFmtId="168" fontId="0" fillId="0" borderId="15" xfId="0" applyFont="false" applyBorder="true" applyAlignment="false" applyProtection="true">
      <alignment horizontal="general" vertical="bottom" textRotation="0" wrapText="false" indent="0" shrinkToFit="false"/>
      <protection locked="false" hidden="false"/>
    </xf>
    <xf numFmtId="164" fontId="51" fillId="5" borderId="28" xfId="0" applyFont="true" applyBorder="true" applyAlignment="true" applyProtection="false">
      <alignment horizontal="center" vertical="center" textRotation="0" wrapText="true" indent="0" shrinkToFit="false"/>
      <protection locked="true" hidden="false"/>
    </xf>
    <xf numFmtId="164" fontId="52" fillId="11" borderId="29" xfId="0" applyFont="true" applyBorder="true" applyAlignment="true" applyProtection="false">
      <alignment horizontal="center" vertical="center" textRotation="0" wrapText="true" indent="0" shrinkToFit="false"/>
      <protection locked="true" hidden="false"/>
    </xf>
    <xf numFmtId="164" fontId="52" fillId="5" borderId="29" xfId="0" applyFont="true" applyBorder="true" applyAlignment="true" applyProtection="false">
      <alignment horizontal="center" vertical="center" textRotation="0" wrapText="true" indent="0" shrinkToFit="false"/>
      <protection locked="true" hidden="false"/>
    </xf>
    <xf numFmtId="164" fontId="49" fillId="10" borderId="30" xfId="0" applyFont="true" applyBorder="true" applyAlignment="true" applyProtection="false">
      <alignment horizontal="center" vertical="center" textRotation="0" wrapText="true" indent="0" shrinkToFit="false"/>
      <protection locked="true" hidden="false"/>
    </xf>
    <xf numFmtId="164" fontId="49" fillId="12" borderId="31" xfId="0" applyFont="true" applyBorder="true" applyAlignment="true" applyProtection="false">
      <alignment horizontal="center" vertical="center" textRotation="0" wrapText="false" indent="0" shrinkToFit="false"/>
      <protection locked="true" hidden="false"/>
    </xf>
    <xf numFmtId="164" fontId="49" fillId="10" borderId="31" xfId="0" applyFont="true" applyBorder="true" applyAlignment="true" applyProtection="false">
      <alignment horizontal="center" vertical="center" textRotation="0" wrapText="true" indent="0" shrinkToFit="false"/>
      <protection locked="true" hidden="false"/>
    </xf>
    <xf numFmtId="164" fontId="49" fillId="10" borderId="28" xfId="0" applyFont="true" applyBorder="true" applyAlignment="true" applyProtection="false">
      <alignment horizontal="center" vertical="center" textRotation="0" wrapText="true" indent="0" shrinkToFit="false"/>
      <protection locked="true" hidden="false"/>
    </xf>
    <xf numFmtId="164" fontId="49" fillId="13" borderId="29" xfId="0" applyFont="true" applyBorder="true" applyAlignment="true" applyProtection="false">
      <alignment horizontal="center" vertical="center" textRotation="0" wrapText="false" indent="0" shrinkToFit="false"/>
      <protection locked="true" hidden="false"/>
    </xf>
    <xf numFmtId="164" fontId="49" fillId="10" borderId="29" xfId="0" applyFont="true" applyBorder="true" applyAlignment="true" applyProtection="false">
      <alignment horizontal="center" vertical="center" textRotation="0" wrapText="true" indent="0" shrinkToFit="false"/>
      <protection locked="true" hidden="false"/>
    </xf>
    <xf numFmtId="164" fontId="49" fillId="2" borderId="31" xfId="0" applyFont="true" applyBorder="true" applyAlignment="true" applyProtection="false">
      <alignment horizontal="center" vertical="center" textRotation="0" wrapText="false" indent="0" shrinkToFit="false"/>
      <protection locked="true" hidden="false"/>
    </xf>
    <xf numFmtId="164" fontId="49" fillId="14" borderId="31" xfId="0" applyFont="true" applyBorder="true" applyAlignment="true" applyProtection="false">
      <alignment horizontal="center" vertical="center" textRotation="0" wrapText="false" indent="0" shrinkToFit="false"/>
      <protection locked="true" hidden="false"/>
    </xf>
    <xf numFmtId="164" fontId="49" fillId="10" borderId="32" xfId="0" applyFont="true" applyBorder="true" applyAlignment="true" applyProtection="false">
      <alignment horizontal="center" vertical="center" textRotation="0" wrapText="true" indent="0" shrinkToFit="false"/>
      <protection locked="true" hidden="false"/>
    </xf>
    <xf numFmtId="164" fontId="49" fillId="15" borderId="33" xfId="0" applyFont="true" applyBorder="true" applyAlignment="true" applyProtection="false">
      <alignment horizontal="center" vertical="center" textRotation="0" wrapText="false" indent="0" shrinkToFit="false"/>
      <protection locked="true" hidden="false"/>
    </xf>
    <xf numFmtId="164" fontId="49" fillId="10" borderId="33" xfId="0" applyFont="true" applyBorder="true" applyAlignment="true" applyProtection="false">
      <alignment horizontal="center" vertical="center" textRotation="0" wrapText="true" indent="0" shrinkToFit="false"/>
      <protection locked="true" hidden="false"/>
    </xf>
    <xf numFmtId="164" fontId="31" fillId="10" borderId="17" xfId="0" applyFont="true" applyBorder="true" applyAlignment="true" applyProtection="false">
      <alignment horizontal="general" vertical="center" textRotation="0" wrapText="false" indent="0" shrinkToFit="false"/>
      <protection locked="true" hidden="false"/>
    </xf>
    <xf numFmtId="168" fontId="0" fillId="0" borderId="17" xfId="0" applyFont="false" applyBorder="true" applyAlignment="false" applyProtection="true">
      <alignment horizontal="general" vertical="bottom" textRotation="0" wrapText="false" indent="0" shrinkToFit="false"/>
      <protection locked="false" hidden="false"/>
    </xf>
    <xf numFmtId="164" fontId="31" fillId="7" borderId="17" xfId="0" applyFont="true" applyBorder="true" applyAlignment="true" applyProtection="true">
      <alignment horizontal="general" vertical="bottom" textRotation="0" wrapText="true" indent="0" shrinkToFit="false"/>
      <protection locked="false" hidden="false"/>
    </xf>
    <xf numFmtId="164" fontId="31" fillId="0" borderId="17" xfId="0" applyFont="true" applyBorder="true" applyAlignment="true" applyProtection="true">
      <alignment horizontal="general" vertical="bottom" textRotation="0" wrapText="true" indent="0" shrinkToFit="false"/>
      <protection locked="false" hidden="false"/>
    </xf>
    <xf numFmtId="164" fontId="31" fillId="0" borderId="17" xfId="0" applyFont="true" applyBorder="true" applyAlignment="true" applyProtection="true">
      <alignment horizontal="center" vertical="center" textRotation="0" wrapText="false" indent="0" shrinkToFit="false"/>
      <protection locked="false" hidden="false"/>
    </xf>
    <xf numFmtId="164" fontId="31" fillId="0" borderId="17" xfId="0" applyFont="true" applyBorder="true" applyAlignment="true" applyProtection="true">
      <alignment horizontal="general" vertical="center" textRotation="0" wrapText="false" indent="0" shrinkToFit="false"/>
      <protection locked="false" hidden="false"/>
    </xf>
    <xf numFmtId="168" fontId="0" fillId="0" borderId="18" xfId="0" applyFont="false" applyBorder="true" applyAlignment="false" applyProtection="true">
      <alignment horizontal="general" vertical="bottom" textRotation="0" wrapText="false" indent="0" shrinkToFit="false"/>
      <protection locked="false" hidden="false"/>
    </xf>
    <xf numFmtId="164" fontId="42" fillId="3" borderId="0" xfId="0" applyFont="true" applyBorder="false" applyAlignment="true" applyProtection="false">
      <alignment horizontal="left" vertical="center" textRotation="0" wrapText="fals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64" fontId="54" fillId="0" borderId="0" xfId="0" applyFont="true" applyBorder="false" applyAlignment="false" applyProtection="false">
      <alignment horizontal="general" vertical="bottom" textRotation="0" wrapText="false" indent="0" shrinkToFit="false"/>
      <protection locked="true" hidden="false"/>
    </xf>
    <xf numFmtId="164" fontId="18" fillId="5" borderId="5" xfId="26" applyFont="true" applyBorder="true" applyAlignment="true" applyProtection="true">
      <alignment horizontal="left" vertical="top" textRotation="0" wrapText="false" indent="0" shrinkToFit="false"/>
      <protection locked="true" hidden="false"/>
    </xf>
    <xf numFmtId="164" fontId="19" fillId="5" borderId="6" xfId="26" applyFont="true" applyBorder="true" applyAlignment="true" applyProtection="true">
      <alignment horizontal="right" vertical="top" textRotation="0" wrapText="false" indent="0" shrinkToFit="false"/>
      <protection locked="true" hidden="false"/>
    </xf>
    <xf numFmtId="165" fontId="55" fillId="5" borderId="7" xfId="26" applyFont="true" applyBorder="true" applyAlignment="true" applyProtection="true">
      <alignment horizontal="center" vertical="center" textRotation="0" wrapText="false" indent="0" shrinkToFit="false"/>
      <protection locked="true" hidden="false"/>
    </xf>
    <xf numFmtId="164" fontId="39" fillId="7" borderId="0" xfId="26" applyFont="true" applyBorder="true" applyAlignment="true" applyProtection="true">
      <alignment horizontal="general" vertical="center" textRotation="0" wrapText="false" indent="0" shrinkToFit="false"/>
      <protection locked="true" hidden="false"/>
    </xf>
    <xf numFmtId="164" fontId="56" fillId="0" borderId="0" xfId="26" applyFont="true" applyBorder="true" applyAlignment="true" applyProtection="true">
      <alignment horizontal="general" vertical="top" textRotation="0" wrapText="false" indent="0" shrinkToFit="false"/>
      <protection locked="true" hidden="false"/>
    </xf>
    <xf numFmtId="164" fontId="57" fillId="0" borderId="0" xfId="26" applyFont="true" applyBorder="true" applyAlignment="true" applyProtection="true">
      <alignment horizontal="general" vertical="top" textRotation="0" wrapText="false" indent="0" shrinkToFit="false"/>
      <protection locked="true" hidden="false"/>
    </xf>
    <xf numFmtId="164" fontId="24" fillId="7" borderId="0" xfId="26" applyFont="true" applyBorder="true" applyAlignment="true" applyProtection="true">
      <alignment horizontal="general" vertical="center" textRotation="0" wrapText="false" indent="0" shrinkToFit="false"/>
      <protection locked="true" hidden="false"/>
    </xf>
    <xf numFmtId="164" fontId="11" fillId="7" borderId="0" xfId="26" applyFont="true" applyBorder="true" applyAlignment="true" applyProtection="true">
      <alignment horizontal="center" vertical="center" textRotation="0" wrapText="false" indent="0" shrinkToFit="false"/>
      <protection locked="true" hidden="false"/>
    </xf>
    <xf numFmtId="164" fontId="58" fillId="0" borderId="0" xfId="26" applyFont="true" applyBorder="true" applyAlignment="true" applyProtection="true">
      <alignment horizontal="left" vertical="top" textRotation="0" wrapText="false" indent="0" shrinkToFit="false"/>
      <protection locked="true" hidden="false"/>
    </xf>
    <xf numFmtId="165" fontId="59" fillId="16" borderId="0" xfId="0" applyFont="true" applyBorder="true" applyAlignment="true" applyProtection="true">
      <alignment horizontal="left" vertical="bottom" textRotation="0" wrapText="false" indent="0" shrinkToFit="false"/>
      <protection locked="true" hidden="true"/>
    </xf>
    <xf numFmtId="164" fontId="60" fillId="0" borderId="0" xfId="0" applyFont="true" applyBorder="true" applyAlignment="true" applyProtection="false">
      <alignment horizontal="center" vertical="bottom" textRotation="0" wrapText="false" indent="0" shrinkToFit="false"/>
      <protection locked="true" hidden="false"/>
    </xf>
    <xf numFmtId="165" fontId="61"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false" applyProtection="true">
      <alignment horizontal="general" vertical="bottom" textRotation="0" wrapText="false" indent="0" shrinkToFit="false"/>
      <protection locked="true" hidden="true"/>
    </xf>
    <xf numFmtId="164" fontId="60" fillId="0" borderId="0" xfId="0" applyFont="true" applyBorder="false" applyAlignment="true" applyProtection="false">
      <alignment horizontal="center" vertical="bottom" textRotation="0" wrapText="false" indent="0" shrinkToFit="false"/>
      <protection locked="true" hidden="false"/>
    </xf>
    <xf numFmtId="164" fontId="27" fillId="8" borderId="0" xfId="26" applyFont="true" applyBorder="true" applyAlignment="true" applyProtection="true">
      <alignment horizontal="left" vertical="center" textRotation="0" wrapText="true" indent="0" shrinkToFit="false"/>
      <protection locked="true" hidden="false"/>
    </xf>
    <xf numFmtId="164" fontId="62" fillId="7" borderId="0" xfId="0" applyFont="true" applyBorder="false" applyAlignment="true" applyProtection="false">
      <alignment horizontal="center" vertical="center" textRotation="0" wrapText="false" indent="0" shrinkToFit="false"/>
      <protection locked="true" hidden="false"/>
    </xf>
    <xf numFmtId="164" fontId="60" fillId="0" borderId="0" xfId="0" applyFont="true" applyBorder="false" applyAlignment="true" applyProtection="false">
      <alignment horizontal="center" vertical="center" textRotation="0" wrapText="false" indent="0" shrinkToFit="false"/>
      <protection locked="true" hidden="false"/>
    </xf>
    <xf numFmtId="164" fontId="53" fillId="0" borderId="0" xfId="0" applyFont="true" applyBorder="false" applyAlignment="true" applyProtection="false">
      <alignment horizontal="general" vertical="center" textRotation="0" wrapText="false" indent="0" shrinkToFit="false"/>
      <protection locked="true" hidden="false"/>
    </xf>
    <xf numFmtId="164" fontId="63" fillId="0" borderId="0" xfId="26" applyFont="true" applyBorder="true" applyAlignment="true" applyProtection="true">
      <alignment horizontal="left" vertical="top" textRotation="0" wrapText="false" indent="0" shrinkToFit="false"/>
      <protection locked="true" hidden="false"/>
    </xf>
    <xf numFmtId="165" fontId="45" fillId="0" borderId="0" xfId="0" applyFont="true" applyBorder="false" applyAlignment="true" applyProtection="false">
      <alignment horizontal="center" vertical="center" textRotation="0" wrapText="false" indent="0" shrinkToFit="false"/>
      <protection locked="true" hidden="false"/>
    </xf>
    <xf numFmtId="164" fontId="47" fillId="10" borderId="23" xfId="0" applyFont="true" applyBorder="true" applyAlignment="true" applyProtection="false">
      <alignment horizontal="left" vertical="center" textRotation="0" wrapText="true" indent="0" shrinkToFit="false"/>
      <protection locked="true" hidden="false"/>
    </xf>
    <xf numFmtId="164" fontId="64" fillId="0" borderId="13" xfId="0" applyFont="true" applyBorder="true" applyAlignment="true" applyProtection="false">
      <alignment horizontal="center" vertical="center" textRotation="0" wrapText="false" indent="0" shrinkToFit="false"/>
      <protection locked="true" hidden="false"/>
    </xf>
    <xf numFmtId="164" fontId="53" fillId="7" borderId="0" xfId="0" applyFont="true" applyBorder="false" applyAlignment="false" applyProtection="false">
      <alignment horizontal="general" vertical="bottom" textRotation="0" wrapText="false" indent="0" shrinkToFit="false"/>
      <protection locked="true" hidden="false"/>
    </xf>
    <xf numFmtId="164" fontId="60" fillId="7" borderId="0" xfId="0" applyFont="true" applyBorder="false" applyAlignment="true" applyProtection="false">
      <alignment horizontal="center" vertical="center" textRotation="0" wrapText="false" indent="0" shrinkToFit="false"/>
      <protection locked="true" hidden="false"/>
    </xf>
    <xf numFmtId="164" fontId="60" fillId="7" borderId="0" xfId="0" applyFont="true" applyBorder="false" applyAlignment="true" applyProtection="false">
      <alignment horizontal="center" vertical="bottom" textRotation="0" wrapText="false" indent="0" shrinkToFit="false"/>
      <protection locked="true" hidden="false"/>
    </xf>
    <xf numFmtId="164" fontId="61" fillId="7" borderId="0" xfId="0" applyFont="true" applyBorder="false" applyAlignment="false" applyProtection="false">
      <alignment horizontal="general" vertical="bottom" textRotation="0" wrapText="false" indent="0" shrinkToFit="false"/>
      <protection locked="true" hidden="false"/>
    </xf>
    <xf numFmtId="164" fontId="53" fillId="7" borderId="0" xfId="0" applyFont="true" applyBorder="false" applyAlignment="true" applyProtection="false">
      <alignment horizontal="general" vertical="center" textRotation="0" wrapText="false" indent="0" shrinkToFit="false"/>
      <protection locked="true" hidden="false"/>
    </xf>
    <xf numFmtId="164" fontId="27" fillId="9" borderId="5" xfId="0" applyFont="true" applyBorder="true" applyAlignment="true" applyProtection="false">
      <alignment horizontal="left" vertical="center" textRotation="0" wrapText="true" indent="0" shrinkToFit="false"/>
      <protection locked="true" hidden="false"/>
    </xf>
    <xf numFmtId="164" fontId="39" fillId="5" borderId="5" xfId="0" applyFont="true" applyBorder="true" applyAlignment="true" applyProtection="false">
      <alignment horizontal="center" vertical="center" textRotation="0" wrapText="true" indent="0" shrinkToFit="false"/>
      <protection locked="true" hidden="false"/>
    </xf>
    <xf numFmtId="164" fontId="27" fillId="9" borderId="4" xfId="0" applyFont="true" applyBorder="true" applyAlignment="true" applyProtection="false">
      <alignment horizontal="center" vertical="center" textRotation="0" wrapText="true" indent="0" shrinkToFit="false"/>
      <protection locked="true" hidden="false"/>
    </xf>
    <xf numFmtId="164" fontId="47" fillId="10" borderId="34" xfId="0" applyFont="true" applyBorder="true" applyAlignment="true" applyProtection="false">
      <alignment horizontal="left" vertical="center" textRotation="0" wrapText="true" indent="0" shrinkToFit="false"/>
      <protection locked="true" hidden="false"/>
    </xf>
    <xf numFmtId="164" fontId="16" fillId="7" borderId="5" xfId="0" applyFont="true" applyBorder="true" applyAlignment="true" applyProtection="false">
      <alignment horizontal="center" vertical="center" textRotation="0" wrapText="false" indent="0" shrinkToFit="false"/>
      <protection locked="true" hidden="false"/>
    </xf>
    <xf numFmtId="164" fontId="66" fillId="10" borderId="35" xfId="0" applyFont="true" applyBorder="true" applyAlignment="true" applyProtection="false">
      <alignment horizontal="center" vertical="center" textRotation="0" wrapText="false" indent="0" shrinkToFit="false"/>
      <protection locked="true" hidden="false"/>
    </xf>
    <xf numFmtId="164" fontId="47" fillId="10" borderId="36" xfId="0" applyFont="true" applyBorder="true" applyAlignment="true" applyProtection="false">
      <alignment horizontal="left" vertical="center" textRotation="0" wrapText="true" indent="0" shrinkToFit="false"/>
      <protection locked="true" hidden="false"/>
    </xf>
    <xf numFmtId="164" fontId="16" fillId="7" borderId="35" xfId="0" applyFont="true" applyBorder="true" applyAlignment="true" applyProtection="false">
      <alignment horizontal="center" vertical="center" textRotation="0" wrapText="false" indent="0" shrinkToFit="false"/>
      <protection locked="true" hidden="false"/>
    </xf>
    <xf numFmtId="164" fontId="66" fillId="10" borderId="31" xfId="0" applyFont="true" applyBorder="true" applyAlignment="true" applyProtection="false">
      <alignment horizontal="center" vertical="center" textRotation="0" wrapText="false" indent="0" shrinkToFit="false"/>
      <protection locked="true" hidden="false"/>
    </xf>
    <xf numFmtId="164" fontId="16" fillId="7" borderId="30" xfId="0" applyFont="true" applyBorder="true" applyAlignment="true" applyProtection="false">
      <alignment horizontal="center" vertical="center" textRotation="0" wrapText="false" indent="0" shrinkToFit="false"/>
      <protection locked="true" hidden="false"/>
    </xf>
    <xf numFmtId="169" fontId="16" fillId="0" borderId="30" xfId="0" applyFont="true" applyBorder="true" applyAlignment="true" applyProtection="false">
      <alignment horizontal="center" vertical="center" textRotation="0" wrapText="false" indent="0" shrinkToFit="false"/>
      <protection locked="true" hidden="false"/>
    </xf>
    <xf numFmtId="164" fontId="47" fillId="10" borderId="37" xfId="0" applyFont="true" applyBorder="true" applyAlignment="true" applyProtection="false">
      <alignment horizontal="left" vertical="center" textRotation="0" wrapText="true" indent="0" shrinkToFit="false"/>
      <protection locked="true" hidden="false"/>
    </xf>
    <xf numFmtId="164" fontId="16" fillId="7" borderId="32" xfId="0" applyFont="true" applyBorder="true" applyAlignment="true" applyProtection="false">
      <alignment horizontal="center" vertical="center" textRotation="0" wrapText="false" indent="0" shrinkToFit="false"/>
      <protection locked="true" hidden="false"/>
    </xf>
    <xf numFmtId="164" fontId="66" fillId="10" borderId="33" xfId="0" applyFont="true" applyBorder="true" applyAlignment="true" applyProtection="false">
      <alignment horizontal="center" vertical="center" textRotation="0" wrapText="false" indent="0" shrinkToFit="false"/>
      <protection locked="true" hidden="false"/>
    </xf>
    <xf numFmtId="164" fontId="0" fillId="17" borderId="0" xfId="0" applyFont="true" applyBorder="false" applyAlignment="false" applyProtection="false">
      <alignment horizontal="general" vertical="bottom" textRotation="0" wrapText="false" indent="0" shrinkToFit="false"/>
      <protection locked="true" hidden="false"/>
    </xf>
    <xf numFmtId="166" fontId="0" fillId="17" borderId="0" xfId="0" applyFont="false" applyBorder="false" applyAlignment="false" applyProtection="false">
      <alignment horizontal="general" vertical="bottom" textRotation="0" wrapText="false" indent="0" shrinkToFit="false"/>
      <protection locked="true" hidden="false"/>
    </xf>
    <xf numFmtId="166" fontId="0" fillId="7" borderId="0" xfId="0" applyFont="false" applyBorder="false" applyAlignment="false" applyProtection="false">
      <alignment horizontal="general" vertical="bottom" textRotation="0" wrapText="false" indent="0" shrinkToFit="false"/>
      <protection locked="true" hidden="false"/>
    </xf>
    <xf numFmtId="164" fontId="27" fillId="9" borderId="38" xfId="0" applyFont="true" applyBorder="true" applyAlignment="true" applyProtection="false">
      <alignment horizontal="left" vertical="center" textRotation="0" wrapText="true" indent="0" shrinkToFit="false"/>
      <protection locked="true" hidden="false"/>
    </xf>
    <xf numFmtId="164" fontId="37" fillId="5" borderId="4" xfId="0" applyFont="true" applyBorder="true" applyAlignment="true" applyProtection="false">
      <alignment horizontal="center" vertical="center" textRotation="0" wrapText="true" indent="0" shrinkToFit="false"/>
      <protection locked="true" hidden="false"/>
    </xf>
    <xf numFmtId="164" fontId="37" fillId="5" borderId="35" xfId="0" applyFont="true" applyBorder="true" applyAlignment="true" applyProtection="false">
      <alignment horizontal="center" vertical="center" textRotation="0" wrapText="true" indent="0" shrinkToFit="false"/>
      <protection locked="true" hidden="false"/>
    </xf>
    <xf numFmtId="164" fontId="37" fillId="5" borderId="38" xfId="0" applyFont="true" applyBorder="true" applyAlignment="true" applyProtection="false">
      <alignment horizontal="center" vertical="center" textRotation="0" wrapText="true" indent="0" shrinkToFit="false"/>
      <protection locked="true" hidden="false"/>
    </xf>
    <xf numFmtId="164" fontId="37" fillId="5" borderId="39" xfId="0" applyFont="true" applyBorder="true" applyAlignment="true" applyProtection="false">
      <alignment horizontal="center" vertical="center" textRotation="0" wrapText="true" indent="0" shrinkToFit="false"/>
      <protection locked="true" hidden="false"/>
    </xf>
    <xf numFmtId="164" fontId="37" fillId="5" borderId="8" xfId="0" applyFont="true" applyBorder="true" applyAlignment="true" applyProtection="false">
      <alignment horizontal="center" vertical="center" textRotation="0" wrapText="true" indent="0" shrinkToFit="false"/>
      <protection locked="true" hidden="false"/>
    </xf>
    <xf numFmtId="164" fontId="37" fillId="5" borderId="40" xfId="0" applyFont="true" applyBorder="true" applyAlignment="true" applyProtection="false">
      <alignment horizontal="center" vertical="center" textRotation="0" wrapText="true" indent="0" shrinkToFit="false"/>
      <protection locked="true" hidden="false"/>
    </xf>
    <xf numFmtId="164" fontId="37" fillId="5" borderId="41" xfId="0" applyFont="true" applyBorder="true" applyAlignment="true" applyProtection="false">
      <alignment horizontal="center" vertical="center" textRotation="0" wrapText="true" indent="0" shrinkToFit="false"/>
      <protection locked="true" hidden="false"/>
    </xf>
    <xf numFmtId="164" fontId="52" fillId="18" borderId="38" xfId="0" applyFont="true" applyBorder="true" applyAlignment="true" applyProtection="false">
      <alignment horizontal="center" vertical="center" textRotation="0" wrapText="true" indent="0" shrinkToFit="false"/>
      <protection locked="true" hidden="false"/>
    </xf>
    <xf numFmtId="164" fontId="33" fillId="10" borderId="35" xfId="0" applyFont="true" applyBorder="true" applyAlignment="true" applyProtection="false">
      <alignment horizontal="left" vertical="center" textRotation="0" wrapText="false" indent="0" shrinkToFit="false"/>
      <protection locked="true" hidden="false"/>
    </xf>
    <xf numFmtId="170" fontId="70" fillId="19" borderId="35" xfId="0" applyFont="true" applyBorder="true" applyAlignment="true" applyProtection="false">
      <alignment horizontal="center" vertical="center" textRotation="0" wrapText="false" indent="0" shrinkToFit="false"/>
      <protection locked="true" hidden="false"/>
    </xf>
    <xf numFmtId="164" fontId="54" fillId="7" borderId="35" xfId="0" applyFont="true" applyBorder="true" applyAlignment="true" applyProtection="false">
      <alignment horizontal="center" vertical="bottom" textRotation="0" wrapText="false" indent="0" shrinkToFit="false"/>
      <protection locked="true" hidden="false"/>
    </xf>
    <xf numFmtId="170" fontId="70" fillId="16" borderId="35" xfId="0" applyFont="true" applyBorder="true" applyAlignment="true" applyProtection="false">
      <alignment horizontal="center" vertical="center" textRotation="0" wrapText="false" indent="0" shrinkToFit="false"/>
      <protection locked="true" hidden="false"/>
    </xf>
    <xf numFmtId="164" fontId="53" fillId="7" borderId="35" xfId="0" applyFont="true" applyBorder="true" applyAlignment="false" applyProtection="false">
      <alignment horizontal="general" vertical="bottom" textRotation="0" wrapText="false" indent="0" shrinkToFit="false"/>
      <protection locked="true" hidden="false"/>
    </xf>
    <xf numFmtId="164" fontId="54" fillId="7" borderId="35" xfId="0" applyFont="true" applyBorder="true" applyAlignment="true" applyProtection="false">
      <alignment horizontal="center" vertical="center" textRotation="0" wrapText="false" indent="0" shrinkToFit="false"/>
      <protection locked="true" hidden="false"/>
    </xf>
    <xf numFmtId="164" fontId="53" fillId="7" borderId="42" xfId="0" applyFont="true" applyBorder="true" applyAlignment="true" applyProtection="false">
      <alignment horizontal="general" vertical="center" textRotation="0" wrapText="false" indent="0" shrinkToFit="false"/>
      <protection locked="true" hidden="false"/>
    </xf>
    <xf numFmtId="170" fontId="70" fillId="20" borderId="35" xfId="0" applyFont="true" applyBorder="true" applyAlignment="true" applyProtection="false">
      <alignment horizontal="center" vertical="center" textRotation="0" wrapText="false" indent="0" shrinkToFit="false"/>
      <protection locked="true" hidden="false"/>
    </xf>
    <xf numFmtId="164" fontId="33" fillId="10" borderId="41" xfId="0" applyFont="true" applyBorder="true" applyAlignment="true" applyProtection="false">
      <alignment horizontal="left" vertical="center" textRotation="0" wrapText="false" indent="0" shrinkToFit="false"/>
      <protection locked="true" hidden="false"/>
    </xf>
    <xf numFmtId="170" fontId="70" fillId="19" borderId="41" xfId="0" applyFont="true" applyBorder="true" applyAlignment="true" applyProtection="false">
      <alignment horizontal="center" vertical="center" textRotation="0" wrapText="false" indent="0" shrinkToFit="false"/>
      <protection locked="true" hidden="false"/>
    </xf>
    <xf numFmtId="164" fontId="54" fillId="7" borderId="41" xfId="0" applyFont="true" applyBorder="true" applyAlignment="true" applyProtection="false">
      <alignment horizontal="center" vertical="bottom" textRotation="0" wrapText="false" indent="0" shrinkToFit="false"/>
      <protection locked="true" hidden="false"/>
    </xf>
    <xf numFmtId="170" fontId="70" fillId="16" borderId="41" xfId="0" applyFont="true" applyBorder="true" applyAlignment="true" applyProtection="false">
      <alignment horizontal="center" vertical="center" textRotation="0" wrapText="false" indent="0" shrinkToFit="false"/>
      <protection locked="true" hidden="false"/>
    </xf>
    <xf numFmtId="164" fontId="53" fillId="7" borderId="41" xfId="0" applyFont="true" applyBorder="true" applyAlignment="false" applyProtection="false">
      <alignment horizontal="general" vertical="bottom" textRotation="0" wrapText="false" indent="0" shrinkToFit="false"/>
      <protection locked="true" hidden="false"/>
    </xf>
    <xf numFmtId="164" fontId="54" fillId="7" borderId="41" xfId="0" applyFont="true" applyBorder="true" applyAlignment="true" applyProtection="false">
      <alignment horizontal="center" vertical="center" textRotation="0" wrapText="false" indent="0" shrinkToFit="false"/>
      <protection locked="true" hidden="false"/>
    </xf>
    <xf numFmtId="164" fontId="53" fillId="7" borderId="43" xfId="0" applyFont="true" applyBorder="true" applyAlignment="true" applyProtection="false">
      <alignment horizontal="general" vertical="center" textRotation="0" wrapText="false" indent="0" shrinkToFit="false"/>
      <protection locked="true" hidden="false"/>
    </xf>
    <xf numFmtId="170" fontId="70" fillId="20" borderId="41" xfId="0" applyFont="true" applyBorder="true" applyAlignment="true" applyProtection="false">
      <alignment horizontal="center" vertical="center" textRotation="0" wrapText="false" indent="0" shrinkToFit="false"/>
      <protection locked="true" hidden="false"/>
    </xf>
    <xf numFmtId="164" fontId="69" fillId="21" borderId="4" xfId="0" applyFont="true" applyBorder="true" applyAlignment="true" applyProtection="false">
      <alignment horizontal="left" vertical="center" textRotation="0" wrapText="false" indent="0" shrinkToFit="false"/>
      <protection locked="true" hidden="false"/>
    </xf>
    <xf numFmtId="170" fontId="70" fillId="21" borderId="7" xfId="0" applyFont="true" applyBorder="true" applyAlignment="true" applyProtection="false">
      <alignment horizontal="center" vertical="center" textRotation="0" wrapText="false" indent="0" shrinkToFit="false"/>
      <protection locked="true" hidden="false"/>
    </xf>
    <xf numFmtId="170" fontId="70" fillId="20" borderId="4" xfId="0" applyFont="true" applyBorder="true" applyAlignment="true" applyProtection="false">
      <alignment horizontal="center" vertical="center" textRotation="0" wrapText="false" indent="0" shrinkToFit="false"/>
      <protection locked="true" hidden="false"/>
    </xf>
    <xf numFmtId="164" fontId="71" fillId="0" borderId="0" xfId="0" applyFont="true" applyBorder="false" applyAlignment="true" applyProtection="false">
      <alignment horizontal="center" vertical="center" textRotation="0" wrapText="false" indent="0" shrinkToFit="false"/>
      <protection locked="true" hidden="false"/>
    </xf>
    <xf numFmtId="165" fontId="39" fillId="5" borderId="13" xfId="27" applyFont="true" applyBorder="true" applyAlignment="true" applyProtection="true">
      <alignment horizontal="left" vertical="center" textRotation="0" wrapText="false" indent="0" shrinkToFit="false"/>
      <protection locked="true" hidden="false"/>
    </xf>
    <xf numFmtId="164" fontId="38" fillId="0" borderId="0" xfId="27" applyFont="true" applyBorder="true" applyAlignment="true" applyProtection="true">
      <alignment horizontal="right" vertical="center" textRotation="0" wrapText="false" indent="0" shrinkToFit="false"/>
      <protection locked="true" hidden="false"/>
    </xf>
    <xf numFmtId="171" fontId="38" fillId="0" borderId="0" xfId="27" applyFont="true" applyBorder="true" applyAlignment="true" applyProtection="true">
      <alignment horizontal="left" vertical="bottom" textRotation="0" wrapText="false" indent="0" shrinkToFit="false"/>
      <protection locked="true" hidden="false"/>
    </xf>
    <xf numFmtId="164" fontId="38" fillId="0" borderId="0" xfId="27" applyFont="true" applyBorder="true" applyAlignment="true" applyProtection="true">
      <alignment horizontal="general" vertical="bottom" textRotation="0" wrapText="false" indent="0" shrinkToFit="false"/>
      <protection locked="true" hidden="false"/>
    </xf>
    <xf numFmtId="164" fontId="53" fillId="0" borderId="0" xfId="0" applyFont="true" applyBorder="false" applyAlignment="true" applyProtection="false">
      <alignment horizontal="center" vertical="center" textRotation="0" wrapText="false" indent="0" shrinkToFit="false"/>
      <protection locked="true" hidden="false"/>
    </xf>
    <xf numFmtId="164" fontId="72" fillId="10" borderId="38" xfId="0" applyFont="true" applyBorder="true" applyAlignment="true" applyProtection="false">
      <alignment horizontal="left" vertical="center" textRotation="0" wrapText="true" indent="0" shrinkToFit="false"/>
      <protection locked="true" hidden="false"/>
    </xf>
    <xf numFmtId="164" fontId="37" fillId="5" borderId="5" xfId="0" applyFont="true" applyBorder="true" applyAlignment="true" applyProtection="false">
      <alignment horizontal="center" vertical="center" textRotation="0" wrapText="true" indent="0" shrinkToFit="false"/>
      <protection locked="true" hidden="false"/>
    </xf>
    <xf numFmtId="164" fontId="37" fillId="5" borderId="42" xfId="0" applyFont="true" applyBorder="true" applyAlignment="true" applyProtection="false">
      <alignment horizontal="center" vertical="center" textRotation="0" wrapText="true" indent="0" shrinkToFit="false"/>
      <protection locked="true" hidden="false"/>
    </xf>
    <xf numFmtId="164" fontId="37" fillId="5" borderId="44" xfId="0" applyFont="true" applyBorder="true" applyAlignment="true" applyProtection="false">
      <alignment horizontal="center" vertical="center" textRotation="0" wrapText="true" indent="0" shrinkToFit="false"/>
      <protection locked="true" hidden="false"/>
    </xf>
    <xf numFmtId="164" fontId="37" fillId="5" borderId="37" xfId="0" applyFont="true" applyBorder="true" applyAlignment="true" applyProtection="false">
      <alignment horizontal="center" vertical="center" textRotation="0" wrapText="true" indent="0" shrinkToFit="false"/>
      <protection locked="true" hidden="false"/>
    </xf>
    <xf numFmtId="164" fontId="37" fillId="5" borderId="32" xfId="0" applyFont="true" applyBorder="true" applyAlignment="true" applyProtection="false">
      <alignment horizontal="center" vertical="center" textRotation="0" wrapText="true" indent="0" shrinkToFit="false"/>
      <protection locked="true" hidden="false"/>
    </xf>
    <xf numFmtId="164" fontId="37" fillId="5" borderId="0" xfId="0" applyFont="true" applyBorder="false" applyAlignment="true" applyProtection="false">
      <alignment horizontal="center" vertical="center" textRotation="0" wrapText="true" indent="0" shrinkToFit="false"/>
      <protection locked="true" hidden="false"/>
    </xf>
    <xf numFmtId="164" fontId="52" fillId="18" borderId="4" xfId="0" applyFont="true" applyBorder="true" applyAlignment="true" applyProtection="false">
      <alignment horizontal="center" vertical="center" textRotation="0" wrapText="true" indent="0" shrinkToFit="false"/>
      <protection locked="true" hidden="false"/>
    </xf>
    <xf numFmtId="165" fontId="52" fillId="18" borderId="39" xfId="0" applyFont="true" applyBorder="true" applyAlignment="true" applyProtection="false">
      <alignment horizontal="center" vertical="center" textRotation="0" wrapText="false" indent="0" shrinkToFit="false"/>
      <protection locked="true" hidden="false"/>
    </xf>
    <xf numFmtId="165" fontId="52" fillId="18" borderId="38" xfId="0" applyFont="true" applyBorder="true" applyAlignment="true" applyProtection="false">
      <alignment horizontal="center" vertical="center" textRotation="0" wrapText="false" indent="0" shrinkToFit="false"/>
      <protection locked="true" hidden="false"/>
    </xf>
    <xf numFmtId="164" fontId="47" fillId="10" borderId="35" xfId="0" applyFont="true" applyBorder="true" applyAlignment="true" applyProtection="false">
      <alignment horizontal="left" vertical="center" textRotation="0" wrapText="true" indent="0" shrinkToFit="false"/>
      <protection locked="true" hidden="false"/>
    </xf>
    <xf numFmtId="170" fontId="54" fillId="7" borderId="45" xfId="0" applyFont="true" applyBorder="true" applyAlignment="true" applyProtection="false">
      <alignment horizontal="center" vertical="center" textRotation="0" wrapText="false" indent="0" shrinkToFit="false"/>
      <protection locked="true" hidden="false"/>
    </xf>
    <xf numFmtId="170" fontId="70" fillId="16" borderId="45" xfId="0" applyFont="true" applyBorder="true" applyAlignment="true" applyProtection="false">
      <alignment horizontal="center" vertical="center" textRotation="0" wrapText="false" indent="0" shrinkToFit="false"/>
      <protection locked="true" hidden="false"/>
    </xf>
    <xf numFmtId="170" fontId="54" fillId="7" borderId="35" xfId="0" applyFont="true" applyBorder="true" applyAlignment="true" applyProtection="false">
      <alignment horizontal="center" vertical="center" textRotation="0" wrapText="false" indent="0" shrinkToFit="false"/>
      <protection locked="true" hidden="false"/>
    </xf>
    <xf numFmtId="170" fontId="54" fillId="7" borderId="42" xfId="0" applyFont="true" applyBorder="true" applyAlignment="true" applyProtection="false">
      <alignment horizontal="center" vertical="center" textRotation="0" wrapText="false" indent="0" shrinkToFit="false"/>
      <protection locked="true" hidden="false"/>
    </xf>
    <xf numFmtId="170" fontId="70" fillId="20" borderId="38" xfId="0" applyFont="true" applyBorder="true" applyAlignment="true" applyProtection="false">
      <alignment horizontal="center" vertical="center" textRotation="0" wrapText="false" indent="0" shrinkToFit="false"/>
      <protection locked="true" hidden="false"/>
    </xf>
    <xf numFmtId="164" fontId="47" fillId="10" borderId="30" xfId="0" applyFont="true" applyBorder="true" applyAlignment="true" applyProtection="false">
      <alignment horizontal="left" vertical="center" textRotation="0" wrapText="true" indent="0" shrinkToFit="false"/>
      <protection locked="true" hidden="false"/>
    </xf>
    <xf numFmtId="170" fontId="70" fillId="19" borderId="30" xfId="0" applyFont="true" applyBorder="true" applyAlignment="true" applyProtection="false">
      <alignment horizontal="center" vertical="center" textRotation="0" wrapText="false" indent="0" shrinkToFit="false"/>
      <protection locked="true" hidden="false"/>
    </xf>
    <xf numFmtId="170" fontId="54" fillId="7" borderId="30" xfId="0" applyFont="true" applyBorder="true" applyAlignment="true" applyProtection="false">
      <alignment horizontal="center" vertical="center" textRotation="0" wrapText="false" indent="0" shrinkToFit="false"/>
      <protection locked="true" hidden="false"/>
    </xf>
    <xf numFmtId="170" fontId="70" fillId="16" borderId="30" xfId="0" applyFont="true" applyBorder="true" applyAlignment="true" applyProtection="false">
      <alignment horizontal="center" vertical="center" textRotation="0" wrapText="false" indent="0" shrinkToFit="false"/>
      <protection locked="true" hidden="false"/>
    </xf>
    <xf numFmtId="170" fontId="54" fillId="7" borderId="36" xfId="0" applyFont="true" applyBorder="true" applyAlignment="true" applyProtection="false">
      <alignment horizontal="center" vertical="center" textRotation="0" wrapText="false" indent="0" shrinkToFit="false"/>
      <protection locked="true" hidden="false"/>
    </xf>
    <xf numFmtId="170" fontId="70" fillId="20" borderId="30" xfId="0" applyFont="true" applyBorder="true" applyAlignment="true" applyProtection="false">
      <alignment horizontal="center" vertical="center" textRotation="0" wrapText="false" indent="0" shrinkToFit="false"/>
      <protection locked="true" hidden="false"/>
    </xf>
    <xf numFmtId="164" fontId="48" fillId="10" borderId="30" xfId="0" applyFont="true" applyBorder="true" applyAlignment="true" applyProtection="false">
      <alignment horizontal="left" vertical="center" textRotation="0" wrapText="true" indent="0" shrinkToFit="false"/>
      <protection locked="true" hidden="false"/>
    </xf>
    <xf numFmtId="164" fontId="73" fillId="21" borderId="30" xfId="0" applyFont="true" applyBorder="true" applyAlignment="true" applyProtection="false">
      <alignment horizontal="left" vertical="center" textRotation="0" wrapText="true" indent="0" shrinkToFit="false"/>
      <protection locked="true" hidden="false"/>
    </xf>
    <xf numFmtId="170" fontId="54" fillId="21" borderId="30" xfId="0" applyFont="true" applyBorder="true" applyAlignment="true" applyProtection="false">
      <alignment horizontal="center" vertical="center" textRotation="0" wrapText="false" indent="0" shrinkToFit="false"/>
      <protection locked="true" hidden="false"/>
    </xf>
    <xf numFmtId="170" fontId="54" fillId="21" borderId="36" xfId="0" applyFont="true" applyBorder="true" applyAlignment="true" applyProtection="false">
      <alignment horizontal="center" vertical="center" textRotation="0" wrapText="false" indent="0" shrinkToFit="false"/>
      <protection locked="true" hidden="false"/>
    </xf>
    <xf numFmtId="164" fontId="73" fillId="21" borderId="41" xfId="0" applyFont="true" applyBorder="true" applyAlignment="true" applyProtection="false">
      <alignment horizontal="left" vertical="center" textRotation="0" wrapText="true" indent="0" shrinkToFit="false"/>
      <protection locked="true" hidden="false"/>
    </xf>
    <xf numFmtId="170" fontId="54" fillId="21" borderId="41" xfId="0" applyFont="true" applyBorder="true" applyAlignment="true" applyProtection="false">
      <alignment horizontal="center" vertical="center" textRotation="0" wrapText="false" indent="0" shrinkToFit="false"/>
      <protection locked="true" hidden="false"/>
    </xf>
    <xf numFmtId="170" fontId="54" fillId="21" borderId="43" xfId="0" applyFont="true" applyBorder="true" applyAlignment="true" applyProtection="false">
      <alignment horizontal="center" vertical="center" textRotation="0" wrapText="false" indent="0" shrinkToFit="false"/>
      <protection locked="true" hidden="false"/>
    </xf>
    <xf numFmtId="164" fontId="73" fillId="21" borderId="4" xfId="0" applyFont="true" applyBorder="true" applyAlignment="true" applyProtection="false">
      <alignment horizontal="left" vertical="center" textRotation="0" wrapText="true" indent="0" shrinkToFit="false"/>
      <protection locked="true" hidden="false"/>
    </xf>
    <xf numFmtId="170" fontId="70" fillId="21" borderId="4" xfId="0" applyFont="true" applyBorder="true" applyAlignment="true" applyProtection="false">
      <alignment horizontal="center" vertical="center" textRotation="0" wrapText="false" indent="0" shrinkToFit="false"/>
      <protection locked="true" hidden="false"/>
    </xf>
    <xf numFmtId="170" fontId="70" fillId="21" borderId="5" xfId="0" applyFont="true" applyBorder="true" applyAlignment="true" applyProtection="false">
      <alignment horizontal="center" vertical="center" textRotation="0" wrapText="false" indent="0" shrinkToFit="false"/>
      <protection locked="true" hidden="false"/>
    </xf>
    <xf numFmtId="164" fontId="53" fillId="0" borderId="0" xfId="0" applyFont="true" applyBorder="false" applyAlignment="true" applyProtection="false">
      <alignment horizontal="right" vertical="center" textRotation="0" wrapText="false" indent="0" shrinkToFit="false"/>
      <protection locked="true" hidden="false"/>
    </xf>
    <xf numFmtId="170" fontId="74" fillId="0" borderId="0" xfId="0" applyFont="true" applyBorder="false" applyAlignment="true" applyProtection="false">
      <alignment horizontal="center" vertical="center" textRotation="0" wrapText="false" indent="0" shrinkToFit="false"/>
      <protection locked="true" hidden="false"/>
    </xf>
    <xf numFmtId="170" fontId="53" fillId="0" borderId="0" xfId="0" applyFont="true" applyBorder="false" applyAlignment="true" applyProtection="false">
      <alignment horizontal="center" vertical="center" textRotation="0" wrapText="false" indent="0" shrinkToFit="false"/>
      <protection locked="true" hidden="false"/>
    </xf>
    <xf numFmtId="172" fontId="74" fillId="0" borderId="0" xfId="19" applyFont="true" applyBorder="true" applyAlignment="true" applyProtection="true">
      <alignment horizontal="center" vertical="center" textRotation="0" wrapText="false" indent="0" shrinkToFit="false"/>
      <protection locked="true" hidden="false"/>
    </xf>
    <xf numFmtId="164" fontId="53" fillId="0" borderId="0" xfId="0" applyFont="true" applyBorder="true" applyAlignment="true" applyProtection="false">
      <alignment horizontal="center" vertical="center" textRotation="0" wrapText="false" indent="0" shrinkToFit="false"/>
      <protection locked="true" hidden="false"/>
    </xf>
    <xf numFmtId="164" fontId="53" fillId="0" borderId="0" xfId="0" applyFont="true" applyBorder="false" applyAlignment="true" applyProtection="false">
      <alignment horizontal="center" vertical="bottom" textRotation="0" wrapText="false" indent="0" shrinkToFit="false"/>
      <protection locked="true" hidden="false"/>
    </xf>
    <xf numFmtId="164" fontId="73" fillId="10" borderId="4" xfId="0" applyFont="true" applyBorder="true" applyAlignment="true" applyProtection="false">
      <alignment horizontal="left" vertical="center" textRotation="0" wrapText="false" indent="0" shrinkToFit="false"/>
      <protection locked="true" hidden="false"/>
    </xf>
    <xf numFmtId="164" fontId="37" fillId="5" borderId="38" xfId="0" applyFont="true" applyBorder="true" applyAlignment="true" applyProtection="false">
      <alignment horizontal="left" vertical="center" textRotation="0" wrapText="true" indent="0" shrinkToFit="false"/>
      <protection locked="true" hidden="false"/>
    </xf>
    <xf numFmtId="164" fontId="73" fillId="7" borderId="35" xfId="0" applyFont="true" applyBorder="true" applyAlignment="true" applyProtection="false">
      <alignment horizontal="center" vertical="center" textRotation="0" wrapText="true" indent="0" shrinkToFit="false"/>
      <protection locked="true" hidden="false"/>
    </xf>
    <xf numFmtId="164" fontId="31" fillId="0" borderId="42" xfId="0" applyFont="true" applyBorder="true" applyAlignment="true" applyProtection="false">
      <alignment horizontal="center" vertical="center" textRotation="0" wrapText="true" indent="0" shrinkToFit="false"/>
      <protection locked="true" hidden="false"/>
    </xf>
    <xf numFmtId="170" fontId="73" fillId="7" borderId="35" xfId="0" applyFont="true" applyBorder="true" applyAlignment="true" applyProtection="false">
      <alignment horizontal="center" vertical="center" textRotation="0" wrapText="false" indent="0" shrinkToFit="false"/>
      <protection locked="true" hidden="false"/>
    </xf>
    <xf numFmtId="170" fontId="31" fillId="7" borderId="35" xfId="0" applyFont="true" applyBorder="true" applyAlignment="true" applyProtection="false">
      <alignment horizontal="center" vertical="center" textRotation="0" wrapText="false" indent="0" shrinkToFit="false"/>
      <protection locked="true" hidden="false"/>
    </xf>
    <xf numFmtId="170" fontId="73" fillId="16" borderId="35" xfId="0" applyFont="true" applyBorder="true" applyAlignment="true" applyProtection="false">
      <alignment horizontal="center" vertical="center" textRotation="0" wrapText="false" indent="0" shrinkToFit="false"/>
      <protection locked="true" hidden="false"/>
    </xf>
    <xf numFmtId="170" fontId="73" fillId="20" borderId="38" xfId="0" applyFont="true" applyBorder="true" applyAlignment="true" applyProtection="false">
      <alignment horizontal="center" vertical="center" textRotation="0" wrapText="false" indent="0" shrinkToFit="false"/>
      <protection locked="true" hidden="false"/>
    </xf>
    <xf numFmtId="164" fontId="73" fillId="7" borderId="30" xfId="0" applyFont="true" applyBorder="true" applyAlignment="true" applyProtection="false">
      <alignment horizontal="center" vertical="center" textRotation="0" wrapText="true" indent="0" shrinkToFit="false"/>
      <protection locked="true" hidden="false"/>
    </xf>
    <xf numFmtId="164" fontId="31" fillId="0" borderId="36" xfId="0" applyFont="true" applyBorder="true" applyAlignment="true" applyProtection="false">
      <alignment horizontal="center" vertical="center" textRotation="0" wrapText="true" indent="0" shrinkToFit="false"/>
      <protection locked="true" hidden="false"/>
    </xf>
    <xf numFmtId="170" fontId="73" fillId="7" borderId="30" xfId="0" applyFont="true" applyBorder="true" applyAlignment="true" applyProtection="false">
      <alignment horizontal="center" vertical="center" textRotation="0" wrapText="false" indent="0" shrinkToFit="false"/>
      <protection locked="true" hidden="false"/>
    </xf>
    <xf numFmtId="170" fontId="73" fillId="16" borderId="30" xfId="0" applyFont="true" applyBorder="true" applyAlignment="true" applyProtection="false">
      <alignment horizontal="center" vertical="center" textRotation="0" wrapText="false" indent="0" shrinkToFit="false"/>
      <protection locked="true" hidden="false"/>
    </xf>
    <xf numFmtId="170" fontId="73" fillId="20" borderId="41" xfId="0" applyFont="true" applyBorder="true" applyAlignment="true" applyProtection="false">
      <alignment horizontal="center" vertical="center" textRotation="0" wrapText="false" indent="0" shrinkToFit="false"/>
      <protection locked="true" hidden="false"/>
    </xf>
    <xf numFmtId="164" fontId="73" fillId="7" borderId="30" xfId="0" applyFont="true" applyBorder="true" applyAlignment="true" applyProtection="false">
      <alignment horizontal="center" vertical="center" textRotation="0" wrapText="false" indent="0" shrinkToFit="false"/>
      <protection locked="true" hidden="false"/>
    </xf>
    <xf numFmtId="164" fontId="31" fillId="0" borderId="36" xfId="0" applyFont="true" applyBorder="true" applyAlignment="true" applyProtection="false">
      <alignment horizontal="center" vertical="center" textRotation="0" wrapText="false" indent="0" shrinkToFit="false"/>
      <protection locked="true" hidden="false"/>
    </xf>
    <xf numFmtId="170" fontId="31" fillId="7" borderId="30" xfId="0" applyFont="true" applyBorder="true" applyAlignment="true" applyProtection="false">
      <alignment horizontal="center" vertical="center" textRotation="0" wrapText="false" indent="0" shrinkToFit="false"/>
      <protection locked="true" hidden="false"/>
    </xf>
    <xf numFmtId="170" fontId="31" fillId="7" borderId="36" xfId="0" applyFont="true" applyBorder="true" applyAlignment="true" applyProtection="false">
      <alignment horizontal="center" vertical="center" textRotation="0" wrapText="false" indent="0" shrinkToFit="false"/>
      <protection locked="true" hidden="false"/>
    </xf>
    <xf numFmtId="164" fontId="73" fillId="7" borderId="41" xfId="0" applyFont="true" applyBorder="true" applyAlignment="true" applyProtection="false">
      <alignment horizontal="center" vertical="center" textRotation="0" wrapText="false" indent="0" shrinkToFit="false"/>
      <protection locked="true" hidden="false"/>
    </xf>
    <xf numFmtId="164" fontId="31" fillId="0" borderId="43" xfId="0" applyFont="true" applyBorder="true" applyAlignment="true" applyProtection="false">
      <alignment horizontal="center" vertical="center" textRotation="0" wrapText="false" indent="0" shrinkToFit="false"/>
      <protection locked="true" hidden="false"/>
    </xf>
    <xf numFmtId="170" fontId="73" fillId="7" borderId="41" xfId="0" applyFont="true" applyBorder="true" applyAlignment="true" applyProtection="false">
      <alignment horizontal="center" vertical="center" textRotation="0" wrapText="false" indent="0" shrinkToFit="false"/>
      <protection locked="true" hidden="false"/>
    </xf>
    <xf numFmtId="170" fontId="31" fillId="7" borderId="41" xfId="0" applyFont="true" applyBorder="true" applyAlignment="true" applyProtection="false">
      <alignment horizontal="center" vertical="center" textRotation="0" wrapText="false" indent="0" shrinkToFit="false"/>
      <protection locked="true" hidden="false"/>
    </xf>
    <xf numFmtId="170" fontId="73" fillId="16" borderId="41" xfId="0" applyFont="true" applyBorder="true" applyAlignment="true" applyProtection="false">
      <alignment horizontal="center" vertical="center" textRotation="0" wrapText="false" indent="0" shrinkToFit="false"/>
      <protection locked="true" hidden="false"/>
    </xf>
    <xf numFmtId="170" fontId="31" fillId="7" borderId="43" xfId="0" applyFont="true" applyBorder="true" applyAlignment="true" applyProtection="false">
      <alignment horizontal="center" vertical="center" textRotation="0" wrapText="false" indent="0" shrinkToFit="false"/>
      <protection locked="true" hidden="false"/>
    </xf>
    <xf numFmtId="170" fontId="73" fillId="20" borderId="32" xfId="0" applyFont="true" applyBorder="true" applyAlignment="true" applyProtection="false">
      <alignment horizontal="center" vertical="center" textRotation="0" wrapText="false" indent="0" shrinkToFit="false"/>
      <protection locked="true" hidden="false"/>
    </xf>
    <xf numFmtId="164" fontId="73" fillId="21" borderId="5" xfId="0" applyFont="true" applyBorder="true" applyAlignment="true" applyProtection="false">
      <alignment horizontal="left" vertical="center" textRotation="0" wrapText="true" indent="0" shrinkToFit="false"/>
      <protection locked="true" hidden="false"/>
    </xf>
    <xf numFmtId="170" fontId="73" fillId="21" borderId="4" xfId="0" applyFont="true" applyBorder="true" applyAlignment="true" applyProtection="false">
      <alignment horizontal="center" vertical="center" textRotation="0" wrapText="false" indent="0" shrinkToFit="false"/>
      <protection locked="true" hidden="false"/>
    </xf>
    <xf numFmtId="165" fontId="77" fillId="0" borderId="0" xfId="0" applyFont="true" applyBorder="false" applyAlignment="true" applyProtection="false">
      <alignment horizontal="center" vertical="center" textRotation="0" wrapText="false" indent="0" shrinkToFit="false"/>
      <protection locked="true" hidden="false"/>
    </xf>
    <xf numFmtId="164" fontId="73" fillId="22" borderId="38" xfId="0" applyFont="true" applyBorder="true" applyAlignment="true" applyProtection="false">
      <alignment horizontal="left" vertical="center" textRotation="0" wrapText="true" indent="0" shrinkToFit="false"/>
      <protection locked="true" hidden="false"/>
    </xf>
    <xf numFmtId="164" fontId="73" fillId="7" borderId="0" xfId="0" applyFont="true" applyBorder="false" applyAlignment="true" applyProtection="false">
      <alignment horizontal="general" vertical="center" textRotation="0" wrapText="false" indent="0" shrinkToFit="false"/>
      <protection locked="true" hidden="false"/>
    </xf>
    <xf numFmtId="164" fontId="37" fillId="5" borderId="28" xfId="0" applyFont="true" applyBorder="true" applyAlignment="true" applyProtection="false">
      <alignment horizontal="left" vertical="top" textRotation="0" wrapText="true" indent="0" shrinkToFit="false"/>
      <protection locked="true" hidden="false"/>
    </xf>
    <xf numFmtId="164" fontId="78" fillId="7" borderId="0" xfId="0" applyFont="true" applyBorder="false" applyAlignment="true" applyProtection="false">
      <alignment horizontal="general" vertical="top" textRotation="0" wrapText="false" indent="0" shrinkToFit="false"/>
      <protection locked="true" hidden="false"/>
    </xf>
    <xf numFmtId="164" fontId="31" fillId="0" borderId="46" xfId="0" applyFont="true" applyBorder="true" applyAlignment="true" applyProtection="false">
      <alignment horizontal="left" vertical="top" textRotation="0" wrapText="false" indent="0" shrinkToFit="false"/>
      <protection locked="true" hidden="false"/>
    </xf>
    <xf numFmtId="164" fontId="54" fillId="7" borderId="0" xfId="0" applyFont="true" applyBorder="false" applyAlignment="true" applyProtection="false">
      <alignment horizontal="general" vertical="top" textRotation="0" wrapText="false" indent="0" shrinkToFit="false"/>
      <protection locked="true" hidden="false"/>
    </xf>
    <xf numFmtId="164" fontId="54" fillId="0" borderId="0" xfId="0" applyFont="true" applyBorder="false" applyAlignment="true" applyProtection="false">
      <alignment horizontal="general" vertical="top" textRotation="0" wrapText="false" indent="0" shrinkToFit="false"/>
      <protection locked="true" hidden="false"/>
    </xf>
    <xf numFmtId="164" fontId="54" fillId="7" borderId="0" xfId="0" applyFont="true" applyBorder="false" applyAlignment="true" applyProtection="false">
      <alignment horizontal="center" vertical="center" textRotation="0" wrapText="false" indent="0" shrinkToFit="false"/>
      <protection locked="true" hidden="false"/>
    </xf>
    <xf numFmtId="164" fontId="45" fillId="0" borderId="0" xfId="0" applyFont="true" applyBorder="false" applyAlignment="true" applyProtection="false">
      <alignment horizontal="general" vertical="center" textRotation="0" wrapText="false" indent="0" shrinkToFit="false"/>
      <protection locked="true" hidden="false"/>
    </xf>
    <xf numFmtId="164" fontId="53" fillId="0" borderId="0" xfId="0" applyFont="true" applyBorder="false" applyAlignment="true" applyProtection="false">
      <alignment horizontal="general" vertical="center" textRotation="0" wrapText="true" indent="0" shrinkToFit="false"/>
      <protection locked="true" hidden="false"/>
    </xf>
    <xf numFmtId="164" fontId="73" fillId="7" borderId="35" xfId="0" applyFont="true" applyBorder="true" applyAlignment="true" applyProtection="false">
      <alignment horizontal="center" vertical="center" textRotation="0" wrapText="false" indent="0" shrinkToFit="false"/>
      <protection locked="true" hidden="false"/>
    </xf>
    <xf numFmtId="164" fontId="31" fillId="0" borderId="42" xfId="0" applyFont="true" applyBorder="true" applyAlignment="true" applyProtection="false">
      <alignment horizontal="center" vertical="center" textRotation="0" wrapText="false" indent="0" shrinkToFit="false"/>
      <protection locked="true" hidden="false"/>
    </xf>
    <xf numFmtId="170" fontId="31" fillId="7" borderId="42" xfId="0" applyFont="true" applyBorder="true" applyAlignment="true" applyProtection="false">
      <alignment horizontal="center" vertical="center" textRotation="0" wrapText="false" indent="0" shrinkToFit="false"/>
      <protection locked="true" hidden="false"/>
    </xf>
    <xf numFmtId="164" fontId="42" fillId="7" borderId="0" xfId="0" applyFont="true" applyBorder="false" applyAlignment="true" applyProtection="false">
      <alignment horizontal="left" vertical="bottom" textRotation="0" wrapText="false" indent="0" shrinkToFit="false"/>
      <protection locked="true" hidden="false"/>
    </xf>
    <xf numFmtId="164" fontId="42" fillId="3" borderId="0" xfId="0" applyFont="true" applyBorder="false" applyAlignment="true" applyProtection="false">
      <alignment horizontal="left" vertical="bottom" textRotation="0" wrapText="false" indent="0" shrinkToFit="false"/>
      <protection locked="true" hidden="false"/>
    </xf>
    <xf numFmtId="164" fontId="79" fillId="0" borderId="0" xfId="0" applyFont="true" applyBorder="false" applyAlignment="false" applyProtection="false">
      <alignment horizontal="general" vertical="bottom" textRotation="0" wrapText="false" indent="0" shrinkToFit="false"/>
      <protection locked="true" hidden="false"/>
    </xf>
    <xf numFmtId="164" fontId="73" fillId="7" borderId="13" xfId="0" applyFont="true" applyBorder="true" applyAlignment="true" applyProtection="false">
      <alignment horizontal="center" vertical="center" textRotation="0" wrapText="true" indent="0" shrinkToFit="false"/>
      <protection locked="true" hidden="false"/>
    </xf>
    <xf numFmtId="164" fontId="73" fillId="7" borderId="23" xfId="0" applyFont="true" applyBorder="true" applyAlignment="true" applyProtection="false">
      <alignment horizontal="center" vertical="center" textRotation="0" wrapText="true" indent="0" shrinkToFit="false"/>
      <protection locked="true" hidden="false"/>
    </xf>
    <xf numFmtId="170" fontId="53" fillId="0" borderId="13" xfId="0" applyFont="true" applyBorder="true" applyAlignment="false" applyProtection="false">
      <alignment horizontal="general" vertical="bottom" textRotation="0" wrapText="false" indent="0" shrinkToFit="false"/>
      <protection locked="true" hidden="false"/>
    </xf>
    <xf numFmtId="164" fontId="20" fillId="7" borderId="0" xfId="20" applyFont="true" applyBorder="true" applyAlignment="true" applyProtection="true">
      <alignment horizontal="left" vertical="center" textRotation="0" wrapText="false" indent="0" shrinkToFit="false"/>
      <protection locked="true" hidden="false"/>
    </xf>
    <xf numFmtId="164" fontId="46" fillId="10" borderId="13" xfId="0" applyFont="true" applyBorder="true" applyAlignment="true" applyProtection="false">
      <alignment horizontal="left" vertical="bottom" textRotation="0" wrapText="false" indent="0" shrinkToFit="false"/>
      <protection locked="true" hidden="false"/>
    </xf>
    <xf numFmtId="164" fontId="16" fillId="0" borderId="13" xfId="0" applyFont="true" applyBorder="true" applyAlignment="true" applyProtection="false">
      <alignment horizontal="center" vertical="bottom" textRotation="0" wrapText="false" indent="0" shrinkToFit="false"/>
      <protection locked="true" hidden="false"/>
    </xf>
    <xf numFmtId="164" fontId="30" fillId="9" borderId="16" xfId="0" applyFont="true" applyBorder="true" applyAlignment="true" applyProtection="false">
      <alignment horizontal="center" vertical="center" textRotation="0" wrapText="false" indent="0" shrinkToFit="false"/>
      <protection locked="true" hidden="false"/>
    </xf>
    <xf numFmtId="170" fontId="31" fillId="10" borderId="13" xfId="0" applyFont="true" applyBorder="true" applyAlignment="true" applyProtection="false">
      <alignment horizontal="general" vertical="center" textRotation="0" wrapText="false" indent="0" shrinkToFit="false"/>
      <protection locked="true" hidden="false"/>
    </xf>
    <xf numFmtId="170" fontId="31" fillId="0" borderId="13" xfId="0" applyFont="true" applyBorder="true" applyAlignment="true" applyProtection="false">
      <alignment horizontal="general" vertical="center" textRotation="0" wrapText="false" indent="0" shrinkToFit="false"/>
      <protection locked="true" hidden="false"/>
    </xf>
    <xf numFmtId="170" fontId="73" fillId="9" borderId="13" xfId="0" applyFont="true" applyBorder="true" applyAlignment="true" applyProtection="false">
      <alignment horizontal="general" vertical="center" textRotation="0" wrapText="false" indent="0" shrinkToFit="false"/>
      <protection locked="true" hidden="false"/>
    </xf>
    <xf numFmtId="170" fontId="31" fillId="0" borderId="15" xfId="0" applyFont="true" applyBorder="true" applyAlignment="true" applyProtection="false">
      <alignment horizontal="center" vertical="center" textRotation="0" wrapText="false" indent="0" shrinkToFit="false"/>
      <protection locked="true" hidden="false"/>
    </xf>
    <xf numFmtId="164" fontId="43" fillId="9" borderId="17" xfId="0" applyFont="true" applyBorder="true" applyAlignment="false" applyProtection="false">
      <alignment horizontal="general" vertical="bottom" textRotation="0" wrapText="false" indent="0" shrinkToFit="false"/>
      <protection locked="true" hidden="false"/>
    </xf>
    <xf numFmtId="170" fontId="73" fillId="9" borderId="17" xfId="0" applyFont="true" applyBorder="true" applyAlignment="true" applyProtection="false">
      <alignment horizontal="general" vertical="center" textRotation="0" wrapText="false" indent="0" shrinkToFit="false"/>
      <protection locked="true" hidden="false"/>
    </xf>
    <xf numFmtId="170" fontId="31" fillId="0" borderId="18" xfId="0" applyFont="true" applyBorder="true" applyAlignment="true" applyProtection="false">
      <alignment horizontal="center" vertical="center" textRotation="0" wrapText="false" indent="0" shrinkToFit="false"/>
      <protection locked="true" hidden="false"/>
    </xf>
    <xf numFmtId="164" fontId="80" fillId="5" borderId="5" xfId="26" applyFont="true" applyBorder="true" applyAlignment="true" applyProtection="true">
      <alignment horizontal="left" vertical="center" textRotation="0" wrapText="false" indent="0" shrinkToFit="false"/>
      <protection locked="true" hidden="false"/>
    </xf>
    <xf numFmtId="164" fontId="81" fillId="5" borderId="6" xfId="26" applyFont="true" applyBorder="true" applyAlignment="true" applyProtection="true">
      <alignment horizontal="right" vertical="center" textRotation="0" wrapText="false" indent="0" shrinkToFit="false"/>
      <protection locked="true" hidden="false"/>
    </xf>
    <xf numFmtId="165" fontId="82" fillId="5" borderId="7" xfId="26" applyFont="true" applyBorder="true" applyAlignment="true" applyProtection="true">
      <alignment horizontal="center" vertical="top" textRotation="0" wrapText="false" indent="0" shrinkToFit="false"/>
      <protection locked="true" hidden="false"/>
    </xf>
    <xf numFmtId="164" fontId="83" fillId="0" borderId="4" xfId="26" applyFont="true" applyBorder="true" applyAlignment="true" applyProtection="true">
      <alignment horizontal="left" vertical="top" textRotation="0" wrapText="true" indent="0" shrinkToFit="false"/>
      <protection locked="true" hidden="false"/>
    </xf>
    <xf numFmtId="164" fontId="83" fillId="0" borderId="0" xfId="26" applyFont="true" applyBorder="true" applyAlignment="true" applyProtection="true">
      <alignment horizontal="general" vertical="top" textRotation="0" wrapText="false" indent="0" shrinkToFit="false"/>
      <protection locked="true" hidden="false"/>
    </xf>
    <xf numFmtId="164" fontId="11" fillId="7" borderId="0" xfId="26" applyFont="true" applyBorder="true" applyAlignment="true" applyProtection="true">
      <alignment horizontal="general" vertical="center" textRotation="0" wrapText="false" indent="0" shrinkToFit="false"/>
      <protection locked="true" hidden="false"/>
    </xf>
    <xf numFmtId="164" fontId="11" fillId="7" borderId="0" xfId="26" applyFont="true" applyBorder="true" applyAlignment="true" applyProtection="true">
      <alignment horizontal="left" vertical="center" textRotation="0" wrapText="false" indent="0" shrinkToFit="false"/>
      <protection locked="true" hidden="false"/>
    </xf>
    <xf numFmtId="164" fontId="86" fillId="7" borderId="0" xfId="26" applyFont="true" applyBorder="true" applyAlignment="true" applyProtection="true">
      <alignment horizontal="center" vertical="center" textRotation="0" wrapText="false" indent="0" shrinkToFit="false"/>
      <protection locked="true" hidden="false"/>
    </xf>
    <xf numFmtId="165" fontId="59" fillId="16" borderId="0" xfId="0" applyFont="true" applyBorder="true" applyAlignment="true" applyProtection="false">
      <alignment horizontal="left" vertical="bottom" textRotation="0" wrapText="false" indent="0" shrinkToFit="false"/>
      <protection locked="true" hidden="false"/>
    </xf>
    <xf numFmtId="164" fontId="50" fillId="7" borderId="0" xfId="0" applyFont="true" applyBorder="false" applyAlignment="true" applyProtection="false">
      <alignment horizontal="general" vertical="center" textRotation="0" wrapText="false" indent="0" shrinkToFit="false"/>
      <protection locked="true" hidden="false"/>
    </xf>
    <xf numFmtId="164" fontId="64" fillId="7" borderId="0" xfId="0" applyFont="true" applyBorder="false" applyAlignment="true" applyProtection="false">
      <alignment horizontal="general" vertical="center" textRotation="0" wrapText="false" indent="0" shrinkToFit="false"/>
      <protection locked="true" hidden="false"/>
    </xf>
    <xf numFmtId="164" fontId="71" fillId="7" borderId="0" xfId="0" applyFont="true" applyBorder="false" applyAlignment="true" applyProtection="false">
      <alignment horizontal="general" vertical="center" textRotation="0" wrapText="false" indent="0" shrinkToFit="false"/>
      <protection locked="true" hidden="false"/>
    </xf>
    <xf numFmtId="165" fontId="71" fillId="0" borderId="0" xfId="0" applyFont="true" applyBorder="false" applyAlignment="true" applyProtection="false">
      <alignment horizontal="center" vertical="center" textRotation="0" wrapText="false" indent="0" shrinkToFit="false"/>
      <protection locked="true" hidden="false"/>
    </xf>
    <xf numFmtId="164" fontId="47" fillId="10" borderId="5" xfId="0" applyFont="true" applyBorder="true" applyAlignment="true" applyProtection="false">
      <alignment horizontal="left" vertical="center" textRotation="0" wrapText="true" indent="0" shrinkToFit="false"/>
      <protection locked="true" hidden="false"/>
    </xf>
    <xf numFmtId="164" fontId="64" fillId="0" borderId="4" xfId="0" applyFont="true" applyBorder="true" applyAlignment="true" applyProtection="false">
      <alignment horizontal="center" vertical="center" textRotation="0" wrapText="false" indent="0" shrinkToFit="false"/>
      <protection locked="true" hidden="false"/>
    </xf>
    <xf numFmtId="164" fontId="47" fillId="10" borderId="4" xfId="0" applyFont="true" applyBorder="true" applyAlignment="true" applyProtection="false">
      <alignment horizontal="left" vertical="center" textRotation="0" wrapText="true" indent="0" shrinkToFit="false"/>
      <protection locked="true" hidden="false"/>
    </xf>
    <xf numFmtId="164" fontId="45" fillId="0" borderId="4"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5" fontId="18" fillId="5" borderId="4" xfId="27" applyFont="true" applyBorder="true" applyAlignment="true" applyProtection="true">
      <alignment horizontal="left"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7" fillId="5" borderId="4" xfId="0" applyFont="true" applyBorder="true" applyAlignment="true" applyProtection="false">
      <alignment horizontal="center" vertical="center" textRotation="0" wrapText="true" indent="0" shrinkToFit="false"/>
      <protection locked="true" hidden="false"/>
    </xf>
    <xf numFmtId="164" fontId="87" fillId="5" borderId="38" xfId="0" applyFont="true" applyBorder="true" applyAlignment="true" applyProtection="false">
      <alignment horizontal="center" vertical="center" textRotation="0" wrapText="true" indent="0" shrinkToFit="false"/>
      <protection locked="true" hidden="false"/>
    </xf>
    <xf numFmtId="164" fontId="9" fillId="5" borderId="4" xfId="0" applyFont="true" applyBorder="true" applyAlignment="true" applyProtection="false">
      <alignment horizontal="center" vertical="center" textRotation="0" wrapText="true" indent="0" shrinkToFit="false"/>
      <protection locked="true" hidden="false"/>
    </xf>
    <xf numFmtId="164" fontId="18" fillId="5" borderId="47" xfId="0" applyFont="true" applyBorder="true" applyAlignment="true" applyProtection="false">
      <alignment horizontal="center" vertical="center" textRotation="0" wrapText="true" indent="0" shrinkToFit="false"/>
      <protection locked="true" hidden="false"/>
    </xf>
    <xf numFmtId="164" fontId="37" fillId="5" borderId="4" xfId="0" applyFont="true" applyBorder="true" applyAlignment="true" applyProtection="false">
      <alignment horizontal="center" vertical="center" textRotation="0" wrapText="false" indent="0" shrinkToFit="false"/>
      <protection locked="true" hidden="false"/>
    </xf>
    <xf numFmtId="165" fontId="52" fillId="18" borderId="4" xfId="0" applyFont="true" applyBorder="true" applyAlignment="true" applyProtection="false">
      <alignment horizontal="center" vertical="center" textRotation="0" wrapText="false" indent="0" shrinkToFit="false"/>
      <protection locked="true" hidden="false"/>
    </xf>
    <xf numFmtId="164" fontId="47" fillId="23" borderId="5" xfId="0" applyFont="true" applyBorder="true" applyAlignment="true" applyProtection="false">
      <alignment horizontal="general" vertical="center" textRotation="0" wrapText="true" indent="0" shrinkToFit="false"/>
      <protection locked="true" hidden="false"/>
    </xf>
    <xf numFmtId="164" fontId="47" fillId="23" borderId="6" xfId="0" applyFont="true" applyBorder="true" applyAlignment="true" applyProtection="false">
      <alignment horizontal="general" vertical="center" textRotation="0" wrapText="false" indent="0" shrinkToFit="false"/>
      <protection locked="true" hidden="false"/>
    </xf>
    <xf numFmtId="164" fontId="47" fillId="23" borderId="7" xfId="0" applyFont="true" applyBorder="true" applyAlignment="true" applyProtection="false">
      <alignment horizontal="general" vertical="center" textRotation="0" wrapText="false" indent="0" shrinkToFit="false"/>
      <protection locked="true" hidden="false"/>
    </xf>
    <xf numFmtId="164" fontId="16" fillId="24" borderId="48" xfId="0" applyFont="true" applyBorder="true" applyAlignment="true" applyProtection="false">
      <alignment horizontal="general" vertical="center" textRotation="0" wrapText="true" indent="0" shrinkToFit="false"/>
      <protection locked="true" hidden="false"/>
    </xf>
    <xf numFmtId="164" fontId="16" fillId="22" borderId="34" xfId="0" applyFont="true" applyBorder="true" applyAlignment="true" applyProtection="false">
      <alignment horizontal="center" vertical="center" textRotation="0" wrapText="false" indent="0" shrinkToFit="false"/>
      <protection locked="true" hidden="false"/>
    </xf>
    <xf numFmtId="164" fontId="16" fillId="0" borderId="48" xfId="0" applyFont="true" applyBorder="true" applyAlignment="false" applyProtection="false">
      <alignment horizontal="general" vertical="bottom" textRotation="0" wrapText="false" indent="0" shrinkToFit="false"/>
      <protection locked="true" hidden="false"/>
    </xf>
    <xf numFmtId="164" fontId="16" fillId="0" borderId="14" xfId="0" applyFont="true" applyBorder="true" applyAlignment="false" applyProtection="false">
      <alignment horizontal="general" vertical="bottom" textRotation="0" wrapText="false" indent="0" shrinkToFit="false"/>
      <protection locked="true" hidden="false"/>
    </xf>
    <xf numFmtId="165" fontId="16" fillId="23" borderId="14" xfId="0" applyFont="true" applyBorder="true" applyAlignment="false" applyProtection="false">
      <alignment horizontal="general" vertical="bottom" textRotation="0" wrapText="false" indent="0" shrinkToFit="false"/>
      <protection locked="true" hidden="false"/>
    </xf>
    <xf numFmtId="164" fontId="16" fillId="0" borderId="21" xfId="0" applyFont="true" applyBorder="true" applyAlignment="false" applyProtection="false">
      <alignment horizontal="general" vertical="bottom" textRotation="0" wrapText="false" indent="0" shrinkToFit="false"/>
      <protection locked="true" hidden="false"/>
    </xf>
    <xf numFmtId="165" fontId="16" fillId="6" borderId="34" xfId="0" applyFont="true" applyBorder="true" applyAlignment="false" applyProtection="false">
      <alignment horizontal="general" vertical="bottom" textRotation="0" wrapText="false" indent="0" shrinkToFit="false"/>
      <protection locked="true" hidden="false"/>
    </xf>
    <xf numFmtId="164" fontId="0" fillId="23" borderId="45" xfId="0" applyFont="true" applyBorder="true" applyAlignment="false" applyProtection="false">
      <alignment horizontal="general" vertical="bottom" textRotation="0" wrapText="false" indent="0" shrinkToFit="false"/>
      <protection locked="true" hidden="false"/>
    </xf>
    <xf numFmtId="164" fontId="16" fillId="0" borderId="12" xfId="0" applyFont="true" applyBorder="true" applyAlignment="false" applyProtection="false">
      <alignment horizontal="general" vertical="bottom" textRotation="0" wrapText="false" indent="0" shrinkToFit="false"/>
      <protection locked="true" hidden="false"/>
    </xf>
    <xf numFmtId="164" fontId="16" fillId="0" borderId="13" xfId="0" applyFont="true" applyBorder="true" applyAlignment="false" applyProtection="false">
      <alignment horizontal="general" vertical="bottom" textRotation="0" wrapText="false" indent="0" shrinkToFit="false"/>
      <protection locked="true" hidden="false"/>
    </xf>
    <xf numFmtId="165" fontId="16" fillId="23" borderId="13" xfId="0" applyFont="true" applyBorder="true" applyAlignment="false" applyProtection="false">
      <alignment horizontal="general" vertical="bottom" textRotation="0" wrapText="false" indent="0" shrinkToFit="false"/>
      <protection locked="true" hidden="false"/>
    </xf>
    <xf numFmtId="164" fontId="16" fillId="0" borderId="23" xfId="0" applyFont="true" applyBorder="true" applyAlignment="false" applyProtection="false">
      <alignment horizontal="general" vertical="bottom" textRotation="0" wrapText="false" indent="0" shrinkToFit="false"/>
      <protection locked="true" hidden="false"/>
    </xf>
    <xf numFmtId="165" fontId="16" fillId="6" borderId="36" xfId="0" applyFont="true" applyBorder="true" applyAlignment="false" applyProtection="false">
      <alignment horizontal="general" vertical="bottom" textRotation="0" wrapText="false" indent="0" shrinkToFit="false"/>
      <protection locked="true" hidden="false"/>
    </xf>
    <xf numFmtId="164" fontId="0" fillId="23" borderId="30" xfId="0" applyFont="true" applyBorder="true" applyAlignment="false" applyProtection="false">
      <alignment horizontal="general" vertical="bottom" textRotation="0" wrapText="false" indent="0" shrinkToFit="false"/>
      <protection locked="true" hidden="false"/>
    </xf>
    <xf numFmtId="164" fontId="16" fillId="24" borderId="49" xfId="0" applyFont="true" applyBorder="true" applyAlignment="true" applyProtection="false">
      <alignment horizontal="general" vertical="center" textRotation="0" wrapText="true" indent="0" shrinkToFit="false"/>
      <protection locked="true" hidden="false"/>
    </xf>
    <xf numFmtId="164" fontId="16" fillId="22" borderId="8" xfId="0" applyFont="true" applyBorder="true" applyAlignment="true" applyProtection="false">
      <alignment horizontal="center" vertical="center" textRotation="0" wrapText="false" indent="0" shrinkToFit="false"/>
      <protection locked="true" hidden="false"/>
    </xf>
    <xf numFmtId="164" fontId="16" fillId="0" borderId="50" xfId="0" applyFont="true" applyBorder="true" applyAlignment="false" applyProtection="false">
      <alignment horizontal="general" vertical="bottom" textRotation="0" wrapText="false" indent="0" shrinkToFit="false"/>
      <protection locked="true" hidden="false"/>
    </xf>
    <xf numFmtId="164" fontId="16" fillId="0" borderId="24" xfId="0" applyFont="true" applyBorder="true" applyAlignment="false" applyProtection="false">
      <alignment horizontal="general" vertical="bottom" textRotation="0" wrapText="false" indent="0" shrinkToFit="false"/>
      <protection locked="true" hidden="false"/>
    </xf>
    <xf numFmtId="165" fontId="16" fillId="23" borderId="24" xfId="0" applyFont="true" applyBorder="true" applyAlignment="false" applyProtection="false">
      <alignment horizontal="general" vertical="bottom" textRotation="0" wrapText="false" indent="0" shrinkToFit="false"/>
      <protection locked="true" hidden="false"/>
    </xf>
    <xf numFmtId="164" fontId="16" fillId="0" borderId="25" xfId="0" applyFont="true" applyBorder="true" applyAlignment="false" applyProtection="false">
      <alignment horizontal="general" vertical="bottom" textRotation="0" wrapText="false" indent="0" shrinkToFit="false"/>
      <protection locked="true" hidden="false"/>
    </xf>
    <xf numFmtId="165" fontId="16" fillId="6" borderId="8" xfId="0" applyFont="true" applyBorder="true" applyAlignment="false" applyProtection="false">
      <alignment horizontal="general" vertical="bottom" textRotation="0" wrapText="false" indent="0" shrinkToFit="false"/>
      <protection locked="true" hidden="false"/>
    </xf>
    <xf numFmtId="164" fontId="0" fillId="23" borderId="41" xfId="0" applyFont="true" applyBorder="true" applyAlignment="false" applyProtection="false">
      <alignment horizontal="general" vertical="bottom" textRotation="0" wrapText="false" indent="0" shrinkToFit="false"/>
      <protection locked="true" hidden="false"/>
    </xf>
    <xf numFmtId="164" fontId="73" fillId="23" borderId="5" xfId="0" applyFont="true" applyBorder="true" applyAlignment="true" applyProtection="false">
      <alignment horizontal="left" vertical="center" textRotation="0" wrapText="false" indent="0" shrinkToFit="false"/>
      <protection locked="true" hidden="false"/>
    </xf>
    <xf numFmtId="164" fontId="73" fillId="23" borderId="6" xfId="0" applyFont="true" applyBorder="true" applyAlignment="true" applyProtection="false">
      <alignment horizontal="general" vertical="center" textRotation="0" wrapText="false" indent="0" shrinkToFit="false"/>
      <protection locked="true" hidden="false"/>
    </xf>
    <xf numFmtId="164" fontId="73" fillId="23" borderId="7" xfId="0" applyFont="true" applyBorder="true" applyAlignment="true" applyProtection="false">
      <alignment horizontal="general" vertical="center" textRotation="0" wrapText="false" indent="0" shrinkToFit="false"/>
      <protection locked="true" hidden="false"/>
    </xf>
    <xf numFmtId="165" fontId="16" fillId="22" borderId="14" xfId="0" applyFont="true" applyBorder="true" applyAlignment="true" applyProtection="false">
      <alignment horizontal="center" vertical="bottom" textRotation="0" wrapText="false" indent="0" shrinkToFit="false"/>
      <protection locked="true" hidden="false"/>
    </xf>
    <xf numFmtId="164" fontId="16" fillId="7" borderId="14" xfId="0" applyFont="true" applyBorder="true" applyAlignment="false" applyProtection="false">
      <alignment horizontal="general" vertical="bottom" textRotation="0" wrapText="false" indent="0" shrinkToFit="false"/>
      <protection locked="true" hidden="false"/>
    </xf>
    <xf numFmtId="164" fontId="16" fillId="7" borderId="21" xfId="0" applyFont="true" applyBorder="true" applyAlignment="false" applyProtection="false">
      <alignment horizontal="general" vertical="bottom" textRotation="0" wrapText="false" indent="0" shrinkToFit="false"/>
      <protection locked="true" hidden="false"/>
    </xf>
    <xf numFmtId="164" fontId="0" fillId="0" borderId="45" xfId="0" applyFont="false" applyBorder="true" applyAlignment="false" applyProtection="false">
      <alignment horizontal="general" vertical="bottom" textRotation="0" wrapText="false" indent="0" shrinkToFit="false"/>
      <protection locked="true" hidden="false"/>
    </xf>
    <xf numFmtId="165" fontId="16" fillId="22" borderId="13" xfId="0" applyFont="true" applyBorder="true" applyAlignment="true" applyProtection="false">
      <alignment horizontal="center" vertical="bottom" textRotation="0" wrapText="false" indent="0" shrinkToFit="false"/>
      <protection locked="true" hidden="false"/>
    </xf>
    <xf numFmtId="164" fontId="16" fillId="7" borderId="13" xfId="0" applyFont="true" applyBorder="true" applyAlignment="false" applyProtection="false">
      <alignment horizontal="general" vertical="bottom" textRotation="0" wrapText="false" indent="0" shrinkToFit="false"/>
      <protection locked="true" hidden="false"/>
    </xf>
    <xf numFmtId="164" fontId="16" fillId="7" borderId="23" xfId="0" applyFont="true" applyBorder="true" applyAlignment="false" applyProtection="false">
      <alignment horizontal="general" vertical="bottom" textRotation="0" wrapText="false" indent="0" shrinkToFit="false"/>
      <protection locked="true" hidden="false"/>
    </xf>
    <xf numFmtId="164" fontId="0" fillId="0" borderId="30" xfId="0" applyFont="false" applyBorder="tru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center" vertical="center" textRotation="0" wrapText="false" indent="0" shrinkToFit="false"/>
      <protection locked="true" hidden="false"/>
    </xf>
    <xf numFmtId="165" fontId="16" fillId="22" borderId="24" xfId="0" applyFont="true" applyBorder="true" applyAlignment="true" applyProtection="false">
      <alignment horizontal="center" vertical="bottom" textRotation="0" wrapText="false" indent="0" shrinkToFit="false"/>
      <protection locked="true" hidden="false"/>
    </xf>
    <xf numFmtId="164" fontId="16" fillId="7" borderId="24" xfId="0" applyFont="true" applyBorder="true" applyAlignment="false" applyProtection="false">
      <alignment horizontal="general" vertical="bottom" textRotation="0" wrapText="false" indent="0" shrinkToFit="false"/>
      <protection locked="true" hidden="false"/>
    </xf>
    <xf numFmtId="164" fontId="16" fillId="7" borderId="25" xfId="0" applyFont="true" applyBorder="true" applyAlignment="false" applyProtection="false">
      <alignment horizontal="general" vertical="bottom" textRotation="0" wrapText="false" indent="0" shrinkToFit="false"/>
      <protection locked="true" hidden="false"/>
    </xf>
    <xf numFmtId="165" fontId="16" fillId="6" borderId="43" xfId="0" applyFont="tru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false" applyProtection="false">
      <alignment horizontal="general" vertical="bottom" textRotation="0" wrapText="false" indent="0" shrinkToFit="false"/>
      <protection locked="true" hidden="false"/>
    </xf>
    <xf numFmtId="164" fontId="73" fillId="23" borderId="5" xfId="0" applyFont="true" applyBorder="true" applyAlignment="true" applyProtection="false">
      <alignment horizontal="general" vertical="center" textRotation="0" wrapText="false" indent="0" shrinkToFit="false"/>
      <protection locked="true" hidden="false"/>
    </xf>
    <xf numFmtId="164" fontId="16" fillId="0" borderId="48" xfId="0" applyFont="true" applyBorder="true" applyAlignment="true" applyProtection="false">
      <alignment horizontal="center" vertical="bottom" textRotation="0" wrapText="false" indent="0" shrinkToFit="false"/>
      <protection locked="true" hidden="false"/>
    </xf>
    <xf numFmtId="164" fontId="16" fillId="7" borderId="14" xfId="0" applyFont="true" applyBorder="true" applyAlignment="true" applyProtection="false">
      <alignment horizontal="center" vertical="bottom" textRotation="0" wrapText="false" indent="0" shrinkToFit="false"/>
      <protection locked="true" hidden="false"/>
    </xf>
    <xf numFmtId="164" fontId="16" fillId="0" borderId="12" xfId="0" applyFont="true" applyBorder="true" applyAlignment="true" applyProtection="false">
      <alignment horizontal="center" vertical="bottom" textRotation="0" wrapText="false" indent="0" shrinkToFit="false"/>
      <protection locked="true" hidden="false"/>
    </xf>
    <xf numFmtId="164" fontId="16" fillId="7" borderId="13" xfId="0" applyFont="true" applyBorder="true" applyAlignment="true" applyProtection="false">
      <alignment horizontal="center" vertical="bottom" textRotation="0" wrapText="false" indent="0" shrinkToFit="false"/>
      <protection locked="true" hidden="false"/>
    </xf>
    <xf numFmtId="164" fontId="16" fillId="0" borderId="16" xfId="0" applyFont="true" applyBorder="true" applyAlignment="true" applyProtection="false">
      <alignment horizontal="center" vertical="bottom" textRotation="0" wrapText="false" indent="0" shrinkToFit="false"/>
      <protection locked="true" hidden="false"/>
    </xf>
    <xf numFmtId="164" fontId="16" fillId="7" borderId="17" xfId="0" applyFont="true" applyBorder="true" applyAlignment="true" applyProtection="false">
      <alignment horizontal="center" vertical="bottom" textRotation="0" wrapText="false" indent="0" shrinkToFit="false"/>
      <protection locked="true" hidden="false"/>
    </xf>
    <xf numFmtId="164" fontId="16" fillId="7" borderId="17" xfId="0" applyFont="true" applyBorder="true" applyAlignment="false" applyProtection="false">
      <alignment horizontal="general" vertical="bottom" textRotation="0" wrapText="false" indent="0" shrinkToFit="false"/>
      <protection locked="true" hidden="false"/>
    </xf>
    <xf numFmtId="165" fontId="16" fillId="23" borderId="17" xfId="0" applyFont="true" applyBorder="true" applyAlignment="false" applyProtection="false">
      <alignment horizontal="general" vertical="bottom" textRotation="0" wrapText="false" indent="0" shrinkToFit="false"/>
      <protection locked="true" hidden="false"/>
    </xf>
    <xf numFmtId="164" fontId="16" fillId="7" borderId="27" xfId="0" applyFont="true" applyBorder="true" applyAlignment="false" applyProtection="false">
      <alignment horizontal="general" vertical="bottom" textRotation="0" wrapText="false" indent="0" shrinkToFit="false"/>
      <protection locked="true" hidden="false"/>
    </xf>
    <xf numFmtId="165" fontId="16" fillId="6" borderId="37" xfId="0" applyFont="true" applyBorder="true" applyAlignment="false" applyProtection="false">
      <alignment horizontal="general" vertical="bottom" textRotation="0" wrapText="false" indent="0" shrinkToFit="false"/>
      <protection locked="true" hidden="false"/>
    </xf>
    <xf numFmtId="164" fontId="0" fillId="23" borderId="32" xfId="0" applyFont="true" applyBorder="true" applyAlignment="false" applyProtection="false">
      <alignment horizontal="general" vertical="bottom" textRotation="0" wrapText="false" indent="0" shrinkToFit="false"/>
      <protection locked="true" hidden="false"/>
    </xf>
    <xf numFmtId="164" fontId="53" fillId="0" borderId="0" xfId="0" applyFont="true" applyBorder="false" applyAlignment="true" applyProtection="false">
      <alignment horizontal="center" vertical="center" textRotation="0" wrapText="true" indent="0" shrinkToFit="false"/>
      <protection locked="true" hidden="false"/>
    </xf>
    <xf numFmtId="164" fontId="16" fillId="0" borderId="0" xfId="0" applyFont="true" applyBorder="false" applyAlignment="true" applyProtection="false">
      <alignment horizontal="center" vertical="bottom" textRotation="0" wrapText="false" indent="0" shrinkToFit="false"/>
      <protection locked="true" hidden="false"/>
    </xf>
    <xf numFmtId="164" fontId="16" fillId="7" borderId="0" xfId="0" applyFont="true" applyBorder="false" applyAlignment="true" applyProtection="false">
      <alignment horizontal="center" vertical="bottom" textRotation="0" wrapText="false" indent="0" shrinkToFit="false"/>
      <protection locked="true" hidden="false"/>
    </xf>
    <xf numFmtId="165" fontId="88" fillId="5" borderId="7" xfId="26" applyFont="true" applyBorder="true" applyAlignment="true" applyProtection="true">
      <alignment horizontal="center" vertical="top" textRotation="0" wrapText="false" indent="0" shrinkToFit="false"/>
      <protection locked="true" hidden="false"/>
    </xf>
    <xf numFmtId="164" fontId="26" fillId="0" borderId="0" xfId="26" applyFont="true" applyBorder="true" applyAlignment="true" applyProtection="true">
      <alignment horizontal="general" vertical="top" textRotation="0" wrapText="false" indent="0" shrinkToFit="false"/>
      <protection locked="true" hidden="false"/>
    </xf>
    <xf numFmtId="165" fontId="90" fillId="16" borderId="0" xfId="0" applyFont="true" applyBorder="true" applyAlignment="true" applyProtection="false">
      <alignment horizontal="left" vertical="bottom" textRotation="0" wrapText="false" indent="0" shrinkToFit="false"/>
      <protection locked="true" hidden="false"/>
    </xf>
    <xf numFmtId="164" fontId="59" fillId="0" borderId="0" xfId="0" applyFont="true" applyBorder="true" applyAlignment="true" applyProtection="false">
      <alignment horizontal="center" vertical="bottom" textRotation="0" wrapText="false" indent="0" shrinkToFit="false"/>
      <protection locked="true" hidden="false"/>
    </xf>
    <xf numFmtId="164" fontId="27" fillId="7" borderId="0" xfId="26" applyFont="true" applyBorder="true" applyAlignment="true" applyProtection="true">
      <alignment horizontal="general" vertical="top" textRotation="0" wrapText="false" indent="0" shrinkToFit="false"/>
      <protection locked="true" hidden="false"/>
    </xf>
    <xf numFmtId="164" fontId="90" fillId="0" borderId="0" xfId="0" applyFont="true" applyBorder="false" applyAlignment="false" applyProtection="false">
      <alignment horizontal="general" vertical="bottom" textRotation="0" wrapText="false" indent="0" shrinkToFit="false"/>
      <protection locked="true" hidden="false"/>
    </xf>
    <xf numFmtId="164" fontId="59" fillId="0" borderId="0" xfId="0" applyFont="true" applyBorder="false" applyAlignment="true" applyProtection="false">
      <alignment horizontal="center" vertical="bottom" textRotation="0" wrapText="false" indent="0" shrinkToFit="false"/>
      <protection locked="true" hidden="false"/>
    </xf>
    <xf numFmtId="164" fontId="37" fillId="5" borderId="47" xfId="0" applyFont="true" applyBorder="true" applyAlignment="true" applyProtection="false">
      <alignment horizontal="center" vertical="center" textRotation="0" wrapText="true" indent="0" shrinkToFit="false"/>
      <protection locked="true" hidden="false"/>
    </xf>
    <xf numFmtId="164" fontId="37" fillId="5" borderId="47" xfId="0" applyFont="true" applyBorder="true" applyAlignment="true" applyProtection="false">
      <alignment horizontal="general" vertical="center" textRotation="0" wrapText="true" indent="0" shrinkToFit="false"/>
      <protection locked="true" hidden="false"/>
    </xf>
    <xf numFmtId="164" fontId="92" fillId="18" borderId="4" xfId="0" applyFont="true" applyBorder="true" applyAlignment="true" applyProtection="false">
      <alignment horizontal="center" vertical="center" textRotation="0" wrapText="false" indent="0" shrinkToFit="false"/>
      <protection locked="true" hidden="false"/>
    </xf>
    <xf numFmtId="165" fontId="92" fillId="18" borderId="47" xfId="0" applyFont="true" applyBorder="true" applyAlignment="true" applyProtection="false">
      <alignment horizontal="center" vertical="center" textRotation="0" wrapText="false" indent="0" shrinkToFit="false"/>
      <protection locked="true" hidden="false"/>
    </xf>
    <xf numFmtId="164" fontId="47" fillId="23" borderId="39" xfId="0" applyFont="true" applyBorder="true" applyAlignment="true" applyProtection="false">
      <alignment horizontal="center" vertical="center" textRotation="0" wrapText="false" indent="0" shrinkToFit="false"/>
      <protection locked="true" hidden="false"/>
    </xf>
    <xf numFmtId="164" fontId="16" fillId="24" borderId="35" xfId="0" applyFont="true" applyBorder="true" applyAlignment="true" applyProtection="false">
      <alignment horizontal="general" vertical="bottom" textRotation="0" wrapText="true" indent="0" shrinkToFit="false"/>
      <protection locked="true" hidden="false"/>
    </xf>
    <xf numFmtId="164" fontId="93" fillId="23" borderId="5" xfId="0" applyFont="true" applyBorder="true" applyAlignment="true" applyProtection="false">
      <alignment horizontal="general" vertical="center" textRotation="0" wrapText="false" indent="0" shrinkToFit="false"/>
      <protection locked="true" hidden="false"/>
    </xf>
    <xf numFmtId="164" fontId="93" fillId="23" borderId="6" xfId="0" applyFont="true" applyBorder="true" applyAlignment="true" applyProtection="false">
      <alignment horizontal="general" vertical="center" textRotation="0" wrapText="false" indent="0" shrinkToFit="false"/>
      <protection locked="true" hidden="false"/>
    </xf>
    <xf numFmtId="164" fontId="93" fillId="23" borderId="51" xfId="0" applyFont="true" applyBorder="true" applyAlignment="true" applyProtection="false">
      <alignment horizontal="general" vertical="center" textRotation="0" wrapText="false" indent="0" shrinkToFit="false"/>
      <protection locked="true" hidden="false"/>
    </xf>
    <xf numFmtId="164" fontId="93" fillId="23" borderId="39" xfId="0" applyFont="true" applyBorder="true" applyAlignment="true" applyProtection="false">
      <alignment horizontal="center" vertical="center" textRotation="0" wrapText="false" indent="0" shrinkToFit="false"/>
      <protection locked="true" hidden="false"/>
    </xf>
    <xf numFmtId="164" fontId="16" fillId="24" borderId="52" xfId="0" applyFont="true" applyBorder="true" applyAlignment="true" applyProtection="false">
      <alignment horizontal="general" vertical="bottom" textRotation="0" wrapText="true" indent="0" shrinkToFit="false"/>
      <protection locked="true" hidden="false"/>
    </xf>
    <xf numFmtId="164" fontId="93" fillId="23" borderId="7" xfId="0" applyFont="true" applyBorder="true" applyAlignment="true" applyProtection="false">
      <alignment horizontal="center" vertical="center" textRotation="0" wrapText="false" indent="0" shrinkToFit="false"/>
      <protection locked="true" hidden="false"/>
    </xf>
    <xf numFmtId="164" fontId="47" fillId="23" borderId="53" xfId="0" applyFont="true" applyBorder="true" applyAlignment="true" applyProtection="false">
      <alignment horizontal="general" vertical="center" textRotation="0" wrapText="false" indent="0" shrinkToFit="false"/>
      <protection locked="true" hidden="false"/>
    </xf>
    <xf numFmtId="164" fontId="47" fillId="23" borderId="52" xfId="0" applyFont="true" applyBorder="true" applyAlignment="true" applyProtection="false">
      <alignment horizontal="general" vertical="center" textRotation="0" wrapText="false" indent="0" shrinkToFit="false"/>
      <protection locked="true" hidden="false"/>
    </xf>
    <xf numFmtId="164" fontId="47" fillId="23" borderId="0" xfId="0" applyFont="true" applyBorder="false" applyAlignment="true" applyProtection="false">
      <alignment horizontal="general" vertical="center" textRotation="0" wrapText="false" indent="0" shrinkToFit="false"/>
      <protection locked="true" hidden="false"/>
    </xf>
    <xf numFmtId="164" fontId="47" fillId="23" borderId="53" xfId="0" applyFont="true" applyBorder="true" applyAlignment="true" applyProtection="false">
      <alignment horizontal="center" vertical="center" textRotation="0" wrapText="false" indent="0" shrinkToFit="false"/>
      <protection locked="true" hidden="false"/>
    </xf>
    <xf numFmtId="164" fontId="16" fillId="0" borderId="36" xfId="0" applyFont="true" applyBorder="true" applyAlignment="false" applyProtection="false">
      <alignment horizontal="general" vertical="bottom" textRotation="0" wrapText="false" indent="0" shrinkToFit="false"/>
      <protection locked="true" hidden="false"/>
    </xf>
    <xf numFmtId="165" fontId="16" fillId="23" borderId="34" xfId="0" applyFont="true" applyBorder="true" applyAlignment="false" applyProtection="false">
      <alignment horizontal="general" vertical="bottom" textRotation="0" wrapText="false" indent="0" shrinkToFit="false"/>
      <protection locked="true" hidden="false"/>
    </xf>
    <xf numFmtId="164" fontId="16" fillId="0" borderId="34" xfId="0" applyFont="true" applyBorder="true" applyAlignment="true" applyProtection="false">
      <alignment horizontal="general" vertical="bottom" textRotation="0" wrapText="true" indent="0" shrinkToFit="false"/>
      <protection locked="true" hidden="false"/>
    </xf>
    <xf numFmtId="164" fontId="16" fillId="0" borderId="9" xfId="0" applyFont="true" applyBorder="true" applyAlignment="false" applyProtection="false">
      <alignment horizontal="general" vertical="bottom" textRotation="0" wrapText="false" indent="0" shrinkToFit="false"/>
      <protection locked="true" hidden="false"/>
    </xf>
    <xf numFmtId="164" fontId="16" fillId="0" borderId="10" xfId="0" applyFont="true" applyBorder="true" applyAlignment="false" applyProtection="false">
      <alignment horizontal="general" vertical="bottom" textRotation="0" wrapText="false" indent="0" shrinkToFit="false"/>
      <protection locked="true" hidden="false"/>
    </xf>
    <xf numFmtId="164" fontId="16" fillId="0" borderId="54" xfId="0" applyFont="true" applyBorder="true" applyAlignment="false" applyProtection="false">
      <alignment horizontal="general" vertical="bottom" textRotation="0" wrapText="false" indent="0" shrinkToFit="false"/>
      <protection locked="true" hidden="false"/>
    </xf>
    <xf numFmtId="164" fontId="16" fillId="0" borderId="11" xfId="0" applyFont="true" applyBorder="true" applyAlignment="false" applyProtection="false">
      <alignment horizontal="general" vertical="bottom" textRotation="0" wrapText="false" indent="0" shrinkToFit="false"/>
      <protection locked="true" hidden="false"/>
    </xf>
    <xf numFmtId="164" fontId="16" fillId="0" borderId="55" xfId="0" applyFont="true" applyBorder="true" applyAlignment="false" applyProtection="false">
      <alignment horizontal="general" vertical="bottom" textRotation="0" wrapText="false" indent="0" shrinkToFit="false"/>
      <protection locked="true" hidden="false"/>
    </xf>
    <xf numFmtId="164" fontId="16" fillId="0" borderId="15" xfId="0" applyFont="true" applyBorder="true" applyAlignment="false" applyProtection="false">
      <alignment horizontal="general" vertical="bottom" textRotation="0" wrapText="false" indent="0" shrinkToFit="false"/>
      <protection locked="true" hidden="false"/>
    </xf>
    <xf numFmtId="164" fontId="71" fillId="0" borderId="0" xfId="0" applyFont="true" applyBorder="false" applyAlignment="true" applyProtection="false">
      <alignment horizontal="general" vertical="center" textRotation="0" wrapText="false" indent="0" shrinkToFit="false"/>
      <protection locked="true" hidden="false"/>
    </xf>
    <xf numFmtId="164" fontId="16" fillId="0" borderId="56" xfId="0" applyFont="true" applyBorder="true" applyAlignment="false" applyProtection="false">
      <alignment horizontal="general" vertical="bottom" textRotation="0" wrapText="false" indent="0" shrinkToFit="false"/>
      <protection locked="true" hidden="false"/>
    </xf>
    <xf numFmtId="164" fontId="16" fillId="0" borderId="57" xfId="0" applyFont="true" applyBorder="true" applyAlignment="false" applyProtection="false">
      <alignment horizontal="general" vertical="bottom" textRotation="0" wrapText="false" indent="0" shrinkToFit="false"/>
      <protection locked="true" hidden="false"/>
    </xf>
    <xf numFmtId="164" fontId="16" fillId="0" borderId="8" xfId="0" applyFont="true" applyBorder="true" applyAlignment="true" applyProtection="false">
      <alignment horizontal="general" vertical="bottom" textRotation="0" wrapText="false" indent="0" shrinkToFit="false"/>
      <protection locked="true" hidden="false"/>
    </xf>
    <xf numFmtId="164" fontId="16" fillId="0" borderId="32" xfId="0" applyFont="true" applyBorder="true" applyAlignment="true" applyProtection="false">
      <alignment horizontal="general" vertical="bottom" textRotation="0" wrapText="false" indent="0" shrinkToFit="false"/>
      <protection locked="true" hidden="false"/>
    </xf>
    <xf numFmtId="164" fontId="16" fillId="0" borderId="58" xfId="0" applyFont="true" applyBorder="true" applyAlignment="false" applyProtection="false">
      <alignment horizontal="general" vertical="bottom" textRotation="0" wrapText="false" indent="0" shrinkToFit="false"/>
      <protection locked="true" hidden="false"/>
    </xf>
    <xf numFmtId="164" fontId="16" fillId="0" borderId="17" xfId="0" applyFont="true" applyBorder="true" applyAlignment="false" applyProtection="false">
      <alignment horizontal="general" vertical="bottom" textRotation="0" wrapText="false" indent="0" shrinkToFit="false"/>
      <protection locked="true" hidden="false"/>
    </xf>
    <xf numFmtId="164" fontId="16" fillId="0" borderId="59" xfId="0" applyFont="true" applyBorder="true" applyAlignment="false" applyProtection="false">
      <alignment horizontal="general" vertical="bottom" textRotation="0" wrapText="false" indent="0" shrinkToFit="false"/>
      <protection locked="true" hidden="false"/>
    </xf>
    <xf numFmtId="164" fontId="16" fillId="0" borderId="18" xfId="0" applyFont="true" applyBorder="true" applyAlignment="false" applyProtection="false">
      <alignment horizontal="general" vertical="bottom" textRotation="0" wrapText="false" indent="0" shrinkToFit="false"/>
      <protection locked="true" hidden="false"/>
    </xf>
    <xf numFmtId="164" fontId="16" fillId="0" borderId="27" xfId="0" applyFont="true" applyBorder="true" applyAlignment="false" applyProtection="false">
      <alignment horizontal="general" vertical="bottom" textRotation="0" wrapText="false" indent="0" shrinkToFit="false"/>
      <protection locked="true" hidden="false"/>
    </xf>
    <xf numFmtId="164" fontId="0" fillId="0" borderId="32" xfId="0" applyFont="false" applyBorder="true" applyAlignment="false" applyProtection="false">
      <alignment horizontal="general" vertical="bottom" textRotation="0" wrapText="false" indent="0" shrinkToFit="false"/>
      <protection locked="true" hidden="false"/>
    </xf>
    <xf numFmtId="164" fontId="46" fillId="23" borderId="5" xfId="0" applyFont="true" applyBorder="true" applyAlignment="true" applyProtection="false">
      <alignment horizontal="general" vertical="center" textRotation="0" wrapText="false" indent="0" shrinkToFit="false"/>
      <protection locked="true" hidden="false"/>
    </xf>
    <xf numFmtId="164" fontId="46" fillId="23" borderId="6" xfId="0" applyFont="true" applyBorder="true" applyAlignment="true" applyProtection="false">
      <alignment horizontal="general" vertical="center" textRotation="0" wrapText="false" indent="0" shrinkToFit="false"/>
      <protection locked="true" hidden="false"/>
    </xf>
    <xf numFmtId="164" fontId="46" fillId="23" borderId="54" xfId="0" applyFont="true" applyBorder="true" applyAlignment="true" applyProtection="false">
      <alignment horizontal="general" vertical="center" textRotation="0" wrapText="false" indent="0" shrinkToFit="false"/>
      <protection locked="true" hidden="false"/>
    </xf>
    <xf numFmtId="164" fontId="46" fillId="23" borderId="0" xfId="0" applyFont="true" applyBorder="false" applyAlignment="true" applyProtection="false">
      <alignment horizontal="general" vertical="center" textRotation="0" wrapText="false" indent="0" shrinkToFit="false"/>
      <protection locked="true" hidden="false"/>
    </xf>
    <xf numFmtId="164" fontId="46" fillId="23" borderId="6" xfId="0" applyFont="true" applyBorder="true" applyAlignment="true" applyProtection="false">
      <alignment horizontal="center" vertical="center" textRotation="0" wrapText="false" indent="0" shrinkToFit="false"/>
      <protection locked="true" hidden="false"/>
    </xf>
    <xf numFmtId="164" fontId="46" fillId="23" borderId="53" xfId="0" applyFont="true" applyBorder="true" applyAlignment="true" applyProtection="false">
      <alignment horizontal="general" vertical="center" textRotation="0" wrapText="false" indent="0" shrinkToFit="false"/>
      <protection locked="true" hidden="false"/>
    </xf>
    <xf numFmtId="164" fontId="16" fillId="0" borderId="42" xfId="0" applyFont="true" applyBorder="true" applyAlignment="true" applyProtection="false">
      <alignment horizontal="center" vertical="bottom" textRotation="0" wrapText="false" indent="0" shrinkToFit="false"/>
      <protection locked="true" hidden="false"/>
    </xf>
    <xf numFmtId="164" fontId="16" fillId="7" borderId="42" xfId="0" applyFont="true" applyBorder="true" applyAlignment="true" applyProtection="false">
      <alignment horizontal="left" vertical="bottom" textRotation="0" wrapText="false" indent="0" shrinkToFit="false"/>
      <protection locked="true" hidden="false"/>
    </xf>
    <xf numFmtId="164" fontId="16" fillId="7" borderId="9" xfId="0" applyFont="true" applyBorder="true" applyAlignment="true" applyProtection="false">
      <alignment horizontal="left" vertical="bottom" textRotation="0" wrapText="false" indent="0" shrinkToFit="false"/>
      <protection locked="true" hidden="false"/>
    </xf>
    <xf numFmtId="164" fontId="16" fillId="7" borderId="10" xfId="0" applyFont="true" applyBorder="true" applyAlignment="true" applyProtection="false">
      <alignment horizontal="left" vertical="bottom" textRotation="0" wrapText="false" indent="0" shrinkToFit="false"/>
      <protection locked="true" hidden="false"/>
    </xf>
    <xf numFmtId="164" fontId="16" fillId="0" borderId="60" xfId="0" applyFont="true" applyBorder="true" applyAlignment="false" applyProtection="false">
      <alignment horizontal="general" vertical="bottom" textRotation="0" wrapText="false" indent="0" shrinkToFit="false"/>
      <protection locked="true" hidden="false"/>
    </xf>
    <xf numFmtId="164" fontId="16" fillId="0" borderId="36" xfId="0" applyFont="true" applyBorder="true" applyAlignment="true" applyProtection="false">
      <alignment horizontal="center" vertical="bottom" textRotation="0" wrapText="false" indent="0" shrinkToFit="false"/>
      <protection locked="true" hidden="false"/>
    </xf>
    <xf numFmtId="164" fontId="16" fillId="7" borderId="36" xfId="0" applyFont="true" applyBorder="true" applyAlignment="true" applyProtection="false">
      <alignment horizontal="left" vertical="bottom" textRotation="0" wrapText="false" indent="0" shrinkToFit="false"/>
      <protection locked="true" hidden="false"/>
    </xf>
    <xf numFmtId="164" fontId="16" fillId="7" borderId="12" xfId="0" applyFont="true" applyBorder="true" applyAlignment="true" applyProtection="false">
      <alignment horizontal="left" vertical="bottom" textRotation="0" wrapText="false" indent="0" shrinkToFit="false"/>
      <protection locked="true" hidden="false"/>
    </xf>
    <xf numFmtId="164" fontId="16" fillId="7" borderId="13" xfId="0" applyFont="true" applyBorder="true" applyAlignment="true" applyProtection="false">
      <alignment horizontal="left" vertical="bottom" textRotation="0" wrapText="false" indent="0" shrinkToFit="false"/>
      <protection locked="true" hidden="false"/>
    </xf>
    <xf numFmtId="164" fontId="16" fillId="0" borderId="43" xfId="0" applyFont="true" applyBorder="true" applyAlignment="true" applyProtection="false">
      <alignment horizontal="center" vertical="bottom" textRotation="0" wrapText="false" indent="0" shrinkToFit="false"/>
      <protection locked="true" hidden="false"/>
    </xf>
    <xf numFmtId="164" fontId="16" fillId="0" borderId="30" xfId="0" applyFont="true" applyBorder="true" applyAlignment="true" applyProtection="false">
      <alignment horizontal="center" vertical="bottom" textRotation="0" wrapText="false" indent="0" shrinkToFit="false"/>
      <protection locked="true" hidden="false"/>
    </xf>
    <xf numFmtId="164" fontId="16" fillId="7" borderId="34" xfId="0" applyFont="true" applyBorder="true" applyAlignment="true" applyProtection="false">
      <alignment horizontal="left" vertical="bottom" textRotation="0" wrapText="false" indent="0" shrinkToFit="false"/>
      <protection locked="true" hidden="false"/>
    </xf>
    <xf numFmtId="164" fontId="16" fillId="0" borderId="37" xfId="0" applyFont="true" applyBorder="true" applyAlignment="true" applyProtection="false">
      <alignment horizontal="center" vertical="bottom" textRotation="0" wrapText="false" indent="0" shrinkToFit="false"/>
      <protection locked="true" hidden="false"/>
    </xf>
    <xf numFmtId="164" fontId="16" fillId="7" borderId="37" xfId="0" applyFont="true" applyBorder="true" applyAlignment="true" applyProtection="false">
      <alignment horizontal="left" vertical="bottom" textRotation="0" wrapText="false" indent="0" shrinkToFit="false"/>
      <protection locked="true" hidden="false"/>
    </xf>
    <xf numFmtId="164" fontId="16" fillId="7" borderId="16" xfId="0" applyFont="true" applyBorder="true" applyAlignment="true" applyProtection="false">
      <alignment horizontal="left" vertical="bottom" textRotation="0" wrapText="false" indent="0" shrinkToFit="false"/>
      <protection locked="true" hidden="false"/>
    </xf>
    <xf numFmtId="164" fontId="16" fillId="7" borderId="17"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8" fontId="78" fillId="5" borderId="8" xfId="0" applyFont="true" applyBorder="true" applyAlignment="true" applyProtection="false">
      <alignment horizontal="center" vertical="center" textRotation="0" wrapText="false" indent="0" shrinkToFit="false"/>
      <protection locked="true" hidden="false"/>
    </xf>
    <xf numFmtId="164" fontId="16" fillId="0" borderId="5"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61" xfId="0" applyFont="false" applyBorder="true" applyAlignment="false" applyProtection="false">
      <alignment horizontal="general" vertical="bottom" textRotation="0" wrapText="false" indent="0" shrinkToFit="false"/>
      <protection locked="true" hidden="false"/>
    </xf>
    <xf numFmtId="164" fontId="37" fillId="5" borderId="52" xfId="0" applyFont="true" applyBorder="true" applyAlignment="true" applyProtection="false">
      <alignment horizontal="center" vertical="center" textRotation="0" wrapText="true" indent="0" shrinkToFit="false"/>
      <protection locked="true" hidden="false"/>
    </xf>
    <xf numFmtId="164" fontId="16" fillId="0" borderId="4" xfId="0" applyFont="true" applyBorder="true" applyAlignment="false" applyProtection="false">
      <alignment horizontal="general" vertical="bottom" textRotation="0" wrapText="false" indent="0" shrinkToFit="false"/>
      <protection locked="true" hidden="false"/>
    </xf>
    <xf numFmtId="165" fontId="92" fillId="18" borderId="4" xfId="0" applyFont="true" applyBorder="true" applyAlignment="true" applyProtection="false">
      <alignment horizontal="center" vertical="center" textRotation="0" wrapText="false" indent="0" shrinkToFit="false"/>
      <protection locked="true" hidden="false"/>
    </xf>
    <xf numFmtId="164" fontId="10" fillId="23"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18" fillId="5" borderId="47" xfId="26" applyFont="true" applyBorder="true" applyAlignment="true" applyProtection="true">
      <alignment horizontal="left" vertical="center" textRotation="0" wrapText="false" indent="0" shrinkToFit="false"/>
      <protection locked="true" hidden="false"/>
    </xf>
    <xf numFmtId="164" fontId="19" fillId="5" borderId="54" xfId="26" applyFont="true" applyBorder="true" applyAlignment="true" applyProtection="true">
      <alignment horizontal="right" vertical="center" textRotation="0" wrapText="false" indent="0" shrinkToFit="false"/>
      <protection locked="true" hidden="false"/>
    </xf>
    <xf numFmtId="165" fontId="19" fillId="5" borderId="39" xfId="26" applyFont="true" applyBorder="true" applyAlignment="true" applyProtection="true">
      <alignment horizontal="center" vertical="top" textRotation="0" wrapText="false" indent="0" shrinkToFit="false"/>
      <protection locked="true" hidden="false"/>
    </xf>
    <xf numFmtId="164" fontId="23" fillId="0" borderId="38" xfId="26" applyFont="true" applyBorder="true" applyAlignment="true" applyProtection="true">
      <alignment horizontal="left" vertical="top" textRotation="0" wrapText="true" indent="0" shrinkToFit="false"/>
      <protection locked="true" hidden="false"/>
    </xf>
    <xf numFmtId="164" fontId="20" fillId="0" borderId="46" xfId="20" applyFont="true" applyBorder="true" applyAlignment="true" applyProtection="true">
      <alignment horizontal="left" vertical="top" textRotation="0" wrapText="true" indent="0" shrinkToFit="false"/>
      <protection locked="true" hidden="false"/>
    </xf>
    <xf numFmtId="164" fontId="53" fillId="0" borderId="0" xfId="0" applyFont="true" applyBorder="false" applyAlignment="true" applyProtection="false">
      <alignment horizontal="right" vertical="bottom" textRotation="0" wrapText="false" indent="0" shrinkToFit="false"/>
      <protection locked="true" hidden="false"/>
    </xf>
    <xf numFmtId="165" fontId="59" fillId="16" borderId="0" xfId="0" applyFont="true" applyBorder="true" applyAlignment="true" applyProtection="false">
      <alignment horizontal="left" vertical="top" textRotation="0" wrapText="false" indent="0" shrinkToFit="false"/>
      <protection locked="true" hidden="false"/>
    </xf>
    <xf numFmtId="164" fontId="94" fillId="8" borderId="0" xfId="27" applyFont="true" applyBorder="true" applyAlignment="true" applyProtection="true">
      <alignment horizontal="left" vertical="center" textRotation="0" wrapText="false" indent="0" shrinkToFit="false"/>
      <protection locked="true" hidden="false"/>
    </xf>
    <xf numFmtId="164" fontId="78" fillId="5" borderId="24" xfId="0" applyFont="true" applyBorder="true" applyAlignment="true" applyProtection="false">
      <alignment horizontal="center" vertical="center" textRotation="0" wrapText="true" indent="0" shrinkToFit="false"/>
      <protection locked="true" hidden="false"/>
    </xf>
    <xf numFmtId="173" fontId="78" fillId="5" borderId="24" xfId="0" applyFont="true" applyBorder="true" applyAlignment="true" applyProtection="false">
      <alignment horizontal="center" vertical="center" textRotation="0" wrapText="true" indent="0" shrinkToFit="false"/>
      <protection locked="true" hidden="false"/>
    </xf>
    <xf numFmtId="164" fontId="95" fillId="25" borderId="13" xfId="0" applyFont="true" applyBorder="true" applyAlignment="true" applyProtection="false">
      <alignment horizontal="center" vertical="center" textRotation="0" wrapText="true" indent="0" shrinkToFit="false"/>
      <protection locked="true" hidden="false"/>
    </xf>
    <xf numFmtId="164" fontId="95" fillId="23" borderId="13" xfId="0" applyFont="true" applyBorder="true" applyAlignment="true" applyProtection="false">
      <alignment horizontal="center" vertical="center" textRotation="0" wrapText="false" indent="0" shrinkToFit="false"/>
      <protection locked="true" hidden="false"/>
    </xf>
    <xf numFmtId="173" fontId="95" fillId="7" borderId="13" xfId="0" applyFont="true" applyBorder="true" applyAlignment="true" applyProtection="false">
      <alignment horizontal="center" vertical="center" textRotation="0" wrapText="true" indent="0" shrinkToFit="false"/>
      <protection locked="true" hidden="false"/>
    </xf>
    <xf numFmtId="174" fontId="38" fillId="7" borderId="13" xfId="0" applyFont="true" applyBorder="true" applyAlignment="true" applyProtection="false">
      <alignment horizontal="center" vertical="center" textRotation="0" wrapText="false" indent="0" shrinkToFit="false"/>
      <protection locked="true" hidden="false"/>
    </xf>
    <xf numFmtId="174" fontId="95" fillId="7" borderId="13" xfId="0" applyFont="true" applyBorder="true" applyAlignment="true" applyProtection="false">
      <alignment horizontal="center" vertical="center" textRotation="0" wrapText="false" indent="0" shrinkToFit="false"/>
      <protection locked="true" hidden="false"/>
    </xf>
    <xf numFmtId="173" fontId="95" fillId="0" borderId="13" xfId="0" applyFont="true" applyBorder="true" applyAlignment="true" applyProtection="false">
      <alignment horizontal="center" vertical="center" textRotation="0" wrapText="true" indent="0" shrinkToFit="false"/>
      <protection locked="true" hidden="false"/>
    </xf>
    <xf numFmtId="164" fontId="16" fillId="7" borderId="14" xfId="24" applyFont="true" applyBorder="true" applyAlignment="true" applyProtection="true">
      <alignment horizontal="center" vertical="center" textRotation="0" wrapText="true" indent="0" shrinkToFit="false"/>
      <protection locked="false" hidden="false"/>
    </xf>
    <xf numFmtId="164" fontId="96" fillId="7" borderId="13" xfId="0" applyFont="true" applyBorder="true" applyAlignment="true" applyProtection="true">
      <alignment horizontal="center" vertical="center" textRotation="0" wrapText="true" indent="0" shrinkToFit="false"/>
      <protection locked="false" hidden="false"/>
    </xf>
    <xf numFmtId="173" fontId="96" fillId="7" borderId="13" xfId="0" applyFont="true" applyBorder="true" applyAlignment="true" applyProtection="true">
      <alignment horizontal="center" vertical="center" textRotation="0" wrapText="true" indent="0" shrinkToFit="false"/>
      <protection locked="false" hidden="false"/>
    </xf>
    <xf numFmtId="174" fontId="96" fillId="6" borderId="13" xfId="0" applyFont="true" applyBorder="true" applyAlignment="true" applyProtection="true">
      <alignment horizontal="center" vertical="center" textRotation="0" wrapText="false" indent="0" shrinkToFit="false"/>
      <protection locked="true" hidden="true"/>
    </xf>
    <xf numFmtId="164" fontId="18" fillId="5" borderId="23" xfId="27" applyFont="true" applyBorder="true" applyAlignment="true" applyProtection="true">
      <alignment horizontal="general" vertical="center" textRotation="0" wrapText="false" indent="0" shrinkToFit="false"/>
      <protection locked="true" hidden="false"/>
    </xf>
    <xf numFmtId="164" fontId="18" fillId="5" borderId="56" xfId="27" applyFont="true" applyBorder="true" applyAlignment="true" applyProtection="true">
      <alignment horizontal="general" vertical="center" textRotation="0" wrapText="false" indent="0" shrinkToFit="false"/>
      <protection locked="true" hidden="false"/>
    </xf>
    <xf numFmtId="164" fontId="18" fillId="5" borderId="62" xfId="27" applyFont="true" applyBorder="true" applyAlignment="true" applyProtection="true">
      <alignment horizontal="general"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73" fontId="96" fillId="7" borderId="13" xfId="0" applyFont="true" applyBorder="true" applyAlignment="true" applyProtection="true">
      <alignment horizontal="center" vertical="center" textRotation="0" wrapText="false" indent="0" shrinkToFit="false"/>
      <protection locked="false" hidden="false"/>
    </xf>
    <xf numFmtId="164" fontId="0" fillId="10" borderId="0" xfId="0" applyFont="false" applyBorder="false" applyAlignment="false" applyProtection="false">
      <alignment horizontal="general" vertical="bottom" textRotation="0" wrapText="false" indent="0" shrinkToFit="false"/>
      <protection locked="true" hidden="false"/>
    </xf>
    <xf numFmtId="164" fontId="97" fillId="5" borderId="13" xfId="0" applyFont="true" applyBorder="true" applyAlignment="true" applyProtection="false">
      <alignment horizontal="center" vertical="center" textRotation="0" wrapText="true" indent="0" shrinkToFit="false"/>
      <protection locked="true" hidden="false"/>
    </xf>
    <xf numFmtId="164" fontId="97" fillId="5" borderId="23" xfId="0" applyFont="true" applyBorder="true" applyAlignment="true" applyProtection="false">
      <alignment horizontal="center" vertical="center" textRotation="0" wrapText="false" indent="0" shrinkToFit="false"/>
      <protection locked="true" hidden="false"/>
    </xf>
    <xf numFmtId="164" fontId="97" fillId="5" borderId="62" xfId="0" applyFont="true" applyBorder="true" applyAlignment="true" applyProtection="false">
      <alignment horizontal="general" vertical="top" textRotation="0" wrapText="false" indent="0" shrinkToFit="false"/>
      <protection locked="true" hidden="false"/>
    </xf>
    <xf numFmtId="164" fontId="98" fillId="10" borderId="13" xfId="0" applyFont="true" applyBorder="true" applyAlignment="false" applyProtection="false">
      <alignment horizontal="general" vertical="bottom" textRotation="0" wrapText="false" indent="0" shrinkToFit="false"/>
      <protection locked="true" hidden="false"/>
    </xf>
    <xf numFmtId="164" fontId="98" fillId="10" borderId="23" xfId="0" applyFont="true" applyBorder="true" applyAlignment="false" applyProtection="false">
      <alignment horizontal="general" vertical="bottom" textRotation="0" wrapText="false" indent="0" shrinkToFit="false"/>
      <protection locked="true" hidden="false"/>
    </xf>
    <xf numFmtId="164" fontId="16" fillId="10" borderId="62" xfId="0" applyFont="true" applyBorder="true" applyAlignment="false" applyProtection="false">
      <alignment horizontal="general" vertical="bottom" textRotation="0" wrapText="false" indent="0" shrinkToFit="false"/>
      <protection locked="true" hidden="false"/>
    </xf>
    <xf numFmtId="164" fontId="16" fillId="10" borderId="23" xfId="0" applyFont="true" applyBorder="true" applyAlignment="false" applyProtection="false">
      <alignment horizontal="general" vertical="bottom" textRotation="0" wrapText="false" indent="0" shrinkToFit="false"/>
      <protection locked="true" hidden="false"/>
    </xf>
    <xf numFmtId="164" fontId="16" fillId="10" borderId="0" xfId="0" applyFont="true" applyBorder="false" applyAlignment="false" applyProtection="false">
      <alignment horizontal="general" vertical="bottom" textRotation="0" wrapText="false" indent="0" shrinkToFit="false"/>
      <protection locked="true" hidden="false"/>
    </xf>
    <xf numFmtId="164" fontId="13" fillId="5" borderId="5" xfId="26" applyFont="true" applyBorder="true" applyAlignment="true" applyProtection="true">
      <alignment horizontal="general" vertical="center" textRotation="0" wrapText="false" indent="0" shrinkToFit="false"/>
      <protection locked="true" hidden="false"/>
    </xf>
    <xf numFmtId="173" fontId="99" fillId="5" borderId="7" xfId="26" applyFont="true" applyBorder="true" applyAlignment="true" applyProtection="true">
      <alignment horizontal="center" vertical="center" textRotation="0" wrapText="false" indent="0" shrinkToFit="false"/>
      <protection locked="true" hidden="false"/>
    </xf>
    <xf numFmtId="165" fontId="11" fillId="0" borderId="46" xfId="26" applyFont="true" applyBorder="true" applyAlignment="true" applyProtection="true">
      <alignment horizontal="left" vertical="top" textRotation="0" wrapText="false" indent="0" shrinkToFit="false"/>
      <protection locked="true" hidden="false"/>
    </xf>
    <xf numFmtId="164" fontId="39" fillId="11" borderId="4" xfId="26" applyFont="true" applyBorder="true" applyAlignment="true" applyProtection="true">
      <alignment horizontal="center" vertical="top" textRotation="0" wrapText="true" indent="0" shrinkToFit="false"/>
      <protection locked="true" hidden="false"/>
    </xf>
    <xf numFmtId="164" fontId="100" fillId="5" borderId="4" xfId="0" applyFont="true" applyBorder="true" applyAlignment="true" applyProtection="false">
      <alignment horizontal="left" vertical="top" textRotation="0" wrapText="true" indent="0" shrinkToFit="false"/>
      <protection locked="true" hidden="false"/>
    </xf>
    <xf numFmtId="164" fontId="70" fillId="10" borderId="38" xfId="0" applyFont="true" applyBorder="true" applyAlignment="true" applyProtection="false">
      <alignment horizontal="general" vertical="center" textRotation="0" wrapText="false" indent="0" shrinkToFit="false"/>
      <protection locked="true" hidden="false"/>
    </xf>
    <xf numFmtId="164" fontId="16" fillId="7" borderId="4" xfId="0" applyFont="true" applyBorder="true" applyAlignment="true" applyProtection="false">
      <alignment horizontal="center" vertical="center" textRotation="0" wrapText="true" indent="0" shrinkToFit="false"/>
      <protection locked="true" hidden="false"/>
    </xf>
    <xf numFmtId="164" fontId="70" fillId="10" borderId="4" xfId="0" applyFont="true" applyBorder="true" applyAlignment="true" applyProtection="false">
      <alignment horizontal="general" vertical="center" textRotation="0" wrapText="false" indent="0" shrinkToFit="false"/>
      <protection locked="true" hidden="false"/>
    </xf>
    <xf numFmtId="164" fontId="70" fillId="10" borderId="28" xfId="0" applyFont="true" applyBorder="true" applyAlignment="true" applyProtection="false">
      <alignment horizontal="general" vertical="center" textRotation="0" wrapText="true" indent="0" shrinkToFit="false"/>
      <protection locked="true" hidden="false"/>
    </xf>
    <xf numFmtId="164" fontId="16" fillId="7" borderId="4" xfId="0" applyFont="true" applyBorder="true" applyAlignment="true" applyProtection="false">
      <alignment horizontal="center" vertical="center" textRotation="0" wrapText="false" indent="0" shrinkToFit="false"/>
      <protection locked="true" hidden="false"/>
    </xf>
    <xf numFmtId="166" fontId="16" fillId="7" borderId="4" xfId="0" applyFont="true" applyBorder="true" applyAlignment="true" applyProtection="false">
      <alignment horizontal="center" vertical="center" textRotation="0" wrapText="false" indent="0" shrinkToFit="false"/>
      <protection locked="true" hidden="false"/>
    </xf>
    <xf numFmtId="164" fontId="97" fillId="5" borderId="38" xfId="28" applyFont="true" applyBorder="true" applyAlignment="true" applyProtection="true">
      <alignment horizontal="left" vertical="bottom" textRotation="0" wrapText="false" indent="0" shrinkToFit="false"/>
      <protection locked="true" hidden="false"/>
    </xf>
    <xf numFmtId="164" fontId="16" fillId="7" borderId="47" xfId="0" applyFont="true" applyBorder="true" applyAlignment="false" applyProtection="false">
      <alignment horizontal="general" vertical="bottom" textRotation="0" wrapText="false" indent="0" shrinkToFit="false"/>
      <protection locked="true" hidden="false"/>
    </xf>
    <xf numFmtId="165" fontId="16" fillId="7" borderId="54" xfId="0" applyFont="true" applyBorder="true" applyAlignment="false" applyProtection="false">
      <alignment horizontal="general" vertical="bottom" textRotation="0" wrapText="false" indent="0" shrinkToFit="false"/>
      <protection locked="true" hidden="false"/>
    </xf>
    <xf numFmtId="165" fontId="102" fillId="7" borderId="39" xfId="26" applyFont="true" applyBorder="true" applyAlignment="true" applyProtection="true">
      <alignment horizontal="center" vertical="center" textRotation="0" wrapText="false" indent="0" shrinkToFit="false"/>
      <protection locked="true" hidden="false"/>
    </xf>
    <xf numFmtId="165" fontId="32" fillId="0" borderId="0" xfId="0" applyFont="true" applyBorder="false" applyAlignment="false" applyProtection="false">
      <alignment horizontal="general" vertical="bottom" textRotation="0" wrapText="false" indent="0" shrinkToFit="false"/>
      <protection locked="true" hidden="false"/>
    </xf>
    <xf numFmtId="164" fontId="16" fillId="7" borderId="8" xfId="0" applyFont="true" applyBorder="true" applyAlignment="false" applyProtection="false">
      <alignment horizontal="general" vertical="bottom" textRotation="0" wrapText="false" indent="0" shrinkToFit="false"/>
      <protection locked="true" hidden="false"/>
    </xf>
    <xf numFmtId="165" fontId="16" fillId="7" borderId="0" xfId="0" applyFont="true" applyBorder="false" applyAlignment="true" applyProtection="false">
      <alignment horizontal="left" vertical="bottom" textRotation="0" wrapText="false" indent="0" shrinkToFit="false"/>
      <protection locked="true" hidden="false"/>
    </xf>
    <xf numFmtId="165" fontId="65" fillId="7" borderId="29" xfId="26" applyFont="true" applyBorder="true" applyAlignment="true" applyProtection="true">
      <alignment horizontal="center" vertical="center" textRotation="0" wrapText="false" indent="0" shrinkToFit="false"/>
      <protection locked="true" hidden="false"/>
    </xf>
    <xf numFmtId="165" fontId="103" fillId="7" borderId="29" xfId="26" applyFont="true" applyBorder="true" applyAlignment="true" applyProtection="true">
      <alignment horizontal="center" vertical="center" textRotation="0" wrapText="false" indent="0" shrinkToFit="false"/>
      <protection locked="true" hidden="false"/>
    </xf>
    <xf numFmtId="165" fontId="44" fillId="7" borderId="29" xfId="26" applyFont="true" applyBorder="true" applyAlignment="true" applyProtection="true">
      <alignment horizontal="center" vertical="center" textRotation="0" wrapText="false" indent="0" shrinkToFit="false"/>
      <protection locked="true" hidden="false"/>
    </xf>
    <xf numFmtId="165" fontId="104" fillId="7" borderId="29" xfId="26" applyFont="true" applyBorder="true" applyAlignment="true" applyProtection="true">
      <alignment horizontal="center" vertical="center" textRotation="0" wrapText="false" indent="0" shrinkToFit="false"/>
      <protection locked="true" hidden="false"/>
    </xf>
    <xf numFmtId="165" fontId="105" fillId="7" borderId="29" xfId="26" applyFont="true" applyBorder="true" applyAlignment="true" applyProtection="true">
      <alignment horizontal="center" vertical="center" textRotation="0" wrapText="false" indent="0" shrinkToFit="false"/>
      <protection locked="true" hidden="false"/>
    </xf>
    <xf numFmtId="164" fontId="16" fillId="7" borderId="52" xfId="0" applyFont="true" applyBorder="true" applyAlignment="false" applyProtection="false">
      <alignment horizontal="general" vertical="bottom" textRotation="0" wrapText="false" indent="0" shrinkToFit="false"/>
      <protection locked="true" hidden="false"/>
    </xf>
    <xf numFmtId="165" fontId="16" fillId="7" borderId="51" xfId="0" applyFont="true" applyBorder="true" applyAlignment="true" applyProtection="false">
      <alignment horizontal="left" vertical="bottom" textRotation="0" wrapText="false" indent="0" shrinkToFit="false"/>
      <protection locked="true" hidden="false"/>
    </xf>
    <xf numFmtId="173" fontId="106" fillId="7" borderId="53" xfId="26" applyFont="true" applyBorder="true" applyAlignment="true" applyProtection="true">
      <alignment horizontal="center" vertical="center" textRotation="0" wrapText="false" indent="0" shrinkToFit="false"/>
      <protection locked="true" hidden="false"/>
    </xf>
    <xf numFmtId="164" fontId="16" fillId="0" borderId="0" xfId="0" applyFont="true" applyBorder="true" applyAlignment="true" applyProtection="false">
      <alignment horizontal="left" vertical="bottom" textRotation="0" wrapText="true" indent="0" shrinkToFit="false"/>
      <protection locked="true" hidden="false"/>
    </xf>
    <xf numFmtId="164" fontId="97" fillId="7" borderId="0" xfId="0" applyFont="true" applyBorder="false" applyAlignment="false" applyProtection="false">
      <alignment horizontal="general" vertical="bottom" textRotation="0" wrapText="false" indent="0" shrinkToFit="false"/>
      <protection locked="true" hidden="false"/>
    </xf>
    <xf numFmtId="164" fontId="28" fillId="7" borderId="0" xfId="26" applyFont="true" applyBorder="true" applyAlignment="true" applyProtection="true">
      <alignment horizontal="left" vertical="top" textRotation="0" wrapText="false" indent="1" shrinkToFit="false"/>
      <protection locked="true" hidden="false"/>
    </xf>
    <xf numFmtId="164" fontId="43" fillId="0" borderId="13" xfId="0" applyFont="true" applyBorder="true" applyAlignment="true" applyProtection="false">
      <alignment horizontal="center" vertical="top" textRotation="0" wrapText="false" indent="0" shrinkToFit="false"/>
      <protection locked="true" hidden="false"/>
    </xf>
    <xf numFmtId="164" fontId="107" fillId="4" borderId="0" xfId="29" applyFont="true" applyBorder="true" applyAlignment="true" applyProtection="true">
      <alignment horizontal="general" vertical="bottom" textRotation="0" wrapText="false" indent="0" shrinkToFit="false"/>
      <protection locked="true" hidden="false"/>
    </xf>
    <xf numFmtId="164" fontId="0" fillId="16"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3" fillId="0" borderId="5"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false">
      <alignment horizontal="center" vertical="center" textRotation="0" wrapText="true" indent="0" shrinkToFit="false"/>
      <protection locked="true" hidden="false"/>
    </xf>
    <xf numFmtId="164" fontId="108" fillId="26" borderId="6" xfId="0" applyFont="true" applyBorder="true" applyAlignment="true" applyProtection="false">
      <alignment horizontal="center" vertical="center" textRotation="0" wrapText="true" indent="0" shrinkToFit="false"/>
      <protection locked="true" hidden="false"/>
    </xf>
    <xf numFmtId="164" fontId="0" fillId="26" borderId="6" xfId="0" applyFont="true" applyBorder="true" applyAlignment="true" applyProtection="false">
      <alignment horizontal="center" vertical="center" textRotation="0" wrapText="true" indent="0" shrinkToFit="false"/>
      <protection locked="true" hidden="false"/>
    </xf>
    <xf numFmtId="164" fontId="33" fillId="0" borderId="6" xfId="0" applyFont="true" applyBorder="true" applyAlignment="true" applyProtection="false">
      <alignment horizontal="center" vertical="center" textRotation="0" wrapText="true" indent="0" shrinkToFit="false"/>
      <protection locked="true" hidden="false"/>
    </xf>
    <xf numFmtId="164" fontId="108" fillId="0" borderId="6" xfId="0" applyFont="true" applyBorder="true" applyAlignment="true" applyProtection="false">
      <alignment horizontal="center" vertical="center" textRotation="0" wrapText="true" indent="0" shrinkToFit="false"/>
      <protection locked="true" hidden="false"/>
    </xf>
    <xf numFmtId="164" fontId="108" fillId="0" borderId="6" xfId="0" applyFont="true" applyBorder="true" applyAlignment="true" applyProtection="false">
      <alignment horizontal="general" vertical="center" textRotation="0" wrapText="true" indent="0" shrinkToFit="false"/>
      <protection locked="true" hidden="false"/>
    </xf>
    <xf numFmtId="164" fontId="0" fillId="0" borderId="6" xfId="0" applyFont="true" applyBorder="true" applyAlignment="true" applyProtection="false">
      <alignment horizontal="general" vertical="center" textRotation="0" wrapText="true" indent="0" shrinkToFit="false"/>
      <protection locked="true" hidden="false"/>
    </xf>
    <xf numFmtId="168" fontId="0" fillId="0" borderId="6" xfId="0" applyFont="true" applyBorder="true" applyAlignment="true" applyProtection="false">
      <alignment horizontal="general" vertical="center" textRotation="0" wrapText="true" indent="0" shrinkToFit="false"/>
      <protection locked="true" hidden="false"/>
    </xf>
    <xf numFmtId="164" fontId="69" fillId="0" borderId="0" xfId="0" applyFont="true" applyBorder="false" applyAlignment="false" applyProtection="false">
      <alignment horizontal="general" vertical="bottom" textRotation="0" wrapText="false" indent="0" shrinkToFit="false"/>
      <protection locked="true" hidden="false"/>
    </xf>
    <xf numFmtId="166" fontId="33" fillId="0" borderId="0" xfId="0" applyFont="true" applyBorder="false" applyAlignment="false" applyProtection="false">
      <alignment horizontal="general" vertical="bottom" textRotation="0" wrapText="false" indent="0" shrinkToFit="false"/>
      <protection locked="true" hidden="false"/>
    </xf>
    <xf numFmtId="165" fontId="33" fillId="0" borderId="0" xfId="0" applyFont="true" applyBorder="false" applyAlignment="true" applyProtection="false">
      <alignment horizontal="right" vertical="bottom" textRotation="0" wrapText="false" indent="0" shrinkToFit="false"/>
      <protection locked="true" hidden="false"/>
    </xf>
    <xf numFmtId="167" fontId="33" fillId="0" borderId="0" xfId="0" applyFont="true" applyBorder="false" applyAlignment="true" applyProtection="false">
      <alignment horizontal="right" vertical="bottom" textRotation="0" wrapText="false" indent="0" shrinkToFit="false"/>
      <protection locked="true" hidden="false"/>
    </xf>
    <xf numFmtId="168" fontId="33" fillId="0" borderId="0" xfId="0" applyFont="true" applyBorder="false" applyAlignment="false" applyProtection="false">
      <alignment horizontal="general" vertical="bottom" textRotation="0" wrapText="false" indent="0" shrinkToFit="false"/>
      <protection locked="true" hidden="false"/>
    </xf>
    <xf numFmtId="165" fontId="33" fillId="0" borderId="0" xfId="0" applyFont="true" applyBorder="false" applyAlignment="true" applyProtection="false">
      <alignment horizontal="general" vertical="bottom" textRotation="0" wrapText="false" indent="0" shrinkToFit="false"/>
      <protection locked="true" hidden="false"/>
    </xf>
    <xf numFmtId="165" fontId="33" fillId="0" borderId="0" xfId="0" applyFont="true" applyBorder="false" applyAlignment="true" applyProtection="false">
      <alignment horizontal="general" vertical="center" textRotation="0" wrapText="false" indent="0" shrinkToFit="false"/>
      <protection locked="true" hidden="false"/>
    </xf>
    <xf numFmtId="164" fontId="33" fillId="0" borderId="63" xfId="0" applyFont="true" applyBorder="true" applyAlignment="false" applyProtection="false">
      <alignment horizontal="general" vertical="bottom" textRotation="0" wrapText="false" indent="0" shrinkToFit="false"/>
      <protection locked="true" hidden="false"/>
    </xf>
    <xf numFmtId="164" fontId="33" fillId="0" borderId="63" xfId="0" applyFont="true" applyBorder="true" applyAlignment="true" applyProtection="false">
      <alignment horizontal="general" vertical="bottom" textRotation="0" wrapText="false" indent="0" shrinkToFit="false"/>
      <protection locked="true" hidden="false"/>
    </xf>
    <xf numFmtId="164" fontId="0" fillId="26" borderId="0" xfId="0" applyFont="true" applyBorder="false" applyAlignment="true" applyProtection="false">
      <alignment horizontal="general" vertical="bottom" textRotation="0" wrapText="true" indent="0" shrinkToFit="false"/>
      <protection locked="true" hidden="false"/>
    </xf>
    <xf numFmtId="164" fontId="35" fillId="0" borderId="0" xfId="20" applyFont="true" applyBorder="true" applyAlignment="true" applyProtection="true">
      <alignment horizontal="general" vertical="center" textRotation="0" wrapText="false" indent="0" shrinkToFit="false"/>
      <protection locked="true" hidden="false"/>
    </xf>
    <xf numFmtId="164" fontId="109" fillId="0" borderId="0" xfId="0" applyFont="true" applyBorder="fals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center" vertical="center" textRotation="0" wrapText="false" indent="0" shrinkToFit="false"/>
      <protection locked="true" hidden="false"/>
    </xf>
    <xf numFmtId="164" fontId="37" fillId="0" borderId="0" xfId="0" applyFont="true" applyBorder="true" applyAlignment="true" applyProtection="false">
      <alignment horizontal="center" vertical="center" textRotation="0" wrapText="false" indent="0" shrinkToFit="false"/>
      <protection locked="true" hidden="false"/>
    </xf>
    <xf numFmtId="164" fontId="108" fillId="0" borderId="0" xfId="0" applyFont="true" applyBorder="false" applyAlignment="true" applyProtection="false">
      <alignment horizontal="general" vertical="top" textRotation="0" wrapText="false" indent="0" shrinkToFit="false"/>
      <protection locked="true" hidden="false"/>
    </xf>
    <xf numFmtId="164" fontId="108" fillId="0" borderId="0" xfId="0" applyFont="true" applyBorder="false" applyAlignment="true" applyProtection="false">
      <alignment horizontal="general" vertical="bottom" textRotation="0" wrapText="false" indent="0" shrinkToFit="false"/>
      <protection locked="true" hidden="false"/>
    </xf>
    <xf numFmtId="167" fontId="31" fillId="0" borderId="0" xfId="0" applyFont="true" applyBorder="false" applyAlignment="true" applyProtection="false">
      <alignment horizontal="general" vertical="center" textRotation="0" wrapText="false" indent="0" shrinkToFit="false"/>
      <protection locked="true" hidden="false"/>
    </xf>
    <xf numFmtId="164" fontId="110" fillId="0" borderId="0" xfId="0" applyFont="true" applyBorder="false" applyAlignment="true" applyProtection="false">
      <alignment horizontal="general" vertical="center" textRotation="0" wrapText="false" indent="0" shrinkToFit="false"/>
      <protection locked="true" hidden="false"/>
    </xf>
    <xf numFmtId="164" fontId="43" fillId="6" borderId="47" xfId="0" applyFont="true" applyBorder="true" applyAlignment="true" applyProtection="false">
      <alignment horizontal="general" vertical="top" textRotation="0" wrapText="true" indent="0" shrinkToFit="false"/>
      <protection locked="true" hidden="false"/>
    </xf>
    <xf numFmtId="164" fontId="43" fillId="6" borderId="54" xfId="0" applyFont="true" applyBorder="true" applyAlignment="true" applyProtection="false">
      <alignment horizontal="general" vertical="top" textRotation="0" wrapText="true" indent="0" shrinkToFit="false"/>
      <protection locked="true" hidden="false"/>
    </xf>
    <xf numFmtId="164" fontId="43" fillId="6" borderId="54" xfId="0" applyFont="true" applyBorder="true" applyAlignment="true" applyProtection="false">
      <alignment horizontal="general" vertical="top" textRotation="0" wrapText="false" indent="0" shrinkToFit="false"/>
      <protection locked="true" hidden="false"/>
    </xf>
    <xf numFmtId="164" fontId="0" fillId="6" borderId="54" xfId="0" applyFont="false" applyBorder="true" applyAlignment="false" applyProtection="false">
      <alignment horizontal="general" vertical="bottom" textRotation="0" wrapText="false" indent="0" shrinkToFit="false"/>
      <protection locked="true" hidden="false"/>
    </xf>
    <xf numFmtId="164" fontId="0" fillId="6" borderId="39" xfId="0" applyFont="false" applyBorder="true" applyAlignment="false" applyProtection="false">
      <alignment horizontal="general" vertical="bottom" textRotation="0" wrapText="false" indent="0" shrinkToFit="false"/>
      <protection locked="true" hidden="false"/>
    </xf>
    <xf numFmtId="164" fontId="0" fillId="6" borderId="8" xfId="0" applyFont="fals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6" borderId="29" xfId="0" applyFont="false" applyBorder="true" applyAlignment="false" applyProtection="false">
      <alignment horizontal="general" vertical="bottom" textRotation="0" wrapText="false" indent="0" shrinkToFit="false"/>
      <protection locked="true" hidden="false"/>
    </xf>
    <xf numFmtId="165" fontId="111" fillId="6" borderId="0" xfId="0" applyFont="true" applyBorder="false" applyAlignment="false" applyProtection="false">
      <alignment horizontal="general" vertical="bottom" textRotation="0" wrapText="false" indent="0" shrinkToFit="false"/>
      <protection locked="true" hidden="false"/>
    </xf>
    <xf numFmtId="164" fontId="112" fillId="6" borderId="0" xfId="0" applyFont="true" applyBorder="false" applyAlignment="false" applyProtection="false">
      <alignment horizontal="general" vertical="bottom" textRotation="0" wrapText="false" indent="0" shrinkToFit="false"/>
      <protection locked="true" hidden="false"/>
    </xf>
    <xf numFmtId="164" fontId="0" fillId="6" borderId="52" xfId="0" applyFont="false" applyBorder="true" applyAlignment="false" applyProtection="false">
      <alignment horizontal="general" vertical="bottom" textRotation="0" wrapText="false" indent="0" shrinkToFit="false"/>
      <protection locked="true" hidden="false"/>
    </xf>
    <xf numFmtId="164" fontId="0" fillId="6" borderId="51" xfId="0" applyFont="false" applyBorder="true" applyAlignment="false" applyProtection="false">
      <alignment horizontal="general" vertical="bottom" textRotation="0" wrapText="false" indent="0" shrinkToFit="false"/>
      <protection locked="true" hidden="false"/>
    </xf>
    <xf numFmtId="164" fontId="0" fillId="6" borderId="53" xfId="0" applyFont="false" applyBorder="true" applyAlignment="false" applyProtection="false">
      <alignment horizontal="general" vertical="bottom" textRotation="0" wrapText="false" indent="0" shrinkToFit="false"/>
      <protection locked="true" hidden="false"/>
    </xf>
    <xf numFmtId="164" fontId="43" fillId="27" borderId="13" xfId="0" applyFont="true" applyBorder="true" applyAlignment="true" applyProtection="false">
      <alignment horizontal="center" vertical="bottom" textRotation="0" wrapText="false" indent="0" shrinkToFit="false"/>
      <protection locked="true" hidden="false"/>
    </xf>
    <xf numFmtId="164" fontId="43" fillId="2" borderId="13" xfId="0" applyFont="true" applyBorder="true" applyAlignment="true" applyProtection="false">
      <alignment horizontal="center" vertical="bottom" textRotation="0" wrapText="false" indent="0" shrinkToFit="false"/>
      <protection locked="true" hidden="false"/>
    </xf>
    <xf numFmtId="164" fontId="43" fillId="26" borderId="24" xfId="0" applyFont="true" applyBorder="true" applyAlignment="false" applyProtection="false">
      <alignment horizontal="general" vertical="bottom" textRotation="0" wrapText="false" indent="0" shrinkToFit="false"/>
      <protection locked="true" hidden="false"/>
    </xf>
    <xf numFmtId="164" fontId="43" fillId="26" borderId="13" xfId="0" applyFont="true" applyBorder="true" applyAlignment="false" applyProtection="false">
      <alignment horizontal="general" vertical="bottom" textRotation="0" wrapText="false" indent="0" shrinkToFit="false"/>
      <protection locked="true" hidden="false"/>
    </xf>
    <xf numFmtId="164" fontId="43" fillId="6" borderId="24" xfId="0" applyFont="true" applyBorder="true" applyAlignment="false" applyProtection="false">
      <alignment horizontal="general" vertical="bottom" textRotation="0" wrapText="false" indent="0" shrinkToFit="false"/>
      <protection locked="true" hidden="false"/>
    </xf>
    <xf numFmtId="164" fontId="43" fillId="6" borderId="13" xfId="0" applyFont="true" applyBorder="true" applyAlignment="false" applyProtection="false">
      <alignment horizontal="general" vertical="bottom" textRotation="0" wrapText="false" indent="0" shrinkToFit="false"/>
      <protection locked="true" hidden="false"/>
    </xf>
    <xf numFmtId="164" fontId="0" fillId="0" borderId="13" xfId="0" applyFont="true" applyBorder="true" applyAlignment="false" applyProtection="false">
      <alignment horizontal="general" vertical="bottom" textRotation="0" wrapText="false" indent="0" shrinkToFit="false"/>
      <protection locked="true" hidden="false"/>
    </xf>
    <xf numFmtId="164" fontId="108" fillId="7" borderId="62" xfId="0" applyFont="true" applyBorder="true" applyAlignment="false" applyProtection="false">
      <alignment horizontal="general" vertical="bottom" textRotation="0" wrapText="false" indent="0" shrinkToFit="false"/>
      <protection locked="true" hidden="false"/>
    </xf>
    <xf numFmtId="165" fontId="0" fillId="0" borderId="62" xfId="0" applyFont="false" applyBorder="true" applyAlignment="false" applyProtection="false">
      <alignment horizontal="general" vertical="bottom" textRotation="0" wrapText="false" indent="0" shrinkToFit="false"/>
      <protection locked="true" hidden="false"/>
    </xf>
    <xf numFmtId="165" fontId="109" fillId="0" borderId="13" xfId="0" applyFont="true" applyBorder="true" applyAlignment="false" applyProtection="false">
      <alignment horizontal="general" vertical="bottom" textRotation="0" wrapText="false" indent="0" shrinkToFit="false"/>
      <protection locked="true" hidden="false"/>
    </xf>
    <xf numFmtId="164" fontId="108" fillId="0" borderId="14" xfId="0" applyFont="true" applyBorder="true" applyAlignment="false" applyProtection="false">
      <alignment horizontal="general" vertical="bottom" textRotation="0" wrapText="false" indent="0" shrinkToFit="false"/>
      <protection locked="true" hidden="false"/>
    </xf>
    <xf numFmtId="164" fontId="108" fillId="0" borderId="13" xfId="0" applyFont="true" applyBorder="true" applyAlignment="false" applyProtection="false">
      <alignment horizontal="general" vertical="bottom" textRotation="0" wrapText="false" indent="0" shrinkToFit="false"/>
      <protection locked="true" hidden="false"/>
    </xf>
    <xf numFmtId="164" fontId="108" fillId="0" borderId="62" xfId="0" applyFont="true" applyBorder="true" applyAlignment="false" applyProtection="false">
      <alignment horizontal="general" vertical="bottom" textRotation="0" wrapText="false" indent="0" shrinkToFit="false"/>
      <protection locked="true" hidden="false"/>
    </xf>
    <xf numFmtId="164" fontId="108" fillId="7" borderId="64" xfId="0" applyFont="true" applyBorder="true" applyAlignment="false" applyProtection="false">
      <alignment horizontal="general" vertical="bottom" textRotation="0" wrapText="false" indent="0" shrinkToFit="false"/>
      <protection locked="true" hidden="false"/>
    </xf>
    <xf numFmtId="164" fontId="108" fillId="7" borderId="65" xfId="0" applyFont="true" applyBorder="true" applyAlignment="false" applyProtection="false">
      <alignment horizontal="general" vertical="bottom" textRotation="0" wrapText="false" indent="0" shrinkToFit="false"/>
      <protection locked="true" hidden="false"/>
    </xf>
    <xf numFmtId="164" fontId="108" fillId="7" borderId="13" xfId="0" applyFont="true" applyBorder="true" applyAlignment="false" applyProtection="false">
      <alignment horizontal="general" vertical="bottom" textRotation="0" wrapText="false" indent="0" shrinkToFit="false"/>
      <protection locked="true" hidden="false"/>
    </xf>
    <xf numFmtId="164" fontId="33" fillId="0" borderId="4" xfId="0" applyFont="true" applyBorder="tru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left" vertical="bottom" textRotation="0" wrapText="false" indent="0" shrinkToFit="false"/>
      <protection locked="true" hidden="false"/>
    </xf>
    <xf numFmtId="175" fontId="33" fillId="0" borderId="0" xfId="0" applyFont="true" applyBorder="false" applyAlignment="true" applyProtection="false">
      <alignment horizontal="left" vertical="bottom" textRotation="0" wrapText="false" indent="0" shrinkToFit="false"/>
      <protection locked="true" hidden="false"/>
    </xf>
    <xf numFmtId="164" fontId="33" fillId="0" borderId="51" xfId="0" applyFont="true" applyBorder="true" applyAlignment="false" applyProtection="false">
      <alignment horizontal="general" vertical="bottom" textRotation="0" wrapText="false" indent="0" shrinkToFit="false"/>
      <protection locked="true" hidden="false"/>
    </xf>
    <xf numFmtId="164" fontId="33" fillId="0" borderId="51" xfId="0" applyFont="true" applyBorder="true" applyAlignment="true" applyProtection="false">
      <alignment horizontal="left" vertical="bottom" textRotation="0" wrapText="false" indent="0" shrinkToFit="false"/>
      <protection locked="true" hidden="false"/>
    </xf>
    <xf numFmtId="175" fontId="33" fillId="0" borderId="51" xfId="0" applyFont="true" applyBorder="tru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true" applyBorder="false" applyAlignment="true" applyProtection="false">
      <alignment horizontal="left" vertical="bottom" textRotation="0" wrapText="false" indent="0" shrinkToFit="false"/>
      <protection locked="true" hidden="false"/>
    </xf>
    <xf numFmtId="166" fontId="11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180" wrapText="false" indent="0" shrinkToFit="false"/>
      <protection locked="true" hidden="false"/>
    </xf>
    <xf numFmtId="174"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3" fillId="28" borderId="0" xfId="0" applyFont="true" applyBorder="false" applyAlignment="true" applyProtection="false">
      <alignment horizontal="center" vertical="bottom" textRotation="0" wrapText="false" indent="0" shrinkToFit="false"/>
      <protection locked="true" hidden="false"/>
    </xf>
    <xf numFmtId="164" fontId="43" fillId="29" borderId="0" xfId="0" applyFont="true" applyBorder="true" applyAlignment="true" applyProtection="false">
      <alignment horizontal="center" vertical="bottom" textRotation="0" wrapText="false" indent="0" shrinkToFit="false"/>
      <protection locked="true" hidden="false"/>
    </xf>
    <xf numFmtId="164" fontId="43" fillId="30" borderId="0" xfId="0" applyFont="true" applyBorder="true" applyAlignment="true" applyProtection="false">
      <alignment horizontal="center" vertical="bottom" textRotation="0" wrapText="false" indent="0" shrinkToFit="false"/>
      <protection locked="true" hidden="false"/>
    </xf>
    <xf numFmtId="164" fontId="43" fillId="31" borderId="0" xfId="0" applyFont="true" applyBorder="false" applyAlignment="true" applyProtection="false">
      <alignment horizontal="center" vertical="bottom" textRotation="0" wrapText="false" indent="0" shrinkToFit="false"/>
      <protection locked="true" hidden="false"/>
    </xf>
    <xf numFmtId="164" fontId="43" fillId="8" borderId="0" xfId="0" applyFont="true" applyBorder="false" applyAlignment="true" applyProtection="false">
      <alignment horizontal="center" vertical="bottom" textRotation="0" wrapText="false" indent="0" shrinkToFit="false"/>
      <protection locked="true" hidden="false"/>
    </xf>
    <xf numFmtId="164" fontId="43" fillId="8" borderId="0" xfId="0" applyFont="true" applyBorder="true" applyAlignment="true" applyProtection="false">
      <alignment horizontal="center" vertical="bottom" textRotation="0" wrapText="false" indent="0" shrinkToFit="false"/>
      <protection locked="true" hidden="false"/>
    </xf>
    <xf numFmtId="164" fontId="43" fillId="22" borderId="13" xfId="0" applyFont="true" applyBorder="true" applyAlignment="true" applyProtection="false">
      <alignment horizontal="center" vertical="bottom" textRotation="0" wrapText="false" indent="0" shrinkToFit="false"/>
      <protection locked="true" hidden="false"/>
    </xf>
    <xf numFmtId="164" fontId="43" fillId="24" borderId="13" xfId="0" applyFont="true" applyBorder="tru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center" vertical="bottom" textRotation="0" wrapText="false" indent="0" shrinkToFit="false"/>
      <protection locked="true" hidden="false"/>
    </xf>
    <xf numFmtId="164" fontId="43" fillId="16" borderId="13" xfId="0" applyFont="true" applyBorder="true" applyAlignment="true" applyProtection="false">
      <alignment horizontal="center" vertical="bottom" textRotation="0" wrapText="false" indent="0" shrinkToFit="false"/>
      <protection locked="true" hidden="false"/>
    </xf>
    <xf numFmtId="164" fontId="43" fillId="16" borderId="0" xfId="0" applyFont="true" applyBorder="false" applyAlignment="true" applyProtection="false">
      <alignment horizontal="center" vertical="bottom" textRotation="0" wrapText="false" indent="0" shrinkToFit="false"/>
      <protection locked="true" hidden="false"/>
    </xf>
    <xf numFmtId="164" fontId="43" fillId="6" borderId="13" xfId="0" applyFont="true" applyBorder="true" applyAlignment="true" applyProtection="false">
      <alignment horizontal="center" vertical="bottom" textRotation="0" wrapText="false" indent="0" shrinkToFit="false"/>
      <protection locked="true" hidden="false"/>
    </xf>
    <xf numFmtId="164" fontId="69" fillId="26" borderId="13" xfId="0"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center" vertical="bottom" textRotation="0" wrapText="false" indent="0" shrinkToFit="false"/>
      <protection locked="true" hidden="false"/>
    </xf>
    <xf numFmtId="164" fontId="0" fillId="0" borderId="62" xfId="0"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general" vertical="bottom" textRotation="0" wrapText="true" indent="0" shrinkToFit="false"/>
      <protection locked="true" hidden="false"/>
    </xf>
    <xf numFmtId="164" fontId="0" fillId="0" borderId="57" xfId="0" applyFont="false" applyBorder="true" applyAlignment="true" applyProtection="false">
      <alignment horizontal="general" vertical="center" textRotation="0" wrapText="false" indent="0" shrinkToFit="false"/>
      <protection locked="true" hidden="false"/>
    </xf>
    <xf numFmtId="164" fontId="43" fillId="7" borderId="13" xfId="0" applyFont="true" applyBorder="true" applyAlignment="true" applyProtection="false">
      <alignment horizontal="center" vertical="bottom" textRotation="0" wrapText="false" indent="0" shrinkToFit="false"/>
      <protection locked="true" hidden="false"/>
    </xf>
    <xf numFmtId="164" fontId="0" fillId="0" borderId="23" xfId="0" applyFont="true" applyBorder="true" applyAlignment="false" applyProtection="false">
      <alignment horizontal="general" vertical="bottom" textRotation="0" wrapText="false" indent="0" shrinkToFit="false"/>
      <protection locked="true" hidden="false"/>
    </xf>
    <xf numFmtId="165" fontId="0" fillId="7" borderId="13" xfId="0" applyFont="false" applyBorder="true" applyAlignment="true" applyProtection="false">
      <alignment horizontal="center" vertical="bottom" textRotation="0" wrapText="false" indent="0" shrinkToFit="false"/>
      <protection locked="true" hidden="false"/>
    </xf>
    <xf numFmtId="164" fontId="43" fillId="22" borderId="13" xfId="0" applyFont="true" applyBorder="true" applyAlignment="false" applyProtection="false">
      <alignment horizontal="general" vertical="bottom" textRotation="0" wrapText="false" indent="0" shrinkToFit="false"/>
      <protection locked="true" hidden="false"/>
    </xf>
    <xf numFmtId="164" fontId="17" fillId="23" borderId="13" xfId="0" applyFont="true" applyBorder="true" applyAlignment="true" applyProtection="false">
      <alignment horizontal="center" vertical="bottom" textRotation="0" wrapText="false" indent="0" shrinkToFit="false"/>
      <protection locked="true" hidden="false"/>
    </xf>
    <xf numFmtId="165" fontId="0" fillId="23" borderId="13" xfId="0" applyFont="false" applyBorder="true" applyAlignment="false" applyProtection="false">
      <alignment horizontal="general" vertical="bottom" textRotation="0" wrapText="false" indent="0" shrinkToFit="false"/>
      <protection locked="true" hidden="false"/>
    </xf>
    <xf numFmtId="164" fontId="43" fillId="0" borderId="0" xfId="0" applyFont="true" applyBorder="false" applyAlignment="true" applyProtection="false">
      <alignment horizontal="left" vertical="center" textRotation="0" wrapText="false" indent="0" shrinkToFit="false"/>
      <protection locked="true" hidden="false"/>
    </xf>
    <xf numFmtId="164" fontId="43" fillId="0" borderId="0" xfId="0" applyFont="true" applyBorder="false" applyAlignment="true" applyProtection="false">
      <alignment horizontal="general" vertical="center" textRotation="0" wrapText="false" indent="0" shrinkToFit="false"/>
      <protection locked="true" hidden="false"/>
    </xf>
    <xf numFmtId="164" fontId="62" fillId="32" borderId="57" xfId="0" applyFont="true" applyBorder="true" applyAlignment="true" applyProtection="false">
      <alignment horizontal="left" vertical="center" textRotation="0" wrapText="false" indent="0" shrinkToFit="false"/>
      <protection locked="true" hidden="false"/>
    </xf>
    <xf numFmtId="164" fontId="62" fillId="32" borderId="57" xfId="0" applyFont="true" applyBorder="true" applyAlignment="true" applyProtection="false">
      <alignment horizontal="general" vertical="center" textRotation="0" wrapText="false" indent="0" shrinkToFit="false"/>
      <protection locked="true" hidden="false"/>
    </xf>
    <xf numFmtId="164" fontId="0" fillId="17" borderId="13" xfId="0" applyFont="true" applyBorder="true" applyAlignment="true" applyProtection="false">
      <alignment horizontal="left" vertical="center" textRotation="0" wrapText="true" indent="0" shrinkToFit="false"/>
      <protection locked="true" hidden="false"/>
    </xf>
    <xf numFmtId="164" fontId="0" fillId="17" borderId="13" xfId="0" applyFont="true" applyBorder="true" applyAlignment="true" applyProtection="false">
      <alignment horizontal="general" vertical="center" textRotation="0" wrapText="true" indent="0" shrinkToFit="false"/>
      <protection locked="true" hidden="false"/>
    </xf>
    <xf numFmtId="164" fontId="0" fillId="17" borderId="0" xfId="0" applyFont="true" applyBorder="false" applyAlignment="true" applyProtection="false">
      <alignment horizontal="left" vertical="center" textRotation="0" wrapText="false" indent="0" shrinkToFit="false"/>
      <protection locked="true" hidden="false"/>
    </xf>
    <xf numFmtId="164" fontId="0" fillId="17" borderId="0" xfId="0" applyFont="true" applyBorder="false" applyAlignment="true" applyProtection="false">
      <alignment horizontal="general" vertical="center" textRotation="0" wrapText="false" indent="0" shrinkToFit="false"/>
      <protection locked="true" hidden="false"/>
    </xf>
    <xf numFmtId="164" fontId="43" fillId="23" borderId="0" xfId="0" applyFont="true" applyBorder="false" applyAlignment="true" applyProtection="false">
      <alignment horizontal="left" vertical="center" textRotation="0" wrapText="false" indent="0" shrinkToFit="false"/>
      <protection locked="true" hidden="false"/>
    </xf>
    <xf numFmtId="164" fontId="0" fillId="23" borderId="0" xfId="0" applyFont="true" applyBorder="false" applyAlignment="true" applyProtection="false">
      <alignment horizontal="left" vertical="center" textRotation="0" wrapText="false" indent="0" shrinkToFit="false"/>
      <protection locked="true" hidden="false"/>
    </xf>
    <xf numFmtId="164" fontId="0" fillId="23" borderId="0" xfId="0" applyFont="true" applyBorder="false" applyAlignment="true" applyProtection="false">
      <alignment horizontal="general" vertical="center" textRotation="0" wrapText="false" indent="0" shrinkToFit="false"/>
      <protection locked="true" hidden="false"/>
    </xf>
    <xf numFmtId="164" fontId="0" fillId="23"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43" fillId="0" borderId="57" xfId="0" applyFont="true" applyBorder="true" applyAlignment="true" applyProtection="false">
      <alignment horizontal="left" vertical="center" textRotation="0" wrapText="false" indent="0" shrinkToFit="false"/>
      <protection locked="true" hidden="false"/>
    </xf>
    <xf numFmtId="164" fontId="0" fillId="0" borderId="57" xfId="0" applyFont="true" applyBorder="true" applyAlignment="true" applyProtection="false">
      <alignment horizontal="left" vertical="center" textRotation="0" wrapText="false" indent="0" shrinkToFit="false"/>
      <protection locked="true" hidden="false"/>
    </xf>
    <xf numFmtId="164" fontId="108" fillId="7" borderId="13" xfId="0" applyFont="true" applyBorder="true" applyAlignment="true" applyProtection="false">
      <alignment horizontal="general" vertical="center" textRotation="0" wrapText="true" indent="0" shrinkToFit="false"/>
      <protection locked="true" hidden="false"/>
    </xf>
    <xf numFmtId="164" fontId="0" fillId="12" borderId="0" xfId="0" applyFont="true" applyBorder="false" applyAlignment="true" applyProtection="false">
      <alignment horizontal="general" vertical="center" textRotation="0" wrapText="false" indent="0" shrinkToFit="false"/>
      <protection locked="true" hidden="false"/>
    </xf>
    <xf numFmtId="164" fontId="108" fillId="0" borderId="0" xfId="0" applyFont="true" applyBorder="false" applyAlignment="false" applyProtection="false">
      <alignment horizontal="general" vertical="bottom" textRotation="0" wrapText="false" indent="0" shrinkToFit="false"/>
      <protection locked="true" hidden="false"/>
    </xf>
    <xf numFmtId="164" fontId="0" fillId="0" borderId="55" xfId="0" applyFont="true" applyBorder="true" applyAlignment="true" applyProtection="false">
      <alignment horizontal="left" vertical="center" textRotation="0" wrapText="false" indent="0" shrinkToFit="false"/>
      <protection locked="true" hidden="false"/>
    </xf>
    <xf numFmtId="164" fontId="0" fillId="0" borderId="55" xfId="0" applyFont="true" applyBorder="true" applyAlignment="true" applyProtection="false">
      <alignment horizontal="general" vertical="center" textRotation="0" wrapText="false" indent="0" shrinkToFit="false"/>
      <protection locked="true" hidden="false"/>
    </xf>
  </cellXfs>
  <cellStyles count="16">
    <cellStyle name="Normal" xfId="0" builtinId="0"/>
    <cellStyle name="Comma" xfId="15" builtinId="3"/>
    <cellStyle name="Comma [0]" xfId="16" builtinId="6"/>
    <cellStyle name="Currency" xfId="17" builtinId="4"/>
    <cellStyle name="Currency [0]" xfId="18" builtinId="7"/>
    <cellStyle name="Percent" xfId="19" builtinId="5"/>
    <cellStyle name="END" xfId="21"/>
    <cellStyle name="Heading 2 2" xfId="22"/>
    <cellStyle name="Heading 3 2" xfId="23"/>
    <cellStyle name="Normal 2" xfId="24"/>
    <cellStyle name="Style 1" xfId="25"/>
    <cellStyle name="Excel Built-in Heading 1" xfId="26"/>
    <cellStyle name="*unknown*" xfId="20" builtinId="8"/>
    <cellStyle name="Excel Built-in Accent3" xfId="27"/>
    <cellStyle name="Excel Built-in Heading 3" xfId="28"/>
    <cellStyle name="Excel Built-in Bad" xfId="29"/>
  </cellStyles>
  <dxfs count="1972">
    <dxf>
      <fill>
        <patternFill>
          <bgColor theme="6"/>
        </patternFill>
      </fill>
    </dxf>
    <dxf>
      <fill>
        <patternFill>
          <bgColor theme="6"/>
        </patternFill>
      </fill>
    </dxf>
    <dxf>
      <fill>
        <patternFill>
          <bgColor theme="6"/>
        </patternFill>
      </fill>
    </dxf>
    <dxf>
      <fill>
        <patternFill>
          <bgColor theme="0" tint="-0.5"/>
        </patternFill>
      </fill>
    </dxf>
    <dxf>
      <fill>
        <patternFill>
          <bgColor theme="0" tint="-0.5"/>
        </patternFill>
      </fill>
    </dxf>
    <dxf>
      <fill>
        <patternFill>
          <bgColor theme="0" tint="-0.25"/>
        </patternFill>
      </fill>
    </dxf>
    <dxf>
      <fill>
        <patternFill>
          <bgColor theme="0" tint="-0.25"/>
        </patternFill>
      </fill>
    </dxf>
    <dxf>
      <fill>
        <patternFill>
          <bgColor rgb="FFFF0000"/>
        </patternFill>
      </fill>
    </dxf>
    <dxf>
      <fill>
        <patternFill>
          <bgColor theme="5"/>
        </patternFill>
      </fill>
    </dxf>
    <dxf>
      <fill>
        <patternFill>
          <bgColor rgb="FFFFC000"/>
        </patternFill>
      </fill>
    </dxf>
    <dxf>
      <fill>
        <patternFill>
          <bgColor rgb="FF00B050"/>
        </patternFill>
      </fill>
    </dxf>
    <dxf>
      <fill>
        <patternFill>
          <bgColor rgb="FF92D050"/>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rgb="FF2C2B2B"/>
        </patternFill>
      </fill>
    </dxf>
    <dxf>
      <fill>
        <patternFill>
          <bgColor rgb="FF2C2B2B"/>
        </patternFill>
      </fill>
    </dxf>
    <dxf>
      <fill>
        <patternFill>
          <bgColor rgb="FF2C2B2B"/>
        </patternFill>
      </fill>
    </dxf>
    <dxf>
      <fill>
        <patternFill>
          <bgColor rgb="FF2C2B2B"/>
        </patternFill>
      </fill>
    </dxf>
    <dxf>
      <fill>
        <patternFill>
          <bgColor theme="2" tint="-0.1"/>
        </patternFill>
      </fill>
    </dxf>
    <dxf>
      <fill>
        <patternFill>
          <bgColor theme="2" tint="-0.1"/>
        </patternFill>
      </fill>
    </dxf>
    <dxf>
      <fill>
        <patternFill>
          <bgColor theme="2" tint="-0.1"/>
        </patternFill>
      </fill>
    </dxf>
    <dxf>
      <fill>
        <patternFill>
          <bgColor rgb="FF2C2B2B"/>
        </patternFill>
      </fill>
    </dxf>
    <dxf>
      <fill>
        <patternFill>
          <bgColor rgb="FFFF9999"/>
        </patternFill>
      </fill>
    </dxf>
    <dxf>
      <font>
        <b val="1"/>
        <i val="0"/>
        <strike val="0"/>
        <color rgb="FF000000"/>
        <u val="none"/>
      </font>
      <fill>
        <patternFill>
          <bgColor rgb="FFFFCCCC"/>
        </patternFill>
      </fill>
      <border diagonalUp="false" diagonalDown="false">
        <left/>
        <right/>
        <top/>
        <bottom/>
        <diagonal/>
      </border>
    </dxf>
    <dxf>
      <fill>
        <patternFill>
          <bgColor theme="0" tint="-0.5"/>
        </patternFill>
      </fill>
    </dxf>
    <dxf>
      <fill>
        <patternFill>
          <bgColor theme="0" tint="-0.5"/>
        </patternFill>
      </fill>
    </dxf>
    <dxf>
      <fill>
        <patternFill>
          <bgColor theme="0" tint="-0.25"/>
        </patternFill>
      </fill>
    </dxf>
    <dxf>
      <fill>
        <patternFill>
          <bgColor theme="0" tint="-0.25"/>
        </patternFill>
      </fill>
    </dxf>
    <dxf>
      <fill>
        <patternFill>
          <bgColor theme="0" tint="-0.25"/>
        </patternFill>
      </fill>
    </dxf>
    <dxf>
      <fill>
        <patternFill>
          <bgColor theme="0" tint="-0.5"/>
        </patternFill>
      </fill>
    </dxf>
    <dxf>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ont>
        <color rgb="FF808080"/>
      </font>
      <fill>
        <patternFill>
          <bgColor theme="0" tint="-0.5"/>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ill>
        <patternFill>
          <bgColor theme="2" tint="-0.1"/>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2" tint="-0.1"/>
        </patternFill>
      </fill>
    </dxf>
    <dxf>
      <fill>
        <patternFill>
          <bgColor theme="2" tint="-0.1"/>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2" tint="-0.1"/>
        </patternFill>
      </fill>
    </dxf>
    <dxf>
      <font>
        <b val="1"/>
        <i val="0"/>
        <strike val="0"/>
        <color rgb="FF000000"/>
        <u val="none"/>
      </font>
      <fill>
        <patternFill>
          <bgColor rgb="FFFFCCCC"/>
        </patternFill>
      </fill>
      <border diagonalUp="false" diagonalDown="false">
        <left/>
        <right/>
        <top/>
        <bottom/>
        <diagonal/>
      </border>
    </dxf>
    <dxf>
      <fill>
        <patternFill>
          <bgColor theme="0" tint="-0.5"/>
        </patternFill>
      </fill>
    </dxf>
    <dxf>
      <fill>
        <patternFill>
          <bgColor theme="0" tint="-0.5"/>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2" tint="-0.1"/>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6" tint="0.5999"/>
        </patternFill>
      </fill>
    </dxf>
    <dxf>
      <fill>
        <patternFill>
          <bgColor theme="2" tint="-0.25"/>
        </patternFill>
      </fill>
    </dxf>
    <dxf>
      <fill>
        <patternFill>
          <bgColor theme="2" tint="-0.1"/>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ont>
        <color rgb="FF000000"/>
      </font>
      <fill>
        <patternFill>
          <bgColor theme="9" tint="0.3999"/>
        </patternFill>
      </fill>
    </dxf>
    <dxf>
      <font>
        <color rgb="00FFFFFF"/>
      </font>
      <fill>
        <patternFill>
          <bgColor theme="7" tint="0.5999"/>
        </patternFill>
      </fill>
    </dxf>
    <dxf>
      <fill>
        <patternFill>
          <bgColor theme="2" tint="-0.1"/>
        </patternFill>
      </fill>
    </dxf>
    <dxf>
      <fill>
        <patternFill>
          <bgColor theme="6" tint="0.5999"/>
        </patternFill>
      </fill>
    </dxf>
    <dxf>
      <fill>
        <patternFill>
          <bgColor theme="9" tint="0.7999"/>
        </patternFill>
      </fill>
    </dxf>
    <dxf>
      <font>
        <b val="1"/>
        <i val="0"/>
      </font>
      <fill>
        <patternFill>
          <bgColor rgb="FFFFCCCC"/>
        </patternFill>
      </fill>
    </dxf>
    <dxf>
      <font>
        <color rgb="FF000000"/>
      </font>
      <fill>
        <patternFill>
          <bgColor theme="9" tint="0.3999"/>
        </patternFill>
      </fill>
    </dxf>
    <dxf>
      <font>
        <color rgb="00FFFFFF"/>
      </font>
      <fill>
        <patternFill>
          <bgColor theme="7" tint="0.5999"/>
        </patternFill>
      </fill>
    </dxf>
    <dxf>
      <fill>
        <patternFill>
          <bgColor theme="0" tint="-0.5"/>
        </patternFill>
      </fill>
    </dxf>
    <dxf>
      <fill>
        <patternFill>
          <bgColor theme="0" tint="-0.5"/>
        </patternFill>
      </fill>
    </dxf>
    <dxf>
      <fill>
        <patternFill>
          <bgColor theme="7"/>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2"/>
        </patternFill>
      </fill>
    </dxf>
    <dxf>
      <fill>
        <patternFill>
          <bgColor theme="2"/>
        </patternFill>
      </fill>
    </dxf>
    <dxf>
      <fill>
        <patternFill>
          <bgColor theme="7"/>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7"/>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2"/>
        </patternFill>
      </fill>
    </dxf>
    <dxf>
      <fill>
        <patternFill>
          <bgColor theme="2"/>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theme="7"/>
        </patternFill>
      </fill>
    </dxf>
    <dxf>
      <font>
        <b val="1"/>
        <i val="0"/>
      </font>
      <fill>
        <patternFill>
          <bgColor rgb="FFFFCCCC"/>
        </patternFill>
      </fill>
    </dxf>
    <dxf>
      <fill>
        <patternFill>
          <bgColor theme="2"/>
        </patternFill>
      </fill>
    </dxf>
    <dxf>
      <fill>
        <patternFill>
          <bgColor rgb="FF35BD4F"/>
        </patternFill>
      </fill>
    </dxf>
    <dxf>
      <fill>
        <patternFill>
          <bgColor rgb="FF93E1A2"/>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FF7989"/>
        </patternFill>
      </fill>
    </dxf>
    <dxf>
      <fill>
        <patternFill>
          <bgColor rgb="FFDE0000"/>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theme="2"/>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93E1A2"/>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FFEA8F"/>
        </patternFill>
      </fill>
    </dxf>
    <dxf>
      <fill>
        <patternFill>
          <bgColor rgb="FFEABD00"/>
        </patternFill>
      </fill>
    </dxf>
    <dxf>
      <fill>
        <patternFill>
          <bgColor rgb="FFFF7989"/>
        </patternFill>
      </fill>
    </dxf>
    <dxf>
      <fill>
        <patternFill>
          <bgColor theme="7"/>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FFEA8F"/>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DE0000"/>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93E1A2"/>
        </patternFill>
      </fill>
    </dxf>
    <dxf>
      <fill>
        <patternFill>
          <bgColor rgb="FF35BD4F"/>
        </patternFill>
      </fill>
    </dxf>
    <dxf>
      <fill>
        <patternFill>
          <bgColor rgb="FFDE0000"/>
        </patternFill>
      </fill>
    </dxf>
    <dxf>
      <fill>
        <patternFill>
          <bgColor rgb="FFDE0000"/>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93E1A2"/>
        </patternFill>
      </fill>
    </dxf>
    <dxf>
      <fill>
        <patternFill>
          <bgColor rgb="FF35BD4F"/>
        </patternFill>
      </fill>
    </dxf>
    <dxf>
      <fill>
        <patternFill>
          <bgColor rgb="FFDE0000"/>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93E1A2"/>
        </patternFill>
      </fill>
    </dxf>
    <dxf>
      <fill>
        <patternFill>
          <bgColor rgb="FF35BD4F"/>
        </patternFill>
      </fill>
    </dxf>
    <dxf>
      <fill>
        <patternFill>
          <bgColor rgb="FFDE0000"/>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93E1A2"/>
        </patternFill>
      </fill>
    </dxf>
    <dxf>
      <fill>
        <patternFill>
          <bgColor rgb="FF35BD4F"/>
        </patternFill>
      </fill>
    </dxf>
    <dxf>
      <fill>
        <patternFill>
          <bgColor rgb="FFDE0000"/>
        </patternFill>
      </fill>
    </dxf>
    <dxf>
      <fill>
        <patternFill>
          <bgColor rgb="FF93E1A2"/>
        </patternFill>
      </fill>
    </dxf>
    <dxf>
      <fill>
        <patternFill>
          <bgColor rgb="FFDE0000"/>
        </patternFill>
      </fill>
    </dxf>
    <dxf>
      <fill>
        <patternFill>
          <bgColor rgb="FFFF7989"/>
        </patternFill>
      </fill>
    </dxf>
    <dxf>
      <fill>
        <patternFill>
          <bgColor rgb="FFFFEA8F"/>
        </patternFill>
      </fill>
    </dxf>
    <dxf>
      <fill>
        <patternFill>
          <bgColor rgb="FF93E1A2"/>
        </patternFill>
      </fill>
    </dxf>
    <dxf>
      <fill>
        <patternFill>
          <bgColor rgb="FF35BD4F"/>
        </patternFill>
      </fill>
    </dxf>
    <dxf>
      <fill>
        <patternFill>
          <bgColor rgb="FFFFEA8F"/>
        </patternFill>
      </fill>
    </dxf>
    <dxf>
      <fill>
        <patternFill>
          <bgColor rgb="FF93E1A2"/>
        </patternFill>
      </fill>
    </dxf>
    <dxf>
      <fill>
        <patternFill>
          <bgColor rgb="FF35BD4F"/>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DE0000"/>
        </patternFill>
      </fill>
    </dxf>
    <dxf>
      <fill>
        <patternFill>
          <bgColor rgb="FFFF7989"/>
        </patternFill>
      </fill>
    </dxf>
    <dxf>
      <fill>
        <patternFill>
          <bgColor rgb="FF35BD4F"/>
        </patternFill>
      </fill>
    </dxf>
    <dxf>
      <fill>
        <patternFill>
          <bgColor rgb="FF93E1A2"/>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35BD4F"/>
        </patternFill>
      </fill>
    </dxf>
    <dxf>
      <fill>
        <patternFill>
          <bgColor rgb="FF93E1A2"/>
        </patternFill>
      </fill>
    </dxf>
    <dxf>
      <fill>
        <patternFill>
          <bgColor rgb="FFEABD00"/>
        </patternFill>
      </fill>
    </dxf>
    <dxf>
      <fill>
        <patternFill>
          <bgColor rgb="FFFF7989"/>
        </patternFill>
      </fill>
    </dxf>
    <dxf>
      <fill>
        <patternFill>
          <bgColor rgb="FFDE0000"/>
        </patternFill>
      </fill>
    </dxf>
    <dxf>
      <fill>
        <patternFill>
          <bgColor rgb="FFFFEA8F"/>
        </patternFill>
      </fill>
    </dxf>
    <dxf>
      <fill>
        <patternFill>
          <bgColor rgb="FFEABD00"/>
        </patternFill>
      </fill>
    </dxf>
    <dxf>
      <fill>
        <patternFill>
          <bgColor rgb="FFFF7989"/>
        </patternFill>
      </fill>
    </dxf>
    <dxf>
      <fill>
        <patternFill>
          <bgColor rgb="FFDE0000"/>
        </patternFill>
      </fill>
    </dxf>
    <dxf>
      <fill>
        <patternFill>
          <bgColor rgb="FF93E1A2"/>
        </patternFill>
      </fill>
    </dxf>
    <dxf>
      <fill>
        <patternFill>
          <bgColor rgb="FF35BD4F"/>
        </patternFill>
      </fill>
    </dxf>
    <dxf>
      <fill>
        <patternFill patternType="solid">
          <bgColor rgb="FF000000"/>
        </patternFill>
      </fill>
    </dxf>
    <dxf>
      <fill>
        <patternFill patternType="solid">
          <fgColor rgb="FF000000"/>
          <bgColor rgb="FF000000"/>
        </patternFill>
      </fill>
    </dxf>
    <dxf>
      <fill>
        <patternFill patternType="solid">
          <fgColor rgb="FFFBE5D6"/>
          <bgColor rgb="FF000000"/>
        </patternFill>
      </fill>
    </dxf>
    <dxf>
      <fill>
        <patternFill patternType="solid">
          <fgColor rgb="FFE2F0D9"/>
          <bgColor rgb="FF000000"/>
        </patternFill>
      </fill>
    </dxf>
    <dxf>
      <fill>
        <patternFill patternType="solid">
          <fgColor rgb="FFFFFFFF"/>
          <bgColor rgb="FF000000"/>
        </patternFill>
      </fill>
    </dxf>
  </dxfs>
  <colors>
    <indexedColors>
      <rgbColor rgb="FF000000"/>
      <rgbColor rgb="FFFFFFFF"/>
      <rgbColor rgb="FFFF0000"/>
      <rgbColor rgb="FF70AD47"/>
      <rgbColor rgb="FFE7E6E6"/>
      <rgbColor rgb="FFFFFF00"/>
      <rgbColor rgb="FFEB5E60"/>
      <rgbColor rgb="FFA9D18E"/>
      <rgbColor rgb="FF9C0006"/>
      <rgbColor rgb="FF385724"/>
      <rgbColor rgb="FFFBE5D6"/>
      <rgbColor rgb="FF548235"/>
      <rgbColor rgb="FFEABD00"/>
      <rgbColor rgb="FF009999"/>
      <rgbColor rgb="FFBFBFBF"/>
      <rgbColor rgb="FF808080"/>
      <rgbColor rgb="FFAFABAB"/>
      <rgbColor rgb="FF8D61C2"/>
      <rgbColor rgb="FFFFF2CC"/>
      <rgbColor rgb="FFDAE3F3"/>
      <rgbColor rgb="FFDBDBDB"/>
      <rgbColor rgb="FFFF7989"/>
      <rgbColor rgb="FF0563C1"/>
      <rgbColor rgb="FFB4C7E7"/>
      <rgbColor rgb="FFFFE699"/>
      <rgbColor rgb="FFFFCCCC"/>
      <rgbColor rgb="FFFFEA8F"/>
      <rgbColor rgb="FFC5E0B4"/>
      <rgbColor rgb="FFD9D9D9"/>
      <rgbColor rgb="FFC00000"/>
      <rgbColor rgb="FF00B050"/>
      <rgbColor rgb="FFECECEC"/>
      <rgbColor rgb="FF93E1A2"/>
      <rgbColor rgb="FFF2F2F2"/>
      <rgbColor rgb="FFE2F0D9"/>
      <rgbColor rgb="FFF8F6A2"/>
      <rgbColor rgb="FFD0CECE"/>
      <rgbColor rgb="FFFF9999"/>
      <rgbColor rgb="FFFFC7CE"/>
      <rgbColor rgb="FFF8CBAD"/>
      <rgbColor rgb="FF4472C4"/>
      <rgbColor rgb="FF5F8CED"/>
      <rgbColor rgb="FF92D050"/>
      <rgbColor rgb="FFFFC000"/>
      <rgbColor rgb="FFED7D31"/>
      <rgbColor rgb="FFFF6600"/>
      <rgbColor rgb="FF595959"/>
      <rgbColor rgb="FFA5A5A7"/>
      <rgbColor rgb="FF002060"/>
      <rgbColor rgb="FF35BD4F"/>
      <rgbColor rgb="FF0B0C0D"/>
      <rgbColor rgb="FF444444"/>
      <rgbColor rgb="FFDE0000"/>
      <rgbColor rgb="FF454545"/>
      <rgbColor rgb="FF44546A"/>
      <rgbColor rgb="FF2C2B2B"/>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worksheet" Target="worksheets/sheet20.xml"/><Relationship Id="rId2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2013 - 2022 Theme">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0.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0AD47"/>
    <pageSetUpPr fitToPage="false"/>
  </sheetPr>
  <dimension ref="A1:U8"/>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selection pane="topLeft" activeCell="B6" activeCellId="1" sqref="Q:Q B6"/>
    </sheetView>
  </sheetViews>
  <sheetFormatPr defaultColWidth="8.8359375" defaultRowHeight="15" zeroHeight="false" outlineLevelRow="0" outlineLevelCol="0"/>
  <cols>
    <col collapsed="false" customWidth="true" hidden="false" outlineLevel="0" max="1" min="1" style="0" width="6.5"/>
    <col collapsed="false" customWidth="true" hidden="false" outlineLevel="0" max="2" min="2" style="0" width="74.5"/>
    <col collapsed="false" customWidth="true" hidden="false" outlineLevel="0" max="3" min="3" style="0" width="93.5"/>
    <col collapsed="false" customWidth="true" hidden="false" outlineLevel="0" max="4" min="4" style="0" width="5"/>
    <col collapsed="false" customWidth="true" hidden="false" outlineLevel="0" max="5" min="5" style="1" width="4.5"/>
    <col collapsed="false" customWidth="true" hidden="false" outlineLevel="0" max="6" min="6" style="0" width="23.5"/>
    <col collapsed="false" customWidth="true" hidden="false" outlineLevel="0" max="7" min="7" style="0" width="26.5"/>
  </cols>
  <sheetData>
    <row r="1" customFormat="false" ht="24.75" hidden="false" customHeight="true" outlineLevel="0" collapsed="false"/>
    <row r="2" customFormat="false" ht="30" hidden="false" customHeight="true" outlineLevel="0" collapsed="false">
      <c r="B2" s="2"/>
      <c r="C2" s="2"/>
      <c r="D2" s="2"/>
      <c r="M2" s="3"/>
    </row>
    <row r="3" customFormat="false" ht="30" hidden="false" customHeight="true" outlineLevel="0" collapsed="false">
      <c r="B3" s="2"/>
      <c r="C3" s="2"/>
      <c r="D3" s="2"/>
      <c r="M3" s="3"/>
    </row>
    <row r="4" customFormat="false" ht="15" hidden="false" customHeight="true" outlineLevel="0" collapsed="false"/>
    <row r="5" customFormat="false" ht="19.5" hidden="false" customHeight="true" outlineLevel="0" collapsed="false">
      <c r="B5" s="4" t="s">
        <v>0</v>
      </c>
      <c r="C5" s="5"/>
      <c r="D5" s="6"/>
    </row>
    <row r="6" customFormat="false" ht="19.5" hidden="false" customHeight="true" outlineLevel="0" collapsed="false">
      <c r="A6" s="7" t="n">
        <f aca="false">IF((B6="&lt; please select a date &gt;"),1,0)</f>
        <v>0</v>
      </c>
      <c r="B6" s="8" t="s">
        <v>1</v>
      </c>
      <c r="C6" s="8"/>
      <c r="D6" s="8"/>
    </row>
    <row r="7" customFormat="false" ht="15" hidden="false" customHeight="true" outlineLevel="0" collapsed="false"/>
    <row r="8" customFormat="false" ht="40.5" hidden="false" customHeight="true" outlineLevel="0" collapsed="false">
      <c r="B8" s="9" t="s">
        <v>2</v>
      </c>
      <c r="C8" s="10" t="s">
        <v>3</v>
      </c>
      <c r="D8" s="11" t="n">
        <f aca="false">IF((B6="&lt; Please Select a Date &gt;"),1,0)</f>
        <v>0</v>
      </c>
      <c r="T8" s="12"/>
      <c r="U8" s="12"/>
    </row>
  </sheetData>
  <mergeCells count="3">
    <mergeCell ref="B2:D3"/>
    <mergeCell ref="B6:D6"/>
    <mergeCell ref="T8:U8"/>
  </mergeCells>
  <conditionalFormatting sqref="A6">
    <cfRule type="iconSet" priority="2">
      <iconSet iconSet="3Signs" showValue="0" reverse="1">
        <cfvo type="percent" val="0"/>
        <cfvo type="num" val="0"/>
        <cfvo type="num" val="1"/>
      </iconSet>
    </cfRule>
  </conditionalFormatting>
  <dataValidations count="1">
    <dataValidation allowBlank="true" errorStyle="stop" operator="between" showDropDown="false" showErrorMessage="false" showInputMessage="true" sqref="B6:D6" type="list">
      <formula1>'Reference Data'!$F$4:$F$21</formula1>
      <formula2>0</formula2>
    </dataValidation>
  </dataValidation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3" id="{C041AA12-DC28-40BB-8E48-2E8BE7B99A8F}">
            <x14:iconSet iconSet="3TrafficLights1" custom="1" reverse="0" showValue="0">
              <x14:cfvo type="percent">
                <xm:f>0</xm:f>
              </x14:cfvo>
              <x14:cfvo type="num">
                <xm:f>0</xm:f>
              </x14:cfvo>
              <x14:cfvo type="num">
                <xm:f>1</xm:f>
              </x14:cfvo>
              <x14:cfIcon iconSet="3Symbols" iconId="1"/>
              <x14:cfIcon iconSet="3Symbols" iconId="2"/>
              <x14:cfIcon iconSet="3Symbols" iconId="0"/>
            </x14:iconSet>
          </x14:cfRule>
          <xm:sqref>D8</xm:sqref>
        </x14:conditionalFormatting>
        <x14:conditionalFormatting xmlns:xm="http://schemas.microsoft.com/office/excel/2006/main">
          <x14:cfRule type="iconSet" priority="4" id="{6C189A4D-8582-4F9F-83BF-4352ADB71126}">
            <x14:iconSet iconSet="3TrafficLights1" custom="1" reverse="0" showValue="1">
              <x14:cfvo type="percent">
                <xm:f>0</xm:f>
              </x14:cfvo>
              <x14:cfvo type="num">
                <xm:f>1</xm:f>
              </x14:cfvo>
              <x14:cfvo type="formula">
                <xm:f>$I$8</xm:f>
              </x14:cfvo>
              <x14:cfIcon iconSet="3TrafficLights1" iconId="0"/>
              <x14:cfIcon iconSet="3TrafficLights1" iconId="1"/>
              <x14:cfIcon iconSet="3TrafficLights1" iconId="2"/>
            </x14:iconSet>
          </x14:cfRule>
          <xm:sqref>J8</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6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E8" activeCellId="1" sqref="Q:Q E8"/>
    </sheetView>
  </sheetViews>
  <sheetFormatPr defaultColWidth="8.8359375" defaultRowHeight="18.75" zeroHeight="false" outlineLevelRow="0" outlineLevelCol="0"/>
  <cols>
    <col collapsed="false" customWidth="true" hidden="false" outlineLevel="0" max="1" min="1" style="13" width="6.5"/>
    <col collapsed="false" customWidth="true" hidden="false" outlineLevel="0" max="2" min="2" style="0" width="7.5"/>
    <col collapsed="false" customWidth="true" hidden="false" outlineLevel="0" max="3" min="3" style="0" width="42.5"/>
    <col collapsed="false" customWidth="true" hidden="false" outlineLevel="0" max="4" min="4" style="0" width="35.5"/>
    <col collapsed="false" customWidth="true" hidden="false" outlineLevel="0" max="5" min="5" style="0" width="60.5"/>
    <col collapsed="false" customWidth="true" hidden="false" outlineLevel="0" max="6" min="6" style="0" width="40.5"/>
    <col collapsed="false" customWidth="true" hidden="false" outlineLevel="0" max="7" min="7" style="0" width="45.5"/>
    <col collapsed="false" customWidth="true" hidden="false" outlineLevel="0" max="8" min="8" style="0" width="37.5"/>
    <col collapsed="false" customWidth="true" hidden="false" outlineLevel="0" max="9" min="9" style="0" width="31.5"/>
    <col collapsed="false" customWidth="true" hidden="false" outlineLevel="0" max="10" min="10" style="0" width="34"/>
    <col collapsed="false" customWidth="true" hidden="false" outlineLevel="0" max="11" min="11" style="14" width="33.5"/>
    <col collapsed="false" customWidth="true" hidden="false" outlineLevel="0" max="12" min="12" style="0" width="31"/>
    <col collapsed="false" customWidth="true" hidden="false" outlineLevel="0" max="13" min="13" style="0" width="79"/>
    <col collapsed="false" customWidth="true" hidden="false" outlineLevel="0" max="18" min="18" style="0" width="24.5"/>
  </cols>
  <sheetData>
    <row r="1" customFormat="false" ht="24.75" hidden="false" customHeight="true" outlineLevel="0" collapsed="false">
      <c r="M1" s="15"/>
    </row>
    <row r="2" customFormat="false" ht="19.7" hidden="false" customHeight="true" outlineLevel="0" collapsed="false">
      <c r="B2" s="16" t="s">
        <v>4</v>
      </c>
      <c r="C2" s="16"/>
      <c r="D2" s="16"/>
      <c r="E2" s="16"/>
      <c r="F2" s="17"/>
      <c r="G2" s="18" t="n">
        <f aca="false">SUM(A7:A48)</f>
        <v>1</v>
      </c>
      <c r="H2" s="19" t="s">
        <v>5</v>
      </c>
      <c r="I2" s="19"/>
      <c r="J2" s="19"/>
      <c r="K2" s="19"/>
      <c r="L2" s="20"/>
      <c r="M2" s="20"/>
      <c r="N2" s="20"/>
      <c r="O2" s="21"/>
      <c r="P2" s="22"/>
    </row>
    <row r="3" customFormat="false" ht="102" hidden="false" customHeight="true" outlineLevel="0" collapsed="false">
      <c r="B3" s="23" t="s">
        <v>6</v>
      </c>
      <c r="C3" s="23"/>
      <c r="D3" s="23"/>
      <c r="E3" s="23"/>
      <c r="F3" s="23"/>
      <c r="G3" s="23"/>
      <c r="H3" s="24"/>
      <c r="I3" s="24"/>
      <c r="J3" s="24"/>
      <c r="K3" s="25"/>
      <c r="L3" s="26"/>
      <c r="O3" s="26"/>
      <c r="P3" s="26"/>
    </row>
    <row r="4" customFormat="false" ht="18.75" hidden="false" customHeight="false" outlineLevel="0" collapsed="false">
      <c r="B4" s="27"/>
      <c r="C4" s="27"/>
      <c r="D4" s="27"/>
      <c r="E4" s="27"/>
      <c r="F4" s="27"/>
      <c r="G4" s="27"/>
      <c r="H4" s="27"/>
      <c r="I4" s="27"/>
      <c r="J4" s="27"/>
      <c r="K4" s="25"/>
      <c r="L4" s="26"/>
      <c r="O4" s="26"/>
      <c r="P4" s="26"/>
    </row>
    <row r="5" customFormat="false" ht="19.5" hidden="false" customHeight="false" outlineLevel="0" collapsed="false">
      <c r="B5" s="28" t="s">
        <v>7</v>
      </c>
      <c r="C5" s="28"/>
      <c r="D5" s="28"/>
      <c r="E5" s="28"/>
      <c r="F5" s="27"/>
      <c r="G5" s="27"/>
      <c r="H5" s="29"/>
      <c r="I5" s="29"/>
      <c r="J5" s="29"/>
      <c r="K5" s="25"/>
      <c r="L5" s="26"/>
      <c r="M5" s="30"/>
      <c r="N5" s="31"/>
      <c r="O5" s="26"/>
      <c r="P5" s="26"/>
    </row>
    <row r="6" customFormat="false" ht="18.75" hidden="false" customHeight="false" outlineLevel="0" collapsed="false">
      <c r="B6" s="32"/>
      <c r="C6" s="27"/>
      <c r="D6" s="27"/>
      <c r="E6" s="27"/>
      <c r="F6" s="27"/>
      <c r="G6" s="27"/>
      <c r="H6" s="33"/>
      <c r="I6" s="31"/>
      <c r="J6" s="31"/>
      <c r="K6" s="25"/>
      <c r="L6" s="26"/>
      <c r="M6" s="30"/>
      <c r="N6" s="31"/>
      <c r="O6" s="26"/>
      <c r="P6" s="26"/>
    </row>
    <row r="7" customFormat="false" ht="57" hidden="false" customHeight="true" outlineLevel="0" collapsed="false">
      <c r="A7" s="34" t="n">
        <f aca="false">IF(OR(E7="", E7 = "&lt; Select &gt;"), 1,0)</f>
        <v>0</v>
      </c>
      <c r="B7" s="35" t="s">
        <v>8</v>
      </c>
      <c r="C7" s="36" t="s">
        <v>9</v>
      </c>
      <c r="D7" s="37" t="s">
        <v>10</v>
      </c>
      <c r="E7" s="38" t="s">
        <v>11</v>
      </c>
      <c r="F7" s="39"/>
      <c r="G7" s="39"/>
      <c r="H7" s="30"/>
      <c r="I7" s="31"/>
      <c r="J7" s="31"/>
      <c r="K7" s="40"/>
      <c r="L7" s="41"/>
    </row>
    <row r="8" customFormat="false" ht="57" hidden="false" customHeight="true" outlineLevel="0" collapsed="false">
      <c r="A8" s="34" t="n">
        <f aca="false">IF(OR(E8="", E8 = "&lt;Select&gt;"), 1,0)</f>
        <v>0</v>
      </c>
      <c r="B8" s="42" t="s">
        <v>12</v>
      </c>
      <c r="C8" s="43" t="s">
        <v>13</v>
      </c>
      <c r="D8" s="44" t="s">
        <v>10</v>
      </c>
      <c r="E8" s="45" t="s">
        <v>14</v>
      </c>
      <c r="F8" s="39"/>
      <c r="G8" s="39"/>
      <c r="H8" s="30"/>
      <c r="I8" s="31"/>
      <c r="J8" s="31"/>
      <c r="K8" s="40"/>
      <c r="L8" s="41"/>
    </row>
    <row r="9" customFormat="false" ht="60" hidden="false" customHeight="true" outlineLevel="0" collapsed="false">
      <c r="A9" s="34" t="n">
        <f aca="false">IF(OR(E9="", E9 = "&lt;Select&gt;"), 1,0)</f>
        <v>0</v>
      </c>
      <c r="B9" s="42" t="s">
        <v>15</v>
      </c>
      <c r="C9" s="43" t="s">
        <v>16</v>
      </c>
      <c r="D9" s="46" t="s">
        <v>17</v>
      </c>
      <c r="E9" s="47" t="str">
        <f aca="false">_xlfn.IFNA(VLOOKUP(E8,'LA Lookup'!B:C,2,0),"")</f>
        <v>Worcester City Council</v>
      </c>
      <c r="F9" s="39"/>
      <c r="G9" s="39"/>
      <c r="H9" s="39"/>
      <c r="I9" s="14"/>
      <c r="J9" s="14"/>
      <c r="K9" s="41"/>
      <c r="L9" s="41"/>
    </row>
    <row r="10" customFormat="false" ht="60" hidden="false" customHeight="true" outlineLevel="0" collapsed="false">
      <c r="A10" s="34" t="n">
        <f aca="false">IF(OR(E10="", E10 = "&lt;Select&gt;"), 1,0)</f>
        <v>0</v>
      </c>
      <c r="B10" s="42" t="s">
        <v>18</v>
      </c>
      <c r="C10" s="43" t="s">
        <v>19</v>
      </c>
      <c r="D10" s="46" t="s">
        <v>20</v>
      </c>
      <c r="E10" s="48" t="s">
        <v>21</v>
      </c>
      <c r="F10" s="39"/>
      <c r="G10" s="39"/>
      <c r="H10" s="39"/>
      <c r="I10" s="14"/>
      <c r="J10" s="14"/>
      <c r="K10" s="41"/>
      <c r="L10" s="41"/>
    </row>
    <row r="11" customFormat="false" ht="60" hidden="false" customHeight="true" outlineLevel="0" collapsed="false">
      <c r="A11" s="34" t="n">
        <f aca="false">IF(OR(E11="", E11 = "&lt;Select&gt;"), 1,0)</f>
        <v>0</v>
      </c>
      <c r="B11" s="42"/>
      <c r="C11" s="43"/>
      <c r="D11" s="46" t="s">
        <v>22</v>
      </c>
      <c r="E11" s="49" t="s">
        <v>23</v>
      </c>
      <c r="F11" s="50"/>
      <c r="G11" s="50"/>
      <c r="H11" s="50"/>
      <c r="I11" s="14"/>
      <c r="J11" s="14"/>
      <c r="K11" s="41"/>
      <c r="L11" s="41"/>
    </row>
    <row r="12" customFormat="false" ht="60" hidden="false" customHeight="true" outlineLevel="0" collapsed="false">
      <c r="A12" s="34" t="n">
        <f aca="false">IF(OR(E12="", E12 = "&lt;Select&gt;"), 1,0)</f>
        <v>0</v>
      </c>
      <c r="B12" s="42"/>
      <c r="C12" s="43"/>
      <c r="D12" s="46" t="s">
        <v>24</v>
      </c>
      <c r="E12" s="51" t="s">
        <v>25</v>
      </c>
      <c r="F12" s="52"/>
      <c r="G12" s="52"/>
      <c r="H12" s="52"/>
      <c r="I12" s="14"/>
      <c r="J12" s="14"/>
      <c r="K12" s="41"/>
      <c r="L12" s="41"/>
    </row>
    <row r="13" customFormat="false" ht="60" hidden="false" customHeight="true" outlineLevel="0" collapsed="false">
      <c r="A13" s="34" t="n">
        <f aca="false">IF(OR(E13="", E13 = "&lt;Select&gt;"), 1,0)</f>
        <v>0</v>
      </c>
      <c r="B13" s="42" t="s">
        <v>26</v>
      </c>
      <c r="C13" s="43" t="s">
        <v>27</v>
      </c>
      <c r="D13" s="46" t="s">
        <v>20</v>
      </c>
      <c r="E13" s="48" t="s">
        <v>28</v>
      </c>
      <c r="F13" s="39"/>
      <c r="G13" s="39"/>
      <c r="H13" s="39"/>
      <c r="I13" s="14"/>
      <c r="J13" s="14"/>
      <c r="K13" s="41"/>
      <c r="L13" s="41"/>
    </row>
    <row r="14" customFormat="false" ht="60" hidden="false" customHeight="true" outlineLevel="0" collapsed="false">
      <c r="A14" s="34" t="n">
        <f aca="false">IF(OR(E14="", E14 = "&lt;Select&gt;"), 1,0)</f>
        <v>0</v>
      </c>
      <c r="B14" s="42"/>
      <c r="C14" s="43"/>
      <c r="D14" s="46" t="s">
        <v>22</v>
      </c>
      <c r="E14" s="49" t="s">
        <v>29</v>
      </c>
      <c r="F14" s="50"/>
      <c r="G14" s="50"/>
      <c r="H14" s="50"/>
      <c r="I14" s="14"/>
      <c r="J14" s="14"/>
      <c r="K14" s="41"/>
      <c r="L14" s="41"/>
    </row>
    <row r="15" customFormat="false" ht="60" hidden="false" customHeight="true" outlineLevel="0" collapsed="false">
      <c r="A15" s="34" t="n">
        <f aca="false">IF(OR(E15="", E15 = "&lt;Select&gt;"), 1,0)</f>
        <v>0</v>
      </c>
      <c r="B15" s="42"/>
      <c r="C15" s="43"/>
      <c r="D15" s="46" t="s">
        <v>24</v>
      </c>
      <c r="E15" s="51" t="s">
        <v>30</v>
      </c>
      <c r="F15" s="52"/>
      <c r="G15" s="52"/>
      <c r="H15" s="52"/>
      <c r="I15" s="14"/>
      <c r="J15" s="14"/>
      <c r="K15" s="41"/>
      <c r="L15" s="41"/>
    </row>
    <row r="16" customFormat="false" ht="60" hidden="false" customHeight="true" outlineLevel="0" collapsed="false">
      <c r="A16" s="34" t="n">
        <f aca="false">IF(OR(E16="", E16 = "&lt;Select&gt;"), 1,0)</f>
        <v>0</v>
      </c>
      <c r="B16" s="42" t="s">
        <v>31</v>
      </c>
      <c r="C16" s="43" t="s">
        <v>32</v>
      </c>
      <c r="D16" s="46" t="s">
        <v>20</v>
      </c>
      <c r="E16" s="48" t="s">
        <v>33</v>
      </c>
      <c r="F16" s="39"/>
      <c r="G16" s="39"/>
      <c r="H16" s="39"/>
      <c r="I16" s="14"/>
      <c r="J16" s="14"/>
      <c r="K16" s="41"/>
      <c r="L16" s="41"/>
    </row>
    <row r="17" customFormat="false" ht="60" hidden="false" customHeight="true" outlineLevel="0" collapsed="false">
      <c r="A17" s="34" t="n">
        <f aca="false">IF(OR(E17="", E17 = "&lt;Select&gt;"), 1,0)</f>
        <v>0</v>
      </c>
      <c r="B17" s="42"/>
      <c r="C17" s="43"/>
      <c r="D17" s="46" t="s">
        <v>22</v>
      </c>
      <c r="E17" s="49" t="s">
        <v>34</v>
      </c>
      <c r="F17" s="50"/>
      <c r="G17" s="50"/>
      <c r="H17" s="50"/>
      <c r="I17" s="14"/>
      <c r="J17" s="14"/>
    </row>
    <row r="18" customFormat="false" ht="60" hidden="false" customHeight="true" outlineLevel="0" collapsed="false">
      <c r="A18" s="34" t="n">
        <f aca="false">IF(OR(E18="", E18 = "&lt;Select&gt;"), 1,0)</f>
        <v>0</v>
      </c>
      <c r="B18" s="42"/>
      <c r="C18" s="43"/>
      <c r="D18" s="46" t="s">
        <v>24</v>
      </c>
      <c r="E18" s="51" t="s">
        <v>35</v>
      </c>
      <c r="F18" s="52"/>
      <c r="G18" s="52"/>
      <c r="H18" s="52"/>
      <c r="I18" s="14"/>
      <c r="J18" s="14"/>
    </row>
    <row r="19" customFormat="false" ht="60" hidden="false" customHeight="true" outlineLevel="0" collapsed="false">
      <c r="A19" s="34" t="n">
        <f aca="false">IF(OR(E19="", E19 = "&lt;Select&gt;"), 1,0)</f>
        <v>0</v>
      </c>
      <c r="B19" s="53" t="s">
        <v>36</v>
      </c>
      <c r="C19" s="54" t="s">
        <v>37</v>
      </c>
      <c r="D19" s="46" t="s">
        <v>20</v>
      </c>
      <c r="E19" s="48" t="s">
        <v>38</v>
      </c>
      <c r="F19" s="39"/>
      <c r="G19" s="39"/>
      <c r="H19" s="39"/>
      <c r="I19" s="14"/>
      <c r="J19" s="14"/>
    </row>
    <row r="20" customFormat="false" ht="60" hidden="false" customHeight="true" outlineLevel="0" collapsed="false">
      <c r="A20" s="34" t="n">
        <f aca="false">IF(OR(E20="", E20 = "&lt;Select&gt;"), 1,0)</f>
        <v>0</v>
      </c>
      <c r="B20" s="53"/>
      <c r="C20" s="54"/>
      <c r="D20" s="46" t="s">
        <v>22</v>
      </c>
      <c r="E20" s="49" t="s">
        <v>39</v>
      </c>
      <c r="F20" s="50"/>
      <c r="G20" s="50"/>
      <c r="H20" s="50"/>
      <c r="I20" s="14"/>
      <c r="J20" s="14"/>
    </row>
    <row r="21" customFormat="false" ht="60" hidden="false" customHeight="true" outlineLevel="0" collapsed="false">
      <c r="A21" s="34" t="n">
        <f aca="false">IF(OR(E21="", E21 = "&lt;Select&gt;"), 1,0)</f>
        <v>0</v>
      </c>
      <c r="B21" s="53"/>
      <c r="C21" s="54"/>
      <c r="D21" s="55" t="s">
        <v>24</v>
      </c>
      <c r="E21" s="56" t="s">
        <v>40</v>
      </c>
      <c r="F21" s="52"/>
      <c r="G21" s="52"/>
      <c r="H21" s="39"/>
      <c r="I21" s="14"/>
      <c r="J21" s="14"/>
    </row>
    <row r="22" customFormat="false" ht="18.75" hidden="false" customHeight="false" outlineLevel="0" collapsed="false">
      <c r="B22" s="57"/>
      <c r="C22" s="57"/>
      <c r="D22" s="57"/>
      <c r="E22" s="58"/>
      <c r="F22" s="58"/>
      <c r="G22" s="58"/>
      <c r="H22" s="39"/>
      <c r="I22" s="57"/>
      <c r="J22" s="57"/>
    </row>
    <row r="23" customFormat="false" ht="24" hidden="false" customHeight="true" outlineLevel="0" collapsed="false">
      <c r="B23" s="59" t="s">
        <v>41</v>
      </c>
      <c r="C23" s="59"/>
      <c r="D23" s="59"/>
      <c r="E23" s="59"/>
      <c r="F23" s="59"/>
      <c r="G23" s="59"/>
      <c r="H23" s="59"/>
      <c r="I23" s="59"/>
      <c r="J23" s="59"/>
      <c r="K23" s="59"/>
      <c r="L23" s="59"/>
    </row>
    <row r="24" s="60" customFormat="true" ht="18.75" hidden="false" customHeight="false" outlineLevel="0" collapsed="false"/>
    <row r="25" s="60" customFormat="true" ht="30.75" hidden="false" customHeight="true" outlineLevel="0" collapsed="false">
      <c r="E25" s="61" t="s">
        <v>42</v>
      </c>
      <c r="F25" s="62" t="s">
        <v>43</v>
      </c>
      <c r="G25" s="63" t="s">
        <v>44</v>
      </c>
      <c r="H25" s="63" t="s">
        <v>45</v>
      </c>
      <c r="I25" s="63"/>
      <c r="J25" s="63" t="s">
        <v>46</v>
      </c>
      <c r="K25" s="63"/>
      <c r="L25" s="63"/>
    </row>
    <row r="26" customFormat="false" ht="75" hidden="false" customHeight="true" outlineLevel="0" collapsed="false">
      <c r="B26" s="57"/>
      <c r="C26" s="57"/>
      <c r="D26" s="57"/>
      <c r="E26" s="61"/>
      <c r="F26" s="61"/>
      <c r="G26" s="63"/>
      <c r="H26" s="64" t="s">
        <v>47</v>
      </c>
      <c r="I26" s="65" t="s">
        <v>48</v>
      </c>
      <c r="J26" s="66" t="s">
        <v>49</v>
      </c>
      <c r="K26" s="64" t="s">
        <v>50</v>
      </c>
      <c r="L26" s="65" t="s">
        <v>51</v>
      </c>
    </row>
    <row r="27" customFormat="false" ht="60" hidden="false" customHeight="true" outlineLevel="0" collapsed="false">
      <c r="A27" s="34"/>
      <c r="B27" s="35" t="s">
        <v>52</v>
      </c>
      <c r="C27" s="36" t="s">
        <v>53</v>
      </c>
      <c r="D27" s="67" t="s">
        <v>54</v>
      </c>
      <c r="E27" s="68" t="str">
        <f aca="false">IFERROR(IF(ISBLANK('Project Lookup'!E3),"",'Project Lookup'!E3),"")</f>
        <v>Scala Theatre &amp; Corn Exchange</v>
      </c>
      <c r="F27" s="69" t="s">
        <v>55</v>
      </c>
      <c r="G27" s="70" t="s">
        <v>56</v>
      </c>
      <c r="H27" s="70" t="s">
        <v>57</v>
      </c>
      <c r="I27" s="71" t="s">
        <v>58</v>
      </c>
      <c r="J27" s="70" t="s">
        <v>59</v>
      </c>
      <c r="K27" s="72"/>
      <c r="L27" s="73"/>
      <c r="M27" s="41"/>
    </row>
    <row r="28" customFormat="false" ht="60" hidden="false" customHeight="true" outlineLevel="0" collapsed="false">
      <c r="A28" s="34"/>
      <c r="B28" s="35"/>
      <c r="C28" s="36"/>
      <c r="D28" s="74" t="s">
        <v>60</v>
      </c>
      <c r="E28" s="68" t="str">
        <f aca="false">IFERROR(IF(ISBLANK('Project Lookup'!E4),"",'Project Lookup'!E4),"")</f>
        <v>8 Angel Street</v>
      </c>
      <c r="F28" s="75" t="s">
        <v>55</v>
      </c>
      <c r="G28" s="76" t="s">
        <v>61</v>
      </c>
      <c r="H28" s="70"/>
      <c r="I28" s="71"/>
      <c r="J28" s="70" t="s">
        <v>62</v>
      </c>
      <c r="K28" s="70" t="s">
        <v>57</v>
      </c>
      <c r="L28" s="71" t="s">
        <v>58</v>
      </c>
      <c r="M28" s="41"/>
    </row>
    <row r="29" customFormat="false" ht="60" hidden="false" customHeight="true" outlineLevel="0" collapsed="false">
      <c r="A29" s="34"/>
      <c r="B29" s="35"/>
      <c r="C29" s="36"/>
      <c r="D29" s="74" t="s">
        <v>63</v>
      </c>
      <c r="E29" s="68" t="str">
        <f aca="false">IFERROR(IF(ISBLANK('Project Lookup'!E5),"",'Project Lookup'!E5),"")</f>
        <v>Vacant Premises Scheme</v>
      </c>
      <c r="F29" s="75" t="s">
        <v>64</v>
      </c>
      <c r="G29" s="76" t="s">
        <v>56</v>
      </c>
      <c r="H29" s="70" t="s">
        <v>57</v>
      </c>
      <c r="I29" s="71" t="s">
        <v>58</v>
      </c>
      <c r="J29" s="70" t="s">
        <v>59</v>
      </c>
      <c r="K29" s="72"/>
      <c r="L29" s="73"/>
      <c r="M29" s="41"/>
    </row>
    <row r="30" customFormat="false" ht="60" hidden="false" customHeight="true" outlineLevel="0" collapsed="false">
      <c r="A30" s="34"/>
      <c r="B30" s="35"/>
      <c r="C30" s="36"/>
      <c r="D30" s="74" t="s">
        <v>65</v>
      </c>
      <c r="E30" s="68" t="str">
        <f aca="false">IFERROR(IF(ISBLANK('Project Lookup'!E6),"",'Project Lookup'!E6),"")</f>
        <v>Angel Place</v>
      </c>
      <c r="F30" s="75" t="s">
        <v>66</v>
      </c>
      <c r="G30" s="76" t="s">
        <v>56</v>
      </c>
      <c r="H30" s="70" t="s">
        <v>57</v>
      </c>
      <c r="I30" s="71" t="s">
        <v>58</v>
      </c>
      <c r="J30" s="70" t="s">
        <v>59</v>
      </c>
      <c r="K30" s="72"/>
      <c r="L30" s="73"/>
      <c r="M30" s="41"/>
    </row>
    <row r="31" customFormat="false" ht="60" hidden="false" customHeight="true" outlineLevel="0" collapsed="false">
      <c r="A31" s="34"/>
      <c r="B31" s="35"/>
      <c r="C31" s="36"/>
      <c r="D31" s="74" t="s">
        <v>67</v>
      </c>
      <c r="E31" s="68" t="str">
        <f aca="false">IFERROR(IF(ISBLANK('Project Lookup'!E7),"",'Project Lookup'!E7),"")</f>
        <v>Public Realm </v>
      </c>
      <c r="F31" s="75" t="s">
        <v>68</v>
      </c>
      <c r="G31" s="76" t="s">
        <v>61</v>
      </c>
      <c r="H31" s="70"/>
      <c r="I31" s="71"/>
      <c r="J31" s="70" t="s">
        <v>69</v>
      </c>
      <c r="K31" s="70" t="s">
        <v>57</v>
      </c>
      <c r="L31" s="71" t="s">
        <v>58</v>
      </c>
      <c r="M31" s="41"/>
    </row>
    <row r="32" customFormat="false" ht="60" hidden="false" customHeight="true" outlineLevel="0" collapsed="false">
      <c r="A32" s="34"/>
      <c r="B32" s="35"/>
      <c r="C32" s="36"/>
      <c r="D32" s="74" t="s">
        <v>70</v>
      </c>
      <c r="E32" s="68" t="str">
        <f aca="false">IFERROR(IF(ISBLANK('Project Lookup'!E8),"",'Project Lookup'!E8),"")</f>
        <v/>
      </c>
      <c r="F32" s="75" t="s">
        <v>59</v>
      </c>
      <c r="G32" s="76" t="s">
        <v>59</v>
      </c>
      <c r="H32" s="70"/>
      <c r="I32" s="71"/>
      <c r="J32" s="70" t="s">
        <v>59</v>
      </c>
      <c r="K32" s="72"/>
      <c r="L32" s="73"/>
      <c r="M32" s="41"/>
    </row>
    <row r="33" customFormat="false" ht="60" hidden="false" customHeight="true" outlineLevel="0" collapsed="false">
      <c r="A33" s="34"/>
      <c r="B33" s="35"/>
      <c r="C33" s="36"/>
      <c r="D33" s="74" t="s">
        <v>71</v>
      </c>
      <c r="E33" s="68" t="str">
        <f aca="false">IFERROR(IF(ISBLANK('Project Lookup'!E9),"",'Project Lookup'!E9),"")</f>
        <v/>
      </c>
      <c r="F33" s="75" t="s">
        <v>59</v>
      </c>
      <c r="G33" s="76" t="s">
        <v>59</v>
      </c>
      <c r="H33" s="70"/>
      <c r="I33" s="71"/>
      <c r="J33" s="70" t="s">
        <v>59</v>
      </c>
      <c r="K33" s="72"/>
      <c r="L33" s="73"/>
      <c r="M33" s="41"/>
    </row>
    <row r="34" customFormat="false" ht="60" hidden="false" customHeight="true" outlineLevel="0" collapsed="false">
      <c r="A34" s="34"/>
      <c r="B34" s="35"/>
      <c r="C34" s="36"/>
      <c r="D34" s="74" t="s">
        <v>72</v>
      </c>
      <c r="E34" s="68" t="str">
        <f aca="false">IFERROR(IF(ISBLANK('Project Lookup'!E10),"",'Project Lookup'!E10),"")</f>
        <v/>
      </c>
      <c r="F34" s="75" t="s">
        <v>59</v>
      </c>
      <c r="G34" s="76" t="s">
        <v>59</v>
      </c>
      <c r="H34" s="70"/>
      <c r="I34" s="71"/>
      <c r="J34" s="70" t="s">
        <v>59</v>
      </c>
      <c r="K34" s="72"/>
      <c r="L34" s="73"/>
      <c r="M34" s="41"/>
    </row>
    <row r="35" customFormat="false" ht="60" hidden="false" customHeight="true" outlineLevel="0" collapsed="false">
      <c r="A35" s="34"/>
      <c r="B35" s="35"/>
      <c r="C35" s="36"/>
      <c r="D35" s="74" t="s">
        <v>73</v>
      </c>
      <c r="E35" s="68" t="str">
        <f aca="false">IFERROR(IF(ISBLANK('Project Lookup'!E11),"",'Project Lookup'!E11),"")</f>
        <v/>
      </c>
      <c r="F35" s="75" t="s">
        <v>59</v>
      </c>
      <c r="G35" s="76" t="s">
        <v>59</v>
      </c>
      <c r="H35" s="72"/>
      <c r="I35" s="73"/>
      <c r="J35" s="70" t="s">
        <v>59</v>
      </c>
      <c r="K35" s="72"/>
      <c r="L35" s="73"/>
      <c r="M35" s="41"/>
    </row>
    <row r="36" customFormat="false" ht="60" hidden="false" customHeight="true" outlineLevel="0" collapsed="false">
      <c r="A36" s="34"/>
      <c r="B36" s="35"/>
      <c r="C36" s="36"/>
      <c r="D36" s="74" t="s">
        <v>74</v>
      </c>
      <c r="E36" s="68" t="str">
        <f aca="false">IFERROR(IF(ISBLANK('Project Lookup'!E12),"",'Project Lookup'!E12),"")</f>
        <v/>
      </c>
      <c r="F36" s="75" t="s">
        <v>59</v>
      </c>
      <c r="G36" s="76" t="s">
        <v>59</v>
      </c>
      <c r="H36" s="72"/>
      <c r="I36" s="73"/>
      <c r="J36" s="70" t="s">
        <v>59</v>
      </c>
      <c r="K36" s="72"/>
      <c r="L36" s="73"/>
      <c r="M36" s="41"/>
    </row>
    <row r="37" customFormat="false" ht="60" hidden="false" customHeight="true" outlineLevel="0" collapsed="false">
      <c r="A37" s="34"/>
      <c r="B37" s="35"/>
      <c r="C37" s="36"/>
      <c r="D37" s="74" t="s">
        <v>75</v>
      </c>
      <c r="E37" s="68" t="str">
        <f aca="false">IFERROR(IF(ISBLANK('Project Lookup'!E13),"",'Project Lookup'!E13),"")</f>
        <v/>
      </c>
      <c r="F37" s="75" t="s">
        <v>59</v>
      </c>
      <c r="G37" s="76" t="s">
        <v>59</v>
      </c>
      <c r="H37" s="72"/>
      <c r="I37" s="73"/>
      <c r="J37" s="70" t="s">
        <v>59</v>
      </c>
      <c r="K37" s="72"/>
      <c r="L37" s="73"/>
      <c r="M37" s="41"/>
    </row>
    <row r="38" customFormat="false" ht="60" hidden="false" customHeight="true" outlineLevel="0" collapsed="false">
      <c r="A38" s="34"/>
      <c r="B38" s="35"/>
      <c r="C38" s="36"/>
      <c r="D38" s="74" t="s">
        <v>76</v>
      </c>
      <c r="E38" s="68" t="str">
        <f aca="false">IFERROR(IF(ISBLANK('Project Lookup'!E14),"",'Project Lookup'!E14),"")</f>
        <v/>
      </c>
      <c r="F38" s="75" t="s">
        <v>59</v>
      </c>
      <c r="G38" s="76" t="s">
        <v>59</v>
      </c>
      <c r="H38" s="72"/>
      <c r="I38" s="73"/>
      <c r="J38" s="70" t="s">
        <v>59</v>
      </c>
      <c r="K38" s="72"/>
      <c r="L38" s="73"/>
      <c r="M38" s="41"/>
    </row>
    <row r="39" customFormat="false" ht="60" hidden="false" customHeight="true" outlineLevel="0" collapsed="false">
      <c r="A39" s="34"/>
      <c r="B39" s="35"/>
      <c r="C39" s="36"/>
      <c r="D39" s="74" t="s">
        <v>77</v>
      </c>
      <c r="E39" s="68" t="str">
        <f aca="false">IFERROR(IF(ISBLANK('Project Lookup'!E15),"",'Project Lookup'!E15),"")</f>
        <v/>
      </c>
      <c r="F39" s="75" t="s">
        <v>59</v>
      </c>
      <c r="G39" s="76" t="s">
        <v>59</v>
      </c>
      <c r="H39" s="72"/>
      <c r="I39" s="73"/>
      <c r="J39" s="70" t="s">
        <v>59</v>
      </c>
      <c r="K39" s="72"/>
      <c r="L39" s="73"/>
      <c r="M39" s="41"/>
    </row>
    <row r="40" customFormat="false" ht="60" hidden="false" customHeight="true" outlineLevel="0" collapsed="false">
      <c r="A40" s="34"/>
      <c r="B40" s="35"/>
      <c r="C40" s="36"/>
      <c r="D40" s="74" t="s">
        <v>78</v>
      </c>
      <c r="E40" s="68" t="str">
        <f aca="false">IFERROR(IF(ISBLANK('Project Lookup'!E16),"",'Project Lookup'!E16),"")</f>
        <v/>
      </c>
      <c r="F40" s="75" t="s">
        <v>59</v>
      </c>
      <c r="G40" s="76" t="s">
        <v>59</v>
      </c>
      <c r="H40" s="72"/>
      <c r="I40" s="73"/>
      <c r="J40" s="70" t="s">
        <v>59</v>
      </c>
      <c r="K40" s="72"/>
      <c r="L40" s="73"/>
      <c r="M40" s="41"/>
    </row>
    <row r="41" customFormat="false" ht="60" hidden="false" customHeight="true" outlineLevel="0" collapsed="false">
      <c r="A41" s="34"/>
      <c r="B41" s="35"/>
      <c r="C41" s="36"/>
      <c r="D41" s="74" t="s">
        <v>79</v>
      </c>
      <c r="E41" s="68" t="str">
        <f aca="false">IFERROR(IF(ISBLANK('Project Lookup'!E17),"",'Project Lookup'!E17),"")</f>
        <v/>
      </c>
      <c r="F41" s="75" t="s">
        <v>59</v>
      </c>
      <c r="G41" s="76" t="s">
        <v>59</v>
      </c>
      <c r="H41" s="72"/>
      <c r="I41" s="73"/>
      <c r="J41" s="70" t="s">
        <v>59</v>
      </c>
      <c r="K41" s="72"/>
      <c r="L41" s="73"/>
      <c r="M41" s="41"/>
    </row>
    <row r="42" customFormat="false" ht="60" hidden="false" customHeight="true" outlineLevel="0" collapsed="false">
      <c r="A42" s="34"/>
      <c r="B42" s="35"/>
      <c r="C42" s="36"/>
      <c r="D42" s="74" t="s">
        <v>80</v>
      </c>
      <c r="E42" s="68" t="str">
        <f aca="false">IFERROR(IF(ISBLANK('Project Lookup'!E18),"",'Project Lookup'!E18),"")</f>
        <v/>
      </c>
      <c r="F42" s="75" t="s">
        <v>59</v>
      </c>
      <c r="G42" s="76" t="s">
        <v>59</v>
      </c>
      <c r="H42" s="72"/>
      <c r="I42" s="73"/>
      <c r="J42" s="70" t="s">
        <v>59</v>
      </c>
      <c r="K42" s="72"/>
      <c r="L42" s="73"/>
      <c r="M42" s="41"/>
    </row>
    <row r="43" customFormat="false" ht="60" hidden="false" customHeight="true" outlineLevel="0" collapsed="false">
      <c r="A43" s="34"/>
      <c r="B43" s="35"/>
      <c r="C43" s="36"/>
      <c r="D43" s="74" t="s">
        <v>81</v>
      </c>
      <c r="E43" s="68" t="str">
        <f aca="false">IFERROR(IF(ISBLANK('Project Lookup'!E19),"",'Project Lookup'!E19),"")</f>
        <v/>
      </c>
      <c r="F43" s="75" t="s">
        <v>59</v>
      </c>
      <c r="G43" s="76" t="s">
        <v>59</v>
      </c>
      <c r="H43" s="72"/>
      <c r="I43" s="73"/>
      <c r="J43" s="70" t="s">
        <v>59</v>
      </c>
      <c r="K43" s="72"/>
      <c r="L43" s="73"/>
      <c r="M43" s="41"/>
    </row>
    <row r="44" customFormat="false" ht="60" hidden="false" customHeight="true" outlineLevel="0" collapsed="false">
      <c r="A44" s="34"/>
      <c r="B44" s="35"/>
      <c r="C44" s="36"/>
      <c r="D44" s="74" t="s">
        <v>82</v>
      </c>
      <c r="E44" s="68" t="str">
        <f aca="false">IFERROR(IF(ISBLANK('Project Lookup'!E20),"",'Project Lookup'!E20),"")</f>
        <v/>
      </c>
      <c r="F44" s="75" t="s">
        <v>59</v>
      </c>
      <c r="G44" s="76" t="s">
        <v>59</v>
      </c>
      <c r="H44" s="72"/>
      <c r="I44" s="73"/>
      <c r="J44" s="70" t="s">
        <v>59</v>
      </c>
      <c r="K44" s="72"/>
      <c r="L44" s="73"/>
      <c r="M44" s="41"/>
    </row>
    <row r="45" customFormat="false" ht="60" hidden="false" customHeight="true" outlineLevel="0" collapsed="false">
      <c r="A45" s="34"/>
      <c r="B45" s="35"/>
      <c r="C45" s="36"/>
      <c r="D45" s="74" t="s">
        <v>83</v>
      </c>
      <c r="E45" s="68" t="str">
        <f aca="false">IFERROR(IF(ISBLANK('Project Lookup'!E21),"",'Project Lookup'!E21),"")</f>
        <v/>
      </c>
      <c r="F45" s="75" t="s">
        <v>59</v>
      </c>
      <c r="G45" s="76" t="s">
        <v>59</v>
      </c>
      <c r="H45" s="72"/>
      <c r="I45" s="73"/>
      <c r="J45" s="70" t="s">
        <v>59</v>
      </c>
      <c r="K45" s="72"/>
      <c r="L45" s="73"/>
      <c r="M45" s="41"/>
    </row>
    <row r="46" customFormat="false" ht="60" hidden="false" customHeight="true" outlineLevel="0" collapsed="false">
      <c r="A46" s="34"/>
      <c r="B46" s="35"/>
      <c r="C46" s="36"/>
      <c r="D46" s="74" t="s">
        <v>84</v>
      </c>
      <c r="E46" s="68" t="str">
        <f aca="false">IFERROR(IF(ISBLANK('Project Lookup'!E22),"",'Project Lookup'!E22),"")</f>
        <v/>
      </c>
      <c r="F46" s="75" t="s">
        <v>59</v>
      </c>
      <c r="G46" s="76" t="s">
        <v>59</v>
      </c>
      <c r="H46" s="72"/>
      <c r="I46" s="73"/>
      <c r="J46" s="70" t="s">
        <v>59</v>
      </c>
      <c r="K46" s="72"/>
      <c r="L46" s="73"/>
      <c r="M46" s="41"/>
    </row>
    <row r="47" customFormat="false" ht="60" hidden="false" customHeight="true" outlineLevel="0" collapsed="false">
      <c r="A47" s="34" t="n">
        <f aca="false">IF(OR(ISBLANK(E47),E47='Data validation'!$B$4), 1,0)</f>
        <v>1</v>
      </c>
      <c r="B47" s="77" t="s">
        <v>85</v>
      </c>
      <c r="C47" s="54" t="s">
        <v>86</v>
      </c>
      <c r="D47" s="78" t="s">
        <v>87</v>
      </c>
      <c r="E47" s="79" t="s">
        <v>59</v>
      </c>
      <c r="F47" s="80"/>
      <c r="G47" s="80"/>
      <c r="H47" s="80"/>
      <c r="I47" s="81"/>
      <c r="J47" s="80"/>
      <c r="K47" s="80"/>
      <c r="L47" s="81"/>
      <c r="M47" s="41"/>
    </row>
    <row r="48" customFormat="false" ht="60" hidden="false" customHeight="true" outlineLevel="0" collapsed="false">
      <c r="A48" s="34" t="str">
        <f aca="false">IF(AND(E47='Data validation'!$B$6,ISBLANK(E48)),1,"")</f>
        <v/>
      </c>
      <c r="B48" s="53" t="s">
        <v>88</v>
      </c>
      <c r="C48" s="54"/>
      <c r="D48" s="82" t="s">
        <v>89</v>
      </c>
      <c r="E48" s="83"/>
      <c r="F48" s="84"/>
      <c r="G48" s="84"/>
      <c r="H48" s="84"/>
      <c r="I48" s="85"/>
      <c r="J48" s="86"/>
      <c r="K48" s="84"/>
      <c r="L48" s="85"/>
      <c r="M48" s="41"/>
    </row>
    <row r="49" s="60" customFormat="true" ht="18.75" hidden="false" customHeight="false" outlineLevel="0" collapsed="false">
      <c r="A49" s="87"/>
      <c r="B49" s="88"/>
      <c r="C49" s="89"/>
      <c r="D49" s="90"/>
      <c r="E49" s="91"/>
      <c r="F49" s="91"/>
      <c r="G49" s="91"/>
      <c r="H49" s="91"/>
      <c r="I49" s="92"/>
      <c r="J49" s="92"/>
      <c r="K49" s="93"/>
      <c r="L49" s="93"/>
    </row>
    <row r="50" customFormat="false" ht="18.75" hidden="false" customHeight="false" outlineLevel="0" collapsed="false">
      <c r="B50" s="94" t="s">
        <v>90</v>
      </c>
      <c r="C50" s="94" t="s">
        <v>90</v>
      </c>
      <c r="D50" s="94" t="s">
        <v>90</v>
      </c>
      <c r="E50" s="94" t="s">
        <v>90</v>
      </c>
      <c r="F50" s="94" t="s">
        <v>90</v>
      </c>
      <c r="G50" s="94" t="s">
        <v>90</v>
      </c>
      <c r="H50" s="94" t="s">
        <v>90</v>
      </c>
      <c r="I50" s="94" t="s">
        <v>90</v>
      </c>
      <c r="J50" s="94" t="s">
        <v>90</v>
      </c>
      <c r="K50" s="94" t="s">
        <v>90</v>
      </c>
      <c r="L50" s="94" t="s">
        <v>90</v>
      </c>
    </row>
    <row r="58" customFormat="false" ht="18.75" hidden="false" customHeight="false" outlineLevel="0" collapsed="false">
      <c r="C58" s="95"/>
    </row>
    <row r="62" customFormat="false" ht="18.75" hidden="false" customHeight="false" outlineLevel="0" collapsed="false">
      <c r="C62" s="96"/>
    </row>
  </sheetData>
  <sheetProtection algorithmName="SHA-512" hashValue="iYTGw0URjA8Nk6YPclSjEomUf8EwfHjGetP2p9BQ9cpuXA0b2YicxWEIOA2LGMMsIlHoAdHEtylPfoBnFxb6UQ==" saltValue="ONQlvBVwWYMoH5WUZcGIAg==" spinCount="100000" sheet="true"/>
  <protectedRanges>
    <protectedRange name="Section_B_1" sqref="F27:L46 E47:E48"/>
    <protectedRange name="Section_A_1" sqref="E7:E8 E10:E21"/>
  </protectedRanges>
  <mergeCells count="22">
    <mergeCell ref="B2:E2"/>
    <mergeCell ref="H2:K2"/>
    <mergeCell ref="B3:G3"/>
    <mergeCell ref="B5:E5"/>
    <mergeCell ref="H5:I5"/>
    <mergeCell ref="B10:B12"/>
    <mergeCell ref="C10:C12"/>
    <mergeCell ref="B13:B15"/>
    <mergeCell ref="C13:C15"/>
    <mergeCell ref="B16:B18"/>
    <mergeCell ref="C16:C18"/>
    <mergeCell ref="B19:B21"/>
    <mergeCell ref="C19:C21"/>
    <mergeCell ref="B23:L23"/>
    <mergeCell ref="E25:E26"/>
    <mergeCell ref="F25:F26"/>
    <mergeCell ref="G25:G26"/>
    <mergeCell ref="H25:I25"/>
    <mergeCell ref="J25:L25"/>
    <mergeCell ref="B27:B46"/>
    <mergeCell ref="C27:C46"/>
    <mergeCell ref="C47:C48"/>
  </mergeCells>
  <conditionalFormatting sqref="H35:L45">
    <cfRule type="expression" priority="2" aboveAverage="0" equalAverage="0" bottom="0" percent="0" rank="0" text="" dxfId="0">
      <formula>$K$7=15</formula>
    </cfRule>
  </conditionalFormatting>
  <conditionalFormatting sqref="H46:J46 K46:L48 E47:J48 E49:H49">
    <cfRule type="expression" priority="3" aboveAverage="0" equalAverage="0" bottom="0" percent="0" rank="0" text="" dxfId="1">
      <formula>$K$7=15</formula>
    </cfRule>
    <cfRule type="expression" priority="4" aboveAverage="0" equalAverage="0" bottom="0" percent="0" rank="0" text="" dxfId="2">
      <formula>$K$7=16</formula>
    </cfRule>
  </conditionalFormatting>
  <conditionalFormatting sqref="M5:N6 H6:J8">
    <cfRule type="iconSet" priority="5">
      <iconSet iconSet="3Symbols" showValue="0">
        <cfvo type="percent" val="0"/>
        <cfvo type="num" val="1"/>
        <cfvo type="num" val="2"/>
      </iconSet>
    </cfRule>
  </conditionalFormatting>
  <dataValidations count="16">
    <dataValidation allowBlank="true" errorStyle="stop" operator="between" showDropDown="false" showErrorMessage="true" showInputMessage="true" sqref="E8" type="list">
      <formula1>INDIRECT(E7)</formula1>
      <formula2>0</formula2>
    </dataValidation>
    <dataValidation allowBlank="true" errorStyle="stop" operator="between" showDropDown="false" showErrorMessage="true" showInputMessage="true" sqref="E7" type="list">
      <formula1>FundName</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F47:F48" type="custom">
      <formula1>K8&lt;&gt;15</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E48" type="none">
      <formula1>0</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E49" type="custom">
      <formula1>K8&lt;&gt;15</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F49:H49" type="custom">
      <formula1>K8&lt;&gt;15</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G47:G48" type="custom">
      <formula1>I8&lt;&gt;15</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I46:I48 H47:H48 J47:J48" type="custom">
      <formula1>N7&lt;&gt;15</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K46:L48" type="custom">
      <formula1>N7&lt;&gt;15</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I35:I45" type="custom">
      <formula1>N33&lt;&gt;15</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K35:L45" type="custom">
      <formula1>O33&lt;&gt;15</formula1>
      <formula2>0</formula2>
    </dataValidation>
    <dataValidation allowBlank="true" error="Please enter a post code between 3 and 7 characters. If multiple post codes are required, please insert these in the multiple section in the column to the right. &#10;&#10;Note: spaces at the end of postcode will count as characters" errorStyle="stop" errorTitle="Post code error" operator="between" showDropDown="false" showErrorMessage="true" showInputMessage="true" sqref="H27:H46" type="textLength">
      <formula1>3</formula1>
      <formula2>8</formula2>
    </dataValidation>
    <dataValidation allowBlank="true" errorStyle="stop" operator="between" showDropDown="false" showErrorMessage="true" showInputMessage="true" sqref="G27:G46" type="list">
      <formula1>'Data validation'!$L$4:$L$6</formula1>
      <formula2>0</formula2>
    </dataValidation>
    <dataValidation allowBlank="true" error="As your bid is not a package bid, no additional project names are required." errorStyle="stop" errorTitle="Error: Package Bids Only!" operator="between" showDropDown="false" showErrorMessage="true" showInputMessage="true" sqref="E47" type="list">
      <formula1>'Data validation'!$B$4:$B$6</formula1>
      <formula2>0</formula2>
    </dataValidation>
    <dataValidation allowBlank="true" errorStyle="stop" operator="between" showDropDown="false" showErrorMessage="true" showInputMessage="true" sqref="J27:J46" type="list">
      <formula1>'Data validation'!$B$4:$B$6</formula1>
      <formula2>0</formula2>
    </dataValidation>
    <dataValidation allowBlank="true" errorStyle="stop" operator="between" showDropDown="false" showErrorMessage="true" showInputMessage="true" sqref="F27:F46" type="list">
      <formula1>'Data validation'!$J$4:$J$10</formula1>
      <formula2>0</formula2>
    </dataValidation>
  </dataValidations>
  <hyperlinks>
    <hyperlink ref="H2" location="'1 - Start Here'!B27" display="Click here to go to the explanatory notes for the Status Indicators"/>
  </hyperlink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6" id="{F01590C9-B8FC-4B4A-9197-7C1BDDC6A41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A7:A21 A27:A48</xm:sqref>
        </x14:conditionalFormatting>
        <x14:conditionalFormatting xmlns:xm="http://schemas.microsoft.com/office/excel/2006/main">
          <x14:cfRule type="iconSet" priority="7" id="{A65BD01B-A4D8-4283-B45C-3B4FDE21FB60}">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A49</xm:sqref>
        </x14:conditionalFormatting>
        <x14:conditionalFormatting xmlns:xm="http://schemas.microsoft.com/office/excel/2006/main">
          <x14:cfRule type="iconSet" priority="8" id="{4787A734-D164-4FFD-94C1-7CF6DDE477D3}">
            <x14:iconSet iconSet="3TrafficLights1" custom="1" reverse="0" showValue="0">
              <x14:cfvo type="percent">
                <xm:f>0</xm:f>
              </x14:cfvo>
              <x14:cfvo type="num">
                <xm:f>0</xm:f>
              </x14:cfvo>
              <x14:cfvo type="formula">
                <xm:f>'Traffic Light System'!$C$4</xm:f>
              </x14:cfvo>
              <x14:cfIcon iconSet="3Symbols" iconId="2"/>
              <x14:cfIcon iconSet="3Symbols" iconId="1"/>
              <x14:cfIcon iconSet="3Symbols" iconId="0"/>
            </x14:iconSet>
          </x14:cfRule>
          <xm:sqref>G2</xm:sqref>
        </x14:conditionalFormatting>
        <x14:conditionalFormatting xmlns:xm="http://schemas.microsoft.com/office/excel/2006/main">
          <x14:cfRule type="iconSet" priority="9" id="{632F2648-28BA-4A35-ADE0-862ED8F561B5}">
            <x14:iconSet iconSet="3Symbols" custom="1" reverse="0" showValue="0">
              <x14:cfvo type="percent">
                <xm:f>0</xm:f>
              </x14:cfvo>
              <x14:cfvo type="num">
                <xm:f>1</xm:f>
              </x14:cfvo>
              <x14:cfvo type="num">
                <xm:f>5</xm:f>
              </x14:cfvo>
              <x14:cfIcon iconSet="3Symbols" iconId="2"/>
              <x14:cfIcon iconSet="3Symbols" iconId="1"/>
              <x14:cfIcon iconSet="3Symbols" iconId="0"/>
            </x14:iconSet>
          </x14:cfRule>
          <xm:sqref>H2</xm:sqref>
        </x14:conditionalFormatting>
        <x14:conditionalFormatting xmlns:xm="http://schemas.microsoft.com/office/excel/2006/main">
          <x14:cfRule type="expression" priority="10" id="{5B233A78-5C9D-4681-BCD5-D92C40B5645C}">
            <xm:f>$G27='Data validation'!$L$6</xm:f>
            <x14:dxf>
              <fill>
                <patternFill>
                  <bgColor theme="0" tint="-0.5"/>
                </patternFill>
              </fill>
            </x14:dxf>
          </x14:cfRule>
          <xm:sqref>H27:I46</xm:sqref>
        </x14:conditionalFormatting>
        <x14:conditionalFormatting xmlns:xm="http://schemas.microsoft.com/office/excel/2006/main">
          <x14:cfRule type="expression" priority="11" id="{116D27C9-6335-44AC-8B96-C23BDFA1705C}">
            <xm:f>$G27='Data validation'!$L$4</xm:f>
            <x14:dxf>
              <fill>
                <patternFill>
                  <bgColor theme="0" tint="-0.5"/>
                </patternFill>
              </fill>
            </x14:dxf>
          </x14:cfRule>
          <xm:sqref>H27:L46</xm:sqref>
        </x14:conditionalFormatting>
        <x14:conditionalFormatting xmlns:xm="http://schemas.microsoft.com/office/excel/2006/main">
          <x14:cfRule type="expression" priority="12" id="{CAE4D0EB-978A-43EB-83F7-C75073F7F138}">
            <xm:f>$G27='Data validation'!$L$5</xm:f>
            <x14:dxf>
              <fill>
                <patternFill>
                  <bgColor theme="0" tint="-0.25"/>
                </patternFill>
              </fill>
            </x14:dxf>
          </x14:cfRule>
          <xm:sqref>J27:L46</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V41"/>
  <sheetViews>
    <sheetView showFormulas="false" showGridLines="false" showRowColHeaders="true" showZeros="true" rightToLeft="false" tabSelected="false" showOutlineSymbols="true" defaultGridColor="true" view="normal" topLeftCell="A10" colorId="64" zoomScale="80" zoomScaleNormal="80" zoomScalePageLayoutView="100" workbookViewId="0">
      <selection pane="topLeft" activeCell="H21" activeCellId="1" sqref="Q:Q H21"/>
    </sheetView>
  </sheetViews>
  <sheetFormatPr defaultColWidth="8.8359375" defaultRowHeight="15" zeroHeight="false" outlineLevelRow="0" outlineLevelCol="0"/>
  <cols>
    <col collapsed="false" customWidth="true" hidden="false" outlineLevel="0" max="1" min="1" style="0" width="10.5"/>
    <col collapsed="false" customWidth="true" hidden="false" outlineLevel="0" max="2" min="2" style="0" width="11.5"/>
    <col collapsed="false" customWidth="true" hidden="false" outlineLevel="0" max="3" min="3" style="0" width="75.17"/>
    <col collapsed="false" customWidth="true" hidden="false" outlineLevel="0" max="4" min="4" style="0" width="28.5"/>
    <col collapsed="false" customWidth="true" hidden="false" outlineLevel="0" max="5" min="5" style="0" width="29.17"/>
    <col collapsed="false" customWidth="true" hidden="false" outlineLevel="0" max="9" min="6" style="0" width="26.5"/>
    <col collapsed="false" customWidth="true" hidden="false" outlineLevel="0" max="12" min="10" style="0" width="13.5"/>
    <col collapsed="false" customWidth="true" hidden="false" outlineLevel="0" max="14" min="13" style="0" width="55"/>
    <col collapsed="false" customWidth="true" hidden="false" outlineLevel="0" max="15" min="15" style="0" width="33.5"/>
    <col collapsed="false" customWidth="true" hidden="false" outlineLevel="0" max="16" min="16" style="0" width="13.17"/>
    <col collapsed="false" customWidth="true" hidden="false" outlineLevel="0" max="17" min="17" style="0" width="60.5"/>
    <col collapsed="false" customWidth="true" hidden="false" outlineLevel="0" max="18" min="18" style="0" width="10.5"/>
    <col collapsed="false" customWidth="true" hidden="false" outlineLevel="0" max="19" min="19" style="0" width="60.5"/>
    <col collapsed="false" customWidth="true" hidden="false" outlineLevel="0" max="20" min="20" style="0" width="10.5"/>
    <col collapsed="false" customWidth="true" hidden="false" outlineLevel="0" max="21" min="21" style="0" width="60.5"/>
    <col collapsed="false" customWidth="true" hidden="false" outlineLevel="0" max="22" min="22" style="0" width="10.5"/>
  </cols>
  <sheetData>
    <row r="2" customFormat="false" ht="20.25" hidden="false" customHeight="true" outlineLevel="0" collapsed="false">
      <c r="B2" s="97" t="s">
        <v>91</v>
      </c>
      <c r="C2" s="97"/>
      <c r="D2" s="97"/>
      <c r="E2" s="97"/>
      <c r="F2" s="97"/>
      <c r="G2" s="97"/>
      <c r="H2" s="97"/>
      <c r="I2" s="97"/>
      <c r="J2" s="97"/>
      <c r="K2" s="97"/>
      <c r="L2" s="97"/>
      <c r="M2" s="10"/>
      <c r="N2" s="98" t="n">
        <f aca="false">SUM(A7:A39)</f>
        <v>0</v>
      </c>
      <c r="O2" s="19" t="s">
        <v>5</v>
      </c>
      <c r="P2" s="19"/>
    </row>
    <row r="3" customFormat="false" ht="82.5" hidden="false" customHeight="true" outlineLevel="0" collapsed="false">
      <c r="B3" s="23" t="s">
        <v>92</v>
      </c>
      <c r="C3" s="23"/>
      <c r="D3" s="23"/>
      <c r="E3" s="23"/>
      <c r="F3" s="23"/>
      <c r="G3" s="23"/>
      <c r="H3" s="23"/>
      <c r="I3" s="23"/>
      <c r="J3" s="23"/>
      <c r="K3" s="23"/>
      <c r="L3" s="23"/>
      <c r="M3" s="23"/>
      <c r="N3" s="23"/>
      <c r="O3" s="32"/>
      <c r="P3" s="99"/>
      <c r="Q3" s="100"/>
    </row>
    <row r="4" customFormat="false" ht="15" hidden="false" customHeight="false" outlineLevel="0" collapsed="false">
      <c r="B4" s="101"/>
      <c r="C4" s="101"/>
      <c r="D4" s="101"/>
      <c r="E4" s="101"/>
      <c r="K4" s="102"/>
      <c r="L4" s="102"/>
      <c r="M4" s="102"/>
      <c r="N4" s="102"/>
      <c r="O4" s="102"/>
      <c r="P4" s="102"/>
      <c r="Q4" s="100"/>
    </row>
    <row r="5" customFormat="false" ht="18" hidden="false" customHeight="true" outlineLevel="0" collapsed="false">
      <c r="B5" s="103" t="s">
        <v>93</v>
      </c>
      <c r="C5" s="103"/>
      <c r="D5" s="103"/>
      <c r="E5" s="103"/>
      <c r="F5" s="103"/>
      <c r="G5" s="103"/>
      <c r="H5" s="103"/>
      <c r="I5" s="103"/>
      <c r="J5" s="103"/>
    </row>
    <row r="6" customFormat="false" ht="15" hidden="false" customHeight="false" outlineLevel="0" collapsed="false">
      <c r="A6" s="104"/>
      <c r="B6" s="105"/>
      <c r="C6" s="106"/>
      <c r="D6" s="106"/>
      <c r="E6" s="107"/>
    </row>
    <row r="7" customFormat="false" ht="49.5" hidden="false" customHeight="true" outlineLevel="0" collapsed="false">
      <c r="A7" s="104"/>
      <c r="B7" s="35" t="s">
        <v>8</v>
      </c>
      <c r="C7" s="108" t="s">
        <v>94</v>
      </c>
      <c r="D7" s="109" t="s">
        <v>95</v>
      </c>
      <c r="E7" s="109"/>
      <c r="F7" s="109"/>
      <c r="G7" s="109"/>
      <c r="H7" s="109"/>
      <c r="I7" s="109"/>
      <c r="J7" s="109"/>
    </row>
    <row r="8" customFormat="false" ht="49.5" hidden="false" customHeight="true" outlineLevel="0" collapsed="false">
      <c r="A8" s="104"/>
      <c r="B8" s="42" t="s">
        <v>12</v>
      </c>
      <c r="C8" s="110" t="s">
        <v>96</v>
      </c>
      <c r="D8" s="111" t="s">
        <v>97</v>
      </c>
      <c r="E8" s="111"/>
      <c r="F8" s="111"/>
      <c r="G8" s="111"/>
      <c r="H8" s="111"/>
      <c r="I8" s="111"/>
      <c r="J8" s="111"/>
    </row>
    <row r="9" customFormat="false" ht="49.5" hidden="false" customHeight="true" outlineLevel="0" collapsed="false">
      <c r="A9" s="104"/>
      <c r="B9" s="42" t="s">
        <v>15</v>
      </c>
      <c r="C9" s="110" t="s">
        <v>98</v>
      </c>
      <c r="D9" s="111" t="s">
        <v>99</v>
      </c>
      <c r="E9" s="111"/>
      <c r="F9" s="111"/>
      <c r="G9" s="111"/>
      <c r="H9" s="111"/>
      <c r="I9" s="111"/>
      <c r="J9" s="111"/>
    </row>
    <row r="10" customFormat="false" ht="49.5" hidden="false" customHeight="true" outlineLevel="0" collapsed="false">
      <c r="A10" s="104"/>
      <c r="B10" s="42" t="s">
        <v>18</v>
      </c>
      <c r="C10" s="110" t="s">
        <v>100</v>
      </c>
      <c r="D10" s="111" t="s">
        <v>101</v>
      </c>
      <c r="E10" s="111"/>
      <c r="F10" s="111"/>
      <c r="G10" s="111"/>
      <c r="H10" s="111"/>
      <c r="I10" s="111"/>
      <c r="J10" s="111"/>
    </row>
    <row r="11" customFormat="false" ht="54" hidden="false" customHeight="true" outlineLevel="0" collapsed="false">
      <c r="A11" s="104"/>
      <c r="B11" s="42" t="s">
        <v>26</v>
      </c>
      <c r="C11" s="110" t="s">
        <v>102</v>
      </c>
      <c r="D11" s="111" t="s">
        <v>103</v>
      </c>
      <c r="E11" s="111"/>
      <c r="F11" s="111"/>
      <c r="G11" s="111"/>
      <c r="H11" s="111"/>
      <c r="I11" s="111"/>
      <c r="J11" s="111"/>
    </row>
    <row r="12" customFormat="false" ht="65.25" hidden="false" customHeight="true" outlineLevel="0" collapsed="false">
      <c r="A12" s="104"/>
      <c r="B12" s="42" t="s">
        <v>31</v>
      </c>
      <c r="C12" s="110" t="s">
        <v>104</v>
      </c>
      <c r="D12" s="112" t="s">
        <v>105</v>
      </c>
      <c r="E12" s="112"/>
      <c r="F12" s="112"/>
      <c r="G12" s="112"/>
      <c r="H12" s="112"/>
      <c r="I12" s="112"/>
      <c r="J12" s="112"/>
    </row>
    <row r="13" customFormat="false" ht="77.25" hidden="false" customHeight="true" outlineLevel="0" collapsed="false">
      <c r="A13" s="104"/>
      <c r="B13" s="53" t="s">
        <v>36</v>
      </c>
      <c r="C13" s="113" t="s">
        <v>106</v>
      </c>
      <c r="D13" s="114" t="s">
        <v>107</v>
      </c>
      <c r="E13" s="114"/>
      <c r="F13" s="114"/>
      <c r="G13" s="114"/>
      <c r="H13" s="114"/>
      <c r="I13" s="114"/>
      <c r="J13" s="114"/>
    </row>
    <row r="16" customFormat="false" ht="18.75" hidden="false" customHeight="true" outlineLevel="0" collapsed="false">
      <c r="B16" s="103" t="s">
        <v>108</v>
      </c>
      <c r="C16" s="103"/>
      <c r="D16" s="103"/>
      <c r="E16" s="103"/>
      <c r="F16" s="103"/>
      <c r="G16" s="103"/>
      <c r="H16" s="103"/>
      <c r="I16" s="103"/>
      <c r="J16" s="103"/>
      <c r="K16" s="103"/>
      <c r="L16" s="103"/>
      <c r="M16" s="103"/>
      <c r="N16" s="103"/>
      <c r="O16" s="103"/>
    </row>
    <row r="18" customFormat="false" ht="49.5" hidden="false" customHeight="true" outlineLevel="0" collapsed="false">
      <c r="J18" s="115" t="s">
        <v>109</v>
      </c>
      <c r="K18" s="115"/>
      <c r="L18" s="115"/>
    </row>
    <row r="19" customFormat="false" ht="57.75" hidden="false" customHeight="true" outlineLevel="0" collapsed="false">
      <c r="B19" s="116"/>
      <c r="C19" s="117" t="s">
        <v>42</v>
      </c>
      <c r="D19" s="117" t="s">
        <v>110</v>
      </c>
      <c r="E19" s="117" t="s">
        <v>111</v>
      </c>
      <c r="F19" s="117" t="s">
        <v>112</v>
      </c>
      <c r="G19" s="117" t="s">
        <v>113</v>
      </c>
      <c r="H19" s="117" t="s">
        <v>114</v>
      </c>
      <c r="I19" s="117" t="s">
        <v>115</v>
      </c>
      <c r="J19" s="117" t="s">
        <v>116</v>
      </c>
      <c r="K19" s="117" t="s">
        <v>117</v>
      </c>
      <c r="L19" s="117" t="s">
        <v>118</v>
      </c>
      <c r="M19" s="117" t="s">
        <v>119</v>
      </c>
      <c r="N19" s="117" t="s">
        <v>120</v>
      </c>
      <c r="O19" s="118" t="s">
        <v>121</v>
      </c>
      <c r="P19" s="119"/>
      <c r="Q19" s="120" t="s">
        <v>122</v>
      </c>
      <c r="R19" s="120"/>
      <c r="S19" s="120"/>
      <c r="T19" s="120"/>
      <c r="U19" s="120"/>
      <c r="V19" s="120"/>
    </row>
    <row r="20" customFormat="false" ht="43.5" hidden="false" customHeight="true" outlineLevel="0" collapsed="false">
      <c r="A20" s="104"/>
      <c r="B20" s="42" t="s">
        <v>52</v>
      </c>
      <c r="C20" s="121" t="str">
        <f aca="false">IF(ISBLANK('2 - Project Admin'!E27),"n/a",'2 - Project Admin'!E27)</f>
        <v>Scala Theatre &amp; Corn Exchange</v>
      </c>
      <c r="D20" s="122" t="n">
        <v>44197</v>
      </c>
      <c r="E20" s="122" t="n">
        <v>44197</v>
      </c>
      <c r="F20" s="123" t="s">
        <v>123</v>
      </c>
      <c r="G20" s="123" t="s">
        <v>124</v>
      </c>
      <c r="H20" s="123" t="s">
        <v>125</v>
      </c>
      <c r="I20" s="124" t="s">
        <v>126</v>
      </c>
      <c r="J20" s="125" t="n">
        <v>4</v>
      </c>
      <c r="K20" s="125" t="n">
        <v>5</v>
      </c>
      <c r="L20" s="125" t="n">
        <v>5</v>
      </c>
      <c r="M20" s="126" t="s">
        <v>119</v>
      </c>
      <c r="N20" s="126" t="s">
        <v>120</v>
      </c>
      <c r="O20" s="127" t="n">
        <v>44927</v>
      </c>
      <c r="P20" s="119"/>
      <c r="Q20" s="128" t="s">
        <v>127</v>
      </c>
      <c r="R20" s="129" t="s">
        <v>128</v>
      </c>
      <c r="S20" s="130" t="s">
        <v>129</v>
      </c>
      <c r="T20" s="129" t="s">
        <v>128</v>
      </c>
      <c r="U20" s="130" t="s">
        <v>130</v>
      </c>
      <c r="V20" s="129" t="s">
        <v>128</v>
      </c>
    </row>
    <row r="21" customFormat="false" ht="52.2" hidden="false" customHeight="false" outlineLevel="0" collapsed="false">
      <c r="A21" s="104"/>
      <c r="B21" s="42" t="s">
        <v>131</v>
      </c>
      <c r="C21" s="121" t="str">
        <f aca="false">IF(ISBLANK('2 - Project Admin'!E28),"n/a",'2 - Project Admin'!E28)</f>
        <v>8 Angel Street</v>
      </c>
      <c r="D21" s="122" t="n">
        <v>44197</v>
      </c>
      <c r="E21" s="122" t="n">
        <v>44927</v>
      </c>
      <c r="F21" s="123" t="s">
        <v>132</v>
      </c>
      <c r="G21" s="123" t="s">
        <v>133</v>
      </c>
      <c r="H21" s="123" t="s">
        <v>59</v>
      </c>
      <c r="I21" s="124" t="s">
        <v>126</v>
      </c>
      <c r="J21" s="125" t="n">
        <v>1</v>
      </c>
      <c r="K21" s="125" t="n">
        <v>1</v>
      </c>
      <c r="L21" s="125" t="n">
        <v>1</v>
      </c>
      <c r="M21" s="126" t="s">
        <v>119</v>
      </c>
      <c r="N21" s="126" t="s">
        <v>120</v>
      </c>
      <c r="O21" s="127" t="n">
        <v>44927</v>
      </c>
      <c r="P21" s="119"/>
      <c r="Q21" s="131" t="s">
        <v>134</v>
      </c>
      <c r="R21" s="132" t="n">
        <v>5</v>
      </c>
      <c r="S21" s="133" t="s">
        <v>135</v>
      </c>
      <c r="T21" s="132" t="n">
        <v>5</v>
      </c>
      <c r="U21" s="133" t="s">
        <v>136</v>
      </c>
      <c r="V21" s="132" t="n">
        <v>5</v>
      </c>
    </row>
    <row r="22" customFormat="false" ht="39.55" hidden="false" customHeight="false" outlineLevel="0" collapsed="false">
      <c r="A22" s="104"/>
      <c r="B22" s="42" t="s">
        <v>137</v>
      </c>
      <c r="C22" s="121" t="str">
        <f aca="false">IF(ISBLANK('2 - Project Admin'!E29),"n/a",'2 - Project Admin'!E29)</f>
        <v>Vacant Premises Scheme</v>
      </c>
      <c r="D22" s="122" t="n">
        <v>44501</v>
      </c>
      <c r="E22" s="122" t="n">
        <v>45352</v>
      </c>
      <c r="F22" s="123" t="s">
        <v>138</v>
      </c>
      <c r="G22" s="123" t="s">
        <v>133</v>
      </c>
      <c r="H22" s="123" t="s">
        <v>59</v>
      </c>
      <c r="I22" s="124" t="s">
        <v>126</v>
      </c>
      <c r="J22" s="125" t="n">
        <v>2</v>
      </c>
      <c r="K22" s="125" t="n">
        <v>1</v>
      </c>
      <c r="L22" s="125" t="n">
        <v>2</v>
      </c>
      <c r="M22" s="126" t="s">
        <v>119</v>
      </c>
      <c r="N22" s="126" t="s">
        <v>120</v>
      </c>
      <c r="O22" s="127" t="n">
        <v>45108</v>
      </c>
      <c r="P22" s="119"/>
      <c r="Q22" s="134" t="s">
        <v>139</v>
      </c>
      <c r="R22" s="135" t="n">
        <v>4</v>
      </c>
      <c r="S22" s="136" t="s">
        <v>140</v>
      </c>
      <c r="T22" s="135" t="n">
        <v>4</v>
      </c>
      <c r="U22" s="136" t="s">
        <v>141</v>
      </c>
      <c r="V22" s="135" t="n">
        <v>4</v>
      </c>
    </row>
    <row r="23" customFormat="false" ht="39.55" hidden="false" customHeight="false" outlineLevel="0" collapsed="false">
      <c r="A23" s="104"/>
      <c r="B23" s="42" t="s">
        <v>142</v>
      </c>
      <c r="C23" s="121" t="str">
        <f aca="false">IF(ISBLANK('2 - Project Admin'!E30),"n/a",'2 - Project Admin'!E30)</f>
        <v>Angel Place</v>
      </c>
      <c r="D23" s="122" t="n">
        <v>44470</v>
      </c>
      <c r="E23" s="122" t="n">
        <v>45352</v>
      </c>
      <c r="F23" s="123" t="s">
        <v>143</v>
      </c>
      <c r="G23" s="123" t="s">
        <v>133</v>
      </c>
      <c r="H23" s="123" t="s">
        <v>59</v>
      </c>
      <c r="I23" s="124" t="s">
        <v>144</v>
      </c>
      <c r="J23" s="125" t="n">
        <v>3</v>
      </c>
      <c r="K23" s="125" t="n">
        <v>2</v>
      </c>
      <c r="L23" s="125" t="n">
        <v>2</v>
      </c>
      <c r="M23" s="126" t="s">
        <v>119</v>
      </c>
      <c r="N23" s="126" t="s">
        <v>120</v>
      </c>
      <c r="O23" s="127" t="n">
        <v>45231</v>
      </c>
      <c r="P23" s="119"/>
      <c r="Q23" s="131" t="s">
        <v>145</v>
      </c>
      <c r="R23" s="137" t="n">
        <v>3</v>
      </c>
      <c r="S23" s="133" t="s">
        <v>146</v>
      </c>
      <c r="T23" s="137" t="n">
        <v>3</v>
      </c>
      <c r="U23" s="133" t="s">
        <v>147</v>
      </c>
      <c r="V23" s="137" t="n">
        <v>3</v>
      </c>
    </row>
    <row r="24" customFormat="false" ht="26.85" hidden="false" customHeight="false" outlineLevel="0" collapsed="false">
      <c r="A24" s="104"/>
      <c r="B24" s="42" t="s">
        <v>148</v>
      </c>
      <c r="C24" s="121" t="str">
        <f aca="false">IF(ISBLANK('2 - Project Admin'!E31),"n/a",'2 - Project Admin'!E31)</f>
        <v>Public Realm </v>
      </c>
      <c r="D24" s="122" t="n">
        <v>44197</v>
      </c>
      <c r="E24" s="122" t="n">
        <v>45352</v>
      </c>
      <c r="F24" s="123" t="s">
        <v>149</v>
      </c>
      <c r="G24" s="123" t="s">
        <v>133</v>
      </c>
      <c r="H24" s="123" t="s">
        <v>59</v>
      </c>
      <c r="I24" s="124" t="s">
        <v>144</v>
      </c>
      <c r="J24" s="125" t="n">
        <v>2</v>
      </c>
      <c r="K24" s="125" t="n">
        <v>2</v>
      </c>
      <c r="L24" s="125" t="n">
        <v>3</v>
      </c>
      <c r="M24" s="126" t="s">
        <v>119</v>
      </c>
      <c r="N24" s="126" t="s">
        <v>120</v>
      </c>
      <c r="O24" s="127" t="n">
        <v>45139</v>
      </c>
      <c r="P24" s="119"/>
      <c r="Q24" s="131" t="s">
        <v>150</v>
      </c>
      <c r="R24" s="138" t="n">
        <v>2</v>
      </c>
      <c r="S24" s="133" t="s">
        <v>151</v>
      </c>
      <c r="T24" s="138" t="n">
        <v>2</v>
      </c>
      <c r="U24" s="133" t="s">
        <v>152</v>
      </c>
      <c r="V24" s="138" t="n">
        <v>2</v>
      </c>
    </row>
    <row r="25" customFormat="false" ht="26.85" hidden="false" customHeight="false" outlineLevel="0" collapsed="false">
      <c r="A25" s="104"/>
      <c r="B25" s="42" t="s">
        <v>153</v>
      </c>
      <c r="C25" s="121" t="str">
        <f aca="false">IF(ISBLANK('2 - Project Admin'!E32),"n/a",'2 - Project Admin'!E32)</f>
        <v/>
      </c>
      <c r="D25" s="122"/>
      <c r="E25" s="122"/>
      <c r="F25" s="123" t="s">
        <v>59</v>
      </c>
      <c r="G25" s="123" t="s">
        <v>59</v>
      </c>
      <c r="H25" s="123" t="s">
        <v>59</v>
      </c>
      <c r="I25" s="124" t="s">
        <v>59</v>
      </c>
      <c r="J25" s="125" t="s">
        <v>59</v>
      </c>
      <c r="K25" s="125" t="s">
        <v>59</v>
      </c>
      <c r="L25" s="125" t="s">
        <v>59</v>
      </c>
      <c r="M25" s="126"/>
      <c r="N25" s="126"/>
      <c r="O25" s="127"/>
      <c r="P25" s="119"/>
      <c r="Q25" s="139" t="s">
        <v>154</v>
      </c>
      <c r="R25" s="140" t="n">
        <v>1</v>
      </c>
      <c r="S25" s="141" t="s">
        <v>155</v>
      </c>
      <c r="T25" s="140" t="n">
        <v>1</v>
      </c>
      <c r="U25" s="139" t="s">
        <v>156</v>
      </c>
      <c r="V25" s="140" t="n">
        <v>1</v>
      </c>
    </row>
    <row r="26" customFormat="false" ht="31.5" hidden="false" customHeight="true" outlineLevel="0" collapsed="false">
      <c r="A26" s="104"/>
      <c r="B26" s="42" t="s">
        <v>157</v>
      </c>
      <c r="C26" s="121" t="str">
        <f aca="false">IF(ISBLANK('2 - Project Admin'!E33),"n/a",'2 - Project Admin'!E33)</f>
        <v/>
      </c>
      <c r="D26" s="122"/>
      <c r="E26" s="122"/>
      <c r="F26" s="123" t="s">
        <v>59</v>
      </c>
      <c r="G26" s="123" t="s">
        <v>59</v>
      </c>
      <c r="H26" s="123" t="s">
        <v>59</v>
      </c>
      <c r="I26" s="124" t="s">
        <v>59</v>
      </c>
      <c r="J26" s="125" t="s">
        <v>59</v>
      </c>
      <c r="K26" s="125" t="s">
        <v>59</v>
      </c>
      <c r="L26" s="125" t="s">
        <v>59</v>
      </c>
      <c r="M26" s="126"/>
      <c r="N26" s="126"/>
      <c r="O26" s="127"/>
      <c r="P26" s="119"/>
    </row>
    <row r="27" customFormat="false" ht="31.5" hidden="false" customHeight="true" outlineLevel="0" collapsed="false">
      <c r="A27" s="104"/>
      <c r="B27" s="42" t="s">
        <v>158</v>
      </c>
      <c r="C27" s="121" t="str">
        <f aca="false">IF(ISBLANK('2 - Project Admin'!E34),"n/a",'2 - Project Admin'!E34)</f>
        <v/>
      </c>
      <c r="D27" s="122"/>
      <c r="E27" s="122"/>
      <c r="F27" s="123" t="s">
        <v>59</v>
      </c>
      <c r="G27" s="123" t="s">
        <v>59</v>
      </c>
      <c r="H27" s="123" t="s">
        <v>59</v>
      </c>
      <c r="I27" s="124" t="s">
        <v>59</v>
      </c>
      <c r="J27" s="125" t="s">
        <v>59</v>
      </c>
      <c r="K27" s="125" t="s">
        <v>59</v>
      </c>
      <c r="L27" s="125" t="s">
        <v>59</v>
      </c>
      <c r="M27" s="126"/>
      <c r="N27" s="126"/>
      <c r="O27" s="127"/>
      <c r="P27" s="119"/>
    </row>
    <row r="28" customFormat="false" ht="31.5" hidden="false" customHeight="true" outlineLevel="0" collapsed="false">
      <c r="A28" s="104"/>
      <c r="B28" s="42" t="s">
        <v>159</v>
      </c>
      <c r="C28" s="121" t="str">
        <f aca="false">IF(ISBLANK('2 - Project Admin'!E35),"n/a",'2 - Project Admin'!E35)</f>
        <v/>
      </c>
      <c r="D28" s="122"/>
      <c r="E28" s="122"/>
      <c r="F28" s="123" t="s">
        <v>59</v>
      </c>
      <c r="G28" s="123" t="s">
        <v>59</v>
      </c>
      <c r="H28" s="123" t="s">
        <v>59</v>
      </c>
      <c r="I28" s="124" t="s">
        <v>59</v>
      </c>
      <c r="J28" s="125" t="s">
        <v>59</v>
      </c>
      <c r="K28" s="125" t="s">
        <v>59</v>
      </c>
      <c r="L28" s="125" t="s">
        <v>59</v>
      </c>
      <c r="M28" s="126"/>
      <c r="N28" s="126"/>
      <c r="O28" s="127"/>
      <c r="P28" s="119"/>
    </row>
    <row r="29" customFormat="false" ht="31.5" hidden="false" customHeight="true" outlineLevel="0" collapsed="false">
      <c r="A29" s="104"/>
      <c r="B29" s="42" t="s">
        <v>160</v>
      </c>
      <c r="C29" s="121" t="str">
        <f aca="false">IF(ISBLANK('2 - Project Admin'!E36),"n/a",'2 - Project Admin'!E36)</f>
        <v/>
      </c>
      <c r="D29" s="122"/>
      <c r="E29" s="122"/>
      <c r="F29" s="123" t="s">
        <v>59</v>
      </c>
      <c r="G29" s="123" t="s">
        <v>59</v>
      </c>
      <c r="H29" s="123" t="s">
        <v>59</v>
      </c>
      <c r="I29" s="124" t="s">
        <v>59</v>
      </c>
      <c r="J29" s="125" t="s">
        <v>59</v>
      </c>
      <c r="K29" s="125" t="s">
        <v>59</v>
      </c>
      <c r="L29" s="125" t="s">
        <v>59</v>
      </c>
      <c r="M29" s="126"/>
      <c r="N29" s="126"/>
      <c r="O29" s="127"/>
      <c r="P29" s="119"/>
    </row>
    <row r="30" customFormat="false" ht="31.5" hidden="false" customHeight="true" outlineLevel="0" collapsed="false">
      <c r="A30" s="104"/>
      <c r="B30" s="42" t="s">
        <v>161</v>
      </c>
      <c r="C30" s="121" t="str">
        <f aca="false">IF(ISBLANK('2 - Project Admin'!E37),"n/a",'2 - Project Admin'!E37)</f>
        <v/>
      </c>
      <c r="D30" s="122"/>
      <c r="E30" s="122"/>
      <c r="F30" s="123" t="s">
        <v>59</v>
      </c>
      <c r="G30" s="123" t="s">
        <v>59</v>
      </c>
      <c r="H30" s="123" t="s">
        <v>59</v>
      </c>
      <c r="I30" s="124" t="s">
        <v>59</v>
      </c>
      <c r="J30" s="125" t="s">
        <v>59</v>
      </c>
      <c r="K30" s="125" t="s">
        <v>59</v>
      </c>
      <c r="L30" s="125" t="s">
        <v>59</v>
      </c>
      <c r="M30" s="126"/>
      <c r="N30" s="126"/>
      <c r="O30" s="127"/>
      <c r="P30" s="119"/>
    </row>
    <row r="31" customFormat="false" ht="31.5" hidden="false" customHeight="true" outlineLevel="0" collapsed="false">
      <c r="A31" s="104"/>
      <c r="B31" s="42" t="s">
        <v>162</v>
      </c>
      <c r="C31" s="121" t="str">
        <f aca="false">IF(ISBLANK('2 - Project Admin'!E38),"n/a",'2 - Project Admin'!E38)</f>
        <v/>
      </c>
      <c r="D31" s="122"/>
      <c r="E31" s="122"/>
      <c r="F31" s="123" t="s">
        <v>59</v>
      </c>
      <c r="G31" s="123" t="s">
        <v>59</v>
      </c>
      <c r="H31" s="123" t="s">
        <v>59</v>
      </c>
      <c r="I31" s="124" t="s">
        <v>59</v>
      </c>
      <c r="J31" s="125" t="s">
        <v>59</v>
      </c>
      <c r="K31" s="125" t="s">
        <v>59</v>
      </c>
      <c r="L31" s="125" t="s">
        <v>59</v>
      </c>
      <c r="M31" s="126"/>
      <c r="N31" s="126"/>
      <c r="O31" s="127"/>
      <c r="P31" s="119"/>
    </row>
    <row r="32" customFormat="false" ht="31.5" hidden="false" customHeight="true" outlineLevel="0" collapsed="false">
      <c r="A32" s="104"/>
      <c r="B32" s="42" t="s">
        <v>163</v>
      </c>
      <c r="C32" s="121" t="str">
        <f aca="false">IF(ISBLANK('2 - Project Admin'!E39),"n/a",'2 - Project Admin'!E39)</f>
        <v/>
      </c>
      <c r="D32" s="122"/>
      <c r="E32" s="122"/>
      <c r="F32" s="123" t="s">
        <v>59</v>
      </c>
      <c r="G32" s="123" t="s">
        <v>59</v>
      </c>
      <c r="H32" s="123" t="s">
        <v>59</v>
      </c>
      <c r="I32" s="124" t="s">
        <v>59</v>
      </c>
      <c r="J32" s="125" t="s">
        <v>59</v>
      </c>
      <c r="K32" s="125" t="s">
        <v>59</v>
      </c>
      <c r="L32" s="125" t="s">
        <v>59</v>
      </c>
      <c r="M32" s="126"/>
      <c r="N32" s="126"/>
      <c r="O32" s="127"/>
      <c r="P32" s="119"/>
    </row>
    <row r="33" customFormat="false" ht="31.5" hidden="false" customHeight="true" outlineLevel="0" collapsed="false">
      <c r="A33" s="104"/>
      <c r="B33" s="42" t="s">
        <v>164</v>
      </c>
      <c r="C33" s="121" t="str">
        <f aca="false">IF(ISBLANK('2 - Project Admin'!E40),"n/a",'2 - Project Admin'!E40)</f>
        <v/>
      </c>
      <c r="D33" s="122"/>
      <c r="E33" s="122"/>
      <c r="F33" s="123" t="s">
        <v>59</v>
      </c>
      <c r="G33" s="123" t="s">
        <v>59</v>
      </c>
      <c r="H33" s="123" t="s">
        <v>59</v>
      </c>
      <c r="I33" s="124" t="s">
        <v>59</v>
      </c>
      <c r="J33" s="125" t="s">
        <v>59</v>
      </c>
      <c r="K33" s="125" t="s">
        <v>59</v>
      </c>
      <c r="L33" s="125" t="s">
        <v>59</v>
      </c>
      <c r="M33" s="126"/>
      <c r="N33" s="126"/>
      <c r="O33" s="127"/>
      <c r="P33" s="119"/>
    </row>
    <row r="34" customFormat="false" ht="31.5" hidden="false" customHeight="true" outlineLevel="0" collapsed="false">
      <c r="A34" s="104"/>
      <c r="B34" s="42" t="s">
        <v>165</v>
      </c>
      <c r="C34" s="121" t="str">
        <f aca="false">IF(ISBLANK('2 - Project Admin'!E41),"n/a",'2 - Project Admin'!E41)</f>
        <v/>
      </c>
      <c r="D34" s="122"/>
      <c r="E34" s="122"/>
      <c r="F34" s="123" t="s">
        <v>59</v>
      </c>
      <c r="G34" s="123" t="s">
        <v>59</v>
      </c>
      <c r="H34" s="123" t="s">
        <v>59</v>
      </c>
      <c r="I34" s="124" t="s">
        <v>59</v>
      </c>
      <c r="J34" s="125" t="s">
        <v>59</v>
      </c>
      <c r="K34" s="125" t="s">
        <v>59</v>
      </c>
      <c r="L34" s="125" t="s">
        <v>59</v>
      </c>
      <c r="M34" s="126"/>
      <c r="N34" s="126"/>
      <c r="O34" s="127"/>
      <c r="P34" s="119"/>
    </row>
    <row r="35" customFormat="false" ht="31.5" hidden="false" customHeight="true" outlineLevel="0" collapsed="false">
      <c r="A35" s="104"/>
      <c r="B35" s="42" t="s">
        <v>166</v>
      </c>
      <c r="C35" s="121" t="str">
        <f aca="false">IF(ISBLANK('2 - Project Admin'!E42),"n/a",'2 - Project Admin'!E42)</f>
        <v/>
      </c>
      <c r="D35" s="122"/>
      <c r="E35" s="122"/>
      <c r="F35" s="123" t="s">
        <v>59</v>
      </c>
      <c r="G35" s="123" t="s">
        <v>59</v>
      </c>
      <c r="H35" s="123" t="s">
        <v>59</v>
      </c>
      <c r="I35" s="124" t="s">
        <v>59</v>
      </c>
      <c r="J35" s="125" t="s">
        <v>59</v>
      </c>
      <c r="K35" s="125" t="s">
        <v>59</v>
      </c>
      <c r="L35" s="125" t="s">
        <v>59</v>
      </c>
      <c r="M35" s="126"/>
      <c r="N35" s="126"/>
      <c r="O35" s="127"/>
      <c r="P35" s="119"/>
    </row>
    <row r="36" customFormat="false" ht="31.5" hidden="false" customHeight="true" outlineLevel="0" collapsed="false">
      <c r="A36" s="104"/>
      <c r="B36" s="42" t="s">
        <v>167</v>
      </c>
      <c r="C36" s="121" t="str">
        <f aca="false">IF(ISBLANK('2 - Project Admin'!E43),"n/a",'2 - Project Admin'!E43)</f>
        <v/>
      </c>
      <c r="D36" s="122"/>
      <c r="E36" s="122"/>
      <c r="F36" s="123" t="s">
        <v>59</v>
      </c>
      <c r="G36" s="123" t="s">
        <v>59</v>
      </c>
      <c r="H36" s="123" t="s">
        <v>59</v>
      </c>
      <c r="I36" s="124" t="s">
        <v>59</v>
      </c>
      <c r="J36" s="125" t="s">
        <v>59</v>
      </c>
      <c r="K36" s="125" t="s">
        <v>59</v>
      </c>
      <c r="L36" s="125" t="s">
        <v>59</v>
      </c>
      <c r="M36" s="126"/>
      <c r="N36" s="126"/>
      <c r="O36" s="127"/>
      <c r="P36" s="119"/>
    </row>
    <row r="37" customFormat="false" ht="31.5" hidden="false" customHeight="true" outlineLevel="0" collapsed="false">
      <c r="A37" s="104"/>
      <c r="B37" s="42" t="s">
        <v>168</v>
      </c>
      <c r="C37" s="121" t="str">
        <f aca="false">IF(ISBLANK('2 - Project Admin'!E44),"n/a",'2 - Project Admin'!E44)</f>
        <v/>
      </c>
      <c r="D37" s="122"/>
      <c r="E37" s="122"/>
      <c r="F37" s="123" t="s">
        <v>59</v>
      </c>
      <c r="G37" s="123" t="s">
        <v>59</v>
      </c>
      <c r="H37" s="123" t="s">
        <v>59</v>
      </c>
      <c r="I37" s="124" t="s">
        <v>59</v>
      </c>
      <c r="J37" s="125" t="s">
        <v>59</v>
      </c>
      <c r="K37" s="125" t="s">
        <v>59</v>
      </c>
      <c r="L37" s="125" t="s">
        <v>59</v>
      </c>
      <c r="M37" s="126"/>
      <c r="N37" s="126"/>
      <c r="O37" s="127"/>
      <c r="P37" s="119"/>
    </row>
    <row r="38" customFormat="false" ht="31.5" hidden="false" customHeight="true" outlineLevel="0" collapsed="false">
      <c r="A38" s="104"/>
      <c r="B38" s="42" t="s">
        <v>169</v>
      </c>
      <c r="C38" s="121" t="str">
        <f aca="false">IF(ISBLANK('2 - Project Admin'!E45),"n/a",'2 - Project Admin'!E45)</f>
        <v/>
      </c>
      <c r="D38" s="122"/>
      <c r="E38" s="122"/>
      <c r="F38" s="123" t="s">
        <v>59</v>
      </c>
      <c r="G38" s="123" t="s">
        <v>59</v>
      </c>
      <c r="H38" s="123" t="s">
        <v>59</v>
      </c>
      <c r="I38" s="124" t="s">
        <v>59</v>
      </c>
      <c r="J38" s="125" t="s">
        <v>59</v>
      </c>
      <c r="K38" s="125" t="s">
        <v>59</v>
      </c>
      <c r="L38" s="125" t="s">
        <v>59</v>
      </c>
      <c r="M38" s="126"/>
      <c r="N38" s="126"/>
      <c r="O38" s="127"/>
      <c r="P38" s="119"/>
    </row>
    <row r="39" customFormat="false" ht="31.5" hidden="false" customHeight="true" outlineLevel="0" collapsed="false">
      <c r="A39" s="104"/>
      <c r="B39" s="53" t="s">
        <v>170</v>
      </c>
      <c r="C39" s="142" t="str">
        <f aca="false">IF(ISBLANK('2 - Project Admin'!E46),"n/a",'2 - Project Admin'!E46)</f>
        <v/>
      </c>
      <c r="D39" s="143"/>
      <c r="E39" s="143"/>
      <c r="F39" s="144" t="s">
        <v>59</v>
      </c>
      <c r="G39" s="144" t="s">
        <v>59</v>
      </c>
      <c r="H39" s="144" t="s">
        <v>59</v>
      </c>
      <c r="I39" s="145" t="s">
        <v>59</v>
      </c>
      <c r="J39" s="146" t="s">
        <v>59</v>
      </c>
      <c r="K39" s="146" t="s">
        <v>59</v>
      </c>
      <c r="L39" s="146" t="s">
        <v>59</v>
      </c>
      <c r="M39" s="147"/>
      <c r="N39" s="147"/>
      <c r="O39" s="148"/>
      <c r="P39" s="119"/>
    </row>
    <row r="40" customFormat="false" ht="15" hidden="false" customHeight="false" outlineLevel="0" collapsed="false">
      <c r="A40" s="104"/>
    </row>
    <row r="41" customFormat="false" ht="15" hidden="false" customHeight="false" outlineLevel="0" collapsed="false">
      <c r="B41" s="149" t="s">
        <v>90</v>
      </c>
      <c r="C41" s="149" t="s">
        <v>90</v>
      </c>
      <c r="D41" s="149" t="s">
        <v>90</v>
      </c>
      <c r="E41" s="149" t="s">
        <v>90</v>
      </c>
      <c r="F41" s="149" t="s">
        <v>90</v>
      </c>
      <c r="G41" s="149"/>
      <c r="H41" s="149"/>
      <c r="I41" s="149"/>
      <c r="J41" s="149" t="s">
        <v>90</v>
      </c>
      <c r="K41" s="149" t="s">
        <v>90</v>
      </c>
      <c r="L41" s="149" t="s">
        <v>90</v>
      </c>
      <c r="M41" s="149" t="s">
        <v>90</v>
      </c>
      <c r="N41" s="149" t="s">
        <v>90</v>
      </c>
      <c r="O41" s="149"/>
      <c r="P41" s="149"/>
      <c r="Q41" s="149" t="s">
        <v>90</v>
      </c>
      <c r="R41" s="149" t="s">
        <v>90</v>
      </c>
      <c r="S41" s="149" t="s">
        <v>90</v>
      </c>
      <c r="T41" s="149" t="s">
        <v>90</v>
      </c>
      <c r="U41" s="149" t="s">
        <v>90</v>
      </c>
      <c r="V41" s="149" t="s">
        <v>90</v>
      </c>
    </row>
  </sheetData>
  <sheetProtection algorithmName="SHA-512" hashValue="8TfiEMMSbhDGzxFu9ymjnXvLuNFfY9CQQ9Zdbd1Tsvlctsx0m3q8+BRY+QuDkH1X5TreGxNUla+YB8ZWoNyD1w==" saltValue="r3bU6TDHqa7SBFHSFzQo4A==" spinCount="100000" sheet="true"/>
  <protectedRanges>
    <protectedRange name="Section_B_1" sqref="D20:O39"/>
    <protectedRange name="Section_A_1" sqref="D7:J11 D13"/>
  </protectedRanges>
  <mergeCells count="14">
    <mergeCell ref="B2:L2"/>
    <mergeCell ref="O2:P2"/>
    <mergeCell ref="B3:N3"/>
    <mergeCell ref="B5:J5"/>
    <mergeCell ref="D7:J7"/>
    <mergeCell ref="D8:J8"/>
    <mergeCell ref="D9:J9"/>
    <mergeCell ref="D10:J10"/>
    <mergeCell ref="D11:J11"/>
    <mergeCell ref="D12:J12"/>
    <mergeCell ref="D13:J13"/>
    <mergeCell ref="B16:O16"/>
    <mergeCell ref="J18:L18"/>
    <mergeCell ref="Q19:V19"/>
  </mergeCells>
  <conditionalFormatting sqref="F20:H39">
    <cfRule type="expression" priority="2" aboveAverage="0" equalAverage="0" bottom="0" percent="0" rank="0" text="" dxfId="6">
      <formula>$C$15="Not Applicable"</formula>
    </cfRule>
  </conditionalFormatting>
  <conditionalFormatting sqref="J20:M39">
    <cfRule type="cellIs" priority="3" operator="equal" aboveAverage="0" equalAverage="0" bottom="0" percent="0" rank="0" text="" dxfId="7">
      <formula>5</formula>
    </cfRule>
    <cfRule type="cellIs" priority="4" operator="equal" aboveAverage="0" equalAverage="0" bottom="0" percent="0" rank="0" text="" dxfId="8">
      <formula>4</formula>
    </cfRule>
    <cfRule type="cellIs" priority="5" operator="equal" aboveAverage="0" equalAverage="0" bottom="0" percent="0" rank="0" text="" dxfId="9">
      <formula>3</formula>
    </cfRule>
    <cfRule type="cellIs" priority="6" operator="equal" aboveAverage="0" equalAverage="0" bottom="0" percent="0" rank="0" text="" dxfId="10">
      <formula>1</formula>
    </cfRule>
    <cfRule type="cellIs" priority="7" operator="equal" aboveAverage="0" equalAverage="0" bottom="0" percent="0" rank="0" text="" dxfId="11">
      <formula>2</formula>
    </cfRule>
  </conditionalFormatting>
  <conditionalFormatting sqref="P3:Q3 K4:Q4">
    <cfRule type="iconSet" priority="8">
      <iconSet iconSet="3Symbols" showValue="0">
        <cfvo type="percent" val="0"/>
        <cfvo type="num" val="1"/>
        <cfvo type="num" val="2"/>
      </iconSet>
    </cfRule>
  </conditionalFormatting>
  <dataValidations count="7">
    <dataValidation allowBlank="true" error="Please enter a valid date in the following format:&#10;mmm-yy" errorStyle="stop" operator="between" showDropDown="false" showErrorMessage="true" showInputMessage="true" sqref="D19:E19 I19:L19" type="none">
      <formula1>0</formula1>
      <formula2>0</formula2>
    </dataValidation>
    <dataValidation allowBlank="true" errorStyle="stop" operator="between" showDropDown="false" showErrorMessage="true" showInputMessage="true" sqref="G20:G39" type="list">
      <formula1>"&lt; Select &gt;,1. Not yet started,2. Ongoing - on track,3. Ongoing - delayed,4. Completed,5. Other"</formula1>
      <formula2>0</formula2>
    </dataValidation>
    <dataValidation allowBlank="true" errorStyle="stop" operator="between" showDropDown="false" showErrorMessage="true" showInputMessage="true" sqref="D20:E39 O20:O39" type="date">
      <formula1>42005</formula1>
      <formula2>47484</formula2>
    </dataValidation>
    <dataValidation allowBlank="true" errorStyle="stop" operator="between" showDropDown="false" showErrorMessage="true" showInputMessage="true" sqref="J20:L39" type="list">
      <formula1>'Data validation'!$N$4:$N$9</formula1>
      <formula2>0</formula2>
    </dataValidation>
    <dataValidation allowBlank="true" errorStyle="stop" operator="between" showDropDown="false" showErrorMessage="true" showInputMessage="true" sqref="I20:I39" type="list">
      <formula1>'Data validation'!$Q$4:$Q$8</formula1>
      <formula2>0</formula2>
    </dataValidation>
    <dataValidation allowBlank="true" errorStyle="stop" operator="between" showDropDown="false" showErrorMessage="true" showInputMessage="true" sqref="F20:F39" type="list">
      <formula1>'Data validation'!$O$4:$O$9</formula1>
      <formula2>0</formula2>
    </dataValidation>
    <dataValidation allowBlank="true" errorStyle="stop" operator="between" showDropDown="false" showErrorMessage="true" showInputMessage="true" sqref="H20:H39" type="list">
      <formula1>'Data validation'!$P$4:$P$12</formula1>
      <formula2>0</formula2>
    </dataValidation>
  </dataValidations>
  <hyperlinks>
    <hyperlink ref="O2" location="'1 - Start Here'!B27" display="Click here to go to the explanatory notes for the Status Indicators"/>
  </hyperlink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9" id="{1E34ECCD-9B12-4EA3-B8C9-2A70B7B0D56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A6:A13</xm:sqref>
        </x14:conditionalFormatting>
        <x14:conditionalFormatting xmlns:xm="http://schemas.microsoft.com/office/excel/2006/main">
          <x14:cfRule type="iconSet" priority="10" id="{6CE4439F-E656-499C-A61F-35B085E01AF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A20:A40</xm:sqref>
        </x14:conditionalFormatting>
        <x14:conditionalFormatting xmlns:xm="http://schemas.microsoft.com/office/excel/2006/main">
          <x14:cfRule type="iconSet" priority="11" id="{1A544920-82E4-46F7-9B52-6A008939202F}">
            <x14:iconSet iconSet="3Symbols" custom="1" reverse="0" showValue="0">
              <x14:cfvo type="percent">
                <xm:f>0</xm:f>
              </x14:cfvo>
              <x14:cfvo type="num">
                <xm:f>0</xm:f>
              </x14:cfvo>
              <x14:cfvo type="formula">
                <xm:f>'Traffic Light System'!$C$5</xm:f>
              </x14:cfvo>
              <x14:cfIcon iconSet="3Symbols" iconId="2"/>
              <x14:cfIcon iconSet="3Symbols" iconId="1"/>
              <x14:cfIcon iconSet="3Symbols" iconId="0"/>
            </x14:iconSet>
          </x14:cfRule>
          <xm:sqref>N2:O2</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604"/>
  <sheetViews>
    <sheetView showFormulas="false" showGridLines="false" showRowColHeaders="true" showZeros="true" rightToLeft="false" tabSelected="false" showOutlineSymbols="true" defaultGridColor="true" view="normal" topLeftCell="A60" colorId="64" zoomScale="100" zoomScaleNormal="100" zoomScalePageLayoutView="100" workbookViewId="0">
      <selection pane="topLeft" activeCell="G9" activeCellId="1" sqref="Q:Q G9"/>
    </sheetView>
  </sheetViews>
  <sheetFormatPr defaultColWidth="8.50390625" defaultRowHeight="13.5" zeroHeight="false" outlineLevelRow="1" outlineLevelCol="0"/>
  <cols>
    <col collapsed="false" customWidth="true" hidden="false" outlineLevel="0" max="1" min="1" style="150" width="3.5"/>
    <col collapsed="false" customWidth="true" hidden="false" outlineLevel="0" max="2" min="2" style="150" width="7.17"/>
    <col collapsed="false" customWidth="true" hidden="false" outlineLevel="0" max="3" min="3" style="150" width="45.5"/>
    <col collapsed="false" customWidth="true" hidden="false" outlineLevel="0" max="4" min="4" style="150" width="50"/>
    <col collapsed="false" customWidth="true" hidden="false" outlineLevel="0" max="5" min="5" style="150" width="53.5"/>
    <col collapsed="false" customWidth="true" hidden="false" outlineLevel="0" max="6" min="6" style="150" width="15.5"/>
    <col collapsed="false" customWidth="true" hidden="false" outlineLevel="0" max="8" min="7" style="150" width="17"/>
    <col collapsed="false" customWidth="true" hidden="false" outlineLevel="0" max="9" min="9" style="150" width="15.5"/>
    <col collapsed="false" customWidth="true" hidden="false" outlineLevel="0" max="11" min="10" style="150" width="16"/>
    <col collapsed="false" customWidth="true" hidden="false" outlineLevel="0" max="12" min="12" style="150" width="15.5"/>
    <col collapsed="false" customWidth="true" hidden="false" outlineLevel="0" max="14" min="13" style="150" width="17.5"/>
    <col collapsed="false" customWidth="true" hidden="false" outlineLevel="0" max="15" min="15" style="150" width="15.5"/>
    <col collapsed="false" customWidth="true" hidden="false" outlineLevel="0" max="17" min="16" style="150" width="18.5"/>
    <col collapsed="false" customWidth="true" hidden="false" outlineLevel="0" max="18" min="18" style="150" width="15.5"/>
    <col collapsed="false" customWidth="true" hidden="false" outlineLevel="0" max="20" min="19" style="150" width="17.17"/>
    <col collapsed="false" customWidth="true" hidden="false" outlineLevel="0" max="21" min="21" style="150" width="15.5"/>
    <col collapsed="false" customWidth="true" hidden="false" outlineLevel="0" max="23" min="22" style="150" width="17.5"/>
    <col collapsed="false" customWidth="true" hidden="false" outlineLevel="0" max="24" min="24" style="150" width="13.5"/>
    <col collapsed="false" customWidth="true" hidden="false" outlineLevel="0" max="26" min="25" style="150" width="12.5"/>
    <col collapsed="false" customWidth="true" hidden="false" outlineLevel="0" max="27" min="27" style="150" width="13.5"/>
    <col collapsed="false" customWidth="false" hidden="false" outlineLevel="0" max="28" min="28" style="150" width="8.5"/>
    <col collapsed="false" customWidth="true" hidden="false" outlineLevel="0" max="32" min="29" style="150" width="12.5"/>
    <col collapsed="false" customWidth="false" hidden="false" outlineLevel="0" max="33" min="33" style="150" width="8.5"/>
    <col collapsed="false" customWidth="true" hidden="false" outlineLevel="0" max="37" min="34" style="150" width="12.83"/>
    <col collapsed="false" customWidth="false" hidden="false" outlineLevel="0" max="16384" min="38" style="150" width="8.5"/>
  </cols>
  <sheetData>
    <row r="1" customFormat="false" ht="24.75" hidden="false" customHeight="true" outlineLevel="0" collapsed="false"/>
    <row r="2" s="151" customFormat="true" ht="19.7" hidden="false" customHeight="false" outlineLevel="0" collapsed="false">
      <c r="C2" s="152" t="s">
        <v>171</v>
      </c>
      <c r="D2" s="152"/>
      <c r="E2" s="152"/>
      <c r="F2" s="152"/>
      <c r="G2" s="152"/>
      <c r="H2" s="152"/>
      <c r="I2" s="152"/>
      <c r="J2" s="152"/>
      <c r="K2" s="152"/>
      <c r="L2" s="152"/>
      <c r="M2" s="153"/>
      <c r="N2" s="153"/>
      <c r="O2" s="154" t="n">
        <f aca="false">SUM(B9:B20)+B33+B61+B89+B117+B145+B173+B201+B229+B257+B285+B313+B341+B369+B397+B425+B453+B481+B509+B537+B565</f>
        <v>1</v>
      </c>
      <c r="P2" s="19" t="s">
        <v>5</v>
      </c>
      <c r="Q2" s="19"/>
      <c r="R2" s="19"/>
      <c r="S2" s="19"/>
      <c r="W2" s="155"/>
      <c r="X2" s="155"/>
    </row>
    <row r="3" customFormat="false" ht="343.5" hidden="false" customHeight="true" outlineLevel="0" collapsed="false">
      <c r="C3" s="23" t="s">
        <v>172</v>
      </c>
      <c r="D3" s="23"/>
      <c r="E3" s="23"/>
      <c r="F3" s="23"/>
      <c r="G3" s="23"/>
      <c r="H3" s="23"/>
      <c r="I3" s="23"/>
      <c r="J3" s="23"/>
      <c r="K3" s="23"/>
      <c r="L3" s="23"/>
      <c r="M3" s="23"/>
      <c r="N3" s="23"/>
      <c r="O3" s="23"/>
      <c r="P3" s="156"/>
      <c r="Q3" s="156"/>
      <c r="R3" s="156"/>
      <c r="S3" s="157"/>
      <c r="T3" s="157"/>
      <c r="U3" s="158"/>
      <c r="V3" s="158"/>
      <c r="W3" s="158"/>
      <c r="X3" s="159"/>
    </row>
    <row r="4" customFormat="false" ht="15" hidden="false" customHeight="true" outlineLevel="0" collapsed="false">
      <c r="C4" s="160"/>
      <c r="D4" s="160"/>
      <c r="E4" s="160"/>
      <c r="F4" s="160"/>
      <c r="G4" s="160"/>
      <c r="H4" s="160"/>
      <c r="I4" s="160"/>
      <c r="J4" s="160"/>
      <c r="K4" s="160"/>
      <c r="L4" s="160"/>
      <c r="M4" s="160"/>
      <c r="N4" s="160"/>
      <c r="O4" s="160"/>
      <c r="P4" s="160"/>
      <c r="Q4" s="160"/>
      <c r="R4" s="160"/>
      <c r="S4" s="160"/>
      <c r="T4" s="160"/>
      <c r="U4" s="160"/>
      <c r="V4" s="160"/>
      <c r="W4" s="160"/>
      <c r="X4" s="160"/>
    </row>
    <row r="5" customFormat="false" ht="19.5" hidden="false" customHeight="false" outlineLevel="0" collapsed="false">
      <c r="C5" s="161" t="str">
        <f aca="false">CONCATENATE("You are reporting for the period: ",IF('1 - Start Here'!B6='Reference Data'!F4," ",'1 - Start Here'!B6))</f>
        <v>You are reporting for the period: 1 April 2024 to 30 September 2024</v>
      </c>
      <c r="D5" s="161"/>
      <c r="E5" s="161"/>
      <c r="G5" s="162" t="str">
        <f aca="false">IF(C5="You are reporting for the period:  ", "&lt;&lt;&lt; Please select a reporting period on the 'Start Here' page","")</f>
        <v/>
      </c>
      <c r="H5" s="162"/>
      <c r="I5" s="162"/>
      <c r="J5" s="162"/>
      <c r="K5" s="162"/>
      <c r="L5" s="162"/>
      <c r="M5" s="163" t="n">
        <f aca="false">IF(G5="",0,1)</f>
        <v>0</v>
      </c>
    </row>
    <row r="6" customFormat="false" ht="19.5" hidden="false" customHeight="false" outlineLevel="0" collapsed="false">
      <c r="C6" s="164"/>
      <c r="G6" s="165"/>
      <c r="H6" s="165"/>
      <c r="I6" s="165"/>
      <c r="J6" s="165"/>
      <c r="K6" s="165"/>
      <c r="L6" s="165"/>
      <c r="M6" s="163"/>
    </row>
    <row r="7" customFormat="false" ht="20.25" hidden="false" customHeight="true" outlineLevel="0" collapsed="false">
      <c r="C7" s="166" t="s">
        <v>173</v>
      </c>
      <c r="D7" s="166"/>
      <c r="E7" s="166"/>
      <c r="G7" s="165"/>
      <c r="H7" s="165"/>
      <c r="I7" s="165"/>
      <c r="J7" s="165"/>
      <c r="K7" s="165"/>
      <c r="L7" s="165"/>
      <c r="M7" s="163"/>
      <c r="U7" s="167"/>
      <c r="V7" s="167"/>
      <c r="W7" s="168"/>
      <c r="X7" s="168"/>
      <c r="Y7" s="169"/>
    </row>
    <row r="8" customFormat="false" ht="19.5" hidden="false" customHeight="false" outlineLevel="0" collapsed="false">
      <c r="C8" s="170"/>
      <c r="G8" s="165"/>
      <c r="H8" s="165"/>
      <c r="I8" s="165"/>
      <c r="J8" s="165"/>
      <c r="K8" s="165"/>
      <c r="L8" s="165"/>
      <c r="M8" s="163"/>
      <c r="U8" s="167"/>
      <c r="V8" s="167"/>
      <c r="W8" s="168"/>
      <c r="X8" s="168"/>
      <c r="Y8" s="169"/>
    </row>
    <row r="9" customFormat="false" ht="43.5" hidden="false" customHeight="true" outlineLevel="0" collapsed="false">
      <c r="B9" s="171" t="n">
        <f aca="false">IF(E9='Data validation'!$B$5,0,1)</f>
        <v>1</v>
      </c>
      <c r="C9" s="172" t="s">
        <v>174</v>
      </c>
      <c r="D9" s="172"/>
      <c r="E9" s="173" t="s">
        <v>69</v>
      </c>
      <c r="G9" s="165"/>
      <c r="H9" s="165"/>
      <c r="I9" s="165"/>
      <c r="J9" s="165"/>
      <c r="K9" s="165"/>
      <c r="L9" s="165"/>
      <c r="M9" s="163"/>
      <c r="U9" s="167"/>
      <c r="V9" s="167"/>
      <c r="W9" s="168"/>
      <c r="X9" s="168"/>
      <c r="Y9" s="169"/>
    </row>
    <row r="10" s="174" customFormat="true" ht="19.5" hidden="false" customHeight="false" outlineLevel="0" collapsed="false">
      <c r="C10" s="167"/>
      <c r="D10" s="167"/>
      <c r="E10" s="175"/>
      <c r="G10" s="176"/>
      <c r="H10" s="176"/>
      <c r="I10" s="176"/>
      <c r="J10" s="176"/>
      <c r="K10" s="176"/>
      <c r="L10" s="176"/>
      <c r="M10" s="177"/>
      <c r="U10" s="167"/>
      <c r="V10" s="167"/>
      <c r="W10" s="175"/>
      <c r="X10" s="175"/>
      <c r="Y10" s="178"/>
    </row>
    <row r="11" s="174" customFormat="true" ht="19.5" hidden="false" customHeight="false" outlineLevel="0" collapsed="false">
      <c r="C11" s="167"/>
      <c r="D11" s="167"/>
      <c r="E11" s="175"/>
      <c r="G11" s="176"/>
      <c r="H11" s="176"/>
      <c r="I11" s="176"/>
      <c r="J11" s="176"/>
      <c r="K11" s="176"/>
      <c r="L11" s="176"/>
      <c r="M11" s="177"/>
      <c r="U11" s="167"/>
      <c r="V11" s="167"/>
      <c r="W11" s="175"/>
      <c r="X11" s="175"/>
      <c r="Y11" s="178"/>
    </row>
    <row r="12" s="174" customFormat="true" ht="20.25" hidden="false" customHeight="true" outlineLevel="0" collapsed="false">
      <c r="C12" s="166" t="s">
        <v>175</v>
      </c>
      <c r="D12" s="166"/>
      <c r="E12" s="166"/>
      <c r="F12" s="166"/>
      <c r="G12" s="166"/>
      <c r="H12" s="166"/>
      <c r="I12" s="166"/>
      <c r="J12" s="166"/>
      <c r="K12" s="166"/>
      <c r="L12" s="166"/>
      <c r="M12" s="166"/>
      <c r="N12" s="166"/>
      <c r="O12" s="166"/>
      <c r="P12" s="166"/>
      <c r="Q12" s="166"/>
      <c r="R12" s="166"/>
      <c r="S12" s="166"/>
      <c r="T12" s="166"/>
      <c r="U12" s="166"/>
      <c r="V12" s="166"/>
      <c r="W12" s="166"/>
      <c r="X12" s="166"/>
      <c r="Y12" s="166"/>
      <c r="Z12" s="166"/>
    </row>
    <row r="13" s="174" customFormat="true" ht="19.7" hidden="false" customHeight="false" outlineLevel="0" collapsed="false">
      <c r="C13" s="167"/>
      <c r="D13" s="167"/>
      <c r="E13" s="175"/>
      <c r="G13" s="176"/>
      <c r="H13" s="176"/>
      <c r="I13" s="176"/>
      <c r="J13" s="176"/>
      <c r="K13" s="176"/>
      <c r="L13" s="176"/>
      <c r="M13" s="177"/>
      <c r="U13" s="167"/>
      <c r="V13" s="167"/>
      <c r="W13" s="175"/>
      <c r="X13" s="175"/>
      <c r="Y13" s="178"/>
    </row>
    <row r="14" s="174" customFormat="true" ht="77.25" hidden="false" customHeight="true" outlineLevel="0" collapsed="false">
      <c r="C14" s="179" t="s">
        <v>176</v>
      </c>
      <c r="D14" s="179"/>
      <c r="E14" s="64" t="s">
        <v>177</v>
      </c>
      <c r="F14" s="63" t="s">
        <v>178</v>
      </c>
      <c r="G14" s="63"/>
      <c r="H14" s="63"/>
      <c r="I14" s="180" t="s">
        <v>179</v>
      </c>
      <c r="J14" s="180"/>
      <c r="K14" s="180"/>
      <c r="L14" s="180"/>
      <c r="M14" s="181" t="s">
        <v>180</v>
      </c>
      <c r="N14" s="181"/>
      <c r="O14" s="181"/>
      <c r="P14" s="181"/>
      <c r="U14" s="167"/>
      <c r="V14" s="167"/>
      <c r="W14" s="175"/>
      <c r="X14" s="175"/>
      <c r="Y14" s="178"/>
    </row>
    <row r="15" s="174" customFormat="true" ht="42" hidden="false" customHeight="true" outlineLevel="0" collapsed="false">
      <c r="B15" s="104"/>
      <c r="C15" s="182" t="s">
        <v>181</v>
      </c>
      <c r="D15" s="182"/>
      <c r="E15" s="183" t="s">
        <v>62</v>
      </c>
      <c r="F15" s="183"/>
      <c r="G15" s="183"/>
      <c r="H15" s="183"/>
      <c r="I15" s="183"/>
      <c r="J15" s="183"/>
      <c r="K15" s="183"/>
      <c r="L15" s="183"/>
      <c r="M15" s="184" t="str">
        <f aca="false">IF(E15='Data validation'!$B$6,"Given your answer, you only need to complete this table on this tab","")</f>
        <v/>
      </c>
      <c r="N15" s="184"/>
      <c r="O15" s="184"/>
      <c r="P15" s="184"/>
      <c r="U15" s="167"/>
      <c r="V15" s="167"/>
      <c r="W15" s="175"/>
      <c r="X15" s="175"/>
      <c r="Y15" s="178"/>
    </row>
    <row r="16" s="174" customFormat="true" ht="30" hidden="false" customHeight="true" outlineLevel="0" collapsed="false">
      <c r="B16" s="104"/>
      <c r="C16" s="185" t="s">
        <v>182</v>
      </c>
      <c r="D16" s="185"/>
      <c r="E16" s="186" t="n">
        <v>1</v>
      </c>
      <c r="F16" s="186" t="n">
        <v>1</v>
      </c>
      <c r="G16" s="186"/>
      <c r="H16" s="186"/>
      <c r="I16" s="186" t="n">
        <v>1</v>
      </c>
      <c r="J16" s="186"/>
      <c r="K16" s="186"/>
      <c r="L16" s="186"/>
      <c r="M16" s="187"/>
      <c r="N16" s="187"/>
      <c r="O16" s="187"/>
      <c r="P16" s="187"/>
      <c r="U16" s="167"/>
      <c r="V16" s="167"/>
      <c r="W16" s="175"/>
      <c r="X16" s="175"/>
      <c r="Y16" s="178"/>
    </row>
    <row r="17" s="174" customFormat="true" ht="30" hidden="false" customHeight="true" outlineLevel="0" collapsed="false">
      <c r="B17" s="104"/>
      <c r="C17" s="185" t="s">
        <v>183</v>
      </c>
      <c r="D17" s="185"/>
      <c r="E17" s="188" t="s">
        <v>62</v>
      </c>
      <c r="F17" s="188" t="s">
        <v>62</v>
      </c>
      <c r="G17" s="188"/>
      <c r="H17" s="188"/>
      <c r="I17" s="188" t="s">
        <v>62</v>
      </c>
      <c r="J17" s="188"/>
      <c r="K17" s="188"/>
      <c r="L17" s="188"/>
      <c r="M17" s="187"/>
      <c r="N17" s="187"/>
      <c r="O17" s="187"/>
      <c r="P17" s="187"/>
      <c r="U17" s="167"/>
      <c r="V17" s="167"/>
      <c r="W17" s="175"/>
      <c r="X17" s="175"/>
      <c r="Y17" s="178"/>
    </row>
    <row r="18" s="174" customFormat="true" ht="75" hidden="false" customHeight="true" outlineLevel="0" collapsed="false">
      <c r="B18" s="104"/>
      <c r="C18" s="185" t="s">
        <v>184</v>
      </c>
      <c r="D18" s="185"/>
      <c r="E18" s="189" t="n">
        <v>44927</v>
      </c>
      <c r="F18" s="188" t="s">
        <v>185</v>
      </c>
      <c r="G18" s="188"/>
      <c r="H18" s="188"/>
      <c r="I18" s="188" t="s">
        <v>185</v>
      </c>
      <c r="J18" s="188"/>
      <c r="K18" s="188"/>
      <c r="L18" s="188"/>
      <c r="M18" s="187"/>
      <c r="N18" s="187"/>
      <c r="O18" s="187"/>
      <c r="P18" s="187"/>
      <c r="U18" s="167"/>
      <c r="V18" s="167"/>
      <c r="W18" s="175"/>
      <c r="X18" s="175"/>
      <c r="Y18" s="178"/>
    </row>
    <row r="19" s="174" customFormat="true" ht="53.25" hidden="false" customHeight="true" outlineLevel="0" collapsed="false">
      <c r="B19" s="104"/>
      <c r="C19" s="185" t="s">
        <v>186</v>
      </c>
      <c r="D19" s="185"/>
      <c r="E19" s="188" t="s">
        <v>59</v>
      </c>
      <c r="F19" s="188" t="s">
        <v>59</v>
      </c>
      <c r="G19" s="188"/>
      <c r="H19" s="188"/>
      <c r="I19" s="188" t="s">
        <v>59</v>
      </c>
      <c r="J19" s="188"/>
      <c r="K19" s="188"/>
      <c r="L19" s="188"/>
      <c r="M19" s="187" t="str">
        <f aca="false">IF(OR(E19='Data validation'!$S$6,E19='Data validation'!$S$7),"Given your answer on the 5% CDEL Pre-Payment, please ensure you detail this spend in the project tables below","")</f>
        <v/>
      </c>
      <c r="N19" s="187"/>
      <c r="O19" s="187"/>
      <c r="P19" s="187"/>
      <c r="U19" s="167"/>
      <c r="V19" s="167"/>
      <c r="W19" s="175"/>
      <c r="X19" s="175"/>
      <c r="Y19" s="178"/>
    </row>
    <row r="20" s="174" customFormat="true" ht="75" hidden="false" customHeight="true" outlineLevel="0" collapsed="false">
      <c r="B20" s="104"/>
      <c r="C20" s="190" t="s">
        <v>187</v>
      </c>
      <c r="D20" s="190"/>
      <c r="E20" s="191"/>
      <c r="F20" s="191"/>
      <c r="G20" s="191"/>
      <c r="H20" s="191"/>
      <c r="I20" s="191"/>
      <c r="J20" s="191"/>
      <c r="K20" s="191"/>
      <c r="L20" s="191"/>
      <c r="M20" s="192"/>
      <c r="N20" s="192"/>
      <c r="O20" s="192"/>
      <c r="P20" s="192"/>
      <c r="U20" s="167"/>
      <c r="V20" s="167"/>
      <c r="W20" s="175"/>
      <c r="X20" s="175"/>
      <c r="Y20" s="178"/>
    </row>
    <row r="21" s="174" customFormat="true" ht="19.7" hidden="false" customHeight="false" outlineLevel="0" collapsed="false">
      <c r="C21" s="167"/>
      <c r="D21" s="167"/>
      <c r="E21" s="175"/>
      <c r="G21" s="176"/>
      <c r="H21" s="176"/>
      <c r="I21" s="176"/>
      <c r="J21" s="176"/>
      <c r="K21" s="176"/>
      <c r="L21" s="176"/>
      <c r="M21" s="177"/>
      <c r="U21" s="167"/>
      <c r="V21" s="167"/>
      <c r="W21" s="175"/>
      <c r="X21" s="175"/>
      <c r="Y21" s="178"/>
    </row>
    <row r="22" s="60" customFormat="true" ht="20.25" hidden="true" customHeight="true" outlineLevel="0" collapsed="false">
      <c r="H22" s="193" t="s">
        <v>188</v>
      </c>
      <c r="I22" s="193"/>
      <c r="J22" s="193"/>
      <c r="K22" s="194" t="n">
        <v>44652</v>
      </c>
      <c r="L22" s="193"/>
      <c r="M22" s="194" t="n">
        <v>44835</v>
      </c>
      <c r="N22" s="194" t="n">
        <v>45017</v>
      </c>
      <c r="O22" s="193"/>
      <c r="P22" s="194" t="n">
        <v>45200</v>
      </c>
      <c r="Q22" s="194" t="n">
        <v>45383</v>
      </c>
      <c r="R22" s="193"/>
      <c r="S22" s="194" t="n">
        <v>45566</v>
      </c>
      <c r="T22" s="194" t="n">
        <v>45748</v>
      </c>
      <c r="U22" s="193"/>
      <c r="V22" s="194" t="n">
        <v>45931</v>
      </c>
      <c r="W22" s="194" t="n">
        <v>46113</v>
      </c>
      <c r="X22" s="195"/>
      <c r="Y22" s="195"/>
      <c r="Z22" s="195"/>
    </row>
    <row r="23" s="174" customFormat="true" ht="18" hidden="false" customHeight="true" outlineLevel="0" collapsed="false">
      <c r="C23" s="196" t="s">
        <v>189</v>
      </c>
      <c r="D23" s="196"/>
      <c r="E23" s="196"/>
      <c r="F23" s="197" t="s">
        <v>190</v>
      </c>
      <c r="G23" s="198" t="s">
        <v>191</v>
      </c>
      <c r="H23" s="198"/>
      <c r="I23" s="198"/>
      <c r="J23" s="198" t="s">
        <v>192</v>
      </c>
      <c r="K23" s="198"/>
      <c r="L23" s="198"/>
      <c r="M23" s="198" t="s">
        <v>193</v>
      </c>
      <c r="N23" s="198"/>
      <c r="O23" s="198"/>
      <c r="P23" s="198" t="s">
        <v>194</v>
      </c>
      <c r="Q23" s="198"/>
      <c r="R23" s="198"/>
      <c r="S23" s="198" t="s">
        <v>195</v>
      </c>
      <c r="T23" s="198"/>
      <c r="U23" s="198"/>
      <c r="V23" s="198" t="s">
        <v>196</v>
      </c>
      <c r="W23" s="198"/>
      <c r="X23" s="198"/>
      <c r="Y23" s="199" t="s">
        <v>197</v>
      </c>
      <c r="Z23" s="200" t="s">
        <v>198</v>
      </c>
    </row>
    <row r="24" s="174" customFormat="true" ht="15" hidden="false" customHeight="true" outlineLevel="0" collapsed="false">
      <c r="C24" s="196"/>
      <c r="D24" s="196"/>
      <c r="E24" s="196"/>
      <c r="F24" s="197"/>
      <c r="G24" s="201" t="s">
        <v>199</v>
      </c>
      <c r="H24" s="202" t="s">
        <v>200</v>
      </c>
      <c r="I24" s="203" t="s">
        <v>201</v>
      </c>
      <c r="J24" s="201" t="s">
        <v>199</v>
      </c>
      <c r="K24" s="202" t="s">
        <v>200</v>
      </c>
      <c r="L24" s="203" t="s">
        <v>201</v>
      </c>
      <c r="M24" s="201" t="s">
        <v>199</v>
      </c>
      <c r="N24" s="202" t="s">
        <v>200</v>
      </c>
      <c r="O24" s="203" t="s">
        <v>201</v>
      </c>
      <c r="P24" s="201" t="s">
        <v>199</v>
      </c>
      <c r="Q24" s="202" t="s">
        <v>200</v>
      </c>
      <c r="R24" s="203" t="s">
        <v>201</v>
      </c>
      <c r="S24" s="201" t="s">
        <v>199</v>
      </c>
      <c r="T24" s="202" t="s">
        <v>200</v>
      </c>
      <c r="U24" s="203" t="s">
        <v>201</v>
      </c>
      <c r="V24" s="201" t="s">
        <v>199</v>
      </c>
      <c r="W24" s="202" t="s">
        <v>200</v>
      </c>
      <c r="X24" s="203" t="s">
        <v>201</v>
      </c>
      <c r="Y24" s="199"/>
      <c r="Z24" s="200"/>
    </row>
    <row r="25" s="174" customFormat="true" ht="15.75" hidden="false" customHeight="true" outlineLevel="0" collapsed="false">
      <c r="C25" s="196"/>
      <c r="D25" s="196"/>
      <c r="E25" s="196"/>
      <c r="F25" s="197"/>
      <c r="G25" s="204" t="s">
        <v>202</v>
      </c>
      <c r="H25" s="204" t="s">
        <v>202</v>
      </c>
      <c r="I25" s="203"/>
      <c r="J25" s="204" t="s">
        <v>202</v>
      </c>
      <c r="K25" s="204" t="str">
        <f aca="false">IF(INDEX('Reference Data'!$G$5:$G$18,MATCH('Reference Data'!$C$4,'Reference Data'!$F$5:$F$21,0),1)&gt;=K$22,"Actual","Forecast")</f>
        <v>Actual</v>
      </c>
      <c r="L25" s="203"/>
      <c r="M25" s="204" t="str">
        <f aca="false">IF(INDEX('Reference Data'!$G$5:$G$18,MATCH('Reference Data'!$C$4,'Reference Data'!$F$5:$F$21,0),1)&gt;=M$22,"Actual","Forecast")</f>
        <v>Actual</v>
      </c>
      <c r="N25" s="204" t="str">
        <f aca="false">IF(INDEX('Reference Data'!$G$5:$G$18,MATCH('Reference Data'!$C$4,'Reference Data'!$F$5:$F$21,0),1)&gt;=N$22,"Actual","Forecast")</f>
        <v>Actual</v>
      </c>
      <c r="O25" s="203"/>
      <c r="P25" s="204" t="str">
        <f aca="false">IF(INDEX('Reference Data'!$G$5:$G$18,MATCH('Reference Data'!$C$4,'Reference Data'!$F$5:$F$21,0),1)&gt;=P$22,"Actual","Forecast")</f>
        <v>Actual</v>
      </c>
      <c r="Q25" s="204" t="str">
        <f aca="false">IF(INDEX('Reference Data'!$G$5:$G$18,MATCH('Reference Data'!$C$4,'Reference Data'!$F$5:$F$21,0),1)&gt;=Q$22,"Actual","Forecast")</f>
        <v>Actual</v>
      </c>
      <c r="R25" s="203"/>
      <c r="S25" s="204" t="str">
        <f aca="false">IF(INDEX('Reference Data'!$G$5:$G$18,MATCH('Reference Data'!$C$4,'Reference Data'!$F$5:$F$21,0),1)&gt;=S$22,"Actual","Forecast")</f>
        <v>Actual</v>
      </c>
      <c r="T25" s="204" t="str">
        <f aca="false">IF(INDEX('Reference Data'!$G$5:$G$18,MATCH('Reference Data'!$C$4,'Reference Data'!$F$5:$F$21,0),1)&gt;=T$22,"Actual","Forecast")</f>
        <v>Forecast</v>
      </c>
      <c r="U25" s="203"/>
      <c r="V25" s="204" t="str">
        <f aca="false">IF(INDEX('Reference Data'!$G$5:$G$18,MATCH('Reference Data'!$C$4,'Reference Data'!$F$5:$F$21,0),1)&gt;=V$22,"Actual","Forecast")</f>
        <v>Forecast</v>
      </c>
      <c r="W25" s="204" t="str">
        <f aca="false">IF(INDEX('Reference Data'!$G$5:$G$18,MATCH('Reference Data'!$C$4,'Reference Data'!$F$5:$F$21,0),1)&gt;=W$22,"Actual","Forecast")</f>
        <v>Forecast</v>
      </c>
      <c r="X25" s="203"/>
      <c r="Y25" s="203"/>
      <c r="Z25" s="200"/>
    </row>
    <row r="26" s="174" customFormat="true" ht="16.4" hidden="false" customHeight="false" outlineLevel="0" collapsed="false">
      <c r="C26" s="205" t="s">
        <v>203</v>
      </c>
      <c r="D26" s="205"/>
      <c r="E26" s="205"/>
      <c r="F26" s="206"/>
      <c r="G26" s="207" t="n">
        <v>5</v>
      </c>
      <c r="H26" s="207" t="n">
        <v>3</v>
      </c>
      <c r="I26" s="208" t="n">
        <f aca="false">G26+H26</f>
        <v>8</v>
      </c>
      <c r="J26" s="209" t="n">
        <v>2</v>
      </c>
      <c r="K26" s="209" t="n">
        <v>1</v>
      </c>
      <c r="L26" s="208" t="n">
        <f aca="false">J26+K26</f>
        <v>3</v>
      </c>
      <c r="M26" s="209" t="n">
        <v>3</v>
      </c>
      <c r="N26" s="209" t="n">
        <v>6</v>
      </c>
      <c r="O26" s="208" t="n">
        <f aca="false">M26+N26</f>
        <v>9</v>
      </c>
      <c r="P26" s="210" t="n">
        <v>4</v>
      </c>
      <c r="Q26" s="211" t="n">
        <v>2</v>
      </c>
      <c r="R26" s="208" t="n">
        <f aca="false">P26+Q26</f>
        <v>6</v>
      </c>
      <c r="S26" s="209" t="n">
        <v>3</v>
      </c>
      <c r="T26" s="209" t="n">
        <v>5</v>
      </c>
      <c r="U26" s="208" t="n">
        <f aca="false">S26+T26</f>
        <v>8</v>
      </c>
      <c r="V26" s="209" t="n">
        <v>3</v>
      </c>
      <c r="W26" s="209" t="n">
        <v>6</v>
      </c>
      <c r="X26" s="208" t="n">
        <f aca="false">V26+W26</f>
        <v>9</v>
      </c>
      <c r="Y26" s="206"/>
      <c r="Z26" s="212" t="n">
        <f aca="false">SUM(F26,I26,L26,O26,R26,U26,X26,Y26)</f>
        <v>43</v>
      </c>
    </row>
    <row r="27" s="174" customFormat="true" ht="16.4" hidden="false" customHeight="false" outlineLevel="0" collapsed="false">
      <c r="C27" s="213" t="s">
        <v>204</v>
      </c>
      <c r="D27" s="213"/>
      <c r="E27" s="213"/>
      <c r="F27" s="214"/>
      <c r="G27" s="215" t="n">
        <v>2</v>
      </c>
      <c r="H27" s="215" t="n">
        <v>4</v>
      </c>
      <c r="I27" s="216" t="n">
        <f aca="false">G27+H27</f>
        <v>6</v>
      </c>
      <c r="J27" s="217" t="n">
        <v>4</v>
      </c>
      <c r="K27" s="217" t="n">
        <v>6</v>
      </c>
      <c r="L27" s="216" t="n">
        <f aca="false">J27+K27</f>
        <v>10</v>
      </c>
      <c r="M27" s="217" t="n">
        <v>2</v>
      </c>
      <c r="N27" s="217" t="n">
        <v>7</v>
      </c>
      <c r="O27" s="216" t="n">
        <f aca="false">M27+N27</f>
        <v>9</v>
      </c>
      <c r="P27" s="218" t="n">
        <v>3</v>
      </c>
      <c r="Q27" s="219" t="n">
        <v>5</v>
      </c>
      <c r="R27" s="216" t="n">
        <f aca="false">P27+Q27</f>
        <v>8</v>
      </c>
      <c r="S27" s="217" t="n">
        <v>6</v>
      </c>
      <c r="T27" s="217" t="n">
        <v>6</v>
      </c>
      <c r="U27" s="216" t="n">
        <f aca="false">S27+T27</f>
        <v>12</v>
      </c>
      <c r="V27" s="217" t="n">
        <v>5</v>
      </c>
      <c r="W27" s="217" t="n">
        <v>5</v>
      </c>
      <c r="X27" s="216" t="n">
        <f aca="false">V27+W27</f>
        <v>10</v>
      </c>
      <c r="Y27" s="214"/>
      <c r="Z27" s="220" t="n">
        <f aca="false">SUM(F27,I27,L27,O27,R27,U27,X27,Y27)</f>
        <v>55</v>
      </c>
    </row>
    <row r="28" s="174" customFormat="true" ht="16.4" hidden="false" customHeight="false" outlineLevel="0" collapsed="false">
      <c r="C28" s="221" t="s">
        <v>201</v>
      </c>
      <c r="D28" s="221"/>
      <c r="E28" s="221"/>
      <c r="F28" s="222" t="n">
        <f aca="false">F26+F27</f>
        <v>0</v>
      </c>
      <c r="G28" s="222" t="n">
        <f aca="false">G26+G27</f>
        <v>7</v>
      </c>
      <c r="H28" s="222" t="n">
        <f aca="false">H26+H27</f>
        <v>7</v>
      </c>
      <c r="I28" s="222" t="n">
        <f aca="false">I26+I27</f>
        <v>14</v>
      </c>
      <c r="J28" s="222" t="n">
        <f aca="false">J26+J27</f>
        <v>6</v>
      </c>
      <c r="K28" s="222" t="n">
        <f aca="false">K26+K27</f>
        <v>7</v>
      </c>
      <c r="L28" s="222" t="n">
        <f aca="false">L26+L27</f>
        <v>13</v>
      </c>
      <c r="M28" s="222" t="n">
        <f aca="false">M26+M27</f>
        <v>5</v>
      </c>
      <c r="N28" s="222" t="n">
        <f aca="false">N26+N27</f>
        <v>13</v>
      </c>
      <c r="O28" s="222" t="n">
        <f aca="false">O26+O27</f>
        <v>18</v>
      </c>
      <c r="P28" s="222" t="n">
        <f aca="false">P26+P27</f>
        <v>7</v>
      </c>
      <c r="Q28" s="222" t="n">
        <f aca="false">Q26+Q27</f>
        <v>7</v>
      </c>
      <c r="R28" s="222" t="n">
        <f aca="false">R26+R27</f>
        <v>14</v>
      </c>
      <c r="S28" s="222" t="n">
        <v>0</v>
      </c>
      <c r="T28" s="222" t="n">
        <f aca="false">T26+T27</f>
        <v>11</v>
      </c>
      <c r="U28" s="222" t="n">
        <f aca="false">U26+U27</f>
        <v>20</v>
      </c>
      <c r="V28" s="222" t="n">
        <f aca="false">V26+V27</f>
        <v>8</v>
      </c>
      <c r="W28" s="222" t="n">
        <f aca="false">W26+W27</f>
        <v>11</v>
      </c>
      <c r="X28" s="222" t="n">
        <f aca="false">X26+X27</f>
        <v>19</v>
      </c>
      <c r="Y28" s="222" t="n">
        <f aca="false">Y26+Y27</f>
        <v>0</v>
      </c>
      <c r="Z28" s="223" t="n">
        <f aca="false">Z26+Z27</f>
        <v>98</v>
      </c>
    </row>
    <row r="29" s="60" customFormat="true" ht="13.8" hidden="false" customHeight="false" outlineLevel="0" collapsed="false"/>
    <row r="30" s="60" customFormat="true" ht="13.8" hidden="false" customHeight="false" outlineLevel="0" collapsed="false"/>
    <row r="31" s="174" customFormat="true" ht="20.25" hidden="false" customHeight="true" outlineLevel="0" collapsed="false">
      <c r="C31" s="166" t="s">
        <v>205</v>
      </c>
      <c r="D31" s="166"/>
      <c r="E31" s="166"/>
      <c r="F31" s="166"/>
      <c r="G31" s="166"/>
      <c r="H31" s="166"/>
      <c r="I31" s="166"/>
      <c r="J31" s="166"/>
      <c r="K31" s="166"/>
      <c r="L31" s="166"/>
      <c r="M31" s="166"/>
      <c r="N31" s="166"/>
      <c r="O31" s="166"/>
      <c r="P31" s="166"/>
      <c r="Q31" s="166"/>
      <c r="R31" s="166"/>
      <c r="S31" s="166"/>
      <c r="T31" s="166"/>
      <c r="U31" s="166"/>
      <c r="V31" s="166"/>
      <c r="W31" s="166"/>
      <c r="X31" s="166"/>
      <c r="Y31" s="166"/>
      <c r="Z31" s="166"/>
    </row>
    <row r="32" s="174" customFormat="true" ht="19.5" hidden="false" customHeight="false" outlineLevel="0" collapsed="false">
      <c r="C32" s="167"/>
      <c r="D32" s="167"/>
      <c r="E32" s="175"/>
      <c r="F32" s="176"/>
      <c r="G32" s="176"/>
      <c r="H32" s="176"/>
      <c r="I32" s="177"/>
      <c r="O32" s="175"/>
      <c r="P32" s="175"/>
      <c r="Q32" s="178"/>
    </row>
    <row r="33" customFormat="false" ht="84.75" hidden="false" customHeight="true" outlineLevel="0" collapsed="false">
      <c r="B33" s="224"/>
      <c r="C33" s="225" t="str">
        <f aca="false">CONCATENATE("Project 1: ",'2 - Project Admin'!E27)</f>
        <v>Project 1: Scala Theatre &amp; Corn Exchange</v>
      </c>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c r="AMK33" s="0"/>
      <c r="AML33" s="0"/>
      <c r="AMM33" s="0"/>
      <c r="AMN33" s="0"/>
      <c r="AMO33" s="0"/>
      <c r="AMP33" s="0"/>
      <c r="AMQ33" s="0"/>
      <c r="AMR33" s="0"/>
      <c r="AMS33" s="0"/>
      <c r="AMT33" s="0"/>
      <c r="AMU33" s="0"/>
      <c r="AMV33" s="0"/>
      <c r="AMW33" s="0"/>
      <c r="AMX33" s="0"/>
      <c r="AMY33" s="0"/>
      <c r="AMZ33" s="0"/>
      <c r="ANA33" s="0"/>
      <c r="ANB33" s="0"/>
      <c r="ANC33" s="0"/>
      <c r="AND33" s="0"/>
      <c r="ANE33" s="0"/>
      <c r="ANF33" s="0"/>
      <c r="ANG33" s="0"/>
      <c r="ANH33" s="0"/>
      <c r="ANI33" s="0"/>
      <c r="ANJ33" s="0"/>
      <c r="ANK33" s="0"/>
      <c r="ANL33" s="0"/>
      <c r="ANM33" s="0"/>
      <c r="ANN33" s="0"/>
      <c r="ANO33" s="0"/>
      <c r="ANP33" s="0"/>
      <c r="ANQ33" s="0"/>
      <c r="ANR33" s="0"/>
      <c r="ANS33" s="0"/>
      <c r="ANT33" s="0"/>
      <c r="ANU33" s="0"/>
      <c r="ANV33" s="0"/>
      <c r="ANW33" s="0"/>
      <c r="ANX33" s="0"/>
      <c r="ANY33" s="0"/>
      <c r="ANZ33" s="0"/>
      <c r="AOA33" s="0"/>
      <c r="AOB33" s="0"/>
      <c r="AOC33" s="0"/>
      <c r="AOD33" s="0"/>
      <c r="AOE33" s="0"/>
      <c r="AOF33" s="0"/>
      <c r="AOG33" s="0"/>
      <c r="AOH33" s="0"/>
      <c r="AOI33" s="0"/>
      <c r="AOJ33" s="0"/>
      <c r="AOK33" s="0"/>
      <c r="AOL33" s="0"/>
      <c r="AOM33" s="0"/>
      <c r="AON33" s="0"/>
      <c r="AOO33" s="0"/>
      <c r="AOP33" s="0"/>
      <c r="AOQ33" s="0"/>
      <c r="AOR33" s="0"/>
      <c r="AOS33" s="0"/>
      <c r="AOT33" s="0"/>
      <c r="AOU33" s="0"/>
      <c r="AOV33" s="0"/>
      <c r="AOW33" s="0"/>
      <c r="AOX33" s="0"/>
      <c r="AOY33" s="0"/>
      <c r="AOZ33" s="0"/>
      <c r="APA33" s="0"/>
      <c r="APB33" s="0"/>
      <c r="APC33" s="0"/>
      <c r="APD33" s="0"/>
      <c r="APE33" s="0"/>
      <c r="APF33" s="0"/>
      <c r="APG33" s="0"/>
      <c r="APH33" s="0"/>
      <c r="API33" s="0"/>
      <c r="APJ33" s="0"/>
      <c r="APK33" s="0"/>
      <c r="APL33" s="0"/>
      <c r="APM33" s="0"/>
      <c r="APN33" s="0"/>
      <c r="APO33" s="0"/>
      <c r="APP33" s="0"/>
      <c r="APQ33" s="0"/>
      <c r="APR33" s="0"/>
      <c r="APS33" s="0"/>
      <c r="APT33" s="0"/>
      <c r="APU33" s="0"/>
      <c r="APV33" s="0"/>
      <c r="APW33" s="0"/>
      <c r="APX33" s="0"/>
      <c r="APY33" s="0"/>
      <c r="APZ33" s="0"/>
      <c r="AQA33" s="0"/>
      <c r="AQB33" s="0"/>
      <c r="AQC33" s="0"/>
      <c r="AQD33" s="0"/>
      <c r="AQE33" s="0"/>
      <c r="AQF33" s="0"/>
      <c r="AQG33" s="0"/>
      <c r="AQH33" s="0"/>
      <c r="AQI33" s="0"/>
      <c r="AQJ33" s="0"/>
      <c r="AQK33" s="0"/>
      <c r="AQL33" s="0"/>
      <c r="AQM33" s="0"/>
      <c r="AQN33" s="0"/>
      <c r="AQO33" s="0"/>
      <c r="AQP33" s="0"/>
      <c r="AQQ33" s="0"/>
      <c r="AQR33" s="0"/>
      <c r="AQS33" s="0"/>
      <c r="AQT33" s="0"/>
      <c r="AQU33" s="0"/>
      <c r="AQV33" s="0"/>
      <c r="AQW33" s="0"/>
      <c r="AQX33" s="0"/>
      <c r="AQY33" s="0"/>
      <c r="AQZ33" s="0"/>
      <c r="ARA33" s="0"/>
      <c r="ARB33" s="0"/>
      <c r="ARC33" s="0"/>
      <c r="ARD33" s="0"/>
      <c r="ARE33" s="0"/>
      <c r="ARF33" s="0"/>
      <c r="ARG33" s="0"/>
      <c r="ARH33" s="0"/>
      <c r="ARI33" s="0"/>
      <c r="ARJ33" s="0"/>
      <c r="ARK33" s="0"/>
      <c r="ARL33" s="0"/>
      <c r="ARM33" s="0"/>
      <c r="ARN33" s="0"/>
      <c r="ARO33" s="0"/>
      <c r="ARP33" s="0"/>
      <c r="ARQ33" s="0"/>
      <c r="ARR33" s="0"/>
      <c r="ARS33" s="0"/>
      <c r="ART33" s="0"/>
      <c r="ARU33" s="0"/>
      <c r="ARV33" s="0"/>
      <c r="ARW33" s="0"/>
      <c r="ARX33" s="0"/>
      <c r="ARY33" s="0"/>
      <c r="ARZ33" s="0"/>
      <c r="ASA33" s="0"/>
      <c r="ASB33" s="0"/>
      <c r="ASC33" s="0"/>
      <c r="ASD33" s="0"/>
      <c r="ASE33" s="0"/>
      <c r="ASF33" s="0"/>
      <c r="ASG33" s="0"/>
      <c r="ASH33" s="0"/>
      <c r="ASI33" s="0"/>
      <c r="ASJ33" s="0"/>
      <c r="ASK33" s="0"/>
      <c r="ASL33" s="0"/>
      <c r="ASM33" s="0"/>
      <c r="ASN33" s="0"/>
      <c r="ASO33" s="0"/>
      <c r="ASP33" s="0"/>
      <c r="ASQ33" s="0"/>
      <c r="ASR33" s="0"/>
      <c r="ASS33" s="0"/>
      <c r="AST33" s="0"/>
      <c r="ASU33" s="0"/>
      <c r="ASV33" s="0"/>
      <c r="ASW33" s="0"/>
      <c r="ASX33" s="0"/>
      <c r="ASY33" s="0"/>
      <c r="ASZ33" s="0"/>
      <c r="ATA33" s="0"/>
      <c r="ATB33" s="0"/>
      <c r="ATC33" s="0"/>
      <c r="ATD33" s="0"/>
      <c r="ATE33" s="0"/>
      <c r="ATF33" s="0"/>
      <c r="ATG33" s="0"/>
      <c r="ATH33" s="0"/>
      <c r="ATI33" s="0"/>
      <c r="ATJ33" s="0"/>
      <c r="ATK33" s="0"/>
      <c r="ATL33" s="0"/>
      <c r="ATM33" s="0"/>
      <c r="ATN33" s="0"/>
      <c r="ATO33" s="0"/>
      <c r="ATP33" s="0"/>
      <c r="ATQ33" s="0"/>
      <c r="ATR33" s="0"/>
      <c r="ATS33" s="0"/>
      <c r="ATT33" s="0"/>
      <c r="ATU33" s="0"/>
      <c r="ATV33" s="0"/>
      <c r="ATW33" s="0"/>
      <c r="ATX33" s="0"/>
      <c r="ATY33" s="0"/>
      <c r="ATZ33" s="0"/>
      <c r="AUA33" s="0"/>
      <c r="AUB33" s="0"/>
      <c r="AUC33" s="0"/>
      <c r="AUD33" s="0"/>
      <c r="AUE33" s="0"/>
      <c r="AUF33" s="0"/>
      <c r="AUG33" s="0"/>
      <c r="AUH33" s="0"/>
      <c r="AUI33" s="0"/>
      <c r="AUJ33" s="0"/>
      <c r="AUK33" s="0"/>
      <c r="AUL33" s="0"/>
      <c r="AUM33" s="0"/>
      <c r="AUN33" s="0"/>
      <c r="AUO33" s="0"/>
      <c r="AUP33" s="0"/>
      <c r="AUQ33" s="0"/>
      <c r="AUR33" s="0"/>
      <c r="AUS33" s="0"/>
      <c r="AUT33" s="0"/>
      <c r="AUU33" s="0"/>
      <c r="AUV33" s="0"/>
      <c r="AUW33" s="0"/>
      <c r="AUX33" s="0"/>
      <c r="AUY33" s="0"/>
      <c r="AUZ33" s="0"/>
      <c r="AVA33" s="0"/>
      <c r="AVB33" s="0"/>
      <c r="AVC33" s="0"/>
      <c r="AVD33" s="0"/>
      <c r="AVE33" s="0"/>
      <c r="AVF33" s="0"/>
      <c r="AVG33" s="0"/>
      <c r="AVH33" s="0"/>
      <c r="AVI33" s="0"/>
      <c r="AVJ33" s="0"/>
      <c r="AVK33" s="0"/>
      <c r="AVL33" s="0"/>
      <c r="AVM33" s="0"/>
      <c r="AVN33" s="0"/>
      <c r="AVO33" s="0"/>
      <c r="AVP33" s="0"/>
      <c r="AVQ33" s="0"/>
      <c r="AVR33" s="0"/>
      <c r="AVS33" s="0"/>
      <c r="AVT33" s="0"/>
      <c r="AVU33" s="0"/>
      <c r="AVV33" s="0"/>
      <c r="AVW33" s="0"/>
      <c r="AVX33" s="0"/>
      <c r="AVY33" s="0"/>
      <c r="AVZ33" s="0"/>
      <c r="AWA33" s="0"/>
      <c r="AWB33" s="0"/>
      <c r="AWC33" s="0"/>
      <c r="AWD33" s="0"/>
      <c r="AWE33" s="0"/>
      <c r="AWF33" s="0"/>
      <c r="AWG33" s="0"/>
      <c r="AWH33" s="0"/>
      <c r="AWI33" s="0"/>
      <c r="AWJ33" s="0"/>
      <c r="AWK33" s="0"/>
      <c r="AWL33" s="0"/>
      <c r="AWM33" s="0"/>
      <c r="AWN33" s="0"/>
      <c r="AWO33" s="0"/>
      <c r="AWP33" s="0"/>
      <c r="AWQ33" s="0"/>
      <c r="AWR33" s="0"/>
      <c r="AWS33" s="0"/>
      <c r="AWT33" s="0"/>
      <c r="AWU33" s="0"/>
      <c r="AWV33" s="0"/>
      <c r="AWW33" s="0"/>
      <c r="AWX33" s="0"/>
      <c r="AWY33" s="0"/>
      <c r="AWZ33" s="0"/>
      <c r="AXA33" s="0"/>
      <c r="AXB33" s="0"/>
      <c r="AXC33" s="0"/>
      <c r="AXD33" s="0"/>
      <c r="AXE33" s="0"/>
      <c r="AXF33" s="0"/>
      <c r="AXG33" s="0"/>
      <c r="AXH33" s="0"/>
      <c r="AXI33" s="0"/>
      <c r="AXJ33" s="0"/>
      <c r="AXK33" s="0"/>
      <c r="AXL33" s="0"/>
      <c r="AXM33" s="0"/>
      <c r="AXN33" s="0"/>
      <c r="AXO33" s="0"/>
      <c r="AXP33" s="0"/>
      <c r="AXQ33" s="0"/>
      <c r="AXR33" s="0"/>
      <c r="AXS33" s="0"/>
      <c r="AXT33" s="0"/>
      <c r="AXU33" s="0"/>
      <c r="AXV33" s="0"/>
      <c r="AXW33" s="0"/>
      <c r="AXX33" s="0"/>
      <c r="AXY33" s="0"/>
      <c r="AXZ33" s="0"/>
      <c r="AYA33" s="0"/>
      <c r="AYB33" s="0"/>
      <c r="AYC33" s="0"/>
      <c r="AYD33" s="0"/>
      <c r="AYE33" s="0"/>
      <c r="AYF33" s="0"/>
      <c r="AYG33" s="0"/>
      <c r="AYH33" s="0"/>
      <c r="AYI33" s="0"/>
      <c r="AYJ33" s="0"/>
      <c r="AYK33" s="0"/>
      <c r="AYL33" s="0"/>
      <c r="AYM33" s="0"/>
      <c r="AYN33" s="0"/>
      <c r="AYO33" s="0"/>
      <c r="AYP33" s="0"/>
      <c r="AYQ33" s="0"/>
      <c r="AYR33" s="0"/>
      <c r="AYS33" s="0"/>
      <c r="AYT33" s="0"/>
      <c r="AYU33" s="0"/>
      <c r="AYV33" s="0"/>
      <c r="AYW33" s="0"/>
      <c r="AYX33" s="0"/>
      <c r="AYY33" s="0"/>
      <c r="AYZ33" s="0"/>
      <c r="AZA33" s="0"/>
      <c r="AZB33" s="0"/>
      <c r="AZC33" s="0"/>
      <c r="AZD33" s="0"/>
      <c r="AZE33" s="0"/>
      <c r="AZF33" s="0"/>
      <c r="AZG33" s="0"/>
      <c r="AZH33" s="0"/>
      <c r="AZI33" s="0"/>
      <c r="AZJ33" s="0"/>
      <c r="AZK33" s="0"/>
      <c r="AZL33" s="0"/>
      <c r="AZM33" s="0"/>
      <c r="AZN33" s="0"/>
      <c r="AZO33" s="0"/>
      <c r="AZP33" s="0"/>
      <c r="AZQ33" s="0"/>
      <c r="AZR33" s="0"/>
      <c r="AZS33" s="0"/>
      <c r="AZT33" s="0"/>
      <c r="AZU33" s="0"/>
      <c r="AZV33" s="0"/>
      <c r="AZW33" s="0"/>
      <c r="AZX33" s="0"/>
      <c r="AZY33" s="0"/>
      <c r="AZZ33" s="0"/>
      <c r="BAA33" s="0"/>
      <c r="BAB33" s="0"/>
      <c r="BAC33" s="0"/>
      <c r="BAD33" s="0"/>
      <c r="BAE33" s="0"/>
      <c r="BAF33" s="0"/>
      <c r="BAG33" s="0"/>
      <c r="BAH33" s="0"/>
      <c r="BAI33" s="0"/>
      <c r="BAJ33" s="0"/>
      <c r="BAK33" s="0"/>
      <c r="BAL33" s="0"/>
      <c r="BAM33" s="0"/>
      <c r="BAN33" s="0"/>
      <c r="BAO33" s="0"/>
      <c r="BAP33" s="0"/>
      <c r="BAQ33" s="0"/>
      <c r="BAR33" s="0"/>
      <c r="BAS33" s="0"/>
      <c r="BAT33" s="0"/>
      <c r="BAU33" s="0"/>
      <c r="BAV33" s="0"/>
      <c r="BAW33" s="0"/>
      <c r="BAX33" s="0"/>
      <c r="BAY33" s="0"/>
      <c r="BAZ33" s="0"/>
      <c r="BBA33" s="0"/>
      <c r="BBB33" s="0"/>
      <c r="BBC33" s="0"/>
      <c r="BBD33" s="0"/>
      <c r="BBE33" s="0"/>
      <c r="BBF33" s="0"/>
      <c r="BBG33" s="0"/>
      <c r="BBH33" s="0"/>
      <c r="BBI33" s="0"/>
      <c r="BBJ33" s="0"/>
      <c r="BBK33" s="0"/>
      <c r="BBL33" s="0"/>
      <c r="BBM33" s="0"/>
      <c r="BBN33" s="0"/>
      <c r="BBO33" s="0"/>
      <c r="BBP33" s="0"/>
      <c r="BBQ33" s="0"/>
      <c r="BBR33" s="0"/>
      <c r="BBS33" s="0"/>
      <c r="BBT33" s="0"/>
      <c r="BBU33" s="0"/>
      <c r="BBV33" s="0"/>
      <c r="BBW33" s="0"/>
      <c r="BBX33" s="0"/>
      <c r="BBY33" s="0"/>
      <c r="BBZ33" s="0"/>
      <c r="BCA33" s="0"/>
      <c r="BCB33" s="0"/>
      <c r="BCC33" s="0"/>
      <c r="BCD33" s="0"/>
      <c r="BCE33" s="0"/>
      <c r="BCF33" s="0"/>
      <c r="BCG33" s="0"/>
      <c r="BCH33" s="0"/>
      <c r="BCI33" s="0"/>
      <c r="BCJ33" s="0"/>
      <c r="BCK33" s="0"/>
      <c r="BCL33" s="0"/>
      <c r="BCM33" s="0"/>
      <c r="BCN33" s="0"/>
      <c r="BCO33" s="0"/>
      <c r="BCP33" s="0"/>
      <c r="BCQ33" s="0"/>
      <c r="BCR33" s="0"/>
      <c r="BCS33" s="0"/>
      <c r="BCT33" s="0"/>
      <c r="BCU33" s="0"/>
      <c r="BCV33" s="0"/>
      <c r="BCW33" s="0"/>
      <c r="BCX33" s="0"/>
      <c r="BCY33" s="0"/>
      <c r="BCZ33" s="0"/>
      <c r="BDA33" s="0"/>
      <c r="BDB33" s="0"/>
      <c r="BDC33" s="0"/>
      <c r="BDD33" s="0"/>
      <c r="BDE33" s="0"/>
      <c r="BDF33" s="0"/>
      <c r="BDG33" s="0"/>
      <c r="BDH33" s="0"/>
      <c r="BDI33" s="0"/>
      <c r="BDJ33" s="0"/>
      <c r="BDK33" s="0"/>
      <c r="BDL33" s="0"/>
      <c r="BDM33" s="0"/>
      <c r="BDN33" s="0"/>
      <c r="BDO33" s="0"/>
      <c r="BDP33" s="0"/>
      <c r="BDQ33" s="0"/>
      <c r="BDR33" s="0"/>
      <c r="BDS33" s="0"/>
      <c r="BDT33" s="0"/>
      <c r="BDU33" s="0"/>
      <c r="BDV33" s="0"/>
      <c r="BDW33" s="0"/>
      <c r="BDX33" s="0"/>
      <c r="BDY33" s="0"/>
      <c r="BDZ33" s="0"/>
      <c r="BEA33" s="0"/>
      <c r="BEB33" s="0"/>
      <c r="BEC33" s="0"/>
      <c r="BED33" s="0"/>
      <c r="BEE33" s="0"/>
      <c r="BEF33" s="0"/>
      <c r="BEG33" s="0"/>
      <c r="BEH33" s="0"/>
      <c r="BEI33" s="0"/>
      <c r="BEJ33" s="0"/>
      <c r="BEK33" s="0"/>
      <c r="BEL33" s="0"/>
      <c r="BEM33" s="0"/>
      <c r="BEN33" s="0"/>
      <c r="BEO33" s="0"/>
      <c r="BEP33" s="0"/>
      <c r="BEQ33" s="0"/>
      <c r="BER33" s="0"/>
      <c r="BES33" s="0"/>
      <c r="BET33" s="0"/>
      <c r="BEU33" s="0"/>
      <c r="BEV33" s="0"/>
      <c r="BEW33" s="0"/>
      <c r="BEX33" s="0"/>
      <c r="BEY33" s="0"/>
      <c r="BEZ33" s="0"/>
      <c r="BFA33" s="0"/>
      <c r="BFB33" s="0"/>
      <c r="BFC33" s="0"/>
      <c r="BFD33" s="0"/>
      <c r="BFE33" s="0"/>
      <c r="BFF33" s="0"/>
      <c r="BFG33" s="0"/>
      <c r="BFH33" s="0"/>
      <c r="BFI33" s="0"/>
      <c r="BFJ33" s="0"/>
      <c r="BFK33" s="0"/>
      <c r="BFL33" s="0"/>
      <c r="BFM33" s="0"/>
      <c r="BFN33" s="0"/>
      <c r="BFO33" s="0"/>
      <c r="BFP33" s="0"/>
      <c r="BFQ33" s="0"/>
      <c r="BFR33" s="0"/>
      <c r="BFS33" s="0"/>
      <c r="BFT33" s="0"/>
      <c r="BFU33" s="0"/>
      <c r="BFV33" s="0"/>
      <c r="BFW33" s="0"/>
      <c r="BFX33" s="0"/>
      <c r="BFY33" s="0"/>
      <c r="BFZ33" s="0"/>
      <c r="BGA33" s="0"/>
      <c r="BGB33" s="0"/>
      <c r="BGC33" s="0"/>
      <c r="BGD33" s="0"/>
      <c r="BGE33" s="0"/>
      <c r="BGF33" s="0"/>
      <c r="BGG33" s="0"/>
      <c r="BGH33" s="0"/>
      <c r="BGI33" s="0"/>
      <c r="BGJ33" s="0"/>
      <c r="BGK33" s="0"/>
      <c r="BGL33" s="0"/>
      <c r="BGM33" s="0"/>
      <c r="BGN33" s="0"/>
      <c r="BGO33" s="0"/>
      <c r="BGP33" s="0"/>
      <c r="BGQ33" s="0"/>
      <c r="BGR33" s="0"/>
      <c r="BGS33" s="0"/>
      <c r="BGT33" s="0"/>
      <c r="BGU33" s="0"/>
      <c r="BGV33" s="0"/>
      <c r="BGW33" s="0"/>
      <c r="BGX33" s="0"/>
      <c r="BGY33" s="0"/>
      <c r="BGZ33" s="0"/>
      <c r="BHA33" s="0"/>
      <c r="BHB33" s="0"/>
      <c r="BHC33" s="0"/>
      <c r="BHD33" s="0"/>
      <c r="BHE33" s="0"/>
      <c r="BHF33" s="0"/>
      <c r="BHG33" s="0"/>
      <c r="BHH33" s="0"/>
      <c r="BHI33" s="0"/>
      <c r="BHJ33" s="0"/>
      <c r="BHK33" s="0"/>
      <c r="BHL33" s="0"/>
      <c r="BHM33" s="0"/>
      <c r="BHN33" s="0"/>
      <c r="BHO33" s="0"/>
      <c r="BHP33" s="0"/>
      <c r="BHQ33" s="0"/>
      <c r="BHR33" s="0"/>
      <c r="BHS33" s="0"/>
      <c r="BHT33" s="0"/>
      <c r="BHU33" s="0"/>
      <c r="BHV33" s="0"/>
      <c r="BHW33" s="0"/>
      <c r="BHX33" s="0"/>
      <c r="BHY33" s="0"/>
      <c r="BHZ33" s="0"/>
      <c r="BIA33" s="0"/>
      <c r="BIB33" s="0"/>
      <c r="BIC33" s="0"/>
      <c r="BID33" s="0"/>
      <c r="BIE33" s="0"/>
      <c r="BIF33" s="0"/>
      <c r="BIG33" s="0"/>
      <c r="BIH33" s="0"/>
      <c r="BII33" s="0"/>
      <c r="BIJ33" s="0"/>
      <c r="BIK33" s="0"/>
      <c r="BIL33" s="0"/>
      <c r="BIM33" s="0"/>
      <c r="BIN33" s="0"/>
      <c r="BIO33" s="0"/>
      <c r="BIP33" s="0"/>
      <c r="BIQ33" s="0"/>
      <c r="BIR33" s="0"/>
      <c r="BIS33" s="0"/>
      <c r="BIT33" s="0"/>
      <c r="BIU33" s="0"/>
      <c r="BIV33" s="0"/>
      <c r="BIW33" s="0"/>
      <c r="BIX33" s="0"/>
      <c r="BIY33" s="0"/>
      <c r="BIZ33" s="0"/>
      <c r="BJA33" s="0"/>
      <c r="BJB33" s="0"/>
      <c r="BJC33" s="0"/>
      <c r="BJD33" s="0"/>
      <c r="BJE33" s="0"/>
      <c r="BJF33" s="0"/>
      <c r="BJG33" s="0"/>
      <c r="BJH33" s="0"/>
      <c r="BJI33" s="0"/>
      <c r="BJJ33" s="0"/>
      <c r="BJK33" s="0"/>
      <c r="BJL33" s="0"/>
      <c r="BJM33" s="0"/>
      <c r="BJN33" s="0"/>
      <c r="BJO33" s="0"/>
      <c r="BJP33" s="0"/>
      <c r="BJQ33" s="0"/>
      <c r="BJR33" s="0"/>
      <c r="BJS33" s="0"/>
      <c r="BJT33" s="0"/>
      <c r="BJU33" s="0"/>
      <c r="BJV33" s="0"/>
      <c r="BJW33" s="0"/>
      <c r="BJX33" s="0"/>
      <c r="BJY33" s="0"/>
      <c r="BJZ33" s="0"/>
      <c r="BKA33" s="0"/>
      <c r="BKB33" s="0"/>
      <c r="BKC33" s="0"/>
      <c r="BKD33" s="0"/>
      <c r="BKE33" s="0"/>
      <c r="BKF33" s="0"/>
      <c r="BKG33" s="0"/>
      <c r="BKH33" s="0"/>
      <c r="BKI33" s="0"/>
      <c r="BKJ33" s="0"/>
      <c r="BKK33" s="0"/>
      <c r="BKL33" s="0"/>
      <c r="BKM33" s="0"/>
      <c r="BKN33" s="0"/>
      <c r="BKO33" s="0"/>
      <c r="BKP33" s="0"/>
      <c r="BKQ33" s="0"/>
      <c r="BKR33" s="0"/>
      <c r="BKS33" s="0"/>
      <c r="BKT33" s="0"/>
      <c r="BKU33" s="0"/>
      <c r="BKV33" s="0"/>
      <c r="BKW33" s="0"/>
      <c r="BKX33" s="0"/>
      <c r="BKY33" s="0"/>
      <c r="BKZ33" s="0"/>
      <c r="BLA33" s="0"/>
      <c r="BLB33" s="0"/>
      <c r="BLC33" s="0"/>
      <c r="BLD33" s="0"/>
      <c r="BLE33" s="0"/>
      <c r="BLF33" s="0"/>
      <c r="BLG33" s="0"/>
      <c r="BLH33" s="0"/>
      <c r="BLI33" s="0"/>
      <c r="BLJ33" s="0"/>
      <c r="BLK33" s="0"/>
      <c r="BLL33" s="0"/>
      <c r="BLM33" s="0"/>
      <c r="BLN33" s="0"/>
      <c r="BLO33" s="0"/>
      <c r="BLP33" s="0"/>
      <c r="BLQ33" s="0"/>
      <c r="BLR33" s="0"/>
      <c r="BLS33" s="0"/>
      <c r="BLT33" s="0"/>
      <c r="BLU33" s="0"/>
      <c r="BLV33" s="0"/>
      <c r="BLW33" s="0"/>
      <c r="BLX33" s="0"/>
      <c r="BLY33" s="0"/>
      <c r="BLZ33" s="0"/>
      <c r="BMA33" s="0"/>
      <c r="BMB33" s="0"/>
      <c r="BMC33" s="0"/>
      <c r="BMD33" s="0"/>
      <c r="BME33" s="0"/>
      <c r="BMF33" s="0"/>
      <c r="BMG33" s="0"/>
      <c r="BMH33" s="0"/>
      <c r="BMI33" s="0"/>
      <c r="BMJ33" s="0"/>
      <c r="BMK33" s="0"/>
      <c r="BML33" s="0"/>
      <c r="BMM33" s="0"/>
      <c r="BMN33" s="0"/>
      <c r="BMO33" s="0"/>
      <c r="BMP33" s="0"/>
      <c r="BMQ33" s="0"/>
      <c r="BMR33" s="0"/>
      <c r="BMS33" s="0"/>
      <c r="BMT33" s="0"/>
      <c r="BMU33" s="0"/>
      <c r="BMV33" s="0"/>
      <c r="BMW33" s="0"/>
      <c r="BMX33" s="0"/>
      <c r="BMY33" s="0"/>
      <c r="BMZ33" s="0"/>
      <c r="BNA33" s="0"/>
      <c r="BNB33" s="0"/>
      <c r="BNC33" s="0"/>
      <c r="BND33" s="0"/>
      <c r="BNE33" s="0"/>
      <c r="BNF33" s="0"/>
      <c r="BNG33" s="0"/>
      <c r="BNH33" s="0"/>
      <c r="BNI33" s="0"/>
      <c r="BNJ33" s="0"/>
      <c r="BNK33" s="0"/>
      <c r="BNL33" s="0"/>
      <c r="BNM33" s="0"/>
      <c r="BNN33" s="0"/>
      <c r="BNO33" s="0"/>
      <c r="BNP33" s="0"/>
      <c r="BNQ33" s="0"/>
      <c r="BNR33" s="0"/>
      <c r="BNS33" s="0"/>
      <c r="BNT33" s="0"/>
      <c r="BNU33" s="0"/>
      <c r="BNV33" s="0"/>
      <c r="BNW33" s="0"/>
      <c r="BNX33" s="0"/>
      <c r="BNY33" s="0"/>
      <c r="BNZ33" s="0"/>
      <c r="BOA33" s="0"/>
      <c r="BOB33" s="0"/>
      <c r="BOC33" s="0"/>
      <c r="BOD33" s="0"/>
      <c r="BOE33" s="0"/>
      <c r="BOF33" s="0"/>
      <c r="BOG33" s="0"/>
      <c r="BOH33" s="0"/>
      <c r="BOI33" s="0"/>
      <c r="BOJ33" s="0"/>
      <c r="BOK33" s="0"/>
      <c r="BOL33" s="0"/>
      <c r="BOM33" s="0"/>
      <c r="BON33" s="0"/>
      <c r="BOO33" s="0"/>
      <c r="BOP33" s="0"/>
      <c r="BOQ33" s="0"/>
      <c r="BOR33" s="0"/>
      <c r="BOS33" s="0"/>
      <c r="BOT33" s="0"/>
      <c r="BOU33" s="0"/>
      <c r="BOV33" s="0"/>
      <c r="BOW33" s="0"/>
      <c r="BOX33" s="0"/>
      <c r="BOY33" s="0"/>
      <c r="BOZ33" s="0"/>
      <c r="BPA33" s="0"/>
      <c r="BPB33" s="0"/>
      <c r="BPC33" s="0"/>
      <c r="BPD33" s="0"/>
      <c r="BPE33" s="0"/>
      <c r="BPF33" s="0"/>
      <c r="BPG33" s="0"/>
      <c r="BPH33" s="0"/>
      <c r="BPI33" s="0"/>
      <c r="BPJ33" s="0"/>
      <c r="BPK33" s="0"/>
      <c r="BPL33" s="0"/>
      <c r="BPM33" s="0"/>
      <c r="BPN33" s="0"/>
      <c r="BPO33" s="0"/>
      <c r="BPP33" s="0"/>
      <c r="BPQ33" s="0"/>
      <c r="BPR33" s="0"/>
      <c r="BPS33" s="0"/>
      <c r="BPT33" s="0"/>
      <c r="BPU33" s="0"/>
      <c r="BPV33" s="0"/>
      <c r="BPW33" s="0"/>
      <c r="BPX33" s="0"/>
      <c r="BPY33" s="0"/>
      <c r="BPZ33" s="0"/>
      <c r="BQA33" s="0"/>
      <c r="BQB33" s="0"/>
      <c r="BQC33" s="0"/>
      <c r="BQD33" s="0"/>
      <c r="BQE33" s="0"/>
      <c r="BQF33" s="0"/>
      <c r="BQG33" s="0"/>
      <c r="BQH33" s="0"/>
      <c r="BQI33" s="0"/>
      <c r="BQJ33" s="0"/>
      <c r="BQK33" s="0"/>
      <c r="BQL33" s="0"/>
      <c r="BQM33" s="0"/>
      <c r="BQN33" s="0"/>
      <c r="BQO33" s="0"/>
      <c r="BQP33" s="0"/>
      <c r="BQQ33" s="0"/>
      <c r="BQR33" s="0"/>
      <c r="BQS33" s="0"/>
      <c r="BQT33" s="0"/>
      <c r="BQU33" s="0"/>
      <c r="BQV33" s="0"/>
      <c r="BQW33" s="0"/>
      <c r="BQX33" s="0"/>
      <c r="BQY33" s="0"/>
      <c r="BQZ33" s="0"/>
      <c r="BRA33" s="0"/>
      <c r="BRB33" s="0"/>
      <c r="BRC33" s="0"/>
      <c r="BRD33" s="0"/>
      <c r="BRE33" s="0"/>
      <c r="BRF33" s="0"/>
      <c r="BRG33" s="0"/>
      <c r="BRH33" s="0"/>
      <c r="BRI33" s="0"/>
      <c r="BRJ33" s="0"/>
      <c r="BRK33" s="0"/>
      <c r="BRL33" s="0"/>
      <c r="BRM33" s="0"/>
      <c r="BRN33" s="0"/>
      <c r="BRO33" s="0"/>
      <c r="BRP33" s="0"/>
      <c r="BRQ33" s="0"/>
      <c r="BRR33" s="0"/>
      <c r="BRS33" s="0"/>
      <c r="BRT33" s="0"/>
      <c r="BRU33" s="0"/>
      <c r="BRV33" s="0"/>
      <c r="BRW33" s="0"/>
      <c r="BRX33" s="0"/>
      <c r="BRY33" s="0"/>
      <c r="BRZ33" s="0"/>
      <c r="BSA33" s="0"/>
      <c r="BSB33" s="0"/>
      <c r="BSC33" s="0"/>
      <c r="BSD33" s="0"/>
      <c r="BSE33" s="0"/>
      <c r="BSF33" s="0"/>
      <c r="BSG33" s="0"/>
      <c r="BSH33" s="0"/>
      <c r="BSI33" s="0"/>
      <c r="BSJ33" s="0"/>
      <c r="BSK33" s="0"/>
      <c r="BSL33" s="0"/>
      <c r="BSM33" s="0"/>
      <c r="BSN33" s="0"/>
      <c r="BSO33" s="0"/>
      <c r="BSP33" s="0"/>
      <c r="BSQ33" s="0"/>
      <c r="BSR33" s="0"/>
      <c r="BSS33" s="0"/>
      <c r="BST33" s="0"/>
      <c r="BSU33" s="0"/>
      <c r="BSV33" s="0"/>
      <c r="BSW33" s="0"/>
      <c r="BSX33" s="0"/>
      <c r="BSY33" s="0"/>
      <c r="BSZ33" s="0"/>
      <c r="BTA33" s="0"/>
      <c r="BTB33" s="0"/>
      <c r="BTC33" s="0"/>
      <c r="BTD33" s="0"/>
      <c r="BTE33" s="0"/>
      <c r="BTF33" s="0"/>
      <c r="BTG33" s="0"/>
      <c r="BTH33" s="0"/>
      <c r="BTI33" s="0"/>
      <c r="BTJ33" s="0"/>
      <c r="BTK33" s="0"/>
      <c r="BTL33" s="0"/>
      <c r="BTM33" s="0"/>
      <c r="BTN33" s="0"/>
      <c r="BTO33" s="0"/>
      <c r="BTP33" s="0"/>
      <c r="BTQ33" s="0"/>
      <c r="BTR33" s="0"/>
      <c r="BTS33" s="0"/>
      <c r="BTT33" s="0"/>
      <c r="BTU33" s="0"/>
      <c r="BTV33" s="0"/>
      <c r="BTW33" s="0"/>
      <c r="BTX33" s="0"/>
      <c r="BTY33" s="0"/>
      <c r="BTZ33" s="0"/>
      <c r="BUA33" s="0"/>
      <c r="BUB33" s="0"/>
      <c r="BUC33" s="0"/>
      <c r="BUD33" s="0"/>
      <c r="BUE33" s="0"/>
      <c r="BUF33" s="0"/>
      <c r="BUG33" s="0"/>
      <c r="BUH33" s="0"/>
      <c r="BUI33" s="0"/>
      <c r="BUJ33" s="0"/>
      <c r="BUK33" s="0"/>
      <c r="BUL33" s="0"/>
      <c r="BUM33" s="0"/>
      <c r="BUN33" s="0"/>
      <c r="BUO33" s="0"/>
      <c r="BUP33" s="0"/>
      <c r="BUQ33" s="0"/>
      <c r="BUR33" s="0"/>
      <c r="BUS33" s="0"/>
      <c r="BUT33" s="0"/>
      <c r="BUU33" s="0"/>
      <c r="BUV33" s="0"/>
      <c r="BUW33" s="0"/>
      <c r="BUX33" s="0"/>
      <c r="BUY33" s="0"/>
      <c r="BUZ33" s="0"/>
      <c r="BVA33" s="0"/>
      <c r="BVB33" s="0"/>
      <c r="BVC33" s="0"/>
      <c r="BVD33" s="0"/>
      <c r="BVE33" s="0"/>
      <c r="BVF33" s="0"/>
      <c r="BVG33" s="0"/>
      <c r="BVH33" s="0"/>
      <c r="BVI33" s="0"/>
      <c r="BVJ33" s="0"/>
      <c r="BVK33" s="0"/>
      <c r="BVL33" s="0"/>
      <c r="BVM33" s="0"/>
      <c r="BVN33" s="0"/>
      <c r="BVO33" s="0"/>
      <c r="BVP33" s="0"/>
      <c r="BVQ33" s="0"/>
      <c r="BVR33" s="0"/>
      <c r="BVS33" s="0"/>
      <c r="BVT33" s="0"/>
      <c r="BVU33" s="0"/>
      <c r="BVV33" s="0"/>
      <c r="BVW33" s="0"/>
      <c r="BVX33" s="0"/>
      <c r="BVY33" s="0"/>
      <c r="BVZ33" s="0"/>
      <c r="BWA33" s="0"/>
      <c r="BWB33" s="0"/>
      <c r="BWC33" s="0"/>
      <c r="BWD33" s="0"/>
      <c r="BWE33" s="0"/>
      <c r="BWF33" s="0"/>
      <c r="BWG33" s="0"/>
      <c r="BWH33" s="0"/>
      <c r="BWI33" s="0"/>
      <c r="BWJ33" s="0"/>
      <c r="BWK33" s="0"/>
      <c r="BWL33" s="0"/>
      <c r="BWM33" s="0"/>
      <c r="BWN33" s="0"/>
      <c r="BWO33" s="0"/>
      <c r="BWP33" s="0"/>
      <c r="BWQ33" s="0"/>
      <c r="BWR33" s="0"/>
      <c r="BWS33" s="0"/>
      <c r="BWT33" s="0"/>
      <c r="BWU33" s="0"/>
      <c r="BWV33" s="0"/>
      <c r="BWW33" s="0"/>
      <c r="BWX33" s="0"/>
      <c r="BWY33" s="0"/>
      <c r="BWZ33" s="0"/>
      <c r="BXA33" s="0"/>
      <c r="BXB33" s="0"/>
      <c r="BXC33" s="0"/>
      <c r="BXD33" s="0"/>
      <c r="BXE33" s="0"/>
      <c r="BXF33" s="0"/>
      <c r="BXG33" s="0"/>
      <c r="BXH33" s="0"/>
      <c r="BXI33" s="0"/>
      <c r="BXJ33" s="0"/>
      <c r="BXK33" s="0"/>
      <c r="BXL33" s="0"/>
      <c r="BXM33" s="0"/>
      <c r="BXN33" s="0"/>
      <c r="BXO33" s="0"/>
      <c r="BXP33" s="0"/>
      <c r="BXQ33" s="0"/>
      <c r="BXR33" s="0"/>
      <c r="BXS33" s="0"/>
      <c r="BXT33" s="0"/>
      <c r="BXU33" s="0"/>
      <c r="BXV33" s="0"/>
      <c r="BXW33" s="0"/>
      <c r="BXX33" s="0"/>
      <c r="BXY33" s="0"/>
      <c r="BXZ33" s="0"/>
      <c r="BYA33" s="0"/>
      <c r="BYB33" s="0"/>
      <c r="BYC33" s="0"/>
      <c r="BYD33" s="0"/>
      <c r="BYE33" s="0"/>
      <c r="BYF33" s="0"/>
      <c r="BYG33" s="0"/>
      <c r="BYH33" s="0"/>
      <c r="BYI33" s="0"/>
      <c r="BYJ33" s="0"/>
      <c r="BYK33" s="0"/>
      <c r="BYL33" s="0"/>
      <c r="BYM33" s="0"/>
      <c r="BYN33" s="0"/>
      <c r="BYO33" s="0"/>
      <c r="BYP33" s="0"/>
      <c r="BYQ33" s="0"/>
      <c r="BYR33" s="0"/>
      <c r="BYS33" s="0"/>
      <c r="BYT33" s="0"/>
      <c r="BYU33" s="0"/>
      <c r="BYV33" s="0"/>
      <c r="BYW33" s="0"/>
      <c r="BYX33" s="0"/>
      <c r="BYY33" s="0"/>
      <c r="BYZ33" s="0"/>
      <c r="BZA33" s="0"/>
      <c r="BZB33" s="0"/>
      <c r="BZC33" s="0"/>
      <c r="BZD33" s="0"/>
      <c r="BZE33" s="0"/>
      <c r="BZF33" s="0"/>
      <c r="BZG33" s="0"/>
      <c r="BZH33" s="0"/>
      <c r="BZI33" s="0"/>
      <c r="BZJ33" s="0"/>
      <c r="BZK33" s="0"/>
      <c r="BZL33" s="0"/>
      <c r="BZM33" s="0"/>
      <c r="BZN33" s="0"/>
      <c r="BZO33" s="0"/>
      <c r="BZP33" s="0"/>
      <c r="BZQ33" s="0"/>
      <c r="BZR33" s="0"/>
      <c r="BZS33" s="0"/>
      <c r="BZT33" s="0"/>
      <c r="BZU33" s="0"/>
      <c r="BZV33" s="0"/>
      <c r="BZW33" s="0"/>
      <c r="BZX33" s="0"/>
      <c r="BZY33" s="0"/>
      <c r="BZZ33" s="0"/>
      <c r="CAA33" s="0"/>
      <c r="CAB33" s="0"/>
      <c r="CAC33" s="0"/>
      <c r="CAD33" s="0"/>
      <c r="CAE33" s="0"/>
      <c r="CAF33" s="0"/>
      <c r="CAG33" s="0"/>
      <c r="CAH33" s="0"/>
      <c r="CAI33" s="0"/>
      <c r="CAJ33" s="0"/>
      <c r="CAK33" s="0"/>
      <c r="CAL33" s="0"/>
      <c r="CAM33" s="0"/>
      <c r="CAN33" s="0"/>
      <c r="CAO33" s="0"/>
      <c r="CAP33" s="0"/>
      <c r="CAQ33" s="0"/>
      <c r="CAR33" s="0"/>
      <c r="CAS33" s="0"/>
      <c r="CAT33" s="0"/>
      <c r="CAU33" s="0"/>
      <c r="CAV33" s="0"/>
      <c r="CAW33" s="0"/>
      <c r="CAX33" s="0"/>
      <c r="CAY33" s="0"/>
      <c r="CAZ33" s="0"/>
      <c r="CBA33" s="0"/>
      <c r="CBB33" s="0"/>
      <c r="CBC33" s="0"/>
      <c r="CBD33" s="0"/>
      <c r="CBE33" s="0"/>
      <c r="CBF33" s="0"/>
      <c r="CBG33" s="0"/>
      <c r="CBH33" s="0"/>
      <c r="CBI33" s="0"/>
      <c r="CBJ33" s="0"/>
      <c r="CBK33" s="0"/>
      <c r="CBL33" s="0"/>
      <c r="CBM33" s="0"/>
      <c r="CBN33" s="0"/>
      <c r="CBO33" s="0"/>
      <c r="CBP33" s="0"/>
      <c r="CBQ33" s="0"/>
      <c r="CBR33" s="0"/>
      <c r="CBS33" s="0"/>
      <c r="CBT33" s="0"/>
      <c r="CBU33" s="0"/>
      <c r="CBV33" s="0"/>
      <c r="CBW33" s="0"/>
      <c r="CBX33" s="0"/>
      <c r="CBY33" s="0"/>
      <c r="CBZ33" s="0"/>
      <c r="CCA33" s="0"/>
      <c r="CCB33" s="0"/>
      <c r="CCC33" s="0"/>
      <c r="CCD33" s="0"/>
      <c r="CCE33" s="0"/>
      <c r="CCF33" s="0"/>
      <c r="CCG33" s="0"/>
      <c r="CCH33" s="0"/>
      <c r="CCI33" s="0"/>
      <c r="CCJ33" s="0"/>
      <c r="CCK33" s="0"/>
      <c r="CCL33" s="0"/>
      <c r="CCM33" s="0"/>
      <c r="CCN33" s="0"/>
      <c r="CCO33" s="0"/>
      <c r="CCP33" s="0"/>
      <c r="CCQ33" s="0"/>
      <c r="CCR33" s="0"/>
      <c r="CCS33" s="0"/>
      <c r="CCT33" s="0"/>
      <c r="CCU33" s="0"/>
      <c r="CCV33" s="0"/>
      <c r="CCW33" s="0"/>
      <c r="CCX33" s="0"/>
      <c r="CCY33" s="0"/>
      <c r="CCZ33" s="0"/>
      <c r="CDA33" s="0"/>
      <c r="CDB33" s="0"/>
      <c r="CDC33" s="0"/>
      <c r="CDD33" s="0"/>
      <c r="CDE33" s="0"/>
      <c r="CDF33" s="0"/>
      <c r="CDG33" s="0"/>
      <c r="CDH33" s="0"/>
      <c r="CDI33" s="0"/>
      <c r="CDJ33" s="0"/>
      <c r="CDK33" s="0"/>
      <c r="CDL33" s="0"/>
      <c r="CDM33" s="0"/>
      <c r="CDN33" s="0"/>
      <c r="CDO33" s="0"/>
      <c r="CDP33" s="0"/>
      <c r="CDQ33" s="0"/>
      <c r="CDR33" s="0"/>
      <c r="CDS33" s="0"/>
      <c r="CDT33" s="0"/>
      <c r="CDU33" s="0"/>
      <c r="CDV33" s="0"/>
      <c r="CDW33" s="0"/>
      <c r="CDX33" s="0"/>
      <c r="CDY33" s="0"/>
      <c r="CDZ33" s="0"/>
      <c r="CEA33" s="0"/>
      <c r="CEB33" s="0"/>
      <c r="CEC33" s="0"/>
      <c r="CED33" s="0"/>
      <c r="CEE33" s="0"/>
      <c r="CEF33" s="0"/>
      <c r="CEG33" s="0"/>
      <c r="CEH33" s="0"/>
      <c r="CEI33" s="0"/>
      <c r="CEJ33" s="0"/>
      <c r="CEK33" s="0"/>
      <c r="CEL33" s="0"/>
      <c r="CEM33" s="0"/>
      <c r="CEN33" s="0"/>
      <c r="CEO33" s="0"/>
      <c r="CEP33" s="0"/>
      <c r="CEQ33" s="0"/>
      <c r="CER33" s="0"/>
      <c r="CES33" s="0"/>
      <c r="CET33" s="0"/>
      <c r="CEU33" s="0"/>
      <c r="CEV33" s="0"/>
      <c r="CEW33" s="0"/>
      <c r="CEX33" s="0"/>
      <c r="CEY33" s="0"/>
      <c r="CEZ33" s="0"/>
      <c r="CFA33" s="0"/>
      <c r="CFB33" s="0"/>
      <c r="CFC33" s="0"/>
      <c r="CFD33" s="0"/>
      <c r="CFE33" s="0"/>
      <c r="CFF33" s="0"/>
      <c r="CFG33" s="0"/>
      <c r="CFH33" s="0"/>
      <c r="CFI33" s="0"/>
      <c r="CFJ33" s="0"/>
      <c r="CFK33" s="0"/>
      <c r="CFL33" s="0"/>
      <c r="CFM33" s="0"/>
      <c r="CFN33" s="0"/>
      <c r="CFO33" s="0"/>
      <c r="CFP33" s="0"/>
      <c r="CFQ33" s="0"/>
      <c r="CFR33" s="0"/>
      <c r="CFS33" s="0"/>
      <c r="CFT33" s="0"/>
      <c r="CFU33" s="0"/>
      <c r="CFV33" s="0"/>
      <c r="CFW33" s="0"/>
      <c r="CFX33" s="0"/>
      <c r="CFY33" s="0"/>
      <c r="CFZ33" s="0"/>
      <c r="CGA33" s="0"/>
      <c r="CGB33" s="0"/>
      <c r="CGC33" s="0"/>
      <c r="CGD33" s="0"/>
      <c r="CGE33" s="0"/>
      <c r="CGF33" s="0"/>
      <c r="CGG33" s="0"/>
      <c r="CGH33" s="0"/>
      <c r="CGI33" s="0"/>
      <c r="CGJ33" s="0"/>
      <c r="CGK33" s="0"/>
      <c r="CGL33" s="0"/>
      <c r="CGM33" s="0"/>
      <c r="CGN33" s="0"/>
      <c r="CGO33" s="0"/>
      <c r="CGP33" s="0"/>
      <c r="CGQ33" s="0"/>
      <c r="CGR33" s="0"/>
      <c r="CGS33" s="0"/>
      <c r="CGT33" s="0"/>
      <c r="CGU33" s="0"/>
      <c r="CGV33" s="0"/>
      <c r="CGW33" s="0"/>
      <c r="CGX33" s="0"/>
      <c r="CGY33" s="0"/>
      <c r="CGZ33" s="0"/>
      <c r="CHA33" s="0"/>
      <c r="CHB33" s="0"/>
      <c r="CHC33" s="0"/>
      <c r="CHD33" s="0"/>
      <c r="CHE33" s="0"/>
      <c r="CHF33" s="0"/>
      <c r="CHG33" s="0"/>
      <c r="CHH33" s="0"/>
      <c r="CHI33" s="0"/>
      <c r="CHJ33" s="0"/>
      <c r="CHK33" s="0"/>
      <c r="CHL33" s="0"/>
      <c r="CHM33" s="0"/>
      <c r="CHN33" s="0"/>
      <c r="CHO33" s="0"/>
      <c r="CHP33" s="0"/>
      <c r="CHQ33" s="0"/>
      <c r="CHR33" s="0"/>
      <c r="CHS33" s="0"/>
      <c r="CHT33" s="0"/>
      <c r="CHU33" s="0"/>
      <c r="CHV33" s="0"/>
      <c r="CHW33" s="0"/>
      <c r="CHX33" s="0"/>
      <c r="CHY33" s="0"/>
      <c r="CHZ33" s="0"/>
      <c r="CIA33" s="0"/>
      <c r="CIB33" s="0"/>
      <c r="CIC33" s="0"/>
      <c r="CID33" s="0"/>
      <c r="CIE33" s="0"/>
      <c r="CIF33" s="0"/>
      <c r="CIG33" s="0"/>
      <c r="CIH33" s="0"/>
      <c r="CII33" s="0"/>
      <c r="CIJ33" s="0"/>
      <c r="CIK33" s="0"/>
      <c r="CIL33" s="0"/>
      <c r="CIM33" s="0"/>
      <c r="CIN33" s="0"/>
      <c r="CIO33" s="0"/>
      <c r="CIP33" s="0"/>
      <c r="CIQ33" s="0"/>
      <c r="CIR33" s="0"/>
      <c r="CIS33" s="0"/>
      <c r="CIT33" s="0"/>
      <c r="CIU33" s="0"/>
      <c r="CIV33" s="0"/>
      <c r="CIW33" s="0"/>
      <c r="CIX33" s="0"/>
      <c r="CIY33" s="0"/>
      <c r="CIZ33" s="0"/>
      <c r="CJA33" s="0"/>
      <c r="CJB33" s="0"/>
      <c r="CJC33" s="0"/>
      <c r="CJD33" s="0"/>
      <c r="CJE33" s="0"/>
      <c r="CJF33" s="0"/>
      <c r="CJG33" s="0"/>
      <c r="CJH33" s="0"/>
      <c r="CJI33" s="0"/>
      <c r="CJJ33" s="0"/>
      <c r="CJK33" s="0"/>
      <c r="CJL33" s="0"/>
      <c r="CJM33" s="0"/>
      <c r="CJN33" s="0"/>
      <c r="CJO33" s="0"/>
      <c r="CJP33" s="0"/>
      <c r="CJQ33" s="0"/>
      <c r="CJR33" s="0"/>
      <c r="CJS33" s="0"/>
      <c r="CJT33" s="0"/>
      <c r="CJU33" s="0"/>
      <c r="CJV33" s="0"/>
      <c r="CJW33" s="0"/>
      <c r="CJX33" s="0"/>
      <c r="CJY33" s="0"/>
      <c r="CJZ33" s="0"/>
      <c r="CKA33" s="0"/>
      <c r="CKB33" s="0"/>
      <c r="CKC33" s="0"/>
      <c r="CKD33" s="0"/>
      <c r="CKE33" s="0"/>
      <c r="CKF33" s="0"/>
      <c r="CKG33" s="0"/>
      <c r="CKH33" s="0"/>
      <c r="CKI33" s="0"/>
      <c r="CKJ33" s="0"/>
      <c r="CKK33" s="0"/>
      <c r="CKL33" s="0"/>
      <c r="CKM33" s="0"/>
      <c r="CKN33" s="0"/>
      <c r="CKO33" s="0"/>
      <c r="CKP33" s="0"/>
      <c r="CKQ33" s="0"/>
      <c r="CKR33" s="0"/>
      <c r="CKS33" s="0"/>
      <c r="CKT33" s="0"/>
      <c r="CKU33" s="0"/>
      <c r="CKV33" s="0"/>
      <c r="CKW33" s="0"/>
      <c r="CKX33" s="0"/>
      <c r="CKY33" s="0"/>
      <c r="CKZ33" s="0"/>
      <c r="CLA33" s="0"/>
      <c r="CLB33" s="0"/>
      <c r="CLC33" s="0"/>
      <c r="CLD33" s="0"/>
      <c r="CLE33" s="0"/>
      <c r="CLF33" s="0"/>
      <c r="CLG33" s="0"/>
      <c r="CLH33" s="0"/>
      <c r="CLI33" s="0"/>
      <c r="CLJ33" s="0"/>
      <c r="CLK33" s="0"/>
      <c r="CLL33" s="0"/>
      <c r="CLM33" s="0"/>
      <c r="CLN33" s="0"/>
      <c r="CLO33" s="0"/>
      <c r="CLP33" s="0"/>
      <c r="CLQ33" s="0"/>
      <c r="CLR33" s="0"/>
      <c r="CLS33" s="0"/>
      <c r="CLT33" s="0"/>
      <c r="CLU33" s="0"/>
      <c r="CLV33" s="0"/>
      <c r="CLW33" s="0"/>
      <c r="CLX33" s="0"/>
      <c r="CLY33" s="0"/>
      <c r="CLZ33" s="0"/>
      <c r="CMA33" s="0"/>
      <c r="CMB33" s="0"/>
      <c r="CMC33" s="0"/>
      <c r="CMD33" s="0"/>
      <c r="CME33" s="0"/>
      <c r="CMF33" s="0"/>
      <c r="CMG33" s="0"/>
      <c r="CMH33" s="0"/>
      <c r="CMI33" s="0"/>
      <c r="CMJ33" s="0"/>
      <c r="CMK33" s="0"/>
      <c r="CML33" s="0"/>
      <c r="CMM33" s="0"/>
      <c r="CMN33" s="0"/>
      <c r="CMO33" s="0"/>
      <c r="CMP33" s="0"/>
      <c r="CMQ33" s="0"/>
      <c r="CMR33" s="0"/>
      <c r="CMS33" s="0"/>
      <c r="CMT33" s="0"/>
      <c r="CMU33" s="0"/>
      <c r="CMV33" s="0"/>
      <c r="CMW33" s="0"/>
      <c r="CMX33" s="0"/>
      <c r="CMY33" s="0"/>
      <c r="CMZ33" s="0"/>
      <c r="CNA33" s="0"/>
      <c r="CNB33" s="0"/>
      <c r="CNC33" s="0"/>
      <c r="CND33" s="0"/>
      <c r="CNE33" s="0"/>
      <c r="CNF33" s="0"/>
      <c r="CNG33" s="0"/>
      <c r="CNH33" s="0"/>
      <c r="CNI33" s="0"/>
      <c r="CNJ33" s="0"/>
      <c r="CNK33" s="0"/>
      <c r="CNL33" s="0"/>
      <c r="CNM33" s="0"/>
      <c r="CNN33" s="0"/>
      <c r="CNO33" s="0"/>
      <c r="CNP33" s="0"/>
      <c r="CNQ33" s="0"/>
      <c r="CNR33" s="0"/>
      <c r="CNS33" s="0"/>
      <c r="CNT33" s="0"/>
      <c r="CNU33" s="0"/>
      <c r="CNV33" s="0"/>
      <c r="CNW33" s="0"/>
      <c r="CNX33" s="0"/>
      <c r="CNY33" s="0"/>
      <c r="CNZ33" s="0"/>
      <c r="COA33" s="0"/>
      <c r="COB33" s="0"/>
      <c r="COC33" s="0"/>
      <c r="COD33" s="0"/>
      <c r="COE33" s="0"/>
      <c r="COF33" s="0"/>
      <c r="COG33" s="0"/>
      <c r="COH33" s="0"/>
      <c r="COI33" s="0"/>
      <c r="COJ33" s="0"/>
      <c r="COK33" s="0"/>
      <c r="COL33" s="0"/>
      <c r="COM33" s="0"/>
      <c r="CON33" s="0"/>
      <c r="COO33" s="0"/>
      <c r="COP33" s="0"/>
      <c r="COQ33" s="0"/>
      <c r="COR33" s="0"/>
      <c r="COS33" s="0"/>
      <c r="COT33" s="0"/>
      <c r="COU33" s="0"/>
      <c r="COV33" s="0"/>
      <c r="COW33" s="0"/>
      <c r="COX33" s="0"/>
      <c r="COY33" s="0"/>
      <c r="COZ33" s="0"/>
      <c r="CPA33" s="0"/>
      <c r="CPB33" s="0"/>
      <c r="CPC33" s="0"/>
      <c r="CPD33" s="0"/>
      <c r="CPE33" s="0"/>
      <c r="CPF33" s="0"/>
      <c r="CPG33" s="0"/>
      <c r="CPH33" s="0"/>
      <c r="CPI33" s="0"/>
      <c r="CPJ33" s="0"/>
      <c r="CPK33" s="0"/>
      <c r="CPL33" s="0"/>
      <c r="CPM33" s="0"/>
      <c r="CPN33" s="0"/>
      <c r="CPO33" s="0"/>
      <c r="CPP33" s="0"/>
      <c r="CPQ33" s="0"/>
      <c r="CPR33" s="0"/>
      <c r="CPS33" s="0"/>
      <c r="CPT33" s="0"/>
      <c r="CPU33" s="0"/>
      <c r="CPV33" s="0"/>
      <c r="CPW33" s="0"/>
      <c r="CPX33" s="0"/>
      <c r="CPY33" s="0"/>
      <c r="CPZ33" s="0"/>
      <c r="CQA33" s="0"/>
      <c r="CQB33" s="0"/>
      <c r="CQC33" s="0"/>
      <c r="CQD33" s="0"/>
      <c r="CQE33" s="0"/>
      <c r="CQF33" s="0"/>
      <c r="CQG33" s="0"/>
      <c r="CQH33" s="0"/>
      <c r="CQI33" s="0"/>
      <c r="CQJ33" s="0"/>
      <c r="CQK33" s="0"/>
      <c r="CQL33" s="0"/>
      <c r="CQM33" s="0"/>
      <c r="CQN33" s="0"/>
      <c r="CQO33" s="0"/>
      <c r="CQP33" s="0"/>
      <c r="CQQ33" s="0"/>
      <c r="CQR33" s="0"/>
      <c r="CQS33" s="0"/>
      <c r="CQT33" s="0"/>
      <c r="CQU33" s="0"/>
      <c r="CQV33" s="0"/>
      <c r="CQW33" s="0"/>
      <c r="CQX33" s="0"/>
      <c r="CQY33" s="0"/>
      <c r="CQZ33" s="0"/>
      <c r="CRA33" s="0"/>
      <c r="CRB33" s="0"/>
      <c r="CRC33" s="0"/>
      <c r="CRD33" s="0"/>
      <c r="CRE33" s="0"/>
      <c r="CRF33" s="0"/>
      <c r="CRG33" s="0"/>
      <c r="CRH33" s="0"/>
      <c r="CRI33" s="0"/>
      <c r="CRJ33" s="0"/>
      <c r="CRK33" s="0"/>
      <c r="CRL33" s="0"/>
      <c r="CRM33" s="0"/>
      <c r="CRN33" s="0"/>
      <c r="CRO33" s="0"/>
      <c r="CRP33" s="0"/>
      <c r="CRQ33" s="0"/>
      <c r="CRR33" s="0"/>
      <c r="CRS33" s="0"/>
      <c r="CRT33" s="0"/>
      <c r="CRU33" s="0"/>
      <c r="CRV33" s="0"/>
      <c r="CRW33" s="0"/>
      <c r="CRX33" s="0"/>
      <c r="CRY33" s="0"/>
      <c r="CRZ33" s="0"/>
      <c r="CSA33" s="0"/>
      <c r="CSB33" s="0"/>
      <c r="CSC33" s="0"/>
      <c r="CSD33" s="0"/>
      <c r="CSE33" s="0"/>
      <c r="CSF33" s="0"/>
      <c r="CSG33" s="0"/>
      <c r="CSH33" s="0"/>
      <c r="CSI33" s="0"/>
      <c r="CSJ33" s="0"/>
      <c r="CSK33" s="0"/>
      <c r="CSL33" s="0"/>
      <c r="CSM33" s="0"/>
      <c r="CSN33" s="0"/>
      <c r="CSO33" s="0"/>
      <c r="CSP33" s="0"/>
      <c r="CSQ33" s="0"/>
      <c r="CSR33" s="0"/>
      <c r="CSS33" s="0"/>
      <c r="CST33" s="0"/>
      <c r="CSU33" s="0"/>
      <c r="CSV33" s="0"/>
      <c r="CSW33" s="0"/>
      <c r="CSX33" s="0"/>
      <c r="CSY33" s="0"/>
      <c r="CSZ33" s="0"/>
      <c r="CTA33" s="0"/>
      <c r="CTB33" s="0"/>
      <c r="CTC33" s="0"/>
      <c r="CTD33" s="0"/>
      <c r="CTE33" s="0"/>
      <c r="CTF33" s="0"/>
      <c r="CTG33" s="0"/>
      <c r="CTH33" s="0"/>
      <c r="CTI33" s="0"/>
      <c r="CTJ33" s="0"/>
      <c r="CTK33" s="0"/>
      <c r="CTL33" s="0"/>
      <c r="CTM33" s="0"/>
      <c r="CTN33" s="0"/>
      <c r="CTO33" s="0"/>
      <c r="CTP33" s="0"/>
      <c r="CTQ33" s="0"/>
      <c r="CTR33" s="0"/>
      <c r="CTS33" s="0"/>
      <c r="CTT33" s="0"/>
      <c r="CTU33" s="0"/>
      <c r="CTV33" s="0"/>
      <c r="CTW33" s="0"/>
      <c r="CTX33" s="0"/>
      <c r="CTY33" s="0"/>
      <c r="CTZ33" s="0"/>
      <c r="CUA33" s="0"/>
      <c r="CUB33" s="0"/>
      <c r="CUC33" s="0"/>
      <c r="CUD33" s="0"/>
      <c r="CUE33" s="0"/>
      <c r="CUF33" s="0"/>
      <c r="CUG33" s="0"/>
      <c r="CUH33" s="0"/>
      <c r="CUI33" s="0"/>
      <c r="CUJ33" s="0"/>
      <c r="CUK33" s="0"/>
      <c r="CUL33" s="0"/>
      <c r="CUM33" s="0"/>
      <c r="CUN33" s="0"/>
      <c r="CUO33" s="0"/>
      <c r="CUP33" s="0"/>
      <c r="CUQ33" s="0"/>
      <c r="CUR33" s="0"/>
      <c r="CUS33" s="0"/>
      <c r="CUT33" s="0"/>
      <c r="CUU33" s="0"/>
      <c r="CUV33" s="0"/>
      <c r="CUW33" s="0"/>
      <c r="CUX33" s="0"/>
      <c r="CUY33" s="0"/>
      <c r="CUZ33" s="0"/>
      <c r="CVA33" s="0"/>
      <c r="CVB33" s="0"/>
      <c r="CVC33" s="0"/>
      <c r="CVD33" s="0"/>
      <c r="CVE33" s="0"/>
      <c r="CVF33" s="0"/>
      <c r="CVG33" s="0"/>
      <c r="CVH33" s="0"/>
      <c r="CVI33" s="0"/>
      <c r="CVJ33" s="0"/>
      <c r="CVK33" s="0"/>
      <c r="CVL33" s="0"/>
      <c r="CVM33" s="0"/>
      <c r="CVN33" s="0"/>
      <c r="CVO33" s="0"/>
      <c r="CVP33" s="0"/>
      <c r="CVQ33" s="0"/>
      <c r="CVR33" s="0"/>
      <c r="CVS33" s="0"/>
      <c r="CVT33" s="0"/>
      <c r="CVU33" s="0"/>
      <c r="CVV33" s="0"/>
      <c r="CVW33" s="0"/>
      <c r="CVX33" s="0"/>
      <c r="CVY33" s="0"/>
      <c r="CVZ33" s="0"/>
      <c r="CWA33" s="0"/>
      <c r="CWB33" s="0"/>
      <c r="CWC33" s="0"/>
      <c r="CWD33" s="0"/>
      <c r="CWE33" s="0"/>
      <c r="CWF33" s="0"/>
      <c r="CWG33" s="0"/>
      <c r="CWH33" s="0"/>
      <c r="CWI33" s="0"/>
      <c r="CWJ33" s="0"/>
      <c r="CWK33" s="0"/>
      <c r="CWL33" s="0"/>
      <c r="CWM33" s="0"/>
      <c r="CWN33" s="0"/>
      <c r="CWO33" s="0"/>
      <c r="CWP33" s="0"/>
      <c r="CWQ33" s="0"/>
      <c r="CWR33" s="0"/>
      <c r="CWS33" s="0"/>
      <c r="CWT33" s="0"/>
      <c r="CWU33" s="0"/>
      <c r="CWV33" s="0"/>
      <c r="CWW33" s="0"/>
      <c r="CWX33" s="0"/>
      <c r="CWY33" s="0"/>
      <c r="CWZ33" s="0"/>
      <c r="CXA33" s="0"/>
      <c r="CXB33" s="0"/>
      <c r="CXC33" s="0"/>
      <c r="CXD33" s="0"/>
      <c r="CXE33" s="0"/>
      <c r="CXF33" s="0"/>
      <c r="CXG33" s="0"/>
      <c r="CXH33" s="0"/>
      <c r="CXI33" s="0"/>
      <c r="CXJ33" s="0"/>
      <c r="CXK33" s="0"/>
      <c r="CXL33" s="0"/>
      <c r="CXM33" s="0"/>
      <c r="CXN33" s="0"/>
      <c r="CXO33" s="0"/>
      <c r="CXP33" s="0"/>
      <c r="CXQ33" s="0"/>
      <c r="CXR33" s="0"/>
      <c r="CXS33" s="0"/>
      <c r="CXT33" s="0"/>
      <c r="CXU33" s="0"/>
      <c r="CXV33" s="0"/>
      <c r="CXW33" s="0"/>
      <c r="CXX33" s="0"/>
      <c r="CXY33" s="0"/>
      <c r="CXZ33" s="0"/>
      <c r="CYA33" s="0"/>
      <c r="CYB33" s="0"/>
      <c r="CYC33" s="0"/>
      <c r="CYD33" s="0"/>
      <c r="CYE33" s="0"/>
      <c r="CYF33" s="0"/>
      <c r="CYG33" s="0"/>
      <c r="CYH33" s="0"/>
      <c r="CYI33" s="0"/>
      <c r="CYJ33" s="0"/>
      <c r="CYK33" s="0"/>
      <c r="CYL33" s="0"/>
      <c r="CYM33" s="0"/>
      <c r="CYN33" s="0"/>
      <c r="CYO33" s="0"/>
      <c r="CYP33" s="0"/>
      <c r="CYQ33" s="0"/>
      <c r="CYR33" s="0"/>
      <c r="CYS33" s="0"/>
      <c r="CYT33" s="0"/>
      <c r="CYU33" s="0"/>
      <c r="CYV33" s="0"/>
      <c r="CYW33" s="0"/>
      <c r="CYX33" s="0"/>
      <c r="CYY33" s="0"/>
      <c r="CYZ33" s="0"/>
      <c r="CZA33" s="0"/>
      <c r="CZB33" s="0"/>
      <c r="CZC33" s="0"/>
      <c r="CZD33" s="0"/>
      <c r="CZE33" s="0"/>
      <c r="CZF33" s="0"/>
      <c r="CZG33" s="0"/>
      <c r="CZH33" s="0"/>
      <c r="CZI33" s="0"/>
      <c r="CZJ33" s="0"/>
      <c r="CZK33" s="0"/>
      <c r="CZL33" s="0"/>
      <c r="CZM33" s="0"/>
      <c r="CZN33" s="0"/>
      <c r="CZO33" s="0"/>
      <c r="CZP33" s="0"/>
      <c r="CZQ33" s="0"/>
      <c r="CZR33" s="0"/>
      <c r="CZS33" s="0"/>
      <c r="CZT33" s="0"/>
      <c r="CZU33" s="0"/>
      <c r="CZV33" s="0"/>
      <c r="CZW33" s="0"/>
      <c r="CZX33" s="0"/>
      <c r="CZY33" s="0"/>
      <c r="CZZ33" s="0"/>
      <c r="DAA33" s="0"/>
      <c r="DAB33" s="0"/>
      <c r="DAC33" s="0"/>
      <c r="DAD33" s="0"/>
      <c r="DAE33" s="0"/>
      <c r="DAF33" s="0"/>
      <c r="DAG33" s="0"/>
      <c r="DAH33" s="0"/>
      <c r="DAI33" s="0"/>
      <c r="DAJ33" s="0"/>
      <c r="DAK33" s="0"/>
      <c r="DAL33" s="0"/>
      <c r="DAM33" s="0"/>
      <c r="DAN33" s="0"/>
      <c r="DAO33" s="0"/>
      <c r="DAP33" s="0"/>
      <c r="DAQ33" s="0"/>
      <c r="DAR33" s="0"/>
      <c r="DAS33" s="0"/>
      <c r="DAT33" s="0"/>
      <c r="DAU33" s="0"/>
      <c r="DAV33" s="0"/>
      <c r="DAW33" s="0"/>
      <c r="DAX33" s="0"/>
      <c r="DAY33" s="0"/>
      <c r="DAZ33" s="0"/>
      <c r="DBA33" s="0"/>
      <c r="DBB33" s="0"/>
      <c r="DBC33" s="0"/>
      <c r="DBD33" s="0"/>
      <c r="DBE33" s="0"/>
      <c r="DBF33" s="0"/>
      <c r="DBG33" s="0"/>
      <c r="DBH33" s="0"/>
      <c r="DBI33" s="0"/>
      <c r="DBJ33" s="0"/>
      <c r="DBK33" s="0"/>
      <c r="DBL33" s="0"/>
      <c r="DBM33" s="0"/>
      <c r="DBN33" s="0"/>
      <c r="DBO33" s="0"/>
      <c r="DBP33" s="0"/>
      <c r="DBQ33" s="0"/>
      <c r="DBR33" s="0"/>
      <c r="DBS33" s="0"/>
      <c r="DBT33" s="0"/>
      <c r="DBU33" s="0"/>
      <c r="DBV33" s="0"/>
      <c r="DBW33" s="0"/>
      <c r="DBX33" s="0"/>
      <c r="DBY33" s="0"/>
      <c r="DBZ33" s="0"/>
      <c r="DCA33" s="0"/>
      <c r="DCB33" s="0"/>
      <c r="DCC33" s="0"/>
      <c r="DCD33" s="0"/>
      <c r="DCE33" s="0"/>
      <c r="DCF33" s="0"/>
      <c r="DCG33" s="0"/>
      <c r="DCH33" s="0"/>
      <c r="DCI33" s="0"/>
      <c r="DCJ33" s="0"/>
      <c r="DCK33" s="0"/>
      <c r="DCL33" s="0"/>
      <c r="DCM33" s="0"/>
      <c r="DCN33" s="0"/>
      <c r="DCO33" s="0"/>
      <c r="DCP33" s="0"/>
      <c r="DCQ33" s="0"/>
      <c r="DCR33" s="0"/>
      <c r="DCS33" s="0"/>
      <c r="DCT33" s="0"/>
      <c r="DCU33" s="0"/>
      <c r="DCV33" s="0"/>
      <c r="DCW33" s="0"/>
      <c r="DCX33" s="0"/>
      <c r="DCY33" s="0"/>
      <c r="DCZ33" s="0"/>
      <c r="DDA33" s="0"/>
      <c r="DDB33" s="0"/>
      <c r="DDC33" s="0"/>
      <c r="DDD33" s="0"/>
      <c r="DDE33" s="0"/>
      <c r="DDF33" s="0"/>
      <c r="DDG33" s="0"/>
      <c r="DDH33" s="0"/>
      <c r="DDI33" s="0"/>
      <c r="DDJ33" s="0"/>
      <c r="DDK33" s="0"/>
      <c r="DDL33" s="0"/>
      <c r="DDM33" s="0"/>
      <c r="DDN33" s="0"/>
      <c r="DDO33" s="0"/>
      <c r="DDP33" s="0"/>
      <c r="DDQ33" s="0"/>
      <c r="DDR33" s="0"/>
      <c r="DDS33" s="0"/>
      <c r="DDT33" s="0"/>
      <c r="DDU33" s="0"/>
      <c r="DDV33" s="0"/>
      <c r="DDW33" s="0"/>
      <c r="DDX33" s="0"/>
      <c r="DDY33" s="0"/>
      <c r="DDZ33" s="0"/>
      <c r="DEA33" s="0"/>
      <c r="DEB33" s="0"/>
      <c r="DEC33" s="0"/>
      <c r="DED33" s="0"/>
      <c r="DEE33" s="0"/>
      <c r="DEF33" s="0"/>
      <c r="DEG33" s="0"/>
      <c r="DEH33" s="0"/>
      <c r="DEI33" s="0"/>
      <c r="DEJ33" s="0"/>
      <c r="DEK33" s="0"/>
      <c r="DEL33" s="0"/>
      <c r="DEM33" s="0"/>
      <c r="DEN33" s="0"/>
      <c r="DEO33" s="0"/>
      <c r="DEP33" s="0"/>
      <c r="DEQ33" s="0"/>
      <c r="DER33" s="0"/>
      <c r="DES33" s="0"/>
      <c r="DET33" s="0"/>
      <c r="DEU33" s="0"/>
      <c r="DEV33" s="0"/>
      <c r="DEW33" s="0"/>
      <c r="DEX33" s="0"/>
      <c r="DEY33" s="0"/>
      <c r="DEZ33" s="0"/>
      <c r="DFA33" s="0"/>
      <c r="DFB33" s="0"/>
      <c r="DFC33" s="0"/>
      <c r="DFD33" s="0"/>
      <c r="DFE33" s="0"/>
      <c r="DFF33" s="0"/>
      <c r="DFG33" s="0"/>
      <c r="DFH33" s="0"/>
      <c r="DFI33" s="0"/>
      <c r="DFJ33" s="0"/>
      <c r="DFK33" s="0"/>
      <c r="DFL33" s="0"/>
      <c r="DFM33" s="0"/>
      <c r="DFN33" s="0"/>
      <c r="DFO33" s="0"/>
      <c r="DFP33" s="0"/>
      <c r="DFQ33" s="0"/>
      <c r="DFR33" s="0"/>
      <c r="DFS33" s="0"/>
      <c r="DFT33" s="0"/>
      <c r="DFU33" s="0"/>
      <c r="DFV33" s="0"/>
      <c r="DFW33" s="0"/>
      <c r="DFX33" s="0"/>
      <c r="DFY33" s="0"/>
      <c r="DFZ33" s="0"/>
      <c r="DGA33" s="0"/>
      <c r="DGB33" s="0"/>
      <c r="DGC33" s="0"/>
      <c r="DGD33" s="0"/>
      <c r="DGE33" s="0"/>
      <c r="DGF33" s="0"/>
      <c r="DGG33" s="0"/>
      <c r="DGH33" s="0"/>
      <c r="DGI33" s="0"/>
      <c r="DGJ33" s="0"/>
      <c r="DGK33" s="0"/>
      <c r="DGL33" s="0"/>
      <c r="DGM33" s="0"/>
      <c r="DGN33" s="0"/>
      <c r="DGO33" s="0"/>
      <c r="DGP33" s="0"/>
      <c r="DGQ33" s="0"/>
      <c r="DGR33" s="0"/>
      <c r="DGS33" s="0"/>
      <c r="DGT33" s="0"/>
      <c r="DGU33" s="0"/>
      <c r="DGV33" s="0"/>
      <c r="DGW33" s="0"/>
      <c r="DGX33" s="0"/>
      <c r="DGY33" s="0"/>
      <c r="DGZ33" s="0"/>
      <c r="DHA33" s="0"/>
      <c r="DHB33" s="0"/>
      <c r="DHC33" s="0"/>
      <c r="DHD33" s="0"/>
      <c r="DHE33" s="0"/>
      <c r="DHF33" s="0"/>
      <c r="DHG33" s="0"/>
      <c r="DHH33" s="0"/>
      <c r="DHI33" s="0"/>
      <c r="DHJ33" s="0"/>
      <c r="DHK33" s="0"/>
      <c r="DHL33" s="0"/>
      <c r="DHM33" s="0"/>
      <c r="DHN33" s="0"/>
      <c r="DHO33" s="0"/>
      <c r="DHP33" s="0"/>
      <c r="DHQ33" s="0"/>
      <c r="DHR33" s="0"/>
      <c r="DHS33" s="0"/>
      <c r="DHT33" s="0"/>
      <c r="DHU33" s="0"/>
      <c r="DHV33" s="0"/>
      <c r="DHW33" s="0"/>
      <c r="DHX33" s="0"/>
      <c r="DHY33" s="0"/>
      <c r="DHZ33" s="0"/>
      <c r="DIA33" s="0"/>
      <c r="DIB33" s="0"/>
      <c r="DIC33" s="0"/>
      <c r="DID33" s="0"/>
      <c r="DIE33" s="0"/>
      <c r="DIF33" s="0"/>
      <c r="DIG33" s="0"/>
      <c r="DIH33" s="0"/>
      <c r="DII33" s="0"/>
      <c r="DIJ33" s="0"/>
      <c r="DIK33" s="0"/>
      <c r="DIL33" s="0"/>
      <c r="DIM33" s="0"/>
      <c r="DIN33" s="0"/>
      <c r="DIO33" s="0"/>
      <c r="DIP33" s="0"/>
      <c r="DIQ33" s="0"/>
      <c r="DIR33" s="0"/>
      <c r="DIS33" s="0"/>
      <c r="DIT33" s="0"/>
      <c r="DIU33" s="0"/>
      <c r="DIV33" s="0"/>
      <c r="DIW33" s="0"/>
      <c r="DIX33" s="0"/>
      <c r="DIY33" s="0"/>
      <c r="DIZ33" s="0"/>
      <c r="DJA33" s="0"/>
      <c r="DJB33" s="0"/>
      <c r="DJC33" s="0"/>
      <c r="DJD33" s="0"/>
      <c r="DJE33" s="0"/>
      <c r="DJF33" s="0"/>
      <c r="DJG33" s="0"/>
      <c r="DJH33" s="0"/>
      <c r="DJI33" s="0"/>
      <c r="DJJ33" s="0"/>
      <c r="DJK33" s="0"/>
      <c r="DJL33" s="0"/>
      <c r="DJM33" s="0"/>
      <c r="DJN33" s="0"/>
      <c r="DJO33" s="0"/>
      <c r="DJP33" s="0"/>
      <c r="DJQ33" s="0"/>
      <c r="DJR33" s="0"/>
      <c r="DJS33" s="0"/>
      <c r="DJT33" s="0"/>
      <c r="DJU33" s="0"/>
      <c r="DJV33" s="0"/>
      <c r="DJW33" s="0"/>
      <c r="DJX33" s="0"/>
      <c r="DJY33" s="0"/>
      <c r="DJZ33" s="0"/>
      <c r="DKA33" s="0"/>
      <c r="DKB33" s="0"/>
      <c r="DKC33" s="0"/>
      <c r="DKD33" s="0"/>
      <c r="DKE33" s="0"/>
      <c r="DKF33" s="0"/>
      <c r="DKG33" s="0"/>
      <c r="DKH33" s="0"/>
      <c r="DKI33" s="0"/>
      <c r="DKJ33" s="0"/>
      <c r="DKK33" s="0"/>
      <c r="DKL33" s="0"/>
      <c r="DKM33" s="0"/>
      <c r="DKN33" s="0"/>
      <c r="DKO33" s="0"/>
      <c r="DKP33" s="0"/>
      <c r="DKQ33" s="0"/>
      <c r="DKR33" s="0"/>
      <c r="DKS33" s="0"/>
      <c r="DKT33" s="0"/>
      <c r="DKU33" s="0"/>
      <c r="DKV33" s="0"/>
      <c r="DKW33" s="0"/>
      <c r="DKX33" s="0"/>
      <c r="DKY33" s="0"/>
      <c r="DKZ33" s="0"/>
      <c r="DLA33" s="0"/>
      <c r="DLB33" s="0"/>
      <c r="DLC33" s="0"/>
      <c r="DLD33" s="0"/>
      <c r="DLE33" s="0"/>
      <c r="DLF33" s="0"/>
      <c r="DLG33" s="0"/>
      <c r="DLH33" s="0"/>
      <c r="DLI33" s="0"/>
      <c r="DLJ33" s="0"/>
      <c r="DLK33" s="0"/>
      <c r="DLL33" s="0"/>
      <c r="DLM33" s="0"/>
      <c r="DLN33" s="0"/>
      <c r="DLO33" s="0"/>
      <c r="DLP33" s="0"/>
      <c r="DLQ33" s="0"/>
      <c r="DLR33" s="0"/>
      <c r="DLS33" s="0"/>
      <c r="DLT33" s="0"/>
      <c r="DLU33" s="0"/>
      <c r="DLV33" s="0"/>
      <c r="DLW33" s="0"/>
      <c r="DLX33" s="0"/>
      <c r="DLY33" s="0"/>
      <c r="DLZ33" s="0"/>
      <c r="DMA33" s="0"/>
      <c r="DMB33" s="0"/>
      <c r="DMC33" s="0"/>
      <c r="DMD33" s="0"/>
      <c r="DME33" s="0"/>
      <c r="DMF33" s="0"/>
      <c r="DMG33" s="0"/>
      <c r="DMH33" s="0"/>
      <c r="DMI33" s="0"/>
      <c r="DMJ33" s="0"/>
      <c r="DMK33" s="0"/>
      <c r="DML33" s="0"/>
      <c r="DMM33" s="0"/>
      <c r="DMN33" s="0"/>
      <c r="DMO33" s="0"/>
      <c r="DMP33" s="0"/>
      <c r="DMQ33" s="0"/>
      <c r="DMR33" s="0"/>
      <c r="DMS33" s="0"/>
      <c r="DMT33" s="0"/>
      <c r="DMU33" s="0"/>
      <c r="DMV33" s="0"/>
      <c r="DMW33" s="0"/>
      <c r="DMX33" s="0"/>
      <c r="DMY33" s="0"/>
      <c r="DMZ33" s="0"/>
      <c r="DNA33" s="0"/>
      <c r="DNB33" s="0"/>
      <c r="DNC33" s="0"/>
      <c r="DND33" s="0"/>
      <c r="DNE33" s="0"/>
      <c r="DNF33" s="0"/>
      <c r="DNG33" s="0"/>
      <c r="DNH33" s="0"/>
      <c r="DNI33" s="0"/>
      <c r="DNJ33" s="0"/>
      <c r="DNK33" s="0"/>
      <c r="DNL33" s="0"/>
      <c r="DNM33" s="0"/>
      <c r="DNN33" s="0"/>
      <c r="DNO33" s="0"/>
      <c r="DNP33" s="0"/>
      <c r="DNQ33" s="0"/>
      <c r="DNR33" s="0"/>
      <c r="DNS33" s="0"/>
      <c r="DNT33" s="0"/>
      <c r="DNU33" s="0"/>
      <c r="DNV33" s="0"/>
      <c r="DNW33" s="0"/>
      <c r="DNX33" s="0"/>
      <c r="DNY33" s="0"/>
      <c r="DNZ33" s="0"/>
      <c r="DOA33" s="0"/>
      <c r="DOB33" s="0"/>
      <c r="DOC33" s="0"/>
      <c r="DOD33" s="0"/>
      <c r="DOE33" s="0"/>
      <c r="DOF33" s="0"/>
      <c r="DOG33" s="0"/>
      <c r="DOH33" s="0"/>
      <c r="DOI33" s="0"/>
      <c r="DOJ33" s="0"/>
      <c r="DOK33" s="0"/>
      <c r="DOL33" s="0"/>
      <c r="DOM33" s="0"/>
      <c r="DON33" s="0"/>
      <c r="DOO33" s="0"/>
      <c r="DOP33" s="0"/>
      <c r="DOQ33" s="0"/>
      <c r="DOR33" s="0"/>
      <c r="DOS33" s="0"/>
      <c r="DOT33" s="0"/>
      <c r="DOU33" s="0"/>
      <c r="DOV33" s="0"/>
      <c r="DOW33" s="0"/>
      <c r="DOX33" s="0"/>
      <c r="DOY33" s="0"/>
      <c r="DOZ33" s="0"/>
      <c r="DPA33" s="0"/>
      <c r="DPB33" s="0"/>
      <c r="DPC33" s="0"/>
      <c r="DPD33" s="0"/>
      <c r="DPE33" s="0"/>
      <c r="DPF33" s="0"/>
      <c r="DPG33" s="0"/>
      <c r="DPH33" s="0"/>
      <c r="DPI33" s="0"/>
      <c r="DPJ33" s="0"/>
      <c r="DPK33" s="0"/>
      <c r="DPL33" s="0"/>
      <c r="DPM33" s="0"/>
      <c r="DPN33" s="0"/>
      <c r="DPO33" s="0"/>
      <c r="DPP33" s="0"/>
      <c r="DPQ33" s="0"/>
      <c r="DPR33" s="0"/>
      <c r="DPS33" s="0"/>
      <c r="DPT33" s="0"/>
      <c r="DPU33" s="0"/>
      <c r="DPV33" s="0"/>
      <c r="DPW33" s="0"/>
      <c r="DPX33" s="0"/>
      <c r="DPY33" s="0"/>
      <c r="DPZ33" s="0"/>
      <c r="DQA33" s="0"/>
      <c r="DQB33" s="0"/>
      <c r="DQC33" s="0"/>
      <c r="DQD33" s="0"/>
      <c r="DQE33" s="0"/>
      <c r="DQF33" s="0"/>
      <c r="DQG33" s="0"/>
      <c r="DQH33" s="0"/>
      <c r="DQI33" s="0"/>
      <c r="DQJ33" s="0"/>
      <c r="DQK33" s="0"/>
      <c r="DQL33" s="0"/>
      <c r="DQM33" s="0"/>
      <c r="DQN33" s="0"/>
      <c r="DQO33" s="0"/>
      <c r="DQP33" s="0"/>
      <c r="DQQ33" s="0"/>
      <c r="DQR33" s="0"/>
      <c r="DQS33" s="0"/>
      <c r="DQT33" s="0"/>
      <c r="DQU33" s="0"/>
      <c r="DQV33" s="0"/>
      <c r="DQW33" s="0"/>
      <c r="DQX33" s="0"/>
      <c r="DQY33" s="0"/>
      <c r="DQZ33" s="0"/>
      <c r="DRA33" s="0"/>
      <c r="DRB33" s="0"/>
      <c r="DRC33" s="0"/>
      <c r="DRD33" s="0"/>
      <c r="DRE33" s="0"/>
      <c r="DRF33" s="0"/>
      <c r="DRG33" s="0"/>
      <c r="DRH33" s="0"/>
      <c r="DRI33" s="0"/>
      <c r="DRJ33" s="0"/>
      <c r="DRK33" s="0"/>
      <c r="DRL33" s="0"/>
      <c r="DRM33" s="0"/>
      <c r="DRN33" s="0"/>
      <c r="DRO33" s="0"/>
      <c r="DRP33" s="0"/>
      <c r="DRQ33" s="0"/>
      <c r="DRR33" s="0"/>
      <c r="DRS33" s="0"/>
      <c r="DRT33" s="0"/>
      <c r="DRU33" s="0"/>
      <c r="DRV33" s="0"/>
      <c r="DRW33" s="0"/>
      <c r="DRX33" s="0"/>
      <c r="DRY33" s="0"/>
      <c r="DRZ33" s="0"/>
      <c r="DSA33" s="0"/>
      <c r="DSB33" s="0"/>
      <c r="DSC33" s="0"/>
      <c r="DSD33" s="0"/>
      <c r="DSE33" s="0"/>
      <c r="DSF33" s="0"/>
      <c r="DSG33" s="0"/>
      <c r="DSH33" s="0"/>
      <c r="DSI33" s="0"/>
      <c r="DSJ33" s="0"/>
      <c r="DSK33" s="0"/>
      <c r="DSL33" s="0"/>
      <c r="DSM33" s="0"/>
      <c r="DSN33" s="0"/>
      <c r="DSO33" s="0"/>
      <c r="DSP33" s="0"/>
      <c r="DSQ33" s="0"/>
      <c r="DSR33" s="0"/>
      <c r="DSS33" s="0"/>
      <c r="DST33" s="0"/>
      <c r="DSU33" s="0"/>
      <c r="DSV33" s="0"/>
      <c r="DSW33" s="0"/>
      <c r="DSX33" s="0"/>
      <c r="DSY33" s="0"/>
      <c r="DSZ33" s="0"/>
      <c r="DTA33" s="0"/>
      <c r="DTB33" s="0"/>
      <c r="DTC33" s="0"/>
      <c r="DTD33" s="0"/>
      <c r="DTE33" s="0"/>
      <c r="DTF33" s="0"/>
      <c r="DTG33" s="0"/>
      <c r="DTH33" s="0"/>
      <c r="DTI33" s="0"/>
      <c r="DTJ33" s="0"/>
      <c r="DTK33" s="0"/>
      <c r="DTL33" s="0"/>
      <c r="DTM33" s="0"/>
      <c r="DTN33" s="0"/>
      <c r="DTO33" s="0"/>
      <c r="DTP33" s="0"/>
      <c r="DTQ33" s="0"/>
      <c r="DTR33" s="0"/>
      <c r="DTS33" s="0"/>
      <c r="DTT33" s="0"/>
      <c r="DTU33" s="0"/>
      <c r="DTV33" s="0"/>
      <c r="DTW33" s="0"/>
      <c r="DTX33" s="0"/>
      <c r="DTY33" s="0"/>
      <c r="DTZ33" s="0"/>
      <c r="DUA33" s="0"/>
      <c r="DUB33" s="0"/>
      <c r="DUC33" s="0"/>
      <c r="DUD33" s="0"/>
      <c r="DUE33" s="0"/>
      <c r="DUF33" s="0"/>
      <c r="DUG33" s="0"/>
      <c r="DUH33" s="0"/>
      <c r="DUI33" s="0"/>
      <c r="DUJ33" s="0"/>
      <c r="DUK33" s="0"/>
      <c r="DUL33" s="0"/>
      <c r="DUM33" s="0"/>
      <c r="DUN33" s="0"/>
      <c r="DUO33" s="0"/>
      <c r="DUP33" s="0"/>
      <c r="DUQ33" s="0"/>
      <c r="DUR33" s="0"/>
      <c r="DUS33" s="0"/>
      <c r="DUT33" s="0"/>
      <c r="DUU33" s="0"/>
      <c r="DUV33" s="0"/>
      <c r="DUW33" s="0"/>
      <c r="DUX33" s="0"/>
      <c r="DUY33" s="0"/>
      <c r="DUZ33" s="0"/>
      <c r="DVA33" s="0"/>
      <c r="DVB33" s="0"/>
      <c r="DVC33" s="0"/>
      <c r="DVD33" s="0"/>
      <c r="DVE33" s="0"/>
      <c r="DVF33" s="0"/>
      <c r="DVG33" s="0"/>
      <c r="DVH33" s="0"/>
      <c r="DVI33" s="0"/>
      <c r="DVJ33" s="0"/>
      <c r="DVK33" s="0"/>
      <c r="DVL33" s="0"/>
      <c r="DVM33" s="0"/>
      <c r="DVN33" s="0"/>
      <c r="DVO33" s="0"/>
      <c r="DVP33" s="0"/>
      <c r="DVQ33" s="0"/>
      <c r="DVR33" s="0"/>
      <c r="DVS33" s="0"/>
      <c r="DVT33" s="0"/>
      <c r="DVU33" s="0"/>
      <c r="DVV33" s="0"/>
      <c r="DVW33" s="0"/>
      <c r="DVX33" s="0"/>
      <c r="DVY33" s="0"/>
      <c r="DVZ33" s="0"/>
      <c r="DWA33" s="0"/>
      <c r="DWB33" s="0"/>
      <c r="DWC33" s="0"/>
      <c r="DWD33" s="0"/>
      <c r="DWE33" s="0"/>
      <c r="DWF33" s="0"/>
      <c r="DWG33" s="0"/>
      <c r="DWH33" s="0"/>
      <c r="DWI33" s="0"/>
      <c r="DWJ33" s="0"/>
      <c r="DWK33" s="0"/>
      <c r="DWL33" s="0"/>
      <c r="DWM33" s="0"/>
      <c r="DWN33" s="0"/>
      <c r="DWO33" s="0"/>
      <c r="DWP33" s="0"/>
      <c r="DWQ33" s="0"/>
      <c r="DWR33" s="0"/>
      <c r="DWS33" s="0"/>
      <c r="DWT33" s="0"/>
      <c r="DWU33" s="0"/>
      <c r="DWV33" s="0"/>
      <c r="DWW33" s="0"/>
      <c r="DWX33" s="0"/>
      <c r="DWY33" s="0"/>
      <c r="DWZ33" s="0"/>
      <c r="DXA33" s="0"/>
      <c r="DXB33" s="0"/>
      <c r="DXC33" s="0"/>
      <c r="DXD33" s="0"/>
      <c r="DXE33" s="0"/>
      <c r="DXF33" s="0"/>
      <c r="DXG33" s="0"/>
      <c r="DXH33" s="0"/>
      <c r="DXI33" s="0"/>
      <c r="DXJ33" s="0"/>
      <c r="DXK33" s="0"/>
      <c r="DXL33" s="0"/>
      <c r="DXM33" s="0"/>
      <c r="DXN33" s="0"/>
      <c r="DXO33" s="0"/>
      <c r="DXP33" s="0"/>
      <c r="DXQ33" s="0"/>
      <c r="DXR33" s="0"/>
      <c r="DXS33" s="0"/>
      <c r="DXT33" s="0"/>
      <c r="DXU33" s="0"/>
      <c r="DXV33" s="0"/>
      <c r="DXW33" s="0"/>
      <c r="DXX33" s="0"/>
      <c r="DXY33" s="0"/>
      <c r="DXZ33" s="0"/>
      <c r="DYA33" s="0"/>
      <c r="DYB33" s="0"/>
      <c r="DYC33" s="0"/>
      <c r="DYD33" s="0"/>
      <c r="DYE33" s="0"/>
      <c r="DYF33" s="0"/>
      <c r="DYG33" s="0"/>
      <c r="DYH33" s="0"/>
      <c r="DYI33" s="0"/>
      <c r="DYJ33" s="0"/>
      <c r="DYK33" s="0"/>
      <c r="DYL33" s="0"/>
      <c r="DYM33" s="0"/>
      <c r="DYN33" s="0"/>
      <c r="DYO33" s="0"/>
      <c r="DYP33" s="0"/>
      <c r="DYQ33" s="0"/>
      <c r="DYR33" s="0"/>
      <c r="DYS33" s="0"/>
      <c r="DYT33" s="0"/>
      <c r="DYU33" s="0"/>
      <c r="DYV33" s="0"/>
      <c r="DYW33" s="0"/>
      <c r="DYX33" s="0"/>
      <c r="DYY33" s="0"/>
      <c r="DYZ33" s="0"/>
      <c r="DZA33" s="0"/>
      <c r="DZB33" s="0"/>
      <c r="DZC33" s="0"/>
      <c r="DZD33" s="0"/>
      <c r="DZE33" s="0"/>
      <c r="DZF33" s="0"/>
      <c r="DZG33" s="0"/>
      <c r="DZH33" s="0"/>
      <c r="DZI33" s="0"/>
      <c r="DZJ33" s="0"/>
      <c r="DZK33" s="0"/>
      <c r="DZL33" s="0"/>
      <c r="DZM33" s="0"/>
      <c r="DZN33" s="0"/>
      <c r="DZO33" s="0"/>
      <c r="DZP33" s="0"/>
      <c r="DZQ33" s="0"/>
      <c r="DZR33" s="0"/>
      <c r="DZS33" s="0"/>
      <c r="DZT33" s="0"/>
      <c r="DZU33" s="0"/>
      <c r="DZV33" s="0"/>
      <c r="DZW33" s="0"/>
      <c r="DZX33" s="0"/>
      <c r="DZY33" s="0"/>
      <c r="DZZ33" s="0"/>
      <c r="EAA33" s="0"/>
      <c r="EAB33" s="0"/>
      <c r="EAC33" s="0"/>
      <c r="EAD33" s="0"/>
      <c r="EAE33" s="0"/>
      <c r="EAF33" s="0"/>
      <c r="EAG33" s="0"/>
      <c r="EAH33" s="0"/>
      <c r="EAI33" s="0"/>
      <c r="EAJ33" s="0"/>
      <c r="EAK33" s="0"/>
      <c r="EAL33" s="0"/>
      <c r="EAM33" s="0"/>
      <c r="EAN33" s="0"/>
      <c r="EAO33" s="0"/>
      <c r="EAP33" s="0"/>
      <c r="EAQ33" s="0"/>
      <c r="EAR33" s="0"/>
      <c r="EAS33" s="0"/>
      <c r="EAT33" s="0"/>
      <c r="EAU33" s="0"/>
      <c r="EAV33" s="0"/>
      <c r="EAW33" s="0"/>
      <c r="EAX33" s="0"/>
      <c r="EAY33" s="0"/>
      <c r="EAZ33" s="0"/>
      <c r="EBA33" s="0"/>
      <c r="EBB33" s="0"/>
      <c r="EBC33" s="0"/>
      <c r="EBD33" s="0"/>
      <c r="EBE33" s="0"/>
      <c r="EBF33" s="0"/>
      <c r="EBG33" s="0"/>
      <c r="EBH33" s="0"/>
      <c r="EBI33" s="0"/>
      <c r="EBJ33" s="0"/>
      <c r="EBK33" s="0"/>
      <c r="EBL33" s="0"/>
      <c r="EBM33" s="0"/>
      <c r="EBN33" s="0"/>
      <c r="EBO33" s="0"/>
      <c r="EBP33" s="0"/>
      <c r="EBQ33" s="0"/>
      <c r="EBR33" s="0"/>
      <c r="EBS33" s="0"/>
      <c r="EBT33" s="0"/>
      <c r="EBU33" s="0"/>
      <c r="EBV33" s="0"/>
      <c r="EBW33" s="0"/>
      <c r="EBX33" s="0"/>
      <c r="EBY33" s="0"/>
      <c r="EBZ33" s="0"/>
      <c r="ECA33" s="0"/>
      <c r="ECB33" s="0"/>
      <c r="ECC33" s="0"/>
      <c r="ECD33" s="0"/>
      <c r="ECE33" s="0"/>
      <c r="ECF33" s="0"/>
      <c r="ECG33" s="0"/>
      <c r="ECH33" s="0"/>
      <c r="ECI33" s="0"/>
      <c r="ECJ33" s="0"/>
      <c r="ECK33" s="0"/>
      <c r="ECL33" s="0"/>
      <c r="ECM33" s="0"/>
      <c r="ECN33" s="0"/>
      <c r="ECO33" s="0"/>
      <c r="ECP33" s="0"/>
      <c r="ECQ33" s="0"/>
      <c r="ECR33" s="0"/>
      <c r="ECS33" s="0"/>
      <c r="ECT33" s="0"/>
      <c r="ECU33" s="0"/>
      <c r="ECV33" s="0"/>
      <c r="ECW33" s="0"/>
      <c r="ECX33" s="0"/>
      <c r="ECY33" s="0"/>
      <c r="ECZ33" s="0"/>
      <c r="EDA33" s="0"/>
      <c r="EDB33" s="0"/>
      <c r="EDC33" s="0"/>
      <c r="EDD33" s="0"/>
      <c r="EDE33" s="0"/>
      <c r="EDF33" s="0"/>
      <c r="EDG33" s="0"/>
      <c r="EDH33" s="0"/>
      <c r="EDI33" s="0"/>
      <c r="EDJ33" s="0"/>
      <c r="EDK33" s="0"/>
      <c r="EDL33" s="0"/>
      <c r="EDM33" s="0"/>
      <c r="EDN33" s="0"/>
      <c r="EDO33" s="0"/>
      <c r="EDP33" s="0"/>
      <c r="EDQ33" s="0"/>
      <c r="EDR33" s="0"/>
      <c r="EDS33" s="0"/>
      <c r="EDT33" s="0"/>
      <c r="EDU33" s="0"/>
      <c r="EDV33" s="0"/>
      <c r="EDW33" s="0"/>
      <c r="EDX33" s="0"/>
      <c r="EDY33" s="0"/>
      <c r="EDZ33" s="0"/>
      <c r="EEA33" s="0"/>
      <c r="EEB33" s="0"/>
      <c r="EEC33" s="0"/>
      <c r="EED33" s="0"/>
      <c r="EEE33" s="0"/>
      <c r="EEF33" s="0"/>
      <c r="EEG33" s="0"/>
      <c r="EEH33" s="0"/>
      <c r="EEI33" s="0"/>
      <c r="EEJ33" s="0"/>
      <c r="EEK33" s="0"/>
      <c r="EEL33" s="0"/>
      <c r="EEM33" s="0"/>
      <c r="EEN33" s="0"/>
      <c r="EEO33" s="0"/>
      <c r="EEP33" s="0"/>
      <c r="EEQ33" s="0"/>
      <c r="EER33" s="0"/>
      <c r="EES33" s="0"/>
      <c r="EET33" s="0"/>
      <c r="EEU33" s="0"/>
      <c r="EEV33" s="0"/>
      <c r="EEW33" s="0"/>
      <c r="EEX33" s="0"/>
      <c r="EEY33" s="0"/>
      <c r="EEZ33" s="0"/>
      <c r="EFA33" s="0"/>
      <c r="EFB33" s="0"/>
      <c r="EFC33" s="0"/>
      <c r="EFD33" s="0"/>
      <c r="EFE33" s="0"/>
      <c r="EFF33" s="0"/>
      <c r="EFG33" s="0"/>
      <c r="EFH33" s="0"/>
      <c r="EFI33" s="0"/>
      <c r="EFJ33" s="0"/>
      <c r="EFK33" s="0"/>
      <c r="EFL33" s="0"/>
      <c r="EFM33" s="0"/>
      <c r="EFN33" s="0"/>
      <c r="EFO33" s="0"/>
      <c r="EFP33" s="0"/>
      <c r="EFQ33" s="0"/>
      <c r="EFR33" s="0"/>
      <c r="EFS33" s="0"/>
      <c r="EFT33" s="0"/>
      <c r="EFU33" s="0"/>
      <c r="EFV33" s="0"/>
      <c r="EFW33" s="0"/>
      <c r="EFX33" s="0"/>
      <c r="EFY33" s="0"/>
      <c r="EFZ33" s="0"/>
      <c r="EGA33" s="0"/>
      <c r="EGB33" s="0"/>
      <c r="EGC33" s="0"/>
      <c r="EGD33" s="0"/>
      <c r="EGE33" s="0"/>
      <c r="EGF33" s="0"/>
      <c r="EGG33" s="0"/>
      <c r="EGH33" s="0"/>
      <c r="EGI33" s="0"/>
      <c r="EGJ33" s="0"/>
      <c r="EGK33" s="0"/>
      <c r="EGL33" s="0"/>
      <c r="EGM33" s="0"/>
      <c r="EGN33" s="0"/>
      <c r="EGO33" s="0"/>
      <c r="EGP33" s="0"/>
      <c r="EGQ33" s="0"/>
      <c r="EGR33" s="0"/>
      <c r="EGS33" s="0"/>
      <c r="EGT33" s="0"/>
      <c r="EGU33" s="0"/>
      <c r="EGV33" s="0"/>
      <c r="EGW33" s="0"/>
      <c r="EGX33" s="0"/>
      <c r="EGY33" s="0"/>
      <c r="EGZ33" s="0"/>
      <c r="EHA33" s="0"/>
      <c r="EHB33" s="0"/>
      <c r="EHC33" s="0"/>
      <c r="EHD33" s="0"/>
      <c r="EHE33" s="0"/>
      <c r="EHF33" s="0"/>
      <c r="EHG33" s="0"/>
      <c r="EHH33" s="0"/>
      <c r="EHI33" s="0"/>
      <c r="EHJ33" s="0"/>
      <c r="EHK33" s="0"/>
      <c r="EHL33" s="0"/>
      <c r="EHM33" s="0"/>
      <c r="EHN33" s="0"/>
      <c r="EHO33" s="0"/>
      <c r="EHP33" s="0"/>
      <c r="EHQ33" s="0"/>
      <c r="EHR33" s="0"/>
      <c r="EHS33" s="0"/>
      <c r="EHT33" s="0"/>
      <c r="EHU33" s="0"/>
      <c r="EHV33" s="0"/>
      <c r="EHW33" s="0"/>
      <c r="EHX33" s="0"/>
      <c r="EHY33" s="0"/>
      <c r="EHZ33" s="0"/>
      <c r="EIA33" s="0"/>
      <c r="EIB33" s="0"/>
      <c r="EIC33" s="0"/>
      <c r="EID33" s="0"/>
      <c r="EIE33" s="0"/>
      <c r="EIF33" s="0"/>
      <c r="EIG33" s="0"/>
      <c r="EIH33" s="0"/>
      <c r="EII33" s="0"/>
      <c r="EIJ33" s="0"/>
      <c r="EIK33" s="0"/>
      <c r="EIL33" s="0"/>
      <c r="EIM33" s="0"/>
      <c r="EIN33" s="0"/>
      <c r="EIO33" s="0"/>
      <c r="EIP33" s="0"/>
      <c r="EIQ33" s="0"/>
      <c r="EIR33" s="0"/>
      <c r="EIS33" s="0"/>
      <c r="EIT33" s="0"/>
      <c r="EIU33" s="0"/>
      <c r="EIV33" s="0"/>
      <c r="EIW33" s="0"/>
      <c r="EIX33" s="0"/>
      <c r="EIY33" s="0"/>
      <c r="EIZ33" s="0"/>
      <c r="EJA33" s="0"/>
      <c r="EJB33" s="0"/>
      <c r="EJC33" s="0"/>
      <c r="EJD33" s="0"/>
      <c r="EJE33" s="0"/>
      <c r="EJF33" s="0"/>
      <c r="EJG33" s="0"/>
      <c r="EJH33" s="0"/>
      <c r="EJI33" s="0"/>
      <c r="EJJ33" s="0"/>
      <c r="EJK33" s="0"/>
      <c r="EJL33" s="0"/>
      <c r="EJM33" s="0"/>
      <c r="EJN33" s="0"/>
      <c r="EJO33" s="0"/>
      <c r="EJP33" s="0"/>
      <c r="EJQ33" s="0"/>
      <c r="EJR33" s="0"/>
      <c r="EJS33" s="0"/>
      <c r="EJT33" s="0"/>
      <c r="EJU33" s="0"/>
      <c r="EJV33" s="0"/>
      <c r="EJW33" s="0"/>
      <c r="EJX33" s="0"/>
      <c r="EJY33" s="0"/>
      <c r="EJZ33" s="0"/>
      <c r="EKA33" s="0"/>
      <c r="EKB33" s="0"/>
      <c r="EKC33" s="0"/>
      <c r="EKD33" s="0"/>
      <c r="EKE33" s="0"/>
      <c r="EKF33" s="0"/>
      <c r="EKG33" s="0"/>
      <c r="EKH33" s="0"/>
      <c r="EKI33" s="0"/>
      <c r="EKJ33" s="0"/>
      <c r="EKK33" s="0"/>
      <c r="EKL33" s="0"/>
      <c r="EKM33" s="0"/>
      <c r="EKN33" s="0"/>
      <c r="EKO33" s="0"/>
      <c r="EKP33" s="0"/>
      <c r="EKQ33" s="0"/>
      <c r="EKR33" s="0"/>
      <c r="EKS33" s="0"/>
      <c r="EKT33" s="0"/>
      <c r="EKU33" s="0"/>
      <c r="EKV33" s="0"/>
      <c r="EKW33" s="0"/>
      <c r="EKX33" s="0"/>
      <c r="EKY33" s="0"/>
      <c r="EKZ33" s="0"/>
      <c r="ELA33" s="0"/>
      <c r="ELB33" s="0"/>
      <c r="ELC33" s="0"/>
      <c r="ELD33" s="0"/>
      <c r="ELE33" s="0"/>
      <c r="ELF33" s="0"/>
      <c r="ELG33" s="0"/>
      <c r="ELH33" s="0"/>
      <c r="ELI33" s="0"/>
      <c r="ELJ33" s="0"/>
      <c r="ELK33" s="0"/>
      <c r="ELL33" s="0"/>
      <c r="ELM33" s="0"/>
      <c r="ELN33" s="0"/>
      <c r="ELO33" s="0"/>
      <c r="ELP33" s="0"/>
      <c r="ELQ33" s="0"/>
      <c r="ELR33" s="0"/>
      <c r="ELS33" s="0"/>
      <c r="ELT33" s="0"/>
      <c r="ELU33" s="0"/>
      <c r="ELV33" s="0"/>
      <c r="ELW33" s="0"/>
      <c r="ELX33" s="0"/>
      <c r="ELY33" s="0"/>
      <c r="ELZ33" s="0"/>
      <c r="EMA33" s="0"/>
      <c r="EMB33" s="0"/>
      <c r="EMC33" s="0"/>
      <c r="EMD33" s="0"/>
      <c r="EME33" s="0"/>
      <c r="EMF33" s="0"/>
      <c r="EMG33" s="0"/>
      <c r="EMH33" s="0"/>
      <c r="EMI33" s="0"/>
      <c r="EMJ33" s="0"/>
      <c r="EMK33" s="0"/>
      <c r="EML33" s="0"/>
      <c r="EMM33" s="0"/>
      <c r="EMN33" s="0"/>
      <c r="EMO33" s="0"/>
      <c r="EMP33" s="0"/>
      <c r="EMQ33" s="0"/>
      <c r="EMR33" s="0"/>
      <c r="EMS33" s="0"/>
      <c r="EMT33" s="0"/>
      <c r="EMU33" s="0"/>
      <c r="EMV33" s="0"/>
      <c r="EMW33" s="0"/>
      <c r="EMX33" s="0"/>
      <c r="EMY33" s="0"/>
      <c r="EMZ33" s="0"/>
      <c r="ENA33" s="0"/>
      <c r="ENB33" s="0"/>
      <c r="ENC33" s="0"/>
      <c r="END33" s="0"/>
      <c r="ENE33" s="0"/>
      <c r="ENF33" s="0"/>
      <c r="ENG33" s="0"/>
      <c r="ENH33" s="0"/>
      <c r="ENI33" s="0"/>
      <c r="ENJ33" s="0"/>
      <c r="ENK33" s="0"/>
      <c r="ENL33" s="0"/>
      <c r="ENM33" s="0"/>
      <c r="ENN33" s="0"/>
      <c r="ENO33" s="0"/>
      <c r="ENP33" s="0"/>
      <c r="ENQ33" s="0"/>
      <c r="ENR33" s="0"/>
      <c r="ENS33" s="0"/>
      <c r="ENT33" s="0"/>
      <c r="ENU33" s="0"/>
      <c r="ENV33" s="0"/>
      <c r="ENW33" s="0"/>
      <c r="ENX33" s="0"/>
      <c r="ENY33" s="0"/>
      <c r="ENZ33" s="0"/>
      <c r="EOA33" s="0"/>
      <c r="EOB33" s="0"/>
      <c r="EOC33" s="0"/>
      <c r="EOD33" s="0"/>
      <c r="EOE33" s="0"/>
      <c r="EOF33" s="0"/>
      <c r="EOG33" s="0"/>
      <c r="EOH33" s="0"/>
      <c r="EOI33" s="0"/>
      <c r="EOJ33" s="0"/>
      <c r="EOK33" s="0"/>
      <c r="EOL33" s="0"/>
      <c r="EOM33" s="0"/>
      <c r="EON33" s="0"/>
      <c r="EOO33" s="0"/>
      <c r="EOP33" s="0"/>
      <c r="EOQ33" s="0"/>
      <c r="EOR33" s="0"/>
      <c r="EOS33" s="0"/>
      <c r="EOT33" s="0"/>
      <c r="EOU33" s="0"/>
      <c r="EOV33" s="0"/>
      <c r="EOW33" s="0"/>
      <c r="EOX33" s="0"/>
      <c r="EOY33" s="0"/>
      <c r="EOZ33" s="0"/>
      <c r="EPA33" s="0"/>
      <c r="EPB33" s="0"/>
      <c r="EPC33" s="0"/>
      <c r="EPD33" s="0"/>
      <c r="EPE33" s="0"/>
      <c r="EPF33" s="0"/>
      <c r="EPG33" s="0"/>
      <c r="EPH33" s="0"/>
      <c r="EPI33" s="0"/>
      <c r="EPJ33" s="0"/>
      <c r="EPK33" s="0"/>
      <c r="EPL33" s="0"/>
      <c r="EPM33" s="0"/>
      <c r="EPN33" s="0"/>
      <c r="EPO33" s="0"/>
      <c r="EPP33" s="0"/>
      <c r="EPQ33" s="0"/>
      <c r="EPR33" s="0"/>
      <c r="EPS33" s="0"/>
      <c r="EPT33" s="0"/>
      <c r="EPU33" s="0"/>
      <c r="EPV33" s="0"/>
      <c r="EPW33" s="0"/>
      <c r="EPX33" s="0"/>
      <c r="EPY33" s="0"/>
      <c r="EPZ33" s="0"/>
      <c r="EQA33" s="0"/>
      <c r="EQB33" s="0"/>
      <c r="EQC33" s="0"/>
      <c r="EQD33" s="0"/>
      <c r="EQE33" s="0"/>
      <c r="EQF33" s="0"/>
      <c r="EQG33" s="0"/>
      <c r="EQH33" s="0"/>
      <c r="EQI33" s="0"/>
      <c r="EQJ33" s="0"/>
      <c r="EQK33" s="0"/>
      <c r="EQL33" s="0"/>
      <c r="EQM33" s="0"/>
      <c r="EQN33" s="0"/>
      <c r="EQO33" s="0"/>
      <c r="EQP33" s="0"/>
      <c r="EQQ33" s="0"/>
      <c r="EQR33" s="0"/>
      <c r="EQS33" s="0"/>
      <c r="EQT33" s="0"/>
      <c r="EQU33" s="0"/>
      <c r="EQV33" s="0"/>
      <c r="EQW33" s="0"/>
      <c r="EQX33" s="0"/>
      <c r="EQY33" s="0"/>
      <c r="EQZ33" s="0"/>
      <c r="ERA33" s="0"/>
      <c r="ERB33" s="0"/>
      <c r="ERC33" s="0"/>
      <c r="ERD33" s="0"/>
      <c r="ERE33" s="0"/>
      <c r="ERF33" s="0"/>
      <c r="ERG33" s="0"/>
      <c r="ERH33" s="0"/>
      <c r="ERI33" s="0"/>
      <c r="ERJ33" s="0"/>
      <c r="ERK33" s="0"/>
      <c r="ERL33" s="0"/>
      <c r="ERM33" s="0"/>
      <c r="ERN33" s="0"/>
      <c r="ERO33" s="0"/>
      <c r="ERP33" s="0"/>
      <c r="ERQ33" s="0"/>
      <c r="ERR33" s="0"/>
      <c r="ERS33" s="0"/>
      <c r="ERT33" s="0"/>
      <c r="ERU33" s="0"/>
      <c r="ERV33" s="0"/>
      <c r="ERW33" s="0"/>
      <c r="ERX33" s="0"/>
      <c r="ERY33" s="0"/>
      <c r="ERZ33" s="0"/>
      <c r="ESA33" s="0"/>
      <c r="ESB33" s="0"/>
      <c r="ESC33" s="0"/>
      <c r="ESD33" s="0"/>
      <c r="ESE33" s="0"/>
      <c r="ESF33" s="0"/>
      <c r="ESG33" s="0"/>
      <c r="ESH33" s="0"/>
      <c r="ESI33" s="0"/>
      <c r="ESJ33" s="0"/>
      <c r="ESK33" s="0"/>
      <c r="ESL33" s="0"/>
      <c r="ESM33" s="0"/>
      <c r="ESN33" s="0"/>
      <c r="ESO33" s="0"/>
      <c r="ESP33" s="0"/>
      <c r="ESQ33" s="0"/>
      <c r="ESR33" s="0"/>
      <c r="ESS33" s="0"/>
      <c r="EST33" s="0"/>
      <c r="ESU33" s="0"/>
      <c r="ESV33" s="0"/>
      <c r="ESW33" s="0"/>
      <c r="ESX33" s="0"/>
      <c r="ESY33" s="0"/>
      <c r="ESZ33" s="0"/>
      <c r="ETA33" s="0"/>
      <c r="ETB33" s="0"/>
      <c r="ETC33" s="0"/>
      <c r="ETD33" s="0"/>
      <c r="ETE33" s="0"/>
      <c r="ETF33" s="0"/>
      <c r="ETG33" s="0"/>
      <c r="ETH33" s="0"/>
      <c r="ETI33" s="0"/>
      <c r="ETJ33" s="0"/>
      <c r="ETK33" s="0"/>
      <c r="ETL33" s="0"/>
      <c r="ETM33" s="0"/>
      <c r="ETN33" s="0"/>
      <c r="ETO33" s="0"/>
      <c r="ETP33" s="0"/>
      <c r="ETQ33" s="0"/>
      <c r="ETR33" s="0"/>
      <c r="ETS33" s="0"/>
      <c r="ETT33" s="0"/>
      <c r="ETU33" s="0"/>
      <c r="ETV33" s="0"/>
      <c r="ETW33" s="0"/>
      <c r="ETX33" s="0"/>
      <c r="ETY33" s="0"/>
      <c r="ETZ33" s="0"/>
      <c r="EUA33" s="0"/>
      <c r="EUB33" s="0"/>
      <c r="EUC33" s="0"/>
      <c r="EUD33" s="0"/>
      <c r="EUE33" s="0"/>
      <c r="EUF33" s="0"/>
      <c r="EUG33" s="0"/>
      <c r="EUH33" s="0"/>
      <c r="EUI33" s="0"/>
      <c r="EUJ33" s="0"/>
      <c r="EUK33" s="0"/>
      <c r="EUL33" s="0"/>
      <c r="EUM33" s="0"/>
      <c r="EUN33" s="0"/>
      <c r="EUO33" s="0"/>
      <c r="EUP33" s="0"/>
      <c r="EUQ33" s="0"/>
      <c r="EUR33" s="0"/>
      <c r="EUS33" s="0"/>
      <c r="EUT33" s="0"/>
      <c r="EUU33" s="0"/>
      <c r="EUV33" s="0"/>
      <c r="EUW33" s="0"/>
      <c r="EUX33" s="0"/>
      <c r="EUY33" s="0"/>
      <c r="EUZ33" s="0"/>
      <c r="EVA33" s="0"/>
      <c r="EVB33" s="0"/>
      <c r="EVC33" s="0"/>
      <c r="EVD33" s="0"/>
      <c r="EVE33" s="0"/>
      <c r="EVF33" s="0"/>
      <c r="EVG33" s="0"/>
      <c r="EVH33" s="0"/>
      <c r="EVI33" s="0"/>
      <c r="EVJ33" s="0"/>
      <c r="EVK33" s="0"/>
      <c r="EVL33" s="0"/>
      <c r="EVM33" s="0"/>
      <c r="EVN33" s="0"/>
      <c r="EVO33" s="0"/>
      <c r="EVP33" s="0"/>
      <c r="EVQ33" s="0"/>
      <c r="EVR33" s="0"/>
      <c r="EVS33" s="0"/>
      <c r="EVT33" s="0"/>
      <c r="EVU33" s="0"/>
      <c r="EVV33" s="0"/>
      <c r="EVW33" s="0"/>
      <c r="EVX33" s="0"/>
      <c r="EVY33" s="0"/>
      <c r="EVZ33" s="0"/>
      <c r="EWA33" s="0"/>
      <c r="EWB33" s="0"/>
      <c r="EWC33" s="0"/>
      <c r="EWD33" s="0"/>
      <c r="EWE33" s="0"/>
      <c r="EWF33" s="0"/>
      <c r="EWG33" s="0"/>
      <c r="EWH33" s="0"/>
      <c r="EWI33" s="0"/>
      <c r="EWJ33" s="0"/>
      <c r="EWK33" s="0"/>
      <c r="EWL33" s="0"/>
      <c r="EWM33" s="0"/>
      <c r="EWN33" s="0"/>
      <c r="EWO33" s="0"/>
      <c r="EWP33" s="0"/>
      <c r="EWQ33" s="0"/>
      <c r="EWR33" s="0"/>
      <c r="EWS33" s="0"/>
      <c r="EWT33" s="0"/>
      <c r="EWU33" s="0"/>
      <c r="EWV33" s="0"/>
      <c r="EWW33" s="0"/>
      <c r="EWX33" s="0"/>
      <c r="EWY33" s="0"/>
      <c r="EWZ33" s="0"/>
      <c r="EXA33" s="0"/>
      <c r="EXB33" s="0"/>
      <c r="EXC33" s="0"/>
      <c r="EXD33" s="0"/>
      <c r="EXE33" s="0"/>
      <c r="EXF33" s="0"/>
      <c r="EXG33" s="0"/>
      <c r="EXH33" s="0"/>
      <c r="EXI33" s="0"/>
      <c r="EXJ33" s="0"/>
      <c r="EXK33" s="0"/>
      <c r="EXL33" s="0"/>
      <c r="EXM33" s="0"/>
      <c r="EXN33" s="0"/>
      <c r="EXO33" s="0"/>
      <c r="EXP33" s="0"/>
      <c r="EXQ33" s="0"/>
      <c r="EXR33" s="0"/>
      <c r="EXS33" s="0"/>
      <c r="EXT33" s="0"/>
      <c r="EXU33" s="0"/>
      <c r="EXV33" s="0"/>
      <c r="EXW33" s="0"/>
      <c r="EXX33" s="0"/>
      <c r="EXY33" s="0"/>
      <c r="EXZ33" s="0"/>
      <c r="EYA33" s="0"/>
      <c r="EYB33" s="0"/>
      <c r="EYC33" s="0"/>
      <c r="EYD33" s="0"/>
      <c r="EYE33" s="0"/>
      <c r="EYF33" s="0"/>
      <c r="EYG33" s="0"/>
      <c r="EYH33" s="0"/>
      <c r="EYI33" s="0"/>
      <c r="EYJ33" s="0"/>
      <c r="EYK33" s="0"/>
      <c r="EYL33" s="0"/>
      <c r="EYM33" s="0"/>
      <c r="EYN33" s="0"/>
      <c r="EYO33" s="0"/>
      <c r="EYP33" s="0"/>
      <c r="EYQ33" s="0"/>
      <c r="EYR33" s="0"/>
      <c r="EYS33" s="0"/>
      <c r="EYT33" s="0"/>
      <c r="EYU33" s="0"/>
      <c r="EYV33" s="0"/>
      <c r="EYW33" s="0"/>
      <c r="EYX33" s="0"/>
      <c r="EYY33" s="0"/>
      <c r="EYZ33" s="0"/>
      <c r="EZA33" s="0"/>
      <c r="EZB33" s="0"/>
      <c r="EZC33" s="0"/>
      <c r="EZD33" s="0"/>
      <c r="EZE33" s="0"/>
      <c r="EZF33" s="0"/>
      <c r="EZG33" s="0"/>
      <c r="EZH33" s="0"/>
      <c r="EZI33" s="0"/>
      <c r="EZJ33" s="0"/>
      <c r="EZK33" s="0"/>
      <c r="EZL33" s="0"/>
      <c r="EZM33" s="0"/>
      <c r="EZN33" s="0"/>
      <c r="EZO33" s="0"/>
      <c r="EZP33" s="0"/>
      <c r="EZQ33" s="0"/>
      <c r="EZR33" s="0"/>
      <c r="EZS33" s="0"/>
      <c r="EZT33" s="0"/>
      <c r="EZU33" s="0"/>
      <c r="EZV33" s="0"/>
      <c r="EZW33" s="0"/>
      <c r="EZX33" s="0"/>
      <c r="EZY33" s="0"/>
      <c r="EZZ33" s="0"/>
      <c r="FAA33" s="0"/>
      <c r="FAB33" s="0"/>
      <c r="FAC33" s="0"/>
      <c r="FAD33" s="0"/>
      <c r="FAE33" s="0"/>
      <c r="FAF33" s="0"/>
      <c r="FAG33" s="0"/>
      <c r="FAH33" s="0"/>
      <c r="FAI33" s="0"/>
      <c r="FAJ33" s="0"/>
      <c r="FAK33" s="0"/>
      <c r="FAL33" s="0"/>
      <c r="FAM33" s="0"/>
      <c r="FAN33" s="0"/>
      <c r="FAO33" s="0"/>
      <c r="FAP33" s="0"/>
      <c r="FAQ33" s="0"/>
      <c r="FAR33" s="0"/>
      <c r="FAS33" s="0"/>
      <c r="FAT33" s="0"/>
      <c r="FAU33" s="0"/>
      <c r="FAV33" s="0"/>
      <c r="FAW33" s="0"/>
      <c r="FAX33" s="0"/>
      <c r="FAY33" s="0"/>
      <c r="FAZ33" s="0"/>
      <c r="FBA33" s="0"/>
      <c r="FBB33" s="0"/>
      <c r="FBC33" s="0"/>
      <c r="FBD33" s="0"/>
      <c r="FBE33" s="0"/>
      <c r="FBF33" s="0"/>
      <c r="FBG33" s="0"/>
      <c r="FBH33" s="0"/>
      <c r="FBI33" s="0"/>
      <c r="FBJ33" s="0"/>
      <c r="FBK33" s="0"/>
      <c r="FBL33" s="0"/>
      <c r="FBM33" s="0"/>
      <c r="FBN33" s="0"/>
      <c r="FBO33" s="0"/>
      <c r="FBP33" s="0"/>
      <c r="FBQ33" s="0"/>
      <c r="FBR33" s="0"/>
      <c r="FBS33" s="0"/>
      <c r="FBT33" s="0"/>
      <c r="FBU33" s="0"/>
      <c r="FBV33" s="0"/>
      <c r="FBW33" s="0"/>
      <c r="FBX33" s="0"/>
      <c r="FBY33" s="0"/>
      <c r="FBZ33" s="0"/>
      <c r="FCA33" s="0"/>
      <c r="FCB33" s="0"/>
      <c r="FCC33" s="0"/>
      <c r="FCD33" s="0"/>
      <c r="FCE33" s="0"/>
      <c r="FCF33" s="0"/>
      <c r="FCG33" s="0"/>
      <c r="FCH33" s="0"/>
      <c r="FCI33" s="0"/>
      <c r="FCJ33" s="0"/>
      <c r="FCK33" s="0"/>
      <c r="FCL33" s="0"/>
      <c r="FCM33" s="0"/>
      <c r="FCN33" s="0"/>
      <c r="FCO33" s="0"/>
      <c r="FCP33" s="0"/>
      <c r="FCQ33" s="0"/>
      <c r="FCR33" s="0"/>
      <c r="FCS33" s="0"/>
      <c r="FCT33" s="0"/>
      <c r="FCU33" s="0"/>
      <c r="FCV33" s="0"/>
      <c r="FCW33" s="0"/>
      <c r="FCX33" s="0"/>
      <c r="FCY33" s="0"/>
      <c r="FCZ33" s="0"/>
      <c r="FDA33" s="0"/>
      <c r="FDB33" s="0"/>
      <c r="FDC33" s="0"/>
      <c r="FDD33" s="0"/>
      <c r="FDE33" s="0"/>
      <c r="FDF33" s="0"/>
      <c r="FDG33" s="0"/>
      <c r="FDH33" s="0"/>
      <c r="FDI33" s="0"/>
      <c r="FDJ33" s="0"/>
      <c r="FDK33" s="0"/>
      <c r="FDL33" s="0"/>
      <c r="FDM33" s="0"/>
      <c r="FDN33" s="0"/>
      <c r="FDO33" s="0"/>
      <c r="FDP33" s="0"/>
      <c r="FDQ33" s="0"/>
      <c r="FDR33" s="0"/>
      <c r="FDS33" s="0"/>
      <c r="FDT33" s="0"/>
      <c r="FDU33" s="0"/>
      <c r="FDV33" s="0"/>
      <c r="FDW33" s="0"/>
      <c r="FDX33" s="0"/>
      <c r="FDY33" s="0"/>
      <c r="FDZ33" s="0"/>
      <c r="FEA33" s="0"/>
      <c r="FEB33" s="0"/>
      <c r="FEC33" s="0"/>
      <c r="FED33" s="0"/>
      <c r="FEE33" s="0"/>
      <c r="FEF33" s="0"/>
      <c r="FEG33" s="0"/>
      <c r="FEH33" s="0"/>
      <c r="FEI33" s="0"/>
      <c r="FEJ33" s="0"/>
      <c r="FEK33" s="0"/>
      <c r="FEL33" s="0"/>
      <c r="FEM33" s="0"/>
      <c r="FEN33" s="0"/>
      <c r="FEO33" s="0"/>
      <c r="FEP33" s="0"/>
      <c r="FEQ33" s="0"/>
      <c r="FER33" s="0"/>
      <c r="FES33" s="0"/>
      <c r="FET33" s="0"/>
      <c r="FEU33" s="0"/>
      <c r="FEV33" s="0"/>
      <c r="FEW33" s="0"/>
      <c r="FEX33" s="0"/>
      <c r="FEY33" s="0"/>
      <c r="FEZ33" s="0"/>
      <c r="FFA33" s="0"/>
      <c r="FFB33" s="0"/>
      <c r="FFC33" s="0"/>
      <c r="FFD33" s="0"/>
      <c r="FFE33" s="0"/>
      <c r="FFF33" s="0"/>
      <c r="FFG33" s="0"/>
      <c r="FFH33" s="0"/>
      <c r="FFI33" s="0"/>
      <c r="FFJ33" s="0"/>
      <c r="FFK33" s="0"/>
      <c r="FFL33" s="0"/>
      <c r="FFM33" s="0"/>
      <c r="FFN33" s="0"/>
      <c r="FFO33" s="0"/>
      <c r="FFP33" s="0"/>
      <c r="FFQ33" s="0"/>
      <c r="FFR33" s="0"/>
      <c r="FFS33" s="0"/>
      <c r="FFT33" s="0"/>
      <c r="FFU33" s="0"/>
      <c r="FFV33" s="0"/>
      <c r="FFW33" s="0"/>
      <c r="FFX33" s="0"/>
      <c r="FFY33" s="0"/>
      <c r="FFZ33" s="0"/>
      <c r="FGA33" s="0"/>
      <c r="FGB33" s="0"/>
      <c r="FGC33" s="0"/>
      <c r="FGD33" s="0"/>
      <c r="FGE33" s="0"/>
      <c r="FGF33" s="0"/>
      <c r="FGG33" s="0"/>
      <c r="FGH33" s="0"/>
      <c r="FGI33" s="0"/>
      <c r="FGJ33" s="0"/>
      <c r="FGK33" s="0"/>
      <c r="FGL33" s="0"/>
      <c r="FGM33" s="0"/>
      <c r="FGN33" s="0"/>
      <c r="FGO33" s="0"/>
      <c r="FGP33" s="0"/>
      <c r="FGQ33" s="0"/>
      <c r="FGR33" s="0"/>
      <c r="FGS33" s="0"/>
      <c r="FGT33" s="0"/>
      <c r="FGU33" s="0"/>
      <c r="FGV33" s="0"/>
      <c r="FGW33" s="0"/>
      <c r="FGX33" s="0"/>
      <c r="FGY33" s="0"/>
      <c r="FGZ33" s="0"/>
      <c r="FHA33" s="0"/>
      <c r="FHB33" s="0"/>
      <c r="FHC33" s="0"/>
      <c r="FHD33" s="0"/>
      <c r="FHE33" s="0"/>
      <c r="FHF33" s="0"/>
      <c r="FHG33" s="0"/>
      <c r="FHH33" s="0"/>
      <c r="FHI33" s="0"/>
      <c r="FHJ33" s="0"/>
      <c r="FHK33" s="0"/>
      <c r="FHL33" s="0"/>
      <c r="FHM33" s="0"/>
      <c r="FHN33" s="0"/>
      <c r="FHO33" s="0"/>
      <c r="FHP33" s="0"/>
      <c r="FHQ33" s="0"/>
      <c r="FHR33" s="0"/>
      <c r="FHS33" s="0"/>
      <c r="FHT33" s="0"/>
      <c r="FHU33" s="0"/>
      <c r="FHV33" s="0"/>
      <c r="FHW33" s="0"/>
      <c r="FHX33" s="0"/>
      <c r="FHY33" s="0"/>
      <c r="FHZ33" s="0"/>
      <c r="FIA33" s="0"/>
      <c r="FIB33" s="0"/>
      <c r="FIC33" s="0"/>
      <c r="FID33" s="0"/>
      <c r="FIE33" s="0"/>
      <c r="FIF33" s="0"/>
      <c r="FIG33" s="0"/>
      <c r="FIH33" s="0"/>
      <c r="FII33" s="0"/>
      <c r="FIJ33" s="0"/>
      <c r="FIK33" s="0"/>
      <c r="FIL33" s="0"/>
      <c r="FIM33" s="0"/>
      <c r="FIN33" s="0"/>
      <c r="FIO33" s="0"/>
      <c r="FIP33" s="0"/>
      <c r="FIQ33" s="0"/>
      <c r="FIR33" s="0"/>
      <c r="FIS33" s="0"/>
      <c r="FIT33" s="0"/>
      <c r="FIU33" s="0"/>
      <c r="FIV33" s="0"/>
      <c r="FIW33" s="0"/>
      <c r="FIX33" s="0"/>
      <c r="FIY33" s="0"/>
      <c r="FIZ33" s="0"/>
      <c r="FJA33" s="0"/>
      <c r="FJB33" s="0"/>
      <c r="FJC33" s="0"/>
      <c r="FJD33" s="0"/>
      <c r="FJE33" s="0"/>
      <c r="FJF33" s="0"/>
      <c r="FJG33" s="0"/>
      <c r="FJH33" s="0"/>
      <c r="FJI33" s="0"/>
      <c r="FJJ33" s="0"/>
      <c r="FJK33" s="0"/>
      <c r="FJL33" s="0"/>
      <c r="FJM33" s="0"/>
      <c r="FJN33" s="0"/>
      <c r="FJO33" s="0"/>
      <c r="FJP33" s="0"/>
      <c r="FJQ33" s="0"/>
      <c r="FJR33" s="0"/>
      <c r="FJS33" s="0"/>
      <c r="FJT33" s="0"/>
      <c r="FJU33" s="0"/>
      <c r="FJV33" s="0"/>
      <c r="FJW33" s="0"/>
      <c r="FJX33" s="0"/>
      <c r="FJY33" s="0"/>
      <c r="FJZ33" s="0"/>
      <c r="FKA33" s="0"/>
      <c r="FKB33" s="0"/>
      <c r="FKC33" s="0"/>
      <c r="FKD33" s="0"/>
      <c r="FKE33" s="0"/>
      <c r="FKF33" s="0"/>
      <c r="FKG33" s="0"/>
      <c r="FKH33" s="0"/>
      <c r="FKI33" s="0"/>
      <c r="FKJ33" s="0"/>
      <c r="FKK33" s="0"/>
      <c r="FKL33" s="0"/>
      <c r="FKM33" s="0"/>
      <c r="FKN33" s="0"/>
      <c r="FKO33" s="0"/>
      <c r="FKP33" s="0"/>
      <c r="FKQ33" s="0"/>
      <c r="FKR33" s="0"/>
      <c r="FKS33" s="0"/>
      <c r="FKT33" s="0"/>
      <c r="FKU33" s="0"/>
      <c r="FKV33" s="0"/>
      <c r="FKW33" s="0"/>
      <c r="FKX33" s="0"/>
      <c r="FKY33" s="0"/>
      <c r="FKZ33" s="0"/>
      <c r="FLA33" s="0"/>
      <c r="FLB33" s="0"/>
      <c r="FLC33" s="0"/>
      <c r="FLD33" s="0"/>
      <c r="FLE33" s="0"/>
      <c r="FLF33" s="0"/>
      <c r="FLG33" s="0"/>
      <c r="FLH33" s="0"/>
      <c r="FLI33" s="0"/>
      <c r="FLJ33" s="0"/>
      <c r="FLK33" s="0"/>
      <c r="FLL33" s="0"/>
      <c r="FLM33" s="0"/>
      <c r="FLN33" s="0"/>
      <c r="FLO33" s="0"/>
      <c r="FLP33" s="0"/>
      <c r="FLQ33" s="0"/>
      <c r="FLR33" s="0"/>
      <c r="FLS33" s="0"/>
      <c r="FLT33" s="0"/>
      <c r="FLU33" s="0"/>
      <c r="FLV33" s="0"/>
      <c r="FLW33" s="0"/>
      <c r="FLX33" s="0"/>
      <c r="FLY33" s="0"/>
      <c r="FLZ33" s="0"/>
      <c r="FMA33" s="0"/>
      <c r="FMB33" s="0"/>
      <c r="FMC33" s="0"/>
      <c r="FMD33" s="0"/>
      <c r="FME33" s="0"/>
      <c r="FMF33" s="0"/>
      <c r="FMG33" s="0"/>
      <c r="FMH33" s="0"/>
      <c r="FMI33" s="0"/>
      <c r="FMJ33" s="0"/>
      <c r="FMK33" s="0"/>
      <c r="FML33" s="0"/>
      <c r="FMM33" s="0"/>
      <c r="FMN33" s="0"/>
      <c r="FMO33" s="0"/>
      <c r="FMP33" s="0"/>
      <c r="FMQ33" s="0"/>
      <c r="FMR33" s="0"/>
      <c r="FMS33" s="0"/>
      <c r="FMT33" s="0"/>
      <c r="FMU33" s="0"/>
      <c r="FMV33" s="0"/>
      <c r="FMW33" s="0"/>
      <c r="FMX33" s="0"/>
      <c r="FMY33" s="0"/>
      <c r="FMZ33" s="0"/>
      <c r="FNA33" s="0"/>
      <c r="FNB33" s="0"/>
      <c r="FNC33" s="0"/>
      <c r="FND33" s="0"/>
      <c r="FNE33" s="0"/>
      <c r="FNF33" s="0"/>
      <c r="FNG33" s="0"/>
      <c r="FNH33" s="0"/>
      <c r="FNI33" s="0"/>
      <c r="FNJ33" s="0"/>
      <c r="FNK33" s="0"/>
      <c r="FNL33" s="0"/>
      <c r="FNM33" s="0"/>
      <c r="FNN33" s="0"/>
      <c r="FNO33" s="0"/>
      <c r="FNP33" s="0"/>
      <c r="FNQ33" s="0"/>
      <c r="FNR33" s="0"/>
      <c r="FNS33" s="0"/>
      <c r="FNT33" s="0"/>
      <c r="FNU33" s="0"/>
      <c r="FNV33" s="0"/>
      <c r="FNW33" s="0"/>
      <c r="FNX33" s="0"/>
      <c r="FNY33" s="0"/>
      <c r="FNZ33" s="0"/>
      <c r="FOA33" s="0"/>
      <c r="FOB33" s="0"/>
      <c r="FOC33" s="0"/>
      <c r="FOD33" s="0"/>
      <c r="FOE33" s="0"/>
      <c r="FOF33" s="0"/>
      <c r="FOG33" s="0"/>
      <c r="FOH33" s="0"/>
      <c r="FOI33" s="0"/>
      <c r="FOJ33" s="0"/>
      <c r="FOK33" s="0"/>
      <c r="FOL33" s="0"/>
      <c r="FOM33" s="0"/>
      <c r="FON33" s="0"/>
      <c r="FOO33" s="0"/>
      <c r="FOP33" s="0"/>
      <c r="FOQ33" s="0"/>
      <c r="FOR33" s="0"/>
      <c r="FOS33" s="0"/>
      <c r="FOT33" s="0"/>
      <c r="FOU33" s="0"/>
      <c r="FOV33" s="0"/>
      <c r="FOW33" s="0"/>
      <c r="FOX33" s="0"/>
      <c r="FOY33" s="0"/>
      <c r="FOZ33" s="0"/>
      <c r="FPA33" s="0"/>
      <c r="FPB33" s="0"/>
      <c r="FPC33" s="0"/>
      <c r="FPD33" s="0"/>
      <c r="FPE33" s="0"/>
      <c r="FPF33" s="0"/>
      <c r="FPG33" s="0"/>
      <c r="FPH33" s="0"/>
      <c r="FPI33" s="0"/>
      <c r="FPJ33" s="0"/>
      <c r="FPK33" s="0"/>
      <c r="FPL33" s="0"/>
      <c r="FPM33" s="0"/>
      <c r="FPN33" s="0"/>
      <c r="FPO33" s="0"/>
      <c r="FPP33" s="0"/>
      <c r="FPQ33" s="0"/>
      <c r="FPR33" s="0"/>
      <c r="FPS33" s="0"/>
      <c r="FPT33" s="0"/>
      <c r="FPU33" s="0"/>
      <c r="FPV33" s="0"/>
      <c r="FPW33" s="0"/>
      <c r="FPX33" s="0"/>
      <c r="FPY33" s="0"/>
      <c r="FPZ33" s="0"/>
      <c r="FQA33" s="0"/>
      <c r="FQB33" s="0"/>
      <c r="FQC33" s="0"/>
      <c r="FQD33" s="0"/>
      <c r="FQE33" s="0"/>
      <c r="FQF33" s="0"/>
      <c r="FQG33" s="0"/>
      <c r="FQH33" s="0"/>
      <c r="FQI33" s="0"/>
      <c r="FQJ33" s="0"/>
      <c r="FQK33" s="0"/>
      <c r="FQL33" s="0"/>
      <c r="FQM33" s="0"/>
      <c r="FQN33" s="0"/>
      <c r="FQO33" s="0"/>
      <c r="FQP33" s="0"/>
      <c r="FQQ33" s="0"/>
      <c r="FQR33" s="0"/>
      <c r="FQS33" s="0"/>
      <c r="FQT33" s="0"/>
      <c r="FQU33" s="0"/>
      <c r="FQV33" s="0"/>
      <c r="FQW33" s="0"/>
      <c r="FQX33" s="0"/>
      <c r="FQY33" s="0"/>
      <c r="FQZ33" s="0"/>
      <c r="FRA33" s="0"/>
      <c r="FRB33" s="0"/>
      <c r="FRC33" s="0"/>
      <c r="FRD33" s="0"/>
      <c r="FRE33" s="0"/>
      <c r="FRF33" s="0"/>
      <c r="FRG33" s="0"/>
      <c r="FRH33" s="0"/>
      <c r="FRI33" s="0"/>
      <c r="FRJ33" s="0"/>
      <c r="FRK33" s="0"/>
      <c r="FRL33" s="0"/>
      <c r="FRM33" s="0"/>
      <c r="FRN33" s="0"/>
      <c r="FRO33" s="0"/>
      <c r="FRP33" s="0"/>
      <c r="FRQ33" s="0"/>
      <c r="FRR33" s="0"/>
      <c r="FRS33" s="0"/>
      <c r="FRT33" s="0"/>
      <c r="FRU33" s="0"/>
      <c r="FRV33" s="0"/>
      <c r="FRW33" s="0"/>
      <c r="FRX33" s="0"/>
      <c r="FRY33" s="0"/>
      <c r="FRZ33" s="0"/>
      <c r="FSA33" s="0"/>
      <c r="FSB33" s="0"/>
      <c r="FSC33" s="0"/>
      <c r="FSD33" s="0"/>
      <c r="FSE33" s="0"/>
      <c r="FSF33" s="0"/>
      <c r="FSG33" s="0"/>
      <c r="FSH33" s="0"/>
      <c r="FSI33" s="0"/>
      <c r="FSJ33" s="0"/>
      <c r="FSK33" s="0"/>
      <c r="FSL33" s="0"/>
      <c r="FSM33" s="0"/>
      <c r="FSN33" s="0"/>
      <c r="FSO33" s="0"/>
      <c r="FSP33" s="0"/>
      <c r="FSQ33" s="0"/>
      <c r="FSR33" s="0"/>
      <c r="FSS33" s="0"/>
      <c r="FST33" s="0"/>
      <c r="FSU33" s="0"/>
      <c r="FSV33" s="0"/>
      <c r="FSW33" s="0"/>
      <c r="FSX33" s="0"/>
      <c r="FSY33" s="0"/>
      <c r="FSZ33" s="0"/>
      <c r="FTA33" s="0"/>
      <c r="FTB33" s="0"/>
      <c r="FTC33" s="0"/>
      <c r="FTD33" s="0"/>
      <c r="FTE33" s="0"/>
      <c r="FTF33" s="0"/>
      <c r="FTG33" s="0"/>
      <c r="FTH33" s="0"/>
      <c r="FTI33" s="0"/>
      <c r="FTJ33" s="0"/>
      <c r="FTK33" s="0"/>
      <c r="FTL33" s="0"/>
      <c r="FTM33" s="0"/>
      <c r="FTN33" s="0"/>
      <c r="FTO33" s="0"/>
      <c r="FTP33" s="0"/>
      <c r="FTQ33" s="0"/>
      <c r="FTR33" s="0"/>
      <c r="FTS33" s="0"/>
      <c r="FTT33" s="0"/>
      <c r="FTU33" s="0"/>
      <c r="FTV33" s="0"/>
      <c r="FTW33" s="0"/>
      <c r="FTX33" s="0"/>
      <c r="FTY33" s="0"/>
      <c r="FTZ33" s="0"/>
      <c r="FUA33" s="0"/>
      <c r="FUB33" s="0"/>
      <c r="FUC33" s="0"/>
      <c r="FUD33" s="0"/>
      <c r="FUE33" s="0"/>
      <c r="FUF33" s="0"/>
      <c r="FUG33" s="0"/>
      <c r="FUH33" s="0"/>
      <c r="FUI33" s="0"/>
      <c r="FUJ33" s="0"/>
      <c r="FUK33" s="0"/>
      <c r="FUL33" s="0"/>
      <c r="FUM33" s="0"/>
      <c r="FUN33" s="0"/>
      <c r="FUO33" s="0"/>
      <c r="FUP33" s="0"/>
      <c r="FUQ33" s="0"/>
      <c r="FUR33" s="0"/>
      <c r="FUS33" s="0"/>
      <c r="FUT33" s="0"/>
      <c r="FUU33" s="0"/>
      <c r="FUV33" s="0"/>
      <c r="FUW33" s="0"/>
      <c r="FUX33" s="0"/>
      <c r="FUY33" s="0"/>
      <c r="FUZ33" s="0"/>
      <c r="FVA33" s="0"/>
      <c r="FVB33" s="0"/>
      <c r="FVC33" s="0"/>
      <c r="FVD33" s="0"/>
      <c r="FVE33" s="0"/>
      <c r="FVF33" s="0"/>
      <c r="FVG33" s="0"/>
      <c r="FVH33" s="0"/>
      <c r="FVI33" s="0"/>
      <c r="FVJ33" s="0"/>
      <c r="FVK33" s="0"/>
      <c r="FVL33" s="0"/>
      <c r="FVM33" s="0"/>
      <c r="FVN33" s="0"/>
      <c r="FVO33" s="0"/>
      <c r="FVP33" s="0"/>
      <c r="FVQ33" s="0"/>
      <c r="FVR33" s="0"/>
      <c r="FVS33" s="0"/>
      <c r="FVT33" s="0"/>
      <c r="FVU33" s="0"/>
      <c r="FVV33" s="0"/>
      <c r="FVW33" s="0"/>
      <c r="FVX33" s="0"/>
      <c r="FVY33" s="0"/>
      <c r="FVZ33" s="0"/>
      <c r="FWA33" s="0"/>
      <c r="FWB33" s="0"/>
      <c r="FWC33" s="0"/>
      <c r="FWD33" s="0"/>
      <c r="FWE33" s="0"/>
      <c r="FWF33" s="0"/>
      <c r="FWG33" s="0"/>
      <c r="FWH33" s="0"/>
      <c r="FWI33" s="0"/>
      <c r="FWJ33" s="0"/>
      <c r="FWK33" s="0"/>
      <c r="FWL33" s="0"/>
      <c r="FWM33" s="0"/>
      <c r="FWN33" s="0"/>
      <c r="FWO33" s="0"/>
      <c r="FWP33" s="0"/>
      <c r="FWQ33" s="0"/>
      <c r="FWR33" s="0"/>
      <c r="FWS33" s="0"/>
      <c r="FWT33" s="0"/>
      <c r="FWU33" s="0"/>
      <c r="FWV33" s="0"/>
      <c r="FWW33" s="0"/>
      <c r="FWX33" s="0"/>
      <c r="FWY33" s="0"/>
      <c r="FWZ33" s="0"/>
      <c r="FXA33" s="0"/>
      <c r="FXB33" s="0"/>
      <c r="FXC33" s="0"/>
      <c r="FXD33" s="0"/>
      <c r="FXE33" s="0"/>
      <c r="FXF33" s="0"/>
      <c r="FXG33" s="0"/>
      <c r="FXH33" s="0"/>
      <c r="FXI33" s="0"/>
      <c r="FXJ33" s="0"/>
      <c r="FXK33" s="0"/>
      <c r="FXL33" s="0"/>
      <c r="FXM33" s="0"/>
      <c r="FXN33" s="0"/>
      <c r="FXO33" s="0"/>
      <c r="FXP33" s="0"/>
      <c r="FXQ33" s="0"/>
      <c r="FXR33" s="0"/>
      <c r="FXS33" s="0"/>
      <c r="FXT33" s="0"/>
      <c r="FXU33" s="0"/>
      <c r="FXV33" s="0"/>
      <c r="FXW33" s="0"/>
      <c r="FXX33" s="0"/>
      <c r="FXY33" s="0"/>
      <c r="FXZ33" s="0"/>
      <c r="FYA33" s="0"/>
      <c r="FYB33" s="0"/>
      <c r="FYC33" s="0"/>
      <c r="FYD33" s="0"/>
      <c r="FYE33" s="0"/>
      <c r="FYF33" s="0"/>
      <c r="FYG33" s="0"/>
      <c r="FYH33" s="0"/>
      <c r="FYI33" s="0"/>
      <c r="FYJ33" s="0"/>
      <c r="FYK33" s="0"/>
      <c r="FYL33" s="0"/>
      <c r="FYM33" s="0"/>
      <c r="FYN33" s="0"/>
      <c r="FYO33" s="0"/>
      <c r="FYP33" s="0"/>
      <c r="FYQ33" s="0"/>
      <c r="FYR33" s="0"/>
      <c r="FYS33" s="0"/>
      <c r="FYT33" s="0"/>
      <c r="FYU33" s="0"/>
      <c r="FYV33" s="0"/>
      <c r="FYW33" s="0"/>
      <c r="FYX33" s="0"/>
      <c r="FYY33" s="0"/>
      <c r="FYZ33" s="0"/>
      <c r="FZA33" s="0"/>
      <c r="FZB33" s="0"/>
      <c r="FZC33" s="0"/>
      <c r="FZD33" s="0"/>
      <c r="FZE33" s="0"/>
      <c r="FZF33" s="0"/>
      <c r="FZG33" s="0"/>
      <c r="FZH33" s="0"/>
      <c r="FZI33" s="0"/>
      <c r="FZJ33" s="0"/>
      <c r="FZK33" s="0"/>
      <c r="FZL33" s="0"/>
      <c r="FZM33" s="0"/>
      <c r="FZN33" s="0"/>
      <c r="FZO33" s="0"/>
      <c r="FZP33" s="0"/>
      <c r="FZQ33" s="0"/>
      <c r="FZR33" s="0"/>
      <c r="FZS33" s="0"/>
      <c r="FZT33" s="0"/>
      <c r="FZU33" s="0"/>
      <c r="FZV33" s="0"/>
      <c r="FZW33" s="0"/>
      <c r="FZX33" s="0"/>
      <c r="FZY33" s="0"/>
      <c r="FZZ33" s="0"/>
      <c r="GAA33" s="0"/>
      <c r="GAB33" s="0"/>
      <c r="GAC33" s="0"/>
      <c r="GAD33" s="0"/>
      <c r="GAE33" s="0"/>
      <c r="GAF33" s="0"/>
      <c r="GAG33" s="0"/>
      <c r="GAH33" s="0"/>
      <c r="GAI33" s="0"/>
      <c r="GAJ33" s="0"/>
      <c r="GAK33" s="0"/>
      <c r="GAL33" s="0"/>
      <c r="GAM33" s="0"/>
      <c r="GAN33" s="0"/>
      <c r="GAO33" s="0"/>
      <c r="GAP33" s="0"/>
      <c r="GAQ33" s="0"/>
      <c r="GAR33" s="0"/>
      <c r="GAS33" s="0"/>
      <c r="GAT33" s="0"/>
      <c r="GAU33" s="0"/>
      <c r="GAV33" s="0"/>
      <c r="GAW33" s="0"/>
      <c r="GAX33" s="0"/>
      <c r="GAY33" s="0"/>
      <c r="GAZ33" s="0"/>
      <c r="GBA33" s="0"/>
      <c r="GBB33" s="0"/>
      <c r="GBC33" s="0"/>
      <c r="GBD33" s="0"/>
      <c r="GBE33" s="0"/>
      <c r="GBF33" s="0"/>
      <c r="GBG33" s="0"/>
      <c r="GBH33" s="0"/>
      <c r="GBI33" s="0"/>
      <c r="GBJ33" s="0"/>
      <c r="GBK33" s="0"/>
      <c r="GBL33" s="0"/>
      <c r="GBM33" s="0"/>
      <c r="GBN33" s="0"/>
      <c r="GBO33" s="0"/>
      <c r="GBP33" s="0"/>
      <c r="GBQ33" s="0"/>
      <c r="GBR33" s="0"/>
      <c r="GBS33" s="0"/>
      <c r="GBT33" s="0"/>
      <c r="GBU33" s="0"/>
      <c r="GBV33" s="0"/>
      <c r="GBW33" s="0"/>
      <c r="GBX33" s="0"/>
      <c r="GBY33" s="0"/>
      <c r="GBZ33" s="0"/>
      <c r="GCA33" s="0"/>
      <c r="GCB33" s="0"/>
      <c r="GCC33" s="0"/>
      <c r="GCD33" s="0"/>
      <c r="GCE33" s="0"/>
      <c r="GCF33" s="0"/>
      <c r="GCG33" s="0"/>
      <c r="GCH33" s="0"/>
      <c r="GCI33" s="0"/>
      <c r="GCJ33" s="0"/>
      <c r="GCK33" s="0"/>
      <c r="GCL33" s="0"/>
      <c r="GCM33" s="0"/>
      <c r="GCN33" s="0"/>
      <c r="GCO33" s="0"/>
      <c r="GCP33" s="0"/>
      <c r="GCQ33" s="0"/>
      <c r="GCR33" s="0"/>
      <c r="GCS33" s="0"/>
      <c r="GCT33" s="0"/>
      <c r="GCU33" s="0"/>
      <c r="GCV33" s="0"/>
      <c r="GCW33" s="0"/>
      <c r="GCX33" s="0"/>
      <c r="GCY33" s="0"/>
      <c r="GCZ33" s="0"/>
      <c r="GDA33" s="0"/>
      <c r="GDB33" s="0"/>
      <c r="GDC33" s="0"/>
      <c r="GDD33" s="0"/>
      <c r="GDE33" s="0"/>
      <c r="GDF33" s="0"/>
      <c r="GDG33" s="0"/>
      <c r="GDH33" s="0"/>
      <c r="GDI33" s="0"/>
      <c r="GDJ33" s="0"/>
      <c r="GDK33" s="0"/>
      <c r="GDL33" s="0"/>
      <c r="GDM33" s="0"/>
      <c r="GDN33" s="0"/>
      <c r="GDO33" s="0"/>
      <c r="GDP33" s="0"/>
      <c r="GDQ33" s="0"/>
      <c r="GDR33" s="0"/>
      <c r="GDS33" s="0"/>
      <c r="GDT33" s="0"/>
      <c r="GDU33" s="0"/>
      <c r="GDV33" s="0"/>
      <c r="GDW33" s="0"/>
      <c r="GDX33" s="0"/>
      <c r="GDY33" s="0"/>
      <c r="GDZ33" s="0"/>
      <c r="GEA33" s="0"/>
      <c r="GEB33" s="0"/>
      <c r="GEC33" s="0"/>
      <c r="GED33" s="0"/>
      <c r="GEE33" s="0"/>
      <c r="GEF33" s="0"/>
      <c r="GEG33" s="0"/>
      <c r="GEH33" s="0"/>
      <c r="GEI33" s="0"/>
      <c r="GEJ33" s="0"/>
      <c r="GEK33" s="0"/>
      <c r="GEL33" s="0"/>
      <c r="GEM33" s="0"/>
      <c r="GEN33" s="0"/>
      <c r="GEO33" s="0"/>
      <c r="GEP33" s="0"/>
      <c r="GEQ33" s="0"/>
      <c r="GER33" s="0"/>
      <c r="GES33" s="0"/>
      <c r="GET33" s="0"/>
      <c r="GEU33" s="0"/>
      <c r="GEV33" s="0"/>
      <c r="GEW33" s="0"/>
      <c r="GEX33" s="0"/>
      <c r="GEY33" s="0"/>
      <c r="GEZ33" s="0"/>
      <c r="GFA33" s="0"/>
      <c r="GFB33" s="0"/>
      <c r="GFC33" s="0"/>
      <c r="GFD33" s="0"/>
      <c r="GFE33" s="0"/>
      <c r="GFF33" s="0"/>
      <c r="GFG33" s="0"/>
      <c r="GFH33" s="0"/>
      <c r="GFI33" s="0"/>
      <c r="GFJ33" s="0"/>
      <c r="GFK33" s="0"/>
      <c r="GFL33" s="0"/>
      <c r="GFM33" s="0"/>
      <c r="GFN33" s="0"/>
      <c r="GFO33" s="0"/>
      <c r="GFP33" s="0"/>
      <c r="GFQ33" s="0"/>
      <c r="GFR33" s="0"/>
      <c r="GFS33" s="0"/>
      <c r="GFT33" s="0"/>
      <c r="GFU33" s="0"/>
      <c r="GFV33" s="0"/>
      <c r="GFW33" s="0"/>
      <c r="GFX33" s="0"/>
      <c r="GFY33" s="0"/>
      <c r="GFZ33" s="0"/>
      <c r="GGA33" s="0"/>
      <c r="GGB33" s="0"/>
      <c r="GGC33" s="0"/>
      <c r="GGD33" s="0"/>
      <c r="GGE33" s="0"/>
      <c r="GGF33" s="0"/>
      <c r="GGG33" s="0"/>
      <c r="GGH33" s="0"/>
      <c r="GGI33" s="0"/>
      <c r="GGJ33" s="0"/>
      <c r="GGK33" s="0"/>
      <c r="GGL33" s="0"/>
      <c r="GGM33" s="0"/>
      <c r="GGN33" s="0"/>
      <c r="GGO33" s="0"/>
      <c r="GGP33" s="0"/>
      <c r="GGQ33" s="0"/>
      <c r="GGR33" s="0"/>
      <c r="GGS33" s="0"/>
      <c r="GGT33" s="0"/>
      <c r="GGU33" s="0"/>
      <c r="GGV33" s="0"/>
      <c r="GGW33" s="0"/>
      <c r="GGX33" s="0"/>
      <c r="GGY33" s="0"/>
      <c r="GGZ33" s="0"/>
      <c r="GHA33" s="0"/>
      <c r="GHB33" s="0"/>
      <c r="GHC33" s="0"/>
      <c r="GHD33" s="0"/>
      <c r="GHE33" s="0"/>
      <c r="GHF33" s="0"/>
      <c r="GHG33" s="0"/>
      <c r="GHH33" s="0"/>
      <c r="GHI33" s="0"/>
      <c r="GHJ33" s="0"/>
      <c r="GHK33" s="0"/>
      <c r="GHL33" s="0"/>
      <c r="GHM33" s="0"/>
      <c r="GHN33" s="0"/>
      <c r="GHO33" s="0"/>
      <c r="GHP33" s="0"/>
      <c r="GHQ33" s="0"/>
      <c r="GHR33" s="0"/>
      <c r="GHS33" s="0"/>
      <c r="GHT33" s="0"/>
      <c r="GHU33" s="0"/>
      <c r="GHV33" s="0"/>
      <c r="GHW33" s="0"/>
      <c r="GHX33" s="0"/>
      <c r="GHY33" s="0"/>
      <c r="GHZ33" s="0"/>
      <c r="GIA33" s="0"/>
      <c r="GIB33" s="0"/>
      <c r="GIC33" s="0"/>
      <c r="GID33" s="0"/>
      <c r="GIE33" s="0"/>
      <c r="GIF33" s="0"/>
      <c r="GIG33" s="0"/>
      <c r="GIH33" s="0"/>
      <c r="GII33" s="0"/>
      <c r="GIJ33" s="0"/>
      <c r="GIK33" s="0"/>
      <c r="GIL33" s="0"/>
      <c r="GIM33" s="0"/>
      <c r="GIN33" s="0"/>
      <c r="GIO33" s="0"/>
      <c r="GIP33" s="0"/>
      <c r="GIQ33" s="0"/>
      <c r="GIR33" s="0"/>
      <c r="GIS33" s="0"/>
      <c r="GIT33" s="0"/>
      <c r="GIU33" s="0"/>
      <c r="GIV33" s="0"/>
      <c r="GIW33" s="0"/>
      <c r="GIX33" s="0"/>
      <c r="GIY33" s="0"/>
      <c r="GIZ33" s="0"/>
      <c r="GJA33" s="0"/>
      <c r="GJB33" s="0"/>
      <c r="GJC33" s="0"/>
      <c r="GJD33" s="0"/>
      <c r="GJE33" s="0"/>
      <c r="GJF33" s="0"/>
      <c r="GJG33" s="0"/>
      <c r="GJH33" s="0"/>
      <c r="GJI33" s="0"/>
      <c r="GJJ33" s="0"/>
      <c r="GJK33" s="0"/>
      <c r="GJL33" s="0"/>
      <c r="GJM33" s="0"/>
      <c r="GJN33" s="0"/>
      <c r="GJO33" s="0"/>
      <c r="GJP33" s="0"/>
      <c r="GJQ33" s="0"/>
      <c r="GJR33" s="0"/>
      <c r="GJS33" s="0"/>
      <c r="GJT33" s="0"/>
      <c r="GJU33" s="0"/>
      <c r="GJV33" s="0"/>
      <c r="GJW33" s="0"/>
      <c r="GJX33" s="0"/>
      <c r="GJY33" s="0"/>
      <c r="GJZ33" s="0"/>
      <c r="GKA33" s="0"/>
      <c r="GKB33" s="0"/>
      <c r="GKC33" s="0"/>
      <c r="GKD33" s="0"/>
      <c r="GKE33" s="0"/>
      <c r="GKF33" s="0"/>
      <c r="GKG33" s="0"/>
      <c r="GKH33" s="0"/>
      <c r="GKI33" s="0"/>
      <c r="GKJ33" s="0"/>
      <c r="GKK33" s="0"/>
      <c r="GKL33" s="0"/>
      <c r="GKM33" s="0"/>
      <c r="GKN33" s="0"/>
      <c r="GKO33" s="0"/>
      <c r="GKP33" s="0"/>
      <c r="GKQ33" s="0"/>
      <c r="GKR33" s="0"/>
      <c r="GKS33" s="0"/>
      <c r="GKT33" s="0"/>
      <c r="GKU33" s="0"/>
      <c r="GKV33" s="0"/>
      <c r="GKW33" s="0"/>
      <c r="GKX33" s="0"/>
      <c r="GKY33" s="0"/>
      <c r="GKZ33" s="0"/>
      <c r="GLA33" s="0"/>
      <c r="GLB33" s="0"/>
      <c r="GLC33" s="0"/>
      <c r="GLD33" s="0"/>
      <c r="GLE33" s="0"/>
      <c r="GLF33" s="0"/>
      <c r="GLG33" s="0"/>
      <c r="GLH33" s="0"/>
      <c r="GLI33" s="0"/>
      <c r="GLJ33" s="0"/>
      <c r="GLK33" s="0"/>
      <c r="GLL33" s="0"/>
      <c r="GLM33" s="0"/>
      <c r="GLN33" s="0"/>
      <c r="GLO33" s="0"/>
      <c r="GLP33" s="0"/>
      <c r="GLQ33" s="0"/>
      <c r="GLR33" s="0"/>
      <c r="GLS33" s="0"/>
      <c r="GLT33" s="0"/>
      <c r="GLU33" s="0"/>
      <c r="GLV33" s="0"/>
      <c r="GLW33" s="0"/>
      <c r="GLX33" s="0"/>
      <c r="GLY33" s="0"/>
      <c r="GLZ33" s="0"/>
      <c r="GMA33" s="0"/>
      <c r="GMB33" s="0"/>
      <c r="GMC33" s="0"/>
      <c r="GMD33" s="0"/>
      <c r="GME33" s="0"/>
      <c r="GMF33" s="0"/>
      <c r="GMG33" s="0"/>
      <c r="GMH33" s="0"/>
      <c r="GMI33" s="0"/>
      <c r="GMJ33" s="0"/>
      <c r="GMK33" s="0"/>
      <c r="GML33" s="0"/>
      <c r="GMM33" s="0"/>
      <c r="GMN33" s="0"/>
      <c r="GMO33" s="0"/>
      <c r="GMP33" s="0"/>
      <c r="GMQ33" s="0"/>
      <c r="GMR33" s="0"/>
      <c r="GMS33" s="0"/>
      <c r="GMT33" s="0"/>
      <c r="GMU33" s="0"/>
      <c r="GMV33" s="0"/>
      <c r="GMW33" s="0"/>
      <c r="GMX33" s="0"/>
      <c r="GMY33" s="0"/>
      <c r="GMZ33" s="0"/>
      <c r="GNA33" s="0"/>
      <c r="GNB33" s="0"/>
      <c r="GNC33" s="0"/>
      <c r="GND33" s="0"/>
      <c r="GNE33" s="0"/>
      <c r="GNF33" s="0"/>
      <c r="GNG33" s="0"/>
      <c r="GNH33" s="0"/>
      <c r="GNI33" s="0"/>
      <c r="GNJ33" s="0"/>
      <c r="GNK33" s="0"/>
      <c r="GNL33" s="0"/>
      <c r="GNM33" s="0"/>
      <c r="GNN33" s="0"/>
      <c r="GNO33" s="0"/>
      <c r="GNP33" s="0"/>
      <c r="GNQ33" s="0"/>
      <c r="GNR33" s="0"/>
      <c r="GNS33" s="0"/>
      <c r="GNT33" s="0"/>
      <c r="GNU33" s="0"/>
      <c r="GNV33" s="0"/>
      <c r="GNW33" s="0"/>
      <c r="GNX33" s="0"/>
      <c r="GNY33" s="0"/>
      <c r="GNZ33" s="0"/>
      <c r="GOA33" s="0"/>
      <c r="GOB33" s="0"/>
      <c r="GOC33" s="0"/>
      <c r="GOD33" s="0"/>
      <c r="GOE33" s="0"/>
      <c r="GOF33" s="0"/>
      <c r="GOG33" s="0"/>
      <c r="GOH33" s="0"/>
      <c r="GOI33" s="0"/>
      <c r="GOJ33" s="0"/>
      <c r="GOK33" s="0"/>
      <c r="GOL33" s="0"/>
      <c r="GOM33" s="0"/>
      <c r="GON33" s="0"/>
      <c r="GOO33" s="0"/>
      <c r="GOP33" s="0"/>
      <c r="GOQ33" s="0"/>
      <c r="GOR33" s="0"/>
      <c r="GOS33" s="0"/>
      <c r="GOT33" s="0"/>
      <c r="GOU33" s="0"/>
      <c r="GOV33" s="0"/>
      <c r="GOW33" s="0"/>
      <c r="GOX33" s="0"/>
      <c r="GOY33" s="0"/>
      <c r="GOZ33" s="0"/>
      <c r="GPA33" s="0"/>
      <c r="GPB33" s="0"/>
      <c r="GPC33" s="0"/>
      <c r="GPD33" s="0"/>
      <c r="GPE33" s="0"/>
      <c r="GPF33" s="0"/>
      <c r="GPG33" s="0"/>
      <c r="GPH33" s="0"/>
      <c r="GPI33" s="0"/>
      <c r="GPJ33" s="0"/>
      <c r="GPK33" s="0"/>
      <c r="GPL33" s="0"/>
      <c r="GPM33" s="0"/>
      <c r="GPN33" s="0"/>
      <c r="GPO33" s="0"/>
      <c r="GPP33" s="0"/>
      <c r="GPQ33" s="0"/>
      <c r="GPR33" s="0"/>
      <c r="GPS33" s="0"/>
      <c r="GPT33" s="0"/>
      <c r="GPU33" s="0"/>
      <c r="GPV33" s="0"/>
      <c r="GPW33" s="0"/>
      <c r="GPX33" s="0"/>
      <c r="GPY33" s="0"/>
      <c r="GPZ33" s="0"/>
      <c r="GQA33" s="0"/>
      <c r="GQB33" s="0"/>
      <c r="GQC33" s="0"/>
      <c r="GQD33" s="0"/>
      <c r="GQE33" s="0"/>
      <c r="GQF33" s="0"/>
      <c r="GQG33" s="0"/>
      <c r="GQH33" s="0"/>
      <c r="GQI33" s="0"/>
      <c r="GQJ33" s="0"/>
      <c r="GQK33" s="0"/>
      <c r="GQL33" s="0"/>
      <c r="GQM33" s="0"/>
      <c r="GQN33" s="0"/>
      <c r="GQO33" s="0"/>
      <c r="GQP33" s="0"/>
      <c r="GQQ33" s="0"/>
      <c r="GQR33" s="0"/>
      <c r="GQS33" s="0"/>
      <c r="GQT33" s="0"/>
      <c r="GQU33" s="0"/>
      <c r="GQV33" s="0"/>
      <c r="GQW33" s="0"/>
      <c r="GQX33" s="0"/>
      <c r="GQY33" s="0"/>
      <c r="GQZ33" s="0"/>
      <c r="GRA33" s="0"/>
      <c r="GRB33" s="0"/>
      <c r="GRC33" s="0"/>
      <c r="GRD33" s="0"/>
      <c r="GRE33" s="0"/>
      <c r="GRF33" s="0"/>
      <c r="GRG33" s="0"/>
      <c r="GRH33" s="0"/>
      <c r="GRI33" s="0"/>
      <c r="GRJ33" s="0"/>
      <c r="GRK33" s="0"/>
      <c r="GRL33" s="0"/>
      <c r="GRM33" s="0"/>
      <c r="GRN33" s="0"/>
      <c r="GRO33" s="0"/>
      <c r="GRP33" s="0"/>
      <c r="GRQ33" s="0"/>
      <c r="GRR33" s="0"/>
      <c r="GRS33" s="0"/>
      <c r="GRT33" s="0"/>
      <c r="GRU33" s="0"/>
      <c r="GRV33" s="0"/>
      <c r="GRW33" s="0"/>
      <c r="GRX33" s="0"/>
      <c r="GRY33" s="0"/>
      <c r="GRZ33" s="0"/>
      <c r="GSA33" s="0"/>
      <c r="GSB33" s="0"/>
      <c r="GSC33" s="0"/>
      <c r="GSD33" s="0"/>
      <c r="GSE33" s="0"/>
      <c r="GSF33" s="0"/>
      <c r="GSG33" s="0"/>
      <c r="GSH33" s="0"/>
      <c r="GSI33" s="0"/>
      <c r="GSJ33" s="0"/>
      <c r="GSK33" s="0"/>
      <c r="GSL33" s="0"/>
      <c r="GSM33" s="0"/>
      <c r="GSN33" s="0"/>
      <c r="GSO33" s="0"/>
      <c r="GSP33" s="0"/>
      <c r="GSQ33" s="0"/>
      <c r="GSR33" s="0"/>
      <c r="GSS33" s="0"/>
      <c r="GST33" s="0"/>
      <c r="GSU33" s="0"/>
      <c r="GSV33" s="0"/>
      <c r="GSW33" s="0"/>
      <c r="GSX33" s="0"/>
      <c r="GSY33" s="0"/>
      <c r="GSZ33" s="0"/>
      <c r="GTA33" s="0"/>
      <c r="GTB33" s="0"/>
      <c r="GTC33" s="0"/>
      <c r="GTD33" s="0"/>
      <c r="GTE33" s="0"/>
      <c r="GTF33" s="0"/>
      <c r="GTG33" s="0"/>
      <c r="GTH33" s="0"/>
      <c r="GTI33" s="0"/>
      <c r="GTJ33" s="0"/>
      <c r="GTK33" s="0"/>
      <c r="GTL33" s="0"/>
      <c r="GTM33" s="0"/>
      <c r="GTN33" s="0"/>
      <c r="GTO33" s="0"/>
      <c r="GTP33" s="0"/>
      <c r="GTQ33" s="0"/>
      <c r="GTR33" s="0"/>
      <c r="GTS33" s="0"/>
      <c r="GTT33" s="0"/>
      <c r="GTU33" s="0"/>
      <c r="GTV33" s="0"/>
      <c r="GTW33" s="0"/>
      <c r="GTX33" s="0"/>
      <c r="GTY33" s="0"/>
      <c r="GTZ33" s="0"/>
      <c r="GUA33" s="0"/>
      <c r="GUB33" s="0"/>
      <c r="GUC33" s="0"/>
      <c r="GUD33" s="0"/>
      <c r="GUE33" s="0"/>
      <c r="GUF33" s="0"/>
      <c r="GUG33" s="0"/>
      <c r="GUH33" s="0"/>
      <c r="GUI33" s="0"/>
      <c r="GUJ33" s="0"/>
      <c r="GUK33" s="0"/>
      <c r="GUL33" s="0"/>
      <c r="GUM33" s="0"/>
      <c r="GUN33" s="0"/>
      <c r="GUO33" s="0"/>
      <c r="GUP33" s="0"/>
      <c r="GUQ33" s="0"/>
      <c r="GUR33" s="0"/>
      <c r="GUS33" s="0"/>
      <c r="GUT33" s="0"/>
      <c r="GUU33" s="0"/>
      <c r="GUV33" s="0"/>
      <c r="GUW33" s="0"/>
      <c r="GUX33" s="0"/>
      <c r="GUY33" s="0"/>
      <c r="GUZ33" s="0"/>
      <c r="GVA33" s="0"/>
      <c r="GVB33" s="0"/>
      <c r="GVC33" s="0"/>
      <c r="GVD33" s="0"/>
      <c r="GVE33" s="0"/>
      <c r="GVF33" s="0"/>
      <c r="GVG33" s="0"/>
      <c r="GVH33" s="0"/>
      <c r="GVI33" s="0"/>
      <c r="GVJ33" s="0"/>
      <c r="GVK33" s="0"/>
      <c r="GVL33" s="0"/>
      <c r="GVM33" s="0"/>
      <c r="GVN33" s="0"/>
      <c r="GVO33" s="0"/>
      <c r="GVP33" s="0"/>
      <c r="GVQ33" s="0"/>
      <c r="GVR33" s="0"/>
      <c r="GVS33" s="0"/>
      <c r="GVT33" s="0"/>
      <c r="GVU33" s="0"/>
      <c r="GVV33" s="0"/>
      <c r="GVW33" s="0"/>
      <c r="GVX33" s="0"/>
      <c r="GVY33" s="0"/>
      <c r="GVZ33" s="0"/>
      <c r="GWA33" s="0"/>
      <c r="GWB33" s="0"/>
      <c r="GWC33" s="0"/>
      <c r="GWD33" s="0"/>
      <c r="GWE33" s="0"/>
      <c r="GWF33" s="0"/>
      <c r="GWG33" s="0"/>
      <c r="GWH33" s="0"/>
      <c r="GWI33" s="0"/>
      <c r="GWJ33" s="0"/>
      <c r="GWK33" s="0"/>
      <c r="GWL33" s="0"/>
      <c r="GWM33" s="0"/>
      <c r="GWN33" s="0"/>
      <c r="GWO33" s="0"/>
      <c r="GWP33" s="0"/>
      <c r="GWQ33" s="0"/>
      <c r="GWR33" s="0"/>
      <c r="GWS33" s="0"/>
      <c r="GWT33" s="0"/>
      <c r="GWU33" s="0"/>
      <c r="GWV33" s="0"/>
      <c r="GWW33" s="0"/>
      <c r="GWX33" s="0"/>
      <c r="GWY33" s="0"/>
      <c r="GWZ33" s="0"/>
      <c r="GXA33" s="0"/>
      <c r="GXB33" s="0"/>
      <c r="GXC33" s="0"/>
      <c r="GXD33" s="0"/>
      <c r="GXE33" s="0"/>
      <c r="GXF33" s="0"/>
      <c r="GXG33" s="0"/>
      <c r="GXH33" s="0"/>
      <c r="GXI33" s="0"/>
      <c r="GXJ33" s="0"/>
      <c r="GXK33" s="0"/>
      <c r="GXL33" s="0"/>
      <c r="GXM33" s="0"/>
      <c r="GXN33" s="0"/>
      <c r="GXO33" s="0"/>
      <c r="GXP33" s="0"/>
      <c r="GXQ33" s="0"/>
      <c r="GXR33" s="0"/>
      <c r="GXS33" s="0"/>
      <c r="GXT33" s="0"/>
      <c r="GXU33" s="0"/>
      <c r="GXV33" s="0"/>
      <c r="GXW33" s="0"/>
      <c r="GXX33" s="0"/>
      <c r="GXY33" s="0"/>
      <c r="GXZ33" s="0"/>
      <c r="GYA33" s="0"/>
      <c r="GYB33" s="0"/>
      <c r="GYC33" s="0"/>
      <c r="GYD33" s="0"/>
      <c r="GYE33" s="0"/>
      <c r="GYF33" s="0"/>
      <c r="GYG33" s="0"/>
      <c r="GYH33" s="0"/>
      <c r="GYI33" s="0"/>
      <c r="GYJ33" s="0"/>
      <c r="GYK33" s="0"/>
      <c r="GYL33" s="0"/>
      <c r="GYM33" s="0"/>
      <c r="GYN33" s="0"/>
      <c r="GYO33" s="0"/>
      <c r="GYP33" s="0"/>
      <c r="GYQ33" s="0"/>
      <c r="GYR33" s="0"/>
      <c r="GYS33" s="0"/>
      <c r="GYT33" s="0"/>
      <c r="GYU33" s="0"/>
      <c r="GYV33" s="0"/>
      <c r="GYW33" s="0"/>
      <c r="GYX33" s="0"/>
      <c r="GYY33" s="0"/>
      <c r="GYZ33" s="0"/>
      <c r="GZA33" s="0"/>
      <c r="GZB33" s="0"/>
      <c r="GZC33" s="0"/>
      <c r="GZD33" s="0"/>
      <c r="GZE33" s="0"/>
      <c r="GZF33" s="0"/>
      <c r="GZG33" s="0"/>
      <c r="GZH33" s="0"/>
      <c r="GZI33" s="0"/>
      <c r="GZJ33" s="0"/>
      <c r="GZK33" s="0"/>
      <c r="GZL33" s="0"/>
      <c r="GZM33" s="0"/>
      <c r="GZN33" s="0"/>
      <c r="GZO33" s="0"/>
      <c r="GZP33" s="0"/>
      <c r="GZQ33" s="0"/>
      <c r="GZR33" s="0"/>
      <c r="GZS33" s="0"/>
      <c r="GZT33" s="0"/>
      <c r="GZU33" s="0"/>
      <c r="GZV33" s="0"/>
      <c r="GZW33" s="0"/>
      <c r="GZX33" s="0"/>
      <c r="GZY33" s="0"/>
      <c r="GZZ33" s="0"/>
      <c r="HAA33" s="0"/>
      <c r="HAB33" s="0"/>
      <c r="HAC33" s="0"/>
      <c r="HAD33" s="0"/>
      <c r="HAE33" s="0"/>
      <c r="HAF33" s="0"/>
      <c r="HAG33" s="0"/>
      <c r="HAH33" s="0"/>
      <c r="HAI33" s="0"/>
      <c r="HAJ33" s="0"/>
      <c r="HAK33" s="0"/>
      <c r="HAL33" s="0"/>
      <c r="HAM33" s="0"/>
      <c r="HAN33" s="0"/>
      <c r="HAO33" s="0"/>
      <c r="HAP33" s="0"/>
      <c r="HAQ33" s="0"/>
      <c r="HAR33" s="0"/>
      <c r="HAS33" s="0"/>
      <c r="HAT33" s="0"/>
      <c r="HAU33" s="0"/>
      <c r="HAV33" s="0"/>
      <c r="HAW33" s="0"/>
      <c r="HAX33" s="0"/>
      <c r="HAY33" s="0"/>
      <c r="HAZ33" s="0"/>
      <c r="HBA33" s="0"/>
      <c r="HBB33" s="0"/>
      <c r="HBC33" s="0"/>
      <c r="HBD33" s="0"/>
      <c r="HBE33" s="0"/>
      <c r="HBF33" s="0"/>
      <c r="HBG33" s="0"/>
      <c r="HBH33" s="0"/>
      <c r="HBI33" s="0"/>
      <c r="HBJ33" s="0"/>
      <c r="HBK33" s="0"/>
      <c r="HBL33" s="0"/>
      <c r="HBM33" s="0"/>
      <c r="HBN33" s="0"/>
      <c r="HBO33" s="0"/>
      <c r="HBP33" s="0"/>
      <c r="HBQ33" s="0"/>
      <c r="HBR33" s="0"/>
      <c r="HBS33" s="0"/>
      <c r="HBT33" s="0"/>
      <c r="HBU33" s="0"/>
      <c r="HBV33" s="0"/>
      <c r="HBW33" s="0"/>
      <c r="HBX33" s="0"/>
      <c r="HBY33" s="0"/>
      <c r="HBZ33" s="0"/>
      <c r="HCA33" s="0"/>
      <c r="HCB33" s="0"/>
      <c r="HCC33" s="0"/>
      <c r="HCD33" s="0"/>
      <c r="HCE33" s="0"/>
      <c r="HCF33" s="0"/>
      <c r="HCG33" s="0"/>
      <c r="HCH33" s="0"/>
      <c r="HCI33" s="0"/>
      <c r="HCJ33" s="0"/>
      <c r="HCK33" s="0"/>
      <c r="HCL33" s="0"/>
      <c r="HCM33" s="0"/>
      <c r="HCN33" s="0"/>
      <c r="HCO33" s="0"/>
      <c r="HCP33" s="0"/>
      <c r="HCQ33" s="0"/>
      <c r="HCR33" s="0"/>
      <c r="HCS33" s="0"/>
      <c r="HCT33" s="0"/>
      <c r="HCU33" s="0"/>
      <c r="HCV33" s="0"/>
      <c r="HCW33" s="0"/>
      <c r="HCX33" s="0"/>
      <c r="HCY33" s="0"/>
      <c r="HCZ33" s="0"/>
      <c r="HDA33" s="0"/>
      <c r="HDB33" s="0"/>
      <c r="HDC33" s="0"/>
      <c r="HDD33" s="0"/>
      <c r="HDE33" s="0"/>
      <c r="HDF33" s="0"/>
      <c r="HDG33" s="0"/>
      <c r="HDH33" s="0"/>
      <c r="HDI33" s="0"/>
      <c r="HDJ33" s="0"/>
      <c r="HDK33" s="0"/>
      <c r="HDL33" s="0"/>
      <c r="HDM33" s="0"/>
      <c r="HDN33" s="0"/>
      <c r="HDO33" s="0"/>
      <c r="HDP33" s="0"/>
      <c r="HDQ33" s="0"/>
      <c r="HDR33" s="0"/>
      <c r="HDS33" s="0"/>
      <c r="HDT33" s="0"/>
      <c r="HDU33" s="0"/>
      <c r="HDV33" s="0"/>
      <c r="HDW33" s="0"/>
      <c r="HDX33" s="0"/>
      <c r="HDY33" s="0"/>
      <c r="HDZ33" s="0"/>
      <c r="HEA33" s="0"/>
      <c r="HEB33" s="0"/>
      <c r="HEC33" s="0"/>
      <c r="HED33" s="0"/>
      <c r="HEE33" s="0"/>
      <c r="HEF33" s="0"/>
      <c r="HEG33" s="0"/>
      <c r="HEH33" s="0"/>
      <c r="HEI33" s="0"/>
      <c r="HEJ33" s="0"/>
      <c r="HEK33" s="0"/>
      <c r="HEL33" s="0"/>
      <c r="HEM33" s="0"/>
      <c r="HEN33" s="0"/>
      <c r="HEO33" s="0"/>
      <c r="HEP33" s="0"/>
      <c r="HEQ33" s="0"/>
      <c r="HER33" s="0"/>
      <c r="HES33" s="0"/>
      <c r="HET33" s="0"/>
      <c r="HEU33" s="0"/>
      <c r="HEV33" s="0"/>
      <c r="HEW33" s="0"/>
      <c r="HEX33" s="0"/>
      <c r="HEY33" s="0"/>
      <c r="HEZ33" s="0"/>
      <c r="HFA33" s="0"/>
      <c r="HFB33" s="0"/>
      <c r="HFC33" s="0"/>
      <c r="HFD33" s="0"/>
      <c r="HFE33" s="0"/>
      <c r="HFF33" s="0"/>
      <c r="HFG33" s="0"/>
      <c r="HFH33" s="0"/>
      <c r="HFI33" s="0"/>
      <c r="HFJ33" s="0"/>
      <c r="HFK33" s="0"/>
      <c r="HFL33" s="0"/>
      <c r="HFM33" s="0"/>
      <c r="HFN33" s="0"/>
      <c r="HFO33" s="0"/>
      <c r="HFP33" s="0"/>
      <c r="HFQ33" s="0"/>
      <c r="HFR33" s="0"/>
      <c r="HFS33" s="0"/>
      <c r="HFT33" s="0"/>
      <c r="HFU33" s="0"/>
      <c r="HFV33" s="0"/>
      <c r="HFW33" s="0"/>
      <c r="HFX33" s="0"/>
      <c r="HFY33" s="0"/>
      <c r="HFZ33" s="0"/>
      <c r="HGA33" s="0"/>
      <c r="HGB33" s="0"/>
      <c r="HGC33" s="0"/>
      <c r="HGD33" s="0"/>
      <c r="HGE33" s="0"/>
      <c r="HGF33" s="0"/>
      <c r="HGG33" s="0"/>
      <c r="HGH33" s="0"/>
      <c r="HGI33" s="0"/>
      <c r="HGJ33" s="0"/>
      <c r="HGK33" s="0"/>
      <c r="HGL33" s="0"/>
      <c r="HGM33" s="0"/>
      <c r="HGN33" s="0"/>
      <c r="HGO33" s="0"/>
      <c r="HGP33" s="0"/>
      <c r="HGQ33" s="0"/>
      <c r="HGR33" s="0"/>
      <c r="HGS33" s="0"/>
      <c r="HGT33" s="0"/>
      <c r="HGU33" s="0"/>
      <c r="HGV33" s="0"/>
      <c r="HGW33" s="0"/>
      <c r="HGX33" s="0"/>
      <c r="HGY33" s="0"/>
      <c r="HGZ33" s="0"/>
      <c r="HHA33" s="0"/>
      <c r="HHB33" s="0"/>
      <c r="HHC33" s="0"/>
      <c r="HHD33" s="0"/>
      <c r="HHE33" s="0"/>
      <c r="HHF33" s="0"/>
      <c r="HHG33" s="0"/>
      <c r="HHH33" s="0"/>
      <c r="HHI33" s="0"/>
      <c r="HHJ33" s="0"/>
      <c r="HHK33" s="0"/>
      <c r="HHL33" s="0"/>
      <c r="HHM33" s="0"/>
      <c r="HHN33" s="0"/>
      <c r="HHO33" s="0"/>
      <c r="HHP33" s="0"/>
      <c r="HHQ33" s="0"/>
      <c r="HHR33" s="0"/>
      <c r="HHS33" s="0"/>
      <c r="HHT33" s="0"/>
      <c r="HHU33" s="0"/>
      <c r="HHV33" s="0"/>
      <c r="HHW33" s="0"/>
      <c r="HHX33" s="0"/>
      <c r="HHY33" s="0"/>
      <c r="HHZ33" s="0"/>
      <c r="HIA33" s="0"/>
      <c r="HIB33" s="0"/>
      <c r="HIC33" s="0"/>
      <c r="HID33" s="0"/>
      <c r="HIE33" s="0"/>
      <c r="HIF33" s="0"/>
      <c r="HIG33" s="0"/>
      <c r="HIH33" s="0"/>
      <c r="HII33" s="0"/>
      <c r="HIJ33" s="0"/>
      <c r="HIK33" s="0"/>
      <c r="HIL33" s="0"/>
      <c r="HIM33" s="0"/>
      <c r="HIN33" s="0"/>
      <c r="HIO33" s="0"/>
      <c r="HIP33" s="0"/>
      <c r="HIQ33" s="0"/>
      <c r="HIR33" s="0"/>
      <c r="HIS33" s="0"/>
      <c r="HIT33" s="0"/>
      <c r="HIU33" s="0"/>
      <c r="HIV33" s="0"/>
      <c r="HIW33" s="0"/>
      <c r="HIX33" s="0"/>
      <c r="HIY33" s="0"/>
      <c r="HIZ33" s="0"/>
      <c r="HJA33" s="0"/>
      <c r="HJB33" s="0"/>
      <c r="HJC33" s="0"/>
      <c r="HJD33" s="0"/>
      <c r="HJE33" s="0"/>
      <c r="HJF33" s="0"/>
      <c r="HJG33" s="0"/>
      <c r="HJH33" s="0"/>
      <c r="HJI33" s="0"/>
      <c r="HJJ33" s="0"/>
      <c r="HJK33" s="0"/>
      <c r="HJL33" s="0"/>
      <c r="HJM33" s="0"/>
      <c r="HJN33" s="0"/>
      <c r="HJO33" s="0"/>
      <c r="HJP33" s="0"/>
      <c r="HJQ33" s="0"/>
      <c r="HJR33" s="0"/>
      <c r="HJS33" s="0"/>
      <c r="HJT33" s="0"/>
      <c r="HJU33" s="0"/>
      <c r="HJV33" s="0"/>
      <c r="HJW33" s="0"/>
      <c r="HJX33" s="0"/>
      <c r="HJY33" s="0"/>
      <c r="HJZ33" s="0"/>
      <c r="HKA33" s="0"/>
      <c r="HKB33" s="0"/>
      <c r="HKC33" s="0"/>
      <c r="HKD33" s="0"/>
      <c r="HKE33" s="0"/>
      <c r="HKF33" s="0"/>
      <c r="HKG33" s="0"/>
      <c r="HKH33" s="0"/>
      <c r="HKI33" s="0"/>
      <c r="HKJ33" s="0"/>
      <c r="HKK33" s="0"/>
      <c r="HKL33" s="0"/>
      <c r="HKM33" s="0"/>
      <c r="HKN33" s="0"/>
      <c r="HKO33" s="0"/>
      <c r="HKP33" s="0"/>
      <c r="HKQ33" s="0"/>
      <c r="HKR33" s="0"/>
      <c r="HKS33" s="0"/>
      <c r="HKT33" s="0"/>
      <c r="HKU33" s="0"/>
      <c r="HKV33" s="0"/>
      <c r="HKW33" s="0"/>
      <c r="HKX33" s="0"/>
      <c r="HKY33" s="0"/>
      <c r="HKZ33" s="0"/>
      <c r="HLA33" s="0"/>
      <c r="HLB33" s="0"/>
      <c r="HLC33" s="0"/>
      <c r="HLD33" s="0"/>
      <c r="HLE33" s="0"/>
      <c r="HLF33" s="0"/>
      <c r="HLG33" s="0"/>
      <c r="HLH33" s="0"/>
      <c r="HLI33" s="0"/>
      <c r="HLJ33" s="0"/>
      <c r="HLK33" s="0"/>
      <c r="HLL33" s="0"/>
      <c r="HLM33" s="0"/>
      <c r="HLN33" s="0"/>
      <c r="HLO33" s="0"/>
      <c r="HLP33" s="0"/>
      <c r="HLQ33" s="0"/>
      <c r="HLR33" s="0"/>
      <c r="HLS33" s="0"/>
      <c r="HLT33" s="0"/>
      <c r="HLU33" s="0"/>
      <c r="HLV33" s="0"/>
      <c r="HLW33" s="0"/>
      <c r="HLX33" s="0"/>
      <c r="HLY33" s="0"/>
      <c r="HLZ33" s="0"/>
      <c r="HMA33" s="0"/>
      <c r="HMB33" s="0"/>
      <c r="HMC33" s="0"/>
      <c r="HMD33" s="0"/>
      <c r="HME33" s="0"/>
      <c r="HMF33" s="0"/>
      <c r="HMG33" s="0"/>
      <c r="HMH33" s="0"/>
      <c r="HMI33" s="0"/>
      <c r="HMJ33" s="0"/>
      <c r="HMK33" s="0"/>
      <c r="HML33" s="0"/>
      <c r="HMM33" s="0"/>
      <c r="HMN33" s="0"/>
      <c r="HMO33" s="0"/>
      <c r="HMP33" s="0"/>
      <c r="HMQ33" s="0"/>
      <c r="HMR33" s="0"/>
      <c r="HMS33" s="0"/>
      <c r="HMT33" s="0"/>
      <c r="HMU33" s="0"/>
      <c r="HMV33" s="0"/>
      <c r="HMW33" s="0"/>
      <c r="HMX33" s="0"/>
      <c r="HMY33" s="0"/>
      <c r="HMZ33" s="0"/>
      <c r="HNA33" s="0"/>
      <c r="HNB33" s="0"/>
      <c r="HNC33" s="0"/>
      <c r="HND33" s="0"/>
      <c r="HNE33" s="0"/>
      <c r="HNF33" s="0"/>
      <c r="HNG33" s="0"/>
      <c r="HNH33" s="0"/>
      <c r="HNI33" s="0"/>
      <c r="HNJ33" s="0"/>
      <c r="HNK33" s="0"/>
      <c r="HNL33" s="0"/>
      <c r="HNM33" s="0"/>
      <c r="HNN33" s="0"/>
      <c r="HNO33" s="0"/>
      <c r="HNP33" s="0"/>
      <c r="HNQ33" s="0"/>
      <c r="HNR33" s="0"/>
      <c r="HNS33" s="0"/>
      <c r="HNT33" s="0"/>
      <c r="HNU33" s="0"/>
      <c r="HNV33" s="0"/>
      <c r="HNW33" s="0"/>
      <c r="HNX33" s="0"/>
      <c r="HNY33" s="0"/>
      <c r="HNZ33" s="0"/>
      <c r="HOA33" s="0"/>
      <c r="HOB33" s="0"/>
      <c r="HOC33" s="0"/>
      <c r="HOD33" s="0"/>
      <c r="HOE33" s="0"/>
      <c r="HOF33" s="0"/>
      <c r="HOG33" s="0"/>
      <c r="HOH33" s="0"/>
      <c r="HOI33" s="0"/>
      <c r="HOJ33" s="0"/>
      <c r="HOK33" s="0"/>
      <c r="HOL33" s="0"/>
      <c r="HOM33" s="0"/>
      <c r="HON33" s="0"/>
      <c r="HOO33" s="0"/>
      <c r="HOP33" s="0"/>
      <c r="HOQ33" s="0"/>
      <c r="HOR33" s="0"/>
      <c r="HOS33" s="0"/>
      <c r="HOT33" s="0"/>
      <c r="HOU33" s="0"/>
      <c r="HOV33" s="0"/>
      <c r="HOW33" s="0"/>
      <c r="HOX33" s="0"/>
      <c r="HOY33" s="0"/>
      <c r="HOZ33" s="0"/>
      <c r="HPA33" s="0"/>
      <c r="HPB33" s="0"/>
      <c r="HPC33" s="0"/>
      <c r="HPD33" s="0"/>
      <c r="HPE33" s="0"/>
      <c r="HPF33" s="0"/>
      <c r="HPG33" s="0"/>
      <c r="HPH33" s="0"/>
      <c r="HPI33" s="0"/>
      <c r="HPJ33" s="0"/>
      <c r="HPK33" s="0"/>
      <c r="HPL33" s="0"/>
      <c r="HPM33" s="0"/>
      <c r="HPN33" s="0"/>
      <c r="HPO33" s="0"/>
      <c r="HPP33" s="0"/>
      <c r="HPQ33" s="0"/>
      <c r="HPR33" s="0"/>
      <c r="HPS33" s="0"/>
      <c r="HPT33" s="0"/>
      <c r="HPU33" s="0"/>
      <c r="HPV33" s="0"/>
      <c r="HPW33" s="0"/>
      <c r="HPX33" s="0"/>
      <c r="HPY33" s="0"/>
      <c r="HPZ33" s="0"/>
      <c r="HQA33" s="0"/>
      <c r="HQB33" s="0"/>
      <c r="HQC33" s="0"/>
      <c r="HQD33" s="0"/>
      <c r="HQE33" s="0"/>
      <c r="HQF33" s="0"/>
      <c r="HQG33" s="0"/>
      <c r="HQH33" s="0"/>
      <c r="HQI33" s="0"/>
      <c r="HQJ33" s="0"/>
      <c r="HQK33" s="0"/>
      <c r="HQL33" s="0"/>
      <c r="HQM33" s="0"/>
      <c r="HQN33" s="0"/>
      <c r="HQO33" s="0"/>
      <c r="HQP33" s="0"/>
      <c r="HQQ33" s="0"/>
      <c r="HQR33" s="0"/>
      <c r="HQS33" s="0"/>
      <c r="HQT33" s="0"/>
      <c r="HQU33" s="0"/>
      <c r="HQV33" s="0"/>
      <c r="HQW33" s="0"/>
      <c r="HQX33" s="0"/>
      <c r="HQY33" s="0"/>
      <c r="HQZ33" s="0"/>
      <c r="HRA33" s="0"/>
      <c r="HRB33" s="0"/>
      <c r="HRC33" s="0"/>
      <c r="HRD33" s="0"/>
      <c r="HRE33" s="0"/>
      <c r="HRF33" s="0"/>
      <c r="HRG33" s="0"/>
      <c r="HRH33" s="0"/>
      <c r="HRI33" s="0"/>
      <c r="HRJ33" s="0"/>
      <c r="HRK33" s="0"/>
      <c r="HRL33" s="0"/>
      <c r="HRM33" s="0"/>
      <c r="HRN33" s="0"/>
      <c r="HRO33" s="0"/>
      <c r="HRP33" s="0"/>
      <c r="HRQ33" s="0"/>
      <c r="HRR33" s="0"/>
      <c r="HRS33" s="0"/>
      <c r="HRT33" s="0"/>
      <c r="HRU33" s="0"/>
      <c r="HRV33" s="0"/>
      <c r="HRW33" s="0"/>
      <c r="HRX33" s="0"/>
      <c r="HRY33" s="0"/>
      <c r="HRZ33" s="0"/>
      <c r="HSA33" s="0"/>
      <c r="HSB33" s="0"/>
      <c r="HSC33" s="0"/>
      <c r="HSD33" s="0"/>
      <c r="HSE33" s="0"/>
      <c r="HSF33" s="0"/>
      <c r="HSG33" s="0"/>
      <c r="HSH33" s="0"/>
      <c r="HSI33" s="0"/>
      <c r="HSJ33" s="0"/>
      <c r="HSK33" s="0"/>
      <c r="HSL33" s="0"/>
      <c r="HSM33" s="0"/>
      <c r="HSN33" s="0"/>
      <c r="HSO33" s="0"/>
      <c r="HSP33" s="0"/>
      <c r="HSQ33" s="0"/>
      <c r="HSR33" s="0"/>
      <c r="HSS33" s="0"/>
      <c r="HST33" s="0"/>
      <c r="HSU33" s="0"/>
      <c r="HSV33" s="0"/>
      <c r="HSW33" s="0"/>
      <c r="HSX33" s="0"/>
      <c r="HSY33" s="0"/>
      <c r="HSZ33" s="0"/>
      <c r="HTA33" s="0"/>
      <c r="HTB33" s="0"/>
      <c r="HTC33" s="0"/>
      <c r="HTD33" s="0"/>
      <c r="HTE33" s="0"/>
      <c r="HTF33" s="0"/>
      <c r="HTG33" s="0"/>
      <c r="HTH33" s="0"/>
      <c r="HTI33" s="0"/>
      <c r="HTJ33" s="0"/>
      <c r="HTK33" s="0"/>
      <c r="HTL33" s="0"/>
      <c r="HTM33" s="0"/>
      <c r="HTN33" s="0"/>
      <c r="HTO33" s="0"/>
      <c r="HTP33" s="0"/>
      <c r="HTQ33" s="0"/>
      <c r="HTR33" s="0"/>
      <c r="HTS33" s="0"/>
      <c r="HTT33" s="0"/>
      <c r="HTU33" s="0"/>
      <c r="HTV33" s="0"/>
      <c r="HTW33" s="0"/>
      <c r="HTX33" s="0"/>
      <c r="HTY33" s="0"/>
      <c r="HTZ33" s="0"/>
      <c r="HUA33" s="0"/>
      <c r="HUB33" s="0"/>
      <c r="HUC33" s="0"/>
      <c r="HUD33" s="0"/>
      <c r="HUE33" s="0"/>
      <c r="HUF33" s="0"/>
      <c r="HUG33" s="0"/>
      <c r="HUH33" s="0"/>
      <c r="HUI33" s="0"/>
      <c r="HUJ33" s="0"/>
      <c r="HUK33" s="0"/>
      <c r="HUL33" s="0"/>
      <c r="HUM33" s="0"/>
      <c r="HUN33" s="0"/>
      <c r="HUO33" s="0"/>
      <c r="HUP33" s="0"/>
      <c r="HUQ33" s="0"/>
      <c r="HUR33" s="0"/>
      <c r="HUS33" s="0"/>
      <c r="HUT33" s="0"/>
      <c r="HUU33" s="0"/>
      <c r="HUV33" s="0"/>
      <c r="HUW33" s="0"/>
      <c r="HUX33" s="0"/>
      <c r="HUY33" s="0"/>
      <c r="HUZ33" s="0"/>
      <c r="HVA33" s="0"/>
      <c r="HVB33" s="0"/>
      <c r="HVC33" s="0"/>
      <c r="HVD33" s="0"/>
      <c r="HVE33" s="0"/>
      <c r="HVF33" s="0"/>
      <c r="HVG33" s="0"/>
      <c r="HVH33" s="0"/>
      <c r="HVI33" s="0"/>
      <c r="HVJ33" s="0"/>
      <c r="HVK33" s="0"/>
      <c r="HVL33" s="0"/>
      <c r="HVM33" s="0"/>
      <c r="HVN33" s="0"/>
      <c r="HVO33" s="0"/>
      <c r="HVP33" s="0"/>
      <c r="HVQ33" s="0"/>
      <c r="HVR33" s="0"/>
      <c r="HVS33" s="0"/>
      <c r="HVT33" s="0"/>
      <c r="HVU33" s="0"/>
      <c r="HVV33" s="0"/>
      <c r="HVW33" s="0"/>
      <c r="HVX33" s="0"/>
      <c r="HVY33" s="0"/>
      <c r="HVZ33" s="0"/>
      <c r="HWA33" s="0"/>
      <c r="HWB33" s="0"/>
      <c r="HWC33" s="0"/>
      <c r="HWD33" s="0"/>
      <c r="HWE33" s="0"/>
      <c r="HWF33" s="0"/>
      <c r="HWG33" s="0"/>
      <c r="HWH33" s="0"/>
      <c r="HWI33" s="0"/>
      <c r="HWJ33" s="0"/>
      <c r="HWK33" s="0"/>
      <c r="HWL33" s="0"/>
      <c r="HWM33" s="0"/>
      <c r="HWN33" s="0"/>
      <c r="HWO33" s="0"/>
      <c r="HWP33" s="0"/>
      <c r="HWQ33" s="0"/>
      <c r="HWR33" s="0"/>
      <c r="HWS33" s="0"/>
      <c r="HWT33" s="0"/>
      <c r="HWU33" s="0"/>
      <c r="HWV33" s="0"/>
      <c r="HWW33" s="0"/>
      <c r="HWX33" s="0"/>
      <c r="HWY33" s="0"/>
      <c r="HWZ33" s="0"/>
      <c r="HXA33" s="0"/>
      <c r="HXB33" s="0"/>
      <c r="HXC33" s="0"/>
      <c r="HXD33" s="0"/>
      <c r="HXE33" s="0"/>
      <c r="HXF33" s="0"/>
      <c r="HXG33" s="0"/>
      <c r="HXH33" s="0"/>
      <c r="HXI33" s="0"/>
      <c r="HXJ33" s="0"/>
      <c r="HXK33" s="0"/>
      <c r="HXL33" s="0"/>
      <c r="HXM33" s="0"/>
      <c r="HXN33" s="0"/>
      <c r="HXO33" s="0"/>
      <c r="HXP33" s="0"/>
      <c r="HXQ33" s="0"/>
      <c r="HXR33" s="0"/>
      <c r="HXS33" s="0"/>
      <c r="HXT33" s="0"/>
      <c r="HXU33" s="0"/>
      <c r="HXV33" s="0"/>
      <c r="HXW33" s="0"/>
      <c r="HXX33" s="0"/>
      <c r="HXY33" s="0"/>
      <c r="HXZ33" s="0"/>
      <c r="HYA33" s="0"/>
      <c r="HYB33" s="0"/>
      <c r="HYC33" s="0"/>
      <c r="HYD33" s="0"/>
      <c r="HYE33" s="0"/>
      <c r="HYF33" s="0"/>
      <c r="HYG33" s="0"/>
      <c r="HYH33" s="0"/>
      <c r="HYI33" s="0"/>
      <c r="HYJ33" s="0"/>
      <c r="HYK33" s="0"/>
      <c r="HYL33" s="0"/>
      <c r="HYM33" s="0"/>
      <c r="HYN33" s="0"/>
      <c r="HYO33" s="0"/>
      <c r="HYP33" s="0"/>
      <c r="HYQ33" s="0"/>
      <c r="HYR33" s="0"/>
      <c r="HYS33" s="0"/>
      <c r="HYT33" s="0"/>
      <c r="HYU33" s="0"/>
      <c r="HYV33" s="0"/>
      <c r="HYW33" s="0"/>
      <c r="HYX33" s="0"/>
      <c r="HYY33" s="0"/>
      <c r="HYZ33" s="0"/>
      <c r="HZA33" s="0"/>
      <c r="HZB33" s="0"/>
      <c r="HZC33" s="0"/>
      <c r="HZD33" s="0"/>
      <c r="HZE33" s="0"/>
      <c r="HZF33" s="0"/>
      <c r="HZG33" s="0"/>
      <c r="HZH33" s="0"/>
      <c r="HZI33" s="0"/>
      <c r="HZJ33" s="0"/>
      <c r="HZK33" s="0"/>
      <c r="HZL33" s="0"/>
      <c r="HZM33" s="0"/>
      <c r="HZN33" s="0"/>
      <c r="HZO33" s="0"/>
      <c r="HZP33" s="0"/>
      <c r="HZQ33" s="0"/>
      <c r="HZR33" s="0"/>
      <c r="HZS33" s="0"/>
      <c r="HZT33" s="0"/>
      <c r="HZU33" s="0"/>
      <c r="HZV33" s="0"/>
      <c r="HZW33" s="0"/>
      <c r="HZX33" s="0"/>
      <c r="HZY33" s="0"/>
      <c r="HZZ33" s="0"/>
      <c r="IAA33" s="0"/>
      <c r="IAB33" s="0"/>
      <c r="IAC33" s="0"/>
      <c r="IAD33" s="0"/>
      <c r="IAE33" s="0"/>
      <c r="IAF33" s="0"/>
      <c r="IAG33" s="0"/>
      <c r="IAH33" s="0"/>
      <c r="IAI33" s="0"/>
      <c r="IAJ33" s="0"/>
      <c r="IAK33" s="0"/>
      <c r="IAL33" s="0"/>
      <c r="IAM33" s="0"/>
      <c r="IAN33" s="0"/>
      <c r="IAO33" s="0"/>
      <c r="IAP33" s="0"/>
      <c r="IAQ33" s="0"/>
      <c r="IAR33" s="0"/>
      <c r="IAS33" s="0"/>
      <c r="IAT33" s="0"/>
      <c r="IAU33" s="0"/>
      <c r="IAV33" s="0"/>
      <c r="IAW33" s="0"/>
      <c r="IAX33" s="0"/>
      <c r="IAY33" s="0"/>
      <c r="IAZ33" s="0"/>
      <c r="IBA33" s="0"/>
      <c r="IBB33" s="0"/>
      <c r="IBC33" s="0"/>
      <c r="IBD33" s="0"/>
      <c r="IBE33" s="0"/>
      <c r="IBF33" s="0"/>
      <c r="IBG33" s="0"/>
      <c r="IBH33" s="0"/>
      <c r="IBI33" s="0"/>
      <c r="IBJ33" s="0"/>
      <c r="IBK33" s="0"/>
      <c r="IBL33" s="0"/>
      <c r="IBM33" s="0"/>
      <c r="IBN33" s="0"/>
      <c r="IBO33" s="0"/>
      <c r="IBP33" s="0"/>
      <c r="IBQ33" s="0"/>
      <c r="IBR33" s="0"/>
      <c r="IBS33" s="0"/>
      <c r="IBT33" s="0"/>
      <c r="IBU33" s="0"/>
      <c r="IBV33" s="0"/>
      <c r="IBW33" s="0"/>
      <c r="IBX33" s="0"/>
      <c r="IBY33" s="0"/>
      <c r="IBZ33" s="0"/>
      <c r="ICA33" s="0"/>
      <c r="ICB33" s="0"/>
      <c r="ICC33" s="0"/>
      <c r="ICD33" s="0"/>
      <c r="ICE33" s="0"/>
      <c r="ICF33" s="0"/>
      <c r="ICG33" s="0"/>
      <c r="ICH33" s="0"/>
      <c r="ICI33" s="0"/>
      <c r="ICJ33" s="0"/>
      <c r="ICK33" s="0"/>
      <c r="ICL33" s="0"/>
      <c r="ICM33" s="0"/>
      <c r="ICN33" s="0"/>
      <c r="ICO33" s="0"/>
      <c r="ICP33" s="0"/>
      <c r="ICQ33" s="0"/>
      <c r="ICR33" s="0"/>
      <c r="ICS33" s="0"/>
      <c r="ICT33" s="0"/>
      <c r="ICU33" s="0"/>
      <c r="ICV33" s="0"/>
      <c r="ICW33" s="0"/>
      <c r="ICX33" s="0"/>
      <c r="ICY33" s="0"/>
      <c r="ICZ33" s="0"/>
      <c r="IDA33" s="0"/>
      <c r="IDB33" s="0"/>
      <c r="IDC33" s="0"/>
      <c r="IDD33" s="0"/>
      <c r="IDE33" s="0"/>
      <c r="IDF33" s="0"/>
      <c r="IDG33" s="0"/>
      <c r="IDH33" s="0"/>
      <c r="IDI33" s="0"/>
      <c r="IDJ33" s="0"/>
      <c r="IDK33" s="0"/>
      <c r="IDL33" s="0"/>
      <c r="IDM33" s="0"/>
      <c r="IDN33" s="0"/>
      <c r="IDO33" s="0"/>
      <c r="IDP33" s="0"/>
      <c r="IDQ33" s="0"/>
      <c r="IDR33" s="0"/>
      <c r="IDS33" s="0"/>
      <c r="IDT33" s="0"/>
      <c r="IDU33" s="0"/>
      <c r="IDV33" s="0"/>
      <c r="IDW33" s="0"/>
      <c r="IDX33" s="0"/>
      <c r="IDY33" s="0"/>
      <c r="IDZ33" s="0"/>
      <c r="IEA33" s="0"/>
      <c r="IEB33" s="0"/>
      <c r="IEC33" s="0"/>
      <c r="IED33" s="0"/>
      <c r="IEE33" s="0"/>
      <c r="IEF33" s="0"/>
      <c r="IEG33" s="0"/>
      <c r="IEH33" s="0"/>
      <c r="IEI33" s="0"/>
      <c r="IEJ33" s="0"/>
      <c r="IEK33" s="0"/>
      <c r="IEL33" s="0"/>
      <c r="IEM33" s="0"/>
      <c r="IEN33" s="0"/>
      <c r="IEO33" s="0"/>
      <c r="IEP33" s="0"/>
      <c r="IEQ33" s="0"/>
      <c r="IER33" s="0"/>
      <c r="IES33" s="0"/>
      <c r="IET33" s="0"/>
      <c r="IEU33" s="0"/>
      <c r="IEV33" s="0"/>
      <c r="IEW33" s="0"/>
      <c r="IEX33" s="0"/>
      <c r="IEY33" s="0"/>
      <c r="IEZ33" s="0"/>
      <c r="IFA33" s="0"/>
      <c r="IFB33" s="0"/>
      <c r="IFC33" s="0"/>
      <c r="IFD33" s="0"/>
      <c r="IFE33" s="0"/>
      <c r="IFF33" s="0"/>
      <c r="IFG33" s="0"/>
      <c r="IFH33" s="0"/>
      <c r="IFI33" s="0"/>
      <c r="IFJ33" s="0"/>
      <c r="IFK33" s="0"/>
      <c r="IFL33" s="0"/>
      <c r="IFM33" s="0"/>
      <c r="IFN33" s="0"/>
      <c r="IFO33" s="0"/>
      <c r="IFP33" s="0"/>
      <c r="IFQ33" s="0"/>
      <c r="IFR33" s="0"/>
      <c r="IFS33" s="0"/>
      <c r="IFT33" s="0"/>
      <c r="IFU33" s="0"/>
      <c r="IFV33" s="0"/>
      <c r="IFW33" s="0"/>
      <c r="IFX33" s="0"/>
      <c r="IFY33" s="0"/>
      <c r="IFZ33" s="0"/>
      <c r="IGA33" s="0"/>
      <c r="IGB33" s="0"/>
      <c r="IGC33" s="0"/>
      <c r="IGD33" s="0"/>
      <c r="IGE33" s="0"/>
      <c r="IGF33" s="0"/>
      <c r="IGG33" s="0"/>
      <c r="IGH33" s="0"/>
      <c r="IGI33" s="0"/>
      <c r="IGJ33" s="0"/>
      <c r="IGK33" s="0"/>
      <c r="IGL33" s="0"/>
      <c r="IGM33" s="0"/>
      <c r="IGN33" s="0"/>
      <c r="IGO33" s="0"/>
      <c r="IGP33" s="0"/>
      <c r="IGQ33" s="0"/>
      <c r="IGR33" s="0"/>
      <c r="IGS33" s="0"/>
      <c r="IGT33" s="0"/>
      <c r="IGU33" s="0"/>
      <c r="IGV33" s="0"/>
      <c r="IGW33" s="0"/>
      <c r="IGX33" s="0"/>
      <c r="IGY33" s="0"/>
      <c r="IGZ33" s="0"/>
      <c r="IHA33" s="0"/>
      <c r="IHB33" s="0"/>
      <c r="IHC33" s="0"/>
      <c r="IHD33" s="0"/>
      <c r="IHE33" s="0"/>
      <c r="IHF33" s="0"/>
      <c r="IHG33" s="0"/>
      <c r="IHH33" s="0"/>
      <c r="IHI33" s="0"/>
      <c r="IHJ33" s="0"/>
      <c r="IHK33" s="0"/>
      <c r="IHL33" s="0"/>
      <c r="IHM33" s="0"/>
      <c r="IHN33" s="0"/>
      <c r="IHO33" s="0"/>
      <c r="IHP33" s="0"/>
      <c r="IHQ33" s="0"/>
      <c r="IHR33" s="0"/>
      <c r="IHS33" s="0"/>
      <c r="IHT33" s="0"/>
      <c r="IHU33" s="0"/>
      <c r="IHV33" s="0"/>
      <c r="IHW33" s="0"/>
      <c r="IHX33" s="0"/>
      <c r="IHY33" s="0"/>
      <c r="IHZ33" s="0"/>
      <c r="IIA33" s="0"/>
      <c r="IIB33" s="0"/>
      <c r="IIC33" s="0"/>
      <c r="IID33" s="0"/>
      <c r="IIE33" s="0"/>
      <c r="IIF33" s="0"/>
      <c r="IIG33" s="0"/>
      <c r="IIH33" s="0"/>
      <c r="III33" s="0"/>
      <c r="IIJ33" s="0"/>
      <c r="IIK33" s="0"/>
      <c r="IIL33" s="0"/>
      <c r="IIM33" s="0"/>
      <c r="IIN33" s="0"/>
      <c r="IIO33" s="0"/>
      <c r="IIP33" s="0"/>
      <c r="IIQ33" s="0"/>
      <c r="IIR33" s="0"/>
      <c r="IIS33" s="0"/>
      <c r="IIT33" s="0"/>
      <c r="IIU33" s="0"/>
      <c r="IIV33" s="0"/>
      <c r="IIW33" s="0"/>
      <c r="IIX33" s="0"/>
      <c r="IIY33" s="0"/>
      <c r="IIZ33" s="0"/>
      <c r="IJA33" s="0"/>
      <c r="IJB33" s="0"/>
      <c r="IJC33" s="0"/>
      <c r="IJD33" s="0"/>
      <c r="IJE33" s="0"/>
      <c r="IJF33" s="0"/>
      <c r="IJG33" s="0"/>
      <c r="IJH33" s="0"/>
      <c r="IJI33" s="0"/>
      <c r="IJJ33" s="0"/>
      <c r="IJK33" s="0"/>
      <c r="IJL33" s="0"/>
      <c r="IJM33" s="0"/>
      <c r="IJN33" s="0"/>
      <c r="IJO33" s="0"/>
      <c r="IJP33" s="0"/>
      <c r="IJQ33" s="0"/>
      <c r="IJR33" s="0"/>
      <c r="IJS33" s="0"/>
      <c r="IJT33" s="0"/>
      <c r="IJU33" s="0"/>
      <c r="IJV33" s="0"/>
      <c r="IJW33" s="0"/>
      <c r="IJX33" s="0"/>
      <c r="IJY33" s="0"/>
      <c r="IJZ33" s="0"/>
      <c r="IKA33" s="0"/>
      <c r="IKB33" s="0"/>
      <c r="IKC33" s="0"/>
      <c r="IKD33" s="0"/>
      <c r="IKE33" s="0"/>
      <c r="IKF33" s="0"/>
      <c r="IKG33" s="0"/>
      <c r="IKH33" s="0"/>
      <c r="IKI33" s="0"/>
      <c r="IKJ33" s="0"/>
      <c r="IKK33" s="0"/>
      <c r="IKL33" s="0"/>
      <c r="IKM33" s="0"/>
      <c r="IKN33" s="0"/>
      <c r="IKO33" s="0"/>
      <c r="IKP33" s="0"/>
      <c r="IKQ33" s="0"/>
      <c r="IKR33" s="0"/>
      <c r="IKS33" s="0"/>
      <c r="IKT33" s="0"/>
      <c r="IKU33" s="0"/>
      <c r="IKV33" s="0"/>
      <c r="IKW33" s="0"/>
      <c r="IKX33" s="0"/>
      <c r="IKY33" s="0"/>
      <c r="IKZ33" s="0"/>
      <c r="ILA33" s="0"/>
      <c r="ILB33" s="0"/>
      <c r="ILC33" s="0"/>
      <c r="ILD33" s="0"/>
      <c r="ILE33" s="0"/>
      <c r="ILF33" s="0"/>
      <c r="ILG33" s="0"/>
      <c r="ILH33" s="0"/>
      <c r="ILI33" s="0"/>
      <c r="ILJ33" s="0"/>
      <c r="ILK33" s="0"/>
      <c r="ILL33" s="0"/>
      <c r="ILM33" s="0"/>
      <c r="ILN33" s="0"/>
      <c r="ILO33" s="0"/>
      <c r="ILP33" s="0"/>
      <c r="ILQ33" s="0"/>
      <c r="ILR33" s="0"/>
      <c r="ILS33" s="0"/>
      <c r="ILT33" s="0"/>
      <c r="ILU33" s="0"/>
      <c r="ILV33" s="0"/>
      <c r="ILW33" s="0"/>
      <c r="ILX33" s="0"/>
      <c r="ILY33" s="0"/>
      <c r="ILZ33" s="0"/>
      <c r="IMA33" s="0"/>
      <c r="IMB33" s="0"/>
      <c r="IMC33" s="0"/>
      <c r="IMD33" s="0"/>
      <c r="IME33" s="0"/>
      <c r="IMF33" s="0"/>
      <c r="IMG33" s="0"/>
      <c r="IMH33" s="0"/>
      <c r="IMI33" s="0"/>
      <c r="IMJ33" s="0"/>
      <c r="IMK33" s="0"/>
      <c r="IML33" s="0"/>
      <c r="IMM33" s="0"/>
      <c r="IMN33" s="0"/>
      <c r="IMO33" s="0"/>
      <c r="IMP33" s="0"/>
      <c r="IMQ33" s="0"/>
      <c r="IMR33" s="0"/>
      <c r="IMS33" s="0"/>
      <c r="IMT33" s="0"/>
      <c r="IMU33" s="0"/>
      <c r="IMV33" s="0"/>
      <c r="IMW33" s="0"/>
      <c r="IMX33" s="0"/>
      <c r="IMY33" s="0"/>
      <c r="IMZ33" s="0"/>
      <c r="INA33" s="0"/>
      <c r="INB33" s="0"/>
      <c r="INC33" s="0"/>
      <c r="IND33" s="0"/>
      <c r="INE33" s="0"/>
      <c r="INF33" s="0"/>
      <c r="ING33" s="0"/>
      <c r="INH33" s="0"/>
      <c r="INI33" s="0"/>
      <c r="INJ33" s="0"/>
      <c r="INK33" s="0"/>
      <c r="INL33" s="0"/>
      <c r="INM33" s="0"/>
      <c r="INN33" s="0"/>
      <c r="INO33" s="0"/>
      <c r="INP33" s="0"/>
      <c r="INQ33" s="0"/>
      <c r="INR33" s="0"/>
      <c r="INS33" s="0"/>
      <c r="INT33" s="0"/>
      <c r="INU33" s="0"/>
      <c r="INV33" s="0"/>
      <c r="INW33" s="0"/>
      <c r="INX33" s="0"/>
      <c r="INY33" s="0"/>
      <c r="INZ33" s="0"/>
      <c r="IOA33" s="0"/>
      <c r="IOB33" s="0"/>
      <c r="IOC33" s="0"/>
      <c r="IOD33" s="0"/>
      <c r="IOE33" s="0"/>
      <c r="IOF33" s="0"/>
      <c r="IOG33" s="0"/>
      <c r="IOH33" s="0"/>
      <c r="IOI33" s="0"/>
      <c r="IOJ33" s="0"/>
      <c r="IOK33" s="0"/>
      <c r="IOL33" s="0"/>
      <c r="IOM33" s="0"/>
      <c r="ION33" s="0"/>
      <c r="IOO33" s="0"/>
      <c r="IOP33" s="0"/>
      <c r="IOQ33" s="0"/>
      <c r="IOR33" s="0"/>
      <c r="IOS33" s="0"/>
      <c r="IOT33" s="0"/>
      <c r="IOU33" s="0"/>
      <c r="IOV33" s="0"/>
      <c r="IOW33" s="0"/>
      <c r="IOX33" s="0"/>
      <c r="IOY33" s="0"/>
      <c r="IOZ33" s="0"/>
      <c r="IPA33" s="0"/>
      <c r="IPB33" s="0"/>
      <c r="IPC33" s="0"/>
      <c r="IPD33" s="0"/>
      <c r="IPE33" s="0"/>
      <c r="IPF33" s="0"/>
      <c r="IPG33" s="0"/>
      <c r="IPH33" s="0"/>
      <c r="IPI33" s="0"/>
      <c r="IPJ33" s="0"/>
      <c r="IPK33" s="0"/>
      <c r="IPL33" s="0"/>
      <c r="IPM33" s="0"/>
      <c r="IPN33" s="0"/>
      <c r="IPO33" s="0"/>
      <c r="IPP33" s="0"/>
      <c r="IPQ33" s="0"/>
      <c r="IPR33" s="0"/>
      <c r="IPS33" s="0"/>
      <c r="IPT33" s="0"/>
      <c r="IPU33" s="0"/>
      <c r="IPV33" s="0"/>
      <c r="IPW33" s="0"/>
      <c r="IPX33" s="0"/>
      <c r="IPY33" s="0"/>
      <c r="IPZ33" s="0"/>
      <c r="IQA33" s="0"/>
      <c r="IQB33" s="0"/>
      <c r="IQC33" s="0"/>
      <c r="IQD33" s="0"/>
      <c r="IQE33" s="0"/>
      <c r="IQF33" s="0"/>
      <c r="IQG33" s="0"/>
      <c r="IQH33" s="0"/>
      <c r="IQI33" s="0"/>
      <c r="IQJ33" s="0"/>
      <c r="IQK33" s="0"/>
      <c r="IQL33" s="0"/>
      <c r="IQM33" s="0"/>
      <c r="IQN33" s="0"/>
      <c r="IQO33" s="0"/>
      <c r="IQP33" s="0"/>
      <c r="IQQ33" s="0"/>
      <c r="IQR33" s="0"/>
      <c r="IQS33" s="0"/>
      <c r="IQT33" s="0"/>
      <c r="IQU33" s="0"/>
      <c r="IQV33" s="0"/>
      <c r="IQW33" s="0"/>
      <c r="IQX33" s="0"/>
      <c r="IQY33" s="0"/>
      <c r="IQZ33" s="0"/>
      <c r="IRA33" s="0"/>
      <c r="IRB33" s="0"/>
      <c r="IRC33" s="0"/>
      <c r="IRD33" s="0"/>
      <c r="IRE33" s="0"/>
      <c r="IRF33" s="0"/>
      <c r="IRG33" s="0"/>
      <c r="IRH33" s="0"/>
      <c r="IRI33" s="0"/>
      <c r="IRJ33" s="0"/>
      <c r="IRK33" s="0"/>
      <c r="IRL33" s="0"/>
      <c r="IRM33" s="0"/>
      <c r="IRN33" s="0"/>
      <c r="IRO33" s="0"/>
      <c r="IRP33" s="0"/>
      <c r="IRQ33" s="0"/>
      <c r="IRR33" s="0"/>
      <c r="IRS33" s="0"/>
      <c r="IRT33" s="0"/>
      <c r="IRU33" s="0"/>
      <c r="IRV33" s="0"/>
      <c r="IRW33" s="0"/>
      <c r="IRX33" s="0"/>
      <c r="IRY33" s="0"/>
      <c r="IRZ33" s="0"/>
      <c r="ISA33" s="0"/>
      <c r="ISB33" s="0"/>
      <c r="ISC33" s="0"/>
      <c r="ISD33" s="0"/>
      <c r="ISE33" s="0"/>
      <c r="ISF33" s="0"/>
      <c r="ISG33" s="0"/>
      <c r="ISH33" s="0"/>
      <c r="ISI33" s="0"/>
      <c r="ISJ33" s="0"/>
      <c r="ISK33" s="0"/>
      <c r="ISL33" s="0"/>
      <c r="ISM33" s="0"/>
      <c r="ISN33" s="0"/>
      <c r="ISO33" s="0"/>
      <c r="ISP33" s="0"/>
      <c r="ISQ33" s="0"/>
      <c r="ISR33" s="0"/>
      <c r="ISS33" s="0"/>
      <c r="IST33" s="0"/>
      <c r="ISU33" s="0"/>
      <c r="ISV33" s="0"/>
      <c r="ISW33" s="0"/>
      <c r="ISX33" s="0"/>
      <c r="ISY33" s="0"/>
      <c r="ISZ33" s="0"/>
      <c r="ITA33" s="0"/>
      <c r="ITB33" s="0"/>
      <c r="ITC33" s="0"/>
      <c r="ITD33" s="0"/>
      <c r="ITE33" s="0"/>
      <c r="ITF33" s="0"/>
      <c r="ITG33" s="0"/>
      <c r="ITH33" s="0"/>
      <c r="ITI33" s="0"/>
      <c r="ITJ33" s="0"/>
      <c r="ITK33" s="0"/>
      <c r="ITL33" s="0"/>
      <c r="ITM33" s="0"/>
      <c r="ITN33" s="0"/>
      <c r="ITO33" s="0"/>
      <c r="ITP33" s="0"/>
      <c r="ITQ33" s="0"/>
      <c r="ITR33" s="0"/>
      <c r="ITS33" s="0"/>
      <c r="ITT33" s="0"/>
      <c r="ITU33" s="0"/>
      <c r="ITV33" s="0"/>
      <c r="ITW33" s="0"/>
      <c r="ITX33" s="0"/>
      <c r="ITY33" s="0"/>
      <c r="ITZ33" s="0"/>
      <c r="IUA33" s="0"/>
      <c r="IUB33" s="0"/>
      <c r="IUC33" s="0"/>
      <c r="IUD33" s="0"/>
      <c r="IUE33" s="0"/>
      <c r="IUF33" s="0"/>
      <c r="IUG33" s="0"/>
      <c r="IUH33" s="0"/>
      <c r="IUI33" s="0"/>
      <c r="IUJ33" s="0"/>
      <c r="IUK33" s="0"/>
      <c r="IUL33" s="0"/>
      <c r="IUM33" s="0"/>
      <c r="IUN33" s="0"/>
      <c r="IUO33" s="0"/>
      <c r="IUP33" s="0"/>
      <c r="IUQ33" s="0"/>
      <c r="IUR33" s="0"/>
      <c r="IUS33" s="0"/>
      <c r="IUT33" s="0"/>
      <c r="IUU33" s="0"/>
      <c r="IUV33" s="0"/>
      <c r="IUW33" s="0"/>
      <c r="IUX33" s="0"/>
      <c r="IUY33" s="0"/>
      <c r="IUZ33" s="0"/>
      <c r="IVA33" s="0"/>
      <c r="IVB33" s="0"/>
      <c r="IVC33" s="0"/>
      <c r="IVD33" s="0"/>
      <c r="IVE33" s="0"/>
      <c r="IVF33" s="0"/>
      <c r="IVG33" s="0"/>
      <c r="IVH33" s="0"/>
      <c r="IVI33" s="0"/>
      <c r="IVJ33" s="0"/>
      <c r="IVK33" s="0"/>
      <c r="IVL33" s="0"/>
      <c r="IVM33" s="0"/>
      <c r="IVN33" s="0"/>
      <c r="IVO33" s="0"/>
      <c r="IVP33" s="0"/>
      <c r="IVQ33" s="0"/>
      <c r="IVR33" s="0"/>
      <c r="IVS33" s="0"/>
      <c r="IVT33" s="0"/>
      <c r="IVU33" s="0"/>
      <c r="IVV33" s="0"/>
      <c r="IVW33" s="0"/>
      <c r="IVX33" s="0"/>
      <c r="IVY33" s="0"/>
      <c r="IVZ33" s="0"/>
      <c r="IWA33" s="0"/>
      <c r="IWB33" s="0"/>
      <c r="IWC33" s="0"/>
      <c r="IWD33" s="0"/>
      <c r="IWE33" s="0"/>
      <c r="IWF33" s="0"/>
      <c r="IWG33" s="0"/>
      <c r="IWH33" s="0"/>
      <c r="IWI33" s="0"/>
      <c r="IWJ33" s="0"/>
      <c r="IWK33" s="0"/>
      <c r="IWL33" s="0"/>
      <c r="IWM33" s="0"/>
      <c r="IWN33" s="0"/>
      <c r="IWO33" s="0"/>
      <c r="IWP33" s="0"/>
      <c r="IWQ33" s="0"/>
      <c r="IWR33" s="0"/>
      <c r="IWS33" s="0"/>
      <c r="IWT33" s="0"/>
      <c r="IWU33" s="0"/>
      <c r="IWV33" s="0"/>
      <c r="IWW33" s="0"/>
      <c r="IWX33" s="0"/>
      <c r="IWY33" s="0"/>
      <c r="IWZ33" s="0"/>
      <c r="IXA33" s="0"/>
      <c r="IXB33" s="0"/>
      <c r="IXC33" s="0"/>
      <c r="IXD33" s="0"/>
      <c r="IXE33" s="0"/>
      <c r="IXF33" s="0"/>
      <c r="IXG33" s="0"/>
      <c r="IXH33" s="0"/>
      <c r="IXI33" s="0"/>
      <c r="IXJ33" s="0"/>
      <c r="IXK33" s="0"/>
      <c r="IXL33" s="0"/>
      <c r="IXM33" s="0"/>
      <c r="IXN33" s="0"/>
      <c r="IXO33" s="0"/>
      <c r="IXP33" s="0"/>
      <c r="IXQ33" s="0"/>
      <c r="IXR33" s="0"/>
      <c r="IXS33" s="0"/>
      <c r="IXT33" s="0"/>
      <c r="IXU33" s="0"/>
      <c r="IXV33" s="0"/>
      <c r="IXW33" s="0"/>
      <c r="IXX33" s="0"/>
      <c r="IXY33" s="0"/>
      <c r="IXZ33" s="0"/>
      <c r="IYA33" s="0"/>
      <c r="IYB33" s="0"/>
      <c r="IYC33" s="0"/>
      <c r="IYD33" s="0"/>
      <c r="IYE33" s="0"/>
      <c r="IYF33" s="0"/>
      <c r="IYG33" s="0"/>
      <c r="IYH33" s="0"/>
      <c r="IYI33" s="0"/>
      <c r="IYJ33" s="0"/>
      <c r="IYK33" s="0"/>
      <c r="IYL33" s="0"/>
      <c r="IYM33" s="0"/>
      <c r="IYN33" s="0"/>
      <c r="IYO33" s="0"/>
      <c r="IYP33" s="0"/>
      <c r="IYQ33" s="0"/>
      <c r="IYR33" s="0"/>
      <c r="IYS33" s="0"/>
      <c r="IYT33" s="0"/>
      <c r="IYU33" s="0"/>
      <c r="IYV33" s="0"/>
      <c r="IYW33" s="0"/>
      <c r="IYX33" s="0"/>
      <c r="IYY33" s="0"/>
      <c r="IYZ33" s="0"/>
      <c r="IZA33" s="0"/>
      <c r="IZB33" s="0"/>
      <c r="IZC33" s="0"/>
      <c r="IZD33" s="0"/>
      <c r="IZE33" s="0"/>
      <c r="IZF33" s="0"/>
      <c r="IZG33" s="0"/>
      <c r="IZH33" s="0"/>
      <c r="IZI33" s="0"/>
      <c r="IZJ33" s="0"/>
      <c r="IZK33" s="0"/>
      <c r="IZL33" s="0"/>
      <c r="IZM33" s="0"/>
      <c r="IZN33" s="0"/>
      <c r="IZO33" s="0"/>
      <c r="IZP33" s="0"/>
      <c r="IZQ33" s="0"/>
      <c r="IZR33" s="0"/>
      <c r="IZS33" s="0"/>
      <c r="IZT33" s="0"/>
      <c r="IZU33" s="0"/>
      <c r="IZV33" s="0"/>
      <c r="IZW33" s="0"/>
      <c r="IZX33" s="0"/>
      <c r="IZY33" s="0"/>
      <c r="IZZ33" s="0"/>
      <c r="JAA33" s="0"/>
      <c r="JAB33" s="0"/>
      <c r="JAC33" s="0"/>
      <c r="JAD33" s="0"/>
      <c r="JAE33" s="0"/>
      <c r="JAF33" s="0"/>
      <c r="JAG33" s="0"/>
      <c r="JAH33" s="0"/>
      <c r="JAI33" s="0"/>
      <c r="JAJ33" s="0"/>
      <c r="JAK33" s="0"/>
      <c r="JAL33" s="0"/>
      <c r="JAM33" s="0"/>
      <c r="JAN33" s="0"/>
      <c r="JAO33" s="0"/>
      <c r="JAP33" s="0"/>
      <c r="JAQ33" s="0"/>
      <c r="JAR33" s="0"/>
      <c r="JAS33" s="0"/>
      <c r="JAT33" s="0"/>
      <c r="JAU33" s="0"/>
      <c r="JAV33" s="0"/>
      <c r="JAW33" s="0"/>
      <c r="JAX33" s="0"/>
      <c r="JAY33" s="0"/>
      <c r="JAZ33" s="0"/>
      <c r="JBA33" s="0"/>
      <c r="JBB33" s="0"/>
      <c r="JBC33" s="0"/>
      <c r="JBD33" s="0"/>
      <c r="JBE33" s="0"/>
      <c r="JBF33" s="0"/>
      <c r="JBG33" s="0"/>
      <c r="JBH33" s="0"/>
      <c r="JBI33" s="0"/>
      <c r="JBJ33" s="0"/>
      <c r="JBK33" s="0"/>
      <c r="JBL33" s="0"/>
      <c r="JBM33" s="0"/>
      <c r="JBN33" s="0"/>
      <c r="JBO33" s="0"/>
      <c r="JBP33" s="0"/>
      <c r="JBQ33" s="0"/>
      <c r="JBR33" s="0"/>
      <c r="JBS33" s="0"/>
      <c r="JBT33" s="0"/>
      <c r="JBU33" s="0"/>
      <c r="JBV33" s="0"/>
      <c r="JBW33" s="0"/>
      <c r="JBX33" s="0"/>
      <c r="JBY33" s="0"/>
      <c r="JBZ33" s="0"/>
      <c r="JCA33" s="0"/>
      <c r="JCB33" s="0"/>
      <c r="JCC33" s="0"/>
      <c r="JCD33" s="0"/>
      <c r="JCE33" s="0"/>
      <c r="JCF33" s="0"/>
      <c r="JCG33" s="0"/>
      <c r="JCH33" s="0"/>
      <c r="JCI33" s="0"/>
      <c r="JCJ33" s="0"/>
      <c r="JCK33" s="0"/>
      <c r="JCL33" s="0"/>
      <c r="JCM33" s="0"/>
      <c r="JCN33" s="0"/>
      <c r="JCO33" s="0"/>
      <c r="JCP33" s="0"/>
      <c r="JCQ33" s="0"/>
      <c r="JCR33" s="0"/>
      <c r="JCS33" s="0"/>
      <c r="JCT33" s="0"/>
      <c r="JCU33" s="0"/>
      <c r="JCV33" s="0"/>
      <c r="JCW33" s="0"/>
      <c r="JCX33" s="0"/>
      <c r="JCY33" s="0"/>
      <c r="JCZ33" s="0"/>
      <c r="JDA33" s="0"/>
      <c r="JDB33" s="0"/>
      <c r="JDC33" s="0"/>
      <c r="JDD33" s="0"/>
      <c r="JDE33" s="0"/>
      <c r="JDF33" s="0"/>
      <c r="JDG33" s="0"/>
      <c r="JDH33" s="0"/>
      <c r="JDI33" s="0"/>
      <c r="JDJ33" s="0"/>
      <c r="JDK33" s="0"/>
      <c r="JDL33" s="0"/>
      <c r="JDM33" s="0"/>
      <c r="JDN33" s="0"/>
      <c r="JDO33" s="0"/>
      <c r="JDP33" s="0"/>
      <c r="JDQ33" s="0"/>
      <c r="JDR33" s="0"/>
      <c r="JDS33" s="0"/>
      <c r="JDT33" s="0"/>
      <c r="JDU33" s="0"/>
      <c r="JDV33" s="0"/>
      <c r="JDW33" s="0"/>
      <c r="JDX33" s="0"/>
      <c r="JDY33" s="0"/>
      <c r="JDZ33" s="0"/>
      <c r="JEA33" s="0"/>
      <c r="JEB33" s="0"/>
      <c r="JEC33" s="0"/>
      <c r="JED33" s="0"/>
      <c r="JEE33" s="0"/>
      <c r="JEF33" s="0"/>
      <c r="JEG33" s="0"/>
      <c r="JEH33" s="0"/>
      <c r="JEI33" s="0"/>
      <c r="JEJ33" s="0"/>
      <c r="JEK33" s="0"/>
      <c r="JEL33" s="0"/>
      <c r="JEM33" s="0"/>
      <c r="JEN33" s="0"/>
      <c r="JEO33" s="0"/>
      <c r="JEP33" s="0"/>
      <c r="JEQ33" s="0"/>
      <c r="JER33" s="0"/>
      <c r="JES33" s="0"/>
      <c r="JET33" s="0"/>
      <c r="JEU33" s="0"/>
      <c r="JEV33" s="0"/>
      <c r="JEW33" s="0"/>
      <c r="JEX33" s="0"/>
      <c r="JEY33" s="0"/>
      <c r="JEZ33" s="0"/>
      <c r="JFA33" s="0"/>
      <c r="JFB33" s="0"/>
      <c r="JFC33" s="0"/>
      <c r="JFD33" s="0"/>
      <c r="JFE33" s="0"/>
      <c r="JFF33" s="0"/>
      <c r="JFG33" s="0"/>
      <c r="JFH33" s="0"/>
      <c r="JFI33" s="0"/>
      <c r="JFJ33" s="0"/>
      <c r="JFK33" s="0"/>
      <c r="JFL33" s="0"/>
      <c r="JFM33" s="0"/>
      <c r="JFN33" s="0"/>
      <c r="JFO33" s="0"/>
      <c r="JFP33" s="0"/>
      <c r="JFQ33" s="0"/>
      <c r="JFR33" s="0"/>
      <c r="JFS33" s="0"/>
      <c r="JFT33" s="0"/>
      <c r="JFU33" s="0"/>
      <c r="JFV33" s="0"/>
      <c r="JFW33" s="0"/>
      <c r="JFX33" s="0"/>
      <c r="JFY33" s="0"/>
      <c r="JFZ33" s="0"/>
      <c r="JGA33" s="0"/>
      <c r="JGB33" s="0"/>
      <c r="JGC33" s="0"/>
      <c r="JGD33" s="0"/>
      <c r="JGE33" s="0"/>
      <c r="JGF33" s="0"/>
      <c r="JGG33" s="0"/>
      <c r="JGH33" s="0"/>
      <c r="JGI33" s="0"/>
      <c r="JGJ33" s="0"/>
      <c r="JGK33" s="0"/>
      <c r="JGL33" s="0"/>
      <c r="JGM33" s="0"/>
      <c r="JGN33" s="0"/>
      <c r="JGO33" s="0"/>
      <c r="JGP33" s="0"/>
      <c r="JGQ33" s="0"/>
      <c r="JGR33" s="0"/>
      <c r="JGS33" s="0"/>
      <c r="JGT33" s="0"/>
      <c r="JGU33" s="0"/>
      <c r="JGV33" s="0"/>
      <c r="JGW33" s="0"/>
      <c r="JGX33" s="0"/>
      <c r="JGY33" s="0"/>
      <c r="JGZ33" s="0"/>
      <c r="JHA33" s="0"/>
      <c r="JHB33" s="0"/>
      <c r="JHC33" s="0"/>
      <c r="JHD33" s="0"/>
      <c r="JHE33" s="0"/>
      <c r="JHF33" s="0"/>
      <c r="JHG33" s="0"/>
      <c r="JHH33" s="0"/>
      <c r="JHI33" s="0"/>
      <c r="JHJ33" s="0"/>
      <c r="JHK33" s="0"/>
      <c r="JHL33" s="0"/>
      <c r="JHM33" s="0"/>
      <c r="JHN33" s="0"/>
      <c r="JHO33" s="0"/>
      <c r="JHP33" s="0"/>
      <c r="JHQ33" s="0"/>
      <c r="JHR33" s="0"/>
      <c r="JHS33" s="0"/>
      <c r="JHT33" s="0"/>
      <c r="JHU33" s="0"/>
      <c r="JHV33" s="0"/>
      <c r="JHW33" s="0"/>
      <c r="JHX33" s="0"/>
      <c r="JHY33" s="0"/>
      <c r="JHZ33" s="0"/>
      <c r="JIA33" s="0"/>
      <c r="JIB33" s="0"/>
      <c r="JIC33" s="0"/>
      <c r="JID33" s="0"/>
      <c r="JIE33" s="0"/>
      <c r="JIF33" s="0"/>
      <c r="JIG33" s="0"/>
      <c r="JIH33" s="0"/>
      <c r="JII33" s="0"/>
      <c r="JIJ33" s="0"/>
      <c r="JIK33" s="0"/>
      <c r="JIL33" s="0"/>
      <c r="JIM33" s="0"/>
      <c r="JIN33" s="0"/>
      <c r="JIO33" s="0"/>
      <c r="JIP33" s="0"/>
      <c r="JIQ33" s="0"/>
      <c r="JIR33" s="0"/>
      <c r="JIS33" s="0"/>
      <c r="JIT33" s="0"/>
      <c r="JIU33" s="0"/>
      <c r="JIV33" s="0"/>
      <c r="JIW33" s="0"/>
      <c r="JIX33" s="0"/>
      <c r="JIY33" s="0"/>
      <c r="JIZ33" s="0"/>
      <c r="JJA33" s="0"/>
      <c r="JJB33" s="0"/>
      <c r="JJC33" s="0"/>
      <c r="JJD33" s="0"/>
      <c r="JJE33" s="0"/>
      <c r="JJF33" s="0"/>
      <c r="JJG33" s="0"/>
      <c r="JJH33" s="0"/>
      <c r="JJI33" s="0"/>
      <c r="JJJ33" s="0"/>
      <c r="JJK33" s="0"/>
      <c r="JJL33" s="0"/>
      <c r="JJM33" s="0"/>
      <c r="JJN33" s="0"/>
      <c r="JJO33" s="0"/>
      <c r="JJP33" s="0"/>
      <c r="JJQ33" s="0"/>
      <c r="JJR33" s="0"/>
      <c r="JJS33" s="0"/>
      <c r="JJT33" s="0"/>
      <c r="JJU33" s="0"/>
      <c r="JJV33" s="0"/>
      <c r="JJW33" s="0"/>
      <c r="JJX33" s="0"/>
      <c r="JJY33" s="0"/>
      <c r="JJZ33" s="0"/>
      <c r="JKA33" s="0"/>
      <c r="JKB33" s="0"/>
      <c r="JKC33" s="0"/>
      <c r="JKD33" s="0"/>
      <c r="JKE33" s="0"/>
      <c r="JKF33" s="0"/>
      <c r="JKG33" s="0"/>
      <c r="JKH33" s="0"/>
      <c r="JKI33" s="0"/>
      <c r="JKJ33" s="0"/>
      <c r="JKK33" s="0"/>
      <c r="JKL33" s="0"/>
      <c r="JKM33" s="0"/>
      <c r="JKN33" s="0"/>
      <c r="JKO33" s="0"/>
      <c r="JKP33" s="0"/>
      <c r="JKQ33" s="0"/>
      <c r="JKR33" s="0"/>
      <c r="JKS33" s="0"/>
      <c r="JKT33" s="0"/>
      <c r="JKU33" s="0"/>
      <c r="JKV33" s="0"/>
      <c r="JKW33" s="0"/>
      <c r="JKX33" s="0"/>
      <c r="JKY33" s="0"/>
      <c r="JKZ33" s="0"/>
      <c r="JLA33" s="0"/>
      <c r="JLB33" s="0"/>
      <c r="JLC33" s="0"/>
      <c r="JLD33" s="0"/>
      <c r="JLE33" s="0"/>
      <c r="JLF33" s="0"/>
      <c r="JLG33" s="0"/>
      <c r="JLH33" s="0"/>
      <c r="JLI33" s="0"/>
      <c r="JLJ33" s="0"/>
      <c r="JLK33" s="0"/>
      <c r="JLL33" s="0"/>
      <c r="JLM33" s="0"/>
      <c r="JLN33" s="0"/>
      <c r="JLO33" s="0"/>
      <c r="JLP33" s="0"/>
      <c r="JLQ33" s="0"/>
      <c r="JLR33" s="0"/>
      <c r="JLS33" s="0"/>
      <c r="JLT33" s="0"/>
      <c r="JLU33" s="0"/>
      <c r="JLV33" s="0"/>
      <c r="JLW33" s="0"/>
      <c r="JLX33" s="0"/>
      <c r="JLY33" s="0"/>
      <c r="JLZ33" s="0"/>
      <c r="JMA33" s="0"/>
      <c r="JMB33" s="0"/>
      <c r="JMC33" s="0"/>
      <c r="JMD33" s="0"/>
      <c r="JME33" s="0"/>
      <c r="JMF33" s="0"/>
      <c r="JMG33" s="0"/>
      <c r="JMH33" s="0"/>
      <c r="JMI33" s="0"/>
      <c r="JMJ33" s="0"/>
      <c r="JMK33" s="0"/>
      <c r="JML33" s="0"/>
      <c r="JMM33" s="0"/>
      <c r="JMN33" s="0"/>
      <c r="JMO33" s="0"/>
      <c r="JMP33" s="0"/>
      <c r="JMQ33" s="0"/>
      <c r="JMR33" s="0"/>
      <c r="JMS33" s="0"/>
      <c r="JMT33" s="0"/>
      <c r="JMU33" s="0"/>
      <c r="JMV33" s="0"/>
      <c r="JMW33" s="0"/>
      <c r="JMX33" s="0"/>
      <c r="JMY33" s="0"/>
      <c r="JMZ33" s="0"/>
      <c r="JNA33" s="0"/>
      <c r="JNB33" s="0"/>
      <c r="JNC33" s="0"/>
      <c r="JND33" s="0"/>
      <c r="JNE33" s="0"/>
      <c r="JNF33" s="0"/>
      <c r="JNG33" s="0"/>
      <c r="JNH33" s="0"/>
      <c r="JNI33" s="0"/>
      <c r="JNJ33" s="0"/>
      <c r="JNK33" s="0"/>
      <c r="JNL33" s="0"/>
      <c r="JNM33" s="0"/>
      <c r="JNN33" s="0"/>
      <c r="JNO33" s="0"/>
      <c r="JNP33" s="0"/>
      <c r="JNQ33" s="0"/>
      <c r="JNR33" s="0"/>
      <c r="JNS33" s="0"/>
      <c r="JNT33" s="0"/>
      <c r="JNU33" s="0"/>
      <c r="JNV33" s="0"/>
      <c r="JNW33" s="0"/>
      <c r="JNX33" s="0"/>
      <c r="JNY33" s="0"/>
      <c r="JNZ33" s="0"/>
      <c r="JOA33" s="0"/>
      <c r="JOB33" s="0"/>
      <c r="JOC33" s="0"/>
      <c r="JOD33" s="0"/>
      <c r="JOE33" s="0"/>
      <c r="JOF33" s="0"/>
      <c r="JOG33" s="0"/>
      <c r="JOH33" s="0"/>
      <c r="JOI33" s="0"/>
      <c r="JOJ33" s="0"/>
      <c r="JOK33" s="0"/>
      <c r="JOL33" s="0"/>
      <c r="JOM33" s="0"/>
      <c r="JON33" s="0"/>
      <c r="JOO33" s="0"/>
      <c r="JOP33" s="0"/>
      <c r="JOQ33" s="0"/>
      <c r="JOR33" s="0"/>
      <c r="JOS33" s="0"/>
      <c r="JOT33" s="0"/>
      <c r="JOU33" s="0"/>
      <c r="JOV33" s="0"/>
      <c r="JOW33" s="0"/>
      <c r="JOX33" s="0"/>
      <c r="JOY33" s="0"/>
      <c r="JOZ33" s="0"/>
      <c r="JPA33" s="0"/>
      <c r="JPB33" s="0"/>
      <c r="JPC33" s="0"/>
      <c r="JPD33" s="0"/>
      <c r="JPE33" s="0"/>
      <c r="JPF33" s="0"/>
      <c r="JPG33" s="0"/>
      <c r="JPH33" s="0"/>
      <c r="JPI33" s="0"/>
      <c r="JPJ33" s="0"/>
      <c r="JPK33" s="0"/>
      <c r="JPL33" s="0"/>
      <c r="JPM33" s="0"/>
      <c r="JPN33" s="0"/>
      <c r="JPO33" s="0"/>
      <c r="JPP33" s="0"/>
      <c r="JPQ33" s="0"/>
      <c r="JPR33" s="0"/>
      <c r="JPS33" s="0"/>
      <c r="JPT33" s="0"/>
      <c r="JPU33" s="0"/>
      <c r="JPV33" s="0"/>
      <c r="JPW33" s="0"/>
      <c r="JPX33" s="0"/>
      <c r="JPY33" s="0"/>
      <c r="JPZ33" s="0"/>
      <c r="JQA33" s="0"/>
      <c r="JQB33" s="0"/>
      <c r="JQC33" s="0"/>
      <c r="JQD33" s="0"/>
      <c r="JQE33" s="0"/>
      <c r="JQF33" s="0"/>
      <c r="JQG33" s="0"/>
      <c r="JQH33" s="0"/>
      <c r="JQI33" s="0"/>
      <c r="JQJ33" s="0"/>
      <c r="JQK33" s="0"/>
      <c r="JQL33" s="0"/>
      <c r="JQM33" s="0"/>
      <c r="JQN33" s="0"/>
      <c r="JQO33" s="0"/>
      <c r="JQP33" s="0"/>
      <c r="JQQ33" s="0"/>
      <c r="JQR33" s="0"/>
      <c r="JQS33" s="0"/>
      <c r="JQT33" s="0"/>
      <c r="JQU33" s="0"/>
      <c r="JQV33" s="0"/>
      <c r="JQW33" s="0"/>
      <c r="JQX33" s="0"/>
      <c r="JQY33" s="0"/>
      <c r="JQZ33" s="0"/>
      <c r="JRA33" s="0"/>
      <c r="JRB33" s="0"/>
      <c r="JRC33" s="0"/>
      <c r="JRD33" s="0"/>
      <c r="JRE33" s="0"/>
      <c r="JRF33" s="0"/>
      <c r="JRG33" s="0"/>
      <c r="JRH33" s="0"/>
      <c r="JRI33" s="0"/>
      <c r="JRJ33" s="0"/>
      <c r="JRK33" s="0"/>
      <c r="JRL33" s="0"/>
      <c r="JRM33" s="0"/>
      <c r="JRN33" s="0"/>
      <c r="JRO33" s="0"/>
      <c r="JRP33" s="0"/>
      <c r="JRQ33" s="0"/>
      <c r="JRR33" s="0"/>
      <c r="JRS33" s="0"/>
      <c r="JRT33" s="0"/>
      <c r="JRU33" s="0"/>
      <c r="JRV33" s="0"/>
      <c r="JRW33" s="0"/>
      <c r="JRX33" s="0"/>
      <c r="JRY33" s="0"/>
      <c r="JRZ33" s="0"/>
      <c r="JSA33" s="0"/>
      <c r="JSB33" s="0"/>
      <c r="JSC33" s="0"/>
      <c r="JSD33" s="0"/>
      <c r="JSE33" s="0"/>
      <c r="JSF33" s="0"/>
      <c r="JSG33" s="0"/>
      <c r="JSH33" s="0"/>
      <c r="JSI33" s="0"/>
      <c r="JSJ33" s="0"/>
      <c r="JSK33" s="0"/>
      <c r="JSL33" s="0"/>
      <c r="JSM33" s="0"/>
      <c r="JSN33" s="0"/>
      <c r="JSO33" s="0"/>
      <c r="JSP33" s="0"/>
      <c r="JSQ33" s="0"/>
      <c r="JSR33" s="0"/>
      <c r="JSS33" s="0"/>
      <c r="JST33" s="0"/>
      <c r="JSU33" s="0"/>
      <c r="JSV33" s="0"/>
      <c r="JSW33" s="0"/>
      <c r="JSX33" s="0"/>
      <c r="JSY33" s="0"/>
      <c r="JSZ33" s="0"/>
      <c r="JTA33" s="0"/>
      <c r="JTB33" s="0"/>
      <c r="JTC33" s="0"/>
      <c r="JTD33" s="0"/>
      <c r="JTE33" s="0"/>
      <c r="JTF33" s="0"/>
      <c r="JTG33" s="0"/>
      <c r="JTH33" s="0"/>
      <c r="JTI33" s="0"/>
      <c r="JTJ33" s="0"/>
      <c r="JTK33" s="0"/>
      <c r="JTL33" s="0"/>
      <c r="JTM33" s="0"/>
      <c r="JTN33" s="0"/>
      <c r="JTO33" s="0"/>
      <c r="JTP33" s="0"/>
      <c r="JTQ33" s="0"/>
      <c r="JTR33" s="0"/>
      <c r="JTS33" s="0"/>
      <c r="JTT33" s="0"/>
      <c r="JTU33" s="0"/>
      <c r="JTV33" s="0"/>
      <c r="JTW33" s="0"/>
      <c r="JTX33" s="0"/>
      <c r="JTY33" s="0"/>
      <c r="JTZ33" s="0"/>
      <c r="JUA33" s="0"/>
      <c r="JUB33" s="0"/>
      <c r="JUC33" s="0"/>
      <c r="JUD33" s="0"/>
      <c r="JUE33" s="0"/>
      <c r="JUF33" s="0"/>
      <c r="JUG33" s="0"/>
      <c r="JUH33" s="0"/>
      <c r="JUI33" s="0"/>
      <c r="JUJ33" s="0"/>
      <c r="JUK33" s="0"/>
      <c r="JUL33" s="0"/>
      <c r="JUM33" s="0"/>
      <c r="JUN33" s="0"/>
      <c r="JUO33" s="0"/>
      <c r="JUP33" s="0"/>
      <c r="JUQ33" s="0"/>
      <c r="JUR33" s="0"/>
      <c r="JUS33" s="0"/>
      <c r="JUT33" s="0"/>
      <c r="JUU33" s="0"/>
      <c r="JUV33" s="0"/>
      <c r="JUW33" s="0"/>
      <c r="JUX33" s="0"/>
      <c r="JUY33" s="0"/>
      <c r="JUZ33" s="0"/>
      <c r="JVA33" s="0"/>
      <c r="JVB33" s="0"/>
      <c r="JVC33" s="0"/>
      <c r="JVD33" s="0"/>
      <c r="JVE33" s="0"/>
      <c r="JVF33" s="0"/>
      <c r="JVG33" s="0"/>
      <c r="JVH33" s="0"/>
      <c r="JVI33" s="0"/>
      <c r="JVJ33" s="0"/>
      <c r="JVK33" s="0"/>
      <c r="JVL33" s="0"/>
      <c r="JVM33" s="0"/>
      <c r="JVN33" s="0"/>
      <c r="JVO33" s="0"/>
      <c r="JVP33" s="0"/>
      <c r="JVQ33" s="0"/>
      <c r="JVR33" s="0"/>
      <c r="JVS33" s="0"/>
      <c r="JVT33" s="0"/>
      <c r="JVU33" s="0"/>
      <c r="JVV33" s="0"/>
      <c r="JVW33" s="0"/>
      <c r="JVX33" s="0"/>
      <c r="JVY33" s="0"/>
      <c r="JVZ33" s="0"/>
      <c r="JWA33" s="0"/>
      <c r="JWB33" s="0"/>
      <c r="JWC33" s="0"/>
      <c r="JWD33" s="0"/>
      <c r="JWE33" s="0"/>
      <c r="JWF33" s="0"/>
      <c r="JWG33" s="0"/>
      <c r="JWH33" s="0"/>
      <c r="JWI33" s="0"/>
      <c r="JWJ33" s="0"/>
      <c r="JWK33" s="0"/>
      <c r="JWL33" s="0"/>
      <c r="JWM33" s="0"/>
      <c r="JWN33" s="0"/>
      <c r="JWO33" s="0"/>
      <c r="JWP33" s="0"/>
      <c r="JWQ33" s="0"/>
      <c r="JWR33" s="0"/>
      <c r="JWS33" s="0"/>
      <c r="JWT33" s="0"/>
      <c r="JWU33" s="0"/>
      <c r="JWV33" s="0"/>
      <c r="JWW33" s="0"/>
      <c r="JWX33" s="0"/>
      <c r="JWY33" s="0"/>
      <c r="JWZ33" s="0"/>
      <c r="JXA33" s="0"/>
      <c r="JXB33" s="0"/>
      <c r="JXC33" s="0"/>
      <c r="JXD33" s="0"/>
      <c r="JXE33" s="0"/>
      <c r="JXF33" s="0"/>
      <c r="JXG33" s="0"/>
      <c r="JXH33" s="0"/>
      <c r="JXI33" s="0"/>
      <c r="JXJ33" s="0"/>
      <c r="JXK33" s="0"/>
      <c r="JXL33" s="0"/>
      <c r="JXM33" s="0"/>
      <c r="JXN33" s="0"/>
      <c r="JXO33" s="0"/>
      <c r="JXP33" s="0"/>
      <c r="JXQ33" s="0"/>
      <c r="JXR33" s="0"/>
      <c r="JXS33" s="0"/>
      <c r="JXT33" s="0"/>
      <c r="JXU33" s="0"/>
      <c r="JXV33" s="0"/>
      <c r="JXW33" s="0"/>
      <c r="JXX33" s="0"/>
      <c r="JXY33" s="0"/>
      <c r="JXZ33" s="0"/>
      <c r="JYA33" s="0"/>
      <c r="JYB33" s="0"/>
      <c r="JYC33" s="0"/>
      <c r="JYD33" s="0"/>
      <c r="JYE33" s="0"/>
      <c r="JYF33" s="0"/>
      <c r="JYG33" s="0"/>
      <c r="JYH33" s="0"/>
      <c r="JYI33" s="0"/>
      <c r="JYJ33" s="0"/>
      <c r="JYK33" s="0"/>
      <c r="JYL33" s="0"/>
      <c r="JYM33" s="0"/>
      <c r="JYN33" s="0"/>
      <c r="JYO33" s="0"/>
      <c r="JYP33" s="0"/>
      <c r="JYQ33" s="0"/>
      <c r="JYR33" s="0"/>
      <c r="JYS33" s="0"/>
      <c r="JYT33" s="0"/>
      <c r="JYU33" s="0"/>
      <c r="JYV33" s="0"/>
      <c r="JYW33" s="0"/>
      <c r="JYX33" s="0"/>
      <c r="JYY33" s="0"/>
      <c r="JYZ33" s="0"/>
      <c r="JZA33" s="0"/>
      <c r="JZB33" s="0"/>
      <c r="JZC33" s="0"/>
      <c r="JZD33" s="0"/>
      <c r="JZE33" s="0"/>
      <c r="JZF33" s="0"/>
      <c r="JZG33" s="0"/>
      <c r="JZH33" s="0"/>
      <c r="JZI33" s="0"/>
      <c r="JZJ33" s="0"/>
      <c r="JZK33" s="0"/>
      <c r="JZL33" s="0"/>
      <c r="JZM33" s="0"/>
      <c r="JZN33" s="0"/>
      <c r="JZO33" s="0"/>
      <c r="JZP33" s="0"/>
      <c r="JZQ33" s="0"/>
      <c r="JZR33" s="0"/>
      <c r="JZS33" s="0"/>
      <c r="JZT33" s="0"/>
      <c r="JZU33" s="0"/>
      <c r="JZV33" s="0"/>
      <c r="JZW33" s="0"/>
      <c r="JZX33" s="0"/>
      <c r="JZY33" s="0"/>
      <c r="JZZ33" s="0"/>
      <c r="KAA33" s="0"/>
      <c r="KAB33" s="0"/>
      <c r="KAC33" s="0"/>
      <c r="KAD33" s="0"/>
      <c r="KAE33" s="0"/>
      <c r="KAF33" s="0"/>
      <c r="KAG33" s="0"/>
      <c r="KAH33" s="0"/>
      <c r="KAI33" s="0"/>
      <c r="KAJ33" s="0"/>
      <c r="KAK33" s="0"/>
      <c r="KAL33" s="0"/>
      <c r="KAM33" s="0"/>
      <c r="KAN33" s="0"/>
      <c r="KAO33" s="0"/>
      <c r="KAP33" s="0"/>
      <c r="KAQ33" s="0"/>
      <c r="KAR33" s="0"/>
      <c r="KAS33" s="0"/>
      <c r="KAT33" s="0"/>
      <c r="KAU33" s="0"/>
      <c r="KAV33" s="0"/>
      <c r="KAW33" s="0"/>
      <c r="KAX33" s="0"/>
      <c r="KAY33" s="0"/>
      <c r="KAZ33" s="0"/>
      <c r="KBA33" s="0"/>
      <c r="KBB33" s="0"/>
      <c r="KBC33" s="0"/>
      <c r="KBD33" s="0"/>
      <c r="KBE33" s="0"/>
      <c r="KBF33" s="0"/>
      <c r="KBG33" s="0"/>
      <c r="KBH33" s="0"/>
      <c r="KBI33" s="0"/>
      <c r="KBJ33" s="0"/>
      <c r="KBK33" s="0"/>
      <c r="KBL33" s="0"/>
      <c r="KBM33" s="0"/>
      <c r="KBN33" s="0"/>
      <c r="KBO33" s="0"/>
      <c r="KBP33" s="0"/>
      <c r="KBQ33" s="0"/>
      <c r="KBR33" s="0"/>
      <c r="KBS33" s="0"/>
      <c r="KBT33" s="0"/>
      <c r="KBU33" s="0"/>
      <c r="KBV33" s="0"/>
      <c r="KBW33" s="0"/>
      <c r="KBX33" s="0"/>
      <c r="KBY33" s="0"/>
      <c r="KBZ33" s="0"/>
      <c r="KCA33" s="0"/>
      <c r="KCB33" s="0"/>
      <c r="KCC33" s="0"/>
      <c r="KCD33" s="0"/>
      <c r="KCE33" s="0"/>
      <c r="KCF33" s="0"/>
      <c r="KCG33" s="0"/>
      <c r="KCH33" s="0"/>
      <c r="KCI33" s="0"/>
      <c r="KCJ33" s="0"/>
      <c r="KCK33" s="0"/>
      <c r="KCL33" s="0"/>
      <c r="KCM33" s="0"/>
      <c r="KCN33" s="0"/>
      <c r="KCO33" s="0"/>
      <c r="KCP33" s="0"/>
      <c r="KCQ33" s="0"/>
      <c r="KCR33" s="0"/>
      <c r="KCS33" s="0"/>
      <c r="KCT33" s="0"/>
      <c r="KCU33" s="0"/>
      <c r="KCV33" s="0"/>
      <c r="KCW33" s="0"/>
      <c r="KCX33" s="0"/>
      <c r="KCY33" s="0"/>
      <c r="KCZ33" s="0"/>
      <c r="KDA33" s="0"/>
      <c r="KDB33" s="0"/>
      <c r="KDC33" s="0"/>
      <c r="KDD33" s="0"/>
      <c r="KDE33" s="0"/>
      <c r="KDF33" s="0"/>
      <c r="KDG33" s="0"/>
      <c r="KDH33" s="0"/>
      <c r="KDI33" s="0"/>
      <c r="KDJ33" s="0"/>
      <c r="KDK33" s="0"/>
      <c r="KDL33" s="0"/>
      <c r="KDM33" s="0"/>
      <c r="KDN33" s="0"/>
      <c r="KDO33" s="0"/>
      <c r="KDP33" s="0"/>
      <c r="KDQ33" s="0"/>
      <c r="KDR33" s="0"/>
      <c r="KDS33" s="0"/>
      <c r="KDT33" s="0"/>
      <c r="KDU33" s="0"/>
      <c r="KDV33" s="0"/>
      <c r="KDW33" s="0"/>
      <c r="KDX33" s="0"/>
      <c r="KDY33" s="0"/>
      <c r="KDZ33" s="0"/>
      <c r="KEA33" s="0"/>
      <c r="KEB33" s="0"/>
      <c r="KEC33" s="0"/>
      <c r="KED33" s="0"/>
      <c r="KEE33" s="0"/>
      <c r="KEF33" s="0"/>
      <c r="KEG33" s="0"/>
      <c r="KEH33" s="0"/>
      <c r="KEI33" s="0"/>
      <c r="KEJ33" s="0"/>
      <c r="KEK33" s="0"/>
      <c r="KEL33" s="0"/>
      <c r="KEM33" s="0"/>
      <c r="KEN33" s="0"/>
      <c r="KEO33" s="0"/>
      <c r="KEP33" s="0"/>
      <c r="KEQ33" s="0"/>
      <c r="KER33" s="0"/>
      <c r="KES33" s="0"/>
      <c r="KET33" s="0"/>
      <c r="KEU33" s="0"/>
      <c r="KEV33" s="0"/>
      <c r="KEW33" s="0"/>
      <c r="KEX33" s="0"/>
      <c r="KEY33" s="0"/>
      <c r="KEZ33" s="0"/>
      <c r="KFA33" s="0"/>
      <c r="KFB33" s="0"/>
      <c r="KFC33" s="0"/>
      <c r="KFD33" s="0"/>
      <c r="KFE33" s="0"/>
      <c r="KFF33" s="0"/>
      <c r="KFG33" s="0"/>
      <c r="KFH33" s="0"/>
      <c r="KFI33" s="0"/>
      <c r="KFJ33" s="0"/>
      <c r="KFK33" s="0"/>
      <c r="KFL33" s="0"/>
      <c r="KFM33" s="0"/>
      <c r="KFN33" s="0"/>
      <c r="KFO33" s="0"/>
      <c r="KFP33" s="0"/>
      <c r="KFQ33" s="0"/>
      <c r="KFR33" s="0"/>
      <c r="KFS33" s="0"/>
      <c r="KFT33" s="0"/>
      <c r="KFU33" s="0"/>
      <c r="KFV33" s="0"/>
      <c r="KFW33" s="0"/>
      <c r="KFX33" s="0"/>
      <c r="KFY33" s="0"/>
      <c r="KFZ33" s="0"/>
      <c r="KGA33" s="0"/>
      <c r="KGB33" s="0"/>
      <c r="KGC33" s="0"/>
      <c r="KGD33" s="0"/>
      <c r="KGE33" s="0"/>
      <c r="KGF33" s="0"/>
      <c r="KGG33" s="0"/>
      <c r="KGH33" s="0"/>
      <c r="KGI33" s="0"/>
      <c r="KGJ33" s="0"/>
      <c r="KGK33" s="0"/>
      <c r="KGL33" s="0"/>
      <c r="KGM33" s="0"/>
      <c r="KGN33" s="0"/>
      <c r="KGO33" s="0"/>
      <c r="KGP33" s="0"/>
      <c r="KGQ33" s="0"/>
      <c r="KGR33" s="0"/>
      <c r="KGS33" s="0"/>
      <c r="KGT33" s="0"/>
      <c r="KGU33" s="0"/>
      <c r="KGV33" s="0"/>
      <c r="KGW33" s="0"/>
      <c r="KGX33" s="0"/>
      <c r="KGY33" s="0"/>
      <c r="KGZ33" s="0"/>
      <c r="KHA33" s="0"/>
      <c r="KHB33" s="0"/>
      <c r="KHC33" s="0"/>
      <c r="KHD33" s="0"/>
      <c r="KHE33" s="0"/>
      <c r="KHF33" s="0"/>
      <c r="KHG33" s="0"/>
      <c r="KHH33" s="0"/>
      <c r="KHI33" s="0"/>
      <c r="KHJ33" s="0"/>
      <c r="KHK33" s="0"/>
      <c r="KHL33" s="0"/>
      <c r="KHM33" s="0"/>
      <c r="KHN33" s="0"/>
      <c r="KHO33" s="0"/>
      <c r="KHP33" s="0"/>
      <c r="KHQ33" s="0"/>
      <c r="KHR33" s="0"/>
      <c r="KHS33" s="0"/>
      <c r="KHT33" s="0"/>
      <c r="KHU33" s="0"/>
      <c r="KHV33" s="0"/>
      <c r="KHW33" s="0"/>
      <c r="KHX33" s="0"/>
      <c r="KHY33" s="0"/>
      <c r="KHZ33" s="0"/>
      <c r="KIA33" s="0"/>
      <c r="KIB33" s="0"/>
      <c r="KIC33" s="0"/>
      <c r="KID33" s="0"/>
      <c r="KIE33" s="0"/>
      <c r="KIF33" s="0"/>
      <c r="KIG33" s="0"/>
      <c r="KIH33" s="0"/>
      <c r="KII33" s="0"/>
      <c r="KIJ33" s="0"/>
      <c r="KIK33" s="0"/>
      <c r="KIL33" s="0"/>
      <c r="KIM33" s="0"/>
      <c r="KIN33" s="0"/>
      <c r="KIO33" s="0"/>
      <c r="KIP33" s="0"/>
      <c r="KIQ33" s="0"/>
      <c r="KIR33" s="0"/>
      <c r="KIS33" s="0"/>
      <c r="KIT33" s="0"/>
      <c r="KIU33" s="0"/>
      <c r="KIV33" s="0"/>
      <c r="KIW33" s="0"/>
      <c r="KIX33" s="0"/>
      <c r="KIY33" s="0"/>
      <c r="KIZ33" s="0"/>
      <c r="KJA33" s="0"/>
      <c r="KJB33" s="0"/>
      <c r="KJC33" s="0"/>
      <c r="KJD33" s="0"/>
      <c r="KJE33" s="0"/>
      <c r="KJF33" s="0"/>
      <c r="KJG33" s="0"/>
      <c r="KJH33" s="0"/>
      <c r="KJI33" s="0"/>
      <c r="KJJ33" s="0"/>
      <c r="KJK33" s="0"/>
      <c r="KJL33" s="0"/>
      <c r="KJM33" s="0"/>
      <c r="KJN33" s="0"/>
      <c r="KJO33" s="0"/>
      <c r="KJP33" s="0"/>
      <c r="KJQ33" s="0"/>
      <c r="KJR33" s="0"/>
      <c r="KJS33" s="0"/>
      <c r="KJT33" s="0"/>
      <c r="KJU33" s="0"/>
      <c r="KJV33" s="0"/>
      <c r="KJW33" s="0"/>
      <c r="KJX33" s="0"/>
      <c r="KJY33" s="0"/>
      <c r="KJZ33" s="0"/>
      <c r="KKA33" s="0"/>
      <c r="KKB33" s="0"/>
      <c r="KKC33" s="0"/>
      <c r="KKD33" s="0"/>
      <c r="KKE33" s="0"/>
      <c r="KKF33" s="0"/>
      <c r="KKG33" s="0"/>
      <c r="KKH33" s="0"/>
      <c r="KKI33" s="0"/>
      <c r="KKJ33" s="0"/>
      <c r="KKK33" s="0"/>
      <c r="KKL33" s="0"/>
      <c r="KKM33" s="0"/>
      <c r="KKN33" s="0"/>
      <c r="KKO33" s="0"/>
      <c r="KKP33" s="0"/>
      <c r="KKQ33" s="0"/>
      <c r="KKR33" s="0"/>
      <c r="KKS33" s="0"/>
      <c r="KKT33" s="0"/>
      <c r="KKU33" s="0"/>
      <c r="KKV33" s="0"/>
      <c r="KKW33" s="0"/>
      <c r="KKX33" s="0"/>
      <c r="KKY33" s="0"/>
      <c r="KKZ33" s="0"/>
      <c r="KLA33" s="0"/>
      <c r="KLB33" s="0"/>
      <c r="KLC33" s="0"/>
      <c r="KLD33" s="0"/>
      <c r="KLE33" s="0"/>
      <c r="KLF33" s="0"/>
      <c r="KLG33" s="0"/>
      <c r="KLH33" s="0"/>
      <c r="KLI33" s="0"/>
      <c r="KLJ33" s="0"/>
      <c r="KLK33" s="0"/>
      <c r="KLL33" s="0"/>
      <c r="KLM33" s="0"/>
      <c r="KLN33" s="0"/>
      <c r="KLO33" s="0"/>
      <c r="KLP33" s="0"/>
      <c r="KLQ33" s="0"/>
      <c r="KLR33" s="0"/>
      <c r="KLS33" s="0"/>
      <c r="KLT33" s="0"/>
      <c r="KLU33" s="0"/>
      <c r="KLV33" s="0"/>
      <c r="KLW33" s="0"/>
      <c r="KLX33" s="0"/>
      <c r="KLY33" s="0"/>
      <c r="KLZ33" s="0"/>
      <c r="KMA33" s="0"/>
      <c r="KMB33" s="0"/>
      <c r="KMC33" s="0"/>
      <c r="KMD33" s="0"/>
      <c r="KME33" s="0"/>
      <c r="KMF33" s="0"/>
      <c r="KMG33" s="0"/>
      <c r="KMH33" s="0"/>
      <c r="KMI33" s="0"/>
      <c r="KMJ33" s="0"/>
      <c r="KMK33" s="0"/>
      <c r="KML33" s="0"/>
      <c r="KMM33" s="0"/>
      <c r="KMN33" s="0"/>
      <c r="KMO33" s="0"/>
      <c r="KMP33" s="0"/>
      <c r="KMQ33" s="0"/>
      <c r="KMR33" s="0"/>
      <c r="KMS33" s="0"/>
      <c r="KMT33" s="0"/>
      <c r="KMU33" s="0"/>
      <c r="KMV33" s="0"/>
      <c r="KMW33" s="0"/>
      <c r="KMX33" s="0"/>
      <c r="KMY33" s="0"/>
      <c r="KMZ33" s="0"/>
      <c r="KNA33" s="0"/>
      <c r="KNB33" s="0"/>
      <c r="KNC33" s="0"/>
      <c r="KND33" s="0"/>
      <c r="KNE33" s="0"/>
      <c r="KNF33" s="0"/>
      <c r="KNG33" s="0"/>
      <c r="KNH33" s="0"/>
      <c r="KNI33" s="0"/>
      <c r="KNJ33" s="0"/>
      <c r="KNK33" s="0"/>
      <c r="KNL33" s="0"/>
      <c r="KNM33" s="0"/>
      <c r="KNN33" s="0"/>
      <c r="KNO33" s="0"/>
      <c r="KNP33" s="0"/>
      <c r="KNQ33" s="0"/>
      <c r="KNR33" s="0"/>
      <c r="KNS33" s="0"/>
      <c r="KNT33" s="0"/>
      <c r="KNU33" s="0"/>
      <c r="KNV33" s="0"/>
      <c r="KNW33" s="0"/>
      <c r="KNX33" s="0"/>
      <c r="KNY33" s="0"/>
      <c r="KNZ33" s="0"/>
      <c r="KOA33" s="0"/>
      <c r="KOB33" s="0"/>
      <c r="KOC33" s="0"/>
      <c r="KOD33" s="0"/>
      <c r="KOE33" s="0"/>
      <c r="KOF33" s="0"/>
      <c r="KOG33" s="0"/>
      <c r="KOH33" s="0"/>
      <c r="KOI33" s="0"/>
      <c r="KOJ33" s="0"/>
      <c r="KOK33" s="0"/>
      <c r="KOL33" s="0"/>
      <c r="KOM33" s="0"/>
      <c r="KON33" s="0"/>
      <c r="KOO33" s="0"/>
      <c r="KOP33" s="0"/>
      <c r="KOQ33" s="0"/>
      <c r="KOR33" s="0"/>
      <c r="KOS33" s="0"/>
      <c r="KOT33" s="0"/>
      <c r="KOU33" s="0"/>
      <c r="KOV33" s="0"/>
      <c r="KOW33" s="0"/>
      <c r="KOX33" s="0"/>
      <c r="KOY33" s="0"/>
      <c r="KOZ33" s="0"/>
      <c r="KPA33" s="0"/>
      <c r="KPB33" s="0"/>
      <c r="KPC33" s="0"/>
      <c r="KPD33" s="0"/>
      <c r="KPE33" s="0"/>
      <c r="KPF33" s="0"/>
      <c r="KPG33" s="0"/>
      <c r="KPH33" s="0"/>
      <c r="KPI33" s="0"/>
      <c r="KPJ33" s="0"/>
      <c r="KPK33" s="0"/>
      <c r="KPL33" s="0"/>
      <c r="KPM33" s="0"/>
      <c r="KPN33" s="0"/>
      <c r="KPO33" s="0"/>
      <c r="KPP33" s="0"/>
      <c r="KPQ33" s="0"/>
      <c r="KPR33" s="0"/>
      <c r="KPS33" s="0"/>
      <c r="KPT33" s="0"/>
      <c r="KPU33" s="0"/>
      <c r="KPV33" s="0"/>
      <c r="KPW33" s="0"/>
      <c r="KPX33" s="0"/>
      <c r="KPY33" s="0"/>
      <c r="KPZ33" s="0"/>
      <c r="KQA33" s="0"/>
      <c r="KQB33" s="0"/>
      <c r="KQC33" s="0"/>
      <c r="KQD33" s="0"/>
      <c r="KQE33" s="0"/>
      <c r="KQF33" s="0"/>
      <c r="KQG33" s="0"/>
      <c r="KQH33" s="0"/>
      <c r="KQI33" s="0"/>
      <c r="KQJ33" s="0"/>
      <c r="KQK33" s="0"/>
      <c r="KQL33" s="0"/>
      <c r="KQM33" s="0"/>
      <c r="KQN33" s="0"/>
      <c r="KQO33" s="0"/>
      <c r="KQP33" s="0"/>
      <c r="KQQ33" s="0"/>
      <c r="KQR33" s="0"/>
      <c r="KQS33" s="0"/>
      <c r="KQT33" s="0"/>
      <c r="KQU33" s="0"/>
      <c r="KQV33" s="0"/>
      <c r="KQW33" s="0"/>
      <c r="KQX33" s="0"/>
      <c r="KQY33" s="0"/>
      <c r="KQZ33" s="0"/>
      <c r="KRA33" s="0"/>
      <c r="KRB33" s="0"/>
      <c r="KRC33" s="0"/>
      <c r="KRD33" s="0"/>
      <c r="KRE33" s="0"/>
      <c r="KRF33" s="0"/>
      <c r="KRG33" s="0"/>
      <c r="KRH33" s="0"/>
      <c r="KRI33" s="0"/>
      <c r="KRJ33" s="0"/>
      <c r="KRK33" s="0"/>
      <c r="KRL33" s="0"/>
      <c r="KRM33" s="0"/>
      <c r="KRN33" s="0"/>
      <c r="KRO33" s="0"/>
      <c r="KRP33" s="0"/>
      <c r="KRQ33" s="0"/>
      <c r="KRR33" s="0"/>
      <c r="KRS33" s="0"/>
      <c r="KRT33" s="0"/>
      <c r="KRU33" s="0"/>
      <c r="KRV33" s="0"/>
      <c r="KRW33" s="0"/>
      <c r="KRX33" s="0"/>
      <c r="KRY33" s="0"/>
      <c r="KRZ33" s="0"/>
      <c r="KSA33" s="0"/>
      <c r="KSB33" s="0"/>
      <c r="KSC33" s="0"/>
      <c r="KSD33" s="0"/>
      <c r="KSE33" s="0"/>
      <c r="KSF33" s="0"/>
      <c r="KSG33" s="0"/>
      <c r="KSH33" s="0"/>
      <c r="KSI33" s="0"/>
      <c r="KSJ33" s="0"/>
      <c r="KSK33" s="0"/>
      <c r="KSL33" s="0"/>
      <c r="KSM33" s="0"/>
      <c r="KSN33" s="0"/>
      <c r="KSO33" s="0"/>
      <c r="KSP33" s="0"/>
      <c r="KSQ33" s="0"/>
      <c r="KSR33" s="0"/>
      <c r="KSS33" s="0"/>
      <c r="KST33" s="0"/>
      <c r="KSU33" s="0"/>
      <c r="KSV33" s="0"/>
      <c r="KSW33" s="0"/>
      <c r="KSX33" s="0"/>
      <c r="KSY33" s="0"/>
      <c r="KSZ33" s="0"/>
      <c r="KTA33" s="0"/>
      <c r="KTB33" s="0"/>
      <c r="KTC33" s="0"/>
      <c r="KTD33" s="0"/>
      <c r="KTE33" s="0"/>
      <c r="KTF33" s="0"/>
      <c r="KTG33" s="0"/>
      <c r="KTH33" s="0"/>
      <c r="KTI33" s="0"/>
      <c r="KTJ33" s="0"/>
      <c r="KTK33" s="0"/>
      <c r="KTL33" s="0"/>
      <c r="KTM33" s="0"/>
      <c r="KTN33" s="0"/>
      <c r="KTO33" s="0"/>
      <c r="KTP33" s="0"/>
      <c r="KTQ33" s="0"/>
      <c r="KTR33" s="0"/>
      <c r="KTS33" s="0"/>
      <c r="KTT33" s="0"/>
      <c r="KTU33" s="0"/>
      <c r="KTV33" s="0"/>
      <c r="KTW33" s="0"/>
      <c r="KTX33" s="0"/>
      <c r="KTY33" s="0"/>
      <c r="KTZ33" s="0"/>
      <c r="KUA33" s="0"/>
      <c r="KUB33" s="0"/>
      <c r="KUC33" s="0"/>
      <c r="KUD33" s="0"/>
      <c r="KUE33" s="0"/>
      <c r="KUF33" s="0"/>
      <c r="KUG33" s="0"/>
      <c r="KUH33" s="0"/>
      <c r="KUI33" s="0"/>
      <c r="KUJ33" s="0"/>
      <c r="KUK33" s="0"/>
      <c r="KUL33" s="0"/>
      <c r="KUM33" s="0"/>
      <c r="KUN33" s="0"/>
      <c r="KUO33" s="0"/>
      <c r="KUP33" s="0"/>
      <c r="KUQ33" s="0"/>
      <c r="KUR33" s="0"/>
      <c r="KUS33" s="0"/>
      <c r="KUT33" s="0"/>
      <c r="KUU33" s="0"/>
      <c r="KUV33" s="0"/>
      <c r="KUW33" s="0"/>
      <c r="KUX33" s="0"/>
      <c r="KUY33" s="0"/>
      <c r="KUZ33" s="0"/>
      <c r="KVA33" s="0"/>
      <c r="KVB33" s="0"/>
      <c r="KVC33" s="0"/>
      <c r="KVD33" s="0"/>
      <c r="KVE33" s="0"/>
      <c r="KVF33" s="0"/>
      <c r="KVG33" s="0"/>
      <c r="KVH33" s="0"/>
      <c r="KVI33" s="0"/>
      <c r="KVJ33" s="0"/>
      <c r="KVK33" s="0"/>
      <c r="KVL33" s="0"/>
      <c r="KVM33" s="0"/>
      <c r="KVN33" s="0"/>
      <c r="KVO33" s="0"/>
      <c r="KVP33" s="0"/>
      <c r="KVQ33" s="0"/>
      <c r="KVR33" s="0"/>
      <c r="KVS33" s="0"/>
      <c r="KVT33" s="0"/>
      <c r="KVU33" s="0"/>
      <c r="KVV33" s="0"/>
      <c r="KVW33" s="0"/>
      <c r="KVX33" s="0"/>
      <c r="KVY33" s="0"/>
      <c r="KVZ33" s="0"/>
      <c r="KWA33" s="0"/>
      <c r="KWB33" s="0"/>
      <c r="KWC33" s="0"/>
      <c r="KWD33" s="0"/>
      <c r="KWE33" s="0"/>
      <c r="KWF33" s="0"/>
      <c r="KWG33" s="0"/>
      <c r="KWH33" s="0"/>
      <c r="KWI33" s="0"/>
      <c r="KWJ33" s="0"/>
      <c r="KWK33" s="0"/>
      <c r="KWL33" s="0"/>
      <c r="KWM33" s="0"/>
      <c r="KWN33" s="0"/>
      <c r="KWO33" s="0"/>
      <c r="KWP33" s="0"/>
      <c r="KWQ33" s="0"/>
      <c r="KWR33" s="0"/>
      <c r="KWS33" s="0"/>
      <c r="KWT33" s="0"/>
      <c r="KWU33" s="0"/>
      <c r="KWV33" s="0"/>
      <c r="KWW33" s="0"/>
      <c r="KWX33" s="0"/>
      <c r="KWY33" s="0"/>
      <c r="KWZ33" s="0"/>
      <c r="KXA33" s="0"/>
      <c r="KXB33" s="0"/>
      <c r="KXC33" s="0"/>
      <c r="KXD33" s="0"/>
      <c r="KXE33" s="0"/>
      <c r="KXF33" s="0"/>
      <c r="KXG33" s="0"/>
      <c r="KXH33" s="0"/>
      <c r="KXI33" s="0"/>
      <c r="KXJ33" s="0"/>
      <c r="KXK33" s="0"/>
      <c r="KXL33" s="0"/>
      <c r="KXM33" s="0"/>
      <c r="KXN33" s="0"/>
      <c r="KXO33" s="0"/>
      <c r="KXP33" s="0"/>
      <c r="KXQ33" s="0"/>
      <c r="KXR33" s="0"/>
      <c r="KXS33" s="0"/>
      <c r="KXT33" s="0"/>
      <c r="KXU33" s="0"/>
      <c r="KXV33" s="0"/>
      <c r="KXW33" s="0"/>
      <c r="KXX33" s="0"/>
      <c r="KXY33" s="0"/>
      <c r="KXZ33" s="0"/>
      <c r="KYA33" s="0"/>
      <c r="KYB33" s="0"/>
      <c r="KYC33" s="0"/>
      <c r="KYD33" s="0"/>
      <c r="KYE33" s="0"/>
      <c r="KYF33" s="0"/>
      <c r="KYG33" s="0"/>
      <c r="KYH33" s="0"/>
      <c r="KYI33" s="0"/>
      <c r="KYJ33" s="0"/>
      <c r="KYK33" s="0"/>
      <c r="KYL33" s="0"/>
      <c r="KYM33" s="0"/>
      <c r="KYN33" s="0"/>
      <c r="KYO33" s="0"/>
      <c r="KYP33" s="0"/>
      <c r="KYQ33" s="0"/>
      <c r="KYR33" s="0"/>
      <c r="KYS33" s="0"/>
      <c r="KYT33" s="0"/>
      <c r="KYU33" s="0"/>
      <c r="KYV33" s="0"/>
      <c r="KYW33" s="0"/>
      <c r="KYX33" s="0"/>
      <c r="KYY33" s="0"/>
      <c r="KYZ33" s="0"/>
      <c r="KZA33" s="0"/>
      <c r="KZB33" s="0"/>
      <c r="KZC33" s="0"/>
      <c r="KZD33" s="0"/>
      <c r="KZE33" s="0"/>
      <c r="KZF33" s="0"/>
      <c r="KZG33" s="0"/>
      <c r="KZH33" s="0"/>
      <c r="KZI33" s="0"/>
      <c r="KZJ33" s="0"/>
      <c r="KZK33" s="0"/>
      <c r="KZL33" s="0"/>
      <c r="KZM33" s="0"/>
      <c r="KZN33" s="0"/>
      <c r="KZO33" s="0"/>
      <c r="KZP33" s="0"/>
      <c r="KZQ33" s="0"/>
      <c r="KZR33" s="0"/>
      <c r="KZS33" s="0"/>
      <c r="KZT33" s="0"/>
      <c r="KZU33" s="0"/>
      <c r="KZV33" s="0"/>
      <c r="KZW33" s="0"/>
      <c r="KZX33" s="0"/>
      <c r="KZY33" s="0"/>
      <c r="KZZ33" s="0"/>
      <c r="LAA33" s="0"/>
      <c r="LAB33" s="0"/>
      <c r="LAC33" s="0"/>
      <c r="LAD33" s="0"/>
      <c r="LAE33" s="0"/>
      <c r="LAF33" s="0"/>
      <c r="LAG33" s="0"/>
      <c r="LAH33" s="0"/>
      <c r="LAI33" s="0"/>
      <c r="LAJ33" s="0"/>
      <c r="LAK33" s="0"/>
      <c r="LAL33" s="0"/>
      <c r="LAM33" s="0"/>
      <c r="LAN33" s="0"/>
      <c r="LAO33" s="0"/>
      <c r="LAP33" s="0"/>
      <c r="LAQ33" s="0"/>
      <c r="LAR33" s="0"/>
      <c r="LAS33" s="0"/>
      <c r="LAT33" s="0"/>
      <c r="LAU33" s="0"/>
      <c r="LAV33" s="0"/>
      <c r="LAW33" s="0"/>
      <c r="LAX33" s="0"/>
      <c r="LAY33" s="0"/>
      <c r="LAZ33" s="0"/>
      <c r="LBA33" s="0"/>
      <c r="LBB33" s="0"/>
      <c r="LBC33" s="0"/>
      <c r="LBD33" s="0"/>
      <c r="LBE33" s="0"/>
      <c r="LBF33" s="0"/>
      <c r="LBG33" s="0"/>
      <c r="LBH33" s="0"/>
      <c r="LBI33" s="0"/>
      <c r="LBJ33" s="0"/>
      <c r="LBK33" s="0"/>
      <c r="LBL33" s="0"/>
      <c r="LBM33" s="0"/>
      <c r="LBN33" s="0"/>
      <c r="LBO33" s="0"/>
      <c r="LBP33" s="0"/>
      <c r="LBQ33" s="0"/>
      <c r="LBR33" s="0"/>
      <c r="LBS33" s="0"/>
      <c r="LBT33" s="0"/>
      <c r="LBU33" s="0"/>
      <c r="LBV33" s="0"/>
      <c r="LBW33" s="0"/>
      <c r="LBX33" s="0"/>
      <c r="LBY33" s="0"/>
      <c r="LBZ33" s="0"/>
      <c r="LCA33" s="0"/>
      <c r="LCB33" s="0"/>
      <c r="LCC33" s="0"/>
      <c r="LCD33" s="0"/>
      <c r="LCE33" s="0"/>
      <c r="LCF33" s="0"/>
      <c r="LCG33" s="0"/>
      <c r="LCH33" s="0"/>
      <c r="LCI33" s="0"/>
      <c r="LCJ33" s="0"/>
      <c r="LCK33" s="0"/>
      <c r="LCL33" s="0"/>
      <c r="LCM33" s="0"/>
      <c r="LCN33" s="0"/>
      <c r="LCO33" s="0"/>
      <c r="LCP33" s="0"/>
      <c r="LCQ33" s="0"/>
      <c r="LCR33" s="0"/>
      <c r="LCS33" s="0"/>
      <c r="LCT33" s="0"/>
      <c r="LCU33" s="0"/>
      <c r="LCV33" s="0"/>
      <c r="LCW33" s="0"/>
      <c r="LCX33" s="0"/>
      <c r="LCY33" s="0"/>
      <c r="LCZ33" s="0"/>
      <c r="LDA33" s="0"/>
      <c r="LDB33" s="0"/>
      <c r="LDC33" s="0"/>
      <c r="LDD33" s="0"/>
      <c r="LDE33" s="0"/>
      <c r="LDF33" s="0"/>
      <c r="LDG33" s="0"/>
      <c r="LDH33" s="0"/>
      <c r="LDI33" s="0"/>
      <c r="LDJ33" s="0"/>
      <c r="LDK33" s="0"/>
      <c r="LDL33" s="0"/>
      <c r="LDM33" s="0"/>
      <c r="LDN33" s="0"/>
      <c r="LDO33" s="0"/>
      <c r="LDP33" s="0"/>
      <c r="LDQ33" s="0"/>
      <c r="LDR33" s="0"/>
      <c r="LDS33" s="0"/>
      <c r="LDT33" s="0"/>
      <c r="LDU33" s="0"/>
      <c r="LDV33" s="0"/>
      <c r="LDW33" s="0"/>
      <c r="LDX33" s="0"/>
      <c r="LDY33" s="0"/>
      <c r="LDZ33" s="0"/>
      <c r="LEA33" s="0"/>
      <c r="LEB33" s="0"/>
      <c r="LEC33" s="0"/>
      <c r="LED33" s="0"/>
      <c r="LEE33" s="0"/>
      <c r="LEF33" s="0"/>
      <c r="LEG33" s="0"/>
      <c r="LEH33" s="0"/>
      <c r="LEI33" s="0"/>
      <c r="LEJ33" s="0"/>
      <c r="LEK33" s="0"/>
      <c r="LEL33" s="0"/>
      <c r="LEM33" s="0"/>
      <c r="LEN33" s="0"/>
      <c r="LEO33" s="0"/>
      <c r="LEP33" s="0"/>
      <c r="LEQ33" s="0"/>
      <c r="LER33" s="0"/>
      <c r="LES33" s="0"/>
      <c r="LET33" s="0"/>
      <c r="LEU33" s="0"/>
      <c r="LEV33" s="0"/>
      <c r="LEW33" s="0"/>
      <c r="LEX33" s="0"/>
      <c r="LEY33" s="0"/>
      <c r="LEZ33" s="0"/>
      <c r="LFA33" s="0"/>
      <c r="LFB33" s="0"/>
      <c r="LFC33" s="0"/>
      <c r="LFD33" s="0"/>
      <c r="LFE33" s="0"/>
      <c r="LFF33" s="0"/>
      <c r="LFG33" s="0"/>
      <c r="LFH33" s="0"/>
      <c r="LFI33" s="0"/>
      <c r="LFJ33" s="0"/>
      <c r="LFK33" s="0"/>
      <c r="LFL33" s="0"/>
      <c r="LFM33" s="0"/>
      <c r="LFN33" s="0"/>
      <c r="LFO33" s="0"/>
      <c r="LFP33" s="0"/>
      <c r="LFQ33" s="0"/>
      <c r="LFR33" s="0"/>
      <c r="LFS33" s="0"/>
      <c r="LFT33" s="0"/>
      <c r="LFU33" s="0"/>
      <c r="LFV33" s="0"/>
      <c r="LFW33" s="0"/>
      <c r="LFX33" s="0"/>
      <c r="LFY33" s="0"/>
      <c r="LFZ33" s="0"/>
      <c r="LGA33" s="0"/>
      <c r="LGB33" s="0"/>
      <c r="LGC33" s="0"/>
      <c r="LGD33" s="0"/>
      <c r="LGE33" s="0"/>
      <c r="LGF33" s="0"/>
      <c r="LGG33" s="0"/>
      <c r="LGH33" s="0"/>
      <c r="LGI33" s="0"/>
      <c r="LGJ33" s="0"/>
      <c r="LGK33" s="0"/>
      <c r="LGL33" s="0"/>
      <c r="LGM33" s="0"/>
      <c r="LGN33" s="0"/>
      <c r="LGO33" s="0"/>
      <c r="LGP33" s="0"/>
      <c r="LGQ33" s="0"/>
      <c r="LGR33" s="0"/>
      <c r="LGS33" s="0"/>
      <c r="LGT33" s="0"/>
      <c r="LGU33" s="0"/>
      <c r="LGV33" s="0"/>
      <c r="LGW33" s="0"/>
      <c r="LGX33" s="0"/>
      <c r="LGY33" s="0"/>
      <c r="LGZ33" s="0"/>
      <c r="LHA33" s="0"/>
      <c r="LHB33" s="0"/>
      <c r="LHC33" s="0"/>
      <c r="LHD33" s="0"/>
      <c r="LHE33" s="0"/>
      <c r="LHF33" s="0"/>
      <c r="LHG33" s="0"/>
      <c r="LHH33" s="0"/>
      <c r="LHI33" s="0"/>
      <c r="LHJ33" s="0"/>
      <c r="LHK33" s="0"/>
      <c r="LHL33" s="0"/>
      <c r="LHM33" s="0"/>
      <c r="LHN33" s="0"/>
      <c r="LHO33" s="0"/>
      <c r="LHP33" s="0"/>
      <c r="LHQ33" s="0"/>
      <c r="LHR33" s="0"/>
      <c r="LHS33" s="0"/>
      <c r="LHT33" s="0"/>
      <c r="LHU33" s="0"/>
      <c r="LHV33" s="0"/>
      <c r="LHW33" s="0"/>
      <c r="LHX33" s="0"/>
      <c r="LHY33" s="0"/>
      <c r="LHZ33" s="0"/>
      <c r="LIA33" s="0"/>
      <c r="LIB33" s="0"/>
      <c r="LIC33" s="0"/>
      <c r="LID33" s="0"/>
      <c r="LIE33" s="0"/>
      <c r="LIF33" s="0"/>
      <c r="LIG33" s="0"/>
      <c r="LIH33" s="0"/>
      <c r="LII33" s="0"/>
      <c r="LIJ33" s="0"/>
      <c r="LIK33" s="0"/>
      <c r="LIL33" s="0"/>
      <c r="LIM33" s="0"/>
      <c r="LIN33" s="0"/>
      <c r="LIO33" s="0"/>
      <c r="LIP33" s="0"/>
      <c r="LIQ33" s="0"/>
      <c r="LIR33" s="0"/>
      <c r="LIS33" s="0"/>
      <c r="LIT33" s="0"/>
      <c r="LIU33" s="0"/>
      <c r="LIV33" s="0"/>
      <c r="LIW33" s="0"/>
      <c r="LIX33" s="0"/>
      <c r="LIY33" s="0"/>
      <c r="LIZ33" s="0"/>
      <c r="LJA33" s="0"/>
      <c r="LJB33" s="0"/>
      <c r="LJC33" s="0"/>
      <c r="LJD33" s="0"/>
      <c r="LJE33" s="0"/>
      <c r="LJF33" s="0"/>
      <c r="LJG33" s="0"/>
      <c r="LJH33" s="0"/>
      <c r="LJI33" s="0"/>
      <c r="LJJ33" s="0"/>
      <c r="LJK33" s="0"/>
      <c r="LJL33" s="0"/>
      <c r="LJM33" s="0"/>
      <c r="LJN33" s="0"/>
      <c r="LJO33" s="0"/>
      <c r="LJP33" s="0"/>
      <c r="LJQ33" s="0"/>
      <c r="LJR33" s="0"/>
      <c r="LJS33" s="0"/>
      <c r="LJT33" s="0"/>
      <c r="LJU33" s="0"/>
      <c r="LJV33" s="0"/>
      <c r="LJW33" s="0"/>
      <c r="LJX33" s="0"/>
      <c r="LJY33" s="0"/>
      <c r="LJZ33" s="0"/>
      <c r="LKA33" s="0"/>
      <c r="LKB33" s="0"/>
      <c r="LKC33" s="0"/>
      <c r="LKD33" s="0"/>
      <c r="LKE33" s="0"/>
      <c r="LKF33" s="0"/>
      <c r="LKG33" s="0"/>
      <c r="LKH33" s="0"/>
      <c r="LKI33" s="0"/>
      <c r="LKJ33" s="0"/>
      <c r="LKK33" s="0"/>
      <c r="LKL33" s="0"/>
      <c r="LKM33" s="0"/>
      <c r="LKN33" s="0"/>
      <c r="LKO33" s="0"/>
      <c r="LKP33" s="0"/>
      <c r="LKQ33" s="0"/>
      <c r="LKR33" s="0"/>
      <c r="LKS33" s="0"/>
      <c r="LKT33" s="0"/>
      <c r="LKU33" s="0"/>
      <c r="LKV33" s="0"/>
      <c r="LKW33" s="0"/>
      <c r="LKX33" s="0"/>
      <c r="LKY33" s="0"/>
      <c r="LKZ33" s="0"/>
      <c r="LLA33" s="0"/>
      <c r="LLB33" s="0"/>
      <c r="LLC33" s="0"/>
      <c r="LLD33" s="0"/>
      <c r="LLE33" s="0"/>
      <c r="LLF33" s="0"/>
      <c r="LLG33" s="0"/>
      <c r="LLH33" s="0"/>
      <c r="LLI33" s="0"/>
      <c r="LLJ33" s="0"/>
      <c r="LLK33" s="0"/>
      <c r="LLL33" s="0"/>
      <c r="LLM33" s="0"/>
      <c r="LLN33" s="0"/>
      <c r="LLO33" s="0"/>
      <c r="LLP33" s="0"/>
      <c r="LLQ33" s="0"/>
      <c r="LLR33" s="0"/>
      <c r="LLS33" s="0"/>
      <c r="LLT33" s="0"/>
      <c r="LLU33" s="0"/>
      <c r="LLV33" s="0"/>
      <c r="LLW33" s="0"/>
      <c r="LLX33" s="0"/>
      <c r="LLY33" s="0"/>
      <c r="LLZ33" s="0"/>
      <c r="LMA33" s="0"/>
      <c r="LMB33" s="0"/>
      <c r="LMC33" s="0"/>
      <c r="LMD33" s="0"/>
      <c r="LME33" s="0"/>
      <c r="LMF33" s="0"/>
      <c r="LMG33" s="0"/>
      <c r="LMH33" s="0"/>
      <c r="LMI33" s="0"/>
      <c r="LMJ33" s="0"/>
      <c r="LMK33" s="0"/>
      <c r="LML33" s="0"/>
      <c r="LMM33" s="0"/>
      <c r="LMN33" s="0"/>
      <c r="LMO33" s="0"/>
      <c r="LMP33" s="0"/>
      <c r="LMQ33" s="0"/>
      <c r="LMR33" s="0"/>
      <c r="LMS33" s="0"/>
      <c r="LMT33" s="0"/>
      <c r="LMU33" s="0"/>
      <c r="LMV33" s="0"/>
      <c r="LMW33" s="0"/>
      <c r="LMX33" s="0"/>
      <c r="LMY33" s="0"/>
      <c r="LMZ33" s="0"/>
      <c r="LNA33" s="0"/>
      <c r="LNB33" s="0"/>
      <c r="LNC33" s="0"/>
      <c r="LND33" s="0"/>
      <c r="LNE33" s="0"/>
      <c r="LNF33" s="0"/>
      <c r="LNG33" s="0"/>
      <c r="LNH33" s="0"/>
      <c r="LNI33" s="0"/>
      <c r="LNJ33" s="0"/>
      <c r="LNK33" s="0"/>
      <c r="LNL33" s="0"/>
      <c r="LNM33" s="0"/>
      <c r="LNN33" s="0"/>
      <c r="LNO33" s="0"/>
      <c r="LNP33" s="0"/>
      <c r="LNQ33" s="0"/>
      <c r="LNR33" s="0"/>
      <c r="LNS33" s="0"/>
      <c r="LNT33" s="0"/>
      <c r="LNU33" s="0"/>
      <c r="LNV33" s="0"/>
      <c r="LNW33" s="0"/>
      <c r="LNX33" s="0"/>
      <c r="LNY33" s="0"/>
      <c r="LNZ33" s="0"/>
      <c r="LOA33" s="0"/>
      <c r="LOB33" s="0"/>
      <c r="LOC33" s="0"/>
      <c r="LOD33" s="0"/>
      <c r="LOE33" s="0"/>
      <c r="LOF33" s="0"/>
      <c r="LOG33" s="0"/>
      <c r="LOH33" s="0"/>
      <c r="LOI33" s="0"/>
      <c r="LOJ33" s="0"/>
      <c r="LOK33" s="0"/>
      <c r="LOL33" s="0"/>
      <c r="LOM33" s="0"/>
      <c r="LON33" s="0"/>
      <c r="LOO33" s="0"/>
      <c r="LOP33" s="0"/>
      <c r="LOQ33" s="0"/>
      <c r="LOR33" s="0"/>
      <c r="LOS33" s="0"/>
      <c r="LOT33" s="0"/>
      <c r="LOU33" s="0"/>
      <c r="LOV33" s="0"/>
      <c r="LOW33" s="0"/>
      <c r="LOX33" s="0"/>
      <c r="LOY33" s="0"/>
      <c r="LOZ33" s="0"/>
      <c r="LPA33" s="0"/>
      <c r="LPB33" s="0"/>
      <c r="LPC33" s="0"/>
      <c r="LPD33" s="0"/>
      <c r="LPE33" s="0"/>
      <c r="LPF33" s="0"/>
      <c r="LPG33" s="0"/>
      <c r="LPH33" s="0"/>
      <c r="LPI33" s="0"/>
      <c r="LPJ33" s="0"/>
      <c r="LPK33" s="0"/>
      <c r="LPL33" s="0"/>
      <c r="LPM33" s="0"/>
      <c r="LPN33" s="0"/>
      <c r="LPO33" s="0"/>
      <c r="LPP33" s="0"/>
      <c r="LPQ33" s="0"/>
      <c r="LPR33" s="0"/>
      <c r="LPS33" s="0"/>
      <c r="LPT33" s="0"/>
      <c r="LPU33" s="0"/>
      <c r="LPV33" s="0"/>
      <c r="LPW33" s="0"/>
      <c r="LPX33" s="0"/>
      <c r="LPY33" s="0"/>
      <c r="LPZ33" s="0"/>
      <c r="LQA33" s="0"/>
      <c r="LQB33" s="0"/>
      <c r="LQC33" s="0"/>
      <c r="LQD33" s="0"/>
      <c r="LQE33" s="0"/>
      <c r="LQF33" s="0"/>
      <c r="LQG33" s="0"/>
      <c r="LQH33" s="0"/>
      <c r="LQI33" s="0"/>
      <c r="LQJ33" s="0"/>
      <c r="LQK33" s="0"/>
      <c r="LQL33" s="0"/>
      <c r="LQM33" s="0"/>
      <c r="LQN33" s="0"/>
      <c r="LQO33" s="0"/>
      <c r="LQP33" s="0"/>
      <c r="LQQ33" s="0"/>
      <c r="LQR33" s="0"/>
      <c r="LQS33" s="0"/>
      <c r="LQT33" s="0"/>
      <c r="LQU33" s="0"/>
      <c r="LQV33" s="0"/>
      <c r="LQW33" s="0"/>
      <c r="LQX33" s="0"/>
      <c r="LQY33" s="0"/>
      <c r="LQZ33" s="0"/>
      <c r="LRA33" s="0"/>
      <c r="LRB33" s="0"/>
      <c r="LRC33" s="0"/>
      <c r="LRD33" s="0"/>
      <c r="LRE33" s="0"/>
      <c r="LRF33" s="0"/>
      <c r="LRG33" s="0"/>
      <c r="LRH33" s="0"/>
      <c r="LRI33" s="0"/>
      <c r="LRJ33" s="0"/>
      <c r="LRK33" s="0"/>
      <c r="LRL33" s="0"/>
      <c r="LRM33" s="0"/>
      <c r="LRN33" s="0"/>
      <c r="LRO33" s="0"/>
      <c r="LRP33" s="0"/>
      <c r="LRQ33" s="0"/>
      <c r="LRR33" s="0"/>
      <c r="LRS33" s="0"/>
      <c r="LRT33" s="0"/>
      <c r="LRU33" s="0"/>
      <c r="LRV33" s="0"/>
      <c r="LRW33" s="0"/>
      <c r="LRX33" s="0"/>
      <c r="LRY33" s="0"/>
      <c r="LRZ33" s="0"/>
      <c r="LSA33" s="0"/>
      <c r="LSB33" s="0"/>
      <c r="LSC33" s="0"/>
      <c r="LSD33" s="0"/>
      <c r="LSE33" s="0"/>
      <c r="LSF33" s="0"/>
      <c r="LSG33" s="0"/>
      <c r="LSH33" s="0"/>
      <c r="LSI33" s="0"/>
      <c r="LSJ33" s="0"/>
      <c r="LSK33" s="0"/>
      <c r="LSL33" s="0"/>
      <c r="LSM33" s="0"/>
      <c r="LSN33" s="0"/>
      <c r="LSO33" s="0"/>
      <c r="LSP33" s="0"/>
      <c r="LSQ33" s="0"/>
      <c r="LSR33" s="0"/>
      <c r="LSS33" s="0"/>
      <c r="LST33" s="0"/>
      <c r="LSU33" s="0"/>
      <c r="LSV33" s="0"/>
      <c r="LSW33" s="0"/>
      <c r="LSX33" s="0"/>
      <c r="LSY33" s="0"/>
      <c r="LSZ33" s="0"/>
      <c r="LTA33" s="0"/>
      <c r="LTB33" s="0"/>
      <c r="LTC33" s="0"/>
      <c r="LTD33" s="0"/>
      <c r="LTE33" s="0"/>
      <c r="LTF33" s="0"/>
      <c r="LTG33" s="0"/>
      <c r="LTH33" s="0"/>
      <c r="LTI33" s="0"/>
      <c r="LTJ33" s="0"/>
      <c r="LTK33" s="0"/>
      <c r="LTL33" s="0"/>
      <c r="LTM33" s="0"/>
      <c r="LTN33" s="0"/>
      <c r="LTO33" s="0"/>
      <c r="LTP33" s="0"/>
      <c r="LTQ33" s="0"/>
      <c r="LTR33" s="0"/>
      <c r="LTS33" s="0"/>
      <c r="LTT33" s="0"/>
      <c r="LTU33" s="0"/>
      <c r="LTV33" s="0"/>
      <c r="LTW33" s="0"/>
      <c r="LTX33" s="0"/>
      <c r="LTY33" s="0"/>
      <c r="LTZ33" s="0"/>
      <c r="LUA33" s="0"/>
      <c r="LUB33" s="0"/>
      <c r="LUC33" s="0"/>
      <c r="LUD33" s="0"/>
      <c r="LUE33" s="0"/>
      <c r="LUF33" s="0"/>
      <c r="LUG33" s="0"/>
      <c r="LUH33" s="0"/>
      <c r="LUI33" s="0"/>
      <c r="LUJ33" s="0"/>
      <c r="LUK33" s="0"/>
      <c r="LUL33" s="0"/>
      <c r="LUM33" s="0"/>
      <c r="LUN33" s="0"/>
      <c r="LUO33" s="0"/>
      <c r="LUP33" s="0"/>
      <c r="LUQ33" s="0"/>
      <c r="LUR33" s="0"/>
      <c r="LUS33" s="0"/>
      <c r="LUT33" s="0"/>
      <c r="LUU33" s="0"/>
      <c r="LUV33" s="0"/>
      <c r="LUW33" s="0"/>
      <c r="LUX33" s="0"/>
      <c r="LUY33" s="0"/>
      <c r="LUZ33" s="0"/>
      <c r="LVA33" s="0"/>
      <c r="LVB33" s="0"/>
      <c r="LVC33" s="0"/>
      <c r="LVD33" s="0"/>
      <c r="LVE33" s="0"/>
      <c r="LVF33" s="0"/>
      <c r="LVG33" s="0"/>
      <c r="LVH33" s="0"/>
      <c r="LVI33" s="0"/>
      <c r="LVJ33" s="0"/>
      <c r="LVK33" s="0"/>
      <c r="LVL33" s="0"/>
      <c r="LVM33" s="0"/>
      <c r="LVN33" s="0"/>
      <c r="LVO33" s="0"/>
      <c r="LVP33" s="0"/>
      <c r="LVQ33" s="0"/>
      <c r="LVR33" s="0"/>
      <c r="LVS33" s="0"/>
      <c r="LVT33" s="0"/>
      <c r="LVU33" s="0"/>
      <c r="LVV33" s="0"/>
      <c r="LVW33" s="0"/>
      <c r="LVX33" s="0"/>
      <c r="LVY33" s="0"/>
      <c r="LVZ33" s="0"/>
      <c r="LWA33" s="0"/>
      <c r="LWB33" s="0"/>
      <c r="LWC33" s="0"/>
      <c r="LWD33" s="0"/>
      <c r="LWE33" s="0"/>
      <c r="LWF33" s="0"/>
      <c r="LWG33" s="0"/>
      <c r="LWH33" s="0"/>
      <c r="LWI33" s="0"/>
      <c r="LWJ33" s="0"/>
      <c r="LWK33" s="0"/>
      <c r="LWL33" s="0"/>
      <c r="LWM33" s="0"/>
      <c r="LWN33" s="0"/>
      <c r="LWO33" s="0"/>
      <c r="LWP33" s="0"/>
      <c r="LWQ33" s="0"/>
      <c r="LWR33" s="0"/>
      <c r="LWS33" s="0"/>
      <c r="LWT33" s="0"/>
      <c r="LWU33" s="0"/>
      <c r="LWV33" s="0"/>
      <c r="LWW33" s="0"/>
      <c r="LWX33" s="0"/>
      <c r="LWY33" s="0"/>
      <c r="LWZ33" s="0"/>
      <c r="LXA33" s="0"/>
      <c r="LXB33" s="0"/>
      <c r="LXC33" s="0"/>
      <c r="LXD33" s="0"/>
      <c r="LXE33" s="0"/>
      <c r="LXF33" s="0"/>
      <c r="LXG33" s="0"/>
      <c r="LXH33" s="0"/>
      <c r="LXI33" s="0"/>
      <c r="LXJ33" s="0"/>
      <c r="LXK33" s="0"/>
      <c r="LXL33" s="0"/>
      <c r="LXM33" s="0"/>
      <c r="LXN33" s="0"/>
      <c r="LXO33" s="0"/>
      <c r="LXP33" s="0"/>
      <c r="LXQ33" s="0"/>
      <c r="LXR33" s="0"/>
      <c r="LXS33" s="0"/>
      <c r="LXT33" s="0"/>
      <c r="LXU33" s="0"/>
      <c r="LXV33" s="0"/>
      <c r="LXW33" s="0"/>
      <c r="LXX33" s="0"/>
      <c r="LXY33" s="0"/>
      <c r="LXZ33" s="0"/>
      <c r="LYA33" s="0"/>
      <c r="LYB33" s="0"/>
      <c r="LYC33" s="0"/>
      <c r="LYD33" s="0"/>
      <c r="LYE33" s="0"/>
      <c r="LYF33" s="0"/>
      <c r="LYG33" s="0"/>
      <c r="LYH33" s="0"/>
      <c r="LYI33" s="0"/>
      <c r="LYJ33" s="0"/>
      <c r="LYK33" s="0"/>
      <c r="LYL33" s="0"/>
      <c r="LYM33" s="0"/>
      <c r="LYN33" s="0"/>
      <c r="LYO33" s="0"/>
      <c r="LYP33" s="0"/>
      <c r="LYQ33" s="0"/>
      <c r="LYR33" s="0"/>
      <c r="LYS33" s="0"/>
      <c r="LYT33" s="0"/>
      <c r="LYU33" s="0"/>
      <c r="LYV33" s="0"/>
      <c r="LYW33" s="0"/>
      <c r="LYX33" s="0"/>
      <c r="LYY33" s="0"/>
      <c r="LYZ33" s="0"/>
      <c r="LZA33" s="0"/>
      <c r="LZB33" s="0"/>
      <c r="LZC33" s="0"/>
      <c r="LZD33" s="0"/>
      <c r="LZE33" s="0"/>
      <c r="LZF33" s="0"/>
      <c r="LZG33" s="0"/>
      <c r="LZH33" s="0"/>
      <c r="LZI33" s="0"/>
      <c r="LZJ33" s="0"/>
      <c r="LZK33" s="0"/>
      <c r="LZL33" s="0"/>
      <c r="LZM33" s="0"/>
      <c r="LZN33" s="0"/>
      <c r="LZO33" s="0"/>
      <c r="LZP33" s="0"/>
      <c r="LZQ33" s="0"/>
      <c r="LZR33" s="0"/>
      <c r="LZS33" s="0"/>
      <c r="LZT33" s="0"/>
      <c r="LZU33" s="0"/>
      <c r="LZV33" s="0"/>
      <c r="LZW33" s="0"/>
      <c r="LZX33" s="0"/>
      <c r="LZY33" s="0"/>
      <c r="LZZ33" s="0"/>
      <c r="MAA33" s="0"/>
      <c r="MAB33" s="0"/>
      <c r="MAC33" s="0"/>
      <c r="MAD33" s="0"/>
      <c r="MAE33" s="0"/>
      <c r="MAF33" s="0"/>
      <c r="MAG33" s="0"/>
      <c r="MAH33" s="0"/>
      <c r="MAI33" s="0"/>
      <c r="MAJ33" s="0"/>
      <c r="MAK33" s="0"/>
      <c r="MAL33" s="0"/>
      <c r="MAM33" s="0"/>
      <c r="MAN33" s="0"/>
      <c r="MAO33" s="0"/>
      <c r="MAP33" s="0"/>
      <c r="MAQ33" s="0"/>
      <c r="MAR33" s="0"/>
      <c r="MAS33" s="0"/>
      <c r="MAT33" s="0"/>
      <c r="MAU33" s="0"/>
      <c r="MAV33" s="0"/>
      <c r="MAW33" s="0"/>
      <c r="MAX33" s="0"/>
      <c r="MAY33" s="0"/>
      <c r="MAZ33" s="0"/>
      <c r="MBA33" s="0"/>
      <c r="MBB33" s="0"/>
      <c r="MBC33" s="0"/>
      <c r="MBD33" s="0"/>
      <c r="MBE33" s="0"/>
      <c r="MBF33" s="0"/>
      <c r="MBG33" s="0"/>
      <c r="MBH33" s="0"/>
      <c r="MBI33" s="0"/>
      <c r="MBJ33" s="0"/>
      <c r="MBK33" s="0"/>
      <c r="MBL33" s="0"/>
      <c r="MBM33" s="0"/>
      <c r="MBN33" s="0"/>
      <c r="MBO33" s="0"/>
      <c r="MBP33" s="0"/>
      <c r="MBQ33" s="0"/>
      <c r="MBR33" s="0"/>
      <c r="MBS33" s="0"/>
      <c r="MBT33" s="0"/>
      <c r="MBU33" s="0"/>
      <c r="MBV33" s="0"/>
      <c r="MBW33" s="0"/>
      <c r="MBX33" s="0"/>
      <c r="MBY33" s="0"/>
      <c r="MBZ33" s="0"/>
      <c r="MCA33" s="0"/>
      <c r="MCB33" s="0"/>
      <c r="MCC33" s="0"/>
      <c r="MCD33" s="0"/>
      <c r="MCE33" s="0"/>
      <c r="MCF33" s="0"/>
      <c r="MCG33" s="0"/>
      <c r="MCH33" s="0"/>
      <c r="MCI33" s="0"/>
      <c r="MCJ33" s="0"/>
      <c r="MCK33" s="0"/>
      <c r="MCL33" s="0"/>
      <c r="MCM33" s="0"/>
      <c r="MCN33" s="0"/>
      <c r="MCO33" s="0"/>
      <c r="MCP33" s="0"/>
      <c r="MCQ33" s="0"/>
      <c r="MCR33" s="0"/>
      <c r="MCS33" s="0"/>
      <c r="MCT33" s="0"/>
      <c r="MCU33" s="0"/>
      <c r="MCV33" s="0"/>
      <c r="MCW33" s="0"/>
      <c r="MCX33" s="0"/>
      <c r="MCY33" s="0"/>
      <c r="MCZ33" s="0"/>
      <c r="MDA33" s="0"/>
      <c r="MDB33" s="0"/>
      <c r="MDC33" s="0"/>
      <c r="MDD33" s="0"/>
      <c r="MDE33" s="0"/>
      <c r="MDF33" s="0"/>
      <c r="MDG33" s="0"/>
      <c r="MDH33" s="0"/>
      <c r="MDI33" s="0"/>
      <c r="MDJ33" s="0"/>
      <c r="MDK33" s="0"/>
      <c r="MDL33" s="0"/>
      <c r="MDM33" s="0"/>
      <c r="MDN33" s="0"/>
      <c r="MDO33" s="0"/>
      <c r="MDP33" s="0"/>
      <c r="MDQ33" s="0"/>
      <c r="MDR33" s="0"/>
      <c r="MDS33" s="0"/>
      <c r="MDT33" s="0"/>
      <c r="MDU33" s="0"/>
      <c r="MDV33" s="0"/>
      <c r="MDW33" s="0"/>
      <c r="MDX33" s="0"/>
      <c r="MDY33" s="0"/>
      <c r="MDZ33" s="0"/>
      <c r="MEA33" s="0"/>
      <c r="MEB33" s="0"/>
      <c r="MEC33" s="0"/>
      <c r="MED33" s="0"/>
      <c r="MEE33" s="0"/>
      <c r="MEF33" s="0"/>
      <c r="MEG33" s="0"/>
      <c r="MEH33" s="0"/>
      <c r="MEI33" s="0"/>
      <c r="MEJ33" s="0"/>
      <c r="MEK33" s="0"/>
      <c r="MEL33" s="0"/>
      <c r="MEM33" s="0"/>
      <c r="MEN33" s="0"/>
      <c r="MEO33" s="0"/>
      <c r="MEP33" s="0"/>
      <c r="MEQ33" s="0"/>
      <c r="MER33" s="0"/>
      <c r="MES33" s="0"/>
      <c r="MET33" s="0"/>
      <c r="MEU33" s="0"/>
      <c r="MEV33" s="0"/>
      <c r="MEW33" s="0"/>
      <c r="MEX33" s="0"/>
      <c r="MEY33" s="0"/>
      <c r="MEZ33" s="0"/>
      <c r="MFA33" s="0"/>
      <c r="MFB33" s="0"/>
      <c r="MFC33" s="0"/>
      <c r="MFD33" s="0"/>
      <c r="MFE33" s="0"/>
      <c r="MFF33" s="0"/>
      <c r="MFG33" s="0"/>
      <c r="MFH33" s="0"/>
      <c r="MFI33" s="0"/>
      <c r="MFJ33" s="0"/>
      <c r="MFK33" s="0"/>
      <c r="MFL33" s="0"/>
      <c r="MFM33" s="0"/>
      <c r="MFN33" s="0"/>
      <c r="MFO33" s="0"/>
      <c r="MFP33" s="0"/>
      <c r="MFQ33" s="0"/>
      <c r="MFR33" s="0"/>
      <c r="MFS33" s="0"/>
      <c r="MFT33" s="0"/>
      <c r="MFU33" s="0"/>
      <c r="MFV33" s="0"/>
      <c r="MFW33" s="0"/>
      <c r="MFX33" s="0"/>
      <c r="MFY33" s="0"/>
      <c r="MFZ33" s="0"/>
      <c r="MGA33" s="0"/>
      <c r="MGB33" s="0"/>
      <c r="MGC33" s="0"/>
      <c r="MGD33" s="0"/>
      <c r="MGE33" s="0"/>
      <c r="MGF33" s="0"/>
      <c r="MGG33" s="0"/>
      <c r="MGH33" s="0"/>
      <c r="MGI33" s="0"/>
      <c r="MGJ33" s="0"/>
      <c r="MGK33" s="0"/>
      <c r="MGL33" s="0"/>
      <c r="MGM33" s="0"/>
      <c r="MGN33" s="0"/>
      <c r="MGO33" s="0"/>
      <c r="MGP33" s="0"/>
      <c r="MGQ33" s="0"/>
      <c r="MGR33" s="0"/>
      <c r="MGS33" s="0"/>
      <c r="MGT33" s="0"/>
      <c r="MGU33" s="0"/>
      <c r="MGV33" s="0"/>
      <c r="MGW33" s="0"/>
      <c r="MGX33" s="0"/>
      <c r="MGY33" s="0"/>
      <c r="MGZ33" s="0"/>
      <c r="MHA33" s="0"/>
      <c r="MHB33" s="0"/>
      <c r="MHC33" s="0"/>
      <c r="MHD33" s="0"/>
      <c r="MHE33" s="0"/>
      <c r="MHF33" s="0"/>
      <c r="MHG33" s="0"/>
      <c r="MHH33" s="0"/>
      <c r="MHI33" s="0"/>
      <c r="MHJ33" s="0"/>
      <c r="MHK33" s="0"/>
      <c r="MHL33" s="0"/>
      <c r="MHM33" s="0"/>
      <c r="MHN33" s="0"/>
      <c r="MHO33" s="0"/>
      <c r="MHP33" s="0"/>
      <c r="MHQ33" s="0"/>
      <c r="MHR33" s="0"/>
      <c r="MHS33" s="0"/>
      <c r="MHT33" s="0"/>
      <c r="MHU33" s="0"/>
      <c r="MHV33" s="0"/>
      <c r="MHW33" s="0"/>
      <c r="MHX33" s="0"/>
      <c r="MHY33" s="0"/>
      <c r="MHZ33" s="0"/>
      <c r="MIA33" s="0"/>
      <c r="MIB33" s="0"/>
      <c r="MIC33" s="0"/>
      <c r="MID33" s="0"/>
      <c r="MIE33" s="0"/>
      <c r="MIF33" s="0"/>
      <c r="MIG33" s="0"/>
      <c r="MIH33" s="0"/>
      <c r="MII33" s="0"/>
      <c r="MIJ33" s="0"/>
      <c r="MIK33" s="0"/>
      <c r="MIL33" s="0"/>
      <c r="MIM33" s="0"/>
      <c r="MIN33" s="0"/>
      <c r="MIO33" s="0"/>
      <c r="MIP33" s="0"/>
      <c r="MIQ33" s="0"/>
      <c r="MIR33" s="0"/>
      <c r="MIS33" s="0"/>
      <c r="MIT33" s="0"/>
      <c r="MIU33" s="0"/>
      <c r="MIV33" s="0"/>
      <c r="MIW33" s="0"/>
      <c r="MIX33" s="0"/>
      <c r="MIY33" s="0"/>
      <c r="MIZ33" s="0"/>
      <c r="MJA33" s="0"/>
      <c r="MJB33" s="0"/>
      <c r="MJC33" s="0"/>
      <c r="MJD33" s="0"/>
      <c r="MJE33" s="0"/>
      <c r="MJF33" s="0"/>
      <c r="MJG33" s="0"/>
      <c r="MJH33" s="0"/>
      <c r="MJI33" s="0"/>
      <c r="MJJ33" s="0"/>
      <c r="MJK33" s="0"/>
      <c r="MJL33" s="0"/>
      <c r="MJM33" s="0"/>
      <c r="MJN33" s="0"/>
      <c r="MJO33" s="0"/>
      <c r="MJP33" s="0"/>
      <c r="MJQ33" s="0"/>
      <c r="MJR33" s="0"/>
      <c r="MJS33" s="0"/>
      <c r="MJT33" s="0"/>
      <c r="MJU33" s="0"/>
      <c r="MJV33" s="0"/>
      <c r="MJW33" s="0"/>
      <c r="MJX33" s="0"/>
      <c r="MJY33" s="0"/>
      <c r="MJZ33" s="0"/>
      <c r="MKA33" s="0"/>
      <c r="MKB33" s="0"/>
      <c r="MKC33" s="0"/>
      <c r="MKD33" s="0"/>
      <c r="MKE33" s="0"/>
      <c r="MKF33" s="0"/>
      <c r="MKG33" s="0"/>
      <c r="MKH33" s="0"/>
      <c r="MKI33" s="0"/>
      <c r="MKJ33" s="0"/>
      <c r="MKK33" s="0"/>
      <c r="MKL33" s="0"/>
      <c r="MKM33" s="0"/>
      <c r="MKN33" s="0"/>
      <c r="MKO33" s="0"/>
      <c r="MKP33" s="0"/>
      <c r="MKQ33" s="0"/>
      <c r="MKR33" s="0"/>
      <c r="MKS33" s="0"/>
      <c r="MKT33" s="0"/>
      <c r="MKU33" s="0"/>
      <c r="MKV33" s="0"/>
      <c r="MKW33" s="0"/>
      <c r="MKX33" s="0"/>
      <c r="MKY33" s="0"/>
      <c r="MKZ33" s="0"/>
      <c r="MLA33" s="0"/>
      <c r="MLB33" s="0"/>
      <c r="MLC33" s="0"/>
      <c r="MLD33" s="0"/>
      <c r="MLE33" s="0"/>
      <c r="MLF33" s="0"/>
      <c r="MLG33" s="0"/>
      <c r="MLH33" s="0"/>
      <c r="MLI33" s="0"/>
      <c r="MLJ33" s="0"/>
      <c r="MLK33" s="0"/>
      <c r="MLL33" s="0"/>
      <c r="MLM33" s="0"/>
      <c r="MLN33" s="0"/>
      <c r="MLO33" s="0"/>
      <c r="MLP33" s="0"/>
      <c r="MLQ33" s="0"/>
      <c r="MLR33" s="0"/>
      <c r="MLS33" s="0"/>
      <c r="MLT33" s="0"/>
      <c r="MLU33" s="0"/>
      <c r="MLV33" s="0"/>
      <c r="MLW33" s="0"/>
      <c r="MLX33" s="0"/>
      <c r="MLY33" s="0"/>
      <c r="MLZ33" s="0"/>
      <c r="MMA33" s="0"/>
      <c r="MMB33" s="0"/>
      <c r="MMC33" s="0"/>
      <c r="MMD33" s="0"/>
      <c r="MME33" s="0"/>
      <c r="MMF33" s="0"/>
      <c r="MMG33" s="0"/>
      <c r="MMH33" s="0"/>
      <c r="MMI33" s="0"/>
      <c r="MMJ33" s="0"/>
      <c r="MMK33" s="0"/>
      <c r="MML33" s="0"/>
      <c r="MMM33" s="0"/>
      <c r="MMN33" s="0"/>
      <c r="MMO33" s="0"/>
      <c r="MMP33" s="0"/>
      <c r="MMQ33" s="0"/>
      <c r="MMR33" s="0"/>
      <c r="MMS33" s="0"/>
      <c r="MMT33" s="0"/>
      <c r="MMU33" s="0"/>
      <c r="MMV33" s="0"/>
      <c r="MMW33" s="0"/>
      <c r="MMX33" s="0"/>
      <c r="MMY33" s="0"/>
      <c r="MMZ33" s="0"/>
      <c r="MNA33" s="0"/>
      <c r="MNB33" s="0"/>
      <c r="MNC33" s="0"/>
      <c r="MND33" s="0"/>
      <c r="MNE33" s="0"/>
      <c r="MNF33" s="0"/>
      <c r="MNG33" s="0"/>
      <c r="MNH33" s="0"/>
      <c r="MNI33" s="0"/>
      <c r="MNJ33" s="0"/>
      <c r="MNK33" s="0"/>
      <c r="MNL33" s="0"/>
      <c r="MNM33" s="0"/>
      <c r="MNN33" s="0"/>
      <c r="MNO33" s="0"/>
      <c r="MNP33" s="0"/>
      <c r="MNQ33" s="0"/>
      <c r="MNR33" s="0"/>
      <c r="MNS33" s="0"/>
      <c r="MNT33" s="0"/>
      <c r="MNU33" s="0"/>
      <c r="MNV33" s="0"/>
      <c r="MNW33" s="0"/>
      <c r="MNX33" s="0"/>
      <c r="MNY33" s="0"/>
      <c r="MNZ33" s="0"/>
      <c r="MOA33" s="0"/>
      <c r="MOB33" s="0"/>
      <c r="MOC33" s="0"/>
      <c r="MOD33" s="0"/>
      <c r="MOE33" s="0"/>
      <c r="MOF33" s="0"/>
      <c r="MOG33" s="0"/>
      <c r="MOH33" s="0"/>
      <c r="MOI33" s="0"/>
      <c r="MOJ33" s="0"/>
      <c r="MOK33" s="0"/>
      <c r="MOL33" s="0"/>
      <c r="MOM33" s="0"/>
      <c r="MON33" s="0"/>
      <c r="MOO33" s="0"/>
      <c r="MOP33" s="0"/>
      <c r="MOQ33" s="0"/>
      <c r="MOR33" s="0"/>
      <c r="MOS33" s="0"/>
      <c r="MOT33" s="0"/>
      <c r="MOU33" s="0"/>
      <c r="MOV33" s="0"/>
      <c r="MOW33" s="0"/>
      <c r="MOX33" s="0"/>
      <c r="MOY33" s="0"/>
      <c r="MOZ33" s="0"/>
      <c r="MPA33" s="0"/>
      <c r="MPB33" s="0"/>
      <c r="MPC33" s="0"/>
      <c r="MPD33" s="0"/>
      <c r="MPE33" s="0"/>
      <c r="MPF33" s="0"/>
      <c r="MPG33" s="0"/>
      <c r="MPH33" s="0"/>
      <c r="MPI33" s="0"/>
      <c r="MPJ33" s="0"/>
      <c r="MPK33" s="0"/>
      <c r="MPL33" s="0"/>
      <c r="MPM33" s="0"/>
      <c r="MPN33" s="0"/>
      <c r="MPO33" s="0"/>
      <c r="MPP33" s="0"/>
      <c r="MPQ33" s="0"/>
      <c r="MPR33" s="0"/>
      <c r="MPS33" s="0"/>
      <c r="MPT33" s="0"/>
      <c r="MPU33" s="0"/>
      <c r="MPV33" s="0"/>
      <c r="MPW33" s="0"/>
      <c r="MPX33" s="0"/>
      <c r="MPY33" s="0"/>
      <c r="MPZ33" s="0"/>
      <c r="MQA33" s="0"/>
      <c r="MQB33" s="0"/>
      <c r="MQC33" s="0"/>
      <c r="MQD33" s="0"/>
      <c r="MQE33" s="0"/>
      <c r="MQF33" s="0"/>
      <c r="MQG33" s="0"/>
      <c r="MQH33" s="0"/>
      <c r="MQI33" s="0"/>
      <c r="MQJ33" s="0"/>
      <c r="MQK33" s="0"/>
      <c r="MQL33" s="0"/>
      <c r="MQM33" s="0"/>
      <c r="MQN33" s="0"/>
      <c r="MQO33" s="0"/>
      <c r="MQP33" s="0"/>
      <c r="MQQ33" s="0"/>
      <c r="MQR33" s="0"/>
      <c r="MQS33" s="0"/>
      <c r="MQT33" s="0"/>
      <c r="MQU33" s="0"/>
      <c r="MQV33" s="0"/>
      <c r="MQW33" s="0"/>
      <c r="MQX33" s="0"/>
      <c r="MQY33" s="0"/>
      <c r="MQZ33" s="0"/>
      <c r="MRA33" s="0"/>
      <c r="MRB33" s="0"/>
      <c r="MRC33" s="0"/>
      <c r="MRD33" s="0"/>
      <c r="MRE33" s="0"/>
      <c r="MRF33" s="0"/>
      <c r="MRG33" s="0"/>
      <c r="MRH33" s="0"/>
      <c r="MRI33" s="0"/>
      <c r="MRJ33" s="0"/>
      <c r="MRK33" s="0"/>
      <c r="MRL33" s="0"/>
      <c r="MRM33" s="0"/>
      <c r="MRN33" s="0"/>
      <c r="MRO33" s="0"/>
      <c r="MRP33" s="0"/>
      <c r="MRQ33" s="0"/>
      <c r="MRR33" s="0"/>
      <c r="MRS33" s="0"/>
      <c r="MRT33" s="0"/>
      <c r="MRU33" s="0"/>
      <c r="MRV33" s="0"/>
      <c r="MRW33" s="0"/>
      <c r="MRX33" s="0"/>
      <c r="MRY33" s="0"/>
      <c r="MRZ33" s="0"/>
      <c r="MSA33" s="0"/>
      <c r="MSB33" s="0"/>
      <c r="MSC33" s="0"/>
      <c r="MSD33" s="0"/>
      <c r="MSE33" s="0"/>
      <c r="MSF33" s="0"/>
      <c r="MSG33" s="0"/>
      <c r="MSH33" s="0"/>
      <c r="MSI33" s="0"/>
      <c r="MSJ33" s="0"/>
      <c r="MSK33" s="0"/>
      <c r="MSL33" s="0"/>
      <c r="MSM33" s="0"/>
      <c r="MSN33" s="0"/>
      <c r="MSO33" s="0"/>
      <c r="MSP33" s="0"/>
      <c r="MSQ33" s="0"/>
      <c r="MSR33" s="0"/>
      <c r="MSS33" s="0"/>
      <c r="MST33" s="0"/>
      <c r="MSU33" s="0"/>
      <c r="MSV33" s="0"/>
      <c r="MSW33" s="0"/>
      <c r="MSX33" s="0"/>
      <c r="MSY33" s="0"/>
      <c r="MSZ33" s="0"/>
      <c r="MTA33" s="0"/>
      <c r="MTB33" s="0"/>
      <c r="MTC33" s="0"/>
      <c r="MTD33" s="0"/>
      <c r="MTE33" s="0"/>
      <c r="MTF33" s="0"/>
      <c r="MTG33" s="0"/>
      <c r="MTH33" s="0"/>
      <c r="MTI33" s="0"/>
      <c r="MTJ33" s="0"/>
      <c r="MTK33" s="0"/>
      <c r="MTL33" s="0"/>
      <c r="MTM33" s="0"/>
      <c r="MTN33" s="0"/>
      <c r="MTO33" s="0"/>
      <c r="MTP33" s="0"/>
      <c r="MTQ33" s="0"/>
      <c r="MTR33" s="0"/>
      <c r="MTS33" s="0"/>
      <c r="MTT33" s="0"/>
      <c r="MTU33" s="0"/>
      <c r="MTV33" s="0"/>
      <c r="MTW33" s="0"/>
      <c r="MTX33" s="0"/>
      <c r="MTY33" s="0"/>
      <c r="MTZ33" s="0"/>
      <c r="MUA33" s="0"/>
      <c r="MUB33" s="0"/>
      <c r="MUC33" s="0"/>
      <c r="MUD33" s="0"/>
      <c r="MUE33" s="0"/>
      <c r="MUF33" s="0"/>
      <c r="MUG33" s="0"/>
      <c r="MUH33" s="0"/>
      <c r="MUI33" s="0"/>
      <c r="MUJ33" s="0"/>
      <c r="MUK33" s="0"/>
      <c r="MUL33" s="0"/>
      <c r="MUM33" s="0"/>
      <c r="MUN33" s="0"/>
      <c r="MUO33" s="0"/>
      <c r="MUP33" s="0"/>
      <c r="MUQ33" s="0"/>
      <c r="MUR33" s="0"/>
      <c r="MUS33" s="0"/>
      <c r="MUT33" s="0"/>
      <c r="MUU33" s="0"/>
      <c r="MUV33" s="0"/>
      <c r="MUW33" s="0"/>
      <c r="MUX33" s="0"/>
      <c r="MUY33" s="0"/>
      <c r="MUZ33" s="0"/>
      <c r="MVA33" s="0"/>
      <c r="MVB33" s="0"/>
      <c r="MVC33" s="0"/>
      <c r="MVD33" s="0"/>
      <c r="MVE33" s="0"/>
      <c r="MVF33" s="0"/>
      <c r="MVG33" s="0"/>
      <c r="MVH33" s="0"/>
      <c r="MVI33" s="0"/>
      <c r="MVJ33" s="0"/>
      <c r="MVK33" s="0"/>
      <c r="MVL33" s="0"/>
      <c r="MVM33" s="0"/>
      <c r="MVN33" s="0"/>
      <c r="MVO33" s="0"/>
      <c r="MVP33" s="0"/>
      <c r="MVQ33" s="0"/>
      <c r="MVR33" s="0"/>
      <c r="MVS33" s="0"/>
      <c r="MVT33" s="0"/>
      <c r="MVU33" s="0"/>
      <c r="MVV33" s="0"/>
      <c r="MVW33" s="0"/>
      <c r="MVX33" s="0"/>
      <c r="MVY33" s="0"/>
      <c r="MVZ33" s="0"/>
      <c r="MWA33" s="0"/>
      <c r="MWB33" s="0"/>
      <c r="MWC33" s="0"/>
      <c r="MWD33" s="0"/>
      <c r="MWE33" s="0"/>
      <c r="MWF33" s="0"/>
      <c r="MWG33" s="0"/>
      <c r="MWH33" s="0"/>
      <c r="MWI33" s="0"/>
      <c r="MWJ33" s="0"/>
      <c r="MWK33" s="0"/>
      <c r="MWL33" s="0"/>
      <c r="MWM33" s="0"/>
      <c r="MWN33" s="0"/>
      <c r="MWO33" s="0"/>
      <c r="MWP33" s="0"/>
      <c r="MWQ33" s="0"/>
      <c r="MWR33" s="0"/>
      <c r="MWS33" s="0"/>
      <c r="MWT33" s="0"/>
      <c r="MWU33" s="0"/>
      <c r="MWV33" s="0"/>
      <c r="MWW33" s="0"/>
      <c r="MWX33" s="0"/>
      <c r="MWY33" s="0"/>
      <c r="MWZ33" s="0"/>
      <c r="MXA33" s="0"/>
      <c r="MXB33" s="0"/>
      <c r="MXC33" s="0"/>
      <c r="MXD33" s="0"/>
      <c r="MXE33" s="0"/>
      <c r="MXF33" s="0"/>
      <c r="MXG33" s="0"/>
      <c r="MXH33" s="0"/>
      <c r="MXI33" s="0"/>
      <c r="MXJ33" s="0"/>
      <c r="MXK33" s="0"/>
      <c r="MXL33" s="0"/>
      <c r="MXM33" s="0"/>
      <c r="MXN33" s="0"/>
      <c r="MXO33" s="0"/>
      <c r="MXP33" s="0"/>
      <c r="MXQ33" s="0"/>
      <c r="MXR33" s="0"/>
      <c r="MXS33" s="0"/>
      <c r="MXT33" s="0"/>
      <c r="MXU33" s="0"/>
      <c r="MXV33" s="0"/>
      <c r="MXW33" s="0"/>
      <c r="MXX33" s="0"/>
      <c r="MXY33" s="0"/>
      <c r="MXZ33" s="0"/>
      <c r="MYA33" s="0"/>
      <c r="MYB33" s="0"/>
      <c r="MYC33" s="0"/>
      <c r="MYD33" s="0"/>
      <c r="MYE33" s="0"/>
      <c r="MYF33" s="0"/>
      <c r="MYG33" s="0"/>
      <c r="MYH33" s="0"/>
      <c r="MYI33" s="0"/>
      <c r="MYJ33" s="0"/>
      <c r="MYK33" s="0"/>
      <c r="MYL33" s="0"/>
      <c r="MYM33" s="0"/>
      <c r="MYN33" s="0"/>
      <c r="MYO33" s="0"/>
      <c r="MYP33" s="0"/>
      <c r="MYQ33" s="0"/>
      <c r="MYR33" s="0"/>
      <c r="MYS33" s="0"/>
      <c r="MYT33" s="0"/>
      <c r="MYU33" s="0"/>
      <c r="MYV33" s="0"/>
      <c r="MYW33" s="0"/>
      <c r="MYX33" s="0"/>
      <c r="MYY33" s="0"/>
      <c r="MYZ33" s="0"/>
      <c r="MZA33" s="0"/>
      <c r="MZB33" s="0"/>
      <c r="MZC33" s="0"/>
      <c r="MZD33" s="0"/>
      <c r="MZE33" s="0"/>
      <c r="MZF33" s="0"/>
      <c r="MZG33" s="0"/>
      <c r="MZH33" s="0"/>
      <c r="MZI33" s="0"/>
      <c r="MZJ33" s="0"/>
      <c r="MZK33" s="0"/>
      <c r="MZL33" s="0"/>
      <c r="MZM33" s="0"/>
      <c r="MZN33" s="0"/>
      <c r="MZO33" s="0"/>
      <c r="MZP33" s="0"/>
      <c r="MZQ33" s="0"/>
      <c r="MZR33" s="0"/>
      <c r="MZS33" s="0"/>
      <c r="MZT33" s="0"/>
      <c r="MZU33" s="0"/>
      <c r="MZV33" s="0"/>
      <c r="MZW33" s="0"/>
      <c r="MZX33" s="0"/>
      <c r="MZY33" s="0"/>
      <c r="MZZ33" s="0"/>
      <c r="NAA33" s="0"/>
      <c r="NAB33" s="0"/>
      <c r="NAC33" s="0"/>
      <c r="NAD33" s="0"/>
      <c r="NAE33" s="0"/>
      <c r="NAF33" s="0"/>
      <c r="NAG33" s="0"/>
      <c r="NAH33" s="0"/>
      <c r="NAI33" s="0"/>
      <c r="NAJ33" s="0"/>
      <c r="NAK33" s="0"/>
      <c r="NAL33" s="0"/>
      <c r="NAM33" s="0"/>
      <c r="NAN33" s="0"/>
      <c r="NAO33" s="0"/>
      <c r="NAP33" s="0"/>
      <c r="NAQ33" s="0"/>
      <c r="NAR33" s="0"/>
      <c r="NAS33" s="0"/>
      <c r="NAT33" s="0"/>
      <c r="NAU33" s="0"/>
      <c r="NAV33" s="0"/>
      <c r="NAW33" s="0"/>
      <c r="NAX33" s="0"/>
      <c r="NAY33" s="0"/>
      <c r="NAZ33" s="0"/>
      <c r="NBA33" s="0"/>
      <c r="NBB33" s="0"/>
      <c r="NBC33" s="0"/>
      <c r="NBD33" s="0"/>
      <c r="NBE33" s="0"/>
      <c r="NBF33" s="0"/>
      <c r="NBG33" s="0"/>
      <c r="NBH33" s="0"/>
      <c r="NBI33" s="0"/>
      <c r="NBJ33" s="0"/>
      <c r="NBK33" s="0"/>
      <c r="NBL33" s="0"/>
      <c r="NBM33" s="0"/>
      <c r="NBN33" s="0"/>
      <c r="NBO33" s="0"/>
      <c r="NBP33" s="0"/>
      <c r="NBQ33" s="0"/>
      <c r="NBR33" s="0"/>
      <c r="NBS33" s="0"/>
      <c r="NBT33" s="0"/>
      <c r="NBU33" s="0"/>
      <c r="NBV33" s="0"/>
      <c r="NBW33" s="0"/>
      <c r="NBX33" s="0"/>
      <c r="NBY33" s="0"/>
      <c r="NBZ33" s="0"/>
      <c r="NCA33" s="0"/>
      <c r="NCB33" s="0"/>
      <c r="NCC33" s="0"/>
      <c r="NCD33" s="0"/>
      <c r="NCE33" s="0"/>
      <c r="NCF33" s="0"/>
      <c r="NCG33" s="0"/>
      <c r="NCH33" s="0"/>
      <c r="NCI33" s="0"/>
      <c r="NCJ33" s="0"/>
      <c r="NCK33" s="0"/>
      <c r="NCL33" s="0"/>
      <c r="NCM33" s="0"/>
      <c r="NCN33" s="0"/>
      <c r="NCO33" s="0"/>
      <c r="NCP33" s="0"/>
      <c r="NCQ33" s="0"/>
      <c r="NCR33" s="0"/>
      <c r="NCS33" s="0"/>
      <c r="NCT33" s="0"/>
      <c r="NCU33" s="0"/>
      <c r="NCV33" s="0"/>
      <c r="NCW33" s="0"/>
      <c r="NCX33" s="0"/>
      <c r="NCY33" s="0"/>
      <c r="NCZ33" s="0"/>
      <c r="NDA33" s="0"/>
      <c r="NDB33" s="0"/>
      <c r="NDC33" s="0"/>
      <c r="NDD33" s="0"/>
      <c r="NDE33" s="0"/>
      <c r="NDF33" s="0"/>
      <c r="NDG33" s="0"/>
      <c r="NDH33" s="0"/>
      <c r="NDI33" s="0"/>
      <c r="NDJ33" s="0"/>
      <c r="NDK33" s="0"/>
      <c r="NDL33" s="0"/>
      <c r="NDM33" s="0"/>
      <c r="NDN33" s="0"/>
      <c r="NDO33" s="0"/>
      <c r="NDP33" s="0"/>
      <c r="NDQ33" s="0"/>
      <c r="NDR33" s="0"/>
      <c r="NDS33" s="0"/>
      <c r="NDT33" s="0"/>
      <c r="NDU33" s="0"/>
      <c r="NDV33" s="0"/>
      <c r="NDW33" s="0"/>
      <c r="NDX33" s="0"/>
      <c r="NDY33" s="0"/>
      <c r="NDZ33" s="0"/>
      <c r="NEA33" s="0"/>
      <c r="NEB33" s="0"/>
      <c r="NEC33" s="0"/>
      <c r="NED33" s="0"/>
      <c r="NEE33" s="0"/>
      <c r="NEF33" s="0"/>
      <c r="NEG33" s="0"/>
      <c r="NEH33" s="0"/>
      <c r="NEI33" s="0"/>
      <c r="NEJ33" s="0"/>
      <c r="NEK33" s="0"/>
      <c r="NEL33" s="0"/>
      <c r="NEM33" s="0"/>
      <c r="NEN33" s="0"/>
      <c r="NEO33" s="0"/>
      <c r="NEP33" s="0"/>
      <c r="NEQ33" s="0"/>
      <c r="NER33" s="0"/>
      <c r="NES33" s="0"/>
      <c r="NET33" s="0"/>
      <c r="NEU33" s="0"/>
      <c r="NEV33" s="0"/>
      <c r="NEW33" s="0"/>
      <c r="NEX33" s="0"/>
      <c r="NEY33" s="0"/>
      <c r="NEZ33" s="0"/>
      <c r="NFA33" s="0"/>
      <c r="NFB33" s="0"/>
      <c r="NFC33" s="0"/>
      <c r="NFD33" s="0"/>
      <c r="NFE33" s="0"/>
      <c r="NFF33" s="0"/>
      <c r="NFG33" s="0"/>
      <c r="NFH33" s="0"/>
      <c r="NFI33" s="0"/>
      <c r="NFJ33" s="0"/>
      <c r="NFK33" s="0"/>
      <c r="NFL33" s="0"/>
      <c r="NFM33" s="0"/>
      <c r="NFN33" s="0"/>
      <c r="NFO33" s="0"/>
      <c r="NFP33" s="0"/>
      <c r="NFQ33" s="0"/>
      <c r="NFR33" s="0"/>
      <c r="NFS33" s="0"/>
      <c r="NFT33" s="0"/>
      <c r="NFU33" s="0"/>
      <c r="NFV33" s="0"/>
      <c r="NFW33" s="0"/>
      <c r="NFX33" s="0"/>
      <c r="NFY33" s="0"/>
      <c r="NFZ33" s="0"/>
      <c r="NGA33" s="0"/>
      <c r="NGB33" s="0"/>
      <c r="NGC33" s="0"/>
      <c r="NGD33" s="0"/>
      <c r="NGE33" s="0"/>
      <c r="NGF33" s="0"/>
      <c r="NGG33" s="0"/>
      <c r="NGH33" s="0"/>
      <c r="NGI33" s="0"/>
      <c r="NGJ33" s="0"/>
      <c r="NGK33" s="0"/>
      <c r="NGL33" s="0"/>
      <c r="NGM33" s="0"/>
      <c r="NGN33" s="0"/>
      <c r="NGO33" s="0"/>
      <c r="NGP33" s="0"/>
      <c r="NGQ33" s="0"/>
      <c r="NGR33" s="0"/>
      <c r="NGS33" s="0"/>
      <c r="NGT33" s="0"/>
      <c r="NGU33" s="0"/>
      <c r="NGV33" s="0"/>
      <c r="NGW33" s="0"/>
      <c r="NGX33" s="0"/>
      <c r="NGY33" s="0"/>
      <c r="NGZ33" s="0"/>
      <c r="NHA33" s="0"/>
      <c r="NHB33" s="0"/>
      <c r="NHC33" s="0"/>
      <c r="NHD33" s="0"/>
      <c r="NHE33" s="0"/>
      <c r="NHF33" s="0"/>
      <c r="NHG33" s="0"/>
      <c r="NHH33" s="0"/>
      <c r="NHI33" s="0"/>
      <c r="NHJ33" s="0"/>
      <c r="NHK33" s="0"/>
      <c r="NHL33" s="0"/>
      <c r="NHM33" s="0"/>
      <c r="NHN33" s="0"/>
      <c r="NHO33" s="0"/>
      <c r="NHP33" s="0"/>
      <c r="NHQ33" s="0"/>
      <c r="NHR33" s="0"/>
      <c r="NHS33" s="0"/>
      <c r="NHT33" s="0"/>
      <c r="NHU33" s="0"/>
      <c r="NHV33" s="0"/>
      <c r="NHW33" s="0"/>
      <c r="NHX33" s="0"/>
      <c r="NHY33" s="0"/>
      <c r="NHZ33" s="0"/>
      <c r="NIA33" s="0"/>
      <c r="NIB33" s="0"/>
      <c r="NIC33" s="0"/>
      <c r="NID33" s="0"/>
      <c r="NIE33" s="0"/>
      <c r="NIF33" s="0"/>
      <c r="NIG33" s="0"/>
      <c r="NIH33" s="0"/>
      <c r="NII33" s="0"/>
      <c r="NIJ33" s="0"/>
      <c r="NIK33" s="0"/>
      <c r="NIL33" s="0"/>
      <c r="NIM33" s="0"/>
      <c r="NIN33" s="0"/>
      <c r="NIO33" s="0"/>
      <c r="NIP33" s="0"/>
      <c r="NIQ33" s="0"/>
      <c r="NIR33" s="0"/>
      <c r="NIS33" s="0"/>
      <c r="NIT33" s="0"/>
      <c r="NIU33" s="0"/>
      <c r="NIV33" s="0"/>
      <c r="NIW33" s="0"/>
      <c r="NIX33" s="0"/>
      <c r="NIY33" s="0"/>
      <c r="NIZ33" s="0"/>
      <c r="NJA33" s="0"/>
      <c r="NJB33" s="0"/>
      <c r="NJC33" s="0"/>
      <c r="NJD33" s="0"/>
      <c r="NJE33" s="0"/>
      <c r="NJF33" s="0"/>
      <c r="NJG33" s="0"/>
      <c r="NJH33" s="0"/>
      <c r="NJI33" s="0"/>
      <c r="NJJ33" s="0"/>
      <c r="NJK33" s="0"/>
      <c r="NJL33" s="0"/>
      <c r="NJM33" s="0"/>
      <c r="NJN33" s="0"/>
      <c r="NJO33" s="0"/>
      <c r="NJP33" s="0"/>
      <c r="NJQ33" s="0"/>
      <c r="NJR33" s="0"/>
      <c r="NJS33" s="0"/>
      <c r="NJT33" s="0"/>
      <c r="NJU33" s="0"/>
      <c r="NJV33" s="0"/>
      <c r="NJW33" s="0"/>
      <c r="NJX33" s="0"/>
      <c r="NJY33" s="0"/>
      <c r="NJZ33" s="0"/>
      <c r="NKA33" s="0"/>
      <c r="NKB33" s="0"/>
      <c r="NKC33" s="0"/>
      <c r="NKD33" s="0"/>
      <c r="NKE33" s="0"/>
      <c r="NKF33" s="0"/>
      <c r="NKG33" s="0"/>
      <c r="NKH33" s="0"/>
      <c r="NKI33" s="0"/>
      <c r="NKJ33" s="0"/>
      <c r="NKK33" s="0"/>
      <c r="NKL33" s="0"/>
      <c r="NKM33" s="0"/>
      <c r="NKN33" s="0"/>
      <c r="NKO33" s="0"/>
      <c r="NKP33" s="0"/>
      <c r="NKQ33" s="0"/>
      <c r="NKR33" s="0"/>
      <c r="NKS33" s="0"/>
      <c r="NKT33" s="0"/>
      <c r="NKU33" s="0"/>
      <c r="NKV33" s="0"/>
      <c r="NKW33" s="0"/>
      <c r="NKX33" s="0"/>
      <c r="NKY33" s="0"/>
      <c r="NKZ33" s="0"/>
      <c r="NLA33" s="0"/>
      <c r="NLB33" s="0"/>
      <c r="NLC33" s="0"/>
      <c r="NLD33" s="0"/>
      <c r="NLE33" s="0"/>
      <c r="NLF33" s="0"/>
      <c r="NLG33" s="0"/>
      <c r="NLH33" s="0"/>
      <c r="NLI33" s="0"/>
      <c r="NLJ33" s="0"/>
      <c r="NLK33" s="0"/>
      <c r="NLL33" s="0"/>
      <c r="NLM33" s="0"/>
      <c r="NLN33" s="0"/>
      <c r="NLO33" s="0"/>
      <c r="NLP33" s="0"/>
      <c r="NLQ33" s="0"/>
      <c r="NLR33" s="0"/>
      <c r="NLS33" s="0"/>
      <c r="NLT33" s="0"/>
      <c r="NLU33" s="0"/>
      <c r="NLV33" s="0"/>
      <c r="NLW33" s="0"/>
      <c r="NLX33" s="0"/>
      <c r="NLY33" s="0"/>
      <c r="NLZ33" s="0"/>
      <c r="NMA33" s="0"/>
      <c r="NMB33" s="0"/>
      <c r="NMC33" s="0"/>
      <c r="NMD33" s="0"/>
      <c r="NME33" s="0"/>
      <c r="NMF33" s="0"/>
      <c r="NMG33" s="0"/>
      <c r="NMH33" s="0"/>
      <c r="NMI33" s="0"/>
      <c r="NMJ33" s="0"/>
      <c r="NMK33" s="0"/>
      <c r="NML33" s="0"/>
      <c r="NMM33" s="0"/>
      <c r="NMN33" s="0"/>
      <c r="NMO33" s="0"/>
      <c r="NMP33" s="0"/>
      <c r="NMQ33" s="0"/>
      <c r="NMR33" s="0"/>
      <c r="NMS33" s="0"/>
      <c r="NMT33" s="0"/>
      <c r="NMU33" s="0"/>
      <c r="NMV33" s="0"/>
      <c r="NMW33" s="0"/>
      <c r="NMX33" s="0"/>
      <c r="NMY33" s="0"/>
      <c r="NMZ33" s="0"/>
      <c r="NNA33" s="0"/>
      <c r="NNB33" s="0"/>
      <c r="NNC33" s="0"/>
      <c r="NND33" s="0"/>
      <c r="NNE33" s="0"/>
      <c r="NNF33" s="0"/>
      <c r="NNG33" s="0"/>
      <c r="NNH33" s="0"/>
      <c r="NNI33" s="0"/>
      <c r="NNJ33" s="0"/>
      <c r="NNK33" s="0"/>
      <c r="NNL33" s="0"/>
      <c r="NNM33" s="0"/>
      <c r="NNN33" s="0"/>
      <c r="NNO33" s="0"/>
      <c r="NNP33" s="0"/>
      <c r="NNQ33" s="0"/>
      <c r="NNR33" s="0"/>
      <c r="NNS33" s="0"/>
      <c r="NNT33" s="0"/>
      <c r="NNU33" s="0"/>
      <c r="NNV33" s="0"/>
      <c r="NNW33" s="0"/>
      <c r="NNX33" s="0"/>
      <c r="NNY33" s="0"/>
      <c r="NNZ33" s="0"/>
      <c r="NOA33" s="0"/>
      <c r="NOB33" s="0"/>
      <c r="NOC33" s="0"/>
      <c r="NOD33" s="0"/>
      <c r="NOE33" s="0"/>
      <c r="NOF33" s="0"/>
      <c r="NOG33" s="0"/>
      <c r="NOH33" s="0"/>
      <c r="NOI33" s="0"/>
      <c r="NOJ33" s="0"/>
      <c r="NOK33" s="0"/>
      <c r="NOL33" s="0"/>
      <c r="NOM33" s="0"/>
      <c r="NON33" s="0"/>
      <c r="NOO33" s="0"/>
      <c r="NOP33" s="0"/>
      <c r="NOQ33" s="0"/>
      <c r="NOR33" s="0"/>
      <c r="NOS33" s="0"/>
      <c r="NOT33" s="0"/>
      <c r="NOU33" s="0"/>
      <c r="NOV33" s="0"/>
      <c r="NOW33" s="0"/>
      <c r="NOX33" s="0"/>
      <c r="NOY33" s="0"/>
      <c r="NOZ33" s="0"/>
      <c r="NPA33" s="0"/>
      <c r="NPB33" s="0"/>
      <c r="NPC33" s="0"/>
      <c r="NPD33" s="0"/>
      <c r="NPE33" s="0"/>
      <c r="NPF33" s="0"/>
      <c r="NPG33" s="0"/>
      <c r="NPH33" s="0"/>
      <c r="NPI33" s="0"/>
      <c r="NPJ33" s="0"/>
      <c r="NPK33" s="0"/>
      <c r="NPL33" s="0"/>
      <c r="NPM33" s="0"/>
      <c r="NPN33" s="0"/>
      <c r="NPO33" s="0"/>
      <c r="NPP33" s="0"/>
      <c r="NPQ33" s="0"/>
      <c r="NPR33" s="0"/>
      <c r="NPS33" s="0"/>
      <c r="NPT33" s="0"/>
      <c r="NPU33" s="0"/>
      <c r="NPV33" s="0"/>
      <c r="NPW33" s="0"/>
      <c r="NPX33" s="0"/>
      <c r="NPY33" s="0"/>
      <c r="NPZ33" s="0"/>
      <c r="NQA33" s="0"/>
      <c r="NQB33" s="0"/>
      <c r="NQC33" s="0"/>
      <c r="NQD33" s="0"/>
      <c r="NQE33" s="0"/>
      <c r="NQF33" s="0"/>
      <c r="NQG33" s="0"/>
      <c r="NQH33" s="0"/>
      <c r="NQI33" s="0"/>
      <c r="NQJ33" s="0"/>
      <c r="NQK33" s="0"/>
      <c r="NQL33" s="0"/>
      <c r="NQM33" s="0"/>
      <c r="NQN33" s="0"/>
      <c r="NQO33" s="0"/>
      <c r="NQP33" s="0"/>
      <c r="NQQ33" s="0"/>
      <c r="NQR33" s="0"/>
      <c r="NQS33" s="0"/>
      <c r="NQT33" s="0"/>
      <c r="NQU33" s="0"/>
      <c r="NQV33" s="0"/>
      <c r="NQW33" s="0"/>
      <c r="NQX33" s="0"/>
      <c r="NQY33" s="0"/>
      <c r="NQZ33" s="0"/>
      <c r="NRA33" s="0"/>
      <c r="NRB33" s="0"/>
      <c r="NRC33" s="0"/>
      <c r="NRD33" s="0"/>
      <c r="NRE33" s="0"/>
      <c r="NRF33" s="0"/>
      <c r="NRG33" s="0"/>
      <c r="NRH33" s="0"/>
      <c r="NRI33" s="0"/>
      <c r="NRJ33" s="0"/>
      <c r="NRK33" s="0"/>
      <c r="NRL33" s="0"/>
      <c r="NRM33" s="0"/>
      <c r="NRN33" s="0"/>
      <c r="NRO33" s="0"/>
      <c r="NRP33" s="0"/>
      <c r="NRQ33" s="0"/>
      <c r="NRR33" s="0"/>
      <c r="NRS33" s="0"/>
      <c r="NRT33" s="0"/>
      <c r="NRU33" s="0"/>
      <c r="NRV33" s="0"/>
      <c r="NRW33" s="0"/>
      <c r="NRX33" s="0"/>
      <c r="NRY33" s="0"/>
      <c r="NRZ33" s="0"/>
      <c r="NSA33" s="0"/>
      <c r="NSB33" s="0"/>
      <c r="NSC33" s="0"/>
      <c r="NSD33" s="0"/>
      <c r="NSE33" s="0"/>
      <c r="NSF33" s="0"/>
      <c r="NSG33" s="0"/>
      <c r="NSH33" s="0"/>
      <c r="NSI33" s="0"/>
      <c r="NSJ33" s="0"/>
      <c r="NSK33" s="0"/>
      <c r="NSL33" s="0"/>
      <c r="NSM33" s="0"/>
      <c r="NSN33" s="0"/>
      <c r="NSO33" s="0"/>
      <c r="NSP33" s="0"/>
      <c r="NSQ33" s="0"/>
      <c r="NSR33" s="0"/>
      <c r="NSS33" s="0"/>
      <c r="NST33" s="0"/>
      <c r="NSU33" s="0"/>
      <c r="NSV33" s="0"/>
      <c r="NSW33" s="0"/>
      <c r="NSX33" s="0"/>
      <c r="NSY33" s="0"/>
      <c r="NSZ33" s="0"/>
      <c r="NTA33" s="0"/>
      <c r="NTB33" s="0"/>
      <c r="NTC33" s="0"/>
      <c r="NTD33" s="0"/>
      <c r="NTE33" s="0"/>
      <c r="NTF33" s="0"/>
      <c r="NTG33" s="0"/>
      <c r="NTH33" s="0"/>
      <c r="NTI33" s="0"/>
      <c r="NTJ33" s="0"/>
      <c r="NTK33" s="0"/>
      <c r="NTL33" s="0"/>
      <c r="NTM33" s="0"/>
      <c r="NTN33" s="0"/>
      <c r="NTO33" s="0"/>
      <c r="NTP33" s="0"/>
      <c r="NTQ33" s="0"/>
      <c r="NTR33" s="0"/>
      <c r="NTS33" s="0"/>
      <c r="NTT33" s="0"/>
      <c r="NTU33" s="0"/>
      <c r="NTV33" s="0"/>
      <c r="NTW33" s="0"/>
      <c r="NTX33" s="0"/>
      <c r="NTY33" s="0"/>
      <c r="NTZ33" s="0"/>
      <c r="NUA33" s="0"/>
      <c r="NUB33" s="0"/>
      <c r="NUC33" s="0"/>
      <c r="NUD33" s="0"/>
      <c r="NUE33" s="0"/>
      <c r="NUF33" s="0"/>
      <c r="NUG33" s="0"/>
      <c r="NUH33" s="0"/>
      <c r="NUI33" s="0"/>
      <c r="NUJ33" s="0"/>
      <c r="NUK33" s="0"/>
      <c r="NUL33" s="0"/>
      <c r="NUM33" s="0"/>
      <c r="NUN33" s="0"/>
      <c r="NUO33" s="0"/>
      <c r="NUP33" s="0"/>
      <c r="NUQ33" s="0"/>
      <c r="NUR33" s="0"/>
      <c r="NUS33" s="0"/>
      <c r="NUT33" s="0"/>
      <c r="NUU33" s="0"/>
      <c r="NUV33" s="0"/>
      <c r="NUW33" s="0"/>
      <c r="NUX33" s="0"/>
      <c r="NUY33" s="0"/>
      <c r="NUZ33" s="0"/>
      <c r="NVA33" s="0"/>
      <c r="NVB33" s="0"/>
      <c r="NVC33" s="0"/>
      <c r="NVD33" s="0"/>
      <c r="NVE33" s="0"/>
      <c r="NVF33" s="0"/>
      <c r="NVG33" s="0"/>
      <c r="NVH33" s="0"/>
      <c r="NVI33" s="0"/>
      <c r="NVJ33" s="0"/>
      <c r="NVK33" s="0"/>
      <c r="NVL33" s="0"/>
      <c r="NVM33" s="0"/>
      <c r="NVN33" s="0"/>
      <c r="NVO33" s="0"/>
      <c r="NVP33" s="0"/>
      <c r="NVQ33" s="0"/>
      <c r="NVR33" s="0"/>
      <c r="NVS33" s="0"/>
      <c r="NVT33" s="0"/>
      <c r="NVU33" s="0"/>
      <c r="NVV33" s="0"/>
      <c r="NVW33" s="0"/>
      <c r="NVX33" s="0"/>
      <c r="NVY33" s="0"/>
      <c r="NVZ33" s="0"/>
      <c r="NWA33" s="0"/>
      <c r="NWB33" s="0"/>
      <c r="NWC33" s="0"/>
      <c r="NWD33" s="0"/>
      <c r="NWE33" s="0"/>
      <c r="NWF33" s="0"/>
      <c r="NWG33" s="0"/>
      <c r="NWH33" s="0"/>
      <c r="NWI33" s="0"/>
      <c r="NWJ33" s="0"/>
      <c r="NWK33" s="0"/>
      <c r="NWL33" s="0"/>
      <c r="NWM33" s="0"/>
      <c r="NWN33" s="0"/>
      <c r="NWO33" s="0"/>
      <c r="NWP33" s="0"/>
      <c r="NWQ33" s="0"/>
      <c r="NWR33" s="0"/>
      <c r="NWS33" s="0"/>
      <c r="NWT33" s="0"/>
      <c r="NWU33" s="0"/>
      <c r="NWV33" s="0"/>
      <c r="NWW33" s="0"/>
      <c r="NWX33" s="0"/>
      <c r="NWY33" s="0"/>
      <c r="NWZ33" s="0"/>
      <c r="NXA33" s="0"/>
      <c r="NXB33" s="0"/>
      <c r="NXC33" s="0"/>
      <c r="NXD33" s="0"/>
      <c r="NXE33" s="0"/>
      <c r="NXF33" s="0"/>
      <c r="NXG33" s="0"/>
      <c r="NXH33" s="0"/>
      <c r="NXI33" s="0"/>
      <c r="NXJ33" s="0"/>
      <c r="NXK33" s="0"/>
      <c r="NXL33" s="0"/>
      <c r="NXM33" s="0"/>
      <c r="NXN33" s="0"/>
      <c r="NXO33" s="0"/>
      <c r="NXP33" s="0"/>
      <c r="NXQ33" s="0"/>
      <c r="NXR33" s="0"/>
      <c r="NXS33" s="0"/>
      <c r="NXT33" s="0"/>
      <c r="NXU33" s="0"/>
      <c r="NXV33" s="0"/>
      <c r="NXW33" s="0"/>
      <c r="NXX33" s="0"/>
      <c r="NXY33" s="0"/>
      <c r="NXZ33" s="0"/>
      <c r="NYA33" s="0"/>
      <c r="NYB33" s="0"/>
      <c r="NYC33" s="0"/>
      <c r="NYD33" s="0"/>
      <c r="NYE33" s="0"/>
      <c r="NYF33" s="0"/>
      <c r="NYG33" s="0"/>
      <c r="NYH33" s="0"/>
      <c r="NYI33" s="0"/>
      <c r="NYJ33" s="0"/>
      <c r="NYK33" s="0"/>
      <c r="NYL33" s="0"/>
      <c r="NYM33" s="0"/>
      <c r="NYN33" s="0"/>
      <c r="NYO33" s="0"/>
      <c r="NYP33" s="0"/>
      <c r="NYQ33" s="0"/>
      <c r="NYR33" s="0"/>
      <c r="NYS33" s="0"/>
      <c r="NYT33" s="0"/>
      <c r="NYU33" s="0"/>
      <c r="NYV33" s="0"/>
      <c r="NYW33" s="0"/>
      <c r="NYX33" s="0"/>
      <c r="NYY33" s="0"/>
      <c r="NYZ33" s="0"/>
      <c r="NZA33" s="0"/>
      <c r="NZB33" s="0"/>
      <c r="NZC33" s="0"/>
      <c r="NZD33" s="0"/>
      <c r="NZE33" s="0"/>
      <c r="NZF33" s="0"/>
      <c r="NZG33" s="0"/>
      <c r="NZH33" s="0"/>
      <c r="NZI33" s="0"/>
      <c r="NZJ33" s="0"/>
      <c r="NZK33" s="0"/>
      <c r="NZL33" s="0"/>
      <c r="NZM33" s="0"/>
      <c r="NZN33" s="0"/>
      <c r="NZO33" s="0"/>
      <c r="NZP33" s="0"/>
      <c r="NZQ33" s="0"/>
      <c r="NZR33" s="0"/>
      <c r="NZS33" s="0"/>
      <c r="NZT33" s="0"/>
      <c r="NZU33" s="0"/>
      <c r="NZV33" s="0"/>
      <c r="NZW33" s="0"/>
      <c r="NZX33" s="0"/>
      <c r="NZY33" s="0"/>
      <c r="NZZ33" s="0"/>
      <c r="OAA33" s="0"/>
      <c r="OAB33" s="0"/>
      <c r="OAC33" s="0"/>
      <c r="OAD33" s="0"/>
      <c r="OAE33" s="0"/>
      <c r="OAF33" s="0"/>
      <c r="OAG33" s="0"/>
      <c r="OAH33" s="0"/>
      <c r="OAI33" s="0"/>
      <c r="OAJ33" s="0"/>
      <c r="OAK33" s="0"/>
      <c r="OAL33" s="0"/>
      <c r="OAM33" s="0"/>
      <c r="OAN33" s="0"/>
      <c r="OAO33" s="0"/>
      <c r="OAP33" s="0"/>
      <c r="OAQ33" s="0"/>
      <c r="OAR33" s="0"/>
      <c r="OAS33" s="0"/>
      <c r="OAT33" s="0"/>
      <c r="OAU33" s="0"/>
      <c r="OAV33" s="0"/>
      <c r="OAW33" s="0"/>
      <c r="OAX33" s="0"/>
      <c r="OAY33" s="0"/>
      <c r="OAZ33" s="0"/>
      <c r="OBA33" s="0"/>
      <c r="OBB33" s="0"/>
      <c r="OBC33" s="0"/>
      <c r="OBD33" s="0"/>
      <c r="OBE33" s="0"/>
      <c r="OBF33" s="0"/>
      <c r="OBG33" s="0"/>
      <c r="OBH33" s="0"/>
      <c r="OBI33" s="0"/>
      <c r="OBJ33" s="0"/>
      <c r="OBK33" s="0"/>
      <c r="OBL33" s="0"/>
      <c r="OBM33" s="0"/>
      <c r="OBN33" s="0"/>
      <c r="OBO33" s="0"/>
      <c r="OBP33" s="0"/>
      <c r="OBQ33" s="0"/>
      <c r="OBR33" s="0"/>
      <c r="OBS33" s="0"/>
      <c r="OBT33" s="0"/>
      <c r="OBU33" s="0"/>
      <c r="OBV33" s="0"/>
      <c r="OBW33" s="0"/>
      <c r="OBX33" s="0"/>
      <c r="OBY33" s="0"/>
      <c r="OBZ33" s="0"/>
      <c r="OCA33" s="0"/>
      <c r="OCB33" s="0"/>
      <c r="OCC33" s="0"/>
      <c r="OCD33" s="0"/>
      <c r="OCE33" s="0"/>
      <c r="OCF33" s="0"/>
      <c r="OCG33" s="0"/>
      <c r="OCH33" s="0"/>
      <c r="OCI33" s="0"/>
      <c r="OCJ33" s="0"/>
      <c r="OCK33" s="0"/>
      <c r="OCL33" s="0"/>
      <c r="OCM33" s="0"/>
      <c r="OCN33" s="0"/>
      <c r="OCO33" s="0"/>
      <c r="OCP33" s="0"/>
      <c r="OCQ33" s="0"/>
      <c r="OCR33" s="0"/>
      <c r="OCS33" s="0"/>
      <c r="OCT33" s="0"/>
      <c r="OCU33" s="0"/>
      <c r="OCV33" s="0"/>
      <c r="OCW33" s="0"/>
      <c r="OCX33" s="0"/>
      <c r="OCY33" s="0"/>
      <c r="OCZ33" s="0"/>
      <c r="ODA33" s="0"/>
      <c r="ODB33" s="0"/>
      <c r="ODC33" s="0"/>
      <c r="ODD33" s="0"/>
      <c r="ODE33" s="0"/>
      <c r="ODF33" s="0"/>
      <c r="ODG33" s="0"/>
      <c r="ODH33" s="0"/>
      <c r="ODI33" s="0"/>
      <c r="ODJ33" s="0"/>
      <c r="ODK33" s="0"/>
      <c r="ODL33" s="0"/>
      <c r="ODM33" s="0"/>
      <c r="ODN33" s="0"/>
      <c r="ODO33" s="0"/>
      <c r="ODP33" s="0"/>
      <c r="ODQ33" s="0"/>
      <c r="ODR33" s="0"/>
      <c r="ODS33" s="0"/>
      <c r="ODT33" s="0"/>
      <c r="ODU33" s="0"/>
      <c r="ODV33" s="0"/>
      <c r="ODW33" s="0"/>
      <c r="ODX33" s="0"/>
      <c r="ODY33" s="0"/>
      <c r="ODZ33" s="0"/>
      <c r="OEA33" s="0"/>
      <c r="OEB33" s="0"/>
      <c r="OEC33" s="0"/>
      <c r="OED33" s="0"/>
      <c r="OEE33" s="0"/>
      <c r="OEF33" s="0"/>
      <c r="OEG33" s="0"/>
      <c r="OEH33" s="0"/>
      <c r="OEI33" s="0"/>
      <c r="OEJ33" s="0"/>
      <c r="OEK33" s="0"/>
      <c r="OEL33" s="0"/>
      <c r="OEM33" s="0"/>
      <c r="OEN33" s="0"/>
      <c r="OEO33" s="0"/>
      <c r="OEP33" s="0"/>
      <c r="OEQ33" s="0"/>
      <c r="OER33" s="0"/>
      <c r="OES33" s="0"/>
      <c r="OET33" s="0"/>
      <c r="OEU33" s="0"/>
      <c r="OEV33" s="0"/>
      <c r="OEW33" s="0"/>
      <c r="OEX33" s="0"/>
      <c r="OEY33" s="0"/>
      <c r="OEZ33" s="0"/>
      <c r="OFA33" s="0"/>
      <c r="OFB33" s="0"/>
      <c r="OFC33" s="0"/>
      <c r="OFD33" s="0"/>
      <c r="OFE33" s="0"/>
      <c r="OFF33" s="0"/>
      <c r="OFG33" s="0"/>
      <c r="OFH33" s="0"/>
      <c r="OFI33" s="0"/>
      <c r="OFJ33" s="0"/>
      <c r="OFK33" s="0"/>
      <c r="OFL33" s="0"/>
      <c r="OFM33" s="0"/>
      <c r="OFN33" s="0"/>
      <c r="OFO33" s="0"/>
      <c r="OFP33" s="0"/>
      <c r="OFQ33" s="0"/>
      <c r="OFR33" s="0"/>
      <c r="OFS33" s="0"/>
      <c r="OFT33" s="0"/>
      <c r="OFU33" s="0"/>
      <c r="OFV33" s="0"/>
      <c r="OFW33" s="0"/>
      <c r="OFX33" s="0"/>
      <c r="OFY33" s="0"/>
      <c r="OFZ33" s="0"/>
      <c r="OGA33" s="0"/>
      <c r="OGB33" s="0"/>
      <c r="OGC33" s="0"/>
      <c r="OGD33" s="0"/>
      <c r="OGE33" s="0"/>
      <c r="OGF33" s="0"/>
      <c r="OGG33" s="0"/>
      <c r="OGH33" s="0"/>
      <c r="OGI33" s="0"/>
      <c r="OGJ33" s="0"/>
      <c r="OGK33" s="0"/>
      <c r="OGL33" s="0"/>
      <c r="OGM33" s="0"/>
      <c r="OGN33" s="0"/>
      <c r="OGO33" s="0"/>
      <c r="OGP33" s="0"/>
      <c r="OGQ33" s="0"/>
      <c r="OGR33" s="0"/>
      <c r="OGS33" s="0"/>
      <c r="OGT33" s="0"/>
      <c r="OGU33" s="0"/>
      <c r="OGV33" s="0"/>
      <c r="OGW33" s="0"/>
      <c r="OGX33" s="0"/>
      <c r="OGY33" s="0"/>
      <c r="OGZ33" s="0"/>
      <c r="OHA33" s="0"/>
      <c r="OHB33" s="0"/>
      <c r="OHC33" s="0"/>
      <c r="OHD33" s="0"/>
      <c r="OHE33" s="0"/>
      <c r="OHF33" s="0"/>
      <c r="OHG33" s="0"/>
      <c r="OHH33" s="0"/>
      <c r="OHI33" s="0"/>
      <c r="OHJ33" s="0"/>
      <c r="OHK33" s="0"/>
      <c r="OHL33" s="0"/>
      <c r="OHM33" s="0"/>
      <c r="OHN33" s="0"/>
      <c r="OHO33" s="0"/>
      <c r="OHP33" s="0"/>
      <c r="OHQ33" s="0"/>
      <c r="OHR33" s="0"/>
      <c r="OHS33" s="0"/>
      <c r="OHT33" s="0"/>
      <c r="OHU33" s="0"/>
      <c r="OHV33" s="0"/>
      <c r="OHW33" s="0"/>
      <c r="OHX33" s="0"/>
      <c r="OHY33" s="0"/>
      <c r="OHZ33" s="0"/>
      <c r="OIA33" s="0"/>
      <c r="OIB33" s="0"/>
      <c r="OIC33" s="0"/>
      <c r="OID33" s="0"/>
      <c r="OIE33" s="0"/>
      <c r="OIF33" s="0"/>
      <c r="OIG33" s="0"/>
      <c r="OIH33" s="0"/>
      <c r="OII33" s="0"/>
      <c r="OIJ33" s="0"/>
      <c r="OIK33" s="0"/>
      <c r="OIL33" s="0"/>
      <c r="OIM33" s="0"/>
      <c r="OIN33" s="0"/>
      <c r="OIO33" s="0"/>
      <c r="OIP33" s="0"/>
      <c r="OIQ33" s="0"/>
      <c r="OIR33" s="0"/>
      <c r="OIS33" s="0"/>
      <c r="OIT33" s="0"/>
      <c r="OIU33" s="0"/>
      <c r="OIV33" s="0"/>
      <c r="OIW33" s="0"/>
      <c r="OIX33" s="0"/>
      <c r="OIY33" s="0"/>
      <c r="OIZ33" s="0"/>
      <c r="OJA33" s="0"/>
      <c r="OJB33" s="0"/>
      <c r="OJC33" s="0"/>
      <c r="OJD33" s="0"/>
      <c r="OJE33" s="0"/>
      <c r="OJF33" s="0"/>
      <c r="OJG33" s="0"/>
      <c r="OJH33" s="0"/>
      <c r="OJI33" s="0"/>
      <c r="OJJ33" s="0"/>
      <c r="OJK33" s="0"/>
      <c r="OJL33" s="0"/>
      <c r="OJM33" s="0"/>
      <c r="OJN33" s="0"/>
      <c r="OJO33" s="0"/>
      <c r="OJP33" s="0"/>
      <c r="OJQ33" s="0"/>
      <c r="OJR33" s="0"/>
      <c r="OJS33" s="0"/>
      <c r="OJT33" s="0"/>
      <c r="OJU33" s="0"/>
      <c r="OJV33" s="0"/>
      <c r="OJW33" s="0"/>
      <c r="OJX33" s="0"/>
      <c r="OJY33" s="0"/>
      <c r="OJZ33" s="0"/>
      <c r="OKA33" s="0"/>
      <c r="OKB33" s="0"/>
      <c r="OKC33" s="0"/>
      <c r="OKD33" s="0"/>
      <c r="OKE33" s="0"/>
      <c r="OKF33" s="0"/>
      <c r="OKG33" s="0"/>
      <c r="OKH33" s="0"/>
      <c r="OKI33" s="0"/>
      <c r="OKJ33" s="0"/>
      <c r="OKK33" s="0"/>
      <c r="OKL33" s="0"/>
      <c r="OKM33" s="0"/>
      <c r="OKN33" s="0"/>
      <c r="OKO33" s="0"/>
      <c r="OKP33" s="0"/>
      <c r="OKQ33" s="0"/>
      <c r="OKR33" s="0"/>
      <c r="OKS33" s="0"/>
      <c r="OKT33" s="0"/>
      <c r="OKU33" s="0"/>
      <c r="OKV33" s="0"/>
      <c r="OKW33" s="0"/>
      <c r="OKX33" s="0"/>
      <c r="OKY33" s="0"/>
      <c r="OKZ33" s="0"/>
      <c r="OLA33" s="0"/>
      <c r="OLB33" s="0"/>
      <c r="OLC33" s="0"/>
      <c r="OLD33" s="0"/>
      <c r="OLE33" s="0"/>
      <c r="OLF33" s="0"/>
      <c r="OLG33" s="0"/>
      <c r="OLH33" s="0"/>
      <c r="OLI33" s="0"/>
      <c r="OLJ33" s="0"/>
      <c r="OLK33" s="0"/>
      <c r="OLL33" s="0"/>
      <c r="OLM33" s="0"/>
      <c r="OLN33" s="0"/>
      <c r="OLO33" s="0"/>
      <c r="OLP33" s="0"/>
      <c r="OLQ33" s="0"/>
      <c r="OLR33" s="0"/>
      <c r="OLS33" s="0"/>
      <c r="OLT33" s="0"/>
      <c r="OLU33" s="0"/>
      <c r="OLV33" s="0"/>
      <c r="OLW33" s="0"/>
      <c r="OLX33" s="0"/>
      <c r="OLY33" s="0"/>
      <c r="OLZ33" s="0"/>
      <c r="OMA33" s="0"/>
      <c r="OMB33" s="0"/>
      <c r="OMC33" s="0"/>
      <c r="OMD33" s="0"/>
      <c r="OME33" s="0"/>
      <c r="OMF33" s="0"/>
      <c r="OMG33" s="0"/>
      <c r="OMH33" s="0"/>
      <c r="OMI33" s="0"/>
      <c r="OMJ33" s="0"/>
      <c r="OMK33" s="0"/>
      <c r="OML33" s="0"/>
      <c r="OMM33" s="0"/>
      <c r="OMN33" s="0"/>
      <c r="OMO33" s="0"/>
      <c r="OMP33" s="0"/>
      <c r="OMQ33" s="0"/>
      <c r="OMR33" s="0"/>
      <c r="OMS33" s="0"/>
      <c r="OMT33" s="0"/>
      <c r="OMU33" s="0"/>
      <c r="OMV33" s="0"/>
      <c r="OMW33" s="0"/>
      <c r="OMX33" s="0"/>
      <c r="OMY33" s="0"/>
      <c r="OMZ33" s="0"/>
      <c r="ONA33" s="0"/>
      <c r="ONB33" s="0"/>
      <c r="ONC33" s="0"/>
      <c r="OND33" s="0"/>
      <c r="ONE33" s="0"/>
      <c r="ONF33" s="0"/>
      <c r="ONG33" s="0"/>
      <c r="ONH33" s="0"/>
      <c r="ONI33" s="0"/>
      <c r="ONJ33" s="0"/>
      <c r="ONK33" s="0"/>
      <c r="ONL33" s="0"/>
      <c r="ONM33" s="0"/>
      <c r="ONN33" s="0"/>
      <c r="ONO33" s="0"/>
      <c r="ONP33" s="0"/>
      <c r="ONQ33" s="0"/>
      <c r="ONR33" s="0"/>
      <c r="ONS33" s="0"/>
      <c r="ONT33" s="0"/>
      <c r="ONU33" s="0"/>
      <c r="ONV33" s="0"/>
      <c r="ONW33" s="0"/>
      <c r="ONX33" s="0"/>
      <c r="ONY33" s="0"/>
      <c r="ONZ33" s="0"/>
      <c r="OOA33" s="0"/>
      <c r="OOB33" s="0"/>
      <c r="OOC33" s="0"/>
      <c r="OOD33" s="0"/>
      <c r="OOE33" s="0"/>
      <c r="OOF33" s="0"/>
      <c r="OOG33" s="0"/>
      <c r="OOH33" s="0"/>
      <c r="OOI33" s="0"/>
      <c r="OOJ33" s="0"/>
      <c r="OOK33" s="0"/>
      <c r="OOL33" s="0"/>
      <c r="OOM33" s="0"/>
      <c r="OON33" s="0"/>
      <c r="OOO33" s="0"/>
      <c r="OOP33" s="0"/>
      <c r="OOQ33" s="0"/>
      <c r="OOR33" s="0"/>
      <c r="OOS33" s="0"/>
      <c r="OOT33" s="0"/>
      <c r="OOU33" s="0"/>
      <c r="OOV33" s="0"/>
      <c r="OOW33" s="0"/>
      <c r="OOX33" s="0"/>
      <c r="OOY33" s="0"/>
      <c r="OOZ33" s="0"/>
      <c r="OPA33" s="0"/>
      <c r="OPB33" s="0"/>
      <c r="OPC33" s="0"/>
      <c r="OPD33" s="0"/>
      <c r="OPE33" s="0"/>
      <c r="OPF33" s="0"/>
      <c r="OPG33" s="0"/>
      <c r="OPH33" s="0"/>
      <c r="OPI33" s="0"/>
      <c r="OPJ33" s="0"/>
      <c r="OPK33" s="0"/>
      <c r="OPL33" s="0"/>
      <c r="OPM33" s="0"/>
      <c r="OPN33" s="0"/>
      <c r="OPO33" s="0"/>
      <c r="OPP33" s="0"/>
      <c r="OPQ33" s="0"/>
      <c r="OPR33" s="0"/>
      <c r="OPS33" s="0"/>
      <c r="OPT33" s="0"/>
      <c r="OPU33" s="0"/>
      <c r="OPV33" s="0"/>
      <c r="OPW33" s="0"/>
      <c r="OPX33" s="0"/>
      <c r="OPY33" s="0"/>
      <c r="OPZ33" s="0"/>
      <c r="OQA33" s="0"/>
      <c r="OQB33" s="0"/>
      <c r="OQC33" s="0"/>
      <c r="OQD33" s="0"/>
      <c r="OQE33" s="0"/>
      <c r="OQF33" s="0"/>
      <c r="OQG33" s="0"/>
      <c r="OQH33" s="0"/>
      <c r="OQI33" s="0"/>
      <c r="OQJ33" s="0"/>
      <c r="OQK33" s="0"/>
      <c r="OQL33" s="0"/>
      <c r="OQM33" s="0"/>
      <c r="OQN33" s="0"/>
      <c r="OQO33" s="0"/>
      <c r="OQP33" s="0"/>
      <c r="OQQ33" s="0"/>
      <c r="OQR33" s="0"/>
      <c r="OQS33" s="0"/>
      <c r="OQT33" s="0"/>
      <c r="OQU33" s="0"/>
      <c r="OQV33" s="0"/>
      <c r="OQW33" s="0"/>
      <c r="OQX33" s="0"/>
      <c r="OQY33" s="0"/>
      <c r="OQZ33" s="0"/>
      <c r="ORA33" s="0"/>
      <c r="ORB33" s="0"/>
      <c r="ORC33" s="0"/>
      <c r="ORD33" s="0"/>
      <c r="ORE33" s="0"/>
      <c r="ORF33" s="0"/>
      <c r="ORG33" s="0"/>
      <c r="ORH33" s="0"/>
      <c r="ORI33" s="0"/>
      <c r="ORJ33" s="0"/>
      <c r="ORK33" s="0"/>
      <c r="ORL33" s="0"/>
      <c r="ORM33" s="0"/>
      <c r="ORN33" s="0"/>
      <c r="ORO33" s="0"/>
      <c r="ORP33" s="0"/>
      <c r="ORQ33" s="0"/>
      <c r="ORR33" s="0"/>
      <c r="ORS33" s="0"/>
      <c r="ORT33" s="0"/>
      <c r="ORU33" s="0"/>
      <c r="ORV33" s="0"/>
      <c r="ORW33" s="0"/>
      <c r="ORX33" s="0"/>
      <c r="ORY33" s="0"/>
      <c r="ORZ33" s="0"/>
      <c r="OSA33" s="0"/>
      <c r="OSB33" s="0"/>
      <c r="OSC33" s="0"/>
      <c r="OSD33" s="0"/>
      <c r="OSE33" s="0"/>
      <c r="OSF33" s="0"/>
      <c r="OSG33" s="0"/>
      <c r="OSH33" s="0"/>
      <c r="OSI33" s="0"/>
      <c r="OSJ33" s="0"/>
      <c r="OSK33" s="0"/>
      <c r="OSL33" s="0"/>
      <c r="OSM33" s="0"/>
      <c r="OSN33" s="0"/>
      <c r="OSO33" s="0"/>
      <c r="OSP33" s="0"/>
      <c r="OSQ33" s="0"/>
      <c r="OSR33" s="0"/>
      <c r="OSS33" s="0"/>
      <c r="OST33" s="0"/>
      <c r="OSU33" s="0"/>
      <c r="OSV33" s="0"/>
      <c r="OSW33" s="0"/>
      <c r="OSX33" s="0"/>
      <c r="OSY33" s="0"/>
      <c r="OSZ33" s="0"/>
      <c r="OTA33" s="0"/>
      <c r="OTB33" s="0"/>
      <c r="OTC33" s="0"/>
      <c r="OTD33" s="0"/>
      <c r="OTE33" s="0"/>
      <c r="OTF33" s="0"/>
      <c r="OTG33" s="0"/>
      <c r="OTH33" s="0"/>
      <c r="OTI33" s="0"/>
      <c r="OTJ33" s="0"/>
      <c r="OTK33" s="0"/>
      <c r="OTL33" s="0"/>
      <c r="OTM33" s="0"/>
      <c r="OTN33" s="0"/>
      <c r="OTO33" s="0"/>
      <c r="OTP33" s="0"/>
      <c r="OTQ33" s="0"/>
      <c r="OTR33" s="0"/>
      <c r="OTS33" s="0"/>
      <c r="OTT33" s="0"/>
      <c r="OTU33" s="0"/>
      <c r="OTV33" s="0"/>
      <c r="OTW33" s="0"/>
      <c r="OTX33" s="0"/>
      <c r="OTY33" s="0"/>
      <c r="OTZ33" s="0"/>
      <c r="OUA33" s="0"/>
      <c r="OUB33" s="0"/>
      <c r="OUC33" s="0"/>
      <c r="OUD33" s="0"/>
      <c r="OUE33" s="0"/>
      <c r="OUF33" s="0"/>
      <c r="OUG33" s="0"/>
      <c r="OUH33" s="0"/>
      <c r="OUI33" s="0"/>
      <c r="OUJ33" s="0"/>
      <c r="OUK33" s="0"/>
      <c r="OUL33" s="0"/>
      <c r="OUM33" s="0"/>
      <c r="OUN33" s="0"/>
      <c r="OUO33" s="0"/>
      <c r="OUP33" s="0"/>
      <c r="OUQ33" s="0"/>
      <c r="OUR33" s="0"/>
      <c r="OUS33" s="0"/>
      <c r="OUT33" s="0"/>
      <c r="OUU33" s="0"/>
      <c r="OUV33" s="0"/>
      <c r="OUW33" s="0"/>
      <c r="OUX33" s="0"/>
      <c r="OUY33" s="0"/>
      <c r="OUZ33" s="0"/>
      <c r="OVA33" s="0"/>
      <c r="OVB33" s="0"/>
      <c r="OVC33" s="0"/>
      <c r="OVD33" s="0"/>
      <c r="OVE33" s="0"/>
      <c r="OVF33" s="0"/>
      <c r="OVG33" s="0"/>
      <c r="OVH33" s="0"/>
      <c r="OVI33" s="0"/>
      <c r="OVJ33" s="0"/>
      <c r="OVK33" s="0"/>
      <c r="OVL33" s="0"/>
      <c r="OVM33" s="0"/>
      <c r="OVN33" s="0"/>
      <c r="OVO33" s="0"/>
      <c r="OVP33" s="0"/>
      <c r="OVQ33" s="0"/>
      <c r="OVR33" s="0"/>
      <c r="OVS33" s="0"/>
      <c r="OVT33" s="0"/>
      <c r="OVU33" s="0"/>
      <c r="OVV33" s="0"/>
      <c r="OVW33" s="0"/>
      <c r="OVX33" s="0"/>
      <c r="OVY33" s="0"/>
      <c r="OVZ33" s="0"/>
      <c r="OWA33" s="0"/>
      <c r="OWB33" s="0"/>
      <c r="OWC33" s="0"/>
      <c r="OWD33" s="0"/>
      <c r="OWE33" s="0"/>
      <c r="OWF33" s="0"/>
      <c r="OWG33" s="0"/>
      <c r="OWH33" s="0"/>
      <c r="OWI33" s="0"/>
      <c r="OWJ33" s="0"/>
      <c r="OWK33" s="0"/>
      <c r="OWL33" s="0"/>
      <c r="OWM33" s="0"/>
      <c r="OWN33" s="0"/>
      <c r="OWO33" s="0"/>
      <c r="OWP33" s="0"/>
      <c r="OWQ33" s="0"/>
      <c r="OWR33" s="0"/>
      <c r="OWS33" s="0"/>
      <c r="OWT33" s="0"/>
      <c r="OWU33" s="0"/>
      <c r="OWV33" s="0"/>
      <c r="OWW33" s="0"/>
      <c r="OWX33" s="0"/>
      <c r="OWY33" s="0"/>
      <c r="OWZ33" s="0"/>
      <c r="OXA33" s="0"/>
      <c r="OXB33" s="0"/>
      <c r="OXC33" s="0"/>
      <c r="OXD33" s="0"/>
      <c r="OXE33" s="0"/>
      <c r="OXF33" s="0"/>
      <c r="OXG33" s="0"/>
      <c r="OXH33" s="0"/>
      <c r="OXI33" s="0"/>
      <c r="OXJ33" s="0"/>
      <c r="OXK33" s="0"/>
      <c r="OXL33" s="0"/>
      <c r="OXM33" s="0"/>
      <c r="OXN33" s="0"/>
      <c r="OXO33" s="0"/>
      <c r="OXP33" s="0"/>
      <c r="OXQ33" s="0"/>
      <c r="OXR33" s="0"/>
      <c r="OXS33" s="0"/>
      <c r="OXT33" s="0"/>
      <c r="OXU33" s="0"/>
      <c r="OXV33" s="0"/>
      <c r="OXW33" s="0"/>
      <c r="OXX33" s="0"/>
      <c r="OXY33" s="0"/>
      <c r="OXZ33" s="0"/>
      <c r="OYA33" s="0"/>
      <c r="OYB33" s="0"/>
      <c r="OYC33" s="0"/>
      <c r="OYD33" s="0"/>
      <c r="OYE33" s="0"/>
      <c r="OYF33" s="0"/>
      <c r="OYG33" s="0"/>
      <c r="OYH33" s="0"/>
      <c r="OYI33" s="0"/>
      <c r="OYJ33" s="0"/>
      <c r="OYK33" s="0"/>
      <c r="OYL33" s="0"/>
      <c r="OYM33" s="0"/>
      <c r="OYN33" s="0"/>
      <c r="OYO33" s="0"/>
      <c r="OYP33" s="0"/>
      <c r="OYQ33" s="0"/>
      <c r="OYR33" s="0"/>
      <c r="OYS33" s="0"/>
      <c r="OYT33" s="0"/>
      <c r="OYU33" s="0"/>
      <c r="OYV33" s="0"/>
      <c r="OYW33" s="0"/>
      <c r="OYX33" s="0"/>
      <c r="OYY33" s="0"/>
      <c r="OYZ33" s="0"/>
      <c r="OZA33" s="0"/>
      <c r="OZB33" s="0"/>
      <c r="OZC33" s="0"/>
      <c r="OZD33" s="0"/>
      <c r="OZE33" s="0"/>
      <c r="OZF33" s="0"/>
      <c r="OZG33" s="0"/>
      <c r="OZH33" s="0"/>
      <c r="OZI33" s="0"/>
      <c r="OZJ33" s="0"/>
      <c r="OZK33" s="0"/>
      <c r="OZL33" s="0"/>
      <c r="OZM33" s="0"/>
      <c r="OZN33" s="0"/>
      <c r="OZO33" s="0"/>
      <c r="OZP33" s="0"/>
      <c r="OZQ33" s="0"/>
      <c r="OZR33" s="0"/>
      <c r="OZS33" s="0"/>
      <c r="OZT33" s="0"/>
      <c r="OZU33" s="0"/>
      <c r="OZV33" s="0"/>
      <c r="OZW33" s="0"/>
      <c r="OZX33" s="0"/>
      <c r="OZY33" s="0"/>
      <c r="OZZ33" s="0"/>
      <c r="PAA33" s="0"/>
      <c r="PAB33" s="0"/>
      <c r="PAC33" s="0"/>
      <c r="PAD33" s="0"/>
      <c r="PAE33" s="0"/>
      <c r="PAF33" s="0"/>
      <c r="PAG33" s="0"/>
      <c r="PAH33" s="0"/>
      <c r="PAI33" s="0"/>
      <c r="PAJ33" s="0"/>
      <c r="PAK33" s="0"/>
      <c r="PAL33" s="0"/>
      <c r="PAM33" s="0"/>
      <c r="PAN33" s="0"/>
      <c r="PAO33" s="0"/>
      <c r="PAP33" s="0"/>
      <c r="PAQ33" s="0"/>
      <c r="PAR33" s="0"/>
      <c r="PAS33" s="0"/>
      <c r="PAT33" s="0"/>
      <c r="PAU33" s="0"/>
      <c r="PAV33" s="0"/>
      <c r="PAW33" s="0"/>
      <c r="PAX33" s="0"/>
      <c r="PAY33" s="0"/>
      <c r="PAZ33" s="0"/>
      <c r="PBA33" s="0"/>
      <c r="PBB33" s="0"/>
      <c r="PBC33" s="0"/>
      <c r="PBD33" s="0"/>
      <c r="PBE33" s="0"/>
      <c r="PBF33" s="0"/>
      <c r="PBG33" s="0"/>
      <c r="PBH33" s="0"/>
      <c r="PBI33" s="0"/>
      <c r="PBJ33" s="0"/>
      <c r="PBK33" s="0"/>
      <c r="PBL33" s="0"/>
      <c r="PBM33" s="0"/>
      <c r="PBN33" s="0"/>
      <c r="PBO33" s="0"/>
      <c r="PBP33" s="0"/>
      <c r="PBQ33" s="0"/>
      <c r="PBR33" s="0"/>
      <c r="PBS33" s="0"/>
      <c r="PBT33" s="0"/>
      <c r="PBU33" s="0"/>
      <c r="PBV33" s="0"/>
      <c r="PBW33" s="0"/>
      <c r="PBX33" s="0"/>
      <c r="PBY33" s="0"/>
      <c r="PBZ33" s="0"/>
      <c r="PCA33" s="0"/>
      <c r="PCB33" s="0"/>
      <c r="PCC33" s="0"/>
      <c r="PCD33" s="0"/>
      <c r="PCE33" s="0"/>
      <c r="PCF33" s="0"/>
      <c r="PCG33" s="0"/>
      <c r="PCH33" s="0"/>
      <c r="PCI33" s="0"/>
      <c r="PCJ33" s="0"/>
      <c r="PCK33" s="0"/>
      <c r="PCL33" s="0"/>
      <c r="PCM33" s="0"/>
      <c r="PCN33" s="0"/>
      <c r="PCO33" s="0"/>
      <c r="PCP33" s="0"/>
      <c r="PCQ33" s="0"/>
      <c r="PCR33" s="0"/>
      <c r="PCS33" s="0"/>
      <c r="PCT33" s="0"/>
      <c r="PCU33" s="0"/>
      <c r="PCV33" s="0"/>
      <c r="PCW33" s="0"/>
      <c r="PCX33" s="0"/>
      <c r="PCY33" s="0"/>
      <c r="PCZ33" s="0"/>
      <c r="PDA33" s="0"/>
      <c r="PDB33" s="0"/>
      <c r="PDC33" s="0"/>
      <c r="PDD33" s="0"/>
      <c r="PDE33" s="0"/>
      <c r="PDF33" s="0"/>
      <c r="PDG33" s="0"/>
      <c r="PDH33" s="0"/>
      <c r="PDI33" s="0"/>
      <c r="PDJ33" s="0"/>
      <c r="PDK33" s="0"/>
      <c r="PDL33" s="0"/>
      <c r="PDM33" s="0"/>
      <c r="PDN33" s="0"/>
      <c r="PDO33" s="0"/>
      <c r="PDP33" s="0"/>
      <c r="PDQ33" s="0"/>
      <c r="PDR33" s="0"/>
      <c r="PDS33" s="0"/>
      <c r="PDT33" s="0"/>
      <c r="PDU33" s="0"/>
      <c r="PDV33" s="0"/>
      <c r="PDW33" s="0"/>
      <c r="PDX33" s="0"/>
      <c r="PDY33" s="0"/>
      <c r="PDZ33" s="0"/>
      <c r="PEA33" s="0"/>
      <c r="PEB33" s="0"/>
      <c r="PEC33" s="0"/>
      <c r="PED33" s="0"/>
      <c r="PEE33" s="0"/>
      <c r="PEF33" s="0"/>
      <c r="PEG33" s="0"/>
      <c r="PEH33" s="0"/>
      <c r="PEI33" s="0"/>
      <c r="PEJ33" s="0"/>
      <c r="PEK33" s="0"/>
      <c r="PEL33" s="0"/>
      <c r="PEM33" s="0"/>
      <c r="PEN33" s="0"/>
      <c r="PEO33" s="0"/>
      <c r="PEP33" s="0"/>
      <c r="PEQ33" s="0"/>
      <c r="PER33" s="0"/>
      <c r="PES33" s="0"/>
      <c r="PET33" s="0"/>
      <c r="PEU33" s="0"/>
      <c r="PEV33" s="0"/>
      <c r="PEW33" s="0"/>
      <c r="PEX33" s="0"/>
      <c r="PEY33" s="0"/>
      <c r="PEZ33" s="0"/>
      <c r="PFA33" s="0"/>
      <c r="PFB33" s="0"/>
      <c r="PFC33" s="0"/>
      <c r="PFD33" s="0"/>
      <c r="PFE33" s="0"/>
      <c r="PFF33" s="0"/>
      <c r="PFG33" s="0"/>
      <c r="PFH33" s="0"/>
      <c r="PFI33" s="0"/>
      <c r="PFJ33" s="0"/>
      <c r="PFK33" s="0"/>
      <c r="PFL33" s="0"/>
      <c r="PFM33" s="0"/>
      <c r="PFN33" s="0"/>
      <c r="PFO33" s="0"/>
      <c r="PFP33" s="0"/>
      <c r="PFQ33" s="0"/>
      <c r="PFR33" s="0"/>
      <c r="PFS33" s="0"/>
      <c r="PFT33" s="0"/>
      <c r="PFU33" s="0"/>
      <c r="PFV33" s="0"/>
      <c r="PFW33" s="0"/>
      <c r="PFX33" s="0"/>
      <c r="PFY33" s="0"/>
      <c r="PFZ33" s="0"/>
      <c r="PGA33" s="0"/>
      <c r="PGB33" s="0"/>
      <c r="PGC33" s="0"/>
      <c r="PGD33" s="0"/>
      <c r="PGE33" s="0"/>
      <c r="PGF33" s="0"/>
      <c r="PGG33" s="0"/>
      <c r="PGH33" s="0"/>
      <c r="PGI33" s="0"/>
      <c r="PGJ33" s="0"/>
      <c r="PGK33" s="0"/>
      <c r="PGL33" s="0"/>
      <c r="PGM33" s="0"/>
      <c r="PGN33" s="0"/>
      <c r="PGO33" s="0"/>
      <c r="PGP33" s="0"/>
      <c r="PGQ33" s="0"/>
      <c r="PGR33" s="0"/>
      <c r="PGS33" s="0"/>
      <c r="PGT33" s="0"/>
      <c r="PGU33" s="0"/>
      <c r="PGV33" s="0"/>
      <c r="PGW33" s="0"/>
      <c r="PGX33" s="0"/>
      <c r="PGY33" s="0"/>
      <c r="PGZ33" s="0"/>
      <c r="PHA33" s="0"/>
      <c r="PHB33" s="0"/>
      <c r="PHC33" s="0"/>
      <c r="PHD33" s="0"/>
      <c r="PHE33" s="0"/>
      <c r="PHF33" s="0"/>
      <c r="PHG33" s="0"/>
      <c r="PHH33" s="0"/>
      <c r="PHI33" s="0"/>
      <c r="PHJ33" s="0"/>
      <c r="PHK33" s="0"/>
      <c r="PHL33" s="0"/>
      <c r="PHM33" s="0"/>
      <c r="PHN33" s="0"/>
      <c r="PHO33" s="0"/>
      <c r="PHP33" s="0"/>
      <c r="PHQ33" s="0"/>
      <c r="PHR33" s="0"/>
      <c r="PHS33" s="0"/>
      <c r="PHT33" s="0"/>
      <c r="PHU33" s="0"/>
      <c r="PHV33" s="0"/>
      <c r="PHW33" s="0"/>
      <c r="PHX33" s="0"/>
      <c r="PHY33" s="0"/>
      <c r="PHZ33" s="0"/>
      <c r="PIA33" s="0"/>
      <c r="PIB33" s="0"/>
      <c r="PIC33" s="0"/>
      <c r="PID33" s="0"/>
      <c r="PIE33" s="0"/>
      <c r="PIF33" s="0"/>
      <c r="PIG33" s="0"/>
      <c r="PIH33" s="0"/>
      <c r="PII33" s="0"/>
      <c r="PIJ33" s="0"/>
      <c r="PIK33" s="0"/>
      <c r="PIL33" s="0"/>
      <c r="PIM33" s="0"/>
      <c r="PIN33" s="0"/>
      <c r="PIO33" s="0"/>
      <c r="PIP33" s="0"/>
      <c r="PIQ33" s="0"/>
      <c r="PIR33" s="0"/>
      <c r="PIS33" s="0"/>
      <c r="PIT33" s="0"/>
      <c r="PIU33" s="0"/>
      <c r="PIV33" s="0"/>
      <c r="PIW33" s="0"/>
      <c r="PIX33" s="0"/>
      <c r="PIY33" s="0"/>
      <c r="PIZ33" s="0"/>
      <c r="PJA33" s="0"/>
      <c r="PJB33" s="0"/>
      <c r="PJC33" s="0"/>
      <c r="PJD33" s="0"/>
      <c r="PJE33" s="0"/>
      <c r="PJF33" s="0"/>
      <c r="PJG33" s="0"/>
      <c r="PJH33" s="0"/>
      <c r="PJI33" s="0"/>
      <c r="PJJ33" s="0"/>
      <c r="PJK33" s="0"/>
      <c r="PJL33" s="0"/>
      <c r="PJM33" s="0"/>
      <c r="PJN33" s="0"/>
      <c r="PJO33" s="0"/>
      <c r="PJP33" s="0"/>
      <c r="PJQ33" s="0"/>
      <c r="PJR33" s="0"/>
      <c r="PJS33" s="0"/>
      <c r="PJT33" s="0"/>
      <c r="PJU33" s="0"/>
      <c r="PJV33" s="0"/>
      <c r="PJW33" s="0"/>
      <c r="PJX33" s="0"/>
      <c r="PJY33" s="0"/>
      <c r="PJZ33" s="0"/>
      <c r="PKA33" s="0"/>
      <c r="PKB33" s="0"/>
      <c r="PKC33" s="0"/>
      <c r="PKD33" s="0"/>
      <c r="PKE33" s="0"/>
      <c r="PKF33" s="0"/>
      <c r="PKG33" s="0"/>
      <c r="PKH33" s="0"/>
      <c r="PKI33" s="0"/>
      <c r="PKJ33" s="0"/>
      <c r="PKK33" s="0"/>
      <c r="PKL33" s="0"/>
      <c r="PKM33" s="0"/>
      <c r="PKN33" s="0"/>
      <c r="PKO33" s="0"/>
      <c r="PKP33" s="0"/>
      <c r="PKQ33" s="0"/>
      <c r="PKR33" s="0"/>
      <c r="PKS33" s="0"/>
      <c r="PKT33" s="0"/>
      <c r="PKU33" s="0"/>
      <c r="PKV33" s="0"/>
      <c r="PKW33" s="0"/>
      <c r="PKX33" s="0"/>
      <c r="PKY33" s="0"/>
      <c r="PKZ33" s="0"/>
      <c r="PLA33" s="0"/>
      <c r="PLB33" s="0"/>
      <c r="PLC33" s="0"/>
      <c r="PLD33" s="0"/>
      <c r="PLE33" s="0"/>
      <c r="PLF33" s="0"/>
      <c r="PLG33" s="0"/>
      <c r="PLH33" s="0"/>
      <c r="PLI33" s="0"/>
      <c r="PLJ33" s="0"/>
      <c r="PLK33" s="0"/>
      <c r="PLL33" s="0"/>
      <c r="PLM33" s="0"/>
      <c r="PLN33" s="0"/>
      <c r="PLO33" s="0"/>
      <c r="PLP33" s="0"/>
      <c r="PLQ33" s="0"/>
      <c r="PLR33" s="0"/>
      <c r="PLS33" s="0"/>
      <c r="PLT33" s="0"/>
      <c r="PLU33" s="0"/>
      <c r="PLV33" s="0"/>
      <c r="PLW33" s="0"/>
      <c r="PLX33" s="0"/>
      <c r="PLY33" s="0"/>
      <c r="PLZ33" s="0"/>
      <c r="PMA33" s="0"/>
      <c r="PMB33" s="0"/>
      <c r="PMC33" s="0"/>
      <c r="PMD33" s="0"/>
      <c r="PME33" s="0"/>
      <c r="PMF33" s="0"/>
      <c r="PMG33" s="0"/>
      <c r="PMH33" s="0"/>
      <c r="PMI33" s="0"/>
      <c r="PMJ33" s="0"/>
      <c r="PMK33" s="0"/>
      <c r="PML33" s="0"/>
      <c r="PMM33" s="0"/>
      <c r="PMN33" s="0"/>
      <c r="PMO33" s="0"/>
      <c r="PMP33" s="0"/>
      <c r="PMQ33" s="0"/>
      <c r="PMR33" s="0"/>
      <c r="PMS33" s="0"/>
      <c r="PMT33" s="0"/>
      <c r="PMU33" s="0"/>
      <c r="PMV33" s="0"/>
      <c r="PMW33" s="0"/>
      <c r="PMX33" s="0"/>
      <c r="PMY33" s="0"/>
      <c r="PMZ33" s="0"/>
      <c r="PNA33" s="0"/>
      <c r="PNB33" s="0"/>
      <c r="PNC33" s="0"/>
      <c r="PND33" s="0"/>
      <c r="PNE33" s="0"/>
      <c r="PNF33" s="0"/>
      <c r="PNG33" s="0"/>
      <c r="PNH33" s="0"/>
      <c r="PNI33" s="0"/>
      <c r="PNJ33" s="0"/>
      <c r="PNK33" s="0"/>
      <c r="PNL33" s="0"/>
      <c r="PNM33" s="0"/>
      <c r="PNN33" s="0"/>
      <c r="PNO33" s="0"/>
      <c r="PNP33" s="0"/>
      <c r="PNQ33" s="0"/>
      <c r="PNR33" s="0"/>
      <c r="PNS33" s="0"/>
      <c r="PNT33" s="0"/>
      <c r="PNU33" s="0"/>
      <c r="PNV33" s="0"/>
      <c r="PNW33" s="0"/>
      <c r="PNX33" s="0"/>
      <c r="PNY33" s="0"/>
      <c r="PNZ33" s="0"/>
      <c r="POA33" s="0"/>
      <c r="POB33" s="0"/>
      <c r="POC33" s="0"/>
      <c r="POD33" s="0"/>
      <c r="POE33" s="0"/>
      <c r="POF33" s="0"/>
      <c r="POG33" s="0"/>
      <c r="POH33" s="0"/>
      <c r="POI33" s="0"/>
      <c r="POJ33" s="0"/>
      <c r="POK33" s="0"/>
      <c r="POL33" s="0"/>
      <c r="POM33" s="0"/>
      <c r="PON33" s="0"/>
      <c r="POO33" s="0"/>
      <c r="POP33" s="0"/>
      <c r="POQ33" s="0"/>
      <c r="POR33" s="0"/>
      <c r="POS33" s="0"/>
      <c r="POT33" s="0"/>
      <c r="POU33" s="0"/>
      <c r="POV33" s="0"/>
      <c r="POW33" s="0"/>
      <c r="POX33" s="0"/>
      <c r="POY33" s="0"/>
      <c r="POZ33" s="0"/>
      <c r="PPA33" s="0"/>
      <c r="PPB33" s="0"/>
      <c r="PPC33" s="0"/>
      <c r="PPD33" s="0"/>
      <c r="PPE33" s="0"/>
      <c r="PPF33" s="0"/>
      <c r="PPG33" s="0"/>
      <c r="PPH33" s="0"/>
      <c r="PPI33" s="0"/>
      <c r="PPJ33" s="0"/>
      <c r="PPK33" s="0"/>
      <c r="PPL33" s="0"/>
      <c r="PPM33" s="0"/>
      <c r="PPN33" s="0"/>
      <c r="PPO33" s="0"/>
      <c r="PPP33" s="0"/>
      <c r="PPQ33" s="0"/>
      <c r="PPR33" s="0"/>
      <c r="PPS33" s="0"/>
      <c r="PPT33" s="0"/>
      <c r="PPU33" s="0"/>
      <c r="PPV33" s="0"/>
      <c r="PPW33" s="0"/>
      <c r="PPX33" s="0"/>
      <c r="PPY33" s="0"/>
      <c r="PPZ33" s="0"/>
      <c r="PQA33" s="0"/>
      <c r="PQB33" s="0"/>
      <c r="PQC33" s="0"/>
      <c r="PQD33" s="0"/>
      <c r="PQE33" s="0"/>
      <c r="PQF33" s="0"/>
      <c r="PQG33" s="0"/>
      <c r="PQH33" s="0"/>
      <c r="PQI33" s="0"/>
      <c r="PQJ33" s="0"/>
      <c r="PQK33" s="0"/>
      <c r="PQL33" s="0"/>
      <c r="PQM33" s="0"/>
      <c r="PQN33" s="0"/>
      <c r="PQO33" s="0"/>
      <c r="PQP33" s="0"/>
      <c r="PQQ33" s="0"/>
      <c r="PQR33" s="0"/>
      <c r="PQS33" s="0"/>
      <c r="PQT33" s="0"/>
      <c r="PQU33" s="0"/>
      <c r="PQV33" s="0"/>
      <c r="PQW33" s="0"/>
      <c r="PQX33" s="0"/>
      <c r="PQY33" s="0"/>
      <c r="PQZ33" s="0"/>
      <c r="PRA33" s="0"/>
      <c r="PRB33" s="0"/>
      <c r="PRC33" s="0"/>
      <c r="PRD33" s="0"/>
      <c r="PRE33" s="0"/>
      <c r="PRF33" s="0"/>
      <c r="PRG33" s="0"/>
      <c r="PRH33" s="0"/>
      <c r="PRI33" s="0"/>
      <c r="PRJ33" s="0"/>
      <c r="PRK33" s="0"/>
      <c r="PRL33" s="0"/>
      <c r="PRM33" s="0"/>
      <c r="PRN33" s="0"/>
      <c r="PRO33" s="0"/>
      <c r="PRP33" s="0"/>
      <c r="PRQ33" s="0"/>
      <c r="PRR33" s="0"/>
      <c r="PRS33" s="0"/>
      <c r="PRT33" s="0"/>
      <c r="PRU33" s="0"/>
      <c r="PRV33" s="0"/>
      <c r="PRW33" s="0"/>
      <c r="PRX33" s="0"/>
      <c r="PRY33" s="0"/>
      <c r="PRZ33" s="0"/>
      <c r="PSA33" s="0"/>
      <c r="PSB33" s="0"/>
      <c r="PSC33" s="0"/>
      <c r="PSD33" s="0"/>
      <c r="PSE33" s="0"/>
      <c r="PSF33" s="0"/>
      <c r="PSG33" s="0"/>
      <c r="PSH33" s="0"/>
      <c r="PSI33" s="0"/>
      <c r="PSJ33" s="0"/>
      <c r="PSK33" s="0"/>
      <c r="PSL33" s="0"/>
      <c r="PSM33" s="0"/>
      <c r="PSN33" s="0"/>
      <c r="PSO33" s="0"/>
      <c r="PSP33" s="0"/>
      <c r="PSQ33" s="0"/>
      <c r="PSR33" s="0"/>
      <c r="PSS33" s="0"/>
      <c r="PST33" s="0"/>
      <c r="PSU33" s="0"/>
      <c r="PSV33" s="0"/>
      <c r="PSW33" s="0"/>
      <c r="PSX33" s="0"/>
      <c r="PSY33" s="0"/>
      <c r="PSZ33" s="0"/>
      <c r="PTA33" s="0"/>
      <c r="PTB33" s="0"/>
      <c r="PTC33" s="0"/>
      <c r="PTD33" s="0"/>
      <c r="PTE33" s="0"/>
      <c r="PTF33" s="0"/>
      <c r="PTG33" s="0"/>
      <c r="PTH33" s="0"/>
      <c r="PTI33" s="0"/>
      <c r="PTJ33" s="0"/>
      <c r="PTK33" s="0"/>
      <c r="PTL33" s="0"/>
      <c r="PTM33" s="0"/>
      <c r="PTN33" s="0"/>
      <c r="PTO33" s="0"/>
      <c r="PTP33" s="0"/>
      <c r="PTQ33" s="0"/>
      <c r="PTR33" s="0"/>
      <c r="PTS33" s="0"/>
      <c r="PTT33" s="0"/>
      <c r="PTU33" s="0"/>
      <c r="PTV33" s="0"/>
      <c r="PTW33" s="0"/>
      <c r="PTX33" s="0"/>
      <c r="PTY33" s="0"/>
      <c r="PTZ33" s="0"/>
      <c r="PUA33" s="0"/>
      <c r="PUB33" s="0"/>
      <c r="PUC33" s="0"/>
      <c r="PUD33" s="0"/>
      <c r="PUE33" s="0"/>
      <c r="PUF33" s="0"/>
      <c r="PUG33" s="0"/>
      <c r="PUH33" s="0"/>
      <c r="PUI33" s="0"/>
      <c r="PUJ33" s="0"/>
      <c r="PUK33" s="0"/>
      <c r="PUL33" s="0"/>
      <c r="PUM33" s="0"/>
      <c r="PUN33" s="0"/>
      <c r="PUO33" s="0"/>
      <c r="PUP33" s="0"/>
      <c r="PUQ33" s="0"/>
      <c r="PUR33" s="0"/>
      <c r="PUS33" s="0"/>
      <c r="PUT33" s="0"/>
      <c r="PUU33" s="0"/>
      <c r="PUV33" s="0"/>
      <c r="PUW33" s="0"/>
      <c r="PUX33" s="0"/>
      <c r="PUY33" s="0"/>
      <c r="PUZ33" s="0"/>
      <c r="PVA33" s="0"/>
      <c r="PVB33" s="0"/>
      <c r="PVC33" s="0"/>
      <c r="PVD33" s="0"/>
      <c r="PVE33" s="0"/>
      <c r="PVF33" s="0"/>
      <c r="PVG33" s="0"/>
      <c r="PVH33" s="0"/>
      <c r="PVI33" s="0"/>
      <c r="PVJ33" s="0"/>
      <c r="PVK33" s="0"/>
      <c r="PVL33" s="0"/>
      <c r="PVM33" s="0"/>
      <c r="PVN33" s="0"/>
      <c r="PVO33" s="0"/>
      <c r="PVP33" s="0"/>
      <c r="PVQ33" s="0"/>
      <c r="PVR33" s="0"/>
      <c r="PVS33" s="0"/>
      <c r="PVT33" s="0"/>
      <c r="PVU33" s="0"/>
      <c r="PVV33" s="0"/>
      <c r="PVW33" s="0"/>
      <c r="PVX33" s="0"/>
      <c r="PVY33" s="0"/>
      <c r="PVZ33" s="0"/>
      <c r="PWA33" s="0"/>
      <c r="PWB33" s="0"/>
      <c r="PWC33" s="0"/>
      <c r="PWD33" s="0"/>
      <c r="PWE33" s="0"/>
      <c r="PWF33" s="0"/>
      <c r="PWG33" s="0"/>
      <c r="PWH33" s="0"/>
      <c r="PWI33" s="0"/>
      <c r="PWJ33" s="0"/>
      <c r="PWK33" s="0"/>
      <c r="PWL33" s="0"/>
      <c r="PWM33" s="0"/>
      <c r="PWN33" s="0"/>
      <c r="PWO33" s="0"/>
      <c r="PWP33" s="0"/>
      <c r="PWQ33" s="0"/>
      <c r="PWR33" s="0"/>
      <c r="PWS33" s="0"/>
      <c r="PWT33" s="0"/>
      <c r="PWU33" s="0"/>
      <c r="PWV33" s="0"/>
      <c r="PWW33" s="0"/>
      <c r="PWX33" s="0"/>
      <c r="PWY33" s="0"/>
      <c r="PWZ33" s="0"/>
      <c r="PXA33" s="0"/>
      <c r="PXB33" s="0"/>
      <c r="PXC33" s="0"/>
      <c r="PXD33" s="0"/>
      <c r="PXE33" s="0"/>
      <c r="PXF33" s="0"/>
      <c r="PXG33" s="0"/>
      <c r="PXH33" s="0"/>
      <c r="PXI33" s="0"/>
      <c r="PXJ33" s="0"/>
      <c r="PXK33" s="0"/>
      <c r="PXL33" s="0"/>
      <c r="PXM33" s="0"/>
      <c r="PXN33" s="0"/>
      <c r="PXO33" s="0"/>
      <c r="PXP33" s="0"/>
      <c r="PXQ33" s="0"/>
      <c r="PXR33" s="0"/>
      <c r="PXS33" s="0"/>
      <c r="PXT33" s="0"/>
      <c r="PXU33" s="0"/>
      <c r="PXV33" s="0"/>
      <c r="PXW33" s="0"/>
      <c r="PXX33" s="0"/>
      <c r="PXY33" s="0"/>
      <c r="PXZ33" s="0"/>
      <c r="PYA33" s="0"/>
      <c r="PYB33" s="0"/>
      <c r="PYC33" s="0"/>
      <c r="PYD33" s="0"/>
      <c r="PYE33" s="0"/>
      <c r="PYF33" s="0"/>
      <c r="PYG33" s="0"/>
      <c r="PYH33" s="0"/>
      <c r="PYI33" s="0"/>
      <c r="PYJ33" s="0"/>
      <c r="PYK33" s="0"/>
      <c r="PYL33" s="0"/>
      <c r="PYM33" s="0"/>
      <c r="PYN33" s="0"/>
      <c r="PYO33" s="0"/>
      <c r="PYP33" s="0"/>
      <c r="PYQ33" s="0"/>
      <c r="PYR33" s="0"/>
      <c r="PYS33" s="0"/>
      <c r="PYT33" s="0"/>
      <c r="PYU33" s="0"/>
      <c r="PYV33" s="0"/>
      <c r="PYW33" s="0"/>
      <c r="PYX33" s="0"/>
      <c r="PYY33" s="0"/>
      <c r="PYZ33" s="0"/>
      <c r="PZA33" s="0"/>
      <c r="PZB33" s="0"/>
      <c r="PZC33" s="0"/>
      <c r="PZD33" s="0"/>
      <c r="PZE33" s="0"/>
      <c r="PZF33" s="0"/>
      <c r="PZG33" s="0"/>
      <c r="PZH33" s="0"/>
      <c r="PZI33" s="0"/>
      <c r="PZJ33" s="0"/>
      <c r="PZK33" s="0"/>
      <c r="PZL33" s="0"/>
      <c r="PZM33" s="0"/>
      <c r="PZN33" s="0"/>
      <c r="PZO33" s="0"/>
      <c r="PZP33" s="0"/>
      <c r="PZQ33" s="0"/>
      <c r="PZR33" s="0"/>
      <c r="PZS33" s="0"/>
      <c r="PZT33" s="0"/>
      <c r="PZU33" s="0"/>
      <c r="PZV33" s="0"/>
      <c r="PZW33" s="0"/>
      <c r="PZX33" s="0"/>
      <c r="PZY33" s="0"/>
      <c r="PZZ33" s="0"/>
      <c r="QAA33" s="0"/>
      <c r="QAB33" s="0"/>
      <c r="QAC33" s="0"/>
      <c r="QAD33" s="0"/>
      <c r="QAE33" s="0"/>
      <c r="QAF33" s="0"/>
      <c r="QAG33" s="0"/>
      <c r="QAH33" s="0"/>
      <c r="QAI33" s="0"/>
      <c r="QAJ33" s="0"/>
      <c r="QAK33" s="0"/>
      <c r="QAL33" s="0"/>
      <c r="QAM33" s="0"/>
      <c r="QAN33" s="0"/>
      <c r="QAO33" s="0"/>
      <c r="QAP33" s="0"/>
      <c r="QAQ33" s="0"/>
      <c r="QAR33" s="0"/>
      <c r="QAS33" s="0"/>
      <c r="QAT33" s="0"/>
      <c r="QAU33" s="0"/>
      <c r="QAV33" s="0"/>
      <c r="QAW33" s="0"/>
      <c r="QAX33" s="0"/>
      <c r="QAY33" s="0"/>
      <c r="QAZ33" s="0"/>
      <c r="QBA33" s="0"/>
      <c r="QBB33" s="0"/>
      <c r="QBC33" s="0"/>
      <c r="QBD33" s="0"/>
      <c r="QBE33" s="0"/>
      <c r="QBF33" s="0"/>
      <c r="QBG33" s="0"/>
      <c r="QBH33" s="0"/>
      <c r="QBI33" s="0"/>
      <c r="QBJ33" s="0"/>
      <c r="QBK33" s="0"/>
      <c r="QBL33" s="0"/>
      <c r="QBM33" s="0"/>
      <c r="QBN33" s="0"/>
      <c r="QBO33" s="0"/>
      <c r="QBP33" s="0"/>
      <c r="QBQ33" s="0"/>
      <c r="QBR33" s="0"/>
      <c r="QBS33" s="0"/>
      <c r="QBT33" s="0"/>
      <c r="QBU33" s="0"/>
      <c r="QBV33" s="0"/>
      <c r="QBW33" s="0"/>
      <c r="QBX33" s="0"/>
      <c r="QBY33" s="0"/>
      <c r="QBZ33" s="0"/>
      <c r="QCA33" s="0"/>
      <c r="QCB33" s="0"/>
      <c r="QCC33" s="0"/>
      <c r="QCD33" s="0"/>
      <c r="QCE33" s="0"/>
      <c r="QCF33" s="0"/>
      <c r="QCG33" s="0"/>
      <c r="QCH33" s="0"/>
      <c r="QCI33" s="0"/>
      <c r="QCJ33" s="0"/>
      <c r="QCK33" s="0"/>
      <c r="QCL33" s="0"/>
      <c r="QCM33" s="0"/>
      <c r="QCN33" s="0"/>
      <c r="QCO33" s="0"/>
      <c r="QCP33" s="0"/>
      <c r="QCQ33" s="0"/>
      <c r="QCR33" s="0"/>
      <c r="QCS33" s="0"/>
      <c r="QCT33" s="0"/>
      <c r="QCU33" s="0"/>
      <c r="QCV33" s="0"/>
      <c r="QCW33" s="0"/>
      <c r="QCX33" s="0"/>
      <c r="QCY33" s="0"/>
      <c r="QCZ33" s="0"/>
      <c r="QDA33" s="0"/>
      <c r="QDB33" s="0"/>
      <c r="QDC33" s="0"/>
      <c r="QDD33" s="0"/>
      <c r="QDE33" s="0"/>
      <c r="QDF33" s="0"/>
      <c r="QDG33" s="0"/>
      <c r="QDH33" s="0"/>
      <c r="QDI33" s="0"/>
      <c r="QDJ33" s="0"/>
      <c r="QDK33" s="0"/>
      <c r="QDL33" s="0"/>
      <c r="QDM33" s="0"/>
      <c r="QDN33" s="0"/>
      <c r="QDO33" s="0"/>
      <c r="QDP33" s="0"/>
      <c r="QDQ33" s="0"/>
      <c r="QDR33" s="0"/>
      <c r="QDS33" s="0"/>
      <c r="QDT33" s="0"/>
      <c r="QDU33" s="0"/>
      <c r="QDV33" s="0"/>
      <c r="QDW33" s="0"/>
      <c r="QDX33" s="0"/>
      <c r="QDY33" s="0"/>
      <c r="QDZ33" s="0"/>
      <c r="QEA33" s="0"/>
      <c r="QEB33" s="0"/>
      <c r="QEC33" s="0"/>
      <c r="QED33" s="0"/>
      <c r="QEE33" s="0"/>
      <c r="QEF33" s="0"/>
      <c r="QEG33" s="0"/>
      <c r="QEH33" s="0"/>
      <c r="QEI33" s="0"/>
      <c r="QEJ33" s="0"/>
      <c r="QEK33" s="0"/>
      <c r="QEL33" s="0"/>
      <c r="QEM33" s="0"/>
      <c r="QEN33" s="0"/>
      <c r="QEO33" s="0"/>
      <c r="QEP33" s="0"/>
      <c r="QEQ33" s="0"/>
      <c r="QER33" s="0"/>
      <c r="QES33" s="0"/>
      <c r="QET33" s="0"/>
      <c r="QEU33" s="0"/>
      <c r="QEV33" s="0"/>
      <c r="QEW33" s="0"/>
      <c r="QEX33" s="0"/>
      <c r="QEY33" s="0"/>
      <c r="QEZ33" s="0"/>
      <c r="QFA33" s="0"/>
      <c r="QFB33" s="0"/>
      <c r="QFC33" s="0"/>
      <c r="QFD33" s="0"/>
      <c r="QFE33" s="0"/>
      <c r="QFF33" s="0"/>
      <c r="QFG33" s="0"/>
      <c r="QFH33" s="0"/>
      <c r="QFI33" s="0"/>
      <c r="QFJ33" s="0"/>
      <c r="QFK33" s="0"/>
      <c r="QFL33" s="0"/>
      <c r="QFM33" s="0"/>
      <c r="QFN33" s="0"/>
      <c r="QFO33" s="0"/>
      <c r="QFP33" s="0"/>
      <c r="QFQ33" s="0"/>
      <c r="QFR33" s="0"/>
      <c r="QFS33" s="0"/>
      <c r="QFT33" s="0"/>
      <c r="QFU33" s="0"/>
      <c r="QFV33" s="0"/>
      <c r="QFW33" s="0"/>
      <c r="QFX33" s="0"/>
      <c r="QFY33" s="0"/>
      <c r="QFZ33" s="0"/>
      <c r="QGA33" s="0"/>
      <c r="QGB33" s="0"/>
      <c r="QGC33" s="0"/>
      <c r="QGD33" s="0"/>
      <c r="QGE33" s="0"/>
      <c r="QGF33" s="0"/>
      <c r="QGG33" s="0"/>
      <c r="QGH33" s="0"/>
      <c r="QGI33" s="0"/>
      <c r="QGJ33" s="0"/>
      <c r="QGK33" s="0"/>
      <c r="QGL33" s="0"/>
      <c r="QGM33" s="0"/>
      <c r="QGN33" s="0"/>
      <c r="QGO33" s="0"/>
      <c r="QGP33" s="0"/>
      <c r="QGQ33" s="0"/>
      <c r="QGR33" s="0"/>
      <c r="QGS33" s="0"/>
      <c r="QGT33" s="0"/>
      <c r="QGU33" s="0"/>
      <c r="QGV33" s="0"/>
      <c r="QGW33" s="0"/>
      <c r="QGX33" s="0"/>
      <c r="QGY33" s="0"/>
      <c r="QGZ33" s="0"/>
      <c r="QHA33" s="0"/>
      <c r="QHB33" s="0"/>
      <c r="QHC33" s="0"/>
      <c r="QHD33" s="0"/>
      <c r="QHE33" s="0"/>
      <c r="QHF33" s="0"/>
      <c r="QHG33" s="0"/>
      <c r="QHH33" s="0"/>
      <c r="QHI33" s="0"/>
      <c r="QHJ33" s="0"/>
      <c r="QHK33" s="0"/>
      <c r="QHL33" s="0"/>
      <c r="QHM33" s="0"/>
      <c r="QHN33" s="0"/>
      <c r="QHO33" s="0"/>
      <c r="QHP33" s="0"/>
      <c r="QHQ33" s="0"/>
      <c r="QHR33" s="0"/>
      <c r="QHS33" s="0"/>
      <c r="QHT33" s="0"/>
      <c r="QHU33" s="0"/>
      <c r="QHV33" s="0"/>
      <c r="QHW33" s="0"/>
      <c r="QHX33" s="0"/>
      <c r="QHY33" s="0"/>
      <c r="QHZ33" s="0"/>
      <c r="QIA33" s="0"/>
      <c r="QIB33" s="0"/>
      <c r="QIC33" s="0"/>
      <c r="QID33" s="0"/>
      <c r="QIE33" s="0"/>
      <c r="QIF33" s="0"/>
      <c r="QIG33" s="0"/>
      <c r="QIH33" s="0"/>
      <c r="QII33" s="0"/>
      <c r="QIJ33" s="0"/>
      <c r="QIK33" s="0"/>
      <c r="QIL33" s="0"/>
      <c r="QIM33" s="0"/>
      <c r="QIN33" s="0"/>
      <c r="QIO33" s="0"/>
      <c r="QIP33" s="0"/>
      <c r="QIQ33" s="0"/>
      <c r="QIR33" s="0"/>
      <c r="QIS33" s="0"/>
      <c r="QIT33" s="0"/>
      <c r="QIU33" s="0"/>
      <c r="QIV33" s="0"/>
      <c r="QIW33" s="0"/>
      <c r="QIX33" s="0"/>
      <c r="QIY33" s="0"/>
      <c r="QIZ33" s="0"/>
      <c r="QJA33" s="0"/>
      <c r="QJB33" s="0"/>
      <c r="QJC33" s="0"/>
      <c r="QJD33" s="0"/>
      <c r="QJE33" s="0"/>
      <c r="QJF33" s="0"/>
      <c r="QJG33" s="0"/>
      <c r="QJH33" s="0"/>
      <c r="QJI33" s="0"/>
      <c r="QJJ33" s="0"/>
      <c r="QJK33" s="0"/>
      <c r="QJL33" s="0"/>
      <c r="QJM33" s="0"/>
      <c r="QJN33" s="0"/>
      <c r="QJO33" s="0"/>
      <c r="QJP33" s="0"/>
      <c r="QJQ33" s="0"/>
      <c r="QJR33" s="0"/>
      <c r="QJS33" s="0"/>
      <c r="QJT33" s="0"/>
      <c r="QJU33" s="0"/>
      <c r="QJV33" s="0"/>
      <c r="QJW33" s="0"/>
      <c r="QJX33" s="0"/>
      <c r="QJY33" s="0"/>
      <c r="QJZ33" s="0"/>
      <c r="QKA33" s="0"/>
      <c r="QKB33" s="0"/>
      <c r="QKC33" s="0"/>
      <c r="QKD33" s="0"/>
      <c r="QKE33" s="0"/>
      <c r="QKF33" s="0"/>
      <c r="QKG33" s="0"/>
      <c r="QKH33" s="0"/>
      <c r="QKI33" s="0"/>
      <c r="QKJ33" s="0"/>
      <c r="QKK33" s="0"/>
      <c r="QKL33" s="0"/>
      <c r="QKM33" s="0"/>
      <c r="QKN33" s="0"/>
      <c r="QKO33" s="0"/>
      <c r="QKP33" s="0"/>
      <c r="QKQ33" s="0"/>
      <c r="QKR33" s="0"/>
      <c r="QKS33" s="0"/>
      <c r="QKT33" s="0"/>
      <c r="QKU33" s="0"/>
      <c r="QKV33" s="0"/>
      <c r="QKW33" s="0"/>
      <c r="QKX33" s="0"/>
      <c r="QKY33" s="0"/>
      <c r="QKZ33" s="0"/>
      <c r="QLA33" s="0"/>
      <c r="QLB33" s="0"/>
      <c r="QLC33" s="0"/>
      <c r="QLD33" s="0"/>
      <c r="QLE33" s="0"/>
      <c r="QLF33" s="0"/>
      <c r="QLG33" s="0"/>
      <c r="QLH33" s="0"/>
      <c r="QLI33" s="0"/>
      <c r="QLJ33" s="0"/>
      <c r="QLK33" s="0"/>
      <c r="QLL33" s="0"/>
      <c r="QLM33" s="0"/>
      <c r="QLN33" s="0"/>
      <c r="QLO33" s="0"/>
      <c r="QLP33" s="0"/>
      <c r="QLQ33" s="0"/>
      <c r="QLR33" s="0"/>
      <c r="QLS33" s="0"/>
      <c r="QLT33" s="0"/>
      <c r="QLU33" s="0"/>
      <c r="QLV33" s="0"/>
      <c r="QLW33" s="0"/>
      <c r="QLX33" s="0"/>
      <c r="QLY33" s="0"/>
      <c r="QLZ33" s="0"/>
      <c r="QMA33" s="0"/>
      <c r="QMB33" s="0"/>
      <c r="QMC33" s="0"/>
      <c r="QMD33" s="0"/>
      <c r="QME33" s="0"/>
      <c r="QMF33" s="0"/>
      <c r="QMG33" s="0"/>
      <c r="QMH33" s="0"/>
      <c r="QMI33" s="0"/>
      <c r="QMJ33" s="0"/>
      <c r="QMK33" s="0"/>
      <c r="QML33" s="0"/>
      <c r="QMM33" s="0"/>
      <c r="QMN33" s="0"/>
      <c r="QMO33" s="0"/>
      <c r="QMP33" s="0"/>
      <c r="QMQ33" s="0"/>
      <c r="QMR33" s="0"/>
      <c r="QMS33" s="0"/>
      <c r="QMT33" s="0"/>
      <c r="QMU33" s="0"/>
      <c r="QMV33" s="0"/>
      <c r="QMW33" s="0"/>
      <c r="QMX33" s="0"/>
      <c r="QMY33" s="0"/>
      <c r="QMZ33" s="0"/>
      <c r="QNA33" s="0"/>
      <c r="QNB33" s="0"/>
      <c r="QNC33" s="0"/>
      <c r="QND33" s="0"/>
      <c r="QNE33" s="0"/>
      <c r="QNF33" s="0"/>
      <c r="QNG33" s="0"/>
      <c r="QNH33" s="0"/>
      <c r="QNI33" s="0"/>
      <c r="QNJ33" s="0"/>
      <c r="QNK33" s="0"/>
      <c r="QNL33" s="0"/>
      <c r="QNM33" s="0"/>
      <c r="QNN33" s="0"/>
      <c r="QNO33" s="0"/>
      <c r="QNP33" s="0"/>
      <c r="QNQ33" s="0"/>
      <c r="QNR33" s="0"/>
      <c r="QNS33" s="0"/>
      <c r="QNT33" s="0"/>
      <c r="QNU33" s="0"/>
      <c r="QNV33" s="0"/>
      <c r="QNW33" s="0"/>
      <c r="QNX33" s="0"/>
      <c r="QNY33" s="0"/>
      <c r="QNZ33" s="0"/>
      <c r="QOA33" s="0"/>
      <c r="QOB33" s="0"/>
      <c r="QOC33" s="0"/>
      <c r="QOD33" s="0"/>
      <c r="QOE33" s="0"/>
      <c r="QOF33" s="0"/>
      <c r="QOG33" s="0"/>
      <c r="QOH33" s="0"/>
      <c r="QOI33" s="0"/>
      <c r="QOJ33" s="0"/>
      <c r="QOK33" s="0"/>
      <c r="QOL33" s="0"/>
      <c r="QOM33" s="0"/>
      <c r="QON33" s="0"/>
      <c r="QOO33" s="0"/>
      <c r="QOP33" s="0"/>
      <c r="QOQ33" s="0"/>
      <c r="QOR33" s="0"/>
      <c r="QOS33" s="0"/>
      <c r="QOT33" s="0"/>
      <c r="QOU33" s="0"/>
      <c r="QOV33" s="0"/>
      <c r="QOW33" s="0"/>
      <c r="QOX33" s="0"/>
      <c r="QOY33" s="0"/>
      <c r="QOZ33" s="0"/>
      <c r="QPA33" s="0"/>
      <c r="QPB33" s="0"/>
      <c r="QPC33" s="0"/>
      <c r="QPD33" s="0"/>
      <c r="QPE33" s="0"/>
      <c r="QPF33" s="0"/>
      <c r="QPG33" s="0"/>
      <c r="QPH33" s="0"/>
      <c r="QPI33" s="0"/>
      <c r="QPJ33" s="0"/>
      <c r="QPK33" s="0"/>
      <c r="QPL33" s="0"/>
      <c r="QPM33" s="0"/>
      <c r="QPN33" s="0"/>
      <c r="QPO33" s="0"/>
      <c r="QPP33" s="0"/>
      <c r="QPQ33" s="0"/>
      <c r="QPR33" s="0"/>
      <c r="QPS33" s="0"/>
      <c r="QPT33" s="0"/>
      <c r="QPU33" s="0"/>
      <c r="QPV33" s="0"/>
      <c r="QPW33" s="0"/>
      <c r="QPX33" s="0"/>
      <c r="QPY33" s="0"/>
      <c r="QPZ33" s="0"/>
      <c r="QQA33" s="0"/>
      <c r="QQB33" s="0"/>
      <c r="QQC33" s="0"/>
      <c r="QQD33" s="0"/>
      <c r="QQE33" s="0"/>
      <c r="QQF33" s="0"/>
      <c r="QQG33" s="0"/>
      <c r="QQH33" s="0"/>
      <c r="QQI33" s="0"/>
      <c r="QQJ33" s="0"/>
      <c r="QQK33" s="0"/>
      <c r="QQL33" s="0"/>
      <c r="QQM33" s="0"/>
      <c r="QQN33" s="0"/>
      <c r="QQO33" s="0"/>
      <c r="QQP33" s="0"/>
      <c r="QQQ33" s="0"/>
      <c r="QQR33" s="0"/>
      <c r="QQS33" s="0"/>
      <c r="QQT33" s="0"/>
      <c r="QQU33" s="0"/>
      <c r="QQV33" s="0"/>
      <c r="QQW33" s="0"/>
      <c r="QQX33" s="0"/>
      <c r="QQY33" s="0"/>
      <c r="QQZ33" s="0"/>
      <c r="QRA33" s="0"/>
      <c r="QRB33" s="0"/>
      <c r="QRC33" s="0"/>
      <c r="QRD33" s="0"/>
      <c r="QRE33" s="0"/>
      <c r="QRF33" s="0"/>
      <c r="QRG33" s="0"/>
      <c r="QRH33" s="0"/>
      <c r="QRI33" s="0"/>
      <c r="QRJ33" s="0"/>
      <c r="QRK33" s="0"/>
      <c r="QRL33" s="0"/>
      <c r="QRM33" s="0"/>
      <c r="QRN33" s="0"/>
      <c r="QRO33" s="0"/>
      <c r="QRP33" s="0"/>
      <c r="QRQ33" s="0"/>
      <c r="QRR33" s="0"/>
      <c r="QRS33" s="0"/>
      <c r="QRT33" s="0"/>
      <c r="QRU33" s="0"/>
      <c r="QRV33" s="0"/>
      <c r="QRW33" s="0"/>
      <c r="QRX33" s="0"/>
      <c r="QRY33" s="0"/>
      <c r="QRZ33" s="0"/>
      <c r="QSA33" s="0"/>
      <c r="QSB33" s="0"/>
      <c r="QSC33" s="0"/>
      <c r="QSD33" s="0"/>
      <c r="QSE33" s="0"/>
      <c r="QSF33" s="0"/>
      <c r="QSG33" s="0"/>
      <c r="QSH33" s="0"/>
      <c r="QSI33" s="0"/>
      <c r="QSJ33" s="0"/>
      <c r="QSK33" s="0"/>
      <c r="QSL33" s="0"/>
      <c r="QSM33" s="0"/>
      <c r="QSN33" s="0"/>
      <c r="QSO33" s="0"/>
      <c r="QSP33" s="0"/>
      <c r="QSQ33" s="0"/>
      <c r="QSR33" s="0"/>
      <c r="QSS33" s="0"/>
      <c r="QST33" s="0"/>
      <c r="QSU33" s="0"/>
      <c r="QSV33" s="0"/>
      <c r="QSW33" s="0"/>
      <c r="QSX33" s="0"/>
      <c r="QSY33" s="0"/>
      <c r="QSZ33" s="0"/>
      <c r="QTA33" s="0"/>
      <c r="QTB33" s="0"/>
      <c r="QTC33" s="0"/>
      <c r="QTD33" s="0"/>
      <c r="QTE33" s="0"/>
      <c r="QTF33" s="0"/>
      <c r="QTG33" s="0"/>
      <c r="QTH33" s="0"/>
      <c r="QTI33" s="0"/>
      <c r="QTJ33" s="0"/>
      <c r="QTK33" s="0"/>
      <c r="QTL33" s="0"/>
      <c r="QTM33" s="0"/>
      <c r="QTN33" s="0"/>
      <c r="QTO33" s="0"/>
      <c r="QTP33" s="0"/>
      <c r="QTQ33" s="0"/>
      <c r="QTR33" s="0"/>
      <c r="QTS33" s="0"/>
      <c r="QTT33" s="0"/>
      <c r="QTU33" s="0"/>
      <c r="QTV33" s="0"/>
      <c r="QTW33" s="0"/>
      <c r="QTX33" s="0"/>
      <c r="QTY33" s="0"/>
      <c r="QTZ33" s="0"/>
      <c r="QUA33" s="0"/>
      <c r="QUB33" s="0"/>
      <c r="QUC33" s="0"/>
      <c r="QUD33" s="0"/>
      <c r="QUE33" s="0"/>
      <c r="QUF33" s="0"/>
      <c r="QUG33" s="0"/>
      <c r="QUH33" s="0"/>
      <c r="QUI33" s="0"/>
      <c r="QUJ33" s="0"/>
      <c r="QUK33" s="0"/>
      <c r="QUL33" s="0"/>
      <c r="QUM33" s="0"/>
      <c r="QUN33" s="0"/>
      <c r="QUO33" s="0"/>
      <c r="QUP33" s="0"/>
      <c r="QUQ33" s="0"/>
      <c r="QUR33" s="0"/>
      <c r="QUS33" s="0"/>
      <c r="QUT33" s="0"/>
      <c r="QUU33" s="0"/>
      <c r="QUV33" s="0"/>
      <c r="QUW33" s="0"/>
      <c r="QUX33" s="0"/>
      <c r="QUY33" s="0"/>
      <c r="QUZ33" s="0"/>
      <c r="QVA33" s="0"/>
      <c r="QVB33" s="0"/>
      <c r="QVC33" s="0"/>
      <c r="QVD33" s="0"/>
      <c r="QVE33" s="0"/>
      <c r="QVF33" s="0"/>
      <c r="QVG33" s="0"/>
      <c r="QVH33" s="0"/>
      <c r="QVI33" s="0"/>
      <c r="QVJ33" s="0"/>
      <c r="QVK33" s="0"/>
      <c r="QVL33" s="0"/>
      <c r="QVM33" s="0"/>
      <c r="QVN33" s="0"/>
      <c r="QVO33" s="0"/>
      <c r="QVP33" s="0"/>
      <c r="QVQ33" s="0"/>
      <c r="QVR33" s="0"/>
      <c r="QVS33" s="0"/>
      <c r="QVT33" s="0"/>
      <c r="QVU33" s="0"/>
      <c r="QVV33" s="0"/>
      <c r="QVW33" s="0"/>
      <c r="QVX33" s="0"/>
      <c r="QVY33" s="0"/>
      <c r="QVZ33" s="0"/>
      <c r="QWA33" s="0"/>
      <c r="QWB33" s="0"/>
      <c r="QWC33" s="0"/>
      <c r="QWD33" s="0"/>
      <c r="QWE33" s="0"/>
      <c r="QWF33" s="0"/>
      <c r="QWG33" s="0"/>
      <c r="QWH33" s="0"/>
      <c r="QWI33" s="0"/>
      <c r="QWJ33" s="0"/>
      <c r="QWK33" s="0"/>
      <c r="QWL33" s="0"/>
      <c r="QWM33" s="0"/>
      <c r="QWN33" s="0"/>
      <c r="QWO33" s="0"/>
      <c r="QWP33" s="0"/>
      <c r="QWQ33" s="0"/>
      <c r="QWR33" s="0"/>
      <c r="QWS33" s="0"/>
      <c r="QWT33" s="0"/>
      <c r="QWU33" s="0"/>
      <c r="QWV33" s="0"/>
      <c r="QWW33" s="0"/>
      <c r="QWX33" s="0"/>
      <c r="QWY33" s="0"/>
      <c r="QWZ33" s="0"/>
      <c r="QXA33" s="0"/>
      <c r="QXB33" s="0"/>
      <c r="QXC33" s="0"/>
      <c r="QXD33" s="0"/>
      <c r="QXE33" s="0"/>
      <c r="QXF33" s="0"/>
      <c r="QXG33" s="0"/>
      <c r="QXH33" s="0"/>
      <c r="QXI33" s="0"/>
      <c r="QXJ33" s="0"/>
      <c r="QXK33" s="0"/>
      <c r="QXL33" s="0"/>
      <c r="QXM33" s="0"/>
      <c r="QXN33" s="0"/>
      <c r="QXO33" s="0"/>
      <c r="QXP33" s="0"/>
      <c r="QXQ33" s="0"/>
      <c r="QXR33" s="0"/>
      <c r="QXS33" s="0"/>
      <c r="QXT33" s="0"/>
      <c r="QXU33" s="0"/>
      <c r="QXV33" s="0"/>
      <c r="QXW33" s="0"/>
      <c r="QXX33" s="0"/>
      <c r="QXY33" s="0"/>
      <c r="QXZ33" s="0"/>
      <c r="QYA33" s="0"/>
      <c r="QYB33" s="0"/>
      <c r="QYC33" s="0"/>
      <c r="QYD33" s="0"/>
      <c r="QYE33" s="0"/>
      <c r="QYF33" s="0"/>
      <c r="QYG33" s="0"/>
      <c r="QYH33" s="0"/>
      <c r="QYI33" s="0"/>
      <c r="QYJ33" s="0"/>
      <c r="QYK33" s="0"/>
      <c r="QYL33" s="0"/>
      <c r="QYM33" s="0"/>
      <c r="QYN33" s="0"/>
      <c r="QYO33" s="0"/>
      <c r="QYP33" s="0"/>
      <c r="QYQ33" s="0"/>
      <c r="QYR33" s="0"/>
      <c r="QYS33" s="0"/>
      <c r="QYT33" s="0"/>
      <c r="QYU33" s="0"/>
      <c r="QYV33" s="0"/>
      <c r="QYW33" s="0"/>
      <c r="QYX33" s="0"/>
      <c r="QYY33" s="0"/>
      <c r="QYZ33" s="0"/>
      <c r="QZA33" s="0"/>
      <c r="QZB33" s="0"/>
      <c r="QZC33" s="0"/>
      <c r="QZD33" s="0"/>
      <c r="QZE33" s="0"/>
      <c r="QZF33" s="0"/>
      <c r="QZG33" s="0"/>
      <c r="QZH33" s="0"/>
      <c r="QZI33" s="0"/>
      <c r="QZJ33" s="0"/>
      <c r="QZK33" s="0"/>
      <c r="QZL33" s="0"/>
      <c r="QZM33" s="0"/>
      <c r="QZN33" s="0"/>
      <c r="QZO33" s="0"/>
      <c r="QZP33" s="0"/>
      <c r="QZQ33" s="0"/>
      <c r="QZR33" s="0"/>
      <c r="QZS33" s="0"/>
      <c r="QZT33" s="0"/>
      <c r="QZU33" s="0"/>
      <c r="QZV33" s="0"/>
      <c r="QZW33" s="0"/>
      <c r="QZX33" s="0"/>
      <c r="QZY33" s="0"/>
      <c r="QZZ33" s="0"/>
      <c r="RAA33" s="0"/>
      <c r="RAB33" s="0"/>
      <c r="RAC33" s="0"/>
      <c r="RAD33" s="0"/>
      <c r="RAE33" s="0"/>
      <c r="RAF33" s="0"/>
      <c r="RAG33" s="0"/>
      <c r="RAH33" s="0"/>
      <c r="RAI33" s="0"/>
      <c r="RAJ33" s="0"/>
      <c r="RAK33" s="0"/>
      <c r="RAL33" s="0"/>
      <c r="RAM33" s="0"/>
      <c r="RAN33" s="0"/>
      <c r="RAO33" s="0"/>
      <c r="RAP33" s="0"/>
      <c r="RAQ33" s="0"/>
      <c r="RAR33" s="0"/>
      <c r="RAS33" s="0"/>
      <c r="RAT33" s="0"/>
      <c r="RAU33" s="0"/>
      <c r="RAV33" s="0"/>
      <c r="RAW33" s="0"/>
      <c r="RAX33" s="0"/>
      <c r="RAY33" s="0"/>
      <c r="RAZ33" s="0"/>
      <c r="RBA33" s="0"/>
      <c r="RBB33" s="0"/>
      <c r="RBC33" s="0"/>
      <c r="RBD33" s="0"/>
      <c r="RBE33" s="0"/>
      <c r="RBF33" s="0"/>
      <c r="RBG33" s="0"/>
      <c r="RBH33" s="0"/>
      <c r="RBI33" s="0"/>
      <c r="RBJ33" s="0"/>
      <c r="RBK33" s="0"/>
      <c r="RBL33" s="0"/>
      <c r="RBM33" s="0"/>
      <c r="RBN33" s="0"/>
      <c r="RBO33" s="0"/>
      <c r="RBP33" s="0"/>
      <c r="RBQ33" s="0"/>
      <c r="RBR33" s="0"/>
      <c r="RBS33" s="0"/>
      <c r="RBT33" s="0"/>
      <c r="RBU33" s="0"/>
      <c r="RBV33" s="0"/>
      <c r="RBW33" s="0"/>
      <c r="RBX33" s="0"/>
      <c r="RBY33" s="0"/>
      <c r="RBZ33" s="0"/>
      <c r="RCA33" s="0"/>
      <c r="RCB33" s="0"/>
      <c r="RCC33" s="0"/>
      <c r="RCD33" s="0"/>
      <c r="RCE33" s="0"/>
      <c r="RCF33" s="0"/>
      <c r="RCG33" s="0"/>
      <c r="RCH33" s="0"/>
      <c r="RCI33" s="0"/>
      <c r="RCJ33" s="0"/>
      <c r="RCK33" s="0"/>
      <c r="RCL33" s="0"/>
      <c r="RCM33" s="0"/>
      <c r="RCN33" s="0"/>
      <c r="RCO33" s="0"/>
      <c r="RCP33" s="0"/>
      <c r="RCQ33" s="0"/>
      <c r="RCR33" s="0"/>
      <c r="RCS33" s="0"/>
      <c r="RCT33" s="0"/>
      <c r="RCU33" s="0"/>
      <c r="RCV33" s="0"/>
      <c r="RCW33" s="0"/>
      <c r="RCX33" s="0"/>
      <c r="RCY33" s="0"/>
      <c r="RCZ33" s="0"/>
      <c r="RDA33" s="0"/>
      <c r="RDB33" s="0"/>
      <c r="RDC33" s="0"/>
      <c r="RDD33" s="0"/>
      <c r="RDE33" s="0"/>
      <c r="RDF33" s="0"/>
      <c r="RDG33" s="0"/>
      <c r="RDH33" s="0"/>
      <c r="RDI33" s="0"/>
      <c r="RDJ33" s="0"/>
      <c r="RDK33" s="0"/>
      <c r="RDL33" s="0"/>
      <c r="RDM33" s="0"/>
      <c r="RDN33" s="0"/>
      <c r="RDO33" s="0"/>
      <c r="RDP33" s="0"/>
      <c r="RDQ33" s="0"/>
      <c r="RDR33" s="0"/>
      <c r="RDS33" s="0"/>
      <c r="RDT33" s="0"/>
      <c r="RDU33" s="0"/>
      <c r="RDV33" s="0"/>
      <c r="RDW33" s="0"/>
      <c r="RDX33" s="0"/>
      <c r="RDY33" s="0"/>
      <c r="RDZ33" s="0"/>
      <c r="REA33" s="0"/>
      <c r="REB33" s="0"/>
      <c r="REC33" s="0"/>
      <c r="RED33" s="0"/>
      <c r="REE33" s="0"/>
      <c r="REF33" s="0"/>
      <c r="REG33" s="0"/>
      <c r="REH33" s="0"/>
      <c r="REI33" s="0"/>
      <c r="REJ33" s="0"/>
      <c r="REK33" s="0"/>
      <c r="REL33" s="0"/>
      <c r="REM33" s="0"/>
      <c r="REN33" s="0"/>
      <c r="REO33" s="0"/>
      <c r="REP33" s="0"/>
      <c r="REQ33" s="0"/>
      <c r="RER33" s="0"/>
      <c r="RES33" s="0"/>
      <c r="RET33" s="0"/>
      <c r="REU33" s="0"/>
      <c r="REV33" s="0"/>
      <c r="REW33" s="0"/>
      <c r="REX33" s="0"/>
      <c r="REY33" s="0"/>
      <c r="REZ33" s="0"/>
      <c r="RFA33" s="0"/>
      <c r="RFB33" s="0"/>
      <c r="RFC33" s="0"/>
      <c r="RFD33" s="0"/>
      <c r="RFE33" s="0"/>
      <c r="RFF33" s="0"/>
      <c r="RFG33" s="0"/>
      <c r="RFH33" s="0"/>
      <c r="RFI33" s="0"/>
      <c r="RFJ33" s="0"/>
      <c r="RFK33" s="0"/>
      <c r="RFL33" s="0"/>
      <c r="RFM33" s="0"/>
      <c r="RFN33" s="0"/>
      <c r="RFO33" s="0"/>
      <c r="RFP33" s="0"/>
      <c r="RFQ33" s="0"/>
      <c r="RFR33" s="0"/>
      <c r="RFS33" s="0"/>
      <c r="RFT33" s="0"/>
      <c r="RFU33" s="0"/>
      <c r="RFV33" s="0"/>
      <c r="RFW33" s="0"/>
      <c r="RFX33" s="0"/>
      <c r="RFY33" s="0"/>
      <c r="RFZ33" s="0"/>
      <c r="RGA33" s="0"/>
      <c r="RGB33" s="0"/>
      <c r="RGC33" s="0"/>
      <c r="RGD33" s="0"/>
      <c r="RGE33" s="0"/>
      <c r="RGF33" s="0"/>
      <c r="RGG33" s="0"/>
      <c r="RGH33" s="0"/>
      <c r="RGI33" s="0"/>
      <c r="RGJ33" s="0"/>
      <c r="RGK33" s="0"/>
      <c r="RGL33" s="0"/>
      <c r="RGM33" s="0"/>
      <c r="RGN33" s="0"/>
      <c r="RGO33" s="0"/>
      <c r="RGP33" s="0"/>
      <c r="RGQ33" s="0"/>
      <c r="RGR33" s="0"/>
      <c r="RGS33" s="0"/>
      <c r="RGT33" s="0"/>
      <c r="RGU33" s="0"/>
      <c r="RGV33" s="0"/>
      <c r="RGW33" s="0"/>
      <c r="RGX33" s="0"/>
      <c r="RGY33" s="0"/>
      <c r="RGZ33" s="0"/>
      <c r="RHA33" s="0"/>
      <c r="RHB33" s="0"/>
      <c r="RHC33" s="0"/>
      <c r="RHD33" s="0"/>
      <c r="RHE33" s="0"/>
      <c r="RHF33" s="0"/>
      <c r="RHG33" s="0"/>
      <c r="RHH33" s="0"/>
      <c r="RHI33" s="0"/>
      <c r="RHJ33" s="0"/>
      <c r="RHK33" s="0"/>
      <c r="RHL33" s="0"/>
      <c r="RHM33" s="0"/>
      <c r="RHN33" s="0"/>
      <c r="RHO33" s="0"/>
      <c r="RHP33" s="0"/>
      <c r="RHQ33" s="0"/>
      <c r="RHR33" s="0"/>
      <c r="RHS33" s="0"/>
      <c r="RHT33" s="0"/>
      <c r="RHU33" s="0"/>
      <c r="RHV33" s="0"/>
      <c r="RHW33" s="0"/>
      <c r="RHX33" s="0"/>
      <c r="RHY33" s="0"/>
      <c r="RHZ33" s="0"/>
      <c r="RIA33" s="0"/>
      <c r="RIB33" s="0"/>
      <c r="RIC33" s="0"/>
      <c r="RID33" s="0"/>
      <c r="RIE33" s="0"/>
      <c r="RIF33" s="0"/>
      <c r="RIG33" s="0"/>
      <c r="RIH33" s="0"/>
      <c r="RII33" s="0"/>
      <c r="RIJ33" s="0"/>
      <c r="RIK33" s="0"/>
      <c r="RIL33" s="0"/>
      <c r="RIM33" s="0"/>
      <c r="RIN33" s="0"/>
      <c r="RIO33" s="0"/>
      <c r="RIP33" s="0"/>
      <c r="RIQ33" s="0"/>
      <c r="RIR33" s="0"/>
      <c r="RIS33" s="0"/>
      <c r="RIT33" s="0"/>
      <c r="RIU33" s="0"/>
      <c r="RIV33" s="0"/>
      <c r="RIW33" s="0"/>
      <c r="RIX33" s="0"/>
      <c r="RIY33" s="0"/>
      <c r="RIZ33" s="0"/>
      <c r="RJA33" s="0"/>
      <c r="RJB33" s="0"/>
      <c r="RJC33" s="0"/>
      <c r="RJD33" s="0"/>
      <c r="RJE33" s="0"/>
      <c r="RJF33" s="0"/>
      <c r="RJG33" s="0"/>
      <c r="RJH33" s="0"/>
      <c r="RJI33" s="0"/>
      <c r="RJJ33" s="0"/>
      <c r="RJK33" s="0"/>
      <c r="RJL33" s="0"/>
      <c r="RJM33" s="0"/>
      <c r="RJN33" s="0"/>
      <c r="RJO33" s="0"/>
      <c r="RJP33" s="0"/>
      <c r="RJQ33" s="0"/>
      <c r="RJR33" s="0"/>
      <c r="RJS33" s="0"/>
      <c r="RJT33" s="0"/>
      <c r="RJU33" s="0"/>
      <c r="RJV33" s="0"/>
      <c r="RJW33" s="0"/>
      <c r="RJX33" s="0"/>
      <c r="RJY33" s="0"/>
      <c r="RJZ33" s="0"/>
      <c r="RKA33" s="0"/>
      <c r="RKB33" s="0"/>
      <c r="RKC33" s="0"/>
      <c r="RKD33" s="0"/>
      <c r="RKE33" s="0"/>
      <c r="RKF33" s="0"/>
      <c r="RKG33" s="0"/>
      <c r="RKH33" s="0"/>
      <c r="RKI33" s="0"/>
      <c r="RKJ33" s="0"/>
      <c r="RKK33" s="0"/>
      <c r="RKL33" s="0"/>
      <c r="RKM33" s="0"/>
      <c r="RKN33" s="0"/>
      <c r="RKO33" s="0"/>
      <c r="RKP33" s="0"/>
      <c r="RKQ33" s="0"/>
      <c r="RKR33" s="0"/>
      <c r="RKS33" s="0"/>
      <c r="RKT33" s="0"/>
      <c r="RKU33" s="0"/>
      <c r="RKV33" s="0"/>
      <c r="RKW33" s="0"/>
      <c r="RKX33" s="0"/>
      <c r="RKY33" s="0"/>
      <c r="RKZ33" s="0"/>
      <c r="RLA33" s="0"/>
      <c r="RLB33" s="0"/>
      <c r="RLC33" s="0"/>
      <c r="RLD33" s="0"/>
      <c r="RLE33" s="0"/>
      <c r="RLF33" s="0"/>
      <c r="RLG33" s="0"/>
      <c r="RLH33" s="0"/>
      <c r="RLI33" s="0"/>
      <c r="RLJ33" s="0"/>
      <c r="RLK33" s="0"/>
      <c r="RLL33" s="0"/>
      <c r="RLM33" s="0"/>
      <c r="RLN33" s="0"/>
      <c r="RLO33" s="0"/>
      <c r="RLP33" s="0"/>
      <c r="RLQ33" s="0"/>
      <c r="RLR33" s="0"/>
      <c r="RLS33" s="0"/>
      <c r="RLT33" s="0"/>
      <c r="RLU33" s="0"/>
      <c r="RLV33" s="0"/>
      <c r="RLW33" s="0"/>
      <c r="RLX33" s="0"/>
      <c r="RLY33" s="0"/>
      <c r="RLZ33" s="0"/>
      <c r="RMA33" s="0"/>
      <c r="RMB33" s="0"/>
      <c r="RMC33" s="0"/>
      <c r="RMD33" s="0"/>
      <c r="RME33" s="0"/>
      <c r="RMF33" s="0"/>
      <c r="RMG33" s="0"/>
      <c r="RMH33" s="0"/>
      <c r="RMI33" s="0"/>
      <c r="RMJ33" s="0"/>
      <c r="RMK33" s="0"/>
      <c r="RML33" s="0"/>
      <c r="RMM33" s="0"/>
      <c r="RMN33" s="0"/>
      <c r="RMO33" s="0"/>
      <c r="RMP33" s="0"/>
      <c r="RMQ33" s="0"/>
      <c r="RMR33" s="0"/>
      <c r="RMS33" s="0"/>
      <c r="RMT33" s="0"/>
      <c r="RMU33" s="0"/>
      <c r="RMV33" s="0"/>
      <c r="RMW33" s="0"/>
      <c r="RMX33" s="0"/>
      <c r="RMY33" s="0"/>
      <c r="RMZ33" s="0"/>
      <c r="RNA33" s="0"/>
      <c r="RNB33" s="0"/>
      <c r="RNC33" s="0"/>
      <c r="RND33" s="0"/>
      <c r="RNE33" s="0"/>
      <c r="RNF33" s="0"/>
      <c r="RNG33" s="0"/>
      <c r="RNH33" s="0"/>
      <c r="RNI33" s="0"/>
      <c r="RNJ33" s="0"/>
      <c r="RNK33" s="0"/>
      <c r="RNL33" s="0"/>
      <c r="RNM33" s="0"/>
      <c r="RNN33" s="0"/>
      <c r="RNO33" s="0"/>
      <c r="RNP33" s="0"/>
      <c r="RNQ33" s="0"/>
      <c r="RNR33" s="0"/>
      <c r="RNS33" s="0"/>
      <c r="RNT33" s="0"/>
      <c r="RNU33" s="0"/>
      <c r="RNV33" s="0"/>
      <c r="RNW33" s="0"/>
      <c r="RNX33" s="0"/>
      <c r="RNY33" s="0"/>
      <c r="RNZ33" s="0"/>
      <c r="ROA33" s="0"/>
      <c r="ROB33" s="0"/>
      <c r="ROC33" s="0"/>
      <c r="ROD33" s="0"/>
      <c r="ROE33" s="0"/>
      <c r="ROF33" s="0"/>
      <c r="ROG33" s="0"/>
      <c r="ROH33" s="0"/>
      <c r="ROI33" s="0"/>
      <c r="ROJ33" s="0"/>
      <c r="ROK33" s="0"/>
      <c r="ROL33" s="0"/>
      <c r="ROM33" s="0"/>
      <c r="RON33" s="0"/>
      <c r="ROO33" s="0"/>
      <c r="ROP33" s="0"/>
      <c r="ROQ33" s="0"/>
      <c r="ROR33" s="0"/>
      <c r="ROS33" s="0"/>
      <c r="ROT33" s="0"/>
      <c r="ROU33" s="0"/>
      <c r="ROV33" s="0"/>
      <c r="ROW33" s="0"/>
      <c r="ROX33" s="0"/>
      <c r="ROY33" s="0"/>
      <c r="ROZ33" s="0"/>
      <c r="RPA33" s="0"/>
      <c r="RPB33" s="0"/>
      <c r="RPC33" s="0"/>
      <c r="RPD33" s="0"/>
      <c r="RPE33" s="0"/>
      <c r="RPF33" s="0"/>
      <c r="RPG33" s="0"/>
      <c r="RPH33" s="0"/>
      <c r="RPI33" s="0"/>
      <c r="RPJ33" s="0"/>
      <c r="RPK33" s="0"/>
      <c r="RPL33" s="0"/>
      <c r="RPM33" s="0"/>
      <c r="RPN33" s="0"/>
      <c r="RPO33" s="0"/>
      <c r="RPP33" s="0"/>
      <c r="RPQ33" s="0"/>
      <c r="RPR33" s="0"/>
      <c r="RPS33" s="0"/>
      <c r="RPT33" s="0"/>
      <c r="RPU33" s="0"/>
      <c r="RPV33" s="0"/>
      <c r="RPW33" s="0"/>
      <c r="RPX33" s="0"/>
      <c r="RPY33" s="0"/>
      <c r="RPZ33" s="0"/>
      <c r="RQA33" s="0"/>
      <c r="RQB33" s="0"/>
      <c r="RQC33" s="0"/>
      <c r="RQD33" s="0"/>
      <c r="RQE33" s="0"/>
      <c r="RQF33" s="0"/>
      <c r="RQG33" s="0"/>
      <c r="RQH33" s="0"/>
      <c r="RQI33" s="0"/>
      <c r="RQJ33" s="0"/>
      <c r="RQK33" s="0"/>
      <c r="RQL33" s="0"/>
      <c r="RQM33" s="0"/>
      <c r="RQN33" s="0"/>
      <c r="RQO33" s="0"/>
      <c r="RQP33" s="0"/>
      <c r="RQQ33" s="0"/>
      <c r="RQR33" s="0"/>
      <c r="RQS33" s="0"/>
      <c r="RQT33" s="0"/>
      <c r="RQU33" s="0"/>
      <c r="RQV33" s="0"/>
      <c r="RQW33" s="0"/>
      <c r="RQX33" s="0"/>
      <c r="RQY33" s="0"/>
      <c r="RQZ33" s="0"/>
      <c r="RRA33" s="0"/>
      <c r="RRB33" s="0"/>
      <c r="RRC33" s="0"/>
      <c r="RRD33" s="0"/>
      <c r="RRE33" s="0"/>
      <c r="RRF33" s="0"/>
      <c r="RRG33" s="0"/>
      <c r="RRH33" s="0"/>
      <c r="RRI33" s="0"/>
      <c r="RRJ33" s="0"/>
      <c r="RRK33" s="0"/>
      <c r="RRL33" s="0"/>
      <c r="RRM33" s="0"/>
      <c r="RRN33" s="0"/>
      <c r="RRO33" s="0"/>
      <c r="RRP33" s="0"/>
      <c r="RRQ33" s="0"/>
      <c r="RRR33" s="0"/>
      <c r="RRS33" s="0"/>
      <c r="RRT33" s="0"/>
      <c r="RRU33" s="0"/>
      <c r="RRV33" s="0"/>
      <c r="RRW33" s="0"/>
      <c r="RRX33" s="0"/>
      <c r="RRY33" s="0"/>
      <c r="RRZ33" s="0"/>
      <c r="RSA33" s="0"/>
      <c r="RSB33" s="0"/>
      <c r="RSC33" s="0"/>
      <c r="RSD33" s="0"/>
      <c r="RSE33" s="0"/>
      <c r="RSF33" s="0"/>
      <c r="RSG33" s="0"/>
      <c r="RSH33" s="0"/>
      <c r="RSI33" s="0"/>
      <c r="RSJ33" s="0"/>
      <c r="RSK33" s="0"/>
      <c r="RSL33" s="0"/>
      <c r="RSM33" s="0"/>
      <c r="RSN33" s="0"/>
      <c r="RSO33" s="0"/>
      <c r="RSP33" s="0"/>
      <c r="RSQ33" s="0"/>
      <c r="RSR33" s="0"/>
      <c r="RSS33" s="0"/>
      <c r="RST33" s="0"/>
      <c r="RSU33" s="0"/>
      <c r="RSV33" s="0"/>
      <c r="RSW33" s="0"/>
      <c r="RSX33" s="0"/>
      <c r="RSY33" s="0"/>
      <c r="RSZ33" s="0"/>
      <c r="RTA33" s="0"/>
      <c r="RTB33" s="0"/>
      <c r="RTC33" s="0"/>
      <c r="RTD33" s="0"/>
      <c r="RTE33" s="0"/>
      <c r="RTF33" s="0"/>
      <c r="RTG33" s="0"/>
      <c r="RTH33" s="0"/>
      <c r="RTI33" s="0"/>
      <c r="RTJ33" s="0"/>
      <c r="RTK33" s="0"/>
      <c r="RTL33" s="0"/>
      <c r="RTM33" s="0"/>
      <c r="RTN33" s="0"/>
      <c r="RTO33" s="0"/>
      <c r="RTP33" s="0"/>
      <c r="RTQ33" s="0"/>
      <c r="RTR33" s="0"/>
      <c r="RTS33" s="0"/>
      <c r="RTT33" s="0"/>
      <c r="RTU33" s="0"/>
      <c r="RTV33" s="0"/>
      <c r="RTW33" s="0"/>
      <c r="RTX33" s="0"/>
      <c r="RTY33" s="0"/>
      <c r="RTZ33" s="0"/>
      <c r="RUA33" s="0"/>
      <c r="RUB33" s="0"/>
      <c r="RUC33" s="0"/>
      <c r="RUD33" s="0"/>
      <c r="RUE33" s="0"/>
      <c r="RUF33" s="0"/>
      <c r="RUG33" s="0"/>
      <c r="RUH33" s="0"/>
      <c r="RUI33" s="0"/>
      <c r="RUJ33" s="0"/>
      <c r="RUK33" s="0"/>
      <c r="RUL33" s="0"/>
      <c r="RUM33" s="0"/>
      <c r="RUN33" s="0"/>
      <c r="RUO33" s="0"/>
      <c r="RUP33" s="0"/>
      <c r="RUQ33" s="0"/>
      <c r="RUR33" s="0"/>
      <c r="RUS33" s="0"/>
      <c r="RUT33" s="0"/>
      <c r="RUU33" s="0"/>
      <c r="RUV33" s="0"/>
      <c r="RUW33" s="0"/>
      <c r="RUX33" s="0"/>
      <c r="RUY33" s="0"/>
      <c r="RUZ33" s="0"/>
      <c r="RVA33" s="0"/>
      <c r="RVB33" s="0"/>
      <c r="RVC33" s="0"/>
      <c r="RVD33" s="0"/>
      <c r="RVE33" s="0"/>
      <c r="RVF33" s="0"/>
      <c r="RVG33" s="0"/>
      <c r="RVH33" s="0"/>
      <c r="RVI33" s="0"/>
      <c r="RVJ33" s="0"/>
      <c r="RVK33" s="0"/>
      <c r="RVL33" s="0"/>
      <c r="RVM33" s="0"/>
      <c r="RVN33" s="0"/>
      <c r="RVO33" s="0"/>
      <c r="RVP33" s="0"/>
      <c r="RVQ33" s="0"/>
      <c r="RVR33" s="0"/>
      <c r="RVS33" s="0"/>
      <c r="RVT33" s="0"/>
      <c r="RVU33" s="0"/>
      <c r="RVV33" s="0"/>
      <c r="RVW33" s="0"/>
      <c r="RVX33" s="0"/>
      <c r="RVY33" s="0"/>
      <c r="RVZ33" s="0"/>
      <c r="RWA33" s="0"/>
      <c r="RWB33" s="0"/>
      <c r="RWC33" s="0"/>
      <c r="RWD33" s="0"/>
      <c r="RWE33" s="0"/>
      <c r="RWF33" s="0"/>
      <c r="RWG33" s="0"/>
      <c r="RWH33" s="0"/>
      <c r="RWI33" s="0"/>
      <c r="RWJ33" s="0"/>
      <c r="RWK33" s="0"/>
      <c r="RWL33" s="0"/>
      <c r="RWM33" s="0"/>
      <c r="RWN33" s="0"/>
      <c r="RWO33" s="0"/>
      <c r="RWP33" s="0"/>
      <c r="RWQ33" s="0"/>
      <c r="RWR33" s="0"/>
      <c r="RWS33" s="0"/>
      <c r="RWT33" s="0"/>
      <c r="RWU33" s="0"/>
      <c r="RWV33" s="0"/>
      <c r="RWW33" s="0"/>
      <c r="RWX33" s="0"/>
      <c r="RWY33" s="0"/>
      <c r="RWZ33" s="0"/>
      <c r="RXA33" s="0"/>
      <c r="RXB33" s="0"/>
      <c r="RXC33" s="0"/>
      <c r="RXD33" s="0"/>
      <c r="RXE33" s="0"/>
      <c r="RXF33" s="0"/>
      <c r="RXG33" s="0"/>
      <c r="RXH33" s="0"/>
      <c r="RXI33" s="0"/>
      <c r="RXJ33" s="0"/>
      <c r="RXK33" s="0"/>
      <c r="RXL33" s="0"/>
      <c r="RXM33" s="0"/>
      <c r="RXN33" s="0"/>
      <c r="RXO33" s="0"/>
      <c r="RXP33" s="0"/>
      <c r="RXQ33" s="0"/>
      <c r="RXR33" s="0"/>
      <c r="RXS33" s="0"/>
      <c r="RXT33" s="0"/>
      <c r="RXU33" s="0"/>
      <c r="RXV33" s="0"/>
      <c r="RXW33" s="0"/>
      <c r="RXX33" s="0"/>
      <c r="RXY33" s="0"/>
      <c r="RXZ33" s="0"/>
      <c r="RYA33" s="0"/>
      <c r="RYB33" s="0"/>
      <c r="RYC33" s="0"/>
      <c r="RYD33" s="0"/>
      <c r="RYE33" s="0"/>
      <c r="RYF33" s="0"/>
      <c r="RYG33" s="0"/>
      <c r="RYH33" s="0"/>
      <c r="RYI33" s="0"/>
      <c r="RYJ33" s="0"/>
      <c r="RYK33" s="0"/>
      <c r="RYL33" s="0"/>
      <c r="RYM33" s="0"/>
      <c r="RYN33" s="0"/>
      <c r="RYO33" s="0"/>
      <c r="RYP33" s="0"/>
      <c r="RYQ33" s="0"/>
      <c r="RYR33" s="0"/>
      <c r="RYS33" s="0"/>
      <c r="RYT33" s="0"/>
      <c r="RYU33" s="0"/>
      <c r="RYV33" s="0"/>
      <c r="RYW33" s="0"/>
      <c r="RYX33" s="0"/>
      <c r="RYY33" s="0"/>
      <c r="RYZ33" s="0"/>
      <c r="RZA33" s="0"/>
      <c r="RZB33" s="0"/>
      <c r="RZC33" s="0"/>
      <c r="RZD33" s="0"/>
      <c r="RZE33" s="0"/>
      <c r="RZF33" s="0"/>
      <c r="RZG33" s="0"/>
      <c r="RZH33" s="0"/>
      <c r="RZI33" s="0"/>
      <c r="RZJ33" s="0"/>
      <c r="RZK33" s="0"/>
      <c r="RZL33" s="0"/>
      <c r="RZM33" s="0"/>
      <c r="RZN33" s="0"/>
      <c r="RZO33" s="0"/>
      <c r="RZP33" s="0"/>
      <c r="RZQ33" s="0"/>
      <c r="RZR33" s="0"/>
      <c r="RZS33" s="0"/>
      <c r="RZT33" s="0"/>
      <c r="RZU33" s="0"/>
      <c r="RZV33" s="0"/>
      <c r="RZW33" s="0"/>
      <c r="RZX33" s="0"/>
      <c r="RZY33" s="0"/>
      <c r="RZZ33" s="0"/>
      <c r="SAA33" s="0"/>
      <c r="SAB33" s="0"/>
      <c r="SAC33" s="0"/>
      <c r="SAD33" s="0"/>
      <c r="SAE33" s="0"/>
      <c r="SAF33" s="0"/>
      <c r="SAG33" s="0"/>
      <c r="SAH33" s="0"/>
      <c r="SAI33" s="0"/>
      <c r="SAJ33" s="0"/>
      <c r="SAK33" s="0"/>
      <c r="SAL33" s="0"/>
      <c r="SAM33" s="0"/>
      <c r="SAN33" s="0"/>
      <c r="SAO33" s="0"/>
      <c r="SAP33" s="0"/>
      <c r="SAQ33" s="0"/>
      <c r="SAR33" s="0"/>
      <c r="SAS33" s="0"/>
      <c r="SAT33" s="0"/>
      <c r="SAU33" s="0"/>
      <c r="SAV33" s="0"/>
      <c r="SAW33" s="0"/>
      <c r="SAX33" s="0"/>
      <c r="SAY33" s="0"/>
      <c r="SAZ33" s="0"/>
      <c r="SBA33" s="0"/>
      <c r="SBB33" s="0"/>
      <c r="SBC33" s="0"/>
      <c r="SBD33" s="0"/>
      <c r="SBE33" s="0"/>
      <c r="SBF33" s="0"/>
      <c r="SBG33" s="0"/>
      <c r="SBH33" s="0"/>
      <c r="SBI33" s="0"/>
      <c r="SBJ33" s="0"/>
      <c r="SBK33" s="0"/>
      <c r="SBL33" s="0"/>
      <c r="SBM33" s="0"/>
      <c r="SBN33" s="0"/>
      <c r="SBO33" s="0"/>
      <c r="SBP33" s="0"/>
      <c r="SBQ33" s="0"/>
      <c r="SBR33" s="0"/>
      <c r="SBS33" s="0"/>
      <c r="SBT33" s="0"/>
      <c r="SBU33" s="0"/>
      <c r="SBV33" s="0"/>
      <c r="SBW33" s="0"/>
      <c r="SBX33" s="0"/>
      <c r="SBY33" s="0"/>
      <c r="SBZ33" s="0"/>
      <c r="SCA33" s="0"/>
      <c r="SCB33" s="0"/>
      <c r="SCC33" s="0"/>
      <c r="SCD33" s="0"/>
      <c r="SCE33" s="0"/>
      <c r="SCF33" s="0"/>
      <c r="SCG33" s="0"/>
      <c r="SCH33" s="0"/>
      <c r="SCI33" s="0"/>
      <c r="SCJ33" s="0"/>
      <c r="SCK33" s="0"/>
      <c r="SCL33" s="0"/>
      <c r="SCM33" s="0"/>
      <c r="SCN33" s="0"/>
      <c r="SCO33" s="0"/>
      <c r="SCP33" s="0"/>
      <c r="SCQ33" s="0"/>
      <c r="SCR33" s="0"/>
      <c r="SCS33" s="0"/>
      <c r="SCT33" s="0"/>
      <c r="SCU33" s="0"/>
      <c r="SCV33" s="0"/>
      <c r="SCW33" s="0"/>
      <c r="SCX33" s="0"/>
      <c r="SCY33" s="0"/>
      <c r="SCZ33" s="0"/>
      <c r="SDA33" s="0"/>
      <c r="SDB33" s="0"/>
      <c r="SDC33" s="0"/>
      <c r="SDD33" s="0"/>
      <c r="SDE33" s="0"/>
      <c r="SDF33" s="0"/>
      <c r="SDG33" s="0"/>
      <c r="SDH33" s="0"/>
      <c r="SDI33" s="0"/>
      <c r="SDJ33" s="0"/>
      <c r="SDK33" s="0"/>
      <c r="SDL33" s="0"/>
      <c r="SDM33" s="0"/>
      <c r="SDN33" s="0"/>
      <c r="SDO33" s="0"/>
      <c r="SDP33" s="0"/>
      <c r="SDQ33" s="0"/>
      <c r="SDR33" s="0"/>
      <c r="SDS33" s="0"/>
      <c r="SDT33" s="0"/>
      <c r="SDU33" s="0"/>
      <c r="SDV33" s="0"/>
      <c r="SDW33" s="0"/>
      <c r="SDX33" s="0"/>
      <c r="SDY33" s="0"/>
      <c r="SDZ33" s="0"/>
      <c r="SEA33" s="0"/>
      <c r="SEB33" s="0"/>
      <c r="SEC33" s="0"/>
      <c r="SED33" s="0"/>
      <c r="SEE33" s="0"/>
      <c r="SEF33" s="0"/>
      <c r="SEG33" s="0"/>
      <c r="SEH33" s="0"/>
      <c r="SEI33" s="0"/>
      <c r="SEJ33" s="0"/>
      <c r="SEK33" s="0"/>
      <c r="SEL33" s="0"/>
      <c r="SEM33" s="0"/>
      <c r="SEN33" s="0"/>
      <c r="SEO33" s="0"/>
      <c r="SEP33" s="0"/>
      <c r="SEQ33" s="0"/>
      <c r="SER33" s="0"/>
      <c r="SES33" s="0"/>
      <c r="SET33" s="0"/>
      <c r="SEU33" s="0"/>
      <c r="SEV33" s="0"/>
      <c r="SEW33" s="0"/>
      <c r="SEX33" s="0"/>
      <c r="SEY33" s="0"/>
      <c r="SEZ33" s="0"/>
      <c r="SFA33" s="0"/>
      <c r="SFB33" s="0"/>
      <c r="SFC33" s="0"/>
      <c r="SFD33" s="0"/>
      <c r="SFE33" s="0"/>
      <c r="SFF33" s="0"/>
      <c r="SFG33" s="0"/>
      <c r="SFH33" s="0"/>
      <c r="SFI33" s="0"/>
      <c r="SFJ33" s="0"/>
      <c r="SFK33" s="0"/>
      <c r="SFL33" s="0"/>
      <c r="SFM33" s="0"/>
      <c r="SFN33" s="0"/>
      <c r="SFO33" s="0"/>
      <c r="SFP33" s="0"/>
      <c r="SFQ33" s="0"/>
      <c r="SFR33" s="0"/>
      <c r="SFS33" s="0"/>
      <c r="SFT33" s="0"/>
      <c r="SFU33" s="0"/>
      <c r="SFV33" s="0"/>
      <c r="SFW33" s="0"/>
      <c r="SFX33" s="0"/>
      <c r="SFY33" s="0"/>
      <c r="SFZ33" s="0"/>
      <c r="SGA33" s="0"/>
      <c r="SGB33" s="0"/>
      <c r="SGC33" s="0"/>
      <c r="SGD33" s="0"/>
      <c r="SGE33" s="0"/>
      <c r="SGF33" s="0"/>
      <c r="SGG33" s="0"/>
      <c r="SGH33" s="0"/>
      <c r="SGI33" s="0"/>
      <c r="SGJ33" s="0"/>
      <c r="SGK33" s="0"/>
      <c r="SGL33" s="0"/>
      <c r="SGM33" s="0"/>
      <c r="SGN33" s="0"/>
      <c r="SGO33" s="0"/>
      <c r="SGP33" s="0"/>
      <c r="SGQ33" s="0"/>
      <c r="SGR33" s="0"/>
      <c r="SGS33" s="0"/>
      <c r="SGT33" s="0"/>
      <c r="SGU33" s="0"/>
      <c r="SGV33" s="0"/>
      <c r="SGW33" s="0"/>
      <c r="SGX33" s="0"/>
      <c r="SGY33" s="0"/>
      <c r="SGZ33" s="0"/>
      <c r="SHA33" s="0"/>
      <c r="SHB33" s="0"/>
      <c r="SHC33" s="0"/>
      <c r="SHD33" s="0"/>
      <c r="SHE33" s="0"/>
      <c r="SHF33" s="0"/>
      <c r="SHG33" s="0"/>
      <c r="SHH33" s="0"/>
      <c r="SHI33" s="0"/>
      <c r="SHJ33" s="0"/>
      <c r="SHK33" s="0"/>
      <c r="SHL33" s="0"/>
      <c r="SHM33" s="0"/>
      <c r="SHN33" s="0"/>
      <c r="SHO33" s="0"/>
      <c r="SHP33" s="0"/>
      <c r="SHQ33" s="0"/>
      <c r="SHR33" s="0"/>
      <c r="SHS33" s="0"/>
      <c r="SHT33" s="0"/>
      <c r="SHU33" s="0"/>
      <c r="SHV33" s="0"/>
      <c r="SHW33" s="0"/>
      <c r="SHX33" s="0"/>
      <c r="SHY33" s="0"/>
      <c r="SHZ33" s="0"/>
      <c r="SIA33" s="0"/>
      <c r="SIB33" s="0"/>
      <c r="SIC33" s="0"/>
      <c r="SID33" s="0"/>
      <c r="SIE33" s="0"/>
      <c r="SIF33" s="0"/>
      <c r="SIG33" s="0"/>
      <c r="SIH33" s="0"/>
      <c r="SII33" s="0"/>
      <c r="SIJ33" s="0"/>
      <c r="SIK33" s="0"/>
      <c r="SIL33" s="0"/>
      <c r="SIM33" s="0"/>
      <c r="SIN33" s="0"/>
      <c r="SIO33" s="0"/>
      <c r="SIP33" s="0"/>
      <c r="SIQ33" s="0"/>
      <c r="SIR33" s="0"/>
      <c r="SIS33" s="0"/>
      <c r="SIT33" s="0"/>
      <c r="SIU33" s="0"/>
      <c r="SIV33" s="0"/>
      <c r="SIW33" s="0"/>
      <c r="SIX33" s="0"/>
      <c r="SIY33" s="0"/>
      <c r="SIZ33" s="0"/>
      <c r="SJA33" s="0"/>
      <c r="SJB33" s="0"/>
      <c r="SJC33" s="0"/>
      <c r="SJD33" s="0"/>
      <c r="SJE33" s="0"/>
      <c r="SJF33" s="0"/>
      <c r="SJG33" s="0"/>
      <c r="SJH33" s="0"/>
      <c r="SJI33" s="0"/>
      <c r="SJJ33" s="0"/>
      <c r="SJK33" s="0"/>
      <c r="SJL33" s="0"/>
      <c r="SJM33" s="0"/>
      <c r="SJN33" s="0"/>
      <c r="SJO33" s="0"/>
      <c r="SJP33" s="0"/>
      <c r="SJQ33" s="0"/>
      <c r="SJR33" s="0"/>
      <c r="SJS33" s="0"/>
      <c r="SJT33" s="0"/>
      <c r="SJU33" s="0"/>
      <c r="SJV33" s="0"/>
      <c r="SJW33" s="0"/>
      <c r="SJX33" s="0"/>
      <c r="SJY33" s="0"/>
      <c r="SJZ33" s="0"/>
      <c r="SKA33" s="0"/>
      <c r="SKB33" s="0"/>
      <c r="SKC33" s="0"/>
      <c r="SKD33" s="0"/>
      <c r="SKE33" s="0"/>
      <c r="SKF33" s="0"/>
      <c r="SKG33" s="0"/>
      <c r="SKH33" s="0"/>
      <c r="SKI33" s="0"/>
      <c r="SKJ33" s="0"/>
      <c r="SKK33" s="0"/>
      <c r="SKL33" s="0"/>
      <c r="SKM33" s="0"/>
      <c r="SKN33" s="0"/>
      <c r="SKO33" s="0"/>
      <c r="SKP33" s="0"/>
      <c r="SKQ33" s="0"/>
      <c r="SKR33" s="0"/>
      <c r="SKS33" s="0"/>
      <c r="SKT33" s="0"/>
      <c r="SKU33" s="0"/>
      <c r="SKV33" s="0"/>
      <c r="SKW33" s="0"/>
      <c r="SKX33" s="0"/>
      <c r="SKY33" s="0"/>
      <c r="SKZ33" s="0"/>
      <c r="SLA33" s="0"/>
      <c r="SLB33" s="0"/>
      <c r="SLC33" s="0"/>
      <c r="SLD33" s="0"/>
      <c r="SLE33" s="0"/>
      <c r="SLF33" s="0"/>
      <c r="SLG33" s="0"/>
      <c r="SLH33" s="0"/>
      <c r="SLI33" s="0"/>
      <c r="SLJ33" s="0"/>
      <c r="SLK33" s="0"/>
      <c r="SLL33" s="0"/>
      <c r="SLM33" s="0"/>
      <c r="SLN33" s="0"/>
      <c r="SLO33" s="0"/>
      <c r="SLP33" s="0"/>
      <c r="SLQ33" s="0"/>
      <c r="SLR33" s="0"/>
      <c r="SLS33" s="0"/>
      <c r="SLT33" s="0"/>
      <c r="SLU33" s="0"/>
      <c r="SLV33" s="0"/>
      <c r="SLW33" s="0"/>
      <c r="SLX33" s="0"/>
      <c r="SLY33" s="0"/>
      <c r="SLZ33" s="0"/>
      <c r="SMA33" s="0"/>
      <c r="SMB33" s="0"/>
      <c r="SMC33" s="0"/>
      <c r="SMD33" s="0"/>
      <c r="SME33" s="0"/>
      <c r="SMF33" s="0"/>
      <c r="SMG33" s="0"/>
      <c r="SMH33" s="0"/>
      <c r="SMI33" s="0"/>
      <c r="SMJ33" s="0"/>
      <c r="SMK33" s="0"/>
      <c r="SML33" s="0"/>
      <c r="SMM33" s="0"/>
      <c r="SMN33" s="0"/>
      <c r="SMO33" s="0"/>
      <c r="SMP33" s="0"/>
      <c r="SMQ33" s="0"/>
      <c r="SMR33" s="0"/>
      <c r="SMS33" s="0"/>
      <c r="SMT33" s="0"/>
      <c r="SMU33" s="0"/>
      <c r="SMV33" s="0"/>
      <c r="SMW33" s="0"/>
      <c r="SMX33" s="0"/>
      <c r="SMY33" s="0"/>
      <c r="SMZ33" s="0"/>
      <c r="SNA33" s="0"/>
      <c r="SNB33" s="0"/>
      <c r="SNC33" s="0"/>
      <c r="SND33" s="0"/>
      <c r="SNE33" s="0"/>
      <c r="SNF33" s="0"/>
      <c r="SNG33" s="0"/>
      <c r="SNH33" s="0"/>
      <c r="SNI33" s="0"/>
      <c r="SNJ33" s="0"/>
      <c r="SNK33" s="0"/>
      <c r="SNL33" s="0"/>
      <c r="SNM33" s="0"/>
      <c r="SNN33" s="0"/>
      <c r="SNO33" s="0"/>
      <c r="SNP33" s="0"/>
      <c r="SNQ33" s="0"/>
      <c r="SNR33" s="0"/>
      <c r="SNS33" s="0"/>
      <c r="SNT33" s="0"/>
      <c r="SNU33" s="0"/>
      <c r="SNV33" s="0"/>
      <c r="SNW33" s="0"/>
      <c r="SNX33" s="0"/>
      <c r="SNY33" s="0"/>
      <c r="SNZ33" s="0"/>
      <c r="SOA33" s="0"/>
      <c r="SOB33" s="0"/>
      <c r="SOC33" s="0"/>
      <c r="SOD33" s="0"/>
      <c r="SOE33" s="0"/>
      <c r="SOF33" s="0"/>
      <c r="SOG33" s="0"/>
      <c r="SOH33" s="0"/>
      <c r="SOI33" s="0"/>
      <c r="SOJ33" s="0"/>
      <c r="SOK33" s="0"/>
      <c r="SOL33" s="0"/>
      <c r="SOM33" s="0"/>
      <c r="SON33" s="0"/>
      <c r="SOO33" s="0"/>
      <c r="SOP33" s="0"/>
      <c r="SOQ33" s="0"/>
      <c r="SOR33" s="0"/>
      <c r="SOS33" s="0"/>
      <c r="SOT33" s="0"/>
      <c r="SOU33" s="0"/>
      <c r="SOV33" s="0"/>
      <c r="SOW33" s="0"/>
      <c r="SOX33" s="0"/>
      <c r="SOY33" s="0"/>
      <c r="SOZ33" s="0"/>
      <c r="SPA33" s="0"/>
      <c r="SPB33" s="0"/>
      <c r="SPC33" s="0"/>
      <c r="SPD33" s="0"/>
      <c r="SPE33" s="0"/>
      <c r="SPF33" s="0"/>
      <c r="SPG33" s="0"/>
      <c r="SPH33" s="0"/>
      <c r="SPI33" s="0"/>
      <c r="SPJ33" s="0"/>
      <c r="SPK33" s="0"/>
      <c r="SPL33" s="0"/>
      <c r="SPM33" s="0"/>
      <c r="SPN33" s="0"/>
      <c r="SPO33" s="0"/>
      <c r="SPP33" s="0"/>
      <c r="SPQ33" s="0"/>
      <c r="SPR33" s="0"/>
      <c r="SPS33" s="0"/>
      <c r="SPT33" s="0"/>
      <c r="SPU33" s="0"/>
      <c r="SPV33" s="0"/>
      <c r="SPW33" s="0"/>
      <c r="SPX33" s="0"/>
      <c r="SPY33" s="0"/>
      <c r="SPZ33" s="0"/>
      <c r="SQA33" s="0"/>
      <c r="SQB33" s="0"/>
      <c r="SQC33" s="0"/>
      <c r="SQD33" s="0"/>
      <c r="SQE33" s="0"/>
      <c r="SQF33" s="0"/>
      <c r="SQG33" s="0"/>
      <c r="SQH33" s="0"/>
      <c r="SQI33" s="0"/>
      <c r="SQJ33" s="0"/>
      <c r="SQK33" s="0"/>
      <c r="SQL33" s="0"/>
      <c r="SQM33" s="0"/>
      <c r="SQN33" s="0"/>
      <c r="SQO33" s="0"/>
      <c r="SQP33" s="0"/>
      <c r="SQQ33" s="0"/>
      <c r="SQR33" s="0"/>
      <c r="SQS33" s="0"/>
      <c r="SQT33" s="0"/>
      <c r="SQU33" s="0"/>
      <c r="SQV33" s="0"/>
      <c r="SQW33" s="0"/>
      <c r="SQX33" s="0"/>
      <c r="SQY33" s="0"/>
      <c r="SQZ33" s="0"/>
      <c r="SRA33" s="0"/>
      <c r="SRB33" s="0"/>
      <c r="SRC33" s="0"/>
      <c r="SRD33" s="0"/>
      <c r="SRE33" s="0"/>
      <c r="SRF33" s="0"/>
      <c r="SRG33" s="0"/>
      <c r="SRH33" s="0"/>
      <c r="SRI33" s="0"/>
      <c r="SRJ33" s="0"/>
      <c r="SRK33" s="0"/>
      <c r="SRL33" s="0"/>
      <c r="SRM33" s="0"/>
      <c r="SRN33" s="0"/>
      <c r="SRO33" s="0"/>
      <c r="SRP33" s="0"/>
      <c r="SRQ33" s="0"/>
      <c r="SRR33" s="0"/>
      <c r="SRS33" s="0"/>
      <c r="SRT33" s="0"/>
      <c r="SRU33" s="0"/>
      <c r="SRV33" s="0"/>
      <c r="SRW33" s="0"/>
      <c r="SRX33" s="0"/>
      <c r="SRY33" s="0"/>
      <c r="SRZ33" s="0"/>
      <c r="SSA33" s="0"/>
      <c r="SSB33" s="0"/>
      <c r="SSC33" s="0"/>
      <c r="SSD33" s="0"/>
      <c r="SSE33" s="0"/>
      <c r="SSF33" s="0"/>
      <c r="SSG33" s="0"/>
      <c r="SSH33" s="0"/>
      <c r="SSI33" s="0"/>
      <c r="SSJ33" s="0"/>
      <c r="SSK33" s="0"/>
      <c r="SSL33" s="0"/>
      <c r="SSM33" s="0"/>
      <c r="SSN33" s="0"/>
      <c r="SSO33" s="0"/>
      <c r="SSP33" s="0"/>
      <c r="SSQ33" s="0"/>
      <c r="SSR33" s="0"/>
      <c r="SSS33" s="0"/>
      <c r="SST33" s="0"/>
      <c r="SSU33" s="0"/>
      <c r="SSV33" s="0"/>
      <c r="SSW33" s="0"/>
      <c r="SSX33" s="0"/>
      <c r="SSY33" s="0"/>
      <c r="SSZ33" s="0"/>
      <c r="STA33" s="0"/>
      <c r="STB33" s="0"/>
      <c r="STC33" s="0"/>
      <c r="STD33" s="0"/>
      <c r="STE33" s="0"/>
      <c r="STF33" s="0"/>
      <c r="STG33" s="0"/>
      <c r="STH33" s="0"/>
      <c r="STI33" s="0"/>
      <c r="STJ33" s="0"/>
      <c r="STK33" s="0"/>
      <c r="STL33" s="0"/>
      <c r="STM33" s="0"/>
      <c r="STN33" s="0"/>
      <c r="STO33" s="0"/>
      <c r="STP33" s="0"/>
      <c r="STQ33" s="0"/>
      <c r="STR33" s="0"/>
      <c r="STS33" s="0"/>
      <c r="STT33" s="0"/>
      <c r="STU33" s="0"/>
      <c r="STV33" s="0"/>
      <c r="STW33" s="0"/>
      <c r="STX33" s="0"/>
      <c r="STY33" s="0"/>
      <c r="STZ33" s="0"/>
      <c r="SUA33" s="0"/>
      <c r="SUB33" s="0"/>
      <c r="SUC33" s="0"/>
      <c r="SUD33" s="0"/>
      <c r="SUE33" s="0"/>
      <c r="SUF33" s="0"/>
      <c r="SUG33" s="0"/>
      <c r="SUH33" s="0"/>
      <c r="SUI33" s="0"/>
      <c r="SUJ33" s="0"/>
      <c r="SUK33" s="0"/>
      <c r="SUL33" s="0"/>
      <c r="SUM33" s="0"/>
      <c r="SUN33" s="0"/>
      <c r="SUO33" s="0"/>
      <c r="SUP33" s="0"/>
      <c r="SUQ33" s="0"/>
      <c r="SUR33" s="0"/>
      <c r="SUS33" s="0"/>
      <c r="SUT33" s="0"/>
      <c r="SUU33" s="0"/>
      <c r="SUV33" s="0"/>
      <c r="SUW33" s="0"/>
      <c r="SUX33" s="0"/>
      <c r="SUY33" s="0"/>
      <c r="SUZ33" s="0"/>
      <c r="SVA33" s="0"/>
      <c r="SVB33" s="0"/>
      <c r="SVC33" s="0"/>
      <c r="SVD33" s="0"/>
      <c r="SVE33" s="0"/>
      <c r="SVF33" s="0"/>
      <c r="SVG33" s="0"/>
      <c r="SVH33" s="0"/>
      <c r="SVI33" s="0"/>
      <c r="SVJ33" s="0"/>
      <c r="SVK33" s="0"/>
      <c r="SVL33" s="0"/>
      <c r="SVM33" s="0"/>
      <c r="SVN33" s="0"/>
      <c r="SVO33" s="0"/>
      <c r="SVP33" s="0"/>
      <c r="SVQ33" s="0"/>
      <c r="SVR33" s="0"/>
      <c r="SVS33" s="0"/>
      <c r="SVT33" s="0"/>
      <c r="SVU33" s="0"/>
      <c r="SVV33" s="0"/>
      <c r="SVW33" s="0"/>
      <c r="SVX33" s="0"/>
      <c r="SVY33" s="0"/>
      <c r="SVZ33" s="0"/>
      <c r="SWA33" s="0"/>
      <c r="SWB33" s="0"/>
      <c r="SWC33" s="0"/>
      <c r="SWD33" s="0"/>
      <c r="SWE33" s="0"/>
      <c r="SWF33" s="0"/>
      <c r="SWG33" s="0"/>
      <c r="SWH33" s="0"/>
      <c r="SWI33" s="0"/>
      <c r="SWJ33" s="0"/>
      <c r="SWK33" s="0"/>
      <c r="SWL33" s="0"/>
      <c r="SWM33" s="0"/>
      <c r="SWN33" s="0"/>
      <c r="SWO33" s="0"/>
      <c r="SWP33" s="0"/>
      <c r="SWQ33" s="0"/>
      <c r="SWR33" s="0"/>
      <c r="SWS33" s="0"/>
      <c r="SWT33" s="0"/>
      <c r="SWU33" s="0"/>
      <c r="SWV33" s="0"/>
      <c r="SWW33" s="0"/>
      <c r="SWX33" s="0"/>
      <c r="SWY33" s="0"/>
      <c r="SWZ33" s="0"/>
      <c r="SXA33" s="0"/>
      <c r="SXB33" s="0"/>
      <c r="SXC33" s="0"/>
      <c r="SXD33" s="0"/>
      <c r="SXE33" s="0"/>
      <c r="SXF33" s="0"/>
      <c r="SXG33" s="0"/>
      <c r="SXH33" s="0"/>
      <c r="SXI33" s="0"/>
      <c r="SXJ33" s="0"/>
      <c r="SXK33" s="0"/>
      <c r="SXL33" s="0"/>
      <c r="SXM33" s="0"/>
      <c r="SXN33" s="0"/>
      <c r="SXO33" s="0"/>
      <c r="SXP33" s="0"/>
      <c r="SXQ33" s="0"/>
      <c r="SXR33" s="0"/>
      <c r="SXS33" s="0"/>
      <c r="SXT33" s="0"/>
      <c r="SXU33" s="0"/>
      <c r="SXV33" s="0"/>
      <c r="SXW33" s="0"/>
      <c r="SXX33" s="0"/>
      <c r="SXY33" s="0"/>
      <c r="SXZ33" s="0"/>
      <c r="SYA33" s="0"/>
      <c r="SYB33" s="0"/>
      <c r="SYC33" s="0"/>
      <c r="SYD33" s="0"/>
      <c r="SYE33" s="0"/>
      <c r="SYF33" s="0"/>
      <c r="SYG33" s="0"/>
      <c r="SYH33" s="0"/>
      <c r="SYI33" s="0"/>
      <c r="SYJ33" s="0"/>
      <c r="SYK33" s="0"/>
      <c r="SYL33" s="0"/>
      <c r="SYM33" s="0"/>
      <c r="SYN33" s="0"/>
      <c r="SYO33" s="0"/>
      <c r="SYP33" s="0"/>
      <c r="SYQ33" s="0"/>
      <c r="SYR33" s="0"/>
      <c r="SYS33" s="0"/>
      <c r="SYT33" s="0"/>
      <c r="SYU33" s="0"/>
      <c r="SYV33" s="0"/>
      <c r="SYW33" s="0"/>
      <c r="SYX33" s="0"/>
      <c r="SYY33" s="0"/>
      <c r="SYZ33" s="0"/>
      <c r="SZA33" s="0"/>
      <c r="SZB33" s="0"/>
      <c r="SZC33" s="0"/>
      <c r="SZD33" s="0"/>
      <c r="SZE33" s="0"/>
      <c r="SZF33" s="0"/>
      <c r="SZG33" s="0"/>
      <c r="SZH33" s="0"/>
      <c r="SZI33" s="0"/>
      <c r="SZJ33" s="0"/>
      <c r="SZK33" s="0"/>
      <c r="SZL33" s="0"/>
      <c r="SZM33" s="0"/>
      <c r="SZN33" s="0"/>
      <c r="SZO33" s="0"/>
      <c r="SZP33" s="0"/>
      <c r="SZQ33" s="0"/>
      <c r="SZR33" s="0"/>
      <c r="SZS33" s="0"/>
      <c r="SZT33" s="0"/>
      <c r="SZU33" s="0"/>
      <c r="SZV33" s="0"/>
      <c r="SZW33" s="0"/>
      <c r="SZX33" s="0"/>
      <c r="SZY33" s="0"/>
      <c r="SZZ33" s="0"/>
      <c r="TAA33" s="0"/>
      <c r="TAB33" s="0"/>
      <c r="TAC33" s="0"/>
      <c r="TAD33" s="0"/>
      <c r="TAE33" s="0"/>
      <c r="TAF33" s="0"/>
      <c r="TAG33" s="0"/>
      <c r="TAH33" s="0"/>
      <c r="TAI33" s="0"/>
      <c r="TAJ33" s="0"/>
      <c r="TAK33" s="0"/>
      <c r="TAL33" s="0"/>
      <c r="TAM33" s="0"/>
      <c r="TAN33" s="0"/>
      <c r="TAO33" s="0"/>
      <c r="TAP33" s="0"/>
      <c r="TAQ33" s="0"/>
      <c r="TAR33" s="0"/>
      <c r="TAS33" s="0"/>
      <c r="TAT33" s="0"/>
      <c r="TAU33" s="0"/>
      <c r="TAV33" s="0"/>
      <c r="TAW33" s="0"/>
      <c r="TAX33" s="0"/>
      <c r="TAY33" s="0"/>
      <c r="TAZ33" s="0"/>
      <c r="TBA33" s="0"/>
      <c r="TBB33" s="0"/>
      <c r="TBC33" s="0"/>
      <c r="TBD33" s="0"/>
      <c r="TBE33" s="0"/>
      <c r="TBF33" s="0"/>
      <c r="TBG33" s="0"/>
      <c r="TBH33" s="0"/>
      <c r="TBI33" s="0"/>
      <c r="TBJ33" s="0"/>
      <c r="TBK33" s="0"/>
      <c r="TBL33" s="0"/>
      <c r="TBM33" s="0"/>
      <c r="TBN33" s="0"/>
      <c r="TBO33" s="0"/>
      <c r="TBP33" s="0"/>
      <c r="TBQ33" s="0"/>
      <c r="TBR33" s="0"/>
      <c r="TBS33" s="0"/>
      <c r="TBT33" s="0"/>
      <c r="TBU33" s="0"/>
      <c r="TBV33" s="0"/>
      <c r="TBW33" s="0"/>
      <c r="TBX33" s="0"/>
      <c r="TBY33" s="0"/>
      <c r="TBZ33" s="0"/>
      <c r="TCA33" s="0"/>
      <c r="TCB33" s="0"/>
      <c r="TCC33" s="0"/>
      <c r="TCD33" s="0"/>
      <c r="TCE33" s="0"/>
      <c r="TCF33" s="0"/>
      <c r="TCG33" s="0"/>
      <c r="TCH33" s="0"/>
      <c r="TCI33" s="0"/>
      <c r="TCJ33" s="0"/>
      <c r="TCK33" s="0"/>
      <c r="TCL33" s="0"/>
      <c r="TCM33" s="0"/>
      <c r="TCN33" s="0"/>
      <c r="TCO33" s="0"/>
      <c r="TCP33" s="0"/>
      <c r="TCQ33" s="0"/>
      <c r="TCR33" s="0"/>
      <c r="TCS33" s="0"/>
      <c r="TCT33" s="0"/>
      <c r="TCU33" s="0"/>
      <c r="TCV33" s="0"/>
      <c r="TCW33" s="0"/>
      <c r="TCX33" s="0"/>
      <c r="TCY33" s="0"/>
      <c r="TCZ33" s="0"/>
      <c r="TDA33" s="0"/>
      <c r="TDB33" s="0"/>
      <c r="TDC33" s="0"/>
      <c r="TDD33" s="0"/>
      <c r="TDE33" s="0"/>
      <c r="TDF33" s="0"/>
      <c r="TDG33" s="0"/>
      <c r="TDH33" s="0"/>
      <c r="TDI33" s="0"/>
      <c r="TDJ33" s="0"/>
      <c r="TDK33" s="0"/>
      <c r="TDL33" s="0"/>
      <c r="TDM33" s="0"/>
      <c r="TDN33" s="0"/>
      <c r="TDO33" s="0"/>
      <c r="TDP33" s="0"/>
      <c r="TDQ33" s="0"/>
      <c r="TDR33" s="0"/>
      <c r="TDS33" s="0"/>
      <c r="TDT33" s="0"/>
      <c r="TDU33" s="0"/>
      <c r="TDV33" s="0"/>
      <c r="TDW33" s="0"/>
      <c r="TDX33" s="0"/>
      <c r="TDY33" s="0"/>
      <c r="TDZ33" s="0"/>
      <c r="TEA33" s="0"/>
      <c r="TEB33" s="0"/>
      <c r="TEC33" s="0"/>
      <c r="TED33" s="0"/>
      <c r="TEE33" s="0"/>
      <c r="TEF33" s="0"/>
      <c r="TEG33" s="0"/>
      <c r="TEH33" s="0"/>
      <c r="TEI33" s="0"/>
      <c r="TEJ33" s="0"/>
      <c r="TEK33" s="0"/>
      <c r="TEL33" s="0"/>
      <c r="TEM33" s="0"/>
      <c r="TEN33" s="0"/>
      <c r="TEO33" s="0"/>
      <c r="TEP33" s="0"/>
      <c r="TEQ33" s="0"/>
      <c r="TER33" s="0"/>
      <c r="TES33" s="0"/>
      <c r="TET33" s="0"/>
      <c r="TEU33" s="0"/>
      <c r="TEV33" s="0"/>
      <c r="TEW33" s="0"/>
      <c r="TEX33" s="0"/>
      <c r="TEY33" s="0"/>
      <c r="TEZ33" s="0"/>
      <c r="TFA33" s="0"/>
      <c r="TFB33" s="0"/>
      <c r="TFC33" s="0"/>
      <c r="TFD33" s="0"/>
      <c r="TFE33" s="0"/>
      <c r="TFF33" s="0"/>
      <c r="TFG33" s="0"/>
      <c r="TFH33" s="0"/>
      <c r="TFI33" s="0"/>
      <c r="TFJ33" s="0"/>
      <c r="TFK33" s="0"/>
      <c r="TFL33" s="0"/>
      <c r="TFM33" s="0"/>
      <c r="TFN33" s="0"/>
      <c r="TFO33" s="0"/>
      <c r="TFP33" s="0"/>
      <c r="TFQ33" s="0"/>
      <c r="TFR33" s="0"/>
      <c r="TFS33" s="0"/>
      <c r="TFT33" s="0"/>
      <c r="TFU33" s="0"/>
      <c r="TFV33" s="0"/>
      <c r="TFW33" s="0"/>
      <c r="TFX33" s="0"/>
      <c r="TFY33" s="0"/>
      <c r="TFZ33" s="0"/>
      <c r="TGA33" s="0"/>
      <c r="TGB33" s="0"/>
      <c r="TGC33" s="0"/>
      <c r="TGD33" s="0"/>
      <c r="TGE33" s="0"/>
      <c r="TGF33" s="0"/>
      <c r="TGG33" s="0"/>
      <c r="TGH33" s="0"/>
      <c r="TGI33" s="0"/>
      <c r="TGJ33" s="0"/>
      <c r="TGK33" s="0"/>
      <c r="TGL33" s="0"/>
      <c r="TGM33" s="0"/>
      <c r="TGN33" s="0"/>
      <c r="TGO33" s="0"/>
      <c r="TGP33" s="0"/>
      <c r="TGQ33" s="0"/>
      <c r="TGR33" s="0"/>
      <c r="TGS33" s="0"/>
      <c r="TGT33" s="0"/>
      <c r="TGU33" s="0"/>
      <c r="TGV33" s="0"/>
      <c r="TGW33" s="0"/>
      <c r="TGX33" s="0"/>
      <c r="TGY33" s="0"/>
      <c r="TGZ33" s="0"/>
      <c r="THA33" s="0"/>
      <c r="THB33" s="0"/>
      <c r="THC33" s="0"/>
      <c r="THD33" s="0"/>
      <c r="THE33" s="0"/>
      <c r="THF33" s="0"/>
      <c r="THG33" s="0"/>
      <c r="THH33" s="0"/>
      <c r="THI33" s="0"/>
      <c r="THJ33" s="0"/>
      <c r="THK33" s="0"/>
      <c r="THL33" s="0"/>
      <c r="THM33" s="0"/>
      <c r="THN33" s="0"/>
      <c r="THO33" s="0"/>
      <c r="THP33" s="0"/>
      <c r="THQ33" s="0"/>
      <c r="THR33" s="0"/>
      <c r="THS33" s="0"/>
      <c r="THT33" s="0"/>
      <c r="THU33" s="0"/>
      <c r="THV33" s="0"/>
      <c r="THW33" s="0"/>
      <c r="THX33" s="0"/>
      <c r="THY33" s="0"/>
      <c r="THZ33" s="0"/>
      <c r="TIA33" s="0"/>
      <c r="TIB33" s="0"/>
      <c r="TIC33" s="0"/>
      <c r="TID33" s="0"/>
      <c r="TIE33" s="0"/>
      <c r="TIF33" s="0"/>
      <c r="TIG33" s="0"/>
      <c r="TIH33" s="0"/>
      <c r="TII33" s="0"/>
      <c r="TIJ33" s="0"/>
      <c r="TIK33" s="0"/>
      <c r="TIL33" s="0"/>
      <c r="TIM33" s="0"/>
      <c r="TIN33" s="0"/>
      <c r="TIO33" s="0"/>
      <c r="TIP33" s="0"/>
      <c r="TIQ33" s="0"/>
      <c r="TIR33" s="0"/>
      <c r="TIS33" s="0"/>
      <c r="TIT33" s="0"/>
      <c r="TIU33" s="0"/>
      <c r="TIV33" s="0"/>
      <c r="TIW33" s="0"/>
      <c r="TIX33" s="0"/>
      <c r="TIY33" s="0"/>
      <c r="TIZ33" s="0"/>
      <c r="TJA33" s="0"/>
      <c r="TJB33" s="0"/>
      <c r="TJC33" s="0"/>
      <c r="TJD33" s="0"/>
      <c r="TJE33" s="0"/>
      <c r="TJF33" s="0"/>
      <c r="TJG33" s="0"/>
      <c r="TJH33" s="0"/>
      <c r="TJI33" s="0"/>
      <c r="TJJ33" s="0"/>
      <c r="TJK33" s="0"/>
      <c r="TJL33" s="0"/>
      <c r="TJM33" s="0"/>
      <c r="TJN33" s="0"/>
      <c r="TJO33" s="0"/>
      <c r="TJP33" s="0"/>
      <c r="TJQ33" s="0"/>
      <c r="TJR33" s="0"/>
      <c r="TJS33" s="0"/>
      <c r="TJT33" s="0"/>
      <c r="TJU33" s="0"/>
      <c r="TJV33" s="0"/>
      <c r="TJW33" s="0"/>
      <c r="TJX33" s="0"/>
      <c r="TJY33" s="0"/>
      <c r="TJZ33" s="0"/>
      <c r="TKA33" s="0"/>
      <c r="TKB33" s="0"/>
      <c r="TKC33" s="0"/>
      <c r="TKD33" s="0"/>
      <c r="TKE33" s="0"/>
      <c r="TKF33" s="0"/>
      <c r="TKG33" s="0"/>
      <c r="TKH33" s="0"/>
      <c r="TKI33" s="0"/>
      <c r="TKJ33" s="0"/>
      <c r="TKK33" s="0"/>
      <c r="TKL33" s="0"/>
      <c r="TKM33" s="0"/>
      <c r="TKN33" s="0"/>
      <c r="TKO33" s="0"/>
      <c r="TKP33" s="0"/>
      <c r="TKQ33" s="0"/>
      <c r="TKR33" s="0"/>
      <c r="TKS33" s="0"/>
      <c r="TKT33" s="0"/>
      <c r="TKU33" s="0"/>
      <c r="TKV33" s="0"/>
      <c r="TKW33" s="0"/>
      <c r="TKX33" s="0"/>
      <c r="TKY33" s="0"/>
      <c r="TKZ33" s="0"/>
      <c r="TLA33" s="0"/>
      <c r="TLB33" s="0"/>
      <c r="TLC33" s="0"/>
      <c r="TLD33" s="0"/>
      <c r="TLE33" s="0"/>
      <c r="TLF33" s="0"/>
      <c r="TLG33" s="0"/>
      <c r="TLH33" s="0"/>
      <c r="TLI33" s="0"/>
      <c r="TLJ33" s="0"/>
      <c r="TLK33" s="0"/>
      <c r="TLL33" s="0"/>
      <c r="TLM33" s="0"/>
      <c r="TLN33" s="0"/>
      <c r="TLO33" s="0"/>
      <c r="TLP33" s="0"/>
      <c r="TLQ33" s="0"/>
      <c r="TLR33" s="0"/>
      <c r="TLS33" s="0"/>
      <c r="TLT33" s="0"/>
      <c r="TLU33" s="0"/>
      <c r="TLV33" s="0"/>
      <c r="TLW33" s="0"/>
      <c r="TLX33" s="0"/>
      <c r="TLY33" s="0"/>
      <c r="TLZ33" s="0"/>
      <c r="TMA33" s="0"/>
      <c r="TMB33" s="0"/>
      <c r="TMC33" s="0"/>
      <c r="TMD33" s="0"/>
      <c r="TME33" s="0"/>
      <c r="TMF33" s="0"/>
      <c r="TMG33" s="0"/>
      <c r="TMH33" s="0"/>
      <c r="TMI33" s="0"/>
      <c r="TMJ33" s="0"/>
      <c r="TMK33" s="0"/>
      <c r="TML33" s="0"/>
      <c r="TMM33" s="0"/>
      <c r="TMN33" s="0"/>
      <c r="TMO33" s="0"/>
      <c r="TMP33" s="0"/>
      <c r="TMQ33" s="0"/>
      <c r="TMR33" s="0"/>
      <c r="TMS33" s="0"/>
      <c r="TMT33" s="0"/>
      <c r="TMU33" s="0"/>
      <c r="TMV33" s="0"/>
      <c r="TMW33" s="0"/>
      <c r="TMX33" s="0"/>
      <c r="TMY33" s="0"/>
      <c r="TMZ33" s="0"/>
      <c r="TNA33" s="0"/>
      <c r="TNB33" s="0"/>
      <c r="TNC33" s="0"/>
      <c r="TND33" s="0"/>
      <c r="TNE33" s="0"/>
      <c r="TNF33" s="0"/>
      <c r="TNG33" s="0"/>
      <c r="TNH33" s="0"/>
      <c r="TNI33" s="0"/>
      <c r="TNJ33" s="0"/>
      <c r="TNK33" s="0"/>
      <c r="TNL33" s="0"/>
      <c r="TNM33" s="0"/>
      <c r="TNN33" s="0"/>
      <c r="TNO33" s="0"/>
      <c r="TNP33" s="0"/>
      <c r="TNQ33" s="0"/>
      <c r="TNR33" s="0"/>
      <c r="TNS33" s="0"/>
      <c r="TNT33" s="0"/>
      <c r="TNU33" s="0"/>
      <c r="TNV33" s="0"/>
      <c r="TNW33" s="0"/>
      <c r="TNX33" s="0"/>
      <c r="TNY33" s="0"/>
      <c r="TNZ33" s="0"/>
      <c r="TOA33" s="0"/>
      <c r="TOB33" s="0"/>
      <c r="TOC33" s="0"/>
      <c r="TOD33" s="0"/>
      <c r="TOE33" s="0"/>
      <c r="TOF33" s="0"/>
      <c r="TOG33" s="0"/>
      <c r="TOH33" s="0"/>
      <c r="TOI33" s="0"/>
      <c r="TOJ33" s="0"/>
      <c r="TOK33" s="0"/>
      <c r="TOL33" s="0"/>
      <c r="TOM33" s="0"/>
      <c r="TON33" s="0"/>
      <c r="TOO33" s="0"/>
      <c r="TOP33" s="0"/>
      <c r="TOQ33" s="0"/>
      <c r="TOR33" s="0"/>
      <c r="TOS33" s="0"/>
      <c r="TOT33" s="0"/>
      <c r="TOU33" s="0"/>
      <c r="TOV33" s="0"/>
      <c r="TOW33" s="0"/>
      <c r="TOX33" s="0"/>
      <c r="TOY33" s="0"/>
      <c r="TOZ33" s="0"/>
      <c r="TPA33" s="0"/>
      <c r="TPB33" s="0"/>
      <c r="TPC33" s="0"/>
      <c r="TPD33" s="0"/>
      <c r="TPE33" s="0"/>
      <c r="TPF33" s="0"/>
      <c r="TPG33" s="0"/>
      <c r="TPH33" s="0"/>
      <c r="TPI33" s="0"/>
      <c r="TPJ33" s="0"/>
      <c r="TPK33" s="0"/>
      <c r="TPL33" s="0"/>
      <c r="TPM33" s="0"/>
      <c r="TPN33" s="0"/>
      <c r="TPO33" s="0"/>
      <c r="TPP33" s="0"/>
      <c r="TPQ33" s="0"/>
      <c r="TPR33" s="0"/>
      <c r="TPS33" s="0"/>
      <c r="TPT33" s="0"/>
      <c r="TPU33" s="0"/>
      <c r="TPV33" s="0"/>
      <c r="TPW33" s="0"/>
      <c r="TPX33" s="0"/>
      <c r="TPY33" s="0"/>
      <c r="TPZ33" s="0"/>
      <c r="TQA33" s="0"/>
      <c r="TQB33" s="0"/>
      <c r="TQC33" s="0"/>
      <c r="TQD33" s="0"/>
      <c r="TQE33" s="0"/>
      <c r="TQF33" s="0"/>
      <c r="TQG33" s="0"/>
      <c r="TQH33" s="0"/>
      <c r="TQI33" s="0"/>
      <c r="TQJ33" s="0"/>
      <c r="TQK33" s="0"/>
      <c r="TQL33" s="0"/>
      <c r="TQM33" s="0"/>
      <c r="TQN33" s="0"/>
      <c r="TQO33" s="0"/>
      <c r="TQP33" s="0"/>
      <c r="TQQ33" s="0"/>
      <c r="TQR33" s="0"/>
      <c r="TQS33" s="0"/>
      <c r="TQT33" s="0"/>
      <c r="TQU33" s="0"/>
      <c r="TQV33" s="0"/>
      <c r="TQW33" s="0"/>
      <c r="TQX33" s="0"/>
      <c r="TQY33" s="0"/>
      <c r="TQZ33" s="0"/>
      <c r="TRA33" s="0"/>
      <c r="TRB33" s="0"/>
      <c r="TRC33" s="0"/>
      <c r="TRD33" s="0"/>
      <c r="TRE33" s="0"/>
      <c r="TRF33" s="0"/>
      <c r="TRG33" s="0"/>
      <c r="TRH33" s="0"/>
      <c r="TRI33" s="0"/>
      <c r="TRJ33" s="0"/>
      <c r="TRK33" s="0"/>
      <c r="TRL33" s="0"/>
      <c r="TRM33" s="0"/>
      <c r="TRN33" s="0"/>
      <c r="TRO33" s="0"/>
      <c r="TRP33" s="0"/>
      <c r="TRQ33" s="0"/>
      <c r="TRR33" s="0"/>
      <c r="TRS33" s="0"/>
      <c r="TRT33" s="0"/>
      <c r="TRU33" s="0"/>
      <c r="TRV33" s="0"/>
      <c r="TRW33" s="0"/>
      <c r="TRX33" s="0"/>
      <c r="TRY33" s="0"/>
      <c r="TRZ33" s="0"/>
      <c r="TSA33" s="0"/>
      <c r="TSB33" s="0"/>
      <c r="TSC33" s="0"/>
      <c r="TSD33" s="0"/>
      <c r="TSE33" s="0"/>
      <c r="TSF33" s="0"/>
      <c r="TSG33" s="0"/>
      <c r="TSH33" s="0"/>
      <c r="TSI33" s="0"/>
      <c r="TSJ33" s="0"/>
      <c r="TSK33" s="0"/>
      <c r="TSL33" s="0"/>
      <c r="TSM33" s="0"/>
      <c r="TSN33" s="0"/>
      <c r="TSO33" s="0"/>
      <c r="TSP33" s="0"/>
      <c r="TSQ33" s="0"/>
      <c r="TSR33" s="0"/>
      <c r="TSS33" s="0"/>
      <c r="TST33" s="0"/>
      <c r="TSU33" s="0"/>
      <c r="TSV33" s="0"/>
      <c r="TSW33" s="0"/>
      <c r="TSX33" s="0"/>
      <c r="TSY33" s="0"/>
      <c r="TSZ33" s="0"/>
      <c r="TTA33" s="0"/>
      <c r="TTB33" s="0"/>
      <c r="TTC33" s="0"/>
      <c r="TTD33" s="0"/>
      <c r="TTE33" s="0"/>
      <c r="TTF33" s="0"/>
      <c r="TTG33" s="0"/>
      <c r="TTH33" s="0"/>
      <c r="TTI33" s="0"/>
      <c r="TTJ33" s="0"/>
      <c r="TTK33" s="0"/>
      <c r="TTL33" s="0"/>
      <c r="TTM33" s="0"/>
      <c r="TTN33" s="0"/>
      <c r="TTO33" s="0"/>
      <c r="TTP33" s="0"/>
      <c r="TTQ33" s="0"/>
      <c r="TTR33" s="0"/>
      <c r="TTS33" s="0"/>
      <c r="TTT33" s="0"/>
      <c r="TTU33" s="0"/>
      <c r="TTV33" s="0"/>
      <c r="TTW33" s="0"/>
      <c r="TTX33" s="0"/>
      <c r="TTY33" s="0"/>
      <c r="TTZ33" s="0"/>
      <c r="TUA33" s="0"/>
      <c r="TUB33" s="0"/>
      <c r="TUC33" s="0"/>
      <c r="TUD33" s="0"/>
      <c r="TUE33" s="0"/>
      <c r="TUF33" s="0"/>
      <c r="TUG33" s="0"/>
      <c r="TUH33" s="0"/>
      <c r="TUI33" s="0"/>
      <c r="TUJ33" s="0"/>
      <c r="TUK33" s="0"/>
      <c r="TUL33" s="0"/>
      <c r="TUM33" s="0"/>
      <c r="TUN33" s="0"/>
      <c r="TUO33" s="0"/>
      <c r="TUP33" s="0"/>
      <c r="TUQ33" s="0"/>
      <c r="TUR33" s="0"/>
      <c r="TUS33" s="0"/>
      <c r="TUT33" s="0"/>
      <c r="TUU33" s="0"/>
      <c r="TUV33" s="0"/>
      <c r="TUW33" s="0"/>
      <c r="TUX33" s="0"/>
      <c r="TUY33" s="0"/>
      <c r="TUZ33" s="0"/>
      <c r="TVA33" s="0"/>
      <c r="TVB33" s="0"/>
      <c r="TVC33" s="0"/>
      <c r="TVD33" s="0"/>
      <c r="TVE33" s="0"/>
      <c r="TVF33" s="0"/>
      <c r="TVG33" s="0"/>
      <c r="TVH33" s="0"/>
      <c r="TVI33" s="0"/>
      <c r="TVJ33" s="0"/>
      <c r="TVK33" s="0"/>
      <c r="TVL33" s="0"/>
      <c r="TVM33" s="0"/>
      <c r="TVN33" s="0"/>
      <c r="TVO33" s="0"/>
      <c r="TVP33" s="0"/>
      <c r="TVQ33" s="0"/>
      <c r="TVR33" s="0"/>
      <c r="TVS33" s="0"/>
      <c r="TVT33" s="0"/>
      <c r="TVU33" s="0"/>
      <c r="TVV33" s="0"/>
      <c r="TVW33" s="0"/>
      <c r="TVX33" s="0"/>
      <c r="TVY33" s="0"/>
      <c r="TVZ33" s="0"/>
      <c r="TWA33" s="0"/>
      <c r="TWB33" s="0"/>
      <c r="TWC33" s="0"/>
      <c r="TWD33" s="0"/>
      <c r="TWE33" s="0"/>
      <c r="TWF33" s="0"/>
      <c r="TWG33" s="0"/>
      <c r="TWH33" s="0"/>
      <c r="TWI33" s="0"/>
      <c r="TWJ33" s="0"/>
      <c r="TWK33" s="0"/>
      <c r="TWL33" s="0"/>
      <c r="TWM33" s="0"/>
      <c r="TWN33" s="0"/>
      <c r="TWO33" s="0"/>
      <c r="TWP33" s="0"/>
      <c r="TWQ33" s="0"/>
      <c r="TWR33" s="0"/>
      <c r="TWS33" s="0"/>
      <c r="TWT33" s="0"/>
      <c r="TWU33" s="0"/>
      <c r="TWV33" s="0"/>
      <c r="TWW33" s="0"/>
      <c r="TWX33" s="0"/>
      <c r="TWY33" s="0"/>
      <c r="TWZ33" s="0"/>
      <c r="TXA33" s="0"/>
      <c r="TXB33" s="0"/>
      <c r="TXC33" s="0"/>
      <c r="TXD33" s="0"/>
      <c r="TXE33" s="0"/>
      <c r="TXF33" s="0"/>
      <c r="TXG33" s="0"/>
      <c r="TXH33" s="0"/>
      <c r="TXI33" s="0"/>
      <c r="TXJ33" s="0"/>
      <c r="TXK33" s="0"/>
      <c r="TXL33" s="0"/>
      <c r="TXM33" s="0"/>
      <c r="TXN33" s="0"/>
      <c r="TXO33" s="0"/>
      <c r="TXP33" s="0"/>
      <c r="TXQ33" s="0"/>
      <c r="TXR33" s="0"/>
      <c r="TXS33" s="0"/>
      <c r="TXT33" s="0"/>
      <c r="TXU33" s="0"/>
      <c r="TXV33" s="0"/>
      <c r="TXW33" s="0"/>
      <c r="TXX33" s="0"/>
      <c r="TXY33" s="0"/>
      <c r="TXZ33" s="0"/>
      <c r="TYA33" s="0"/>
      <c r="TYB33" s="0"/>
      <c r="TYC33" s="0"/>
      <c r="TYD33" s="0"/>
      <c r="TYE33" s="0"/>
      <c r="TYF33" s="0"/>
      <c r="TYG33" s="0"/>
      <c r="TYH33" s="0"/>
      <c r="TYI33" s="0"/>
      <c r="TYJ33" s="0"/>
      <c r="TYK33" s="0"/>
      <c r="TYL33" s="0"/>
      <c r="TYM33" s="0"/>
      <c r="TYN33" s="0"/>
      <c r="TYO33" s="0"/>
      <c r="TYP33" s="0"/>
      <c r="TYQ33" s="0"/>
      <c r="TYR33" s="0"/>
      <c r="TYS33" s="0"/>
      <c r="TYT33" s="0"/>
      <c r="TYU33" s="0"/>
      <c r="TYV33" s="0"/>
      <c r="TYW33" s="0"/>
      <c r="TYX33" s="0"/>
      <c r="TYY33" s="0"/>
      <c r="TYZ33" s="0"/>
      <c r="TZA33" s="0"/>
      <c r="TZB33" s="0"/>
      <c r="TZC33" s="0"/>
      <c r="TZD33" s="0"/>
      <c r="TZE33" s="0"/>
      <c r="TZF33" s="0"/>
      <c r="TZG33" s="0"/>
      <c r="TZH33" s="0"/>
      <c r="TZI33" s="0"/>
      <c r="TZJ33" s="0"/>
      <c r="TZK33" s="0"/>
      <c r="TZL33" s="0"/>
      <c r="TZM33" s="0"/>
      <c r="TZN33" s="0"/>
      <c r="TZO33" s="0"/>
      <c r="TZP33" s="0"/>
      <c r="TZQ33" s="0"/>
      <c r="TZR33" s="0"/>
      <c r="TZS33" s="0"/>
      <c r="TZT33" s="0"/>
      <c r="TZU33" s="0"/>
      <c r="TZV33" s="0"/>
      <c r="TZW33" s="0"/>
      <c r="TZX33" s="0"/>
      <c r="TZY33" s="0"/>
      <c r="TZZ33" s="0"/>
      <c r="UAA33" s="0"/>
      <c r="UAB33" s="0"/>
      <c r="UAC33" s="0"/>
      <c r="UAD33" s="0"/>
      <c r="UAE33" s="0"/>
      <c r="UAF33" s="0"/>
      <c r="UAG33" s="0"/>
      <c r="UAH33" s="0"/>
      <c r="UAI33" s="0"/>
      <c r="UAJ33" s="0"/>
      <c r="UAK33" s="0"/>
      <c r="UAL33" s="0"/>
      <c r="UAM33" s="0"/>
      <c r="UAN33" s="0"/>
      <c r="UAO33" s="0"/>
      <c r="UAP33" s="0"/>
      <c r="UAQ33" s="0"/>
      <c r="UAR33" s="0"/>
      <c r="UAS33" s="0"/>
      <c r="UAT33" s="0"/>
      <c r="UAU33" s="0"/>
      <c r="UAV33" s="0"/>
      <c r="UAW33" s="0"/>
      <c r="UAX33" s="0"/>
      <c r="UAY33" s="0"/>
      <c r="UAZ33" s="0"/>
      <c r="UBA33" s="0"/>
      <c r="UBB33" s="0"/>
      <c r="UBC33" s="0"/>
      <c r="UBD33" s="0"/>
      <c r="UBE33" s="0"/>
      <c r="UBF33" s="0"/>
      <c r="UBG33" s="0"/>
      <c r="UBH33" s="0"/>
      <c r="UBI33" s="0"/>
      <c r="UBJ33" s="0"/>
      <c r="UBK33" s="0"/>
      <c r="UBL33" s="0"/>
      <c r="UBM33" s="0"/>
      <c r="UBN33" s="0"/>
      <c r="UBO33" s="0"/>
      <c r="UBP33" s="0"/>
      <c r="UBQ33" s="0"/>
      <c r="UBR33" s="0"/>
      <c r="UBS33" s="0"/>
      <c r="UBT33" s="0"/>
      <c r="UBU33" s="0"/>
      <c r="UBV33" s="0"/>
      <c r="UBW33" s="0"/>
      <c r="UBX33" s="0"/>
      <c r="UBY33" s="0"/>
      <c r="UBZ33" s="0"/>
      <c r="UCA33" s="0"/>
      <c r="UCB33" s="0"/>
      <c r="UCC33" s="0"/>
      <c r="UCD33" s="0"/>
      <c r="UCE33" s="0"/>
      <c r="UCF33" s="0"/>
      <c r="UCG33" s="0"/>
      <c r="UCH33" s="0"/>
      <c r="UCI33" s="0"/>
      <c r="UCJ33" s="0"/>
      <c r="UCK33" s="0"/>
      <c r="UCL33" s="0"/>
      <c r="UCM33" s="0"/>
      <c r="UCN33" s="0"/>
      <c r="UCO33" s="0"/>
      <c r="UCP33" s="0"/>
      <c r="UCQ33" s="0"/>
      <c r="UCR33" s="0"/>
      <c r="UCS33" s="0"/>
      <c r="UCT33" s="0"/>
      <c r="UCU33" s="0"/>
      <c r="UCV33" s="0"/>
      <c r="UCW33" s="0"/>
      <c r="UCX33" s="0"/>
      <c r="UCY33" s="0"/>
      <c r="UCZ33" s="0"/>
      <c r="UDA33" s="0"/>
      <c r="UDB33" s="0"/>
      <c r="UDC33" s="0"/>
      <c r="UDD33" s="0"/>
      <c r="UDE33" s="0"/>
      <c r="UDF33" s="0"/>
      <c r="UDG33" s="0"/>
      <c r="UDH33" s="0"/>
      <c r="UDI33" s="0"/>
      <c r="UDJ33" s="0"/>
      <c r="UDK33" s="0"/>
      <c r="UDL33" s="0"/>
      <c r="UDM33" s="0"/>
      <c r="UDN33" s="0"/>
      <c r="UDO33" s="0"/>
      <c r="UDP33" s="0"/>
      <c r="UDQ33" s="0"/>
      <c r="UDR33" s="0"/>
      <c r="UDS33" s="0"/>
      <c r="UDT33" s="0"/>
      <c r="UDU33" s="0"/>
      <c r="UDV33" s="0"/>
      <c r="UDW33" s="0"/>
      <c r="UDX33" s="0"/>
      <c r="UDY33" s="0"/>
      <c r="UDZ33" s="0"/>
      <c r="UEA33" s="0"/>
      <c r="UEB33" s="0"/>
      <c r="UEC33" s="0"/>
      <c r="UED33" s="0"/>
      <c r="UEE33" s="0"/>
      <c r="UEF33" s="0"/>
      <c r="UEG33" s="0"/>
      <c r="UEH33" s="0"/>
      <c r="UEI33" s="0"/>
      <c r="UEJ33" s="0"/>
      <c r="UEK33" s="0"/>
      <c r="UEL33" s="0"/>
      <c r="UEM33" s="0"/>
      <c r="UEN33" s="0"/>
      <c r="UEO33" s="0"/>
      <c r="UEP33" s="0"/>
      <c r="UEQ33" s="0"/>
      <c r="UER33" s="0"/>
      <c r="UES33" s="0"/>
      <c r="UET33" s="0"/>
      <c r="UEU33" s="0"/>
      <c r="UEV33" s="0"/>
      <c r="UEW33" s="0"/>
      <c r="UEX33" s="0"/>
      <c r="UEY33" s="0"/>
      <c r="UEZ33" s="0"/>
      <c r="UFA33" s="0"/>
      <c r="UFB33" s="0"/>
      <c r="UFC33" s="0"/>
      <c r="UFD33" s="0"/>
      <c r="UFE33" s="0"/>
      <c r="UFF33" s="0"/>
      <c r="UFG33" s="0"/>
      <c r="UFH33" s="0"/>
      <c r="UFI33" s="0"/>
      <c r="UFJ33" s="0"/>
      <c r="UFK33" s="0"/>
      <c r="UFL33" s="0"/>
      <c r="UFM33" s="0"/>
      <c r="UFN33" s="0"/>
      <c r="UFO33" s="0"/>
      <c r="UFP33" s="0"/>
      <c r="UFQ33" s="0"/>
      <c r="UFR33" s="0"/>
      <c r="UFS33" s="0"/>
      <c r="UFT33" s="0"/>
      <c r="UFU33" s="0"/>
      <c r="UFV33" s="0"/>
      <c r="UFW33" s="0"/>
      <c r="UFX33" s="0"/>
      <c r="UFY33" s="0"/>
      <c r="UFZ33" s="0"/>
      <c r="UGA33" s="0"/>
      <c r="UGB33" s="0"/>
      <c r="UGC33" s="0"/>
      <c r="UGD33" s="0"/>
      <c r="UGE33" s="0"/>
      <c r="UGF33" s="0"/>
      <c r="UGG33" s="0"/>
      <c r="UGH33" s="0"/>
      <c r="UGI33" s="0"/>
      <c r="UGJ33" s="0"/>
      <c r="UGK33" s="0"/>
      <c r="UGL33" s="0"/>
      <c r="UGM33" s="0"/>
      <c r="UGN33" s="0"/>
      <c r="UGO33" s="0"/>
      <c r="UGP33" s="0"/>
      <c r="UGQ33" s="0"/>
      <c r="UGR33" s="0"/>
      <c r="UGS33" s="0"/>
      <c r="UGT33" s="0"/>
      <c r="UGU33" s="0"/>
      <c r="UGV33" s="0"/>
      <c r="UGW33" s="0"/>
      <c r="UGX33" s="0"/>
      <c r="UGY33" s="0"/>
      <c r="UGZ33" s="0"/>
      <c r="UHA33" s="0"/>
      <c r="UHB33" s="0"/>
      <c r="UHC33" s="0"/>
      <c r="UHD33" s="0"/>
      <c r="UHE33" s="0"/>
      <c r="UHF33" s="0"/>
      <c r="UHG33" s="0"/>
      <c r="UHH33" s="0"/>
      <c r="UHI33" s="0"/>
      <c r="UHJ33" s="0"/>
      <c r="UHK33" s="0"/>
      <c r="UHL33" s="0"/>
      <c r="UHM33" s="0"/>
      <c r="UHN33" s="0"/>
      <c r="UHO33" s="0"/>
      <c r="UHP33" s="0"/>
      <c r="UHQ33" s="0"/>
      <c r="UHR33" s="0"/>
      <c r="UHS33" s="0"/>
      <c r="UHT33" s="0"/>
      <c r="UHU33" s="0"/>
      <c r="UHV33" s="0"/>
      <c r="UHW33" s="0"/>
      <c r="UHX33" s="0"/>
      <c r="UHY33" s="0"/>
      <c r="UHZ33" s="0"/>
      <c r="UIA33" s="0"/>
      <c r="UIB33" s="0"/>
      <c r="UIC33" s="0"/>
      <c r="UID33" s="0"/>
      <c r="UIE33" s="0"/>
      <c r="UIF33" s="0"/>
      <c r="UIG33" s="0"/>
      <c r="UIH33" s="0"/>
      <c r="UII33" s="0"/>
      <c r="UIJ33" s="0"/>
      <c r="UIK33" s="0"/>
      <c r="UIL33" s="0"/>
      <c r="UIM33" s="0"/>
      <c r="UIN33" s="0"/>
      <c r="UIO33" s="0"/>
      <c r="UIP33" s="0"/>
      <c r="UIQ33" s="0"/>
      <c r="UIR33" s="0"/>
      <c r="UIS33" s="0"/>
      <c r="UIT33" s="0"/>
      <c r="UIU33" s="0"/>
      <c r="UIV33" s="0"/>
      <c r="UIW33" s="0"/>
      <c r="UIX33" s="0"/>
      <c r="UIY33" s="0"/>
      <c r="UIZ33" s="0"/>
      <c r="UJA33" s="0"/>
      <c r="UJB33" s="0"/>
      <c r="UJC33" s="0"/>
      <c r="UJD33" s="0"/>
      <c r="UJE33" s="0"/>
      <c r="UJF33" s="0"/>
      <c r="UJG33" s="0"/>
      <c r="UJH33" s="0"/>
      <c r="UJI33" s="0"/>
      <c r="UJJ33" s="0"/>
      <c r="UJK33" s="0"/>
      <c r="UJL33" s="0"/>
      <c r="UJM33" s="0"/>
      <c r="UJN33" s="0"/>
      <c r="UJO33" s="0"/>
      <c r="UJP33" s="0"/>
      <c r="UJQ33" s="0"/>
      <c r="UJR33" s="0"/>
      <c r="UJS33" s="0"/>
      <c r="UJT33" s="0"/>
      <c r="UJU33" s="0"/>
      <c r="UJV33" s="0"/>
      <c r="UJW33" s="0"/>
      <c r="UJX33" s="0"/>
      <c r="UJY33" s="0"/>
      <c r="UJZ33" s="0"/>
      <c r="UKA33" s="0"/>
      <c r="UKB33" s="0"/>
      <c r="UKC33" s="0"/>
      <c r="UKD33" s="0"/>
      <c r="UKE33" s="0"/>
      <c r="UKF33" s="0"/>
      <c r="UKG33" s="0"/>
      <c r="UKH33" s="0"/>
      <c r="UKI33" s="0"/>
      <c r="UKJ33" s="0"/>
      <c r="UKK33" s="0"/>
      <c r="UKL33" s="0"/>
      <c r="UKM33" s="0"/>
      <c r="UKN33" s="0"/>
      <c r="UKO33" s="0"/>
      <c r="UKP33" s="0"/>
      <c r="UKQ33" s="0"/>
      <c r="UKR33" s="0"/>
      <c r="UKS33" s="0"/>
      <c r="UKT33" s="0"/>
      <c r="UKU33" s="0"/>
      <c r="UKV33" s="0"/>
      <c r="UKW33" s="0"/>
      <c r="UKX33" s="0"/>
      <c r="UKY33" s="0"/>
      <c r="UKZ33" s="0"/>
      <c r="ULA33" s="0"/>
      <c r="ULB33" s="0"/>
      <c r="ULC33" s="0"/>
      <c r="ULD33" s="0"/>
      <c r="ULE33" s="0"/>
      <c r="ULF33" s="0"/>
      <c r="ULG33" s="0"/>
      <c r="ULH33" s="0"/>
      <c r="ULI33" s="0"/>
      <c r="ULJ33" s="0"/>
      <c r="ULK33" s="0"/>
      <c r="ULL33" s="0"/>
      <c r="ULM33" s="0"/>
      <c r="ULN33" s="0"/>
      <c r="ULO33" s="0"/>
      <c r="ULP33" s="0"/>
      <c r="ULQ33" s="0"/>
      <c r="ULR33" s="0"/>
      <c r="ULS33" s="0"/>
      <c r="ULT33" s="0"/>
      <c r="ULU33" s="0"/>
      <c r="ULV33" s="0"/>
      <c r="ULW33" s="0"/>
      <c r="ULX33" s="0"/>
      <c r="ULY33" s="0"/>
      <c r="ULZ33" s="0"/>
      <c r="UMA33" s="0"/>
      <c r="UMB33" s="0"/>
      <c r="UMC33" s="0"/>
      <c r="UMD33" s="0"/>
      <c r="UME33" s="0"/>
      <c r="UMF33" s="0"/>
      <c r="UMG33" s="0"/>
      <c r="UMH33" s="0"/>
      <c r="UMI33" s="0"/>
      <c r="UMJ33" s="0"/>
      <c r="UMK33" s="0"/>
      <c r="UML33" s="0"/>
      <c r="UMM33" s="0"/>
      <c r="UMN33" s="0"/>
      <c r="UMO33" s="0"/>
      <c r="UMP33" s="0"/>
      <c r="UMQ33" s="0"/>
      <c r="UMR33" s="0"/>
      <c r="UMS33" s="0"/>
      <c r="UMT33" s="0"/>
      <c r="UMU33" s="0"/>
      <c r="UMV33" s="0"/>
      <c r="UMW33" s="0"/>
      <c r="UMX33" s="0"/>
      <c r="UMY33" s="0"/>
      <c r="UMZ33" s="0"/>
      <c r="UNA33" s="0"/>
      <c r="UNB33" s="0"/>
      <c r="UNC33" s="0"/>
      <c r="UND33" s="0"/>
      <c r="UNE33" s="0"/>
      <c r="UNF33" s="0"/>
      <c r="UNG33" s="0"/>
      <c r="UNH33" s="0"/>
      <c r="UNI33" s="0"/>
      <c r="UNJ33" s="0"/>
      <c r="UNK33" s="0"/>
      <c r="UNL33" s="0"/>
      <c r="UNM33" s="0"/>
      <c r="UNN33" s="0"/>
      <c r="UNO33" s="0"/>
      <c r="UNP33" s="0"/>
      <c r="UNQ33" s="0"/>
      <c r="UNR33" s="0"/>
      <c r="UNS33" s="0"/>
      <c r="UNT33" s="0"/>
      <c r="UNU33" s="0"/>
      <c r="UNV33" s="0"/>
      <c r="UNW33" s="0"/>
      <c r="UNX33" s="0"/>
      <c r="UNY33" s="0"/>
      <c r="UNZ33" s="0"/>
      <c r="UOA33" s="0"/>
      <c r="UOB33" s="0"/>
      <c r="UOC33" s="0"/>
      <c r="UOD33" s="0"/>
      <c r="UOE33" s="0"/>
      <c r="UOF33" s="0"/>
      <c r="UOG33" s="0"/>
      <c r="UOH33" s="0"/>
      <c r="UOI33" s="0"/>
      <c r="UOJ33" s="0"/>
      <c r="UOK33" s="0"/>
      <c r="UOL33" s="0"/>
      <c r="UOM33" s="0"/>
      <c r="UON33" s="0"/>
      <c r="UOO33" s="0"/>
      <c r="UOP33" s="0"/>
      <c r="UOQ33" s="0"/>
      <c r="UOR33" s="0"/>
      <c r="UOS33" s="0"/>
      <c r="UOT33" s="0"/>
      <c r="UOU33" s="0"/>
      <c r="UOV33" s="0"/>
      <c r="UOW33" s="0"/>
      <c r="UOX33" s="0"/>
      <c r="UOY33" s="0"/>
      <c r="UOZ33" s="0"/>
      <c r="UPA33" s="0"/>
      <c r="UPB33" s="0"/>
      <c r="UPC33" s="0"/>
      <c r="UPD33" s="0"/>
      <c r="UPE33" s="0"/>
      <c r="UPF33" s="0"/>
      <c r="UPG33" s="0"/>
      <c r="UPH33" s="0"/>
      <c r="UPI33" s="0"/>
      <c r="UPJ33" s="0"/>
      <c r="UPK33" s="0"/>
      <c r="UPL33" s="0"/>
      <c r="UPM33" s="0"/>
      <c r="UPN33" s="0"/>
      <c r="UPO33" s="0"/>
      <c r="UPP33" s="0"/>
      <c r="UPQ33" s="0"/>
      <c r="UPR33" s="0"/>
      <c r="UPS33" s="0"/>
      <c r="UPT33" s="0"/>
      <c r="UPU33" s="0"/>
      <c r="UPV33" s="0"/>
      <c r="UPW33" s="0"/>
      <c r="UPX33" s="0"/>
      <c r="UPY33" s="0"/>
      <c r="UPZ33" s="0"/>
      <c r="UQA33" s="0"/>
      <c r="UQB33" s="0"/>
      <c r="UQC33" s="0"/>
      <c r="UQD33" s="0"/>
      <c r="UQE33" s="0"/>
      <c r="UQF33" s="0"/>
      <c r="UQG33" s="0"/>
      <c r="UQH33" s="0"/>
      <c r="UQI33" s="0"/>
      <c r="UQJ33" s="0"/>
      <c r="UQK33" s="0"/>
      <c r="UQL33" s="0"/>
      <c r="UQM33" s="0"/>
      <c r="UQN33" s="0"/>
      <c r="UQO33" s="0"/>
      <c r="UQP33" s="0"/>
      <c r="UQQ33" s="0"/>
      <c r="UQR33" s="0"/>
      <c r="UQS33" s="0"/>
      <c r="UQT33" s="0"/>
      <c r="UQU33" s="0"/>
      <c r="UQV33" s="0"/>
      <c r="UQW33" s="0"/>
      <c r="UQX33" s="0"/>
      <c r="UQY33" s="0"/>
      <c r="UQZ33" s="0"/>
      <c r="URA33" s="0"/>
      <c r="URB33" s="0"/>
      <c r="URC33" s="0"/>
      <c r="URD33" s="0"/>
      <c r="URE33" s="0"/>
      <c r="URF33" s="0"/>
      <c r="URG33" s="0"/>
      <c r="URH33" s="0"/>
      <c r="URI33" s="0"/>
      <c r="URJ33" s="0"/>
      <c r="URK33" s="0"/>
      <c r="URL33" s="0"/>
      <c r="URM33" s="0"/>
      <c r="URN33" s="0"/>
      <c r="URO33" s="0"/>
      <c r="URP33" s="0"/>
      <c r="URQ33" s="0"/>
      <c r="URR33" s="0"/>
      <c r="URS33" s="0"/>
      <c r="URT33" s="0"/>
      <c r="URU33" s="0"/>
      <c r="URV33" s="0"/>
      <c r="URW33" s="0"/>
      <c r="URX33" s="0"/>
      <c r="URY33" s="0"/>
      <c r="URZ33" s="0"/>
      <c r="USA33" s="0"/>
      <c r="USB33" s="0"/>
      <c r="USC33" s="0"/>
      <c r="USD33" s="0"/>
      <c r="USE33" s="0"/>
      <c r="USF33" s="0"/>
      <c r="USG33" s="0"/>
      <c r="USH33" s="0"/>
      <c r="USI33" s="0"/>
      <c r="USJ33" s="0"/>
      <c r="USK33" s="0"/>
      <c r="USL33" s="0"/>
      <c r="USM33" s="0"/>
      <c r="USN33" s="0"/>
      <c r="USO33" s="0"/>
      <c r="USP33" s="0"/>
      <c r="USQ33" s="0"/>
      <c r="USR33" s="0"/>
      <c r="USS33" s="0"/>
      <c r="UST33" s="0"/>
      <c r="USU33" s="0"/>
      <c r="USV33" s="0"/>
      <c r="USW33" s="0"/>
      <c r="USX33" s="0"/>
      <c r="USY33" s="0"/>
      <c r="USZ33" s="0"/>
      <c r="UTA33" s="0"/>
      <c r="UTB33" s="0"/>
      <c r="UTC33" s="0"/>
      <c r="UTD33" s="0"/>
      <c r="UTE33" s="0"/>
      <c r="UTF33" s="0"/>
      <c r="UTG33" s="0"/>
      <c r="UTH33" s="0"/>
      <c r="UTI33" s="0"/>
      <c r="UTJ33" s="0"/>
      <c r="UTK33" s="0"/>
      <c r="UTL33" s="0"/>
      <c r="UTM33" s="0"/>
      <c r="UTN33" s="0"/>
      <c r="UTO33" s="0"/>
      <c r="UTP33" s="0"/>
      <c r="UTQ33" s="0"/>
      <c r="UTR33" s="0"/>
      <c r="UTS33" s="0"/>
      <c r="UTT33" s="0"/>
      <c r="UTU33" s="0"/>
      <c r="UTV33" s="0"/>
      <c r="UTW33" s="0"/>
      <c r="UTX33" s="0"/>
      <c r="UTY33" s="0"/>
      <c r="UTZ33" s="0"/>
      <c r="UUA33" s="0"/>
      <c r="UUB33" s="0"/>
      <c r="UUC33" s="0"/>
      <c r="UUD33" s="0"/>
      <c r="UUE33" s="0"/>
      <c r="UUF33" s="0"/>
      <c r="UUG33" s="0"/>
      <c r="UUH33" s="0"/>
      <c r="UUI33" s="0"/>
      <c r="UUJ33" s="0"/>
      <c r="UUK33" s="0"/>
      <c r="UUL33" s="0"/>
      <c r="UUM33" s="0"/>
      <c r="UUN33" s="0"/>
      <c r="UUO33" s="0"/>
      <c r="UUP33" s="0"/>
      <c r="UUQ33" s="0"/>
      <c r="UUR33" s="0"/>
      <c r="UUS33" s="0"/>
      <c r="UUT33" s="0"/>
      <c r="UUU33" s="0"/>
      <c r="UUV33" s="0"/>
      <c r="UUW33" s="0"/>
      <c r="UUX33" s="0"/>
      <c r="UUY33" s="0"/>
      <c r="UUZ33" s="0"/>
      <c r="UVA33" s="0"/>
      <c r="UVB33" s="0"/>
      <c r="UVC33" s="0"/>
      <c r="UVD33" s="0"/>
      <c r="UVE33" s="0"/>
      <c r="UVF33" s="0"/>
      <c r="UVG33" s="0"/>
      <c r="UVH33" s="0"/>
      <c r="UVI33" s="0"/>
      <c r="UVJ33" s="0"/>
      <c r="UVK33" s="0"/>
      <c r="UVL33" s="0"/>
      <c r="UVM33" s="0"/>
      <c r="UVN33" s="0"/>
      <c r="UVO33" s="0"/>
      <c r="UVP33" s="0"/>
      <c r="UVQ33" s="0"/>
      <c r="UVR33" s="0"/>
      <c r="UVS33" s="0"/>
      <c r="UVT33" s="0"/>
      <c r="UVU33" s="0"/>
      <c r="UVV33" s="0"/>
      <c r="UVW33" s="0"/>
      <c r="UVX33" s="0"/>
      <c r="UVY33" s="0"/>
      <c r="UVZ33" s="0"/>
      <c r="UWA33" s="0"/>
      <c r="UWB33" s="0"/>
      <c r="UWC33" s="0"/>
      <c r="UWD33" s="0"/>
      <c r="UWE33" s="0"/>
      <c r="UWF33" s="0"/>
      <c r="UWG33" s="0"/>
      <c r="UWH33" s="0"/>
      <c r="UWI33" s="0"/>
      <c r="UWJ33" s="0"/>
      <c r="UWK33" s="0"/>
      <c r="UWL33" s="0"/>
      <c r="UWM33" s="0"/>
      <c r="UWN33" s="0"/>
      <c r="UWO33" s="0"/>
      <c r="UWP33" s="0"/>
      <c r="UWQ33" s="0"/>
      <c r="UWR33" s="0"/>
      <c r="UWS33" s="0"/>
      <c r="UWT33" s="0"/>
      <c r="UWU33" s="0"/>
      <c r="UWV33" s="0"/>
      <c r="UWW33" s="0"/>
      <c r="UWX33" s="0"/>
      <c r="UWY33" s="0"/>
      <c r="UWZ33" s="0"/>
      <c r="UXA33" s="0"/>
      <c r="UXB33" s="0"/>
      <c r="UXC33" s="0"/>
      <c r="UXD33" s="0"/>
      <c r="UXE33" s="0"/>
      <c r="UXF33" s="0"/>
      <c r="UXG33" s="0"/>
      <c r="UXH33" s="0"/>
      <c r="UXI33" s="0"/>
      <c r="UXJ33" s="0"/>
      <c r="UXK33" s="0"/>
      <c r="UXL33" s="0"/>
      <c r="UXM33" s="0"/>
      <c r="UXN33" s="0"/>
      <c r="UXO33" s="0"/>
      <c r="UXP33" s="0"/>
      <c r="UXQ33" s="0"/>
      <c r="UXR33" s="0"/>
      <c r="UXS33" s="0"/>
      <c r="UXT33" s="0"/>
      <c r="UXU33" s="0"/>
      <c r="UXV33" s="0"/>
      <c r="UXW33" s="0"/>
      <c r="UXX33" s="0"/>
      <c r="UXY33" s="0"/>
      <c r="UXZ33" s="0"/>
      <c r="UYA33" s="0"/>
      <c r="UYB33" s="0"/>
      <c r="UYC33" s="0"/>
      <c r="UYD33" s="0"/>
      <c r="UYE33" s="0"/>
      <c r="UYF33" s="0"/>
      <c r="UYG33" s="0"/>
      <c r="UYH33" s="0"/>
      <c r="UYI33" s="0"/>
      <c r="UYJ33" s="0"/>
      <c r="UYK33" s="0"/>
      <c r="UYL33" s="0"/>
      <c r="UYM33" s="0"/>
      <c r="UYN33" s="0"/>
      <c r="UYO33" s="0"/>
      <c r="UYP33" s="0"/>
      <c r="UYQ33" s="0"/>
      <c r="UYR33" s="0"/>
      <c r="UYS33" s="0"/>
      <c r="UYT33" s="0"/>
      <c r="UYU33" s="0"/>
      <c r="UYV33" s="0"/>
      <c r="UYW33" s="0"/>
      <c r="UYX33" s="0"/>
      <c r="UYY33" s="0"/>
      <c r="UYZ33" s="0"/>
      <c r="UZA33" s="0"/>
      <c r="UZB33" s="0"/>
      <c r="UZC33" s="0"/>
      <c r="UZD33" s="0"/>
      <c r="UZE33" s="0"/>
      <c r="UZF33" s="0"/>
      <c r="UZG33" s="0"/>
      <c r="UZH33" s="0"/>
      <c r="UZI33" s="0"/>
      <c r="UZJ33" s="0"/>
      <c r="UZK33" s="0"/>
      <c r="UZL33" s="0"/>
      <c r="UZM33" s="0"/>
      <c r="UZN33" s="0"/>
      <c r="UZO33" s="0"/>
      <c r="UZP33" s="0"/>
      <c r="UZQ33" s="0"/>
      <c r="UZR33" s="0"/>
      <c r="UZS33" s="0"/>
      <c r="UZT33" s="0"/>
      <c r="UZU33" s="0"/>
      <c r="UZV33" s="0"/>
      <c r="UZW33" s="0"/>
      <c r="UZX33" s="0"/>
      <c r="UZY33" s="0"/>
      <c r="UZZ33" s="0"/>
      <c r="VAA33" s="0"/>
      <c r="VAB33" s="0"/>
      <c r="VAC33" s="0"/>
      <c r="VAD33" s="0"/>
      <c r="VAE33" s="0"/>
      <c r="VAF33" s="0"/>
      <c r="VAG33" s="0"/>
      <c r="VAH33" s="0"/>
      <c r="VAI33" s="0"/>
      <c r="VAJ33" s="0"/>
      <c r="VAK33" s="0"/>
      <c r="VAL33" s="0"/>
      <c r="VAM33" s="0"/>
      <c r="VAN33" s="0"/>
      <c r="VAO33" s="0"/>
      <c r="VAP33" s="0"/>
      <c r="VAQ33" s="0"/>
      <c r="VAR33" s="0"/>
      <c r="VAS33" s="0"/>
      <c r="VAT33" s="0"/>
      <c r="VAU33" s="0"/>
      <c r="VAV33" s="0"/>
      <c r="VAW33" s="0"/>
      <c r="VAX33" s="0"/>
      <c r="VAY33" s="0"/>
      <c r="VAZ33" s="0"/>
      <c r="VBA33" s="0"/>
      <c r="VBB33" s="0"/>
      <c r="VBC33" s="0"/>
      <c r="VBD33" s="0"/>
      <c r="VBE33" s="0"/>
      <c r="VBF33" s="0"/>
      <c r="VBG33" s="0"/>
      <c r="VBH33" s="0"/>
      <c r="VBI33" s="0"/>
      <c r="VBJ33" s="0"/>
      <c r="VBK33" s="0"/>
      <c r="VBL33" s="0"/>
      <c r="VBM33" s="0"/>
      <c r="VBN33" s="0"/>
      <c r="VBO33" s="0"/>
      <c r="VBP33" s="0"/>
      <c r="VBQ33" s="0"/>
      <c r="VBR33" s="0"/>
      <c r="VBS33" s="0"/>
      <c r="VBT33" s="0"/>
      <c r="VBU33" s="0"/>
      <c r="VBV33" s="0"/>
      <c r="VBW33" s="0"/>
      <c r="VBX33" s="0"/>
      <c r="VBY33" s="0"/>
      <c r="VBZ33" s="0"/>
      <c r="VCA33" s="0"/>
      <c r="VCB33" s="0"/>
      <c r="VCC33" s="0"/>
      <c r="VCD33" s="0"/>
      <c r="VCE33" s="0"/>
      <c r="VCF33" s="0"/>
      <c r="VCG33" s="0"/>
      <c r="VCH33" s="0"/>
      <c r="VCI33" s="0"/>
      <c r="VCJ33" s="0"/>
      <c r="VCK33" s="0"/>
      <c r="VCL33" s="0"/>
      <c r="VCM33" s="0"/>
      <c r="VCN33" s="0"/>
      <c r="VCO33" s="0"/>
      <c r="VCP33" s="0"/>
      <c r="VCQ33" s="0"/>
      <c r="VCR33" s="0"/>
      <c r="VCS33" s="0"/>
      <c r="VCT33" s="0"/>
      <c r="VCU33" s="0"/>
      <c r="VCV33" s="0"/>
      <c r="VCW33" s="0"/>
      <c r="VCX33" s="0"/>
      <c r="VCY33" s="0"/>
      <c r="VCZ33" s="0"/>
      <c r="VDA33" s="0"/>
      <c r="VDB33" s="0"/>
      <c r="VDC33" s="0"/>
      <c r="VDD33" s="0"/>
      <c r="VDE33" s="0"/>
      <c r="VDF33" s="0"/>
      <c r="VDG33" s="0"/>
      <c r="VDH33" s="0"/>
      <c r="VDI33" s="0"/>
      <c r="VDJ33" s="0"/>
      <c r="VDK33" s="0"/>
      <c r="VDL33" s="0"/>
      <c r="VDM33" s="0"/>
      <c r="VDN33" s="0"/>
      <c r="VDO33" s="0"/>
      <c r="VDP33" s="0"/>
      <c r="VDQ33" s="0"/>
      <c r="VDR33" s="0"/>
      <c r="VDS33" s="0"/>
      <c r="VDT33" s="0"/>
      <c r="VDU33" s="0"/>
      <c r="VDV33" s="0"/>
      <c r="VDW33" s="0"/>
      <c r="VDX33" s="0"/>
      <c r="VDY33" s="0"/>
      <c r="VDZ33" s="0"/>
      <c r="VEA33" s="0"/>
      <c r="VEB33" s="0"/>
      <c r="VEC33" s="0"/>
      <c r="VED33" s="0"/>
      <c r="VEE33" s="0"/>
      <c r="VEF33" s="0"/>
      <c r="VEG33" s="0"/>
      <c r="VEH33" s="0"/>
      <c r="VEI33" s="0"/>
      <c r="VEJ33" s="0"/>
      <c r="VEK33" s="0"/>
      <c r="VEL33" s="0"/>
      <c r="VEM33" s="0"/>
      <c r="VEN33" s="0"/>
      <c r="VEO33" s="0"/>
      <c r="VEP33" s="0"/>
      <c r="VEQ33" s="0"/>
      <c r="VER33" s="0"/>
      <c r="VES33" s="0"/>
      <c r="VET33" s="0"/>
      <c r="VEU33" s="0"/>
      <c r="VEV33" s="0"/>
      <c r="VEW33" s="0"/>
      <c r="VEX33" s="0"/>
      <c r="VEY33" s="0"/>
      <c r="VEZ33" s="0"/>
      <c r="VFA33" s="0"/>
      <c r="VFB33" s="0"/>
      <c r="VFC33" s="0"/>
      <c r="VFD33" s="0"/>
      <c r="VFE33" s="0"/>
      <c r="VFF33" s="0"/>
      <c r="VFG33" s="0"/>
      <c r="VFH33" s="0"/>
      <c r="VFI33" s="0"/>
      <c r="VFJ33" s="0"/>
      <c r="VFK33" s="0"/>
      <c r="VFL33" s="0"/>
      <c r="VFM33" s="0"/>
      <c r="VFN33" s="0"/>
      <c r="VFO33" s="0"/>
      <c r="VFP33" s="0"/>
      <c r="VFQ33" s="0"/>
      <c r="VFR33" s="0"/>
      <c r="VFS33" s="0"/>
      <c r="VFT33" s="0"/>
      <c r="VFU33" s="0"/>
      <c r="VFV33" s="0"/>
      <c r="VFW33" s="0"/>
      <c r="VFX33" s="0"/>
      <c r="VFY33" s="0"/>
      <c r="VFZ33" s="0"/>
      <c r="VGA33" s="0"/>
      <c r="VGB33" s="0"/>
      <c r="VGC33" s="0"/>
      <c r="VGD33" s="0"/>
      <c r="VGE33" s="0"/>
      <c r="VGF33" s="0"/>
      <c r="VGG33" s="0"/>
      <c r="VGH33" s="0"/>
      <c r="VGI33" s="0"/>
      <c r="VGJ33" s="0"/>
      <c r="VGK33" s="0"/>
      <c r="VGL33" s="0"/>
      <c r="VGM33" s="0"/>
      <c r="VGN33" s="0"/>
      <c r="VGO33" s="0"/>
      <c r="VGP33" s="0"/>
      <c r="VGQ33" s="0"/>
      <c r="VGR33" s="0"/>
      <c r="VGS33" s="0"/>
      <c r="VGT33" s="0"/>
      <c r="VGU33" s="0"/>
      <c r="VGV33" s="0"/>
      <c r="VGW33" s="0"/>
      <c r="VGX33" s="0"/>
      <c r="VGY33" s="0"/>
      <c r="VGZ33" s="0"/>
      <c r="VHA33" s="0"/>
      <c r="VHB33" s="0"/>
      <c r="VHC33" s="0"/>
      <c r="VHD33" s="0"/>
      <c r="VHE33" s="0"/>
      <c r="VHF33" s="0"/>
      <c r="VHG33" s="0"/>
      <c r="VHH33" s="0"/>
      <c r="VHI33" s="0"/>
      <c r="VHJ33" s="0"/>
      <c r="VHK33" s="0"/>
      <c r="VHL33" s="0"/>
      <c r="VHM33" s="0"/>
      <c r="VHN33" s="0"/>
      <c r="VHO33" s="0"/>
      <c r="VHP33" s="0"/>
      <c r="VHQ33" s="0"/>
      <c r="VHR33" s="0"/>
      <c r="VHS33" s="0"/>
      <c r="VHT33" s="0"/>
      <c r="VHU33" s="0"/>
      <c r="VHV33" s="0"/>
      <c r="VHW33" s="0"/>
      <c r="VHX33" s="0"/>
      <c r="VHY33" s="0"/>
      <c r="VHZ33" s="0"/>
      <c r="VIA33" s="0"/>
      <c r="VIB33" s="0"/>
      <c r="VIC33" s="0"/>
      <c r="VID33" s="0"/>
      <c r="VIE33" s="0"/>
      <c r="VIF33" s="0"/>
      <c r="VIG33" s="0"/>
      <c r="VIH33" s="0"/>
      <c r="VII33" s="0"/>
      <c r="VIJ33" s="0"/>
      <c r="VIK33" s="0"/>
      <c r="VIL33" s="0"/>
      <c r="VIM33" s="0"/>
      <c r="VIN33" s="0"/>
      <c r="VIO33" s="0"/>
      <c r="VIP33" s="0"/>
      <c r="VIQ33" s="0"/>
      <c r="VIR33" s="0"/>
      <c r="VIS33" s="0"/>
      <c r="VIT33" s="0"/>
      <c r="VIU33" s="0"/>
      <c r="VIV33" s="0"/>
      <c r="VIW33" s="0"/>
      <c r="VIX33" s="0"/>
      <c r="VIY33" s="0"/>
      <c r="VIZ33" s="0"/>
      <c r="VJA33" s="0"/>
      <c r="VJB33" s="0"/>
      <c r="VJC33" s="0"/>
      <c r="VJD33" s="0"/>
      <c r="VJE33" s="0"/>
      <c r="VJF33" s="0"/>
      <c r="VJG33" s="0"/>
      <c r="VJH33" s="0"/>
      <c r="VJI33" s="0"/>
      <c r="VJJ33" s="0"/>
      <c r="VJK33" s="0"/>
      <c r="VJL33" s="0"/>
      <c r="VJM33" s="0"/>
      <c r="VJN33" s="0"/>
      <c r="VJO33" s="0"/>
      <c r="VJP33" s="0"/>
      <c r="VJQ33" s="0"/>
      <c r="VJR33" s="0"/>
      <c r="VJS33" s="0"/>
      <c r="VJT33" s="0"/>
      <c r="VJU33" s="0"/>
      <c r="VJV33" s="0"/>
      <c r="VJW33" s="0"/>
      <c r="VJX33" s="0"/>
      <c r="VJY33" s="0"/>
      <c r="VJZ33" s="0"/>
      <c r="VKA33" s="0"/>
      <c r="VKB33" s="0"/>
      <c r="VKC33" s="0"/>
      <c r="VKD33" s="0"/>
      <c r="VKE33" s="0"/>
      <c r="VKF33" s="0"/>
      <c r="VKG33" s="0"/>
      <c r="VKH33" s="0"/>
      <c r="VKI33" s="0"/>
      <c r="VKJ33" s="0"/>
      <c r="VKK33" s="0"/>
      <c r="VKL33" s="0"/>
      <c r="VKM33" s="0"/>
      <c r="VKN33" s="0"/>
      <c r="VKO33" s="0"/>
      <c r="VKP33" s="0"/>
      <c r="VKQ33" s="0"/>
      <c r="VKR33" s="0"/>
      <c r="VKS33" s="0"/>
      <c r="VKT33" s="0"/>
      <c r="VKU33" s="0"/>
      <c r="VKV33" s="0"/>
      <c r="VKW33" s="0"/>
      <c r="VKX33" s="0"/>
      <c r="VKY33" s="0"/>
      <c r="VKZ33" s="0"/>
      <c r="VLA33" s="0"/>
      <c r="VLB33" s="0"/>
      <c r="VLC33" s="0"/>
      <c r="VLD33" s="0"/>
      <c r="VLE33" s="0"/>
      <c r="VLF33" s="0"/>
      <c r="VLG33" s="0"/>
      <c r="VLH33" s="0"/>
      <c r="VLI33" s="0"/>
      <c r="VLJ33" s="0"/>
      <c r="VLK33" s="0"/>
      <c r="VLL33" s="0"/>
      <c r="VLM33" s="0"/>
      <c r="VLN33" s="0"/>
      <c r="VLO33" s="0"/>
      <c r="VLP33" s="0"/>
      <c r="VLQ33" s="0"/>
      <c r="VLR33" s="0"/>
      <c r="VLS33" s="0"/>
      <c r="VLT33" s="0"/>
      <c r="VLU33" s="0"/>
      <c r="VLV33" s="0"/>
      <c r="VLW33" s="0"/>
      <c r="VLX33" s="0"/>
      <c r="VLY33" s="0"/>
      <c r="VLZ33" s="0"/>
      <c r="VMA33" s="0"/>
      <c r="VMB33" s="0"/>
      <c r="VMC33" s="0"/>
      <c r="VMD33" s="0"/>
      <c r="VME33" s="0"/>
      <c r="VMF33" s="0"/>
      <c r="VMG33" s="0"/>
      <c r="VMH33" s="0"/>
      <c r="VMI33" s="0"/>
      <c r="VMJ33" s="0"/>
      <c r="VMK33" s="0"/>
      <c r="VML33" s="0"/>
      <c r="VMM33" s="0"/>
      <c r="VMN33" s="0"/>
      <c r="VMO33" s="0"/>
      <c r="VMP33" s="0"/>
      <c r="VMQ33" s="0"/>
      <c r="VMR33" s="0"/>
      <c r="VMS33" s="0"/>
      <c r="VMT33" s="0"/>
      <c r="VMU33" s="0"/>
      <c r="VMV33" s="0"/>
      <c r="VMW33" s="0"/>
      <c r="VMX33" s="0"/>
      <c r="VMY33" s="0"/>
      <c r="VMZ33" s="0"/>
      <c r="VNA33" s="0"/>
      <c r="VNB33" s="0"/>
      <c r="VNC33" s="0"/>
      <c r="VND33" s="0"/>
      <c r="VNE33" s="0"/>
      <c r="VNF33" s="0"/>
      <c r="VNG33" s="0"/>
      <c r="VNH33" s="0"/>
      <c r="VNI33" s="0"/>
      <c r="VNJ33" s="0"/>
      <c r="VNK33" s="0"/>
      <c r="VNL33" s="0"/>
      <c r="VNM33" s="0"/>
      <c r="VNN33" s="0"/>
      <c r="VNO33" s="0"/>
      <c r="VNP33" s="0"/>
      <c r="VNQ33" s="0"/>
      <c r="VNR33" s="0"/>
      <c r="VNS33" s="0"/>
      <c r="VNT33" s="0"/>
      <c r="VNU33" s="0"/>
      <c r="VNV33" s="0"/>
      <c r="VNW33" s="0"/>
      <c r="VNX33" s="0"/>
      <c r="VNY33" s="0"/>
      <c r="VNZ33" s="0"/>
      <c r="VOA33" s="0"/>
      <c r="VOB33" s="0"/>
      <c r="VOC33" s="0"/>
      <c r="VOD33" s="0"/>
      <c r="VOE33" s="0"/>
      <c r="VOF33" s="0"/>
      <c r="VOG33" s="0"/>
      <c r="VOH33" s="0"/>
      <c r="VOI33" s="0"/>
      <c r="VOJ33" s="0"/>
      <c r="VOK33" s="0"/>
      <c r="VOL33" s="0"/>
      <c r="VOM33" s="0"/>
      <c r="VON33" s="0"/>
      <c r="VOO33" s="0"/>
      <c r="VOP33" s="0"/>
      <c r="VOQ33" s="0"/>
      <c r="VOR33" s="0"/>
      <c r="VOS33" s="0"/>
      <c r="VOT33" s="0"/>
      <c r="VOU33" s="0"/>
      <c r="VOV33" s="0"/>
      <c r="VOW33" s="0"/>
      <c r="VOX33" s="0"/>
      <c r="VOY33" s="0"/>
      <c r="VOZ33" s="0"/>
      <c r="VPA33" s="0"/>
      <c r="VPB33" s="0"/>
      <c r="VPC33" s="0"/>
      <c r="VPD33" s="0"/>
      <c r="VPE33" s="0"/>
      <c r="VPF33" s="0"/>
      <c r="VPG33" s="0"/>
      <c r="VPH33" s="0"/>
      <c r="VPI33" s="0"/>
      <c r="VPJ33" s="0"/>
      <c r="VPK33" s="0"/>
      <c r="VPL33" s="0"/>
      <c r="VPM33" s="0"/>
      <c r="VPN33" s="0"/>
      <c r="VPO33" s="0"/>
      <c r="VPP33" s="0"/>
      <c r="VPQ33" s="0"/>
      <c r="VPR33" s="0"/>
      <c r="VPS33" s="0"/>
      <c r="VPT33" s="0"/>
      <c r="VPU33" s="0"/>
      <c r="VPV33" s="0"/>
      <c r="VPW33" s="0"/>
      <c r="VPX33" s="0"/>
      <c r="VPY33" s="0"/>
      <c r="VPZ33" s="0"/>
      <c r="VQA33" s="0"/>
      <c r="VQB33" s="0"/>
      <c r="VQC33" s="0"/>
      <c r="VQD33" s="0"/>
      <c r="VQE33" s="0"/>
      <c r="VQF33" s="0"/>
      <c r="VQG33" s="0"/>
      <c r="VQH33" s="0"/>
      <c r="VQI33" s="0"/>
      <c r="VQJ33" s="0"/>
      <c r="VQK33" s="0"/>
      <c r="VQL33" s="0"/>
      <c r="VQM33" s="0"/>
      <c r="VQN33" s="0"/>
      <c r="VQO33" s="0"/>
      <c r="VQP33" s="0"/>
      <c r="VQQ33" s="0"/>
      <c r="VQR33" s="0"/>
      <c r="VQS33" s="0"/>
      <c r="VQT33" s="0"/>
      <c r="VQU33" s="0"/>
      <c r="VQV33" s="0"/>
      <c r="VQW33" s="0"/>
      <c r="VQX33" s="0"/>
      <c r="VQY33" s="0"/>
      <c r="VQZ33" s="0"/>
      <c r="VRA33" s="0"/>
      <c r="VRB33" s="0"/>
      <c r="VRC33" s="0"/>
      <c r="VRD33" s="0"/>
      <c r="VRE33" s="0"/>
      <c r="VRF33" s="0"/>
      <c r="VRG33" s="0"/>
      <c r="VRH33" s="0"/>
      <c r="VRI33" s="0"/>
      <c r="VRJ33" s="0"/>
      <c r="VRK33" s="0"/>
      <c r="VRL33" s="0"/>
      <c r="VRM33" s="0"/>
      <c r="VRN33" s="0"/>
      <c r="VRO33" s="0"/>
      <c r="VRP33" s="0"/>
      <c r="VRQ33" s="0"/>
      <c r="VRR33" s="0"/>
      <c r="VRS33" s="0"/>
      <c r="VRT33" s="0"/>
      <c r="VRU33" s="0"/>
      <c r="VRV33" s="0"/>
      <c r="VRW33" s="0"/>
      <c r="VRX33" s="0"/>
      <c r="VRY33" s="0"/>
      <c r="VRZ33" s="0"/>
      <c r="VSA33" s="0"/>
      <c r="VSB33" s="0"/>
      <c r="VSC33" s="0"/>
      <c r="VSD33" s="0"/>
      <c r="VSE33" s="0"/>
      <c r="VSF33" s="0"/>
      <c r="VSG33" s="0"/>
      <c r="VSH33" s="0"/>
      <c r="VSI33" s="0"/>
      <c r="VSJ33" s="0"/>
      <c r="VSK33" s="0"/>
      <c r="VSL33" s="0"/>
      <c r="VSM33" s="0"/>
      <c r="VSN33" s="0"/>
      <c r="VSO33" s="0"/>
      <c r="VSP33" s="0"/>
      <c r="VSQ33" s="0"/>
      <c r="VSR33" s="0"/>
      <c r="VSS33" s="0"/>
      <c r="VST33" s="0"/>
      <c r="VSU33" s="0"/>
      <c r="VSV33" s="0"/>
      <c r="VSW33" s="0"/>
      <c r="VSX33" s="0"/>
      <c r="VSY33" s="0"/>
      <c r="VSZ33" s="0"/>
      <c r="VTA33" s="0"/>
      <c r="VTB33" s="0"/>
      <c r="VTC33" s="0"/>
      <c r="VTD33" s="0"/>
      <c r="VTE33" s="0"/>
      <c r="VTF33" s="0"/>
      <c r="VTG33" s="0"/>
      <c r="VTH33" s="0"/>
      <c r="VTI33" s="0"/>
      <c r="VTJ33" s="0"/>
      <c r="VTK33" s="0"/>
      <c r="VTL33" s="0"/>
      <c r="VTM33" s="0"/>
      <c r="VTN33" s="0"/>
      <c r="VTO33" s="0"/>
      <c r="VTP33" s="0"/>
      <c r="VTQ33" s="0"/>
      <c r="VTR33" s="0"/>
      <c r="VTS33" s="0"/>
      <c r="VTT33" s="0"/>
      <c r="VTU33" s="0"/>
      <c r="VTV33" s="0"/>
      <c r="VTW33" s="0"/>
      <c r="VTX33" s="0"/>
      <c r="VTY33" s="0"/>
      <c r="VTZ33" s="0"/>
      <c r="VUA33" s="0"/>
      <c r="VUB33" s="0"/>
      <c r="VUC33" s="0"/>
      <c r="VUD33" s="0"/>
      <c r="VUE33" s="0"/>
      <c r="VUF33" s="0"/>
      <c r="VUG33" s="0"/>
      <c r="VUH33" s="0"/>
      <c r="VUI33" s="0"/>
      <c r="VUJ33" s="0"/>
      <c r="VUK33" s="0"/>
      <c r="VUL33" s="0"/>
      <c r="VUM33" s="0"/>
      <c r="VUN33" s="0"/>
      <c r="VUO33" s="0"/>
      <c r="VUP33" s="0"/>
      <c r="VUQ33" s="0"/>
      <c r="VUR33" s="0"/>
      <c r="VUS33" s="0"/>
      <c r="VUT33" s="0"/>
      <c r="VUU33" s="0"/>
      <c r="VUV33" s="0"/>
      <c r="VUW33" s="0"/>
      <c r="VUX33" s="0"/>
      <c r="VUY33" s="0"/>
      <c r="VUZ33" s="0"/>
      <c r="VVA33" s="0"/>
      <c r="VVB33" s="0"/>
      <c r="VVC33" s="0"/>
      <c r="VVD33" s="0"/>
      <c r="VVE33" s="0"/>
      <c r="VVF33" s="0"/>
      <c r="VVG33" s="0"/>
      <c r="VVH33" s="0"/>
      <c r="VVI33" s="0"/>
      <c r="VVJ33" s="0"/>
      <c r="VVK33" s="0"/>
      <c r="VVL33" s="0"/>
      <c r="VVM33" s="0"/>
      <c r="VVN33" s="0"/>
      <c r="VVO33" s="0"/>
      <c r="VVP33" s="0"/>
      <c r="VVQ33" s="0"/>
      <c r="VVR33" s="0"/>
      <c r="VVS33" s="0"/>
      <c r="VVT33" s="0"/>
      <c r="VVU33" s="0"/>
      <c r="VVV33" s="0"/>
      <c r="VVW33" s="0"/>
      <c r="VVX33" s="0"/>
      <c r="VVY33" s="0"/>
      <c r="VVZ33" s="0"/>
      <c r="VWA33" s="0"/>
      <c r="VWB33" s="0"/>
      <c r="VWC33" s="0"/>
      <c r="VWD33" s="0"/>
      <c r="VWE33" s="0"/>
      <c r="VWF33" s="0"/>
      <c r="VWG33" s="0"/>
      <c r="VWH33" s="0"/>
      <c r="VWI33" s="0"/>
      <c r="VWJ33" s="0"/>
      <c r="VWK33" s="0"/>
      <c r="VWL33" s="0"/>
      <c r="VWM33" s="0"/>
      <c r="VWN33" s="0"/>
      <c r="VWO33" s="0"/>
      <c r="VWP33" s="0"/>
      <c r="VWQ33" s="0"/>
      <c r="VWR33" s="0"/>
      <c r="VWS33" s="0"/>
      <c r="VWT33" s="0"/>
      <c r="VWU33" s="0"/>
      <c r="VWV33" s="0"/>
      <c r="VWW33" s="0"/>
      <c r="VWX33" s="0"/>
      <c r="VWY33" s="0"/>
      <c r="VWZ33" s="0"/>
      <c r="VXA33" s="0"/>
      <c r="VXB33" s="0"/>
      <c r="VXC33" s="0"/>
      <c r="VXD33" s="0"/>
      <c r="VXE33" s="0"/>
      <c r="VXF33" s="0"/>
      <c r="VXG33" s="0"/>
      <c r="VXH33" s="0"/>
      <c r="VXI33" s="0"/>
      <c r="VXJ33" s="0"/>
      <c r="VXK33" s="0"/>
      <c r="VXL33" s="0"/>
      <c r="VXM33" s="0"/>
      <c r="VXN33" s="0"/>
      <c r="VXO33" s="0"/>
      <c r="VXP33" s="0"/>
      <c r="VXQ33" s="0"/>
      <c r="VXR33" s="0"/>
      <c r="VXS33" s="0"/>
      <c r="VXT33" s="0"/>
      <c r="VXU33" s="0"/>
      <c r="VXV33" s="0"/>
      <c r="VXW33" s="0"/>
      <c r="VXX33" s="0"/>
      <c r="VXY33" s="0"/>
      <c r="VXZ33" s="0"/>
      <c r="VYA33" s="0"/>
      <c r="VYB33" s="0"/>
      <c r="VYC33" s="0"/>
      <c r="VYD33" s="0"/>
      <c r="VYE33" s="0"/>
      <c r="VYF33" s="0"/>
      <c r="VYG33" s="0"/>
      <c r="VYH33" s="0"/>
      <c r="VYI33" s="0"/>
      <c r="VYJ33" s="0"/>
      <c r="VYK33" s="0"/>
      <c r="VYL33" s="0"/>
      <c r="VYM33" s="0"/>
      <c r="VYN33" s="0"/>
      <c r="VYO33" s="0"/>
      <c r="VYP33" s="0"/>
      <c r="VYQ33" s="0"/>
      <c r="VYR33" s="0"/>
      <c r="VYS33" s="0"/>
      <c r="VYT33" s="0"/>
      <c r="VYU33" s="0"/>
      <c r="VYV33" s="0"/>
      <c r="VYW33" s="0"/>
      <c r="VYX33" s="0"/>
      <c r="VYY33" s="0"/>
      <c r="VYZ33" s="0"/>
      <c r="VZA33" s="0"/>
      <c r="VZB33" s="0"/>
      <c r="VZC33" s="0"/>
      <c r="VZD33" s="0"/>
      <c r="VZE33" s="0"/>
      <c r="VZF33" s="0"/>
      <c r="VZG33" s="0"/>
      <c r="VZH33" s="0"/>
      <c r="VZI33" s="0"/>
      <c r="VZJ33" s="0"/>
      <c r="VZK33" s="0"/>
      <c r="VZL33" s="0"/>
      <c r="VZM33" s="0"/>
      <c r="VZN33" s="0"/>
      <c r="VZO33" s="0"/>
      <c r="VZP33" s="0"/>
      <c r="VZQ33" s="0"/>
      <c r="VZR33" s="0"/>
      <c r="VZS33" s="0"/>
      <c r="VZT33" s="0"/>
      <c r="VZU33" s="0"/>
      <c r="VZV33" s="0"/>
      <c r="VZW33" s="0"/>
      <c r="VZX33" s="0"/>
      <c r="VZY33" s="0"/>
      <c r="VZZ33" s="0"/>
      <c r="WAA33" s="0"/>
      <c r="WAB33" s="0"/>
      <c r="WAC33" s="0"/>
      <c r="WAD33" s="0"/>
      <c r="WAE33" s="0"/>
      <c r="WAF33" s="0"/>
      <c r="WAG33" s="0"/>
      <c r="WAH33" s="0"/>
      <c r="WAI33" s="0"/>
      <c r="WAJ33" s="0"/>
      <c r="WAK33" s="0"/>
      <c r="WAL33" s="0"/>
      <c r="WAM33" s="0"/>
      <c r="WAN33" s="0"/>
      <c r="WAO33" s="0"/>
      <c r="WAP33" s="0"/>
      <c r="WAQ33" s="0"/>
      <c r="WAR33" s="0"/>
      <c r="WAS33" s="0"/>
      <c r="WAT33" s="0"/>
      <c r="WAU33" s="0"/>
      <c r="WAV33" s="0"/>
      <c r="WAW33" s="0"/>
      <c r="WAX33" s="0"/>
      <c r="WAY33" s="0"/>
      <c r="WAZ33" s="0"/>
      <c r="WBA33" s="0"/>
      <c r="WBB33" s="0"/>
      <c r="WBC33" s="0"/>
      <c r="WBD33" s="0"/>
      <c r="WBE33" s="0"/>
      <c r="WBF33" s="0"/>
      <c r="WBG33" s="0"/>
      <c r="WBH33" s="0"/>
      <c r="WBI33" s="0"/>
      <c r="WBJ33" s="0"/>
      <c r="WBK33" s="0"/>
      <c r="WBL33" s="0"/>
      <c r="WBM33" s="0"/>
      <c r="WBN33" s="0"/>
      <c r="WBO33" s="0"/>
      <c r="WBP33" s="0"/>
      <c r="WBQ33" s="0"/>
      <c r="WBR33" s="0"/>
      <c r="WBS33" s="0"/>
      <c r="WBT33" s="0"/>
      <c r="WBU33" s="0"/>
      <c r="WBV33" s="0"/>
      <c r="WBW33" s="0"/>
      <c r="WBX33" s="0"/>
      <c r="WBY33" s="0"/>
      <c r="WBZ33" s="0"/>
      <c r="WCA33" s="0"/>
      <c r="WCB33" s="0"/>
      <c r="WCC33" s="0"/>
      <c r="WCD33" s="0"/>
      <c r="WCE33" s="0"/>
      <c r="WCF33" s="0"/>
      <c r="WCG33" s="0"/>
      <c r="WCH33" s="0"/>
      <c r="WCI33" s="0"/>
      <c r="WCJ33" s="0"/>
      <c r="WCK33" s="0"/>
      <c r="WCL33" s="0"/>
      <c r="WCM33" s="0"/>
      <c r="WCN33" s="0"/>
      <c r="WCO33" s="0"/>
      <c r="WCP33" s="0"/>
      <c r="WCQ33" s="0"/>
      <c r="WCR33" s="0"/>
      <c r="WCS33" s="0"/>
      <c r="WCT33" s="0"/>
      <c r="WCU33" s="0"/>
      <c r="WCV33" s="0"/>
      <c r="WCW33" s="0"/>
      <c r="WCX33" s="0"/>
      <c r="WCY33" s="0"/>
      <c r="WCZ33" s="0"/>
      <c r="WDA33" s="0"/>
      <c r="WDB33" s="0"/>
      <c r="WDC33" s="0"/>
      <c r="WDD33" s="0"/>
      <c r="WDE33" s="0"/>
      <c r="WDF33" s="0"/>
      <c r="WDG33" s="0"/>
      <c r="WDH33" s="0"/>
      <c r="WDI33" s="0"/>
      <c r="WDJ33" s="0"/>
      <c r="WDK33" s="0"/>
      <c r="WDL33" s="0"/>
      <c r="WDM33" s="0"/>
      <c r="WDN33" s="0"/>
      <c r="WDO33" s="0"/>
      <c r="WDP33" s="0"/>
      <c r="WDQ33" s="0"/>
      <c r="WDR33" s="0"/>
      <c r="WDS33" s="0"/>
      <c r="WDT33" s="0"/>
      <c r="WDU33" s="0"/>
      <c r="WDV33" s="0"/>
      <c r="WDW33" s="0"/>
      <c r="WDX33" s="0"/>
      <c r="WDY33" s="0"/>
      <c r="WDZ33" s="0"/>
      <c r="WEA33" s="0"/>
      <c r="WEB33" s="0"/>
      <c r="WEC33" s="0"/>
      <c r="WED33" s="0"/>
      <c r="WEE33" s="0"/>
      <c r="WEF33" s="0"/>
      <c r="WEG33" s="0"/>
      <c r="WEH33" s="0"/>
      <c r="WEI33" s="0"/>
      <c r="WEJ33" s="0"/>
      <c r="WEK33" s="0"/>
      <c r="WEL33" s="0"/>
      <c r="WEM33" s="0"/>
      <c r="WEN33" s="0"/>
      <c r="WEO33" s="0"/>
      <c r="WEP33" s="0"/>
      <c r="WEQ33" s="0"/>
      <c r="WER33" s="0"/>
      <c r="WES33" s="0"/>
      <c r="WET33" s="0"/>
      <c r="WEU33" s="0"/>
      <c r="WEV33" s="0"/>
      <c r="WEW33" s="0"/>
      <c r="WEX33" s="0"/>
      <c r="WEY33" s="0"/>
      <c r="WEZ33" s="0"/>
      <c r="WFA33" s="0"/>
      <c r="WFB33" s="0"/>
      <c r="WFC33" s="0"/>
      <c r="WFD33" s="0"/>
      <c r="WFE33" s="0"/>
      <c r="WFF33" s="0"/>
      <c r="WFG33" s="0"/>
      <c r="WFH33" s="0"/>
      <c r="WFI33" s="0"/>
      <c r="WFJ33" s="0"/>
      <c r="WFK33" s="0"/>
      <c r="WFL33" s="0"/>
      <c r="WFM33" s="0"/>
      <c r="WFN33" s="0"/>
      <c r="WFO33" s="0"/>
      <c r="WFP33" s="0"/>
      <c r="WFQ33" s="0"/>
      <c r="WFR33" s="0"/>
      <c r="WFS33" s="0"/>
      <c r="WFT33" s="0"/>
      <c r="WFU33" s="0"/>
      <c r="WFV33" s="0"/>
      <c r="WFW33" s="0"/>
      <c r="WFX33" s="0"/>
      <c r="WFY33" s="0"/>
      <c r="WFZ33" s="0"/>
      <c r="WGA33" s="0"/>
      <c r="WGB33" s="0"/>
      <c r="WGC33" s="0"/>
      <c r="WGD33" s="0"/>
      <c r="WGE33" s="0"/>
      <c r="WGF33" s="0"/>
      <c r="WGG33" s="0"/>
      <c r="WGH33" s="0"/>
      <c r="WGI33" s="0"/>
      <c r="WGJ33" s="0"/>
      <c r="WGK33" s="0"/>
      <c r="WGL33" s="0"/>
      <c r="WGM33" s="0"/>
      <c r="WGN33" s="0"/>
      <c r="WGO33" s="0"/>
      <c r="WGP33" s="0"/>
      <c r="WGQ33" s="0"/>
      <c r="WGR33" s="0"/>
      <c r="WGS33" s="0"/>
      <c r="WGT33" s="0"/>
      <c r="WGU33" s="0"/>
      <c r="WGV33" s="0"/>
      <c r="WGW33" s="0"/>
      <c r="WGX33" s="0"/>
      <c r="WGY33" s="0"/>
      <c r="WGZ33" s="0"/>
      <c r="WHA33" s="0"/>
      <c r="WHB33" s="0"/>
      <c r="WHC33" s="0"/>
      <c r="WHD33" s="0"/>
      <c r="WHE33" s="0"/>
      <c r="WHF33" s="0"/>
      <c r="WHG33" s="0"/>
      <c r="WHH33" s="0"/>
      <c r="WHI33" s="0"/>
      <c r="WHJ33" s="0"/>
      <c r="WHK33" s="0"/>
      <c r="WHL33" s="0"/>
      <c r="WHM33" s="0"/>
      <c r="WHN33" s="0"/>
      <c r="WHO33" s="0"/>
      <c r="WHP33" s="0"/>
      <c r="WHQ33" s="0"/>
      <c r="WHR33" s="0"/>
      <c r="WHS33" s="0"/>
      <c r="WHT33" s="0"/>
      <c r="WHU33" s="0"/>
      <c r="WHV33" s="0"/>
      <c r="WHW33" s="0"/>
      <c r="WHX33" s="0"/>
      <c r="WHY33" s="0"/>
      <c r="WHZ33" s="0"/>
      <c r="WIA33" s="0"/>
      <c r="WIB33" s="0"/>
      <c r="WIC33" s="0"/>
      <c r="WID33" s="0"/>
      <c r="WIE33" s="0"/>
      <c r="WIF33" s="0"/>
      <c r="WIG33" s="0"/>
      <c r="WIH33" s="0"/>
      <c r="WII33" s="0"/>
      <c r="WIJ33" s="0"/>
      <c r="WIK33" s="0"/>
      <c r="WIL33" s="0"/>
      <c r="WIM33" s="0"/>
      <c r="WIN33" s="0"/>
      <c r="WIO33" s="0"/>
      <c r="WIP33" s="0"/>
      <c r="WIQ33" s="0"/>
      <c r="WIR33" s="0"/>
      <c r="WIS33" s="0"/>
      <c r="WIT33" s="0"/>
      <c r="WIU33" s="0"/>
      <c r="WIV33" s="0"/>
      <c r="WIW33" s="0"/>
      <c r="WIX33" s="0"/>
      <c r="WIY33" s="0"/>
      <c r="WIZ33" s="0"/>
      <c r="WJA33" s="0"/>
      <c r="WJB33" s="0"/>
      <c r="WJC33" s="0"/>
      <c r="WJD33" s="0"/>
      <c r="WJE33" s="0"/>
      <c r="WJF33" s="0"/>
      <c r="WJG33" s="0"/>
      <c r="WJH33" s="0"/>
      <c r="WJI33" s="0"/>
      <c r="WJJ33" s="0"/>
      <c r="WJK33" s="0"/>
      <c r="WJL33" s="0"/>
      <c r="WJM33" s="0"/>
      <c r="WJN33" s="0"/>
      <c r="WJO33" s="0"/>
      <c r="WJP33" s="0"/>
      <c r="WJQ33" s="0"/>
      <c r="WJR33" s="0"/>
      <c r="WJS33" s="0"/>
      <c r="WJT33" s="0"/>
      <c r="WJU33" s="0"/>
      <c r="WJV33" s="0"/>
      <c r="WJW33" s="0"/>
      <c r="WJX33" s="0"/>
      <c r="WJY33" s="0"/>
      <c r="WJZ33" s="0"/>
      <c r="WKA33" s="0"/>
      <c r="WKB33" s="0"/>
      <c r="WKC33" s="0"/>
      <c r="WKD33" s="0"/>
      <c r="WKE33" s="0"/>
      <c r="WKF33" s="0"/>
      <c r="WKG33" s="0"/>
      <c r="WKH33" s="0"/>
      <c r="WKI33" s="0"/>
      <c r="WKJ33" s="0"/>
      <c r="WKK33" s="0"/>
      <c r="WKL33" s="0"/>
      <c r="WKM33" s="0"/>
      <c r="WKN33" s="0"/>
      <c r="WKO33" s="0"/>
      <c r="WKP33" s="0"/>
      <c r="WKQ33" s="0"/>
      <c r="WKR33" s="0"/>
      <c r="WKS33" s="0"/>
      <c r="WKT33" s="0"/>
      <c r="WKU33" s="0"/>
      <c r="WKV33" s="0"/>
      <c r="WKW33" s="0"/>
      <c r="WKX33" s="0"/>
      <c r="WKY33" s="0"/>
      <c r="WKZ33" s="0"/>
      <c r="WLA33" s="0"/>
      <c r="WLB33" s="0"/>
      <c r="WLC33" s="0"/>
      <c r="WLD33" s="0"/>
      <c r="WLE33" s="0"/>
      <c r="WLF33" s="0"/>
      <c r="WLG33" s="0"/>
      <c r="WLH33" s="0"/>
      <c r="WLI33" s="0"/>
      <c r="WLJ33" s="0"/>
      <c r="WLK33" s="0"/>
      <c r="WLL33" s="0"/>
      <c r="WLM33" s="0"/>
      <c r="WLN33" s="0"/>
      <c r="WLO33" s="0"/>
      <c r="WLP33" s="0"/>
      <c r="WLQ33" s="0"/>
      <c r="WLR33" s="0"/>
      <c r="WLS33" s="0"/>
      <c r="WLT33" s="0"/>
      <c r="WLU33" s="0"/>
      <c r="WLV33" s="0"/>
      <c r="WLW33" s="0"/>
      <c r="WLX33" s="0"/>
      <c r="WLY33" s="0"/>
      <c r="WLZ33" s="0"/>
      <c r="WMA33" s="0"/>
      <c r="WMB33" s="0"/>
      <c r="WMC33" s="0"/>
      <c r="WMD33" s="0"/>
      <c r="WME33" s="0"/>
      <c r="WMF33" s="0"/>
      <c r="WMG33" s="0"/>
      <c r="WMH33" s="0"/>
      <c r="WMI33" s="0"/>
      <c r="WMJ33" s="0"/>
      <c r="WMK33" s="0"/>
      <c r="WML33" s="0"/>
      <c r="WMM33" s="0"/>
      <c r="WMN33" s="0"/>
      <c r="WMO33" s="0"/>
      <c r="WMP33" s="0"/>
      <c r="WMQ33" s="0"/>
      <c r="WMR33" s="0"/>
      <c r="WMS33" s="0"/>
      <c r="WMT33" s="0"/>
      <c r="WMU33" s="0"/>
      <c r="WMV33" s="0"/>
      <c r="WMW33" s="0"/>
      <c r="WMX33" s="0"/>
      <c r="WMY33" s="0"/>
      <c r="WMZ33" s="0"/>
      <c r="WNA33" s="0"/>
      <c r="WNB33" s="0"/>
      <c r="WNC33" s="0"/>
      <c r="WND33" s="0"/>
      <c r="WNE33" s="0"/>
      <c r="WNF33" s="0"/>
      <c r="WNG33" s="0"/>
      <c r="WNH33" s="0"/>
      <c r="WNI33" s="0"/>
      <c r="WNJ33" s="0"/>
      <c r="WNK33" s="0"/>
      <c r="WNL33" s="0"/>
      <c r="WNM33" s="0"/>
      <c r="WNN33" s="0"/>
      <c r="WNO33" s="0"/>
      <c r="WNP33" s="0"/>
      <c r="WNQ33" s="0"/>
      <c r="WNR33" s="0"/>
      <c r="WNS33" s="0"/>
      <c r="WNT33" s="0"/>
      <c r="WNU33" s="0"/>
      <c r="WNV33" s="0"/>
      <c r="WNW33" s="0"/>
      <c r="WNX33" s="0"/>
      <c r="WNY33" s="0"/>
      <c r="WNZ33" s="0"/>
      <c r="WOA33" s="0"/>
      <c r="WOB33" s="0"/>
      <c r="WOC33" s="0"/>
      <c r="WOD33" s="0"/>
      <c r="WOE33" s="0"/>
      <c r="WOF33" s="0"/>
      <c r="WOG33" s="0"/>
      <c r="WOH33" s="0"/>
      <c r="WOI33" s="0"/>
      <c r="WOJ33" s="0"/>
      <c r="WOK33" s="0"/>
      <c r="WOL33" s="0"/>
      <c r="WOM33" s="0"/>
      <c r="WON33" s="0"/>
      <c r="WOO33" s="0"/>
      <c r="WOP33" s="0"/>
      <c r="WOQ33" s="0"/>
      <c r="WOR33" s="0"/>
      <c r="WOS33" s="0"/>
      <c r="WOT33" s="0"/>
      <c r="WOU33" s="0"/>
      <c r="WOV33" s="0"/>
      <c r="WOW33" s="0"/>
      <c r="WOX33" s="0"/>
      <c r="WOY33" s="0"/>
      <c r="WOZ33" s="0"/>
      <c r="WPA33" s="0"/>
      <c r="WPB33" s="0"/>
      <c r="WPC33" s="0"/>
      <c r="WPD33" s="0"/>
      <c r="WPE33" s="0"/>
      <c r="WPF33" s="0"/>
      <c r="WPG33" s="0"/>
      <c r="WPH33" s="0"/>
      <c r="WPI33" s="0"/>
      <c r="WPJ33" s="0"/>
      <c r="WPK33" s="0"/>
      <c r="WPL33" s="0"/>
      <c r="WPM33" s="0"/>
      <c r="WPN33" s="0"/>
      <c r="WPO33" s="0"/>
      <c r="WPP33" s="0"/>
      <c r="WPQ33" s="0"/>
      <c r="WPR33" s="0"/>
      <c r="WPS33" s="0"/>
      <c r="WPT33" s="0"/>
      <c r="WPU33" s="0"/>
      <c r="WPV33" s="0"/>
      <c r="WPW33" s="0"/>
      <c r="WPX33" s="0"/>
      <c r="WPY33" s="0"/>
      <c r="WPZ33" s="0"/>
      <c r="WQA33" s="0"/>
      <c r="WQB33" s="0"/>
      <c r="WQC33" s="0"/>
      <c r="WQD33" s="0"/>
      <c r="WQE33" s="0"/>
      <c r="WQF33" s="0"/>
      <c r="WQG33" s="0"/>
      <c r="WQH33" s="0"/>
      <c r="WQI33" s="0"/>
      <c r="WQJ33" s="0"/>
      <c r="WQK33" s="0"/>
      <c r="WQL33" s="0"/>
      <c r="WQM33" s="0"/>
      <c r="WQN33" s="0"/>
      <c r="WQO33" s="0"/>
      <c r="WQP33" s="0"/>
      <c r="WQQ33" s="0"/>
      <c r="WQR33" s="0"/>
      <c r="WQS33" s="0"/>
      <c r="WQT33" s="0"/>
      <c r="WQU33" s="0"/>
      <c r="WQV33" s="0"/>
      <c r="WQW33" s="0"/>
      <c r="WQX33" s="0"/>
      <c r="WQY33" s="0"/>
      <c r="WQZ33" s="0"/>
      <c r="WRA33" s="0"/>
      <c r="WRB33" s="0"/>
      <c r="WRC33" s="0"/>
      <c r="WRD33" s="0"/>
      <c r="WRE33" s="0"/>
      <c r="WRF33" s="0"/>
      <c r="WRG33" s="0"/>
      <c r="WRH33" s="0"/>
      <c r="WRI33" s="0"/>
      <c r="WRJ33" s="0"/>
      <c r="WRK33" s="0"/>
      <c r="WRL33" s="0"/>
      <c r="WRM33" s="0"/>
      <c r="WRN33" s="0"/>
      <c r="WRO33" s="0"/>
      <c r="WRP33" s="0"/>
      <c r="WRQ33" s="0"/>
      <c r="WRR33" s="0"/>
      <c r="WRS33" s="0"/>
      <c r="WRT33" s="0"/>
      <c r="WRU33" s="0"/>
      <c r="WRV33" s="0"/>
      <c r="WRW33" s="0"/>
      <c r="WRX33" s="0"/>
      <c r="WRY33" s="0"/>
      <c r="WRZ33" s="0"/>
      <c r="WSA33" s="0"/>
      <c r="WSB33" s="0"/>
      <c r="WSC33" s="0"/>
      <c r="WSD33" s="0"/>
      <c r="WSE33" s="0"/>
      <c r="WSF33" s="0"/>
      <c r="WSG33" s="0"/>
      <c r="WSH33" s="0"/>
      <c r="WSI33" s="0"/>
      <c r="WSJ33" s="0"/>
      <c r="WSK33" s="0"/>
      <c r="WSL33" s="0"/>
      <c r="WSM33" s="0"/>
      <c r="WSN33" s="0"/>
      <c r="WSO33" s="0"/>
      <c r="WSP33" s="0"/>
      <c r="WSQ33" s="0"/>
      <c r="WSR33" s="0"/>
      <c r="WSS33" s="0"/>
      <c r="WST33" s="0"/>
      <c r="WSU33" s="0"/>
      <c r="WSV33" s="0"/>
      <c r="WSW33" s="0"/>
      <c r="WSX33" s="0"/>
      <c r="WSY33" s="0"/>
      <c r="WSZ33" s="0"/>
      <c r="WTA33" s="0"/>
      <c r="WTB33" s="0"/>
      <c r="WTC33" s="0"/>
      <c r="WTD33" s="0"/>
      <c r="WTE33" s="0"/>
      <c r="WTF33" s="0"/>
      <c r="WTG33" s="0"/>
      <c r="WTH33" s="0"/>
      <c r="WTI33" s="0"/>
      <c r="WTJ33" s="0"/>
      <c r="WTK33" s="0"/>
      <c r="WTL33" s="0"/>
      <c r="WTM33" s="0"/>
      <c r="WTN33" s="0"/>
      <c r="WTO33" s="0"/>
      <c r="WTP33" s="0"/>
      <c r="WTQ33" s="0"/>
      <c r="WTR33" s="0"/>
      <c r="WTS33" s="0"/>
      <c r="WTT33" s="0"/>
      <c r="WTU33" s="0"/>
      <c r="WTV33" s="0"/>
      <c r="WTW33" s="0"/>
      <c r="WTX33" s="0"/>
      <c r="WTY33" s="0"/>
      <c r="WTZ33" s="0"/>
      <c r="WUA33" s="0"/>
      <c r="WUB33" s="0"/>
      <c r="WUC33" s="0"/>
      <c r="WUD33" s="0"/>
      <c r="WUE33" s="0"/>
      <c r="WUF33" s="0"/>
      <c r="WUG33" s="0"/>
      <c r="WUH33" s="0"/>
      <c r="WUI33" s="0"/>
      <c r="WUJ33" s="0"/>
      <c r="WUK33" s="0"/>
      <c r="WUL33" s="0"/>
      <c r="WUM33" s="0"/>
      <c r="WUN33" s="0"/>
      <c r="WUO33" s="0"/>
      <c r="WUP33" s="0"/>
      <c r="WUQ33" s="0"/>
      <c r="WUR33" s="0"/>
      <c r="WUS33" s="0"/>
      <c r="WUT33" s="0"/>
      <c r="WUU33" s="0"/>
      <c r="WUV33" s="0"/>
      <c r="WUW33" s="0"/>
      <c r="WUX33" s="0"/>
      <c r="WUY33" s="0"/>
      <c r="WUZ33" s="0"/>
      <c r="WVA33" s="0"/>
      <c r="WVB33" s="0"/>
      <c r="WVC33" s="0"/>
      <c r="WVD33" s="0"/>
      <c r="WVE33" s="0"/>
      <c r="WVF33" s="0"/>
      <c r="WVG33" s="0"/>
      <c r="WVH33" s="0"/>
      <c r="WVI33" s="0"/>
      <c r="WVJ33" s="0"/>
      <c r="WVK33" s="0"/>
      <c r="WVL33" s="0"/>
      <c r="WVM33" s="0"/>
      <c r="WVN33" s="0"/>
      <c r="WVO33" s="0"/>
      <c r="WVP33" s="0"/>
      <c r="WVQ33" s="0"/>
      <c r="WVR33" s="0"/>
      <c r="WVS33" s="0"/>
      <c r="WVT33" s="0"/>
      <c r="WVU33" s="0"/>
      <c r="WVV33" s="0"/>
      <c r="WVW33" s="0"/>
      <c r="WVX33" s="0"/>
      <c r="WVY33" s="0"/>
      <c r="WVZ33" s="0"/>
      <c r="WWA33" s="0"/>
      <c r="WWB33" s="0"/>
      <c r="WWC33" s="0"/>
      <c r="WWD33" s="0"/>
      <c r="WWE33" s="0"/>
      <c r="WWF33" s="0"/>
      <c r="WWG33" s="0"/>
      <c r="WWH33" s="0"/>
      <c r="WWI33" s="0"/>
      <c r="WWJ33" s="0"/>
      <c r="WWK33" s="0"/>
      <c r="WWL33" s="0"/>
      <c r="WWM33" s="0"/>
      <c r="WWN33" s="0"/>
      <c r="WWO33" s="0"/>
      <c r="WWP33" s="0"/>
      <c r="WWQ33" s="0"/>
      <c r="WWR33" s="0"/>
      <c r="WWS33" s="0"/>
      <c r="WWT33" s="0"/>
      <c r="WWU33" s="0"/>
      <c r="WWV33" s="0"/>
      <c r="WWW33" s="0"/>
      <c r="WWX33" s="0"/>
      <c r="WWY33" s="0"/>
      <c r="WWZ33" s="0"/>
      <c r="WXA33" s="0"/>
      <c r="WXB33" s="0"/>
      <c r="WXC33" s="0"/>
      <c r="WXD33" s="0"/>
      <c r="WXE33" s="0"/>
      <c r="WXF33" s="0"/>
      <c r="WXG33" s="0"/>
      <c r="WXH33" s="0"/>
      <c r="WXI33" s="0"/>
      <c r="WXJ33" s="0"/>
      <c r="WXK33" s="0"/>
      <c r="WXL33" s="0"/>
      <c r="WXM33" s="0"/>
      <c r="WXN33" s="0"/>
      <c r="WXO33" s="0"/>
      <c r="WXP33" s="0"/>
      <c r="WXQ33" s="0"/>
      <c r="WXR33" s="0"/>
      <c r="WXS33" s="0"/>
      <c r="WXT33" s="0"/>
      <c r="WXU33" s="0"/>
      <c r="WXV33" s="0"/>
      <c r="WXW33" s="0"/>
      <c r="WXX33" s="0"/>
      <c r="WXY33" s="0"/>
      <c r="WXZ33" s="0"/>
      <c r="WYA33" s="0"/>
      <c r="WYB33" s="0"/>
      <c r="WYC33" s="0"/>
      <c r="WYD33" s="0"/>
      <c r="WYE33" s="0"/>
      <c r="WYF33" s="0"/>
      <c r="WYG33" s="0"/>
      <c r="WYH33" s="0"/>
      <c r="WYI33" s="0"/>
      <c r="WYJ33" s="0"/>
      <c r="WYK33" s="0"/>
      <c r="WYL33" s="0"/>
      <c r="WYM33" s="0"/>
      <c r="WYN33" s="0"/>
      <c r="WYO33" s="0"/>
      <c r="WYP33" s="0"/>
      <c r="WYQ33" s="0"/>
      <c r="WYR33" s="0"/>
      <c r="WYS33" s="0"/>
      <c r="WYT33" s="0"/>
      <c r="WYU33" s="0"/>
      <c r="WYV33" s="0"/>
      <c r="WYW33" s="0"/>
      <c r="WYX33" s="0"/>
      <c r="WYY33" s="0"/>
      <c r="WYZ33" s="0"/>
      <c r="WZA33" s="0"/>
      <c r="WZB33" s="0"/>
      <c r="WZC33" s="0"/>
      <c r="WZD33" s="0"/>
      <c r="WZE33" s="0"/>
      <c r="WZF33" s="0"/>
      <c r="WZG33" s="0"/>
      <c r="WZH33" s="0"/>
      <c r="WZI33" s="0"/>
      <c r="WZJ33" s="0"/>
      <c r="WZK33" s="0"/>
      <c r="WZL33" s="0"/>
      <c r="WZM33" s="0"/>
      <c r="WZN33" s="0"/>
      <c r="WZO33" s="0"/>
      <c r="WZP33" s="0"/>
      <c r="WZQ33" s="0"/>
      <c r="WZR33" s="0"/>
      <c r="WZS33" s="0"/>
      <c r="WZT33" s="0"/>
      <c r="WZU33" s="0"/>
      <c r="WZV33" s="0"/>
      <c r="WZW33" s="0"/>
      <c r="WZX33" s="0"/>
      <c r="WZY33" s="0"/>
      <c r="WZZ33" s="0"/>
      <c r="XAA33" s="0"/>
      <c r="XAB33" s="0"/>
      <c r="XAC33" s="0"/>
      <c r="XAD33" s="0"/>
      <c r="XAE33" s="0"/>
      <c r="XAF33" s="0"/>
      <c r="XAG33" s="0"/>
      <c r="XAH33" s="0"/>
      <c r="XAI33" s="0"/>
      <c r="XAJ33" s="0"/>
      <c r="XAK33" s="0"/>
      <c r="XAL33" s="0"/>
      <c r="XAM33" s="0"/>
      <c r="XAN33" s="0"/>
      <c r="XAO33" s="0"/>
      <c r="XAP33" s="0"/>
      <c r="XAQ33" s="0"/>
      <c r="XAR33" s="0"/>
      <c r="XAS33" s="0"/>
      <c r="XAT33" s="0"/>
      <c r="XAU33" s="0"/>
      <c r="XAV33" s="0"/>
      <c r="XAW33" s="0"/>
      <c r="XAX33" s="0"/>
      <c r="XAY33" s="0"/>
      <c r="XAZ33" s="0"/>
      <c r="XBA33" s="0"/>
      <c r="XBB33" s="0"/>
      <c r="XBC33" s="0"/>
      <c r="XBD33" s="0"/>
      <c r="XBE33" s="0"/>
      <c r="XBF33" s="0"/>
      <c r="XBG33" s="0"/>
      <c r="XBH33" s="0"/>
      <c r="XBI33" s="0"/>
      <c r="XBJ33" s="0"/>
      <c r="XBK33" s="0"/>
      <c r="XBL33" s="0"/>
      <c r="XBM33" s="0"/>
      <c r="XBN33" s="0"/>
      <c r="XBO33" s="0"/>
      <c r="XBP33" s="0"/>
      <c r="XBQ33" s="0"/>
      <c r="XBR33" s="0"/>
      <c r="XBS33" s="0"/>
      <c r="XBT33" s="0"/>
      <c r="XBU33" s="0"/>
      <c r="XBV33" s="0"/>
      <c r="XBW33" s="0"/>
      <c r="XBX33" s="0"/>
      <c r="XBY33" s="0"/>
      <c r="XBZ33" s="0"/>
      <c r="XCA33" s="0"/>
      <c r="XCB33" s="0"/>
      <c r="XCC33" s="0"/>
      <c r="XCD33" s="0"/>
      <c r="XCE33" s="0"/>
      <c r="XCF33" s="0"/>
      <c r="XCG33" s="0"/>
      <c r="XCH33" s="0"/>
      <c r="XCI33" s="0"/>
      <c r="XCJ33" s="0"/>
      <c r="XCK33" s="0"/>
      <c r="XCL33" s="0"/>
      <c r="XCM33" s="0"/>
      <c r="XCN33" s="0"/>
      <c r="XCO33" s="0"/>
      <c r="XCP33" s="0"/>
      <c r="XCQ33" s="0"/>
      <c r="XCR33" s="0"/>
      <c r="XCS33" s="0"/>
      <c r="XCT33" s="0"/>
      <c r="XCU33" s="0"/>
      <c r="XCV33" s="0"/>
      <c r="XCW33" s="0"/>
      <c r="XCX33" s="0"/>
      <c r="XCY33" s="0"/>
      <c r="XCZ33" s="0"/>
      <c r="XDA33" s="0"/>
      <c r="XDB33" s="0"/>
      <c r="XDC33" s="0"/>
      <c r="XDD33" s="0"/>
      <c r="XDE33" s="0"/>
      <c r="XDF33" s="0"/>
      <c r="XDG33" s="0"/>
      <c r="XDH33" s="0"/>
      <c r="XDI33" s="0"/>
      <c r="XDJ33" s="0"/>
      <c r="XDK33" s="0"/>
      <c r="XDL33" s="0"/>
      <c r="XDM33" s="0"/>
      <c r="XDN33" s="0"/>
      <c r="XDO33" s="0"/>
      <c r="XDP33" s="0"/>
      <c r="XDQ33" s="0"/>
      <c r="XDR33" s="0"/>
      <c r="XDS33" s="0"/>
      <c r="XDT33" s="0"/>
      <c r="XDU33" s="0"/>
      <c r="XDV33" s="0"/>
      <c r="XDW33" s="0"/>
      <c r="XDX33" s="0"/>
      <c r="XDY33" s="0"/>
      <c r="XDZ33" s="0"/>
      <c r="XEA33" s="0"/>
      <c r="XEB33" s="0"/>
      <c r="XEC33" s="0"/>
      <c r="XED33" s="0"/>
      <c r="XEE33" s="0"/>
      <c r="XEF33" s="0"/>
      <c r="XEG33" s="0"/>
      <c r="XEH33" s="0"/>
      <c r="XEI33" s="0"/>
      <c r="XEJ33" s="0"/>
      <c r="XEK33" s="0"/>
      <c r="XEL33" s="0"/>
      <c r="XEM33" s="0"/>
      <c r="XEN33" s="0"/>
      <c r="XEO33" s="0"/>
      <c r="XEP33" s="0"/>
      <c r="XEQ33" s="0"/>
      <c r="XER33" s="0"/>
      <c r="XES33" s="0"/>
      <c r="XET33" s="0"/>
      <c r="XEU33" s="0"/>
      <c r="XEV33" s="0"/>
      <c r="XEW33" s="0"/>
      <c r="XEX33" s="0"/>
      <c r="XEY33" s="0"/>
      <c r="XEZ33" s="0"/>
      <c r="XFA33" s="0"/>
      <c r="XFB33" s="0"/>
      <c r="XFC33" s="0"/>
      <c r="XFD33" s="0"/>
    </row>
    <row r="34" customFormat="false" ht="15" hidden="false" customHeight="true" outlineLevel="0" collapsed="false">
      <c r="B34" s="14"/>
      <c r="C34" s="226"/>
      <c r="D34" s="227"/>
      <c r="E34" s="228"/>
      <c r="F34" s="228"/>
      <c r="G34" s="228"/>
      <c r="H34" s="0"/>
      <c r="I34" s="0"/>
      <c r="J34" s="0"/>
      <c r="K34" s="0"/>
      <c r="L34" s="0"/>
      <c r="M34" s="0"/>
      <c r="N34" s="0"/>
      <c r="O34" s="0"/>
      <c r="P34" s="0"/>
      <c r="Q34" s="0"/>
      <c r="R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c r="AMK34" s="0"/>
      <c r="AML34" s="0"/>
      <c r="AMM34" s="0"/>
      <c r="AMN34" s="0"/>
      <c r="AMO34" s="0"/>
      <c r="AMP34" s="0"/>
      <c r="AMQ34" s="0"/>
      <c r="AMR34" s="0"/>
      <c r="AMS34" s="0"/>
      <c r="AMT34" s="0"/>
      <c r="AMU34" s="0"/>
      <c r="AMV34" s="0"/>
      <c r="AMW34" s="0"/>
      <c r="AMX34" s="0"/>
      <c r="AMY34" s="0"/>
      <c r="AMZ34" s="0"/>
      <c r="ANA34" s="0"/>
      <c r="ANB34" s="0"/>
      <c r="ANC34" s="0"/>
      <c r="AND34" s="0"/>
      <c r="ANE34" s="0"/>
      <c r="ANF34" s="0"/>
      <c r="ANG34" s="0"/>
      <c r="ANH34" s="0"/>
      <c r="ANI34" s="0"/>
      <c r="ANJ34" s="0"/>
      <c r="ANK34" s="0"/>
      <c r="ANL34" s="0"/>
      <c r="ANM34" s="0"/>
      <c r="ANN34" s="0"/>
      <c r="ANO34" s="0"/>
      <c r="ANP34" s="0"/>
      <c r="ANQ34" s="0"/>
      <c r="ANR34" s="0"/>
      <c r="ANS34" s="0"/>
      <c r="ANT34" s="0"/>
      <c r="ANU34" s="0"/>
      <c r="ANV34" s="0"/>
      <c r="ANW34" s="0"/>
      <c r="ANX34" s="0"/>
      <c r="ANY34" s="0"/>
      <c r="ANZ34" s="0"/>
      <c r="AOA34" s="0"/>
      <c r="AOB34" s="0"/>
      <c r="AOC34" s="0"/>
      <c r="AOD34" s="0"/>
      <c r="AOE34" s="0"/>
      <c r="AOF34" s="0"/>
      <c r="AOG34" s="0"/>
      <c r="AOH34" s="0"/>
      <c r="AOI34" s="0"/>
      <c r="AOJ34" s="0"/>
      <c r="AOK34" s="0"/>
      <c r="AOL34" s="0"/>
      <c r="AOM34" s="0"/>
      <c r="AON34" s="0"/>
      <c r="AOO34" s="0"/>
      <c r="AOP34" s="0"/>
      <c r="AOQ34" s="0"/>
      <c r="AOR34" s="0"/>
      <c r="AOS34" s="0"/>
      <c r="AOT34" s="0"/>
      <c r="AOU34" s="0"/>
      <c r="AOV34" s="0"/>
      <c r="AOW34" s="0"/>
      <c r="AOX34" s="0"/>
      <c r="AOY34" s="0"/>
      <c r="AOZ34" s="0"/>
      <c r="APA34" s="0"/>
      <c r="APB34" s="0"/>
      <c r="APC34" s="0"/>
      <c r="APD34" s="0"/>
      <c r="APE34" s="0"/>
      <c r="APF34" s="0"/>
      <c r="APG34" s="0"/>
      <c r="APH34" s="0"/>
      <c r="API34" s="0"/>
      <c r="APJ34" s="0"/>
      <c r="APK34" s="0"/>
      <c r="APL34" s="0"/>
      <c r="APM34" s="0"/>
      <c r="APN34" s="0"/>
      <c r="APO34" s="0"/>
      <c r="APP34" s="0"/>
      <c r="APQ34" s="0"/>
      <c r="APR34" s="0"/>
      <c r="APS34" s="0"/>
      <c r="APT34" s="0"/>
      <c r="APU34" s="0"/>
      <c r="APV34" s="0"/>
      <c r="APW34" s="0"/>
      <c r="APX34" s="0"/>
      <c r="APY34" s="0"/>
      <c r="APZ34" s="0"/>
      <c r="AQA34" s="0"/>
      <c r="AQB34" s="0"/>
      <c r="AQC34" s="0"/>
      <c r="AQD34" s="0"/>
      <c r="AQE34" s="0"/>
      <c r="AQF34" s="0"/>
      <c r="AQG34" s="0"/>
      <c r="AQH34" s="0"/>
      <c r="AQI34" s="0"/>
      <c r="AQJ34" s="0"/>
      <c r="AQK34" s="0"/>
      <c r="AQL34" s="0"/>
      <c r="AQM34" s="0"/>
      <c r="AQN34" s="0"/>
      <c r="AQO34" s="0"/>
      <c r="AQP34" s="0"/>
      <c r="AQQ34" s="0"/>
      <c r="AQR34" s="0"/>
      <c r="AQS34" s="0"/>
      <c r="AQT34" s="0"/>
      <c r="AQU34" s="0"/>
      <c r="AQV34" s="0"/>
      <c r="AQW34" s="0"/>
      <c r="AQX34" s="0"/>
      <c r="AQY34" s="0"/>
      <c r="AQZ34" s="0"/>
      <c r="ARA34" s="0"/>
      <c r="ARB34" s="0"/>
      <c r="ARC34" s="0"/>
      <c r="ARD34" s="0"/>
      <c r="ARE34" s="0"/>
      <c r="ARF34" s="0"/>
      <c r="ARG34" s="0"/>
      <c r="ARH34" s="0"/>
      <c r="ARI34" s="0"/>
      <c r="ARJ34" s="0"/>
      <c r="ARK34" s="0"/>
      <c r="ARL34" s="0"/>
      <c r="ARM34" s="0"/>
      <c r="ARN34" s="0"/>
      <c r="ARO34" s="0"/>
      <c r="ARP34" s="0"/>
      <c r="ARQ34" s="0"/>
      <c r="ARR34" s="0"/>
      <c r="ARS34" s="0"/>
      <c r="ART34" s="0"/>
      <c r="ARU34" s="0"/>
      <c r="ARV34" s="0"/>
      <c r="ARW34" s="0"/>
      <c r="ARX34" s="0"/>
      <c r="ARY34" s="0"/>
      <c r="ARZ34" s="0"/>
      <c r="ASA34" s="0"/>
      <c r="ASB34" s="0"/>
      <c r="ASC34" s="0"/>
      <c r="ASD34" s="0"/>
      <c r="ASE34" s="0"/>
      <c r="ASF34" s="0"/>
      <c r="ASG34" s="0"/>
      <c r="ASH34" s="0"/>
      <c r="ASI34" s="0"/>
      <c r="ASJ34" s="0"/>
      <c r="ASK34" s="0"/>
      <c r="ASL34" s="0"/>
      <c r="ASM34" s="0"/>
      <c r="ASN34" s="0"/>
      <c r="ASO34" s="0"/>
      <c r="ASP34" s="0"/>
      <c r="ASQ34" s="0"/>
      <c r="ASR34" s="0"/>
      <c r="ASS34" s="0"/>
      <c r="AST34" s="0"/>
      <c r="ASU34" s="0"/>
      <c r="ASV34" s="0"/>
      <c r="ASW34" s="0"/>
      <c r="ASX34" s="0"/>
      <c r="ASY34" s="0"/>
      <c r="ASZ34" s="0"/>
      <c r="ATA34" s="0"/>
      <c r="ATB34" s="0"/>
      <c r="ATC34" s="0"/>
      <c r="ATD34" s="0"/>
      <c r="ATE34" s="0"/>
      <c r="ATF34" s="0"/>
      <c r="ATG34" s="0"/>
      <c r="ATH34" s="0"/>
      <c r="ATI34" s="0"/>
      <c r="ATJ34" s="0"/>
      <c r="ATK34" s="0"/>
      <c r="ATL34" s="0"/>
      <c r="ATM34" s="0"/>
      <c r="ATN34" s="0"/>
      <c r="ATO34" s="0"/>
      <c r="ATP34" s="0"/>
      <c r="ATQ34" s="0"/>
      <c r="ATR34" s="0"/>
      <c r="ATS34" s="0"/>
      <c r="ATT34" s="0"/>
      <c r="ATU34" s="0"/>
      <c r="ATV34" s="0"/>
      <c r="ATW34" s="0"/>
      <c r="ATX34" s="0"/>
      <c r="ATY34" s="0"/>
      <c r="ATZ34" s="0"/>
      <c r="AUA34" s="0"/>
      <c r="AUB34" s="0"/>
      <c r="AUC34" s="0"/>
      <c r="AUD34" s="0"/>
      <c r="AUE34" s="0"/>
      <c r="AUF34" s="0"/>
      <c r="AUG34" s="0"/>
      <c r="AUH34" s="0"/>
      <c r="AUI34" s="0"/>
      <c r="AUJ34" s="0"/>
      <c r="AUK34" s="0"/>
      <c r="AUL34" s="0"/>
      <c r="AUM34" s="0"/>
      <c r="AUN34" s="0"/>
      <c r="AUO34" s="0"/>
      <c r="AUP34" s="0"/>
      <c r="AUQ34" s="0"/>
      <c r="AUR34" s="0"/>
      <c r="AUS34" s="0"/>
      <c r="AUT34" s="0"/>
      <c r="AUU34" s="0"/>
      <c r="AUV34" s="0"/>
      <c r="AUW34" s="0"/>
      <c r="AUX34" s="0"/>
      <c r="AUY34" s="0"/>
      <c r="AUZ34" s="0"/>
      <c r="AVA34" s="0"/>
      <c r="AVB34" s="0"/>
      <c r="AVC34" s="0"/>
      <c r="AVD34" s="0"/>
      <c r="AVE34" s="0"/>
      <c r="AVF34" s="0"/>
      <c r="AVG34" s="0"/>
      <c r="AVH34" s="0"/>
      <c r="AVI34" s="0"/>
      <c r="AVJ34" s="0"/>
      <c r="AVK34" s="0"/>
      <c r="AVL34" s="0"/>
      <c r="AVM34" s="0"/>
      <c r="AVN34" s="0"/>
      <c r="AVO34" s="0"/>
      <c r="AVP34" s="0"/>
      <c r="AVQ34" s="0"/>
      <c r="AVR34" s="0"/>
      <c r="AVS34" s="0"/>
      <c r="AVT34" s="0"/>
      <c r="AVU34" s="0"/>
      <c r="AVV34" s="0"/>
      <c r="AVW34" s="0"/>
      <c r="AVX34" s="0"/>
      <c r="AVY34" s="0"/>
      <c r="AVZ34" s="0"/>
      <c r="AWA34" s="0"/>
      <c r="AWB34" s="0"/>
      <c r="AWC34" s="0"/>
      <c r="AWD34" s="0"/>
      <c r="AWE34" s="0"/>
      <c r="AWF34" s="0"/>
      <c r="AWG34" s="0"/>
      <c r="AWH34" s="0"/>
      <c r="AWI34" s="0"/>
      <c r="AWJ34" s="0"/>
      <c r="AWK34" s="0"/>
      <c r="AWL34" s="0"/>
      <c r="AWM34" s="0"/>
      <c r="AWN34" s="0"/>
      <c r="AWO34" s="0"/>
      <c r="AWP34" s="0"/>
      <c r="AWQ34" s="0"/>
      <c r="AWR34" s="0"/>
      <c r="AWS34" s="0"/>
      <c r="AWT34" s="0"/>
      <c r="AWU34" s="0"/>
      <c r="AWV34" s="0"/>
      <c r="AWW34" s="0"/>
      <c r="AWX34" s="0"/>
      <c r="AWY34" s="0"/>
      <c r="AWZ34" s="0"/>
      <c r="AXA34" s="0"/>
      <c r="AXB34" s="0"/>
      <c r="AXC34" s="0"/>
      <c r="AXD34" s="0"/>
      <c r="AXE34" s="0"/>
      <c r="AXF34" s="0"/>
      <c r="AXG34" s="0"/>
      <c r="AXH34" s="0"/>
      <c r="AXI34" s="0"/>
      <c r="AXJ34" s="0"/>
      <c r="AXK34" s="0"/>
      <c r="AXL34" s="0"/>
      <c r="AXM34" s="0"/>
      <c r="AXN34" s="0"/>
      <c r="AXO34" s="0"/>
      <c r="AXP34" s="0"/>
      <c r="AXQ34" s="0"/>
      <c r="AXR34" s="0"/>
      <c r="AXS34" s="0"/>
      <c r="AXT34" s="0"/>
      <c r="AXU34" s="0"/>
      <c r="AXV34" s="0"/>
      <c r="AXW34" s="0"/>
      <c r="AXX34" s="0"/>
      <c r="AXY34" s="0"/>
      <c r="AXZ34" s="0"/>
      <c r="AYA34" s="0"/>
      <c r="AYB34" s="0"/>
      <c r="AYC34" s="0"/>
      <c r="AYD34" s="0"/>
      <c r="AYE34" s="0"/>
      <c r="AYF34" s="0"/>
      <c r="AYG34" s="0"/>
      <c r="AYH34" s="0"/>
      <c r="AYI34" s="0"/>
      <c r="AYJ34" s="0"/>
      <c r="AYK34" s="0"/>
      <c r="AYL34" s="0"/>
      <c r="AYM34" s="0"/>
      <c r="AYN34" s="0"/>
      <c r="AYO34" s="0"/>
      <c r="AYP34" s="0"/>
      <c r="AYQ34" s="0"/>
      <c r="AYR34" s="0"/>
      <c r="AYS34" s="0"/>
      <c r="AYT34" s="0"/>
      <c r="AYU34" s="0"/>
      <c r="AYV34" s="0"/>
      <c r="AYW34" s="0"/>
      <c r="AYX34" s="0"/>
      <c r="AYY34" s="0"/>
      <c r="AYZ34" s="0"/>
      <c r="AZA34" s="0"/>
      <c r="AZB34" s="0"/>
      <c r="AZC34" s="0"/>
      <c r="AZD34" s="0"/>
      <c r="AZE34" s="0"/>
      <c r="AZF34" s="0"/>
      <c r="AZG34" s="0"/>
      <c r="AZH34" s="0"/>
      <c r="AZI34" s="0"/>
      <c r="AZJ34" s="0"/>
      <c r="AZK34" s="0"/>
      <c r="AZL34" s="0"/>
      <c r="AZM34" s="0"/>
      <c r="AZN34" s="0"/>
      <c r="AZO34" s="0"/>
      <c r="AZP34" s="0"/>
      <c r="AZQ34" s="0"/>
      <c r="AZR34" s="0"/>
      <c r="AZS34" s="0"/>
      <c r="AZT34" s="0"/>
      <c r="AZU34" s="0"/>
      <c r="AZV34" s="0"/>
      <c r="AZW34" s="0"/>
      <c r="AZX34" s="0"/>
      <c r="AZY34" s="0"/>
      <c r="AZZ34" s="0"/>
      <c r="BAA34" s="0"/>
      <c r="BAB34" s="0"/>
      <c r="BAC34" s="0"/>
      <c r="BAD34" s="0"/>
      <c r="BAE34" s="0"/>
      <c r="BAF34" s="0"/>
      <c r="BAG34" s="0"/>
      <c r="BAH34" s="0"/>
      <c r="BAI34" s="0"/>
      <c r="BAJ34" s="0"/>
      <c r="BAK34" s="0"/>
      <c r="BAL34" s="0"/>
      <c r="BAM34" s="0"/>
      <c r="BAN34" s="0"/>
      <c r="BAO34" s="0"/>
      <c r="BAP34" s="0"/>
      <c r="BAQ34" s="0"/>
      <c r="BAR34" s="0"/>
      <c r="BAS34" s="0"/>
      <c r="BAT34" s="0"/>
      <c r="BAU34" s="0"/>
      <c r="BAV34" s="0"/>
      <c r="BAW34" s="0"/>
      <c r="BAX34" s="0"/>
      <c r="BAY34" s="0"/>
      <c r="BAZ34" s="0"/>
      <c r="BBA34" s="0"/>
      <c r="BBB34" s="0"/>
      <c r="BBC34" s="0"/>
      <c r="BBD34" s="0"/>
      <c r="BBE34" s="0"/>
      <c r="BBF34" s="0"/>
      <c r="BBG34" s="0"/>
      <c r="BBH34" s="0"/>
      <c r="BBI34" s="0"/>
      <c r="BBJ34" s="0"/>
      <c r="BBK34" s="0"/>
      <c r="BBL34" s="0"/>
      <c r="BBM34" s="0"/>
      <c r="BBN34" s="0"/>
      <c r="BBO34" s="0"/>
      <c r="BBP34" s="0"/>
      <c r="BBQ34" s="0"/>
      <c r="BBR34" s="0"/>
      <c r="BBS34" s="0"/>
      <c r="BBT34" s="0"/>
      <c r="BBU34" s="0"/>
      <c r="BBV34" s="0"/>
      <c r="BBW34" s="0"/>
      <c r="BBX34" s="0"/>
      <c r="BBY34" s="0"/>
      <c r="BBZ34" s="0"/>
      <c r="BCA34" s="0"/>
      <c r="BCB34" s="0"/>
      <c r="BCC34" s="0"/>
      <c r="BCD34" s="0"/>
      <c r="BCE34" s="0"/>
      <c r="BCF34" s="0"/>
      <c r="BCG34" s="0"/>
      <c r="BCH34" s="0"/>
      <c r="BCI34" s="0"/>
      <c r="BCJ34" s="0"/>
      <c r="BCK34" s="0"/>
      <c r="BCL34" s="0"/>
      <c r="BCM34" s="0"/>
      <c r="BCN34" s="0"/>
      <c r="BCO34" s="0"/>
      <c r="BCP34" s="0"/>
      <c r="BCQ34" s="0"/>
      <c r="BCR34" s="0"/>
      <c r="BCS34" s="0"/>
      <c r="BCT34" s="0"/>
      <c r="BCU34" s="0"/>
      <c r="BCV34" s="0"/>
      <c r="BCW34" s="0"/>
      <c r="BCX34" s="0"/>
      <c r="BCY34" s="0"/>
      <c r="BCZ34" s="0"/>
      <c r="BDA34" s="0"/>
      <c r="BDB34" s="0"/>
      <c r="BDC34" s="0"/>
      <c r="BDD34" s="0"/>
      <c r="BDE34" s="0"/>
      <c r="BDF34" s="0"/>
      <c r="BDG34" s="0"/>
      <c r="BDH34" s="0"/>
      <c r="BDI34" s="0"/>
      <c r="BDJ34" s="0"/>
      <c r="BDK34" s="0"/>
      <c r="BDL34" s="0"/>
      <c r="BDM34" s="0"/>
      <c r="BDN34" s="0"/>
      <c r="BDO34" s="0"/>
      <c r="BDP34" s="0"/>
      <c r="BDQ34" s="0"/>
      <c r="BDR34" s="0"/>
      <c r="BDS34" s="0"/>
      <c r="BDT34" s="0"/>
      <c r="BDU34" s="0"/>
      <c r="BDV34" s="0"/>
      <c r="BDW34" s="0"/>
      <c r="BDX34" s="0"/>
      <c r="BDY34" s="0"/>
      <c r="BDZ34" s="0"/>
      <c r="BEA34" s="0"/>
      <c r="BEB34" s="0"/>
      <c r="BEC34" s="0"/>
      <c r="BED34" s="0"/>
      <c r="BEE34" s="0"/>
      <c r="BEF34" s="0"/>
      <c r="BEG34" s="0"/>
      <c r="BEH34" s="0"/>
      <c r="BEI34" s="0"/>
      <c r="BEJ34" s="0"/>
      <c r="BEK34" s="0"/>
      <c r="BEL34" s="0"/>
      <c r="BEM34" s="0"/>
      <c r="BEN34" s="0"/>
      <c r="BEO34" s="0"/>
      <c r="BEP34" s="0"/>
      <c r="BEQ34" s="0"/>
      <c r="BER34" s="0"/>
      <c r="BES34" s="0"/>
      <c r="BET34" s="0"/>
      <c r="BEU34" s="0"/>
      <c r="BEV34" s="0"/>
      <c r="BEW34" s="0"/>
      <c r="BEX34" s="0"/>
      <c r="BEY34" s="0"/>
      <c r="BEZ34" s="0"/>
      <c r="BFA34" s="0"/>
      <c r="BFB34" s="0"/>
      <c r="BFC34" s="0"/>
      <c r="BFD34" s="0"/>
      <c r="BFE34" s="0"/>
      <c r="BFF34" s="0"/>
      <c r="BFG34" s="0"/>
      <c r="BFH34" s="0"/>
      <c r="BFI34" s="0"/>
      <c r="BFJ34" s="0"/>
      <c r="BFK34" s="0"/>
      <c r="BFL34" s="0"/>
      <c r="BFM34" s="0"/>
      <c r="BFN34" s="0"/>
      <c r="BFO34" s="0"/>
      <c r="BFP34" s="0"/>
      <c r="BFQ34" s="0"/>
      <c r="BFR34" s="0"/>
      <c r="BFS34" s="0"/>
      <c r="BFT34" s="0"/>
      <c r="BFU34" s="0"/>
      <c r="BFV34" s="0"/>
      <c r="BFW34" s="0"/>
      <c r="BFX34" s="0"/>
      <c r="BFY34" s="0"/>
      <c r="BFZ34" s="0"/>
      <c r="BGA34" s="0"/>
      <c r="BGB34" s="0"/>
      <c r="BGC34" s="0"/>
      <c r="BGD34" s="0"/>
      <c r="BGE34" s="0"/>
      <c r="BGF34" s="0"/>
      <c r="BGG34" s="0"/>
      <c r="BGH34" s="0"/>
      <c r="BGI34" s="0"/>
      <c r="BGJ34" s="0"/>
      <c r="BGK34" s="0"/>
      <c r="BGL34" s="0"/>
      <c r="BGM34" s="0"/>
      <c r="BGN34" s="0"/>
      <c r="BGO34" s="0"/>
      <c r="BGP34" s="0"/>
      <c r="BGQ34" s="0"/>
      <c r="BGR34" s="0"/>
      <c r="BGS34" s="0"/>
      <c r="BGT34" s="0"/>
      <c r="BGU34" s="0"/>
      <c r="BGV34" s="0"/>
      <c r="BGW34" s="0"/>
      <c r="BGX34" s="0"/>
      <c r="BGY34" s="0"/>
      <c r="BGZ34" s="0"/>
      <c r="BHA34" s="0"/>
      <c r="BHB34" s="0"/>
      <c r="BHC34" s="0"/>
      <c r="BHD34" s="0"/>
      <c r="BHE34" s="0"/>
      <c r="BHF34" s="0"/>
      <c r="BHG34" s="0"/>
      <c r="BHH34" s="0"/>
      <c r="BHI34" s="0"/>
      <c r="BHJ34" s="0"/>
      <c r="BHK34" s="0"/>
      <c r="BHL34" s="0"/>
      <c r="BHM34" s="0"/>
      <c r="BHN34" s="0"/>
      <c r="BHO34" s="0"/>
      <c r="BHP34" s="0"/>
      <c r="BHQ34" s="0"/>
      <c r="BHR34" s="0"/>
      <c r="BHS34" s="0"/>
      <c r="BHT34" s="0"/>
      <c r="BHU34" s="0"/>
      <c r="BHV34" s="0"/>
      <c r="BHW34" s="0"/>
      <c r="BHX34" s="0"/>
      <c r="BHY34" s="0"/>
      <c r="BHZ34" s="0"/>
      <c r="BIA34" s="0"/>
      <c r="BIB34" s="0"/>
      <c r="BIC34" s="0"/>
      <c r="BID34" s="0"/>
      <c r="BIE34" s="0"/>
      <c r="BIF34" s="0"/>
      <c r="BIG34" s="0"/>
      <c r="BIH34" s="0"/>
      <c r="BII34" s="0"/>
      <c r="BIJ34" s="0"/>
      <c r="BIK34" s="0"/>
      <c r="BIL34" s="0"/>
      <c r="BIM34" s="0"/>
      <c r="BIN34" s="0"/>
      <c r="BIO34" s="0"/>
      <c r="BIP34" s="0"/>
      <c r="BIQ34" s="0"/>
      <c r="BIR34" s="0"/>
      <c r="BIS34" s="0"/>
      <c r="BIT34" s="0"/>
      <c r="BIU34" s="0"/>
      <c r="BIV34" s="0"/>
      <c r="BIW34" s="0"/>
      <c r="BIX34" s="0"/>
      <c r="BIY34" s="0"/>
      <c r="BIZ34" s="0"/>
      <c r="BJA34" s="0"/>
      <c r="BJB34" s="0"/>
      <c r="BJC34" s="0"/>
      <c r="BJD34" s="0"/>
      <c r="BJE34" s="0"/>
      <c r="BJF34" s="0"/>
      <c r="BJG34" s="0"/>
      <c r="BJH34" s="0"/>
      <c r="BJI34" s="0"/>
      <c r="BJJ34" s="0"/>
      <c r="BJK34" s="0"/>
      <c r="BJL34" s="0"/>
      <c r="BJM34" s="0"/>
      <c r="BJN34" s="0"/>
      <c r="BJO34" s="0"/>
      <c r="BJP34" s="0"/>
      <c r="BJQ34" s="0"/>
      <c r="BJR34" s="0"/>
      <c r="BJS34" s="0"/>
      <c r="BJT34" s="0"/>
      <c r="BJU34" s="0"/>
      <c r="BJV34" s="0"/>
      <c r="BJW34" s="0"/>
      <c r="BJX34" s="0"/>
      <c r="BJY34" s="0"/>
      <c r="BJZ34" s="0"/>
      <c r="BKA34" s="0"/>
      <c r="BKB34" s="0"/>
      <c r="BKC34" s="0"/>
      <c r="BKD34" s="0"/>
      <c r="BKE34" s="0"/>
      <c r="BKF34" s="0"/>
      <c r="BKG34" s="0"/>
      <c r="BKH34" s="0"/>
      <c r="BKI34" s="0"/>
      <c r="BKJ34" s="0"/>
      <c r="BKK34" s="0"/>
      <c r="BKL34" s="0"/>
      <c r="BKM34" s="0"/>
      <c r="BKN34" s="0"/>
      <c r="BKO34" s="0"/>
      <c r="BKP34" s="0"/>
      <c r="BKQ34" s="0"/>
      <c r="BKR34" s="0"/>
      <c r="BKS34" s="0"/>
      <c r="BKT34" s="0"/>
      <c r="BKU34" s="0"/>
      <c r="BKV34" s="0"/>
      <c r="BKW34" s="0"/>
      <c r="BKX34" s="0"/>
      <c r="BKY34" s="0"/>
      <c r="BKZ34" s="0"/>
      <c r="BLA34" s="0"/>
      <c r="BLB34" s="0"/>
      <c r="BLC34" s="0"/>
      <c r="BLD34" s="0"/>
      <c r="BLE34" s="0"/>
      <c r="BLF34" s="0"/>
      <c r="BLG34" s="0"/>
      <c r="BLH34" s="0"/>
      <c r="BLI34" s="0"/>
      <c r="BLJ34" s="0"/>
      <c r="BLK34" s="0"/>
      <c r="BLL34" s="0"/>
      <c r="BLM34" s="0"/>
      <c r="BLN34" s="0"/>
      <c r="BLO34" s="0"/>
      <c r="BLP34" s="0"/>
      <c r="BLQ34" s="0"/>
      <c r="BLR34" s="0"/>
      <c r="BLS34" s="0"/>
      <c r="BLT34" s="0"/>
      <c r="BLU34" s="0"/>
      <c r="BLV34" s="0"/>
      <c r="BLW34" s="0"/>
      <c r="BLX34" s="0"/>
      <c r="BLY34" s="0"/>
      <c r="BLZ34" s="0"/>
      <c r="BMA34" s="0"/>
      <c r="BMB34" s="0"/>
      <c r="BMC34" s="0"/>
      <c r="BMD34" s="0"/>
      <c r="BME34" s="0"/>
      <c r="BMF34" s="0"/>
      <c r="BMG34" s="0"/>
      <c r="BMH34" s="0"/>
      <c r="BMI34" s="0"/>
      <c r="BMJ34" s="0"/>
      <c r="BMK34" s="0"/>
      <c r="BML34" s="0"/>
      <c r="BMM34" s="0"/>
      <c r="BMN34" s="0"/>
      <c r="BMO34" s="0"/>
      <c r="BMP34" s="0"/>
      <c r="BMQ34" s="0"/>
      <c r="BMR34" s="0"/>
      <c r="BMS34" s="0"/>
      <c r="BMT34" s="0"/>
      <c r="BMU34" s="0"/>
      <c r="BMV34" s="0"/>
      <c r="BMW34" s="0"/>
      <c r="BMX34" s="0"/>
      <c r="BMY34" s="0"/>
      <c r="BMZ34" s="0"/>
      <c r="BNA34" s="0"/>
      <c r="BNB34" s="0"/>
      <c r="BNC34" s="0"/>
      <c r="BND34" s="0"/>
      <c r="BNE34" s="0"/>
      <c r="BNF34" s="0"/>
      <c r="BNG34" s="0"/>
      <c r="BNH34" s="0"/>
      <c r="BNI34" s="0"/>
      <c r="BNJ34" s="0"/>
      <c r="BNK34" s="0"/>
      <c r="BNL34" s="0"/>
      <c r="BNM34" s="0"/>
      <c r="BNN34" s="0"/>
      <c r="BNO34" s="0"/>
      <c r="BNP34" s="0"/>
      <c r="BNQ34" s="0"/>
      <c r="BNR34" s="0"/>
      <c r="BNS34" s="0"/>
      <c r="BNT34" s="0"/>
      <c r="BNU34" s="0"/>
      <c r="BNV34" s="0"/>
      <c r="BNW34" s="0"/>
      <c r="BNX34" s="0"/>
      <c r="BNY34" s="0"/>
      <c r="BNZ34" s="0"/>
      <c r="BOA34" s="0"/>
      <c r="BOB34" s="0"/>
      <c r="BOC34" s="0"/>
      <c r="BOD34" s="0"/>
      <c r="BOE34" s="0"/>
      <c r="BOF34" s="0"/>
      <c r="BOG34" s="0"/>
      <c r="BOH34" s="0"/>
      <c r="BOI34" s="0"/>
      <c r="BOJ34" s="0"/>
      <c r="BOK34" s="0"/>
      <c r="BOL34" s="0"/>
      <c r="BOM34" s="0"/>
      <c r="BON34" s="0"/>
      <c r="BOO34" s="0"/>
      <c r="BOP34" s="0"/>
      <c r="BOQ34" s="0"/>
      <c r="BOR34" s="0"/>
      <c r="BOS34" s="0"/>
      <c r="BOT34" s="0"/>
      <c r="BOU34" s="0"/>
      <c r="BOV34" s="0"/>
      <c r="BOW34" s="0"/>
      <c r="BOX34" s="0"/>
      <c r="BOY34" s="0"/>
      <c r="BOZ34" s="0"/>
      <c r="BPA34" s="0"/>
      <c r="BPB34" s="0"/>
      <c r="BPC34" s="0"/>
      <c r="BPD34" s="0"/>
      <c r="BPE34" s="0"/>
      <c r="BPF34" s="0"/>
      <c r="BPG34" s="0"/>
      <c r="BPH34" s="0"/>
      <c r="BPI34" s="0"/>
      <c r="BPJ34" s="0"/>
      <c r="BPK34" s="0"/>
      <c r="BPL34" s="0"/>
      <c r="BPM34" s="0"/>
      <c r="BPN34" s="0"/>
      <c r="BPO34" s="0"/>
      <c r="BPP34" s="0"/>
      <c r="BPQ34" s="0"/>
      <c r="BPR34" s="0"/>
      <c r="BPS34" s="0"/>
      <c r="BPT34" s="0"/>
      <c r="BPU34" s="0"/>
      <c r="BPV34" s="0"/>
      <c r="BPW34" s="0"/>
      <c r="BPX34" s="0"/>
      <c r="BPY34" s="0"/>
      <c r="BPZ34" s="0"/>
      <c r="BQA34" s="0"/>
      <c r="BQB34" s="0"/>
      <c r="BQC34" s="0"/>
      <c r="BQD34" s="0"/>
      <c r="BQE34" s="0"/>
      <c r="BQF34" s="0"/>
      <c r="BQG34" s="0"/>
      <c r="BQH34" s="0"/>
      <c r="BQI34" s="0"/>
      <c r="BQJ34" s="0"/>
      <c r="BQK34" s="0"/>
      <c r="BQL34" s="0"/>
      <c r="BQM34" s="0"/>
      <c r="BQN34" s="0"/>
      <c r="BQO34" s="0"/>
      <c r="BQP34" s="0"/>
      <c r="BQQ34" s="0"/>
      <c r="BQR34" s="0"/>
      <c r="BQS34" s="0"/>
      <c r="BQT34" s="0"/>
      <c r="BQU34" s="0"/>
      <c r="BQV34" s="0"/>
      <c r="BQW34" s="0"/>
      <c r="BQX34" s="0"/>
      <c r="BQY34" s="0"/>
      <c r="BQZ34" s="0"/>
      <c r="BRA34" s="0"/>
      <c r="BRB34" s="0"/>
      <c r="BRC34" s="0"/>
      <c r="BRD34" s="0"/>
      <c r="BRE34" s="0"/>
      <c r="BRF34" s="0"/>
      <c r="BRG34" s="0"/>
      <c r="BRH34" s="0"/>
      <c r="BRI34" s="0"/>
      <c r="BRJ34" s="0"/>
      <c r="BRK34" s="0"/>
      <c r="BRL34" s="0"/>
      <c r="BRM34" s="0"/>
      <c r="BRN34" s="0"/>
      <c r="BRO34" s="0"/>
      <c r="BRP34" s="0"/>
      <c r="BRQ34" s="0"/>
      <c r="BRR34" s="0"/>
      <c r="BRS34" s="0"/>
      <c r="BRT34" s="0"/>
      <c r="BRU34" s="0"/>
      <c r="BRV34" s="0"/>
      <c r="BRW34" s="0"/>
      <c r="BRX34" s="0"/>
      <c r="BRY34" s="0"/>
      <c r="BRZ34" s="0"/>
      <c r="BSA34" s="0"/>
      <c r="BSB34" s="0"/>
      <c r="BSC34" s="0"/>
      <c r="BSD34" s="0"/>
      <c r="BSE34" s="0"/>
      <c r="BSF34" s="0"/>
      <c r="BSG34" s="0"/>
      <c r="BSH34" s="0"/>
      <c r="BSI34" s="0"/>
      <c r="BSJ34" s="0"/>
      <c r="BSK34" s="0"/>
      <c r="BSL34" s="0"/>
      <c r="BSM34" s="0"/>
      <c r="BSN34" s="0"/>
      <c r="BSO34" s="0"/>
      <c r="BSP34" s="0"/>
      <c r="BSQ34" s="0"/>
      <c r="BSR34" s="0"/>
      <c r="BSS34" s="0"/>
      <c r="BST34" s="0"/>
      <c r="BSU34" s="0"/>
      <c r="BSV34" s="0"/>
      <c r="BSW34" s="0"/>
      <c r="BSX34" s="0"/>
      <c r="BSY34" s="0"/>
      <c r="BSZ34" s="0"/>
      <c r="BTA34" s="0"/>
      <c r="BTB34" s="0"/>
      <c r="BTC34" s="0"/>
      <c r="BTD34" s="0"/>
      <c r="BTE34" s="0"/>
      <c r="BTF34" s="0"/>
      <c r="BTG34" s="0"/>
      <c r="BTH34" s="0"/>
      <c r="BTI34" s="0"/>
      <c r="BTJ34" s="0"/>
      <c r="BTK34" s="0"/>
      <c r="BTL34" s="0"/>
      <c r="BTM34" s="0"/>
      <c r="BTN34" s="0"/>
      <c r="BTO34" s="0"/>
      <c r="BTP34" s="0"/>
      <c r="BTQ34" s="0"/>
      <c r="BTR34" s="0"/>
      <c r="BTS34" s="0"/>
      <c r="BTT34" s="0"/>
      <c r="BTU34" s="0"/>
      <c r="BTV34" s="0"/>
      <c r="BTW34" s="0"/>
      <c r="BTX34" s="0"/>
      <c r="BTY34" s="0"/>
      <c r="BTZ34" s="0"/>
      <c r="BUA34" s="0"/>
      <c r="BUB34" s="0"/>
      <c r="BUC34" s="0"/>
      <c r="BUD34" s="0"/>
      <c r="BUE34" s="0"/>
      <c r="BUF34" s="0"/>
      <c r="BUG34" s="0"/>
      <c r="BUH34" s="0"/>
      <c r="BUI34" s="0"/>
      <c r="BUJ34" s="0"/>
      <c r="BUK34" s="0"/>
      <c r="BUL34" s="0"/>
      <c r="BUM34" s="0"/>
      <c r="BUN34" s="0"/>
      <c r="BUO34" s="0"/>
      <c r="BUP34" s="0"/>
      <c r="BUQ34" s="0"/>
      <c r="BUR34" s="0"/>
      <c r="BUS34" s="0"/>
      <c r="BUT34" s="0"/>
      <c r="BUU34" s="0"/>
      <c r="BUV34" s="0"/>
      <c r="BUW34" s="0"/>
      <c r="BUX34" s="0"/>
      <c r="BUY34" s="0"/>
      <c r="BUZ34" s="0"/>
      <c r="BVA34" s="0"/>
      <c r="BVB34" s="0"/>
      <c r="BVC34" s="0"/>
      <c r="BVD34" s="0"/>
      <c r="BVE34" s="0"/>
      <c r="BVF34" s="0"/>
      <c r="BVG34" s="0"/>
      <c r="BVH34" s="0"/>
      <c r="BVI34" s="0"/>
      <c r="BVJ34" s="0"/>
      <c r="BVK34" s="0"/>
      <c r="BVL34" s="0"/>
      <c r="BVM34" s="0"/>
      <c r="BVN34" s="0"/>
      <c r="BVO34" s="0"/>
      <c r="BVP34" s="0"/>
      <c r="BVQ34" s="0"/>
      <c r="BVR34" s="0"/>
      <c r="BVS34" s="0"/>
      <c r="BVT34" s="0"/>
      <c r="BVU34" s="0"/>
      <c r="BVV34" s="0"/>
      <c r="BVW34" s="0"/>
      <c r="BVX34" s="0"/>
      <c r="BVY34" s="0"/>
      <c r="BVZ34" s="0"/>
      <c r="BWA34" s="0"/>
      <c r="BWB34" s="0"/>
      <c r="BWC34" s="0"/>
      <c r="BWD34" s="0"/>
      <c r="BWE34" s="0"/>
      <c r="BWF34" s="0"/>
      <c r="BWG34" s="0"/>
      <c r="BWH34" s="0"/>
      <c r="BWI34" s="0"/>
      <c r="BWJ34" s="0"/>
      <c r="BWK34" s="0"/>
      <c r="BWL34" s="0"/>
      <c r="BWM34" s="0"/>
      <c r="BWN34" s="0"/>
      <c r="BWO34" s="0"/>
      <c r="BWP34" s="0"/>
      <c r="BWQ34" s="0"/>
      <c r="BWR34" s="0"/>
      <c r="BWS34" s="0"/>
      <c r="BWT34" s="0"/>
      <c r="BWU34" s="0"/>
      <c r="BWV34" s="0"/>
      <c r="BWW34" s="0"/>
      <c r="BWX34" s="0"/>
      <c r="BWY34" s="0"/>
      <c r="BWZ34" s="0"/>
      <c r="BXA34" s="0"/>
      <c r="BXB34" s="0"/>
      <c r="BXC34" s="0"/>
      <c r="BXD34" s="0"/>
      <c r="BXE34" s="0"/>
      <c r="BXF34" s="0"/>
      <c r="BXG34" s="0"/>
      <c r="BXH34" s="0"/>
      <c r="BXI34" s="0"/>
      <c r="BXJ34" s="0"/>
      <c r="BXK34" s="0"/>
      <c r="BXL34" s="0"/>
      <c r="BXM34" s="0"/>
      <c r="BXN34" s="0"/>
      <c r="BXO34" s="0"/>
      <c r="BXP34" s="0"/>
      <c r="BXQ34" s="0"/>
      <c r="BXR34" s="0"/>
      <c r="BXS34" s="0"/>
      <c r="BXT34" s="0"/>
      <c r="BXU34" s="0"/>
      <c r="BXV34" s="0"/>
      <c r="BXW34" s="0"/>
      <c r="BXX34" s="0"/>
      <c r="BXY34" s="0"/>
      <c r="BXZ34" s="0"/>
      <c r="BYA34" s="0"/>
      <c r="BYB34" s="0"/>
      <c r="BYC34" s="0"/>
      <c r="BYD34" s="0"/>
      <c r="BYE34" s="0"/>
      <c r="BYF34" s="0"/>
      <c r="BYG34" s="0"/>
      <c r="BYH34" s="0"/>
      <c r="BYI34" s="0"/>
      <c r="BYJ34" s="0"/>
      <c r="BYK34" s="0"/>
      <c r="BYL34" s="0"/>
      <c r="BYM34" s="0"/>
      <c r="BYN34" s="0"/>
      <c r="BYO34" s="0"/>
      <c r="BYP34" s="0"/>
      <c r="BYQ34" s="0"/>
      <c r="BYR34" s="0"/>
      <c r="BYS34" s="0"/>
      <c r="BYT34" s="0"/>
      <c r="BYU34" s="0"/>
      <c r="BYV34" s="0"/>
      <c r="BYW34" s="0"/>
      <c r="BYX34" s="0"/>
      <c r="BYY34" s="0"/>
      <c r="BYZ34" s="0"/>
      <c r="BZA34" s="0"/>
      <c r="BZB34" s="0"/>
      <c r="BZC34" s="0"/>
      <c r="BZD34" s="0"/>
      <c r="BZE34" s="0"/>
      <c r="BZF34" s="0"/>
      <c r="BZG34" s="0"/>
      <c r="BZH34" s="0"/>
      <c r="BZI34" s="0"/>
      <c r="BZJ34" s="0"/>
      <c r="BZK34" s="0"/>
      <c r="BZL34" s="0"/>
      <c r="BZM34" s="0"/>
      <c r="BZN34" s="0"/>
      <c r="BZO34" s="0"/>
      <c r="BZP34" s="0"/>
      <c r="BZQ34" s="0"/>
      <c r="BZR34" s="0"/>
      <c r="BZS34" s="0"/>
      <c r="BZT34" s="0"/>
      <c r="BZU34" s="0"/>
      <c r="BZV34" s="0"/>
      <c r="BZW34" s="0"/>
      <c r="BZX34" s="0"/>
      <c r="BZY34" s="0"/>
      <c r="BZZ34" s="0"/>
      <c r="CAA34" s="0"/>
      <c r="CAB34" s="0"/>
      <c r="CAC34" s="0"/>
      <c r="CAD34" s="0"/>
      <c r="CAE34" s="0"/>
      <c r="CAF34" s="0"/>
      <c r="CAG34" s="0"/>
      <c r="CAH34" s="0"/>
      <c r="CAI34" s="0"/>
      <c r="CAJ34" s="0"/>
      <c r="CAK34" s="0"/>
      <c r="CAL34" s="0"/>
      <c r="CAM34" s="0"/>
      <c r="CAN34" s="0"/>
      <c r="CAO34" s="0"/>
      <c r="CAP34" s="0"/>
      <c r="CAQ34" s="0"/>
      <c r="CAR34" s="0"/>
      <c r="CAS34" s="0"/>
      <c r="CAT34" s="0"/>
      <c r="CAU34" s="0"/>
      <c r="CAV34" s="0"/>
      <c r="CAW34" s="0"/>
      <c r="CAX34" s="0"/>
      <c r="CAY34" s="0"/>
      <c r="CAZ34" s="0"/>
      <c r="CBA34" s="0"/>
      <c r="CBB34" s="0"/>
      <c r="CBC34" s="0"/>
      <c r="CBD34" s="0"/>
      <c r="CBE34" s="0"/>
      <c r="CBF34" s="0"/>
      <c r="CBG34" s="0"/>
      <c r="CBH34" s="0"/>
      <c r="CBI34" s="0"/>
      <c r="CBJ34" s="0"/>
      <c r="CBK34" s="0"/>
      <c r="CBL34" s="0"/>
      <c r="CBM34" s="0"/>
      <c r="CBN34" s="0"/>
      <c r="CBO34" s="0"/>
      <c r="CBP34" s="0"/>
      <c r="CBQ34" s="0"/>
      <c r="CBR34" s="0"/>
      <c r="CBS34" s="0"/>
      <c r="CBT34" s="0"/>
      <c r="CBU34" s="0"/>
      <c r="CBV34" s="0"/>
      <c r="CBW34" s="0"/>
      <c r="CBX34" s="0"/>
      <c r="CBY34" s="0"/>
      <c r="CBZ34" s="0"/>
      <c r="CCA34" s="0"/>
      <c r="CCB34" s="0"/>
      <c r="CCC34" s="0"/>
      <c r="CCD34" s="0"/>
      <c r="CCE34" s="0"/>
      <c r="CCF34" s="0"/>
      <c r="CCG34" s="0"/>
      <c r="CCH34" s="0"/>
      <c r="CCI34" s="0"/>
      <c r="CCJ34" s="0"/>
      <c r="CCK34" s="0"/>
      <c r="CCL34" s="0"/>
      <c r="CCM34" s="0"/>
      <c r="CCN34" s="0"/>
      <c r="CCO34" s="0"/>
      <c r="CCP34" s="0"/>
      <c r="CCQ34" s="0"/>
      <c r="CCR34" s="0"/>
      <c r="CCS34" s="0"/>
      <c r="CCT34" s="0"/>
      <c r="CCU34" s="0"/>
      <c r="CCV34" s="0"/>
      <c r="CCW34" s="0"/>
      <c r="CCX34" s="0"/>
      <c r="CCY34" s="0"/>
      <c r="CCZ34" s="0"/>
      <c r="CDA34" s="0"/>
      <c r="CDB34" s="0"/>
      <c r="CDC34" s="0"/>
      <c r="CDD34" s="0"/>
      <c r="CDE34" s="0"/>
      <c r="CDF34" s="0"/>
      <c r="CDG34" s="0"/>
      <c r="CDH34" s="0"/>
      <c r="CDI34" s="0"/>
      <c r="CDJ34" s="0"/>
      <c r="CDK34" s="0"/>
      <c r="CDL34" s="0"/>
      <c r="CDM34" s="0"/>
      <c r="CDN34" s="0"/>
      <c r="CDO34" s="0"/>
      <c r="CDP34" s="0"/>
      <c r="CDQ34" s="0"/>
      <c r="CDR34" s="0"/>
      <c r="CDS34" s="0"/>
      <c r="CDT34" s="0"/>
      <c r="CDU34" s="0"/>
      <c r="CDV34" s="0"/>
      <c r="CDW34" s="0"/>
      <c r="CDX34" s="0"/>
      <c r="CDY34" s="0"/>
      <c r="CDZ34" s="0"/>
      <c r="CEA34" s="0"/>
      <c r="CEB34" s="0"/>
      <c r="CEC34" s="0"/>
      <c r="CED34" s="0"/>
      <c r="CEE34" s="0"/>
      <c r="CEF34" s="0"/>
      <c r="CEG34" s="0"/>
      <c r="CEH34" s="0"/>
      <c r="CEI34" s="0"/>
      <c r="CEJ34" s="0"/>
      <c r="CEK34" s="0"/>
      <c r="CEL34" s="0"/>
      <c r="CEM34" s="0"/>
      <c r="CEN34" s="0"/>
      <c r="CEO34" s="0"/>
      <c r="CEP34" s="0"/>
      <c r="CEQ34" s="0"/>
      <c r="CER34" s="0"/>
      <c r="CES34" s="0"/>
      <c r="CET34" s="0"/>
      <c r="CEU34" s="0"/>
      <c r="CEV34" s="0"/>
      <c r="CEW34" s="0"/>
      <c r="CEX34" s="0"/>
      <c r="CEY34" s="0"/>
      <c r="CEZ34" s="0"/>
      <c r="CFA34" s="0"/>
      <c r="CFB34" s="0"/>
      <c r="CFC34" s="0"/>
      <c r="CFD34" s="0"/>
      <c r="CFE34" s="0"/>
      <c r="CFF34" s="0"/>
      <c r="CFG34" s="0"/>
      <c r="CFH34" s="0"/>
      <c r="CFI34" s="0"/>
      <c r="CFJ34" s="0"/>
      <c r="CFK34" s="0"/>
      <c r="CFL34" s="0"/>
      <c r="CFM34" s="0"/>
      <c r="CFN34" s="0"/>
      <c r="CFO34" s="0"/>
      <c r="CFP34" s="0"/>
      <c r="CFQ34" s="0"/>
      <c r="CFR34" s="0"/>
      <c r="CFS34" s="0"/>
      <c r="CFT34" s="0"/>
      <c r="CFU34" s="0"/>
      <c r="CFV34" s="0"/>
      <c r="CFW34" s="0"/>
      <c r="CFX34" s="0"/>
      <c r="CFY34" s="0"/>
      <c r="CFZ34" s="0"/>
      <c r="CGA34" s="0"/>
      <c r="CGB34" s="0"/>
      <c r="CGC34" s="0"/>
      <c r="CGD34" s="0"/>
      <c r="CGE34" s="0"/>
      <c r="CGF34" s="0"/>
      <c r="CGG34" s="0"/>
      <c r="CGH34" s="0"/>
      <c r="CGI34" s="0"/>
      <c r="CGJ34" s="0"/>
      <c r="CGK34" s="0"/>
      <c r="CGL34" s="0"/>
      <c r="CGM34" s="0"/>
      <c r="CGN34" s="0"/>
      <c r="CGO34" s="0"/>
      <c r="CGP34" s="0"/>
      <c r="CGQ34" s="0"/>
      <c r="CGR34" s="0"/>
      <c r="CGS34" s="0"/>
      <c r="CGT34" s="0"/>
      <c r="CGU34" s="0"/>
      <c r="CGV34" s="0"/>
      <c r="CGW34" s="0"/>
      <c r="CGX34" s="0"/>
      <c r="CGY34" s="0"/>
      <c r="CGZ34" s="0"/>
      <c r="CHA34" s="0"/>
      <c r="CHB34" s="0"/>
      <c r="CHC34" s="0"/>
      <c r="CHD34" s="0"/>
      <c r="CHE34" s="0"/>
      <c r="CHF34" s="0"/>
      <c r="CHG34" s="0"/>
      <c r="CHH34" s="0"/>
      <c r="CHI34" s="0"/>
      <c r="CHJ34" s="0"/>
      <c r="CHK34" s="0"/>
      <c r="CHL34" s="0"/>
      <c r="CHM34" s="0"/>
      <c r="CHN34" s="0"/>
      <c r="CHO34" s="0"/>
      <c r="CHP34" s="0"/>
      <c r="CHQ34" s="0"/>
      <c r="CHR34" s="0"/>
      <c r="CHS34" s="0"/>
      <c r="CHT34" s="0"/>
      <c r="CHU34" s="0"/>
      <c r="CHV34" s="0"/>
      <c r="CHW34" s="0"/>
      <c r="CHX34" s="0"/>
      <c r="CHY34" s="0"/>
      <c r="CHZ34" s="0"/>
      <c r="CIA34" s="0"/>
      <c r="CIB34" s="0"/>
      <c r="CIC34" s="0"/>
      <c r="CID34" s="0"/>
      <c r="CIE34" s="0"/>
      <c r="CIF34" s="0"/>
      <c r="CIG34" s="0"/>
      <c r="CIH34" s="0"/>
      <c r="CII34" s="0"/>
      <c r="CIJ34" s="0"/>
      <c r="CIK34" s="0"/>
      <c r="CIL34" s="0"/>
      <c r="CIM34" s="0"/>
      <c r="CIN34" s="0"/>
      <c r="CIO34" s="0"/>
      <c r="CIP34" s="0"/>
      <c r="CIQ34" s="0"/>
      <c r="CIR34" s="0"/>
      <c r="CIS34" s="0"/>
      <c r="CIT34" s="0"/>
      <c r="CIU34" s="0"/>
      <c r="CIV34" s="0"/>
      <c r="CIW34" s="0"/>
      <c r="CIX34" s="0"/>
      <c r="CIY34" s="0"/>
      <c r="CIZ34" s="0"/>
      <c r="CJA34" s="0"/>
      <c r="CJB34" s="0"/>
      <c r="CJC34" s="0"/>
      <c r="CJD34" s="0"/>
      <c r="CJE34" s="0"/>
      <c r="CJF34" s="0"/>
      <c r="CJG34" s="0"/>
      <c r="CJH34" s="0"/>
      <c r="CJI34" s="0"/>
      <c r="CJJ34" s="0"/>
      <c r="CJK34" s="0"/>
      <c r="CJL34" s="0"/>
      <c r="CJM34" s="0"/>
      <c r="CJN34" s="0"/>
      <c r="CJO34" s="0"/>
      <c r="CJP34" s="0"/>
      <c r="CJQ34" s="0"/>
      <c r="CJR34" s="0"/>
      <c r="CJS34" s="0"/>
      <c r="CJT34" s="0"/>
      <c r="CJU34" s="0"/>
      <c r="CJV34" s="0"/>
      <c r="CJW34" s="0"/>
      <c r="CJX34" s="0"/>
      <c r="CJY34" s="0"/>
      <c r="CJZ34" s="0"/>
      <c r="CKA34" s="0"/>
      <c r="CKB34" s="0"/>
      <c r="CKC34" s="0"/>
      <c r="CKD34" s="0"/>
      <c r="CKE34" s="0"/>
      <c r="CKF34" s="0"/>
      <c r="CKG34" s="0"/>
      <c r="CKH34" s="0"/>
      <c r="CKI34" s="0"/>
      <c r="CKJ34" s="0"/>
      <c r="CKK34" s="0"/>
      <c r="CKL34" s="0"/>
      <c r="CKM34" s="0"/>
      <c r="CKN34" s="0"/>
      <c r="CKO34" s="0"/>
      <c r="CKP34" s="0"/>
      <c r="CKQ34" s="0"/>
      <c r="CKR34" s="0"/>
      <c r="CKS34" s="0"/>
      <c r="CKT34" s="0"/>
      <c r="CKU34" s="0"/>
      <c r="CKV34" s="0"/>
      <c r="CKW34" s="0"/>
      <c r="CKX34" s="0"/>
      <c r="CKY34" s="0"/>
      <c r="CKZ34" s="0"/>
      <c r="CLA34" s="0"/>
      <c r="CLB34" s="0"/>
      <c r="CLC34" s="0"/>
      <c r="CLD34" s="0"/>
      <c r="CLE34" s="0"/>
      <c r="CLF34" s="0"/>
      <c r="CLG34" s="0"/>
      <c r="CLH34" s="0"/>
      <c r="CLI34" s="0"/>
      <c r="CLJ34" s="0"/>
      <c r="CLK34" s="0"/>
      <c r="CLL34" s="0"/>
      <c r="CLM34" s="0"/>
      <c r="CLN34" s="0"/>
      <c r="CLO34" s="0"/>
      <c r="CLP34" s="0"/>
      <c r="CLQ34" s="0"/>
      <c r="CLR34" s="0"/>
      <c r="CLS34" s="0"/>
      <c r="CLT34" s="0"/>
      <c r="CLU34" s="0"/>
      <c r="CLV34" s="0"/>
      <c r="CLW34" s="0"/>
      <c r="CLX34" s="0"/>
      <c r="CLY34" s="0"/>
      <c r="CLZ34" s="0"/>
      <c r="CMA34" s="0"/>
      <c r="CMB34" s="0"/>
      <c r="CMC34" s="0"/>
      <c r="CMD34" s="0"/>
      <c r="CME34" s="0"/>
      <c r="CMF34" s="0"/>
      <c r="CMG34" s="0"/>
      <c r="CMH34" s="0"/>
      <c r="CMI34" s="0"/>
      <c r="CMJ34" s="0"/>
      <c r="CMK34" s="0"/>
      <c r="CML34" s="0"/>
      <c r="CMM34" s="0"/>
      <c r="CMN34" s="0"/>
      <c r="CMO34" s="0"/>
      <c r="CMP34" s="0"/>
      <c r="CMQ34" s="0"/>
      <c r="CMR34" s="0"/>
      <c r="CMS34" s="0"/>
      <c r="CMT34" s="0"/>
      <c r="CMU34" s="0"/>
      <c r="CMV34" s="0"/>
      <c r="CMW34" s="0"/>
      <c r="CMX34" s="0"/>
      <c r="CMY34" s="0"/>
      <c r="CMZ34" s="0"/>
      <c r="CNA34" s="0"/>
      <c r="CNB34" s="0"/>
      <c r="CNC34" s="0"/>
      <c r="CND34" s="0"/>
      <c r="CNE34" s="0"/>
      <c r="CNF34" s="0"/>
      <c r="CNG34" s="0"/>
      <c r="CNH34" s="0"/>
      <c r="CNI34" s="0"/>
      <c r="CNJ34" s="0"/>
      <c r="CNK34" s="0"/>
      <c r="CNL34" s="0"/>
      <c r="CNM34" s="0"/>
      <c r="CNN34" s="0"/>
      <c r="CNO34" s="0"/>
      <c r="CNP34" s="0"/>
      <c r="CNQ34" s="0"/>
      <c r="CNR34" s="0"/>
      <c r="CNS34" s="0"/>
      <c r="CNT34" s="0"/>
      <c r="CNU34" s="0"/>
      <c r="CNV34" s="0"/>
      <c r="CNW34" s="0"/>
      <c r="CNX34" s="0"/>
      <c r="CNY34" s="0"/>
      <c r="CNZ34" s="0"/>
      <c r="COA34" s="0"/>
      <c r="COB34" s="0"/>
      <c r="COC34" s="0"/>
      <c r="COD34" s="0"/>
      <c r="COE34" s="0"/>
      <c r="COF34" s="0"/>
      <c r="COG34" s="0"/>
      <c r="COH34" s="0"/>
      <c r="COI34" s="0"/>
      <c r="COJ34" s="0"/>
      <c r="COK34" s="0"/>
      <c r="COL34" s="0"/>
      <c r="COM34" s="0"/>
      <c r="CON34" s="0"/>
      <c r="COO34" s="0"/>
      <c r="COP34" s="0"/>
      <c r="COQ34" s="0"/>
      <c r="COR34" s="0"/>
      <c r="COS34" s="0"/>
      <c r="COT34" s="0"/>
      <c r="COU34" s="0"/>
      <c r="COV34" s="0"/>
      <c r="COW34" s="0"/>
      <c r="COX34" s="0"/>
      <c r="COY34" s="0"/>
      <c r="COZ34" s="0"/>
      <c r="CPA34" s="0"/>
      <c r="CPB34" s="0"/>
      <c r="CPC34" s="0"/>
      <c r="CPD34" s="0"/>
      <c r="CPE34" s="0"/>
      <c r="CPF34" s="0"/>
      <c r="CPG34" s="0"/>
      <c r="CPH34" s="0"/>
      <c r="CPI34" s="0"/>
      <c r="CPJ34" s="0"/>
      <c r="CPK34" s="0"/>
      <c r="CPL34" s="0"/>
      <c r="CPM34" s="0"/>
      <c r="CPN34" s="0"/>
      <c r="CPO34" s="0"/>
      <c r="CPP34" s="0"/>
      <c r="CPQ34" s="0"/>
      <c r="CPR34" s="0"/>
      <c r="CPS34" s="0"/>
      <c r="CPT34" s="0"/>
      <c r="CPU34" s="0"/>
      <c r="CPV34" s="0"/>
      <c r="CPW34" s="0"/>
      <c r="CPX34" s="0"/>
      <c r="CPY34" s="0"/>
      <c r="CPZ34" s="0"/>
      <c r="CQA34" s="0"/>
      <c r="CQB34" s="0"/>
      <c r="CQC34" s="0"/>
      <c r="CQD34" s="0"/>
      <c r="CQE34" s="0"/>
      <c r="CQF34" s="0"/>
      <c r="CQG34" s="0"/>
      <c r="CQH34" s="0"/>
      <c r="CQI34" s="0"/>
      <c r="CQJ34" s="0"/>
      <c r="CQK34" s="0"/>
      <c r="CQL34" s="0"/>
      <c r="CQM34" s="0"/>
      <c r="CQN34" s="0"/>
      <c r="CQO34" s="0"/>
      <c r="CQP34" s="0"/>
      <c r="CQQ34" s="0"/>
      <c r="CQR34" s="0"/>
      <c r="CQS34" s="0"/>
      <c r="CQT34" s="0"/>
      <c r="CQU34" s="0"/>
      <c r="CQV34" s="0"/>
      <c r="CQW34" s="0"/>
      <c r="CQX34" s="0"/>
      <c r="CQY34" s="0"/>
      <c r="CQZ34" s="0"/>
      <c r="CRA34" s="0"/>
      <c r="CRB34" s="0"/>
      <c r="CRC34" s="0"/>
      <c r="CRD34" s="0"/>
      <c r="CRE34" s="0"/>
      <c r="CRF34" s="0"/>
      <c r="CRG34" s="0"/>
      <c r="CRH34" s="0"/>
      <c r="CRI34" s="0"/>
      <c r="CRJ34" s="0"/>
      <c r="CRK34" s="0"/>
      <c r="CRL34" s="0"/>
      <c r="CRM34" s="0"/>
      <c r="CRN34" s="0"/>
      <c r="CRO34" s="0"/>
      <c r="CRP34" s="0"/>
      <c r="CRQ34" s="0"/>
      <c r="CRR34" s="0"/>
      <c r="CRS34" s="0"/>
      <c r="CRT34" s="0"/>
      <c r="CRU34" s="0"/>
      <c r="CRV34" s="0"/>
      <c r="CRW34" s="0"/>
      <c r="CRX34" s="0"/>
      <c r="CRY34" s="0"/>
      <c r="CRZ34" s="0"/>
      <c r="CSA34" s="0"/>
      <c r="CSB34" s="0"/>
      <c r="CSC34" s="0"/>
      <c r="CSD34" s="0"/>
      <c r="CSE34" s="0"/>
      <c r="CSF34" s="0"/>
      <c r="CSG34" s="0"/>
      <c r="CSH34" s="0"/>
      <c r="CSI34" s="0"/>
      <c r="CSJ34" s="0"/>
      <c r="CSK34" s="0"/>
      <c r="CSL34" s="0"/>
      <c r="CSM34" s="0"/>
      <c r="CSN34" s="0"/>
      <c r="CSO34" s="0"/>
      <c r="CSP34" s="0"/>
      <c r="CSQ34" s="0"/>
      <c r="CSR34" s="0"/>
      <c r="CSS34" s="0"/>
      <c r="CST34" s="0"/>
      <c r="CSU34" s="0"/>
      <c r="CSV34" s="0"/>
      <c r="CSW34" s="0"/>
      <c r="CSX34" s="0"/>
      <c r="CSY34" s="0"/>
      <c r="CSZ34" s="0"/>
      <c r="CTA34" s="0"/>
      <c r="CTB34" s="0"/>
      <c r="CTC34" s="0"/>
      <c r="CTD34" s="0"/>
      <c r="CTE34" s="0"/>
      <c r="CTF34" s="0"/>
      <c r="CTG34" s="0"/>
      <c r="CTH34" s="0"/>
      <c r="CTI34" s="0"/>
      <c r="CTJ34" s="0"/>
      <c r="CTK34" s="0"/>
      <c r="CTL34" s="0"/>
      <c r="CTM34" s="0"/>
      <c r="CTN34" s="0"/>
      <c r="CTO34" s="0"/>
      <c r="CTP34" s="0"/>
      <c r="CTQ34" s="0"/>
      <c r="CTR34" s="0"/>
      <c r="CTS34" s="0"/>
      <c r="CTT34" s="0"/>
      <c r="CTU34" s="0"/>
      <c r="CTV34" s="0"/>
      <c r="CTW34" s="0"/>
      <c r="CTX34" s="0"/>
      <c r="CTY34" s="0"/>
      <c r="CTZ34" s="0"/>
      <c r="CUA34" s="0"/>
      <c r="CUB34" s="0"/>
      <c r="CUC34" s="0"/>
      <c r="CUD34" s="0"/>
      <c r="CUE34" s="0"/>
      <c r="CUF34" s="0"/>
      <c r="CUG34" s="0"/>
      <c r="CUH34" s="0"/>
      <c r="CUI34" s="0"/>
      <c r="CUJ34" s="0"/>
      <c r="CUK34" s="0"/>
      <c r="CUL34" s="0"/>
      <c r="CUM34" s="0"/>
      <c r="CUN34" s="0"/>
      <c r="CUO34" s="0"/>
      <c r="CUP34" s="0"/>
      <c r="CUQ34" s="0"/>
      <c r="CUR34" s="0"/>
      <c r="CUS34" s="0"/>
      <c r="CUT34" s="0"/>
      <c r="CUU34" s="0"/>
      <c r="CUV34" s="0"/>
      <c r="CUW34" s="0"/>
      <c r="CUX34" s="0"/>
      <c r="CUY34" s="0"/>
      <c r="CUZ34" s="0"/>
      <c r="CVA34" s="0"/>
      <c r="CVB34" s="0"/>
      <c r="CVC34" s="0"/>
      <c r="CVD34" s="0"/>
      <c r="CVE34" s="0"/>
      <c r="CVF34" s="0"/>
      <c r="CVG34" s="0"/>
      <c r="CVH34" s="0"/>
      <c r="CVI34" s="0"/>
      <c r="CVJ34" s="0"/>
      <c r="CVK34" s="0"/>
      <c r="CVL34" s="0"/>
      <c r="CVM34" s="0"/>
      <c r="CVN34" s="0"/>
      <c r="CVO34" s="0"/>
      <c r="CVP34" s="0"/>
      <c r="CVQ34" s="0"/>
      <c r="CVR34" s="0"/>
      <c r="CVS34" s="0"/>
      <c r="CVT34" s="0"/>
      <c r="CVU34" s="0"/>
      <c r="CVV34" s="0"/>
      <c r="CVW34" s="0"/>
      <c r="CVX34" s="0"/>
      <c r="CVY34" s="0"/>
      <c r="CVZ34" s="0"/>
      <c r="CWA34" s="0"/>
      <c r="CWB34" s="0"/>
      <c r="CWC34" s="0"/>
      <c r="CWD34" s="0"/>
      <c r="CWE34" s="0"/>
      <c r="CWF34" s="0"/>
      <c r="CWG34" s="0"/>
      <c r="CWH34" s="0"/>
      <c r="CWI34" s="0"/>
      <c r="CWJ34" s="0"/>
      <c r="CWK34" s="0"/>
      <c r="CWL34" s="0"/>
      <c r="CWM34" s="0"/>
      <c r="CWN34" s="0"/>
      <c r="CWO34" s="0"/>
      <c r="CWP34" s="0"/>
      <c r="CWQ34" s="0"/>
      <c r="CWR34" s="0"/>
      <c r="CWS34" s="0"/>
      <c r="CWT34" s="0"/>
      <c r="CWU34" s="0"/>
      <c r="CWV34" s="0"/>
      <c r="CWW34" s="0"/>
      <c r="CWX34" s="0"/>
      <c r="CWY34" s="0"/>
      <c r="CWZ34" s="0"/>
      <c r="CXA34" s="0"/>
      <c r="CXB34" s="0"/>
      <c r="CXC34" s="0"/>
      <c r="CXD34" s="0"/>
      <c r="CXE34" s="0"/>
      <c r="CXF34" s="0"/>
      <c r="CXG34" s="0"/>
      <c r="CXH34" s="0"/>
      <c r="CXI34" s="0"/>
      <c r="CXJ34" s="0"/>
      <c r="CXK34" s="0"/>
      <c r="CXL34" s="0"/>
      <c r="CXM34" s="0"/>
      <c r="CXN34" s="0"/>
      <c r="CXO34" s="0"/>
      <c r="CXP34" s="0"/>
      <c r="CXQ34" s="0"/>
      <c r="CXR34" s="0"/>
      <c r="CXS34" s="0"/>
      <c r="CXT34" s="0"/>
      <c r="CXU34" s="0"/>
      <c r="CXV34" s="0"/>
      <c r="CXW34" s="0"/>
      <c r="CXX34" s="0"/>
      <c r="CXY34" s="0"/>
      <c r="CXZ34" s="0"/>
      <c r="CYA34" s="0"/>
      <c r="CYB34" s="0"/>
      <c r="CYC34" s="0"/>
      <c r="CYD34" s="0"/>
      <c r="CYE34" s="0"/>
      <c r="CYF34" s="0"/>
      <c r="CYG34" s="0"/>
      <c r="CYH34" s="0"/>
      <c r="CYI34" s="0"/>
      <c r="CYJ34" s="0"/>
      <c r="CYK34" s="0"/>
      <c r="CYL34" s="0"/>
      <c r="CYM34" s="0"/>
      <c r="CYN34" s="0"/>
      <c r="CYO34" s="0"/>
      <c r="CYP34" s="0"/>
      <c r="CYQ34" s="0"/>
      <c r="CYR34" s="0"/>
      <c r="CYS34" s="0"/>
      <c r="CYT34" s="0"/>
      <c r="CYU34" s="0"/>
      <c r="CYV34" s="0"/>
      <c r="CYW34" s="0"/>
      <c r="CYX34" s="0"/>
      <c r="CYY34" s="0"/>
      <c r="CYZ34" s="0"/>
      <c r="CZA34" s="0"/>
      <c r="CZB34" s="0"/>
      <c r="CZC34" s="0"/>
      <c r="CZD34" s="0"/>
      <c r="CZE34" s="0"/>
      <c r="CZF34" s="0"/>
      <c r="CZG34" s="0"/>
      <c r="CZH34" s="0"/>
      <c r="CZI34" s="0"/>
      <c r="CZJ34" s="0"/>
      <c r="CZK34" s="0"/>
      <c r="CZL34" s="0"/>
      <c r="CZM34" s="0"/>
      <c r="CZN34" s="0"/>
      <c r="CZO34" s="0"/>
      <c r="CZP34" s="0"/>
      <c r="CZQ34" s="0"/>
      <c r="CZR34" s="0"/>
      <c r="CZS34" s="0"/>
      <c r="CZT34" s="0"/>
      <c r="CZU34" s="0"/>
      <c r="CZV34" s="0"/>
      <c r="CZW34" s="0"/>
      <c r="CZX34" s="0"/>
      <c r="CZY34" s="0"/>
      <c r="CZZ34" s="0"/>
      <c r="DAA34" s="0"/>
      <c r="DAB34" s="0"/>
      <c r="DAC34" s="0"/>
      <c r="DAD34" s="0"/>
      <c r="DAE34" s="0"/>
      <c r="DAF34" s="0"/>
      <c r="DAG34" s="0"/>
      <c r="DAH34" s="0"/>
      <c r="DAI34" s="0"/>
      <c r="DAJ34" s="0"/>
      <c r="DAK34" s="0"/>
      <c r="DAL34" s="0"/>
      <c r="DAM34" s="0"/>
      <c r="DAN34" s="0"/>
      <c r="DAO34" s="0"/>
      <c r="DAP34" s="0"/>
      <c r="DAQ34" s="0"/>
      <c r="DAR34" s="0"/>
      <c r="DAS34" s="0"/>
      <c r="DAT34" s="0"/>
      <c r="DAU34" s="0"/>
      <c r="DAV34" s="0"/>
      <c r="DAW34" s="0"/>
      <c r="DAX34" s="0"/>
      <c r="DAY34" s="0"/>
      <c r="DAZ34" s="0"/>
      <c r="DBA34" s="0"/>
      <c r="DBB34" s="0"/>
      <c r="DBC34" s="0"/>
      <c r="DBD34" s="0"/>
      <c r="DBE34" s="0"/>
      <c r="DBF34" s="0"/>
      <c r="DBG34" s="0"/>
      <c r="DBH34" s="0"/>
      <c r="DBI34" s="0"/>
      <c r="DBJ34" s="0"/>
      <c r="DBK34" s="0"/>
      <c r="DBL34" s="0"/>
      <c r="DBM34" s="0"/>
      <c r="DBN34" s="0"/>
      <c r="DBO34" s="0"/>
      <c r="DBP34" s="0"/>
      <c r="DBQ34" s="0"/>
      <c r="DBR34" s="0"/>
      <c r="DBS34" s="0"/>
      <c r="DBT34" s="0"/>
      <c r="DBU34" s="0"/>
      <c r="DBV34" s="0"/>
      <c r="DBW34" s="0"/>
      <c r="DBX34" s="0"/>
      <c r="DBY34" s="0"/>
      <c r="DBZ34" s="0"/>
      <c r="DCA34" s="0"/>
      <c r="DCB34" s="0"/>
      <c r="DCC34" s="0"/>
      <c r="DCD34" s="0"/>
      <c r="DCE34" s="0"/>
      <c r="DCF34" s="0"/>
      <c r="DCG34" s="0"/>
      <c r="DCH34" s="0"/>
      <c r="DCI34" s="0"/>
      <c r="DCJ34" s="0"/>
      <c r="DCK34" s="0"/>
      <c r="DCL34" s="0"/>
      <c r="DCM34" s="0"/>
      <c r="DCN34" s="0"/>
      <c r="DCO34" s="0"/>
      <c r="DCP34" s="0"/>
      <c r="DCQ34" s="0"/>
      <c r="DCR34" s="0"/>
      <c r="DCS34" s="0"/>
      <c r="DCT34" s="0"/>
      <c r="DCU34" s="0"/>
      <c r="DCV34" s="0"/>
      <c r="DCW34" s="0"/>
      <c r="DCX34" s="0"/>
      <c r="DCY34" s="0"/>
      <c r="DCZ34" s="0"/>
      <c r="DDA34" s="0"/>
      <c r="DDB34" s="0"/>
      <c r="DDC34" s="0"/>
      <c r="DDD34" s="0"/>
      <c r="DDE34" s="0"/>
      <c r="DDF34" s="0"/>
      <c r="DDG34" s="0"/>
      <c r="DDH34" s="0"/>
      <c r="DDI34" s="0"/>
      <c r="DDJ34" s="0"/>
      <c r="DDK34" s="0"/>
      <c r="DDL34" s="0"/>
      <c r="DDM34" s="0"/>
      <c r="DDN34" s="0"/>
      <c r="DDO34" s="0"/>
      <c r="DDP34" s="0"/>
      <c r="DDQ34" s="0"/>
      <c r="DDR34" s="0"/>
      <c r="DDS34" s="0"/>
      <c r="DDT34" s="0"/>
      <c r="DDU34" s="0"/>
      <c r="DDV34" s="0"/>
      <c r="DDW34" s="0"/>
      <c r="DDX34" s="0"/>
      <c r="DDY34" s="0"/>
      <c r="DDZ34" s="0"/>
      <c r="DEA34" s="0"/>
      <c r="DEB34" s="0"/>
      <c r="DEC34" s="0"/>
      <c r="DED34" s="0"/>
      <c r="DEE34" s="0"/>
      <c r="DEF34" s="0"/>
      <c r="DEG34" s="0"/>
      <c r="DEH34" s="0"/>
      <c r="DEI34" s="0"/>
      <c r="DEJ34" s="0"/>
      <c r="DEK34" s="0"/>
      <c r="DEL34" s="0"/>
      <c r="DEM34" s="0"/>
      <c r="DEN34" s="0"/>
      <c r="DEO34" s="0"/>
      <c r="DEP34" s="0"/>
      <c r="DEQ34" s="0"/>
      <c r="DER34" s="0"/>
      <c r="DES34" s="0"/>
      <c r="DET34" s="0"/>
      <c r="DEU34" s="0"/>
      <c r="DEV34" s="0"/>
      <c r="DEW34" s="0"/>
      <c r="DEX34" s="0"/>
      <c r="DEY34" s="0"/>
      <c r="DEZ34" s="0"/>
      <c r="DFA34" s="0"/>
      <c r="DFB34" s="0"/>
      <c r="DFC34" s="0"/>
      <c r="DFD34" s="0"/>
      <c r="DFE34" s="0"/>
      <c r="DFF34" s="0"/>
      <c r="DFG34" s="0"/>
      <c r="DFH34" s="0"/>
      <c r="DFI34" s="0"/>
      <c r="DFJ34" s="0"/>
      <c r="DFK34" s="0"/>
      <c r="DFL34" s="0"/>
      <c r="DFM34" s="0"/>
      <c r="DFN34" s="0"/>
      <c r="DFO34" s="0"/>
      <c r="DFP34" s="0"/>
      <c r="DFQ34" s="0"/>
      <c r="DFR34" s="0"/>
      <c r="DFS34" s="0"/>
      <c r="DFT34" s="0"/>
      <c r="DFU34" s="0"/>
      <c r="DFV34" s="0"/>
      <c r="DFW34" s="0"/>
      <c r="DFX34" s="0"/>
      <c r="DFY34" s="0"/>
      <c r="DFZ34" s="0"/>
      <c r="DGA34" s="0"/>
      <c r="DGB34" s="0"/>
      <c r="DGC34" s="0"/>
      <c r="DGD34" s="0"/>
      <c r="DGE34" s="0"/>
      <c r="DGF34" s="0"/>
      <c r="DGG34" s="0"/>
      <c r="DGH34" s="0"/>
      <c r="DGI34" s="0"/>
      <c r="DGJ34" s="0"/>
      <c r="DGK34" s="0"/>
      <c r="DGL34" s="0"/>
      <c r="DGM34" s="0"/>
      <c r="DGN34" s="0"/>
      <c r="DGO34" s="0"/>
      <c r="DGP34" s="0"/>
      <c r="DGQ34" s="0"/>
      <c r="DGR34" s="0"/>
      <c r="DGS34" s="0"/>
      <c r="DGT34" s="0"/>
      <c r="DGU34" s="0"/>
      <c r="DGV34" s="0"/>
      <c r="DGW34" s="0"/>
      <c r="DGX34" s="0"/>
      <c r="DGY34" s="0"/>
      <c r="DGZ34" s="0"/>
      <c r="DHA34" s="0"/>
      <c r="DHB34" s="0"/>
      <c r="DHC34" s="0"/>
      <c r="DHD34" s="0"/>
      <c r="DHE34" s="0"/>
      <c r="DHF34" s="0"/>
      <c r="DHG34" s="0"/>
      <c r="DHH34" s="0"/>
      <c r="DHI34" s="0"/>
      <c r="DHJ34" s="0"/>
      <c r="DHK34" s="0"/>
      <c r="DHL34" s="0"/>
      <c r="DHM34" s="0"/>
      <c r="DHN34" s="0"/>
      <c r="DHO34" s="0"/>
      <c r="DHP34" s="0"/>
      <c r="DHQ34" s="0"/>
      <c r="DHR34" s="0"/>
      <c r="DHS34" s="0"/>
      <c r="DHT34" s="0"/>
      <c r="DHU34" s="0"/>
      <c r="DHV34" s="0"/>
      <c r="DHW34" s="0"/>
      <c r="DHX34" s="0"/>
      <c r="DHY34" s="0"/>
      <c r="DHZ34" s="0"/>
      <c r="DIA34" s="0"/>
      <c r="DIB34" s="0"/>
      <c r="DIC34" s="0"/>
      <c r="DID34" s="0"/>
      <c r="DIE34" s="0"/>
      <c r="DIF34" s="0"/>
      <c r="DIG34" s="0"/>
      <c r="DIH34" s="0"/>
      <c r="DII34" s="0"/>
      <c r="DIJ34" s="0"/>
      <c r="DIK34" s="0"/>
      <c r="DIL34" s="0"/>
      <c r="DIM34" s="0"/>
      <c r="DIN34" s="0"/>
      <c r="DIO34" s="0"/>
      <c r="DIP34" s="0"/>
      <c r="DIQ34" s="0"/>
      <c r="DIR34" s="0"/>
      <c r="DIS34" s="0"/>
      <c r="DIT34" s="0"/>
      <c r="DIU34" s="0"/>
      <c r="DIV34" s="0"/>
      <c r="DIW34" s="0"/>
      <c r="DIX34" s="0"/>
      <c r="DIY34" s="0"/>
      <c r="DIZ34" s="0"/>
      <c r="DJA34" s="0"/>
      <c r="DJB34" s="0"/>
      <c r="DJC34" s="0"/>
      <c r="DJD34" s="0"/>
      <c r="DJE34" s="0"/>
      <c r="DJF34" s="0"/>
      <c r="DJG34" s="0"/>
      <c r="DJH34" s="0"/>
      <c r="DJI34" s="0"/>
      <c r="DJJ34" s="0"/>
      <c r="DJK34" s="0"/>
      <c r="DJL34" s="0"/>
      <c r="DJM34" s="0"/>
      <c r="DJN34" s="0"/>
      <c r="DJO34" s="0"/>
      <c r="DJP34" s="0"/>
      <c r="DJQ34" s="0"/>
      <c r="DJR34" s="0"/>
      <c r="DJS34" s="0"/>
      <c r="DJT34" s="0"/>
      <c r="DJU34" s="0"/>
      <c r="DJV34" s="0"/>
      <c r="DJW34" s="0"/>
      <c r="DJX34" s="0"/>
      <c r="DJY34" s="0"/>
      <c r="DJZ34" s="0"/>
      <c r="DKA34" s="0"/>
      <c r="DKB34" s="0"/>
      <c r="DKC34" s="0"/>
      <c r="DKD34" s="0"/>
      <c r="DKE34" s="0"/>
      <c r="DKF34" s="0"/>
      <c r="DKG34" s="0"/>
      <c r="DKH34" s="0"/>
      <c r="DKI34" s="0"/>
      <c r="DKJ34" s="0"/>
      <c r="DKK34" s="0"/>
      <c r="DKL34" s="0"/>
      <c r="DKM34" s="0"/>
      <c r="DKN34" s="0"/>
      <c r="DKO34" s="0"/>
      <c r="DKP34" s="0"/>
      <c r="DKQ34" s="0"/>
      <c r="DKR34" s="0"/>
      <c r="DKS34" s="0"/>
      <c r="DKT34" s="0"/>
      <c r="DKU34" s="0"/>
      <c r="DKV34" s="0"/>
      <c r="DKW34" s="0"/>
      <c r="DKX34" s="0"/>
      <c r="DKY34" s="0"/>
      <c r="DKZ34" s="0"/>
      <c r="DLA34" s="0"/>
      <c r="DLB34" s="0"/>
      <c r="DLC34" s="0"/>
      <c r="DLD34" s="0"/>
      <c r="DLE34" s="0"/>
      <c r="DLF34" s="0"/>
      <c r="DLG34" s="0"/>
      <c r="DLH34" s="0"/>
      <c r="DLI34" s="0"/>
      <c r="DLJ34" s="0"/>
      <c r="DLK34" s="0"/>
      <c r="DLL34" s="0"/>
      <c r="DLM34" s="0"/>
      <c r="DLN34" s="0"/>
      <c r="DLO34" s="0"/>
      <c r="DLP34" s="0"/>
      <c r="DLQ34" s="0"/>
      <c r="DLR34" s="0"/>
      <c r="DLS34" s="0"/>
      <c r="DLT34" s="0"/>
      <c r="DLU34" s="0"/>
      <c r="DLV34" s="0"/>
      <c r="DLW34" s="0"/>
      <c r="DLX34" s="0"/>
      <c r="DLY34" s="0"/>
      <c r="DLZ34" s="0"/>
      <c r="DMA34" s="0"/>
      <c r="DMB34" s="0"/>
      <c r="DMC34" s="0"/>
      <c r="DMD34" s="0"/>
      <c r="DME34" s="0"/>
      <c r="DMF34" s="0"/>
      <c r="DMG34" s="0"/>
      <c r="DMH34" s="0"/>
      <c r="DMI34" s="0"/>
      <c r="DMJ34" s="0"/>
      <c r="DMK34" s="0"/>
      <c r="DML34" s="0"/>
      <c r="DMM34" s="0"/>
      <c r="DMN34" s="0"/>
      <c r="DMO34" s="0"/>
      <c r="DMP34" s="0"/>
      <c r="DMQ34" s="0"/>
      <c r="DMR34" s="0"/>
      <c r="DMS34" s="0"/>
      <c r="DMT34" s="0"/>
      <c r="DMU34" s="0"/>
      <c r="DMV34" s="0"/>
      <c r="DMW34" s="0"/>
      <c r="DMX34" s="0"/>
      <c r="DMY34" s="0"/>
      <c r="DMZ34" s="0"/>
      <c r="DNA34" s="0"/>
      <c r="DNB34" s="0"/>
      <c r="DNC34" s="0"/>
      <c r="DND34" s="0"/>
      <c r="DNE34" s="0"/>
      <c r="DNF34" s="0"/>
      <c r="DNG34" s="0"/>
      <c r="DNH34" s="0"/>
      <c r="DNI34" s="0"/>
      <c r="DNJ34" s="0"/>
      <c r="DNK34" s="0"/>
      <c r="DNL34" s="0"/>
      <c r="DNM34" s="0"/>
      <c r="DNN34" s="0"/>
      <c r="DNO34" s="0"/>
      <c r="DNP34" s="0"/>
      <c r="DNQ34" s="0"/>
      <c r="DNR34" s="0"/>
      <c r="DNS34" s="0"/>
      <c r="DNT34" s="0"/>
      <c r="DNU34" s="0"/>
      <c r="DNV34" s="0"/>
      <c r="DNW34" s="0"/>
      <c r="DNX34" s="0"/>
      <c r="DNY34" s="0"/>
      <c r="DNZ34" s="0"/>
      <c r="DOA34" s="0"/>
      <c r="DOB34" s="0"/>
      <c r="DOC34" s="0"/>
      <c r="DOD34" s="0"/>
      <c r="DOE34" s="0"/>
      <c r="DOF34" s="0"/>
      <c r="DOG34" s="0"/>
      <c r="DOH34" s="0"/>
      <c r="DOI34" s="0"/>
      <c r="DOJ34" s="0"/>
      <c r="DOK34" s="0"/>
      <c r="DOL34" s="0"/>
      <c r="DOM34" s="0"/>
      <c r="DON34" s="0"/>
      <c r="DOO34" s="0"/>
      <c r="DOP34" s="0"/>
      <c r="DOQ34" s="0"/>
      <c r="DOR34" s="0"/>
      <c r="DOS34" s="0"/>
      <c r="DOT34" s="0"/>
      <c r="DOU34" s="0"/>
      <c r="DOV34" s="0"/>
      <c r="DOW34" s="0"/>
      <c r="DOX34" s="0"/>
      <c r="DOY34" s="0"/>
      <c r="DOZ34" s="0"/>
      <c r="DPA34" s="0"/>
      <c r="DPB34" s="0"/>
      <c r="DPC34" s="0"/>
      <c r="DPD34" s="0"/>
      <c r="DPE34" s="0"/>
      <c r="DPF34" s="0"/>
      <c r="DPG34" s="0"/>
      <c r="DPH34" s="0"/>
      <c r="DPI34" s="0"/>
      <c r="DPJ34" s="0"/>
      <c r="DPK34" s="0"/>
      <c r="DPL34" s="0"/>
      <c r="DPM34" s="0"/>
      <c r="DPN34" s="0"/>
      <c r="DPO34" s="0"/>
      <c r="DPP34" s="0"/>
      <c r="DPQ34" s="0"/>
      <c r="DPR34" s="0"/>
      <c r="DPS34" s="0"/>
      <c r="DPT34" s="0"/>
      <c r="DPU34" s="0"/>
      <c r="DPV34" s="0"/>
      <c r="DPW34" s="0"/>
      <c r="DPX34" s="0"/>
      <c r="DPY34" s="0"/>
      <c r="DPZ34" s="0"/>
      <c r="DQA34" s="0"/>
      <c r="DQB34" s="0"/>
      <c r="DQC34" s="0"/>
      <c r="DQD34" s="0"/>
      <c r="DQE34" s="0"/>
      <c r="DQF34" s="0"/>
      <c r="DQG34" s="0"/>
      <c r="DQH34" s="0"/>
      <c r="DQI34" s="0"/>
      <c r="DQJ34" s="0"/>
      <c r="DQK34" s="0"/>
      <c r="DQL34" s="0"/>
      <c r="DQM34" s="0"/>
      <c r="DQN34" s="0"/>
      <c r="DQO34" s="0"/>
      <c r="DQP34" s="0"/>
      <c r="DQQ34" s="0"/>
      <c r="DQR34" s="0"/>
      <c r="DQS34" s="0"/>
      <c r="DQT34" s="0"/>
      <c r="DQU34" s="0"/>
      <c r="DQV34" s="0"/>
      <c r="DQW34" s="0"/>
      <c r="DQX34" s="0"/>
      <c r="DQY34" s="0"/>
      <c r="DQZ34" s="0"/>
      <c r="DRA34" s="0"/>
      <c r="DRB34" s="0"/>
      <c r="DRC34" s="0"/>
      <c r="DRD34" s="0"/>
      <c r="DRE34" s="0"/>
      <c r="DRF34" s="0"/>
      <c r="DRG34" s="0"/>
      <c r="DRH34" s="0"/>
      <c r="DRI34" s="0"/>
      <c r="DRJ34" s="0"/>
      <c r="DRK34" s="0"/>
      <c r="DRL34" s="0"/>
      <c r="DRM34" s="0"/>
      <c r="DRN34" s="0"/>
      <c r="DRO34" s="0"/>
      <c r="DRP34" s="0"/>
      <c r="DRQ34" s="0"/>
      <c r="DRR34" s="0"/>
      <c r="DRS34" s="0"/>
      <c r="DRT34" s="0"/>
      <c r="DRU34" s="0"/>
      <c r="DRV34" s="0"/>
      <c r="DRW34" s="0"/>
      <c r="DRX34" s="0"/>
      <c r="DRY34" s="0"/>
      <c r="DRZ34" s="0"/>
      <c r="DSA34" s="0"/>
      <c r="DSB34" s="0"/>
      <c r="DSC34" s="0"/>
      <c r="DSD34" s="0"/>
      <c r="DSE34" s="0"/>
      <c r="DSF34" s="0"/>
      <c r="DSG34" s="0"/>
      <c r="DSH34" s="0"/>
      <c r="DSI34" s="0"/>
      <c r="DSJ34" s="0"/>
      <c r="DSK34" s="0"/>
      <c r="DSL34" s="0"/>
      <c r="DSM34" s="0"/>
      <c r="DSN34" s="0"/>
      <c r="DSO34" s="0"/>
      <c r="DSP34" s="0"/>
      <c r="DSQ34" s="0"/>
      <c r="DSR34" s="0"/>
      <c r="DSS34" s="0"/>
      <c r="DST34" s="0"/>
      <c r="DSU34" s="0"/>
      <c r="DSV34" s="0"/>
      <c r="DSW34" s="0"/>
      <c r="DSX34" s="0"/>
      <c r="DSY34" s="0"/>
      <c r="DSZ34" s="0"/>
      <c r="DTA34" s="0"/>
      <c r="DTB34" s="0"/>
      <c r="DTC34" s="0"/>
      <c r="DTD34" s="0"/>
      <c r="DTE34" s="0"/>
      <c r="DTF34" s="0"/>
      <c r="DTG34" s="0"/>
      <c r="DTH34" s="0"/>
      <c r="DTI34" s="0"/>
      <c r="DTJ34" s="0"/>
      <c r="DTK34" s="0"/>
      <c r="DTL34" s="0"/>
      <c r="DTM34" s="0"/>
      <c r="DTN34" s="0"/>
      <c r="DTO34" s="0"/>
      <c r="DTP34" s="0"/>
      <c r="DTQ34" s="0"/>
      <c r="DTR34" s="0"/>
      <c r="DTS34" s="0"/>
      <c r="DTT34" s="0"/>
      <c r="DTU34" s="0"/>
      <c r="DTV34" s="0"/>
      <c r="DTW34" s="0"/>
      <c r="DTX34" s="0"/>
      <c r="DTY34" s="0"/>
      <c r="DTZ34" s="0"/>
      <c r="DUA34" s="0"/>
      <c r="DUB34" s="0"/>
      <c r="DUC34" s="0"/>
      <c r="DUD34" s="0"/>
      <c r="DUE34" s="0"/>
      <c r="DUF34" s="0"/>
      <c r="DUG34" s="0"/>
      <c r="DUH34" s="0"/>
      <c r="DUI34" s="0"/>
      <c r="DUJ34" s="0"/>
      <c r="DUK34" s="0"/>
      <c r="DUL34" s="0"/>
      <c r="DUM34" s="0"/>
      <c r="DUN34" s="0"/>
      <c r="DUO34" s="0"/>
      <c r="DUP34" s="0"/>
      <c r="DUQ34" s="0"/>
      <c r="DUR34" s="0"/>
      <c r="DUS34" s="0"/>
      <c r="DUT34" s="0"/>
      <c r="DUU34" s="0"/>
      <c r="DUV34" s="0"/>
      <c r="DUW34" s="0"/>
      <c r="DUX34" s="0"/>
      <c r="DUY34" s="0"/>
      <c r="DUZ34" s="0"/>
      <c r="DVA34" s="0"/>
      <c r="DVB34" s="0"/>
      <c r="DVC34" s="0"/>
      <c r="DVD34" s="0"/>
      <c r="DVE34" s="0"/>
      <c r="DVF34" s="0"/>
      <c r="DVG34" s="0"/>
      <c r="DVH34" s="0"/>
      <c r="DVI34" s="0"/>
      <c r="DVJ34" s="0"/>
      <c r="DVK34" s="0"/>
      <c r="DVL34" s="0"/>
      <c r="DVM34" s="0"/>
      <c r="DVN34" s="0"/>
      <c r="DVO34" s="0"/>
      <c r="DVP34" s="0"/>
      <c r="DVQ34" s="0"/>
      <c r="DVR34" s="0"/>
      <c r="DVS34" s="0"/>
      <c r="DVT34" s="0"/>
      <c r="DVU34" s="0"/>
      <c r="DVV34" s="0"/>
      <c r="DVW34" s="0"/>
      <c r="DVX34" s="0"/>
      <c r="DVY34" s="0"/>
      <c r="DVZ34" s="0"/>
      <c r="DWA34" s="0"/>
      <c r="DWB34" s="0"/>
      <c r="DWC34" s="0"/>
      <c r="DWD34" s="0"/>
      <c r="DWE34" s="0"/>
      <c r="DWF34" s="0"/>
      <c r="DWG34" s="0"/>
      <c r="DWH34" s="0"/>
      <c r="DWI34" s="0"/>
      <c r="DWJ34" s="0"/>
      <c r="DWK34" s="0"/>
      <c r="DWL34" s="0"/>
      <c r="DWM34" s="0"/>
      <c r="DWN34" s="0"/>
      <c r="DWO34" s="0"/>
      <c r="DWP34" s="0"/>
      <c r="DWQ34" s="0"/>
      <c r="DWR34" s="0"/>
      <c r="DWS34" s="0"/>
      <c r="DWT34" s="0"/>
      <c r="DWU34" s="0"/>
      <c r="DWV34" s="0"/>
      <c r="DWW34" s="0"/>
      <c r="DWX34" s="0"/>
      <c r="DWY34" s="0"/>
      <c r="DWZ34" s="0"/>
      <c r="DXA34" s="0"/>
      <c r="DXB34" s="0"/>
      <c r="DXC34" s="0"/>
      <c r="DXD34" s="0"/>
      <c r="DXE34" s="0"/>
      <c r="DXF34" s="0"/>
      <c r="DXG34" s="0"/>
      <c r="DXH34" s="0"/>
      <c r="DXI34" s="0"/>
      <c r="DXJ34" s="0"/>
      <c r="DXK34" s="0"/>
      <c r="DXL34" s="0"/>
      <c r="DXM34" s="0"/>
      <c r="DXN34" s="0"/>
      <c r="DXO34" s="0"/>
      <c r="DXP34" s="0"/>
      <c r="DXQ34" s="0"/>
      <c r="DXR34" s="0"/>
      <c r="DXS34" s="0"/>
      <c r="DXT34" s="0"/>
      <c r="DXU34" s="0"/>
      <c r="DXV34" s="0"/>
      <c r="DXW34" s="0"/>
      <c r="DXX34" s="0"/>
      <c r="DXY34" s="0"/>
      <c r="DXZ34" s="0"/>
      <c r="DYA34" s="0"/>
      <c r="DYB34" s="0"/>
      <c r="DYC34" s="0"/>
      <c r="DYD34" s="0"/>
      <c r="DYE34" s="0"/>
      <c r="DYF34" s="0"/>
      <c r="DYG34" s="0"/>
      <c r="DYH34" s="0"/>
      <c r="DYI34" s="0"/>
      <c r="DYJ34" s="0"/>
      <c r="DYK34" s="0"/>
      <c r="DYL34" s="0"/>
      <c r="DYM34" s="0"/>
      <c r="DYN34" s="0"/>
      <c r="DYO34" s="0"/>
      <c r="DYP34" s="0"/>
      <c r="DYQ34" s="0"/>
      <c r="DYR34" s="0"/>
      <c r="DYS34" s="0"/>
      <c r="DYT34" s="0"/>
      <c r="DYU34" s="0"/>
      <c r="DYV34" s="0"/>
      <c r="DYW34" s="0"/>
      <c r="DYX34" s="0"/>
      <c r="DYY34" s="0"/>
      <c r="DYZ34" s="0"/>
      <c r="DZA34" s="0"/>
      <c r="DZB34" s="0"/>
      <c r="DZC34" s="0"/>
      <c r="DZD34" s="0"/>
      <c r="DZE34" s="0"/>
      <c r="DZF34" s="0"/>
      <c r="DZG34" s="0"/>
      <c r="DZH34" s="0"/>
      <c r="DZI34" s="0"/>
      <c r="DZJ34" s="0"/>
      <c r="DZK34" s="0"/>
      <c r="DZL34" s="0"/>
      <c r="DZM34" s="0"/>
      <c r="DZN34" s="0"/>
      <c r="DZO34" s="0"/>
      <c r="DZP34" s="0"/>
      <c r="DZQ34" s="0"/>
      <c r="DZR34" s="0"/>
      <c r="DZS34" s="0"/>
      <c r="DZT34" s="0"/>
      <c r="DZU34" s="0"/>
      <c r="DZV34" s="0"/>
      <c r="DZW34" s="0"/>
      <c r="DZX34" s="0"/>
      <c r="DZY34" s="0"/>
      <c r="DZZ34" s="0"/>
      <c r="EAA34" s="0"/>
      <c r="EAB34" s="0"/>
      <c r="EAC34" s="0"/>
      <c r="EAD34" s="0"/>
      <c r="EAE34" s="0"/>
      <c r="EAF34" s="0"/>
      <c r="EAG34" s="0"/>
      <c r="EAH34" s="0"/>
      <c r="EAI34" s="0"/>
      <c r="EAJ34" s="0"/>
      <c r="EAK34" s="0"/>
      <c r="EAL34" s="0"/>
      <c r="EAM34" s="0"/>
      <c r="EAN34" s="0"/>
      <c r="EAO34" s="0"/>
      <c r="EAP34" s="0"/>
      <c r="EAQ34" s="0"/>
      <c r="EAR34" s="0"/>
      <c r="EAS34" s="0"/>
      <c r="EAT34" s="0"/>
      <c r="EAU34" s="0"/>
      <c r="EAV34" s="0"/>
      <c r="EAW34" s="0"/>
      <c r="EAX34" s="0"/>
      <c r="EAY34" s="0"/>
      <c r="EAZ34" s="0"/>
      <c r="EBA34" s="0"/>
      <c r="EBB34" s="0"/>
      <c r="EBC34" s="0"/>
      <c r="EBD34" s="0"/>
      <c r="EBE34" s="0"/>
      <c r="EBF34" s="0"/>
      <c r="EBG34" s="0"/>
      <c r="EBH34" s="0"/>
      <c r="EBI34" s="0"/>
      <c r="EBJ34" s="0"/>
      <c r="EBK34" s="0"/>
      <c r="EBL34" s="0"/>
      <c r="EBM34" s="0"/>
      <c r="EBN34" s="0"/>
      <c r="EBO34" s="0"/>
      <c r="EBP34" s="0"/>
      <c r="EBQ34" s="0"/>
      <c r="EBR34" s="0"/>
      <c r="EBS34" s="0"/>
      <c r="EBT34" s="0"/>
      <c r="EBU34" s="0"/>
      <c r="EBV34" s="0"/>
      <c r="EBW34" s="0"/>
      <c r="EBX34" s="0"/>
      <c r="EBY34" s="0"/>
      <c r="EBZ34" s="0"/>
      <c r="ECA34" s="0"/>
      <c r="ECB34" s="0"/>
      <c r="ECC34" s="0"/>
      <c r="ECD34" s="0"/>
      <c r="ECE34" s="0"/>
      <c r="ECF34" s="0"/>
      <c r="ECG34" s="0"/>
      <c r="ECH34" s="0"/>
      <c r="ECI34" s="0"/>
      <c r="ECJ34" s="0"/>
      <c r="ECK34" s="0"/>
      <c r="ECL34" s="0"/>
      <c r="ECM34" s="0"/>
      <c r="ECN34" s="0"/>
      <c r="ECO34" s="0"/>
      <c r="ECP34" s="0"/>
      <c r="ECQ34" s="0"/>
      <c r="ECR34" s="0"/>
      <c r="ECS34" s="0"/>
      <c r="ECT34" s="0"/>
      <c r="ECU34" s="0"/>
      <c r="ECV34" s="0"/>
      <c r="ECW34" s="0"/>
      <c r="ECX34" s="0"/>
      <c r="ECY34" s="0"/>
      <c r="ECZ34" s="0"/>
      <c r="EDA34" s="0"/>
      <c r="EDB34" s="0"/>
      <c r="EDC34" s="0"/>
      <c r="EDD34" s="0"/>
      <c r="EDE34" s="0"/>
      <c r="EDF34" s="0"/>
      <c r="EDG34" s="0"/>
      <c r="EDH34" s="0"/>
      <c r="EDI34" s="0"/>
      <c r="EDJ34" s="0"/>
      <c r="EDK34" s="0"/>
      <c r="EDL34" s="0"/>
      <c r="EDM34" s="0"/>
      <c r="EDN34" s="0"/>
      <c r="EDO34" s="0"/>
      <c r="EDP34" s="0"/>
      <c r="EDQ34" s="0"/>
      <c r="EDR34" s="0"/>
      <c r="EDS34" s="0"/>
      <c r="EDT34" s="0"/>
      <c r="EDU34" s="0"/>
      <c r="EDV34" s="0"/>
      <c r="EDW34" s="0"/>
      <c r="EDX34" s="0"/>
      <c r="EDY34" s="0"/>
      <c r="EDZ34" s="0"/>
      <c r="EEA34" s="0"/>
      <c r="EEB34" s="0"/>
      <c r="EEC34" s="0"/>
      <c r="EED34" s="0"/>
      <c r="EEE34" s="0"/>
      <c r="EEF34" s="0"/>
      <c r="EEG34" s="0"/>
      <c r="EEH34" s="0"/>
      <c r="EEI34" s="0"/>
      <c r="EEJ34" s="0"/>
      <c r="EEK34" s="0"/>
      <c r="EEL34" s="0"/>
      <c r="EEM34" s="0"/>
      <c r="EEN34" s="0"/>
      <c r="EEO34" s="0"/>
      <c r="EEP34" s="0"/>
      <c r="EEQ34" s="0"/>
      <c r="EER34" s="0"/>
      <c r="EES34" s="0"/>
      <c r="EET34" s="0"/>
      <c r="EEU34" s="0"/>
      <c r="EEV34" s="0"/>
      <c r="EEW34" s="0"/>
      <c r="EEX34" s="0"/>
      <c r="EEY34" s="0"/>
      <c r="EEZ34" s="0"/>
      <c r="EFA34" s="0"/>
      <c r="EFB34" s="0"/>
      <c r="EFC34" s="0"/>
      <c r="EFD34" s="0"/>
      <c r="EFE34" s="0"/>
      <c r="EFF34" s="0"/>
      <c r="EFG34" s="0"/>
      <c r="EFH34" s="0"/>
      <c r="EFI34" s="0"/>
      <c r="EFJ34" s="0"/>
      <c r="EFK34" s="0"/>
      <c r="EFL34" s="0"/>
      <c r="EFM34" s="0"/>
      <c r="EFN34" s="0"/>
      <c r="EFO34" s="0"/>
      <c r="EFP34" s="0"/>
      <c r="EFQ34" s="0"/>
      <c r="EFR34" s="0"/>
      <c r="EFS34" s="0"/>
      <c r="EFT34" s="0"/>
      <c r="EFU34" s="0"/>
      <c r="EFV34" s="0"/>
      <c r="EFW34" s="0"/>
      <c r="EFX34" s="0"/>
      <c r="EFY34" s="0"/>
      <c r="EFZ34" s="0"/>
      <c r="EGA34" s="0"/>
      <c r="EGB34" s="0"/>
      <c r="EGC34" s="0"/>
      <c r="EGD34" s="0"/>
      <c r="EGE34" s="0"/>
      <c r="EGF34" s="0"/>
      <c r="EGG34" s="0"/>
      <c r="EGH34" s="0"/>
      <c r="EGI34" s="0"/>
      <c r="EGJ34" s="0"/>
      <c r="EGK34" s="0"/>
      <c r="EGL34" s="0"/>
      <c r="EGM34" s="0"/>
      <c r="EGN34" s="0"/>
      <c r="EGO34" s="0"/>
      <c r="EGP34" s="0"/>
      <c r="EGQ34" s="0"/>
      <c r="EGR34" s="0"/>
      <c r="EGS34" s="0"/>
      <c r="EGT34" s="0"/>
      <c r="EGU34" s="0"/>
      <c r="EGV34" s="0"/>
      <c r="EGW34" s="0"/>
      <c r="EGX34" s="0"/>
      <c r="EGY34" s="0"/>
      <c r="EGZ34" s="0"/>
      <c r="EHA34" s="0"/>
      <c r="EHB34" s="0"/>
      <c r="EHC34" s="0"/>
      <c r="EHD34" s="0"/>
      <c r="EHE34" s="0"/>
      <c r="EHF34" s="0"/>
      <c r="EHG34" s="0"/>
      <c r="EHH34" s="0"/>
      <c r="EHI34" s="0"/>
      <c r="EHJ34" s="0"/>
      <c r="EHK34" s="0"/>
      <c r="EHL34" s="0"/>
      <c r="EHM34" s="0"/>
      <c r="EHN34" s="0"/>
      <c r="EHO34" s="0"/>
      <c r="EHP34" s="0"/>
      <c r="EHQ34" s="0"/>
      <c r="EHR34" s="0"/>
      <c r="EHS34" s="0"/>
      <c r="EHT34" s="0"/>
      <c r="EHU34" s="0"/>
      <c r="EHV34" s="0"/>
      <c r="EHW34" s="0"/>
      <c r="EHX34" s="0"/>
      <c r="EHY34" s="0"/>
      <c r="EHZ34" s="0"/>
      <c r="EIA34" s="0"/>
      <c r="EIB34" s="0"/>
      <c r="EIC34" s="0"/>
      <c r="EID34" s="0"/>
      <c r="EIE34" s="0"/>
      <c r="EIF34" s="0"/>
      <c r="EIG34" s="0"/>
      <c r="EIH34" s="0"/>
      <c r="EII34" s="0"/>
      <c r="EIJ34" s="0"/>
      <c r="EIK34" s="0"/>
      <c r="EIL34" s="0"/>
      <c r="EIM34" s="0"/>
      <c r="EIN34" s="0"/>
      <c r="EIO34" s="0"/>
      <c r="EIP34" s="0"/>
      <c r="EIQ34" s="0"/>
      <c r="EIR34" s="0"/>
      <c r="EIS34" s="0"/>
      <c r="EIT34" s="0"/>
      <c r="EIU34" s="0"/>
      <c r="EIV34" s="0"/>
      <c r="EIW34" s="0"/>
      <c r="EIX34" s="0"/>
      <c r="EIY34" s="0"/>
      <c r="EIZ34" s="0"/>
      <c r="EJA34" s="0"/>
      <c r="EJB34" s="0"/>
      <c r="EJC34" s="0"/>
      <c r="EJD34" s="0"/>
      <c r="EJE34" s="0"/>
      <c r="EJF34" s="0"/>
      <c r="EJG34" s="0"/>
      <c r="EJH34" s="0"/>
      <c r="EJI34" s="0"/>
      <c r="EJJ34" s="0"/>
      <c r="EJK34" s="0"/>
      <c r="EJL34" s="0"/>
      <c r="EJM34" s="0"/>
      <c r="EJN34" s="0"/>
      <c r="EJO34" s="0"/>
      <c r="EJP34" s="0"/>
      <c r="EJQ34" s="0"/>
      <c r="EJR34" s="0"/>
      <c r="EJS34" s="0"/>
      <c r="EJT34" s="0"/>
      <c r="EJU34" s="0"/>
      <c r="EJV34" s="0"/>
      <c r="EJW34" s="0"/>
      <c r="EJX34" s="0"/>
      <c r="EJY34" s="0"/>
      <c r="EJZ34" s="0"/>
      <c r="EKA34" s="0"/>
      <c r="EKB34" s="0"/>
      <c r="EKC34" s="0"/>
      <c r="EKD34" s="0"/>
      <c r="EKE34" s="0"/>
      <c r="EKF34" s="0"/>
      <c r="EKG34" s="0"/>
      <c r="EKH34" s="0"/>
      <c r="EKI34" s="0"/>
      <c r="EKJ34" s="0"/>
      <c r="EKK34" s="0"/>
      <c r="EKL34" s="0"/>
      <c r="EKM34" s="0"/>
      <c r="EKN34" s="0"/>
      <c r="EKO34" s="0"/>
      <c r="EKP34" s="0"/>
      <c r="EKQ34" s="0"/>
      <c r="EKR34" s="0"/>
      <c r="EKS34" s="0"/>
      <c r="EKT34" s="0"/>
      <c r="EKU34" s="0"/>
      <c r="EKV34" s="0"/>
      <c r="EKW34" s="0"/>
      <c r="EKX34" s="0"/>
      <c r="EKY34" s="0"/>
      <c r="EKZ34" s="0"/>
      <c r="ELA34" s="0"/>
      <c r="ELB34" s="0"/>
      <c r="ELC34" s="0"/>
      <c r="ELD34" s="0"/>
      <c r="ELE34" s="0"/>
      <c r="ELF34" s="0"/>
      <c r="ELG34" s="0"/>
      <c r="ELH34" s="0"/>
      <c r="ELI34" s="0"/>
      <c r="ELJ34" s="0"/>
      <c r="ELK34" s="0"/>
      <c r="ELL34" s="0"/>
      <c r="ELM34" s="0"/>
      <c r="ELN34" s="0"/>
      <c r="ELO34" s="0"/>
      <c r="ELP34" s="0"/>
      <c r="ELQ34" s="0"/>
      <c r="ELR34" s="0"/>
      <c r="ELS34" s="0"/>
      <c r="ELT34" s="0"/>
      <c r="ELU34" s="0"/>
      <c r="ELV34" s="0"/>
      <c r="ELW34" s="0"/>
      <c r="ELX34" s="0"/>
      <c r="ELY34" s="0"/>
      <c r="ELZ34" s="0"/>
      <c r="EMA34" s="0"/>
      <c r="EMB34" s="0"/>
      <c r="EMC34" s="0"/>
      <c r="EMD34" s="0"/>
      <c r="EME34" s="0"/>
      <c r="EMF34" s="0"/>
      <c r="EMG34" s="0"/>
      <c r="EMH34" s="0"/>
      <c r="EMI34" s="0"/>
      <c r="EMJ34" s="0"/>
      <c r="EMK34" s="0"/>
      <c r="EML34" s="0"/>
      <c r="EMM34" s="0"/>
      <c r="EMN34" s="0"/>
      <c r="EMO34" s="0"/>
      <c r="EMP34" s="0"/>
      <c r="EMQ34" s="0"/>
      <c r="EMR34" s="0"/>
      <c r="EMS34" s="0"/>
      <c r="EMT34" s="0"/>
      <c r="EMU34" s="0"/>
      <c r="EMV34" s="0"/>
      <c r="EMW34" s="0"/>
      <c r="EMX34" s="0"/>
      <c r="EMY34" s="0"/>
      <c r="EMZ34" s="0"/>
      <c r="ENA34" s="0"/>
      <c r="ENB34" s="0"/>
      <c r="ENC34" s="0"/>
      <c r="END34" s="0"/>
      <c r="ENE34" s="0"/>
      <c r="ENF34" s="0"/>
      <c r="ENG34" s="0"/>
      <c r="ENH34" s="0"/>
      <c r="ENI34" s="0"/>
      <c r="ENJ34" s="0"/>
      <c r="ENK34" s="0"/>
      <c r="ENL34" s="0"/>
      <c r="ENM34" s="0"/>
      <c r="ENN34" s="0"/>
      <c r="ENO34" s="0"/>
      <c r="ENP34" s="0"/>
      <c r="ENQ34" s="0"/>
      <c r="ENR34" s="0"/>
      <c r="ENS34" s="0"/>
      <c r="ENT34" s="0"/>
      <c r="ENU34" s="0"/>
      <c r="ENV34" s="0"/>
      <c r="ENW34" s="0"/>
      <c r="ENX34" s="0"/>
      <c r="ENY34" s="0"/>
      <c r="ENZ34" s="0"/>
      <c r="EOA34" s="0"/>
      <c r="EOB34" s="0"/>
      <c r="EOC34" s="0"/>
      <c r="EOD34" s="0"/>
      <c r="EOE34" s="0"/>
      <c r="EOF34" s="0"/>
      <c r="EOG34" s="0"/>
      <c r="EOH34" s="0"/>
      <c r="EOI34" s="0"/>
      <c r="EOJ34" s="0"/>
      <c r="EOK34" s="0"/>
      <c r="EOL34" s="0"/>
      <c r="EOM34" s="0"/>
      <c r="EON34" s="0"/>
      <c r="EOO34" s="0"/>
      <c r="EOP34" s="0"/>
      <c r="EOQ34" s="0"/>
      <c r="EOR34" s="0"/>
      <c r="EOS34" s="0"/>
      <c r="EOT34" s="0"/>
      <c r="EOU34" s="0"/>
      <c r="EOV34" s="0"/>
      <c r="EOW34" s="0"/>
      <c r="EOX34" s="0"/>
      <c r="EOY34" s="0"/>
      <c r="EOZ34" s="0"/>
      <c r="EPA34" s="0"/>
      <c r="EPB34" s="0"/>
      <c r="EPC34" s="0"/>
      <c r="EPD34" s="0"/>
      <c r="EPE34" s="0"/>
      <c r="EPF34" s="0"/>
      <c r="EPG34" s="0"/>
      <c r="EPH34" s="0"/>
      <c r="EPI34" s="0"/>
      <c r="EPJ34" s="0"/>
      <c r="EPK34" s="0"/>
      <c r="EPL34" s="0"/>
      <c r="EPM34" s="0"/>
      <c r="EPN34" s="0"/>
      <c r="EPO34" s="0"/>
      <c r="EPP34" s="0"/>
      <c r="EPQ34" s="0"/>
      <c r="EPR34" s="0"/>
      <c r="EPS34" s="0"/>
      <c r="EPT34" s="0"/>
      <c r="EPU34" s="0"/>
      <c r="EPV34" s="0"/>
      <c r="EPW34" s="0"/>
      <c r="EPX34" s="0"/>
      <c r="EPY34" s="0"/>
      <c r="EPZ34" s="0"/>
      <c r="EQA34" s="0"/>
      <c r="EQB34" s="0"/>
      <c r="EQC34" s="0"/>
      <c r="EQD34" s="0"/>
      <c r="EQE34" s="0"/>
      <c r="EQF34" s="0"/>
      <c r="EQG34" s="0"/>
      <c r="EQH34" s="0"/>
      <c r="EQI34" s="0"/>
      <c r="EQJ34" s="0"/>
      <c r="EQK34" s="0"/>
      <c r="EQL34" s="0"/>
      <c r="EQM34" s="0"/>
      <c r="EQN34" s="0"/>
      <c r="EQO34" s="0"/>
      <c r="EQP34" s="0"/>
      <c r="EQQ34" s="0"/>
      <c r="EQR34" s="0"/>
      <c r="EQS34" s="0"/>
      <c r="EQT34" s="0"/>
      <c r="EQU34" s="0"/>
      <c r="EQV34" s="0"/>
      <c r="EQW34" s="0"/>
      <c r="EQX34" s="0"/>
      <c r="EQY34" s="0"/>
      <c r="EQZ34" s="0"/>
      <c r="ERA34" s="0"/>
      <c r="ERB34" s="0"/>
      <c r="ERC34" s="0"/>
      <c r="ERD34" s="0"/>
      <c r="ERE34" s="0"/>
      <c r="ERF34" s="0"/>
      <c r="ERG34" s="0"/>
      <c r="ERH34" s="0"/>
      <c r="ERI34" s="0"/>
      <c r="ERJ34" s="0"/>
      <c r="ERK34" s="0"/>
      <c r="ERL34" s="0"/>
      <c r="ERM34" s="0"/>
      <c r="ERN34" s="0"/>
      <c r="ERO34" s="0"/>
      <c r="ERP34" s="0"/>
      <c r="ERQ34" s="0"/>
      <c r="ERR34" s="0"/>
      <c r="ERS34" s="0"/>
      <c r="ERT34" s="0"/>
      <c r="ERU34" s="0"/>
      <c r="ERV34" s="0"/>
      <c r="ERW34" s="0"/>
      <c r="ERX34" s="0"/>
      <c r="ERY34" s="0"/>
      <c r="ERZ34" s="0"/>
      <c r="ESA34" s="0"/>
      <c r="ESB34" s="0"/>
      <c r="ESC34" s="0"/>
      <c r="ESD34" s="0"/>
      <c r="ESE34" s="0"/>
      <c r="ESF34" s="0"/>
      <c r="ESG34" s="0"/>
      <c r="ESH34" s="0"/>
      <c r="ESI34" s="0"/>
      <c r="ESJ34" s="0"/>
      <c r="ESK34" s="0"/>
      <c r="ESL34" s="0"/>
      <c r="ESM34" s="0"/>
      <c r="ESN34" s="0"/>
      <c r="ESO34" s="0"/>
      <c r="ESP34" s="0"/>
      <c r="ESQ34" s="0"/>
      <c r="ESR34" s="0"/>
      <c r="ESS34" s="0"/>
      <c r="EST34" s="0"/>
      <c r="ESU34" s="0"/>
      <c r="ESV34" s="0"/>
      <c r="ESW34" s="0"/>
      <c r="ESX34" s="0"/>
      <c r="ESY34" s="0"/>
      <c r="ESZ34" s="0"/>
      <c r="ETA34" s="0"/>
      <c r="ETB34" s="0"/>
      <c r="ETC34" s="0"/>
      <c r="ETD34" s="0"/>
      <c r="ETE34" s="0"/>
      <c r="ETF34" s="0"/>
      <c r="ETG34" s="0"/>
      <c r="ETH34" s="0"/>
      <c r="ETI34" s="0"/>
      <c r="ETJ34" s="0"/>
      <c r="ETK34" s="0"/>
      <c r="ETL34" s="0"/>
      <c r="ETM34" s="0"/>
      <c r="ETN34" s="0"/>
      <c r="ETO34" s="0"/>
      <c r="ETP34" s="0"/>
      <c r="ETQ34" s="0"/>
      <c r="ETR34" s="0"/>
      <c r="ETS34" s="0"/>
      <c r="ETT34" s="0"/>
      <c r="ETU34" s="0"/>
      <c r="ETV34" s="0"/>
      <c r="ETW34" s="0"/>
      <c r="ETX34" s="0"/>
      <c r="ETY34" s="0"/>
      <c r="ETZ34" s="0"/>
      <c r="EUA34" s="0"/>
      <c r="EUB34" s="0"/>
      <c r="EUC34" s="0"/>
      <c r="EUD34" s="0"/>
      <c r="EUE34" s="0"/>
      <c r="EUF34" s="0"/>
      <c r="EUG34" s="0"/>
      <c r="EUH34" s="0"/>
      <c r="EUI34" s="0"/>
      <c r="EUJ34" s="0"/>
      <c r="EUK34" s="0"/>
      <c r="EUL34" s="0"/>
      <c r="EUM34" s="0"/>
      <c r="EUN34" s="0"/>
      <c r="EUO34" s="0"/>
      <c r="EUP34" s="0"/>
      <c r="EUQ34" s="0"/>
      <c r="EUR34" s="0"/>
      <c r="EUS34" s="0"/>
      <c r="EUT34" s="0"/>
      <c r="EUU34" s="0"/>
      <c r="EUV34" s="0"/>
      <c r="EUW34" s="0"/>
      <c r="EUX34" s="0"/>
      <c r="EUY34" s="0"/>
      <c r="EUZ34" s="0"/>
      <c r="EVA34" s="0"/>
      <c r="EVB34" s="0"/>
      <c r="EVC34" s="0"/>
      <c r="EVD34" s="0"/>
      <c r="EVE34" s="0"/>
      <c r="EVF34" s="0"/>
      <c r="EVG34" s="0"/>
      <c r="EVH34" s="0"/>
      <c r="EVI34" s="0"/>
      <c r="EVJ34" s="0"/>
      <c r="EVK34" s="0"/>
      <c r="EVL34" s="0"/>
      <c r="EVM34" s="0"/>
      <c r="EVN34" s="0"/>
      <c r="EVO34" s="0"/>
      <c r="EVP34" s="0"/>
      <c r="EVQ34" s="0"/>
      <c r="EVR34" s="0"/>
      <c r="EVS34" s="0"/>
      <c r="EVT34" s="0"/>
      <c r="EVU34" s="0"/>
      <c r="EVV34" s="0"/>
      <c r="EVW34" s="0"/>
      <c r="EVX34" s="0"/>
      <c r="EVY34" s="0"/>
      <c r="EVZ34" s="0"/>
      <c r="EWA34" s="0"/>
      <c r="EWB34" s="0"/>
      <c r="EWC34" s="0"/>
      <c r="EWD34" s="0"/>
      <c r="EWE34" s="0"/>
      <c r="EWF34" s="0"/>
      <c r="EWG34" s="0"/>
      <c r="EWH34" s="0"/>
      <c r="EWI34" s="0"/>
      <c r="EWJ34" s="0"/>
      <c r="EWK34" s="0"/>
      <c r="EWL34" s="0"/>
      <c r="EWM34" s="0"/>
      <c r="EWN34" s="0"/>
      <c r="EWO34" s="0"/>
      <c r="EWP34" s="0"/>
      <c r="EWQ34" s="0"/>
      <c r="EWR34" s="0"/>
      <c r="EWS34" s="0"/>
      <c r="EWT34" s="0"/>
      <c r="EWU34" s="0"/>
      <c r="EWV34" s="0"/>
      <c r="EWW34" s="0"/>
      <c r="EWX34" s="0"/>
      <c r="EWY34" s="0"/>
      <c r="EWZ34" s="0"/>
      <c r="EXA34" s="0"/>
      <c r="EXB34" s="0"/>
      <c r="EXC34" s="0"/>
      <c r="EXD34" s="0"/>
      <c r="EXE34" s="0"/>
      <c r="EXF34" s="0"/>
      <c r="EXG34" s="0"/>
      <c r="EXH34" s="0"/>
      <c r="EXI34" s="0"/>
      <c r="EXJ34" s="0"/>
      <c r="EXK34" s="0"/>
      <c r="EXL34" s="0"/>
      <c r="EXM34" s="0"/>
      <c r="EXN34" s="0"/>
      <c r="EXO34" s="0"/>
      <c r="EXP34" s="0"/>
      <c r="EXQ34" s="0"/>
      <c r="EXR34" s="0"/>
      <c r="EXS34" s="0"/>
      <c r="EXT34" s="0"/>
      <c r="EXU34" s="0"/>
      <c r="EXV34" s="0"/>
      <c r="EXW34" s="0"/>
      <c r="EXX34" s="0"/>
      <c r="EXY34" s="0"/>
      <c r="EXZ34" s="0"/>
      <c r="EYA34" s="0"/>
      <c r="EYB34" s="0"/>
      <c r="EYC34" s="0"/>
      <c r="EYD34" s="0"/>
      <c r="EYE34" s="0"/>
      <c r="EYF34" s="0"/>
      <c r="EYG34" s="0"/>
      <c r="EYH34" s="0"/>
      <c r="EYI34" s="0"/>
      <c r="EYJ34" s="0"/>
      <c r="EYK34" s="0"/>
      <c r="EYL34" s="0"/>
      <c r="EYM34" s="0"/>
      <c r="EYN34" s="0"/>
      <c r="EYO34" s="0"/>
      <c r="EYP34" s="0"/>
      <c r="EYQ34" s="0"/>
      <c r="EYR34" s="0"/>
      <c r="EYS34" s="0"/>
      <c r="EYT34" s="0"/>
      <c r="EYU34" s="0"/>
      <c r="EYV34" s="0"/>
      <c r="EYW34" s="0"/>
      <c r="EYX34" s="0"/>
      <c r="EYY34" s="0"/>
      <c r="EYZ34" s="0"/>
      <c r="EZA34" s="0"/>
      <c r="EZB34" s="0"/>
      <c r="EZC34" s="0"/>
      <c r="EZD34" s="0"/>
      <c r="EZE34" s="0"/>
      <c r="EZF34" s="0"/>
      <c r="EZG34" s="0"/>
      <c r="EZH34" s="0"/>
      <c r="EZI34" s="0"/>
      <c r="EZJ34" s="0"/>
      <c r="EZK34" s="0"/>
      <c r="EZL34" s="0"/>
      <c r="EZM34" s="0"/>
      <c r="EZN34" s="0"/>
      <c r="EZO34" s="0"/>
      <c r="EZP34" s="0"/>
      <c r="EZQ34" s="0"/>
      <c r="EZR34" s="0"/>
      <c r="EZS34" s="0"/>
      <c r="EZT34" s="0"/>
      <c r="EZU34" s="0"/>
      <c r="EZV34" s="0"/>
      <c r="EZW34" s="0"/>
      <c r="EZX34" s="0"/>
      <c r="EZY34" s="0"/>
      <c r="EZZ34" s="0"/>
      <c r="FAA34" s="0"/>
      <c r="FAB34" s="0"/>
      <c r="FAC34" s="0"/>
      <c r="FAD34" s="0"/>
      <c r="FAE34" s="0"/>
      <c r="FAF34" s="0"/>
      <c r="FAG34" s="0"/>
      <c r="FAH34" s="0"/>
      <c r="FAI34" s="0"/>
      <c r="FAJ34" s="0"/>
      <c r="FAK34" s="0"/>
      <c r="FAL34" s="0"/>
      <c r="FAM34" s="0"/>
      <c r="FAN34" s="0"/>
      <c r="FAO34" s="0"/>
      <c r="FAP34" s="0"/>
      <c r="FAQ34" s="0"/>
      <c r="FAR34" s="0"/>
      <c r="FAS34" s="0"/>
      <c r="FAT34" s="0"/>
      <c r="FAU34" s="0"/>
      <c r="FAV34" s="0"/>
      <c r="FAW34" s="0"/>
      <c r="FAX34" s="0"/>
      <c r="FAY34" s="0"/>
      <c r="FAZ34" s="0"/>
      <c r="FBA34" s="0"/>
      <c r="FBB34" s="0"/>
      <c r="FBC34" s="0"/>
      <c r="FBD34" s="0"/>
      <c r="FBE34" s="0"/>
      <c r="FBF34" s="0"/>
      <c r="FBG34" s="0"/>
      <c r="FBH34" s="0"/>
      <c r="FBI34" s="0"/>
      <c r="FBJ34" s="0"/>
      <c r="FBK34" s="0"/>
      <c r="FBL34" s="0"/>
      <c r="FBM34" s="0"/>
      <c r="FBN34" s="0"/>
      <c r="FBO34" s="0"/>
      <c r="FBP34" s="0"/>
      <c r="FBQ34" s="0"/>
      <c r="FBR34" s="0"/>
      <c r="FBS34" s="0"/>
      <c r="FBT34" s="0"/>
      <c r="FBU34" s="0"/>
      <c r="FBV34" s="0"/>
      <c r="FBW34" s="0"/>
      <c r="FBX34" s="0"/>
      <c r="FBY34" s="0"/>
      <c r="FBZ34" s="0"/>
      <c r="FCA34" s="0"/>
      <c r="FCB34" s="0"/>
      <c r="FCC34" s="0"/>
      <c r="FCD34" s="0"/>
      <c r="FCE34" s="0"/>
      <c r="FCF34" s="0"/>
      <c r="FCG34" s="0"/>
      <c r="FCH34" s="0"/>
      <c r="FCI34" s="0"/>
      <c r="FCJ34" s="0"/>
      <c r="FCK34" s="0"/>
      <c r="FCL34" s="0"/>
      <c r="FCM34" s="0"/>
      <c r="FCN34" s="0"/>
      <c r="FCO34" s="0"/>
      <c r="FCP34" s="0"/>
      <c r="FCQ34" s="0"/>
      <c r="FCR34" s="0"/>
      <c r="FCS34" s="0"/>
      <c r="FCT34" s="0"/>
      <c r="FCU34" s="0"/>
      <c r="FCV34" s="0"/>
      <c r="FCW34" s="0"/>
      <c r="FCX34" s="0"/>
      <c r="FCY34" s="0"/>
      <c r="FCZ34" s="0"/>
      <c r="FDA34" s="0"/>
      <c r="FDB34" s="0"/>
      <c r="FDC34" s="0"/>
      <c r="FDD34" s="0"/>
      <c r="FDE34" s="0"/>
      <c r="FDF34" s="0"/>
      <c r="FDG34" s="0"/>
      <c r="FDH34" s="0"/>
      <c r="FDI34" s="0"/>
      <c r="FDJ34" s="0"/>
      <c r="FDK34" s="0"/>
      <c r="FDL34" s="0"/>
      <c r="FDM34" s="0"/>
      <c r="FDN34" s="0"/>
      <c r="FDO34" s="0"/>
      <c r="FDP34" s="0"/>
      <c r="FDQ34" s="0"/>
      <c r="FDR34" s="0"/>
      <c r="FDS34" s="0"/>
      <c r="FDT34" s="0"/>
      <c r="FDU34" s="0"/>
      <c r="FDV34" s="0"/>
      <c r="FDW34" s="0"/>
      <c r="FDX34" s="0"/>
      <c r="FDY34" s="0"/>
      <c r="FDZ34" s="0"/>
      <c r="FEA34" s="0"/>
      <c r="FEB34" s="0"/>
      <c r="FEC34" s="0"/>
      <c r="FED34" s="0"/>
      <c r="FEE34" s="0"/>
      <c r="FEF34" s="0"/>
      <c r="FEG34" s="0"/>
      <c r="FEH34" s="0"/>
      <c r="FEI34" s="0"/>
      <c r="FEJ34" s="0"/>
      <c r="FEK34" s="0"/>
      <c r="FEL34" s="0"/>
      <c r="FEM34" s="0"/>
      <c r="FEN34" s="0"/>
      <c r="FEO34" s="0"/>
      <c r="FEP34" s="0"/>
      <c r="FEQ34" s="0"/>
      <c r="FER34" s="0"/>
      <c r="FES34" s="0"/>
      <c r="FET34" s="0"/>
      <c r="FEU34" s="0"/>
      <c r="FEV34" s="0"/>
      <c r="FEW34" s="0"/>
      <c r="FEX34" s="0"/>
      <c r="FEY34" s="0"/>
      <c r="FEZ34" s="0"/>
      <c r="FFA34" s="0"/>
      <c r="FFB34" s="0"/>
      <c r="FFC34" s="0"/>
      <c r="FFD34" s="0"/>
      <c r="FFE34" s="0"/>
      <c r="FFF34" s="0"/>
      <c r="FFG34" s="0"/>
      <c r="FFH34" s="0"/>
      <c r="FFI34" s="0"/>
      <c r="FFJ34" s="0"/>
      <c r="FFK34" s="0"/>
      <c r="FFL34" s="0"/>
      <c r="FFM34" s="0"/>
      <c r="FFN34" s="0"/>
      <c r="FFO34" s="0"/>
      <c r="FFP34" s="0"/>
      <c r="FFQ34" s="0"/>
      <c r="FFR34" s="0"/>
      <c r="FFS34" s="0"/>
      <c r="FFT34" s="0"/>
      <c r="FFU34" s="0"/>
      <c r="FFV34" s="0"/>
      <c r="FFW34" s="0"/>
      <c r="FFX34" s="0"/>
      <c r="FFY34" s="0"/>
      <c r="FFZ34" s="0"/>
      <c r="FGA34" s="0"/>
      <c r="FGB34" s="0"/>
      <c r="FGC34" s="0"/>
      <c r="FGD34" s="0"/>
      <c r="FGE34" s="0"/>
      <c r="FGF34" s="0"/>
      <c r="FGG34" s="0"/>
      <c r="FGH34" s="0"/>
      <c r="FGI34" s="0"/>
      <c r="FGJ34" s="0"/>
      <c r="FGK34" s="0"/>
      <c r="FGL34" s="0"/>
      <c r="FGM34" s="0"/>
      <c r="FGN34" s="0"/>
      <c r="FGO34" s="0"/>
      <c r="FGP34" s="0"/>
      <c r="FGQ34" s="0"/>
      <c r="FGR34" s="0"/>
      <c r="FGS34" s="0"/>
      <c r="FGT34" s="0"/>
      <c r="FGU34" s="0"/>
      <c r="FGV34" s="0"/>
      <c r="FGW34" s="0"/>
      <c r="FGX34" s="0"/>
      <c r="FGY34" s="0"/>
      <c r="FGZ34" s="0"/>
      <c r="FHA34" s="0"/>
      <c r="FHB34" s="0"/>
      <c r="FHC34" s="0"/>
      <c r="FHD34" s="0"/>
      <c r="FHE34" s="0"/>
      <c r="FHF34" s="0"/>
      <c r="FHG34" s="0"/>
      <c r="FHH34" s="0"/>
      <c r="FHI34" s="0"/>
      <c r="FHJ34" s="0"/>
      <c r="FHK34" s="0"/>
      <c r="FHL34" s="0"/>
      <c r="FHM34" s="0"/>
      <c r="FHN34" s="0"/>
      <c r="FHO34" s="0"/>
      <c r="FHP34" s="0"/>
      <c r="FHQ34" s="0"/>
      <c r="FHR34" s="0"/>
      <c r="FHS34" s="0"/>
      <c r="FHT34" s="0"/>
      <c r="FHU34" s="0"/>
      <c r="FHV34" s="0"/>
      <c r="FHW34" s="0"/>
      <c r="FHX34" s="0"/>
      <c r="FHY34" s="0"/>
      <c r="FHZ34" s="0"/>
      <c r="FIA34" s="0"/>
      <c r="FIB34" s="0"/>
      <c r="FIC34" s="0"/>
      <c r="FID34" s="0"/>
      <c r="FIE34" s="0"/>
      <c r="FIF34" s="0"/>
      <c r="FIG34" s="0"/>
      <c r="FIH34" s="0"/>
      <c r="FII34" s="0"/>
      <c r="FIJ34" s="0"/>
      <c r="FIK34" s="0"/>
      <c r="FIL34" s="0"/>
      <c r="FIM34" s="0"/>
      <c r="FIN34" s="0"/>
      <c r="FIO34" s="0"/>
      <c r="FIP34" s="0"/>
      <c r="FIQ34" s="0"/>
      <c r="FIR34" s="0"/>
      <c r="FIS34" s="0"/>
      <c r="FIT34" s="0"/>
      <c r="FIU34" s="0"/>
      <c r="FIV34" s="0"/>
      <c r="FIW34" s="0"/>
      <c r="FIX34" s="0"/>
      <c r="FIY34" s="0"/>
      <c r="FIZ34" s="0"/>
      <c r="FJA34" s="0"/>
      <c r="FJB34" s="0"/>
      <c r="FJC34" s="0"/>
      <c r="FJD34" s="0"/>
      <c r="FJE34" s="0"/>
      <c r="FJF34" s="0"/>
      <c r="FJG34" s="0"/>
      <c r="FJH34" s="0"/>
      <c r="FJI34" s="0"/>
      <c r="FJJ34" s="0"/>
      <c r="FJK34" s="0"/>
      <c r="FJL34" s="0"/>
      <c r="FJM34" s="0"/>
      <c r="FJN34" s="0"/>
      <c r="FJO34" s="0"/>
      <c r="FJP34" s="0"/>
      <c r="FJQ34" s="0"/>
      <c r="FJR34" s="0"/>
      <c r="FJS34" s="0"/>
      <c r="FJT34" s="0"/>
      <c r="FJU34" s="0"/>
      <c r="FJV34" s="0"/>
      <c r="FJW34" s="0"/>
      <c r="FJX34" s="0"/>
      <c r="FJY34" s="0"/>
      <c r="FJZ34" s="0"/>
      <c r="FKA34" s="0"/>
      <c r="FKB34" s="0"/>
      <c r="FKC34" s="0"/>
      <c r="FKD34" s="0"/>
      <c r="FKE34" s="0"/>
      <c r="FKF34" s="0"/>
      <c r="FKG34" s="0"/>
      <c r="FKH34" s="0"/>
      <c r="FKI34" s="0"/>
      <c r="FKJ34" s="0"/>
      <c r="FKK34" s="0"/>
      <c r="FKL34" s="0"/>
      <c r="FKM34" s="0"/>
      <c r="FKN34" s="0"/>
      <c r="FKO34" s="0"/>
      <c r="FKP34" s="0"/>
      <c r="FKQ34" s="0"/>
      <c r="FKR34" s="0"/>
      <c r="FKS34" s="0"/>
      <c r="FKT34" s="0"/>
      <c r="FKU34" s="0"/>
      <c r="FKV34" s="0"/>
      <c r="FKW34" s="0"/>
      <c r="FKX34" s="0"/>
      <c r="FKY34" s="0"/>
      <c r="FKZ34" s="0"/>
      <c r="FLA34" s="0"/>
      <c r="FLB34" s="0"/>
      <c r="FLC34" s="0"/>
      <c r="FLD34" s="0"/>
      <c r="FLE34" s="0"/>
      <c r="FLF34" s="0"/>
      <c r="FLG34" s="0"/>
      <c r="FLH34" s="0"/>
      <c r="FLI34" s="0"/>
      <c r="FLJ34" s="0"/>
      <c r="FLK34" s="0"/>
      <c r="FLL34" s="0"/>
      <c r="FLM34" s="0"/>
      <c r="FLN34" s="0"/>
      <c r="FLO34" s="0"/>
      <c r="FLP34" s="0"/>
      <c r="FLQ34" s="0"/>
      <c r="FLR34" s="0"/>
      <c r="FLS34" s="0"/>
      <c r="FLT34" s="0"/>
      <c r="FLU34" s="0"/>
      <c r="FLV34" s="0"/>
      <c r="FLW34" s="0"/>
      <c r="FLX34" s="0"/>
      <c r="FLY34" s="0"/>
      <c r="FLZ34" s="0"/>
      <c r="FMA34" s="0"/>
      <c r="FMB34" s="0"/>
      <c r="FMC34" s="0"/>
      <c r="FMD34" s="0"/>
      <c r="FME34" s="0"/>
      <c r="FMF34" s="0"/>
      <c r="FMG34" s="0"/>
      <c r="FMH34" s="0"/>
      <c r="FMI34" s="0"/>
      <c r="FMJ34" s="0"/>
      <c r="FMK34" s="0"/>
      <c r="FML34" s="0"/>
      <c r="FMM34" s="0"/>
      <c r="FMN34" s="0"/>
      <c r="FMO34" s="0"/>
      <c r="FMP34" s="0"/>
      <c r="FMQ34" s="0"/>
      <c r="FMR34" s="0"/>
      <c r="FMS34" s="0"/>
      <c r="FMT34" s="0"/>
      <c r="FMU34" s="0"/>
      <c r="FMV34" s="0"/>
      <c r="FMW34" s="0"/>
      <c r="FMX34" s="0"/>
      <c r="FMY34" s="0"/>
      <c r="FMZ34" s="0"/>
      <c r="FNA34" s="0"/>
      <c r="FNB34" s="0"/>
      <c r="FNC34" s="0"/>
      <c r="FND34" s="0"/>
      <c r="FNE34" s="0"/>
      <c r="FNF34" s="0"/>
      <c r="FNG34" s="0"/>
      <c r="FNH34" s="0"/>
      <c r="FNI34" s="0"/>
      <c r="FNJ34" s="0"/>
      <c r="FNK34" s="0"/>
      <c r="FNL34" s="0"/>
      <c r="FNM34" s="0"/>
      <c r="FNN34" s="0"/>
      <c r="FNO34" s="0"/>
      <c r="FNP34" s="0"/>
      <c r="FNQ34" s="0"/>
      <c r="FNR34" s="0"/>
      <c r="FNS34" s="0"/>
      <c r="FNT34" s="0"/>
      <c r="FNU34" s="0"/>
      <c r="FNV34" s="0"/>
      <c r="FNW34" s="0"/>
      <c r="FNX34" s="0"/>
      <c r="FNY34" s="0"/>
      <c r="FNZ34" s="0"/>
      <c r="FOA34" s="0"/>
      <c r="FOB34" s="0"/>
      <c r="FOC34" s="0"/>
      <c r="FOD34" s="0"/>
      <c r="FOE34" s="0"/>
      <c r="FOF34" s="0"/>
      <c r="FOG34" s="0"/>
      <c r="FOH34" s="0"/>
      <c r="FOI34" s="0"/>
      <c r="FOJ34" s="0"/>
      <c r="FOK34" s="0"/>
      <c r="FOL34" s="0"/>
      <c r="FOM34" s="0"/>
      <c r="FON34" s="0"/>
      <c r="FOO34" s="0"/>
      <c r="FOP34" s="0"/>
      <c r="FOQ34" s="0"/>
      <c r="FOR34" s="0"/>
      <c r="FOS34" s="0"/>
      <c r="FOT34" s="0"/>
      <c r="FOU34" s="0"/>
      <c r="FOV34" s="0"/>
      <c r="FOW34" s="0"/>
      <c r="FOX34" s="0"/>
      <c r="FOY34" s="0"/>
      <c r="FOZ34" s="0"/>
      <c r="FPA34" s="0"/>
      <c r="FPB34" s="0"/>
      <c r="FPC34" s="0"/>
      <c r="FPD34" s="0"/>
      <c r="FPE34" s="0"/>
      <c r="FPF34" s="0"/>
      <c r="FPG34" s="0"/>
      <c r="FPH34" s="0"/>
      <c r="FPI34" s="0"/>
      <c r="FPJ34" s="0"/>
      <c r="FPK34" s="0"/>
      <c r="FPL34" s="0"/>
      <c r="FPM34" s="0"/>
      <c r="FPN34" s="0"/>
      <c r="FPO34" s="0"/>
      <c r="FPP34" s="0"/>
      <c r="FPQ34" s="0"/>
      <c r="FPR34" s="0"/>
      <c r="FPS34" s="0"/>
      <c r="FPT34" s="0"/>
      <c r="FPU34" s="0"/>
      <c r="FPV34" s="0"/>
      <c r="FPW34" s="0"/>
      <c r="FPX34" s="0"/>
      <c r="FPY34" s="0"/>
      <c r="FPZ34" s="0"/>
      <c r="FQA34" s="0"/>
      <c r="FQB34" s="0"/>
      <c r="FQC34" s="0"/>
      <c r="FQD34" s="0"/>
      <c r="FQE34" s="0"/>
      <c r="FQF34" s="0"/>
      <c r="FQG34" s="0"/>
      <c r="FQH34" s="0"/>
      <c r="FQI34" s="0"/>
      <c r="FQJ34" s="0"/>
      <c r="FQK34" s="0"/>
      <c r="FQL34" s="0"/>
      <c r="FQM34" s="0"/>
      <c r="FQN34" s="0"/>
      <c r="FQO34" s="0"/>
      <c r="FQP34" s="0"/>
      <c r="FQQ34" s="0"/>
      <c r="FQR34" s="0"/>
      <c r="FQS34" s="0"/>
      <c r="FQT34" s="0"/>
      <c r="FQU34" s="0"/>
      <c r="FQV34" s="0"/>
      <c r="FQW34" s="0"/>
      <c r="FQX34" s="0"/>
      <c r="FQY34" s="0"/>
      <c r="FQZ34" s="0"/>
      <c r="FRA34" s="0"/>
      <c r="FRB34" s="0"/>
      <c r="FRC34" s="0"/>
      <c r="FRD34" s="0"/>
      <c r="FRE34" s="0"/>
      <c r="FRF34" s="0"/>
      <c r="FRG34" s="0"/>
      <c r="FRH34" s="0"/>
      <c r="FRI34" s="0"/>
      <c r="FRJ34" s="0"/>
      <c r="FRK34" s="0"/>
      <c r="FRL34" s="0"/>
      <c r="FRM34" s="0"/>
      <c r="FRN34" s="0"/>
      <c r="FRO34" s="0"/>
      <c r="FRP34" s="0"/>
      <c r="FRQ34" s="0"/>
      <c r="FRR34" s="0"/>
      <c r="FRS34" s="0"/>
      <c r="FRT34" s="0"/>
      <c r="FRU34" s="0"/>
      <c r="FRV34" s="0"/>
      <c r="FRW34" s="0"/>
      <c r="FRX34" s="0"/>
      <c r="FRY34" s="0"/>
      <c r="FRZ34" s="0"/>
      <c r="FSA34" s="0"/>
      <c r="FSB34" s="0"/>
      <c r="FSC34" s="0"/>
      <c r="FSD34" s="0"/>
      <c r="FSE34" s="0"/>
      <c r="FSF34" s="0"/>
      <c r="FSG34" s="0"/>
      <c r="FSH34" s="0"/>
      <c r="FSI34" s="0"/>
      <c r="FSJ34" s="0"/>
      <c r="FSK34" s="0"/>
      <c r="FSL34" s="0"/>
      <c r="FSM34" s="0"/>
      <c r="FSN34" s="0"/>
      <c r="FSO34" s="0"/>
      <c r="FSP34" s="0"/>
      <c r="FSQ34" s="0"/>
      <c r="FSR34" s="0"/>
      <c r="FSS34" s="0"/>
      <c r="FST34" s="0"/>
      <c r="FSU34" s="0"/>
      <c r="FSV34" s="0"/>
      <c r="FSW34" s="0"/>
      <c r="FSX34" s="0"/>
      <c r="FSY34" s="0"/>
      <c r="FSZ34" s="0"/>
      <c r="FTA34" s="0"/>
      <c r="FTB34" s="0"/>
      <c r="FTC34" s="0"/>
      <c r="FTD34" s="0"/>
      <c r="FTE34" s="0"/>
      <c r="FTF34" s="0"/>
      <c r="FTG34" s="0"/>
      <c r="FTH34" s="0"/>
      <c r="FTI34" s="0"/>
      <c r="FTJ34" s="0"/>
      <c r="FTK34" s="0"/>
      <c r="FTL34" s="0"/>
      <c r="FTM34" s="0"/>
      <c r="FTN34" s="0"/>
      <c r="FTO34" s="0"/>
      <c r="FTP34" s="0"/>
      <c r="FTQ34" s="0"/>
      <c r="FTR34" s="0"/>
      <c r="FTS34" s="0"/>
      <c r="FTT34" s="0"/>
      <c r="FTU34" s="0"/>
      <c r="FTV34" s="0"/>
      <c r="FTW34" s="0"/>
      <c r="FTX34" s="0"/>
      <c r="FTY34" s="0"/>
      <c r="FTZ34" s="0"/>
      <c r="FUA34" s="0"/>
      <c r="FUB34" s="0"/>
      <c r="FUC34" s="0"/>
      <c r="FUD34" s="0"/>
      <c r="FUE34" s="0"/>
      <c r="FUF34" s="0"/>
      <c r="FUG34" s="0"/>
      <c r="FUH34" s="0"/>
      <c r="FUI34" s="0"/>
      <c r="FUJ34" s="0"/>
      <c r="FUK34" s="0"/>
      <c r="FUL34" s="0"/>
      <c r="FUM34" s="0"/>
      <c r="FUN34" s="0"/>
      <c r="FUO34" s="0"/>
      <c r="FUP34" s="0"/>
      <c r="FUQ34" s="0"/>
      <c r="FUR34" s="0"/>
      <c r="FUS34" s="0"/>
      <c r="FUT34" s="0"/>
      <c r="FUU34" s="0"/>
      <c r="FUV34" s="0"/>
      <c r="FUW34" s="0"/>
      <c r="FUX34" s="0"/>
      <c r="FUY34" s="0"/>
      <c r="FUZ34" s="0"/>
      <c r="FVA34" s="0"/>
      <c r="FVB34" s="0"/>
      <c r="FVC34" s="0"/>
      <c r="FVD34" s="0"/>
      <c r="FVE34" s="0"/>
      <c r="FVF34" s="0"/>
      <c r="FVG34" s="0"/>
      <c r="FVH34" s="0"/>
      <c r="FVI34" s="0"/>
      <c r="FVJ34" s="0"/>
      <c r="FVK34" s="0"/>
      <c r="FVL34" s="0"/>
      <c r="FVM34" s="0"/>
      <c r="FVN34" s="0"/>
      <c r="FVO34" s="0"/>
      <c r="FVP34" s="0"/>
      <c r="FVQ34" s="0"/>
      <c r="FVR34" s="0"/>
      <c r="FVS34" s="0"/>
      <c r="FVT34" s="0"/>
      <c r="FVU34" s="0"/>
      <c r="FVV34" s="0"/>
      <c r="FVW34" s="0"/>
      <c r="FVX34" s="0"/>
      <c r="FVY34" s="0"/>
      <c r="FVZ34" s="0"/>
      <c r="FWA34" s="0"/>
      <c r="FWB34" s="0"/>
      <c r="FWC34" s="0"/>
      <c r="FWD34" s="0"/>
      <c r="FWE34" s="0"/>
      <c r="FWF34" s="0"/>
      <c r="FWG34" s="0"/>
      <c r="FWH34" s="0"/>
      <c r="FWI34" s="0"/>
      <c r="FWJ34" s="0"/>
      <c r="FWK34" s="0"/>
      <c r="FWL34" s="0"/>
      <c r="FWM34" s="0"/>
      <c r="FWN34" s="0"/>
      <c r="FWO34" s="0"/>
      <c r="FWP34" s="0"/>
      <c r="FWQ34" s="0"/>
      <c r="FWR34" s="0"/>
      <c r="FWS34" s="0"/>
      <c r="FWT34" s="0"/>
      <c r="FWU34" s="0"/>
      <c r="FWV34" s="0"/>
      <c r="FWW34" s="0"/>
      <c r="FWX34" s="0"/>
      <c r="FWY34" s="0"/>
      <c r="FWZ34" s="0"/>
      <c r="FXA34" s="0"/>
      <c r="FXB34" s="0"/>
      <c r="FXC34" s="0"/>
      <c r="FXD34" s="0"/>
      <c r="FXE34" s="0"/>
      <c r="FXF34" s="0"/>
      <c r="FXG34" s="0"/>
      <c r="FXH34" s="0"/>
      <c r="FXI34" s="0"/>
      <c r="FXJ34" s="0"/>
      <c r="FXK34" s="0"/>
      <c r="FXL34" s="0"/>
      <c r="FXM34" s="0"/>
      <c r="FXN34" s="0"/>
      <c r="FXO34" s="0"/>
      <c r="FXP34" s="0"/>
      <c r="FXQ34" s="0"/>
      <c r="FXR34" s="0"/>
      <c r="FXS34" s="0"/>
      <c r="FXT34" s="0"/>
      <c r="FXU34" s="0"/>
      <c r="FXV34" s="0"/>
      <c r="FXW34" s="0"/>
      <c r="FXX34" s="0"/>
      <c r="FXY34" s="0"/>
      <c r="FXZ34" s="0"/>
      <c r="FYA34" s="0"/>
      <c r="FYB34" s="0"/>
      <c r="FYC34" s="0"/>
      <c r="FYD34" s="0"/>
      <c r="FYE34" s="0"/>
      <c r="FYF34" s="0"/>
      <c r="FYG34" s="0"/>
      <c r="FYH34" s="0"/>
      <c r="FYI34" s="0"/>
      <c r="FYJ34" s="0"/>
      <c r="FYK34" s="0"/>
      <c r="FYL34" s="0"/>
      <c r="FYM34" s="0"/>
      <c r="FYN34" s="0"/>
      <c r="FYO34" s="0"/>
      <c r="FYP34" s="0"/>
      <c r="FYQ34" s="0"/>
      <c r="FYR34" s="0"/>
      <c r="FYS34" s="0"/>
      <c r="FYT34" s="0"/>
      <c r="FYU34" s="0"/>
      <c r="FYV34" s="0"/>
      <c r="FYW34" s="0"/>
      <c r="FYX34" s="0"/>
      <c r="FYY34" s="0"/>
      <c r="FYZ34" s="0"/>
      <c r="FZA34" s="0"/>
      <c r="FZB34" s="0"/>
      <c r="FZC34" s="0"/>
      <c r="FZD34" s="0"/>
      <c r="FZE34" s="0"/>
      <c r="FZF34" s="0"/>
      <c r="FZG34" s="0"/>
      <c r="FZH34" s="0"/>
      <c r="FZI34" s="0"/>
      <c r="FZJ34" s="0"/>
      <c r="FZK34" s="0"/>
      <c r="FZL34" s="0"/>
      <c r="FZM34" s="0"/>
      <c r="FZN34" s="0"/>
      <c r="FZO34" s="0"/>
      <c r="FZP34" s="0"/>
      <c r="FZQ34" s="0"/>
      <c r="FZR34" s="0"/>
      <c r="FZS34" s="0"/>
      <c r="FZT34" s="0"/>
      <c r="FZU34" s="0"/>
      <c r="FZV34" s="0"/>
      <c r="FZW34" s="0"/>
      <c r="FZX34" s="0"/>
      <c r="FZY34" s="0"/>
      <c r="FZZ34" s="0"/>
      <c r="GAA34" s="0"/>
      <c r="GAB34" s="0"/>
      <c r="GAC34" s="0"/>
      <c r="GAD34" s="0"/>
      <c r="GAE34" s="0"/>
      <c r="GAF34" s="0"/>
      <c r="GAG34" s="0"/>
      <c r="GAH34" s="0"/>
      <c r="GAI34" s="0"/>
      <c r="GAJ34" s="0"/>
      <c r="GAK34" s="0"/>
      <c r="GAL34" s="0"/>
      <c r="GAM34" s="0"/>
      <c r="GAN34" s="0"/>
      <c r="GAO34" s="0"/>
      <c r="GAP34" s="0"/>
      <c r="GAQ34" s="0"/>
      <c r="GAR34" s="0"/>
      <c r="GAS34" s="0"/>
      <c r="GAT34" s="0"/>
      <c r="GAU34" s="0"/>
      <c r="GAV34" s="0"/>
      <c r="GAW34" s="0"/>
      <c r="GAX34" s="0"/>
      <c r="GAY34" s="0"/>
      <c r="GAZ34" s="0"/>
      <c r="GBA34" s="0"/>
      <c r="GBB34" s="0"/>
      <c r="GBC34" s="0"/>
      <c r="GBD34" s="0"/>
      <c r="GBE34" s="0"/>
      <c r="GBF34" s="0"/>
      <c r="GBG34" s="0"/>
      <c r="GBH34" s="0"/>
      <c r="GBI34" s="0"/>
      <c r="GBJ34" s="0"/>
      <c r="GBK34" s="0"/>
      <c r="GBL34" s="0"/>
      <c r="GBM34" s="0"/>
      <c r="GBN34" s="0"/>
      <c r="GBO34" s="0"/>
      <c r="GBP34" s="0"/>
      <c r="GBQ34" s="0"/>
      <c r="GBR34" s="0"/>
      <c r="GBS34" s="0"/>
      <c r="GBT34" s="0"/>
      <c r="GBU34" s="0"/>
      <c r="GBV34" s="0"/>
      <c r="GBW34" s="0"/>
      <c r="GBX34" s="0"/>
      <c r="GBY34" s="0"/>
      <c r="GBZ34" s="0"/>
      <c r="GCA34" s="0"/>
      <c r="GCB34" s="0"/>
      <c r="GCC34" s="0"/>
      <c r="GCD34" s="0"/>
      <c r="GCE34" s="0"/>
      <c r="GCF34" s="0"/>
      <c r="GCG34" s="0"/>
      <c r="GCH34" s="0"/>
      <c r="GCI34" s="0"/>
      <c r="GCJ34" s="0"/>
      <c r="GCK34" s="0"/>
      <c r="GCL34" s="0"/>
      <c r="GCM34" s="0"/>
      <c r="GCN34" s="0"/>
      <c r="GCO34" s="0"/>
      <c r="GCP34" s="0"/>
      <c r="GCQ34" s="0"/>
      <c r="GCR34" s="0"/>
      <c r="GCS34" s="0"/>
      <c r="GCT34" s="0"/>
      <c r="GCU34" s="0"/>
      <c r="GCV34" s="0"/>
      <c r="GCW34" s="0"/>
      <c r="GCX34" s="0"/>
      <c r="GCY34" s="0"/>
      <c r="GCZ34" s="0"/>
      <c r="GDA34" s="0"/>
      <c r="GDB34" s="0"/>
      <c r="GDC34" s="0"/>
      <c r="GDD34" s="0"/>
      <c r="GDE34" s="0"/>
      <c r="GDF34" s="0"/>
      <c r="GDG34" s="0"/>
      <c r="GDH34" s="0"/>
      <c r="GDI34" s="0"/>
      <c r="GDJ34" s="0"/>
      <c r="GDK34" s="0"/>
      <c r="GDL34" s="0"/>
      <c r="GDM34" s="0"/>
      <c r="GDN34" s="0"/>
      <c r="GDO34" s="0"/>
      <c r="GDP34" s="0"/>
      <c r="GDQ34" s="0"/>
      <c r="GDR34" s="0"/>
      <c r="GDS34" s="0"/>
      <c r="GDT34" s="0"/>
      <c r="GDU34" s="0"/>
      <c r="GDV34" s="0"/>
      <c r="GDW34" s="0"/>
      <c r="GDX34" s="0"/>
      <c r="GDY34" s="0"/>
      <c r="GDZ34" s="0"/>
      <c r="GEA34" s="0"/>
      <c r="GEB34" s="0"/>
      <c r="GEC34" s="0"/>
      <c r="GED34" s="0"/>
      <c r="GEE34" s="0"/>
      <c r="GEF34" s="0"/>
      <c r="GEG34" s="0"/>
      <c r="GEH34" s="0"/>
      <c r="GEI34" s="0"/>
      <c r="GEJ34" s="0"/>
      <c r="GEK34" s="0"/>
      <c r="GEL34" s="0"/>
      <c r="GEM34" s="0"/>
      <c r="GEN34" s="0"/>
      <c r="GEO34" s="0"/>
      <c r="GEP34" s="0"/>
      <c r="GEQ34" s="0"/>
      <c r="GER34" s="0"/>
      <c r="GES34" s="0"/>
      <c r="GET34" s="0"/>
      <c r="GEU34" s="0"/>
      <c r="GEV34" s="0"/>
      <c r="GEW34" s="0"/>
      <c r="GEX34" s="0"/>
      <c r="GEY34" s="0"/>
      <c r="GEZ34" s="0"/>
      <c r="GFA34" s="0"/>
      <c r="GFB34" s="0"/>
      <c r="GFC34" s="0"/>
      <c r="GFD34" s="0"/>
      <c r="GFE34" s="0"/>
      <c r="GFF34" s="0"/>
      <c r="GFG34" s="0"/>
      <c r="GFH34" s="0"/>
      <c r="GFI34" s="0"/>
      <c r="GFJ34" s="0"/>
      <c r="GFK34" s="0"/>
      <c r="GFL34" s="0"/>
      <c r="GFM34" s="0"/>
      <c r="GFN34" s="0"/>
      <c r="GFO34" s="0"/>
      <c r="GFP34" s="0"/>
      <c r="GFQ34" s="0"/>
      <c r="GFR34" s="0"/>
      <c r="GFS34" s="0"/>
      <c r="GFT34" s="0"/>
      <c r="GFU34" s="0"/>
      <c r="GFV34" s="0"/>
      <c r="GFW34" s="0"/>
      <c r="GFX34" s="0"/>
      <c r="GFY34" s="0"/>
      <c r="GFZ34" s="0"/>
      <c r="GGA34" s="0"/>
      <c r="GGB34" s="0"/>
      <c r="GGC34" s="0"/>
      <c r="GGD34" s="0"/>
      <c r="GGE34" s="0"/>
      <c r="GGF34" s="0"/>
      <c r="GGG34" s="0"/>
      <c r="GGH34" s="0"/>
      <c r="GGI34" s="0"/>
      <c r="GGJ34" s="0"/>
      <c r="GGK34" s="0"/>
      <c r="GGL34" s="0"/>
      <c r="GGM34" s="0"/>
      <c r="GGN34" s="0"/>
      <c r="GGO34" s="0"/>
      <c r="GGP34" s="0"/>
      <c r="GGQ34" s="0"/>
      <c r="GGR34" s="0"/>
      <c r="GGS34" s="0"/>
      <c r="GGT34" s="0"/>
      <c r="GGU34" s="0"/>
      <c r="GGV34" s="0"/>
      <c r="GGW34" s="0"/>
      <c r="GGX34" s="0"/>
      <c r="GGY34" s="0"/>
      <c r="GGZ34" s="0"/>
      <c r="GHA34" s="0"/>
      <c r="GHB34" s="0"/>
      <c r="GHC34" s="0"/>
      <c r="GHD34" s="0"/>
      <c r="GHE34" s="0"/>
      <c r="GHF34" s="0"/>
      <c r="GHG34" s="0"/>
      <c r="GHH34" s="0"/>
      <c r="GHI34" s="0"/>
      <c r="GHJ34" s="0"/>
      <c r="GHK34" s="0"/>
      <c r="GHL34" s="0"/>
      <c r="GHM34" s="0"/>
      <c r="GHN34" s="0"/>
      <c r="GHO34" s="0"/>
      <c r="GHP34" s="0"/>
      <c r="GHQ34" s="0"/>
      <c r="GHR34" s="0"/>
      <c r="GHS34" s="0"/>
      <c r="GHT34" s="0"/>
      <c r="GHU34" s="0"/>
      <c r="GHV34" s="0"/>
      <c r="GHW34" s="0"/>
      <c r="GHX34" s="0"/>
      <c r="GHY34" s="0"/>
      <c r="GHZ34" s="0"/>
      <c r="GIA34" s="0"/>
      <c r="GIB34" s="0"/>
      <c r="GIC34" s="0"/>
      <c r="GID34" s="0"/>
      <c r="GIE34" s="0"/>
      <c r="GIF34" s="0"/>
      <c r="GIG34" s="0"/>
      <c r="GIH34" s="0"/>
      <c r="GII34" s="0"/>
      <c r="GIJ34" s="0"/>
      <c r="GIK34" s="0"/>
      <c r="GIL34" s="0"/>
      <c r="GIM34" s="0"/>
      <c r="GIN34" s="0"/>
      <c r="GIO34" s="0"/>
      <c r="GIP34" s="0"/>
      <c r="GIQ34" s="0"/>
      <c r="GIR34" s="0"/>
      <c r="GIS34" s="0"/>
      <c r="GIT34" s="0"/>
      <c r="GIU34" s="0"/>
      <c r="GIV34" s="0"/>
      <c r="GIW34" s="0"/>
      <c r="GIX34" s="0"/>
      <c r="GIY34" s="0"/>
      <c r="GIZ34" s="0"/>
      <c r="GJA34" s="0"/>
      <c r="GJB34" s="0"/>
      <c r="GJC34" s="0"/>
      <c r="GJD34" s="0"/>
      <c r="GJE34" s="0"/>
      <c r="GJF34" s="0"/>
      <c r="GJG34" s="0"/>
      <c r="GJH34" s="0"/>
      <c r="GJI34" s="0"/>
      <c r="GJJ34" s="0"/>
      <c r="GJK34" s="0"/>
      <c r="GJL34" s="0"/>
      <c r="GJM34" s="0"/>
      <c r="GJN34" s="0"/>
      <c r="GJO34" s="0"/>
      <c r="GJP34" s="0"/>
      <c r="GJQ34" s="0"/>
      <c r="GJR34" s="0"/>
      <c r="GJS34" s="0"/>
      <c r="GJT34" s="0"/>
      <c r="GJU34" s="0"/>
      <c r="GJV34" s="0"/>
      <c r="GJW34" s="0"/>
      <c r="GJX34" s="0"/>
      <c r="GJY34" s="0"/>
      <c r="GJZ34" s="0"/>
      <c r="GKA34" s="0"/>
      <c r="GKB34" s="0"/>
      <c r="GKC34" s="0"/>
      <c r="GKD34" s="0"/>
      <c r="GKE34" s="0"/>
      <c r="GKF34" s="0"/>
      <c r="GKG34" s="0"/>
      <c r="GKH34" s="0"/>
      <c r="GKI34" s="0"/>
      <c r="GKJ34" s="0"/>
      <c r="GKK34" s="0"/>
      <c r="GKL34" s="0"/>
      <c r="GKM34" s="0"/>
      <c r="GKN34" s="0"/>
      <c r="GKO34" s="0"/>
      <c r="GKP34" s="0"/>
      <c r="GKQ34" s="0"/>
      <c r="GKR34" s="0"/>
      <c r="GKS34" s="0"/>
      <c r="GKT34" s="0"/>
      <c r="GKU34" s="0"/>
      <c r="GKV34" s="0"/>
      <c r="GKW34" s="0"/>
      <c r="GKX34" s="0"/>
      <c r="GKY34" s="0"/>
      <c r="GKZ34" s="0"/>
      <c r="GLA34" s="0"/>
      <c r="GLB34" s="0"/>
      <c r="GLC34" s="0"/>
      <c r="GLD34" s="0"/>
      <c r="GLE34" s="0"/>
      <c r="GLF34" s="0"/>
      <c r="GLG34" s="0"/>
      <c r="GLH34" s="0"/>
      <c r="GLI34" s="0"/>
      <c r="GLJ34" s="0"/>
      <c r="GLK34" s="0"/>
      <c r="GLL34" s="0"/>
      <c r="GLM34" s="0"/>
      <c r="GLN34" s="0"/>
      <c r="GLO34" s="0"/>
      <c r="GLP34" s="0"/>
      <c r="GLQ34" s="0"/>
      <c r="GLR34" s="0"/>
      <c r="GLS34" s="0"/>
      <c r="GLT34" s="0"/>
      <c r="GLU34" s="0"/>
      <c r="GLV34" s="0"/>
      <c r="GLW34" s="0"/>
      <c r="GLX34" s="0"/>
      <c r="GLY34" s="0"/>
      <c r="GLZ34" s="0"/>
      <c r="GMA34" s="0"/>
      <c r="GMB34" s="0"/>
      <c r="GMC34" s="0"/>
      <c r="GMD34" s="0"/>
      <c r="GME34" s="0"/>
      <c r="GMF34" s="0"/>
      <c r="GMG34" s="0"/>
      <c r="GMH34" s="0"/>
      <c r="GMI34" s="0"/>
      <c r="GMJ34" s="0"/>
      <c r="GMK34" s="0"/>
      <c r="GML34" s="0"/>
      <c r="GMM34" s="0"/>
      <c r="GMN34" s="0"/>
      <c r="GMO34" s="0"/>
      <c r="GMP34" s="0"/>
      <c r="GMQ34" s="0"/>
      <c r="GMR34" s="0"/>
      <c r="GMS34" s="0"/>
      <c r="GMT34" s="0"/>
      <c r="GMU34" s="0"/>
      <c r="GMV34" s="0"/>
      <c r="GMW34" s="0"/>
      <c r="GMX34" s="0"/>
      <c r="GMY34" s="0"/>
      <c r="GMZ34" s="0"/>
      <c r="GNA34" s="0"/>
      <c r="GNB34" s="0"/>
      <c r="GNC34" s="0"/>
      <c r="GND34" s="0"/>
      <c r="GNE34" s="0"/>
      <c r="GNF34" s="0"/>
      <c r="GNG34" s="0"/>
      <c r="GNH34" s="0"/>
      <c r="GNI34" s="0"/>
      <c r="GNJ34" s="0"/>
      <c r="GNK34" s="0"/>
      <c r="GNL34" s="0"/>
      <c r="GNM34" s="0"/>
      <c r="GNN34" s="0"/>
      <c r="GNO34" s="0"/>
      <c r="GNP34" s="0"/>
      <c r="GNQ34" s="0"/>
      <c r="GNR34" s="0"/>
      <c r="GNS34" s="0"/>
      <c r="GNT34" s="0"/>
      <c r="GNU34" s="0"/>
      <c r="GNV34" s="0"/>
      <c r="GNW34" s="0"/>
      <c r="GNX34" s="0"/>
      <c r="GNY34" s="0"/>
      <c r="GNZ34" s="0"/>
      <c r="GOA34" s="0"/>
      <c r="GOB34" s="0"/>
      <c r="GOC34" s="0"/>
      <c r="GOD34" s="0"/>
      <c r="GOE34" s="0"/>
      <c r="GOF34" s="0"/>
      <c r="GOG34" s="0"/>
      <c r="GOH34" s="0"/>
      <c r="GOI34" s="0"/>
      <c r="GOJ34" s="0"/>
      <c r="GOK34" s="0"/>
      <c r="GOL34" s="0"/>
      <c r="GOM34" s="0"/>
      <c r="GON34" s="0"/>
      <c r="GOO34" s="0"/>
      <c r="GOP34" s="0"/>
      <c r="GOQ34" s="0"/>
      <c r="GOR34" s="0"/>
      <c r="GOS34" s="0"/>
      <c r="GOT34" s="0"/>
      <c r="GOU34" s="0"/>
      <c r="GOV34" s="0"/>
      <c r="GOW34" s="0"/>
      <c r="GOX34" s="0"/>
      <c r="GOY34" s="0"/>
      <c r="GOZ34" s="0"/>
      <c r="GPA34" s="0"/>
      <c r="GPB34" s="0"/>
      <c r="GPC34" s="0"/>
      <c r="GPD34" s="0"/>
      <c r="GPE34" s="0"/>
      <c r="GPF34" s="0"/>
      <c r="GPG34" s="0"/>
      <c r="GPH34" s="0"/>
      <c r="GPI34" s="0"/>
      <c r="GPJ34" s="0"/>
      <c r="GPK34" s="0"/>
      <c r="GPL34" s="0"/>
      <c r="GPM34" s="0"/>
      <c r="GPN34" s="0"/>
      <c r="GPO34" s="0"/>
      <c r="GPP34" s="0"/>
      <c r="GPQ34" s="0"/>
      <c r="GPR34" s="0"/>
      <c r="GPS34" s="0"/>
      <c r="GPT34" s="0"/>
      <c r="GPU34" s="0"/>
      <c r="GPV34" s="0"/>
      <c r="GPW34" s="0"/>
      <c r="GPX34" s="0"/>
      <c r="GPY34" s="0"/>
      <c r="GPZ34" s="0"/>
      <c r="GQA34" s="0"/>
      <c r="GQB34" s="0"/>
      <c r="GQC34" s="0"/>
      <c r="GQD34" s="0"/>
      <c r="GQE34" s="0"/>
      <c r="GQF34" s="0"/>
      <c r="GQG34" s="0"/>
      <c r="GQH34" s="0"/>
      <c r="GQI34" s="0"/>
      <c r="GQJ34" s="0"/>
      <c r="GQK34" s="0"/>
      <c r="GQL34" s="0"/>
      <c r="GQM34" s="0"/>
      <c r="GQN34" s="0"/>
      <c r="GQO34" s="0"/>
      <c r="GQP34" s="0"/>
      <c r="GQQ34" s="0"/>
      <c r="GQR34" s="0"/>
      <c r="GQS34" s="0"/>
      <c r="GQT34" s="0"/>
      <c r="GQU34" s="0"/>
      <c r="GQV34" s="0"/>
      <c r="GQW34" s="0"/>
      <c r="GQX34" s="0"/>
      <c r="GQY34" s="0"/>
      <c r="GQZ34" s="0"/>
      <c r="GRA34" s="0"/>
      <c r="GRB34" s="0"/>
      <c r="GRC34" s="0"/>
      <c r="GRD34" s="0"/>
      <c r="GRE34" s="0"/>
      <c r="GRF34" s="0"/>
      <c r="GRG34" s="0"/>
      <c r="GRH34" s="0"/>
      <c r="GRI34" s="0"/>
      <c r="GRJ34" s="0"/>
      <c r="GRK34" s="0"/>
      <c r="GRL34" s="0"/>
      <c r="GRM34" s="0"/>
      <c r="GRN34" s="0"/>
      <c r="GRO34" s="0"/>
      <c r="GRP34" s="0"/>
      <c r="GRQ34" s="0"/>
      <c r="GRR34" s="0"/>
      <c r="GRS34" s="0"/>
      <c r="GRT34" s="0"/>
      <c r="GRU34" s="0"/>
      <c r="GRV34" s="0"/>
      <c r="GRW34" s="0"/>
      <c r="GRX34" s="0"/>
      <c r="GRY34" s="0"/>
      <c r="GRZ34" s="0"/>
      <c r="GSA34" s="0"/>
      <c r="GSB34" s="0"/>
      <c r="GSC34" s="0"/>
      <c r="GSD34" s="0"/>
      <c r="GSE34" s="0"/>
      <c r="GSF34" s="0"/>
      <c r="GSG34" s="0"/>
      <c r="GSH34" s="0"/>
      <c r="GSI34" s="0"/>
      <c r="GSJ34" s="0"/>
      <c r="GSK34" s="0"/>
      <c r="GSL34" s="0"/>
      <c r="GSM34" s="0"/>
      <c r="GSN34" s="0"/>
      <c r="GSO34" s="0"/>
      <c r="GSP34" s="0"/>
      <c r="GSQ34" s="0"/>
      <c r="GSR34" s="0"/>
      <c r="GSS34" s="0"/>
      <c r="GST34" s="0"/>
      <c r="GSU34" s="0"/>
      <c r="GSV34" s="0"/>
      <c r="GSW34" s="0"/>
      <c r="GSX34" s="0"/>
      <c r="GSY34" s="0"/>
      <c r="GSZ34" s="0"/>
      <c r="GTA34" s="0"/>
      <c r="GTB34" s="0"/>
      <c r="GTC34" s="0"/>
      <c r="GTD34" s="0"/>
      <c r="GTE34" s="0"/>
      <c r="GTF34" s="0"/>
      <c r="GTG34" s="0"/>
      <c r="GTH34" s="0"/>
      <c r="GTI34" s="0"/>
      <c r="GTJ34" s="0"/>
      <c r="GTK34" s="0"/>
      <c r="GTL34" s="0"/>
      <c r="GTM34" s="0"/>
      <c r="GTN34" s="0"/>
      <c r="GTO34" s="0"/>
      <c r="GTP34" s="0"/>
      <c r="GTQ34" s="0"/>
      <c r="GTR34" s="0"/>
      <c r="GTS34" s="0"/>
      <c r="GTT34" s="0"/>
      <c r="GTU34" s="0"/>
      <c r="GTV34" s="0"/>
      <c r="GTW34" s="0"/>
      <c r="GTX34" s="0"/>
      <c r="GTY34" s="0"/>
      <c r="GTZ34" s="0"/>
      <c r="GUA34" s="0"/>
      <c r="GUB34" s="0"/>
      <c r="GUC34" s="0"/>
      <c r="GUD34" s="0"/>
      <c r="GUE34" s="0"/>
      <c r="GUF34" s="0"/>
      <c r="GUG34" s="0"/>
      <c r="GUH34" s="0"/>
      <c r="GUI34" s="0"/>
      <c r="GUJ34" s="0"/>
      <c r="GUK34" s="0"/>
      <c r="GUL34" s="0"/>
      <c r="GUM34" s="0"/>
      <c r="GUN34" s="0"/>
      <c r="GUO34" s="0"/>
      <c r="GUP34" s="0"/>
      <c r="GUQ34" s="0"/>
      <c r="GUR34" s="0"/>
      <c r="GUS34" s="0"/>
      <c r="GUT34" s="0"/>
      <c r="GUU34" s="0"/>
      <c r="GUV34" s="0"/>
      <c r="GUW34" s="0"/>
      <c r="GUX34" s="0"/>
      <c r="GUY34" s="0"/>
      <c r="GUZ34" s="0"/>
      <c r="GVA34" s="0"/>
      <c r="GVB34" s="0"/>
      <c r="GVC34" s="0"/>
      <c r="GVD34" s="0"/>
      <c r="GVE34" s="0"/>
      <c r="GVF34" s="0"/>
      <c r="GVG34" s="0"/>
      <c r="GVH34" s="0"/>
      <c r="GVI34" s="0"/>
      <c r="GVJ34" s="0"/>
      <c r="GVK34" s="0"/>
      <c r="GVL34" s="0"/>
      <c r="GVM34" s="0"/>
      <c r="GVN34" s="0"/>
      <c r="GVO34" s="0"/>
      <c r="GVP34" s="0"/>
      <c r="GVQ34" s="0"/>
      <c r="GVR34" s="0"/>
      <c r="GVS34" s="0"/>
      <c r="GVT34" s="0"/>
      <c r="GVU34" s="0"/>
      <c r="GVV34" s="0"/>
      <c r="GVW34" s="0"/>
      <c r="GVX34" s="0"/>
      <c r="GVY34" s="0"/>
      <c r="GVZ34" s="0"/>
      <c r="GWA34" s="0"/>
      <c r="GWB34" s="0"/>
      <c r="GWC34" s="0"/>
      <c r="GWD34" s="0"/>
      <c r="GWE34" s="0"/>
      <c r="GWF34" s="0"/>
      <c r="GWG34" s="0"/>
      <c r="GWH34" s="0"/>
      <c r="GWI34" s="0"/>
      <c r="GWJ34" s="0"/>
      <c r="GWK34" s="0"/>
      <c r="GWL34" s="0"/>
      <c r="GWM34" s="0"/>
      <c r="GWN34" s="0"/>
      <c r="GWO34" s="0"/>
      <c r="GWP34" s="0"/>
      <c r="GWQ34" s="0"/>
      <c r="GWR34" s="0"/>
      <c r="GWS34" s="0"/>
      <c r="GWT34" s="0"/>
      <c r="GWU34" s="0"/>
      <c r="GWV34" s="0"/>
      <c r="GWW34" s="0"/>
      <c r="GWX34" s="0"/>
      <c r="GWY34" s="0"/>
      <c r="GWZ34" s="0"/>
      <c r="GXA34" s="0"/>
      <c r="GXB34" s="0"/>
      <c r="GXC34" s="0"/>
      <c r="GXD34" s="0"/>
      <c r="GXE34" s="0"/>
      <c r="GXF34" s="0"/>
      <c r="GXG34" s="0"/>
      <c r="GXH34" s="0"/>
      <c r="GXI34" s="0"/>
      <c r="GXJ34" s="0"/>
      <c r="GXK34" s="0"/>
      <c r="GXL34" s="0"/>
      <c r="GXM34" s="0"/>
      <c r="GXN34" s="0"/>
      <c r="GXO34" s="0"/>
      <c r="GXP34" s="0"/>
      <c r="GXQ34" s="0"/>
      <c r="GXR34" s="0"/>
      <c r="GXS34" s="0"/>
      <c r="GXT34" s="0"/>
      <c r="GXU34" s="0"/>
      <c r="GXV34" s="0"/>
      <c r="GXW34" s="0"/>
      <c r="GXX34" s="0"/>
      <c r="GXY34" s="0"/>
      <c r="GXZ34" s="0"/>
      <c r="GYA34" s="0"/>
      <c r="GYB34" s="0"/>
      <c r="GYC34" s="0"/>
      <c r="GYD34" s="0"/>
      <c r="GYE34" s="0"/>
      <c r="GYF34" s="0"/>
      <c r="GYG34" s="0"/>
      <c r="GYH34" s="0"/>
      <c r="GYI34" s="0"/>
      <c r="GYJ34" s="0"/>
      <c r="GYK34" s="0"/>
      <c r="GYL34" s="0"/>
      <c r="GYM34" s="0"/>
      <c r="GYN34" s="0"/>
      <c r="GYO34" s="0"/>
      <c r="GYP34" s="0"/>
      <c r="GYQ34" s="0"/>
      <c r="GYR34" s="0"/>
      <c r="GYS34" s="0"/>
      <c r="GYT34" s="0"/>
      <c r="GYU34" s="0"/>
      <c r="GYV34" s="0"/>
      <c r="GYW34" s="0"/>
      <c r="GYX34" s="0"/>
      <c r="GYY34" s="0"/>
      <c r="GYZ34" s="0"/>
      <c r="GZA34" s="0"/>
      <c r="GZB34" s="0"/>
      <c r="GZC34" s="0"/>
      <c r="GZD34" s="0"/>
      <c r="GZE34" s="0"/>
      <c r="GZF34" s="0"/>
      <c r="GZG34" s="0"/>
      <c r="GZH34" s="0"/>
      <c r="GZI34" s="0"/>
      <c r="GZJ34" s="0"/>
      <c r="GZK34" s="0"/>
      <c r="GZL34" s="0"/>
      <c r="GZM34" s="0"/>
      <c r="GZN34" s="0"/>
      <c r="GZO34" s="0"/>
      <c r="GZP34" s="0"/>
      <c r="GZQ34" s="0"/>
      <c r="GZR34" s="0"/>
      <c r="GZS34" s="0"/>
      <c r="GZT34" s="0"/>
      <c r="GZU34" s="0"/>
      <c r="GZV34" s="0"/>
      <c r="GZW34" s="0"/>
      <c r="GZX34" s="0"/>
      <c r="GZY34" s="0"/>
      <c r="GZZ34" s="0"/>
      <c r="HAA34" s="0"/>
      <c r="HAB34" s="0"/>
      <c r="HAC34" s="0"/>
      <c r="HAD34" s="0"/>
      <c r="HAE34" s="0"/>
      <c r="HAF34" s="0"/>
      <c r="HAG34" s="0"/>
      <c r="HAH34" s="0"/>
      <c r="HAI34" s="0"/>
      <c r="HAJ34" s="0"/>
      <c r="HAK34" s="0"/>
      <c r="HAL34" s="0"/>
      <c r="HAM34" s="0"/>
      <c r="HAN34" s="0"/>
      <c r="HAO34" s="0"/>
      <c r="HAP34" s="0"/>
      <c r="HAQ34" s="0"/>
      <c r="HAR34" s="0"/>
      <c r="HAS34" s="0"/>
      <c r="HAT34" s="0"/>
      <c r="HAU34" s="0"/>
      <c r="HAV34" s="0"/>
      <c r="HAW34" s="0"/>
      <c r="HAX34" s="0"/>
      <c r="HAY34" s="0"/>
      <c r="HAZ34" s="0"/>
      <c r="HBA34" s="0"/>
      <c r="HBB34" s="0"/>
      <c r="HBC34" s="0"/>
      <c r="HBD34" s="0"/>
      <c r="HBE34" s="0"/>
      <c r="HBF34" s="0"/>
      <c r="HBG34" s="0"/>
      <c r="HBH34" s="0"/>
      <c r="HBI34" s="0"/>
      <c r="HBJ34" s="0"/>
      <c r="HBK34" s="0"/>
      <c r="HBL34" s="0"/>
      <c r="HBM34" s="0"/>
      <c r="HBN34" s="0"/>
      <c r="HBO34" s="0"/>
      <c r="HBP34" s="0"/>
      <c r="HBQ34" s="0"/>
      <c r="HBR34" s="0"/>
      <c r="HBS34" s="0"/>
      <c r="HBT34" s="0"/>
      <c r="HBU34" s="0"/>
      <c r="HBV34" s="0"/>
      <c r="HBW34" s="0"/>
      <c r="HBX34" s="0"/>
      <c r="HBY34" s="0"/>
      <c r="HBZ34" s="0"/>
      <c r="HCA34" s="0"/>
      <c r="HCB34" s="0"/>
      <c r="HCC34" s="0"/>
      <c r="HCD34" s="0"/>
      <c r="HCE34" s="0"/>
      <c r="HCF34" s="0"/>
      <c r="HCG34" s="0"/>
      <c r="HCH34" s="0"/>
      <c r="HCI34" s="0"/>
      <c r="HCJ34" s="0"/>
      <c r="HCK34" s="0"/>
      <c r="HCL34" s="0"/>
      <c r="HCM34" s="0"/>
      <c r="HCN34" s="0"/>
      <c r="HCO34" s="0"/>
      <c r="HCP34" s="0"/>
      <c r="HCQ34" s="0"/>
      <c r="HCR34" s="0"/>
      <c r="HCS34" s="0"/>
      <c r="HCT34" s="0"/>
      <c r="HCU34" s="0"/>
      <c r="HCV34" s="0"/>
      <c r="HCW34" s="0"/>
      <c r="HCX34" s="0"/>
      <c r="HCY34" s="0"/>
      <c r="HCZ34" s="0"/>
      <c r="HDA34" s="0"/>
      <c r="HDB34" s="0"/>
      <c r="HDC34" s="0"/>
      <c r="HDD34" s="0"/>
      <c r="HDE34" s="0"/>
      <c r="HDF34" s="0"/>
      <c r="HDG34" s="0"/>
      <c r="HDH34" s="0"/>
      <c r="HDI34" s="0"/>
      <c r="HDJ34" s="0"/>
      <c r="HDK34" s="0"/>
      <c r="HDL34" s="0"/>
      <c r="HDM34" s="0"/>
      <c r="HDN34" s="0"/>
      <c r="HDO34" s="0"/>
      <c r="HDP34" s="0"/>
      <c r="HDQ34" s="0"/>
      <c r="HDR34" s="0"/>
      <c r="HDS34" s="0"/>
      <c r="HDT34" s="0"/>
      <c r="HDU34" s="0"/>
      <c r="HDV34" s="0"/>
      <c r="HDW34" s="0"/>
      <c r="HDX34" s="0"/>
      <c r="HDY34" s="0"/>
      <c r="HDZ34" s="0"/>
      <c r="HEA34" s="0"/>
      <c r="HEB34" s="0"/>
      <c r="HEC34" s="0"/>
      <c r="HED34" s="0"/>
      <c r="HEE34" s="0"/>
      <c r="HEF34" s="0"/>
      <c r="HEG34" s="0"/>
      <c r="HEH34" s="0"/>
      <c r="HEI34" s="0"/>
      <c r="HEJ34" s="0"/>
      <c r="HEK34" s="0"/>
      <c r="HEL34" s="0"/>
      <c r="HEM34" s="0"/>
      <c r="HEN34" s="0"/>
      <c r="HEO34" s="0"/>
      <c r="HEP34" s="0"/>
      <c r="HEQ34" s="0"/>
      <c r="HER34" s="0"/>
      <c r="HES34" s="0"/>
      <c r="HET34" s="0"/>
      <c r="HEU34" s="0"/>
      <c r="HEV34" s="0"/>
      <c r="HEW34" s="0"/>
      <c r="HEX34" s="0"/>
      <c r="HEY34" s="0"/>
      <c r="HEZ34" s="0"/>
      <c r="HFA34" s="0"/>
      <c r="HFB34" s="0"/>
      <c r="HFC34" s="0"/>
      <c r="HFD34" s="0"/>
      <c r="HFE34" s="0"/>
      <c r="HFF34" s="0"/>
      <c r="HFG34" s="0"/>
      <c r="HFH34" s="0"/>
      <c r="HFI34" s="0"/>
      <c r="HFJ34" s="0"/>
      <c r="HFK34" s="0"/>
      <c r="HFL34" s="0"/>
      <c r="HFM34" s="0"/>
      <c r="HFN34" s="0"/>
      <c r="HFO34" s="0"/>
      <c r="HFP34" s="0"/>
      <c r="HFQ34" s="0"/>
      <c r="HFR34" s="0"/>
      <c r="HFS34" s="0"/>
      <c r="HFT34" s="0"/>
      <c r="HFU34" s="0"/>
      <c r="HFV34" s="0"/>
      <c r="HFW34" s="0"/>
      <c r="HFX34" s="0"/>
      <c r="HFY34" s="0"/>
      <c r="HFZ34" s="0"/>
      <c r="HGA34" s="0"/>
      <c r="HGB34" s="0"/>
      <c r="HGC34" s="0"/>
      <c r="HGD34" s="0"/>
      <c r="HGE34" s="0"/>
      <c r="HGF34" s="0"/>
      <c r="HGG34" s="0"/>
      <c r="HGH34" s="0"/>
      <c r="HGI34" s="0"/>
      <c r="HGJ34" s="0"/>
      <c r="HGK34" s="0"/>
      <c r="HGL34" s="0"/>
      <c r="HGM34" s="0"/>
      <c r="HGN34" s="0"/>
      <c r="HGO34" s="0"/>
      <c r="HGP34" s="0"/>
      <c r="HGQ34" s="0"/>
      <c r="HGR34" s="0"/>
      <c r="HGS34" s="0"/>
      <c r="HGT34" s="0"/>
      <c r="HGU34" s="0"/>
      <c r="HGV34" s="0"/>
      <c r="HGW34" s="0"/>
      <c r="HGX34" s="0"/>
      <c r="HGY34" s="0"/>
      <c r="HGZ34" s="0"/>
      <c r="HHA34" s="0"/>
      <c r="HHB34" s="0"/>
      <c r="HHC34" s="0"/>
      <c r="HHD34" s="0"/>
      <c r="HHE34" s="0"/>
      <c r="HHF34" s="0"/>
      <c r="HHG34" s="0"/>
      <c r="HHH34" s="0"/>
      <c r="HHI34" s="0"/>
      <c r="HHJ34" s="0"/>
      <c r="HHK34" s="0"/>
      <c r="HHL34" s="0"/>
      <c r="HHM34" s="0"/>
      <c r="HHN34" s="0"/>
      <c r="HHO34" s="0"/>
      <c r="HHP34" s="0"/>
      <c r="HHQ34" s="0"/>
      <c r="HHR34" s="0"/>
      <c r="HHS34" s="0"/>
      <c r="HHT34" s="0"/>
      <c r="HHU34" s="0"/>
      <c r="HHV34" s="0"/>
      <c r="HHW34" s="0"/>
      <c r="HHX34" s="0"/>
      <c r="HHY34" s="0"/>
      <c r="HHZ34" s="0"/>
      <c r="HIA34" s="0"/>
      <c r="HIB34" s="0"/>
      <c r="HIC34" s="0"/>
      <c r="HID34" s="0"/>
      <c r="HIE34" s="0"/>
      <c r="HIF34" s="0"/>
      <c r="HIG34" s="0"/>
      <c r="HIH34" s="0"/>
      <c r="HII34" s="0"/>
      <c r="HIJ34" s="0"/>
      <c r="HIK34" s="0"/>
      <c r="HIL34" s="0"/>
      <c r="HIM34" s="0"/>
      <c r="HIN34" s="0"/>
      <c r="HIO34" s="0"/>
      <c r="HIP34" s="0"/>
      <c r="HIQ34" s="0"/>
      <c r="HIR34" s="0"/>
      <c r="HIS34" s="0"/>
      <c r="HIT34" s="0"/>
      <c r="HIU34" s="0"/>
      <c r="HIV34" s="0"/>
      <c r="HIW34" s="0"/>
      <c r="HIX34" s="0"/>
      <c r="HIY34" s="0"/>
      <c r="HIZ34" s="0"/>
      <c r="HJA34" s="0"/>
      <c r="HJB34" s="0"/>
      <c r="HJC34" s="0"/>
      <c r="HJD34" s="0"/>
      <c r="HJE34" s="0"/>
      <c r="HJF34" s="0"/>
      <c r="HJG34" s="0"/>
      <c r="HJH34" s="0"/>
      <c r="HJI34" s="0"/>
      <c r="HJJ34" s="0"/>
      <c r="HJK34" s="0"/>
      <c r="HJL34" s="0"/>
      <c r="HJM34" s="0"/>
      <c r="HJN34" s="0"/>
      <c r="HJO34" s="0"/>
      <c r="HJP34" s="0"/>
      <c r="HJQ34" s="0"/>
      <c r="HJR34" s="0"/>
      <c r="HJS34" s="0"/>
      <c r="HJT34" s="0"/>
      <c r="HJU34" s="0"/>
      <c r="HJV34" s="0"/>
      <c r="HJW34" s="0"/>
      <c r="HJX34" s="0"/>
      <c r="HJY34" s="0"/>
      <c r="HJZ34" s="0"/>
      <c r="HKA34" s="0"/>
      <c r="HKB34" s="0"/>
      <c r="HKC34" s="0"/>
      <c r="HKD34" s="0"/>
      <c r="HKE34" s="0"/>
      <c r="HKF34" s="0"/>
      <c r="HKG34" s="0"/>
      <c r="HKH34" s="0"/>
      <c r="HKI34" s="0"/>
      <c r="HKJ34" s="0"/>
      <c r="HKK34" s="0"/>
      <c r="HKL34" s="0"/>
      <c r="HKM34" s="0"/>
      <c r="HKN34" s="0"/>
      <c r="HKO34" s="0"/>
      <c r="HKP34" s="0"/>
      <c r="HKQ34" s="0"/>
      <c r="HKR34" s="0"/>
      <c r="HKS34" s="0"/>
      <c r="HKT34" s="0"/>
      <c r="HKU34" s="0"/>
      <c r="HKV34" s="0"/>
      <c r="HKW34" s="0"/>
      <c r="HKX34" s="0"/>
      <c r="HKY34" s="0"/>
      <c r="HKZ34" s="0"/>
      <c r="HLA34" s="0"/>
      <c r="HLB34" s="0"/>
      <c r="HLC34" s="0"/>
      <c r="HLD34" s="0"/>
      <c r="HLE34" s="0"/>
      <c r="HLF34" s="0"/>
      <c r="HLG34" s="0"/>
      <c r="HLH34" s="0"/>
      <c r="HLI34" s="0"/>
      <c r="HLJ34" s="0"/>
      <c r="HLK34" s="0"/>
      <c r="HLL34" s="0"/>
      <c r="HLM34" s="0"/>
      <c r="HLN34" s="0"/>
      <c r="HLO34" s="0"/>
      <c r="HLP34" s="0"/>
      <c r="HLQ34" s="0"/>
      <c r="HLR34" s="0"/>
      <c r="HLS34" s="0"/>
      <c r="HLT34" s="0"/>
      <c r="HLU34" s="0"/>
      <c r="HLV34" s="0"/>
      <c r="HLW34" s="0"/>
      <c r="HLX34" s="0"/>
      <c r="HLY34" s="0"/>
      <c r="HLZ34" s="0"/>
      <c r="HMA34" s="0"/>
      <c r="HMB34" s="0"/>
      <c r="HMC34" s="0"/>
      <c r="HMD34" s="0"/>
      <c r="HME34" s="0"/>
      <c r="HMF34" s="0"/>
      <c r="HMG34" s="0"/>
      <c r="HMH34" s="0"/>
      <c r="HMI34" s="0"/>
      <c r="HMJ34" s="0"/>
      <c r="HMK34" s="0"/>
      <c r="HML34" s="0"/>
      <c r="HMM34" s="0"/>
      <c r="HMN34" s="0"/>
      <c r="HMO34" s="0"/>
      <c r="HMP34" s="0"/>
      <c r="HMQ34" s="0"/>
      <c r="HMR34" s="0"/>
      <c r="HMS34" s="0"/>
      <c r="HMT34" s="0"/>
      <c r="HMU34" s="0"/>
      <c r="HMV34" s="0"/>
      <c r="HMW34" s="0"/>
      <c r="HMX34" s="0"/>
      <c r="HMY34" s="0"/>
      <c r="HMZ34" s="0"/>
      <c r="HNA34" s="0"/>
      <c r="HNB34" s="0"/>
      <c r="HNC34" s="0"/>
      <c r="HND34" s="0"/>
      <c r="HNE34" s="0"/>
      <c r="HNF34" s="0"/>
      <c r="HNG34" s="0"/>
      <c r="HNH34" s="0"/>
      <c r="HNI34" s="0"/>
      <c r="HNJ34" s="0"/>
      <c r="HNK34" s="0"/>
      <c r="HNL34" s="0"/>
      <c r="HNM34" s="0"/>
      <c r="HNN34" s="0"/>
      <c r="HNO34" s="0"/>
      <c r="HNP34" s="0"/>
      <c r="HNQ34" s="0"/>
      <c r="HNR34" s="0"/>
      <c r="HNS34" s="0"/>
      <c r="HNT34" s="0"/>
      <c r="HNU34" s="0"/>
      <c r="HNV34" s="0"/>
      <c r="HNW34" s="0"/>
      <c r="HNX34" s="0"/>
      <c r="HNY34" s="0"/>
      <c r="HNZ34" s="0"/>
      <c r="HOA34" s="0"/>
      <c r="HOB34" s="0"/>
      <c r="HOC34" s="0"/>
      <c r="HOD34" s="0"/>
      <c r="HOE34" s="0"/>
      <c r="HOF34" s="0"/>
      <c r="HOG34" s="0"/>
      <c r="HOH34" s="0"/>
      <c r="HOI34" s="0"/>
      <c r="HOJ34" s="0"/>
      <c r="HOK34" s="0"/>
      <c r="HOL34" s="0"/>
      <c r="HOM34" s="0"/>
      <c r="HON34" s="0"/>
      <c r="HOO34" s="0"/>
      <c r="HOP34" s="0"/>
      <c r="HOQ34" s="0"/>
      <c r="HOR34" s="0"/>
      <c r="HOS34" s="0"/>
      <c r="HOT34" s="0"/>
      <c r="HOU34" s="0"/>
      <c r="HOV34" s="0"/>
      <c r="HOW34" s="0"/>
      <c r="HOX34" s="0"/>
      <c r="HOY34" s="0"/>
      <c r="HOZ34" s="0"/>
      <c r="HPA34" s="0"/>
      <c r="HPB34" s="0"/>
      <c r="HPC34" s="0"/>
      <c r="HPD34" s="0"/>
      <c r="HPE34" s="0"/>
      <c r="HPF34" s="0"/>
      <c r="HPG34" s="0"/>
      <c r="HPH34" s="0"/>
      <c r="HPI34" s="0"/>
      <c r="HPJ34" s="0"/>
      <c r="HPK34" s="0"/>
      <c r="HPL34" s="0"/>
      <c r="HPM34" s="0"/>
      <c r="HPN34" s="0"/>
      <c r="HPO34" s="0"/>
      <c r="HPP34" s="0"/>
      <c r="HPQ34" s="0"/>
      <c r="HPR34" s="0"/>
      <c r="HPS34" s="0"/>
      <c r="HPT34" s="0"/>
      <c r="HPU34" s="0"/>
      <c r="HPV34" s="0"/>
      <c r="HPW34" s="0"/>
      <c r="HPX34" s="0"/>
      <c r="HPY34" s="0"/>
      <c r="HPZ34" s="0"/>
      <c r="HQA34" s="0"/>
      <c r="HQB34" s="0"/>
      <c r="HQC34" s="0"/>
      <c r="HQD34" s="0"/>
      <c r="HQE34" s="0"/>
      <c r="HQF34" s="0"/>
      <c r="HQG34" s="0"/>
      <c r="HQH34" s="0"/>
      <c r="HQI34" s="0"/>
      <c r="HQJ34" s="0"/>
      <c r="HQK34" s="0"/>
      <c r="HQL34" s="0"/>
      <c r="HQM34" s="0"/>
      <c r="HQN34" s="0"/>
      <c r="HQO34" s="0"/>
      <c r="HQP34" s="0"/>
      <c r="HQQ34" s="0"/>
      <c r="HQR34" s="0"/>
      <c r="HQS34" s="0"/>
      <c r="HQT34" s="0"/>
      <c r="HQU34" s="0"/>
      <c r="HQV34" s="0"/>
      <c r="HQW34" s="0"/>
      <c r="HQX34" s="0"/>
      <c r="HQY34" s="0"/>
      <c r="HQZ34" s="0"/>
      <c r="HRA34" s="0"/>
      <c r="HRB34" s="0"/>
      <c r="HRC34" s="0"/>
      <c r="HRD34" s="0"/>
      <c r="HRE34" s="0"/>
      <c r="HRF34" s="0"/>
      <c r="HRG34" s="0"/>
      <c r="HRH34" s="0"/>
      <c r="HRI34" s="0"/>
      <c r="HRJ34" s="0"/>
      <c r="HRK34" s="0"/>
      <c r="HRL34" s="0"/>
      <c r="HRM34" s="0"/>
      <c r="HRN34" s="0"/>
      <c r="HRO34" s="0"/>
      <c r="HRP34" s="0"/>
      <c r="HRQ34" s="0"/>
      <c r="HRR34" s="0"/>
      <c r="HRS34" s="0"/>
      <c r="HRT34" s="0"/>
      <c r="HRU34" s="0"/>
      <c r="HRV34" s="0"/>
      <c r="HRW34" s="0"/>
      <c r="HRX34" s="0"/>
      <c r="HRY34" s="0"/>
      <c r="HRZ34" s="0"/>
      <c r="HSA34" s="0"/>
      <c r="HSB34" s="0"/>
      <c r="HSC34" s="0"/>
      <c r="HSD34" s="0"/>
      <c r="HSE34" s="0"/>
      <c r="HSF34" s="0"/>
      <c r="HSG34" s="0"/>
      <c r="HSH34" s="0"/>
      <c r="HSI34" s="0"/>
      <c r="HSJ34" s="0"/>
      <c r="HSK34" s="0"/>
      <c r="HSL34" s="0"/>
      <c r="HSM34" s="0"/>
      <c r="HSN34" s="0"/>
      <c r="HSO34" s="0"/>
      <c r="HSP34" s="0"/>
      <c r="HSQ34" s="0"/>
      <c r="HSR34" s="0"/>
      <c r="HSS34" s="0"/>
      <c r="HST34" s="0"/>
      <c r="HSU34" s="0"/>
      <c r="HSV34" s="0"/>
      <c r="HSW34" s="0"/>
      <c r="HSX34" s="0"/>
      <c r="HSY34" s="0"/>
      <c r="HSZ34" s="0"/>
      <c r="HTA34" s="0"/>
      <c r="HTB34" s="0"/>
      <c r="HTC34" s="0"/>
      <c r="HTD34" s="0"/>
      <c r="HTE34" s="0"/>
      <c r="HTF34" s="0"/>
      <c r="HTG34" s="0"/>
      <c r="HTH34" s="0"/>
      <c r="HTI34" s="0"/>
      <c r="HTJ34" s="0"/>
      <c r="HTK34" s="0"/>
      <c r="HTL34" s="0"/>
      <c r="HTM34" s="0"/>
      <c r="HTN34" s="0"/>
      <c r="HTO34" s="0"/>
      <c r="HTP34" s="0"/>
      <c r="HTQ34" s="0"/>
      <c r="HTR34" s="0"/>
      <c r="HTS34" s="0"/>
      <c r="HTT34" s="0"/>
      <c r="HTU34" s="0"/>
      <c r="HTV34" s="0"/>
      <c r="HTW34" s="0"/>
      <c r="HTX34" s="0"/>
      <c r="HTY34" s="0"/>
      <c r="HTZ34" s="0"/>
      <c r="HUA34" s="0"/>
      <c r="HUB34" s="0"/>
      <c r="HUC34" s="0"/>
      <c r="HUD34" s="0"/>
      <c r="HUE34" s="0"/>
      <c r="HUF34" s="0"/>
      <c r="HUG34" s="0"/>
      <c r="HUH34" s="0"/>
      <c r="HUI34" s="0"/>
      <c r="HUJ34" s="0"/>
      <c r="HUK34" s="0"/>
      <c r="HUL34" s="0"/>
      <c r="HUM34" s="0"/>
      <c r="HUN34" s="0"/>
      <c r="HUO34" s="0"/>
      <c r="HUP34" s="0"/>
      <c r="HUQ34" s="0"/>
      <c r="HUR34" s="0"/>
      <c r="HUS34" s="0"/>
      <c r="HUT34" s="0"/>
      <c r="HUU34" s="0"/>
      <c r="HUV34" s="0"/>
      <c r="HUW34" s="0"/>
      <c r="HUX34" s="0"/>
      <c r="HUY34" s="0"/>
      <c r="HUZ34" s="0"/>
      <c r="HVA34" s="0"/>
      <c r="HVB34" s="0"/>
      <c r="HVC34" s="0"/>
      <c r="HVD34" s="0"/>
      <c r="HVE34" s="0"/>
      <c r="HVF34" s="0"/>
      <c r="HVG34" s="0"/>
      <c r="HVH34" s="0"/>
      <c r="HVI34" s="0"/>
      <c r="HVJ34" s="0"/>
      <c r="HVK34" s="0"/>
      <c r="HVL34" s="0"/>
      <c r="HVM34" s="0"/>
      <c r="HVN34" s="0"/>
      <c r="HVO34" s="0"/>
      <c r="HVP34" s="0"/>
      <c r="HVQ34" s="0"/>
      <c r="HVR34" s="0"/>
      <c r="HVS34" s="0"/>
      <c r="HVT34" s="0"/>
      <c r="HVU34" s="0"/>
      <c r="HVV34" s="0"/>
      <c r="HVW34" s="0"/>
      <c r="HVX34" s="0"/>
      <c r="HVY34" s="0"/>
      <c r="HVZ34" s="0"/>
      <c r="HWA34" s="0"/>
      <c r="HWB34" s="0"/>
      <c r="HWC34" s="0"/>
      <c r="HWD34" s="0"/>
      <c r="HWE34" s="0"/>
      <c r="HWF34" s="0"/>
      <c r="HWG34" s="0"/>
      <c r="HWH34" s="0"/>
      <c r="HWI34" s="0"/>
      <c r="HWJ34" s="0"/>
      <c r="HWK34" s="0"/>
      <c r="HWL34" s="0"/>
      <c r="HWM34" s="0"/>
      <c r="HWN34" s="0"/>
      <c r="HWO34" s="0"/>
      <c r="HWP34" s="0"/>
      <c r="HWQ34" s="0"/>
      <c r="HWR34" s="0"/>
      <c r="HWS34" s="0"/>
      <c r="HWT34" s="0"/>
      <c r="HWU34" s="0"/>
      <c r="HWV34" s="0"/>
      <c r="HWW34" s="0"/>
      <c r="HWX34" s="0"/>
      <c r="HWY34" s="0"/>
      <c r="HWZ34" s="0"/>
      <c r="HXA34" s="0"/>
      <c r="HXB34" s="0"/>
      <c r="HXC34" s="0"/>
      <c r="HXD34" s="0"/>
      <c r="HXE34" s="0"/>
      <c r="HXF34" s="0"/>
      <c r="HXG34" s="0"/>
      <c r="HXH34" s="0"/>
      <c r="HXI34" s="0"/>
      <c r="HXJ34" s="0"/>
      <c r="HXK34" s="0"/>
      <c r="HXL34" s="0"/>
      <c r="HXM34" s="0"/>
      <c r="HXN34" s="0"/>
      <c r="HXO34" s="0"/>
      <c r="HXP34" s="0"/>
      <c r="HXQ34" s="0"/>
      <c r="HXR34" s="0"/>
      <c r="HXS34" s="0"/>
      <c r="HXT34" s="0"/>
      <c r="HXU34" s="0"/>
      <c r="HXV34" s="0"/>
      <c r="HXW34" s="0"/>
      <c r="HXX34" s="0"/>
      <c r="HXY34" s="0"/>
      <c r="HXZ34" s="0"/>
      <c r="HYA34" s="0"/>
      <c r="HYB34" s="0"/>
      <c r="HYC34" s="0"/>
      <c r="HYD34" s="0"/>
      <c r="HYE34" s="0"/>
      <c r="HYF34" s="0"/>
      <c r="HYG34" s="0"/>
      <c r="HYH34" s="0"/>
      <c r="HYI34" s="0"/>
      <c r="HYJ34" s="0"/>
      <c r="HYK34" s="0"/>
      <c r="HYL34" s="0"/>
      <c r="HYM34" s="0"/>
      <c r="HYN34" s="0"/>
      <c r="HYO34" s="0"/>
      <c r="HYP34" s="0"/>
      <c r="HYQ34" s="0"/>
      <c r="HYR34" s="0"/>
      <c r="HYS34" s="0"/>
      <c r="HYT34" s="0"/>
      <c r="HYU34" s="0"/>
      <c r="HYV34" s="0"/>
      <c r="HYW34" s="0"/>
      <c r="HYX34" s="0"/>
      <c r="HYY34" s="0"/>
      <c r="HYZ34" s="0"/>
      <c r="HZA34" s="0"/>
      <c r="HZB34" s="0"/>
      <c r="HZC34" s="0"/>
      <c r="HZD34" s="0"/>
      <c r="HZE34" s="0"/>
      <c r="HZF34" s="0"/>
      <c r="HZG34" s="0"/>
      <c r="HZH34" s="0"/>
      <c r="HZI34" s="0"/>
      <c r="HZJ34" s="0"/>
      <c r="HZK34" s="0"/>
      <c r="HZL34" s="0"/>
      <c r="HZM34" s="0"/>
      <c r="HZN34" s="0"/>
      <c r="HZO34" s="0"/>
      <c r="HZP34" s="0"/>
      <c r="HZQ34" s="0"/>
      <c r="HZR34" s="0"/>
      <c r="HZS34" s="0"/>
      <c r="HZT34" s="0"/>
      <c r="HZU34" s="0"/>
      <c r="HZV34" s="0"/>
      <c r="HZW34" s="0"/>
      <c r="HZX34" s="0"/>
      <c r="HZY34" s="0"/>
      <c r="HZZ34" s="0"/>
      <c r="IAA34" s="0"/>
      <c r="IAB34" s="0"/>
      <c r="IAC34" s="0"/>
      <c r="IAD34" s="0"/>
      <c r="IAE34" s="0"/>
      <c r="IAF34" s="0"/>
      <c r="IAG34" s="0"/>
      <c r="IAH34" s="0"/>
      <c r="IAI34" s="0"/>
      <c r="IAJ34" s="0"/>
      <c r="IAK34" s="0"/>
      <c r="IAL34" s="0"/>
      <c r="IAM34" s="0"/>
      <c r="IAN34" s="0"/>
      <c r="IAO34" s="0"/>
      <c r="IAP34" s="0"/>
      <c r="IAQ34" s="0"/>
      <c r="IAR34" s="0"/>
      <c r="IAS34" s="0"/>
      <c r="IAT34" s="0"/>
      <c r="IAU34" s="0"/>
      <c r="IAV34" s="0"/>
      <c r="IAW34" s="0"/>
      <c r="IAX34" s="0"/>
      <c r="IAY34" s="0"/>
      <c r="IAZ34" s="0"/>
      <c r="IBA34" s="0"/>
      <c r="IBB34" s="0"/>
      <c r="IBC34" s="0"/>
      <c r="IBD34" s="0"/>
      <c r="IBE34" s="0"/>
      <c r="IBF34" s="0"/>
      <c r="IBG34" s="0"/>
      <c r="IBH34" s="0"/>
      <c r="IBI34" s="0"/>
      <c r="IBJ34" s="0"/>
      <c r="IBK34" s="0"/>
      <c r="IBL34" s="0"/>
      <c r="IBM34" s="0"/>
      <c r="IBN34" s="0"/>
      <c r="IBO34" s="0"/>
      <c r="IBP34" s="0"/>
      <c r="IBQ34" s="0"/>
      <c r="IBR34" s="0"/>
      <c r="IBS34" s="0"/>
      <c r="IBT34" s="0"/>
      <c r="IBU34" s="0"/>
      <c r="IBV34" s="0"/>
      <c r="IBW34" s="0"/>
      <c r="IBX34" s="0"/>
      <c r="IBY34" s="0"/>
      <c r="IBZ34" s="0"/>
      <c r="ICA34" s="0"/>
      <c r="ICB34" s="0"/>
      <c r="ICC34" s="0"/>
      <c r="ICD34" s="0"/>
      <c r="ICE34" s="0"/>
      <c r="ICF34" s="0"/>
      <c r="ICG34" s="0"/>
      <c r="ICH34" s="0"/>
      <c r="ICI34" s="0"/>
      <c r="ICJ34" s="0"/>
      <c r="ICK34" s="0"/>
      <c r="ICL34" s="0"/>
      <c r="ICM34" s="0"/>
      <c r="ICN34" s="0"/>
      <c r="ICO34" s="0"/>
      <c r="ICP34" s="0"/>
      <c r="ICQ34" s="0"/>
      <c r="ICR34" s="0"/>
      <c r="ICS34" s="0"/>
      <c r="ICT34" s="0"/>
      <c r="ICU34" s="0"/>
      <c r="ICV34" s="0"/>
      <c r="ICW34" s="0"/>
      <c r="ICX34" s="0"/>
      <c r="ICY34" s="0"/>
      <c r="ICZ34" s="0"/>
      <c r="IDA34" s="0"/>
      <c r="IDB34" s="0"/>
      <c r="IDC34" s="0"/>
      <c r="IDD34" s="0"/>
      <c r="IDE34" s="0"/>
      <c r="IDF34" s="0"/>
      <c r="IDG34" s="0"/>
      <c r="IDH34" s="0"/>
      <c r="IDI34" s="0"/>
      <c r="IDJ34" s="0"/>
      <c r="IDK34" s="0"/>
      <c r="IDL34" s="0"/>
      <c r="IDM34" s="0"/>
      <c r="IDN34" s="0"/>
      <c r="IDO34" s="0"/>
      <c r="IDP34" s="0"/>
      <c r="IDQ34" s="0"/>
      <c r="IDR34" s="0"/>
      <c r="IDS34" s="0"/>
      <c r="IDT34" s="0"/>
      <c r="IDU34" s="0"/>
      <c r="IDV34" s="0"/>
      <c r="IDW34" s="0"/>
      <c r="IDX34" s="0"/>
      <c r="IDY34" s="0"/>
      <c r="IDZ34" s="0"/>
      <c r="IEA34" s="0"/>
      <c r="IEB34" s="0"/>
      <c r="IEC34" s="0"/>
      <c r="IED34" s="0"/>
      <c r="IEE34" s="0"/>
      <c r="IEF34" s="0"/>
      <c r="IEG34" s="0"/>
      <c r="IEH34" s="0"/>
      <c r="IEI34" s="0"/>
      <c r="IEJ34" s="0"/>
      <c r="IEK34" s="0"/>
      <c r="IEL34" s="0"/>
      <c r="IEM34" s="0"/>
      <c r="IEN34" s="0"/>
      <c r="IEO34" s="0"/>
      <c r="IEP34" s="0"/>
      <c r="IEQ34" s="0"/>
      <c r="IER34" s="0"/>
      <c r="IES34" s="0"/>
      <c r="IET34" s="0"/>
      <c r="IEU34" s="0"/>
      <c r="IEV34" s="0"/>
      <c r="IEW34" s="0"/>
      <c r="IEX34" s="0"/>
      <c r="IEY34" s="0"/>
      <c r="IEZ34" s="0"/>
      <c r="IFA34" s="0"/>
      <c r="IFB34" s="0"/>
      <c r="IFC34" s="0"/>
      <c r="IFD34" s="0"/>
      <c r="IFE34" s="0"/>
      <c r="IFF34" s="0"/>
      <c r="IFG34" s="0"/>
      <c r="IFH34" s="0"/>
      <c r="IFI34" s="0"/>
      <c r="IFJ34" s="0"/>
      <c r="IFK34" s="0"/>
      <c r="IFL34" s="0"/>
      <c r="IFM34" s="0"/>
      <c r="IFN34" s="0"/>
      <c r="IFO34" s="0"/>
      <c r="IFP34" s="0"/>
      <c r="IFQ34" s="0"/>
      <c r="IFR34" s="0"/>
      <c r="IFS34" s="0"/>
      <c r="IFT34" s="0"/>
      <c r="IFU34" s="0"/>
      <c r="IFV34" s="0"/>
      <c r="IFW34" s="0"/>
      <c r="IFX34" s="0"/>
      <c r="IFY34" s="0"/>
      <c r="IFZ34" s="0"/>
      <c r="IGA34" s="0"/>
      <c r="IGB34" s="0"/>
      <c r="IGC34" s="0"/>
      <c r="IGD34" s="0"/>
      <c r="IGE34" s="0"/>
      <c r="IGF34" s="0"/>
      <c r="IGG34" s="0"/>
      <c r="IGH34" s="0"/>
      <c r="IGI34" s="0"/>
      <c r="IGJ34" s="0"/>
      <c r="IGK34" s="0"/>
      <c r="IGL34" s="0"/>
      <c r="IGM34" s="0"/>
      <c r="IGN34" s="0"/>
      <c r="IGO34" s="0"/>
      <c r="IGP34" s="0"/>
      <c r="IGQ34" s="0"/>
      <c r="IGR34" s="0"/>
      <c r="IGS34" s="0"/>
      <c r="IGT34" s="0"/>
      <c r="IGU34" s="0"/>
      <c r="IGV34" s="0"/>
      <c r="IGW34" s="0"/>
      <c r="IGX34" s="0"/>
      <c r="IGY34" s="0"/>
      <c r="IGZ34" s="0"/>
      <c r="IHA34" s="0"/>
      <c r="IHB34" s="0"/>
      <c r="IHC34" s="0"/>
      <c r="IHD34" s="0"/>
      <c r="IHE34" s="0"/>
      <c r="IHF34" s="0"/>
      <c r="IHG34" s="0"/>
      <c r="IHH34" s="0"/>
      <c r="IHI34" s="0"/>
      <c r="IHJ34" s="0"/>
      <c r="IHK34" s="0"/>
      <c r="IHL34" s="0"/>
      <c r="IHM34" s="0"/>
      <c r="IHN34" s="0"/>
      <c r="IHO34" s="0"/>
      <c r="IHP34" s="0"/>
      <c r="IHQ34" s="0"/>
      <c r="IHR34" s="0"/>
      <c r="IHS34" s="0"/>
      <c r="IHT34" s="0"/>
      <c r="IHU34" s="0"/>
      <c r="IHV34" s="0"/>
      <c r="IHW34" s="0"/>
      <c r="IHX34" s="0"/>
      <c r="IHY34" s="0"/>
      <c r="IHZ34" s="0"/>
      <c r="IIA34" s="0"/>
      <c r="IIB34" s="0"/>
      <c r="IIC34" s="0"/>
      <c r="IID34" s="0"/>
      <c r="IIE34" s="0"/>
      <c r="IIF34" s="0"/>
      <c r="IIG34" s="0"/>
      <c r="IIH34" s="0"/>
      <c r="III34" s="0"/>
      <c r="IIJ34" s="0"/>
      <c r="IIK34" s="0"/>
      <c r="IIL34" s="0"/>
      <c r="IIM34" s="0"/>
      <c r="IIN34" s="0"/>
      <c r="IIO34" s="0"/>
      <c r="IIP34" s="0"/>
      <c r="IIQ34" s="0"/>
      <c r="IIR34" s="0"/>
      <c r="IIS34" s="0"/>
      <c r="IIT34" s="0"/>
      <c r="IIU34" s="0"/>
      <c r="IIV34" s="0"/>
      <c r="IIW34" s="0"/>
      <c r="IIX34" s="0"/>
      <c r="IIY34" s="0"/>
      <c r="IIZ34" s="0"/>
      <c r="IJA34" s="0"/>
      <c r="IJB34" s="0"/>
      <c r="IJC34" s="0"/>
      <c r="IJD34" s="0"/>
      <c r="IJE34" s="0"/>
      <c r="IJF34" s="0"/>
      <c r="IJG34" s="0"/>
      <c r="IJH34" s="0"/>
      <c r="IJI34" s="0"/>
      <c r="IJJ34" s="0"/>
      <c r="IJK34" s="0"/>
      <c r="IJL34" s="0"/>
      <c r="IJM34" s="0"/>
      <c r="IJN34" s="0"/>
      <c r="IJO34" s="0"/>
      <c r="IJP34" s="0"/>
      <c r="IJQ34" s="0"/>
      <c r="IJR34" s="0"/>
      <c r="IJS34" s="0"/>
      <c r="IJT34" s="0"/>
      <c r="IJU34" s="0"/>
      <c r="IJV34" s="0"/>
      <c r="IJW34" s="0"/>
      <c r="IJX34" s="0"/>
      <c r="IJY34" s="0"/>
      <c r="IJZ34" s="0"/>
      <c r="IKA34" s="0"/>
      <c r="IKB34" s="0"/>
      <c r="IKC34" s="0"/>
      <c r="IKD34" s="0"/>
      <c r="IKE34" s="0"/>
      <c r="IKF34" s="0"/>
      <c r="IKG34" s="0"/>
      <c r="IKH34" s="0"/>
      <c r="IKI34" s="0"/>
      <c r="IKJ34" s="0"/>
      <c r="IKK34" s="0"/>
      <c r="IKL34" s="0"/>
      <c r="IKM34" s="0"/>
      <c r="IKN34" s="0"/>
      <c r="IKO34" s="0"/>
      <c r="IKP34" s="0"/>
      <c r="IKQ34" s="0"/>
      <c r="IKR34" s="0"/>
      <c r="IKS34" s="0"/>
      <c r="IKT34" s="0"/>
      <c r="IKU34" s="0"/>
      <c r="IKV34" s="0"/>
      <c r="IKW34" s="0"/>
      <c r="IKX34" s="0"/>
      <c r="IKY34" s="0"/>
      <c r="IKZ34" s="0"/>
      <c r="ILA34" s="0"/>
      <c r="ILB34" s="0"/>
      <c r="ILC34" s="0"/>
      <c r="ILD34" s="0"/>
      <c r="ILE34" s="0"/>
      <c r="ILF34" s="0"/>
      <c r="ILG34" s="0"/>
      <c r="ILH34" s="0"/>
      <c r="ILI34" s="0"/>
      <c r="ILJ34" s="0"/>
      <c r="ILK34" s="0"/>
      <c r="ILL34" s="0"/>
      <c r="ILM34" s="0"/>
      <c r="ILN34" s="0"/>
      <c r="ILO34" s="0"/>
      <c r="ILP34" s="0"/>
      <c r="ILQ34" s="0"/>
      <c r="ILR34" s="0"/>
      <c r="ILS34" s="0"/>
      <c r="ILT34" s="0"/>
      <c r="ILU34" s="0"/>
      <c r="ILV34" s="0"/>
      <c r="ILW34" s="0"/>
      <c r="ILX34" s="0"/>
      <c r="ILY34" s="0"/>
      <c r="ILZ34" s="0"/>
      <c r="IMA34" s="0"/>
      <c r="IMB34" s="0"/>
      <c r="IMC34" s="0"/>
      <c r="IMD34" s="0"/>
      <c r="IME34" s="0"/>
      <c r="IMF34" s="0"/>
      <c r="IMG34" s="0"/>
      <c r="IMH34" s="0"/>
      <c r="IMI34" s="0"/>
      <c r="IMJ34" s="0"/>
      <c r="IMK34" s="0"/>
      <c r="IML34" s="0"/>
      <c r="IMM34" s="0"/>
      <c r="IMN34" s="0"/>
      <c r="IMO34" s="0"/>
      <c r="IMP34" s="0"/>
      <c r="IMQ34" s="0"/>
      <c r="IMR34" s="0"/>
      <c r="IMS34" s="0"/>
      <c r="IMT34" s="0"/>
      <c r="IMU34" s="0"/>
      <c r="IMV34" s="0"/>
      <c r="IMW34" s="0"/>
      <c r="IMX34" s="0"/>
      <c r="IMY34" s="0"/>
      <c r="IMZ34" s="0"/>
      <c r="INA34" s="0"/>
      <c r="INB34" s="0"/>
      <c r="INC34" s="0"/>
      <c r="IND34" s="0"/>
      <c r="INE34" s="0"/>
      <c r="INF34" s="0"/>
      <c r="ING34" s="0"/>
      <c r="INH34" s="0"/>
      <c r="INI34" s="0"/>
      <c r="INJ34" s="0"/>
      <c r="INK34" s="0"/>
      <c r="INL34" s="0"/>
      <c r="INM34" s="0"/>
      <c r="INN34" s="0"/>
      <c r="INO34" s="0"/>
      <c r="INP34" s="0"/>
      <c r="INQ34" s="0"/>
      <c r="INR34" s="0"/>
      <c r="INS34" s="0"/>
      <c r="INT34" s="0"/>
      <c r="INU34" s="0"/>
      <c r="INV34" s="0"/>
      <c r="INW34" s="0"/>
      <c r="INX34" s="0"/>
      <c r="INY34" s="0"/>
      <c r="INZ34" s="0"/>
      <c r="IOA34" s="0"/>
      <c r="IOB34" s="0"/>
      <c r="IOC34" s="0"/>
      <c r="IOD34" s="0"/>
      <c r="IOE34" s="0"/>
      <c r="IOF34" s="0"/>
      <c r="IOG34" s="0"/>
      <c r="IOH34" s="0"/>
      <c r="IOI34" s="0"/>
      <c r="IOJ34" s="0"/>
      <c r="IOK34" s="0"/>
      <c r="IOL34" s="0"/>
      <c r="IOM34" s="0"/>
      <c r="ION34" s="0"/>
      <c r="IOO34" s="0"/>
      <c r="IOP34" s="0"/>
      <c r="IOQ34" s="0"/>
      <c r="IOR34" s="0"/>
      <c r="IOS34" s="0"/>
      <c r="IOT34" s="0"/>
      <c r="IOU34" s="0"/>
      <c r="IOV34" s="0"/>
      <c r="IOW34" s="0"/>
      <c r="IOX34" s="0"/>
      <c r="IOY34" s="0"/>
      <c r="IOZ34" s="0"/>
      <c r="IPA34" s="0"/>
      <c r="IPB34" s="0"/>
      <c r="IPC34" s="0"/>
      <c r="IPD34" s="0"/>
      <c r="IPE34" s="0"/>
      <c r="IPF34" s="0"/>
      <c r="IPG34" s="0"/>
      <c r="IPH34" s="0"/>
      <c r="IPI34" s="0"/>
      <c r="IPJ34" s="0"/>
      <c r="IPK34" s="0"/>
      <c r="IPL34" s="0"/>
      <c r="IPM34" s="0"/>
      <c r="IPN34" s="0"/>
      <c r="IPO34" s="0"/>
      <c r="IPP34" s="0"/>
      <c r="IPQ34" s="0"/>
      <c r="IPR34" s="0"/>
      <c r="IPS34" s="0"/>
      <c r="IPT34" s="0"/>
      <c r="IPU34" s="0"/>
      <c r="IPV34" s="0"/>
      <c r="IPW34" s="0"/>
      <c r="IPX34" s="0"/>
      <c r="IPY34" s="0"/>
      <c r="IPZ34" s="0"/>
      <c r="IQA34" s="0"/>
      <c r="IQB34" s="0"/>
      <c r="IQC34" s="0"/>
      <c r="IQD34" s="0"/>
      <c r="IQE34" s="0"/>
      <c r="IQF34" s="0"/>
      <c r="IQG34" s="0"/>
      <c r="IQH34" s="0"/>
      <c r="IQI34" s="0"/>
      <c r="IQJ34" s="0"/>
      <c r="IQK34" s="0"/>
      <c r="IQL34" s="0"/>
      <c r="IQM34" s="0"/>
      <c r="IQN34" s="0"/>
      <c r="IQO34" s="0"/>
      <c r="IQP34" s="0"/>
      <c r="IQQ34" s="0"/>
      <c r="IQR34" s="0"/>
      <c r="IQS34" s="0"/>
      <c r="IQT34" s="0"/>
      <c r="IQU34" s="0"/>
      <c r="IQV34" s="0"/>
      <c r="IQW34" s="0"/>
      <c r="IQX34" s="0"/>
      <c r="IQY34" s="0"/>
      <c r="IQZ34" s="0"/>
      <c r="IRA34" s="0"/>
      <c r="IRB34" s="0"/>
      <c r="IRC34" s="0"/>
      <c r="IRD34" s="0"/>
      <c r="IRE34" s="0"/>
      <c r="IRF34" s="0"/>
      <c r="IRG34" s="0"/>
      <c r="IRH34" s="0"/>
      <c r="IRI34" s="0"/>
      <c r="IRJ34" s="0"/>
      <c r="IRK34" s="0"/>
      <c r="IRL34" s="0"/>
      <c r="IRM34" s="0"/>
      <c r="IRN34" s="0"/>
      <c r="IRO34" s="0"/>
      <c r="IRP34" s="0"/>
      <c r="IRQ34" s="0"/>
      <c r="IRR34" s="0"/>
      <c r="IRS34" s="0"/>
      <c r="IRT34" s="0"/>
      <c r="IRU34" s="0"/>
      <c r="IRV34" s="0"/>
      <c r="IRW34" s="0"/>
      <c r="IRX34" s="0"/>
      <c r="IRY34" s="0"/>
      <c r="IRZ34" s="0"/>
      <c r="ISA34" s="0"/>
      <c r="ISB34" s="0"/>
      <c r="ISC34" s="0"/>
      <c r="ISD34" s="0"/>
      <c r="ISE34" s="0"/>
      <c r="ISF34" s="0"/>
      <c r="ISG34" s="0"/>
      <c r="ISH34" s="0"/>
      <c r="ISI34" s="0"/>
      <c r="ISJ34" s="0"/>
      <c r="ISK34" s="0"/>
      <c r="ISL34" s="0"/>
      <c r="ISM34" s="0"/>
      <c r="ISN34" s="0"/>
      <c r="ISO34" s="0"/>
      <c r="ISP34" s="0"/>
      <c r="ISQ34" s="0"/>
      <c r="ISR34" s="0"/>
      <c r="ISS34" s="0"/>
      <c r="IST34" s="0"/>
      <c r="ISU34" s="0"/>
      <c r="ISV34" s="0"/>
      <c r="ISW34" s="0"/>
      <c r="ISX34" s="0"/>
      <c r="ISY34" s="0"/>
      <c r="ISZ34" s="0"/>
      <c r="ITA34" s="0"/>
      <c r="ITB34" s="0"/>
      <c r="ITC34" s="0"/>
      <c r="ITD34" s="0"/>
      <c r="ITE34" s="0"/>
      <c r="ITF34" s="0"/>
      <c r="ITG34" s="0"/>
      <c r="ITH34" s="0"/>
      <c r="ITI34" s="0"/>
      <c r="ITJ34" s="0"/>
      <c r="ITK34" s="0"/>
      <c r="ITL34" s="0"/>
      <c r="ITM34" s="0"/>
      <c r="ITN34" s="0"/>
      <c r="ITO34" s="0"/>
      <c r="ITP34" s="0"/>
      <c r="ITQ34" s="0"/>
      <c r="ITR34" s="0"/>
      <c r="ITS34" s="0"/>
      <c r="ITT34" s="0"/>
      <c r="ITU34" s="0"/>
      <c r="ITV34" s="0"/>
      <c r="ITW34" s="0"/>
      <c r="ITX34" s="0"/>
      <c r="ITY34" s="0"/>
      <c r="ITZ34" s="0"/>
      <c r="IUA34" s="0"/>
      <c r="IUB34" s="0"/>
      <c r="IUC34" s="0"/>
      <c r="IUD34" s="0"/>
      <c r="IUE34" s="0"/>
      <c r="IUF34" s="0"/>
      <c r="IUG34" s="0"/>
      <c r="IUH34" s="0"/>
      <c r="IUI34" s="0"/>
      <c r="IUJ34" s="0"/>
      <c r="IUK34" s="0"/>
      <c r="IUL34" s="0"/>
      <c r="IUM34" s="0"/>
      <c r="IUN34" s="0"/>
      <c r="IUO34" s="0"/>
      <c r="IUP34" s="0"/>
      <c r="IUQ34" s="0"/>
      <c r="IUR34" s="0"/>
      <c r="IUS34" s="0"/>
      <c r="IUT34" s="0"/>
      <c r="IUU34" s="0"/>
      <c r="IUV34" s="0"/>
      <c r="IUW34" s="0"/>
      <c r="IUX34" s="0"/>
      <c r="IUY34" s="0"/>
      <c r="IUZ34" s="0"/>
      <c r="IVA34" s="0"/>
      <c r="IVB34" s="0"/>
      <c r="IVC34" s="0"/>
      <c r="IVD34" s="0"/>
      <c r="IVE34" s="0"/>
      <c r="IVF34" s="0"/>
      <c r="IVG34" s="0"/>
      <c r="IVH34" s="0"/>
      <c r="IVI34" s="0"/>
      <c r="IVJ34" s="0"/>
      <c r="IVK34" s="0"/>
      <c r="IVL34" s="0"/>
      <c r="IVM34" s="0"/>
      <c r="IVN34" s="0"/>
      <c r="IVO34" s="0"/>
      <c r="IVP34" s="0"/>
      <c r="IVQ34" s="0"/>
      <c r="IVR34" s="0"/>
      <c r="IVS34" s="0"/>
      <c r="IVT34" s="0"/>
      <c r="IVU34" s="0"/>
      <c r="IVV34" s="0"/>
      <c r="IVW34" s="0"/>
      <c r="IVX34" s="0"/>
      <c r="IVY34" s="0"/>
      <c r="IVZ34" s="0"/>
      <c r="IWA34" s="0"/>
      <c r="IWB34" s="0"/>
      <c r="IWC34" s="0"/>
      <c r="IWD34" s="0"/>
      <c r="IWE34" s="0"/>
      <c r="IWF34" s="0"/>
      <c r="IWG34" s="0"/>
      <c r="IWH34" s="0"/>
      <c r="IWI34" s="0"/>
      <c r="IWJ34" s="0"/>
      <c r="IWK34" s="0"/>
      <c r="IWL34" s="0"/>
      <c r="IWM34" s="0"/>
      <c r="IWN34" s="0"/>
      <c r="IWO34" s="0"/>
      <c r="IWP34" s="0"/>
      <c r="IWQ34" s="0"/>
      <c r="IWR34" s="0"/>
      <c r="IWS34" s="0"/>
      <c r="IWT34" s="0"/>
      <c r="IWU34" s="0"/>
      <c r="IWV34" s="0"/>
      <c r="IWW34" s="0"/>
      <c r="IWX34" s="0"/>
      <c r="IWY34" s="0"/>
      <c r="IWZ34" s="0"/>
      <c r="IXA34" s="0"/>
      <c r="IXB34" s="0"/>
      <c r="IXC34" s="0"/>
      <c r="IXD34" s="0"/>
      <c r="IXE34" s="0"/>
      <c r="IXF34" s="0"/>
      <c r="IXG34" s="0"/>
      <c r="IXH34" s="0"/>
      <c r="IXI34" s="0"/>
      <c r="IXJ34" s="0"/>
      <c r="IXK34" s="0"/>
      <c r="IXL34" s="0"/>
      <c r="IXM34" s="0"/>
      <c r="IXN34" s="0"/>
      <c r="IXO34" s="0"/>
      <c r="IXP34" s="0"/>
      <c r="IXQ34" s="0"/>
      <c r="IXR34" s="0"/>
      <c r="IXS34" s="0"/>
      <c r="IXT34" s="0"/>
      <c r="IXU34" s="0"/>
      <c r="IXV34" s="0"/>
      <c r="IXW34" s="0"/>
      <c r="IXX34" s="0"/>
      <c r="IXY34" s="0"/>
      <c r="IXZ34" s="0"/>
      <c r="IYA34" s="0"/>
      <c r="IYB34" s="0"/>
      <c r="IYC34" s="0"/>
      <c r="IYD34" s="0"/>
      <c r="IYE34" s="0"/>
      <c r="IYF34" s="0"/>
      <c r="IYG34" s="0"/>
      <c r="IYH34" s="0"/>
      <c r="IYI34" s="0"/>
      <c r="IYJ34" s="0"/>
      <c r="IYK34" s="0"/>
      <c r="IYL34" s="0"/>
      <c r="IYM34" s="0"/>
      <c r="IYN34" s="0"/>
      <c r="IYO34" s="0"/>
      <c r="IYP34" s="0"/>
      <c r="IYQ34" s="0"/>
      <c r="IYR34" s="0"/>
      <c r="IYS34" s="0"/>
      <c r="IYT34" s="0"/>
      <c r="IYU34" s="0"/>
      <c r="IYV34" s="0"/>
      <c r="IYW34" s="0"/>
      <c r="IYX34" s="0"/>
      <c r="IYY34" s="0"/>
      <c r="IYZ34" s="0"/>
      <c r="IZA34" s="0"/>
      <c r="IZB34" s="0"/>
      <c r="IZC34" s="0"/>
      <c r="IZD34" s="0"/>
      <c r="IZE34" s="0"/>
      <c r="IZF34" s="0"/>
      <c r="IZG34" s="0"/>
      <c r="IZH34" s="0"/>
      <c r="IZI34" s="0"/>
      <c r="IZJ34" s="0"/>
      <c r="IZK34" s="0"/>
      <c r="IZL34" s="0"/>
      <c r="IZM34" s="0"/>
      <c r="IZN34" s="0"/>
      <c r="IZO34" s="0"/>
      <c r="IZP34" s="0"/>
      <c r="IZQ34" s="0"/>
      <c r="IZR34" s="0"/>
      <c r="IZS34" s="0"/>
      <c r="IZT34" s="0"/>
      <c r="IZU34" s="0"/>
      <c r="IZV34" s="0"/>
      <c r="IZW34" s="0"/>
      <c r="IZX34" s="0"/>
      <c r="IZY34" s="0"/>
      <c r="IZZ34" s="0"/>
      <c r="JAA34" s="0"/>
      <c r="JAB34" s="0"/>
      <c r="JAC34" s="0"/>
      <c r="JAD34" s="0"/>
      <c r="JAE34" s="0"/>
      <c r="JAF34" s="0"/>
      <c r="JAG34" s="0"/>
      <c r="JAH34" s="0"/>
      <c r="JAI34" s="0"/>
      <c r="JAJ34" s="0"/>
      <c r="JAK34" s="0"/>
      <c r="JAL34" s="0"/>
      <c r="JAM34" s="0"/>
      <c r="JAN34" s="0"/>
      <c r="JAO34" s="0"/>
      <c r="JAP34" s="0"/>
      <c r="JAQ34" s="0"/>
      <c r="JAR34" s="0"/>
      <c r="JAS34" s="0"/>
      <c r="JAT34" s="0"/>
      <c r="JAU34" s="0"/>
      <c r="JAV34" s="0"/>
      <c r="JAW34" s="0"/>
      <c r="JAX34" s="0"/>
      <c r="JAY34" s="0"/>
      <c r="JAZ34" s="0"/>
      <c r="JBA34" s="0"/>
      <c r="JBB34" s="0"/>
      <c r="JBC34" s="0"/>
      <c r="JBD34" s="0"/>
      <c r="JBE34" s="0"/>
      <c r="JBF34" s="0"/>
      <c r="JBG34" s="0"/>
      <c r="JBH34" s="0"/>
      <c r="JBI34" s="0"/>
      <c r="JBJ34" s="0"/>
      <c r="JBK34" s="0"/>
      <c r="JBL34" s="0"/>
      <c r="JBM34" s="0"/>
      <c r="JBN34" s="0"/>
      <c r="JBO34" s="0"/>
      <c r="JBP34" s="0"/>
      <c r="JBQ34" s="0"/>
      <c r="JBR34" s="0"/>
      <c r="JBS34" s="0"/>
      <c r="JBT34" s="0"/>
      <c r="JBU34" s="0"/>
      <c r="JBV34" s="0"/>
      <c r="JBW34" s="0"/>
      <c r="JBX34" s="0"/>
      <c r="JBY34" s="0"/>
      <c r="JBZ34" s="0"/>
      <c r="JCA34" s="0"/>
      <c r="JCB34" s="0"/>
      <c r="JCC34" s="0"/>
      <c r="JCD34" s="0"/>
      <c r="JCE34" s="0"/>
      <c r="JCF34" s="0"/>
      <c r="JCG34" s="0"/>
      <c r="JCH34" s="0"/>
      <c r="JCI34" s="0"/>
      <c r="JCJ34" s="0"/>
      <c r="JCK34" s="0"/>
      <c r="JCL34" s="0"/>
      <c r="JCM34" s="0"/>
      <c r="JCN34" s="0"/>
      <c r="JCO34" s="0"/>
      <c r="JCP34" s="0"/>
      <c r="JCQ34" s="0"/>
      <c r="JCR34" s="0"/>
      <c r="JCS34" s="0"/>
      <c r="JCT34" s="0"/>
      <c r="JCU34" s="0"/>
      <c r="JCV34" s="0"/>
      <c r="JCW34" s="0"/>
      <c r="JCX34" s="0"/>
      <c r="JCY34" s="0"/>
      <c r="JCZ34" s="0"/>
      <c r="JDA34" s="0"/>
      <c r="JDB34" s="0"/>
      <c r="JDC34" s="0"/>
      <c r="JDD34" s="0"/>
      <c r="JDE34" s="0"/>
      <c r="JDF34" s="0"/>
      <c r="JDG34" s="0"/>
      <c r="JDH34" s="0"/>
      <c r="JDI34" s="0"/>
      <c r="JDJ34" s="0"/>
      <c r="JDK34" s="0"/>
      <c r="JDL34" s="0"/>
      <c r="JDM34" s="0"/>
      <c r="JDN34" s="0"/>
      <c r="JDO34" s="0"/>
      <c r="JDP34" s="0"/>
      <c r="JDQ34" s="0"/>
      <c r="JDR34" s="0"/>
      <c r="JDS34" s="0"/>
      <c r="JDT34" s="0"/>
      <c r="JDU34" s="0"/>
      <c r="JDV34" s="0"/>
      <c r="JDW34" s="0"/>
      <c r="JDX34" s="0"/>
      <c r="JDY34" s="0"/>
      <c r="JDZ34" s="0"/>
      <c r="JEA34" s="0"/>
      <c r="JEB34" s="0"/>
      <c r="JEC34" s="0"/>
      <c r="JED34" s="0"/>
      <c r="JEE34" s="0"/>
      <c r="JEF34" s="0"/>
      <c r="JEG34" s="0"/>
      <c r="JEH34" s="0"/>
      <c r="JEI34" s="0"/>
      <c r="JEJ34" s="0"/>
      <c r="JEK34" s="0"/>
      <c r="JEL34" s="0"/>
      <c r="JEM34" s="0"/>
      <c r="JEN34" s="0"/>
      <c r="JEO34" s="0"/>
      <c r="JEP34" s="0"/>
      <c r="JEQ34" s="0"/>
      <c r="JER34" s="0"/>
      <c r="JES34" s="0"/>
      <c r="JET34" s="0"/>
      <c r="JEU34" s="0"/>
      <c r="JEV34" s="0"/>
      <c r="JEW34" s="0"/>
      <c r="JEX34" s="0"/>
      <c r="JEY34" s="0"/>
      <c r="JEZ34" s="0"/>
      <c r="JFA34" s="0"/>
      <c r="JFB34" s="0"/>
      <c r="JFC34" s="0"/>
      <c r="JFD34" s="0"/>
      <c r="JFE34" s="0"/>
      <c r="JFF34" s="0"/>
      <c r="JFG34" s="0"/>
      <c r="JFH34" s="0"/>
      <c r="JFI34" s="0"/>
      <c r="JFJ34" s="0"/>
      <c r="JFK34" s="0"/>
      <c r="JFL34" s="0"/>
      <c r="JFM34" s="0"/>
      <c r="JFN34" s="0"/>
      <c r="JFO34" s="0"/>
      <c r="JFP34" s="0"/>
      <c r="JFQ34" s="0"/>
      <c r="JFR34" s="0"/>
      <c r="JFS34" s="0"/>
      <c r="JFT34" s="0"/>
      <c r="JFU34" s="0"/>
      <c r="JFV34" s="0"/>
      <c r="JFW34" s="0"/>
      <c r="JFX34" s="0"/>
      <c r="JFY34" s="0"/>
      <c r="JFZ34" s="0"/>
      <c r="JGA34" s="0"/>
      <c r="JGB34" s="0"/>
      <c r="JGC34" s="0"/>
      <c r="JGD34" s="0"/>
      <c r="JGE34" s="0"/>
      <c r="JGF34" s="0"/>
      <c r="JGG34" s="0"/>
      <c r="JGH34" s="0"/>
      <c r="JGI34" s="0"/>
      <c r="JGJ34" s="0"/>
      <c r="JGK34" s="0"/>
      <c r="JGL34" s="0"/>
      <c r="JGM34" s="0"/>
      <c r="JGN34" s="0"/>
      <c r="JGO34" s="0"/>
      <c r="JGP34" s="0"/>
      <c r="JGQ34" s="0"/>
      <c r="JGR34" s="0"/>
      <c r="JGS34" s="0"/>
      <c r="JGT34" s="0"/>
      <c r="JGU34" s="0"/>
      <c r="JGV34" s="0"/>
      <c r="JGW34" s="0"/>
      <c r="JGX34" s="0"/>
      <c r="JGY34" s="0"/>
      <c r="JGZ34" s="0"/>
      <c r="JHA34" s="0"/>
      <c r="JHB34" s="0"/>
      <c r="JHC34" s="0"/>
      <c r="JHD34" s="0"/>
      <c r="JHE34" s="0"/>
      <c r="JHF34" s="0"/>
      <c r="JHG34" s="0"/>
      <c r="JHH34" s="0"/>
      <c r="JHI34" s="0"/>
      <c r="JHJ34" s="0"/>
      <c r="JHK34" s="0"/>
      <c r="JHL34" s="0"/>
      <c r="JHM34" s="0"/>
      <c r="JHN34" s="0"/>
      <c r="JHO34" s="0"/>
      <c r="JHP34" s="0"/>
      <c r="JHQ34" s="0"/>
      <c r="JHR34" s="0"/>
      <c r="JHS34" s="0"/>
      <c r="JHT34" s="0"/>
      <c r="JHU34" s="0"/>
      <c r="JHV34" s="0"/>
      <c r="JHW34" s="0"/>
      <c r="JHX34" s="0"/>
      <c r="JHY34" s="0"/>
      <c r="JHZ34" s="0"/>
      <c r="JIA34" s="0"/>
      <c r="JIB34" s="0"/>
      <c r="JIC34" s="0"/>
      <c r="JID34" s="0"/>
      <c r="JIE34" s="0"/>
      <c r="JIF34" s="0"/>
      <c r="JIG34" s="0"/>
      <c r="JIH34" s="0"/>
      <c r="JII34" s="0"/>
      <c r="JIJ34" s="0"/>
      <c r="JIK34" s="0"/>
      <c r="JIL34" s="0"/>
      <c r="JIM34" s="0"/>
      <c r="JIN34" s="0"/>
      <c r="JIO34" s="0"/>
      <c r="JIP34" s="0"/>
      <c r="JIQ34" s="0"/>
      <c r="JIR34" s="0"/>
      <c r="JIS34" s="0"/>
      <c r="JIT34" s="0"/>
      <c r="JIU34" s="0"/>
      <c r="JIV34" s="0"/>
      <c r="JIW34" s="0"/>
      <c r="JIX34" s="0"/>
      <c r="JIY34" s="0"/>
      <c r="JIZ34" s="0"/>
      <c r="JJA34" s="0"/>
      <c r="JJB34" s="0"/>
      <c r="JJC34" s="0"/>
      <c r="JJD34" s="0"/>
      <c r="JJE34" s="0"/>
      <c r="JJF34" s="0"/>
      <c r="JJG34" s="0"/>
      <c r="JJH34" s="0"/>
      <c r="JJI34" s="0"/>
      <c r="JJJ34" s="0"/>
      <c r="JJK34" s="0"/>
      <c r="JJL34" s="0"/>
      <c r="JJM34" s="0"/>
      <c r="JJN34" s="0"/>
      <c r="JJO34" s="0"/>
      <c r="JJP34" s="0"/>
      <c r="JJQ34" s="0"/>
      <c r="JJR34" s="0"/>
      <c r="JJS34" s="0"/>
      <c r="JJT34" s="0"/>
      <c r="JJU34" s="0"/>
      <c r="JJV34" s="0"/>
      <c r="JJW34" s="0"/>
      <c r="JJX34" s="0"/>
      <c r="JJY34" s="0"/>
      <c r="JJZ34" s="0"/>
      <c r="JKA34" s="0"/>
      <c r="JKB34" s="0"/>
      <c r="JKC34" s="0"/>
      <c r="JKD34" s="0"/>
      <c r="JKE34" s="0"/>
      <c r="JKF34" s="0"/>
      <c r="JKG34" s="0"/>
      <c r="JKH34" s="0"/>
      <c r="JKI34" s="0"/>
      <c r="JKJ34" s="0"/>
      <c r="JKK34" s="0"/>
      <c r="JKL34" s="0"/>
      <c r="JKM34" s="0"/>
      <c r="JKN34" s="0"/>
      <c r="JKO34" s="0"/>
      <c r="JKP34" s="0"/>
      <c r="JKQ34" s="0"/>
      <c r="JKR34" s="0"/>
      <c r="JKS34" s="0"/>
      <c r="JKT34" s="0"/>
      <c r="JKU34" s="0"/>
      <c r="JKV34" s="0"/>
      <c r="JKW34" s="0"/>
      <c r="JKX34" s="0"/>
      <c r="JKY34" s="0"/>
      <c r="JKZ34" s="0"/>
      <c r="JLA34" s="0"/>
      <c r="JLB34" s="0"/>
      <c r="JLC34" s="0"/>
      <c r="JLD34" s="0"/>
      <c r="JLE34" s="0"/>
      <c r="JLF34" s="0"/>
      <c r="JLG34" s="0"/>
      <c r="JLH34" s="0"/>
      <c r="JLI34" s="0"/>
      <c r="JLJ34" s="0"/>
      <c r="JLK34" s="0"/>
      <c r="JLL34" s="0"/>
      <c r="JLM34" s="0"/>
      <c r="JLN34" s="0"/>
      <c r="JLO34" s="0"/>
      <c r="JLP34" s="0"/>
      <c r="JLQ34" s="0"/>
      <c r="JLR34" s="0"/>
      <c r="JLS34" s="0"/>
      <c r="JLT34" s="0"/>
      <c r="JLU34" s="0"/>
      <c r="JLV34" s="0"/>
      <c r="JLW34" s="0"/>
      <c r="JLX34" s="0"/>
      <c r="JLY34" s="0"/>
      <c r="JLZ34" s="0"/>
      <c r="JMA34" s="0"/>
      <c r="JMB34" s="0"/>
      <c r="JMC34" s="0"/>
      <c r="JMD34" s="0"/>
      <c r="JME34" s="0"/>
      <c r="JMF34" s="0"/>
      <c r="JMG34" s="0"/>
      <c r="JMH34" s="0"/>
      <c r="JMI34" s="0"/>
      <c r="JMJ34" s="0"/>
      <c r="JMK34" s="0"/>
      <c r="JML34" s="0"/>
      <c r="JMM34" s="0"/>
      <c r="JMN34" s="0"/>
      <c r="JMO34" s="0"/>
      <c r="JMP34" s="0"/>
      <c r="JMQ34" s="0"/>
      <c r="JMR34" s="0"/>
      <c r="JMS34" s="0"/>
      <c r="JMT34" s="0"/>
      <c r="JMU34" s="0"/>
      <c r="JMV34" s="0"/>
      <c r="JMW34" s="0"/>
      <c r="JMX34" s="0"/>
      <c r="JMY34" s="0"/>
      <c r="JMZ34" s="0"/>
      <c r="JNA34" s="0"/>
      <c r="JNB34" s="0"/>
      <c r="JNC34" s="0"/>
      <c r="JND34" s="0"/>
      <c r="JNE34" s="0"/>
      <c r="JNF34" s="0"/>
      <c r="JNG34" s="0"/>
      <c r="JNH34" s="0"/>
      <c r="JNI34" s="0"/>
      <c r="JNJ34" s="0"/>
      <c r="JNK34" s="0"/>
      <c r="JNL34" s="0"/>
      <c r="JNM34" s="0"/>
      <c r="JNN34" s="0"/>
      <c r="JNO34" s="0"/>
      <c r="JNP34" s="0"/>
      <c r="JNQ34" s="0"/>
      <c r="JNR34" s="0"/>
      <c r="JNS34" s="0"/>
      <c r="JNT34" s="0"/>
      <c r="JNU34" s="0"/>
      <c r="JNV34" s="0"/>
      <c r="JNW34" s="0"/>
      <c r="JNX34" s="0"/>
      <c r="JNY34" s="0"/>
      <c r="JNZ34" s="0"/>
      <c r="JOA34" s="0"/>
      <c r="JOB34" s="0"/>
      <c r="JOC34" s="0"/>
      <c r="JOD34" s="0"/>
      <c r="JOE34" s="0"/>
      <c r="JOF34" s="0"/>
      <c r="JOG34" s="0"/>
      <c r="JOH34" s="0"/>
      <c r="JOI34" s="0"/>
      <c r="JOJ34" s="0"/>
      <c r="JOK34" s="0"/>
      <c r="JOL34" s="0"/>
      <c r="JOM34" s="0"/>
      <c r="JON34" s="0"/>
      <c r="JOO34" s="0"/>
      <c r="JOP34" s="0"/>
      <c r="JOQ34" s="0"/>
      <c r="JOR34" s="0"/>
      <c r="JOS34" s="0"/>
      <c r="JOT34" s="0"/>
      <c r="JOU34" s="0"/>
      <c r="JOV34" s="0"/>
      <c r="JOW34" s="0"/>
      <c r="JOX34" s="0"/>
      <c r="JOY34" s="0"/>
      <c r="JOZ34" s="0"/>
      <c r="JPA34" s="0"/>
      <c r="JPB34" s="0"/>
      <c r="JPC34" s="0"/>
      <c r="JPD34" s="0"/>
      <c r="JPE34" s="0"/>
      <c r="JPF34" s="0"/>
      <c r="JPG34" s="0"/>
      <c r="JPH34" s="0"/>
      <c r="JPI34" s="0"/>
      <c r="JPJ34" s="0"/>
      <c r="JPK34" s="0"/>
      <c r="JPL34" s="0"/>
      <c r="JPM34" s="0"/>
      <c r="JPN34" s="0"/>
      <c r="JPO34" s="0"/>
      <c r="JPP34" s="0"/>
      <c r="JPQ34" s="0"/>
      <c r="JPR34" s="0"/>
      <c r="JPS34" s="0"/>
      <c r="JPT34" s="0"/>
      <c r="JPU34" s="0"/>
      <c r="JPV34" s="0"/>
      <c r="JPW34" s="0"/>
      <c r="JPX34" s="0"/>
      <c r="JPY34" s="0"/>
      <c r="JPZ34" s="0"/>
      <c r="JQA34" s="0"/>
      <c r="JQB34" s="0"/>
      <c r="JQC34" s="0"/>
      <c r="JQD34" s="0"/>
      <c r="JQE34" s="0"/>
      <c r="JQF34" s="0"/>
      <c r="JQG34" s="0"/>
      <c r="JQH34" s="0"/>
      <c r="JQI34" s="0"/>
      <c r="JQJ34" s="0"/>
      <c r="JQK34" s="0"/>
      <c r="JQL34" s="0"/>
      <c r="JQM34" s="0"/>
      <c r="JQN34" s="0"/>
      <c r="JQO34" s="0"/>
      <c r="JQP34" s="0"/>
      <c r="JQQ34" s="0"/>
      <c r="JQR34" s="0"/>
      <c r="JQS34" s="0"/>
      <c r="JQT34" s="0"/>
      <c r="JQU34" s="0"/>
      <c r="JQV34" s="0"/>
      <c r="JQW34" s="0"/>
      <c r="JQX34" s="0"/>
      <c r="JQY34" s="0"/>
      <c r="JQZ34" s="0"/>
      <c r="JRA34" s="0"/>
      <c r="JRB34" s="0"/>
      <c r="JRC34" s="0"/>
      <c r="JRD34" s="0"/>
      <c r="JRE34" s="0"/>
      <c r="JRF34" s="0"/>
      <c r="JRG34" s="0"/>
      <c r="JRH34" s="0"/>
      <c r="JRI34" s="0"/>
      <c r="JRJ34" s="0"/>
      <c r="JRK34" s="0"/>
      <c r="JRL34" s="0"/>
      <c r="JRM34" s="0"/>
      <c r="JRN34" s="0"/>
      <c r="JRO34" s="0"/>
      <c r="JRP34" s="0"/>
      <c r="JRQ34" s="0"/>
      <c r="JRR34" s="0"/>
      <c r="JRS34" s="0"/>
      <c r="JRT34" s="0"/>
      <c r="JRU34" s="0"/>
      <c r="JRV34" s="0"/>
      <c r="JRW34" s="0"/>
      <c r="JRX34" s="0"/>
      <c r="JRY34" s="0"/>
      <c r="JRZ34" s="0"/>
      <c r="JSA34" s="0"/>
      <c r="JSB34" s="0"/>
      <c r="JSC34" s="0"/>
      <c r="JSD34" s="0"/>
      <c r="JSE34" s="0"/>
      <c r="JSF34" s="0"/>
      <c r="JSG34" s="0"/>
      <c r="JSH34" s="0"/>
      <c r="JSI34" s="0"/>
      <c r="JSJ34" s="0"/>
      <c r="JSK34" s="0"/>
      <c r="JSL34" s="0"/>
      <c r="JSM34" s="0"/>
      <c r="JSN34" s="0"/>
      <c r="JSO34" s="0"/>
      <c r="JSP34" s="0"/>
      <c r="JSQ34" s="0"/>
      <c r="JSR34" s="0"/>
      <c r="JSS34" s="0"/>
      <c r="JST34" s="0"/>
      <c r="JSU34" s="0"/>
      <c r="JSV34" s="0"/>
      <c r="JSW34" s="0"/>
      <c r="JSX34" s="0"/>
      <c r="JSY34" s="0"/>
      <c r="JSZ34" s="0"/>
      <c r="JTA34" s="0"/>
      <c r="JTB34" s="0"/>
      <c r="JTC34" s="0"/>
      <c r="JTD34" s="0"/>
      <c r="JTE34" s="0"/>
      <c r="JTF34" s="0"/>
      <c r="JTG34" s="0"/>
      <c r="JTH34" s="0"/>
      <c r="JTI34" s="0"/>
      <c r="JTJ34" s="0"/>
      <c r="JTK34" s="0"/>
      <c r="JTL34" s="0"/>
      <c r="JTM34" s="0"/>
      <c r="JTN34" s="0"/>
      <c r="JTO34" s="0"/>
      <c r="JTP34" s="0"/>
      <c r="JTQ34" s="0"/>
      <c r="JTR34" s="0"/>
      <c r="JTS34" s="0"/>
      <c r="JTT34" s="0"/>
      <c r="JTU34" s="0"/>
      <c r="JTV34" s="0"/>
      <c r="JTW34" s="0"/>
      <c r="JTX34" s="0"/>
      <c r="JTY34" s="0"/>
      <c r="JTZ34" s="0"/>
      <c r="JUA34" s="0"/>
      <c r="JUB34" s="0"/>
      <c r="JUC34" s="0"/>
      <c r="JUD34" s="0"/>
      <c r="JUE34" s="0"/>
      <c r="JUF34" s="0"/>
      <c r="JUG34" s="0"/>
      <c r="JUH34" s="0"/>
      <c r="JUI34" s="0"/>
      <c r="JUJ34" s="0"/>
      <c r="JUK34" s="0"/>
      <c r="JUL34" s="0"/>
      <c r="JUM34" s="0"/>
      <c r="JUN34" s="0"/>
      <c r="JUO34" s="0"/>
      <c r="JUP34" s="0"/>
      <c r="JUQ34" s="0"/>
      <c r="JUR34" s="0"/>
      <c r="JUS34" s="0"/>
      <c r="JUT34" s="0"/>
      <c r="JUU34" s="0"/>
      <c r="JUV34" s="0"/>
      <c r="JUW34" s="0"/>
      <c r="JUX34" s="0"/>
      <c r="JUY34" s="0"/>
      <c r="JUZ34" s="0"/>
      <c r="JVA34" s="0"/>
      <c r="JVB34" s="0"/>
      <c r="JVC34" s="0"/>
      <c r="JVD34" s="0"/>
      <c r="JVE34" s="0"/>
      <c r="JVF34" s="0"/>
      <c r="JVG34" s="0"/>
      <c r="JVH34" s="0"/>
      <c r="JVI34" s="0"/>
      <c r="JVJ34" s="0"/>
      <c r="JVK34" s="0"/>
      <c r="JVL34" s="0"/>
      <c r="JVM34" s="0"/>
      <c r="JVN34" s="0"/>
      <c r="JVO34" s="0"/>
      <c r="JVP34" s="0"/>
      <c r="JVQ34" s="0"/>
      <c r="JVR34" s="0"/>
      <c r="JVS34" s="0"/>
      <c r="JVT34" s="0"/>
      <c r="JVU34" s="0"/>
      <c r="JVV34" s="0"/>
      <c r="JVW34" s="0"/>
      <c r="JVX34" s="0"/>
      <c r="JVY34" s="0"/>
      <c r="JVZ34" s="0"/>
      <c r="JWA34" s="0"/>
      <c r="JWB34" s="0"/>
      <c r="JWC34" s="0"/>
      <c r="JWD34" s="0"/>
      <c r="JWE34" s="0"/>
      <c r="JWF34" s="0"/>
      <c r="JWG34" s="0"/>
      <c r="JWH34" s="0"/>
      <c r="JWI34" s="0"/>
      <c r="JWJ34" s="0"/>
      <c r="JWK34" s="0"/>
      <c r="JWL34" s="0"/>
      <c r="JWM34" s="0"/>
      <c r="JWN34" s="0"/>
      <c r="JWO34" s="0"/>
      <c r="JWP34" s="0"/>
      <c r="JWQ34" s="0"/>
      <c r="JWR34" s="0"/>
      <c r="JWS34" s="0"/>
      <c r="JWT34" s="0"/>
      <c r="JWU34" s="0"/>
      <c r="JWV34" s="0"/>
      <c r="JWW34" s="0"/>
      <c r="JWX34" s="0"/>
      <c r="JWY34" s="0"/>
      <c r="JWZ34" s="0"/>
      <c r="JXA34" s="0"/>
      <c r="JXB34" s="0"/>
      <c r="JXC34" s="0"/>
      <c r="JXD34" s="0"/>
      <c r="JXE34" s="0"/>
      <c r="JXF34" s="0"/>
      <c r="JXG34" s="0"/>
      <c r="JXH34" s="0"/>
      <c r="JXI34" s="0"/>
      <c r="JXJ34" s="0"/>
      <c r="JXK34" s="0"/>
      <c r="JXL34" s="0"/>
      <c r="JXM34" s="0"/>
      <c r="JXN34" s="0"/>
      <c r="JXO34" s="0"/>
      <c r="JXP34" s="0"/>
      <c r="JXQ34" s="0"/>
      <c r="JXR34" s="0"/>
      <c r="JXS34" s="0"/>
      <c r="JXT34" s="0"/>
      <c r="JXU34" s="0"/>
      <c r="JXV34" s="0"/>
      <c r="JXW34" s="0"/>
      <c r="JXX34" s="0"/>
      <c r="JXY34" s="0"/>
      <c r="JXZ34" s="0"/>
      <c r="JYA34" s="0"/>
      <c r="JYB34" s="0"/>
      <c r="JYC34" s="0"/>
      <c r="JYD34" s="0"/>
      <c r="JYE34" s="0"/>
      <c r="JYF34" s="0"/>
      <c r="JYG34" s="0"/>
      <c r="JYH34" s="0"/>
      <c r="JYI34" s="0"/>
      <c r="JYJ34" s="0"/>
      <c r="JYK34" s="0"/>
      <c r="JYL34" s="0"/>
      <c r="JYM34" s="0"/>
      <c r="JYN34" s="0"/>
      <c r="JYO34" s="0"/>
      <c r="JYP34" s="0"/>
      <c r="JYQ34" s="0"/>
      <c r="JYR34" s="0"/>
      <c r="JYS34" s="0"/>
      <c r="JYT34" s="0"/>
      <c r="JYU34" s="0"/>
      <c r="JYV34" s="0"/>
      <c r="JYW34" s="0"/>
      <c r="JYX34" s="0"/>
      <c r="JYY34" s="0"/>
      <c r="JYZ34" s="0"/>
      <c r="JZA34" s="0"/>
      <c r="JZB34" s="0"/>
      <c r="JZC34" s="0"/>
      <c r="JZD34" s="0"/>
      <c r="JZE34" s="0"/>
      <c r="JZF34" s="0"/>
      <c r="JZG34" s="0"/>
      <c r="JZH34" s="0"/>
      <c r="JZI34" s="0"/>
      <c r="JZJ34" s="0"/>
      <c r="JZK34" s="0"/>
      <c r="JZL34" s="0"/>
      <c r="JZM34" s="0"/>
      <c r="JZN34" s="0"/>
      <c r="JZO34" s="0"/>
      <c r="JZP34" s="0"/>
      <c r="JZQ34" s="0"/>
      <c r="JZR34" s="0"/>
      <c r="JZS34" s="0"/>
      <c r="JZT34" s="0"/>
      <c r="JZU34" s="0"/>
      <c r="JZV34" s="0"/>
      <c r="JZW34" s="0"/>
      <c r="JZX34" s="0"/>
      <c r="JZY34" s="0"/>
      <c r="JZZ34" s="0"/>
      <c r="KAA34" s="0"/>
      <c r="KAB34" s="0"/>
      <c r="KAC34" s="0"/>
      <c r="KAD34" s="0"/>
      <c r="KAE34" s="0"/>
      <c r="KAF34" s="0"/>
      <c r="KAG34" s="0"/>
      <c r="KAH34" s="0"/>
      <c r="KAI34" s="0"/>
      <c r="KAJ34" s="0"/>
      <c r="KAK34" s="0"/>
      <c r="KAL34" s="0"/>
      <c r="KAM34" s="0"/>
      <c r="KAN34" s="0"/>
      <c r="KAO34" s="0"/>
      <c r="KAP34" s="0"/>
      <c r="KAQ34" s="0"/>
      <c r="KAR34" s="0"/>
      <c r="KAS34" s="0"/>
      <c r="KAT34" s="0"/>
      <c r="KAU34" s="0"/>
      <c r="KAV34" s="0"/>
      <c r="KAW34" s="0"/>
      <c r="KAX34" s="0"/>
      <c r="KAY34" s="0"/>
      <c r="KAZ34" s="0"/>
      <c r="KBA34" s="0"/>
      <c r="KBB34" s="0"/>
      <c r="KBC34" s="0"/>
      <c r="KBD34" s="0"/>
      <c r="KBE34" s="0"/>
      <c r="KBF34" s="0"/>
      <c r="KBG34" s="0"/>
      <c r="KBH34" s="0"/>
      <c r="KBI34" s="0"/>
      <c r="KBJ34" s="0"/>
      <c r="KBK34" s="0"/>
      <c r="KBL34" s="0"/>
      <c r="KBM34" s="0"/>
      <c r="KBN34" s="0"/>
      <c r="KBO34" s="0"/>
      <c r="KBP34" s="0"/>
      <c r="KBQ34" s="0"/>
      <c r="KBR34" s="0"/>
      <c r="KBS34" s="0"/>
      <c r="KBT34" s="0"/>
      <c r="KBU34" s="0"/>
      <c r="KBV34" s="0"/>
      <c r="KBW34" s="0"/>
      <c r="KBX34" s="0"/>
      <c r="KBY34" s="0"/>
      <c r="KBZ34" s="0"/>
      <c r="KCA34" s="0"/>
      <c r="KCB34" s="0"/>
      <c r="KCC34" s="0"/>
      <c r="KCD34" s="0"/>
      <c r="KCE34" s="0"/>
      <c r="KCF34" s="0"/>
      <c r="KCG34" s="0"/>
      <c r="KCH34" s="0"/>
      <c r="KCI34" s="0"/>
      <c r="KCJ34" s="0"/>
      <c r="KCK34" s="0"/>
      <c r="KCL34" s="0"/>
      <c r="KCM34" s="0"/>
      <c r="KCN34" s="0"/>
      <c r="KCO34" s="0"/>
      <c r="KCP34" s="0"/>
      <c r="KCQ34" s="0"/>
      <c r="KCR34" s="0"/>
      <c r="KCS34" s="0"/>
      <c r="KCT34" s="0"/>
      <c r="KCU34" s="0"/>
      <c r="KCV34" s="0"/>
      <c r="KCW34" s="0"/>
      <c r="KCX34" s="0"/>
      <c r="KCY34" s="0"/>
      <c r="KCZ34" s="0"/>
      <c r="KDA34" s="0"/>
      <c r="KDB34" s="0"/>
      <c r="KDC34" s="0"/>
      <c r="KDD34" s="0"/>
      <c r="KDE34" s="0"/>
      <c r="KDF34" s="0"/>
      <c r="KDG34" s="0"/>
      <c r="KDH34" s="0"/>
      <c r="KDI34" s="0"/>
      <c r="KDJ34" s="0"/>
      <c r="KDK34" s="0"/>
      <c r="KDL34" s="0"/>
      <c r="KDM34" s="0"/>
      <c r="KDN34" s="0"/>
      <c r="KDO34" s="0"/>
      <c r="KDP34" s="0"/>
      <c r="KDQ34" s="0"/>
      <c r="KDR34" s="0"/>
      <c r="KDS34" s="0"/>
      <c r="KDT34" s="0"/>
      <c r="KDU34" s="0"/>
      <c r="KDV34" s="0"/>
      <c r="KDW34" s="0"/>
      <c r="KDX34" s="0"/>
      <c r="KDY34" s="0"/>
      <c r="KDZ34" s="0"/>
      <c r="KEA34" s="0"/>
      <c r="KEB34" s="0"/>
      <c r="KEC34" s="0"/>
      <c r="KED34" s="0"/>
      <c r="KEE34" s="0"/>
      <c r="KEF34" s="0"/>
      <c r="KEG34" s="0"/>
      <c r="KEH34" s="0"/>
      <c r="KEI34" s="0"/>
      <c r="KEJ34" s="0"/>
      <c r="KEK34" s="0"/>
      <c r="KEL34" s="0"/>
      <c r="KEM34" s="0"/>
      <c r="KEN34" s="0"/>
      <c r="KEO34" s="0"/>
      <c r="KEP34" s="0"/>
      <c r="KEQ34" s="0"/>
      <c r="KER34" s="0"/>
      <c r="KES34" s="0"/>
      <c r="KET34" s="0"/>
      <c r="KEU34" s="0"/>
      <c r="KEV34" s="0"/>
      <c r="KEW34" s="0"/>
      <c r="KEX34" s="0"/>
      <c r="KEY34" s="0"/>
      <c r="KEZ34" s="0"/>
      <c r="KFA34" s="0"/>
      <c r="KFB34" s="0"/>
      <c r="KFC34" s="0"/>
      <c r="KFD34" s="0"/>
      <c r="KFE34" s="0"/>
      <c r="KFF34" s="0"/>
      <c r="KFG34" s="0"/>
      <c r="KFH34" s="0"/>
      <c r="KFI34" s="0"/>
      <c r="KFJ34" s="0"/>
      <c r="KFK34" s="0"/>
      <c r="KFL34" s="0"/>
      <c r="KFM34" s="0"/>
      <c r="KFN34" s="0"/>
      <c r="KFO34" s="0"/>
      <c r="KFP34" s="0"/>
      <c r="KFQ34" s="0"/>
      <c r="KFR34" s="0"/>
      <c r="KFS34" s="0"/>
      <c r="KFT34" s="0"/>
      <c r="KFU34" s="0"/>
      <c r="KFV34" s="0"/>
      <c r="KFW34" s="0"/>
      <c r="KFX34" s="0"/>
      <c r="KFY34" s="0"/>
      <c r="KFZ34" s="0"/>
      <c r="KGA34" s="0"/>
      <c r="KGB34" s="0"/>
      <c r="KGC34" s="0"/>
      <c r="KGD34" s="0"/>
      <c r="KGE34" s="0"/>
      <c r="KGF34" s="0"/>
      <c r="KGG34" s="0"/>
      <c r="KGH34" s="0"/>
      <c r="KGI34" s="0"/>
      <c r="KGJ34" s="0"/>
      <c r="KGK34" s="0"/>
      <c r="KGL34" s="0"/>
      <c r="KGM34" s="0"/>
      <c r="KGN34" s="0"/>
      <c r="KGO34" s="0"/>
      <c r="KGP34" s="0"/>
      <c r="KGQ34" s="0"/>
      <c r="KGR34" s="0"/>
      <c r="KGS34" s="0"/>
      <c r="KGT34" s="0"/>
      <c r="KGU34" s="0"/>
      <c r="KGV34" s="0"/>
      <c r="KGW34" s="0"/>
      <c r="KGX34" s="0"/>
      <c r="KGY34" s="0"/>
      <c r="KGZ34" s="0"/>
      <c r="KHA34" s="0"/>
      <c r="KHB34" s="0"/>
      <c r="KHC34" s="0"/>
      <c r="KHD34" s="0"/>
      <c r="KHE34" s="0"/>
      <c r="KHF34" s="0"/>
      <c r="KHG34" s="0"/>
      <c r="KHH34" s="0"/>
      <c r="KHI34" s="0"/>
      <c r="KHJ34" s="0"/>
      <c r="KHK34" s="0"/>
      <c r="KHL34" s="0"/>
      <c r="KHM34" s="0"/>
      <c r="KHN34" s="0"/>
      <c r="KHO34" s="0"/>
      <c r="KHP34" s="0"/>
      <c r="KHQ34" s="0"/>
      <c r="KHR34" s="0"/>
      <c r="KHS34" s="0"/>
      <c r="KHT34" s="0"/>
      <c r="KHU34" s="0"/>
      <c r="KHV34" s="0"/>
      <c r="KHW34" s="0"/>
      <c r="KHX34" s="0"/>
      <c r="KHY34" s="0"/>
      <c r="KHZ34" s="0"/>
      <c r="KIA34" s="0"/>
      <c r="KIB34" s="0"/>
      <c r="KIC34" s="0"/>
      <c r="KID34" s="0"/>
      <c r="KIE34" s="0"/>
      <c r="KIF34" s="0"/>
      <c r="KIG34" s="0"/>
      <c r="KIH34" s="0"/>
      <c r="KII34" s="0"/>
      <c r="KIJ34" s="0"/>
      <c r="KIK34" s="0"/>
      <c r="KIL34" s="0"/>
      <c r="KIM34" s="0"/>
      <c r="KIN34" s="0"/>
      <c r="KIO34" s="0"/>
      <c r="KIP34" s="0"/>
      <c r="KIQ34" s="0"/>
      <c r="KIR34" s="0"/>
      <c r="KIS34" s="0"/>
      <c r="KIT34" s="0"/>
      <c r="KIU34" s="0"/>
      <c r="KIV34" s="0"/>
      <c r="KIW34" s="0"/>
      <c r="KIX34" s="0"/>
      <c r="KIY34" s="0"/>
      <c r="KIZ34" s="0"/>
      <c r="KJA34" s="0"/>
      <c r="KJB34" s="0"/>
      <c r="KJC34" s="0"/>
      <c r="KJD34" s="0"/>
      <c r="KJE34" s="0"/>
      <c r="KJF34" s="0"/>
      <c r="KJG34" s="0"/>
      <c r="KJH34" s="0"/>
      <c r="KJI34" s="0"/>
      <c r="KJJ34" s="0"/>
      <c r="KJK34" s="0"/>
      <c r="KJL34" s="0"/>
      <c r="KJM34" s="0"/>
      <c r="KJN34" s="0"/>
      <c r="KJO34" s="0"/>
      <c r="KJP34" s="0"/>
      <c r="KJQ34" s="0"/>
      <c r="KJR34" s="0"/>
      <c r="KJS34" s="0"/>
      <c r="KJT34" s="0"/>
      <c r="KJU34" s="0"/>
      <c r="KJV34" s="0"/>
      <c r="KJW34" s="0"/>
      <c r="KJX34" s="0"/>
      <c r="KJY34" s="0"/>
      <c r="KJZ34" s="0"/>
      <c r="KKA34" s="0"/>
      <c r="KKB34" s="0"/>
      <c r="KKC34" s="0"/>
      <c r="KKD34" s="0"/>
      <c r="KKE34" s="0"/>
      <c r="KKF34" s="0"/>
      <c r="KKG34" s="0"/>
      <c r="KKH34" s="0"/>
      <c r="KKI34" s="0"/>
      <c r="KKJ34" s="0"/>
      <c r="KKK34" s="0"/>
      <c r="KKL34" s="0"/>
      <c r="KKM34" s="0"/>
      <c r="KKN34" s="0"/>
      <c r="KKO34" s="0"/>
      <c r="KKP34" s="0"/>
      <c r="KKQ34" s="0"/>
      <c r="KKR34" s="0"/>
      <c r="KKS34" s="0"/>
      <c r="KKT34" s="0"/>
      <c r="KKU34" s="0"/>
      <c r="KKV34" s="0"/>
      <c r="KKW34" s="0"/>
      <c r="KKX34" s="0"/>
      <c r="KKY34" s="0"/>
      <c r="KKZ34" s="0"/>
      <c r="KLA34" s="0"/>
      <c r="KLB34" s="0"/>
      <c r="KLC34" s="0"/>
      <c r="KLD34" s="0"/>
      <c r="KLE34" s="0"/>
      <c r="KLF34" s="0"/>
      <c r="KLG34" s="0"/>
      <c r="KLH34" s="0"/>
      <c r="KLI34" s="0"/>
      <c r="KLJ34" s="0"/>
      <c r="KLK34" s="0"/>
      <c r="KLL34" s="0"/>
      <c r="KLM34" s="0"/>
      <c r="KLN34" s="0"/>
      <c r="KLO34" s="0"/>
      <c r="KLP34" s="0"/>
      <c r="KLQ34" s="0"/>
      <c r="KLR34" s="0"/>
      <c r="KLS34" s="0"/>
      <c r="KLT34" s="0"/>
      <c r="KLU34" s="0"/>
      <c r="KLV34" s="0"/>
      <c r="KLW34" s="0"/>
      <c r="KLX34" s="0"/>
      <c r="KLY34" s="0"/>
      <c r="KLZ34" s="0"/>
      <c r="KMA34" s="0"/>
      <c r="KMB34" s="0"/>
      <c r="KMC34" s="0"/>
      <c r="KMD34" s="0"/>
      <c r="KME34" s="0"/>
      <c r="KMF34" s="0"/>
      <c r="KMG34" s="0"/>
      <c r="KMH34" s="0"/>
      <c r="KMI34" s="0"/>
      <c r="KMJ34" s="0"/>
      <c r="KMK34" s="0"/>
      <c r="KML34" s="0"/>
      <c r="KMM34" s="0"/>
      <c r="KMN34" s="0"/>
      <c r="KMO34" s="0"/>
      <c r="KMP34" s="0"/>
      <c r="KMQ34" s="0"/>
      <c r="KMR34" s="0"/>
      <c r="KMS34" s="0"/>
      <c r="KMT34" s="0"/>
      <c r="KMU34" s="0"/>
      <c r="KMV34" s="0"/>
      <c r="KMW34" s="0"/>
      <c r="KMX34" s="0"/>
      <c r="KMY34" s="0"/>
      <c r="KMZ34" s="0"/>
      <c r="KNA34" s="0"/>
      <c r="KNB34" s="0"/>
      <c r="KNC34" s="0"/>
      <c r="KND34" s="0"/>
      <c r="KNE34" s="0"/>
      <c r="KNF34" s="0"/>
      <c r="KNG34" s="0"/>
      <c r="KNH34" s="0"/>
      <c r="KNI34" s="0"/>
      <c r="KNJ34" s="0"/>
      <c r="KNK34" s="0"/>
      <c r="KNL34" s="0"/>
      <c r="KNM34" s="0"/>
      <c r="KNN34" s="0"/>
      <c r="KNO34" s="0"/>
      <c r="KNP34" s="0"/>
      <c r="KNQ34" s="0"/>
      <c r="KNR34" s="0"/>
      <c r="KNS34" s="0"/>
      <c r="KNT34" s="0"/>
      <c r="KNU34" s="0"/>
      <c r="KNV34" s="0"/>
      <c r="KNW34" s="0"/>
      <c r="KNX34" s="0"/>
      <c r="KNY34" s="0"/>
      <c r="KNZ34" s="0"/>
      <c r="KOA34" s="0"/>
      <c r="KOB34" s="0"/>
      <c r="KOC34" s="0"/>
      <c r="KOD34" s="0"/>
      <c r="KOE34" s="0"/>
      <c r="KOF34" s="0"/>
      <c r="KOG34" s="0"/>
      <c r="KOH34" s="0"/>
      <c r="KOI34" s="0"/>
      <c r="KOJ34" s="0"/>
      <c r="KOK34" s="0"/>
      <c r="KOL34" s="0"/>
      <c r="KOM34" s="0"/>
      <c r="KON34" s="0"/>
      <c r="KOO34" s="0"/>
      <c r="KOP34" s="0"/>
      <c r="KOQ34" s="0"/>
      <c r="KOR34" s="0"/>
      <c r="KOS34" s="0"/>
      <c r="KOT34" s="0"/>
      <c r="KOU34" s="0"/>
      <c r="KOV34" s="0"/>
      <c r="KOW34" s="0"/>
      <c r="KOX34" s="0"/>
      <c r="KOY34" s="0"/>
      <c r="KOZ34" s="0"/>
      <c r="KPA34" s="0"/>
      <c r="KPB34" s="0"/>
      <c r="KPC34" s="0"/>
      <c r="KPD34" s="0"/>
      <c r="KPE34" s="0"/>
      <c r="KPF34" s="0"/>
      <c r="KPG34" s="0"/>
      <c r="KPH34" s="0"/>
      <c r="KPI34" s="0"/>
      <c r="KPJ34" s="0"/>
      <c r="KPK34" s="0"/>
      <c r="KPL34" s="0"/>
      <c r="KPM34" s="0"/>
      <c r="KPN34" s="0"/>
      <c r="KPO34" s="0"/>
      <c r="KPP34" s="0"/>
      <c r="KPQ34" s="0"/>
      <c r="KPR34" s="0"/>
      <c r="KPS34" s="0"/>
      <c r="KPT34" s="0"/>
      <c r="KPU34" s="0"/>
      <c r="KPV34" s="0"/>
      <c r="KPW34" s="0"/>
      <c r="KPX34" s="0"/>
      <c r="KPY34" s="0"/>
      <c r="KPZ34" s="0"/>
      <c r="KQA34" s="0"/>
      <c r="KQB34" s="0"/>
      <c r="KQC34" s="0"/>
      <c r="KQD34" s="0"/>
      <c r="KQE34" s="0"/>
      <c r="KQF34" s="0"/>
      <c r="KQG34" s="0"/>
      <c r="KQH34" s="0"/>
      <c r="KQI34" s="0"/>
      <c r="KQJ34" s="0"/>
      <c r="KQK34" s="0"/>
      <c r="KQL34" s="0"/>
      <c r="KQM34" s="0"/>
      <c r="KQN34" s="0"/>
      <c r="KQO34" s="0"/>
      <c r="KQP34" s="0"/>
      <c r="KQQ34" s="0"/>
      <c r="KQR34" s="0"/>
      <c r="KQS34" s="0"/>
      <c r="KQT34" s="0"/>
      <c r="KQU34" s="0"/>
      <c r="KQV34" s="0"/>
      <c r="KQW34" s="0"/>
      <c r="KQX34" s="0"/>
      <c r="KQY34" s="0"/>
      <c r="KQZ34" s="0"/>
      <c r="KRA34" s="0"/>
      <c r="KRB34" s="0"/>
      <c r="KRC34" s="0"/>
      <c r="KRD34" s="0"/>
      <c r="KRE34" s="0"/>
      <c r="KRF34" s="0"/>
      <c r="KRG34" s="0"/>
      <c r="KRH34" s="0"/>
      <c r="KRI34" s="0"/>
      <c r="KRJ34" s="0"/>
      <c r="KRK34" s="0"/>
      <c r="KRL34" s="0"/>
      <c r="KRM34" s="0"/>
      <c r="KRN34" s="0"/>
      <c r="KRO34" s="0"/>
      <c r="KRP34" s="0"/>
      <c r="KRQ34" s="0"/>
      <c r="KRR34" s="0"/>
      <c r="KRS34" s="0"/>
      <c r="KRT34" s="0"/>
      <c r="KRU34" s="0"/>
      <c r="KRV34" s="0"/>
      <c r="KRW34" s="0"/>
      <c r="KRX34" s="0"/>
      <c r="KRY34" s="0"/>
      <c r="KRZ34" s="0"/>
      <c r="KSA34" s="0"/>
      <c r="KSB34" s="0"/>
      <c r="KSC34" s="0"/>
      <c r="KSD34" s="0"/>
      <c r="KSE34" s="0"/>
      <c r="KSF34" s="0"/>
      <c r="KSG34" s="0"/>
      <c r="KSH34" s="0"/>
      <c r="KSI34" s="0"/>
      <c r="KSJ34" s="0"/>
      <c r="KSK34" s="0"/>
      <c r="KSL34" s="0"/>
      <c r="KSM34" s="0"/>
      <c r="KSN34" s="0"/>
      <c r="KSO34" s="0"/>
      <c r="KSP34" s="0"/>
      <c r="KSQ34" s="0"/>
      <c r="KSR34" s="0"/>
      <c r="KSS34" s="0"/>
      <c r="KST34" s="0"/>
      <c r="KSU34" s="0"/>
      <c r="KSV34" s="0"/>
      <c r="KSW34" s="0"/>
      <c r="KSX34" s="0"/>
      <c r="KSY34" s="0"/>
      <c r="KSZ34" s="0"/>
      <c r="KTA34" s="0"/>
      <c r="KTB34" s="0"/>
      <c r="KTC34" s="0"/>
      <c r="KTD34" s="0"/>
      <c r="KTE34" s="0"/>
      <c r="KTF34" s="0"/>
      <c r="KTG34" s="0"/>
      <c r="KTH34" s="0"/>
      <c r="KTI34" s="0"/>
      <c r="KTJ34" s="0"/>
      <c r="KTK34" s="0"/>
      <c r="KTL34" s="0"/>
      <c r="KTM34" s="0"/>
      <c r="KTN34" s="0"/>
      <c r="KTO34" s="0"/>
      <c r="KTP34" s="0"/>
      <c r="KTQ34" s="0"/>
      <c r="KTR34" s="0"/>
      <c r="KTS34" s="0"/>
      <c r="KTT34" s="0"/>
      <c r="KTU34" s="0"/>
      <c r="KTV34" s="0"/>
      <c r="KTW34" s="0"/>
      <c r="KTX34" s="0"/>
      <c r="KTY34" s="0"/>
      <c r="KTZ34" s="0"/>
      <c r="KUA34" s="0"/>
      <c r="KUB34" s="0"/>
      <c r="KUC34" s="0"/>
      <c r="KUD34" s="0"/>
      <c r="KUE34" s="0"/>
      <c r="KUF34" s="0"/>
      <c r="KUG34" s="0"/>
      <c r="KUH34" s="0"/>
      <c r="KUI34" s="0"/>
      <c r="KUJ34" s="0"/>
      <c r="KUK34" s="0"/>
      <c r="KUL34" s="0"/>
      <c r="KUM34" s="0"/>
      <c r="KUN34" s="0"/>
      <c r="KUO34" s="0"/>
      <c r="KUP34" s="0"/>
      <c r="KUQ34" s="0"/>
      <c r="KUR34" s="0"/>
      <c r="KUS34" s="0"/>
      <c r="KUT34" s="0"/>
      <c r="KUU34" s="0"/>
      <c r="KUV34" s="0"/>
      <c r="KUW34" s="0"/>
      <c r="KUX34" s="0"/>
      <c r="KUY34" s="0"/>
      <c r="KUZ34" s="0"/>
      <c r="KVA34" s="0"/>
      <c r="KVB34" s="0"/>
      <c r="KVC34" s="0"/>
      <c r="KVD34" s="0"/>
      <c r="KVE34" s="0"/>
      <c r="KVF34" s="0"/>
      <c r="KVG34" s="0"/>
      <c r="KVH34" s="0"/>
      <c r="KVI34" s="0"/>
      <c r="KVJ34" s="0"/>
      <c r="KVK34" s="0"/>
      <c r="KVL34" s="0"/>
      <c r="KVM34" s="0"/>
      <c r="KVN34" s="0"/>
      <c r="KVO34" s="0"/>
      <c r="KVP34" s="0"/>
      <c r="KVQ34" s="0"/>
      <c r="KVR34" s="0"/>
      <c r="KVS34" s="0"/>
      <c r="KVT34" s="0"/>
      <c r="KVU34" s="0"/>
      <c r="KVV34" s="0"/>
      <c r="KVW34" s="0"/>
      <c r="KVX34" s="0"/>
      <c r="KVY34" s="0"/>
      <c r="KVZ34" s="0"/>
      <c r="KWA34" s="0"/>
      <c r="KWB34" s="0"/>
      <c r="KWC34" s="0"/>
      <c r="KWD34" s="0"/>
      <c r="KWE34" s="0"/>
      <c r="KWF34" s="0"/>
      <c r="KWG34" s="0"/>
      <c r="KWH34" s="0"/>
      <c r="KWI34" s="0"/>
      <c r="KWJ34" s="0"/>
      <c r="KWK34" s="0"/>
      <c r="KWL34" s="0"/>
      <c r="KWM34" s="0"/>
      <c r="KWN34" s="0"/>
      <c r="KWO34" s="0"/>
      <c r="KWP34" s="0"/>
      <c r="KWQ34" s="0"/>
      <c r="KWR34" s="0"/>
      <c r="KWS34" s="0"/>
      <c r="KWT34" s="0"/>
      <c r="KWU34" s="0"/>
      <c r="KWV34" s="0"/>
      <c r="KWW34" s="0"/>
      <c r="KWX34" s="0"/>
      <c r="KWY34" s="0"/>
      <c r="KWZ34" s="0"/>
      <c r="KXA34" s="0"/>
      <c r="KXB34" s="0"/>
      <c r="KXC34" s="0"/>
      <c r="KXD34" s="0"/>
      <c r="KXE34" s="0"/>
      <c r="KXF34" s="0"/>
      <c r="KXG34" s="0"/>
      <c r="KXH34" s="0"/>
      <c r="KXI34" s="0"/>
      <c r="KXJ34" s="0"/>
      <c r="KXK34" s="0"/>
      <c r="KXL34" s="0"/>
      <c r="KXM34" s="0"/>
      <c r="KXN34" s="0"/>
      <c r="KXO34" s="0"/>
      <c r="KXP34" s="0"/>
      <c r="KXQ34" s="0"/>
      <c r="KXR34" s="0"/>
      <c r="KXS34" s="0"/>
      <c r="KXT34" s="0"/>
      <c r="KXU34" s="0"/>
      <c r="KXV34" s="0"/>
      <c r="KXW34" s="0"/>
      <c r="KXX34" s="0"/>
      <c r="KXY34" s="0"/>
      <c r="KXZ34" s="0"/>
      <c r="KYA34" s="0"/>
      <c r="KYB34" s="0"/>
      <c r="KYC34" s="0"/>
      <c r="KYD34" s="0"/>
      <c r="KYE34" s="0"/>
      <c r="KYF34" s="0"/>
      <c r="KYG34" s="0"/>
      <c r="KYH34" s="0"/>
      <c r="KYI34" s="0"/>
      <c r="KYJ34" s="0"/>
      <c r="KYK34" s="0"/>
      <c r="KYL34" s="0"/>
      <c r="KYM34" s="0"/>
      <c r="KYN34" s="0"/>
      <c r="KYO34" s="0"/>
      <c r="KYP34" s="0"/>
      <c r="KYQ34" s="0"/>
      <c r="KYR34" s="0"/>
      <c r="KYS34" s="0"/>
      <c r="KYT34" s="0"/>
      <c r="KYU34" s="0"/>
      <c r="KYV34" s="0"/>
      <c r="KYW34" s="0"/>
      <c r="KYX34" s="0"/>
      <c r="KYY34" s="0"/>
      <c r="KYZ34" s="0"/>
      <c r="KZA34" s="0"/>
      <c r="KZB34" s="0"/>
      <c r="KZC34" s="0"/>
      <c r="KZD34" s="0"/>
      <c r="KZE34" s="0"/>
      <c r="KZF34" s="0"/>
      <c r="KZG34" s="0"/>
      <c r="KZH34" s="0"/>
      <c r="KZI34" s="0"/>
      <c r="KZJ34" s="0"/>
      <c r="KZK34" s="0"/>
      <c r="KZL34" s="0"/>
      <c r="KZM34" s="0"/>
      <c r="KZN34" s="0"/>
      <c r="KZO34" s="0"/>
      <c r="KZP34" s="0"/>
      <c r="KZQ34" s="0"/>
      <c r="KZR34" s="0"/>
      <c r="KZS34" s="0"/>
      <c r="KZT34" s="0"/>
      <c r="KZU34" s="0"/>
      <c r="KZV34" s="0"/>
      <c r="KZW34" s="0"/>
      <c r="KZX34" s="0"/>
      <c r="KZY34" s="0"/>
      <c r="KZZ34" s="0"/>
      <c r="LAA34" s="0"/>
      <c r="LAB34" s="0"/>
      <c r="LAC34" s="0"/>
      <c r="LAD34" s="0"/>
      <c r="LAE34" s="0"/>
      <c r="LAF34" s="0"/>
      <c r="LAG34" s="0"/>
      <c r="LAH34" s="0"/>
      <c r="LAI34" s="0"/>
      <c r="LAJ34" s="0"/>
      <c r="LAK34" s="0"/>
      <c r="LAL34" s="0"/>
      <c r="LAM34" s="0"/>
      <c r="LAN34" s="0"/>
      <c r="LAO34" s="0"/>
      <c r="LAP34" s="0"/>
      <c r="LAQ34" s="0"/>
      <c r="LAR34" s="0"/>
      <c r="LAS34" s="0"/>
      <c r="LAT34" s="0"/>
      <c r="LAU34" s="0"/>
      <c r="LAV34" s="0"/>
      <c r="LAW34" s="0"/>
      <c r="LAX34" s="0"/>
      <c r="LAY34" s="0"/>
      <c r="LAZ34" s="0"/>
      <c r="LBA34" s="0"/>
      <c r="LBB34" s="0"/>
      <c r="LBC34" s="0"/>
      <c r="LBD34" s="0"/>
      <c r="LBE34" s="0"/>
      <c r="LBF34" s="0"/>
      <c r="LBG34" s="0"/>
      <c r="LBH34" s="0"/>
      <c r="LBI34" s="0"/>
      <c r="LBJ34" s="0"/>
      <c r="LBK34" s="0"/>
      <c r="LBL34" s="0"/>
      <c r="LBM34" s="0"/>
      <c r="LBN34" s="0"/>
      <c r="LBO34" s="0"/>
      <c r="LBP34" s="0"/>
      <c r="LBQ34" s="0"/>
      <c r="LBR34" s="0"/>
      <c r="LBS34" s="0"/>
      <c r="LBT34" s="0"/>
      <c r="LBU34" s="0"/>
      <c r="LBV34" s="0"/>
      <c r="LBW34" s="0"/>
      <c r="LBX34" s="0"/>
      <c r="LBY34" s="0"/>
      <c r="LBZ34" s="0"/>
      <c r="LCA34" s="0"/>
      <c r="LCB34" s="0"/>
      <c r="LCC34" s="0"/>
      <c r="LCD34" s="0"/>
      <c r="LCE34" s="0"/>
      <c r="LCF34" s="0"/>
      <c r="LCG34" s="0"/>
      <c r="LCH34" s="0"/>
      <c r="LCI34" s="0"/>
      <c r="LCJ34" s="0"/>
      <c r="LCK34" s="0"/>
      <c r="LCL34" s="0"/>
      <c r="LCM34" s="0"/>
      <c r="LCN34" s="0"/>
      <c r="LCO34" s="0"/>
      <c r="LCP34" s="0"/>
      <c r="LCQ34" s="0"/>
      <c r="LCR34" s="0"/>
      <c r="LCS34" s="0"/>
      <c r="LCT34" s="0"/>
      <c r="LCU34" s="0"/>
      <c r="LCV34" s="0"/>
      <c r="LCW34" s="0"/>
      <c r="LCX34" s="0"/>
      <c r="LCY34" s="0"/>
      <c r="LCZ34" s="0"/>
      <c r="LDA34" s="0"/>
      <c r="LDB34" s="0"/>
      <c r="LDC34" s="0"/>
      <c r="LDD34" s="0"/>
      <c r="LDE34" s="0"/>
      <c r="LDF34" s="0"/>
      <c r="LDG34" s="0"/>
      <c r="LDH34" s="0"/>
      <c r="LDI34" s="0"/>
      <c r="LDJ34" s="0"/>
      <c r="LDK34" s="0"/>
      <c r="LDL34" s="0"/>
      <c r="LDM34" s="0"/>
      <c r="LDN34" s="0"/>
      <c r="LDO34" s="0"/>
      <c r="LDP34" s="0"/>
      <c r="LDQ34" s="0"/>
      <c r="LDR34" s="0"/>
      <c r="LDS34" s="0"/>
      <c r="LDT34" s="0"/>
      <c r="LDU34" s="0"/>
      <c r="LDV34" s="0"/>
      <c r="LDW34" s="0"/>
      <c r="LDX34" s="0"/>
      <c r="LDY34" s="0"/>
      <c r="LDZ34" s="0"/>
      <c r="LEA34" s="0"/>
      <c r="LEB34" s="0"/>
      <c r="LEC34" s="0"/>
      <c r="LED34" s="0"/>
      <c r="LEE34" s="0"/>
      <c r="LEF34" s="0"/>
      <c r="LEG34" s="0"/>
      <c r="LEH34" s="0"/>
      <c r="LEI34" s="0"/>
      <c r="LEJ34" s="0"/>
      <c r="LEK34" s="0"/>
      <c r="LEL34" s="0"/>
      <c r="LEM34" s="0"/>
      <c r="LEN34" s="0"/>
      <c r="LEO34" s="0"/>
      <c r="LEP34" s="0"/>
      <c r="LEQ34" s="0"/>
      <c r="LER34" s="0"/>
      <c r="LES34" s="0"/>
      <c r="LET34" s="0"/>
      <c r="LEU34" s="0"/>
      <c r="LEV34" s="0"/>
      <c r="LEW34" s="0"/>
      <c r="LEX34" s="0"/>
      <c r="LEY34" s="0"/>
      <c r="LEZ34" s="0"/>
      <c r="LFA34" s="0"/>
      <c r="LFB34" s="0"/>
      <c r="LFC34" s="0"/>
      <c r="LFD34" s="0"/>
      <c r="LFE34" s="0"/>
      <c r="LFF34" s="0"/>
      <c r="LFG34" s="0"/>
      <c r="LFH34" s="0"/>
      <c r="LFI34" s="0"/>
      <c r="LFJ34" s="0"/>
      <c r="LFK34" s="0"/>
      <c r="LFL34" s="0"/>
      <c r="LFM34" s="0"/>
      <c r="LFN34" s="0"/>
      <c r="LFO34" s="0"/>
      <c r="LFP34" s="0"/>
      <c r="LFQ34" s="0"/>
      <c r="LFR34" s="0"/>
      <c r="LFS34" s="0"/>
      <c r="LFT34" s="0"/>
      <c r="LFU34" s="0"/>
      <c r="LFV34" s="0"/>
      <c r="LFW34" s="0"/>
      <c r="LFX34" s="0"/>
      <c r="LFY34" s="0"/>
      <c r="LFZ34" s="0"/>
      <c r="LGA34" s="0"/>
      <c r="LGB34" s="0"/>
      <c r="LGC34" s="0"/>
      <c r="LGD34" s="0"/>
      <c r="LGE34" s="0"/>
      <c r="LGF34" s="0"/>
      <c r="LGG34" s="0"/>
      <c r="LGH34" s="0"/>
      <c r="LGI34" s="0"/>
      <c r="LGJ34" s="0"/>
      <c r="LGK34" s="0"/>
      <c r="LGL34" s="0"/>
      <c r="LGM34" s="0"/>
      <c r="LGN34" s="0"/>
      <c r="LGO34" s="0"/>
      <c r="LGP34" s="0"/>
      <c r="LGQ34" s="0"/>
      <c r="LGR34" s="0"/>
      <c r="LGS34" s="0"/>
      <c r="LGT34" s="0"/>
      <c r="LGU34" s="0"/>
      <c r="LGV34" s="0"/>
      <c r="LGW34" s="0"/>
      <c r="LGX34" s="0"/>
      <c r="LGY34" s="0"/>
      <c r="LGZ34" s="0"/>
      <c r="LHA34" s="0"/>
      <c r="LHB34" s="0"/>
      <c r="LHC34" s="0"/>
      <c r="LHD34" s="0"/>
      <c r="LHE34" s="0"/>
      <c r="LHF34" s="0"/>
      <c r="LHG34" s="0"/>
      <c r="LHH34" s="0"/>
      <c r="LHI34" s="0"/>
      <c r="LHJ34" s="0"/>
      <c r="LHK34" s="0"/>
      <c r="LHL34" s="0"/>
      <c r="LHM34" s="0"/>
      <c r="LHN34" s="0"/>
      <c r="LHO34" s="0"/>
      <c r="LHP34" s="0"/>
      <c r="LHQ34" s="0"/>
      <c r="LHR34" s="0"/>
      <c r="LHS34" s="0"/>
      <c r="LHT34" s="0"/>
      <c r="LHU34" s="0"/>
      <c r="LHV34" s="0"/>
      <c r="LHW34" s="0"/>
      <c r="LHX34" s="0"/>
      <c r="LHY34" s="0"/>
      <c r="LHZ34" s="0"/>
      <c r="LIA34" s="0"/>
      <c r="LIB34" s="0"/>
      <c r="LIC34" s="0"/>
      <c r="LID34" s="0"/>
      <c r="LIE34" s="0"/>
      <c r="LIF34" s="0"/>
      <c r="LIG34" s="0"/>
      <c r="LIH34" s="0"/>
      <c r="LII34" s="0"/>
      <c r="LIJ34" s="0"/>
      <c r="LIK34" s="0"/>
      <c r="LIL34" s="0"/>
      <c r="LIM34" s="0"/>
      <c r="LIN34" s="0"/>
      <c r="LIO34" s="0"/>
      <c r="LIP34" s="0"/>
      <c r="LIQ34" s="0"/>
      <c r="LIR34" s="0"/>
      <c r="LIS34" s="0"/>
      <c r="LIT34" s="0"/>
      <c r="LIU34" s="0"/>
      <c r="LIV34" s="0"/>
      <c r="LIW34" s="0"/>
      <c r="LIX34" s="0"/>
      <c r="LIY34" s="0"/>
      <c r="LIZ34" s="0"/>
      <c r="LJA34" s="0"/>
      <c r="LJB34" s="0"/>
      <c r="LJC34" s="0"/>
      <c r="LJD34" s="0"/>
      <c r="LJE34" s="0"/>
      <c r="LJF34" s="0"/>
      <c r="LJG34" s="0"/>
      <c r="LJH34" s="0"/>
      <c r="LJI34" s="0"/>
      <c r="LJJ34" s="0"/>
      <c r="LJK34" s="0"/>
      <c r="LJL34" s="0"/>
      <c r="LJM34" s="0"/>
      <c r="LJN34" s="0"/>
      <c r="LJO34" s="0"/>
      <c r="LJP34" s="0"/>
      <c r="LJQ34" s="0"/>
      <c r="LJR34" s="0"/>
      <c r="LJS34" s="0"/>
      <c r="LJT34" s="0"/>
      <c r="LJU34" s="0"/>
      <c r="LJV34" s="0"/>
      <c r="LJW34" s="0"/>
      <c r="LJX34" s="0"/>
      <c r="LJY34" s="0"/>
      <c r="LJZ34" s="0"/>
      <c r="LKA34" s="0"/>
      <c r="LKB34" s="0"/>
      <c r="LKC34" s="0"/>
      <c r="LKD34" s="0"/>
      <c r="LKE34" s="0"/>
      <c r="LKF34" s="0"/>
      <c r="LKG34" s="0"/>
      <c r="LKH34" s="0"/>
      <c r="LKI34" s="0"/>
      <c r="LKJ34" s="0"/>
      <c r="LKK34" s="0"/>
      <c r="LKL34" s="0"/>
      <c r="LKM34" s="0"/>
      <c r="LKN34" s="0"/>
      <c r="LKO34" s="0"/>
      <c r="LKP34" s="0"/>
      <c r="LKQ34" s="0"/>
      <c r="LKR34" s="0"/>
      <c r="LKS34" s="0"/>
      <c r="LKT34" s="0"/>
      <c r="LKU34" s="0"/>
      <c r="LKV34" s="0"/>
      <c r="LKW34" s="0"/>
      <c r="LKX34" s="0"/>
      <c r="LKY34" s="0"/>
      <c r="LKZ34" s="0"/>
      <c r="LLA34" s="0"/>
      <c r="LLB34" s="0"/>
      <c r="LLC34" s="0"/>
      <c r="LLD34" s="0"/>
      <c r="LLE34" s="0"/>
      <c r="LLF34" s="0"/>
      <c r="LLG34" s="0"/>
      <c r="LLH34" s="0"/>
      <c r="LLI34" s="0"/>
      <c r="LLJ34" s="0"/>
      <c r="LLK34" s="0"/>
      <c r="LLL34" s="0"/>
      <c r="LLM34" s="0"/>
      <c r="LLN34" s="0"/>
      <c r="LLO34" s="0"/>
      <c r="LLP34" s="0"/>
      <c r="LLQ34" s="0"/>
      <c r="LLR34" s="0"/>
      <c r="LLS34" s="0"/>
      <c r="LLT34" s="0"/>
      <c r="LLU34" s="0"/>
      <c r="LLV34" s="0"/>
      <c r="LLW34" s="0"/>
      <c r="LLX34" s="0"/>
      <c r="LLY34" s="0"/>
      <c r="LLZ34" s="0"/>
      <c r="LMA34" s="0"/>
      <c r="LMB34" s="0"/>
      <c r="LMC34" s="0"/>
      <c r="LMD34" s="0"/>
      <c r="LME34" s="0"/>
      <c r="LMF34" s="0"/>
      <c r="LMG34" s="0"/>
      <c r="LMH34" s="0"/>
      <c r="LMI34" s="0"/>
      <c r="LMJ34" s="0"/>
      <c r="LMK34" s="0"/>
      <c r="LML34" s="0"/>
      <c r="LMM34" s="0"/>
      <c r="LMN34" s="0"/>
      <c r="LMO34" s="0"/>
      <c r="LMP34" s="0"/>
      <c r="LMQ34" s="0"/>
      <c r="LMR34" s="0"/>
      <c r="LMS34" s="0"/>
      <c r="LMT34" s="0"/>
      <c r="LMU34" s="0"/>
      <c r="LMV34" s="0"/>
      <c r="LMW34" s="0"/>
      <c r="LMX34" s="0"/>
      <c r="LMY34" s="0"/>
      <c r="LMZ34" s="0"/>
      <c r="LNA34" s="0"/>
      <c r="LNB34" s="0"/>
      <c r="LNC34" s="0"/>
      <c r="LND34" s="0"/>
      <c r="LNE34" s="0"/>
      <c r="LNF34" s="0"/>
      <c r="LNG34" s="0"/>
      <c r="LNH34" s="0"/>
      <c r="LNI34" s="0"/>
      <c r="LNJ34" s="0"/>
      <c r="LNK34" s="0"/>
      <c r="LNL34" s="0"/>
      <c r="LNM34" s="0"/>
      <c r="LNN34" s="0"/>
      <c r="LNO34" s="0"/>
      <c r="LNP34" s="0"/>
      <c r="LNQ34" s="0"/>
      <c r="LNR34" s="0"/>
      <c r="LNS34" s="0"/>
      <c r="LNT34" s="0"/>
      <c r="LNU34" s="0"/>
      <c r="LNV34" s="0"/>
      <c r="LNW34" s="0"/>
      <c r="LNX34" s="0"/>
      <c r="LNY34" s="0"/>
      <c r="LNZ34" s="0"/>
      <c r="LOA34" s="0"/>
      <c r="LOB34" s="0"/>
      <c r="LOC34" s="0"/>
      <c r="LOD34" s="0"/>
      <c r="LOE34" s="0"/>
      <c r="LOF34" s="0"/>
      <c r="LOG34" s="0"/>
      <c r="LOH34" s="0"/>
      <c r="LOI34" s="0"/>
      <c r="LOJ34" s="0"/>
      <c r="LOK34" s="0"/>
      <c r="LOL34" s="0"/>
      <c r="LOM34" s="0"/>
      <c r="LON34" s="0"/>
      <c r="LOO34" s="0"/>
      <c r="LOP34" s="0"/>
      <c r="LOQ34" s="0"/>
      <c r="LOR34" s="0"/>
      <c r="LOS34" s="0"/>
      <c r="LOT34" s="0"/>
      <c r="LOU34" s="0"/>
      <c r="LOV34" s="0"/>
      <c r="LOW34" s="0"/>
      <c r="LOX34" s="0"/>
      <c r="LOY34" s="0"/>
      <c r="LOZ34" s="0"/>
      <c r="LPA34" s="0"/>
      <c r="LPB34" s="0"/>
      <c r="LPC34" s="0"/>
      <c r="LPD34" s="0"/>
      <c r="LPE34" s="0"/>
      <c r="LPF34" s="0"/>
      <c r="LPG34" s="0"/>
      <c r="LPH34" s="0"/>
      <c r="LPI34" s="0"/>
      <c r="LPJ34" s="0"/>
      <c r="LPK34" s="0"/>
      <c r="LPL34" s="0"/>
      <c r="LPM34" s="0"/>
      <c r="LPN34" s="0"/>
      <c r="LPO34" s="0"/>
      <c r="LPP34" s="0"/>
      <c r="LPQ34" s="0"/>
      <c r="LPR34" s="0"/>
      <c r="LPS34" s="0"/>
      <c r="LPT34" s="0"/>
      <c r="LPU34" s="0"/>
      <c r="LPV34" s="0"/>
      <c r="LPW34" s="0"/>
      <c r="LPX34" s="0"/>
      <c r="LPY34" s="0"/>
      <c r="LPZ34" s="0"/>
      <c r="LQA34" s="0"/>
      <c r="LQB34" s="0"/>
      <c r="LQC34" s="0"/>
      <c r="LQD34" s="0"/>
      <c r="LQE34" s="0"/>
      <c r="LQF34" s="0"/>
      <c r="LQG34" s="0"/>
      <c r="LQH34" s="0"/>
      <c r="LQI34" s="0"/>
      <c r="LQJ34" s="0"/>
      <c r="LQK34" s="0"/>
      <c r="LQL34" s="0"/>
      <c r="LQM34" s="0"/>
      <c r="LQN34" s="0"/>
      <c r="LQO34" s="0"/>
      <c r="LQP34" s="0"/>
      <c r="LQQ34" s="0"/>
      <c r="LQR34" s="0"/>
      <c r="LQS34" s="0"/>
      <c r="LQT34" s="0"/>
      <c r="LQU34" s="0"/>
      <c r="LQV34" s="0"/>
      <c r="LQW34" s="0"/>
      <c r="LQX34" s="0"/>
      <c r="LQY34" s="0"/>
      <c r="LQZ34" s="0"/>
      <c r="LRA34" s="0"/>
      <c r="LRB34" s="0"/>
      <c r="LRC34" s="0"/>
      <c r="LRD34" s="0"/>
      <c r="LRE34" s="0"/>
      <c r="LRF34" s="0"/>
      <c r="LRG34" s="0"/>
      <c r="LRH34" s="0"/>
      <c r="LRI34" s="0"/>
      <c r="LRJ34" s="0"/>
      <c r="LRK34" s="0"/>
      <c r="LRL34" s="0"/>
      <c r="LRM34" s="0"/>
      <c r="LRN34" s="0"/>
      <c r="LRO34" s="0"/>
      <c r="LRP34" s="0"/>
      <c r="LRQ34" s="0"/>
      <c r="LRR34" s="0"/>
      <c r="LRS34" s="0"/>
      <c r="LRT34" s="0"/>
      <c r="LRU34" s="0"/>
      <c r="LRV34" s="0"/>
      <c r="LRW34" s="0"/>
      <c r="LRX34" s="0"/>
      <c r="LRY34" s="0"/>
      <c r="LRZ34" s="0"/>
      <c r="LSA34" s="0"/>
      <c r="LSB34" s="0"/>
      <c r="LSC34" s="0"/>
      <c r="LSD34" s="0"/>
      <c r="LSE34" s="0"/>
      <c r="LSF34" s="0"/>
      <c r="LSG34" s="0"/>
      <c r="LSH34" s="0"/>
      <c r="LSI34" s="0"/>
      <c r="LSJ34" s="0"/>
      <c r="LSK34" s="0"/>
      <c r="LSL34" s="0"/>
      <c r="LSM34" s="0"/>
      <c r="LSN34" s="0"/>
      <c r="LSO34" s="0"/>
      <c r="LSP34" s="0"/>
      <c r="LSQ34" s="0"/>
      <c r="LSR34" s="0"/>
      <c r="LSS34" s="0"/>
      <c r="LST34" s="0"/>
      <c r="LSU34" s="0"/>
      <c r="LSV34" s="0"/>
      <c r="LSW34" s="0"/>
      <c r="LSX34" s="0"/>
      <c r="LSY34" s="0"/>
      <c r="LSZ34" s="0"/>
      <c r="LTA34" s="0"/>
      <c r="LTB34" s="0"/>
      <c r="LTC34" s="0"/>
      <c r="LTD34" s="0"/>
      <c r="LTE34" s="0"/>
      <c r="LTF34" s="0"/>
      <c r="LTG34" s="0"/>
      <c r="LTH34" s="0"/>
      <c r="LTI34" s="0"/>
      <c r="LTJ34" s="0"/>
      <c r="LTK34" s="0"/>
      <c r="LTL34" s="0"/>
      <c r="LTM34" s="0"/>
      <c r="LTN34" s="0"/>
      <c r="LTO34" s="0"/>
      <c r="LTP34" s="0"/>
      <c r="LTQ34" s="0"/>
      <c r="LTR34" s="0"/>
      <c r="LTS34" s="0"/>
      <c r="LTT34" s="0"/>
      <c r="LTU34" s="0"/>
      <c r="LTV34" s="0"/>
      <c r="LTW34" s="0"/>
      <c r="LTX34" s="0"/>
      <c r="LTY34" s="0"/>
      <c r="LTZ34" s="0"/>
      <c r="LUA34" s="0"/>
      <c r="LUB34" s="0"/>
      <c r="LUC34" s="0"/>
      <c r="LUD34" s="0"/>
      <c r="LUE34" s="0"/>
      <c r="LUF34" s="0"/>
      <c r="LUG34" s="0"/>
      <c r="LUH34" s="0"/>
      <c r="LUI34" s="0"/>
      <c r="LUJ34" s="0"/>
      <c r="LUK34" s="0"/>
      <c r="LUL34" s="0"/>
      <c r="LUM34" s="0"/>
      <c r="LUN34" s="0"/>
      <c r="LUO34" s="0"/>
      <c r="LUP34" s="0"/>
      <c r="LUQ34" s="0"/>
      <c r="LUR34" s="0"/>
      <c r="LUS34" s="0"/>
      <c r="LUT34" s="0"/>
      <c r="LUU34" s="0"/>
      <c r="LUV34" s="0"/>
      <c r="LUW34" s="0"/>
      <c r="LUX34" s="0"/>
      <c r="LUY34" s="0"/>
      <c r="LUZ34" s="0"/>
      <c r="LVA34" s="0"/>
      <c r="LVB34" s="0"/>
      <c r="LVC34" s="0"/>
      <c r="LVD34" s="0"/>
      <c r="LVE34" s="0"/>
      <c r="LVF34" s="0"/>
      <c r="LVG34" s="0"/>
      <c r="LVH34" s="0"/>
      <c r="LVI34" s="0"/>
      <c r="LVJ34" s="0"/>
      <c r="LVK34" s="0"/>
      <c r="LVL34" s="0"/>
      <c r="LVM34" s="0"/>
      <c r="LVN34" s="0"/>
      <c r="LVO34" s="0"/>
      <c r="LVP34" s="0"/>
      <c r="LVQ34" s="0"/>
      <c r="LVR34" s="0"/>
      <c r="LVS34" s="0"/>
      <c r="LVT34" s="0"/>
      <c r="LVU34" s="0"/>
      <c r="LVV34" s="0"/>
      <c r="LVW34" s="0"/>
      <c r="LVX34" s="0"/>
      <c r="LVY34" s="0"/>
      <c r="LVZ34" s="0"/>
      <c r="LWA34" s="0"/>
      <c r="LWB34" s="0"/>
      <c r="LWC34" s="0"/>
      <c r="LWD34" s="0"/>
      <c r="LWE34" s="0"/>
      <c r="LWF34" s="0"/>
      <c r="LWG34" s="0"/>
      <c r="LWH34" s="0"/>
      <c r="LWI34" s="0"/>
      <c r="LWJ34" s="0"/>
      <c r="LWK34" s="0"/>
      <c r="LWL34" s="0"/>
      <c r="LWM34" s="0"/>
      <c r="LWN34" s="0"/>
      <c r="LWO34" s="0"/>
      <c r="LWP34" s="0"/>
      <c r="LWQ34" s="0"/>
      <c r="LWR34" s="0"/>
      <c r="LWS34" s="0"/>
      <c r="LWT34" s="0"/>
      <c r="LWU34" s="0"/>
      <c r="LWV34" s="0"/>
      <c r="LWW34" s="0"/>
      <c r="LWX34" s="0"/>
      <c r="LWY34" s="0"/>
      <c r="LWZ34" s="0"/>
      <c r="LXA34" s="0"/>
      <c r="LXB34" s="0"/>
      <c r="LXC34" s="0"/>
      <c r="LXD34" s="0"/>
      <c r="LXE34" s="0"/>
      <c r="LXF34" s="0"/>
      <c r="LXG34" s="0"/>
      <c r="LXH34" s="0"/>
      <c r="LXI34" s="0"/>
      <c r="LXJ34" s="0"/>
      <c r="LXK34" s="0"/>
      <c r="LXL34" s="0"/>
      <c r="LXM34" s="0"/>
      <c r="LXN34" s="0"/>
      <c r="LXO34" s="0"/>
      <c r="LXP34" s="0"/>
      <c r="LXQ34" s="0"/>
      <c r="LXR34" s="0"/>
      <c r="LXS34" s="0"/>
      <c r="LXT34" s="0"/>
      <c r="LXU34" s="0"/>
      <c r="LXV34" s="0"/>
      <c r="LXW34" s="0"/>
      <c r="LXX34" s="0"/>
      <c r="LXY34" s="0"/>
      <c r="LXZ34" s="0"/>
      <c r="LYA34" s="0"/>
      <c r="LYB34" s="0"/>
      <c r="LYC34" s="0"/>
      <c r="LYD34" s="0"/>
      <c r="LYE34" s="0"/>
      <c r="LYF34" s="0"/>
      <c r="LYG34" s="0"/>
      <c r="LYH34" s="0"/>
      <c r="LYI34" s="0"/>
      <c r="LYJ34" s="0"/>
      <c r="LYK34" s="0"/>
      <c r="LYL34" s="0"/>
      <c r="LYM34" s="0"/>
      <c r="LYN34" s="0"/>
      <c r="LYO34" s="0"/>
      <c r="LYP34" s="0"/>
      <c r="LYQ34" s="0"/>
      <c r="LYR34" s="0"/>
      <c r="LYS34" s="0"/>
      <c r="LYT34" s="0"/>
      <c r="LYU34" s="0"/>
      <c r="LYV34" s="0"/>
      <c r="LYW34" s="0"/>
      <c r="LYX34" s="0"/>
      <c r="LYY34" s="0"/>
      <c r="LYZ34" s="0"/>
      <c r="LZA34" s="0"/>
      <c r="LZB34" s="0"/>
      <c r="LZC34" s="0"/>
      <c r="LZD34" s="0"/>
      <c r="LZE34" s="0"/>
      <c r="LZF34" s="0"/>
      <c r="LZG34" s="0"/>
      <c r="LZH34" s="0"/>
      <c r="LZI34" s="0"/>
      <c r="LZJ34" s="0"/>
      <c r="LZK34" s="0"/>
      <c r="LZL34" s="0"/>
      <c r="LZM34" s="0"/>
      <c r="LZN34" s="0"/>
      <c r="LZO34" s="0"/>
      <c r="LZP34" s="0"/>
      <c r="LZQ34" s="0"/>
      <c r="LZR34" s="0"/>
      <c r="LZS34" s="0"/>
      <c r="LZT34" s="0"/>
      <c r="LZU34" s="0"/>
      <c r="LZV34" s="0"/>
      <c r="LZW34" s="0"/>
      <c r="LZX34" s="0"/>
      <c r="LZY34" s="0"/>
      <c r="LZZ34" s="0"/>
      <c r="MAA34" s="0"/>
      <c r="MAB34" s="0"/>
      <c r="MAC34" s="0"/>
      <c r="MAD34" s="0"/>
      <c r="MAE34" s="0"/>
      <c r="MAF34" s="0"/>
      <c r="MAG34" s="0"/>
      <c r="MAH34" s="0"/>
      <c r="MAI34" s="0"/>
      <c r="MAJ34" s="0"/>
      <c r="MAK34" s="0"/>
      <c r="MAL34" s="0"/>
      <c r="MAM34" s="0"/>
      <c r="MAN34" s="0"/>
      <c r="MAO34" s="0"/>
      <c r="MAP34" s="0"/>
      <c r="MAQ34" s="0"/>
      <c r="MAR34" s="0"/>
      <c r="MAS34" s="0"/>
      <c r="MAT34" s="0"/>
      <c r="MAU34" s="0"/>
      <c r="MAV34" s="0"/>
      <c r="MAW34" s="0"/>
      <c r="MAX34" s="0"/>
      <c r="MAY34" s="0"/>
      <c r="MAZ34" s="0"/>
      <c r="MBA34" s="0"/>
      <c r="MBB34" s="0"/>
      <c r="MBC34" s="0"/>
      <c r="MBD34" s="0"/>
      <c r="MBE34" s="0"/>
      <c r="MBF34" s="0"/>
      <c r="MBG34" s="0"/>
      <c r="MBH34" s="0"/>
      <c r="MBI34" s="0"/>
      <c r="MBJ34" s="0"/>
      <c r="MBK34" s="0"/>
      <c r="MBL34" s="0"/>
      <c r="MBM34" s="0"/>
      <c r="MBN34" s="0"/>
      <c r="MBO34" s="0"/>
      <c r="MBP34" s="0"/>
      <c r="MBQ34" s="0"/>
      <c r="MBR34" s="0"/>
      <c r="MBS34" s="0"/>
      <c r="MBT34" s="0"/>
      <c r="MBU34" s="0"/>
      <c r="MBV34" s="0"/>
      <c r="MBW34" s="0"/>
      <c r="MBX34" s="0"/>
      <c r="MBY34" s="0"/>
      <c r="MBZ34" s="0"/>
      <c r="MCA34" s="0"/>
      <c r="MCB34" s="0"/>
      <c r="MCC34" s="0"/>
      <c r="MCD34" s="0"/>
      <c r="MCE34" s="0"/>
      <c r="MCF34" s="0"/>
      <c r="MCG34" s="0"/>
      <c r="MCH34" s="0"/>
      <c r="MCI34" s="0"/>
      <c r="MCJ34" s="0"/>
      <c r="MCK34" s="0"/>
      <c r="MCL34" s="0"/>
      <c r="MCM34" s="0"/>
      <c r="MCN34" s="0"/>
      <c r="MCO34" s="0"/>
      <c r="MCP34" s="0"/>
      <c r="MCQ34" s="0"/>
      <c r="MCR34" s="0"/>
      <c r="MCS34" s="0"/>
      <c r="MCT34" s="0"/>
      <c r="MCU34" s="0"/>
      <c r="MCV34" s="0"/>
      <c r="MCW34" s="0"/>
      <c r="MCX34" s="0"/>
      <c r="MCY34" s="0"/>
      <c r="MCZ34" s="0"/>
      <c r="MDA34" s="0"/>
      <c r="MDB34" s="0"/>
      <c r="MDC34" s="0"/>
      <c r="MDD34" s="0"/>
      <c r="MDE34" s="0"/>
      <c r="MDF34" s="0"/>
      <c r="MDG34" s="0"/>
      <c r="MDH34" s="0"/>
      <c r="MDI34" s="0"/>
      <c r="MDJ34" s="0"/>
      <c r="MDK34" s="0"/>
      <c r="MDL34" s="0"/>
      <c r="MDM34" s="0"/>
      <c r="MDN34" s="0"/>
      <c r="MDO34" s="0"/>
      <c r="MDP34" s="0"/>
      <c r="MDQ34" s="0"/>
      <c r="MDR34" s="0"/>
      <c r="MDS34" s="0"/>
      <c r="MDT34" s="0"/>
      <c r="MDU34" s="0"/>
      <c r="MDV34" s="0"/>
      <c r="MDW34" s="0"/>
      <c r="MDX34" s="0"/>
      <c r="MDY34" s="0"/>
      <c r="MDZ34" s="0"/>
      <c r="MEA34" s="0"/>
      <c r="MEB34" s="0"/>
      <c r="MEC34" s="0"/>
      <c r="MED34" s="0"/>
      <c r="MEE34" s="0"/>
      <c r="MEF34" s="0"/>
      <c r="MEG34" s="0"/>
      <c r="MEH34" s="0"/>
      <c r="MEI34" s="0"/>
      <c r="MEJ34" s="0"/>
      <c r="MEK34" s="0"/>
      <c r="MEL34" s="0"/>
      <c r="MEM34" s="0"/>
      <c r="MEN34" s="0"/>
      <c r="MEO34" s="0"/>
      <c r="MEP34" s="0"/>
      <c r="MEQ34" s="0"/>
      <c r="MER34" s="0"/>
      <c r="MES34" s="0"/>
      <c r="MET34" s="0"/>
      <c r="MEU34" s="0"/>
      <c r="MEV34" s="0"/>
      <c r="MEW34" s="0"/>
      <c r="MEX34" s="0"/>
      <c r="MEY34" s="0"/>
      <c r="MEZ34" s="0"/>
      <c r="MFA34" s="0"/>
      <c r="MFB34" s="0"/>
      <c r="MFC34" s="0"/>
      <c r="MFD34" s="0"/>
      <c r="MFE34" s="0"/>
      <c r="MFF34" s="0"/>
      <c r="MFG34" s="0"/>
      <c r="MFH34" s="0"/>
      <c r="MFI34" s="0"/>
      <c r="MFJ34" s="0"/>
      <c r="MFK34" s="0"/>
      <c r="MFL34" s="0"/>
      <c r="MFM34" s="0"/>
      <c r="MFN34" s="0"/>
      <c r="MFO34" s="0"/>
      <c r="MFP34" s="0"/>
      <c r="MFQ34" s="0"/>
      <c r="MFR34" s="0"/>
      <c r="MFS34" s="0"/>
      <c r="MFT34" s="0"/>
      <c r="MFU34" s="0"/>
      <c r="MFV34" s="0"/>
      <c r="MFW34" s="0"/>
      <c r="MFX34" s="0"/>
      <c r="MFY34" s="0"/>
      <c r="MFZ34" s="0"/>
      <c r="MGA34" s="0"/>
      <c r="MGB34" s="0"/>
      <c r="MGC34" s="0"/>
      <c r="MGD34" s="0"/>
      <c r="MGE34" s="0"/>
      <c r="MGF34" s="0"/>
      <c r="MGG34" s="0"/>
      <c r="MGH34" s="0"/>
      <c r="MGI34" s="0"/>
      <c r="MGJ34" s="0"/>
      <c r="MGK34" s="0"/>
      <c r="MGL34" s="0"/>
      <c r="MGM34" s="0"/>
      <c r="MGN34" s="0"/>
      <c r="MGO34" s="0"/>
      <c r="MGP34" s="0"/>
      <c r="MGQ34" s="0"/>
      <c r="MGR34" s="0"/>
      <c r="MGS34" s="0"/>
      <c r="MGT34" s="0"/>
      <c r="MGU34" s="0"/>
      <c r="MGV34" s="0"/>
      <c r="MGW34" s="0"/>
      <c r="MGX34" s="0"/>
      <c r="MGY34" s="0"/>
      <c r="MGZ34" s="0"/>
      <c r="MHA34" s="0"/>
      <c r="MHB34" s="0"/>
      <c r="MHC34" s="0"/>
      <c r="MHD34" s="0"/>
      <c r="MHE34" s="0"/>
      <c r="MHF34" s="0"/>
      <c r="MHG34" s="0"/>
      <c r="MHH34" s="0"/>
      <c r="MHI34" s="0"/>
      <c r="MHJ34" s="0"/>
      <c r="MHK34" s="0"/>
      <c r="MHL34" s="0"/>
      <c r="MHM34" s="0"/>
      <c r="MHN34" s="0"/>
      <c r="MHO34" s="0"/>
      <c r="MHP34" s="0"/>
      <c r="MHQ34" s="0"/>
      <c r="MHR34" s="0"/>
      <c r="MHS34" s="0"/>
      <c r="MHT34" s="0"/>
      <c r="MHU34" s="0"/>
      <c r="MHV34" s="0"/>
      <c r="MHW34" s="0"/>
      <c r="MHX34" s="0"/>
      <c r="MHY34" s="0"/>
      <c r="MHZ34" s="0"/>
      <c r="MIA34" s="0"/>
      <c r="MIB34" s="0"/>
      <c r="MIC34" s="0"/>
      <c r="MID34" s="0"/>
      <c r="MIE34" s="0"/>
      <c r="MIF34" s="0"/>
      <c r="MIG34" s="0"/>
      <c r="MIH34" s="0"/>
      <c r="MII34" s="0"/>
      <c r="MIJ34" s="0"/>
      <c r="MIK34" s="0"/>
      <c r="MIL34" s="0"/>
      <c r="MIM34" s="0"/>
      <c r="MIN34" s="0"/>
      <c r="MIO34" s="0"/>
      <c r="MIP34" s="0"/>
      <c r="MIQ34" s="0"/>
      <c r="MIR34" s="0"/>
      <c r="MIS34" s="0"/>
      <c r="MIT34" s="0"/>
      <c r="MIU34" s="0"/>
      <c r="MIV34" s="0"/>
      <c r="MIW34" s="0"/>
      <c r="MIX34" s="0"/>
      <c r="MIY34" s="0"/>
      <c r="MIZ34" s="0"/>
      <c r="MJA34" s="0"/>
      <c r="MJB34" s="0"/>
      <c r="MJC34" s="0"/>
      <c r="MJD34" s="0"/>
      <c r="MJE34" s="0"/>
      <c r="MJF34" s="0"/>
      <c r="MJG34" s="0"/>
      <c r="MJH34" s="0"/>
      <c r="MJI34" s="0"/>
      <c r="MJJ34" s="0"/>
      <c r="MJK34" s="0"/>
      <c r="MJL34" s="0"/>
      <c r="MJM34" s="0"/>
      <c r="MJN34" s="0"/>
      <c r="MJO34" s="0"/>
      <c r="MJP34" s="0"/>
      <c r="MJQ34" s="0"/>
      <c r="MJR34" s="0"/>
      <c r="MJS34" s="0"/>
      <c r="MJT34" s="0"/>
      <c r="MJU34" s="0"/>
      <c r="MJV34" s="0"/>
      <c r="MJW34" s="0"/>
      <c r="MJX34" s="0"/>
      <c r="MJY34" s="0"/>
      <c r="MJZ34" s="0"/>
      <c r="MKA34" s="0"/>
      <c r="MKB34" s="0"/>
      <c r="MKC34" s="0"/>
      <c r="MKD34" s="0"/>
      <c r="MKE34" s="0"/>
      <c r="MKF34" s="0"/>
      <c r="MKG34" s="0"/>
      <c r="MKH34" s="0"/>
      <c r="MKI34" s="0"/>
      <c r="MKJ34" s="0"/>
      <c r="MKK34" s="0"/>
      <c r="MKL34" s="0"/>
      <c r="MKM34" s="0"/>
      <c r="MKN34" s="0"/>
      <c r="MKO34" s="0"/>
      <c r="MKP34" s="0"/>
      <c r="MKQ34" s="0"/>
      <c r="MKR34" s="0"/>
      <c r="MKS34" s="0"/>
      <c r="MKT34" s="0"/>
      <c r="MKU34" s="0"/>
      <c r="MKV34" s="0"/>
      <c r="MKW34" s="0"/>
      <c r="MKX34" s="0"/>
      <c r="MKY34" s="0"/>
      <c r="MKZ34" s="0"/>
      <c r="MLA34" s="0"/>
      <c r="MLB34" s="0"/>
      <c r="MLC34" s="0"/>
      <c r="MLD34" s="0"/>
      <c r="MLE34" s="0"/>
      <c r="MLF34" s="0"/>
      <c r="MLG34" s="0"/>
      <c r="MLH34" s="0"/>
      <c r="MLI34" s="0"/>
      <c r="MLJ34" s="0"/>
      <c r="MLK34" s="0"/>
      <c r="MLL34" s="0"/>
      <c r="MLM34" s="0"/>
      <c r="MLN34" s="0"/>
      <c r="MLO34" s="0"/>
      <c r="MLP34" s="0"/>
      <c r="MLQ34" s="0"/>
      <c r="MLR34" s="0"/>
      <c r="MLS34" s="0"/>
      <c r="MLT34" s="0"/>
      <c r="MLU34" s="0"/>
      <c r="MLV34" s="0"/>
      <c r="MLW34" s="0"/>
      <c r="MLX34" s="0"/>
      <c r="MLY34" s="0"/>
      <c r="MLZ34" s="0"/>
      <c r="MMA34" s="0"/>
      <c r="MMB34" s="0"/>
      <c r="MMC34" s="0"/>
      <c r="MMD34" s="0"/>
      <c r="MME34" s="0"/>
      <c r="MMF34" s="0"/>
      <c r="MMG34" s="0"/>
      <c r="MMH34" s="0"/>
      <c r="MMI34" s="0"/>
      <c r="MMJ34" s="0"/>
      <c r="MMK34" s="0"/>
      <c r="MML34" s="0"/>
      <c r="MMM34" s="0"/>
      <c r="MMN34" s="0"/>
      <c r="MMO34" s="0"/>
      <c r="MMP34" s="0"/>
      <c r="MMQ34" s="0"/>
      <c r="MMR34" s="0"/>
      <c r="MMS34" s="0"/>
      <c r="MMT34" s="0"/>
      <c r="MMU34" s="0"/>
      <c r="MMV34" s="0"/>
      <c r="MMW34" s="0"/>
      <c r="MMX34" s="0"/>
      <c r="MMY34" s="0"/>
      <c r="MMZ34" s="0"/>
      <c r="MNA34" s="0"/>
      <c r="MNB34" s="0"/>
      <c r="MNC34" s="0"/>
      <c r="MND34" s="0"/>
      <c r="MNE34" s="0"/>
      <c r="MNF34" s="0"/>
      <c r="MNG34" s="0"/>
      <c r="MNH34" s="0"/>
      <c r="MNI34" s="0"/>
      <c r="MNJ34" s="0"/>
      <c r="MNK34" s="0"/>
      <c r="MNL34" s="0"/>
      <c r="MNM34" s="0"/>
      <c r="MNN34" s="0"/>
      <c r="MNO34" s="0"/>
      <c r="MNP34" s="0"/>
      <c r="MNQ34" s="0"/>
      <c r="MNR34" s="0"/>
      <c r="MNS34" s="0"/>
      <c r="MNT34" s="0"/>
      <c r="MNU34" s="0"/>
      <c r="MNV34" s="0"/>
      <c r="MNW34" s="0"/>
      <c r="MNX34" s="0"/>
      <c r="MNY34" s="0"/>
      <c r="MNZ34" s="0"/>
      <c r="MOA34" s="0"/>
      <c r="MOB34" s="0"/>
      <c r="MOC34" s="0"/>
      <c r="MOD34" s="0"/>
      <c r="MOE34" s="0"/>
      <c r="MOF34" s="0"/>
      <c r="MOG34" s="0"/>
      <c r="MOH34" s="0"/>
      <c r="MOI34" s="0"/>
      <c r="MOJ34" s="0"/>
      <c r="MOK34" s="0"/>
      <c r="MOL34" s="0"/>
      <c r="MOM34" s="0"/>
      <c r="MON34" s="0"/>
      <c r="MOO34" s="0"/>
      <c r="MOP34" s="0"/>
      <c r="MOQ34" s="0"/>
      <c r="MOR34" s="0"/>
      <c r="MOS34" s="0"/>
      <c r="MOT34" s="0"/>
      <c r="MOU34" s="0"/>
      <c r="MOV34" s="0"/>
      <c r="MOW34" s="0"/>
      <c r="MOX34" s="0"/>
      <c r="MOY34" s="0"/>
      <c r="MOZ34" s="0"/>
      <c r="MPA34" s="0"/>
      <c r="MPB34" s="0"/>
      <c r="MPC34" s="0"/>
      <c r="MPD34" s="0"/>
      <c r="MPE34" s="0"/>
      <c r="MPF34" s="0"/>
      <c r="MPG34" s="0"/>
      <c r="MPH34" s="0"/>
      <c r="MPI34" s="0"/>
      <c r="MPJ34" s="0"/>
      <c r="MPK34" s="0"/>
      <c r="MPL34" s="0"/>
      <c r="MPM34" s="0"/>
      <c r="MPN34" s="0"/>
      <c r="MPO34" s="0"/>
      <c r="MPP34" s="0"/>
      <c r="MPQ34" s="0"/>
      <c r="MPR34" s="0"/>
      <c r="MPS34" s="0"/>
      <c r="MPT34" s="0"/>
      <c r="MPU34" s="0"/>
      <c r="MPV34" s="0"/>
      <c r="MPW34" s="0"/>
      <c r="MPX34" s="0"/>
      <c r="MPY34" s="0"/>
      <c r="MPZ34" s="0"/>
      <c r="MQA34" s="0"/>
      <c r="MQB34" s="0"/>
      <c r="MQC34" s="0"/>
      <c r="MQD34" s="0"/>
      <c r="MQE34" s="0"/>
      <c r="MQF34" s="0"/>
      <c r="MQG34" s="0"/>
      <c r="MQH34" s="0"/>
      <c r="MQI34" s="0"/>
      <c r="MQJ34" s="0"/>
      <c r="MQK34" s="0"/>
      <c r="MQL34" s="0"/>
      <c r="MQM34" s="0"/>
      <c r="MQN34" s="0"/>
      <c r="MQO34" s="0"/>
      <c r="MQP34" s="0"/>
      <c r="MQQ34" s="0"/>
      <c r="MQR34" s="0"/>
      <c r="MQS34" s="0"/>
      <c r="MQT34" s="0"/>
      <c r="MQU34" s="0"/>
      <c r="MQV34" s="0"/>
      <c r="MQW34" s="0"/>
      <c r="MQX34" s="0"/>
      <c r="MQY34" s="0"/>
      <c r="MQZ34" s="0"/>
      <c r="MRA34" s="0"/>
      <c r="MRB34" s="0"/>
      <c r="MRC34" s="0"/>
      <c r="MRD34" s="0"/>
      <c r="MRE34" s="0"/>
      <c r="MRF34" s="0"/>
      <c r="MRG34" s="0"/>
      <c r="MRH34" s="0"/>
      <c r="MRI34" s="0"/>
      <c r="MRJ34" s="0"/>
      <c r="MRK34" s="0"/>
      <c r="MRL34" s="0"/>
      <c r="MRM34" s="0"/>
      <c r="MRN34" s="0"/>
      <c r="MRO34" s="0"/>
      <c r="MRP34" s="0"/>
      <c r="MRQ34" s="0"/>
      <c r="MRR34" s="0"/>
      <c r="MRS34" s="0"/>
      <c r="MRT34" s="0"/>
      <c r="MRU34" s="0"/>
      <c r="MRV34" s="0"/>
      <c r="MRW34" s="0"/>
      <c r="MRX34" s="0"/>
      <c r="MRY34" s="0"/>
      <c r="MRZ34" s="0"/>
      <c r="MSA34" s="0"/>
      <c r="MSB34" s="0"/>
      <c r="MSC34" s="0"/>
      <c r="MSD34" s="0"/>
      <c r="MSE34" s="0"/>
      <c r="MSF34" s="0"/>
      <c r="MSG34" s="0"/>
      <c r="MSH34" s="0"/>
      <c r="MSI34" s="0"/>
      <c r="MSJ34" s="0"/>
      <c r="MSK34" s="0"/>
      <c r="MSL34" s="0"/>
      <c r="MSM34" s="0"/>
      <c r="MSN34" s="0"/>
      <c r="MSO34" s="0"/>
      <c r="MSP34" s="0"/>
      <c r="MSQ34" s="0"/>
      <c r="MSR34" s="0"/>
      <c r="MSS34" s="0"/>
      <c r="MST34" s="0"/>
      <c r="MSU34" s="0"/>
      <c r="MSV34" s="0"/>
      <c r="MSW34" s="0"/>
      <c r="MSX34" s="0"/>
      <c r="MSY34" s="0"/>
      <c r="MSZ34" s="0"/>
      <c r="MTA34" s="0"/>
      <c r="MTB34" s="0"/>
      <c r="MTC34" s="0"/>
      <c r="MTD34" s="0"/>
      <c r="MTE34" s="0"/>
      <c r="MTF34" s="0"/>
      <c r="MTG34" s="0"/>
      <c r="MTH34" s="0"/>
      <c r="MTI34" s="0"/>
      <c r="MTJ34" s="0"/>
      <c r="MTK34" s="0"/>
      <c r="MTL34" s="0"/>
      <c r="MTM34" s="0"/>
      <c r="MTN34" s="0"/>
      <c r="MTO34" s="0"/>
      <c r="MTP34" s="0"/>
      <c r="MTQ34" s="0"/>
      <c r="MTR34" s="0"/>
      <c r="MTS34" s="0"/>
      <c r="MTT34" s="0"/>
      <c r="MTU34" s="0"/>
      <c r="MTV34" s="0"/>
      <c r="MTW34" s="0"/>
      <c r="MTX34" s="0"/>
      <c r="MTY34" s="0"/>
      <c r="MTZ34" s="0"/>
      <c r="MUA34" s="0"/>
      <c r="MUB34" s="0"/>
      <c r="MUC34" s="0"/>
      <c r="MUD34" s="0"/>
      <c r="MUE34" s="0"/>
      <c r="MUF34" s="0"/>
      <c r="MUG34" s="0"/>
      <c r="MUH34" s="0"/>
      <c r="MUI34" s="0"/>
      <c r="MUJ34" s="0"/>
      <c r="MUK34" s="0"/>
      <c r="MUL34" s="0"/>
      <c r="MUM34" s="0"/>
      <c r="MUN34" s="0"/>
      <c r="MUO34" s="0"/>
      <c r="MUP34" s="0"/>
      <c r="MUQ34" s="0"/>
      <c r="MUR34" s="0"/>
      <c r="MUS34" s="0"/>
      <c r="MUT34" s="0"/>
      <c r="MUU34" s="0"/>
      <c r="MUV34" s="0"/>
      <c r="MUW34" s="0"/>
      <c r="MUX34" s="0"/>
      <c r="MUY34" s="0"/>
      <c r="MUZ34" s="0"/>
      <c r="MVA34" s="0"/>
      <c r="MVB34" s="0"/>
      <c r="MVC34" s="0"/>
      <c r="MVD34" s="0"/>
      <c r="MVE34" s="0"/>
      <c r="MVF34" s="0"/>
      <c r="MVG34" s="0"/>
      <c r="MVH34" s="0"/>
      <c r="MVI34" s="0"/>
      <c r="MVJ34" s="0"/>
      <c r="MVK34" s="0"/>
      <c r="MVL34" s="0"/>
      <c r="MVM34" s="0"/>
      <c r="MVN34" s="0"/>
      <c r="MVO34" s="0"/>
      <c r="MVP34" s="0"/>
      <c r="MVQ34" s="0"/>
      <c r="MVR34" s="0"/>
      <c r="MVS34" s="0"/>
      <c r="MVT34" s="0"/>
      <c r="MVU34" s="0"/>
      <c r="MVV34" s="0"/>
      <c r="MVW34" s="0"/>
      <c r="MVX34" s="0"/>
      <c r="MVY34" s="0"/>
      <c r="MVZ34" s="0"/>
      <c r="MWA34" s="0"/>
      <c r="MWB34" s="0"/>
      <c r="MWC34" s="0"/>
      <c r="MWD34" s="0"/>
      <c r="MWE34" s="0"/>
      <c r="MWF34" s="0"/>
      <c r="MWG34" s="0"/>
      <c r="MWH34" s="0"/>
      <c r="MWI34" s="0"/>
      <c r="MWJ34" s="0"/>
      <c r="MWK34" s="0"/>
      <c r="MWL34" s="0"/>
      <c r="MWM34" s="0"/>
      <c r="MWN34" s="0"/>
      <c r="MWO34" s="0"/>
      <c r="MWP34" s="0"/>
      <c r="MWQ34" s="0"/>
      <c r="MWR34" s="0"/>
      <c r="MWS34" s="0"/>
      <c r="MWT34" s="0"/>
      <c r="MWU34" s="0"/>
      <c r="MWV34" s="0"/>
      <c r="MWW34" s="0"/>
      <c r="MWX34" s="0"/>
      <c r="MWY34" s="0"/>
      <c r="MWZ34" s="0"/>
      <c r="MXA34" s="0"/>
      <c r="MXB34" s="0"/>
      <c r="MXC34" s="0"/>
      <c r="MXD34" s="0"/>
      <c r="MXE34" s="0"/>
      <c r="MXF34" s="0"/>
      <c r="MXG34" s="0"/>
      <c r="MXH34" s="0"/>
      <c r="MXI34" s="0"/>
      <c r="MXJ34" s="0"/>
      <c r="MXK34" s="0"/>
      <c r="MXL34" s="0"/>
      <c r="MXM34" s="0"/>
      <c r="MXN34" s="0"/>
      <c r="MXO34" s="0"/>
      <c r="MXP34" s="0"/>
      <c r="MXQ34" s="0"/>
      <c r="MXR34" s="0"/>
      <c r="MXS34" s="0"/>
      <c r="MXT34" s="0"/>
      <c r="MXU34" s="0"/>
      <c r="MXV34" s="0"/>
      <c r="MXW34" s="0"/>
      <c r="MXX34" s="0"/>
      <c r="MXY34" s="0"/>
      <c r="MXZ34" s="0"/>
      <c r="MYA34" s="0"/>
      <c r="MYB34" s="0"/>
      <c r="MYC34" s="0"/>
      <c r="MYD34" s="0"/>
      <c r="MYE34" s="0"/>
      <c r="MYF34" s="0"/>
      <c r="MYG34" s="0"/>
      <c r="MYH34" s="0"/>
      <c r="MYI34" s="0"/>
      <c r="MYJ34" s="0"/>
      <c r="MYK34" s="0"/>
      <c r="MYL34" s="0"/>
      <c r="MYM34" s="0"/>
      <c r="MYN34" s="0"/>
      <c r="MYO34" s="0"/>
      <c r="MYP34" s="0"/>
      <c r="MYQ34" s="0"/>
      <c r="MYR34" s="0"/>
      <c r="MYS34" s="0"/>
      <c r="MYT34" s="0"/>
      <c r="MYU34" s="0"/>
      <c r="MYV34" s="0"/>
      <c r="MYW34" s="0"/>
      <c r="MYX34" s="0"/>
      <c r="MYY34" s="0"/>
      <c r="MYZ34" s="0"/>
      <c r="MZA34" s="0"/>
      <c r="MZB34" s="0"/>
      <c r="MZC34" s="0"/>
      <c r="MZD34" s="0"/>
      <c r="MZE34" s="0"/>
      <c r="MZF34" s="0"/>
      <c r="MZG34" s="0"/>
      <c r="MZH34" s="0"/>
      <c r="MZI34" s="0"/>
      <c r="MZJ34" s="0"/>
      <c r="MZK34" s="0"/>
      <c r="MZL34" s="0"/>
      <c r="MZM34" s="0"/>
      <c r="MZN34" s="0"/>
      <c r="MZO34" s="0"/>
      <c r="MZP34" s="0"/>
      <c r="MZQ34" s="0"/>
      <c r="MZR34" s="0"/>
      <c r="MZS34" s="0"/>
      <c r="MZT34" s="0"/>
      <c r="MZU34" s="0"/>
      <c r="MZV34" s="0"/>
      <c r="MZW34" s="0"/>
      <c r="MZX34" s="0"/>
      <c r="MZY34" s="0"/>
      <c r="MZZ34" s="0"/>
      <c r="NAA34" s="0"/>
      <c r="NAB34" s="0"/>
      <c r="NAC34" s="0"/>
      <c r="NAD34" s="0"/>
      <c r="NAE34" s="0"/>
      <c r="NAF34" s="0"/>
      <c r="NAG34" s="0"/>
      <c r="NAH34" s="0"/>
      <c r="NAI34" s="0"/>
      <c r="NAJ34" s="0"/>
      <c r="NAK34" s="0"/>
      <c r="NAL34" s="0"/>
      <c r="NAM34" s="0"/>
      <c r="NAN34" s="0"/>
      <c r="NAO34" s="0"/>
      <c r="NAP34" s="0"/>
      <c r="NAQ34" s="0"/>
      <c r="NAR34" s="0"/>
      <c r="NAS34" s="0"/>
      <c r="NAT34" s="0"/>
      <c r="NAU34" s="0"/>
      <c r="NAV34" s="0"/>
      <c r="NAW34" s="0"/>
      <c r="NAX34" s="0"/>
      <c r="NAY34" s="0"/>
      <c r="NAZ34" s="0"/>
      <c r="NBA34" s="0"/>
      <c r="NBB34" s="0"/>
      <c r="NBC34" s="0"/>
      <c r="NBD34" s="0"/>
      <c r="NBE34" s="0"/>
      <c r="NBF34" s="0"/>
      <c r="NBG34" s="0"/>
      <c r="NBH34" s="0"/>
      <c r="NBI34" s="0"/>
      <c r="NBJ34" s="0"/>
      <c r="NBK34" s="0"/>
      <c r="NBL34" s="0"/>
      <c r="NBM34" s="0"/>
      <c r="NBN34" s="0"/>
      <c r="NBO34" s="0"/>
      <c r="NBP34" s="0"/>
      <c r="NBQ34" s="0"/>
      <c r="NBR34" s="0"/>
      <c r="NBS34" s="0"/>
      <c r="NBT34" s="0"/>
      <c r="NBU34" s="0"/>
      <c r="NBV34" s="0"/>
      <c r="NBW34" s="0"/>
      <c r="NBX34" s="0"/>
      <c r="NBY34" s="0"/>
      <c r="NBZ34" s="0"/>
      <c r="NCA34" s="0"/>
      <c r="NCB34" s="0"/>
      <c r="NCC34" s="0"/>
      <c r="NCD34" s="0"/>
      <c r="NCE34" s="0"/>
      <c r="NCF34" s="0"/>
      <c r="NCG34" s="0"/>
      <c r="NCH34" s="0"/>
      <c r="NCI34" s="0"/>
      <c r="NCJ34" s="0"/>
      <c r="NCK34" s="0"/>
      <c r="NCL34" s="0"/>
      <c r="NCM34" s="0"/>
      <c r="NCN34" s="0"/>
      <c r="NCO34" s="0"/>
      <c r="NCP34" s="0"/>
      <c r="NCQ34" s="0"/>
      <c r="NCR34" s="0"/>
      <c r="NCS34" s="0"/>
      <c r="NCT34" s="0"/>
      <c r="NCU34" s="0"/>
      <c r="NCV34" s="0"/>
      <c r="NCW34" s="0"/>
      <c r="NCX34" s="0"/>
      <c r="NCY34" s="0"/>
      <c r="NCZ34" s="0"/>
      <c r="NDA34" s="0"/>
      <c r="NDB34" s="0"/>
      <c r="NDC34" s="0"/>
      <c r="NDD34" s="0"/>
      <c r="NDE34" s="0"/>
      <c r="NDF34" s="0"/>
      <c r="NDG34" s="0"/>
      <c r="NDH34" s="0"/>
      <c r="NDI34" s="0"/>
      <c r="NDJ34" s="0"/>
      <c r="NDK34" s="0"/>
      <c r="NDL34" s="0"/>
      <c r="NDM34" s="0"/>
      <c r="NDN34" s="0"/>
      <c r="NDO34" s="0"/>
      <c r="NDP34" s="0"/>
      <c r="NDQ34" s="0"/>
      <c r="NDR34" s="0"/>
      <c r="NDS34" s="0"/>
      <c r="NDT34" s="0"/>
      <c r="NDU34" s="0"/>
      <c r="NDV34" s="0"/>
      <c r="NDW34" s="0"/>
      <c r="NDX34" s="0"/>
      <c r="NDY34" s="0"/>
      <c r="NDZ34" s="0"/>
      <c r="NEA34" s="0"/>
      <c r="NEB34" s="0"/>
      <c r="NEC34" s="0"/>
      <c r="NED34" s="0"/>
      <c r="NEE34" s="0"/>
      <c r="NEF34" s="0"/>
      <c r="NEG34" s="0"/>
      <c r="NEH34" s="0"/>
      <c r="NEI34" s="0"/>
      <c r="NEJ34" s="0"/>
      <c r="NEK34" s="0"/>
      <c r="NEL34" s="0"/>
      <c r="NEM34" s="0"/>
      <c r="NEN34" s="0"/>
      <c r="NEO34" s="0"/>
      <c r="NEP34" s="0"/>
      <c r="NEQ34" s="0"/>
      <c r="NER34" s="0"/>
      <c r="NES34" s="0"/>
      <c r="NET34" s="0"/>
      <c r="NEU34" s="0"/>
      <c r="NEV34" s="0"/>
      <c r="NEW34" s="0"/>
      <c r="NEX34" s="0"/>
      <c r="NEY34" s="0"/>
      <c r="NEZ34" s="0"/>
      <c r="NFA34" s="0"/>
      <c r="NFB34" s="0"/>
      <c r="NFC34" s="0"/>
      <c r="NFD34" s="0"/>
      <c r="NFE34" s="0"/>
      <c r="NFF34" s="0"/>
      <c r="NFG34" s="0"/>
      <c r="NFH34" s="0"/>
      <c r="NFI34" s="0"/>
      <c r="NFJ34" s="0"/>
      <c r="NFK34" s="0"/>
      <c r="NFL34" s="0"/>
      <c r="NFM34" s="0"/>
      <c r="NFN34" s="0"/>
      <c r="NFO34" s="0"/>
      <c r="NFP34" s="0"/>
      <c r="NFQ34" s="0"/>
      <c r="NFR34" s="0"/>
      <c r="NFS34" s="0"/>
      <c r="NFT34" s="0"/>
      <c r="NFU34" s="0"/>
      <c r="NFV34" s="0"/>
      <c r="NFW34" s="0"/>
      <c r="NFX34" s="0"/>
      <c r="NFY34" s="0"/>
      <c r="NFZ34" s="0"/>
      <c r="NGA34" s="0"/>
      <c r="NGB34" s="0"/>
      <c r="NGC34" s="0"/>
      <c r="NGD34" s="0"/>
      <c r="NGE34" s="0"/>
      <c r="NGF34" s="0"/>
      <c r="NGG34" s="0"/>
      <c r="NGH34" s="0"/>
      <c r="NGI34" s="0"/>
      <c r="NGJ34" s="0"/>
      <c r="NGK34" s="0"/>
      <c r="NGL34" s="0"/>
      <c r="NGM34" s="0"/>
      <c r="NGN34" s="0"/>
      <c r="NGO34" s="0"/>
      <c r="NGP34" s="0"/>
      <c r="NGQ34" s="0"/>
      <c r="NGR34" s="0"/>
      <c r="NGS34" s="0"/>
      <c r="NGT34" s="0"/>
      <c r="NGU34" s="0"/>
      <c r="NGV34" s="0"/>
      <c r="NGW34" s="0"/>
      <c r="NGX34" s="0"/>
      <c r="NGY34" s="0"/>
      <c r="NGZ34" s="0"/>
      <c r="NHA34" s="0"/>
      <c r="NHB34" s="0"/>
      <c r="NHC34" s="0"/>
      <c r="NHD34" s="0"/>
      <c r="NHE34" s="0"/>
      <c r="NHF34" s="0"/>
      <c r="NHG34" s="0"/>
      <c r="NHH34" s="0"/>
      <c r="NHI34" s="0"/>
      <c r="NHJ34" s="0"/>
      <c r="NHK34" s="0"/>
      <c r="NHL34" s="0"/>
      <c r="NHM34" s="0"/>
      <c r="NHN34" s="0"/>
      <c r="NHO34" s="0"/>
      <c r="NHP34" s="0"/>
      <c r="NHQ34" s="0"/>
      <c r="NHR34" s="0"/>
      <c r="NHS34" s="0"/>
      <c r="NHT34" s="0"/>
      <c r="NHU34" s="0"/>
      <c r="NHV34" s="0"/>
      <c r="NHW34" s="0"/>
      <c r="NHX34" s="0"/>
      <c r="NHY34" s="0"/>
      <c r="NHZ34" s="0"/>
      <c r="NIA34" s="0"/>
      <c r="NIB34" s="0"/>
      <c r="NIC34" s="0"/>
      <c r="NID34" s="0"/>
      <c r="NIE34" s="0"/>
      <c r="NIF34" s="0"/>
      <c r="NIG34" s="0"/>
      <c r="NIH34" s="0"/>
      <c r="NII34" s="0"/>
      <c r="NIJ34" s="0"/>
      <c r="NIK34" s="0"/>
      <c r="NIL34" s="0"/>
      <c r="NIM34" s="0"/>
      <c r="NIN34" s="0"/>
      <c r="NIO34" s="0"/>
      <c r="NIP34" s="0"/>
      <c r="NIQ34" s="0"/>
      <c r="NIR34" s="0"/>
      <c r="NIS34" s="0"/>
      <c r="NIT34" s="0"/>
      <c r="NIU34" s="0"/>
      <c r="NIV34" s="0"/>
      <c r="NIW34" s="0"/>
      <c r="NIX34" s="0"/>
      <c r="NIY34" s="0"/>
      <c r="NIZ34" s="0"/>
      <c r="NJA34" s="0"/>
      <c r="NJB34" s="0"/>
      <c r="NJC34" s="0"/>
      <c r="NJD34" s="0"/>
      <c r="NJE34" s="0"/>
      <c r="NJF34" s="0"/>
      <c r="NJG34" s="0"/>
      <c r="NJH34" s="0"/>
      <c r="NJI34" s="0"/>
      <c r="NJJ34" s="0"/>
      <c r="NJK34" s="0"/>
      <c r="NJL34" s="0"/>
      <c r="NJM34" s="0"/>
      <c r="NJN34" s="0"/>
      <c r="NJO34" s="0"/>
      <c r="NJP34" s="0"/>
      <c r="NJQ34" s="0"/>
      <c r="NJR34" s="0"/>
      <c r="NJS34" s="0"/>
      <c r="NJT34" s="0"/>
      <c r="NJU34" s="0"/>
      <c r="NJV34" s="0"/>
      <c r="NJW34" s="0"/>
      <c r="NJX34" s="0"/>
      <c r="NJY34" s="0"/>
      <c r="NJZ34" s="0"/>
      <c r="NKA34" s="0"/>
      <c r="NKB34" s="0"/>
      <c r="NKC34" s="0"/>
      <c r="NKD34" s="0"/>
      <c r="NKE34" s="0"/>
      <c r="NKF34" s="0"/>
      <c r="NKG34" s="0"/>
      <c r="NKH34" s="0"/>
      <c r="NKI34" s="0"/>
      <c r="NKJ34" s="0"/>
      <c r="NKK34" s="0"/>
      <c r="NKL34" s="0"/>
      <c r="NKM34" s="0"/>
      <c r="NKN34" s="0"/>
      <c r="NKO34" s="0"/>
      <c r="NKP34" s="0"/>
      <c r="NKQ34" s="0"/>
      <c r="NKR34" s="0"/>
      <c r="NKS34" s="0"/>
      <c r="NKT34" s="0"/>
      <c r="NKU34" s="0"/>
      <c r="NKV34" s="0"/>
      <c r="NKW34" s="0"/>
      <c r="NKX34" s="0"/>
      <c r="NKY34" s="0"/>
      <c r="NKZ34" s="0"/>
      <c r="NLA34" s="0"/>
      <c r="NLB34" s="0"/>
      <c r="NLC34" s="0"/>
      <c r="NLD34" s="0"/>
      <c r="NLE34" s="0"/>
      <c r="NLF34" s="0"/>
      <c r="NLG34" s="0"/>
      <c r="NLH34" s="0"/>
      <c r="NLI34" s="0"/>
      <c r="NLJ34" s="0"/>
      <c r="NLK34" s="0"/>
      <c r="NLL34" s="0"/>
      <c r="NLM34" s="0"/>
      <c r="NLN34" s="0"/>
      <c r="NLO34" s="0"/>
      <c r="NLP34" s="0"/>
      <c r="NLQ34" s="0"/>
      <c r="NLR34" s="0"/>
      <c r="NLS34" s="0"/>
      <c r="NLT34" s="0"/>
      <c r="NLU34" s="0"/>
      <c r="NLV34" s="0"/>
      <c r="NLW34" s="0"/>
      <c r="NLX34" s="0"/>
      <c r="NLY34" s="0"/>
      <c r="NLZ34" s="0"/>
      <c r="NMA34" s="0"/>
      <c r="NMB34" s="0"/>
      <c r="NMC34" s="0"/>
      <c r="NMD34" s="0"/>
      <c r="NME34" s="0"/>
      <c r="NMF34" s="0"/>
      <c r="NMG34" s="0"/>
      <c r="NMH34" s="0"/>
      <c r="NMI34" s="0"/>
      <c r="NMJ34" s="0"/>
      <c r="NMK34" s="0"/>
      <c r="NML34" s="0"/>
      <c r="NMM34" s="0"/>
      <c r="NMN34" s="0"/>
      <c r="NMO34" s="0"/>
      <c r="NMP34" s="0"/>
      <c r="NMQ34" s="0"/>
      <c r="NMR34" s="0"/>
      <c r="NMS34" s="0"/>
      <c r="NMT34" s="0"/>
      <c r="NMU34" s="0"/>
      <c r="NMV34" s="0"/>
      <c r="NMW34" s="0"/>
      <c r="NMX34" s="0"/>
      <c r="NMY34" s="0"/>
      <c r="NMZ34" s="0"/>
      <c r="NNA34" s="0"/>
      <c r="NNB34" s="0"/>
      <c r="NNC34" s="0"/>
      <c r="NND34" s="0"/>
      <c r="NNE34" s="0"/>
      <c r="NNF34" s="0"/>
      <c r="NNG34" s="0"/>
      <c r="NNH34" s="0"/>
      <c r="NNI34" s="0"/>
      <c r="NNJ34" s="0"/>
      <c r="NNK34" s="0"/>
      <c r="NNL34" s="0"/>
      <c r="NNM34" s="0"/>
      <c r="NNN34" s="0"/>
      <c r="NNO34" s="0"/>
      <c r="NNP34" s="0"/>
      <c r="NNQ34" s="0"/>
      <c r="NNR34" s="0"/>
      <c r="NNS34" s="0"/>
      <c r="NNT34" s="0"/>
      <c r="NNU34" s="0"/>
      <c r="NNV34" s="0"/>
      <c r="NNW34" s="0"/>
      <c r="NNX34" s="0"/>
      <c r="NNY34" s="0"/>
      <c r="NNZ34" s="0"/>
      <c r="NOA34" s="0"/>
      <c r="NOB34" s="0"/>
      <c r="NOC34" s="0"/>
      <c r="NOD34" s="0"/>
      <c r="NOE34" s="0"/>
      <c r="NOF34" s="0"/>
      <c r="NOG34" s="0"/>
      <c r="NOH34" s="0"/>
      <c r="NOI34" s="0"/>
      <c r="NOJ34" s="0"/>
      <c r="NOK34" s="0"/>
      <c r="NOL34" s="0"/>
      <c r="NOM34" s="0"/>
      <c r="NON34" s="0"/>
      <c r="NOO34" s="0"/>
      <c r="NOP34" s="0"/>
      <c r="NOQ34" s="0"/>
      <c r="NOR34" s="0"/>
      <c r="NOS34" s="0"/>
      <c r="NOT34" s="0"/>
      <c r="NOU34" s="0"/>
      <c r="NOV34" s="0"/>
      <c r="NOW34" s="0"/>
      <c r="NOX34" s="0"/>
      <c r="NOY34" s="0"/>
      <c r="NOZ34" s="0"/>
      <c r="NPA34" s="0"/>
      <c r="NPB34" s="0"/>
      <c r="NPC34" s="0"/>
      <c r="NPD34" s="0"/>
      <c r="NPE34" s="0"/>
      <c r="NPF34" s="0"/>
      <c r="NPG34" s="0"/>
      <c r="NPH34" s="0"/>
      <c r="NPI34" s="0"/>
      <c r="NPJ34" s="0"/>
      <c r="NPK34" s="0"/>
      <c r="NPL34" s="0"/>
      <c r="NPM34" s="0"/>
      <c r="NPN34" s="0"/>
      <c r="NPO34" s="0"/>
      <c r="NPP34" s="0"/>
      <c r="NPQ34" s="0"/>
      <c r="NPR34" s="0"/>
      <c r="NPS34" s="0"/>
      <c r="NPT34" s="0"/>
      <c r="NPU34" s="0"/>
      <c r="NPV34" s="0"/>
      <c r="NPW34" s="0"/>
      <c r="NPX34" s="0"/>
      <c r="NPY34" s="0"/>
      <c r="NPZ34" s="0"/>
      <c r="NQA34" s="0"/>
      <c r="NQB34" s="0"/>
      <c r="NQC34" s="0"/>
      <c r="NQD34" s="0"/>
      <c r="NQE34" s="0"/>
      <c r="NQF34" s="0"/>
      <c r="NQG34" s="0"/>
      <c r="NQH34" s="0"/>
      <c r="NQI34" s="0"/>
      <c r="NQJ34" s="0"/>
      <c r="NQK34" s="0"/>
      <c r="NQL34" s="0"/>
      <c r="NQM34" s="0"/>
      <c r="NQN34" s="0"/>
      <c r="NQO34" s="0"/>
      <c r="NQP34" s="0"/>
      <c r="NQQ34" s="0"/>
      <c r="NQR34" s="0"/>
      <c r="NQS34" s="0"/>
      <c r="NQT34" s="0"/>
      <c r="NQU34" s="0"/>
      <c r="NQV34" s="0"/>
      <c r="NQW34" s="0"/>
      <c r="NQX34" s="0"/>
      <c r="NQY34" s="0"/>
      <c r="NQZ34" s="0"/>
      <c r="NRA34" s="0"/>
      <c r="NRB34" s="0"/>
      <c r="NRC34" s="0"/>
      <c r="NRD34" s="0"/>
      <c r="NRE34" s="0"/>
      <c r="NRF34" s="0"/>
      <c r="NRG34" s="0"/>
      <c r="NRH34" s="0"/>
      <c r="NRI34" s="0"/>
      <c r="NRJ34" s="0"/>
      <c r="NRK34" s="0"/>
      <c r="NRL34" s="0"/>
      <c r="NRM34" s="0"/>
      <c r="NRN34" s="0"/>
      <c r="NRO34" s="0"/>
      <c r="NRP34" s="0"/>
      <c r="NRQ34" s="0"/>
      <c r="NRR34" s="0"/>
      <c r="NRS34" s="0"/>
      <c r="NRT34" s="0"/>
      <c r="NRU34" s="0"/>
      <c r="NRV34" s="0"/>
      <c r="NRW34" s="0"/>
      <c r="NRX34" s="0"/>
      <c r="NRY34" s="0"/>
      <c r="NRZ34" s="0"/>
      <c r="NSA34" s="0"/>
      <c r="NSB34" s="0"/>
      <c r="NSC34" s="0"/>
      <c r="NSD34" s="0"/>
      <c r="NSE34" s="0"/>
      <c r="NSF34" s="0"/>
      <c r="NSG34" s="0"/>
      <c r="NSH34" s="0"/>
      <c r="NSI34" s="0"/>
      <c r="NSJ34" s="0"/>
      <c r="NSK34" s="0"/>
      <c r="NSL34" s="0"/>
      <c r="NSM34" s="0"/>
      <c r="NSN34" s="0"/>
      <c r="NSO34" s="0"/>
      <c r="NSP34" s="0"/>
      <c r="NSQ34" s="0"/>
      <c r="NSR34" s="0"/>
      <c r="NSS34" s="0"/>
      <c r="NST34" s="0"/>
      <c r="NSU34" s="0"/>
      <c r="NSV34" s="0"/>
      <c r="NSW34" s="0"/>
      <c r="NSX34" s="0"/>
      <c r="NSY34" s="0"/>
      <c r="NSZ34" s="0"/>
      <c r="NTA34" s="0"/>
      <c r="NTB34" s="0"/>
      <c r="NTC34" s="0"/>
      <c r="NTD34" s="0"/>
      <c r="NTE34" s="0"/>
      <c r="NTF34" s="0"/>
      <c r="NTG34" s="0"/>
      <c r="NTH34" s="0"/>
      <c r="NTI34" s="0"/>
      <c r="NTJ34" s="0"/>
      <c r="NTK34" s="0"/>
      <c r="NTL34" s="0"/>
      <c r="NTM34" s="0"/>
      <c r="NTN34" s="0"/>
      <c r="NTO34" s="0"/>
      <c r="NTP34" s="0"/>
      <c r="NTQ34" s="0"/>
      <c r="NTR34" s="0"/>
      <c r="NTS34" s="0"/>
      <c r="NTT34" s="0"/>
      <c r="NTU34" s="0"/>
      <c r="NTV34" s="0"/>
      <c r="NTW34" s="0"/>
      <c r="NTX34" s="0"/>
      <c r="NTY34" s="0"/>
      <c r="NTZ34" s="0"/>
      <c r="NUA34" s="0"/>
      <c r="NUB34" s="0"/>
      <c r="NUC34" s="0"/>
      <c r="NUD34" s="0"/>
      <c r="NUE34" s="0"/>
      <c r="NUF34" s="0"/>
      <c r="NUG34" s="0"/>
      <c r="NUH34" s="0"/>
      <c r="NUI34" s="0"/>
      <c r="NUJ34" s="0"/>
      <c r="NUK34" s="0"/>
      <c r="NUL34" s="0"/>
      <c r="NUM34" s="0"/>
      <c r="NUN34" s="0"/>
      <c r="NUO34" s="0"/>
      <c r="NUP34" s="0"/>
      <c r="NUQ34" s="0"/>
      <c r="NUR34" s="0"/>
      <c r="NUS34" s="0"/>
      <c r="NUT34" s="0"/>
      <c r="NUU34" s="0"/>
      <c r="NUV34" s="0"/>
      <c r="NUW34" s="0"/>
      <c r="NUX34" s="0"/>
      <c r="NUY34" s="0"/>
      <c r="NUZ34" s="0"/>
      <c r="NVA34" s="0"/>
      <c r="NVB34" s="0"/>
      <c r="NVC34" s="0"/>
      <c r="NVD34" s="0"/>
      <c r="NVE34" s="0"/>
      <c r="NVF34" s="0"/>
      <c r="NVG34" s="0"/>
      <c r="NVH34" s="0"/>
      <c r="NVI34" s="0"/>
      <c r="NVJ34" s="0"/>
      <c r="NVK34" s="0"/>
      <c r="NVL34" s="0"/>
      <c r="NVM34" s="0"/>
      <c r="NVN34" s="0"/>
      <c r="NVO34" s="0"/>
      <c r="NVP34" s="0"/>
      <c r="NVQ34" s="0"/>
      <c r="NVR34" s="0"/>
      <c r="NVS34" s="0"/>
      <c r="NVT34" s="0"/>
      <c r="NVU34" s="0"/>
      <c r="NVV34" s="0"/>
      <c r="NVW34" s="0"/>
      <c r="NVX34" s="0"/>
      <c r="NVY34" s="0"/>
      <c r="NVZ34" s="0"/>
      <c r="NWA34" s="0"/>
      <c r="NWB34" s="0"/>
      <c r="NWC34" s="0"/>
      <c r="NWD34" s="0"/>
      <c r="NWE34" s="0"/>
      <c r="NWF34" s="0"/>
      <c r="NWG34" s="0"/>
      <c r="NWH34" s="0"/>
      <c r="NWI34" s="0"/>
      <c r="NWJ34" s="0"/>
      <c r="NWK34" s="0"/>
      <c r="NWL34" s="0"/>
      <c r="NWM34" s="0"/>
      <c r="NWN34" s="0"/>
      <c r="NWO34" s="0"/>
      <c r="NWP34" s="0"/>
      <c r="NWQ34" s="0"/>
      <c r="NWR34" s="0"/>
      <c r="NWS34" s="0"/>
      <c r="NWT34" s="0"/>
      <c r="NWU34" s="0"/>
      <c r="NWV34" s="0"/>
      <c r="NWW34" s="0"/>
      <c r="NWX34" s="0"/>
      <c r="NWY34" s="0"/>
      <c r="NWZ34" s="0"/>
      <c r="NXA34" s="0"/>
      <c r="NXB34" s="0"/>
      <c r="NXC34" s="0"/>
      <c r="NXD34" s="0"/>
      <c r="NXE34" s="0"/>
      <c r="NXF34" s="0"/>
      <c r="NXG34" s="0"/>
      <c r="NXH34" s="0"/>
      <c r="NXI34" s="0"/>
      <c r="NXJ34" s="0"/>
      <c r="NXK34" s="0"/>
      <c r="NXL34" s="0"/>
      <c r="NXM34" s="0"/>
      <c r="NXN34" s="0"/>
      <c r="NXO34" s="0"/>
      <c r="NXP34" s="0"/>
      <c r="NXQ34" s="0"/>
      <c r="NXR34" s="0"/>
      <c r="NXS34" s="0"/>
      <c r="NXT34" s="0"/>
      <c r="NXU34" s="0"/>
      <c r="NXV34" s="0"/>
      <c r="NXW34" s="0"/>
      <c r="NXX34" s="0"/>
      <c r="NXY34" s="0"/>
      <c r="NXZ34" s="0"/>
      <c r="NYA34" s="0"/>
      <c r="NYB34" s="0"/>
      <c r="NYC34" s="0"/>
      <c r="NYD34" s="0"/>
      <c r="NYE34" s="0"/>
      <c r="NYF34" s="0"/>
      <c r="NYG34" s="0"/>
      <c r="NYH34" s="0"/>
      <c r="NYI34" s="0"/>
      <c r="NYJ34" s="0"/>
      <c r="NYK34" s="0"/>
      <c r="NYL34" s="0"/>
      <c r="NYM34" s="0"/>
      <c r="NYN34" s="0"/>
      <c r="NYO34" s="0"/>
      <c r="NYP34" s="0"/>
      <c r="NYQ34" s="0"/>
      <c r="NYR34" s="0"/>
      <c r="NYS34" s="0"/>
      <c r="NYT34" s="0"/>
      <c r="NYU34" s="0"/>
      <c r="NYV34" s="0"/>
      <c r="NYW34" s="0"/>
      <c r="NYX34" s="0"/>
      <c r="NYY34" s="0"/>
      <c r="NYZ34" s="0"/>
      <c r="NZA34" s="0"/>
      <c r="NZB34" s="0"/>
      <c r="NZC34" s="0"/>
      <c r="NZD34" s="0"/>
      <c r="NZE34" s="0"/>
      <c r="NZF34" s="0"/>
      <c r="NZG34" s="0"/>
      <c r="NZH34" s="0"/>
      <c r="NZI34" s="0"/>
      <c r="NZJ34" s="0"/>
      <c r="NZK34" s="0"/>
      <c r="NZL34" s="0"/>
      <c r="NZM34" s="0"/>
      <c r="NZN34" s="0"/>
      <c r="NZO34" s="0"/>
      <c r="NZP34" s="0"/>
      <c r="NZQ34" s="0"/>
      <c r="NZR34" s="0"/>
      <c r="NZS34" s="0"/>
      <c r="NZT34" s="0"/>
      <c r="NZU34" s="0"/>
      <c r="NZV34" s="0"/>
      <c r="NZW34" s="0"/>
      <c r="NZX34" s="0"/>
      <c r="NZY34" s="0"/>
      <c r="NZZ34" s="0"/>
      <c r="OAA34" s="0"/>
      <c r="OAB34" s="0"/>
      <c r="OAC34" s="0"/>
      <c r="OAD34" s="0"/>
      <c r="OAE34" s="0"/>
      <c r="OAF34" s="0"/>
      <c r="OAG34" s="0"/>
      <c r="OAH34" s="0"/>
      <c r="OAI34" s="0"/>
      <c r="OAJ34" s="0"/>
      <c r="OAK34" s="0"/>
      <c r="OAL34" s="0"/>
      <c r="OAM34" s="0"/>
      <c r="OAN34" s="0"/>
      <c r="OAO34" s="0"/>
      <c r="OAP34" s="0"/>
      <c r="OAQ34" s="0"/>
      <c r="OAR34" s="0"/>
      <c r="OAS34" s="0"/>
      <c r="OAT34" s="0"/>
      <c r="OAU34" s="0"/>
      <c r="OAV34" s="0"/>
      <c r="OAW34" s="0"/>
      <c r="OAX34" s="0"/>
      <c r="OAY34" s="0"/>
      <c r="OAZ34" s="0"/>
      <c r="OBA34" s="0"/>
      <c r="OBB34" s="0"/>
      <c r="OBC34" s="0"/>
      <c r="OBD34" s="0"/>
      <c r="OBE34" s="0"/>
      <c r="OBF34" s="0"/>
      <c r="OBG34" s="0"/>
      <c r="OBH34" s="0"/>
      <c r="OBI34" s="0"/>
      <c r="OBJ34" s="0"/>
      <c r="OBK34" s="0"/>
      <c r="OBL34" s="0"/>
      <c r="OBM34" s="0"/>
      <c r="OBN34" s="0"/>
      <c r="OBO34" s="0"/>
      <c r="OBP34" s="0"/>
      <c r="OBQ34" s="0"/>
      <c r="OBR34" s="0"/>
      <c r="OBS34" s="0"/>
      <c r="OBT34" s="0"/>
      <c r="OBU34" s="0"/>
      <c r="OBV34" s="0"/>
      <c r="OBW34" s="0"/>
      <c r="OBX34" s="0"/>
      <c r="OBY34" s="0"/>
      <c r="OBZ34" s="0"/>
      <c r="OCA34" s="0"/>
      <c r="OCB34" s="0"/>
      <c r="OCC34" s="0"/>
      <c r="OCD34" s="0"/>
      <c r="OCE34" s="0"/>
      <c r="OCF34" s="0"/>
      <c r="OCG34" s="0"/>
      <c r="OCH34" s="0"/>
      <c r="OCI34" s="0"/>
      <c r="OCJ34" s="0"/>
      <c r="OCK34" s="0"/>
      <c r="OCL34" s="0"/>
      <c r="OCM34" s="0"/>
      <c r="OCN34" s="0"/>
      <c r="OCO34" s="0"/>
      <c r="OCP34" s="0"/>
      <c r="OCQ34" s="0"/>
      <c r="OCR34" s="0"/>
      <c r="OCS34" s="0"/>
      <c r="OCT34" s="0"/>
      <c r="OCU34" s="0"/>
      <c r="OCV34" s="0"/>
      <c r="OCW34" s="0"/>
      <c r="OCX34" s="0"/>
      <c r="OCY34" s="0"/>
      <c r="OCZ34" s="0"/>
      <c r="ODA34" s="0"/>
      <c r="ODB34" s="0"/>
      <c r="ODC34" s="0"/>
      <c r="ODD34" s="0"/>
      <c r="ODE34" s="0"/>
      <c r="ODF34" s="0"/>
      <c r="ODG34" s="0"/>
      <c r="ODH34" s="0"/>
      <c r="ODI34" s="0"/>
      <c r="ODJ34" s="0"/>
      <c r="ODK34" s="0"/>
      <c r="ODL34" s="0"/>
      <c r="ODM34" s="0"/>
      <c r="ODN34" s="0"/>
      <c r="ODO34" s="0"/>
      <c r="ODP34" s="0"/>
      <c r="ODQ34" s="0"/>
      <c r="ODR34" s="0"/>
      <c r="ODS34" s="0"/>
      <c r="ODT34" s="0"/>
      <c r="ODU34" s="0"/>
      <c r="ODV34" s="0"/>
      <c r="ODW34" s="0"/>
      <c r="ODX34" s="0"/>
      <c r="ODY34" s="0"/>
      <c r="ODZ34" s="0"/>
      <c r="OEA34" s="0"/>
      <c r="OEB34" s="0"/>
      <c r="OEC34" s="0"/>
      <c r="OED34" s="0"/>
      <c r="OEE34" s="0"/>
      <c r="OEF34" s="0"/>
      <c r="OEG34" s="0"/>
      <c r="OEH34" s="0"/>
      <c r="OEI34" s="0"/>
      <c r="OEJ34" s="0"/>
      <c r="OEK34" s="0"/>
      <c r="OEL34" s="0"/>
      <c r="OEM34" s="0"/>
      <c r="OEN34" s="0"/>
      <c r="OEO34" s="0"/>
      <c r="OEP34" s="0"/>
      <c r="OEQ34" s="0"/>
      <c r="OER34" s="0"/>
      <c r="OES34" s="0"/>
      <c r="OET34" s="0"/>
      <c r="OEU34" s="0"/>
      <c r="OEV34" s="0"/>
      <c r="OEW34" s="0"/>
      <c r="OEX34" s="0"/>
      <c r="OEY34" s="0"/>
      <c r="OEZ34" s="0"/>
      <c r="OFA34" s="0"/>
      <c r="OFB34" s="0"/>
      <c r="OFC34" s="0"/>
      <c r="OFD34" s="0"/>
      <c r="OFE34" s="0"/>
      <c r="OFF34" s="0"/>
      <c r="OFG34" s="0"/>
      <c r="OFH34" s="0"/>
      <c r="OFI34" s="0"/>
      <c r="OFJ34" s="0"/>
      <c r="OFK34" s="0"/>
      <c r="OFL34" s="0"/>
      <c r="OFM34" s="0"/>
      <c r="OFN34" s="0"/>
      <c r="OFO34" s="0"/>
      <c r="OFP34" s="0"/>
      <c r="OFQ34" s="0"/>
      <c r="OFR34" s="0"/>
      <c r="OFS34" s="0"/>
      <c r="OFT34" s="0"/>
      <c r="OFU34" s="0"/>
      <c r="OFV34" s="0"/>
      <c r="OFW34" s="0"/>
      <c r="OFX34" s="0"/>
      <c r="OFY34" s="0"/>
      <c r="OFZ34" s="0"/>
      <c r="OGA34" s="0"/>
      <c r="OGB34" s="0"/>
      <c r="OGC34" s="0"/>
      <c r="OGD34" s="0"/>
      <c r="OGE34" s="0"/>
      <c r="OGF34" s="0"/>
      <c r="OGG34" s="0"/>
      <c r="OGH34" s="0"/>
      <c r="OGI34" s="0"/>
      <c r="OGJ34" s="0"/>
      <c r="OGK34" s="0"/>
      <c r="OGL34" s="0"/>
      <c r="OGM34" s="0"/>
      <c r="OGN34" s="0"/>
      <c r="OGO34" s="0"/>
      <c r="OGP34" s="0"/>
      <c r="OGQ34" s="0"/>
      <c r="OGR34" s="0"/>
      <c r="OGS34" s="0"/>
      <c r="OGT34" s="0"/>
      <c r="OGU34" s="0"/>
      <c r="OGV34" s="0"/>
      <c r="OGW34" s="0"/>
      <c r="OGX34" s="0"/>
      <c r="OGY34" s="0"/>
      <c r="OGZ34" s="0"/>
      <c r="OHA34" s="0"/>
      <c r="OHB34" s="0"/>
      <c r="OHC34" s="0"/>
      <c r="OHD34" s="0"/>
      <c r="OHE34" s="0"/>
      <c r="OHF34" s="0"/>
      <c r="OHG34" s="0"/>
      <c r="OHH34" s="0"/>
      <c r="OHI34" s="0"/>
      <c r="OHJ34" s="0"/>
      <c r="OHK34" s="0"/>
      <c r="OHL34" s="0"/>
      <c r="OHM34" s="0"/>
      <c r="OHN34" s="0"/>
      <c r="OHO34" s="0"/>
      <c r="OHP34" s="0"/>
      <c r="OHQ34" s="0"/>
      <c r="OHR34" s="0"/>
      <c r="OHS34" s="0"/>
      <c r="OHT34" s="0"/>
      <c r="OHU34" s="0"/>
      <c r="OHV34" s="0"/>
      <c r="OHW34" s="0"/>
      <c r="OHX34" s="0"/>
      <c r="OHY34" s="0"/>
      <c r="OHZ34" s="0"/>
      <c r="OIA34" s="0"/>
      <c r="OIB34" s="0"/>
      <c r="OIC34" s="0"/>
      <c r="OID34" s="0"/>
      <c r="OIE34" s="0"/>
      <c r="OIF34" s="0"/>
      <c r="OIG34" s="0"/>
      <c r="OIH34" s="0"/>
      <c r="OII34" s="0"/>
      <c r="OIJ34" s="0"/>
      <c r="OIK34" s="0"/>
      <c r="OIL34" s="0"/>
      <c r="OIM34" s="0"/>
      <c r="OIN34" s="0"/>
      <c r="OIO34" s="0"/>
      <c r="OIP34" s="0"/>
      <c r="OIQ34" s="0"/>
      <c r="OIR34" s="0"/>
      <c r="OIS34" s="0"/>
      <c r="OIT34" s="0"/>
      <c r="OIU34" s="0"/>
      <c r="OIV34" s="0"/>
      <c r="OIW34" s="0"/>
      <c r="OIX34" s="0"/>
      <c r="OIY34" s="0"/>
      <c r="OIZ34" s="0"/>
      <c r="OJA34" s="0"/>
      <c r="OJB34" s="0"/>
      <c r="OJC34" s="0"/>
      <c r="OJD34" s="0"/>
      <c r="OJE34" s="0"/>
      <c r="OJF34" s="0"/>
      <c r="OJG34" s="0"/>
      <c r="OJH34" s="0"/>
      <c r="OJI34" s="0"/>
      <c r="OJJ34" s="0"/>
      <c r="OJK34" s="0"/>
      <c r="OJL34" s="0"/>
      <c r="OJM34" s="0"/>
      <c r="OJN34" s="0"/>
      <c r="OJO34" s="0"/>
      <c r="OJP34" s="0"/>
      <c r="OJQ34" s="0"/>
      <c r="OJR34" s="0"/>
      <c r="OJS34" s="0"/>
      <c r="OJT34" s="0"/>
      <c r="OJU34" s="0"/>
      <c r="OJV34" s="0"/>
      <c r="OJW34" s="0"/>
      <c r="OJX34" s="0"/>
      <c r="OJY34" s="0"/>
      <c r="OJZ34" s="0"/>
      <c r="OKA34" s="0"/>
      <c r="OKB34" s="0"/>
      <c r="OKC34" s="0"/>
      <c r="OKD34" s="0"/>
      <c r="OKE34" s="0"/>
      <c r="OKF34" s="0"/>
      <c r="OKG34" s="0"/>
      <c r="OKH34" s="0"/>
      <c r="OKI34" s="0"/>
      <c r="OKJ34" s="0"/>
      <c r="OKK34" s="0"/>
      <c r="OKL34" s="0"/>
      <c r="OKM34" s="0"/>
      <c r="OKN34" s="0"/>
      <c r="OKO34" s="0"/>
      <c r="OKP34" s="0"/>
      <c r="OKQ34" s="0"/>
      <c r="OKR34" s="0"/>
      <c r="OKS34" s="0"/>
      <c r="OKT34" s="0"/>
      <c r="OKU34" s="0"/>
      <c r="OKV34" s="0"/>
      <c r="OKW34" s="0"/>
      <c r="OKX34" s="0"/>
      <c r="OKY34" s="0"/>
      <c r="OKZ34" s="0"/>
      <c r="OLA34" s="0"/>
      <c r="OLB34" s="0"/>
      <c r="OLC34" s="0"/>
      <c r="OLD34" s="0"/>
      <c r="OLE34" s="0"/>
      <c r="OLF34" s="0"/>
      <c r="OLG34" s="0"/>
      <c r="OLH34" s="0"/>
      <c r="OLI34" s="0"/>
      <c r="OLJ34" s="0"/>
      <c r="OLK34" s="0"/>
      <c r="OLL34" s="0"/>
      <c r="OLM34" s="0"/>
      <c r="OLN34" s="0"/>
      <c r="OLO34" s="0"/>
      <c r="OLP34" s="0"/>
      <c r="OLQ34" s="0"/>
      <c r="OLR34" s="0"/>
      <c r="OLS34" s="0"/>
      <c r="OLT34" s="0"/>
      <c r="OLU34" s="0"/>
      <c r="OLV34" s="0"/>
      <c r="OLW34" s="0"/>
      <c r="OLX34" s="0"/>
      <c r="OLY34" s="0"/>
      <c r="OLZ34" s="0"/>
      <c r="OMA34" s="0"/>
      <c r="OMB34" s="0"/>
      <c r="OMC34" s="0"/>
      <c r="OMD34" s="0"/>
      <c r="OME34" s="0"/>
      <c r="OMF34" s="0"/>
      <c r="OMG34" s="0"/>
      <c r="OMH34" s="0"/>
      <c r="OMI34" s="0"/>
      <c r="OMJ34" s="0"/>
      <c r="OMK34" s="0"/>
      <c r="OML34" s="0"/>
      <c r="OMM34" s="0"/>
      <c r="OMN34" s="0"/>
      <c r="OMO34" s="0"/>
      <c r="OMP34" s="0"/>
      <c r="OMQ34" s="0"/>
      <c r="OMR34" s="0"/>
      <c r="OMS34" s="0"/>
      <c r="OMT34" s="0"/>
      <c r="OMU34" s="0"/>
      <c r="OMV34" s="0"/>
      <c r="OMW34" s="0"/>
      <c r="OMX34" s="0"/>
      <c r="OMY34" s="0"/>
      <c r="OMZ34" s="0"/>
      <c r="ONA34" s="0"/>
      <c r="ONB34" s="0"/>
      <c r="ONC34" s="0"/>
      <c r="OND34" s="0"/>
      <c r="ONE34" s="0"/>
      <c r="ONF34" s="0"/>
      <c r="ONG34" s="0"/>
      <c r="ONH34" s="0"/>
      <c r="ONI34" s="0"/>
      <c r="ONJ34" s="0"/>
      <c r="ONK34" s="0"/>
      <c r="ONL34" s="0"/>
      <c r="ONM34" s="0"/>
      <c r="ONN34" s="0"/>
      <c r="ONO34" s="0"/>
      <c r="ONP34" s="0"/>
      <c r="ONQ34" s="0"/>
      <c r="ONR34" s="0"/>
      <c r="ONS34" s="0"/>
      <c r="ONT34" s="0"/>
      <c r="ONU34" s="0"/>
      <c r="ONV34" s="0"/>
      <c r="ONW34" s="0"/>
      <c r="ONX34" s="0"/>
      <c r="ONY34" s="0"/>
      <c r="ONZ34" s="0"/>
      <c r="OOA34" s="0"/>
      <c r="OOB34" s="0"/>
      <c r="OOC34" s="0"/>
      <c r="OOD34" s="0"/>
      <c r="OOE34" s="0"/>
      <c r="OOF34" s="0"/>
      <c r="OOG34" s="0"/>
      <c r="OOH34" s="0"/>
      <c r="OOI34" s="0"/>
      <c r="OOJ34" s="0"/>
      <c r="OOK34" s="0"/>
      <c r="OOL34" s="0"/>
      <c r="OOM34" s="0"/>
      <c r="OON34" s="0"/>
      <c r="OOO34" s="0"/>
      <c r="OOP34" s="0"/>
      <c r="OOQ34" s="0"/>
      <c r="OOR34" s="0"/>
      <c r="OOS34" s="0"/>
      <c r="OOT34" s="0"/>
      <c r="OOU34" s="0"/>
      <c r="OOV34" s="0"/>
      <c r="OOW34" s="0"/>
      <c r="OOX34" s="0"/>
      <c r="OOY34" s="0"/>
      <c r="OOZ34" s="0"/>
      <c r="OPA34" s="0"/>
      <c r="OPB34" s="0"/>
      <c r="OPC34" s="0"/>
      <c r="OPD34" s="0"/>
      <c r="OPE34" s="0"/>
      <c r="OPF34" s="0"/>
      <c r="OPG34" s="0"/>
      <c r="OPH34" s="0"/>
      <c r="OPI34" s="0"/>
      <c r="OPJ34" s="0"/>
      <c r="OPK34" s="0"/>
      <c r="OPL34" s="0"/>
      <c r="OPM34" s="0"/>
      <c r="OPN34" s="0"/>
      <c r="OPO34" s="0"/>
      <c r="OPP34" s="0"/>
      <c r="OPQ34" s="0"/>
      <c r="OPR34" s="0"/>
      <c r="OPS34" s="0"/>
      <c r="OPT34" s="0"/>
      <c r="OPU34" s="0"/>
      <c r="OPV34" s="0"/>
      <c r="OPW34" s="0"/>
      <c r="OPX34" s="0"/>
      <c r="OPY34" s="0"/>
      <c r="OPZ34" s="0"/>
      <c r="OQA34" s="0"/>
      <c r="OQB34" s="0"/>
      <c r="OQC34" s="0"/>
      <c r="OQD34" s="0"/>
      <c r="OQE34" s="0"/>
      <c r="OQF34" s="0"/>
      <c r="OQG34" s="0"/>
      <c r="OQH34" s="0"/>
      <c r="OQI34" s="0"/>
      <c r="OQJ34" s="0"/>
      <c r="OQK34" s="0"/>
      <c r="OQL34" s="0"/>
      <c r="OQM34" s="0"/>
      <c r="OQN34" s="0"/>
      <c r="OQO34" s="0"/>
      <c r="OQP34" s="0"/>
      <c r="OQQ34" s="0"/>
      <c r="OQR34" s="0"/>
      <c r="OQS34" s="0"/>
      <c r="OQT34" s="0"/>
      <c r="OQU34" s="0"/>
      <c r="OQV34" s="0"/>
      <c r="OQW34" s="0"/>
      <c r="OQX34" s="0"/>
      <c r="OQY34" s="0"/>
      <c r="OQZ34" s="0"/>
      <c r="ORA34" s="0"/>
      <c r="ORB34" s="0"/>
      <c r="ORC34" s="0"/>
      <c r="ORD34" s="0"/>
      <c r="ORE34" s="0"/>
      <c r="ORF34" s="0"/>
      <c r="ORG34" s="0"/>
      <c r="ORH34" s="0"/>
      <c r="ORI34" s="0"/>
      <c r="ORJ34" s="0"/>
      <c r="ORK34" s="0"/>
      <c r="ORL34" s="0"/>
      <c r="ORM34" s="0"/>
      <c r="ORN34" s="0"/>
      <c r="ORO34" s="0"/>
      <c r="ORP34" s="0"/>
      <c r="ORQ34" s="0"/>
      <c r="ORR34" s="0"/>
      <c r="ORS34" s="0"/>
      <c r="ORT34" s="0"/>
      <c r="ORU34" s="0"/>
      <c r="ORV34" s="0"/>
      <c r="ORW34" s="0"/>
      <c r="ORX34" s="0"/>
      <c r="ORY34" s="0"/>
      <c r="ORZ34" s="0"/>
      <c r="OSA34" s="0"/>
      <c r="OSB34" s="0"/>
      <c r="OSC34" s="0"/>
      <c r="OSD34" s="0"/>
      <c r="OSE34" s="0"/>
      <c r="OSF34" s="0"/>
      <c r="OSG34" s="0"/>
      <c r="OSH34" s="0"/>
      <c r="OSI34" s="0"/>
      <c r="OSJ34" s="0"/>
      <c r="OSK34" s="0"/>
      <c r="OSL34" s="0"/>
      <c r="OSM34" s="0"/>
      <c r="OSN34" s="0"/>
      <c r="OSO34" s="0"/>
      <c r="OSP34" s="0"/>
      <c r="OSQ34" s="0"/>
      <c r="OSR34" s="0"/>
      <c r="OSS34" s="0"/>
      <c r="OST34" s="0"/>
      <c r="OSU34" s="0"/>
      <c r="OSV34" s="0"/>
      <c r="OSW34" s="0"/>
      <c r="OSX34" s="0"/>
      <c r="OSY34" s="0"/>
      <c r="OSZ34" s="0"/>
      <c r="OTA34" s="0"/>
      <c r="OTB34" s="0"/>
      <c r="OTC34" s="0"/>
      <c r="OTD34" s="0"/>
      <c r="OTE34" s="0"/>
      <c r="OTF34" s="0"/>
      <c r="OTG34" s="0"/>
      <c r="OTH34" s="0"/>
      <c r="OTI34" s="0"/>
      <c r="OTJ34" s="0"/>
      <c r="OTK34" s="0"/>
      <c r="OTL34" s="0"/>
      <c r="OTM34" s="0"/>
      <c r="OTN34" s="0"/>
      <c r="OTO34" s="0"/>
      <c r="OTP34" s="0"/>
      <c r="OTQ34" s="0"/>
      <c r="OTR34" s="0"/>
      <c r="OTS34" s="0"/>
      <c r="OTT34" s="0"/>
      <c r="OTU34" s="0"/>
      <c r="OTV34" s="0"/>
      <c r="OTW34" s="0"/>
      <c r="OTX34" s="0"/>
      <c r="OTY34" s="0"/>
      <c r="OTZ34" s="0"/>
      <c r="OUA34" s="0"/>
      <c r="OUB34" s="0"/>
      <c r="OUC34" s="0"/>
      <c r="OUD34" s="0"/>
      <c r="OUE34" s="0"/>
      <c r="OUF34" s="0"/>
      <c r="OUG34" s="0"/>
      <c r="OUH34" s="0"/>
      <c r="OUI34" s="0"/>
      <c r="OUJ34" s="0"/>
      <c r="OUK34" s="0"/>
      <c r="OUL34" s="0"/>
      <c r="OUM34" s="0"/>
      <c r="OUN34" s="0"/>
      <c r="OUO34" s="0"/>
      <c r="OUP34" s="0"/>
      <c r="OUQ34" s="0"/>
      <c r="OUR34" s="0"/>
      <c r="OUS34" s="0"/>
      <c r="OUT34" s="0"/>
      <c r="OUU34" s="0"/>
      <c r="OUV34" s="0"/>
      <c r="OUW34" s="0"/>
      <c r="OUX34" s="0"/>
      <c r="OUY34" s="0"/>
      <c r="OUZ34" s="0"/>
      <c r="OVA34" s="0"/>
      <c r="OVB34" s="0"/>
      <c r="OVC34" s="0"/>
      <c r="OVD34" s="0"/>
      <c r="OVE34" s="0"/>
      <c r="OVF34" s="0"/>
      <c r="OVG34" s="0"/>
      <c r="OVH34" s="0"/>
      <c r="OVI34" s="0"/>
      <c r="OVJ34" s="0"/>
      <c r="OVK34" s="0"/>
      <c r="OVL34" s="0"/>
      <c r="OVM34" s="0"/>
      <c r="OVN34" s="0"/>
      <c r="OVO34" s="0"/>
      <c r="OVP34" s="0"/>
      <c r="OVQ34" s="0"/>
      <c r="OVR34" s="0"/>
      <c r="OVS34" s="0"/>
      <c r="OVT34" s="0"/>
      <c r="OVU34" s="0"/>
      <c r="OVV34" s="0"/>
      <c r="OVW34" s="0"/>
      <c r="OVX34" s="0"/>
      <c r="OVY34" s="0"/>
      <c r="OVZ34" s="0"/>
      <c r="OWA34" s="0"/>
      <c r="OWB34" s="0"/>
      <c r="OWC34" s="0"/>
      <c r="OWD34" s="0"/>
      <c r="OWE34" s="0"/>
      <c r="OWF34" s="0"/>
      <c r="OWG34" s="0"/>
      <c r="OWH34" s="0"/>
      <c r="OWI34" s="0"/>
      <c r="OWJ34" s="0"/>
      <c r="OWK34" s="0"/>
      <c r="OWL34" s="0"/>
      <c r="OWM34" s="0"/>
      <c r="OWN34" s="0"/>
      <c r="OWO34" s="0"/>
      <c r="OWP34" s="0"/>
      <c r="OWQ34" s="0"/>
      <c r="OWR34" s="0"/>
      <c r="OWS34" s="0"/>
      <c r="OWT34" s="0"/>
      <c r="OWU34" s="0"/>
      <c r="OWV34" s="0"/>
      <c r="OWW34" s="0"/>
      <c r="OWX34" s="0"/>
      <c r="OWY34" s="0"/>
      <c r="OWZ34" s="0"/>
      <c r="OXA34" s="0"/>
      <c r="OXB34" s="0"/>
      <c r="OXC34" s="0"/>
      <c r="OXD34" s="0"/>
      <c r="OXE34" s="0"/>
      <c r="OXF34" s="0"/>
      <c r="OXG34" s="0"/>
      <c r="OXH34" s="0"/>
      <c r="OXI34" s="0"/>
      <c r="OXJ34" s="0"/>
      <c r="OXK34" s="0"/>
      <c r="OXL34" s="0"/>
      <c r="OXM34" s="0"/>
      <c r="OXN34" s="0"/>
      <c r="OXO34" s="0"/>
      <c r="OXP34" s="0"/>
      <c r="OXQ34" s="0"/>
      <c r="OXR34" s="0"/>
      <c r="OXS34" s="0"/>
      <c r="OXT34" s="0"/>
      <c r="OXU34" s="0"/>
      <c r="OXV34" s="0"/>
      <c r="OXW34" s="0"/>
      <c r="OXX34" s="0"/>
      <c r="OXY34" s="0"/>
      <c r="OXZ34" s="0"/>
      <c r="OYA34" s="0"/>
      <c r="OYB34" s="0"/>
      <c r="OYC34" s="0"/>
      <c r="OYD34" s="0"/>
      <c r="OYE34" s="0"/>
      <c r="OYF34" s="0"/>
      <c r="OYG34" s="0"/>
      <c r="OYH34" s="0"/>
      <c r="OYI34" s="0"/>
      <c r="OYJ34" s="0"/>
      <c r="OYK34" s="0"/>
      <c r="OYL34" s="0"/>
      <c r="OYM34" s="0"/>
      <c r="OYN34" s="0"/>
      <c r="OYO34" s="0"/>
      <c r="OYP34" s="0"/>
      <c r="OYQ34" s="0"/>
      <c r="OYR34" s="0"/>
      <c r="OYS34" s="0"/>
      <c r="OYT34" s="0"/>
      <c r="OYU34" s="0"/>
      <c r="OYV34" s="0"/>
      <c r="OYW34" s="0"/>
      <c r="OYX34" s="0"/>
      <c r="OYY34" s="0"/>
      <c r="OYZ34" s="0"/>
      <c r="OZA34" s="0"/>
      <c r="OZB34" s="0"/>
      <c r="OZC34" s="0"/>
      <c r="OZD34" s="0"/>
      <c r="OZE34" s="0"/>
      <c r="OZF34" s="0"/>
      <c r="OZG34" s="0"/>
      <c r="OZH34" s="0"/>
      <c r="OZI34" s="0"/>
      <c r="OZJ34" s="0"/>
      <c r="OZK34" s="0"/>
      <c r="OZL34" s="0"/>
      <c r="OZM34" s="0"/>
      <c r="OZN34" s="0"/>
      <c r="OZO34" s="0"/>
      <c r="OZP34" s="0"/>
      <c r="OZQ34" s="0"/>
      <c r="OZR34" s="0"/>
      <c r="OZS34" s="0"/>
      <c r="OZT34" s="0"/>
      <c r="OZU34" s="0"/>
      <c r="OZV34" s="0"/>
      <c r="OZW34" s="0"/>
      <c r="OZX34" s="0"/>
      <c r="OZY34" s="0"/>
      <c r="OZZ34" s="0"/>
      <c r="PAA34" s="0"/>
      <c r="PAB34" s="0"/>
      <c r="PAC34" s="0"/>
      <c r="PAD34" s="0"/>
      <c r="PAE34" s="0"/>
      <c r="PAF34" s="0"/>
      <c r="PAG34" s="0"/>
      <c r="PAH34" s="0"/>
      <c r="PAI34" s="0"/>
      <c r="PAJ34" s="0"/>
      <c r="PAK34" s="0"/>
      <c r="PAL34" s="0"/>
      <c r="PAM34" s="0"/>
      <c r="PAN34" s="0"/>
      <c r="PAO34" s="0"/>
      <c r="PAP34" s="0"/>
      <c r="PAQ34" s="0"/>
      <c r="PAR34" s="0"/>
      <c r="PAS34" s="0"/>
      <c r="PAT34" s="0"/>
      <c r="PAU34" s="0"/>
      <c r="PAV34" s="0"/>
      <c r="PAW34" s="0"/>
      <c r="PAX34" s="0"/>
      <c r="PAY34" s="0"/>
      <c r="PAZ34" s="0"/>
      <c r="PBA34" s="0"/>
      <c r="PBB34" s="0"/>
      <c r="PBC34" s="0"/>
      <c r="PBD34" s="0"/>
      <c r="PBE34" s="0"/>
      <c r="PBF34" s="0"/>
      <c r="PBG34" s="0"/>
      <c r="PBH34" s="0"/>
      <c r="PBI34" s="0"/>
      <c r="PBJ34" s="0"/>
      <c r="PBK34" s="0"/>
      <c r="PBL34" s="0"/>
      <c r="PBM34" s="0"/>
      <c r="PBN34" s="0"/>
      <c r="PBO34" s="0"/>
      <c r="PBP34" s="0"/>
      <c r="PBQ34" s="0"/>
      <c r="PBR34" s="0"/>
      <c r="PBS34" s="0"/>
      <c r="PBT34" s="0"/>
      <c r="PBU34" s="0"/>
      <c r="PBV34" s="0"/>
      <c r="PBW34" s="0"/>
      <c r="PBX34" s="0"/>
      <c r="PBY34" s="0"/>
      <c r="PBZ34" s="0"/>
      <c r="PCA34" s="0"/>
      <c r="PCB34" s="0"/>
      <c r="PCC34" s="0"/>
      <c r="PCD34" s="0"/>
      <c r="PCE34" s="0"/>
      <c r="PCF34" s="0"/>
      <c r="PCG34" s="0"/>
      <c r="PCH34" s="0"/>
      <c r="PCI34" s="0"/>
      <c r="PCJ34" s="0"/>
      <c r="PCK34" s="0"/>
      <c r="PCL34" s="0"/>
      <c r="PCM34" s="0"/>
      <c r="PCN34" s="0"/>
      <c r="PCO34" s="0"/>
      <c r="PCP34" s="0"/>
      <c r="PCQ34" s="0"/>
      <c r="PCR34" s="0"/>
      <c r="PCS34" s="0"/>
      <c r="PCT34" s="0"/>
      <c r="PCU34" s="0"/>
      <c r="PCV34" s="0"/>
      <c r="PCW34" s="0"/>
      <c r="PCX34" s="0"/>
      <c r="PCY34" s="0"/>
      <c r="PCZ34" s="0"/>
      <c r="PDA34" s="0"/>
      <c r="PDB34" s="0"/>
      <c r="PDC34" s="0"/>
      <c r="PDD34" s="0"/>
      <c r="PDE34" s="0"/>
      <c r="PDF34" s="0"/>
      <c r="PDG34" s="0"/>
      <c r="PDH34" s="0"/>
      <c r="PDI34" s="0"/>
      <c r="PDJ34" s="0"/>
      <c r="PDK34" s="0"/>
      <c r="PDL34" s="0"/>
      <c r="PDM34" s="0"/>
      <c r="PDN34" s="0"/>
      <c r="PDO34" s="0"/>
      <c r="PDP34" s="0"/>
      <c r="PDQ34" s="0"/>
      <c r="PDR34" s="0"/>
      <c r="PDS34" s="0"/>
      <c r="PDT34" s="0"/>
      <c r="PDU34" s="0"/>
      <c r="PDV34" s="0"/>
      <c r="PDW34" s="0"/>
      <c r="PDX34" s="0"/>
      <c r="PDY34" s="0"/>
      <c r="PDZ34" s="0"/>
      <c r="PEA34" s="0"/>
      <c r="PEB34" s="0"/>
      <c r="PEC34" s="0"/>
      <c r="PED34" s="0"/>
      <c r="PEE34" s="0"/>
      <c r="PEF34" s="0"/>
      <c r="PEG34" s="0"/>
      <c r="PEH34" s="0"/>
      <c r="PEI34" s="0"/>
      <c r="PEJ34" s="0"/>
      <c r="PEK34" s="0"/>
      <c r="PEL34" s="0"/>
      <c r="PEM34" s="0"/>
      <c r="PEN34" s="0"/>
      <c r="PEO34" s="0"/>
      <c r="PEP34" s="0"/>
      <c r="PEQ34" s="0"/>
      <c r="PER34" s="0"/>
      <c r="PES34" s="0"/>
      <c r="PET34" s="0"/>
      <c r="PEU34" s="0"/>
      <c r="PEV34" s="0"/>
      <c r="PEW34" s="0"/>
      <c r="PEX34" s="0"/>
      <c r="PEY34" s="0"/>
      <c r="PEZ34" s="0"/>
      <c r="PFA34" s="0"/>
      <c r="PFB34" s="0"/>
      <c r="PFC34" s="0"/>
      <c r="PFD34" s="0"/>
      <c r="PFE34" s="0"/>
      <c r="PFF34" s="0"/>
      <c r="PFG34" s="0"/>
      <c r="PFH34" s="0"/>
      <c r="PFI34" s="0"/>
      <c r="PFJ34" s="0"/>
      <c r="PFK34" s="0"/>
      <c r="PFL34" s="0"/>
      <c r="PFM34" s="0"/>
      <c r="PFN34" s="0"/>
      <c r="PFO34" s="0"/>
      <c r="PFP34" s="0"/>
      <c r="PFQ34" s="0"/>
      <c r="PFR34" s="0"/>
      <c r="PFS34" s="0"/>
      <c r="PFT34" s="0"/>
      <c r="PFU34" s="0"/>
      <c r="PFV34" s="0"/>
      <c r="PFW34" s="0"/>
      <c r="PFX34" s="0"/>
      <c r="PFY34" s="0"/>
      <c r="PFZ34" s="0"/>
      <c r="PGA34" s="0"/>
      <c r="PGB34" s="0"/>
      <c r="PGC34" s="0"/>
      <c r="PGD34" s="0"/>
      <c r="PGE34" s="0"/>
      <c r="PGF34" s="0"/>
      <c r="PGG34" s="0"/>
      <c r="PGH34" s="0"/>
      <c r="PGI34" s="0"/>
      <c r="PGJ34" s="0"/>
      <c r="PGK34" s="0"/>
      <c r="PGL34" s="0"/>
      <c r="PGM34" s="0"/>
      <c r="PGN34" s="0"/>
      <c r="PGO34" s="0"/>
      <c r="PGP34" s="0"/>
      <c r="PGQ34" s="0"/>
      <c r="PGR34" s="0"/>
      <c r="PGS34" s="0"/>
      <c r="PGT34" s="0"/>
      <c r="PGU34" s="0"/>
      <c r="PGV34" s="0"/>
      <c r="PGW34" s="0"/>
      <c r="PGX34" s="0"/>
      <c r="PGY34" s="0"/>
      <c r="PGZ34" s="0"/>
      <c r="PHA34" s="0"/>
      <c r="PHB34" s="0"/>
      <c r="PHC34" s="0"/>
      <c r="PHD34" s="0"/>
      <c r="PHE34" s="0"/>
      <c r="PHF34" s="0"/>
      <c r="PHG34" s="0"/>
      <c r="PHH34" s="0"/>
      <c r="PHI34" s="0"/>
      <c r="PHJ34" s="0"/>
      <c r="PHK34" s="0"/>
      <c r="PHL34" s="0"/>
      <c r="PHM34" s="0"/>
      <c r="PHN34" s="0"/>
      <c r="PHO34" s="0"/>
      <c r="PHP34" s="0"/>
      <c r="PHQ34" s="0"/>
      <c r="PHR34" s="0"/>
      <c r="PHS34" s="0"/>
      <c r="PHT34" s="0"/>
      <c r="PHU34" s="0"/>
      <c r="PHV34" s="0"/>
      <c r="PHW34" s="0"/>
      <c r="PHX34" s="0"/>
      <c r="PHY34" s="0"/>
      <c r="PHZ34" s="0"/>
      <c r="PIA34" s="0"/>
      <c r="PIB34" s="0"/>
      <c r="PIC34" s="0"/>
      <c r="PID34" s="0"/>
      <c r="PIE34" s="0"/>
      <c r="PIF34" s="0"/>
      <c r="PIG34" s="0"/>
      <c r="PIH34" s="0"/>
      <c r="PII34" s="0"/>
      <c r="PIJ34" s="0"/>
      <c r="PIK34" s="0"/>
      <c r="PIL34" s="0"/>
      <c r="PIM34" s="0"/>
      <c r="PIN34" s="0"/>
      <c r="PIO34" s="0"/>
      <c r="PIP34" s="0"/>
      <c r="PIQ34" s="0"/>
      <c r="PIR34" s="0"/>
      <c r="PIS34" s="0"/>
      <c r="PIT34" s="0"/>
      <c r="PIU34" s="0"/>
      <c r="PIV34" s="0"/>
      <c r="PIW34" s="0"/>
      <c r="PIX34" s="0"/>
      <c r="PIY34" s="0"/>
      <c r="PIZ34" s="0"/>
      <c r="PJA34" s="0"/>
      <c r="PJB34" s="0"/>
      <c r="PJC34" s="0"/>
      <c r="PJD34" s="0"/>
      <c r="PJE34" s="0"/>
      <c r="PJF34" s="0"/>
      <c r="PJG34" s="0"/>
      <c r="PJH34" s="0"/>
      <c r="PJI34" s="0"/>
      <c r="PJJ34" s="0"/>
      <c r="PJK34" s="0"/>
      <c r="PJL34" s="0"/>
      <c r="PJM34" s="0"/>
      <c r="PJN34" s="0"/>
      <c r="PJO34" s="0"/>
      <c r="PJP34" s="0"/>
      <c r="PJQ34" s="0"/>
      <c r="PJR34" s="0"/>
      <c r="PJS34" s="0"/>
      <c r="PJT34" s="0"/>
      <c r="PJU34" s="0"/>
      <c r="PJV34" s="0"/>
      <c r="PJW34" s="0"/>
      <c r="PJX34" s="0"/>
      <c r="PJY34" s="0"/>
      <c r="PJZ34" s="0"/>
      <c r="PKA34" s="0"/>
      <c r="PKB34" s="0"/>
      <c r="PKC34" s="0"/>
      <c r="PKD34" s="0"/>
      <c r="PKE34" s="0"/>
      <c r="PKF34" s="0"/>
      <c r="PKG34" s="0"/>
      <c r="PKH34" s="0"/>
      <c r="PKI34" s="0"/>
      <c r="PKJ34" s="0"/>
      <c r="PKK34" s="0"/>
      <c r="PKL34" s="0"/>
      <c r="PKM34" s="0"/>
      <c r="PKN34" s="0"/>
      <c r="PKO34" s="0"/>
      <c r="PKP34" s="0"/>
      <c r="PKQ34" s="0"/>
      <c r="PKR34" s="0"/>
      <c r="PKS34" s="0"/>
      <c r="PKT34" s="0"/>
      <c r="PKU34" s="0"/>
      <c r="PKV34" s="0"/>
      <c r="PKW34" s="0"/>
      <c r="PKX34" s="0"/>
      <c r="PKY34" s="0"/>
      <c r="PKZ34" s="0"/>
      <c r="PLA34" s="0"/>
      <c r="PLB34" s="0"/>
      <c r="PLC34" s="0"/>
      <c r="PLD34" s="0"/>
      <c r="PLE34" s="0"/>
      <c r="PLF34" s="0"/>
      <c r="PLG34" s="0"/>
      <c r="PLH34" s="0"/>
      <c r="PLI34" s="0"/>
      <c r="PLJ34" s="0"/>
      <c r="PLK34" s="0"/>
      <c r="PLL34" s="0"/>
      <c r="PLM34" s="0"/>
      <c r="PLN34" s="0"/>
      <c r="PLO34" s="0"/>
      <c r="PLP34" s="0"/>
      <c r="PLQ34" s="0"/>
      <c r="PLR34" s="0"/>
      <c r="PLS34" s="0"/>
      <c r="PLT34" s="0"/>
      <c r="PLU34" s="0"/>
      <c r="PLV34" s="0"/>
      <c r="PLW34" s="0"/>
      <c r="PLX34" s="0"/>
      <c r="PLY34" s="0"/>
      <c r="PLZ34" s="0"/>
      <c r="PMA34" s="0"/>
      <c r="PMB34" s="0"/>
      <c r="PMC34" s="0"/>
      <c r="PMD34" s="0"/>
      <c r="PME34" s="0"/>
      <c r="PMF34" s="0"/>
      <c r="PMG34" s="0"/>
      <c r="PMH34" s="0"/>
      <c r="PMI34" s="0"/>
      <c r="PMJ34" s="0"/>
      <c r="PMK34" s="0"/>
      <c r="PML34" s="0"/>
      <c r="PMM34" s="0"/>
      <c r="PMN34" s="0"/>
      <c r="PMO34" s="0"/>
      <c r="PMP34" s="0"/>
      <c r="PMQ34" s="0"/>
      <c r="PMR34" s="0"/>
      <c r="PMS34" s="0"/>
      <c r="PMT34" s="0"/>
      <c r="PMU34" s="0"/>
      <c r="PMV34" s="0"/>
      <c r="PMW34" s="0"/>
      <c r="PMX34" s="0"/>
      <c r="PMY34" s="0"/>
      <c r="PMZ34" s="0"/>
      <c r="PNA34" s="0"/>
      <c r="PNB34" s="0"/>
      <c r="PNC34" s="0"/>
      <c r="PND34" s="0"/>
      <c r="PNE34" s="0"/>
      <c r="PNF34" s="0"/>
      <c r="PNG34" s="0"/>
      <c r="PNH34" s="0"/>
      <c r="PNI34" s="0"/>
      <c r="PNJ34" s="0"/>
      <c r="PNK34" s="0"/>
      <c r="PNL34" s="0"/>
      <c r="PNM34" s="0"/>
      <c r="PNN34" s="0"/>
      <c r="PNO34" s="0"/>
      <c r="PNP34" s="0"/>
      <c r="PNQ34" s="0"/>
      <c r="PNR34" s="0"/>
      <c r="PNS34" s="0"/>
      <c r="PNT34" s="0"/>
      <c r="PNU34" s="0"/>
      <c r="PNV34" s="0"/>
      <c r="PNW34" s="0"/>
      <c r="PNX34" s="0"/>
      <c r="PNY34" s="0"/>
      <c r="PNZ34" s="0"/>
      <c r="POA34" s="0"/>
      <c r="POB34" s="0"/>
      <c r="POC34" s="0"/>
      <c r="POD34" s="0"/>
      <c r="POE34" s="0"/>
      <c r="POF34" s="0"/>
      <c r="POG34" s="0"/>
      <c r="POH34" s="0"/>
      <c r="POI34" s="0"/>
      <c r="POJ34" s="0"/>
      <c r="POK34" s="0"/>
      <c r="POL34" s="0"/>
      <c r="POM34" s="0"/>
      <c r="PON34" s="0"/>
      <c r="POO34" s="0"/>
      <c r="POP34" s="0"/>
      <c r="POQ34" s="0"/>
      <c r="POR34" s="0"/>
      <c r="POS34" s="0"/>
      <c r="POT34" s="0"/>
      <c r="POU34" s="0"/>
      <c r="POV34" s="0"/>
      <c r="POW34" s="0"/>
      <c r="POX34" s="0"/>
      <c r="POY34" s="0"/>
      <c r="POZ34" s="0"/>
      <c r="PPA34" s="0"/>
      <c r="PPB34" s="0"/>
      <c r="PPC34" s="0"/>
      <c r="PPD34" s="0"/>
      <c r="PPE34" s="0"/>
      <c r="PPF34" s="0"/>
      <c r="PPG34" s="0"/>
      <c r="PPH34" s="0"/>
      <c r="PPI34" s="0"/>
      <c r="PPJ34" s="0"/>
      <c r="PPK34" s="0"/>
      <c r="PPL34" s="0"/>
      <c r="PPM34" s="0"/>
      <c r="PPN34" s="0"/>
      <c r="PPO34" s="0"/>
      <c r="PPP34" s="0"/>
      <c r="PPQ34" s="0"/>
      <c r="PPR34" s="0"/>
      <c r="PPS34" s="0"/>
      <c r="PPT34" s="0"/>
      <c r="PPU34" s="0"/>
      <c r="PPV34" s="0"/>
      <c r="PPW34" s="0"/>
      <c r="PPX34" s="0"/>
      <c r="PPY34" s="0"/>
      <c r="PPZ34" s="0"/>
      <c r="PQA34" s="0"/>
      <c r="PQB34" s="0"/>
      <c r="PQC34" s="0"/>
      <c r="PQD34" s="0"/>
      <c r="PQE34" s="0"/>
      <c r="PQF34" s="0"/>
      <c r="PQG34" s="0"/>
      <c r="PQH34" s="0"/>
      <c r="PQI34" s="0"/>
      <c r="PQJ34" s="0"/>
      <c r="PQK34" s="0"/>
      <c r="PQL34" s="0"/>
      <c r="PQM34" s="0"/>
      <c r="PQN34" s="0"/>
      <c r="PQO34" s="0"/>
      <c r="PQP34" s="0"/>
      <c r="PQQ34" s="0"/>
      <c r="PQR34" s="0"/>
      <c r="PQS34" s="0"/>
      <c r="PQT34" s="0"/>
      <c r="PQU34" s="0"/>
      <c r="PQV34" s="0"/>
      <c r="PQW34" s="0"/>
      <c r="PQX34" s="0"/>
      <c r="PQY34" s="0"/>
      <c r="PQZ34" s="0"/>
      <c r="PRA34" s="0"/>
      <c r="PRB34" s="0"/>
      <c r="PRC34" s="0"/>
      <c r="PRD34" s="0"/>
      <c r="PRE34" s="0"/>
      <c r="PRF34" s="0"/>
      <c r="PRG34" s="0"/>
      <c r="PRH34" s="0"/>
      <c r="PRI34" s="0"/>
      <c r="PRJ34" s="0"/>
      <c r="PRK34" s="0"/>
      <c r="PRL34" s="0"/>
      <c r="PRM34" s="0"/>
      <c r="PRN34" s="0"/>
      <c r="PRO34" s="0"/>
      <c r="PRP34" s="0"/>
      <c r="PRQ34" s="0"/>
      <c r="PRR34" s="0"/>
      <c r="PRS34" s="0"/>
      <c r="PRT34" s="0"/>
      <c r="PRU34" s="0"/>
      <c r="PRV34" s="0"/>
      <c r="PRW34" s="0"/>
      <c r="PRX34" s="0"/>
      <c r="PRY34" s="0"/>
      <c r="PRZ34" s="0"/>
      <c r="PSA34" s="0"/>
      <c r="PSB34" s="0"/>
      <c r="PSC34" s="0"/>
      <c r="PSD34" s="0"/>
      <c r="PSE34" s="0"/>
      <c r="PSF34" s="0"/>
      <c r="PSG34" s="0"/>
      <c r="PSH34" s="0"/>
      <c r="PSI34" s="0"/>
      <c r="PSJ34" s="0"/>
      <c r="PSK34" s="0"/>
      <c r="PSL34" s="0"/>
      <c r="PSM34" s="0"/>
      <c r="PSN34" s="0"/>
      <c r="PSO34" s="0"/>
      <c r="PSP34" s="0"/>
      <c r="PSQ34" s="0"/>
      <c r="PSR34" s="0"/>
      <c r="PSS34" s="0"/>
      <c r="PST34" s="0"/>
      <c r="PSU34" s="0"/>
      <c r="PSV34" s="0"/>
      <c r="PSW34" s="0"/>
      <c r="PSX34" s="0"/>
      <c r="PSY34" s="0"/>
      <c r="PSZ34" s="0"/>
      <c r="PTA34" s="0"/>
      <c r="PTB34" s="0"/>
      <c r="PTC34" s="0"/>
      <c r="PTD34" s="0"/>
      <c r="PTE34" s="0"/>
      <c r="PTF34" s="0"/>
      <c r="PTG34" s="0"/>
      <c r="PTH34" s="0"/>
      <c r="PTI34" s="0"/>
      <c r="PTJ34" s="0"/>
      <c r="PTK34" s="0"/>
      <c r="PTL34" s="0"/>
      <c r="PTM34" s="0"/>
      <c r="PTN34" s="0"/>
      <c r="PTO34" s="0"/>
      <c r="PTP34" s="0"/>
      <c r="PTQ34" s="0"/>
      <c r="PTR34" s="0"/>
      <c r="PTS34" s="0"/>
      <c r="PTT34" s="0"/>
      <c r="PTU34" s="0"/>
      <c r="PTV34" s="0"/>
      <c r="PTW34" s="0"/>
      <c r="PTX34" s="0"/>
      <c r="PTY34" s="0"/>
      <c r="PTZ34" s="0"/>
      <c r="PUA34" s="0"/>
      <c r="PUB34" s="0"/>
      <c r="PUC34" s="0"/>
      <c r="PUD34" s="0"/>
      <c r="PUE34" s="0"/>
      <c r="PUF34" s="0"/>
      <c r="PUG34" s="0"/>
      <c r="PUH34" s="0"/>
      <c r="PUI34" s="0"/>
      <c r="PUJ34" s="0"/>
      <c r="PUK34" s="0"/>
      <c r="PUL34" s="0"/>
      <c r="PUM34" s="0"/>
      <c r="PUN34" s="0"/>
      <c r="PUO34" s="0"/>
      <c r="PUP34" s="0"/>
      <c r="PUQ34" s="0"/>
      <c r="PUR34" s="0"/>
      <c r="PUS34" s="0"/>
      <c r="PUT34" s="0"/>
      <c r="PUU34" s="0"/>
      <c r="PUV34" s="0"/>
      <c r="PUW34" s="0"/>
      <c r="PUX34" s="0"/>
      <c r="PUY34" s="0"/>
      <c r="PUZ34" s="0"/>
      <c r="PVA34" s="0"/>
      <c r="PVB34" s="0"/>
      <c r="PVC34" s="0"/>
      <c r="PVD34" s="0"/>
      <c r="PVE34" s="0"/>
      <c r="PVF34" s="0"/>
      <c r="PVG34" s="0"/>
      <c r="PVH34" s="0"/>
      <c r="PVI34" s="0"/>
      <c r="PVJ34" s="0"/>
      <c r="PVK34" s="0"/>
      <c r="PVL34" s="0"/>
      <c r="PVM34" s="0"/>
      <c r="PVN34" s="0"/>
      <c r="PVO34" s="0"/>
      <c r="PVP34" s="0"/>
      <c r="PVQ34" s="0"/>
      <c r="PVR34" s="0"/>
      <c r="PVS34" s="0"/>
      <c r="PVT34" s="0"/>
      <c r="PVU34" s="0"/>
      <c r="PVV34" s="0"/>
      <c r="PVW34" s="0"/>
      <c r="PVX34" s="0"/>
      <c r="PVY34" s="0"/>
      <c r="PVZ34" s="0"/>
      <c r="PWA34" s="0"/>
      <c r="PWB34" s="0"/>
      <c r="PWC34" s="0"/>
      <c r="PWD34" s="0"/>
      <c r="PWE34" s="0"/>
      <c r="PWF34" s="0"/>
      <c r="PWG34" s="0"/>
      <c r="PWH34" s="0"/>
      <c r="PWI34" s="0"/>
      <c r="PWJ34" s="0"/>
      <c r="PWK34" s="0"/>
      <c r="PWL34" s="0"/>
      <c r="PWM34" s="0"/>
      <c r="PWN34" s="0"/>
      <c r="PWO34" s="0"/>
      <c r="PWP34" s="0"/>
      <c r="PWQ34" s="0"/>
      <c r="PWR34" s="0"/>
      <c r="PWS34" s="0"/>
      <c r="PWT34" s="0"/>
      <c r="PWU34" s="0"/>
      <c r="PWV34" s="0"/>
      <c r="PWW34" s="0"/>
      <c r="PWX34" s="0"/>
      <c r="PWY34" s="0"/>
      <c r="PWZ34" s="0"/>
      <c r="PXA34" s="0"/>
      <c r="PXB34" s="0"/>
      <c r="PXC34" s="0"/>
      <c r="PXD34" s="0"/>
      <c r="PXE34" s="0"/>
      <c r="PXF34" s="0"/>
      <c r="PXG34" s="0"/>
      <c r="PXH34" s="0"/>
      <c r="PXI34" s="0"/>
      <c r="PXJ34" s="0"/>
      <c r="PXK34" s="0"/>
      <c r="PXL34" s="0"/>
      <c r="PXM34" s="0"/>
      <c r="PXN34" s="0"/>
      <c r="PXO34" s="0"/>
      <c r="PXP34" s="0"/>
      <c r="PXQ34" s="0"/>
      <c r="PXR34" s="0"/>
      <c r="PXS34" s="0"/>
      <c r="PXT34" s="0"/>
      <c r="PXU34" s="0"/>
      <c r="PXV34" s="0"/>
      <c r="PXW34" s="0"/>
      <c r="PXX34" s="0"/>
      <c r="PXY34" s="0"/>
      <c r="PXZ34" s="0"/>
      <c r="PYA34" s="0"/>
      <c r="PYB34" s="0"/>
      <c r="PYC34" s="0"/>
      <c r="PYD34" s="0"/>
      <c r="PYE34" s="0"/>
      <c r="PYF34" s="0"/>
      <c r="PYG34" s="0"/>
      <c r="PYH34" s="0"/>
      <c r="PYI34" s="0"/>
      <c r="PYJ34" s="0"/>
      <c r="PYK34" s="0"/>
      <c r="PYL34" s="0"/>
      <c r="PYM34" s="0"/>
      <c r="PYN34" s="0"/>
      <c r="PYO34" s="0"/>
      <c r="PYP34" s="0"/>
      <c r="PYQ34" s="0"/>
      <c r="PYR34" s="0"/>
      <c r="PYS34" s="0"/>
      <c r="PYT34" s="0"/>
      <c r="PYU34" s="0"/>
      <c r="PYV34" s="0"/>
      <c r="PYW34" s="0"/>
      <c r="PYX34" s="0"/>
      <c r="PYY34" s="0"/>
      <c r="PYZ34" s="0"/>
      <c r="PZA34" s="0"/>
      <c r="PZB34" s="0"/>
      <c r="PZC34" s="0"/>
      <c r="PZD34" s="0"/>
      <c r="PZE34" s="0"/>
      <c r="PZF34" s="0"/>
      <c r="PZG34" s="0"/>
      <c r="PZH34" s="0"/>
      <c r="PZI34" s="0"/>
      <c r="PZJ34" s="0"/>
      <c r="PZK34" s="0"/>
      <c r="PZL34" s="0"/>
      <c r="PZM34" s="0"/>
      <c r="PZN34" s="0"/>
      <c r="PZO34" s="0"/>
      <c r="PZP34" s="0"/>
      <c r="PZQ34" s="0"/>
      <c r="PZR34" s="0"/>
      <c r="PZS34" s="0"/>
      <c r="PZT34" s="0"/>
      <c r="PZU34" s="0"/>
      <c r="PZV34" s="0"/>
      <c r="PZW34" s="0"/>
      <c r="PZX34" s="0"/>
      <c r="PZY34" s="0"/>
      <c r="PZZ34" s="0"/>
      <c r="QAA34" s="0"/>
      <c r="QAB34" s="0"/>
      <c r="QAC34" s="0"/>
      <c r="QAD34" s="0"/>
      <c r="QAE34" s="0"/>
      <c r="QAF34" s="0"/>
      <c r="QAG34" s="0"/>
      <c r="QAH34" s="0"/>
      <c r="QAI34" s="0"/>
      <c r="QAJ34" s="0"/>
      <c r="QAK34" s="0"/>
      <c r="QAL34" s="0"/>
      <c r="QAM34" s="0"/>
      <c r="QAN34" s="0"/>
      <c r="QAO34" s="0"/>
      <c r="QAP34" s="0"/>
      <c r="QAQ34" s="0"/>
      <c r="QAR34" s="0"/>
      <c r="QAS34" s="0"/>
      <c r="QAT34" s="0"/>
      <c r="QAU34" s="0"/>
      <c r="QAV34" s="0"/>
      <c r="QAW34" s="0"/>
      <c r="QAX34" s="0"/>
      <c r="QAY34" s="0"/>
      <c r="QAZ34" s="0"/>
      <c r="QBA34" s="0"/>
      <c r="QBB34" s="0"/>
      <c r="QBC34" s="0"/>
      <c r="QBD34" s="0"/>
      <c r="QBE34" s="0"/>
      <c r="QBF34" s="0"/>
      <c r="QBG34" s="0"/>
      <c r="QBH34" s="0"/>
      <c r="QBI34" s="0"/>
      <c r="QBJ34" s="0"/>
      <c r="QBK34" s="0"/>
      <c r="QBL34" s="0"/>
      <c r="QBM34" s="0"/>
      <c r="QBN34" s="0"/>
      <c r="QBO34" s="0"/>
      <c r="QBP34" s="0"/>
      <c r="QBQ34" s="0"/>
      <c r="QBR34" s="0"/>
      <c r="QBS34" s="0"/>
      <c r="QBT34" s="0"/>
      <c r="QBU34" s="0"/>
      <c r="QBV34" s="0"/>
      <c r="QBW34" s="0"/>
      <c r="QBX34" s="0"/>
      <c r="QBY34" s="0"/>
      <c r="QBZ34" s="0"/>
      <c r="QCA34" s="0"/>
      <c r="QCB34" s="0"/>
      <c r="QCC34" s="0"/>
      <c r="QCD34" s="0"/>
      <c r="QCE34" s="0"/>
      <c r="QCF34" s="0"/>
      <c r="QCG34" s="0"/>
      <c r="QCH34" s="0"/>
      <c r="QCI34" s="0"/>
      <c r="QCJ34" s="0"/>
      <c r="QCK34" s="0"/>
      <c r="QCL34" s="0"/>
      <c r="QCM34" s="0"/>
      <c r="QCN34" s="0"/>
      <c r="QCO34" s="0"/>
      <c r="QCP34" s="0"/>
      <c r="QCQ34" s="0"/>
      <c r="QCR34" s="0"/>
      <c r="QCS34" s="0"/>
      <c r="QCT34" s="0"/>
      <c r="QCU34" s="0"/>
      <c r="QCV34" s="0"/>
      <c r="QCW34" s="0"/>
      <c r="QCX34" s="0"/>
      <c r="QCY34" s="0"/>
      <c r="QCZ34" s="0"/>
      <c r="QDA34" s="0"/>
      <c r="QDB34" s="0"/>
      <c r="QDC34" s="0"/>
      <c r="QDD34" s="0"/>
      <c r="QDE34" s="0"/>
      <c r="QDF34" s="0"/>
      <c r="QDG34" s="0"/>
      <c r="QDH34" s="0"/>
      <c r="QDI34" s="0"/>
      <c r="QDJ34" s="0"/>
      <c r="QDK34" s="0"/>
      <c r="QDL34" s="0"/>
      <c r="QDM34" s="0"/>
      <c r="QDN34" s="0"/>
      <c r="QDO34" s="0"/>
      <c r="QDP34" s="0"/>
      <c r="QDQ34" s="0"/>
      <c r="QDR34" s="0"/>
      <c r="QDS34" s="0"/>
      <c r="QDT34" s="0"/>
      <c r="QDU34" s="0"/>
      <c r="QDV34" s="0"/>
      <c r="QDW34" s="0"/>
      <c r="QDX34" s="0"/>
      <c r="QDY34" s="0"/>
      <c r="QDZ34" s="0"/>
      <c r="QEA34" s="0"/>
      <c r="QEB34" s="0"/>
      <c r="QEC34" s="0"/>
      <c r="QED34" s="0"/>
      <c r="QEE34" s="0"/>
      <c r="QEF34" s="0"/>
      <c r="QEG34" s="0"/>
      <c r="QEH34" s="0"/>
      <c r="QEI34" s="0"/>
      <c r="QEJ34" s="0"/>
      <c r="QEK34" s="0"/>
      <c r="QEL34" s="0"/>
      <c r="QEM34" s="0"/>
      <c r="QEN34" s="0"/>
      <c r="QEO34" s="0"/>
      <c r="QEP34" s="0"/>
      <c r="QEQ34" s="0"/>
      <c r="QER34" s="0"/>
      <c r="QES34" s="0"/>
      <c r="QET34" s="0"/>
      <c r="QEU34" s="0"/>
      <c r="QEV34" s="0"/>
      <c r="QEW34" s="0"/>
      <c r="QEX34" s="0"/>
      <c r="QEY34" s="0"/>
      <c r="QEZ34" s="0"/>
      <c r="QFA34" s="0"/>
      <c r="QFB34" s="0"/>
      <c r="QFC34" s="0"/>
      <c r="QFD34" s="0"/>
      <c r="QFE34" s="0"/>
      <c r="QFF34" s="0"/>
      <c r="QFG34" s="0"/>
      <c r="QFH34" s="0"/>
      <c r="QFI34" s="0"/>
      <c r="QFJ34" s="0"/>
      <c r="QFK34" s="0"/>
      <c r="QFL34" s="0"/>
      <c r="QFM34" s="0"/>
      <c r="QFN34" s="0"/>
      <c r="QFO34" s="0"/>
      <c r="QFP34" s="0"/>
      <c r="QFQ34" s="0"/>
      <c r="QFR34" s="0"/>
      <c r="QFS34" s="0"/>
      <c r="QFT34" s="0"/>
      <c r="QFU34" s="0"/>
      <c r="QFV34" s="0"/>
      <c r="QFW34" s="0"/>
      <c r="QFX34" s="0"/>
      <c r="QFY34" s="0"/>
      <c r="QFZ34" s="0"/>
      <c r="QGA34" s="0"/>
      <c r="QGB34" s="0"/>
      <c r="QGC34" s="0"/>
      <c r="QGD34" s="0"/>
      <c r="QGE34" s="0"/>
      <c r="QGF34" s="0"/>
      <c r="QGG34" s="0"/>
      <c r="QGH34" s="0"/>
      <c r="QGI34" s="0"/>
      <c r="QGJ34" s="0"/>
      <c r="QGK34" s="0"/>
      <c r="QGL34" s="0"/>
      <c r="QGM34" s="0"/>
      <c r="QGN34" s="0"/>
      <c r="QGO34" s="0"/>
      <c r="QGP34" s="0"/>
      <c r="QGQ34" s="0"/>
      <c r="QGR34" s="0"/>
      <c r="QGS34" s="0"/>
      <c r="QGT34" s="0"/>
      <c r="QGU34" s="0"/>
      <c r="QGV34" s="0"/>
      <c r="QGW34" s="0"/>
      <c r="QGX34" s="0"/>
      <c r="QGY34" s="0"/>
      <c r="QGZ34" s="0"/>
      <c r="QHA34" s="0"/>
      <c r="QHB34" s="0"/>
      <c r="QHC34" s="0"/>
      <c r="QHD34" s="0"/>
      <c r="QHE34" s="0"/>
      <c r="QHF34" s="0"/>
      <c r="QHG34" s="0"/>
      <c r="QHH34" s="0"/>
      <c r="QHI34" s="0"/>
      <c r="QHJ34" s="0"/>
      <c r="QHK34" s="0"/>
      <c r="QHL34" s="0"/>
      <c r="QHM34" s="0"/>
      <c r="QHN34" s="0"/>
      <c r="QHO34" s="0"/>
      <c r="QHP34" s="0"/>
      <c r="QHQ34" s="0"/>
      <c r="QHR34" s="0"/>
      <c r="QHS34" s="0"/>
      <c r="QHT34" s="0"/>
      <c r="QHU34" s="0"/>
      <c r="QHV34" s="0"/>
      <c r="QHW34" s="0"/>
      <c r="QHX34" s="0"/>
      <c r="QHY34" s="0"/>
      <c r="QHZ34" s="0"/>
      <c r="QIA34" s="0"/>
      <c r="QIB34" s="0"/>
      <c r="QIC34" s="0"/>
      <c r="QID34" s="0"/>
      <c r="QIE34" s="0"/>
      <c r="QIF34" s="0"/>
      <c r="QIG34" s="0"/>
      <c r="QIH34" s="0"/>
      <c r="QII34" s="0"/>
      <c r="QIJ34" s="0"/>
      <c r="QIK34" s="0"/>
      <c r="QIL34" s="0"/>
      <c r="QIM34" s="0"/>
      <c r="QIN34" s="0"/>
      <c r="QIO34" s="0"/>
      <c r="QIP34" s="0"/>
      <c r="QIQ34" s="0"/>
      <c r="QIR34" s="0"/>
      <c r="QIS34" s="0"/>
      <c r="QIT34" s="0"/>
      <c r="QIU34" s="0"/>
      <c r="QIV34" s="0"/>
      <c r="QIW34" s="0"/>
      <c r="QIX34" s="0"/>
      <c r="QIY34" s="0"/>
      <c r="QIZ34" s="0"/>
      <c r="QJA34" s="0"/>
      <c r="QJB34" s="0"/>
      <c r="QJC34" s="0"/>
      <c r="QJD34" s="0"/>
      <c r="QJE34" s="0"/>
      <c r="QJF34" s="0"/>
      <c r="QJG34" s="0"/>
      <c r="QJH34" s="0"/>
      <c r="QJI34" s="0"/>
      <c r="QJJ34" s="0"/>
      <c r="QJK34" s="0"/>
      <c r="QJL34" s="0"/>
      <c r="QJM34" s="0"/>
      <c r="QJN34" s="0"/>
      <c r="QJO34" s="0"/>
      <c r="QJP34" s="0"/>
      <c r="QJQ34" s="0"/>
      <c r="QJR34" s="0"/>
      <c r="QJS34" s="0"/>
      <c r="QJT34" s="0"/>
      <c r="QJU34" s="0"/>
      <c r="QJV34" s="0"/>
      <c r="QJW34" s="0"/>
      <c r="QJX34" s="0"/>
      <c r="QJY34" s="0"/>
      <c r="QJZ34" s="0"/>
      <c r="QKA34" s="0"/>
      <c r="QKB34" s="0"/>
      <c r="QKC34" s="0"/>
      <c r="QKD34" s="0"/>
      <c r="QKE34" s="0"/>
      <c r="QKF34" s="0"/>
      <c r="QKG34" s="0"/>
      <c r="QKH34" s="0"/>
      <c r="QKI34" s="0"/>
      <c r="QKJ34" s="0"/>
      <c r="QKK34" s="0"/>
      <c r="QKL34" s="0"/>
      <c r="QKM34" s="0"/>
      <c r="QKN34" s="0"/>
      <c r="QKO34" s="0"/>
      <c r="QKP34" s="0"/>
      <c r="QKQ34" s="0"/>
      <c r="QKR34" s="0"/>
      <c r="QKS34" s="0"/>
      <c r="QKT34" s="0"/>
      <c r="QKU34" s="0"/>
      <c r="QKV34" s="0"/>
      <c r="QKW34" s="0"/>
      <c r="QKX34" s="0"/>
      <c r="QKY34" s="0"/>
      <c r="QKZ34" s="0"/>
      <c r="QLA34" s="0"/>
      <c r="QLB34" s="0"/>
      <c r="QLC34" s="0"/>
      <c r="QLD34" s="0"/>
      <c r="QLE34" s="0"/>
      <c r="QLF34" s="0"/>
      <c r="QLG34" s="0"/>
      <c r="QLH34" s="0"/>
      <c r="QLI34" s="0"/>
      <c r="QLJ34" s="0"/>
      <c r="QLK34" s="0"/>
      <c r="QLL34" s="0"/>
      <c r="QLM34" s="0"/>
      <c r="QLN34" s="0"/>
      <c r="QLO34" s="0"/>
      <c r="QLP34" s="0"/>
      <c r="QLQ34" s="0"/>
      <c r="QLR34" s="0"/>
      <c r="QLS34" s="0"/>
      <c r="QLT34" s="0"/>
      <c r="QLU34" s="0"/>
      <c r="QLV34" s="0"/>
      <c r="QLW34" s="0"/>
      <c r="QLX34" s="0"/>
      <c r="QLY34" s="0"/>
      <c r="QLZ34" s="0"/>
      <c r="QMA34" s="0"/>
      <c r="QMB34" s="0"/>
      <c r="QMC34" s="0"/>
      <c r="QMD34" s="0"/>
      <c r="QME34" s="0"/>
      <c r="QMF34" s="0"/>
      <c r="QMG34" s="0"/>
      <c r="QMH34" s="0"/>
      <c r="QMI34" s="0"/>
      <c r="QMJ34" s="0"/>
      <c r="QMK34" s="0"/>
      <c r="QML34" s="0"/>
      <c r="QMM34" s="0"/>
      <c r="QMN34" s="0"/>
      <c r="QMO34" s="0"/>
      <c r="QMP34" s="0"/>
      <c r="QMQ34" s="0"/>
      <c r="QMR34" s="0"/>
      <c r="QMS34" s="0"/>
      <c r="QMT34" s="0"/>
      <c r="QMU34" s="0"/>
      <c r="QMV34" s="0"/>
      <c r="QMW34" s="0"/>
      <c r="QMX34" s="0"/>
      <c r="QMY34" s="0"/>
      <c r="QMZ34" s="0"/>
      <c r="QNA34" s="0"/>
      <c r="QNB34" s="0"/>
      <c r="QNC34" s="0"/>
      <c r="QND34" s="0"/>
      <c r="QNE34" s="0"/>
      <c r="QNF34" s="0"/>
      <c r="QNG34" s="0"/>
      <c r="QNH34" s="0"/>
      <c r="QNI34" s="0"/>
      <c r="QNJ34" s="0"/>
      <c r="QNK34" s="0"/>
      <c r="QNL34" s="0"/>
      <c r="QNM34" s="0"/>
      <c r="QNN34" s="0"/>
      <c r="QNO34" s="0"/>
      <c r="QNP34" s="0"/>
      <c r="QNQ34" s="0"/>
      <c r="QNR34" s="0"/>
      <c r="QNS34" s="0"/>
      <c r="QNT34" s="0"/>
      <c r="QNU34" s="0"/>
      <c r="QNV34" s="0"/>
      <c r="QNW34" s="0"/>
      <c r="QNX34" s="0"/>
      <c r="QNY34" s="0"/>
      <c r="QNZ34" s="0"/>
      <c r="QOA34" s="0"/>
      <c r="QOB34" s="0"/>
      <c r="QOC34" s="0"/>
      <c r="QOD34" s="0"/>
      <c r="QOE34" s="0"/>
      <c r="QOF34" s="0"/>
      <c r="QOG34" s="0"/>
      <c r="QOH34" s="0"/>
      <c r="QOI34" s="0"/>
      <c r="QOJ34" s="0"/>
      <c r="QOK34" s="0"/>
      <c r="QOL34" s="0"/>
      <c r="QOM34" s="0"/>
      <c r="QON34" s="0"/>
      <c r="QOO34" s="0"/>
      <c r="QOP34" s="0"/>
      <c r="QOQ34" s="0"/>
      <c r="QOR34" s="0"/>
      <c r="QOS34" s="0"/>
      <c r="QOT34" s="0"/>
      <c r="QOU34" s="0"/>
      <c r="QOV34" s="0"/>
      <c r="QOW34" s="0"/>
      <c r="QOX34" s="0"/>
      <c r="QOY34" s="0"/>
      <c r="QOZ34" s="0"/>
      <c r="QPA34" s="0"/>
      <c r="QPB34" s="0"/>
      <c r="QPC34" s="0"/>
      <c r="QPD34" s="0"/>
      <c r="QPE34" s="0"/>
      <c r="QPF34" s="0"/>
      <c r="QPG34" s="0"/>
      <c r="QPH34" s="0"/>
      <c r="QPI34" s="0"/>
      <c r="QPJ34" s="0"/>
      <c r="QPK34" s="0"/>
      <c r="QPL34" s="0"/>
      <c r="QPM34" s="0"/>
      <c r="QPN34" s="0"/>
      <c r="QPO34" s="0"/>
      <c r="QPP34" s="0"/>
      <c r="QPQ34" s="0"/>
      <c r="QPR34" s="0"/>
      <c r="QPS34" s="0"/>
      <c r="QPT34" s="0"/>
      <c r="QPU34" s="0"/>
      <c r="QPV34" s="0"/>
      <c r="QPW34" s="0"/>
      <c r="QPX34" s="0"/>
      <c r="QPY34" s="0"/>
      <c r="QPZ34" s="0"/>
      <c r="QQA34" s="0"/>
      <c r="QQB34" s="0"/>
      <c r="QQC34" s="0"/>
      <c r="QQD34" s="0"/>
      <c r="QQE34" s="0"/>
      <c r="QQF34" s="0"/>
      <c r="QQG34" s="0"/>
      <c r="QQH34" s="0"/>
      <c r="QQI34" s="0"/>
      <c r="QQJ34" s="0"/>
      <c r="QQK34" s="0"/>
      <c r="QQL34" s="0"/>
      <c r="QQM34" s="0"/>
      <c r="QQN34" s="0"/>
      <c r="QQO34" s="0"/>
      <c r="QQP34" s="0"/>
      <c r="QQQ34" s="0"/>
      <c r="QQR34" s="0"/>
      <c r="QQS34" s="0"/>
      <c r="QQT34" s="0"/>
      <c r="QQU34" s="0"/>
      <c r="QQV34" s="0"/>
      <c r="QQW34" s="0"/>
      <c r="QQX34" s="0"/>
      <c r="QQY34" s="0"/>
      <c r="QQZ34" s="0"/>
      <c r="QRA34" s="0"/>
      <c r="QRB34" s="0"/>
      <c r="QRC34" s="0"/>
      <c r="QRD34" s="0"/>
      <c r="QRE34" s="0"/>
      <c r="QRF34" s="0"/>
      <c r="QRG34" s="0"/>
      <c r="QRH34" s="0"/>
      <c r="QRI34" s="0"/>
      <c r="QRJ34" s="0"/>
      <c r="QRK34" s="0"/>
      <c r="QRL34" s="0"/>
      <c r="QRM34" s="0"/>
      <c r="QRN34" s="0"/>
      <c r="QRO34" s="0"/>
      <c r="QRP34" s="0"/>
      <c r="QRQ34" s="0"/>
      <c r="QRR34" s="0"/>
      <c r="QRS34" s="0"/>
      <c r="QRT34" s="0"/>
      <c r="QRU34" s="0"/>
      <c r="QRV34" s="0"/>
      <c r="QRW34" s="0"/>
      <c r="QRX34" s="0"/>
      <c r="QRY34" s="0"/>
      <c r="QRZ34" s="0"/>
      <c r="QSA34" s="0"/>
      <c r="QSB34" s="0"/>
      <c r="QSC34" s="0"/>
      <c r="QSD34" s="0"/>
      <c r="QSE34" s="0"/>
      <c r="QSF34" s="0"/>
      <c r="QSG34" s="0"/>
      <c r="QSH34" s="0"/>
      <c r="QSI34" s="0"/>
      <c r="QSJ34" s="0"/>
      <c r="QSK34" s="0"/>
      <c r="QSL34" s="0"/>
      <c r="QSM34" s="0"/>
      <c r="QSN34" s="0"/>
      <c r="QSO34" s="0"/>
      <c r="QSP34" s="0"/>
      <c r="QSQ34" s="0"/>
      <c r="QSR34" s="0"/>
      <c r="QSS34" s="0"/>
      <c r="QST34" s="0"/>
      <c r="QSU34" s="0"/>
      <c r="QSV34" s="0"/>
      <c r="QSW34" s="0"/>
      <c r="QSX34" s="0"/>
      <c r="QSY34" s="0"/>
      <c r="QSZ34" s="0"/>
      <c r="QTA34" s="0"/>
      <c r="QTB34" s="0"/>
      <c r="QTC34" s="0"/>
      <c r="QTD34" s="0"/>
      <c r="QTE34" s="0"/>
      <c r="QTF34" s="0"/>
      <c r="QTG34" s="0"/>
      <c r="QTH34" s="0"/>
      <c r="QTI34" s="0"/>
      <c r="QTJ34" s="0"/>
      <c r="QTK34" s="0"/>
      <c r="QTL34" s="0"/>
      <c r="QTM34" s="0"/>
      <c r="QTN34" s="0"/>
      <c r="QTO34" s="0"/>
      <c r="QTP34" s="0"/>
      <c r="QTQ34" s="0"/>
      <c r="QTR34" s="0"/>
      <c r="QTS34" s="0"/>
      <c r="QTT34" s="0"/>
      <c r="QTU34" s="0"/>
      <c r="QTV34" s="0"/>
      <c r="QTW34" s="0"/>
      <c r="QTX34" s="0"/>
      <c r="QTY34" s="0"/>
      <c r="QTZ34" s="0"/>
      <c r="QUA34" s="0"/>
      <c r="QUB34" s="0"/>
      <c r="QUC34" s="0"/>
      <c r="QUD34" s="0"/>
      <c r="QUE34" s="0"/>
      <c r="QUF34" s="0"/>
      <c r="QUG34" s="0"/>
      <c r="QUH34" s="0"/>
      <c r="QUI34" s="0"/>
      <c r="QUJ34" s="0"/>
      <c r="QUK34" s="0"/>
      <c r="QUL34" s="0"/>
      <c r="QUM34" s="0"/>
      <c r="QUN34" s="0"/>
      <c r="QUO34" s="0"/>
      <c r="QUP34" s="0"/>
      <c r="QUQ34" s="0"/>
      <c r="QUR34" s="0"/>
      <c r="QUS34" s="0"/>
      <c r="QUT34" s="0"/>
      <c r="QUU34" s="0"/>
      <c r="QUV34" s="0"/>
      <c r="QUW34" s="0"/>
      <c r="QUX34" s="0"/>
      <c r="QUY34" s="0"/>
      <c r="QUZ34" s="0"/>
      <c r="QVA34" s="0"/>
      <c r="QVB34" s="0"/>
      <c r="QVC34" s="0"/>
      <c r="QVD34" s="0"/>
      <c r="QVE34" s="0"/>
      <c r="QVF34" s="0"/>
      <c r="QVG34" s="0"/>
      <c r="QVH34" s="0"/>
      <c r="QVI34" s="0"/>
      <c r="QVJ34" s="0"/>
      <c r="QVK34" s="0"/>
      <c r="QVL34" s="0"/>
      <c r="QVM34" s="0"/>
      <c r="QVN34" s="0"/>
      <c r="QVO34" s="0"/>
      <c r="QVP34" s="0"/>
      <c r="QVQ34" s="0"/>
      <c r="QVR34" s="0"/>
      <c r="QVS34" s="0"/>
      <c r="QVT34" s="0"/>
      <c r="QVU34" s="0"/>
      <c r="QVV34" s="0"/>
      <c r="QVW34" s="0"/>
      <c r="QVX34" s="0"/>
      <c r="QVY34" s="0"/>
      <c r="QVZ34" s="0"/>
      <c r="QWA34" s="0"/>
      <c r="QWB34" s="0"/>
      <c r="QWC34" s="0"/>
      <c r="QWD34" s="0"/>
      <c r="QWE34" s="0"/>
      <c r="QWF34" s="0"/>
      <c r="QWG34" s="0"/>
      <c r="QWH34" s="0"/>
      <c r="QWI34" s="0"/>
      <c r="QWJ34" s="0"/>
      <c r="QWK34" s="0"/>
      <c r="QWL34" s="0"/>
      <c r="QWM34" s="0"/>
      <c r="QWN34" s="0"/>
      <c r="QWO34" s="0"/>
      <c r="QWP34" s="0"/>
      <c r="QWQ34" s="0"/>
      <c r="QWR34" s="0"/>
      <c r="QWS34" s="0"/>
      <c r="QWT34" s="0"/>
      <c r="QWU34" s="0"/>
      <c r="QWV34" s="0"/>
      <c r="QWW34" s="0"/>
      <c r="QWX34" s="0"/>
      <c r="QWY34" s="0"/>
      <c r="QWZ34" s="0"/>
      <c r="QXA34" s="0"/>
      <c r="QXB34" s="0"/>
      <c r="QXC34" s="0"/>
      <c r="QXD34" s="0"/>
      <c r="QXE34" s="0"/>
      <c r="QXF34" s="0"/>
      <c r="QXG34" s="0"/>
      <c r="QXH34" s="0"/>
      <c r="QXI34" s="0"/>
      <c r="QXJ34" s="0"/>
      <c r="QXK34" s="0"/>
      <c r="QXL34" s="0"/>
      <c r="QXM34" s="0"/>
      <c r="QXN34" s="0"/>
      <c r="QXO34" s="0"/>
      <c r="QXP34" s="0"/>
      <c r="QXQ34" s="0"/>
      <c r="QXR34" s="0"/>
      <c r="QXS34" s="0"/>
      <c r="QXT34" s="0"/>
      <c r="QXU34" s="0"/>
      <c r="QXV34" s="0"/>
      <c r="QXW34" s="0"/>
      <c r="QXX34" s="0"/>
      <c r="QXY34" s="0"/>
      <c r="QXZ34" s="0"/>
      <c r="QYA34" s="0"/>
      <c r="QYB34" s="0"/>
      <c r="QYC34" s="0"/>
      <c r="QYD34" s="0"/>
      <c r="QYE34" s="0"/>
      <c r="QYF34" s="0"/>
      <c r="QYG34" s="0"/>
      <c r="QYH34" s="0"/>
      <c r="QYI34" s="0"/>
      <c r="QYJ34" s="0"/>
      <c r="QYK34" s="0"/>
      <c r="QYL34" s="0"/>
      <c r="QYM34" s="0"/>
      <c r="QYN34" s="0"/>
      <c r="QYO34" s="0"/>
      <c r="QYP34" s="0"/>
      <c r="QYQ34" s="0"/>
      <c r="QYR34" s="0"/>
      <c r="QYS34" s="0"/>
      <c r="QYT34" s="0"/>
      <c r="QYU34" s="0"/>
      <c r="QYV34" s="0"/>
      <c r="QYW34" s="0"/>
      <c r="QYX34" s="0"/>
      <c r="QYY34" s="0"/>
      <c r="QYZ34" s="0"/>
      <c r="QZA34" s="0"/>
      <c r="QZB34" s="0"/>
      <c r="QZC34" s="0"/>
      <c r="QZD34" s="0"/>
      <c r="QZE34" s="0"/>
      <c r="QZF34" s="0"/>
      <c r="QZG34" s="0"/>
      <c r="QZH34" s="0"/>
      <c r="QZI34" s="0"/>
      <c r="QZJ34" s="0"/>
      <c r="QZK34" s="0"/>
      <c r="QZL34" s="0"/>
      <c r="QZM34" s="0"/>
      <c r="QZN34" s="0"/>
      <c r="QZO34" s="0"/>
      <c r="QZP34" s="0"/>
      <c r="QZQ34" s="0"/>
      <c r="QZR34" s="0"/>
      <c r="QZS34" s="0"/>
      <c r="QZT34" s="0"/>
      <c r="QZU34" s="0"/>
      <c r="QZV34" s="0"/>
      <c r="QZW34" s="0"/>
      <c r="QZX34" s="0"/>
      <c r="QZY34" s="0"/>
      <c r="QZZ34" s="0"/>
      <c r="RAA34" s="0"/>
      <c r="RAB34" s="0"/>
      <c r="RAC34" s="0"/>
      <c r="RAD34" s="0"/>
      <c r="RAE34" s="0"/>
      <c r="RAF34" s="0"/>
      <c r="RAG34" s="0"/>
      <c r="RAH34" s="0"/>
      <c r="RAI34" s="0"/>
      <c r="RAJ34" s="0"/>
      <c r="RAK34" s="0"/>
      <c r="RAL34" s="0"/>
      <c r="RAM34" s="0"/>
      <c r="RAN34" s="0"/>
      <c r="RAO34" s="0"/>
      <c r="RAP34" s="0"/>
      <c r="RAQ34" s="0"/>
      <c r="RAR34" s="0"/>
      <c r="RAS34" s="0"/>
      <c r="RAT34" s="0"/>
      <c r="RAU34" s="0"/>
      <c r="RAV34" s="0"/>
      <c r="RAW34" s="0"/>
      <c r="RAX34" s="0"/>
      <c r="RAY34" s="0"/>
      <c r="RAZ34" s="0"/>
      <c r="RBA34" s="0"/>
      <c r="RBB34" s="0"/>
      <c r="RBC34" s="0"/>
      <c r="RBD34" s="0"/>
      <c r="RBE34" s="0"/>
      <c r="RBF34" s="0"/>
      <c r="RBG34" s="0"/>
      <c r="RBH34" s="0"/>
      <c r="RBI34" s="0"/>
      <c r="RBJ34" s="0"/>
      <c r="RBK34" s="0"/>
      <c r="RBL34" s="0"/>
      <c r="RBM34" s="0"/>
      <c r="RBN34" s="0"/>
      <c r="RBO34" s="0"/>
      <c r="RBP34" s="0"/>
      <c r="RBQ34" s="0"/>
      <c r="RBR34" s="0"/>
      <c r="RBS34" s="0"/>
      <c r="RBT34" s="0"/>
      <c r="RBU34" s="0"/>
      <c r="RBV34" s="0"/>
      <c r="RBW34" s="0"/>
      <c r="RBX34" s="0"/>
      <c r="RBY34" s="0"/>
      <c r="RBZ34" s="0"/>
      <c r="RCA34" s="0"/>
      <c r="RCB34" s="0"/>
      <c r="RCC34" s="0"/>
      <c r="RCD34" s="0"/>
      <c r="RCE34" s="0"/>
      <c r="RCF34" s="0"/>
      <c r="RCG34" s="0"/>
      <c r="RCH34" s="0"/>
      <c r="RCI34" s="0"/>
      <c r="RCJ34" s="0"/>
      <c r="RCK34" s="0"/>
      <c r="RCL34" s="0"/>
      <c r="RCM34" s="0"/>
      <c r="RCN34" s="0"/>
      <c r="RCO34" s="0"/>
      <c r="RCP34" s="0"/>
      <c r="RCQ34" s="0"/>
      <c r="RCR34" s="0"/>
      <c r="RCS34" s="0"/>
      <c r="RCT34" s="0"/>
      <c r="RCU34" s="0"/>
      <c r="RCV34" s="0"/>
      <c r="RCW34" s="0"/>
      <c r="RCX34" s="0"/>
      <c r="RCY34" s="0"/>
      <c r="RCZ34" s="0"/>
      <c r="RDA34" s="0"/>
      <c r="RDB34" s="0"/>
      <c r="RDC34" s="0"/>
      <c r="RDD34" s="0"/>
      <c r="RDE34" s="0"/>
      <c r="RDF34" s="0"/>
      <c r="RDG34" s="0"/>
      <c r="RDH34" s="0"/>
      <c r="RDI34" s="0"/>
      <c r="RDJ34" s="0"/>
      <c r="RDK34" s="0"/>
      <c r="RDL34" s="0"/>
      <c r="RDM34" s="0"/>
      <c r="RDN34" s="0"/>
      <c r="RDO34" s="0"/>
      <c r="RDP34" s="0"/>
      <c r="RDQ34" s="0"/>
      <c r="RDR34" s="0"/>
      <c r="RDS34" s="0"/>
      <c r="RDT34" s="0"/>
      <c r="RDU34" s="0"/>
      <c r="RDV34" s="0"/>
      <c r="RDW34" s="0"/>
      <c r="RDX34" s="0"/>
      <c r="RDY34" s="0"/>
      <c r="RDZ34" s="0"/>
      <c r="REA34" s="0"/>
      <c r="REB34" s="0"/>
      <c r="REC34" s="0"/>
      <c r="RED34" s="0"/>
      <c r="REE34" s="0"/>
      <c r="REF34" s="0"/>
      <c r="REG34" s="0"/>
      <c r="REH34" s="0"/>
      <c r="REI34" s="0"/>
      <c r="REJ34" s="0"/>
      <c r="REK34" s="0"/>
      <c r="REL34" s="0"/>
      <c r="REM34" s="0"/>
      <c r="REN34" s="0"/>
      <c r="REO34" s="0"/>
      <c r="REP34" s="0"/>
      <c r="REQ34" s="0"/>
      <c r="RER34" s="0"/>
      <c r="RES34" s="0"/>
      <c r="RET34" s="0"/>
      <c r="REU34" s="0"/>
      <c r="REV34" s="0"/>
      <c r="REW34" s="0"/>
      <c r="REX34" s="0"/>
      <c r="REY34" s="0"/>
      <c r="REZ34" s="0"/>
      <c r="RFA34" s="0"/>
      <c r="RFB34" s="0"/>
      <c r="RFC34" s="0"/>
      <c r="RFD34" s="0"/>
      <c r="RFE34" s="0"/>
      <c r="RFF34" s="0"/>
      <c r="RFG34" s="0"/>
      <c r="RFH34" s="0"/>
      <c r="RFI34" s="0"/>
      <c r="RFJ34" s="0"/>
      <c r="RFK34" s="0"/>
      <c r="RFL34" s="0"/>
      <c r="RFM34" s="0"/>
      <c r="RFN34" s="0"/>
      <c r="RFO34" s="0"/>
      <c r="RFP34" s="0"/>
      <c r="RFQ34" s="0"/>
      <c r="RFR34" s="0"/>
      <c r="RFS34" s="0"/>
      <c r="RFT34" s="0"/>
      <c r="RFU34" s="0"/>
      <c r="RFV34" s="0"/>
      <c r="RFW34" s="0"/>
      <c r="RFX34" s="0"/>
      <c r="RFY34" s="0"/>
      <c r="RFZ34" s="0"/>
      <c r="RGA34" s="0"/>
      <c r="RGB34" s="0"/>
      <c r="RGC34" s="0"/>
      <c r="RGD34" s="0"/>
      <c r="RGE34" s="0"/>
      <c r="RGF34" s="0"/>
      <c r="RGG34" s="0"/>
      <c r="RGH34" s="0"/>
      <c r="RGI34" s="0"/>
      <c r="RGJ34" s="0"/>
      <c r="RGK34" s="0"/>
      <c r="RGL34" s="0"/>
      <c r="RGM34" s="0"/>
      <c r="RGN34" s="0"/>
      <c r="RGO34" s="0"/>
      <c r="RGP34" s="0"/>
      <c r="RGQ34" s="0"/>
      <c r="RGR34" s="0"/>
      <c r="RGS34" s="0"/>
      <c r="RGT34" s="0"/>
      <c r="RGU34" s="0"/>
      <c r="RGV34" s="0"/>
      <c r="RGW34" s="0"/>
      <c r="RGX34" s="0"/>
      <c r="RGY34" s="0"/>
      <c r="RGZ34" s="0"/>
      <c r="RHA34" s="0"/>
      <c r="RHB34" s="0"/>
      <c r="RHC34" s="0"/>
      <c r="RHD34" s="0"/>
      <c r="RHE34" s="0"/>
      <c r="RHF34" s="0"/>
      <c r="RHG34" s="0"/>
      <c r="RHH34" s="0"/>
      <c r="RHI34" s="0"/>
      <c r="RHJ34" s="0"/>
      <c r="RHK34" s="0"/>
      <c r="RHL34" s="0"/>
      <c r="RHM34" s="0"/>
      <c r="RHN34" s="0"/>
      <c r="RHO34" s="0"/>
      <c r="RHP34" s="0"/>
      <c r="RHQ34" s="0"/>
      <c r="RHR34" s="0"/>
      <c r="RHS34" s="0"/>
      <c r="RHT34" s="0"/>
      <c r="RHU34" s="0"/>
      <c r="RHV34" s="0"/>
      <c r="RHW34" s="0"/>
      <c r="RHX34" s="0"/>
      <c r="RHY34" s="0"/>
      <c r="RHZ34" s="0"/>
      <c r="RIA34" s="0"/>
      <c r="RIB34" s="0"/>
      <c r="RIC34" s="0"/>
      <c r="RID34" s="0"/>
      <c r="RIE34" s="0"/>
      <c r="RIF34" s="0"/>
      <c r="RIG34" s="0"/>
      <c r="RIH34" s="0"/>
      <c r="RII34" s="0"/>
      <c r="RIJ34" s="0"/>
      <c r="RIK34" s="0"/>
      <c r="RIL34" s="0"/>
      <c r="RIM34" s="0"/>
      <c r="RIN34" s="0"/>
      <c r="RIO34" s="0"/>
      <c r="RIP34" s="0"/>
      <c r="RIQ34" s="0"/>
      <c r="RIR34" s="0"/>
      <c r="RIS34" s="0"/>
      <c r="RIT34" s="0"/>
      <c r="RIU34" s="0"/>
      <c r="RIV34" s="0"/>
      <c r="RIW34" s="0"/>
      <c r="RIX34" s="0"/>
      <c r="RIY34" s="0"/>
      <c r="RIZ34" s="0"/>
      <c r="RJA34" s="0"/>
      <c r="RJB34" s="0"/>
      <c r="RJC34" s="0"/>
      <c r="RJD34" s="0"/>
      <c r="RJE34" s="0"/>
      <c r="RJF34" s="0"/>
      <c r="RJG34" s="0"/>
      <c r="RJH34" s="0"/>
      <c r="RJI34" s="0"/>
      <c r="RJJ34" s="0"/>
      <c r="RJK34" s="0"/>
      <c r="RJL34" s="0"/>
      <c r="RJM34" s="0"/>
      <c r="RJN34" s="0"/>
      <c r="RJO34" s="0"/>
      <c r="RJP34" s="0"/>
      <c r="RJQ34" s="0"/>
      <c r="RJR34" s="0"/>
      <c r="RJS34" s="0"/>
      <c r="RJT34" s="0"/>
      <c r="RJU34" s="0"/>
      <c r="RJV34" s="0"/>
      <c r="RJW34" s="0"/>
      <c r="RJX34" s="0"/>
      <c r="RJY34" s="0"/>
      <c r="RJZ34" s="0"/>
      <c r="RKA34" s="0"/>
      <c r="RKB34" s="0"/>
      <c r="RKC34" s="0"/>
      <c r="RKD34" s="0"/>
      <c r="RKE34" s="0"/>
      <c r="RKF34" s="0"/>
      <c r="RKG34" s="0"/>
      <c r="RKH34" s="0"/>
      <c r="RKI34" s="0"/>
      <c r="RKJ34" s="0"/>
      <c r="RKK34" s="0"/>
      <c r="RKL34" s="0"/>
      <c r="RKM34" s="0"/>
      <c r="RKN34" s="0"/>
      <c r="RKO34" s="0"/>
      <c r="RKP34" s="0"/>
      <c r="RKQ34" s="0"/>
      <c r="RKR34" s="0"/>
      <c r="RKS34" s="0"/>
      <c r="RKT34" s="0"/>
      <c r="RKU34" s="0"/>
      <c r="RKV34" s="0"/>
      <c r="RKW34" s="0"/>
      <c r="RKX34" s="0"/>
      <c r="RKY34" s="0"/>
      <c r="RKZ34" s="0"/>
      <c r="RLA34" s="0"/>
      <c r="RLB34" s="0"/>
      <c r="RLC34" s="0"/>
      <c r="RLD34" s="0"/>
      <c r="RLE34" s="0"/>
      <c r="RLF34" s="0"/>
      <c r="RLG34" s="0"/>
      <c r="RLH34" s="0"/>
      <c r="RLI34" s="0"/>
      <c r="RLJ34" s="0"/>
      <c r="RLK34" s="0"/>
      <c r="RLL34" s="0"/>
      <c r="RLM34" s="0"/>
      <c r="RLN34" s="0"/>
      <c r="RLO34" s="0"/>
      <c r="RLP34" s="0"/>
      <c r="RLQ34" s="0"/>
      <c r="RLR34" s="0"/>
      <c r="RLS34" s="0"/>
      <c r="RLT34" s="0"/>
      <c r="RLU34" s="0"/>
      <c r="RLV34" s="0"/>
      <c r="RLW34" s="0"/>
      <c r="RLX34" s="0"/>
      <c r="RLY34" s="0"/>
      <c r="RLZ34" s="0"/>
      <c r="RMA34" s="0"/>
      <c r="RMB34" s="0"/>
      <c r="RMC34" s="0"/>
      <c r="RMD34" s="0"/>
      <c r="RME34" s="0"/>
      <c r="RMF34" s="0"/>
      <c r="RMG34" s="0"/>
      <c r="RMH34" s="0"/>
      <c r="RMI34" s="0"/>
      <c r="RMJ34" s="0"/>
      <c r="RMK34" s="0"/>
      <c r="RML34" s="0"/>
      <c r="RMM34" s="0"/>
      <c r="RMN34" s="0"/>
      <c r="RMO34" s="0"/>
      <c r="RMP34" s="0"/>
      <c r="RMQ34" s="0"/>
      <c r="RMR34" s="0"/>
      <c r="RMS34" s="0"/>
      <c r="RMT34" s="0"/>
      <c r="RMU34" s="0"/>
      <c r="RMV34" s="0"/>
      <c r="RMW34" s="0"/>
      <c r="RMX34" s="0"/>
      <c r="RMY34" s="0"/>
      <c r="RMZ34" s="0"/>
      <c r="RNA34" s="0"/>
      <c r="RNB34" s="0"/>
      <c r="RNC34" s="0"/>
      <c r="RND34" s="0"/>
      <c r="RNE34" s="0"/>
      <c r="RNF34" s="0"/>
      <c r="RNG34" s="0"/>
      <c r="RNH34" s="0"/>
      <c r="RNI34" s="0"/>
      <c r="RNJ34" s="0"/>
      <c r="RNK34" s="0"/>
      <c r="RNL34" s="0"/>
      <c r="RNM34" s="0"/>
      <c r="RNN34" s="0"/>
      <c r="RNO34" s="0"/>
      <c r="RNP34" s="0"/>
      <c r="RNQ34" s="0"/>
      <c r="RNR34" s="0"/>
      <c r="RNS34" s="0"/>
      <c r="RNT34" s="0"/>
      <c r="RNU34" s="0"/>
      <c r="RNV34" s="0"/>
      <c r="RNW34" s="0"/>
      <c r="RNX34" s="0"/>
      <c r="RNY34" s="0"/>
      <c r="RNZ34" s="0"/>
      <c r="ROA34" s="0"/>
      <c r="ROB34" s="0"/>
      <c r="ROC34" s="0"/>
      <c r="ROD34" s="0"/>
      <c r="ROE34" s="0"/>
      <c r="ROF34" s="0"/>
      <c r="ROG34" s="0"/>
      <c r="ROH34" s="0"/>
      <c r="ROI34" s="0"/>
      <c r="ROJ34" s="0"/>
      <c r="ROK34" s="0"/>
      <c r="ROL34" s="0"/>
      <c r="ROM34" s="0"/>
      <c r="RON34" s="0"/>
      <c r="ROO34" s="0"/>
      <c r="ROP34" s="0"/>
      <c r="ROQ34" s="0"/>
      <c r="ROR34" s="0"/>
      <c r="ROS34" s="0"/>
      <c r="ROT34" s="0"/>
      <c r="ROU34" s="0"/>
      <c r="ROV34" s="0"/>
      <c r="ROW34" s="0"/>
      <c r="ROX34" s="0"/>
      <c r="ROY34" s="0"/>
      <c r="ROZ34" s="0"/>
      <c r="RPA34" s="0"/>
      <c r="RPB34" s="0"/>
      <c r="RPC34" s="0"/>
      <c r="RPD34" s="0"/>
      <c r="RPE34" s="0"/>
      <c r="RPF34" s="0"/>
      <c r="RPG34" s="0"/>
      <c r="RPH34" s="0"/>
      <c r="RPI34" s="0"/>
      <c r="RPJ34" s="0"/>
      <c r="RPK34" s="0"/>
      <c r="RPL34" s="0"/>
      <c r="RPM34" s="0"/>
      <c r="RPN34" s="0"/>
      <c r="RPO34" s="0"/>
      <c r="RPP34" s="0"/>
      <c r="RPQ34" s="0"/>
      <c r="RPR34" s="0"/>
      <c r="RPS34" s="0"/>
      <c r="RPT34" s="0"/>
      <c r="RPU34" s="0"/>
      <c r="RPV34" s="0"/>
      <c r="RPW34" s="0"/>
      <c r="RPX34" s="0"/>
      <c r="RPY34" s="0"/>
      <c r="RPZ34" s="0"/>
      <c r="RQA34" s="0"/>
      <c r="RQB34" s="0"/>
      <c r="RQC34" s="0"/>
      <c r="RQD34" s="0"/>
      <c r="RQE34" s="0"/>
      <c r="RQF34" s="0"/>
      <c r="RQG34" s="0"/>
      <c r="RQH34" s="0"/>
      <c r="RQI34" s="0"/>
      <c r="RQJ34" s="0"/>
      <c r="RQK34" s="0"/>
      <c r="RQL34" s="0"/>
      <c r="RQM34" s="0"/>
      <c r="RQN34" s="0"/>
      <c r="RQO34" s="0"/>
      <c r="RQP34" s="0"/>
      <c r="RQQ34" s="0"/>
      <c r="RQR34" s="0"/>
      <c r="RQS34" s="0"/>
      <c r="RQT34" s="0"/>
      <c r="RQU34" s="0"/>
      <c r="RQV34" s="0"/>
      <c r="RQW34" s="0"/>
      <c r="RQX34" s="0"/>
      <c r="RQY34" s="0"/>
      <c r="RQZ34" s="0"/>
      <c r="RRA34" s="0"/>
      <c r="RRB34" s="0"/>
      <c r="RRC34" s="0"/>
      <c r="RRD34" s="0"/>
      <c r="RRE34" s="0"/>
      <c r="RRF34" s="0"/>
      <c r="RRG34" s="0"/>
      <c r="RRH34" s="0"/>
      <c r="RRI34" s="0"/>
      <c r="RRJ34" s="0"/>
      <c r="RRK34" s="0"/>
      <c r="RRL34" s="0"/>
      <c r="RRM34" s="0"/>
      <c r="RRN34" s="0"/>
      <c r="RRO34" s="0"/>
      <c r="RRP34" s="0"/>
      <c r="RRQ34" s="0"/>
      <c r="RRR34" s="0"/>
      <c r="RRS34" s="0"/>
      <c r="RRT34" s="0"/>
      <c r="RRU34" s="0"/>
      <c r="RRV34" s="0"/>
      <c r="RRW34" s="0"/>
      <c r="RRX34" s="0"/>
      <c r="RRY34" s="0"/>
      <c r="RRZ34" s="0"/>
      <c r="RSA34" s="0"/>
      <c r="RSB34" s="0"/>
      <c r="RSC34" s="0"/>
      <c r="RSD34" s="0"/>
      <c r="RSE34" s="0"/>
      <c r="RSF34" s="0"/>
      <c r="RSG34" s="0"/>
      <c r="RSH34" s="0"/>
      <c r="RSI34" s="0"/>
      <c r="RSJ34" s="0"/>
      <c r="RSK34" s="0"/>
      <c r="RSL34" s="0"/>
      <c r="RSM34" s="0"/>
      <c r="RSN34" s="0"/>
      <c r="RSO34" s="0"/>
      <c r="RSP34" s="0"/>
      <c r="RSQ34" s="0"/>
      <c r="RSR34" s="0"/>
      <c r="RSS34" s="0"/>
      <c r="RST34" s="0"/>
      <c r="RSU34" s="0"/>
      <c r="RSV34" s="0"/>
      <c r="RSW34" s="0"/>
      <c r="RSX34" s="0"/>
      <c r="RSY34" s="0"/>
      <c r="RSZ34" s="0"/>
      <c r="RTA34" s="0"/>
      <c r="RTB34" s="0"/>
      <c r="RTC34" s="0"/>
      <c r="RTD34" s="0"/>
      <c r="RTE34" s="0"/>
      <c r="RTF34" s="0"/>
      <c r="RTG34" s="0"/>
      <c r="RTH34" s="0"/>
      <c r="RTI34" s="0"/>
      <c r="RTJ34" s="0"/>
      <c r="RTK34" s="0"/>
      <c r="RTL34" s="0"/>
      <c r="RTM34" s="0"/>
      <c r="RTN34" s="0"/>
      <c r="RTO34" s="0"/>
      <c r="RTP34" s="0"/>
      <c r="RTQ34" s="0"/>
      <c r="RTR34" s="0"/>
      <c r="RTS34" s="0"/>
      <c r="RTT34" s="0"/>
      <c r="RTU34" s="0"/>
      <c r="RTV34" s="0"/>
      <c r="RTW34" s="0"/>
      <c r="RTX34" s="0"/>
      <c r="RTY34" s="0"/>
      <c r="RTZ34" s="0"/>
      <c r="RUA34" s="0"/>
      <c r="RUB34" s="0"/>
      <c r="RUC34" s="0"/>
      <c r="RUD34" s="0"/>
      <c r="RUE34" s="0"/>
      <c r="RUF34" s="0"/>
      <c r="RUG34" s="0"/>
      <c r="RUH34" s="0"/>
      <c r="RUI34" s="0"/>
      <c r="RUJ34" s="0"/>
      <c r="RUK34" s="0"/>
      <c r="RUL34" s="0"/>
      <c r="RUM34" s="0"/>
      <c r="RUN34" s="0"/>
      <c r="RUO34" s="0"/>
      <c r="RUP34" s="0"/>
      <c r="RUQ34" s="0"/>
      <c r="RUR34" s="0"/>
      <c r="RUS34" s="0"/>
      <c r="RUT34" s="0"/>
      <c r="RUU34" s="0"/>
      <c r="RUV34" s="0"/>
      <c r="RUW34" s="0"/>
      <c r="RUX34" s="0"/>
      <c r="RUY34" s="0"/>
      <c r="RUZ34" s="0"/>
      <c r="RVA34" s="0"/>
      <c r="RVB34" s="0"/>
      <c r="RVC34" s="0"/>
      <c r="RVD34" s="0"/>
      <c r="RVE34" s="0"/>
      <c r="RVF34" s="0"/>
      <c r="RVG34" s="0"/>
      <c r="RVH34" s="0"/>
      <c r="RVI34" s="0"/>
      <c r="RVJ34" s="0"/>
      <c r="RVK34" s="0"/>
      <c r="RVL34" s="0"/>
      <c r="RVM34" s="0"/>
      <c r="RVN34" s="0"/>
      <c r="RVO34" s="0"/>
      <c r="RVP34" s="0"/>
      <c r="RVQ34" s="0"/>
      <c r="RVR34" s="0"/>
      <c r="RVS34" s="0"/>
      <c r="RVT34" s="0"/>
      <c r="RVU34" s="0"/>
      <c r="RVV34" s="0"/>
      <c r="RVW34" s="0"/>
      <c r="RVX34" s="0"/>
      <c r="RVY34" s="0"/>
      <c r="RVZ34" s="0"/>
      <c r="RWA34" s="0"/>
      <c r="RWB34" s="0"/>
      <c r="RWC34" s="0"/>
      <c r="RWD34" s="0"/>
      <c r="RWE34" s="0"/>
      <c r="RWF34" s="0"/>
      <c r="RWG34" s="0"/>
      <c r="RWH34" s="0"/>
      <c r="RWI34" s="0"/>
      <c r="RWJ34" s="0"/>
      <c r="RWK34" s="0"/>
      <c r="RWL34" s="0"/>
      <c r="RWM34" s="0"/>
      <c r="RWN34" s="0"/>
      <c r="RWO34" s="0"/>
      <c r="RWP34" s="0"/>
      <c r="RWQ34" s="0"/>
      <c r="RWR34" s="0"/>
      <c r="RWS34" s="0"/>
      <c r="RWT34" s="0"/>
      <c r="RWU34" s="0"/>
      <c r="RWV34" s="0"/>
      <c r="RWW34" s="0"/>
      <c r="RWX34" s="0"/>
      <c r="RWY34" s="0"/>
      <c r="RWZ34" s="0"/>
      <c r="RXA34" s="0"/>
      <c r="RXB34" s="0"/>
      <c r="RXC34" s="0"/>
      <c r="RXD34" s="0"/>
      <c r="RXE34" s="0"/>
      <c r="RXF34" s="0"/>
      <c r="RXG34" s="0"/>
      <c r="RXH34" s="0"/>
      <c r="RXI34" s="0"/>
      <c r="RXJ34" s="0"/>
      <c r="RXK34" s="0"/>
      <c r="RXL34" s="0"/>
      <c r="RXM34" s="0"/>
      <c r="RXN34" s="0"/>
      <c r="RXO34" s="0"/>
      <c r="RXP34" s="0"/>
      <c r="RXQ34" s="0"/>
      <c r="RXR34" s="0"/>
      <c r="RXS34" s="0"/>
      <c r="RXT34" s="0"/>
      <c r="RXU34" s="0"/>
      <c r="RXV34" s="0"/>
      <c r="RXW34" s="0"/>
      <c r="RXX34" s="0"/>
      <c r="RXY34" s="0"/>
      <c r="RXZ34" s="0"/>
      <c r="RYA34" s="0"/>
      <c r="RYB34" s="0"/>
      <c r="RYC34" s="0"/>
      <c r="RYD34" s="0"/>
      <c r="RYE34" s="0"/>
      <c r="RYF34" s="0"/>
      <c r="RYG34" s="0"/>
      <c r="RYH34" s="0"/>
      <c r="RYI34" s="0"/>
      <c r="RYJ34" s="0"/>
      <c r="RYK34" s="0"/>
      <c r="RYL34" s="0"/>
      <c r="RYM34" s="0"/>
      <c r="RYN34" s="0"/>
      <c r="RYO34" s="0"/>
      <c r="RYP34" s="0"/>
      <c r="RYQ34" s="0"/>
      <c r="RYR34" s="0"/>
      <c r="RYS34" s="0"/>
      <c r="RYT34" s="0"/>
      <c r="RYU34" s="0"/>
      <c r="RYV34" s="0"/>
      <c r="RYW34" s="0"/>
      <c r="RYX34" s="0"/>
      <c r="RYY34" s="0"/>
      <c r="RYZ34" s="0"/>
      <c r="RZA34" s="0"/>
      <c r="RZB34" s="0"/>
      <c r="RZC34" s="0"/>
      <c r="RZD34" s="0"/>
      <c r="RZE34" s="0"/>
      <c r="RZF34" s="0"/>
      <c r="RZG34" s="0"/>
      <c r="RZH34" s="0"/>
      <c r="RZI34" s="0"/>
      <c r="RZJ34" s="0"/>
      <c r="RZK34" s="0"/>
      <c r="RZL34" s="0"/>
      <c r="RZM34" s="0"/>
      <c r="RZN34" s="0"/>
      <c r="RZO34" s="0"/>
      <c r="RZP34" s="0"/>
      <c r="RZQ34" s="0"/>
      <c r="RZR34" s="0"/>
      <c r="RZS34" s="0"/>
      <c r="RZT34" s="0"/>
      <c r="RZU34" s="0"/>
      <c r="RZV34" s="0"/>
      <c r="RZW34" s="0"/>
      <c r="RZX34" s="0"/>
      <c r="RZY34" s="0"/>
      <c r="RZZ34" s="0"/>
      <c r="SAA34" s="0"/>
      <c r="SAB34" s="0"/>
      <c r="SAC34" s="0"/>
      <c r="SAD34" s="0"/>
      <c r="SAE34" s="0"/>
      <c r="SAF34" s="0"/>
      <c r="SAG34" s="0"/>
      <c r="SAH34" s="0"/>
      <c r="SAI34" s="0"/>
      <c r="SAJ34" s="0"/>
      <c r="SAK34" s="0"/>
      <c r="SAL34" s="0"/>
      <c r="SAM34" s="0"/>
      <c r="SAN34" s="0"/>
      <c r="SAO34" s="0"/>
      <c r="SAP34" s="0"/>
      <c r="SAQ34" s="0"/>
      <c r="SAR34" s="0"/>
      <c r="SAS34" s="0"/>
      <c r="SAT34" s="0"/>
      <c r="SAU34" s="0"/>
      <c r="SAV34" s="0"/>
      <c r="SAW34" s="0"/>
      <c r="SAX34" s="0"/>
      <c r="SAY34" s="0"/>
      <c r="SAZ34" s="0"/>
      <c r="SBA34" s="0"/>
      <c r="SBB34" s="0"/>
      <c r="SBC34" s="0"/>
      <c r="SBD34" s="0"/>
      <c r="SBE34" s="0"/>
      <c r="SBF34" s="0"/>
      <c r="SBG34" s="0"/>
      <c r="SBH34" s="0"/>
      <c r="SBI34" s="0"/>
      <c r="SBJ34" s="0"/>
      <c r="SBK34" s="0"/>
      <c r="SBL34" s="0"/>
      <c r="SBM34" s="0"/>
      <c r="SBN34" s="0"/>
      <c r="SBO34" s="0"/>
      <c r="SBP34" s="0"/>
      <c r="SBQ34" s="0"/>
      <c r="SBR34" s="0"/>
      <c r="SBS34" s="0"/>
      <c r="SBT34" s="0"/>
      <c r="SBU34" s="0"/>
      <c r="SBV34" s="0"/>
      <c r="SBW34" s="0"/>
      <c r="SBX34" s="0"/>
      <c r="SBY34" s="0"/>
      <c r="SBZ34" s="0"/>
      <c r="SCA34" s="0"/>
      <c r="SCB34" s="0"/>
      <c r="SCC34" s="0"/>
      <c r="SCD34" s="0"/>
      <c r="SCE34" s="0"/>
      <c r="SCF34" s="0"/>
      <c r="SCG34" s="0"/>
      <c r="SCH34" s="0"/>
      <c r="SCI34" s="0"/>
      <c r="SCJ34" s="0"/>
      <c r="SCK34" s="0"/>
      <c r="SCL34" s="0"/>
      <c r="SCM34" s="0"/>
      <c r="SCN34" s="0"/>
      <c r="SCO34" s="0"/>
      <c r="SCP34" s="0"/>
      <c r="SCQ34" s="0"/>
      <c r="SCR34" s="0"/>
      <c r="SCS34" s="0"/>
      <c r="SCT34" s="0"/>
      <c r="SCU34" s="0"/>
      <c r="SCV34" s="0"/>
      <c r="SCW34" s="0"/>
      <c r="SCX34" s="0"/>
      <c r="SCY34" s="0"/>
      <c r="SCZ34" s="0"/>
      <c r="SDA34" s="0"/>
      <c r="SDB34" s="0"/>
      <c r="SDC34" s="0"/>
      <c r="SDD34" s="0"/>
      <c r="SDE34" s="0"/>
      <c r="SDF34" s="0"/>
      <c r="SDG34" s="0"/>
      <c r="SDH34" s="0"/>
      <c r="SDI34" s="0"/>
      <c r="SDJ34" s="0"/>
      <c r="SDK34" s="0"/>
      <c r="SDL34" s="0"/>
      <c r="SDM34" s="0"/>
      <c r="SDN34" s="0"/>
      <c r="SDO34" s="0"/>
      <c r="SDP34" s="0"/>
      <c r="SDQ34" s="0"/>
      <c r="SDR34" s="0"/>
      <c r="SDS34" s="0"/>
      <c r="SDT34" s="0"/>
      <c r="SDU34" s="0"/>
      <c r="SDV34" s="0"/>
      <c r="SDW34" s="0"/>
      <c r="SDX34" s="0"/>
      <c r="SDY34" s="0"/>
      <c r="SDZ34" s="0"/>
      <c r="SEA34" s="0"/>
      <c r="SEB34" s="0"/>
      <c r="SEC34" s="0"/>
      <c r="SED34" s="0"/>
      <c r="SEE34" s="0"/>
      <c r="SEF34" s="0"/>
      <c r="SEG34" s="0"/>
      <c r="SEH34" s="0"/>
      <c r="SEI34" s="0"/>
      <c r="SEJ34" s="0"/>
      <c r="SEK34" s="0"/>
      <c r="SEL34" s="0"/>
      <c r="SEM34" s="0"/>
      <c r="SEN34" s="0"/>
      <c r="SEO34" s="0"/>
      <c r="SEP34" s="0"/>
      <c r="SEQ34" s="0"/>
      <c r="SER34" s="0"/>
      <c r="SES34" s="0"/>
      <c r="SET34" s="0"/>
      <c r="SEU34" s="0"/>
      <c r="SEV34" s="0"/>
      <c r="SEW34" s="0"/>
      <c r="SEX34" s="0"/>
      <c r="SEY34" s="0"/>
      <c r="SEZ34" s="0"/>
      <c r="SFA34" s="0"/>
      <c r="SFB34" s="0"/>
      <c r="SFC34" s="0"/>
      <c r="SFD34" s="0"/>
      <c r="SFE34" s="0"/>
      <c r="SFF34" s="0"/>
      <c r="SFG34" s="0"/>
      <c r="SFH34" s="0"/>
      <c r="SFI34" s="0"/>
      <c r="SFJ34" s="0"/>
      <c r="SFK34" s="0"/>
      <c r="SFL34" s="0"/>
      <c r="SFM34" s="0"/>
      <c r="SFN34" s="0"/>
      <c r="SFO34" s="0"/>
      <c r="SFP34" s="0"/>
      <c r="SFQ34" s="0"/>
      <c r="SFR34" s="0"/>
      <c r="SFS34" s="0"/>
      <c r="SFT34" s="0"/>
      <c r="SFU34" s="0"/>
      <c r="SFV34" s="0"/>
      <c r="SFW34" s="0"/>
      <c r="SFX34" s="0"/>
      <c r="SFY34" s="0"/>
      <c r="SFZ34" s="0"/>
      <c r="SGA34" s="0"/>
      <c r="SGB34" s="0"/>
      <c r="SGC34" s="0"/>
      <c r="SGD34" s="0"/>
      <c r="SGE34" s="0"/>
      <c r="SGF34" s="0"/>
      <c r="SGG34" s="0"/>
      <c r="SGH34" s="0"/>
      <c r="SGI34" s="0"/>
      <c r="SGJ34" s="0"/>
      <c r="SGK34" s="0"/>
      <c r="SGL34" s="0"/>
      <c r="SGM34" s="0"/>
      <c r="SGN34" s="0"/>
      <c r="SGO34" s="0"/>
      <c r="SGP34" s="0"/>
      <c r="SGQ34" s="0"/>
      <c r="SGR34" s="0"/>
      <c r="SGS34" s="0"/>
      <c r="SGT34" s="0"/>
      <c r="SGU34" s="0"/>
      <c r="SGV34" s="0"/>
      <c r="SGW34" s="0"/>
      <c r="SGX34" s="0"/>
      <c r="SGY34" s="0"/>
      <c r="SGZ34" s="0"/>
      <c r="SHA34" s="0"/>
      <c r="SHB34" s="0"/>
      <c r="SHC34" s="0"/>
      <c r="SHD34" s="0"/>
      <c r="SHE34" s="0"/>
      <c r="SHF34" s="0"/>
      <c r="SHG34" s="0"/>
      <c r="SHH34" s="0"/>
      <c r="SHI34" s="0"/>
      <c r="SHJ34" s="0"/>
      <c r="SHK34" s="0"/>
      <c r="SHL34" s="0"/>
      <c r="SHM34" s="0"/>
      <c r="SHN34" s="0"/>
      <c r="SHO34" s="0"/>
      <c r="SHP34" s="0"/>
      <c r="SHQ34" s="0"/>
      <c r="SHR34" s="0"/>
      <c r="SHS34" s="0"/>
      <c r="SHT34" s="0"/>
      <c r="SHU34" s="0"/>
      <c r="SHV34" s="0"/>
      <c r="SHW34" s="0"/>
      <c r="SHX34" s="0"/>
      <c r="SHY34" s="0"/>
      <c r="SHZ34" s="0"/>
      <c r="SIA34" s="0"/>
      <c r="SIB34" s="0"/>
      <c r="SIC34" s="0"/>
      <c r="SID34" s="0"/>
      <c r="SIE34" s="0"/>
      <c r="SIF34" s="0"/>
      <c r="SIG34" s="0"/>
      <c r="SIH34" s="0"/>
      <c r="SII34" s="0"/>
      <c r="SIJ34" s="0"/>
      <c r="SIK34" s="0"/>
      <c r="SIL34" s="0"/>
      <c r="SIM34" s="0"/>
      <c r="SIN34" s="0"/>
      <c r="SIO34" s="0"/>
      <c r="SIP34" s="0"/>
      <c r="SIQ34" s="0"/>
      <c r="SIR34" s="0"/>
      <c r="SIS34" s="0"/>
      <c r="SIT34" s="0"/>
      <c r="SIU34" s="0"/>
      <c r="SIV34" s="0"/>
      <c r="SIW34" s="0"/>
      <c r="SIX34" s="0"/>
      <c r="SIY34" s="0"/>
      <c r="SIZ34" s="0"/>
      <c r="SJA34" s="0"/>
      <c r="SJB34" s="0"/>
      <c r="SJC34" s="0"/>
      <c r="SJD34" s="0"/>
      <c r="SJE34" s="0"/>
      <c r="SJF34" s="0"/>
      <c r="SJG34" s="0"/>
      <c r="SJH34" s="0"/>
      <c r="SJI34" s="0"/>
      <c r="SJJ34" s="0"/>
      <c r="SJK34" s="0"/>
      <c r="SJL34" s="0"/>
      <c r="SJM34" s="0"/>
      <c r="SJN34" s="0"/>
      <c r="SJO34" s="0"/>
      <c r="SJP34" s="0"/>
      <c r="SJQ34" s="0"/>
      <c r="SJR34" s="0"/>
      <c r="SJS34" s="0"/>
      <c r="SJT34" s="0"/>
      <c r="SJU34" s="0"/>
      <c r="SJV34" s="0"/>
      <c r="SJW34" s="0"/>
      <c r="SJX34" s="0"/>
      <c r="SJY34" s="0"/>
      <c r="SJZ34" s="0"/>
      <c r="SKA34" s="0"/>
      <c r="SKB34" s="0"/>
      <c r="SKC34" s="0"/>
      <c r="SKD34" s="0"/>
      <c r="SKE34" s="0"/>
      <c r="SKF34" s="0"/>
      <c r="SKG34" s="0"/>
      <c r="SKH34" s="0"/>
      <c r="SKI34" s="0"/>
      <c r="SKJ34" s="0"/>
      <c r="SKK34" s="0"/>
      <c r="SKL34" s="0"/>
      <c r="SKM34" s="0"/>
      <c r="SKN34" s="0"/>
      <c r="SKO34" s="0"/>
      <c r="SKP34" s="0"/>
      <c r="SKQ34" s="0"/>
      <c r="SKR34" s="0"/>
      <c r="SKS34" s="0"/>
      <c r="SKT34" s="0"/>
      <c r="SKU34" s="0"/>
      <c r="SKV34" s="0"/>
      <c r="SKW34" s="0"/>
      <c r="SKX34" s="0"/>
      <c r="SKY34" s="0"/>
      <c r="SKZ34" s="0"/>
      <c r="SLA34" s="0"/>
      <c r="SLB34" s="0"/>
      <c r="SLC34" s="0"/>
      <c r="SLD34" s="0"/>
      <c r="SLE34" s="0"/>
      <c r="SLF34" s="0"/>
      <c r="SLG34" s="0"/>
      <c r="SLH34" s="0"/>
      <c r="SLI34" s="0"/>
      <c r="SLJ34" s="0"/>
      <c r="SLK34" s="0"/>
      <c r="SLL34" s="0"/>
      <c r="SLM34" s="0"/>
      <c r="SLN34" s="0"/>
      <c r="SLO34" s="0"/>
      <c r="SLP34" s="0"/>
      <c r="SLQ34" s="0"/>
      <c r="SLR34" s="0"/>
      <c r="SLS34" s="0"/>
      <c r="SLT34" s="0"/>
      <c r="SLU34" s="0"/>
      <c r="SLV34" s="0"/>
      <c r="SLW34" s="0"/>
      <c r="SLX34" s="0"/>
      <c r="SLY34" s="0"/>
      <c r="SLZ34" s="0"/>
      <c r="SMA34" s="0"/>
      <c r="SMB34" s="0"/>
      <c r="SMC34" s="0"/>
      <c r="SMD34" s="0"/>
      <c r="SME34" s="0"/>
      <c r="SMF34" s="0"/>
      <c r="SMG34" s="0"/>
      <c r="SMH34" s="0"/>
      <c r="SMI34" s="0"/>
      <c r="SMJ34" s="0"/>
      <c r="SMK34" s="0"/>
      <c r="SML34" s="0"/>
      <c r="SMM34" s="0"/>
      <c r="SMN34" s="0"/>
      <c r="SMO34" s="0"/>
      <c r="SMP34" s="0"/>
      <c r="SMQ34" s="0"/>
      <c r="SMR34" s="0"/>
      <c r="SMS34" s="0"/>
      <c r="SMT34" s="0"/>
      <c r="SMU34" s="0"/>
      <c r="SMV34" s="0"/>
      <c r="SMW34" s="0"/>
      <c r="SMX34" s="0"/>
      <c r="SMY34" s="0"/>
      <c r="SMZ34" s="0"/>
      <c r="SNA34" s="0"/>
      <c r="SNB34" s="0"/>
      <c r="SNC34" s="0"/>
      <c r="SND34" s="0"/>
      <c r="SNE34" s="0"/>
      <c r="SNF34" s="0"/>
      <c r="SNG34" s="0"/>
      <c r="SNH34" s="0"/>
      <c r="SNI34" s="0"/>
      <c r="SNJ34" s="0"/>
      <c r="SNK34" s="0"/>
      <c r="SNL34" s="0"/>
      <c r="SNM34" s="0"/>
      <c r="SNN34" s="0"/>
      <c r="SNO34" s="0"/>
      <c r="SNP34" s="0"/>
      <c r="SNQ34" s="0"/>
      <c r="SNR34" s="0"/>
      <c r="SNS34" s="0"/>
      <c r="SNT34" s="0"/>
      <c r="SNU34" s="0"/>
      <c r="SNV34" s="0"/>
      <c r="SNW34" s="0"/>
      <c r="SNX34" s="0"/>
      <c r="SNY34" s="0"/>
      <c r="SNZ34" s="0"/>
      <c r="SOA34" s="0"/>
      <c r="SOB34" s="0"/>
      <c r="SOC34" s="0"/>
      <c r="SOD34" s="0"/>
      <c r="SOE34" s="0"/>
      <c r="SOF34" s="0"/>
      <c r="SOG34" s="0"/>
      <c r="SOH34" s="0"/>
      <c r="SOI34" s="0"/>
      <c r="SOJ34" s="0"/>
      <c r="SOK34" s="0"/>
      <c r="SOL34" s="0"/>
      <c r="SOM34" s="0"/>
      <c r="SON34" s="0"/>
      <c r="SOO34" s="0"/>
      <c r="SOP34" s="0"/>
      <c r="SOQ34" s="0"/>
      <c r="SOR34" s="0"/>
      <c r="SOS34" s="0"/>
      <c r="SOT34" s="0"/>
      <c r="SOU34" s="0"/>
      <c r="SOV34" s="0"/>
      <c r="SOW34" s="0"/>
      <c r="SOX34" s="0"/>
      <c r="SOY34" s="0"/>
      <c r="SOZ34" s="0"/>
      <c r="SPA34" s="0"/>
      <c r="SPB34" s="0"/>
      <c r="SPC34" s="0"/>
      <c r="SPD34" s="0"/>
      <c r="SPE34" s="0"/>
      <c r="SPF34" s="0"/>
      <c r="SPG34" s="0"/>
      <c r="SPH34" s="0"/>
      <c r="SPI34" s="0"/>
      <c r="SPJ34" s="0"/>
      <c r="SPK34" s="0"/>
      <c r="SPL34" s="0"/>
      <c r="SPM34" s="0"/>
      <c r="SPN34" s="0"/>
      <c r="SPO34" s="0"/>
      <c r="SPP34" s="0"/>
      <c r="SPQ34" s="0"/>
      <c r="SPR34" s="0"/>
      <c r="SPS34" s="0"/>
      <c r="SPT34" s="0"/>
      <c r="SPU34" s="0"/>
      <c r="SPV34" s="0"/>
      <c r="SPW34" s="0"/>
      <c r="SPX34" s="0"/>
      <c r="SPY34" s="0"/>
      <c r="SPZ34" s="0"/>
      <c r="SQA34" s="0"/>
      <c r="SQB34" s="0"/>
      <c r="SQC34" s="0"/>
      <c r="SQD34" s="0"/>
      <c r="SQE34" s="0"/>
      <c r="SQF34" s="0"/>
      <c r="SQG34" s="0"/>
      <c r="SQH34" s="0"/>
      <c r="SQI34" s="0"/>
      <c r="SQJ34" s="0"/>
      <c r="SQK34" s="0"/>
      <c r="SQL34" s="0"/>
      <c r="SQM34" s="0"/>
      <c r="SQN34" s="0"/>
      <c r="SQO34" s="0"/>
      <c r="SQP34" s="0"/>
      <c r="SQQ34" s="0"/>
      <c r="SQR34" s="0"/>
      <c r="SQS34" s="0"/>
      <c r="SQT34" s="0"/>
      <c r="SQU34" s="0"/>
      <c r="SQV34" s="0"/>
      <c r="SQW34" s="0"/>
      <c r="SQX34" s="0"/>
      <c r="SQY34" s="0"/>
      <c r="SQZ34" s="0"/>
      <c r="SRA34" s="0"/>
      <c r="SRB34" s="0"/>
      <c r="SRC34" s="0"/>
      <c r="SRD34" s="0"/>
      <c r="SRE34" s="0"/>
      <c r="SRF34" s="0"/>
      <c r="SRG34" s="0"/>
      <c r="SRH34" s="0"/>
      <c r="SRI34" s="0"/>
      <c r="SRJ34" s="0"/>
      <c r="SRK34" s="0"/>
      <c r="SRL34" s="0"/>
      <c r="SRM34" s="0"/>
      <c r="SRN34" s="0"/>
      <c r="SRO34" s="0"/>
      <c r="SRP34" s="0"/>
      <c r="SRQ34" s="0"/>
      <c r="SRR34" s="0"/>
      <c r="SRS34" s="0"/>
      <c r="SRT34" s="0"/>
      <c r="SRU34" s="0"/>
      <c r="SRV34" s="0"/>
      <c r="SRW34" s="0"/>
      <c r="SRX34" s="0"/>
      <c r="SRY34" s="0"/>
      <c r="SRZ34" s="0"/>
      <c r="SSA34" s="0"/>
      <c r="SSB34" s="0"/>
      <c r="SSC34" s="0"/>
      <c r="SSD34" s="0"/>
      <c r="SSE34" s="0"/>
      <c r="SSF34" s="0"/>
      <c r="SSG34" s="0"/>
      <c r="SSH34" s="0"/>
      <c r="SSI34" s="0"/>
      <c r="SSJ34" s="0"/>
      <c r="SSK34" s="0"/>
      <c r="SSL34" s="0"/>
      <c r="SSM34" s="0"/>
      <c r="SSN34" s="0"/>
      <c r="SSO34" s="0"/>
      <c r="SSP34" s="0"/>
      <c r="SSQ34" s="0"/>
      <c r="SSR34" s="0"/>
      <c r="SSS34" s="0"/>
      <c r="SST34" s="0"/>
      <c r="SSU34" s="0"/>
      <c r="SSV34" s="0"/>
      <c r="SSW34" s="0"/>
      <c r="SSX34" s="0"/>
      <c r="SSY34" s="0"/>
      <c r="SSZ34" s="0"/>
      <c r="STA34" s="0"/>
      <c r="STB34" s="0"/>
      <c r="STC34" s="0"/>
      <c r="STD34" s="0"/>
      <c r="STE34" s="0"/>
      <c r="STF34" s="0"/>
      <c r="STG34" s="0"/>
      <c r="STH34" s="0"/>
      <c r="STI34" s="0"/>
      <c r="STJ34" s="0"/>
      <c r="STK34" s="0"/>
      <c r="STL34" s="0"/>
      <c r="STM34" s="0"/>
      <c r="STN34" s="0"/>
      <c r="STO34" s="0"/>
      <c r="STP34" s="0"/>
      <c r="STQ34" s="0"/>
      <c r="STR34" s="0"/>
      <c r="STS34" s="0"/>
      <c r="STT34" s="0"/>
      <c r="STU34" s="0"/>
      <c r="STV34" s="0"/>
      <c r="STW34" s="0"/>
      <c r="STX34" s="0"/>
      <c r="STY34" s="0"/>
      <c r="STZ34" s="0"/>
      <c r="SUA34" s="0"/>
      <c r="SUB34" s="0"/>
      <c r="SUC34" s="0"/>
      <c r="SUD34" s="0"/>
      <c r="SUE34" s="0"/>
      <c r="SUF34" s="0"/>
      <c r="SUG34" s="0"/>
      <c r="SUH34" s="0"/>
      <c r="SUI34" s="0"/>
      <c r="SUJ34" s="0"/>
      <c r="SUK34" s="0"/>
      <c r="SUL34" s="0"/>
      <c r="SUM34" s="0"/>
      <c r="SUN34" s="0"/>
      <c r="SUO34" s="0"/>
      <c r="SUP34" s="0"/>
      <c r="SUQ34" s="0"/>
      <c r="SUR34" s="0"/>
      <c r="SUS34" s="0"/>
      <c r="SUT34" s="0"/>
      <c r="SUU34" s="0"/>
      <c r="SUV34" s="0"/>
      <c r="SUW34" s="0"/>
      <c r="SUX34" s="0"/>
      <c r="SUY34" s="0"/>
      <c r="SUZ34" s="0"/>
      <c r="SVA34" s="0"/>
      <c r="SVB34" s="0"/>
      <c r="SVC34" s="0"/>
      <c r="SVD34" s="0"/>
      <c r="SVE34" s="0"/>
      <c r="SVF34" s="0"/>
      <c r="SVG34" s="0"/>
      <c r="SVH34" s="0"/>
      <c r="SVI34" s="0"/>
      <c r="SVJ34" s="0"/>
      <c r="SVK34" s="0"/>
      <c r="SVL34" s="0"/>
      <c r="SVM34" s="0"/>
      <c r="SVN34" s="0"/>
      <c r="SVO34" s="0"/>
      <c r="SVP34" s="0"/>
      <c r="SVQ34" s="0"/>
      <c r="SVR34" s="0"/>
      <c r="SVS34" s="0"/>
      <c r="SVT34" s="0"/>
      <c r="SVU34" s="0"/>
      <c r="SVV34" s="0"/>
      <c r="SVW34" s="0"/>
      <c r="SVX34" s="0"/>
      <c r="SVY34" s="0"/>
      <c r="SVZ34" s="0"/>
      <c r="SWA34" s="0"/>
      <c r="SWB34" s="0"/>
      <c r="SWC34" s="0"/>
      <c r="SWD34" s="0"/>
      <c r="SWE34" s="0"/>
      <c r="SWF34" s="0"/>
      <c r="SWG34" s="0"/>
      <c r="SWH34" s="0"/>
      <c r="SWI34" s="0"/>
      <c r="SWJ34" s="0"/>
      <c r="SWK34" s="0"/>
      <c r="SWL34" s="0"/>
      <c r="SWM34" s="0"/>
      <c r="SWN34" s="0"/>
      <c r="SWO34" s="0"/>
      <c r="SWP34" s="0"/>
      <c r="SWQ34" s="0"/>
      <c r="SWR34" s="0"/>
      <c r="SWS34" s="0"/>
      <c r="SWT34" s="0"/>
      <c r="SWU34" s="0"/>
      <c r="SWV34" s="0"/>
      <c r="SWW34" s="0"/>
      <c r="SWX34" s="0"/>
      <c r="SWY34" s="0"/>
      <c r="SWZ34" s="0"/>
      <c r="SXA34" s="0"/>
      <c r="SXB34" s="0"/>
      <c r="SXC34" s="0"/>
      <c r="SXD34" s="0"/>
      <c r="SXE34" s="0"/>
      <c r="SXF34" s="0"/>
      <c r="SXG34" s="0"/>
      <c r="SXH34" s="0"/>
      <c r="SXI34" s="0"/>
      <c r="SXJ34" s="0"/>
      <c r="SXK34" s="0"/>
      <c r="SXL34" s="0"/>
      <c r="SXM34" s="0"/>
      <c r="SXN34" s="0"/>
      <c r="SXO34" s="0"/>
      <c r="SXP34" s="0"/>
      <c r="SXQ34" s="0"/>
      <c r="SXR34" s="0"/>
      <c r="SXS34" s="0"/>
      <c r="SXT34" s="0"/>
      <c r="SXU34" s="0"/>
      <c r="SXV34" s="0"/>
      <c r="SXW34" s="0"/>
      <c r="SXX34" s="0"/>
      <c r="SXY34" s="0"/>
      <c r="SXZ34" s="0"/>
      <c r="SYA34" s="0"/>
      <c r="SYB34" s="0"/>
      <c r="SYC34" s="0"/>
      <c r="SYD34" s="0"/>
      <c r="SYE34" s="0"/>
      <c r="SYF34" s="0"/>
      <c r="SYG34" s="0"/>
      <c r="SYH34" s="0"/>
      <c r="SYI34" s="0"/>
      <c r="SYJ34" s="0"/>
      <c r="SYK34" s="0"/>
      <c r="SYL34" s="0"/>
      <c r="SYM34" s="0"/>
      <c r="SYN34" s="0"/>
      <c r="SYO34" s="0"/>
      <c r="SYP34" s="0"/>
      <c r="SYQ34" s="0"/>
      <c r="SYR34" s="0"/>
      <c r="SYS34" s="0"/>
      <c r="SYT34" s="0"/>
      <c r="SYU34" s="0"/>
      <c r="SYV34" s="0"/>
      <c r="SYW34" s="0"/>
      <c r="SYX34" s="0"/>
      <c r="SYY34" s="0"/>
      <c r="SYZ34" s="0"/>
      <c r="SZA34" s="0"/>
      <c r="SZB34" s="0"/>
      <c r="SZC34" s="0"/>
      <c r="SZD34" s="0"/>
      <c r="SZE34" s="0"/>
      <c r="SZF34" s="0"/>
      <c r="SZG34" s="0"/>
      <c r="SZH34" s="0"/>
      <c r="SZI34" s="0"/>
      <c r="SZJ34" s="0"/>
      <c r="SZK34" s="0"/>
      <c r="SZL34" s="0"/>
      <c r="SZM34" s="0"/>
      <c r="SZN34" s="0"/>
      <c r="SZO34" s="0"/>
      <c r="SZP34" s="0"/>
      <c r="SZQ34" s="0"/>
      <c r="SZR34" s="0"/>
      <c r="SZS34" s="0"/>
      <c r="SZT34" s="0"/>
      <c r="SZU34" s="0"/>
      <c r="SZV34" s="0"/>
      <c r="SZW34" s="0"/>
      <c r="SZX34" s="0"/>
      <c r="SZY34" s="0"/>
      <c r="SZZ34" s="0"/>
      <c r="TAA34" s="0"/>
      <c r="TAB34" s="0"/>
      <c r="TAC34" s="0"/>
      <c r="TAD34" s="0"/>
      <c r="TAE34" s="0"/>
      <c r="TAF34" s="0"/>
      <c r="TAG34" s="0"/>
      <c r="TAH34" s="0"/>
      <c r="TAI34" s="0"/>
      <c r="TAJ34" s="0"/>
      <c r="TAK34" s="0"/>
      <c r="TAL34" s="0"/>
      <c r="TAM34" s="0"/>
      <c r="TAN34" s="0"/>
      <c r="TAO34" s="0"/>
      <c r="TAP34" s="0"/>
      <c r="TAQ34" s="0"/>
      <c r="TAR34" s="0"/>
      <c r="TAS34" s="0"/>
      <c r="TAT34" s="0"/>
      <c r="TAU34" s="0"/>
      <c r="TAV34" s="0"/>
      <c r="TAW34" s="0"/>
      <c r="TAX34" s="0"/>
      <c r="TAY34" s="0"/>
      <c r="TAZ34" s="0"/>
      <c r="TBA34" s="0"/>
      <c r="TBB34" s="0"/>
      <c r="TBC34" s="0"/>
      <c r="TBD34" s="0"/>
      <c r="TBE34" s="0"/>
      <c r="TBF34" s="0"/>
      <c r="TBG34" s="0"/>
      <c r="TBH34" s="0"/>
      <c r="TBI34" s="0"/>
      <c r="TBJ34" s="0"/>
      <c r="TBK34" s="0"/>
      <c r="TBL34" s="0"/>
      <c r="TBM34" s="0"/>
      <c r="TBN34" s="0"/>
      <c r="TBO34" s="0"/>
      <c r="TBP34" s="0"/>
      <c r="TBQ34" s="0"/>
      <c r="TBR34" s="0"/>
      <c r="TBS34" s="0"/>
      <c r="TBT34" s="0"/>
      <c r="TBU34" s="0"/>
      <c r="TBV34" s="0"/>
      <c r="TBW34" s="0"/>
      <c r="TBX34" s="0"/>
      <c r="TBY34" s="0"/>
      <c r="TBZ34" s="0"/>
      <c r="TCA34" s="0"/>
      <c r="TCB34" s="0"/>
      <c r="TCC34" s="0"/>
      <c r="TCD34" s="0"/>
      <c r="TCE34" s="0"/>
      <c r="TCF34" s="0"/>
      <c r="TCG34" s="0"/>
      <c r="TCH34" s="0"/>
      <c r="TCI34" s="0"/>
      <c r="TCJ34" s="0"/>
      <c r="TCK34" s="0"/>
      <c r="TCL34" s="0"/>
      <c r="TCM34" s="0"/>
      <c r="TCN34" s="0"/>
      <c r="TCO34" s="0"/>
      <c r="TCP34" s="0"/>
      <c r="TCQ34" s="0"/>
      <c r="TCR34" s="0"/>
      <c r="TCS34" s="0"/>
      <c r="TCT34" s="0"/>
      <c r="TCU34" s="0"/>
      <c r="TCV34" s="0"/>
      <c r="TCW34" s="0"/>
      <c r="TCX34" s="0"/>
      <c r="TCY34" s="0"/>
      <c r="TCZ34" s="0"/>
      <c r="TDA34" s="0"/>
      <c r="TDB34" s="0"/>
      <c r="TDC34" s="0"/>
      <c r="TDD34" s="0"/>
      <c r="TDE34" s="0"/>
      <c r="TDF34" s="0"/>
      <c r="TDG34" s="0"/>
      <c r="TDH34" s="0"/>
      <c r="TDI34" s="0"/>
      <c r="TDJ34" s="0"/>
      <c r="TDK34" s="0"/>
      <c r="TDL34" s="0"/>
      <c r="TDM34" s="0"/>
      <c r="TDN34" s="0"/>
      <c r="TDO34" s="0"/>
      <c r="TDP34" s="0"/>
      <c r="TDQ34" s="0"/>
      <c r="TDR34" s="0"/>
      <c r="TDS34" s="0"/>
      <c r="TDT34" s="0"/>
      <c r="TDU34" s="0"/>
      <c r="TDV34" s="0"/>
      <c r="TDW34" s="0"/>
      <c r="TDX34" s="0"/>
      <c r="TDY34" s="0"/>
      <c r="TDZ34" s="0"/>
      <c r="TEA34" s="0"/>
      <c r="TEB34" s="0"/>
      <c r="TEC34" s="0"/>
      <c r="TED34" s="0"/>
      <c r="TEE34" s="0"/>
      <c r="TEF34" s="0"/>
      <c r="TEG34" s="0"/>
      <c r="TEH34" s="0"/>
      <c r="TEI34" s="0"/>
      <c r="TEJ34" s="0"/>
      <c r="TEK34" s="0"/>
      <c r="TEL34" s="0"/>
      <c r="TEM34" s="0"/>
      <c r="TEN34" s="0"/>
      <c r="TEO34" s="0"/>
      <c r="TEP34" s="0"/>
      <c r="TEQ34" s="0"/>
      <c r="TER34" s="0"/>
      <c r="TES34" s="0"/>
      <c r="TET34" s="0"/>
      <c r="TEU34" s="0"/>
      <c r="TEV34" s="0"/>
      <c r="TEW34" s="0"/>
      <c r="TEX34" s="0"/>
      <c r="TEY34" s="0"/>
      <c r="TEZ34" s="0"/>
      <c r="TFA34" s="0"/>
      <c r="TFB34" s="0"/>
      <c r="TFC34" s="0"/>
      <c r="TFD34" s="0"/>
      <c r="TFE34" s="0"/>
      <c r="TFF34" s="0"/>
      <c r="TFG34" s="0"/>
      <c r="TFH34" s="0"/>
      <c r="TFI34" s="0"/>
      <c r="TFJ34" s="0"/>
      <c r="TFK34" s="0"/>
      <c r="TFL34" s="0"/>
      <c r="TFM34" s="0"/>
      <c r="TFN34" s="0"/>
      <c r="TFO34" s="0"/>
      <c r="TFP34" s="0"/>
      <c r="TFQ34" s="0"/>
      <c r="TFR34" s="0"/>
      <c r="TFS34" s="0"/>
      <c r="TFT34" s="0"/>
      <c r="TFU34" s="0"/>
      <c r="TFV34" s="0"/>
      <c r="TFW34" s="0"/>
      <c r="TFX34" s="0"/>
      <c r="TFY34" s="0"/>
      <c r="TFZ34" s="0"/>
      <c r="TGA34" s="0"/>
      <c r="TGB34" s="0"/>
      <c r="TGC34" s="0"/>
      <c r="TGD34" s="0"/>
      <c r="TGE34" s="0"/>
      <c r="TGF34" s="0"/>
      <c r="TGG34" s="0"/>
      <c r="TGH34" s="0"/>
      <c r="TGI34" s="0"/>
      <c r="TGJ34" s="0"/>
      <c r="TGK34" s="0"/>
      <c r="TGL34" s="0"/>
      <c r="TGM34" s="0"/>
      <c r="TGN34" s="0"/>
      <c r="TGO34" s="0"/>
      <c r="TGP34" s="0"/>
      <c r="TGQ34" s="0"/>
      <c r="TGR34" s="0"/>
      <c r="TGS34" s="0"/>
      <c r="TGT34" s="0"/>
      <c r="TGU34" s="0"/>
      <c r="TGV34" s="0"/>
      <c r="TGW34" s="0"/>
      <c r="TGX34" s="0"/>
      <c r="TGY34" s="0"/>
      <c r="TGZ34" s="0"/>
      <c r="THA34" s="0"/>
      <c r="THB34" s="0"/>
      <c r="THC34" s="0"/>
      <c r="THD34" s="0"/>
      <c r="THE34" s="0"/>
      <c r="THF34" s="0"/>
      <c r="THG34" s="0"/>
      <c r="THH34" s="0"/>
      <c r="THI34" s="0"/>
      <c r="THJ34" s="0"/>
      <c r="THK34" s="0"/>
      <c r="THL34" s="0"/>
      <c r="THM34" s="0"/>
      <c r="THN34" s="0"/>
      <c r="THO34" s="0"/>
      <c r="THP34" s="0"/>
      <c r="THQ34" s="0"/>
      <c r="THR34" s="0"/>
      <c r="THS34" s="0"/>
      <c r="THT34" s="0"/>
      <c r="THU34" s="0"/>
      <c r="THV34" s="0"/>
      <c r="THW34" s="0"/>
      <c r="THX34" s="0"/>
      <c r="THY34" s="0"/>
      <c r="THZ34" s="0"/>
      <c r="TIA34" s="0"/>
      <c r="TIB34" s="0"/>
      <c r="TIC34" s="0"/>
      <c r="TID34" s="0"/>
      <c r="TIE34" s="0"/>
      <c r="TIF34" s="0"/>
      <c r="TIG34" s="0"/>
      <c r="TIH34" s="0"/>
      <c r="TII34" s="0"/>
      <c r="TIJ34" s="0"/>
      <c r="TIK34" s="0"/>
      <c r="TIL34" s="0"/>
      <c r="TIM34" s="0"/>
      <c r="TIN34" s="0"/>
      <c r="TIO34" s="0"/>
      <c r="TIP34" s="0"/>
      <c r="TIQ34" s="0"/>
      <c r="TIR34" s="0"/>
      <c r="TIS34" s="0"/>
      <c r="TIT34" s="0"/>
      <c r="TIU34" s="0"/>
      <c r="TIV34" s="0"/>
      <c r="TIW34" s="0"/>
      <c r="TIX34" s="0"/>
      <c r="TIY34" s="0"/>
      <c r="TIZ34" s="0"/>
      <c r="TJA34" s="0"/>
      <c r="TJB34" s="0"/>
      <c r="TJC34" s="0"/>
      <c r="TJD34" s="0"/>
      <c r="TJE34" s="0"/>
      <c r="TJF34" s="0"/>
      <c r="TJG34" s="0"/>
      <c r="TJH34" s="0"/>
      <c r="TJI34" s="0"/>
      <c r="TJJ34" s="0"/>
      <c r="TJK34" s="0"/>
      <c r="TJL34" s="0"/>
      <c r="TJM34" s="0"/>
      <c r="TJN34" s="0"/>
      <c r="TJO34" s="0"/>
      <c r="TJP34" s="0"/>
      <c r="TJQ34" s="0"/>
      <c r="TJR34" s="0"/>
      <c r="TJS34" s="0"/>
      <c r="TJT34" s="0"/>
      <c r="TJU34" s="0"/>
      <c r="TJV34" s="0"/>
      <c r="TJW34" s="0"/>
      <c r="TJX34" s="0"/>
      <c r="TJY34" s="0"/>
      <c r="TJZ34" s="0"/>
      <c r="TKA34" s="0"/>
      <c r="TKB34" s="0"/>
      <c r="TKC34" s="0"/>
      <c r="TKD34" s="0"/>
      <c r="TKE34" s="0"/>
      <c r="TKF34" s="0"/>
      <c r="TKG34" s="0"/>
      <c r="TKH34" s="0"/>
      <c r="TKI34" s="0"/>
      <c r="TKJ34" s="0"/>
      <c r="TKK34" s="0"/>
      <c r="TKL34" s="0"/>
      <c r="TKM34" s="0"/>
      <c r="TKN34" s="0"/>
      <c r="TKO34" s="0"/>
      <c r="TKP34" s="0"/>
      <c r="TKQ34" s="0"/>
      <c r="TKR34" s="0"/>
      <c r="TKS34" s="0"/>
      <c r="TKT34" s="0"/>
      <c r="TKU34" s="0"/>
      <c r="TKV34" s="0"/>
      <c r="TKW34" s="0"/>
      <c r="TKX34" s="0"/>
      <c r="TKY34" s="0"/>
      <c r="TKZ34" s="0"/>
      <c r="TLA34" s="0"/>
      <c r="TLB34" s="0"/>
      <c r="TLC34" s="0"/>
      <c r="TLD34" s="0"/>
      <c r="TLE34" s="0"/>
      <c r="TLF34" s="0"/>
      <c r="TLG34" s="0"/>
      <c r="TLH34" s="0"/>
      <c r="TLI34" s="0"/>
      <c r="TLJ34" s="0"/>
      <c r="TLK34" s="0"/>
      <c r="TLL34" s="0"/>
      <c r="TLM34" s="0"/>
      <c r="TLN34" s="0"/>
      <c r="TLO34" s="0"/>
      <c r="TLP34" s="0"/>
      <c r="TLQ34" s="0"/>
      <c r="TLR34" s="0"/>
      <c r="TLS34" s="0"/>
      <c r="TLT34" s="0"/>
      <c r="TLU34" s="0"/>
      <c r="TLV34" s="0"/>
      <c r="TLW34" s="0"/>
      <c r="TLX34" s="0"/>
      <c r="TLY34" s="0"/>
      <c r="TLZ34" s="0"/>
      <c r="TMA34" s="0"/>
      <c r="TMB34" s="0"/>
      <c r="TMC34" s="0"/>
      <c r="TMD34" s="0"/>
      <c r="TME34" s="0"/>
      <c r="TMF34" s="0"/>
      <c r="TMG34" s="0"/>
      <c r="TMH34" s="0"/>
      <c r="TMI34" s="0"/>
      <c r="TMJ34" s="0"/>
      <c r="TMK34" s="0"/>
      <c r="TML34" s="0"/>
      <c r="TMM34" s="0"/>
      <c r="TMN34" s="0"/>
      <c r="TMO34" s="0"/>
      <c r="TMP34" s="0"/>
      <c r="TMQ34" s="0"/>
      <c r="TMR34" s="0"/>
      <c r="TMS34" s="0"/>
      <c r="TMT34" s="0"/>
      <c r="TMU34" s="0"/>
      <c r="TMV34" s="0"/>
      <c r="TMW34" s="0"/>
      <c r="TMX34" s="0"/>
      <c r="TMY34" s="0"/>
      <c r="TMZ34" s="0"/>
      <c r="TNA34" s="0"/>
      <c r="TNB34" s="0"/>
      <c r="TNC34" s="0"/>
      <c r="TND34" s="0"/>
      <c r="TNE34" s="0"/>
      <c r="TNF34" s="0"/>
      <c r="TNG34" s="0"/>
      <c r="TNH34" s="0"/>
      <c r="TNI34" s="0"/>
      <c r="TNJ34" s="0"/>
      <c r="TNK34" s="0"/>
      <c r="TNL34" s="0"/>
      <c r="TNM34" s="0"/>
      <c r="TNN34" s="0"/>
      <c r="TNO34" s="0"/>
      <c r="TNP34" s="0"/>
      <c r="TNQ34" s="0"/>
      <c r="TNR34" s="0"/>
      <c r="TNS34" s="0"/>
      <c r="TNT34" s="0"/>
      <c r="TNU34" s="0"/>
      <c r="TNV34" s="0"/>
      <c r="TNW34" s="0"/>
      <c r="TNX34" s="0"/>
      <c r="TNY34" s="0"/>
      <c r="TNZ34" s="0"/>
      <c r="TOA34" s="0"/>
      <c r="TOB34" s="0"/>
      <c r="TOC34" s="0"/>
      <c r="TOD34" s="0"/>
      <c r="TOE34" s="0"/>
      <c r="TOF34" s="0"/>
      <c r="TOG34" s="0"/>
      <c r="TOH34" s="0"/>
      <c r="TOI34" s="0"/>
      <c r="TOJ34" s="0"/>
      <c r="TOK34" s="0"/>
      <c r="TOL34" s="0"/>
      <c r="TOM34" s="0"/>
      <c r="TON34" s="0"/>
      <c r="TOO34" s="0"/>
      <c r="TOP34" s="0"/>
      <c r="TOQ34" s="0"/>
      <c r="TOR34" s="0"/>
      <c r="TOS34" s="0"/>
      <c r="TOT34" s="0"/>
      <c r="TOU34" s="0"/>
      <c r="TOV34" s="0"/>
      <c r="TOW34" s="0"/>
      <c r="TOX34" s="0"/>
      <c r="TOY34" s="0"/>
      <c r="TOZ34" s="0"/>
      <c r="TPA34" s="0"/>
      <c r="TPB34" s="0"/>
      <c r="TPC34" s="0"/>
      <c r="TPD34" s="0"/>
      <c r="TPE34" s="0"/>
      <c r="TPF34" s="0"/>
      <c r="TPG34" s="0"/>
      <c r="TPH34" s="0"/>
      <c r="TPI34" s="0"/>
      <c r="TPJ34" s="0"/>
      <c r="TPK34" s="0"/>
      <c r="TPL34" s="0"/>
      <c r="TPM34" s="0"/>
      <c r="TPN34" s="0"/>
      <c r="TPO34" s="0"/>
      <c r="TPP34" s="0"/>
      <c r="TPQ34" s="0"/>
      <c r="TPR34" s="0"/>
      <c r="TPS34" s="0"/>
      <c r="TPT34" s="0"/>
      <c r="TPU34" s="0"/>
      <c r="TPV34" s="0"/>
      <c r="TPW34" s="0"/>
      <c r="TPX34" s="0"/>
      <c r="TPY34" s="0"/>
      <c r="TPZ34" s="0"/>
      <c r="TQA34" s="0"/>
      <c r="TQB34" s="0"/>
      <c r="TQC34" s="0"/>
      <c r="TQD34" s="0"/>
      <c r="TQE34" s="0"/>
      <c r="TQF34" s="0"/>
      <c r="TQG34" s="0"/>
      <c r="TQH34" s="0"/>
      <c r="TQI34" s="0"/>
      <c r="TQJ34" s="0"/>
      <c r="TQK34" s="0"/>
      <c r="TQL34" s="0"/>
      <c r="TQM34" s="0"/>
      <c r="TQN34" s="0"/>
      <c r="TQO34" s="0"/>
      <c r="TQP34" s="0"/>
      <c r="TQQ34" s="0"/>
      <c r="TQR34" s="0"/>
      <c r="TQS34" s="0"/>
      <c r="TQT34" s="0"/>
      <c r="TQU34" s="0"/>
      <c r="TQV34" s="0"/>
      <c r="TQW34" s="0"/>
      <c r="TQX34" s="0"/>
      <c r="TQY34" s="0"/>
      <c r="TQZ34" s="0"/>
      <c r="TRA34" s="0"/>
      <c r="TRB34" s="0"/>
      <c r="TRC34" s="0"/>
      <c r="TRD34" s="0"/>
      <c r="TRE34" s="0"/>
      <c r="TRF34" s="0"/>
      <c r="TRG34" s="0"/>
      <c r="TRH34" s="0"/>
      <c r="TRI34" s="0"/>
      <c r="TRJ34" s="0"/>
      <c r="TRK34" s="0"/>
      <c r="TRL34" s="0"/>
      <c r="TRM34" s="0"/>
      <c r="TRN34" s="0"/>
      <c r="TRO34" s="0"/>
      <c r="TRP34" s="0"/>
      <c r="TRQ34" s="0"/>
      <c r="TRR34" s="0"/>
      <c r="TRS34" s="0"/>
      <c r="TRT34" s="0"/>
      <c r="TRU34" s="0"/>
      <c r="TRV34" s="0"/>
      <c r="TRW34" s="0"/>
      <c r="TRX34" s="0"/>
      <c r="TRY34" s="0"/>
      <c r="TRZ34" s="0"/>
      <c r="TSA34" s="0"/>
      <c r="TSB34" s="0"/>
      <c r="TSC34" s="0"/>
      <c r="TSD34" s="0"/>
      <c r="TSE34" s="0"/>
      <c r="TSF34" s="0"/>
      <c r="TSG34" s="0"/>
      <c r="TSH34" s="0"/>
      <c r="TSI34" s="0"/>
      <c r="TSJ34" s="0"/>
      <c r="TSK34" s="0"/>
      <c r="TSL34" s="0"/>
      <c r="TSM34" s="0"/>
      <c r="TSN34" s="0"/>
      <c r="TSO34" s="0"/>
      <c r="TSP34" s="0"/>
      <c r="TSQ34" s="0"/>
      <c r="TSR34" s="0"/>
      <c r="TSS34" s="0"/>
      <c r="TST34" s="0"/>
      <c r="TSU34" s="0"/>
      <c r="TSV34" s="0"/>
      <c r="TSW34" s="0"/>
      <c r="TSX34" s="0"/>
      <c r="TSY34" s="0"/>
      <c r="TSZ34" s="0"/>
      <c r="TTA34" s="0"/>
      <c r="TTB34" s="0"/>
      <c r="TTC34" s="0"/>
      <c r="TTD34" s="0"/>
      <c r="TTE34" s="0"/>
      <c r="TTF34" s="0"/>
      <c r="TTG34" s="0"/>
      <c r="TTH34" s="0"/>
      <c r="TTI34" s="0"/>
      <c r="TTJ34" s="0"/>
      <c r="TTK34" s="0"/>
      <c r="TTL34" s="0"/>
      <c r="TTM34" s="0"/>
      <c r="TTN34" s="0"/>
      <c r="TTO34" s="0"/>
      <c r="TTP34" s="0"/>
      <c r="TTQ34" s="0"/>
      <c r="TTR34" s="0"/>
      <c r="TTS34" s="0"/>
      <c r="TTT34" s="0"/>
      <c r="TTU34" s="0"/>
      <c r="TTV34" s="0"/>
      <c r="TTW34" s="0"/>
      <c r="TTX34" s="0"/>
      <c r="TTY34" s="0"/>
      <c r="TTZ34" s="0"/>
      <c r="TUA34" s="0"/>
      <c r="TUB34" s="0"/>
      <c r="TUC34" s="0"/>
      <c r="TUD34" s="0"/>
      <c r="TUE34" s="0"/>
      <c r="TUF34" s="0"/>
      <c r="TUG34" s="0"/>
      <c r="TUH34" s="0"/>
      <c r="TUI34" s="0"/>
      <c r="TUJ34" s="0"/>
      <c r="TUK34" s="0"/>
      <c r="TUL34" s="0"/>
      <c r="TUM34" s="0"/>
      <c r="TUN34" s="0"/>
      <c r="TUO34" s="0"/>
      <c r="TUP34" s="0"/>
      <c r="TUQ34" s="0"/>
      <c r="TUR34" s="0"/>
      <c r="TUS34" s="0"/>
      <c r="TUT34" s="0"/>
      <c r="TUU34" s="0"/>
      <c r="TUV34" s="0"/>
      <c r="TUW34" s="0"/>
      <c r="TUX34" s="0"/>
      <c r="TUY34" s="0"/>
      <c r="TUZ34" s="0"/>
      <c r="TVA34" s="0"/>
      <c r="TVB34" s="0"/>
      <c r="TVC34" s="0"/>
      <c r="TVD34" s="0"/>
      <c r="TVE34" s="0"/>
      <c r="TVF34" s="0"/>
      <c r="TVG34" s="0"/>
      <c r="TVH34" s="0"/>
      <c r="TVI34" s="0"/>
      <c r="TVJ34" s="0"/>
      <c r="TVK34" s="0"/>
      <c r="TVL34" s="0"/>
      <c r="TVM34" s="0"/>
      <c r="TVN34" s="0"/>
      <c r="TVO34" s="0"/>
      <c r="TVP34" s="0"/>
      <c r="TVQ34" s="0"/>
      <c r="TVR34" s="0"/>
      <c r="TVS34" s="0"/>
      <c r="TVT34" s="0"/>
      <c r="TVU34" s="0"/>
      <c r="TVV34" s="0"/>
      <c r="TVW34" s="0"/>
      <c r="TVX34" s="0"/>
      <c r="TVY34" s="0"/>
      <c r="TVZ34" s="0"/>
      <c r="TWA34" s="0"/>
      <c r="TWB34" s="0"/>
      <c r="TWC34" s="0"/>
      <c r="TWD34" s="0"/>
      <c r="TWE34" s="0"/>
      <c r="TWF34" s="0"/>
      <c r="TWG34" s="0"/>
      <c r="TWH34" s="0"/>
      <c r="TWI34" s="0"/>
      <c r="TWJ34" s="0"/>
      <c r="TWK34" s="0"/>
      <c r="TWL34" s="0"/>
      <c r="TWM34" s="0"/>
      <c r="TWN34" s="0"/>
      <c r="TWO34" s="0"/>
      <c r="TWP34" s="0"/>
      <c r="TWQ34" s="0"/>
      <c r="TWR34" s="0"/>
      <c r="TWS34" s="0"/>
      <c r="TWT34" s="0"/>
      <c r="TWU34" s="0"/>
      <c r="TWV34" s="0"/>
      <c r="TWW34" s="0"/>
      <c r="TWX34" s="0"/>
      <c r="TWY34" s="0"/>
      <c r="TWZ34" s="0"/>
      <c r="TXA34" s="0"/>
      <c r="TXB34" s="0"/>
      <c r="TXC34" s="0"/>
      <c r="TXD34" s="0"/>
      <c r="TXE34" s="0"/>
      <c r="TXF34" s="0"/>
      <c r="TXG34" s="0"/>
      <c r="TXH34" s="0"/>
      <c r="TXI34" s="0"/>
      <c r="TXJ34" s="0"/>
      <c r="TXK34" s="0"/>
      <c r="TXL34" s="0"/>
      <c r="TXM34" s="0"/>
      <c r="TXN34" s="0"/>
      <c r="TXO34" s="0"/>
      <c r="TXP34" s="0"/>
      <c r="TXQ34" s="0"/>
      <c r="TXR34" s="0"/>
      <c r="TXS34" s="0"/>
      <c r="TXT34" s="0"/>
      <c r="TXU34" s="0"/>
      <c r="TXV34" s="0"/>
      <c r="TXW34" s="0"/>
      <c r="TXX34" s="0"/>
      <c r="TXY34" s="0"/>
      <c r="TXZ34" s="0"/>
      <c r="TYA34" s="0"/>
      <c r="TYB34" s="0"/>
      <c r="TYC34" s="0"/>
      <c r="TYD34" s="0"/>
      <c r="TYE34" s="0"/>
      <c r="TYF34" s="0"/>
      <c r="TYG34" s="0"/>
      <c r="TYH34" s="0"/>
      <c r="TYI34" s="0"/>
      <c r="TYJ34" s="0"/>
      <c r="TYK34" s="0"/>
      <c r="TYL34" s="0"/>
      <c r="TYM34" s="0"/>
      <c r="TYN34" s="0"/>
      <c r="TYO34" s="0"/>
      <c r="TYP34" s="0"/>
      <c r="TYQ34" s="0"/>
      <c r="TYR34" s="0"/>
      <c r="TYS34" s="0"/>
      <c r="TYT34" s="0"/>
      <c r="TYU34" s="0"/>
      <c r="TYV34" s="0"/>
      <c r="TYW34" s="0"/>
      <c r="TYX34" s="0"/>
      <c r="TYY34" s="0"/>
      <c r="TYZ34" s="0"/>
      <c r="TZA34" s="0"/>
      <c r="TZB34" s="0"/>
      <c r="TZC34" s="0"/>
      <c r="TZD34" s="0"/>
      <c r="TZE34" s="0"/>
      <c r="TZF34" s="0"/>
      <c r="TZG34" s="0"/>
      <c r="TZH34" s="0"/>
      <c r="TZI34" s="0"/>
      <c r="TZJ34" s="0"/>
      <c r="TZK34" s="0"/>
      <c r="TZL34" s="0"/>
      <c r="TZM34" s="0"/>
      <c r="TZN34" s="0"/>
      <c r="TZO34" s="0"/>
      <c r="TZP34" s="0"/>
      <c r="TZQ34" s="0"/>
      <c r="TZR34" s="0"/>
      <c r="TZS34" s="0"/>
      <c r="TZT34" s="0"/>
      <c r="TZU34" s="0"/>
      <c r="TZV34" s="0"/>
      <c r="TZW34" s="0"/>
      <c r="TZX34" s="0"/>
      <c r="TZY34" s="0"/>
      <c r="TZZ34" s="0"/>
      <c r="UAA34" s="0"/>
      <c r="UAB34" s="0"/>
      <c r="UAC34" s="0"/>
      <c r="UAD34" s="0"/>
      <c r="UAE34" s="0"/>
      <c r="UAF34" s="0"/>
      <c r="UAG34" s="0"/>
      <c r="UAH34" s="0"/>
      <c r="UAI34" s="0"/>
      <c r="UAJ34" s="0"/>
      <c r="UAK34" s="0"/>
      <c r="UAL34" s="0"/>
      <c r="UAM34" s="0"/>
      <c r="UAN34" s="0"/>
      <c r="UAO34" s="0"/>
      <c r="UAP34" s="0"/>
      <c r="UAQ34" s="0"/>
      <c r="UAR34" s="0"/>
      <c r="UAS34" s="0"/>
      <c r="UAT34" s="0"/>
      <c r="UAU34" s="0"/>
      <c r="UAV34" s="0"/>
      <c r="UAW34" s="0"/>
      <c r="UAX34" s="0"/>
      <c r="UAY34" s="0"/>
      <c r="UAZ34" s="0"/>
      <c r="UBA34" s="0"/>
      <c r="UBB34" s="0"/>
      <c r="UBC34" s="0"/>
      <c r="UBD34" s="0"/>
      <c r="UBE34" s="0"/>
      <c r="UBF34" s="0"/>
      <c r="UBG34" s="0"/>
      <c r="UBH34" s="0"/>
      <c r="UBI34" s="0"/>
      <c r="UBJ34" s="0"/>
      <c r="UBK34" s="0"/>
      <c r="UBL34" s="0"/>
      <c r="UBM34" s="0"/>
      <c r="UBN34" s="0"/>
      <c r="UBO34" s="0"/>
      <c r="UBP34" s="0"/>
      <c r="UBQ34" s="0"/>
      <c r="UBR34" s="0"/>
      <c r="UBS34" s="0"/>
      <c r="UBT34" s="0"/>
      <c r="UBU34" s="0"/>
      <c r="UBV34" s="0"/>
      <c r="UBW34" s="0"/>
      <c r="UBX34" s="0"/>
      <c r="UBY34" s="0"/>
      <c r="UBZ34" s="0"/>
      <c r="UCA34" s="0"/>
      <c r="UCB34" s="0"/>
      <c r="UCC34" s="0"/>
      <c r="UCD34" s="0"/>
      <c r="UCE34" s="0"/>
      <c r="UCF34" s="0"/>
      <c r="UCG34" s="0"/>
      <c r="UCH34" s="0"/>
      <c r="UCI34" s="0"/>
      <c r="UCJ34" s="0"/>
      <c r="UCK34" s="0"/>
      <c r="UCL34" s="0"/>
      <c r="UCM34" s="0"/>
      <c r="UCN34" s="0"/>
      <c r="UCO34" s="0"/>
      <c r="UCP34" s="0"/>
      <c r="UCQ34" s="0"/>
      <c r="UCR34" s="0"/>
      <c r="UCS34" s="0"/>
      <c r="UCT34" s="0"/>
      <c r="UCU34" s="0"/>
      <c r="UCV34" s="0"/>
      <c r="UCW34" s="0"/>
      <c r="UCX34" s="0"/>
      <c r="UCY34" s="0"/>
      <c r="UCZ34" s="0"/>
      <c r="UDA34" s="0"/>
      <c r="UDB34" s="0"/>
      <c r="UDC34" s="0"/>
      <c r="UDD34" s="0"/>
      <c r="UDE34" s="0"/>
      <c r="UDF34" s="0"/>
      <c r="UDG34" s="0"/>
      <c r="UDH34" s="0"/>
      <c r="UDI34" s="0"/>
      <c r="UDJ34" s="0"/>
      <c r="UDK34" s="0"/>
      <c r="UDL34" s="0"/>
      <c r="UDM34" s="0"/>
      <c r="UDN34" s="0"/>
      <c r="UDO34" s="0"/>
      <c r="UDP34" s="0"/>
      <c r="UDQ34" s="0"/>
      <c r="UDR34" s="0"/>
      <c r="UDS34" s="0"/>
      <c r="UDT34" s="0"/>
      <c r="UDU34" s="0"/>
      <c r="UDV34" s="0"/>
      <c r="UDW34" s="0"/>
      <c r="UDX34" s="0"/>
      <c r="UDY34" s="0"/>
      <c r="UDZ34" s="0"/>
      <c r="UEA34" s="0"/>
      <c r="UEB34" s="0"/>
      <c r="UEC34" s="0"/>
      <c r="UED34" s="0"/>
      <c r="UEE34" s="0"/>
      <c r="UEF34" s="0"/>
      <c r="UEG34" s="0"/>
      <c r="UEH34" s="0"/>
      <c r="UEI34" s="0"/>
      <c r="UEJ34" s="0"/>
      <c r="UEK34" s="0"/>
      <c r="UEL34" s="0"/>
      <c r="UEM34" s="0"/>
      <c r="UEN34" s="0"/>
      <c r="UEO34" s="0"/>
      <c r="UEP34" s="0"/>
      <c r="UEQ34" s="0"/>
      <c r="UER34" s="0"/>
      <c r="UES34" s="0"/>
      <c r="UET34" s="0"/>
      <c r="UEU34" s="0"/>
      <c r="UEV34" s="0"/>
      <c r="UEW34" s="0"/>
      <c r="UEX34" s="0"/>
      <c r="UEY34" s="0"/>
      <c r="UEZ34" s="0"/>
      <c r="UFA34" s="0"/>
      <c r="UFB34" s="0"/>
      <c r="UFC34" s="0"/>
      <c r="UFD34" s="0"/>
      <c r="UFE34" s="0"/>
      <c r="UFF34" s="0"/>
      <c r="UFG34" s="0"/>
      <c r="UFH34" s="0"/>
      <c r="UFI34" s="0"/>
      <c r="UFJ34" s="0"/>
      <c r="UFK34" s="0"/>
      <c r="UFL34" s="0"/>
      <c r="UFM34" s="0"/>
      <c r="UFN34" s="0"/>
      <c r="UFO34" s="0"/>
      <c r="UFP34" s="0"/>
      <c r="UFQ34" s="0"/>
      <c r="UFR34" s="0"/>
      <c r="UFS34" s="0"/>
      <c r="UFT34" s="0"/>
      <c r="UFU34" s="0"/>
      <c r="UFV34" s="0"/>
      <c r="UFW34" s="0"/>
      <c r="UFX34" s="0"/>
      <c r="UFY34" s="0"/>
      <c r="UFZ34" s="0"/>
      <c r="UGA34" s="0"/>
      <c r="UGB34" s="0"/>
      <c r="UGC34" s="0"/>
      <c r="UGD34" s="0"/>
      <c r="UGE34" s="0"/>
      <c r="UGF34" s="0"/>
      <c r="UGG34" s="0"/>
      <c r="UGH34" s="0"/>
      <c r="UGI34" s="0"/>
      <c r="UGJ34" s="0"/>
      <c r="UGK34" s="0"/>
      <c r="UGL34" s="0"/>
      <c r="UGM34" s="0"/>
      <c r="UGN34" s="0"/>
      <c r="UGO34" s="0"/>
      <c r="UGP34" s="0"/>
      <c r="UGQ34" s="0"/>
      <c r="UGR34" s="0"/>
      <c r="UGS34" s="0"/>
      <c r="UGT34" s="0"/>
      <c r="UGU34" s="0"/>
      <c r="UGV34" s="0"/>
      <c r="UGW34" s="0"/>
      <c r="UGX34" s="0"/>
      <c r="UGY34" s="0"/>
      <c r="UGZ34" s="0"/>
      <c r="UHA34" s="0"/>
      <c r="UHB34" s="0"/>
      <c r="UHC34" s="0"/>
      <c r="UHD34" s="0"/>
      <c r="UHE34" s="0"/>
      <c r="UHF34" s="0"/>
      <c r="UHG34" s="0"/>
      <c r="UHH34" s="0"/>
      <c r="UHI34" s="0"/>
      <c r="UHJ34" s="0"/>
      <c r="UHK34" s="0"/>
      <c r="UHL34" s="0"/>
      <c r="UHM34" s="0"/>
      <c r="UHN34" s="0"/>
      <c r="UHO34" s="0"/>
      <c r="UHP34" s="0"/>
      <c r="UHQ34" s="0"/>
      <c r="UHR34" s="0"/>
      <c r="UHS34" s="0"/>
      <c r="UHT34" s="0"/>
      <c r="UHU34" s="0"/>
      <c r="UHV34" s="0"/>
      <c r="UHW34" s="0"/>
      <c r="UHX34" s="0"/>
      <c r="UHY34" s="0"/>
      <c r="UHZ34" s="0"/>
      <c r="UIA34" s="0"/>
      <c r="UIB34" s="0"/>
      <c r="UIC34" s="0"/>
      <c r="UID34" s="0"/>
      <c r="UIE34" s="0"/>
      <c r="UIF34" s="0"/>
      <c r="UIG34" s="0"/>
      <c r="UIH34" s="0"/>
      <c r="UII34" s="0"/>
      <c r="UIJ34" s="0"/>
      <c r="UIK34" s="0"/>
      <c r="UIL34" s="0"/>
      <c r="UIM34" s="0"/>
      <c r="UIN34" s="0"/>
      <c r="UIO34" s="0"/>
      <c r="UIP34" s="0"/>
      <c r="UIQ34" s="0"/>
      <c r="UIR34" s="0"/>
      <c r="UIS34" s="0"/>
      <c r="UIT34" s="0"/>
      <c r="UIU34" s="0"/>
      <c r="UIV34" s="0"/>
      <c r="UIW34" s="0"/>
      <c r="UIX34" s="0"/>
      <c r="UIY34" s="0"/>
      <c r="UIZ34" s="0"/>
      <c r="UJA34" s="0"/>
      <c r="UJB34" s="0"/>
      <c r="UJC34" s="0"/>
      <c r="UJD34" s="0"/>
      <c r="UJE34" s="0"/>
      <c r="UJF34" s="0"/>
      <c r="UJG34" s="0"/>
      <c r="UJH34" s="0"/>
      <c r="UJI34" s="0"/>
      <c r="UJJ34" s="0"/>
      <c r="UJK34" s="0"/>
      <c r="UJL34" s="0"/>
      <c r="UJM34" s="0"/>
      <c r="UJN34" s="0"/>
      <c r="UJO34" s="0"/>
      <c r="UJP34" s="0"/>
      <c r="UJQ34" s="0"/>
      <c r="UJR34" s="0"/>
      <c r="UJS34" s="0"/>
      <c r="UJT34" s="0"/>
      <c r="UJU34" s="0"/>
      <c r="UJV34" s="0"/>
      <c r="UJW34" s="0"/>
      <c r="UJX34" s="0"/>
      <c r="UJY34" s="0"/>
      <c r="UJZ34" s="0"/>
      <c r="UKA34" s="0"/>
      <c r="UKB34" s="0"/>
      <c r="UKC34" s="0"/>
      <c r="UKD34" s="0"/>
      <c r="UKE34" s="0"/>
      <c r="UKF34" s="0"/>
      <c r="UKG34" s="0"/>
      <c r="UKH34" s="0"/>
      <c r="UKI34" s="0"/>
      <c r="UKJ34" s="0"/>
      <c r="UKK34" s="0"/>
      <c r="UKL34" s="0"/>
      <c r="UKM34" s="0"/>
      <c r="UKN34" s="0"/>
      <c r="UKO34" s="0"/>
      <c r="UKP34" s="0"/>
      <c r="UKQ34" s="0"/>
      <c r="UKR34" s="0"/>
      <c r="UKS34" s="0"/>
      <c r="UKT34" s="0"/>
      <c r="UKU34" s="0"/>
      <c r="UKV34" s="0"/>
      <c r="UKW34" s="0"/>
      <c r="UKX34" s="0"/>
      <c r="UKY34" s="0"/>
      <c r="UKZ34" s="0"/>
      <c r="ULA34" s="0"/>
      <c r="ULB34" s="0"/>
      <c r="ULC34" s="0"/>
      <c r="ULD34" s="0"/>
      <c r="ULE34" s="0"/>
      <c r="ULF34" s="0"/>
      <c r="ULG34" s="0"/>
      <c r="ULH34" s="0"/>
      <c r="ULI34" s="0"/>
      <c r="ULJ34" s="0"/>
      <c r="ULK34" s="0"/>
      <c r="ULL34" s="0"/>
      <c r="ULM34" s="0"/>
      <c r="ULN34" s="0"/>
      <c r="ULO34" s="0"/>
      <c r="ULP34" s="0"/>
      <c r="ULQ34" s="0"/>
      <c r="ULR34" s="0"/>
      <c r="ULS34" s="0"/>
      <c r="ULT34" s="0"/>
      <c r="ULU34" s="0"/>
      <c r="ULV34" s="0"/>
      <c r="ULW34" s="0"/>
      <c r="ULX34" s="0"/>
      <c r="ULY34" s="0"/>
      <c r="ULZ34" s="0"/>
      <c r="UMA34" s="0"/>
      <c r="UMB34" s="0"/>
      <c r="UMC34" s="0"/>
      <c r="UMD34" s="0"/>
      <c r="UME34" s="0"/>
      <c r="UMF34" s="0"/>
      <c r="UMG34" s="0"/>
      <c r="UMH34" s="0"/>
      <c r="UMI34" s="0"/>
      <c r="UMJ34" s="0"/>
      <c r="UMK34" s="0"/>
      <c r="UML34" s="0"/>
      <c r="UMM34" s="0"/>
      <c r="UMN34" s="0"/>
      <c r="UMO34" s="0"/>
      <c r="UMP34" s="0"/>
      <c r="UMQ34" s="0"/>
      <c r="UMR34" s="0"/>
      <c r="UMS34" s="0"/>
      <c r="UMT34" s="0"/>
      <c r="UMU34" s="0"/>
      <c r="UMV34" s="0"/>
      <c r="UMW34" s="0"/>
      <c r="UMX34" s="0"/>
      <c r="UMY34" s="0"/>
      <c r="UMZ34" s="0"/>
      <c r="UNA34" s="0"/>
      <c r="UNB34" s="0"/>
      <c r="UNC34" s="0"/>
      <c r="UND34" s="0"/>
      <c r="UNE34" s="0"/>
      <c r="UNF34" s="0"/>
      <c r="UNG34" s="0"/>
      <c r="UNH34" s="0"/>
      <c r="UNI34" s="0"/>
      <c r="UNJ34" s="0"/>
      <c r="UNK34" s="0"/>
      <c r="UNL34" s="0"/>
      <c r="UNM34" s="0"/>
      <c r="UNN34" s="0"/>
      <c r="UNO34" s="0"/>
      <c r="UNP34" s="0"/>
      <c r="UNQ34" s="0"/>
      <c r="UNR34" s="0"/>
      <c r="UNS34" s="0"/>
      <c r="UNT34" s="0"/>
      <c r="UNU34" s="0"/>
      <c r="UNV34" s="0"/>
      <c r="UNW34" s="0"/>
      <c r="UNX34" s="0"/>
      <c r="UNY34" s="0"/>
      <c r="UNZ34" s="0"/>
      <c r="UOA34" s="0"/>
      <c r="UOB34" s="0"/>
      <c r="UOC34" s="0"/>
      <c r="UOD34" s="0"/>
      <c r="UOE34" s="0"/>
      <c r="UOF34" s="0"/>
      <c r="UOG34" s="0"/>
      <c r="UOH34" s="0"/>
      <c r="UOI34" s="0"/>
      <c r="UOJ34" s="0"/>
      <c r="UOK34" s="0"/>
      <c r="UOL34" s="0"/>
      <c r="UOM34" s="0"/>
      <c r="UON34" s="0"/>
      <c r="UOO34" s="0"/>
      <c r="UOP34" s="0"/>
      <c r="UOQ34" s="0"/>
      <c r="UOR34" s="0"/>
      <c r="UOS34" s="0"/>
      <c r="UOT34" s="0"/>
      <c r="UOU34" s="0"/>
      <c r="UOV34" s="0"/>
      <c r="UOW34" s="0"/>
      <c r="UOX34" s="0"/>
      <c r="UOY34" s="0"/>
      <c r="UOZ34" s="0"/>
      <c r="UPA34" s="0"/>
      <c r="UPB34" s="0"/>
      <c r="UPC34" s="0"/>
      <c r="UPD34" s="0"/>
      <c r="UPE34" s="0"/>
      <c r="UPF34" s="0"/>
      <c r="UPG34" s="0"/>
      <c r="UPH34" s="0"/>
      <c r="UPI34" s="0"/>
      <c r="UPJ34" s="0"/>
      <c r="UPK34" s="0"/>
      <c r="UPL34" s="0"/>
      <c r="UPM34" s="0"/>
      <c r="UPN34" s="0"/>
      <c r="UPO34" s="0"/>
      <c r="UPP34" s="0"/>
      <c r="UPQ34" s="0"/>
      <c r="UPR34" s="0"/>
      <c r="UPS34" s="0"/>
      <c r="UPT34" s="0"/>
      <c r="UPU34" s="0"/>
      <c r="UPV34" s="0"/>
      <c r="UPW34" s="0"/>
      <c r="UPX34" s="0"/>
      <c r="UPY34" s="0"/>
      <c r="UPZ34" s="0"/>
      <c r="UQA34" s="0"/>
      <c r="UQB34" s="0"/>
      <c r="UQC34" s="0"/>
      <c r="UQD34" s="0"/>
      <c r="UQE34" s="0"/>
      <c r="UQF34" s="0"/>
      <c r="UQG34" s="0"/>
      <c r="UQH34" s="0"/>
      <c r="UQI34" s="0"/>
      <c r="UQJ34" s="0"/>
      <c r="UQK34" s="0"/>
      <c r="UQL34" s="0"/>
      <c r="UQM34" s="0"/>
      <c r="UQN34" s="0"/>
      <c r="UQO34" s="0"/>
      <c r="UQP34" s="0"/>
      <c r="UQQ34" s="0"/>
      <c r="UQR34" s="0"/>
      <c r="UQS34" s="0"/>
      <c r="UQT34" s="0"/>
      <c r="UQU34" s="0"/>
      <c r="UQV34" s="0"/>
      <c r="UQW34" s="0"/>
      <c r="UQX34" s="0"/>
      <c r="UQY34" s="0"/>
      <c r="UQZ34" s="0"/>
      <c r="URA34" s="0"/>
      <c r="URB34" s="0"/>
      <c r="URC34" s="0"/>
      <c r="URD34" s="0"/>
      <c r="URE34" s="0"/>
      <c r="URF34" s="0"/>
      <c r="URG34" s="0"/>
      <c r="URH34" s="0"/>
      <c r="URI34" s="0"/>
      <c r="URJ34" s="0"/>
      <c r="URK34" s="0"/>
      <c r="URL34" s="0"/>
      <c r="URM34" s="0"/>
      <c r="URN34" s="0"/>
      <c r="URO34" s="0"/>
      <c r="URP34" s="0"/>
      <c r="URQ34" s="0"/>
      <c r="URR34" s="0"/>
      <c r="URS34" s="0"/>
      <c r="URT34" s="0"/>
      <c r="URU34" s="0"/>
      <c r="URV34" s="0"/>
      <c r="URW34" s="0"/>
      <c r="URX34" s="0"/>
      <c r="URY34" s="0"/>
      <c r="URZ34" s="0"/>
      <c r="USA34" s="0"/>
      <c r="USB34" s="0"/>
      <c r="USC34" s="0"/>
      <c r="USD34" s="0"/>
      <c r="USE34" s="0"/>
      <c r="USF34" s="0"/>
      <c r="USG34" s="0"/>
      <c r="USH34" s="0"/>
      <c r="USI34" s="0"/>
      <c r="USJ34" s="0"/>
      <c r="USK34" s="0"/>
      <c r="USL34" s="0"/>
      <c r="USM34" s="0"/>
      <c r="USN34" s="0"/>
      <c r="USO34" s="0"/>
      <c r="USP34" s="0"/>
      <c r="USQ34" s="0"/>
      <c r="USR34" s="0"/>
      <c r="USS34" s="0"/>
      <c r="UST34" s="0"/>
      <c r="USU34" s="0"/>
      <c r="USV34" s="0"/>
      <c r="USW34" s="0"/>
      <c r="USX34" s="0"/>
      <c r="USY34" s="0"/>
      <c r="USZ34" s="0"/>
      <c r="UTA34" s="0"/>
      <c r="UTB34" s="0"/>
      <c r="UTC34" s="0"/>
      <c r="UTD34" s="0"/>
      <c r="UTE34" s="0"/>
      <c r="UTF34" s="0"/>
      <c r="UTG34" s="0"/>
      <c r="UTH34" s="0"/>
      <c r="UTI34" s="0"/>
      <c r="UTJ34" s="0"/>
      <c r="UTK34" s="0"/>
      <c r="UTL34" s="0"/>
      <c r="UTM34" s="0"/>
      <c r="UTN34" s="0"/>
      <c r="UTO34" s="0"/>
      <c r="UTP34" s="0"/>
      <c r="UTQ34" s="0"/>
      <c r="UTR34" s="0"/>
      <c r="UTS34" s="0"/>
      <c r="UTT34" s="0"/>
      <c r="UTU34" s="0"/>
      <c r="UTV34" s="0"/>
      <c r="UTW34" s="0"/>
      <c r="UTX34" s="0"/>
      <c r="UTY34" s="0"/>
      <c r="UTZ34" s="0"/>
      <c r="UUA34" s="0"/>
      <c r="UUB34" s="0"/>
      <c r="UUC34" s="0"/>
      <c r="UUD34" s="0"/>
      <c r="UUE34" s="0"/>
      <c r="UUF34" s="0"/>
      <c r="UUG34" s="0"/>
      <c r="UUH34" s="0"/>
      <c r="UUI34" s="0"/>
      <c r="UUJ34" s="0"/>
      <c r="UUK34" s="0"/>
      <c r="UUL34" s="0"/>
      <c r="UUM34" s="0"/>
      <c r="UUN34" s="0"/>
      <c r="UUO34" s="0"/>
      <c r="UUP34" s="0"/>
      <c r="UUQ34" s="0"/>
      <c r="UUR34" s="0"/>
      <c r="UUS34" s="0"/>
      <c r="UUT34" s="0"/>
      <c r="UUU34" s="0"/>
      <c r="UUV34" s="0"/>
      <c r="UUW34" s="0"/>
      <c r="UUX34" s="0"/>
      <c r="UUY34" s="0"/>
      <c r="UUZ34" s="0"/>
      <c r="UVA34" s="0"/>
      <c r="UVB34" s="0"/>
      <c r="UVC34" s="0"/>
      <c r="UVD34" s="0"/>
      <c r="UVE34" s="0"/>
      <c r="UVF34" s="0"/>
      <c r="UVG34" s="0"/>
      <c r="UVH34" s="0"/>
      <c r="UVI34" s="0"/>
      <c r="UVJ34" s="0"/>
      <c r="UVK34" s="0"/>
      <c r="UVL34" s="0"/>
      <c r="UVM34" s="0"/>
      <c r="UVN34" s="0"/>
      <c r="UVO34" s="0"/>
      <c r="UVP34" s="0"/>
      <c r="UVQ34" s="0"/>
      <c r="UVR34" s="0"/>
      <c r="UVS34" s="0"/>
      <c r="UVT34" s="0"/>
      <c r="UVU34" s="0"/>
      <c r="UVV34" s="0"/>
      <c r="UVW34" s="0"/>
      <c r="UVX34" s="0"/>
      <c r="UVY34" s="0"/>
      <c r="UVZ34" s="0"/>
      <c r="UWA34" s="0"/>
      <c r="UWB34" s="0"/>
      <c r="UWC34" s="0"/>
      <c r="UWD34" s="0"/>
      <c r="UWE34" s="0"/>
      <c r="UWF34" s="0"/>
      <c r="UWG34" s="0"/>
      <c r="UWH34" s="0"/>
      <c r="UWI34" s="0"/>
      <c r="UWJ34" s="0"/>
      <c r="UWK34" s="0"/>
      <c r="UWL34" s="0"/>
      <c r="UWM34" s="0"/>
      <c r="UWN34" s="0"/>
      <c r="UWO34" s="0"/>
      <c r="UWP34" s="0"/>
      <c r="UWQ34" s="0"/>
      <c r="UWR34" s="0"/>
      <c r="UWS34" s="0"/>
      <c r="UWT34" s="0"/>
      <c r="UWU34" s="0"/>
      <c r="UWV34" s="0"/>
      <c r="UWW34" s="0"/>
      <c r="UWX34" s="0"/>
      <c r="UWY34" s="0"/>
      <c r="UWZ34" s="0"/>
      <c r="UXA34" s="0"/>
      <c r="UXB34" s="0"/>
      <c r="UXC34" s="0"/>
      <c r="UXD34" s="0"/>
      <c r="UXE34" s="0"/>
      <c r="UXF34" s="0"/>
      <c r="UXG34" s="0"/>
      <c r="UXH34" s="0"/>
      <c r="UXI34" s="0"/>
      <c r="UXJ34" s="0"/>
      <c r="UXK34" s="0"/>
      <c r="UXL34" s="0"/>
      <c r="UXM34" s="0"/>
      <c r="UXN34" s="0"/>
      <c r="UXO34" s="0"/>
      <c r="UXP34" s="0"/>
      <c r="UXQ34" s="0"/>
      <c r="UXR34" s="0"/>
      <c r="UXS34" s="0"/>
      <c r="UXT34" s="0"/>
      <c r="UXU34" s="0"/>
      <c r="UXV34" s="0"/>
      <c r="UXW34" s="0"/>
      <c r="UXX34" s="0"/>
      <c r="UXY34" s="0"/>
      <c r="UXZ34" s="0"/>
      <c r="UYA34" s="0"/>
      <c r="UYB34" s="0"/>
      <c r="UYC34" s="0"/>
      <c r="UYD34" s="0"/>
      <c r="UYE34" s="0"/>
      <c r="UYF34" s="0"/>
      <c r="UYG34" s="0"/>
      <c r="UYH34" s="0"/>
      <c r="UYI34" s="0"/>
      <c r="UYJ34" s="0"/>
      <c r="UYK34" s="0"/>
      <c r="UYL34" s="0"/>
      <c r="UYM34" s="0"/>
      <c r="UYN34" s="0"/>
      <c r="UYO34" s="0"/>
      <c r="UYP34" s="0"/>
      <c r="UYQ34" s="0"/>
      <c r="UYR34" s="0"/>
      <c r="UYS34" s="0"/>
      <c r="UYT34" s="0"/>
      <c r="UYU34" s="0"/>
      <c r="UYV34" s="0"/>
      <c r="UYW34" s="0"/>
      <c r="UYX34" s="0"/>
      <c r="UYY34" s="0"/>
      <c r="UYZ34" s="0"/>
      <c r="UZA34" s="0"/>
      <c r="UZB34" s="0"/>
      <c r="UZC34" s="0"/>
      <c r="UZD34" s="0"/>
      <c r="UZE34" s="0"/>
      <c r="UZF34" s="0"/>
      <c r="UZG34" s="0"/>
      <c r="UZH34" s="0"/>
      <c r="UZI34" s="0"/>
      <c r="UZJ34" s="0"/>
      <c r="UZK34" s="0"/>
      <c r="UZL34" s="0"/>
      <c r="UZM34" s="0"/>
      <c r="UZN34" s="0"/>
      <c r="UZO34" s="0"/>
      <c r="UZP34" s="0"/>
      <c r="UZQ34" s="0"/>
      <c r="UZR34" s="0"/>
      <c r="UZS34" s="0"/>
      <c r="UZT34" s="0"/>
      <c r="UZU34" s="0"/>
      <c r="UZV34" s="0"/>
      <c r="UZW34" s="0"/>
      <c r="UZX34" s="0"/>
      <c r="UZY34" s="0"/>
      <c r="UZZ34" s="0"/>
      <c r="VAA34" s="0"/>
      <c r="VAB34" s="0"/>
      <c r="VAC34" s="0"/>
      <c r="VAD34" s="0"/>
      <c r="VAE34" s="0"/>
      <c r="VAF34" s="0"/>
      <c r="VAG34" s="0"/>
      <c r="VAH34" s="0"/>
      <c r="VAI34" s="0"/>
      <c r="VAJ34" s="0"/>
      <c r="VAK34" s="0"/>
      <c r="VAL34" s="0"/>
      <c r="VAM34" s="0"/>
      <c r="VAN34" s="0"/>
      <c r="VAO34" s="0"/>
      <c r="VAP34" s="0"/>
      <c r="VAQ34" s="0"/>
      <c r="VAR34" s="0"/>
      <c r="VAS34" s="0"/>
      <c r="VAT34" s="0"/>
      <c r="VAU34" s="0"/>
      <c r="VAV34" s="0"/>
      <c r="VAW34" s="0"/>
      <c r="VAX34" s="0"/>
      <c r="VAY34" s="0"/>
      <c r="VAZ34" s="0"/>
      <c r="VBA34" s="0"/>
      <c r="VBB34" s="0"/>
      <c r="VBC34" s="0"/>
      <c r="VBD34" s="0"/>
      <c r="VBE34" s="0"/>
      <c r="VBF34" s="0"/>
      <c r="VBG34" s="0"/>
      <c r="VBH34" s="0"/>
      <c r="VBI34" s="0"/>
      <c r="VBJ34" s="0"/>
      <c r="VBK34" s="0"/>
      <c r="VBL34" s="0"/>
      <c r="VBM34" s="0"/>
      <c r="VBN34" s="0"/>
      <c r="VBO34" s="0"/>
      <c r="VBP34" s="0"/>
      <c r="VBQ34" s="0"/>
      <c r="VBR34" s="0"/>
      <c r="VBS34" s="0"/>
      <c r="VBT34" s="0"/>
      <c r="VBU34" s="0"/>
      <c r="VBV34" s="0"/>
      <c r="VBW34" s="0"/>
      <c r="VBX34" s="0"/>
      <c r="VBY34" s="0"/>
      <c r="VBZ34" s="0"/>
      <c r="VCA34" s="0"/>
      <c r="VCB34" s="0"/>
      <c r="VCC34" s="0"/>
      <c r="VCD34" s="0"/>
      <c r="VCE34" s="0"/>
      <c r="VCF34" s="0"/>
      <c r="VCG34" s="0"/>
      <c r="VCH34" s="0"/>
      <c r="VCI34" s="0"/>
      <c r="VCJ34" s="0"/>
      <c r="VCK34" s="0"/>
      <c r="VCL34" s="0"/>
      <c r="VCM34" s="0"/>
      <c r="VCN34" s="0"/>
      <c r="VCO34" s="0"/>
      <c r="VCP34" s="0"/>
      <c r="VCQ34" s="0"/>
      <c r="VCR34" s="0"/>
      <c r="VCS34" s="0"/>
      <c r="VCT34" s="0"/>
      <c r="VCU34" s="0"/>
      <c r="VCV34" s="0"/>
      <c r="VCW34" s="0"/>
      <c r="VCX34" s="0"/>
      <c r="VCY34" s="0"/>
      <c r="VCZ34" s="0"/>
      <c r="VDA34" s="0"/>
      <c r="VDB34" s="0"/>
      <c r="VDC34" s="0"/>
      <c r="VDD34" s="0"/>
      <c r="VDE34" s="0"/>
      <c r="VDF34" s="0"/>
      <c r="VDG34" s="0"/>
      <c r="VDH34" s="0"/>
      <c r="VDI34" s="0"/>
      <c r="VDJ34" s="0"/>
      <c r="VDK34" s="0"/>
      <c r="VDL34" s="0"/>
      <c r="VDM34" s="0"/>
      <c r="VDN34" s="0"/>
      <c r="VDO34" s="0"/>
      <c r="VDP34" s="0"/>
      <c r="VDQ34" s="0"/>
      <c r="VDR34" s="0"/>
      <c r="VDS34" s="0"/>
      <c r="VDT34" s="0"/>
      <c r="VDU34" s="0"/>
      <c r="VDV34" s="0"/>
      <c r="VDW34" s="0"/>
      <c r="VDX34" s="0"/>
      <c r="VDY34" s="0"/>
      <c r="VDZ34" s="0"/>
      <c r="VEA34" s="0"/>
      <c r="VEB34" s="0"/>
      <c r="VEC34" s="0"/>
      <c r="VED34" s="0"/>
      <c r="VEE34" s="0"/>
      <c r="VEF34" s="0"/>
      <c r="VEG34" s="0"/>
      <c r="VEH34" s="0"/>
      <c r="VEI34" s="0"/>
      <c r="VEJ34" s="0"/>
      <c r="VEK34" s="0"/>
      <c r="VEL34" s="0"/>
      <c r="VEM34" s="0"/>
      <c r="VEN34" s="0"/>
      <c r="VEO34" s="0"/>
      <c r="VEP34" s="0"/>
      <c r="VEQ34" s="0"/>
      <c r="VER34" s="0"/>
      <c r="VES34" s="0"/>
      <c r="VET34" s="0"/>
      <c r="VEU34" s="0"/>
      <c r="VEV34" s="0"/>
      <c r="VEW34" s="0"/>
      <c r="VEX34" s="0"/>
      <c r="VEY34" s="0"/>
      <c r="VEZ34" s="0"/>
      <c r="VFA34" s="0"/>
      <c r="VFB34" s="0"/>
      <c r="VFC34" s="0"/>
      <c r="VFD34" s="0"/>
      <c r="VFE34" s="0"/>
      <c r="VFF34" s="0"/>
      <c r="VFG34" s="0"/>
      <c r="VFH34" s="0"/>
      <c r="VFI34" s="0"/>
      <c r="VFJ34" s="0"/>
      <c r="VFK34" s="0"/>
      <c r="VFL34" s="0"/>
      <c r="VFM34" s="0"/>
      <c r="VFN34" s="0"/>
      <c r="VFO34" s="0"/>
      <c r="VFP34" s="0"/>
      <c r="VFQ34" s="0"/>
      <c r="VFR34" s="0"/>
      <c r="VFS34" s="0"/>
      <c r="VFT34" s="0"/>
      <c r="VFU34" s="0"/>
      <c r="VFV34" s="0"/>
      <c r="VFW34" s="0"/>
      <c r="VFX34" s="0"/>
      <c r="VFY34" s="0"/>
      <c r="VFZ34" s="0"/>
      <c r="VGA34" s="0"/>
      <c r="VGB34" s="0"/>
      <c r="VGC34" s="0"/>
      <c r="VGD34" s="0"/>
      <c r="VGE34" s="0"/>
      <c r="VGF34" s="0"/>
      <c r="VGG34" s="0"/>
      <c r="VGH34" s="0"/>
      <c r="VGI34" s="0"/>
      <c r="VGJ34" s="0"/>
      <c r="VGK34" s="0"/>
      <c r="VGL34" s="0"/>
      <c r="VGM34" s="0"/>
      <c r="VGN34" s="0"/>
      <c r="VGO34" s="0"/>
      <c r="VGP34" s="0"/>
      <c r="VGQ34" s="0"/>
      <c r="VGR34" s="0"/>
      <c r="VGS34" s="0"/>
      <c r="VGT34" s="0"/>
      <c r="VGU34" s="0"/>
      <c r="VGV34" s="0"/>
      <c r="VGW34" s="0"/>
      <c r="VGX34" s="0"/>
      <c r="VGY34" s="0"/>
      <c r="VGZ34" s="0"/>
      <c r="VHA34" s="0"/>
      <c r="VHB34" s="0"/>
      <c r="VHC34" s="0"/>
      <c r="VHD34" s="0"/>
      <c r="VHE34" s="0"/>
      <c r="VHF34" s="0"/>
      <c r="VHG34" s="0"/>
      <c r="VHH34" s="0"/>
      <c r="VHI34" s="0"/>
      <c r="VHJ34" s="0"/>
      <c r="VHK34" s="0"/>
      <c r="VHL34" s="0"/>
      <c r="VHM34" s="0"/>
      <c r="VHN34" s="0"/>
      <c r="VHO34" s="0"/>
      <c r="VHP34" s="0"/>
      <c r="VHQ34" s="0"/>
      <c r="VHR34" s="0"/>
      <c r="VHS34" s="0"/>
      <c r="VHT34" s="0"/>
      <c r="VHU34" s="0"/>
      <c r="VHV34" s="0"/>
      <c r="VHW34" s="0"/>
      <c r="VHX34" s="0"/>
      <c r="VHY34" s="0"/>
      <c r="VHZ34" s="0"/>
      <c r="VIA34" s="0"/>
      <c r="VIB34" s="0"/>
      <c r="VIC34" s="0"/>
      <c r="VID34" s="0"/>
      <c r="VIE34" s="0"/>
      <c r="VIF34" s="0"/>
      <c r="VIG34" s="0"/>
      <c r="VIH34" s="0"/>
      <c r="VII34" s="0"/>
      <c r="VIJ34" s="0"/>
      <c r="VIK34" s="0"/>
      <c r="VIL34" s="0"/>
      <c r="VIM34" s="0"/>
      <c r="VIN34" s="0"/>
      <c r="VIO34" s="0"/>
      <c r="VIP34" s="0"/>
      <c r="VIQ34" s="0"/>
      <c r="VIR34" s="0"/>
      <c r="VIS34" s="0"/>
      <c r="VIT34" s="0"/>
      <c r="VIU34" s="0"/>
      <c r="VIV34" s="0"/>
      <c r="VIW34" s="0"/>
      <c r="VIX34" s="0"/>
      <c r="VIY34" s="0"/>
      <c r="VIZ34" s="0"/>
      <c r="VJA34" s="0"/>
      <c r="VJB34" s="0"/>
      <c r="VJC34" s="0"/>
      <c r="VJD34" s="0"/>
      <c r="VJE34" s="0"/>
      <c r="VJF34" s="0"/>
      <c r="VJG34" s="0"/>
      <c r="VJH34" s="0"/>
      <c r="VJI34" s="0"/>
      <c r="VJJ34" s="0"/>
      <c r="VJK34" s="0"/>
      <c r="VJL34" s="0"/>
      <c r="VJM34" s="0"/>
      <c r="VJN34" s="0"/>
      <c r="VJO34" s="0"/>
      <c r="VJP34" s="0"/>
      <c r="VJQ34" s="0"/>
      <c r="VJR34" s="0"/>
      <c r="VJS34" s="0"/>
      <c r="VJT34" s="0"/>
      <c r="VJU34" s="0"/>
      <c r="VJV34" s="0"/>
      <c r="VJW34" s="0"/>
      <c r="VJX34" s="0"/>
      <c r="VJY34" s="0"/>
      <c r="VJZ34" s="0"/>
      <c r="VKA34" s="0"/>
      <c r="VKB34" s="0"/>
      <c r="VKC34" s="0"/>
      <c r="VKD34" s="0"/>
      <c r="VKE34" s="0"/>
      <c r="VKF34" s="0"/>
      <c r="VKG34" s="0"/>
      <c r="VKH34" s="0"/>
      <c r="VKI34" s="0"/>
      <c r="VKJ34" s="0"/>
      <c r="VKK34" s="0"/>
      <c r="VKL34" s="0"/>
      <c r="VKM34" s="0"/>
      <c r="VKN34" s="0"/>
      <c r="VKO34" s="0"/>
      <c r="VKP34" s="0"/>
      <c r="VKQ34" s="0"/>
      <c r="VKR34" s="0"/>
      <c r="VKS34" s="0"/>
      <c r="VKT34" s="0"/>
      <c r="VKU34" s="0"/>
      <c r="VKV34" s="0"/>
      <c r="VKW34" s="0"/>
      <c r="VKX34" s="0"/>
      <c r="VKY34" s="0"/>
      <c r="VKZ34" s="0"/>
      <c r="VLA34" s="0"/>
      <c r="VLB34" s="0"/>
      <c r="VLC34" s="0"/>
      <c r="VLD34" s="0"/>
      <c r="VLE34" s="0"/>
      <c r="VLF34" s="0"/>
      <c r="VLG34" s="0"/>
      <c r="VLH34" s="0"/>
      <c r="VLI34" s="0"/>
      <c r="VLJ34" s="0"/>
      <c r="VLK34" s="0"/>
      <c r="VLL34" s="0"/>
      <c r="VLM34" s="0"/>
      <c r="VLN34" s="0"/>
      <c r="VLO34" s="0"/>
      <c r="VLP34" s="0"/>
      <c r="VLQ34" s="0"/>
      <c r="VLR34" s="0"/>
      <c r="VLS34" s="0"/>
      <c r="VLT34" s="0"/>
      <c r="VLU34" s="0"/>
      <c r="VLV34" s="0"/>
      <c r="VLW34" s="0"/>
      <c r="VLX34" s="0"/>
      <c r="VLY34" s="0"/>
      <c r="VLZ34" s="0"/>
      <c r="VMA34" s="0"/>
      <c r="VMB34" s="0"/>
      <c r="VMC34" s="0"/>
      <c r="VMD34" s="0"/>
      <c r="VME34" s="0"/>
      <c r="VMF34" s="0"/>
      <c r="VMG34" s="0"/>
      <c r="VMH34" s="0"/>
      <c r="VMI34" s="0"/>
      <c r="VMJ34" s="0"/>
      <c r="VMK34" s="0"/>
      <c r="VML34" s="0"/>
      <c r="VMM34" s="0"/>
      <c r="VMN34" s="0"/>
      <c r="VMO34" s="0"/>
      <c r="VMP34" s="0"/>
      <c r="VMQ34" s="0"/>
      <c r="VMR34" s="0"/>
      <c r="VMS34" s="0"/>
      <c r="VMT34" s="0"/>
      <c r="VMU34" s="0"/>
      <c r="VMV34" s="0"/>
      <c r="VMW34" s="0"/>
      <c r="VMX34" s="0"/>
      <c r="VMY34" s="0"/>
      <c r="VMZ34" s="0"/>
      <c r="VNA34" s="0"/>
      <c r="VNB34" s="0"/>
      <c r="VNC34" s="0"/>
      <c r="VND34" s="0"/>
      <c r="VNE34" s="0"/>
      <c r="VNF34" s="0"/>
      <c r="VNG34" s="0"/>
      <c r="VNH34" s="0"/>
      <c r="VNI34" s="0"/>
      <c r="VNJ34" s="0"/>
      <c r="VNK34" s="0"/>
      <c r="VNL34" s="0"/>
      <c r="VNM34" s="0"/>
      <c r="VNN34" s="0"/>
      <c r="VNO34" s="0"/>
      <c r="VNP34" s="0"/>
      <c r="VNQ34" s="0"/>
      <c r="VNR34" s="0"/>
      <c r="VNS34" s="0"/>
      <c r="VNT34" s="0"/>
      <c r="VNU34" s="0"/>
      <c r="VNV34" s="0"/>
      <c r="VNW34" s="0"/>
      <c r="VNX34" s="0"/>
      <c r="VNY34" s="0"/>
      <c r="VNZ34" s="0"/>
      <c r="VOA34" s="0"/>
      <c r="VOB34" s="0"/>
      <c r="VOC34" s="0"/>
      <c r="VOD34" s="0"/>
      <c r="VOE34" s="0"/>
      <c r="VOF34" s="0"/>
      <c r="VOG34" s="0"/>
      <c r="VOH34" s="0"/>
      <c r="VOI34" s="0"/>
      <c r="VOJ34" s="0"/>
      <c r="VOK34" s="0"/>
      <c r="VOL34" s="0"/>
      <c r="VOM34" s="0"/>
      <c r="VON34" s="0"/>
      <c r="VOO34" s="0"/>
      <c r="VOP34" s="0"/>
      <c r="VOQ34" s="0"/>
      <c r="VOR34" s="0"/>
      <c r="VOS34" s="0"/>
      <c r="VOT34" s="0"/>
      <c r="VOU34" s="0"/>
      <c r="VOV34" s="0"/>
      <c r="VOW34" s="0"/>
      <c r="VOX34" s="0"/>
      <c r="VOY34" s="0"/>
      <c r="VOZ34" s="0"/>
      <c r="VPA34" s="0"/>
      <c r="VPB34" s="0"/>
      <c r="VPC34" s="0"/>
      <c r="VPD34" s="0"/>
      <c r="VPE34" s="0"/>
      <c r="VPF34" s="0"/>
      <c r="VPG34" s="0"/>
      <c r="VPH34" s="0"/>
      <c r="VPI34" s="0"/>
      <c r="VPJ34" s="0"/>
      <c r="VPK34" s="0"/>
      <c r="VPL34" s="0"/>
      <c r="VPM34" s="0"/>
      <c r="VPN34" s="0"/>
      <c r="VPO34" s="0"/>
      <c r="VPP34" s="0"/>
      <c r="VPQ34" s="0"/>
      <c r="VPR34" s="0"/>
      <c r="VPS34" s="0"/>
      <c r="VPT34" s="0"/>
      <c r="VPU34" s="0"/>
      <c r="VPV34" s="0"/>
      <c r="VPW34" s="0"/>
      <c r="VPX34" s="0"/>
      <c r="VPY34" s="0"/>
      <c r="VPZ34" s="0"/>
      <c r="VQA34" s="0"/>
      <c r="VQB34" s="0"/>
      <c r="VQC34" s="0"/>
      <c r="VQD34" s="0"/>
      <c r="VQE34" s="0"/>
      <c r="VQF34" s="0"/>
      <c r="VQG34" s="0"/>
      <c r="VQH34" s="0"/>
      <c r="VQI34" s="0"/>
      <c r="VQJ34" s="0"/>
      <c r="VQK34" s="0"/>
      <c r="VQL34" s="0"/>
      <c r="VQM34" s="0"/>
      <c r="VQN34" s="0"/>
      <c r="VQO34" s="0"/>
      <c r="VQP34" s="0"/>
      <c r="VQQ34" s="0"/>
      <c r="VQR34" s="0"/>
      <c r="VQS34" s="0"/>
      <c r="VQT34" s="0"/>
      <c r="VQU34" s="0"/>
      <c r="VQV34" s="0"/>
      <c r="VQW34" s="0"/>
      <c r="VQX34" s="0"/>
      <c r="VQY34" s="0"/>
      <c r="VQZ34" s="0"/>
      <c r="VRA34" s="0"/>
      <c r="VRB34" s="0"/>
      <c r="VRC34" s="0"/>
      <c r="VRD34" s="0"/>
      <c r="VRE34" s="0"/>
      <c r="VRF34" s="0"/>
      <c r="VRG34" s="0"/>
      <c r="VRH34" s="0"/>
      <c r="VRI34" s="0"/>
      <c r="VRJ34" s="0"/>
      <c r="VRK34" s="0"/>
      <c r="VRL34" s="0"/>
      <c r="VRM34" s="0"/>
      <c r="VRN34" s="0"/>
      <c r="VRO34" s="0"/>
      <c r="VRP34" s="0"/>
      <c r="VRQ34" s="0"/>
      <c r="VRR34" s="0"/>
      <c r="VRS34" s="0"/>
      <c r="VRT34" s="0"/>
      <c r="VRU34" s="0"/>
      <c r="VRV34" s="0"/>
      <c r="VRW34" s="0"/>
      <c r="VRX34" s="0"/>
      <c r="VRY34" s="0"/>
      <c r="VRZ34" s="0"/>
      <c r="VSA34" s="0"/>
      <c r="VSB34" s="0"/>
      <c r="VSC34" s="0"/>
      <c r="VSD34" s="0"/>
      <c r="VSE34" s="0"/>
      <c r="VSF34" s="0"/>
      <c r="VSG34" s="0"/>
      <c r="VSH34" s="0"/>
      <c r="VSI34" s="0"/>
      <c r="VSJ34" s="0"/>
      <c r="VSK34" s="0"/>
      <c r="VSL34" s="0"/>
      <c r="VSM34" s="0"/>
      <c r="VSN34" s="0"/>
      <c r="VSO34" s="0"/>
      <c r="VSP34" s="0"/>
      <c r="VSQ34" s="0"/>
      <c r="VSR34" s="0"/>
      <c r="VSS34" s="0"/>
      <c r="VST34" s="0"/>
      <c r="VSU34" s="0"/>
      <c r="VSV34" s="0"/>
      <c r="VSW34" s="0"/>
      <c r="VSX34" s="0"/>
      <c r="VSY34" s="0"/>
      <c r="VSZ34" s="0"/>
      <c r="VTA34" s="0"/>
      <c r="VTB34" s="0"/>
      <c r="VTC34" s="0"/>
      <c r="VTD34" s="0"/>
      <c r="VTE34" s="0"/>
      <c r="VTF34" s="0"/>
      <c r="VTG34" s="0"/>
      <c r="VTH34" s="0"/>
      <c r="VTI34" s="0"/>
      <c r="VTJ34" s="0"/>
      <c r="VTK34" s="0"/>
      <c r="VTL34" s="0"/>
      <c r="VTM34" s="0"/>
      <c r="VTN34" s="0"/>
      <c r="VTO34" s="0"/>
      <c r="VTP34" s="0"/>
      <c r="VTQ34" s="0"/>
      <c r="VTR34" s="0"/>
      <c r="VTS34" s="0"/>
      <c r="VTT34" s="0"/>
      <c r="VTU34" s="0"/>
      <c r="VTV34" s="0"/>
      <c r="VTW34" s="0"/>
      <c r="VTX34" s="0"/>
      <c r="VTY34" s="0"/>
      <c r="VTZ34" s="0"/>
      <c r="VUA34" s="0"/>
      <c r="VUB34" s="0"/>
      <c r="VUC34" s="0"/>
      <c r="VUD34" s="0"/>
      <c r="VUE34" s="0"/>
      <c r="VUF34" s="0"/>
      <c r="VUG34" s="0"/>
      <c r="VUH34" s="0"/>
      <c r="VUI34" s="0"/>
      <c r="VUJ34" s="0"/>
      <c r="VUK34" s="0"/>
      <c r="VUL34" s="0"/>
      <c r="VUM34" s="0"/>
      <c r="VUN34" s="0"/>
      <c r="VUO34" s="0"/>
      <c r="VUP34" s="0"/>
      <c r="VUQ34" s="0"/>
      <c r="VUR34" s="0"/>
      <c r="VUS34" s="0"/>
      <c r="VUT34" s="0"/>
      <c r="VUU34" s="0"/>
      <c r="VUV34" s="0"/>
      <c r="VUW34" s="0"/>
      <c r="VUX34" s="0"/>
      <c r="VUY34" s="0"/>
      <c r="VUZ34" s="0"/>
      <c r="VVA34" s="0"/>
      <c r="VVB34" s="0"/>
      <c r="VVC34" s="0"/>
      <c r="VVD34" s="0"/>
      <c r="VVE34" s="0"/>
      <c r="VVF34" s="0"/>
      <c r="VVG34" s="0"/>
      <c r="VVH34" s="0"/>
      <c r="VVI34" s="0"/>
      <c r="VVJ34" s="0"/>
      <c r="VVK34" s="0"/>
      <c r="VVL34" s="0"/>
      <c r="VVM34" s="0"/>
      <c r="VVN34" s="0"/>
      <c r="VVO34" s="0"/>
      <c r="VVP34" s="0"/>
      <c r="VVQ34" s="0"/>
      <c r="VVR34" s="0"/>
      <c r="VVS34" s="0"/>
      <c r="VVT34" s="0"/>
      <c r="VVU34" s="0"/>
      <c r="VVV34" s="0"/>
      <c r="VVW34" s="0"/>
      <c r="VVX34" s="0"/>
      <c r="VVY34" s="0"/>
      <c r="VVZ34" s="0"/>
      <c r="VWA34" s="0"/>
      <c r="VWB34" s="0"/>
      <c r="VWC34" s="0"/>
      <c r="VWD34" s="0"/>
      <c r="VWE34" s="0"/>
      <c r="VWF34" s="0"/>
      <c r="VWG34" s="0"/>
      <c r="VWH34" s="0"/>
      <c r="VWI34" s="0"/>
      <c r="VWJ34" s="0"/>
      <c r="VWK34" s="0"/>
      <c r="VWL34" s="0"/>
      <c r="VWM34" s="0"/>
      <c r="VWN34" s="0"/>
      <c r="VWO34" s="0"/>
      <c r="VWP34" s="0"/>
      <c r="VWQ34" s="0"/>
      <c r="VWR34" s="0"/>
      <c r="VWS34" s="0"/>
      <c r="VWT34" s="0"/>
      <c r="VWU34" s="0"/>
      <c r="VWV34" s="0"/>
      <c r="VWW34" s="0"/>
      <c r="VWX34" s="0"/>
      <c r="VWY34" s="0"/>
      <c r="VWZ34" s="0"/>
      <c r="VXA34" s="0"/>
      <c r="VXB34" s="0"/>
      <c r="VXC34" s="0"/>
      <c r="VXD34" s="0"/>
      <c r="VXE34" s="0"/>
      <c r="VXF34" s="0"/>
      <c r="VXG34" s="0"/>
      <c r="VXH34" s="0"/>
      <c r="VXI34" s="0"/>
      <c r="VXJ34" s="0"/>
      <c r="VXK34" s="0"/>
      <c r="VXL34" s="0"/>
      <c r="VXM34" s="0"/>
      <c r="VXN34" s="0"/>
      <c r="VXO34" s="0"/>
      <c r="VXP34" s="0"/>
      <c r="VXQ34" s="0"/>
      <c r="VXR34" s="0"/>
      <c r="VXS34" s="0"/>
      <c r="VXT34" s="0"/>
      <c r="VXU34" s="0"/>
      <c r="VXV34" s="0"/>
      <c r="VXW34" s="0"/>
      <c r="VXX34" s="0"/>
      <c r="VXY34" s="0"/>
      <c r="VXZ34" s="0"/>
      <c r="VYA34" s="0"/>
      <c r="VYB34" s="0"/>
      <c r="VYC34" s="0"/>
      <c r="VYD34" s="0"/>
      <c r="VYE34" s="0"/>
      <c r="VYF34" s="0"/>
      <c r="VYG34" s="0"/>
      <c r="VYH34" s="0"/>
      <c r="VYI34" s="0"/>
      <c r="VYJ34" s="0"/>
      <c r="VYK34" s="0"/>
      <c r="VYL34" s="0"/>
      <c r="VYM34" s="0"/>
      <c r="VYN34" s="0"/>
      <c r="VYO34" s="0"/>
      <c r="VYP34" s="0"/>
      <c r="VYQ34" s="0"/>
      <c r="VYR34" s="0"/>
      <c r="VYS34" s="0"/>
      <c r="VYT34" s="0"/>
      <c r="VYU34" s="0"/>
      <c r="VYV34" s="0"/>
      <c r="VYW34" s="0"/>
      <c r="VYX34" s="0"/>
      <c r="VYY34" s="0"/>
      <c r="VYZ34" s="0"/>
      <c r="VZA34" s="0"/>
      <c r="VZB34" s="0"/>
      <c r="VZC34" s="0"/>
      <c r="VZD34" s="0"/>
      <c r="VZE34" s="0"/>
      <c r="VZF34" s="0"/>
      <c r="VZG34" s="0"/>
      <c r="VZH34" s="0"/>
      <c r="VZI34" s="0"/>
      <c r="VZJ34" s="0"/>
      <c r="VZK34" s="0"/>
      <c r="VZL34" s="0"/>
      <c r="VZM34" s="0"/>
      <c r="VZN34" s="0"/>
      <c r="VZO34" s="0"/>
      <c r="VZP34" s="0"/>
      <c r="VZQ34" s="0"/>
      <c r="VZR34" s="0"/>
      <c r="VZS34" s="0"/>
      <c r="VZT34" s="0"/>
      <c r="VZU34" s="0"/>
      <c r="VZV34" s="0"/>
      <c r="VZW34" s="0"/>
      <c r="VZX34" s="0"/>
      <c r="VZY34" s="0"/>
      <c r="VZZ34" s="0"/>
      <c r="WAA34" s="0"/>
      <c r="WAB34" s="0"/>
      <c r="WAC34" s="0"/>
      <c r="WAD34" s="0"/>
      <c r="WAE34" s="0"/>
      <c r="WAF34" s="0"/>
      <c r="WAG34" s="0"/>
      <c r="WAH34" s="0"/>
      <c r="WAI34" s="0"/>
      <c r="WAJ34" s="0"/>
      <c r="WAK34" s="0"/>
      <c r="WAL34" s="0"/>
      <c r="WAM34" s="0"/>
      <c r="WAN34" s="0"/>
      <c r="WAO34" s="0"/>
      <c r="WAP34" s="0"/>
      <c r="WAQ34" s="0"/>
      <c r="WAR34" s="0"/>
      <c r="WAS34" s="0"/>
      <c r="WAT34" s="0"/>
      <c r="WAU34" s="0"/>
      <c r="WAV34" s="0"/>
      <c r="WAW34" s="0"/>
      <c r="WAX34" s="0"/>
      <c r="WAY34" s="0"/>
      <c r="WAZ34" s="0"/>
      <c r="WBA34" s="0"/>
      <c r="WBB34" s="0"/>
      <c r="WBC34" s="0"/>
      <c r="WBD34" s="0"/>
      <c r="WBE34" s="0"/>
      <c r="WBF34" s="0"/>
      <c r="WBG34" s="0"/>
      <c r="WBH34" s="0"/>
      <c r="WBI34" s="0"/>
      <c r="WBJ34" s="0"/>
      <c r="WBK34" s="0"/>
      <c r="WBL34" s="0"/>
      <c r="WBM34" s="0"/>
      <c r="WBN34" s="0"/>
      <c r="WBO34" s="0"/>
      <c r="WBP34" s="0"/>
      <c r="WBQ34" s="0"/>
      <c r="WBR34" s="0"/>
      <c r="WBS34" s="0"/>
      <c r="WBT34" s="0"/>
      <c r="WBU34" s="0"/>
      <c r="WBV34" s="0"/>
      <c r="WBW34" s="0"/>
      <c r="WBX34" s="0"/>
      <c r="WBY34" s="0"/>
      <c r="WBZ34" s="0"/>
      <c r="WCA34" s="0"/>
      <c r="WCB34" s="0"/>
      <c r="WCC34" s="0"/>
      <c r="WCD34" s="0"/>
      <c r="WCE34" s="0"/>
      <c r="WCF34" s="0"/>
      <c r="WCG34" s="0"/>
      <c r="WCH34" s="0"/>
      <c r="WCI34" s="0"/>
      <c r="WCJ34" s="0"/>
      <c r="WCK34" s="0"/>
      <c r="WCL34" s="0"/>
      <c r="WCM34" s="0"/>
      <c r="WCN34" s="0"/>
      <c r="WCO34" s="0"/>
      <c r="WCP34" s="0"/>
      <c r="WCQ34" s="0"/>
      <c r="WCR34" s="0"/>
      <c r="WCS34" s="0"/>
      <c r="WCT34" s="0"/>
      <c r="WCU34" s="0"/>
      <c r="WCV34" s="0"/>
      <c r="WCW34" s="0"/>
      <c r="WCX34" s="0"/>
      <c r="WCY34" s="0"/>
      <c r="WCZ34" s="0"/>
      <c r="WDA34" s="0"/>
      <c r="WDB34" s="0"/>
      <c r="WDC34" s="0"/>
      <c r="WDD34" s="0"/>
      <c r="WDE34" s="0"/>
      <c r="WDF34" s="0"/>
      <c r="WDG34" s="0"/>
      <c r="WDH34" s="0"/>
      <c r="WDI34" s="0"/>
      <c r="WDJ34" s="0"/>
      <c r="WDK34" s="0"/>
      <c r="WDL34" s="0"/>
      <c r="WDM34" s="0"/>
      <c r="WDN34" s="0"/>
      <c r="WDO34" s="0"/>
      <c r="WDP34" s="0"/>
      <c r="WDQ34" s="0"/>
      <c r="WDR34" s="0"/>
      <c r="WDS34" s="0"/>
      <c r="WDT34" s="0"/>
      <c r="WDU34" s="0"/>
      <c r="WDV34" s="0"/>
      <c r="WDW34" s="0"/>
      <c r="WDX34" s="0"/>
      <c r="WDY34" s="0"/>
      <c r="WDZ34" s="0"/>
      <c r="WEA34" s="0"/>
      <c r="WEB34" s="0"/>
      <c r="WEC34" s="0"/>
      <c r="WED34" s="0"/>
      <c r="WEE34" s="0"/>
      <c r="WEF34" s="0"/>
      <c r="WEG34" s="0"/>
      <c r="WEH34" s="0"/>
      <c r="WEI34" s="0"/>
      <c r="WEJ34" s="0"/>
      <c r="WEK34" s="0"/>
      <c r="WEL34" s="0"/>
      <c r="WEM34" s="0"/>
      <c r="WEN34" s="0"/>
      <c r="WEO34" s="0"/>
      <c r="WEP34" s="0"/>
      <c r="WEQ34" s="0"/>
      <c r="WER34" s="0"/>
      <c r="WES34" s="0"/>
      <c r="WET34" s="0"/>
      <c r="WEU34" s="0"/>
      <c r="WEV34" s="0"/>
      <c r="WEW34" s="0"/>
      <c r="WEX34" s="0"/>
      <c r="WEY34" s="0"/>
      <c r="WEZ34" s="0"/>
      <c r="WFA34" s="0"/>
      <c r="WFB34" s="0"/>
      <c r="WFC34" s="0"/>
      <c r="WFD34" s="0"/>
      <c r="WFE34" s="0"/>
      <c r="WFF34" s="0"/>
      <c r="WFG34" s="0"/>
      <c r="WFH34" s="0"/>
      <c r="WFI34" s="0"/>
      <c r="WFJ34" s="0"/>
      <c r="WFK34" s="0"/>
      <c r="WFL34" s="0"/>
      <c r="WFM34" s="0"/>
      <c r="WFN34" s="0"/>
      <c r="WFO34" s="0"/>
      <c r="WFP34" s="0"/>
      <c r="WFQ34" s="0"/>
      <c r="WFR34" s="0"/>
      <c r="WFS34" s="0"/>
      <c r="WFT34" s="0"/>
      <c r="WFU34" s="0"/>
      <c r="WFV34" s="0"/>
      <c r="WFW34" s="0"/>
      <c r="WFX34" s="0"/>
      <c r="WFY34" s="0"/>
      <c r="WFZ34" s="0"/>
      <c r="WGA34" s="0"/>
      <c r="WGB34" s="0"/>
      <c r="WGC34" s="0"/>
      <c r="WGD34" s="0"/>
      <c r="WGE34" s="0"/>
      <c r="WGF34" s="0"/>
      <c r="WGG34" s="0"/>
      <c r="WGH34" s="0"/>
      <c r="WGI34" s="0"/>
      <c r="WGJ34" s="0"/>
      <c r="WGK34" s="0"/>
      <c r="WGL34" s="0"/>
      <c r="WGM34" s="0"/>
      <c r="WGN34" s="0"/>
      <c r="WGO34" s="0"/>
      <c r="WGP34" s="0"/>
      <c r="WGQ34" s="0"/>
      <c r="WGR34" s="0"/>
      <c r="WGS34" s="0"/>
      <c r="WGT34" s="0"/>
      <c r="WGU34" s="0"/>
      <c r="WGV34" s="0"/>
      <c r="WGW34" s="0"/>
      <c r="WGX34" s="0"/>
      <c r="WGY34" s="0"/>
      <c r="WGZ34" s="0"/>
      <c r="WHA34" s="0"/>
      <c r="WHB34" s="0"/>
      <c r="WHC34" s="0"/>
      <c r="WHD34" s="0"/>
      <c r="WHE34" s="0"/>
      <c r="WHF34" s="0"/>
      <c r="WHG34" s="0"/>
      <c r="WHH34" s="0"/>
      <c r="WHI34" s="0"/>
      <c r="WHJ34" s="0"/>
      <c r="WHK34" s="0"/>
      <c r="WHL34" s="0"/>
      <c r="WHM34" s="0"/>
      <c r="WHN34" s="0"/>
      <c r="WHO34" s="0"/>
      <c r="WHP34" s="0"/>
      <c r="WHQ34" s="0"/>
      <c r="WHR34" s="0"/>
      <c r="WHS34" s="0"/>
      <c r="WHT34" s="0"/>
      <c r="WHU34" s="0"/>
      <c r="WHV34" s="0"/>
      <c r="WHW34" s="0"/>
      <c r="WHX34" s="0"/>
      <c r="WHY34" s="0"/>
      <c r="WHZ34" s="0"/>
      <c r="WIA34" s="0"/>
      <c r="WIB34" s="0"/>
      <c r="WIC34" s="0"/>
      <c r="WID34" s="0"/>
      <c r="WIE34" s="0"/>
      <c r="WIF34" s="0"/>
      <c r="WIG34" s="0"/>
      <c r="WIH34" s="0"/>
      <c r="WII34" s="0"/>
      <c r="WIJ34" s="0"/>
      <c r="WIK34" s="0"/>
      <c r="WIL34" s="0"/>
      <c r="WIM34" s="0"/>
      <c r="WIN34" s="0"/>
      <c r="WIO34" s="0"/>
      <c r="WIP34" s="0"/>
      <c r="WIQ34" s="0"/>
      <c r="WIR34" s="0"/>
      <c r="WIS34" s="0"/>
      <c r="WIT34" s="0"/>
      <c r="WIU34" s="0"/>
      <c r="WIV34" s="0"/>
      <c r="WIW34" s="0"/>
      <c r="WIX34" s="0"/>
      <c r="WIY34" s="0"/>
      <c r="WIZ34" s="0"/>
      <c r="WJA34" s="0"/>
      <c r="WJB34" s="0"/>
      <c r="WJC34" s="0"/>
      <c r="WJD34" s="0"/>
      <c r="WJE34" s="0"/>
      <c r="WJF34" s="0"/>
      <c r="WJG34" s="0"/>
      <c r="WJH34" s="0"/>
      <c r="WJI34" s="0"/>
      <c r="WJJ34" s="0"/>
      <c r="WJK34" s="0"/>
      <c r="WJL34" s="0"/>
      <c r="WJM34" s="0"/>
      <c r="WJN34" s="0"/>
      <c r="WJO34" s="0"/>
      <c r="WJP34" s="0"/>
      <c r="WJQ34" s="0"/>
      <c r="WJR34" s="0"/>
      <c r="WJS34" s="0"/>
      <c r="WJT34" s="0"/>
      <c r="WJU34" s="0"/>
      <c r="WJV34" s="0"/>
      <c r="WJW34" s="0"/>
      <c r="WJX34" s="0"/>
      <c r="WJY34" s="0"/>
      <c r="WJZ34" s="0"/>
      <c r="WKA34" s="0"/>
      <c r="WKB34" s="0"/>
      <c r="WKC34" s="0"/>
      <c r="WKD34" s="0"/>
      <c r="WKE34" s="0"/>
      <c r="WKF34" s="0"/>
      <c r="WKG34" s="0"/>
      <c r="WKH34" s="0"/>
      <c r="WKI34" s="0"/>
      <c r="WKJ34" s="0"/>
      <c r="WKK34" s="0"/>
      <c r="WKL34" s="0"/>
      <c r="WKM34" s="0"/>
      <c r="WKN34" s="0"/>
      <c r="WKO34" s="0"/>
      <c r="WKP34" s="0"/>
      <c r="WKQ34" s="0"/>
      <c r="WKR34" s="0"/>
      <c r="WKS34" s="0"/>
      <c r="WKT34" s="0"/>
      <c r="WKU34" s="0"/>
      <c r="WKV34" s="0"/>
      <c r="WKW34" s="0"/>
      <c r="WKX34" s="0"/>
      <c r="WKY34" s="0"/>
      <c r="WKZ34" s="0"/>
      <c r="WLA34" s="0"/>
      <c r="WLB34" s="0"/>
      <c r="WLC34" s="0"/>
      <c r="WLD34" s="0"/>
      <c r="WLE34" s="0"/>
      <c r="WLF34" s="0"/>
      <c r="WLG34" s="0"/>
      <c r="WLH34" s="0"/>
      <c r="WLI34" s="0"/>
      <c r="WLJ34" s="0"/>
      <c r="WLK34" s="0"/>
      <c r="WLL34" s="0"/>
      <c r="WLM34" s="0"/>
      <c r="WLN34" s="0"/>
      <c r="WLO34" s="0"/>
      <c r="WLP34" s="0"/>
      <c r="WLQ34" s="0"/>
      <c r="WLR34" s="0"/>
      <c r="WLS34" s="0"/>
      <c r="WLT34" s="0"/>
      <c r="WLU34" s="0"/>
      <c r="WLV34" s="0"/>
      <c r="WLW34" s="0"/>
      <c r="WLX34" s="0"/>
      <c r="WLY34" s="0"/>
      <c r="WLZ34" s="0"/>
      <c r="WMA34" s="0"/>
      <c r="WMB34" s="0"/>
      <c r="WMC34" s="0"/>
      <c r="WMD34" s="0"/>
      <c r="WME34" s="0"/>
      <c r="WMF34" s="0"/>
      <c r="WMG34" s="0"/>
      <c r="WMH34" s="0"/>
      <c r="WMI34" s="0"/>
      <c r="WMJ34" s="0"/>
      <c r="WMK34" s="0"/>
      <c r="WML34" s="0"/>
      <c r="WMM34" s="0"/>
      <c r="WMN34" s="0"/>
      <c r="WMO34" s="0"/>
      <c r="WMP34" s="0"/>
      <c r="WMQ34" s="0"/>
      <c r="WMR34" s="0"/>
      <c r="WMS34" s="0"/>
      <c r="WMT34" s="0"/>
      <c r="WMU34" s="0"/>
      <c r="WMV34" s="0"/>
      <c r="WMW34" s="0"/>
      <c r="WMX34" s="0"/>
      <c r="WMY34" s="0"/>
      <c r="WMZ34" s="0"/>
      <c r="WNA34" s="0"/>
      <c r="WNB34" s="0"/>
      <c r="WNC34" s="0"/>
      <c r="WND34" s="0"/>
      <c r="WNE34" s="0"/>
      <c r="WNF34" s="0"/>
      <c r="WNG34" s="0"/>
      <c r="WNH34" s="0"/>
      <c r="WNI34" s="0"/>
      <c r="WNJ34" s="0"/>
      <c r="WNK34" s="0"/>
      <c r="WNL34" s="0"/>
      <c r="WNM34" s="0"/>
      <c r="WNN34" s="0"/>
      <c r="WNO34" s="0"/>
      <c r="WNP34" s="0"/>
      <c r="WNQ34" s="0"/>
      <c r="WNR34" s="0"/>
      <c r="WNS34" s="0"/>
      <c r="WNT34" s="0"/>
      <c r="WNU34" s="0"/>
      <c r="WNV34" s="0"/>
      <c r="WNW34" s="0"/>
      <c r="WNX34" s="0"/>
      <c r="WNY34" s="0"/>
      <c r="WNZ34" s="0"/>
      <c r="WOA34" s="0"/>
      <c r="WOB34" s="0"/>
      <c r="WOC34" s="0"/>
      <c r="WOD34" s="0"/>
      <c r="WOE34" s="0"/>
      <c r="WOF34" s="0"/>
      <c r="WOG34" s="0"/>
      <c r="WOH34" s="0"/>
      <c r="WOI34" s="0"/>
      <c r="WOJ34" s="0"/>
      <c r="WOK34" s="0"/>
      <c r="WOL34" s="0"/>
      <c r="WOM34" s="0"/>
      <c r="WON34" s="0"/>
      <c r="WOO34" s="0"/>
      <c r="WOP34" s="0"/>
      <c r="WOQ34" s="0"/>
      <c r="WOR34" s="0"/>
      <c r="WOS34" s="0"/>
      <c r="WOT34" s="0"/>
      <c r="WOU34" s="0"/>
      <c r="WOV34" s="0"/>
      <c r="WOW34" s="0"/>
      <c r="WOX34" s="0"/>
      <c r="WOY34" s="0"/>
      <c r="WOZ34" s="0"/>
      <c r="WPA34" s="0"/>
      <c r="WPB34" s="0"/>
      <c r="WPC34" s="0"/>
      <c r="WPD34" s="0"/>
      <c r="WPE34" s="0"/>
      <c r="WPF34" s="0"/>
      <c r="WPG34" s="0"/>
      <c r="WPH34" s="0"/>
      <c r="WPI34" s="0"/>
      <c r="WPJ34" s="0"/>
      <c r="WPK34" s="0"/>
      <c r="WPL34" s="0"/>
      <c r="WPM34" s="0"/>
      <c r="WPN34" s="0"/>
      <c r="WPO34" s="0"/>
      <c r="WPP34" s="0"/>
      <c r="WPQ34" s="0"/>
      <c r="WPR34" s="0"/>
      <c r="WPS34" s="0"/>
      <c r="WPT34" s="0"/>
      <c r="WPU34" s="0"/>
      <c r="WPV34" s="0"/>
      <c r="WPW34" s="0"/>
      <c r="WPX34" s="0"/>
      <c r="WPY34" s="0"/>
      <c r="WPZ34" s="0"/>
      <c r="WQA34" s="0"/>
      <c r="WQB34" s="0"/>
      <c r="WQC34" s="0"/>
      <c r="WQD34" s="0"/>
      <c r="WQE34" s="0"/>
      <c r="WQF34" s="0"/>
      <c r="WQG34" s="0"/>
      <c r="WQH34" s="0"/>
      <c r="WQI34" s="0"/>
      <c r="WQJ34" s="0"/>
      <c r="WQK34" s="0"/>
      <c r="WQL34" s="0"/>
      <c r="WQM34" s="0"/>
      <c r="WQN34" s="0"/>
      <c r="WQO34" s="0"/>
      <c r="WQP34" s="0"/>
      <c r="WQQ34" s="0"/>
      <c r="WQR34" s="0"/>
      <c r="WQS34" s="0"/>
      <c r="WQT34" s="0"/>
      <c r="WQU34" s="0"/>
      <c r="WQV34" s="0"/>
      <c r="WQW34" s="0"/>
      <c r="WQX34" s="0"/>
      <c r="WQY34" s="0"/>
      <c r="WQZ34" s="0"/>
      <c r="WRA34" s="0"/>
      <c r="WRB34" s="0"/>
      <c r="WRC34" s="0"/>
      <c r="WRD34" s="0"/>
      <c r="WRE34" s="0"/>
      <c r="WRF34" s="0"/>
      <c r="WRG34" s="0"/>
      <c r="WRH34" s="0"/>
      <c r="WRI34" s="0"/>
      <c r="WRJ34" s="0"/>
      <c r="WRK34" s="0"/>
      <c r="WRL34" s="0"/>
      <c r="WRM34" s="0"/>
      <c r="WRN34" s="0"/>
      <c r="WRO34" s="0"/>
      <c r="WRP34" s="0"/>
      <c r="WRQ34" s="0"/>
      <c r="WRR34" s="0"/>
      <c r="WRS34" s="0"/>
      <c r="WRT34" s="0"/>
      <c r="WRU34" s="0"/>
      <c r="WRV34" s="0"/>
      <c r="WRW34" s="0"/>
      <c r="WRX34" s="0"/>
      <c r="WRY34" s="0"/>
      <c r="WRZ34" s="0"/>
      <c r="WSA34" s="0"/>
      <c r="WSB34" s="0"/>
      <c r="WSC34" s="0"/>
      <c r="WSD34" s="0"/>
      <c r="WSE34" s="0"/>
      <c r="WSF34" s="0"/>
      <c r="WSG34" s="0"/>
      <c r="WSH34" s="0"/>
      <c r="WSI34" s="0"/>
      <c r="WSJ34" s="0"/>
      <c r="WSK34" s="0"/>
      <c r="WSL34" s="0"/>
      <c r="WSM34" s="0"/>
      <c r="WSN34" s="0"/>
      <c r="WSO34" s="0"/>
      <c r="WSP34" s="0"/>
      <c r="WSQ34" s="0"/>
      <c r="WSR34" s="0"/>
      <c r="WSS34" s="0"/>
      <c r="WST34" s="0"/>
      <c r="WSU34" s="0"/>
      <c r="WSV34" s="0"/>
      <c r="WSW34" s="0"/>
      <c r="WSX34" s="0"/>
      <c r="WSY34" s="0"/>
      <c r="WSZ34" s="0"/>
      <c r="WTA34" s="0"/>
      <c r="WTB34" s="0"/>
      <c r="WTC34" s="0"/>
      <c r="WTD34" s="0"/>
      <c r="WTE34" s="0"/>
      <c r="WTF34" s="0"/>
      <c r="WTG34" s="0"/>
      <c r="WTH34" s="0"/>
      <c r="WTI34" s="0"/>
      <c r="WTJ34" s="0"/>
      <c r="WTK34" s="0"/>
      <c r="WTL34" s="0"/>
      <c r="WTM34" s="0"/>
      <c r="WTN34" s="0"/>
      <c r="WTO34" s="0"/>
      <c r="WTP34" s="0"/>
      <c r="WTQ34" s="0"/>
      <c r="WTR34" s="0"/>
      <c r="WTS34" s="0"/>
      <c r="WTT34" s="0"/>
      <c r="WTU34" s="0"/>
      <c r="WTV34" s="0"/>
      <c r="WTW34" s="0"/>
      <c r="WTX34" s="0"/>
      <c r="WTY34" s="0"/>
      <c r="WTZ34" s="0"/>
      <c r="WUA34" s="0"/>
      <c r="WUB34" s="0"/>
      <c r="WUC34" s="0"/>
      <c r="WUD34" s="0"/>
      <c r="WUE34" s="0"/>
      <c r="WUF34" s="0"/>
      <c r="WUG34" s="0"/>
      <c r="WUH34" s="0"/>
      <c r="WUI34" s="0"/>
      <c r="WUJ34" s="0"/>
      <c r="WUK34" s="0"/>
      <c r="WUL34" s="0"/>
      <c r="WUM34" s="0"/>
      <c r="WUN34" s="0"/>
      <c r="WUO34" s="0"/>
      <c r="WUP34" s="0"/>
      <c r="WUQ34" s="0"/>
      <c r="WUR34" s="0"/>
      <c r="WUS34" s="0"/>
      <c r="WUT34" s="0"/>
      <c r="WUU34" s="0"/>
      <c r="WUV34" s="0"/>
      <c r="WUW34" s="0"/>
      <c r="WUX34" s="0"/>
      <c r="WUY34" s="0"/>
      <c r="WUZ34" s="0"/>
      <c r="WVA34" s="0"/>
      <c r="WVB34" s="0"/>
      <c r="WVC34" s="0"/>
      <c r="WVD34" s="0"/>
      <c r="WVE34" s="0"/>
      <c r="WVF34" s="0"/>
      <c r="WVG34" s="0"/>
      <c r="WVH34" s="0"/>
      <c r="WVI34" s="0"/>
      <c r="WVJ34" s="0"/>
      <c r="WVK34" s="0"/>
      <c r="WVL34" s="0"/>
      <c r="WVM34" s="0"/>
      <c r="WVN34" s="0"/>
      <c r="WVO34" s="0"/>
      <c r="WVP34" s="0"/>
      <c r="WVQ34" s="0"/>
      <c r="WVR34" s="0"/>
      <c r="WVS34" s="0"/>
      <c r="WVT34" s="0"/>
      <c r="WVU34" s="0"/>
      <c r="WVV34" s="0"/>
      <c r="WVW34" s="0"/>
      <c r="WVX34" s="0"/>
      <c r="WVY34" s="0"/>
      <c r="WVZ34" s="0"/>
      <c r="WWA34" s="0"/>
      <c r="WWB34" s="0"/>
      <c r="WWC34" s="0"/>
      <c r="WWD34" s="0"/>
      <c r="WWE34" s="0"/>
      <c r="WWF34" s="0"/>
      <c r="WWG34" s="0"/>
      <c r="WWH34" s="0"/>
      <c r="WWI34" s="0"/>
      <c r="WWJ34" s="0"/>
      <c r="WWK34" s="0"/>
      <c r="WWL34" s="0"/>
      <c r="WWM34" s="0"/>
      <c r="WWN34" s="0"/>
      <c r="WWO34" s="0"/>
      <c r="WWP34" s="0"/>
      <c r="WWQ34" s="0"/>
      <c r="WWR34" s="0"/>
      <c r="WWS34" s="0"/>
      <c r="WWT34" s="0"/>
      <c r="WWU34" s="0"/>
      <c r="WWV34" s="0"/>
      <c r="WWW34" s="0"/>
      <c r="WWX34" s="0"/>
      <c r="WWY34" s="0"/>
      <c r="WWZ34" s="0"/>
      <c r="WXA34" s="0"/>
      <c r="WXB34" s="0"/>
      <c r="WXC34" s="0"/>
      <c r="WXD34" s="0"/>
      <c r="WXE34" s="0"/>
      <c r="WXF34" s="0"/>
      <c r="WXG34" s="0"/>
      <c r="WXH34" s="0"/>
      <c r="WXI34" s="0"/>
      <c r="WXJ34" s="0"/>
      <c r="WXK34" s="0"/>
      <c r="WXL34" s="0"/>
      <c r="WXM34" s="0"/>
      <c r="WXN34" s="0"/>
      <c r="WXO34" s="0"/>
      <c r="WXP34" s="0"/>
      <c r="WXQ34" s="0"/>
      <c r="WXR34" s="0"/>
      <c r="WXS34" s="0"/>
      <c r="WXT34" s="0"/>
      <c r="WXU34" s="0"/>
      <c r="WXV34" s="0"/>
      <c r="WXW34" s="0"/>
      <c r="WXX34" s="0"/>
      <c r="WXY34" s="0"/>
      <c r="WXZ34" s="0"/>
      <c r="WYA34" s="0"/>
      <c r="WYB34" s="0"/>
      <c r="WYC34" s="0"/>
      <c r="WYD34" s="0"/>
      <c r="WYE34" s="0"/>
      <c r="WYF34" s="0"/>
      <c r="WYG34" s="0"/>
      <c r="WYH34" s="0"/>
      <c r="WYI34" s="0"/>
      <c r="WYJ34" s="0"/>
      <c r="WYK34" s="0"/>
      <c r="WYL34" s="0"/>
      <c r="WYM34" s="0"/>
      <c r="WYN34" s="0"/>
      <c r="WYO34" s="0"/>
      <c r="WYP34" s="0"/>
      <c r="WYQ34" s="0"/>
      <c r="WYR34" s="0"/>
      <c r="WYS34" s="0"/>
      <c r="WYT34" s="0"/>
      <c r="WYU34" s="0"/>
      <c r="WYV34" s="0"/>
      <c r="WYW34" s="0"/>
      <c r="WYX34" s="0"/>
      <c r="WYY34" s="0"/>
      <c r="WYZ34" s="0"/>
      <c r="WZA34" s="0"/>
      <c r="WZB34" s="0"/>
      <c r="WZC34" s="0"/>
      <c r="WZD34" s="0"/>
      <c r="WZE34" s="0"/>
      <c r="WZF34" s="0"/>
      <c r="WZG34" s="0"/>
      <c r="WZH34" s="0"/>
      <c r="WZI34" s="0"/>
      <c r="WZJ34" s="0"/>
      <c r="WZK34" s="0"/>
      <c r="WZL34" s="0"/>
      <c r="WZM34" s="0"/>
      <c r="WZN34" s="0"/>
      <c r="WZO34" s="0"/>
      <c r="WZP34" s="0"/>
      <c r="WZQ34" s="0"/>
      <c r="WZR34" s="0"/>
      <c r="WZS34" s="0"/>
      <c r="WZT34" s="0"/>
      <c r="WZU34" s="0"/>
      <c r="WZV34" s="0"/>
      <c r="WZW34" s="0"/>
      <c r="WZX34" s="0"/>
      <c r="WZY34" s="0"/>
      <c r="WZZ34" s="0"/>
      <c r="XAA34" s="0"/>
      <c r="XAB34" s="0"/>
      <c r="XAC34" s="0"/>
      <c r="XAD34" s="0"/>
      <c r="XAE34" s="0"/>
      <c r="XAF34" s="0"/>
      <c r="XAG34" s="0"/>
      <c r="XAH34" s="0"/>
      <c r="XAI34" s="0"/>
      <c r="XAJ34" s="0"/>
      <c r="XAK34" s="0"/>
      <c r="XAL34" s="0"/>
      <c r="XAM34" s="0"/>
      <c r="XAN34" s="0"/>
      <c r="XAO34" s="0"/>
      <c r="XAP34" s="0"/>
      <c r="XAQ34" s="0"/>
      <c r="XAR34" s="0"/>
      <c r="XAS34" s="0"/>
      <c r="XAT34" s="0"/>
      <c r="XAU34" s="0"/>
      <c r="XAV34" s="0"/>
      <c r="XAW34" s="0"/>
      <c r="XAX34" s="0"/>
      <c r="XAY34" s="0"/>
      <c r="XAZ34" s="0"/>
      <c r="XBA34" s="0"/>
      <c r="XBB34" s="0"/>
      <c r="XBC34" s="0"/>
      <c r="XBD34" s="0"/>
      <c r="XBE34" s="0"/>
      <c r="XBF34" s="0"/>
      <c r="XBG34" s="0"/>
      <c r="XBH34" s="0"/>
      <c r="XBI34" s="0"/>
      <c r="XBJ34" s="0"/>
      <c r="XBK34" s="0"/>
      <c r="XBL34" s="0"/>
      <c r="XBM34" s="0"/>
      <c r="XBN34" s="0"/>
      <c r="XBO34" s="0"/>
      <c r="XBP34" s="0"/>
      <c r="XBQ34" s="0"/>
      <c r="XBR34" s="0"/>
      <c r="XBS34" s="0"/>
      <c r="XBT34" s="0"/>
      <c r="XBU34" s="0"/>
      <c r="XBV34" s="0"/>
      <c r="XBW34" s="0"/>
      <c r="XBX34" s="0"/>
      <c r="XBY34" s="0"/>
      <c r="XBZ34" s="0"/>
      <c r="XCA34" s="0"/>
      <c r="XCB34" s="0"/>
      <c r="XCC34" s="0"/>
      <c r="XCD34" s="0"/>
      <c r="XCE34" s="0"/>
      <c r="XCF34" s="0"/>
      <c r="XCG34" s="0"/>
      <c r="XCH34" s="0"/>
      <c r="XCI34" s="0"/>
      <c r="XCJ34" s="0"/>
      <c r="XCK34" s="0"/>
      <c r="XCL34" s="0"/>
      <c r="XCM34" s="0"/>
      <c r="XCN34" s="0"/>
      <c r="XCO34" s="0"/>
      <c r="XCP34" s="0"/>
      <c r="XCQ34" s="0"/>
      <c r="XCR34" s="0"/>
      <c r="XCS34" s="0"/>
      <c r="XCT34" s="0"/>
      <c r="XCU34" s="0"/>
      <c r="XCV34" s="0"/>
      <c r="XCW34" s="0"/>
      <c r="XCX34" s="0"/>
      <c r="XCY34" s="0"/>
      <c r="XCZ34" s="0"/>
      <c r="XDA34" s="0"/>
      <c r="XDB34" s="0"/>
      <c r="XDC34" s="0"/>
      <c r="XDD34" s="0"/>
      <c r="XDE34" s="0"/>
      <c r="XDF34" s="0"/>
      <c r="XDG34" s="0"/>
      <c r="XDH34" s="0"/>
      <c r="XDI34" s="0"/>
      <c r="XDJ34" s="0"/>
      <c r="XDK34" s="0"/>
      <c r="XDL34" s="0"/>
      <c r="XDM34" s="0"/>
      <c r="XDN34" s="0"/>
      <c r="XDO34" s="0"/>
      <c r="XDP34" s="0"/>
      <c r="XDQ34" s="0"/>
      <c r="XDR34" s="0"/>
      <c r="XDS34" s="0"/>
      <c r="XDT34" s="0"/>
      <c r="XDU34" s="0"/>
      <c r="XDV34" s="0"/>
      <c r="XDW34" s="0"/>
      <c r="XDX34" s="0"/>
      <c r="XDY34" s="0"/>
      <c r="XDZ34" s="0"/>
      <c r="XEA34" s="0"/>
      <c r="XEB34" s="0"/>
      <c r="XEC34" s="0"/>
      <c r="XED34" s="0"/>
      <c r="XEE34" s="0"/>
      <c r="XEF34" s="0"/>
      <c r="XEG34" s="0"/>
      <c r="XEH34" s="0"/>
      <c r="XEI34" s="0"/>
      <c r="XEJ34" s="0"/>
      <c r="XEK34" s="0"/>
      <c r="XEL34" s="0"/>
      <c r="XEM34" s="0"/>
      <c r="XEN34" s="0"/>
      <c r="XEO34" s="0"/>
      <c r="XEP34" s="0"/>
      <c r="XEQ34" s="0"/>
      <c r="XER34" s="0"/>
      <c r="XES34" s="0"/>
      <c r="XET34" s="0"/>
      <c r="XEU34" s="0"/>
      <c r="XEV34" s="0"/>
      <c r="XEW34" s="0"/>
      <c r="XEX34" s="0"/>
      <c r="XEY34" s="0"/>
      <c r="XEZ34" s="0"/>
      <c r="XFA34" s="0"/>
      <c r="XFB34" s="0"/>
      <c r="XFC34" s="0"/>
      <c r="XFD34" s="0"/>
    </row>
    <row r="35" s="169" customFormat="true" ht="21" hidden="false" customHeight="true" outlineLevel="0" collapsed="false">
      <c r="B35" s="229"/>
      <c r="C35" s="230" t="s">
        <v>206</v>
      </c>
      <c r="D35" s="230"/>
      <c r="E35" s="230"/>
      <c r="F35" s="231" t="s">
        <v>190</v>
      </c>
      <c r="G35" s="232" t="s">
        <v>191</v>
      </c>
      <c r="H35" s="232"/>
      <c r="I35" s="232"/>
      <c r="J35" s="198" t="s">
        <v>192</v>
      </c>
      <c r="K35" s="198"/>
      <c r="L35" s="198"/>
      <c r="M35" s="233" t="s">
        <v>193</v>
      </c>
      <c r="N35" s="233"/>
      <c r="O35" s="233"/>
      <c r="P35" s="198" t="s">
        <v>194</v>
      </c>
      <c r="Q35" s="198"/>
      <c r="R35" s="198"/>
      <c r="S35" s="198" t="s">
        <v>195</v>
      </c>
      <c r="T35" s="198"/>
      <c r="U35" s="198"/>
      <c r="V35" s="198" t="s">
        <v>196</v>
      </c>
      <c r="W35" s="198"/>
      <c r="X35" s="198"/>
      <c r="Y35" s="199" t="s">
        <v>207</v>
      </c>
      <c r="Z35" s="199" t="s">
        <v>198</v>
      </c>
    </row>
    <row r="36" s="169" customFormat="true" ht="22.5" hidden="false" customHeight="true" outlineLevel="0" collapsed="false">
      <c r="B36" s="229"/>
      <c r="C36" s="230"/>
      <c r="D36" s="230"/>
      <c r="E36" s="230"/>
      <c r="F36" s="231"/>
      <c r="G36" s="201" t="s">
        <v>199</v>
      </c>
      <c r="H36" s="202" t="s">
        <v>200</v>
      </c>
      <c r="I36" s="234" t="s">
        <v>201</v>
      </c>
      <c r="J36" s="201" t="s">
        <v>199</v>
      </c>
      <c r="K36" s="202" t="s">
        <v>200</v>
      </c>
      <c r="L36" s="235" t="s">
        <v>201</v>
      </c>
      <c r="M36" s="236" t="s">
        <v>199</v>
      </c>
      <c r="N36" s="202" t="s">
        <v>200</v>
      </c>
      <c r="O36" s="203" t="s">
        <v>201</v>
      </c>
      <c r="P36" s="201" t="s">
        <v>199</v>
      </c>
      <c r="Q36" s="202" t="s">
        <v>200</v>
      </c>
      <c r="R36" s="203" t="s">
        <v>201</v>
      </c>
      <c r="S36" s="201" t="s">
        <v>199</v>
      </c>
      <c r="T36" s="202" t="s">
        <v>200</v>
      </c>
      <c r="U36" s="203" t="s">
        <v>201</v>
      </c>
      <c r="V36" s="201" t="s">
        <v>199</v>
      </c>
      <c r="W36" s="202" t="s">
        <v>200</v>
      </c>
      <c r="X36" s="203" t="s">
        <v>201</v>
      </c>
      <c r="Y36" s="199"/>
      <c r="Z36" s="199"/>
    </row>
    <row r="37" s="169" customFormat="true" ht="20.25" hidden="false" customHeight="true" outlineLevel="0" collapsed="false">
      <c r="B37" s="229"/>
      <c r="C37" s="230"/>
      <c r="D37" s="230"/>
      <c r="E37" s="230"/>
      <c r="F37" s="231"/>
      <c r="G37" s="237" t="s">
        <v>202</v>
      </c>
      <c r="H37" s="237" t="s">
        <v>202</v>
      </c>
      <c r="I37" s="234"/>
      <c r="J37" s="237" t="s">
        <v>202</v>
      </c>
      <c r="K37" s="237" t="str">
        <f aca="false">IF(INDEX('Reference Data'!$G$5:$G$18,MATCH('Reference Data'!$C$4,'Reference Data'!$F$5:$F$21,0),1)&gt;=K$22,"Actual","Forecast")</f>
        <v>Actual</v>
      </c>
      <c r="L37" s="235"/>
      <c r="M37" s="238" t="str">
        <f aca="false">IF(INDEX('Reference Data'!$G$5:$G$18,MATCH('Reference Data'!$C$4,'Reference Data'!$F$5:$F$21,0),1)&gt;=M$22,"Actual","Forecast")</f>
        <v>Actual</v>
      </c>
      <c r="N37" s="239" t="str">
        <f aca="false">IF(INDEX('Reference Data'!$G$5:$G$18,MATCH('Reference Data'!$C$4,'Reference Data'!$F$5:$F$21,0),1)&gt;=N$22,"Actual","Forecast")</f>
        <v>Actual</v>
      </c>
      <c r="O37" s="203"/>
      <c r="P37" s="239" t="str">
        <f aca="false">IF(INDEX('Reference Data'!$G$5:$G$18,MATCH('Reference Data'!$C$4,'Reference Data'!$F$5:$F$21,0),1)&gt;=P$22,"Actual","Forecast")</f>
        <v>Actual</v>
      </c>
      <c r="Q37" s="239" t="str">
        <f aca="false">IF(INDEX('Reference Data'!$G$5:$G$18,MATCH('Reference Data'!$C$4,'Reference Data'!$F$5:$F$21,0),1)&gt;=Q$22,"Actual","Forecast")</f>
        <v>Actual</v>
      </c>
      <c r="R37" s="203"/>
      <c r="S37" s="239" t="str">
        <f aca="false">IF(INDEX('Reference Data'!$G$5:$G$18,MATCH('Reference Data'!$C$4,'Reference Data'!$F$5:$F$21,0),1)&gt;=S$22,"Actual","Forecast")</f>
        <v>Actual</v>
      </c>
      <c r="T37" s="239" t="str">
        <f aca="false">IF(INDEX('Reference Data'!$G$5:$G$18,MATCH('Reference Data'!$C$4,'Reference Data'!$F$5:$F$21,0),1)&gt;=T$22,"Actual","Forecast")</f>
        <v>Forecast</v>
      </c>
      <c r="U37" s="203"/>
      <c r="V37" s="239" t="str">
        <f aca="false">IF(INDEX('Reference Data'!$G$5:$G$18,MATCH('Reference Data'!$C$4,'Reference Data'!$F$5:$F$21,0),1)&gt;=V$22,"Actual","Forecast")</f>
        <v>Forecast</v>
      </c>
      <c r="W37" s="239" t="str">
        <f aca="false">IF(INDEX('Reference Data'!$G$5:$G$18,MATCH('Reference Data'!$C$4,'Reference Data'!$F$5:$F$21,0),1)&gt;=W$22,"Actual","Forecast")</f>
        <v>Forecast</v>
      </c>
      <c r="X37" s="203"/>
      <c r="Y37" s="203"/>
      <c r="Z37" s="203"/>
    </row>
    <row r="38" customFormat="false" ht="14.25" hidden="false" customHeight="true" outlineLevel="0" collapsed="false">
      <c r="A38" s="169"/>
      <c r="B38" s="229"/>
      <c r="C38" s="240" t="s">
        <v>208</v>
      </c>
      <c r="D38" s="240"/>
      <c r="E38" s="240"/>
      <c r="F38" s="206" t="n">
        <v>0</v>
      </c>
      <c r="G38" s="241" t="n">
        <v>1</v>
      </c>
      <c r="H38" s="241" t="n">
        <v>1</v>
      </c>
      <c r="I38" s="242" t="n">
        <f aca="false">SUM(G38:H38)</f>
        <v>2</v>
      </c>
      <c r="J38" s="241" t="n">
        <v>1</v>
      </c>
      <c r="K38" s="241" t="n">
        <v>1</v>
      </c>
      <c r="L38" s="242" t="n">
        <f aca="false">SUM(J38:K38)</f>
        <v>2</v>
      </c>
      <c r="M38" s="243" t="n">
        <v>1</v>
      </c>
      <c r="N38" s="243" t="n">
        <v>1</v>
      </c>
      <c r="O38" s="208" t="n">
        <f aca="false">SUM(M38:N38)</f>
        <v>2</v>
      </c>
      <c r="P38" s="243" t="n">
        <v>1</v>
      </c>
      <c r="Q38" s="244" t="n">
        <v>1</v>
      </c>
      <c r="R38" s="208" t="n">
        <f aca="false">SUM(P38:Q38)</f>
        <v>2</v>
      </c>
      <c r="S38" s="243" t="n">
        <v>8888</v>
      </c>
      <c r="T38" s="243" t="n">
        <v>0</v>
      </c>
      <c r="U38" s="208" t="n">
        <f aca="false">SUM(S38:T38)</f>
        <v>8888</v>
      </c>
      <c r="V38" s="243" t="n">
        <v>0</v>
      </c>
      <c r="W38" s="243" t="n">
        <v>0</v>
      </c>
      <c r="X38" s="208" t="n">
        <f aca="false">SUM(V38:W38)</f>
        <v>0</v>
      </c>
      <c r="Y38" s="206"/>
      <c r="Z38" s="245" t="n">
        <f aca="false">SUM(O38,L38,I38,F38)+R38+U38+X38+Y38</f>
        <v>8896</v>
      </c>
    </row>
    <row r="39" customFormat="false" ht="15.75" hidden="false" customHeight="true" outlineLevel="0" collapsed="false">
      <c r="A39" s="169"/>
      <c r="B39" s="229"/>
      <c r="C39" s="246" t="s">
        <v>209</v>
      </c>
      <c r="D39" s="246"/>
      <c r="E39" s="246"/>
      <c r="F39" s="247"/>
      <c r="G39" s="248"/>
      <c r="H39" s="248"/>
      <c r="I39" s="249" t="n">
        <f aca="false">SUM(G39:H39)</f>
        <v>0</v>
      </c>
      <c r="J39" s="248"/>
      <c r="K39" s="248"/>
      <c r="L39" s="249" t="n">
        <f aca="false">SUM(J39:K39)</f>
        <v>0</v>
      </c>
      <c r="M39" s="248"/>
      <c r="N39" s="248"/>
      <c r="O39" s="249" t="n">
        <f aca="false">SUM(M39:N39)</f>
        <v>0</v>
      </c>
      <c r="P39" s="248"/>
      <c r="Q39" s="250"/>
      <c r="R39" s="249" t="n">
        <f aca="false">SUM(P39:Q39)</f>
        <v>0</v>
      </c>
      <c r="S39" s="248"/>
      <c r="T39" s="248"/>
      <c r="U39" s="249" t="n">
        <f aca="false">SUM(S39:T39)</f>
        <v>0</v>
      </c>
      <c r="V39" s="248"/>
      <c r="W39" s="248"/>
      <c r="X39" s="249" t="n">
        <f aca="false">SUM(V39:W39)</f>
        <v>0</v>
      </c>
      <c r="Y39" s="247"/>
      <c r="Z39" s="251" t="n">
        <f aca="false">SUM(O39,L39,I39,F39)+R39+U39+X39+Y39</f>
        <v>0</v>
      </c>
    </row>
    <row r="40" customFormat="false" ht="15.75" hidden="false" customHeight="true" outlineLevel="0" collapsed="false">
      <c r="A40" s="169"/>
      <c r="B40" s="229"/>
      <c r="C40" s="252" t="s">
        <v>210</v>
      </c>
      <c r="D40" s="252"/>
      <c r="E40" s="252"/>
      <c r="F40" s="247"/>
      <c r="G40" s="248" t="n">
        <v>1</v>
      </c>
      <c r="H40" s="248" t="n">
        <v>1</v>
      </c>
      <c r="I40" s="249" t="n">
        <f aca="false">SUM(G40:H40)</f>
        <v>2</v>
      </c>
      <c r="J40" s="248" t="n">
        <v>1</v>
      </c>
      <c r="K40" s="248" t="n">
        <v>1</v>
      </c>
      <c r="L40" s="249" t="n">
        <f aca="false">SUM(J40:K40)</f>
        <v>2</v>
      </c>
      <c r="M40" s="248" t="n">
        <v>1</v>
      </c>
      <c r="N40" s="248" t="n">
        <v>1</v>
      </c>
      <c r="O40" s="249" t="n">
        <f aca="false">SUM(M40:N40)</f>
        <v>2</v>
      </c>
      <c r="P40" s="248" t="n">
        <v>1</v>
      </c>
      <c r="Q40" s="250" t="n">
        <v>1</v>
      </c>
      <c r="R40" s="249" t="n">
        <f aca="false">SUM(P40:Q40)</f>
        <v>2</v>
      </c>
      <c r="S40" s="248" t="n">
        <v>8888</v>
      </c>
      <c r="T40" s="248" t="n">
        <v>0</v>
      </c>
      <c r="U40" s="249" t="n">
        <f aca="false">SUM(S40:T40)</f>
        <v>8888</v>
      </c>
      <c r="V40" s="248" t="n">
        <v>0</v>
      </c>
      <c r="W40" s="248" t="n">
        <v>0</v>
      </c>
      <c r="X40" s="249" t="n">
        <f aca="false">SUM(V40:W40)</f>
        <v>0</v>
      </c>
      <c r="Y40" s="247"/>
      <c r="Z40" s="251" t="n">
        <f aca="false">SUM(O40,L40,I40,F40)+R40+U40+X40+Y40</f>
        <v>8896</v>
      </c>
    </row>
    <row r="41" customFormat="false" ht="15.75" hidden="false" customHeight="true" outlineLevel="0" collapsed="false">
      <c r="A41" s="169"/>
      <c r="B41" s="229"/>
      <c r="C41" s="253" t="s">
        <v>211</v>
      </c>
      <c r="D41" s="253"/>
      <c r="E41" s="253"/>
      <c r="F41" s="254" t="n">
        <f aca="false">F38+F39</f>
        <v>0</v>
      </c>
      <c r="G41" s="254" t="n">
        <f aca="false">G38+G39</f>
        <v>1</v>
      </c>
      <c r="H41" s="254" t="n">
        <f aca="false">H38+H39</f>
        <v>1</v>
      </c>
      <c r="I41" s="254" t="n">
        <f aca="false">I38+I39</f>
        <v>2</v>
      </c>
      <c r="J41" s="254" t="n">
        <f aca="false">J38+J39</f>
        <v>1</v>
      </c>
      <c r="K41" s="254" t="n">
        <f aca="false">K38+K39</f>
        <v>1</v>
      </c>
      <c r="L41" s="254" t="n">
        <f aca="false">L38+L39</f>
        <v>2</v>
      </c>
      <c r="M41" s="254" t="n">
        <f aca="false">M38+M39</f>
        <v>1</v>
      </c>
      <c r="N41" s="254" t="n">
        <f aca="false">N38+N39</f>
        <v>1</v>
      </c>
      <c r="O41" s="254" t="n">
        <f aca="false">O38+O39</f>
        <v>2</v>
      </c>
      <c r="P41" s="254" t="n">
        <f aca="false">P38+P39</f>
        <v>1</v>
      </c>
      <c r="Q41" s="255" t="n">
        <f aca="false">Q38+Q39</f>
        <v>1</v>
      </c>
      <c r="R41" s="254" t="n">
        <f aca="false">R38+R39</f>
        <v>2</v>
      </c>
      <c r="S41" s="254" t="n">
        <f aca="false">S38+S39</f>
        <v>8888</v>
      </c>
      <c r="T41" s="254" t="n">
        <f aca="false">T38+T39</f>
        <v>0</v>
      </c>
      <c r="U41" s="254" t="n">
        <f aca="false">U38+U39</f>
        <v>8888</v>
      </c>
      <c r="V41" s="254" t="n">
        <f aca="false">V38+V39</f>
        <v>0</v>
      </c>
      <c r="W41" s="254" t="n">
        <f aca="false">W38+W39</f>
        <v>0</v>
      </c>
      <c r="X41" s="254" t="n">
        <f aca="false">X38+X39</f>
        <v>0</v>
      </c>
      <c r="Y41" s="254" t="n">
        <f aca="false">Y38+Y39</f>
        <v>0</v>
      </c>
      <c r="Z41" s="251" t="n">
        <f aca="false">Z38+Z39</f>
        <v>8896</v>
      </c>
    </row>
    <row r="42" customFormat="false" ht="15.75" hidden="false" customHeight="true" outlineLevel="0" collapsed="false">
      <c r="A42" s="169"/>
      <c r="B42" s="229"/>
      <c r="C42" s="246" t="s">
        <v>212</v>
      </c>
      <c r="D42" s="246"/>
      <c r="E42" s="246"/>
      <c r="F42" s="247"/>
      <c r="G42" s="248"/>
      <c r="H42" s="248"/>
      <c r="I42" s="249" t="n">
        <f aca="false">SUM(G42:H42)</f>
        <v>0</v>
      </c>
      <c r="J42" s="248"/>
      <c r="K42" s="248"/>
      <c r="L42" s="249" t="n">
        <f aca="false">SUM(J42:K42)</f>
        <v>0</v>
      </c>
      <c r="M42" s="248"/>
      <c r="N42" s="248"/>
      <c r="O42" s="249" t="n">
        <f aca="false">SUM(M42:N42)</f>
        <v>0</v>
      </c>
      <c r="P42" s="248"/>
      <c r="Q42" s="250"/>
      <c r="R42" s="249" t="n">
        <f aca="false">SUM(P42:Q42)</f>
        <v>0</v>
      </c>
      <c r="S42" s="248"/>
      <c r="T42" s="248"/>
      <c r="U42" s="249" t="n">
        <f aca="false">SUM(S42:T42)</f>
        <v>0</v>
      </c>
      <c r="V42" s="248"/>
      <c r="W42" s="248"/>
      <c r="X42" s="249" t="n">
        <f aca="false">SUM(V42:W42)</f>
        <v>0</v>
      </c>
      <c r="Y42" s="247"/>
      <c r="Z42" s="251" t="n">
        <f aca="false">SUM(O42,L42,I42,F42)+R42+U42+X42+Y42</f>
        <v>0</v>
      </c>
    </row>
    <row r="43" customFormat="false" ht="15.75" hidden="false" customHeight="true" outlineLevel="0" collapsed="false">
      <c r="A43" s="169"/>
      <c r="B43" s="229"/>
      <c r="C43" s="252" t="s">
        <v>213</v>
      </c>
      <c r="D43" s="252"/>
      <c r="E43" s="252"/>
      <c r="F43" s="247"/>
      <c r="G43" s="248"/>
      <c r="H43" s="248"/>
      <c r="I43" s="249" t="n">
        <f aca="false">SUM(G43:H43)</f>
        <v>0</v>
      </c>
      <c r="J43" s="248"/>
      <c r="K43" s="248"/>
      <c r="L43" s="249" t="n">
        <f aca="false">SUM(J43:K43)</f>
        <v>0</v>
      </c>
      <c r="M43" s="248"/>
      <c r="N43" s="248"/>
      <c r="O43" s="249" t="n">
        <f aca="false">SUM(M43:N43)</f>
        <v>0</v>
      </c>
      <c r="P43" s="248"/>
      <c r="Q43" s="250"/>
      <c r="R43" s="249" t="n">
        <f aca="false">SUM(P43:Q43)</f>
        <v>0</v>
      </c>
      <c r="S43" s="248"/>
      <c r="T43" s="248"/>
      <c r="U43" s="249" t="n">
        <f aca="false">SUM(S43:T43)</f>
        <v>0</v>
      </c>
      <c r="V43" s="248"/>
      <c r="W43" s="248"/>
      <c r="X43" s="249" t="n">
        <f aca="false">SUM(V43:W43)</f>
        <v>0</v>
      </c>
      <c r="Y43" s="247"/>
      <c r="Z43" s="251" t="n">
        <f aca="false">SUM(O43,L43,I43,F43)+R43+U43+X43+Y43</f>
        <v>0</v>
      </c>
    </row>
    <row r="44" customFormat="false" ht="15.75" hidden="false" customHeight="true" outlineLevel="0" collapsed="false">
      <c r="A44" s="169"/>
      <c r="B44" s="229"/>
      <c r="C44" s="256" t="s">
        <v>214</v>
      </c>
      <c r="D44" s="256"/>
      <c r="E44" s="256"/>
      <c r="F44" s="257" t="n">
        <f aca="false">F42</f>
        <v>0</v>
      </c>
      <c r="G44" s="257" t="n">
        <f aca="false">G42</f>
        <v>0</v>
      </c>
      <c r="H44" s="257" t="n">
        <f aca="false">H42</f>
        <v>0</v>
      </c>
      <c r="I44" s="257" t="n">
        <f aca="false">I42</f>
        <v>0</v>
      </c>
      <c r="J44" s="257" t="n">
        <f aca="false">J42</f>
        <v>0</v>
      </c>
      <c r="K44" s="257" t="n">
        <f aca="false">K42</f>
        <v>0</v>
      </c>
      <c r="L44" s="257" t="n">
        <f aca="false">L42</f>
        <v>0</v>
      </c>
      <c r="M44" s="257" t="n">
        <f aca="false">M42</f>
        <v>0</v>
      </c>
      <c r="N44" s="257" t="n">
        <f aca="false">N42</f>
        <v>0</v>
      </c>
      <c r="O44" s="257" t="n">
        <f aca="false">O42</f>
        <v>0</v>
      </c>
      <c r="P44" s="257" t="n">
        <f aca="false">P42</f>
        <v>0</v>
      </c>
      <c r="Q44" s="258" t="n">
        <f aca="false">Q42</f>
        <v>0</v>
      </c>
      <c r="R44" s="257" t="n">
        <f aca="false">R42</f>
        <v>0</v>
      </c>
      <c r="S44" s="257" t="n">
        <f aca="false">S42</f>
        <v>0</v>
      </c>
      <c r="T44" s="257" t="n">
        <f aca="false">T42</f>
        <v>0</v>
      </c>
      <c r="U44" s="257" t="n">
        <f aca="false">U42</f>
        <v>0</v>
      </c>
      <c r="V44" s="257" t="n">
        <f aca="false">V42</f>
        <v>0</v>
      </c>
      <c r="W44" s="257" t="n">
        <f aca="false">W42</f>
        <v>0</v>
      </c>
      <c r="X44" s="257" t="n">
        <f aca="false">X42</f>
        <v>0</v>
      </c>
      <c r="Y44" s="257" t="n">
        <f aca="false">Y42</f>
        <v>0</v>
      </c>
      <c r="Z44" s="220" t="n">
        <f aca="false">SUM(O44,L44,I44,F44)+R44+U44+X44+Y44</f>
        <v>0</v>
      </c>
    </row>
    <row r="45" customFormat="false" ht="15" hidden="false" customHeight="true" outlineLevel="0" collapsed="false">
      <c r="A45" s="169"/>
      <c r="B45" s="229"/>
      <c r="C45" s="259" t="s">
        <v>198</v>
      </c>
      <c r="D45" s="259"/>
      <c r="E45" s="259"/>
      <c r="F45" s="260" t="n">
        <f aca="false">F41+F44</f>
        <v>0</v>
      </c>
      <c r="G45" s="260" t="n">
        <f aca="false">G41+G44</f>
        <v>1</v>
      </c>
      <c r="H45" s="260" t="n">
        <f aca="false">H41+H44</f>
        <v>1</v>
      </c>
      <c r="I45" s="260" t="n">
        <f aca="false">I41+I44</f>
        <v>2</v>
      </c>
      <c r="J45" s="260" t="n">
        <f aca="false">J41+J44</f>
        <v>1</v>
      </c>
      <c r="K45" s="260" t="n">
        <f aca="false">K41+K44</f>
        <v>1</v>
      </c>
      <c r="L45" s="260" t="n">
        <f aca="false">L41+L44</f>
        <v>2</v>
      </c>
      <c r="M45" s="260" t="n">
        <f aca="false">M41+M44</f>
        <v>1</v>
      </c>
      <c r="N45" s="260" t="n">
        <f aca="false">N41+N44</f>
        <v>1</v>
      </c>
      <c r="O45" s="260" t="n">
        <f aca="false">O41+O44</f>
        <v>2</v>
      </c>
      <c r="P45" s="260" t="n">
        <f aca="false">P41+P44</f>
        <v>1</v>
      </c>
      <c r="Q45" s="261" t="n">
        <f aca="false">Q41+Q44</f>
        <v>1</v>
      </c>
      <c r="R45" s="260" t="n">
        <f aca="false">R41+R44</f>
        <v>2</v>
      </c>
      <c r="S45" s="260" t="n">
        <f aca="false">S41+S44</f>
        <v>8888</v>
      </c>
      <c r="T45" s="260" t="n">
        <f aca="false">T41+T44</f>
        <v>0</v>
      </c>
      <c r="U45" s="260" t="n">
        <f aca="false">U41+U44</f>
        <v>8888</v>
      </c>
      <c r="V45" s="260" t="n">
        <f aca="false">V41+V44</f>
        <v>0</v>
      </c>
      <c r="W45" s="260" t="n">
        <f aca="false">W41+W44</f>
        <v>0</v>
      </c>
      <c r="X45" s="260" t="n">
        <f aca="false">X41+X44</f>
        <v>0</v>
      </c>
      <c r="Y45" s="260" t="n">
        <f aca="false">Y41+Y44</f>
        <v>0</v>
      </c>
      <c r="Z45" s="223" t="n">
        <f aca="false">SUM(O45,L45,I45,F45)+R45+U45+X45+Y45</f>
        <v>8896</v>
      </c>
    </row>
    <row r="46" customFormat="false" ht="15.75" hidden="false" customHeight="true" outlineLevel="0" collapsed="false">
      <c r="C46" s="262"/>
      <c r="D46" s="262"/>
      <c r="E46" s="262"/>
      <c r="F46" s="263"/>
      <c r="G46" s="264"/>
      <c r="H46" s="264"/>
      <c r="I46" s="265"/>
      <c r="J46" s="264"/>
      <c r="K46" s="264"/>
      <c r="L46" s="263"/>
      <c r="M46" s="264"/>
      <c r="N46" s="264"/>
    </row>
    <row r="47" customFormat="false" ht="21" hidden="false" customHeight="true" outlineLevel="0" collapsed="false">
      <c r="A47" s="266"/>
      <c r="B47" s="267"/>
      <c r="C47" s="268" t="s">
        <v>215</v>
      </c>
      <c r="D47" s="268"/>
      <c r="E47" s="268"/>
      <c r="F47" s="197" t="s">
        <v>190</v>
      </c>
      <c r="G47" s="198" t="str">
        <f aca="false">G35</f>
        <v>Financial Year 2020/21 (£s)</v>
      </c>
      <c r="H47" s="198"/>
      <c r="I47" s="198"/>
      <c r="J47" s="198" t="str">
        <f aca="false">J35</f>
        <v>Financial Year 2021/22 (£s)</v>
      </c>
      <c r="K47" s="198"/>
      <c r="L47" s="198"/>
      <c r="M47" s="198" t="str">
        <f aca="false">M35</f>
        <v>Financial Year 2022/23 (£s)</v>
      </c>
      <c r="N47" s="198"/>
      <c r="O47" s="198"/>
      <c r="P47" s="198" t="str">
        <f aca="false">P35</f>
        <v>Financial Year 2023/24 (£s)</v>
      </c>
      <c r="Q47" s="198"/>
      <c r="R47" s="198"/>
      <c r="S47" s="198" t="str">
        <f aca="false">S35</f>
        <v>Financial Year 2024/25 (£s)</v>
      </c>
      <c r="T47" s="198"/>
      <c r="U47" s="198"/>
      <c r="V47" s="198" t="str">
        <f aca="false">V35</f>
        <v>Financial Year 2025/26 (£s)</v>
      </c>
      <c r="W47" s="198"/>
      <c r="X47" s="198"/>
      <c r="Y47" s="199" t="s">
        <v>207</v>
      </c>
      <c r="Z47" s="199" t="s">
        <v>198</v>
      </c>
    </row>
    <row r="48" customFormat="false" ht="22.5" hidden="false" customHeight="true" outlineLevel="0" collapsed="false">
      <c r="A48" s="266"/>
      <c r="B48" s="267"/>
      <c r="C48" s="269" t="s">
        <v>216</v>
      </c>
      <c r="D48" s="269" t="s">
        <v>217</v>
      </c>
      <c r="E48" s="269" t="s">
        <v>218</v>
      </c>
      <c r="F48" s="197"/>
      <c r="G48" s="201" t="s">
        <v>199</v>
      </c>
      <c r="H48" s="202" t="s">
        <v>200</v>
      </c>
      <c r="I48" s="203" t="s">
        <v>201</v>
      </c>
      <c r="J48" s="201" t="s">
        <v>199</v>
      </c>
      <c r="K48" s="202" t="s">
        <v>200</v>
      </c>
      <c r="L48" s="203" t="s">
        <v>201</v>
      </c>
      <c r="M48" s="201" t="s">
        <v>199</v>
      </c>
      <c r="N48" s="202" t="s">
        <v>200</v>
      </c>
      <c r="O48" s="203" t="s">
        <v>201</v>
      </c>
      <c r="P48" s="201" t="s">
        <v>199</v>
      </c>
      <c r="Q48" s="202" t="s">
        <v>200</v>
      </c>
      <c r="R48" s="203" t="s">
        <v>201</v>
      </c>
      <c r="S48" s="201" t="s">
        <v>199</v>
      </c>
      <c r="T48" s="202" t="s">
        <v>200</v>
      </c>
      <c r="U48" s="203" t="s">
        <v>201</v>
      </c>
      <c r="V48" s="201" t="s">
        <v>199</v>
      </c>
      <c r="W48" s="202" t="s">
        <v>200</v>
      </c>
      <c r="X48" s="203" t="s">
        <v>201</v>
      </c>
      <c r="Y48" s="199"/>
      <c r="Z48" s="199"/>
    </row>
    <row r="49" customFormat="false" ht="22.5" hidden="false" customHeight="true" outlineLevel="0" collapsed="false">
      <c r="A49" s="266"/>
      <c r="B49" s="267"/>
      <c r="C49" s="269"/>
      <c r="D49" s="269"/>
      <c r="E49" s="269"/>
      <c r="F49" s="197"/>
      <c r="G49" s="204" t="s">
        <v>202</v>
      </c>
      <c r="H49" s="204" t="s">
        <v>202</v>
      </c>
      <c r="I49" s="203"/>
      <c r="J49" s="204" t="s">
        <v>202</v>
      </c>
      <c r="K49" s="204" t="str">
        <f aca="false">IF(INDEX('Reference Data'!$G$5:$G$18,MATCH('Reference Data'!$C$4,'Reference Data'!$F$5:$F$21,0),1)&gt;=K$22,"Actual","Forecast")</f>
        <v>Actual</v>
      </c>
      <c r="L49" s="203"/>
      <c r="M49" s="204" t="str">
        <f aca="false">IF(INDEX('Reference Data'!$G$5:$G$18,MATCH('Reference Data'!$C$4,'Reference Data'!$F$5:$F$21,0),1)&gt;=M$22,"Actual","Forecast")</f>
        <v>Actual</v>
      </c>
      <c r="N49" s="204" t="str">
        <f aca="false">IF(INDEX('Reference Data'!$G$5:$G$18,MATCH('Reference Data'!$C$4,'Reference Data'!$F$5:$F$21,0),1)&gt;=N$22,"Actual","Forecast")</f>
        <v>Actual</v>
      </c>
      <c r="O49" s="203"/>
      <c r="P49" s="204" t="str">
        <f aca="false">IF(INDEX('Reference Data'!$G$5:$G$18,MATCH('Reference Data'!$C$4,'Reference Data'!$F$5:$F$21,0),1)&gt;=P$22,"Actual","Forecast")</f>
        <v>Actual</v>
      </c>
      <c r="Q49" s="204" t="str">
        <f aca="false">IF(INDEX('Reference Data'!$G$5:$G$18,MATCH('Reference Data'!$C$4,'Reference Data'!$F$5:$F$21,0),1)&gt;=Q$22,"Actual","Forecast")</f>
        <v>Actual</v>
      </c>
      <c r="R49" s="203"/>
      <c r="S49" s="204" t="str">
        <f aca="false">IF(INDEX('Reference Data'!$G$5:$G$18,MATCH('Reference Data'!$C$4,'Reference Data'!$F$5:$F$21,0),1)&gt;=S$22,"Actual","Forecast")</f>
        <v>Actual</v>
      </c>
      <c r="T49" s="204" t="str">
        <f aca="false">IF(INDEX('Reference Data'!$G$5:$G$18,MATCH('Reference Data'!$C$4,'Reference Data'!$F$5:$F$21,0),1)&gt;=T$22,"Actual","Forecast")</f>
        <v>Forecast</v>
      </c>
      <c r="U49" s="203"/>
      <c r="V49" s="204" t="str">
        <f aca="false">IF(INDEX('Reference Data'!$G$5:$G$18,MATCH('Reference Data'!$C$4,'Reference Data'!$F$5:$F$21,0),1)&gt;=V$22,"Actual","Forecast")</f>
        <v>Forecast</v>
      </c>
      <c r="W49" s="204" t="str">
        <f aca="false">IF(INDEX('Reference Data'!$G$5:$G$18,MATCH('Reference Data'!$C$4,'Reference Data'!$F$5:$F$21,0),1)&gt;=W$22,"Actual","Forecast")</f>
        <v>Forecast</v>
      </c>
      <c r="X49" s="203"/>
      <c r="Y49" s="203"/>
      <c r="Z49" s="203"/>
    </row>
    <row r="50" customFormat="false" ht="15" hidden="false" customHeight="false" outlineLevel="0" collapsed="false">
      <c r="A50" s="266"/>
      <c r="B50" s="267" t="n">
        <f aca="false">IF(C50="",IF((Z50=0),0,1),IF(AND((COUNTBLANK(D50:E50))=0,Z50&gt;0), 0,1))</f>
        <v>1</v>
      </c>
      <c r="C50" s="270" t="s">
        <v>219</v>
      </c>
      <c r="D50" s="270" t="s">
        <v>220</v>
      </c>
      <c r="E50" s="271" t="s">
        <v>62</v>
      </c>
      <c r="F50" s="272" t="n">
        <v>0</v>
      </c>
      <c r="G50" s="273" t="n">
        <v>0</v>
      </c>
      <c r="H50" s="273" t="n">
        <v>0</v>
      </c>
      <c r="I50" s="274" t="n">
        <f aca="false">SUM(G50:H50)</f>
        <v>0</v>
      </c>
      <c r="J50" s="273" t="n">
        <v>0</v>
      </c>
      <c r="K50" s="273" t="n">
        <v>0</v>
      </c>
      <c r="L50" s="274" t="n">
        <f aca="false">SUM(J50:K50)</f>
        <v>0</v>
      </c>
      <c r="M50" s="273" t="n">
        <v>0</v>
      </c>
      <c r="N50" s="273" t="n">
        <v>0</v>
      </c>
      <c r="O50" s="274" t="n">
        <f aca="false">SUM(M50:N50)</f>
        <v>0</v>
      </c>
      <c r="P50" s="273" t="n">
        <v>0</v>
      </c>
      <c r="Q50" s="273" t="n">
        <v>0</v>
      </c>
      <c r="R50" s="274" t="n">
        <f aca="false">SUM(P50:Q50)</f>
        <v>0</v>
      </c>
      <c r="S50" s="273" t="n">
        <v>0</v>
      </c>
      <c r="T50" s="273" t="n">
        <v>0</v>
      </c>
      <c r="U50" s="274" t="n">
        <f aca="false">SUM(S50:T50)</f>
        <v>0</v>
      </c>
      <c r="V50" s="273" t="n">
        <v>0</v>
      </c>
      <c r="W50" s="273" t="n">
        <v>0</v>
      </c>
      <c r="X50" s="274" t="n">
        <f aca="false">SUM(V50:W50)</f>
        <v>0</v>
      </c>
      <c r="Y50" s="272" t="n">
        <v>0</v>
      </c>
      <c r="Z50" s="275" t="n">
        <f aca="false">SUM(O50,L50,I50,F50,R50,U50,X50,Y50)</f>
        <v>0</v>
      </c>
    </row>
    <row r="51" customFormat="false" ht="15" hidden="false" customHeight="false" outlineLevel="0" collapsed="false">
      <c r="A51" s="266"/>
      <c r="B51" s="267" t="n">
        <f aca="false">IF(C51="",IF((Z51=0),0,1),IF(AND((COUNTBLANK(D51:E51))=0,Z51&gt;0), 0,1))</f>
        <v>1</v>
      </c>
      <c r="C51" s="276" t="s">
        <v>28</v>
      </c>
      <c r="D51" s="276" t="s">
        <v>221</v>
      </c>
      <c r="E51" s="277" t="s">
        <v>69</v>
      </c>
      <c r="F51" s="278" t="n">
        <v>0</v>
      </c>
      <c r="G51" s="273" t="n">
        <v>0</v>
      </c>
      <c r="H51" s="273" t="n">
        <v>0</v>
      </c>
      <c r="I51" s="279" t="n">
        <f aca="false">SUM(G51:H51)</f>
        <v>0</v>
      </c>
      <c r="J51" s="273" t="n">
        <v>0</v>
      </c>
      <c r="K51" s="273" t="n">
        <v>0</v>
      </c>
      <c r="L51" s="279" t="n">
        <f aca="false">SUM(J51:K51)</f>
        <v>0</v>
      </c>
      <c r="M51" s="273" t="n">
        <v>0</v>
      </c>
      <c r="N51" s="273" t="n">
        <v>0</v>
      </c>
      <c r="O51" s="279" t="n">
        <f aca="false">SUM(M51:N51)</f>
        <v>0</v>
      </c>
      <c r="P51" s="273" t="n">
        <v>0</v>
      </c>
      <c r="Q51" s="273" t="n">
        <v>0</v>
      </c>
      <c r="R51" s="279" t="n">
        <f aca="false">SUM(P51:Q51)</f>
        <v>0</v>
      </c>
      <c r="S51" s="273" t="n">
        <v>0</v>
      </c>
      <c r="T51" s="273" t="n">
        <v>0</v>
      </c>
      <c r="U51" s="279" t="n">
        <f aca="false">SUM(S51:T51)</f>
        <v>0</v>
      </c>
      <c r="V51" s="273" t="n">
        <v>0</v>
      </c>
      <c r="W51" s="273" t="n">
        <v>0</v>
      </c>
      <c r="X51" s="279" t="n">
        <f aca="false">SUM(V51:W51)</f>
        <v>0</v>
      </c>
      <c r="Y51" s="278" t="n">
        <v>0</v>
      </c>
      <c r="Z51" s="280" t="n">
        <f aca="false">SUM(O51,L51,I51,F51,R51,U51,X51,Y51)</f>
        <v>0</v>
      </c>
    </row>
    <row r="52" customFormat="false" ht="15" hidden="false" customHeight="false" outlineLevel="0" collapsed="false">
      <c r="A52" s="266"/>
      <c r="B52" s="267" t="n">
        <f aca="false">IF(C52="",IF((Z52=0),0,1),IF(AND((COUNTBLANK(D52:E52))=0,Z52&gt;0), 0,1))</f>
        <v>0</v>
      </c>
      <c r="C52" s="276"/>
      <c r="D52" s="281"/>
      <c r="E52" s="282"/>
      <c r="F52" s="278"/>
      <c r="G52" s="283"/>
      <c r="H52" s="283"/>
      <c r="I52" s="279" t="n">
        <f aca="false">SUM(G52:H52)</f>
        <v>0</v>
      </c>
      <c r="J52" s="283"/>
      <c r="K52" s="283"/>
      <c r="L52" s="279" t="n">
        <f aca="false">SUM(J52:K52)</f>
        <v>0</v>
      </c>
      <c r="M52" s="283"/>
      <c r="N52" s="283"/>
      <c r="O52" s="279" t="n">
        <f aca="false">SUM(M52:N52)</f>
        <v>0</v>
      </c>
      <c r="P52" s="283"/>
      <c r="Q52" s="284"/>
      <c r="R52" s="279" t="n">
        <f aca="false">SUM(P52:Q52)</f>
        <v>0</v>
      </c>
      <c r="S52" s="283"/>
      <c r="T52" s="283"/>
      <c r="U52" s="279" t="n">
        <f aca="false">SUM(S52:T52)</f>
        <v>0</v>
      </c>
      <c r="V52" s="283"/>
      <c r="W52" s="283"/>
      <c r="X52" s="279" t="n">
        <f aca="false">SUM(V52:W52)</f>
        <v>0</v>
      </c>
      <c r="Y52" s="278"/>
      <c r="Z52" s="280" t="n">
        <f aca="false">SUM(O52,L52,I52,F52,R52,U52,X52,Y52)</f>
        <v>0</v>
      </c>
    </row>
    <row r="53" customFormat="false" ht="15" hidden="false" customHeight="false" outlineLevel="0" collapsed="false">
      <c r="A53" s="266"/>
      <c r="B53" s="267" t="n">
        <f aca="false">IF(C53="",IF((Z53=0),0,1),IF(AND((COUNTBLANK(D53:E53))=0,Z53&gt;0), 0,1))</f>
        <v>0</v>
      </c>
      <c r="C53" s="276"/>
      <c r="D53" s="276"/>
      <c r="E53" s="282"/>
      <c r="F53" s="278"/>
      <c r="G53" s="283"/>
      <c r="H53" s="283"/>
      <c r="I53" s="279" t="n">
        <f aca="false">SUM(G53:H53)</f>
        <v>0</v>
      </c>
      <c r="J53" s="283"/>
      <c r="K53" s="283"/>
      <c r="L53" s="279" t="n">
        <f aca="false">SUM(J53:K53)</f>
        <v>0</v>
      </c>
      <c r="M53" s="283"/>
      <c r="N53" s="283"/>
      <c r="O53" s="279" t="n">
        <f aca="false">SUM(M53:N53)</f>
        <v>0</v>
      </c>
      <c r="P53" s="283"/>
      <c r="Q53" s="284"/>
      <c r="R53" s="279" t="n">
        <f aca="false">SUM(P53:Q53)</f>
        <v>0</v>
      </c>
      <c r="S53" s="283"/>
      <c r="T53" s="283"/>
      <c r="U53" s="279" t="n">
        <f aca="false">SUM(S53:T53)</f>
        <v>0</v>
      </c>
      <c r="V53" s="283"/>
      <c r="W53" s="283"/>
      <c r="X53" s="279" t="n">
        <f aca="false">SUM(V53:W53)</f>
        <v>0</v>
      </c>
      <c r="Y53" s="278"/>
      <c r="Z53" s="280" t="n">
        <f aca="false">SUM(O53,L53,I53,F53,R53,U53,X53,Y53)</f>
        <v>0</v>
      </c>
    </row>
    <row r="54" customFormat="false" ht="15" hidden="false" customHeight="false" outlineLevel="0" collapsed="false">
      <c r="A54" s="266"/>
      <c r="B54" s="267" t="n">
        <f aca="false">IF(C54="",IF((Z54=0),0,1),IF(AND((COUNTBLANK(D54:E54))=0,Z54&gt;0), 0,1))</f>
        <v>0</v>
      </c>
      <c r="C54" s="285"/>
      <c r="D54" s="285"/>
      <c r="E54" s="286"/>
      <c r="F54" s="287"/>
      <c r="G54" s="288"/>
      <c r="H54" s="288"/>
      <c r="I54" s="289" t="n">
        <f aca="false">SUM(G54:H54)</f>
        <v>0</v>
      </c>
      <c r="J54" s="288"/>
      <c r="K54" s="288"/>
      <c r="L54" s="289" t="n">
        <f aca="false">SUM(J54:K54)</f>
        <v>0</v>
      </c>
      <c r="M54" s="288"/>
      <c r="N54" s="288"/>
      <c r="O54" s="289" t="n">
        <f aca="false">SUM(M54:N54)</f>
        <v>0</v>
      </c>
      <c r="P54" s="288"/>
      <c r="Q54" s="290"/>
      <c r="R54" s="289" t="n">
        <f aca="false">SUM(P54:Q54)</f>
        <v>0</v>
      </c>
      <c r="S54" s="288"/>
      <c r="T54" s="288"/>
      <c r="U54" s="289" t="n">
        <f aca="false">SUM(S54:T54)</f>
        <v>0</v>
      </c>
      <c r="V54" s="288"/>
      <c r="W54" s="288"/>
      <c r="X54" s="289" t="n">
        <f aca="false">SUM(V54:W54)</f>
        <v>0</v>
      </c>
      <c r="Y54" s="287"/>
      <c r="Z54" s="291" t="n">
        <f aca="false">SUM(O54,L54,I54,F54,R54,U54,X54,Y54)</f>
        <v>0</v>
      </c>
    </row>
    <row r="55" customFormat="false" ht="15" hidden="false" customHeight="true" outlineLevel="0" collapsed="false">
      <c r="A55" s="266"/>
      <c r="B55" s="229"/>
      <c r="C55" s="292" t="s">
        <v>222</v>
      </c>
      <c r="D55" s="292"/>
      <c r="E55" s="292"/>
      <c r="F55" s="293" t="n">
        <f aca="false">SUM(F50:F54)</f>
        <v>0</v>
      </c>
      <c r="G55" s="293" t="n">
        <f aca="false">SUM(G50:G54)</f>
        <v>0</v>
      </c>
      <c r="H55" s="293" t="n">
        <f aca="false">SUM(H50:H54)</f>
        <v>0</v>
      </c>
      <c r="I55" s="293" t="n">
        <f aca="false">SUM(I50:I54)</f>
        <v>0</v>
      </c>
      <c r="J55" s="293" t="n">
        <f aca="false">SUM(J50:J54)</f>
        <v>0</v>
      </c>
      <c r="K55" s="293" t="n">
        <f aca="false">SUM(K50:K54)</f>
        <v>0</v>
      </c>
      <c r="L55" s="293" t="n">
        <f aca="false">SUM(L50:L54)</f>
        <v>0</v>
      </c>
      <c r="M55" s="293" t="n">
        <f aca="false">SUM(M50:M54)</f>
        <v>0</v>
      </c>
      <c r="N55" s="293" t="n">
        <f aca="false">SUM(N50:N54)</f>
        <v>0</v>
      </c>
      <c r="O55" s="293" t="n">
        <f aca="false">SUM(O50:O54)</f>
        <v>0</v>
      </c>
      <c r="P55" s="293" t="n">
        <f aca="false">SUM(P50:P54)</f>
        <v>0</v>
      </c>
      <c r="Q55" s="293" t="n">
        <f aca="false">SUM(Q50:Q54)</f>
        <v>0</v>
      </c>
      <c r="R55" s="293" t="n">
        <f aca="false">SUM(R50:R54)</f>
        <v>0</v>
      </c>
      <c r="S55" s="293" t="n">
        <f aca="false">SUM(S50:S54)</f>
        <v>0</v>
      </c>
      <c r="T55" s="293" t="n">
        <f aca="false">SUM(T50:T54)</f>
        <v>0</v>
      </c>
      <c r="U55" s="293" t="n">
        <f aca="false">SUM(U50:U54)</f>
        <v>0</v>
      </c>
      <c r="V55" s="293" t="n">
        <f aca="false">SUM(V50:V54)</f>
        <v>0</v>
      </c>
      <c r="W55" s="293" t="n">
        <f aca="false">SUM(W50:W54)</f>
        <v>0</v>
      </c>
      <c r="X55" s="293" t="n">
        <f aca="false">SUM(X50:X54)</f>
        <v>0</v>
      </c>
      <c r="Y55" s="293" t="n">
        <f aca="false">SUM(Y50:Y54)</f>
        <v>0</v>
      </c>
      <c r="Z55" s="293" t="n">
        <f aca="false">SUM(Z50:Z54)</f>
        <v>0</v>
      </c>
    </row>
    <row r="57" customFormat="false" ht="30.75" hidden="false" customHeight="true" outlineLevel="0" collapsed="false">
      <c r="A57" s="266"/>
      <c r="B57" s="294" t="n">
        <f aca="false">COUNTIF(E50:E54,"Yes")</f>
        <v>1</v>
      </c>
      <c r="C57" s="295" t="s">
        <v>223</v>
      </c>
      <c r="D57" s="295"/>
      <c r="E57" s="295"/>
      <c r="G57" s="296"/>
      <c r="H57" s="296"/>
      <c r="I57" s="296"/>
      <c r="J57" s="296"/>
      <c r="K57" s="296"/>
      <c r="L57" s="296"/>
    </row>
    <row r="58" customFormat="false" ht="86.25" hidden="false" customHeight="true" outlineLevel="0" collapsed="false">
      <c r="A58" s="266"/>
      <c r="B58" s="229"/>
      <c r="C58" s="297" t="s">
        <v>224</v>
      </c>
      <c r="D58" s="297"/>
      <c r="E58" s="297"/>
      <c r="G58" s="298"/>
      <c r="H58" s="298"/>
      <c r="I58" s="298"/>
      <c r="J58" s="298"/>
      <c r="K58" s="298"/>
      <c r="L58" s="298"/>
    </row>
    <row r="59" customFormat="false" ht="76.5" hidden="false" customHeight="true" outlineLevel="0" collapsed="false">
      <c r="A59" s="266"/>
      <c r="B59" s="104"/>
      <c r="C59" s="299"/>
      <c r="D59" s="299"/>
      <c r="E59" s="299"/>
      <c r="G59" s="300"/>
      <c r="H59" s="300"/>
      <c r="I59" s="300"/>
      <c r="J59" s="300"/>
      <c r="K59" s="300"/>
      <c r="L59" s="300"/>
    </row>
    <row r="60" customFormat="false" ht="12.75" hidden="false" customHeight="true" outlineLevel="0" collapsed="false">
      <c r="A60" s="266"/>
      <c r="B60" s="229"/>
      <c r="C60" s="301"/>
      <c r="D60" s="302"/>
      <c r="E60" s="302"/>
      <c r="G60" s="300"/>
      <c r="H60" s="300"/>
      <c r="I60" s="300"/>
      <c r="J60" s="300"/>
      <c r="K60" s="300"/>
      <c r="L60" s="300"/>
      <c r="M60" s="303"/>
    </row>
    <row r="61" customFormat="false" ht="84.75" hidden="false" customHeight="true" outlineLevel="0" collapsed="false">
      <c r="A61" s="304" t="s">
        <v>225</v>
      </c>
      <c r="B61" s="224"/>
      <c r="C61" s="225" t="str">
        <f aca="false">CONCATENATE("Project 2: ",'2 - Project Admin'!E28)</f>
        <v>Project 2: 8 Angel Street</v>
      </c>
      <c r="D61" s="225"/>
      <c r="E61" s="225"/>
      <c r="F61" s="225"/>
      <c r="G61" s="225"/>
      <c r="H61" s="225"/>
      <c r="I61" s="225"/>
      <c r="J61" s="225"/>
      <c r="K61" s="225"/>
      <c r="L61" s="225"/>
      <c r="M61" s="225"/>
      <c r="N61" s="225"/>
      <c r="O61" s="225"/>
      <c r="P61" s="225"/>
      <c r="Q61" s="225"/>
      <c r="R61" s="225"/>
      <c r="S61" s="225"/>
      <c r="T61" s="225"/>
      <c r="U61" s="225"/>
      <c r="V61" s="225"/>
      <c r="W61" s="225"/>
      <c r="X61" s="225"/>
      <c r="Y61" s="225"/>
      <c r="Z61" s="225"/>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c r="AMK61" s="0"/>
      <c r="AML61" s="0"/>
      <c r="AMM61" s="0"/>
      <c r="AMN61" s="0"/>
      <c r="AMO61" s="0"/>
      <c r="AMP61" s="0"/>
      <c r="AMQ61" s="0"/>
      <c r="AMR61" s="0"/>
      <c r="AMS61" s="0"/>
      <c r="AMT61" s="0"/>
      <c r="AMU61" s="0"/>
      <c r="AMV61" s="0"/>
      <c r="AMW61" s="0"/>
      <c r="AMX61" s="0"/>
      <c r="AMY61" s="0"/>
      <c r="AMZ61" s="0"/>
      <c r="ANA61" s="0"/>
      <c r="ANB61" s="0"/>
      <c r="ANC61" s="0"/>
      <c r="AND61" s="0"/>
      <c r="ANE61" s="0"/>
      <c r="ANF61" s="0"/>
      <c r="ANG61" s="0"/>
      <c r="ANH61" s="0"/>
      <c r="ANI61" s="0"/>
      <c r="ANJ61" s="0"/>
      <c r="ANK61" s="0"/>
      <c r="ANL61" s="0"/>
      <c r="ANM61" s="0"/>
      <c r="ANN61" s="0"/>
      <c r="ANO61" s="0"/>
      <c r="ANP61" s="0"/>
      <c r="ANQ61" s="0"/>
      <c r="ANR61" s="0"/>
      <c r="ANS61" s="0"/>
      <c r="ANT61" s="0"/>
      <c r="ANU61" s="0"/>
      <c r="ANV61" s="0"/>
      <c r="ANW61" s="0"/>
      <c r="ANX61" s="0"/>
      <c r="ANY61" s="0"/>
      <c r="ANZ61" s="0"/>
      <c r="AOA61" s="0"/>
      <c r="AOB61" s="0"/>
      <c r="AOC61" s="0"/>
      <c r="AOD61" s="0"/>
      <c r="AOE61" s="0"/>
      <c r="AOF61" s="0"/>
      <c r="AOG61" s="0"/>
      <c r="AOH61" s="0"/>
      <c r="AOI61" s="0"/>
      <c r="AOJ61" s="0"/>
      <c r="AOK61" s="0"/>
      <c r="AOL61" s="0"/>
      <c r="AOM61" s="0"/>
      <c r="AON61" s="0"/>
      <c r="AOO61" s="0"/>
      <c r="AOP61" s="0"/>
      <c r="AOQ61" s="0"/>
      <c r="AOR61" s="0"/>
      <c r="AOS61" s="0"/>
      <c r="AOT61" s="0"/>
      <c r="AOU61" s="0"/>
      <c r="AOV61" s="0"/>
      <c r="AOW61" s="0"/>
      <c r="AOX61" s="0"/>
      <c r="AOY61" s="0"/>
      <c r="AOZ61" s="0"/>
      <c r="APA61" s="0"/>
      <c r="APB61" s="0"/>
      <c r="APC61" s="0"/>
      <c r="APD61" s="0"/>
      <c r="APE61" s="0"/>
      <c r="APF61" s="0"/>
      <c r="APG61" s="0"/>
      <c r="APH61" s="0"/>
      <c r="API61" s="0"/>
      <c r="APJ61" s="0"/>
      <c r="APK61" s="0"/>
      <c r="APL61" s="0"/>
      <c r="APM61" s="0"/>
      <c r="APN61" s="0"/>
      <c r="APO61" s="0"/>
      <c r="APP61" s="0"/>
      <c r="APQ61" s="0"/>
      <c r="APR61" s="0"/>
      <c r="APS61" s="0"/>
      <c r="APT61" s="0"/>
      <c r="APU61" s="0"/>
      <c r="APV61" s="0"/>
      <c r="APW61" s="0"/>
      <c r="APX61" s="0"/>
      <c r="APY61" s="0"/>
      <c r="APZ61" s="0"/>
      <c r="AQA61" s="0"/>
      <c r="AQB61" s="0"/>
      <c r="AQC61" s="0"/>
      <c r="AQD61" s="0"/>
      <c r="AQE61" s="0"/>
      <c r="AQF61" s="0"/>
      <c r="AQG61" s="0"/>
      <c r="AQH61" s="0"/>
      <c r="AQI61" s="0"/>
      <c r="AQJ61" s="0"/>
      <c r="AQK61" s="0"/>
      <c r="AQL61" s="0"/>
      <c r="AQM61" s="0"/>
      <c r="AQN61" s="0"/>
      <c r="AQO61" s="0"/>
      <c r="AQP61" s="0"/>
      <c r="AQQ61" s="0"/>
      <c r="AQR61" s="0"/>
      <c r="AQS61" s="0"/>
      <c r="AQT61" s="0"/>
      <c r="AQU61" s="0"/>
      <c r="AQV61" s="0"/>
      <c r="AQW61" s="0"/>
      <c r="AQX61" s="0"/>
      <c r="AQY61" s="0"/>
      <c r="AQZ61" s="0"/>
      <c r="ARA61" s="0"/>
      <c r="ARB61" s="0"/>
      <c r="ARC61" s="0"/>
      <c r="ARD61" s="0"/>
      <c r="ARE61" s="0"/>
      <c r="ARF61" s="0"/>
      <c r="ARG61" s="0"/>
      <c r="ARH61" s="0"/>
      <c r="ARI61" s="0"/>
      <c r="ARJ61" s="0"/>
      <c r="ARK61" s="0"/>
      <c r="ARL61" s="0"/>
      <c r="ARM61" s="0"/>
      <c r="ARN61" s="0"/>
      <c r="ARO61" s="0"/>
      <c r="ARP61" s="0"/>
      <c r="ARQ61" s="0"/>
      <c r="ARR61" s="0"/>
      <c r="ARS61" s="0"/>
      <c r="ART61" s="0"/>
      <c r="ARU61" s="0"/>
      <c r="ARV61" s="0"/>
      <c r="ARW61" s="0"/>
      <c r="ARX61" s="0"/>
      <c r="ARY61" s="0"/>
      <c r="ARZ61" s="0"/>
      <c r="ASA61" s="0"/>
      <c r="ASB61" s="0"/>
      <c r="ASC61" s="0"/>
      <c r="ASD61" s="0"/>
      <c r="ASE61" s="0"/>
      <c r="ASF61" s="0"/>
      <c r="ASG61" s="0"/>
      <c r="ASH61" s="0"/>
      <c r="ASI61" s="0"/>
      <c r="ASJ61" s="0"/>
      <c r="ASK61" s="0"/>
      <c r="ASL61" s="0"/>
      <c r="ASM61" s="0"/>
      <c r="ASN61" s="0"/>
      <c r="ASO61" s="0"/>
      <c r="ASP61" s="0"/>
      <c r="ASQ61" s="0"/>
      <c r="ASR61" s="0"/>
      <c r="ASS61" s="0"/>
      <c r="AST61" s="0"/>
      <c r="ASU61" s="0"/>
      <c r="ASV61" s="0"/>
      <c r="ASW61" s="0"/>
      <c r="ASX61" s="0"/>
      <c r="ASY61" s="0"/>
      <c r="ASZ61" s="0"/>
      <c r="ATA61" s="0"/>
      <c r="ATB61" s="0"/>
      <c r="ATC61" s="0"/>
      <c r="ATD61" s="0"/>
      <c r="ATE61" s="0"/>
      <c r="ATF61" s="0"/>
      <c r="ATG61" s="0"/>
      <c r="ATH61" s="0"/>
      <c r="ATI61" s="0"/>
      <c r="ATJ61" s="0"/>
      <c r="ATK61" s="0"/>
      <c r="ATL61" s="0"/>
      <c r="ATM61" s="0"/>
      <c r="ATN61" s="0"/>
      <c r="ATO61" s="0"/>
      <c r="ATP61" s="0"/>
      <c r="ATQ61" s="0"/>
      <c r="ATR61" s="0"/>
      <c r="ATS61" s="0"/>
      <c r="ATT61" s="0"/>
      <c r="ATU61" s="0"/>
      <c r="ATV61" s="0"/>
      <c r="ATW61" s="0"/>
      <c r="ATX61" s="0"/>
      <c r="ATY61" s="0"/>
      <c r="ATZ61" s="0"/>
      <c r="AUA61" s="0"/>
      <c r="AUB61" s="0"/>
      <c r="AUC61" s="0"/>
      <c r="AUD61" s="0"/>
      <c r="AUE61" s="0"/>
      <c r="AUF61" s="0"/>
      <c r="AUG61" s="0"/>
      <c r="AUH61" s="0"/>
      <c r="AUI61" s="0"/>
      <c r="AUJ61" s="0"/>
      <c r="AUK61" s="0"/>
      <c r="AUL61" s="0"/>
      <c r="AUM61" s="0"/>
      <c r="AUN61" s="0"/>
      <c r="AUO61" s="0"/>
      <c r="AUP61" s="0"/>
      <c r="AUQ61" s="0"/>
      <c r="AUR61" s="0"/>
      <c r="AUS61" s="0"/>
      <c r="AUT61" s="0"/>
      <c r="AUU61" s="0"/>
      <c r="AUV61" s="0"/>
      <c r="AUW61" s="0"/>
      <c r="AUX61" s="0"/>
      <c r="AUY61" s="0"/>
      <c r="AUZ61" s="0"/>
      <c r="AVA61" s="0"/>
      <c r="AVB61" s="0"/>
      <c r="AVC61" s="0"/>
      <c r="AVD61" s="0"/>
      <c r="AVE61" s="0"/>
      <c r="AVF61" s="0"/>
      <c r="AVG61" s="0"/>
      <c r="AVH61" s="0"/>
      <c r="AVI61" s="0"/>
      <c r="AVJ61" s="0"/>
      <c r="AVK61" s="0"/>
      <c r="AVL61" s="0"/>
      <c r="AVM61" s="0"/>
      <c r="AVN61" s="0"/>
      <c r="AVO61" s="0"/>
      <c r="AVP61" s="0"/>
      <c r="AVQ61" s="0"/>
      <c r="AVR61" s="0"/>
      <c r="AVS61" s="0"/>
      <c r="AVT61" s="0"/>
      <c r="AVU61" s="0"/>
      <c r="AVV61" s="0"/>
      <c r="AVW61" s="0"/>
      <c r="AVX61" s="0"/>
      <c r="AVY61" s="0"/>
      <c r="AVZ61" s="0"/>
      <c r="AWA61" s="0"/>
      <c r="AWB61" s="0"/>
      <c r="AWC61" s="0"/>
      <c r="AWD61" s="0"/>
      <c r="AWE61" s="0"/>
      <c r="AWF61" s="0"/>
      <c r="AWG61" s="0"/>
      <c r="AWH61" s="0"/>
      <c r="AWI61" s="0"/>
      <c r="AWJ61" s="0"/>
      <c r="AWK61" s="0"/>
      <c r="AWL61" s="0"/>
      <c r="AWM61" s="0"/>
      <c r="AWN61" s="0"/>
      <c r="AWO61" s="0"/>
      <c r="AWP61" s="0"/>
      <c r="AWQ61" s="0"/>
      <c r="AWR61" s="0"/>
      <c r="AWS61" s="0"/>
      <c r="AWT61" s="0"/>
      <c r="AWU61" s="0"/>
      <c r="AWV61" s="0"/>
      <c r="AWW61" s="0"/>
      <c r="AWX61" s="0"/>
      <c r="AWY61" s="0"/>
      <c r="AWZ61" s="0"/>
      <c r="AXA61" s="0"/>
      <c r="AXB61" s="0"/>
      <c r="AXC61" s="0"/>
      <c r="AXD61" s="0"/>
      <c r="AXE61" s="0"/>
      <c r="AXF61" s="0"/>
      <c r="AXG61" s="0"/>
      <c r="AXH61" s="0"/>
      <c r="AXI61" s="0"/>
      <c r="AXJ61" s="0"/>
      <c r="AXK61" s="0"/>
      <c r="AXL61" s="0"/>
      <c r="AXM61" s="0"/>
      <c r="AXN61" s="0"/>
      <c r="AXO61" s="0"/>
      <c r="AXP61" s="0"/>
      <c r="AXQ61" s="0"/>
      <c r="AXR61" s="0"/>
      <c r="AXS61" s="0"/>
      <c r="AXT61" s="0"/>
      <c r="AXU61" s="0"/>
      <c r="AXV61" s="0"/>
      <c r="AXW61" s="0"/>
      <c r="AXX61" s="0"/>
      <c r="AXY61" s="0"/>
      <c r="AXZ61" s="0"/>
      <c r="AYA61" s="0"/>
      <c r="AYB61" s="0"/>
      <c r="AYC61" s="0"/>
      <c r="AYD61" s="0"/>
      <c r="AYE61" s="0"/>
      <c r="AYF61" s="0"/>
      <c r="AYG61" s="0"/>
      <c r="AYH61" s="0"/>
      <c r="AYI61" s="0"/>
      <c r="AYJ61" s="0"/>
      <c r="AYK61" s="0"/>
      <c r="AYL61" s="0"/>
      <c r="AYM61" s="0"/>
      <c r="AYN61" s="0"/>
      <c r="AYO61" s="0"/>
      <c r="AYP61" s="0"/>
      <c r="AYQ61" s="0"/>
      <c r="AYR61" s="0"/>
      <c r="AYS61" s="0"/>
      <c r="AYT61" s="0"/>
      <c r="AYU61" s="0"/>
      <c r="AYV61" s="0"/>
      <c r="AYW61" s="0"/>
      <c r="AYX61" s="0"/>
      <c r="AYY61" s="0"/>
      <c r="AYZ61" s="0"/>
      <c r="AZA61" s="0"/>
      <c r="AZB61" s="0"/>
      <c r="AZC61" s="0"/>
      <c r="AZD61" s="0"/>
      <c r="AZE61" s="0"/>
      <c r="AZF61" s="0"/>
      <c r="AZG61" s="0"/>
      <c r="AZH61" s="0"/>
      <c r="AZI61" s="0"/>
      <c r="AZJ61" s="0"/>
      <c r="AZK61" s="0"/>
      <c r="AZL61" s="0"/>
      <c r="AZM61" s="0"/>
      <c r="AZN61" s="0"/>
      <c r="AZO61" s="0"/>
      <c r="AZP61" s="0"/>
      <c r="AZQ61" s="0"/>
      <c r="AZR61" s="0"/>
      <c r="AZS61" s="0"/>
      <c r="AZT61" s="0"/>
      <c r="AZU61" s="0"/>
      <c r="AZV61" s="0"/>
      <c r="AZW61" s="0"/>
      <c r="AZX61" s="0"/>
      <c r="AZY61" s="0"/>
      <c r="AZZ61" s="0"/>
      <c r="BAA61" s="0"/>
      <c r="BAB61" s="0"/>
      <c r="BAC61" s="0"/>
      <c r="BAD61" s="0"/>
      <c r="BAE61" s="0"/>
      <c r="BAF61" s="0"/>
      <c r="BAG61" s="0"/>
      <c r="BAH61" s="0"/>
      <c r="BAI61" s="0"/>
      <c r="BAJ61" s="0"/>
      <c r="BAK61" s="0"/>
      <c r="BAL61" s="0"/>
      <c r="BAM61" s="0"/>
      <c r="BAN61" s="0"/>
      <c r="BAO61" s="0"/>
      <c r="BAP61" s="0"/>
      <c r="BAQ61" s="0"/>
      <c r="BAR61" s="0"/>
      <c r="BAS61" s="0"/>
      <c r="BAT61" s="0"/>
      <c r="BAU61" s="0"/>
      <c r="BAV61" s="0"/>
      <c r="BAW61" s="0"/>
      <c r="BAX61" s="0"/>
      <c r="BAY61" s="0"/>
      <c r="BAZ61" s="0"/>
      <c r="BBA61" s="0"/>
      <c r="BBB61" s="0"/>
      <c r="BBC61" s="0"/>
      <c r="BBD61" s="0"/>
      <c r="BBE61" s="0"/>
      <c r="BBF61" s="0"/>
      <c r="BBG61" s="0"/>
      <c r="BBH61" s="0"/>
      <c r="BBI61" s="0"/>
      <c r="BBJ61" s="0"/>
      <c r="BBK61" s="0"/>
      <c r="BBL61" s="0"/>
      <c r="BBM61" s="0"/>
      <c r="BBN61" s="0"/>
      <c r="BBO61" s="0"/>
      <c r="BBP61" s="0"/>
      <c r="BBQ61" s="0"/>
      <c r="BBR61" s="0"/>
      <c r="BBS61" s="0"/>
      <c r="BBT61" s="0"/>
      <c r="BBU61" s="0"/>
      <c r="BBV61" s="0"/>
      <c r="BBW61" s="0"/>
      <c r="BBX61" s="0"/>
      <c r="BBY61" s="0"/>
      <c r="BBZ61" s="0"/>
      <c r="BCA61" s="0"/>
      <c r="BCB61" s="0"/>
      <c r="BCC61" s="0"/>
      <c r="BCD61" s="0"/>
      <c r="BCE61" s="0"/>
      <c r="BCF61" s="0"/>
      <c r="BCG61" s="0"/>
      <c r="BCH61" s="0"/>
      <c r="BCI61" s="0"/>
      <c r="BCJ61" s="0"/>
      <c r="BCK61" s="0"/>
      <c r="BCL61" s="0"/>
      <c r="BCM61" s="0"/>
      <c r="BCN61" s="0"/>
      <c r="BCO61" s="0"/>
      <c r="BCP61" s="0"/>
      <c r="BCQ61" s="0"/>
      <c r="BCR61" s="0"/>
      <c r="BCS61" s="0"/>
      <c r="BCT61" s="0"/>
      <c r="BCU61" s="0"/>
      <c r="BCV61" s="0"/>
      <c r="BCW61" s="0"/>
      <c r="BCX61" s="0"/>
      <c r="BCY61" s="0"/>
      <c r="BCZ61" s="0"/>
      <c r="BDA61" s="0"/>
      <c r="BDB61" s="0"/>
      <c r="BDC61" s="0"/>
      <c r="BDD61" s="0"/>
      <c r="BDE61" s="0"/>
      <c r="BDF61" s="0"/>
      <c r="BDG61" s="0"/>
      <c r="BDH61" s="0"/>
      <c r="BDI61" s="0"/>
      <c r="BDJ61" s="0"/>
      <c r="BDK61" s="0"/>
      <c r="BDL61" s="0"/>
      <c r="BDM61" s="0"/>
      <c r="BDN61" s="0"/>
      <c r="BDO61" s="0"/>
      <c r="BDP61" s="0"/>
      <c r="BDQ61" s="0"/>
      <c r="BDR61" s="0"/>
      <c r="BDS61" s="0"/>
      <c r="BDT61" s="0"/>
      <c r="BDU61" s="0"/>
      <c r="BDV61" s="0"/>
      <c r="BDW61" s="0"/>
      <c r="BDX61" s="0"/>
      <c r="BDY61" s="0"/>
      <c r="BDZ61" s="0"/>
      <c r="BEA61" s="0"/>
      <c r="BEB61" s="0"/>
      <c r="BEC61" s="0"/>
      <c r="BED61" s="0"/>
      <c r="BEE61" s="0"/>
      <c r="BEF61" s="0"/>
      <c r="BEG61" s="0"/>
      <c r="BEH61" s="0"/>
      <c r="BEI61" s="0"/>
      <c r="BEJ61" s="0"/>
      <c r="BEK61" s="0"/>
      <c r="BEL61" s="0"/>
      <c r="BEM61" s="0"/>
      <c r="BEN61" s="0"/>
      <c r="BEO61" s="0"/>
      <c r="BEP61" s="0"/>
      <c r="BEQ61" s="0"/>
      <c r="BER61" s="0"/>
      <c r="BES61" s="0"/>
      <c r="BET61" s="0"/>
      <c r="BEU61" s="0"/>
      <c r="BEV61" s="0"/>
      <c r="BEW61" s="0"/>
      <c r="BEX61" s="0"/>
      <c r="BEY61" s="0"/>
      <c r="BEZ61" s="0"/>
      <c r="BFA61" s="0"/>
      <c r="BFB61" s="0"/>
      <c r="BFC61" s="0"/>
      <c r="BFD61" s="0"/>
      <c r="BFE61" s="0"/>
      <c r="BFF61" s="0"/>
      <c r="BFG61" s="0"/>
      <c r="BFH61" s="0"/>
      <c r="BFI61" s="0"/>
      <c r="BFJ61" s="0"/>
      <c r="BFK61" s="0"/>
      <c r="BFL61" s="0"/>
      <c r="BFM61" s="0"/>
      <c r="BFN61" s="0"/>
      <c r="BFO61" s="0"/>
      <c r="BFP61" s="0"/>
      <c r="BFQ61" s="0"/>
      <c r="BFR61" s="0"/>
      <c r="BFS61" s="0"/>
      <c r="BFT61" s="0"/>
      <c r="BFU61" s="0"/>
      <c r="BFV61" s="0"/>
      <c r="BFW61" s="0"/>
      <c r="BFX61" s="0"/>
      <c r="BFY61" s="0"/>
      <c r="BFZ61" s="0"/>
      <c r="BGA61" s="0"/>
      <c r="BGB61" s="0"/>
      <c r="BGC61" s="0"/>
      <c r="BGD61" s="0"/>
      <c r="BGE61" s="0"/>
      <c r="BGF61" s="0"/>
      <c r="BGG61" s="0"/>
      <c r="BGH61" s="0"/>
      <c r="BGI61" s="0"/>
      <c r="BGJ61" s="0"/>
      <c r="BGK61" s="0"/>
      <c r="BGL61" s="0"/>
      <c r="BGM61" s="0"/>
      <c r="BGN61" s="0"/>
      <c r="BGO61" s="0"/>
      <c r="BGP61" s="0"/>
      <c r="BGQ61" s="0"/>
      <c r="BGR61" s="0"/>
      <c r="BGS61" s="0"/>
      <c r="BGT61" s="0"/>
      <c r="BGU61" s="0"/>
      <c r="BGV61" s="0"/>
      <c r="BGW61" s="0"/>
      <c r="BGX61" s="0"/>
      <c r="BGY61" s="0"/>
      <c r="BGZ61" s="0"/>
      <c r="BHA61" s="0"/>
      <c r="BHB61" s="0"/>
      <c r="BHC61" s="0"/>
      <c r="BHD61" s="0"/>
      <c r="BHE61" s="0"/>
      <c r="BHF61" s="0"/>
      <c r="BHG61" s="0"/>
      <c r="BHH61" s="0"/>
      <c r="BHI61" s="0"/>
      <c r="BHJ61" s="0"/>
      <c r="BHK61" s="0"/>
      <c r="BHL61" s="0"/>
      <c r="BHM61" s="0"/>
      <c r="BHN61" s="0"/>
      <c r="BHO61" s="0"/>
      <c r="BHP61" s="0"/>
      <c r="BHQ61" s="0"/>
      <c r="BHR61" s="0"/>
      <c r="BHS61" s="0"/>
      <c r="BHT61" s="0"/>
      <c r="BHU61" s="0"/>
      <c r="BHV61" s="0"/>
      <c r="BHW61" s="0"/>
      <c r="BHX61" s="0"/>
      <c r="BHY61" s="0"/>
      <c r="BHZ61" s="0"/>
      <c r="BIA61" s="0"/>
      <c r="BIB61" s="0"/>
      <c r="BIC61" s="0"/>
      <c r="BID61" s="0"/>
      <c r="BIE61" s="0"/>
      <c r="BIF61" s="0"/>
      <c r="BIG61" s="0"/>
      <c r="BIH61" s="0"/>
      <c r="BII61" s="0"/>
      <c r="BIJ61" s="0"/>
      <c r="BIK61" s="0"/>
      <c r="BIL61" s="0"/>
      <c r="BIM61" s="0"/>
      <c r="BIN61" s="0"/>
      <c r="BIO61" s="0"/>
      <c r="BIP61" s="0"/>
      <c r="BIQ61" s="0"/>
      <c r="BIR61" s="0"/>
      <c r="BIS61" s="0"/>
      <c r="BIT61" s="0"/>
      <c r="BIU61" s="0"/>
      <c r="BIV61" s="0"/>
      <c r="BIW61" s="0"/>
      <c r="BIX61" s="0"/>
      <c r="BIY61" s="0"/>
      <c r="BIZ61" s="0"/>
      <c r="BJA61" s="0"/>
      <c r="BJB61" s="0"/>
      <c r="BJC61" s="0"/>
      <c r="BJD61" s="0"/>
      <c r="BJE61" s="0"/>
      <c r="BJF61" s="0"/>
      <c r="BJG61" s="0"/>
      <c r="BJH61" s="0"/>
      <c r="BJI61" s="0"/>
      <c r="BJJ61" s="0"/>
      <c r="BJK61" s="0"/>
      <c r="BJL61" s="0"/>
      <c r="BJM61" s="0"/>
      <c r="BJN61" s="0"/>
      <c r="BJO61" s="0"/>
      <c r="BJP61" s="0"/>
      <c r="BJQ61" s="0"/>
      <c r="BJR61" s="0"/>
      <c r="BJS61" s="0"/>
      <c r="BJT61" s="0"/>
      <c r="BJU61" s="0"/>
      <c r="BJV61" s="0"/>
      <c r="BJW61" s="0"/>
      <c r="BJX61" s="0"/>
      <c r="BJY61" s="0"/>
      <c r="BJZ61" s="0"/>
      <c r="BKA61" s="0"/>
      <c r="BKB61" s="0"/>
      <c r="BKC61" s="0"/>
      <c r="BKD61" s="0"/>
      <c r="BKE61" s="0"/>
      <c r="BKF61" s="0"/>
      <c r="BKG61" s="0"/>
      <c r="BKH61" s="0"/>
      <c r="BKI61" s="0"/>
      <c r="BKJ61" s="0"/>
      <c r="BKK61" s="0"/>
      <c r="BKL61" s="0"/>
      <c r="BKM61" s="0"/>
      <c r="BKN61" s="0"/>
      <c r="BKO61" s="0"/>
      <c r="BKP61" s="0"/>
      <c r="BKQ61" s="0"/>
      <c r="BKR61" s="0"/>
      <c r="BKS61" s="0"/>
      <c r="BKT61" s="0"/>
      <c r="BKU61" s="0"/>
      <c r="BKV61" s="0"/>
      <c r="BKW61" s="0"/>
      <c r="BKX61" s="0"/>
      <c r="BKY61" s="0"/>
      <c r="BKZ61" s="0"/>
      <c r="BLA61" s="0"/>
      <c r="BLB61" s="0"/>
      <c r="BLC61" s="0"/>
      <c r="BLD61" s="0"/>
      <c r="BLE61" s="0"/>
      <c r="BLF61" s="0"/>
      <c r="BLG61" s="0"/>
      <c r="BLH61" s="0"/>
      <c r="BLI61" s="0"/>
      <c r="BLJ61" s="0"/>
      <c r="BLK61" s="0"/>
      <c r="BLL61" s="0"/>
      <c r="BLM61" s="0"/>
      <c r="BLN61" s="0"/>
      <c r="BLO61" s="0"/>
      <c r="BLP61" s="0"/>
      <c r="BLQ61" s="0"/>
      <c r="BLR61" s="0"/>
      <c r="BLS61" s="0"/>
      <c r="BLT61" s="0"/>
      <c r="BLU61" s="0"/>
      <c r="BLV61" s="0"/>
      <c r="BLW61" s="0"/>
      <c r="BLX61" s="0"/>
      <c r="BLY61" s="0"/>
      <c r="BLZ61" s="0"/>
      <c r="BMA61" s="0"/>
      <c r="BMB61" s="0"/>
      <c r="BMC61" s="0"/>
      <c r="BMD61" s="0"/>
      <c r="BME61" s="0"/>
      <c r="BMF61" s="0"/>
      <c r="BMG61" s="0"/>
      <c r="BMH61" s="0"/>
      <c r="BMI61" s="0"/>
      <c r="BMJ61" s="0"/>
      <c r="BMK61" s="0"/>
      <c r="BML61" s="0"/>
      <c r="BMM61" s="0"/>
      <c r="BMN61" s="0"/>
      <c r="BMO61" s="0"/>
      <c r="BMP61" s="0"/>
      <c r="BMQ61" s="0"/>
      <c r="BMR61" s="0"/>
      <c r="BMS61" s="0"/>
      <c r="BMT61" s="0"/>
      <c r="BMU61" s="0"/>
      <c r="BMV61" s="0"/>
      <c r="BMW61" s="0"/>
      <c r="BMX61" s="0"/>
      <c r="BMY61" s="0"/>
      <c r="BMZ61" s="0"/>
      <c r="BNA61" s="0"/>
      <c r="BNB61" s="0"/>
      <c r="BNC61" s="0"/>
      <c r="BND61" s="0"/>
      <c r="BNE61" s="0"/>
      <c r="BNF61" s="0"/>
      <c r="BNG61" s="0"/>
      <c r="BNH61" s="0"/>
      <c r="BNI61" s="0"/>
      <c r="BNJ61" s="0"/>
      <c r="BNK61" s="0"/>
      <c r="BNL61" s="0"/>
      <c r="BNM61" s="0"/>
      <c r="BNN61" s="0"/>
      <c r="BNO61" s="0"/>
      <c r="BNP61" s="0"/>
      <c r="BNQ61" s="0"/>
      <c r="BNR61" s="0"/>
      <c r="BNS61" s="0"/>
      <c r="BNT61" s="0"/>
      <c r="BNU61" s="0"/>
      <c r="BNV61" s="0"/>
      <c r="BNW61" s="0"/>
      <c r="BNX61" s="0"/>
      <c r="BNY61" s="0"/>
      <c r="BNZ61" s="0"/>
      <c r="BOA61" s="0"/>
      <c r="BOB61" s="0"/>
      <c r="BOC61" s="0"/>
      <c r="BOD61" s="0"/>
      <c r="BOE61" s="0"/>
      <c r="BOF61" s="0"/>
      <c r="BOG61" s="0"/>
      <c r="BOH61" s="0"/>
      <c r="BOI61" s="0"/>
      <c r="BOJ61" s="0"/>
      <c r="BOK61" s="0"/>
      <c r="BOL61" s="0"/>
      <c r="BOM61" s="0"/>
      <c r="BON61" s="0"/>
      <c r="BOO61" s="0"/>
      <c r="BOP61" s="0"/>
      <c r="BOQ61" s="0"/>
      <c r="BOR61" s="0"/>
      <c r="BOS61" s="0"/>
      <c r="BOT61" s="0"/>
      <c r="BOU61" s="0"/>
      <c r="BOV61" s="0"/>
      <c r="BOW61" s="0"/>
      <c r="BOX61" s="0"/>
      <c r="BOY61" s="0"/>
      <c r="BOZ61" s="0"/>
      <c r="BPA61" s="0"/>
      <c r="BPB61" s="0"/>
      <c r="BPC61" s="0"/>
      <c r="BPD61" s="0"/>
      <c r="BPE61" s="0"/>
      <c r="BPF61" s="0"/>
      <c r="BPG61" s="0"/>
      <c r="BPH61" s="0"/>
      <c r="BPI61" s="0"/>
      <c r="BPJ61" s="0"/>
      <c r="BPK61" s="0"/>
      <c r="BPL61" s="0"/>
      <c r="BPM61" s="0"/>
      <c r="BPN61" s="0"/>
      <c r="BPO61" s="0"/>
      <c r="BPP61" s="0"/>
      <c r="BPQ61" s="0"/>
      <c r="BPR61" s="0"/>
      <c r="BPS61" s="0"/>
      <c r="BPT61" s="0"/>
      <c r="BPU61" s="0"/>
      <c r="BPV61" s="0"/>
      <c r="BPW61" s="0"/>
      <c r="BPX61" s="0"/>
      <c r="BPY61" s="0"/>
      <c r="BPZ61" s="0"/>
      <c r="BQA61" s="0"/>
      <c r="BQB61" s="0"/>
      <c r="BQC61" s="0"/>
      <c r="BQD61" s="0"/>
      <c r="BQE61" s="0"/>
      <c r="BQF61" s="0"/>
      <c r="BQG61" s="0"/>
      <c r="BQH61" s="0"/>
      <c r="BQI61" s="0"/>
      <c r="BQJ61" s="0"/>
      <c r="BQK61" s="0"/>
      <c r="BQL61" s="0"/>
      <c r="BQM61" s="0"/>
      <c r="BQN61" s="0"/>
      <c r="BQO61" s="0"/>
      <c r="BQP61" s="0"/>
      <c r="BQQ61" s="0"/>
      <c r="BQR61" s="0"/>
      <c r="BQS61" s="0"/>
      <c r="BQT61" s="0"/>
      <c r="BQU61" s="0"/>
      <c r="BQV61" s="0"/>
      <c r="BQW61" s="0"/>
      <c r="BQX61" s="0"/>
      <c r="BQY61" s="0"/>
      <c r="BQZ61" s="0"/>
      <c r="BRA61" s="0"/>
      <c r="BRB61" s="0"/>
      <c r="BRC61" s="0"/>
      <c r="BRD61" s="0"/>
      <c r="BRE61" s="0"/>
      <c r="BRF61" s="0"/>
      <c r="BRG61" s="0"/>
      <c r="BRH61" s="0"/>
      <c r="BRI61" s="0"/>
      <c r="BRJ61" s="0"/>
      <c r="BRK61" s="0"/>
      <c r="BRL61" s="0"/>
      <c r="BRM61" s="0"/>
      <c r="BRN61" s="0"/>
      <c r="BRO61" s="0"/>
      <c r="BRP61" s="0"/>
      <c r="BRQ61" s="0"/>
      <c r="BRR61" s="0"/>
      <c r="BRS61" s="0"/>
      <c r="BRT61" s="0"/>
      <c r="BRU61" s="0"/>
      <c r="BRV61" s="0"/>
      <c r="BRW61" s="0"/>
      <c r="BRX61" s="0"/>
      <c r="BRY61" s="0"/>
      <c r="BRZ61" s="0"/>
      <c r="BSA61" s="0"/>
      <c r="BSB61" s="0"/>
      <c r="BSC61" s="0"/>
      <c r="BSD61" s="0"/>
      <c r="BSE61" s="0"/>
      <c r="BSF61" s="0"/>
      <c r="BSG61" s="0"/>
      <c r="BSH61" s="0"/>
      <c r="BSI61" s="0"/>
      <c r="BSJ61" s="0"/>
      <c r="BSK61" s="0"/>
      <c r="BSL61" s="0"/>
      <c r="BSM61" s="0"/>
      <c r="BSN61" s="0"/>
      <c r="BSO61" s="0"/>
      <c r="BSP61" s="0"/>
      <c r="BSQ61" s="0"/>
      <c r="BSR61" s="0"/>
      <c r="BSS61" s="0"/>
      <c r="BST61" s="0"/>
      <c r="BSU61" s="0"/>
      <c r="BSV61" s="0"/>
      <c r="BSW61" s="0"/>
      <c r="BSX61" s="0"/>
      <c r="BSY61" s="0"/>
      <c r="BSZ61" s="0"/>
      <c r="BTA61" s="0"/>
      <c r="BTB61" s="0"/>
      <c r="BTC61" s="0"/>
      <c r="BTD61" s="0"/>
      <c r="BTE61" s="0"/>
      <c r="BTF61" s="0"/>
      <c r="BTG61" s="0"/>
      <c r="BTH61" s="0"/>
      <c r="BTI61" s="0"/>
      <c r="BTJ61" s="0"/>
      <c r="BTK61" s="0"/>
      <c r="BTL61" s="0"/>
      <c r="BTM61" s="0"/>
      <c r="BTN61" s="0"/>
      <c r="BTO61" s="0"/>
      <c r="BTP61" s="0"/>
      <c r="BTQ61" s="0"/>
      <c r="BTR61" s="0"/>
      <c r="BTS61" s="0"/>
      <c r="BTT61" s="0"/>
      <c r="BTU61" s="0"/>
      <c r="BTV61" s="0"/>
      <c r="BTW61" s="0"/>
      <c r="BTX61" s="0"/>
      <c r="BTY61" s="0"/>
      <c r="BTZ61" s="0"/>
      <c r="BUA61" s="0"/>
      <c r="BUB61" s="0"/>
      <c r="BUC61" s="0"/>
      <c r="BUD61" s="0"/>
      <c r="BUE61" s="0"/>
      <c r="BUF61" s="0"/>
      <c r="BUG61" s="0"/>
      <c r="BUH61" s="0"/>
      <c r="BUI61" s="0"/>
      <c r="BUJ61" s="0"/>
      <c r="BUK61" s="0"/>
      <c r="BUL61" s="0"/>
      <c r="BUM61" s="0"/>
      <c r="BUN61" s="0"/>
      <c r="BUO61" s="0"/>
      <c r="BUP61" s="0"/>
      <c r="BUQ61" s="0"/>
      <c r="BUR61" s="0"/>
      <c r="BUS61" s="0"/>
      <c r="BUT61" s="0"/>
      <c r="BUU61" s="0"/>
      <c r="BUV61" s="0"/>
      <c r="BUW61" s="0"/>
      <c r="BUX61" s="0"/>
      <c r="BUY61" s="0"/>
      <c r="BUZ61" s="0"/>
      <c r="BVA61" s="0"/>
      <c r="BVB61" s="0"/>
      <c r="BVC61" s="0"/>
      <c r="BVD61" s="0"/>
      <c r="BVE61" s="0"/>
      <c r="BVF61" s="0"/>
      <c r="BVG61" s="0"/>
      <c r="BVH61" s="0"/>
      <c r="BVI61" s="0"/>
      <c r="BVJ61" s="0"/>
      <c r="BVK61" s="0"/>
      <c r="BVL61" s="0"/>
      <c r="BVM61" s="0"/>
      <c r="BVN61" s="0"/>
      <c r="BVO61" s="0"/>
      <c r="BVP61" s="0"/>
      <c r="BVQ61" s="0"/>
      <c r="BVR61" s="0"/>
      <c r="BVS61" s="0"/>
      <c r="BVT61" s="0"/>
      <c r="BVU61" s="0"/>
      <c r="BVV61" s="0"/>
      <c r="BVW61" s="0"/>
      <c r="BVX61" s="0"/>
      <c r="BVY61" s="0"/>
      <c r="BVZ61" s="0"/>
      <c r="BWA61" s="0"/>
      <c r="BWB61" s="0"/>
      <c r="BWC61" s="0"/>
      <c r="BWD61" s="0"/>
      <c r="BWE61" s="0"/>
      <c r="BWF61" s="0"/>
      <c r="BWG61" s="0"/>
      <c r="BWH61" s="0"/>
      <c r="BWI61" s="0"/>
      <c r="BWJ61" s="0"/>
      <c r="BWK61" s="0"/>
      <c r="BWL61" s="0"/>
      <c r="BWM61" s="0"/>
      <c r="BWN61" s="0"/>
      <c r="BWO61" s="0"/>
      <c r="BWP61" s="0"/>
      <c r="BWQ61" s="0"/>
      <c r="BWR61" s="0"/>
      <c r="BWS61" s="0"/>
      <c r="BWT61" s="0"/>
      <c r="BWU61" s="0"/>
      <c r="BWV61" s="0"/>
      <c r="BWW61" s="0"/>
      <c r="BWX61" s="0"/>
      <c r="BWY61" s="0"/>
      <c r="BWZ61" s="0"/>
      <c r="BXA61" s="0"/>
      <c r="BXB61" s="0"/>
      <c r="BXC61" s="0"/>
      <c r="BXD61" s="0"/>
      <c r="BXE61" s="0"/>
      <c r="BXF61" s="0"/>
      <c r="BXG61" s="0"/>
      <c r="BXH61" s="0"/>
      <c r="BXI61" s="0"/>
      <c r="BXJ61" s="0"/>
      <c r="BXK61" s="0"/>
      <c r="BXL61" s="0"/>
      <c r="BXM61" s="0"/>
      <c r="BXN61" s="0"/>
      <c r="BXO61" s="0"/>
      <c r="BXP61" s="0"/>
      <c r="BXQ61" s="0"/>
      <c r="BXR61" s="0"/>
      <c r="BXS61" s="0"/>
      <c r="BXT61" s="0"/>
      <c r="BXU61" s="0"/>
      <c r="BXV61" s="0"/>
      <c r="BXW61" s="0"/>
      <c r="BXX61" s="0"/>
      <c r="BXY61" s="0"/>
      <c r="BXZ61" s="0"/>
      <c r="BYA61" s="0"/>
      <c r="BYB61" s="0"/>
      <c r="BYC61" s="0"/>
      <c r="BYD61" s="0"/>
      <c r="BYE61" s="0"/>
      <c r="BYF61" s="0"/>
      <c r="BYG61" s="0"/>
      <c r="BYH61" s="0"/>
      <c r="BYI61" s="0"/>
      <c r="BYJ61" s="0"/>
      <c r="BYK61" s="0"/>
      <c r="BYL61" s="0"/>
      <c r="BYM61" s="0"/>
      <c r="BYN61" s="0"/>
      <c r="BYO61" s="0"/>
      <c r="BYP61" s="0"/>
      <c r="BYQ61" s="0"/>
      <c r="BYR61" s="0"/>
      <c r="BYS61" s="0"/>
      <c r="BYT61" s="0"/>
      <c r="BYU61" s="0"/>
      <c r="BYV61" s="0"/>
      <c r="BYW61" s="0"/>
      <c r="BYX61" s="0"/>
      <c r="BYY61" s="0"/>
      <c r="BYZ61" s="0"/>
      <c r="BZA61" s="0"/>
      <c r="BZB61" s="0"/>
      <c r="BZC61" s="0"/>
      <c r="BZD61" s="0"/>
      <c r="BZE61" s="0"/>
      <c r="BZF61" s="0"/>
      <c r="BZG61" s="0"/>
      <c r="BZH61" s="0"/>
      <c r="BZI61" s="0"/>
      <c r="BZJ61" s="0"/>
      <c r="BZK61" s="0"/>
      <c r="BZL61" s="0"/>
      <c r="BZM61" s="0"/>
      <c r="BZN61" s="0"/>
      <c r="BZO61" s="0"/>
      <c r="BZP61" s="0"/>
      <c r="BZQ61" s="0"/>
      <c r="BZR61" s="0"/>
      <c r="BZS61" s="0"/>
      <c r="BZT61" s="0"/>
      <c r="BZU61" s="0"/>
      <c r="BZV61" s="0"/>
      <c r="BZW61" s="0"/>
      <c r="BZX61" s="0"/>
      <c r="BZY61" s="0"/>
      <c r="BZZ61" s="0"/>
      <c r="CAA61" s="0"/>
      <c r="CAB61" s="0"/>
      <c r="CAC61" s="0"/>
      <c r="CAD61" s="0"/>
      <c r="CAE61" s="0"/>
      <c r="CAF61" s="0"/>
      <c r="CAG61" s="0"/>
      <c r="CAH61" s="0"/>
      <c r="CAI61" s="0"/>
      <c r="CAJ61" s="0"/>
      <c r="CAK61" s="0"/>
      <c r="CAL61" s="0"/>
      <c r="CAM61" s="0"/>
      <c r="CAN61" s="0"/>
      <c r="CAO61" s="0"/>
      <c r="CAP61" s="0"/>
      <c r="CAQ61" s="0"/>
      <c r="CAR61" s="0"/>
      <c r="CAS61" s="0"/>
      <c r="CAT61" s="0"/>
      <c r="CAU61" s="0"/>
      <c r="CAV61" s="0"/>
      <c r="CAW61" s="0"/>
      <c r="CAX61" s="0"/>
      <c r="CAY61" s="0"/>
      <c r="CAZ61" s="0"/>
      <c r="CBA61" s="0"/>
      <c r="CBB61" s="0"/>
      <c r="CBC61" s="0"/>
      <c r="CBD61" s="0"/>
      <c r="CBE61" s="0"/>
      <c r="CBF61" s="0"/>
      <c r="CBG61" s="0"/>
      <c r="CBH61" s="0"/>
      <c r="CBI61" s="0"/>
      <c r="CBJ61" s="0"/>
      <c r="CBK61" s="0"/>
      <c r="CBL61" s="0"/>
      <c r="CBM61" s="0"/>
      <c r="CBN61" s="0"/>
      <c r="CBO61" s="0"/>
      <c r="CBP61" s="0"/>
      <c r="CBQ61" s="0"/>
      <c r="CBR61" s="0"/>
      <c r="CBS61" s="0"/>
      <c r="CBT61" s="0"/>
      <c r="CBU61" s="0"/>
      <c r="CBV61" s="0"/>
      <c r="CBW61" s="0"/>
      <c r="CBX61" s="0"/>
      <c r="CBY61" s="0"/>
      <c r="CBZ61" s="0"/>
      <c r="CCA61" s="0"/>
      <c r="CCB61" s="0"/>
      <c r="CCC61" s="0"/>
      <c r="CCD61" s="0"/>
      <c r="CCE61" s="0"/>
      <c r="CCF61" s="0"/>
      <c r="CCG61" s="0"/>
      <c r="CCH61" s="0"/>
      <c r="CCI61" s="0"/>
      <c r="CCJ61" s="0"/>
      <c r="CCK61" s="0"/>
      <c r="CCL61" s="0"/>
      <c r="CCM61" s="0"/>
      <c r="CCN61" s="0"/>
      <c r="CCO61" s="0"/>
      <c r="CCP61" s="0"/>
      <c r="CCQ61" s="0"/>
      <c r="CCR61" s="0"/>
      <c r="CCS61" s="0"/>
      <c r="CCT61" s="0"/>
      <c r="CCU61" s="0"/>
      <c r="CCV61" s="0"/>
      <c r="CCW61" s="0"/>
      <c r="CCX61" s="0"/>
      <c r="CCY61" s="0"/>
      <c r="CCZ61" s="0"/>
      <c r="CDA61" s="0"/>
      <c r="CDB61" s="0"/>
      <c r="CDC61" s="0"/>
      <c r="CDD61" s="0"/>
      <c r="CDE61" s="0"/>
      <c r="CDF61" s="0"/>
      <c r="CDG61" s="0"/>
      <c r="CDH61" s="0"/>
      <c r="CDI61" s="0"/>
      <c r="CDJ61" s="0"/>
      <c r="CDK61" s="0"/>
      <c r="CDL61" s="0"/>
      <c r="CDM61" s="0"/>
      <c r="CDN61" s="0"/>
      <c r="CDO61" s="0"/>
      <c r="CDP61" s="0"/>
      <c r="CDQ61" s="0"/>
      <c r="CDR61" s="0"/>
      <c r="CDS61" s="0"/>
      <c r="CDT61" s="0"/>
      <c r="CDU61" s="0"/>
      <c r="CDV61" s="0"/>
      <c r="CDW61" s="0"/>
      <c r="CDX61" s="0"/>
      <c r="CDY61" s="0"/>
      <c r="CDZ61" s="0"/>
      <c r="CEA61" s="0"/>
      <c r="CEB61" s="0"/>
      <c r="CEC61" s="0"/>
      <c r="CED61" s="0"/>
      <c r="CEE61" s="0"/>
      <c r="CEF61" s="0"/>
      <c r="CEG61" s="0"/>
      <c r="CEH61" s="0"/>
      <c r="CEI61" s="0"/>
      <c r="CEJ61" s="0"/>
      <c r="CEK61" s="0"/>
      <c r="CEL61" s="0"/>
      <c r="CEM61" s="0"/>
      <c r="CEN61" s="0"/>
      <c r="CEO61" s="0"/>
      <c r="CEP61" s="0"/>
      <c r="CEQ61" s="0"/>
      <c r="CER61" s="0"/>
      <c r="CES61" s="0"/>
      <c r="CET61" s="0"/>
      <c r="CEU61" s="0"/>
      <c r="CEV61" s="0"/>
      <c r="CEW61" s="0"/>
      <c r="CEX61" s="0"/>
      <c r="CEY61" s="0"/>
      <c r="CEZ61" s="0"/>
      <c r="CFA61" s="0"/>
      <c r="CFB61" s="0"/>
      <c r="CFC61" s="0"/>
      <c r="CFD61" s="0"/>
      <c r="CFE61" s="0"/>
      <c r="CFF61" s="0"/>
      <c r="CFG61" s="0"/>
      <c r="CFH61" s="0"/>
      <c r="CFI61" s="0"/>
      <c r="CFJ61" s="0"/>
      <c r="CFK61" s="0"/>
      <c r="CFL61" s="0"/>
      <c r="CFM61" s="0"/>
      <c r="CFN61" s="0"/>
      <c r="CFO61" s="0"/>
      <c r="CFP61" s="0"/>
      <c r="CFQ61" s="0"/>
      <c r="CFR61" s="0"/>
      <c r="CFS61" s="0"/>
      <c r="CFT61" s="0"/>
      <c r="CFU61" s="0"/>
      <c r="CFV61" s="0"/>
      <c r="CFW61" s="0"/>
      <c r="CFX61" s="0"/>
      <c r="CFY61" s="0"/>
      <c r="CFZ61" s="0"/>
      <c r="CGA61" s="0"/>
      <c r="CGB61" s="0"/>
      <c r="CGC61" s="0"/>
      <c r="CGD61" s="0"/>
      <c r="CGE61" s="0"/>
      <c r="CGF61" s="0"/>
      <c r="CGG61" s="0"/>
      <c r="CGH61" s="0"/>
      <c r="CGI61" s="0"/>
      <c r="CGJ61" s="0"/>
      <c r="CGK61" s="0"/>
      <c r="CGL61" s="0"/>
      <c r="CGM61" s="0"/>
      <c r="CGN61" s="0"/>
      <c r="CGO61" s="0"/>
      <c r="CGP61" s="0"/>
      <c r="CGQ61" s="0"/>
      <c r="CGR61" s="0"/>
      <c r="CGS61" s="0"/>
      <c r="CGT61" s="0"/>
      <c r="CGU61" s="0"/>
      <c r="CGV61" s="0"/>
      <c r="CGW61" s="0"/>
      <c r="CGX61" s="0"/>
      <c r="CGY61" s="0"/>
      <c r="CGZ61" s="0"/>
      <c r="CHA61" s="0"/>
      <c r="CHB61" s="0"/>
      <c r="CHC61" s="0"/>
      <c r="CHD61" s="0"/>
      <c r="CHE61" s="0"/>
      <c r="CHF61" s="0"/>
      <c r="CHG61" s="0"/>
      <c r="CHH61" s="0"/>
      <c r="CHI61" s="0"/>
      <c r="CHJ61" s="0"/>
      <c r="CHK61" s="0"/>
      <c r="CHL61" s="0"/>
      <c r="CHM61" s="0"/>
      <c r="CHN61" s="0"/>
      <c r="CHO61" s="0"/>
      <c r="CHP61" s="0"/>
      <c r="CHQ61" s="0"/>
      <c r="CHR61" s="0"/>
      <c r="CHS61" s="0"/>
      <c r="CHT61" s="0"/>
      <c r="CHU61" s="0"/>
      <c r="CHV61" s="0"/>
      <c r="CHW61" s="0"/>
      <c r="CHX61" s="0"/>
      <c r="CHY61" s="0"/>
      <c r="CHZ61" s="0"/>
      <c r="CIA61" s="0"/>
      <c r="CIB61" s="0"/>
      <c r="CIC61" s="0"/>
      <c r="CID61" s="0"/>
      <c r="CIE61" s="0"/>
      <c r="CIF61" s="0"/>
      <c r="CIG61" s="0"/>
      <c r="CIH61" s="0"/>
      <c r="CII61" s="0"/>
      <c r="CIJ61" s="0"/>
      <c r="CIK61" s="0"/>
      <c r="CIL61" s="0"/>
      <c r="CIM61" s="0"/>
      <c r="CIN61" s="0"/>
      <c r="CIO61" s="0"/>
      <c r="CIP61" s="0"/>
      <c r="CIQ61" s="0"/>
      <c r="CIR61" s="0"/>
      <c r="CIS61" s="0"/>
      <c r="CIT61" s="0"/>
      <c r="CIU61" s="0"/>
      <c r="CIV61" s="0"/>
      <c r="CIW61" s="0"/>
      <c r="CIX61" s="0"/>
      <c r="CIY61" s="0"/>
      <c r="CIZ61" s="0"/>
      <c r="CJA61" s="0"/>
      <c r="CJB61" s="0"/>
      <c r="CJC61" s="0"/>
      <c r="CJD61" s="0"/>
      <c r="CJE61" s="0"/>
      <c r="CJF61" s="0"/>
      <c r="CJG61" s="0"/>
      <c r="CJH61" s="0"/>
      <c r="CJI61" s="0"/>
      <c r="CJJ61" s="0"/>
      <c r="CJK61" s="0"/>
      <c r="CJL61" s="0"/>
      <c r="CJM61" s="0"/>
      <c r="CJN61" s="0"/>
      <c r="CJO61" s="0"/>
      <c r="CJP61" s="0"/>
      <c r="CJQ61" s="0"/>
      <c r="CJR61" s="0"/>
      <c r="CJS61" s="0"/>
      <c r="CJT61" s="0"/>
      <c r="CJU61" s="0"/>
      <c r="CJV61" s="0"/>
      <c r="CJW61" s="0"/>
      <c r="CJX61" s="0"/>
      <c r="CJY61" s="0"/>
      <c r="CJZ61" s="0"/>
      <c r="CKA61" s="0"/>
      <c r="CKB61" s="0"/>
      <c r="CKC61" s="0"/>
      <c r="CKD61" s="0"/>
      <c r="CKE61" s="0"/>
      <c r="CKF61" s="0"/>
      <c r="CKG61" s="0"/>
      <c r="CKH61" s="0"/>
      <c r="CKI61" s="0"/>
      <c r="CKJ61" s="0"/>
      <c r="CKK61" s="0"/>
      <c r="CKL61" s="0"/>
      <c r="CKM61" s="0"/>
      <c r="CKN61" s="0"/>
      <c r="CKO61" s="0"/>
      <c r="CKP61" s="0"/>
      <c r="CKQ61" s="0"/>
      <c r="CKR61" s="0"/>
      <c r="CKS61" s="0"/>
      <c r="CKT61" s="0"/>
      <c r="CKU61" s="0"/>
      <c r="CKV61" s="0"/>
      <c r="CKW61" s="0"/>
      <c r="CKX61" s="0"/>
      <c r="CKY61" s="0"/>
      <c r="CKZ61" s="0"/>
      <c r="CLA61" s="0"/>
      <c r="CLB61" s="0"/>
      <c r="CLC61" s="0"/>
      <c r="CLD61" s="0"/>
      <c r="CLE61" s="0"/>
      <c r="CLF61" s="0"/>
      <c r="CLG61" s="0"/>
      <c r="CLH61" s="0"/>
      <c r="CLI61" s="0"/>
      <c r="CLJ61" s="0"/>
      <c r="CLK61" s="0"/>
      <c r="CLL61" s="0"/>
      <c r="CLM61" s="0"/>
      <c r="CLN61" s="0"/>
      <c r="CLO61" s="0"/>
      <c r="CLP61" s="0"/>
      <c r="CLQ61" s="0"/>
      <c r="CLR61" s="0"/>
      <c r="CLS61" s="0"/>
      <c r="CLT61" s="0"/>
      <c r="CLU61" s="0"/>
      <c r="CLV61" s="0"/>
      <c r="CLW61" s="0"/>
      <c r="CLX61" s="0"/>
      <c r="CLY61" s="0"/>
      <c r="CLZ61" s="0"/>
      <c r="CMA61" s="0"/>
      <c r="CMB61" s="0"/>
      <c r="CMC61" s="0"/>
      <c r="CMD61" s="0"/>
      <c r="CME61" s="0"/>
      <c r="CMF61" s="0"/>
      <c r="CMG61" s="0"/>
      <c r="CMH61" s="0"/>
      <c r="CMI61" s="0"/>
      <c r="CMJ61" s="0"/>
      <c r="CMK61" s="0"/>
      <c r="CML61" s="0"/>
      <c r="CMM61" s="0"/>
      <c r="CMN61" s="0"/>
      <c r="CMO61" s="0"/>
      <c r="CMP61" s="0"/>
      <c r="CMQ61" s="0"/>
      <c r="CMR61" s="0"/>
      <c r="CMS61" s="0"/>
      <c r="CMT61" s="0"/>
      <c r="CMU61" s="0"/>
      <c r="CMV61" s="0"/>
      <c r="CMW61" s="0"/>
      <c r="CMX61" s="0"/>
      <c r="CMY61" s="0"/>
      <c r="CMZ61" s="0"/>
      <c r="CNA61" s="0"/>
      <c r="CNB61" s="0"/>
      <c r="CNC61" s="0"/>
      <c r="CND61" s="0"/>
      <c r="CNE61" s="0"/>
      <c r="CNF61" s="0"/>
      <c r="CNG61" s="0"/>
      <c r="CNH61" s="0"/>
      <c r="CNI61" s="0"/>
      <c r="CNJ61" s="0"/>
      <c r="CNK61" s="0"/>
      <c r="CNL61" s="0"/>
      <c r="CNM61" s="0"/>
      <c r="CNN61" s="0"/>
      <c r="CNO61" s="0"/>
      <c r="CNP61" s="0"/>
      <c r="CNQ61" s="0"/>
      <c r="CNR61" s="0"/>
      <c r="CNS61" s="0"/>
      <c r="CNT61" s="0"/>
      <c r="CNU61" s="0"/>
      <c r="CNV61" s="0"/>
      <c r="CNW61" s="0"/>
      <c r="CNX61" s="0"/>
      <c r="CNY61" s="0"/>
      <c r="CNZ61" s="0"/>
      <c r="COA61" s="0"/>
      <c r="COB61" s="0"/>
      <c r="COC61" s="0"/>
      <c r="COD61" s="0"/>
      <c r="COE61" s="0"/>
      <c r="COF61" s="0"/>
      <c r="COG61" s="0"/>
      <c r="COH61" s="0"/>
      <c r="COI61" s="0"/>
      <c r="COJ61" s="0"/>
      <c r="COK61" s="0"/>
      <c r="COL61" s="0"/>
      <c r="COM61" s="0"/>
      <c r="CON61" s="0"/>
      <c r="COO61" s="0"/>
      <c r="COP61" s="0"/>
      <c r="COQ61" s="0"/>
      <c r="COR61" s="0"/>
      <c r="COS61" s="0"/>
      <c r="COT61" s="0"/>
      <c r="COU61" s="0"/>
      <c r="COV61" s="0"/>
      <c r="COW61" s="0"/>
      <c r="COX61" s="0"/>
      <c r="COY61" s="0"/>
      <c r="COZ61" s="0"/>
      <c r="CPA61" s="0"/>
      <c r="CPB61" s="0"/>
      <c r="CPC61" s="0"/>
      <c r="CPD61" s="0"/>
      <c r="CPE61" s="0"/>
      <c r="CPF61" s="0"/>
      <c r="CPG61" s="0"/>
      <c r="CPH61" s="0"/>
      <c r="CPI61" s="0"/>
      <c r="CPJ61" s="0"/>
      <c r="CPK61" s="0"/>
      <c r="CPL61" s="0"/>
      <c r="CPM61" s="0"/>
      <c r="CPN61" s="0"/>
      <c r="CPO61" s="0"/>
      <c r="CPP61" s="0"/>
      <c r="CPQ61" s="0"/>
      <c r="CPR61" s="0"/>
      <c r="CPS61" s="0"/>
      <c r="CPT61" s="0"/>
      <c r="CPU61" s="0"/>
      <c r="CPV61" s="0"/>
      <c r="CPW61" s="0"/>
      <c r="CPX61" s="0"/>
      <c r="CPY61" s="0"/>
      <c r="CPZ61" s="0"/>
      <c r="CQA61" s="0"/>
      <c r="CQB61" s="0"/>
      <c r="CQC61" s="0"/>
      <c r="CQD61" s="0"/>
      <c r="CQE61" s="0"/>
      <c r="CQF61" s="0"/>
      <c r="CQG61" s="0"/>
      <c r="CQH61" s="0"/>
      <c r="CQI61" s="0"/>
      <c r="CQJ61" s="0"/>
      <c r="CQK61" s="0"/>
      <c r="CQL61" s="0"/>
      <c r="CQM61" s="0"/>
      <c r="CQN61" s="0"/>
      <c r="CQO61" s="0"/>
      <c r="CQP61" s="0"/>
      <c r="CQQ61" s="0"/>
      <c r="CQR61" s="0"/>
      <c r="CQS61" s="0"/>
      <c r="CQT61" s="0"/>
      <c r="CQU61" s="0"/>
      <c r="CQV61" s="0"/>
      <c r="CQW61" s="0"/>
      <c r="CQX61" s="0"/>
      <c r="CQY61" s="0"/>
      <c r="CQZ61" s="0"/>
      <c r="CRA61" s="0"/>
      <c r="CRB61" s="0"/>
      <c r="CRC61" s="0"/>
      <c r="CRD61" s="0"/>
      <c r="CRE61" s="0"/>
      <c r="CRF61" s="0"/>
      <c r="CRG61" s="0"/>
      <c r="CRH61" s="0"/>
      <c r="CRI61" s="0"/>
      <c r="CRJ61" s="0"/>
      <c r="CRK61" s="0"/>
      <c r="CRL61" s="0"/>
      <c r="CRM61" s="0"/>
      <c r="CRN61" s="0"/>
      <c r="CRO61" s="0"/>
      <c r="CRP61" s="0"/>
      <c r="CRQ61" s="0"/>
      <c r="CRR61" s="0"/>
      <c r="CRS61" s="0"/>
      <c r="CRT61" s="0"/>
      <c r="CRU61" s="0"/>
      <c r="CRV61" s="0"/>
      <c r="CRW61" s="0"/>
      <c r="CRX61" s="0"/>
      <c r="CRY61" s="0"/>
      <c r="CRZ61" s="0"/>
      <c r="CSA61" s="0"/>
      <c r="CSB61" s="0"/>
      <c r="CSC61" s="0"/>
      <c r="CSD61" s="0"/>
      <c r="CSE61" s="0"/>
      <c r="CSF61" s="0"/>
      <c r="CSG61" s="0"/>
      <c r="CSH61" s="0"/>
      <c r="CSI61" s="0"/>
      <c r="CSJ61" s="0"/>
      <c r="CSK61" s="0"/>
      <c r="CSL61" s="0"/>
      <c r="CSM61" s="0"/>
      <c r="CSN61" s="0"/>
      <c r="CSO61" s="0"/>
      <c r="CSP61" s="0"/>
      <c r="CSQ61" s="0"/>
      <c r="CSR61" s="0"/>
      <c r="CSS61" s="0"/>
      <c r="CST61" s="0"/>
      <c r="CSU61" s="0"/>
      <c r="CSV61" s="0"/>
      <c r="CSW61" s="0"/>
      <c r="CSX61" s="0"/>
      <c r="CSY61" s="0"/>
      <c r="CSZ61" s="0"/>
      <c r="CTA61" s="0"/>
      <c r="CTB61" s="0"/>
      <c r="CTC61" s="0"/>
      <c r="CTD61" s="0"/>
      <c r="CTE61" s="0"/>
      <c r="CTF61" s="0"/>
      <c r="CTG61" s="0"/>
      <c r="CTH61" s="0"/>
      <c r="CTI61" s="0"/>
      <c r="CTJ61" s="0"/>
      <c r="CTK61" s="0"/>
      <c r="CTL61" s="0"/>
      <c r="CTM61" s="0"/>
      <c r="CTN61" s="0"/>
      <c r="CTO61" s="0"/>
      <c r="CTP61" s="0"/>
      <c r="CTQ61" s="0"/>
      <c r="CTR61" s="0"/>
      <c r="CTS61" s="0"/>
      <c r="CTT61" s="0"/>
      <c r="CTU61" s="0"/>
      <c r="CTV61" s="0"/>
      <c r="CTW61" s="0"/>
      <c r="CTX61" s="0"/>
      <c r="CTY61" s="0"/>
      <c r="CTZ61" s="0"/>
      <c r="CUA61" s="0"/>
      <c r="CUB61" s="0"/>
      <c r="CUC61" s="0"/>
      <c r="CUD61" s="0"/>
      <c r="CUE61" s="0"/>
      <c r="CUF61" s="0"/>
      <c r="CUG61" s="0"/>
      <c r="CUH61" s="0"/>
      <c r="CUI61" s="0"/>
      <c r="CUJ61" s="0"/>
      <c r="CUK61" s="0"/>
      <c r="CUL61" s="0"/>
      <c r="CUM61" s="0"/>
      <c r="CUN61" s="0"/>
      <c r="CUO61" s="0"/>
      <c r="CUP61" s="0"/>
      <c r="CUQ61" s="0"/>
      <c r="CUR61" s="0"/>
      <c r="CUS61" s="0"/>
      <c r="CUT61" s="0"/>
      <c r="CUU61" s="0"/>
      <c r="CUV61" s="0"/>
      <c r="CUW61" s="0"/>
      <c r="CUX61" s="0"/>
      <c r="CUY61" s="0"/>
      <c r="CUZ61" s="0"/>
      <c r="CVA61" s="0"/>
      <c r="CVB61" s="0"/>
      <c r="CVC61" s="0"/>
      <c r="CVD61" s="0"/>
      <c r="CVE61" s="0"/>
      <c r="CVF61" s="0"/>
      <c r="CVG61" s="0"/>
      <c r="CVH61" s="0"/>
      <c r="CVI61" s="0"/>
      <c r="CVJ61" s="0"/>
      <c r="CVK61" s="0"/>
      <c r="CVL61" s="0"/>
      <c r="CVM61" s="0"/>
      <c r="CVN61" s="0"/>
      <c r="CVO61" s="0"/>
      <c r="CVP61" s="0"/>
      <c r="CVQ61" s="0"/>
      <c r="CVR61" s="0"/>
      <c r="CVS61" s="0"/>
      <c r="CVT61" s="0"/>
      <c r="CVU61" s="0"/>
      <c r="CVV61" s="0"/>
      <c r="CVW61" s="0"/>
      <c r="CVX61" s="0"/>
      <c r="CVY61" s="0"/>
      <c r="CVZ61" s="0"/>
      <c r="CWA61" s="0"/>
      <c r="CWB61" s="0"/>
      <c r="CWC61" s="0"/>
      <c r="CWD61" s="0"/>
      <c r="CWE61" s="0"/>
      <c r="CWF61" s="0"/>
      <c r="CWG61" s="0"/>
      <c r="CWH61" s="0"/>
      <c r="CWI61" s="0"/>
      <c r="CWJ61" s="0"/>
      <c r="CWK61" s="0"/>
      <c r="CWL61" s="0"/>
      <c r="CWM61" s="0"/>
      <c r="CWN61" s="0"/>
      <c r="CWO61" s="0"/>
      <c r="CWP61" s="0"/>
      <c r="CWQ61" s="0"/>
      <c r="CWR61" s="0"/>
      <c r="CWS61" s="0"/>
      <c r="CWT61" s="0"/>
      <c r="CWU61" s="0"/>
      <c r="CWV61" s="0"/>
      <c r="CWW61" s="0"/>
      <c r="CWX61" s="0"/>
      <c r="CWY61" s="0"/>
      <c r="CWZ61" s="0"/>
      <c r="CXA61" s="0"/>
      <c r="CXB61" s="0"/>
      <c r="CXC61" s="0"/>
      <c r="CXD61" s="0"/>
      <c r="CXE61" s="0"/>
      <c r="CXF61" s="0"/>
      <c r="CXG61" s="0"/>
      <c r="CXH61" s="0"/>
      <c r="CXI61" s="0"/>
      <c r="CXJ61" s="0"/>
      <c r="CXK61" s="0"/>
      <c r="CXL61" s="0"/>
      <c r="CXM61" s="0"/>
      <c r="CXN61" s="0"/>
      <c r="CXO61" s="0"/>
      <c r="CXP61" s="0"/>
      <c r="CXQ61" s="0"/>
      <c r="CXR61" s="0"/>
      <c r="CXS61" s="0"/>
      <c r="CXT61" s="0"/>
      <c r="CXU61" s="0"/>
      <c r="CXV61" s="0"/>
      <c r="CXW61" s="0"/>
      <c r="CXX61" s="0"/>
      <c r="CXY61" s="0"/>
      <c r="CXZ61" s="0"/>
      <c r="CYA61" s="0"/>
      <c r="CYB61" s="0"/>
      <c r="CYC61" s="0"/>
      <c r="CYD61" s="0"/>
      <c r="CYE61" s="0"/>
      <c r="CYF61" s="0"/>
      <c r="CYG61" s="0"/>
      <c r="CYH61" s="0"/>
      <c r="CYI61" s="0"/>
      <c r="CYJ61" s="0"/>
      <c r="CYK61" s="0"/>
      <c r="CYL61" s="0"/>
      <c r="CYM61" s="0"/>
      <c r="CYN61" s="0"/>
      <c r="CYO61" s="0"/>
      <c r="CYP61" s="0"/>
      <c r="CYQ61" s="0"/>
      <c r="CYR61" s="0"/>
      <c r="CYS61" s="0"/>
      <c r="CYT61" s="0"/>
      <c r="CYU61" s="0"/>
      <c r="CYV61" s="0"/>
      <c r="CYW61" s="0"/>
      <c r="CYX61" s="0"/>
      <c r="CYY61" s="0"/>
      <c r="CYZ61" s="0"/>
      <c r="CZA61" s="0"/>
      <c r="CZB61" s="0"/>
      <c r="CZC61" s="0"/>
      <c r="CZD61" s="0"/>
      <c r="CZE61" s="0"/>
      <c r="CZF61" s="0"/>
      <c r="CZG61" s="0"/>
      <c r="CZH61" s="0"/>
      <c r="CZI61" s="0"/>
      <c r="CZJ61" s="0"/>
      <c r="CZK61" s="0"/>
      <c r="CZL61" s="0"/>
      <c r="CZM61" s="0"/>
      <c r="CZN61" s="0"/>
      <c r="CZO61" s="0"/>
      <c r="CZP61" s="0"/>
      <c r="CZQ61" s="0"/>
      <c r="CZR61" s="0"/>
      <c r="CZS61" s="0"/>
      <c r="CZT61" s="0"/>
      <c r="CZU61" s="0"/>
      <c r="CZV61" s="0"/>
      <c r="CZW61" s="0"/>
      <c r="CZX61" s="0"/>
      <c r="CZY61" s="0"/>
      <c r="CZZ61" s="0"/>
      <c r="DAA61" s="0"/>
      <c r="DAB61" s="0"/>
      <c r="DAC61" s="0"/>
      <c r="DAD61" s="0"/>
      <c r="DAE61" s="0"/>
      <c r="DAF61" s="0"/>
      <c r="DAG61" s="0"/>
      <c r="DAH61" s="0"/>
      <c r="DAI61" s="0"/>
      <c r="DAJ61" s="0"/>
      <c r="DAK61" s="0"/>
      <c r="DAL61" s="0"/>
      <c r="DAM61" s="0"/>
      <c r="DAN61" s="0"/>
      <c r="DAO61" s="0"/>
      <c r="DAP61" s="0"/>
      <c r="DAQ61" s="0"/>
      <c r="DAR61" s="0"/>
      <c r="DAS61" s="0"/>
      <c r="DAT61" s="0"/>
      <c r="DAU61" s="0"/>
      <c r="DAV61" s="0"/>
      <c r="DAW61" s="0"/>
      <c r="DAX61" s="0"/>
      <c r="DAY61" s="0"/>
      <c r="DAZ61" s="0"/>
      <c r="DBA61" s="0"/>
      <c r="DBB61" s="0"/>
      <c r="DBC61" s="0"/>
      <c r="DBD61" s="0"/>
      <c r="DBE61" s="0"/>
      <c r="DBF61" s="0"/>
      <c r="DBG61" s="0"/>
      <c r="DBH61" s="0"/>
      <c r="DBI61" s="0"/>
      <c r="DBJ61" s="0"/>
      <c r="DBK61" s="0"/>
      <c r="DBL61" s="0"/>
      <c r="DBM61" s="0"/>
      <c r="DBN61" s="0"/>
      <c r="DBO61" s="0"/>
      <c r="DBP61" s="0"/>
      <c r="DBQ61" s="0"/>
      <c r="DBR61" s="0"/>
      <c r="DBS61" s="0"/>
      <c r="DBT61" s="0"/>
      <c r="DBU61" s="0"/>
      <c r="DBV61" s="0"/>
      <c r="DBW61" s="0"/>
      <c r="DBX61" s="0"/>
      <c r="DBY61" s="0"/>
      <c r="DBZ61" s="0"/>
      <c r="DCA61" s="0"/>
      <c r="DCB61" s="0"/>
      <c r="DCC61" s="0"/>
      <c r="DCD61" s="0"/>
      <c r="DCE61" s="0"/>
      <c r="DCF61" s="0"/>
      <c r="DCG61" s="0"/>
      <c r="DCH61" s="0"/>
      <c r="DCI61" s="0"/>
      <c r="DCJ61" s="0"/>
      <c r="DCK61" s="0"/>
      <c r="DCL61" s="0"/>
      <c r="DCM61" s="0"/>
      <c r="DCN61" s="0"/>
      <c r="DCO61" s="0"/>
      <c r="DCP61" s="0"/>
      <c r="DCQ61" s="0"/>
      <c r="DCR61" s="0"/>
      <c r="DCS61" s="0"/>
      <c r="DCT61" s="0"/>
      <c r="DCU61" s="0"/>
      <c r="DCV61" s="0"/>
      <c r="DCW61" s="0"/>
      <c r="DCX61" s="0"/>
      <c r="DCY61" s="0"/>
      <c r="DCZ61" s="0"/>
      <c r="DDA61" s="0"/>
      <c r="DDB61" s="0"/>
      <c r="DDC61" s="0"/>
      <c r="DDD61" s="0"/>
      <c r="DDE61" s="0"/>
      <c r="DDF61" s="0"/>
      <c r="DDG61" s="0"/>
      <c r="DDH61" s="0"/>
      <c r="DDI61" s="0"/>
      <c r="DDJ61" s="0"/>
      <c r="DDK61" s="0"/>
      <c r="DDL61" s="0"/>
      <c r="DDM61" s="0"/>
      <c r="DDN61" s="0"/>
      <c r="DDO61" s="0"/>
      <c r="DDP61" s="0"/>
      <c r="DDQ61" s="0"/>
      <c r="DDR61" s="0"/>
      <c r="DDS61" s="0"/>
      <c r="DDT61" s="0"/>
      <c r="DDU61" s="0"/>
      <c r="DDV61" s="0"/>
      <c r="DDW61" s="0"/>
      <c r="DDX61" s="0"/>
      <c r="DDY61" s="0"/>
      <c r="DDZ61" s="0"/>
      <c r="DEA61" s="0"/>
      <c r="DEB61" s="0"/>
      <c r="DEC61" s="0"/>
      <c r="DED61" s="0"/>
      <c r="DEE61" s="0"/>
      <c r="DEF61" s="0"/>
      <c r="DEG61" s="0"/>
      <c r="DEH61" s="0"/>
      <c r="DEI61" s="0"/>
      <c r="DEJ61" s="0"/>
      <c r="DEK61" s="0"/>
      <c r="DEL61" s="0"/>
      <c r="DEM61" s="0"/>
      <c r="DEN61" s="0"/>
      <c r="DEO61" s="0"/>
      <c r="DEP61" s="0"/>
      <c r="DEQ61" s="0"/>
      <c r="DER61" s="0"/>
      <c r="DES61" s="0"/>
      <c r="DET61" s="0"/>
      <c r="DEU61" s="0"/>
      <c r="DEV61" s="0"/>
      <c r="DEW61" s="0"/>
      <c r="DEX61" s="0"/>
      <c r="DEY61" s="0"/>
      <c r="DEZ61" s="0"/>
      <c r="DFA61" s="0"/>
      <c r="DFB61" s="0"/>
      <c r="DFC61" s="0"/>
      <c r="DFD61" s="0"/>
      <c r="DFE61" s="0"/>
      <c r="DFF61" s="0"/>
      <c r="DFG61" s="0"/>
      <c r="DFH61" s="0"/>
      <c r="DFI61" s="0"/>
      <c r="DFJ61" s="0"/>
      <c r="DFK61" s="0"/>
      <c r="DFL61" s="0"/>
      <c r="DFM61" s="0"/>
      <c r="DFN61" s="0"/>
      <c r="DFO61" s="0"/>
      <c r="DFP61" s="0"/>
      <c r="DFQ61" s="0"/>
      <c r="DFR61" s="0"/>
      <c r="DFS61" s="0"/>
      <c r="DFT61" s="0"/>
      <c r="DFU61" s="0"/>
      <c r="DFV61" s="0"/>
      <c r="DFW61" s="0"/>
      <c r="DFX61" s="0"/>
      <c r="DFY61" s="0"/>
      <c r="DFZ61" s="0"/>
      <c r="DGA61" s="0"/>
      <c r="DGB61" s="0"/>
      <c r="DGC61" s="0"/>
      <c r="DGD61" s="0"/>
      <c r="DGE61" s="0"/>
      <c r="DGF61" s="0"/>
      <c r="DGG61" s="0"/>
      <c r="DGH61" s="0"/>
      <c r="DGI61" s="0"/>
      <c r="DGJ61" s="0"/>
      <c r="DGK61" s="0"/>
      <c r="DGL61" s="0"/>
      <c r="DGM61" s="0"/>
      <c r="DGN61" s="0"/>
      <c r="DGO61" s="0"/>
      <c r="DGP61" s="0"/>
      <c r="DGQ61" s="0"/>
      <c r="DGR61" s="0"/>
      <c r="DGS61" s="0"/>
      <c r="DGT61" s="0"/>
      <c r="DGU61" s="0"/>
      <c r="DGV61" s="0"/>
      <c r="DGW61" s="0"/>
      <c r="DGX61" s="0"/>
      <c r="DGY61" s="0"/>
      <c r="DGZ61" s="0"/>
      <c r="DHA61" s="0"/>
      <c r="DHB61" s="0"/>
      <c r="DHC61" s="0"/>
      <c r="DHD61" s="0"/>
      <c r="DHE61" s="0"/>
      <c r="DHF61" s="0"/>
      <c r="DHG61" s="0"/>
      <c r="DHH61" s="0"/>
      <c r="DHI61" s="0"/>
      <c r="DHJ61" s="0"/>
      <c r="DHK61" s="0"/>
      <c r="DHL61" s="0"/>
      <c r="DHM61" s="0"/>
      <c r="DHN61" s="0"/>
      <c r="DHO61" s="0"/>
      <c r="DHP61" s="0"/>
      <c r="DHQ61" s="0"/>
      <c r="DHR61" s="0"/>
      <c r="DHS61" s="0"/>
      <c r="DHT61" s="0"/>
      <c r="DHU61" s="0"/>
      <c r="DHV61" s="0"/>
      <c r="DHW61" s="0"/>
      <c r="DHX61" s="0"/>
      <c r="DHY61" s="0"/>
      <c r="DHZ61" s="0"/>
      <c r="DIA61" s="0"/>
      <c r="DIB61" s="0"/>
      <c r="DIC61" s="0"/>
      <c r="DID61" s="0"/>
      <c r="DIE61" s="0"/>
      <c r="DIF61" s="0"/>
      <c r="DIG61" s="0"/>
      <c r="DIH61" s="0"/>
      <c r="DII61" s="0"/>
      <c r="DIJ61" s="0"/>
      <c r="DIK61" s="0"/>
      <c r="DIL61" s="0"/>
      <c r="DIM61" s="0"/>
      <c r="DIN61" s="0"/>
      <c r="DIO61" s="0"/>
      <c r="DIP61" s="0"/>
      <c r="DIQ61" s="0"/>
      <c r="DIR61" s="0"/>
      <c r="DIS61" s="0"/>
      <c r="DIT61" s="0"/>
      <c r="DIU61" s="0"/>
      <c r="DIV61" s="0"/>
      <c r="DIW61" s="0"/>
      <c r="DIX61" s="0"/>
      <c r="DIY61" s="0"/>
      <c r="DIZ61" s="0"/>
      <c r="DJA61" s="0"/>
      <c r="DJB61" s="0"/>
      <c r="DJC61" s="0"/>
      <c r="DJD61" s="0"/>
      <c r="DJE61" s="0"/>
      <c r="DJF61" s="0"/>
      <c r="DJG61" s="0"/>
      <c r="DJH61" s="0"/>
      <c r="DJI61" s="0"/>
      <c r="DJJ61" s="0"/>
      <c r="DJK61" s="0"/>
      <c r="DJL61" s="0"/>
      <c r="DJM61" s="0"/>
      <c r="DJN61" s="0"/>
      <c r="DJO61" s="0"/>
      <c r="DJP61" s="0"/>
      <c r="DJQ61" s="0"/>
      <c r="DJR61" s="0"/>
      <c r="DJS61" s="0"/>
      <c r="DJT61" s="0"/>
      <c r="DJU61" s="0"/>
      <c r="DJV61" s="0"/>
      <c r="DJW61" s="0"/>
      <c r="DJX61" s="0"/>
      <c r="DJY61" s="0"/>
      <c r="DJZ61" s="0"/>
      <c r="DKA61" s="0"/>
      <c r="DKB61" s="0"/>
      <c r="DKC61" s="0"/>
      <c r="DKD61" s="0"/>
      <c r="DKE61" s="0"/>
      <c r="DKF61" s="0"/>
      <c r="DKG61" s="0"/>
      <c r="DKH61" s="0"/>
      <c r="DKI61" s="0"/>
      <c r="DKJ61" s="0"/>
      <c r="DKK61" s="0"/>
      <c r="DKL61" s="0"/>
      <c r="DKM61" s="0"/>
      <c r="DKN61" s="0"/>
      <c r="DKO61" s="0"/>
      <c r="DKP61" s="0"/>
      <c r="DKQ61" s="0"/>
      <c r="DKR61" s="0"/>
      <c r="DKS61" s="0"/>
      <c r="DKT61" s="0"/>
      <c r="DKU61" s="0"/>
      <c r="DKV61" s="0"/>
      <c r="DKW61" s="0"/>
      <c r="DKX61" s="0"/>
      <c r="DKY61" s="0"/>
      <c r="DKZ61" s="0"/>
      <c r="DLA61" s="0"/>
      <c r="DLB61" s="0"/>
      <c r="DLC61" s="0"/>
      <c r="DLD61" s="0"/>
      <c r="DLE61" s="0"/>
      <c r="DLF61" s="0"/>
      <c r="DLG61" s="0"/>
      <c r="DLH61" s="0"/>
      <c r="DLI61" s="0"/>
      <c r="DLJ61" s="0"/>
      <c r="DLK61" s="0"/>
      <c r="DLL61" s="0"/>
      <c r="DLM61" s="0"/>
      <c r="DLN61" s="0"/>
      <c r="DLO61" s="0"/>
      <c r="DLP61" s="0"/>
      <c r="DLQ61" s="0"/>
      <c r="DLR61" s="0"/>
      <c r="DLS61" s="0"/>
      <c r="DLT61" s="0"/>
      <c r="DLU61" s="0"/>
      <c r="DLV61" s="0"/>
      <c r="DLW61" s="0"/>
      <c r="DLX61" s="0"/>
      <c r="DLY61" s="0"/>
      <c r="DLZ61" s="0"/>
      <c r="DMA61" s="0"/>
      <c r="DMB61" s="0"/>
      <c r="DMC61" s="0"/>
      <c r="DMD61" s="0"/>
      <c r="DME61" s="0"/>
      <c r="DMF61" s="0"/>
      <c r="DMG61" s="0"/>
      <c r="DMH61" s="0"/>
      <c r="DMI61" s="0"/>
      <c r="DMJ61" s="0"/>
      <c r="DMK61" s="0"/>
      <c r="DML61" s="0"/>
      <c r="DMM61" s="0"/>
      <c r="DMN61" s="0"/>
      <c r="DMO61" s="0"/>
      <c r="DMP61" s="0"/>
      <c r="DMQ61" s="0"/>
      <c r="DMR61" s="0"/>
      <c r="DMS61" s="0"/>
      <c r="DMT61" s="0"/>
      <c r="DMU61" s="0"/>
      <c r="DMV61" s="0"/>
      <c r="DMW61" s="0"/>
      <c r="DMX61" s="0"/>
      <c r="DMY61" s="0"/>
      <c r="DMZ61" s="0"/>
      <c r="DNA61" s="0"/>
      <c r="DNB61" s="0"/>
      <c r="DNC61" s="0"/>
      <c r="DND61" s="0"/>
      <c r="DNE61" s="0"/>
      <c r="DNF61" s="0"/>
      <c r="DNG61" s="0"/>
      <c r="DNH61" s="0"/>
      <c r="DNI61" s="0"/>
      <c r="DNJ61" s="0"/>
      <c r="DNK61" s="0"/>
      <c r="DNL61" s="0"/>
      <c r="DNM61" s="0"/>
      <c r="DNN61" s="0"/>
      <c r="DNO61" s="0"/>
      <c r="DNP61" s="0"/>
      <c r="DNQ61" s="0"/>
      <c r="DNR61" s="0"/>
      <c r="DNS61" s="0"/>
      <c r="DNT61" s="0"/>
      <c r="DNU61" s="0"/>
      <c r="DNV61" s="0"/>
      <c r="DNW61" s="0"/>
      <c r="DNX61" s="0"/>
      <c r="DNY61" s="0"/>
      <c r="DNZ61" s="0"/>
      <c r="DOA61" s="0"/>
      <c r="DOB61" s="0"/>
      <c r="DOC61" s="0"/>
      <c r="DOD61" s="0"/>
      <c r="DOE61" s="0"/>
      <c r="DOF61" s="0"/>
      <c r="DOG61" s="0"/>
      <c r="DOH61" s="0"/>
      <c r="DOI61" s="0"/>
      <c r="DOJ61" s="0"/>
      <c r="DOK61" s="0"/>
      <c r="DOL61" s="0"/>
      <c r="DOM61" s="0"/>
      <c r="DON61" s="0"/>
      <c r="DOO61" s="0"/>
      <c r="DOP61" s="0"/>
      <c r="DOQ61" s="0"/>
      <c r="DOR61" s="0"/>
      <c r="DOS61" s="0"/>
      <c r="DOT61" s="0"/>
      <c r="DOU61" s="0"/>
      <c r="DOV61" s="0"/>
      <c r="DOW61" s="0"/>
      <c r="DOX61" s="0"/>
      <c r="DOY61" s="0"/>
      <c r="DOZ61" s="0"/>
      <c r="DPA61" s="0"/>
      <c r="DPB61" s="0"/>
      <c r="DPC61" s="0"/>
      <c r="DPD61" s="0"/>
      <c r="DPE61" s="0"/>
      <c r="DPF61" s="0"/>
      <c r="DPG61" s="0"/>
      <c r="DPH61" s="0"/>
      <c r="DPI61" s="0"/>
      <c r="DPJ61" s="0"/>
      <c r="DPK61" s="0"/>
      <c r="DPL61" s="0"/>
      <c r="DPM61" s="0"/>
      <c r="DPN61" s="0"/>
      <c r="DPO61" s="0"/>
      <c r="DPP61" s="0"/>
      <c r="DPQ61" s="0"/>
      <c r="DPR61" s="0"/>
      <c r="DPS61" s="0"/>
      <c r="DPT61" s="0"/>
      <c r="DPU61" s="0"/>
      <c r="DPV61" s="0"/>
      <c r="DPW61" s="0"/>
      <c r="DPX61" s="0"/>
      <c r="DPY61" s="0"/>
      <c r="DPZ61" s="0"/>
      <c r="DQA61" s="0"/>
      <c r="DQB61" s="0"/>
      <c r="DQC61" s="0"/>
      <c r="DQD61" s="0"/>
      <c r="DQE61" s="0"/>
      <c r="DQF61" s="0"/>
      <c r="DQG61" s="0"/>
      <c r="DQH61" s="0"/>
      <c r="DQI61" s="0"/>
      <c r="DQJ61" s="0"/>
      <c r="DQK61" s="0"/>
      <c r="DQL61" s="0"/>
      <c r="DQM61" s="0"/>
      <c r="DQN61" s="0"/>
      <c r="DQO61" s="0"/>
      <c r="DQP61" s="0"/>
      <c r="DQQ61" s="0"/>
      <c r="DQR61" s="0"/>
      <c r="DQS61" s="0"/>
      <c r="DQT61" s="0"/>
      <c r="DQU61" s="0"/>
      <c r="DQV61" s="0"/>
      <c r="DQW61" s="0"/>
      <c r="DQX61" s="0"/>
      <c r="DQY61" s="0"/>
      <c r="DQZ61" s="0"/>
      <c r="DRA61" s="0"/>
      <c r="DRB61" s="0"/>
      <c r="DRC61" s="0"/>
      <c r="DRD61" s="0"/>
      <c r="DRE61" s="0"/>
      <c r="DRF61" s="0"/>
      <c r="DRG61" s="0"/>
      <c r="DRH61" s="0"/>
      <c r="DRI61" s="0"/>
      <c r="DRJ61" s="0"/>
      <c r="DRK61" s="0"/>
      <c r="DRL61" s="0"/>
      <c r="DRM61" s="0"/>
      <c r="DRN61" s="0"/>
      <c r="DRO61" s="0"/>
      <c r="DRP61" s="0"/>
      <c r="DRQ61" s="0"/>
      <c r="DRR61" s="0"/>
      <c r="DRS61" s="0"/>
      <c r="DRT61" s="0"/>
      <c r="DRU61" s="0"/>
      <c r="DRV61" s="0"/>
      <c r="DRW61" s="0"/>
      <c r="DRX61" s="0"/>
      <c r="DRY61" s="0"/>
      <c r="DRZ61" s="0"/>
      <c r="DSA61" s="0"/>
      <c r="DSB61" s="0"/>
      <c r="DSC61" s="0"/>
      <c r="DSD61" s="0"/>
      <c r="DSE61" s="0"/>
      <c r="DSF61" s="0"/>
      <c r="DSG61" s="0"/>
      <c r="DSH61" s="0"/>
      <c r="DSI61" s="0"/>
      <c r="DSJ61" s="0"/>
      <c r="DSK61" s="0"/>
      <c r="DSL61" s="0"/>
      <c r="DSM61" s="0"/>
      <c r="DSN61" s="0"/>
      <c r="DSO61" s="0"/>
      <c r="DSP61" s="0"/>
      <c r="DSQ61" s="0"/>
      <c r="DSR61" s="0"/>
      <c r="DSS61" s="0"/>
      <c r="DST61" s="0"/>
      <c r="DSU61" s="0"/>
      <c r="DSV61" s="0"/>
      <c r="DSW61" s="0"/>
      <c r="DSX61" s="0"/>
      <c r="DSY61" s="0"/>
      <c r="DSZ61" s="0"/>
      <c r="DTA61" s="0"/>
      <c r="DTB61" s="0"/>
      <c r="DTC61" s="0"/>
      <c r="DTD61" s="0"/>
      <c r="DTE61" s="0"/>
      <c r="DTF61" s="0"/>
      <c r="DTG61" s="0"/>
      <c r="DTH61" s="0"/>
      <c r="DTI61" s="0"/>
      <c r="DTJ61" s="0"/>
      <c r="DTK61" s="0"/>
      <c r="DTL61" s="0"/>
      <c r="DTM61" s="0"/>
      <c r="DTN61" s="0"/>
      <c r="DTO61" s="0"/>
      <c r="DTP61" s="0"/>
      <c r="DTQ61" s="0"/>
      <c r="DTR61" s="0"/>
      <c r="DTS61" s="0"/>
      <c r="DTT61" s="0"/>
      <c r="DTU61" s="0"/>
      <c r="DTV61" s="0"/>
      <c r="DTW61" s="0"/>
      <c r="DTX61" s="0"/>
      <c r="DTY61" s="0"/>
      <c r="DTZ61" s="0"/>
      <c r="DUA61" s="0"/>
      <c r="DUB61" s="0"/>
      <c r="DUC61" s="0"/>
      <c r="DUD61" s="0"/>
      <c r="DUE61" s="0"/>
      <c r="DUF61" s="0"/>
      <c r="DUG61" s="0"/>
      <c r="DUH61" s="0"/>
      <c r="DUI61" s="0"/>
      <c r="DUJ61" s="0"/>
      <c r="DUK61" s="0"/>
      <c r="DUL61" s="0"/>
      <c r="DUM61" s="0"/>
      <c r="DUN61" s="0"/>
      <c r="DUO61" s="0"/>
      <c r="DUP61" s="0"/>
      <c r="DUQ61" s="0"/>
      <c r="DUR61" s="0"/>
      <c r="DUS61" s="0"/>
      <c r="DUT61" s="0"/>
      <c r="DUU61" s="0"/>
      <c r="DUV61" s="0"/>
      <c r="DUW61" s="0"/>
      <c r="DUX61" s="0"/>
      <c r="DUY61" s="0"/>
      <c r="DUZ61" s="0"/>
      <c r="DVA61" s="0"/>
      <c r="DVB61" s="0"/>
      <c r="DVC61" s="0"/>
      <c r="DVD61" s="0"/>
      <c r="DVE61" s="0"/>
      <c r="DVF61" s="0"/>
      <c r="DVG61" s="0"/>
      <c r="DVH61" s="0"/>
      <c r="DVI61" s="0"/>
      <c r="DVJ61" s="0"/>
      <c r="DVK61" s="0"/>
      <c r="DVL61" s="0"/>
      <c r="DVM61" s="0"/>
      <c r="DVN61" s="0"/>
      <c r="DVO61" s="0"/>
      <c r="DVP61" s="0"/>
      <c r="DVQ61" s="0"/>
      <c r="DVR61" s="0"/>
      <c r="DVS61" s="0"/>
      <c r="DVT61" s="0"/>
      <c r="DVU61" s="0"/>
      <c r="DVV61" s="0"/>
      <c r="DVW61" s="0"/>
      <c r="DVX61" s="0"/>
      <c r="DVY61" s="0"/>
      <c r="DVZ61" s="0"/>
      <c r="DWA61" s="0"/>
      <c r="DWB61" s="0"/>
      <c r="DWC61" s="0"/>
      <c r="DWD61" s="0"/>
      <c r="DWE61" s="0"/>
      <c r="DWF61" s="0"/>
      <c r="DWG61" s="0"/>
      <c r="DWH61" s="0"/>
      <c r="DWI61" s="0"/>
      <c r="DWJ61" s="0"/>
      <c r="DWK61" s="0"/>
      <c r="DWL61" s="0"/>
      <c r="DWM61" s="0"/>
      <c r="DWN61" s="0"/>
      <c r="DWO61" s="0"/>
      <c r="DWP61" s="0"/>
      <c r="DWQ61" s="0"/>
      <c r="DWR61" s="0"/>
      <c r="DWS61" s="0"/>
      <c r="DWT61" s="0"/>
      <c r="DWU61" s="0"/>
      <c r="DWV61" s="0"/>
      <c r="DWW61" s="0"/>
      <c r="DWX61" s="0"/>
      <c r="DWY61" s="0"/>
      <c r="DWZ61" s="0"/>
      <c r="DXA61" s="0"/>
      <c r="DXB61" s="0"/>
      <c r="DXC61" s="0"/>
      <c r="DXD61" s="0"/>
      <c r="DXE61" s="0"/>
      <c r="DXF61" s="0"/>
      <c r="DXG61" s="0"/>
      <c r="DXH61" s="0"/>
      <c r="DXI61" s="0"/>
      <c r="DXJ61" s="0"/>
      <c r="DXK61" s="0"/>
      <c r="DXL61" s="0"/>
      <c r="DXM61" s="0"/>
      <c r="DXN61" s="0"/>
      <c r="DXO61" s="0"/>
      <c r="DXP61" s="0"/>
      <c r="DXQ61" s="0"/>
      <c r="DXR61" s="0"/>
      <c r="DXS61" s="0"/>
      <c r="DXT61" s="0"/>
      <c r="DXU61" s="0"/>
      <c r="DXV61" s="0"/>
      <c r="DXW61" s="0"/>
      <c r="DXX61" s="0"/>
      <c r="DXY61" s="0"/>
      <c r="DXZ61" s="0"/>
      <c r="DYA61" s="0"/>
      <c r="DYB61" s="0"/>
      <c r="DYC61" s="0"/>
      <c r="DYD61" s="0"/>
      <c r="DYE61" s="0"/>
      <c r="DYF61" s="0"/>
      <c r="DYG61" s="0"/>
      <c r="DYH61" s="0"/>
      <c r="DYI61" s="0"/>
      <c r="DYJ61" s="0"/>
      <c r="DYK61" s="0"/>
      <c r="DYL61" s="0"/>
      <c r="DYM61" s="0"/>
      <c r="DYN61" s="0"/>
      <c r="DYO61" s="0"/>
      <c r="DYP61" s="0"/>
      <c r="DYQ61" s="0"/>
      <c r="DYR61" s="0"/>
      <c r="DYS61" s="0"/>
      <c r="DYT61" s="0"/>
      <c r="DYU61" s="0"/>
      <c r="DYV61" s="0"/>
      <c r="DYW61" s="0"/>
      <c r="DYX61" s="0"/>
      <c r="DYY61" s="0"/>
      <c r="DYZ61" s="0"/>
      <c r="DZA61" s="0"/>
      <c r="DZB61" s="0"/>
      <c r="DZC61" s="0"/>
      <c r="DZD61" s="0"/>
      <c r="DZE61" s="0"/>
      <c r="DZF61" s="0"/>
      <c r="DZG61" s="0"/>
      <c r="DZH61" s="0"/>
      <c r="DZI61" s="0"/>
      <c r="DZJ61" s="0"/>
      <c r="DZK61" s="0"/>
      <c r="DZL61" s="0"/>
      <c r="DZM61" s="0"/>
      <c r="DZN61" s="0"/>
      <c r="DZO61" s="0"/>
      <c r="DZP61" s="0"/>
      <c r="DZQ61" s="0"/>
      <c r="DZR61" s="0"/>
      <c r="DZS61" s="0"/>
      <c r="DZT61" s="0"/>
      <c r="DZU61" s="0"/>
      <c r="DZV61" s="0"/>
      <c r="DZW61" s="0"/>
      <c r="DZX61" s="0"/>
      <c r="DZY61" s="0"/>
      <c r="DZZ61" s="0"/>
      <c r="EAA61" s="0"/>
      <c r="EAB61" s="0"/>
      <c r="EAC61" s="0"/>
      <c r="EAD61" s="0"/>
      <c r="EAE61" s="0"/>
      <c r="EAF61" s="0"/>
      <c r="EAG61" s="0"/>
      <c r="EAH61" s="0"/>
      <c r="EAI61" s="0"/>
      <c r="EAJ61" s="0"/>
      <c r="EAK61" s="0"/>
      <c r="EAL61" s="0"/>
      <c r="EAM61" s="0"/>
      <c r="EAN61" s="0"/>
      <c r="EAO61" s="0"/>
      <c r="EAP61" s="0"/>
      <c r="EAQ61" s="0"/>
      <c r="EAR61" s="0"/>
      <c r="EAS61" s="0"/>
      <c r="EAT61" s="0"/>
      <c r="EAU61" s="0"/>
      <c r="EAV61" s="0"/>
      <c r="EAW61" s="0"/>
      <c r="EAX61" s="0"/>
      <c r="EAY61" s="0"/>
      <c r="EAZ61" s="0"/>
      <c r="EBA61" s="0"/>
      <c r="EBB61" s="0"/>
      <c r="EBC61" s="0"/>
      <c r="EBD61" s="0"/>
      <c r="EBE61" s="0"/>
      <c r="EBF61" s="0"/>
      <c r="EBG61" s="0"/>
      <c r="EBH61" s="0"/>
      <c r="EBI61" s="0"/>
      <c r="EBJ61" s="0"/>
      <c r="EBK61" s="0"/>
      <c r="EBL61" s="0"/>
      <c r="EBM61" s="0"/>
      <c r="EBN61" s="0"/>
      <c r="EBO61" s="0"/>
      <c r="EBP61" s="0"/>
      <c r="EBQ61" s="0"/>
      <c r="EBR61" s="0"/>
      <c r="EBS61" s="0"/>
      <c r="EBT61" s="0"/>
      <c r="EBU61" s="0"/>
      <c r="EBV61" s="0"/>
      <c r="EBW61" s="0"/>
      <c r="EBX61" s="0"/>
      <c r="EBY61" s="0"/>
      <c r="EBZ61" s="0"/>
      <c r="ECA61" s="0"/>
      <c r="ECB61" s="0"/>
      <c r="ECC61" s="0"/>
      <c r="ECD61" s="0"/>
      <c r="ECE61" s="0"/>
      <c r="ECF61" s="0"/>
      <c r="ECG61" s="0"/>
      <c r="ECH61" s="0"/>
      <c r="ECI61" s="0"/>
      <c r="ECJ61" s="0"/>
      <c r="ECK61" s="0"/>
      <c r="ECL61" s="0"/>
      <c r="ECM61" s="0"/>
      <c r="ECN61" s="0"/>
      <c r="ECO61" s="0"/>
      <c r="ECP61" s="0"/>
      <c r="ECQ61" s="0"/>
      <c r="ECR61" s="0"/>
      <c r="ECS61" s="0"/>
      <c r="ECT61" s="0"/>
      <c r="ECU61" s="0"/>
      <c r="ECV61" s="0"/>
      <c r="ECW61" s="0"/>
      <c r="ECX61" s="0"/>
      <c r="ECY61" s="0"/>
      <c r="ECZ61" s="0"/>
      <c r="EDA61" s="0"/>
      <c r="EDB61" s="0"/>
      <c r="EDC61" s="0"/>
      <c r="EDD61" s="0"/>
      <c r="EDE61" s="0"/>
      <c r="EDF61" s="0"/>
      <c r="EDG61" s="0"/>
      <c r="EDH61" s="0"/>
      <c r="EDI61" s="0"/>
      <c r="EDJ61" s="0"/>
      <c r="EDK61" s="0"/>
      <c r="EDL61" s="0"/>
      <c r="EDM61" s="0"/>
      <c r="EDN61" s="0"/>
      <c r="EDO61" s="0"/>
      <c r="EDP61" s="0"/>
      <c r="EDQ61" s="0"/>
      <c r="EDR61" s="0"/>
      <c r="EDS61" s="0"/>
      <c r="EDT61" s="0"/>
      <c r="EDU61" s="0"/>
      <c r="EDV61" s="0"/>
      <c r="EDW61" s="0"/>
      <c r="EDX61" s="0"/>
      <c r="EDY61" s="0"/>
      <c r="EDZ61" s="0"/>
      <c r="EEA61" s="0"/>
      <c r="EEB61" s="0"/>
      <c r="EEC61" s="0"/>
      <c r="EED61" s="0"/>
      <c r="EEE61" s="0"/>
      <c r="EEF61" s="0"/>
      <c r="EEG61" s="0"/>
      <c r="EEH61" s="0"/>
      <c r="EEI61" s="0"/>
      <c r="EEJ61" s="0"/>
      <c r="EEK61" s="0"/>
      <c r="EEL61" s="0"/>
      <c r="EEM61" s="0"/>
      <c r="EEN61" s="0"/>
      <c r="EEO61" s="0"/>
      <c r="EEP61" s="0"/>
      <c r="EEQ61" s="0"/>
      <c r="EER61" s="0"/>
      <c r="EES61" s="0"/>
      <c r="EET61" s="0"/>
      <c r="EEU61" s="0"/>
      <c r="EEV61" s="0"/>
      <c r="EEW61" s="0"/>
      <c r="EEX61" s="0"/>
      <c r="EEY61" s="0"/>
      <c r="EEZ61" s="0"/>
      <c r="EFA61" s="0"/>
      <c r="EFB61" s="0"/>
      <c r="EFC61" s="0"/>
      <c r="EFD61" s="0"/>
      <c r="EFE61" s="0"/>
      <c r="EFF61" s="0"/>
      <c r="EFG61" s="0"/>
      <c r="EFH61" s="0"/>
      <c r="EFI61" s="0"/>
      <c r="EFJ61" s="0"/>
      <c r="EFK61" s="0"/>
      <c r="EFL61" s="0"/>
      <c r="EFM61" s="0"/>
      <c r="EFN61" s="0"/>
      <c r="EFO61" s="0"/>
      <c r="EFP61" s="0"/>
      <c r="EFQ61" s="0"/>
      <c r="EFR61" s="0"/>
      <c r="EFS61" s="0"/>
      <c r="EFT61" s="0"/>
      <c r="EFU61" s="0"/>
      <c r="EFV61" s="0"/>
      <c r="EFW61" s="0"/>
      <c r="EFX61" s="0"/>
      <c r="EFY61" s="0"/>
      <c r="EFZ61" s="0"/>
      <c r="EGA61" s="0"/>
      <c r="EGB61" s="0"/>
      <c r="EGC61" s="0"/>
      <c r="EGD61" s="0"/>
      <c r="EGE61" s="0"/>
      <c r="EGF61" s="0"/>
      <c r="EGG61" s="0"/>
      <c r="EGH61" s="0"/>
      <c r="EGI61" s="0"/>
      <c r="EGJ61" s="0"/>
      <c r="EGK61" s="0"/>
      <c r="EGL61" s="0"/>
      <c r="EGM61" s="0"/>
      <c r="EGN61" s="0"/>
      <c r="EGO61" s="0"/>
      <c r="EGP61" s="0"/>
      <c r="EGQ61" s="0"/>
      <c r="EGR61" s="0"/>
      <c r="EGS61" s="0"/>
      <c r="EGT61" s="0"/>
      <c r="EGU61" s="0"/>
      <c r="EGV61" s="0"/>
      <c r="EGW61" s="0"/>
      <c r="EGX61" s="0"/>
      <c r="EGY61" s="0"/>
      <c r="EGZ61" s="0"/>
      <c r="EHA61" s="0"/>
      <c r="EHB61" s="0"/>
      <c r="EHC61" s="0"/>
      <c r="EHD61" s="0"/>
      <c r="EHE61" s="0"/>
      <c r="EHF61" s="0"/>
      <c r="EHG61" s="0"/>
      <c r="EHH61" s="0"/>
      <c r="EHI61" s="0"/>
      <c r="EHJ61" s="0"/>
      <c r="EHK61" s="0"/>
      <c r="EHL61" s="0"/>
      <c r="EHM61" s="0"/>
      <c r="EHN61" s="0"/>
      <c r="EHO61" s="0"/>
      <c r="EHP61" s="0"/>
      <c r="EHQ61" s="0"/>
      <c r="EHR61" s="0"/>
      <c r="EHS61" s="0"/>
      <c r="EHT61" s="0"/>
      <c r="EHU61" s="0"/>
      <c r="EHV61" s="0"/>
      <c r="EHW61" s="0"/>
      <c r="EHX61" s="0"/>
      <c r="EHY61" s="0"/>
      <c r="EHZ61" s="0"/>
      <c r="EIA61" s="0"/>
      <c r="EIB61" s="0"/>
      <c r="EIC61" s="0"/>
      <c r="EID61" s="0"/>
      <c r="EIE61" s="0"/>
      <c r="EIF61" s="0"/>
      <c r="EIG61" s="0"/>
      <c r="EIH61" s="0"/>
      <c r="EII61" s="0"/>
      <c r="EIJ61" s="0"/>
      <c r="EIK61" s="0"/>
      <c r="EIL61" s="0"/>
      <c r="EIM61" s="0"/>
      <c r="EIN61" s="0"/>
      <c r="EIO61" s="0"/>
      <c r="EIP61" s="0"/>
      <c r="EIQ61" s="0"/>
      <c r="EIR61" s="0"/>
      <c r="EIS61" s="0"/>
      <c r="EIT61" s="0"/>
      <c r="EIU61" s="0"/>
      <c r="EIV61" s="0"/>
      <c r="EIW61" s="0"/>
      <c r="EIX61" s="0"/>
      <c r="EIY61" s="0"/>
      <c r="EIZ61" s="0"/>
      <c r="EJA61" s="0"/>
      <c r="EJB61" s="0"/>
      <c r="EJC61" s="0"/>
      <c r="EJD61" s="0"/>
      <c r="EJE61" s="0"/>
      <c r="EJF61" s="0"/>
      <c r="EJG61" s="0"/>
      <c r="EJH61" s="0"/>
      <c r="EJI61" s="0"/>
      <c r="EJJ61" s="0"/>
      <c r="EJK61" s="0"/>
      <c r="EJL61" s="0"/>
      <c r="EJM61" s="0"/>
      <c r="EJN61" s="0"/>
      <c r="EJO61" s="0"/>
      <c r="EJP61" s="0"/>
      <c r="EJQ61" s="0"/>
      <c r="EJR61" s="0"/>
      <c r="EJS61" s="0"/>
      <c r="EJT61" s="0"/>
      <c r="EJU61" s="0"/>
      <c r="EJV61" s="0"/>
      <c r="EJW61" s="0"/>
      <c r="EJX61" s="0"/>
      <c r="EJY61" s="0"/>
      <c r="EJZ61" s="0"/>
      <c r="EKA61" s="0"/>
      <c r="EKB61" s="0"/>
      <c r="EKC61" s="0"/>
      <c r="EKD61" s="0"/>
      <c r="EKE61" s="0"/>
      <c r="EKF61" s="0"/>
      <c r="EKG61" s="0"/>
      <c r="EKH61" s="0"/>
      <c r="EKI61" s="0"/>
      <c r="EKJ61" s="0"/>
      <c r="EKK61" s="0"/>
      <c r="EKL61" s="0"/>
      <c r="EKM61" s="0"/>
      <c r="EKN61" s="0"/>
      <c r="EKO61" s="0"/>
      <c r="EKP61" s="0"/>
      <c r="EKQ61" s="0"/>
      <c r="EKR61" s="0"/>
      <c r="EKS61" s="0"/>
      <c r="EKT61" s="0"/>
      <c r="EKU61" s="0"/>
      <c r="EKV61" s="0"/>
      <c r="EKW61" s="0"/>
      <c r="EKX61" s="0"/>
      <c r="EKY61" s="0"/>
      <c r="EKZ61" s="0"/>
      <c r="ELA61" s="0"/>
      <c r="ELB61" s="0"/>
      <c r="ELC61" s="0"/>
      <c r="ELD61" s="0"/>
      <c r="ELE61" s="0"/>
      <c r="ELF61" s="0"/>
      <c r="ELG61" s="0"/>
      <c r="ELH61" s="0"/>
      <c r="ELI61" s="0"/>
      <c r="ELJ61" s="0"/>
      <c r="ELK61" s="0"/>
      <c r="ELL61" s="0"/>
      <c r="ELM61" s="0"/>
      <c r="ELN61" s="0"/>
      <c r="ELO61" s="0"/>
      <c r="ELP61" s="0"/>
      <c r="ELQ61" s="0"/>
      <c r="ELR61" s="0"/>
      <c r="ELS61" s="0"/>
      <c r="ELT61" s="0"/>
      <c r="ELU61" s="0"/>
      <c r="ELV61" s="0"/>
      <c r="ELW61" s="0"/>
      <c r="ELX61" s="0"/>
      <c r="ELY61" s="0"/>
      <c r="ELZ61" s="0"/>
      <c r="EMA61" s="0"/>
      <c r="EMB61" s="0"/>
      <c r="EMC61" s="0"/>
      <c r="EMD61" s="0"/>
      <c r="EME61" s="0"/>
      <c r="EMF61" s="0"/>
      <c r="EMG61" s="0"/>
      <c r="EMH61" s="0"/>
      <c r="EMI61" s="0"/>
      <c r="EMJ61" s="0"/>
      <c r="EMK61" s="0"/>
      <c r="EML61" s="0"/>
      <c r="EMM61" s="0"/>
      <c r="EMN61" s="0"/>
      <c r="EMO61" s="0"/>
      <c r="EMP61" s="0"/>
      <c r="EMQ61" s="0"/>
      <c r="EMR61" s="0"/>
      <c r="EMS61" s="0"/>
      <c r="EMT61" s="0"/>
      <c r="EMU61" s="0"/>
      <c r="EMV61" s="0"/>
      <c r="EMW61" s="0"/>
      <c r="EMX61" s="0"/>
      <c r="EMY61" s="0"/>
      <c r="EMZ61" s="0"/>
      <c r="ENA61" s="0"/>
      <c r="ENB61" s="0"/>
      <c r="ENC61" s="0"/>
      <c r="END61" s="0"/>
      <c r="ENE61" s="0"/>
      <c r="ENF61" s="0"/>
      <c r="ENG61" s="0"/>
      <c r="ENH61" s="0"/>
      <c r="ENI61" s="0"/>
      <c r="ENJ61" s="0"/>
      <c r="ENK61" s="0"/>
      <c r="ENL61" s="0"/>
      <c r="ENM61" s="0"/>
      <c r="ENN61" s="0"/>
      <c r="ENO61" s="0"/>
      <c r="ENP61" s="0"/>
      <c r="ENQ61" s="0"/>
      <c r="ENR61" s="0"/>
      <c r="ENS61" s="0"/>
      <c r="ENT61" s="0"/>
      <c r="ENU61" s="0"/>
      <c r="ENV61" s="0"/>
      <c r="ENW61" s="0"/>
      <c r="ENX61" s="0"/>
      <c r="ENY61" s="0"/>
      <c r="ENZ61" s="0"/>
      <c r="EOA61" s="0"/>
      <c r="EOB61" s="0"/>
      <c r="EOC61" s="0"/>
      <c r="EOD61" s="0"/>
      <c r="EOE61" s="0"/>
      <c r="EOF61" s="0"/>
      <c r="EOG61" s="0"/>
      <c r="EOH61" s="0"/>
      <c r="EOI61" s="0"/>
      <c r="EOJ61" s="0"/>
      <c r="EOK61" s="0"/>
      <c r="EOL61" s="0"/>
      <c r="EOM61" s="0"/>
      <c r="EON61" s="0"/>
      <c r="EOO61" s="0"/>
      <c r="EOP61" s="0"/>
      <c r="EOQ61" s="0"/>
      <c r="EOR61" s="0"/>
      <c r="EOS61" s="0"/>
      <c r="EOT61" s="0"/>
      <c r="EOU61" s="0"/>
      <c r="EOV61" s="0"/>
      <c r="EOW61" s="0"/>
      <c r="EOX61" s="0"/>
      <c r="EOY61" s="0"/>
      <c r="EOZ61" s="0"/>
      <c r="EPA61" s="0"/>
      <c r="EPB61" s="0"/>
      <c r="EPC61" s="0"/>
      <c r="EPD61" s="0"/>
      <c r="EPE61" s="0"/>
      <c r="EPF61" s="0"/>
      <c r="EPG61" s="0"/>
      <c r="EPH61" s="0"/>
      <c r="EPI61" s="0"/>
      <c r="EPJ61" s="0"/>
      <c r="EPK61" s="0"/>
      <c r="EPL61" s="0"/>
      <c r="EPM61" s="0"/>
      <c r="EPN61" s="0"/>
      <c r="EPO61" s="0"/>
      <c r="EPP61" s="0"/>
      <c r="EPQ61" s="0"/>
      <c r="EPR61" s="0"/>
      <c r="EPS61" s="0"/>
      <c r="EPT61" s="0"/>
      <c r="EPU61" s="0"/>
      <c r="EPV61" s="0"/>
      <c r="EPW61" s="0"/>
      <c r="EPX61" s="0"/>
      <c r="EPY61" s="0"/>
      <c r="EPZ61" s="0"/>
      <c r="EQA61" s="0"/>
      <c r="EQB61" s="0"/>
      <c r="EQC61" s="0"/>
      <c r="EQD61" s="0"/>
      <c r="EQE61" s="0"/>
      <c r="EQF61" s="0"/>
      <c r="EQG61" s="0"/>
      <c r="EQH61" s="0"/>
      <c r="EQI61" s="0"/>
      <c r="EQJ61" s="0"/>
      <c r="EQK61" s="0"/>
      <c r="EQL61" s="0"/>
      <c r="EQM61" s="0"/>
      <c r="EQN61" s="0"/>
      <c r="EQO61" s="0"/>
      <c r="EQP61" s="0"/>
      <c r="EQQ61" s="0"/>
      <c r="EQR61" s="0"/>
      <c r="EQS61" s="0"/>
      <c r="EQT61" s="0"/>
      <c r="EQU61" s="0"/>
      <c r="EQV61" s="0"/>
      <c r="EQW61" s="0"/>
      <c r="EQX61" s="0"/>
      <c r="EQY61" s="0"/>
      <c r="EQZ61" s="0"/>
      <c r="ERA61" s="0"/>
      <c r="ERB61" s="0"/>
      <c r="ERC61" s="0"/>
      <c r="ERD61" s="0"/>
      <c r="ERE61" s="0"/>
      <c r="ERF61" s="0"/>
      <c r="ERG61" s="0"/>
      <c r="ERH61" s="0"/>
      <c r="ERI61" s="0"/>
      <c r="ERJ61" s="0"/>
      <c r="ERK61" s="0"/>
      <c r="ERL61" s="0"/>
      <c r="ERM61" s="0"/>
      <c r="ERN61" s="0"/>
      <c r="ERO61" s="0"/>
      <c r="ERP61" s="0"/>
      <c r="ERQ61" s="0"/>
      <c r="ERR61" s="0"/>
      <c r="ERS61" s="0"/>
      <c r="ERT61" s="0"/>
      <c r="ERU61" s="0"/>
      <c r="ERV61" s="0"/>
      <c r="ERW61" s="0"/>
      <c r="ERX61" s="0"/>
      <c r="ERY61" s="0"/>
      <c r="ERZ61" s="0"/>
      <c r="ESA61" s="0"/>
      <c r="ESB61" s="0"/>
      <c r="ESC61" s="0"/>
      <c r="ESD61" s="0"/>
      <c r="ESE61" s="0"/>
      <c r="ESF61" s="0"/>
      <c r="ESG61" s="0"/>
      <c r="ESH61" s="0"/>
      <c r="ESI61" s="0"/>
      <c r="ESJ61" s="0"/>
      <c r="ESK61" s="0"/>
      <c r="ESL61" s="0"/>
      <c r="ESM61" s="0"/>
      <c r="ESN61" s="0"/>
      <c r="ESO61" s="0"/>
      <c r="ESP61" s="0"/>
      <c r="ESQ61" s="0"/>
      <c r="ESR61" s="0"/>
      <c r="ESS61" s="0"/>
      <c r="EST61" s="0"/>
      <c r="ESU61" s="0"/>
      <c r="ESV61" s="0"/>
      <c r="ESW61" s="0"/>
      <c r="ESX61" s="0"/>
      <c r="ESY61" s="0"/>
      <c r="ESZ61" s="0"/>
      <c r="ETA61" s="0"/>
      <c r="ETB61" s="0"/>
      <c r="ETC61" s="0"/>
      <c r="ETD61" s="0"/>
      <c r="ETE61" s="0"/>
      <c r="ETF61" s="0"/>
      <c r="ETG61" s="0"/>
      <c r="ETH61" s="0"/>
      <c r="ETI61" s="0"/>
      <c r="ETJ61" s="0"/>
      <c r="ETK61" s="0"/>
      <c r="ETL61" s="0"/>
      <c r="ETM61" s="0"/>
      <c r="ETN61" s="0"/>
      <c r="ETO61" s="0"/>
      <c r="ETP61" s="0"/>
      <c r="ETQ61" s="0"/>
      <c r="ETR61" s="0"/>
      <c r="ETS61" s="0"/>
      <c r="ETT61" s="0"/>
      <c r="ETU61" s="0"/>
      <c r="ETV61" s="0"/>
      <c r="ETW61" s="0"/>
      <c r="ETX61" s="0"/>
      <c r="ETY61" s="0"/>
      <c r="ETZ61" s="0"/>
      <c r="EUA61" s="0"/>
      <c r="EUB61" s="0"/>
      <c r="EUC61" s="0"/>
      <c r="EUD61" s="0"/>
      <c r="EUE61" s="0"/>
      <c r="EUF61" s="0"/>
      <c r="EUG61" s="0"/>
      <c r="EUH61" s="0"/>
      <c r="EUI61" s="0"/>
      <c r="EUJ61" s="0"/>
      <c r="EUK61" s="0"/>
      <c r="EUL61" s="0"/>
      <c r="EUM61" s="0"/>
      <c r="EUN61" s="0"/>
      <c r="EUO61" s="0"/>
      <c r="EUP61" s="0"/>
      <c r="EUQ61" s="0"/>
      <c r="EUR61" s="0"/>
      <c r="EUS61" s="0"/>
      <c r="EUT61" s="0"/>
      <c r="EUU61" s="0"/>
      <c r="EUV61" s="0"/>
      <c r="EUW61" s="0"/>
      <c r="EUX61" s="0"/>
      <c r="EUY61" s="0"/>
      <c r="EUZ61" s="0"/>
      <c r="EVA61" s="0"/>
      <c r="EVB61" s="0"/>
      <c r="EVC61" s="0"/>
      <c r="EVD61" s="0"/>
      <c r="EVE61" s="0"/>
      <c r="EVF61" s="0"/>
      <c r="EVG61" s="0"/>
      <c r="EVH61" s="0"/>
      <c r="EVI61" s="0"/>
      <c r="EVJ61" s="0"/>
      <c r="EVK61" s="0"/>
      <c r="EVL61" s="0"/>
      <c r="EVM61" s="0"/>
      <c r="EVN61" s="0"/>
      <c r="EVO61" s="0"/>
      <c r="EVP61" s="0"/>
      <c r="EVQ61" s="0"/>
      <c r="EVR61" s="0"/>
      <c r="EVS61" s="0"/>
      <c r="EVT61" s="0"/>
      <c r="EVU61" s="0"/>
      <c r="EVV61" s="0"/>
      <c r="EVW61" s="0"/>
      <c r="EVX61" s="0"/>
      <c r="EVY61" s="0"/>
      <c r="EVZ61" s="0"/>
      <c r="EWA61" s="0"/>
      <c r="EWB61" s="0"/>
      <c r="EWC61" s="0"/>
      <c r="EWD61" s="0"/>
      <c r="EWE61" s="0"/>
      <c r="EWF61" s="0"/>
      <c r="EWG61" s="0"/>
      <c r="EWH61" s="0"/>
      <c r="EWI61" s="0"/>
      <c r="EWJ61" s="0"/>
      <c r="EWK61" s="0"/>
      <c r="EWL61" s="0"/>
      <c r="EWM61" s="0"/>
      <c r="EWN61" s="0"/>
      <c r="EWO61" s="0"/>
      <c r="EWP61" s="0"/>
      <c r="EWQ61" s="0"/>
      <c r="EWR61" s="0"/>
      <c r="EWS61" s="0"/>
      <c r="EWT61" s="0"/>
      <c r="EWU61" s="0"/>
      <c r="EWV61" s="0"/>
      <c r="EWW61" s="0"/>
      <c r="EWX61" s="0"/>
      <c r="EWY61" s="0"/>
      <c r="EWZ61" s="0"/>
      <c r="EXA61" s="0"/>
      <c r="EXB61" s="0"/>
      <c r="EXC61" s="0"/>
      <c r="EXD61" s="0"/>
      <c r="EXE61" s="0"/>
      <c r="EXF61" s="0"/>
      <c r="EXG61" s="0"/>
      <c r="EXH61" s="0"/>
      <c r="EXI61" s="0"/>
      <c r="EXJ61" s="0"/>
      <c r="EXK61" s="0"/>
      <c r="EXL61" s="0"/>
      <c r="EXM61" s="0"/>
      <c r="EXN61" s="0"/>
      <c r="EXO61" s="0"/>
      <c r="EXP61" s="0"/>
      <c r="EXQ61" s="0"/>
      <c r="EXR61" s="0"/>
      <c r="EXS61" s="0"/>
      <c r="EXT61" s="0"/>
      <c r="EXU61" s="0"/>
      <c r="EXV61" s="0"/>
      <c r="EXW61" s="0"/>
      <c r="EXX61" s="0"/>
      <c r="EXY61" s="0"/>
      <c r="EXZ61" s="0"/>
      <c r="EYA61" s="0"/>
      <c r="EYB61" s="0"/>
      <c r="EYC61" s="0"/>
      <c r="EYD61" s="0"/>
      <c r="EYE61" s="0"/>
      <c r="EYF61" s="0"/>
      <c r="EYG61" s="0"/>
      <c r="EYH61" s="0"/>
      <c r="EYI61" s="0"/>
      <c r="EYJ61" s="0"/>
      <c r="EYK61" s="0"/>
      <c r="EYL61" s="0"/>
      <c r="EYM61" s="0"/>
      <c r="EYN61" s="0"/>
      <c r="EYO61" s="0"/>
      <c r="EYP61" s="0"/>
      <c r="EYQ61" s="0"/>
      <c r="EYR61" s="0"/>
      <c r="EYS61" s="0"/>
      <c r="EYT61" s="0"/>
      <c r="EYU61" s="0"/>
      <c r="EYV61" s="0"/>
      <c r="EYW61" s="0"/>
      <c r="EYX61" s="0"/>
      <c r="EYY61" s="0"/>
      <c r="EYZ61" s="0"/>
      <c r="EZA61" s="0"/>
      <c r="EZB61" s="0"/>
      <c r="EZC61" s="0"/>
      <c r="EZD61" s="0"/>
      <c r="EZE61" s="0"/>
      <c r="EZF61" s="0"/>
      <c r="EZG61" s="0"/>
      <c r="EZH61" s="0"/>
      <c r="EZI61" s="0"/>
      <c r="EZJ61" s="0"/>
      <c r="EZK61" s="0"/>
      <c r="EZL61" s="0"/>
      <c r="EZM61" s="0"/>
      <c r="EZN61" s="0"/>
      <c r="EZO61" s="0"/>
      <c r="EZP61" s="0"/>
      <c r="EZQ61" s="0"/>
      <c r="EZR61" s="0"/>
      <c r="EZS61" s="0"/>
      <c r="EZT61" s="0"/>
      <c r="EZU61" s="0"/>
      <c r="EZV61" s="0"/>
      <c r="EZW61" s="0"/>
      <c r="EZX61" s="0"/>
      <c r="EZY61" s="0"/>
      <c r="EZZ61" s="0"/>
      <c r="FAA61" s="0"/>
      <c r="FAB61" s="0"/>
      <c r="FAC61" s="0"/>
      <c r="FAD61" s="0"/>
      <c r="FAE61" s="0"/>
      <c r="FAF61" s="0"/>
      <c r="FAG61" s="0"/>
      <c r="FAH61" s="0"/>
      <c r="FAI61" s="0"/>
      <c r="FAJ61" s="0"/>
      <c r="FAK61" s="0"/>
      <c r="FAL61" s="0"/>
      <c r="FAM61" s="0"/>
      <c r="FAN61" s="0"/>
      <c r="FAO61" s="0"/>
      <c r="FAP61" s="0"/>
      <c r="FAQ61" s="0"/>
      <c r="FAR61" s="0"/>
      <c r="FAS61" s="0"/>
      <c r="FAT61" s="0"/>
      <c r="FAU61" s="0"/>
      <c r="FAV61" s="0"/>
      <c r="FAW61" s="0"/>
      <c r="FAX61" s="0"/>
      <c r="FAY61" s="0"/>
      <c r="FAZ61" s="0"/>
      <c r="FBA61" s="0"/>
      <c r="FBB61" s="0"/>
      <c r="FBC61" s="0"/>
      <c r="FBD61" s="0"/>
      <c r="FBE61" s="0"/>
      <c r="FBF61" s="0"/>
      <c r="FBG61" s="0"/>
      <c r="FBH61" s="0"/>
      <c r="FBI61" s="0"/>
      <c r="FBJ61" s="0"/>
      <c r="FBK61" s="0"/>
      <c r="FBL61" s="0"/>
      <c r="FBM61" s="0"/>
      <c r="FBN61" s="0"/>
      <c r="FBO61" s="0"/>
      <c r="FBP61" s="0"/>
      <c r="FBQ61" s="0"/>
      <c r="FBR61" s="0"/>
      <c r="FBS61" s="0"/>
      <c r="FBT61" s="0"/>
      <c r="FBU61" s="0"/>
      <c r="FBV61" s="0"/>
      <c r="FBW61" s="0"/>
      <c r="FBX61" s="0"/>
      <c r="FBY61" s="0"/>
      <c r="FBZ61" s="0"/>
      <c r="FCA61" s="0"/>
      <c r="FCB61" s="0"/>
      <c r="FCC61" s="0"/>
      <c r="FCD61" s="0"/>
      <c r="FCE61" s="0"/>
      <c r="FCF61" s="0"/>
      <c r="FCG61" s="0"/>
      <c r="FCH61" s="0"/>
      <c r="FCI61" s="0"/>
      <c r="FCJ61" s="0"/>
      <c r="FCK61" s="0"/>
      <c r="FCL61" s="0"/>
      <c r="FCM61" s="0"/>
      <c r="FCN61" s="0"/>
      <c r="FCO61" s="0"/>
      <c r="FCP61" s="0"/>
      <c r="FCQ61" s="0"/>
      <c r="FCR61" s="0"/>
      <c r="FCS61" s="0"/>
      <c r="FCT61" s="0"/>
      <c r="FCU61" s="0"/>
      <c r="FCV61" s="0"/>
      <c r="FCW61" s="0"/>
      <c r="FCX61" s="0"/>
      <c r="FCY61" s="0"/>
      <c r="FCZ61" s="0"/>
      <c r="FDA61" s="0"/>
      <c r="FDB61" s="0"/>
      <c r="FDC61" s="0"/>
      <c r="FDD61" s="0"/>
      <c r="FDE61" s="0"/>
      <c r="FDF61" s="0"/>
      <c r="FDG61" s="0"/>
      <c r="FDH61" s="0"/>
      <c r="FDI61" s="0"/>
      <c r="FDJ61" s="0"/>
      <c r="FDK61" s="0"/>
      <c r="FDL61" s="0"/>
      <c r="FDM61" s="0"/>
      <c r="FDN61" s="0"/>
      <c r="FDO61" s="0"/>
      <c r="FDP61" s="0"/>
      <c r="FDQ61" s="0"/>
      <c r="FDR61" s="0"/>
      <c r="FDS61" s="0"/>
      <c r="FDT61" s="0"/>
      <c r="FDU61" s="0"/>
      <c r="FDV61" s="0"/>
      <c r="FDW61" s="0"/>
      <c r="FDX61" s="0"/>
      <c r="FDY61" s="0"/>
      <c r="FDZ61" s="0"/>
      <c r="FEA61" s="0"/>
      <c r="FEB61" s="0"/>
      <c r="FEC61" s="0"/>
      <c r="FED61" s="0"/>
      <c r="FEE61" s="0"/>
      <c r="FEF61" s="0"/>
      <c r="FEG61" s="0"/>
      <c r="FEH61" s="0"/>
      <c r="FEI61" s="0"/>
      <c r="FEJ61" s="0"/>
      <c r="FEK61" s="0"/>
      <c r="FEL61" s="0"/>
      <c r="FEM61" s="0"/>
      <c r="FEN61" s="0"/>
      <c r="FEO61" s="0"/>
      <c r="FEP61" s="0"/>
      <c r="FEQ61" s="0"/>
      <c r="FER61" s="0"/>
      <c r="FES61" s="0"/>
      <c r="FET61" s="0"/>
      <c r="FEU61" s="0"/>
      <c r="FEV61" s="0"/>
      <c r="FEW61" s="0"/>
      <c r="FEX61" s="0"/>
      <c r="FEY61" s="0"/>
      <c r="FEZ61" s="0"/>
      <c r="FFA61" s="0"/>
      <c r="FFB61" s="0"/>
      <c r="FFC61" s="0"/>
      <c r="FFD61" s="0"/>
      <c r="FFE61" s="0"/>
      <c r="FFF61" s="0"/>
      <c r="FFG61" s="0"/>
      <c r="FFH61" s="0"/>
      <c r="FFI61" s="0"/>
      <c r="FFJ61" s="0"/>
      <c r="FFK61" s="0"/>
      <c r="FFL61" s="0"/>
      <c r="FFM61" s="0"/>
      <c r="FFN61" s="0"/>
      <c r="FFO61" s="0"/>
      <c r="FFP61" s="0"/>
      <c r="FFQ61" s="0"/>
      <c r="FFR61" s="0"/>
      <c r="FFS61" s="0"/>
      <c r="FFT61" s="0"/>
      <c r="FFU61" s="0"/>
      <c r="FFV61" s="0"/>
      <c r="FFW61" s="0"/>
      <c r="FFX61" s="0"/>
      <c r="FFY61" s="0"/>
      <c r="FFZ61" s="0"/>
      <c r="FGA61" s="0"/>
      <c r="FGB61" s="0"/>
      <c r="FGC61" s="0"/>
      <c r="FGD61" s="0"/>
      <c r="FGE61" s="0"/>
      <c r="FGF61" s="0"/>
      <c r="FGG61" s="0"/>
      <c r="FGH61" s="0"/>
      <c r="FGI61" s="0"/>
      <c r="FGJ61" s="0"/>
      <c r="FGK61" s="0"/>
      <c r="FGL61" s="0"/>
      <c r="FGM61" s="0"/>
      <c r="FGN61" s="0"/>
      <c r="FGO61" s="0"/>
      <c r="FGP61" s="0"/>
      <c r="FGQ61" s="0"/>
      <c r="FGR61" s="0"/>
      <c r="FGS61" s="0"/>
      <c r="FGT61" s="0"/>
      <c r="FGU61" s="0"/>
      <c r="FGV61" s="0"/>
      <c r="FGW61" s="0"/>
      <c r="FGX61" s="0"/>
      <c r="FGY61" s="0"/>
      <c r="FGZ61" s="0"/>
      <c r="FHA61" s="0"/>
      <c r="FHB61" s="0"/>
      <c r="FHC61" s="0"/>
      <c r="FHD61" s="0"/>
      <c r="FHE61" s="0"/>
      <c r="FHF61" s="0"/>
      <c r="FHG61" s="0"/>
      <c r="FHH61" s="0"/>
      <c r="FHI61" s="0"/>
      <c r="FHJ61" s="0"/>
      <c r="FHK61" s="0"/>
      <c r="FHL61" s="0"/>
      <c r="FHM61" s="0"/>
      <c r="FHN61" s="0"/>
      <c r="FHO61" s="0"/>
      <c r="FHP61" s="0"/>
      <c r="FHQ61" s="0"/>
      <c r="FHR61" s="0"/>
      <c r="FHS61" s="0"/>
      <c r="FHT61" s="0"/>
      <c r="FHU61" s="0"/>
      <c r="FHV61" s="0"/>
      <c r="FHW61" s="0"/>
      <c r="FHX61" s="0"/>
      <c r="FHY61" s="0"/>
      <c r="FHZ61" s="0"/>
      <c r="FIA61" s="0"/>
      <c r="FIB61" s="0"/>
      <c r="FIC61" s="0"/>
      <c r="FID61" s="0"/>
      <c r="FIE61" s="0"/>
      <c r="FIF61" s="0"/>
      <c r="FIG61" s="0"/>
      <c r="FIH61" s="0"/>
      <c r="FII61" s="0"/>
      <c r="FIJ61" s="0"/>
      <c r="FIK61" s="0"/>
      <c r="FIL61" s="0"/>
      <c r="FIM61" s="0"/>
      <c r="FIN61" s="0"/>
      <c r="FIO61" s="0"/>
      <c r="FIP61" s="0"/>
      <c r="FIQ61" s="0"/>
      <c r="FIR61" s="0"/>
      <c r="FIS61" s="0"/>
      <c r="FIT61" s="0"/>
      <c r="FIU61" s="0"/>
      <c r="FIV61" s="0"/>
      <c r="FIW61" s="0"/>
      <c r="FIX61" s="0"/>
      <c r="FIY61" s="0"/>
      <c r="FIZ61" s="0"/>
      <c r="FJA61" s="0"/>
      <c r="FJB61" s="0"/>
      <c r="FJC61" s="0"/>
      <c r="FJD61" s="0"/>
      <c r="FJE61" s="0"/>
      <c r="FJF61" s="0"/>
      <c r="FJG61" s="0"/>
      <c r="FJH61" s="0"/>
      <c r="FJI61" s="0"/>
      <c r="FJJ61" s="0"/>
      <c r="FJK61" s="0"/>
      <c r="FJL61" s="0"/>
      <c r="FJM61" s="0"/>
      <c r="FJN61" s="0"/>
      <c r="FJO61" s="0"/>
      <c r="FJP61" s="0"/>
      <c r="FJQ61" s="0"/>
      <c r="FJR61" s="0"/>
      <c r="FJS61" s="0"/>
      <c r="FJT61" s="0"/>
      <c r="FJU61" s="0"/>
      <c r="FJV61" s="0"/>
      <c r="FJW61" s="0"/>
      <c r="FJX61" s="0"/>
      <c r="FJY61" s="0"/>
      <c r="FJZ61" s="0"/>
      <c r="FKA61" s="0"/>
      <c r="FKB61" s="0"/>
      <c r="FKC61" s="0"/>
      <c r="FKD61" s="0"/>
      <c r="FKE61" s="0"/>
      <c r="FKF61" s="0"/>
      <c r="FKG61" s="0"/>
      <c r="FKH61" s="0"/>
      <c r="FKI61" s="0"/>
      <c r="FKJ61" s="0"/>
      <c r="FKK61" s="0"/>
      <c r="FKL61" s="0"/>
      <c r="FKM61" s="0"/>
      <c r="FKN61" s="0"/>
      <c r="FKO61" s="0"/>
      <c r="FKP61" s="0"/>
      <c r="FKQ61" s="0"/>
      <c r="FKR61" s="0"/>
      <c r="FKS61" s="0"/>
      <c r="FKT61" s="0"/>
      <c r="FKU61" s="0"/>
      <c r="FKV61" s="0"/>
      <c r="FKW61" s="0"/>
      <c r="FKX61" s="0"/>
      <c r="FKY61" s="0"/>
      <c r="FKZ61" s="0"/>
      <c r="FLA61" s="0"/>
      <c r="FLB61" s="0"/>
      <c r="FLC61" s="0"/>
      <c r="FLD61" s="0"/>
      <c r="FLE61" s="0"/>
      <c r="FLF61" s="0"/>
      <c r="FLG61" s="0"/>
      <c r="FLH61" s="0"/>
      <c r="FLI61" s="0"/>
      <c r="FLJ61" s="0"/>
      <c r="FLK61" s="0"/>
      <c r="FLL61" s="0"/>
      <c r="FLM61" s="0"/>
      <c r="FLN61" s="0"/>
      <c r="FLO61" s="0"/>
      <c r="FLP61" s="0"/>
      <c r="FLQ61" s="0"/>
      <c r="FLR61" s="0"/>
      <c r="FLS61" s="0"/>
      <c r="FLT61" s="0"/>
      <c r="FLU61" s="0"/>
      <c r="FLV61" s="0"/>
      <c r="FLW61" s="0"/>
      <c r="FLX61" s="0"/>
      <c r="FLY61" s="0"/>
      <c r="FLZ61" s="0"/>
      <c r="FMA61" s="0"/>
      <c r="FMB61" s="0"/>
      <c r="FMC61" s="0"/>
      <c r="FMD61" s="0"/>
      <c r="FME61" s="0"/>
      <c r="FMF61" s="0"/>
      <c r="FMG61" s="0"/>
      <c r="FMH61" s="0"/>
      <c r="FMI61" s="0"/>
      <c r="FMJ61" s="0"/>
      <c r="FMK61" s="0"/>
      <c r="FML61" s="0"/>
      <c r="FMM61" s="0"/>
      <c r="FMN61" s="0"/>
      <c r="FMO61" s="0"/>
      <c r="FMP61" s="0"/>
      <c r="FMQ61" s="0"/>
      <c r="FMR61" s="0"/>
      <c r="FMS61" s="0"/>
      <c r="FMT61" s="0"/>
      <c r="FMU61" s="0"/>
      <c r="FMV61" s="0"/>
      <c r="FMW61" s="0"/>
      <c r="FMX61" s="0"/>
      <c r="FMY61" s="0"/>
      <c r="FMZ61" s="0"/>
      <c r="FNA61" s="0"/>
      <c r="FNB61" s="0"/>
      <c r="FNC61" s="0"/>
      <c r="FND61" s="0"/>
      <c r="FNE61" s="0"/>
      <c r="FNF61" s="0"/>
      <c r="FNG61" s="0"/>
      <c r="FNH61" s="0"/>
      <c r="FNI61" s="0"/>
      <c r="FNJ61" s="0"/>
      <c r="FNK61" s="0"/>
      <c r="FNL61" s="0"/>
      <c r="FNM61" s="0"/>
      <c r="FNN61" s="0"/>
      <c r="FNO61" s="0"/>
      <c r="FNP61" s="0"/>
      <c r="FNQ61" s="0"/>
      <c r="FNR61" s="0"/>
      <c r="FNS61" s="0"/>
      <c r="FNT61" s="0"/>
      <c r="FNU61" s="0"/>
      <c r="FNV61" s="0"/>
      <c r="FNW61" s="0"/>
      <c r="FNX61" s="0"/>
      <c r="FNY61" s="0"/>
      <c r="FNZ61" s="0"/>
      <c r="FOA61" s="0"/>
      <c r="FOB61" s="0"/>
      <c r="FOC61" s="0"/>
      <c r="FOD61" s="0"/>
      <c r="FOE61" s="0"/>
      <c r="FOF61" s="0"/>
      <c r="FOG61" s="0"/>
      <c r="FOH61" s="0"/>
      <c r="FOI61" s="0"/>
      <c r="FOJ61" s="0"/>
      <c r="FOK61" s="0"/>
      <c r="FOL61" s="0"/>
      <c r="FOM61" s="0"/>
      <c r="FON61" s="0"/>
      <c r="FOO61" s="0"/>
      <c r="FOP61" s="0"/>
      <c r="FOQ61" s="0"/>
      <c r="FOR61" s="0"/>
      <c r="FOS61" s="0"/>
      <c r="FOT61" s="0"/>
      <c r="FOU61" s="0"/>
      <c r="FOV61" s="0"/>
      <c r="FOW61" s="0"/>
      <c r="FOX61" s="0"/>
      <c r="FOY61" s="0"/>
      <c r="FOZ61" s="0"/>
      <c r="FPA61" s="0"/>
      <c r="FPB61" s="0"/>
      <c r="FPC61" s="0"/>
      <c r="FPD61" s="0"/>
      <c r="FPE61" s="0"/>
      <c r="FPF61" s="0"/>
      <c r="FPG61" s="0"/>
      <c r="FPH61" s="0"/>
      <c r="FPI61" s="0"/>
      <c r="FPJ61" s="0"/>
      <c r="FPK61" s="0"/>
      <c r="FPL61" s="0"/>
      <c r="FPM61" s="0"/>
      <c r="FPN61" s="0"/>
      <c r="FPO61" s="0"/>
      <c r="FPP61" s="0"/>
      <c r="FPQ61" s="0"/>
      <c r="FPR61" s="0"/>
      <c r="FPS61" s="0"/>
      <c r="FPT61" s="0"/>
      <c r="FPU61" s="0"/>
      <c r="FPV61" s="0"/>
      <c r="FPW61" s="0"/>
      <c r="FPX61" s="0"/>
      <c r="FPY61" s="0"/>
      <c r="FPZ61" s="0"/>
      <c r="FQA61" s="0"/>
      <c r="FQB61" s="0"/>
      <c r="FQC61" s="0"/>
      <c r="FQD61" s="0"/>
      <c r="FQE61" s="0"/>
      <c r="FQF61" s="0"/>
      <c r="FQG61" s="0"/>
      <c r="FQH61" s="0"/>
      <c r="FQI61" s="0"/>
      <c r="FQJ61" s="0"/>
      <c r="FQK61" s="0"/>
      <c r="FQL61" s="0"/>
      <c r="FQM61" s="0"/>
      <c r="FQN61" s="0"/>
      <c r="FQO61" s="0"/>
      <c r="FQP61" s="0"/>
      <c r="FQQ61" s="0"/>
      <c r="FQR61" s="0"/>
      <c r="FQS61" s="0"/>
      <c r="FQT61" s="0"/>
      <c r="FQU61" s="0"/>
      <c r="FQV61" s="0"/>
      <c r="FQW61" s="0"/>
      <c r="FQX61" s="0"/>
      <c r="FQY61" s="0"/>
      <c r="FQZ61" s="0"/>
      <c r="FRA61" s="0"/>
      <c r="FRB61" s="0"/>
      <c r="FRC61" s="0"/>
      <c r="FRD61" s="0"/>
      <c r="FRE61" s="0"/>
      <c r="FRF61" s="0"/>
      <c r="FRG61" s="0"/>
      <c r="FRH61" s="0"/>
      <c r="FRI61" s="0"/>
      <c r="FRJ61" s="0"/>
      <c r="FRK61" s="0"/>
      <c r="FRL61" s="0"/>
      <c r="FRM61" s="0"/>
      <c r="FRN61" s="0"/>
      <c r="FRO61" s="0"/>
      <c r="FRP61" s="0"/>
      <c r="FRQ61" s="0"/>
      <c r="FRR61" s="0"/>
      <c r="FRS61" s="0"/>
      <c r="FRT61" s="0"/>
      <c r="FRU61" s="0"/>
      <c r="FRV61" s="0"/>
      <c r="FRW61" s="0"/>
      <c r="FRX61" s="0"/>
      <c r="FRY61" s="0"/>
      <c r="FRZ61" s="0"/>
      <c r="FSA61" s="0"/>
      <c r="FSB61" s="0"/>
      <c r="FSC61" s="0"/>
      <c r="FSD61" s="0"/>
      <c r="FSE61" s="0"/>
      <c r="FSF61" s="0"/>
      <c r="FSG61" s="0"/>
      <c r="FSH61" s="0"/>
      <c r="FSI61" s="0"/>
      <c r="FSJ61" s="0"/>
      <c r="FSK61" s="0"/>
      <c r="FSL61" s="0"/>
      <c r="FSM61" s="0"/>
      <c r="FSN61" s="0"/>
      <c r="FSO61" s="0"/>
      <c r="FSP61" s="0"/>
      <c r="FSQ61" s="0"/>
      <c r="FSR61" s="0"/>
      <c r="FSS61" s="0"/>
      <c r="FST61" s="0"/>
      <c r="FSU61" s="0"/>
      <c r="FSV61" s="0"/>
      <c r="FSW61" s="0"/>
      <c r="FSX61" s="0"/>
      <c r="FSY61" s="0"/>
      <c r="FSZ61" s="0"/>
      <c r="FTA61" s="0"/>
      <c r="FTB61" s="0"/>
      <c r="FTC61" s="0"/>
      <c r="FTD61" s="0"/>
      <c r="FTE61" s="0"/>
      <c r="FTF61" s="0"/>
      <c r="FTG61" s="0"/>
      <c r="FTH61" s="0"/>
      <c r="FTI61" s="0"/>
      <c r="FTJ61" s="0"/>
      <c r="FTK61" s="0"/>
      <c r="FTL61" s="0"/>
      <c r="FTM61" s="0"/>
      <c r="FTN61" s="0"/>
      <c r="FTO61" s="0"/>
      <c r="FTP61" s="0"/>
      <c r="FTQ61" s="0"/>
      <c r="FTR61" s="0"/>
      <c r="FTS61" s="0"/>
      <c r="FTT61" s="0"/>
      <c r="FTU61" s="0"/>
      <c r="FTV61" s="0"/>
      <c r="FTW61" s="0"/>
      <c r="FTX61" s="0"/>
      <c r="FTY61" s="0"/>
      <c r="FTZ61" s="0"/>
      <c r="FUA61" s="0"/>
      <c r="FUB61" s="0"/>
      <c r="FUC61" s="0"/>
      <c r="FUD61" s="0"/>
      <c r="FUE61" s="0"/>
      <c r="FUF61" s="0"/>
      <c r="FUG61" s="0"/>
      <c r="FUH61" s="0"/>
      <c r="FUI61" s="0"/>
      <c r="FUJ61" s="0"/>
      <c r="FUK61" s="0"/>
      <c r="FUL61" s="0"/>
      <c r="FUM61" s="0"/>
      <c r="FUN61" s="0"/>
      <c r="FUO61" s="0"/>
      <c r="FUP61" s="0"/>
      <c r="FUQ61" s="0"/>
      <c r="FUR61" s="0"/>
      <c r="FUS61" s="0"/>
      <c r="FUT61" s="0"/>
      <c r="FUU61" s="0"/>
      <c r="FUV61" s="0"/>
      <c r="FUW61" s="0"/>
      <c r="FUX61" s="0"/>
      <c r="FUY61" s="0"/>
      <c r="FUZ61" s="0"/>
      <c r="FVA61" s="0"/>
      <c r="FVB61" s="0"/>
      <c r="FVC61" s="0"/>
      <c r="FVD61" s="0"/>
      <c r="FVE61" s="0"/>
      <c r="FVF61" s="0"/>
      <c r="FVG61" s="0"/>
      <c r="FVH61" s="0"/>
      <c r="FVI61" s="0"/>
      <c r="FVJ61" s="0"/>
      <c r="FVK61" s="0"/>
      <c r="FVL61" s="0"/>
      <c r="FVM61" s="0"/>
      <c r="FVN61" s="0"/>
      <c r="FVO61" s="0"/>
      <c r="FVP61" s="0"/>
      <c r="FVQ61" s="0"/>
      <c r="FVR61" s="0"/>
      <c r="FVS61" s="0"/>
      <c r="FVT61" s="0"/>
      <c r="FVU61" s="0"/>
      <c r="FVV61" s="0"/>
      <c r="FVW61" s="0"/>
      <c r="FVX61" s="0"/>
      <c r="FVY61" s="0"/>
      <c r="FVZ61" s="0"/>
      <c r="FWA61" s="0"/>
      <c r="FWB61" s="0"/>
      <c r="FWC61" s="0"/>
      <c r="FWD61" s="0"/>
      <c r="FWE61" s="0"/>
      <c r="FWF61" s="0"/>
      <c r="FWG61" s="0"/>
      <c r="FWH61" s="0"/>
      <c r="FWI61" s="0"/>
      <c r="FWJ61" s="0"/>
      <c r="FWK61" s="0"/>
      <c r="FWL61" s="0"/>
      <c r="FWM61" s="0"/>
      <c r="FWN61" s="0"/>
      <c r="FWO61" s="0"/>
      <c r="FWP61" s="0"/>
      <c r="FWQ61" s="0"/>
      <c r="FWR61" s="0"/>
      <c r="FWS61" s="0"/>
      <c r="FWT61" s="0"/>
      <c r="FWU61" s="0"/>
      <c r="FWV61" s="0"/>
      <c r="FWW61" s="0"/>
      <c r="FWX61" s="0"/>
      <c r="FWY61" s="0"/>
      <c r="FWZ61" s="0"/>
      <c r="FXA61" s="0"/>
      <c r="FXB61" s="0"/>
      <c r="FXC61" s="0"/>
      <c r="FXD61" s="0"/>
      <c r="FXE61" s="0"/>
      <c r="FXF61" s="0"/>
      <c r="FXG61" s="0"/>
      <c r="FXH61" s="0"/>
      <c r="FXI61" s="0"/>
      <c r="FXJ61" s="0"/>
      <c r="FXK61" s="0"/>
      <c r="FXL61" s="0"/>
      <c r="FXM61" s="0"/>
      <c r="FXN61" s="0"/>
      <c r="FXO61" s="0"/>
      <c r="FXP61" s="0"/>
      <c r="FXQ61" s="0"/>
      <c r="FXR61" s="0"/>
      <c r="FXS61" s="0"/>
      <c r="FXT61" s="0"/>
      <c r="FXU61" s="0"/>
      <c r="FXV61" s="0"/>
      <c r="FXW61" s="0"/>
      <c r="FXX61" s="0"/>
      <c r="FXY61" s="0"/>
      <c r="FXZ61" s="0"/>
      <c r="FYA61" s="0"/>
      <c r="FYB61" s="0"/>
      <c r="FYC61" s="0"/>
      <c r="FYD61" s="0"/>
      <c r="FYE61" s="0"/>
      <c r="FYF61" s="0"/>
      <c r="FYG61" s="0"/>
      <c r="FYH61" s="0"/>
      <c r="FYI61" s="0"/>
      <c r="FYJ61" s="0"/>
      <c r="FYK61" s="0"/>
      <c r="FYL61" s="0"/>
      <c r="FYM61" s="0"/>
      <c r="FYN61" s="0"/>
      <c r="FYO61" s="0"/>
      <c r="FYP61" s="0"/>
      <c r="FYQ61" s="0"/>
      <c r="FYR61" s="0"/>
      <c r="FYS61" s="0"/>
      <c r="FYT61" s="0"/>
      <c r="FYU61" s="0"/>
      <c r="FYV61" s="0"/>
      <c r="FYW61" s="0"/>
      <c r="FYX61" s="0"/>
      <c r="FYY61" s="0"/>
      <c r="FYZ61" s="0"/>
      <c r="FZA61" s="0"/>
      <c r="FZB61" s="0"/>
      <c r="FZC61" s="0"/>
      <c r="FZD61" s="0"/>
      <c r="FZE61" s="0"/>
      <c r="FZF61" s="0"/>
      <c r="FZG61" s="0"/>
      <c r="FZH61" s="0"/>
      <c r="FZI61" s="0"/>
      <c r="FZJ61" s="0"/>
      <c r="FZK61" s="0"/>
      <c r="FZL61" s="0"/>
      <c r="FZM61" s="0"/>
      <c r="FZN61" s="0"/>
      <c r="FZO61" s="0"/>
      <c r="FZP61" s="0"/>
      <c r="FZQ61" s="0"/>
      <c r="FZR61" s="0"/>
      <c r="FZS61" s="0"/>
      <c r="FZT61" s="0"/>
      <c r="FZU61" s="0"/>
      <c r="FZV61" s="0"/>
      <c r="FZW61" s="0"/>
      <c r="FZX61" s="0"/>
      <c r="FZY61" s="0"/>
      <c r="FZZ61" s="0"/>
      <c r="GAA61" s="0"/>
      <c r="GAB61" s="0"/>
      <c r="GAC61" s="0"/>
      <c r="GAD61" s="0"/>
      <c r="GAE61" s="0"/>
      <c r="GAF61" s="0"/>
      <c r="GAG61" s="0"/>
      <c r="GAH61" s="0"/>
      <c r="GAI61" s="0"/>
      <c r="GAJ61" s="0"/>
      <c r="GAK61" s="0"/>
      <c r="GAL61" s="0"/>
      <c r="GAM61" s="0"/>
      <c r="GAN61" s="0"/>
      <c r="GAO61" s="0"/>
      <c r="GAP61" s="0"/>
      <c r="GAQ61" s="0"/>
      <c r="GAR61" s="0"/>
      <c r="GAS61" s="0"/>
      <c r="GAT61" s="0"/>
      <c r="GAU61" s="0"/>
      <c r="GAV61" s="0"/>
      <c r="GAW61" s="0"/>
      <c r="GAX61" s="0"/>
      <c r="GAY61" s="0"/>
      <c r="GAZ61" s="0"/>
      <c r="GBA61" s="0"/>
      <c r="GBB61" s="0"/>
      <c r="GBC61" s="0"/>
      <c r="GBD61" s="0"/>
      <c r="GBE61" s="0"/>
      <c r="GBF61" s="0"/>
      <c r="GBG61" s="0"/>
      <c r="GBH61" s="0"/>
      <c r="GBI61" s="0"/>
      <c r="GBJ61" s="0"/>
      <c r="GBK61" s="0"/>
      <c r="GBL61" s="0"/>
      <c r="GBM61" s="0"/>
      <c r="GBN61" s="0"/>
      <c r="GBO61" s="0"/>
      <c r="GBP61" s="0"/>
      <c r="GBQ61" s="0"/>
      <c r="GBR61" s="0"/>
      <c r="GBS61" s="0"/>
      <c r="GBT61" s="0"/>
      <c r="GBU61" s="0"/>
      <c r="GBV61" s="0"/>
      <c r="GBW61" s="0"/>
      <c r="GBX61" s="0"/>
      <c r="GBY61" s="0"/>
      <c r="GBZ61" s="0"/>
      <c r="GCA61" s="0"/>
      <c r="GCB61" s="0"/>
      <c r="GCC61" s="0"/>
      <c r="GCD61" s="0"/>
      <c r="GCE61" s="0"/>
      <c r="GCF61" s="0"/>
      <c r="GCG61" s="0"/>
      <c r="GCH61" s="0"/>
      <c r="GCI61" s="0"/>
      <c r="GCJ61" s="0"/>
      <c r="GCK61" s="0"/>
      <c r="GCL61" s="0"/>
      <c r="GCM61" s="0"/>
      <c r="GCN61" s="0"/>
      <c r="GCO61" s="0"/>
      <c r="GCP61" s="0"/>
      <c r="GCQ61" s="0"/>
      <c r="GCR61" s="0"/>
      <c r="GCS61" s="0"/>
      <c r="GCT61" s="0"/>
      <c r="GCU61" s="0"/>
      <c r="GCV61" s="0"/>
      <c r="GCW61" s="0"/>
      <c r="GCX61" s="0"/>
      <c r="GCY61" s="0"/>
      <c r="GCZ61" s="0"/>
      <c r="GDA61" s="0"/>
      <c r="GDB61" s="0"/>
      <c r="GDC61" s="0"/>
      <c r="GDD61" s="0"/>
      <c r="GDE61" s="0"/>
      <c r="GDF61" s="0"/>
      <c r="GDG61" s="0"/>
      <c r="GDH61" s="0"/>
      <c r="GDI61" s="0"/>
      <c r="GDJ61" s="0"/>
      <c r="GDK61" s="0"/>
      <c r="GDL61" s="0"/>
      <c r="GDM61" s="0"/>
      <c r="GDN61" s="0"/>
      <c r="GDO61" s="0"/>
      <c r="GDP61" s="0"/>
      <c r="GDQ61" s="0"/>
      <c r="GDR61" s="0"/>
      <c r="GDS61" s="0"/>
      <c r="GDT61" s="0"/>
      <c r="GDU61" s="0"/>
      <c r="GDV61" s="0"/>
      <c r="GDW61" s="0"/>
      <c r="GDX61" s="0"/>
      <c r="GDY61" s="0"/>
      <c r="GDZ61" s="0"/>
      <c r="GEA61" s="0"/>
      <c r="GEB61" s="0"/>
      <c r="GEC61" s="0"/>
      <c r="GED61" s="0"/>
      <c r="GEE61" s="0"/>
      <c r="GEF61" s="0"/>
      <c r="GEG61" s="0"/>
      <c r="GEH61" s="0"/>
      <c r="GEI61" s="0"/>
      <c r="GEJ61" s="0"/>
      <c r="GEK61" s="0"/>
      <c r="GEL61" s="0"/>
      <c r="GEM61" s="0"/>
      <c r="GEN61" s="0"/>
      <c r="GEO61" s="0"/>
      <c r="GEP61" s="0"/>
      <c r="GEQ61" s="0"/>
      <c r="GER61" s="0"/>
      <c r="GES61" s="0"/>
      <c r="GET61" s="0"/>
      <c r="GEU61" s="0"/>
      <c r="GEV61" s="0"/>
      <c r="GEW61" s="0"/>
      <c r="GEX61" s="0"/>
      <c r="GEY61" s="0"/>
      <c r="GEZ61" s="0"/>
      <c r="GFA61" s="0"/>
      <c r="GFB61" s="0"/>
      <c r="GFC61" s="0"/>
      <c r="GFD61" s="0"/>
      <c r="GFE61" s="0"/>
      <c r="GFF61" s="0"/>
      <c r="GFG61" s="0"/>
      <c r="GFH61" s="0"/>
      <c r="GFI61" s="0"/>
      <c r="GFJ61" s="0"/>
      <c r="GFK61" s="0"/>
      <c r="GFL61" s="0"/>
      <c r="GFM61" s="0"/>
      <c r="GFN61" s="0"/>
      <c r="GFO61" s="0"/>
      <c r="GFP61" s="0"/>
      <c r="GFQ61" s="0"/>
      <c r="GFR61" s="0"/>
      <c r="GFS61" s="0"/>
      <c r="GFT61" s="0"/>
      <c r="GFU61" s="0"/>
      <c r="GFV61" s="0"/>
      <c r="GFW61" s="0"/>
      <c r="GFX61" s="0"/>
      <c r="GFY61" s="0"/>
      <c r="GFZ61" s="0"/>
      <c r="GGA61" s="0"/>
      <c r="GGB61" s="0"/>
      <c r="GGC61" s="0"/>
      <c r="GGD61" s="0"/>
      <c r="GGE61" s="0"/>
      <c r="GGF61" s="0"/>
      <c r="GGG61" s="0"/>
      <c r="GGH61" s="0"/>
      <c r="GGI61" s="0"/>
      <c r="GGJ61" s="0"/>
      <c r="GGK61" s="0"/>
      <c r="GGL61" s="0"/>
      <c r="GGM61" s="0"/>
      <c r="GGN61" s="0"/>
      <c r="GGO61" s="0"/>
      <c r="GGP61" s="0"/>
      <c r="GGQ61" s="0"/>
      <c r="GGR61" s="0"/>
      <c r="GGS61" s="0"/>
      <c r="GGT61" s="0"/>
      <c r="GGU61" s="0"/>
      <c r="GGV61" s="0"/>
      <c r="GGW61" s="0"/>
      <c r="GGX61" s="0"/>
      <c r="GGY61" s="0"/>
      <c r="GGZ61" s="0"/>
      <c r="GHA61" s="0"/>
      <c r="GHB61" s="0"/>
      <c r="GHC61" s="0"/>
      <c r="GHD61" s="0"/>
      <c r="GHE61" s="0"/>
      <c r="GHF61" s="0"/>
      <c r="GHG61" s="0"/>
      <c r="GHH61" s="0"/>
      <c r="GHI61" s="0"/>
      <c r="GHJ61" s="0"/>
      <c r="GHK61" s="0"/>
      <c r="GHL61" s="0"/>
      <c r="GHM61" s="0"/>
      <c r="GHN61" s="0"/>
      <c r="GHO61" s="0"/>
      <c r="GHP61" s="0"/>
      <c r="GHQ61" s="0"/>
      <c r="GHR61" s="0"/>
      <c r="GHS61" s="0"/>
      <c r="GHT61" s="0"/>
      <c r="GHU61" s="0"/>
      <c r="GHV61" s="0"/>
      <c r="GHW61" s="0"/>
      <c r="GHX61" s="0"/>
      <c r="GHY61" s="0"/>
      <c r="GHZ61" s="0"/>
      <c r="GIA61" s="0"/>
      <c r="GIB61" s="0"/>
      <c r="GIC61" s="0"/>
      <c r="GID61" s="0"/>
      <c r="GIE61" s="0"/>
      <c r="GIF61" s="0"/>
      <c r="GIG61" s="0"/>
      <c r="GIH61" s="0"/>
      <c r="GII61" s="0"/>
      <c r="GIJ61" s="0"/>
      <c r="GIK61" s="0"/>
      <c r="GIL61" s="0"/>
      <c r="GIM61" s="0"/>
      <c r="GIN61" s="0"/>
      <c r="GIO61" s="0"/>
      <c r="GIP61" s="0"/>
      <c r="GIQ61" s="0"/>
      <c r="GIR61" s="0"/>
      <c r="GIS61" s="0"/>
      <c r="GIT61" s="0"/>
      <c r="GIU61" s="0"/>
      <c r="GIV61" s="0"/>
      <c r="GIW61" s="0"/>
      <c r="GIX61" s="0"/>
      <c r="GIY61" s="0"/>
      <c r="GIZ61" s="0"/>
      <c r="GJA61" s="0"/>
      <c r="GJB61" s="0"/>
      <c r="GJC61" s="0"/>
      <c r="GJD61" s="0"/>
      <c r="GJE61" s="0"/>
      <c r="GJF61" s="0"/>
      <c r="GJG61" s="0"/>
      <c r="GJH61" s="0"/>
      <c r="GJI61" s="0"/>
      <c r="GJJ61" s="0"/>
      <c r="GJK61" s="0"/>
      <c r="GJL61" s="0"/>
      <c r="GJM61" s="0"/>
      <c r="GJN61" s="0"/>
      <c r="GJO61" s="0"/>
      <c r="GJP61" s="0"/>
      <c r="GJQ61" s="0"/>
      <c r="GJR61" s="0"/>
      <c r="GJS61" s="0"/>
      <c r="GJT61" s="0"/>
      <c r="GJU61" s="0"/>
      <c r="GJV61" s="0"/>
      <c r="GJW61" s="0"/>
      <c r="GJX61" s="0"/>
      <c r="GJY61" s="0"/>
      <c r="GJZ61" s="0"/>
      <c r="GKA61" s="0"/>
      <c r="GKB61" s="0"/>
      <c r="GKC61" s="0"/>
      <c r="GKD61" s="0"/>
      <c r="GKE61" s="0"/>
      <c r="GKF61" s="0"/>
      <c r="GKG61" s="0"/>
      <c r="GKH61" s="0"/>
      <c r="GKI61" s="0"/>
      <c r="GKJ61" s="0"/>
      <c r="GKK61" s="0"/>
      <c r="GKL61" s="0"/>
      <c r="GKM61" s="0"/>
      <c r="GKN61" s="0"/>
      <c r="GKO61" s="0"/>
      <c r="GKP61" s="0"/>
      <c r="GKQ61" s="0"/>
      <c r="GKR61" s="0"/>
      <c r="GKS61" s="0"/>
      <c r="GKT61" s="0"/>
      <c r="GKU61" s="0"/>
      <c r="GKV61" s="0"/>
      <c r="GKW61" s="0"/>
      <c r="GKX61" s="0"/>
      <c r="GKY61" s="0"/>
      <c r="GKZ61" s="0"/>
      <c r="GLA61" s="0"/>
      <c r="GLB61" s="0"/>
      <c r="GLC61" s="0"/>
      <c r="GLD61" s="0"/>
      <c r="GLE61" s="0"/>
      <c r="GLF61" s="0"/>
      <c r="GLG61" s="0"/>
      <c r="GLH61" s="0"/>
      <c r="GLI61" s="0"/>
      <c r="GLJ61" s="0"/>
      <c r="GLK61" s="0"/>
      <c r="GLL61" s="0"/>
      <c r="GLM61" s="0"/>
      <c r="GLN61" s="0"/>
      <c r="GLO61" s="0"/>
      <c r="GLP61" s="0"/>
      <c r="GLQ61" s="0"/>
      <c r="GLR61" s="0"/>
      <c r="GLS61" s="0"/>
      <c r="GLT61" s="0"/>
      <c r="GLU61" s="0"/>
      <c r="GLV61" s="0"/>
      <c r="GLW61" s="0"/>
      <c r="GLX61" s="0"/>
      <c r="GLY61" s="0"/>
      <c r="GLZ61" s="0"/>
      <c r="GMA61" s="0"/>
      <c r="GMB61" s="0"/>
      <c r="GMC61" s="0"/>
      <c r="GMD61" s="0"/>
      <c r="GME61" s="0"/>
      <c r="GMF61" s="0"/>
      <c r="GMG61" s="0"/>
      <c r="GMH61" s="0"/>
      <c r="GMI61" s="0"/>
      <c r="GMJ61" s="0"/>
      <c r="GMK61" s="0"/>
      <c r="GML61" s="0"/>
      <c r="GMM61" s="0"/>
      <c r="GMN61" s="0"/>
      <c r="GMO61" s="0"/>
      <c r="GMP61" s="0"/>
      <c r="GMQ61" s="0"/>
      <c r="GMR61" s="0"/>
      <c r="GMS61" s="0"/>
      <c r="GMT61" s="0"/>
      <c r="GMU61" s="0"/>
      <c r="GMV61" s="0"/>
      <c r="GMW61" s="0"/>
      <c r="GMX61" s="0"/>
      <c r="GMY61" s="0"/>
      <c r="GMZ61" s="0"/>
      <c r="GNA61" s="0"/>
      <c r="GNB61" s="0"/>
      <c r="GNC61" s="0"/>
      <c r="GND61" s="0"/>
      <c r="GNE61" s="0"/>
      <c r="GNF61" s="0"/>
      <c r="GNG61" s="0"/>
      <c r="GNH61" s="0"/>
      <c r="GNI61" s="0"/>
      <c r="GNJ61" s="0"/>
      <c r="GNK61" s="0"/>
      <c r="GNL61" s="0"/>
      <c r="GNM61" s="0"/>
      <c r="GNN61" s="0"/>
      <c r="GNO61" s="0"/>
      <c r="GNP61" s="0"/>
      <c r="GNQ61" s="0"/>
      <c r="GNR61" s="0"/>
      <c r="GNS61" s="0"/>
      <c r="GNT61" s="0"/>
      <c r="GNU61" s="0"/>
      <c r="GNV61" s="0"/>
      <c r="GNW61" s="0"/>
      <c r="GNX61" s="0"/>
      <c r="GNY61" s="0"/>
      <c r="GNZ61" s="0"/>
      <c r="GOA61" s="0"/>
      <c r="GOB61" s="0"/>
      <c r="GOC61" s="0"/>
      <c r="GOD61" s="0"/>
      <c r="GOE61" s="0"/>
      <c r="GOF61" s="0"/>
      <c r="GOG61" s="0"/>
      <c r="GOH61" s="0"/>
      <c r="GOI61" s="0"/>
      <c r="GOJ61" s="0"/>
      <c r="GOK61" s="0"/>
      <c r="GOL61" s="0"/>
      <c r="GOM61" s="0"/>
      <c r="GON61" s="0"/>
      <c r="GOO61" s="0"/>
      <c r="GOP61" s="0"/>
      <c r="GOQ61" s="0"/>
      <c r="GOR61" s="0"/>
      <c r="GOS61" s="0"/>
      <c r="GOT61" s="0"/>
      <c r="GOU61" s="0"/>
      <c r="GOV61" s="0"/>
      <c r="GOW61" s="0"/>
      <c r="GOX61" s="0"/>
      <c r="GOY61" s="0"/>
      <c r="GOZ61" s="0"/>
      <c r="GPA61" s="0"/>
      <c r="GPB61" s="0"/>
      <c r="GPC61" s="0"/>
      <c r="GPD61" s="0"/>
      <c r="GPE61" s="0"/>
      <c r="GPF61" s="0"/>
      <c r="GPG61" s="0"/>
      <c r="GPH61" s="0"/>
      <c r="GPI61" s="0"/>
      <c r="GPJ61" s="0"/>
      <c r="GPK61" s="0"/>
      <c r="GPL61" s="0"/>
      <c r="GPM61" s="0"/>
      <c r="GPN61" s="0"/>
      <c r="GPO61" s="0"/>
      <c r="GPP61" s="0"/>
      <c r="GPQ61" s="0"/>
      <c r="GPR61" s="0"/>
      <c r="GPS61" s="0"/>
      <c r="GPT61" s="0"/>
      <c r="GPU61" s="0"/>
      <c r="GPV61" s="0"/>
      <c r="GPW61" s="0"/>
      <c r="GPX61" s="0"/>
      <c r="GPY61" s="0"/>
      <c r="GPZ61" s="0"/>
      <c r="GQA61" s="0"/>
      <c r="GQB61" s="0"/>
      <c r="GQC61" s="0"/>
      <c r="GQD61" s="0"/>
      <c r="GQE61" s="0"/>
      <c r="GQF61" s="0"/>
      <c r="GQG61" s="0"/>
      <c r="GQH61" s="0"/>
      <c r="GQI61" s="0"/>
      <c r="GQJ61" s="0"/>
      <c r="GQK61" s="0"/>
      <c r="GQL61" s="0"/>
      <c r="GQM61" s="0"/>
      <c r="GQN61" s="0"/>
      <c r="GQO61" s="0"/>
      <c r="GQP61" s="0"/>
      <c r="GQQ61" s="0"/>
      <c r="GQR61" s="0"/>
      <c r="GQS61" s="0"/>
      <c r="GQT61" s="0"/>
      <c r="GQU61" s="0"/>
      <c r="GQV61" s="0"/>
      <c r="GQW61" s="0"/>
      <c r="GQX61" s="0"/>
      <c r="GQY61" s="0"/>
      <c r="GQZ61" s="0"/>
      <c r="GRA61" s="0"/>
      <c r="GRB61" s="0"/>
      <c r="GRC61" s="0"/>
      <c r="GRD61" s="0"/>
      <c r="GRE61" s="0"/>
      <c r="GRF61" s="0"/>
      <c r="GRG61" s="0"/>
      <c r="GRH61" s="0"/>
      <c r="GRI61" s="0"/>
      <c r="GRJ61" s="0"/>
      <c r="GRK61" s="0"/>
      <c r="GRL61" s="0"/>
      <c r="GRM61" s="0"/>
      <c r="GRN61" s="0"/>
      <c r="GRO61" s="0"/>
      <c r="GRP61" s="0"/>
      <c r="GRQ61" s="0"/>
      <c r="GRR61" s="0"/>
      <c r="GRS61" s="0"/>
      <c r="GRT61" s="0"/>
      <c r="GRU61" s="0"/>
      <c r="GRV61" s="0"/>
      <c r="GRW61" s="0"/>
      <c r="GRX61" s="0"/>
      <c r="GRY61" s="0"/>
      <c r="GRZ61" s="0"/>
      <c r="GSA61" s="0"/>
      <c r="GSB61" s="0"/>
      <c r="GSC61" s="0"/>
      <c r="GSD61" s="0"/>
      <c r="GSE61" s="0"/>
      <c r="GSF61" s="0"/>
      <c r="GSG61" s="0"/>
      <c r="GSH61" s="0"/>
      <c r="GSI61" s="0"/>
      <c r="GSJ61" s="0"/>
      <c r="GSK61" s="0"/>
      <c r="GSL61" s="0"/>
      <c r="GSM61" s="0"/>
      <c r="GSN61" s="0"/>
      <c r="GSO61" s="0"/>
      <c r="GSP61" s="0"/>
      <c r="GSQ61" s="0"/>
      <c r="GSR61" s="0"/>
      <c r="GSS61" s="0"/>
      <c r="GST61" s="0"/>
      <c r="GSU61" s="0"/>
      <c r="GSV61" s="0"/>
      <c r="GSW61" s="0"/>
      <c r="GSX61" s="0"/>
      <c r="GSY61" s="0"/>
      <c r="GSZ61" s="0"/>
      <c r="GTA61" s="0"/>
      <c r="GTB61" s="0"/>
      <c r="GTC61" s="0"/>
      <c r="GTD61" s="0"/>
      <c r="GTE61" s="0"/>
      <c r="GTF61" s="0"/>
      <c r="GTG61" s="0"/>
      <c r="GTH61" s="0"/>
      <c r="GTI61" s="0"/>
      <c r="GTJ61" s="0"/>
      <c r="GTK61" s="0"/>
      <c r="GTL61" s="0"/>
      <c r="GTM61" s="0"/>
      <c r="GTN61" s="0"/>
      <c r="GTO61" s="0"/>
      <c r="GTP61" s="0"/>
      <c r="GTQ61" s="0"/>
      <c r="GTR61" s="0"/>
      <c r="GTS61" s="0"/>
      <c r="GTT61" s="0"/>
      <c r="GTU61" s="0"/>
      <c r="GTV61" s="0"/>
      <c r="GTW61" s="0"/>
      <c r="GTX61" s="0"/>
      <c r="GTY61" s="0"/>
      <c r="GTZ61" s="0"/>
      <c r="GUA61" s="0"/>
      <c r="GUB61" s="0"/>
      <c r="GUC61" s="0"/>
      <c r="GUD61" s="0"/>
      <c r="GUE61" s="0"/>
      <c r="GUF61" s="0"/>
      <c r="GUG61" s="0"/>
      <c r="GUH61" s="0"/>
      <c r="GUI61" s="0"/>
      <c r="GUJ61" s="0"/>
      <c r="GUK61" s="0"/>
      <c r="GUL61" s="0"/>
      <c r="GUM61" s="0"/>
      <c r="GUN61" s="0"/>
      <c r="GUO61" s="0"/>
      <c r="GUP61" s="0"/>
      <c r="GUQ61" s="0"/>
      <c r="GUR61" s="0"/>
      <c r="GUS61" s="0"/>
      <c r="GUT61" s="0"/>
      <c r="GUU61" s="0"/>
      <c r="GUV61" s="0"/>
      <c r="GUW61" s="0"/>
      <c r="GUX61" s="0"/>
      <c r="GUY61" s="0"/>
      <c r="GUZ61" s="0"/>
      <c r="GVA61" s="0"/>
      <c r="GVB61" s="0"/>
      <c r="GVC61" s="0"/>
      <c r="GVD61" s="0"/>
      <c r="GVE61" s="0"/>
      <c r="GVF61" s="0"/>
      <c r="GVG61" s="0"/>
      <c r="GVH61" s="0"/>
      <c r="GVI61" s="0"/>
      <c r="GVJ61" s="0"/>
      <c r="GVK61" s="0"/>
      <c r="GVL61" s="0"/>
      <c r="GVM61" s="0"/>
      <c r="GVN61" s="0"/>
      <c r="GVO61" s="0"/>
      <c r="GVP61" s="0"/>
      <c r="GVQ61" s="0"/>
      <c r="GVR61" s="0"/>
      <c r="GVS61" s="0"/>
      <c r="GVT61" s="0"/>
      <c r="GVU61" s="0"/>
      <c r="GVV61" s="0"/>
      <c r="GVW61" s="0"/>
      <c r="GVX61" s="0"/>
      <c r="GVY61" s="0"/>
      <c r="GVZ61" s="0"/>
      <c r="GWA61" s="0"/>
      <c r="GWB61" s="0"/>
      <c r="GWC61" s="0"/>
      <c r="GWD61" s="0"/>
      <c r="GWE61" s="0"/>
      <c r="GWF61" s="0"/>
      <c r="GWG61" s="0"/>
      <c r="GWH61" s="0"/>
      <c r="GWI61" s="0"/>
      <c r="GWJ61" s="0"/>
      <c r="GWK61" s="0"/>
      <c r="GWL61" s="0"/>
      <c r="GWM61" s="0"/>
      <c r="GWN61" s="0"/>
      <c r="GWO61" s="0"/>
      <c r="GWP61" s="0"/>
      <c r="GWQ61" s="0"/>
      <c r="GWR61" s="0"/>
      <c r="GWS61" s="0"/>
      <c r="GWT61" s="0"/>
      <c r="GWU61" s="0"/>
      <c r="GWV61" s="0"/>
      <c r="GWW61" s="0"/>
      <c r="GWX61" s="0"/>
      <c r="GWY61" s="0"/>
      <c r="GWZ61" s="0"/>
      <c r="GXA61" s="0"/>
      <c r="GXB61" s="0"/>
      <c r="GXC61" s="0"/>
      <c r="GXD61" s="0"/>
      <c r="GXE61" s="0"/>
      <c r="GXF61" s="0"/>
      <c r="GXG61" s="0"/>
      <c r="GXH61" s="0"/>
      <c r="GXI61" s="0"/>
      <c r="GXJ61" s="0"/>
      <c r="GXK61" s="0"/>
      <c r="GXL61" s="0"/>
      <c r="GXM61" s="0"/>
      <c r="GXN61" s="0"/>
      <c r="GXO61" s="0"/>
      <c r="GXP61" s="0"/>
      <c r="GXQ61" s="0"/>
      <c r="GXR61" s="0"/>
      <c r="GXS61" s="0"/>
      <c r="GXT61" s="0"/>
      <c r="GXU61" s="0"/>
      <c r="GXV61" s="0"/>
      <c r="GXW61" s="0"/>
      <c r="GXX61" s="0"/>
      <c r="GXY61" s="0"/>
      <c r="GXZ61" s="0"/>
      <c r="GYA61" s="0"/>
      <c r="GYB61" s="0"/>
      <c r="GYC61" s="0"/>
      <c r="GYD61" s="0"/>
      <c r="GYE61" s="0"/>
      <c r="GYF61" s="0"/>
      <c r="GYG61" s="0"/>
      <c r="GYH61" s="0"/>
      <c r="GYI61" s="0"/>
      <c r="GYJ61" s="0"/>
      <c r="GYK61" s="0"/>
      <c r="GYL61" s="0"/>
      <c r="GYM61" s="0"/>
      <c r="GYN61" s="0"/>
      <c r="GYO61" s="0"/>
      <c r="GYP61" s="0"/>
      <c r="GYQ61" s="0"/>
      <c r="GYR61" s="0"/>
      <c r="GYS61" s="0"/>
      <c r="GYT61" s="0"/>
      <c r="GYU61" s="0"/>
      <c r="GYV61" s="0"/>
      <c r="GYW61" s="0"/>
      <c r="GYX61" s="0"/>
      <c r="GYY61" s="0"/>
      <c r="GYZ61" s="0"/>
      <c r="GZA61" s="0"/>
      <c r="GZB61" s="0"/>
      <c r="GZC61" s="0"/>
      <c r="GZD61" s="0"/>
      <c r="GZE61" s="0"/>
      <c r="GZF61" s="0"/>
      <c r="GZG61" s="0"/>
      <c r="GZH61" s="0"/>
      <c r="GZI61" s="0"/>
      <c r="GZJ61" s="0"/>
      <c r="GZK61" s="0"/>
      <c r="GZL61" s="0"/>
      <c r="GZM61" s="0"/>
      <c r="GZN61" s="0"/>
      <c r="GZO61" s="0"/>
      <c r="GZP61" s="0"/>
      <c r="GZQ61" s="0"/>
      <c r="GZR61" s="0"/>
      <c r="GZS61" s="0"/>
      <c r="GZT61" s="0"/>
      <c r="GZU61" s="0"/>
      <c r="GZV61" s="0"/>
      <c r="GZW61" s="0"/>
      <c r="GZX61" s="0"/>
      <c r="GZY61" s="0"/>
      <c r="GZZ61" s="0"/>
      <c r="HAA61" s="0"/>
      <c r="HAB61" s="0"/>
      <c r="HAC61" s="0"/>
      <c r="HAD61" s="0"/>
      <c r="HAE61" s="0"/>
      <c r="HAF61" s="0"/>
      <c r="HAG61" s="0"/>
      <c r="HAH61" s="0"/>
      <c r="HAI61" s="0"/>
      <c r="HAJ61" s="0"/>
      <c r="HAK61" s="0"/>
      <c r="HAL61" s="0"/>
      <c r="HAM61" s="0"/>
      <c r="HAN61" s="0"/>
      <c r="HAO61" s="0"/>
      <c r="HAP61" s="0"/>
      <c r="HAQ61" s="0"/>
      <c r="HAR61" s="0"/>
      <c r="HAS61" s="0"/>
      <c r="HAT61" s="0"/>
      <c r="HAU61" s="0"/>
      <c r="HAV61" s="0"/>
      <c r="HAW61" s="0"/>
      <c r="HAX61" s="0"/>
      <c r="HAY61" s="0"/>
      <c r="HAZ61" s="0"/>
      <c r="HBA61" s="0"/>
      <c r="HBB61" s="0"/>
      <c r="HBC61" s="0"/>
      <c r="HBD61" s="0"/>
      <c r="HBE61" s="0"/>
      <c r="HBF61" s="0"/>
      <c r="HBG61" s="0"/>
      <c r="HBH61" s="0"/>
      <c r="HBI61" s="0"/>
      <c r="HBJ61" s="0"/>
      <c r="HBK61" s="0"/>
      <c r="HBL61" s="0"/>
      <c r="HBM61" s="0"/>
      <c r="HBN61" s="0"/>
      <c r="HBO61" s="0"/>
      <c r="HBP61" s="0"/>
      <c r="HBQ61" s="0"/>
      <c r="HBR61" s="0"/>
      <c r="HBS61" s="0"/>
      <c r="HBT61" s="0"/>
      <c r="HBU61" s="0"/>
      <c r="HBV61" s="0"/>
      <c r="HBW61" s="0"/>
      <c r="HBX61" s="0"/>
      <c r="HBY61" s="0"/>
      <c r="HBZ61" s="0"/>
      <c r="HCA61" s="0"/>
      <c r="HCB61" s="0"/>
      <c r="HCC61" s="0"/>
      <c r="HCD61" s="0"/>
      <c r="HCE61" s="0"/>
      <c r="HCF61" s="0"/>
      <c r="HCG61" s="0"/>
      <c r="HCH61" s="0"/>
      <c r="HCI61" s="0"/>
      <c r="HCJ61" s="0"/>
      <c r="HCK61" s="0"/>
      <c r="HCL61" s="0"/>
      <c r="HCM61" s="0"/>
      <c r="HCN61" s="0"/>
      <c r="HCO61" s="0"/>
      <c r="HCP61" s="0"/>
      <c r="HCQ61" s="0"/>
      <c r="HCR61" s="0"/>
      <c r="HCS61" s="0"/>
      <c r="HCT61" s="0"/>
      <c r="HCU61" s="0"/>
      <c r="HCV61" s="0"/>
      <c r="HCW61" s="0"/>
      <c r="HCX61" s="0"/>
      <c r="HCY61" s="0"/>
      <c r="HCZ61" s="0"/>
      <c r="HDA61" s="0"/>
      <c r="HDB61" s="0"/>
      <c r="HDC61" s="0"/>
      <c r="HDD61" s="0"/>
      <c r="HDE61" s="0"/>
      <c r="HDF61" s="0"/>
      <c r="HDG61" s="0"/>
      <c r="HDH61" s="0"/>
      <c r="HDI61" s="0"/>
      <c r="HDJ61" s="0"/>
      <c r="HDK61" s="0"/>
      <c r="HDL61" s="0"/>
      <c r="HDM61" s="0"/>
      <c r="HDN61" s="0"/>
      <c r="HDO61" s="0"/>
      <c r="HDP61" s="0"/>
      <c r="HDQ61" s="0"/>
      <c r="HDR61" s="0"/>
      <c r="HDS61" s="0"/>
      <c r="HDT61" s="0"/>
      <c r="HDU61" s="0"/>
      <c r="HDV61" s="0"/>
      <c r="HDW61" s="0"/>
      <c r="HDX61" s="0"/>
      <c r="HDY61" s="0"/>
      <c r="HDZ61" s="0"/>
      <c r="HEA61" s="0"/>
      <c r="HEB61" s="0"/>
      <c r="HEC61" s="0"/>
      <c r="HED61" s="0"/>
      <c r="HEE61" s="0"/>
      <c r="HEF61" s="0"/>
      <c r="HEG61" s="0"/>
      <c r="HEH61" s="0"/>
      <c r="HEI61" s="0"/>
      <c r="HEJ61" s="0"/>
      <c r="HEK61" s="0"/>
      <c r="HEL61" s="0"/>
      <c r="HEM61" s="0"/>
      <c r="HEN61" s="0"/>
      <c r="HEO61" s="0"/>
      <c r="HEP61" s="0"/>
      <c r="HEQ61" s="0"/>
      <c r="HER61" s="0"/>
      <c r="HES61" s="0"/>
      <c r="HET61" s="0"/>
      <c r="HEU61" s="0"/>
      <c r="HEV61" s="0"/>
      <c r="HEW61" s="0"/>
      <c r="HEX61" s="0"/>
      <c r="HEY61" s="0"/>
      <c r="HEZ61" s="0"/>
      <c r="HFA61" s="0"/>
      <c r="HFB61" s="0"/>
      <c r="HFC61" s="0"/>
      <c r="HFD61" s="0"/>
      <c r="HFE61" s="0"/>
      <c r="HFF61" s="0"/>
      <c r="HFG61" s="0"/>
      <c r="HFH61" s="0"/>
      <c r="HFI61" s="0"/>
      <c r="HFJ61" s="0"/>
      <c r="HFK61" s="0"/>
      <c r="HFL61" s="0"/>
      <c r="HFM61" s="0"/>
      <c r="HFN61" s="0"/>
      <c r="HFO61" s="0"/>
      <c r="HFP61" s="0"/>
      <c r="HFQ61" s="0"/>
      <c r="HFR61" s="0"/>
      <c r="HFS61" s="0"/>
      <c r="HFT61" s="0"/>
      <c r="HFU61" s="0"/>
      <c r="HFV61" s="0"/>
      <c r="HFW61" s="0"/>
      <c r="HFX61" s="0"/>
      <c r="HFY61" s="0"/>
      <c r="HFZ61" s="0"/>
      <c r="HGA61" s="0"/>
      <c r="HGB61" s="0"/>
      <c r="HGC61" s="0"/>
      <c r="HGD61" s="0"/>
      <c r="HGE61" s="0"/>
      <c r="HGF61" s="0"/>
      <c r="HGG61" s="0"/>
      <c r="HGH61" s="0"/>
      <c r="HGI61" s="0"/>
      <c r="HGJ61" s="0"/>
      <c r="HGK61" s="0"/>
      <c r="HGL61" s="0"/>
      <c r="HGM61" s="0"/>
      <c r="HGN61" s="0"/>
      <c r="HGO61" s="0"/>
      <c r="HGP61" s="0"/>
      <c r="HGQ61" s="0"/>
      <c r="HGR61" s="0"/>
      <c r="HGS61" s="0"/>
      <c r="HGT61" s="0"/>
      <c r="HGU61" s="0"/>
      <c r="HGV61" s="0"/>
      <c r="HGW61" s="0"/>
      <c r="HGX61" s="0"/>
      <c r="HGY61" s="0"/>
      <c r="HGZ61" s="0"/>
      <c r="HHA61" s="0"/>
      <c r="HHB61" s="0"/>
      <c r="HHC61" s="0"/>
      <c r="HHD61" s="0"/>
      <c r="HHE61" s="0"/>
      <c r="HHF61" s="0"/>
      <c r="HHG61" s="0"/>
      <c r="HHH61" s="0"/>
      <c r="HHI61" s="0"/>
      <c r="HHJ61" s="0"/>
      <c r="HHK61" s="0"/>
      <c r="HHL61" s="0"/>
      <c r="HHM61" s="0"/>
      <c r="HHN61" s="0"/>
      <c r="HHO61" s="0"/>
      <c r="HHP61" s="0"/>
      <c r="HHQ61" s="0"/>
      <c r="HHR61" s="0"/>
      <c r="HHS61" s="0"/>
      <c r="HHT61" s="0"/>
      <c r="HHU61" s="0"/>
      <c r="HHV61" s="0"/>
      <c r="HHW61" s="0"/>
      <c r="HHX61" s="0"/>
      <c r="HHY61" s="0"/>
      <c r="HHZ61" s="0"/>
      <c r="HIA61" s="0"/>
      <c r="HIB61" s="0"/>
      <c r="HIC61" s="0"/>
      <c r="HID61" s="0"/>
      <c r="HIE61" s="0"/>
      <c r="HIF61" s="0"/>
      <c r="HIG61" s="0"/>
      <c r="HIH61" s="0"/>
      <c r="HII61" s="0"/>
      <c r="HIJ61" s="0"/>
      <c r="HIK61" s="0"/>
      <c r="HIL61" s="0"/>
      <c r="HIM61" s="0"/>
      <c r="HIN61" s="0"/>
      <c r="HIO61" s="0"/>
      <c r="HIP61" s="0"/>
      <c r="HIQ61" s="0"/>
      <c r="HIR61" s="0"/>
      <c r="HIS61" s="0"/>
      <c r="HIT61" s="0"/>
      <c r="HIU61" s="0"/>
      <c r="HIV61" s="0"/>
      <c r="HIW61" s="0"/>
      <c r="HIX61" s="0"/>
      <c r="HIY61" s="0"/>
      <c r="HIZ61" s="0"/>
      <c r="HJA61" s="0"/>
      <c r="HJB61" s="0"/>
      <c r="HJC61" s="0"/>
      <c r="HJD61" s="0"/>
      <c r="HJE61" s="0"/>
      <c r="HJF61" s="0"/>
      <c r="HJG61" s="0"/>
      <c r="HJH61" s="0"/>
      <c r="HJI61" s="0"/>
      <c r="HJJ61" s="0"/>
      <c r="HJK61" s="0"/>
      <c r="HJL61" s="0"/>
      <c r="HJM61" s="0"/>
      <c r="HJN61" s="0"/>
      <c r="HJO61" s="0"/>
      <c r="HJP61" s="0"/>
      <c r="HJQ61" s="0"/>
      <c r="HJR61" s="0"/>
      <c r="HJS61" s="0"/>
      <c r="HJT61" s="0"/>
      <c r="HJU61" s="0"/>
      <c r="HJV61" s="0"/>
      <c r="HJW61" s="0"/>
      <c r="HJX61" s="0"/>
      <c r="HJY61" s="0"/>
      <c r="HJZ61" s="0"/>
      <c r="HKA61" s="0"/>
      <c r="HKB61" s="0"/>
      <c r="HKC61" s="0"/>
      <c r="HKD61" s="0"/>
      <c r="HKE61" s="0"/>
      <c r="HKF61" s="0"/>
      <c r="HKG61" s="0"/>
      <c r="HKH61" s="0"/>
      <c r="HKI61" s="0"/>
      <c r="HKJ61" s="0"/>
      <c r="HKK61" s="0"/>
      <c r="HKL61" s="0"/>
      <c r="HKM61" s="0"/>
      <c r="HKN61" s="0"/>
      <c r="HKO61" s="0"/>
      <c r="HKP61" s="0"/>
      <c r="HKQ61" s="0"/>
      <c r="HKR61" s="0"/>
      <c r="HKS61" s="0"/>
      <c r="HKT61" s="0"/>
      <c r="HKU61" s="0"/>
      <c r="HKV61" s="0"/>
      <c r="HKW61" s="0"/>
      <c r="HKX61" s="0"/>
      <c r="HKY61" s="0"/>
      <c r="HKZ61" s="0"/>
      <c r="HLA61" s="0"/>
      <c r="HLB61" s="0"/>
      <c r="HLC61" s="0"/>
      <c r="HLD61" s="0"/>
      <c r="HLE61" s="0"/>
      <c r="HLF61" s="0"/>
      <c r="HLG61" s="0"/>
      <c r="HLH61" s="0"/>
      <c r="HLI61" s="0"/>
      <c r="HLJ61" s="0"/>
      <c r="HLK61" s="0"/>
      <c r="HLL61" s="0"/>
      <c r="HLM61" s="0"/>
      <c r="HLN61" s="0"/>
      <c r="HLO61" s="0"/>
      <c r="HLP61" s="0"/>
      <c r="HLQ61" s="0"/>
      <c r="HLR61" s="0"/>
      <c r="HLS61" s="0"/>
      <c r="HLT61" s="0"/>
      <c r="HLU61" s="0"/>
      <c r="HLV61" s="0"/>
      <c r="HLW61" s="0"/>
      <c r="HLX61" s="0"/>
      <c r="HLY61" s="0"/>
      <c r="HLZ61" s="0"/>
      <c r="HMA61" s="0"/>
      <c r="HMB61" s="0"/>
      <c r="HMC61" s="0"/>
      <c r="HMD61" s="0"/>
      <c r="HME61" s="0"/>
      <c r="HMF61" s="0"/>
      <c r="HMG61" s="0"/>
      <c r="HMH61" s="0"/>
      <c r="HMI61" s="0"/>
      <c r="HMJ61" s="0"/>
      <c r="HMK61" s="0"/>
      <c r="HML61" s="0"/>
      <c r="HMM61" s="0"/>
      <c r="HMN61" s="0"/>
      <c r="HMO61" s="0"/>
      <c r="HMP61" s="0"/>
      <c r="HMQ61" s="0"/>
      <c r="HMR61" s="0"/>
      <c r="HMS61" s="0"/>
      <c r="HMT61" s="0"/>
      <c r="HMU61" s="0"/>
      <c r="HMV61" s="0"/>
      <c r="HMW61" s="0"/>
      <c r="HMX61" s="0"/>
      <c r="HMY61" s="0"/>
      <c r="HMZ61" s="0"/>
      <c r="HNA61" s="0"/>
      <c r="HNB61" s="0"/>
      <c r="HNC61" s="0"/>
      <c r="HND61" s="0"/>
      <c r="HNE61" s="0"/>
      <c r="HNF61" s="0"/>
      <c r="HNG61" s="0"/>
      <c r="HNH61" s="0"/>
      <c r="HNI61" s="0"/>
      <c r="HNJ61" s="0"/>
      <c r="HNK61" s="0"/>
      <c r="HNL61" s="0"/>
      <c r="HNM61" s="0"/>
      <c r="HNN61" s="0"/>
      <c r="HNO61" s="0"/>
      <c r="HNP61" s="0"/>
      <c r="HNQ61" s="0"/>
      <c r="HNR61" s="0"/>
      <c r="HNS61" s="0"/>
      <c r="HNT61" s="0"/>
      <c r="HNU61" s="0"/>
      <c r="HNV61" s="0"/>
      <c r="HNW61" s="0"/>
      <c r="HNX61" s="0"/>
      <c r="HNY61" s="0"/>
      <c r="HNZ61" s="0"/>
      <c r="HOA61" s="0"/>
      <c r="HOB61" s="0"/>
      <c r="HOC61" s="0"/>
      <c r="HOD61" s="0"/>
      <c r="HOE61" s="0"/>
      <c r="HOF61" s="0"/>
      <c r="HOG61" s="0"/>
      <c r="HOH61" s="0"/>
      <c r="HOI61" s="0"/>
      <c r="HOJ61" s="0"/>
      <c r="HOK61" s="0"/>
      <c r="HOL61" s="0"/>
      <c r="HOM61" s="0"/>
      <c r="HON61" s="0"/>
      <c r="HOO61" s="0"/>
      <c r="HOP61" s="0"/>
      <c r="HOQ61" s="0"/>
      <c r="HOR61" s="0"/>
      <c r="HOS61" s="0"/>
      <c r="HOT61" s="0"/>
      <c r="HOU61" s="0"/>
      <c r="HOV61" s="0"/>
      <c r="HOW61" s="0"/>
      <c r="HOX61" s="0"/>
      <c r="HOY61" s="0"/>
      <c r="HOZ61" s="0"/>
      <c r="HPA61" s="0"/>
      <c r="HPB61" s="0"/>
      <c r="HPC61" s="0"/>
      <c r="HPD61" s="0"/>
      <c r="HPE61" s="0"/>
      <c r="HPF61" s="0"/>
      <c r="HPG61" s="0"/>
      <c r="HPH61" s="0"/>
      <c r="HPI61" s="0"/>
      <c r="HPJ61" s="0"/>
      <c r="HPK61" s="0"/>
      <c r="HPL61" s="0"/>
      <c r="HPM61" s="0"/>
      <c r="HPN61" s="0"/>
      <c r="HPO61" s="0"/>
      <c r="HPP61" s="0"/>
      <c r="HPQ61" s="0"/>
      <c r="HPR61" s="0"/>
      <c r="HPS61" s="0"/>
      <c r="HPT61" s="0"/>
      <c r="HPU61" s="0"/>
      <c r="HPV61" s="0"/>
      <c r="HPW61" s="0"/>
      <c r="HPX61" s="0"/>
      <c r="HPY61" s="0"/>
      <c r="HPZ61" s="0"/>
      <c r="HQA61" s="0"/>
      <c r="HQB61" s="0"/>
      <c r="HQC61" s="0"/>
      <c r="HQD61" s="0"/>
      <c r="HQE61" s="0"/>
      <c r="HQF61" s="0"/>
      <c r="HQG61" s="0"/>
      <c r="HQH61" s="0"/>
      <c r="HQI61" s="0"/>
      <c r="HQJ61" s="0"/>
      <c r="HQK61" s="0"/>
      <c r="HQL61" s="0"/>
      <c r="HQM61" s="0"/>
      <c r="HQN61" s="0"/>
      <c r="HQO61" s="0"/>
      <c r="HQP61" s="0"/>
      <c r="HQQ61" s="0"/>
      <c r="HQR61" s="0"/>
      <c r="HQS61" s="0"/>
      <c r="HQT61" s="0"/>
      <c r="HQU61" s="0"/>
      <c r="HQV61" s="0"/>
      <c r="HQW61" s="0"/>
      <c r="HQX61" s="0"/>
      <c r="HQY61" s="0"/>
      <c r="HQZ61" s="0"/>
      <c r="HRA61" s="0"/>
      <c r="HRB61" s="0"/>
      <c r="HRC61" s="0"/>
      <c r="HRD61" s="0"/>
      <c r="HRE61" s="0"/>
      <c r="HRF61" s="0"/>
      <c r="HRG61" s="0"/>
      <c r="HRH61" s="0"/>
      <c r="HRI61" s="0"/>
      <c r="HRJ61" s="0"/>
      <c r="HRK61" s="0"/>
      <c r="HRL61" s="0"/>
      <c r="HRM61" s="0"/>
      <c r="HRN61" s="0"/>
      <c r="HRO61" s="0"/>
      <c r="HRP61" s="0"/>
      <c r="HRQ61" s="0"/>
      <c r="HRR61" s="0"/>
      <c r="HRS61" s="0"/>
      <c r="HRT61" s="0"/>
      <c r="HRU61" s="0"/>
      <c r="HRV61" s="0"/>
      <c r="HRW61" s="0"/>
      <c r="HRX61" s="0"/>
      <c r="HRY61" s="0"/>
      <c r="HRZ61" s="0"/>
      <c r="HSA61" s="0"/>
      <c r="HSB61" s="0"/>
      <c r="HSC61" s="0"/>
      <c r="HSD61" s="0"/>
      <c r="HSE61" s="0"/>
      <c r="HSF61" s="0"/>
      <c r="HSG61" s="0"/>
      <c r="HSH61" s="0"/>
      <c r="HSI61" s="0"/>
      <c r="HSJ61" s="0"/>
      <c r="HSK61" s="0"/>
      <c r="HSL61" s="0"/>
      <c r="HSM61" s="0"/>
      <c r="HSN61" s="0"/>
      <c r="HSO61" s="0"/>
      <c r="HSP61" s="0"/>
      <c r="HSQ61" s="0"/>
      <c r="HSR61" s="0"/>
      <c r="HSS61" s="0"/>
      <c r="HST61" s="0"/>
      <c r="HSU61" s="0"/>
      <c r="HSV61" s="0"/>
      <c r="HSW61" s="0"/>
      <c r="HSX61" s="0"/>
      <c r="HSY61" s="0"/>
      <c r="HSZ61" s="0"/>
      <c r="HTA61" s="0"/>
      <c r="HTB61" s="0"/>
      <c r="HTC61" s="0"/>
      <c r="HTD61" s="0"/>
      <c r="HTE61" s="0"/>
      <c r="HTF61" s="0"/>
      <c r="HTG61" s="0"/>
      <c r="HTH61" s="0"/>
      <c r="HTI61" s="0"/>
      <c r="HTJ61" s="0"/>
      <c r="HTK61" s="0"/>
      <c r="HTL61" s="0"/>
      <c r="HTM61" s="0"/>
      <c r="HTN61" s="0"/>
      <c r="HTO61" s="0"/>
      <c r="HTP61" s="0"/>
      <c r="HTQ61" s="0"/>
      <c r="HTR61" s="0"/>
      <c r="HTS61" s="0"/>
      <c r="HTT61" s="0"/>
      <c r="HTU61" s="0"/>
      <c r="HTV61" s="0"/>
      <c r="HTW61" s="0"/>
      <c r="HTX61" s="0"/>
      <c r="HTY61" s="0"/>
      <c r="HTZ61" s="0"/>
      <c r="HUA61" s="0"/>
      <c r="HUB61" s="0"/>
      <c r="HUC61" s="0"/>
      <c r="HUD61" s="0"/>
      <c r="HUE61" s="0"/>
      <c r="HUF61" s="0"/>
      <c r="HUG61" s="0"/>
      <c r="HUH61" s="0"/>
      <c r="HUI61" s="0"/>
      <c r="HUJ61" s="0"/>
      <c r="HUK61" s="0"/>
      <c r="HUL61" s="0"/>
      <c r="HUM61" s="0"/>
      <c r="HUN61" s="0"/>
      <c r="HUO61" s="0"/>
      <c r="HUP61" s="0"/>
      <c r="HUQ61" s="0"/>
      <c r="HUR61" s="0"/>
      <c r="HUS61" s="0"/>
      <c r="HUT61" s="0"/>
      <c r="HUU61" s="0"/>
      <c r="HUV61" s="0"/>
      <c r="HUW61" s="0"/>
      <c r="HUX61" s="0"/>
      <c r="HUY61" s="0"/>
      <c r="HUZ61" s="0"/>
      <c r="HVA61" s="0"/>
      <c r="HVB61" s="0"/>
      <c r="HVC61" s="0"/>
      <c r="HVD61" s="0"/>
      <c r="HVE61" s="0"/>
      <c r="HVF61" s="0"/>
      <c r="HVG61" s="0"/>
      <c r="HVH61" s="0"/>
      <c r="HVI61" s="0"/>
      <c r="HVJ61" s="0"/>
      <c r="HVK61" s="0"/>
      <c r="HVL61" s="0"/>
      <c r="HVM61" s="0"/>
      <c r="HVN61" s="0"/>
      <c r="HVO61" s="0"/>
      <c r="HVP61" s="0"/>
      <c r="HVQ61" s="0"/>
      <c r="HVR61" s="0"/>
      <c r="HVS61" s="0"/>
      <c r="HVT61" s="0"/>
      <c r="HVU61" s="0"/>
      <c r="HVV61" s="0"/>
      <c r="HVW61" s="0"/>
      <c r="HVX61" s="0"/>
      <c r="HVY61" s="0"/>
      <c r="HVZ61" s="0"/>
      <c r="HWA61" s="0"/>
      <c r="HWB61" s="0"/>
      <c r="HWC61" s="0"/>
      <c r="HWD61" s="0"/>
      <c r="HWE61" s="0"/>
      <c r="HWF61" s="0"/>
      <c r="HWG61" s="0"/>
      <c r="HWH61" s="0"/>
      <c r="HWI61" s="0"/>
      <c r="HWJ61" s="0"/>
      <c r="HWK61" s="0"/>
      <c r="HWL61" s="0"/>
      <c r="HWM61" s="0"/>
      <c r="HWN61" s="0"/>
      <c r="HWO61" s="0"/>
      <c r="HWP61" s="0"/>
      <c r="HWQ61" s="0"/>
      <c r="HWR61" s="0"/>
      <c r="HWS61" s="0"/>
      <c r="HWT61" s="0"/>
      <c r="HWU61" s="0"/>
      <c r="HWV61" s="0"/>
      <c r="HWW61" s="0"/>
      <c r="HWX61" s="0"/>
      <c r="HWY61" s="0"/>
      <c r="HWZ61" s="0"/>
      <c r="HXA61" s="0"/>
      <c r="HXB61" s="0"/>
      <c r="HXC61" s="0"/>
      <c r="HXD61" s="0"/>
      <c r="HXE61" s="0"/>
      <c r="HXF61" s="0"/>
      <c r="HXG61" s="0"/>
      <c r="HXH61" s="0"/>
      <c r="HXI61" s="0"/>
      <c r="HXJ61" s="0"/>
      <c r="HXK61" s="0"/>
      <c r="HXL61" s="0"/>
      <c r="HXM61" s="0"/>
      <c r="HXN61" s="0"/>
      <c r="HXO61" s="0"/>
      <c r="HXP61" s="0"/>
      <c r="HXQ61" s="0"/>
      <c r="HXR61" s="0"/>
      <c r="HXS61" s="0"/>
      <c r="HXT61" s="0"/>
      <c r="HXU61" s="0"/>
      <c r="HXV61" s="0"/>
      <c r="HXW61" s="0"/>
      <c r="HXX61" s="0"/>
      <c r="HXY61" s="0"/>
      <c r="HXZ61" s="0"/>
      <c r="HYA61" s="0"/>
      <c r="HYB61" s="0"/>
      <c r="HYC61" s="0"/>
      <c r="HYD61" s="0"/>
      <c r="HYE61" s="0"/>
      <c r="HYF61" s="0"/>
      <c r="HYG61" s="0"/>
      <c r="HYH61" s="0"/>
      <c r="HYI61" s="0"/>
      <c r="HYJ61" s="0"/>
      <c r="HYK61" s="0"/>
      <c r="HYL61" s="0"/>
      <c r="HYM61" s="0"/>
      <c r="HYN61" s="0"/>
      <c r="HYO61" s="0"/>
      <c r="HYP61" s="0"/>
      <c r="HYQ61" s="0"/>
      <c r="HYR61" s="0"/>
      <c r="HYS61" s="0"/>
      <c r="HYT61" s="0"/>
      <c r="HYU61" s="0"/>
      <c r="HYV61" s="0"/>
      <c r="HYW61" s="0"/>
      <c r="HYX61" s="0"/>
      <c r="HYY61" s="0"/>
      <c r="HYZ61" s="0"/>
      <c r="HZA61" s="0"/>
      <c r="HZB61" s="0"/>
      <c r="HZC61" s="0"/>
      <c r="HZD61" s="0"/>
      <c r="HZE61" s="0"/>
      <c r="HZF61" s="0"/>
      <c r="HZG61" s="0"/>
      <c r="HZH61" s="0"/>
      <c r="HZI61" s="0"/>
      <c r="HZJ61" s="0"/>
      <c r="HZK61" s="0"/>
      <c r="HZL61" s="0"/>
      <c r="HZM61" s="0"/>
      <c r="HZN61" s="0"/>
      <c r="HZO61" s="0"/>
      <c r="HZP61" s="0"/>
      <c r="HZQ61" s="0"/>
      <c r="HZR61" s="0"/>
      <c r="HZS61" s="0"/>
      <c r="HZT61" s="0"/>
      <c r="HZU61" s="0"/>
      <c r="HZV61" s="0"/>
      <c r="HZW61" s="0"/>
      <c r="HZX61" s="0"/>
      <c r="HZY61" s="0"/>
      <c r="HZZ61" s="0"/>
      <c r="IAA61" s="0"/>
      <c r="IAB61" s="0"/>
      <c r="IAC61" s="0"/>
      <c r="IAD61" s="0"/>
      <c r="IAE61" s="0"/>
      <c r="IAF61" s="0"/>
      <c r="IAG61" s="0"/>
      <c r="IAH61" s="0"/>
      <c r="IAI61" s="0"/>
      <c r="IAJ61" s="0"/>
      <c r="IAK61" s="0"/>
      <c r="IAL61" s="0"/>
      <c r="IAM61" s="0"/>
      <c r="IAN61" s="0"/>
      <c r="IAO61" s="0"/>
      <c r="IAP61" s="0"/>
      <c r="IAQ61" s="0"/>
      <c r="IAR61" s="0"/>
      <c r="IAS61" s="0"/>
      <c r="IAT61" s="0"/>
      <c r="IAU61" s="0"/>
      <c r="IAV61" s="0"/>
      <c r="IAW61" s="0"/>
      <c r="IAX61" s="0"/>
      <c r="IAY61" s="0"/>
      <c r="IAZ61" s="0"/>
      <c r="IBA61" s="0"/>
      <c r="IBB61" s="0"/>
      <c r="IBC61" s="0"/>
      <c r="IBD61" s="0"/>
      <c r="IBE61" s="0"/>
      <c r="IBF61" s="0"/>
      <c r="IBG61" s="0"/>
      <c r="IBH61" s="0"/>
      <c r="IBI61" s="0"/>
      <c r="IBJ61" s="0"/>
      <c r="IBK61" s="0"/>
      <c r="IBL61" s="0"/>
      <c r="IBM61" s="0"/>
      <c r="IBN61" s="0"/>
      <c r="IBO61" s="0"/>
      <c r="IBP61" s="0"/>
      <c r="IBQ61" s="0"/>
      <c r="IBR61" s="0"/>
      <c r="IBS61" s="0"/>
      <c r="IBT61" s="0"/>
      <c r="IBU61" s="0"/>
      <c r="IBV61" s="0"/>
      <c r="IBW61" s="0"/>
      <c r="IBX61" s="0"/>
      <c r="IBY61" s="0"/>
      <c r="IBZ61" s="0"/>
      <c r="ICA61" s="0"/>
      <c r="ICB61" s="0"/>
      <c r="ICC61" s="0"/>
      <c r="ICD61" s="0"/>
      <c r="ICE61" s="0"/>
      <c r="ICF61" s="0"/>
      <c r="ICG61" s="0"/>
      <c r="ICH61" s="0"/>
      <c r="ICI61" s="0"/>
      <c r="ICJ61" s="0"/>
      <c r="ICK61" s="0"/>
      <c r="ICL61" s="0"/>
      <c r="ICM61" s="0"/>
      <c r="ICN61" s="0"/>
      <c r="ICO61" s="0"/>
      <c r="ICP61" s="0"/>
      <c r="ICQ61" s="0"/>
      <c r="ICR61" s="0"/>
      <c r="ICS61" s="0"/>
      <c r="ICT61" s="0"/>
      <c r="ICU61" s="0"/>
      <c r="ICV61" s="0"/>
      <c r="ICW61" s="0"/>
      <c r="ICX61" s="0"/>
      <c r="ICY61" s="0"/>
      <c r="ICZ61" s="0"/>
      <c r="IDA61" s="0"/>
      <c r="IDB61" s="0"/>
      <c r="IDC61" s="0"/>
      <c r="IDD61" s="0"/>
      <c r="IDE61" s="0"/>
      <c r="IDF61" s="0"/>
      <c r="IDG61" s="0"/>
      <c r="IDH61" s="0"/>
      <c r="IDI61" s="0"/>
      <c r="IDJ61" s="0"/>
      <c r="IDK61" s="0"/>
      <c r="IDL61" s="0"/>
      <c r="IDM61" s="0"/>
      <c r="IDN61" s="0"/>
      <c r="IDO61" s="0"/>
      <c r="IDP61" s="0"/>
      <c r="IDQ61" s="0"/>
      <c r="IDR61" s="0"/>
      <c r="IDS61" s="0"/>
      <c r="IDT61" s="0"/>
      <c r="IDU61" s="0"/>
      <c r="IDV61" s="0"/>
      <c r="IDW61" s="0"/>
      <c r="IDX61" s="0"/>
      <c r="IDY61" s="0"/>
      <c r="IDZ61" s="0"/>
      <c r="IEA61" s="0"/>
      <c r="IEB61" s="0"/>
      <c r="IEC61" s="0"/>
      <c r="IED61" s="0"/>
      <c r="IEE61" s="0"/>
      <c r="IEF61" s="0"/>
      <c r="IEG61" s="0"/>
      <c r="IEH61" s="0"/>
      <c r="IEI61" s="0"/>
      <c r="IEJ61" s="0"/>
      <c r="IEK61" s="0"/>
      <c r="IEL61" s="0"/>
      <c r="IEM61" s="0"/>
      <c r="IEN61" s="0"/>
      <c r="IEO61" s="0"/>
      <c r="IEP61" s="0"/>
      <c r="IEQ61" s="0"/>
      <c r="IER61" s="0"/>
      <c r="IES61" s="0"/>
      <c r="IET61" s="0"/>
      <c r="IEU61" s="0"/>
      <c r="IEV61" s="0"/>
      <c r="IEW61" s="0"/>
      <c r="IEX61" s="0"/>
      <c r="IEY61" s="0"/>
      <c r="IEZ61" s="0"/>
      <c r="IFA61" s="0"/>
      <c r="IFB61" s="0"/>
      <c r="IFC61" s="0"/>
      <c r="IFD61" s="0"/>
      <c r="IFE61" s="0"/>
      <c r="IFF61" s="0"/>
      <c r="IFG61" s="0"/>
      <c r="IFH61" s="0"/>
      <c r="IFI61" s="0"/>
      <c r="IFJ61" s="0"/>
      <c r="IFK61" s="0"/>
      <c r="IFL61" s="0"/>
      <c r="IFM61" s="0"/>
      <c r="IFN61" s="0"/>
      <c r="IFO61" s="0"/>
      <c r="IFP61" s="0"/>
      <c r="IFQ61" s="0"/>
      <c r="IFR61" s="0"/>
      <c r="IFS61" s="0"/>
      <c r="IFT61" s="0"/>
      <c r="IFU61" s="0"/>
      <c r="IFV61" s="0"/>
      <c r="IFW61" s="0"/>
      <c r="IFX61" s="0"/>
      <c r="IFY61" s="0"/>
      <c r="IFZ61" s="0"/>
      <c r="IGA61" s="0"/>
      <c r="IGB61" s="0"/>
      <c r="IGC61" s="0"/>
      <c r="IGD61" s="0"/>
      <c r="IGE61" s="0"/>
      <c r="IGF61" s="0"/>
      <c r="IGG61" s="0"/>
      <c r="IGH61" s="0"/>
      <c r="IGI61" s="0"/>
      <c r="IGJ61" s="0"/>
      <c r="IGK61" s="0"/>
      <c r="IGL61" s="0"/>
      <c r="IGM61" s="0"/>
      <c r="IGN61" s="0"/>
      <c r="IGO61" s="0"/>
      <c r="IGP61" s="0"/>
      <c r="IGQ61" s="0"/>
      <c r="IGR61" s="0"/>
      <c r="IGS61" s="0"/>
      <c r="IGT61" s="0"/>
      <c r="IGU61" s="0"/>
      <c r="IGV61" s="0"/>
      <c r="IGW61" s="0"/>
      <c r="IGX61" s="0"/>
      <c r="IGY61" s="0"/>
      <c r="IGZ61" s="0"/>
      <c r="IHA61" s="0"/>
      <c r="IHB61" s="0"/>
      <c r="IHC61" s="0"/>
      <c r="IHD61" s="0"/>
      <c r="IHE61" s="0"/>
      <c r="IHF61" s="0"/>
      <c r="IHG61" s="0"/>
      <c r="IHH61" s="0"/>
      <c r="IHI61" s="0"/>
      <c r="IHJ61" s="0"/>
      <c r="IHK61" s="0"/>
      <c r="IHL61" s="0"/>
      <c r="IHM61" s="0"/>
      <c r="IHN61" s="0"/>
      <c r="IHO61" s="0"/>
      <c r="IHP61" s="0"/>
      <c r="IHQ61" s="0"/>
      <c r="IHR61" s="0"/>
      <c r="IHS61" s="0"/>
      <c r="IHT61" s="0"/>
      <c r="IHU61" s="0"/>
      <c r="IHV61" s="0"/>
      <c r="IHW61" s="0"/>
      <c r="IHX61" s="0"/>
      <c r="IHY61" s="0"/>
      <c r="IHZ61" s="0"/>
      <c r="IIA61" s="0"/>
      <c r="IIB61" s="0"/>
      <c r="IIC61" s="0"/>
      <c r="IID61" s="0"/>
      <c r="IIE61" s="0"/>
      <c r="IIF61" s="0"/>
      <c r="IIG61" s="0"/>
      <c r="IIH61" s="0"/>
      <c r="III61" s="0"/>
      <c r="IIJ61" s="0"/>
      <c r="IIK61" s="0"/>
      <c r="IIL61" s="0"/>
      <c r="IIM61" s="0"/>
      <c r="IIN61" s="0"/>
      <c r="IIO61" s="0"/>
      <c r="IIP61" s="0"/>
      <c r="IIQ61" s="0"/>
      <c r="IIR61" s="0"/>
      <c r="IIS61" s="0"/>
      <c r="IIT61" s="0"/>
      <c r="IIU61" s="0"/>
      <c r="IIV61" s="0"/>
      <c r="IIW61" s="0"/>
      <c r="IIX61" s="0"/>
      <c r="IIY61" s="0"/>
      <c r="IIZ61" s="0"/>
      <c r="IJA61" s="0"/>
      <c r="IJB61" s="0"/>
      <c r="IJC61" s="0"/>
      <c r="IJD61" s="0"/>
      <c r="IJE61" s="0"/>
      <c r="IJF61" s="0"/>
      <c r="IJG61" s="0"/>
      <c r="IJH61" s="0"/>
      <c r="IJI61" s="0"/>
      <c r="IJJ61" s="0"/>
      <c r="IJK61" s="0"/>
      <c r="IJL61" s="0"/>
      <c r="IJM61" s="0"/>
      <c r="IJN61" s="0"/>
      <c r="IJO61" s="0"/>
      <c r="IJP61" s="0"/>
      <c r="IJQ61" s="0"/>
      <c r="IJR61" s="0"/>
      <c r="IJS61" s="0"/>
      <c r="IJT61" s="0"/>
      <c r="IJU61" s="0"/>
      <c r="IJV61" s="0"/>
      <c r="IJW61" s="0"/>
      <c r="IJX61" s="0"/>
      <c r="IJY61" s="0"/>
      <c r="IJZ61" s="0"/>
      <c r="IKA61" s="0"/>
      <c r="IKB61" s="0"/>
      <c r="IKC61" s="0"/>
      <c r="IKD61" s="0"/>
      <c r="IKE61" s="0"/>
      <c r="IKF61" s="0"/>
      <c r="IKG61" s="0"/>
      <c r="IKH61" s="0"/>
      <c r="IKI61" s="0"/>
      <c r="IKJ61" s="0"/>
      <c r="IKK61" s="0"/>
      <c r="IKL61" s="0"/>
      <c r="IKM61" s="0"/>
      <c r="IKN61" s="0"/>
      <c r="IKO61" s="0"/>
      <c r="IKP61" s="0"/>
      <c r="IKQ61" s="0"/>
      <c r="IKR61" s="0"/>
      <c r="IKS61" s="0"/>
      <c r="IKT61" s="0"/>
      <c r="IKU61" s="0"/>
      <c r="IKV61" s="0"/>
      <c r="IKW61" s="0"/>
      <c r="IKX61" s="0"/>
      <c r="IKY61" s="0"/>
      <c r="IKZ61" s="0"/>
      <c r="ILA61" s="0"/>
      <c r="ILB61" s="0"/>
      <c r="ILC61" s="0"/>
      <c r="ILD61" s="0"/>
      <c r="ILE61" s="0"/>
      <c r="ILF61" s="0"/>
      <c r="ILG61" s="0"/>
      <c r="ILH61" s="0"/>
      <c r="ILI61" s="0"/>
      <c r="ILJ61" s="0"/>
      <c r="ILK61" s="0"/>
      <c r="ILL61" s="0"/>
      <c r="ILM61" s="0"/>
      <c r="ILN61" s="0"/>
      <c r="ILO61" s="0"/>
      <c r="ILP61" s="0"/>
      <c r="ILQ61" s="0"/>
      <c r="ILR61" s="0"/>
      <c r="ILS61" s="0"/>
      <c r="ILT61" s="0"/>
      <c r="ILU61" s="0"/>
      <c r="ILV61" s="0"/>
      <c r="ILW61" s="0"/>
      <c r="ILX61" s="0"/>
      <c r="ILY61" s="0"/>
      <c r="ILZ61" s="0"/>
      <c r="IMA61" s="0"/>
      <c r="IMB61" s="0"/>
      <c r="IMC61" s="0"/>
      <c r="IMD61" s="0"/>
      <c r="IME61" s="0"/>
      <c r="IMF61" s="0"/>
      <c r="IMG61" s="0"/>
      <c r="IMH61" s="0"/>
      <c r="IMI61" s="0"/>
      <c r="IMJ61" s="0"/>
      <c r="IMK61" s="0"/>
      <c r="IML61" s="0"/>
      <c r="IMM61" s="0"/>
      <c r="IMN61" s="0"/>
      <c r="IMO61" s="0"/>
      <c r="IMP61" s="0"/>
      <c r="IMQ61" s="0"/>
      <c r="IMR61" s="0"/>
      <c r="IMS61" s="0"/>
      <c r="IMT61" s="0"/>
      <c r="IMU61" s="0"/>
      <c r="IMV61" s="0"/>
      <c r="IMW61" s="0"/>
      <c r="IMX61" s="0"/>
      <c r="IMY61" s="0"/>
      <c r="IMZ61" s="0"/>
      <c r="INA61" s="0"/>
      <c r="INB61" s="0"/>
      <c r="INC61" s="0"/>
      <c r="IND61" s="0"/>
      <c r="INE61" s="0"/>
      <c r="INF61" s="0"/>
      <c r="ING61" s="0"/>
      <c r="INH61" s="0"/>
      <c r="INI61" s="0"/>
      <c r="INJ61" s="0"/>
      <c r="INK61" s="0"/>
      <c r="INL61" s="0"/>
      <c r="INM61" s="0"/>
      <c r="INN61" s="0"/>
      <c r="INO61" s="0"/>
      <c r="INP61" s="0"/>
      <c r="INQ61" s="0"/>
      <c r="INR61" s="0"/>
      <c r="INS61" s="0"/>
      <c r="INT61" s="0"/>
      <c r="INU61" s="0"/>
      <c r="INV61" s="0"/>
      <c r="INW61" s="0"/>
      <c r="INX61" s="0"/>
      <c r="INY61" s="0"/>
      <c r="INZ61" s="0"/>
      <c r="IOA61" s="0"/>
      <c r="IOB61" s="0"/>
      <c r="IOC61" s="0"/>
      <c r="IOD61" s="0"/>
      <c r="IOE61" s="0"/>
      <c r="IOF61" s="0"/>
      <c r="IOG61" s="0"/>
      <c r="IOH61" s="0"/>
      <c r="IOI61" s="0"/>
      <c r="IOJ61" s="0"/>
      <c r="IOK61" s="0"/>
      <c r="IOL61" s="0"/>
      <c r="IOM61" s="0"/>
      <c r="ION61" s="0"/>
      <c r="IOO61" s="0"/>
      <c r="IOP61" s="0"/>
      <c r="IOQ61" s="0"/>
      <c r="IOR61" s="0"/>
      <c r="IOS61" s="0"/>
      <c r="IOT61" s="0"/>
      <c r="IOU61" s="0"/>
      <c r="IOV61" s="0"/>
      <c r="IOW61" s="0"/>
      <c r="IOX61" s="0"/>
      <c r="IOY61" s="0"/>
      <c r="IOZ61" s="0"/>
      <c r="IPA61" s="0"/>
      <c r="IPB61" s="0"/>
      <c r="IPC61" s="0"/>
      <c r="IPD61" s="0"/>
      <c r="IPE61" s="0"/>
      <c r="IPF61" s="0"/>
      <c r="IPG61" s="0"/>
      <c r="IPH61" s="0"/>
      <c r="IPI61" s="0"/>
      <c r="IPJ61" s="0"/>
      <c r="IPK61" s="0"/>
      <c r="IPL61" s="0"/>
      <c r="IPM61" s="0"/>
      <c r="IPN61" s="0"/>
      <c r="IPO61" s="0"/>
      <c r="IPP61" s="0"/>
      <c r="IPQ61" s="0"/>
      <c r="IPR61" s="0"/>
      <c r="IPS61" s="0"/>
      <c r="IPT61" s="0"/>
      <c r="IPU61" s="0"/>
      <c r="IPV61" s="0"/>
      <c r="IPW61" s="0"/>
      <c r="IPX61" s="0"/>
      <c r="IPY61" s="0"/>
      <c r="IPZ61" s="0"/>
      <c r="IQA61" s="0"/>
      <c r="IQB61" s="0"/>
      <c r="IQC61" s="0"/>
      <c r="IQD61" s="0"/>
      <c r="IQE61" s="0"/>
      <c r="IQF61" s="0"/>
      <c r="IQG61" s="0"/>
      <c r="IQH61" s="0"/>
      <c r="IQI61" s="0"/>
      <c r="IQJ61" s="0"/>
      <c r="IQK61" s="0"/>
      <c r="IQL61" s="0"/>
      <c r="IQM61" s="0"/>
      <c r="IQN61" s="0"/>
      <c r="IQO61" s="0"/>
      <c r="IQP61" s="0"/>
      <c r="IQQ61" s="0"/>
      <c r="IQR61" s="0"/>
      <c r="IQS61" s="0"/>
      <c r="IQT61" s="0"/>
      <c r="IQU61" s="0"/>
      <c r="IQV61" s="0"/>
      <c r="IQW61" s="0"/>
      <c r="IQX61" s="0"/>
      <c r="IQY61" s="0"/>
      <c r="IQZ61" s="0"/>
      <c r="IRA61" s="0"/>
      <c r="IRB61" s="0"/>
      <c r="IRC61" s="0"/>
      <c r="IRD61" s="0"/>
      <c r="IRE61" s="0"/>
      <c r="IRF61" s="0"/>
      <c r="IRG61" s="0"/>
      <c r="IRH61" s="0"/>
      <c r="IRI61" s="0"/>
      <c r="IRJ61" s="0"/>
      <c r="IRK61" s="0"/>
      <c r="IRL61" s="0"/>
      <c r="IRM61" s="0"/>
      <c r="IRN61" s="0"/>
      <c r="IRO61" s="0"/>
      <c r="IRP61" s="0"/>
      <c r="IRQ61" s="0"/>
      <c r="IRR61" s="0"/>
      <c r="IRS61" s="0"/>
      <c r="IRT61" s="0"/>
      <c r="IRU61" s="0"/>
      <c r="IRV61" s="0"/>
      <c r="IRW61" s="0"/>
      <c r="IRX61" s="0"/>
      <c r="IRY61" s="0"/>
      <c r="IRZ61" s="0"/>
      <c r="ISA61" s="0"/>
      <c r="ISB61" s="0"/>
      <c r="ISC61" s="0"/>
      <c r="ISD61" s="0"/>
      <c r="ISE61" s="0"/>
      <c r="ISF61" s="0"/>
      <c r="ISG61" s="0"/>
      <c r="ISH61" s="0"/>
      <c r="ISI61" s="0"/>
      <c r="ISJ61" s="0"/>
      <c r="ISK61" s="0"/>
      <c r="ISL61" s="0"/>
      <c r="ISM61" s="0"/>
      <c r="ISN61" s="0"/>
      <c r="ISO61" s="0"/>
      <c r="ISP61" s="0"/>
      <c r="ISQ61" s="0"/>
      <c r="ISR61" s="0"/>
      <c r="ISS61" s="0"/>
      <c r="IST61" s="0"/>
      <c r="ISU61" s="0"/>
      <c r="ISV61" s="0"/>
      <c r="ISW61" s="0"/>
      <c r="ISX61" s="0"/>
      <c r="ISY61" s="0"/>
      <c r="ISZ61" s="0"/>
      <c r="ITA61" s="0"/>
      <c r="ITB61" s="0"/>
      <c r="ITC61" s="0"/>
      <c r="ITD61" s="0"/>
      <c r="ITE61" s="0"/>
      <c r="ITF61" s="0"/>
      <c r="ITG61" s="0"/>
      <c r="ITH61" s="0"/>
      <c r="ITI61" s="0"/>
      <c r="ITJ61" s="0"/>
      <c r="ITK61" s="0"/>
      <c r="ITL61" s="0"/>
      <c r="ITM61" s="0"/>
      <c r="ITN61" s="0"/>
      <c r="ITO61" s="0"/>
      <c r="ITP61" s="0"/>
      <c r="ITQ61" s="0"/>
      <c r="ITR61" s="0"/>
      <c r="ITS61" s="0"/>
      <c r="ITT61" s="0"/>
      <c r="ITU61" s="0"/>
      <c r="ITV61" s="0"/>
      <c r="ITW61" s="0"/>
      <c r="ITX61" s="0"/>
      <c r="ITY61" s="0"/>
      <c r="ITZ61" s="0"/>
      <c r="IUA61" s="0"/>
      <c r="IUB61" s="0"/>
      <c r="IUC61" s="0"/>
      <c r="IUD61" s="0"/>
      <c r="IUE61" s="0"/>
      <c r="IUF61" s="0"/>
      <c r="IUG61" s="0"/>
      <c r="IUH61" s="0"/>
      <c r="IUI61" s="0"/>
      <c r="IUJ61" s="0"/>
      <c r="IUK61" s="0"/>
      <c r="IUL61" s="0"/>
      <c r="IUM61" s="0"/>
      <c r="IUN61" s="0"/>
      <c r="IUO61" s="0"/>
      <c r="IUP61" s="0"/>
      <c r="IUQ61" s="0"/>
      <c r="IUR61" s="0"/>
      <c r="IUS61" s="0"/>
      <c r="IUT61" s="0"/>
      <c r="IUU61" s="0"/>
      <c r="IUV61" s="0"/>
      <c r="IUW61" s="0"/>
      <c r="IUX61" s="0"/>
      <c r="IUY61" s="0"/>
      <c r="IUZ61" s="0"/>
      <c r="IVA61" s="0"/>
      <c r="IVB61" s="0"/>
      <c r="IVC61" s="0"/>
      <c r="IVD61" s="0"/>
      <c r="IVE61" s="0"/>
      <c r="IVF61" s="0"/>
      <c r="IVG61" s="0"/>
      <c r="IVH61" s="0"/>
      <c r="IVI61" s="0"/>
      <c r="IVJ61" s="0"/>
      <c r="IVK61" s="0"/>
      <c r="IVL61" s="0"/>
      <c r="IVM61" s="0"/>
      <c r="IVN61" s="0"/>
      <c r="IVO61" s="0"/>
      <c r="IVP61" s="0"/>
      <c r="IVQ61" s="0"/>
      <c r="IVR61" s="0"/>
      <c r="IVS61" s="0"/>
      <c r="IVT61" s="0"/>
      <c r="IVU61" s="0"/>
      <c r="IVV61" s="0"/>
      <c r="IVW61" s="0"/>
      <c r="IVX61" s="0"/>
      <c r="IVY61" s="0"/>
      <c r="IVZ61" s="0"/>
      <c r="IWA61" s="0"/>
      <c r="IWB61" s="0"/>
      <c r="IWC61" s="0"/>
      <c r="IWD61" s="0"/>
      <c r="IWE61" s="0"/>
      <c r="IWF61" s="0"/>
      <c r="IWG61" s="0"/>
      <c r="IWH61" s="0"/>
      <c r="IWI61" s="0"/>
      <c r="IWJ61" s="0"/>
      <c r="IWK61" s="0"/>
      <c r="IWL61" s="0"/>
      <c r="IWM61" s="0"/>
      <c r="IWN61" s="0"/>
      <c r="IWO61" s="0"/>
      <c r="IWP61" s="0"/>
      <c r="IWQ61" s="0"/>
      <c r="IWR61" s="0"/>
      <c r="IWS61" s="0"/>
      <c r="IWT61" s="0"/>
      <c r="IWU61" s="0"/>
      <c r="IWV61" s="0"/>
      <c r="IWW61" s="0"/>
      <c r="IWX61" s="0"/>
      <c r="IWY61" s="0"/>
      <c r="IWZ61" s="0"/>
      <c r="IXA61" s="0"/>
      <c r="IXB61" s="0"/>
      <c r="IXC61" s="0"/>
      <c r="IXD61" s="0"/>
      <c r="IXE61" s="0"/>
      <c r="IXF61" s="0"/>
      <c r="IXG61" s="0"/>
      <c r="IXH61" s="0"/>
      <c r="IXI61" s="0"/>
      <c r="IXJ61" s="0"/>
      <c r="IXK61" s="0"/>
      <c r="IXL61" s="0"/>
      <c r="IXM61" s="0"/>
      <c r="IXN61" s="0"/>
      <c r="IXO61" s="0"/>
      <c r="IXP61" s="0"/>
      <c r="IXQ61" s="0"/>
      <c r="IXR61" s="0"/>
      <c r="IXS61" s="0"/>
      <c r="IXT61" s="0"/>
      <c r="IXU61" s="0"/>
      <c r="IXV61" s="0"/>
      <c r="IXW61" s="0"/>
      <c r="IXX61" s="0"/>
      <c r="IXY61" s="0"/>
      <c r="IXZ61" s="0"/>
      <c r="IYA61" s="0"/>
      <c r="IYB61" s="0"/>
      <c r="IYC61" s="0"/>
      <c r="IYD61" s="0"/>
      <c r="IYE61" s="0"/>
      <c r="IYF61" s="0"/>
      <c r="IYG61" s="0"/>
      <c r="IYH61" s="0"/>
      <c r="IYI61" s="0"/>
      <c r="IYJ61" s="0"/>
      <c r="IYK61" s="0"/>
      <c r="IYL61" s="0"/>
      <c r="IYM61" s="0"/>
      <c r="IYN61" s="0"/>
      <c r="IYO61" s="0"/>
      <c r="IYP61" s="0"/>
      <c r="IYQ61" s="0"/>
      <c r="IYR61" s="0"/>
      <c r="IYS61" s="0"/>
      <c r="IYT61" s="0"/>
      <c r="IYU61" s="0"/>
      <c r="IYV61" s="0"/>
      <c r="IYW61" s="0"/>
      <c r="IYX61" s="0"/>
      <c r="IYY61" s="0"/>
      <c r="IYZ61" s="0"/>
      <c r="IZA61" s="0"/>
      <c r="IZB61" s="0"/>
      <c r="IZC61" s="0"/>
      <c r="IZD61" s="0"/>
      <c r="IZE61" s="0"/>
      <c r="IZF61" s="0"/>
      <c r="IZG61" s="0"/>
      <c r="IZH61" s="0"/>
      <c r="IZI61" s="0"/>
      <c r="IZJ61" s="0"/>
      <c r="IZK61" s="0"/>
      <c r="IZL61" s="0"/>
      <c r="IZM61" s="0"/>
      <c r="IZN61" s="0"/>
      <c r="IZO61" s="0"/>
      <c r="IZP61" s="0"/>
      <c r="IZQ61" s="0"/>
      <c r="IZR61" s="0"/>
      <c r="IZS61" s="0"/>
      <c r="IZT61" s="0"/>
      <c r="IZU61" s="0"/>
      <c r="IZV61" s="0"/>
      <c r="IZW61" s="0"/>
      <c r="IZX61" s="0"/>
      <c r="IZY61" s="0"/>
      <c r="IZZ61" s="0"/>
      <c r="JAA61" s="0"/>
      <c r="JAB61" s="0"/>
      <c r="JAC61" s="0"/>
      <c r="JAD61" s="0"/>
      <c r="JAE61" s="0"/>
      <c r="JAF61" s="0"/>
      <c r="JAG61" s="0"/>
      <c r="JAH61" s="0"/>
      <c r="JAI61" s="0"/>
      <c r="JAJ61" s="0"/>
      <c r="JAK61" s="0"/>
      <c r="JAL61" s="0"/>
      <c r="JAM61" s="0"/>
      <c r="JAN61" s="0"/>
      <c r="JAO61" s="0"/>
      <c r="JAP61" s="0"/>
      <c r="JAQ61" s="0"/>
      <c r="JAR61" s="0"/>
      <c r="JAS61" s="0"/>
      <c r="JAT61" s="0"/>
      <c r="JAU61" s="0"/>
      <c r="JAV61" s="0"/>
      <c r="JAW61" s="0"/>
      <c r="JAX61" s="0"/>
      <c r="JAY61" s="0"/>
      <c r="JAZ61" s="0"/>
      <c r="JBA61" s="0"/>
      <c r="JBB61" s="0"/>
      <c r="JBC61" s="0"/>
      <c r="JBD61" s="0"/>
      <c r="JBE61" s="0"/>
      <c r="JBF61" s="0"/>
      <c r="JBG61" s="0"/>
      <c r="JBH61" s="0"/>
      <c r="JBI61" s="0"/>
      <c r="JBJ61" s="0"/>
      <c r="JBK61" s="0"/>
      <c r="JBL61" s="0"/>
      <c r="JBM61" s="0"/>
      <c r="JBN61" s="0"/>
      <c r="JBO61" s="0"/>
      <c r="JBP61" s="0"/>
      <c r="JBQ61" s="0"/>
      <c r="JBR61" s="0"/>
      <c r="JBS61" s="0"/>
      <c r="JBT61" s="0"/>
      <c r="JBU61" s="0"/>
      <c r="JBV61" s="0"/>
      <c r="JBW61" s="0"/>
      <c r="JBX61" s="0"/>
      <c r="JBY61" s="0"/>
      <c r="JBZ61" s="0"/>
      <c r="JCA61" s="0"/>
      <c r="JCB61" s="0"/>
      <c r="JCC61" s="0"/>
      <c r="JCD61" s="0"/>
      <c r="JCE61" s="0"/>
      <c r="JCF61" s="0"/>
      <c r="JCG61" s="0"/>
      <c r="JCH61" s="0"/>
      <c r="JCI61" s="0"/>
      <c r="JCJ61" s="0"/>
      <c r="JCK61" s="0"/>
      <c r="JCL61" s="0"/>
      <c r="JCM61" s="0"/>
      <c r="JCN61" s="0"/>
      <c r="JCO61" s="0"/>
      <c r="JCP61" s="0"/>
      <c r="JCQ61" s="0"/>
      <c r="JCR61" s="0"/>
      <c r="JCS61" s="0"/>
      <c r="JCT61" s="0"/>
      <c r="JCU61" s="0"/>
      <c r="JCV61" s="0"/>
      <c r="JCW61" s="0"/>
      <c r="JCX61" s="0"/>
      <c r="JCY61" s="0"/>
      <c r="JCZ61" s="0"/>
      <c r="JDA61" s="0"/>
      <c r="JDB61" s="0"/>
      <c r="JDC61" s="0"/>
      <c r="JDD61" s="0"/>
      <c r="JDE61" s="0"/>
      <c r="JDF61" s="0"/>
      <c r="JDG61" s="0"/>
      <c r="JDH61" s="0"/>
      <c r="JDI61" s="0"/>
      <c r="JDJ61" s="0"/>
      <c r="JDK61" s="0"/>
      <c r="JDL61" s="0"/>
      <c r="JDM61" s="0"/>
      <c r="JDN61" s="0"/>
      <c r="JDO61" s="0"/>
      <c r="JDP61" s="0"/>
      <c r="JDQ61" s="0"/>
      <c r="JDR61" s="0"/>
      <c r="JDS61" s="0"/>
      <c r="JDT61" s="0"/>
      <c r="JDU61" s="0"/>
      <c r="JDV61" s="0"/>
      <c r="JDW61" s="0"/>
      <c r="JDX61" s="0"/>
      <c r="JDY61" s="0"/>
      <c r="JDZ61" s="0"/>
      <c r="JEA61" s="0"/>
      <c r="JEB61" s="0"/>
      <c r="JEC61" s="0"/>
      <c r="JED61" s="0"/>
      <c r="JEE61" s="0"/>
      <c r="JEF61" s="0"/>
      <c r="JEG61" s="0"/>
      <c r="JEH61" s="0"/>
      <c r="JEI61" s="0"/>
      <c r="JEJ61" s="0"/>
      <c r="JEK61" s="0"/>
      <c r="JEL61" s="0"/>
      <c r="JEM61" s="0"/>
      <c r="JEN61" s="0"/>
      <c r="JEO61" s="0"/>
      <c r="JEP61" s="0"/>
      <c r="JEQ61" s="0"/>
      <c r="JER61" s="0"/>
      <c r="JES61" s="0"/>
      <c r="JET61" s="0"/>
      <c r="JEU61" s="0"/>
      <c r="JEV61" s="0"/>
      <c r="JEW61" s="0"/>
      <c r="JEX61" s="0"/>
      <c r="JEY61" s="0"/>
      <c r="JEZ61" s="0"/>
      <c r="JFA61" s="0"/>
      <c r="JFB61" s="0"/>
      <c r="JFC61" s="0"/>
      <c r="JFD61" s="0"/>
      <c r="JFE61" s="0"/>
      <c r="JFF61" s="0"/>
      <c r="JFG61" s="0"/>
      <c r="JFH61" s="0"/>
      <c r="JFI61" s="0"/>
      <c r="JFJ61" s="0"/>
      <c r="JFK61" s="0"/>
      <c r="JFL61" s="0"/>
      <c r="JFM61" s="0"/>
      <c r="JFN61" s="0"/>
      <c r="JFO61" s="0"/>
      <c r="JFP61" s="0"/>
      <c r="JFQ61" s="0"/>
      <c r="JFR61" s="0"/>
      <c r="JFS61" s="0"/>
      <c r="JFT61" s="0"/>
      <c r="JFU61" s="0"/>
      <c r="JFV61" s="0"/>
      <c r="JFW61" s="0"/>
      <c r="JFX61" s="0"/>
      <c r="JFY61" s="0"/>
      <c r="JFZ61" s="0"/>
      <c r="JGA61" s="0"/>
      <c r="JGB61" s="0"/>
      <c r="JGC61" s="0"/>
      <c r="JGD61" s="0"/>
      <c r="JGE61" s="0"/>
      <c r="JGF61" s="0"/>
      <c r="JGG61" s="0"/>
      <c r="JGH61" s="0"/>
      <c r="JGI61" s="0"/>
      <c r="JGJ61" s="0"/>
      <c r="JGK61" s="0"/>
      <c r="JGL61" s="0"/>
      <c r="JGM61" s="0"/>
      <c r="JGN61" s="0"/>
      <c r="JGO61" s="0"/>
      <c r="JGP61" s="0"/>
      <c r="JGQ61" s="0"/>
      <c r="JGR61" s="0"/>
      <c r="JGS61" s="0"/>
      <c r="JGT61" s="0"/>
      <c r="JGU61" s="0"/>
      <c r="JGV61" s="0"/>
      <c r="JGW61" s="0"/>
      <c r="JGX61" s="0"/>
      <c r="JGY61" s="0"/>
      <c r="JGZ61" s="0"/>
      <c r="JHA61" s="0"/>
      <c r="JHB61" s="0"/>
      <c r="JHC61" s="0"/>
      <c r="JHD61" s="0"/>
      <c r="JHE61" s="0"/>
      <c r="JHF61" s="0"/>
      <c r="JHG61" s="0"/>
      <c r="JHH61" s="0"/>
      <c r="JHI61" s="0"/>
      <c r="JHJ61" s="0"/>
      <c r="JHK61" s="0"/>
      <c r="JHL61" s="0"/>
      <c r="JHM61" s="0"/>
      <c r="JHN61" s="0"/>
      <c r="JHO61" s="0"/>
      <c r="JHP61" s="0"/>
      <c r="JHQ61" s="0"/>
      <c r="JHR61" s="0"/>
      <c r="JHS61" s="0"/>
      <c r="JHT61" s="0"/>
      <c r="JHU61" s="0"/>
      <c r="JHV61" s="0"/>
      <c r="JHW61" s="0"/>
      <c r="JHX61" s="0"/>
      <c r="JHY61" s="0"/>
      <c r="JHZ61" s="0"/>
      <c r="JIA61" s="0"/>
      <c r="JIB61" s="0"/>
      <c r="JIC61" s="0"/>
      <c r="JID61" s="0"/>
      <c r="JIE61" s="0"/>
      <c r="JIF61" s="0"/>
      <c r="JIG61" s="0"/>
      <c r="JIH61" s="0"/>
      <c r="JII61" s="0"/>
      <c r="JIJ61" s="0"/>
      <c r="JIK61" s="0"/>
      <c r="JIL61" s="0"/>
      <c r="JIM61" s="0"/>
      <c r="JIN61" s="0"/>
      <c r="JIO61" s="0"/>
      <c r="JIP61" s="0"/>
      <c r="JIQ61" s="0"/>
      <c r="JIR61" s="0"/>
      <c r="JIS61" s="0"/>
      <c r="JIT61" s="0"/>
      <c r="JIU61" s="0"/>
      <c r="JIV61" s="0"/>
      <c r="JIW61" s="0"/>
      <c r="JIX61" s="0"/>
      <c r="JIY61" s="0"/>
      <c r="JIZ61" s="0"/>
      <c r="JJA61" s="0"/>
      <c r="JJB61" s="0"/>
      <c r="JJC61" s="0"/>
      <c r="JJD61" s="0"/>
      <c r="JJE61" s="0"/>
      <c r="JJF61" s="0"/>
      <c r="JJG61" s="0"/>
      <c r="JJH61" s="0"/>
      <c r="JJI61" s="0"/>
      <c r="JJJ61" s="0"/>
      <c r="JJK61" s="0"/>
      <c r="JJL61" s="0"/>
      <c r="JJM61" s="0"/>
      <c r="JJN61" s="0"/>
      <c r="JJO61" s="0"/>
      <c r="JJP61" s="0"/>
      <c r="JJQ61" s="0"/>
      <c r="JJR61" s="0"/>
      <c r="JJS61" s="0"/>
      <c r="JJT61" s="0"/>
      <c r="JJU61" s="0"/>
      <c r="JJV61" s="0"/>
      <c r="JJW61" s="0"/>
      <c r="JJX61" s="0"/>
      <c r="JJY61" s="0"/>
      <c r="JJZ61" s="0"/>
      <c r="JKA61" s="0"/>
      <c r="JKB61" s="0"/>
      <c r="JKC61" s="0"/>
      <c r="JKD61" s="0"/>
      <c r="JKE61" s="0"/>
      <c r="JKF61" s="0"/>
      <c r="JKG61" s="0"/>
      <c r="JKH61" s="0"/>
      <c r="JKI61" s="0"/>
      <c r="JKJ61" s="0"/>
      <c r="JKK61" s="0"/>
      <c r="JKL61" s="0"/>
      <c r="JKM61" s="0"/>
      <c r="JKN61" s="0"/>
      <c r="JKO61" s="0"/>
      <c r="JKP61" s="0"/>
      <c r="JKQ61" s="0"/>
      <c r="JKR61" s="0"/>
      <c r="JKS61" s="0"/>
      <c r="JKT61" s="0"/>
      <c r="JKU61" s="0"/>
      <c r="JKV61" s="0"/>
      <c r="JKW61" s="0"/>
      <c r="JKX61" s="0"/>
      <c r="JKY61" s="0"/>
      <c r="JKZ61" s="0"/>
      <c r="JLA61" s="0"/>
      <c r="JLB61" s="0"/>
      <c r="JLC61" s="0"/>
      <c r="JLD61" s="0"/>
      <c r="JLE61" s="0"/>
      <c r="JLF61" s="0"/>
      <c r="JLG61" s="0"/>
      <c r="JLH61" s="0"/>
      <c r="JLI61" s="0"/>
      <c r="JLJ61" s="0"/>
      <c r="JLK61" s="0"/>
      <c r="JLL61" s="0"/>
      <c r="JLM61" s="0"/>
      <c r="JLN61" s="0"/>
      <c r="JLO61" s="0"/>
      <c r="JLP61" s="0"/>
      <c r="JLQ61" s="0"/>
      <c r="JLR61" s="0"/>
      <c r="JLS61" s="0"/>
      <c r="JLT61" s="0"/>
      <c r="JLU61" s="0"/>
      <c r="JLV61" s="0"/>
      <c r="JLW61" s="0"/>
      <c r="JLX61" s="0"/>
      <c r="JLY61" s="0"/>
      <c r="JLZ61" s="0"/>
      <c r="JMA61" s="0"/>
      <c r="JMB61" s="0"/>
      <c r="JMC61" s="0"/>
      <c r="JMD61" s="0"/>
      <c r="JME61" s="0"/>
      <c r="JMF61" s="0"/>
      <c r="JMG61" s="0"/>
      <c r="JMH61" s="0"/>
      <c r="JMI61" s="0"/>
      <c r="JMJ61" s="0"/>
      <c r="JMK61" s="0"/>
      <c r="JML61" s="0"/>
      <c r="JMM61" s="0"/>
      <c r="JMN61" s="0"/>
      <c r="JMO61" s="0"/>
      <c r="JMP61" s="0"/>
      <c r="JMQ61" s="0"/>
      <c r="JMR61" s="0"/>
      <c r="JMS61" s="0"/>
      <c r="JMT61" s="0"/>
      <c r="JMU61" s="0"/>
      <c r="JMV61" s="0"/>
      <c r="JMW61" s="0"/>
      <c r="JMX61" s="0"/>
      <c r="JMY61" s="0"/>
      <c r="JMZ61" s="0"/>
      <c r="JNA61" s="0"/>
      <c r="JNB61" s="0"/>
      <c r="JNC61" s="0"/>
      <c r="JND61" s="0"/>
      <c r="JNE61" s="0"/>
      <c r="JNF61" s="0"/>
      <c r="JNG61" s="0"/>
      <c r="JNH61" s="0"/>
      <c r="JNI61" s="0"/>
      <c r="JNJ61" s="0"/>
      <c r="JNK61" s="0"/>
      <c r="JNL61" s="0"/>
      <c r="JNM61" s="0"/>
      <c r="JNN61" s="0"/>
      <c r="JNO61" s="0"/>
      <c r="JNP61" s="0"/>
      <c r="JNQ61" s="0"/>
      <c r="JNR61" s="0"/>
      <c r="JNS61" s="0"/>
      <c r="JNT61" s="0"/>
      <c r="JNU61" s="0"/>
      <c r="JNV61" s="0"/>
      <c r="JNW61" s="0"/>
      <c r="JNX61" s="0"/>
      <c r="JNY61" s="0"/>
      <c r="JNZ61" s="0"/>
      <c r="JOA61" s="0"/>
      <c r="JOB61" s="0"/>
      <c r="JOC61" s="0"/>
      <c r="JOD61" s="0"/>
      <c r="JOE61" s="0"/>
      <c r="JOF61" s="0"/>
      <c r="JOG61" s="0"/>
      <c r="JOH61" s="0"/>
      <c r="JOI61" s="0"/>
      <c r="JOJ61" s="0"/>
      <c r="JOK61" s="0"/>
      <c r="JOL61" s="0"/>
      <c r="JOM61" s="0"/>
      <c r="JON61" s="0"/>
      <c r="JOO61" s="0"/>
      <c r="JOP61" s="0"/>
      <c r="JOQ61" s="0"/>
      <c r="JOR61" s="0"/>
      <c r="JOS61" s="0"/>
      <c r="JOT61" s="0"/>
      <c r="JOU61" s="0"/>
      <c r="JOV61" s="0"/>
      <c r="JOW61" s="0"/>
      <c r="JOX61" s="0"/>
      <c r="JOY61" s="0"/>
      <c r="JOZ61" s="0"/>
      <c r="JPA61" s="0"/>
      <c r="JPB61" s="0"/>
      <c r="JPC61" s="0"/>
      <c r="JPD61" s="0"/>
      <c r="JPE61" s="0"/>
      <c r="JPF61" s="0"/>
      <c r="JPG61" s="0"/>
      <c r="JPH61" s="0"/>
      <c r="JPI61" s="0"/>
      <c r="JPJ61" s="0"/>
      <c r="JPK61" s="0"/>
      <c r="JPL61" s="0"/>
      <c r="JPM61" s="0"/>
      <c r="JPN61" s="0"/>
      <c r="JPO61" s="0"/>
      <c r="JPP61" s="0"/>
      <c r="JPQ61" s="0"/>
      <c r="JPR61" s="0"/>
      <c r="JPS61" s="0"/>
      <c r="JPT61" s="0"/>
      <c r="JPU61" s="0"/>
      <c r="JPV61" s="0"/>
      <c r="JPW61" s="0"/>
      <c r="JPX61" s="0"/>
      <c r="JPY61" s="0"/>
      <c r="JPZ61" s="0"/>
      <c r="JQA61" s="0"/>
      <c r="JQB61" s="0"/>
      <c r="JQC61" s="0"/>
      <c r="JQD61" s="0"/>
      <c r="JQE61" s="0"/>
      <c r="JQF61" s="0"/>
      <c r="JQG61" s="0"/>
      <c r="JQH61" s="0"/>
      <c r="JQI61" s="0"/>
      <c r="JQJ61" s="0"/>
      <c r="JQK61" s="0"/>
      <c r="JQL61" s="0"/>
      <c r="JQM61" s="0"/>
      <c r="JQN61" s="0"/>
      <c r="JQO61" s="0"/>
      <c r="JQP61" s="0"/>
      <c r="JQQ61" s="0"/>
      <c r="JQR61" s="0"/>
      <c r="JQS61" s="0"/>
      <c r="JQT61" s="0"/>
      <c r="JQU61" s="0"/>
      <c r="JQV61" s="0"/>
      <c r="JQW61" s="0"/>
      <c r="JQX61" s="0"/>
      <c r="JQY61" s="0"/>
      <c r="JQZ61" s="0"/>
      <c r="JRA61" s="0"/>
      <c r="JRB61" s="0"/>
      <c r="JRC61" s="0"/>
      <c r="JRD61" s="0"/>
      <c r="JRE61" s="0"/>
      <c r="JRF61" s="0"/>
      <c r="JRG61" s="0"/>
      <c r="JRH61" s="0"/>
      <c r="JRI61" s="0"/>
      <c r="JRJ61" s="0"/>
      <c r="JRK61" s="0"/>
      <c r="JRL61" s="0"/>
      <c r="JRM61" s="0"/>
      <c r="JRN61" s="0"/>
      <c r="JRO61" s="0"/>
      <c r="JRP61" s="0"/>
      <c r="JRQ61" s="0"/>
      <c r="JRR61" s="0"/>
      <c r="JRS61" s="0"/>
      <c r="JRT61" s="0"/>
      <c r="JRU61" s="0"/>
      <c r="JRV61" s="0"/>
      <c r="JRW61" s="0"/>
      <c r="JRX61" s="0"/>
      <c r="JRY61" s="0"/>
      <c r="JRZ61" s="0"/>
      <c r="JSA61" s="0"/>
      <c r="JSB61" s="0"/>
      <c r="JSC61" s="0"/>
      <c r="JSD61" s="0"/>
      <c r="JSE61" s="0"/>
      <c r="JSF61" s="0"/>
      <c r="JSG61" s="0"/>
      <c r="JSH61" s="0"/>
      <c r="JSI61" s="0"/>
      <c r="JSJ61" s="0"/>
      <c r="JSK61" s="0"/>
      <c r="JSL61" s="0"/>
      <c r="JSM61" s="0"/>
      <c r="JSN61" s="0"/>
      <c r="JSO61" s="0"/>
      <c r="JSP61" s="0"/>
      <c r="JSQ61" s="0"/>
      <c r="JSR61" s="0"/>
      <c r="JSS61" s="0"/>
      <c r="JST61" s="0"/>
      <c r="JSU61" s="0"/>
      <c r="JSV61" s="0"/>
      <c r="JSW61" s="0"/>
      <c r="JSX61" s="0"/>
      <c r="JSY61" s="0"/>
      <c r="JSZ61" s="0"/>
      <c r="JTA61" s="0"/>
      <c r="JTB61" s="0"/>
      <c r="JTC61" s="0"/>
      <c r="JTD61" s="0"/>
      <c r="JTE61" s="0"/>
      <c r="JTF61" s="0"/>
      <c r="JTG61" s="0"/>
      <c r="JTH61" s="0"/>
      <c r="JTI61" s="0"/>
      <c r="JTJ61" s="0"/>
      <c r="JTK61" s="0"/>
      <c r="JTL61" s="0"/>
      <c r="JTM61" s="0"/>
      <c r="JTN61" s="0"/>
      <c r="JTO61" s="0"/>
      <c r="JTP61" s="0"/>
      <c r="JTQ61" s="0"/>
      <c r="JTR61" s="0"/>
      <c r="JTS61" s="0"/>
      <c r="JTT61" s="0"/>
      <c r="JTU61" s="0"/>
      <c r="JTV61" s="0"/>
      <c r="JTW61" s="0"/>
      <c r="JTX61" s="0"/>
      <c r="JTY61" s="0"/>
      <c r="JTZ61" s="0"/>
      <c r="JUA61" s="0"/>
      <c r="JUB61" s="0"/>
      <c r="JUC61" s="0"/>
      <c r="JUD61" s="0"/>
      <c r="JUE61" s="0"/>
      <c r="JUF61" s="0"/>
      <c r="JUG61" s="0"/>
      <c r="JUH61" s="0"/>
      <c r="JUI61" s="0"/>
      <c r="JUJ61" s="0"/>
      <c r="JUK61" s="0"/>
      <c r="JUL61" s="0"/>
      <c r="JUM61" s="0"/>
      <c r="JUN61" s="0"/>
      <c r="JUO61" s="0"/>
      <c r="JUP61" s="0"/>
      <c r="JUQ61" s="0"/>
      <c r="JUR61" s="0"/>
      <c r="JUS61" s="0"/>
      <c r="JUT61" s="0"/>
      <c r="JUU61" s="0"/>
      <c r="JUV61" s="0"/>
      <c r="JUW61" s="0"/>
      <c r="JUX61" s="0"/>
      <c r="JUY61" s="0"/>
      <c r="JUZ61" s="0"/>
      <c r="JVA61" s="0"/>
      <c r="JVB61" s="0"/>
      <c r="JVC61" s="0"/>
      <c r="JVD61" s="0"/>
      <c r="JVE61" s="0"/>
      <c r="JVF61" s="0"/>
      <c r="JVG61" s="0"/>
      <c r="JVH61" s="0"/>
      <c r="JVI61" s="0"/>
      <c r="JVJ61" s="0"/>
      <c r="JVK61" s="0"/>
      <c r="JVL61" s="0"/>
      <c r="JVM61" s="0"/>
      <c r="JVN61" s="0"/>
      <c r="JVO61" s="0"/>
      <c r="JVP61" s="0"/>
      <c r="JVQ61" s="0"/>
      <c r="JVR61" s="0"/>
      <c r="JVS61" s="0"/>
      <c r="JVT61" s="0"/>
      <c r="JVU61" s="0"/>
      <c r="JVV61" s="0"/>
      <c r="JVW61" s="0"/>
      <c r="JVX61" s="0"/>
      <c r="JVY61" s="0"/>
      <c r="JVZ61" s="0"/>
      <c r="JWA61" s="0"/>
      <c r="JWB61" s="0"/>
      <c r="JWC61" s="0"/>
      <c r="JWD61" s="0"/>
      <c r="JWE61" s="0"/>
      <c r="JWF61" s="0"/>
      <c r="JWG61" s="0"/>
      <c r="JWH61" s="0"/>
      <c r="JWI61" s="0"/>
      <c r="JWJ61" s="0"/>
      <c r="JWK61" s="0"/>
      <c r="JWL61" s="0"/>
      <c r="JWM61" s="0"/>
      <c r="JWN61" s="0"/>
      <c r="JWO61" s="0"/>
      <c r="JWP61" s="0"/>
      <c r="JWQ61" s="0"/>
      <c r="JWR61" s="0"/>
      <c r="JWS61" s="0"/>
      <c r="JWT61" s="0"/>
      <c r="JWU61" s="0"/>
      <c r="JWV61" s="0"/>
      <c r="JWW61" s="0"/>
      <c r="JWX61" s="0"/>
      <c r="JWY61" s="0"/>
      <c r="JWZ61" s="0"/>
      <c r="JXA61" s="0"/>
      <c r="JXB61" s="0"/>
      <c r="JXC61" s="0"/>
      <c r="JXD61" s="0"/>
      <c r="JXE61" s="0"/>
      <c r="JXF61" s="0"/>
      <c r="JXG61" s="0"/>
      <c r="JXH61" s="0"/>
      <c r="JXI61" s="0"/>
      <c r="JXJ61" s="0"/>
      <c r="JXK61" s="0"/>
      <c r="JXL61" s="0"/>
      <c r="JXM61" s="0"/>
      <c r="JXN61" s="0"/>
      <c r="JXO61" s="0"/>
      <c r="JXP61" s="0"/>
      <c r="JXQ61" s="0"/>
      <c r="JXR61" s="0"/>
      <c r="JXS61" s="0"/>
      <c r="JXT61" s="0"/>
      <c r="JXU61" s="0"/>
      <c r="JXV61" s="0"/>
      <c r="JXW61" s="0"/>
      <c r="JXX61" s="0"/>
      <c r="JXY61" s="0"/>
      <c r="JXZ61" s="0"/>
      <c r="JYA61" s="0"/>
      <c r="JYB61" s="0"/>
      <c r="JYC61" s="0"/>
      <c r="JYD61" s="0"/>
      <c r="JYE61" s="0"/>
      <c r="JYF61" s="0"/>
      <c r="JYG61" s="0"/>
      <c r="JYH61" s="0"/>
      <c r="JYI61" s="0"/>
      <c r="JYJ61" s="0"/>
      <c r="JYK61" s="0"/>
      <c r="JYL61" s="0"/>
      <c r="JYM61" s="0"/>
      <c r="JYN61" s="0"/>
      <c r="JYO61" s="0"/>
      <c r="JYP61" s="0"/>
      <c r="JYQ61" s="0"/>
      <c r="JYR61" s="0"/>
      <c r="JYS61" s="0"/>
      <c r="JYT61" s="0"/>
      <c r="JYU61" s="0"/>
      <c r="JYV61" s="0"/>
      <c r="JYW61" s="0"/>
      <c r="JYX61" s="0"/>
      <c r="JYY61" s="0"/>
      <c r="JYZ61" s="0"/>
      <c r="JZA61" s="0"/>
      <c r="JZB61" s="0"/>
      <c r="JZC61" s="0"/>
      <c r="JZD61" s="0"/>
      <c r="JZE61" s="0"/>
      <c r="JZF61" s="0"/>
      <c r="JZG61" s="0"/>
      <c r="JZH61" s="0"/>
      <c r="JZI61" s="0"/>
      <c r="JZJ61" s="0"/>
      <c r="JZK61" s="0"/>
      <c r="JZL61" s="0"/>
      <c r="JZM61" s="0"/>
      <c r="JZN61" s="0"/>
      <c r="JZO61" s="0"/>
      <c r="JZP61" s="0"/>
      <c r="JZQ61" s="0"/>
      <c r="JZR61" s="0"/>
      <c r="JZS61" s="0"/>
      <c r="JZT61" s="0"/>
      <c r="JZU61" s="0"/>
      <c r="JZV61" s="0"/>
      <c r="JZW61" s="0"/>
      <c r="JZX61" s="0"/>
      <c r="JZY61" s="0"/>
      <c r="JZZ61" s="0"/>
      <c r="KAA61" s="0"/>
      <c r="KAB61" s="0"/>
      <c r="KAC61" s="0"/>
      <c r="KAD61" s="0"/>
      <c r="KAE61" s="0"/>
      <c r="KAF61" s="0"/>
      <c r="KAG61" s="0"/>
      <c r="KAH61" s="0"/>
      <c r="KAI61" s="0"/>
      <c r="KAJ61" s="0"/>
      <c r="KAK61" s="0"/>
      <c r="KAL61" s="0"/>
      <c r="KAM61" s="0"/>
      <c r="KAN61" s="0"/>
      <c r="KAO61" s="0"/>
      <c r="KAP61" s="0"/>
      <c r="KAQ61" s="0"/>
      <c r="KAR61" s="0"/>
      <c r="KAS61" s="0"/>
      <c r="KAT61" s="0"/>
      <c r="KAU61" s="0"/>
      <c r="KAV61" s="0"/>
      <c r="KAW61" s="0"/>
      <c r="KAX61" s="0"/>
      <c r="KAY61" s="0"/>
      <c r="KAZ61" s="0"/>
      <c r="KBA61" s="0"/>
      <c r="KBB61" s="0"/>
      <c r="KBC61" s="0"/>
      <c r="KBD61" s="0"/>
      <c r="KBE61" s="0"/>
      <c r="KBF61" s="0"/>
      <c r="KBG61" s="0"/>
      <c r="KBH61" s="0"/>
      <c r="KBI61" s="0"/>
      <c r="KBJ61" s="0"/>
      <c r="KBK61" s="0"/>
      <c r="KBL61" s="0"/>
      <c r="KBM61" s="0"/>
      <c r="KBN61" s="0"/>
      <c r="KBO61" s="0"/>
      <c r="KBP61" s="0"/>
      <c r="KBQ61" s="0"/>
      <c r="KBR61" s="0"/>
      <c r="KBS61" s="0"/>
      <c r="KBT61" s="0"/>
      <c r="KBU61" s="0"/>
      <c r="KBV61" s="0"/>
      <c r="KBW61" s="0"/>
      <c r="KBX61" s="0"/>
      <c r="KBY61" s="0"/>
      <c r="KBZ61" s="0"/>
      <c r="KCA61" s="0"/>
      <c r="KCB61" s="0"/>
      <c r="KCC61" s="0"/>
      <c r="KCD61" s="0"/>
      <c r="KCE61" s="0"/>
      <c r="KCF61" s="0"/>
      <c r="KCG61" s="0"/>
      <c r="KCH61" s="0"/>
      <c r="KCI61" s="0"/>
      <c r="KCJ61" s="0"/>
      <c r="KCK61" s="0"/>
      <c r="KCL61" s="0"/>
      <c r="KCM61" s="0"/>
      <c r="KCN61" s="0"/>
      <c r="KCO61" s="0"/>
      <c r="KCP61" s="0"/>
      <c r="KCQ61" s="0"/>
      <c r="KCR61" s="0"/>
      <c r="KCS61" s="0"/>
      <c r="KCT61" s="0"/>
      <c r="KCU61" s="0"/>
      <c r="KCV61" s="0"/>
      <c r="KCW61" s="0"/>
      <c r="KCX61" s="0"/>
      <c r="KCY61" s="0"/>
      <c r="KCZ61" s="0"/>
      <c r="KDA61" s="0"/>
      <c r="KDB61" s="0"/>
      <c r="KDC61" s="0"/>
      <c r="KDD61" s="0"/>
      <c r="KDE61" s="0"/>
      <c r="KDF61" s="0"/>
      <c r="KDG61" s="0"/>
      <c r="KDH61" s="0"/>
      <c r="KDI61" s="0"/>
      <c r="KDJ61" s="0"/>
      <c r="KDK61" s="0"/>
      <c r="KDL61" s="0"/>
      <c r="KDM61" s="0"/>
      <c r="KDN61" s="0"/>
      <c r="KDO61" s="0"/>
      <c r="KDP61" s="0"/>
      <c r="KDQ61" s="0"/>
      <c r="KDR61" s="0"/>
      <c r="KDS61" s="0"/>
      <c r="KDT61" s="0"/>
      <c r="KDU61" s="0"/>
      <c r="KDV61" s="0"/>
      <c r="KDW61" s="0"/>
      <c r="KDX61" s="0"/>
      <c r="KDY61" s="0"/>
      <c r="KDZ61" s="0"/>
      <c r="KEA61" s="0"/>
      <c r="KEB61" s="0"/>
      <c r="KEC61" s="0"/>
      <c r="KED61" s="0"/>
      <c r="KEE61" s="0"/>
      <c r="KEF61" s="0"/>
      <c r="KEG61" s="0"/>
      <c r="KEH61" s="0"/>
      <c r="KEI61" s="0"/>
      <c r="KEJ61" s="0"/>
      <c r="KEK61" s="0"/>
      <c r="KEL61" s="0"/>
      <c r="KEM61" s="0"/>
      <c r="KEN61" s="0"/>
      <c r="KEO61" s="0"/>
      <c r="KEP61" s="0"/>
      <c r="KEQ61" s="0"/>
      <c r="KER61" s="0"/>
      <c r="KES61" s="0"/>
      <c r="KET61" s="0"/>
      <c r="KEU61" s="0"/>
      <c r="KEV61" s="0"/>
      <c r="KEW61" s="0"/>
      <c r="KEX61" s="0"/>
      <c r="KEY61" s="0"/>
      <c r="KEZ61" s="0"/>
      <c r="KFA61" s="0"/>
      <c r="KFB61" s="0"/>
      <c r="KFC61" s="0"/>
      <c r="KFD61" s="0"/>
      <c r="KFE61" s="0"/>
      <c r="KFF61" s="0"/>
      <c r="KFG61" s="0"/>
      <c r="KFH61" s="0"/>
      <c r="KFI61" s="0"/>
      <c r="KFJ61" s="0"/>
      <c r="KFK61" s="0"/>
      <c r="KFL61" s="0"/>
      <c r="KFM61" s="0"/>
      <c r="KFN61" s="0"/>
      <c r="KFO61" s="0"/>
      <c r="KFP61" s="0"/>
      <c r="KFQ61" s="0"/>
      <c r="KFR61" s="0"/>
      <c r="KFS61" s="0"/>
      <c r="KFT61" s="0"/>
      <c r="KFU61" s="0"/>
      <c r="KFV61" s="0"/>
      <c r="KFW61" s="0"/>
      <c r="KFX61" s="0"/>
      <c r="KFY61" s="0"/>
      <c r="KFZ61" s="0"/>
      <c r="KGA61" s="0"/>
      <c r="KGB61" s="0"/>
      <c r="KGC61" s="0"/>
      <c r="KGD61" s="0"/>
      <c r="KGE61" s="0"/>
      <c r="KGF61" s="0"/>
      <c r="KGG61" s="0"/>
      <c r="KGH61" s="0"/>
      <c r="KGI61" s="0"/>
      <c r="KGJ61" s="0"/>
      <c r="KGK61" s="0"/>
      <c r="KGL61" s="0"/>
      <c r="KGM61" s="0"/>
      <c r="KGN61" s="0"/>
      <c r="KGO61" s="0"/>
      <c r="KGP61" s="0"/>
      <c r="KGQ61" s="0"/>
      <c r="KGR61" s="0"/>
      <c r="KGS61" s="0"/>
      <c r="KGT61" s="0"/>
      <c r="KGU61" s="0"/>
      <c r="KGV61" s="0"/>
      <c r="KGW61" s="0"/>
      <c r="KGX61" s="0"/>
      <c r="KGY61" s="0"/>
      <c r="KGZ61" s="0"/>
      <c r="KHA61" s="0"/>
      <c r="KHB61" s="0"/>
      <c r="KHC61" s="0"/>
      <c r="KHD61" s="0"/>
      <c r="KHE61" s="0"/>
      <c r="KHF61" s="0"/>
      <c r="KHG61" s="0"/>
      <c r="KHH61" s="0"/>
      <c r="KHI61" s="0"/>
      <c r="KHJ61" s="0"/>
      <c r="KHK61" s="0"/>
      <c r="KHL61" s="0"/>
      <c r="KHM61" s="0"/>
      <c r="KHN61" s="0"/>
      <c r="KHO61" s="0"/>
      <c r="KHP61" s="0"/>
      <c r="KHQ61" s="0"/>
      <c r="KHR61" s="0"/>
      <c r="KHS61" s="0"/>
      <c r="KHT61" s="0"/>
      <c r="KHU61" s="0"/>
      <c r="KHV61" s="0"/>
      <c r="KHW61" s="0"/>
      <c r="KHX61" s="0"/>
      <c r="KHY61" s="0"/>
      <c r="KHZ61" s="0"/>
      <c r="KIA61" s="0"/>
      <c r="KIB61" s="0"/>
      <c r="KIC61" s="0"/>
      <c r="KID61" s="0"/>
      <c r="KIE61" s="0"/>
      <c r="KIF61" s="0"/>
      <c r="KIG61" s="0"/>
      <c r="KIH61" s="0"/>
      <c r="KII61" s="0"/>
      <c r="KIJ61" s="0"/>
      <c r="KIK61" s="0"/>
      <c r="KIL61" s="0"/>
      <c r="KIM61" s="0"/>
      <c r="KIN61" s="0"/>
      <c r="KIO61" s="0"/>
      <c r="KIP61" s="0"/>
      <c r="KIQ61" s="0"/>
      <c r="KIR61" s="0"/>
      <c r="KIS61" s="0"/>
      <c r="KIT61" s="0"/>
      <c r="KIU61" s="0"/>
      <c r="KIV61" s="0"/>
      <c r="KIW61" s="0"/>
      <c r="KIX61" s="0"/>
      <c r="KIY61" s="0"/>
      <c r="KIZ61" s="0"/>
      <c r="KJA61" s="0"/>
      <c r="KJB61" s="0"/>
      <c r="KJC61" s="0"/>
      <c r="KJD61" s="0"/>
      <c r="KJE61" s="0"/>
      <c r="KJF61" s="0"/>
      <c r="KJG61" s="0"/>
      <c r="KJH61" s="0"/>
      <c r="KJI61" s="0"/>
      <c r="KJJ61" s="0"/>
      <c r="KJK61" s="0"/>
      <c r="KJL61" s="0"/>
      <c r="KJM61" s="0"/>
      <c r="KJN61" s="0"/>
      <c r="KJO61" s="0"/>
      <c r="KJP61" s="0"/>
      <c r="KJQ61" s="0"/>
      <c r="KJR61" s="0"/>
      <c r="KJS61" s="0"/>
      <c r="KJT61" s="0"/>
      <c r="KJU61" s="0"/>
      <c r="KJV61" s="0"/>
      <c r="KJW61" s="0"/>
      <c r="KJX61" s="0"/>
      <c r="KJY61" s="0"/>
      <c r="KJZ61" s="0"/>
      <c r="KKA61" s="0"/>
      <c r="KKB61" s="0"/>
      <c r="KKC61" s="0"/>
      <c r="KKD61" s="0"/>
      <c r="KKE61" s="0"/>
      <c r="KKF61" s="0"/>
      <c r="KKG61" s="0"/>
      <c r="KKH61" s="0"/>
      <c r="KKI61" s="0"/>
      <c r="KKJ61" s="0"/>
      <c r="KKK61" s="0"/>
      <c r="KKL61" s="0"/>
      <c r="KKM61" s="0"/>
      <c r="KKN61" s="0"/>
      <c r="KKO61" s="0"/>
      <c r="KKP61" s="0"/>
      <c r="KKQ61" s="0"/>
      <c r="KKR61" s="0"/>
      <c r="KKS61" s="0"/>
      <c r="KKT61" s="0"/>
      <c r="KKU61" s="0"/>
      <c r="KKV61" s="0"/>
      <c r="KKW61" s="0"/>
      <c r="KKX61" s="0"/>
      <c r="KKY61" s="0"/>
      <c r="KKZ61" s="0"/>
      <c r="KLA61" s="0"/>
      <c r="KLB61" s="0"/>
      <c r="KLC61" s="0"/>
      <c r="KLD61" s="0"/>
      <c r="KLE61" s="0"/>
      <c r="KLF61" s="0"/>
      <c r="KLG61" s="0"/>
      <c r="KLH61" s="0"/>
      <c r="KLI61" s="0"/>
      <c r="KLJ61" s="0"/>
      <c r="KLK61" s="0"/>
      <c r="KLL61" s="0"/>
      <c r="KLM61" s="0"/>
      <c r="KLN61" s="0"/>
      <c r="KLO61" s="0"/>
      <c r="KLP61" s="0"/>
      <c r="KLQ61" s="0"/>
      <c r="KLR61" s="0"/>
      <c r="KLS61" s="0"/>
      <c r="KLT61" s="0"/>
      <c r="KLU61" s="0"/>
      <c r="KLV61" s="0"/>
      <c r="KLW61" s="0"/>
      <c r="KLX61" s="0"/>
      <c r="KLY61" s="0"/>
      <c r="KLZ61" s="0"/>
      <c r="KMA61" s="0"/>
      <c r="KMB61" s="0"/>
      <c r="KMC61" s="0"/>
      <c r="KMD61" s="0"/>
      <c r="KME61" s="0"/>
      <c r="KMF61" s="0"/>
      <c r="KMG61" s="0"/>
      <c r="KMH61" s="0"/>
      <c r="KMI61" s="0"/>
      <c r="KMJ61" s="0"/>
      <c r="KMK61" s="0"/>
      <c r="KML61" s="0"/>
      <c r="KMM61" s="0"/>
      <c r="KMN61" s="0"/>
      <c r="KMO61" s="0"/>
      <c r="KMP61" s="0"/>
      <c r="KMQ61" s="0"/>
      <c r="KMR61" s="0"/>
      <c r="KMS61" s="0"/>
      <c r="KMT61" s="0"/>
      <c r="KMU61" s="0"/>
      <c r="KMV61" s="0"/>
      <c r="KMW61" s="0"/>
      <c r="KMX61" s="0"/>
      <c r="KMY61" s="0"/>
      <c r="KMZ61" s="0"/>
      <c r="KNA61" s="0"/>
      <c r="KNB61" s="0"/>
      <c r="KNC61" s="0"/>
      <c r="KND61" s="0"/>
      <c r="KNE61" s="0"/>
      <c r="KNF61" s="0"/>
      <c r="KNG61" s="0"/>
      <c r="KNH61" s="0"/>
      <c r="KNI61" s="0"/>
      <c r="KNJ61" s="0"/>
      <c r="KNK61" s="0"/>
      <c r="KNL61" s="0"/>
      <c r="KNM61" s="0"/>
      <c r="KNN61" s="0"/>
      <c r="KNO61" s="0"/>
      <c r="KNP61" s="0"/>
      <c r="KNQ61" s="0"/>
      <c r="KNR61" s="0"/>
      <c r="KNS61" s="0"/>
      <c r="KNT61" s="0"/>
      <c r="KNU61" s="0"/>
      <c r="KNV61" s="0"/>
      <c r="KNW61" s="0"/>
      <c r="KNX61" s="0"/>
      <c r="KNY61" s="0"/>
      <c r="KNZ61" s="0"/>
      <c r="KOA61" s="0"/>
      <c r="KOB61" s="0"/>
      <c r="KOC61" s="0"/>
      <c r="KOD61" s="0"/>
      <c r="KOE61" s="0"/>
      <c r="KOF61" s="0"/>
      <c r="KOG61" s="0"/>
      <c r="KOH61" s="0"/>
      <c r="KOI61" s="0"/>
      <c r="KOJ61" s="0"/>
      <c r="KOK61" s="0"/>
      <c r="KOL61" s="0"/>
      <c r="KOM61" s="0"/>
      <c r="KON61" s="0"/>
      <c r="KOO61" s="0"/>
      <c r="KOP61" s="0"/>
      <c r="KOQ61" s="0"/>
      <c r="KOR61" s="0"/>
      <c r="KOS61" s="0"/>
      <c r="KOT61" s="0"/>
      <c r="KOU61" s="0"/>
      <c r="KOV61" s="0"/>
      <c r="KOW61" s="0"/>
      <c r="KOX61" s="0"/>
      <c r="KOY61" s="0"/>
      <c r="KOZ61" s="0"/>
      <c r="KPA61" s="0"/>
      <c r="KPB61" s="0"/>
      <c r="KPC61" s="0"/>
      <c r="KPD61" s="0"/>
      <c r="KPE61" s="0"/>
      <c r="KPF61" s="0"/>
      <c r="KPG61" s="0"/>
      <c r="KPH61" s="0"/>
      <c r="KPI61" s="0"/>
      <c r="KPJ61" s="0"/>
      <c r="KPK61" s="0"/>
      <c r="KPL61" s="0"/>
      <c r="KPM61" s="0"/>
      <c r="KPN61" s="0"/>
      <c r="KPO61" s="0"/>
      <c r="KPP61" s="0"/>
      <c r="KPQ61" s="0"/>
      <c r="KPR61" s="0"/>
      <c r="KPS61" s="0"/>
      <c r="KPT61" s="0"/>
      <c r="KPU61" s="0"/>
      <c r="KPV61" s="0"/>
      <c r="KPW61" s="0"/>
      <c r="KPX61" s="0"/>
      <c r="KPY61" s="0"/>
      <c r="KPZ61" s="0"/>
      <c r="KQA61" s="0"/>
      <c r="KQB61" s="0"/>
      <c r="KQC61" s="0"/>
      <c r="KQD61" s="0"/>
      <c r="KQE61" s="0"/>
      <c r="KQF61" s="0"/>
      <c r="KQG61" s="0"/>
      <c r="KQH61" s="0"/>
      <c r="KQI61" s="0"/>
      <c r="KQJ61" s="0"/>
      <c r="KQK61" s="0"/>
      <c r="KQL61" s="0"/>
      <c r="KQM61" s="0"/>
      <c r="KQN61" s="0"/>
      <c r="KQO61" s="0"/>
      <c r="KQP61" s="0"/>
      <c r="KQQ61" s="0"/>
      <c r="KQR61" s="0"/>
      <c r="KQS61" s="0"/>
      <c r="KQT61" s="0"/>
      <c r="KQU61" s="0"/>
      <c r="KQV61" s="0"/>
      <c r="KQW61" s="0"/>
      <c r="KQX61" s="0"/>
      <c r="KQY61" s="0"/>
      <c r="KQZ61" s="0"/>
      <c r="KRA61" s="0"/>
      <c r="KRB61" s="0"/>
      <c r="KRC61" s="0"/>
      <c r="KRD61" s="0"/>
      <c r="KRE61" s="0"/>
      <c r="KRF61" s="0"/>
      <c r="KRG61" s="0"/>
      <c r="KRH61" s="0"/>
      <c r="KRI61" s="0"/>
      <c r="KRJ61" s="0"/>
      <c r="KRK61" s="0"/>
      <c r="KRL61" s="0"/>
      <c r="KRM61" s="0"/>
      <c r="KRN61" s="0"/>
      <c r="KRO61" s="0"/>
      <c r="KRP61" s="0"/>
      <c r="KRQ61" s="0"/>
      <c r="KRR61" s="0"/>
      <c r="KRS61" s="0"/>
      <c r="KRT61" s="0"/>
      <c r="KRU61" s="0"/>
      <c r="KRV61" s="0"/>
      <c r="KRW61" s="0"/>
      <c r="KRX61" s="0"/>
      <c r="KRY61" s="0"/>
      <c r="KRZ61" s="0"/>
      <c r="KSA61" s="0"/>
      <c r="KSB61" s="0"/>
      <c r="KSC61" s="0"/>
      <c r="KSD61" s="0"/>
      <c r="KSE61" s="0"/>
      <c r="KSF61" s="0"/>
      <c r="KSG61" s="0"/>
      <c r="KSH61" s="0"/>
      <c r="KSI61" s="0"/>
      <c r="KSJ61" s="0"/>
      <c r="KSK61" s="0"/>
      <c r="KSL61" s="0"/>
      <c r="KSM61" s="0"/>
      <c r="KSN61" s="0"/>
      <c r="KSO61" s="0"/>
      <c r="KSP61" s="0"/>
      <c r="KSQ61" s="0"/>
      <c r="KSR61" s="0"/>
      <c r="KSS61" s="0"/>
      <c r="KST61" s="0"/>
      <c r="KSU61" s="0"/>
      <c r="KSV61" s="0"/>
      <c r="KSW61" s="0"/>
      <c r="KSX61" s="0"/>
      <c r="KSY61" s="0"/>
      <c r="KSZ61" s="0"/>
      <c r="KTA61" s="0"/>
      <c r="KTB61" s="0"/>
      <c r="KTC61" s="0"/>
      <c r="KTD61" s="0"/>
      <c r="KTE61" s="0"/>
      <c r="KTF61" s="0"/>
      <c r="KTG61" s="0"/>
      <c r="KTH61" s="0"/>
      <c r="KTI61" s="0"/>
      <c r="KTJ61" s="0"/>
      <c r="KTK61" s="0"/>
      <c r="KTL61" s="0"/>
      <c r="KTM61" s="0"/>
      <c r="KTN61" s="0"/>
      <c r="KTO61" s="0"/>
      <c r="KTP61" s="0"/>
      <c r="KTQ61" s="0"/>
      <c r="KTR61" s="0"/>
      <c r="KTS61" s="0"/>
      <c r="KTT61" s="0"/>
      <c r="KTU61" s="0"/>
      <c r="KTV61" s="0"/>
      <c r="KTW61" s="0"/>
      <c r="KTX61" s="0"/>
      <c r="KTY61" s="0"/>
      <c r="KTZ61" s="0"/>
      <c r="KUA61" s="0"/>
      <c r="KUB61" s="0"/>
      <c r="KUC61" s="0"/>
      <c r="KUD61" s="0"/>
      <c r="KUE61" s="0"/>
      <c r="KUF61" s="0"/>
      <c r="KUG61" s="0"/>
      <c r="KUH61" s="0"/>
      <c r="KUI61" s="0"/>
      <c r="KUJ61" s="0"/>
      <c r="KUK61" s="0"/>
      <c r="KUL61" s="0"/>
      <c r="KUM61" s="0"/>
      <c r="KUN61" s="0"/>
      <c r="KUO61" s="0"/>
      <c r="KUP61" s="0"/>
      <c r="KUQ61" s="0"/>
      <c r="KUR61" s="0"/>
      <c r="KUS61" s="0"/>
      <c r="KUT61" s="0"/>
      <c r="KUU61" s="0"/>
      <c r="KUV61" s="0"/>
      <c r="KUW61" s="0"/>
      <c r="KUX61" s="0"/>
      <c r="KUY61" s="0"/>
      <c r="KUZ61" s="0"/>
      <c r="KVA61" s="0"/>
      <c r="KVB61" s="0"/>
      <c r="KVC61" s="0"/>
      <c r="KVD61" s="0"/>
      <c r="KVE61" s="0"/>
      <c r="KVF61" s="0"/>
      <c r="KVG61" s="0"/>
      <c r="KVH61" s="0"/>
      <c r="KVI61" s="0"/>
      <c r="KVJ61" s="0"/>
      <c r="KVK61" s="0"/>
      <c r="KVL61" s="0"/>
      <c r="KVM61" s="0"/>
      <c r="KVN61" s="0"/>
      <c r="KVO61" s="0"/>
      <c r="KVP61" s="0"/>
      <c r="KVQ61" s="0"/>
      <c r="KVR61" s="0"/>
      <c r="KVS61" s="0"/>
      <c r="KVT61" s="0"/>
      <c r="KVU61" s="0"/>
      <c r="KVV61" s="0"/>
      <c r="KVW61" s="0"/>
      <c r="KVX61" s="0"/>
      <c r="KVY61" s="0"/>
      <c r="KVZ61" s="0"/>
      <c r="KWA61" s="0"/>
      <c r="KWB61" s="0"/>
      <c r="KWC61" s="0"/>
      <c r="KWD61" s="0"/>
      <c r="KWE61" s="0"/>
      <c r="KWF61" s="0"/>
      <c r="KWG61" s="0"/>
      <c r="KWH61" s="0"/>
      <c r="KWI61" s="0"/>
      <c r="KWJ61" s="0"/>
      <c r="KWK61" s="0"/>
      <c r="KWL61" s="0"/>
      <c r="KWM61" s="0"/>
      <c r="KWN61" s="0"/>
      <c r="KWO61" s="0"/>
      <c r="KWP61" s="0"/>
      <c r="KWQ61" s="0"/>
      <c r="KWR61" s="0"/>
      <c r="KWS61" s="0"/>
      <c r="KWT61" s="0"/>
      <c r="KWU61" s="0"/>
      <c r="KWV61" s="0"/>
      <c r="KWW61" s="0"/>
      <c r="KWX61" s="0"/>
      <c r="KWY61" s="0"/>
      <c r="KWZ61" s="0"/>
      <c r="KXA61" s="0"/>
      <c r="KXB61" s="0"/>
      <c r="KXC61" s="0"/>
      <c r="KXD61" s="0"/>
      <c r="KXE61" s="0"/>
      <c r="KXF61" s="0"/>
      <c r="KXG61" s="0"/>
      <c r="KXH61" s="0"/>
      <c r="KXI61" s="0"/>
      <c r="KXJ61" s="0"/>
      <c r="KXK61" s="0"/>
      <c r="KXL61" s="0"/>
      <c r="KXM61" s="0"/>
      <c r="KXN61" s="0"/>
      <c r="KXO61" s="0"/>
      <c r="KXP61" s="0"/>
      <c r="KXQ61" s="0"/>
      <c r="KXR61" s="0"/>
      <c r="KXS61" s="0"/>
      <c r="KXT61" s="0"/>
      <c r="KXU61" s="0"/>
      <c r="KXV61" s="0"/>
      <c r="KXW61" s="0"/>
      <c r="KXX61" s="0"/>
      <c r="KXY61" s="0"/>
      <c r="KXZ61" s="0"/>
      <c r="KYA61" s="0"/>
      <c r="KYB61" s="0"/>
      <c r="KYC61" s="0"/>
      <c r="KYD61" s="0"/>
      <c r="KYE61" s="0"/>
      <c r="KYF61" s="0"/>
      <c r="KYG61" s="0"/>
      <c r="KYH61" s="0"/>
      <c r="KYI61" s="0"/>
      <c r="KYJ61" s="0"/>
      <c r="KYK61" s="0"/>
      <c r="KYL61" s="0"/>
      <c r="KYM61" s="0"/>
      <c r="KYN61" s="0"/>
      <c r="KYO61" s="0"/>
      <c r="KYP61" s="0"/>
      <c r="KYQ61" s="0"/>
      <c r="KYR61" s="0"/>
      <c r="KYS61" s="0"/>
      <c r="KYT61" s="0"/>
      <c r="KYU61" s="0"/>
      <c r="KYV61" s="0"/>
      <c r="KYW61" s="0"/>
      <c r="KYX61" s="0"/>
      <c r="KYY61" s="0"/>
      <c r="KYZ61" s="0"/>
      <c r="KZA61" s="0"/>
      <c r="KZB61" s="0"/>
      <c r="KZC61" s="0"/>
      <c r="KZD61" s="0"/>
      <c r="KZE61" s="0"/>
      <c r="KZF61" s="0"/>
      <c r="KZG61" s="0"/>
      <c r="KZH61" s="0"/>
      <c r="KZI61" s="0"/>
      <c r="KZJ61" s="0"/>
      <c r="KZK61" s="0"/>
      <c r="KZL61" s="0"/>
      <c r="KZM61" s="0"/>
      <c r="KZN61" s="0"/>
      <c r="KZO61" s="0"/>
      <c r="KZP61" s="0"/>
      <c r="KZQ61" s="0"/>
      <c r="KZR61" s="0"/>
      <c r="KZS61" s="0"/>
      <c r="KZT61" s="0"/>
      <c r="KZU61" s="0"/>
      <c r="KZV61" s="0"/>
      <c r="KZW61" s="0"/>
      <c r="KZX61" s="0"/>
      <c r="KZY61" s="0"/>
      <c r="KZZ61" s="0"/>
      <c r="LAA61" s="0"/>
      <c r="LAB61" s="0"/>
      <c r="LAC61" s="0"/>
      <c r="LAD61" s="0"/>
      <c r="LAE61" s="0"/>
      <c r="LAF61" s="0"/>
      <c r="LAG61" s="0"/>
      <c r="LAH61" s="0"/>
      <c r="LAI61" s="0"/>
      <c r="LAJ61" s="0"/>
      <c r="LAK61" s="0"/>
      <c r="LAL61" s="0"/>
      <c r="LAM61" s="0"/>
      <c r="LAN61" s="0"/>
      <c r="LAO61" s="0"/>
      <c r="LAP61" s="0"/>
      <c r="LAQ61" s="0"/>
      <c r="LAR61" s="0"/>
      <c r="LAS61" s="0"/>
      <c r="LAT61" s="0"/>
      <c r="LAU61" s="0"/>
      <c r="LAV61" s="0"/>
      <c r="LAW61" s="0"/>
      <c r="LAX61" s="0"/>
      <c r="LAY61" s="0"/>
      <c r="LAZ61" s="0"/>
      <c r="LBA61" s="0"/>
      <c r="LBB61" s="0"/>
      <c r="LBC61" s="0"/>
      <c r="LBD61" s="0"/>
      <c r="LBE61" s="0"/>
      <c r="LBF61" s="0"/>
      <c r="LBG61" s="0"/>
      <c r="LBH61" s="0"/>
      <c r="LBI61" s="0"/>
      <c r="LBJ61" s="0"/>
      <c r="LBK61" s="0"/>
      <c r="LBL61" s="0"/>
      <c r="LBM61" s="0"/>
      <c r="LBN61" s="0"/>
      <c r="LBO61" s="0"/>
      <c r="LBP61" s="0"/>
      <c r="LBQ61" s="0"/>
      <c r="LBR61" s="0"/>
      <c r="LBS61" s="0"/>
      <c r="LBT61" s="0"/>
      <c r="LBU61" s="0"/>
      <c r="LBV61" s="0"/>
      <c r="LBW61" s="0"/>
      <c r="LBX61" s="0"/>
      <c r="LBY61" s="0"/>
      <c r="LBZ61" s="0"/>
      <c r="LCA61" s="0"/>
      <c r="LCB61" s="0"/>
      <c r="LCC61" s="0"/>
      <c r="LCD61" s="0"/>
      <c r="LCE61" s="0"/>
      <c r="LCF61" s="0"/>
      <c r="LCG61" s="0"/>
      <c r="LCH61" s="0"/>
      <c r="LCI61" s="0"/>
      <c r="LCJ61" s="0"/>
      <c r="LCK61" s="0"/>
      <c r="LCL61" s="0"/>
      <c r="LCM61" s="0"/>
      <c r="LCN61" s="0"/>
      <c r="LCO61" s="0"/>
      <c r="LCP61" s="0"/>
      <c r="LCQ61" s="0"/>
      <c r="LCR61" s="0"/>
      <c r="LCS61" s="0"/>
      <c r="LCT61" s="0"/>
      <c r="LCU61" s="0"/>
      <c r="LCV61" s="0"/>
      <c r="LCW61" s="0"/>
      <c r="LCX61" s="0"/>
      <c r="LCY61" s="0"/>
      <c r="LCZ61" s="0"/>
      <c r="LDA61" s="0"/>
      <c r="LDB61" s="0"/>
      <c r="LDC61" s="0"/>
      <c r="LDD61" s="0"/>
      <c r="LDE61" s="0"/>
      <c r="LDF61" s="0"/>
      <c r="LDG61" s="0"/>
      <c r="LDH61" s="0"/>
      <c r="LDI61" s="0"/>
      <c r="LDJ61" s="0"/>
      <c r="LDK61" s="0"/>
      <c r="LDL61" s="0"/>
      <c r="LDM61" s="0"/>
      <c r="LDN61" s="0"/>
      <c r="LDO61" s="0"/>
      <c r="LDP61" s="0"/>
      <c r="LDQ61" s="0"/>
      <c r="LDR61" s="0"/>
      <c r="LDS61" s="0"/>
      <c r="LDT61" s="0"/>
      <c r="LDU61" s="0"/>
      <c r="LDV61" s="0"/>
      <c r="LDW61" s="0"/>
      <c r="LDX61" s="0"/>
      <c r="LDY61" s="0"/>
      <c r="LDZ61" s="0"/>
      <c r="LEA61" s="0"/>
      <c r="LEB61" s="0"/>
      <c r="LEC61" s="0"/>
      <c r="LED61" s="0"/>
      <c r="LEE61" s="0"/>
      <c r="LEF61" s="0"/>
      <c r="LEG61" s="0"/>
      <c r="LEH61" s="0"/>
      <c r="LEI61" s="0"/>
      <c r="LEJ61" s="0"/>
      <c r="LEK61" s="0"/>
      <c r="LEL61" s="0"/>
      <c r="LEM61" s="0"/>
      <c r="LEN61" s="0"/>
      <c r="LEO61" s="0"/>
      <c r="LEP61" s="0"/>
      <c r="LEQ61" s="0"/>
      <c r="LER61" s="0"/>
      <c r="LES61" s="0"/>
      <c r="LET61" s="0"/>
      <c r="LEU61" s="0"/>
      <c r="LEV61" s="0"/>
      <c r="LEW61" s="0"/>
      <c r="LEX61" s="0"/>
      <c r="LEY61" s="0"/>
      <c r="LEZ61" s="0"/>
      <c r="LFA61" s="0"/>
      <c r="LFB61" s="0"/>
      <c r="LFC61" s="0"/>
      <c r="LFD61" s="0"/>
      <c r="LFE61" s="0"/>
      <c r="LFF61" s="0"/>
      <c r="LFG61" s="0"/>
      <c r="LFH61" s="0"/>
      <c r="LFI61" s="0"/>
      <c r="LFJ61" s="0"/>
      <c r="LFK61" s="0"/>
      <c r="LFL61" s="0"/>
      <c r="LFM61" s="0"/>
      <c r="LFN61" s="0"/>
      <c r="LFO61" s="0"/>
      <c r="LFP61" s="0"/>
      <c r="LFQ61" s="0"/>
      <c r="LFR61" s="0"/>
      <c r="LFS61" s="0"/>
      <c r="LFT61" s="0"/>
      <c r="LFU61" s="0"/>
      <c r="LFV61" s="0"/>
      <c r="LFW61" s="0"/>
      <c r="LFX61" s="0"/>
      <c r="LFY61" s="0"/>
      <c r="LFZ61" s="0"/>
      <c r="LGA61" s="0"/>
      <c r="LGB61" s="0"/>
      <c r="LGC61" s="0"/>
      <c r="LGD61" s="0"/>
      <c r="LGE61" s="0"/>
      <c r="LGF61" s="0"/>
      <c r="LGG61" s="0"/>
      <c r="LGH61" s="0"/>
      <c r="LGI61" s="0"/>
      <c r="LGJ61" s="0"/>
      <c r="LGK61" s="0"/>
      <c r="LGL61" s="0"/>
      <c r="LGM61" s="0"/>
      <c r="LGN61" s="0"/>
      <c r="LGO61" s="0"/>
      <c r="LGP61" s="0"/>
      <c r="LGQ61" s="0"/>
      <c r="LGR61" s="0"/>
      <c r="LGS61" s="0"/>
      <c r="LGT61" s="0"/>
      <c r="LGU61" s="0"/>
      <c r="LGV61" s="0"/>
      <c r="LGW61" s="0"/>
      <c r="LGX61" s="0"/>
      <c r="LGY61" s="0"/>
      <c r="LGZ61" s="0"/>
      <c r="LHA61" s="0"/>
      <c r="LHB61" s="0"/>
      <c r="LHC61" s="0"/>
      <c r="LHD61" s="0"/>
      <c r="LHE61" s="0"/>
      <c r="LHF61" s="0"/>
      <c r="LHG61" s="0"/>
      <c r="LHH61" s="0"/>
      <c r="LHI61" s="0"/>
      <c r="LHJ61" s="0"/>
      <c r="LHK61" s="0"/>
      <c r="LHL61" s="0"/>
      <c r="LHM61" s="0"/>
      <c r="LHN61" s="0"/>
      <c r="LHO61" s="0"/>
      <c r="LHP61" s="0"/>
      <c r="LHQ61" s="0"/>
      <c r="LHR61" s="0"/>
      <c r="LHS61" s="0"/>
      <c r="LHT61" s="0"/>
      <c r="LHU61" s="0"/>
      <c r="LHV61" s="0"/>
      <c r="LHW61" s="0"/>
      <c r="LHX61" s="0"/>
      <c r="LHY61" s="0"/>
      <c r="LHZ61" s="0"/>
      <c r="LIA61" s="0"/>
      <c r="LIB61" s="0"/>
      <c r="LIC61" s="0"/>
      <c r="LID61" s="0"/>
      <c r="LIE61" s="0"/>
      <c r="LIF61" s="0"/>
      <c r="LIG61" s="0"/>
      <c r="LIH61" s="0"/>
      <c r="LII61" s="0"/>
      <c r="LIJ61" s="0"/>
      <c r="LIK61" s="0"/>
      <c r="LIL61" s="0"/>
      <c r="LIM61" s="0"/>
      <c r="LIN61" s="0"/>
      <c r="LIO61" s="0"/>
      <c r="LIP61" s="0"/>
      <c r="LIQ61" s="0"/>
      <c r="LIR61" s="0"/>
      <c r="LIS61" s="0"/>
      <c r="LIT61" s="0"/>
      <c r="LIU61" s="0"/>
      <c r="LIV61" s="0"/>
      <c r="LIW61" s="0"/>
      <c r="LIX61" s="0"/>
      <c r="LIY61" s="0"/>
      <c r="LIZ61" s="0"/>
      <c r="LJA61" s="0"/>
      <c r="LJB61" s="0"/>
      <c r="LJC61" s="0"/>
      <c r="LJD61" s="0"/>
      <c r="LJE61" s="0"/>
      <c r="LJF61" s="0"/>
      <c r="LJG61" s="0"/>
      <c r="LJH61" s="0"/>
      <c r="LJI61" s="0"/>
      <c r="LJJ61" s="0"/>
      <c r="LJK61" s="0"/>
      <c r="LJL61" s="0"/>
      <c r="LJM61" s="0"/>
      <c r="LJN61" s="0"/>
      <c r="LJO61" s="0"/>
      <c r="LJP61" s="0"/>
      <c r="LJQ61" s="0"/>
      <c r="LJR61" s="0"/>
      <c r="LJS61" s="0"/>
      <c r="LJT61" s="0"/>
      <c r="LJU61" s="0"/>
      <c r="LJV61" s="0"/>
      <c r="LJW61" s="0"/>
      <c r="LJX61" s="0"/>
      <c r="LJY61" s="0"/>
      <c r="LJZ61" s="0"/>
      <c r="LKA61" s="0"/>
      <c r="LKB61" s="0"/>
      <c r="LKC61" s="0"/>
      <c r="LKD61" s="0"/>
      <c r="LKE61" s="0"/>
      <c r="LKF61" s="0"/>
      <c r="LKG61" s="0"/>
      <c r="LKH61" s="0"/>
      <c r="LKI61" s="0"/>
      <c r="LKJ61" s="0"/>
      <c r="LKK61" s="0"/>
      <c r="LKL61" s="0"/>
      <c r="LKM61" s="0"/>
      <c r="LKN61" s="0"/>
      <c r="LKO61" s="0"/>
      <c r="LKP61" s="0"/>
      <c r="LKQ61" s="0"/>
      <c r="LKR61" s="0"/>
      <c r="LKS61" s="0"/>
      <c r="LKT61" s="0"/>
      <c r="LKU61" s="0"/>
      <c r="LKV61" s="0"/>
      <c r="LKW61" s="0"/>
      <c r="LKX61" s="0"/>
      <c r="LKY61" s="0"/>
      <c r="LKZ61" s="0"/>
      <c r="LLA61" s="0"/>
      <c r="LLB61" s="0"/>
      <c r="LLC61" s="0"/>
      <c r="LLD61" s="0"/>
      <c r="LLE61" s="0"/>
      <c r="LLF61" s="0"/>
      <c r="LLG61" s="0"/>
      <c r="LLH61" s="0"/>
      <c r="LLI61" s="0"/>
      <c r="LLJ61" s="0"/>
      <c r="LLK61" s="0"/>
      <c r="LLL61" s="0"/>
      <c r="LLM61" s="0"/>
      <c r="LLN61" s="0"/>
      <c r="LLO61" s="0"/>
      <c r="LLP61" s="0"/>
      <c r="LLQ61" s="0"/>
      <c r="LLR61" s="0"/>
      <c r="LLS61" s="0"/>
      <c r="LLT61" s="0"/>
      <c r="LLU61" s="0"/>
      <c r="LLV61" s="0"/>
      <c r="LLW61" s="0"/>
      <c r="LLX61" s="0"/>
      <c r="LLY61" s="0"/>
      <c r="LLZ61" s="0"/>
      <c r="LMA61" s="0"/>
      <c r="LMB61" s="0"/>
      <c r="LMC61" s="0"/>
      <c r="LMD61" s="0"/>
      <c r="LME61" s="0"/>
      <c r="LMF61" s="0"/>
      <c r="LMG61" s="0"/>
      <c r="LMH61" s="0"/>
      <c r="LMI61" s="0"/>
      <c r="LMJ61" s="0"/>
      <c r="LMK61" s="0"/>
      <c r="LML61" s="0"/>
      <c r="LMM61" s="0"/>
      <c r="LMN61" s="0"/>
      <c r="LMO61" s="0"/>
      <c r="LMP61" s="0"/>
      <c r="LMQ61" s="0"/>
      <c r="LMR61" s="0"/>
      <c r="LMS61" s="0"/>
      <c r="LMT61" s="0"/>
      <c r="LMU61" s="0"/>
      <c r="LMV61" s="0"/>
      <c r="LMW61" s="0"/>
      <c r="LMX61" s="0"/>
      <c r="LMY61" s="0"/>
      <c r="LMZ61" s="0"/>
      <c r="LNA61" s="0"/>
      <c r="LNB61" s="0"/>
      <c r="LNC61" s="0"/>
      <c r="LND61" s="0"/>
      <c r="LNE61" s="0"/>
      <c r="LNF61" s="0"/>
      <c r="LNG61" s="0"/>
      <c r="LNH61" s="0"/>
      <c r="LNI61" s="0"/>
      <c r="LNJ61" s="0"/>
      <c r="LNK61" s="0"/>
      <c r="LNL61" s="0"/>
      <c r="LNM61" s="0"/>
      <c r="LNN61" s="0"/>
      <c r="LNO61" s="0"/>
      <c r="LNP61" s="0"/>
      <c r="LNQ61" s="0"/>
      <c r="LNR61" s="0"/>
      <c r="LNS61" s="0"/>
      <c r="LNT61" s="0"/>
      <c r="LNU61" s="0"/>
      <c r="LNV61" s="0"/>
      <c r="LNW61" s="0"/>
      <c r="LNX61" s="0"/>
      <c r="LNY61" s="0"/>
      <c r="LNZ61" s="0"/>
      <c r="LOA61" s="0"/>
      <c r="LOB61" s="0"/>
      <c r="LOC61" s="0"/>
      <c r="LOD61" s="0"/>
      <c r="LOE61" s="0"/>
      <c r="LOF61" s="0"/>
      <c r="LOG61" s="0"/>
      <c r="LOH61" s="0"/>
      <c r="LOI61" s="0"/>
      <c r="LOJ61" s="0"/>
      <c r="LOK61" s="0"/>
      <c r="LOL61" s="0"/>
      <c r="LOM61" s="0"/>
      <c r="LON61" s="0"/>
      <c r="LOO61" s="0"/>
      <c r="LOP61" s="0"/>
      <c r="LOQ61" s="0"/>
      <c r="LOR61" s="0"/>
      <c r="LOS61" s="0"/>
      <c r="LOT61" s="0"/>
      <c r="LOU61" s="0"/>
      <c r="LOV61" s="0"/>
      <c r="LOW61" s="0"/>
      <c r="LOX61" s="0"/>
      <c r="LOY61" s="0"/>
      <c r="LOZ61" s="0"/>
      <c r="LPA61" s="0"/>
      <c r="LPB61" s="0"/>
      <c r="LPC61" s="0"/>
      <c r="LPD61" s="0"/>
      <c r="LPE61" s="0"/>
      <c r="LPF61" s="0"/>
      <c r="LPG61" s="0"/>
      <c r="LPH61" s="0"/>
      <c r="LPI61" s="0"/>
      <c r="LPJ61" s="0"/>
      <c r="LPK61" s="0"/>
      <c r="LPL61" s="0"/>
      <c r="LPM61" s="0"/>
      <c r="LPN61" s="0"/>
      <c r="LPO61" s="0"/>
      <c r="LPP61" s="0"/>
      <c r="LPQ61" s="0"/>
      <c r="LPR61" s="0"/>
      <c r="LPS61" s="0"/>
      <c r="LPT61" s="0"/>
      <c r="LPU61" s="0"/>
      <c r="LPV61" s="0"/>
      <c r="LPW61" s="0"/>
      <c r="LPX61" s="0"/>
      <c r="LPY61" s="0"/>
      <c r="LPZ61" s="0"/>
      <c r="LQA61" s="0"/>
      <c r="LQB61" s="0"/>
      <c r="LQC61" s="0"/>
      <c r="LQD61" s="0"/>
      <c r="LQE61" s="0"/>
      <c r="LQF61" s="0"/>
      <c r="LQG61" s="0"/>
      <c r="LQH61" s="0"/>
      <c r="LQI61" s="0"/>
      <c r="LQJ61" s="0"/>
      <c r="LQK61" s="0"/>
      <c r="LQL61" s="0"/>
      <c r="LQM61" s="0"/>
      <c r="LQN61" s="0"/>
      <c r="LQO61" s="0"/>
      <c r="LQP61" s="0"/>
      <c r="LQQ61" s="0"/>
      <c r="LQR61" s="0"/>
      <c r="LQS61" s="0"/>
      <c r="LQT61" s="0"/>
      <c r="LQU61" s="0"/>
      <c r="LQV61" s="0"/>
      <c r="LQW61" s="0"/>
      <c r="LQX61" s="0"/>
      <c r="LQY61" s="0"/>
      <c r="LQZ61" s="0"/>
      <c r="LRA61" s="0"/>
      <c r="LRB61" s="0"/>
      <c r="LRC61" s="0"/>
      <c r="LRD61" s="0"/>
      <c r="LRE61" s="0"/>
      <c r="LRF61" s="0"/>
      <c r="LRG61" s="0"/>
      <c r="LRH61" s="0"/>
      <c r="LRI61" s="0"/>
      <c r="LRJ61" s="0"/>
      <c r="LRK61" s="0"/>
      <c r="LRL61" s="0"/>
      <c r="LRM61" s="0"/>
      <c r="LRN61" s="0"/>
      <c r="LRO61" s="0"/>
      <c r="LRP61" s="0"/>
      <c r="LRQ61" s="0"/>
      <c r="LRR61" s="0"/>
      <c r="LRS61" s="0"/>
      <c r="LRT61" s="0"/>
      <c r="LRU61" s="0"/>
      <c r="LRV61" s="0"/>
      <c r="LRW61" s="0"/>
      <c r="LRX61" s="0"/>
      <c r="LRY61" s="0"/>
      <c r="LRZ61" s="0"/>
      <c r="LSA61" s="0"/>
      <c r="LSB61" s="0"/>
      <c r="LSC61" s="0"/>
      <c r="LSD61" s="0"/>
      <c r="LSE61" s="0"/>
      <c r="LSF61" s="0"/>
      <c r="LSG61" s="0"/>
      <c r="LSH61" s="0"/>
      <c r="LSI61" s="0"/>
      <c r="LSJ61" s="0"/>
      <c r="LSK61" s="0"/>
      <c r="LSL61" s="0"/>
      <c r="LSM61" s="0"/>
      <c r="LSN61" s="0"/>
      <c r="LSO61" s="0"/>
      <c r="LSP61" s="0"/>
      <c r="LSQ61" s="0"/>
      <c r="LSR61" s="0"/>
      <c r="LSS61" s="0"/>
      <c r="LST61" s="0"/>
      <c r="LSU61" s="0"/>
      <c r="LSV61" s="0"/>
      <c r="LSW61" s="0"/>
      <c r="LSX61" s="0"/>
      <c r="LSY61" s="0"/>
      <c r="LSZ61" s="0"/>
      <c r="LTA61" s="0"/>
      <c r="LTB61" s="0"/>
      <c r="LTC61" s="0"/>
      <c r="LTD61" s="0"/>
      <c r="LTE61" s="0"/>
      <c r="LTF61" s="0"/>
      <c r="LTG61" s="0"/>
      <c r="LTH61" s="0"/>
      <c r="LTI61" s="0"/>
      <c r="LTJ61" s="0"/>
      <c r="LTK61" s="0"/>
      <c r="LTL61" s="0"/>
      <c r="LTM61" s="0"/>
      <c r="LTN61" s="0"/>
      <c r="LTO61" s="0"/>
      <c r="LTP61" s="0"/>
      <c r="LTQ61" s="0"/>
      <c r="LTR61" s="0"/>
      <c r="LTS61" s="0"/>
      <c r="LTT61" s="0"/>
      <c r="LTU61" s="0"/>
      <c r="LTV61" s="0"/>
      <c r="LTW61" s="0"/>
      <c r="LTX61" s="0"/>
      <c r="LTY61" s="0"/>
      <c r="LTZ61" s="0"/>
      <c r="LUA61" s="0"/>
      <c r="LUB61" s="0"/>
      <c r="LUC61" s="0"/>
      <c r="LUD61" s="0"/>
      <c r="LUE61" s="0"/>
      <c r="LUF61" s="0"/>
      <c r="LUG61" s="0"/>
      <c r="LUH61" s="0"/>
      <c r="LUI61" s="0"/>
      <c r="LUJ61" s="0"/>
      <c r="LUK61" s="0"/>
      <c r="LUL61" s="0"/>
      <c r="LUM61" s="0"/>
      <c r="LUN61" s="0"/>
      <c r="LUO61" s="0"/>
      <c r="LUP61" s="0"/>
      <c r="LUQ61" s="0"/>
      <c r="LUR61" s="0"/>
      <c r="LUS61" s="0"/>
      <c r="LUT61" s="0"/>
      <c r="LUU61" s="0"/>
      <c r="LUV61" s="0"/>
      <c r="LUW61" s="0"/>
      <c r="LUX61" s="0"/>
      <c r="LUY61" s="0"/>
      <c r="LUZ61" s="0"/>
      <c r="LVA61" s="0"/>
      <c r="LVB61" s="0"/>
      <c r="LVC61" s="0"/>
      <c r="LVD61" s="0"/>
      <c r="LVE61" s="0"/>
      <c r="LVF61" s="0"/>
      <c r="LVG61" s="0"/>
      <c r="LVH61" s="0"/>
      <c r="LVI61" s="0"/>
      <c r="LVJ61" s="0"/>
      <c r="LVK61" s="0"/>
      <c r="LVL61" s="0"/>
      <c r="LVM61" s="0"/>
      <c r="LVN61" s="0"/>
      <c r="LVO61" s="0"/>
      <c r="LVP61" s="0"/>
      <c r="LVQ61" s="0"/>
      <c r="LVR61" s="0"/>
      <c r="LVS61" s="0"/>
      <c r="LVT61" s="0"/>
      <c r="LVU61" s="0"/>
      <c r="LVV61" s="0"/>
      <c r="LVW61" s="0"/>
      <c r="LVX61" s="0"/>
      <c r="LVY61" s="0"/>
      <c r="LVZ61" s="0"/>
      <c r="LWA61" s="0"/>
      <c r="LWB61" s="0"/>
      <c r="LWC61" s="0"/>
      <c r="LWD61" s="0"/>
      <c r="LWE61" s="0"/>
      <c r="LWF61" s="0"/>
      <c r="LWG61" s="0"/>
      <c r="LWH61" s="0"/>
      <c r="LWI61" s="0"/>
      <c r="LWJ61" s="0"/>
      <c r="LWK61" s="0"/>
      <c r="LWL61" s="0"/>
      <c r="LWM61" s="0"/>
      <c r="LWN61" s="0"/>
      <c r="LWO61" s="0"/>
      <c r="LWP61" s="0"/>
      <c r="LWQ61" s="0"/>
      <c r="LWR61" s="0"/>
      <c r="LWS61" s="0"/>
      <c r="LWT61" s="0"/>
      <c r="LWU61" s="0"/>
      <c r="LWV61" s="0"/>
      <c r="LWW61" s="0"/>
      <c r="LWX61" s="0"/>
      <c r="LWY61" s="0"/>
      <c r="LWZ61" s="0"/>
      <c r="LXA61" s="0"/>
      <c r="LXB61" s="0"/>
      <c r="LXC61" s="0"/>
      <c r="LXD61" s="0"/>
      <c r="LXE61" s="0"/>
      <c r="LXF61" s="0"/>
      <c r="LXG61" s="0"/>
      <c r="LXH61" s="0"/>
      <c r="LXI61" s="0"/>
      <c r="LXJ61" s="0"/>
      <c r="LXK61" s="0"/>
      <c r="LXL61" s="0"/>
      <c r="LXM61" s="0"/>
      <c r="LXN61" s="0"/>
      <c r="LXO61" s="0"/>
      <c r="LXP61" s="0"/>
      <c r="LXQ61" s="0"/>
      <c r="LXR61" s="0"/>
      <c r="LXS61" s="0"/>
      <c r="LXT61" s="0"/>
      <c r="LXU61" s="0"/>
      <c r="LXV61" s="0"/>
      <c r="LXW61" s="0"/>
      <c r="LXX61" s="0"/>
      <c r="LXY61" s="0"/>
      <c r="LXZ61" s="0"/>
      <c r="LYA61" s="0"/>
      <c r="LYB61" s="0"/>
      <c r="LYC61" s="0"/>
      <c r="LYD61" s="0"/>
      <c r="LYE61" s="0"/>
      <c r="LYF61" s="0"/>
      <c r="LYG61" s="0"/>
      <c r="LYH61" s="0"/>
      <c r="LYI61" s="0"/>
      <c r="LYJ61" s="0"/>
      <c r="LYK61" s="0"/>
      <c r="LYL61" s="0"/>
      <c r="LYM61" s="0"/>
      <c r="LYN61" s="0"/>
      <c r="LYO61" s="0"/>
      <c r="LYP61" s="0"/>
      <c r="LYQ61" s="0"/>
      <c r="LYR61" s="0"/>
      <c r="LYS61" s="0"/>
      <c r="LYT61" s="0"/>
      <c r="LYU61" s="0"/>
      <c r="LYV61" s="0"/>
      <c r="LYW61" s="0"/>
      <c r="LYX61" s="0"/>
      <c r="LYY61" s="0"/>
      <c r="LYZ61" s="0"/>
      <c r="LZA61" s="0"/>
      <c r="LZB61" s="0"/>
      <c r="LZC61" s="0"/>
      <c r="LZD61" s="0"/>
      <c r="LZE61" s="0"/>
      <c r="LZF61" s="0"/>
      <c r="LZG61" s="0"/>
      <c r="LZH61" s="0"/>
      <c r="LZI61" s="0"/>
      <c r="LZJ61" s="0"/>
      <c r="LZK61" s="0"/>
      <c r="LZL61" s="0"/>
      <c r="LZM61" s="0"/>
      <c r="LZN61" s="0"/>
      <c r="LZO61" s="0"/>
      <c r="LZP61" s="0"/>
      <c r="LZQ61" s="0"/>
      <c r="LZR61" s="0"/>
      <c r="LZS61" s="0"/>
      <c r="LZT61" s="0"/>
      <c r="LZU61" s="0"/>
      <c r="LZV61" s="0"/>
      <c r="LZW61" s="0"/>
      <c r="LZX61" s="0"/>
      <c r="LZY61" s="0"/>
      <c r="LZZ61" s="0"/>
      <c r="MAA61" s="0"/>
      <c r="MAB61" s="0"/>
      <c r="MAC61" s="0"/>
      <c r="MAD61" s="0"/>
      <c r="MAE61" s="0"/>
      <c r="MAF61" s="0"/>
      <c r="MAG61" s="0"/>
      <c r="MAH61" s="0"/>
      <c r="MAI61" s="0"/>
      <c r="MAJ61" s="0"/>
      <c r="MAK61" s="0"/>
      <c r="MAL61" s="0"/>
      <c r="MAM61" s="0"/>
      <c r="MAN61" s="0"/>
      <c r="MAO61" s="0"/>
      <c r="MAP61" s="0"/>
      <c r="MAQ61" s="0"/>
      <c r="MAR61" s="0"/>
      <c r="MAS61" s="0"/>
      <c r="MAT61" s="0"/>
      <c r="MAU61" s="0"/>
      <c r="MAV61" s="0"/>
      <c r="MAW61" s="0"/>
      <c r="MAX61" s="0"/>
      <c r="MAY61" s="0"/>
      <c r="MAZ61" s="0"/>
      <c r="MBA61" s="0"/>
      <c r="MBB61" s="0"/>
      <c r="MBC61" s="0"/>
      <c r="MBD61" s="0"/>
      <c r="MBE61" s="0"/>
      <c r="MBF61" s="0"/>
      <c r="MBG61" s="0"/>
      <c r="MBH61" s="0"/>
      <c r="MBI61" s="0"/>
      <c r="MBJ61" s="0"/>
      <c r="MBK61" s="0"/>
      <c r="MBL61" s="0"/>
      <c r="MBM61" s="0"/>
      <c r="MBN61" s="0"/>
      <c r="MBO61" s="0"/>
      <c r="MBP61" s="0"/>
      <c r="MBQ61" s="0"/>
      <c r="MBR61" s="0"/>
      <c r="MBS61" s="0"/>
      <c r="MBT61" s="0"/>
      <c r="MBU61" s="0"/>
      <c r="MBV61" s="0"/>
      <c r="MBW61" s="0"/>
      <c r="MBX61" s="0"/>
      <c r="MBY61" s="0"/>
      <c r="MBZ61" s="0"/>
      <c r="MCA61" s="0"/>
      <c r="MCB61" s="0"/>
      <c r="MCC61" s="0"/>
      <c r="MCD61" s="0"/>
      <c r="MCE61" s="0"/>
      <c r="MCF61" s="0"/>
      <c r="MCG61" s="0"/>
      <c r="MCH61" s="0"/>
      <c r="MCI61" s="0"/>
      <c r="MCJ61" s="0"/>
      <c r="MCK61" s="0"/>
      <c r="MCL61" s="0"/>
      <c r="MCM61" s="0"/>
      <c r="MCN61" s="0"/>
      <c r="MCO61" s="0"/>
      <c r="MCP61" s="0"/>
      <c r="MCQ61" s="0"/>
      <c r="MCR61" s="0"/>
      <c r="MCS61" s="0"/>
      <c r="MCT61" s="0"/>
      <c r="MCU61" s="0"/>
      <c r="MCV61" s="0"/>
      <c r="MCW61" s="0"/>
      <c r="MCX61" s="0"/>
      <c r="MCY61" s="0"/>
      <c r="MCZ61" s="0"/>
      <c r="MDA61" s="0"/>
      <c r="MDB61" s="0"/>
      <c r="MDC61" s="0"/>
      <c r="MDD61" s="0"/>
      <c r="MDE61" s="0"/>
      <c r="MDF61" s="0"/>
      <c r="MDG61" s="0"/>
      <c r="MDH61" s="0"/>
      <c r="MDI61" s="0"/>
      <c r="MDJ61" s="0"/>
      <c r="MDK61" s="0"/>
      <c r="MDL61" s="0"/>
      <c r="MDM61" s="0"/>
      <c r="MDN61" s="0"/>
      <c r="MDO61" s="0"/>
      <c r="MDP61" s="0"/>
      <c r="MDQ61" s="0"/>
      <c r="MDR61" s="0"/>
      <c r="MDS61" s="0"/>
      <c r="MDT61" s="0"/>
      <c r="MDU61" s="0"/>
      <c r="MDV61" s="0"/>
      <c r="MDW61" s="0"/>
      <c r="MDX61" s="0"/>
      <c r="MDY61" s="0"/>
      <c r="MDZ61" s="0"/>
      <c r="MEA61" s="0"/>
      <c r="MEB61" s="0"/>
      <c r="MEC61" s="0"/>
      <c r="MED61" s="0"/>
      <c r="MEE61" s="0"/>
      <c r="MEF61" s="0"/>
      <c r="MEG61" s="0"/>
      <c r="MEH61" s="0"/>
      <c r="MEI61" s="0"/>
      <c r="MEJ61" s="0"/>
      <c r="MEK61" s="0"/>
      <c r="MEL61" s="0"/>
      <c r="MEM61" s="0"/>
      <c r="MEN61" s="0"/>
      <c r="MEO61" s="0"/>
      <c r="MEP61" s="0"/>
      <c r="MEQ61" s="0"/>
      <c r="MER61" s="0"/>
      <c r="MES61" s="0"/>
      <c r="MET61" s="0"/>
      <c r="MEU61" s="0"/>
      <c r="MEV61" s="0"/>
      <c r="MEW61" s="0"/>
      <c r="MEX61" s="0"/>
      <c r="MEY61" s="0"/>
      <c r="MEZ61" s="0"/>
      <c r="MFA61" s="0"/>
      <c r="MFB61" s="0"/>
      <c r="MFC61" s="0"/>
      <c r="MFD61" s="0"/>
      <c r="MFE61" s="0"/>
      <c r="MFF61" s="0"/>
      <c r="MFG61" s="0"/>
      <c r="MFH61" s="0"/>
      <c r="MFI61" s="0"/>
      <c r="MFJ61" s="0"/>
      <c r="MFK61" s="0"/>
      <c r="MFL61" s="0"/>
      <c r="MFM61" s="0"/>
      <c r="MFN61" s="0"/>
      <c r="MFO61" s="0"/>
      <c r="MFP61" s="0"/>
      <c r="MFQ61" s="0"/>
      <c r="MFR61" s="0"/>
      <c r="MFS61" s="0"/>
      <c r="MFT61" s="0"/>
      <c r="MFU61" s="0"/>
      <c r="MFV61" s="0"/>
      <c r="MFW61" s="0"/>
      <c r="MFX61" s="0"/>
      <c r="MFY61" s="0"/>
      <c r="MFZ61" s="0"/>
      <c r="MGA61" s="0"/>
      <c r="MGB61" s="0"/>
      <c r="MGC61" s="0"/>
      <c r="MGD61" s="0"/>
      <c r="MGE61" s="0"/>
      <c r="MGF61" s="0"/>
      <c r="MGG61" s="0"/>
      <c r="MGH61" s="0"/>
      <c r="MGI61" s="0"/>
      <c r="MGJ61" s="0"/>
      <c r="MGK61" s="0"/>
      <c r="MGL61" s="0"/>
      <c r="MGM61" s="0"/>
      <c r="MGN61" s="0"/>
      <c r="MGO61" s="0"/>
      <c r="MGP61" s="0"/>
      <c r="MGQ61" s="0"/>
      <c r="MGR61" s="0"/>
      <c r="MGS61" s="0"/>
      <c r="MGT61" s="0"/>
      <c r="MGU61" s="0"/>
      <c r="MGV61" s="0"/>
      <c r="MGW61" s="0"/>
      <c r="MGX61" s="0"/>
      <c r="MGY61" s="0"/>
      <c r="MGZ61" s="0"/>
      <c r="MHA61" s="0"/>
      <c r="MHB61" s="0"/>
      <c r="MHC61" s="0"/>
      <c r="MHD61" s="0"/>
      <c r="MHE61" s="0"/>
      <c r="MHF61" s="0"/>
      <c r="MHG61" s="0"/>
      <c r="MHH61" s="0"/>
      <c r="MHI61" s="0"/>
      <c r="MHJ61" s="0"/>
      <c r="MHK61" s="0"/>
      <c r="MHL61" s="0"/>
      <c r="MHM61" s="0"/>
      <c r="MHN61" s="0"/>
      <c r="MHO61" s="0"/>
      <c r="MHP61" s="0"/>
      <c r="MHQ61" s="0"/>
      <c r="MHR61" s="0"/>
      <c r="MHS61" s="0"/>
      <c r="MHT61" s="0"/>
      <c r="MHU61" s="0"/>
      <c r="MHV61" s="0"/>
      <c r="MHW61" s="0"/>
      <c r="MHX61" s="0"/>
      <c r="MHY61" s="0"/>
      <c r="MHZ61" s="0"/>
      <c r="MIA61" s="0"/>
      <c r="MIB61" s="0"/>
      <c r="MIC61" s="0"/>
      <c r="MID61" s="0"/>
      <c r="MIE61" s="0"/>
      <c r="MIF61" s="0"/>
      <c r="MIG61" s="0"/>
      <c r="MIH61" s="0"/>
      <c r="MII61" s="0"/>
      <c r="MIJ61" s="0"/>
      <c r="MIK61" s="0"/>
      <c r="MIL61" s="0"/>
      <c r="MIM61" s="0"/>
      <c r="MIN61" s="0"/>
      <c r="MIO61" s="0"/>
      <c r="MIP61" s="0"/>
      <c r="MIQ61" s="0"/>
      <c r="MIR61" s="0"/>
      <c r="MIS61" s="0"/>
      <c r="MIT61" s="0"/>
      <c r="MIU61" s="0"/>
      <c r="MIV61" s="0"/>
      <c r="MIW61" s="0"/>
      <c r="MIX61" s="0"/>
      <c r="MIY61" s="0"/>
      <c r="MIZ61" s="0"/>
      <c r="MJA61" s="0"/>
      <c r="MJB61" s="0"/>
      <c r="MJC61" s="0"/>
      <c r="MJD61" s="0"/>
      <c r="MJE61" s="0"/>
      <c r="MJF61" s="0"/>
      <c r="MJG61" s="0"/>
      <c r="MJH61" s="0"/>
      <c r="MJI61" s="0"/>
      <c r="MJJ61" s="0"/>
      <c r="MJK61" s="0"/>
      <c r="MJL61" s="0"/>
      <c r="MJM61" s="0"/>
      <c r="MJN61" s="0"/>
      <c r="MJO61" s="0"/>
      <c r="MJP61" s="0"/>
      <c r="MJQ61" s="0"/>
      <c r="MJR61" s="0"/>
      <c r="MJS61" s="0"/>
      <c r="MJT61" s="0"/>
      <c r="MJU61" s="0"/>
      <c r="MJV61" s="0"/>
      <c r="MJW61" s="0"/>
      <c r="MJX61" s="0"/>
      <c r="MJY61" s="0"/>
      <c r="MJZ61" s="0"/>
      <c r="MKA61" s="0"/>
      <c r="MKB61" s="0"/>
      <c r="MKC61" s="0"/>
      <c r="MKD61" s="0"/>
      <c r="MKE61" s="0"/>
      <c r="MKF61" s="0"/>
      <c r="MKG61" s="0"/>
      <c r="MKH61" s="0"/>
      <c r="MKI61" s="0"/>
      <c r="MKJ61" s="0"/>
      <c r="MKK61" s="0"/>
      <c r="MKL61" s="0"/>
      <c r="MKM61" s="0"/>
      <c r="MKN61" s="0"/>
      <c r="MKO61" s="0"/>
      <c r="MKP61" s="0"/>
      <c r="MKQ61" s="0"/>
      <c r="MKR61" s="0"/>
      <c r="MKS61" s="0"/>
      <c r="MKT61" s="0"/>
      <c r="MKU61" s="0"/>
      <c r="MKV61" s="0"/>
      <c r="MKW61" s="0"/>
      <c r="MKX61" s="0"/>
      <c r="MKY61" s="0"/>
      <c r="MKZ61" s="0"/>
      <c r="MLA61" s="0"/>
      <c r="MLB61" s="0"/>
      <c r="MLC61" s="0"/>
      <c r="MLD61" s="0"/>
      <c r="MLE61" s="0"/>
      <c r="MLF61" s="0"/>
      <c r="MLG61" s="0"/>
      <c r="MLH61" s="0"/>
      <c r="MLI61" s="0"/>
      <c r="MLJ61" s="0"/>
      <c r="MLK61" s="0"/>
      <c r="MLL61" s="0"/>
      <c r="MLM61" s="0"/>
      <c r="MLN61" s="0"/>
      <c r="MLO61" s="0"/>
      <c r="MLP61" s="0"/>
      <c r="MLQ61" s="0"/>
      <c r="MLR61" s="0"/>
      <c r="MLS61" s="0"/>
      <c r="MLT61" s="0"/>
      <c r="MLU61" s="0"/>
      <c r="MLV61" s="0"/>
      <c r="MLW61" s="0"/>
      <c r="MLX61" s="0"/>
      <c r="MLY61" s="0"/>
      <c r="MLZ61" s="0"/>
      <c r="MMA61" s="0"/>
      <c r="MMB61" s="0"/>
      <c r="MMC61" s="0"/>
      <c r="MMD61" s="0"/>
      <c r="MME61" s="0"/>
      <c r="MMF61" s="0"/>
      <c r="MMG61" s="0"/>
      <c r="MMH61" s="0"/>
      <c r="MMI61" s="0"/>
      <c r="MMJ61" s="0"/>
      <c r="MMK61" s="0"/>
      <c r="MML61" s="0"/>
      <c r="MMM61" s="0"/>
      <c r="MMN61" s="0"/>
      <c r="MMO61" s="0"/>
      <c r="MMP61" s="0"/>
      <c r="MMQ61" s="0"/>
      <c r="MMR61" s="0"/>
      <c r="MMS61" s="0"/>
      <c r="MMT61" s="0"/>
      <c r="MMU61" s="0"/>
      <c r="MMV61" s="0"/>
      <c r="MMW61" s="0"/>
      <c r="MMX61" s="0"/>
      <c r="MMY61" s="0"/>
      <c r="MMZ61" s="0"/>
      <c r="MNA61" s="0"/>
      <c r="MNB61" s="0"/>
      <c r="MNC61" s="0"/>
      <c r="MND61" s="0"/>
      <c r="MNE61" s="0"/>
      <c r="MNF61" s="0"/>
      <c r="MNG61" s="0"/>
      <c r="MNH61" s="0"/>
      <c r="MNI61" s="0"/>
      <c r="MNJ61" s="0"/>
      <c r="MNK61" s="0"/>
      <c r="MNL61" s="0"/>
      <c r="MNM61" s="0"/>
      <c r="MNN61" s="0"/>
      <c r="MNO61" s="0"/>
      <c r="MNP61" s="0"/>
      <c r="MNQ61" s="0"/>
      <c r="MNR61" s="0"/>
      <c r="MNS61" s="0"/>
      <c r="MNT61" s="0"/>
      <c r="MNU61" s="0"/>
      <c r="MNV61" s="0"/>
      <c r="MNW61" s="0"/>
      <c r="MNX61" s="0"/>
      <c r="MNY61" s="0"/>
      <c r="MNZ61" s="0"/>
      <c r="MOA61" s="0"/>
      <c r="MOB61" s="0"/>
      <c r="MOC61" s="0"/>
      <c r="MOD61" s="0"/>
      <c r="MOE61" s="0"/>
      <c r="MOF61" s="0"/>
      <c r="MOG61" s="0"/>
      <c r="MOH61" s="0"/>
      <c r="MOI61" s="0"/>
      <c r="MOJ61" s="0"/>
      <c r="MOK61" s="0"/>
      <c r="MOL61" s="0"/>
      <c r="MOM61" s="0"/>
      <c r="MON61" s="0"/>
      <c r="MOO61" s="0"/>
      <c r="MOP61" s="0"/>
      <c r="MOQ61" s="0"/>
      <c r="MOR61" s="0"/>
      <c r="MOS61" s="0"/>
      <c r="MOT61" s="0"/>
      <c r="MOU61" s="0"/>
      <c r="MOV61" s="0"/>
      <c r="MOW61" s="0"/>
      <c r="MOX61" s="0"/>
      <c r="MOY61" s="0"/>
      <c r="MOZ61" s="0"/>
      <c r="MPA61" s="0"/>
      <c r="MPB61" s="0"/>
      <c r="MPC61" s="0"/>
      <c r="MPD61" s="0"/>
      <c r="MPE61" s="0"/>
      <c r="MPF61" s="0"/>
      <c r="MPG61" s="0"/>
      <c r="MPH61" s="0"/>
      <c r="MPI61" s="0"/>
      <c r="MPJ61" s="0"/>
      <c r="MPK61" s="0"/>
      <c r="MPL61" s="0"/>
      <c r="MPM61" s="0"/>
      <c r="MPN61" s="0"/>
      <c r="MPO61" s="0"/>
      <c r="MPP61" s="0"/>
      <c r="MPQ61" s="0"/>
      <c r="MPR61" s="0"/>
      <c r="MPS61" s="0"/>
      <c r="MPT61" s="0"/>
      <c r="MPU61" s="0"/>
      <c r="MPV61" s="0"/>
      <c r="MPW61" s="0"/>
      <c r="MPX61" s="0"/>
      <c r="MPY61" s="0"/>
      <c r="MPZ61" s="0"/>
      <c r="MQA61" s="0"/>
      <c r="MQB61" s="0"/>
      <c r="MQC61" s="0"/>
      <c r="MQD61" s="0"/>
      <c r="MQE61" s="0"/>
      <c r="MQF61" s="0"/>
      <c r="MQG61" s="0"/>
      <c r="MQH61" s="0"/>
      <c r="MQI61" s="0"/>
      <c r="MQJ61" s="0"/>
      <c r="MQK61" s="0"/>
      <c r="MQL61" s="0"/>
      <c r="MQM61" s="0"/>
      <c r="MQN61" s="0"/>
      <c r="MQO61" s="0"/>
      <c r="MQP61" s="0"/>
      <c r="MQQ61" s="0"/>
      <c r="MQR61" s="0"/>
      <c r="MQS61" s="0"/>
      <c r="MQT61" s="0"/>
      <c r="MQU61" s="0"/>
      <c r="MQV61" s="0"/>
      <c r="MQW61" s="0"/>
      <c r="MQX61" s="0"/>
      <c r="MQY61" s="0"/>
      <c r="MQZ61" s="0"/>
      <c r="MRA61" s="0"/>
      <c r="MRB61" s="0"/>
      <c r="MRC61" s="0"/>
      <c r="MRD61" s="0"/>
      <c r="MRE61" s="0"/>
      <c r="MRF61" s="0"/>
      <c r="MRG61" s="0"/>
      <c r="MRH61" s="0"/>
      <c r="MRI61" s="0"/>
      <c r="MRJ61" s="0"/>
      <c r="MRK61" s="0"/>
      <c r="MRL61" s="0"/>
      <c r="MRM61" s="0"/>
      <c r="MRN61" s="0"/>
      <c r="MRO61" s="0"/>
      <c r="MRP61" s="0"/>
      <c r="MRQ61" s="0"/>
      <c r="MRR61" s="0"/>
      <c r="MRS61" s="0"/>
      <c r="MRT61" s="0"/>
      <c r="MRU61" s="0"/>
      <c r="MRV61" s="0"/>
      <c r="MRW61" s="0"/>
      <c r="MRX61" s="0"/>
      <c r="MRY61" s="0"/>
      <c r="MRZ61" s="0"/>
      <c r="MSA61" s="0"/>
      <c r="MSB61" s="0"/>
      <c r="MSC61" s="0"/>
      <c r="MSD61" s="0"/>
      <c r="MSE61" s="0"/>
      <c r="MSF61" s="0"/>
      <c r="MSG61" s="0"/>
      <c r="MSH61" s="0"/>
      <c r="MSI61" s="0"/>
      <c r="MSJ61" s="0"/>
      <c r="MSK61" s="0"/>
      <c r="MSL61" s="0"/>
      <c r="MSM61" s="0"/>
      <c r="MSN61" s="0"/>
      <c r="MSO61" s="0"/>
      <c r="MSP61" s="0"/>
      <c r="MSQ61" s="0"/>
      <c r="MSR61" s="0"/>
      <c r="MSS61" s="0"/>
      <c r="MST61" s="0"/>
      <c r="MSU61" s="0"/>
      <c r="MSV61" s="0"/>
      <c r="MSW61" s="0"/>
      <c r="MSX61" s="0"/>
      <c r="MSY61" s="0"/>
      <c r="MSZ61" s="0"/>
      <c r="MTA61" s="0"/>
      <c r="MTB61" s="0"/>
      <c r="MTC61" s="0"/>
      <c r="MTD61" s="0"/>
      <c r="MTE61" s="0"/>
      <c r="MTF61" s="0"/>
      <c r="MTG61" s="0"/>
      <c r="MTH61" s="0"/>
      <c r="MTI61" s="0"/>
      <c r="MTJ61" s="0"/>
      <c r="MTK61" s="0"/>
      <c r="MTL61" s="0"/>
      <c r="MTM61" s="0"/>
      <c r="MTN61" s="0"/>
      <c r="MTO61" s="0"/>
      <c r="MTP61" s="0"/>
      <c r="MTQ61" s="0"/>
      <c r="MTR61" s="0"/>
      <c r="MTS61" s="0"/>
      <c r="MTT61" s="0"/>
      <c r="MTU61" s="0"/>
      <c r="MTV61" s="0"/>
      <c r="MTW61" s="0"/>
      <c r="MTX61" s="0"/>
      <c r="MTY61" s="0"/>
      <c r="MTZ61" s="0"/>
      <c r="MUA61" s="0"/>
      <c r="MUB61" s="0"/>
      <c r="MUC61" s="0"/>
      <c r="MUD61" s="0"/>
      <c r="MUE61" s="0"/>
      <c r="MUF61" s="0"/>
      <c r="MUG61" s="0"/>
      <c r="MUH61" s="0"/>
      <c r="MUI61" s="0"/>
      <c r="MUJ61" s="0"/>
      <c r="MUK61" s="0"/>
      <c r="MUL61" s="0"/>
      <c r="MUM61" s="0"/>
      <c r="MUN61" s="0"/>
      <c r="MUO61" s="0"/>
      <c r="MUP61" s="0"/>
      <c r="MUQ61" s="0"/>
      <c r="MUR61" s="0"/>
      <c r="MUS61" s="0"/>
      <c r="MUT61" s="0"/>
      <c r="MUU61" s="0"/>
      <c r="MUV61" s="0"/>
      <c r="MUW61" s="0"/>
      <c r="MUX61" s="0"/>
      <c r="MUY61" s="0"/>
      <c r="MUZ61" s="0"/>
      <c r="MVA61" s="0"/>
      <c r="MVB61" s="0"/>
      <c r="MVC61" s="0"/>
      <c r="MVD61" s="0"/>
      <c r="MVE61" s="0"/>
      <c r="MVF61" s="0"/>
      <c r="MVG61" s="0"/>
      <c r="MVH61" s="0"/>
      <c r="MVI61" s="0"/>
      <c r="MVJ61" s="0"/>
      <c r="MVK61" s="0"/>
      <c r="MVL61" s="0"/>
      <c r="MVM61" s="0"/>
      <c r="MVN61" s="0"/>
      <c r="MVO61" s="0"/>
      <c r="MVP61" s="0"/>
      <c r="MVQ61" s="0"/>
      <c r="MVR61" s="0"/>
      <c r="MVS61" s="0"/>
      <c r="MVT61" s="0"/>
      <c r="MVU61" s="0"/>
      <c r="MVV61" s="0"/>
      <c r="MVW61" s="0"/>
      <c r="MVX61" s="0"/>
      <c r="MVY61" s="0"/>
      <c r="MVZ61" s="0"/>
      <c r="MWA61" s="0"/>
      <c r="MWB61" s="0"/>
      <c r="MWC61" s="0"/>
      <c r="MWD61" s="0"/>
      <c r="MWE61" s="0"/>
      <c r="MWF61" s="0"/>
      <c r="MWG61" s="0"/>
      <c r="MWH61" s="0"/>
      <c r="MWI61" s="0"/>
      <c r="MWJ61" s="0"/>
      <c r="MWK61" s="0"/>
      <c r="MWL61" s="0"/>
      <c r="MWM61" s="0"/>
      <c r="MWN61" s="0"/>
      <c r="MWO61" s="0"/>
      <c r="MWP61" s="0"/>
      <c r="MWQ61" s="0"/>
      <c r="MWR61" s="0"/>
      <c r="MWS61" s="0"/>
      <c r="MWT61" s="0"/>
      <c r="MWU61" s="0"/>
      <c r="MWV61" s="0"/>
      <c r="MWW61" s="0"/>
      <c r="MWX61" s="0"/>
      <c r="MWY61" s="0"/>
      <c r="MWZ61" s="0"/>
      <c r="MXA61" s="0"/>
      <c r="MXB61" s="0"/>
      <c r="MXC61" s="0"/>
      <c r="MXD61" s="0"/>
      <c r="MXE61" s="0"/>
      <c r="MXF61" s="0"/>
      <c r="MXG61" s="0"/>
      <c r="MXH61" s="0"/>
      <c r="MXI61" s="0"/>
      <c r="MXJ61" s="0"/>
      <c r="MXK61" s="0"/>
      <c r="MXL61" s="0"/>
      <c r="MXM61" s="0"/>
      <c r="MXN61" s="0"/>
      <c r="MXO61" s="0"/>
      <c r="MXP61" s="0"/>
      <c r="MXQ61" s="0"/>
      <c r="MXR61" s="0"/>
      <c r="MXS61" s="0"/>
      <c r="MXT61" s="0"/>
      <c r="MXU61" s="0"/>
      <c r="MXV61" s="0"/>
      <c r="MXW61" s="0"/>
      <c r="MXX61" s="0"/>
      <c r="MXY61" s="0"/>
      <c r="MXZ61" s="0"/>
      <c r="MYA61" s="0"/>
      <c r="MYB61" s="0"/>
      <c r="MYC61" s="0"/>
      <c r="MYD61" s="0"/>
      <c r="MYE61" s="0"/>
      <c r="MYF61" s="0"/>
      <c r="MYG61" s="0"/>
      <c r="MYH61" s="0"/>
      <c r="MYI61" s="0"/>
      <c r="MYJ61" s="0"/>
      <c r="MYK61" s="0"/>
      <c r="MYL61" s="0"/>
      <c r="MYM61" s="0"/>
      <c r="MYN61" s="0"/>
      <c r="MYO61" s="0"/>
      <c r="MYP61" s="0"/>
      <c r="MYQ61" s="0"/>
      <c r="MYR61" s="0"/>
      <c r="MYS61" s="0"/>
      <c r="MYT61" s="0"/>
      <c r="MYU61" s="0"/>
      <c r="MYV61" s="0"/>
      <c r="MYW61" s="0"/>
      <c r="MYX61" s="0"/>
      <c r="MYY61" s="0"/>
      <c r="MYZ61" s="0"/>
      <c r="MZA61" s="0"/>
      <c r="MZB61" s="0"/>
      <c r="MZC61" s="0"/>
      <c r="MZD61" s="0"/>
      <c r="MZE61" s="0"/>
      <c r="MZF61" s="0"/>
      <c r="MZG61" s="0"/>
      <c r="MZH61" s="0"/>
      <c r="MZI61" s="0"/>
      <c r="MZJ61" s="0"/>
      <c r="MZK61" s="0"/>
      <c r="MZL61" s="0"/>
      <c r="MZM61" s="0"/>
      <c r="MZN61" s="0"/>
      <c r="MZO61" s="0"/>
      <c r="MZP61" s="0"/>
      <c r="MZQ61" s="0"/>
      <c r="MZR61" s="0"/>
      <c r="MZS61" s="0"/>
      <c r="MZT61" s="0"/>
      <c r="MZU61" s="0"/>
      <c r="MZV61" s="0"/>
      <c r="MZW61" s="0"/>
      <c r="MZX61" s="0"/>
      <c r="MZY61" s="0"/>
      <c r="MZZ61" s="0"/>
      <c r="NAA61" s="0"/>
      <c r="NAB61" s="0"/>
      <c r="NAC61" s="0"/>
      <c r="NAD61" s="0"/>
      <c r="NAE61" s="0"/>
      <c r="NAF61" s="0"/>
      <c r="NAG61" s="0"/>
      <c r="NAH61" s="0"/>
      <c r="NAI61" s="0"/>
      <c r="NAJ61" s="0"/>
      <c r="NAK61" s="0"/>
      <c r="NAL61" s="0"/>
      <c r="NAM61" s="0"/>
      <c r="NAN61" s="0"/>
      <c r="NAO61" s="0"/>
      <c r="NAP61" s="0"/>
      <c r="NAQ61" s="0"/>
      <c r="NAR61" s="0"/>
      <c r="NAS61" s="0"/>
      <c r="NAT61" s="0"/>
      <c r="NAU61" s="0"/>
      <c r="NAV61" s="0"/>
      <c r="NAW61" s="0"/>
      <c r="NAX61" s="0"/>
      <c r="NAY61" s="0"/>
      <c r="NAZ61" s="0"/>
      <c r="NBA61" s="0"/>
      <c r="NBB61" s="0"/>
      <c r="NBC61" s="0"/>
      <c r="NBD61" s="0"/>
      <c r="NBE61" s="0"/>
      <c r="NBF61" s="0"/>
      <c r="NBG61" s="0"/>
      <c r="NBH61" s="0"/>
      <c r="NBI61" s="0"/>
      <c r="NBJ61" s="0"/>
      <c r="NBK61" s="0"/>
      <c r="NBL61" s="0"/>
      <c r="NBM61" s="0"/>
      <c r="NBN61" s="0"/>
      <c r="NBO61" s="0"/>
      <c r="NBP61" s="0"/>
      <c r="NBQ61" s="0"/>
      <c r="NBR61" s="0"/>
      <c r="NBS61" s="0"/>
      <c r="NBT61" s="0"/>
      <c r="NBU61" s="0"/>
      <c r="NBV61" s="0"/>
      <c r="NBW61" s="0"/>
      <c r="NBX61" s="0"/>
      <c r="NBY61" s="0"/>
      <c r="NBZ61" s="0"/>
      <c r="NCA61" s="0"/>
      <c r="NCB61" s="0"/>
      <c r="NCC61" s="0"/>
      <c r="NCD61" s="0"/>
      <c r="NCE61" s="0"/>
      <c r="NCF61" s="0"/>
      <c r="NCG61" s="0"/>
      <c r="NCH61" s="0"/>
      <c r="NCI61" s="0"/>
      <c r="NCJ61" s="0"/>
      <c r="NCK61" s="0"/>
      <c r="NCL61" s="0"/>
      <c r="NCM61" s="0"/>
      <c r="NCN61" s="0"/>
      <c r="NCO61" s="0"/>
      <c r="NCP61" s="0"/>
      <c r="NCQ61" s="0"/>
      <c r="NCR61" s="0"/>
      <c r="NCS61" s="0"/>
      <c r="NCT61" s="0"/>
      <c r="NCU61" s="0"/>
      <c r="NCV61" s="0"/>
      <c r="NCW61" s="0"/>
      <c r="NCX61" s="0"/>
      <c r="NCY61" s="0"/>
      <c r="NCZ61" s="0"/>
      <c r="NDA61" s="0"/>
      <c r="NDB61" s="0"/>
      <c r="NDC61" s="0"/>
      <c r="NDD61" s="0"/>
      <c r="NDE61" s="0"/>
      <c r="NDF61" s="0"/>
      <c r="NDG61" s="0"/>
      <c r="NDH61" s="0"/>
      <c r="NDI61" s="0"/>
      <c r="NDJ61" s="0"/>
      <c r="NDK61" s="0"/>
      <c r="NDL61" s="0"/>
      <c r="NDM61" s="0"/>
      <c r="NDN61" s="0"/>
      <c r="NDO61" s="0"/>
      <c r="NDP61" s="0"/>
      <c r="NDQ61" s="0"/>
      <c r="NDR61" s="0"/>
      <c r="NDS61" s="0"/>
      <c r="NDT61" s="0"/>
      <c r="NDU61" s="0"/>
      <c r="NDV61" s="0"/>
      <c r="NDW61" s="0"/>
      <c r="NDX61" s="0"/>
      <c r="NDY61" s="0"/>
      <c r="NDZ61" s="0"/>
      <c r="NEA61" s="0"/>
      <c r="NEB61" s="0"/>
      <c r="NEC61" s="0"/>
      <c r="NED61" s="0"/>
      <c r="NEE61" s="0"/>
      <c r="NEF61" s="0"/>
      <c r="NEG61" s="0"/>
      <c r="NEH61" s="0"/>
      <c r="NEI61" s="0"/>
      <c r="NEJ61" s="0"/>
      <c r="NEK61" s="0"/>
      <c r="NEL61" s="0"/>
      <c r="NEM61" s="0"/>
      <c r="NEN61" s="0"/>
      <c r="NEO61" s="0"/>
      <c r="NEP61" s="0"/>
      <c r="NEQ61" s="0"/>
      <c r="NER61" s="0"/>
      <c r="NES61" s="0"/>
      <c r="NET61" s="0"/>
      <c r="NEU61" s="0"/>
      <c r="NEV61" s="0"/>
      <c r="NEW61" s="0"/>
      <c r="NEX61" s="0"/>
      <c r="NEY61" s="0"/>
      <c r="NEZ61" s="0"/>
      <c r="NFA61" s="0"/>
      <c r="NFB61" s="0"/>
      <c r="NFC61" s="0"/>
      <c r="NFD61" s="0"/>
      <c r="NFE61" s="0"/>
      <c r="NFF61" s="0"/>
      <c r="NFG61" s="0"/>
      <c r="NFH61" s="0"/>
      <c r="NFI61" s="0"/>
      <c r="NFJ61" s="0"/>
      <c r="NFK61" s="0"/>
      <c r="NFL61" s="0"/>
      <c r="NFM61" s="0"/>
      <c r="NFN61" s="0"/>
      <c r="NFO61" s="0"/>
      <c r="NFP61" s="0"/>
      <c r="NFQ61" s="0"/>
      <c r="NFR61" s="0"/>
      <c r="NFS61" s="0"/>
      <c r="NFT61" s="0"/>
      <c r="NFU61" s="0"/>
      <c r="NFV61" s="0"/>
      <c r="NFW61" s="0"/>
      <c r="NFX61" s="0"/>
      <c r="NFY61" s="0"/>
      <c r="NFZ61" s="0"/>
      <c r="NGA61" s="0"/>
      <c r="NGB61" s="0"/>
      <c r="NGC61" s="0"/>
      <c r="NGD61" s="0"/>
      <c r="NGE61" s="0"/>
      <c r="NGF61" s="0"/>
      <c r="NGG61" s="0"/>
      <c r="NGH61" s="0"/>
      <c r="NGI61" s="0"/>
      <c r="NGJ61" s="0"/>
      <c r="NGK61" s="0"/>
      <c r="NGL61" s="0"/>
      <c r="NGM61" s="0"/>
      <c r="NGN61" s="0"/>
      <c r="NGO61" s="0"/>
      <c r="NGP61" s="0"/>
      <c r="NGQ61" s="0"/>
      <c r="NGR61" s="0"/>
      <c r="NGS61" s="0"/>
      <c r="NGT61" s="0"/>
      <c r="NGU61" s="0"/>
      <c r="NGV61" s="0"/>
      <c r="NGW61" s="0"/>
      <c r="NGX61" s="0"/>
      <c r="NGY61" s="0"/>
      <c r="NGZ61" s="0"/>
      <c r="NHA61" s="0"/>
      <c r="NHB61" s="0"/>
      <c r="NHC61" s="0"/>
      <c r="NHD61" s="0"/>
      <c r="NHE61" s="0"/>
      <c r="NHF61" s="0"/>
      <c r="NHG61" s="0"/>
      <c r="NHH61" s="0"/>
      <c r="NHI61" s="0"/>
      <c r="NHJ61" s="0"/>
      <c r="NHK61" s="0"/>
      <c r="NHL61" s="0"/>
      <c r="NHM61" s="0"/>
      <c r="NHN61" s="0"/>
      <c r="NHO61" s="0"/>
      <c r="NHP61" s="0"/>
      <c r="NHQ61" s="0"/>
      <c r="NHR61" s="0"/>
      <c r="NHS61" s="0"/>
      <c r="NHT61" s="0"/>
      <c r="NHU61" s="0"/>
      <c r="NHV61" s="0"/>
      <c r="NHW61" s="0"/>
      <c r="NHX61" s="0"/>
      <c r="NHY61" s="0"/>
      <c r="NHZ61" s="0"/>
      <c r="NIA61" s="0"/>
      <c r="NIB61" s="0"/>
      <c r="NIC61" s="0"/>
      <c r="NID61" s="0"/>
      <c r="NIE61" s="0"/>
      <c r="NIF61" s="0"/>
      <c r="NIG61" s="0"/>
      <c r="NIH61" s="0"/>
      <c r="NII61" s="0"/>
      <c r="NIJ61" s="0"/>
      <c r="NIK61" s="0"/>
      <c r="NIL61" s="0"/>
      <c r="NIM61" s="0"/>
      <c r="NIN61" s="0"/>
      <c r="NIO61" s="0"/>
      <c r="NIP61" s="0"/>
      <c r="NIQ61" s="0"/>
      <c r="NIR61" s="0"/>
      <c r="NIS61" s="0"/>
      <c r="NIT61" s="0"/>
      <c r="NIU61" s="0"/>
      <c r="NIV61" s="0"/>
      <c r="NIW61" s="0"/>
      <c r="NIX61" s="0"/>
      <c r="NIY61" s="0"/>
      <c r="NIZ61" s="0"/>
      <c r="NJA61" s="0"/>
      <c r="NJB61" s="0"/>
      <c r="NJC61" s="0"/>
      <c r="NJD61" s="0"/>
      <c r="NJE61" s="0"/>
      <c r="NJF61" s="0"/>
      <c r="NJG61" s="0"/>
      <c r="NJH61" s="0"/>
      <c r="NJI61" s="0"/>
      <c r="NJJ61" s="0"/>
      <c r="NJK61" s="0"/>
      <c r="NJL61" s="0"/>
      <c r="NJM61" s="0"/>
      <c r="NJN61" s="0"/>
      <c r="NJO61" s="0"/>
      <c r="NJP61" s="0"/>
      <c r="NJQ61" s="0"/>
      <c r="NJR61" s="0"/>
      <c r="NJS61" s="0"/>
      <c r="NJT61" s="0"/>
      <c r="NJU61" s="0"/>
      <c r="NJV61" s="0"/>
      <c r="NJW61" s="0"/>
      <c r="NJX61" s="0"/>
      <c r="NJY61" s="0"/>
      <c r="NJZ61" s="0"/>
      <c r="NKA61" s="0"/>
      <c r="NKB61" s="0"/>
      <c r="NKC61" s="0"/>
      <c r="NKD61" s="0"/>
      <c r="NKE61" s="0"/>
      <c r="NKF61" s="0"/>
      <c r="NKG61" s="0"/>
      <c r="NKH61" s="0"/>
      <c r="NKI61" s="0"/>
      <c r="NKJ61" s="0"/>
      <c r="NKK61" s="0"/>
      <c r="NKL61" s="0"/>
      <c r="NKM61" s="0"/>
      <c r="NKN61" s="0"/>
      <c r="NKO61" s="0"/>
      <c r="NKP61" s="0"/>
      <c r="NKQ61" s="0"/>
      <c r="NKR61" s="0"/>
      <c r="NKS61" s="0"/>
      <c r="NKT61" s="0"/>
      <c r="NKU61" s="0"/>
      <c r="NKV61" s="0"/>
      <c r="NKW61" s="0"/>
      <c r="NKX61" s="0"/>
      <c r="NKY61" s="0"/>
      <c r="NKZ61" s="0"/>
      <c r="NLA61" s="0"/>
      <c r="NLB61" s="0"/>
      <c r="NLC61" s="0"/>
      <c r="NLD61" s="0"/>
      <c r="NLE61" s="0"/>
      <c r="NLF61" s="0"/>
      <c r="NLG61" s="0"/>
      <c r="NLH61" s="0"/>
      <c r="NLI61" s="0"/>
      <c r="NLJ61" s="0"/>
      <c r="NLK61" s="0"/>
      <c r="NLL61" s="0"/>
      <c r="NLM61" s="0"/>
      <c r="NLN61" s="0"/>
      <c r="NLO61" s="0"/>
      <c r="NLP61" s="0"/>
      <c r="NLQ61" s="0"/>
      <c r="NLR61" s="0"/>
      <c r="NLS61" s="0"/>
      <c r="NLT61" s="0"/>
      <c r="NLU61" s="0"/>
      <c r="NLV61" s="0"/>
      <c r="NLW61" s="0"/>
      <c r="NLX61" s="0"/>
      <c r="NLY61" s="0"/>
      <c r="NLZ61" s="0"/>
      <c r="NMA61" s="0"/>
      <c r="NMB61" s="0"/>
      <c r="NMC61" s="0"/>
      <c r="NMD61" s="0"/>
      <c r="NME61" s="0"/>
      <c r="NMF61" s="0"/>
      <c r="NMG61" s="0"/>
      <c r="NMH61" s="0"/>
      <c r="NMI61" s="0"/>
      <c r="NMJ61" s="0"/>
      <c r="NMK61" s="0"/>
      <c r="NML61" s="0"/>
      <c r="NMM61" s="0"/>
      <c r="NMN61" s="0"/>
      <c r="NMO61" s="0"/>
      <c r="NMP61" s="0"/>
      <c r="NMQ61" s="0"/>
      <c r="NMR61" s="0"/>
      <c r="NMS61" s="0"/>
      <c r="NMT61" s="0"/>
      <c r="NMU61" s="0"/>
      <c r="NMV61" s="0"/>
      <c r="NMW61" s="0"/>
      <c r="NMX61" s="0"/>
      <c r="NMY61" s="0"/>
      <c r="NMZ61" s="0"/>
      <c r="NNA61" s="0"/>
      <c r="NNB61" s="0"/>
      <c r="NNC61" s="0"/>
      <c r="NND61" s="0"/>
      <c r="NNE61" s="0"/>
      <c r="NNF61" s="0"/>
      <c r="NNG61" s="0"/>
      <c r="NNH61" s="0"/>
      <c r="NNI61" s="0"/>
      <c r="NNJ61" s="0"/>
      <c r="NNK61" s="0"/>
      <c r="NNL61" s="0"/>
      <c r="NNM61" s="0"/>
      <c r="NNN61" s="0"/>
      <c r="NNO61" s="0"/>
      <c r="NNP61" s="0"/>
      <c r="NNQ61" s="0"/>
      <c r="NNR61" s="0"/>
      <c r="NNS61" s="0"/>
      <c r="NNT61" s="0"/>
      <c r="NNU61" s="0"/>
      <c r="NNV61" s="0"/>
      <c r="NNW61" s="0"/>
      <c r="NNX61" s="0"/>
      <c r="NNY61" s="0"/>
      <c r="NNZ61" s="0"/>
      <c r="NOA61" s="0"/>
      <c r="NOB61" s="0"/>
      <c r="NOC61" s="0"/>
      <c r="NOD61" s="0"/>
      <c r="NOE61" s="0"/>
      <c r="NOF61" s="0"/>
      <c r="NOG61" s="0"/>
      <c r="NOH61" s="0"/>
      <c r="NOI61" s="0"/>
      <c r="NOJ61" s="0"/>
      <c r="NOK61" s="0"/>
      <c r="NOL61" s="0"/>
      <c r="NOM61" s="0"/>
      <c r="NON61" s="0"/>
      <c r="NOO61" s="0"/>
      <c r="NOP61" s="0"/>
      <c r="NOQ61" s="0"/>
      <c r="NOR61" s="0"/>
      <c r="NOS61" s="0"/>
      <c r="NOT61" s="0"/>
      <c r="NOU61" s="0"/>
      <c r="NOV61" s="0"/>
      <c r="NOW61" s="0"/>
      <c r="NOX61" s="0"/>
      <c r="NOY61" s="0"/>
      <c r="NOZ61" s="0"/>
      <c r="NPA61" s="0"/>
      <c r="NPB61" s="0"/>
      <c r="NPC61" s="0"/>
      <c r="NPD61" s="0"/>
      <c r="NPE61" s="0"/>
      <c r="NPF61" s="0"/>
      <c r="NPG61" s="0"/>
      <c r="NPH61" s="0"/>
      <c r="NPI61" s="0"/>
      <c r="NPJ61" s="0"/>
      <c r="NPK61" s="0"/>
      <c r="NPL61" s="0"/>
      <c r="NPM61" s="0"/>
      <c r="NPN61" s="0"/>
      <c r="NPO61" s="0"/>
      <c r="NPP61" s="0"/>
      <c r="NPQ61" s="0"/>
      <c r="NPR61" s="0"/>
      <c r="NPS61" s="0"/>
      <c r="NPT61" s="0"/>
      <c r="NPU61" s="0"/>
      <c r="NPV61" s="0"/>
      <c r="NPW61" s="0"/>
      <c r="NPX61" s="0"/>
      <c r="NPY61" s="0"/>
      <c r="NPZ61" s="0"/>
      <c r="NQA61" s="0"/>
      <c r="NQB61" s="0"/>
      <c r="NQC61" s="0"/>
      <c r="NQD61" s="0"/>
      <c r="NQE61" s="0"/>
      <c r="NQF61" s="0"/>
      <c r="NQG61" s="0"/>
      <c r="NQH61" s="0"/>
      <c r="NQI61" s="0"/>
      <c r="NQJ61" s="0"/>
      <c r="NQK61" s="0"/>
      <c r="NQL61" s="0"/>
      <c r="NQM61" s="0"/>
      <c r="NQN61" s="0"/>
      <c r="NQO61" s="0"/>
      <c r="NQP61" s="0"/>
      <c r="NQQ61" s="0"/>
      <c r="NQR61" s="0"/>
      <c r="NQS61" s="0"/>
      <c r="NQT61" s="0"/>
      <c r="NQU61" s="0"/>
      <c r="NQV61" s="0"/>
      <c r="NQW61" s="0"/>
      <c r="NQX61" s="0"/>
      <c r="NQY61" s="0"/>
      <c r="NQZ61" s="0"/>
      <c r="NRA61" s="0"/>
      <c r="NRB61" s="0"/>
      <c r="NRC61" s="0"/>
      <c r="NRD61" s="0"/>
      <c r="NRE61" s="0"/>
      <c r="NRF61" s="0"/>
      <c r="NRG61" s="0"/>
      <c r="NRH61" s="0"/>
      <c r="NRI61" s="0"/>
      <c r="NRJ61" s="0"/>
      <c r="NRK61" s="0"/>
      <c r="NRL61" s="0"/>
      <c r="NRM61" s="0"/>
      <c r="NRN61" s="0"/>
      <c r="NRO61" s="0"/>
      <c r="NRP61" s="0"/>
      <c r="NRQ61" s="0"/>
      <c r="NRR61" s="0"/>
      <c r="NRS61" s="0"/>
      <c r="NRT61" s="0"/>
      <c r="NRU61" s="0"/>
      <c r="NRV61" s="0"/>
      <c r="NRW61" s="0"/>
      <c r="NRX61" s="0"/>
      <c r="NRY61" s="0"/>
      <c r="NRZ61" s="0"/>
      <c r="NSA61" s="0"/>
      <c r="NSB61" s="0"/>
      <c r="NSC61" s="0"/>
      <c r="NSD61" s="0"/>
      <c r="NSE61" s="0"/>
      <c r="NSF61" s="0"/>
      <c r="NSG61" s="0"/>
      <c r="NSH61" s="0"/>
      <c r="NSI61" s="0"/>
      <c r="NSJ61" s="0"/>
      <c r="NSK61" s="0"/>
      <c r="NSL61" s="0"/>
      <c r="NSM61" s="0"/>
      <c r="NSN61" s="0"/>
      <c r="NSO61" s="0"/>
      <c r="NSP61" s="0"/>
      <c r="NSQ61" s="0"/>
      <c r="NSR61" s="0"/>
      <c r="NSS61" s="0"/>
      <c r="NST61" s="0"/>
      <c r="NSU61" s="0"/>
      <c r="NSV61" s="0"/>
      <c r="NSW61" s="0"/>
      <c r="NSX61" s="0"/>
      <c r="NSY61" s="0"/>
      <c r="NSZ61" s="0"/>
      <c r="NTA61" s="0"/>
      <c r="NTB61" s="0"/>
      <c r="NTC61" s="0"/>
      <c r="NTD61" s="0"/>
      <c r="NTE61" s="0"/>
      <c r="NTF61" s="0"/>
      <c r="NTG61" s="0"/>
      <c r="NTH61" s="0"/>
      <c r="NTI61" s="0"/>
      <c r="NTJ61" s="0"/>
      <c r="NTK61" s="0"/>
      <c r="NTL61" s="0"/>
      <c r="NTM61" s="0"/>
      <c r="NTN61" s="0"/>
      <c r="NTO61" s="0"/>
      <c r="NTP61" s="0"/>
      <c r="NTQ61" s="0"/>
      <c r="NTR61" s="0"/>
      <c r="NTS61" s="0"/>
      <c r="NTT61" s="0"/>
      <c r="NTU61" s="0"/>
      <c r="NTV61" s="0"/>
      <c r="NTW61" s="0"/>
      <c r="NTX61" s="0"/>
      <c r="NTY61" s="0"/>
      <c r="NTZ61" s="0"/>
      <c r="NUA61" s="0"/>
      <c r="NUB61" s="0"/>
      <c r="NUC61" s="0"/>
      <c r="NUD61" s="0"/>
      <c r="NUE61" s="0"/>
      <c r="NUF61" s="0"/>
      <c r="NUG61" s="0"/>
      <c r="NUH61" s="0"/>
      <c r="NUI61" s="0"/>
      <c r="NUJ61" s="0"/>
      <c r="NUK61" s="0"/>
      <c r="NUL61" s="0"/>
      <c r="NUM61" s="0"/>
      <c r="NUN61" s="0"/>
      <c r="NUO61" s="0"/>
      <c r="NUP61" s="0"/>
      <c r="NUQ61" s="0"/>
      <c r="NUR61" s="0"/>
      <c r="NUS61" s="0"/>
      <c r="NUT61" s="0"/>
      <c r="NUU61" s="0"/>
      <c r="NUV61" s="0"/>
      <c r="NUW61" s="0"/>
      <c r="NUX61" s="0"/>
      <c r="NUY61" s="0"/>
      <c r="NUZ61" s="0"/>
      <c r="NVA61" s="0"/>
      <c r="NVB61" s="0"/>
      <c r="NVC61" s="0"/>
      <c r="NVD61" s="0"/>
      <c r="NVE61" s="0"/>
      <c r="NVF61" s="0"/>
      <c r="NVG61" s="0"/>
      <c r="NVH61" s="0"/>
      <c r="NVI61" s="0"/>
      <c r="NVJ61" s="0"/>
      <c r="NVK61" s="0"/>
      <c r="NVL61" s="0"/>
      <c r="NVM61" s="0"/>
      <c r="NVN61" s="0"/>
      <c r="NVO61" s="0"/>
      <c r="NVP61" s="0"/>
      <c r="NVQ61" s="0"/>
      <c r="NVR61" s="0"/>
      <c r="NVS61" s="0"/>
      <c r="NVT61" s="0"/>
      <c r="NVU61" s="0"/>
      <c r="NVV61" s="0"/>
      <c r="NVW61" s="0"/>
      <c r="NVX61" s="0"/>
      <c r="NVY61" s="0"/>
      <c r="NVZ61" s="0"/>
      <c r="NWA61" s="0"/>
      <c r="NWB61" s="0"/>
      <c r="NWC61" s="0"/>
      <c r="NWD61" s="0"/>
      <c r="NWE61" s="0"/>
      <c r="NWF61" s="0"/>
      <c r="NWG61" s="0"/>
      <c r="NWH61" s="0"/>
      <c r="NWI61" s="0"/>
      <c r="NWJ61" s="0"/>
      <c r="NWK61" s="0"/>
      <c r="NWL61" s="0"/>
      <c r="NWM61" s="0"/>
      <c r="NWN61" s="0"/>
      <c r="NWO61" s="0"/>
      <c r="NWP61" s="0"/>
      <c r="NWQ61" s="0"/>
      <c r="NWR61" s="0"/>
      <c r="NWS61" s="0"/>
      <c r="NWT61" s="0"/>
      <c r="NWU61" s="0"/>
      <c r="NWV61" s="0"/>
      <c r="NWW61" s="0"/>
      <c r="NWX61" s="0"/>
      <c r="NWY61" s="0"/>
      <c r="NWZ61" s="0"/>
      <c r="NXA61" s="0"/>
      <c r="NXB61" s="0"/>
      <c r="NXC61" s="0"/>
      <c r="NXD61" s="0"/>
      <c r="NXE61" s="0"/>
      <c r="NXF61" s="0"/>
      <c r="NXG61" s="0"/>
      <c r="NXH61" s="0"/>
      <c r="NXI61" s="0"/>
      <c r="NXJ61" s="0"/>
      <c r="NXK61" s="0"/>
      <c r="NXL61" s="0"/>
      <c r="NXM61" s="0"/>
      <c r="NXN61" s="0"/>
      <c r="NXO61" s="0"/>
      <c r="NXP61" s="0"/>
      <c r="NXQ61" s="0"/>
      <c r="NXR61" s="0"/>
      <c r="NXS61" s="0"/>
      <c r="NXT61" s="0"/>
      <c r="NXU61" s="0"/>
      <c r="NXV61" s="0"/>
      <c r="NXW61" s="0"/>
      <c r="NXX61" s="0"/>
      <c r="NXY61" s="0"/>
      <c r="NXZ61" s="0"/>
      <c r="NYA61" s="0"/>
      <c r="NYB61" s="0"/>
      <c r="NYC61" s="0"/>
      <c r="NYD61" s="0"/>
      <c r="NYE61" s="0"/>
      <c r="NYF61" s="0"/>
      <c r="NYG61" s="0"/>
      <c r="NYH61" s="0"/>
      <c r="NYI61" s="0"/>
      <c r="NYJ61" s="0"/>
      <c r="NYK61" s="0"/>
      <c r="NYL61" s="0"/>
      <c r="NYM61" s="0"/>
      <c r="NYN61" s="0"/>
      <c r="NYO61" s="0"/>
      <c r="NYP61" s="0"/>
      <c r="NYQ61" s="0"/>
      <c r="NYR61" s="0"/>
      <c r="NYS61" s="0"/>
      <c r="NYT61" s="0"/>
      <c r="NYU61" s="0"/>
      <c r="NYV61" s="0"/>
      <c r="NYW61" s="0"/>
      <c r="NYX61" s="0"/>
      <c r="NYY61" s="0"/>
      <c r="NYZ61" s="0"/>
      <c r="NZA61" s="0"/>
      <c r="NZB61" s="0"/>
      <c r="NZC61" s="0"/>
      <c r="NZD61" s="0"/>
      <c r="NZE61" s="0"/>
      <c r="NZF61" s="0"/>
      <c r="NZG61" s="0"/>
      <c r="NZH61" s="0"/>
      <c r="NZI61" s="0"/>
      <c r="NZJ61" s="0"/>
      <c r="NZK61" s="0"/>
      <c r="NZL61" s="0"/>
      <c r="NZM61" s="0"/>
      <c r="NZN61" s="0"/>
      <c r="NZO61" s="0"/>
      <c r="NZP61" s="0"/>
      <c r="NZQ61" s="0"/>
      <c r="NZR61" s="0"/>
      <c r="NZS61" s="0"/>
      <c r="NZT61" s="0"/>
      <c r="NZU61" s="0"/>
      <c r="NZV61" s="0"/>
      <c r="NZW61" s="0"/>
      <c r="NZX61" s="0"/>
      <c r="NZY61" s="0"/>
      <c r="NZZ61" s="0"/>
      <c r="OAA61" s="0"/>
      <c r="OAB61" s="0"/>
      <c r="OAC61" s="0"/>
      <c r="OAD61" s="0"/>
      <c r="OAE61" s="0"/>
      <c r="OAF61" s="0"/>
      <c r="OAG61" s="0"/>
      <c r="OAH61" s="0"/>
      <c r="OAI61" s="0"/>
      <c r="OAJ61" s="0"/>
      <c r="OAK61" s="0"/>
      <c r="OAL61" s="0"/>
      <c r="OAM61" s="0"/>
      <c r="OAN61" s="0"/>
      <c r="OAO61" s="0"/>
      <c r="OAP61" s="0"/>
      <c r="OAQ61" s="0"/>
      <c r="OAR61" s="0"/>
      <c r="OAS61" s="0"/>
      <c r="OAT61" s="0"/>
      <c r="OAU61" s="0"/>
      <c r="OAV61" s="0"/>
      <c r="OAW61" s="0"/>
      <c r="OAX61" s="0"/>
      <c r="OAY61" s="0"/>
      <c r="OAZ61" s="0"/>
      <c r="OBA61" s="0"/>
      <c r="OBB61" s="0"/>
      <c r="OBC61" s="0"/>
      <c r="OBD61" s="0"/>
      <c r="OBE61" s="0"/>
      <c r="OBF61" s="0"/>
      <c r="OBG61" s="0"/>
      <c r="OBH61" s="0"/>
      <c r="OBI61" s="0"/>
      <c r="OBJ61" s="0"/>
      <c r="OBK61" s="0"/>
      <c r="OBL61" s="0"/>
      <c r="OBM61" s="0"/>
      <c r="OBN61" s="0"/>
      <c r="OBO61" s="0"/>
      <c r="OBP61" s="0"/>
      <c r="OBQ61" s="0"/>
      <c r="OBR61" s="0"/>
      <c r="OBS61" s="0"/>
      <c r="OBT61" s="0"/>
      <c r="OBU61" s="0"/>
      <c r="OBV61" s="0"/>
      <c r="OBW61" s="0"/>
      <c r="OBX61" s="0"/>
      <c r="OBY61" s="0"/>
      <c r="OBZ61" s="0"/>
      <c r="OCA61" s="0"/>
      <c r="OCB61" s="0"/>
      <c r="OCC61" s="0"/>
      <c r="OCD61" s="0"/>
      <c r="OCE61" s="0"/>
      <c r="OCF61" s="0"/>
      <c r="OCG61" s="0"/>
      <c r="OCH61" s="0"/>
      <c r="OCI61" s="0"/>
      <c r="OCJ61" s="0"/>
      <c r="OCK61" s="0"/>
      <c r="OCL61" s="0"/>
      <c r="OCM61" s="0"/>
      <c r="OCN61" s="0"/>
      <c r="OCO61" s="0"/>
      <c r="OCP61" s="0"/>
      <c r="OCQ61" s="0"/>
      <c r="OCR61" s="0"/>
      <c r="OCS61" s="0"/>
      <c r="OCT61" s="0"/>
      <c r="OCU61" s="0"/>
      <c r="OCV61" s="0"/>
      <c r="OCW61" s="0"/>
      <c r="OCX61" s="0"/>
      <c r="OCY61" s="0"/>
      <c r="OCZ61" s="0"/>
      <c r="ODA61" s="0"/>
      <c r="ODB61" s="0"/>
      <c r="ODC61" s="0"/>
      <c r="ODD61" s="0"/>
      <c r="ODE61" s="0"/>
      <c r="ODF61" s="0"/>
      <c r="ODG61" s="0"/>
      <c r="ODH61" s="0"/>
      <c r="ODI61" s="0"/>
      <c r="ODJ61" s="0"/>
      <c r="ODK61" s="0"/>
      <c r="ODL61" s="0"/>
      <c r="ODM61" s="0"/>
      <c r="ODN61" s="0"/>
      <c r="ODO61" s="0"/>
      <c r="ODP61" s="0"/>
      <c r="ODQ61" s="0"/>
      <c r="ODR61" s="0"/>
      <c r="ODS61" s="0"/>
      <c r="ODT61" s="0"/>
      <c r="ODU61" s="0"/>
      <c r="ODV61" s="0"/>
      <c r="ODW61" s="0"/>
      <c r="ODX61" s="0"/>
      <c r="ODY61" s="0"/>
      <c r="ODZ61" s="0"/>
      <c r="OEA61" s="0"/>
      <c r="OEB61" s="0"/>
      <c r="OEC61" s="0"/>
      <c r="OED61" s="0"/>
      <c r="OEE61" s="0"/>
      <c r="OEF61" s="0"/>
      <c r="OEG61" s="0"/>
      <c r="OEH61" s="0"/>
      <c r="OEI61" s="0"/>
      <c r="OEJ61" s="0"/>
      <c r="OEK61" s="0"/>
      <c r="OEL61" s="0"/>
      <c r="OEM61" s="0"/>
      <c r="OEN61" s="0"/>
      <c r="OEO61" s="0"/>
      <c r="OEP61" s="0"/>
      <c r="OEQ61" s="0"/>
      <c r="OER61" s="0"/>
      <c r="OES61" s="0"/>
      <c r="OET61" s="0"/>
      <c r="OEU61" s="0"/>
      <c r="OEV61" s="0"/>
      <c r="OEW61" s="0"/>
      <c r="OEX61" s="0"/>
      <c r="OEY61" s="0"/>
      <c r="OEZ61" s="0"/>
      <c r="OFA61" s="0"/>
      <c r="OFB61" s="0"/>
      <c r="OFC61" s="0"/>
      <c r="OFD61" s="0"/>
      <c r="OFE61" s="0"/>
      <c r="OFF61" s="0"/>
      <c r="OFG61" s="0"/>
      <c r="OFH61" s="0"/>
      <c r="OFI61" s="0"/>
      <c r="OFJ61" s="0"/>
      <c r="OFK61" s="0"/>
      <c r="OFL61" s="0"/>
      <c r="OFM61" s="0"/>
      <c r="OFN61" s="0"/>
      <c r="OFO61" s="0"/>
      <c r="OFP61" s="0"/>
      <c r="OFQ61" s="0"/>
      <c r="OFR61" s="0"/>
      <c r="OFS61" s="0"/>
      <c r="OFT61" s="0"/>
      <c r="OFU61" s="0"/>
      <c r="OFV61" s="0"/>
      <c r="OFW61" s="0"/>
      <c r="OFX61" s="0"/>
      <c r="OFY61" s="0"/>
      <c r="OFZ61" s="0"/>
      <c r="OGA61" s="0"/>
      <c r="OGB61" s="0"/>
      <c r="OGC61" s="0"/>
      <c r="OGD61" s="0"/>
      <c r="OGE61" s="0"/>
      <c r="OGF61" s="0"/>
      <c r="OGG61" s="0"/>
      <c r="OGH61" s="0"/>
      <c r="OGI61" s="0"/>
      <c r="OGJ61" s="0"/>
      <c r="OGK61" s="0"/>
      <c r="OGL61" s="0"/>
      <c r="OGM61" s="0"/>
      <c r="OGN61" s="0"/>
      <c r="OGO61" s="0"/>
      <c r="OGP61" s="0"/>
      <c r="OGQ61" s="0"/>
      <c r="OGR61" s="0"/>
      <c r="OGS61" s="0"/>
      <c r="OGT61" s="0"/>
      <c r="OGU61" s="0"/>
      <c r="OGV61" s="0"/>
      <c r="OGW61" s="0"/>
      <c r="OGX61" s="0"/>
      <c r="OGY61" s="0"/>
      <c r="OGZ61" s="0"/>
      <c r="OHA61" s="0"/>
      <c r="OHB61" s="0"/>
      <c r="OHC61" s="0"/>
      <c r="OHD61" s="0"/>
      <c r="OHE61" s="0"/>
      <c r="OHF61" s="0"/>
      <c r="OHG61" s="0"/>
      <c r="OHH61" s="0"/>
      <c r="OHI61" s="0"/>
      <c r="OHJ61" s="0"/>
      <c r="OHK61" s="0"/>
      <c r="OHL61" s="0"/>
      <c r="OHM61" s="0"/>
      <c r="OHN61" s="0"/>
      <c r="OHO61" s="0"/>
      <c r="OHP61" s="0"/>
      <c r="OHQ61" s="0"/>
      <c r="OHR61" s="0"/>
      <c r="OHS61" s="0"/>
      <c r="OHT61" s="0"/>
      <c r="OHU61" s="0"/>
      <c r="OHV61" s="0"/>
      <c r="OHW61" s="0"/>
      <c r="OHX61" s="0"/>
      <c r="OHY61" s="0"/>
      <c r="OHZ61" s="0"/>
      <c r="OIA61" s="0"/>
      <c r="OIB61" s="0"/>
      <c r="OIC61" s="0"/>
      <c r="OID61" s="0"/>
      <c r="OIE61" s="0"/>
      <c r="OIF61" s="0"/>
      <c r="OIG61" s="0"/>
      <c r="OIH61" s="0"/>
      <c r="OII61" s="0"/>
      <c r="OIJ61" s="0"/>
      <c r="OIK61" s="0"/>
      <c r="OIL61" s="0"/>
      <c r="OIM61" s="0"/>
      <c r="OIN61" s="0"/>
      <c r="OIO61" s="0"/>
      <c r="OIP61" s="0"/>
      <c r="OIQ61" s="0"/>
      <c r="OIR61" s="0"/>
      <c r="OIS61" s="0"/>
      <c r="OIT61" s="0"/>
      <c r="OIU61" s="0"/>
      <c r="OIV61" s="0"/>
      <c r="OIW61" s="0"/>
      <c r="OIX61" s="0"/>
      <c r="OIY61" s="0"/>
      <c r="OIZ61" s="0"/>
      <c r="OJA61" s="0"/>
      <c r="OJB61" s="0"/>
      <c r="OJC61" s="0"/>
      <c r="OJD61" s="0"/>
      <c r="OJE61" s="0"/>
      <c r="OJF61" s="0"/>
      <c r="OJG61" s="0"/>
      <c r="OJH61" s="0"/>
      <c r="OJI61" s="0"/>
      <c r="OJJ61" s="0"/>
      <c r="OJK61" s="0"/>
      <c r="OJL61" s="0"/>
      <c r="OJM61" s="0"/>
      <c r="OJN61" s="0"/>
      <c r="OJO61" s="0"/>
      <c r="OJP61" s="0"/>
      <c r="OJQ61" s="0"/>
      <c r="OJR61" s="0"/>
      <c r="OJS61" s="0"/>
      <c r="OJT61" s="0"/>
      <c r="OJU61" s="0"/>
      <c r="OJV61" s="0"/>
      <c r="OJW61" s="0"/>
      <c r="OJX61" s="0"/>
      <c r="OJY61" s="0"/>
      <c r="OJZ61" s="0"/>
      <c r="OKA61" s="0"/>
      <c r="OKB61" s="0"/>
      <c r="OKC61" s="0"/>
      <c r="OKD61" s="0"/>
      <c r="OKE61" s="0"/>
      <c r="OKF61" s="0"/>
      <c r="OKG61" s="0"/>
      <c r="OKH61" s="0"/>
      <c r="OKI61" s="0"/>
      <c r="OKJ61" s="0"/>
      <c r="OKK61" s="0"/>
      <c r="OKL61" s="0"/>
      <c r="OKM61" s="0"/>
      <c r="OKN61" s="0"/>
      <c r="OKO61" s="0"/>
      <c r="OKP61" s="0"/>
      <c r="OKQ61" s="0"/>
      <c r="OKR61" s="0"/>
      <c r="OKS61" s="0"/>
      <c r="OKT61" s="0"/>
      <c r="OKU61" s="0"/>
      <c r="OKV61" s="0"/>
      <c r="OKW61" s="0"/>
      <c r="OKX61" s="0"/>
      <c r="OKY61" s="0"/>
      <c r="OKZ61" s="0"/>
      <c r="OLA61" s="0"/>
      <c r="OLB61" s="0"/>
      <c r="OLC61" s="0"/>
      <c r="OLD61" s="0"/>
      <c r="OLE61" s="0"/>
      <c r="OLF61" s="0"/>
      <c r="OLG61" s="0"/>
      <c r="OLH61" s="0"/>
      <c r="OLI61" s="0"/>
      <c r="OLJ61" s="0"/>
      <c r="OLK61" s="0"/>
      <c r="OLL61" s="0"/>
      <c r="OLM61" s="0"/>
      <c r="OLN61" s="0"/>
      <c r="OLO61" s="0"/>
      <c r="OLP61" s="0"/>
      <c r="OLQ61" s="0"/>
      <c r="OLR61" s="0"/>
      <c r="OLS61" s="0"/>
      <c r="OLT61" s="0"/>
      <c r="OLU61" s="0"/>
      <c r="OLV61" s="0"/>
      <c r="OLW61" s="0"/>
      <c r="OLX61" s="0"/>
      <c r="OLY61" s="0"/>
      <c r="OLZ61" s="0"/>
      <c r="OMA61" s="0"/>
      <c r="OMB61" s="0"/>
      <c r="OMC61" s="0"/>
      <c r="OMD61" s="0"/>
      <c r="OME61" s="0"/>
      <c r="OMF61" s="0"/>
      <c r="OMG61" s="0"/>
      <c r="OMH61" s="0"/>
      <c r="OMI61" s="0"/>
      <c r="OMJ61" s="0"/>
      <c r="OMK61" s="0"/>
      <c r="OML61" s="0"/>
      <c r="OMM61" s="0"/>
      <c r="OMN61" s="0"/>
      <c r="OMO61" s="0"/>
      <c r="OMP61" s="0"/>
      <c r="OMQ61" s="0"/>
      <c r="OMR61" s="0"/>
      <c r="OMS61" s="0"/>
      <c r="OMT61" s="0"/>
      <c r="OMU61" s="0"/>
      <c r="OMV61" s="0"/>
      <c r="OMW61" s="0"/>
      <c r="OMX61" s="0"/>
      <c r="OMY61" s="0"/>
      <c r="OMZ61" s="0"/>
      <c r="ONA61" s="0"/>
      <c r="ONB61" s="0"/>
      <c r="ONC61" s="0"/>
      <c r="OND61" s="0"/>
      <c r="ONE61" s="0"/>
      <c r="ONF61" s="0"/>
      <c r="ONG61" s="0"/>
      <c r="ONH61" s="0"/>
      <c r="ONI61" s="0"/>
      <c r="ONJ61" s="0"/>
      <c r="ONK61" s="0"/>
      <c r="ONL61" s="0"/>
      <c r="ONM61" s="0"/>
      <c r="ONN61" s="0"/>
      <c r="ONO61" s="0"/>
      <c r="ONP61" s="0"/>
      <c r="ONQ61" s="0"/>
      <c r="ONR61" s="0"/>
      <c r="ONS61" s="0"/>
      <c r="ONT61" s="0"/>
      <c r="ONU61" s="0"/>
      <c r="ONV61" s="0"/>
      <c r="ONW61" s="0"/>
      <c r="ONX61" s="0"/>
      <c r="ONY61" s="0"/>
      <c r="ONZ61" s="0"/>
      <c r="OOA61" s="0"/>
      <c r="OOB61" s="0"/>
      <c r="OOC61" s="0"/>
      <c r="OOD61" s="0"/>
      <c r="OOE61" s="0"/>
      <c r="OOF61" s="0"/>
      <c r="OOG61" s="0"/>
      <c r="OOH61" s="0"/>
      <c r="OOI61" s="0"/>
      <c r="OOJ61" s="0"/>
      <c r="OOK61" s="0"/>
      <c r="OOL61" s="0"/>
      <c r="OOM61" s="0"/>
      <c r="OON61" s="0"/>
      <c r="OOO61" s="0"/>
      <c r="OOP61" s="0"/>
      <c r="OOQ61" s="0"/>
      <c r="OOR61" s="0"/>
      <c r="OOS61" s="0"/>
      <c r="OOT61" s="0"/>
      <c r="OOU61" s="0"/>
      <c r="OOV61" s="0"/>
      <c r="OOW61" s="0"/>
      <c r="OOX61" s="0"/>
      <c r="OOY61" s="0"/>
      <c r="OOZ61" s="0"/>
      <c r="OPA61" s="0"/>
      <c r="OPB61" s="0"/>
      <c r="OPC61" s="0"/>
      <c r="OPD61" s="0"/>
      <c r="OPE61" s="0"/>
      <c r="OPF61" s="0"/>
      <c r="OPG61" s="0"/>
      <c r="OPH61" s="0"/>
      <c r="OPI61" s="0"/>
      <c r="OPJ61" s="0"/>
      <c r="OPK61" s="0"/>
      <c r="OPL61" s="0"/>
      <c r="OPM61" s="0"/>
      <c r="OPN61" s="0"/>
      <c r="OPO61" s="0"/>
      <c r="OPP61" s="0"/>
      <c r="OPQ61" s="0"/>
      <c r="OPR61" s="0"/>
      <c r="OPS61" s="0"/>
      <c r="OPT61" s="0"/>
      <c r="OPU61" s="0"/>
      <c r="OPV61" s="0"/>
      <c r="OPW61" s="0"/>
      <c r="OPX61" s="0"/>
      <c r="OPY61" s="0"/>
      <c r="OPZ61" s="0"/>
      <c r="OQA61" s="0"/>
      <c r="OQB61" s="0"/>
      <c r="OQC61" s="0"/>
      <c r="OQD61" s="0"/>
      <c r="OQE61" s="0"/>
      <c r="OQF61" s="0"/>
      <c r="OQG61" s="0"/>
      <c r="OQH61" s="0"/>
      <c r="OQI61" s="0"/>
      <c r="OQJ61" s="0"/>
      <c r="OQK61" s="0"/>
      <c r="OQL61" s="0"/>
      <c r="OQM61" s="0"/>
      <c r="OQN61" s="0"/>
      <c r="OQO61" s="0"/>
      <c r="OQP61" s="0"/>
      <c r="OQQ61" s="0"/>
      <c r="OQR61" s="0"/>
      <c r="OQS61" s="0"/>
      <c r="OQT61" s="0"/>
      <c r="OQU61" s="0"/>
      <c r="OQV61" s="0"/>
      <c r="OQW61" s="0"/>
      <c r="OQX61" s="0"/>
      <c r="OQY61" s="0"/>
      <c r="OQZ61" s="0"/>
      <c r="ORA61" s="0"/>
      <c r="ORB61" s="0"/>
      <c r="ORC61" s="0"/>
      <c r="ORD61" s="0"/>
      <c r="ORE61" s="0"/>
      <c r="ORF61" s="0"/>
      <c r="ORG61" s="0"/>
      <c r="ORH61" s="0"/>
      <c r="ORI61" s="0"/>
      <c r="ORJ61" s="0"/>
      <c r="ORK61" s="0"/>
      <c r="ORL61" s="0"/>
      <c r="ORM61" s="0"/>
      <c r="ORN61" s="0"/>
      <c r="ORO61" s="0"/>
      <c r="ORP61" s="0"/>
      <c r="ORQ61" s="0"/>
      <c r="ORR61" s="0"/>
      <c r="ORS61" s="0"/>
      <c r="ORT61" s="0"/>
      <c r="ORU61" s="0"/>
      <c r="ORV61" s="0"/>
      <c r="ORW61" s="0"/>
      <c r="ORX61" s="0"/>
      <c r="ORY61" s="0"/>
      <c r="ORZ61" s="0"/>
      <c r="OSA61" s="0"/>
      <c r="OSB61" s="0"/>
      <c r="OSC61" s="0"/>
      <c r="OSD61" s="0"/>
      <c r="OSE61" s="0"/>
      <c r="OSF61" s="0"/>
      <c r="OSG61" s="0"/>
      <c r="OSH61" s="0"/>
      <c r="OSI61" s="0"/>
      <c r="OSJ61" s="0"/>
      <c r="OSK61" s="0"/>
      <c r="OSL61" s="0"/>
      <c r="OSM61" s="0"/>
      <c r="OSN61" s="0"/>
      <c r="OSO61" s="0"/>
      <c r="OSP61" s="0"/>
      <c r="OSQ61" s="0"/>
      <c r="OSR61" s="0"/>
      <c r="OSS61" s="0"/>
      <c r="OST61" s="0"/>
      <c r="OSU61" s="0"/>
      <c r="OSV61" s="0"/>
      <c r="OSW61" s="0"/>
      <c r="OSX61" s="0"/>
      <c r="OSY61" s="0"/>
      <c r="OSZ61" s="0"/>
      <c r="OTA61" s="0"/>
      <c r="OTB61" s="0"/>
      <c r="OTC61" s="0"/>
      <c r="OTD61" s="0"/>
      <c r="OTE61" s="0"/>
      <c r="OTF61" s="0"/>
      <c r="OTG61" s="0"/>
      <c r="OTH61" s="0"/>
      <c r="OTI61" s="0"/>
      <c r="OTJ61" s="0"/>
      <c r="OTK61" s="0"/>
      <c r="OTL61" s="0"/>
      <c r="OTM61" s="0"/>
      <c r="OTN61" s="0"/>
      <c r="OTO61" s="0"/>
      <c r="OTP61" s="0"/>
      <c r="OTQ61" s="0"/>
      <c r="OTR61" s="0"/>
      <c r="OTS61" s="0"/>
      <c r="OTT61" s="0"/>
      <c r="OTU61" s="0"/>
      <c r="OTV61" s="0"/>
      <c r="OTW61" s="0"/>
      <c r="OTX61" s="0"/>
      <c r="OTY61" s="0"/>
      <c r="OTZ61" s="0"/>
      <c r="OUA61" s="0"/>
      <c r="OUB61" s="0"/>
      <c r="OUC61" s="0"/>
      <c r="OUD61" s="0"/>
      <c r="OUE61" s="0"/>
      <c r="OUF61" s="0"/>
      <c r="OUG61" s="0"/>
      <c r="OUH61" s="0"/>
      <c r="OUI61" s="0"/>
      <c r="OUJ61" s="0"/>
      <c r="OUK61" s="0"/>
      <c r="OUL61" s="0"/>
      <c r="OUM61" s="0"/>
      <c r="OUN61" s="0"/>
      <c r="OUO61" s="0"/>
      <c r="OUP61" s="0"/>
      <c r="OUQ61" s="0"/>
      <c r="OUR61" s="0"/>
      <c r="OUS61" s="0"/>
      <c r="OUT61" s="0"/>
      <c r="OUU61" s="0"/>
      <c r="OUV61" s="0"/>
      <c r="OUW61" s="0"/>
      <c r="OUX61" s="0"/>
      <c r="OUY61" s="0"/>
      <c r="OUZ61" s="0"/>
      <c r="OVA61" s="0"/>
      <c r="OVB61" s="0"/>
      <c r="OVC61" s="0"/>
      <c r="OVD61" s="0"/>
      <c r="OVE61" s="0"/>
      <c r="OVF61" s="0"/>
      <c r="OVG61" s="0"/>
      <c r="OVH61" s="0"/>
      <c r="OVI61" s="0"/>
      <c r="OVJ61" s="0"/>
      <c r="OVK61" s="0"/>
      <c r="OVL61" s="0"/>
      <c r="OVM61" s="0"/>
      <c r="OVN61" s="0"/>
      <c r="OVO61" s="0"/>
      <c r="OVP61" s="0"/>
      <c r="OVQ61" s="0"/>
      <c r="OVR61" s="0"/>
      <c r="OVS61" s="0"/>
      <c r="OVT61" s="0"/>
      <c r="OVU61" s="0"/>
      <c r="OVV61" s="0"/>
      <c r="OVW61" s="0"/>
      <c r="OVX61" s="0"/>
      <c r="OVY61" s="0"/>
      <c r="OVZ61" s="0"/>
      <c r="OWA61" s="0"/>
      <c r="OWB61" s="0"/>
      <c r="OWC61" s="0"/>
      <c r="OWD61" s="0"/>
      <c r="OWE61" s="0"/>
      <c r="OWF61" s="0"/>
      <c r="OWG61" s="0"/>
      <c r="OWH61" s="0"/>
      <c r="OWI61" s="0"/>
      <c r="OWJ61" s="0"/>
      <c r="OWK61" s="0"/>
      <c r="OWL61" s="0"/>
      <c r="OWM61" s="0"/>
      <c r="OWN61" s="0"/>
      <c r="OWO61" s="0"/>
      <c r="OWP61" s="0"/>
      <c r="OWQ61" s="0"/>
      <c r="OWR61" s="0"/>
      <c r="OWS61" s="0"/>
      <c r="OWT61" s="0"/>
      <c r="OWU61" s="0"/>
      <c r="OWV61" s="0"/>
      <c r="OWW61" s="0"/>
      <c r="OWX61" s="0"/>
      <c r="OWY61" s="0"/>
      <c r="OWZ61" s="0"/>
      <c r="OXA61" s="0"/>
      <c r="OXB61" s="0"/>
      <c r="OXC61" s="0"/>
      <c r="OXD61" s="0"/>
      <c r="OXE61" s="0"/>
      <c r="OXF61" s="0"/>
      <c r="OXG61" s="0"/>
      <c r="OXH61" s="0"/>
      <c r="OXI61" s="0"/>
      <c r="OXJ61" s="0"/>
      <c r="OXK61" s="0"/>
      <c r="OXL61" s="0"/>
      <c r="OXM61" s="0"/>
      <c r="OXN61" s="0"/>
      <c r="OXO61" s="0"/>
      <c r="OXP61" s="0"/>
      <c r="OXQ61" s="0"/>
      <c r="OXR61" s="0"/>
      <c r="OXS61" s="0"/>
      <c r="OXT61" s="0"/>
      <c r="OXU61" s="0"/>
      <c r="OXV61" s="0"/>
      <c r="OXW61" s="0"/>
      <c r="OXX61" s="0"/>
      <c r="OXY61" s="0"/>
      <c r="OXZ61" s="0"/>
      <c r="OYA61" s="0"/>
      <c r="OYB61" s="0"/>
      <c r="OYC61" s="0"/>
      <c r="OYD61" s="0"/>
      <c r="OYE61" s="0"/>
      <c r="OYF61" s="0"/>
      <c r="OYG61" s="0"/>
      <c r="OYH61" s="0"/>
      <c r="OYI61" s="0"/>
      <c r="OYJ61" s="0"/>
      <c r="OYK61" s="0"/>
      <c r="OYL61" s="0"/>
      <c r="OYM61" s="0"/>
      <c r="OYN61" s="0"/>
      <c r="OYO61" s="0"/>
      <c r="OYP61" s="0"/>
      <c r="OYQ61" s="0"/>
      <c r="OYR61" s="0"/>
      <c r="OYS61" s="0"/>
      <c r="OYT61" s="0"/>
      <c r="OYU61" s="0"/>
      <c r="OYV61" s="0"/>
      <c r="OYW61" s="0"/>
      <c r="OYX61" s="0"/>
      <c r="OYY61" s="0"/>
      <c r="OYZ61" s="0"/>
      <c r="OZA61" s="0"/>
      <c r="OZB61" s="0"/>
      <c r="OZC61" s="0"/>
      <c r="OZD61" s="0"/>
      <c r="OZE61" s="0"/>
      <c r="OZF61" s="0"/>
      <c r="OZG61" s="0"/>
      <c r="OZH61" s="0"/>
      <c r="OZI61" s="0"/>
      <c r="OZJ61" s="0"/>
      <c r="OZK61" s="0"/>
      <c r="OZL61" s="0"/>
      <c r="OZM61" s="0"/>
      <c r="OZN61" s="0"/>
      <c r="OZO61" s="0"/>
      <c r="OZP61" s="0"/>
      <c r="OZQ61" s="0"/>
      <c r="OZR61" s="0"/>
      <c r="OZS61" s="0"/>
      <c r="OZT61" s="0"/>
      <c r="OZU61" s="0"/>
      <c r="OZV61" s="0"/>
      <c r="OZW61" s="0"/>
      <c r="OZX61" s="0"/>
      <c r="OZY61" s="0"/>
      <c r="OZZ61" s="0"/>
      <c r="PAA61" s="0"/>
      <c r="PAB61" s="0"/>
      <c r="PAC61" s="0"/>
      <c r="PAD61" s="0"/>
      <c r="PAE61" s="0"/>
      <c r="PAF61" s="0"/>
      <c r="PAG61" s="0"/>
      <c r="PAH61" s="0"/>
      <c r="PAI61" s="0"/>
      <c r="PAJ61" s="0"/>
      <c r="PAK61" s="0"/>
      <c r="PAL61" s="0"/>
      <c r="PAM61" s="0"/>
      <c r="PAN61" s="0"/>
      <c r="PAO61" s="0"/>
      <c r="PAP61" s="0"/>
      <c r="PAQ61" s="0"/>
      <c r="PAR61" s="0"/>
      <c r="PAS61" s="0"/>
      <c r="PAT61" s="0"/>
      <c r="PAU61" s="0"/>
      <c r="PAV61" s="0"/>
      <c r="PAW61" s="0"/>
      <c r="PAX61" s="0"/>
      <c r="PAY61" s="0"/>
      <c r="PAZ61" s="0"/>
      <c r="PBA61" s="0"/>
      <c r="PBB61" s="0"/>
      <c r="PBC61" s="0"/>
      <c r="PBD61" s="0"/>
      <c r="PBE61" s="0"/>
      <c r="PBF61" s="0"/>
      <c r="PBG61" s="0"/>
      <c r="PBH61" s="0"/>
      <c r="PBI61" s="0"/>
      <c r="PBJ61" s="0"/>
      <c r="PBK61" s="0"/>
      <c r="PBL61" s="0"/>
      <c r="PBM61" s="0"/>
      <c r="PBN61" s="0"/>
      <c r="PBO61" s="0"/>
      <c r="PBP61" s="0"/>
      <c r="PBQ61" s="0"/>
      <c r="PBR61" s="0"/>
      <c r="PBS61" s="0"/>
      <c r="PBT61" s="0"/>
      <c r="PBU61" s="0"/>
      <c r="PBV61" s="0"/>
      <c r="PBW61" s="0"/>
      <c r="PBX61" s="0"/>
      <c r="PBY61" s="0"/>
      <c r="PBZ61" s="0"/>
      <c r="PCA61" s="0"/>
      <c r="PCB61" s="0"/>
      <c r="PCC61" s="0"/>
      <c r="PCD61" s="0"/>
      <c r="PCE61" s="0"/>
      <c r="PCF61" s="0"/>
      <c r="PCG61" s="0"/>
      <c r="PCH61" s="0"/>
      <c r="PCI61" s="0"/>
      <c r="PCJ61" s="0"/>
      <c r="PCK61" s="0"/>
      <c r="PCL61" s="0"/>
      <c r="PCM61" s="0"/>
      <c r="PCN61" s="0"/>
      <c r="PCO61" s="0"/>
      <c r="PCP61" s="0"/>
      <c r="PCQ61" s="0"/>
      <c r="PCR61" s="0"/>
      <c r="PCS61" s="0"/>
      <c r="PCT61" s="0"/>
      <c r="PCU61" s="0"/>
      <c r="PCV61" s="0"/>
      <c r="PCW61" s="0"/>
      <c r="PCX61" s="0"/>
      <c r="PCY61" s="0"/>
      <c r="PCZ61" s="0"/>
      <c r="PDA61" s="0"/>
      <c r="PDB61" s="0"/>
      <c r="PDC61" s="0"/>
      <c r="PDD61" s="0"/>
      <c r="PDE61" s="0"/>
      <c r="PDF61" s="0"/>
      <c r="PDG61" s="0"/>
      <c r="PDH61" s="0"/>
      <c r="PDI61" s="0"/>
      <c r="PDJ61" s="0"/>
      <c r="PDK61" s="0"/>
      <c r="PDL61" s="0"/>
      <c r="PDM61" s="0"/>
      <c r="PDN61" s="0"/>
      <c r="PDO61" s="0"/>
      <c r="PDP61" s="0"/>
      <c r="PDQ61" s="0"/>
      <c r="PDR61" s="0"/>
      <c r="PDS61" s="0"/>
      <c r="PDT61" s="0"/>
      <c r="PDU61" s="0"/>
      <c r="PDV61" s="0"/>
      <c r="PDW61" s="0"/>
      <c r="PDX61" s="0"/>
      <c r="PDY61" s="0"/>
      <c r="PDZ61" s="0"/>
      <c r="PEA61" s="0"/>
      <c r="PEB61" s="0"/>
      <c r="PEC61" s="0"/>
      <c r="PED61" s="0"/>
      <c r="PEE61" s="0"/>
      <c r="PEF61" s="0"/>
      <c r="PEG61" s="0"/>
      <c r="PEH61" s="0"/>
      <c r="PEI61" s="0"/>
      <c r="PEJ61" s="0"/>
      <c r="PEK61" s="0"/>
      <c r="PEL61" s="0"/>
      <c r="PEM61" s="0"/>
      <c r="PEN61" s="0"/>
      <c r="PEO61" s="0"/>
      <c r="PEP61" s="0"/>
      <c r="PEQ61" s="0"/>
      <c r="PER61" s="0"/>
      <c r="PES61" s="0"/>
      <c r="PET61" s="0"/>
      <c r="PEU61" s="0"/>
      <c r="PEV61" s="0"/>
      <c r="PEW61" s="0"/>
      <c r="PEX61" s="0"/>
      <c r="PEY61" s="0"/>
      <c r="PEZ61" s="0"/>
      <c r="PFA61" s="0"/>
      <c r="PFB61" s="0"/>
      <c r="PFC61" s="0"/>
      <c r="PFD61" s="0"/>
      <c r="PFE61" s="0"/>
      <c r="PFF61" s="0"/>
      <c r="PFG61" s="0"/>
      <c r="PFH61" s="0"/>
      <c r="PFI61" s="0"/>
      <c r="PFJ61" s="0"/>
      <c r="PFK61" s="0"/>
      <c r="PFL61" s="0"/>
      <c r="PFM61" s="0"/>
      <c r="PFN61" s="0"/>
      <c r="PFO61" s="0"/>
      <c r="PFP61" s="0"/>
      <c r="PFQ61" s="0"/>
      <c r="PFR61" s="0"/>
      <c r="PFS61" s="0"/>
      <c r="PFT61" s="0"/>
      <c r="PFU61" s="0"/>
      <c r="PFV61" s="0"/>
      <c r="PFW61" s="0"/>
      <c r="PFX61" s="0"/>
      <c r="PFY61" s="0"/>
      <c r="PFZ61" s="0"/>
      <c r="PGA61" s="0"/>
      <c r="PGB61" s="0"/>
      <c r="PGC61" s="0"/>
      <c r="PGD61" s="0"/>
      <c r="PGE61" s="0"/>
      <c r="PGF61" s="0"/>
      <c r="PGG61" s="0"/>
      <c r="PGH61" s="0"/>
      <c r="PGI61" s="0"/>
      <c r="PGJ61" s="0"/>
      <c r="PGK61" s="0"/>
      <c r="PGL61" s="0"/>
      <c r="PGM61" s="0"/>
      <c r="PGN61" s="0"/>
      <c r="PGO61" s="0"/>
      <c r="PGP61" s="0"/>
      <c r="PGQ61" s="0"/>
      <c r="PGR61" s="0"/>
      <c r="PGS61" s="0"/>
      <c r="PGT61" s="0"/>
      <c r="PGU61" s="0"/>
      <c r="PGV61" s="0"/>
      <c r="PGW61" s="0"/>
      <c r="PGX61" s="0"/>
      <c r="PGY61" s="0"/>
      <c r="PGZ61" s="0"/>
      <c r="PHA61" s="0"/>
      <c r="PHB61" s="0"/>
      <c r="PHC61" s="0"/>
      <c r="PHD61" s="0"/>
      <c r="PHE61" s="0"/>
      <c r="PHF61" s="0"/>
      <c r="PHG61" s="0"/>
      <c r="PHH61" s="0"/>
      <c r="PHI61" s="0"/>
      <c r="PHJ61" s="0"/>
      <c r="PHK61" s="0"/>
      <c r="PHL61" s="0"/>
      <c r="PHM61" s="0"/>
      <c r="PHN61" s="0"/>
      <c r="PHO61" s="0"/>
      <c r="PHP61" s="0"/>
      <c r="PHQ61" s="0"/>
      <c r="PHR61" s="0"/>
      <c r="PHS61" s="0"/>
      <c r="PHT61" s="0"/>
      <c r="PHU61" s="0"/>
      <c r="PHV61" s="0"/>
      <c r="PHW61" s="0"/>
      <c r="PHX61" s="0"/>
      <c r="PHY61" s="0"/>
      <c r="PHZ61" s="0"/>
      <c r="PIA61" s="0"/>
      <c r="PIB61" s="0"/>
      <c r="PIC61" s="0"/>
      <c r="PID61" s="0"/>
      <c r="PIE61" s="0"/>
      <c r="PIF61" s="0"/>
      <c r="PIG61" s="0"/>
      <c r="PIH61" s="0"/>
      <c r="PII61" s="0"/>
      <c r="PIJ61" s="0"/>
      <c r="PIK61" s="0"/>
      <c r="PIL61" s="0"/>
      <c r="PIM61" s="0"/>
      <c r="PIN61" s="0"/>
      <c r="PIO61" s="0"/>
      <c r="PIP61" s="0"/>
      <c r="PIQ61" s="0"/>
      <c r="PIR61" s="0"/>
      <c r="PIS61" s="0"/>
      <c r="PIT61" s="0"/>
      <c r="PIU61" s="0"/>
      <c r="PIV61" s="0"/>
      <c r="PIW61" s="0"/>
      <c r="PIX61" s="0"/>
      <c r="PIY61" s="0"/>
      <c r="PIZ61" s="0"/>
      <c r="PJA61" s="0"/>
      <c r="PJB61" s="0"/>
      <c r="PJC61" s="0"/>
      <c r="PJD61" s="0"/>
      <c r="PJE61" s="0"/>
      <c r="PJF61" s="0"/>
      <c r="PJG61" s="0"/>
      <c r="PJH61" s="0"/>
      <c r="PJI61" s="0"/>
      <c r="PJJ61" s="0"/>
      <c r="PJK61" s="0"/>
      <c r="PJL61" s="0"/>
      <c r="PJM61" s="0"/>
      <c r="PJN61" s="0"/>
      <c r="PJO61" s="0"/>
      <c r="PJP61" s="0"/>
      <c r="PJQ61" s="0"/>
      <c r="PJR61" s="0"/>
      <c r="PJS61" s="0"/>
      <c r="PJT61" s="0"/>
      <c r="PJU61" s="0"/>
      <c r="PJV61" s="0"/>
      <c r="PJW61" s="0"/>
      <c r="PJX61" s="0"/>
      <c r="PJY61" s="0"/>
      <c r="PJZ61" s="0"/>
      <c r="PKA61" s="0"/>
      <c r="PKB61" s="0"/>
      <c r="PKC61" s="0"/>
      <c r="PKD61" s="0"/>
      <c r="PKE61" s="0"/>
      <c r="PKF61" s="0"/>
      <c r="PKG61" s="0"/>
      <c r="PKH61" s="0"/>
      <c r="PKI61" s="0"/>
      <c r="PKJ61" s="0"/>
      <c r="PKK61" s="0"/>
      <c r="PKL61" s="0"/>
      <c r="PKM61" s="0"/>
      <c r="PKN61" s="0"/>
      <c r="PKO61" s="0"/>
      <c r="PKP61" s="0"/>
      <c r="PKQ61" s="0"/>
      <c r="PKR61" s="0"/>
      <c r="PKS61" s="0"/>
      <c r="PKT61" s="0"/>
      <c r="PKU61" s="0"/>
      <c r="PKV61" s="0"/>
      <c r="PKW61" s="0"/>
      <c r="PKX61" s="0"/>
      <c r="PKY61" s="0"/>
      <c r="PKZ61" s="0"/>
      <c r="PLA61" s="0"/>
      <c r="PLB61" s="0"/>
      <c r="PLC61" s="0"/>
      <c r="PLD61" s="0"/>
      <c r="PLE61" s="0"/>
      <c r="PLF61" s="0"/>
      <c r="PLG61" s="0"/>
      <c r="PLH61" s="0"/>
      <c r="PLI61" s="0"/>
      <c r="PLJ61" s="0"/>
      <c r="PLK61" s="0"/>
      <c r="PLL61" s="0"/>
      <c r="PLM61" s="0"/>
      <c r="PLN61" s="0"/>
      <c r="PLO61" s="0"/>
      <c r="PLP61" s="0"/>
      <c r="PLQ61" s="0"/>
      <c r="PLR61" s="0"/>
      <c r="PLS61" s="0"/>
      <c r="PLT61" s="0"/>
      <c r="PLU61" s="0"/>
      <c r="PLV61" s="0"/>
      <c r="PLW61" s="0"/>
      <c r="PLX61" s="0"/>
      <c r="PLY61" s="0"/>
      <c r="PLZ61" s="0"/>
      <c r="PMA61" s="0"/>
      <c r="PMB61" s="0"/>
      <c r="PMC61" s="0"/>
      <c r="PMD61" s="0"/>
      <c r="PME61" s="0"/>
      <c r="PMF61" s="0"/>
      <c r="PMG61" s="0"/>
      <c r="PMH61" s="0"/>
      <c r="PMI61" s="0"/>
      <c r="PMJ61" s="0"/>
      <c r="PMK61" s="0"/>
      <c r="PML61" s="0"/>
      <c r="PMM61" s="0"/>
      <c r="PMN61" s="0"/>
      <c r="PMO61" s="0"/>
      <c r="PMP61" s="0"/>
      <c r="PMQ61" s="0"/>
      <c r="PMR61" s="0"/>
      <c r="PMS61" s="0"/>
      <c r="PMT61" s="0"/>
      <c r="PMU61" s="0"/>
      <c r="PMV61" s="0"/>
      <c r="PMW61" s="0"/>
      <c r="PMX61" s="0"/>
      <c r="PMY61" s="0"/>
      <c r="PMZ61" s="0"/>
      <c r="PNA61" s="0"/>
      <c r="PNB61" s="0"/>
      <c r="PNC61" s="0"/>
      <c r="PND61" s="0"/>
      <c r="PNE61" s="0"/>
      <c r="PNF61" s="0"/>
      <c r="PNG61" s="0"/>
      <c r="PNH61" s="0"/>
      <c r="PNI61" s="0"/>
      <c r="PNJ61" s="0"/>
      <c r="PNK61" s="0"/>
      <c r="PNL61" s="0"/>
      <c r="PNM61" s="0"/>
      <c r="PNN61" s="0"/>
      <c r="PNO61" s="0"/>
      <c r="PNP61" s="0"/>
      <c r="PNQ61" s="0"/>
      <c r="PNR61" s="0"/>
      <c r="PNS61" s="0"/>
      <c r="PNT61" s="0"/>
      <c r="PNU61" s="0"/>
      <c r="PNV61" s="0"/>
      <c r="PNW61" s="0"/>
      <c r="PNX61" s="0"/>
      <c r="PNY61" s="0"/>
      <c r="PNZ61" s="0"/>
      <c r="POA61" s="0"/>
      <c r="POB61" s="0"/>
      <c r="POC61" s="0"/>
      <c r="POD61" s="0"/>
      <c r="POE61" s="0"/>
      <c r="POF61" s="0"/>
      <c r="POG61" s="0"/>
      <c r="POH61" s="0"/>
      <c r="POI61" s="0"/>
      <c r="POJ61" s="0"/>
      <c r="POK61" s="0"/>
      <c r="POL61" s="0"/>
      <c r="POM61" s="0"/>
      <c r="PON61" s="0"/>
      <c r="POO61" s="0"/>
      <c r="POP61" s="0"/>
      <c r="POQ61" s="0"/>
      <c r="POR61" s="0"/>
      <c r="POS61" s="0"/>
      <c r="POT61" s="0"/>
      <c r="POU61" s="0"/>
      <c r="POV61" s="0"/>
      <c r="POW61" s="0"/>
      <c r="POX61" s="0"/>
      <c r="POY61" s="0"/>
      <c r="POZ61" s="0"/>
      <c r="PPA61" s="0"/>
      <c r="PPB61" s="0"/>
      <c r="PPC61" s="0"/>
      <c r="PPD61" s="0"/>
      <c r="PPE61" s="0"/>
      <c r="PPF61" s="0"/>
      <c r="PPG61" s="0"/>
      <c r="PPH61" s="0"/>
      <c r="PPI61" s="0"/>
      <c r="PPJ61" s="0"/>
      <c r="PPK61" s="0"/>
      <c r="PPL61" s="0"/>
      <c r="PPM61" s="0"/>
      <c r="PPN61" s="0"/>
      <c r="PPO61" s="0"/>
      <c r="PPP61" s="0"/>
      <c r="PPQ61" s="0"/>
      <c r="PPR61" s="0"/>
      <c r="PPS61" s="0"/>
      <c r="PPT61" s="0"/>
      <c r="PPU61" s="0"/>
      <c r="PPV61" s="0"/>
      <c r="PPW61" s="0"/>
      <c r="PPX61" s="0"/>
      <c r="PPY61" s="0"/>
      <c r="PPZ61" s="0"/>
      <c r="PQA61" s="0"/>
      <c r="PQB61" s="0"/>
      <c r="PQC61" s="0"/>
      <c r="PQD61" s="0"/>
      <c r="PQE61" s="0"/>
      <c r="PQF61" s="0"/>
      <c r="PQG61" s="0"/>
      <c r="PQH61" s="0"/>
      <c r="PQI61" s="0"/>
      <c r="PQJ61" s="0"/>
      <c r="PQK61" s="0"/>
      <c r="PQL61" s="0"/>
      <c r="PQM61" s="0"/>
      <c r="PQN61" s="0"/>
      <c r="PQO61" s="0"/>
      <c r="PQP61" s="0"/>
      <c r="PQQ61" s="0"/>
      <c r="PQR61" s="0"/>
      <c r="PQS61" s="0"/>
      <c r="PQT61" s="0"/>
      <c r="PQU61" s="0"/>
      <c r="PQV61" s="0"/>
      <c r="PQW61" s="0"/>
      <c r="PQX61" s="0"/>
      <c r="PQY61" s="0"/>
      <c r="PQZ61" s="0"/>
      <c r="PRA61" s="0"/>
      <c r="PRB61" s="0"/>
      <c r="PRC61" s="0"/>
      <c r="PRD61" s="0"/>
      <c r="PRE61" s="0"/>
      <c r="PRF61" s="0"/>
      <c r="PRG61" s="0"/>
      <c r="PRH61" s="0"/>
      <c r="PRI61" s="0"/>
      <c r="PRJ61" s="0"/>
      <c r="PRK61" s="0"/>
      <c r="PRL61" s="0"/>
      <c r="PRM61" s="0"/>
      <c r="PRN61" s="0"/>
      <c r="PRO61" s="0"/>
      <c r="PRP61" s="0"/>
      <c r="PRQ61" s="0"/>
      <c r="PRR61" s="0"/>
      <c r="PRS61" s="0"/>
      <c r="PRT61" s="0"/>
      <c r="PRU61" s="0"/>
      <c r="PRV61" s="0"/>
      <c r="PRW61" s="0"/>
      <c r="PRX61" s="0"/>
      <c r="PRY61" s="0"/>
      <c r="PRZ61" s="0"/>
      <c r="PSA61" s="0"/>
      <c r="PSB61" s="0"/>
      <c r="PSC61" s="0"/>
      <c r="PSD61" s="0"/>
      <c r="PSE61" s="0"/>
      <c r="PSF61" s="0"/>
      <c r="PSG61" s="0"/>
      <c r="PSH61" s="0"/>
      <c r="PSI61" s="0"/>
      <c r="PSJ61" s="0"/>
      <c r="PSK61" s="0"/>
      <c r="PSL61" s="0"/>
      <c r="PSM61" s="0"/>
      <c r="PSN61" s="0"/>
      <c r="PSO61" s="0"/>
      <c r="PSP61" s="0"/>
      <c r="PSQ61" s="0"/>
      <c r="PSR61" s="0"/>
      <c r="PSS61" s="0"/>
      <c r="PST61" s="0"/>
      <c r="PSU61" s="0"/>
      <c r="PSV61" s="0"/>
      <c r="PSW61" s="0"/>
      <c r="PSX61" s="0"/>
      <c r="PSY61" s="0"/>
      <c r="PSZ61" s="0"/>
      <c r="PTA61" s="0"/>
      <c r="PTB61" s="0"/>
      <c r="PTC61" s="0"/>
      <c r="PTD61" s="0"/>
      <c r="PTE61" s="0"/>
      <c r="PTF61" s="0"/>
      <c r="PTG61" s="0"/>
      <c r="PTH61" s="0"/>
      <c r="PTI61" s="0"/>
      <c r="PTJ61" s="0"/>
      <c r="PTK61" s="0"/>
      <c r="PTL61" s="0"/>
      <c r="PTM61" s="0"/>
      <c r="PTN61" s="0"/>
      <c r="PTO61" s="0"/>
      <c r="PTP61" s="0"/>
      <c r="PTQ61" s="0"/>
      <c r="PTR61" s="0"/>
      <c r="PTS61" s="0"/>
      <c r="PTT61" s="0"/>
      <c r="PTU61" s="0"/>
      <c r="PTV61" s="0"/>
      <c r="PTW61" s="0"/>
      <c r="PTX61" s="0"/>
      <c r="PTY61" s="0"/>
      <c r="PTZ61" s="0"/>
      <c r="PUA61" s="0"/>
      <c r="PUB61" s="0"/>
      <c r="PUC61" s="0"/>
      <c r="PUD61" s="0"/>
      <c r="PUE61" s="0"/>
      <c r="PUF61" s="0"/>
      <c r="PUG61" s="0"/>
      <c r="PUH61" s="0"/>
      <c r="PUI61" s="0"/>
      <c r="PUJ61" s="0"/>
      <c r="PUK61" s="0"/>
      <c r="PUL61" s="0"/>
      <c r="PUM61" s="0"/>
      <c r="PUN61" s="0"/>
      <c r="PUO61" s="0"/>
      <c r="PUP61" s="0"/>
      <c r="PUQ61" s="0"/>
      <c r="PUR61" s="0"/>
      <c r="PUS61" s="0"/>
      <c r="PUT61" s="0"/>
      <c r="PUU61" s="0"/>
      <c r="PUV61" s="0"/>
      <c r="PUW61" s="0"/>
      <c r="PUX61" s="0"/>
      <c r="PUY61" s="0"/>
      <c r="PUZ61" s="0"/>
      <c r="PVA61" s="0"/>
      <c r="PVB61" s="0"/>
      <c r="PVC61" s="0"/>
      <c r="PVD61" s="0"/>
      <c r="PVE61" s="0"/>
      <c r="PVF61" s="0"/>
      <c r="PVG61" s="0"/>
      <c r="PVH61" s="0"/>
      <c r="PVI61" s="0"/>
      <c r="PVJ61" s="0"/>
      <c r="PVK61" s="0"/>
      <c r="PVL61" s="0"/>
      <c r="PVM61" s="0"/>
      <c r="PVN61" s="0"/>
      <c r="PVO61" s="0"/>
      <c r="PVP61" s="0"/>
      <c r="PVQ61" s="0"/>
      <c r="PVR61" s="0"/>
      <c r="PVS61" s="0"/>
      <c r="PVT61" s="0"/>
      <c r="PVU61" s="0"/>
      <c r="PVV61" s="0"/>
      <c r="PVW61" s="0"/>
      <c r="PVX61" s="0"/>
      <c r="PVY61" s="0"/>
      <c r="PVZ61" s="0"/>
      <c r="PWA61" s="0"/>
      <c r="PWB61" s="0"/>
      <c r="PWC61" s="0"/>
      <c r="PWD61" s="0"/>
      <c r="PWE61" s="0"/>
      <c r="PWF61" s="0"/>
      <c r="PWG61" s="0"/>
      <c r="PWH61" s="0"/>
      <c r="PWI61" s="0"/>
      <c r="PWJ61" s="0"/>
      <c r="PWK61" s="0"/>
      <c r="PWL61" s="0"/>
      <c r="PWM61" s="0"/>
      <c r="PWN61" s="0"/>
      <c r="PWO61" s="0"/>
      <c r="PWP61" s="0"/>
      <c r="PWQ61" s="0"/>
      <c r="PWR61" s="0"/>
      <c r="PWS61" s="0"/>
      <c r="PWT61" s="0"/>
      <c r="PWU61" s="0"/>
      <c r="PWV61" s="0"/>
      <c r="PWW61" s="0"/>
      <c r="PWX61" s="0"/>
      <c r="PWY61" s="0"/>
      <c r="PWZ61" s="0"/>
      <c r="PXA61" s="0"/>
      <c r="PXB61" s="0"/>
      <c r="PXC61" s="0"/>
      <c r="PXD61" s="0"/>
      <c r="PXE61" s="0"/>
      <c r="PXF61" s="0"/>
      <c r="PXG61" s="0"/>
      <c r="PXH61" s="0"/>
      <c r="PXI61" s="0"/>
      <c r="PXJ61" s="0"/>
      <c r="PXK61" s="0"/>
      <c r="PXL61" s="0"/>
      <c r="PXM61" s="0"/>
      <c r="PXN61" s="0"/>
      <c r="PXO61" s="0"/>
      <c r="PXP61" s="0"/>
      <c r="PXQ61" s="0"/>
      <c r="PXR61" s="0"/>
      <c r="PXS61" s="0"/>
      <c r="PXT61" s="0"/>
      <c r="PXU61" s="0"/>
      <c r="PXV61" s="0"/>
      <c r="PXW61" s="0"/>
      <c r="PXX61" s="0"/>
      <c r="PXY61" s="0"/>
      <c r="PXZ61" s="0"/>
      <c r="PYA61" s="0"/>
      <c r="PYB61" s="0"/>
      <c r="PYC61" s="0"/>
      <c r="PYD61" s="0"/>
      <c r="PYE61" s="0"/>
      <c r="PYF61" s="0"/>
      <c r="PYG61" s="0"/>
      <c r="PYH61" s="0"/>
      <c r="PYI61" s="0"/>
      <c r="PYJ61" s="0"/>
      <c r="PYK61" s="0"/>
      <c r="PYL61" s="0"/>
      <c r="PYM61" s="0"/>
      <c r="PYN61" s="0"/>
      <c r="PYO61" s="0"/>
      <c r="PYP61" s="0"/>
      <c r="PYQ61" s="0"/>
      <c r="PYR61" s="0"/>
      <c r="PYS61" s="0"/>
      <c r="PYT61" s="0"/>
      <c r="PYU61" s="0"/>
      <c r="PYV61" s="0"/>
      <c r="PYW61" s="0"/>
      <c r="PYX61" s="0"/>
      <c r="PYY61" s="0"/>
      <c r="PYZ61" s="0"/>
      <c r="PZA61" s="0"/>
      <c r="PZB61" s="0"/>
      <c r="PZC61" s="0"/>
      <c r="PZD61" s="0"/>
      <c r="PZE61" s="0"/>
      <c r="PZF61" s="0"/>
      <c r="PZG61" s="0"/>
      <c r="PZH61" s="0"/>
      <c r="PZI61" s="0"/>
      <c r="PZJ61" s="0"/>
      <c r="PZK61" s="0"/>
      <c r="PZL61" s="0"/>
      <c r="PZM61" s="0"/>
      <c r="PZN61" s="0"/>
      <c r="PZO61" s="0"/>
      <c r="PZP61" s="0"/>
      <c r="PZQ61" s="0"/>
      <c r="PZR61" s="0"/>
      <c r="PZS61" s="0"/>
      <c r="PZT61" s="0"/>
      <c r="PZU61" s="0"/>
      <c r="PZV61" s="0"/>
      <c r="PZW61" s="0"/>
      <c r="PZX61" s="0"/>
      <c r="PZY61" s="0"/>
      <c r="PZZ61" s="0"/>
      <c r="QAA61" s="0"/>
      <c r="QAB61" s="0"/>
      <c r="QAC61" s="0"/>
      <c r="QAD61" s="0"/>
      <c r="QAE61" s="0"/>
      <c r="QAF61" s="0"/>
      <c r="QAG61" s="0"/>
      <c r="QAH61" s="0"/>
      <c r="QAI61" s="0"/>
      <c r="QAJ61" s="0"/>
      <c r="QAK61" s="0"/>
      <c r="QAL61" s="0"/>
      <c r="QAM61" s="0"/>
      <c r="QAN61" s="0"/>
      <c r="QAO61" s="0"/>
      <c r="QAP61" s="0"/>
      <c r="QAQ61" s="0"/>
      <c r="QAR61" s="0"/>
      <c r="QAS61" s="0"/>
      <c r="QAT61" s="0"/>
      <c r="QAU61" s="0"/>
      <c r="QAV61" s="0"/>
      <c r="QAW61" s="0"/>
      <c r="QAX61" s="0"/>
      <c r="QAY61" s="0"/>
      <c r="QAZ61" s="0"/>
      <c r="QBA61" s="0"/>
      <c r="QBB61" s="0"/>
      <c r="QBC61" s="0"/>
      <c r="QBD61" s="0"/>
      <c r="QBE61" s="0"/>
      <c r="QBF61" s="0"/>
      <c r="QBG61" s="0"/>
      <c r="QBH61" s="0"/>
      <c r="QBI61" s="0"/>
      <c r="QBJ61" s="0"/>
      <c r="QBK61" s="0"/>
      <c r="QBL61" s="0"/>
      <c r="QBM61" s="0"/>
      <c r="QBN61" s="0"/>
      <c r="QBO61" s="0"/>
      <c r="QBP61" s="0"/>
      <c r="QBQ61" s="0"/>
      <c r="QBR61" s="0"/>
      <c r="QBS61" s="0"/>
      <c r="QBT61" s="0"/>
      <c r="QBU61" s="0"/>
      <c r="QBV61" s="0"/>
      <c r="QBW61" s="0"/>
      <c r="QBX61" s="0"/>
      <c r="QBY61" s="0"/>
      <c r="QBZ61" s="0"/>
      <c r="QCA61" s="0"/>
      <c r="QCB61" s="0"/>
      <c r="QCC61" s="0"/>
      <c r="QCD61" s="0"/>
      <c r="QCE61" s="0"/>
      <c r="QCF61" s="0"/>
      <c r="QCG61" s="0"/>
      <c r="QCH61" s="0"/>
      <c r="QCI61" s="0"/>
      <c r="QCJ61" s="0"/>
      <c r="QCK61" s="0"/>
      <c r="QCL61" s="0"/>
      <c r="QCM61" s="0"/>
      <c r="QCN61" s="0"/>
      <c r="QCO61" s="0"/>
      <c r="QCP61" s="0"/>
      <c r="QCQ61" s="0"/>
      <c r="QCR61" s="0"/>
      <c r="QCS61" s="0"/>
      <c r="QCT61" s="0"/>
      <c r="QCU61" s="0"/>
      <c r="QCV61" s="0"/>
      <c r="QCW61" s="0"/>
      <c r="QCX61" s="0"/>
      <c r="QCY61" s="0"/>
      <c r="QCZ61" s="0"/>
      <c r="QDA61" s="0"/>
      <c r="QDB61" s="0"/>
      <c r="QDC61" s="0"/>
      <c r="QDD61" s="0"/>
      <c r="QDE61" s="0"/>
      <c r="QDF61" s="0"/>
      <c r="QDG61" s="0"/>
      <c r="QDH61" s="0"/>
      <c r="QDI61" s="0"/>
      <c r="QDJ61" s="0"/>
      <c r="QDK61" s="0"/>
      <c r="QDL61" s="0"/>
      <c r="QDM61" s="0"/>
      <c r="QDN61" s="0"/>
      <c r="QDO61" s="0"/>
      <c r="QDP61" s="0"/>
      <c r="QDQ61" s="0"/>
      <c r="QDR61" s="0"/>
      <c r="QDS61" s="0"/>
      <c r="QDT61" s="0"/>
      <c r="QDU61" s="0"/>
      <c r="QDV61" s="0"/>
      <c r="QDW61" s="0"/>
      <c r="QDX61" s="0"/>
      <c r="QDY61" s="0"/>
      <c r="QDZ61" s="0"/>
      <c r="QEA61" s="0"/>
      <c r="QEB61" s="0"/>
      <c r="QEC61" s="0"/>
      <c r="QED61" s="0"/>
      <c r="QEE61" s="0"/>
      <c r="QEF61" s="0"/>
      <c r="QEG61" s="0"/>
      <c r="QEH61" s="0"/>
      <c r="QEI61" s="0"/>
      <c r="QEJ61" s="0"/>
      <c r="QEK61" s="0"/>
      <c r="QEL61" s="0"/>
      <c r="QEM61" s="0"/>
      <c r="QEN61" s="0"/>
      <c r="QEO61" s="0"/>
      <c r="QEP61" s="0"/>
      <c r="QEQ61" s="0"/>
      <c r="QER61" s="0"/>
      <c r="QES61" s="0"/>
      <c r="QET61" s="0"/>
      <c r="QEU61" s="0"/>
      <c r="QEV61" s="0"/>
      <c r="QEW61" s="0"/>
      <c r="QEX61" s="0"/>
      <c r="QEY61" s="0"/>
      <c r="QEZ61" s="0"/>
      <c r="QFA61" s="0"/>
      <c r="QFB61" s="0"/>
      <c r="QFC61" s="0"/>
      <c r="QFD61" s="0"/>
      <c r="QFE61" s="0"/>
      <c r="QFF61" s="0"/>
      <c r="QFG61" s="0"/>
      <c r="QFH61" s="0"/>
      <c r="QFI61" s="0"/>
      <c r="QFJ61" s="0"/>
      <c r="QFK61" s="0"/>
      <c r="QFL61" s="0"/>
      <c r="QFM61" s="0"/>
      <c r="QFN61" s="0"/>
      <c r="QFO61" s="0"/>
      <c r="QFP61" s="0"/>
      <c r="QFQ61" s="0"/>
      <c r="QFR61" s="0"/>
      <c r="QFS61" s="0"/>
      <c r="QFT61" s="0"/>
      <c r="QFU61" s="0"/>
      <c r="QFV61" s="0"/>
      <c r="QFW61" s="0"/>
      <c r="QFX61" s="0"/>
      <c r="QFY61" s="0"/>
      <c r="QFZ61" s="0"/>
      <c r="QGA61" s="0"/>
      <c r="QGB61" s="0"/>
      <c r="QGC61" s="0"/>
      <c r="QGD61" s="0"/>
      <c r="QGE61" s="0"/>
      <c r="QGF61" s="0"/>
      <c r="QGG61" s="0"/>
      <c r="QGH61" s="0"/>
      <c r="QGI61" s="0"/>
      <c r="QGJ61" s="0"/>
      <c r="QGK61" s="0"/>
      <c r="QGL61" s="0"/>
      <c r="QGM61" s="0"/>
      <c r="QGN61" s="0"/>
      <c r="QGO61" s="0"/>
      <c r="QGP61" s="0"/>
      <c r="QGQ61" s="0"/>
      <c r="QGR61" s="0"/>
      <c r="QGS61" s="0"/>
      <c r="QGT61" s="0"/>
      <c r="QGU61" s="0"/>
      <c r="QGV61" s="0"/>
      <c r="QGW61" s="0"/>
      <c r="QGX61" s="0"/>
      <c r="QGY61" s="0"/>
      <c r="QGZ61" s="0"/>
      <c r="QHA61" s="0"/>
      <c r="QHB61" s="0"/>
      <c r="QHC61" s="0"/>
      <c r="QHD61" s="0"/>
      <c r="QHE61" s="0"/>
      <c r="QHF61" s="0"/>
      <c r="QHG61" s="0"/>
      <c r="QHH61" s="0"/>
      <c r="QHI61" s="0"/>
      <c r="QHJ61" s="0"/>
      <c r="QHK61" s="0"/>
      <c r="QHL61" s="0"/>
      <c r="QHM61" s="0"/>
      <c r="QHN61" s="0"/>
      <c r="QHO61" s="0"/>
      <c r="QHP61" s="0"/>
      <c r="QHQ61" s="0"/>
      <c r="QHR61" s="0"/>
      <c r="QHS61" s="0"/>
      <c r="QHT61" s="0"/>
      <c r="QHU61" s="0"/>
      <c r="QHV61" s="0"/>
      <c r="QHW61" s="0"/>
      <c r="QHX61" s="0"/>
      <c r="QHY61" s="0"/>
      <c r="QHZ61" s="0"/>
      <c r="QIA61" s="0"/>
      <c r="QIB61" s="0"/>
      <c r="QIC61" s="0"/>
      <c r="QID61" s="0"/>
      <c r="QIE61" s="0"/>
      <c r="QIF61" s="0"/>
      <c r="QIG61" s="0"/>
      <c r="QIH61" s="0"/>
      <c r="QII61" s="0"/>
      <c r="QIJ61" s="0"/>
      <c r="QIK61" s="0"/>
      <c r="QIL61" s="0"/>
      <c r="QIM61" s="0"/>
      <c r="QIN61" s="0"/>
      <c r="QIO61" s="0"/>
      <c r="QIP61" s="0"/>
      <c r="QIQ61" s="0"/>
      <c r="QIR61" s="0"/>
      <c r="QIS61" s="0"/>
      <c r="QIT61" s="0"/>
      <c r="QIU61" s="0"/>
      <c r="QIV61" s="0"/>
      <c r="QIW61" s="0"/>
      <c r="QIX61" s="0"/>
      <c r="QIY61" s="0"/>
      <c r="QIZ61" s="0"/>
      <c r="QJA61" s="0"/>
      <c r="QJB61" s="0"/>
      <c r="QJC61" s="0"/>
      <c r="QJD61" s="0"/>
      <c r="QJE61" s="0"/>
      <c r="QJF61" s="0"/>
      <c r="QJG61" s="0"/>
      <c r="QJH61" s="0"/>
      <c r="QJI61" s="0"/>
      <c r="QJJ61" s="0"/>
      <c r="QJK61" s="0"/>
      <c r="QJL61" s="0"/>
      <c r="QJM61" s="0"/>
      <c r="QJN61" s="0"/>
      <c r="QJO61" s="0"/>
      <c r="QJP61" s="0"/>
      <c r="QJQ61" s="0"/>
      <c r="QJR61" s="0"/>
      <c r="QJS61" s="0"/>
      <c r="QJT61" s="0"/>
      <c r="QJU61" s="0"/>
      <c r="QJV61" s="0"/>
      <c r="QJW61" s="0"/>
      <c r="QJX61" s="0"/>
      <c r="QJY61" s="0"/>
      <c r="QJZ61" s="0"/>
      <c r="QKA61" s="0"/>
      <c r="QKB61" s="0"/>
      <c r="QKC61" s="0"/>
      <c r="QKD61" s="0"/>
      <c r="QKE61" s="0"/>
      <c r="QKF61" s="0"/>
      <c r="QKG61" s="0"/>
      <c r="QKH61" s="0"/>
      <c r="QKI61" s="0"/>
      <c r="QKJ61" s="0"/>
      <c r="QKK61" s="0"/>
      <c r="QKL61" s="0"/>
      <c r="QKM61" s="0"/>
      <c r="QKN61" s="0"/>
      <c r="QKO61" s="0"/>
      <c r="QKP61" s="0"/>
      <c r="QKQ61" s="0"/>
      <c r="QKR61" s="0"/>
      <c r="QKS61" s="0"/>
      <c r="QKT61" s="0"/>
      <c r="QKU61" s="0"/>
      <c r="QKV61" s="0"/>
      <c r="QKW61" s="0"/>
      <c r="QKX61" s="0"/>
      <c r="QKY61" s="0"/>
      <c r="QKZ61" s="0"/>
      <c r="QLA61" s="0"/>
      <c r="QLB61" s="0"/>
      <c r="QLC61" s="0"/>
      <c r="QLD61" s="0"/>
      <c r="QLE61" s="0"/>
      <c r="QLF61" s="0"/>
      <c r="QLG61" s="0"/>
      <c r="QLH61" s="0"/>
      <c r="QLI61" s="0"/>
      <c r="QLJ61" s="0"/>
      <c r="QLK61" s="0"/>
      <c r="QLL61" s="0"/>
      <c r="QLM61" s="0"/>
      <c r="QLN61" s="0"/>
      <c r="QLO61" s="0"/>
      <c r="QLP61" s="0"/>
      <c r="QLQ61" s="0"/>
      <c r="QLR61" s="0"/>
      <c r="QLS61" s="0"/>
      <c r="QLT61" s="0"/>
      <c r="QLU61" s="0"/>
      <c r="QLV61" s="0"/>
      <c r="QLW61" s="0"/>
      <c r="QLX61" s="0"/>
      <c r="QLY61" s="0"/>
      <c r="QLZ61" s="0"/>
      <c r="QMA61" s="0"/>
      <c r="QMB61" s="0"/>
      <c r="QMC61" s="0"/>
      <c r="QMD61" s="0"/>
      <c r="QME61" s="0"/>
      <c r="QMF61" s="0"/>
      <c r="QMG61" s="0"/>
      <c r="QMH61" s="0"/>
      <c r="QMI61" s="0"/>
      <c r="QMJ61" s="0"/>
      <c r="QMK61" s="0"/>
      <c r="QML61" s="0"/>
      <c r="QMM61" s="0"/>
      <c r="QMN61" s="0"/>
      <c r="QMO61" s="0"/>
      <c r="QMP61" s="0"/>
      <c r="QMQ61" s="0"/>
      <c r="QMR61" s="0"/>
      <c r="QMS61" s="0"/>
      <c r="QMT61" s="0"/>
      <c r="QMU61" s="0"/>
      <c r="QMV61" s="0"/>
      <c r="QMW61" s="0"/>
      <c r="QMX61" s="0"/>
      <c r="QMY61" s="0"/>
      <c r="QMZ61" s="0"/>
      <c r="QNA61" s="0"/>
      <c r="QNB61" s="0"/>
      <c r="QNC61" s="0"/>
      <c r="QND61" s="0"/>
      <c r="QNE61" s="0"/>
      <c r="QNF61" s="0"/>
      <c r="QNG61" s="0"/>
      <c r="QNH61" s="0"/>
      <c r="QNI61" s="0"/>
      <c r="QNJ61" s="0"/>
      <c r="QNK61" s="0"/>
      <c r="QNL61" s="0"/>
      <c r="QNM61" s="0"/>
      <c r="QNN61" s="0"/>
      <c r="QNO61" s="0"/>
      <c r="QNP61" s="0"/>
      <c r="QNQ61" s="0"/>
      <c r="QNR61" s="0"/>
      <c r="QNS61" s="0"/>
      <c r="QNT61" s="0"/>
      <c r="QNU61" s="0"/>
      <c r="QNV61" s="0"/>
      <c r="QNW61" s="0"/>
      <c r="QNX61" s="0"/>
      <c r="QNY61" s="0"/>
      <c r="QNZ61" s="0"/>
      <c r="QOA61" s="0"/>
      <c r="QOB61" s="0"/>
      <c r="QOC61" s="0"/>
      <c r="QOD61" s="0"/>
      <c r="QOE61" s="0"/>
      <c r="QOF61" s="0"/>
      <c r="QOG61" s="0"/>
      <c r="QOH61" s="0"/>
      <c r="QOI61" s="0"/>
      <c r="QOJ61" s="0"/>
      <c r="QOK61" s="0"/>
      <c r="QOL61" s="0"/>
      <c r="QOM61" s="0"/>
      <c r="QON61" s="0"/>
      <c r="QOO61" s="0"/>
      <c r="QOP61" s="0"/>
      <c r="QOQ61" s="0"/>
      <c r="QOR61" s="0"/>
      <c r="QOS61" s="0"/>
      <c r="QOT61" s="0"/>
      <c r="QOU61" s="0"/>
      <c r="QOV61" s="0"/>
      <c r="QOW61" s="0"/>
      <c r="QOX61" s="0"/>
      <c r="QOY61" s="0"/>
      <c r="QOZ61" s="0"/>
      <c r="QPA61" s="0"/>
      <c r="QPB61" s="0"/>
      <c r="QPC61" s="0"/>
      <c r="QPD61" s="0"/>
      <c r="QPE61" s="0"/>
      <c r="QPF61" s="0"/>
      <c r="QPG61" s="0"/>
      <c r="QPH61" s="0"/>
      <c r="QPI61" s="0"/>
      <c r="QPJ61" s="0"/>
      <c r="QPK61" s="0"/>
      <c r="QPL61" s="0"/>
      <c r="QPM61" s="0"/>
      <c r="QPN61" s="0"/>
      <c r="QPO61" s="0"/>
      <c r="QPP61" s="0"/>
      <c r="QPQ61" s="0"/>
      <c r="QPR61" s="0"/>
      <c r="QPS61" s="0"/>
      <c r="QPT61" s="0"/>
      <c r="QPU61" s="0"/>
      <c r="QPV61" s="0"/>
      <c r="QPW61" s="0"/>
      <c r="QPX61" s="0"/>
      <c r="QPY61" s="0"/>
      <c r="QPZ61" s="0"/>
      <c r="QQA61" s="0"/>
      <c r="QQB61" s="0"/>
      <c r="QQC61" s="0"/>
      <c r="QQD61" s="0"/>
      <c r="QQE61" s="0"/>
      <c r="QQF61" s="0"/>
      <c r="QQG61" s="0"/>
      <c r="QQH61" s="0"/>
      <c r="QQI61" s="0"/>
      <c r="QQJ61" s="0"/>
      <c r="QQK61" s="0"/>
      <c r="QQL61" s="0"/>
      <c r="QQM61" s="0"/>
      <c r="QQN61" s="0"/>
      <c r="QQO61" s="0"/>
      <c r="QQP61" s="0"/>
      <c r="QQQ61" s="0"/>
      <c r="QQR61" s="0"/>
      <c r="QQS61" s="0"/>
      <c r="QQT61" s="0"/>
      <c r="QQU61" s="0"/>
      <c r="QQV61" s="0"/>
      <c r="QQW61" s="0"/>
      <c r="QQX61" s="0"/>
      <c r="QQY61" s="0"/>
      <c r="QQZ61" s="0"/>
      <c r="QRA61" s="0"/>
      <c r="QRB61" s="0"/>
      <c r="QRC61" s="0"/>
      <c r="QRD61" s="0"/>
      <c r="QRE61" s="0"/>
      <c r="QRF61" s="0"/>
      <c r="QRG61" s="0"/>
      <c r="QRH61" s="0"/>
      <c r="QRI61" s="0"/>
      <c r="QRJ61" s="0"/>
      <c r="QRK61" s="0"/>
      <c r="QRL61" s="0"/>
      <c r="QRM61" s="0"/>
      <c r="QRN61" s="0"/>
      <c r="QRO61" s="0"/>
      <c r="QRP61" s="0"/>
      <c r="QRQ61" s="0"/>
      <c r="QRR61" s="0"/>
      <c r="QRS61" s="0"/>
      <c r="QRT61" s="0"/>
      <c r="QRU61" s="0"/>
      <c r="QRV61" s="0"/>
      <c r="QRW61" s="0"/>
      <c r="QRX61" s="0"/>
      <c r="QRY61" s="0"/>
      <c r="QRZ61" s="0"/>
      <c r="QSA61" s="0"/>
      <c r="QSB61" s="0"/>
      <c r="QSC61" s="0"/>
      <c r="QSD61" s="0"/>
      <c r="QSE61" s="0"/>
      <c r="QSF61" s="0"/>
      <c r="QSG61" s="0"/>
      <c r="QSH61" s="0"/>
      <c r="QSI61" s="0"/>
      <c r="QSJ61" s="0"/>
      <c r="QSK61" s="0"/>
      <c r="QSL61" s="0"/>
      <c r="QSM61" s="0"/>
      <c r="QSN61" s="0"/>
      <c r="QSO61" s="0"/>
      <c r="QSP61" s="0"/>
      <c r="QSQ61" s="0"/>
      <c r="QSR61" s="0"/>
      <c r="QSS61" s="0"/>
      <c r="QST61" s="0"/>
      <c r="QSU61" s="0"/>
      <c r="QSV61" s="0"/>
      <c r="QSW61" s="0"/>
      <c r="QSX61" s="0"/>
      <c r="QSY61" s="0"/>
      <c r="QSZ61" s="0"/>
      <c r="QTA61" s="0"/>
      <c r="QTB61" s="0"/>
      <c r="QTC61" s="0"/>
      <c r="QTD61" s="0"/>
      <c r="QTE61" s="0"/>
      <c r="QTF61" s="0"/>
      <c r="QTG61" s="0"/>
      <c r="QTH61" s="0"/>
      <c r="QTI61" s="0"/>
      <c r="QTJ61" s="0"/>
      <c r="QTK61" s="0"/>
      <c r="QTL61" s="0"/>
      <c r="QTM61" s="0"/>
      <c r="QTN61" s="0"/>
      <c r="QTO61" s="0"/>
      <c r="QTP61" s="0"/>
      <c r="QTQ61" s="0"/>
      <c r="QTR61" s="0"/>
      <c r="QTS61" s="0"/>
      <c r="QTT61" s="0"/>
      <c r="QTU61" s="0"/>
      <c r="QTV61" s="0"/>
      <c r="QTW61" s="0"/>
      <c r="QTX61" s="0"/>
      <c r="QTY61" s="0"/>
      <c r="QTZ61" s="0"/>
      <c r="QUA61" s="0"/>
      <c r="QUB61" s="0"/>
      <c r="QUC61" s="0"/>
      <c r="QUD61" s="0"/>
      <c r="QUE61" s="0"/>
      <c r="QUF61" s="0"/>
      <c r="QUG61" s="0"/>
      <c r="QUH61" s="0"/>
      <c r="QUI61" s="0"/>
      <c r="QUJ61" s="0"/>
      <c r="QUK61" s="0"/>
      <c r="QUL61" s="0"/>
      <c r="QUM61" s="0"/>
      <c r="QUN61" s="0"/>
      <c r="QUO61" s="0"/>
      <c r="QUP61" s="0"/>
      <c r="QUQ61" s="0"/>
      <c r="QUR61" s="0"/>
      <c r="QUS61" s="0"/>
      <c r="QUT61" s="0"/>
      <c r="QUU61" s="0"/>
      <c r="QUV61" s="0"/>
      <c r="QUW61" s="0"/>
      <c r="QUX61" s="0"/>
      <c r="QUY61" s="0"/>
      <c r="QUZ61" s="0"/>
      <c r="QVA61" s="0"/>
      <c r="QVB61" s="0"/>
      <c r="QVC61" s="0"/>
      <c r="QVD61" s="0"/>
      <c r="QVE61" s="0"/>
      <c r="QVF61" s="0"/>
      <c r="QVG61" s="0"/>
      <c r="QVH61" s="0"/>
      <c r="QVI61" s="0"/>
      <c r="QVJ61" s="0"/>
      <c r="QVK61" s="0"/>
      <c r="QVL61" s="0"/>
      <c r="QVM61" s="0"/>
      <c r="QVN61" s="0"/>
      <c r="QVO61" s="0"/>
      <c r="QVP61" s="0"/>
      <c r="QVQ61" s="0"/>
      <c r="QVR61" s="0"/>
      <c r="QVS61" s="0"/>
      <c r="QVT61" s="0"/>
      <c r="QVU61" s="0"/>
      <c r="QVV61" s="0"/>
      <c r="QVW61" s="0"/>
      <c r="QVX61" s="0"/>
      <c r="QVY61" s="0"/>
      <c r="QVZ61" s="0"/>
      <c r="QWA61" s="0"/>
      <c r="QWB61" s="0"/>
      <c r="QWC61" s="0"/>
      <c r="QWD61" s="0"/>
      <c r="QWE61" s="0"/>
      <c r="QWF61" s="0"/>
      <c r="QWG61" s="0"/>
      <c r="QWH61" s="0"/>
      <c r="QWI61" s="0"/>
      <c r="QWJ61" s="0"/>
      <c r="QWK61" s="0"/>
      <c r="QWL61" s="0"/>
      <c r="QWM61" s="0"/>
      <c r="QWN61" s="0"/>
      <c r="QWO61" s="0"/>
      <c r="QWP61" s="0"/>
      <c r="QWQ61" s="0"/>
      <c r="QWR61" s="0"/>
      <c r="QWS61" s="0"/>
      <c r="QWT61" s="0"/>
      <c r="QWU61" s="0"/>
      <c r="QWV61" s="0"/>
      <c r="QWW61" s="0"/>
      <c r="QWX61" s="0"/>
      <c r="QWY61" s="0"/>
      <c r="QWZ61" s="0"/>
      <c r="QXA61" s="0"/>
      <c r="QXB61" s="0"/>
      <c r="QXC61" s="0"/>
      <c r="QXD61" s="0"/>
      <c r="QXE61" s="0"/>
      <c r="QXF61" s="0"/>
      <c r="QXG61" s="0"/>
      <c r="QXH61" s="0"/>
      <c r="QXI61" s="0"/>
      <c r="QXJ61" s="0"/>
      <c r="QXK61" s="0"/>
      <c r="QXL61" s="0"/>
      <c r="QXM61" s="0"/>
      <c r="QXN61" s="0"/>
      <c r="QXO61" s="0"/>
      <c r="QXP61" s="0"/>
      <c r="QXQ61" s="0"/>
      <c r="QXR61" s="0"/>
      <c r="QXS61" s="0"/>
      <c r="QXT61" s="0"/>
      <c r="QXU61" s="0"/>
      <c r="QXV61" s="0"/>
      <c r="QXW61" s="0"/>
      <c r="QXX61" s="0"/>
      <c r="QXY61" s="0"/>
      <c r="QXZ61" s="0"/>
      <c r="QYA61" s="0"/>
      <c r="QYB61" s="0"/>
      <c r="QYC61" s="0"/>
      <c r="QYD61" s="0"/>
      <c r="QYE61" s="0"/>
      <c r="QYF61" s="0"/>
      <c r="QYG61" s="0"/>
      <c r="QYH61" s="0"/>
      <c r="QYI61" s="0"/>
      <c r="QYJ61" s="0"/>
      <c r="QYK61" s="0"/>
      <c r="QYL61" s="0"/>
      <c r="QYM61" s="0"/>
      <c r="QYN61" s="0"/>
      <c r="QYO61" s="0"/>
      <c r="QYP61" s="0"/>
      <c r="QYQ61" s="0"/>
      <c r="QYR61" s="0"/>
      <c r="QYS61" s="0"/>
      <c r="QYT61" s="0"/>
      <c r="QYU61" s="0"/>
      <c r="QYV61" s="0"/>
      <c r="QYW61" s="0"/>
      <c r="QYX61" s="0"/>
      <c r="QYY61" s="0"/>
      <c r="QYZ61" s="0"/>
      <c r="QZA61" s="0"/>
      <c r="QZB61" s="0"/>
      <c r="QZC61" s="0"/>
      <c r="QZD61" s="0"/>
      <c r="QZE61" s="0"/>
      <c r="QZF61" s="0"/>
      <c r="QZG61" s="0"/>
      <c r="QZH61" s="0"/>
      <c r="QZI61" s="0"/>
      <c r="QZJ61" s="0"/>
      <c r="QZK61" s="0"/>
      <c r="QZL61" s="0"/>
      <c r="QZM61" s="0"/>
      <c r="QZN61" s="0"/>
      <c r="QZO61" s="0"/>
      <c r="QZP61" s="0"/>
      <c r="QZQ61" s="0"/>
      <c r="QZR61" s="0"/>
      <c r="QZS61" s="0"/>
      <c r="QZT61" s="0"/>
      <c r="QZU61" s="0"/>
      <c r="QZV61" s="0"/>
      <c r="QZW61" s="0"/>
      <c r="QZX61" s="0"/>
      <c r="QZY61" s="0"/>
      <c r="QZZ61" s="0"/>
      <c r="RAA61" s="0"/>
      <c r="RAB61" s="0"/>
      <c r="RAC61" s="0"/>
      <c r="RAD61" s="0"/>
      <c r="RAE61" s="0"/>
      <c r="RAF61" s="0"/>
      <c r="RAG61" s="0"/>
      <c r="RAH61" s="0"/>
      <c r="RAI61" s="0"/>
      <c r="RAJ61" s="0"/>
      <c r="RAK61" s="0"/>
      <c r="RAL61" s="0"/>
      <c r="RAM61" s="0"/>
      <c r="RAN61" s="0"/>
      <c r="RAO61" s="0"/>
      <c r="RAP61" s="0"/>
      <c r="RAQ61" s="0"/>
      <c r="RAR61" s="0"/>
      <c r="RAS61" s="0"/>
      <c r="RAT61" s="0"/>
      <c r="RAU61" s="0"/>
      <c r="RAV61" s="0"/>
      <c r="RAW61" s="0"/>
      <c r="RAX61" s="0"/>
      <c r="RAY61" s="0"/>
      <c r="RAZ61" s="0"/>
      <c r="RBA61" s="0"/>
      <c r="RBB61" s="0"/>
      <c r="RBC61" s="0"/>
      <c r="RBD61" s="0"/>
      <c r="RBE61" s="0"/>
      <c r="RBF61" s="0"/>
      <c r="RBG61" s="0"/>
      <c r="RBH61" s="0"/>
      <c r="RBI61" s="0"/>
      <c r="RBJ61" s="0"/>
      <c r="RBK61" s="0"/>
      <c r="RBL61" s="0"/>
      <c r="RBM61" s="0"/>
      <c r="RBN61" s="0"/>
      <c r="RBO61" s="0"/>
      <c r="RBP61" s="0"/>
      <c r="RBQ61" s="0"/>
      <c r="RBR61" s="0"/>
      <c r="RBS61" s="0"/>
      <c r="RBT61" s="0"/>
      <c r="RBU61" s="0"/>
      <c r="RBV61" s="0"/>
      <c r="RBW61" s="0"/>
      <c r="RBX61" s="0"/>
      <c r="RBY61" s="0"/>
      <c r="RBZ61" s="0"/>
      <c r="RCA61" s="0"/>
      <c r="RCB61" s="0"/>
      <c r="RCC61" s="0"/>
      <c r="RCD61" s="0"/>
      <c r="RCE61" s="0"/>
      <c r="RCF61" s="0"/>
      <c r="RCG61" s="0"/>
      <c r="RCH61" s="0"/>
      <c r="RCI61" s="0"/>
      <c r="RCJ61" s="0"/>
      <c r="RCK61" s="0"/>
      <c r="RCL61" s="0"/>
      <c r="RCM61" s="0"/>
      <c r="RCN61" s="0"/>
      <c r="RCO61" s="0"/>
      <c r="RCP61" s="0"/>
      <c r="RCQ61" s="0"/>
      <c r="RCR61" s="0"/>
      <c r="RCS61" s="0"/>
      <c r="RCT61" s="0"/>
      <c r="RCU61" s="0"/>
      <c r="RCV61" s="0"/>
      <c r="RCW61" s="0"/>
      <c r="RCX61" s="0"/>
      <c r="RCY61" s="0"/>
      <c r="RCZ61" s="0"/>
      <c r="RDA61" s="0"/>
      <c r="RDB61" s="0"/>
      <c r="RDC61" s="0"/>
      <c r="RDD61" s="0"/>
      <c r="RDE61" s="0"/>
      <c r="RDF61" s="0"/>
      <c r="RDG61" s="0"/>
      <c r="RDH61" s="0"/>
      <c r="RDI61" s="0"/>
      <c r="RDJ61" s="0"/>
      <c r="RDK61" s="0"/>
      <c r="RDL61" s="0"/>
      <c r="RDM61" s="0"/>
      <c r="RDN61" s="0"/>
      <c r="RDO61" s="0"/>
      <c r="RDP61" s="0"/>
      <c r="RDQ61" s="0"/>
      <c r="RDR61" s="0"/>
      <c r="RDS61" s="0"/>
      <c r="RDT61" s="0"/>
      <c r="RDU61" s="0"/>
      <c r="RDV61" s="0"/>
      <c r="RDW61" s="0"/>
      <c r="RDX61" s="0"/>
      <c r="RDY61" s="0"/>
      <c r="RDZ61" s="0"/>
      <c r="REA61" s="0"/>
      <c r="REB61" s="0"/>
      <c r="REC61" s="0"/>
      <c r="RED61" s="0"/>
      <c r="REE61" s="0"/>
      <c r="REF61" s="0"/>
      <c r="REG61" s="0"/>
      <c r="REH61" s="0"/>
      <c r="REI61" s="0"/>
      <c r="REJ61" s="0"/>
      <c r="REK61" s="0"/>
      <c r="REL61" s="0"/>
      <c r="REM61" s="0"/>
      <c r="REN61" s="0"/>
      <c r="REO61" s="0"/>
      <c r="REP61" s="0"/>
      <c r="REQ61" s="0"/>
      <c r="RER61" s="0"/>
      <c r="RES61" s="0"/>
      <c r="RET61" s="0"/>
      <c r="REU61" s="0"/>
      <c r="REV61" s="0"/>
      <c r="REW61" s="0"/>
      <c r="REX61" s="0"/>
      <c r="REY61" s="0"/>
      <c r="REZ61" s="0"/>
      <c r="RFA61" s="0"/>
      <c r="RFB61" s="0"/>
      <c r="RFC61" s="0"/>
      <c r="RFD61" s="0"/>
      <c r="RFE61" s="0"/>
      <c r="RFF61" s="0"/>
      <c r="RFG61" s="0"/>
      <c r="RFH61" s="0"/>
      <c r="RFI61" s="0"/>
      <c r="RFJ61" s="0"/>
      <c r="RFK61" s="0"/>
      <c r="RFL61" s="0"/>
      <c r="RFM61" s="0"/>
      <c r="RFN61" s="0"/>
      <c r="RFO61" s="0"/>
      <c r="RFP61" s="0"/>
      <c r="RFQ61" s="0"/>
      <c r="RFR61" s="0"/>
      <c r="RFS61" s="0"/>
      <c r="RFT61" s="0"/>
      <c r="RFU61" s="0"/>
      <c r="RFV61" s="0"/>
      <c r="RFW61" s="0"/>
      <c r="RFX61" s="0"/>
      <c r="RFY61" s="0"/>
      <c r="RFZ61" s="0"/>
      <c r="RGA61" s="0"/>
      <c r="RGB61" s="0"/>
      <c r="RGC61" s="0"/>
      <c r="RGD61" s="0"/>
      <c r="RGE61" s="0"/>
      <c r="RGF61" s="0"/>
      <c r="RGG61" s="0"/>
      <c r="RGH61" s="0"/>
      <c r="RGI61" s="0"/>
      <c r="RGJ61" s="0"/>
      <c r="RGK61" s="0"/>
      <c r="RGL61" s="0"/>
      <c r="RGM61" s="0"/>
      <c r="RGN61" s="0"/>
      <c r="RGO61" s="0"/>
      <c r="RGP61" s="0"/>
      <c r="RGQ61" s="0"/>
      <c r="RGR61" s="0"/>
      <c r="RGS61" s="0"/>
      <c r="RGT61" s="0"/>
      <c r="RGU61" s="0"/>
      <c r="RGV61" s="0"/>
      <c r="RGW61" s="0"/>
      <c r="RGX61" s="0"/>
      <c r="RGY61" s="0"/>
      <c r="RGZ61" s="0"/>
      <c r="RHA61" s="0"/>
      <c r="RHB61" s="0"/>
      <c r="RHC61" s="0"/>
      <c r="RHD61" s="0"/>
      <c r="RHE61" s="0"/>
      <c r="RHF61" s="0"/>
      <c r="RHG61" s="0"/>
      <c r="RHH61" s="0"/>
      <c r="RHI61" s="0"/>
      <c r="RHJ61" s="0"/>
      <c r="RHK61" s="0"/>
      <c r="RHL61" s="0"/>
      <c r="RHM61" s="0"/>
      <c r="RHN61" s="0"/>
      <c r="RHO61" s="0"/>
      <c r="RHP61" s="0"/>
      <c r="RHQ61" s="0"/>
      <c r="RHR61" s="0"/>
      <c r="RHS61" s="0"/>
      <c r="RHT61" s="0"/>
      <c r="RHU61" s="0"/>
      <c r="RHV61" s="0"/>
      <c r="RHW61" s="0"/>
      <c r="RHX61" s="0"/>
      <c r="RHY61" s="0"/>
      <c r="RHZ61" s="0"/>
      <c r="RIA61" s="0"/>
      <c r="RIB61" s="0"/>
      <c r="RIC61" s="0"/>
      <c r="RID61" s="0"/>
      <c r="RIE61" s="0"/>
      <c r="RIF61" s="0"/>
      <c r="RIG61" s="0"/>
      <c r="RIH61" s="0"/>
      <c r="RII61" s="0"/>
      <c r="RIJ61" s="0"/>
      <c r="RIK61" s="0"/>
      <c r="RIL61" s="0"/>
      <c r="RIM61" s="0"/>
      <c r="RIN61" s="0"/>
      <c r="RIO61" s="0"/>
      <c r="RIP61" s="0"/>
      <c r="RIQ61" s="0"/>
      <c r="RIR61" s="0"/>
      <c r="RIS61" s="0"/>
      <c r="RIT61" s="0"/>
      <c r="RIU61" s="0"/>
      <c r="RIV61" s="0"/>
      <c r="RIW61" s="0"/>
      <c r="RIX61" s="0"/>
      <c r="RIY61" s="0"/>
      <c r="RIZ61" s="0"/>
      <c r="RJA61" s="0"/>
      <c r="RJB61" s="0"/>
      <c r="RJC61" s="0"/>
      <c r="RJD61" s="0"/>
      <c r="RJE61" s="0"/>
      <c r="RJF61" s="0"/>
      <c r="RJG61" s="0"/>
      <c r="RJH61" s="0"/>
      <c r="RJI61" s="0"/>
      <c r="RJJ61" s="0"/>
      <c r="RJK61" s="0"/>
      <c r="RJL61" s="0"/>
      <c r="RJM61" s="0"/>
      <c r="RJN61" s="0"/>
      <c r="RJO61" s="0"/>
      <c r="RJP61" s="0"/>
      <c r="RJQ61" s="0"/>
      <c r="RJR61" s="0"/>
      <c r="RJS61" s="0"/>
      <c r="RJT61" s="0"/>
      <c r="RJU61" s="0"/>
      <c r="RJV61" s="0"/>
      <c r="RJW61" s="0"/>
      <c r="RJX61" s="0"/>
      <c r="RJY61" s="0"/>
      <c r="RJZ61" s="0"/>
      <c r="RKA61" s="0"/>
      <c r="RKB61" s="0"/>
      <c r="RKC61" s="0"/>
      <c r="RKD61" s="0"/>
      <c r="RKE61" s="0"/>
      <c r="RKF61" s="0"/>
      <c r="RKG61" s="0"/>
      <c r="RKH61" s="0"/>
      <c r="RKI61" s="0"/>
      <c r="RKJ61" s="0"/>
      <c r="RKK61" s="0"/>
      <c r="RKL61" s="0"/>
      <c r="RKM61" s="0"/>
      <c r="RKN61" s="0"/>
      <c r="RKO61" s="0"/>
      <c r="RKP61" s="0"/>
      <c r="RKQ61" s="0"/>
      <c r="RKR61" s="0"/>
      <c r="RKS61" s="0"/>
      <c r="RKT61" s="0"/>
      <c r="RKU61" s="0"/>
      <c r="RKV61" s="0"/>
      <c r="RKW61" s="0"/>
      <c r="RKX61" s="0"/>
      <c r="RKY61" s="0"/>
      <c r="RKZ61" s="0"/>
      <c r="RLA61" s="0"/>
      <c r="RLB61" s="0"/>
      <c r="RLC61" s="0"/>
      <c r="RLD61" s="0"/>
      <c r="RLE61" s="0"/>
      <c r="RLF61" s="0"/>
      <c r="RLG61" s="0"/>
      <c r="RLH61" s="0"/>
      <c r="RLI61" s="0"/>
      <c r="RLJ61" s="0"/>
      <c r="RLK61" s="0"/>
      <c r="RLL61" s="0"/>
      <c r="RLM61" s="0"/>
      <c r="RLN61" s="0"/>
      <c r="RLO61" s="0"/>
      <c r="RLP61" s="0"/>
      <c r="RLQ61" s="0"/>
      <c r="RLR61" s="0"/>
      <c r="RLS61" s="0"/>
      <c r="RLT61" s="0"/>
      <c r="RLU61" s="0"/>
      <c r="RLV61" s="0"/>
      <c r="RLW61" s="0"/>
      <c r="RLX61" s="0"/>
      <c r="RLY61" s="0"/>
      <c r="RLZ61" s="0"/>
      <c r="RMA61" s="0"/>
      <c r="RMB61" s="0"/>
      <c r="RMC61" s="0"/>
      <c r="RMD61" s="0"/>
      <c r="RME61" s="0"/>
      <c r="RMF61" s="0"/>
      <c r="RMG61" s="0"/>
      <c r="RMH61" s="0"/>
      <c r="RMI61" s="0"/>
      <c r="RMJ61" s="0"/>
      <c r="RMK61" s="0"/>
      <c r="RML61" s="0"/>
      <c r="RMM61" s="0"/>
      <c r="RMN61" s="0"/>
      <c r="RMO61" s="0"/>
      <c r="RMP61" s="0"/>
      <c r="RMQ61" s="0"/>
      <c r="RMR61" s="0"/>
      <c r="RMS61" s="0"/>
      <c r="RMT61" s="0"/>
      <c r="RMU61" s="0"/>
      <c r="RMV61" s="0"/>
      <c r="RMW61" s="0"/>
      <c r="RMX61" s="0"/>
      <c r="RMY61" s="0"/>
      <c r="RMZ61" s="0"/>
      <c r="RNA61" s="0"/>
      <c r="RNB61" s="0"/>
      <c r="RNC61" s="0"/>
      <c r="RND61" s="0"/>
      <c r="RNE61" s="0"/>
      <c r="RNF61" s="0"/>
      <c r="RNG61" s="0"/>
      <c r="RNH61" s="0"/>
      <c r="RNI61" s="0"/>
      <c r="RNJ61" s="0"/>
      <c r="RNK61" s="0"/>
      <c r="RNL61" s="0"/>
      <c r="RNM61" s="0"/>
      <c r="RNN61" s="0"/>
      <c r="RNO61" s="0"/>
      <c r="RNP61" s="0"/>
      <c r="RNQ61" s="0"/>
      <c r="RNR61" s="0"/>
      <c r="RNS61" s="0"/>
      <c r="RNT61" s="0"/>
      <c r="RNU61" s="0"/>
      <c r="RNV61" s="0"/>
      <c r="RNW61" s="0"/>
      <c r="RNX61" s="0"/>
      <c r="RNY61" s="0"/>
      <c r="RNZ61" s="0"/>
      <c r="ROA61" s="0"/>
      <c r="ROB61" s="0"/>
      <c r="ROC61" s="0"/>
      <c r="ROD61" s="0"/>
      <c r="ROE61" s="0"/>
      <c r="ROF61" s="0"/>
      <c r="ROG61" s="0"/>
      <c r="ROH61" s="0"/>
      <c r="ROI61" s="0"/>
      <c r="ROJ61" s="0"/>
      <c r="ROK61" s="0"/>
      <c r="ROL61" s="0"/>
      <c r="ROM61" s="0"/>
      <c r="RON61" s="0"/>
      <c r="ROO61" s="0"/>
      <c r="ROP61" s="0"/>
      <c r="ROQ61" s="0"/>
      <c r="ROR61" s="0"/>
      <c r="ROS61" s="0"/>
      <c r="ROT61" s="0"/>
      <c r="ROU61" s="0"/>
      <c r="ROV61" s="0"/>
      <c r="ROW61" s="0"/>
      <c r="ROX61" s="0"/>
      <c r="ROY61" s="0"/>
      <c r="ROZ61" s="0"/>
      <c r="RPA61" s="0"/>
      <c r="RPB61" s="0"/>
      <c r="RPC61" s="0"/>
      <c r="RPD61" s="0"/>
      <c r="RPE61" s="0"/>
      <c r="RPF61" s="0"/>
      <c r="RPG61" s="0"/>
      <c r="RPH61" s="0"/>
      <c r="RPI61" s="0"/>
      <c r="RPJ61" s="0"/>
      <c r="RPK61" s="0"/>
      <c r="RPL61" s="0"/>
      <c r="RPM61" s="0"/>
      <c r="RPN61" s="0"/>
      <c r="RPO61" s="0"/>
      <c r="RPP61" s="0"/>
      <c r="RPQ61" s="0"/>
      <c r="RPR61" s="0"/>
      <c r="RPS61" s="0"/>
      <c r="RPT61" s="0"/>
      <c r="RPU61" s="0"/>
      <c r="RPV61" s="0"/>
      <c r="RPW61" s="0"/>
      <c r="RPX61" s="0"/>
      <c r="RPY61" s="0"/>
      <c r="RPZ61" s="0"/>
      <c r="RQA61" s="0"/>
      <c r="RQB61" s="0"/>
      <c r="RQC61" s="0"/>
      <c r="RQD61" s="0"/>
      <c r="RQE61" s="0"/>
      <c r="RQF61" s="0"/>
      <c r="RQG61" s="0"/>
      <c r="RQH61" s="0"/>
      <c r="RQI61" s="0"/>
      <c r="RQJ61" s="0"/>
      <c r="RQK61" s="0"/>
      <c r="RQL61" s="0"/>
      <c r="RQM61" s="0"/>
      <c r="RQN61" s="0"/>
      <c r="RQO61" s="0"/>
      <c r="RQP61" s="0"/>
      <c r="RQQ61" s="0"/>
      <c r="RQR61" s="0"/>
      <c r="RQS61" s="0"/>
      <c r="RQT61" s="0"/>
      <c r="RQU61" s="0"/>
      <c r="RQV61" s="0"/>
      <c r="RQW61" s="0"/>
      <c r="RQX61" s="0"/>
      <c r="RQY61" s="0"/>
      <c r="RQZ61" s="0"/>
      <c r="RRA61" s="0"/>
      <c r="RRB61" s="0"/>
      <c r="RRC61" s="0"/>
      <c r="RRD61" s="0"/>
      <c r="RRE61" s="0"/>
      <c r="RRF61" s="0"/>
      <c r="RRG61" s="0"/>
      <c r="RRH61" s="0"/>
      <c r="RRI61" s="0"/>
      <c r="RRJ61" s="0"/>
      <c r="RRK61" s="0"/>
      <c r="RRL61" s="0"/>
      <c r="RRM61" s="0"/>
      <c r="RRN61" s="0"/>
      <c r="RRO61" s="0"/>
      <c r="RRP61" s="0"/>
      <c r="RRQ61" s="0"/>
      <c r="RRR61" s="0"/>
      <c r="RRS61" s="0"/>
      <c r="RRT61" s="0"/>
      <c r="RRU61" s="0"/>
      <c r="RRV61" s="0"/>
      <c r="RRW61" s="0"/>
      <c r="RRX61" s="0"/>
      <c r="RRY61" s="0"/>
      <c r="RRZ61" s="0"/>
      <c r="RSA61" s="0"/>
      <c r="RSB61" s="0"/>
      <c r="RSC61" s="0"/>
      <c r="RSD61" s="0"/>
      <c r="RSE61" s="0"/>
      <c r="RSF61" s="0"/>
      <c r="RSG61" s="0"/>
      <c r="RSH61" s="0"/>
      <c r="RSI61" s="0"/>
      <c r="RSJ61" s="0"/>
      <c r="RSK61" s="0"/>
      <c r="RSL61" s="0"/>
      <c r="RSM61" s="0"/>
      <c r="RSN61" s="0"/>
      <c r="RSO61" s="0"/>
      <c r="RSP61" s="0"/>
      <c r="RSQ61" s="0"/>
      <c r="RSR61" s="0"/>
      <c r="RSS61" s="0"/>
      <c r="RST61" s="0"/>
      <c r="RSU61" s="0"/>
      <c r="RSV61" s="0"/>
      <c r="RSW61" s="0"/>
      <c r="RSX61" s="0"/>
      <c r="RSY61" s="0"/>
      <c r="RSZ61" s="0"/>
      <c r="RTA61" s="0"/>
      <c r="RTB61" s="0"/>
      <c r="RTC61" s="0"/>
      <c r="RTD61" s="0"/>
      <c r="RTE61" s="0"/>
      <c r="RTF61" s="0"/>
      <c r="RTG61" s="0"/>
      <c r="RTH61" s="0"/>
      <c r="RTI61" s="0"/>
      <c r="RTJ61" s="0"/>
      <c r="RTK61" s="0"/>
      <c r="RTL61" s="0"/>
      <c r="RTM61" s="0"/>
      <c r="RTN61" s="0"/>
      <c r="RTO61" s="0"/>
      <c r="RTP61" s="0"/>
      <c r="RTQ61" s="0"/>
      <c r="RTR61" s="0"/>
      <c r="RTS61" s="0"/>
      <c r="RTT61" s="0"/>
      <c r="RTU61" s="0"/>
      <c r="RTV61" s="0"/>
      <c r="RTW61" s="0"/>
      <c r="RTX61" s="0"/>
      <c r="RTY61" s="0"/>
      <c r="RTZ61" s="0"/>
      <c r="RUA61" s="0"/>
      <c r="RUB61" s="0"/>
      <c r="RUC61" s="0"/>
      <c r="RUD61" s="0"/>
      <c r="RUE61" s="0"/>
      <c r="RUF61" s="0"/>
      <c r="RUG61" s="0"/>
      <c r="RUH61" s="0"/>
      <c r="RUI61" s="0"/>
      <c r="RUJ61" s="0"/>
      <c r="RUK61" s="0"/>
      <c r="RUL61" s="0"/>
      <c r="RUM61" s="0"/>
      <c r="RUN61" s="0"/>
      <c r="RUO61" s="0"/>
      <c r="RUP61" s="0"/>
      <c r="RUQ61" s="0"/>
      <c r="RUR61" s="0"/>
      <c r="RUS61" s="0"/>
      <c r="RUT61" s="0"/>
      <c r="RUU61" s="0"/>
      <c r="RUV61" s="0"/>
      <c r="RUW61" s="0"/>
      <c r="RUX61" s="0"/>
      <c r="RUY61" s="0"/>
      <c r="RUZ61" s="0"/>
      <c r="RVA61" s="0"/>
      <c r="RVB61" s="0"/>
      <c r="RVC61" s="0"/>
      <c r="RVD61" s="0"/>
      <c r="RVE61" s="0"/>
      <c r="RVF61" s="0"/>
      <c r="RVG61" s="0"/>
      <c r="RVH61" s="0"/>
      <c r="RVI61" s="0"/>
      <c r="RVJ61" s="0"/>
      <c r="RVK61" s="0"/>
      <c r="RVL61" s="0"/>
      <c r="RVM61" s="0"/>
      <c r="RVN61" s="0"/>
      <c r="RVO61" s="0"/>
      <c r="RVP61" s="0"/>
      <c r="RVQ61" s="0"/>
      <c r="RVR61" s="0"/>
      <c r="RVS61" s="0"/>
      <c r="RVT61" s="0"/>
      <c r="RVU61" s="0"/>
      <c r="RVV61" s="0"/>
      <c r="RVW61" s="0"/>
      <c r="RVX61" s="0"/>
      <c r="RVY61" s="0"/>
      <c r="RVZ61" s="0"/>
      <c r="RWA61" s="0"/>
      <c r="RWB61" s="0"/>
      <c r="RWC61" s="0"/>
      <c r="RWD61" s="0"/>
      <c r="RWE61" s="0"/>
      <c r="RWF61" s="0"/>
      <c r="RWG61" s="0"/>
      <c r="RWH61" s="0"/>
      <c r="RWI61" s="0"/>
      <c r="RWJ61" s="0"/>
      <c r="RWK61" s="0"/>
      <c r="RWL61" s="0"/>
      <c r="RWM61" s="0"/>
      <c r="RWN61" s="0"/>
      <c r="RWO61" s="0"/>
      <c r="RWP61" s="0"/>
      <c r="RWQ61" s="0"/>
      <c r="RWR61" s="0"/>
      <c r="RWS61" s="0"/>
      <c r="RWT61" s="0"/>
      <c r="RWU61" s="0"/>
      <c r="RWV61" s="0"/>
      <c r="RWW61" s="0"/>
      <c r="RWX61" s="0"/>
      <c r="RWY61" s="0"/>
      <c r="RWZ61" s="0"/>
      <c r="RXA61" s="0"/>
      <c r="RXB61" s="0"/>
      <c r="RXC61" s="0"/>
      <c r="RXD61" s="0"/>
      <c r="RXE61" s="0"/>
      <c r="RXF61" s="0"/>
      <c r="RXG61" s="0"/>
      <c r="RXH61" s="0"/>
      <c r="RXI61" s="0"/>
      <c r="RXJ61" s="0"/>
      <c r="RXK61" s="0"/>
      <c r="RXL61" s="0"/>
      <c r="RXM61" s="0"/>
      <c r="RXN61" s="0"/>
      <c r="RXO61" s="0"/>
      <c r="RXP61" s="0"/>
      <c r="RXQ61" s="0"/>
      <c r="RXR61" s="0"/>
      <c r="RXS61" s="0"/>
      <c r="RXT61" s="0"/>
      <c r="RXU61" s="0"/>
      <c r="RXV61" s="0"/>
      <c r="RXW61" s="0"/>
      <c r="RXX61" s="0"/>
      <c r="RXY61" s="0"/>
      <c r="RXZ61" s="0"/>
      <c r="RYA61" s="0"/>
      <c r="RYB61" s="0"/>
      <c r="RYC61" s="0"/>
      <c r="RYD61" s="0"/>
      <c r="RYE61" s="0"/>
      <c r="RYF61" s="0"/>
      <c r="RYG61" s="0"/>
      <c r="RYH61" s="0"/>
      <c r="RYI61" s="0"/>
      <c r="RYJ61" s="0"/>
      <c r="RYK61" s="0"/>
      <c r="RYL61" s="0"/>
      <c r="RYM61" s="0"/>
      <c r="RYN61" s="0"/>
      <c r="RYO61" s="0"/>
      <c r="RYP61" s="0"/>
      <c r="RYQ61" s="0"/>
      <c r="RYR61" s="0"/>
      <c r="RYS61" s="0"/>
      <c r="RYT61" s="0"/>
      <c r="RYU61" s="0"/>
      <c r="RYV61" s="0"/>
      <c r="RYW61" s="0"/>
      <c r="RYX61" s="0"/>
      <c r="RYY61" s="0"/>
      <c r="RYZ61" s="0"/>
      <c r="RZA61" s="0"/>
      <c r="RZB61" s="0"/>
      <c r="RZC61" s="0"/>
      <c r="RZD61" s="0"/>
      <c r="RZE61" s="0"/>
      <c r="RZF61" s="0"/>
      <c r="RZG61" s="0"/>
      <c r="RZH61" s="0"/>
      <c r="RZI61" s="0"/>
      <c r="RZJ61" s="0"/>
      <c r="RZK61" s="0"/>
      <c r="RZL61" s="0"/>
      <c r="RZM61" s="0"/>
      <c r="RZN61" s="0"/>
      <c r="RZO61" s="0"/>
      <c r="RZP61" s="0"/>
      <c r="RZQ61" s="0"/>
      <c r="RZR61" s="0"/>
      <c r="RZS61" s="0"/>
      <c r="RZT61" s="0"/>
      <c r="RZU61" s="0"/>
      <c r="RZV61" s="0"/>
      <c r="RZW61" s="0"/>
      <c r="RZX61" s="0"/>
      <c r="RZY61" s="0"/>
      <c r="RZZ61" s="0"/>
      <c r="SAA61" s="0"/>
      <c r="SAB61" s="0"/>
      <c r="SAC61" s="0"/>
      <c r="SAD61" s="0"/>
      <c r="SAE61" s="0"/>
      <c r="SAF61" s="0"/>
      <c r="SAG61" s="0"/>
      <c r="SAH61" s="0"/>
      <c r="SAI61" s="0"/>
      <c r="SAJ61" s="0"/>
      <c r="SAK61" s="0"/>
      <c r="SAL61" s="0"/>
      <c r="SAM61" s="0"/>
      <c r="SAN61" s="0"/>
      <c r="SAO61" s="0"/>
      <c r="SAP61" s="0"/>
      <c r="SAQ61" s="0"/>
      <c r="SAR61" s="0"/>
      <c r="SAS61" s="0"/>
      <c r="SAT61" s="0"/>
      <c r="SAU61" s="0"/>
      <c r="SAV61" s="0"/>
      <c r="SAW61" s="0"/>
      <c r="SAX61" s="0"/>
      <c r="SAY61" s="0"/>
      <c r="SAZ61" s="0"/>
      <c r="SBA61" s="0"/>
      <c r="SBB61" s="0"/>
      <c r="SBC61" s="0"/>
      <c r="SBD61" s="0"/>
      <c r="SBE61" s="0"/>
      <c r="SBF61" s="0"/>
      <c r="SBG61" s="0"/>
      <c r="SBH61" s="0"/>
      <c r="SBI61" s="0"/>
      <c r="SBJ61" s="0"/>
      <c r="SBK61" s="0"/>
      <c r="SBL61" s="0"/>
      <c r="SBM61" s="0"/>
      <c r="SBN61" s="0"/>
      <c r="SBO61" s="0"/>
      <c r="SBP61" s="0"/>
      <c r="SBQ61" s="0"/>
      <c r="SBR61" s="0"/>
      <c r="SBS61" s="0"/>
      <c r="SBT61" s="0"/>
      <c r="SBU61" s="0"/>
      <c r="SBV61" s="0"/>
      <c r="SBW61" s="0"/>
      <c r="SBX61" s="0"/>
      <c r="SBY61" s="0"/>
      <c r="SBZ61" s="0"/>
      <c r="SCA61" s="0"/>
      <c r="SCB61" s="0"/>
      <c r="SCC61" s="0"/>
      <c r="SCD61" s="0"/>
      <c r="SCE61" s="0"/>
      <c r="SCF61" s="0"/>
      <c r="SCG61" s="0"/>
      <c r="SCH61" s="0"/>
      <c r="SCI61" s="0"/>
      <c r="SCJ61" s="0"/>
      <c r="SCK61" s="0"/>
      <c r="SCL61" s="0"/>
      <c r="SCM61" s="0"/>
      <c r="SCN61" s="0"/>
      <c r="SCO61" s="0"/>
      <c r="SCP61" s="0"/>
      <c r="SCQ61" s="0"/>
      <c r="SCR61" s="0"/>
      <c r="SCS61" s="0"/>
      <c r="SCT61" s="0"/>
      <c r="SCU61" s="0"/>
      <c r="SCV61" s="0"/>
      <c r="SCW61" s="0"/>
      <c r="SCX61" s="0"/>
      <c r="SCY61" s="0"/>
      <c r="SCZ61" s="0"/>
      <c r="SDA61" s="0"/>
      <c r="SDB61" s="0"/>
      <c r="SDC61" s="0"/>
      <c r="SDD61" s="0"/>
      <c r="SDE61" s="0"/>
      <c r="SDF61" s="0"/>
      <c r="SDG61" s="0"/>
      <c r="SDH61" s="0"/>
      <c r="SDI61" s="0"/>
      <c r="SDJ61" s="0"/>
      <c r="SDK61" s="0"/>
      <c r="SDL61" s="0"/>
      <c r="SDM61" s="0"/>
      <c r="SDN61" s="0"/>
      <c r="SDO61" s="0"/>
      <c r="SDP61" s="0"/>
      <c r="SDQ61" s="0"/>
      <c r="SDR61" s="0"/>
      <c r="SDS61" s="0"/>
      <c r="SDT61" s="0"/>
      <c r="SDU61" s="0"/>
      <c r="SDV61" s="0"/>
      <c r="SDW61" s="0"/>
      <c r="SDX61" s="0"/>
      <c r="SDY61" s="0"/>
      <c r="SDZ61" s="0"/>
      <c r="SEA61" s="0"/>
      <c r="SEB61" s="0"/>
      <c r="SEC61" s="0"/>
      <c r="SED61" s="0"/>
      <c r="SEE61" s="0"/>
      <c r="SEF61" s="0"/>
      <c r="SEG61" s="0"/>
      <c r="SEH61" s="0"/>
      <c r="SEI61" s="0"/>
      <c r="SEJ61" s="0"/>
      <c r="SEK61" s="0"/>
      <c r="SEL61" s="0"/>
      <c r="SEM61" s="0"/>
      <c r="SEN61" s="0"/>
      <c r="SEO61" s="0"/>
      <c r="SEP61" s="0"/>
      <c r="SEQ61" s="0"/>
      <c r="SER61" s="0"/>
      <c r="SES61" s="0"/>
      <c r="SET61" s="0"/>
      <c r="SEU61" s="0"/>
      <c r="SEV61" s="0"/>
      <c r="SEW61" s="0"/>
      <c r="SEX61" s="0"/>
      <c r="SEY61" s="0"/>
      <c r="SEZ61" s="0"/>
      <c r="SFA61" s="0"/>
      <c r="SFB61" s="0"/>
      <c r="SFC61" s="0"/>
      <c r="SFD61" s="0"/>
      <c r="SFE61" s="0"/>
      <c r="SFF61" s="0"/>
      <c r="SFG61" s="0"/>
      <c r="SFH61" s="0"/>
      <c r="SFI61" s="0"/>
      <c r="SFJ61" s="0"/>
      <c r="SFK61" s="0"/>
      <c r="SFL61" s="0"/>
      <c r="SFM61" s="0"/>
      <c r="SFN61" s="0"/>
      <c r="SFO61" s="0"/>
      <c r="SFP61" s="0"/>
      <c r="SFQ61" s="0"/>
      <c r="SFR61" s="0"/>
      <c r="SFS61" s="0"/>
      <c r="SFT61" s="0"/>
      <c r="SFU61" s="0"/>
      <c r="SFV61" s="0"/>
      <c r="SFW61" s="0"/>
      <c r="SFX61" s="0"/>
      <c r="SFY61" s="0"/>
      <c r="SFZ61" s="0"/>
      <c r="SGA61" s="0"/>
      <c r="SGB61" s="0"/>
      <c r="SGC61" s="0"/>
      <c r="SGD61" s="0"/>
      <c r="SGE61" s="0"/>
      <c r="SGF61" s="0"/>
      <c r="SGG61" s="0"/>
      <c r="SGH61" s="0"/>
      <c r="SGI61" s="0"/>
      <c r="SGJ61" s="0"/>
      <c r="SGK61" s="0"/>
      <c r="SGL61" s="0"/>
      <c r="SGM61" s="0"/>
      <c r="SGN61" s="0"/>
      <c r="SGO61" s="0"/>
      <c r="SGP61" s="0"/>
      <c r="SGQ61" s="0"/>
      <c r="SGR61" s="0"/>
      <c r="SGS61" s="0"/>
      <c r="SGT61" s="0"/>
      <c r="SGU61" s="0"/>
      <c r="SGV61" s="0"/>
      <c r="SGW61" s="0"/>
      <c r="SGX61" s="0"/>
      <c r="SGY61" s="0"/>
      <c r="SGZ61" s="0"/>
      <c r="SHA61" s="0"/>
      <c r="SHB61" s="0"/>
      <c r="SHC61" s="0"/>
      <c r="SHD61" s="0"/>
      <c r="SHE61" s="0"/>
      <c r="SHF61" s="0"/>
      <c r="SHG61" s="0"/>
      <c r="SHH61" s="0"/>
      <c r="SHI61" s="0"/>
      <c r="SHJ61" s="0"/>
      <c r="SHK61" s="0"/>
      <c r="SHL61" s="0"/>
      <c r="SHM61" s="0"/>
      <c r="SHN61" s="0"/>
      <c r="SHO61" s="0"/>
      <c r="SHP61" s="0"/>
      <c r="SHQ61" s="0"/>
      <c r="SHR61" s="0"/>
      <c r="SHS61" s="0"/>
      <c r="SHT61" s="0"/>
      <c r="SHU61" s="0"/>
      <c r="SHV61" s="0"/>
      <c r="SHW61" s="0"/>
      <c r="SHX61" s="0"/>
      <c r="SHY61" s="0"/>
      <c r="SHZ61" s="0"/>
      <c r="SIA61" s="0"/>
      <c r="SIB61" s="0"/>
      <c r="SIC61" s="0"/>
      <c r="SID61" s="0"/>
      <c r="SIE61" s="0"/>
      <c r="SIF61" s="0"/>
      <c r="SIG61" s="0"/>
      <c r="SIH61" s="0"/>
      <c r="SII61" s="0"/>
      <c r="SIJ61" s="0"/>
      <c r="SIK61" s="0"/>
      <c r="SIL61" s="0"/>
      <c r="SIM61" s="0"/>
      <c r="SIN61" s="0"/>
      <c r="SIO61" s="0"/>
      <c r="SIP61" s="0"/>
      <c r="SIQ61" s="0"/>
      <c r="SIR61" s="0"/>
      <c r="SIS61" s="0"/>
      <c r="SIT61" s="0"/>
      <c r="SIU61" s="0"/>
      <c r="SIV61" s="0"/>
      <c r="SIW61" s="0"/>
      <c r="SIX61" s="0"/>
      <c r="SIY61" s="0"/>
      <c r="SIZ61" s="0"/>
      <c r="SJA61" s="0"/>
      <c r="SJB61" s="0"/>
      <c r="SJC61" s="0"/>
      <c r="SJD61" s="0"/>
      <c r="SJE61" s="0"/>
      <c r="SJF61" s="0"/>
      <c r="SJG61" s="0"/>
      <c r="SJH61" s="0"/>
      <c r="SJI61" s="0"/>
      <c r="SJJ61" s="0"/>
      <c r="SJK61" s="0"/>
      <c r="SJL61" s="0"/>
      <c r="SJM61" s="0"/>
      <c r="SJN61" s="0"/>
      <c r="SJO61" s="0"/>
      <c r="SJP61" s="0"/>
      <c r="SJQ61" s="0"/>
      <c r="SJR61" s="0"/>
      <c r="SJS61" s="0"/>
      <c r="SJT61" s="0"/>
      <c r="SJU61" s="0"/>
      <c r="SJV61" s="0"/>
      <c r="SJW61" s="0"/>
      <c r="SJX61" s="0"/>
      <c r="SJY61" s="0"/>
      <c r="SJZ61" s="0"/>
      <c r="SKA61" s="0"/>
      <c r="SKB61" s="0"/>
      <c r="SKC61" s="0"/>
      <c r="SKD61" s="0"/>
      <c r="SKE61" s="0"/>
      <c r="SKF61" s="0"/>
      <c r="SKG61" s="0"/>
      <c r="SKH61" s="0"/>
      <c r="SKI61" s="0"/>
      <c r="SKJ61" s="0"/>
      <c r="SKK61" s="0"/>
      <c r="SKL61" s="0"/>
      <c r="SKM61" s="0"/>
      <c r="SKN61" s="0"/>
      <c r="SKO61" s="0"/>
      <c r="SKP61" s="0"/>
      <c r="SKQ61" s="0"/>
      <c r="SKR61" s="0"/>
      <c r="SKS61" s="0"/>
      <c r="SKT61" s="0"/>
      <c r="SKU61" s="0"/>
      <c r="SKV61" s="0"/>
      <c r="SKW61" s="0"/>
      <c r="SKX61" s="0"/>
      <c r="SKY61" s="0"/>
      <c r="SKZ61" s="0"/>
      <c r="SLA61" s="0"/>
      <c r="SLB61" s="0"/>
      <c r="SLC61" s="0"/>
      <c r="SLD61" s="0"/>
      <c r="SLE61" s="0"/>
      <c r="SLF61" s="0"/>
      <c r="SLG61" s="0"/>
      <c r="SLH61" s="0"/>
      <c r="SLI61" s="0"/>
      <c r="SLJ61" s="0"/>
      <c r="SLK61" s="0"/>
      <c r="SLL61" s="0"/>
      <c r="SLM61" s="0"/>
      <c r="SLN61" s="0"/>
      <c r="SLO61" s="0"/>
      <c r="SLP61" s="0"/>
      <c r="SLQ61" s="0"/>
      <c r="SLR61" s="0"/>
      <c r="SLS61" s="0"/>
      <c r="SLT61" s="0"/>
      <c r="SLU61" s="0"/>
      <c r="SLV61" s="0"/>
      <c r="SLW61" s="0"/>
      <c r="SLX61" s="0"/>
      <c r="SLY61" s="0"/>
      <c r="SLZ61" s="0"/>
      <c r="SMA61" s="0"/>
      <c r="SMB61" s="0"/>
      <c r="SMC61" s="0"/>
      <c r="SMD61" s="0"/>
      <c r="SME61" s="0"/>
      <c r="SMF61" s="0"/>
      <c r="SMG61" s="0"/>
      <c r="SMH61" s="0"/>
      <c r="SMI61" s="0"/>
      <c r="SMJ61" s="0"/>
      <c r="SMK61" s="0"/>
      <c r="SML61" s="0"/>
      <c r="SMM61" s="0"/>
      <c r="SMN61" s="0"/>
      <c r="SMO61" s="0"/>
      <c r="SMP61" s="0"/>
      <c r="SMQ61" s="0"/>
      <c r="SMR61" s="0"/>
      <c r="SMS61" s="0"/>
      <c r="SMT61" s="0"/>
      <c r="SMU61" s="0"/>
      <c r="SMV61" s="0"/>
      <c r="SMW61" s="0"/>
      <c r="SMX61" s="0"/>
      <c r="SMY61" s="0"/>
      <c r="SMZ61" s="0"/>
      <c r="SNA61" s="0"/>
      <c r="SNB61" s="0"/>
      <c r="SNC61" s="0"/>
      <c r="SND61" s="0"/>
      <c r="SNE61" s="0"/>
      <c r="SNF61" s="0"/>
      <c r="SNG61" s="0"/>
      <c r="SNH61" s="0"/>
      <c r="SNI61" s="0"/>
      <c r="SNJ61" s="0"/>
      <c r="SNK61" s="0"/>
      <c r="SNL61" s="0"/>
      <c r="SNM61" s="0"/>
      <c r="SNN61" s="0"/>
      <c r="SNO61" s="0"/>
      <c r="SNP61" s="0"/>
      <c r="SNQ61" s="0"/>
      <c r="SNR61" s="0"/>
      <c r="SNS61" s="0"/>
      <c r="SNT61" s="0"/>
      <c r="SNU61" s="0"/>
      <c r="SNV61" s="0"/>
      <c r="SNW61" s="0"/>
      <c r="SNX61" s="0"/>
      <c r="SNY61" s="0"/>
      <c r="SNZ61" s="0"/>
      <c r="SOA61" s="0"/>
      <c r="SOB61" s="0"/>
      <c r="SOC61" s="0"/>
      <c r="SOD61" s="0"/>
      <c r="SOE61" s="0"/>
      <c r="SOF61" s="0"/>
      <c r="SOG61" s="0"/>
      <c r="SOH61" s="0"/>
      <c r="SOI61" s="0"/>
      <c r="SOJ61" s="0"/>
      <c r="SOK61" s="0"/>
      <c r="SOL61" s="0"/>
      <c r="SOM61" s="0"/>
      <c r="SON61" s="0"/>
      <c r="SOO61" s="0"/>
      <c r="SOP61" s="0"/>
      <c r="SOQ61" s="0"/>
      <c r="SOR61" s="0"/>
      <c r="SOS61" s="0"/>
      <c r="SOT61" s="0"/>
      <c r="SOU61" s="0"/>
      <c r="SOV61" s="0"/>
      <c r="SOW61" s="0"/>
      <c r="SOX61" s="0"/>
      <c r="SOY61" s="0"/>
      <c r="SOZ61" s="0"/>
      <c r="SPA61" s="0"/>
      <c r="SPB61" s="0"/>
      <c r="SPC61" s="0"/>
      <c r="SPD61" s="0"/>
      <c r="SPE61" s="0"/>
      <c r="SPF61" s="0"/>
      <c r="SPG61" s="0"/>
      <c r="SPH61" s="0"/>
      <c r="SPI61" s="0"/>
      <c r="SPJ61" s="0"/>
      <c r="SPK61" s="0"/>
      <c r="SPL61" s="0"/>
      <c r="SPM61" s="0"/>
      <c r="SPN61" s="0"/>
      <c r="SPO61" s="0"/>
      <c r="SPP61" s="0"/>
      <c r="SPQ61" s="0"/>
      <c r="SPR61" s="0"/>
      <c r="SPS61" s="0"/>
      <c r="SPT61" s="0"/>
      <c r="SPU61" s="0"/>
      <c r="SPV61" s="0"/>
      <c r="SPW61" s="0"/>
      <c r="SPX61" s="0"/>
      <c r="SPY61" s="0"/>
      <c r="SPZ61" s="0"/>
      <c r="SQA61" s="0"/>
      <c r="SQB61" s="0"/>
      <c r="SQC61" s="0"/>
      <c r="SQD61" s="0"/>
      <c r="SQE61" s="0"/>
      <c r="SQF61" s="0"/>
      <c r="SQG61" s="0"/>
      <c r="SQH61" s="0"/>
      <c r="SQI61" s="0"/>
      <c r="SQJ61" s="0"/>
      <c r="SQK61" s="0"/>
      <c r="SQL61" s="0"/>
      <c r="SQM61" s="0"/>
      <c r="SQN61" s="0"/>
      <c r="SQO61" s="0"/>
      <c r="SQP61" s="0"/>
      <c r="SQQ61" s="0"/>
      <c r="SQR61" s="0"/>
      <c r="SQS61" s="0"/>
      <c r="SQT61" s="0"/>
      <c r="SQU61" s="0"/>
      <c r="SQV61" s="0"/>
      <c r="SQW61" s="0"/>
      <c r="SQX61" s="0"/>
      <c r="SQY61" s="0"/>
      <c r="SQZ61" s="0"/>
      <c r="SRA61" s="0"/>
      <c r="SRB61" s="0"/>
      <c r="SRC61" s="0"/>
      <c r="SRD61" s="0"/>
      <c r="SRE61" s="0"/>
      <c r="SRF61" s="0"/>
      <c r="SRG61" s="0"/>
      <c r="SRH61" s="0"/>
      <c r="SRI61" s="0"/>
      <c r="SRJ61" s="0"/>
      <c r="SRK61" s="0"/>
      <c r="SRL61" s="0"/>
      <c r="SRM61" s="0"/>
      <c r="SRN61" s="0"/>
      <c r="SRO61" s="0"/>
      <c r="SRP61" s="0"/>
      <c r="SRQ61" s="0"/>
      <c r="SRR61" s="0"/>
      <c r="SRS61" s="0"/>
      <c r="SRT61" s="0"/>
      <c r="SRU61" s="0"/>
      <c r="SRV61" s="0"/>
      <c r="SRW61" s="0"/>
      <c r="SRX61" s="0"/>
      <c r="SRY61" s="0"/>
      <c r="SRZ61" s="0"/>
      <c r="SSA61" s="0"/>
      <c r="SSB61" s="0"/>
      <c r="SSC61" s="0"/>
      <c r="SSD61" s="0"/>
      <c r="SSE61" s="0"/>
      <c r="SSF61" s="0"/>
      <c r="SSG61" s="0"/>
      <c r="SSH61" s="0"/>
      <c r="SSI61" s="0"/>
      <c r="SSJ61" s="0"/>
      <c r="SSK61" s="0"/>
      <c r="SSL61" s="0"/>
      <c r="SSM61" s="0"/>
      <c r="SSN61" s="0"/>
      <c r="SSO61" s="0"/>
      <c r="SSP61" s="0"/>
      <c r="SSQ61" s="0"/>
      <c r="SSR61" s="0"/>
      <c r="SSS61" s="0"/>
      <c r="SST61" s="0"/>
      <c r="SSU61" s="0"/>
      <c r="SSV61" s="0"/>
      <c r="SSW61" s="0"/>
      <c r="SSX61" s="0"/>
      <c r="SSY61" s="0"/>
      <c r="SSZ61" s="0"/>
      <c r="STA61" s="0"/>
      <c r="STB61" s="0"/>
      <c r="STC61" s="0"/>
      <c r="STD61" s="0"/>
      <c r="STE61" s="0"/>
      <c r="STF61" s="0"/>
      <c r="STG61" s="0"/>
      <c r="STH61" s="0"/>
      <c r="STI61" s="0"/>
      <c r="STJ61" s="0"/>
      <c r="STK61" s="0"/>
      <c r="STL61" s="0"/>
      <c r="STM61" s="0"/>
      <c r="STN61" s="0"/>
      <c r="STO61" s="0"/>
      <c r="STP61" s="0"/>
      <c r="STQ61" s="0"/>
      <c r="STR61" s="0"/>
      <c r="STS61" s="0"/>
      <c r="STT61" s="0"/>
      <c r="STU61" s="0"/>
      <c r="STV61" s="0"/>
      <c r="STW61" s="0"/>
      <c r="STX61" s="0"/>
      <c r="STY61" s="0"/>
      <c r="STZ61" s="0"/>
      <c r="SUA61" s="0"/>
      <c r="SUB61" s="0"/>
      <c r="SUC61" s="0"/>
      <c r="SUD61" s="0"/>
      <c r="SUE61" s="0"/>
      <c r="SUF61" s="0"/>
      <c r="SUG61" s="0"/>
      <c r="SUH61" s="0"/>
      <c r="SUI61" s="0"/>
      <c r="SUJ61" s="0"/>
      <c r="SUK61" s="0"/>
      <c r="SUL61" s="0"/>
      <c r="SUM61" s="0"/>
      <c r="SUN61" s="0"/>
      <c r="SUO61" s="0"/>
      <c r="SUP61" s="0"/>
      <c r="SUQ61" s="0"/>
      <c r="SUR61" s="0"/>
      <c r="SUS61" s="0"/>
      <c r="SUT61" s="0"/>
      <c r="SUU61" s="0"/>
      <c r="SUV61" s="0"/>
      <c r="SUW61" s="0"/>
      <c r="SUX61" s="0"/>
      <c r="SUY61" s="0"/>
      <c r="SUZ61" s="0"/>
      <c r="SVA61" s="0"/>
      <c r="SVB61" s="0"/>
      <c r="SVC61" s="0"/>
      <c r="SVD61" s="0"/>
      <c r="SVE61" s="0"/>
      <c r="SVF61" s="0"/>
      <c r="SVG61" s="0"/>
      <c r="SVH61" s="0"/>
      <c r="SVI61" s="0"/>
      <c r="SVJ61" s="0"/>
      <c r="SVK61" s="0"/>
      <c r="SVL61" s="0"/>
      <c r="SVM61" s="0"/>
      <c r="SVN61" s="0"/>
      <c r="SVO61" s="0"/>
      <c r="SVP61" s="0"/>
      <c r="SVQ61" s="0"/>
      <c r="SVR61" s="0"/>
      <c r="SVS61" s="0"/>
      <c r="SVT61" s="0"/>
      <c r="SVU61" s="0"/>
      <c r="SVV61" s="0"/>
      <c r="SVW61" s="0"/>
      <c r="SVX61" s="0"/>
      <c r="SVY61" s="0"/>
      <c r="SVZ61" s="0"/>
      <c r="SWA61" s="0"/>
      <c r="SWB61" s="0"/>
      <c r="SWC61" s="0"/>
      <c r="SWD61" s="0"/>
      <c r="SWE61" s="0"/>
      <c r="SWF61" s="0"/>
      <c r="SWG61" s="0"/>
      <c r="SWH61" s="0"/>
      <c r="SWI61" s="0"/>
      <c r="SWJ61" s="0"/>
      <c r="SWK61" s="0"/>
      <c r="SWL61" s="0"/>
      <c r="SWM61" s="0"/>
      <c r="SWN61" s="0"/>
      <c r="SWO61" s="0"/>
      <c r="SWP61" s="0"/>
      <c r="SWQ61" s="0"/>
      <c r="SWR61" s="0"/>
      <c r="SWS61" s="0"/>
      <c r="SWT61" s="0"/>
      <c r="SWU61" s="0"/>
      <c r="SWV61" s="0"/>
      <c r="SWW61" s="0"/>
      <c r="SWX61" s="0"/>
      <c r="SWY61" s="0"/>
      <c r="SWZ61" s="0"/>
      <c r="SXA61" s="0"/>
      <c r="SXB61" s="0"/>
      <c r="SXC61" s="0"/>
      <c r="SXD61" s="0"/>
      <c r="SXE61" s="0"/>
      <c r="SXF61" s="0"/>
      <c r="SXG61" s="0"/>
      <c r="SXH61" s="0"/>
      <c r="SXI61" s="0"/>
      <c r="SXJ61" s="0"/>
      <c r="SXK61" s="0"/>
      <c r="SXL61" s="0"/>
      <c r="SXM61" s="0"/>
      <c r="SXN61" s="0"/>
      <c r="SXO61" s="0"/>
      <c r="SXP61" s="0"/>
      <c r="SXQ61" s="0"/>
      <c r="SXR61" s="0"/>
      <c r="SXS61" s="0"/>
      <c r="SXT61" s="0"/>
      <c r="SXU61" s="0"/>
      <c r="SXV61" s="0"/>
      <c r="SXW61" s="0"/>
      <c r="SXX61" s="0"/>
      <c r="SXY61" s="0"/>
      <c r="SXZ61" s="0"/>
      <c r="SYA61" s="0"/>
      <c r="SYB61" s="0"/>
      <c r="SYC61" s="0"/>
      <c r="SYD61" s="0"/>
      <c r="SYE61" s="0"/>
      <c r="SYF61" s="0"/>
      <c r="SYG61" s="0"/>
      <c r="SYH61" s="0"/>
      <c r="SYI61" s="0"/>
      <c r="SYJ61" s="0"/>
      <c r="SYK61" s="0"/>
      <c r="SYL61" s="0"/>
      <c r="SYM61" s="0"/>
      <c r="SYN61" s="0"/>
      <c r="SYO61" s="0"/>
      <c r="SYP61" s="0"/>
      <c r="SYQ61" s="0"/>
      <c r="SYR61" s="0"/>
      <c r="SYS61" s="0"/>
      <c r="SYT61" s="0"/>
      <c r="SYU61" s="0"/>
      <c r="SYV61" s="0"/>
      <c r="SYW61" s="0"/>
      <c r="SYX61" s="0"/>
      <c r="SYY61" s="0"/>
      <c r="SYZ61" s="0"/>
      <c r="SZA61" s="0"/>
      <c r="SZB61" s="0"/>
      <c r="SZC61" s="0"/>
      <c r="SZD61" s="0"/>
      <c r="SZE61" s="0"/>
      <c r="SZF61" s="0"/>
      <c r="SZG61" s="0"/>
      <c r="SZH61" s="0"/>
      <c r="SZI61" s="0"/>
      <c r="SZJ61" s="0"/>
      <c r="SZK61" s="0"/>
      <c r="SZL61" s="0"/>
      <c r="SZM61" s="0"/>
      <c r="SZN61" s="0"/>
      <c r="SZO61" s="0"/>
      <c r="SZP61" s="0"/>
      <c r="SZQ61" s="0"/>
      <c r="SZR61" s="0"/>
      <c r="SZS61" s="0"/>
      <c r="SZT61" s="0"/>
      <c r="SZU61" s="0"/>
      <c r="SZV61" s="0"/>
      <c r="SZW61" s="0"/>
      <c r="SZX61" s="0"/>
      <c r="SZY61" s="0"/>
      <c r="SZZ61" s="0"/>
      <c r="TAA61" s="0"/>
      <c r="TAB61" s="0"/>
      <c r="TAC61" s="0"/>
      <c r="TAD61" s="0"/>
      <c r="TAE61" s="0"/>
      <c r="TAF61" s="0"/>
      <c r="TAG61" s="0"/>
      <c r="TAH61" s="0"/>
      <c r="TAI61" s="0"/>
      <c r="TAJ61" s="0"/>
      <c r="TAK61" s="0"/>
      <c r="TAL61" s="0"/>
      <c r="TAM61" s="0"/>
      <c r="TAN61" s="0"/>
      <c r="TAO61" s="0"/>
      <c r="TAP61" s="0"/>
      <c r="TAQ61" s="0"/>
      <c r="TAR61" s="0"/>
      <c r="TAS61" s="0"/>
      <c r="TAT61" s="0"/>
      <c r="TAU61" s="0"/>
      <c r="TAV61" s="0"/>
      <c r="TAW61" s="0"/>
      <c r="TAX61" s="0"/>
      <c r="TAY61" s="0"/>
      <c r="TAZ61" s="0"/>
      <c r="TBA61" s="0"/>
      <c r="TBB61" s="0"/>
      <c r="TBC61" s="0"/>
      <c r="TBD61" s="0"/>
      <c r="TBE61" s="0"/>
      <c r="TBF61" s="0"/>
      <c r="TBG61" s="0"/>
      <c r="TBH61" s="0"/>
      <c r="TBI61" s="0"/>
      <c r="TBJ61" s="0"/>
      <c r="TBK61" s="0"/>
      <c r="TBL61" s="0"/>
      <c r="TBM61" s="0"/>
      <c r="TBN61" s="0"/>
      <c r="TBO61" s="0"/>
      <c r="TBP61" s="0"/>
      <c r="TBQ61" s="0"/>
      <c r="TBR61" s="0"/>
      <c r="TBS61" s="0"/>
      <c r="TBT61" s="0"/>
      <c r="TBU61" s="0"/>
      <c r="TBV61" s="0"/>
      <c r="TBW61" s="0"/>
      <c r="TBX61" s="0"/>
      <c r="TBY61" s="0"/>
      <c r="TBZ61" s="0"/>
      <c r="TCA61" s="0"/>
      <c r="TCB61" s="0"/>
      <c r="TCC61" s="0"/>
      <c r="TCD61" s="0"/>
      <c r="TCE61" s="0"/>
      <c r="TCF61" s="0"/>
      <c r="TCG61" s="0"/>
      <c r="TCH61" s="0"/>
      <c r="TCI61" s="0"/>
      <c r="TCJ61" s="0"/>
      <c r="TCK61" s="0"/>
      <c r="TCL61" s="0"/>
      <c r="TCM61" s="0"/>
      <c r="TCN61" s="0"/>
      <c r="TCO61" s="0"/>
      <c r="TCP61" s="0"/>
      <c r="TCQ61" s="0"/>
      <c r="TCR61" s="0"/>
      <c r="TCS61" s="0"/>
      <c r="TCT61" s="0"/>
      <c r="TCU61" s="0"/>
      <c r="TCV61" s="0"/>
      <c r="TCW61" s="0"/>
      <c r="TCX61" s="0"/>
      <c r="TCY61" s="0"/>
      <c r="TCZ61" s="0"/>
      <c r="TDA61" s="0"/>
      <c r="TDB61" s="0"/>
      <c r="TDC61" s="0"/>
      <c r="TDD61" s="0"/>
      <c r="TDE61" s="0"/>
      <c r="TDF61" s="0"/>
      <c r="TDG61" s="0"/>
      <c r="TDH61" s="0"/>
      <c r="TDI61" s="0"/>
      <c r="TDJ61" s="0"/>
      <c r="TDK61" s="0"/>
      <c r="TDL61" s="0"/>
      <c r="TDM61" s="0"/>
      <c r="TDN61" s="0"/>
      <c r="TDO61" s="0"/>
      <c r="TDP61" s="0"/>
      <c r="TDQ61" s="0"/>
      <c r="TDR61" s="0"/>
      <c r="TDS61" s="0"/>
      <c r="TDT61" s="0"/>
      <c r="TDU61" s="0"/>
      <c r="TDV61" s="0"/>
      <c r="TDW61" s="0"/>
      <c r="TDX61" s="0"/>
      <c r="TDY61" s="0"/>
      <c r="TDZ61" s="0"/>
      <c r="TEA61" s="0"/>
      <c r="TEB61" s="0"/>
      <c r="TEC61" s="0"/>
      <c r="TED61" s="0"/>
      <c r="TEE61" s="0"/>
      <c r="TEF61" s="0"/>
      <c r="TEG61" s="0"/>
      <c r="TEH61" s="0"/>
      <c r="TEI61" s="0"/>
      <c r="TEJ61" s="0"/>
      <c r="TEK61" s="0"/>
      <c r="TEL61" s="0"/>
      <c r="TEM61" s="0"/>
      <c r="TEN61" s="0"/>
      <c r="TEO61" s="0"/>
      <c r="TEP61" s="0"/>
      <c r="TEQ61" s="0"/>
      <c r="TER61" s="0"/>
      <c r="TES61" s="0"/>
      <c r="TET61" s="0"/>
      <c r="TEU61" s="0"/>
      <c r="TEV61" s="0"/>
      <c r="TEW61" s="0"/>
      <c r="TEX61" s="0"/>
      <c r="TEY61" s="0"/>
      <c r="TEZ61" s="0"/>
      <c r="TFA61" s="0"/>
      <c r="TFB61" s="0"/>
      <c r="TFC61" s="0"/>
      <c r="TFD61" s="0"/>
      <c r="TFE61" s="0"/>
      <c r="TFF61" s="0"/>
      <c r="TFG61" s="0"/>
      <c r="TFH61" s="0"/>
      <c r="TFI61" s="0"/>
      <c r="TFJ61" s="0"/>
      <c r="TFK61" s="0"/>
      <c r="TFL61" s="0"/>
      <c r="TFM61" s="0"/>
      <c r="TFN61" s="0"/>
      <c r="TFO61" s="0"/>
      <c r="TFP61" s="0"/>
      <c r="TFQ61" s="0"/>
      <c r="TFR61" s="0"/>
      <c r="TFS61" s="0"/>
      <c r="TFT61" s="0"/>
      <c r="TFU61" s="0"/>
      <c r="TFV61" s="0"/>
      <c r="TFW61" s="0"/>
      <c r="TFX61" s="0"/>
      <c r="TFY61" s="0"/>
      <c r="TFZ61" s="0"/>
      <c r="TGA61" s="0"/>
      <c r="TGB61" s="0"/>
      <c r="TGC61" s="0"/>
      <c r="TGD61" s="0"/>
      <c r="TGE61" s="0"/>
      <c r="TGF61" s="0"/>
      <c r="TGG61" s="0"/>
      <c r="TGH61" s="0"/>
      <c r="TGI61" s="0"/>
      <c r="TGJ61" s="0"/>
      <c r="TGK61" s="0"/>
      <c r="TGL61" s="0"/>
      <c r="TGM61" s="0"/>
      <c r="TGN61" s="0"/>
      <c r="TGO61" s="0"/>
      <c r="TGP61" s="0"/>
      <c r="TGQ61" s="0"/>
      <c r="TGR61" s="0"/>
      <c r="TGS61" s="0"/>
      <c r="TGT61" s="0"/>
      <c r="TGU61" s="0"/>
      <c r="TGV61" s="0"/>
      <c r="TGW61" s="0"/>
      <c r="TGX61" s="0"/>
      <c r="TGY61" s="0"/>
      <c r="TGZ61" s="0"/>
      <c r="THA61" s="0"/>
      <c r="THB61" s="0"/>
      <c r="THC61" s="0"/>
      <c r="THD61" s="0"/>
      <c r="THE61" s="0"/>
      <c r="THF61" s="0"/>
      <c r="THG61" s="0"/>
      <c r="THH61" s="0"/>
      <c r="THI61" s="0"/>
      <c r="THJ61" s="0"/>
      <c r="THK61" s="0"/>
      <c r="THL61" s="0"/>
      <c r="THM61" s="0"/>
      <c r="THN61" s="0"/>
      <c r="THO61" s="0"/>
      <c r="THP61" s="0"/>
      <c r="THQ61" s="0"/>
      <c r="THR61" s="0"/>
      <c r="THS61" s="0"/>
      <c r="THT61" s="0"/>
      <c r="THU61" s="0"/>
      <c r="THV61" s="0"/>
      <c r="THW61" s="0"/>
      <c r="THX61" s="0"/>
      <c r="THY61" s="0"/>
      <c r="THZ61" s="0"/>
      <c r="TIA61" s="0"/>
      <c r="TIB61" s="0"/>
      <c r="TIC61" s="0"/>
      <c r="TID61" s="0"/>
      <c r="TIE61" s="0"/>
      <c r="TIF61" s="0"/>
      <c r="TIG61" s="0"/>
      <c r="TIH61" s="0"/>
      <c r="TII61" s="0"/>
      <c r="TIJ61" s="0"/>
      <c r="TIK61" s="0"/>
      <c r="TIL61" s="0"/>
      <c r="TIM61" s="0"/>
      <c r="TIN61" s="0"/>
      <c r="TIO61" s="0"/>
      <c r="TIP61" s="0"/>
      <c r="TIQ61" s="0"/>
      <c r="TIR61" s="0"/>
      <c r="TIS61" s="0"/>
      <c r="TIT61" s="0"/>
      <c r="TIU61" s="0"/>
      <c r="TIV61" s="0"/>
      <c r="TIW61" s="0"/>
      <c r="TIX61" s="0"/>
      <c r="TIY61" s="0"/>
      <c r="TIZ61" s="0"/>
      <c r="TJA61" s="0"/>
      <c r="TJB61" s="0"/>
      <c r="TJC61" s="0"/>
      <c r="TJD61" s="0"/>
      <c r="TJE61" s="0"/>
      <c r="TJF61" s="0"/>
      <c r="TJG61" s="0"/>
      <c r="TJH61" s="0"/>
      <c r="TJI61" s="0"/>
      <c r="TJJ61" s="0"/>
      <c r="TJK61" s="0"/>
      <c r="TJL61" s="0"/>
      <c r="TJM61" s="0"/>
      <c r="TJN61" s="0"/>
      <c r="TJO61" s="0"/>
      <c r="TJP61" s="0"/>
      <c r="TJQ61" s="0"/>
      <c r="TJR61" s="0"/>
      <c r="TJS61" s="0"/>
      <c r="TJT61" s="0"/>
      <c r="TJU61" s="0"/>
      <c r="TJV61" s="0"/>
      <c r="TJW61" s="0"/>
      <c r="TJX61" s="0"/>
      <c r="TJY61" s="0"/>
      <c r="TJZ61" s="0"/>
      <c r="TKA61" s="0"/>
      <c r="TKB61" s="0"/>
      <c r="TKC61" s="0"/>
      <c r="TKD61" s="0"/>
      <c r="TKE61" s="0"/>
      <c r="TKF61" s="0"/>
      <c r="TKG61" s="0"/>
      <c r="TKH61" s="0"/>
      <c r="TKI61" s="0"/>
      <c r="TKJ61" s="0"/>
      <c r="TKK61" s="0"/>
      <c r="TKL61" s="0"/>
      <c r="TKM61" s="0"/>
      <c r="TKN61" s="0"/>
      <c r="TKO61" s="0"/>
      <c r="TKP61" s="0"/>
      <c r="TKQ61" s="0"/>
      <c r="TKR61" s="0"/>
      <c r="TKS61" s="0"/>
      <c r="TKT61" s="0"/>
      <c r="TKU61" s="0"/>
      <c r="TKV61" s="0"/>
      <c r="TKW61" s="0"/>
      <c r="TKX61" s="0"/>
      <c r="TKY61" s="0"/>
      <c r="TKZ61" s="0"/>
      <c r="TLA61" s="0"/>
      <c r="TLB61" s="0"/>
      <c r="TLC61" s="0"/>
      <c r="TLD61" s="0"/>
      <c r="TLE61" s="0"/>
      <c r="TLF61" s="0"/>
      <c r="TLG61" s="0"/>
      <c r="TLH61" s="0"/>
      <c r="TLI61" s="0"/>
      <c r="TLJ61" s="0"/>
      <c r="TLK61" s="0"/>
      <c r="TLL61" s="0"/>
      <c r="TLM61" s="0"/>
      <c r="TLN61" s="0"/>
      <c r="TLO61" s="0"/>
      <c r="TLP61" s="0"/>
      <c r="TLQ61" s="0"/>
      <c r="TLR61" s="0"/>
      <c r="TLS61" s="0"/>
      <c r="TLT61" s="0"/>
      <c r="TLU61" s="0"/>
      <c r="TLV61" s="0"/>
      <c r="TLW61" s="0"/>
      <c r="TLX61" s="0"/>
      <c r="TLY61" s="0"/>
      <c r="TLZ61" s="0"/>
      <c r="TMA61" s="0"/>
      <c r="TMB61" s="0"/>
      <c r="TMC61" s="0"/>
      <c r="TMD61" s="0"/>
      <c r="TME61" s="0"/>
      <c r="TMF61" s="0"/>
      <c r="TMG61" s="0"/>
      <c r="TMH61" s="0"/>
      <c r="TMI61" s="0"/>
      <c r="TMJ61" s="0"/>
      <c r="TMK61" s="0"/>
      <c r="TML61" s="0"/>
      <c r="TMM61" s="0"/>
      <c r="TMN61" s="0"/>
      <c r="TMO61" s="0"/>
      <c r="TMP61" s="0"/>
      <c r="TMQ61" s="0"/>
      <c r="TMR61" s="0"/>
      <c r="TMS61" s="0"/>
      <c r="TMT61" s="0"/>
      <c r="TMU61" s="0"/>
      <c r="TMV61" s="0"/>
      <c r="TMW61" s="0"/>
      <c r="TMX61" s="0"/>
      <c r="TMY61" s="0"/>
      <c r="TMZ61" s="0"/>
      <c r="TNA61" s="0"/>
      <c r="TNB61" s="0"/>
      <c r="TNC61" s="0"/>
      <c r="TND61" s="0"/>
      <c r="TNE61" s="0"/>
      <c r="TNF61" s="0"/>
      <c r="TNG61" s="0"/>
      <c r="TNH61" s="0"/>
      <c r="TNI61" s="0"/>
      <c r="TNJ61" s="0"/>
      <c r="TNK61" s="0"/>
      <c r="TNL61" s="0"/>
      <c r="TNM61" s="0"/>
      <c r="TNN61" s="0"/>
      <c r="TNO61" s="0"/>
      <c r="TNP61" s="0"/>
      <c r="TNQ61" s="0"/>
      <c r="TNR61" s="0"/>
      <c r="TNS61" s="0"/>
      <c r="TNT61" s="0"/>
      <c r="TNU61" s="0"/>
      <c r="TNV61" s="0"/>
      <c r="TNW61" s="0"/>
      <c r="TNX61" s="0"/>
      <c r="TNY61" s="0"/>
      <c r="TNZ61" s="0"/>
      <c r="TOA61" s="0"/>
      <c r="TOB61" s="0"/>
      <c r="TOC61" s="0"/>
      <c r="TOD61" s="0"/>
      <c r="TOE61" s="0"/>
      <c r="TOF61" s="0"/>
      <c r="TOG61" s="0"/>
      <c r="TOH61" s="0"/>
      <c r="TOI61" s="0"/>
      <c r="TOJ61" s="0"/>
      <c r="TOK61" s="0"/>
      <c r="TOL61" s="0"/>
      <c r="TOM61" s="0"/>
      <c r="TON61" s="0"/>
      <c r="TOO61" s="0"/>
      <c r="TOP61" s="0"/>
      <c r="TOQ61" s="0"/>
      <c r="TOR61" s="0"/>
      <c r="TOS61" s="0"/>
      <c r="TOT61" s="0"/>
      <c r="TOU61" s="0"/>
      <c r="TOV61" s="0"/>
      <c r="TOW61" s="0"/>
      <c r="TOX61" s="0"/>
      <c r="TOY61" s="0"/>
      <c r="TOZ61" s="0"/>
      <c r="TPA61" s="0"/>
      <c r="TPB61" s="0"/>
      <c r="TPC61" s="0"/>
      <c r="TPD61" s="0"/>
      <c r="TPE61" s="0"/>
      <c r="TPF61" s="0"/>
      <c r="TPG61" s="0"/>
      <c r="TPH61" s="0"/>
      <c r="TPI61" s="0"/>
      <c r="TPJ61" s="0"/>
      <c r="TPK61" s="0"/>
      <c r="TPL61" s="0"/>
      <c r="TPM61" s="0"/>
      <c r="TPN61" s="0"/>
      <c r="TPO61" s="0"/>
      <c r="TPP61" s="0"/>
      <c r="TPQ61" s="0"/>
      <c r="TPR61" s="0"/>
      <c r="TPS61" s="0"/>
      <c r="TPT61" s="0"/>
      <c r="TPU61" s="0"/>
      <c r="TPV61" s="0"/>
      <c r="TPW61" s="0"/>
      <c r="TPX61" s="0"/>
      <c r="TPY61" s="0"/>
      <c r="TPZ61" s="0"/>
      <c r="TQA61" s="0"/>
      <c r="TQB61" s="0"/>
      <c r="TQC61" s="0"/>
      <c r="TQD61" s="0"/>
      <c r="TQE61" s="0"/>
      <c r="TQF61" s="0"/>
      <c r="TQG61" s="0"/>
      <c r="TQH61" s="0"/>
      <c r="TQI61" s="0"/>
      <c r="TQJ61" s="0"/>
      <c r="TQK61" s="0"/>
      <c r="TQL61" s="0"/>
      <c r="TQM61" s="0"/>
      <c r="TQN61" s="0"/>
      <c r="TQO61" s="0"/>
      <c r="TQP61" s="0"/>
      <c r="TQQ61" s="0"/>
      <c r="TQR61" s="0"/>
      <c r="TQS61" s="0"/>
      <c r="TQT61" s="0"/>
      <c r="TQU61" s="0"/>
      <c r="TQV61" s="0"/>
      <c r="TQW61" s="0"/>
      <c r="TQX61" s="0"/>
      <c r="TQY61" s="0"/>
      <c r="TQZ61" s="0"/>
      <c r="TRA61" s="0"/>
      <c r="TRB61" s="0"/>
      <c r="TRC61" s="0"/>
      <c r="TRD61" s="0"/>
      <c r="TRE61" s="0"/>
      <c r="TRF61" s="0"/>
      <c r="TRG61" s="0"/>
      <c r="TRH61" s="0"/>
      <c r="TRI61" s="0"/>
      <c r="TRJ61" s="0"/>
      <c r="TRK61" s="0"/>
      <c r="TRL61" s="0"/>
      <c r="TRM61" s="0"/>
      <c r="TRN61" s="0"/>
      <c r="TRO61" s="0"/>
      <c r="TRP61" s="0"/>
      <c r="TRQ61" s="0"/>
      <c r="TRR61" s="0"/>
      <c r="TRS61" s="0"/>
      <c r="TRT61" s="0"/>
      <c r="TRU61" s="0"/>
      <c r="TRV61" s="0"/>
      <c r="TRW61" s="0"/>
      <c r="TRX61" s="0"/>
      <c r="TRY61" s="0"/>
      <c r="TRZ61" s="0"/>
      <c r="TSA61" s="0"/>
      <c r="TSB61" s="0"/>
      <c r="TSC61" s="0"/>
      <c r="TSD61" s="0"/>
      <c r="TSE61" s="0"/>
      <c r="TSF61" s="0"/>
      <c r="TSG61" s="0"/>
      <c r="TSH61" s="0"/>
      <c r="TSI61" s="0"/>
      <c r="TSJ61" s="0"/>
      <c r="TSK61" s="0"/>
      <c r="TSL61" s="0"/>
      <c r="TSM61" s="0"/>
      <c r="TSN61" s="0"/>
      <c r="TSO61" s="0"/>
      <c r="TSP61" s="0"/>
      <c r="TSQ61" s="0"/>
      <c r="TSR61" s="0"/>
      <c r="TSS61" s="0"/>
      <c r="TST61" s="0"/>
      <c r="TSU61" s="0"/>
      <c r="TSV61" s="0"/>
      <c r="TSW61" s="0"/>
      <c r="TSX61" s="0"/>
      <c r="TSY61" s="0"/>
      <c r="TSZ61" s="0"/>
      <c r="TTA61" s="0"/>
      <c r="TTB61" s="0"/>
      <c r="TTC61" s="0"/>
      <c r="TTD61" s="0"/>
      <c r="TTE61" s="0"/>
      <c r="TTF61" s="0"/>
      <c r="TTG61" s="0"/>
      <c r="TTH61" s="0"/>
      <c r="TTI61" s="0"/>
      <c r="TTJ61" s="0"/>
      <c r="TTK61" s="0"/>
      <c r="TTL61" s="0"/>
      <c r="TTM61" s="0"/>
      <c r="TTN61" s="0"/>
      <c r="TTO61" s="0"/>
      <c r="TTP61" s="0"/>
      <c r="TTQ61" s="0"/>
      <c r="TTR61" s="0"/>
      <c r="TTS61" s="0"/>
      <c r="TTT61" s="0"/>
      <c r="TTU61" s="0"/>
      <c r="TTV61" s="0"/>
      <c r="TTW61" s="0"/>
      <c r="TTX61" s="0"/>
      <c r="TTY61" s="0"/>
      <c r="TTZ61" s="0"/>
      <c r="TUA61" s="0"/>
      <c r="TUB61" s="0"/>
      <c r="TUC61" s="0"/>
      <c r="TUD61" s="0"/>
      <c r="TUE61" s="0"/>
      <c r="TUF61" s="0"/>
      <c r="TUG61" s="0"/>
      <c r="TUH61" s="0"/>
      <c r="TUI61" s="0"/>
      <c r="TUJ61" s="0"/>
      <c r="TUK61" s="0"/>
      <c r="TUL61" s="0"/>
      <c r="TUM61" s="0"/>
      <c r="TUN61" s="0"/>
      <c r="TUO61" s="0"/>
      <c r="TUP61" s="0"/>
      <c r="TUQ61" s="0"/>
      <c r="TUR61" s="0"/>
      <c r="TUS61" s="0"/>
      <c r="TUT61" s="0"/>
      <c r="TUU61" s="0"/>
      <c r="TUV61" s="0"/>
      <c r="TUW61" s="0"/>
      <c r="TUX61" s="0"/>
      <c r="TUY61" s="0"/>
      <c r="TUZ61" s="0"/>
      <c r="TVA61" s="0"/>
      <c r="TVB61" s="0"/>
      <c r="TVC61" s="0"/>
      <c r="TVD61" s="0"/>
      <c r="TVE61" s="0"/>
      <c r="TVF61" s="0"/>
      <c r="TVG61" s="0"/>
      <c r="TVH61" s="0"/>
      <c r="TVI61" s="0"/>
      <c r="TVJ61" s="0"/>
      <c r="TVK61" s="0"/>
      <c r="TVL61" s="0"/>
      <c r="TVM61" s="0"/>
      <c r="TVN61" s="0"/>
      <c r="TVO61" s="0"/>
      <c r="TVP61" s="0"/>
      <c r="TVQ61" s="0"/>
      <c r="TVR61" s="0"/>
      <c r="TVS61" s="0"/>
      <c r="TVT61" s="0"/>
      <c r="TVU61" s="0"/>
      <c r="TVV61" s="0"/>
      <c r="TVW61" s="0"/>
      <c r="TVX61" s="0"/>
      <c r="TVY61" s="0"/>
      <c r="TVZ61" s="0"/>
      <c r="TWA61" s="0"/>
      <c r="TWB61" s="0"/>
      <c r="TWC61" s="0"/>
      <c r="TWD61" s="0"/>
      <c r="TWE61" s="0"/>
      <c r="TWF61" s="0"/>
      <c r="TWG61" s="0"/>
      <c r="TWH61" s="0"/>
      <c r="TWI61" s="0"/>
      <c r="TWJ61" s="0"/>
      <c r="TWK61" s="0"/>
      <c r="TWL61" s="0"/>
      <c r="TWM61" s="0"/>
      <c r="TWN61" s="0"/>
      <c r="TWO61" s="0"/>
      <c r="TWP61" s="0"/>
      <c r="TWQ61" s="0"/>
      <c r="TWR61" s="0"/>
      <c r="TWS61" s="0"/>
      <c r="TWT61" s="0"/>
      <c r="TWU61" s="0"/>
      <c r="TWV61" s="0"/>
      <c r="TWW61" s="0"/>
      <c r="TWX61" s="0"/>
      <c r="TWY61" s="0"/>
      <c r="TWZ61" s="0"/>
      <c r="TXA61" s="0"/>
      <c r="TXB61" s="0"/>
      <c r="TXC61" s="0"/>
      <c r="TXD61" s="0"/>
      <c r="TXE61" s="0"/>
      <c r="TXF61" s="0"/>
      <c r="TXG61" s="0"/>
      <c r="TXH61" s="0"/>
      <c r="TXI61" s="0"/>
      <c r="TXJ61" s="0"/>
      <c r="TXK61" s="0"/>
      <c r="TXL61" s="0"/>
      <c r="TXM61" s="0"/>
      <c r="TXN61" s="0"/>
      <c r="TXO61" s="0"/>
      <c r="TXP61" s="0"/>
      <c r="TXQ61" s="0"/>
      <c r="TXR61" s="0"/>
      <c r="TXS61" s="0"/>
      <c r="TXT61" s="0"/>
      <c r="TXU61" s="0"/>
      <c r="TXV61" s="0"/>
      <c r="TXW61" s="0"/>
      <c r="TXX61" s="0"/>
      <c r="TXY61" s="0"/>
      <c r="TXZ61" s="0"/>
      <c r="TYA61" s="0"/>
      <c r="TYB61" s="0"/>
      <c r="TYC61" s="0"/>
      <c r="TYD61" s="0"/>
      <c r="TYE61" s="0"/>
      <c r="TYF61" s="0"/>
      <c r="TYG61" s="0"/>
      <c r="TYH61" s="0"/>
      <c r="TYI61" s="0"/>
      <c r="TYJ61" s="0"/>
      <c r="TYK61" s="0"/>
      <c r="TYL61" s="0"/>
      <c r="TYM61" s="0"/>
      <c r="TYN61" s="0"/>
      <c r="TYO61" s="0"/>
      <c r="TYP61" s="0"/>
      <c r="TYQ61" s="0"/>
      <c r="TYR61" s="0"/>
      <c r="TYS61" s="0"/>
      <c r="TYT61" s="0"/>
      <c r="TYU61" s="0"/>
      <c r="TYV61" s="0"/>
      <c r="TYW61" s="0"/>
      <c r="TYX61" s="0"/>
      <c r="TYY61" s="0"/>
      <c r="TYZ61" s="0"/>
      <c r="TZA61" s="0"/>
      <c r="TZB61" s="0"/>
      <c r="TZC61" s="0"/>
      <c r="TZD61" s="0"/>
      <c r="TZE61" s="0"/>
      <c r="TZF61" s="0"/>
      <c r="TZG61" s="0"/>
      <c r="TZH61" s="0"/>
      <c r="TZI61" s="0"/>
      <c r="TZJ61" s="0"/>
      <c r="TZK61" s="0"/>
      <c r="TZL61" s="0"/>
      <c r="TZM61" s="0"/>
      <c r="TZN61" s="0"/>
      <c r="TZO61" s="0"/>
      <c r="TZP61" s="0"/>
      <c r="TZQ61" s="0"/>
      <c r="TZR61" s="0"/>
      <c r="TZS61" s="0"/>
      <c r="TZT61" s="0"/>
      <c r="TZU61" s="0"/>
      <c r="TZV61" s="0"/>
      <c r="TZW61" s="0"/>
      <c r="TZX61" s="0"/>
      <c r="TZY61" s="0"/>
      <c r="TZZ61" s="0"/>
      <c r="UAA61" s="0"/>
      <c r="UAB61" s="0"/>
      <c r="UAC61" s="0"/>
      <c r="UAD61" s="0"/>
      <c r="UAE61" s="0"/>
      <c r="UAF61" s="0"/>
      <c r="UAG61" s="0"/>
      <c r="UAH61" s="0"/>
      <c r="UAI61" s="0"/>
      <c r="UAJ61" s="0"/>
      <c r="UAK61" s="0"/>
      <c r="UAL61" s="0"/>
      <c r="UAM61" s="0"/>
      <c r="UAN61" s="0"/>
      <c r="UAO61" s="0"/>
      <c r="UAP61" s="0"/>
      <c r="UAQ61" s="0"/>
      <c r="UAR61" s="0"/>
      <c r="UAS61" s="0"/>
      <c r="UAT61" s="0"/>
      <c r="UAU61" s="0"/>
      <c r="UAV61" s="0"/>
      <c r="UAW61" s="0"/>
      <c r="UAX61" s="0"/>
      <c r="UAY61" s="0"/>
      <c r="UAZ61" s="0"/>
      <c r="UBA61" s="0"/>
      <c r="UBB61" s="0"/>
      <c r="UBC61" s="0"/>
      <c r="UBD61" s="0"/>
      <c r="UBE61" s="0"/>
      <c r="UBF61" s="0"/>
      <c r="UBG61" s="0"/>
      <c r="UBH61" s="0"/>
      <c r="UBI61" s="0"/>
      <c r="UBJ61" s="0"/>
      <c r="UBK61" s="0"/>
      <c r="UBL61" s="0"/>
      <c r="UBM61" s="0"/>
      <c r="UBN61" s="0"/>
      <c r="UBO61" s="0"/>
      <c r="UBP61" s="0"/>
      <c r="UBQ61" s="0"/>
      <c r="UBR61" s="0"/>
      <c r="UBS61" s="0"/>
      <c r="UBT61" s="0"/>
      <c r="UBU61" s="0"/>
      <c r="UBV61" s="0"/>
      <c r="UBW61" s="0"/>
      <c r="UBX61" s="0"/>
      <c r="UBY61" s="0"/>
      <c r="UBZ61" s="0"/>
      <c r="UCA61" s="0"/>
      <c r="UCB61" s="0"/>
      <c r="UCC61" s="0"/>
      <c r="UCD61" s="0"/>
      <c r="UCE61" s="0"/>
      <c r="UCF61" s="0"/>
      <c r="UCG61" s="0"/>
      <c r="UCH61" s="0"/>
      <c r="UCI61" s="0"/>
      <c r="UCJ61" s="0"/>
      <c r="UCK61" s="0"/>
      <c r="UCL61" s="0"/>
      <c r="UCM61" s="0"/>
      <c r="UCN61" s="0"/>
      <c r="UCO61" s="0"/>
      <c r="UCP61" s="0"/>
      <c r="UCQ61" s="0"/>
      <c r="UCR61" s="0"/>
      <c r="UCS61" s="0"/>
      <c r="UCT61" s="0"/>
      <c r="UCU61" s="0"/>
      <c r="UCV61" s="0"/>
      <c r="UCW61" s="0"/>
      <c r="UCX61" s="0"/>
      <c r="UCY61" s="0"/>
      <c r="UCZ61" s="0"/>
      <c r="UDA61" s="0"/>
      <c r="UDB61" s="0"/>
      <c r="UDC61" s="0"/>
      <c r="UDD61" s="0"/>
      <c r="UDE61" s="0"/>
      <c r="UDF61" s="0"/>
      <c r="UDG61" s="0"/>
      <c r="UDH61" s="0"/>
      <c r="UDI61" s="0"/>
      <c r="UDJ61" s="0"/>
      <c r="UDK61" s="0"/>
      <c r="UDL61" s="0"/>
      <c r="UDM61" s="0"/>
      <c r="UDN61" s="0"/>
      <c r="UDO61" s="0"/>
      <c r="UDP61" s="0"/>
      <c r="UDQ61" s="0"/>
      <c r="UDR61" s="0"/>
      <c r="UDS61" s="0"/>
      <c r="UDT61" s="0"/>
      <c r="UDU61" s="0"/>
      <c r="UDV61" s="0"/>
      <c r="UDW61" s="0"/>
      <c r="UDX61" s="0"/>
      <c r="UDY61" s="0"/>
      <c r="UDZ61" s="0"/>
      <c r="UEA61" s="0"/>
      <c r="UEB61" s="0"/>
      <c r="UEC61" s="0"/>
      <c r="UED61" s="0"/>
      <c r="UEE61" s="0"/>
      <c r="UEF61" s="0"/>
      <c r="UEG61" s="0"/>
      <c r="UEH61" s="0"/>
      <c r="UEI61" s="0"/>
      <c r="UEJ61" s="0"/>
      <c r="UEK61" s="0"/>
      <c r="UEL61" s="0"/>
      <c r="UEM61" s="0"/>
      <c r="UEN61" s="0"/>
      <c r="UEO61" s="0"/>
      <c r="UEP61" s="0"/>
      <c r="UEQ61" s="0"/>
      <c r="UER61" s="0"/>
      <c r="UES61" s="0"/>
      <c r="UET61" s="0"/>
      <c r="UEU61" s="0"/>
      <c r="UEV61" s="0"/>
      <c r="UEW61" s="0"/>
      <c r="UEX61" s="0"/>
      <c r="UEY61" s="0"/>
      <c r="UEZ61" s="0"/>
      <c r="UFA61" s="0"/>
      <c r="UFB61" s="0"/>
      <c r="UFC61" s="0"/>
      <c r="UFD61" s="0"/>
      <c r="UFE61" s="0"/>
      <c r="UFF61" s="0"/>
      <c r="UFG61" s="0"/>
      <c r="UFH61" s="0"/>
      <c r="UFI61" s="0"/>
      <c r="UFJ61" s="0"/>
      <c r="UFK61" s="0"/>
      <c r="UFL61" s="0"/>
      <c r="UFM61" s="0"/>
      <c r="UFN61" s="0"/>
      <c r="UFO61" s="0"/>
      <c r="UFP61" s="0"/>
      <c r="UFQ61" s="0"/>
      <c r="UFR61" s="0"/>
      <c r="UFS61" s="0"/>
      <c r="UFT61" s="0"/>
      <c r="UFU61" s="0"/>
      <c r="UFV61" s="0"/>
      <c r="UFW61" s="0"/>
      <c r="UFX61" s="0"/>
      <c r="UFY61" s="0"/>
      <c r="UFZ61" s="0"/>
      <c r="UGA61" s="0"/>
      <c r="UGB61" s="0"/>
      <c r="UGC61" s="0"/>
      <c r="UGD61" s="0"/>
      <c r="UGE61" s="0"/>
      <c r="UGF61" s="0"/>
      <c r="UGG61" s="0"/>
      <c r="UGH61" s="0"/>
      <c r="UGI61" s="0"/>
      <c r="UGJ61" s="0"/>
      <c r="UGK61" s="0"/>
      <c r="UGL61" s="0"/>
      <c r="UGM61" s="0"/>
      <c r="UGN61" s="0"/>
      <c r="UGO61" s="0"/>
      <c r="UGP61" s="0"/>
      <c r="UGQ61" s="0"/>
      <c r="UGR61" s="0"/>
      <c r="UGS61" s="0"/>
      <c r="UGT61" s="0"/>
      <c r="UGU61" s="0"/>
      <c r="UGV61" s="0"/>
      <c r="UGW61" s="0"/>
      <c r="UGX61" s="0"/>
      <c r="UGY61" s="0"/>
      <c r="UGZ61" s="0"/>
      <c r="UHA61" s="0"/>
      <c r="UHB61" s="0"/>
      <c r="UHC61" s="0"/>
      <c r="UHD61" s="0"/>
      <c r="UHE61" s="0"/>
      <c r="UHF61" s="0"/>
      <c r="UHG61" s="0"/>
      <c r="UHH61" s="0"/>
      <c r="UHI61" s="0"/>
      <c r="UHJ61" s="0"/>
      <c r="UHK61" s="0"/>
      <c r="UHL61" s="0"/>
      <c r="UHM61" s="0"/>
      <c r="UHN61" s="0"/>
      <c r="UHO61" s="0"/>
      <c r="UHP61" s="0"/>
      <c r="UHQ61" s="0"/>
      <c r="UHR61" s="0"/>
      <c r="UHS61" s="0"/>
      <c r="UHT61" s="0"/>
      <c r="UHU61" s="0"/>
      <c r="UHV61" s="0"/>
      <c r="UHW61" s="0"/>
      <c r="UHX61" s="0"/>
      <c r="UHY61" s="0"/>
      <c r="UHZ61" s="0"/>
      <c r="UIA61" s="0"/>
      <c r="UIB61" s="0"/>
      <c r="UIC61" s="0"/>
      <c r="UID61" s="0"/>
      <c r="UIE61" s="0"/>
      <c r="UIF61" s="0"/>
      <c r="UIG61" s="0"/>
      <c r="UIH61" s="0"/>
      <c r="UII61" s="0"/>
      <c r="UIJ61" s="0"/>
      <c r="UIK61" s="0"/>
      <c r="UIL61" s="0"/>
      <c r="UIM61" s="0"/>
      <c r="UIN61" s="0"/>
      <c r="UIO61" s="0"/>
      <c r="UIP61" s="0"/>
      <c r="UIQ61" s="0"/>
      <c r="UIR61" s="0"/>
      <c r="UIS61" s="0"/>
      <c r="UIT61" s="0"/>
      <c r="UIU61" s="0"/>
      <c r="UIV61" s="0"/>
      <c r="UIW61" s="0"/>
      <c r="UIX61" s="0"/>
      <c r="UIY61" s="0"/>
      <c r="UIZ61" s="0"/>
      <c r="UJA61" s="0"/>
      <c r="UJB61" s="0"/>
      <c r="UJC61" s="0"/>
      <c r="UJD61" s="0"/>
      <c r="UJE61" s="0"/>
      <c r="UJF61" s="0"/>
      <c r="UJG61" s="0"/>
      <c r="UJH61" s="0"/>
      <c r="UJI61" s="0"/>
      <c r="UJJ61" s="0"/>
      <c r="UJK61" s="0"/>
      <c r="UJL61" s="0"/>
      <c r="UJM61" s="0"/>
      <c r="UJN61" s="0"/>
      <c r="UJO61" s="0"/>
      <c r="UJP61" s="0"/>
      <c r="UJQ61" s="0"/>
      <c r="UJR61" s="0"/>
      <c r="UJS61" s="0"/>
      <c r="UJT61" s="0"/>
      <c r="UJU61" s="0"/>
      <c r="UJV61" s="0"/>
      <c r="UJW61" s="0"/>
      <c r="UJX61" s="0"/>
      <c r="UJY61" s="0"/>
      <c r="UJZ61" s="0"/>
      <c r="UKA61" s="0"/>
      <c r="UKB61" s="0"/>
      <c r="UKC61" s="0"/>
      <c r="UKD61" s="0"/>
      <c r="UKE61" s="0"/>
      <c r="UKF61" s="0"/>
      <c r="UKG61" s="0"/>
      <c r="UKH61" s="0"/>
      <c r="UKI61" s="0"/>
      <c r="UKJ61" s="0"/>
      <c r="UKK61" s="0"/>
      <c r="UKL61" s="0"/>
      <c r="UKM61" s="0"/>
      <c r="UKN61" s="0"/>
      <c r="UKO61" s="0"/>
      <c r="UKP61" s="0"/>
      <c r="UKQ61" s="0"/>
      <c r="UKR61" s="0"/>
      <c r="UKS61" s="0"/>
      <c r="UKT61" s="0"/>
      <c r="UKU61" s="0"/>
      <c r="UKV61" s="0"/>
      <c r="UKW61" s="0"/>
      <c r="UKX61" s="0"/>
      <c r="UKY61" s="0"/>
      <c r="UKZ61" s="0"/>
      <c r="ULA61" s="0"/>
      <c r="ULB61" s="0"/>
      <c r="ULC61" s="0"/>
      <c r="ULD61" s="0"/>
      <c r="ULE61" s="0"/>
      <c r="ULF61" s="0"/>
      <c r="ULG61" s="0"/>
      <c r="ULH61" s="0"/>
      <c r="ULI61" s="0"/>
      <c r="ULJ61" s="0"/>
      <c r="ULK61" s="0"/>
      <c r="ULL61" s="0"/>
      <c r="ULM61" s="0"/>
      <c r="ULN61" s="0"/>
      <c r="ULO61" s="0"/>
      <c r="ULP61" s="0"/>
      <c r="ULQ61" s="0"/>
      <c r="ULR61" s="0"/>
      <c r="ULS61" s="0"/>
      <c r="ULT61" s="0"/>
      <c r="ULU61" s="0"/>
      <c r="ULV61" s="0"/>
      <c r="ULW61" s="0"/>
      <c r="ULX61" s="0"/>
      <c r="ULY61" s="0"/>
      <c r="ULZ61" s="0"/>
      <c r="UMA61" s="0"/>
      <c r="UMB61" s="0"/>
      <c r="UMC61" s="0"/>
      <c r="UMD61" s="0"/>
      <c r="UME61" s="0"/>
      <c r="UMF61" s="0"/>
      <c r="UMG61" s="0"/>
      <c r="UMH61" s="0"/>
      <c r="UMI61" s="0"/>
      <c r="UMJ61" s="0"/>
      <c r="UMK61" s="0"/>
      <c r="UML61" s="0"/>
      <c r="UMM61" s="0"/>
      <c r="UMN61" s="0"/>
      <c r="UMO61" s="0"/>
      <c r="UMP61" s="0"/>
      <c r="UMQ61" s="0"/>
      <c r="UMR61" s="0"/>
      <c r="UMS61" s="0"/>
      <c r="UMT61" s="0"/>
      <c r="UMU61" s="0"/>
      <c r="UMV61" s="0"/>
      <c r="UMW61" s="0"/>
      <c r="UMX61" s="0"/>
      <c r="UMY61" s="0"/>
      <c r="UMZ61" s="0"/>
      <c r="UNA61" s="0"/>
      <c r="UNB61" s="0"/>
      <c r="UNC61" s="0"/>
      <c r="UND61" s="0"/>
      <c r="UNE61" s="0"/>
      <c r="UNF61" s="0"/>
      <c r="UNG61" s="0"/>
      <c r="UNH61" s="0"/>
      <c r="UNI61" s="0"/>
      <c r="UNJ61" s="0"/>
      <c r="UNK61" s="0"/>
      <c r="UNL61" s="0"/>
      <c r="UNM61" s="0"/>
      <c r="UNN61" s="0"/>
      <c r="UNO61" s="0"/>
      <c r="UNP61" s="0"/>
      <c r="UNQ61" s="0"/>
      <c r="UNR61" s="0"/>
      <c r="UNS61" s="0"/>
      <c r="UNT61" s="0"/>
      <c r="UNU61" s="0"/>
      <c r="UNV61" s="0"/>
      <c r="UNW61" s="0"/>
      <c r="UNX61" s="0"/>
      <c r="UNY61" s="0"/>
      <c r="UNZ61" s="0"/>
      <c r="UOA61" s="0"/>
      <c r="UOB61" s="0"/>
      <c r="UOC61" s="0"/>
      <c r="UOD61" s="0"/>
      <c r="UOE61" s="0"/>
      <c r="UOF61" s="0"/>
      <c r="UOG61" s="0"/>
      <c r="UOH61" s="0"/>
      <c r="UOI61" s="0"/>
      <c r="UOJ61" s="0"/>
      <c r="UOK61" s="0"/>
      <c r="UOL61" s="0"/>
      <c r="UOM61" s="0"/>
      <c r="UON61" s="0"/>
      <c r="UOO61" s="0"/>
      <c r="UOP61" s="0"/>
      <c r="UOQ61" s="0"/>
      <c r="UOR61" s="0"/>
      <c r="UOS61" s="0"/>
      <c r="UOT61" s="0"/>
      <c r="UOU61" s="0"/>
      <c r="UOV61" s="0"/>
      <c r="UOW61" s="0"/>
      <c r="UOX61" s="0"/>
      <c r="UOY61" s="0"/>
      <c r="UOZ61" s="0"/>
      <c r="UPA61" s="0"/>
      <c r="UPB61" s="0"/>
      <c r="UPC61" s="0"/>
      <c r="UPD61" s="0"/>
      <c r="UPE61" s="0"/>
      <c r="UPF61" s="0"/>
      <c r="UPG61" s="0"/>
      <c r="UPH61" s="0"/>
      <c r="UPI61" s="0"/>
      <c r="UPJ61" s="0"/>
      <c r="UPK61" s="0"/>
      <c r="UPL61" s="0"/>
      <c r="UPM61" s="0"/>
      <c r="UPN61" s="0"/>
      <c r="UPO61" s="0"/>
      <c r="UPP61" s="0"/>
      <c r="UPQ61" s="0"/>
      <c r="UPR61" s="0"/>
      <c r="UPS61" s="0"/>
      <c r="UPT61" s="0"/>
      <c r="UPU61" s="0"/>
      <c r="UPV61" s="0"/>
      <c r="UPW61" s="0"/>
      <c r="UPX61" s="0"/>
      <c r="UPY61" s="0"/>
      <c r="UPZ61" s="0"/>
      <c r="UQA61" s="0"/>
      <c r="UQB61" s="0"/>
      <c r="UQC61" s="0"/>
      <c r="UQD61" s="0"/>
      <c r="UQE61" s="0"/>
      <c r="UQF61" s="0"/>
      <c r="UQG61" s="0"/>
      <c r="UQH61" s="0"/>
      <c r="UQI61" s="0"/>
      <c r="UQJ61" s="0"/>
      <c r="UQK61" s="0"/>
      <c r="UQL61" s="0"/>
      <c r="UQM61" s="0"/>
      <c r="UQN61" s="0"/>
      <c r="UQO61" s="0"/>
      <c r="UQP61" s="0"/>
      <c r="UQQ61" s="0"/>
      <c r="UQR61" s="0"/>
      <c r="UQS61" s="0"/>
      <c r="UQT61" s="0"/>
      <c r="UQU61" s="0"/>
      <c r="UQV61" s="0"/>
      <c r="UQW61" s="0"/>
      <c r="UQX61" s="0"/>
      <c r="UQY61" s="0"/>
      <c r="UQZ61" s="0"/>
      <c r="URA61" s="0"/>
      <c r="URB61" s="0"/>
      <c r="URC61" s="0"/>
      <c r="URD61" s="0"/>
      <c r="URE61" s="0"/>
      <c r="URF61" s="0"/>
      <c r="URG61" s="0"/>
      <c r="URH61" s="0"/>
      <c r="URI61" s="0"/>
      <c r="URJ61" s="0"/>
      <c r="URK61" s="0"/>
      <c r="URL61" s="0"/>
      <c r="URM61" s="0"/>
      <c r="URN61" s="0"/>
      <c r="URO61" s="0"/>
      <c r="URP61" s="0"/>
      <c r="URQ61" s="0"/>
      <c r="URR61" s="0"/>
      <c r="URS61" s="0"/>
      <c r="URT61" s="0"/>
      <c r="URU61" s="0"/>
      <c r="URV61" s="0"/>
      <c r="URW61" s="0"/>
      <c r="URX61" s="0"/>
      <c r="URY61" s="0"/>
      <c r="URZ61" s="0"/>
      <c r="USA61" s="0"/>
      <c r="USB61" s="0"/>
      <c r="USC61" s="0"/>
      <c r="USD61" s="0"/>
      <c r="USE61" s="0"/>
      <c r="USF61" s="0"/>
      <c r="USG61" s="0"/>
      <c r="USH61" s="0"/>
      <c r="USI61" s="0"/>
      <c r="USJ61" s="0"/>
      <c r="USK61" s="0"/>
      <c r="USL61" s="0"/>
      <c r="USM61" s="0"/>
      <c r="USN61" s="0"/>
      <c r="USO61" s="0"/>
      <c r="USP61" s="0"/>
      <c r="USQ61" s="0"/>
      <c r="USR61" s="0"/>
      <c r="USS61" s="0"/>
      <c r="UST61" s="0"/>
      <c r="USU61" s="0"/>
      <c r="USV61" s="0"/>
      <c r="USW61" s="0"/>
      <c r="USX61" s="0"/>
      <c r="USY61" s="0"/>
      <c r="USZ61" s="0"/>
      <c r="UTA61" s="0"/>
      <c r="UTB61" s="0"/>
      <c r="UTC61" s="0"/>
      <c r="UTD61" s="0"/>
      <c r="UTE61" s="0"/>
      <c r="UTF61" s="0"/>
      <c r="UTG61" s="0"/>
      <c r="UTH61" s="0"/>
      <c r="UTI61" s="0"/>
      <c r="UTJ61" s="0"/>
      <c r="UTK61" s="0"/>
      <c r="UTL61" s="0"/>
      <c r="UTM61" s="0"/>
      <c r="UTN61" s="0"/>
      <c r="UTO61" s="0"/>
      <c r="UTP61" s="0"/>
      <c r="UTQ61" s="0"/>
      <c r="UTR61" s="0"/>
      <c r="UTS61" s="0"/>
      <c r="UTT61" s="0"/>
      <c r="UTU61" s="0"/>
      <c r="UTV61" s="0"/>
      <c r="UTW61" s="0"/>
      <c r="UTX61" s="0"/>
      <c r="UTY61" s="0"/>
      <c r="UTZ61" s="0"/>
      <c r="UUA61" s="0"/>
      <c r="UUB61" s="0"/>
      <c r="UUC61" s="0"/>
      <c r="UUD61" s="0"/>
      <c r="UUE61" s="0"/>
      <c r="UUF61" s="0"/>
      <c r="UUG61" s="0"/>
      <c r="UUH61" s="0"/>
      <c r="UUI61" s="0"/>
      <c r="UUJ61" s="0"/>
      <c r="UUK61" s="0"/>
      <c r="UUL61" s="0"/>
      <c r="UUM61" s="0"/>
      <c r="UUN61" s="0"/>
      <c r="UUO61" s="0"/>
      <c r="UUP61" s="0"/>
      <c r="UUQ61" s="0"/>
      <c r="UUR61" s="0"/>
      <c r="UUS61" s="0"/>
      <c r="UUT61" s="0"/>
      <c r="UUU61" s="0"/>
      <c r="UUV61" s="0"/>
      <c r="UUW61" s="0"/>
      <c r="UUX61" s="0"/>
      <c r="UUY61" s="0"/>
      <c r="UUZ61" s="0"/>
      <c r="UVA61" s="0"/>
      <c r="UVB61" s="0"/>
      <c r="UVC61" s="0"/>
      <c r="UVD61" s="0"/>
      <c r="UVE61" s="0"/>
      <c r="UVF61" s="0"/>
      <c r="UVG61" s="0"/>
      <c r="UVH61" s="0"/>
      <c r="UVI61" s="0"/>
      <c r="UVJ61" s="0"/>
      <c r="UVK61" s="0"/>
      <c r="UVL61" s="0"/>
      <c r="UVM61" s="0"/>
      <c r="UVN61" s="0"/>
      <c r="UVO61" s="0"/>
      <c r="UVP61" s="0"/>
      <c r="UVQ61" s="0"/>
      <c r="UVR61" s="0"/>
      <c r="UVS61" s="0"/>
      <c r="UVT61" s="0"/>
      <c r="UVU61" s="0"/>
      <c r="UVV61" s="0"/>
      <c r="UVW61" s="0"/>
      <c r="UVX61" s="0"/>
      <c r="UVY61" s="0"/>
      <c r="UVZ61" s="0"/>
      <c r="UWA61" s="0"/>
      <c r="UWB61" s="0"/>
      <c r="UWC61" s="0"/>
      <c r="UWD61" s="0"/>
      <c r="UWE61" s="0"/>
      <c r="UWF61" s="0"/>
      <c r="UWG61" s="0"/>
      <c r="UWH61" s="0"/>
      <c r="UWI61" s="0"/>
      <c r="UWJ61" s="0"/>
      <c r="UWK61" s="0"/>
      <c r="UWL61" s="0"/>
      <c r="UWM61" s="0"/>
      <c r="UWN61" s="0"/>
      <c r="UWO61" s="0"/>
      <c r="UWP61" s="0"/>
      <c r="UWQ61" s="0"/>
      <c r="UWR61" s="0"/>
      <c r="UWS61" s="0"/>
      <c r="UWT61" s="0"/>
      <c r="UWU61" s="0"/>
      <c r="UWV61" s="0"/>
      <c r="UWW61" s="0"/>
      <c r="UWX61" s="0"/>
      <c r="UWY61" s="0"/>
      <c r="UWZ61" s="0"/>
      <c r="UXA61" s="0"/>
      <c r="UXB61" s="0"/>
      <c r="UXC61" s="0"/>
      <c r="UXD61" s="0"/>
      <c r="UXE61" s="0"/>
      <c r="UXF61" s="0"/>
      <c r="UXG61" s="0"/>
      <c r="UXH61" s="0"/>
      <c r="UXI61" s="0"/>
      <c r="UXJ61" s="0"/>
      <c r="UXK61" s="0"/>
      <c r="UXL61" s="0"/>
      <c r="UXM61" s="0"/>
      <c r="UXN61" s="0"/>
      <c r="UXO61" s="0"/>
      <c r="UXP61" s="0"/>
      <c r="UXQ61" s="0"/>
      <c r="UXR61" s="0"/>
      <c r="UXS61" s="0"/>
      <c r="UXT61" s="0"/>
      <c r="UXU61" s="0"/>
      <c r="UXV61" s="0"/>
      <c r="UXW61" s="0"/>
      <c r="UXX61" s="0"/>
      <c r="UXY61" s="0"/>
      <c r="UXZ61" s="0"/>
      <c r="UYA61" s="0"/>
      <c r="UYB61" s="0"/>
      <c r="UYC61" s="0"/>
      <c r="UYD61" s="0"/>
      <c r="UYE61" s="0"/>
      <c r="UYF61" s="0"/>
      <c r="UYG61" s="0"/>
      <c r="UYH61" s="0"/>
      <c r="UYI61" s="0"/>
      <c r="UYJ61" s="0"/>
      <c r="UYK61" s="0"/>
      <c r="UYL61" s="0"/>
      <c r="UYM61" s="0"/>
      <c r="UYN61" s="0"/>
      <c r="UYO61" s="0"/>
      <c r="UYP61" s="0"/>
      <c r="UYQ61" s="0"/>
      <c r="UYR61" s="0"/>
      <c r="UYS61" s="0"/>
      <c r="UYT61" s="0"/>
      <c r="UYU61" s="0"/>
      <c r="UYV61" s="0"/>
      <c r="UYW61" s="0"/>
      <c r="UYX61" s="0"/>
      <c r="UYY61" s="0"/>
      <c r="UYZ61" s="0"/>
      <c r="UZA61" s="0"/>
      <c r="UZB61" s="0"/>
      <c r="UZC61" s="0"/>
      <c r="UZD61" s="0"/>
      <c r="UZE61" s="0"/>
      <c r="UZF61" s="0"/>
      <c r="UZG61" s="0"/>
      <c r="UZH61" s="0"/>
      <c r="UZI61" s="0"/>
      <c r="UZJ61" s="0"/>
      <c r="UZK61" s="0"/>
      <c r="UZL61" s="0"/>
      <c r="UZM61" s="0"/>
      <c r="UZN61" s="0"/>
      <c r="UZO61" s="0"/>
      <c r="UZP61" s="0"/>
      <c r="UZQ61" s="0"/>
      <c r="UZR61" s="0"/>
      <c r="UZS61" s="0"/>
      <c r="UZT61" s="0"/>
      <c r="UZU61" s="0"/>
      <c r="UZV61" s="0"/>
      <c r="UZW61" s="0"/>
      <c r="UZX61" s="0"/>
      <c r="UZY61" s="0"/>
      <c r="UZZ61" s="0"/>
      <c r="VAA61" s="0"/>
      <c r="VAB61" s="0"/>
      <c r="VAC61" s="0"/>
      <c r="VAD61" s="0"/>
      <c r="VAE61" s="0"/>
      <c r="VAF61" s="0"/>
      <c r="VAG61" s="0"/>
      <c r="VAH61" s="0"/>
      <c r="VAI61" s="0"/>
      <c r="VAJ61" s="0"/>
      <c r="VAK61" s="0"/>
      <c r="VAL61" s="0"/>
      <c r="VAM61" s="0"/>
      <c r="VAN61" s="0"/>
      <c r="VAO61" s="0"/>
      <c r="VAP61" s="0"/>
      <c r="VAQ61" s="0"/>
      <c r="VAR61" s="0"/>
      <c r="VAS61" s="0"/>
      <c r="VAT61" s="0"/>
      <c r="VAU61" s="0"/>
      <c r="VAV61" s="0"/>
      <c r="VAW61" s="0"/>
      <c r="VAX61" s="0"/>
      <c r="VAY61" s="0"/>
      <c r="VAZ61" s="0"/>
      <c r="VBA61" s="0"/>
      <c r="VBB61" s="0"/>
      <c r="VBC61" s="0"/>
      <c r="VBD61" s="0"/>
      <c r="VBE61" s="0"/>
      <c r="VBF61" s="0"/>
      <c r="VBG61" s="0"/>
      <c r="VBH61" s="0"/>
      <c r="VBI61" s="0"/>
      <c r="VBJ61" s="0"/>
      <c r="VBK61" s="0"/>
      <c r="VBL61" s="0"/>
      <c r="VBM61" s="0"/>
      <c r="VBN61" s="0"/>
      <c r="VBO61" s="0"/>
      <c r="VBP61" s="0"/>
      <c r="VBQ61" s="0"/>
      <c r="VBR61" s="0"/>
      <c r="VBS61" s="0"/>
      <c r="VBT61" s="0"/>
      <c r="VBU61" s="0"/>
      <c r="VBV61" s="0"/>
      <c r="VBW61" s="0"/>
      <c r="VBX61" s="0"/>
      <c r="VBY61" s="0"/>
      <c r="VBZ61" s="0"/>
      <c r="VCA61" s="0"/>
      <c r="VCB61" s="0"/>
      <c r="VCC61" s="0"/>
      <c r="VCD61" s="0"/>
      <c r="VCE61" s="0"/>
      <c r="VCF61" s="0"/>
      <c r="VCG61" s="0"/>
      <c r="VCH61" s="0"/>
      <c r="VCI61" s="0"/>
      <c r="VCJ61" s="0"/>
      <c r="VCK61" s="0"/>
      <c r="VCL61" s="0"/>
      <c r="VCM61" s="0"/>
      <c r="VCN61" s="0"/>
      <c r="VCO61" s="0"/>
      <c r="VCP61" s="0"/>
      <c r="VCQ61" s="0"/>
      <c r="VCR61" s="0"/>
      <c r="VCS61" s="0"/>
      <c r="VCT61" s="0"/>
      <c r="VCU61" s="0"/>
      <c r="VCV61" s="0"/>
      <c r="VCW61" s="0"/>
      <c r="VCX61" s="0"/>
      <c r="VCY61" s="0"/>
      <c r="VCZ61" s="0"/>
      <c r="VDA61" s="0"/>
      <c r="VDB61" s="0"/>
      <c r="VDC61" s="0"/>
      <c r="VDD61" s="0"/>
      <c r="VDE61" s="0"/>
      <c r="VDF61" s="0"/>
      <c r="VDG61" s="0"/>
      <c r="VDH61" s="0"/>
      <c r="VDI61" s="0"/>
      <c r="VDJ61" s="0"/>
      <c r="VDK61" s="0"/>
      <c r="VDL61" s="0"/>
      <c r="VDM61" s="0"/>
      <c r="VDN61" s="0"/>
      <c r="VDO61" s="0"/>
      <c r="VDP61" s="0"/>
      <c r="VDQ61" s="0"/>
      <c r="VDR61" s="0"/>
      <c r="VDS61" s="0"/>
      <c r="VDT61" s="0"/>
      <c r="VDU61" s="0"/>
      <c r="VDV61" s="0"/>
      <c r="VDW61" s="0"/>
      <c r="VDX61" s="0"/>
      <c r="VDY61" s="0"/>
      <c r="VDZ61" s="0"/>
      <c r="VEA61" s="0"/>
      <c r="VEB61" s="0"/>
      <c r="VEC61" s="0"/>
      <c r="VED61" s="0"/>
      <c r="VEE61" s="0"/>
      <c r="VEF61" s="0"/>
      <c r="VEG61" s="0"/>
      <c r="VEH61" s="0"/>
      <c r="VEI61" s="0"/>
      <c r="VEJ61" s="0"/>
      <c r="VEK61" s="0"/>
      <c r="VEL61" s="0"/>
      <c r="VEM61" s="0"/>
      <c r="VEN61" s="0"/>
      <c r="VEO61" s="0"/>
      <c r="VEP61" s="0"/>
      <c r="VEQ61" s="0"/>
      <c r="VER61" s="0"/>
      <c r="VES61" s="0"/>
      <c r="VET61" s="0"/>
      <c r="VEU61" s="0"/>
      <c r="VEV61" s="0"/>
      <c r="VEW61" s="0"/>
      <c r="VEX61" s="0"/>
      <c r="VEY61" s="0"/>
      <c r="VEZ61" s="0"/>
      <c r="VFA61" s="0"/>
      <c r="VFB61" s="0"/>
      <c r="VFC61" s="0"/>
      <c r="VFD61" s="0"/>
      <c r="VFE61" s="0"/>
      <c r="VFF61" s="0"/>
      <c r="VFG61" s="0"/>
      <c r="VFH61" s="0"/>
      <c r="VFI61" s="0"/>
      <c r="VFJ61" s="0"/>
      <c r="VFK61" s="0"/>
      <c r="VFL61" s="0"/>
      <c r="VFM61" s="0"/>
      <c r="VFN61" s="0"/>
      <c r="VFO61" s="0"/>
      <c r="VFP61" s="0"/>
      <c r="VFQ61" s="0"/>
      <c r="VFR61" s="0"/>
      <c r="VFS61" s="0"/>
      <c r="VFT61" s="0"/>
      <c r="VFU61" s="0"/>
      <c r="VFV61" s="0"/>
      <c r="VFW61" s="0"/>
      <c r="VFX61" s="0"/>
      <c r="VFY61" s="0"/>
      <c r="VFZ61" s="0"/>
      <c r="VGA61" s="0"/>
      <c r="VGB61" s="0"/>
      <c r="VGC61" s="0"/>
      <c r="VGD61" s="0"/>
      <c r="VGE61" s="0"/>
      <c r="VGF61" s="0"/>
      <c r="VGG61" s="0"/>
      <c r="VGH61" s="0"/>
      <c r="VGI61" s="0"/>
      <c r="VGJ61" s="0"/>
      <c r="VGK61" s="0"/>
      <c r="VGL61" s="0"/>
      <c r="VGM61" s="0"/>
      <c r="VGN61" s="0"/>
      <c r="VGO61" s="0"/>
      <c r="VGP61" s="0"/>
      <c r="VGQ61" s="0"/>
      <c r="VGR61" s="0"/>
      <c r="VGS61" s="0"/>
      <c r="VGT61" s="0"/>
      <c r="VGU61" s="0"/>
      <c r="VGV61" s="0"/>
      <c r="VGW61" s="0"/>
      <c r="VGX61" s="0"/>
      <c r="VGY61" s="0"/>
      <c r="VGZ61" s="0"/>
      <c r="VHA61" s="0"/>
      <c r="VHB61" s="0"/>
      <c r="VHC61" s="0"/>
      <c r="VHD61" s="0"/>
      <c r="VHE61" s="0"/>
      <c r="VHF61" s="0"/>
      <c r="VHG61" s="0"/>
      <c r="VHH61" s="0"/>
      <c r="VHI61" s="0"/>
      <c r="VHJ61" s="0"/>
      <c r="VHK61" s="0"/>
      <c r="VHL61" s="0"/>
      <c r="VHM61" s="0"/>
      <c r="VHN61" s="0"/>
      <c r="VHO61" s="0"/>
      <c r="VHP61" s="0"/>
      <c r="VHQ61" s="0"/>
      <c r="VHR61" s="0"/>
      <c r="VHS61" s="0"/>
      <c r="VHT61" s="0"/>
      <c r="VHU61" s="0"/>
      <c r="VHV61" s="0"/>
      <c r="VHW61" s="0"/>
      <c r="VHX61" s="0"/>
      <c r="VHY61" s="0"/>
      <c r="VHZ61" s="0"/>
      <c r="VIA61" s="0"/>
      <c r="VIB61" s="0"/>
      <c r="VIC61" s="0"/>
      <c r="VID61" s="0"/>
      <c r="VIE61" s="0"/>
      <c r="VIF61" s="0"/>
      <c r="VIG61" s="0"/>
      <c r="VIH61" s="0"/>
      <c r="VII61" s="0"/>
      <c r="VIJ61" s="0"/>
      <c r="VIK61" s="0"/>
      <c r="VIL61" s="0"/>
      <c r="VIM61" s="0"/>
      <c r="VIN61" s="0"/>
      <c r="VIO61" s="0"/>
      <c r="VIP61" s="0"/>
      <c r="VIQ61" s="0"/>
      <c r="VIR61" s="0"/>
      <c r="VIS61" s="0"/>
      <c r="VIT61" s="0"/>
      <c r="VIU61" s="0"/>
      <c r="VIV61" s="0"/>
      <c r="VIW61" s="0"/>
      <c r="VIX61" s="0"/>
      <c r="VIY61" s="0"/>
      <c r="VIZ61" s="0"/>
      <c r="VJA61" s="0"/>
      <c r="VJB61" s="0"/>
      <c r="VJC61" s="0"/>
      <c r="VJD61" s="0"/>
      <c r="VJE61" s="0"/>
      <c r="VJF61" s="0"/>
      <c r="VJG61" s="0"/>
      <c r="VJH61" s="0"/>
      <c r="VJI61" s="0"/>
      <c r="VJJ61" s="0"/>
      <c r="VJK61" s="0"/>
      <c r="VJL61" s="0"/>
      <c r="VJM61" s="0"/>
      <c r="VJN61" s="0"/>
      <c r="VJO61" s="0"/>
      <c r="VJP61" s="0"/>
      <c r="VJQ61" s="0"/>
      <c r="VJR61" s="0"/>
      <c r="VJS61" s="0"/>
      <c r="VJT61" s="0"/>
      <c r="VJU61" s="0"/>
      <c r="VJV61" s="0"/>
      <c r="VJW61" s="0"/>
      <c r="VJX61" s="0"/>
      <c r="VJY61" s="0"/>
      <c r="VJZ61" s="0"/>
      <c r="VKA61" s="0"/>
      <c r="VKB61" s="0"/>
      <c r="VKC61" s="0"/>
      <c r="VKD61" s="0"/>
      <c r="VKE61" s="0"/>
      <c r="VKF61" s="0"/>
      <c r="VKG61" s="0"/>
      <c r="VKH61" s="0"/>
      <c r="VKI61" s="0"/>
      <c r="VKJ61" s="0"/>
      <c r="VKK61" s="0"/>
      <c r="VKL61" s="0"/>
      <c r="VKM61" s="0"/>
      <c r="VKN61" s="0"/>
      <c r="VKO61" s="0"/>
      <c r="VKP61" s="0"/>
      <c r="VKQ61" s="0"/>
      <c r="VKR61" s="0"/>
      <c r="VKS61" s="0"/>
      <c r="VKT61" s="0"/>
      <c r="VKU61" s="0"/>
      <c r="VKV61" s="0"/>
      <c r="VKW61" s="0"/>
      <c r="VKX61" s="0"/>
      <c r="VKY61" s="0"/>
      <c r="VKZ61" s="0"/>
      <c r="VLA61" s="0"/>
      <c r="VLB61" s="0"/>
      <c r="VLC61" s="0"/>
      <c r="VLD61" s="0"/>
      <c r="VLE61" s="0"/>
      <c r="VLF61" s="0"/>
      <c r="VLG61" s="0"/>
      <c r="VLH61" s="0"/>
      <c r="VLI61" s="0"/>
      <c r="VLJ61" s="0"/>
      <c r="VLK61" s="0"/>
      <c r="VLL61" s="0"/>
      <c r="VLM61" s="0"/>
      <c r="VLN61" s="0"/>
      <c r="VLO61" s="0"/>
      <c r="VLP61" s="0"/>
      <c r="VLQ61" s="0"/>
      <c r="VLR61" s="0"/>
      <c r="VLS61" s="0"/>
      <c r="VLT61" s="0"/>
      <c r="VLU61" s="0"/>
      <c r="VLV61" s="0"/>
      <c r="VLW61" s="0"/>
      <c r="VLX61" s="0"/>
      <c r="VLY61" s="0"/>
      <c r="VLZ61" s="0"/>
      <c r="VMA61" s="0"/>
      <c r="VMB61" s="0"/>
      <c r="VMC61" s="0"/>
      <c r="VMD61" s="0"/>
      <c r="VME61" s="0"/>
      <c r="VMF61" s="0"/>
      <c r="VMG61" s="0"/>
      <c r="VMH61" s="0"/>
      <c r="VMI61" s="0"/>
      <c r="VMJ61" s="0"/>
      <c r="VMK61" s="0"/>
      <c r="VML61" s="0"/>
      <c r="VMM61" s="0"/>
      <c r="VMN61" s="0"/>
      <c r="VMO61" s="0"/>
      <c r="VMP61" s="0"/>
      <c r="VMQ61" s="0"/>
      <c r="VMR61" s="0"/>
      <c r="VMS61" s="0"/>
      <c r="VMT61" s="0"/>
      <c r="VMU61" s="0"/>
      <c r="VMV61" s="0"/>
      <c r="VMW61" s="0"/>
      <c r="VMX61" s="0"/>
      <c r="VMY61" s="0"/>
      <c r="VMZ61" s="0"/>
      <c r="VNA61" s="0"/>
      <c r="VNB61" s="0"/>
      <c r="VNC61" s="0"/>
      <c r="VND61" s="0"/>
      <c r="VNE61" s="0"/>
      <c r="VNF61" s="0"/>
      <c r="VNG61" s="0"/>
      <c r="VNH61" s="0"/>
      <c r="VNI61" s="0"/>
      <c r="VNJ61" s="0"/>
      <c r="VNK61" s="0"/>
      <c r="VNL61" s="0"/>
      <c r="VNM61" s="0"/>
      <c r="VNN61" s="0"/>
      <c r="VNO61" s="0"/>
      <c r="VNP61" s="0"/>
      <c r="VNQ61" s="0"/>
      <c r="VNR61" s="0"/>
      <c r="VNS61" s="0"/>
      <c r="VNT61" s="0"/>
      <c r="VNU61" s="0"/>
      <c r="VNV61" s="0"/>
      <c r="VNW61" s="0"/>
      <c r="VNX61" s="0"/>
      <c r="VNY61" s="0"/>
      <c r="VNZ61" s="0"/>
      <c r="VOA61" s="0"/>
      <c r="VOB61" s="0"/>
      <c r="VOC61" s="0"/>
      <c r="VOD61" s="0"/>
      <c r="VOE61" s="0"/>
      <c r="VOF61" s="0"/>
      <c r="VOG61" s="0"/>
      <c r="VOH61" s="0"/>
      <c r="VOI61" s="0"/>
      <c r="VOJ61" s="0"/>
      <c r="VOK61" s="0"/>
      <c r="VOL61" s="0"/>
      <c r="VOM61" s="0"/>
      <c r="VON61" s="0"/>
      <c r="VOO61" s="0"/>
      <c r="VOP61" s="0"/>
      <c r="VOQ61" s="0"/>
      <c r="VOR61" s="0"/>
      <c r="VOS61" s="0"/>
      <c r="VOT61" s="0"/>
      <c r="VOU61" s="0"/>
      <c r="VOV61" s="0"/>
      <c r="VOW61" s="0"/>
      <c r="VOX61" s="0"/>
      <c r="VOY61" s="0"/>
      <c r="VOZ61" s="0"/>
      <c r="VPA61" s="0"/>
      <c r="VPB61" s="0"/>
      <c r="VPC61" s="0"/>
      <c r="VPD61" s="0"/>
      <c r="VPE61" s="0"/>
      <c r="VPF61" s="0"/>
      <c r="VPG61" s="0"/>
      <c r="VPH61" s="0"/>
      <c r="VPI61" s="0"/>
      <c r="VPJ61" s="0"/>
      <c r="VPK61" s="0"/>
      <c r="VPL61" s="0"/>
      <c r="VPM61" s="0"/>
      <c r="VPN61" s="0"/>
      <c r="VPO61" s="0"/>
      <c r="VPP61" s="0"/>
      <c r="VPQ61" s="0"/>
      <c r="VPR61" s="0"/>
      <c r="VPS61" s="0"/>
      <c r="VPT61" s="0"/>
      <c r="VPU61" s="0"/>
      <c r="VPV61" s="0"/>
      <c r="VPW61" s="0"/>
      <c r="VPX61" s="0"/>
      <c r="VPY61" s="0"/>
      <c r="VPZ61" s="0"/>
      <c r="VQA61" s="0"/>
      <c r="VQB61" s="0"/>
      <c r="VQC61" s="0"/>
      <c r="VQD61" s="0"/>
      <c r="VQE61" s="0"/>
      <c r="VQF61" s="0"/>
      <c r="VQG61" s="0"/>
      <c r="VQH61" s="0"/>
      <c r="VQI61" s="0"/>
      <c r="VQJ61" s="0"/>
      <c r="VQK61" s="0"/>
      <c r="VQL61" s="0"/>
      <c r="VQM61" s="0"/>
      <c r="VQN61" s="0"/>
      <c r="VQO61" s="0"/>
      <c r="VQP61" s="0"/>
      <c r="VQQ61" s="0"/>
      <c r="VQR61" s="0"/>
      <c r="VQS61" s="0"/>
      <c r="VQT61" s="0"/>
      <c r="VQU61" s="0"/>
      <c r="VQV61" s="0"/>
      <c r="VQW61" s="0"/>
      <c r="VQX61" s="0"/>
      <c r="VQY61" s="0"/>
      <c r="VQZ61" s="0"/>
      <c r="VRA61" s="0"/>
      <c r="VRB61" s="0"/>
      <c r="VRC61" s="0"/>
      <c r="VRD61" s="0"/>
      <c r="VRE61" s="0"/>
      <c r="VRF61" s="0"/>
      <c r="VRG61" s="0"/>
      <c r="VRH61" s="0"/>
      <c r="VRI61" s="0"/>
      <c r="VRJ61" s="0"/>
      <c r="VRK61" s="0"/>
      <c r="VRL61" s="0"/>
      <c r="VRM61" s="0"/>
      <c r="VRN61" s="0"/>
      <c r="VRO61" s="0"/>
      <c r="VRP61" s="0"/>
      <c r="VRQ61" s="0"/>
      <c r="VRR61" s="0"/>
      <c r="VRS61" s="0"/>
      <c r="VRT61" s="0"/>
      <c r="VRU61" s="0"/>
      <c r="VRV61" s="0"/>
      <c r="VRW61" s="0"/>
      <c r="VRX61" s="0"/>
      <c r="VRY61" s="0"/>
      <c r="VRZ61" s="0"/>
      <c r="VSA61" s="0"/>
      <c r="VSB61" s="0"/>
      <c r="VSC61" s="0"/>
      <c r="VSD61" s="0"/>
      <c r="VSE61" s="0"/>
      <c r="VSF61" s="0"/>
      <c r="VSG61" s="0"/>
      <c r="VSH61" s="0"/>
      <c r="VSI61" s="0"/>
      <c r="VSJ61" s="0"/>
      <c r="VSK61" s="0"/>
      <c r="VSL61" s="0"/>
      <c r="VSM61" s="0"/>
      <c r="VSN61" s="0"/>
      <c r="VSO61" s="0"/>
      <c r="VSP61" s="0"/>
      <c r="VSQ61" s="0"/>
      <c r="VSR61" s="0"/>
      <c r="VSS61" s="0"/>
      <c r="VST61" s="0"/>
      <c r="VSU61" s="0"/>
      <c r="VSV61" s="0"/>
      <c r="VSW61" s="0"/>
      <c r="VSX61" s="0"/>
      <c r="VSY61" s="0"/>
      <c r="VSZ61" s="0"/>
      <c r="VTA61" s="0"/>
      <c r="VTB61" s="0"/>
      <c r="VTC61" s="0"/>
      <c r="VTD61" s="0"/>
      <c r="VTE61" s="0"/>
      <c r="VTF61" s="0"/>
      <c r="VTG61" s="0"/>
      <c r="VTH61" s="0"/>
      <c r="VTI61" s="0"/>
      <c r="VTJ61" s="0"/>
      <c r="VTK61" s="0"/>
      <c r="VTL61" s="0"/>
      <c r="VTM61" s="0"/>
      <c r="VTN61" s="0"/>
      <c r="VTO61" s="0"/>
      <c r="VTP61" s="0"/>
      <c r="VTQ61" s="0"/>
      <c r="VTR61" s="0"/>
      <c r="VTS61" s="0"/>
      <c r="VTT61" s="0"/>
      <c r="VTU61" s="0"/>
      <c r="VTV61" s="0"/>
      <c r="VTW61" s="0"/>
      <c r="VTX61" s="0"/>
      <c r="VTY61" s="0"/>
      <c r="VTZ61" s="0"/>
      <c r="VUA61" s="0"/>
      <c r="VUB61" s="0"/>
      <c r="VUC61" s="0"/>
      <c r="VUD61" s="0"/>
      <c r="VUE61" s="0"/>
      <c r="VUF61" s="0"/>
      <c r="VUG61" s="0"/>
      <c r="VUH61" s="0"/>
      <c r="VUI61" s="0"/>
      <c r="VUJ61" s="0"/>
      <c r="VUK61" s="0"/>
      <c r="VUL61" s="0"/>
      <c r="VUM61" s="0"/>
      <c r="VUN61" s="0"/>
      <c r="VUO61" s="0"/>
      <c r="VUP61" s="0"/>
      <c r="VUQ61" s="0"/>
      <c r="VUR61" s="0"/>
      <c r="VUS61" s="0"/>
      <c r="VUT61" s="0"/>
      <c r="VUU61" s="0"/>
      <c r="VUV61" s="0"/>
      <c r="VUW61" s="0"/>
      <c r="VUX61" s="0"/>
      <c r="VUY61" s="0"/>
      <c r="VUZ61" s="0"/>
      <c r="VVA61" s="0"/>
      <c r="VVB61" s="0"/>
      <c r="VVC61" s="0"/>
      <c r="VVD61" s="0"/>
      <c r="VVE61" s="0"/>
      <c r="VVF61" s="0"/>
      <c r="VVG61" s="0"/>
      <c r="VVH61" s="0"/>
      <c r="VVI61" s="0"/>
      <c r="VVJ61" s="0"/>
      <c r="VVK61" s="0"/>
      <c r="VVL61" s="0"/>
      <c r="VVM61" s="0"/>
      <c r="VVN61" s="0"/>
      <c r="VVO61" s="0"/>
      <c r="VVP61" s="0"/>
      <c r="VVQ61" s="0"/>
      <c r="VVR61" s="0"/>
      <c r="VVS61" s="0"/>
      <c r="VVT61" s="0"/>
      <c r="VVU61" s="0"/>
      <c r="VVV61" s="0"/>
      <c r="VVW61" s="0"/>
      <c r="VVX61" s="0"/>
      <c r="VVY61" s="0"/>
      <c r="VVZ61" s="0"/>
      <c r="VWA61" s="0"/>
      <c r="VWB61" s="0"/>
      <c r="VWC61" s="0"/>
      <c r="VWD61" s="0"/>
      <c r="VWE61" s="0"/>
      <c r="VWF61" s="0"/>
      <c r="VWG61" s="0"/>
      <c r="VWH61" s="0"/>
      <c r="VWI61" s="0"/>
      <c r="VWJ61" s="0"/>
      <c r="VWK61" s="0"/>
      <c r="VWL61" s="0"/>
      <c r="VWM61" s="0"/>
      <c r="VWN61" s="0"/>
      <c r="VWO61" s="0"/>
      <c r="VWP61" s="0"/>
      <c r="VWQ61" s="0"/>
      <c r="VWR61" s="0"/>
      <c r="VWS61" s="0"/>
      <c r="VWT61" s="0"/>
      <c r="VWU61" s="0"/>
      <c r="VWV61" s="0"/>
      <c r="VWW61" s="0"/>
      <c r="VWX61" s="0"/>
      <c r="VWY61" s="0"/>
      <c r="VWZ61" s="0"/>
      <c r="VXA61" s="0"/>
      <c r="VXB61" s="0"/>
      <c r="VXC61" s="0"/>
      <c r="VXD61" s="0"/>
      <c r="VXE61" s="0"/>
      <c r="VXF61" s="0"/>
      <c r="VXG61" s="0"/>
      <c r="VXH61" s="0"/>
      <c r="VXI61" s="0"/>
      <c r="VXJ61" s="0"/>
      <c r="VXK61" s="0"/>
      <c r="VXL61" s="0"/>
      <c r="VXM61" s="0"/>
      <c r="VXN61" s="0"/>
      <c r="VXO61" s="0"/>
      <c r="VXP61" s="0"/>
      <c r="VXQ61" s="0"/>
      <c r="VXR61" s="0"/>
      <c r="VXS61" s="0"/>
      <c r="VXT61" s="0"/>
      <c r="VXU61" s="0"/>
      <c r="VXV61" s="0"/>
      <c r="VXW61" s="0"/>
      <c r="VXX61" s="0"/>
      <c r="VXY61" s="0"/>
      <c r="VXZ61" s="0"/>
      <c r="VYA61" s="0"/>
      <c r="VYB61" s="0"/>
      <c r="VYC61" s="0"/>
      <c r="VYD61" s="0"/>
      <c r="VYE61" s="0"/>
      <c r="VYF61" s="0"/>
      <c r="VYG61" s="0"/>
      <c r="VYH61" s="0"/>
      <c r="VYI61" s="0"/>
      <c r="VYJ61" s="0"/>
      <c r="VYK61" s="0"/>
      <c r="VYL61" s="0"/>
      <c r="VYM61" s="0"/>
      <c r="VYN61" s="0"/>
      <c r="VYO61" s="0"/>
      <c r="VYP61" s="0"/>
      <c r="VYQ61" s="0"/>
      <c r="VYR61" s="0"/>
      <c r="VYS61" s="0"/>
      <c r="VYT61" s="0"/>
      <c r="VYU61" s="0"/>
      <c r="VYV61" s="0"/>
      <c r="VYW61" s="0"/>
      <c r="VYX61" s="0"/>
      <c r="VYY61" s="0"/>
      <c r="VYZ61" s="0"/>
      <c r="VZA61" s="0"/>
      <c r="VZB61" s="0"/>
      <c r="VZC61" s="0"/>
      <c r="VZD61" s="0"/>
      <c r="VZE61" s="0"/>
      <c r="VZF61" s="0"/>
      <c r="VZG61" s="0"/>
      <c r="VZH61" s="0"/>
      <c r="VZI61" s="0"/>
      <c r="VZJ61" s="0"/>
      <c r="VZK61" s="0"/>
      <c r="VZL61" s="0"/>
      <c r="VZM61" s="0"/>
      <c r="VZN61" s="0"/>
      <c r="VZO61" s="0"/>
      <c r="VZP61" s="0"/>
      <c r="VZQ61" s="0"/>
      <c r="VZR61" s="0"/>
      <c r="VZS61" s="0"/>
      <c r="VZT61" s="0"/>
      <c r="VZU61" s="0"/>
      <c r="VZV61" s="0"/>
      <c r="VZW61" s="0"/>
      <c r="VZX61" s="0"/>
      <c r="VZY61" s="0"/>
      <c r="VZZ61" s="0"/>
      <c r="WAA61" s="0"/>
      <c r="WAB61" s="0"/>
      <c r="WAC61" s="0"/>
      <c r="WAD61" s="0"/>
      <c r="WAE61" s="0"/>
      <c r="WAF61" s="0"/>
      <c r="WAG61" s="0"/>
      <c r="WAH61" s="0"/>
      <c r="WAI61" s="0"/>
      <c r="WAJ61" s="0"/>
      <c r="WAK61" s="0"/>
      <c r="WAL61" s="0"/>
      <c r="WAM61" s="0"/>
      <c r="WAN61" s="0"/>
      <c r="WAO61" s="0"/>
      <c r="WAP61" s="0"/>
      <c r="WAQ61" s="0"/>
      <c r="WAR61" s="0"/>
      <c r="WAS61" s="0"/>
      <c r="WAT61" s="0"/>
      <c r="WAU61" s="0"/>
      <c r="WAV61" s="0"/>
      <c r="WAW61" s="0"/>
      <c r="WAX61" s="0"/>
      <c r="WAY61" s="0"/>
      <c r="WAZ61" s="0"/>
      <c r="WBA61" s="0"/>
      <c r="WBB61" s="0"/>
      <c r="WBC61" s="0"/>
      <c r="WBD61" s="0"/>
      <c r="WBE61" s="0"/>
      <c r="WBF61" s="0"/>
      <c r="WBG61" s="0"/>
      <c r="WBH61" s="0"/>
      <c r="WBI61" s="0"/>
      <c r="WBJ61" s="0"/>
      <c r="WBK61" s="0"/>
      <c r="WBL61" s="0"/>
      <c r="WBM61" s="0"/>
      <c r="WBN61" s="0"/>
      <c r="WBO61" s="0"/>
      <c r="WBP61" s="0"/>
      <c r="WBQ61" s="0"/>
      <c r="WBR61" s="0"/>
      <c r="WBS61" s="0"/>
      <c r="WBT61" s="0"/>
      <c r="WBU61" s="0"/>
      <c r="WBV61" s="0"/>
      <c r="WBW61" s="0"/>
      <c r="WBX61" s="0"/>
      <c r="WBY61" s="0"/>
      <c r="WBZ61" s="0"/>
      <c r="WCA61" s="0"/>
      <c r="WCB61" s="0"/>
      <c r="WCC61" s="0"/>
      <c r="WCD61" s="0"/>
      <c r="WCE61" s="0"/>
      <c r="WCF61" s="0"/>
      <c r="WCG61" s="0"/>
      <c r="WCH61" s="0"/>
      <c r="WCI61" s="0"/>
      <c r="WCJ61" s="0"/>
      <c r="WCK61" s="0"/>
      <c r="WCL61" s="0"/>
      <c r="WCM61" s="0"/>
      <c r="WCN61" s="0"/>
      <c r="WCO61" s="0"/>
      <c r="WCP61" s="0"/>
      <c r="WCQ61" s="0"/>
      <c r="WCR61" s="0"/>
      <c r="WCS61" s="0"/>
      <c r="WCT61" s="0"/>
      <c r="WCU61" s="0"/>
      <c r="WCV61" s="0"/>
      <c r="WCW61" s="0"/>
      <c r="WCX61" s="0"/>
      <c r="WCY61" s="0"/>
      <c r="WCZ61" s="0"/>
      <c r="WDA61" s="0"/>
      <c r="WDB61" s="0"/>
      <c r="WDC61" s="0"/>
      <c r="WDD61" s="0"/>
      <c r="WDE61" s="0"/>
      <c r="WDF61" s="0"/>
      <c r="WDG61" s="0"/>
      <c r="WDH61" s="0"/>
      <c r="WDI61" s="0"/>
      <c r="WDJ61" s="0"/>
      <c r="WDK61" s="0"/>
      <c r="WDL61" s="0"/>
      <c r="WDM61" s="0"/>
      <c r="WDN61" s="0"/>
      <c r="WDO61" s="0"/>
      <c r="WDP61" s="0"/>
      <c r="WDQ61" s="0"/>
      <c r="WDR61" s="0"/>
      <c r="WDS61" s="0"/>
      <c r="WDT61" s="0"/>
      <c r="WDU61" s="0"/>
      <c r="WDV61" s="0"/>
      <c r="WDW61" s="0"/>
      <c r="WDX61" s="0"/>
      <c r="WDY61" s="0"/>
      <c r="WDZ61" s="0"/>
      <c r="WEA61" s="0"/>
      <c r="WEB61" s="0"/>
      <c r="WEC61" s="0"/>
      <c r="WED61" s="0"/>
      <c r="WEE61" s="0"/>
      <c r="WEF61" s="0"/>
      <c r="WEG61" s="0"/>
      <c r="WEH61" s="0"/>
      <c r="WEI61" s="0"/>
      <c r="WEJ61" s="0"/>
      <c r="WEK61" s="0"/>
      <c r="WEL61" s="0"/>
      <c r="WEM61" s="0"/>
      <c r="WEN61" s="0"/>
      <c r="WEO61" s="0"/>
      <c r="WEP61" s="0"/>
      <c r="WEQ61" s="0"/>
      <c r="WER61" s="0"/>
      <c r="WES61" s="0"/>
      <c r="WET61" s="0"/>
      <c r="WEU61" s="0"/>
      <c r="WEV61" s="0"/>
      <c r="WEW61" s="0"/>
      <c r="WEX61" s="0"/>
      <c r="WEY61" s="0"/>
      <c r="WEZ61" s="0"/>
      <c r="WFA61" s="0"/>
      <c r="WFB61" s="0"/>
      <c r="WFC61" s="0"/>
      <c r="WFD61" s="0"/>
      <c r="WFE61" s="0"/>
      <c r="WFF61" s="0"/>
      <c r="WFG61" s="0"/>
      <c r="WFH61" s="0"/>
      <c r="WFI61" s="0"/>
      <c r="WFJ61" s="0"/>
      <c r="WFK61" s="0"/>
      <c r="WFL61" s="0"/>
      <c r="WFM61" s="0"/>
      <c r="WFN61" s="0"/>
      <c r="WFO61" s="0"/>
      <c r="WFP61" s="0"/>
      <c r="WFQ61" s="0"/>
      <c r="WFR61" s="0"/>
      <c r="WFS61" s="0"/>
      <c r="WFT61" s="0"/>
      <c r="WFU61" s="0"/>
      <c r="WFV61" s="0"/>
      <c r="WFW61" s="0"/>
      <c r="WFX61" s="0"/>
      <c r="WFY61" s="0"/>
      <c r="WFZ61" s="0"/>
      <c r="WGA61" s="0"/>
      <c r="WGB61" s="0"/>
      <c r="WGC61" s="0"/>
      <c r="WGD61" s="0"/>
      <c r="WGE61" s="0"/>
      <c r="WGF61" s="0"/>
      <c r="WGG61" s="0"/>
      <c r="WGH61" s="0"/>
      <c r="WGI61" s="0"/>
      <c r="WGJ61" s="0"/>
      <c r="WGK61" s="0"/>
      <c r="WGL61" s="0"/>
      <c r="WGM61" s="0"/>
      <c r="WGN61" s="0"/>
      <c r="WGO61" s="0"/>
      <c r="WGP61" s="0"/>
      <c r="WGQ61" s="0"/>
      <c r="WGR61" s="0"/>
      <c r="WGS61" s="0"/>
      <c r="WGT61" s="0"/>
      <c r="WGU61" s="0"/>
      <c r="WGV61" s="0"/>
      <c r="WGW61" s="0"/>
      <c r="WGX61" s="0"/>
      <c r="WGY61" s="0"/>
      <c r="WGZ61" s="0"/>
      <c r="WHA61" s="0"/>
      <c r="WHB61" s="0"/>
      <c r="WHC61" s="0"/>
      <c r="WHD61" s="0"/>
      <c r="WHE61" s="0"/>
      <c r="WHF61" s="0"/>
      <c r="WHG61" s="0"/>
      <c r="WHH61" s="0"/>
      <c r="WHI61" s="0"/>
      <c r="WHJ61" s="0"/>
      <c r="WHK61" s="0"/>
      <c r="WHL61" s="0"/>
      <c r="WHM61" s="0"/>
      <c r="WHN61" s="0"/>
      <c r="WHO61" s="0"/>
      <c r="WHP61" s="0"/>
      <c r="WHQ61" s="0"/>
      <c r="WHR61" s="0"/>
      <c r="WHS61" s="0"/>
      <c r="WHT61" s="0"/>
      <c r="WHU61" s="0"/>
      <c r="WHV61" s="0"/>
      <c r="WHW61" s="0"/>
      <c r="WHX61" s="0"/>
      <c r="WHY61" s="0"/>
      <c r="WHZ61" s="0"/>
      <c r="WIA61" s="0"/>
      <c r="WIB61" s="0"/>
      <c r="WIC61" s="0"/>
      <c r="WID61" s="0"/>
      <c r="WIE61" s="0"/>
      <c r="WIF61" s="0"/>
      <c r="WIG61" s="0"/>
      <c r="WIH61" s="0"/>
      <c r="WII61" s="0"/>
      <c r="WIJ61" s="0"/>
      <c r="WIK61" s="0"/>
      <c r="WIL61" s="0"/>
      <c r="WIM61" s="0"/>
      <c r="WIN61" s="0"/>
      <c r="WIO61" s="0"/>
      <c r="WIP61" s="0"/>
      <c r="WIQ61" s="0"/>
      <c r="WIR61" s="0"/>
      <c r="WIS61" s="0"/>
      <c r="WIT61" s="0"/>
      <c r="WIU61" s="0"/>
      <c r="WIV61" s="0"/>
      <c r="WIW61" s="0"/>
      <c r="WIX61" s="0"/>
      <c r="WIY61" s="0"/>
      <c r="WIZ61" s="0"/>
      <c r="WJA61" s="0"/>
      <c r="WJB61" s="0"/>
      <c r="WJC61" s="0"/>
      <c r="WJD61" s="0"/>
      <c r="WJE61" s="0"/>
      <c r="WJF61" s="0"/>
      <c r="WJG61" s="0"/>
      <c r="WJH61" s="0"/>
      <c r="WJI61" s="0"/>
      <c r="WJJ61" s="0"/>
      <c r="WJK61" s="0"/>
      <c r="WJL61" s="0"/>
      <c r="WJM61" s="0"/>
      <c r="WJN61" s="0"/>
      <c r="WJO61" s="0"/>
      <c r="WJP61" s="0"/>
      <c r="WJQ61" s="0"/>
      <c r="WJR61" s="0"/>
      <c r="WJS61" s="0"/>
      <c r="WJT61" s="0"/>
      <c r="WJU61" s="0"/>
      <c r="WJV61" s="0"/>
      <c r="WJW61" s="0"/>
      <c r="WJX61" s="0"/>
      <c r="WJY61" s="0"/>
      <c r="WJZ61" s="0"/>
      <c r="WKA61" s="0"/>
      <c r="WKB61" s="0"/>
      <c r="WKC61" s="0"/>
      <c r="WKD61" s="0"/>
      <c r="WKE61" s="0"/>
      <c r="WKF61" s="0"/>
      <c r="WKG61" s="0"/>
      <c r="WKH61" s="0"/>
      <c r="WKI61" s="0"/>
      <c r="WKJ61" s="0"/>
      <c r="WKK61" s="0"/>
      <c r="WKL61" s="0"/>
      <c r="WKM61" s="0"/>
      <c r="WKN61" s="0"/>
      <c r="WKO61" s="0"/>
      <c r="WKP61" s="0"/>
      <c r="WKQ61" s="0"/>
      <c r="WKR61" s="0"/>
      <c r="WKS61" s="0"/>
      <c r="WKT61" s="0"/>
      <c r="WKU61" s="0"/>
      <c r="WKV61" s="0"/>
      <c r="WKW61" s="0"/>
      <c r="WKX61" s="0"/>
      <c r="WKY61" s="0"/>
      <c r="WKZ61" s="0"/>
      <c r="WLA61" s="0"/>
      <c r="WLB61" s="0"/>
      <c r="WLC61" s="0"/>
      <c r="WLD61" s="0"/>
      <c r="WLE61" s="0"/>
      <c r="WLF61" s="0"/>
      <c r="WLG61" s="0"/>
      <c r="WLH61" s="0"/>
      <c r="WLI61" s="0"/>
      <c r="WLJ61" s="0"/>
      <c r="WLK61" s="0"/>
      <c r="WLL61" s="0"/>
      <c r="WLM61" s="0"/>
      <c r="WLN61" s="0"/>
      <c r="WLO61" s="0"/>
      <c r="WLP61" s="0"/>
      <c r="WLQ61" s="0"/>
      <c r="WLR61" s="0"/>
      <c r="WLS61" s="0"/>
      <c r="WLT61" s="0"/>
      <c r="WLU61" s="0"/>
      <c r="WLV61" s="0"/>
      <c r="WLW61" s="0"/>
      <c r="WLX61" s="0"/>
      <c r="WLY61" s="0"/>
      <c r="WLZ61" s="0"/>
      <c r="WMA61" s="0"/>
      <c r="WMB61" s="0"/>
      <c r="WMC61" s="0"/>
      <c r="WMD61" s="0"/>
      <c r="WME61" s="0"/>
      <c r="WMF61" s="0"/>
      <c r="WMG61" s="0"/>
      <c r="WMH61" s="0"/>
      <c r="WMI61" s="0"/>
      <c r="WMJ61" s="0"/>
      <c r="WMK61" s="0"/>
      <c r="WML61" s="0"/>
      <c r="WMM61" s="0"/>
      <c r="WMN61" s="0"/>
      <c r="WMO61" s="0"/>
      <c r="WMP61" s="0"/>
      <c r="WMQ61" s="0"/>
      <c r="WMR61" s="0"/>
      <c r="WMS61" s="0"/>
      <c r="WMT61" s="0"/>
      <c r="WMU61" s="0"/>
      <c r="WMV61" s="0"/>
      <c r="WMW61" s="0"/>
      <c r="WMX61" s="0"/>
      <c r="WMY61" s="0"/>
      <c r="WMZ61" s="0"/>
      <c r="WNA61" s="0"/>
      <c r="WNB61" s="0"/>
      <c r="WNC61" s="0"/>
      <c r="WND61" s="0"/>
      <c r="WNE61" s="0"/>
      <c r="WNF61" s="0"/>
      <c r="WNG61" s="0"/>
      <c r="WNH61" s="0"/>
      <c r="WNI61" s="0"/>
      <c r="WNJ61" s="0"/>
      <c r="WNK61" s="0"/>
      <c r="WNL61" s="0"/>
      <c r="WNM61" s="0"/>
      <c r="WNN61" s="0"/>
      <c r="WNO61" s="0"/>
      <c r="WNP61" s="0"/>
      <c r="WNQ61" s="0"/>
      <c r="WNR61" s="0"/>
      <c r="WNS61" s="0"/>
      <c r="WNT61" s="0"/>
      <c r="WNU61" s="0"/>
      <c r="WNV61" s="0"/>
      <c r="WNW61" s="0"/>
      <c r="WNX61" s="0"/>
      <c r="WNY61" s="0"/>
      <c r="WNZ61" s="0"/>
      <c r="WOA61" s="0"/>
      <c r="WOB61" s="0"/>
      <c r="WOC61" s="0"/>
      <c r="WOD61" s="0"/>
      <c r="WOE61" s="0"/>
      <c r="WOF61" s="0"/>
      <c r="WOG61" s="0"/>
      <c r="WOH61" s="0"/>
      <c r="WOI61" s="0"/>
      <c r="WOJ61" s="0"/>
      <c r="WOK61" s="0"/>
      <c r="WOL61" s="0"/>
      <c r="WOM61" s="0"/>
      <c r="WON61" s="0"/>
      <c r="WOO61" s="0"/>
      <c r="WOP61" s="0"/>
      <c r="WOQ61" s="0"/>
      <c r="WOR61" s="0"/>
      <c r="WOS61" s="0"/>
      <c r="WOT61" s="0"/>
      <c r="WOU61" s="0"/>
      <c r="WOV61" s="0"/>
      <c r="WOW61" s="0"/>
      <c r="WOX61" s="0"/>
      <c r="WOY61" s="0"/>
      <c r="WOZ61" s="0"/>
      <c r="WPA61" s="0"/>
      <c r="WPB61" s="0"/>
      <c r="WPC61" s="0"/>
      <c r="WPD61" s="0"/>
      <c r="WPE61" s="0"/>
      <c r="WPF61" s="0"/>
      <c r="WPG61" s="0"/>
      <c r="WPH61" s="0"/>
      <c r="WPI61" s="0"/>
      <c r="WPJ61" s="0"/>
      <c r="WPK61" s="0"/>
      <c r="WPL61" s="0"/>
      <c r="WPM61" s="0"/>
      <c r="WPN61" s="0"/>
      <c r="WPO61" s="0"/>
      <c r="WPP61" s="0"/>
      <c r="WPQ61" s="0"/>
      <c r="WPR61" s="0"/>
      <c r="WPS61" s="0"/>
      <c r="WPT61" s="0"/>
      <c r="WPU61" s="0"/>
      <c r="WPV61" s="0"/>
      <c r="WPW61" s="0"/>
      <c r="WPX61" s="0"/>
      <c r="WPY61" s="0"/>
      <c r="WPZ61" s="0"/>
      <c r="WQA61" s="0"/>
      <c r="WQB61" s="0"/>
      <c r="WQC61" s="0"/>
      <c r="WQD61" s="0"/>
      <c r="WQE61" s="0"/>
      <c r="WQF61" s="0"/>
      <c r="WQG61" s="0"/>
      <c r="WQH61" s="0"/>
      <c r="WQI61" s="0"/>
      <c r="WQJ61" s="0"/>
      <c r="WQK61" s="0"/>
      <c r="WQL61" s="0"/>
      <c r="WQM61" s="0"/>
      <c r="WQN61" s="0"/>
      <c r="WQO61" s="0"/>
      <c r="WQP61" s="0"/>
      <c r="WQQ61" s="0"/>
      <c r="WQR61" s="0"/>
      <c r="WQS61" s="0"/>
      <c r="WQT61" s="0"/>
      <c r="WQU61" s="0"/>
      <c r="WQV61" s="0"/>
      <c r="WQW61" s="0"/>
      <c r="WQX61" s="0"/>
      <c r="WQY61" s="0"/>
      <c r="WQZ61" s="0"/>
      <c r="WRA61" s="0"/>
      <c r="WRB61" s="0"/>
      <c r="WRC61" s="0"/>
      <c r="WRD61" s="0"/>
      <c r="WRE61" s="0"/>
      <c r="WRF61" s="0"/>
      <c r="WRG61" s="0"/>
      <c r="WRH61" s="0"/>
      <c r="WRI61" s="0"/>
      <c r="WRJ61" s="0"/>
      <c r="WRK61" s="0"/>
      <c r="WRL61" s="0"/>
      <c r="WRM61" s="0"/>
      <c r="WRN61" s="0"/>
      <c r="WRO61" s="0"/>
      <c r="WRP61" s="0"/>
      <c r="WRQ61" s="0"/>
      <c r="WRR61" s="0"/>
      <c r="WRS61" s="0"/>
      <c r="WRT61" s="0"/>
      <c r="WRU61" s="0"/>
      <c r="WRV61" s="0"/>
      <c r="WRW61" s="0"/>
      <c r="WRX61" s="0"/>
      <c r="WRY61" s="0"/>
      <c r="WRZ61" s="0"/>
      <c r="WSA61" s="0"/>
      <c r="WSB61" s="0"/>
      <c r="WSC61" s="0"/>
      <c r="WSD61" s="0"/>
      <c r="WSE61" s="0"/>
      <c r="WSF61" s="0"/>
      <c r="WSG61" s="0"/>
      <c r="WSH61" s="0"/>
      <c r="WSI61" s="0"/>
      <c r="WSJ61" s="0"/>
      <c r="WSK61" s="0"/>
      <c r="WSL61" s="0"/>
      <c r="WSM61" s="0"/>
      <c r="WSN61" s="0"/>
      <c r="WSO61" s="0"/>
      <c r="WSP61" s="0"/>
      <c r="WSQ61" s="0"/>
      <c r="WSR61" s="0"/>
      <c r="WSS61" s="0"/>
      <c r="WST61" s="0"/>
      <c r="WSU61" s="0"/>
      <c r="WSV61" s="0"/>
      <c r="WSW61" s="0"/>
      <c r="WSX61" s="0"/>
      <c r="WSY61" s="0"/>
      <c r="WSZ61" s="0"/>
      <c r="WTA61" s="0"/>
      <c r="WTB61" s="0"/>
      <c r="WTC61" s="0"/>
      <c r="WTD61" s="0"/>
      <c r="WTE61" s="0"/>
      <c r="WTF61" s="0"/>
      <c r="WTG61" s="0"/>
      <c r="WTH61" s="0"/>
      <c r="WTI61" s="0"/>
      <c r="WTJ61" s="0"/>
      <c r="WTK61" s="0"/>
      <c r="WTL61" s="0"/>
      <c r="WTM61" s="0"/>
      <c r="WTN61" s="0"/>
      <c r="WTO61" s="0"/>
      <c r="WTP61" s="0"/>
      <c r="WTQ61" s="0"/>
      <c r="WTR61" s="0"/>
      <c r="WTS61" s="0"/>
      <c r="WTT61" s="0"/>
      <c r="WTU61" s="0"/>
      <c r="WTV61" s="0"/>
      <c r="WTW61" s="0"/>
      <c r="WTX61" s="0"/>
      <c r="WTY61" s="0"/>
      <c r="WTZ61" s="0"/>
      <c r="WUA61" s="0"/>
      <c r="WUB61" s="0"/>
      <c r="WUC61" s="0"/>
      <c r="WUD61" s="0"/>
      <c r="WUE61" s="0"/>
      <c r="WUF61" s="0"/>
      <c r="WUG61" s="0"/>
      <c r="WUH61" s="0"/>
      <c r="WUI61" s="0"/>
      <c r="WUJ61" s="0"/>
      <c r="WUK61" s="0"/>
      <c r="WUL61" s="0"/>
      <c r="WUM61" s="0"/>
      <c r="WUN61" s="0"/>
      <c r="WUO61" s="0"/>
      <c r="WUP61" s="0"/>
      <c r="WUQ61" s="0"/>
      <c r="WUR61" s="0"/>
      <c r="WUS61" s="0"/>
      <c r="WUT61" s="0"/>
      <c r="WUU61" s="0"/>
      <c r="WUV61" s="0"/>
      <c r="WUW61" s="0"/>
      <c r="WUX61" s="0"/>
      <c r="WUY61" s="0"/>
      <c r="WUZ61" s="0"/>
      <c r="WVA61" s="0"/>
      <c r="WVB61" s="0"/>
      <c r="WVC61" s="0"/>
      <c r="WVD61" s="0"/>
      <c r="WVE61" s="0"/>
      <c r="WVF61" s="0"/>
      <c r="WVG61" s="0"/>
      <c r="WVH61" s="0"/>
      <c r="WVI61" s="0"/>
      <c r="WVJ61" s="0"/>
      <c r="WVK61" s="0"/>
      <c r="WVL61" s="0"/>
      <c r="WVM61" s="0"/>
      <c r="WVN61" s="0"/>
      <c r="WVO61" s="0"/>
      <c r="WVP61" s="0"/>
      <c r="WVQ61" s="0"/>
      <c r="WVR61" s="0"/>
      <c r="WVS61" s="0"/>
      <c r="WVT61" s="0"/>
      <c r="WVU61" s="0"/>
      <c r="WVV61" s="0"/>
      <c r="WVW61" s="0"/>
      <c r="WVX61" s="0"/>
      <c r="WVY61" s="0"/>
      <c r="WVZ61" s="0"/>
      <c r="WWA61" s="0"/>
      <c r="WWB61" s="0"/>
      <c r="WWC61" s="0"/>
      <c r="WWD61" s="0"/>
      <c r="WWE61" s="0"/>
      <c r="WWF61" s="0"/>
      <c r="WWG61" s="0"/>
      <c r="WWH61" s="0"/>
      <c r="WWI61" s="0"/>
      <c r="WWJ61" s="0"/>
      <c r="WWK61" s="0"/>
      <c r="WWL61" s="0"/>
      <c r="WWM61" s="0"/>
      <c r="WWN61" s="0"/>
      <c r="WWO61" s="0"/>
      <c r="WWP61" s="0"/>
      <c r="WWQ61" s="0"/>
      <c r="WWR61" s="0"/>
      <c r="WWS61" s="0"/>
      <c r="WWT61" s="0"/>
      <c r="WWU61" s="0"/>
      <c r="WWV61" s="0"/>
      <c r="WWW61" s="0"/>
      <c r="WWX61" s="0"/>
      <c r="WWY61" s="0"/>
      <c r="WWZ61" s="0"/>
      <c r="WXA61" s="0"/>
      <c r="WXB61" s="0"/>
      <c r="WXC61" s="0"/>
      <c r="WXD61" s="0"/>
      <c r="WXE61" s="0"/>
      <c r="WXF61" s="0"/>
      <c r="WXG61" s="0"/>
      <c r="WXH61" s="0"/>
      <c r="WXI61" s="0"/>
      <c r="WXJ61" s="0"/>
      <c r="WXK61" s="0"/>
      <c r="WXL61" s="0"/>
      <c r="WXM61" s="0"/>
      <c r="WXN61" s="0"/>
      <c r="WXO61" s="0"/>
      <c r="WXP61" s="0"/>
      <c r="WXQ61" s="0"/>
      <c r="WXR61" s="0"/>
      <c r="WXS61" s="0"/>
      <c r="WXT61" s="0"/>
      <c r="WXU61" s="0"/>
      <c r="WXV61" s="0"/>
      <c r="WXW61" s="0"/>
      <c r="WXX61" s="0"/>
      <c r="WXY61" s="0"/>
      <c r="WXZ61" s="0"/>
      <c r="WYA61" s="0"/>
      <c r="WYB61" s="0"/>
      <c r="WYC61" s="0"/>
      <c r="WYD61" s="0"/>
      <c r="WYE61" s="0"/>
      <c r="WYF61" s="0"/>
      <c r="WYG61" s="0"/>
      <c r="WYH61" s="0"/>
      <c r="WYI61" s="0"/>
      <c r="WYJ61" s="0"/>
      <c r="WYK61" s="0"/>
      <c r="WYL61" s="0"/>
      <c r="WYM61" s="0"/>
      <c r="WYN61" s="0"/>
      <c r="WYO61" s="0"/>
      <c r="WYP61" s="0"/>
      <c r="WYQ61" s="0"/>
      <c r="WYR61" s="0"/>
      <c r="WYS61" s="0"/>
      <c r="WYT61" s="0"/>
      <c r="WYU61" s="0"/>
      <c r="WYV61" s="0"/>
      <c r="WYW61" s="0"/>
      <c r="WYX61" s="0"/>
      <c r="WYY61" s="0"/>
      <c r="WYZ61" s="0"/>
      <c r="WZA61" s="0"/>
      <c r="WZB61" s="0"/>
      <c r="WZC61" s="0"/>
      <c r="WZD61" s="0"/>
      <c r="WZE61" s="0"/>
      <c r="WZF61" s="0"/>
      <c r="WZG61" s="0"/>
      <c r="WZH61" s="0"/>
      <c r="WZI61" s="0"/>
      <c r="WZJ61" s="0"/>
      <c r="WZK61" s="0"/>
      <c r="WZL61" s="0"/>
      <c r="WZM61" s="0"/>
      <c r="WZN61" s="0"/>
      <c r="WZO61" s="0"/>
      <c r="WZP61" s="0"/>
      <c r="WZQ61" s="0"/>
      <c r="WZR61" s="0"/>
      <c r="WZS61" s="0"/>
      <c r="WZT61" s="0"/>
      <c r="WZU61" s="0"/>
      <c r="WZV61" s="0"/>
      <c r="WZW61" s="0"/>
      <c r="WZX61" s="0"/>
      <c r="WZY61" s="0"/>
      <c r="WZZ61" s="0"/>
      <c r="XAA61" s="0"/>
      <c r="XAB61" s="0"/>
      <c r="XAC61" s="0"/>
      <c r="XAD61" s="0"/>
      <c r="XAE61" s="0"/>
      <c r="XAF61" s="0"/>
      <c r="XAG61" s="0"/>
      <c r="XAH61" s="0"/>
      <c r="XAI61" s="0"/>
      <c r="XAJ61" s="0"/>
      <c r="XAK61" s="0"/>
      <c r="XAL61" s="0"/>
      <c r="XAM61" s="0"/>
      <c r="XAN61" s="0"/>
      <c r="XAO61" s="0"/>
      <c r="XAP61" s="0"/>
      <c r="XAQ61" s="0"/>
      <c r="XAR61" s="0"/>
      <c r="XAS61" s="0"/>
      <c r="XAT61" s="0"/>
      <c r="XAU61" s="0"/>
      <c r="XAV61" s="0"/>
      <c r="XAW61" s="0"/>
      <c r="XAX61" s="0"/>
      <c r="XAY61" s="0"/>
      <c r="XAZ61" s="0"/>
      <c r="XBA61" s="0"/>
      <c r="XBB61" s="0"/>
      <c r="XBC61" s="0"/>
      <c r="XBD61" s="0"/>
      <c r="XBE61" s="0"/>
      <c r="XBF61" s="0"/>
      <c r="XBG61" s="0"/>
      <c r="XBH61" s="0"/>
      <c r="XBI61" s="0"/>
      <c r="XBJ61" s="0"/>
      <c r="XBK61" s="0"/>
      <c r="XBL61" s="0"/>
      <c r="XBM61" s="0"/>
      <c r="XBN61" s="0"/>
      <c r="XBO61" s="0"/>
      <c r="XBP61" s="0"/>
      <c r="XBQ61" s="0"/>
      <c r="XBR61" s="0"/>
      <c r="XBS61" s="0"/>
      <c r="XBT61" s="0"/>
      <c r="XBU61" s="0"/>
      <c r="XBV61" s="0"/>
      <c r="XBW61" s="0"/>
      <c r="XBX61" s="0"/>
      <c r="XBY61" s="0"/>
      <c r="XBZ61" s="0"/>
      <c r="XCA61" s="0"/>
      <c r="XCB61" s="0"/>
      <c r="XCC61" s="0"/>
      <c r="XCD61" s="0"/>
      <c r="XCE61" s="0"/>
      <c r="XCF61" s="0"/>
      <c r="XCG61" s="0"/>
      <c r="XCH61" s="0"/>
      <c r="XCI61" s="0"/>
      <c r="XCJ61" s="0"/>
      <c r="XCK61" s="0"/>
      <c r="XCL61" s="0"/>
      <c r="XCM61" s="0"/>
      <c r="XCN61" s="0"/>
      <c r="XCO61" s="0"/>
      <c r="XCP61" s="0"/>
      <c r="XCQ61" s="0"/>
      <c r="XCR61" s="0"/>
      <c r="XCS61" s="0"/>
      <c r="XCT61" s="0"/>
      <c r="XCU61" s="0"/>
      <c r="XCV61" s="0"/>
      <c r="XCW61" s="0"/>
      <c r="XCX61" s="0"/>
      <c r="XCY61" s="0"/>
      <c r="XCZ61" s="0"/>
      <c r="XDA61" s="0"/>
      <c r="XDB61" s="0"/>
      <c r="XDC61" s="0"/>
      <c r="XDD61" s="0"/>
      <c r="XDE61" s="0"/>
      <c r="XDF61" s="0"/>
      <c r="XDG61" s="0"/>
      <c r="XDH61" s="0"/>
      <c r="XDI61" s="0"/>
      <c r="XDJ61" s="0"/>
      <c r="XDK61" s="0"/>
      <c r="XDL61" s="0"/>
      <c r="XDM61" s="0"/>
      <c r="XDN61" s="0"/>
      <c r="XDO61" s="0"/>
      <c r="XDP61" s="0"/>
      <c r="XDQ61" s="0"/>
      <c r="XDR61" s="0"/>
      <c r="XDS61" s="0"/>
      <c r="XDT61" s="0"/>
      <c r="XDU61" s="0"/>
      <c r="XDV61" s="0"/>
      <c r="XDW61" s="0"/>
      <c r="XDX61" s="0"/>
      <c r="XDY61" s="0"/>
      <c r="XDZ61" s="0"/>
      <c r="XEA61" s="0"/>
      <c r="XEB61" s="0"/>
      <c r="XEC61" s="0"/>
      <c r="XED61" s="0"/>
      <c r="XEE61" s="0"/>
      <c r="XEF61" s="0"/>
      <c r="XEG61" s="0"/>
      <c r="XEH61" s="0"/>
      <c r="XEI61" s="0"/>
      <c r="XEJ61" s="0"/>
      <c r="XEK61" s="0"/>
      <c r="XEL61" s="0"/>
      <c r="XEM61" s="0"/>
      <c r="XEN61" s="0"/>
      <c r="XEO61" s="0"/>
      <c r="XEP61" s="0"/>
      <c r="XEQ61" s="0"/>
      <c r="XER61" s="0"/>
      <c r="XES61" s="0"/>
      <c r="XET61" s="0"/>
      <c r="XEU61" s="0"/>
      <c r="XEV61" s="0"/>
      <c r="XEW61" s="0"/>
      <c r="XEX61" s="0"/>
      <c r="XEY61" s="0"/>
      <c r="XEZ61" s="0"/>
      <c r="XFA61" s="0"/>
      <c r="XFB61" s="0"/>
      <c r="XFC61" s="0"/>
      <c r="XFD61" s="0"/>
    </row>
    <row r="62" customFormat="false" ht="15" hidden="false" customHeight="true" outlineLevel="0" collapsed="false">
      <c r="B62" s="14"/>
      <c r="C62" s="226"/>
      <c r="D62" s="227"/>
      <c r="E62" s="228"/>
      <c r="F62" s="228"/>
      <c r="G62" s="228"/>
      <c r="H62" s="0"/>
      <c r="I62" s="0"/>
      <c r="J62" s="0"/>
      <c r="K62" s="0"/>
      <c r="L62" s="0"/>
      <c r="M62" s="0"/>
      <c r="N62" s="0"/>
      <c r="O62" s="0"/>
      <c r="P62" s="0"/>
      <c r="Q62" s="0"/>
      <c r="R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c r="AMK62" s="0"/>
      <c r="AML62" s="0"/>
      <c r="AMM62" s="0"/>
      <c r="AMN62" s="0"/>
      <c r="AMO62" s="0"/>
      <c r="AMP62" s="0"/>
      <c r="AMQ62" s="0"/>
      <c r="AMR62" s="0"/>
      <c r="AMS62" s="0"/>
      <c r="AMT62" s="0"/>
      <c r="AMU62" s="0"/>
      <c r="AMV62" s="0"/>
      <c r="AMW62" s="0"/>
      <c r="AMX62" s="0"/>
      <c r="AMY62" s="0"/>
      <c r="AMZ62" s="0"/>
      <c r="ANA62" s="0"/>
      <c r="ANB62" s="0"/>
      <c r="ANC62" s="0"/>
      <c r="AND62" s="0"/>
      <c r="ANE62" s="0"/>
      <c r="ANF62" s="0"/>
      <c r="ANG62" s="0"/>
      <c r="ANH62" s="0"/>
      <c r="ANI62" s="0"/>
      <c r="ANJ62" s="0"/>
      <c r="ANK62" s="0"/>
      <c r="ANL62" s="0"/>
      <c r="ANM62" s="0"/>
      <c r="ANN62" s="0"/>
      <c r="ANO62" s="0"/>
      <c r="ANP62" s="0"/>
      <c r="ANQ62" s="0"/>
      <c r="ANR62" s="0"/>
      <c r="ANS62" s="0"/>
      <c r="ANT62" s="0"/>
      <c r="ANU62" s="0"/>
      <c r="ANV62" s="0"/>
      <c r="ANW62" s="0"/>
      <c r="ANX62" s="0"/>
      <c r="ANY62" s="0"/>
      <c r="ANZ62" s="0"/>
      <c r="AOA62" s="0"/>
      <c r="AOB62" s="0"/>
      <c r="AOC62" s="0"/>
      <c r="AOD62" s="0"/>
      <c r="AOE62" s="0"/>
      <c r="AOF62" s="0"/>
      <c r="AOG62" s="0"/>
      <c r="AOH62" s="0"/>
      <c r="AOI62" s="0"/>
      <c r="AOJ62" s="0"/>
      <c r="AOK62" s="0"/>
      <c r="AOL62" s="0"/>
      <c r="AOM62" s="0"/>
      <c r="AON62" s="0"/>
      <c r="AOO62" s="0"/>
      <c r="AOP62" s="0"/>
      <c r="AOQ62" s="0"/>
      <c r="AOR62" s="0"/>
      <c r="AOS62" s="0"/>
      <c r="AOT62" s="0"/>
      <c r="AOU62" s="0"/>
      <c r="AOV62" s="0"/>
      <c r="AOW62" s="0"/>
      <c r="AOX62" s="0"/>
      <c r="AOY62" s="0"/>
      <c r="AOZ62" s="0"/>
      <c r="APA62" s="0"/>
      <c r="APB62" s="0"/>
      <c r="APC62" s="0"/>
      <c r="APD62" s="0"/>
      <c r="APE62" s="0"/>
      <c r="APF62" s="0"/>
      <c r="APG62" s="0"/>
      <c r="APH62" s="0"/>
      <c r="API62" s="0"/>
      <c r="APJ62" s="0"/>
      <c r="APK62" s="0"/>
      <c r="APL62" s="0"/>
      <c r="APM62" s="0"/>
      <c r="APN62" s="0"/>
      <c r="APO62" s="0"/>
      <c r="APP62" s="0"/>
      <c r="APQ62" s="0"/>
      <c r="APR62" s="0"/>
      <c r="APS62" s="0"/>
      <c r="APT62" s="0"/>
      <c r="APU62" s="0"/>
      <c r="APV62" s="0"/>
      <c r="APW62" s="0"/>
      <c r="APX62" s="0"/>
      <c r="APY62" s="0"/>
      <c r="APZ62" s="0"/>
      <c r="AQA62" s="0"/>
      <c r="AQB62" s="0"/>
      <c r="AQC62" s="0"/>
      <c r="AQD62" s="0"/>
      <c r="AQE62" s="0"/>
      <c r="AQF62" s="0"/>
      <c r="AQG62" s="0"/>
      <c r="AQH62" s="0"/>
      <c r="AQI62" s="0"/>
      <c r="AQJ62" s="0"/>
      <c r="AQK62" s="0"/>
      <c r="AQL62" s="0"/>
      <c r="AQM62" s="0"/>
      <c r="AQN62" s="0"/>
      <c r="AQO62" s="0"/>
      <c r="AQP62" s="0"/>
      <c r="AQQ62" s="0"/>
      <c r="AQR62" s="0"/>
      <c r="AQS62" s="0"/>
      <c r="AQT62" s="0"/>
      <c r="AQU62" s="0"/>
      <c r="AQV62" s="0"/>
      <c r="AQW62" s="0"/>
      <c r="AQX62" s="0"/>
      <c r="AQY62" s="0"/>
      <c r="AQZ62" s="0"/>
      <c r="ARA62" s="0"/>
      <c r="ARB62" s="0"/>
      <c r="ARC62" s="0"/>
      <c r="ARD62" s="0"/>
      <c r="ARE62" s="0"/>
      <c r="ARF62" s="0"/>
      <c r="ARG62" s="0"/>
      <c r="ARH62" s="0"/>
      <c r="ARI62" s="0"/>
      <c r="ARJ62" s="0"/>
      <c r="ARK62" s="0"/>
      <c r="ARL62" s="0"/>
      <c r="ARM62" s="0"/>
      <c r="ARN62" s="0"/>
      <c r="ARO62" s="0"/>
      <c r="ARP62" s="0"/>
      <c r="ARQ62" s="0"/>
      <c r="ARR62" s="0"/>
      <c r="ARS62" s="0"/>
      <c r="ART62" s="0"/>
      <c r="ARU62" s="0"/>
      <c r="ARV62" s="0"/>
      <c r="ARW62" s="0"/>
      <c r="ARX62" s="0"/>
      <c r="ARY62" s="0"/>
      <c r="ARZ62" s="0"/>
      <c r="ASA62" s="0"/>
      <c r="ASB62" s="0"/>
      <c r="ASC62" s="0"/>
      <c r="ASD62" s="0"/>
      <c r="ASE62" s="0"/>
      <c r="ASF62" s="0"/>
      <c r="ASG62" s="0"/>
      <c r="ASH62" s="0"/>
      <c r="ASI62" s="0"/>
      <c r="ASJ62" s="0"/>
      <c r="ASK62" s="0"/>
      <c r="ASL62" s="0"/>
      <c r="ASM62" s="0"/>
      <c r="ASN62" s="0"/>
      <c r="ASO62" s="0"/>
      <c r="ASP62" s="0"/>
      <c r="ASQ62" s="0"/>
      <c r="ASR62" s="0"/>
      <c r="ASS62" s="0"/>
      <c r="AST62" s="0"/>
      <c r="ASU62" s="0"/>
      <c r="ASV62" s="0"/>
      <c r="ASW62" s="0"/>
      <c r="ASX62" s="0"/>
      <c r="ASY62" s="0"/>
      <c r="ASZ62" s="0"/>
      <c r="ATA62" s="0"/>
      <c r="ATB62" s="0"/>
      <c r="ATC62" s="0"/>
      <c r="ATD62" s="0"/>
      <c r="ATE62" s="0"/>
      <c r="ATF62" s="0"/>
      <c r="ATG62" s="0"/>
      <c r="ATH62" s="0"/>
      <c r="ATI62" s="0"/>
      <c r="ATJ62" s="0"/>
      <c r="ATK62" s="0"/>
      <c r="ATL62" s="0"/>
      <c r="ATM62" s="0"/>
      <c r="ATN62" s="0"/>
      <c r="ATO62" s="0"/>
      <c r="ATP62" s="0"/>
      <c r="ATQ62" s="0"/>
      <c r="ATR62" s="0"/>
      <c r="ATS62" s="0"/>
      <c r="ATT62" s="0"/>
      <c r="ATU62" s="0"/>
      <c r="ATV62" s="0"/>
      <c r="ATW62" s="0"/>
      <c r="ATX62" s="0"/>
      <c r="ATY62" s="0"/>
      <c r="ATZ62" s="0"/>
      <c r="AUA62" s="0"/>
      <c r="AUB62" s="0"/>
      <c r="AUC62" s="0"/>
      <c r="AUD62" s="0"/>
      <c r="AUE62" s="0"/>
      <c r="AUF62" s="0"/>
      <c r="AUG62" s="0"/>
      <c r="AUH62" s="0"/>
      <c r="AUI62" s="0"/>
      <c r="AUJ62" s="0"/>
      <c r="AUK62" s="0"/>
      <c r="AUL62" s="0"/>
      <c r="AUM62" s="0"/>
      <c r="AUN62" s="0"/>
      <c r="AUO62" s="0"/>
      <c r="AUP62" s="0"/>
      <c r="AUQ62" s="0"/>
      <c r="AUR62" s="0"/>
      <c r="AUS62" s="0"/>
      <c r="AUT62" s="0"/>
      <c r="AUU62" s="0"/>
      <c r="AUV62" s="0"/>
      <c r="AUW62" s="0"/>
      <c r="AUX62" s="0"/>
      <c r="AUY62" s="0"/>
      <c r="AUZ62" s="0"/>
      <c r="AVA62" s="0"/>
      <c r="AVB62" s="0"/>
      <c r="AVC62" s="0"/>
      <c r="AVD62" s="0"/>
      <c r="AVE62" s="0"/>
      <c r="AVF62" s="0"/>
      <c r="AVG62" s="0"/>
      <c r="AVH62" s="0"/>
      <c r="AVI62" s="0"/>
      <c r="AVJ62" s="0"/>
      <c r="AVK62" s="0"/>
      <c r="AVL62" s="0"/>
      <c r="AVM62" s="0"/>
      <c r="AVN62" s="0"/>
      <c r="AVO62" s="0"/>
      <c r="AVP62" s="0"/>
      <c r="AVQ62" s="0"/>
      <c r="AVR62" s="0"/>
      <c r="AVS62" s="0"/>
      <c r="AVT62" s="0"/>
      <c r="AVU62" s="0"/>
      <c r="AVV62" s="0"/>
      <c r="AVW62" s="0"/>
      <c r="AVX62" s="0"/>
      <c r="AVY62" s="0"/>
      <c r="AVZ62" s="0"/>
      <c r="AWA62" s="0"/>
      <c r="AWB62" s="0"/>
      <c r="AWC62" s="0"/>
      <c r="AWD62" s="0"/>
      <c r="AWE62" s="0"/>
      <c r="AWF62" s="0"/>
      <c r="AWG62" s="0"/>
      <c r="AWH62" s="0"/>
      <c r="AWI62" s="0"/>
      <c r="AWJ62" s="0"/>
      <c r="AWK62" s="0"/>
      <c r="AWL62" s="0"/>
      <c r="AWM62" s="0"/>
      <c r="AWN62" s="0"/>
      <c r="AWO62" s="0"/>
      <c r="AWP62" s="0"/>
      <c r="AWQ62" s="0"/>
      <c r="AWR62" s="0"/>
      <c r="AWS62" s="0"/>
      <c r="AWT62" s="0"/>
      <c r="AWU62" s="0"/>
      <c r="AWV62" s="0"/>
      <c r="AWW62" s="0"/>
      <c r="AWX62" s="0"/>
      <c r="AWY62" s="0"/>
      <c r="AWZ62" s="0"/>
      <c r="AXA62" s="0"/>
      <c r="AXB62" s="0"/>
      <c r="AXC62" s="0"/>
      <c r="AXD62" s="0"/>
      <c r="AXE62" s="0"/>
      <c r="AXF62" s="0"/>
      <c r="AXG62" s="0"/>
      <c r="AXH62" s="0"/>
      <c r="AXI62" s="0"/>
      <c r="AXJ62" s="0"/>
      <c r="AXK62" s="0"/>
      <c r="AXL62" s="0"/>
      <c r="AXM62" s="0"/>
      <c r="AXN62" s="0"/>
      <c r="AXO62" s="0"/>
      <c r="AXP62" s="0"/>
      <c r="AXQ62" s="0"/>
      <c r="AXR62" s="0"/>
      <c r="AXS62" s="0"/>
      <c r="AXT62" s="0"/>
      <c r="AXU62" s="0"/>
      <c r="AXV62" s="0"/>
      <c r="AXW62" s="0"/>
      <c r="AXX62" s="0"/>
      <c r="AXY62" s="0"/>
      <c r="AXZ62" s="0"/>
      <c r="AYA62" s="0"/>
      <c r="AYB62" s="0"/>
      <c r="AYC62" s="0"/>
      <c r="AYD62" s="0"/>
      <c r="AYE62" s="0"/>
      <c r="AYF62" s="0"/>
      <c r="AYG62" s="0"/>
      <c r="AYH62" s="0"/>
      <c r="AYI62" s="0"/>
      <c r="AYJ62" s="0"/>
      <c r="AYK62" s="0"/>
      <c r="AYL62" s="0"/>
      <c r="AYM62" s="0"/>
      <c r="AYN62" s="0"/>
      <c r="AYO62" s="0"/>
      <c r="AYP62" s="0"/>
      <c r="AYQ62" s="0"/>
      <c r="AYR62" s="0"/>
      <c r="AYS62" s="0"/>
      <c r="AYT62" s="0"/>
      <c r="AYU62" s="0"/>
      <c r="AYV62" s="0"/>
      <c r="AYW62" s="0"/>
      <c r="AYX62" s="0"/>
      <c r="AYY62" s="0"/>
      <c r="AYZ62" s="0"/>
      <c r="AZA62" s="0"/>
      <c r="AZB62" s="0"/>
      <c r="AZC62" s="0"/>
      <c r="AZD62" s="0"/>
      <c r="AZE62" s="0"/>
      <c r="AZF62" s="0"/>
      <c r="AZG62" s="0"/>
      <c r="AZH62" s="0"/>
      <c r="AZI62" s="0"/>
      <c r="AZJ62" s="0"/>
      <c r="AZK62" s="0"/>
      <c r="AZL62" s="0"/>
      <c r="AZM62" s="0"/>
      <c r="AZN62" s="0"/>
      <c r="AZO62" s="0"/>
      <c r="AZP62" s="0"/>
      <c r="AZQ62" s="0"/>
      <c r="AZR62" s="0"/>
      <c r="AZS62" s="0"/>
      <c r="AZT62" s="0"/>
      <c r="AZU62" s="0"/>
      <c r="AZV62" s="0"/>
      <c r="AZW62" s="0"/>
      <c r="AZX62" s="0"/>
      <c r="AZY62" s="0"/>
      <c r="AZZ62" s="0"/>
      <c r="BAA62" s="0"/>
      <c r="BAB62" s="0"/>
      <c r="BAC62" s="0"/>
      <c r="BAD62" s="0"/>
      <c r="BAE62" s="0"/>
      <c r="BAF62" s="0"/>
      <c r="BAG62" s="0"/>
      <c r="BAH62" s="0"/>
      <c r="BAI62" s="0"/>
      <c r="BAJ62" s="0"/>
      <c r="BAK62" s="0"/>
      <c r="BAL62" s="0"/>
      <c r="BAM62" s="0"/>
      <c r="BAN62" s="0"/>
      <c r="BAO62" s="0"/>
      <c r="BAP62" s="0"/>
      <c r="BAQ62" s="0"/>
      <c r="BAR62" s="0"/>
      <c r="BAS62" s="0"/>
      <c r="BAT62" s="0"/>
      <c r="BAU62" s="0"/>
      <c r="BAV62" s="0"/>
      <c r="BAW62" s="0"/>
      <c r="BAX62" s="0"/>
      <c r="BAY62" s="0"/>
      <c r="BAZ62" s="0"/>
      <c r="BBA62" s="0"/>
      <c r="BBB62" s="0"/>
      <c r="BBC62" s="0"/>
      <c r="BBD62" s="0"/>
      <c r="BBE62" s="0"/>
      <c r="BBF62" s="0"/>
      <c r="BBG62" s="0"/>
      <c r="BBH62" s="0"/>
      <c r="BBI62" s="0"/>
      <c r="BBJ62" s="0"/>
      <c r="BBK62" s="0"/>
      <c r="BBL62" s="0"/>
      <c r="BBM62" s="0"/>
      <c r="BBN62" s="0"/>
      <c r="BBO62" s="0"/>
      <c r="BBP62" s="0"/>
      <c r="BBQ62" s="0"/>
      <c r="BBR62" s="0"/>
      <c r="BBS62" s="0"/>
      <c r="BBT62" s="0"/>
      <c r="BBU62" s="0"/>
      <c r="BBV62" s="0"/>
      <c r="BBW62" s="0"/>
      <c r="BBX62" s="0"/>
      <c r="BBY62" s="0"/>
      <c r="BBZ62" s="0"/>
      <c r="BCA62" s="0"/>
      <c r="BCB62" s="0"/>
      <c r="BCC62" s="0"/>
      <c r="BCD62" s="0"/>
      <c r="BCE62" s="0"/>
      <c r="BCF62" s="0"/>
      <c r="BCG62" s="0"/>
      <c r="BCH62" s="0"/>
      <c r="BCI62" s="0"/>
      <c r="BCJ62" s="0"/>
      <c r="BCK62" s="0"/>
      <c r="BCL62" s="0"/>
      <c r="BCM62" s="0"/>
      <c r="BCN62" s="0"/>
      <c r="BCO62" s="0"/>
      <c r="BCP62" s="0"/>
      <c r="BCQ62" s="0"/>
      <c r="BCR62" s="0"/>
      <c r="BCS62" s="0"/>
      <c r="BCT62" s="0"/>
      <c r="BCU62" s="0"/>
      <c r="BCV62" s="0"/>
      <c r="BCW62" s="0"/>
      <c r="BCX62" s="0"/>
      <c r="BCY62" s="0"/>
      <c r="BCZ62" s="0"/>
      <c r="BDA62" s="0"/>
      <c r="BDB62" s="0"/>
      <c r="BDC62" s="0"/>
      <c r="BDD62" s="0"/>
      <c r="BDE62" s="0"/>
      <c r="BDF62" s="0"/>
      <c r="BDG62" s="0"/>
      <c r="BDH62" s="0"/>
      <c r="BDI62" s="0"/>
      <c r="BDJ62" s="0"/>
      <c r="BDK62" s="0"/>
      <c r="BDL62" s="0"/>
      <c r="BDM62" s="0"/>
      <c r="BDN62" s="0"/>
      <c r="BDO62" s="0"/>
      <c r="BDP62" s="0"/>
      <c r="BDQ62" s="0"/>
      <c r="BDR62" s="0"/>
      <c r="BDS62" s="0"/>
      <c r="BDT62" s="0"/>
      <c r="BDU62" s="0"/>
      <c r="BDV62" s="0"/>
      <c r="BDW62" s="0"/>
      <c r="BDX62" s="0"/>
      <c r="BDY62" s="0"/>
      <c r="BDZ62" s="0"/>
      <c r="BEA62" s="0"/>
      <c r="BEB62" s="0"/>
      <c r="BEC62" s="0"/>
      <c r="BED62" s="0"/>
      <c r="BEE62" s="0"/>
      <c r="BEF62" s="0"/>
      <c r="BEG62" s="0"/>
      <c r="BEH62" s="0"/>
      <c r="BEI62" s="0"/>
      <c r="BEJ62" s="0"/>
      <c r="BEK62" s="0"/>
      <c r="BEL62" s="0"/>
      <c r="BEM62" s="0"/>
      <c r="BEN62" s="0"/>
      <c r="BEO62" s="0"/>
      <c r="BEP62" s="0"/>
      <c r="BEQ62" s="0"/>
      <c r="BER62" s="0"/>
      <c r="BES62" s="0"/>
      <c r="BET62" s="0"/>
      <c r="BEU62" s="0"/>
      <c r="BEV62" s="0"/>
      <c r="BEW62" s="0"/>
      <c r="BEX62" s="0"/>
      <c r="BEY62" s="0"/>
      <c r="BEZ62" s="0"/>
      <c r="BFA62" s="0"/>
      <c r="BFB62" s="0"/>
      <c r="BFC62" s="0"/>
      <c r="BFD62" s="0"/>
      <c r="BFE62" s="0"/>
      <c r="BFF62" s="0"/>
      <c r="BFG62" s="0"/>
      <c r="BFH62" s="0"/>
      <c r="BFI62" s="0"/>
      <c r="BFJ62" s="0"/>
      <c r="BFK62" s="0"/>
      <c r="BFL62" s="0"/>
      <c r="BFM62" s="0"/>
      <c r="BFN62" s="0"/>
      <c r="BFO62" s="0"/>
      <c r="BFP62" s="0"/>
      <c r="BFQ62" s="0"/>
      <c r="BFR62" s="0"/>
      <c r="BFS62" s="0"/>
      <c r="BFT62" s="0"/>
      <c r="BFU62" s="0"/>
      <c r="BFV62" s="0"/>
      <c r="BFW62" s="0"/>
      <c r="BFX62" s="0"/>
      <c r="BFY62" s="0"/>
      <c r="BFZ62" s="0"/>
      <c r="BGA62" s="0"/>
      <c r="BGB62" s="0"/>
      <c r="BGC62" s="0"/>
      <c r="BGD62" s="0"/>
      <c r="BGE62" s="0"/>
      <c r="BGF62" s="0"/>
      <c r="BGG62" s="0"/>
      <c r="BGH62" s="0"/>
      <c r="BGI62" s="0"/>
      <c r="BGJ62" s="0"/>
      <c r="BGK62" s="0"/>
      <c r="BGL62" s="0"/>
      <c r="BGM62" s="0"/>
      <c r="BGN62" s="0"/>
      <c r="BGO62" s="0"/>
      <c r="BGP62" s="0"/>
      <c r="BGQ62" s="0"/>
      <c r="BGR62" s="0"/>
      <c r="BGS62" s="0"/>
      <c r="BGT62" s="0"/>
      <c r="BGU62" s="0"/>
      <c r="BGV62" s="0"/>
      <c r="BGW62" s="0"/>
      <c r="BGX62" s="0"/>
      <c r="BGY62" s="0"/>
      <c r="BGZ62" s="0"/>
      <c r="BHA62" s="0"/>
      <c r="BHB62" s="0"/>
      <c r="BHC62" s="0"/>
      <c r="BHD62" s="0"/>
      <c r="BHE62" s="0"/>
      <c r="BHF62" s="0"/>
      <c r="BHG62" s="0"/>
      <c r="BHH62" s="0"/>
      <c r="BHI62" s="0"/>
      <c r="BHJ62" s="0"/>
      <c r="BHK62" s="0"/>
      <c r="BHL62" s="0"/>
      <c r="BHM62" s="0"/>
      <c r="BHN62" s="0"/>
      <c r="BHO62" s="0"/>
      <c r="BHP62" s="0"/>
      <c r="BHQ62" s="0"/>
      <c r="BHR62" s="0"/>
      <c r="BHS62" s="0"/>
      <c r="BHT62" s="0"/>
      <c r="BHU62" s="0"/>
      <c r="BHV62" s="0"/>
      <c r="BHW62" s="0"/>
      <c r="BHX62" s="0"/>
      <c r="BHY62" s="0"/>
      <c r="BHZ62" s="0"/>
      <c r="BIA62" s="0"/>
      <c r="BIB62" s="0"/>
      <c r="BIC62" s="0"/>
      <c r="BID62" s="0"/>
      <c r="BIE62" s="0"/>
      <c r="BIF62" s="0"/>
      <c r="BIG62" s="0"/>
      <c r="BIH62" s="0"/>
      <c r="BII62" s="0"/>
      <c r="BIJ62" s="0"/>
      <c r="BIK62" s="0"/>
      <c r="BIL62" s="0"/>
      <c r="BIM62" s="0"/>
      <c r="BIN62" s="0"/>
      <c r="BIO62" s="0"/>
      <c r="BIP62" s="0"/>
      <c r="BIQ62" s="0"/>
      <c r="BIR62" s="0"/>
      <c r="BIS62" s="0"/>
      <c r="BIT62" s="0"/>
      <c r="BIU62" s="0"/>
      <c r="BIV62" s="0"/>
      <c r="BIW62" s="0"/>
      <c r="BIX62" s="0"/>
      <c r="BIY62" s="0"/>
      <c r="BIZ62" s="0"/>
      <c r="BJA62" s="0"/>
      <c r="BJB62" s="0"/>
      <c r="BJC62" s="0"/>
      <c r="BJD62" s="0"/>
      <c r="BJE62" s="0"/>
      <c r="BJF62" s="0"/>
      <c r="BJG62" s="0"/>
      <c r="BJH62" s="0"/>
      <c r="BJI62" s="0"/>
      <c r="BJJ62" s="0"/>
      <c r="BJK62" s="0"/>
      <c r="BJL62" s="0"/>
      <c r="BJM62" s="0"/>
      <c r="BJN62" s="0"/>
      <c r="BJO62" s="0"/>
      <c r="BJP62" s="0"/>
      <c r="BJQ62" s="0"/>
      <c r="BJR62" s="0"/>
      <c r="BJS62" s="0"/>
      <c r="BJT62" s="0"/>
      <c r="BJU62" s="0"/>
      <c r="BJV62" s="0"/>
      <c r="BJW62" s="0"/>
      <c r="BJX62" s="0"/>
      <c r="BJY62" s="0"/>
      <c r="BJZ62" s="0"/>
      <c r="BKA62" s="0"/>
      <c r="BKB62" s="0"/>
      <c r="BKC62" s="0"/>
      <c r="BKD62" s="0"/>
      <c r="BKE62" s="0"/>
      <c r="BKF62" s="0"/>
      <c r="BKG62" s="0"/>
      <c r="BKH62" s="0"/>
      <c r="BKI62" s="0"/>
      <c r="BKJ62" s="0"/>
      <c r="BKK62" s="0"/>
      <c r="BKL62" s="0"/>
      <c r="BKM62" s="0"/>
      <c r="BKN62" s="0"/>
      <c r="BKO62" s="0"/>
      <c r="BKP62" s="0"/>
      <c r="BKQ62" s="0"/>
      <c r="BKR62" s="0"/>
      <c r="BKS62" s="0"/>
      <c r="BKT62" s="0"/>
      <c r="BKU62" s="0"/>
      <c r="BKV62" s="0"/>
      <c r="BKW62" s="0"/>
      <c r="BKX62" s="0"/>
      <c r="BKY62" s="0"/>
      <c r="BKZ62" s="0"/>
      <c r="BLA62" s="0"/>
      <c r="BLB62" s="0"/>
      <c r="BLC62" s="0"/>
      <c r="BLD62" s="0"/>
      <c r="BLE62" s="0"/>
      <c r="BLF62" s="0"/>
      <c r="BLG62" s="0"/>
      <c r="BLH62" s="0"/>
      <c r="BLI62" s="0"/>
      <c r="BLJ62" s="0"/>
      <c r="BLK62" s="0"/>
      <c r="BLL62" s="0"/>
      <c r="BLM62" s="0"/>
      <c r="BLN62" s="0"/>
      <c r="BLO62" s="0"/>
      <c r="BLP62" s="0"/>
      <c r="BLQ62" s="0"/>
      <c r="BLR62" s="0"/>
      <c r="BLS62" s="0"/>
      <c r="BLT62" s="0"/>
      <c r="BLU62" s="0"/>
      <c r="BLV62" s="0"/>
      <c r="BLW62" s="0"/>
      <c r="BLX62" s="0"/>
      <c r="BLY62" s="0"/>
      <c r="BLZ62" s="0"/>
      <c r="BMA62" s="0"/>
      <c r="BMB62" s="0"/>
      <c r="BMC62" s="0"/>
      <c r="BMD62" s="0"/>
      <c r="BME62" s="0"/>
      <c r="BMF62" s="0"/>
      <c r="BMG62" s="0"/>
      <c r="BMH62" s="0"/>
      <c r="BMI62" s="0"/>
      <c r="BMJ62" s="0"/>
      <c r="BMK62" s="0"/>
      <c r="BML62" s="0"/>
      <c r="BMM62" s="0"/>
      <c r="BMN62" s="0"/>
      <c r="BMO62" s="0"/>
      <c r="BMP62" s="0"/>
      <c r="BMQ62" s="0"/>
      <c r="BMR62" s="0"/>
      <c r="BMS62" s="0"/>
      <c r="BMT62" s="0"/>
      <c r="BMU62" s="0"/>
      <c r="BMV62" s="0"/>
      <c r="BMW62" s="0"/>
      <c r="BMX62" s="0"/>
      <c r="BMY62" s="0"/>
      <c r="BMZ62" s="0"/>
      <c r="BNA62" s="0"/>
      <c r="BNB62" s="0"/>
      <c r="BNC62" s="0"/>
      <c r="BND62" s="0"/>
      <c r="BNE62" s="0"/>
      <c r="BNF62" s="0"/>
      <c r="BNG62" s="0"/>
      <c r="BNH62" s="0"/>
      <c r="BNI62" s="0"/>
      <c r="BNJ62" s="0"/>
      <c r="BNK62" s="0"/>
      <c r="BNL62" s="0"/>
      <c r="BNM62" s="0"/>
      <c r="BNN62" s="0"/>
      <c r="BNO62" s="0"/>
      <c r="BNP62" s="0"/>
      <c r="BNQ62" s="0"/>
      <c r="BNR62" s="0"/>
      <c r="BNS62" s="0"/>
      <c r="BNT62" s="0"/>
      <c r="BNU62" s="0"/>
      <c r="BNV62" s="0"/>
      <c r="BNW62" s="0"/>
      <c r="BNX62" s="0"/>
      <c r="BNY62" s="0"/>
      <c r="BNZ62" s="0"/>
      <c r="BOA62" s="0"/>
      <c r="BOB62" s="0"/>
      <c r="BOC62" s="0"/>
      <c r="BOD62" s="0"/>
      <c r="BOE62" s="0"/>
      <c r="BOF62" s="0"/>
      <c r="BOG62" s="0"/>
      <c r="BOH62" s="0"/>
      <c r="BOI62" s="0"/>
      <c r="BOJ62" s="0"/>
      <c r="BOK62" s="0"/>
      <c r="BOL62" s="0"/>
      <c r="BOM62" s="0"/>
      <c r="BON62" s="0"/>
      <c r="BOO62" s="0"/>
      <c r="BOP62" s="0"/>
      <c r="BOQ62" s="0"/>
      <c r="BOR62" s="0"/>
      <c r="BOS62" s="0"/>
      <c r="BOT62" s="0"/>
      <c r="BOU62" s="0"/>
      <c r="BOV62" s="0"/>
      <c r="BOW62" s="0"/>
      <c r="BOX62" s="0"/>
      <c r="BOY62" s="0"/>
      <c r="BOZ62" s="0"/>
      <c r="BPA62" s="0"/>
      <c r="BPB62" s="0"/>
      <c r="BPC62" s="0"/>
      <c r="BPD62" s="0"/>
      <c r="BPE62" s="0"/>
      <c r="BPF62" s="0"/>
      <c r="BPG62" s="0"/>
      <c r="BPH62" s="0"/>
      <c r="BPI62" s="0"/>
      <c r="BPJ62" s="0"/>
      <c r="BPK62" s="0"/>
      <c r="BPL62" s="0"/>
      <c r="BPM62" s="0"/>
      <c r="BPN62" s="0"/>
      <c r="BPO62" s="0"/>
      <c r="BPP62" s="0"/>
      <c r="BPQ62" s="0"/>
      <c r="BPR62" s="0"/>
      <c r="BPS62" s="0"/>
      <c r="BPT62" s="0"/>
      <c r="BPU62" s="0"/>
      <c r="BPV62" s="0"/>
      <c r="BPW62" s="0"/>
      <c r="BPX62" s="0"/>
      <c r="BPY62" s="0"/>
      <c r="BPZ62" s="0"/>
      <c r="BQA62" s="0"/>
      <c r="BQB62" s="0"/>
      <c r="BQC62" s="0"/>
      <c r="BQD62" s="0"/>
      <c r="BQE62" s="0"/>
      <c r="BQF62" s="0"/>
      <c r="BQG62" s="0"/>
      <c r="BQH62" s="0"/>
      <c r="BQI62" s="0"/>
      <c r="BQJ62" s="0"/>
      <c r="BQK62" s="0"/>
      <c r="BQL62" s="0"/>
      <c r="BQM62" s="0"/>
      <c r="BQN62" s="0"/>
      <c r="BQO62" s="0"/>
      <c r="BQP62" s="0"/>
      <c r="BQQ62" s="0"/>
      <c r="BQR62" s="0"/>
      <c r="BQS62" s="0"/>
      <c r="BQT62" s="0"/>
      <c r="BQU62" s="0"/>
      <c r="BQV62" s="0"/>
      <c r="BQW62" s="0"/>
      <c r="BQX62" s="0"/>
      <c r="BQY62" s="0"/>
      <c r="BQZ62" s="0"/>
      <c r="BRA62" s="0"/>
      <c r="BRB62" s="0"/>
      <c r="BRC62" s="0"/>
      <c r="BRD62" s="0"/>
      <c r="BRE62" s="0"/>
      <c r="BRF62" s="0"/>
      <c r="BRG62" s="0"/>
      <c r="BRH62" s="0"/>
      <c r="BRI62" s="0"/>
      <c r="BRJ62" s="0"/>
      <c r="BRK62" s="0"/>
      <c r="BRL62" s="0"/>
      <c r="BRM62" s="0"/>
      <c r="BRN62" s="0"/>
      <c r="BRO62" s="0"/>
      <c r="BRP62" s="0"/>
      <c r="BRQ62" s="0"/>
      <c r="BRR62" s="0"/>
      <c r="BRS62" s="0"/>
      <c r="BRT62" s="0"/>
      <c r="BRU62" s="0"/>
      <c r="BRV62" s="0"/>
      <c r="BRW62" s="0"/>
      <c r="BRX62" s="0"/>
      <c r="BRY62" s="0"/>
      <c r="BRZ62" s="0"/>
      <c r="BSA62" s="0"/>
      <c r="BSB62" s="0"/>
      <c r="BSC62" s="0"/>
      <c r="BSD62" s="0"/>
      <c r="BSE62" s="0"/>
      <c r="BSF62" s="0"/>
      <c r="BSG62" s="0"/>
      <c r="BSH62" s="0"/>
      <c r="BSI62" s="0"/>
      <c r="BSJ62" s="0"/>
      <c r="BSK62" s="0"/>
      <c r="BSL62" s="0"/>
      <c r="BSM62" s="0"/>
      <c r="BSN62" s="0"/>
      <c r="BSO62" s="0"/>
      <c r="BSP62" s="0"/>
      <c r="BSQ62" s="0"/>
      <c r="BSR62" s="0"/>
      <c r="BSS62" s="0"/>
      <c r="BST62" s="0"/>
      <c r="BSU62" s="0"/>
      <c r="BSV62" s="0"/>
      <c r="BSW62" s="0"/>
      <c r="BSX62" s="0"/>
      <c r="BSY62" s="0"/>
      <c r="BSZ62" s="0"/>
      <c r="BTA62" s="0"/>
      <c r="BTB62" s="0"/>
      <c r="BTC62" s="0"/>
      <c r="BTD62" s="0"/>
      <c r="BTE62" s="0"/>
      <c r="BTF62" s="0"/>
      <c r="BTG62" s="0"/>
      <c r="BTH62" s="0"/>
      <c r="BTI62" s="0"/>
      <c r="BTJ62" s="0"/>
      <c r="BTK62" s="0"/>
      <c r="BTL62" s="0"/>
      <c r="BTM62" s="0"/>
      <c r="BTN62" s="0"/>
      <c r="BTO62" s="0"/>
      <c r="BTP62" s="0"/>
      <c r="BTQ62" s="0"/>
      <c r="BTR62" s="0"/>
      <c r="BTS62" s="0"/>
      <c r="BTT62" s="0"/>
      <c r="BTU62" s="0"/>
      <c r="BTV62" s="0"/>
      <c r="BTW62" s="0"/>
      <c r="BTX62" s="0"/>
      <c r="BTY62" s="0"/>
      <c r="BTZ62" s="0"/>
      <c r="BUA62" s="0"/>
      <c r="BUB62" s="0"/>
      <c r="BUC62" s="0"/>
      <c r="BUD62" s="0"/>
      <c r="BUE62" s="0"/>
      <c r="BUF62" s="0"/>
      <c r="BUG62" s="0"/>
      <c r="BUH62" s="0"/>
      <c r="BUI62" s="0"/>
      <c r="BUJ62" s="0"/>
      <c r="BUK62" s="0"/>
      <c r="BUL62" s="0"/>
      <c r="BUM62" s="0"/>
      <c r="BUN62" s="0"/>
      <c r="BUO62" s="0"/>
      <c r="BUP62" s="0"/>
      <c r="BUQ62" s="0"/>
      <c r="BUR62" s="0"/>
      <c r="BUS62" s="0"/>
      <c r="BUT62" s="0"/>
      <c r="BUU62" s="0"/>
      <c r="BUV62" s="0"/>
      <c r="BUW62" s="0"/>
      <c r="BUX62" s="0"/>
      <c r="BUY62" s="0"/>
      <c r="BUZ62" s="0"/>
      <c r="BVA62" s="0"/>
      <c r="BVB62" s="0"/>
      <c r="BVC62" s="0"/>
      <c r="BVD62" s="0"/>
      <c r="BVE62" s="0"/>
      <c r="BVF62" s="0"/>
      <c r="BVG62" s="0"/>
      <c r="BVH62" s="0"/>
      <c r="BVI62" s="0"/>
      <c r="BVJ62" s="0"/>
      <c r="BVK62" s="0"/>
      <c r="BVL62" s="0"/>
      <c r="BVM62" s="0"/>
      <c r="BVN62" s="0"/>
      <c r="BVO62" s="0"/>
      <c r="BVP62" s="0"/>
      <c r="BVQ62" s="0"/>
      <c r="BVR62" s="0"/>
      <c r="BVS62" s="0"/>
      <c r="BVT62" s="0"/>
      <c r="BVU62" s="0"/>
      <c r="BVV62" s="0"/>
      <c r="BVW62" s="0"/>
      <c r="BVX62" s="0"/>
      <c r="BVY62" s="0"/>
      <c r="BVZ62" s="0"/>
      <c r="BWA62" s="0"/>
      <c r="BWB62" s="0"/>
      <c r="BWC62" s="0"/>
      <c r="BWD62" s="0"/>
      <c r="BWE62" s="0"/>
      <c r="BWF62" s="0"/>
      <c r="BWG62" s="0"/>
      <c r="BWH62" s="0"/>
      <c r="BWI62" s="0"/>
      <c r="BWJ62" s="0"/>
      <c r="BWK62" s="0"/>
      <c r="BWL62" s="0"/>
      <c r="BWM62" s="0"/>
      <c r="BWN62" s="0"/>
      <c r="BWO62" s="0"/>
      <c r="BWP62" s="0"/>
      <c r="BWQ62" s="0"/>
      <c r="BWR62" s="0"/>
      <c r="BWS62" s="0"/>
      <c r="BWT62" s="0"/>
      <c r="BWU62" s="0"/>
      <c r="BWV62" s="0"/>
      <c r="BWW62" s="0"/>
      <c r="BWX62" s="0"/>
      <c r="BWY62" s="0"/>
      <c r="BWZ62" s="0"/>
      <c r="BXA62" s="0"/>
      <c r="BXB62" s="0"/>
      <c r="BXC62" s="0"/>
      <c r="BXD62" s="0"/>
      <c r="BXE62" s="0"/>
      <c r="BXF62" s="0"/>
      <c r="BXG62" s="0"/>
      <c r="BXH62" s="0"/>
      <c r="BXI62" s="0"/>
      <c r="BXJ62" s="0"/>
      <c r="BXK62" s="0"/>
      <c r="BXL62" s="0"/>
      <c r="BXM62" s="0"/>
      <c r="BXN62" s="0"/>
      <c r="BXO62" s="0"/>
      <c r="BXP62" s="0"/>
      <c r="BXQ62" s="0"/>
      <c r="BXR62" s="0"/>
      <c r="BXS62" s="0"/>
      <c r="BXT62" s="0"/>
      <c r="BXU62" s="0"/>
      <c r="BXV62" s="0"/>
      <c r="BXW62" s="0"/>
      <c r="BXX62" s="0"/>
      <c r="BXY62" s="0"/>
      <c r="BXZ62" s="0"/>
      <c r="BYA62" s="0"/>
      <c r="BYB62" s="0"/>
      <c r="BYC62" s="0"/>
      <c r="BYD62" s="0"/>
      <c r="BYE62" s="0"/>
      <c r="BYF62" s="0"/>
      <c r="BYG62" s="0"/>
      <c r="BYH62" s="0"/>
      <c r="BYI62" s="0"/>
      <c r="BYJ62" s="0"/>
      <c r="BYK62" s="0"/>
      <c r="BYL62" s="0"/>
      <c r="BYM62" s="0"/>
      <c r="BYN62" s="0"/>
      <c r="BYO62" s="0"/>
      <c r="BYP62" s="0"/>
      <c r="BYQ62" s="0"/>
      <c r="BYR62" s="0"/>
      <c r="BYS62" s="0"/>
      <c r="BYT62" s="0"/>
      <c r="BYU62" s="0"/>
      <c r="BYV62" s="0"/>
      <c r="BYW62" s="0"/>
      <c r="BYX62" s="0"/>
      <c r="BYY62" s="0"/>
      <c r="BYZ62" s="0"/>
      <c r="BZA62" s="0"/>
      <c r="BZB62" s="0"/>
      <c r="BZC62" s="0"/>
      <c r="BZD62" s="0"/>
      <c r="BZE62" s="0"/>
      <c r="BZF62" s="0"/>
      <c r="BZG62" s="0"/>
      <c r="BZH62" s="0"/>
      <c r="BZI62" s="0"/>
      <c r="BZJ62" s="0"/>
      <c r="BZK62" s="0"/>
      <c r="BZL62" s="0"/>
      <c r="BZM62" s="0"/>
      <c r="BZN62" s="0"/>
      <c r="BZO62" s="0"/>
      <c r="BZP62" s="0"/>
      <c r="BZQ62" s="0"/>
      <c r="BZR62" s="0"/>
      <c r="BZS62" s="0"/>
      <c r="BZT62" s="0"/>
      <c r="BZU62" s="0"/>
      <c r="BZV62" s="0"/>
      <c r="BZW62" s="0"/>
      <c r="BZX62" s="0"/>
      <c r="BZY62" s="0"/>
      <c r="BZZ62" s="0"/>
      <c r="CAA62" s="0"/>
      <c r="CAB62" s="0"/>
      <c r="CAC62" s="0"/>
      <c r="CAD62" s="0"/>
      <c r="CAE62" s="0"/>
      <c r="CAF62" s="0"/>
      <c r="CAG62" s="0"/>
      <c r="CAH62" s="0"/>
      <c r="CAI62" s="0"/>
      <c r="CAJ62" s="0"/>
      <c r="CAK62" s="0"/>
      <c r="CAL62" s="0"/>
      <c r="CAM62" s="0"/>
      <c r="CAN62" s="0"/>
      <c r="CAO62" s="0"/>
      <c r="CAP62" s="0"/>
      <c r="CAQ62" s="0"/>
      <c r="CAR62" s="0"/>
      <c r="CAS62" s="0"/>
      <c r="CAT62" s="0"/>
      <c r="CAU62" s="0"/>
      <c r="CAV62" s="0"/>
      <c r="CAW62" s="0"/>
      <c r="CAX62" s="0"/>
      <c r="CAY62" s="0"/>
      <c r="CAZ62" s="0"/>
      <c r="CBA62" s="0"/>
      <c r="CBB62" s="0"/>
      <c r="CBC62" s="0"/>
      <c r="CBD62" s="0"/>
      <c r="CBE62" s="0"/>
      <c r="CBF62" s="0"/>
      <c r="CBG62" s="0"/>
      <c r="CBH62" s="0"/>
      <c r="CBI62" s="0"/>
      <c r="CBJ62" s="0"/>
      <c r="CBK62" s="0"/>
      <c r="CBL62" s="0"/>
      <c r="CBM62" s="0"/>
      <c r="CBN62" s="0"/>
      <c r="CBO62" s="0"/>
      <c r="CBP62" s="0"/>
      <c r="CBQ62" s="0"/>
      <c r="CBR62" s="0"/>
      <c r="CBS62" s="0"/>
      <c r="CBT62" s="0"/>
      <c r="CBU62" s="0"/>
      <c r="CBV62" s="0"/>
      <c r="CBW62" s="0"/>
      <c r="CBX62" s="0"/>
      <c r="CBY62" s="0"/>
      <c r="CBZ62" s="0"/>
      <c r="CCA62" s="0"/>
      <c r="CCB62" s="0"/>
      <c r="CCC62" s="0"/>
      <c r="CCD62" s="0"/>
      <c r="CCE62" s="0"/>
      <c r="CCF62" s="0"/>
      <c r="CCG62" s="0"/>
      <c r="CCH62" s="0"/>
      <c r="CCI62" s="0"/>
      <c r="CCJ62" s="0"/>
      <c r="CCK62" s="0"/>
      <c r="CCL62" s="0"/>
      <c r="CCM62" s="0"/>
      <c r="CCN62" s="0"/>
      <c r="CCO62" s="0"/>
      <c r="CCP62" s="0"/>
      <c r="CCQ62" s="0"/>
      <c r="CCR62" s="0"/>
      <c r="CCS62" s="0"/>
      <c r="CCT62" s="0"/>
      <c r="CCU62" s="0"/>
      <c r="CCV62" s="0"/>
      <c r="CCW62" s="0"/>
      <c r="CCX62" s="0"/>
      <c r="CCY62" s="0"/>
      <c r="CCZ62" s="0"/>
      <c r="CDA62" s="0"/>
      <c r="CDB62" s="0"/>
      <c r="CDC62" s="0"/>
      <c r="CDD62" s="0"/>
      <c r="CDE62" s="0"/>
      <c r="CDF62" s="0"/>
      <c r="CDG62" s="0"/>
      <c r="CDH62" s="0"/>
      <c r="CDI62" s="0"/>
      <c r="CDJ62" s="0"/>
      <c r="CDK62" s="0"/>
      <c r="CDL62" s="0"/>
      <c r="CDM62" s="0"/>
      <c r="CDN62" s="0"/>
      <c r="CDO62" s="0"/>
      <c r="CDP62" s="0"/>
      <c r="CDQ62" s="0"/>
      <c r="CDR62" s="0"/>
      <c r="CDS62" s="0"/>
      <c r="CDT62" s="0"/>
      <c r="CDU62" s="0"/>
      <c r="CDV62" s="0"/>
      <c r="CDW62" s="0"/>
      <c r="CDX62" s="0"/>
      <c r="CDY62" s="0"/>
      <c r="CDZ62" s="0"/>
      <c r="CEA62" s="0"/>
      <c r="CEB62" s="0"/>
      <c r="CEC62" s="0"/>
      <c r="CED62" s="0"/>
      <c r="CEE62" s="0"/>
      <c r="CEF62" s="0"/>
      <c r="CEG62" s="0"/>
      <c r="CEH62" s="0"/>
      <c r="CEI62" s="0"/>
      <c r="CEJ62" s="0"/>
      <c r="CEK62" s="0"/>
      <c r="CEL62" s="0"/>
      <c r="CEM62" s="0"/>
      <c r="CEN62" s="0"/>
      <c r="CEO62" s="0"/>
      <c r="CEP62" s="0"/>
      <c r="CEQ62" s="0"/>
      <c r="CER62" s="0"/>
      <c r="CES62" s="0"/>
      <c r="CET62" s="0"/>
      <c r="CEU62" s="0"/>
      <c r="CEV62" s="0"/>
      <c r="CEW62" s="0"/>
      <c r="CEX62" s="0"/>
      <c r="CEY62" s="0"/>
      <c r="CEZ62" s="0"/>
      <c r="CFA62" s="0"/>
      <c r="CFB62" s="0"/>
      <c r="CFC62" s="0"/>
      <c r="CFD62" s="0"/>
      <c r="CFE62" s="0"/>
      <c r="CFF62" s="0"/>
      <c r="CFG62" s="0"/>
      <c r="CFH62" s="0"/>
      <c r="CFI62" s="0"/>
      <c r="CFJ62" s="0"/>
      <c r="CFK62" s="0"/>
      <c r="CFL62" s="0"/>
      <c r="CFM62" s="0"/>
      <c r="CFN62" s="0"/>
      <c r="CFO62" s="0"/>
      <c r="CFP62" s="0"/>
      <c r="CFQ62" s="0"/>
      <c r="CFR62" s="0"/>
      <c r="CFS62" s="0"/>
      <c r="CFT62" s="0"/>
      <c r="CFU62" s="0"/>
      <c r="CFV62" s="0"/>
      <c r="CFW62" s="0"/>
      <c r="CFX62" s="0"/>
      <c r="CFY62" s="0"/>
      <c r="CFZ62" s="0"/>
      <c r="CGA62" s="0"/>
      <c r="CGB62" s="0"/>
      <c r="CGC62" s="0"/>
      <c r="CGD62" s="0"/>
      <c r="CGE62" s="0"/>
      <c r="CGF62" s="0"/>
      <c r="CGG62" s="0"/>
      <c r="CGH62" s="0"/>
      <c r="CGI62" s="0"/>
      <c r="CGJ62" s="0"/>
      <c r="CGK62" s="0"/>
      <c r="CGL62" s="0"/>
      <c r="CGM62" s="0"/>
      <c r="CGN62" s="0"/>
      <c r="CGO62" s="0"/>
      <c r="CGP62" s="0"/>
      <c r="CGQ62" s="0"/>
      <c r="CGR62" s="0"/>
      <c r="CGS62" s="0"/>
      <c r="CGT62" s="0"/>
      <c r="CGU62" s="0"/>
      <c r="CGV62" s="0"/>
      <c r="CGW62" s="0"/>
      <c r="CGX62" s="0"/>
      <c r="CGY62" s="0"/>
      <c r="CGZ62" s="0"/>
      <c r="CHA62" s="0"/>
      <c r="CHB62" s="0"/>
      <c r="CHC62" s="0"/>
      <c r="CHD62" s="0"/>
      <c r="CHE62" s="0"/>
      <c r="CHF62" s="0"/>
      <c r="CHG62" s="0"/>
      <c r="CHH62" s="0"/>
      <c r="CHI62" s="0"/>
      <c r="CHJ62" s="0"/>
      <c r="CHK62" s="0"/>
      <c r="CHL62" s="0"/>
      <c r="CHM62" s="0"/>
      <c r="CHN62" s="0"/>
      <c r="CHO62" s="0"/>
      <c r="CHP62" s="0"/>
      <c r="CHQ62" s="0"/>
      <c r="CHR62" s="0"/>
      <c r="CHS62" s="0"/>
      <c r="CHT62" s="0"/>
      <c r="CHU62" s="0"/>
      <c r="CHV62" s="0"/>
      <c r="CHW62" s="0"/>
      <c r="CHX62" s="0"/>
      <c r="CHY62" s="0"/>
      <c r="CHZ62" s="0"/>
      <c r="CIA62" s="0"/>
      <c r="CIB62" s="0"/>
      <c r="CIC62" s="0"/>
      <c r="CID62" s="0"/>
      <c r="CIE62" s="0"/>
      <c r="CIF62" s="0"/>
      <c r="CIG62" s="0"/>
      <c r="CIH62" s="0"/>
      <c r="CII62" s="0"/>
      <c r="CIJ62" s="0"/>
      <c r="CIK62" s="0"/>
      <c r="CIL62" s="0"/>
      <c r="CIM62" s="0"/>
      <c r="CIN62" s="0"/>
      <c r="CIO62" s="0"/>
      <c r="CIP62" s="0"/>
      <c r="CIQ62" s="0"/>
      <c r="CIR62" s="0"/>
      <c r="CIS62" s="0"/>
      <c r="CIT62" s="0"/>
      <c r="CIU62" s="0"/>
      <c r="CIV62" s="0"/>
      <c r="CIW62" s="0"/>
      <c r="CIX62" s="0"/>
      <c r="CIY62" s="0"/>
      <c r="CIZ62" s="0"/>
      <c r="CJA62" s="0"/>
      <c r="CJB62" s="0"/>
      <c r="CJC62" s="0"/>
      <c r="CJD62" s="0"/>
      <c r="CJE62" s="0"/>
      <c r="CJF62" s="0"/>
      <c r="CJG62" s="0"/>
      <c r="CJH62" s="0"/>
      <c r="CJI62" s="0"/>
      <c r="CJJ62" s="0"/>
      <c r="CJK62" s="0"/>
      <c r="CJL62" s="0"/>
      <c r="CJM62" s="0"/>
      <c r="CJN62" s="0"/>
      <c r="CJO62" s="0"/>
      <c r="CJP62" s="0"/>
      <c r="CJQ62" s="0"/>
      <c r="CJR62" s="0"/>
      <c r="CJS62" s="0"/>
      <c r="CJT62" s="0"/>
      <c r="CJU62" s="0"/>
      <c r="CJV62" s="0"/>
      <c r="CJW62" s="0"/>
      <c r="CJX62" s="0"/>
      <c r="CJY62" s="0"/>
      <c r="CJZ62" s="0"/>
      <c r="CKA62" s="0"/>
      <c r="CKB62" s="0"/>
      <c r="CKC62" s="0"/>
      <c r="CKD62" s="0"/>
      <c r="CKE62" s="0"/>
      <c r="CKF62" s="0"/>
      <c r="CKG62" s="0"/>
      <c r="CKH62" s="0"/>
      <c r="CKI62" s="0"/>
      <c r="CKJ62" s="0"/>
      <c r="CKK62" s="0"/>
      <c r="CKL62" s="0"/>
      <c r="CKM62" s="0"/>
      <c r="CKN62" s="0"/>
      <c r="CKO62" s="0"/>
      <c r="CKP62" s="0"/>
      <c r="CKQ62" s="0"/>
      <c r="CKR62" s="0"/>
      <c r="CKS62" s="0"/>
      <c r="CKT62" s="0"/>
      <c r="CKU62" s="0"/>
      <c r="CKV62" s="0"/>
      <c r="CKW62" s="0"/>
      <c r="CKX62" s="0"/>
      <c r="CKY62" s="0"/>
      <c r="CKZ62" s="0"/>
      <c r="CLA62" s="0"/>
      <c r="CLB62" s="0"/>
      <c r="CLC62" s="0"/>
      <c r="CLD62" s="0"/>
      <c r="CLE62" s="0"/>
      <c r="CLF62" s="0"/>
      <c r="CLG62" s="0"/>
      <c r="CLH62" s="0"/>
      <c r="CLI62" s="0"/>
      <c r="CLJ62" s="0"/>
      <c r="CLK62" s="0"/>
      <c r="CLL62" s="0"/>
      <c r="CLM62" s="0"/>
      <c r="CLN62" s="0"/>
      <c r="CLO62" s="0"/>
      <c r="CLP62" s="0"/>
      <c r="CLQ62" s="0"/>
      <c r="CLR62" s="0"/>
      <c r="CLS62" s="0"/>
      <c r="CLT62" s="0"/>
      <c r="CLU62" s="0"/>
      <c r="CLV62" s="0"/>
      <c r="CLW62" s="0"/>
      <c r="CLX62" s="0"/>
      <c r="CLY62" s="0"/>
      <c r="CLZ62" s="0"/>
      <c r="CMA62" s="0"/>
      <c r="CMB62" s="0"/>
      <c r="CMC62" s="0"/>
      <c r="CMD62" s="0"/>
      <c r="CME62" s="0"/>
      <c r="CMF62" s="0"/>
      <c r="CMG62" s="0"/>
      <c r="CMH62" s="0"/>
      <c r="CMI62" s="0"/>
      <c r="CMJ62" s="0"/>
      <c r="CMK62" s="0"/>
      <c r="CML62" s="0"/>
      <c r="CMM62" s="0"/>
      <c r="CMN62" s="0"/>
      <c r="CMO62" s="0"/>
      <c r="CMP62" s="0"/>
      <c r="CMQ62" s="0"/>
      <c r="CMR62" s="0"/>
      <c r="CMS62" s="0"/>
      <c r="CMT62" s="0"/>
      <c r="CMU62" s="0"/>
      <c r="CMV62" s="0"/>
      <c r="CMW62" s="0"/>
      <c r="CMX62" s="0"/>
      <c r="CMY62" s="0"/>
      <c r="CMZ62" s="0"/>
      <c r="CNA62" s="0"/>
      <c r="CNB62" s="0"/>
      <c r="CNC62" s="0"/>
      <c r="CND62" s="0"/>
      <c r="CNE62" s="0"/>
      <c r="CNF62" s="0"/>
      <c r="CNG62" s="0"/>
      <c r="CNH62" s="0"/>
      <c r="CNI62" s="0"/>
      <c r="CNJ62" s="0"/>
      <c r="CNK62" s="0"/>
      <c r="CNL62" s="0"/>
      <c r="CNM62" s="0"/>
      <c r="CNN62" s="0"/>
      <c r="CNO62" s="0"/>
      <c r="CNP62" s="0"/>
      <c r="CNQ62" s="0"/>
      <c r="CNR62" s="0"/>
      <c r="CNS62" s="0"/>
      <c r="CNT62" s="0"/>
      <c r="CNU62" s="0"/>
      <c r="CNV62" s="0"/>
      <c r="CNW62" s="0"/>
      <c r="CNX62" s="0"/>
      <c r="CNY62" s="0"/>
      <c r="CNZ62" s="0"/>
      <c r="COA62" s="0"/>
      <c r="COB62" s="0"/>
      <c r="COC62" s="0"/>
      <c r="COD62" s="0"/>
      <c r="COE62" s="0"/>
      <c r="COF62" s="0"/>
      <c r="COG62" s="0"/>
      <c r="COH62" s="0"/>
      <c r="COI62" s="0"/>
      <c r="COJ62" s="0"/>
      <c r="COK62" s="0"/>
      <c r="COL62" s="0"/>
      <c r="COM62" s="0"/>
      <c r="CON62" s="0"/>
      <c r="COO62" s="0"/>
      <c r="COP62" s="0"/>
      <c r="COQ62" s="0"/>
      <c r="COR62" s="0"/>
      <c r="COS62" s="0"/>
      <c r="COT62" s="0"/>
      <c r="COU62" s="0"/>
      <c r="COV62" s="0"/>
      <c r="COW62" s="0"/>
      <c r="COX62" s="0"/>
      <c r="COY62" s="0"/>
      <c r="COZ62" s="0"/>
      <c r="CPA62" s="0"/>
      <c r="CPB62" s="0"/>
      <c r="CPC62" s="0"/>
      <c r="CPD62" s="0"/>
      <c r="CPE62" s="0"/>
      <c r="CPF62" s="0"/>
      <c r="CPG62" s="0"/>
      <c r="CPH62" s="0"/>
      <c r="CPI62" s="0"/>
      <c r="CPJ62" s="0"/>
      <c r="CPK62" s="0"/>
      <c r="CPL62" s="0"/>
      <c r="CPM62" s="0"/>
      <c r="CPN62" s="0"/>
      <c r="CPO62" s="0"/>
      <c r="CPP62" s="0"/>
      <c r="CPQ62" s="0"/>
      <c r="CPR62" s="0"/>
      <c r="CPS62" s="0"/>
      <c r="CPT62" s="0"/>
      <c r="CPU62" s="0"/>
      <c r="CPV62" s="0"/>
      <c r="CPW62" s="0"/>
      <c r="CPX62" s="0"/>
      <c r="CPY62" s="0"/>
      <c r="CPZ62" s="0"/>
      <c r="CQA62" s="0"/>
      <c r="CQB62" s="0"/>
      <c r="CQC62" s="0"/>
      <c r="CQD62" s="0"/>
      <c r="CQE62" s="0"/>
      <c r="CQF62" s="0"/>
      <c r="CQG62" s="0"/>
      <c r="CQH62" s="0"/>
      <c r="CQI62" s="0"/>
      <c r="CQJ62" s="0"/>
      <c r="CQK62" s="0"/>
      <c r="CQL62" s="0"/>
      <c r="CQM62" s="0"/>
      <c r="CQN62" s="0"/>
      <c r="CQO62" s="0"/>
      <c r="CQP62" s="0"/>
      <c r="CQQ62" s="0"/>
      <c r="CQR62" s="0"/>
      <c r="CQS62" s="0"/>
      <c r="CQT62" s="0"/>
      <c r="CQU62" s="0"/>
      <c r="CQV62" s="0"/>
      <c r="CQW62" s="0"/>
      <c r="CQX62" s="0"/>
      <c r="CQY62" s="0"/>
      <c r="CQZ62" s="0"/>
      <c r="CRA62" s="0"/>
      <c r="CRB62" s="0"/>
      <c r="CRC62" s="0"/>
      <c r="CRD62" s="0"/>
      <c r="CRE62" s="0"/>
      <c r="CRF62" s="0"/>
      <c r="CRG62" s="0"/>
      <c r="CRH62" s="0"/>
      <c r="CRI62" s="0"/>
      <c r="CRJ62" s="0"/>
      <c r="CRK62" s="0"/>
      <c r="CRL62" s="0"/>
      <c r="CRM62" s="0"/>
      <c r="CRN62" s="0"/>
      <c r="CRO62" s="0"/>
      <c r="CRP62" s="0"/>
      <c r="CRQ62" s="0"/>
      <c r="CRR62" s="0"/>
      <c r="CRS62" s="0"/>
      <c r="CRT62" s="0"/>
      <c r="CRU62" s="0"/>
      <c r="CRV62" s="0"/>
      <c r="CRW62" s="0"/>
      <c r="CRX62" s="0"/>
      <c r="CRY62" s="0"/>
      <c r="CRZ62" s="0"/>
      <c r="CSA62" s="0"/>
      <c r="CSB62" s="0"/>
      <c r="CSC62" s="0"/>
      <c r="CSD62" s="0"/>
      <c r="CSE62" s="0"/>
      <c r="CSF62" s="0"/>
      <c r="CSG62" s="0"/>
      <c r="CSH62" s="0"/>
      <c r="CSI62" s="0"/>
      <c r="CSJ62" s="0"/>
      <c r="CSK62" s="0"/>
      <c r="CSL62" s="0"/>
      <c r="CSM62" s="0"/>
      <c r="CSN62" s="0"/>
      <c r="CSO62" s="0"/>
      <c r="CSP62" s="0"/>
      <c r="CSQ62" s="0"/>
      <c r="CSR62" s="0"/>
      <c r="CSS62" s="0"/>
      <c r="CST62" s="0"/>
      <c r="CSU62" s="0"/>
      <c r="CSV62" s="0"/>
      <c r="CSW62" s="0"/>
      <c r="CSX62" s="0"/>
      <c r="CSY62" s="0"/>
      <c r="CSZ62" s="0"/>
      <c r="CTA62" s="0"/>
      <c r="CTB62" s="0"/>
      <c r="CTC62" s="0"/>
      <c r="CTD62" s="0"/>
      <c r="CTE62" s="0"/>
      <c r="CTF62" s="0"/>
      <c r="CTG62" s="0"/>
      <c r="CTH62" s="0"/>
      <c r="CTI62" s="0"/>
      <c r="CTJ62" s="0"/>
      <c r="CTK62" s="0"/>
      <c r="CTL62" s="0"/>
      <c r="CTM62" s="0"/>
      <c r="CTN62" s="0"/>
      <c r="CTO62" s="0"/>
      <c r="CTP62" s="0"/>
      <c r="CTQ62" s="0"/>
      <c r="CTR62" s="0"/>
      <c r="CTS62" s="0"/>
      <c r="CTT62" s="0"/>
      <c r="CTU62" s="0"/>
      <c r="CTV62" s="0"/>
      <c r="CTW62" s="0"/>
      <c r="CTX62" s="0"/>
      <c r="CTY62" s="0"/>
      <c r="CTZ62" s="0"/>
      <c r="CUA62" s="0"/>
      <c r="CUB62" s="0"/>
      <c r="CUC62" s="0"/>
      <c r="CUD62" s="0"/>
      <c r="CUE62" s="0"/>
      <c r="CUF62" s="0"/>
      <c r="CUG62" s="0"/>
      <c r="CUH62" s="0"/>
      <c r="CUI62" s="0"/>
      <c r="CUJ62" s="0"/>
      <c r="CUK62" s="0"/>
      <c r="CUL62" s="0"/>
      <c r="CUM62" s="0"/>
      <c r="CUN62" s="0"/>
      <c r="CUO62" s="0"/>
      <c r="CUP62" s="0"/>
      <c r="CUQ62" s="0"/>
      <c r="CUR62" s="0"/>
      <c r="CUS62" s="0"/>
      <c r="CUT62" s="0"/>
      <c r="CUU62" s="0"/>
      <c r="CUV62" s="0"/>
      <c r="CUW62" s="0"/>
      <c r="CUX62" s="0"/>
      <c r="CUY62" s="0"/>
      <c r="CUZ62" s="0"/>
      <c r="CVA62" s="0"/>
      <c r="CVB62" s="0"/>
      <c r="CVC62" s="0"/>
      <c r="CVD62" s="0"/>
      <c r="CVE62" s="0"/>
      <c r="CVF62" s="0"/>
      <c r="CVG62" s="0"/>
      <c r="CVH62" s="0"/>
      <c r="CVI62" s="0"/>
      <c r="CVJ62" s="0"/>
      <c r="CVK62" s="0"/>
      <c r="CVL62" s="0"/>
      <c r="CVM62" s="0"/>
      <c r="CVN62" s="0"/>
      <c r="CVO62" s="0"/>
      <c r="CVP62" s="0"/>
      <c r="CVQ62" s="0"/>
      <c r="CVR62" s="0"/>
      <c r="CVS62" s="0"/>
      <c r="CVT62" s="0"/>
      <c r="CVU62" s="0"/>
      <c r="CVV62" s="0"/>
      <c r="CVW62" s="0"/>
      <c r="CVX62" s="0"/>
      <c r="CVY62" s="0"/>
      <c r="CVZ62" s="0"/>
      <c r="CWA62" s="0"/>
      <c r="CWB62" s="0"/>
      <c r="CWC62" s="0"/>
      <c r="CWD62" s="0"/>
      <c r="CWE62" s="0"/>
      <c r="CWF62" s="0"/>
      <c r="CWG62" s="0"/>
      <c r="CWH62" s="0"/>
      <c r="CWI62" s="0"/>
      <c r="CWJ62" s="0"/>
      <c r="CWK62" s="0"/>
      <c r="CWL62" s="0"/>
      <c r="CWM62" s="0"/>
      <c r="CWN62" s="0"/>
      <c r="CWO62" s="0"/>
      <c r="CWP62" s="0"/>
      <c r="CWQ62" s="0"/>
      <c r="CWR62" s="0"/>
      <c r="CWS62" s="0"/>
      <c r="CWT62" s="0"/>
      <c r="CWU62" s="0"/>
      <c r="CWV62" s="0"/>
      <c r="CWW62" s="0"/>
      <c r="CWX62" s="0"/>
      <c r="CWY62" s="0"/>
      <c r="CWZ62" s="0"/>
      <c r="CXA62" s="0"/>
      <c r="CXB62" s="0"/>
      <c r="CXC62" s="0"/>
      <c r="CXD62" s="0"/>
      <c r="CXE62" s="0"/>
      <c r="CXF62" s="0"/>
      <c r="CXG62" s="0"/>
      <c r="CXH62" s="0"/>
      <c r="CXI62" s="0"/>
      <c r="CXJ62" s="0"/>
      <c r="CXK62" s="0"/>
      <c r="CXL62" s="0"/>
      <c r="CXM62" s="0"/>
      <c r="CXN62" s="0"/>
      <c r="CXO62" s="0"/>
      <c r="CXP62" s="0"/>
      <c r="CXQ62" s="0"/>
      <c r="CXR62" s="0"/>
      <c r="CXS62" s="0"/>
      <c r="CXT62" s="0"/>
      <c r="CXU62" s="0"/>
      <c r="CXV62" s="0"/>
      <c r="CXW62" s="0"/>
      <c r="CXX62" s="0"/>
      <c r="CXY62" s="0"/>
      <c r="CXZ62" s="0"/>
      <c r="CYA62" s="0"/>
      <c r="CYB62" s="0"/>
      <c r="CYC62" s="0"/>
      <c r="CYD62" s="0"/>
      <c r="CYE62" s="0"/>
      <c r="CYF62" s="0"/>
      <c r="CYG62" s="0"/>
      <c r="CYH62" s="0"/>
      <c r="CYI62" s="0"/>
      <c r="CYJ62" s="0"/>
      <c r="CYK62" s="0"/>
      <c r="CYL62" s="0"/>
      <c r="CYM62" s="0"/>
      <c r="CYN62" s="0"/>
      <c r="CYO62" s="0"/>
      <c r="CYP62" s="0"/>
      <c r="CYQ62" s="0"/>
      <c r="CYR62" s="0"/>
      <c r="CYS62" s="0"/>
      <c r="CYT62" s="0"/>
      <c r="CYU62" s="0"/>
      <c r="CYV62" s="0"/>
      <c r="CYW62" s="0"/>
      <c r="CYX62" s="0"/>
      <c r="CYY62" s="0"/>
      <c r="CYZ62" s="0"/>
      <c r="CZA62" s="0"/>
      <c r="CZB62" s="0"/>
      <c r="CZC62" s="0"/>
      <c r="CZD62" s="0"/>
      <c r="CZE62" s="0"/>
      <c r="CZF62" s="0"/>
      <c r="CZG62" s="0"/>
      <c r="CZH62" s="0"/>
      <c r="CZI62" s="0"/>
      <c r="CZJ62" s="0"/>
      <c r="CZK62" s="0"/>
      <c r="CZL62" s="0"/>
      <c r="CZM62" s="0"/>
      <c r="CZN62" s="0"/>
      <c r="CZO62" s="0"/>
      <c r="CZP62" s="0"/>
      <c r="CZQ62" s="0"/>
      <c r="CZR62" s="0"/>
      <c r="CZS62" s="0"/>
      <c r="CZT62" s="0"/>
      <c r="CZU62" s="0"/>
      <c r="CZV62" s="0"/>
      <c r="CZW62" s="0"/>
      <c r="CZX62" s="0"/>
      <c r="CZY62" s="0"/>
      <c r="CZZ62" s="0"/>
      <c r="DAA62" s="0"/>
      <c r="DAB62" s="0"/>
      <c r="DAC62" s="0"/>
      <c r="DAD62" s="0"/>
      <c r="DAE62" s="0"/>
      <c r="DAF62" s="0"/>
      <c r="DAG62" s="0"/>
      <c r="DAH62" s="0"/>
      <c r="DAI62" s="0"/>
      <c r="DAJ62" s="0"/>
      <c r="DAK62" s="0"/>
      <c r="DAL62" s="0"/>
      <c r="DAM62" s="0"/>
      <c r="DAN62" s="0"/>
      <c r="DAO62" s="0"/>
      <c r="DAP62" s="0"/>
      <c r="DAQ62" s="0"/>
      <c r="DAR62" s="0"/>
      <c r="DAS62" s="0"/>
      <c r="DAT62" s="0"/>
      <c r="DAU62" s="0"/>
      <c r="DAV62" s="0"/>
      <c r="DAW62" s="0"/>
      <c r="DAX62" s="0"/>
      <c r="DAY62" s="0"/>
      <c r="DAZ62" s="0"/>
      <c r="DBA62" s="0"/>
      <c r="DBB62" s="0"/>
      <c r="DBC62" s="0"/>
      <c r="DBD62" s="0"/>
      <c r="DBE62" s="0"/>
      <c r="DBF62" s="0"/>
      <c r="DBG62" s="0"/>
      <c r="DBH62" s="0"/>
      <c r="DBI62" s="0"/>
      <c r="DBJ62" s="0"/>
      <c r="DBK62" s="0"/>
      <c r="DBL62" s="0"/>
      <c r="DBM62" s="0"/>
      <c r="DBN62" s="0"/>
      <c r="DBO62" s="0"/>
      <c r="DBP62" s="0"/>
      <c r="DBQ62" s="0"/>
      <c r="DBR62" s="0"/>
      <c r="DBS62" s="0"/>
      <c r="DBT62" s="0"/>
      <c r="DBU62" s="0"/>
      <c r="DBV62" s="0"/>
      <c r="DBW62" s="0"/>
      <c r="DBX62" s="0"/>
      <c r="DBY62" s="0"/>
      <c r="DBZ62" s="0"/>
      <c r="DCA62" s="0"/>
      <c r="DCB62" s="0"/>
      <c r="DCC62" s="0"/>
      <c r="DCD62" s="0"/>
      <c r="DCE62" s="0"/>
      <c r="DCF62" s="0"/>
      <c r="DCG62" s="0"/>
      <c r="DCH62" s="0"/>
      <c r="DCI62" s="0"/>
      <c r="DCJ62" s="0"/>
      <c r="DCK62" s="0"/>
      <c r="DCL62" s="0"/>
      <c r="DCM62" s="0"/>
      <c r="DCN62" s="0"/>
      <c r="DCO62" s="0"/>
      <c r="DCP62" s="0"/>
      <c r="DCQ62" s="0"/>
      <c r="DCR62" s="0"/>
      <c r="DCS62" s="0"/>
      <c r="DCT62" s="0"/>
      <c r="DCU62" s="0"/>
      <c r="DCV62" s="0"/>
      <c r="DCW62" s="0"/>
      <c r="DCX62" s="0"/>
      <c r="DCY62" s="0"/>
      <c r="DCZ62" s="0"/>
      <c r="DDA62" s="0"/>
      <c r="DDB62" s="0"/>
      <c r="DDC62" s="0"/>
      <c r="DDD62" s="0"/>
      <c r="DDE62" s="0"/>
      <c r="DDF62" s="0"/>
      <c r="DDG62" s="0"/>
      <c r="DDH62" s="0"/>
      <c r="DDI62" s="0"/>
      <c r="DDJ62" s="0"/>
      <c r="DDK62" s="0"/>
      <c r="DDL62" s="0"/>
      <c r="DDM62" s="0"/>
      <c r="DDN62" s="0"/>
      <c r="DDO62" s="0"/>
      <c r="DDP62" s="0"/>
      <c r="DDQ62" s="0"/>
      <c r="DDR62" s="0"/>
      <c r="DDS62" s="0"/>
      <c r="DDT62" s="0"/>
      <c r="DDU62" s="0"/>
      <c r="DDV62" s="0"/>
      <c r="DDW62" s="0"/>
      <c r="DDX62" s="0"/>
      <c r="DDY62" s="0"/>
      <c r="DDZ62" s="0"/>
      <c r="DEA62" s="0"/>
      <c r="DEB62" s="0"/>
      <c r="DEC62" s="0"/>
      <c r="DED62" s="0"/>
      <c r="DEE62" s="0"/>
      <c r="DEF62" s="0"/>
      <c r="DEG62" s="0"/>
      <c r="DEH62" s="0"/>
      <c r="DEI62" s="0"/>
      <c r="DEJ62" s="0"/>
      <c r="DEK62" s="0"/>
      <c r="DEL62" s="0"/>
      <c r="DEM62" s="0"/>
      <c r="DEN62" s="0"/>
      <c r="DEO62" s="0"/>
      <c r="DEP62" s="0"/>
      <c r="DEQ62" s="0"/>
      <c r="DER62" s="0"/>
      <c r="DES62" s="0"/>
      <c r="DET62" s="0"/>
      <c r="DEU62" s="0"/>
      <c r="DEV62" s="0"/>
      <c r="DEW62" s="0"/>
      <c r="DEX62" s="0"/>
      <c r="DEY62" s="0"/>
      <c r="DEZ62" s="0"/>
      <c r="DFA62" s="0"/>
      <c r="DFB62" s="0"/>
      <c r="DFC62" s="0"/>
      <c r="DFD62" s="0"/>
      <c r="DFE62" s="0"/>
      <c r="DFF62" s="0"/>
      <c r="DFG62" s="0"/>
      <c r="DFH62" s="0"/>
      <c r="DFI62" s="0"/>
      <c r="DFJ62" s="0"/>
      <c r="DFK62" s="0"/>
      <c r="DFL62" s="0"/>
      <c r="DFM62" s="0"/>
      <c r="DFN62" s="0"/>
      <c r="DFO62" s="0"/>
      <c r="DFP62" s="0"/>
      <c r="DFQ62" s="0"/>
      <c r="DFR62" s="0"/>
      <c r="DFS62" s="0"/>
      <c r="DFT62" s="0"/>
      <c r="DFU62" s="0"/>
      <c r="DFV62" s="0"/>
      <c r="DFW62" s="0"/>
      <c r="DFX62" s="0"/>
      <c r="DFY62" s="0"/>
      <c r="DFZ62" s="0"/>
      <c r="DGA62" s="0"/>
      <c r="DGB62" s="0"/>
      <c r="DGC62" s="0"/>
      <c r="DGD62" s="0"/>
      <c r="DGE62" s="0"/>
      <c r="DGF62" s="0"/>
      <c r="DGG62" s="0"/>
      <c r="DGH62" s="0"/>
      <c r="DGI62" s="0"/>
      <c r="DGJ62" s="0"/>
      <c r="DGK62" s="0"/>
      <c r="DGL62" s="0"/>
      <c r="DGM62" s="0"/>
      <c r="DGN62" s="0"/>
      <c r="DGO62" s="0"/>
      <c r="DGP62" s="0"/>
      <c r="DGQ62" s="0"/>
      <c r="DGR62" s="0"/>
      <c r="DGS62" s="0"/>
      <c r="DGT62" s="0"/>
      <c r="DGU62" s="0"/>
      <c r="DGV62" s="0"/>
      <c r="DGW62" s="0"/>
      <c r="DGX62" s="0"/>
      <c r="DGY62" s="0"/>
      <c r="DGZ62" s="0"/>
      <c r="DHA62" s="0"/>
      <c r="DHB62" s="0"/>
      <c r="DHC62" s="0"/>
      <c r="DHD62" s="0"/>
      <c r="DHE62" s="0"/>
      <c r="DHF62" s="0"/>
      <c r="DHG62" s="0"/>
      <c r="DHH62" s="0"/>
      <c r="DHI62" s="0"/>
      <c r="DHJ62" s="0"/>
      <c r="DHK62" s="0"/>
      <c r="DHL62" s="0"/>
      <c r="DHM62" s="0"/>
      <c r="DHN62" s="0"/>
      <c r="DHO62" s="0"/>
      <c r="DHP62" s="0"/>
      <c r="DHQ62" s="0"/>
      <c r="DHR62" s="0"/>
      <c r="DHS62" s="0"/>
      <c r="DHT62" s="0"/>
      <c r="DHU62" s="0"/>
      <c r="DHV62" s="0"/>
      <c r="DHW62" s="0"/>
      <c r="DHX62" s="0"/>
      <c r="DHY62" s="0"/>
      <c r="DHZ62" s="0"/>
      <c r="DIA62" s="0"/>
      <c r="DIB62" s="0"/>
      <c r="DIC62" s="0"/>
      <c r="DID62" s="0"/>
      <c r="DIE62" s="0"/>
      <c r="DIF62" s="0"/>
      <c r="DIG62" s="0"/>
      <c r="DIH62" s="0"/>
      <c r="DII62" s="0"/>
      <c r="DIJ62" s="0"/>
      <c r="DIK62" s="0"/>
      <c r="DIL62" s="0"/>
      <c r="DIM62" s="0"/>
      <c r="DIN62" s="0"/>
      <c r="DIO62" s="0"/>
      <c r="DIP62" s="0"/>
      <c r="DIQ62" s="0"/>
      <c r="DIR62" s="0"/>
      <c r="DIS62" s="0"/>
      <c r="DIT62" s="0"/>
      <c r="DIU62" s="0"/>
      <c r="DIV62" s="0"/>
      <c r="DIW62" s="0"/>
      <c r="DIX62" s="0"/>
      <c r="DIY62" s="0"/>
      <c r="DIZ62" s="0"/>
      <c r="DJA62" s="0"/>
      <c r="DJB62" s="0"/>
      <c r="DJC62" s="0"/>
      <c r="DJD62" s="0"/>
      <c r="DJE62" s="0"/>
      <c r="DJF62" s="0"/>
      <c r="DJG62" s="0"/>
      <c r="DJH62" s="0"/>
      <c r="DJI62" s="0"/>
      <c r="DJJ62" s="0"/>
      <c r="DJK62" s="0"/>
      <c r="DJL62" s="0"/>
      <c r="DJM62" s="0"/>
      <c r="DJN62" s="0"/>
      <c r="DJO62" s="0"/>
      <c r="DJP62" s="0"/>
      <c r="DJQ62" s="0"/>
      <c r="DJR62" s="0"/>
      <c r="DJS62" s="0"/>
      <c r="DJT62" s="0"/>
      <c r="DJU62" s="0"/>
      <c r="DJV62" s="0"/>
      <c r="DJW62" s="0"/>
      <c r="DJX62" s="0"/>
      <c r="DJY62" s="0"/>
      <c r="DJZ62" s="0"/>
      <c r="DKA62" s="0"/>
      <c r="DKB62" s="0"/>
      <c r="DKC62" s="0"/>
      <c r="DKD62" s="0"/>
      <c r="DKE62" s="0"/>
      <c r="DKF62" s="0"/>
      <c r="DKG62" s="0"/>
      <c r="DKH62" s="0"/>
      <c r="DKI62" s="0"/>
      <c r="DKJ62" s="0"/>
      <c r="DKK62" s="0"/>
      <c r="DKL62" s="0"/>
      <c r="DKM62" s="0"/>
      <c r="DKN62" s="0"/>
      <c r="DKO62" s="0"/>
      <c r="DKP62" s="0"/>
      <c r="DKQ62" s="0"/>
      <c r="DKR62" s="0"/>
      <c r="DKS62" s="0"/>
      <c r="DKT62" s="0"/>
      <c r="DKU62" s="0"/>
      <c r="DKV62" s="0"/>
      <c r="DKW62" s="0"/>
      <c r="DKX62" s="0"/>
      <c r="DKY62" s="0"/>
      <c r="DKZ62" s="0"/>
      <c r="DLA62" s="0"/>
      <c r="DLB62" s="0"/>
      <c r="DLC62" s="0"/>
      <c r="DLD62" s="0"/>
      <c r="DLE62" s="0"/>
      <c r="DLF62" s="0"/>
      <c r="DLG62" s="0"/>
      <c r="DLH62" s="0"/>
      <c r="DLI62" s="0"/>
      <c r="DLJ62" s="0"/>
      <c r="DLK62" s="0"/>
      <c r="DLL62" s="0"/>
      <c r="DLM62" s="0"/>
      <c r="DLN62" s="0"/>
      <c r="DLO62" s="0"/>
      <c r="DLP62" s="0"/>
      <c r="DLQ62" s="0"/>
      <c r="DLR62" s="0"/>
      <c r="DLS62" s="0"/>
      <c r="DLT62" s="0"/>
      <c r="DLU62" s="0"/>
      <c r="DLV62" s="0"/>
      <c r="DLW62" s="0"/>
      <c r="DLX62" s="0"/>
      <c r="DLY62" s="0"/>
      <c r="DLZ62" s="0"/>
      <c r="DMA62" s="0"/>
      <c r="DMB62" s="0"/>
      <c r="DMC62" s="0"/>
      <c r="DMD62" s="0"/>
      <c r="DME62" s="0"/>
      <c r="DMF62" s="0"/>
      <c r="DMG62" s="0"/>
      <c r="DMH62" s="0"/>
      <c r="DMI62" s="0"/>
      <c r="DMJ62" s="0"/>
      <c r="DMK62" s="0"/>
      <c r="DML62" s="0"/>
      <c r="DMM62" s="0"/>
      <c r="DMN62" s="0"/>
      <c r="DMO62" s="0"/>
      <c r="DMP62" s="0"/>
      <c r="DMQ62" s="0"/>
      <c r="DMR62" s="0"/>
      <c r="DMS62" s="0"/>
      <c r="DMT62" s="0"/>
      <c r="DMU62" s="0"/>
      <c r="DMV62" s="0"/>
      <c r="DMW62" s="0"/>
      <c r="DMX62" s="0"/>
      <c r="DMY62" s="0"/>
      <c r="DMZ62" s="0"/>
      <c r="DNA62" s="0"/>
      <c r="DNB62" s="0"/>
      <c r="DNC62" s="0"/>
      <c r="DND62" s="0"/>
      <c r="DNE62" s="0"/>
      <c r="DNF62" s="0"/>
      <c r="DNG62" s="0"/>
      <c r="DNH62" s="0"/>
      <c r="DNI62" s="0"/>
      <c r="DNJ62" s="0"/>
      <c r="DNK62" s="0"/>
      <c r="DNL62" s="0"/>
      <c r="DNM62" s="0"/>
      <c r="DNN62" s="0"/>
      <c r="DNO62" s="0"/>
      <c r="DNP62" s="0"/>
      <c r="DNQ62" s="0"/>
      <c r="DNR62" s="0"/>
      <c r="DNS62" s="0"/>
      <c r="DNT62" s="0"/>
      <c r="DNU62" s="0"/>
      <c r="DNV62" s="0"/>
      <c r="DNW62" s="0"/>
      <c r="DNX62" s="0"/>
      <c r="DNY62" s="0"/>
      <c r="DNZ62" s="0"/>
      <c r="DOA62" s="0"/>
      <c r="DOB62" s="0"/>
      <c r="DOC62" s="0"/>
      <c r="DOD62" s="0"/>
      <c r="DOE62" s="0"/>
      <c r="DOF62" s="0"/>
      <c r="DOG62" s="0"/>
      <c r="DOH62" s="0"/>
      <c r="DOI62" s="0"/>
      <c r="DOJ62" s="0"/>
      <c r="DOK62" s="0"/>
      <c r="DOL62" s="0"/>
      <c r="DOM62" s="0"/>
      <c r="DON62" s="0"/>
      <c r="DOO62" s="0"/>
      <c r="DOP62" s="0"/>
      <c r="DOQ62" s="0"/>
      <c r="DOR62" s="0"/>
      <c r="DOS62" s="0"/>
      <c r="DOT62" s="0"/>
      <c r="DOU62" s="0"/>
      <c r="DOV62" s="0"/>
      <c r="DOW62" s="0"/>
      <c r="DOX62" s="0"/>
      <c r="DOY62" s="0"/>
      <c r="DOZ62" s="0"/>
      <c r="DPA62" s="0"/>
      <c r="DPB62" s="0"/>
      <c r="DPC62" s="0"/>
      <c r="DPD62" s="0"/>
      <c r="DPE62" s="0"/>
      <c r="DPF62" s="0"/>
      <c r="DPG62" s="0"/>
      <c r="DPH62" s="0"/>
      <c r="DPI62" s="0"/>
      <c r="DPJ62" s="0"/>
      <c r="DPK62" s="0"/>
      <c r="DPL62" s="0"/>
      <c r="DPM62" s="0"/>
      <c r="DPN62" s="0"/>
      <c r="DPO62" s="0"/>
      <c r="DPP62" s="0"/>
      <c r="DPQ62" s="0"/>
      <c r="DPR62" s="0"/>
      <c r="DPS62" s="0"/>
      <c r="DPT62" s="0"/>
      <c r="DPU62" s="0"/>
      <c r="DPV62" s="0"/>
      <c r="DPW62" s="0"/>
      <c r="DPX62" s="0"/>
      <c r="DPY62" s="0"/>
      <c r="DPZ62" s="0"/>
      <c r="DQA62" s="0"/>
      <c r="DQB62" s="0"/>
      <c r="DQC62" s="0"/>
      <c r="DQD62" s="0"/>
      <c r="DQE62" s="0"/>
      <c r="DQF62" s="0"/>
      <c r="DQG62" s="0"/>
      <c r="DQH62" s="0"/>
      <c r="DQI62" s="0"/>
      <c r="DQJ62" s="0"/>
      <c r="DQK62" s="0"/>
      <c r="DQL62" s="0"/>
      <c r="DQM62" s="0"/>
      <c r="DQN62" s="0"/>
      <c r="DQO62" s="0"/>
      <c r="DQP62" s="0"/>
      <c r="DQQ62" s="0"/>
      <c r="DQR62" s="0"/>
      <c r="DQS62" s="0"/>
      <c r="DQT62" s="0"/>
      <c r="DQU62" s="0"/>
      <c r="DQV62" s="0"/>
      <c r="DQW62" s="0"/>
      <c r="DQX62" s="0"/>
      <c r="DQY62" s="0"/>
      <c r="DQZ62" s="0"/>
      <c r="DRA62" s="0"/>
      <c r="DRB62" s="0"/>
      <c r="DRC62" s="0"/>
      <c r="DRD62" s="0"/>
      <c r="DRE62" s="0"/>
      <c r="DRF62" s="0"/>
      <c r="DRG62" s="0"/>
      <c r="DRH62" s="0"/>
      <c r="DRI62" s="0"/>
      <c r="DRJ62" s="0"/>
      <c r="DRK62" s="0"/>
      <c r="DRL62" s="0"/>
      <c r="DRM62" s="0"/>
      <c r="DRN62" s="0"/>
      <c r="DRO62" s="0"/>
      <c r="DRP62" s="0"/>
      <c r="DRQ62" s="0"/>
      <c r="DRR62" s="0"/>
      <c r="DRS62" s="0"/>
      <c r="DRT62" s="0"/>
      <c r="DRU62" s="0"/>
      <c r="DRV62" s="0"/>
      <c r="DRW62" s="0"/>
      <c r="DRX62" s="0"/>
      <c r="DRY62" s="0"/>
      <c r="DRZ62" s="0"/>
      <c r="DSA62" s="0"/>
      <c r="DSB62" s="0"/>
      <c r="DSC62" s="0"/>
      <c r="DSD62" s="0"/>
      <c r="DSE62" s="0"/>
      <c r="DSF62" s="0"/>
      <c r="DSG62" s="0"/>
      <c r="DSH62" s="0"/>
      <c r="DSI62" s="0"/>
      <c r="DSJ62" s="0"/>
      <c r="DSK62" s="0"/>
      <c r="DSL62" s="0"/>
      <c r="DSM62" s="0"/>
      <c r="DSN62" s="0"/>
      <c r="DSO62" s="0"/>
      <c r="DSP62" s="0"/>
      <c r="DSQ62" s="0"/>
      <c r="DSR62" s="0"/>
      <c r="DSS62" s="0"/>
      <c r="DST62" s="0"/>
      <c r="DSU62" s="0"/>
      <c r="DSV62" s="0"/>
      <c r="DSW62" s="0"/>
      <c r="DSX62" s="0"/>
      <c r="DSY62" s="0"/>
      <c r="DSZ62" s="0"/>
      <c r="DTA62" s="0"/>
      <c r="DTB62" s="0"/>
      <c r="DTC62" s="0"/>
      <c r="DTD62" s="0"/>
      <c r="DTE62" s="0"/>
      <c r="DTF62" s="0"/>
      <c r="DTG62" s="0"/>
      <c r="DTH62" s="0"/>
      <c r="DTI62" s="0"/>
      <c r="DTJ62" s="0"/>
      <c r="DTK62" s="0"/>
      <c r="DTL62" s="0"/>
      <c r="DTM62" s="0"/>
      <c r="DTN62" s="0"/>
      <c r="DTO62" s="0"/>
      <c r="DTP62" s="0"/>
      <c r="DTQ62" s="0"/>
      <c r="DTR62" s="0"/>
      <c r="DTS62" s="0"/>
      <c r="DTT62" s="0"/>
      <c r="DTU62" s="0"/>
      <c r="DTV62" s="0"/>
      <c r="DTW62" s="0"/>
      <c r="DTX62" s="0"/>
      <c r="DTY62" s="0"/>
      <c r="DTZ62" s="0"/>
      <c r="DUA62" s="0"/>
      <c r="DUB62" s="0"/>
      <c r="DUC62" s="0"/>
      <c r="DUD62" s="0"/>
      <c r="DUE62" s="0"/>
      <c r="DUF62" s="0"/>
      <c r="DUG62" s="0"/>
      <c r="DUH62" s="0"/>
      <c r="DUI62" s="0"/>
      <c r="DUJ62" s="0"/>
      <c r="DUK62" s="0"/>
      <c r="DUL62" s="0"/>
      <c r="DUM62" s="0"/>
      <c r="DUN62" s="0"/>
      <c r="DUO62" s="0"/>
      <c r="DUP62" s="0"/>
      <c r="DUQ62" s="0"/>
      <c r="DUR62" s="0"/>
      <c r="DUS62" s="0"/>
      <c r="DUT62" s="0"/>
      <c r="DUU62" s="0"/>
      <c r="DUV62" s="0"/>
      <c r="DUW62" s="0"/>
      <c r="DUX62" s="0"/>
      <c r="DUY62" s="0"/>
      <c r="DUZ62" s="0"/>
      <c r="DVA62" s="0"/>
      <c r="DVB62" s="0"/>
      <c r="DVC62" s="0"/>
      <c r="DVD62" s="0"/>
      <c r="DVE62" s="0"/>
      <c r="DVF62" s="0"/>
      <c r="DVG62" s="0"/>
      <c r="DVH62" s="0"/>
      <c r="DVI62" s="0"/>
      <c r="DVJ62" s="0"/>
      <c r="DVK62" s="0"/>
      <c r="DVL62" s="0"/>
      <c r="DVM62" s="0"/>
      <c r="DVN62" s="0"/>
      <c r="DVO62" s="0"/>
      <c r="DVP62" s="0"/>
      <c r="DVQ62" s="0"/>
      <c r="DVR62" s="0"/>
      <c r="DVS62" s="0"/>
      <c r="DVT62" s="0"/>
      <c r="DVU62" s="0"/>
      <c r="DVV62" s="0"/>
      <c r="DVW62" s="0"/>
      <c r="DVX62" s="0"/>
      <c r="DVY62" s="0"/>
      <c r="DVZ62" s="0"/>
      <c r="DWA62" s="0"/>
      <c r="DWB62" s="0"/>
      <c r="DWC62" s="0"/>
      <c r="DWD62" s="0"/>
      <c r="DWE62" s="0"/>
      <c r="DWF62" s="0"/>
      <c r="DWG62" s="0"/>
      <c r="DWH62" s="0"/>
      <c r="DWI62" s="0"/>
      <c r="DWJ62" s="0"/>
      <c r="DWK62" s="0"/>
      <c r="DWL62" s="0"/>
      <c r="DWM62" s="0"/>
      <c r="DWN62" s="0"/>
      <c r="DWO62" s="0"/>
      <c r="DWP62" s="0"/>
      <c r="DWQ62" s="0"/>
      <c r="DWR62" s="0"/>
      <c r="DWS62" s="0"/>
      <c r="DWT62" s="0"/>
      <c r="DWU62" s="0"/>
      <c r="DWV62" s="0"/>
      <c r="DWW62" s="0"/>
      <c r="DWX62" s="0"/>
      <c r="DWY62" s="0"/>
      <c r="DWZ62" s="0"/>
      <c r="DXA62" s="0"/>
      <c r="DXB62" s="0"/>
      <c r="DXC62" s="0"/>
      <c r="DXD62" s="0"/>
      <c r="DXE62" s="0"/>
      <c r="DXF62" s="0"/>
      <c r="DXG62" s="0"/>
      <c r="DXH62" s="0"/>
      <c r="DXI62" s="0"/>
      <c r="DXJ62" s="0"/>
      <c r="DXK62" s="0"/>
      <c r="DXL62" s="0"/>
      <c r="DXM62" s="0"/>
      <c r="DXN62" s="0"/>
      <c r="DXO62" s="0"/>
      <c r="DXP62" s="0"/>
      <c r="DXQ62" s="0"/>
      <c r="DXR62" s="0"/>
      <c r="DXS62" s="0"/>
      <c r="DXT62" s="0"/>
      <c r="DXU62" s="0"/>
      <c r="DXV62" s="0"/>
      <c r="DXW62" s="0"/>
      <c r="DXX62" s="0"/>
      <c r="DXY62" s="0"/>
      <c r="DXZ62" s="0"/>
      <c r="DYA62" s="0"/>
      <c r="DYB62" s="0"/>
      <c r="DYC62" s="0"/>
      <c r="DYD62" s="0"/>
      <c r="DYE62" s="0"/>
      <c r="DYF62" s="0"/>
      <c r="DYG62" s="0"/>
      <c r="DYH62" s="0"/>
      <c r="DYI62" s="0"/>
      <c r="DYJ62" s="0"/>
      <c r="DYK62" s="0"/>
      <c r="DYL62" s="0"/>
      <c r="DYM62" s="0"/>
      <c r="DYN62" s="0"/>
      <c r="DYO62" s="0"/>
      <c r="DYP62" s="0"/>
      <c r="DYQ62" s="0"/>
      <c r="DYR62" s="0"/>
      <c r="DYS62" s="0"/>
      <c r="DYT62" s="0"/>
      <c r="DYU62" s="0"/>
      <c r="DYV62" s="0"/>
      <c r="DYW62" s="0"/>
      <c r="DYX62" s="0"/>
      <c r="DYY62" s="0"/>
      <c r="DYZ62" s="0"/>
      <c r="DZA62" s="0"/>
      <c r="DZB62" s="0"/>
      <c r="DZC62" s="0"/>
      <c r="DZD62" s="0"/>
      <c r="DZE62" s="0"/>
      <c r="DZF62" s="0"/>
      <c r="DZG62" s="0"/>
      <c r="DZH62" s="0"/>
      <c r="DZI62" s="0"/>
      <c r="DZJ62" s="0"/>
      <c r="DZK62" s="0"/>
      <c r="DZL62" s="0"/>
      <c r="DZM62" s="0"/>
      <c r="DZN62" s="0"/>
      <c r="DZO62" s="0"/>
      <c r="DZP62" s="0"/>
      <c r="DZQ62" s="0"/>
      <c r="DZR62" s="0"/>
      <c r="DZS62" s="0"/>
      <c r="DZT62" s="0"/>
      <c r="DZU62" s="0"/>
      <c r="DZV62" s="0"/>
      <c r="DZW62" s="0"/>
      <c r="DZX62" s="0"/>
      <c r="DZY62" s="0"/>
      <c r="DZZ62" s="0"/>
      <c r="EAA62" s="0"/>
      <c r="EAB62" s="0"/>
      <c r="EAC62" s="0"/>
      <c r="EAD62" s="0"/>
      <c r="EAE62" s="0"/>
      <c r="EAF62" s="0"/>
      <c r="EAG62" s="0"/>
      <c r="EAH62" s="0"/>
      <c r="EAI62" s="0"/>
      <c r="EAJ62" s="0"/>
      <c r="EAK62" s="0"/>
      <c r="EAL62" s="0"/>
      <c r="EAM62" s="0"/>
      <c r="EAN62" s="0"/>
      <c r="EAO62" s="0"/>
      <c r="EAP62" s="0"/>
      <c r="EAQ62" s="0"/>
      <c r="EAR62" s="0"/>
      <c r="EAS62" s="0"/>
      <c r="EAT62" s="0"/>
      <c r="EAU62" s="0"/>
      <c r="EAV62" s="0"/>
      <c r="EAW62" s="0"/>
      <c r="EAX62" s="0"/>
      <c r="EAY62" s="0"/>
      <c r="EAZ62" s="0"/>
      <c r="EBA62" s="0"/>
      <c r="EBB62" s="0"/>
      <c r="EBC62" s="0"/>
      <c r="EBD62" s="0"/>
      <c r="EBE62" s="0"/>
      <c r="EBF62" s="0"/>
      <c r="EBG62" s="0"/>
      <c r="EBH62" s="0"/>
      <c r="EBI62" s="0"/>
      <c r="EBJ62" s="0"/>
      <c r="EBK62" s="0"/>
      <c r="EBL62" s="0"/>
      <c r="EBM62" s="0"/>
      <c r="EBN62" s="0"/>
      <c r="EBO62" s="0"/>
      <c r="EBP62" s="0"/>
      <c r="EBQ62" s="0"/>
      <c r="EBR62" s="0"/>
      <c r="EBS62" s="0"/>
      <c r="EBT62" s="0"/>
      <c r="EBU62" s="0"/>
      <c r="EBV62" s="0"/>
      <c r="EBW62" s="0"/>
      <c r="EBX62" s="0"/>
      <c r="EBY62" s="0"/>
      <c r="EBZ62" s="0"/>
      <c r="ECA62" s="0"/>
      <c r="ECB62" s="0"/>
      <c r="ECC62" s="0"/>
      <c r="ECD62" s="0"/>
      <c r="ECE62" s="0"/>
      <c r="ECF62" s="0"/>
      <c r="ECG62" s="0"/>
      <c r="ECH62" s="0"/>
      <c r="ECI62" s="0"/>
      <c r="ECJ62" s="0"/>
      <c r="ECK62" s="0"/>
      <c r="ECL62" s="0"/>
      <c r="ECM62" s="0"/>
      <c r="ECN62" s="0"/>
      <c r="ECO62" s="0"/>
      <c r="ECP62" s="0"/>
      <c r="ECQ62" s="0"/>
      <c r="ECR62" s="0"/>
      <c r="ECS62" s="0"/>
      <c r="ECT62" s="0"/>
      <c r="ECU62" s="0"/>
      <c r="ECV62" s="0"/>
      <c r="ECW62" s="0"/>
      <c r="ECX62" s="0"/>
      <c r="ECY62" s="0"/>
      <c r="ECZ62" s="0"/>
      <c r="EDA62" s="0"/>
      <c r="EDB62" s="0"/>
      <c r="EDC62" s="0"/>
      <c r="EDD62" s="0"/>
      <c r="EDE62" s="0"/>
      <c r="EDF62" s="0"/>
      <c r="EDG62" s="0"/>
      <c r="EDH62" s="0"/>
      <c r="EDI62" s="0"/>
      <c r="EDJ62" s="0"/>
      <c r="EDK62" s="0"/>
      <c r="EDL62" s="0"/>
      <c r="EDM62" s="0"/>
      <c r="EDN62" s="0"/>
      <c r="EDO62" s="0"/>
      <c r="EDP62" s="0"/>
      <c r="EDQ62" s="0"/>
      <c r="EDR62" s="0"/>
      <c r="EDS62" s="0"/>
      <c r="EDT62" s="0"/>
      <c r="EDU62" s="0"/>
      <c r="EDV62" s="0"/>
      <c r="EDW62" s="0"/>
      <c r="EDX62" s="0"/>
      <c r="EDY62" s="0"/>
      <c r="EDZ62" s="0"/>
      <c r="EEA62" s="0"/>
      <c r="EEB62" s="0"/>
      <c r="EEC62" s="0"/>
      <c r="EED62" s="0"/>
      <c r="EEE62" s="0"/>
      <c r="EEF62" s="0"/>
      <c r="EEG62" s="0"/>
      <c r="EEH62" s="0"/>
      <c r="EEI62" s="0"/>
      <c r="EEJ62" s="0"/>
      <c r="EEK62" s="0"/>
      <c r="EEL62" s="0"/>
      <c r="EEM62" s="0"/>
      <c r="EEN62" s="0"/>
      <c r="EEO62" s="0"/>
      <c r="EEP62" s="0"/>
      <c r="EEQ62" s="0"/>
      <c r="EER62" s="0"/>
      <c r="EES62" s="0"/>
      <c r="EET62" s="0"/>
      <c r="EEU62" s="0"/>
      <c r="EEV62" s="0"/>
      <c r="EEW62" s="0"/>
      <c r="EEX62" s="0"/>
      <c r="EEY62" s="0"/>
      <c r="EEZ62" s="0"/>
      <c r="EFA62" s="0"/>
      <c r="EFB62" s="0"/>
      <c r="EFC62" s="0"/>
      <c r="EFD62" s="0"/>
      <c r="EFE62" s="0"/>
      <c r="EFF62" s="0"/>
      <c r="EFG62" s="0"/>
      <c r="EFH62" s="0"/>
      <c r="EFI62" s="0"/>
      <c r="EFJ62" s="0"/>
      <c r="EFK62" s="0"/>
      <c r="EFL62" s="0"/>
      <c r="EFM62" s="0"/>
      <c r="EFN62" s="0"/>
      <c r="EFO62" s="0"/>
      <c r="EFP62" s="0"/>
      <c r="EFQ62" s="0"/>
      <c r="EFR62" s="0"/>
      <c r="EFS62" s="0"/>
      <c r="EFT62" s="0"/>
      <c r="EFU62" s="0"/>
      <c r="EFV62" s="0"/>
      <c r="EFW62" s="0"/>
      <c r="EFX62" s="0"/>
      <c r="EFY62" s="0"/>
      <c r="EFZ62" s="0"/>
      <c r="EGA62" s="0"/>
      <c r="EGB62" s="0"/>
      <c r="EGC62" s="0"/>
      <c r="EGD62" s="0"/>
      <c r="EGE62" s="0"/>
      <c r="EGF62" s="0"/>
      <c r="EGG62" s="0"/>
      <c r="EGH62" s="0"/>
      <c r="EGI62" s="0"/>
      <c r="EGJ62" s="0"/>
      <c r="EGK62" s="0"/>
      <c r="EGL62" s="0"/>
      <c r="EGM62" s="0"/>
      <c r="EGN62" s="0"/>
      <c r="EGO62" s="0"/>
      <c r="EGP62" s="0"/>
      <c r="EGQ62" s="0"/>
      <c r="EGR62" s="0"/>
      <c r="EGS62" s="0"/>
      <c r="EGT62" s="0"/>
      <c r="EGU62" s="0"/>
      <c r="EGV62" s="0"/>
      <c r="EGW62" s="0"/>
      <c r="EGX62" s="0"/>
      <c r="EGY62" s="0"/>
      <c r="EGZ62" s="0"/>
      <c r="EHA62" s="0"/>
      <c r="EHB62" s="0"/>
      <c r="EHC62" s="0"/>
      <c r="EHD62" s="0"/>
      <c r="EHE62" s="0"/>
      <c r="EHF62" s="0"/>
      <c r="EHG62" s="0"/>
      <c r="EHH62" s="0"/>
      <c r="EHI62" s="0"/>
      <c r="EHJ62" s="0"/>
      <c r="EHK62" s="0"/>
      <c r="EHL62" s="0"/>
      <c r="EHM62" s="0"/>
      <c r="EHN62" s="0"/>
      <c r="EHO62" s="0"/>
      <c r="EHP62" s="0"/>
      <c r="EHQ62" s="0"/>
      <c r="EHR62" s="0"/>
      <c r="EHS62" s="0"/>
      <c r="EHT62" s="0"/>
      <c r="EHU62" s="0"/>
      <c r="EHV62" s="0"/>
      <c r="EHW62" s="0"/>
      <c r="EHX62" s="0"/>
      <c r="EHY62" s="0"/>
      <c r="EHZ62" s="0"/>
      <c r="EIA62" s="0"/>
      <c r="EIB62" s="0"/>
      <c r="EIC62" s="0"/>
      <c r="EID62" s="0"/>
      <c r="EIE62" s="0"/>
      <c r="EIF62" s="0"/>
      <c r="EIG62" s="0"/>
      <c r="EIH62" s="0"/>
      <c r="EII62" s="0"/>
      <c r="EIJ62" s="0"/>
      <c r="EIK62" s="0"/>
      <c r="EIL62" s="0"/>
      <c r="EIM62" s="0"/>
      <c r="EIN62" s="0"/>
      <c r="EIO62" s="0"/>
      <c r="EIP62" s="0"/>
      <c r="EIQ62" s="0"/>
      <c r="EIR62" s="0"/>
      <c r="EIS62" s="0"/>
      <c r="EIT62" s="0"/>
      <c r="EIU62" s="0"/>
      <c r="EIV62" s="0"/>
      <c r="EIW62" s="0"/>
      <c r="EIX62" s="0"/>
      <c r="EIY62" s="0"/>
      <c r="EIZ62" s="0"/>
      <c r="EJA62" s="0"/>
      <c r="EJB62" s="0"/>
      <c r="EJC62" s="0"/>
      <c r="EJD62" s="0"/>
      <c r="EJE62" s="0"/>
      <c r="EJF62" s="0"/>
      <c r="EJG62" s="0"/>
      <c r="EJH62" s="0"/>
      <c r="EJI62" s="0"/>
      <c r="EJJ62" s="0"/>
      <c r="EJK62" s="0"/>
      <c r="EJL62" s="0"/>
      <c r="EJM62" s="0"/>
      <c r="EJN62" s="0"/>
      <c r="EJO62" s="0"/>
      <c r="EJP62" s="0"/>
      <c r="EJQ62" s="0"/>
      <c r="EJR62" s="0"/>
      <c r="EJS62" s="0"/>
      <c r="EJT62" s="0"/>
      <c r="EJU62" s="0"/>
      <c r="EJV62" s="0"/>
      <c r="EJW62" s="0"/>
      <c r="EJX62" s="0"/>
      <c r="EJY62" s="0"/>
      <c r="EJZ62" s="0"/>
      <c r="EKA62" s="0"/>
      <c r="EKB62" s="0"/>
      <c r="EKC62" s="0"/>
      <c r="EKD62" s="0"/>
      <c r="EKE62" s="0"/>
      <c r="EKF62" s="0"/>
      <c r="EKG62" s="0"/>
      <c r="EKH62" s="0"/>
      <c r="EKI62" s="0"/>
      <c r="EKJ62" s="0"/>
      <c r="EKK62" s="0"/>
      <c r="EKL62" s="0"/>
      <c r="EKM62" s="0"/>
      <c r="EKN62" s="0"/>
      <c r="EKO62" s="0"/>
      <c r="EKP62" s="0"/>
      <c r="EKQ62" s="0"/>
      <c r="EKR62" s="0"/>
      <c r="EKS62" s="0"/>
      <c r="EKT62" s="0"/>
      <c r="EKU62" s="0"/>
      <c r="EKV62" s="0"/>
      <c r="EKW62" s="0"/>
      <c r="EKX62" s="0"/>
      <c r="EKY62" s="0"/>
      <c r="EKZ62" s="0"/>
      <c r="ELA62" s="0"/>
      <c r="ELB62" s="0"/>
      <c r="ELC62" s="0"/>
      <c r="ELD62" s="0"/>
      <c r="ELE62" s="0"/>
      <c r="ELF62" s="0"/>
      <c r="ELG62" s="0"/>
      <c r="ELH62" s="0"/>
      <c r="ELI62" s="0"/>
      <c r="ELJ62" s="0"/>
      <c r="ELK62" s="0"/>
      <c r="ELL62" s="0"/>
      <c r="ELM62" s="0"/>
      <c r="ELN62" s="0"/>
      <c r="ELO62" s="0"/>
      <c r="ELP62" s="0"/>
      <c r="ELQ62" s="0"/>
      <c r="ELR62" s="0"/>
      <c r="ELS62" s="0"/>
      <c r="ELT62" s="0"/>
      <c r="ELU62" s="0"/>
      <c r="ELV62" s="0"/>
      <c r="ELW62" s="0"/>
      <c r="ELX62" s="0"/>
      <c r="ELY62" s="0"/>
      <c r="ELZ62" s="0"/>
      <c r="EMA62" s="0"/>
      <c r="EMB62" s="0"/>
      <c r="EMC62" s="0"/>
      <c r="EMD62" s="0"/>
      <c r="EME62" s="0"/>
      <c r="EMF62" s="0"/>
      <c r="EMG62" s="0"/>
      <c r="EMH62" s="0"/>
      <c r="EMI62" s="0"/>
      <c r="EMJ62" s="0"/>
      <c r="EMK62" s="0"/>
      <c r="EML62" s="0"/>
      <c r="EMM62" s="0"/>
      <c r="EMN62" s="0"/>
      <c r="EMO62" s="0"/>
      <c r="EMP62" s="0"/>
      <c r="EMQ62" s="0"/>
      <c r="EMR62" s="0"/>
      <c r="EMS62" s="0"/>
      <c r="EMT62" s="0"/>
      <c r="EMU62" s="0"/>
      <c r="EMV62" s="0"/>
      <c r="EMW62" s="0"/>
      <c r="EMX62" s="0"/>
      <c r="EMY62" s="0"/>
      <c r="EMZ62" s="0"/>
      <c r="ENA62" s="0"/>
      <c r="ENB62" s="0"/>
      <c r="ENC62" s="0"/>
      <c r="END62" s="0"/>
      <c r="ENE62" s="0"/>
      <c r="ENF62" s="0"/>
      <c r="ENG62" s="0"/>
      <c r="ENH62" s="0"/>
      <c r="ENI62" s="0"/>
      <c r="ENJ62" s="0"/>
      <c r="ENK62" s="0"/>
      <c r="ENL62" s="0"/>
      <c r="ENM62" s="0"/>
      <c r="ENN62" s="0"/>
      <c r="ENO62" s="0"/>
      <c r="ENP62" s="0"/>
      <c r="ENQ62" s="0"/>
      <c r="ENR62" s="0"/>
      <c r="ENS62" s="0"/>
      <c r="ENT62" s="0"/>
      <c r="ENU62" s="0"/>
      <c r="ENV62" s="0"/>
      <c r="ENW62" s="0"/>
      <c r="ENX62" s="0"/>
      <c r="ENY62" s="0"/>
      <c r="ENZ62" s="0"/>
      <c r="EOA62" s="0"/>
      <c r="EOB62" s="0"/>
      <c r="EOC62" s="0"/>
      <c r="EOD62" s="0"/>
      <c r="EOE62" s="0"/>
      <c r="EOF62" s="0"/>
      <c r="EOG62" s="0"/>
      <c r="EOH62" s="0"/>
      <c r="EOI62" s="0"/>
      <c r="EOJ62" s="0"/>
      <c r="EOK62" s="0"/>
      <c r="EOL62" s="0"/>
      <c r="EOM62" s="0"/>
      <c r="EON62" s="0"/>
      <c r="EOO62" s="0"/>
      <c r="EOP62" s="0"/>
      <c r="EOQ62" s="0"/>
      <c r="EOR62" s="0"/>
      <c r="EOS62" s="0"/>
      <c r="EOT62" s="0"/>
      <c r="EOU62" s="0"/>
      <c r="EOV62" s="0"/>
      <c r="EOW62" s="0"/>
      <c r="EOX62" s="0"/>
      <c r="EOY62" s="0"/>
      <c r="EOZ62" s="0"/>
      <c r="EPA62" s="0"/>
      <c r="EPB62" s="0"/>
      <c r="EPC62" s="0"/>
      <c r="EPD62" s="0"/>
      <c r="EPE62" s="0"/>
      <c r="EPF62" s="0"/>
      <c r="EPG62" s="0"/>
      <c r="EPH62" s="0"/>
      <c r="EPI62" s="0"/>
      <c r="EPJ62" s="0"/>
      <c r="EPK62" s="0"/>
      <c r="EPL62" s="0"/>
      <c r="EPM62" s="0"/>
      <c r="EPN62" s="0"/>
      <c r="EPO62" s="0"/>
      <c r="EPP62" s="0"/>
      <c r="EPQ62" s="0"/>
      <c r="EPR62" s="0"/>
      <c r="EPS62" s="0"/>
      <c r="EPT62" s="0"/>
      <c r="EPU62" s="0"/>
      <c r="EPV62" s="0"/>
      <c r="EPW62" s="0"/>
      <c r="EPX62" s="0"/>
      <c r="EPY62" s="0"/>
      <c r="EPZ62" s="0"/>
      <c r="EQA62" s="0"/>
      <c r="EQB62" s="0"/>
      <c r="EQC62" s="0"/>
      <c r="EQD62" s="0"/>
      <c r="EQE62" s="0"/>
      <c r="EQF62" s="0"/>
      <c r="EQG62" s="0"/>
      <c r="EQH62" s="0"/>
      <c r="EQI62" s="0"/>
      <c r="EQJ62" s="0"/>
      <c r="EQK62" s="0"/>
      <c r="EQL62" s="0"/>
      <c r="EQM62" s="0"/>
      <c r="EQN62" s="0"/>
      <c r="EQO62" s="0"/>
      <c r="EQP62" s="0"/>
      <c r="EQQ62" s="0"/>
      <c r="EQR62" s="0"/>
      <c r="EQS62" s="0"/>
      <c r="EQT62" s="0"/>
      <c r="EQU62" s="0"/>
      <c r="EQV62" s="0"/>
      <c r="EQW62" s="0"/>
      <c r="EQX62" s="0"/>
      <c r="EQY62" s="0"/>
      <c r="EQZ62" s="0"/>
      <c r="ERA62" s="0"/>
      <c r="ERB62" s="0"/>
      <c r="ERC62" s="0"/>
      <c r="ERD62" s="0"/>
      <c r="ERE62" s="0"/>
      <c r="ERF62" s="0"/>
      <c r="ERG62" s="0"/>
      <c r="ERH62" s="0"/>
      <c r="ERI62" s="0"/>
      <c r="ERJ62" s="0"/>
      <c r="ERK62" s="0"/>
      <c r="ERL62" s="0"/>
      <c r="ERM62" s="0"/>
      <c r="ERN62" s="0"/>
      <c r="ERO62" s="0"/>
      <c r="ERP62" s="0"/>
      <c r="ERQ62" s="0"/>
      <c r="ERR62" s="0"/>
      <c r="ERS62" s="0"/>
      <c r="ERT62" s="0"/>
      <c r="ERU62" s="0"/>
      <c r="ERV62" s="0"/>
      <c r="ERW62" s="0"/>
      <c r="ERX62" s="0"/>
      <c r="ERY62" s="0"/>
      <c r="ERZ62" s="0"/>
      <c r="ESA62" s="0"/>
      <c r="ESB62" s="0"/>
      <c r="ESC62" s="0"/>
      <c r="ESD62" s="0"/>
      <c r="ESE62" s="0"/>
      <c r="ESF62" s="0"/>
      <c r="ESG62" s="0"/>
      <c r="ESH62" s="0"/>
      <c r="ESI62" s="0"/>
      <c r="ESJ62" s="0"/>
      <c r="ESK62" s="0"/>
      <c r="ESL62" s="0"/>
      <c r="ESM62" s="0"/>
      <c r="ESN62" s="0"/>
      <c r="ESO62" s="0"/>
      <c r="ESP62" s="0"/>
      <c r="ESQ62" s="0"/>
      <c r="ESR62" s="0"/>
      <c r="ESS62" s="0"/>
      <c r="EST62" s="0"/>
      <c r="ESU62" s="0"/>
      <c r="ESV62" s="0"/>
      <c r="ESW62" s="0"/>
      <c r="ESX62" s="0"/>
      <c r="ESY62" s="0"/>
      <c r="ESZ62" s="0"/>
      <c r="ETA62" s="0"/>
      <c r="ETB62" s="0"/>
      <c r="ETC62" s="0"/>
      <c r="ETD62" s="0"/>
      <c r="ETE62" s="0"/>
      <c r="ETF62" s="0"/>
      <c r="ETG62" s="0"/>
      <c r="ETH62" s="0"/>
      <c r="ETI62" s="0"/>
      <c r="ETJ62" s="0"/>
      <c r="ETK62" s="0"/>
      <c r="ETL62" s="0"/>
      <c r="ETM62" s="0"/>
      <c r="ETN62" s="0"/>
      <c r="ETO62" s="0"/>
      <c r="ETP62" s="0"/>
      <c r="ETQ62" s="0"/>
      <c r="ETR62" s="0"/>
      <c r="ETS62" s="0"/>
      <c r="ETT62" s="0"/>
      <c r="ETU62" s="0"/>
      <c r="ETV62" s="0"/>
      <c r="ETW62" s="0"/>
      <c r="ETX62" s="0"/>
      <c r="ETY62" s="0"/>
      <c r="ETZ62" s="0"/>
      <c r="EUA62" s="0"/>
      <c r="EUB62" s="0"/>
      <c r="EUC62" s="0"/>
      <c r="EUD62" s="0"/>
      <c r="EUE62" s="0"/>
      <c r="EUF62" s="0"/>
      <c r="EUG62" s="0"/>
      <c r="EUH62" s="0"/>
      <c r="EUI62" s="0"/>
      <c r="EUJ62" s="0"/>
      <c r="EUK62" s="0"/>
      <c r="EUL62" s="0"/>
      <c r="EUM62" s="0"/>
      <c r="EUN62" s="0"/>
      <c r="EUO62" s="0"/>
      <c r="EUP62" s="0"/>
      <c r="EUQ62" s="0"/>
      <c r="EUR62" s="0"/>
      <c r="EUS62" s="0"/>
      <c r="EUT62" s="0"/>
      <c r="EUU62" s="0"/>
      <c r="EUV62" s="0"/>
      <c r="EUW62" s="0"/>
      <c r="EUX62" s="0"/>
      <c r="EUY62" s="0"/>
      <c r="EUZ62" s="0"/>
      <c r="EVA62" s="0"/>
      <c r="EVB62" s="0"/>
      <c r="EVC62" s="0"/>
      <c r="EVD62" s="0"/>
      <c r="EVE62" s="0"/>
      <c r="EVF62" s="0"/>
      <c r="EVG62" s="0"/>
      <c r="EVH62" s="0"/>
      <c r="EVI62" s="0"/>
      <c r="EVJ62" s="0"/>
      <c r="EVK62" s="0"/>
      <c r="EVL62" s="0"/>
      <c r="EVM62" s="0"/>
      <c r="EVN62" s="0"/>
      <c r="EVO62" s="0"/>
      <c r="EVP62" s="0"/>
      <c r="EVQ62" s="0"/>
      <c r="EVR62" s="0"/>
      <c r="EVS62" s="0"/>
      <c r="EVT62" s="0"/>
      <c r="EVU62" s="0"/>
      <c r="EVV62" s="0"/>
      <c r="EVW62" s="0"/>
      <c r="EVX62" s="0"/>
      <c r="EVY62" s="0"/>
      <c r="EVZ62" s="0"/>
      <c r="EWA62" s="0"/>
      <c r="EWB62" s="0"/>
      <c r="EWC62" s="0"/>
      <c r="EWD62" s="0"/>
      <c r="EWE62" s="0"/>
      <c r="EWF62" s="0"/>
      <c r="EWG62" s="0"/>
      <c r="EWH62" s="0"/>
      <c r="EWI62" s="0"/>
      <c r="EWJ62" s="0"/>
      <c r="EWK62" s="0"/>
      <c r="EWL62" s="0"/>
      <c r="EWM62" s="0"/>
      <c r="EWN62" s="0"/>
      <c r="EWO62" s="0"/>
      <c r="EWP62" s="0"/>
      <c r="EWQ62" s="0"/>
      <c r="EWR62" s="0"/>
      <c r="EWS62" s="0"/>
      <c r="EWT62" s="0"/>
      <c r="EWU62" s="0"/>
      <c r="EWV62" s="0"/>
      <c r="EWW62" s="0"/>
      <c r="EWX62" s="0"/>
      <c r="EWY62" s="0"/>
      <c r="EWZ62" s="0"/>
      <c r="EXA62" s="0"/>
      <c r="EXB62" s="0"/>
      <c r="EXC62" s="0"/>
      <c r="EXD62" s="0"/>
      <c r="EXE62" s="0"/>
      <c r="EXF62" s="0"/>
      <c r="EXG62" s="0"/>
      <c r="EXH62" s="0"/>
      <c r="EXI62" s="0"/>
      <c r="EXJ62" s="0"/>
      <c r="EXK62" s="0"/>
      <c r="EXL62" s="0"/>
      <c r="EXM62" s="0"/>
      <c r="EXN62" s="0"/>
      <c r="EXO62" s="0"/>
      <c r="EXP62" s="0"/>
      <c r="EXQ62" s="0"/>
      <c r="EXR62" s="0"/>
      <c r="EXS62" s="0"/>
      <c r="EXT62" s="0"/>
      <c r="EXU62" s="0"/>
      <c r="EXV62" s="0"/>
      <c r="EXW62" s="0"/>
      <c r="EXX62" s="0"/>
      <c r="EXY62" s="0"/>
      <c r="EXZ62" s="0"/>
      <c r="EYA62" s="0"/>
      <c r="EYB62" s="0"/>
      <c r="EYC62" s="0"/>
      <c r="EYD62" s="0"/>
      <c r="EYE62" s="0"/>
      <c r="EYF62" s="0"/>
      <c r="EYG62" s="0"/>
      <c r="EYH62" s="0"/>
      <c r="EYI62" s="0"/>
      <c r="EYJ62" s="0"/>
      <c r="EYK62" s="0"/>
      <c r="EYL62" s="0"/>
      <c r="EYM62" s="0"/>
      <c r="EYN62" s="0"/>
      <c r="EYO62" s="0"/>
      <c r="EYP62" s="0"/>
      <c r="EYQ62" s="0"/>
      <c r="EYR62" s="0"/>
      <c r="EYS62" s="0"/>
      <c r="EYT62" s="0"/>
      <c r="EYU62" s="0"/>
      <c r="EYV62" s="0"/>
      <c r="EYW62" s="0"/>
      <c r="EYX62" s="0"/>
      <c r="EYY62" s="0"/>
      <c r="EYZ62" s="0"/>
      <c r="EZA62" s="0"/>
      <c r="EZB62" s="0"/>
      <c r="EZC62" s="0"/>
      <c r="EZD62" s="0"/>
      <c r="EZE62" s="0"/>
      <c r="EZF62" s="0"/>
      <c r="EZG62" s="0"/>
      <c r="EZH62" s="0"/>
      <c r="EZI62" s="0"/>
      <c r="EZJ62" s="0"/>
      <c r="EZK62" s="0"/>
      <c r="EZL62" s="0"/>
      <c r="EZM62" s="0"/>
      <c r="EZN62" s="0"/>
      <c r="EZO62" s="0"/>
      <c r="EZP62" s="0"/>
      <c r="EZQ62" s="0"/>
      <c r="EZR62" s="0"/>
      <c r="EZS62" s="0"/>
      <c r="EZT62" s="0"/>
      <c r="EZU62" s="0"/>
      <c r="EZV62" s="0"/>
      <c r="EZW62" s="0"/>
      <c r="EZX62" s="0"/>
      <c r="EZY62" s="0"/>
      <c r="EZZ62" s="0"/>
      <c r="FAA62" s="0"/>
      <c r="FAB62" s="0"/>
      <c r="FAC62" s="0"/>
      <c r="FAD62" s="0"/>
      <c r="FAE62" s="0"/>
      <c r="FAF62" s="0"/>
      <c r="FAG62" s="0"/>
      <c r="FAH62" s="0"/>
      <c r="FAI62" s="0"/>
      <c r="FAJ62" s="0"/>
      <c r="FAK62" s="0"/>
      <c r="FAL62" s="0"/>
      <c r="FAM62" s="0"/>
      <c r="FAN62" s="0"/>
      <c r="FAO62" s="0"/>
      <c r="FAP62" s="0"/>
      <c r="FAQ62" s="0"/>
      <c r="FAR62" s="0"/>
      <c r="FAS62" s="0"/>
      <c r="FAT62" s="0"/>
      <c r="FAU62" s="0"/>
      <c r="FAV62" s="0"/>
      <c r="FAW62" s="0"/>
      <c r="FAX62" s="0"/>
      <c r="FAY62" s="0"/>
      <c r="FAZ62" s="0"/>
      <c r="FBA62" s="0"/>
      <c r="FBB62" s="0"/>
      <c r="FBC62" s="0"/>
      <c r="FBD62" s="0"/>
      <c r="FBE62" s="0"/>
      <c r="FBF62" s="0"/>
      <c r="FBG62" s="0"/>
      <c r="FBH62" s="0"/>
      <c r="FBI62" s="0"/>
      <c r="FBJ62" s="0"/>
      <c r="FBK62" s="0"/>
      <c r="FBL62" s="0"/>
      <c r="FBM62" s="0"/>
      <c r="FBN62" s="0"/>
      <c r="FBO62" s="0"/>
      <c r="FBP62" s="0"/>
      <c r="FBQ62" s="0"/>
      <c r="FBR62" s="0"/>
      <c r="FBS62" s="0"/>
      <c r="FBT62" s="0"/>
      <c r="FBU62" s="0"/>
      <c r="FBV62" s="0"/>
      <c r="FBW62" s="0"/>
      <c r="FBX62" s="0"/>
      <c r="FBY62" s="0"/>
      <c r="FBZ62" s="0"/>
      <c r="FCA62" s="0"/>
      <c r="FCB62" s="0"/>
      <c r="FCC62" s="0"/>
      <c r="FCD62" s="0"/>
      <c r="FCE62" s="0"/>
      <c r="FCF62" s="0"/>
      <c r="FCG62" s="0"/>
      <c r="FCH62" s="0"/>
      <c r="FCI62" s="0"/>
      <c r="FCJ62" s="0"/>
      <c r="FCK62" s="0"/>
      <c r="FCL62" s="0"/>
      <c r="FCM62" s="0"/>
      <c r="FCN62" s="0"/>
      <c r="FCO62" s="0"/>
      <c r="FCP62" s="0"/>
      <c r="FCQ62" s="0"/>
      <c r="FCR62" s="0"/>
      <c r="FCS62" s="0"/>
      <c r="FCT62" s="0"/>
      <c r="FCU62" s="0"/>
      <c r="FCV62" s="0"/>
      <c r="FCW62" s="0"/>
      <c r="FCX62" s="0"/>
      <c r="FCY62" s="0"/>
      <c r="FCZ62" s="0"/>
      <c r="FDA62" s="0"/>
      <c r="FDB62" s="0"/>
      <c r="FDC62" s="0"/>
      <c r="FDD62" s="0"/>
      <c r="FDE62" s="0"/>
      <c r="FDF62" s="0"/>
      <c r="FDG62" s="0"/>
      <c r="FDH62" s="0"/>
      <c r="FDI62" s="0"/>
      <c r="FDJ62" s="0"/>
      <c r="FDK62" s="0"/>
      <c r="FDL62" s="0"/>
      <c r="FDM62" s="0"/>
      <c r="FDN62" s="0"/>
      <c r="FDO62" s="0"/>
      <c r="FDP62" s="0"/>
      <c r="FDQ62" s="0"/>
      <c r="FDR62" s="0"/>
      <c r="FDS62" s="0"/>
      <c r="FDT62" s="0"/>
      <c r="FDU62" s="0"/>
      <c r="FDV62" s="0"/>
      <c r="FDW62" s="0"/>
      <c r="FDX62" s="0"/>
      <c r="FDY62" s="0"/>
      <c r="FDZ62" s="0"/>
      <c r="FEA62" s="0"/>
      <c r="FEB62" s="0"/>
      <c r="FEC62" s="0"/>
      <c r="FED62" s="0"/>
      <c r="FEE62" s="0"/>
      <c r="FEF62" s="0"/>
      <c r="FEG62" s="0"/>
      <c r="FEH62" s="0"/>
      <c r="FEI62" s="0"/>
      <c r="FEJ62" s="0"/>
      <c r="FEK62" s="0"/>
      <c r="FEL62" s="0"/>
      <c r="FEM62" s="0"/>
      <c r="FEN62" s="0"/>
      <c r="FEO62" s="0"/>
      <c r="FEP62" s="0"/>
      <c r="FEQ62" s="0"/>
      <c r="FER62" s="0"/>
      <c r="FES62" s="0"/>
      <c r="FET62" s="0"/>
      <c r="FEU62" s="0"/>
      <c r="FEV62" s="0"/>
      <c r="FEW62" s="0"/>
      <c r="FEX62" s="0"/>
      <c r="FEY62" s="0"/>
      <c r="FEZ62" s="0"/>
      <c r="FFA62" s="0"/>
      <c r="FFB62" s="0"/>
      <c r="FFC62" s="0"/>
      <c r="FFD62" s="0"/>
      <c r="FFE62" s="0"/>
      <c r="FFF62" s="0"/>
      <c r="FFG62" s="0"/>
      <c r="FFH62" s="0"/>
      <c r="FFI62" s="0"/>
      <c r="FFJ62" s="0"/>
      <c r="FFK62" s="0"/>
      <c r="FFL62" s="0"/>
      <c r="FFM62" s="0"/>
      <c r="FFN62" s="0"/>
      <c r="FFO62" s="0"/>
      <c r="FFP62" s="0"/>
      <c r="FFQ62" s="0"/>
      <c r="FFR62" s="0"/>
      <c r="FFS62" s="0"/>
      <c r="FFT62" s="0"/>
      <c r="FFU62" s="0"/>
      <c r="FFV62" s="0"/>
      <c r="FFW62" s="0"/>
      <c r="FFX62" s="0"/>
      <c r="FFY62" s="0"/>
      <c r="FFZ62" s="0"/>
      <c r="FGA62" s="0"/>
      <c r="FGB62" s="0"/>
      <c r="FGC62" s="0"/>
      <c r="FGD62" s="0"/>
      <c r="FGE62" s="0"/>
      <c r="FGF62" s="0"/>
      <c r="FGG62" s="0"/>
      <c r="FGH62" s="0"/>
      <c r="FGI62" s="0"/>
      <c r="FGJ62" s="0"/>
      <c r="FGK62" s="0"/>
      <c r="FGL62" s="0"/>
      <c r="FGM62" s="0"/>
      <c r="FGN62" s="0"/>
      <c r="FGO62" s="0"/>
      <c r="FGP62" s="0"/>
      <c r="FGQ62" s="0"/>
      <c r="FGR62" s="0"/>
      <c r="FGS62" s="0"/>
      <c r="FGT62" s="0"/>
      <c r="FGU62" s="0"/>
      <c r="FGV62" s="0"/>
      <c r="FGW62" s="0"/>
      <c r="FGX62" s="0"/>
      <c r="FGY62" s="0"/>
      <c r="FGZ62" s="0"/>
      <c r="FHA62" s="0"/>
      <c r="FHB62" s="0"/>
      <c r="FHC62" s="0"/>
      <c r="FHD62" s="0"/>
      <c r="FHE62" s="0"/>
      <c r="FHF62" s="0"/>
      <c r="FHG62" s="0"/>
      <c r="FHH62" s="0"/>
      <c r="FHI62" s="0"/>
      <c r="FHJ62" s="0"/>
      <c r="FHK62" s="0"/>
      <c r="FHL62" s="0"/>
      <c r="FHM62" s="0"/>
      <c r="FHN62" s="0"/>
      <c r="FHO62" s="0"/>
      <c r="FHP62" s="0"/>
      <c r="FHQ62" s="0"/>
      <c r="FHR62" s="0"/>
      <c r="FHS62" s="0"/>
      <c r="FHT62" s="0"/>
      <c r="FHU62" s="0"/>
      <c r="FHV62" s="0"/>
      <c r="FHW62" s="0"/>
      <c r="FHX62" s="0"/>
      <c r="FHY62" s="0"/>
      <c r="FHZ62" s="0"/>
      <c r="FIA62" s="0"/>
      <c r="FIB62" s="0"/>
      <c r="FIC62" s="0"/>
      <c r="FID62" s="0"/>
      <c r="FIE62" s="0"/>
      <c r="FIF62" s="0"/>
      <c r="FIG62" s="0"/>
      <c r="FIH62" s="0"/>
      <c r="FII62" s="0"/>
      <c r="FIJ62" s="0"/>
      <c r="FIK62" s="0"/>
      <c r="FIL62" s="0"/>
      <c r="FIM62" s="0"/>
      <c r="FIN62" s="0"/>
      <c r="FIO62" s="0"/>
      <c r="FIP62" s="0"/>
      <c r="FIQ62" s="0"/>
      <c r="FIR62" s="0"/>
      <c r="FIS62" s="0"/>
      <c r="FIT62" s="0"/>
      <c r="FIU62" s="0"/>
      <c r="FIV62" s="0"/>
      <c r="FIW62" s="0"/>
      <c r="FIX62" s="0"/>
      <c r="FIY62" s="0"/>
      <c r="FIZ62" s="0"/>
      <c r="FJA62" s="0"/>
      <c r="FJB62" s="0"/>
      <c r="FJC62" s="0"/>
      <c r="FJD62" s="0"/>
      <c r="FJE62" s="0"/>
      <c r="FJF62" s="0"/>
      <c r="FJG62" s="0"/>
      <c r="FJH62" s="0"/>
      <c r="FJI62" s="0"/>
      <c r="FJJ62" s="0"/>
      <c r="FJK62" s="0"/>
      <c r="FJL62" s="0"/>
      <c r="FJM62" s="0"/>
      <c r="FJN62" s="0"/>
      <c r="FJO62" s="0"/>
      <c r="FJP62" s="0"/>
      <c r="FJQ62" s="0"/>
      <c r="FJR62" s="0"/>
      <c r="FJS62" s="0"/>
      <c r="FJT62" s="0"/>
      <c r="FJU62" s="0"/>
      <c r="FJV62" s="0"/>
      <c r="FJW62" s="0"/>
      <c r="FJX62" s="0"/>
      <c r="FJY62" s="0"/>
      <c r="FJZ62" s="0"/>
      <c r="FKA62" s="0"/>
      <c r="FKB62" s="0"/>
      <c r="FKC62" s="0"/>
      <c r="FKD62" s="0"/>
      <c r="FKE62" s="0"/>
      <c r="FKF62" s="0"/>
      <c r="FKG62" s="0"/>
      <c r="FKH62" s="0"/>
      <c r="FKI62" s="0"/>
      <c r="FKJ62" s="0"/>
      <c r="FKK62" s="0"/>
      <c r="FKL62" s="0"/>
      <c r="FKM62" s="0"/>
      <c r="FKN62" s="0"/>
      <c r="FKO62" s="0"/>
      <c r="FKP62" s="0"/>
      <c r="FKQ62" s="0"/>
      <c r="FKR62" s="0"/>
      <c r="FKS62" s="0"/>
      <c r="FKT62" s="0"/>
      <c r="FKU62" s="0"/>
      <c r="FKV62" s="0"/>
      <c r="FKW62" s="0"/>
      <c r="FKX62" s="0"/>
      <c r="FKY62" s="0"/>
      <c r="FKZ62" s="0"/>
      <c r="FLA62" s="0"/>
      <c r="FLB62" s="0"/>
      <c r="FLC62" s="0"/>
      <c r="FLD62" s="0"/>
      <c r="FLE62" s="0"/>
      <c r="FLF62" s="0"/>
      <c r="FLG62" s="0"/>
      <c r="FLH62" s="0"/>
      <c r="FLI62" s="0"/>
      <c r="FLJ62" s="0"/>
      <c r="FLK62" s="0"/>
      <c r="FLL62" s="0"/>
      <c r="FLM62" s="0"/>
      <c r="FLN62" s="0"/>
      <c r="FLO62" s="0"/>
      <c r="FLP62" s="0"/>
      <c r="FLQ62" s="0"/>
      <c r="FLR62" s="0"/>
      <c r="FLS62" s="0"/>
      <c r="FLT62" s="0"/>
      <c r="FLU62" s="0"/>
      <c r="FLV62" s="0"/>
      <c r="FLW62" s="0"/>
      <c r="FLX62" s="0"/>
      <c r="FLY62" s="0"/>
      <c r="FLZ62" s="0"/>
      <c r="FMA62" s="0"/>
      <c r="FMB62" s="0"/>
      <c r="FMC62" s="0"/>
      <c r="FMD62" s="0"/>
      <c r="FME62" s="0"/>
      <c r="FMF62" s="0"/>
      <c r="FMG62" s="0"/>
      <c r="FMH62" s="0"/>
      <c r="FMI62" s="0"/>
      <c r="FMJ62" s="0"/>
      <c r="FMK62" s="0"/>
      <c r="FML62" s="0"/>
      <c r="FMM62" s="0"/>
      <c r="FMN62" s="0"/>
      <c r="FMO62" s="0"/>
      <c r="FMP62" s="0"/>
      <c r="FMQ62" s="0"/>
      <c r="FMR62" s="0"/>
      <c r="FMS62" s="0"/>
      <c r="FMT62" s="0"/>
      <c r="FMU62" s="0"/>
      <c r="FMV62" s="0"/>
      <c r="FMW62" s="0"/>
      <c r="FMX62" s="0"/>
      <c r="FMY62" s="0"/>
      <c r="FMZ62" s="0"/>
      <c r="FNA62" s="0"/>
      <c r="FNB62" s="0"/>
      <c r="FNC62" s="0"/>
      <c r="FND62" s="0"/>
      <c r="FNE62" s="0"/>
      <c r="FNF62" s="0"/>
      <c r="FNG62" s="0"/>
      <c r="FNH62" s="0"/>
      <c r="FNI62" s="0"/>
      <c r="FNJ62" s="0"/>
      <c r="FNK62" s="0"/>
      <c r="FNL62" s="0"/>
      <c r="FNM62" s="0"/>
      <c r="FNN62" s="0"/>
      <c r="FNO62" s="0"/>
      <c r="FNP62" s="0"/>
      <c r="FNQ62" s="0"/>
      <c r="FNR62" s="0"/>
      <c r="FNS62" s="0"/>
      <c r="FNT62" s="0"/>
      <c r="FNU62" s="0"/>
      <c r="FNV62" s="0"/>
      <c r="FNW62" s="0"/>
      <c r="FNX62" s="0"/>
      <c r="FNY62" s="0"/>
      <c r="FNZ62" s="0"/>
      <c r="FOA62" s="0"/>
      <c r="FOB62" s="0"/>
      <c r="FOC62" s="0"/>
      <c r="FOD62" s="0"/>
      <c r="FOE62" s="0"/>
      <c r="FOF62" s="0"/>
      <c r="FOG62" s="0"/>
      <c r="FOH62" s="0"/>
      <c r="FOI62" s="0"/>
      <c r="FOJ62" s="0"/>
      <c r="FOK62" s="0"/>
      <c r="FOL62" s="0"/>
      <c r="FOM62" s="0"/>
      <c r="FON62" s="0"/>
      <c r="FOO62" s="0"/>
      <c r="FOP62" s="0"/>
      <c r="FOQ62" s="0"/>
      <c r="FOR62" s="0"/>
      <c r="FOS62" s="0"/>
      <c r="FOT62" s="0"/>
      <c r="FOU62" s="0"/>
      <c r="FOV62" s="0"/>
      <c r="FOW62" s="0"/>
      <c r="FOX62" s="0"/>
      <c r="FOY62" s="0"/>
      <c r="FOZ62" s="0"/>
      <c r="FPA62" s="0"/>
      <c r="FPB62" s="0"/>
      <c r="FPC62" s="0"/>
      <c r="FPD62" s="0"/>
      <c r="FPE62" s="0"/>
      <c r="FPF62" s="0"/>
      <c r="FPG62" s="0"/>
      <c r="FPH62" s="0"/>
      <c r="FPI62" s="0"/>
      <c r="FPJ62" s="0"/>
      <c r="FPK62" s="0"/>
      <c r="FPL62" s="0"/>
      <c r="FPM62" s="0"/>
      <c r="FPN62" s="0"/>
      <c r="FPO62" s="0"/>
      <c r="FPP62" s="0"/>
      <c r="FPQ62" s="0"/>
      <c r="FPR62" s="0"/>
      <c r="FPS62" s="0"/>
      <c r="FPT62" s="0"/>
      <c r="FPU62" s="0"/>
      <c r="FPV62" s="0"/>
      <c r="FPW62" s="0"/>
      <c r="FPX62" s="0"/>
      <c r="FPY62" s="0"/>
      <c r="FPZ62" s="0"/>
      <c r="FQA62" s="0"/>
      <c r="FQB62" s="0"/>
      <c r="FQC62" s="0"/>
      <c r="FQD62" s="0"/>
      <c r="FQE62" s="0"/>
      <c r="FQF62" s="0"/>
      <c r="FQG62" s="0"/>
      <c r="FQH62" s="0"/>
      <c r="FQI62" s="0"/>
      <c r="FQJ62" s="0"/>
      <c r="FQK62" s="0"/>
      <c r="FQL62" s="0"/>
      <c r="FQM62" s="0"/>
      <c r="FQN62" s="0"/>
      <c r="FQO62" s="0"/>
      <c r="FQP62" s="0"/>
      <c r="FQQ62" s="0"/>
      <c r="FQR62" s="0"/>
      <c r="FQS62" s="0"/>
      <c r="FQT62" s="0"/>
      <c r="FQU62" s="0"/>
      <c r="FQV62" s="0"/>
      <c r="FQW62" s="0"/>
      <c r="FQX62" s="0"/>
      <c r="FQY62" s="0"/>
      <c r="FQZ62" s="0"/>
      <c r="FRA62" s="0"/>
      <c r="FRB62" s="0"/>
      <c r="FRC62" s="0"/>
      <c r="FRD62" s="0"/>
      <c r="FRE62" s="0"/>
      <c r="FRF62" s="0"/>
      <c r="FRG62" s="0"/>
      <c r="FRH62" s="0"/>
      <c r="FRI62" s="0"/>
      <c r="FRJ62" s="0"/>
      <c r="FRK62" s="0"/>
      <c r="FRL62" s="0"/>
      <c r="FRM62" s="0"/>
      <c r="FRN62" s="0"/>
      <c r="FRO62" s="0"/>
      <c r="FRP62" s="0"/>
      <c r="FRQ62" s="0"/>
      <c r="FRR62" s="0"/>
      <c r="FRS62" s="0"/>
      <c r="FRT62" s="0"/>
      <c r="FRU62" s="0"/>
      <c r="FRV62" s="0"/>
      <c r="FRW62" s="0"/>
      <c r="FRX62" s="0"/>
      <c r="FRY62" s="0"/>
      <c r="FRZ62" s="0"/>
      <c r="FSA62" s="0"/>
      <c r="FSB62" s="0"/>
      <c r="FSC62" s="0"/>
      <c r="FSD62" s="0"/>
      <c r="FSE62" s="0"/>
      <c r="FSF62" s="0"/>
      <c r="FSG62" s="0"/>
      <c r="FSH62" s="0"/>
      <c r="FSI62" s="0"/>
      <c r="FSJ62" s="0"/>
      <c r="FSK62" s="0"/>
      <c r="FSL62" s="0"/>
      <c r="FSM62" s="0"/>
      <c r="FSN62" s="0"/>
      <c r="FSO62" s="0"/>
      <c r="FSP62" s="0"/>
      <c r="FSQ62" s="0"/>
      <c r="FSR62" s="0"/>
      <c r="FSS62" s="0"/>
      <c r="FST62" s="0"/>
      <c r="FSU62" s="0"/>
      <c r="FSV62" s="0"/>
      <c r="FSW62" s="0"/>
      <c r="FSX62" s="0"/>
      <c r="FSY62" s="0"/>
      <c r="FSZ62" s="0"/>
      <c r="FTA62" s="0"/>
      <c r="FTB62" s="0"/>
      <c r="FTC62" s="0"/>
      <c r="FTD62" s="0"/>
      <c r="FTE62" s="0"/>
      <c r="FTF62" s="0"/>
      <c r="FTG62" s="0"/>
      <c r="FTH62" s="0"/>
      <c r="FTI62" s="0"/>
      <c r="FTJ62" s="0"/>
      <c r="FTK62" s="0"/>
      <c r="FTL62" s="0"/>
      <c r="FTM62" s="0"/>
      <c r="FTN62" s="0"/>
      <c r="FTO62" s="0"/>
      <c r="FTP62" s="0"/>
      <c r="FTQ62" s="0"/>
      <c r="FTR62" s="0"/>
      <c r="FTS62" s="0"/>
      <c r="FTT62" s="0"/>
      <c r="FTU62" s="0"/>
      <c r="FTV62" s="0"/>
      <c r="FTW62" s="0"/>
      <c r="FTX62" s="0"/>
      <c r="FTY62" s="0"/>
      <c r="FTZ62" s="0"/>
      <c r="FUA62" s="0"/>
      <c r="FUB62" s="0"/>
      <c r="FUC62" s="0"/>
      <c r="FUD62" s="0"/>
      <c r="FUE62" s="0"/>
      <c r="FUF62" s="0"/>
      <c r="FUG62" s="0"/>
      <c r="FUH62" s="0"/>
      <c r="FUI62" s="0"/>
      <c r="FUJ62" s="0"/>
      <c r="FUK62" s="0"/>
      <c r="FUL62" s="0"/>
      <c r="FUM62" s="0"/>
      <c r="FUN62" s="0"/>
      <c r="FUO62" s="0"/>
      <c r="FUP62" s="0"/>
      <c r="FUQ62" s="0"/>
      <c r="FUR62" s="0"/>
      <c r="FUS62" s="0"/>
      <c r="FUT62" s="0"/>
      <c r="FUU62" s="0"/>
      <c r="FUV62" s="0"/>
      <c r="FUW62" s="0"/>
      <c r="FUX62" s="0"/>
      <c r="FUY62" s="0"/>
      <c r="FUZ62" s="0"/>
      <c r="FVA62" s="0"/>
      <c r="FVB62" s="0"/>
      <c r="FVC62" s="0"/>
      <c r="FVD62" s="0"/>
      <c r="FVE62" s="0"/>
      <c r="FVF62" s="0"/>
      <c r="FVG62" s="0"/>
      <c r="FVH62" s="0"/>
      <c r="FVI62" s="0"/>
      <c r="FVJ62" s="0"/>
      <c r="FVK62" s="0"/>
      <c r="FVL62" s="0"/>
      <c r="FVM62" s="0"/>
      <c r="FVN62" s="0"/>
      <c r="FVO62" s="0"/>
      <c r="FVP62" s="0"/>
      <c r="FVQ62" s="0"/>
      <c r="FVR62" s="0"/>
      <c r="FVS62" s="0"/>
      <c r="FVT62" s="0"/>
      <c r="FVU62" s="0"/>
      <c r="FVV62" s="0"/>
      <c r="FVW62" s="0"/>
      <c r="FVX62" s="0"/>
      <c r="FVY62" s="0"/>
      <c r="FVZ62" s="0"/>
      <c r="FWA62" s="0"/>
      <c r="FWB62" s="0"/>
      <c r="FWC62" s="0"/>
      <c r="FWD62" s="0"/>
      <c r="FWE62" s="0"/>
      <c r="FWF62" s="0"/>
      <c r="FWG62" s="0"/>
      <c r="FWH62" s="0"/>
      <c r="FWI62" s="0"/>
      <c r="FWJ62" s="0"/>
      <c r="FWK62" s="0"/>
      <c r="FWL62" s="0"/>
      <c r="FWM62" s="0"/>
      <c r="FWN62" s="0"/>
      <c r="FWO62" s="0"/>
      <c r="FWP62" s="0"/>
      <c r="FWQ62" s="0"/>
      <c r="FWR62" s="0"/>
      <c r="FWS62" s="0"/>
      <c r="FWT62" s="0"/>
      <c r="FWU62" s="0"/>
      <c r="FWV62" s="0"/>
      <c r="FWW62" s="0"/>
      <c r="FWX62" s="0"/>
      <c r="FWY62" s="0"/>
      <c r="FWZ62" s="0"/>
      <c r="FXA62" s="0"/>
      <c r="FXB62" s="0"/>
      <c r="FXC62" s="0"/>
      <c r="FXD62" s="0"/>
      <c r="FXE62" s="0"/>
      <c r="FXF62" s="0"/>
      <c r="FXG62" s="0"/>
      <c r="FXH62" s="0"/>
      <c r="FXI62" s="0"/>
      <c r="FXJ62" s="0"/>
      <c r="FXK62" s="0"/>
      <c r="FXL62" s="0"/>
      <c r="FXM62" s="0"/>
      <c r="FXN62" s="0"/>
      <c r="FXO62" s="0"/>
      <c r="FXP62" s="0"/>
      <c r="FXQ62" s="0"/>
      <c r="FXR62" s="0"/>
      <c r="FXS62" s="0"/>
      <c r="FXT62" s="0"/>
      <c r="FXU62" s="0"/>
      <c r="FXV62" s="0"/>
      <c r="FXW62" s="0"/>
      <c r="FXX62" s="0"/>
      <c r="FXY62" s="0"/>
      <c r="FXZ62" s="0"/>
      <c r="FYA62" s="0"/>
      <c r="FYB62" s="0"/>
      <c r="FYC62" s="0"/>
      <c r="FYD62" s="0"/>
      <c r="FYE62" s="0"/>
      <c r="FYF62" s="0"/>
      <c r="FYG62" s="0"/>
      <c r="FYH62" s="0"/>
      <c r="FYI62" s="0"/>
      <c r="FYJ62" s="0"/>
      <c r="FYK62" s="0"/>
      <c r="FYL62" s="0"/>
      <c r="FYM62" s="0"/>
      <c r="FYN62" s="0"/>
      <c r="FYO62" s="0"/>
      <c r="FYP62" s="0"/>
      <c r="FYQ62" s="0"/>
      <c r="FYR62" s="0"/>
      <c r="FYS62" s="0"/>
      <c r="FYT62" s="0"/>
      <c r="FYU62" s="0"/>
      <c r="FYV62" s="0"/>
      <c r="FYW62" s="0"/>
      <c r="FYX62" s="0"/>
      <c r="FYY62" s="0"/>
      <c r="FYZ62" s="0"/>
      <c r="FZA62" s="0"/>
      <c r="FZB62" s="0"/>
      <c r="FZC62" s="0"/>
      <c r="FZD62" s="0"/>
      <c r="FZE62" s="0"/>
      <c r="FZF62" s="0"/>
      <c r="FZG62" s="0"/>
      <c r="FZH62" s="0"/>
      <c r="FZI62" s="0"/>
      <c r="FZJ62" s="0"/>
      <c r="FZK62" s="0"/>
      <c r="FZL62" s="0"/>
      <c r="FZM62" s="0"/>
      <c r="FZN62" s="0"/>
      <c r="FZO62" s="0"/>
      <c r="FZP62" s="0"/>
      <c r="FZQ62" s="0"/>
      <c r="FZR62" s="0"/>
      <c r="FZS62" s="0"/>
      <c r="FZT62" s="0"/>
      <c r="FZU62" s="0"/>
      <c r="FZV62" s="0"/>
      <c r="FZW62" s="0"/>
      <c r="FZX62" s="0"/>
      <c r="FZY62" s="0"/>
      <c r="FZZ62" s="0"/>
      <c r="GAA62" s="0"/>
      <c r="GAB62" s="0"/>
      <c r="GAC62" s="0"/>
      <c r="GAD62" s="0"/>
      <c r="GAE62" s="0"/>
      <c r="GAF62" s="0"/>
      <c r="GAG62" s="0"/>
      <c r="GAH62" s="0"/>
      <c r="GAI62" s="0"/>
      <c r="GAJ62" s="0"/>
      <c r="GAK62" s="0"/>
      <c r="GAL62" s="0"/>
      <c r="GAM62" s="0"/>
      <c r="GAN62" s="0"/>
      <c r="GAO62" s="0"/>
      <c r="GAP62" s="0"/>
      <c r="GAQ62" s="0"/>
      <c r="GAR62" s="0"/>
      <c r="GAS62" s="0"/>
      <c r="GAT62" s="0"/>
      <c r="GAU62" s="0"/>
      <c r="GAV62" s="0"/>
      <c r="GAW62" s="0"/>
      <c r="GAX62" s="0"/>
      <c r="GAY62" s="0"/>
      <c r="GAZ62" s="0"/>
      <c r="GBA62" s="0"/>
      <c r="GBB62" s="0"/>
      <c r="GBC62" s="0"/>
      <c r="GBD62" s="0"/>
      <c r="GBE62" s="0"/>
      <c r="GBF62" s="0"/>
      <c r="GBG62" s="0"/>
      <c r="GBH62" s="0"/>
      <c r="GBI62" s="0"/>
      <c r="GBJ62" s="0"/>
      <c r="GBK62" s="0"/>
      <c r="GBL62" s="0"/>
      <c r="GBM62" s="0"/>
      <c r="GBN62" s="0"/>
      <c r="GBO62" s="0"/>
      <c r="GBP62" s="0"/>
      <c r="GBQ62" s="0"/>
      <c r="GBR62" s="0"/>
      <c r="GBS62" s="0"/>
      <c r="GBT62" s="0"/>
      <c r="GBU62" s="0"/>
      <c r="GBV62" s="0"/>
      <c r="GBW62" s="0"/>
      <c r="GBX62" s="0"/>
      <c r="GBY62" s="0"/>
      <c r="GBZ62" s="0"/>
      <c r="GCA62" s="0"/>
      <c r="GCB62" s="0"/>
      <c r="GCC62" s="0"/>
      <c r="GCD62" s="0"/>
      <c r="GCE62" s="0"/>
      <c r="GCF62" s="0"/>
      <c r="GCG62" s="0"/>
      <c r="GCH62" s="0"/>
      <c r="GCI62" s="0"/>
      <c r="GCJ62" s="0"/>
      <c r="GCK62" s="0"/>
      <c r="GCL62" s="0"/>
      <c r="GCM62" s="0"/>
      <c r="GCN62" s="0"/>
      <c r="GCO62" s="0"/>
      <c r="GCP62" s="0"/>
      <c r="GCQ62" s="0"/>
      <c r="GCR62" s="0"/>
      <c r="GCS62" s="0"/>
      <c r="GCT62" s="0"/>
      <c r="GCU62" s="0"/>
      <c r="GCV62" s="0"/>
      <c r="GCW62" s="0"/>
      <c r="GCX62" s="0"/>
      <c r="GCY62" s="0"/>
      <c r="GCZ62" s="0"/>
      <c r="GDA62" s="0"/>
      <c r="GDB62" s="0"/>
      <c r="GDC62" s="0"/>
      <c r="GDD62" s="0"/>
      <c r="GDE62" s="0"/>
      <c r="GDF62" s="0"/>
      <c r="GDG62" s="0"/>
      <c r="GDH62" s="0"/>
      <c r="GDI62" s="0"/>
      <c r="GDJ62" s="0"/>
      <c r="GDK62" s="0"/>
      <c r="GDL62" s="0"/>
      <c r="GDM62" s="0"/>
      <c r="GDN62" s="0"/>
      <c r="GDO62" s="0"/>
      <c r="GDP62" s="0"/>
      <c r="GDQ62" s="0"/>
      <c r="GDR62" s="0"/>
      <c r="GDS62" s="0"/>
      <c r="GDT62" s="0"/>
      <c r="GDU62" s="0"/>
      <c r="GDV62" s="0"/>
      <c r="GDW62" s="0"/>
      <c r="GDX62" s="0"/>
      <c r="GDY62" s="0"/>
      <c r="GDZ62" s="0"/>
      <c r="GEA62" s="0"/>
      <c r="GEB62" s="0"/>
      <c r="GEC62" s="0"/>
      <c r="GED62" s="0"/>
      <c r="GEE62" s="0"/>
      <c r="GEF62" s="0"/>
      <c r="GEG62" s="0"/>
      <c r="GEH62" s="0"/>
      <c r="GEI62" s="0"/>
      <c r="GEJ62" s="0"/>
      <c r="GEK62" s="0"/>
      <c r="GEL62" s="0"/>
      <c r="GEM62" s="0"/>
      <c r="GEN62" s="0"/>
      <c r="GEO62" s="0"/>
      <c r="GEP62" s="0"/>
      <c r="GEQ62" s="0"/>
      <c r="GER62" s="0"/>
      <c r="GES62" s="0"/>
      <c r="GET62" s="0"/>
      <c r="GEU62" s="0"/>
      <c r="GEV62" s="0"/>
      <c r="GEW62" s="0"/>
      <c r="GEX62" s="0"/>
      <c r="GEY62" s="0"/>
      <c r="GEZ62" s="0"/>
      <c r="GFA62" s="0"/>
      <c r="GFB62" s="0"/>
      <c r="GFC62" s="0"/>
      <c r="GFD62" s="0"/>
      <c r="GFE62" s="0"/>
      <c r="GFF62" s="0"/>
      <c r="GFG62" s="0"/>
      <c r="GFH62" s="0"/>
      <c r="GFI62" s="0"/>
      <c r="GFJ62" s="0"/>
      <c r="GFK62" s="0"/>
      <c r="GFL62" s="0"/>
      <c r="GFM62" s="0"/>
      <c r="GFN62" s="0"/>
      <c r="GFO62" s="0"/>
      <c r="GFP62" s="0"/>
      <c r="GFQ62" s="0"/>
      <c r="GFR62" s="0"/>
      <c r="GFS62" s="0"/>
      <c r="GFT62" s="0"/>
      <c r="GFU62" s="0"/>
      <c r="GFV62" s="0"/>
      <c r="GFW62" s="0"/>
      <c r="GFX62" s="0"/>
      <c r="GFY62" s="0"/>
      <c r="GFZ62" s="0"/>
      <c r="GGA62" s="0"/>
      <c r="GGB62" s="0"/>
      <c r="GGC62" s="0"/>
      <c r="GGD62" s="0"/>
      <c r="GGE62" s="0"/>
      <c r="GGF62" s="0"/>
      <c r="GGG62" s="0"/>
      <c r="GGH62" s="0"/>
      <c r="GGI62" s="0"/>
      <c r="GGJ62" s="0"/>
      <c r="GGK62" s="0"/>
      <c r="GGL62" s="0"/>
      <c r="GGM62" s="0"/>
      <c r="GGN62" s="0"/>
      <c r="GGO62" s="0"/>
      <c r="GGP62" s="0"/>
      <c r="GGQ62" s="0"/>
      <c r="GGR62" s="0"/>
      <c r="GGS62" s="0"/>
      <c r="GGT62" s="0"/>
      <c r="GGU62" s="0"/>
      <c r="GGV62" s="0"/>
      <c r="GGW62" s="0"/>
      <c r="GGX62" s="0"/>
      <c r="GGY62" s="0"/>
      <c r="GGZ62" s="0"/>
      <c r="GHA62" s="0"/>
      <c r="GHB62" s="0"/>
      <c r="GHC62" s="0"/>
      <c r="GHD62" s="0"/>
      <c r="GHE62" s="0"/>
      <c r="GHF62" s="0"/>
      <c r="GHG62" s="0"/>
      <c r="GHH62" s="0"/>
      <c r="GHI62" s="0"/>
      <c r="GHJ62" s="0"/>
      <c r="GHK62" s="0"/>
      <c r="GHL62" s="0"/>
      <c r="GHM62" s="0"/>
      <c r="GHN62" s="0"/>
      <c r="GHO62" s="0"/>
      <c r="GHP62" s="0"/>
      <c r="GHQ62" s="0"/>
      <c r="GHR62" s="0"/>
      <c r="GHS62" s="0"/>
      <c r="GHT62" s="0"/>
      <c r="GHU62" s="0"/>
      <c r="GHV62" s="0"/>
      <c r="GHW62" s="0"/>
      <c r="GHX62" s="0"/>
      <c r="GHY62" s="0"/>
      <c r="GHZ62" s="0"/>
      <c r="GIA62" s="0"/>
      <c r="GIB62" s="0"/>
      <c r="GIC62" s="0"/>
      <c r="GID62" s="0"/>
      <c r="GIE62" s="0"/>
      <c r="GIF62" s="0"/>
      <c r="GIG62" s="0"/>
      <c r="GIH62" s="0"/>
      <c r="GII62" s="0"/>
      <c r="GIJ62" s="0"/>
      <c r="GIK62" s="0"/>
      <c r="GIL62" s="0"/>
      <c r="GIM62" s="0"/>
      <c r="GIN62" s="0"/>
      <c r="GIO62" s="0"/>
      <c r="GIP62" s="0"/>
      <c r="GIQ62" s="0"/>
      <c r="GIR62" s="0"/>
      <c r="GIS62" s="0"/>
      <c r="GIT62" s="0"/>
      <c r="GIU62" s="0"/>
      <c r="GIV62" s="0"/>
      <c r="GIW62" s="0"/>
      <c r="GIX62" s="0"/>
      <c r="GIY62" s="0"/>
      <c r="GIZ62" s="0"/>
      <c r="GJA62" s="0"/>
      <c r="GJB62" s="0"/>
      <c r="GJC62" s="0"/>
      <c r="GJD62" s="0"/>
      <c r="GJE62" s="0"/>
      <c r="GJF62" s="0"/>
      <c r="GJG62" s="0"/>
      <c r="GJH62" s="0"/>
      <c r="GJI62" s="0"/>
      <c r="GJJ62" s="0"/>
      <c r="GJK62" s="0"/>
      <c r="GJL62" s="0"/>
      <c r="GJM62" s="0"/>
      <c r="GJN62" s="0"/>
      <c r="GJO62" s="0"/>
      <c r="GJP62" s="0"/>
      <c r="GJQ62" s="0"/>
      <c r="GJR62" s="0"/>
      <c r="GJS62" s="0"/>
      <c r="GJT62" s="0"/>
      <c r="GJU62" s="0"/>
      <c r="GJV62" s="0"/>
      <c r="GJW62" s="0"/>
      <c r="GJX62" s="0"/>
      <c r="GJY62" s="0"/>
      <c r="GJZ62" s="0"/>
      <c r="GKA62" s="0"/>
      <c r="GKB62" s="0"/>
      <c r="GKC62" s="0"/>
      <c r="GKD62" s="0"/>
      <c r="GKE62" s="0"/>
      <c r="GKF62" s="0"/>
      <c r="GKG62" s="0"/>
      <c r="GKH62" s="0"/>
      <c r="GKI62" s="0"/>
      <c r="GKJ62" s="0"/>
      <c r="GKK62" s="0"/>
      <c r="GKL62" s="0"/>
      <c r="GKM62" s="0"/>
      <c r="GKN62" s="0"/>
      <c r="GKO62" s="0"/>
      <c r="GKP62" s="0"/>
      <c r="GKQ62" s="0"/>
      <c r="GKR62" s="0"/>
      <c r="GKS62" s="0"/>
      <c r="GKT62" s="0"/>
      <c r="GKU62" s="0"/>
      <c r="GKV62" s="0"/>
      <c r="GKW62" s="0"/>
      <c r="GKX62" s="0"/>
      <c r="GKY62" s="0"/>
      <c r="GKZ62" s="0"/>
      <c r="GLA62" s="0"/>
      <c r="GLB62" s="0"/>
      <c r="GLC62" s="0"/>
      <c r="GLD62" s="0"/>
      <c r="GLE62" s="0"/>
      <c r="GLF62" s="0"/>
      <c r="GLG62" s="0"/>
      <c r="GLH62" s="0"/>
      <c r="GLI62" s="0"/>
      <c r="GLJ62" s="0"/>
      <c r="GLK62" s="0"/>
      <c r="GLL62" s="0"/>
      <c r="GLM62" s="0"/>
      <c r="GLN62" s="0"/>
      <c r="GLO62" s="0"/>
      <c r="GLP62" s="0"/>
      <c r="GLQ62" s="0"/>
      <c r="GLR62" s="0"/>
      <c r="GLS62" s="0"/>
      <c r="GLT62" s="0"/>
      <c r="GLU62" s="0"/>
      <c r="GLV62" s="0"/>
      <c r="GLW62" s="0"/>
      <c r="GLX62" s="0"/>
      <c r="GLY62" s="0"/>
      <c r="GLZ62" s="0"/>
      <c r="GMA62" s="0"/>
      <c r="GMB62" s="0"/>
      <c r="GMC62" s="0"/>
      <c r="GMD62" s="0"/>
      <c r="GME62" s="0"/>
      <c r="GMF62" s="0"/>
      <c r="GMG62" s="0"/>
      <c r="GMH62" s="0"/>
      <c r="GMI62" s="0"/>
      <c r="GMJ62" s="0"/>
      <c r="GMK62" s="0"/>
      <c r="GML62" s="0"/>
      <c r="GMM62" s="0"/>
      <c r="GMN62" s="0"/>
      <c r="GMO62" s="0"/>
      <c r="GMP62" s="0"/>
      <c r="GMQ62" s="0"/>
      <c r="GMR62" s="0"/>
      <c r="GMS62" s="0"/>
      <c r="GMT62" s="0"/>
      <c r="GMU62" s="0"/>
      <c r="GMV62" s="0"/>
      <c r="GMW62" s="0"/>
      <c r="GMX62" s="0"/>
      <c r="GMY62" s="0"/>
      <c r="GMZ62" s="0"/>
      <c r="GNA62" s="0"/>
      <c r="GNB62" s="0"/>
      <c r="GNC62" s="0"/>
      <c r="GND62" s="0"/>
      <c r="GNE62" s="0"/>
      <c r="GNF62" s="0"/>
      <c r="GNG62" s="0"/>
      <c r="GNH62" s="0"/>
      <c r="GNI62" s="0"/>
      <c r="GNJ62" s="0"/>
      <c r="GNK62" s="0"/>
      <c r="GNL62" s="0"/>
      <c r="GNM62" s="0"/>
      <c r="GNN62" s="0"/>
      <c r="GNO62" s="0"/>
      <c r="GNP62" s="0"/>
      <c r="GNQ62" s="0"/>
      <c r="GNR62" s="0"/>
      <c r="GNS62" s="0"/>
      <c r="GNT62" s="0"/>
      <c r="GNU62" s="0"/>
      <c r="GNV62" s="0"/>
      <c r="GNW62" s="0"/>
      <c r="GNX62" s="0"/>
      <c r="GNY62" s="0"/>
      <c r="GNZ62" s="0"/>
      <c r="GOA62" s="0"/>
      <c r="GOB62" s="0"/>
      <c r="GOC62" s="0"/>
      <c r="GOD62" s="0"/>
      <c r="GOE62" s="0"/>
      <c r="GOF62" s="0"/>
      <c r="GOG62" s="0"/>
      <c r="GOH62" s="0"/>
      <c r="GOI62" s="0"/>
      <c r="GOJ62" s="0"/>
      <c r="GOK62" s="0"/>
      <c r="GOL62" s="0"/>
      <c r="GOM62" s="0"/>
      <c r="GON62" s="0"/>
      <c r="GOO62" s="0"/>
      <c r="GOP62" s="0"/>
      <c r="GOQ62" s="0"/>
      <c r="GOR62" s="0"/>
      <c r="GOS62" s="0"/>
      <c r="GOT62" s="0"/>
      <c r="GOU62" s="0"/>
      <c r="GOV62" s="0"/>
      <c r="GOW62" s="0"/>
      <c r="GOX62" s="0"/>
      <c r="GOY62" s="0"/>
      <c r="GOZ62" s="0"/>
      <c r="GPA62" s="0"/>
      <c r="GPB62" s="0"/>
      <c r="GPC62" s="0"/>
      <c r="GPD62" s="0"/>
      <c r="GPE62" s="0"/>
      <c r="GPF62" s="0"/>
      <c r="GPG62" s="0"/>
      <c r="GPH62" s="0"/>
      <c r="GPI62" s="0"/>
      <c r="GPJ62" s="0"/>
      <c r="GPK62" s="0"/>
      <c r="GPL62" s="0"/>
      <c r="GPM62" s="0"/>
      <c r="GPN62" s="0"/>
      <c r="GPO62" s="0"/>
      <c r="GPP62" s="0"/>
      <c r="GPQ62" s="0"/>
      <c r="GPR62" s="0"/>
      <c r="GPS62" s="0"/>
      <c r="GPT62" s="0"/>
      <c r="GPU62" s="0"/>
      <c r="GPV62" s="0"/>
      <c r="GPW62" s="0"/>
      <c r="GPX62" s="0"/>
      <c r="GPY62" s="0"/>
      <c r="GPZ62" s="0"/>
      <c r="GQA62" s="0"/>
      <c r="GQB62" s="0"/>
      <c r="GQC62" s="0"/>
      <c r="GQD62" s="0"/>
      <c r="GQE62" s="0"/>
      <c r="GQF62" s="0"/>
      <c r="GQG62" s="0"/>
      <c r="GQH62" s="0"/>
      <c r="GQI62" s="0"/>
      <c r="GQJ62" s="0"/>
      <c r="GQK62" s="0"/>
      <c r="GQL62" s="0"/>
      <c r="GQM62" s="0"/>
      <c r="GQN62" s="0"/>
      <c r="GQO62" s="0"/>
      <c r="GQP62" s="0"/>
      <c r="GQQ62" s="0"/>
      <c r="GQR62" s="0"/>
      <c r="GQS62" s="0"/>
      <c r="GQT62" s="0"/>
      <c r="GQU62" s="0"/>
      <c r="GQV62" s="0"/>
      <c r="GQW62" s="0"/>
      <c r="GQX62" s="0"/>
      <c r="GQY62" s="0"/>
      <c r="GQZ62" s="0"/>
      <c r="GRA62" s="0"/>
      <c r="GRB62" s="0"/>
      <c r="GRC62" s="0"/>
      <c r="GRD62" s="0"/>
      <c r="GRE62" s="0"/>
      <c r="GRF62" s="0"/>
      <c r="GRG62" s="0"/>
      <c r="GRH62" s="0"/>
      <c r="GRI62" s="0"/>
      <c r="GRJ62" s="0"/>
      <c r="GRK62" s="0"/>
      <c r="GRL62" s="0"/>
      <c r="GRM62" s="0"/>
      <c r="GRN62" s="0"/>
      <c r="GRO62" s="0"/>
      <c r="GRP62" s="0"/>
      <c r="GRQ62" s="0"/>
      <c r="GRR62" s="0"/>
      <c r="GRS62" s="0"/>
      <c r="GRT62" s="0"/>
      <c r="GRU62" s="0"/>
      <c r="GRV62" s="0"/>
      <c r="GRW62" s="0"/>
      <c r="GRX62" s="0"/>
      <c r="GRY62" s="0"/>
      <c r="GRZ62" s="0"/>
      <c r="GSA62" s="0"/>
      <c r="GSB62" s="0"/>
      <c r="GSC62" s="0"/>
      <c r="GSD62" s="0"/>
      <c r="GSE62" s="0"/>
      <c r="GSF62" s="0"/>
      <c r="GSG62" s="0"/>
      <c r="GSH62" s="0"/>
      <c r="GSI62" s="0"/>
      <c r="GSJ62" s="0"/>
      <c r="GSK62" s="0"/>
      <c r="GSL62" s="0"/>
      <c r="GSM62" s="0"/>
      <c r="GSN62" s="0"/>
      <c r="GSO62" s="0"/>
      <c r="GSP62" s="0"/>
      <c r="GSQ62" s="0"/>
      <c r="GSR62" s="0"/>
      <c r="GSS62" s="0"/>
      <c r="GST62" s="0"/>
      <c r="GSU62" s="0"/>
      <c r="GSV62" s="0"/>
      <c r="GSW62" s="0"/>
      <c r="GSX62" s="0"/>
      <c r="GSY62" s="0"/>
      <c r="GSZ62" s="0"/>
      <c r="GTA62" s="0"/>
      <c r="GTB62" s="0"/>
      <c r="GTC62" s="0"/>
      <c r="GTD62" s="0"/>
      <c r="GTE62" s="0"/>
      <c r="GTF62" s="0"/>
      <c r="GTG62" s="0"/>
      <c r="GTH62" s="0"/>
      <c r="GTI62" s="0"/>
      <c r="GTJ62" s="0"/>
      <c r="GTK62" s="0"/>
      <c r="GTL62" s="0"/>
      <c r="GTM62" s="0"/>
      <c r="GTN62" s="0"/>
      <c r="GTO62" s="0"/>
      <c r="GTP62" s="0"/>
      <c r="GTQ62" s="0"/>
      <c r="GTR62" s="0"/>
      <c r="GTS62" s="0"/>
      <c r="GTT62" s="0"/>
      <c r="GTU62" s="0"/>
      <c r="GTV62" s="0"/>
      <c r="GTW62" s="0"/>
      <c r="GTX62" s="0"/>
      <c r="GTY62" s="0"/>
      <c r="GTZ62" s="0"/>
      <c r="GUA62" s="0"/>
      <c r="GUB62" s="0"/>
      <c r="GUC62" s="0"/>
      <c r="GUD62" s="0"/>
      <c r="GUE62" s="0"/>
      <c r="GUF62" s="0"/>
      <c r="GUG62" s="0"/>
      <c r="GUH62" s="0"/>
      <c r="GUI62" s="0"/>
      <c r="GUJ62" s="0"/>
      <c r="GUK62" s="0"/>
      <c r="GUL62" s="0"/>
      <c r="GUM62" s="0"/>
      <c r="GUN62" s="0"/>
      <c r="GUO62" s="0"/>
      <c r="GUP62" s="0"/>
      <c r="GUQ62" s="0"/>
      <c r="GUR62" s="0"/>
      <c r="GUS62" s="0"/>
      <c r="GUT62" s="0"/>
      <c r="GUU62" s="0"/>
      <c r="GUV62" s="0"/>
      <c r="GUW62" s="0"/>
      <c r="GUX62" s="0"/>
      <c r="GUY62" s="0"/>
      <c r="GUZ62" s="0"/>
      <c r="GVA62" s="0"/>
      <c r="GVB62" s="0"/>
      <c r="GVC62" s="0"/>
      <c r="GVD62" s="0"/>
      <c r="GVE62" s="0"/>
      <c r="GVF62" s="0"/>
      <c r="GVG62" s="0"/>
      <c r="GVH62" s="0"/>
      <c r="GVI62" s="0"/>
      <c r="GVJ62" s="0"/>
      <c r="GVK62" s="0"/>
      <c r="GVL62" s="0"/>
      <c r="GVM62" s="0"/>
      <c r="GVN62" s="0"/>
      <c r="GVO62" s="0"/>
      <c r="GVP62" s="0"/>
      <c r="GVQ62" s="0"/>
      <c r="GVR62" s="0"/>
      <c r="GVS62" s="0"/>
      <c r="GVT62" s="0"/>
      <c r="GVU62" s="0"/>
      <c r="GVV62" s="0"/>
      <c r="GVW62" s="0"/>
      <c r="GVX62" s="0"/>
      <c r="GVY62" s="0"/>
      <c r="GVZ62" s="0"/>
      <c r="GWA62" s="0"/>
      <c r="GWB62" s="0"/>
      <c r="GWC62" s="0"/>
      <c r="GWD62" s="0"/>
      <c r="GWE62" s="0"/>
      <c r="GWF62" s="0"/>
      <c r="GWG62" s="0"/>
      <c r="GWH62" s="0"/>
      <c r="GWI62" s="0"/>
      <c r="GWJ62" s="0"/>
      <c r="GWK62" s="0"/>
      <c r="GWL62" s="0"/>
      <c r="GWM62" s="0"/>
      <c r="GWN62" s="0"/>
      <c r="GWO62" s="0"/>
      <c r="GWP62" s="0"/>
      <c r="GWQ62" s="0"/>
      <c r="GWR62" s="0"/>
      <c r="GWS62" s="0"/>
      <c r="GWT62" s="0"/>
      <c r="GWU62" s="0"/>
      <c r="GWV62" s="0"/>
      <c r="GWW62" s="0"/>
      <c r="GWX62" s="0"/>
      <c r="GWY62" s="0"/>
      <c r="GWZ62" s="0"/>
      <c r="GXA62" s="0"/>
      <c r="GXB62" s="0"/>
      <c r="GXC62" s="0"/>
      <c r="GXD62" s="0"/>
      <c r="GXE62" s="0"/>
      <c r="GXF62" s="0"/>
      <c r="GXG62" s="0"/>
      <c r="GXH62" s="0"/>
      <c r="GXI62" s="0"/>
      <c r="GXJ62" s="0"/>
      <c r="GXK62" s="0"/>
      <c r="GXL62" s="0"/>
      <c r="GXM62" s="0"/>
      <c r="GXN62" s="0"/>
      <c r="GXO62" s="0"/>
      <c r="GXP62" s="0"/>
      <c r="GXQ62" s="0"/>
      <c r="GXR62" s="0"/>
      <c r="GXS62" s="0"/>
      <c r="GXT62" s="0"/>
      <c r="GXU62" s="0"/>
      <c r="GXV62" s="0"/>
      <c r="GXW62" s="0"/>
      <c r="GXX62" s="0"/>
      <c r="GXY62" s="0"/>
      <c r="GXZ62" s="0"/>
      <c r="GYA62" s="0"/>
      <c r="GYB62" s="0"/>
      <c r="GYC62" s="0"/>
      <c r="GYD62" s="0"/>
      <c r="GYE62" s="0"/>
      <c r="GYF62" s="0"/>
      <c r="GYG62" s="0"/>
      <c r="GYH62" s="0"/>
      <c r="GYI62" s="0"/>
      <c r="GYJ62" s="0"/>
      <c r="GYK62" s="0"/>
      <c r="GYL62" s="0"/>
      <c r="GYM62" s="0"/>
      <c r="GYN62" s="0"/>
      <c r="GYO62" s="0"/>
      <c r="GYP62" s="0"/>
      <c r="GYQ62" s="0"/>
      <c r="GYR62" s="0"/>
      <c r="GYS62" s="0"/>
      <c r="GYT62" s="0"/>
      <c r="GYU62" s="0"/>
      <c r="GYV62" s="0"/>
      <c r="GYW62" s="0"/>
      <c r="GYX62" s="0"/>
      <c r="GYY62" s="0"/>
      <c r="GYZ62" s="0"/>
      <c r="GZA62" s="0"/>
      <c r="GZB62" s="0"/>
      <c r="GZC62" s="0"/>
      <c r="GZD62" s="0"/>
      <c r="GZE62" s="0"/>
      <c r="GZF62" s="0"/>
      <c r="GZG62" s="0"/>
      <c r="GZH62" s="0"/>
      <c r="GZI62" s="0"/>
      <c r="GZJ62" s="0"/>
      <c r="GZK62" s="0"/>
      <c r="GZL62" s="0"/>
      <c r="GZM62" s="0"/>
      <c r="GZN62" s="0"/>
      <c r="GZO62" s="0"/>
      <c r="GZP62" s="0"/>
      <c r="GZQ62" s="0"/>
      <c r="GZR62" s="0"/>
      <c r="GZS62" s="0"/>
      <c r="GZT62" s="0"/>
      <c r="GZU62" s="0"/>
      <c r="GZV62" s="0"/>
      <c r="GZW62" s="0"/>
      <c r="GZX62" s="0"/>
      <c r="GZY62" s="0"/>
      <c r="GZZ62" s="0"/>
      <c r="HAA62" s="0"/>
      <c r="HAB62" s="0"/>
      <c r="HAC62" s="0"/>
      <c r="HAD62" s="0"/>
      <c r="HAE62" s="0"/>
      <c r="HAF62" s="0"/>
      <c r="HAG62" s="0"/>
      <c r="HAH62" s="0"/>
      <c r="HAI62" s="0"/>
      <c r="HAJ62" s="0"/>
      <c r="HAK62" s="0"/>
      <c r="HAL62" s="0"/>
      <c r="HAM62" s="0"/>
      <c r="HAN62" s="0"/>
      <c r="HAO62" s="0"/>
      <c r="HAP62" s="0"/>
      <c r="HAQ62" s="0"/>
      <c r="HAR62" s="0"/>
      <c r="HAS62" s="0"/>
      <c r="HAT62" s="0"/>
      <c r="HAU62" s="0"/>
      <c r="HAV62" s="0"/>
      <c r="HAW62" s="0"/>
      <c r="HAX62" s="0"/>
      <c r="HAY62" s="0"/>
      <c r="HAZ62" s="0"/>
      <c r="HBA62" s="0"/>
      <c r="HBB62" s="0"/>
      <c r="HBC62" s="0"/>
      <c r="HBD62" s="0"/>
      <c r="HBE62" s="0"/>
      <c r="HBF62" s="0"/>
      <c r="HBG62" s="0"/>
      <c r="HBH62" s="0"/>
      <c r="HBI62" s="0"/>
      <c r="HBJ62" s="0"/>
      <c r="HBK62" s="0"/>
      <c r="HBL62" s="0"/>
      <c r="HBM62" s="0"/>
      <c r="HBN62" s="0"/>
      <c r="HBO62" s="0"/>
      <c r="HBP62" s="0"/>
      <c r="HBQ62" s="0"/>
      <c r="HBR62" s="0"/>
      <c r="HBS62" s="0"/>
      <c r="HBT62" s="0"/>
      <c r="HBU62" s="0"/>
      <c r="HBV62" s="0"/>
      <c r="HBW62" s="0"/>
      <c r="HBX62" s="0"/>
      <c r="HBY62" s="0"/>
      <c r="HBZ62" s="0"/>
      <c r="HCA62" s="0"/>
      <c r="HCB62" s="0"/>
      <c r="HCC62" s="0"/>
      <c r="HCD62" s="0"/>
      <c r="HCE62" s="0"/>
      <c r="HCF62" s="0"/>
      <c r="HCG62" s="0"/>
      <c r="HCH62" s="0"/>
      <c r="HCI62" s="0"/>
      <c r="HCJ62" s="0"/>
      <c r="HCK62" s="0"/>
      <c r="HCL62" s="0"/>
      <c r="HCM62" s="0"/>
      <c r="HCN62" s="0"/>
      <c r="HCO62" s="0"/>
      <c r="HCP62" s="0"/>
      <c r="HCQ62" s="0"/>
      <c r="HCR62" s="0"/>
      <c r="HCS62" s="0"/>
      <c r="HCT62" s="0"/>
      <c r="HCU62" s="0"/>
      <c r="HCV62" s="0"/>
      <c r="HCW62" s="0"/>
      <c r="HCX62" s="0"/>
      <c r="HCY62" s="0"/>
      <c r="HCZ62" s="0"/>
      <c r="HDA62" s="0"/>
      <c r="HDB62" s="0"/>
      <c r="HDC62" s="0"/>
      <c r="HDD62" s="0"/>
      <c r="HDE62" s="0"/>
      <c r="HDF62" s="0"/>
      <c r="HDG62" s="0"/>
      <c r="HDH62" s="0"/>
      <c r="HDI62" s="0"/>
      <c r="HDJ62" s="0"/>
      <c r="HDK62" s="0"/>
      <c r="HDL62" s="0"/>
      <c r="HDM62" s="0"/>
      <c r="HDN62" s="0"/>
      <c r="HDO62" s="0"/>
      <c r="HDP62" s="0"/>
      <c r="HDQ62" s="0"/>
      <c r="HDR62" s="0"/>
      <c r="HDS62" s="0"/>
      <c r="HDT62" s="0"/>
      <c r="HDU62" s="0"/>
      <c r="HDV62" s="0"/>
      <c r="HDW62" s="0"/>
      <c r="HDX62" s="0"/>
      <c r="HDY62" s="0"/>
      <c r="HDZ62" s="0"/>
      <c r="HEA62" s="0"/>
      <c r="HEB62" s="0"/>
      <c r="HEC62" s="0"/>
      <c r="HED62" s="0"/>
      <c r="HEE62" s="0"/>
      <c r="HEF62" s="0"/>
      <c r="HEG62" s="0"/>
      <c r="HEH62" s="0"/>
      <c r="HEI62" s="0"/>
      <c r="HEJ62" s="0"/>
      <c r="HEK62" s="0"/>
      <c r="HEL62" s="0"/>
      <c r="HEM62" s="0"/>
      <c r="HEN62" s="0"/>
      <c r="HEO62" s="0"/>
      <c r="HEP62" s="0"/>
      <c r="HEQ62" s="0"/>
      <c r="HER62" s="0"/>
      <c r="HES62" s="0"/>
      <c r="HET62" s="0"/>
      <c r="HEU62" s="0"/>
      <c r="HEV62" s="0"/>
      <c r="HEW62" s="0"/>
      <c r="HEX62" s="0"/>
      <c r="HEY62" s="0"/>
      <c r="HEZ62" s="0"/>
      <c r="HFA62" s="0"/>
      <c r="HFB62" s="0"/>
      <c r="HFC62" s="0"/>
      <c r="HFD62" s="0"/>
      <c r="HFE62" s="0"/>
      <c r="HFF62" s="0"/>
      <c r="HFG62" s="0"/>
      <c r="HFH62" s="0"/>
      <c r="HFI62" s="0"/>
      <c r="HFJ62" s="0"/>
      <c r="HFK62" s="0"/>
      <c r="HFL62" s="0"/>
      <c r="HFM62" s="0"/>
      <c r="HFN62" s="0"/>
      <c r="HFO62" s="0"/>
      <c r="HFP62" s="0"/>
      <c r="HFQ62" s="0"/>
      <c r="HFR62" s="0"/>
      <c r="HFS62" s="0"/>
      <c r="HFT62" s="0"/>
      <c r="HFU62" s="0"/>
      <c r="HFV62" s="0"/>
      <c r="HFW62" s="0"/>
      <c r="HFX62" s="0"/>
      <c r="HFY62" s="0"/>
      <c r="HFZ62" s="0"/>
      <c r="HGA62" s="0"/>
      <c r="HGB62" s="0"/>
      <c r="HGC62" s="0"/>
      <c r="HGD62" s="0"/>
      <c r="HGE62" s="0"/>
      <c r="HGF62" s="0"/>
      <c r="HGG62" s="0"/>
      <c r="HGH62" s="0"/>
      <c r="HGI62" s="0"/>
      <c r="HGJ62" s="0"/>
      <c r="HGK62" s="0"/>
      <c r="HGL62" s="0"/>
      <c r="HGM62" s="0"/>
      <c r="HGN62" s="0"/>
      <c r="HGO62" s="0"/>
      <c r="HGP62" s="0"/>
      <c r="HGQ62" s="0"/>
      <c r="HGR62" s="0"/>
      <c r="HGS62" s="0"/>
      <c r="HGT62" s="0"/>
      <c r="HGU62" s="0"/>
      <c r="HGV62" s="0"/>
      <c r="HGW62" s="0"/>
      <c r="HGX62" s="0"/>
      <c r="HGY62" s="0"/>
      <c r="HGZ62" s="0"/>
      <c r="HHA62" s="0"/>
      <c r="HHB62" s="0"/>
      <c r="HHC62" s="0"/>
      <c r="HHD62" s="0"/>
      <c r="HHE62" s="0"/>
      <c r="HHF62" s="0"/>
      <c r="HHG62" s="0"/>
      <c r="HHH62" s="0"/>
      <c r="HHI62" s="0"/>
      <c r="HHJ62" s="0"/>
      <c r="HHK62" s="0"/>
      <c r="HHL62" s="0"/>
      <c r="HHM62" s="0"/>
      <c r="HHN62" s="0"/>
      <c r="HHO62" s="0"/>
      <c r="HHP62" s="0"/>
      <c r="HHQ62" s="0"/>
      <c r="HHR62" s="0"/>
      <c r="HHS62" s="0"/>
      <c r="HHT62" s="0"/>
      <c r="HHU62" s="0"/>
      <c r="HHV62" s="0"/>
      <c r="HHW62" s="0"/>
      <c r="HHX62" s="0"/>
      <c r="HHY62" s="0"/>
      <c r="HHZ62" s="0"/>
      <c r="HIA62" s="0"/>
      <c r="HIB62" s="0"/>
      <c r="HIC62" s="0"/>
      <c r="HID62" s="0"/>
      <c r="HIE62" s="0"/>
      <c r="HIF62" s="0"/>
      <c r="HIG62" s="0"/>
      <c r="HIH62" s="0"/>
      <c r="HII62" s="0"/>
      <c r="HIJ62" s="0"/>
      <c r="HIK62" s="0"/>
      <c r="HIL62" s="0"/>
      <c r="HIM62" s="0"/>
      <c r="HIN62" s="0"/>
      <c r="HIO62" s="0"/>
      <c r="HIP62" s="0"/>
      <c r="HIQ62" s="0"/>
      <c r="HIR62" s="0"/>
      <c r="HIS62" s="0"/>
      <c r="HIT62" s="0"/>
      <c r="HIU62" s="0"/>
      <c r="HIV62" s="0"/>
      <c r="HIW62" s="0"/>
      <c r="HIX62" s="0"/>
      <c r="HIY62" s="0"/>
      <c r="HIZ62" s="0"/>
      <c r="HJA62" s="0"/>
      <c r="HJB62" s="0"/>
      <c r="HJC62" s="0"/>
      <c r="HJD62" s="0"/>
      <c r="HJE62" s="0"/>
      <c r="HJF62" s="0"/>
      <c r="HJG62" s="0"/>
      <c r="HJH62" s="0"/>
      <c r="HJI62" s="0"/>
      <c r="HJJ62" s="0"/>
      <c r="HJK62" s="0"/>
      <c r="HJL62" s="0"/>
      <c r="HJM62" s="0"/>
      <c r="HJN62" s="0"/>
      <c r="HJO62" s="0"/>
      <c r="HJP62" s="0"/>
      <c r="HJQ62" s="0"/>
      <c r="HJR62" s="0"/>
      <c r="HJS62" s="0"/>
      <c r="HJT62" s="0"/>
      <c r="HJU62" s="0"/>
      <c r="HJV62" s="0"/>
      <c r="HJW62" s="0"/>
      <c r="HJX62" s="0"/>
      <c r="HJY62" s="0"/>
      <c r="HJZ62" s="0"/>
      <c r="HKA62" s="0"/>
      <c r="HKB62" s="0"/>
      <c r="HKC62" s="0"/>
      <c r="HKD62" s="0"/>
      <c r="HKE62" s="0"/>
      <c r="HKF62" s="0"/>
      <c r="HKG62" s="0"/>
      <c r="HKH62" s="0"/>
      <c r="HKI62" s="0"/>
      <c r="HKJ62" s="0"/>
      <c r="HKK62" s="0"/>
      <c r="HKL62" s="0"/>
      <c r="HKM62" s="0"/>
      <c r="HKN62" s="0"/>
      <c r="HKO62" s="0"/>
      <c r="HKP62" s="0"/>
      <c r="HKQ62" s="0"/>
      <c r="HKR62" s="0"/>
      <c r="HKS62" s="0"/>
      <c r="HKT62" s="0"/>
      <c r="HKU62" s="0"/>
      <c r="HKV62" s="0"/>
      <c r="HKW62" s="0"/>
      <c r="HKX62" s="0"/>
      <c r="HKY62" s="0"/>
      <c r="HKZ62" s="0"/>
      <c r="HLA62" s="0"/>
      <c r="HLB62" s="0"/>
      <c r="HLC62" s="0"/>
      <c r="HLD62" s="0"/>
      <c r="HLE62" s="0"/>
      <c r="HLF62" s="0"/>
      <c r="HLG62" s="0"/>
      <c r="HLH62" s="0"/>
      <c r="HLI62" s="0"/>
      <c r="HLJ62" s="0"/>
      <c r="HLK62" s="0"/>
      <c r="HLL62" s="0"/>
      <c r="HLM62" s="0"/>
      <c r="HLN62" s="0"/>
      <c r="HLO62" s="0"/>
      <c r="HLP62" s="0"/>
      <c r="HLQ62" s="0"/>
      <c r="HLR62" s="0"/>
      <c r="HLS62" s="0"/>
      <c r="HLT62" s="0"/>
      <c r="HLU62" s="0"/>
      <c r="HLV62" s="0"/>
      <c r="HLW62" s="0"/>
      <c r="HLX62" s="0"/>
      <c r="HLY62" s="0"/>
      <c r="HLZ62" s="0"/>
      <c r="HMA62" s="0"/>
      <c r="HMB62" s="0"/>
      <c r="HMC62" s="0"/>
      <c r="HMD62" s="0"/>
      <c r="HME62" s="0"/>
      <c r="HMF62" s="0"/>
      <c r="HMG62" s="0"/>
      <c r="HMH62" s="0"/>
      <c r="HMI62" s="0"/>
      <c r="HMJ62" s="0"/>
      <c r="HMK62" s="0"/>
      <c r="HML62" s="0"/>
      <c r="HMM62" s="0"/>
      <c r="HMN62" s="0"/>
      <c r="HMO62" s="0"/>
      <c r="HMP62" s="0"/>
      <c r="HMQ62" s="0"/>
      <c r="HMR62" s="0"/>
      <c r="HMS62" s="0"/>
      <c r="HMT62" s="0"/>
      <c r="HMU62" s="0"/>
      <c r="HMV62" s="0"/>
      <c r="HMW62" s="0"/>
      <c r="HMX62" s="0"/>
      <c r="HMY62" s="0"/>
      <c r="HMZ62" s="0"/>
      <c r="HNA62" s="0"/>
      <c r="HNB62" s="0"/>
      <c r="HNC62" s="0"/>
      <c r="HND62" s="0"/>
      <c r="HNE62" s="0"/>
      <c r="HNF62" s="0"/>
      <c r="HNG62" s="0"/>
      <c r="HNH62" s="0"/>
      <c r="HNI62" s="0"/>
      <c r="HNJ62" s="0"/>
      <c r="HNK62" s="0"/>
      <c r="HNL62" s="0"/>
      <c r="HNM62" s="0"/>
      <c r="HNN62" s="0"/>
      <c r="HNO62" s="0"/>
      <c r="HNP62" s="0"/>
      <c r="HNQ62" s="0"/>
      <c r="HNR62" s="0"/>
      <c r="HNS62" s="0"/>
      <c r="HNT62" s="0"/>
      <c r="HNU62" s="0"/>
      <c r="HNV62" s="0"/>
      <c r="HNW62" s="0"/>
      <c r="HNX62" s="0"/>
      <c r="HNY62" s="0"/>
      <c r="HNZ62" s="0"/>
      <c r="HOA62" s="0"/>
      <c r="HOB62" s="0"/>
      <c r="HOC62" s="0"/>
      <c r="HOD62" s="0"/>
      <c r="HOE62" s="0"/>
      <c r="HOF62" s="0"/>
      <c r="HOG62" s="0"/>
      <c r="HOH62" s="0"/>
      <c r="HOI62" s="0"/>
      <c r="HOJ62" s="0"/>
      <c r="HOK62" s="0"/>
      <c r="HOL62" s="0"/>
      <c r="HOM62" s="0"/>
      <c r="HON62" s="0"/>
      <c r="HOO62" s="0"/>
      <c r="HOP62" s="0"/>
      <c r="HOQ62" s="0"/>
      <c r="HOR62" s="0"/>
      <c r="HOS62" s="0"/>
      <c r="HOT62" s="0"/>
      <c r="HOU62" s="0"/>
      <c r="HOV62" s="0"/>
      <c r="HOW62" s="0"/>
      <c r="HOX62" s="0"/>
      <c r="HOY62" s="0"/>
      <c r="HOZ62" s="0"/>
      <c r="HPA62" s="0"/>
      <c r="HPB62" s="0"/>
      <c r="HPC62" s="0"/>
      <c r="HPD62" s="0"/>
      <c r="HPE62" s="0"/>
      <c r="HPF62" s="0"/>
      <c r="HPG62" s="0"/>
      <c r="HPH62" s="0"/>
      <c r="HPI62" s="0"/>
      <c r="HPJ62" s="0"/>
      <c r="HPK62" s="0"/>
      <c r="HPL62" s="0"/>
      <c r="HPM62" s="0"/>
      <c r="HPN62" s="0"/>
      <c r="HPO62" s="0"/>
      <c r="HPP62" s="0"/>
      <c r="HPQ62" s="0"/>
      <c r="HPR62" s="0"/>
      <c r="HPS62" s="0"/>
      <c r="HPT62" s="0"/>
      <c r="HPU62" s="0"/>
      <c r="HPV62" s="0"/>
      <c r="HPW62" s="0"/>
      <c r="HPX62" s="0"/>
      <c r="HPY62" s="0"/>
      <c r="HPZ62" s="0"/>
      <c r="HQA62" s="0"/>
      <c r="HQB62" s="0"/>
      <c r="HQC62" s="0"/>
      <c r="HQD62" s="0"/>
      <c r="HQE62" s="0"/>
      <c r="HQF62" s="0"/>
      <c r="HQG62" s="0"/>
      <c r="HQH62" s="0"/>
      <c r="HQI62" s="0"/>
      <c r="HQJ62" s="0"/>
      <c r="HQK62" s="0"/>
      <c r="HQL62" s="0"/>
      <c r="HQM62" s="0"/>
      <c r="HQN62" s="0"/>
      <c r="HQO62" s="0"/>
      <c r="HQP62" s="0"/>
      <c r="HQQ62" s="0"/>
      <c r="HQR62" s="0"/>
      <c r="HQS62" s="0"/>
      <c r="HQT62" s="0"/>
      <c r="HQU62" s="0"/>
      <c r="HQV62" s="0"/>
      <c r="HQW62" s="0"/>
      <c r="HQX62" s="0"/>
      <c r="HQY62" s="0"/>
      <c r="HQZ62" s="0"/>
      <c r="HRA62" s="0"/>
      <c r="HRB62" s="0"/>
      <c r="HRC62" s="0"/>
      <c r="HRD62" s="0"/>
      <c r="HRE62" s="0"/>
      <c r="HRF62" s="0"/>
      <c r="HRG62" s="0"/>
      <c r="HRH62" s="0"/>
      <c r="HRI62" s="0"/>
      <c r="HRJ62" s="0"/>
      <c r="HRK62" s="0"/>
      <c r="HRL62" s="0"/>
      <c r="HRM62" s="0"/>
      <c r="HRN62" s="0"/>
      <c r="HRO62" s="0"/>
      <c r="HRP62" s="0"/>
      <c r="HRQ62" s="0"/>
      <c r="HRR62" s="0"/>
      <c r="HRS62" s="0"/>
      <c r="HRT62" s="0"/>
      <c r="HRU62" s="0"/>
      <c r="HRV62" s="0"/>
      <c r="HRW62" s="0"/>
      <c r="HRX62" s="0"/>
      <c r="HRY62" s="0"/>
      <c r="HRZ62" s="0"/>
      <c r="HSA62" s="0"/>
      <c r="HSB62" s="0"/>
      <c r="HSC62" s="0"/>
      <c r="HSD62" s="0"/>
      <c r="HSE62" s="0"/>
      <c r="HSF62" s="0"/>
      <c r="HSG62" s="0"/>
      <c r="HSH62" s="0"/>
      <c r="HSI62" s="0"/>
      <c r="HSJ62" s="0"/>
      <c r="HSK62" s="0"/>
      <c r="HSL62" s="0"/>
      <c r="HSM62" s="0"/>
      <c r="HSN62" s="0"/>
      <c r="HSO62" s="0"/>
      <c r="HSP62" s="0"/>
      <c r="HSQ62" s="0"/>
      <c r="HSR62" s="0"/>
      <c r="HSS62" s="0"/>
      <c r="HST62" s="0"/>
      <c r="HSU62" s="0"/>
      <c r="HSV62" s="0"/>
      <c r="HSW62" s="0"/>
      <c r="HSX62" s="0"/>
      <c r="HSY62" s="0"/>
      <c r="HSZ62" s="0"/>
      <c r="HTA62" s="0"/>
      <c r="HTB62" s="0"/>
      <c r="HTC62" s="0"/>
      <c r="HTD62" s="0"/>
      <c r="HTE62" s="0"/>
      <c r="HTF62" s="0"/>
      <c r="HTG62" s="0"/>
      <c r="HTH62" s="0"/>
      <c r="HTI62" s="0"/>
      <c r="HTJ62" s="0"/>
      <c r="HTK62" s="0"/>
      <c r="HTL62" s="0"/>
      <c r="HTM62" s="0"/>
      <c r="HTN62" s="0"/>
      <c r="HTO62" s="0"/>
      <c r="HTP62" s="0"/>
      <c r="HTQ62" s="0"/>
      <c r="HTR62" s="0"/>
      <c r="HTS62" s="0"/>
      <c r="HTT62" s="0"/>
      <c r="HTU62" s="0"/>
      <c r="HTV62" s="0"/>
      <c r="HTW62" s="0"/>
      <c r="HTX62" s="0"/>
      <c r="HTY62" s="0"/>
      <c r="HTZ62" s="0"/>
      <c r="HUA62" s="0"/>
      <c r="HUB62" s="0"/>
      <c r="HUC62" s="0"/>
      <c r="HUD62" s="0"/>
      <c r="HUE62" s="0"/>
      <c r="HUF62" s="0"/>
      <c r="HUG62" s="0"/>
      <c r="HUH62" s="0"/>
      <c r="HUI62" s="0"/>
      <c r="HUJ62" s="0"/>
      <c r="HUK62" s="0"/>
      <c r="HUL62" s="0"/>
      <c r="HUM62" s="0"/>
      <c r="HUN62" s="0"/>
      <c r="HUO62" s="0"/>
      <c r="HUP62" s="0"/>
      <c r="HUQ62" s="0"/>
      <c r="HUR62" s="0"/>
      <c r="HUS62" s="0"/>
      <c r="HUT62" s="0"/>
      <c r="HUU62" s="0"/>
      <c r="HUV62" s="0"/>
      <c r="HUW62" s="0"/>
      <c r="HUX62" s="0"/>
      <c r="HUY62" s="0"/>
      <c r="HUZ62" s="0"/>
      <c r="HVA62" s="0"/>
      <c r="HVB62" s="0"/>
      <c r="HVC62" s="0"/>
      <c r="HVD62" s="0"/>
      <c r="HVE62" s="0"/>
      <c r="HVF62" s="0"/>
      <c r="HVG62" s="0"/>
      <c r="HVH62" s="0"/>
      <c r="HVI62" s="0"/>
      <c r="HVJ62" s="0"/>
      <c r="HVK62" s="0"/>
      <c r="HVL62" s="0"/>
      <c r="HVM62" s="0"/>
      <c r="HVN62" s="0"/>
      <c r="HVO62" s="0"/>
      <c r="HVP62" s="0"/>
      <c r="HVQ62" s="0"/>
      <c r="HVR62" s="0"/>
      <c r="HVS62" s="0"/>
      <c r="HVT62" s="0"/>
      <c r="HVU62" s="0"/>
      <c r="HVV62" s="0"/>
      <c r="HVW62" s="0"/>
      <c r="HVX62" s="0"/>
      <c r="HVY62" s="0"/>
      <c r="HVZ62" s="0"/>
      <c r="HWA62" s="0"/>
      <c r="HWB62" s="0"/>
      <c r="HWC62" s="0"/>
      <c r="HWD62" s="0"/>
      <c r="HWE62" s="0"/>
      <c r="HWF62" s="0"/>
      <c r="HWG62" s="0"/>
      <c r="HWH62" s="0"/>
      <c r="HWI62" s="0"/>
      <c r="HWJ62" s="0"/>
      <c r="HWK62" s="0"/>
      <c r="HWL62" s="0"/>
      <c r="HWM62" s="0"/>
      <c r="HWN62" s="0"/>
      <c r="HWO62" s="0"/>
      <c r="HWP62" s="0"/>
      <c r="HWQ62" s="0"/>
      <c r="HWR62" s="0"/>
      <c r="HWS62" s="0"/>
      <c r="HWT62" s="0"/>
      <c r="HWU62" s="0"/>
      <c r="HWV62" s="0"/>
      <c r="HWW62" s="0"/>
      <c r="HWX62" s="0"/>
      <c r="HWY62" s="0"/>
      <c r="HWZ62" s="0"/>
      <c r="HXA62" s="0"/>
      <c r="HXB62" s="0"/>
      <c r="HXC62" s="0"/>
      <c r="HXD62" s="0"/>
      <c r="HXE62" s="0"/>
      <c r="HXF62" s="0"/>
      <c r="HXG62" s="0"/>
      <c r="HXH62" s="0"/>
      <c r="HXI62" s="0"/>
      <c r="HXJ62" s="0"/>
      <c r="HXK62" s="0"/>
      <c r="HXL62" s="0"/>
      <c r="HXM62" s="0"/>
      <c r="HXN62" s="0"/>
      <c r="HXO62" s="0"/>
      <c r="HXP62" s="0"/>
      <c r="HXQ62" s="0"/>
      <c r="HXR62" s="0"/>
      <c r="HXS62" s="0"/>
      <c r="HXT62" s="0"/>
      <c r="HXU62" s="0"/>
      <c r="HXV62" s="0"/>
      <c r="HXW62" s="0"/>
      <c r="HXX62" s="0"/>
      <c r="HXY62" s="0"/>
      <c r="HXZ62" s="0"/>
      <c r="HYA62" s="0"/>
      <c r="HYB62" s="0"/>
      <c r="HYC62" s="0"/>
      <c r="HYD62" s="0"/>
      <c r="HYE62" s="0"/>
      <c r="HYF62" s="0"/>
      <c r="HYG62" s="0"/>
      <c r="HYH62" s="0"/>
      <c r="HYI62" s="0"/>
      <c r="HYJ62" s="0"/>
      <c r="HYK62" s="0"/>
      <c r="HYL62" s="0"/>
      <c r="HYM62" s="0"/>
      <c r="HYN62" s="0"/>
      <c r="HYO62" s="0"/>
      <c r="HYP62" s="0"/>
      <c r="HYQ62" s="0"/>
      <c r="HYR62" s="0"/>
      <c r="HYS62" s="0"/>
      <c r="HYT62" s="0"/>
      <c r="HYU62" s="0"/>
      <c r="HYV62" s="0"/>
      <c r="HYW62" s="0"/>
      <c r="HYX62" s="0"/>
      <c r="HYY62" s="0"/>
      <c r="HYZ62" s="0"/>
      <c r="HZA62" s="0"/>
      <c r="HZB62" s="0"/>
      <c r="HZC62" s="0"/>
      <c r="HZD62" s="0"/>
      <c r="HZE62" s="0"/>
      <c r="HZF62" s="0"/>
      <c r="HZG62" s="0"/>
      <c r="HZH62" s="0"/>
      <c r="HZI62" s="0"/>
      <c r="HZJ62" s="0"/>
      <c r="HZK62" s="0"/>
      <c r="HZL62" s="0"/>
      <c r="HZM62" s="0"/>
      <c r="HZN62" s="0"/>
      <c r="HZO62" s="0"/>
      <c r="HZP62" s="0"/>
      <c r="HZQ62" s="0"/>
      <c r="HZR62" s="0"/>
      <c r="HZS62" s="0"/>
      <c r="HZT62" s="0"/>
      <c r="HZU62" s="0"/>
      <c r="HZV62" s="0"/>
      <c r="HZW62" s="0"/>
      <c r="HZX62" s="0"/>
      <c r="HZY62" s="0"/>
      <c r="HZZ62" s="0"/>
      <c r="IAA62" s="0"/>
      <c r="IAB62" s="0"/>
      <c r="IAC62" s="0"/>
      <c r="IAD62" s="0"/>
      <c r="IAE62" s="0"/>
      <c r="IAF62" s="0"/>
      <c r="IAG62" s="0"/>
      <c r="IAH62" s="0"/>
      <c r="IAI62" s="0"/>
      <c r="IAJ62" s="0"/>
      <c r="IAK62" s="0"/>
      <c r="IAL62" s="0"/>
      <c r="IAM62" s="0"/>
      <c r="IAN62" s="0"/>
      <c r="IAO62" s="0"/>
      <c r="IAP62" s="0"/>
      <c r="IAQ62" s="0"/>
      <c r="IAR62" s="0"/>
      <c r="IAS62" s="0"/>
      <c r="IAT62" s="0"/>
      <c r="IAU62" s="0"/>
      <c r="IAV62" s="0"/>
      <c r="IAW62" s="0"/>
      <c r="IAX62" s="0"/>
      <c r="IAY62" s="0"/>
      <c r="IAZ62" s="0"/>
      <c r="IBA62" s="0"/>
      <c r="IBB62" s="0"/>
      <c r="IBC62" s="0"/>
      <c r="IBD62" s="0"/>
      <c r="IBE62" s="0"/>
      <c r="IBF62" s="0"/>
      <c r="IBG62" s="0"/>
      <c r="IBH62" s="0"/>
      <c r="IBI62" s="0"/>
      <c r="IBJ62" s="0"/>
      <c r="IBK62" s="0"/>
      <c r="IBL62" s="0"/>
      <c r="IBM62" s="0"/>
      <c r="IBN62" s="0"/>
      <c r="IBO62" s="0"/>
      <c r="IBP62" s="0"/>
      <c r="IBQ62" s="0"/>
      <c r="IBR62" s="0"/>
      <c r="IBS62" s="0"/>
      <c r="IBT62" s="0"/>
      <c r="IBU62" s="0"/>
      <c r="IBV62" s="0"/>
      <c r="IBW62" s="0"/>
      <c r="IBX62" s="0"/>
      <c r="IBY62" s="0"/>
      <c r="IBZ62" s="0"/>
      <c r="ICA62" s="0"/>
      <c r="ICB62" s="0"/>
      <c r="ICC62" s="0"/>
      <c r="ICD62" s="0"/>
      <c r="ICE62" s="0"/>
      <c r="ICF62" s="0"/>
      <c r="ICG62" s="0"/>
      <c r="ICH62" s="0"/>
      <c r="ICI62" s="0"/>
      <c r="ICJ62" s="0"/>
      <c r="ICK62" s="0"/>
      <c r="ICL62" s="0"/>
      <c r="ICM62" s="0"/>
      <c r="ICN62" s="0"/>
      <c r="ICO62" s="0"/>
      <c r="ICP62" s="0"/>
      <c r="ICQ62" s="0"/>
      <c r="ICR62" s="0"/>
      <c r="ICS62" s="0"/>
      <c r="ICT62" s="0"/>
      <c r="ICU62" s="0"/>
      <c r="ICV62" s="0"/>
      <c r="ICW62" s="0"/>
      <c r="ICX62" s="0"/>
      <c r="ICY62" s="0"/>
      <c r="ICZ62" s="0"/>
      <c r="IDA62" s="0"/>
      <c r="IDB62" s="0"/>
      <c r="IDC62" s="0"/>
      <c r="IDD62" s="0"/>
      <c r="IDE62" s="0"/>
      <c r="IDF62" s="0"/>
      <c r="IDG62" s="0"/>
      <c r="IDH62" s="0"/>
      <c r="IDI62" s="0"/>
      <c r="IDJ62" s="0"/>
      <c r="IDK62" s="0"/>
      <c r="IDL62" s="0"/>
      <c r="IDM62" s="0"/>
      <c r="IDN62" s="0"/>
      <c r="IDO62" s="0"/>
      <c r="IDP62" s="0"/>
      <c r="IDQ62" s="0"/>
      <c r="IDR62" s="0"/>
      <c r="IDS62" s="0"/>
      <c r="IDT62" s="0"/>
      <c r="IDU62" s="0"/>
      <c r="IDV62" s="0"/>
      <c r="IDW62" s="0"/>
      <c r="IDX62" s="0"/>
      <c r="IDY62" s="0"/>
      <c r="IDZ62" s="0"/>
      <c r="IEA62" s="0"/>
      <c r="IEB62" s="0"/>
      <c r="IEC62" s="0"/>
      <c r="IED62" s="0"/>
      <c r="IEE62" s="0"/>
      <c r="IEF62" s="0"/>
      <c r="IEG62" s="0"/>
      <c r="IEH62" s="0"/>
      <c r="IEI62" s="0"/>
      <c r="IEJ62" s="0"/>
      <c r="IEK62" s="0"/>
      <c r="IEL62" s="0"/>
      <c r="IEM62" s="0"/>
      <c r="IEN62" s="0"/>
      <c r="IEO62" s="0"/>
      <c r="IEP62" s="0"/>
      <c r="IEQ62" s="0"/>
      <c r="IER62" s="0"/>
      <c r="IES62" s="0"/>
      <c r="IET62" s="0"/>
      <c r="IEU62" s="0"/>
      <c r="IEV62" s="0"/>
      <c r="IEW62" s="0"/>
      <c r="IEX62" s="0"/>
      <c r="IEY62" s="0"/>
      <c r="IEZ62" s="0"/>
      <c r="IFA62" s="0"/>
      <c r="IFB62" s="0"/>
      <c r="IFC62" s="0"/>
      <c r="IFD62" s="0"/>
      <c r="IFE62" s="0"/>
      <c r="IFF62" s="0"/>
      <c r="IFG62" s="0"/>
      <c r="IFH62" s="0"/>
      <c r="IFI62" s="0"/>
      <c r="IFJ62" s="0"/>
      <c r="IFK62" s="0"/>
      <c r="IFL62" s="0"/>
      <c r="IFM62" s="0"/>
      <c r="IFN62" s="0"/>
      <c r="IFO62" s="0"/>
      <c r="IFP62" s="0"/>
      <c r="IFQ62" s="0"/>
      <c r="IFR62" s="0"/>
      <c r="IFS62" s="0"/>
      <c r="IFT62" s="0"/>
      <c r="IFU62" s="0"/>
      <c r="IFV62" s="0"/>
      <c r="IFW62" s="0"/>
      <c r="IFX62" s="0"/>
      <c r="IFY62" s="0"/>
      <c r="IFZ62" s="0"/>
      <c r="IGA62" s="0"/>
      <c r="IGB62" s="0"/>
      <c r="IGC62" s="0"/>
      <c r="IGD62" s="0"/>
      <c r="IGE62" s="0"/>
      <c r="IGF62" s="0"/>
      <c r="IGG62" s="0"/>
      <c r="IGH62" s="0"/>
      <c r="IGI62" s="0"/>
      <c r="IGJ62" s="0"/>
      <c r="IGK62" s="0"/>
      <c r="IGL62" s="0"/>
      <c r="IGM62" s="0"/>
      <c r="IGN62" s="0"/>
      <c r="IGO62" s="0"/>
      <c r="IGP62" s="0"/>
      <c r="IGQ62" s="0"/>
      <c r="IGR62" s="0"/>
      <c r="IGS62" s="0"/>
      <c r="IGT62" s="0"/>
      <c r="IGU62" s="0"/>
      <c r="IGV62" s="0"/>
      <c r="IGW62" s="0"/>
      <c r="IGX62" s="0"/>
      <c r="IGY62" s="0"/>
      <c r="IGZ62" s="0"/>
      <c r="IHA62" s="0"/>
      <c r="IHB62" s="0"/>
      <c r="IHC62" s="0"/>
      <c r="IHD62" s="0"/>
      <c r="IHE62" s="0"/>
      <c r="IHF62" s="0"/>
      <c r="IHG62" s="0"/>
      <c r="IHH62" s="0"/>
      <c r="IHI62" s="0"/>
      <c r="IHJ62" s="0"/>
      <c r="IHK62" s="0"/>
      <c r="IHL62" s="0"/>
      <c r="IHM62" s="0"/>
      <c r="IHN62" s="0"/>
      <c r="IHO62" s="0"/>
      <c r="IHP62" s="0"/>
      <c r="IHQ62" s="0"/>
      <c r="IHR62" s="0"/>
      <c r="IHS62" s="0"/>
      <c r="IHT62" s="0"/>
      <c r="IHU62" s="0"/>
      <c r="IHV62" s="0"/>
      <c r="IHW62" s="0"/>
      <c r="IHX62" s="0"/>
      <c r="IHY62" s="0"/>
      <c r="IHZ62" s="0"/>
      <c r="IIA62" s="0"/>
      <c r="IIB62" s="0"/>
      <c r="IIC62" s="0"/>
      <c r="IID62" s="0"/>
      <c r="IIE62" s="0"/>
      <c r="IIF62" s="0"/>
      <c r="IIG62" s="0"/>
      <c r="IIH62" s="0"/>
      <c r="III62" s="0"/>
      <c r="IIJ62" s="0"/>
      <c r="IIK62" s="0"/>
      <c r="IIL62" s="0"/>
      <c r="IIM62" s="0"/>
      <c r="IIN62" s="0"/>
      <c r="IIO62" s="0"/>
      <c r="IIP62" s="0"/>
      <c r="IIQ62" s="0"/>
      <c r="IIR62" s="0"/>
      <c r="IIS62" s="0"/>
      <c r="IIT62" s="0"/>
      <c r="IIU62" s="0"/>
      <c r="IIV62" s="0"/>
      <c r="IIW62" s="0"/>
      <c r="IIX62" s="0"/>
      <c r="IIY62" s="0"/>
      <c r="IIZ62" s="0"/>
      <c r="IJA62" s="0"/>
      <c r="IJB62" s="0"/>
      <c r="IJC62" s="0"/>
      <c r="IJD62" s="0"/>
      <c r="IJE62" s="0"/>
      <c r="IJF62" s="0"/>
      <c r="IJG62" s="0"/>
      <c r="IJH62" s="0"/>
      <c r="IJI62" s="0"/>
      <c r="IJJ62" s="0"/>
      <c r="IJK62" s="0"/>
      <c r="IJL62" s="0"/>
      <c r="IJM62" s="0"/>
      <c r="IJN62" s="0"/>
      <c r="IJO62" s="0"/>
      <c r="IJP62" s="0"/>
      <c r="IJQ62" s="0"/>
      <c r="IJR62" s="0"/>
      <c r="IJS62" s="0"/>
      <c r="IJT62" s="0"/>
      <c r="IJU62" s="0"/>
      <c r="IJV62" s="0"/>
      <c r="IJW62" s="0"/>
      <c r="IJX62" s="0"/>
      <c r="IJY62" s="0"/>
      <c r="IJZ62" s="0"/>
      <c r="IKA62" s="0"/>
      <c r="IKB62" s="0"/>
      <c r="IKC62" s="0"/>
      <c r="IKD62" s="0"/>
      <c r="IKE62" s="0"/>
      <c r="IKF62" s="0"/>
      <c r="IKG62" s="0"/>
      <c r="IKH62" s="0"/>
      <c r="IKI62" s="0"/>
      <c r="IKJ62" s="0"/>
      <c r="IKK62" s="0"/>
      <c r="IKL62" s="0"/>
      <c r="IKM62" s="0"/>
      <c r="IKN62" s="0"/>
      <c r="IKO62" s="0"/>
      <c r="IKP62" s="0"/>
      <c r="IKQ62" s="0"/>
      <c r="IKR62" s="0"/>
      <c r="IKS62" s="0"/>
      <c r="IKT62" s="0"/>
      <c r="IKU62" s="0"/>
      <c r="IKV62" s="0"/>
      <c r="IKW62" s="0"/>
      <c r="IKX62" s="0"/>
      <c r="IKY62" s="0"/>
      <c r="IKZ62" s="0"/>
      <c r="ILA62" s="0"/>
      <c r="ILB62" s="0"/>
      <c r="ILC62" s="0"/>
      <c r="ILD62" s="0"/>
      <c r="ILE62" s="0"/>
      <c r="ILF62" s="0"/>
      <c r="ILG62" s="0"/>
      <c r="ILH62" s="0"/>
      <c r="ILI62" s="0"/>
      <c r="ILJ62" s="0"/>
      <c r="ILK62" s="0"/>
      <c r="ILL62" s="0"/>
      <c r="ILM62" s="0"/>
      <c r="ILN62" s="0"/>
      <c r="ILO62" s="0"/>
      <c r="ILP62" s="0"/>
      <c r="ILQ62" s="0"/>
      <c r="ILR62" s="0"/>
      <c r="ILS62" s="0"/>
      <c r="ILT62" s="0"/>
      <c r="ILU62" s="0"/>
      <c r="ILV62" s="0"/>
      <c r="ILW62" s="0"/>
      <c r="ILX62" s="0"/>
      <c r="ILY62" s="0"/>
      <c r="ILZ62" s="0"/>
      <c r="IMA62" s="0"/>
      <c r="IMB62" s="0"/>
      <c r="IMC62" s="0"/>
      <c r="IMD62" s="0"/>
      <c r="IME62" s="0"/>
      <c r="IMF62" s="0"/>
      <c r="IMG62" s="0"/>
      <c r="IMH62" s="0"/>
      <c r="IMI62" s="0"/>
      <c r="IMJ62" s="0"/>
      <c r="IMK62" s="0"/>
      <c r="IML62" s="0"/>
      <c r="IMM62" s="0"/>
      <c r="IMN62" s="0"/>
      <c r="IMO62" s="0"/>
      <c r="IMP62" s="0"/>
      <c r="IMQ62" s="0"/>
      <c r="IMR62" s="0"/>
      <c r="IMS62" s="0"/>
      <c r="IMT62" s="0"/>
      <c r="IMU62" s="0"/>
      <c r="IMV62" s="0"/>
      <c r="IMW62" s="0"/>
      <c r="IMX62" s="0"/>
      <c r="IMY62" s="0"/>
      <c r="IMZ62" s="0"/>
      <c r="INA62" s="0"/>
      <c r="INB62" s="0"/>
      <c r="INC62" s="0"/>
      <c r="IND62" s="0"/>
      <c r="INE62" s="0"/>
      <c r="INF62" s="0"/>
      <c r="ING62" s="0"/>
      <c r="INH62" s="0"/>
      <c r="INI62" s="0"/>
      <c r="INJ62" s="0"/>
      <c r="INK62" s="0"/>
      <c r="INL62" s="0"/>
      <c r="INM62" s="0"/>
      <c r="INN62" s="0"/>
      <c r="INO62" s="0"/>
      <c r="INP62" s="0"/>
      <c r="INQ62" s="0"/>
      <c r="INR62" s="0"/>
      <c r="INS62" s="0"/>
      <c r="INT62" s="0"/>
      <c r="INU62" s="0"/>
      <c r="INV62" s="0"/>
      <c r="INW62" s="0"/>
      <c r="INX62" s="0"/>
      <c r="INY62" s="0"/>
      <c r="INZ62" s="0"/>
      <c r="IOA62" s="0"/>
      <c r="IOB62" s="0"/>
      <c r="IOC62" s="0"/>
      <c r="IOD62" s="0"/>
      <c r="IOE62" s="0"/>
      <c r="IOF62" s="0"/>
      <c r="IOG62" s="0"/>
      <c r="IOH62" s="0"/>
      <c r="IOI62" s="0"/>
      <c r="IOJ62" s="0"/>
      <c r="IOK62" s="0"/>
      <c r="IOL62" s="0"/>
      <c r="IOM62" s="0"/>
      <c r="ION62" s="0"/>
      <c r="IOO62" s="0"/>
      <c r="IOP62" s="0"/>
      <c r="IOQ62" s="0"/>
      <c r="IOR62" s="0"/>
      <c r="IOS62" s="0"/>
      <c r="IOT62" s="0"/>
      <c r="IOU62" s="0"/>
      <c r="IOV62" s="0"/>
      <c r="IOW62" s="0"/>
      <c r="IOX62" s="0"/>
      <c r="IOY62" s="0"/>
      <c r="IOZ62" s="0"/>
      <c r="IPA62" s="0"/>
      <c r="IPB62" s="0"/>
      <c r="IPC62" s="0"/>
      <c r="IPD62" s="0"/>
      <c r="IPE62" s="0"/>
      <c r="IPF62" s="0"/>
      <c r="IPG62" s="0"/>
      <c r="IPH62" s="0"/>
      <c r="IPI62" s="0"/>
      <c r="IPJ62" s="0"/>
      <c r="IPK62" s="0"/>
      <c r="IPL62" s="0"/>
      <c r="IPM62" s="0"/>
      <c r="IPN62" s="0"/>
      <c r="IPO62" s="0"/>
      <c r="IPP62" s="0"/>
      <c r="IPQ62" s="0"/>
      <c r="IPR62" s="0"/>
      <c r="IPS62" s="0"/>
      <c r="IPT62" s="0"/>
      <c r="IPU62" s="0"/>
      <c r="IPV62" s="0"/>
      <c r="IPW62" s="0"/>
      <c r="IPX62" s="0"/>
      <c r="IPY62" s="0"/>
      <c r="IPZ62" s="0"/>
      <c r="IQA62" s="0"/>
      <c r="IQB62" s="0"/>
      <c r="IQC62" s="0"/>
      <c r="IQD62" s="0"/>
      <c r="IQE62" s="0"/>
      <c r="IQF62" s="0"/>
      <c r="IQG62" s="0"/>
      <c r="IQH62" s="0"/>
      <c r="IQI62" s="0"/>
      <c r="IQJ62" s="0"/>
      <c r="IQK62" s="0"/>
      <c r="IQL62" s="0"/>
      <c r="IQM62" s="0"/>
      <c r="IQN62" s="0"/>
      <c r="IQO62" s="0"/>
      <c r="IQP62" s="0"/>
      <c r="IQQ62" s="0"/>
      <c r="IQR62" s="0"/>
      <c r="IQS62" s="0"/>
      <c r="IQT62" s="0"/>
      <c r="IQU62" s="0"/>
      <c r="IQV62" s="0"/>
      <c r="IQW62" s="0"/>
      <c r="IQX62" s="0"/>
      <c r="IQY62" s="0"/>
      <c r="IQZ62" s="0"/>
      <c r="IRA62" s="0"/>
      <c r="IRB62" s="0"/>
      <c r="IRC62" s="0"/>
      <c r="IRD62" s="0"/>
      <c r="IRE62" s="0"/>
      <c r="IRF62" s="0"/>
      <c r="IRG62" s="0"/>
      <c r="IRH62" s="0"/>
      <c r="IRI62" s="0"/>
      <c r="IRJ62" s="0"/>
      <c r="IRK62" s="0"/>
      <c r="IRL62" s="0"/>
      <c r="IRM62" s="0"/>
      <c r="IRN62" s="0"/>
      <c r="IRO62" s="0"/>
      <c r="IRP62" s="0"/>
      <c r="IRQ62" s="0"/>
      <c r="IRR62" s="0"/>
      <c r="IRS62" s="0"/>
      <c r="IRT62" s="0"/>
      <c r="IRU62" s="0"/>
      <c r="IRV62" s="0"/>
      <c r="IRW62" s="0"/>
      <c r="IRX62" s="0"/>
      <c r="IRY62" s="0"/>
      <c r="IRZ62" s="0"/>
      <c r="ISA62" s="0"/>
      <c r="ISB62" s="0"/>
      <c r="ISC62" s="0"/>
      <c r="ISD62" s="0"/>
      <c r="ISE62" s="0"/>
      <c r="ISF62" s="0"/>
      <c r="ISG62" s="0"/>
      <c r="ISH62" s="0"/>
      <c r="ISI62" s="0"/>
      <c r="ISJ62" s="0"/>
      <c r="ISK62" s="0"/>
      <c r="ISL62" s="0"/>
      <c r="ISM62" s="0"/>
      <c r="ISN62" s="0"/>
      <c r="ISO62" s="0"/>
      <c r="ISP62" s="0"/>
      <c r="ISQ62" s="0"/>
      <c r="ISR62" s="0"/>
      <c r="ISS62" s="0"/>
      <c r="IST62" s="0"/>
      <c r="ISU62" s="0"/>
      <c r="ISV62" s="0"/>
      <c r="ISW62" s="0"/>
      <c r="ISX62" s="0"/>
      <c r="ISY62" s="0"/>
      <c r="ISZ62" s="0"/>
      <c r="ITA62" s="0"/>
      <c r="ITB62" s="0"/>
      <c r="ITC62" s="0"/>
      <c r="ITD62" s="0"/>
      <c r="ITE62" s="0"/>
      <c r="ITF62" s="0"/>
      <c r="ITG62" s="0"/>
      <c r="ITH62" s="0"/>
      <c r="ITI62" s="0"/>
      <c r="ITJ62" s="0"/>
      <c r="ITK62" s="0"/>
      <c r="ITL62" s="0"/>
      <c r="ITM62" s="0"/>
      <c r="ITN62" s="0"/>
      <c r="ITO62" s="0"/>
      <c r="ITP62" s="0"/>
      <c r="ITQ62" s="0"/>
      <c r="ITR62" s="0"/>
      <c r="ITS62" s="0"/>
      <c r="ITT62" s="0"/>
      <c r="ITU62" s="0"/>
      <c r="ITV62" s="0"/>
      <c r="ITW62" s="0"/>
      <c r="ITX62" s="0"/>
      <c r="ITY62" s="0"/>
      <c r="ITZ62" s="0"/>
      <c r="IUA62" s="0"/>
      <c r="IUB62" s="0"/>
      <c r="IUC62" s="0"/>
      <c r="IUD62" s="0"/>
      <c r="IUE62" s="0"/>
      <c r="IUF62" s="0"/>
      <c r="IUG62" s="0"/>
      <c r="IUH62" s="0"/>
      <c r="IUI62" s="0"/>
      <c r="IUJ62" s="0"/>
      <c r="IUK62" s="0"/>
      <c r="IUL62" s="0"/>
      <c r="IUM62" s="0"/>
      <c r="IUN62" s="0"/>
      <c r="IUO62" s="0"/>
      <c r="IUP62" s="0"/>
      <c r="IUQ62" s="0"/>
      <c r="IUR62" s="0"/>
      <c r="IUS62" s="0"/>
      <c r="IUT62" s="0"/>
      <c r="IUU62" s="0"/>
      <c r="IUV62" s="0"/>
      <c r="IUW62" s="0"/>
      <c r="IUX62" s="0"/>
      <c r="IUY62" s="0"/>
      <c r="IUZ62" s="0"/>
      <c r="IVA62" s="0"/>
      <c r="IVB62" s="0"/>
      <c r="IVC62" s="0"/>
      <c r="IVD62" s="0"/>
      <c r="IVE62" s="0"/>
      <c r="IVF62" s="0"/>
      <c r="IVG62" s="0"/>
      <c r="IVH62" s="0"/>
      <c r="IVI62" s="0"/>
      <c r="IVJ62" s="0"/>
      <c r="IVK62" s="0"/>
      <c r="IVL62" s="0"/>
      <c r="IVM62" s="0"/>
      <c r="IVN62" s="0"/>
      <c r="IVO62" s="0"/>
      <c r="IVP62" s="0"/>
      <c r="IVQ62" s="0"/>
      <c r="IVR62" s="0"/>
      <c r="IVS62" s="0"/>
      <c r="IVT62" s="0"/>
      <c r="IVU62" s="0"/>
      <c r="IVV62" s="0"/>
      <c r="IVW62" s="0"/>
      <c r="IVX62" s="0"/>
      <c r="IVY62" s="0"/>
      <c r="IVZ62" s="0"/>
      <c r="IWA62" s="0"/>
      <c r="IWB62" s="0"/>
      <c r="IWC62" s="0"/>
      <c r="IWD62" s="0"/>
      <c r="IWE62" s="0"/>
      <c r="IWF62" s="0"/>
      <c r="IWG62" s="0"/>
      <c r="IWH62" s="0"/>
      <c r="IWI62" s="0"/>
      <c r="IWJ62" s="0"/>
      <c r="IWK62" s="0"/>
      <c r="IWL62" s="0"/>
      <c r="IWM62" s="0"/>
      <c r="IWN62" s="0"/>
      <c r="IWO62" s="0"/>
      <c r="IWP62" s="0"/>
      <c r="IWQ62" s="0"/>
      <c r="IWR62" s="0"/>
      <c r="IWS62" s="0"/>
      <c r="IWT62" s="0"/>
      <c r="IWU62" s="0"/>
      <c r="IWV62" s="0"/>
      <c r="IWW62" s="0"/>
      <c r="IWX62" s="0"/>
      <c r="IWY62" s="0"/>
      <c r="IWZ62" s="0"/>
      <c r="IXA62" s="0"/>
      <c r="IXB62" s="0"/>
      <c r="IXC62" s="0"/>
      <c r="IXD62" s="0"/>
      <c r="IXE62" s="0"/>
      <c r="IXF62" s="0"/>
      <c r="IXG62" s="0"/>
      <c r="IXH62" s="0"/>
      <c r="IXI62" s="0"/>
      <c r="IXJ62" s="0"/>
      <c r="IXK62" s="0"/>
      <c r="IXL62" s="0"/>
      <c r="IXM62" s="0"/>
      <c r="IXN62" s="0"/>
      <c r="IXO62" s="0"/>
      <c r="IXP62" s="0"/>
      <c r="IXQ62" s="0"/>
      <c r="IXR62" s="0"/>
      <c r="IXS62" s="0"/>
      <c r="IXT62" s="0"/>
      <c r="IXU62" s="0"/>
      <c r="IXV62" s="0"/>
      <c r="IXW62" s="0"/>
      <c r="IXX62" s="0"/>
      <c r="IXY62" s="0"/>
      <c r="IXZ62" s="0"/>
      <c r="IYA62" s="0"/>
      <c r="IYB62" s="0"/>
      <c r="IYC62" s="0"/>
      <c r="IYD62" s="0"/>
      <c r="IYE62" s="0"/>
      <c r="IYF62" s="0"/>
      <c r="IYG62" s="0"/>
      <c r="IYH62" s="0"/>
      <c r="IYI62" s="0"/>
      <c r="IYJ62" s="0"/>
      <c r="IYK62" s="0"/>
      <c r="IYL62" s="0"/>
      <c r="IYM62" s="0"/>
      <c r="IYN62" s="0"/>
      <c r="IYO62" s="0"/>
      <c r="IYP62" s="0"/>
      <c r="IYQ62" s="0"/>
      <c r="IYR62" s="0"/>
      <c r="IYS62" s="0"/>
      <c r="IYT62" s="0"/>
      <c r="IYU62" s="0"/>
      <c r="IYV62" s="0"/>
      <c r="IYW62" s="0"/>
      <c r="IYX62" s="0"/>
      <c r="IYY62" s="0"/>
      <c r="IYZ62" s="0"/>
      <c r="IZA62" s="0"/>
      <c r="IZB62" s="0"/>
      <c r="IZC62" s="0"/>
      <c r="IZD62" s="0"/>
      <c r="IZE62" s="0"/>
      <c r="IZF62" s="0"/>
      <c r="IZG62" s="0"/>
      <c r="IZH62" s="0"/>
      <c r="IZI62" s="0"/>
      <c r="IZJ62" s="0"/>
      <c r="IZK62" s="0"/>
      <c r="IZL62" s="0"/>
      <c r="IZM62" s="0"/>
      <c r="IZN62" s="0"/>
      <c r="IZO62" s="0"/>
      <c r="IZP62" s="0"/>
      <c r="IZQ62" s="0"/>
      <c r="IZR62" s="0"/>
      <c r="IZS62" s="0"/>
      <c r="IZT62" s="0"/>
      <c r="IZU62" s="0"/>
      <c r="IZV62" s="0"/>
      <c r="IZW62" s="0"/>
      <c r="IZX62" s="0"/>
      <c r="IZY62" s="0"/>
      <c r="IZZ62" s="0"/>
      <c r="JAA62" s="0"/>
      <c r="JAB62" s="0"/>
      <c r="JAC62" s="0"/>
      <c r="JAD62" s="0"/>
      <c r="JAE62" s="0"/>
      <c r="JAF62" s="0"/>
      <c r="JAG62" s="0"/>
      <c r="JAH62" s="0"/>
      <c r="JAI62" s="0"/>
      <c r="JAJ62" s="0"/>
      <c r="JAK62" s="0"/>
      <c r="JAL62" s="0"/>
      <c r="JAM62" s="0"/>
      <c r="JAN62" s="0"/>
      <c r="JAO62" s="0"/>
      <c r="JAP62" s="0"/>
      <c r="JAQ62" s="0"/>
      <c r="JAR62" s="0"/>
      <c r="JAS62" s="0"/>
      <c r="JAT62" s="0"/>
      <c r="JAU62" s="0"/>
      <c r="JAV62" s="0"/>
      <c r="JAW62" s="0"/>
      <c r="JAX62" s="0"/>
      <c r="JAY62" s="0"/>
      <c r="JAZ62" s="0"/>
      <c r="JBA62" s="0"/>
      <c r="JBB62" s="0"/>
      <c r="JBC62" s="0"/>
      <c r="JBD62" s="0"/>
      <c r="JBE62" s="0"/>
      <c r="JBF62" s="0"/>
      <c r="JBG62" s="0"/>
      <c r="JBH62" s="0"/>
      <c r="JBI62" s="0"/>
      <c r="JBJ62" s="0"/>
      <c r="JBK62" s="0"/>
      <c r="JBL62" s="0"/>
      <c r="JBM62" s="0"/>
      <c r="JBN62" s="0"/>
      <c r="JBO62" s="0"/>
      <c r="JBP62" s="0"/>
      <c r="JBQ62" s="0"/>
      <c r="JBR62" s="0"/>
      <c r="JBS62" s="0"/>
      <c r="JBT62" s="0"/>
      <c r="JBU62" s="0"/>
      <c r="JBV62" s="0"/>
      <c r="JBW62" s="0"/>
      <c r="JBX62" s="0"/>
      <c r="JBY62" s="0"/>
      <c r="JBZ62" s="0"/>
      <c r="JCA62" s="0"/>
      <c r="JCB62" s="0"/>
      <c r="JCC62" s="0"/>
      <c r="JCD62" s="0"/>
      <c r="JCE62" s="0"/>
      <c r="JCF62" s="0"/>
      <c r="JCG62" s="0"/>
      <c r="JCH62" s="0"/>
      <c r="JCI62" s="0"/>
      <c r="JCJ62" s="0"/>
      <c r="JCK62" s="0"/>
      <c r="JCL62" s="0"/>
      <c r="JCM62" s="0"/>
      <c r="JCN62" s="0"/>
      <c r="JCO62" s="0"/>
      <c r="JCP62" s="0"/>
      <c r="JCQ62" s="0"/>
      <c r="JCR62" s="0"/>
      <c r="JCS62" s="0"/>
      <c r="JCT62" s="0"/>
      <c r="JCU62" s="0"/>
      <c r="JCV62" s="0"/>
      <c r="JCW62" s="0"/>
      <c r="JCX62" s="0"/>
      <c r="JCY62" s="0"/>
      <c r="JCZ62" s="0"/>
      <c r="JDA62" s="0"/>
      <c r="JDB62" s="0"/>
      <c r="JDC62" s="0"/>
      <c r="JDD62" s="0"/>
      <c r="JDE62" s="0"/>
      <c r="JDF62" s="0"/>
      <c r="JDG62" s="0"/>
      <c r="JDH62" s="0"/>
      <c r="JDI62" s="0"/>
      <c r="JDJ62" s="0"/>
      <c r="JDK62" s="0"/>
      <c r="JDL62" s="0"/>
      <c r="JDM62" s="0"/>
      <c r="JDN62" s="0"/>
      <c r="JDO62" s="0"/>
      <c r="JDP62" s="0"/>
      <c r="JDQ62" s="0"/>
      <c r="JDR62" s="0"/>
      <c r="JDS62" s="0"/>
      <c r="JDT62" s="0"/>
      <c r="JDU62" s="0"/>
      <c r="JDV62" s="0"/>
      <c r="JDW62" s="0"/>
      <c r="JDX62" s="0"/>
      <c r="JDY62" s="0"/>
      <c r="JDZ62" s="0"/>
      <c r="JEA62" s="0"/>
      <c r="JEB62" s="0"/>
      <c r="JEC62" s="0"/>
      <c r="JED62" s="0"/>
      <c r="JEE62" s="0"/>
      <c r="JEF62" s="0"/>
      <c r="JEG62" s="0"/>
      <c r="JEH62" s="0"/>
      <c r="JEI62" s="0"/>
      <c r="JEJ62" s="0"/>
      <c r="JEK62" s="0"/>
      <c r="JEL62" s="0"/>
      <c r="JEM62" s="0"/>
      <c r="JEN62" s="0"/>
      <c r="JEO62" s="0"/>
      <c r="JEP62" s="0"/>
      <c r="JEQ62" s="0"/>
      <c r="JER62" s="0"/>
      <c r="JES62" s="0"/>
      <c r="JET62" s="0"/>
      <c r="JEU62" s="0"/>
      <c r="JEV62" s="0"/>
      <c r="JEW62" s="0"/>
      <c r="JEX62" s="0"/>
      <c r="JEY62" s="0"/>
      <c r="JEZ62" s="0"/>
      <c r="JFA62" s="0"/>
      <c r="JFB62" s="0"/>
      <c r="JFC62" s="0"/>
      <c r="JFD62" s="0"/>
      <c r="JFE62" s="0"/>
      <c r="JFF62" s="0"/>
      <c r="JFG62" s="0"/>
      <c r="JFH62" s="0"/>
      <c r="JFI62" s="0"/>
      <c r="JFJ62" s="0"/>
      <c r="JFK62" s="0"/>
      <c r="JFL62" s="0"/>
      <c r="JFM62" s="0"/>
      <c r="JFN62" s="0"/>
      <c r="JFO62" s="0"/>
      <c r="JFP62" s="0"/>
      <c r="JFQ62" s="0"/>
      <c r="JFR62" s="0"/>
      <c r="JFS62" s="0"/>
      <c r="JFT62" s="0"/>
      <c r="JFU62" s="0"/>
      <c r="JFV62" s="0"/>
      <c r="JFW62" s="0"/>
      <c r="JFX62" s="0"/>
      <c r="JFY62" s="0"/>
      <c r="JFZ62" s="0"/>
      <c r="JGA62" s="0"/>
      <c r="JGB62" s="0"/>
      <c r="JGC62" s="0"/>
      <c r="JGD62" s="0"/>
      <c r="JGE62" s="0"/>
      <c r="JGF62" s="0"/>
      <c r="JGG62" s="0"/>
      <c r="JGH62" s="0"/>
      <c r="JGI62" s="0"/>
      <c r="JGJ62" s="0"/>
      <c r="JGK62" s="0"/>
      <c r="JGL62" s="0"/>
      <c r="JGM62" s="0"/>
      <c r="JGN62" s="0"/>
      <c r="JGO62" s="0"/>
      <c r="JGP62" s="0"/>
      <c r="JGQ62" s="0"/>
      <c r="JGR62" s="0"/>
      <c r="JGS62" s="0"/>
      <c r="JGT62" s="0"/>
      <c r="JGU62" s="0"/>
      <c r="JGV62" s="0"/>
      <c r="JGW62" s="0"/>
      <c r="JGX62" s="0"/>
      <c r="JGY62" s="0"/>
      <c r="JGZ62" s="0"/>
      <c r="JHA62" s="0"/>
      <c r="JHB62" s="0"/>
      <c r="JHC62" s="0"/>
      <c r="JHD62" s="0"/>
      <c r="JHE62" s="0"/>
      <c r="JHF62" s="0"/>
      <c r="JHG62" s="0"/>
      <c r="JHH62" s="0"/>
      <c r="JHI62" s="0"/>
      <c r="JHJ62" s="0"/>
      <c r="JHK62" s="0"/>
      <c r="JHL62" s="0"/>
      <c r="JHM62" s="0"/>
      <c r="JHN62" s="0"/>
      <c r="JHO62" s="0"/>
      <c r="JHP62" s="0"/>
      <c r="JHQ62" s="0"/>
      <c r="JHR62" s="0"/>
      <c r="JHS62" s="0"/>
      <c r="JHT62" s="0"/>
      <c r="JHU62" s="0"/>
      <c r="JHV62" s="0"/>
      <c r="JHW62" s="0"/>
      <c r="JHX62" s="0"/>
      <c r="JHY62" s="0"/>
      <c r="JHZ62" s="0"/>
      <c r="JIA62" s="0"/>
      <c r="JIB62" s="0"/>
      <c r="JIC62" s="0"/>
      <c r="JID62" s="0"/>
      <c r="JIE62" s="0"/>
      <c r="JIF62" s="0"/>
      <c r="JIG62" s="0"/>
      <c r="JIH62" s="0"/>
      <c r="JII62" s="0"/>
      <c r="JIJ62" s="0"/>
      <c r="JIK62" s="0"/>
      <c r="JIL62" s="0"/>
      <c r="JIM62" s="0"/>
      <c r="JIN62" s="0"/>
      <c r="JIO62" s="0"/>
      <c r="JIP62" s="0"/>
      <c r="JIQ62" s="0"/>
      <c r="JIR62" s="0"/>
      <c r="JIS62" s="0"/>
      <c r="JIT62" s="0"/>
      <c r="JIU62" s="0"/>
      <c r="JIV62" s="0"/>
      <c r="JIW62" s="0"/>
      <c r="JIX62" s="0"/>
      <c r="JIY62" s="0"/>
      <c r="JIZ62" s="0"/>
      <c r="JJA62" s="0"/>
      <c r="JJB62" s="0"/>
      <c r="JJC62" s="0"/>
      <c r="JJD62" s="0"/>
      <c r="JJE62" s="0"/>
      <c r="JJF62" s="0"/>
      <c r="JJG62" s="0"/>
      <c r="JJH62" s="0"/>
      <c r="JJI62" s="0"/>
      <c r="JJJ62" s="0"/>
      <c r="JJK62" s="0"/>
      <c r="JJL62" s="0"/>
      <c r="JJM62" s="0"/>
      <c r="JJN62" s="0"/>
      <c r="JJO62" s="0"/>
      <c r="JJP62" s="0"/>
      <c r="JJQ62" s="0"/>
      <c r="JJR62" s="0"/>
      <c r="JJS62" s="0"/>
      <c r="JJT62" s="0"/>
      <c r="JJU62" s="0"/>
      <c r="JJV62" s="0"/>
      <c r="JJW62" s="0"/>
      <c r="JJX62" s="0"/>
      <c r="JJY62" s="0"/>
      <c r="JJZ62" s="0"/>
      <c r="JKA62" s="0"/>
      <c r="JKB62" s="0"/>
      <c r="JKC62" s="0"/>
      <c r="JKD62" s="0"/>
      <c r="JKE62" s="0"/>
      <c r="JKF62" s="0"/>
      <c r="JKG62" s="0"/>
      <c r="JKH62" s="0"/>
      <c r="JKI62" s="0"/>
      <c r="JKJ62" s="0"/>
      <c r="JKK62" s="0"/>
      <c r="JKL62" s="0"/>
      <c r="JKM62" s="0"/>
      <c r="JKN62" s="0"/>
      <c r="JKO62" s="0"/>
      <c r="JKP62" s="0"/>
      <c r="JKQ62" s="0"/>
      <c r="JKR62" s="0"/>
      <c r="JKS62" s="0"/>
      <c r="JKT62" s="0"/>
      <c r="JKU62" s="0"/>
      <c r="JKV62" s="0"/>
      <c r="JKW62" s="0"/>
      <c r="JKX62" s="0"/>
      <c r="JKY62" s="0"/>
      <c r="JKZ62" s="0"/>
      <c r="JLA62" s="0"/>
      <c r="JLB62" s="0"/>
      <c r="JLC62" s="0"/>
      <c r="JLD62" s="0"/>
      <c r="JLE62" s="0"/>
      <c r="JLF62" s="0"/>
      <c r="JLG62" s="0"/>
      <c r="JLH62" s="0"/>
      <c r="JLI62" s="0"/>
      <c r="JLJ62" s="0"/>
      <c r="JLK62" s="0"/>
      <c r="JLL62" s="0"/>
      <c r="JLM62" s="0"/>
      <c r="JLN62" s="0"/>
      <c r="JLO62" s="0"/>
      <c r="JLP62" s="0"/>
      <c r="JLQ62" s="0"/>
      <c r="JLR62" s="0"/>
      <c r="JLS62" s="0"/>
      <c r="JLT62" s="0"/>
      <c r="JLU62" s="0"/>
      <c r="JLV62" s="0"/>
      <c r="JLW62" s="0"/>
      <c r="JLX62" s="0"/>
      <c r="JLY62" s="0"/>
      <c r="JLZ62" s="0"/>
      <c r="JMA62" s="0"/>
      <c r="JMB62" s="0"/>
      <c r="JMC62" s="0"/>
      <c r="JMD62" s="0"/>
      <c r="JME62" s="0"/>
      <c r="JMF62" s="0"/>
      <c r="JMG62" s="0"/>
      <c r="JMH62" s="0"/>
      <c r="JMI62" s="0"/>
      <c r="JMJ62" s="0"/>
      <c r="JMK62" s="0"/>
      <c r="JML62" s="0"/>
      <c r="JMM62" s="0"/>
      <c r="JMN62" s="0"/>
      <c r="JMO62" s="0"/>
      <c r="JMP62" s="0"/>
      <c r="JMQ62" s="0"/>
      <c r="JMR62" s="0"/>
      <c r="JMS62" s="0"/>
      <c r="JMT62" s="0"/>
      <c r="JMU62" s="0"/>
      <c r="JMV62" s="0"/>
      <c r="JMW62" s="0"/>
      <c r="JMX62" s="0"/>
      <c r="JMY62" s="0"/>
      <c r="JMZ62" s="0"/>
      <c r="JNA62" s="0"/>
      <c r="JNB62" s="0"/>
      <c r="JNC62" s="0"/>
      <c r="JND62" s="0"/>
      <c r="JNE62" s="0"/>
      <c r="JNF62" s="0"/>
      <c r="JNG62" s="0"/>
      <c r="JNH62" s="0"/>
      <c r="JNI62" s="0"/>
      <c r="JNJ62" s="0"/>
      <c r="JNK62" s="0"/>
      <c r="JNL62" s="0"/>
      <c r="JNM62" s="0"/>
      <c r="JNN62" s="0"/>
      <c r="JNO62" s="0"/>
      <c r="JNP62" s="0"/>
      <c r="JNQ62" s="0"/>
      <c r="JNR62" s="0"/>
      <c r="JNS62" s="0"/>
      <c r="JNT62" s="0"/>
      <c r="JNU62" s="0"/>
      <c r="JNV62" s="0"/>
      <c r="JNW62" s="0"/>
      <c r="JNX62" s="0"/>
      <c r="JNY62" s="0"/>
      <c r="JNZ62" s="0"/>
      <c r="JOA62" s="0"/>
      <c r="JOB62" s="0"/>
      <c r="JOC62" s="0"/>
      <c r="JOD62" s="0"/>
      <c r="JOE62" s="0"/>
      <c r="JOF62" s="0"/>
      <c r="JOG62" s="0"/>
      <c r="JOH62" s="0"/>
      <c r="JOI62" s="0"/>
      <c r="JOJ62" s="0"/>
      <c r="JOK62" s="0"/>
      <c r="JOL62" s="0"/>
      <c r="JOM62" s="0"/>
      <c r="JON62" s="0"/>
      <c r="JOO62" s="0"/>
      <c r="JOP62" s="0"/>
      <c r="JOQ62" s="0"/>
      <c r="JOR62" s="0"/>
      <c r="JOS62" s="0"/>
      <c r="JOT62" s="0"/>
      <c r="JOU62" s="0"/>
      <c r="JOV62" s="0"/>
      <c r="JOW62" s="0"/>
      <c r="JOX62" s="0"/>
      <c r="JOY62" s="0"/>
      <c r="JOZ62" s="0"/>
      <c r="JPA62" s="0"/>
      <c r="JPB62" s="0"/>
      <c r="JPC62" s="0"/>
      <c r="JPD62" s="0"/>
      <c r="JPE62" s="0"/>
      <c r="JPF62" s="0"/>
      <c r="JPG62" s="0"/>
      <c r="JPH62" s="0"/>
      <c r="JPI62" s="0"/>
      <c r="JPJ62" s="0"/>
      <c r="JPK62" s="0"/>
      <c r="JPL62" s="0"/>
      <c r="JPM62" s="0"/>
      <c r="JPN62" s="0"/>
      <c r="JPO62" s="0"/>
      <c r="JPP62" s="0"/>
      <c r="JPQ62" s="0"/>
      <c r="JPR62" s="0"/>
      <c r="JPS62" s="0"/>
      <c r="JPT62" s="0"/>
      <c r="JPU62" s="0"/>
      <c r="JPV62" s="0"/>
      <c r="JPW62" s="0"/>
      <c r="JPX62" s="0"/>
      <c r="JPY62" s="0"/>
      <c r="JPZ62" s="0"/>
      <c r="JQA62" s="0"/>
      <c r="JQB62" s="0"/>
      <c r="JQC62" s="0"/>
      <c r="JQD62" s="0"/>
      <c r="JQE62" s="0"/>
      <c r="JQF62" s="0"/>
      <c r="JQG62" s="0"/>
      <c r="JQH62" s="0"/>
      <c r="JQI62" s="0"/>
      <c r="JQJ62" s="0"/>
      <c r="JQK62" s="0"/>
      <c r="JQL62" s="0"/>
      <c r="JQM62" s="0"/>
      <c r="JQN62" s="0"/>
      <c r="JQO62" s="0"/>
      <c r="JQP62" s="0"/>
      <c r="JQQ62" s="0"/>
      <c r="JQR62" s="0"/>
      <c r="JQS62" s="0"/>
      <c r="JQT62" s="0"/>
      <c r="JQU62" s="0"/>
      <c r="JQV62" s="0"/>
      <c r="JQW62" s="0"/>
      <c r="JQX62" s="0"/>
      <c r="JQY62" s="0"/>
      <c r="JQZ62" s="0"/>
      <c r="JRA62" s="0"/>
      <c r="JRB62" s="0"/>
      <c r="JRC62" s="0"/>
      <c r="JRD62" s="0"/>
      <c r="JRE62" s="0"/>
      <c r="JRF62" s="0"/>
      <c r="JRG62" s="0"/>
      <c r="JRH62" s="0"/>
      <c r="JRI62" s="0"/>
      <c r="JRJ62" s="0"/>
      <c r="JRK62" s="0"/>
      <c r="JRL62" s="0"/>
      <c r="JRM62" s="0"/>
      <c r="JRN62" s="0"/>
      <c r="JRO62" s="0"/>
      <c r="JRP62" s="0"/>
      <c r="JRQ62" s="0"/>
      <c r="JRR62" s="0"/>
      <c r="JRS62" s="0"/>
      <c r="JRT62" s="0"/>
      <c r="JRU62" s="0"/>
      <c r="JRV62" s="0"/>
      <c r="JRW62" s="0"/>
      <c r="JRX62" s="0"/>
      <c r="JRY62" s="0"/>
      <c r="JRZ62" s="0"/>
      <c r="JSA62" s="0"/>
      <c r="JSB62" s="0"/>
      <c r="JSC62" s="0"/>
      <c r="JSD62" s="0"/>
      <c r="JSE62" s="0"/>
      <c r="JSF62" s="0"/>
      <c r="JSG62" s="0"/>
      <c r="JSH62" s="0"/>
      <c r="JSI62" s="0"/>
      <c r="JSJ62" s="0"/>
      <c r="JSK62" s="0"/>
      <c r="JSL62" s="0"/>
      <c r="JSM62" s="0"/>
      <c r="JSN62" s="0"/>
      <c r="JSO62" s="0"/>
      <c r="JSP62" s="0"/>
      <c r="JSQ62" s="0"/>
      <c r="JSR62" s="0"/>
      <c r="JSS62" s="0"/>
      <c r="JST62" s="0"/>
      <c r="JSU62" s="0"/>
      <c r="JSV62" s="0"/>
      <c r="JSW62" s="0"/>
      <c r="JSX62" s="0"/>
      <c r="JSY62" s="0"/>
      <c r="JSZ62" s="0"/>
      <c r="JTA62" s="0"/>
      <c r="JTB62" s="0"/>
      <c r="JTC62" s="0"/>
      <c r="JTD62" s="0"/>
      <c r="JTE62" s="0"/>
      <c r="JTF62" s="0"/>
      <c r="JTG62" s="0"/>
      <c r="JTH62" s="0"/>
      <c r="JTI62" s="0"/>
      <c r="JTJ62" s="0"/>
      <c r="JTK62" s="0"/>
      <c r="JTL62" s="0"/>
      <c r="JTM62" s="0"/>
      <c r="JTN62" s="0"/>
      <c r="JTO62" s="0"/>
      <c r="JTP62" s="0"/>
      <c r="JTQ62" s="0"/>
      <c r="JTR62" s="0"/>
      <c r="JTS62" s="0"/>
      <c r="JTT62" s="0"/>
      <c r="JTU62" s="0"/>
      <c r="JTV62" s="0"/>
      <c r="JTW62" s="0"/>
      <c r="JTX62" s="0"/>
      <c r="JTY62" s="0"/>
      <c r="JTZ62" s="0"/>
      <c r="JUA62" s="0"/>
      <c r="JUB62" s="0"/>
      <c r="JUC62" s="0"/>
      <c r="JUD62" s="0"/>
      <c r="JUE62" s="0"/>
      <c r="JUF62" s="0"/>
      <c r="JUG62" s="0"/>
      <c r="JUH62" s="0"/>
      <c r="JUI62" s="0"/>
      <c r="JUJ62" s="0"/>
      <c r="JUK62" s="0"/>
      <c r="JUL62" s="0"/>
      <c r="JUM62" s="0"/>
      <c r="JUN62" s="0"/>
      <c r="JUO62" s="0"/>
      <c r="JUP62" s="0"/>
      <c r="JUQ62" s="0"/>
      <c r="JUR62" s="0"/>
      <c r="JUS62" s="0"/>
      <c r="JUT62" s="0"/>
      <c r="JUU62" s="0"/>
      <c r="JUV62" s="0"/>
      <c r="JUW62" s="0"/>
      <c r="JUX62" s="0"/>
      <c r="JUY62" s="0"/>
      <c r="JUZ62" s="0"/>
      <c r="JVA62" s="0"/>
      <c r="JVB62" s="0"/>
      <c r="JVC62" s="0"/>
      <c r="JVD62" s="0"/>
      <c r="JVE62" s="0"/>
      <c r="JVF62" s="0"/>
      <c r="JVG62" s="0"/>
      <c r="JVH62" s="0"/>
      <c r="JVI62" s="0"/>
      <c r="JVJ62" s="0"/>
      <c r="JVK62" s="0"/>
      <c r="JVL62" s="0"/>
      <c r="JVM62" s="0"/>
      <c r="JVN62" s="0"/>
      <c r="JVO62" s="0"/>
      <c r="JVP62" s="0"/>
      <c r="JVQ62" s="0"/>
      <c r="JVR62" s="0"/>
      <c r="JVS62" s="0"/>
      <c r="JVT62" s="0"/>
      <c r="JVU62" s="0"/>
      <c r="JVV62" s="0"/>
      <c r="JVW62" s="0"/>
      <c r="JVX62" s="0"/>
      <c r="JVY62" s="0"/>
      <c r="JVZ62" s="0"/>
      <c r="JWA62" s="0"/>
      <c r="JWB62" s="0"/>
      <c r="JWC62" s="0"/>
      <c r="JWD62" s="0"/>
      <c r="JWE62" s="0"/>
      <c r="JWF62" s="0"/>
      <c r="JWG62" s="0"/>
      <c r="JWH62" s="0"/>
      <c r="JWI62" s="0"/>
      <c r="JWJ62" s="0"/>
      <c r="JWK62" s="0"/>
      <c r="JWL62" s="0"/>
      <c r="JWM62" s="0"/>
      <c r="JWN62" s="0"/>
      <c r="JWO62" s="0"/>
      <c r="JWP62" s="0"/>
      <c r="JWQ62" s="0"/>
      <c r="JWR62" s="0"/>
      <c r="JWS62" s="0"/>
      <c r="JWT62" s="0"/>
      <c r="JWU62" s="0"/>
      <c r="JWV62" s="0"/>
      <c r="JWW62" s="0"/>
      <c r="JWX62" s="0"/>
      <c r="JWY62" s="0"/>
      <c r="JWZ62" s="0"/>
      <c r="JXA62" s="0"/>
      <c r="JXB62" s="0"/>
      <c r="JXC62" s="0"/>
      <c r="JXD62" s="0"/>
      <c r="JXE62" s="0"/>
      <c r="JXF62" s="0"/>
      <c r="JXG62" s="0"/>
      <c r="JXH62" s="0"/>
      <c r="JXI62" s="0"/>
      <c r="JXJ62" s="0"/>
      <c r="JXK62" s="0"/>
      <c r="JXL62" s="0"/>
      <c r="JXM62" s="0"/>
      <c r="JXN62" s="0"/>
      <c r="JXO62" s="0"/>
      <c r="JXP62" s="0"/>
      <c r="JXQ62" s="0"/>
      <c r="JXR62" s="0"/>
      <c r="JXS62" s="0"/>
      <c r="JXT62" s="0"/>
      <c r="JXU62" s="0"/>
      <c r="JXV62" s="0"/>
      <c r="JXW62" s="0"/>
      <c r="JXX62" s="0"/>
      <c r="JXY62" s="0"/>
      <c r="JXZ62" s="0"/>
      <c r="JYA62" s="0"/>
      <c r="JYB62" s="0"/>
      <c r="JYC62" s="0"/>
      <c r="JYD62" s="0"/>
      <c r="JYE62" s="0"/>
      <c r="JYF62" s="0"/>
      <c r="JYG62" s="0"/>
      <c r="JYH62" s="0"/>
      <c r="JYI62" s="0"/>
      <c r="JYJ62" s="0"/>
      <c r="JYK62" s="0"/>
      <c r="JYL62" s="0"/>
      <c r="JYM62" s="0"/>
      <c r="JYN62" s="0"/>
      <c r="JYO62" s="0"/>
      <c r="JYP62" s="0"/>
      <c r="JYQ62" s="0"/>
      <c r="JYR62" s="0"/>
      <c r="JYS62" s="0"/>
      <c r="JYT62" s="0"/>
      <c r="JYU62" s="0"/>
      <c r="JYV62" s="0"/>
      <c r="JYW62" s="0"/>
      <c r="JYX62" s="0"/>
      <c r="JYY62" s="0"/>
      <c r="JYZ62" s="0"/>
      <c r="JZA62" s="0"/>
      <c r="JZB62" s="0"/>
      <c r="JZC62" s="0"/>
      <c r="JZD62" s="0"/>
      <c r="JZE62" s="0"/>
      <c r="JZF62" s="0"/>
      <c r="JZG62" s="0"/>
      <c r="JZH62" s="0"/>
      <c r="JZI62" s="0"/>
      <c r="JZJ62" s="0"/>
      <c r="JZK62" s="0"/>
      <c r="JZL62" s="0"/>
      <c r="JZM62" s="0"/>
      <c r="JZN62" s="0"/>
      <c r="JZO62" s="0"/>
      <c r="JZP62" s="0"/>
      <c r="JZQ62" s="0"/>
      <c r="JZR62" s="0"/>
      <c r="JZS62" s="0"/>
      <c r="JZT62" s="0"/>
      <c r="JZU62" s="0"/>
      <c r="JZV62" s="0"/>
      <c r="JZW62" s="0"/>
      <c r="JZX62" s="0"/>
      <c r="JZY62" s="0"/>
      <c r="JZZ62" s="0"/>
      <c r="KAA62" s="0"/>
      <c r="KAB62" s="0"/>
      <c r="KAC62" s="0"/>
      <c r="KAD62" s="0"/>
      <c r="KAE62" s="0"/>
      <c r="KAF62" s="0"/>
      <c r="KAG62" s="0"/>
      <c r="KAH62" s="0"/>
      <c r="KAI62" s="0"/>
      <c r="KAJ62" s="0"/>
      <c r="KAK62" s="0"/>
      <c r="KAL62" s="0"/>
      <c r="KAM62" s="0"/>
      <c r="KAN62" s="0"/>
      <c r="KAO62" s="0"/>
      <c r="KAP62" s="0"/>
      <c r="KAQ62" s="0"/>
      <c r="KAR62" s="0"/>
      <c r="KAS62" s="0"/>
      <c r="KAT62" s="0"/>
      <c r="KAU62" s="0"/>
      <c r="KAV62" s="0"/>
      <c r="KAW62" s="0"/>
      <c r="KAX62" s="0"/>
      <c r="KAY62" s="0"/>
      <c r="KAZ62" s="0"/>
      <c r="KBA62" s="0"/>
      <c r="KBB62" s="0"/>
      <c r="KBC62" s="0"/>
      <c r="KBD62" s="0"/>
      <c r="KBE62" s="0"/>
      <c r="KBF62" s="0"/>
      <c r="KBG62" s="0"/>
      <c r="KBH62" s="0"/>
      <c r="KBI62" s="0"/>
      <c r="KBJ62" s="0"/>
      <c r="KBK62" s="0"/>
      <c r="KBL62" s="0"/>
      <c r="KBM62" s="0"/>
      <c r="KBN62" s="0"/>
      <c r="KBO62" s="0"/>
      <c r="KBP62" s="0"/>
      <c r="KBQ62" s="0"/>
      <c r="KBR62" s="0"/>
      <c r="KBS62" s="0"/>
      <c r="KBT62" s="0"/>
      <c r="KBU62" s="0"/>
      <c r="KBV62" s="0"/>
      <c r="KBW62" s="0"/>
      <c r="KBX62" s="0"/>
      <c r="KBY62" s="0"/>
      <c r="KBZ62" s="0"/>
      <c r="KCA62" s="0"/>
      <c r="KCB62" s="0"/>
      <c r="KCC62" s="0"/>
      <c r="KCD62" s="0"/>
      <c r="KCE62" s="0"/>
      <c r="KCF62" s="0"/>
      <c r="KCG62" s="0"/>
      <c r="KCH62" s="0"/>
      <c r="KCI62" s="0"/>
      <c r="KCJ62" s="0"/>
      <c r="KCK62" s="0"/>
      <c r="KCL62" s="0"/>
      <c r="KCM62" s="0"/>
      <c r="KCN62" s="0"/>
      <c r="KCO62" s="0"/>
      <c r="KCP62" s="0"/>
      <c r="KCQ62" s="0"/>
      <c r="KCR62" s="0"/>
      <c r="KCS62" s="0"/>
      <c r="KCT62" s="0"/>
      <c r="KCU62" s="0"/>
      <c r="KCV62" s="0"/>
      <c r="KCW62" s="0"/>
      <c r="KCX62" s="0"/>
      <c r="KCY62" s="0"/>
      <c r="KCZ62" s="0"/>
      <c r="KDA62" s="0"/>
      <c r="KDB62" s="0"/>
      <c r="KDC62" s="0"/>
      <c r="KDD62" s="0"/>
      <c r="KDE62" s="0"/>
      <c r="KDF62" s="0"/>
      <c r="KDG62" s="0"/>
      <c r="KDH62" s="0"/>
      <c r="KDI62" s="0"/>
      <c r="KDJ62" s="0"/>
      <c r="KDK62" s="0"/>
      <c r="KDL62" s="0"/>
      <c r="KDM62" s="0"/>
      <c r="KDN62" s="0"/>
      <c r="KDO62" s="0"/>
      <c r="KDP62" s="0"/>
      <c r="KDQ62" s="0"/>
      <c r="KDR62" s="0"/>
      <c r="KDS62" s="0"/>
      <c r="KDT62" s="0"/>
      <c r="KDU62" s="0"/>
      <c r="KDV62" s="0"/>
      <c r="KDW62" s="0"/>
      <c r="KDX62" s="0"/>
      <c r="KDY62" s="0"/>
      <c r="KDZ62" s="0"/>
      <c r="KEA62" s="0"/>
      <c r="KEB62" s="0"/>
      <c r="KEC62" s="0"/>
      <c r="KED62" s="0"/>
      <c r="KEE62" s="0"/>
      <c r="KEF62" s="0"/>
      <c r="KEG62" s="0"/>
      <c r="KEH62" s="0"/>
      <c r="KEI62" s="0"/>
      <c r="KEJ62" s="0"/>
      <c r="KEK62" s="0"/>
      <c r="KEL62" s="0"/>
      <c r="KEM62" s="0"/>
      <c r="KEN62" s="0"/>
      <c r="KEO62" s="0"/>
      <c r="KEP62" s="0"/>
      <c r="KEQ62" s="0"/>
      <c r="KER62" s="0"/>
      <c r="KES62" s="0"/>
      <c r="KET62" s="0"/>
      <c r="KEU62" s="0"/>
      <c r="KEV62" s="0"/>
      <c r="KEW62" s="0"/>
      <c r="KEX62" s="0"/>
      <c r="KEY62" s="0"/>
      <c r="KEZ62" s="0"/>
      <c r="KFA62" s="0"/>
      <c r="KFB62" s="0"/>
      <c r="KFC62" s="0"/>
      <c r="KFD62" s="0"/>
      <c r="KFE62" s="0"/>
      <c r="KFF62" s="0"/>
      <c r="KFG62" s="0"/>
      <c r="KFH62" s="0"/>
      <c r="KFI62" s="0"/>
      <c r="KFJ62" s="0"/>
      <c r="KFK62" s="0"/>
      <c r="KFL62" s="0"/>
      <c r="KFM62" s="0"/>
      <c r="KFN62" s="0"/>
      <c r="KFO62" s="0"/>
      <c r="KFP62" s="0"/>
      <c r="KFQ62" s="0"/>
      <c r="KFR62" s="0"/>
      <c r="KFS62" s="0"/>
      <c r="KFT62" s="0"/>
      <c r="KFU62" s="0"/>
      <c r="KFV62" s="0"/>
      <c r="KFW62" s="0"/>
      <c r="KFX62" s="0"/>
      <c r="KFY62" s="0"/>
      <c r="KFZ62" s="0"/>
      <c r="KGA62" s="0"/>
      <c r="KGB62" s="0"/>
      <c r="KGC62" s="0"/>
      <c r="KGD62" s="0"/>
      <c r="KGE62" s="0"/>
      <c r="KGF62" s="0"/>
      <c r="KGG62" s="0"/>
      <c r="KGH62" s="0"/>
      <c r="KGI62" s="0"/>
      <c r="KGJ62" s="0"/>
      <c r="KGK62" s="0"/>
      <c r="KGL62" s="0"/>
      <c r="KGM62" s="0"/>
      <c r="KGN62" s="0"/>
      <c r="KGO62" s="0"/>
      <c r="KGP62" s="0"/>
      <c r="KGQ62" s="0"/>
      <c r="KGR62" s="0"/>
      <c r="KGS62" s="0"/>
      <c r="KGT62" s="0"/>
      <c r="KGU62" s="0"/>
      <c r="KGV62" s="0"/>
      <c r="KGW62" s="0"/>
      <c r="KGX62" s="0"/>
      <c r="KGY62" s="0"/>
      <c r="KGZ62" s="0"/>
      <c r="KHA62" s="0"/>
      <c r="KHB62" s="0"/>
      <c r="KHC62" s="0"/>
      <c r="KHD62" s="0"/>
      <c r="KHE62" s="0"/>
      <c r="KHF62" s="0"/>
      <c r="KHG62" s="0"/>
      <c r="KHH62" s="0"/>
      <c r="KHI62" s="0"/>
      <c r="KHJ62" s="0"/>
      <c r="KHK62" s="0"/>
      <c r="KHL62" s="0"/>
      <c r="KHM62" s="0"/>
      <c r="KHN62" s="0"/>
      <c r="KHO62" s="0"/>
      <c r="KHP62" s="0"/>
      <c r="KHQ62" s="0"/>
      <c r="KHR62" s="0"/>
      <c r="KHS62" s="0"/>
      <c r="KHT62" s="0"/>
      <c r="KHU62" s="0"/>
      <c r="KHV62" s="0"/>
      <c r="KHW62" s="0"/>
      <c r="KHX62" s="0"/>
      <c r="KHY62" s="0"/>
      <c r="KHZ62" s="0"/>
      <c r="KIA62" s="0"/>
      <c r="KIB62" s="0"/>
      <c r="KIC62" s="0"/>
      <c r="KID62" s="0"/>
      <c r="KIE62" s="0"/>
      <c r="KIF62" s="0"/>
      <c r="KIG62" s="0"/>
      <c r="KIH62" s="0"/>
      <c r="KII62" s="0"/>
      <c r="KIJ62" s="0"/>
      <c r="KIK62" s="0"/>
      <c r="KIL62" s="0"/>
      <c r="KIM62" s="0"/>
      <c r="KIN62" s="0"/>
      <c r="KIO62" s="0"/>
      <c r="KIP62" s="0"/>
      <c r="KIQ62" s="0"/>
      <c r="KIR62" s="0"/>
      <c r="KIS62" s="0"/>
      <c r="KIT62" s="0"/>
      <c r="KIU62" s="0"/>
      <c r="KIV62" s="0"/>
      <c r="KIW62" s="0"/>
      <c r="KIX62" s="0"/>
      <c r="KIY62" s="0"/>
      <c r="KIZ62" s="0"/>
      <c r="KJA62" s="0"/>
      <c r="KJB62" s="0"/>
      <c r="KJC62" s="0"/>
      <c r="KJD62" s="0"/>
      <c r="KJE62" s="0"/>
      <c r="KJF62" s="0"/>
      <c r="KJG62" s="0"/>
      <c r="KJH62" s="0"/>
      <c r="KJI62" s="0"/>
      <c r="KJJ62" s="0"/>
      <c r="KJK62" s="0"/>
      <c r="KJL62" s="0"/>
      <c r="KJM62" s="0"/>
      <c r="KJN62" s="0"/>
      <c r="KJO62" s="0"/>
      <c r="KJP62" s="0"/>
      <c r="KJQ62" s="0"/>
      <c r="KJR62" s="0"/>
      <c r="KJS62" s="0"/>
      <c r="KJT62" s="0"/>
      <c r="KJU62" s="0"/>
      <c r="KJV62" s="0"/>
      <c r="KJW62" s="0"/>
      <c r="KJX62" s="0"/>
      <c r="KJY62" s="0"/>
      <c r="KJZ62" s="0"/>
      <c r="KKA62" s="0"/>
      <c r="KKB62" s="0"/>
      <c r="KKC62" s="0"/>
      <c r="KKD62" s="0"/>
      <c r="KKE62" s="0"/>
      <c r="KKF62" s="0"/>
      <c r="KKG62" s="0"/>
      <c r="KKH62" s="0"/>
      <c r="KKI62" s="0"/>
      <c r="KKJ62" s="0"/>
      <c r="KKK62" s="0"/>
      <c r="KKL62" s="0"/>
      <c r="KKM62" s="0"/>
      <c r="KKN62" s="0"/>
      <c r="KKO62" s="0"/>
      <c r="KKP62" s="0"/>
      <c r="KKQ62" s="0"/>
      <c r="KKR62" s="0"/>
      <c r="KKS62" s="0"/>
      <c r="KKT62" s="0"/>
      <c r="KKU62" s="0"/>
      <c r="KKV62" s="0"/>
      <c r="KKW62" s="0"/>
      <c r="KKX62" s="0"/>
      <c r="KKY62" s="0"/>
      <c r="KKZ62" s="0"/>
      <c r="KLA62" s="0"/>
      <c r="KLB62" s="0"/>
      <c r="KLC62" s="0"/>
      <c r="KLD62" s="0"/>
      <c r="KLE62" s="0"/>
      <c r="KLF62" s="0"/>
      <c r="KLG62" s="0"/>
      <c r="KLH62" s="0"/>
      <c r="KLI62" s="0"/>
      <c r="KLJ62" s="0"/>
      <c r="KLK62" s="0"/>
      <c r="KLL62" s="0"/>
      <c r="KLM62" s="0"/>
      <c r="KLN62" s="0"/>
      <c r="KLO62" s="0"/>
      <c r="KLP62" s="0"/>
      <c r="KLQ62" s="0"/>
      <c r="KLR62" s="0"/>
      <c r="KLS62" s="0"/>
      <c r="KLT62" s="0"/>
      <c r="KLU62" s="0"/>
      <c r="KLV62" s="0"/>
      <c r="KLW62" s="0"/>
      <c r="KLX62" s="0"/>
      <c r="KLY62" s="0"/>
      <c r="KLZ62" s="0"/>
      <c r="KMA62" s="0"/>
      <c r="KMB62" s="0"/>
      <c r="KMC62" s="0"/>
      <c r="KMD62" s="0"/>
      <c r="KME62" s="0"/>
      <c r="KMF62" s="0"/>
      <c r="KMG62" s="0"/>
      <c r="KMH62" s="0"/>
      <c r="KMI62" s="0"/>
      <c r="KMJ62" s="0"/>
      <c r="KMK62" s="0"/>
      <c r="KML62" s="0"/>
      <c r="KMM62" s="0"/>
      <c r="KMN62" s="0"/>
      <c r="KMO62" s="0"/>
      <c r="KMP62" s="0"/>
      <c r="KMQ62" s="0"/>
      <c r="KMR62" s="0"/>
      <c r="KMS62" s="0"/>
      <c r="KMT62" s="0"/>
      <c r="KMU62" s="0"/>
      <c r="KMV62" s="0"/>
      <c r="KMW62" s="0"/>
      <c r="KMX62" s="0"/>
      <c r="KMY62" s="0"/>
      <c r="KMZ62" s="0"/>
      <c r="KNA62" s="0"/>
      <c r="KNB62" s="0"/>
      <c r="KNC62" s="0"/>
      <c r="KND62" s="0"/>
      <c r="KNE62" s="0"/>
      <c r="KNF62" s="0"/>
      <c r="KNG62" s="0"/>
      <c r="KNH62" s="0"/>
      <c r="KNI62" s="0"/>
      <c r="KNJ62" s="0"/>
      <c r="KNK62" s="0"/>
      <c r="KNL62" s="0"/>
      <c r="KNM62" s="0"/>
      <c r="KNN62" s="0"/>
      <c r="KNO62" s="0"/>
      <c r="KNP62" s="0"/>
      <c r="KNQ62" s="0"/>
      <c r="KNR62" s="0"/>
      <c r="KNS62" s="0"/>
      <c r="KNT62" s="0"/>
      <c r="KNU62" s="0"/>
      <c r="KNV62" s="0"/>
      <c r="KNW62" s="0"/>
      <c r="KNX62" s="0"/>
      <c r="KNY62" s="0"/>
      <c r="KNZ62" s="0"/>
      <c r="KOA62" s="0"/>
      <c r="KOB62" s="0"/>
      <c r="KOC62" s="0"/>
      <c r="KOD62" s="0"/>
      <c r="KOE62" s="0"/>
      <c r="KOF62" s="0"/>
      <c r="KOG62" s="0"/>
      <c r="KOH62" s="0"/>
      <c r="KOI62" s="0"/>
      <c r="KOJ62" s="0"/>
      <c r="KOK62" s="0"/>
      <c r="KOL62" s="0"/>
      <c r="KOM62" s="0"/>
      <c r="KON62" s="0"/>
      <c r="KOO62" s="0"/>
      <c r="KOP62" s="0"/>
      <c r="KOQ62" s="0"/>
      <c r="KOR62" s="0"/>
      <c r="KOS62" s="0"/>
      <c r="KOT62" s="0"/>
      <c r="KOU62" s="0"/>
      <c r="KOV62" s="0"/>
      <c r="KOW62" s="0"/>
      <c r="KOX62" s="0"/>
      <c r="KOY62" s="0"/>
      <c r="KOZ62" s="0"/>
      <c r="KPA62" s="0"/>
      <c r="KPB62" s="0"/>
      <c r="KPC62" s="0"/>
      <c r="KPD62" s="0"/>
      <c r="KPE62" s="0"/>
      <c r="KPF62" s="0"/>
      <c r="KPG62" s="0"/>
      <c r="KPH62" s="0"/>
      <c r="KPI62" s="0"/>
      <c r="KPJ62" s="0"/>
      <c r="KPK62" s="0"/>
      <c r="KPL62" s="0"/>
      <c r="KPM62" s="0"/>
      <c r="KPN62" s="0"/>
      <c r="KPO62" s="0"/>
      <c r="KPP62" s="0"/>
      <c r="KPQ62" s="0"/>
      <c r="KPR62" s="0"/>
      <c r="KPS62" s="0"/>
      <c r="KPT62" s="0"/>
      <c r="KPU62" s="0"/>
      <c r="KPV62" s="0"/>
      <c r="KPW62" s="0"/>
      <c r="KPX62" s="0"/>
      <c r="KPY62" s="0"/>
      <c r="KPZ62" s="0"/>
      <c r="KQA62" s="0"/>
      <c r="KQB62" s="0"/>
      <c r="KQC62" s="0"/>
      <c r="KQD62" s="0"/>
      <c r="KQE62" s="0"/>
      <c r="KQF62" s="0"/>
      <c r="KQG62" s="0"/>
      <c r="KQH62" s="0"/>
      <c r="KQI62" s="0"/>
      <c r="KQJ62" s="0"/>
      <c r="KQK62" s="0"/>
      <c r="KQL62" s="0"/>
      <c r="KQM62" s="0"/>
      <c r="KQN62" s="0"/>
      <c r="KQO62" s="0"/>
      <c r="KQP62" s="0"/>
      <c r="KQQ62" s="0"/>
      <c r="KQR62" s="0"/>
      <c r="KQS62" s="0"/>
      <c r="KQT62" s="0"/>
      <c r="KQU62" s="0"/>
      <c r="KQV62" s="0"/>
      <c r="KQW62" s="0"/>
      <c r="KQX62" s="0"/>
      <c r="KQY62" s="0"/>
      <c r="KQZ62" s="0"/>
      <c r="KRA62" s="0"/>
      <c r="KRB62" s="0"/>
      <c r="KRC62" s="0"/>
      <c r="KRD62" s="0"/>
      <c r="KRE62" s="0"/>
      <c r="KRF62" s="0"/>
      <c r="KRG62" s="0"/>
      <c r="KRH62" s="0"/>
      <c r="KRI62" s="0"/>
      <c r="KRJ62" s="0"/>
      <c r="KRK62" s="0"/>
      <c r="KRL62" s="0"/>
      <c r="KRM62" s="0"/>
      <c r="KRN62" s="0"/>
      <c r="KRO62" s="0"/>
      <c r="KRP62" s="0"/>
      <c r="KRQ62" s="0"/>
      <c r="KRR62" s="0"/>
      <c r="KRS62" s="0"/>
      <c r="KRT62" s="0"/>
      <c r="KRU62" s="0"/>
      <c r="KRV62" s="0"/>
      <c r="KRW62" s="0"/>
      <c r="KRX62" s="0"/>
      <c r="KRY62" s="0"/>
      <c r="KRZ62" s="0"/>
      <c r="KSA62" s="0"/>
      <c r="KSB62" s="0"/>
      <c r="KSC62" s="0"/>
      <c r="KSD62" s="0"/>
      <c r="KSE62" s="0"/>
      <c r="KSF62" s="0"/>
      <c r="KSG62" s="0"/>
      <c r="KSH62" s="0"/>
      <c r="KSI62" s="0"/>
      <c r="KSJ62" s="0"/>
      <c r="KSK62" s="0"/>
      <c r="KSL62" s="0"/>
      <c r="KSM62" s="0"/>
      <c r="KSN62" s="0"/>
      <c r="KSO62" s="0"/>
      <c r="KSP62" s="0"/>
      <c r="KSQ62" s="0"/>
      <c r="KSR62" s="0"/>
      <c r="KSS62" s="0"/>
      <c r="KST62" s="0"/>
      <c r="KSU62" s="0"/>
      <c r="KSV62" s="0"/>
      <c r="KSW62" s="0"/>
      <c r="KSX62" s="0"/>
      <c r="KSY62" s="0"/>
      <c r="KSZ62" s="0"/>
      <c r="KTA62" s="0"/>
      <c r="KTB62" s="0"/>
      <c r="KTC62" s="0"/>
      <c r="KTD62" s="0"/>
      <c r="KTE62" s="0"/>
      <c r="KTF62" s="0"/>
      <c r="KTG62" s="0"/>
      <c r="KTH62" s="0"/>
      <c r="KTI62" s="0"/>
      <c r="KTJ62" s="0"/>
      <c r="KTK62" s="0"/>
      <c r="KTL62" s="0"/>
      <c r="KTM62" s="0"/>
      <c r="KTN62" s="0"/>
      <c r="KTO62" s="0"/>
      <c r="KTP62" s="0"/>
      <c r="KTQ62" s="0"/>
      <c r="KTR62" s="0"/>
      <c r="KTS62" s="0"/>
      <c r="KTT62" s="0"/>
      <c r="KTU62" s="0"/>
      <c r="KTV62" s="0"/>
      <c r="KTW62" s="0"/>
      <c r="KTX62" s="0"/>
      <c r="KTY62" s="0"/>
      <c r="KTZ62" s="0"/>
      <c r="KUA62" s="0"/>
      <c r="KUB62" s="0"/>
      <c r="KUC62" s="0"/>
      <c r="KUD62" s="0"/>
      <c r="KUE62" s="0"/>
      <c r="KUF62" s="0"/>
      <c r="KUG62" s="0"/>
      <c r="KUH62" s="0"/>
      <c r="KUI62" s="0"/>
      <c r="KUJ62" s="0"/>
      <c r="KUK62" s="0"/>
      <c r="KUL62" s="0"/>
      <c r="KUM62" s="0"/>
      <c r="KUN62" s="0"/>
      <c r="KUO62" s="0"/>
      <c r="KUP62" s="0"/>
      <c r="KUQ62" s="0"/>
      <c r="KUR62" s="0"/>
      <c r="KUS62" s="0"/>
      <c r="KUT62" s="0"/>
      <c r="KUU62" s="0"/>
      <c r="KUV62" s="0"/>
      <c r="KUW62" s="0"/>
      <c r="KUX62" s="0"/>
      <c r="KUY62" s="0"/>
      <c r="KUZ62" s="0"/>
      <c r="KVA62" s="0"/>
      <c r="KVB62" s="0"/>
      <c r="KVC62" s="0"/>
      <c r="KVD62" s="0"/>
      <c r="KVE62" s="0"/>
      <c r="KVF62" s="0"/>
      <c r="KVG62" s="0"/>
      <c r="KVH62" s="0"/>
      <c r="KVI62" s="0"/>
      <c r="KVJ62" s="0"/>
      <c r="KVK62" s="0"/>
      <c r="KVL62" s="0"/>
      <c r="KVM62" s="0"/>
      <c r="KVN62" s="0"/>
      <c r="KVO62" s="0"/>
      <c r="KVP62" s="0"/>
      <c r="KVQ62" s="0"/>
      <c r="KVR62" s="0"/>
      <c r="KVS62" s="0"/>
      <c r="KVT62" s="0"/>
      <c r="KVU62" s="0"/>
      <c r="KVV62" s="0"/>
      <c r="KVW62" s="0"/>
      <c r="KVX62" s="0"/>
      <c r="KVY62" s="0"/>
      <c r="KVZ62" s="0"/>
      <c r="KWA62" s="0"/>
      <c r="KWB62" s="0"/>
      <c r="KWC62" s="0"/>
      <c r="KWD62" s="0"/>
      <c r="KWE62" s="0"/>
      <c r="KWF62" s="0"/>
      <c r="KWG62" s="0"/>
      <c r="KWH62" s="0"/>
      <c r="KWI62" s="0"/>
      <c r="KWJ62" s="0"/>
      <c r="KWK62" s="0"/>
      <c r="KWL62" s="0"/>
      <c r="KWM62" s="0"/>
      <c r="KWN62" s="0"/>
      <c r="KWO62" s="0"/>
      <c r="KWP62" s="0"/>
      <c r="KWQ62" s="0"/>
      <c r="KWR62" s="0"/>
      <c r="KWS62" s="0"/>
      <c r="KWT62" s="0"/>
      <c r="KWU62" s="0"/>
      <c r="KWV62" s="0"/>
      <c r="KWW62" s="0"/>
      <c r="KWX62" s="0"/>
      <c r="KWY62" s="0"/>
      <c r="KWZ62" s="0"/>
      <c r="KXA62" s="0"/>
      <c r="KXB62" s="0"/>
      <c r="KXC62" s="0"/>
      <c r="KXD62" s="0"/>
      <c r="KXE62" s="0"/>
      <c r="KXF62" s="0"/>
      <c r="KXG62" s="0"/>
      <c r="KXH62" s="0"/>
      <c r="KXI62" s="0"/>
      <c r="KXJ62" s="0"/>
      <c r="KXK62" s="0"/>
      <c r="KXL62" s="0"/>
      <c r="KXM62" s="0"/>
      <c r="KXN62" s="0"/>
      <c r="KXO62" s="0"/>
      <c r="KXP62" s="0"/>
      <c r="KXQ62" s="0"/>
      <c r="KXR62" s="0"/>
      <c r="KXS62" s="0"/>
      <c r="KXT62" s="0"/>
      <c r="KXU62" s="0"/>
      <c r="KXV62" s="0"/>
      <c r="KXW62" s="0"/>
      <c r="KXX62" s="0"/>
      <c r="KXY62" s="0"/>
      <c r="KXZ62" s="0"/>
      <c r="KYA62" s="0"/>
      <c r="KYB62" s="0"/>
      <c r="KYC62" s="0"/>
      <c r="KYD62" s="0"/>
      <c r="KYE62" s="0"/>
      <c r="KYF62" s="0"/>
      <c r="KYG62" s="0"/>
      <c r="KYH62" s="0"/>
      <c r="KYI62" s="0"/>
      <c r="KYJ62" s="0"/>
      <c r="KYK62" s="0"/>
      <c r="KYL62" s="0"/>
      <c r="KYM62" s="0"/>
      <c r="KYN62" s="0"/>
      <c r="KYO62" s="0"/>
      <c r="KYP62" s="0"/>
      <c r="KYQ62" s="0"/>
      <c r="KYR62" s="0"/>
      <c r="KYS62" s="0"/>
      <c r="KYT62" s="0"/>
      <c r="KYU62" s="0"/>
      <c r="KYV62" s="0"/>
      <c r="KYW62" s="0"/>
      <c r="KYX62" s="0"/>
      <c r="KYY62" s="0"/>
      <c r="KYZ62" s="0"/>
      <c r="KZA62" s="0"/>
      <c r="KZB62" s="0"/>
      <c r="KZC62" s="0"/>
      <c r="KZD62" s="0"/>
      <c r="KZE62" s="0"/>
      <c r="KZF62" s="0"/>
      <c r="KZG62" s="0"/>
      <c r="KZH62" s="0"/>
      <c r="KZI62" s="0"/>
      <c r="KZJ62" s="0"/>
      <c r="KZK62" s="0"/>
      <c r="KZL62" s="0"/>
      <c r="KZM62" s="0"/>
      <c r="KZN62" s="0"/>
      <c r="KZO62" s="0"/>
      <c r="KZP62" s="0"/>
      <c r="KZQ62" s="0"/>
      <c r="KZR62" s="0"/>
      <c r="KZS62" s="0"/>
      <c r="KZT62" s="0"/>
      <c r="KZU62" s="0"/>
      <c r="KZV62" s="0"/>
      <c r="KZW62" s="0"/>
      <c r="KZX62" s="0"/>
      <c r="KZY62" s="0"/>
      <c r="KZZ62" s="0"/>
      <c r="LAA62" s="0"/>
      <c r="LAB62" s="0"/>
      <c r="LAC62" s="0"/>
      <c r="LAD62" s="0"/>
      <c r="LAE62" s="0"/>
      <c r="LAF62" s="0"/>
      <c r="LAG62" s="0"/>
      <c r="LAH62" s="0"/>
      <c r="LAI62" s="0"/>
      <c r="LAJ62" s="0"/>
      <c r="LAK62" s="0"/>
      <c r="LAL62" s="0"/>
      <c r="LAM62" s="0"/>
      <c r="LAN62" s="0"/>
      <c r="LAO62" s="0"/>
      <c r="LAP62" s="0"/>
      <c r="LAQ62" s="0"/>
      <c r="LAR62" s="0"/>
      <c r="LAS62" s="0"/>
      <c r="LAT62" s="0"/>
      <c r="LAU62" s="0"/>
      <c r="LAV62" s="0"/>
      <c r="LAW62" s="0"/>
      <c r="LAX62" s="0"/>
      <c r="LAY62" s="0"/>
      <c r="LAZ62" s="0"/>
      <c r="LBA62" s="0"/>
      <c r="LBB62" s="0"/>
      <c r="LBC62" s="0"/>
      <c r="LBD62" s="0"/>
      <c r="LBE62" s="0"/>
      <c r="LBF62" s="0"/>
      <c r="LBG62" s="0"/>
      <c r="LBH62" s="0"/>
      <c r="LBI62" s="0"/>
      <c r="LBJ62" s="0"/>
      <c r="LBK62" s="0"/>
      <c r="LBL62" s="0"/>
      <c r="LBM62" s="0"/>
      <c r="LBN62" s="0"/>
      <c r="LBO62" s="0"/>
      <c r="LBP62" s="0"/>
      <c r="LBQ62" s="0"/>
      <c r="LBR62" s="0"/>
      <c r="LBS62" s="0"/>
      <c r="LBT62" s="0"/>
      <c r="LBU62" s="0"/>
      <c r="LBV62" s="0"/>
      <c r="LBW62" s="0"/>
      <c r="LBX62" s="0"/>
      <c r="LBY62" s="0"/>
      <c r="LBZ62" s="0"/>
      <c r="LCA62" s="0"/>
      <c r="LCB62" s="0"/>
      <c r="LCC62" s="0"/>
      <c r="LCD62" s="0"/>
      <c r="LCE62" s="0"/>
      <c r="LCF62" s="0"/>
      <c r="LCG62" s="0"/>
      <c r="LCH62" s="0"/>
      <c r="LCI62" s="0"/>
      <c r="LCJ62" s="0"/>
      <c r="LCK62" s="0"/>
      <c r="LCL62" s="0"/>
      <c r="LCM62" s="0"/>
      <c r="LCN62" s="0"/>
      <c r="LCO62" s="0"/>
      <c r="LCP62" s="0"/>
      <c r="LCQ62" s="0"/>
      <c r="LCR62" s="0"/>
      <c r="LCS62" s="0"/>
      <c r="LCT62" s="0"/>
      <c r="LCU62" s="0"/>
      <c r="LCV62" s="0"/>
      <c r="LCW62" s="0"/>
      <c r="LCX62" s="0"/>
      <c r="LCY62" s="0"/>
      <c r="LCZ62" s="0"/>
      <c r="LDA62" s="0"/>
      <c r="LDB62" s="0"/>
      <c r="LDC62" s="0"/>
      <c r="LDD62" s="0"/>
      <c r="LDE62" s="0"/>
      <c r="LDF62" s="0"/>
      <c r="LDG62" s="0"/>
      <c r="LDH62" s="0"/>
      <c r="LDI62" s="0"/>
      <c r="LDJ62" s="0"/>
      <c r="LDK62" s="0"/>
      <c r="LDL62" s="0"/>
      <c r="LDM62" s="0"/>
      <c r="LDN62" s="0"/>
      <c r="LDO62" s="0"/>
      <c r="LDP62" s="0"/>
      <c r="LDQ62" s="0"/>
      <c r="LDR62" s="0"/>
      <c r="LDS62" s="0"/>
      <c r="LDT62" s="0"/>
      <c r="LDU62" s="0"/>
      <c r="LDV62" s="0"/>
      <c r="LDW62" s="0"/>
      <c r="LDX62" s="0"/>
      <c r="LDY62" s="0"/>
      <c r="LDZ62" s="0"/>
      <c r="LEA62" s="0"/>
      <c r="LEB62" s="0"/>
      <c r="LEC62" s="0"/>
      <c r="LED62" s="0"/>
      <c r="LEE62" s="0"/>
      <c r="LEF62" s="0"/>
      <c r="LEG62" s="0"/>
      <c r="LEH62" s="0"/>
      <c r="LEI62" s="0"/>
      <c r="LEJ62" s="0"/>
      <c r="LEK62" s="0"/>
      <c r="LEL62" s="0"/>
      <c r="LEM62" s="0"/>
      <c r="LEN62" s="0"/>
      <c r="LEO62" s="0"/>
      <c r="LEP62" s="0"/>
      <c r="LEQ62" s="0"/>
      <c r="LER62" s="0"/>
      <c r="LES62" s="0"/>
      <c r="LET62" s="0"/>
      <c r="LEU62" s="0"/>
      <c r="LEV62" s="0"/>
      <c r="LEW62" s="0"/>
      <c r="LEX62" s="0"/>
      <c r="LEY62" s="0"/>
      <c r="LEZ62" s="0"/>
      <c r="LFA62" s="0"/>
      <c r="LFB62" s="0"/>
      <c r="LFC62" s="0"/>
      <c r="LFD62" s="0"/>
      <c r="LFE62" s="0"/>
      <c r="LFF62" s="0"/>
      <c r="LFG62" s="0"/>
      <c r="LFH62" s="0"/>
      <c r="LFI62" s="0"/>
      <c r="LFJ62" s="0"/>
      <c r="LFK62" s="0"/>
      <c r="LFL62" s="0"/>
      <c r="LFM62" s="0"/>
      <c r="LFN62" s="0"/>
      <c r="LFO62" s="0"/>
      <c r="LFP62" s="0"/>
      <c r="LFQ62" s="0"/>
      <c r="LFR62" s="0"/>
      <c r="LFS62" s="0"/>
      <c r="LFT62" s="0"/>
      <c r="LFU62" s="0"/>
      <c r="LFV62" s="0"/>
      <c r="LFW62" s="0"/>
      <c r="LFX62" s="0"/>
      <c r="LFY62" s="0"/>
      <c r="LFZ62" s="0"/>
      <c r="LGA62" s="0"/>
      <c r="LGB62" s="0"/>
      <c r="LGC62" s="0"/>
      <c r="LGD62" s="0"/>
      <c r="LGE62" s="0"/>
      <c r="LGF62" s="0"/>
      <c r="LGG62" s="0"/>
      <c r="LGH62" s="0"/>
      <c r="LGI62" s="0"/>
      <c r="LGJ62" s="0"/>
      <c r="LGK62" s="0"/>
      <c r="LGL62" s="0"/>
      <c r="LGM62" s="0"/>
      <c r="LGN62" s="0"/>
      <c r="LGO62" s="0"/>
      <c r="LGP62" s="0"/>
      <c r="LGQ62" s="0"/>
      <c r="LGR62" s="0"/>
      <c r="LGS62" s="0"/>
      <c r="LGT62" s="0"/>
      <c r="LGU62" s="0"/>
      <c r="LGV62" s="0"/>
      <c r="LGW62" s="0"/>
      <c r="LGX62" s="0"/>
      <c r="LGY62" s="0"/>
      <c r="LGZ62" s="0"/>
      <c r="LHA62" s="0"/>
      <c r="LHB62" s="0"/>
      <c r="LHC62" s="0"/>
      <c r="LHD62" s="0"/>
      <c r="LHE62" s="0"/>
      <c r="LHF62" s="0"/>
      <c r="LHG62" s="0"/>
      <c r="LHH62" s="0"/>
      <c r="LHI62" s="0"/>
      <c r="LHJ62" s="0"/>
      <c r="LHK62" s="0"/>
      <c r="LHL62" s="0"/>
      <c r="LHM62" s="0"/>
      <c r="LHN62" s="0"/>
      <c r="LHO62" s="0"/>
      <c r="LHP62" s="0"/>
      <c r="LHQ62" s="0"/>
      <c r="LHR62" s="0"/>
      <c r="LHS62" s="0"/>
      <c r="LHT62" s="0"/>
      <c r="LHU62" s="0"/>
      <c r="LHV62" s="0"/>
      <c r="LHW62" s="0"/>
      <c r="LHX62" s="0"/>
      <c r="LHY62" s="0"/>
      <c r="LHZ62" s="0"/>
      <c r="LIA62" s="0"/>
      <c r="LIB62" s="0"/>
      <c r="LIC62" s="0"/>
      <c r="LID62" s="0"/>
      <c r="LIE62" s="0"/>
      <c r="LIF62" s="0"/>
      <c r="LIG62" s="0"/>
      <c r="LIH62" s="0"/>
      <c r="LII62" s="0"/>
      <c r="LIJ62" s="0"/>
      <c r="LIK62" s="0"/>
      <c r="LIL62" s="0"/>
      <c r="LIM62" s="0"/>
      <c r="LIN62" s="0"/>
      <c r="LIO62" s="0"/>
      <c r="LIP62" s="0"/>
      <c r="LIQ62" s="0"/>
      <c r="LIR62" s="0"/>
      <c r="LIS62" s="0"/>
      <c r="LIT62" s="0"/>
      <c r="LIU62" s="0"/>
      <c r="LIV62" s="0"/>
      <c r="LIW62" s="0"/>
      <c r="LIX62" s="0"/>
      <c r="LIY62" s="0"/>
      <c r="LIZ62" s="0"/>
      <c r="LJA62" s="0"/>
      <c r="LJB62" s="0"/>
      <c r="LJC62" s="0"/>
      <c r="LJD62" s="0"/>
      <c r="LJE62" s="0"/>
      <c r="LJF62" s="0"/>
      <c r="LJG62" s="0"/>
      <c r="LJH62" s="0"/>
      <c r="LJI62" s="0"/>
      <c r="LJJ62" s="0"/>
      <c r="LJK62" s="0"/>
      <c r="LJL62" s="0"/>
      <c r="LJM62" s="0"/>
      <c r="LJN62" s="0"/>
      <c r="LJO62" s="0"/>
      <c r="LJP62" s="0"/>
      <c r="LJQ62" s="0"/>
      <c r="LJR62" s="0"/>
      <c r="LJS62" s="0"/>
      <c r="LJT62" s="0"/>
      <c r="LJU62" s="0"/>
      <c r="LJV62" s="0"/>
      <c r="LJW62" s="0"/>
      <c r="LJX62" s="0"/>
      <c r="LJY62" s="0"/>
      <c r="LJZ62" s="0"/>
      <c r="LKA62" s="0"/>
      <c r="LKB62" s="0"/>
      <c r="LKC62" s="0"/>
      <c r="LKD62" s="0"/>
      <c r="LKE62" s="0"/>
      <c r="LKF62" s="0"/>
      <c r="LKG62" s="0"/>
      <c r="LKH62" s="0"/>
      <c r="LKI62" s="0"/>
      <c r="LKJ62" s="0"/>
      <c r="LKK62" s="0"/>
      <c r="LKL62" s="0"/>
      <c r="LKM62" s="0"/>
      <c r="LKN62" s="0"/>
      <c r="LKO62" s="0"/>
      <c r="LKP62" s="0"/>
      <c r="LKQ62" s="0"/>
      <c r="LKR62" s="0"/>
      <c r="LKS62" s="0"/>
      <c r="LKT62" s="0"/>
      <c r="LKU62" s="0"/>
      <c r="LKV62" s="0"/>
      <c r="LKW62" s="0"/>
      <c r="LKX62" s="0"/>
      <c r="LKY62" s="0"/>
      <c r="LKZ62" s="0"/>
      <c r="LLA62" s="0"/>
      <c r="LLB62" s="0"/>
      <c r="LLC62" s="0"/>
      <c r="LLD62" s="0"/>
      <c r="LLE62" s="0"/>
      <c r="LLF62" s="0"/>
      <c r="LLG62" s="0"/>
      <c r="LLH62" s="0"/>
      <c r="LLI62" s="0"/>
      <c r="LLJ62" s="0"/>
      <c r="LLK62" s="0"/>
      <c r="LLL62" s="0"/>
      <c r="LLM62" s="0"/>
      <c r="LLN62" s="0"/>
      <c r="LLO62" s="0"/>
      <c r="LLP62" s="0"/>
      <c r="LLQ62" s="0"/>
      <c r="LLR62" s="0"/>
      <c r="LLS62" s="0"/>
      <c r="LLT62" s="0"/>
      <c r="LLU62" s="0"/>
      <c r="LLV62" s="0"/>
      <c r="LLW62" s="0"/>
      <c r="LLX62" s="0"/>
      <c r="LLY62" s="0"/>
      <c r="LLZ62" s="0"/>
      <c r="LMA62" s="0"/>
      <c r="LMB62" s="0"/>
      <c r="LMC62" s="0"/>
      <c r="LMD62" s="0"/>
      <c r="LME62" s="0"/>
      <c r="LMF62" s="0"/>
      <c r="LMG62" s="0"/>
      <c r="LMH62" s="0"/>
      <c r="LMI62" s="0"/>
      <c r="LMJ62" s="0"/>
      <c r="LMK62" s="0"/>
      <c r="LML62" s="0"/>
      <c r="LMM62" s="0"/>
      <c r="LMN62" s="0"/>
      <c r="LMO62" s="0"/>
      <c r="LMP62" s="0"/>
      <c r="LMQ62" s="0"/>
      <c r="LMR62" s="0"/>
      <c r="LMS62" s="0"/>
      <c r="LMT62" s="0"/>
      <c r="LMU62" s="0"/>
      <c r="LMV62" s="0"/>
      <c r="LMW62" s="0"/>
      <c r="LMX62" s="0"/>
      <c r="LMY62" s="0"/>
      <c r="LMZ62" s="0"/>
      <c r="LNA62" s="0"/>
      <c r="LNB62" s="0"/>
      <c r="LNC62" s="0"/>
      <c r="LND62" s="0"/>
      <c r="LNE62" s="0"/>
      <c r="LNF62" s="0"/>
      <c r="LNG62" s="0"/>
      <c r="LNH62" s="0"/>
      <c r="LNI62" s="0"/>
      <c r="LNJ62" s="0"/>
      <c r="LNK62" s="0"/>
      <c r="LNL62" s="0"/>
      <c r="LNM62" s="0"/>
      <c r="LNN62" s="0"/>
      <c r="LNO62" s="0"/>
      <c r="LNP62" s="0"/>
      <c r="LNQ62" s="0"/>
      <c r="LNR62" s="0"/>
      <c r="LNS62" s="0"/>
      <c r="LNT62" s="0"/>
      <c r="LNU62" s="0"/>
      <c r="LNV62" s="0"/>
      <c r="LNW62" s="0"/>
      <c r="LNX62" s="0"/>
      <c r="LNY62" s="0"/>
      <c r="LNZ62" s="0"/>
      <c r="LOA62" s="0"/>
      <c r="LOB62" s="0"/>
      <c r="LOC62" s="0"/>
      <c r="LOD62" s="0"/>
      <c r="LOE62" s="0"/>
      <c r="LOF62" s="0"/>
      <c r="LOG62" s="0"/>
      <c r="LOH62" s="0"/>
      <c r="LOI62" s="0"/>
      <c r="LOJ62" s="0"/>
      <c r="LOK62" s="0"/>
      <c r="LOL62" s="0"/>
      <c r="LOM62" s="0"/>
      <c r="LON62" s="0"/>
      <c r="LOO62" s="0"/>
      <c r="LOP62" s="0"/>
      <c r="LOQ62" s="0"/>
      <c r="LOR62" s="0"/>
      <c r="LOS62" s="0"/>
      <c r="LOT62" s="0"/>
      <c r="LOU62" s="0"/>
      <c r="LOV62" s="0"/>
      <c r="LOW62" s="0"/>
      <c r="LOX62" s="0"/>
      <c r="LOY62" s="0"/>
      <c r="LOZ62" s="0"/>
      <c r="LPA62" s="0"/>
      <c r="LPB62" s="0"/>
      <c r="LPC62" s="0"/>
      <c r="LPD62" s="0"/>
      <c r="LPE62" s="0"/>
      <c r="LPF62" s="0"/>
      <c r="LPG62" s="0"/>
      <c r="LPH62" s="0"/>
      <c r="LPI62" s="0"/>
      <c r="LPJ62" s="0"/>
      <c r="LPK62" s="0"/>
      <c r="LPL62" s="0"/>
      <c r="LPM62" s="0"/>
      <c r="LPN62" s="0"/>
      <c r="LPO62" s="0"/>
      <c r="LPP62" s="0"/>
      <c r="LPQ62" s="0"/>
      <c r="LPR62" s="0"/>
      <c r="LPS62" s="0"/>
      <c r="LPT62" s="0"/>
      <c r="LPU62" s="0"/>
      <c r="LPV62" s="0"/>
      <c r="LPW62" s="0"/>
      <c r="LPX62" s="0"/>
      <c r="LPY62" s="0"/>
      <c r="LPZ62" s="0"/>
      <c r="LQA62" s="0"/>
      <c r="LQB62" s="0"/>
      <c r="LQC62" s="0"/>
      <c r="LQD62" s="0"/>
      <c r="LQE62" s="0"/>
      <c r="LQF62" s="0"/>
      <c r="LQG62" s="0"/>
      <c r="LQH62" s="0"/>
      <c r="LQI62" s="0"/>
      <c r="LQJ62" s="0"/>
      <c r="LQK62" s="0"/>
      <c r="LQL62" s="0"/>
      <c r="LQM62" s="0"/>
      <c r="LQN62" s="0"/>
      <c r="LQO62" s="0"/>
      <c r="LQP62" s="0"/>
      <c r="LQQ62" s="0"/>
      <c r="LQR62" s="0"/>
      <c r="LQS62" s="0"/>
      <c r="LQT62" s="0"/>
      <c r="LQU62" s="0"/>
      <c r="LQV62" s="0"/>
      <c r="LQW62" s="0"/>
      <c r="LQX62" s="0"/>
      <c r="LQY62" s="0"/>
      <c r="LQZ62" s="0"/>
      <c r="LRA62" s="0"/>
      <c r="LRB62" s="0"/>
      <c r="LRC62" s="0"/>
      <c r="LRD62" s="0"/>
      <c r="LRE62" s="0"/>
      <c r="LRF62" s="0"/>
      <c r="LRG62" s="0"/>
      <c r="LRH62" s="0"/>
      <c r="LRI62" s="0"/>
      <c r="LRJ62" s="0"/>
      <c r="LRK62" s="0"/>
      <c r="LRL62" s="0"/>
      <c r="LRM62" s="0"/>
      <c r="LRN62" s="0"/>
      <c r="LRO62" s="0"/>
      <c r="LRP62" s="0"/>
      <c r="LRQ62" s="0"/>
      <c r="LRR62" s="0"/>
      <c r="LRS62" s="0"/>
      <c r="LRT62" s="0"/>
      <c r="LRU62" s="0"/>
      <c r="LRV62" s="0"/>
      <c r="LRW62" s="0"/>
      <c r="LRX62" s="0"/>
      <c r="LRY62" s="0"/>
      <c r="LRZ62" s="0"/>
      <c r="LSA62" s="0"/>
      <c r="LSB62" s="0"/>
      <c r="LSC62" s="0"/>
      <c r="LSD62" s="0"/>
      <c r="LSE62" s="0"/>
      <c r="LSF62" s="0"/>
      <c r="LSG62" s="0"/>
      <c r="LSH62" s="0"/>
      <c r="LSI62" s="0"/>
      <c r="LSJ62" s="0"/>
      <c r="LSK62" s="0"/>
      <c r="LSL62" s="0"/>
      <c r="LSM62" s="0"/>
      <c r="LSN62" s="0"/>
      <c r="LSO62" s="0"/>
      <c r="LSP62" s="0"/>
      <c r="LSQ62" s="0"/>
      <c r="LSR62" s="0"/>
      <c r="LSS62" s="0"/>
      <c r="LST62" s="0"/>
      <c r="LSU62" s="0"/>
      <c r="LSV62" s="0"/>
      <c r="LSW62" s="0"/>
      <c r="LSX62" s="0"/>
      <c r="LSY62" s="0"/>
      <c r="LSZ62" s="0"/>
      <c r="LTA62" s="0"/>
      <c r="LTB62" s="0"/>
      <c r="LTC62" s="0"/>
      <c r="LTD62" s="0"/>
      <c r="LTE62" s="0"/>
      <c r="LTF62" s="0"/>
      <c r="LTG62" s="0"/>
      <c r="LTH62" s="0"/>
      <c r="LTI62" s="0"/>
      <c r="LTJ62" s="0"/>
      <c r="LTK62" s="0"/>
      <c r="LTL62" s="0"/>
      <c r="LTM62" s="0"/>
      <c r="LTN62" s="0"/>
      <c r="LTO62" s="0"/>
      <c r="LTP62" s="0"/>
      <c r="LTQ62" s="0"/>
      <c r="LTR62" s="0"/>
      <c r="LTS62" s="0"/>
      <c r="LTT62" s="0"/>
      <c r="LTU62" s="0"/>
      <c r="LTV62" s="0"/>
      <c r="LTW62" s="0"/>
      <c r="LTX62" s="0"/>
      <c r="LTY62" s="0"/>
      <c r="LTZ62" s="0"/>
      <c r="LUA62" s="0"/>
      <c r="LUB62" s="0"/>
      <c r="LUC62" s="0"/>
      <c r="LUD62" s="0"/>
      <c r="LUE62" s="0"/>
      <c r="LUF62" s="0"/>
      <c r="LUG62" s="0"/>
      <c r="LUH62" s="0"/>
      <c r="LUI62" s="0"/>
      <c r="LUJ62" s="0"/>
      <c r="LUK62" s="0"/>
      <c r="LUL62" s="0"/>
      <c r="LUM62" s="0"/>
      <c r="LUN62" s="0"/>
      <c r="LUO62" s="0"/>
      <c r="LUP62" s="0"/>
      <c r="LUQ62" s="0"/>
      <c r="LUR62" s="0"/>
      <c r="LUS62" s="0"/>
      <c r="LUT62" s="0"/>
      <c r="LUU62" s="0"/>
      <c r="LUV62" s="0"/>
      <c r="LUW62" s="0"/>
      <c r="LUX62" s="0"/>
      <c r="LUY62" s="0"/>
      <c r="LUZ62" s="0"/>
      <c r="LVA62" s="0"/>
      <c r="LVB62" s="0"/>
      <c r="LVC62" s="0"/>
      <c r="LVD62" s="0"/>
      <c r="LVE62" s="0"/>
      <c r="LVF62" s="0"/>
      <c r="LVG62" s="0"/>
      <c r="LVH62" s="0"/>
      <c r="LVI62" s="0"/>
      <c r="LVJ62" s="0"/>
      <c r="LVK62" s="0"/>
      <c r="LVL62" s="0"/>
      <c r="LVM62" s="0"/>
      <c r="LVN62" s="0"/>
      <c r="LVO62" s="0"/>
      <c r="LVP62" s="0"/>
      <c r="LVQ62" s="0"/>
      <c r="LVR62" s="0"/>
      <c r="LVS62" s="0"/>
      <c r="LVT62" s="0"/>
      <c r="LVU62" s="0"/>
      <c r="LVV62" s="0"/>
      <c r="LVW62" s="0"/>
      <c r="LVX62" s="0"/>
      <c r="LVY62" s="0"/>
      <c r="LVZ62" s="0"/>
      <c r="LWA62" s="0"/>
      <c r="LWB62" s="0"/>
      <c r="LWC62" s="0"/>
      <c r="LWD62" s="0"/>
      <c r="LWE62" s="0"/>
      <c r="LWF62" s="0"/>
      <c r="LWG62" s="0"/>
      <c r="LWH62" s="0"/>
      <c r="LWI62" s="0"/>
      <c r="LWJ62" s="0"/>
      <c r="LWK62" s="0"/>
      <c r="LWL62" s="0"/>
      <c r="LWM62" s="0"/>
      <c r="LWN62" s="0"/>
      <c r="LWO62" s="0"/>
      <c r="LWP62" s="0"/>
      <c r="LWQ62" s="0"/>
      <c r="LWR62" s="0"/>
      <c r="LWS62" s="0"/>
      <c r="LWT62" s="0"/>
      <c r="LWU62" s="0"/>
      <c r="LWV62" s="0"/>
      <c r="LWW62" s="0"/>
      <c r="LWX62" s="0"/>
      <c r="LWY62" s="0"/>
      <c r="LWZ62" s="0"/>
      <c r="LXA62" s="0"/>
      <c r="LXB62" s="0"/>
      <c r="LXC62" s="0"/>
      <c r="LXD62" s="0"/>
      <c r="LXE62" s="0"/>
      <c r="LXF62" s="0"/>
      <c r="LXG62" s="0"/>
      <c r="LXH62" s="0"/>
      <c r="LXI62" s="0"/>
      <c r="LXJ62" s="0"/>
      <c r="LXK62" s="0"/>
      <c r="LXL62" s="0"/>
      <c r="LXM62" s="0"/>
      <c r="LXN62" s="0"/>
      <c r="LXO62" s="0"/>
      <c r="LXP62" s="0"/>
      <c r="LXQ62" s="0"/>
      <c r="LXR62" s="0"/>
      <c r="LXS62" s="0"/>
      <c r="LXT62" s="0"/>
      <c r="LXU62" s="0"/>
      <c r="LXV62" s="0"/>
      <c r="LXW62" s="0"/>
      <c r="LXX62" s="0"/>
      <c r="LXY62" s="0"/>
      <c r="LXZ62" s="0"/>
      <c r="LYA62" s="0"/>
      <c r="LYB62" s="0"/>
      <c r="LYC62" s="0"/>
      <c r="LYD62" s="0"/>
      <c r="LYE62" s="0"/>
      <c r="LYF62" s="0"/>
      <c r="LYG62" s="0"/>
      <c r="LYH62" s="0"/>
      <c r="LYI62" s="0"/>
      <c r="LYJ62" s="0"/>
      <c r="LYK62" s="0"/>
      <c r="LYL62" s="0"/>
      <c r="LYM62" s="0"/>
      <c r="LYN62" s="0"/>
      <c r="LYO62" s="0"/>
      <c r="LYP62" s="0"/>
      <c r="LYQ62" s="0"/>
      <c r="LYR62" s="0"/>
      <c r="LYS62" s="0"/>
      <c r="LYT62" s="0"/>
      <c r="LYU62" s="0"/>
      <c r="LYV62" s="0"/>
      <c r="LYW62" s="0"/>
      <c r="LYX62" s="0"/>
      <c r="LYY62" s="0"/>
      <c r="LYZ62" s="0"/>
      <c r="LZA62" s="0"/>
      <c r="LZB62" s="0"/>
      <c r="LZC62" s="0"/>
      <c r="LZD62" s="0"/>
      <c r="LZE62" s="0"/>
      <c r="LZF62" s="0"/>
      <c r="LZG62" s="0"/>
      <c r="LZH62" s="0"/>
      <c r="LZI62" s="0"/>
      <c r="LZJ62" s="0"/>
      <c r="LZK62" s="0"/>
      <c r="LZL62" s="0"/>
      <c r="LZM62" s="0"/>
      <c r="LZN62" s="0"/>
      <c r="LZO62" s="0"/>
      <c r="LZP62" s="0"/>
      <c r="LZQ62" s="0"/>
      <c r="LZR62" s="0"/>
      <c r="LZS62" s="0"/>
      <c r="LZT62" s="0"/>
      <c r="LZU62" s="0"/>
      <c r="LZV62" s="0"/>
      <c r="LZW62" s="0"/>
      <c r="LZX62" s="0"/>
      <c r="LZY62" s="0"/>
      <c r="LZZ62" s="0"/>
      <c r="MAA62" s="0"/>
      <c r="MAB62" s="0"/>
      <c r="MAC62" s="0"/>
      <c r="MAD62" s="0"/>
      <c r="MAE62" s="0"/>
      <c r="MAF62" s="0"/>
      <c r="MAG62" s="0"/>
      <c r="MAH62" s="0"/>
      <c r="MAI62" s="0"/>
      <c r="MAJ62" s="0"/>
      <c r="MAK62" s="0"/>
      <c r="MAL62" s="0"/>
      <c r="MAM62" s="0"/>
      <c r="MAN62" s="0"/>
      <c r="MAO62" s="0"/>
      <c r="MAP62" s="0"/>
      <c r="MAQ62" s="0"/>
      <c r="MAR62" s="0"/>
      <c r="MAS62" s="0"/>
      <c r="MAT62" s="0"/>
      <c r="MAU62" s="0"/>
      <c r="MAV62" s="0"/>
      <c r="MAW62" s="0"/>
      <c r="MAX62" s="0"/>
      <c r="MAY62" s="0"/>
      <c r="MAZ62" s="0"/>
      <c r="MBA62" s="0"/>
      <c r="MBB62" s="0"/>
      <c r="MBC62" s="0"/>
      <c r="MBD62" s="0"/>
      <c r="MBE62" s="0"/>
      <c r="MBF62" s="0"/>
      <c r="MBG62" s="0"/>
      <c r="MBH62" s="0"/>
      <c r="MBI62" s="0"/>
      <c r="MBJ62" s="0"/>
      <c r="MBK62" s="0"/>
      <c r="MBL62" s="0"/>
      <c r="MBM62" s="0"/>
      <c r="MBN62" s="0"/>
      <c r="MBO62" s="0"/>
      <c r="MBP62" s="0"/>
      <c r="MBQ62" s="0"/>
      <c r="MBR62" s="0"/>
      <c r="MBS62" s="0"/>
      <c r="MBT62" s="0"/>
      <c r="MBU62" s="0"/>
      <c r="MBV62" s="0"/>
      <c r="MBW62" s="0"/>
      <c r="MBX62" s="0"/>
      <c r="MBY62" s="0"/>
      <c r="MBZ62" s="0"/>
      <c r="MCA62" s="0"/>
      <c r="MCB62" s="0"/>
      <c r="MCC62" s="0"/>
      <c r="MCD62" s="0"/>
      <c r="MCE62" s="0"/>
      <c r="MCF62" s="0"/>
      <c r="MCG62" s="0"/>
      <c r="MCH62" s="0"/>
      <c r="MCI62" s="0"/>
      <c r="MCJ62" s="0"/>
      <c r="MCK62" s="0"/>
      <c r="MCL62" s="0"/>
      <c r="MCM62" s="0"/>
      <c r="MCN62" s="0"/>
      <c r="MCO62" s="0"/>
      <c r="MCP62" s="0"/>
      <c r="MCQ62" s="0"/>
      <c r="MCR62" s="0"/>
      <c r="MCS62" s="0"/>
      <c r="MCT62" s="0"/>
      <c r="MCU62" s="0"/>
      <c r="MCV62" s="0"/>
      <c r="MCW62" s="0"/>
      <c r="MCX62" s="0"/>
      <c r="MCY62" s="0"/>
      <c r="MCZ62" s="0"/>
      <c r="MDA62" s="0"/>
      <c r="MDB62" s="0"/>
      <c r="MDC62" s="0"/>
      <c r="MDD62" s="0"/>
      <c r="MDE62" s="0"/>
      <c r="MDF62" s="0"/>
      <c r="MDG62" s="0"/>
      <c r="MDH62" s="0"/>
      <c r="MDI62" s="0"/>
      <c r="MDJ62" s="0"/>
      <c r="MDK62" s="0"/>
      <c r="MDL62" s="0"/>
      <c r="MDM62" s="0"/>
      <c r="MDN62" s="0"/>
      <c r="MDO62" s="0"/>
      <c r="MDP62" s="0"/>
      <c r="MDQ62" s="0"/>
      <c r="MDR62" s="0"/>
      <c r="MDS62" s="0"/>
      <c r="MDT62" s="0"/>
      <c r="MDU62" s="0"/>
      <c r="MDV62" s="0"/>
      <c r="MDW62" s="0"/>
      <c r="MDX62" s="0"/>
      <c r="MDY62" s="0"/>
      <c r="MDZ62" s="0"/>
      <c r="MEA62" s="0"/>
      <c r="MEB62" s="0"/>
      <c r="MEC62" s="0"/>
      <c r="MED62" s="0"/>
      <c r="MEE62" s="0"/>
      <c r="MEF62" s="0"/>
      <c r="MEG62" s="0"/>
      <c r="MEH62" s="0"/>
      <c r="MEI62" s="0"/>
      <c r="MEJ62" s="0"/>
      <c r="MEK62" s="0"/>
      <c r="MEL62" s="0"/>
      <c r="MEM62" s="0"/>
      <c r="MEN62" s="0"/>
      <c r="MEO62" s="0"/>
      <c r="MEP62" s="0"/>
      <c r="MEQ62" s="0"/>
      <c r="MER62" s="0"/>
      <c r="MES62" s="0"/>
      <c r="MET62" s="0"/>
      <c r="MEU62" s="0"/>
      <c r="MEV62" s="0"/>
      <c r="MEW62" s="0"/>
      <c r="MEX62" s="0"/>
      <c r="MEY62" s="0"/>
      <c r="MEZ62" s="0"/>
      <c r="MFA62" s="0"/>
      <c r="MFB62" s="0"/>
      <c r="MFC62" s="0"/>
      <c r="MFD62" s="0"/>
      <c r="MFE62" s="0"/>
      <c r="MFF62" s="0"/>
      <c r="MFG62" s="0"/>
      <c r="MFH62" s="0"/>
      <c r="MFI62" s="0"/>
      <c r="MFJ62" s="0"/>
      <c r="MFK62" s="0"/>
      <c r="MFL62" s="0"/>
      <c r="MFM62" s="0"/>
      <c r="MFN62" s="0"/>
      <c r="MFO62" s="0"/>
      <c r="MFP62" s="0"/>
      <c r="MFQ62" s="0"/>
      <c r="MFR62" s="0"/>
      <c r="MFS62" s="0"/>
      <c r="MFT62" s="0"/>
      <c r="MFU62" s="0"/>
      <c r="MFV62" s="0"/>
      <c r="MFW62" s="0"/>
      <c r="MFX62" s="0"/>
      <c r="MFY62" s="0"/>
      <c r="MFZ62" s="0"/>
      <c r="MGA62" s="0"/>
      <c r="MGB62" s="0"/>
      <c r="MGC62" s="0"/>
      <c r="MGD62" s="0"/>
      <c r="MGE62" s="0"/>
      <c r="MGF62" s="0"/>
      <c r="MGG62" s="0"/>
      <c r="MGH62" s="0"/>
      <c r="MGI62" s="0"/>
      <c r="MGJ62" s="0"/>
      <c r="MGK62" s="0"/>
      <c r="MGL62" s="0"/>
      <c r="MGM62" s="0"/>
      <c r="MGN62" s="0"/>
      <c r="MGO62" s="0"/>
      <c r="MGP62" s="0"/>
      <c r="MGQ62" s="0"/>
      <c r="MGR62" s="0"/>
      <c r="MGS62" s="0"/>
      <c r="MGT62" s="0"/>
      <c r="MGU62" s="0"/>
      <c r="MGV62" s="0"/>
      <c r="MGW62" s="0"/>
      <c r="MGX62" s="0"/>
      <c r="MGY62" s="0"/>
      <c r="MGZ62" s="0"/>
      <c r="MHA62" s="0"/>
      <c r="MHB62" s="0"/>
      <c r="MHC62" s="0"/>
      <c r="MHD62" s="0"/>
      <c r="MHE62" s="0"/>
      <c r="MHF62" s="0"/>
      <c r="MHG62" s="0"/>
      <c r="MHH62" s="0"/>
      <c r="MHI62" s="0"/>
      <c r="MHJ62" s="0"/>
      <c r="MHK62" s="0"/>
      <c r="MHL62" s="0"/>
      <c r="MHM62" s="0"/>
      <c r="MHN62" s="0"/>
      <c r="MHO62" s="0"/>
      <c r="MHP62" s="0"/>
      <c r="MHQ62" s="0"/>
      <c r="MHR62" s="0"/>
      <c r="MHS62" s="0"/>
      <c r="MHT62" s="0"/>
      <c r="MHU62" s="0"/>
      <c r="MHV62" s="0"/>
      <c r="MHW62" s="0"/>
      <c r="MHX62" s="0"/>
      <c r="MHY62" s="0"/>
      <c r="MHZ62" s="0"/>
      <c r="MIA62" s="0"/>
      <c r="MIB62" s="0"/>
      <c r="MIC62" s="0"/>
      <c r="MID62" s="0"/>
      <c r="MIE62" s="0"/>
      <c r="MIF62" s="0"/>
      <c r="MIG62" s="0"/>
      <c r="MIH62" s="0"/>
      <c r="MII62" s="0"/>
      <c r="MIJ62" s="0"/>
      <c r="MIK62" s="0"/>
      <c r="MIL62" s="0"/>
      <c r="MIM62" s="0"/>
      <c r="MIN62" s="0"/>
      <c r="MIO62" s="0"/>
      <c r="MIP62" s="0"/>
      <c r="MIQ62" s="0"/>
      <c r="MIR62" s="0"/>
      <c r="MIS62" s="0"/>
      <c r="MIT62" s="0"/>
      <c r="MIU62" s="0"/>
      <c r="MIV62" s="0"/>
      <c r="MIW62" s="0"/>
      <c r="MIX62" s="0"/>
      <c r="MIY62" s="0"/>
      <c r="MIZ62" s="0"/>
      <c r="MJA62" s="0"/>
      <c r="MJB62" s="0"/>
      <c r="MJC62" s="0"/>
      <c r="MJD62" s="0"/>
      <c r="MJE62" s="0"/>
      <c r="MJF62" s="0"/>
      <c r="MJG62" s="0"/>
      <c r="MJH62" s="0"/>
      <c r="MJI62" s="0"/>
      <c r="MJJ62" s="0"/>
      <c r="MJK62" s="0"/>
      <c r="MJL62" s="0"/>
      <c r="MJM62" s="0"/>
      <c r="MJN62" s="0"/>
      <c r="MJO62" s="0"/>
      <c r="MJP62" s="0"/>
      <c r="MJQ62" s="0"/>
      <c r="MJR62" s="0"/>
      <c r="MJS62" s="0"/>
      <c r="MJT62" s="0"/>
      <c r="MJU62" s="0"/>
      <c r="MJV62" s="0"/>
      <c r="MJW62" s="0"/>
      <c r="MJX62" s="0"/>
      <c r="MJY62" s="0"/>
      <c r="MJZ62" s="0"/>
      <c r="MKA62" s="0"/>
      <c r="MKB62" s="0"/>
      <c r="MKC62" s="0"/>
      <c r="MKD62" s="0"/>
      <c r="MKE62" s="0"/>
      <c r="MKF62" s="0"/>
      <c r="MKG62" s="0"/>
      <c r="MKH62" s="0"/>
      <c r="MKI62" s="0"/>
      <c r="MKJ62" s="0"/>
      <c r="MKK62" s="0"/>
      <c r="MKL62" s="0"/>
      <c r="MKM62" s="0"/>
      <c r="MKN62" s="0"/>
      <c r="MKO62" s="0"/>
      <c r="MKP62" s="0"/>
      <c r="MKQ62" s="0"/>
      <c r="MKR62" s="0"/>
      <c r="MKS62" s="0"/>
      <c r="MKT62" s="0"/>
      <c r="MKU62" s="0"/>
      <c r="MKV62" s="0"/>
      <c r="MKW62" s="0"/>
      <c r="MKX62" s="0"/>
      <c r="MKY62" s="0"/>
      <c r="MKZ62" s="0"/>
      <c r="MLA62" s="0"/>
      <c r="MLB62" s="0"/>
      <c r="MLC62" s="0"/>
      <c r="MLD62" s="0"/>
      <c r="MLE62" s="0"/>
      <c r="MLF62" s="0"/>
      <c r="MLG62" s="0"/>
      <c r="MLH62" s="0"/>
      <c r="MLI62" s="0"/>
      <c r="MLJ62" s="0"/>
      <c r="MLK62" s="0"/>
      <c r="MLL62" s="0"/>
      <c r="MLM62" s="0"/>
      <c r="MLN62" s="0"/>
      <c r="MLO62" s="0"/>
      <c r="MLP62" s="0"/>
      <c r="MLQ62" s="0"/>
      <c r="MLR62" s="0"/>
      <c r="MLS62" s="0"/>
      <c r="MLT62" s="0"/>
      <c r="MLU62" s="0"/>
      <c r="MLV62" s="0"/>
      <c r="MLW62" s="0"/>
      <c r="MLX62" s="0"/>
      <c r="MLY62" s="0"/>
      <c r="MLZ62" s="0"/>
      <c r="MMA62" s="0"/>
      <c r="MMB62" s="0"/>
      <c r="MMC62" s="0"/>
      <c r="MMD62" s="0"/>
      <c r="MME62" s="0"/>
      <c r="MMF62" s="0"/>
      <c r="MMG62" s="0"/>
      <c r="MMH62" s="0"/>
      <c r="MMI62" s="0"/>
      <c r="MMJ62" s="0"/>
      <c r="MMK62" s="0"/>
      <c r="MML62" s="0"/>
      <c r="MMM62" s="0"/>
      <c r="MMN62" s="0"/>
      <c r="MMO62" s="0"/>
      <c r="MMP62" s="0"/>
      <c r="MMQ62" s="0"/>
      <c r="MMR62" s="0"/>
      <c r="MMS62" s="0"/>
      <c r="MMT62" s="0"/>
      <c r="MMU62" s="0"/>
      <c r="MMV62" s="0"/>
      <c r="MMW62" s="0"/>
      <c r="MMX62" s="0"/>
      <c r="MMY62" s="0"/>
      <c r="MMZ62" s="0"/>
      <c r="MNA62" s="0"/>
      <c r="MNB62" s="0"/>
      <c r="MNC62" s="0"/>
      <c r="MND62" s="0"/>
      <c r="MNE62" s="0"/>
      <c r="MNF62" s="0"/>
      <c r="MNG62" s="0"/>
      <c r="MNH62" s="0"/>
      <c r="MNI62" s="0"/>
      <c r="MNJ62" s="0"/>
      <c r="MNK62" s="0"/>
      <c r="MNL62" s="0"/>
      <c r="MNM62" s="0"/>
      <c r="MNN62" s="0"/>
      <c r="MNO62" s="0"/>
      <c r="MNP62" s="0"/>
      <c r="MNQ62" s="0"/>
      <c r="MNR62" s="0"/>
      <c r="MNS62" s="0"/>
      <c r="MNT62" s="0"/>
      <c r="MNU62" s="0"/>
      <c r="MNV62" s="0"/>
      <c r="MNW62" s="0"/>
      <c r="MNX62" s="0"/>
      <c r="MNY62" s="0"/>
      <c r="MNZ62" s="0"/>
      <c r="MOA62" s="0"/>
      <c r="MOB62" s="0"/>
      <c r="MOC62" s="0"/>
      <c r="MOD62" s="0"/>
      <c r="MOE62" s="0"/>
      <c r="MOF62" s="0"/>
      <c r="MOG62" s="0"/>
      <c r="MOH62" s="0"/>
      <c r="MOI62" s="0"/>
      <c r="MOJ62" s="0"/>
      <c r="MOK62" s="0"/>
      <c r="MOL62" s="0"/>
      <c r="MOM62" s="0"/>
      <c r="MON62" s="0"/>
      <c r="MOO62" s="0"/>
      <c r="MOP62" s="0"/>
      <c r="MOQ62" s="0"/>
      <c r="MOR62" s="0"/>
      <c r="MOS62" s="0"/>
      <c r="MOT62" s="0"/>
      <c r="MOU62" s="0"/>
      <c r="MOV62" s="0"/>
      <c r="MOW62" s="0"/>
      <c r="MOX62" s="0"/>
      <c r="MOY62" s="0"/>
      <c r="MOZ62" s="0"/>
      <c r="MPA62" s="0"/>
      <c r="MPB62" s="0"/>
      <c r="MPC62" s="0"/>
      <c r="MPD62" s="0"/>
      <c r="MPE62" s="0"/>
      <c r="MPF62" s="0"/>
      <c r="MPG62" s="0"/>
      <c r="MPH62" s="0"/>
      <c r="MPI62" s="0"/>
      <c r="MPJ62" s="0"/>
      <c r="MPK62" s="0"/>
      <c r="MPL62" s="0"/>
      <c r="MPM62" s="0"/>
      <c r="MPN62" s="0"/>
      <c r="MPO62" s="0"/>
      <c r="MPP62" s="0"/>
      <c r="MPQ62" s="0"/>
      <c r="MPR62" s="0"/>
      <c r="MPS62" s="0"/>
      <c r="MPT62" s="0"/>
      <c r="MPU62" s="0"/>
      <c r="MPV62" s="0"/>
      <c r="MPW62" s="0"/>
      <c r="MPX62" s="0"/>
      <c r="MPY62" s="0"/>
      <c r="MPZ62" s="0"/>
      <c r="MQA62" s="0"/>
      <c r="MQB62" s="0"/>
      <c r="MQC62" s="0"/>
      <c r="MQD62" s="0"/>
      <c r="MQE62" s="0"/>
      <c r="MQF62" s="0"/>
      <c r="MQG62" s="0"/>
      <c r="MQH62" s="0"/>
      <c r="MQI62" s="0"/>
      <c r="MQJ62" s="0"/>
      <c r="MQK62" s="0"/>
      <c r="MQL62" s="0"/>
      <c r="MQM62" s="0"/>
      <c r="MQN62" s="0"/>
      <c r="MQO62" s="0"/>
      <c r="MQP62" s="0"/>
      <c r="MQQ62" s="0"/>
      <c r="MQR62" s="0"/>
      <c r="MQS62" s="0"/>
      <c r="MQT62" s="0"/>
      <c r="MQU62" s="0"/>
      <c r="MQV62" s="0"/>
      <c r="MQW62" s="0"/>
      <c r="MQX62" s="0"/>
      <c r="MQY62" s="0"/>
      <c r="MQZ62" s="0"/>
      <c r="MRA62" s="0"/>
      <c r="MRB62" s="0"/>
      <c r="MRC62" s="0"/>
      <c r="MRD62" s="0"/>
      <c r="MRE62" s="0"/>
      <c r="MRF62" s="0"/>
      <c r="MRG62" s="0"/>
      <c r="MRH62" s="0"/>
      <c r="MRI62" s="0"/>
      <c r="MRJ62" s="0"/>
      <c r="MRK62" s="0"/>
      <c r="MRL62" s="0"/>
      <c r="MRM62" s="0"/>
      <c r="MRN62" s="0"/>
      <c r="MRO62" s="0"/>
      <c r="MRP62" s="0"/>
      <c r="MRQ62" s="0"/>
      <c r="MRR62" s="0"/>
      <c r="MRS62" s="0"/>
      <c r="MRT62" s="0"/>
      <c r="MRU62" s="0"/>
      <c r="MRV62" s="0"/>
      <c r="MRW62" s="0"/>
      <c r="MRX62" s="0"/>
      <c r="MRY62" s="0"/>
      <c r="MRZ62" s="0"/>
      <c r="MSA62" s="0"/>
      <c r="MSB62" s="0"/>
      <c r="MSC62" s="0"/>
      <c r="MSD62" s="0"/>
      <c r="MSE62" s="0"/>
      <c r="MSF62" s="0"/>
      <c r="MSG62" s="0"/>
      <c r="MSH62" s="0"/>
      <c r="MSI62" s="0"/>
      <c r="MSJ62" s="0"/>
      <c r="MSK62" s="0"/>
      <c r="MSL62" s="0"/>
      <c r="MSM62" s="0"/>
      <c r="MSN62" s="0"/>
      <c r="MSO62" s="0"/>
      <c r="MSP62" s="0"/>
      <c r="MSQ62" s="0"/>
      <c r="MSR62" s="0"/>
      <c r="MSS62" s="0"/>
      <c r="MST62" s="0"/>
      <c r="MSU62" s="0"/>
      <c r="MSV62" s="0"/>
      <c r="MSW62" s="0"/>
      <c r="MSX62" s="0"/>
      <c r="MSY62" s="0"/>
      <c r="MSZ62" s="0"/>
      <c r="MTA62" s="0"/>
      <c r="MTB62" s="0"/>
      <c r="MTC62" s="0"/>
      <c r="MTD62" s="0"/>
      <c r="MTE62" s="0"/>
      <c r="MTF62" s="0"/>
      <c r="MTG62" s="0"/>
      <c r="MTH62" s="0"/>
      <c r="MTI62" s="0"/>
      <c r="MTJ62" s="0"/>
      <c r="MTK62" s="0"/>
      <c r="MTL62" s="0"/>
      <c r="MTM62" s="0"/>
      <c r="MTN62" s="0"/>
      <c r="MTO62" s="0"/>
      <c r="MTP62" s="0"/>
      <c r="MTQ62" s="0"/>
      <c r="MTR62" s="0"/>
      <c r="MTS62" s="0"/>
      <c r="MTT62" s="0"/>
      <c r="MTU62" s="0"/>
      <c r="MTV62" s="0"/>
      <c r="MTW62" s="0"/>
      <c r="MTX62" s="0"/>
      <c r="MTY62" s="0"/>
      <c r="MTZ62" s="0"/>
      <c r="MUA62" s="0"/>
      <c r="MUB62" s="0"/>
      <c r="MUC62" s="0"/>
      <c r="MUD62" s="0"/>
      <c r="MUE62" s="0"/>
      <c r="MUF62" s="0"/>
      <c r="MUG62" s="0"/>
      <c r="MUH62" s="0"/>
      <c r="MUI62" s="0"/>
      <c r="MUJ62" s="0"/>
      <c r="MUK62" s="0"/>
      <c r="MUL62" s="0"/>
      <c r="MUM62" s="0"/>
      <c r="MUN62" s="0"/>
      <c r="MUO62" s="0"/>
      <c r="MUP62" s="0"/>
      <c r="MUQ62" s="0"/>
      <c r="MUR62" s="0"/>
      <c r="MUS62" s="0"/>
      <c r="MUT62" s="0"/>
      <c r="MUU62" s="0"/>
      <c r="MUV62" s="0"/>
      <c r="MUW62" s="0"/>
      <c r="MUX62" s="0"/>
      <c r="MUY62" s="0"/>
      <c r="MUZ62" s="0"/>
      <c r="MVA62" s="0"/>
      <c r="MVB62" s="0"/>
      <c r="MVC62" s="0"/>
      <c r="MVD62" s="0"/>
      <c r="MVE62" s="0"/>
      <c r="MVF62" s="0"/>
      <c r="MVG62" s="0"/>
      <c r="MVH62" s="0"/>
      <c r="MVI62" s="0"/>
      <c r="MVJ62" s="0"/>
      <c r="MVK62" s="0"/>
      <c r="MVL62" s="0"/>
      <c r="MVM62" s="0"/>
      <c r="MVN62" s="0"/>
      <c r="MVO62" s="0"/>
      <c r="MVP62" s="0"/>
      <c r="MVQ62" s="0"/>
      <c r="MVR62" s="0"/>
      <c r="MVS62" s="0"/>
      <c r="MVT62" s="0"/>
      <c r="MVU62" s="0"/>
      <c r="MVV62" s="0"/>
      <c r="MVW62" s="0"/>
      <c r="MVX62" s="0"/>
      <c r="MVY62" s="0"/>
      <c r="MVZ62" s="0"/>
      <c r="MWA62" s="0"/>
      <c r="MWB62" s="0"/>
      <c r="MWC62" s="0"/>
      <c r="MWD62" s="0"/>
      <c r="MWE62" s="0"/>
      <c r="MWF62" s="0"/>
      <c r="MWG62" s="0"/>
      <c r="MWH62" s="0"/>
      <c r="MWI62" s="0"/>
      <c r="MWJ62" s="0"/>
      <c r="MWK62" s="0"/>
      <c r="MWL62" s="0"/>
      <c r="MWM62" s="0"/>
      <c r="MWN62" s="0"/>
      <c r="MWO62" s="0"/>
      <c r="MWP62" s="0"/>
      <c r="MWQ62" s="0"/>
      <c r="MWR62" s="0"/>
      <c r="MWS62" s="0"/>
      <c r="MWT62" s="0"/>
      <c r="MWU62" s="0"/>
      <c r="MWV62" s="0"/>
      <c r="MWW62" s="0"/>
      <c r="MWX62" s="0"/>
      <c r="MWY62" s="0"/>
      <c r="MWZ62" s="0"/>
      <c r="MXA62" s="0"/>
      <c r="MXB62" s="0"/>
      <c r="MXC62" s="0"/>
      <c r="MXD62" s="0"/>
      <c r="MXE62" s="0"/>
      <c r="MXF62" s="0"/>
      <c r="MXG62" s="0"/>
      <c r="MXH62" s="0"/>
      <c r="MXI62" s="0"/>
      <c r="MXJ62" s="0"/>
      <c r="MXK62" s="0"/>
      <c r="MXL62" s="0"/>
      <c r="MXM62" s="0"/>
      <c r="MXN62" s="0"/>
      <c r="MXO62" s="0"/>
      <c r="MXP62" s="0"/>
      <c r="MXQ62" s="0"/>
      <c r="MXR62" s="0"/>
      <c r="MXS62" s="0"/>
      <c r="MXT62" s="0"/>
      <c r="MXU62" s="0"/>
      <c r="MXV62" s="0"/>
      <c r="MXW62" s="0"/>
      <c r="MXX62" s="0"/>
      <c r="MXY62" s="0"/>
      <c r="MXZ62" s="0"/>
      <c r="MYA62" s="0"/>
      <c r="MYB62" s="0"/>
      <c r="MYC62" s="0"/>
      <c r="MYD62" s="0"/>
      <c r="MYE62" s="0"/>
      <c r="MYF62" s="0"/>
      <c r="MYG62" s="0"/>
      <c r="MYH62" s="0"/>
      <c r="MYI62" s="0"/>
      <c r="MYJ62" s="0"/>
      <c r="MYK62" s="0"/>
      <c r="MYL62" s="0"/>
      <c r="MYM62" s="0"/>
      <c r="MYN62" s="0"/>
      <c r="MYO62" s="0"/>
      <c r="MYP62" s="0"/>
      <c r="MYQ62" s="0"/>
      <c r="MYR62" s="0"/>
      <c r="MYS62" s="0"/>
      <c r="MYT62" s="0"/>
      <c r="MYU62" s="0"/>
      <c r="MYV62" s="0"/>
      <c r="MYW62" s="0"/>
      <c r="MYX62" s="0"/>
      <c r="MYY62" s="0"/>
      <c r="MYZ62" s="0"/>
      <c r="MZA62" s="0"/>
      <c r="MZB62" s="0"/>
      <c r="MZC62" s="0"/>
      <c r="MZD62" s="0"/>
      <c r="MZE62" s="0"/>
      <c r="MZF62" s="0"/>
      <c r="MZG62" s="0"/>
      <c r="MZH62" s="0"/>
      <c r="MZI62" s="0"/>
      <c r="MZJ62" s="0"/>
      <c r="MZK62" s="0"/>
      <c r="MZL62" s="0"/>
      <c r="MZM62" s="0"/>
      <c r="MZN62" s="0"/>
      <c r="MZO62" s="0"/>
      <c r="MZP62" s="0"/>
      <c r="MZQ62" s="0"/>
      <c r="MZR62" s="0"/>
      <c r="MZS62" s="0"/>
      <c r="MZT62" s="0"/>
      <c r="MZU62" s="0"/>
      <c r="MZV62" s="0"/>
      <c r="MZW62" s="0"/>
      <c r="MZX62" s="0"/>
      <c r="MZY62" s="0"/>
      <c r="MZZ62" s="0"/>
      <c r="NAA62" s="0"/>
      <c r="NAB62" s="0"/>
      <c r="NAC62" s="0"/>
      <c r="NAD62" s="0"/>
      <c r="NAE62" s="0"/>
      <c r="NAF62" s="0"/>
      <c r="NAG62" s="0"/>
      <c r="NAH62" s="0"/>
      <c r="NAI62" s="0"/>
      <c r="NAJ62" s="0"/>
      <c r="NAK62" s="0"/>
      <c r="NAL62" s="0"/>
      <c r="NAM62" s="0"/>
      <c r="NAN62" s="0"/>
      <c r="NAO62" s="0"/>
      <c r="NAP62" s="0"/>
      <c r="NAQ62" s="0"/>
      <c r="NAR62" s="0"/>
      <c r="NAS62" s="0"/>
      <c r="NAT62" s="0"/>
      <c r="NAU62" s="0"/>
      <c r="NAV62" s="0"/>
      <c r="NAW62" s="0"/>
      <c r="NAX62" s="0"/>
      <c r="NAY62" s="0"/>
      <c r="NAZ62" s="0"/>
      <c r="NBA62" s="0"/>
      <c r="NBB62" s="0"/>
      <c r="NBC62" s="0"/>
      <c r="NBD62" s="0"/>
      <c r="NBE62" s="0"/>
      <c r="NBF62" s="0"/>
      <c r="NBG62" s="0"/>
      <c r="NBH62" s="0"/>
      <c r="NBI62" s="0"/>
      <c r="NBJ62" s="0"/>
      <c r="NBK62" s="0"/>
      <c r="NBL62" s="0"/>
      <c r="NBM62" s="0"/>
      <c r="NBN62" s="0"/>
      <c r="NBO62" s="0"/>
      <c r="NBP62" s="0"/>
      <c r="NBQ62" s="0"/>
      <c r="NBR62" s="0"/>
      <c r="NBS62" s="0"/>
      <c r="NBT62" s="0"/>
      <c r="NBU62" s="0"/>
      <c r="NBV62" s="0"/>
      <c r="NBW62" s="0"/>
      <c r="NBX62" s="0"/>
      <c r="NBY62" s="0"/>
      <c r="NBZ62" s="0"/>
      <c r="NCA62" s="0"/>
      <c r="NCB62" s="0"/>
      <c r="NCC62" s="0"/>
      <c r="NCD62" s="0"/>
      <c r="NCE62" s="0"/>
      <c r="NCF62" s="0"/>
      <c r="NCG62" s="0"/>
      <c r="NCH62" s="0"/>
      <c r="NCI62" s="0"/>
      <c r="NCJ62" s="0"/>
      <c r="NCK62" s="0"/>
      <c r="NCL62" s="0"/>
      <c r="NCM62" s="0"/>
      <c r="NCN62" s="0"/>
      <c r="NCO62" s="0"/>
      <c r="NCP62" s="0"/>
      <c r="NCQ62" s="0"/>
      <c r="NCR62" s="0"/>
      <c r="NCS62" s="0"/>
      <c r="NCT62" s="0"/>
      <c r="NCU62" s="0"/>
      <c r="NCV62" s="0"/>
      <c r="NCW62" s="0"/>
      <c r="NCX62" s="0"/>
      <c r="NCY62" s="0"/>
      <c r="NCZ62" s="0"/>
      <c r="NDA62" s="0"/>
      <c r="NDB62" s="0"/>
      <c r="NDC62" s="0"/>
      <c r="NDD62" s="0"/>
      <c r="NDE62" s="0"/>
      <c r="NDF62" s="0"/>
      <c r="NDG62" s="0"/>
      <c r="NDH62" s="0"/>
      <c r="NDI62" s="0"/>
      <c r="NDJ62" s="0"/>
      <c r="NDK62" s="0"/>
      <c r="NDL62" s="0"/>
      <c r="NDM62" s="0"/>
      <c r="NDN62" s="0"/>
      <c r="NDO62" s="0"/>
      <c r="NDP62" s="0"/>
      <c r="NDQ62" s="0"/>
      <c r="NDR62" s="0"/>
      <c r="NDS62" s="0"/>
      <c r="NDT62" s="0"/>
      <c r="NDU62" s="0"/>
      <c r="NDV62" s="0"/>
      <c r="NDW62" s="0"/>
      <c r="NDX62" s="0"/>
      <c r="NDY62" s="0"/>
      <c r="NDZ62" s="0"/>
      <c r="NEA62" s="0"/>
      <c r="NEB62" s="0"/>
      <c r="NEC62" s="0"/>
      <c r="NED62" s="0"/>
      <c r="NEE62" s="0"/>
      <c r="NEF62" s="0"/>
      <c r="NEG62" s="0"/>
      <c r="NEH62" s="0"/>
      <c r="NEI62" s="0"/>
      <c r="NEJ62" s="0"/>
      <c r="NEK62" s="0"/>
      <c r="NEL62" s="0"/>
      <c r="NEM62" s="0"/>
      <c r="NEN62" s="0"/>
      <c r="NEO62" s="0"/>
      <c r="NEP62" s="0"/>
      <c r="NEQ62" s="0"/>
      <c r="NER62" s="0"/>
      <c r="NES62" s="0"/>
      <c r="NET62" s="0"/>
      <c r="NEU62" s="0"/>
      <c r="NEV62" s="0"/>
      <c r="NEW62" s="0"/>
      <c r="NEX62" s="0"/>
      <c r="NEY62" s="0"/>
      <c r="NEZ62" s="0"/>
      <c r="NFA62" s="0"/>
      <c r="NFB62" s="0"/>
      <c r="NFC62" s="0"/>
      <c r="NFD62" s="0"/>
      <c r="NFE62" s="0"/>
      <c r="NFF62" s="0"/>
      <c r="NFG62" s="0"/>
      <c r="NFH62" s="0"/>
      <c r="NFI62" s="0"/>
      <c r="NFJ62" s="0"/>
      <c r="NFK62" s="0"/>
      <c r="NFL62" s="0"/>
      <c r="NFM62" s="0"/>
      <c r="NFN62" s="0"/>
      <c r="NFO62" s="0"/>
      <c r="NFP62" s="0"/>
      <c r="NFQ62" s="0"/>
      <c r="NFR62" s="0"/>
      <c r="NFS62" s="0"/>
      <c r="NFT62" s="0"/>
      <c r="NFU62" s="0"/>
      <c r="NFV62" s="0"/>
      <c r="NFW62" s="0"/>
      <c r="NFX62" s="0"/>
      <c r="NFY62" s="0"/>
      <c r="NFZ62" s="0"/>
      <c r="NGA62" s="0"/>
      <c r="NGB62" s="0"/>
      <c r="NGC62" s="0"/>
      <c r="NGD62" s="0"/>
      <c r="NGE62" s="0"/>
      <c r="NGF62" s="0"/>
      <c r="NGG62" s="0"/>
      <c r="NGH62" s="0"/>
      <c r="NGI62" s="0"/>
      <c r="NGJ62" s="0"/>
      <c r="NGK62" s="0"/>
      <c r="NGL62" s="0"/>
      <c r="NGM62" s="0"/>
      <c r="NGN62" s="0"/>
      <c r="NGO62" s="0"/>
      <c r="NGP62" s="0"/>
      <c r="NGQ62" s="0"/>
      <c r="NGR62" s="0"/>
      <c r="NGS62" s="0"/>
      <c r="NGT62" s="0"/>
      <c r="NGU62" s="0"/>
      <c r="NGV62" s="0"/>
      <c r="NGW62" s="0"/>
      <c r="NGX62" s="0"/>
      <c r="NGY62" s="0"/>
      <c r="NGZ62" s="0"/>
      <c r="NHA62" s="0"/>
      <c r="NHB62" s="0"/>
      <c r="NHC62" s="0"/>
      <c r="NHD62" s="0"/>
      <c r="NHE62" s="0"/>
      <c r="NHF62" s="0"/>
      <c r="NHG62" s="0"/>
      <c r="NHH62" s="0"/>
      <c r="NHI62" s="0"/>
      <c r="NHJ62" s="0"/>
      <c r="NHK62" s="0"/>
      <c r="NHL62" s="0"/>
      <c r="NHM62" s="0"/>
      <c r="NHN62" s="0"/>
      <c r="NHO62" s="0"/>
      <c r="NHP62" s="0"/>
      <c r="NHQ62" s="0"/>
      <c r="NHR62" s="0"/>
      <c r="NHS62" s="0"/>
      <c r="NHT62" s="0"/>
      <c r="NHU62" s="0"/>
      <c r="NHV62" s="0"/>
      <c r="NHW62" s="0"/>
      <c r="NHX62" s="0"/>
      <c r="NHY62" s="0"/>
      <c r="NHZ62" s="0"/>
      <c r="NIA62" s="0"/>
      <c r="NIB62" s="0"/>
      <c r="NIC62" s="0"/>
      <c r="NID62" s="0"/>
      <c r="NIE62" s="0"/>
      <c r="NIF62" s="0"/>
      <c r="NIG62" s="0"/>
      <c r="NIH62" s="0"/>
      <c r="NII62" s="0"/>
      <c r="NIJ62" s="0"/>
      <c r="NIK62" s="0"/>
      <c r="NIL62" s="0"/>
      <c r="NIM62" s="0"/>
      <c r="NIN62" s="0"/>
      <c r="NIO62" s="0"/>
      <c r="NIP62" s="0"/>
      <c r="NIQ62" s="0"/>
      <c r="NIR62" s="0"/>
      <c r="NIS62" s="0"/>
      <c r="NIT62" s="0"/>
      <c r="NIU62" s="0"/>
      <c r="NIV62" s="0"/>
      <c r="NIW62" s="0"/>
      <c r="NIX62" s="0"/>
      <c r="NIY62" s="0"/>
      <c r="NIZ62" s="0"/>
      <c r="NJA62" s="0"/>
      <c r="NJB62" s="0"/>
      <c r="NJC62" s="0"/>
      <c r="NJD62" s="0"/>
      <c r="NJE62" s="0"/>
      <c r="NJF62" s="0"/>
      <c r="NJG62" s="0"/>
      <c r="NJH62" s="0"/>
      <c r="NJI62" s="0"/>
      <c r="NJJ62" s="0"/>
      <c r="NJK62" s="0"/>
      <c r="NJL62" s="0"/>
      <c r="NJM62" s="0"/>
      <c r="NJN62" s="0"/>
      <c r="NJO62" s="0"/>
      <c r="NJP62" s="0"/>
      <c r="NJQ62" s="0"/>
      <c r="NJR62" s="0"/>
      <c r="NJS62" s="0"/>
      <c r="NJT62" s="0"/>
      <c r="NJU62" s="0"/>
      <c r="NJV62" s="0"/>
      <c r="NJW62" s="0"/>
      <c r="NJX62" s="0"/>
      <c r="NJY62" s="0"/>
      <c r="NJZ62" s="0"/>
      <c r="NKA62" s="0"/>
      <c r="NKB62" s="0"/>
      <c r="NKC62" s="0"/>
      <c r="NKD62" s="0"/>
      <c r="NKE62" s="0"/>
      <c r="NKF62" s="0"/>
      <c r="NKG62" s="0"/>
      <c r="NKH62" s="0"/>
      <c r="NKI62" s="0"/>
      <c r="NKJ62" s="0"/>
      <c r="NKK62" s="0"/>
      <c r="NKL62" s="0"/>
      <c r="NKM62" s="0"/>
      <c r="NKN62" s="0"/>
      <c r="NKO62" s="0"/>
      <c r="NKP62" s="0"/>
      <c r="NKQ62" s="0"/>
      <c r="NKR62" s="0"/>
      <c r="NKS62" s="0"/>
      <c r="NKT62" s="0"/>
      <c r="NKU62" s="0"/>
      <c r="NKV62" s="0"/>
      <c r="NKW62" s="0"/>
      <c r="NKX62" s="0"/>
      <c r="NKY62" s="0"/>
      <c r="NKZ62" s="0"/>
      <c r="NLA62" s="0"/>
      <c r="NLB62" s="0"/>
      <c r="NLC62" s="0"/>
      <c r="NLD62" s="0"/>
      <c r="NLE62" s="0"/>
      <c r="NLF62" s="0"/>
      <c r="NLG62" s="0"/>
      <c r="NLH62" s="0"/>
      <c r="NLI62" s="0"/>
      <c r="NLJ62" s="0"/>
      <c r="NLK62" s="0"/>
      <c r="NLL62" s="0"/>
      <c r="NLM62" s="0"/>
      <c r="NLN62" s="0"/>
      <c r="NLO62" s="0"/>
      <c r="NLP62" s="0"/>
      <c r="NLQ62" s="0"/>
      <c r="NLR62" s="0"/>
      <c r="NLS62" s="0"/>
      <c r="NLT62" s="0"/>
      <c r="NLU62" s="0"/>
      <c r="NLV62" s="0"/>
      <c r="NLW62" s="0"/>
      <c r="NLX62" s="0"/>
      <c r="NLY62" s="0"/>
      <c r="NLZ62" s="0"/>
      <c r="NMA62" s="0"/>
      <c r="NMB62" s="0"/>
      <c r="NMC62" s="0"/>
      <c r="NMD62" s="0"/>
      <c r="NME62" s="0"/>
      <c r="NMF62" s="0"/>
      <c r="NMG62" s="0"/>
      <c r="NMH62" s="0"/>
      <c r="NMI62" s="0"/>
      <c r="NMJ62" s="0"/>
      <c r="NMK62" s="0"/>
      <c r="NML62" s="0"/>
      <c r="NMM62" s="0"/>
      <c r="NMN62" s="0"/>
      <c r="NMO62" s="0"/>
      <c r="NMP62" s="0"/>
      <c r="NMQ62" s="0"/>
      <c r="NMR62" s="0"/>
      <c r="NMS62" s="0"/>
      <c r="NMT62" s="0"/>
      <c r="NMU62" s="0"/>
      <c r="NMV62" s="0"/>
      <c r="NMW62" s="0"/>
      <c r="NMX62" s="0"/>
      <c r="NMY62" s="0"/>
      <c r="NMZ62" s="0"/>
      <c r="NNA62" s="0"/>
      <c r="NNB62" s="0"/>
      <c r="NNC62" s="0"/>
      <c r="NND62" s="0"/>
      <c r="NNE62" s="0"/>
      <c r="NNF62" s="0"/>
      <c r="NNG62" s="0"/>
      <c r="NNH62" s="0"/>
      <c r="NNI62" s="0"/>
      <c r="NNJ62" s="0"/>
      <c r="NNK62" s="0"/>
      <c r="NNL62" s="0"/>
      <c r="NNM62" s="0"/>
      <c r="NNN62" s="0"/>
      <c r="NNO62" s="0"/>
      <c r="NNP62" s="0"/>
      <c r="NNQ62" s="0"/>
      <c r="NNR62" s="0"/>
      <c r="NNS62" s="0"/>
      <c r="NNT62" s="0"/>
      <c r="NNU62" s="0"/>
      <c r="NNV62" s="0"/>
      <c r="NNW62" s="0"/>
      <c r="NNX62" s="0"/>
      <c r="NNY62" s="0"/>
      <c r="NNZ62" s="0"/>
      <c r="NOA62" s="0"/>
      <c r="NOB62" s="0"/>
      <c r="NOC62" s="0"/>
      <c r="NOD62" s="0"/>
      <c r="NOE62" s="0"/>
      <c r="NOF62" s="0"/>
      <c r="NOG62" s="0"/>
      <c r="NOH62" s="0"/>
      <c r="NOI62" s="0"/>
      <c r="NOJ62" s="0"/>
      <c r="NOK62" s="0"/>
      <c r="NOL62" s="0"/>
      <c r="NOM62" s="0"/>
      <c r="NON62" s="0"/>
      <c r="NOO62" s="0"/>
      <c r="NOP62" s="0"/>
      <c r="NOQ62" s="0"/>
      <c r="NOR62" s="0"/>
      <c r="NOS62" s="0"/>
      <c r="NOT62" s="0"/>
      <c r="NOU62" s="0"/>
      <c r="NOV62" s="0"/>
      <c r="NOW62" s="0"/>
      <c r="NOX62" s="0"/>
      <c r="NOY62" s="0"/>
      <c r="NOZ62" s="0"/>
      <c r="NPA62" s="0"/>
      <c r="NPB62" s="0"/>
      <c r="NPC62" s="0"/>
      <c r="NPD62" s="0"/>
      <c r="NPE62" s="0"/>
      <c r="NPF62" s="0"/>
      <c r="NPG62" s="0"/>
      <c r="NPH62" s="0"/>
      <c r="NPI62" s="0"/>
      <c r="NPJ62" s="0"/>
      <c r="NPK62" s="0"/>
      <c r="NPL62" s="0"/>
      <c r="NPM62" s="0"/>
      <c r="NPN62" s="0"/>
      <c r="NPO62" s="0"/>
      <c r="NPP62" s="0"/>
      <c r="NPQ62" s="0"/>
      <c r="NPR62" s="0"/>
      <c r="NPS62" s="0"/>
      <c r="NPT62" s="0"/>
      <c r="NPU62" s="0"/>
      <c r="NPV62" s="0"/>
      <c r="NPW62" s="0"/>
      <c r="NPX62" s="0"/>
      <c r="NPY62" s="0"/>
      <c r="NPZ62" s="0"/>
      <c r="NQA62" s="0"/>
      <c r="NQB62" s="0"/>
      <c r="NQC62" s="0"/>
      <c r="NQD62" s="0"/>
      <c r="NQE62" s="0"/>
      <c r="NQF62" s="0"/>
      <c r="NQG62" s="0"/>
      <c r="NQH62" s="0"/>
      <c r="NQI62" s="0"/>
      <c r="NQJ62" s="0"/>
      <c r="NQK62" s="0"/>
      <c r="NQL62" s="0"/>
      <c r="NQM62" s="0"/>
      <c r="NQN62" s="0"/>
      <c r="NQO62" s="0"/>
      <c r="NQP62" s="0"/>
      <c r="NQQ62" s="0"/>
      <c r="NQR62" s="0"/>
      <c r="NQS62" s="0"/>
      <c r="NQT62" s="0"/>
      <c r="NQU62" s="0"/>
      <c r="NQV62" s="0"/>
      <c r="NQW62" s="0"/>
      <c r="NQX62" s="0"/>
      <c r="NQY62" s="0"/>
      <c r="NQZ62" s="0"/>
      <c r="NRA62" s="0"/>
      <c r="NRB62" s="0"/>
      <c r="NRC62" s="0"/>
      <c r="NRD62" s="0"/>
      <c r="NRE62" s="0"/>
      <c r="NRF62" s="0"/>
      <c r="NRG62" s="0"/>
      <c r="NRH62" s="0"/>
      <c r="NRI62" s="0"/>
      <c r="NRJ62" s="0"/>
      <c r="NRK62" s="0"/>
      <c r="NRL62" s="0"/>
      <c r="NRM62" s="0"/>
      <c r="NRN62" s="0"/>
      <c r="NRO62" s="0"/>
      <c r="NRP62" s="0"/>
      <c r="NRQ62" s="0"/>
      <c r="NRR62" s="0"/>
      <c r="NRS62" s="0"/>
      <c r="NRT62" s="0"/>
      <c r="NRU62" s="0"/>
      <c r="NRV62" s="0"/>
      <c r="NRW62" s="0"/>
      <c r="NRX62" s="0"/>
      <c r="NRY62" s="0"/>
      <c r="NRZ62" s="0"/>
      <c r="NSA62" s="0"/>
      <c r="NSB62" s="0"/>
      <c r="NSC62" s="0"/>
      <c r="NSD62" s="0"/>
      <c r="NSE62" s="0"/>
      <c r="NSF62" s="0"/>
      <c r="NSG62" s="0"/>
      <c r="NSH62" s="0"/>
      <c r="NSI62" s="0"/>
      <c r="NSJ62" s="0"/>
      <c r="NSK62" s="0"/>
      <c r="NSL62" s="0"/>
      <c r="NSM62" s="0"/>
      <c r="NSN62" s="0"/>
      <c r="NSO62" s="0"/>
      <c r="NSP62" s="0"/>
      <c r="NSQ62" s="0"/>
      <c r="NSR62" s="0"/>
      <c r="NSS62" s="0"/>
      <c r="NST62" s="0"/>
      <c r="NSU62" s="0"/>
      <c r="NSV62" s="0"/>
      <c r="NSW62" s="0"/>
      <c r="NSX62" s="0"/>
      <c r="NSY62" s="0"/>
      <c r="NSZ62" s="0"/>
      <c r="NTA62" s="0"/>
      <c r="NTB62" s="0"/>
      <c r="NTC62" s="0"/>
      <c r="NTD62" s="0"/>
      <c r="NTE62" s="0"/>
      <c r="NTF62" s="0"/>
      <c r="NTG62" s="0"/>
      <c r="NTH62" s="0"/>
      <c r="NTI62" s="0"/>
      <c r="NTJ62" s="0"/>
      <c r="NTK62" s="0"/>
      <c r="NTL62" s="0"/>
      <c r="NTM62" s="0"/>
      <c r="NTN62" s="0"/>
      <c r="NTO62" s="0"/>
      <c r="NTP62" s="0"/>
      <c r="NTQ62" s="0"/>
      <c r="NTR62" s="0"/>
      <c r="NTS62" s="0"/>
      <c r="NTT62" s="0"/>
      <c r="NTU62" s="0"/>
      <c r="NTV62" s="0"/>
      <c r="NTW62" s="0"/>
      <c r="NTX62" s="0"/>
      <c r="NTY62" s="0"/>
      <c r="NTZ62" s="0"/>
      <c r="NUA62" s="0"/>
      <c r="NUB62" s="0"/>
      <c r="NUC62" s="0"/>
      <c r="NUD62" s="0"/>
      <c r="NUE62" s="0"/>
      <c r="NUF62" s="0"/>
      <c r="NUG62" s="0"/>
      <c r="NUH62" s="0"/>
      <c r="NUI62" s="0"/>
      <c r="NUJ62" s="0"/>
      <c r="NUK62" s="0"/>
      <c r="NUL62" s="0"/>
      <c r="NUM62" s="0"/>
      <c r="NUN62" s="0"/>
      <c r="NUO62" s="0"/>
      <c r="NUP62" s="0"/>
      <c r="NUQ62" s="0"/>
      <c r="NUR62" s="0"/>
      <c r="NUS62" s="0"/>
      <c r="NUT62" s="0"/>
      <c r="NUU62" s="0"/>
      <c r="NUV62" s="0"/>
      <c r="NUW62" s="0"/>
      <c r="NUX62" s="0"/>
      <c r="NUY62" s="0"/>
      <c r="NUZ62" s="0"/>
      <c r="NVA62" s="0"/>
      <c r="NVB62" s="0"/>
      <c r="NVC62" s="0"/>
      <c r="NVD62" s="0"/>
      <c r="NVE62" s="0"/>
      <c r="NVF62" s="0"/>
      <c r="NVG62" s="0"/>
      <c r="NVH62" s="0"/>
      <c r="NVI62" s="0"/>
      <c r="NVJ62" s="0"/>
      <c r="NVK62" s="0"/>
      <c r="NVL62" s="0"/>
      <c r="NVM62" s="0"/>
      <c r="NVN62" s="0"/>
      <c r="NVO62" s="0"/>
      <c r="NVP62" s="0"/>
      <c r="NVQ62" s="0"/>
      <c r="NVR62" s="0"/>
      <c r="NVS62" s="0"/>
      <c r="NVT62" s="0"/>
      <c r="NVU62" s="0"/>
      <c r="NVV62" s="0"/>
      <c r="NVW62" s="0"/>
      <c r="NVX62" s="0"/>
      <c r="NVY62" s="0"/>
      <c r="NVZ62" s="0"/>
      <c r="NWA62" s="0"/>
      <c r="NWB62" s="0"/>
      <c r="NWC62" s="0"/>
      <c r="NWD62" s="0"/>
      <c r="NWE62" s="0"/>
      <c r="NWF62" s="0"/>
      <c r="NWG62" s="0"/>
      <c r="NWH62" s="0"/>
      <c r="NWI62" s="0"/>
      <c r="NWJ62" s="0"/>
      <c r="NWK62" s="0"/>
      <c r="NWL62" s="0"/>
      <c r="NWM62" s="0"/>
      <c r="NWN62" s="0"/>
      <c r="NWO62" s="0"/>
      <c r="NWP62" s="0"/>
      <c r="NWQ62" s="0"/>
      <c r="NWR62" s="0"/>
      <c r="NWS62" s="0"/>
      <c r="NWT62" s="0"/>
      <c r="NWU62" s="0"/>
      <c r="NWV62" s="0"/>
      <c r="NWW62" s="0"/>
      <c r="NWX62" s="0"/>
      <c r="NWY62" s="0"/>
      <c r="NWZ62" s="0"/>
      <c r="NXA62" s="0"/>
      <c r="NXB62" s="0"/>
      <c r="NXC62" s="0"/>
      <c r="NXD62" s="0"/>
      <c r="NXE62" s="0"/>
      <c r="NXF62" s="0"/>
      <c r="NXG62" s="0"/>
      <c r="NXH62" s="0"/>
      <c r="NXI62" s="0"/>
      <c r="NXJ62" s="0"/>
      <c r="NXK62" s="0"/>
      <c r="NXL62" s="0"/>
      <c r="NXM62" s="0"/>
      <c r="NXN62" s="0"/>
      <c r="NXO62" s="0"/>
      <c r="NXP62" s="0"/>
      <c r="NXQ62" s="0"/>
      <c r="NXR62" s="0"/>
      <c r="NXS62" s="0"/>
      <c r="NXT62" s="0"/>
      <c r="NXU62" s="0"/>
      <c r="NXV62" s="0"/>
      <c r="NXW62" s="0"/>
      <c r="NXX62" s="0"/>
      <c r="NXY62" s="0"/>
      <c r="NXZ62" s="0"/>
      <c r="NYA62" s="0"/>
      <c r="NYB62" s="0"/>
      <c r="NYC62" s="0"/>
      <c r="NYD62" s="0"/>
      <c r="NYE62" s="0"/>
      <c r="NYF62" s="0"/>
      <c r="NYG62" s="0"/>
      <c r="NYH62" s="0"/>
      <c r="NYI62" s="0"/>
      <c r="NYJ62" s="0"/>
      <c r="NYK62" s="0"/>
      <c r="NYL62" s="0"/>
      <c r="NYM62" s="0"/>
      <c r="NYN62" s="0"/>
      <c r="NYO62" s="0"/>
      <c r="NYP62" s="0"/>
      <c r="NYQ62" s="0"/>
      <c r="NYR62" s="0"/>
      <c r="NYS62" s="0"/>
      <c r="NYT62" s="0"/>
      <c r="NYU62" s="0"/>
      <c r="NYV62" s="0"/>
      <c r="NYW62" s="0"/>
      <c r="NYX62" s="0"/>
      <c r="NYY62" s="0"/>
      <c r="NYZ62" s="0"/>
      <c r="NZA62" s="0"/>
      <c r="NZB62" s="0"/>
      <c r="NZC62" s="0"/>
      <c r="NZD62" s="0"/>
      <c r="NZE62" s="0"/>
      <c r="NZF62" s="0"/>
      <c r="NZG62" s="0"/>
      <c r="NZH62" s="0"/>
      <c r="NZI62" s="0"/>
      <c r="NZJ62" s="0"/>
      <c r="NZK62" s="0"/>
      <c r="NZL62" s="0"/>
      <c r="NZM62" s="0"/>
      <c r="NZN62" s="0"/>
      <c r="NZO62" s="0"/>
      <c r="NZP62" s="0"/>
      <c r="NZQ62" s="0"/>
      <c r="NZR62" s="0"/>
      <c r="NZS62" s="0"/>
      <c r="NZT62" s="0"/>
      <c r="NZU62" s="0"/>
      <c r="NZV62" s="0"/>
      <c r="NZW62" s="0"/>
      <c r="NZX62" s="0"/>
      <c r="NZY62" s="0"/>
      <c r="NZZ62" s="0"/>
      <c r="OAA62" s="0"/>
      <c r="OAB62" s="0"/>
      <c r="OAC62" s="0"/>
      <c r="OAD62" s="0"/>
      <c r="OAE62" s="0"/>
      <c r="OAF62" s="0"/>
      <c r="OAG62" s="0"/>
      <c r="OAH62" s="0"/>
      <c r="OAI62" s="0"/>
      <c r="OAJ62" s="0"/>
      <c r="OAK62" s="0"/>
      <c r="OAL62" s="0"/>
      <c r="OAM62" s="0"/>
      <c r="OAN62" s="0"/>
      <c r="OAO62" s="0"/>
      <c r="OAP62" s="0"/>
      <c r="OAQ62" s="0"/>
      <c r="OAR62" s="0"/>
      <c r="OAS62" s="0"/>
      <c r="OAT62" s="0"/>
      <c r="OAU62" s="0"/>
      <c r="OAV62" s="0"/>
      <c r="OAW62" s="0"/>
      <c r="OAX62" s="0"/>
      <c r="OAY62" s="0"/>
      <c r="OAZ62" s="0"/>
      <c r="OBA62" s="0"/>
      <c r="OBB62" s="0"/>
      <c r="OBC62" s="0"/>
      <c r="OBD62" s="0"/>
      <c r="OBE62" s="0"/>
      <c r="OBF62" s="0"/>
      <c r="OBG62" s="0"/>
      <c r="OBH62" s="0"/>
      <c r="OBI62" s="0"/>
      <c r="OBJ62" s="0"/>
      <c r="OBK62" s="0"/>
      <c r="OBL62" s="0"/>
      <c r="OBM62" s="0"/>
      <c r="OBN62" s="0"/>
      <c r="OBO62" s="0"/>
      <c r="OBP62" s="0"/>
      <c r="OBQ62" s="0"/>
      <c r="OBR62" s="0"/>
      <c r="OBS62" s="0"/>
      <c r="OBT62" s="0"/>
      <c r="OBU62" s="0"/>
      <c r="OBV62" s="0"/>
      <c r="OBW62" s="0"/>
      <c r="OBX62" s="0"/>
      <c r="OBY62" s="0"/>
      <c r="OBZ62" s="0"/>
      <c r="OCA62" s="0"/>
      <c r="OCB62" s="0"/>
      <c r="OCC62" s="0"/>
      <c r="OCD62" s="0"/>
      <c r="OCE62" s="0"/>
      <c r="OCF62" s="0"/>
      <c r="OCG62" s="0"/>
      <c r="OCH62" s="0"/>
      <c r="OCI62" s="0"/>
      <c r="OCJ62" s="0"/>
      <c r="OCK62" s="0"/>
      <c r="OCL62" s="0"/>
      <c r="OCM62" s="0"/>
      <c r="OCN62" s="0"/>
      <c r="OCO62" s="0"/>
      <c r="OCP62" s="0"/>
      <c r="OCQ62" s="0"/>
      <c r="OCR62" s="0"/>
      <c r="OCS62" s="0"/>
      <c r="OCT62" s="0"/>
      <c r="OCU62" s="0"/>
      <c r="OCV62" s="0"/>
      <c r="OCW62" s="0"/>
      <c r="OCX62" s="0"/>
      <c r="OCY62" s="0"/>
      <c r="OCZ62" s="0"/>
      <c r="ODA62" s="0"/>
      <c r="ODB62" s="0"/>
      <c r="ODC62" s="0"/>
      <c r="ODD62" s="0"/>
      <c r="ODE62" s="0"/>
      <c r="ODF62" s="0"/>
      <c r="ODG62" s="0"/>
      <c r="ODH62" s="0"/>
      <c r="ODI62" s="0"/>
      <c r="ODJ62" s="0"/>
      <c r="ODK62" s="0"/>
      <c r="ODL62" s="0"/>
      <c r="ODM62" s="0"/>
      <c r="ODN62" s="0"/>
      <c r="ODO62" s="0"/>
      <c r="ODP62" s="0"/>
      <c r="ODQ62" s="0"/>
      <c r="ODR62" s="0"/>
      <c r="ODS62" s="0"/>
      <c r="ODT62" s="0"/>
      <c r="ODU62" s="0"/>
      <c r="ODV62" s="0"/>
      <c r="ODW62" s="0"/>
      <c r="ODX62" s="0"/>
      <c r="ODY62" s="0"/>
      <c r="ODZ62" s="0"/>
      <c r="OEA62" s="0"/>
      <c r="OEB62" s="0"/>
      <c r="OEC62" s="0"/>
      <c r="OED62" s="0"/>
      <c r="OEE62" s="0"/>
      <c r="OEF62" s="0"/>
      <c r="OEG62" s="0"/>
      <c r="OEH62" s="0"/>
      <c r="OEI62" s="0"/>
      <c r="OEJ62" s="0"/>
      <c r="OEK62" s="0"/>
      <c r="OEL62" s="0"/>
      <c r="OEM62" s="0"/>
      <c r="OEN62" s="0"/>
      <c r="OEO62" s="0"/>
      <c r="OEP62" s="0"/>
      <c r="OEQ62" s="0"/>
      <c r="OER62" s="0"/>
      <c r="OES62" s="0"/>
      <c r="OET62" s="0"/>
      <c r="OEU62" s="0"/>
      <c r="OEV62" s="0"/>
      <c r="OEW62" s="0"/>
      <c r="OEX62" s="0"/>
      <c r="OEY62" s="0"/>
      <c r="OEZ62" s="0"/>
      <c r="OFA62" s="0"/>
      <c r="OFB62" s="0"/>
      <c r="OFC62" s="0"/>
      <c r="OFD62" s="0"/>
      <c r="OFE62" s="0"/>
      <c r="OFF62" s="0"/>
      <c r="OFG62" s="0"/>
      <c r="OFH62" s="0"/>
      <c r="OFI62" s="0"/>
      <c r="OFJ62" s="0"/>
      <c r="OFK62" s="0"/>
      <c r="OFL62" s="0"/>
      <c r="OFM62" s="0"/>
      <c r="OFN62" s="0"/>
      <c r="OFO62" s="0"/>
      <c r="OFP62" s="0"/>
      <c r="OFQ62" s="0"/>
      <c r="OFR62" s="0"/>
      <c r="OFS62" s="0"/>
      <c r="OFT62" s="0"/>
      <c r="OFU62" s="0"/>
      <c r="OFV62" s="0"/>
      <c r="OFW62" s="0"/>
      <c r="OFX62" s="0"/>
      <c r="OFY62" s="0"/>
      <c r="OFZ62" s="0"/>
      <c r="OGA62" s="0"/>
      <c r="OGB62" s="0"/>
      <c r="OGC62" s="0"/>
      <c r="OGD62" s="0"/>
      <c r="OGE62" s="0"/>
      <c r="OGF62" s="0"/>
      <c r="OGG62" s="0"/>
      <c r="OGH62" s="0"/>
      <c r="OGI62" s="0"/>
      <c r="OGJ62" s="0"/>
      <c r="OGK62" s="0"/>
      <c r="OGL62" s="0"/>
      <c r="OGM62" s="0"/>
      <c r="OGN62" s="0"/>
      <c r="OGO62" s="0"/>
      <c r="OGP62" s="0"/>
      <c r="OGQ62" s="0"/>
      <c r="OGR62" s="0"/>
      <c r="OGS62" s="0"/>
      <c r="OGT62" s="0"/>
      <c r="OGU62" s="0"/>
      <c r="OGV62" s="0"/>
      <c r="OGW62" s="0"/>
      <c r="OGX62" s="0"/>
      <c r="OGY62" s="0"/>
      <c r="OGZ62" s="0"/>
      <c r="OHA62" s="0"/>
      <c r="OHB62" s="0"/>
      <c r="OHC62" s="0"/>
      <c r="OHD62" s="0"/>
      <c r="OHE62" s="0"/>
      <c r="OHF62" s="0"/>
      <c r="OHG62" s="0"/>
      <c r="OHH62" s="0"/>
      <c r="OHI62" s="0"/>
      <c r="OHJ62" s="0"/>
      <c r="OHK62" s="0"/>
      <c r="OHL62" s="0"/>
      <c r="OHM62" s="0"/>
      <c r="OHN62" s="0"/>
      <c r="OHO62" s="0"/>
      <c r="OHP62" s="0"/>
      <c r="OHQ62" s="0"/>
      <c r="OHR62" s="0"/>
      <c r="OHS62" s="0"/>
      <c r="OHT62" s="0"/>
      <c r="OHU62" s="0"/>
      <c r="OHV62" s="0"/>
      <c r="OHW62" s="0"/>
      <c r="OHX62" s="0"/>
      <c r="OHY62" s="0"/>
      <c r="OHZ62" s="0"/>
      <c r="OIA62" s="0"/>
      <c r="OIB62" s="0"/>
      <c r="OIC62" s="0"/>
      <c r="OID62" s="0"/>
      <c r="OIE62" s="0"/>
      <c r="OIF62" s="0"/>
      <c r="OIG62" s="0"/>
      <c r="OIH62" s="0"/>
      <c r="OII62" s="0"/>
      <c r="OIJ62" s="0"/>
      <c r="OIK62" s="0"/>
      <c r="OIL62" s="0"/>
      <c r="OIM62" s="0"/>
      <c r="OIN62" s="0"/>
      <c r="OIO62" s="0"/>
      <c r="OIP62" s="0"/>
      <c r="OIQ62" s="0"/>
      <c r="OIR62" s="0"/>
      <c r="OIS62" s="0"/>
      <c r="OIT62" s="0"/>
      <c r="OIU62" s="0"/>
      <c r="OIV62" s="0"/>
      <c r="OIW62" s="0"/>
      <c r="OIX62" s="0"/>
      <c r="OIY62" s="0"/>
      <c r="OIZ62" s="0"/>
      <c r="OJA62" s="0"/>
      <c r="OJB62" s="0"/>
      <c r="OJC62" s="0"/>
      <c r="OJD62" s="0"/>
      <c r="OJE62" s="0"/>
      <c r="OJF62" s="0"/>
      <c r="OJG62" s="0"/>
      <c r="OJH62" s="0"/>
      <c r="OJI62" s="0"/>
      <c r="OJJ62" s="0"/>
      <c r="OJK62" s="0"/>
      <c r="OJL62" s="0"/>
      <c r="OJM62" s="0"/>
      <c r="OJN62" s="0"/>
      <c r="OJO62" s="0"/>
      <c r="OJP62" s="0"/>
      <c r="OJQ62" s="0"/>
      <c r="OJR62" s="0"/>
      <c r="OJS62" s="0"/>
      <c r="OJT62" s="0"/>
      <c r="OJU62" s="0"/>
      <c r="OJV62" s="0"/>
      <c r="OJW62" s="0"/>
      <c r="OJX62" s="0"/>
      <c r="OJY62" s="0"/>
      <c r="OJZ62" s="0"/>
      <c r="OKA62" s="0"/>
      <c r="OKB62" s="0"/>
      <c r="OKC62" s="0"/>
      <c r="OKD62" s="0"/>
      <c r="OKE62" s="0"/>
      <c r="OKF62" s="0"/>
      <c r="OKG62" s="0"/>
      <c r="OKH62" s="0"/>
      <c r="OKI62" s="0"/>
      <c r="OKJ62" s="0"/>
      <c r="OKK62" s="0"/>
      <c r="OKL62" s="0"/>
      <c r="OKM62" s="0"/>
      <c r="OKN62" s="0"/>
      <c r="OKO62" s="0"/>
      <c r="OKP62" s="0"/>
      <c r="OKQ62" s="0"/>
      <c r="OKR62" s="0"/>
      <c r="OKS62" s="0"/>
      <c r="OKT62" s="0"/>
      <c r="OKU62" s="0"/>
      <c r="OKV62" s="0"/>
      <c r="OKW62" s="0"/>
      <c r="OKX62" s="0"/>
      <c r="OKY62" s="0"/>
      <c r="OKZ62" s="0"/>
      <c r="OLA62" s="0"/>
      <c r="OLB62" s="0"/>
      <c r="OLC62" s="0"/>
      <c r="OLD62" s="0"/>
      <c r="OLE62" s="0"/>
      <c r="OLF62" s="0"/>
      <c r="OLG62" s="0"/>
      <c r="OLH62" s="0"/>
      <c r="OLI62" s="0"/>
      <c r="OLJ62" s="0"/>
      <c r="OLK62" s="0"/>
      <c r="OLL62" s="0"/>
      <c r="OLM62" s="0"/>
      <c r="OLN62" s="0"/>
      <c r="OLO62" s="0"/>
      <c r="OLP62" s="0"/>
      <c r="OLQ62" s="0"/>
      <c r="OLR62" s="0"/>
      <c r="OLS62" s="0"/>
      <c r="OLT62" s="0"/>
      <c r="OLU62" s="0"/>
      <c r="OLV62" s="0"/>
      <c r="OLW62" s="0"/>
      <c r="OLX62" s="0"/>
      <c r="OLY62" s="0"/>
      <c r="OLZ62" s="0"/>
      <c r="OMA62" s="0"/>
      <c r="OMB62" s="0"/>
      <c r="OMC62" s="0"/>
      <c r="OMD62" s="0"/>
      <c r="OME62" s="0"/>
      <c r="OMF62" s="0"/>
      <c r="OMG62" s="0"/>
      <c r="OMH62" s="0"/>
      <c r="OMI62" s="0"/>
      <c r="OMJ62" s="0"/>
      <c r="OMK62" s="0"/>
      <c r="OML62" s="0"/>
      <c r="OMM62" s="0"/>
      <c r="OMN62" s="0"/>
      <c r="OMO62" s="0"/>
      <c r="OMP62" s="0"/>
      <c r="OMQ62" s="0"/>
      <c r="OMR62" s="0"/>
      <c r="OMS62" s="0"/>
      <c r="OMT62" s="0"/>
      <c r="OMU62" s="0"/>
      <c r="OMV62" s="0"/>
      <c r="OMW62" s="0"/>
      <c r="OMX62" s="0"/>
      <c r="OMY62" s="0"/>
      <c r="OMZ62" s="0"/>
      <c r="ONA62" s="0"/>
      <c r="ONB62" s="0"/>
      <c r="ONC62" s="0"/>
      <c r="OND62" s="0"/>
      <c r="ONE62" s="0"/>
      <c r="ONF62" s="0"/>
      <c r="ONG62" s="0"/>
      <c r="ONH62" s="0"/>
      <c r="ONI62" s="0"/>
      <c r="ONJ62" s="0"/>
      <c r="ONK62" s="0"/>
      <c r="ONL62" s="0"/>
      <c r="ONM62" s="0"/>
      <c r="ONN62" s="0"/>
      <c r="ONO62" s="0"/>
      <c r="ONP62" s="0"/>
      <c r="ONQ62" s="0"/>
      <c r="ONR62" s="0"/>
      <c r="ONS62" s="0"/>
      <c r="ONT62" s="0"/>
      <c r="ONU62" s="0"/>
      <c r="ONV62" s="0"/>
      <c r="ONW62" s="0"/>
      <c r="ONX62" s="0"/>
      <c r="ONY62" s="0"/>
      <c r="ONZ62" s="0"/>
      <c r="OOA62" s="0"/>
      <c r="OOB62" s="0"/>
      <c r="OOC62" s="0"/>
      <c r="OOD62" s="0"/>
      <c r="OOE62" s="0"/>
      <c r="OOF62" s="0"/>
      <c r="OOG62" s="0"/>
      <c r="OOH62" s="0"/>
      <c r="OOI62" s="0"/>
      <c r="OOJ62" s="0"/>
      <c r="OOK62" s="0"/>
      <c r="OOL62" s="0"/>
      <c r="OOM62" s="0"/>
      <c r="OON62" s="0"/>
      <c r="OOO62" s="0"/>
      <c r="OOP62" s="0"/>
      <c r="OOQ62" s="0"/>
      <c r="OOR62" s="0"/>
      <c r="OOS62" s="0"/>
      <c r="OOT62" s="0"/>
      <c r="OOU62" s="0"/>
      <c r="OOV62" s="0"/>
      <c r="OOW62" s="0"/>
      <c r="OOX62" s="0"/>
      <c r="OOY62" s="0"/>
      <c r="OOZ62" s="0"/>
      <c r="OPA62" s="0"/>
      <c r="OPB62" s="0"/>
      <c r="OPC62" s="0"/>
      <c r="OPD62" s="0"/>
      <c r="OPE62" s="0"/>
      <c r="OPF62" s="0"/>
      <c r="OPG62" s="0"/>
      <c r="OPH62" s="0"/>
      <c r="OPI62" s="0"/>
      <c r="OPJ62" s="0"/>
      <c r="OPK62" s="0"/>
      <c r="OPL62" s="0"/>
      <c r="OPM62" s="0"/>
      <c r="OPN62" s="0"/>
      <c r="OPO62" s="0"/>
      <c r="OPP62" s="0"/>
      <c r="OPQ62" s="0"/>
      <c r="OPR62" s="0"/>
      <c r="OPS62" s="0"/>
      <c r="OPT62" s="0"/>
      <c r="OPU62" s="0"/>
      <c r="OPV62" s="0"/>
      <c r="OPW62" s="0"/>
      <c r="OPX62" s="0"/>
      <c r="OPY62" s="0"/>
      <c r="OPZ62" s="0"/>
      <c r="OQA62" s="0"/>
      <c r="OQB62" s="0"/>
      <c r="OQC62" s="0"/>
      <c r="OQD62" s="0"/>
      <c r="OQE62" s="0"/>
      <c r="OQF62" s="0"/>
      <c r="OQG62" s="0"/>
      <c r="OQH62" s="0"/>
      <c r="OQI62" s="0"/>
      <c r="OQJ62" s="0"/>
      <c r="OQK62" s="0"/>
      <c r="OQL62" s="0"/>
      <c r="OQM62" s="0"/>
      <c r="OQN62" s="0"/>
      <c r="OQO62" s="0"/>
      <c r="OQP62" s="0"/>
      <c r="OQQ62" s="0"/>
      <c r="OQR62" s="0"/>
      <c r="OQS62" s="0"/>
      <c r="OQT62" s="0"/>
      <c r="OQU62" s="0"/>
      <c r="OQV62" s="0"/>
      <c r="OQW62" s="0"/>
      <c r="OQX62" s="0"/>
      <c r="OQY62" s="0"/>
      <c r="OQZ62" s="0"/>
      <c r="ORA62" s="0"/>
      <c r="ORB62" s="0"/>
      <c r="ORC62" s="0"/>
      <c r="ORD62" s="0"/>
      <c r="ORE62" s="0"/>
      <c r="ORF62" s="0"/>
      <c r="ORG62" s="0"/>
      <c r="ORH62" s="0"/>
      <c r="ORI62" s="0"/>
      <c r="ORJ62" s="0"/>
      <c r="ORK62" s="0"/>
      <c r="ORL62" s="0"/>
      <c r="ORM62" s="0"/>
      <c r="ORN62" s="0"/>
      <c r="ORO62" s="0"/>
      <c r="ORP62" s="0"/>
      <c r="ORQ62" s="0"/>
      <c r="ORR62" s="0"/>
      <c r="ORS62" s="0"/>
      <c r="ORT62" s="0"/>
      <c r="ORU62" s="0"/>
      <c r="ORV62" s="0"/>
      <c r="ORW62" s="0"/>
      <c r="ORX62" s="0"/>
      <c r="ORY62" s="0"/>
      <c r="ORZ62" s="0"/>
      <c r="OSA62" s="0"/>
      <c r="OSB62" s="0"/>
      <c r="OSC62" s="0"/>
      <c r="OSD62" s="0"/>
      <c r="OSE62" s="0"/>
      <c r="OSF62" s="0"/>
      <c r="OSG62" s="0"/>
      <c r="OSH62" s="0"/>
      <c r="OSI62" s="0"/>
      <c r="OSJ62" s="0"/>
      <c r="OSK62" s="0"/>
      <c r="OSL62" s="0"/>
      <c r="OSM62" s="0"/>
      <c r="OSN62" s="0"/>
      <c r="OSO62" s="0"/>
      <c r="OSP62" s="0"/>
      <c r="OSQ62" s="0"/>
      <c r="OSR62" s="0"/>
      <c r="OSS62" s="0"/>
      <c r="OST62" s="0"/>
      <c r="OSU62" s="0"/>
      <c r="OSV62" s="0"/>
      <c r="OSW62" s="0"/>
      <c r="OSX62" s="0"/>
      <c r="OSY62" s="0"/>
      <c r="OSZ62" s="0"/>
      <c r="OTA62" s="0"/>
      <c r="OTB62" s="0"/>
      <c r="OTC62" s="0"/>
      <c r="OTD62" s="0"/>
      <c r="OTE62" s="0"/>
      <c r="OTF62" s="0"/>
      <c r="OTG62" s="0"/>
      <c r="OTH62" s="0"/>
      <c r="OTI62" s="0"/>
      <c r="OTJ62" s="0"/>
      <c r="OTK62" s="0"/>
      <c r="OTL62" s="0"/>
      <c r="OTM62" s="0"/>
      <c r="OTN62" s="0"/>
      <c r="OTO62" s="0"/>
      <c r="OTP62" s="0"/>
      <c r="OTQ62" s="0"/>
      <c r="OTR62" s="0"/>
      <c r="OTS62" s="0"/>
      <c r="OTT62" s="0"/>
      <c r="OTU62" s="0"/>
      <c r="OTV62" s="0"/>
      <c r="OTW62" s="0"/>
      <c r="OTX62" s="0"/>
      <c r="OTY62" s="0"/>
      <c r="OTZ62" s="0"/>
      <c r="OUA62" s="0"/>
      <c r="OUB62" s="0"/>
      <c r="OUC62" s="0"/>
      <c r="OUD62" s="0"/>
      <c r="OUE62" s="0"/>
      <c r="OUF62" s="0"/>
      <c r="OUG62" s="0"/>
      <c r="OUH62" s="0"/>
      <c r="OUI62" s="0"/>
      <c r="OUJ62" s="0"/>
      <c r="OUK62" s="0"/>
      <c r="OUL62" s="0"/>
      <c r="OUM62" s="0"/>
      <c r="OUN62" s="0"/>
      <c r="OUO62" s="0"/>
      <c r="OUP62" s="0"/>
      <c r="OUQ62" s="0"/>
      <c r="OUR62" s="0"/>
      <c r="OUS62" s="0"/>
      <c r="OUT62" s="0"/>
      <c r="OUU62" s="0"/>
      <c r="OUV62" s="0"/>
      <c r="OUW62" s="0"/>
      <c r="OUX62" s="0"/>
      <c r="OUY62" s="0"/>
      <c r="OUZ62" s="0"/>
      <c r="OVA62" s="0"/>
      <c r="OVB62" s="0"/>
      <c r="OVC62" s="0"/>
      <c r="OVD62" s="0"/>
      <c r="OVE62" s="0"/>
      <c r="OVF62" s="0"/>
      <c r="OVG62" s="0"/>
      <c r="OVH62" s="0"/>
      <c r="OVI62" s="0"/>
      <c r="OVJ62" s="0"/>
      <c r="OVK62" s="0"/>
      <c r="OVL62" s="0"/>
      <c r="OVM62" s="0"/>
      <c r="OVN62" s="0"/>
      <c r="OVO62" s="0"/>
      <c r="OVP62" s="0"/>
      <c r="OVQ62" s="0"/>
      <c r="OVR62" s="0"/>
      <c r="OVS62" s="0"/>
      <c r="OVT62" s="0"/>
      <c r="OVU62" s="0"/>
      <c r="OVV62" s="0"/>
      <c r="OVW62" s="0"/>
      <c r="OVX62" s="0"/>
      <c r="OVY62" s="0"/>
      <c r="OVZ62" s="0"/>
      <c r="OWA62" s="0"/>
      <c r="OWB62" s="0"/>
      <c r="OWC62" s="0"/>
      <c r="OWD62" s="0"/>
      <c r="OWE62" s="0"/>
      <c r="OWF62" s="0"/>
      <c r="OWG62" s="0"/>
      <c r="OWH62" s="0"/>
      <c r="OWI62" s="0"/>
      <c r="OWJ62" s="0"/>
      <c r="OWK62" s="0"/>
      <c r="OWL62" s="0"/>
      <c r="OWM62" s="0"/>
      <c r="OWN62" s="0"/>
      <c r="OWO62" s="0"/>
      <c r="OWP62" s="0"/>
      <c r="OWQ62" s="0"/>
      <c r="OWR62" s="0"/>
      <c r="OWS62" s="0"/>
      <c r="OWT62" s="0"/>
      <c r="OWU62" s="0"/>
      <c r="OWV62" s="0"/>
      <c r="OWW62" s="0"/>
      <c r="OWX62" s="0"/>
      <c r="OWY62" s="0"/>
      <c r="OWZ62" s="0"/>
      <c r="OXA62" s="0"/>
      <c r="OXB62" s="0"/>
      <c r="OXC62" s="0"/>
      <c r="OXD62" s="0"/>
      <c r="OXE62" s="0"/>
      <c r="OXF62" s="0"/>
      <c r="OXG62" s="0"/>
      <c r="OXH62" s="0"/>
      <c r="OXI62" s="0"/>
      <c r="OXJ62" s="0"/>
      <c r="OXK62" s="0"/>
      <c r="OXL62" s="0"/>
      <c r="OXM62" s="0"/>
      <c r="OXN62" s="0"/>
      <c r="OXO62" s="0"/>
      <c r="OXP62" s="0"/>
      <c r="OXQ62" s="0"/>
      <c r="OXR62" s="0"/>
      <c r="OXS62" s="0"/>
      <c r="OXT62" s="0"/>
      <c r="OXU62" s="0"/>
      <c r="OXV62" s="0"/>
      <c r="OXW62" s="0"/>
      <c r="OXX62" s="0"/>
      <c r="OXY62" s="0"/>
      <c r="OXZ62" s="0"/>
      <c r="OYA62" s="0"/>
      <c r="OYB62" s="0"/>
      <c r="OYC62" s="0"/>
      <c r="OYD62" s="0"/>
      <c r="OYE62" s="0"/>
      <c r="OYF62" s="0"/>
      <c r="OYG62" s="0"/>
      <c r="OYH62" s="0"/>
      <c r="OYI62" s="0"/>
      <c r="OYJ62" s="0"/>
      <c r="OYK62" s="0"/>
      <c r="OYL62" s="0"/>
      <c r="OYM62" s="0"/>
      <c r="OYN62" s="0"/>
      <c r="OYO62" s="0"/>
      <c r="OYP62" s="0"/>
      <c r="OYQ62" s="0"/>
      <c r="OYR62" s="0"/>
      <c r="OYS62" s="0"/>
      <c r="OYT62" s="0"/>
      <c r="OYU62" s="0"/>
      <c r="OYV62" s="0"/>
      <c r="OYW62" s="0"/>
      <c r="OYX62" s="0"/>
      <c r="OYY62" s="0"/>
      <c r="OYZ62" s="0"/>
      <c r="OZA62" s="0"/>
      <c r="OZB62" s="0"/>
      <c r="OZC62" s="0"/>
      <c r="OZD62" s="0"/>
      <c r="OZE62" s="0"/>
      <c r="OZF62" s="0"/>
      <c r="OZG62" s="0"/>
      <c r="OZH62" s="0"/>
      <c r="OZI62" s="0"/>
      <c r="OZJ62" s="0"/>
      <c r="OZK62" s="0"/>
      <c r="OZL62" s="0"/>
      <c r="OZM62" s="0"/>
      <c r="OZN62" s="0"/>
      <c r="OZO62" s="0"/>
      <c r="OZP62" s="0"/>
      <c r="OZQ62" s="0"/>
      <c r="OZR62" s="0"/>
      <c r="OZS62" s="0"/>
      <c r="OZT62" s="0"/>
      <c r="OZU62" s="0"/>
      <c r="OZV62" s="0"/>
      <c r="OZW62" s="0"/>
      <c r="OZX62" s="0"/>
      <c r="OZY62" s="0"/>
      <c r="OZZ62" s="0"/>
      <c r="PAA62" s="0"/>
      <c r="PAB62" s="0"/>
      <c r="PAC62" s="0"/>
      <c r="PAD62" s="0"/>
      <c r="PAE62" s="0"/>
      <c r="PAF62" s="0"/>
      <c r="PAG62" s="0"/>
      <c r="PAH62" s="0"/>
      <c r="PAI62" s="0"/>
      <c r="PAJ62" s="0"/>
      <c r="PAK62" s="0"/>
      <c r="PAL62" s="0"/>
      <c r="PAM62" s="0"/>
      <c r="PAN62" s="0"/>
      <c r="PAO62" s="0"/>
      <c r="PAP62" s="0"/>
      <c r="PAQ62" s="0"/>
      <c r="PAR62" s="0"/>
      <c r="PAS62" s="0"/>
      <c r="PAT62" s="0"/>
      <c r="PAU62" s="0"/>
      <c r="PAV62" s="0"/>
      <c r="PAW62" s="0"/>
      <c r="PAX62" s="0"/>
      <c r="PAY62" s="0"/>
      <c r="PAZ62" s="0"/>
      <c r="PBA62" s="0"/>
      <c r="PBB62" s="0"/>
      <c r="PBC62" s="0"/>
      <c r="PBD62" s="0"/>
      <c r="PBE62" s="0"/>
      <c r="PBF62" s="0"/>
      <c r="PBG62" s="0"/>
      <c r="PBH62" s="0"/>
      <c r="PBI62" s="0"/>
      <c r="PBJ62" s="0"/>
      <c r="PBK62" s="0"/>
      <c r="PBL62" s="0"/>
      <c r="PBM62" s="0"/>
      <c r="PBN62" s="0"/>
      <c r="PBO62" s="0"/>
      <c r="PBP62" s="0"/>
      <c r="PBQ62" s="0"/>
      <c r="PBR62" s="0"/>
      <c r="PBS62" s="0"/>
      <c r="PBT62" s="0"/>
      <c r="PBU62" s="0"/>
      <c r="PBV62" s="0"/>
      <c r="PBW62" s="0"/>
      <c r="PBX62" s="0"/>
      <c r="PBY62" s="0"/>
      <c r="PBZ62" s="0"/>
      <c r="PCA62" s="0"/>
      <c r="PCB62" s="0"/>
      <c r="PCC62" s="0"/>
      <c r="PCD62" s="0"/>
      <c r="PCE62" s="0"/>
      <c r="PCF62" s="0"/>
      <c r="PCG62" s="0"/>
      <c r="PCH62" s="0"/>
      <c r="PCI62" s="0"/>
      <c r="PCJ62" s="0"/>
      <c r="PCK62" s="0"/>
      <c r="PCL62" s="0"/>
      <c r="PCM62" s="0"/>
      <c r="PCN62" s="0"/>
      <c r="PCO62" s="0"/>
      <c r="PCP62" s="0"/>
      <c r="PCQ62" s="0"/>
      <c r="PCR62" s="0"/>
      <c r="PCS62" s="0"/>
      <c r="PCT62" s="0"/>
      <c r="PCU62" s="0"/>
      <c r="PCV62" s="0"/>
      <c r="PCW62" s="0"/>
      <c r="PCX62" s="0"/>
      <c r="PCY62" s="0"/>
      <c r="PCZ62" s="0"/>
      <c r="PDA62" s="0"/>
      <c r="PDB62" s="0"/>
      <c r="PDC62" s="0"/>
      <c r="PDD62" s="0"/>
      <c r="PDE62" s="0"/>
      <c r="PDF62" s="0"/>
      <c r="PDG62" s="0"/>
      <c r="PDH62" s="0"/>
      <c r="PDI62" s="0"/>
      <c r="PDJ62" s="0"/>
      <c r="PDK62" s="0"/>
      <c r="PDL62" s="0"/>
      <c r="PDM62" s="0"/>
      <c r="PDN62" s="0"/>
      <c r="PDO62" s="0"/>
      <c r="PDP62" s="0"/>
      <c r="PDQ62" s="0"/>
      <c r="PDR62" s="0"/>
      <c r="PDS62" s="0"/>
      <c r="PDT62" s="0"/>
      <c r="PDU62" s="0"/>
      <c r="PDV62" s="0"/>
      <c r="PDW62" s="0"/>
      <c r="PDX62" s="0"/>
      <c r="PDY62" s="0"/>
      <c r="PDZ62" s="0"/>
      <c r="PEA62" s="0"/>
      <c r="PEB62" s="0"/>
      <c r="PEC62" s="0"/>
      <c r="PED62" s="0"/>
      <c r="PEE62" s="0"/>
      <c r="PEF62" s="0"/>
      <c r="PEG62" s="0"/>
      <c r="PEH62" s="0"/>
      <c r="PEI62" s="0"/>
      <c r="PEJ62" s="0"/>
      <c r="PEK62" s="0"/>
      <c r="PEL62" s="0"/>
      <c r="PEM62" s="0"/>
      <c r="PEN62" s="0"/>
      <c r="PEO62" s="0"/>
      <c r="PEP62" s="0"/>
      <c r="PEQ62" s="0"/>
      <c r="PER62" s="0"/>
      <c r="PES62" s="0"/>
      <c r="PET62" s="0"/>
      <c r="PEU62" s="0"/>
      <c r="PEV62" s="0"/>
      <c r="PEW62" s="0"/>
      <c r="PEX62" s="0"/>
      <c r="PEY62" s="0"/>
      <c r="PEZ62" s="0"/>
      <c r="PFA62" s="0"/>
      <c r="PFB62" s="0"/>
      <c r="PFC62" s="0"/>
      <c r="PFD62" s="0"/>
      <c r="PFE62" s="0"/>
      <c r="PFF62" s="0"/>
      <c r="PFG62" s="0"/>
      <c r="PFH62" s="0"/>
      <c r="PFI62" s="0"/>
      <c r="PFJ62" s="0"/>
      <c r="PFK62" s="0"/>
      <c r="PFL62" s="0"/>
      <c r="PFM62" s="0"/>
      <c r="PFN62" s="0"/>
      <c r="PFO62" s="0"/>
      <c r="PFP62" s="0"/>
      <c r="PFQ62" s="0"/>
      <c r="PFR62" s="0"/>
      <c r="PFS62" s="0"/>
      <c r="PFT62" s="0"/>
      <c r="PFU62" s="0"/>
      <c r="PFV62" s="0"/>
      <c r="PFW62" s="0"/>
      <c r="PFX62" s="0"/>
      <c r="PFY62" s="0"/>
      <c r="PFZ62" s="0"/>
      <c r="PGA62" s="0"/>
      <c r="PGB62" s="0"/>
      <c r="PGC62" s="0"/>
      <c r="PGD62" s="0"/>
      <c r="PGE62" s="0"/>
      <c r="PGF62" s="0"/>
      <c r="PGG62" s="0"/>
      <c r="PGH62" s="0"/>
      <c r="PGI62" s="0"/>
      <c r="PGJ62" s="0"/>
      <c r="PGK62" s="0"/>
      <c r="PGL62" s="0"/>
      <c r="PGM62" s="0"/>
      <c r="PGN62" s="0"/>
      <c r="PGO62" s="0"/>
      <c r="PGP62" s="0"/>
      <c r="PGQ62" s="0"/>
      <c r="PGR62" s="0"/>
      <c r="PGS62" s="0"/>
      <c r="PGT62" s="0"/>
      <c r="PGU62" s="0"/>
      <c r="PGV62" s="0"/>
      <c r="PGW62" s="0"/>
      <c r="PGX62" s="0"/>
      <c r="PGY62" s="0"/>
      <c r="PGZ62" s="0"/>
      <c r="PHA62" s="0"/>
      <c r="PHB62" s="0"/>
      <c r="PHC62" s="0"/>
      <c r="PHD62" s="0"/>
      <c r="PHE62" s="0"/>
      <c r="PHF62" s="0"/>
      <c r="PHG62" s="0"/>
      <c r="PHH62" s="0"/>
      <c r="PHI62" s="0"/>
      <c r="PHJ62" s="0"/>
      <c r="PHK62" s="0"/>
      <c r="PHL62" s="0"/>
      <c r="PHM62" s="0"/>
      <c r="PHN62" s="0"/>
      <c r="PHO62" s="0"/>
      <c r="PHP62" s="0"/>
      <c r="PHQ62" s="0"/>
      <c r="PHR62" s="0"/>
      <c r="PHS62" s="0"/>
      <c r="PHT62" s="0"/>
      <c r="PHU62" s="0"/>
      <c r="PHV62" s="0"/>
      <c r="PHW62" s="0"/>
      <c r="PHX62" s="0"/>
      <c r="PHY62" s="0"/>
      <c r="PHZ62" s="0"/>
      <c r="PIA62" s="0"/>
      <c r="PIB62" s="0"/>
      <c r="PIC62" s="0"/>
      <c r="PID62" s="0"/>
      <c r="PIE62" s="0"/>
      <c r="PIF62" s="0"/>
      <c r="PIG62" s="0"/>
      <c r="PIH62" s="0"/>
      <c r="PII62" s="0"/>
      <c r="PIJ62" s="0"/>
      <c r="PIK62" s="0"/>
      <c r="PIL62" s="0"/>
      <c r="PIM62" s="0"/>
      <c r="PIN62" s="0"/>
      <c r="PIO62" s="0"/>
      <c r="PIP62" s="0"/>
      <c r="PIQ62" s="0"/>
      <c r="PIR62" s="0"/>
      <c r="PIS62" s="0"/>
      <c r="PIT62" s="0"/>
      <c r="PIU62" s="0"/>
      <c r="PIV62" s="0"/>
      <c r="PIW62" s="0"/>
      <c r="PIX62" s="0"/>
      <c r="PIY62" s="0"/>
      <c r="PIZ62" s="0"/>
      <c r="PJA62" s="0"/>
      <c r="PJB62" s="0"/>
      <c r="PJC62" s="0"/>
      <c r="PJD62" s="0"/>
      <c r="PJE62" s="0"/>
      <c r="PJF62" s="0"/>
      <c r="PJG62" s="0"/>
      <c r="PJH62" s="0"/>
      <c r="PJI62" s="0"/>
      <c r="PJJ62" s="0"/>
      <c r="PJK62" s="0"/>
      <c r="PJL62" s="0"/>
      <c r="PJM62" s="0"/>
      <c r="PJN62" s="0"/>
      <c r="PJO62" s="0"/>
      <c r="PJP62" s="0"/>
      <c r="PJQ62" s="0"/>
      <c r="PJR62" s="0"/>
      <c r="PJS62" s="0"/>
      <c r="PJT62" s="0"/>
      <c r="PJU62" s="0"/>
      <c r="PJV62" s="0"/>
      <c r="PJW62" s="0"/>
      <c r="PJX62" s="0"/>
      <c r="PJY62" s="0"/>
      <c r="PJZ62" s="0"/>
      <c r="PKA62" s="0"/>
      <c r="PKB62" s="0"/>
      <c r="PKC62" s="0"/>
      <c r="PKD62" s="0"/>
      <c r="PKE62" s="0"/>
      <c r="PKF62" s="0"/>
      <c r="PKG62" s="0"/>
      <c r="PKH62" s="0"/>
      <c r="PKI62" s="0"/>
      <c r="PKJ62" s="0"/>
      <c r="PKK62" s="0"/>
      <c r="PKL62" s="0"/>
      <c r="PKM62" s="0"/>
      <c r="PKN62" s="0"/>
      <c r="PKO62" s="0"/>
      <c r="PKP62" s="0"/>
      <c r="PKQ62" s="0"/>
      <c r="PKR62" s="0"/>
      <c r="PKS62" s="0"/>
      <c r="PKT62" s="0"/>
      <c r="PKU62" s="0"/>
      <c r="PKV62" s="0"/>
      <c r="PKW62" s="0"/>
      <c r="PKX62" s="0"/>
      <c r="PKY62" s="0"/>
      <c r="PKZ62" s="0"/>
      <c r="PLA62" s="0"/>
      <c r="PLB62" s="0"/>
      <c r="PLC62" s="0"/>
      <c r="PLD62" s="0"/>
      <c r="PLE62" s="0"/>
      <c r="PLF62" s="0"/>
      <c r="PLG62" s="0"/>
      <c r="PLH62" s="0"/>
      <c r="PLI62" s="0"/>
      <c r="PLJ62" s="0"/>
      <c r="PLK62" s="0"/>
      <c r="PLL62" s="0"/>
      <c r="PLM62" s="0"/>
      <c r="PLN62" s="0"/>
      <c r="PLO62" s="0"/>
      <c r="PLP62" s="0"/>
      <c r="PLQ62" s="0"/>
      <c r="PLR62" s="0"/>
      <c r="PLS62" s="0"/>
      <c r="PLT62" s="0"/>
      <c r="PLU62" s="0"/>
      <c r="PLV62" s="0"/>
      <c r="PLW62" s="0"/>
      <c r="PLX62" s="0"/>
      <c r="PLY62" s="0"/>
      <c r="PLZ62" s="0"/>
      <c r="PMA62" s="0"/>
      <c r="PMB62" s="0"/>
      <c r="PMC62" s="0"/>
      <c r="PMD62" s="0"/>
      <c r="PME62" s="0"/>
      <c r="PMF62" s="0"/>
      <c r="PMG62" s="0"/>
      <c r="PMH62" s="0"/>
      <c r="PMI62" s="0"/>
      <c r="PMJ62" s="0"/>
      <c r="PMK62" s="0"/>
      <c r="PML62" s="0"/>
      <c r="PMM62" s="0"/>
      <c r="PMN62" s="0"/>
      <c r="PMO62" s="0"/>
      <c r="PMP62" s="0"/>
      <c r="PMQ62" s="0"/>
      <c r="PMR62" s="0"/>
      <c r="PMS62" s="0"/>
      <c r="PMT62" s="0"/>
      <c r="PMU62" s="0"/>
      <c r="PMV62" s="0"/>
      <c r="PMW62" s="0"/>
      <c r="PMX62" s="0"/>
      <c r="PMY62" s="0"/>
      <c r="PMZ62" s="0"/>
      <c r="PNA62" s="0"/>
      <c r="PNB62" s="0"/>
      <c r="PNC62" s="0"/>
      <c r="PND62" s="0"/>
      <c r="PNE62" s="0"/>
      <c r="PNF62" s="0"/>
      <c r="PNG62" s="0"/>
      <c r="PNH62" s="0"/>
      <c r="PNI62" s="0"/>
      <c r="PNJ62" s="0"/>
      <c r="PNK62" s="0"/>
      <c r="PNL62" s="0"/>
      <c r="PNM62" s="0"/>
      <c r="PNN62" s="0"/>
      <c r="PNO62" s="0"/>
      <c r="PNP62" s="0"/>
      <c r="PNQ62" s="0"/>
      <c r="PNR62" s="0"/>
      <c r="PNS62" s="0"/>
      <c r="PNT62" s="0"/>
      <c r="PNU62" s="0"/>
      <c r="PNV62" s="0"/>
      <c r="PNW62" s="0"/>
      <c r="PNX62" s="0"/>
      <c r="PNY62" s="0"/>
      <c r="PNZ62" s="0"/>
      <c r="POA62" s="0"/>
      <c r="POB62" s="0"/>
      <c r="POC62" s="0"/>
      <c r="POD62" s="0"/>
      <c r="POE62" s="0"/>
      <c r="POF62" s="0"/>
      <c r="POG62" s="0"/>
      <c r="POH62" s="0"/>
      <c r="POI62" s="0"/>
      <c r="POJ62" s="0"/>
      <c r="POK62" s="0"/>
      <c r="POL62" s="0"/>
      <c r="POM62" s="0"/>
      <c r="PON62" s="0"/>
      <c r="POO62" s="0"/>
      <c r="POP62" s="0"/>
      <c r="POQ62" s="0"/>
      <c r="POR62" s="0"/>
      <c r="POS62" s="0"/>
      <c r="POT62" s="0"/>
      <c r="POU62" s="0"/>
      <c r="POV62" s="0"/>
      <c r="POW62" s="0"/>
      <c r="POX62" s="0"/>
      <c r="POY62" s="0"/>
      <c r="POZ62" s="0"/>
      <c r="PPA62" s="0"/>
      <c r="PPB62" s="0"/>
      <c r="PPC62" s="0"/>
      <c r="PPD62" s="0"/>
      <c r="PPE62" s="0"/>
      <c r="PPF62" s="0"/>
      <c r="PPG62" s="0"/>
      <c r="PPH62" s="0"/>
      <c r="PPI62" s="0"/>
      <c r="PPJ62" s="0"/>
      <c r="PPK62" s="0"/>
      <c r="PPL62" s="0"/>
      <c r="PPM62" s="0"/>
      <c r="PPN62" s="0"/>
      <c r="PPO62" s="0"/>
      <c r="PPP62" s="0"/>
      <c r="PPQ62" s="0"/>
      <c r="PPR62" s="0"/>
      <c r="PPS62" s="0"/>
      <c r="PPT62" s="0"/>
      <c r="PPU62" s="0"/>
      <c r="PPV62" s="0"/>
      <c r="PPW62" s="0"/>
      <c r="PPX62" s="0"/>
      <c r="PPY62" s="0"/>
      <c r="PPZ62" s="0"/>
      <c r="PQA62" s="0"/>
      <c r="PQB62" s="0"/>
      <c r="PQC62" s="0"/>
      <c r="PQD62" s="0"/>
      <c r="PQE62" s="0"/>
      <c r="PQF62" s="0"/>
      <c r="PQG62" s="0"/>
      <c r="PQH62" s="0"/>
      <c r="PQI62" s="0"/>
      <c r="PQJ62" s="0"/>
      <c r="PQK62" s="0"/>
      <c r="PQL62" s="0"/>
      <c r="PQM62" s="0"/>
      <c r="PQN62" s="0"/>
      <c r="PQO62" s="0"/>
      <c r="PQP62" s="0"/>
      <c r="PQQ62" s="0"/>
      <c r="PQR62" s="0"/>
      <c r="PQS62" s="0"/>
      <c r="PQT62" s="0"/>
      <c r="PQU62" s="0"/>
      <c r="PQV62" s="0"/>
      <c r="PQW62" s="0"/>
      <c r="PQX62" s="0"/>
      <c r="PQY62" s="0"/>
      <c r="PQZ62" s="0"/>
      <c r="PRA62" s="0"/>
      <c r="PRB62" s="0"/>
      <c r="PRC62" s="0"/>
      <c r="PRD62" s="0"/>
      <c r="PRE62" s="0"/>
      <c r="PRF62" s="0"/>
      <c r="PRG62" s="0"/>
      <c r="PRH62" s="0"/>
      <c r="PRI62" s="0"/>
      <c r="PRJ62" s="0"/>
      <c r="PRK62" s="0"/>
      <c r="PRL62" s="0"/>
      <c r="PRM62" s="0"/>
      <c r="PRN62" s="0"/>
      <c r="PRO62" s="0"/>
      <c r="PRP62" s="0"/>
      <c r="PRQ62" s="0"/>
      <c r="PRR62" s="0"/>
      <c r="PRS62" s="0"/>
      <c r="PRT62" s="0"/>
      <c r="PRU62" s="0"/>
      <c r="PRV62" s="0"/>
      <c r="PRW62" s="0"/>
      <c r="PRX62" s="0"/>
      <c r="PRY62" s="0"/>
      <c r="PRZ62" s="0"/>
      <c r="PSA62" s="0"/>
      <c r="PSB62" s="0"/>
      <c r="PSC62" s="0"/>
      <c r="PSD62" s="0"/>
      <c r="PSE62" s="0"/>
      <c r="PSF62" s="0"/>
      <c r="PSG62" s="0"/>
      <c r="PSH62" s="0"/>
      <c r="PSI62" s="0"/>
      <c r="PSJ62" s="0"/>
      <c r="PSK62" s="0"/>
      <c r="PSL62" s="0"/>
      <c r="PSM62" s="0"/>
      <c r="PSN62" s="0"/>
      <c r="PSO62" s="0"/>
      <c r="PSP62" s="0"/>
      <c r="PSQ62" s="0"/>
      <c r="PSR62" s="0"/>
      <c r="PSS62" s="0"/>
      <c r="PST62" s="0"/>
      <c r="PSU62" s="0"/>
      <c r="PSV62" s="0"/>
      <c r="PSW62" s="0"/>
      <c r="PSX62" s="0"/>
      <c r="PSY62" s="0"/>
      <c r="PSZ62" s="0"/>
      <c r="PTA62" s="0"/>
      <c r="PTB62" s="0"/>
      <c r="PTC62" s="0"/>
      <c r="PTD62" s="0"/>
      <c r="PTE62" s="0"/>
      <c r="PTF62" s="0"/>
      <c r="PTG62" s="0"/>
      <c r="PTH62" s="0"/>
      <c r="PTI62" s="0"/>
      <c r="PTJ62" s="0"/>
      <c r="PTK62" s="0"/>
      <c r="PTL62" s="0"/>
      <c r="PTM62" s="0"/>
      <c r="PTN62" s="0"/>
      <c r="PTO62" s="0"/>
      <c r="PTP62" s="0"/>
      <c r="PTQ62" s="0"/>
      <c r="PTR62" s="0"/>
      <c r="PTS62" s="0"/>
      <c r="PTT62" s="0"/>
      <c r="PTU62" s="0"/>
      <c r="PTV62" s="0"/>
      <c r="PTW62" s="0"/>
      <c r="PTX62" s="0"/>
      <c r="PTY62" s="0"/>
      <c r="PTZ62" s="0"/>
      <c r="PUA62" s="0"/>
      <c r="PUB62" s="0"/>
      <c r="PUC62" s="0"/>
      <c r="PUD62" s="0"/>
      <c r="PUE62" s="0"/>
      <c r="PUF62" s="0"/>
      <c r="PUG62" s="0"/>
      <c r="PUH62" s="0"/>
      <c r="PUI62" s="0"/>
      <c r="PUJ62" s="0"/>
      <c r="PUK62" s="0"/>
      <c r="PUL62" s="0"/>
      <c r="PUM62" s="0"/>
      <c r="PUN62" s="0"/>
      <c r="PUO62" s="0"/>
      <c r="PUP62" s="0"/>
      <c r="PUQ62" s="0"/>
      <c r="PUR62" s="0"/>
      <c r="PUS62" s="0"/>
      <c r="PUT62" s="0"/>
      <c r="PUU62" s="0"/>
      <c r="PUV62" s="0"/>
      <c r="PUW62" s="0"/>
      <c r="PUX62" s="0"/>
      <c r="PUY62" s="0"/>
      <c r="PUZ62" s="0"/>
      <c r="PVA62" s="0"/>
      <c r="PVB62" s="0"/>
      <c r="PVC62" s="0"/>
      <c r="PVD62" s="0"/>
      <c r="PVE62" s="0"/>
      <c r="PVF62" s="0"/>
      <c r="PVG62" s="0"/>
      <c r="PVH62" s="0"/>
      <c r="PVI62" s="0"/>
      <c r="PVJ62" s="0"/>
      <c r="PVK62" s="0"/>
      <c r="PVL62" s="0"/>
      <c r="PVM62" s="0"/>
      <c r="PVN62" s="0"/>
      <c r="PVO62" s="0"/>
      <c r="PVP62" s="0"/>
      <c r="PVQ62" s="0"/>
      <c r="PVR62" s="0"/>
      <c r="PVS62" s="0"/>
      <c r="PVT62" s="0"/>
      <c r="PVU62" s="0"/>
      <c r="PVV62" s="0"/>
      <c r="PVW62" s="0"/>
      <c r="PVX62" s="0"/>
      <c r="PVY62" s="0"/>
      <c r="PVZ62" s="0"/>
      <c r="PWA62" s="0"/>
      <c r="PWB62" s="0"/>
      <c r="PWC62" s="0"/>
      <c r="PWD62" s="0"/>
      <c r="PWE62" s="0"/>
      <c r="PWF62" s="0"/>
      <c r="PWG62" s="0"/>
      <c r="PWH62" s="0"/>
      <c r="PWI62" s="0"/>
      <c r="PWJ62" s="0"/>
      <c r="PWK62" s="0"/>
      <c r="PWL62" s="0"/>
      <c r="PWM62" s="0"/>
      <c r="PWN62" s="0"/>
      <c r="PWO62" s="0"/>
      <c r="PWP62" s="0"/>
      <c r="PWQ62" s="0"/>
      <c r="PWR62" s="0"/>
      <c r="PWS62" s="0"/>
      <c r="PWT62" s="0"/>
      <c r="PWU62" s="0"/>
      <c r="PWV62" s="0"/>
      <c r="PWW62" s="0"/>
      <c r="PWX62" s="0"/>
      <c r="PWY62" s="0"/>
      <c r="PWZ62" s="0"/>
      <c r="PXA62" s="0"/>
      <c r="PXB62" s="0"/>
      <c r="PXC62" s="0"/>
      <c r="PXD62" s="0"/>
      <c r="PXE62" s="0"/>
      <c r="PXF62" s="0"/>
      <c r="PXG62" s="0"/>
      <c r="PXH62" s="0"/>
      <c r="PXI62" s="0"/>
      <c r="PXJ62" s="0"/>
      <c r="PXK62" s="0"/>
      <c r="PXL62" s="0"/>
      <c r="PXM62" s="0"/>
      <c r="PXN62" s="0"/>
      <c r="PXO62" s="0"/>
      <c r="PXP62" s="0"/>
      <c r="PXQ62" s="0"/>
      <c r="PXR62" s="0"/>
      <c r="PXS62" s="0"/>
      <c r="PXT62" s="0"/>
      <c r="PXU62" s="0"/>
      <c r="PXV62" s="0"/>
      <c r="PXW62" s="0"/>
      <c r="PXX62" s="0"/>
      <c r="PXY62" s="0"/>
      <c r="PXZ62" s="0"/>
      <c r="PYA62" s="0"/>
      <c r="PYB62" s="0"/>
      <c r="PYC62" s="0"/>
      <c r="PYD62" s="0"/>
      <c r="PYE62" s="0"/>
      <c r="PYF62" s="0"/>
      <c r="PYG62" s="0"/>
      <c r="PYH62" s="0"/>
      <c r="PYI62" s="0"/>
      <c r="PYJ62" s="0"/>
      <c r="PYK62" s="0"/>
      <c r="PYL62" s="0"/>
      <c r="PYM62" s="0"/>
      <c r="PYN62" s="0"/>
      <c r="PYO62" s="0"/>
      <c r="PYP62" s="0"/>
      <c r="PYQ62" s="0"/>
      <c r="PYR62" s="0"/>
      <c r="PYS62" s="0"/>
      <c r="PYT62" s="0"/>
      <c r="PYU62" s="0"/>
      <c r="PYV62" s="0"/>
      <c r="PYW62" s="0"/>
      <c r="PYX62" s="0"/>
      <c r="PYY62" s="0"/>
      <c r="PYZ62" s="0"/>
      <c r="PZA62" s="0"/>
      <c r="PZB62" s="0"/>
      <c r="PZC62" s="0"/>
      <c r="PZD62" s="0"/>
      <c r="PZE62" s="0"/>
      <c r="PZF62" s="0"/>
      <c r="PZG62" s="0"/>
      <c r="PZH62" s="0"/>
      <c r="PZI62" s="0"/>
      <c r="PZJ62" s="0"/>
      <c r="PZK62" s="0"/>
      <c r="PZL62" s="0"/>
      <c r="PZM62" s="0"/>
      <c r="PZN62" s="0"/>
      <c r="PZO62" s="0"/>
      <c r="PZP62" s="0"/>
      <c r="PZQ62" s="0"/>
      <c r="PZR62" s="0"/>
      <c r="PZS62" s="0"/>
      <c r="PZT62" s="0"/>
      <c r="PZU62" s="0"/>
      <c r="PZV62" s="0"/>
      <c r="PZW62" s="0"/>
      <c r="PZX62" s="0"/>
      <c r="PZY62" s="0"/>
      <c r="PZZ62" s="0"/>
      <c r="QAA62" s="0"/>
      <c r="QAB62" s="0"/>
      <c r="QAC62" s="0"/>
      <c r="QAD62" s="0"/>
      <c r="QAE62" s="0"/>
      <c r="QAF62" s="0"/>
      <c r="QAG62" s="0"/>
      <c r="QAH62" s="0"/>
      <c r="QAI62" s="0"/>
      <c r="QAJ62" s="0"/>
      <c r="QAK62" s="0"/>
      <c r="QAL62" s="0"/>
      <c r="QAM62" s="0"/>
      <c r="QAN62" s="0"/>
      <c r="QAO62" s="0"/>
      <c r="QAP62" s="0"/>
      <c r="QAQ62" s="0"/>
      <c r="QAR62" s="0"/>
      <c r="QAS62" s="0"/>
      <c r="QAT62" s="0"/>
      <c r="QAU62" s="0"/>
      <c r="QAV62" s="0"/>
      <c r="QAW62" s="0"/>
      <c r="QAX62" s="0"/>
      <c r="QAY62" s="0"/>
      <c r="QAZ62" s="0"/>
      <c r="QBA62" s="0"/>
      <c r="QBB62" s="0"/>
      <c r="QBC62" s="0"/>
      <c r="QBD62" s="0"/>
      <c r="QBE62" s="0"/>
      <c r="QBF62" s="0"/>
      <c r="QBG62" s="0"/>
      <c r="QBH62" s="0"/>
      <c r="QBI62" s="0"/>
      <c r="QBJ62" s="0"/>
      <c r="QBK62" s="0"/>
      <c r="QBL62" s="0"/>
      <c r="QBM62" s="0"/>
      <c r="QBN62" s="0"/>
      <c r="QBO62" s="0"/>
      <c r="QBP62" s="0"/>
      <c r="QBQ62" s="0"/>
      <c r="QBR62" s="0"/>
      <c r="QBS62" s="0"/>
      <c r="QBT62" s="0"/>
      <c r="QBU62" s="0"/>
      <c r="QBV62" s="0"/>
      <c r="QBW62" s="0"/>
      <c r="QBX62" s="0"/>
      <c r="QBY62" s="0"/>
      <c r="QBZ62" s="0"/>
      <c r="QCA62" s="0"/>
      <c r="QCB62" s="0"/>
      <c r="QCC62" s="0"/>
      <c r="QCD62" s="0"/>
      <c r="QCE62" s="0"/>
      <c r="QCF62" s="0"/>
      <c r="QCG62" s="0"/>
      <c r="QCH62" s="0"/>
      <c r="QCI62" s="0"/>
      <c r="QCJ62" s="0"/>
      <c r="QCK62" s="0"/>
      <c r="QCL62" s="0"/>
      <c r="QCM62" s="0"/>
      <c r="QCN62" s="0"/>
      <c r="QCO62" s="0"/>
      <c r="QCP62" s="0"/>
      <c r="QCQ62" s="0"/>
      <c r="QCR62" s="0"/>
      <c r="QCS62" s="0"/>
      <c r="QCT62" s="0"/>
      <c r="QCU62" s="0"/>
      <c r="QCV62" s="0"/>
      <c r="QCW62" s="0"/>
      <c r="QCX62" s="0"/>
      <c r="QCY62" s="0"/>
      <c r="QCZ62" s="0"/>
      <c r="QDA62" s="0"/>
      <c r="QDB62" s="0"/>
      <c r="QDC62" s="0"/>
      <c r="QDD62" s="0"/>
      <c r="QDE62" s="0"/>
      <c r="QDF62" s="0"/>
      <c r="QDG62" s="0"/>
      <c r="QDH62" s="0"/>
      <c r="QDI62" s="0"/>
      <c r="QDJ62" s="0"/>
      <c r="QDK62" s="0"/>
      <c r="QDL62" s="0"/>
      <c r="QDM62" s="0"/>
      <c r="QDN62" s="0"/>
      <c r="QDO62" s="0"/>
      <c r="QDP62" s="0"/>
      <c r="QDQ62" s="0"/>
      <c r="QDR62" s="0"/>
      <c r="QDS62" s="0"/>
      <c r="QDT62" s="0"/>
      <c r="QDU62" s="0"/>
      <c r="QDV62" s="0"/>
      <c r="QDW62" s="0"/>
      <c r="QDX62" s="0"/>
      <c r="QDY62" s="0"/>
      <c r="QDZ62" s="0"/>
      <c r="QEA62" s="0"/>
      <c r="QEB62" s="0"/>
      <c r="QEC62" s="0"/>
      <c r="QED62" s="0"/>
      <c r="QEE62" s="0"/>
      <c r="QEF62" s="0"/>
      <c r="QEG62" s="0"/>
      <c r="QEH62" s="0"/>
      <c r="QEI62" s="0"/>
      <c r="QEJ62" s="0"/>
      <c r="QEK62" s="0"/>
      <c r="QEL62" s="0"/>
      <c r="QEM62" s="0"/>
      <c r="QEN62" s="0"/>
      <c r="QEO62" s="0"/>
      <c r="QEP62" s="0"/>
      <c r="QEQ62" s="0"/>
      <c r="QER62" s="0"/>
      <c r="QES62" s="0"/>
      <c r="QET62" s="0"/>
      <c r="QEU62" s="0"/>
      <c r="QEV62" s="0"/>
      <c r="QEW62" s="0"/>
      <c r="QEX62" s="0"/>
      <c r="QEY62" s="0"/>
      <c r="QEZ62" s="0"/>
      <c r="QFA62" s="0"/>
      <c r="QFB62" s="0"/>
      <c r="QFC62" s="0"/>
      <c r="QFD62" s="0"/>
      <c r="QFE62" s="0"/>
      <c r="QFF62" s="0"/>
      <c r="QFG62" s="0"/>
      <c r="QFH62" s="0"/>
      <c r="QFI62" s="0"/>
      <c r="QFJ62" s="0"/>
      <c r="QFK62" s="0"/>
      <c r="QFL62" s="0"/>
      <c r="QFM62" s="0"/>
      <c r="QFN62" s="0"/>
      <c r="QFO62" s="0"/>
      <c r="QFP62" s="0"/>
      <c r="QFQ62" s="0"/>
      <c r="QFR62" s="0"/>
      <c r="QFS62" s="0"/>
      <c r="QFT62" s="0"/>
      <c r="QFU62" s="0"/>
      <c r="QFV62" s="0"/>
      <c r="QFW62" s="0"/>
      <c r="QFX62" s="0"/>
      <c r="QFY62" s="0"/>
      <c r="QFZ62" s="0"/>
      <c r="QGA62" s="0"/>
      <c r="QGB62" s="0"/>
      <c r="QGC62" s="0"/>
      <c r="QGD62" s="0"/>
      <c r="QGE62" s="0"/>
      <c r="QGF62" s="0"/>
      <c r="QGG62" s="0"/>
      <c r="QGH62" s="0"/>
      <c r="QGI62" s="0"/>
      <c r="QGJ62" s="0"/>
      <c r="QGK62" s="0"/>
      <c r="QGL62" s="0"/>
      <c r="QGM62" s="0"/>
      <c r="QGN62" s="0"/>
      <c r="QGO62" s="0"/>
      <c r="QGP62" s="0"/>
      <c r="QGQ62" s="0"/>
      <c r="QGR62" s="0"/>
      <c r="QGS62" s="0"/>
      <c r="QGT62" s="0"/>
      <c r="QGU62" s="0"/>
      <c r="QGV62" s="0"/>
      <c r="QGW62" s="0"/>
      <c r="QGX62" s="0"/>
      <c r="QGY62" s="0"/>
      <c r="QGZ62" s="0"/>
      <c r="QHA62" s="0"/>
      <c r="QHB62" s="0"/>
      <c r="QHC62" s="0"/>
      <c r="QHD62" s="0"/>
      <c r="QHE62" s="0"/>
      <c r="QHF62" s="0"/>
      <c r="QHG62" s="0"/>
      <c r="QHH62" s="0"/>
      <c r="QHI62" s="0"/>
      <c r="QHJ62" s="0"/>
      <c r="QHK62" s="0"/>
      <c r="QHL62" s="0"/>
      <c r="QHM62" s="0"/>
      <c r="QHN62" s="0"/>
      <c r="QHO62" s="0"/>
      <c r="QHP62" s="0"/>
      <c r="QHQ62" s="0"/>
      <c r="QHR62" s="0"/>
      <c r="QHS62" s="0"/>
      <c r="QHT62" s="0"/>
      <c r="QHU62" s="0"/>
      <c r="QHV62" s="0"/>
      <c r="QHW62" s="0"/>
      <c r="QHX62" s="0"/>
      <c r="QHY62" s="0"/>
      <c r="QHZ62" s="0"/>
      <c r="QIA62" s="0"/>
      <c r="QIB62" s="0"/>
      <c r="QIC62" s="0"/>
      <c r="QID62" s="0"/>
      <c r="QIE62" s="0"/>
      <c r="QIF62" s="0"/>
      <c r="QIG62" s="0"/>
      <c r="QIH62" s="0"/>
      <c r="QII62" s="0"/>
      <c r="QIJ62" s="0"/>
      <c r="QIK62" s="0"/>
      <c r="QIL62" s="0"/>
      <c r="QIM62" s="0"/>
      <c r="QIN62" s="0"/>
      <c r="QIO62" s="0"/>
      <c r="QIP62" s="0"/>
      <c r="QIQ62" s="0"/>
      <c r="QIR62" s="0"/>
      <c r="QIS62" s="0"/>
      <c r="QIT62" s="0"/>
      <c r="QIU62" s="0"/>
      <c r="QIV62" s="0"/>
      <c r="QIW62" s="0"/>
      <c r="QIX62" s="0"/>
      <c r="QIY62" s="0"/>
      <c r="QIZ62" s="0"/>
      <c r="QJA62" s="0"/>
      <c r="QJB62" s="0"/>
      <c r="QJC62" s="0"/>
      <c r="QJD62" s="0"/>
      <c r="QJE62" s="0"/>
      <c r="QJF62" s="0"/>
      <c r="QJG62" s="0"/>
      <c r="QJH62" s="0"/>
      <c r="QJI62" s="0"/>
      <c r="QJJ62" s="0"/>
      <c r="QJK62" s="0"/>
      <c r="QJL62" s="0"/>
      <c r="QJM62" s="0"/>
      <c r="QJN62" s="0"/>
      <c r="QJO62" s="0"/>
      <c r="QJP62" s="0"/>
      <c r="QJQ62" s="0"/>
      <c r="QJR62" s="0"/>
      <c r="QJS62" s="0"/>
      <c r="QJT62" s="0"/>
      <c r="QJU62" s="0"/>
      <c r="QJV62" s="0"/>
      <c r="QJW62" s="0"/>
      <c r="QJX62" s="0"/>
      <c r="QJY62" s="0"/>
      <c r="QJZ62" s="0"/>
      <c r="QKA62" s="0"/>
      <c r="QKB62" s="0"/>
      <c r="QKC62" s="0"/>
      <c r="QKD62" s="0"/>
      <c r="QKE62" s="0"/>
      <c r="QKF62" s="0"/>
      <c r="QKG62" s="0"/>
      <c r="QKH62" s="0"/>
      <c r="QKI62" s="0"/>
      <c r="QKJ62" s="0"/>
      <c r="QKK62" s="0"/>
      <c r="QKL62" s="0"/>
      <c r="QKM62" s="0"/>
      <c r="QKN62" s="0"/>
      <c r="QKO62" s="0"/>
      <c r="QKP62" s="0"/>
      <c r="QKQ62" s="0"/>
      <c r="QKR62" s="0"/>
      <c r="QKS62" s="0"/>
      <c r="QKT62" s="0"/>
      <c r="QKU62" s="0"/>
      <c r="QKV62" s="0"/>
      <c r="QKW62" s="0"/>
      <c r="QKX62" s="0"/>
      <c r="QKY62" s="0"/>
      <c r="QKZ62" s="0"/>
      <c r="QLA62" s="0"/>
      <c r="QLB62" s="0"/>
      <c r="QLC62" s="0"/>
      <c r="QLD62" s="0"/>
      <c r="QLE62" s="0"/>
      <c r="QLF62" s="0"/>
      <c r="QLG62" s="0"/>
      <c r="QLH62" s="0"/>
      <c r="QLI62" s="0"/>
      <c r="QLJ62" s="0"/>
      <c r="QLK62" s="0"/>
      <c r="QLL62" s="0"/>
      <c r="QLM62" s="0"/>
      <c r="QLN62" s="0"/>
      <c r="QLO62" s="0"/>
      <c r="QLP62" s="0"/>
      <c r="QLQ62" s="0"/>
      <c r="QLR62" s="0"/>
      <c r="QLS62" s="0"/>
      <c r="QLT62" s="0"/>
      <c r="QLU62" s="0"/>
      <c r="QLV62" s="0"/>
      <c r="QLW62" s="0"/>
      <c r="QLX62" s="0"/>
      <c r="QLY62" s="0"/>
      <c r="QLZ62" s="0"/>
      <c r="QMA62" s="0"/>
      <c r="QMB62" s="0"/>
      <c r="QMC62" s="0"/>
      <c r="QMD62" s="0"/>
      <c r="QME62" s="0"/>
      <c r="QMF62" s="0"/>
      <c r="QMG62" s="0"/>
      <c r="QMH62" s="0"/>
      <c r="QMI62" s="0"/>
      <c r="QMJ62" s="0"/>
      <c r="QMK62" s="0"/>
      <c r="QML62" s="0"/>
      <c r="QMM62" s="0"/>
      <c r="QMN62" s="0"/>
      <c r="QMO62" s="0"/>
      <c r="QMP62" s="0"/>
      <c r="QMQ62" s="0"/>
      <c r="QMR62" s="0"/>
      <c r="QMS62" s="0"/>
      <c r="QMT62" s="0"/>
      <c r="QMU62" s="0"/>
      <c r="QMV62" s="0"/>
      <c r="QMW62" s="0"/>
      <c r="QMX62" s="0"/>
      <c r="QMY62" s="0"/>
      <c r="QMZ62" s="0"/>
      <c r="QNA62" s="0"/>
      <c r="QNB62" s="0"/>
      <c r="QNC62" s="0"/>
      <c r="QND62" s="0"/>
      <c r="QNE62" s="0"/>
      <c r="QNF62" s="0"/>
      <c r="QNG62" s="0"/>
      <c r="QNH62" s="0"/>
      <c r="QNI62" s="0"/>
      <c r="QNJ62" s="0"/>
      <c r="QNK62" s="0"/>
      <c r="QNL62" s="0"/>
      <c r="QNM62" s="0"/>
      <c r="QNN62" s="0"/>
      <c r="QNO62" s="0"/>
      <c r="QNP62" s="0"/>
      <c r="QNQ62" s="0"/>
      <c r="QNR62" s="0"/>
      <c r="QNS62" s="0"/>
      <c r="QNT62" s="0"/>
      <c r="QNU62" s="0"/>
      <c r="QNV62" s="0"/>
      <c r="QNW62" s="0"/>
      <c r="QNX62" s="0"/>
      <c r="QNY62" s="0"/>
      <c r="QNZ62" s="0"/>
      <c r="QOA62" s="0"/>
      <c r="QOB62" s="0"/>
      <c r="QOC62" s="0"/>
      <c r="QOD62" s="0"/>
      <c r="QOE62" s="0"/>
      <c r="QOF62" s="0"/>
      <c r="QOG62" s="0"/>
      <c r="QOH62" s="0"/>
      <c r="QOI62" s="0"/>
      <c r="QOJ62" s="0"/>
      <c r="QOK62" s="0"/>
      <c r="QOL62" s="0"/>
      <c r="QOM62" s="0"/>
      <c r="QON62" s="0"/>
      <c r="QOO62" s="0"/>
      <c r="QOP62" s="0"/>
      <c r="QOQ62" s="0"/>
      <c r="QOR62" s="0"/>
      <c r="QOS62" s="0"/>
      <c r="QOT62" s="0"/>
      <c r="QOU62" s="0"/>
      <c r="QOV62" s="0"/>
      <c r="QOW62" s="0"/>
      <c r="QOX62" s="0"/>
      <c r="QOY62" s="0"/>
      <c r="QOZ62" s="0"/>
      <c r="QPA62" s="0"/>
      <c r="QPB62" s="0"/>
      <c r="QPC62" s="0"/>
      <c r="QPD62" s="0"/>
      <c r="QPE62" s="0"/>
      <c r="QPF62" s="0"/>
      <c r="QPG62" s="0"/>
      <c r="QPH62" s="0"/>
      <c r="QPI62" s="0"/>
      <c r="QPJ62" s="0"/>
      <c r="QPK62" s="0"/>
      <c r="QPL62" s="0"/>
      <c r="QPM62" s="0"/>
      <c r="QPN62" s="0"/>
      <c r="QPO62" s="0"/>
      <c r="QPP62" s="0"/>
      <c r="QPQ62" s="0"/>
      <c r="QPR62" s="0"/>
      <c r="QPS62" s="0"/>
      <c r="QPT62" s="0"/>
      <c r="QPU62" s="0"/>
      <c r="QPV62" s="0"/>
      <c r="QPW62" s="0"/>
      <c r="QPX62" s="0"/>
      <c r="QPY62" s="0"/>
      <c r="QPZ62" s="0"/>
      <c r="QQA62" s="0"/>
      <c r="QQB62" s="0"/>
      <c r="QQC62" s="0"/>
      <c r="QQD62" s="0"/>
      <c r="QQE62" s="0"/>
      <c r="QQF62" s="0"/>
      <c r="QQG62" s="0"/>
      <c r="QQH62" s="0"/>
      <c r="QQI62" s="0"/>
      <c r="QQJ62" s="0"/>
      <c r="QQK62" s="0"/>
      <c r="QQL62" s="0"/>
      <c r="QQM62" s="0"/>
      <c r="QQN62" s="0"/>
      <c r="QQO62" s="0"/>
      <c r="QQP62" s="0"/>
      <c r="QQQ62" s="0"/>
      <c r="QQR62" s="0"/>
      <c r="QQS62" s="0"/>
      <c r="QQT62" s="0"/>
      <c r="QQU62" s="0"/>
      <c r="QQV62" s="0"/>
      <c r="QQW62" s="0"/>
      <c r="QQX62" s="0"/>
      <c r="QQY62" s="0"/>
      <c r="QQZ62" s="0"/>
      <c r="QRA62" s="0"/>
      <c r="QRB62" s="0"/>
      <c r="QRC62" s="0"/>
      <c r="QRD62" s="0"/>
      <c r="QRE62" s="0"/>
      <c r="QRF62" s="0"/>
      <c r="QRG62" s="0"/>
      <c r="QRH62" s="0"/>
      <c r="QRI62" s="0"/>
      <c r="QRJ62" s="0"/>
      <c r="QRK62" s="0"/>
      <c r="QRL62" s="0"/>
      <c r="QRM62" s="0"/>
      <c r="QRN62" s="0"/>
      <c r="QRO62" s="0"/>
      <c r="QRP62" s="0"/>
      <c r="QRQ62" s="0"/>
      <c r="QRR62" s="0"/>
      <c r="QRS62" s="0"/>
      <c r="QRT62" s="0"/>
      <c r="QRU62" s="0"/>
      <c r="QRV62" s="0"/>
      <c r="QRW62" s="0"/>
      <c r="QRX62" s="0"/>
      <c r="QRY62" s="0"/>
      <c r="QRZ62" s="0"/>
      <c r="QSA62" s="0"/>
      <c r="QSB62" s="0"/>
      <c r="QSC62" s="0"/>
      <c r="QSD62" s="0"/>
      <c r="QSE62" s="0"/>
      <c r="QSF62" s="0"/>
      <c r="QSG62" s="0"/>
      <c r="QSH62" s="0"/>
      <c r="QSI62" s="0"/>
      <c r="QSJ62" s="0"/>
      <c r="QSK62" s="0"/>
      <c r="QSL62" s="0"/>
      <c r="QSM62" s="0"/>
      <c r="QSN62" s="0"/>
      <c r="QSO62" s="0"/>
      <c r="QSP62" s="0"/>
      <c r="QSQ62" s="0"/>
      <c r="QSR62" s="0"/>
      <c r="QSS62" s="0"/>
      <c r="QST62" s="0"/>
      <c r="QSU62" s="0"/>
      <c r="QSV62" s="0"/>
      <c r="QSW62" s="0"/>
      <c r="QSX62" s="0"/>
      <c r="QSY62" s="0"/>
      <c r="QSZ62" s="0"/>
      <c r="QTA62" s="0"/>
      <c r="QTB62" s="0"/>
      <c r="QTC62" s="0"/>
      <c r="QTD62" s="0"/>
      <c r="QTE62" s="0"/>
      <c r="QTF62" s="0"/>
      <c r="QTG62" s="0"/>
      <c r="QTH62" s="0"/>
      <c r="QTI62" s="0"/>
      <c r="QTJ62" s="0"/>
      <c r="QTK62" s="0"/>
      <c r="QTL62" s="0"/>
      <c r="QTM62" s="0"/>
      <c r="QTN62" s="0"/>
      <c r="QTO62" s="0"/>
      <c r="QTP62" s="0"/>
      <c r="QTQ62" s="0"/>
      <c r="QTR62" s="0"/>
      <c r="QTS62" s="0"/>
      <c r="QTT62" s="0"/>
      <c r="QTU62" s="0"/>
      <c r="QTV62" s="0"/>
      <c r="QTW62" s="0"/>
      <c r="QTX62" s="0"/>
      <c r="QTY62" s="0"/>
      <c r="QTZ62" s="0"/>
      <c r="QUA62" s="0"/>
      <c r="QUB62" s="0"/>
      <c r="QUC62" s="0"/>
      <c r="QUD62" s="0"/>
      <c r="QUE62" s="0"/>
      <c r="QUF62" s="0"/>
      <c r="QUG62" s="0"/>
      <c r="QUH62" s="0"/>
      <c r="QUI62" s="0"/>
      <c r="QUJ62" s="0"/>
      <c r="QUK62" s="0"/>
      <c r="QUL62" s="0"/>
      <c r="QUM62" s="0"/>
      <c r="QUN62" s="0"/>
      <c r="QUO62" s="0"/>
      <c r="QUP62" s="0"/>
      <c r="QUQ62" s="0"/>
      <c r="QUR62" s="0"/>
      <c r="QUS62" s="0"/>
      <c r="QUT62" s="0"/>
      <c r="QUU62" s="0"/>
      <c r="QUV62" s="0"/>
      <c r="QUW62" s="0"/>
      <c r="QUX62" s="0"/>
      <c r="QUY62" s="0"/>
      <c r="QUZ62" s="0"/>
      <c r="QVA62" s="0"/>
      <c r="QVB62" s="0"/>
      <c r="QVC62" s="0"/>
      <c r="QVD62" s="0"/>
      <c r="QVE62" s="0"/>
      <c r="QVF62" s="0"/>
      <c r="QVG62" s="0"/>
      <c r="QVH62" s="0"/>
      <c r="QVI62" s="0"/>
      <c r="QVJ62" s="0"/>
      <c r="QVK62" s="0"/>
      <c r="QVL62" s="0"/>
      <c r="QVM62" s="0"/>
      <c r="QVN62" s="0"/>
      <c r="QVO62" s="0"/>
      <c r="QVP62" s="0"/>
      <c r="QVQ62" s="0"/>
      <c r="QVR62" s="0"/>
      <c r="QVS62" s="0"/>
      <c r="QVT62" s="0"/>
      <c r="QVU62" s="0"/>
      <c r="QVV62" s="0"/>
      <c r="QVW62" s="0"/>
      <c r="QVX62" s="0"/>
      <c r="QVY62" s="0"/>
      <c r="QVZ62" s="0"/>
      <c r="QWA62" s="0"/>
      <c r="QWB62" s="0"/>
      <c r="QWC62" s="0"/>
      <c r="QWD62" s="0"/>
      <c r="QWE62" s="0"/>
      <c r="QWF62" s="0"/>
      <c r="QWG62" s="0"/>
      <c r="QWH62" s="0"/>
      <c r="QWI62" s="0"/>
      <c r="QWJ62" s="0"/>
      <c r="QWK62" s="0"/>
      <c r="QWL62" s="0"/>
      <c r="QWM62" s="0"/>
      <c r="QWN62" s="0"/>
      <c r="QWO62" s="0"/>
      <c r="QWP62" s="0"/>
      <c r="QWQ62" s="0"/>
      <c r="QWR62" s="0"/>
      <c r="QWS62" s="0"/>
      <c r="QWT62" s="0"/>
      <c r="QWU62" s="0"/>
      <c r="QWV62" s="0"/>
      <c r="QWW62" s="0"/>
      <c r="QWX62" s="0"/>
      <c r="QWY62" s="0"/>
      <c r="QWZ62" s="0"/>
      <c r="QXA62" s="0"/>
      <c r="QXB62" s="0"/>
      <c r="QXC62" s="0"/>
      <c r="QXD62" s="0"/>
      <c r="QXE62" s="0"/>
      <c r="QXF62" s="0"/>
      <c r="QXG62" s="0"/>
      <c r="QXH62" s="0"/>
      <c r="QXI62" s="0"/>
      <c r="QXJ62" s="0"/>
      <c r="QXK62" s="0"/>
      <c r="QXL62" s="0"/>
      <c r="QXM62" s="0"/>
      <c r="QXN62" s="0"/>
      <c r="QXO62" s="0"/>
      <c r="QXP62" s="0"/>
      <c r="QXQ62" s="0"/>
      <c r="QXR62" s="0"/>
      <c r="QXS62" s="0"/>
      <c r="QXT62" s="0"/>
      <c r="QXU62" s="0"/>
      <c r="QXV62" s="0"/>
      <c r="QXW62" s="0"/>
      <c r="QXX62" s="0"/>
      <c r="QXY62" s="0"/>
      <c r="QXZ62" s="0"/>
      <c r="QYA62" s="0"/>
      <c r="QYB62" s="0"/>
      <c r="QYC62" s="0"/>
      <c r="QYD62" s="0"/>
      <c r="QYE62" s="0"/>
      <c r="QYF62" s="0"/>
      <c r="QYG62" s="0"/>
      <c r="QYH62" s="0"/>
      <c r="QYI62" s="0"/>
      <c r="QYJ62" s="0"/>
      <c r="QYK62" s="0"/>
      <c r="QYL62" s="0"/>
      <c r="QYM62" s="0"/>
      <c r="QYN62" s="0"/>
      <c r="QYO62" s="0"/>
      <c r="QYP62" s="0"/>
      <c r="QYQ62" s="0"/>
      <c r="QYR62" s="0"/>
      <c r="QYS62" s="0"/>
      <c r="QYT62" s="0"/>
      <c r="QYU62" s="0"/>
      <c r="QYV62" s="0"/>
      <c r="QYW62" s="0"/>
      <c r="QYX62" s="0"/>
      <c r="QYY62" s="0"/>
      <c r="QYZ62" s="0"/>
      <c r="QZA62" s="0"/>
      <c r="QZB62" s="0"/>
      <c r="QZC62" s="0"/>
      <c r="QZD62" s="0"/>
      <c r="QZE62" s="0"/>
      <c r="QZF62" s="0"/>
      <c r="QZG62" s="0"/>
      <c r="QZH62" s="0"/>
      <c r="QZI62" s="0"/>
      <c r="QZJ62" s="0"/>
      <c r="QZK62" s="0"/>
      <c r="QZL62" s="0"/>
      <c r="QZM62" s="0"/>
      <c r="QZN62" s="0"/>
      <c r="QZO62" s="0"/>
      <c r="QZP62" s="0"/>
      <c r="QZQ62" s="0"/>
      <c r="QZR62" s="0"/>
      <c r="QZS62" s="0"/>
      <c r="QZT62" s="0"/>
      <c r="QZU62" s="0"/>
      <c r="QZV62" s="0"/>
      <c r="QZW62" s="0"/>
      <c r="QZX62" s="0"/>
      <c r="QZY62" s="0"/>
      <c r="QZZ62" s="0"/>
      <c r="RAA62" s="0"/>
      <c r="RAB62" s="0"/>
      <c r="RAC62" s="0"/>
      <c r="RAD62" s="0"/>
      <c r="RAE62" s="0"/>
      <c r="RAF62" s="0"/>
      <c r="RAG62" s="0"/>
      <c r="RAH62" s="0"/>
      <c r="RAI62" s="0"/>
      <c r="RAJ62" s="0"/>
      <c r="RAK62" s="0"/>
      <c r="RAL62" s="0"/>
      <c r="RAM62" s="0"/>
      <c r="RAN62" s="0"/>
      <c r="RAO62" s="0"/>
      <c r="RAP62" s="0"/>
      <c r="RAQ62" s="0"/>
      <c r="RAR62" s="0"/>
      <c r="RAS62" s="0"/>
      <c r="RAT62" s="0"/>
      <c r="RAU62" s="0"/>
      <c r="RAV62" s="0"/>
      <c r="RAW62" s="0"/>
      <c r="RAX62" s="0"/>
      <c r="RAY62" s="0"/>
      <c r="RAZ62" s="0"/>
      <c r="RBA62" s="0"/>
      <c r="RBB62" s="0"/>
      <c r="RBC62" s="0"/>
      <c r="RBD62" s="0"/>
      <c r="RBE62" s="0"/>
      <c r="RBF62" s="0"/>
      <c r="RBG62" s="0"/>
      <c r="RBH62" s="0"/>
      <c r="RBI62" s="0"/>
      <c r="RBJ62" s="0"/>
      <c r="RBK62" s="0"/>
      <c r="RBL62" s="0"/>
      <c r="RBM62" s="0"/>
      <c r="RBN62" s="0"/>
      <c r="RBO62" s="0"/>
      <c r="RBP62" s="0"/>
      <c r="RBQ62" s="0"/>
      <c r="RBR62" s="0"/>
      <c r="RBS62" s="0"/>
      <c r="RBT62" s="0"/>
      <c r="RBU62" s="0"/>
      <c r="RBV62" s="0"/>
      <c r="RBW62" s="0"/>
      <c r="RBX62" s="0"/>
      <c r="RBY62" s="0"/>
      <c r="RBZ62" s="0"/>
      <c r="RCA62" s="0"/>
      <c r="RCB62" s="0"/>
      <c r="RCC62" s="0"/>
      <c r="RCD62" s="0"/>
      <c r="RCE62" s="0"/>
      <c r="RCF62" s="0"/>
      <c r="RCG62" s="0"/>
      <c r="RCH62" s="0"/>
      <c r="RCI62" s="0"/>
      <c r="RCJ62" s="0"/>
      <c r="RCK62" s="0"/>
      <c r="RCL62" s="0"/>
      <c r="RCM62" s="0"/>
      <c r="RCN62" s="0"/>
      <c r="RCO62" s="0"/>
      <c r="RCP62" s="0"/>
      <c r="RCQ62" s="0"/>
      <c r="RCR62" s="0"/>
      <c r="RCS62" s="0"/>
      <c r="RCT62" s="0"/>
      <c r="RCU62" s="0"/>
      <c r="RCV62" s="0"/>
      <c r="RCW62" s="0"/>
      <c r="RCX62" s="0"/>
      <c r="RCY62" s="0"/>
      <c r="RCZ62" s="0"/>
      <c r="RDA62" s="0"/>
      <c r="RDB62" s="0"/>
      <c r="RDC62" s="0"/>
      <c r="RDD62" s="0"/>
      <c r="RDE62" s="0"/>
      <c r="RDF62" s="0"/>
      <c r="RDG62" s="0"/>
      <c r="RDH62" s="0"/>
      <c r="RDI62" s="0"/>
      <c r="RDJ62" s="0"/>
      <c r="RDK62" s="0"/>
      <c r="RDL62" s="0"/>
      <c r="RDM62" s="0"/>
      <c r="RDN62" s="0"/>
      <c r="RDO62" s="0"/>
      <c r="RDP62" s="0"/>
      <c r="RDQ62" s="0"/>
      <c r="RDR62" s="0"/>
      <c r="RDS62" s="0"/>
      <c r="RDT62" s="0"/>
      <c r="RDU62" s="0"/>
      <c r="RDV62" s="0"/>
      <c r="RDW62" s="0"/>
      <c r="RDX62" s="0"/>
      <c r="RDY62" s="0"/>
      <c r="RDZ62" s="0"/>
      <c r="REA62" s="0"/>
      <c r="REB62" s="0"/>
      <c r="REC62" s="0"/>
      <c r="RED62" s="0"/>
      <c r="REE62" s="0"/>
      <c r="REF62" s="0"/>
      <c r="REG62" s="0"/>
      <c r="REH62" s="0"/>
      <c r="REI62" s="0"/>
      <c r="REJ62" s="0"/>
      <c r="REK62" s="0"/>
      <c r="REL62" s="0"/>
      <c r="REM62" s="0"/>
      <c r="REN62" s="0"/>
      <c r="REO62" s="0"/>
      <c r="REP62" s="0"/>
      <c r="REQ62" s="0"/>
      <c r="RER62" s="0"/>
      <c r="RES62" s="0"/>
      <c r="RET62" s="0"/>
      <c r="REU62" s="0"/>
      <c r="REV62" s="0"/>
      <c r="REW62" s="0"/>
      <c r="REX62" s="0"/>
      <c r="REY62" s="0"/>
      <c r="REZ62" s="0"/>
      <c r="RFA62" s="0"/>
      <c r="RFB62" s="0"/>
      <c r="RFC62" s="0"/>
      <c r="RFD62" s="0"/>
      <c r="RFE62" s="0"/>
      <c r="RFF62" s="0"/>
      <c r="RFG62" s="0"/>
      <c r="RFH62" s="0"/>
      <c r="RFI62" s="0"/>
      <c r="RFJ62" s="0"/>
      <c r="RFK62" s="0"/>
      <c r="RFL62" s="0"/>
      <c r="RFM62" s="0"/>
      <c r="RFN62" s="0"/>
      <c r="RFO62" s="0"/>
      <c r="RFP62" s="0"/>
      <c r="RFQ62" s="0"/>
      <c r="RFR62" s="0"/>
      <c r="RFS62" s="0"/>
      <c r="RFT62" s="0"/>
      <c r="RFU62" s="0"/>
      <c r="RFV62" s="0"/>
      <c r="RFW62" s="0"/>
      <c r="RFX62" s="0"/>
      <c r="RFY62" s="0"/>
      <c r="RFZ62" s="0"/>
      <c r="RGA62" s="0"/>
      <c r="RGB62" s="0"/>
      <c r="RGC62" s="0"/>
      <c r="RGD62" s="0"/>
      <c r="RGE62" s="0"/>
      <c r="RGF62" s="0"/>
      <c r="RGG62" s="0"/>
      <c r="RGH62" s="0"/>
      <c r="RGI62" s="0"/>
      <c r="RGJ62" s="0"/>
      <c r="RGK62" s="0"/>
      <c r="RGL62" s="0"/>
      <c r="RGM62" s="0"/>
      <c r="RGN62" s="0"/>
      <c r="RGO62" s="0"/>
      <c r="RGP62" s="0"/>
      <c r="RGQ62" s="0"/>
      <c r="RGR62" s="0"/>
      <c r="RGS62" s="0"/>
      <c r="RGT62" s="0"/>
      <c r="RGU62" s="0"/>
      <c r="RGV62" s="0"/>
      <c r="RGW62" s="0"/>
      <c r="RGX62" s="0"/>
      <c r="RGY62" s="0"/>
      <c r="RGZ62" s="0"/>
      <c r="RHA62" s="0"/>
      <c r="RHB62" s="0"/>
      <c r="RHC62" s="0"/>
      <c r="RHD62" s="0"/>
      <c r="RHE62" s="0"/>
      <c r="RHF62" s="0"/>
      <c r="RHG62" s="0"/>
      <c r="RHH62" s="0"/>
      <c r="RHI62" s="0"/>
      <c r="RHJ62" s="0"/>
      <c r="RHK62" s="0"/>
      <c r="RHL62" s="0"/>
      <c r="RHM62" s="0"/>
      <c r="RHN62" s="0"/>
      <c r="RHO62" s="0"/>
      <c r="RHP62" s="0"/>
      <c r="RHQ62" s="0"/>
      <c r="RHR62" s="0"/>
      <c r="RHS62" s="0"/>
      <c r="RHT62" s="0"/>
      <c r="RHU62" s="0"/>
      <c r="RHV62" s="0"/>
      <c r="RHW62" s="0"/>
      <c r="RHX62" s="0"/>
      <c r="RHY62" s="0"/>
      <c r="RHZ62" s="0"/>
      <c r="RIA62" s="0"/>
      <c r="RIB62" s="0"/>
      <c r="RIC62" s="0"/>
      <c r="RID62" s="0"/>
      <c r="RIE62" s="0"/>
      <c r="RIF62" s="0"/>
      <c r="RIG62" s="0"/>
      <c r="RIH62" s="0"/>
      <c r="RII62" s="0"/>
      <c r="RIJ62" s="0"/>
      <c r="RIK62" s="0"/>
      <c r="RIL62" s="0"/>
      <c r="RIM62" s="0"/>
      <c r="RIN62" s="0"/>
      <c r="RIO62" s="0"/>
      <c r="RIP62" s="0"/>
      <c r="RIQ62" s="0"/>
      <c r="RIR62" s="0"/>
      <c r="RIS62" s="0"/>
      <c r="RIT62" s="0"/>
      <c r="RIU62" s="0"/>
      <c r="RIV62" s="0"/>
      <c r="RIW62" s="0"/>
      <c r="RIX62" s="0"/>
      <c r="RIY62" s="0"/>
      <c r="RIZ62" s="0"/>
      <c r="RJA62" s="0"/>
      <c r="RJB62" s="0"/>
      <c r="RJC62" s="0"/>
      <c r="RJD62" s="0"/>
      <c r="RJE62" s="0"/>
      <c r="RJF62" s="0"/>
      <c r="RJG62" s="0"/>
      <c r="RJH62" s="0"/>
      <c r="RJI62" s="0"/>
      <c r="RJJ62" s="0"/>
      <c r="RJK62" s="0"/>
      <c r="RJL62" s="0"/>
      <c r="RJM62" s="0"/>
      <c r="RJN62" s="0"/>
      <c r="RJO62" s="0"/>
      <c r="RJP62" s="0"/>
      <c r="RJQ62" s="0"/>
      <c r="RJR62" s="0"/>
      <c r="RJS62" s="0"/>
      <c r="RJT62" s="0"/>
      <c r="RJU62" s="0"/>
      <c r="RJV62" s="0"/>
      <c r="RJW62" s="0"/>
      <c r="RJX62" s="0"/>
      <c r="RJY62" s="0"/>
      <c r="RJZ62" s="0"/>
      <c r="RKA62" s="0"/>
      <c r="RKB62" s="0"/>
      <c r="RKC62" s="0"/>
      <c r="RKD62" s="0"/>
      <c r="RKE62" s="0"/>
      <c r="RKF62" s="0"/>
      <c r="RKG62" s="0"/>
      <c r="RKH62" s="0"/>
      <c r="RKI62" s="0"/>
      <c r="RKJ62" s="0"/>
      <c r="RKK62" s="0"/>
      <c r="RKL62" s="0"/>
      <c r="RKM62" s="0"/>
      <c r="RKN62" s="0"/>
      <c r="RKO62" s="0"/>
      <c r="RKP62" s="0"/>
      <c r="RKQ62" s="0"/>
      <c r="RKR62" s="0"/>
      <c r="RKS62" s="0"/>
      <c r="RKT62" s="0"/>
      <c r="RKU62" s="0"/>
      <c r="RKV62" s="0"/>
      <c r="RKW62" s="0"/>
      <c r="RKX62" s="0"/>
      <c r="RKY62" s="0"/>
      <c r="RKZ62" s="0"/>
      <c r="RLA62" s="0"/>
      <c r="RLB62" s="0"/>
      <c r="RLC62" s="0"/>
      <c r="RLD62" s="0"/>
      <c r="RLE62" s="0"/>
      <c r="RLF62" s="0"/>
      <c r="RLG62" s="0"/>
      <c r="RLH62" s="0"/>
      <c r="RLI62" s="0"/>
      <c r="RLJ62" s="0"/>
      <c r="RLK62" s="0"/>
      <c r="RLL62" s="0"/>
      <c r="RLM62" s="0"/>
      <c r="RLN62" s="0"/>
      <c r="RLO62" s="0"/>
      <c r="RLP62" s="0"/>
      <c r="RLQ62" s="0"/>
      <c r="RLR62" s="0"/>
      <c r="RLS62" s="0"/>
      <c r="RLT62" s="0"/>
      <c r="RLU62" s="0"/>
      <c r="RLV62" s="0"/>
      <c r="RLW62" s="0"/>
      <c r="RLX62" s="0"/>
      <c r="RLY62" s="0"/>
      <c r="RLZ62" s="0"/>
      <c r="RMA62" s="0"/>
      <c r="RMB62" s="0"/>
      <c r="RMC62" s="0"/>
      <c r="RMD62" s="0"/>
      <c r="RME62" s="0"/>
      <c r="RMF62" s="0"/>
      <c r="RMG62" s="0"/>
      <c r="RMH62" s="0"/>
      <c r="RMI62" s="0"/>
      <c r="RMJ62" s="0"/>
      <c r="RMK62" s="0"/>
      <c r="RML62" s="0"/>
      <c r="RMM62" s="0"/>
      <c r="RMN62" s="0"/>
      <c r="RMO62" s="0"/>
      <c r="RMP62" s="0"/>
      <c r="RMQ62" s="0"/>
      <c r="RMR62" s="0"/>
      <c r="RMS62" s="0"/>
      <c r="RMT62" s="0"/>
      <c r="RMU62" s="0"/>
      <c r="RMV62" s="0"/>
      <c r="RMW62" s="0"/>
      <c r="RMX62" s="0"/>
      <c r="RMY62" s="0"/>
      <c r="RMZ62" s="0"/>
      <c r="RNA62" s="0"/>
      <c r="RNB62" s="0"/>
      <c r="RNC62" s="0"/>
      <c r="RND62" s="0"/>
      <c r="RNE62" s="0"/>
      <c r="RNF62" s="0"/>
      <c r="RNG62" s="0"/>
      <c r="RNH62" s="0"/>
      <c r="RNI62" s="0"/>
      <c r="RNJ62" s="0"/>
      <c r="RNK62" s="0"/>
      <c r="RNL62" s="0"/>
      <c r="RNM62" s="0"/>
      <c r="RNN62" s="0"/>
      <c r="RNO62" s="0"/>
      <c r="RNP62" s="0"/>
      <c r="RNQ62" s="0"/>
      <c r="RNR62" s="0"/>
      <c r="RNS62" s="0"/>
      <c r="RNT62" s="0"/>
      <c r="RNU62" s="0"/>
      <c r="RNV62" s="0"/>
      <c r="RNW62" s="0"/>
      <c r="RNX62" s="0"/>
      <c r="RNY62" s="0"/>
      <c r="RNZ62" s="0"/>
      <c r="ROA62" s="0"/>
      <c r="ROB62" s="0"/>
      <c r="ROC62" s="0"/>
      <c r="ROD62" s="0"/>
      <c r="ROE62" s="0"/>
      <c r="ROF62" s="0"/>
      <c r="ROG62" s="0"/>
      <c r="ROH62" s="0"/>
      <c r="ROI62" s="0"/>
      <c r="ROJ62" s="0"/>
      <c r="ROK62" s="0"/>
      <c r="ROL62" s="0"/>
      <c r="ROM62" s="0"/>
      <c r="RON62" s="0"/>
      <c r="ROO62" s="0"/>
      <c r="ROP62" s="0"/>
      <c r="ROQ62" s="0"/>
      <c r="ROR62" s="0"/>
      <c r="ROS62" s="0"/>
      <c r="ROT62" s="0"/>
      <c r="ROU62" s="0"/>
      <c r="ROV62" s="0"/>
      <c r="ROW62" s="0"/>
      <c r="ROX62" s="0"/>
      <c r="ROY62" s="0"/>
      <c r="ROZ62" s="0"/>
      <c r="RPA62" s="0"/>
      <c r="RPB62" s="0"/>
      <c r="RPC62" s="0"/>
      <c r="RPD62" s="0"/>
      <c r="RPE62" s="0"/>
      <c r="RPF62" s="0"/>
      <c r="RPG62" s="0"/>
      <c r="RPH62" s="0"/>
      <c r="RPI62" s="0"/>
      <c r="RPJ62" s="0"/>
      <c r="RPK62" s="0"/>
      <c r="RPL62" s="0"/>
      <c r="RPM62" s="0"/>
      <c r="RPN62" s="0"/>
      <c r="RPO62" s="0"/>
      <c r="RPP62" s="0"/>
      <c r="RPQ62" s="0"/>
      <c r="RPR62" s="0"/>
      <c r="RPS62" s="0"/>
      <c r="RPT62" s="0"/>
      <c r="RPU62" s="0"/>
      <c r="RPV62" s="0"/>
      <c r="RPW62" s="0"/>
      <c r="RPX62" s="0"/>
      <c r="RPY62" s="0"/>
      <c r="RPZ62" s="0"/>
      <c r="RQA62" s="0"/>
      <c r="RQB62" s="0"/>
      <c r="RQC62" s="0"/>
      <c r="RQD62" s="0"/>
      <c r="RQE62" s="0"/>
      <c r="RQF62" s="0"/>
      <c r="RQG62" s="0"/>
      <c r="RQH62" s="0"/>
      <c r="RQI62" s="0"/>
      <c r="RQJ62" s="0"/>
      <c r="RQK62" s="0"/>
      <c r="RQL62" s="0"/>
      <c r="RQM62" s="0"/>
      <c r="RQN62" s="0"/>
      <c r="RQO62" s="0"/>
      <c r="RQP62" s="0"/>
      <c r="RQQ62" s="0"/>
      <c r="RQR62" s="0"/>
      <c r="RQS62" s="0"/>
      <c r="RQT62" s="0"/>
      <c r="RQU62" s="0"/>
      <c r="RQV62" s="0"/>
      <c r="RQW62" s="0"/>
      <c r="RQX62" s="0"/>
      <c r="RQY62" s="0"/>
      <c r="RQZ62" s="0"/>
      <c r="RRA62" s="0"/>
      <c r="RRB62" s="0"/>
      <c r="RRC62" s="0"/>
      <c r="RRD62" s="0"/>
      <c r="RRE62" s="0"/>
      <c r="RRF62" s="0"/>
      <c r="RRG62" s="0"/>
      <c r="RRH62" s="0"/>
      <c r="RRI62" s="0"/>
      <c r="RRJ62" s="0"/>
      <c r="RRK62" s="0"/>
      <c r="RRL62" s="0"/>
      <c r="RRM62" s="0"/>
      <c r="RRN62" s="0"/>
      <c r="RRO62" s="0"/>
      <c r="RRP62" s="0"/>
      <c r="RRQ62" s="0"/>
      <c r="RRR62" s="0"/>
      <c r="RRS62" s="0"/>
      <c r="RRT62" s="0"/>
      <c r="RRU62" s="0"/>
      <c r="RRV62" s="0"/>
      <c r="RRW62" s="0"/>
      <c r="RRX62" s="0"/>
      <c r="RRY62" s="0"/>
      <c r="RRZ62" s="0"/>
      <c r="RSA62" s="0"/>
      <c r="RSB62" s="0"/>
      <c r="RSC62" s="0"/>
      <c r="RSD62" s="0"/>
      <c r="RSE62" s="0"/>
      <c r="RSF62" s="0"/>
      <c r="RSG62" s="0"/>
      <c r="RSH62" s="0"/>
      <c r="RSI62" s="0"/>
      <c r="RSJ62" s="0"/>
      <c r="RSK62" s="0"/>
      <c r="RSL62" s="0"/>
      <c r="RSM62" s="0"/>
      <c r="RSN62" s="0"/>
      <c r="RSO62" s="0"/>
      <c r="RSP62" s="0"/>
      <c r="RSQ62" s="0"/>
      <c r="RSR62" s="0"/>
      <c r="RSS62" s="0"/>
      <c r="RST62" s="0"/>
      <c r="RSU62" s="0"/>
      <c r="RSV62" s="0"/>
      <c r="RSW62" s="0"/>
      <c r="RSX62" s="0"/>
      <c r="RSY62" s="0"/>
      <c r="RSZ62" s="0"/>
      <c r="RTA62" s="0"/>
      <c r="RTB62" s="0"/>
      <c r="RTC62" s="0"/>
      <c r="RTD62" s="0"/>
      <c r="RTE62" s="0"/>
      <c r="RTF62" s="0"/>
      <c r="RTG62" s="0"/>
      <c r="RTH62" s="0"/>
      <c r="RTI62" s="0"/>
      <c r="RTJ62" s="0"/>
      <c r="RTK62" s="0"/>
      <c r="RTL62" s="0"/>
      <c r="RTM62" s="0"/>
      <c r="RTN62" s="0"/>
      <c r="RTO62" s="0"/>
      <c r="RTP62" s="0"/>
      <c r="RTQ62" s="0"/>
      <c r="RTR62" s="0"/>
      <c r="RTS62" s="0"/>
      <c r="RTT62" s="0"/>
      <c r="RTU62" s="0"/>
      <c r="RTV62" s="0"/>
      <c r="RTW62" s="0"/>
      <c r="RTX62" s="0"/>
      <c r="RTY62" s="0"/>
      <c r="RTZ62" s="0"/>
      <c r="RUA62" s="0"/>
      <c r="RUB62" s="0"/>
      <c r="RUC62" s="0"/>
      <c r="RUD62" s="0"/>
      <c r="RUE62" s="0"/>
      <c r="RUF62" s="0"/>
      <c r="RUG62" s="0"/>
      <c r="RUH62" s="0"/>
      <c r="RUI62" s="0"/>
      <c r="RUJ62" s="0"/>
      <c r="RUK62" s="0"/>
      <c r="RUL62" s="0"/>
      <c r="RUM62" s="0"/>
      <c r="RUN62" s="0"/>
      <c r="RUO62" s="0"/>
      <c r="RUP62" s="0"/>
      <c r="RUQ62" s="0"/>
      <c r="RUR62" s="0"/>
      <c r="RUS62" s="0"/>
      <c r="RUT62" s="0"/>
      <c r="RUU62" s="0"/>
      <c r="RUV62" s="0"/>
      <c r="RUW62" s="0"/>
      <c r="RUX62" s="0"/>
      <c r="RUY62" s="0"/>
      <c r="RUZ62" s="0"/>
      <c r="RVA62" s="0"/>
      <c r="RVB62" s="0"/>
      <c r="RVC62" s="0"/>
      <c r="RVD62" s="0"/>
      <c r="RVE62" s="0"/>
      <c r="RVF62" s="0"/>
      <c r="RVG62" s="0"/>
      <c r="RVH62" s="0"/>
      <c r="RVI62" s="0"/>
      <c r="RVJ62" s="0"/>
      <c r="RVK62" s="0"/>
      <c r="RVL62" s="0"/>
      <c r="RVM62" s="0"/>
      <c r="RVN62" s="0"/>
      <c r="RVO62" s="0"/>
      <c r="RVP62" s="0"/>
      <c r="RVQ62" s="0"/>
      <c r="RVR62" s="0"/>
      <c r="RVS62" s="0"/>
      <c r="RVT62" s="0"/>
      <c r="RVU62" s="0"/>
      <c r="RVV62" s="0"/>
      <c r="RVW62" s="0"/>
      <c r="RVX62" s="0"/>
      <c r="RVY62" s="0"/>
      <c r="RVZ62" s="0"/>
      <c r="RWA62" s="0"/>
      <c r="RWB62" s="0"/>
      <c r="RWC62" s="0"/>
      <c r="RWD62" s="0"/>
      <c r="RWE62" s="0"/>
      <c r="RWF62" s="0"/>
      <c r="RWG62" s="0"/>
      <c r="RWH62" s="0"/>
      <c r="RWI62" s="0"/>
      <c r="RWJ62" s="0"/>
      <c r="RWK62" s="0"/>
      <c r="RWL62" s="0"/>
      <c r="RWM62" s="0"/>
      <c r="RWN62" s="0"/>
      <c r="RWO62" s="0"/>
      <c r="RWP62" s="0"/>
      <c r="RWQ62" s="0"/>
      <c r="RWR62" s="0"/>
      <c r="RWS62" s="0"/>
      <c r="RWT62" s="0"/>
      <c r="RWU62" s="0"/>
      <c r="RWV62" s="0"/>
      <c r="RWW62" s="0"/>
      <c r="RWX62" s="0"/>
      <c r="RWY62" s="0"/>
      <c r="RWZ62" s="0"/>
      <c r="RXA62" s="0"/>
      <c r="RXB62" s="0"/>
      <c r="RXC62" s="0"/>
      <c r="RXD62" s="0"/>
      <c r="RXE62" s="0"/>
      <c r="RXF62" s="0"/>
      <c r="RXG62" s="0"/>
      <c r="RXH62" s="0"/>
      <c r="RXI62" s="0"/>
      <c r="RXJ62" s="0"/>
      <c r="RXK62" s="0"/>
      <c r="RXL62" s="0"/>
      <c r="RXM62" s="0"/>
      <c r="RXN62" s="0"/>
      <c r="RXO62" s="0"/>
      <c r="RXP62" s="0"/>
      <c r="RXQ62" s="0"/>
      <c r="RXR62" s="0"/>
      <c r="RXS62" s="0"/>
      <c r="RXT62" s="0"/>
      <c r="RXU62" s="0"/>
      <c r="RXV62" s="0"/>
      <c r="RXW62" s="0"/>
      <c r="RXX62" s="0"/>
      <c r="RXY62" s="0"/>
      <c r="RXZ62" s="0"/>
      <c r="RYA62" s="0"/>
      <c r="RYB62" s="0"/>
      <c r="RYC62" s="0"/>
      <c r="RYD62" s="0"/>
      <c r="RYE62" s="0"/>
      <c r="RYF62" s="0"/>
      <c r="RYG62" s="0"/>
      <c r="RYH62" s="0"/>
      <c r="RYI62" s="0"/>
      <c r="RYJ62" s="0"/>
      <c r="RYK62" s="0"/>
      <c r="RYL62" s="0"/>
      <c r="RYM62" s="0"/>
      <c r="RYN62" s="0"/>
      <c r="RYO62" s="0"/>
      <c r="RYP62" s="0"/>
      <c r="RYQ62" s="0"/>
      <c r="RYR62" s="0"/>
      <c r="RYS62" s="0"/>
      <c r="RYT62" s="0"/>
      <c r="RYU62" s="0"/>
      <c r="RYV62" s="0"/>
      <c r="RYW62" s="0"/>
      <c r="RYX62" s="0"/>
      <c r="RYY62" s="0"/>
      <c r="RYZ62" s="0"/>
      <c r="RZA62" s="0"/>
      <c r="RZB62" s="0"/>
      <c r="RZC62" s="0"/>
      <c r="RZD62" s="0"/>
      <c r="RZE62" s="0"/>
      <c r="RZF62" s="0"/>
      <c r="RZG62" s="0"/>
      <c r="RZH62" s="0"/>
      <c r="RZI62" s="0"/>
      <c r="RZJ62" s="0"/>
      <c r="RZK62" s="0"/>
      <c r="RZL62" s="0"/>
      <c r="RZM62" s="0"/>
      <c r="RZN62" s="0"/>
      <c r="RZO62" s="0"/>
      <c r="RZP62" s="0"/>
      <c r="RZQ62" s="0"/>
      <c r="RZR62" s="0"/>
      <c r="RZS62" s="0"/>
      <c r="RZT62" s="0"/>
      <c r="RZU62" s="0"/>
      <c r="RZV62" s="0"/>
      <c r="RZW62" s="0"/>
      <c r="RZX62" s="0"/>
      <c r="RZY62" s="0"/>
      <c r="RZZ62" s="0"/>
      <c r="SAA62" s="0"/>
      <c r="SAB62" s="0"/>
      <c r="SAC62" s="0"/>
      <c r="SAD62" s="0"/>
      <c r="SAE62" s="0"/>
      <c r="SAF62" s="0"/>
      <c r="SAG62" s="0"/>
      <c r="SAH62" s="0"/>
      <c r="SAI62" s="0"/>
      <c r="SAJ62" s="0"/>
      <c r="SAK62" s="0"/>
      <c r="SAL62" s="0"/>
      <c r="SAM62" s="0"/>
      <c r="SAN62" s="0"/>
      <c r="SAO62" s="0"/>
      <c r="SAP62" s="0"/>
      <c r="SAQ62" s="0"/>
      <c r="SAR62" s="0"/>
      <c r="SAS62" s="0"/>
      <c r="SAT62" s="0"/>
      <c r="SAU62" s="0"/>
      <c r="SAV62" s="0"/>
      <c r="SAW62" s="0"/>
      <c r="SAX62" s="0"/>
      <c r="SAY62" s="0"/>
      <c r="SAZ62" s="0"/>
      <c r="SBA62" s="0"/>
      <c r="SBB62" s="0"/>
      <c r="SBC62" s="0"/>
      <c r="SBD62" s="0"/>
      <c r="SBE62" s="0"/>
      <c r="SBF62" s="0"/>
      <c r="SBG62" s="0"/>
      <c r="SBH62" s="0"/>
      <c r="SBI62" s="0"/>
      <c r="SBJ62" s="0"/>
      <c r="SBK62" s="0"/>
      <c r="SBL62" s="0"/>
      <c r="SBM62" s="0"/>
      <c r="SBN62" s="0"/>
      <c r="SBO62" s="0"/>
      <c r="SBP62" s="0"/>
      <c r="SBQ62" s="0"/>
      <c r="SBR62" s="0"/>
      <c r="SBS62" s="0"/>
      <c r="SBT62" s="0"/>
      <c r="SBU62" s="0"/>
      <c r="SBV62" s="0"/>
      <c r="SBW62" s="0"/>
      <c r="SBX62" s="0"/>
      <c r="SBY62" s="0"/>
      <c r="SBZ62" s="0"/>
      <c r="SCA62" s="0"/>
      <c r="SCB62" s="0"/>
      <c r="SCC62" s="0"/>
      <c r="SCD62" s="0"/>
      <c r="SCE62" s="0"/>
      <c r="SCF62" s="0"/>
      <c r="SCG62" s="0"/>
      <c r="SCH62" s="0"/>
      <c r="SCI62" s="0"/>
      <c r="SCJ62" s="0"/>
      <c r="SCK62" s="0"/>
      <c r="SCL62" s="0"/>
      <c r="SCM62" s="0"/>
      <c r="SCN62" s="0"/>
      <c r="SCO62" s="0"/>
      <c r="SCP62" s="0"/>
      <c r="SCQ62" s="0"/>
      <c r="SCR62" s="0"/>
      <c r="SCS62" s="0"/>
      <c r="SCT62" s="0"/>
      <c r="SCU62" s="0"/>
      <c r="SCV62" s="0"/>
      <c r="SCW62" s="0"/>
      <c r="SCX62" s="0"/>
      <c r="SCY62" s="0"/>
      <c r="SCZ62" s="0"/>
      <c r="SDA62" s="0"/>
      <c r="SDB62" s="0"/>
      <c r="SDC62" s="0"/>
      <c r="SDD62" s="0"/>
      <c r="SDE62" s="0"/>
      <c r="SDF62" s="0"/>
      <c r="SDG62" s="0"/>
      <c r="SDH62" s="0"/>
      <c r="SDI62" s="0"/>
      <c r="SDJ62" s="0"/>
      <c r="SDK62" s="0"/>
      <c r="SDL62" s="0"/>
      <c r="SDM62" s="0"/>
      <c r="SDN62" s="0"/>
      <c r="SDO62" s="0"/>
      <c r="SDP62" s="0"/>
      <c r="SDQ62" s="0"/>
      <c r="SDR62" s="0"/>
      <c r="SDS62" s="0"/>
      <c r="SDT62" s="0"/>
      <c r="SDU62" s="0"/>
      <c r="SDV62" s="0"/>
      <c r="SDW62" s="0"/>
      <c r="SDX62" s="0"/>
      <c r="SDY62" s="0"/>
      <c r="SDZ62" s="0"/>
      <c r="SEA62" s="0"/>
      <c r="SEB62" s="0"/>
      <c r="SEC62" s="0"/>
      <c r="SED62" s="0"/>
      <c r="SEE62" s="0"/>
      <c r="SEF62" s="0"/>
      <c r="SEG62" s="0"/>
      <c r="SEH62" s="0"/>
      <c r="SEI62" s="0"/>
      <c r="SEJ62" s="0"/>
      <c r="SEK62" s="0"/>
      <c r="SEL62" s="0"/>
      <c r="SEM62" s="0"/>
      <c r="SEN62" s="0"/>
      <c r="SEO62" s="0"/>
      <c r="SEP62" s="0"/>
      <c r="SEQ62" s="0"/>
      <c r="SER62" s="0"/>
      <c r="SES62" s="0"/>
      <c r="SET62" s="0"/>
      <c r="SEU62" s="0"/>
      <c r="SEV62" s="0"/>
      <c r="SEW62" s="0"/>
      <c r="SEX62" s="0"/>
      <c r="SEY62" s="0"/>
      <c r="SEZ62" s="0"/>
      <c r="SFA62" s="0"/>
      <c r="SFB62" s="0"/>
      <c r="SFC62" s="0"/>
      <c r="SFD62" s="0"/>
      <c r="SFE62" s="0"/>
      <c r="SFF62" s="0"/>
      <c r="SFG62" s="0"/>
      <c r="SFH62" s="0"/>
      <c r="SFI62" s="0"/>
      <c r="SFJ62" s="0"/>
      <c r="SFK62" s="0"/>
      <c r="SFL62" s="0"/>
      <c r="SFM62" s="0"/>
      <c r="SFN62" s="0"/>
      <c r="SFO62" s="0"/>
      <c r="SFP62" s="0"/>
      <c r="SFQ62" s="0"/>
      <c r="SFR62" s="0"/>
      <c r="SFS62" s="0"/>
      <c r="SFT62" s="0"/>
      <c r="SFU62" s="0"/>
      <c r="SFV62" s="0"/>
      <c r="SFW62" s="0"/>
      <c r="SFX62" s="0"/>
      <c r="SFY62" s="0"/>
      <c r="SFZ62" s="0"/>
      <c r="SGA62" s="0"/>
      <c r="SGB62" s="0"/>
      <c r="SGC62" s="0"/>
      <c r="SGD62" s="0"/>
      <c r="SGE62" s="0"/>
      <c r="SGF62" s="0"/>
      <c r="SGG62" s="0"/>
      <c r="SGH62" s="0"/>
      <c r="SGI62" s="0"/>
      <c r="SGJ62" s="0"/>
      <c r="SGK62" s="0"/>
      <c r="SGL62" s="0"/>
      <c r="SGM62" s="0"/>
      <c r="SGN62" s="0"/>
      <c r="SGO62" s="0"/>
      <c r="SGP62" s="0"/>
      <c r="SGQ62" s="0"/>
      <c r="SGR62" s="0"/>
      <c r="SGS62" s="0"/>
      <c r="SGT62" s="0"/>
      <c r="SGU62" s="0"/>
      <c r="SGV62" s="0"/>
      <c r="SGW62" s="0"/>
      <c r="SGX62" s="0"/>
      <c r="SGY62" s="0"/>
      <c r="SGZ62" s="0"/>
      <c r="SHA62" s="0"/>
      <c r="SHB62" s="0"/>
      <c r="SHC62" s="0"/>
      <c r="SHD62" s="0"/>
      <c r="SHE62" s="0"/>
      <c r="SHF62" s="0"/>
      <c r="SHG62" s="0"/>
      <c r="SHH62" s="0"/>
      <c r="SHI62" s="0"/>
      <c r="SHJ62" s="0"/>
      <c r="SHK62" s="0"/>
      <c r="SHL62" s="0"/>
      <c r="SHM62" s="0"/>
      <c r="SHN62" s="0"/>
      <c r="SHO62" s="0"/>
      <c r="SHP62" s="0"/>
      <c r="SHQ62" s="0"/>
      <c r="SHR62" s="0"/>
      <c r="SHS62" s="0"/>
      <c r="SHT62" s="0"/>
      <c r="SHU62" s="0"/>
      <c r="SHV62" s="0"/>
      <c r="SHW62" s="0"/>
      <c r="SHX62" s="0"/>
      <c r="SHY62" s="0"/>
      <c r="SHZ62" s="0"/>
      <c r="SIA62" s="0"/>
      <c r="SIB62" s="0"/>
      <c r="SIC62" s="0"/>
      <c r="SID62" s="0"/>
      <c r="SIE62" s="0"/>
      <c r="SIF62" s="0"/>
      <c r="SIG62" s="0"/>
      <c r="SIH62" s="0"/>
      <c r="SII62" s="0"/>
      <c r="SIJ62" s="0"/>
      <c r="SIK62" s="0"/>
      <c r="SIL62" s="0"/>
      <c r="SIM62" s="0"/>
      <c r="SIN62" s="0"/>
      <c r="SIO62" s="0"/>
      <c r="SIP62" s="0"/>
      <c r="SIQ62" s="0"/>
      <c r="SIR62" s="0"/>
      <c r="SIS62" s="0"/>
      <c r="SIT62" s="0"/>
      <c r="SIU62" s="0"/>
      <c r="SIV62" s="0"/>
      <c r="SIW62" s="0"/>
      <c r="SIX62" s="0"/>
      <c r="SIY62" s="0"/>
      <c r="SIZ62" s="0"/>
      <c r="SJA62" s="0"/>
      <c r="SJB62" s="0"/>
      <c r="SJC62" s="0"/>
      <c r="SJD62" s="0"/>
      <c r="SJE62" s="0"/>
      <c r="SJF62" s="0"/>
      <c r="SJG62" s="0"/>
      <c r="SJH62" s="0"/>
      <c r="SJI62" s="0"/>
      <c r="SJJ62" s="0"/>
      <c r="SJK62" s="0"/>
      <c r="SJL62" s="0"/>
      <c r="SJM62" s="0"/>
      <c r="SJN62" s="0"/>
      <c r="SJO62" s="0"/>
      <c r="SJP62" s="0"/>
      <c r="SJQ62" s="0"/>
      <c r="SJR62" s="0"/>
      <c r="SJS62" s="0"/>
      <c r="SJT62" s="0"/>
      <c r="SJU62" s="0"/>
      <c r="SJV62" s="0"/>
      <c r="SJW62" s="0"/>
      <c r="SJX62" s="0"/>
      <c r="SJY62" s="0"/>
      <c r="SJZ62" s="0"/>
      <c r="SKA62" s="0"/>
      <c r="SKB62" s="0"/>
      <c r="SKC62" s="0"/>
      <c r="SKD62" s="0"/>
      <c r="SKE62" s="0"/>
      <c r="SKF62" s="0"/>
      <c r="SKG62" s="0"/>
      <c r="SKH62" s="0"/>
      <c r="SKI62" s="0"/>
      <c r="SKJ62" s="0"/>
      <c r="SKK62" s="0"/>
      <c r="SKL62" s="0"/>
      <c r="SKM62" s="0"/>
      <c r="SKN62" s="0"/>
      <c r="SKO62" s="0"/>
      <c r="SKP62" s="0"/>
      <c r="SKQ62" s="0"/>
      <c r="SKR62" s="0"/>
      <c r="SKS62" s="0"/>
      <c r="SKT62" s="0"/>
      <c r="SKU62" s="0"/>
      <c r="SKV62" s="0"/>
      <c r="SKW62" s="0"/>
      <c r="SKX62" s="0"/>
      <c r="SKY62" s="0"/>
      <c r="SKZ62" s="0"/>
      <c r="SLA62" s="0"/>
      <c r="SLB62" s="0"/>
      <c r="SLC62" s="0"/>
      <c r="SLD62" s="0"/>
      <c r="SLE62" s="0"/>
      <c r="SLF62" s="0"/>
      <c r="SLG62" s="0"/>
      <c r="SLH62" s="0"/>
      <c r="SLI62" s="0"/>
      <c r="SLJ62" s="0"/>
      <c r="SLK62" s="0"/>
      <c r="SLL62" s="0"/>
      <c r="SLM62" s="0"/>
      <c r="SLN62" s="0"/>
      <c r="SLO62" s="0"/>
      <c r="SLP62" s="0"/>
      <c r="SLQ62" s="0"/>
      <c r="SLR62" s="0"/>
      <c r="SLS62" s="0"/>
      <c r="SLT62" s="0"/>
      <c r="SLU62" s="0"/>
      <c r="SLV62" s="0"/>
      <c r="SLW62" s="0"/>
      <c r="SLX62" s="0"/>
      <c r="SLY62" s="0"/>
      <c r="SLZ62" s="0"/>
      <c r="SMA62" s="0"/>
      <c r="SMB62" s="0"/>
      <c r="SMC62" s="0"/>
      <c r="SMD62" s="0"/>
      <c r="SME62" s="0"/>
      <c r="SMF62" s="0"/>
      <c r="SMG62" s="0"/>
      <c r="SMH62" s="0"/>
      <c r="SMI62" s="0"/>
      <c r="SMJ62" s="0"/>
      <c r="SMK62" s="0"/>
      <c r="SML62" s="0"/>
      <c r="SMM62" s="0"/>
      <c r="SMN62" s="0"/>
      <c r="SMO62" s="0"/>
      <c r="SMP62" s="0"/>
      <c r="SMQ62" s="0"/>
      <c r="SMR62" s="0"/>
      <c r="SMS62" s="0"/>
      <c r="SMT62" s="0"/>
      <c r="SMU62" s="0"/>
      <c r="SMV62" s="0"/>
      <c r="SMW62" s="0"/>
      <c r="SMX62" s="0"/>
      <c r="SMY62" s="0"/>
      <c r="SMZ62" s="0"/>
      <c r="SNA62" s="0"/>
      <c r="SNB62" s="0"/>
      <c r="SNC62" s="0"/>
      <c r="SND62" s="0"/>
      <c r="SNE62" s="0"/>
      <c r="SNF62" s="0"/>
      <c r="SNG62" s="0"/>
      <c r="SNH62" s="0"/>
      <c r="SNI62" s="0"/>
      <c r="SNJ62" s="0"/>
      <c r="SNK62" s="0"/>
      <c r="SNL62" s="0"/>
      <c r="SNM62" s="0"/>
      <c r="SNN62" s="0"/>
      <c r="SNO62" s="0"/>
      <c r="SNP62" s="0"/>
      <c r="SNQ62" s="0"/>
      <c r="SNR62" s="0"/>
      <c r="SNS62" s="0"/>
      <c r="SNT62" s="0"/>
      <c r="SNU62" s="0"/>
      <c r="SNV62" s="0"/>
      <c r="SNW62" s="0"/>
      <c r="SNX62" s="0"/>
      <c r="SNY62" s="0"/>
      <c r="SNZ62" s="0"/>
      <c r="SOA62" s="0"/>
      <c r="SOB62" s="0"/>
      <c r="SOC62" s="0"/>
      <c r="SOD62" s="0"/>
      <c r="SOE62" s="0"/>
      <c r="SOF62" s="0"/>
      <c r="SOG62" s="0"/>
      <c r="SOH62" s="0"/>
      <c r="SOI62" s="0"/>
      <c r="SOJ62" s="0"/>
      <c r="SOK62" s="0"/>
      <c r="SOL62" s="0"/>
      <c r="SOM62" s="0"/>
      <c r="SON62" s="0"/>
      <c r="SOO62" s="0"/>
      <c r="SOP62" s="0"/>
      <c r="SOQ62" s="0"/>
      <c r="SOR62" s="0"/>
      <c r="SOS62" s="0"/>
      <c r="SOT62" s="0"/>
      <c r="SOU62" s="0"/>
      <c r="SOV62" s="0"/>
      <c r="SOW62" s="0"/>
      <c r="SOX62" s="0"/>
      <c r="SOY62" s="0"/>
      <c r="SOZ62" s="0"/>
      <c r="SPA62" s="0"/>
      <c r="SPB62" s="0"/>
      <c r="SPC62" s="0"/>
      <c r="SPD62" s="0"/>
      <c r="SPE62" s="0"/>
      <c r="SPF62" s="0"/>
      <c r="SPG62" s="0"/>
      <c r="SPH62" s="0"/>
      <c r="SPI62" s="0"/>
      <c r="SPJ62" s="0"/>
      <c r="SPK62" s="0"/>
      <c r="SPL62" s="0"/>
      <c r="SPM62" s="0"/>
      <c r="SPN62" s="0"/>
      <c r="SPO62" s="0"/>
      <c r="SPP62" s="0"/>
      <c r="SPQ62" s="0"/>
      <c r="SPR62" s="0"/>
      <c r="SPS62" s="0"/>
      <c r="SPT62" s="0"/>
      <c r="SPU62" s="0"/>
      <c r="SPV62" s="0"/>
      <c r="SPW62" s="0"/>
      <c r="SPX62" s="0"/>
      <c r="SPY62" s="0"/>
      <c r="SPZ62" s="0"/>
      <c r="SQA62" s="0"/>
      <c r="SQB62" s="0"/>
      <c r="SQC62" s="0"/>
      <c r="SQD62" s="0"/>
      <c r="SQE62" s="0"/>
      <c r="SQF62" s="0"/>
      <c r="SQG62" s="0"/>
      <c r="SQH62" s="0"/>
      <c r="SQI62" s="0"/>
      <c r="SQJ62" s="0"/>
      <c r="SQK62" s="0"/>
      <c r="SQL62" s="0"/>
      <c r="SQM62" s="0"/>
      <c r="SQN62" s="0"/>
      <c r="SQO62" s="0"/>
      <c r="SQP62" s="0"/>
      <c r="SQQ62" s="0"/>
      <c r="SQR62" s="0"/>
      <c r="SQS62" s="0"/>
      <c r="SQT62" s="0"/>
      <c r="SQU62" s="0"/>
      <c r="SQV62" s="0"/>
      <c r="SQW62" s="0"/>
      <c r="SQX62" s="0"/>
      <c r="SQY62" s="0"/>
      <c r="SQZ62" s="0"/>
      <c r="SRA62" s="0"/>
      <c r="SRB62" s="0"/>
      <c r="SRC62" s="0"/>
      <c r="SRD62" s="0"/>
      <c r="SRE62" s="0"/>
      <c r="SRF62" s="0"/>
      <c r="SRG62" s="0"/>
      <c r="SRH62" s="0"/>
      <c r="SRI62" s="0"/>
      <c r="SRJ62" s="0"/>
      <c r="SRK62" s="0"/>
      <c r="SRL62" s="0"/>
      <c r="SRM62" s="0"/>
      <c r="SRN62" s="0"/>
      <c r="SRO62" s="0"/>
      <c r="SRP62" s="0"/>
      <c r="SRQ62" s="0"/>
      <c r="SRR62" s="0"/>
      <c r="SRS62" s="0"/>
      <c r="SRT62" s="0"/>
      <c r="SRU62" s="0"/>
      <c r="SRV62" s="0"/>
      <c r="SRW62" s="0"/>
      <c r="SRX62" s="0"/>
      <c r="SRY62" s="0"/>
      <c r="SRZ62" s="0"/>
      <c r="SSA62" s="0"/>
      <c r="SSB62" s="0"/>
      <c r="SSC62" s="0"/>
      <c r="SSD62" s="0"/>
      <c r="SSE62" s="0"/>
      <c r="SSF62" s="0"/>
      <c r="SSG62" s="0"/>
      <c r="SSH62" s="0"/>
      <c r="SSI62" s="0"/>
      <c r="SSJ62" s="0"/>
      <c r="SSK62" s="0"/>
      <c r="SSL62" s="0"/>
      <c r="SSM62" s="0"/>
      <c r="SSN62" s="0"/>
      <c r="SSO62" s="0"/>
      <c r="SSP62" s="0"/>
      <c r="SSQ62" s="0"/>
      <c r="SSR62" s="0"/>
      <c r="SSS62" s="0"/>
      <c r="SST62" s="0"/>
      <c r="SSU62" s="0"/>
      <c r="SSV62" s="0"/>
      <c r="SSW62" s="0"/>
      <c r="SSX62" s="0"/>
      <c r="SSY62" s="0"/>
      <c r="SSZ62" s="0"/>
      <c r="STA62" s="0"/>
      <c r="STB62" s="0"/>
      <c r="STC62" s="0"/>
      <c r="STD62" s="0"/>
      <c r="STE62" s="0"/>
      <c r="STF62" s="0"/>
      <c r="STG62" s="0"/>
      <c r="STH62" s="0"/>
      <c r="STI62" s="0"/>
      <c r="STJ62" s="0"/>
      <c r="STK62" s="0"/>
      <c r="STL62" s="0"/>
      <c r="STM62" s="0"/>
      <c r="STN62" s="0"/>
      <c r="STO62" s="0"/>
      <c r="STP62" s="0"/>
      <c r="STQ62" s="0"/>
      <c r="STR62" s="0"/>
      <c r="STS62" s="0"/>
      <c r="STT62" s="0"/>
      <c r="STU62" s="0"/>
      <c r="STV62" s="0"/>
      <c r="STW62" s="0"/>
      <c r="STX62" s="0"/>
      <c r="STY62" s="0"/>
      <c r="STZ62" s="0"/>
      <c r="SUA62" s="0"/>
      <c r="SUB62" s="0"/>
      <c r="SUC62" s="0"/>
      <c r="SUD62" s="0"/>
      <c r="SUE62" s="0"/>
      <c r="SUF62" s="0"/>
      <c r="SUG62" s="0"/>
      <c r="SUH62" s="0"/>
      <c r="SUI62" s="0"/>
      <c r="SUJ62" s="0"/>
      <c r="SUK62" s="0"/>
      <c r="SUL62" s="0"/>
      <c r="SUM62" s="0"/>
      <c r="SUN62" s="0"/>
      <c r="SUO62" s="0"/>
      <c r="SUP62" s="0"/>
      <c r="SUQ62" s="0"/>
      <c r="SUR62" s="0"/>
      <c r="SUS62" s="0"/>
      <c r="SUT62" s="0"/>
      <c r="SUU62" s="0"/>
      <c r="SUV62" s="0"/>
      <c r="SUW62" s="0"/>
      <c r="SUX62" s="0"/>
      <c r="SUY62" s="0"/>
      <c r="SUZ62" s="0"/>
      <c r="SVA62" s="0"/>
      <c r="SVB62" s="0"/>
      <c r="SVC62" s="0"/>
      <c r="SVD62" s="0"/>
      <c r="SVE62" s="0"/>
      <c r="SVF62" s="0"/>
      <c r="SVG62" s="0"/>
      <c r="SVH62" s="0"/>
      <c r="SVI62" s="0"/>
      <c r="SVJ62" s="0"/>
      <c r="SVK62" s="0"/>
      <c r="SVL62" s="0"/>
      <c r="SVM62" s="0"/>
      <c r="SVN62" s="0"/>
      <c r="SVO62" s="0"/>
      <c r="SVP62" s="0"/>
      <c r="SVQ62" s="0"/>
      <c r="SVR62" s="0"/>
      <c r="SVS62" s="0"/>
      <c r="SVT62" s="0"/>
      <c r="SVU62" s="0"/>
      <c r="SVV62" s="0"/>
      <c r="SVW62" s="0"/>
      <c r="SVX62" s="0"/>
      <c r="SVY62" s="0"/>
      <c r="SVZ62" s="0"/>
      <c r="SWA62" s="0"/>
      <c r="SWB62" s="0"/>
      <c r="SWC62" s="0"/>
      <c r="SWD62" s="0"/>
      <c r="SWE62" s="0"/>
      <c r="SWF62" s="0"/>
      <c r="SWG62" s="0"/>
      <c r="SWH62" s="0"/>
      <c r="SWI62" s="0"/>
      <c r="SWJ62" s="0"/>
      <c r="SWK62" s="0"/>
      <c r="SWL62" s="0"/>
      <c r="SWM62" s="0"/>
      <c r="SWN62" s="0"/>
      <c r="SWO62" s="0"/>
      <c r="SWP62" s="0"/>
      <c r="SWQ62" s="0"/>
      <c r="SWR62" s="0"/>
      <c r="SWS62" s="0"/>
      <c r="SWT62" s="0"/>
      <c r="SWU62" s="0"/>
      <c r="SWV62" s="0"/>
      <c r="SWW62" s="0"/>
      <c r="SWX62" s="0"/>
      <c r="SWY62" s="0"/>
      <c r="SWZ62" s="0"/>
      <c r="SXA62" s="0"/>
      <c r="SXB62" s="0"/>
      <c r="SXC62" s="0"/>
      <c r="SXD62" s="0"/>
      <c r="SXE62" s="0"/>
      <c r="SXF62" s="0"/>
      <c r="SXG62" s="0"/>
      <c r="SXH62" s="0"/>
      <c r="SXI62" s="0"/>
      <c r="SXJ62" s="0"/>
      <c r="SXK62" s="0"/>
      <c r="SXL62" s="0"/>
      <c r="SXM62" s="0"/>
      <c r="SXN62" s="0"/>
      <c r="SXO62" s="0"/>
      <c r="SXP62" s="0"/>
      <c r="SXQ62" s="0"/>
      <c r="SXR62" s="0"/>
      <c r="SXS62" s="0"/>
      <c r="SXT62" s="0"/>
      <c r="SXU62" s="0"/>
      <c r="SXV62" s="0"/>
      <c r="SXW62" s="0"/>
      <c r="SXX62" s="0"/>
      <c r="SXY62" s="0"/>
      <c r="SXZ62" s="0"/>
      <c r="SYA62" s="0"/>
      <c r="SYB62" s="0"/>
      <c r="SYC62" s="0"/>
      <c r="SYD62" s="0"/>
      <c r="SYE62" s="0"/>
      <c r="SYF62" s="0"/>
      <c r="SYG62" s="0"/>
      <c r="SYH62" s="0"/>
      <c r="SYI62" s="0"/>
      <c r="SYJ62" s="0"/>
      <c r="SYK62" s="0"/>
      <c r="SYL62" s="0"/>
      <c r="SYM62" s="0"/>
      <c r="SYN62" s="0"/>
      <c r="SYO62" s="0"/>
      <c r="SYP62" s="0"/>
      <c r="SYQ62" s="0"/>
      <c r="SYR62" s="0"/>
      <c r="SYS62" s="0"/>
      <c r="SYT62" s="0"/>
      <c r="SYU62" s="0"/>
      <c r="SYV62" s="0"/>
      <c r="SYW62" s="0"/>
      <c r="SYX62" s="0"/>
      <c r="SYY62" s="0"/>
      <c r="SYZ62" s="0"/>
      <c r="SZA62" s="0"/>
      <c r="SZB62" s="0"/>
      <c r="SZC62" s="0"/>
      <c r="SZD62" s="0"/>
      <c r="SZE62" s="0"/>
      <c r="SZF62" s="0"/>
      <c r="SZG62" s="0"/>
      <c r="SZH62" s="0"/>
      <c r="SZI62" s="0"/>
      <c r="SZJ62" s="0"/>
      <c r="SZK62" s="0"/>
      <c r="SZL62" s="0"/>
      <c r="SZM62" s="0"/>
      <c r="SZN62" s="0"/>
      <c r="SZO62" s="0"/>
      <c r="SZP62" s="0"/>
      <c r="SZQ62" s="0"/>
      <c r="SZR62" s="0"/>
      <c r="SZS62" s="0"/>
      <c r="SZT62" s="0"/>
      <c r="SZU62" s="0"/>
      <c r="SZV62" s="0"/>
      <c r="SZW62" s="0"/>
      <c r="SZX62" s="0"/>
      <c r="SZY62" s="0"/>
      <c r="SZZ62" s="0"/>
      <c r="TAA62" s="0"/>
      <c r="TAB62" s="0"/>
      <c r="TAC62" s="0"/>
      <c r="TAD62" s="0"/>
      <c r="TAE62" s="0"/>
      <c r="TAF62" s="0"/>
      <c r="TAG62" s="0"/>
      <c r="TAH62" s="0"/>
      <c r="TAI62" s="0"/>
      <c r="TAJ62" s="0"/>
      <c r="TAK62" s="0"/>
      <c r="TAL62" s="0"/>
      <c r="TAM62" s="0"/>
      <c r="TAN62" s="0"/>
      <c r="TAO62" s="0"/>
      <c r="TAP62" s="0"/>
      <c r="TAQ62" s="0"/>
      <c r="TAR62" s="0"/>
      <c r="TAS62" s="0"/>
      <c r="TAT62" s="0"/>
      <c r="TAU62" s="0"/>
      <c r="TAV62" s="0"/>
      <c r="TAW62" s="0"/>
      <c r="TAX62" s="0"/>
      <c r="TAY62" s="0"/>
      <c r="TAZ62" s="0"/>
      <c r="TBA62" s="0"/>
      <c r="TBB62" s="0"/>
      <c r="TBC62" s="0"/>
      <c r="TBD62" s="0"/>
      <c r="TBE62" s="0"/>
      <c r="TBF62" s="0"/>
      <c r="TBG62" s="0"/>
      <c r="TBH62" s="0"/>
      <c r="TBI62" s="0"/>
      <c r="TBJ62" s="0"/>
      <c r="TBK62" s="0"/>
      <c r="TBL62" s="0"/>
      <c r="TBM62" s="0"/>
      <c r="TBN62" s="0"/>
      <c r="TBO62" s="0"/>
      <c r="TBP62" s="0"/>
      <c r="TBQ62" s="0"/>
      <c r="TBR62" s="0"/>
      <c r="TBS62" s="0"/>
      <c r="TBT62" s="0"/>
      <c r="TBU62" s="0"/>
      <c r="TBV62" s="0"/>
      <c r="TBW62" s="0"/>
      <c r="TBX62" s="0"/>
      <c r="TBY62" s="0"/>
      <c r="TBZ62" s="0"/>
      <c r="TCA62" s="0"/>
      <c r="TCB62" s="0"/>
      <c r="TCC62" s="0"/>
      <c r="TCD62" s="0"/>
      <c r="TCE62" s="0"/>
      <c r="TCF62" s="0"/>
      <c r="TCG62" s="0"/>
      <c r="TCH62" s="0"/>
      <c r="TCI62" s="0"/>
      <c r="TCJ62" s="0"/>
      <c r="TCK62" s="0"/>
      <c r="TCL62" s="0"/>
      <c r="TCM62" s="0"/>
      <c r="TCN62" s="0"/>
      <c r="TCO62" s="0"/>
      <c r="TCP62" s="0"/>
      <c r="TCQ62" s="0"/>
      <c r="TCR62" s="0"/>
      <c r="TCS62" s="0"/>
      <c r="TCT62" s="0"/>
      <c r="TCU62" s="0"/>
      <c r="TCV62" s="0"/>
      <c r="TCW62" s="0"/>
      <c r="TCX62" s="0"/>
      <c r="TCY62" s="0"/>
      <c r="TCZ62" s="0"/>
      <c r="TDA62" s="0"/>
      <c r="TDB62" s="0"/>
      <c r="TDC62" s="0"/>
      <c r="TDD62" s="0"/>
      <c r="TDE62" s="0"/>
      <c r="TDF62" s="0"/>
      <c r="TDG62" s="0"/>
      <c r="TDH62" s="0"/>
      <c r="TDI62" s="0"/>
      <c r="TDJ62" s="0"/>
      <c r="TDK62" s="0"/>
      <c r="TDL62" s="0"/>
      <c r="TDM62" s="0"/>
      <c r="TDN62" s="0"/>
      <c r="TDO62" s="0"/>
      <c r="TDP62" s="0"/>
      <c r="TDQ62" s="0"/>
      <c r="TDR62" s="0"/>
      <c r="TDS62" s="0"/>
      <c r="TDT62" s="0"/>
      <c r="TDU62" s="0"/>
      <c r="TDV62" s="0"/>
      <c r="TDW62" s="0"/>
      <c r="TDX62" s="0"/>
      <c r="TDY62" s="0"/>
      <c r="TDZ62" s="0"/>
      <c r="TEA62" s="0"/>
      <c r="TEB62" s="0"/>
      <c r="TEC62" s="0"/>
      <c r="TED62" s="0"/>
      <c r="TEE62" s="0"/>
      <c r="TEF62" s="0"/>
      <c r="TEG62" s="0"/>
      <c r="TEH62" s="0"/>
      <c r="TEI62" s="0"/>
      <c r="TEJ62" s="0"/>
      <c r="TEK62" s="0"/>
      <c r="TEL62" s="0"/>
      <c r="TEM62" s="0"/>
      <c r="TEN62" s="0"/>
      <c r="TEO62" s="0"/>
      <c r="TEP62" s="0"/>
      <c r="TEQ62" s="0"/>
      <c r="TER62" s="0"/>
      <c r="TES62" s="0"/>
      <c r="TET62" s="0"/>
      <c r="TEU62" s="0"/>
      <c r="TEV62" s="0"/>
      <c r="TEW62" s="0"/>
      <c r="TEX62" s="0"/>
      <c r="TEY62" s="0"/>
      <c r="TEZ62" s="0"/>
      <c r="TFA62" s="0"/>
      <c r="TFB62" s="0"/>
      <c r="TFC62" s="0"/>
      <c r="TFD62" s="0"/>
      <c r="TFE62" s="0"/>
      <c r="TFF62" s="0"/>
      <c r="TFG62" s="0"/>
      <c r="TFH62" s="0"/>
      <c r="TFI62" s="0"/>
      <c r="TFJ62" s="0"/>
      <c r="TFK62" s="0"/>
      <c r="TFL62" s="0"/>
      <c r="TFM62" s="0"/>
      <c r="TFN62" s="0"/>
      <c r="TFO62" s="0"/>
      <c r="TFP62" s="0"/>
      <c r="TFQ62" s="0"/>
      <c r="TFR62" s="0"/>
      <c r="TFS62" s="0"/>
      <c r="TFT62" s="0"/>
      <c r="TFU62" s="0"/>
      <c r="TFV62" s="0"/>
      <c r="TFW62" s="0"/>
      <c r="TFX62" s="0"/>
      <c r="TFY62" s="0"/>
      <c r="TFZ62" s="0"/>
      <c r="TGA62" s="0"/>
      <c r="TGB62" s="0"/>
      <c r="TGC62" s="0"/>
      <c r="TGD62" s="0"/>
      <c r="TGE62" s="0"/>
      <c r="TGF62" s="0"/>
      <c r="TGG62" s="0"/>
      <c r="TGH62" s="0"/>
      <c r="TGI62" s="0"/>
      <c r="TGJ62" s="0"/>
      <c r="TGK62" s="0"/>
      <c r="TGL62" s="0"/>
      <c r="TGM62" s="0"/>
      <c r="TGN62" s="0"/>
      <c r="TGO62" s="0"/>
      <c r="TGP62" s="0"/>
      <c r="TGQ62" s="0"/>
      <c r="TGR62" s="0"/>
      <c r="TGS62" s="0"/>
      <c r="TGT62" s="0"/>
      <c r="TGU62" s="0"/>
      <c r="TGV62" s="0"/>
      <c r="TGW62" s="0"/>
      <c r="TGX62" s="0"/>
      <c r="TGY62" s="0"/>
      <c r="TGZ62" s="0"/>
      <c r="THA62" s="0"/>
      <c r="THB62" s="0"/>
      <c r="THC62" s="0"/>
      <c r="THD62" s="0"/>
      <c r="THE62" s="0"/>
      <c r="THF62" s="0"/>
      <c r="THG62" s="0"/>
      <c r="THH62" s="0"/>
      <c r="THI62" s="0"/>
      <c r="THJ62" s="0"/>
      <c r="THK62" s="0"/>
      <c r="THL62" s="0"/>
      <c r="THM62" s="0"/>
      <c r="THN62" s="0"/>
      <c r="THO62" s="0"/>
      <c r="THP62" s="0"/>
      <c r="THQ62" s="0"/>
      <c r="THR62" s="0"/>
      <c r="THS62" s="0"/>
      <c r="THT62" s="0"/>
      <c r="THU62" s="0"/>
      <c r="THV62" s="0"/>
      <c r="THW62" s="0"/>
      <c r="THX62" s="0"/>
      <c r="THY62" s="0"/>
      <c r="THZ62" s="0"/>
      <c r="TIA62" s="0"/>
      <c r="TIB62" s="0"/>
      <c r="TIC62" s="0"/>
      <c r="TID62" s="0"/>
      <c r="TIE62" s="0"/>
      <c r="TIF62" s="0"/>
      <c r="TIG62" s="0"/>
      <c r="TIH62" s="0"/>
      <c r="TII62" s="0"/>
      <c r="TIJ62" s="0"/>
      <c r="TIK62" s="0"/>
      <c r="TIL62" s="0"/>
      <c r="TIM62" s="0"/>
      <c r="TIN62" s="0"/>
      <c r="TIO62" s="0"/>
      <c r="TIP62" s="0"/>
      <c r="TIQ62" s="0"/>
      <c r="TIR62" s="0"/>
      <c r="TIS62" s="0"/>
      <c r="TIT62" s="0"/>
      <c r="TIU62" s="0"/>
      <c r="TIV62" s="0"/>
      <c r="TIW62" s="0"/>
      <c r="TIX62" s="0"/>
      <c r="TIY62" s="0"/>
      <c r="TIZ62" s="0"/>
      <c r="TJA62" s="0"/>
      <c r="TJB62" s="0"/>
      <c r="TJC62" s="0"/>
      <c r="TJD62" s="0"/>
      <c r="TJE62" s="0"/>
      <c r="TJF62" s="0"/>
      <c r="TJG62" s="0"/>
      <c r="TJH62" s="0"/>
      <c r="TJI62" s="0"/>
      <c r="TJJ62" s="0"/>
      <c r="TJK62" s="0"/>
      <c r="TJL62" s="0"/>
      <c r="TJM62" s="0"/>
      <c r="TJN62" s="0"/>
      <c r="TJO62" s="0"/>
      <c r="TJP62" s="0"/>
      <c r="TJQ62" s="0"/>
      <c r="TJR62" s="0"/>
      <c r="TJS62" s="0"/>
      <c r="TJT62" s="0"/>
      <c r="TJU62" s="0"/>
      <c r="TJV62" s="0"/>
      <c r="TJW62" s="0"/>
      <c r="TJX62" s="0"/>
      <c r="TJY62" s="0"/>
      <c r="TJZ62" s="0"/>
      <c r="TKA62" s="0"/>
      <c r="TKB62" s="0"/>
      <c r="TKC62" s="0"/>
      <c r="TKD62" s="0"/>
      <c r="TKE62" s="0"/>
      <c r="TKF62" s="0"/>
      <c r="TKG62" s="0"/>
      <c r="TKH62" s="0"/>
      <c r="TKI62" s="0"/>
      <c r="TKJ62" s="0"/>
      <c r="TKK62" s="0"/>
      <c r="TKL62" s="0"/>
      <c r="TKM62" s="0"/>
      <c r="TKN62" s="0"/>
      <c r="TKO62" s="0"/>
      <c r="TKP62" s="0"/>
      <c r="TKQ62" s="0"/>
      <c r="TKR62" s="0"/>
      <c r="TKS62" s="0"/>
      <c r="TKT62" s="0"/>
      <c r="TKU62" s="0"/>
      <c r="TKV62" s="0"/>
      <c r="TKW62" s="0"/>
      <c r="TKX62" s="0"/>
      <c r="TKY62" s="0"/>
      <c r="TKZ62" s="0"/>
      <c r="TLA62" s="0"/>
      <c r="TLB62" s="0"/>
      <c r="TLC62" s="0"/>
      <c r="TLD62" s="0"/>
      <c r="TLE62" s="0"/>
      <c r="TLF62" s="0"/>
      <c r="TLG62" s="0"/>
      <c r="TLH62" s="0"/>
      <c r="TLI62" s="0"/>
      <c r="TLJ62" s="0"/>
      <c r="TLK62" s="0"/>
      <c r="TLL62" s="0"/>
      <c r="TLM62" s="0"/>
      <c r="TLN62" s="0"/>
      <c r="TLO62" s="0"/>
      <c r="TLP62" s="0"/>
      <c r="TLQ62" s="0"/>
      <c r="TLR62" s="0"/>
      <c r="TLS62" s="0"/>
      <c r="TLT62" s="0"/>
      <c r="TLU62" s="0"/>
      <c r="TLV62" s="0"/>
      <c r="TLW62" s="0"/>
      <c r="TLX62" s="0"/>
      <c r="TLY62" s="0"/>
      <c r="TLZ62" s="0"/>
      <c r="TMA62" s="0"/>
      <c r="TMB62" s="0"/>
      <c r="TMC62" s="0"/>
      <c r="TMD62" s="0"/>
      <c r="TME62" s="0"/>
      <c r="TMF62" s="0"/>
      <c r="TMG62" s="0"/>
      <c r="TMH62" s="0"/>
      <c r="TMI62" s="0"/>
      <c r="TMJ62" s="0"/>
      <c r="TMK62" s="0"/>
      <c r="TML62" s="0"/>
      <c r="TMM62" s="0"/>
      <c r="TMN62" s="0"/>
      <c r="TMO62" s="0"/>
      <c r="TMP62" s="0"/>
      <c r="TMQ62" s="0"/>
      <c r="TMR62" s="0"/>
      <c r="TMS62" s="0"/>
      <c r="TMT62" s="0"/>
      <c r="TMU62" s="0"/>
      <c r="TMV62" s="0"/>
      <c r="TMW62" s="0"/>
      <c r="TMX62" s="0"/>
      <c r="TMY62" s="0"/>
      <c r="TMZ62" s="0"/>
      <c r="TNA62" s="0"/>
      <c r="TNB62" s="0"/>
      <c r="TNC62" s="0"/>
      <c r="TND62" s="0"/>
      <c r="TNE62" s="0"/>
      <c r="TNF62" s="0"/>
      <c r="TNG62" s="0"/>
      <c r="TNH62" s="0"/>
      <c r="TNI62" s="0"/>
      <c r="TNJ62" s="0"/>
      <c r="TNK62" s="0"/>
      <c r="TNL62" s="0"/>
      <c r="TNM62" s="0"/>
      <c r="TNN62" s="0"/>
      <c r="TNO62" s="0"/>
      <c r="TNP62" s="0"/>
      <c r="TNQ62" s="0"/>
      <c r="TNR62" s="0"/>
      <c r="TNS62" s="0"/>
      <c r="TNT62" s="0"/>
      <c r="TNU62" s="0"/>
      <c r="TNV62" s="0"/>
      <c r="TNW62" s="0"/>
      <c r="TNX62" s="0"/>
      <c r="TNY62" s="0"/>
      <c r="TNZ62" s="0"/>
      <c r="TOA62" s="0"/>
      <c r="TOB62" s="0"/>
      <c r="TOC62" s="0"/>
      <c r="TOD62" s="0"/>
      <c r="TOE62" s="0"/>
      <c r="TOF62" s="0"/>
      <c r="TOG62" s="0"/>
      <c r="TOH62" s="0"/>
      <c r="TOI62" s="0"/>
      <c r="TOJ62" s="0"/>
      <c r="TOK62" s="0"/>
      <c r="TOL62" s="0"/>
      <c r="TOM62" s="0"/>
      <c r="TON62" s="0"/>
      <c r="TOO62" s="0"/>
      <c r="TOP62" s="0"/>
      <c r="TOQ62" s="0"/>
      <c r="TOR62" s="0"/>
      <c r="TOS62" s="0"/>
      <c r="TOT62" s="0"/>
      <c r="TOU62" s="0"/>
      <c r="TOV62" s="0"/>
      <c r="TOW62" s="0"/>
      <c r="TOX62" s="0"/>
      <c r="TOY62" s="0"/>
      <c r="TOZ62" s="0"/>
      <c r="TPA62" s="0"/>
      <c r="TPB62" s="0"/>
      <c r="TPC62" s="0"/>
      <c r="TPD62" s="0"/>
      <c r="TPE62" s="0"/>
      <c r="TPF62" s="0"/>
      <c r="TPG62" s="0"/>
      <c r="TPH62" s="0"/>
      <c r="TPI62" s="0"/>
      <c r="TPJ62" s="0"/>
      <c r="TPK62" s="0"/>
      <c r="TPL62" s="0"/>
      <c r="TPM62" s="0"/>
      <c r="TPN62" s="0"/>
      <c r="TPO62" s="0"/>
      <c r="TPP62" s="0"/>
      <c r="TPQ62" s="0"/>
      <c r="TPR62" s="0"/>
      <c r="TPS62" s="0"/>
      <c r="TPT62" s="0"/>
      <c r="TPU62" s="0"/>
      <c r="TPV62" s="0"/>
      <c r="TPW62" s="0"/>
      <c r="TPX62" s="0"/>
      <c r="TPY62" s="0"/>
      <c r="TPZ62" s="0"/>
      <c r="TQA62" s="0"/>
      <c r="TQB62" s="0"/>
      <c r="TQC62" s="0"/>
      <c r="TQD62" s="0"/>
      <c r="TQE62" s="0"/>
      <c r="TQF62" s="0"/>
      <c r="TQG62" s="0"/>
      <c r="TQH62" s="0"/>
      <c r="TQI62" s="0"/>
      <c r="TQJ62" s="0"/>
      <c r="TQK62" s="0"/>
      <c r="TQL62" s="0"/>
      <c r="TQM62" s="0"/>
      <c r="TQN62" s="0"/>
      <c r="TQO62" s="0"/>
      <c r="TQP62" s="0"/>
      <c r="TQQ62" s="0"/>
      <c r="TQR62" s="0"/>
      <c r="TQS62" s="0"/>
      <c r="TQT62" s="0"/>
      <c r="TQU62" s="0"/>
      <c r="TQV62" s="0"/>
      <c r="TQW62" s="0"/>
      <c r="TQX62" s="0"/>
      <c r="TQY62" s="0"/>
      <c r="TQZ62" s="0"/>
      <c r="TRA62" s="0"/>
      <c r="TRB62" s="0"/>
      <c r="TRC62" s="0"/>
      <c r="TRD62" s="0"/>
      <c r="TRE62" s="0"/>
      <c r="TRF62" s="0"/>
      <c r="TRG62" s="0"/>
      <c r="TRH62" s="0"/>
      <c r="TRI62" s="0"/>
      <c r="TRJ62" s="0"/>
      <c r="TRK62" s="0"/>
      <c r="TRL62" s="0"/>
      <c r="TRM62" s="0"/>
      <c r="TRN62" s="0"/>
      <c r="TRO62" s="0"/>
      <c r="TRP62" s="0"/>
      <c r="TRQ62" s="0"/>
      <c r="TRR62" s="0"/>
      <c r="TRS62" s="0"/>
      <c r="TRT62" s="0"/>
      <c r="TRU62" s="0"/>
      <c r="TRV62" s="0"/>
      <c r="TRW62" s="0"/>
      <c r="TRX62" s="0"/>
      <c r="TRY62" s="0"/>
      <c r="TRZ62" s="0"/>
      <c r="TSA62" s="0"/>
      <c r="TSB62" s="0"/>
      <c r="TSC62" s="0"/>
      <c r="TSD62" s="0"/>
      <c r="TSE62" s="0"/>
      <c r="TSF62" s="0"/>
      <c r="TSG62" s="0"/>
      <c r="TSH62" s="0"/>
      <c r="TSI62" s="0"/>
      <c r="TSJ62" s="0"/>
      <c r="TSK62" s="0"/>
      <c r="TSL62" s="0"/>
      <c r="TSM62" s="0"/>
      <c r="TSN62" s="0"/>
      <c r="TSO62" s="0"/>
      <c r="TSP62" s="0"/>
      <c r="TSQ62" s="0"/>
      <c r="TSR62" s="0"/>
      <c r="TSS62" s="0"/>
      <c r="TST62" s="0"/>
      <c r="TSU62" s="0"/>
      <c r="TSV62" s="0"/>
      <c r="TSW62" s="0"/>
      <c r="TSX62" s="0"/>
      <c r="TSY62" s="0"/>
      <c r="TSZ62" s="0"/>
      <c r="TTA62" s="0"/>
      <c r="TTB62" s="0"/>
      <c r="TTC62" s="0"/>
      <c r="TTD62" s="0"/>
      <c r="TTE62" s="0"/>
      <c r="TTF62" s="0"/>
      <c r="TTG62" s="0"/>
      <c r="TTH62" s="0"/>
      <c r="TTI62" s="0"/>
      <c r="TTJ62" s="0"/>
      <c r="TTK62" s="0"/>
      <c r="TTL62" s="0"/>
      <c r="TTM62" s="0"/>
      <c r="TTN62" s="0"/>
      <c r="TTO62" s="0"/>
      <c r="TTP62" s="0"/>
      <c r="TTQ62" s="0"/>
      <c r="TTR62" s="0"/>
      <c r="TTS62" s="0"/>
      <c r="TTT62" s="0"/>
      <c r="TTU62" s="0"/>
      <c r="TTV62" s="0"/>
      <c r="TTW62" s="0"/>
      <c r="TTX62" s="0"/>
      <c r="TTY62" s="0"/>
      <c r="TTZ62" s="0"/>
      <c r="TUA62" s="0"/>
      <c r="TUB62" s="0"/>
      <c r="TUC62" s="0"/>
      <c r="TUD62" s="0"/>
      <c r="TUE62" s="0"/>
      <c r="TUF62" s="0"/>
      <c r="TUG62" s="0"/>
      <c r="TUH62" s="0"/>
      <c r="TUI62" s="0"/>
      <c r="TUJ62" s="0"/>
      <c r="TUK62" s="0"/>
      <c r="TUL62" s="0"/>
      <c r="TUM62" s="0"/>
      <c r="TUN62" s="0"/>
      <c r="TUO62" s="0"/>
      <c r="TUP62" s="0"/>
      <c r="TUQ62" s="0"/>
      <c r="TUR62" s="0"/>
      <c r="TUS62" s="0"/>
      <c r="TUT62" s="0"/>
      <c r="TUU62" s="0"/>
      <c r="TUV62" s="0"/>
      <c r="TUW62" s="0"/>
      <c r="TUX62" s="0"/>
      <c r="TUY62" s="0"/>
      <c r="TUZ62" s="0"/>
      <c r="TVA62" s="0"/>
      <c r="TVB62" s="0"/>
      <c r="TVC62" s="0"/>
      <c r="TVD62" s="0"/>
      <c r="TVE62" s="0"/>
      <c r="TVF62" s="0"/>
      <c r="TVG62" s="0"/>
      <c r="TVH62" s="0"/>
      <c r="TVI62" s="0"/>
      <c r="TVJ62" s="0"/>
      <c r="TVK62" s="0"/>
      <c r="TVL62" s="0"/>
      <c r="TVM62" s="0"/>
      <c r="TVN62" s="0"/>
      <c r="TVO62" s="0"/>
      <c r="TVP62" s="0"/>
      <c r="TVQ62" s="0"/>
      <c r="TVR62" s="0"/>
      <c r="TVS62" s="0"/>
      <c r="TVT62" s="0"/>
      <c r="TVU62" s="0"/>
      <c r="TVV62" s="0"/>
      <c r="TVW62" s="0"/>
      <c r="TVX62" s="0"/>
      <c r="TVY62" s="0"/>
      <c r="TVZ62" s="0"/>
      <c r="TWA62" s="0"/>
      <c r="TWB62" s="0"/>
      <c r="TWC62" s="0"/>
      <c r="TWD62" s="0"/>
      <c r="TWE62" s="0"/>
      <c r="TWF62" s="0"/>
      <c r="TWG62" s="0"/>
      <c r="TWH62" s="0"/>
      <c r="TWI62" s="0"/>
      <c r="TWJ62" s="0"/>
      <c r="TWK62" s="0"/>
      <c r="TWL62" s="0"/>
      <c r="TWM62" s="0"/>
      <c r="TWN62" s="0"/>
      <c r="TWO62" s="0"/>
      <c r="TWP62" s="0"/>
      <c r="TWQ62" s="0"/>
      <c r="TWR62" s="0"/>
      <c r="TWS62" s="0"/>
      <c r="TWT62" s="0"/>
      <c r="TWU62" s="0"/>
      <c r="TWV62" s="0"/>
      <c r="TWW62" s="0"/>
      <c r="TWX62" s="0"/>
      <c r="TWY62" s="0"/>
      <c r="TWZ62" s="0"/>
      <c r="TXA62" s="0"/>
      <c r="TXB62" s="0"/>
      <c r="TXC62" s="0"/>
      <c r="TXD62" s="0"/>
      <c r="TXE62" s="0"/>
      <c r="TXF62" s="0"/>
      <c r="TXG62" s="0"/>
      <c r="TXH62" s="0"/>
      <c r="TXI62" s="0"/>
      <c r="TXJ62" s="0"/>
      <c r="TXK62" s="0"/>
      <c r="TXL62" s="0"/>
      <c r="TXM62" s="0"/>
      <c r="TXN62" s="0"/>
      <c r="TXO62" s="0"/>
      <c r="TXP62" s="0"/>
      <c r="TXQ62" s="0"/>
      <c r="TXR62" s="0"/>
      <c r="TXS62" s="0"/>
      <c r="TXT62" s="0"/>
      <c r="TXU62" s="0"/>
      <c r="TXV62" s="0"/>
      <c r="TXW62" s="0"/>
      <c r="TXX62" s="0"/>
      <c r="TXY62" s="0"/>
      <c r="TXZ62" s="0"/>
      <c r="TYA62" s="0"/>
      <c r="TYB62" s="0"/>
      <c r="TYC62" s="0"/>
      <c r="TYD62" s="0"/>
      <c r="TYE62" s="0"/>
      <c r="TYF62" s="0"/>
      <c r="TYG62" s="0"/>
      <c r="TYH62" s="0"/>
      <c r="TYI62" s="0"/>
      <c r="TYJ62" s="0"/>
      <c r="TYK62" s="0"/>
      <c r="TYL62" s="0"/>
      <c r="TYM62" s="0"/>
      <c r="TYN62" s="0"/>
      <c r="TYO62" s="0"/>
      <c r="TYP62" s="0"/>
      <c r="TYQ62" s="0"/>
      <c r="TYR62" s="0"/>
      <c r="TYS62" s="0"/>
      <c r="TYT62" s="0"/>
      <c r="TYU62" s="0"/>
      <c r="TYV62" s="0"/>
      <c r="TYW62" s="0"/>
      <c r="TYX62" s="0"/>
      <c r="TYY62" s="0"/>
      <c r="TYZ62" s="0"/>
      <c r="TZA62" s="0"/>
      <c r="TZB62" s="0"/>
      <c r="TZC62" s="0"/>
      <c r="TZD62" s="0"/>
      <c r="TZE62" s="0"/>
      <c r="TZF62" s="0"/>
      <c r="TZG62" s="0"/>
      <c r="TZH62" s="0"/>
      <c r="TZI62" s="0"/>
      <c r="TZJ62" s="0"/>
      <c r="TZK62" s="0"/>
      <c r="TZL62" s="0"/>
      <c r="TZM62" s="0"/>
      <c r="TZN62" s="0"/>
      <c r="TZO62" s="0"/>
      <c r="TZP62" s="0"/>
      <c r="TZQ62" s="0"/>
      <c r="TZR62" s="0"/>
      <c r="TZS62" s="0"/>
      <c r="TZT62" s="0"/>
      <c r="TZU62" s="0"/>
      <c r="TZV62" s="0"/>
      <c r="TZW62" s="0"/>
      <c r="TZX62" s="0"/>
      <c r="TZY62" s="0"/>
      <c r="TZZ62" s="0"/>
      <c r="UAA62" s="0"/>
      <c r="UAB62" s="0"/>
      <c r="UAC62" s="0"/>
      <c r="UAD62" s="0"/>
      <c r="UAE62" s="0"/>
      <c r="UAF62" s="0"/>
      <c r="UAG62" s="0"/>
      <c r="UAH62" s="0"/>
      <c r="UAI62" s="0"/>
      <c r="UAJ62" s="0"/>
      <c r="UAK62" s="0"/>
      <c r="UAL62" s="0"/>
      <c r="UAM62" s="0"/>
      <c r="UAN62" s="0"/>
      <c r="UAO62" s="0"/>
      <c r="UAP62" s="0"/>
      <c r="UAQ62" s="0"/>
      <c r="UAR62" s="0"/>
      <c r="UAS62" s="0"/>
      <c r="UAT62" s="0"/>
      <c r="UAU62" s="0"/>
      <c r="UAV62" s="0"/>
      <c r="UAW62" s="0"/>
      <c r="UAX62" s="0"/>
      <c r="UAY62" s="0"/>
      <c r="UAZ62" s="0"/>
      <c r="UBA62" s="0"/>
      <c r="UBB62" s="0"/>
      <c r="UBC62" s="0"/>
      <c r="UBD62" s="0"/>
      <c r="UBE62" s="0"/>
      <c r="UBF62" s="0"/>
      <c r="UBG62" s="0"/>
      <c r="UBH62" s="0"/>
      <c r="UBI62" s="0"/>
      <c r="UBJ62" s="0"/>
      <c r="UBK62" s="0"/>
      <c r="UBL62" s="0"/>
      <c r="UBM62" s="0"/>
      <c r="UBN62" s="0"/>
      <c r="UBO62" s="0"/>
      <c r="UBP62" s="0"/>
      <c r="UBQ62" s="0"/>
      <c r="UBR62" s="0"/>
      <c r="UBS62" s="0"/>
      <c r="UBT62" s="0"/>
      <c r="UBU62" s="0"/>
      <c r="UBV62" s="0"/>
      <c r="UBW62" s="0"/>
      <c r="UBX62" s="0"/>
      <c r="UBY62" s="0"/>
      <c r="UBZ62" s="0"/>
      <c r="UCA62" s="0"/>
      <c r="UCB62" s="0"/>
      <c r="UCC62" s="0"/>
      <c r="UCD62" s="0"/>
      <c r="UCE62" s="0"/>
      <c r="UCF62" s="0"/>
      <c r="UCG62" s="0"/>
      <c r="UCH62" s="0"/>
      <c r="UCI62" s="0"/>
      <c r="UCJ62" s="0"/>
      <c r="UCK62" s="0"/>
      <c r="UCL62" s="0"/>
      <c r="UCM62" s="0"/>
      <c r="UCN62" s="0"/>
      <c r="UCO62" s="0"/>
      <c r="UCP62" s="0"/>
      <c r="UCQ62" s="0"/>
      <c r="UCR62" s="0"/>
      <c r="UCS62" s="0"/>
      <c r="UCT62" s="0"/>
      <c r="UCU62" s="0"/>
      <c r="UCV62" s="0"/>
      <c r="UCW62" s="0"/>
      <c r="UCX62" s="0"/>
      <c r="UCY62" s="0"/>
      <c r="UCZ62" s="0"/>
      <c r="UDA62" s="0"/>
      <c r="UDB62" s="0"/>
      <c r="UDC62" s="0"/>
      <c r="UDD62" s="0"/>
      <c r="UDE62" s="0"/>
      <c r="UDF62" s="0"/>
      <c r="UDG62" s="0"/>
      <c r="UDH62" s="0"/>
      <c r="UDI62" s="0"/>
      <c r="UDJ62" s="0"/>
      <c r="UDK62" s="0"/>
      <c r="UDL62" s="0"/>
      <c r="UDM62" s="0"/>
      <c r="UDN62" s="0"/>
      <c r="UDO62" s="0"/>
      <c r="UDP62" s="0"/>
      <c r="UDQ62" s="0"/>
      <c r="UDR62" s="0"/>
      <c r="UDS62" s="0"/>
      <c r="UDT62" s="0"/>
      <c r="UDU62" s="0"/>
      <c r="UDV62" s="0"/>
      <c r="UDW62" s="0"/>
      <c r="UDX62" s="0"/>
      <c r="UDY62" s="0"/>
      <c r="UDZ62" s="0"/>
      <c r="UEA62" s="0"/>
      <c r="UEB62" s="0"/>
      <c r="UEC62" s="0"/>
      <c r="UED62" s="0"/>
      <c r="UEE62" s="0"/>
      <c r="UEF62" s="0"/>
      <c r="UEG62" s="0"/>
      <c r="UEH62" s="0"/>
      <c r="UEI62" s="0"/>
      <c r="UEJ62" s="0"/>
      <c r="UEK62" s="0"/>
      <c r="UEL62" s="0"/>
      <c r="UEM62" s="0"/>
      <c r="UEN62" s="0"/>
      <c r="UEO62" s="0"/>
      <c r="UEP62" s="0"/>
      <c r="UEQ62" s="0"/>
      <c r="UER62" s="0"/>
      <c r="UES62" s="0"/>
      <c r="UET62" s="0"/>
      <c r="UEU62" s="0"/>
      <c r="UEV62" s="0"/>
      <c r="UEW62" s="0"/>
      <c r="UEX62" s="0"/>
      <c r="UEY62" s="0"/>
      <c r="UEZ62" s="0"/>
      <c r="UFA62" s="0"/>
      <c r="UFB62" s="0"/>
      <c r="UFC62" s="0"/>
      <c r="UFD62" s="0"/>
      <c r="UFE62" s="0"/>
      <c r="UFF62" s="0"/>
      <c r="UFG62" s="0"/>
      <c r="UFH62" s="0"/>
      <c r="UFI62" s="0"/>
      <c r="UFJ62" s="0"/>
      <c r="UFK62" s="0"/>
      <c r="UFL62" s="0"/>
      <c r="UFM62" s="0"/>
      <c r="UFN62" s="0"/>
      <c r="UFO62" s="0"/>
      <c r="UFP62" s="0"/>
      <c r="UFQ62" s="0"/>
      <c r="UFR62" s="0"/>
      <c r="UFS62" s="0"/>
      <c r="UFT62" s="0"/>
      <c r="UFU62" s="0"/>
      <c r="UFV62" s="0"/>
      <c r="UFW62" s="0"/>
      <c r="UFX62" s="0"/>
      <c r="UFY62" s="0"/>
      <c r="UFZ62" s="0"/>
      <c r="UGA62" s="0"/>
      <c r="UGB62" s="0"/>
      <c r="UGC62" s="0"/>
      <c r="UGD62" s="0"/>
      <c r="UGE62" s="0"/>
      <c r="UGF62" s="0"/>
      <c r="UGG62" s="0"/>
      <c r="UGH62" s="0"/>
      <c r="UGI62" s="0"/>
      <c r="UGJ62" s="0"/>
      <c r="UGK62" s="0"/>
      <c r="UGL62" s="0"/>
      <c r="UGM62" s="0"/>
      <c r="UGN62" s="0"/>
      <c r="UGO62" s="0"/>
      <c r="UGP62" s="0"/>
      <c r="UGQ62" s="0"/>
      <c r="UGR62" s="0"/>
      <c r="UGS62" s="0"/>
      <c r="UGT62" s="0"/>
      <c r="UGU62" s="0"/>
      <c r="UGV62" s="0"/>
      <c r="UGW62" s="0"/>
      <c r="UGX62" s="0"/>
      <c r="UGY62" s="0"/>
      <c r="UGZ62" s="0"/>
      <c r="UHA62" s="0"/>
      <c r="UHB62" s="0"/>
      <c r="UHC62" s="0"/>
      <c r="UHD62" s="0"/>
      <c r="UHE62" s="0"/>
      <c r="UHF62" s="0"/>
      <c r="UHG62" s="0"/>
      <c r="UHH62" s="0"/>
      <c r="UHI62" s="0"/>
      <c r="UHJ62" s="0"/>
      <c r="UHK62" s="0"/>
      <c r="UHL62" s="0"/>
      <c r="UHM62" s="0"/>
      <c r="UHN62" s="0"/>
      <c r="UHO62" s="0"/>
      <c r="UHP62" s="0"/>
      <c r="UHQ62" s="0"/>
      <c r="UHR62" s="0"/>
      <c r="UHS62" s="0"/>
      <c r="UHT62" s="0"/>
      <c r="UHU62" s="0"/>
      <c r="UHV62" s="0"/>
      <c r="UHW62" s="0"/>
      <c r="UHX62" s="0"/>
      <c r="UHY62" s="0"/>
      <c r="UHZ62" s="0"/>
      <c r="UIA62" s="0"/>
      <c r="UIB62" s="0"/>
      <c r="UIC62" s="0"/>
      <c r="UID62" s="0"/>
      <c r="UIE62" s="0"/>
      <c r="UIF62" s="0"/>
      <c r="UIG62" s="0"/>
      <c r="UIH62" s="0"/>
      <c r="UII62" s="0"/>
      <c r="UIJ62" s="0"/>
      <c r="UIK62" s="0"/>
      <c r="UIL62" s="0"/>
      <c r="UIM62" s="0"/>
      <c r="UIN62" s="0"/>
      <c r="UIO62" s="0"/>
      <c r="UIP62" s="0"/>
      <c r="UIQ62" s="0"/>
      <c r="UIR62" s="0"/>
      <c r="UIS62" s="0"/>
      <c r="UIT62" s="0"/>
      <c r="UIU62" s="0"/>
      <c r="UIV62" s="0"/>
      <c r="UIW62" s="0"/>
      <c r="UIX62" s="0"/>
      <c r="UIY62" s="0"/>
      <c r="UIZ62" s="0"/>
      <c r="UJA62" s="0"/>
      <c r="UJB62" s="0"/>
      <c r="UJC62" s="0"/>
      <c r="UJD62" s="0"/>
      <c r="UJE62" s="0"/>
      <c r="UJF62" s="0"/>
      <c r="UJG62" s="0"/>
      <c r="UJH62" s="0"/>
      <c r="UJI62" s="0"/>
      <c r="UJJ62" s="0"/>
      <c r="UJK62" s="0"/>
      <c r="UJL62" s="0"/>
      <c r="UJM62" s="0"/>
      <c r="UJN62" s="0"/>
      <c r="UJO62" s="0"/>
      <c r="UJP62" s="0"/>
      <c r="UJQ62" s="0"/>
      <c r="UJR62" s="0"/>
      <c r="UJS62" s="0"/>
      <c r="UJT62" s="0"/>
      <c r="UJU62" s="0"/>
      <c r="UJV62" s="0"/>
      <c r="UJW62" s="0"/>
      <c r="UJX62" s="0"/>
      <c r="UJY62" s="0"/>
      <c r="UJZ62" s="0"/>
      <c r="UKA62" s="0"/>
      <c r="UKB62" s="0"/>
      <c r="UKC62" s="0"/>
      <c r="UKD62" s="0"/>
      <c r="UKE62" s="0"/>
      <c r="UKF62" s="0"/>
      <c r="UKG62" s="0"/>
      <c r="UKH62" s="0"/>
      <c r="UKI62" s="0"/>
      <c r="UKJ62" s="0"/>
      <c r="UKK62" s="0"/>
      <c r="UKL62" s="0"/>
      <c r="UKM62" s="0"/>
      <c r="UKN62" s="0"/>
      <c r="UKO62" s="0"/>
      <c r="UKP62" s="0"/>
      <c r="UKQ62" s="0"/>
      <c r="UKR62" s="0"/>
      <c r="UKS62" s="0"/>
      <c r="UKT62" s="0"/>
      <c r="UKU62" s="0"/>
      <c r="UKV62" s="0"/>
      <c r="UKW62" s="0"/>
      <c r="UKX62" s="0"/>
      <c r="UKY62" s="0"/>
      <c r="UKZ62" s="0"/>
      <c r="ULA62" s="0"/>
      <c r="ULB62" s="0"/>
      <c r="ULC62" s="0"/>
      <c r="ULD62" s="0"/>
      <c r="ULE62" s="0"/>
      <c r="ULF62" s="0"/>
      <c r="ULG62" s="0"/>
      <c r="ULH62" s="0"/>
      <c r="ULI62" s="0"/>
      <c r="ULJ62" s="0"/>
      <c r="ULK62" s="0"/>
      <c r="ULL62" s="0"/>
      <c r="ULM62" s="0"/>
      <c r="ULN62" s="0"/>
      <c r="ULO62" s="0"/>
      <c r="ULP62" s="0"/>
      <c r="ULQ62" s="0"/>
      <c r="ULR62" s="0"/>
      <c r="ULS62" s="0"/>
      <c r="ULT62" s="0"/>
      <c r="ULU62" s="0"/>
      <c r="ULV62" s="0"/>
      <c r="ULW62" s="0"/>
      <c r="ULX62" s="0"/>
      <c r="ULY62" s="0"/>
      <c r="ULZ62" s="0"/>
      <c r="UMA62" s="0"/>
      <c r="UMB62" s="0"/>
      <c r="UMC62" s="0"/>
      <c r="UMD62" s="0"/>
      <c r="UME62" s="0"/>
      <c r="UMF62" s="0"/>
      <c r="UMG62" s="0"/>
      <c r="UMH62" s="0"/>
      <c r="UMI62" s="0"/>
      <c r="UMJ62" s="0"/>
      <c r="UMK62" s="0"/>
      <c r="UML62" s="0"/>
      <c r="UMM62" s="0"/>
      <c r="UMN62" s="0"/>
      <c r="UMO62" s="0"/>
      <c r="UMP62" s="0"/>
      <c r="UMQ62" s="0"/>
      <c r="UMR62" s="0"/>
      <c r="UMS62" s="0"/>
      <c r="UMT62" s="0"/>
      <c r="UMU62" s="0"/>
      <c r="UMV62" s="0"/>
      <c r="UMW62" s="0"/>
      <c r="UMX62" s="0"/>
      <c r="UMY62" s="0"/>
      <c r="UMZ62" s="0"/>
      <c r="UNA62" s="0"/>
      <c r="UNB62" s="0"/>
      <c r="UNC62" s="0"/>
      <c r="UND62" s="0"/>
      <c r="UNE62" s="0"/>
      <c r="UNF62" s="0"/>
      <c r="UNG62" s="0"/>
      <c r="UNH62" s="0"/>
      <c r="UNI62" s="0"/>
      <c r="UNJ62" s="0"/>
      <c r="UNK62" s="0"/>
      <c r="UNL62" s="0"/>
      <c r="UNM62" s="0"/>
      <c r="UNN62" s="0"/>
      <c r="UNO62" s="0"/>
      <c r="UNP62" s="0"/>
      <c r="UNQ62" s="0"/>
      <c r="UNR62" s="0"/>
      <c r="UNS62" s="0"/>
      <c r="UNT62" s="0"/>
      <c r="UNU62" s="0"/>
      <c r="UNV62" s="0"/>
      <c r="UNW62" s="0"/>
      <c r="UNX62" s="0"/>
      <c r="UNY62" s="0"/>
      <c r="UNZ62" s="0"/>
      <c r="UOA62" s="0"/>
      <c r="UOB62" s="0"/>
      <c r="UOC62" s="0"/>
      <c r="UOD62" s="0"/>
      <c r="UOE62" s="0"/>
      <c r="UOF62" s="0"/>
      <c r="UOG62" s="0"/>
      <c r="UOH62" s="0"/>
      <c r="UOI62" s="0"/>
      <c r="UOJ62" s="0"/>
      <c r="UOK62" s="0"/>
      <c r="UOL62" s="0"/>
      <c r="UOM62" s="0"/>
      <c r="UON62" s="0"/>
      <c r="UOO62" s="0"/>
      <c r="UOP62" s="0"/>
      <c r="UOQ62" s="0"/>
      <c r="UOR62" s="0"/>
      <c r="UOS62" s="0"/>
      <c r="UOT62" s="0"/>
      <c r="UOU62" s="0"/>
      <c r="UOV62" s="0"/>
      <c r="UOW62" s="0"/>
      <c r="UOX62" s="0"/>
      <c r="UOY62" s="0"/>
      <c r="UOZ62" s="0"/>
      <c r="UPA62" s="0"/>
      <c r="UPB62" s="0"/>
      <c r="UPC62" s="0"/>
      <c r="UPD62" s="0"/>
      <c r="UPE62" s="0"/>
      <c r="UPF62" s="0"/>
      <c r="UPG62" s="0"/>
      <c r="UPH62" s="0"/>
      <c r="UPI62" s="0"/>
      <c r="UPJ62" s="0"/>
      <c r="UPK62" s="0"/>
      <c r="UPL62" s="0"/>
      <c r="UPM62" s="0"/>
      <c r="UPN62" s="0"/>
      <c r="UPO62" s="0"/>
      <c r="UPP62" s="0"/>
      <c r="UPQ62" s="0"/>
      <c r="UPR62" s="0"/>
      <c r="UPS62" s="0"/>
      <c r="UPT62" s="0"/>
      <c r="UPU62" s="0"/>
      <c r="UPV62" s="0"/>
      <c r="UPW62" s="0"/>
      <c r="UPX62" s="0"/>
      <c r="UPY62" s="0"/>
      <c r="UPZ62" s="0"/>
      <c r="UQA62" s="0"/>
      <c r="UQB62" s="0"/>
      <c r="UQC62" s="0"/>
      <c r="UQD62" s="0"/>
      <c r="UQE62" s="0"/>
      <c r="UQF62" s="0"/>
      <c r="UQG62" s="0"/>
      <c r="UQH62" s="0"/>
      <c r="UQI62" s="0"/>
      <c r="UQJ62" s="0"/>
      <c r="UQK62" s="0"/>
      <c r="UQL62" s="0"/>
      <c r="UQM62" s="0"/>
      <c r="UQN62" s="0"/>
      <c r="UQO62" s="0"/>
      <c r="UQP62" s="0"/>
      <c r="UQQ62" s="0"/>
      <c r="UQR62" s="0"/>
      <c r="UQS62" s="0"/>
      <c r="UQT62" s="0"/>
      <c r="UQU62" s="0"/>
      <c r="UQV62" s="0"/>
      <c r="UQW62" s="0"/>
      <c r="UQX62" s="0"/>
      <c r="UQY62" s="0"/>
      <c r="UQZ62" s="0"/>
      <c r="URA62" s="0"/>
      <c r="URB62" s="0"/>
      <c r="URC62" s="0"/>
      <c r="URD62" s="0"/>
      <c r="URE62" s="0"/>
      <c r="URF62" s="0"/>
      <c r="URG62" s="0"/>
      <c r="URH62" s="0"/>
      <c r="URI62" s="0"/>
      <c r="URJ62" s="0"/>
      <c r="URK62" s="0"/>
      <c r="URL62" s="0"/>
      <c r="URM62" s="0"/>
      <c r="URN62" s="0"/>
      <c r="URO62" s="0"/>
      <c r="URP62" s="0"/>
      <c r="URQ62" s="0"/>
      <c r="URR62" s="0"/>
      <c r="URS62" s="0"/>
      <c r="URT62" s="0"/>
      <c r="URU62" s="0"/>
      <c r="URV62" s="0"/>
      <c r="URW62" s="0"/>
      <c r="URX62" s="0"/>
      <c r="URY62" s="0"/>
      <c r="URZ62" s="0"/>
      <c r="USA62" s="0"/>
      <c r="USB62" s="0"/>
      <c r="USC62" s="0"/>
      <c r="USD62" s="0"/>
      <c r="USE62" s="0"/>
      <c r="USF62" s="0"/>
      <c r="USG62" s="0"/>
      <c r="USH62" s="0"/>
      <c r="USI62" s="0"/>
      <c r="USJ62" s="0"/>
      <c r="USK62" s="0"/>
      <c r="USL62" s="0"/>
      <c r="USM62" s="0"/>
      <c r="USN62" s="0"/>
      <c r="USO62" s="0"/>
      <c r="USP62" s="0"/>
      <c r="USQ62" s="0"/>
      <c r="USR62" s="0"/>
      <c r="USS62" s="0"/>
      <c r="UST62" s="0"/>
      <c r="USU62" s="0"/>
      <c r="USV62" s="0"/>
      <c r="USW62" s="0"/>
      <c r="USX62" s="0"/>
      <c r="USY62" s="0"/>
      <c r="USZ62" s="0"/>
      <c r="UTA62" s="0"/>
      <c r="UTB62" s="0"/>
      <c r="UTC62" s="0"/>
      <c r="UTD62" s="0"/>
      <c r="UTE62" s="0"/>
      <c r="UTF62" s="0"/>
      <c r="UTG62" s="0"/>
      <c r="UTH62" s="0"/>
      <c r="UTI62" s="0"/>
      <c r="UTJ62" s="0"/>
      <c r="UTK62" s="0"/>
      <c r="UTL62" s="0"/>
      <c r="UTM62" s="0"/>
      <c r="UTN62" s="0"/>
      <c r="UTO62" s="0"/>
      <c r="UTP62" s="0"/>
      <c r="UTQ62" s="0"/>
      <c r="UTR62" s="0"/>
      <c r="UTS62" s="0"/>
      <c r="UTT62" s="0"/>
      <c r="UTU62" s="0"/>
      <c r="UTV62" s="0"/>
      <c r="UTW62" s="0"/>
      <c r="UTX62" s="0"/>
      <c r="UTY62" s="0"/>
      <c r="UTZ62" s="0"/>
      <c r="UUA62" s="0"/>
      <c r="UUB62" s="0"/>
      <c r="UUC62" s="0"/>
      <c r="UUD62" s="0"/>
      <c r="UUE62" s="0"/>
      <c r="UUF62" s="0"/>
      <c r="UUG62" s="0"/>
      <c r="UUH62" s="0"/>
      <c r="UUI62" s="0"/>
      <c r="UUJ62" s="0"/>
      <c r="UUK62" s="0"/>
      <c r="UUL62" s="0"/>
      <c r="UUM62" s="0"/>
      <c r="UUN62" s="0"/>
      <c r="UUO62" s="0"/>
      <c r="UUP62" s="0"/>
      <c r="UUQ62" s="0"/>
      <c r="UUR62" s="0"/>
      <c r="UUS62" s="0"/>
      <c r="UUT62" s="0"/>
      <c r="UUU62" s="0"/>
      <c r="UUV62" s="0"/>
      <c r="UUW62" s="0"/>
      <c r="UUX62" s="0"/>
      <c r="UUY62" s="0"/>
      <c r="UUZ62" s="0"/>
      <c r="UVA62" s="0"/>
      <c r="UVB62" s="0"/>
      <c r="UVC62" s="0"/>
      <c r="UVD62" s="0"/>
      <c r="UVE62" s="0"/>
      <c r="UVF62" s="0"/>
      <c r="UVG62" s="0"/>
      <c r="UVH62" s="0"/>
      <c r="UVI62" s="0"/>
      <c r="UVJ62" s="0"/>
      <c r="UVK62" s="0"/>
      <c r="UVL62" s="0"/>
      <c r="UVM62" s="0"/>
      <c r="UVN62" s="0"/>
      <c r="UVO62" s="0"/>
      <c r="UVP62" s="0"/>
      <c r="UVQ62" s="0"/>
      <c r="UVR62" s="0"/>
      <c r="UVS62" s="0"/>
      <c r="UVT62" s="0"/>
      <c r="UVU62" s="0"/>
      <c r="UVV62" s="0"/>
      <c r="UVW62" s="0"/>
      <c r="UVX62" s="0"/>
      <c r="UVY62" s="0"/>
      <c r="UVZ62" s="0"/>
      <c r="UWA62" s="0"/>
      <c r="UWB62" s="0"/>
      <c r="UWC62" s="0"/>
      <c r="UWD62" s="0"/>
      <c r="UWE62" s="0"/>
      <c r="UWF62" s="0"/>
      <c r="UWG62" s="0"/>
      <c r="UWH62" s="0"/>
      <c r="UWI62" s="0"/>
      <c r="UWJ62" s="0"/>
      <c r="UWK62" s="0"/>
      <c r="UWL62" s="0"/>
      <c r="UWM62" s="0"/>
      <c r="UWN62" s="0"/>
      <c r="UWO62" s="0"/>
      <c r="UWP62" s="0"/>
      <c r="UWQ62" s="0"/>
      <c r="UWR62" s="0"/>
      <c r="UWS62" s="0"/>
      <c r="UWT62" s="0"/>
      <c r="UWU62" s="0"/>
      <c r="UWV62" s="0"/>
      <c r="UWW62" s="0"/>
      <c r="UWX62" s="0"/>
      <c r="UWY62" s="0"/>
      <c r="UWZ62" s="0"/>
      <c r="UXA62" s="0"/>
      <c r="UXB62" s="0"/>
      <c r="UXC62" s="0"/>
      <c r="UXD62" s="0"/>
      <c r="UXE62" s="0"/>
      <c r="UXF62" s="0"/>
      <c r="UXG62" s="0"/>
      <c r="UXH62" s="0"/>
      <c r="UXI62" s="0"/>
      <c r="UXJ62" s="0"/>
      <c r="UXK62" s="0"/>
      <c r="UXL62" s="0"/>
      <c r="UXM62" s="0"/>
      <c r="UXN62" s="0"/>
      <c r="UXO62" s="0"/>
      <c r="UXP62" s="0"/>
      <c r="UXQ62" s="0"/>
      <c r="UXR62" s="0"/>
      <c r="UXS62" s="0"/>
      <c r="UXT62" s="0"/>
      <c r="UXU62" s="0"/>
      <c r="UXV62" s="0"/>
      <c r="UXW62" s="0"/>
      <c r="UXX62" s="0"/>
      <c r="UXY62" s="0"/>
      <c r="UXZ62" s="0"/>
      <c r="UYA62" s="0"/>
      <c r="UYB62" s="0"/>
      <c r="UYC62" s="0"/>
      <c r="UYD62" s="0"/>
      <c r="UYE62" s="0"/>
      <c r="UYF62" s="0"/>
      <c r="UYG62" s="0"/>
      <c r="UYH62" s="0"/>
      <c r="UYI62" s="0"/>
      <c r="UYJ62" s="0"/>
      <c r="UYK62" s="0"/>
      <c r="UYL62" s="0"/>
      <c r="UYM62" s="0"/>
      <c r="UYN62" s="0"/>
      <c r="UYO62" s="0"/>
      <c r="UYP62" s="0"/>
      <c r="UYQ62" s="0"/>
      <c r="UYR62" s="0"/>
      <c r="UYS62" s="0"/>
      <c r="UYT62" s="0"/>
      <c r="UYU62" s="0"/>
      <c r="UYV62" s="0"/>
      <c r="UYW62" s="0"/>
      <c r="UYX62" s="0"/>
      <c r="UYY62" s="0"/>
      <c r="UYZ62" s="0"/>
      <c r="UZA62" s="0"/>
      <c r="UZB62" s="0"/>
      <c r="UZC62" s="0"/>
      <c r="UZD62" s="0"/>
      <c r="UZE62" s="0"/>
      <c r="UZF62" s="0"/>
      <c r="UZG62" s="0"/>
      <c r="UZH62" s="0"/>
      <c r="UZI62" s="0"/>
      <c r="UZJ62" s="0"/>
      <c r="UZK62" s="0"/>
      <c r="UZL62" s="0"/>
      <c r="UZM62" s="0"/>
      <c r="UZN62" s="0"/>
      <c r="UZO62" s="0"/>
      <c r="UZP62" s="0"/>
      <c r="UZQ62" s="0"/>
      <c r="UZR62" s="0"/>
      <c r="UZS62" s="0"/>
      <c r="UZT62" s="0"/>
      <c r="UZU62" s="0"/>
      <c r="UZV62" s="0"/>
      <c r="UZW62" s="0"/>
      <c r="UZX62" s="0"/>
      <c r="UZY62" s="0"/>
      <c r="UZZ62" s="0"/>
      <c r="VAA62" s="0"/>
      <c r="VAB62" s="0"/>
      <c r="VAC62" s="0"/>
      <c r="VAD62" s="0"/>
      <c r="VAE62" s="0"/>
      <c r="VAF62" s="0"/>
      <c r="VAG62" s="0"/>
      <c r="VAH62" s="0"/>
      <c r="VAI62" s="0"/>
      <c r="VAJ62" s="0"/>
      <c r="VAK62" s="0"/>
      <c r="VAL62" s="0"/>
      <c r="VAM62" s="0"/>
      <c r="VAN62" s="0"/>
      <c r="VAO62" s="0"/>
      <c r="VAP62" s="0"/>
      <c r="VAQ62" s="0"/>
      <c r="VAR62" s="0"/>
      <c r="VAS62" s="0"/>
      <c r="VAT62" s="0"/>
      <c r="VAU62" s="0"/>
      <c r="VAV62" s="0"/>
      <c r="VAW62" s="0"/>
      <c r="VAX62" s="0"/>
      <c r="VAY62" s="0"/>
      <c r="VAZ62" s="0"/>
      <c r="VBA62" s="0"/>
      <c r="VBB62" s="0"/>
      <c r="VBC62" s="0"/>
      <c r="VBD62" s="0"/>
      <c r="VBE62" s="0"/>
      <c r="VBF62" s="0"/>
      <c r="VBG62" s="0"/>
      <c r="VBH62" s="0"/>
      <c r="VBI62" s="0"/>
      <c r="VBJ62" s="0"/>
      <c r="VBK62" s="0"/>
      <c r="VBL62" s="0"/>
      <c r="VBM62" s="0"/>
      <c r="VBN62" s="0"/>
      <c r="VBO62" s="0"/>
      <c r="VBP62" s="0"/>
      <c r="VBQ62" s="0"/>
      <c r="VBR62" s="0"/>
      <c r="VBS62" s="0"/>
      <c r="VBT62" s="0"/>
      <c r="VBU62" s="0"/>
      <c r="VBV62" s="0"/>
      <c r="VBW62" s="0"/>
      <c r="VBX62" s="0"/>
      <c r="VBY62" s="0"/>
      <c r="VBZ62" s="0"/>
      <c r="VCA62" s="0"/>
      <c r="VCB62" s="0"/>
      <c r="VCC62" s="0"/>
      <c r="VCD62" s="0"/>
      <c r="VCE62" s="0"/>
      <c r="VCF62" s="0"/>
      <c r="VCG62" s="0"/>
      <c r="VCH62" s="0"/>
      <c r="VCI62" s="0"/>
      <c r="VCJ62" s="0"/>
      <c r="VCK62" s="0"/>
      <c r="VCL62" s="0"/>
      <c r="VCM62" s="0"/>
      <c r="VCN62" s="0"/>
      <c r="VCO62" s="0"/>
      <c r="VCP62" s="0"/>
      <c r="VCQ62" s="0"/>
      <c r="VCR62" s="0"/>
      <c r="VCS62" s="0"/>
      <c r="VCT62" s="0"/>
      <c r="VCU62" s="0"/>
      <c r="VCV62" s="0"/>
      <c r="VCW62" s="0"/>
      <c r="VCX62" s="0"/>
      <c r="VCY62" s="0"/>
      <c r="VCZ62" s="0"/>
      <c r="VDA62" s="0"/>
      <c r="VDB62" s="0"/>
      <c r="VDC62" s="0"/>
      <c r="VDD62" s="0"/>
      <c r="VDE62" s="0"/>
      <c r="VDF62" s="0"/>
      <c r="VDG62" s="0"/>
      <c r="VDH62" s="0"/>
      <c r="VDI62" s="0"/>
      <c r="VDJ62" s="0"/>
      <c r="VDK62" s="0"/>
      <c r="VDL62" s="0"/>
      <c r="VDM62" s="0"/>
      <c r="VDN62" s="0"/>
      <c r="VDO62" s="0"/>
      <c r="VDP62" s="0"/>
      <c r="VDQ62" s="0"/>
      <c r="VDR62" s="0"/>
      <c r="VDS62" s="0"/>
      <c r="VDT62" s="0"/>
      <c r="VDU62" s="0"/>
      <c r="VDV62" s="0"/>
      <c r="VDW62" s="0"/>
      <c r="VDX62" s="0"/>
      <c r="VDY62" s="0"/>
      <c r="VDZ62" s="0"/>
      <c r="VEA62" s="0"/>
      <c r="VEB62" s="0"/>
      <c r="VEC62" s="0"/>
      <c r="VED62" s="0"/>
      <c r="VEE62" s="0"/>
      <c r="VEF62" s="0"/>
      <c r="VEG62" s="0"/>
      <c r="VEH62" s="0"/>
      <c r="VEI62" s="0"/>
      <c r="VEJ62" s="0"/>
      <c r="VEK62" s="0"/>
      <c r="VEL62" s="0"/>
      <c r="VEM62" s="0"/>
      <c r="VEN62" s="0"/>
      <c r="VEO62" s="0"/>
      <c r="VEP62" s="0"/>
      <c r="VEQ62" s="0"/>
      <c r="VER62" s="0"/>
      <c r="VES62" s="0"/>
      <c r="VET62" s="0"/>
      <c r="VEU62" s="0"/>
      <c r="VEV62" s="0"/>
      <c r="VEW62" s="0"/>
      <c r="VEX62" s="0"/>
      <c r="VEY62" s="0"/>
      <c r="VEZ62" s="0"/>
      <c r="VFA62" s="0"/>
      <c r="VFB62" s="0"/>
      <c r="VFC62" s="0"/>
      <c r="VFD62" s="0"/>
      <c r="VFE62" s="0"/>
      <c r="VFF62" s="0"/>
      <c r="VFG62" s="0"/>
      <c r="VFH62" s="0"/>
      <c r="VFI62" s="0"/>
      <c r="VFJ62" s="0"/>
      <c r="VFK62" s="0"/>
      <c r="VFL62" s="0"/>
      <c r="VFM62" s="0"/>
      <c r="VFN62" s="0"/>
      <c r="VFO62" s="0"/>
      <c r="VFP62" s="0"/>
      <c r="VFQ62" s="0"/>
      <c r="VFR62" s="0"/>
      <c r="VFS62" s="0"/>
      <c r="VFT62" s="0"/>
      <c r="VFU62" s="0"/>
      <c r="VFV62" s="0"/>
      <c r="VFW62" s="0"/>
      <c r="VFX62" s="0"/>
      <c r="VFY62" s="0"/>
      <c r="VFZ62" s="0"/>
      <c r="VGA62" s="0"/>
      <c r="VGB62" s="0"/>
      <c r="VGC62" s="0"/>
      <c r="VGD62" s="0"/>
      <c r="VGE62" s="0"/>
      <c r="VGF62" s="0"/>
      <c r="VGG62" s="0"/>
      <c r="VGH62" s="0"/>
      <c r="VGI62" s="0"/>
      <c r="VGJ62" s="0"/>
      <c r="VGK62" s="0"/>
      <c r="VGL62" s="0"/>
      <c r="VGM62" s="0"/>
      <c r="VGN62" s="0"/>
      <c r="VGO62" s="0"/>
      <c r="VGP62" s="0"/>
      <c r="VGQ62" s="0"/>
      <c r="VGR62" s="0"/>
      <c r="VGS62" s="0"/>
      <c r="VGT62" s="0"/>
      <c r="VGU62" s="0"/>
      <c r="VGV62" s="0"/>
      <c r="VGW62" s="0"/>
      <c r="VGX62" s="0"/>
      <c r="VGY62" s="0"/>
      <c r="VGZ62" s="0"/>
      <c r="VHA62" s="0"/>
      <c r="VHB62" s="0"/>
      <c r="VHC62" s="0"/>
      <c r="VHD62" s="0"/>
      <c r="VHE62" s="0"/>
      <c r="VHF62" s="0"/>
      <c r="VHG62" s="0"/>
      <c r="VHH62" s="0"/>
      <c r="VHI62" s="0"/>
      <c r="VHJ62" s="0"/>
      <c r="VHK62" s="0"/>
      <c r="VHL62" s="0"/>
      <c r="VHM62" s="0"/>
      <c r="VHN62" s="0"/>
      <c r="VHO62" s="0"/>
      <c r="VHP62" s="0"/>
      <c r="VHQ62" s="0"/>
      <c r="VHR62" s="0"/>
      <c r="VHS62" s="0"/>
      <c r="VHT62" s="0"/>
      <c r="VHU62" s="0"/>
      <c r="VHV62" s="0"/>
      <c r="VHW62" s="0"/>
      <c r="VHX62" s="0"/>
      <c r="VHY62" s="0"/>
      <c r="VHZ62" s="0"/>
      <c r="VIA62" s="0"/>
      <c r="VIB62" s="0"/>
      <c r="VIC62" s="0"/>
      <c r="VID62" s="0"/>
      <c r="VIE62" s="0"/>
      <c r="VIF62" s="0"/>
      <c r="VIG62" s="0"/>
      <c r="VIH62" s="0"/>
      <c r="VII62" s="0"/>
      <c r="VIJ62" s="0"/>
      <c r="VIK62" s="0"/>
      <c r="VIL62" s="0"/>
      <c r="VIM62" s="0"/>
      <c r="VIN62" s="0"/>
      <c r="VIO62" s="0"/>
      <c r="VIP62" s="0"/>
      <c r="VIQ62" s="0"/>
      <c r="VIR62" s="0"/>
      <c r="VIS62" s="0"/>
      <c r="VIT62" s="0"/>
      <c r="VIU62" s="0"/>
      <c r="VIV62" s="0"/>
      <c r="VIW62" s="0"/>
      <c r="VIX62" s="0"/>
      <c r="VIY62" s="0"/>
      <c r="VIZ62" s="0"/>
      <c r="VJA62" s="0"/>
      <c r="VJB62" s="0"/>
      <c r="VJC62" s="0"/>
      <c r="VJD62" s="0"/>
      <c r="VJE62" s="0"/>
      <c r="VJF62" s="0"/>
      <c r="VJG62" s="0"/>
      <c r="VJH62" s="0"/>
      <c r="VJI62" s="0"/>
      <c r="VJJ62" s="0"/>
      <c r="VJK62" s="0"/>
      <c r="VJL62" s="0"/>
      <c r="VJM62" s="0"/>
      <c r="VJN62" s="0"/>
      <c r="VJO62" s="0"/>
      <c r="VJP62" s="0"/>
      <c r="VJQ62" s="0"/>
      <c r="VJR62" s="0"/>
      <c r="VJS62" s="0"/>
      <c r="VJT62" s="0"/>
      <c r="VJU62" s="0"/>
      <c r="VJV62" s="0"/>
      <c r="VJW62" s="0"/>
      <c r="VJX62" s="0"/>
      <c r="VJY62" s="0"/>
      <c r="VJZ62" s="0"/>
      <c r="VKA62" s="0"/>
      <c r="VKB62" s="0"/>
      <c r="VKC62" s="0"/>
      <c r="VKD62" s="0"/>
      <c r="VKE62" s="0"/>
      <c r="VKF62" s="0"/>
      <c r="VKG62" s="0"/>
      <c r="VKH62" s="0"/>
      <c r="VKI62" s="0"/>
      <c r="VKJ62" s="0"/>
      <c r="VKK62" s="0"/>
      <c r="VKL62" s="0"/>
      <c r="VKM62" s="0"/>
      <c r="VKN62" s="0"/>
      <c r="VKO62" s="0"/>
      <c r="VKP62" s="0"/>
      <c r="VKQ62" s="0"/>
      <c r="VKR62" s="0"/>
      <c r="VKS62" s="0"/>
      <c r="VKT62" s="0"/>
      <c r="VKU62" s="0"/>
      <c r="VKV62" s="0"/>
      <c r="VKW62" s="0"/>
      <c r="VKX62" s="0"/>
      <c r="VKY62" s="0"/>
      <c r="VKZ62" s="0"/>
      <c r="VLA62" s="0"/>
      <c r="VLB62" s="0"/>
      <c r="VLC62" s="0"/>
      <c r="VLD62" s="0"/>
      <c r="VLE62" s="0"/>
      <c r="VLF62" s="0"/>
      <c r="VLG62" s="0"/>
      <c r="VLH62" s="0"/>
      <c r="VLI62" s="0"/>
      <c r="VLJ62" s="0"/>
      <c r="VLK62" s="0"/>
      <c r="VLL62" s="0"/>
      <c r="VLM62" s="0"/>
      <c r="VLN62" s="0"/>
      <c r="VLO62" s="0"/>
      <c r="VLP62" s="0"/>
      <c r="VLQ62" s="0"/>
      <c r="VLR62" s="0"/>
      <c r="VLS62" s="0"/>
      <c r="VLT62" s="0"/>
      <c r="VLU62" s="0"/>
      <c r="VLV62" s="0"/>
      <c r="VLW62" s="0"/>
      <c r="VLX62" s="0"/>
      <c r="VLY62" s="0"/>
      <c r="VLZ62" s="0"/>
      <c r="VMA62" s="0"/>
      <c r="VMB62" s="0"/>
      <c r="VMC62" s="0"/>
      <c r="VMD62" s="0"/>
      <c r="VME62" s="0"/>
      <c r="VMF62" s="0"/>
      <c r="VMG62" s="0"/>
      <c r="VMH62" s="0"/>
      <c r="VMI62" s="0"/>
      <c r="VMJ62" s="0"/>
      <c r="VMK62" s="0"/>
      <c r="VML62" s="0"/>
      <c r="VMM62" s="0"/>
      <c r="VMN62" s="0"/>
      <c r="VMO62" s="0"/>
      <c r="VMP62" s="0"/>
      <c r="VMQ62" s="0"/>
      <c r="VMR62" s="0"/>
      <c r="VMS62" s="0"/>
      <c r="VMT62" s="0"/>
      <c r="VMU62" s="0"/>
      <c r="VMV62" s="0"/>
      <c r="VMW62" s="0"/>
      <c r="VMX62" s="0"/>
      <c r="VMY62" s="0"/>
      <c r="VMZ62" s="0"/>
      <c r="VNA62" s="0"/>
      <c r="VNB62" s="0"/>
      <c r="VNC62" s="0"/>
      <c r="VND62" s="0"/>
      <c r="VNE62" s="0"/>
      <c r="VNF62" s="0"/>
      <c r="VNG62" s="0"/>
      <c r="VNH62" s="0"/>
      <c r="VNI62" s="0"/>
      <c r="VNJ62" s="0"/>
      <c r="VNK62" s="0"/>
      <c r="VNL62" s="0"/>
      <c r="VNM62" s="0"/>
      <c r="VNN62" s="0"/>
      <c r="VNO62" s="0"/>
      <c r="VNP62" s="0"/>
      <c r="VNQ62" s="0"/>
      <c r="VNR62" s="0"/>
      <c r="VNS62" s="0"/>
      <c r="VNT62" s="0"/>
      <c r="VNU62" s="0"/>
      <c r="VNV62" s="0"/>
      <c r="VNW62" s="0"/>
      <c r="VNX62" s="0"/>
      <c r="VNY62" s="0"/>
      <c r="VNZ62" s="0"/>
      <c r="VOA62" s="0"/>
      <c r="VOB62" s="0"/>
      <c r="VOC62" s="0"/>
      <c r="VOD62" s="0"/>
      <c r="VOE62" s="0"/>
      <c r="VOF62" s="0"/>
      <c r="VOG62" s="0"/>
      <c r="VOH62" s="0"/>
      <c r="VOI62" s="0"/>
      <c r="VOJ62" s="0"/>
      <c r="VOK62" s="0"/>
      <c r="VOL62" s="0"/>
      <c r="VOM62" s="0"/>
      <c r="VON62" s="0"/>
      <c r="VOO62" s="0"/>
      <c r="VOP62" s="0"/>
      <c r="VOQ62" s="0"/>
      <c r="VOR62" s="0"/>
      <c r="VOS62" s="0"/>
      <c r="VOT62" s="0"/>
      <c r="VOU62" s="0"/>
      <c r="VOV62" s="0"/>
      <c r="VOW62" s="0"/>
      <c r="VOX62" s="0"/>
      <c r="VOY62" s="0"/>
      <c r="VOZ62" s="0"/>
      <c r="VPA62" s="0"/>
      <c r="VPB62" s="0"/>
      <c r="VPC62" s="0"/>
      <c r="VPD62" s="0"/>
      <c r="VPE62" s="0"/>
      <c r="VPF62" s="0"/>
      <c r="VPG62" s="0"/>
      <c r="VPH62" s="0"/>
      <c r="VPI62" s="0"/>
      <c r="VPJ62" s="0"/>
      <c r="VPK62" s="0"/>
      <c r="VPL62" s="0"/>
      <c r="VPM62" s="0"/>
      <c r="VPN62" s="0"/>
      <c r="VPO62" s="0"/>
      <c r="VPP62" s="0"/>
      <c r="VPQ62" s="0"/>
      <c r="VPR62" s="0"/>
      <c r="VPS62" s="0"/>
      <c r="VPT62" s="0"/>
      <c r="VPU62" s="0"/>
      <c r="VPV62" s="0"/>
      <c r="VPW62" s="0"/>
      <c r="VPX62" s="0"/>
      <c r="VPY62" s="0"/>
      <c r="VPZ62" s="0"/>
      <c r="VQA62" s="0"/>
      <c r="VQB62" s="0"/>
      <c r="VQC62" s="0"/>
      <c r="VQD62" s="0"/>
      <c r="VQE62" s="0"/>
      <c r="VQF62" s="0"/>
      <c r="VQG62" s="0"/>
      <c r="VQH62" s="0"/>
      <c r="VQI62" s="0"/>
      <c r="VQJ62" s="0"/>
      <c r="VQK62" s="0"/>
      <c r="VQL62" s="0"/>
      <c r="VQM62" s="0"/>
      <c r="VQN62" s="0"/>
      <c r="VQO62" s="0"/>
      <c r="VQP62" s="0"/>
      <c r="VQQ62" s="0"/>
      <c r="VQR62" s="0"/>
      <c r="VQS62" s="0"/>
      <c r="VQT62" s="0"/>
      <c r="VQU62" s="0"/>
      <c r="VQV62" s="0"/>
      <c r="VQW62" s="0"/>
      <c r="VQX62" s="0"/>
      <c r="VQY62" s="0"/>
      <c r="VQZ62" s="0"/>
      <c r="VRA62" s="0"/>
      <c r="VRB62" s="0"/>
      <c r="VRC62" s="0"/>
      <c r="VRD62" s="0"/>
      <c r="VRE62" s="0"/>
      <c r="VRF62" s="0"/>
      <c r="VRG62" s="0"/>
      <c r="VRH62" s="0"/>
      <c r="VRI62" s="0"/>
      <c r="VRJ62" s="0"/>
      <c r="VRK62" s="0"/>
      <c r="VRL62" s="0"/>
      <c r="VRM62" s="0"/>
      <c r="VRN62" s="0"/>
      <c r="VRO62" s="0"/>
      <c r="VRP62" s="0"/>
      <c r="VRQ62" s="0"/>
      <c r="VRR62" s="0"/>
      <c r="VRS62" s="0"/>
      <c r="VRT62" s="0"/>
      <c r="VRU62" s="0"/>
      <c r="VRV62" s="0"/>
      <c r="VRW62" s="0"/>
      <c r="VRX62" s="0"/>
      <c r="VRY62" s="0"/>
      <c r="VRZ62" s="0"/>
      <c r="VSA62" s="0"/>
      <c r="VSB62" s="0"/>
      <c r="VSC62" s="0"/>
      <c r="VSD62" s="0"/>
      <c r="VSE62" s="0"/>
      <c r="VSF62" s="0"/>
      <c r="VSG62" s="0"/>
      <c r="VSH62" s="0"/>
      <c r="VSI62" s="0"/>
      <c r="VSJ62" s="0"/>
      <c r="VSK62" s="0"/>
      <c r="VSL62" s="0"/>
      <c r="VSM62" s="0"/>
      <c r="VSN62" s="0"/>
      <c r="VSO62" s="0"/>
      <c r="VSP62" s="0"/>
      <c r="VSQ62" s="0"/>
      <c r="VSR62" s="0"/>
      <c r="VSS62" s="0"/>
      <c r="VST62" s="0"/>
      <c r="VSU62" s="0"/>
      <c r="VSV62" s="0"/>
      <c r="VSW62" s="0"/>
      <c r="VSX62" s="0"/>
      <c r="VSY62" s="0"/>
      <c r="VSZ62" s="0"/>
      <c r="VTA62" s="0"/>
      <c r="VTB62" s="0"/>
      <c r="VTC62" s="0"/>
      <c r="VTD62" s="0"/>
      <c r="VTE62" s="0"/>
      <c r="VTF62" s="0"/>
      <c r="VTG62" s="0"/>
      <c r="VTH62" s="0"/>
      <c r="VTI62" s="0"/>
      <c r="VTJ62" s="0"/>
      <c r="VTK62" s="0"/>
      <c r="VTL62" s="0"/>
      <c r="VTM62" s="0"/>
      <c r="VTN62" s="0"/>
      <c r="VTO62" s="0"/>
      <c r="VTP62" s="0"/>
      <c r="VTQ62" s="0"/>
      <c r="VTR62" s="0"/>
      <c r="VTS62" s="0"/>
      <c r="VTT62" s="0"/>
      <c r="VTU62" s="0"/>
      <c r="VTV62" s="0"/>
      <c r="VTW62" s="0"/>
      <c r="VTX62" s="0"/>
      <c r="VTY62" s="0"/>
      <c r="VTZ62" s="0"/>
      <c r="VUA62" s="0"/>
      <c r="VUB62" s="0"/>
      <c r="VUC62" s="0"/>
      <c r="VUD62" s="0"/>
      <c r="VUE62" s="0"/>
      <c r="VUF62" s="0"/>
      <c r="VUG62" s="0"/>
      <c r="VUH62" s="0"/>
      <c r="VUI62" s="0"/>
      <c r="VUJ62" s="0"/>
      <c r="VUK62" s="0"/>
      <c r="VUL62" s="0"/>
      <c r="VUM62" s="0"/>
      <c r="VUN62" s="0"/>
      <c r="VUO62" s="0"/>
      <c r="VUP62" s="0"/>
      <c r="VUQ62" s="0"/>
      <c r="VUR62" s="0"/>
      <c r="VUS62" s="0"/>
      <c r="VUT62" s="0"/>
      <c r="VUU62" s="0"/>
      <c r="VUV62" s="0"/>
      <c r="VUW62" s="0"/>
      <c r="VUX62" s="0"/>
      <c r="VUY62" s="0"/>
      <c r="VUZ62" s="0"/>
      <c r="VVA62" s="0"/>
      <c r="VVB62" s="0"/>
      <c r="VVC62" s="0"/>
      <c r="VVD62" s="0"/>
      <c r="VVE62" s="0"/>
      <c r="VVF62" s="0"/>
      <c r="VVG62" s="0"/>
      <c r="VVH62" s="0"/>
      <c r="VVI62" s="0"/>
      <c r="VVJ62" s="0"/>
      <c r="VVK62" s="0"/>
      <c r="VVL62" s="0"/>
      <c r="VVM62" s="0"/>
      <c r="VVN62" s="0"/>
      <c r="VVO62" s="0"/>
      <c r="VVP62" s="0"/>
      <c r="VVQ62" s="0"/>
      <c r="VVR62" s="0"/>
      <c r="VVS62" s="0"/>
      <c r="VVT62" s="0"/>
      <c r="VVU62" s="0"/>
      <c r="VVV62" s="0"/>
      <c r="VVW62" s="0"/>
      <c r="VVX62" s="0"/>
      <c r="VVY62" s="0"/>
      <c r="VVZ62" s="0"/>
      <c r="VWA62" s="0"/>
      <c r="VWB62" s="0"/>
      <c r="VWC62" s="0"/>
      <c r="VWD62" s="0"/>
      <c r="VWE62" s="0"/>
      <c r="VWF62" s="0"/>
      <c r="VWG62" s="0"/>
      <c r="VWH62" s="0"/>
      <c r="VWI62" s="0"/>
      <c r="VWJ62" s="0"/>
      <c r="VWK62" s="0"/>
      <c r="VWL62" s="0"/>
      <c r="VWM62" s="0"/>
      <c r="VWN62" s="0"/>
      <c r="VWO62" s="0"/>
      <c r="VWP62" s="0"/>
      <c r="VWQ62" s="0"/>
      <c r="VWR62" s="0"/>
      <c r="VWS62" s="0"/>
      <c r="VWT62" s="0"/>
      <c r="VWU62" s="0"/>
      <c r="VWV62" s="0"/>
      <c r="VWW62" s="0"/>
      <c r="VWX62" s="0"/>
      <c r="VWY62" s="0"/>
      <c r="VWZ62" s="0"/>
      <c r="VXA62" s="0"/>
      <c r="VXB62" s="0"/>
      <c r="VXC62" s="0"/>
      <c r="VXD62" s="0"/>
      <c r="VXE62" s="0"/>
      <c r="VXF62" s="0"/>
      <c r="VXG62" s="0"/>
      <c r="VXH62" s="0"/>
      <c r="VXI62" s="0"/>
      <c r="VXJ62" s="0"/>
      <c r="VXK62" s="0"/>
      <c r="VXL62" s="0"/>
      <c r="VXM62" s="0"/>
      <c r="VXN62" s="0"/>
      <c r="VXO62" s="0"/>
      <c r="VXP62" s="0"/>
      <c r="VXQ62" s="0"/>
      <c r="VXR62" s="0"/>
      <c r="VXS62" s="0"/>
      <c r="VXT62" s="0"/>
      <c r="VXU62" s="0"/>
      <c r="VXV62" s="0"/>
      <c r="VXW62" s="0"/>
      <c r="VXX62" s="0"/>
      <c r="VXY62" s="0"/>
      <c r="VXZ62" s="0"/>
      <c r="VYA62" s="0"/>
      <c r="VYB62" s="0"/>
      <c r="VYC62" s="0"/>
      <c r="VYD62" s="0"/>
      <c r="VYE62" s="0"/>
      <c r="VYF62" s="0"/>
      <c r="VYG62" s="0"/>
      <c r="VYH62" s="0"/>
      <c r="VYI62" s="0"/>
      <c r="VYJ62" s="0"/>
      <c r="VYK62" s="0"/>
      <c r="VYL62" s="0"/>
      <c r="VYM62" s="0"/>
      <c r="VYN62" s="0"/>
      <c r="VYO62" s="0"/>
      <c r="VYP62" s="0"/>
      <c r="VYQ62" s="0"/>
      <c r="VYR62" s="0"/>
      <c r="VYS62" s="0"/>
      <c r="VYT62" s="0"/>
      <c r="VYU62" s="0"/>
      <c r="VYV62" s="0"/>
      <c r="VYW62" s="0"/>
      <c r="VYX62" s="0"/>
      <c r="VYY62" s="0"/>
      <c r="VYZ62" s="0"/>
      <c r="VZA62" s="0"/>
      <c r="VZB62" s="0"/>
      <c r="VZC62" s="0"/>
      <c r="VZD62" s="0"/>
      <c r="VZE62" s="0"/>
      <c r="VZF62" s="0"/>
      <c r="VZG62" s="0"/>
      <c r="VZH62" s="0"/>
      <c r="VZI62" s="0"/>
      <c r="VZJ62" s="0"/>
      <c r="VZK62" s="0"/>
      <c r="VZL62" s="0"/>
      <c r="VZM62" s="0"/>
      <c r="VZN62" s="0"/>
      <c r="VZO62" s="0"/>
      <c r="VZP62" s="0"/>
      <c r="VZQ62" s="0"/>
      <c r="VZR62" s="0"/>
      <c r="VZS62" s="0"/>
      <c r="VZT62" s="0"/>
      <c r="VZU62" s="0"/>
      <c r="VZV62" s="0"/>
      <c r="VZW62" s="0"/>
      <c r="VZX62" s="0"/>
      <c r="VZY62" s="0"/>
      <c r="VZZ62" s="0"/>
      <c r="WAA62" s="0"/>
      <c r="WAB62" s="0"/>
      <c r="WAC62" s="0"/>
      <c r="WAD62" s="0"/>
      <c r="WAE62" s="0"/>
      <c r="WAF62" s="0"/>
      <c r="WAG62" s="0"/>
      <c r="WAH62" s="0"/>
      <c r="WAI62" s="0"/>
      <c r="WAJ62" s="0"/>
      <c r="WAK62" s="0"/>
      <c r="WAL62" s="0"/>
      <c r="WAM62" s="0"/>
      <c r="WAN62" s="0"/>
      <c r="WAO62" s="0"/>
      <c r="WAP62" s="0"/>
      <c r="WAQ62" s="0"/>
      <c r="WAR62" s="0"/>
      <c r="WAS62" s="0"/>
      <c r="WAT62" s="0"/>
      <c r="WAU62" s="0"/>
      <c r="WAV62" s="0"/>
      <c r="WAW62" s="0"/>
      <c r="WAX62" s="0"/>
      <c r="WAY62" s="0"/>
      <c r="WAZ62" s="0"/>
      <c r="WBA62" s="0"/>
      <c r="WBB62" s="0"/>
      <c r="WBC62" s="0"/>
      <c r="WBD62" s="0"/>
      <c r="WBE62" s="0"/>
      <c r="WBF62" s="0"/>
      <c r="WBG62" s="0"/>
      <c r="WBH62" s="0"/>
      <c r="WBI62" s="0"/>
      <c r="WBJ62" s="0"/>
      <c r="WBK62" s="0"/>
      <c r="WBL62" s="0"/>
      <c r="WBM62" s="0"/>
      <c r="WBN62" s="0"/>
      <c r="WBO62" s="0"/>
      <c r="WBP62" s="0"/>
      <c r="WBQ62" s="0"/>
      <c r="WBR62" s="0"/>
      <c r="WBS62" s="0"/>
      <c r="WBT62" s="0"/>
      <c r="WBU62" s="0"/>
      <c r="WBV62" s="0"/>
      <c r="WBW62" s="0"/>
      <c r="WBX62" s="0"/>
      <c r="WBY62" s="0"/>
      <c r="WBZ62" s="0"/>
      <c r="WCA62" s="0"/>
      <c r="WCB62" s="0"/>
      <c r="WCC62" s="0"/>
      <c r="WCD62" s="0"/>
      <c r="WCE62" s="0"/>
      <c r="WCF62" s="0"/>
      <c r="WCG62" s="0"/>
      <c r="WCH62" s="0"/>
      <c r="WCI62" s="0"/>
      <c r="WCJ62" s="0"/>
      <c r="WCK62" s="0"/>
      <c r="WCL62" s="0"/>
      <c r="WCM62" s="0"/>
      <c r="WCN62" s="0"/>
      <c r="WCO62" s="0"/>
      <c r="WCP62" s="0"/>
      <c r="WCQ62" s="0"/>
      <c r="WCR62" s="0"/>
      <c r="WCS62" s="0"/>
      <c r="WCT62" s="0"/>
      <c r="WCU62" s="0"/>
      <c r="WCV62" s="0"/>
      <c r="WCW62" s="0"/>
      <c r="WCX62" s="0"/>
      <c r="WCY62" s="0"/>
      <c r="WCZ62" s="0"/>
      <c r="WDA62" s="0"/>
      <c r="WDB62" s="0"/>
      <c r="WDC62" s="0"/>
      <c r="WDD62" s="0"/>
      <c r="WDE62" s="0"/>
      <c r="WDF62" s="0"/>
      <c r="WDG62" s="0"/>
      <c r="WDH62" s="0"/>
      <c r="WDI62" s="0"/>
      <c r="WDJ62" s="0"/>
      <c r="WDK62" s="0"/>
      <c r="WDL62" s="0"/>
      <c r="WDM62" s="0"/>
      <c r="WDN62" s="0"/>
      <c r="WDO62" s="0"/>
      <c r="WDP62" s="0"/>
      <c r="WDQ62" s="0"/>
      <c r="WDR62" s="0"/>
      <c r="WDS62" s="0"/>
      <c r="WDT62" s="0"/>
      <c r="WDU62" s="0"/>
      <c r="WDV62" s="0"/>
      <c r="WDW62" s="0"/>
      <c r="WDX62" s="0"/>
      <c r="WDY62" s="0"/>
      <c r="WDZ62" s="0"/>
      <c r="WEA62" s="0"/>
      <c r="WEB62" s="0"/>
      <c r="WEC62" s="0"/>
      <c r="WED62" s="0"/>
      <c r="WEE62" s="0"/>
      <c r="WEF62" s="0"/>
      <c r="WEG62" s="0"/>
      <c r="WEH62" s="0"/>
      <c r="WEI62" s="0"/>
      <c r="WEJ62" s="0"/>
      <c r="WEK62" s="0"/>
      <c r="WEL62" s="0"/>
      <c r="WEM62" s="0"/>
      <c r="WEN62" s="0"/>
      <c r="WEO62" s="0"/>
      <c r="WEP62" s="0"/>
      <c r="WEQ62" s="0"/>
      <c r="WER62" s="0"/>
      <c r="WES62" s="0"/>
      <c r="WET62" s="0"/>
      <c r="WEU62" s="0"/>
      <c r="WEV62" s="0"/>
      <c r="WEW62" s="0"/>
      <c r="WEX62" s="0"/>
      <c r="WEY62" s="0"/>
      <c r="WEZ62" s="0"/>
      <c r="WFA62" s="0"/>
      <c r="WFB62" s="0"/>
      <c r="WFC62" s="0"/>
      <c r="WFD62" s="0"/>
      <c r="WFE62" s="0"/>
      <c r="WFF62" s="0"/>
      <c r="WFG62" s="0"/>
      <c r="WFH62" s="0"/>
      <c r="WFI62" s="0"/>
      <c r="WFJ62" s="0"/>
      <c r="WFK62" s="0"/>
      <c r="WFL62" s="0"/>
      <c r="WFM62" s="0"/>
      <c r="WFN62" s="0"/>
      <c r="WFO62" s="0"/>
      <c r="WFP62" s="0"/>
      <c r="WFQ62" s="0"/>
      <c r="WFR62" s="0"/>
      <c r="WFS62" s="0"/>
      <c r="WFT62" s="0"/>
      <c r="WFU62" s="0"/>
      <c r="WFV62" s="0"/>
      <c r="WFW62" s="0"/>
      <c r="WFX62" s="0"/>
      <c r="WFY62" s="0"/>
      <c r="WFZ62" s="0"/>
      <c r="WGA62" s="0"/>
      <c r="WGB62" s="0"/>
      <c r="WGC62" s="0"/>
      <c r="WGD62" s="0"/>
      <c r="WGE62" s="0"/>
      <c r="WGF62" s="0"/>
      <c r="WGG62" s="0"/>
      <c r="WGH62" s="0"/>
      <c r="WGI62" s="0"/>
      <c r="WGJ62" s="0"/>
      <c r="WGK62" s="0"/>
      <c r="WGL62" s="0"/>
      <c r="WGM62" s="0"/>
      <c r="WGN62" s="0"/>
      <c r="WGO62" s="0"/>
      <c r="WGP62" s="0"/>
      <c r="WGQ62" s="0"/>
      <c r="WGR62" s="0"/>
      <c r="WGS62" s="0"/>
      <c r="WGT62" s="0"/>
      <c r="WGU62" s="0"/>
      <c r="WGV62" s="0"/>
      <c r="WGW62" s="0"/>
      <c r="WGX62" s="0"/>
      <c r="WGY62" s="0"/>
      <c r="WGZ62" s="0"/>
      <c r="WHA62" s="0"/>
      <c r="WHB62" s="0"/>
      <c r="WHC62" s="0"/>
      <c r="WHD62" s="0"/>
      <c r="WHE62" s="0"/>
      <c r="WHF62" s="0"/>
      <c r="WHG62" s="0"/>
      <c r="WHH62" s="0"/>
      <c r="WHI62" s="0"/>
      <c r="WHJ62" s="0"/>
      <c r="WHK62" s="0"/>
      <c r="WHL62" s="0"/>
      <c r="WHM62" s="0"/>
      <c r="WHN62" s="0"/>
      <c r="WHO62" s="0"/>
      <c r="WHP62" s="0"/>
      <c r="WHQ62" s="0"/>
      <c r="WHR62" s="0"/>
      <c r="WHS62" s="0"/>
      <c r="WHT62" s="0"/>
      <c r="WHU62" s="0"/>
      <c r="WHV62" s="0"/>
      <c r="WHW62" s="0"/>
      <c r="WHX62" s="0"/>
      <c r="WHY62" s="0"/>
      <c r="WHZ62" s="0"/>
      <c r="WIA62" s="0"/>
      <c r="WIB62" s="0"/>
      <c r="WIC62" s="0"/>
      <c r="WID62" s="0"/>
      <c r="WIE62" s="0"/>
      <c r="WIF62" s="0"/>
      <c r="WIG62" s="0"/>
      <c r="WIH62" s="0"/>
      <c r="WII62" s="0"/>
      <c r="WIJ62" s="0"/>
      <c r="WIK62" s="0"/>
      <c r="WIL62" s="0"/>
      <c r="WIM62" s="0"/>
      <c r="WIN62" s="0"/>
      <c r="WIO62" s="0"/>
      <c r="WIP62" s="0"/>
      <c r="WIQ62" s="0"/>
      <c r="WIR62" s="0"/>
      <c r="WIS62" s="0"/>
      <c r="WIT62" s="0"/>
      <c r="WIU62" s="0"/>
      <c r="WIV62" s="0"/>
      <c r="WIW62" s="0"/>
      <c r="WIX62" s="0"/>
      <c r="WIY62" s="0"/>
      <c r="WIZ62" s="0"/>
      <c r="WJA62" s="0"/>
      <c r="WJB62" s="0"/>
      <c r="WJC62" s="0"/>
      <c r="WJD62" s="0"/>
      <c r="WJE62" s="0"/>
      <c r="WJF62" s="0"/>
      <c r="WJG62" s="0"/>
      <c r="WJH62" s="0"/>
      <c r="WJI62" s="0"/>
      <c r="WJJ62" s="0"/>
      <c r="WJK62" s="0"/>
      <c r="WJL62" s="0"/>
      <c r="WJM62" s="0"/>
      <c r="WJN62" s="0"/>
      <c r="WJO62" s="0"/>
      <c r="WJP62" s="0"/>
      <c r="WJQ62" s="0"/>
      <c r="WJR62" s="0"/>
      <c r="WJS62" s="0"/>
      <c r="WJT62" s="0"/>
      <c r="WJU62" s="0"/>
      <c r="WJV62" s="0"/>
      <c r="WJW62" s="0"/>
      <c r="WJX62" s="0"/>
      <c r="WJY62" s="0"/>
      <c r="WJZ62" s="0"/>
      <c r="WKA62" s="0"/>
      <c r="WKB62" s="0"/>
      <c r="WKC62" s="0"/>
      <c r="WKD62" s="0"/>
      <c r="WKE62" s="0"/>
      <c r="WKF62" s="0"/>
      <c r="WKG62" s="0"/>
      <c r="WKH62" s="0"/>
      <c r="WKI62" s="0"/>
      <c r="WKJ62" s="0"/>
      <c r="WKK62" s="0"/>
      <c r="WKL62" s="0"/>
      <c r="WKM62" s="0"/>
      <c r="WKN62" s="0"/>
      <c r="WKO62" s="0"/>
      <c r="WKP62" s="0"/>
      <c r="WKQ62" s="0"/>
      <c r="WKR62" s="0"/>
      <c r="WKS62" s="0"/>
      <c r="WKT62" s="0"/>
      <c r="WKU62" s="0"/>
      <c r="WKV62" s="0"/>
      <c r="WKW62" s="0"/>
      <c r="WKX62" s="0"/>
      <c r="WKY62" s="0"/>
      <c r="WKZ62" s="0"/>
      <c r="WLA62" s="0"/>
      <c r="WLB62" s="0"/>
      <c r="WLC62" s="0"/>
      <c r="WLD62" s="0"/>
      <c r="WLE62" s="0"/>
      <c r="WLF62" s="0"/>
      <c r="WLG62" s="0"/>
      <c r="WLH62" s="0"/>
      <c r="WLI62" s="0"/>
      <c r="WLJ62" s="0"/>
      <c r="WLK62" s="0"/>
      <c r="WLL62" s="0"/>
      <c r="WLM62" s="0"/>
      <c r="WLN62" s="0"/>
      <c r="WLO62" s="0"/>
      <c r="WLP62" s="0"/>
      <c r="WLQ62" s="0"/>
      <c r="WLR62" s="0"/>
      <c r="WLS62" s="0"/>
      <c r="WLT62" s="0"/>
      <c r="WLU62" s="0"/>
      <c r="WLV62" s="0"/>
      <c r="WLW62" s="0"/>
      <c r="WLX62" s="0"/>
      <c r="WLY62" s="0"/>
      <c r="WLZ62" s="0"/>
      <c r="WMA62" s="0"/>
      <c r="WMB62" s="0"/>
      <c r="WMC62" s="0"/>
      <c r="WMD62" s="0"/>
      <c r="WME62" s="0"/>
      <c r="WMF62" s="0"/>
      <c r="WMG62" s="0"/>
      <c r="WMH62" s="0"/>
      <c r="WMI62" s="0"/>
      <c r="WMJ62" s="0"/>
      <c r="WMK62" s="0"/>
      <c r="WML62" s="0"/>
      <c r="WMM62" s="0"/>
      <c r="WMN62" s="0"/>
      <c r="WMO62" s="0"/>
      <c r="WMP62" s="0"/>
      <c r="WMQ62" s="0"/>
      <c r="WMR62" s="0"/>
      <c r="WMS62" s="0"/>
      <c r="WMT62" s="0"/>
      <c r="WMU62" s="0"/>
      <c r="WMV62" s="0"/>
      <c r="WMW62" s="0"/>
      <c r="WMX62" s="0"/>
      <c r="WMY62" s="0"/>
      <c r="WMZ62" s="0"/>
      <c r="WNA62" s="0"/>
      <c r="WNB62" s="0"/>
      <c r="WNC62" s="0"/>
      <c r="WND62" s="0"/>
      <c r="WNE62" s="0"/>
      <c r="WNF62" s="0"/>
      <c r="WNG62" s="0"/>
      <c r="WNH62" s="0"/>
      <c r="WNI62" s="0"/>
      <c r="WNJ62" s="0"/>
      <c r="WNK62" s="0"/>
      <c r="WNL62" s="0"/>
      <c r="WNM62" s="0"/>
      <c r="WNN62" s="0"/>
      <c r="WNO62" s="0"/>
      <c r="WNP62" s="0"/>
      <c r="WNQ62" s="0"/>
      <c r="WNR62" s="0"/>
      <c r="WNS62" s="0"/>
      <c r="WNT62" s="0"/>
      <c r="WNU62" s="0"/>
      <c r="WNV62" s="0"/>
      <c r="WNW62" s="0"/>
      <c r="WNX62" s="0"/>
      <c r="WNY62" s="0"/>
      <c r="WNZ62" s="0"/>
      <c r="WOA62" s="0"/>
      <c r="WOB62" s="0"/>
      <c r="WOC62" s="0"/>
      <c r="WOD62" s="0"/>
      <c r="WOE62" s="0"/>
      <c r="WOF62" s="0"/>
      <c r="WOG62" s="0"/>
      <c r="WOH62" s="0"/>
      <c r="WOI62" s="0"/>
      <c r="WOJ62" s="0"/>
      <c r="WOK62" s="0"/>
      <c r="WOL62" s="0"/>
      <c r="WOM62" s="0"/>
      <c r="WON62" s="0"/>
      <c r="WOO62" s="0"/>
      <c r="WOP62" s="0"/>
      <c r="WOQ62" s="0"/>
      <c r="WOR62" s="0"/>
      <c r="WOS62" s="0"/>
      <c r="WOT62" s="0"/>
      <c r="WOU62" s="0"/>
      <c r="WOV62" s="0"/>
      <c r="WOW62" s="0"/>
      <c r="WOX62" s="0"/>
      <c r="WOY62" s="0"/>
      <c r="WOZ62" s="0"/>
      <c r="WPA62" s="0"/>
      <c r="WPB62" s="0"/>
      <c r="WPC62" s="0"/>
      <c r="WPD62" s="0"/>
      <c r="WPE62" s="0"/>
      <c r="WPF62" s="0"/>
      <c r="WPG62" s="0"/>
      <c r="WPH62" s="0"/>
      <c r="WPI62" s="0"/>
      <c r="WPJ62" s="0"/>
      <c r="WPK62" s="0"/>
      <c r="WPL62" s="0"/>
      <c r="WPM62" s="0"/>
      <c r="WPN62" s="0"/>
      <c r="WPO62" s="0"/>
      <c r="WPP62" s="0"/>
      <c r="WPQ62" s="0"/>
      <c r="WPR62" s="0"/>
      <c r="WPS62" s="0"/>
      <c r="WPT62" s="0"/>
      <c r="WPU62" s="0"/>
      <c r="WPV62" s="0"/>
      <c r="WPW62" s="0"/>
      <c r="WPX62" s="0"/>
      <c r="WPY62" s="0"/>
      <c r="WPZ62" s="0"/>
      <c r="WQA62" s="0"/>
      <c r="WQB62" s="0"/>
      <c r="WQC62" s="0"/>
      <c r="WQD62" s="0"/>
      <c r="WQE62" s="0"/>
      <c r="WQF62" s="0"/>
      <c r="WQG62" s="0"/>
      <c r="WQH62" s="0"/>
      <c r="WQI62" s="0"/>
      <c r="WQJ62" s="0"/>
      <c r="WQK62" s="0"/>
      <c r="WQL62" s="0"/>
      <c r="WQM62" s="0"/>
      <c r="WQN62" s="0"/>
      <c r="WQO62" s="0"/>
      <c r="WQP62" s="0"/>
      <c r="WQQ62" s="0"/>
      <c r="WQR62" s="0"/>
      <c r="WQS62" s="0"/>
      <c r="WQT62" s="0"/>
      <c r="WQU62" s="0"/>
      <c r="WQV62" s="0"/>
      <c r="WQW62" s="0"/>
      <c r="WQX62" s="0"/>
      <c r="WQY62" s="0"/>
      <c r="WQZ62" s="0"/>
      <c r="WRA62" s="0"/>
      <c r="WRB62" s="0"/>
      <c r="WRC62" s="0"/>
      <c r="WRD62" s="0"/>
      <c r="WRE62" s="0"/>
      <c r="WRF62" s="0"/>
      <c r="WRG62" s="0"/>
      <c r="WRH62" s="0"/>
      <c r="WRI62" s="0"/>
      <c r="WRJ62" s="0"/>
      <c r="WRK62" s="0"/>
      <c r="WRL62" s="0"/>
      <c r="WRM62" s="0"/>
      <c r="WRN62" s="0"/>
      <c r="WRO62" s="0"/>
      <c r="WRP62" s="0"/>
      <c r="WRQ62" s="0"/>
      <c r="WRR62" s="0"/>
      <c r="WRS62" s="0"/>
      <c r="WRT62" s="0"/>
      <c r="WRU62" s="0"/>
      <c r="WRV62" s="0"/>
      <c r="WRW62" s="0"/>
      <c r="WRX62" s="0"/>
      <c r="WRY62" s="0"/>
      <c r="WRZ62" s="0"/>
      <c r="WSA62" s="0"/>
      <c r="WSB62" s="0"/>
      <c r="WSC62" s="0"/>
      <c r="WSD62" s="0"/>
      <c r="WSE62" s="0"/>
      <c r="WSF62" s="0"/>
      <c r="WSG62" s="0"/>
      <c r="WSH62" s="0"/>
      <c r="WSI62" s="0"/>
      <c r="WSJ62" s="0"/>
      <c r="WSK62" s="0"/>
      <c r="WSL62" s="0"/>
      <c r="WSM62" s="0"/>
      <c r="WSN62" s="0"/>
      <c r="WSO62" s="0"/>
      <c r="WSP62" s="0"/>
      <c r="WSQ62" s="0"/>
      <c r="WSR62" s="0"/>
      <c r="WSS62" s="0"/>
      <c r="WST62" s="0"/>
      <c r="WSU62" s="0"/>
      <c r="WSV62" s="0"/>
      <c r="WSW62" s="0"/>
      <c r="WSX62" s="0"/>
      <c r="WSY62" s="0"/>
      <c r="WSZ62" s="0"/>
      <c r="WTA62" s="0"/>
      <c r="WTB62" s="0"/>
      <c r="WTC62" s="0"/>
      <c r="WTD62" s="0"/>
      <c r="WTE62" s="0"/>
      <c r="WTF62" s="0"/>
      <c r="WTG62" s="0"/>
      <c r="WTH62" s="0"/>
      <c r="WTI62" s="0"/>
      <c r="WTJ62" s="0"/>
      <c r="WTK62" s="0"/>
      <c r="WTL62" s="0"/>
      <c r="WTM62" s="0"/>
      <c r="WTN62" s="0"/>
      <c r="WTO62" s="0"/>
      <c r="WTP62" s="0"/>
      <c r="WTQ62" s="0"/>
      <c r="WTR62" s="0"/>
      <c r="WTS62" s="0"/>
      <c r="WTT62" s="0"/>
      <c r="WTU62" s="0"/>
      <c r="WTV62" s="0"/>
      <c r="WTW62" s="0"/>
      <c r="WTX62" s="0"/>
      <c r="WTY62" s="0"/>
      <c r="WTZ62" s="0"/>
      <c r="WUA62" s="0"/>
      <c r="WUB62" s="0"/>
      <c r="WUC62" s="0"/>
      <c r="WUD62" s="0"/>
      <c r="WUE62" s="0"/>
      <c r="WUF62" s="0"/>
      <c r="WUG62" s="0"/>
      <c r="WUH62" s="0"/>
      <c r="WUI62" s="0"/>
      <c r="WUJ62" s="0"/>
      <c r="WUK62" s="0"/>
      <c r="WUL62" s="0"/>
      <c r="WUM62" s="0"/>
      <c r="WUN62" s="0"/>
      <c r="WUO62" s="0"/>
      <c r="WUP62" s="0"/>
      <c r="WUQ62" s="0"/>
      <c r="WUR62" s="0"/>
      <c r="WUS62" s="0"/>
      <c r="WUT62" s="0"/>
      <c r="WUU62" s="0"/>
      <c r="WUV62" s="0"/>
      <c r="WUW62" s="0"/>
      <c r="WUX62" s="0"/>
      <c r="WUY62" s="0"/>
      <c r="WUZ62" s="0"/>
      <c r="WVA62" s="0"/>
      <c r="WVB62" s="0"/>
      <c r="WVC62" s="0"/>
      <c r="WVD62" s="0"/>
      <c r="WVE62" s="0"/>
      <c r="WVF62" s="0"/>
      <c r="WVG62" s="0"/>
      <c r="WVH62" s="0"/>
      <c r="WVI62" s="0"/>
      <c r="WVJ62" s="0"/>
      <c r="WVK62" s="0"/>
      <c r="WVL62" s="0"/>
      <c r="WVM62" s="0"/>
      <c r="WVN62" s="0"/>
      <c r="WVO62" s="0"/>
      <c r="WVP62" s="0"/>
      <c r="WVQ62" s="0"/>
      <c r="WVR62" s="0"/>
      <c r="WVS62" s="0"/>
      <c r="WVT62" s="0"/>
      <c r="WVU62" s="0"/>
      <c r="WVV62" s="0"/>
      <c r="WVW62" s="0"/>
      <c r="WVX62" s="0"/>
      <c r="WVY62" s="0"/>
      <c r="WVZ62" s="0"/>
      <c r="WWA62" s="0"/>
      <c r="WWB62" s="0"/>
      <c r="WWC62" s="0"/>
      <c r="WWD62" s="0"/>
      <c r="WWE62" s="0"/>
      <c r="WWF62" s="0"/>
      <c r="WWG62" s="0"/>
      <c r="WWH62" s="0"/>
      <c r="WWI62" s="0"/>
      <c r="WWJ62" s="0"/>
      <c r="WWK62" s="0"/>
      <c r="WWL62" s="0"/>
      <c r="WWM62" s="0"/>
      <c r="WWN62" s="0"/>
      <c r="WWO62" s="0"/>
      <c r="WWP62" s="0"/>
      <c r="WWQ62" s="0"/>
      <c r="WWR62" s="0"/>
      <c r="WWS62" s="0"/>
      <c r="WWT62" s="0"/>
      <c r="WWU62" s="0"/>
      <c r="WWV62" s="0"/>
      <c r="WWW62" s="0"/>
      <c r="WWX62" s="0"/>
      <c r="WWY62" s="0"/>
      <c r="WWZ62" s="0"/>
      <c r="WXA62" s="0"/>
      <c r="WXB62" s="0"/>
      <c r="WXC62" s="0"/>
      <c r="WXD62" s="0"/>
      <c r="WXE62" s="0"/>
      <c r="WXF62" s="0"/>
      <c r="WXG62" s="0"/>
      <c r="WXH62" s="0"/>
      <c r="WXI62" s="0"/>
      <c r="WXJ62" s="0"/>
      <c r="WXK62" s="0"/>
      <c r="WXL62" s="0"/>
      <c r="WXM62" s="0"/>
      <c r="WXN62" s="0"/>
      <c r="WXO62" s="0"/>
      <c r="WXP62" s="0"/>
      <c r="WXQ62" s="0"/>
      <c r="WXR62" s="0"/>
      <c r="WXS62" s="0"/>
      <c r="WXT62" s="0"/>
      <c r="WXU62" s="0"/>
      <c r="WXV62" s="0"/>
      <c r="WXW62" s="0"/>
      <c r="WXX62" s="0"/>
      <c r="WXY62" s="0"/>
      <c r="WXZ62" s="0"/>
      <c r="WYA62" s="0"/>
      <c r="WYB62" s="0"/>
      <c r="WYC62" s="0"/>
      <c r="WYD62" s="0"/>
      <c r="WYE62" s="0"/>
      <c r="WYF62" s="0"/>
      <c r="WYG62" s="0"/>
      <c r="WYH62" s="0"/>
      <c r="WYI62" s="0"/>
      <c r="WYJ62" s="0"/>
      <c r="WYK62" s="0"/>
      <c r="WYL62" s="0"/>
      <c r="WYM62" s="0"/>
      <c r="WYN62" s="0"/>
      <c r="WYO62" s="0"/>
      <c r="WYP62" s="0"/>
      <c r="WYQ62" s="0"/>
      <c r="WYR62" s="0"/>
      <c r="WYS62" s="0"/>
      <c r="WYT62" s="0"/>
      <c r="WYU62" s="0"/>
      <c r="WYV62" s="0"/>
      <c r="WYW62" s="0"/>
      <c r="WYX62" s="0"/>
      <c r="WYY62" s="0"/>
      <c r="WYZ62" s="0"/>
      <c r="WZA62" s="0"/>
      <c r="WZB62" s="0"/>
      <c r="WZC62" s="0"/>
      <c r="WZD62" s="0"/>
      <c r="WZE62" s="0"/>
      <c r="WZF62" s="0"/>
      <c r="WZG62" s="0"/>
      <c r="WZH62" s="0"/>
      <c r="WZI62" s="0"/>
      <c r="WZJ62" s="0"/>
      <c r="WZK62" s="0"/>
      <c r="WZL62" s="0"/>
      <c r="WZM62" s="0"/>
      <c r="WZN62" s="0"/>
      <c r="WZO62" s="0"/>
      <c r="WZP62" s="0"/>
      <c r="WZQ62" s="0"/>
      <c r="WZR62" s="0"/>
      <c r="WZS62" s="0"/>
      <c r="WZT62" s="0"/>
      <c r="WZU62" s="0"/>
      <c r="WZV62" s="0"/>
      <c r="WZW62" s="0"/>
      <c r="WZX62" s="0"/>
      <c r="WZY62" s="0"/>
      <c r="WZZ62" s="0"/>
      <c r="XAA62" s="0"/>
      <c r="XAB62" s="0"/>
      <c r="XAC62" s="0"/>
      <c r="XAD62" s="0"/>
      <c r="XAE62" s="0"/>
      <c r="XAF62" s="0"/>
      <c r="XAG62" s="0"/>
      <c r="XAH62" s="0"/>
      <c r="XAI62" s="0"/>
      <c r="XAJ62" s="0"/>
      <c r="XAK62" s="0"/>
      <c r="XAL62" s="0"/>
      <c r="XAM62" s="0"/>
      <c r="XAN62" s="0"/>
      <c r="XAO62" s="0"/>
      <c r="XAP62" s="0"/>
      <c r="XAQ62" s="0"/>
      <c r="XAR62" s="0"/>
      <c r="XAS62" s="0"/>
      <c r="XAT62" s="0"/>
      <c r="XAU62" s="0"/>
      <c r="XAV62" s="0"/>
      <c r="XAW62" s="0"/>
      <c r="XAX62" s="0"/>
      <c r="XAY62" s="0"/>
      <c r="XAZ62" s="0"/>
      <c r="XBA62" s="0"/>
      <c r="XBB62" s="0"/>
      <c r="XBC62" s="0"/>
      <c r="XBD62" s="0"/>
      <c r="XBE62" s="0"/>
      <c r="XBF62" s="0"/>
      <c r="XBG62" s="0"/>
      <c r="XBH62" s="0"/>
      <c r="XBI62" s="0"/>
      <c r="XBJ62" s="0"/>
      <c r="XBK62" s="0"/>
      <c r="XBL62" s="0"/>
      <c r="XBM62" s="0"/>
      <c r="XBN62" s="0"/>
      <c r="XBO62" s="0"/>
      <c r="XBP62" s="0"/>
      <c r="XBQ62" s="0"/>
      <c r="XBR62" s="0"/>
      <c r="XBS62" s="0"/>
      <c r="XBT62" s="0"/>
      <c r="XBU62" s="0"/>
      <c r="XBV62" s="0"/>
      <c r="XBW62" s="0"/>
      <c r="XBX62" s="0"/>
      <c r="XBY62" s="0"/>
      <c r="XBZ62" s="0"/>
      <c r="XCA62" s="0"/>
      <c r="XCB62" s="0"/>
      <c r="XCC62" s="0"/>
      <c r="XCD62" s="0"/>
      <c r="XCE62" s="0"/>
      <c r="XCF62" s="0"/>
      <c r="XCG62" s="0"/>
      <c r="XCH62" s="0"/>
      <c r="XCI62" s="0"/>
      <c r="XCJ62" s="0"/>
      <c r="XCK62" s="0"/>
      <c r="XCL62" s="0"/>
      <c r="XCM62" s="0"/>
      <c r="XCN62" s="0"/>
      <c r="XCO62" s="0"/>
      <c r="XCP62" s="0"/>
      <c r="XCQ62" s="0"/>
      <c r="XCR62" s="0"/>
      <c r="XCS62" s="0"/>
      <c r="XCT62" s="0"/>
      <c r="XCU62" s="0"/>
      <c r="XCV62" s="0"/>
      <c r="XCW62" s="0"/>
      <c r="XCX62" s="0"/>
      <c r="XCY62" s="0"/>
      <c r="XCZ62" s="0"/>
      <c r="XDA62" s="0"/>
      <c r="XDB62" s="0"/>
      <c r="XDC62" s="0"/>
      <c r="XDD62" s="0"/>
      <c r="XDE62" s="0"/>
      <c r="XDF62" s="0"/>
      <c r="XDG62" s="0"/>
      <c r="XDH62" s="0"/>
      <c r="XDI62" s="0"/>
      <c r="XDJ62" s="0"/>
      <c r="XDK62" s="0"/>
      <c r="XDL62" s="0"/>
      <c r="XDM62" s="0"/>
      <c r="XDN62" s="0"/>
      <c r="XDO62" s="0"/>
      <c r="XDP62" s="0"/>
      <c r="XDQ62" s="0"/>
      <c r="XDR62" s="0"/>
      <c r="XDS62" s="0"/>
      <c r="XDT62" s="0"/>
      <c r="XDU62" s="0"/>
      <c r="XDV62" s="0"/>
      <c r="XDW62" s="0"/>
      <c r="XDX62" s="0"/>
      <c r="XDY62" s="0"/>
      <c r="XDZ62" s="0"/>
      <c r="XEA62" s="0"/>
      <c r="XEB62" s="0"/>
      <c r="XEC62" s="0"/>
      <c r="XED62" s="0"/>
      <c r="XEE62" s="0"/>
      <c r="XEF62" s="0"/>
      <c r="XEG62" s="0"/>
      <c r="XEH62" s="0"/>
      <c r="XEI62" s="0"/>
      <c r="XEJ62" s="0"/>
      <c r="XEK62" s="0"/>
      <c r="XEL62" s="0"/>
      <c r="XEM62" s="0"/>
      <c r="XEN62" s="0"/>
      <c r="XEO62" s="0"/>
      <c r="XEP62" s="0"/>
      <c r="XEQ62" s="0"/>
      <c r="XER62" s="0"/>
      <c r="XES62" s="0"/>
      <c r="XET62" s="0"/>
      <c r="XEU62" s="0"/>
      <c r="XEV62" s="0"/>
      <c r="XEW62" s="0"/>
      <c r="XEX62" s="0"/>
      <c r="XEY62" s="0"/>
      <c r="XEZ62" s="0"/>
      <c r="XFA62" s="0"/>
      <c r="XFB62" s="0"/>
      <c r="XFC62" s="0"/>
      <c r="XFD62" s="0"/>
    </row>
    <row r="63" s="169" customFormat="true" ht="21" hidden="false" customHeight="true" outlineLevel="1" collapsed="false">
      <c r="B63" s="229"/>
      <c r="C63" s="230" t="s">
        <v>206</v>
      </c>
      <c r="D63" s="230"/>
      <c r="E63" s="230"/>
      <c r="F63" s="231" t="s">
        <v>190</v>
      </c>
      <c r="G63" s="232" t="s">
        <v>191</v>
      </c>
      <c r="H63" s="232"/>
      <c r="I63" s="232"/>
      <c r="J63" s="198" t="s">
        <v>192</v>
      </c>
      <c r="K63" s="198"/>
      <c r="L63" s="198"/>
      <c r="M63" s="233" t="s">
        <v>193</v>
      </c>
      <c r="N63" s="233"/>
      <c r="O63" s="233"/>
      <c r="P63" s="198" t="s">
        <v>194</v>
      </c>
      <c r="Q63" s="198"/>
      <c r="R63" s="198"/>
      <c r="S63" s="198" t="s">
        <v>195</v>
      </c>
      <c r="T63" s="198"/>
      <c r="U63" s="198"/>
      <c r="V63" s="198" t="s">
        <v>196</v>
      </c>
      <c r="W63" s="198"/>
      <c r="X63" s="198"/>
      <c r="Y63" s="199" t="s">
        <v>207</v>
      </c>
      <c r="Z63" s="199" t="s">
        <v>198</v>
      </c>
    </row>
    <row r="64" s="169" customFormat="true" ht="22.5" hidden="false" customHeight="true" outlineLevel="1" collapsed="false">
      <c r="B64" s="229"/>
      <c r="C64" s="230"/>
      <c r="D64" s="230"/>
      <c r="E64" s="230"/>
      <c r="F64" s="231"/>
      <c r="G64" s="201" t="s">
        <v>199</v>
      </c>
      <c r="H64" s="202" t="s">
        <v>200</v>
      </c>
      <c r="I64" s="234" t="s">
        <v>201</v>
      </c>
      <c r="J64" s="201" t="s">
        <v>199</v>
      </c>
      <c r="K64" s="202" t="s">
        <v>200</v>
      </c>
      <c r="L64" s="235" t="s">
        <v>201</v>
      </c>
      <c r="M64" s="236" t="s">
        <v>199</v>
      </c>
      <c r="N64" s="202" t="s">
        <v>200</v>
      </c>
      <c r="O64" s="203" t="s">
        <v>201</v>
      </c>
      <c r="P64" s="201" t="s">
        <v>199</v>
      </c>
      <c r="Q64" s="202" t="s">
        <v>200</v>
      </c>
      <c r="R64" s="203" t="s">
        <v>201</v>
      </c>
      <c r="S64" s="201" t="s">
        <v>199</v>
      </c>
      <c r="T64" s="202" t="s">
        <v>200</v>
      </c>
      <c r="U64" s="203" t="s">
        <v>201</v>
      </c>
      <c r="V64" s="201" t="s">
        <v>199</v>
      </c>
      <c r="W64" s="202" t="s">
        <v>200</v>
      </c>
      <c r="X64" s="203" t="s">
        <v>201</v>
      </c>
      <c r="Y64" s="199"/>
      <c r="Z64" s="199"/>
    </row>
    <row r="65" s="169" customFormat="true" ht="20.25" hidden="false" customHeight="true" outlineLevel="1" collapsed="false">
      <c r="B65" s="229"/>
      <c r="C65" s="230"/>
      <c r="D65" s="230"/>
      <c r="E65" s="230"/>
      <c r="F65" s="231"/>
      <c r="G65" s="237" t="s">
        <v>202</v>
      </c>
      <c r="H65" s="237" t="s">
        <v>202</v>
      </c>
      <c r="I65" s="234"/>
      <c r="J65" s="237" t="s">
        <v>202</v>
      </c>
      <c r="K65" s="237" t="str">
        <f aca="false">IF(INDEX('Reference Data'!$G$5:$G$18,MATCH('Reference Data'!$C$4,'Reference Data'!$F$5:$F$21,0),1)&gt;=K$22,"Actual","Forecast")</f>
        <v>Actual</v>
      </c>
      <c r="L65" s="235"/>
      <c r="M65" s="238" t="str">
        <f aca="false">IF(INDEX('Reference Data'!$G$5:$G$18,MATCH('Reference Data'!$C$4,'Reference Data'!$F$5:$F$21,0),1)&gt;=M$22,"Actual","Forecast")</f>
        <v>Actual</v>
      </c>
      <c r="N65" s="239" t="str">
        <f aca="false">IF(INDEX('Reference Data'!$G$5:$G$18,MATCH('Reference Data'!$C$4,'Reference Data'!$F$5:$F$21,0),1)&gt;=N$22,"Actual","Forecast")</f>
        <v>Actual</v>
      </c>
      <c r="O65" s="203"/>
      <c r="P65" s="239" t="str">
        <f aca="false">IF(INDEX('Reference Data'!$G$5:$G$18,MATCH('Reference Data'!$C$4,'Reference Data'!$F$5:$F$21,0),1)&gt;=P$22,"Actual","Forecast")</f>
        <v>Actual</v>
      </c>
      <c r="Q65" s="239" t="str">
        <f aca="false">IF(INDEX('Reference Data'!$G$5:$G$18,MATCH('Reference Data'!$C$4,'Reference Data'!$F$5:$F$21,0),1)&gt;=Q$22,"Actual","Forecast")</f>
        <v>Actual</v>
      </c>
      <c r="R65" s="203"/>
      <c r="S65" s="239" t="str">
        <f aca="false">IF(INDEX('Reference Data'!$G$5:$G$18,MATCH('Reference Data'!$C$4,'Reference Data'!$F$5:$F$21,0),1)&gt;=S$22,"Actual","Forecast")</f>
        <v>Actual</v>
      </c>
      <c r="T65" s="239" t="str">
        <f aca="false">IF(INDEX('Reference Data'!$G$5:$G$18,MATCH('Reference Data'!$C$4,'Reference Data'!$F$5:$F$21,0),1)&gt;=T$22,"Actual","Forecast")</f>
        <v>Forecast</v>
      </c>
      <c r="U65" s="203"/>
      <c r="V65" s="239" t="str">
        <f aca="false">IF(INDEX('Reference Data'!$G$5:$G$18,MATCH('Reference Data'!$C$4,'Reference Data'!$F$5:$F$21,0),1)&gt;=V$22,"Actual","Forecast")</f>
        <v>Forecast</v>
      </c>
      <c r="W65" s="239" t="str">
        <f aca="false">IF(INDEX('Reference Data'!$G$5:$G$18,MATCH('Reference Data'!$C$4,'Reference Data'!$F$5:$F$21,0),1)&gt;=W$22,"Actual","Forecast")</f>
        <v>Forecast</v>
      </c>
      <c r="X65" s="203"/>
      <c r="Y65" s="203"/>
      <c r="Z65" s="203"/>
    </row>
    <row r="66" customFormat="false" ht="14.25" hidden="false" customHeight="true" outlineLevel="1" collapsed="false">
      <c r="A66" s="169"/>
      <c r="B66" s="229"/>
      <c r="C66" s="240" t="s">
        <v>208</v>
      </c>
      <c r="D66" s="240"/>
      <c r="E66" s="240"/>
      <c r="F66" s="206"/>
      <c r="G66" s="241" t="n">
        <v>1</v>
      </c>
      <c r="H66" s="241" t="n">
        <v>1</v>
      </c>
      <c r="I66" s="242" t="n">
        <f aca="false">SUM(G66:H66)</f>
        <v>2</v>
      </c>
      <c r="J66" s="241" t="n">
        <v>1</v>
      </c>
      <c r="K66" s="241" t="n">
        <v>1</v>
      </c>
      <c r="L66" s="242" t="n">
        <f aca="false">SUM(J66:K66)</f>
        <v>2</v>
      </c>
      <c r="M66" s="241" t="n">
        <v>1</v>
      </c>
      <c r="N66" s="241" t="n">
        <v>1</v>
      </c>
      <c r="O66" s="208" t="n">
        <f aca="false">SUM(M66:N66)</f>
        <v>2</v>
      </c>
      <c r="P66" s="241" t="n">
        <v>1</v>
      </c>
      <c r="Q66" s="241" t="n">
        <v>1</v>
      </c>
      <c r="R66" s="208" t="n">
        <f aca="false">SUM(P66:Q66)</f>
        <v>2</v>
      </c>
      <c r="S66" s="243" t="n">
        <v>7777</v>
      </c>
      <c r="T66" s="243" t="n">
        <v>0</v>
      </c>
      <c r="U66" s="208" t="n">
        <f aca="false">SUM(S66:T66)</f>
        <v>7777</v>
      </c>
      <c r="V66" s="243" t="n">
        <v>0</v>
      </c>
      <c r="W66" s="243" t="n">
        <v>0</v>
      </c>
      <c r="X66" s="208" t="n">
        <f aca="false">SUM(V66:W66)</f>
        <v>0</v>
      </c>
      <c r="Y66" s="206"/>
      <c r="Z66" s="245" t="n">
        <f aca="false">SUM(O66,L66,I66,F66)+R66+U66+X66+Y66</f>
        <v>7785</v>
      </c>
    </row>
    <row r="67" customFormat="false" ht="15.75" hidden="false" customHeight="true" outlineLevel="1" collapsed="false">
      <c r="A67" s="169"/>
      <c r="B67" s="229"/>
      <c r="C67" s="246" t="s">
        <v>209</v>
      </c>
      <c r="D67" s="246"/>
      <c r="E67" s="246"/>
      <c r="F67" s="247"/>
      <c r="G67" s="248"/>
      <c r="H67" s="248"/>
      <c r="I67" s="249" t="n">
        <f aca="false">SUM(G67:H67)</f>
        <v>0</v>
      </c>
      <c r="J67" s="248"/>
      <c r="K67" s="248"/>
      <c r="L67" s="249" t="n">
        <f aca="false">SUM(J67:K67)</f>
        <v>0</v>
      </c>
      <c r="M67" s="248"/>
      <c r="N67" s="248"/>
      <c r="O67" s="249" t="n">
        <f aca="false">SUM(M67:N67)</f>
        <v>0</v>
      </c>
      <c r="P67" s="248"/>
      <c r="Q67" s="250"/>
      <c r="R67" s="249" t="n">
        <f aca="false">SUM(P67:Q67)</f>
        <v>0</v>
      </c>
      <c r="S67" s="248"/>
      <c r="T67" s="248" t="n">
        <v>0</v>
      </c>
      <c r="U67" s="249" t="n">
        <f aca="false">SUM(S67:T67)</f>
        <v>0</v>
      </c>
      <c r="V67" s="248"/>
      <c r="W67" s="248"/>
      <c r="X67" s="249" t="n">
        <f aca="false">SUM(V67:W67)</f>
        <v>0</v>
      </c>
      <c r="Y67" s="247"/>
      <c r="Z67" s="251" t="n">
        <f aca="false">SUM(O67,L67,I67,F67)+R67+U67+X67+Y67</f>
        <v>0</v>
      </c>
    </row>
    <row r="68" customFormat="false" ht="15.75" hidden="false" customHeight="true" outlineLevel="1" collapsed="false">
      <c r="A68" s="169"/>
      <c r="B68" s="229"/>
      <c r="C68" s="252" t="s">
        <v>210</v>
      </c>
      <c r="D68" s="252"/>
      <c r="E68" s="252"/>
      <c r="F68" s="247"/>
      <c r="G68" s="248" t="n">
        <v>1</v>
      </c>
      <c r="H68" s="248" t="n">
        <v>1</v>
      </c>
      <c r="I68" s="249" t="n">
        <f aca="false">SUM(G68:H68)</f>
        <v>2</v>
      </c>
      <c r="J68" s="241" t="n">
        <v>1</v>
      </c>
      <c r="K68" s="241" t="n">
        <v>1</v>
      </c>
      <c r="L68" s="249" t="n">
        <f aca="false">SUM(J68:K68)</f>
        <v>2</v>
      </c>
      <c r="M68" s="241" t="n">
        <v>1</v>
      </c>
      <c r="N68" s="241" t="n">
        <v>1</v>
      </c>
      <c r="O68" s="249" t="n">
        <f aca="false">SUM(M68:N68)</f>
        <v>2</v>
      </c>
      <c r="P68" s="241" t="n">
        <v>1</v>
      </c>
      <c r="Q68" s="241" t="n">
        <v>1</v>
      </c>
      <c r="R68" s="249" t="n">
        <f aca="false">SUM(P68:Q68)</f>
        <v>2</v>
      </c>
      <c r="S68" s="248" t="n">
        <v>7777</v>
      </c>
      <c r="T68" s="248" t="n">
        <v>0</v>
      </c>
      <c r="U68" s="249" t="n">
        <f aca="false">SUM(S68:T68)</f>
        <v>7777</v>
      </c>
      <c r="V68" s="248" t="n">
        <v>0</v>
      </c>
      <c r="W68" s="248" t="n">
        <v>0</v>
      </c>
      <c r="X68" s="249" t="n">
        <f aca="false">SUM(V68:W68)</f>
        <v>0</v>
      </c>
      <c r="Y68" s="247"/>
      <c r="Z68" s="251" t="n">
        <f aca="false">SUM(O68,L68,I68,F68)+R68+U68+X68+Y68</f>
        <v>7785</v>
      </c>
    </row>
    <row r="69" customFormat="false" ht="15.75" hidden="false" customHeight="true" outlineLevel="1" collapsed="false">
      <c r="A69" s="169"/>
      <c r="B69" s="229"/>
      <c r="C69" s="253" t="s">
        <v>211</v>
      </c>
      <c r="D69" s="253"/>
      <c r="E69" s="253"/>
      <c r="F69" s="254" t="n">
        <f aca="false">F66+F67</f>
        <v>0</v>
      </c>
      <c r="G69" s="254" t="n">
        <f aca="false">G66+G67</f>
        <v>1</v>
      </c>
      <c r="H69" s="254" t="n">
        <f aca="false">H66+H67</f>
        <v>1</v>
      </c>
      <c r="I69" s="254" t="n">
        <f aca="false">I66+I67</f>
        <v>2</v>
      </c>
      <c r="J69" s="254" t="n">
        <f aca="false">J66+J67</f>
        <v>1</v>
      </c>
      <c r="K69" s="254" t="n">
        <f aca="false">K66+K67</f>
        <v>1</v>
      </c>
      <c r="L69" s="254" t="n">
        <f aca="false">L66+L67</f>
        <v>2</v>
      </c>
      <c r="M69" s="254" t="n">
        <f aca="false">M66+M67</f>
        <v>1</v>
      </c>
      <c r="N69" s="254" t="n">
        <f aca="false">N66+N67</f>
        <v>1</v>
      </c>
      <c r="O69" s="254" t="n">
        <f aca="false">O66+O67</f>
        <v>2</v>
      </c>
      <c r="P69" s="254" t="n">
        <f aca="false">P66+P67</f>
        <v>1</v>
      </c>
      <c r="Q69" s="255" t="n">
        <f aca="false">Q66+Q67</f>
        <v>1</v>
      </c>
      <c r="R69" s="254" t="n">
        <f aca="false">R66+R67</f>
        <v>2</v>
      </c>
      <c r="S69" s="254" t="n">
        <f aca="false">S66+S67</f>
        <v>7777</v>
      </c>
      <c r="T69" s="254" t="n">
        <f aca="false">T66+T67</f>
        <v>0</v>
      </c>
      <c r="U69" s="254" t="n">
        <f aca="false">U66+U67</f>
        <v>7777</v>
      </c>
      <c r="V69" s="254" t="n">
        <f aca="false">V66+V67</f>
        <v>0</v>
      </c>
      <c r="W69" s="254" t="n">
        <f aca="false">W66+W67</f>
        <v>0</v>
      </c>
      <c r="X69" s="254" t="n">
        <f aca="false">X66+X67</f>
        <v>0</v>
      </c>
      <c r="Y69" s="254" t="n">
        <f aca="false">Y66+Y67</f>
        <v>0</v>
      </c>
      <c r="Z69" s="251" t="n">
        <f aca="false">Z66+Z67</f>
        <v>7785</v>
      </c>
    </row>
    <row r="70" customFormat="false" ht="15.75" hidden="false" customHeight="true" outlineLevel="1" collapsed="false">
      <c r="A70" s="169"/>
      <c r="B70" s="229"/>
      <c r="C70" s="246" t="s">
        <v>212</v>
      </c>
      <c r="D70" s="246"/>
      <c r="E70" s="246"/>
      <c r="F70" s="247"/>
      <c r="G70" s="248"/>
      <c r="H70" s="248"/>
      <c r="I70" s="249" t="n">
        <f aca="false">SUM(G70:H70)</f>
        <v>0</v>
      </c>
      <c r="J70" s="248"/>
      <c r="K70" s="248"/>
      <c r="L70" s="249" t="n">
        <f aca="false">SUM(J70:K70)</f>
        <v>0</v>
      </c>
      <c r="M70" s="248"/>
      <c r="N70" s="248"/>
      <c r="O70" s="249" t="n">
        <f aca="false">SUM(M70:N70)</f>
        <v>0</v>
      </c>
      <c r="P70" s="248"/>
      <c r="Q70" s="250"/>
      <c r="R70" s="249" t="n">
        <f aca="false">SUM(P70:Q70)</f>
        <v>0</v>
      </c>
      <c r="S70" s="248"/>
      <c r="T70" s="248"/>
      <c r="U70" s="249" t="n">
        <f aca="false">SUM(S70:T70)</f>
        <v>0</v>
      </c>
      <c r="V70" s="248"/>
      <c r="W70" s="248"/>
      <c r="X70" s="249" t="n">
        <f aca="false">SUM(V70:W70)</f>
        <v>0</v>
      </c>
      <c r="Y70" s="247"/>
      <c r="Z70" s="251" t="n">
        <f aca="false">SUM(O70,L70,I70,F70)+R70+U70+X70+Y70</f>
        <v>0</v>
      </c>
    </row>
    <row r="71" customFormat="false" ht="15.75" hidden="false" customHeight="true" outlineLevel="1" collapsed="false">
      <c r="A71" s="169"/>
      <c r="B71" s="229"/>
      <c r="C71" s="252" t="s">
        <v>213</v>
      </c>
      <c r="D71" s="252"/>
      <c r="E71" s="252"/>
      <c r="F71" s="247"/>
      <c r="G71" s="248"/>
      <c r="H71" s="248"/>
      <c r="I71" s="249" t="n">
        <f aca="false">SUM(G71:H71)</f>
        <v>0</v>
      </c>
      <c r="J71" s="248"/>
      <c r="K71" s="248"/>
      <c r="L71" s="249" t="n">
        <f aca="false">SUM(J71:K71)</f>
        <v>0</v>
      </c>
      <c r="M71" s="248"/>
      <c r="N71" s="248"/>
      <c r="O71" s="249" t="n">
        <f aca="false">SUM(M71:N71)</f>
        <v>0</v>
      </c>
      <c r="P71" s="248"/>
      <c r="Q71" s="250"/>
      <c r="R71" s="249" t="n">
        <f aca="false">SUM(P71:Q71)</f>
        <v>0</v>
      </c>
      <c r="S71" s="248"/>
      <c r="T71" s="248"/>
      <c r="U71" s="249" t="n">
        <f aca="false">SUM(S71:T71)</f>
        <v>0</v>
      </c>
      <c r="V71" s="248"/>
      <c r="W71" s="248"/>
      <c r="X71" s="249" t="n">
        <f aca="false">SUM(V71:W71)</f>
        <v>0</v>
      </c>
      <c r="Y71" s="247"/>
      <c r="Z71" s="251" t="n">
        <f aca="false">SUM(O71,L71,I71,F71)+R71+U71+X71+Y71</f>
        <v>0</v>
      </c>
    </row>
    <row r="72" customFormat="false" ht="15.75" hidden="false" customHeight="true" outlineLevel="1" collapsed="false">
      <c r="A72" s="169"/>
      <c r="B72" s="229"/>
      <c r="C72" s="256" t="s">
        <v>214</v>
      </c>
      <c r="D72" s="256"/>
      <c r="E72" s="256"/>
      <c r="F72" s="257" t="n">
        <f aca="false">F70</f>
        <v>0</v>
      </c>
      <c r="G72" s="257" t="n">
        <f aca="false">G70</f>
        <v>0</v>
      </c>
      <c r="H72" s="257" t="n">
        <f aca="false">H70</f>
        <v>0</v>
      </c>
      <c r="I72" s="257" t="n">
        <f aca="false">I70</f>
        <v>0</v>
      </c>
      <c r="J72" s="257" t="n">
        <f aca="false">J70</f>
        <v>0</v>
      </c>
      <c r="K72" s="257" t="n">
        <f aca="false">K70</f>
        <v>0</v>
      </c>
      <c r="L72" s="257" t="n">
        <f aca="false">L70</f>
        <v>0</v>
      </c>
      <c r="M72" s="257" t="n">
        <f aca="false">M70</f>
        <v>0</v>
      </c>
      <c r="N72" s="257" t="n">
        <f aca="false">N70</f>
        <v>0</v>
      </c>
      <c r="O72" s="257" t="n">
        <f aca="false">O70</f>
        <v>0</v>
      </c>
      <c r="P72" s="257" t="n">
        <f aca="false">P70</f>
        <v>0</v>
      </c>
      <c r="Q72" s="258" t="n">
        <f aca="false">Q70</f>
        <v>0</v>
      </c>
      <c r="R72" s="257" t="n">
        <f aca="false">R70</f>
        <v>0</v>
      </c>
      <c r="S72" s="257" t="n">
        <f aca="false">S70</f>
        <v>0</v>
      </c>
      <c r="T72" s="257" t="n">
        <f aca="false">T70</f>
        <v>0</v>
      </c>
      <c r="U72" s="257" t="n">
        <f aca="false">U70</f>
        <v>0</v>
      </c>
      <c r="V72" s="257" t="n">
        <f aca="false">V70</f>
        <v>0</v>
      </c>
      <c r="W72" s="257" t="n">
        <f aca="false">W70</f>
        <v>0</v>
      </c>
      <c r="X72" s="257" t="n">
        <f aca="false">X70</f>
        <v>0</v>
      </c>
      <c r="Y72" s="257" t="n">
        <f aca="false">Y70</f>
        <v>0</v>
      </c>
      <c r="Z72" s="220" t="n">
        <f aca="false">SUM(O72,L72,I72,F72)+R72+U72+X72+Y72</f>
        <v>0</v>
      </c>
    </row>
    <row r="73" customFormat="false" ht="15" hidden="false" customHeight="true" outlineLevel="1" collapsed="false">
      <c r="A73" s="169"/>
      <c r="B73" s="229"/>
      <c r="C73" s="259" t="s">
        <v>198</v>
      </c>
      <c r="D73" s="259"/>
      <c r="E73" s="259"/>
      <c r="F73" s="260" t="n">
        <f aca="false">F69+F72</f>
        <v>0</v>
      </c>
      <c r="G73" s="260" t="n">
        <f aca="false">G69+G72</f>
        <v>1</v>
      </c>
      <c r="H73" s="260" t="n">
        <f aca="false">H69+H72</f>
        <v>1</v>
      </c>
      <c r="I73" s="260" t="n">
        <f aca="false">I69+I72</f>
        <v>2</v>
      </c>
      <c r="J73" s="260" t="n">
        <f aca="false">J69+J72</f>
        <v>1</v>
      </c>
      <c r="K73" s="260" t="n">
        <f aca="false">K69+K72</f>
        <v>1</v>
      </c>
      <c r="L73" s="260" t="n">
        <f aca="false">L69+L72</f>
        <v>2</v>
      </c>
      <c r="M73" s="260" t="n">
        <f aca="false">M69+M72</f>
        <v>1</v>
      </c>
      <c r="N73" s="260" t="n">
        <f aca="false">N69+N72</f>
        <v>1</v>
      </c>
      <c r="O73" s="260" t="n">
        <f aca="false">O69+O72</f>
        <v>2</v>
      </c>
      <c r="P73" s="260" t="n">
        <f aca="false">P69+P72</f>
        <v>1</v>
      </c>
      <c r="Q73" s="261" t="n">
        <f aca="false">Q69+Q72</f>
        <v>1</v>
      </c>
      <c r="R73" s="260" t="n">
        <f aca="false">R69+R72</f>
        <v>2</v>
      </c>
      <c r="S73" s="260" t="n">
        <f aca="false">S69+S72</f>
        <v>7777</v>
      </c>
      <c r="T73" s="260" t="n">
        <f aca="false">T69+T72</f>
        <v>0</v>
      </c>
      <c r="U73" s="260" t="n">
        <f aca="false">U69+U72</f>
        <v>7777</v>
      </c>
      <c r="V73" s="260" t="n">
        <f aca="false">V69+V72</f>
        <v>0</v>
      </c>
      <c r="W73" s="260" t="n">
        <f aca="false">W69+W72</f>
        <v>0</v>
      </c>
      <c r="X73" s="260" t="n">
        <f aca="false">X69+X72</f>
        <v>0</v>
      </c>
      <c r="Y73" s="260" t="n">
        <f aca="false">Y69+Y72</f>
        <v>0</v>
      </c>
      <c r="Z73" s="223" t="n">
        <f aca="false">SUM(O73,L73,I73,F73)+R73+U73+X73+Y73</f>
        <v>7785</v>
      </c>
    </row>
    <row r="74" customFormat="false" ht="15.75" hidden="false" customHeight="true" outlineLevel="1" collapsed="false">
      <c r="C74" s="262"/>
      <c r="D74" s="262"/>
      <c r="E74" s="262"/>
      <c r="F74" s="263"/>
      <c r="G74" s="264"/>
      <c r="H74" s="264"/>
      <c r="I74" s="265"/>
      <c r="J74" s="264"/>
      <c r="K74" s="264"/>
      <c r="L74" s="263"/>
      <c r="M74" s="264"/>
      <c r="N74" s="264"/>
    </row>
    <row r="75" customFormat="false" ht="21" hidden="false" customHeight="true" outlineLevel="1" collapsed="false">
      <c r="A75" s="169"/>
      <c r="B75" s="267"/>
      <c r="C75" s="268" t="s">
        <v>215</v>
      </c>
      <c r="D75" s="268"/>
      <c r="E75" s="268"/>
      <c r="F75" s="197" t="s">
        <v>190</v>
      </c>
      <c r="G75" s="198" t="str">
        <f aca="false">G63</f>
        <v>Financial Year 2020/21 (£s)</v>
      </c>
      <c r="H75" s="198"/>
      <c r="I75" s="198"/>
      <c r="J75" s="198" t="str">
        <f aca="false">J63</f>
        <v>Financial Year 2021/22 (£s)</v>
      </c>
      <c r="K75" s="198"/>
      <c r="L75" s="198"/>
      <c r="M75" s="198" t="str">
        <f aca="false">M63</f>
        <v>Financial Year 2022/23 (£s)</v>
      </c>
      <c r="N75" s="198"/>
      <c r="O75" s="198"/>
      <c r="P75" s="198" t="str">
        <f aca="false">P63</f>
        <v>Financial Year 2023/24 (£s)</v>
      </c>
      <c r="Q75" s="198"/>
      <c r="R75" s="198"/>
      <c r="S75" s="198" t="str">
        <f aca="false">S63</f>
        <v>Financial Year 2024/25 (£s)</v>
      </c>
      <c r="T75" s="198"/>
      <c r="U75" s="198"/>
      <c r="V75" s="198" t="str">
        <f aca="false">V63</f>
        <v>Financial Year 2025/26 (£s)</v>
      </c>
      <c r="W75" s="198"/>
      <c r="X75" s="198"/>
      <c r="Y75" s="199" t="s">
        <v>207</v>
      </c>
      <c r="Z75" s="199" t="s">
        <v>198</v>
      </c>
    </row>
    <row r="76" customFormat="false" ht="22.5" hidden="false" customHeight="true" outlineLevel="1" collapsed="false">
      <c r="A76" s="169"/>
      <c r="B76" s="267"/>
      <c r="C76" s="269" t="s">
        <v>216</v>
      </c>
      <c r="D76" s="269" t="s">
        <v>226</v>
      </c>
      <c r="E76" s="269" t="s">
        <v>227</v>
      </c>
      <c r="F76" s="197"/>
      <c r="G76" s="201" t="s">
        <v>199</v>
      </c>
      <c r="H76" s="202" t="s">
        <v>200</v>
      </c>
      <c r="I76" s="203" t="s">
        <v>201</v>
      </c>
      <c r="J76" s="201" t="s">
        <v>199</v>
      </c>
      <c r="K76" s="202" t="s">
        <v>200</v>
      </c>
      <c r="L76" s="203" t="s">
        <v>201</v>
      </c>
      <c r="M76" s="201" t="s">
        <v>199</v>
      </c>
      <c r="N76" s="202" t="s">
        <v>200</v>
      </c>
      <c r="O76" s="203" t="s">
        <v>201</v>
      </c>
      <c r="P76" s="201" t="s">
        <v>199</v>
      </c>
      <c r="Q76" s="202" t="s">
        <v>200</v>
      </c>
      <c r="R76" s="203" t="s">
        <v>201</v>
      </c>
      <c r="S76" s="201" t="s">
        <v>199</v>
      </c>
      <c r="T76" s="202" t="s">
        <v>200</v>
      </c>
      <c r="U76" s="203" t="s">
        <v>201</v>
      </c>
      <c r="V76" s="201" t="s">
        <v>199</v>
      </c>
      <c r="W76" s="202" t="s">
        <v>200</v>
      </c>
      <c r="X76" s="203" t="s">
        <v>201</v>
      </c>
      <c r="Y76" s="199"/>
      <c r="Z76" s="199"/>
    </row>
    <row r="77" customFormat="false" ht="22.5" hidden="false" customHeight="true" outlineLevel="1" collapsed="false">
      <c r="A77" s="169"/>
      <c r="B77" s="267"/>
      <c r="C77" s="269"/>
      <c r="D77" s="269"/>
      <c r="E77" s="269"/>
      <c r="F77" s="197"/>
      <c r="G77" s="204" t="s">
        <v>202</v>
      </c>
      <c r="H77" s="204" t="s">
        <v>202</v>
      </c>
      <c r="I77" s="203"/>
      <c r="J77" s="204" t="s">
        <v>202</v>
      </c>
      <c r="K77" s="204" t="str">
        <f aca="false">IF(INDEX('Reference Data'!$G$5:$G$18,MATCH('Reference Data'!$C$4,'Reference Data'!$F$5:$F$21,0),1)&gt;=K$22,"Actual","Forecast")</f>
        <v>Actual</v>
      </c>
      <c r="L77" s="203"/>
      <c r="M77" s="204" t="str">
        <f aca="false">IF(INDEX('Reference Data'!$G$5:$G$18,MATCH('Reference Data'!$C$4,'Reference Data'!$F$5:$F$21,0),1)&gt;=M$22,"Actual","Forecast")</f>
        <v>Actual</v>
      </c>
      <c r="N77" s="204" t="str">
        <f aca="false">IF(INDEX('Reference Data'!$G$5:$G$18,MATCH('Reference Data'!$C$4,'Reference Data'!$F$5:$F$21,0),1)&gt;=N$22,"Actual","Forecast")</f>
        <v>Actual</v>
      </c>
      <c r="O77" s="203"/>
      <c r="P77" s="204" t="str">
        <f aca="false">IF(INDEX('Reference Data'!$G$5:$G$18,MATCH('Reference Data'!$C$4,'Reference Data'!$F$5:$F$21,0),1)&gt;=P$22,"Actual","Forecast")</f>
        <v>Actual</v>
      </c>
      <c r="Q77" s="204" t="str">
        <f aca="false">IF(INDEX('Reference Data'!$G$5:$G$18,MATCH('Reference Data'!$C$4,'Reference Data'!$F$5:$F$21,0),1)&gt;=Q$22,"Actual","Forecast")</f>
        <v>Actual</v>
      </c>
      <c r="R77" s="203"/>
      <c r="S77" s="204" t="str">
        <f aca="false">IF(INDEX('Reference Data'!$G$5:$G$18,MATCH('Reference Data'!$C$4,'Reference Data'!$F$5:$F$21,0),1)&gt;=S$22,"Actual","Forecast")</f>
        <v>Actual</v>
      </c>
      <c r="T77" s="204" t="str">
        <f aca="false">IF(INDEX('Reference Data'!$G$5:$G$18,MATCH('Reference Data'!$C$4,'Reference Data'!$F$5:$F$21,0),1)&gt;=T$22,"Actual","Forecast")</f>
        <v>Forecast</v>
      </c>
      <c r="U77" s="203"/>
      <c r="V77" s="204" t="str">
        <f aca="false">IF(INDEX('Reference Data'!$G$5:$G$18,MATCH('Reference Data'!$C$4,'Reference Data'!$F$5:$F$21,0),1)&gt;=V$22,"Actual","Forecast")</f>
        <v>Forecast</v>
      </c>
      <c r="W77" s="204" t="str">
        <f aca="false">IF(INDEX('Reference Data'!$G$5:$G$18,MATCH('Reference Data'!$C$4,'Reference Data'!$F$5:$F$21,0),1)&gt;=W$22,"Actual","Forecast")</f>
        <v>Forecast</v>
      </c>
      <c r="X77" s="203"/>
      <c r="Y77" s="203"/>
      <c r="Z77" s="203"/>
    </row>
    <row r="78" customFormat="false" ht="15" hidden="false" customHeight="false" outlineLevel="1" collapsed="false">
      <c r="A78" s="169"/>
      <c r="B78" s="267" t="n">
        <f aca="false">IF(C78="",IF((Z78=0),0,1),IF(AND((COUNTBLANK(D78:E78))=0,Z78&gt;0), 0,1))</f>
        <v>0</v>
      </c>
      <c r="C78" s="270"/>
      <c r="D78" s="305"/>
      <c r="E78" s="306"/>
      <c r="F78" s="272"/>
      <c r="G78" s="273"/>
      <c r="H78" s="273"/>
      <c r="I78" s="274" t="n">
        <f aca="false">SUM(G78:H78)</f>
        <v>0</v>
      </c>
      <c r="J78" s="273"/>
      <c r="K78" s="273"/>
      <c r="L78" s="274" t="n">
        <f aca="false">SUM(J78:K78)</f>
        <v>0</v>
      </c>
      <c r="M78" s="273"/>
      <c r="N78" s="273"/>
      <c r="O78" s="274" t="n">
        <f aca="false">SUM(M78:N78)</f>
        <v>0</v>
      </c>
      <c r="P78" s="273"/>
      <c r="Q78" s="307"/>
      <c r="R78" s="274" t="n">
        <f aca="false">SUM(P78:Q78)</f>
        <v>0</v>
      </c>
      <c r="S78" s="273"/>
      <c r="T78" s="273"/>
      <c r="U78" s="274" t="n">
        <f aca="false">SUM(S78:T78)</f>
        <v>0</v>
      </c>
      <c r="V78" s="273"/>
      <c r="W78" s="273"/>
      <c r="X78" s="274" t="n">
        <f aca="false">SUM(V78:W78)</f>
        <v>0</v>
      </c>
      <c r="Y78" s="272"/>
      <c r="Z78" s="275" t="n">
        <f aca="false">SUM(O78,L78,I78,F78,R78,U78,X78,Y78)</f>
        <v>0</v>
      </c>
    </row>
    <row r="79" customFormat="false" ht="15" hidden="false" customHeight="false" outlineLevel="1" collapsed="false">
      <c r="A79" s="169"/>
      <c r="B79" s="267" t="n">
        <f aca="false">IF(C79="",IF((Z79=0),0,1),IF(AND((COUNTBLANK(D79:E79))=0,Z79&gt;0), 0,1))</f>
        <v>0</v>
      </c>
      <c r="C79" s="276"/>
      <c r="D79" s="276"/>
      <c r="E79" s="282"/>
      <c r="F79" s="278"/>
      <c r="G79" s="283"/>
      <c r="H79" s="283"/>
      <c r="I79" s="279" t="n">
        <f aca="false">SUM(G79:H79)</f>
        <v>0</v>
      </c>
      <c r="J79" s="283"/>
      <c r="K79" s="283"/>
      <c r="L79" s="279" t="n">
        <f aca="false">SUM(J79:K79)</f>
        <v>0</v>
      </c>
      <c r="M79" s="283"/>
      <c r="N79" s="283"/>
      <c r="O79" s="279" t="n">
        <f aca="false">SUM(M79:N79)</f>
        <v>0</v>
      </c>
      <c r="P79" s="283"/>
      <c r="Q79" s="284"/>
      <c r="R79" s="279" t="n">
        <f aca="false">SUM(P79:Q79)</f>
        <v>0</v>
      </c>
      <c r="S79" s="283"/>
      <c r="T79" s="283"/>
      <c r="U79" s="279" t="n">
        <f aca="false">SUM(S79:T79)</f>
        <v>0</v>
      </c>
      <c r="V79" s="283"/>
      <c r="W79" s="283"/>
      <c r="X79" s="279" t="n">
        <f aca="false">SUM(V79:W79)</f>
        <v>0</v>
      </c>
      <c r="Y79" s="278"/>
      <c r="Z79" s="280" t="n">
        <f aca="false">SUM(O79,L79,I79,F79,R79,U79,X79,Y79)</f>
        <v>0</v>
      </c>
    </row>
    <row r="80" customFormat="false" ht="15" hidden="false" customHeight="false" outlineLevel="1" collapsed="false">
      <c r="A80" s="169"/>
      <c r="B80" s="267" t="n">
        <f aca="false">IF(C80="",IF((Z80=0),0,1),IF(AND((COUNTBLANK(D80:E80))=0,Z80&gt;0), 0,1))</f>
        <v>0</v>
      </c>
      <c r="C80" s="276"/>
      <c r="D80" s="281"/>
      <c r="E80" s="282"/>
      <c r="F80" s="278"/>
      <c r="G80" s="283"/>
      <c r="H80" s="283"/>
      <c r="I80" s="279" t="n">
        <f aca="false">SUM(G80:H80)</f>
        <v>0</v>
      </c>
      <c r="J80" s="283"/>
      <c r="K80" s="283"/>
      <c r="L80" s="279" t="n">
        <f aca="false">SUM(J80:K80)</f>
        <v>0</v>
      </c>
      <c r="M80" s="283"/>
      <c r="N80" s="283"/>
      <c r="O80" s="279" t="n">
        <f aca="false">SUM(M80:N80)</f>
        <v>0</v>
      </c>
      <c r="P80" s="283"/>
      <c r="Q80" s="284"/>
      <c r="R80" s="279" t="n">
        <f aca="false">SUM(P80:Q80)</f>
        <v>0</v>
      </c>
      <c r="S80" s="283"/>
      <c r="T80" s="283"/>
      <c r="U80" s="279" t="n">
        <f aca="false">SUM(S80:T80)</f>
        <v>0</v>
      </c>
      <c r="V80" s="283"/>
      <c r="W80" s="283"/>
      <c r="X80" s="279" t="n">
        <f aca="false">SUM(V80:W80)</f>
        <v>0</v>
      </c>
      <c r="Y80" s="278"/>
      <c r="Z80" s="280" t="n">
        <f aca="false">SUM(O80,L80,I80,F80,R80,U80,X80,Y80)</f>
        <v>0</v>
      </c>
    </row>
    <row r="81" customFormat="false" ht="15" hidden="false" customHeight="false" outlineLevel="1" collapsed="false">
      <c r="A81" s="169"/>
      <c r="B81" s="267" t="n">
        <f aca="false">IF(C81="",IF((Z81=0),0,1),IF(AND((COUNTBLANK(D81:E81))=0,Z81&gt;0), 0,1))</f>
        <v>0</v>
      </c>
      <c r="C81" s="276"/>
      <c r="D81" s="276"/>
      <c r="E81" s="282"/>
      <c r="F81" s="278"/>
      <c r="G81" s="283"/>
      <c r="H81" s="283"/>
      <c r="I81" s="279" t="n">
        <f aca="false">SUM(G81:H81)</f>
        <v>0</v>
      </c>
      <c r="J81" s="283"/>
      <c r="K81" s="283"/>
      <c r="L81" s="279" t="n">
        <f aca="false">SUM(J81:K81)</f>
        <v>0</v>
      </c>
      <c r="M81" s="283"/>
      <c r="N81" s="283"/>
      <c r="O81" s="279" t="n">
        <f aca="false">SUM(M81:N81)</f>
        <v>0</v>
      </c>
      <c r="P81" s="283"/>
      <c r="Q81" s="284"/>
      <c r="R81" s="279" t="n">
        <f aca="false">SUM(P81:Q81)</f>
        <v>0</v>
      </c>
      <c r="S81" s="283"/>
      <c r="T81" s="283"/>
      <c r="U81" s="279" t="n">
        <f aca="false">SUM(S81:T81)</f>
        <v>0</v>
      </c>
      <c r="V81" s="283"/>
      <c r="W81" s="283"/>
      <c r="X81" s="279" t="n">
        <f aca="false">SUM(V81:W81)</f>
        <v>0</v>
      </c>
      <c r="Y81" s="278"/>
      <c r="Z81" s="280" t="n">
        <f aca="false">SUM(O81,L81,I81,F81,R81,U81,X81,Y81)</f>
        <v>0</v>
      </c>
    </row>
    <row r="82" customFormat="false" ht="15" hidden="false" customHeight="false" outlineLevel="1" collapsed="false">
      <c r="A82" s="169"/>
      <c r="B82" s="267" t="n">
        <f aca="false">IF(C82="",IF((Z82=0),0,1),IF(AND((COUNTBLANK(D82:E82))=0,Z82&gt;0), 0,1))</f>
        <v>0</v>
      </c>
      <c r="C82" s="285"/>
      <c r="D82" s="285"/>
      <c r="E82" s="286"/>
      <c r="F82" s="287"/>
      <c r="G82" s="288"/>
      <c r="H82" s="288"/>
      <c r="I82" s="289" t="n">
        <f aca="false">SUM(G82:H82)</f>
        <v>0</v>
      </c>
      <c r="J82" s="288"/>
      <c r="K82" s="288"/>
      <c r="L82" s="289" t="n">
        <f aca="false">SUM(J82:K82)</f>
        <v>0</v>
      </c>
      <c r="M82" s="288"/>
      <c r="N82" s="288"/>
      <c r="O82" s="289" t="n">
        <f aca="false">SUM(M82:N82)</f>
        <v>0</v>
      </c>
      <c r="P82" s="288"/>
      <c r="Q82" s="290"/>
      <c r="R82" s="289" t="n">
        <f aca="false">SUM(P82:Q82)</f>
        <v>0</v>
      </c>
      <c r="S82" s="288"/>
      <c r="T82" s="288"/>
      <c r="U82" s="289" t="n">
        <f aca="false">SUM(S82:T82)</f>
        <v>0</v>
      </c>
      <c r="V82" s="288"/>
      <c r="W82" s="288"/>
      <c r="X82" s="289" t="n">
        <f aca="false">SUM(V82:W82)</f>
        <v>0</v>
      </c>
      <c r="Y82" s="287"/>
      <c r="Z82" s="291" t="n">
        <f aca="false">SUM(O82,L82,I82,F82,R82,U82,X82,Y82)</f>
        <v>0</v>
      </c>
    </row>
    <row r="83" customFormat="false" ht="15" hidden="false" customHeight="true" outlineLevel="1" collapsed="false">
      <c r="A83" s="169"/>
      <c r="B83" s="229"/>
      <c r="C83" s="292" t="s">
        <v>222</v>
      </c>
      <c r="D83" s="292"/>
      <c r="E83" s="292"/>
      <c r="F83" s="293" t="n">
        <f aca="false">SUM(F78:F82)</f>
        <v>0</v>
      </c>
      <c r="G83" s="293" t="n">
        <f aca="false">SUM(G78:G82)</f>
        <v>0</v>
      </c>
      <c r="H83" s="293" t="n">
        <f aca="false">SUM(H78:H82)</f>
        <v>0</v>
      </c>
      <c r="I83" s="293" t="n">
        <f aca="false">SUM(I78:I82)</f>
        <v>0</v>
      </c>
      <c r="J83" s="293" t="n">
        <f aca="false">SUM(J78:J82)</f>
        <v>0</v>
      </c>
      <c r="K83" s="293" t="n">
        <f aca="false">SUM(K78:K82)</f>
        <v>0</v>
      </c>
      <c r="L83" s="293" t="n">
        <f aca="false">SUM(L78:L82)</f>
        <v>0</v>
      </c>
      <c r="M83" s="293" t="n">
        <f aca="false">SUM(M78:M82)</f>
        <v>0</v>
      </c>
      <c r="N83" s="293" t="n">
        <f aca="false">SUM(N78:N82)</f>
        <v>0</v>
      </c>
      <c r="O83" s="293" t="n">
        <f aca="false">SUM(O78:O82)</f>
        <v>0</v>
      </c>
      <c r="P83" s="293" t="n">
        <f aca="false">SUM(P78:P82)</f>
        <v>0</v>
      </c>
      <c r="Q83" s="293" t="n">
        <f aca="false">SUM(Q78:Q82)</f>
        <v>0</v>
      </c>
      <c r="R83" s="293" t="n">
        <f aca="false">SUM(R78:R82)</f>
        <v>0</v>
      </c>
      <c r="S83" s="293" t="n">
        <f aca="false">SUM(S78:S82)</f>
        <v>0</v>
      </c>
      <c r="T83" s="293" t="n">
        <f aca="false">SUM(T78:T82)</f>
        <v>0</v>
      </c>
      <c r="U83" s="293" t="n">
        <f aca="false">SUM(U78:U82)</f>
        <v>0</v>
      </c>
      <c r="V83" s="293" t="n">
        <f aca="false">SUM(V78:V82)</f>
        <v>0</v>
      </c>
      <c r="W83" s="293" t="n">
        <f aca="false">SUM(W78:W82)</f>
        <v>0</v>
      </c>
      <c r="X83" s="293" t="n">
        <f aca="false">SUM(X78:X82)</f>
        <v>0</v>
      </c>
      <c r="Y83" s="293" t="n">
        <f aca="false">SUM(Y78:Y82)</f>
        <v>0</v>
      </c>
      <c r="Z83" s="293" t="n">
        <f aca="false">SUM(Z78:Z82)</f>
        <v>0</v>
      </c>
    </row>
    <row r="84" customFormat="false" ht="13.5" hidden="false" customHeight="false" outlineLevel="1" collapsed="false"/>
    <row r="85" customFormat="false" ht="30.75" hidden="false" customHeight="true" outlineLevel="1" collapsed="false">
      <c r="B85" s="294" t="n">
        <f aca="false">COUNTIF(E78:E82,"Yes")</f>
        <v>0</v>
      </c>
      <c r="C85" s="295" t="s">
        <v>223</v>
      </c>
      <c r="D85" s="295"/>
      <c r="E85" s="295"/>
      <c r="G85" s="296"/>
      <c r="H85" s="296"/>
      <c r="I85" s="296"/>
      <c r="J85" s="296"/>
      <c r="K85" s="296"/>
      <c r="L85" s="296"/>
    </row>
    <row r="86" customFormat="false" ht="86.25" hidden="false" customHeight="true" outlineLevel="1" collapsed="false">
      <c r="B86" s="229"/>
      <c r="C86" s="297" t="s">
        <v>224</v>
      </c>
      <c r="D86" s="297"/>
      <c r="E86" s="297"/>
      <c r="G86" s="298"/>
      <c r="H86" s="298"/>
      <c r="I86" s="298"/>
      <c r="J86" s="298"/>
      <c r="K86" s="298"/>
      <c r="L86" s="298"/>
    </row>
    <row r="87" customFormat="false" ht="76.5" hidden="false" customHeight="true" outlineLevel="1" collapsed="false">
      <c r="B87" s="104"/>
      <c r="C87" s="299"/>
      <c r="D87" s="299"/>
      <c r="E87" s="299"/>
      <c r="G87" s="300"/>
      <c r="H87" s="300"/>
      <c r="I87" s="300"/>
      <c r="J87" s="300"/>
      <c r="K87" s="300"/>
      <c r="L87" s="300"/>
    </row>
    <row r="89" customFormat="false" ht="84.75" hidden="false" customHeight="true" outlineLevel="0" collapsed="false">
      <c r="A89" s="304" t="s">
        <v>225</v>
      </c>
      <c r="B89" s="224"/>
      <c r="C89" s="225" t="str">
        <f aca="false">CONCATENATE("Project 3: ",'2 - Project Admin'!E29)</f>
        <v>Project 3: Vacant Premises Scheme</v>
      </c>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c r="AMK89" s="0"/>
      <c r="AML89" s="0"/>
      <c r="AMM89" s="0"/>
      <c r="AMN89" s="0"/>
      <c r="AMO89" s="0"/>
      <c r="AMP89" s="0"/>
      <c r="AMQ89" s="0"/>
      <c r="AMR89" s="0"/>
      <c r="AMS89" s="0"/>
      <c r="AMT89" s="0"/>
      <c r="AMU89" s="0"/>
      <c r="AMV89" s="0"/>
      <c r="AMW89" s="0"/>
      <c r="AMX89" s="0"/>
      <c r="AMY89" s="0"/>
      <c r="AMZ89" s="0"/>
      <c r="ANA89" s="0"/>
      <c r="ANB89" s="0"/>
      <c r="ANC89" s="0"/>
      <c r="AND89" s="0"/>
      <c r="ANE89" s="0"/>
      <c r="ANF89" s="0"/>
      <c r="ANG89" s="0"/>
      <c r="ANH89" s="0"/>
      <c r="ANI89" s="0"/>
      <c r="ANJ89" s="0"/>
      <c r="ANK89" s="0"/>
      <c r="ANL89" s="0"/>
      <c r="ANM89" s="0"/>
      <c r="ANN89" s="0"/>
      <c r="ANO89" s="0"/>
      <c r="ANP89" s="0"/>
      <c r="ANQ89" s="0"/>
      <c r="ANR89" s="0"/>
      <c r="ANS89" s="0"/>
      <c r="ANT89" s="0"/>
      <c r="ANU89" s="0"/>
      <c r="ANV89" s="0"/>
      <c r="ANW89" s="0"/>
      <c r="ANX89" s="0"/>
      <c r="ANY89" s="0"/>
      <c r="ANZ89" s="0"/>
      <c r="AOA89" s="0"/>
      <c r="AOB89" s="0"/>
      <c r="AOC89" s="0"/>
      <c r="AOD89" s="0"/>
      <c r="AOE89" s="0"/>
      <c r="AOF89" s="0"/>
      <c r="AOG89" s="0"/>
      <c r="AOH89" s="0"/>
      <c r="AOI89" s="0"/>
      <c r="AOJ89" s="0"/>
      <c r="AOK89" s="0"/>
      <c r="AOL89" s="0"/>
      <c r="AOM89" s="0"/>
      <c r="AON89" s="0"/>
      <c r="AOO89" s="0"/>
      <c r="AOP89" s="0"/>
      <c r="AOQ89" s="0"/>
      <c r="AOR89" s="0"/>
      <c r="AOS89" s="0"/>
      <c r="AOT89" s="0"/>
      <c r="AOU89" s="0"/>
      <c r="AOV89" s="0"/>
      <c r="AOW89" s="0"/>
      <c r="AOX89" s="0"/>
      <c r="AOY89" s="0"/>
      <c r="AOZ89" s="0"/>
      <c r="APA89" s="0"/>
      <c r="APB89" s="0"/>
      <c r="APC89" s="0"/>
      <c r="APD89" s="0"/>
      <c r="APE89" s="0"/>
      <c r="APF89" s="0"/>
      <c r="APG89" s="0"/>
      <c r="APH89" s="0"/>
      <c r="API89" s="0"/>
      <c r="APJ89" s="0"/>
      <c r="APK89" s="0"/>
      <c r="APL89" s="0"/>
      <c r="APM89" s="0"/>
      <c r="APN89" s="0"/>
      <c r="APO89" s="0"/>
      <c r="APP89" s="0"/>
      <c r="APQ89" s="0"/>
      <c r="APR89" s="0"/>
      <c r="APS89" s="0"/>
      <c r="APT89" s="0"/>
      <c r="APU89" s="0"/>
      <c r="APV89" s="0"/>
      <c r="APW89" s="0"/>
      <c r="APX89" s="0"/>
      <c r="APY89" s="0"/>
      <c r="APZ89" s="0"/>
      <c r="AQA89" s="0"/>
      <c r="AQB89" s="0"/>
      <c r="AQC89" s="0"/>
      <c r="AQD89" s="0"/>
      <c r="AQE89" s="0"/>
      <c r="AQF89" s="0"/>
      <c r="AQG89" s="0"/>
      <c r="AQH89" s="0"/>
      <c r="AQI89" s="0"/>
      <c r="AQJ89" s="0"/>
      <c r="AQK89" s="0"/>
      <c r="AQL89" s="0"/>
      <c r="AQM89" s="0"/>
      <c r="AQN89" s="0"/>
      <c r="AQO89" s="0"/>
      <c r="AQP89" s="0"/>
      <c r="AQQ89" s="0"/>
      <c r="AQR89" s="0"/>
      <c r="AQS89" s="0"/>
      <c r="AQT89" s="0"/>
      <c r="AQU89" s="0"/>
      <c r="AQV89" s="0"/>
      <c r="AQW89" s="0"/>
      <c r="AQX89" s="0"/>
      <c r="AQY89" s="0"/>
      <c r="AQZ89" s="0"/>
      <c r="ARA89" s="0"/>
      <c r="ARB89" s="0"/>
      <c r="ARC89" s="0"/>
      <c r="ARD89" s="0"/>
      <c r="ARE89" s="0"/>
      <c r="ARF89" s="0"/>
      <c r="ARG89" s="0"/>
      <c r="ARH89" s="0"/>
      <c r="ARI89" s="0"/>
      <c r="ARJ89" s="0"/>
      <c r="ARK89" s="0"/>
      <c r="ARL89" s="0"/>
      <c r="ARM89" s="0"/>
      <c r="ARN89" s="0"/>
      <c r="ARO89" s="0"/>
      <c r="ARP89" s="0"/>
      <c r="ARQ89" s="0"/>
      <c r="ARR89" s="0"/>
      <c r="ARS89" s="0"/>
      <c r="ART89" s="0"/>
      <c r="ARU89" s="0"/>
      <c r="ARV89" s="0"/>
      <c r="ARW89" s="0"/>
      <c r="ARX89" s="0"/>
      <c r="ARY89" s="0"/>
      <c r="ARZ89" s="0"/>
      <c r="ASA89" s="0"/>
      <c r="ASB89" s="0"/>
      <c r="ASC89" s="0"/>
      <c r="ASD89" s="0"/>
      <c r="ASE89" s="0"/>
      <c r="ASF89" s="0"/>
      <c r="ASG89" s="0"/>
      <c r="ASH89" s="0"/>
      <c r="ASI89" s="0"/>
      <c r="ASJ89" s="0"/>
      <c r="ASK89" s="0"/>
      <c r="ASL89" s="0"/>
      <c r="ASM89" s="0"/>
      <c r="ASN89" s="0"/>
      <c r="ASO89" s="0"/>
      <c r="ASP89" s="0"/>
      <c r="ASQ89" s="0"/>
      <c r="ASR89" s="0"/>
      <c r="ASS89" s="0"/>
      <c r="AST89" s="0"/>
      <c r="ASU89" s="0"/>
      <c r="ASV89" s="0"/>
      <c r="ASW89" s="0"/>
      <c r="ASX89" s="0"/>
      <c r="ASY89" s="0"/>
      <c r="ASZ89" s="0"/>
      <c r="ATA89" s="0"/>
      <c r="ATB89" s="0"/>
      <c r="ATC89" s="0"/>
      <c r="ATD89" s="0"/>
      <c r="ATE89" s="0"/>
      <c r="ATF89" s="0"/>
      <c r="ATG89" s="0"/>
      <c r="ATH89" s="0"/>
      <c r="ATI89" s="0"/>
      <c r="ATJ89" s="0"/>
      <c r="ATK89" s="0"/>
      <c r="ATL89" s="0"/>
      <c r="ATM89" s="0"/>
      <c r="ATN89" s="0"/>
      <c r="ATO89" s="0"/>
      <c r="ATP89" s="0"/>
      <c r="ATQ89" s="0"/>
      <c r="ATR89" s="0"/>
      <c r="ATS89" s="0"/>
      <c r="ATT89" s="0"/>
      <c r="ATU89" s="0"/>
      <c r="ATV89" s="0"/>
      <c r="ATW89" s="0"/>
      <c r="ATX89" s="0"/>
      <c r="ATY89" s="0"/>
      <c r="ATZ89" s="0"/>
      <c r="AUA89" s="0"/>
      <c r="AUB89" s="0"/>
      <c r="AUC89" s="0"/>
      <c r="AUD89" s="0"/>
      <c r="AUE89" s="0"/>
      <c r="AUF89" s="0"/>
      <c r="AUG89" s="0"/>
      <c r="AUH89" s="0"/>
      <c r="AUI89" s="0"/>
      <c r="AUJ89" s="0"/>
      <c r="AUK89" s="0"/>
      <c r="AUL89" s="0"/>
      <c r="AUM89" s="0"/>
      <c r="AUN89" s="0"/>
      <c r="AUO89" s="0"/>
      <c r="AUP89" s="0"/>
      <c r="AUQ89" s="0"/>
      <c r="AUR89" s="0"/>
      <c r="AUS89" s="0"/>
      <c r="AUT89" s="0"/>
      <c r="AUU89" s="0"/>
      <c r="AUV89" s="0"/>
      <c r="AUW89" s="0"/>
      <c r="AUX89" s="0"/>
      <c r="AUY89" s="0"/>
      <c r="AUZ89" s="0"/>
      <c r="AVA89" s="0"/>
      <c r="AVB89" s="0"/>
      <c r="AVC89" s="0"/>
      <c r="AVD89" s="0"/>
      <c r="AVE89" s="0"/>
      <c r="AVF89" s="0"/>
      <c r="AVG89" s="0"/>
      <c r="AVH89" s="0"/>
      <c r="AVI89" s="0"/>
      <c r="AVJ89" s="0"/>
      <c r="AVK89" s="0"/>
      <c r="AVL89" s="0"/>
      <c r="AVM89" s="0"/>
      <c r="AVN89" s="0"/>
      <c r="AVO89" s="0"/>
      <c r="AVP89" s="0"/>
      <c r="AVQ89" s="0"/>
      <c r="AVR89" s="0"/>
      <c r="AVS89" s="0"/>
      <c r="AVT89" s="0"/>
      <c r="AVU89" s="0"/>
      <c r="AVV89" s="0"/>
      <c r="AVW89" s="0"/>
      <c r="AVX89" s="0"/>
      <c r="AVY89" s="0"/>
      <c r="AVZ89" s="0"/>
      <c r="AWA89" s="0"/>
      <c r="AWB89" s="0"/>
      <c r="AWC89" s="0"/>
      <c r="AWD89" s="0"/>
      <c r="AWE89" s="0"/>
      <c r="AWF89" s="0"/>
      <c r="AWG89" s="0"/>
      <c r="AWH89" s="0"/>
      <c r="AWI89" s="0"/>
      <c r="AWJ89" s="0"/>
      <c r="AWK89" s="0"/>
      <c r="AWL89" s="0"/>
      <c r="AWM89" s="0"/>
      <c r="AWN89" s="0"/>
      <c r="AWO89" s="0"/>
      <c r="AWP89" s="0"/>
      <c r="AWQ89" s="0"/>
      <c r="AWR89" s="0"/>
      <c r="AWS89" s="0"/>
      <c r="AWT89" s="0"/>
      <c r="AWU89" s="0"/>
      <c r="AWV89" s="0"/>
      <c r="AWW89" s="0"/>
      <c r="AWX89" s="0"/>
      <c r="AWY89" s="0"/>
      <c r="AWZ89" s="0"/>
      <c r="AXA89" s="0"/>
      <c r="AXB89" s="0"/>
      <c r="AXC89" s="0"/>
      <c r="AXD89" s="0"/>
      <c r="AXE89" s="0"/>
      <c r="AXF89" s="0"/>
      <c r="AXG89" s="0"/>
      <c r="AXH89" s="0"/>
      <c r="AXI89" s="0"/>
      <c r="AXJ89" s="0"/>
      <c r="AXK89" s="0"/>
      <c r="AXL89" s="0"/>
      <c r="AXM89" s="0"/>
      <c r="AXN89" s="0"/>
      <c r="AXO89" s="0"/>
      <c r="AXP89" s="0"/>
      <c r="AXQ89" s="0"/>
      <c r="AXR89" s="0"/>
      <c r="AXS89" s="0"/>
      <c r="AXT89" s="0"/>
      <c r="AXU89" s="0"/>
      <c r="AXV89" s="0"/>
      <c r="AXW89" s="0"/>
      <c r="AXX89" s="0"/>
      <c r="AXY89" s="0"/>
      <c r="AXZ89" s="0"/>
      <c r="AYA89" s="0"/>
      <c r="AYB89" s="0"/>
      <c r="AYC89" s="0"/>
      <c r="AYD89" s="0"/>
      <c r="AYE89" s="0"/>
      <c r="AYF89" s="0"/>
      <c r="AYG89" s="0"/>
      <c r="AYH89" s="0"/>
      <c r="AYI89" s="0"/>
      <c r="AYJ89" s="0"/>
      <c r="AYK89" s="0"/>
      <c r="AYL89" s="0"/>
      <c r="AYM89" s="0"/>
      <c r="AYN89" s="0"/>
      <c r="AYO89" s="0"/>
      <c r="AYP89" s="0"/>
      <c r="AYQ89" s="0"/>
      <c r="AYR89" s="0"/>
      <c r="AYS89" s="0"/>
      <c r="AYT89" s="0"/>
      <c r="AYU89" s="0"/>
      <c r="AYV89" s="0"/>
      <c r="AYW89" s="0"/>
      <c r="AYX89" s="0"/>
      <c r="AYY89" s="0"/>
      <c r="AYZ89" s="0"/>
      <c r="AZA89" s="0"/>
      <c r="AZB89" s="0"/>
      <c r="AZC89" s="0"/>
      <c r="AZD89" s="0"/>
      <c r="AZE89" s="0"/>
      <c r="AZF89" s="0"/>
      <c r="AZG89" s="0"/>
      <c r="AZH89" s="0"/>
      <c r="AZI89" s="0"/>
      <c r="AZJ89" s="0"/>
      <c r="AZK89" s="0"/>
      <c r="AZL89" s="0"/>
      <c r="AZM89" s="0"/>
      <c r="AZN89" s="0"/>
      <c r="AZO89" s="0"/>
      <c r="AZP89" s="0"/>
      <c r="AZQ89" s="0"/>
      <c r="AZR89" s="0"/>
      <c r="AZS89" s="0"/>
      <c r="AZT89" s="0"/>
      <c r="AZU89" s="0"/>
      <c r="AZV89" s="0"/>
      <c r="AZW89" s="0"/>
      <c r="AZX89" s="0"/>
      <c r="AZY89" s="0"/>
      <c r="AZZ89" s="0"/>
      <c r="BAA89" s="0"/>
      <c r="BAB89" s="0"/>
      <c r="BAC89" s="0"/>
      <c r="BAD89" s="0"/>
      <c r="BAE89" s="0"/>
      <c r="BAF89" s="0"/>
      <c r="BAG89" s="0"/>
      <c r="BAH89" s="0"/>
      <c r="BAI89" s="0"/>
      <c r="BAJ89" s="0"/>
      <c r="BAK89" s="0"/>
      <c r="BAL89" s="0"/>
      <c r="BAM89" s="0"/>
      <c r="BAN89" s="0"/>
      <c r="BAO89" s="0"/>
      <c r="BAP89" s="0"/>
      <c r="BAQ89" s="0"/>
      <c r="BAR89" s="0"/>
      <c r="BAS89" s="0"/>
      <c r="BAT89" s="0"/>
      <c r="BAU89" s="0"/>
      <c r="BAV89" s="0"/>
      <c r="BAW89" s="0"/>
      <c r="BAX89" s="0"/>
      <c r="BAY89" s="0"/>
      <c r="BAZ89" s="0"/>
      <c r="BBA89" s="0"/>
      <c r="BBB89" s="0"/>
      <c r="BBC89" s="0"/>
      <c r="BBD89" s="0"/>
      <c r="BBE89" s="0"/>
      <c r="BBF89" s="0"/>
      <c r="BBG89" s="0"/>
      <c r="BBH89" s="0"/>
      <c r="BBI89" s="0"/>
      <c r="BBJ89" s="0"/>
      <c r="BBK89" s="0"/>
      <c r="BBL89" s="0"/>
      <c r="BBM89" s="0"/>
      <c r="BBN89" s="0"/>
      <c r="BBO89" s="0"/>
      <c r="BBP89" s="0"/>
      <c r="BBQ89" s="0"/>
      <c r="BBR89" s="0"/>
      <c r="BBS89" s="0"/>
      <c r="BBT89" s="0"/>
      <c r="BBU89" s="0"/>
      <c r="BBV89" s="0"/>
      <c r="BBW89" s="0"/>
      <c r="BBX89" s="0"/>
      <c r="BBY89" s="0"/>
      <c r="BBZ89" s="0"/>
      <c r="BCA89" s="0"/>
      <c r="BCB89" s="0"/>
      <c r="BCC89" s="0"/>
      <c r="BCD89" s="0"/>
      <c r="BCE89" s="0"/>
      <c r="BCF89" s="0"/>
      <c r="BCG89" s="0"/>
      <c r="BCH89" s="0"/>
      <c r="BCI89" s="0"/>
      <c r="BCJ89" s="0"/>
      <c r="BCK89" s="0"/>
      <c r="BCL89" s="0"/>
      <c r="BCM89" s="0"/>
      <c r="BCN89" s="0"/>
      <c r="BCO89" s="0"/>
      <c r="BCP89" s="0"/>
      <c r="BCQ89" s="0"/>
      <c r="BCR89" s="0"/>
      <c r="BCS89" s="0"/>
      <c r="BCT89" s="0"/>
      <c r="BCU89" s="0"/>
      <c r="BCV89" s="0"/>
      <c r="BCW89" s="0"/>
      <c r="BCX89" s="0"/>
      <c r="BCY89" s="0"/>
      <c r="BCZ89" s="0"/>
      <c r="BDA89" s="0"/>
      <c r="BDB89" s="0"/>
      <c r="BDC89" s="0"/>
      <c r="BDD89" s="0"/>
      <c r="BDE89" s="0"/>
      <c r="BDF89" s="0"/>
      <c r="BDG89" s="0"/>
      <c r="BDH89" s="0"/>
      <c r="BDI89" s="0"/>
      <c r="BDJ89" s="0"/>
      <c r="BDK89" s="0"/>
      <c r="BDL89" s="0"/>
      <c r="BDM89" s="0"/>
      <c r="BDN89" s="0"/>
      <c r="BDO89" s="0"/>
      <c r="BDP89" s="0"/>
      <c r="BDQ89" s="0"/>
      <c r="BDR89" s="0"/>
      <c r="BDS89" s="0"/>
      <c r="BDT89" s="0"/>
      <c r="BDU89" s="0"/>
      <c r="BDV89" s="0"/>
      <c r="BDW89" s="0"/>
      <c r="BDX89" s="0"/>
      <c r="BDY89" s="0"/>
      <c r="BDZ89" s="0"/>
      <c r="BEA89" s="0"/>
      <c r="BEB89" s="0"/>
      <c r="BEC89" s="0"/>
      <c r="BED89" s="0"/>
      <c r="BEE89" s="0"/>
      <c r="BEF89" s="0"/>
      <c r="BEG89" s="0"/>
      <c r="BEH89" s="0"/>
      <c r="BEI89" s="0"/>
      <c r="BEJ89" s="0"/>
      <c r="BEK89" s="0"/>
      <c r="BEL89" s="0"/>
      <c r="BEM89" s="0"/>
      <c r="BEN89" s="0"/>
      <c r="BEO89" s="0"/>
      <c r="BEP89" s="0"/>
      <c r="BEQ89" s="0"/>
      <c r="BER89" s="0"/>
      <c r="BES89" s="0"/>
      <c r="BET89" s="0"/>
      <c r="BEU89" s="0"/>
      <c r="BEV89" s="0"/>
      <c r="BEW89" s="0"/>
      <c r="BEX89" s="0"/>
      <c r="BEY89" s="0"/>
      <c r="BEZ89" s="0"/>
      <c r="BFA89" s="0"/>
      <c r="BFB89" s="0"/>
      <c r="BFC89" s="0"/>
      <c r="BFD89" s="0"/>
      <c r="BFE89" s="0"/>
      <c r="BFF89" s="0"/>
      <c r="BFG89" s="0"/>
      <c r="BFH89" s="0"/>
      <c r="BFI89" s="0"/>
      <c r="BFJ89" s="0"/>
      <c r="BFK89" s="0"/>
      <c r="BFL89" s="0"/>
      <c r="BFM89" s="0"/>
      <c r="BFN89" s="0"/>
      <c r="BFO89" s="0"/>
      <c r="BFP89" s="0"/>
      <c r="BFQ89" s="0"/>
      <c r="BFR89" s="0"/>
      <c r="BFS89" s="0"/>
      <c r="BFT89" s="0"/>
      <c r="BFU89" s="0"/>
      <c r="BFV89" s="0"/>
      <c r="BFW89" s="0"/>
      <c r="BFX89" s="0"/>
      <c r="BFY89" s="0"/>
      <c r="BFZ89" s="0"/>
      <c r="BGA89" s="0"/>
      <c r="BGB89" s="0"/>
      <c r="BGC89" s="0"/>
      <c r="BGD89" s="0"/>
      <c r="BGE89" s="0"/>
      <c r="BGF89" s="0"/>
      <c r="BGG89" s="0"/>
      <c r="BGH89" s="0"/>
      <c r="BGI89" s="0"/>
      <c r="BGJ89" s="0"/>
      <c r="BGK89" s="0"/>
      <c r="BGL89" s="0"/>
      <c r="BGM89" s="0"/>
      <c r="BGN89" s="0"/>
      <c r="BGO89" s="0"/>
      <c r="BGP89" s="0"/>
      <c r="BGQ89" s="0"/>
      <c r="BGR89" s="0"/>
      <c r="BGS89" s="0"/>
      <c r="BGT89" s="0"/>
      <c r="BGU89" s="0"/>
      <c r="BGV89" s="0"/>
      <c r="BGW89" s="0"/>
      <c r="BGX89" s="0"/>
      <c r="BGY89" s="0"/>
      <c r="BGZ89" s="0"/>
      <c r="BHA89" s="0"/>
      <c r="BHB89" s="0"/>
      <c r="BHC89" s="0"/>
      <c r="BHD89" s="0"/>
      <c r="BHE89" s="0"/>
      <c r="BHF89" s="0"/>
      <c r="BHG89" s="0"/>
      <c r="BHH89" s="0"/>
      <c r="BHI89" s="0"/>
      <c r="BHJ89" s="0"/>
      <c r="BHK89" s="0"/>
      <c r="BHL89" s="0"/>
      <c r="BHM89" s="0"/>
      <c r="BHN89" s="0"/>
      <c r="BHO89" s="0"/>
      <c r="BHP89" s="0"/>
      <c r="BHQ89" s="0"/>
      <c r="BHR89" s="0"/>
      <c r="BHS89" s="0"/>
      <c r="BHT89" s="0"/>
      <c r="BHU89" s="0"/>
      <c r="BHV89" s="0"/>
      <c r="BHW89" s="0"/>
      <c r="BHX89" s="0"/>
      <c r="BHY89" s="0"/>
      <c r="BHZ89" s="0"/>
      <c r="BIA89" s="0"/>
      <c r="BIB89" s="0"/>
      <c r="BIC89" s="0"/>
      <c r="BID89" s="0"/>
      <c r="BIE89" s="0"/>
      <c r="BIF89" s="0"/>
      <c r="BIG89" s="0"/>
      <c r="BIH89" s="0"/>
      <c r="BII89" s="0"/>
      <c r="BIJ89" s="0"/>
      <c r="BIK89" s="0"/>
      <c r="BIL89" s="0"/>
      <c r="BIM89" s="0"/>
      <c r="BIN89" s="0"/>
      <c r="BIO89" s="0"/>
      <c r="BIP89" s="0"/>
      <c r="BIQ89" s="0"/>
      <c r="BIR89" s="0"/>
      <c r="BIS89" s="0"/>
      <c r="BIT89" s="0"/>
      <c r="BIU89" s="0"/>
      <c r="BIV89" s="0"/>
      <c r="BIW89" s="0"/>
      <c r="BIX89" s="0"/>
      <c r="BIY89" s="0"/>
      <c r="BIZ89" s="0"/>
      <c r="BJA89" s="0"/>
      <c r="BJB89" s="0"/>
      <c r="BJC89" s="0"/>
      <c r="BJD89" s="0"/>
      <c r="BJE89" s="0"/>
      <c r="BJF89" s="0"/>
      <c r="BJG89" s="0"/>
      <c r="BJH89" s="0"/>
      <c r="BJI89" s="0"/>
      <c r="BJJ89" s="0"/>
      <c r="BJK89" s="0"/>
      <c r="BJL89" s="0"/>
      <c r="BJM89" s="0"/>
      <c r="BJN89" s="0"/>
      <c r="BJO89" s="0"/>
      <c r="BJP89" s="0"/>
      <c r="BJQ89" s="0"/>
      <c r="BJR89" s="0"/>
      <c r="BJS89" s="0"/>
      <c r="BJT89" s="0"/>
      <c r="BJU89" s="0"/>
      <c r="BJV89" s="0"/>
      <c r="BJW89" s="0"/>
      <c r="BJX89" s="0"/>
      <c r="BJY89" s="0"/>
      <c r="BJZ89" s="0"/>
      <c r="BKA89" s="0"/>
      <c r="BKB89" s="0"/>
      <c r="BKC89" s="0"/>
      <c r="BKD89" s="0"/>
      <c r="BKE89" s="0"/>
      <c r="BKF89" s="0"/>
      <c r="BKG89" s="0"/>
      <c r="BKH89" s="0"/>
      <c r="BKI89" s="0"/>
      <c r="BKJ89" s="0"/>
      <c r="BKK89" s="0"/>
      <c r="BKL89" s="0"/>
      <c r="BKM89" s="0"/>
      <c r="BKN89" s="0"/>
      <c r="BKO89" s="0"/>
      <c r="BKP89" s="0"/>
      <c r="BKQ89" s="0"/>
      <c r="BKR89" s="0"/>
      <c r="BKS89" s="0"/>
      <c r="BKT89" s="0"/>
      <c r="BKU89" s="0"/>
      <c r="BKV89" s="0"/>
      <c r="BKW89" s="0"/>
      <c r="BKX89" s="0"/>
      <c r="BKY89" s="0"/>
      <c r="BKZ89" s="0"/>
      <c r="BLA89" s="0"/>
      <c r="BLB89" s="0"/>
      <c r="BLC89" s="0"/>
      <c r="BLD89" s="0"/>
      <c r="BLE89" s="0"/>
      <c r="BLF89" s="0"/>
      <c r="BLG89" s="0"/>
      <c r="BLH89" s="0"/>
      <c r="BLI89" s="0"/>
      <c r="BLJ89" s="0"/>
      <c r="BLK89" s="0"/>
      <c r="BLL89" s="0"/>
      <c r="BLM89" s="0"/>
      <c r="BLN89" s="0"/>
      <c r="BLO89" s="0"/>
      <c r="BLP89" s="0"/>
      <c r="BLQ89" s="0"/>
      <c r="BLR89" s="0"/>
      <c r="BLS89" s="0"/>
      <c r="BLT89" s="0"/>
      <c r="BLU89" s="0"/>
      <c r="BLV89" s="0"/>
      <c r="BLW89" s="0"/>
      <c r="BLX89" s="0"/>
      <c r="BLY89" s="0"/>
      <c r="BLZ89" s="0"/>
      <c r="BMA89" s="0"/>
      <c r="BMB89" s="0"/>
      <c r="BMC89" s="0"/>
      <c r="BMD89" s="0"/>
      <c r="BME89" s="0"/>
      <c r="BMF89" s="0"/>
      <c r="BMG89" s="0"/>
      <c r="BMH89" s="0"/>
      <c r="BMI89" s="0"/>
      <c r="BMJ89" s="0"/>
      <c r="BMK89" s="0"/>
      <c r="BML89" s="0"/>
      <c r="BMM89" s="0"/>
      <c r="BMN89" s="0"/>
      <c r="BMO89" s="0"/>
      <c r="BMP89" s="0"/>
      <c r="BMQ89" s="0"/>
      <c r="BMR89" s="0"/>
      <c r="BMS89" s="0"/>
      <c r="BMT89" s="0"/>
      <c r="BMU89" s="0"/>
      <c r="BMV89" s="0"/>
      <c r="BMW89" s="0"/>
      <c r="BMX89" s="0"/>
      <c r="BMY89" s="0"/>
      <c r="BMZ89" s="0"/>
      <c r="BNA89" s="0"/>
      <c r="BNB89" s="0"/>
      <c r="BNC89" s="0"/>
      <c r="BND89" s="0"/>
      <c r="BNE89" s="0"/>
      <c r="BNF89" s="0"/>
      <c r="BNG89" s="0"/>
      <c r="BNH89" s="0"/>
      <c r="BNI89" s="0"/>
      <c r="BNJ89" s="0"/>
      <c r="BNK89" s="0"/>
      <c r="BNL89" s="0"/>
      <c r="BNM89" s="0"/>
      <c r="BNN89" s="0"/>
      <c r="BNO89" s="0"/>
      <c r="BNP89" s="0"/>
      <c r="BNQ89" s="0"/>
      <c r="BNR89" s="0"/>
      <c r="BNS89" s="0"/>
      <c r="BNT89" s="0"/>
      <c r="BNU89" s="0"/>
      <c r="BNV89" s="0"/>
      <c r="BNW89" s="0"/>
      <c r="BNX89" s="0"/>
      <c r="BNY89" s="0"/>
      <c r="BNZ89" s="0"/>
      <c r="BOA89" s="0"/>
      <c r="BOB89" s="0"/>
      <c r="BOC89" s="0"/>
      <c r="BOD89" s="0"/>
      <c r="BOE89" s="0"/>
      <c r="BOF89" s="0"/>
      <c r="BOG89" s="0"/>
      <c r="BOH89" s="0"/>
      <c r="BOI89" s="0"/>
      <c r="BOJ89" s="0"/>
      <c r="BOK89" s="0"/>
      <c r="BOL89" s="0"/>
      <c r="BOM89" s="0"/>
      <c r="BON89" s="0"/>
      <c r="BOO89" s="0"/>
      <c r="BOP89" s="0"/>
      <c r="BOQ89" s="0"/>
      <c r="BOR89" s="0"/>
      <c r="BOS89" s="0"/>
      <c r="BOT89" s="0"/>
      <c r="BOU89" s="0"/>
      <c r="BOV89" s="0"/>
      <c r="BOW89" s="0"/>
      <c r="BOX89" s="0"/>
      <c r="BOY89" s="0"/>
      <c r="BOZ89" s="0"/>
      <c r="BPA89" s="0"/>
      <c r="BPB89" s="0"/>
      <c r="BPC89" s="0"/>
      <c r="BPD89" s="0"/>
      <c r="BPE89" s="0"/>
      <c r="BPF89" s="0"/>
      <c r="BPG89" s="0"/>
      <c r="BPH89" s="0"/>
      <c r="BPI89" s="0"/>
      <c r="BPJ89" s="0"/>
      <c r="BPK89" s="0"/>
      <c r="BPL89" s="0"/>
      <c r="BPM89" s="0"/>
      <c r="BPN89" s="0"/>
      <c r="BPO89" s="0"/>
      <c r="BPP89" s="0"/>
      <c r="BPQ89" s="0"/>
      <c r="BPR89" s="0"/>
      <c r="BPS89" s="0"/>
      <c r="BPT89" s="0"/>
      <c r="BPU89" s="0"/>
      <c r="BPV89" s="0"/>
      <c r="BPW89" s="0"/>
      <c r="BPX89" s="0"/>
      <c r="BPY89" s="0"/>
      <c r="BPZ89" s="0"/>
      <c r="BQA89" s="0"/>
      <c r="BQB89" s="0"/>
      <c r="BQC89" s="0"/>
      <c r="BQD89" s="0"/>
      <c r="BQE89" s="0"/>
      <c r="BQF89" s="0"/>
      <c r="BQG89" s="0"/>
      <c r="BQH89" s="0"/>
      <c r="BQI89" s="0"/>
      <c r="BQJ89" s="0"/>
      <c r="BQK89" s="0"/>
      <c r="BQL89" s="0"/>
      <c r="BQM89" s="0"/>
      <c r="BQN89" s="0"/>
      <c r="BQO89" s="0"/>
      <c r="BQP89" s="0"/>
      <c r="BQQ89" s="0"/>
      <c r="BQR89" s="0"/>
      <c r="BQS89" s="0"/>
      <c r="BQT89" s="0"/>
      <c r="BQU89" s="0"/>
      <c r="BQV89" s="0"/>
      <c r="BQW89" s="0"/>
      <c r="BQX89" s="0"/>
      <c r="BQY89" s="0"/>
      <c r="BQZ89" s="0"/>
      <c r="BRA89" s="0"/>
      <c r="BRB89" s="0"/>
      <c r="BRC89" s="0"/>
      <c r="BRD89" s="0"/>
      <c r="BRE89" s="0"/>
      <c r="BRF89" s="0"/>
      <c r="BRG89" s="0"/>
      <c r="BRH89" s="0"/>
      <c r="BRI89" s="0"/>
      <c r="BRJ89" s="0"/>
      <c r="BRK89" s="0"/>
      <c r="BRL89" s="0"/>
      <c r="BRM89" s="0"/>
      <c r="BRN89" s="0"/>
      <c r="BRO89" s="0"/>
      <c r="BRP89" s="0"/>
      <c r="BRQ89" s="0"/>
      <c r="BRR89" s="0"/>
      <c r="BRS89" s="0"/>
      <c r="BRT89" s="0"/>
      <c r="BRU89" s="0"/>
      <c r="BRV89" s="0"/>
      <c r="BRW89" s="0"/>
      <c r="BRX89" s="0"/>
      <c r="BRY89" s="0"/>
      <c r="BRZ89" s="0"/>
      <c r="BSA89" s="0"/>
      <c r="BSB89" s="0"/>
      <c r="BSC89" s="0"/>
      <c r="BSD89" s="0"/>
      <c r="BSE89" s="0"/>
      <c r="BSF89" s="0"/>
      <c r="BSG89" s="0"/>
      <c r="BSH89" s="0"/>
      <c r="BSI89" s="0"/>
      <c r="BSJ89" s="0"/>
      <c r="BSK89" s="0"/>
      <c r="BSL89" s="0"/>
      <c r="BSM89" s="0"/>
      <c r="BSN89" s="0"/>
      <c r="BSO89" s="0"/>
      <c r="BSP89" s="0"/>
      <c r="BSQ89" s="0"/>
      <c r="BSR89" s="0"/>
      <c r="BSS89" s="0"/>
      <c r="BST89" s="0"/>
      <c r="BSU89" s="0"/>
      <c r="BSV89" s="0"/>
      <c r="BSW89" s="0"/>
      <c r="BSX89" s="0"/>
      <c r="BSY89" s="0"/>
      <c r="BSZ89" s="0"/>
      <c r="BTA89" s="0"/>
      <c r="BTB89" s="0"/>
      <c r="BTC89" s="0"/>
      <c r="BTD89" s="0"/>
      <c r="BTE89" s="0"/>
      <c r="BTF89" s="0"/>
      <c r="BTG89" s="0"/>
      <c r="BTH89" s="0"/>
      <c r="BTI89" s="0"/>
      <c r="BTJ89" s="0"/>
      <c r="BTK89" s="0"/>
      <c r="BTL89" s="0"/>
      <c r="BTM89" s="0"/>
      <c r="BTN89" s="0"/>
      <c r="BTO89" s="0"/>
      <c r="BTP89" s="0"/>
      <c r="BTQ89" s="0"/>
      <c r="BTR89" s="0"/>
      <c r="BTS89" s="0"/>
      <c r="BTT89" s="0"/>
      <c r="BTU89" s="0"/>
      <c r="BTV89" s="0"/>
      <c r="BTW89" s="0"/>
      <c r="BTX89" s="0"/>
      <c r="BTY89" s="0"/>
      <c r="BTZ89" s="0"/>
      <c r="BUA89" s="0"/>
      <c r="BUB89" s="0"/>
      <c r="BUC89" s="0"/>
      <c r="BUD89" s="0"/>
      <c r="BUE89" s="0"/>
      <c r="BUF89" s="0"/>
      <c r="BUG89" s="0"/>
      <c r="BUH89" s="0"/>
      <c r="BUI89" s="0"/>
      <c r="BUJ89" s="0"/>
      <c r="BUK89" s="0"/>
      <c r="BUL89" s="0"/>
      <c r="BUM89" s="0"/>
      <c r="BUN89" s="0"/>
      <c r="BUO89" s="0"/>
      <c r="BUP89" s="0"/>
      <c r="BUQ89" s="0"/>
      <c r="BUR89" s="0"/>
      <c r="BUS89" s="0"/>
      <c r="BUT89" s="0"/>
      <c r="BUU89" s="0"/>
      <c r="BUV89" s="0"/>
      <c r="BUW89" s="0"/>
      <c r="BUX89" s="0"/>
      <c r="BUY89" s="0"/>
      <c r="BUZ89" s="0"/>
      <c r="BVA89" s="0"/>
      <c r="BVB89" s="0"/>
      <c r="BVC89" s="0"/>
      <c r="BVD89" s="0"/>
      <c r="BVE89" s="0"/>
      <c r="BVF89" s="0"/>
      <c r="BVG89" s="0"/>
      <c r="BVH89" s="0"/>
      <c r="BVI89" s="0"/>
      <c r="BVJ89" s="0"/>
      <c r="BVK89" s="0"/>
      <c r="BVL89" s="0"/>
      <c r="BVM89" s="0"/>
      <c r="BVN89" s="0"/>
      <c r="BVO89" s="0"/>
      <c r="BVP89" s="0"/>
      <c r="BVQ89" s="0"/>
      <c r="BVR89" s="0"/>
      <c r="BVS89" s="0"/>
      <c r="BVT89" s="0"/>
      <c r="BVU89" s="0"/>
      <c r="BVV89" s="0"/>
      <c r="BVW89" s="0"/>
      <c r="BVX89" s="0"/>
      <c r="BVY89" s="0"/>
      <c r="BVZ89" s="0"/>
      <c r="BWA89" s="0"/>
      <c r="BWB89" s="0"/>
      <c r="BWC89" s="0"/>
      <c r="BWD89" s="0"/>
      <c r="BWE89" s="0"/>
      <c r="BWF89" s="0"/>
      <c r="BWG89" s="0"/>
      <c r="BWH89" s="0"/>
      <c r="BWI89" s="0"/>
      <c r="BWJ89" s="0"/>
      <c r="BWK89" s="0"/>
      <c r="BWL89" s="0"/>
      <c r="BWM89" s="0"/>
      <c r="BWN89" s="0"/>
      <c r="BWO89" s="0"/>
      <c r="BWP89" s="0"/>
      <c r="BWQ89" s="0"/>
      <c r="BWR89" s="0"/>
      <c r="BWS89" s="0"/>
      <c r="BWT89" s="0"/>
      <c r="BWU89" s="0"/>
      <c r="BWV89" s="0"/>
      <c r="BWW89" s="0"/>
      <c r="BWX89" s="0"/>
      <c r="BWY89" s="0"/>
      <c r="BWZ89" s="0"/>
      <c r="BXA89" s="0"/>
      <c r="BXB89" s="0"/>
      <c r="BXC89" s="0"/>
      <c r="BXD89" s="0"/>
      <c r="BXE89" s="0"/>
      <c r="BXF89" s="0"/>
      <c r="BXG89" s="0"/>
      <c r="BXH89" s="0"/>
      <c r="BXI89" s="0"/>
      <c r="BXJ89" s="0"/>
      <c r="BXK89" s="0"/>
      <c r="BXL89" s="0"/>
      <c r="BXM89" s="0"/>
      <c r="BXN89" s="0"/>
      <c r="BXO89" s="0"/>
      <c r="BXP89" s="0"/>
      <c r="BXQ89" s="0"/>
      <c r="BXR89" s="0"/>
      <c r="BXS89" s="0"/>
      <c r="BXT89" s="0"/>
      <c r="BXU89" s="0"/>
      <c r="BXV89" s="0"/>
      <c r="BXW89" s="0"/>
      <c r="BXX89" s="0"/>
      <c r="BXY89" s="0"/>
      <c r="BXZ89" s="0"/>
      <c r="BYA89" s="0"/>
      <c r="BYB89" s="0"/>
      <c r="BYC89" s="0"/>
      <c r="BYD89" s="0"/>
      <c r="BYE89" s="0"/>
      <c r="BYF89" s="0"/>
      <c r="BYG89" s="0"/>
      <c r="BYH89" s="0"/>
      <c r="BYI89" s="0"/>
      <c r="BYJ89" s="0"/>
      <c r="BYK89" s="0"/>
      <c r="BYL89" s="0"/>
      <c r="BYM89" s="0"/>
      <c r="BYN89" s="0"/>
      <c r="BYO89" s="0"/>
      <c r="BYP89" s="0"/>
      <c r="BYQ89" s="0"/>
      <c r="BYR89" s="0"/>
      <c r="BYS89" s="0"/>
      <c r="BYT89" s="0"/>
      <c r="BYU89" s="0"/>
      <c r="BYV89" s="0"/>
      <c r="BYW89" s="0"/>
      <c r="BYX89" s="0"/>
      <c r="BYY89" s="0"/>
      <c r="BYZ89" s="0"/>
      <c r="BZA89" s="0"/>
      <c r="BZB89" s="0"/>
      <c r="BZC89" s="0"/>
      <c r="BZD89" s="0"/>
      <c r="BZE89" s="0"/>
      <c r="BZF89" s="0"/>
      <c r="BZG89" s="0"/>
      <c r="BZH89" s="0"/>
      <c r="BZI89" s="0"/>
      <c r="BZJ89" s="0"/>
      <c r="BZK89" s="0"/>
      <c r="BZL89" s="0"/>
      <c r="BZM89" s="0"/>
      <c r="BZN89" s="0"/>
      <c r="BZO89" s="0"/>
      <c r="BZP89" s="0"/>
      <c r="BZQ89" s="0"/>
      <c r="BZR89" s="0"/>
      <c r="BZS89" s="0"/>
      <c r="BZT89" s="0"/>
      <c r="BZU89" s="0"/>
      <c r="BZV89" s="0"/>
      <c r="BZW89" s="0"/>
      <c r="BZX89" s="0"/>
      <c r="BZY89" s="0"/>
      <c r="BZZ89" s="0"/>
      <c r="CAA89" s="0"/>
      <c r="CAB89" s="0"/>
      <c r="CAC89" s="0"/>
      <c r="CAD89" s="0"/>
      <c r="CAE89" s="0"/>
      <c r="CAF89" s="0"/>
      <c r="CAG89" s="0"/>
      <c r="CAH89" s="0"/>
      <c r="CAI89" s="0"/>
      <c r="CAJ89" s="0"/>
      <c r="CAK89" s="0"/>
      <c r="CAL89" s="0"/>
      <c r="CAM89" s="0"/>
      <c r="CAN89" s="0"/>
      <c r="CAO89" s="0"/>
      <c r="CAP89" s="0"/>
      <c r="CAQ89" s="0"/>
      <c r="CAR89" s="0"/>
      <c r="CAS89" s="0"/>
      <c r="CAT89" s="0"/>
      <c r="CAU89" s="0"/>
      <c r="CAV89" s="0"/>
      <c r="CAW89" s="0"/>
      <c r="CAX89" s="0"/>
      <c r="CAY89" s="0"/>
      <c r="CAZ89" s="0"/>
      <c r="CBA89" s="0"/>
      <c r="CBB89" s="0"/>
      <c r="CBC89" s="0"/>
      <c r="CBD89" s="0"/>
      <c r="CBE89" s="0"/>
      <c r="CBF89" s="0"/>
      <c r="CBG89" s="0"/>
      <c r="CBH89" s="0"/>
      <c r="CBI89" s="0"/>
      <c r="CBJ89" s="0"/>
      <c r="CBK89" s="0"/>
      <c r="CBL89" s="0"/>
      <c r="CBM89" s="0"/>
      <c r="CBN89" s="0"/>
      <c r="CBO89" s="0"/>
      <c r="CBP89" s="0"/>
      <c r="CBQ89" s="0"/>
      <c r="CBR89" s="0"/>
      <c r="CBS89" s="0"/>
      <c r="CBT89" s="0"/>
      <c r="CBU89" s="0"/>
      <c r="CBV89" s="0"/>
      <c r="CBW89" s="0"/>
      <c r="CBX89" s="0"/>
      <c r="CBY89" s="0"/>
      <c r="CBZ89" s="0"/>
      <c r="CCA89" s="0"/>
      <c r="CCB89" s="0"/>
      <c r="CCC89" s="0"/>
      <c r="CCD89" s="0"/>
      <c r="CCE89" s="0"/>
      <c r="CCF89" s="0"/>
      <c r="CCG89" s="0"/>
      <c r="CCH89" s="0"/>
      <c r="CCI89" s="0"/>
      <c r="CCJ89" s="0"/>
      <c r="CCK89" s="0"/>
      <c r="CCL89" s="0"/>
      <c r="CCM89" s="0"/>
      <c r="CCN89" s="0"/>
      <c r="CCO89" s="0"/>
      <c r="CCP89" s="0"/>
      <c r="CCQ89" s="0"/>
      <c r="CCR89" s="0"/>
      <c r="CCS89" s="0"/>
      <c r="CCT89" s="0"/>
      <c r="CCU89" s="0"/>
      <c r="CCV89" s="0"/>
      <c r="CCW89" s="0"/>
      <c r="CCX89" s="0"/>
      <c r="CCY89" s="0"/>
      <c r="CCZ89" s="0"/>
      <c r="CDA89" s="0"/>
      <c r="CDB89" s="0"/>
      <c r="CDC89" s="0"/>
      <c r="CDD89" s="0"/>
      <c r="CDE89" s="0"/>
      <c r="CDF89" s="0"/>
      <c r="CDG89" s="0"/>
      <c r="CDH89" s="0"/>
      <c r="CDI89" s="0"/>
      <c r="CDJ89" s="0"/>
      <c r="CDK89" s="0"/>
      <c r="CDL89" s="0"/>
      <c r="CDM89" s="0"/>
      <c r="CDN89" s="0"/>
      <c r="CDO89" s="0"/>
      <c r="CDP89" s="0"/>
      <c r="CDQ89" s="0"/>
      <c r="CDR89" s="0"/>
      <c r="CDS89" s="0"/>
      <c r="CDT89" s="0"/>
      <c r="CDU89" s="0"/>
      <c r="CDV89" s="0"/>
      <c r="CDW89" s="0"/>
      <c r="CDX89" s="0"/>
      <c r="CDY89" s="0"/>
      <c r="CDZ89" s="0"/>
      <c r="CEA89" s="0"/>
      <c r="CEB89" s="0"/>
      <c r="CEC89" s="0"/>
      <c r="CED89" s="0"/>
      <c r="CEE89" s="0"/>
      <c r="CEF89" s="0"/>
      <c r="CEG89" s="0"/>
      <c r="CEH89" s="0"/>
      <c r="CEI89" s="0"/>
      <c r="CEJ89" s="0"/>
      <c r="CEK89" s="0"/>
      <c r="CEL89" s="0"/>
      <c r="CEM89" s="0"/>
      <c r="CEN89" s="0"/>
      <c r="CEO89" s="0"/>
      <c r="CEP89" s="0"/>
      <c r="CEQ89" s="0"/>
      <c r="CER89" s="0"/>
      <c r="CES89" s="0"/>
      <c r="CET89" s="0"/>
      <c r="CEU89" s="0"/>
      <c r="CEV89" s="0"/>
      <c r="CEW89" s="0"/>
      <c r="CEX89" s="0"/>
      <c r="CEY89" s="0"/>
      <c r="CEZ89" s="0"/>
      <c r="CFA89" s="0"/>
      <c r="CFB89" s="0"/>
      <c r="CFC89" s="0"/>
      <c r="CFD89" s="0"/>
      <c r="CFE89" s="0"/>
      <c r="CFF89" s="0"/>
      <c r="CFG89" s="0"/>
      <c r="CFH89" s="0"/>
      <c r="CFI89" s="0"/>
      <c r="CFJ89" s="0"/>
      <c r="CFK89" s="0"/>
      <c r="CFL89" s="0"/>
      <c r="CFM89" s="0"/>
      <c r="CFN89" s="0"/>
      <c r="CFO89" s="0"/>
      <c r="CFP89" s="0"/>
      <c r="CFQ89" s="0"/>
      <c r="CFR89" s="0"/>
      <c r="CFS89" s="0"/>
      <c r="CFT89" s="0"/>
      <c r="CFU89" s="0"/>
      <c r="CFV89" s="0"/>
      <c r="CFW89" s="0"/>
      <c r="CFX89" s="0"/>
      <c r="CFY89" s="0"/>
      <c r="CFZ89" s="0"/>
      <c r="CGA89" s="0"/>
      <c r="CGB89" s="0"/>
      <c r="CGC89" s="0"/>
      <c r="CGD89" s="0"/>
      <c r="CGE89" s="0"/>
      <c r="CGF89" s="0"/>
      <c r="CGG89" s="0"/>
      <c r="CGH89" s="0"/>
      <c r="CGI89" s="0"/>
      <c r="CGJ89" s="0"/>
      <c r="CGK89" s="0"/>
      <c r="CGL89" s="0"/>
      <c r="CGM89" s="0"/>
      <c r="CGN89" s="0"/>
      <c r="CGO89" s="0"/>
      <c r="CGP89" s="0"/>
      <c r="CGQ89" s="0"/>
      <c r="CGR89" s="0"/>
      <c r="CGS89" s="0"/>
      <c r="CGT89" s="0"/>
      <c r="CGU89" s="0"/>
      <c r="CGV89" s="0"/>
      <c r="CGW89" s="0"/>
      <c r="CGX89" s="0"/>
      <c r="CGY89" s="0"/>
      <c r="CGZ89" s="0"/>
      <c r="CHA89" s="0"/>
      <c r="CHB89" s="0"/>
      <c r="CHC89" s="0"/>
      <c r="CHD89" s="0"/>
      <c r="CHE89" s="0"/>
      <c r="CHF89" s="0"/>
      <c r="CHG89" s="0"/>
      <c r="CHH89" s="0"/>
      <c r="CHI89" s="0"/>
      <c r="CHJ89" s="0"/>
      <c r="CHK89" s="0"/>
      <c r="CHL89" s="0"/>
      <c r="CHM89" s="0"/>
      <c r="CHN89" s="0"/>
      <c r="CHO89" s="0"/>
      <c r="CHP89" s="0"/>
      <c r="CHQ89" s="0"/>
      <c r="CHR89" s="0"/>
      <c r="CHS89" s="0"/>
      <c r="CHT89" s="0"/>
      <c r="CHU89" s="0"/>
      <c r="CHV89" s="0"/>
      <c r="CHW89" s="0"/>
      <c r="CHX89" s="0"/>
      <c r="CHY89" s="0"/>
      <c r="CHZ89" s="0"/>
      <c r="CIA89" s="0"/>
      <c r="CIB89" s="0"/>
      <c r="CIC89" s="0"/>
      <c r="CID89" s="0"/>
      <c r="CIE89" s="0"/>
      <c r="CIF89" s="0"/>
      <c r="CIG89" s="0"/>
      <c r="CIH89" s="0"/>
      <c r="CII89" s="0"/>
      <c r="CIJ89" s="0"/>
      <c r="CIK89" s="0"/>
      <c r="CIL89" s="0"/>
      <c r="CIM89" s="0"/>
      <c r="CIN89" s="0"/>
      <c r="CIO89" s="0"/>
      <c r="CIP89" s="0"/>
      <c r="CIQ89" s="0"/>
      <c r="CIR89" s="0"/>
      <c r="CIS89" s="0"/>
      <c r="CIT89" s="0"/>
      <c r="CIU89" s="0"/>
      <c r="CIV89" s="0"/>
      <c r="CIW89" s="0"/>
      <c r="CIX89" s="0"/>
      <c r="CIY89" s="0"/>
      <c r="CIZ89" s="0"/>
      <c r="CJA89" s="0"/>
      <c r="CJB89" s="0"/>
      <c r="CJC89" s="0"/>
      <c r="CJD89" s="0"/>
      <c r="CJE89" s="0"/>
      <c r="CJF89" s="0"/>
      <c r="CJG89" s="0"/>
      <c r="CJH89" s="0"/>
      <c r="CJI89" s="0"/>
      <c r="CJJ89" s="0"/>
      <c r="CJK89" s="0"/>
      <c r="CJL89" s="0"/>
      <c r="CJM89" s="0"/>
      <c r="CJN89" s="0"/>
      <c r="CJO89" s="0"/>
      <c r="CJP89" s="0"/>
      <c r="CJQ89" s="0"/>
      <c r="CJR89" s="0"/>
      <c r="CJS89" s="0"/>
      <c r="CJT89" s="0"/>
      <c r="CJU89" s="0"/>
      <c r="CJV89" s="0"/>
      <c r="CJW89" s="0"/>
      <c r="CJX89" s="0"/>
      <c r="CJY89" s="0"/>
      <c r="CJZ89" s="0"/>
      <c r="CKA89" s="0"/>
      <c r="CKB89" s="0"/>
      <c r="CKC89" s="0"/>
      <c r="CKD89" s="0"/>
      <c r="CKE89" s="0"/>
      <c r="CKF89" s="0"/>
      <c r="CKG89" s="0"/>
      <c r="CKH89" s="0"/>
      <c r="CKI89" s="0"/>
      <c r="CKJ89" s="0"/>
      <c r="CKK89" s="0"/>
      <c r="CKL89" s="0"/>
      <c r="CKM89" s="0"/>
      <c r="CKN89" s="0"/>
      <c r="CKO89" s="0"/>
      <c r="CKP89" s="0"/>
      <c r="CKQ89" s="0"/>
      <c r="CKR89" s="0"/>
      <c r="CKS89" s="0"/>
      <c r="CKT89" s="0"/>
      <c r="CKU89" s="0"/>
      <c r="CKV89" s="0"/>
      <c r="CKW89" s="0"/>
      <c r="CKX89" s="0"/>
      <c r="CKY89" s="0"/>
      <c r="CKZ89" s="0"/>
      <c r="CLA89" s="0"/>
      <c r="CLB89" s="0"/>
      <c r="CLC89" s="0"/>
      <c r="CLD89" s="0"/>
      <c r="CLE89" s="0"/>
      <c r="CLF89" s="0"/>
      <c r="CLG89" s="0"/>
      <c r="CLH89" s="0"/>
      <c r="CLI89" s="0"/>
      <c r="CLJ89" s="0"/>
      <c r="CLK89" s="0"/>
      <c r="CLL89" s="0"/>
      <c r="CLM89" s="0"/>
      <c r="CLN89" s="0"/>
      <c r="CLO89" s="0"/>
      <c r="CLP89" s="0"/>
      <c r="CLQ89" s="0"/>
      <c r="CLR89" s="0"/>
      <c r="CLS89" s="0"/>
      <c r="CLT89" s="0"/>
      <c r="CLU89" s="0"/>
      <c r="CLV89" s="0"/>
      <c r="CLW89" s="0"/>
      <c r="CLX89" s="0"/>
      <c r="CLY89" s="0"/>
      <c r="CLZ89" s="0"/>
      <c r="CMA89" s="0"/>
      <c r="CMB89" s="0"/>
      <c r="CMC89" s="0"/>
      <c r="CMD89" s="0"/>
      <c r="CME89" s="0"/>
      <c r="CMF89" s="0"/>
      <c r="CMG89" s="0"/>
      <c r="CMH89" s="0"/>
      <c r="CMI89" s="0"/>
      <c r="CMJ89" s="0"/>
      <c r="CMK89" s="0"/>
      <c r="CML89" s="0"/>
      <c r="CMM89" s="0"/>
      <c r="CMN89" s="0"/>
      <c r="CMO89" s="0"/>
      <c r="CMP89" s="0"/>
      <c r="CMQ89" s="0"/>
      <c r="CMR89" s="0"/>
      <c r="CMS89" s="0"/>
      <c r="CMT89" s="0"/>
      <c r="CMU89" s="0"/>
      <c r="CMV89" s="0"/>
      <c r="CMW89" s="0"/>
      <c r="CMX89" s="0"/>
      <c r="CMY89" s="0"/>
      <c r="CMZ89" s="0"/>
      <c r="CNA89" s="0"/>
      <c r="CNB89" s="0"/>
      <c r="CNC89" s="0"/>
      <c r="CND89" s="0"/>
      <c r="CNE89" s="0"/>
      <c r="CNF89" s="0"/>
      <c r="CNG89" s="0"/>
      <c r="CNH89" s="0"/>
      <c r="CNI89" s="0"/>
      <c r="CNJ89" s="0"/>
      <c r="CNK89" s="0"/>
      <c r="CNL89" s="0"/>
      <c r="CNM89" s="0"/>
      <c r="CNN89" s="0"/>
      <c r="CNO89" s="0"/>
      <c r="CNP89" s="0"/>
      <c r="CNQ89" s="0"/>
      <c r="CNR89" s="0"/>
      <c r="CNS89" s="0"/>
      <c r="CNT89" s="0"/>
      <c r="CNU89" s="0"/>
      <c r="CNV89" s="0"/>
      <c r="CNW89" s="0"/>
      <c r="CNX89" s="0"/>
      <c r="CNY89" s="0"/>
      <c r="CNZ89" s="0"/>
      <c r="COA89" s="0"/>
      <c r="COB89" s="0"/>
      <c r="COC89" s="0"/>
      <c r="COD89" s="0"/>
      <c r="COE89" s="0"/>
      <c r="COF89" s="0"/>
      <c r="COG89" s="0"/>
      <c r="COH89" s="0"/>
      <c r="COI89" s="0"/>
      <c r="COJ89" s="0"/>
      <c r="COK89" s="0"/>
      <c r="COL89" s="0"/>
      <c r="COM89" s="0"/>
      <c r="CON89" s="0"/>
      <c r="COO89" s="0"/>
      <c r="COP89" s="0"/>
      <c r="COQ89" s="0"/>
      <c r="COR89" s="0"/>
      <c r="COS89" s="0"/>
      <c r="COT89" s="0"/>
      <c r="COU89" s="0"/>
      <c r="COV89" s="0"/>
      <c r="COW89" s="0"/>
      <c r="COX89" s="0"/>
      <c r="COY89" s="0"/>
      <c r="COZ89" s="0"/>
      <c r="CPA89" s="0"/>
      <c r="CPB89" s="0"/>
      <c r="CPC89" s="0"/>
      <c r="CPD89" s="0"/>
      <c r="CPE89" s="0"/>
      <c r="CPF89" s="0"/>
      <c r="CPG89" s="0"/>
      <c r="CPH89" s="0"/>
      <c r="CPI89" s="0"/>
      <c r="CPJ89" s="0"/>
      <c r="CPK89" s="0"/>
      <c r="CPL89" s="0"/>
      <c r="CPM89" s="0"/>
      <c r="CPN89" s="0"/>
      <c r="CPO89" s="0"/>
      <c r="CPP89" s="0"/>
      <c r="CPQ89" s="0"/>
      <c r="CPR89" s="0"/>
      <c r="CPS89" s="0"/>
      <c r="CPT89" s="0"/>
      <c r="CPU89" s="0"/>
      <c r="CPV89" s="0"/>
      <c r="CPW89" s="0"/>
      <c r="CPX89" s="0"/>
      <c r="CPY89" s="0"/>
      <c r="CPZ89" s="0"/>
      <c r="CQA89" s="0"/>
      <c r="CQB89" s="0"/>
      <c r="CQC89" s="0"/>
      <c r="CQD89" s="0"/>
      <c r="CQE89" s="0"/>
      <c r="CQF89" s="0"/>
      <c r="CQG89" s="0"/>
      <c r="CQH89" s="0"/>
      <c r="CQI89" s="0"/>
      <c r="CQJ89" s="0"/>
      <c r="CQK89" s="0"/>
      <c r="CQL89" s="0"/>
      <c r="CQM89" s="0"/>
      <c r="CQN89" s="0"/>
      <c r="CQO89" s="0"/>
      <c r="CQP89" s="0"/>
      <c r="CQQ89" s="0"/>
      <c r="CQR89" s="0"/>
      <c r="CQS89" s="0"/>
      <c r="CQT89" s="0"/>
      <c r="CQU89" s="0"/>
      <c r="CQV89" s="0"/>
      <c r="CQW89" s="0"/>
      <c r="CQX89" s="0"/>
      <c r="CQY89" s="0"/>
      <c r="CQZ89" s="0"/>
      <c r="CRA89" s="0"/>
      <c r="CRB89" s="0"/>
      <c r="CRC89" s="0"/>
      <c r="CRD89" s="0"/>
      <c r="CRE89" s="0"/>
      <c r="CRF89" s="0"/>
      <c r="CRG89" s="0"/>
      <c r="CRH89" s="0"/>
      <c r="CRI89" s="0"/>
      <c r="CRJ89" s="0"/>
      <c r="CRK89" s="0"/>
      <c r="CRL89" s="0"/>
      <c r="CRM89" s="0"/>
      <c r="CRN89" s="0"/>
      <c r="CRO89" s="0"/>
      <c r="CRP89" s="0"/>
      <c r="CRQ89" s="0"/>
      <c r="CRR89" s="0"/>
      <c r="CRS89" s="0"/>
      <c r="CRT89" s="0"/>
      <c r="CRU89" s="0"/>
      <c r="CRV89" s="0"/>
      <c r="CRW89" s="0"/>
      <c r="CRX89" s="0"/>
      <c r="CRY89" s="0"/>
      <c r="CRZ89" s="0"/>
      <c r="CSA89" s="0"/>
      <c r="CSB89" s="0"/>
      <c r="CSC89" s="0"/>
      <c r="CSD89" s="0"/>
      <c r="CSE89" s="0"/>
      <c r="CSF89" s="0"/>
      <c r="CSG89" s="0"/>
      <c r="CSH89" s="0"/>
      <c r="CSI89" s="0"/>
      <c r="CSJ89" s="0"/>
      <c r="CSK89" s="0"/>
      <c r="CSL89" s="0"/>
      <c r="CSM89" s="0"/>
      <c r="CSN89" s="0"/>
      <c r="CSO89" s="0"/>
      <c r="CSP89" s="0"/>
      <c r="CSQ89" s="0"/>
      <c r="CSR89" s="0"/>
      <c r="CSS89" s="0"/>
      <c r="CST89" s="0"/>
      <c r="CSU89" s="0"/>
      <c r="CSV89" s="0"/>
      <c r="CSW89" s="0"/>
      <c r="CSX89" s="0"/>
      <c r="CSY89" s="0"/>
      <c r="CSZ89" s="0"/>
      <c r="CTA89" s="0"/>
      <c r="CTB89" s="0"/>
      <c r="CTC89" s="0"/>
      <c r="CTD89" s="0"/>
      <c r="CTE89" s="0"/>
      <c r="CTF89" s="0"/>
      <c r="CTG89" s="0"/>
      <c r="CTH89" s="0"/>
      <c r="CTI89" s="0"/>
      <c r="CTJ89" s="0"/>
      <c r="CTK89" s="0"/>
      <c r="CTL89" s="0"/>
      <c r="CTM89" s="0"/>
      <c r="CTN89" s="0"/>
      <c r="CTO89" s="0"/>
      <c r="CTP89" s="0"/>
      <c r="CTQ89" s="0"/>
      <c r="CTR89" s="0"/>
      <c r="CTS89" s="0"/>
      <c r="CTT89" s="0"/>
      <c r="CTU89" s="0"/>
      <c r="CTV89" s="0"/>
      <c r="CTW89" s="0"/>
      <c r="CTX89" s="0"/>
      <c r="CTY89" s="0"/>
      <c r="CTZ89" s="0"/>
      <c r="CUA89" s="0"/>
      <c r="CUB89" s="0"/>
      <c r="CUC89" s="0"/>
      <c r="CUD89" s="0"/>
      <c r="CUE89" s="0"/>
      <c r="CUF89" s="0"/>
      <c r="CUG89" s="0"/>
      <c r="CUH89" s="0"/>
      <c r="CUI89" s="0"/>
      <c r="CUJ89" s="0"/>
      <c r="CUK89" s="0"/>
      <c r="CUL89" s="0"/>
      <c r="CUM89" s="0"/>
      <c r="CUN89" s="0"/>
      <c r="CUO89" s="0"/>
      <c r="CUP89" s="0"/>
      <c r="CUQ89" s="0"/>
      <c r="CUR89" s="0"/>
      <c r="CUS89" s="0"/>
      <c r="CUT89" s="0"/>
      <c r="CUU89" s="0"/>
      <c r="CUV89" s="0"/>
      <c r="CUW89" s="0"/>
      <c r="CUX89" s="0"/>
      <c r="CUY89" s="0"/>
      <c r="CUZ89" s="0"/>
      <c r="CVA89" s="0"/>
      <c r="CVB89" s="0"/>
      <c r="CVC89" s="0"/>
      <c r="CVD89" s="0"/>
      <c r="CVE89" s="0"/>
      <c r="CVF89" s="0"/>
      <c r="CVG89" s="0"/>
      <c r="CVH89" s="0"/>
      <c r="CVI89" s="0"/>
      <c r="CVJ89" s="0"/>
      <c r="CVK89" s="0"/>
      <c r="CVL89" s="0"/>
      <c r="CVM89" s="0"/>
      <c r="CVN89" s="0"/>
      <c r="CVO89" s="0"/>
      <c r="CVP89" s="0"/>
      <c r="CVQ89" s="0"/>
      <c r="CVR89" s="0"/>
      <c r="CVS89" s="0"/>
      <c r="CVT89" s="0"/>
      <c r="CVU89" s="0"/>
      <c r="CVV89" s="0"/>
      <c r="CVW89" s="0"/>
      <c r="CVX89" s="0"/>
      <c r="CVY89" s="0"/>
      <c r="CVZ89" s="0"/>
      <c r="CWA89" s="0"/>
      <c r="CWB89" s="0"/>
      <c r="CWC89" s="0"/>
      <c r="CWD89" s="0"/>
      <c r="CWE89" s="0"/>
      <c r="CWF89" s="0"/>
      <c r="CWG89" s="0"/>
      <c r="CWH89" s="0"/>
      <c r="CWI89" s="0"/>
      <c r="CWJ89" s="0"/>
      <c r="CWK89" s="0"/>
      <c r="CWL89" s="0"/>
      <c r="CWM89" s="0"/>
      <c r="CWN89" s="0"/>
      <c r="CWO89" s="0"/>
      <c r="CWP89" s="0"/>
      <c r="CWQ89" s="0"/>
      <c r="CWR89" s="0"/>
      <c r="CWS89" s="0"/>
      <c r="CWT89" s="0"/>
      <c r="CWU89" s="0"/>
      <c r="CWV89" s="0"/>
      <c r="CWW89" s="0"/>
      <c r="CWX89" s="0"/>
      <c r="CWY89" s="0"/>
      <c r="CWZ89" s="0"/>
      <c r="CXA89" s="0"/>
      <c r="CXB89" s="0"/>
      <c r="CXC89" s="0"/>
      <c r="CXD89" s="0"/>
      <c r="CXE89" s="0"/>
      <c r="CXF89" s="0"/>
      <c r="CXG89" s="0"/>
      <c r="CXH89" s="0"/>
      <c r="CXI89" s="0"/>
      <c r="CXJ89" s="0"/>
      <c r="CXK89" s="0"/>
      <c r="CXL89" s="0"/>
      <c r="CXM89" s="0"/>
      <c r="CXN89" s="0"/>
      <c r="CXO89" s="0"/>
      <c r="CXP89" s="0"/>
      <c r="CXQ89" s="0"/>
      <c r="CXR89" s="0"/>
      <c r="CXS89" s="0"/>
      <c r="CXT89" s="0"/>
      <c r="CXU89" s="0"/>
      <c r="CXV89" s="0"/>
      <c r="CXW89" s="0"/>
      <c r="CXX89" s="0"/>
      <c r="CXY89" s="0"/>
      <c r="CXZ89" s="0"/>
      <c r="CYA89" s="0"/>
      <c r="CYB89" s="0"/>
      <c r="CYC89" s="0"/>
      <c r="CYD89" s="0"/>
      <c r="CYE89" s="0"/>
      <c r="CYF89" s="0"/>
      <c r="CYG89" s="0"/>
      <c r="CYH89" s="0"/>
      <c r="CYI89" s="0"/>
      <c r="CYJ89" s="0"/>
      <c r="CYK89" s="0"/>
      <c r="CYL89" s="0"/>
      <c r="CYM89" s="0"/>
      <c r="CYN89" s="0"/>
      <c r="CYO89" s="0"/>
      <c r="CYP89" s="0"/>
      <c r="CYQ89" s="0"/>
      <c r="CYR89" s="0"/>
      <c r="CYS89" s="0"/>
      <c r="CYT89" s="0"/>
      <c r="CYU89" s="0"/>
      <c r="CYV89" s="0"/>
      <c r="CYW89" s="0"/>
      <c r="CYX89" s="0"/>
      <c r="CYY89" s="0"/>
      <c r="CYZ89" s="0"/>
      <c r="CZA89" s="0"/>
      <c r="CZB89" s="0"/>
      <c r="CZC89" s="0"/>
      <c r="CZD89" s="0"/>
      <c r="CZE89" s="0"/>
      <c r="CZF89" s="0"/>
      <c r="CZG89" s="0"/>
      <c r="CZH89" s="0"/>
      <c r="CZI89" s="0"/>
      <c r="CZJ89" s="0"/>
      <c r="CZK89" s="0"/>
      <c r="CZL89" s="0"/>
      <c r="CZM89" s="0"/>
      <c r="CZN89" s="0"/>
      <c r="CZO89" s="0"/>
      <c r="CZP89" s="0"/>
      <c r="CZQ89" s="0"/>
      <c r="CZR89" s="0"/>
      <c r="CZS89" s="0"/>
      <c r="CZT89" s="0"/>
      <c r="CZU89" s="0"/>
      <c r="CZV89" s="0"/>
      <c r="CZW89" s="0"/>
      <c r="CZX89" s="0"/>
      <c r="CZY89" s="0"/>
      <c r="CZZ89" s="0"/>
      <c r="DAA89" s="0"/>
      <c r="DAB89" s="0"/>
      <c r="DAC89" s="0"/>
      <c r="DAD89" s="0"/>
      <c r="DAE89" s="0"/>
      <c r="DAF89" s="0"/>
      <c r="DAG89" s="0"/>
      <c r="DAH89" s="0"/>
      <c r="DAI89" s="0"/>
      <c r="DAJ89" s="0"/>
      <c r="DAK89" s="0"/>
      <c r="DAL89" s="0"/>
      <c r="DAM89" s="0"/>
      <c r="DAN89" s="0"/>
      <c r="DAO89" s="0"/>
      <c r="DAP89" s="0"/>
      <c r="DAQ89" s="0"/>
      <c r="DAR89" s="0"/>
      <c r="DAS89" s="0"/>
      <c r="DAT89" s="0"/>
      <c r="DAU89" s="0"/>
      <c r="DAV89" s="0"/>
      <c r="DAW89" s="0"/>
      <c r="DAX89" s="0"/>
      <c r="DAY89" s="0"/>
      <c r="DAZ89" s="0"/>
      <c r="DBA89" s="0"/>
      <c r="DBB89" s="0"/>
      <c r="DBC89" s="0"/>
      <c r="DBD89" s="0"/>
      <c r="DBE89" s="0"/>
      <c r="DBF89" s="0"/>
      <c r="DBG89" s="0"/>
      <c r="DBH89" s="0"/>
      <c r="DBI89" s="0"/>
      <c r="DBJ89" s="0"/>
      <c r="DBK89" s="0"/>
      <c r="DBL89" s="0"/>
      <c r="DBM89" s="0"/>
      <c r="DBN89" s="0"/>
      <c r="DBO89" s="0"/>
      <c r="DBP89" s="0"/>
      <c r="DBQ89" s="0"/>
      <c r="DBR89" s="0"/>
      <c r="DBS89" s="0"/>
      <c r="DBT89" s="0"/>
      <c r="DBU89" s="0"/>
      <c r="DBV89" s="0"/>
      <c r="DBW89" s="0"/>
      <c r="DBX89" s="0"/>
      <c r="DBY89" s="0"/>
      <c r="DBZ89" s="0"/>
      <c r="DCA89" s="0"/>
      <c r="DCB89" s="0"/>
      <c r="DCC89" s="0"/>
      <c r="DCD89" s="0"/>
      <c r="DCE89" s="0"/>
      <c r="DCF89" s="0"/>
      <c r="DCG89" s="0"/>
      <c r="DCH89" s="0"/>
      <c r="DCI89" s="0"/>
      <c r="DCJ89" s="0"/>
      <c r="DCK89" s="0"/>
      <c r="DCL89" s="0"/>
      <c r="DCM89" s="0"/>
      <c r="DCN89" s="0"/>
      <c r="DCO89" s="0"/>
      <c r="DCP89" s="0"/>
      <c r="DCQ89" s="0"/>
      <c r="DCR89" s="0"/>
      <c r="DCS89" s="0"/>
      <c r="DCT89" s="0"/>
      <c r="DCU89" s="0"/>
      <c r="DCV89" s="0"/>
      <c r="DCW89" s="0"/>
      <c r="DCX89" s="0"/>
      <c r="DCY89" s="0"/>
      <c r="DCZ89" s="0"/>
      <c r="DDA89" s="0"/>
      <c r="DDB89" s="0"/>
      <c r="DDC89" s="0"/>
      <c r="DDD89" s="0"/>
      <c r="DDE89" s="0"/>
      <c r="DDF89" s="0"/>
      <c r="DDG89" s="0"/>
      <c r="DDH89" s="0"/>
      <c r="DDI89" s="0"/>
      <c r="DDJ89" s="0"/>
      <c r="DDK89" s="0"/>
      <c r="DDL89" s="0"/>
      <c r="DDM89" s="0"/>
      <c r="DDN89" s="0"/>
      <c r="DDO89" s="0"/>
      <c r="DDP89" s="0"/>
      <c r="DDQ89" s="0"/>
      <c r="DDR89" s="0"/>
      <c r="DDS89" s="0"/>
      <c r="DDT89" s="0"/>
      <c r="DDU89" s="0"/>
      <c r="DDV89" s="0"/>
      <c r="DDW89" s="0"/>
      <c r="DDX89" s="0"/>
      <c r="DDY89" s="0"/>
      <c r="DDZ89" s="0"/>
      <c r="DEA89" s="0"/>
      <c r="DEB89" s="0"/>
      <c r="DEC89" s="0"/>
      <c r="DED89" s="0"/>
      <c r="DEE89" s="0"/>
      <c r="DEF89" s="0"/>
      <c r="DEG89" s="0"/>
      <c r="DEH89" s="0"/>
      <c r="DEI89" s="0"/>
      <c r="DEJ89" s="0"/>
      <c r="DEK89" s="0"/>
      <c r="DEL89" s="0"/>
      <c r="DEM89" s="0"/>
      <c r="DEN89" s="0"/>
      <c r="DEO89" s="0"/>
      <c r="DEP89" s="0"/>
      <c r="DEQ89" s="0"/>
      <c r="DER89" s="0"/>
      <c r="DES89" s="0"/>
      <c r="DET89" s="0"/>
      <c r="DEU89" s="0"/>
      <c r="DEV89" s="0"/>
      <c r="DEW89" s="0"/>
      <c r="DEX89" s="0"/>
      <c r="DEY89" s="0"/>
      <c r="DEZ89" s="0"/>
      <c r="DFA89" s="0"/>
      <c r="DFB89" s="0"/>
      <c r="DFC89" s="0"/>
      <c r="DFD89" s="0"/>
      <c r="DFE89" s="0"/>
      <c r="DFF89" s="0"/>
      <c r="DFG89" s="0"/>
      <c r="DFH89" s="0"/>
      <c r="DFI89" s="0"/>
      <c r="DFJ89" s="0"/>
      <c r="DFK89" s="0"/>
      <c r="DFL89" s="0"/>
      <c r="DFM89" s="0"/>
      <c r="DFN89" s="0"/>
      <c r="DFO89" s="0"/>
      <c r="DFP89" s="0"/>
      <c r="DFQ89" s="0"/>
      <c r="DFR89" s="0"/>
      <c r="DFS89" s="0"/>
      <c r="DFT89" s="0"/>
      <c r="DFU89" s="0"/>
      <c r="DFV89" s="0"/>
      <c r="DFW89" s="0"/>
      <c r="DFX89" s="0"/>
      <c r="DFY89" s="0"/>
      <c r="DFZ89" s="0"/>
      <c r="DGA89" s="0"/>
      <c r="DGB89" s="0"/>
      <c r="DGC89" s="0"/>
      <c r="DGD89" s="0"/>
      <c r="DGE89" s="0"/>
      <c r="DGF89" s="0"/>
      <c r="DGG89" s="0"/>
      <c r="DGH89" s="0"/>
      <c r="DGI89" s="0"/>
      <c r="DGJ89" s="0"/>
      <c r="DGK89" s="0"/>
      <c r="DGL89" s="0"/>
      <c r="DGM89" s="0"/>
      <c r="DGN89" s="0"/>
      <c r="DGO89" s="0"/>
      <c r="DGP89" s="0"/>
      <c r="DGQ89" s="0"/>
      <c r="DGR89" s="0"/>
      <c r="DGS89" s="0"/>
      <c r="DGT89" s="0"/>
      <c r="DGU89" s="0"/>
      <c r="DGV89" s="0"/>
      <c r="DGW89" s="0"/>
      <c r="DGX89" s="0"/>
      <c r="DGY89" s="0"/>
      <c r="DGZ89" s="0"/>
      <c r="DHA89" s="0"/>
      <c r="DHB89" s="0"/>
      <c r="DHC89" s="0"/>
      <c r="DHD89" s="0"/>
      <c r="DHE89" s="0"/>
      <c r="DHF89" s="0"/>
      <c r="DHG89" s="0"/>
      <c r="DHH89" s="0"/>
      <c r="DHI89" s="0"/>
      <c r="DHJ89" s="0"/>
      <c r="DHK89" s="0"/>
      <c r="DHL89" s="0"/>
      <c r="DHM89" s="0"/>
      <c r="DHN89" s="0"/>
      <c r="DHO89" s="0"/>
      <c r="DHP89" s="0"/>
      <c r="DHQ89" s="0"/>
      <c r="DHR89" s="0"/>
      <c r="DHS89" s="0"/>
      <c r="DHT89" s="0"/>
      <c r="DHU89" s="0"/>
      <c r="DHV89" s="0"/>
      <c r="DHW89" s="0"/>
      <c r="DHX89" s="0"/>
      <c r="DHY89" s="0"/>
      <c r="DHZ89" s="0"/>
      <c r="DIA89" s="0"/>
      <c r="DIB89" s="0"/>
      <c r="DIC89" s="0"/>
      <c r="DID89" s="0"/>
      <c r="DIE89" s="0"/>
      <c r="DIF89" s="0"/>
      <c r="DIG89" s="0"/>
      <c r="DIH89" s="0"/>
      <c r="DII89" s="0"/>
      <c r="DIJ89" s="0"/>
      <c r="DIK89" s="0"/>
      <c r="DIL89" s="0"/>
      <c r="DIM89" s="0"/>
      <c r="DIN89" s="0"/>
      <c r="DIO89" s="0"/>
      <c r="DIP89" s="0"/>
      <c r="DIQ89" s="0"/>
      <c r="DIR89" s="0"/>
      <c r="DIS89" s="0"/>
      <c r="DIT89" s="0"/>
      <c r="DIU89" s="0"/>
      <c r="DIV89" s="0"/>
      <c r="DIW89" s="0"/>
      <c r="DIX89" s="0"/>
      <c r="DIY89" s="0"/>
      <c r="DIZ89" s="0"/>
      <c r="DJA89" s="0"/>
      <c r="DJB89" s="0"/>
      <c r="DJC89" s="0"/>
      <c r="DJD89" s="0"/>
      <c r="DJE89" s="0"/>
      <c r="DJF89" s="0"/>
      <c r="DJG89" s="0"/>
      <c r="DJH89" s="0"/>
      <c r="DJI89" s="0"/>
      <c r="DJJ89" s="0"/>
      <c r="DJK89" s="0"/>
      <c r="DJL89" s="0"/>
      <c r="DJM89" s="0"/>
      <c r="DJN89" s="0"/>
      <c r="DJO89" s="0"/>
      <c r="DJP89" s="0"/>
      <c r="DJQ89" s="0"/>
      <c r="DJR89" s="0"/>
      <c r="DJS89" s="0"/>
      <c r="DJT89" s="0"/>
      <c r="DJU89" s="0"/>
      <c r="DJV89" s="0"/>
      <c r="DJW89" s="0"/>
      <c r="DJX89" s="0"/>
      <c r="DJY89" s="0"/>
      <c r="DJZ89" s="0"/>
      <c r="DKA89" s="0"/>
      <c r="DKB89" s="0"/>
      <c r="DKC89" s="0"/>
      <c r="DKD89" s="0"/>
      <c r="DKE89" s="0"/>
      <c r="DKF89" s="0"/>
      <c r="DKG89" s="0"/>
      <c r="DKH89" s="0"/>
      <c r="DKI89" s="0"/>
      <c r="DKJ89" s="0"/>
      <c r="DKK89" s="0"/>
      <c r="DKL89" s="0"/>
      <c r="DKM89" s="0"/>
      <c r="DKN89" s="0"/>
      <c r="DKO89" s="0"/>
      <c r="DKP89" s="0"/>
      <c r="DKQ89" s="0"/>
      <c r="DKR89" s="0"/>
      <c r="DKS89" s="0"/>
      <c r="DKT89" s="0"/>
      <c r="DKU89" s="0"/>
      <c r="DKV89" s="0"/>
      <c r="DKW89" s="0"/>
      <c r="DKX89" s="0"/>
      <c r="DKY89" s="0"/>
      <c r="DKZ89" s="0"/>
      <c r="DLA89" s="0"/>
      <c r="DLB89" s="0"/>
      <c r="DLC89" s="0"/>
      <c r="DLD89" s="0"/>
      <c r="DLE89" s="0"/>
      <c r="DLF89" s="0"/>
      <c r="DLG89" s="0"/>
      <c r="DLH89" s="0"/>
      <c r="DLI89" s="0"/>
      <c r="DLJ89" s="0"/>
      <c r="DLK89" s="0"/>
      <c r="DLL89" s="0"/>
      <c r="DLM89" s="0"/>
      <c r="DLN89" s="0"/>
      <c r="DLO89" s="0"/>
      <c r="DLP89" s="0"/>
      <c r="DLQ89" s="0"/>
      <c r="DLR89" s="0"/>
      <c r="DLS89" s="0"/>
      <c r="DLT89" s="0"/>
      <c r="DLU89" s="0"/>
      <c r="DLV89" s="0"/>
      <c r="DLW89" s="0"/>
      <c r="DLX89" s="0"/>
      <c r="DLY89" s="0"/>
      <c r="DLZ89" s="0"/>
      <c r="DMA89" s="0"/>
      <c r="DMB89" s="0"/>
      <c r="DMC89" s="0"/>
      <c r="DMD89" s="0"/>
      <c r="DME89" s="0"/>
      <c r="DMF89" s="0"/>
      <c r="DMG89" s="0"/>
      <c r="DMH89" s="0"/>
      <c r="DMI89" s="0"/>
      <c r="DMJ89" s="0"/>
      <c r="DMK89" s="0"/>
      <c r="DML89" s="0"/>
      <c r="DMM89" s="0"/>
      <c r="DMN89" s="0"/>
      <c r="DMO89" s="0"/>
      <c r="DMP89" s="0"/>
      <c r="DMQ89" s="0"/>
      <c r="DMR89" s="0"/>
      <c r="DMS89" s="0"/>
      <c r="DMT89" s="0"/>
      <c r="DMU89" s="0"/>
      <c r="DMV89" s="0"/>
      <c r="DMW89" s="0"/>
      <c r="DMX89" s="0"/>
      <c r="DMY89" s="0"/>
      <c r="DMZ89" s="0"/>
      <c r="DNA89" s="0"/>
      <c r="DNB89" s="0"/>
      <c r="DNC89" s="0"/>
      <c r="DND89" s="0"/>
      <c r="DNE89" s="0"/>
      <c r="DNF89" s="0"/>
      <c r="DNG89" s="0"/>
      <c r="DNH89" s="0"/>
      <c r="DNI89" s="0"/>
      <c r="DNJ89" s="0"/>
      <c r="DNK89" s="0"/>
      <c r="DNL89" s="0"/>
      <c r="DNM89" s="0"/>
      <c r="DNN89" s="0"/>
      <c r="DNO89" s="0"/>
      <c r="DNP89" s="0"/>
      <c r="DNQ89" s="0"/>
      <c r="DNR89" s="0"/>
      <c r="DNS89" s="0"/>
      <c r="DNT89" s="0"/>
      <c r="DNU89" s="0"/>
      <c r="DNV89" s="0"/>
      <c r="DNW89" s="0"/>
      <c r="DNX89" s="0"/>
      <c r="DNY89" s="0"/>
      <c r="DNZ89" s="0"/>
      <c r="DOA89" s="0"/>
      <c r="DOB89" s="0"/>
      <c r="DOC89" s="0"/>
      <c r="DOD89" s="0"/>
      <c r="DOE89" s="0"/>
      <c r="DOF89" s="0"/>
      <c r="DOG89" s="0"/>
      <c r="DOH89" s="0"/>
      <c r="DOI89" s="0"/>
      <c r="DOJ89" s="0"/>
      <c r="DOK89" s="0"/>
      <c r="DOL89" s="0"/>
      <c r="DOM89" s="0"/>
      <c r="DON89" s="0"/>
      <c r="DOO89" s="0"/>
      <c r="DOP89" s="0"/>
      <c r="DOQ89" s="0"/>
      <c r="DOR89" s="0"/>
      <c r="DOS89" s="0"/>
      <c r="DOT89" s="0"/>
      <c r="DOU89" s="0"/>
      <c r="DOV89" s="0"/>
      <c r="DOW89" s="0"/>
      <c r="DOX89" s="0"/>
      <c r="DOY89" s="0"/>
      <c r="DOZ89" s="0"/>
      <c r="DPA89" s="0"/>
      <c r="DPB89" s="0"/>
      <c r="DPC89" s="0"/>
      <c r="DPD89" s="0"/>
      <c r="DPE89" s="0"/>
      <c r="DPF89" s="0"/>
      <c r="DPG89" s="0"/>
      <c r="DPH89" s="0"/>
      <c r="DPI89" s="0"/>
      <c r="DPJ89" s="0"/>
      <c r="DPK89" s="0"/>
      <c r="DPL89" s="0"/>
      <c r="DPM89" s="0"/>
      <c r="DPN89" s="0"/>
      <c r="DPO89" s="0"/>
      <c r="DPP89" s="0"/>
      <c r="DPQ89" s="0"/>
      <c r="DPR89" s="0"/>
      <c r="DPS89" s="0"/>
      <c r="DPT89" s="0"/>
      <c r="DPU89" s="0"/>
      <c r="DPV89" s="0"/>
      <c r="DPW89" s="0"/>
      <c r="DPX89" s="0"/>
      <c r="DPY89" s="0"/>
      <c r="DPZ89" s="0"/>
      <c r="DQA89" s="0"/>
      <c r="DQB89" s="0"/>
      <c r="DQC89" s="0"/>
      <c r="DQD89" s="0"/>
      <c r="DQE89" s="0"/>
      <c r="DQF89" s="0"/>
      <c r="DQG89" s="0"/>
      <c r="DQH89" s="0"/>
      <c r="DQI89" s="0"/>
      <c r="DQJ89" s="0"/>
      <c r="DQK89" s="0"/>
      <c r="DQL89" s="0"/>
      <c r="DQM89" s="0"/>
      <c r="DQN89" s="0"/>
      <c r="DQO89" s="0"/>
      <c r="DQP89" s="0"/>
      <c r="DQQ89" s="0"/>
      <c r="DQR89" s="0"/>
      <c r="DQS89" s="0"/>
      <c r="DQT89" s="0"/>
      <c r="DQU89" s="0"/>
      <c r="DQV89" s="0"/>
      <c r="DQW89" s="0"/>
      <c r="DQX89" s="0"/>
      <c r="DQY89" s="0"/>
      <c r="DQZ89" s="0"/>
      <c r="DRA89" s="0"/>
      <c r="DRB89" s="0"/>
      <c r="DRC89" s="0"/>
      <c r="DRD89" s="0"/>
      <c r="DRE89" s="0"/>
      <c r="DRF89" s="0"/>
      <c r="DRG89" s="0"/>
      <c r="DRH89" s="0"/>
      <c r="DRI89" s="0"/>
      <c r="DRJ89" s="0"/>
      <c r="DRK89" s="0"/>
      <c r="DRL89" s="0"/>
      <c r="DRM89" s="0"/>
      <c r="DRN89" s="0"/>
      <c r="DRO89" s="0"/>
      <c r="DRP89" s="0"/>
      <c r="DRQ89" s="0"/>
      <c r="DRR89" s="0"/>
      <c r="DRS89" s="0"/>
      <c r="DRT89" s="0"/>
      <c r="DRU89" s="0"/>
      <c r="DRV89" s="0"/>
      <c r="DRW89" s="0"/>
      <c r="DRX89" s="0"/>
      <c r="DRY89" s="0"/>
      <c r="DRZ89" s="0"/>
      <c r="DSA89" s="0"/>
      <c r="DSB89" s="0"/>
      <c r="DSC89" s="0"/>
      <c r="DSD89" s="0"/>
      <c r="DSE89" s="0"/>
      <c r="DSF89" s="0"/>
      <c r="DSG89" s="0"/>
      <c r="DSH89" s="0"/>
      <c r="DSI89" s="0"/>
      <c r="DSJ89" s="0"/>
      <c r="DSK89" s="0"/>
      <c r="DSL89" s="0"/>
      <c r="DSM89" s="0"/>
      <c r="DSN89" s="0"/>
      <c r="DSO89" s="0"/>
      <c r="DSP89" s="0"/>
      <c r="DSQ89" s="0"/>
      <c r="DSR89" s="0"/>
      <c r="DSS89" s="0"/>
      <c r="DST89" s="0"/>
      <c r="DSU89" s="0"/>
      <c r="DSV89" s="0"/>
      <c r="DSW89" s="0"/>
      <c r="DSX89" s="0"/>
      <c r="DSY89" s="0"/>
      <c r="DSZ89" s="0"/>
      <c r="DTA89" s="0"/>
      <c r="DTB89" s="0"/>
      <c r="DTC89" s="0"/>
      <c r="DTD89" s="0"/>
      <c r="DTE89" s="0"/>
      <c r="DTF89" s="0"/>
      <c r="DTG89" s="0"/>
      <c r="DTH89" s="0"/>
      <c r="DTI89" s="0"/>
      <c r="DTJ89" s="0"/>
      <c r="DTK89" s="0"/>
      <c r="DTL89" s="0"/>
      <c r="DTM89" s="0"/>
      <c r="DTN89" s="0"/>
      <c r="DTO89" s="0"/>
      <c r="DTP89" s="0"/>
      <c r="DTQ89" s="0"/>
      <c r="DTR89" s="0"/>
      <c r="DTS89" s="0"/>
      <c r="DTT89" s="0"/>
      <c r="DTU89" s="0"/>
      <c r="DTV89" s="0"/>
      <c r="DTW89" s="0"/>
      <c r="DTX89" s="0"/>
      <c r="DTY89" s="0"/>
      <c r="DTZ89" s="0"/>
      <c r="DUA89" s="0"/>
      <c r="DUB89" s="0"/>
      <c r="DUC89" s="0"/>
      <c r="DUD89" s="0"/>
      <c r="DUE89" s="0"/>
      <c r="DUF89" s="0"/>
      <c r="DUG89" s="0"/>
      <c r="DUH89" s="0"/>
      <c r="DUI89" s="0"/>
      <c r="DUJ89" s="0"/>
      <c r="DUK89" s="0"/>
      <c r="DUL89" s="0"/>
      <c r="DUM89" s="0"/>
      <c r="DUN89" s="0"/>
      <c r="DUO89" s="0"/>
      <c r="DUP89" s="0"/>
      <c r="DUQ89" s="0"/>
      <c r="DUR89" s="0"/>
      <c r="DUS89" s="0"/>
      <c r="DUT89" s="0"/>
      <c r="DUU89" s="0"/>
      <c r="DUV89" s="0"/>
      <c r="DUW89" s="0"/>
      <c r="DUX89" s="0"/>
      <c r="DUY89" s="0"/>
      <c r="DUZ89" s="0"/>
      <c r="DVA89" s="0"/>
      <c r="DVB89" s="0"/>
      <c r="DVC89" s="0"/>
      <c r="DVD89" s="0"/>
      <c r="DVE89" s="0"/>
      <c r="DVF89" s="0"/>
      <c r="DVG89" s="0"/>
      <c r="DVH89" s="0"/>
      <c r="DVI89" s="0"/>
      <c r="DVJ89" s="0"/>
      <c r="DVK89" s="0"/>
      <c r="DVL89" s="0"/>
      <c r="DVM89" s="0"/>
      <c r="DVN89" s="0"/>
      <c r="DVO89" s="0"/>
      <c r="DVP89" s="0"/>
      <c r="DVQ89" s="0"/>
      <c r="DVR89" s="0"/>
      <c r="DVS89" s="0"/>
      <c r="DVT89" s="0"/>
      <c r="DVU89" s="0"/>
      <c r="DVV89" s="0"/>
      <c r="DVW89" s="0"/>
      <c r="DVX89" s="0"/>
      <c r="DVY89" s="0"/>
      <c r="DVZ89" s="0"/>
      <c r="DWA89" s="0"/>
      <c r="DWB89" s="0"/>
      <c r="DWC89" s="0"/>
      <c r="DWD89" s="0"/>
      <c r="DWE89" s="0"/>
      <c r="DWF89" s="0"/>
      <c r="DWG89" s="0"/>
      <c r="DWH89" s="0"/>
      <c r="DWI89" s="0"/>
      <c r="DWJ89" s="0"/>
      <c r="DWK89" s="0"/>
      <c r="DWL89" s="0"/>
      <c r="DWM89" s="0"/>
      <c r="DWN89" s="0"/>
      <c r="DWO89" s="0"/>
      <c r="DWP89" s="0"/>
      <c r="DWQ89" s="0"/>
      <c r="DWR89" s="0"/>
      <c r="DWS89" s="0"/>
      <c r="DWT89" s="0"/>
      <c r="DWU89" s="0"/>
      <c r="DWV89" s="0"/>
      <c r="DWW89" s="0"/>
      <c r="DWX89" s="0"/>
      <c r="DWY89" s="0"/>
      <c r="DWZ89" s="0"/>
      <c r="DXA89" s="0"/>
      <c r="DXB89" s="0"/>
      <c r="DXC89" s="0"/>
      <c r="DXD89" s="0"/>
      <c r="DXE89" s="0"/>
      <c r="DXF89" s="0"/>
      <c r="DXG89" s="0"/>
      <c r="DXH89" s="0"/>
      <c r="DXI89" s="0"/>
      <c r="DXJ89" s="0"/>
      <c r="DXK89" s="0"/>
      <c r="DXL89" s="0"/>
      <c r="DXM89" s="0"/>
      <c r="DXN89" s="0"/>
      <c r="DXO89" s="0"/>
      <c r="DXP89" s="0"/>
      <c r="DXQ89" s="0"/>
      <c r="DXR89" s="0"/>
      <c r="DXS89" s="0"/>
      <c r="DXT89" s="0"/>
      <c r="DXU89" s="0"/>
      <c r="DXV89" s="0"/>
      <c r="DXW89" s="0"/>
      <c r="DXX89" s="0"/>
      <c r="DXY89" s="0"/>
      <c r="DXZ89" s="0"/>
      <c r="DYA89" s="0"/>
      <c r="DYB89" s="0"/>
      <c r="DYC89" s="0"/>
      <c r="DYD89" s="0"/>
      <c r="DYE89" s="0"/>
      <c r="DYF89" s="0"/>
      <c r="DYG89" s="0"/>
      <c r="DYH89" s="0"/>
      <c r="DYI89" s="0"/>
      <c r="DYJ89" s="0"/>
      <c r="DYK89" s="0"/>
      <c r="DYL89" s="0"/>
      <c r="DYM89" s="0"/>
      <c r="DYN89" s="0"/>
      <c r="DYO89" s="0"/>
      <c r="DYP89" s="0"/>
      <c r="DYQ89" s="0"/>
      <c r="DYR89" s="0"/>
      <c r="DYS89" s="0"/>
      <c r="DYT89" s="0"/>
      <c r="DYU89" s="0"/>
      <c r="DYV89" s="0"/>
      <c r="DYW89" s="0"/>
      <c r="DYX89" s="0"/>
      <c r="DYY89" s="0"/>
      <c r="DYZ89" s="0"/>
      <c r="DZA89" s="0"/>
      <c r="DZB89" s="0"/>
      <c r="DZC89" s="0"/>
      <c r="DZD89" s="0"/>
      <c r="DZE89" s="0"/>
      <c r="DZF89" s="0"/>
      <c r="DZG89" s="0"/>
      <c r="DZH89" s="0"/>
      <c r="DZI89" s="0"/>
      <c r="DZJ89" s="0"/>
      <c r="DZK89" s="0"/>
      <c r="DZL89" s="0"/>
      <c r="DZM89" s="0"/>
      <c r="DZN89" s="0"/>
      <c r="DZO89" s="0"/>
      <c r="DZP89" s="0"/>
      <c r="DZQ89" s="0"/>
      <c r="DZR89" s="0"/>
      <c r="DZS89" s="0"/>
      <c r="DZT89" s="0"/>
      <c r="DZU89" s="0"/>
      <c r="DZV89" s="0"/>
      <c r="DZW89" s="0"/>
      <c r="DZX89" s="0"/>
      <c r="DZY89" s="0"/>
      <c r="DZZ89" s="0"/>
      <c r="EAA89" s="0"/>
      <c r="EAB89" s="0"/>
      <c r="EAC89" s="0"/>
      <c r="EAD89" s="0"/>
      <c r="EAE89" s="0"/>
      <c r="EAF89" s="0"/>
      <c r="EAG89" s="0"/>
      <c r="EAH89" s="0"/>
      <c r="EAI89" s="0"/>
      <c r="EAJ89" s="0"/>
      <c r="EAK89" s="0"/>
      <c r="EAL89" s="0"/>
      <c r="EAM89" s="0"/>
      <c r="EAN89" s="0"/>
      <c r="EAO89" s="0"/>
      <c r="EAP89" s="0"/>
      <c r="EAQ89" s="0"/>
      <c r="EAR89" s="0"/>
      <c r="EAS89" s="0"/>
      <c r="EAT89" s="0"/>
      <c r="EAU89" s="0"/>
      <c r="EAV89" s="0"/>
      <c r="EAW89" s="0"/>
      <c r="EAX89" s="0"/>
      <c r="EAY89" s="0"/>
      <c r="EAZ89" s="0"/>
      <c r="EBA89" s="0"/>
      <c r="EBB89" s="0"/>
      <c r="EBC89" s="0"/>
      <c r="EBD89" s="0"/>
      <c r="EBE89" s="0"/>
      <c r="EBF89" s="0"/>
      <c r="EBG89" s="0"/>
      <c r="EBH89" s="0"/>
      <c r="EBI89" s="0"/>
      <c r="EBJ89" s="0"/>
      <c r="EBK89" s="0"/>
      <c r="EBL89" s="0"/>
      <c r="EBM89" s="0"/>
      <c r="EBN89" s="0"/>
      <c r="EBO89" s="0"/>
      <c r="EBP89" s="0"/>
      <c r="EBQ89" s="0"/>
      <c r="EBR89" s="0"/>
      <c r="EBS89" s="0"/>
      <c r="EBT89" s="0"/>
      <c r="EBU89" s="0"/>
      <c r="EBV89" s="0"/>
      <c r="EBW89" s="0"/>
      <c r="EBX89" s="0"/>
      <c r="EBY89" s="0"/>
      <c r="EBZ89" s="0"/>
      <c r="ECA89" s="0"/>
      <c r="ECB89" s="0"/>
      <c r="ECC89" s="0"/>
      <c r="ECD89" s="0"/>
      <c r="ECE89" s="0"/>
      <c r="ECF89" s="0"/>
      <c r="ECG89" s="0"/>
      <c r="ECH89" s="0"/>
      <c r="ECI89" s="0"/>
      <c r="ECJ89" s="0"/>
      <c r="ECK89" s="0"/>
      <c r="ECL89" s="0"/>
      <c r="ECM89" s="0"/>
      <c r="ECN89" s="0"/>
      <c r="ECO89" s="0"/>
      <c r="ECP89" s="0"/>
      <c r="ECQ89" s="0"/>
      <c r="ECR89" s="0"/>
      <c r="ECS89" s="0"/>
      <c r="ECT89" s="0"/>
      <c r="ECU89" s="0"/>
      <c r="ECV89" s="0"/>
      <c r="ECW89" s="0"/>
      <c r="ECX89" s="0"/>
      <c r="ECY89" s="0"/>
      <c r="ECZ89" s="0"/>
      <c r="EDA89" s="0"/>
      <c r="EDB89" s="0"/>
      <c r="EDC89" s="0"/>
      <c r="EDD89" s="0"/>
      <c r="EDE89" s="0"/>
      <c r="EDF89" s="0"/>
      <c r="EDG89" s="0"/>
      <c r="EDH89" s="0"/>
      <c r="EDI89" s="0"/>
      <c r="EDJ89" s="0"/>
      <c r="EDK89" s="0"/>
      <c r="EDL89" s="0"/>
      <c r="EDM89" s="0"/>
      <c r="EDN89" s="0"/>
      <c r="EDO89" s="0"/>
      <c r="EDP89" s="0"/>
      <c r="EDQ89" s="0"/>
      <c r="EDR89" s="0"/>
      <c r="EDS89" s="0"/>
      <c r="EDT89" s="0"/>
      <c r="EDU89" s="0"/>
      <c r="EDV89" s="0"/>
      <c r="EDW89" s="0"/>
      <c r="EDX89" s="0"/>
      <c r="EDY89" s="0"/>
      <c r="EDZ89" s="0"/>
      <c r="EEA89" s="0"/>
      <c r="EEB89" s="0"/>
      <c r="EEC89" s="0"/>
      <c r="EED89" s="0"/>
      <c r="EEE89" s="0"/>
      <c r="EEF89" s="0"/>
      <c r="EEG89" s="0"/>
      <c r="EEH89" s="0"/>
      <c r="EEI89" s="0"/>
      <c r="EEJ89" s="0"/>
      <c r="EEK89" s="0"/>
      <c r="EEL89" s="0"/>
      <c r="EEM89" s="0"/>
      <c r="EEN89" s="0"/>
      <c r="EEO89" s="0"/>
      <c r="EEP89" s="0"/>
      <c r="EEQ89" s="0"/>
      <c r="EER89" s="0"/>
      <c r="EES89" s="0"/>
      <c r="EET89" s="0"/>
      <c r="EEU89" s="0"/>
      <c r="EEV89" s="0"/>
      <c r="EEW89" s="0"/>
      <c r="EEX89" s="0"/>
      <c r="EEY89" s="0"/>
      <c r="EEZ89" s="0"/>
      <c r="EFA89" s="0"/>
      <c r="EFB89" s="0"/>
      <c r="EFC89" s="0"/>
      <c r="EFD89" s="0"/>
      <c r="EFE89" s="0"/>
      <c r="EFF89" s="0"/>
      <c r="EFG89" s="0"/>
      <c r="EFH89" s="0"/>
      <c r="EFI89" s="0"/>
      <c r="EFJ89" s="0"/>
      <c r="EFK89" s="0"/>
      <c r="EFL89" s="0"/>
      <c r="EFM89" s="0"/>
      <c r="EFN89" s="0"/>
      <c r="EFO89" s="0"/>
      <c r="EFP89" s="0"/>
      <c r="EFQ89" s="0"/>
      <c r="EFR89" s="0"/>
      <c r="EFS89" s="0"/>
      <c r="EFT89" s="0"/>
      <c r="EFU89" s="0"/>
      <c r="EFV89" s="0"/>
      <c r="EFW89" s="0"/>
      <c r="EFX89" s="0"/>
      <c r="EFY89" s="0"/>
      <c r="EFZ89" s="0"/>
      <c r="EGA89" s="0"/>
      <c r="EGB89" s="0"/>
      <c r="EGC89" s="0"/>
      <c r="EGD89" s="0"/>
      <c r="EGE89" s="0"/>
      <c r="EGF89" s="0"/>
      <c r="EGG89" s="0"/>
      <c r="EGH89" s="0"/>
      <c r="EGI89" s="0"/>
      <c r="EGJ89" s="0"/>
      <c r="EGK89" s="0"/>
      <c r="EGL89" s="0"/>
      <c r="EGM89" s="0"/>
      <c r="EGN89" s="0"/>
      <c r="EGO89" s="0"/>
      <c r="EGP89" s="0"/>
      <c r="EGQ89" s="0"/>
      <c r="EGR89" s="0"/>
      <c r="EGS89" s="0"/>
      <c r="EGT89" s="0"/>
      <c r="EGU89" s="0"/>
      <c r="EGV89" s="0"/>
      <c r="EGW89" s="0"/>
      <c r="EGX89" s="0"/>
      <c r="EGY89" s="0"/>
      <c r="EGZ89" s="0"/>
      <c r="EHA89" s="0"/>
      <c r="EHB89" s="0"/>
      <c r="EHC89" s="0"/>
      <c r="EHD89" s="0"/>
      <c r="EHE89" s="0"/>
      <c r="EHF89" s="0"/>
      <c r="EHG89" s="0"/>
      <c r="EHH89" s="0"/>
      <c r="EHI89" s="0"/>
      <c r="EHJ89" s="0"/>
      <c r="EHK89" s="0"/>
      <c r="EHL89" s="0"/>
      <c r="EHM89" s="0"/>
      <c r="EHN89" s="0"/>
      <c r="EHO89" s="0"/>
      <c r="EHP89" s="0"/>
      <c r="EHQ89" s="0"/>
      <c r="EHR89" s="0"/>
      <c r="EHS89" s="0"/>
      <c r="EHT89" s="0"/>
      <c r="EHU89" s="0"/>
      <c r="EHV89" s="0"/>
      <c r="EHW89" s="0"/>
      <c r="EHX89" s="0"/>
      <c r="EHY89" s="0"/>
      <c r="EHZ89" s="0"/>
      <c r="EIA89" s="0"/>
      <c r="EIB89" s="0"/>
      <c r="EIC89" s="0"/>
      <c r="EID89" s="0"/>
      <c r="EIE89" s="0"/>
      <c r="EIF89" s="0"/>
      <c r="EIG89" s="0"/>
      <c r="EIH89" s="0"/>
      <c r="EII89" s="0"/>
      <c r="EIJ89" s="0"/>
      <c r="EIK89" s="0"/>
      <c r="EIL89" s="0"/>
      <c r="EIM89" s="0"/>
      <c r="EIN89" s="0"/>
      <c r="EIO89" s="0"/>
      <c r="EIP89" s="0"/>
      <c r="EIQ89" s="0"/>
      <c r="EIR89" s="0"/>
      <c r="EIS89" s="0"/>
      <c r="EIT89" s="0"/>
      <c r="EIU89" s="0"/>
      <c r="EIV89" s="0"/>
      <c r="EIW89" s="0"/>
      <c r="EIX89" s="0"/>
      <c r="EIY89" s="0"/>
      <c r="EIZ89" s="0"/>
      <c r="EJA89" s="0"/>
      <c r="EJB89" s="0"/>
      <c r="EJC89" s="0"/>
      <c r="EJD89" s="0"/>
      <c r="EJE89" s="0"/>
      <c r="EJF89" s="0"/>
      <c r="EJG89" s="0"/>
      <c r="EJH89" s="0"/>
      <c r="EJI89" s="0"/>
      <c r="EJJ89" s="0"/>
      <c r="EJK89" s="0"/>
      <c r="EJL89" s="0"/>
      <c r="EJM89" s="0"/>
      <c r="EJN89" s="0"/>
      <c r="EJO89" s="0"/>
      <c r="EJP89" s="0"/>
      <c r="EJQ89" s="0"/>
      <c r="EJR89" s="0"/>
      <c r="EJS89" s="0"/>
      <c r="EJT89" s="0"/>
      <c r="EJU89" s="0"/>
      <c r="EJV89" s="0"/>
      <c r="EJW89" s="0"/>
      <c r="EJX89" s="0"/>
      <c r="EJY89" s="0"/>
      <c r="EJZ89" s="0"/>
      <c r="EKA89" s="0"/>
      <c r="EKB89" s="0"/>
      <c r="EKC89" s="0"/>
      <c r="EKD89" s="0"/>
      <c r="EKE89" s="0"/>
      <c r="EKF89" s="0"/>
      <c r="EKG89" s="0"/>
      <c r="EKH89" s="0"/>
      <c r="EKI89" s="0"/>
      <c r="EKJ89" s="0"/>
      <c r="EKK89" s="0"/>
      <c r="EKL89" s="0"/>
      <c r="EKM89" s="0"/>
      <c r="EKN89" s="0"/>
      <c r="EKO89" s="0"/>
      <c r="EKP89" s="0"/>
      <c r="EKQ89" s="0"/>
      <c r="EKR89" s="0"/>
      <c r="EKS89" s="0"/>
      <c r="EKT89" s="0"/>
      <c r="EKU89" s="0"/>
      <c r="EKV89" s="0"/>
      <c r="EKW89" s="0"/>
      <c r="EKX89" s="0"/>
      <c r="EKY89" s="0"/>
      <c r="EKZ89" s="0"/>
      <c r="ELA89" s="0"/>
      <c r="ELB89" s="0"/>
      <c r="ELC89" s="0"/>
      <c r="ELD89" s="0"/>
      <c r="ELE89" s="0"/>
      <c r="ELF89" s="0"/>
      <c r="ELG89" s="0"/>
      <c r="ELH89" s="0"/>
      <c r="ELI89" s="0"/>
      <c r="ELJ89" s="0"/>
      <c r="ELK89" s="0"/>
      <c r="ELL89" s="0"/>
      <c r="ELM89" s="0"/>
      <c r="ELN89" s="0"/>
      <c r="ELO89" s="0"/>
      <c r="ELP89" s="0"/>
      <c r="ELQ89" s="0"/>
      <c r="ELR89" s="0"/>
      <c r="ELS89" s="0"/>
      <c r="ELT89" s="0"/>
      <c r="ELU89" s="0"/>
      <c r="ELV89" s="0"/>
      <c r="ELW89" s="0"/>
      <c r="ELX89" s="0"/>
      <c r="ELY89" s="0"/>
      <c r="ELZ89" s="0"/>
      <c r="EMA89" s="0"/>
      <c r="EMB89" s="0"/>
      <c r="EMC89" s="0"/>
      <c r="EMD89" s="0"/>
      <c r="EME89" s="0"/>
      <c r="EMF89" s="0"/>
      <c r="EMG89" s="0"/>
      <c r="EMH89" s="0"/>
      <c r="EMI89" s="0"/>
      <c r="EMJ89" s="0"/>
      <c r="EMK89" s="0"/>
      <c r="EML89" s="0"/>
      <c r="EMM89" s="0"/>
      <c r="EMN89" s="0"/>
      <c r="EMO89" s="0"/>
      <c r="EMP89" s="0"/>
      <c r="EMQ89" s="0"/>
      <c r="EMR89" s="0"/>
      <c r="EMS89" s="0"/>
      <c r="EMT89" s="0"/>
      <c r="EMU89" s="0"/>
      <c r="EMV89" s="0"/>
      <c r="EMW89" s="0"/>
      <c r="EMX89" s="0"/>
      <c r="EMY89" s="0"/>
      <c r="EMZ89" s="0"/>
      <c r="ENA89" s="0"/>
      <c r="ENB89" s="0"/>
      <c r="ENC89" s="0"/>
      <c r="END89" s="0"/>
      <c r="ENE89" s="0"/>
      <c r="ENF89" s="0"/>
      <c r="ENG89" s="0"/>
      <c r="ENH89" s="0"/>
      <c r="ENI89" s="0"/>
      <c r="ENJ89" s="0"/>
      <c r="ENK89" s="0"/>
      <c r="ENL89" s="0"/>
      <c r="ENM89" s="0"/>
      <c r="ENN89" s="0"/>
      <c r="ENO89" s="0"/>
      <c r="ENP89" s="0"/>
      <c r="ENQ89" s="0"/>
      <c r="ENR89" s="0"/>
      <c r="ENS89" s="0"/>
      <c r="ENT89" s="0"/>
      <c r="ENU89" s="0"/>
      <c r="ENV89" s="0"/>
      <c r="ENW89" s="0"/>
      <c r="ENX89" s="0"/>
      <c r="ENY89" s="0"/>
      <c r="ENZ89" s="0"/>
      <c r="EOA89" s="0"/>
      <c r="EOB89" s="0"/>
      <c r="EOC89" s="0"/>
      <c r="EOD89" s="0"/>
      <c r="EOE89" s="0"/>
      <c r="EOF89" s="0"/>
      <c r="EOG89" s="0"/>
      <c r="EOH89" s="0"/>
      <c r="EOI89" s="0"/>
      <c r="EOJ89" s="0"/>
      <c r="EOK89" s="0"/>
      <c r="EOL89" s="0"/>
      <c r="EOM89" s="0"/>
      <c r="EON89" s="0"/>
      <c r="EOO89" s="0"/>
      <c r="EOP89" s="0"/>
      <c r="EOQ89" s="0"/>
      <c r="EOR89" s="0"/>
      <c r="EOS89" s="0"/>
      <c r="EOT89" s="0"/>
      <c r="EOU89" s="0"/>
      <c r="EOV89" s="0"/>
      <c r="EOW89" s="0"/>
      <c r="EOX89" s="0"/>
      <c r="EOY89" s="0"/>
      <c r="EOZ89" s="0"/>
      <c r="EPA89" s="0"/>
      <c r="EPB89" s="0"/>
      <c r="EPC89" s="0"/>
      <c r="EPD89" s="0"/>
      <c r="EPE89" s="0"/>
      <c r="EPF89" s="0"/>
      <c r="EPG89" s="0"/>
      <c r="EPH89" s="0"/>
      <c r="EPI89" s="0"/>
      <c r="EPJ89" s="0"/>
      <c r="EPK89" s="0"/>
      <c r="EPL89" s="0"/>
      <c r="EPM89" s="0"/>
      <c r="EPN89" s="0"/>
      <c r="EPO89" s="0"/>
      <c r="EPP89" s="0"/>
      <c r="EPQ89" s="0"/>
      <c r="EPR89" s="0"/>
      <c r="EPS89" s="0"/>
      <c r="EPT89" s="0"/>
      <c r="EPU89" s="0"/>
      <c r="EPV89" s="0"/>
      <c r="EPW89" s="0"/>
      <c r="EPX89" s="0"/>
      <c r="EPY89" s="0"/>
      <c r="EPZ89" s="0"/>
      <c r="EQA89" s="0"/>
      <c r="EQB89" s="0"/>
      <c r="EQC89" s="0"/>
      <c r="EQD89" s="0"/>
      <c r="EQE89" s="0"/>
      <c r="EQF89" s="0"/>
      <c r="EQG89" s="0"/>
      <c r="EQH89" s="0"/>
      <c r="EQI89" s="0"/>
      <c r="EQJ89" s="0"/>
      <c r="EQK89" s="0"/>
      <c r="EQL89" s="0"/>
      <c r="EQM89" s="0"/>
      <c r="EQN89" s="0"/>
      <c r="EQO89" s="0"/>
      <c r="EQP89" s="0"/>
      <c r="EQQ89" s="0"/>
      <c r="EQR89" s="0"/>
      <c r="EQS89" s="0"/>
      <c r="EQT89" s="0"/>
      <c r="EQU89" s="0"/>
      <c r="EQV89" s="0"/>
      <c r="EQW89" s="0"/>
      <c r="EQX89" s="0"/>
      <c r="EQY89" s="0"/>
      <c r="EQZ89" s="0"/>
      <c r="ERA89" s="0"/>
      <c r="ERB89" s="0"/>
      <c r="ERC89" s="0"/>
      <c r="ERD89" s="0"/>
      <c r="ERE89" s="0"/>
      <c r="ERF89" s="0"/>
      <c r="ERG89" s="0"/>
      <c r="ERH89" s="0"/>
      <c r="ERI89" s="0"/>
      <c r="ERJ89" s="0"/>
      <c r="ERK89" s="0"/>
      <c r="ERL89" s="0"/>
      <c r="ERM89" s="0"/>
      <c r="ERN89" s="0"/>
      <c r="ERO89" s="0"/>
      <c r="ERP89" s="0"/>
      <c r="ERQ89" s="0"/>
      <c r="ERR89" s="0"/>
      <c r="ERS89" s="0"/>
      <c r="ERT89" s="0"/>
      <c r="ERU89" s="0"/>
      <c r="ERV89" s="0"/>
      <c r="ERW89" s="0"/>
      <c r="ERX89" s="0"/>
      <c r="ERY89" s="0"/>
      <c r="ERZ89" s="0"/>
      <c r="ESA89" s="0"/>
      <c r="ESB89" s="0"/>
      <c r="ESC89" s="0"/>
      <c r="ESD89" s="0"/>
      <c r="ESE89" s="0"/>
      <c r="ESF89" s="0"/>
      <c r="ESG89" s="0"/>
      <c r="ESH89" s="0"/>
      <c r="ESI89" s="0"/>
      <c r="ESJ89" s="0"/>
      <c r="ESK89" s="0"/>
      <c r="ESL89" s="0"/>
      <c r="ESM89" s="0"/>
      <c r="ESN89" s="0"/>
      <c r="ESO89" s="0"/>
      <c r="ESP89" s="0"/>
      <c r="ESQ89" s="0"/>
      <c r="ESR89" s="0"/>
      <c r="ESS89" s="0"/>
      <c r="EST89" s="0"/>
      <c r="ESU89" s="0"/>
      <c r="ESV89" s="0"/>
      <c r="ESW89" s="0"/>
      <c r="ESX89" s="0"/>
      <c r="ESY89" s="0"/>
      <c r="ESZ89" s="0"/>
      <c r="ETA89" s="0"/>
      <c r="ETB89" s="0"/>
      <c r="ETC89" s="0"/>
      <c r="ETD89" s="0"/>
      <c r="ETE89" s="0"/>
      <c r="ETF89" s="0"/>
      <c r="ETG89" s="0"/>
      <c r="ETH89" s="0"/>
      <c r="ETI89" s="0"/>
      <c r="ETJ89" s="0"/>
      <c r="ETK89" s="0"/>
      <c r="ETL89" s="0"/>
      <c r="ETM89" s="0"/>
      <c r="ETN89" s="0"/>
      <c r="ETO89" s="0"/>
      <c r="ETP89" s="0"/>
      <c r="ETQ89" s="0"/>
      <c r="ETR89" s="0"/>
      <c r="ETS89" s="0"/>
      <c r="ETT89" s="0"/>
      <c r="ETU89" s="0"/>
      <c r="ETV89" s="0"/>
      <c r="ETW89" s="0"/>
      <c r="ETX89" s="0"/>
      <c r="ETY89" s="0"/>
      <c r="ETZ89" s="0"/>
      <c r="EUA89" s="0"/>
      <c r="EUB89" s="0"/>
      <c r="EUC89" s="0"/>
      <c r="EUD89" s="0"/>
      <c r="EUE89" s="0"/>
      <c r="EUF89" s="0"/>
      <c r="EUG89" s="0"/>
      <c r="EUH89" s="0"/>
      <c r="EUI89" s="0"/>
      <c r="EUJ89" s="0"/>
      <c r="EUK89" s="0"/>
      <c r="EUL89" s="0"/>
      <c r="EUM89" s="0"/>
      <c r="EUN89" s="0"/>
      <c r="EUO89" s="0"/>
      <c r="EUP89" s="0"/>
      <c r="EUQ89" s="0"/>
      <c r="EUR89" s="0"/>
      <c r="EUS89" s="0"/>
      <c r="EUT89" s="0"/>
      <c r="EUU89" s="0"/>
      <c r="EUV89" s="0"/>
      <c r="EUW89" s="0"/>
      <c r="EUX89" s="0"/>
      <c r="EUY89" s="0"/>
      <c r="EUZ89" s="0"/>
      <c r="EVA89" s="0"/>
      <c r="EVB89" s="0"/>
      <c r="EVC89" s="0"/>
      <c r="EVD89" s="0"/>
      <c r="EVE89" s="0"/>
      <c r="EVF89" s="0"/>
      <c r="EVG89" s="0"/>
      <c r="EVH89" s="0"/>
      <c r="EVI89" s="0"/>
      <c r="EVJ89" s="0"/>
      <c r="EVK89" s="0"/>
      <c r="EVL89" s="0"/>
      <c r="EVM89" s="0"/>
      <c r="EVN89" s="0"/>
      <c r="EVO89" s="0"/>
      <c r="EVP89" s="0"/>
      <c r="EVQ89" s="0"/>
      <c r="EVR89" s="0"/>
      <c r="EVS89" s="0"/>
      <c r="EVT89" s="0"/>
      <c r="EVU89" s="0"/>
      <c r="EVV89" s="0"/>
      <c r="EVW89" s="0"/>
      <c r="EVX89" s="0"/>
      <c r="EVY89" s="0"/>
      <c r="EVZ89" s="0"/>
      <c r="EWA89" s="0"/>
      <c r="EWB89" s="0"/>
      <c r="EWC89" s="0"/>
      <c r="EWD89" s="0"/>
      <c r="EWE89" s="0"/>
      <c r="EWF89" s="0"/>
      <c r="EWG89" s="0"/>
      <c r="EWH89" s="0"/>
      <c r="EWI89" s="0"/>
      <c r="EWJ89" s="0"/>
      <c r="EWK89" s="0"/>
      <c r="EWL89" s="0"/>
      <c r="EWM89" s="0"/>
      <c r="EWN89" s="0"/>
      <c r="EWO89" s="0"/>
      <c r="EWP89" s="0"/>
      <c r="EWQ89" s="0"/>
      <c r="EWR89" s="0"/>
      <c r="EWS89" s="0"/>
      <c r="EWT89" s="0"/>
      <c r="EWU89" s="0"/>
      <c r="EWV89" s="0"/>
      <c r="EWW89" s="0"/>
      <c r="EWX89" s="0"/>
      <c r="EWY89" s="0"/>
      <c r="EWZ89" s="0"/>
      <c r="EXA89" s="0"/>
      <c r="EXB89" s="0"/>
      <c r="EXC89" s="0"/>
      <c r="EXD89" s="0"/>
      <c r="EXE89" s="0"/>
      <c r="EXF89" s="0"/>
      <c r="EXG89" s="0"/>
      <c r="EXH89" s="0"/>
      <c r="EXI89" s="0"/>
      <c r="EXJ89" s="0"/>
      <c r="EXK89" s="0"/>
      <c r="EXL89" s="0"/>
      <c r="EXM89" s="0"/>
      <c r="EXN89" s="0"/>
      <c r="EXO89" s="0"/>
      <c r="EXP89" s="0"/>
      <c r="EXQ89" s="0"/>
      <c r="EXR89" s="0"/>
      <c r="EXS89" s="0"/>
      <c r="EXT89" s="0"/>
      <c r="EXU89" s="0"/>
      <c r="EXV89" s="0"/>
      <c r="EXW89" s="0"/>
      <c r="EXX89" s="0"/>
      <c r="EXY89" s="0"/>
      <c r="EXZ89" s="0"/>
      <c r="EYA89" s="0"/>
      <c r="EYB89" s="0"/>
      <c r="EYC89" s="0"/>
      <c r="EYD89" s="0"/>
      <c r="EYE89" s="0"/>
      <c r="EYF89" s="0"/>
      <c r="EYG89" s="0"/>
      <c r="EYH89" s="0"/>
      <c r="EYI89" s="0"/>
      <c r="EYJ89" s="0"/>
      <c r="EYK89" s="0"/>
      <c r="EYL89" s="0"/>
      <c r="EYM89" s="0"/>
      <c r="EYN89" s="0"/>
      <c r="EYO89" s="0"/>
      <c r="EYP89" s="0"/>
      <c r="EYQ89" s="0"/>
      <c r="EYR89" s="0"/>
      <c r="EYS89" s="0"/>
      <c r="EYT89" s="0"/>
      <c r="EYU89" s="0"/>
      <c r="EYV89" s="0"/>
      <c r="EYW89" s="0"/>
      <c r="EYX89" s="0"/>
      <c r="EYY89" s="0"/>
      <c r="EYZ89" s="0"/>
      <c r="EZA89" s="0"/>
      <c r="EZB89" s="0"/>
      <c r="EZC89" s="0"/>
      <c r="EZD89" s="0"/>
      <c r="EZE89" s="0"/>
      <c r="EZF89" s="0"/>
      <c r="EZG89" s="0"/>
      <c r="EZH89" s="0"/>
      <c r="EZI89" s="0"/>
      <c r="EZJ89" s="0"/>
      <c r="EZK89" s="0"/>
      <c r="EZL89" s="0"/>
      <c r="EZM89" s="0"/>
      <c r="EZN89" s="0"/>
      <c r="EZO89" s="0"/>
      <c r="EZP89" s="0"/>
      <c r="EZQ89" s="0"/>
      <c r="EZR89" s="0"/>
      <c r="EZS89" s="0"/>
      <c r="EZT89" s="0"/>
      <c r="EZU89" s="0"/>
      <c r="EZV89" s="0"/>
      <c r="EZW89" s="0"/>
      <c r="EZX89" s="0"/>
      <c r="EZY89" s="0"/>
      <c r="EZZ89" s="0"/>
      <c r="FAA89" s="0"/>
      <c r="FAB89" s="0"/>
      <c r="FAC89" s="0"/>
      <c r="FAD89" s="0"/>
      <c r="FAE89" s="0"/>
      <c r="FAF89" s="0"/>
      <c r="FAG89" s="0"/>
      <c r="FAH89" s="0"/>
      <c r="FAI89" s="0"/>
      <c r="FAJ89" s="0"/>
      <c r="FAK89" s="0"/>
      <c r="FAL89" s="0"/>
      <c r="FAM89" s="0"/>
      <c r="FAN89" s="0"/>
      <c r="FAO89" s="0"/>
      <c r="FAP89" s="0"/>
      <c r="FAQ89" s="0"/>
      <c r="FAR89" s="0"/>
      <c r="FAS89" s="0"/>
      <c r="FAT89" s="0"/>
      <c r="FAU89" s="0"/>
      <c r="FAV89" s="0"/>
      <c r="FAW89" s="0"/>
      <c r="FAX89" s="0"/>
      <c r="FAY89" s="0"/>
      <c r="FAZ89" s="0"/>
      <c r="FBA89" s="0"/>
      <c r="FBB89" s="0"/>
      <c r="FBC89" s="0"/>
      <c r="FBD89" s="0"/>
      <c r="FBE89" s="0"/>
      <c r="FBF89" s="0"/>
      <c r="FBG89" s="0"/>
      <c r="FBH89" s="0"/>
      <c r="FBI89" s="0"/>
      <c r="FBJ89" s="0"/>
      <c r="FBK89" s="0"/>
      <c r="FBL89" s="0"/>
      <c r="FBM89" s="0"/>
      <c r="FBN89" s="0"/>
      <c r="FBO89" s="0"/>
      <c r="FBP89" s="0"/>
      <c r="FBQ89" s="0"/>
      <c r="FBR89" s="0"/>
      <c r="FBS89" s="0"/>
      <c r="FBT89" s="0"/>
      <c r="FBU89" s="0"/>
      <c r="FBV89" s="0"/>
      <c r="FBW89" s="0"/>
      <c r="FBX89" s="0"/>
      <c r="FBY89" s="0"/>
      <c r="FBZ89" s="0"/>
      <c r="FCA89" s="0"/>
      <c r="FCB89" s="0"/>
      <c r="FCC89" s="0"/>
      <c r="FCD89" s="0"/>
      <c r="FCE89" s="0"/>
      <c r="FCF89" s="0"/>
      <c r="FCG89" s="0"/>
      <c r="FCH89" s="0"/>
      <c r="FCI89" s="0"/>
      <c r="FCJ89" s="0"/>
      <c r="FCK89" s="0"/>
      <c r="FCL89" s="0"/>
      <c r="FCM89" s="0"/>
      <c r="FCN89" s="0"/>
      <c r="FCO89" s="0"/>
      <c r="FCP89" s="0"/>
      <c r="FCQ89" s="0"/>
      <c r="FCR89" s="0"/>
      <c r="FCS89" s="0"/>
      <c r="FCT89" s="0"/>
      <c r="FCU89" s="0"/>
      <c r="FCV89" s="0"/>
      <c r="FCW89" s="0"/>
      <c r="FCX89" s="0"/>
      <c r="FCY89" s="0"/>
      <c r="FCZ89" s="0"/>
      <c r="FDA89" s="0"/>
      <c r="FDB89" s="0"/>
      <c r="FDC89" s="0"/>
      <c r="FDD89" s="0"/>
      <c r="FDE89" s="0"/>
      <c r="FDF89" s="0"/>
      <c r="FDG89" s="0"/>
      <c r="FDH89" s="0"/>
      <c r="FDI89" s="0"/>
      <c r="FDJ89" s="0"/>
      <c r="FDK89" s="0"/>
      <c r="FDL89" s="0"/>
      <c r="FDM89" s="0"/>
      <c r="FDN89" s="0"/>
      <c r="FDO89" s="0"/>
      <c r="FDP89" s="0"/>
      <c r="FDQ89" s="0"/>
      <c r="FDR89" s="0"/>
      <c r="FDS89" s="0"/>
      <c r="FDT89" s="0"/>
      <c r="FDU89" s="0"/>
      <c r="FDV89" s="0"/>
      <c r="FDW89" s="0"/>
      <c r="FDX89" s="0"/>
      <c r="FDY89" s="0"/>
      <c r="FDZ89" s="0"/>
      <c r="FEA89" s="0"/>
      <c r="FEB89" s="0"/>
      <c r="FEC89" s="0"/>
      <c r="FED89" s="0"/>
      <c r="FEE89" s="0"/>
      <c r="FEF89" s="0"/>
      <c r="FEG89" s="0"/>
      <c r="FEH89" s="0"/>
      <c r="FEI89" s="0"/>
      <c r="FEJ89" s="0"/>
      <c r="FEK89" s="0"/>
      <c r="FEL89" s="0"/>
      <c r="FEM89" s="0"/>
      <c r="FEN89" s="0"/>
      <c r="FEO89" s="0"/>
      <c r="FEP89" s="0"/>
      <c r="FEQ89" s="0"/>
      <c r="FER89" s="0"/>
      <c r="FES89" s="0"/>
      <c r="FET89" s="0"/>
      <c r="FEU89" s="0"/>
      <c r="FEV89" s="0"/>
      <c r="FEW89" s="0"/>
      <c r="FEX89" s="0"/>
      <c r="FEY89" s="0"/>
      <c r="FEZ89" s="0"/>
      <c r="FFA89" s="0"/>
      <c r="FFB89" s="0"/>
      <c r="FFC89" s="0"/>
      <c r="FFD89" s="0"/>
      <c r="FFE89" s="0"/>
      <c r="FFF89" s="0"/>
      <c r="FFG89" s="0"/>
      <c r="FFH89" s="0"/>
      <c r="FFI89" s="0"/>
      <c r="FFJ89" s="0"/>
      <c r="FFK89" s="0"/>
      <c r="FFL89" s="0"/>
      <c r="FFM89" s="0"/>
      <c r="FFN89" s="0"/>
      <c r="FFO89" s="0"/>
      <c r="FFP89" s="0"/>
      <c r="FFQ89" s="0"/>
      <c r="FFR89" s="0"/>
      <c r="FFS89" s="0"/>
      <c r="FFT89" s="0"/>
      <c r="FFU89" s="0"/>
      <c r="FFV89" s="0"/>
      <c r="FFW89" s="0"/>
      <c r="FFX89" s="0"/>
      <c r="FFY89" s="0"/>
      <c r="FFZ89" s="0"/>
      <c r="FGA89" s="0"/>
      <c r="FGB89" s="0"/>
      <c r="FGC89" s="0"/>
      <c r="FGD89" s="0"/>
      <c r="FGE89" s="0"/>
      <c r="FGF89" s="0"/>
      <c r="FGG89" s="0"/>
      <c r="FGH89" s="0"/>
      <c r="FGI89" s="0"/>
      <c r="FGJ89" s="0"/>
      <c r="FGK89" s="0"/>
      <c r="FGL89" s="0"/>
      <c r="FGM89" s="0"/>
      <c r="FGN89" s="0"/>
      <c r="FGO89" s="0"/>
      <c r="FGP89" s="0"/>
      <c r="FGQ89" s="0"/>
      <c r="FGR89" s="0"/>
      <c r="FGS89" s="0"/>
      <c r="FGT89" s="0"/>
      <c r="FGU89" s="0"/>
      <c r="FGV89" s="0"/>
      <c r="FGW89" s="0"/>
      <c r="FGX89" s="0"/>
      <c r="FGY89" s="0"/>
      <c r="FGZ89" s="0"/>
      <c r="FHA89" s="0"/>
      <c r="FHB89" s="0"/>
      <c r="FHC89" s="0"/>
      <c r="FHD89" s="0"/>
      <c r="FHE89" s="0"/>
      <c r="FHF89" s="0"/>
      <c r="FHG89" s="0"/>
      <c r="FHH89" s="0"/>
      <c r="FHI89" s="0"/>
      <c r="FHJ89" s="0"/>
      <c r="FHK89" s="0"/>
      <c r="FHL89" s="0"/>
      <c r="FHM89" s="0"/>
      <c r="FHN89" s="0"/>
      <c r="FHO89" s="0"/>
      <c r="FHP89" s="0"/>
      <c r="FHQ89" s="0"/>
      <c r="FHR89" s="0"/>
      <c r="FHS89" s="0"/>
      <c r="FHT89" s="0"/>
      <c r="FHU89" s="0"/>
      <c r="FHV89" s="0"/>
      <c r="FHW89" s="0"/>
      <c r="FHX89" s="0"/>
      <c r="FHY89" s="0"/>
      <c r="FHZ89" s="0"/>
      <c r="FIA89" s="0"/>
      <c r="FIB89" s="0"/>
      <c r="FIC89" s="0"/>
      <c r="FID89" s="0"/>
      <c r="FIE89" s="0"/>
      <c r="FIF89" s="0"/>
      <c r="FIG89" s="0"/>
      <c r="FIH89" s="0"/>
      <c r="FII89" s="0"/>
      <c r="FIJ89" s="0"/>
      <c r="FIK89" s="0"/>
      <c r="FIL89" s="0"/>
      <c r="FIM89" s="0"/>
      <c r="FIN89" s="0"/>
      <c r="FIO89" s="0"/>
      <c r="FIP89" s="0"/>
      <c r="FIQ89" s="0"/>
      <c r="FIR89" s="0"/>
      <c r="FIS89" s="0"/>
      <c r="FIT89" s="0"/>
      <c r="FIU89" s="0"/>
      <c r="FIV89" s="0"/>
      <c r="FIW89" s="0"/>
      <c r="FIX89" s="0"/>
      <c r="FIY89" s="0"/>
      <c r="FIZ89" s="0"/>
      <c r="FJA89" s="0"/>
      <c r="FJB89" s="0"/>
      <c r="FJC89" s="0"/>
      <c r="FJD89" s="0"/>
      <c r="FJE89" s="0"/>
      <c r="FJF89" s="0"/>
      <c r="FJG89" s="0"/>
      <c r="FJH89" s="0"/>
      <c r="FJI89" s="0"/>
      <c r="FJJ89" s="0"/>
      <c r="FJK89" s="0"/>
      <c r="FJL89" s="0"/>
      <c r="FJM89" s="0"/>
      <c r="FJN89" s="0"/>
      <c r="FJO89" s="0"/>
      <c r="FJP89" s="0"/>
      <c r="FJQ89" s="0"/>
      <c r="FJR89" s="0"/>
      <c r="FJS89" s="0"/>
      <c r="FJT89" s="0"/>
      <c r="FJU89" s="0"/>
      <c r="FJV89" s="0"/>
      <c r="FJW89" s="0"/>
      <c r="FJX89" s="0"/>
      <c r="FJY89" s="0"/>
      <c r="FJZ89" s="0"/>
      <c r="FKA89" s="0"/>
      <c r="FKB89" s="0"/>
      <c r="FKC89" s="0"/>
      <c r="FKD89" s="0"/>
      <c r="FKE89" s="0"/>
      <c r="FKF89" s="0"/>
      <c r="FKG89" s="0"/>
      <c r="FKH89" s="0"/>
      <c r="FKI89" s="0"/>
      <c r="FKJ89" s="0"/>
      <c r="FKK89" s="0"/>
      <c r="FKL89" s="0"/>
      <c r="FKM89" s="0"/>
      <c r="FKN89" s="0"/>
      <c r="FKO89" s="0"/>
      <c r="FKP89" s="0"/>
      <c r="FKQ89" s="0"/>
      <c r="FKR89" s="0"/>
      <c r="FKS89" s="0"/>
      <c r="FKT89" s="0"/>
      <c r="FKU89" s="0"/>
      <c r="FKV89" s="0"/>
      <c r="FKW89" s="0"/>
      <c r="FKX89" s="0"/>
      <c r="FKY89" s="0"/>
      <c r="FKZ89" s="0"/>
      <c r="FLA89" s="0"/>
      <c r="FLB89" s="0"/>
      <c r="FLC89" s="0"/>
      <c r="FLD89" s="0"/>
      <c r="FLE89" s="0"/>
      <c r="FLF89" s="0"/>
      <c r="FLG89" s="0"/>
      <c r="FLH89" s="0"/>
      <c r="FLI89" s="0"/>
      <c r="FLJ89" s="0"/>
      <c r="FLK89" s="0"/>
      <c r="FLL89" s="0"/>
      <c r="FLM89" s="0"/>
      <c r="FLN89" s="0"/>
      <c r="FLO89" s="0"/>
      <c r="FLP89" s="0"/>
      <c r="FLQ89" s="0"/>
      <c r="FLR89" s="0"/>
      <c r="FLS89" s="0"/>
      <c r="FLT89" s="0"/>
      <c r="FLU89" s="0"/>
      <c r="FLV89" s="0"/>
      <c r="FLW89" s="0"/>
      <c r="FLX89" s="0"/>
      <c r="FLY89" s="0"/>
      <c r="FLZ89" s="0"/>
      <c r="FMA89" s="0"/>
      <c r="FMB89" s="0"/>
      <c r="FMC89" s="0"/>
      <c r="FMD89" s="0"/>
      <c r="FME89" s="0"/>
      <c r="FMF89" s="0"/>
      <c r="FMG89" s="0"/>
      <c r="FMH89" s="0"/>
      <c r="FMI89" s="0"/>
      <c r="FMJ89" s="0"/>
      <c r="FMK89" s="0"/>
      <c r="FML89" s="0"/>
      <c r="FMM89" s="0"/>
      <c r="FMN89" s="0"/>
      <c r="FMO89" s="0"/>
      <c r="FMP89" s="0"/>
      <c r="FMQ89" s="0"/>
      <c r="FMR89" s="0"/>
      <c r="FMS89" s="0"/>
      <c r="FMT89" s="0"/>
      <c r="FMU89" s="0"/>
      <c r="FMV89" s="0"/>
      <c r="FMW89" s="0"/>
      <c r="FMX89" s="0"/>
      <c r="FMY89" s="0"/>
      <c r="FMZ89" s="0"/>
      <c r="FNA89" s="0"/>
      <c r="FNB89" s="0"/>
      <c r="FNC89" s="0"/>
      <c r="FND89" s="0"/>
      <c r="FNE89" s="0"/>
      <c r="FNF89" s="0"/>
      <c r="FNG89" s="0"/>
      <c r="FNH89" s="0"/>
      <c r="FNI89" s="0"/>
      <c r="FNJ89" s="0"/>
      <c r="FNK89" s="0"/>
      <c r="FNL89" s="0"/>
      <c r="FNM89" s="0"/>
      <c r="FNN89" s="0"/>
      <c r="FNO89" s="0"/>
      <c r="FNP89" s="0"/>
      <c r="FNQ89" s="0"/>
      <c r="FNR89" s="0"/>
      <c r="FNS89" s="0"/>
      <c r="FNT89" s="0"/>
      <c r="FNU89" s="0"/>
      <c r="FNV89" s="0"/>
      <c r="FNW89" s="0"/>
      <c r="FNX89" s="0"/>
      <c r="FNY89" s="0"/>
      <c r="FNZ89" s="0"/>
      <c r="FOA89" s="0"/>
      <c r="FOB89" s="0"/>
      <c r="FOC89" s="0"/>
      <c r="FOD89" s="0"/>
      <c r="FOE89" s="0"/>
      <c r="FOF89" s="0"/>
      <c r="FOG89" s="0"/>
      <c r="FOH89" s="0"/>
      <c r="FOI89" s="0"/>
      <c r="FOJ89" s="0"/>
      <c r="FOK89" s="0"/>
      <c r="FOL89" s="0"/>
      <c r="FOM89" s="0"/>
      <c r="FON89" s="0"/>
      <c r="FOO89" s="0"/>
      <c r="FOP89" s="0"/>
      <c r="FOQ89" s="0"/>
      <c r="FOR89" s="0"/>
      <c r="FOS89" s="0"/>
      <c r="FOT89" s="0"/>
      <c r="FOU89" s="0"/>
      <c r="FOV89" s="0"/>
      <c r="FOW89" s="0"/>
      <c r="FOX89" s="0"/>
      <c r="FOY89" s="0"/>
      <c r="FOZ89" s="0"/>
      <c r="FPA89" s="0"/>
      <c r="FPB89" s="0"/>
      <c r="FPC89" s="0"/>
      <c r="FPD89" s="0"/>
      <c r="FPE89" s="0"/>
      <c r="FPF89" s="0"/>
      <c r="FPG89" s="0"/>
      <c r="FPH89" s="0"/>
      <c r="FPI89" s="0"/>
      <c r="FPJ89" s="0"/>
      <c r="FPK89" s="0"/>
      <c r="FPL89" s="0"/>
      <c r="FPM89" s="0"/>
      <c r="FPN89" s="0"/>
      <c r="FPO89" s="0"/>
      <c r="FPP89" s="0"/>
      <c r="FPQ89" s="0"/>
      <c r="FPR89" s="0"/>
      <c r="FPS89" s="0"/>
      <c r="FPT89" s="0"/>
      <c r="FPU89" s="0"/>
      <c r="FPV89" s="0"/>
      <c r="FPW89" s="0"/>
      <c r="FPX89" s="0"/>
      <c r="FPY89" s="0"/>
      <c r="FPZ89" s="0"/>
      <c r="FQA89" s="0"/>
      <c r="FQB89" s="0"/>
      <c r="FQC89" s="0"/>
      <c r="FQD89" s="0"/>
      <c r="FQE89" s="0"/>
      <c r="FQF89" s="0"/>
      <c r="FQG89" s="0"/>
      <c r="FQH89" s="0"/>
      <c r="FQI89" s="0"/>
      <c r="FQJ89" s="0"/>
      <c r="FQK89" s="0"/>
      <c r="FQL89" s="0"/>
      <c r="FQM89" s="0"/>
      <c r="FQN89" s="0"/>
      <c r="FQO89" s="0"/>
      <c r="FQP89" s="0"/>
      <c r="FQQ89" s="0"/>
      <c r="FQR89" s="0"/>
      <c r="FQS89" s="0"/>
      <c r="FQT89" s="0"/>
      <c r="FQU89" s="0"/>
      <c r="FQV89" s="0"/>
      <c r="FQW89" s="0"/>
      <c r="FQX89" s="0"/>
      <c r="FQY89" s="0"/>
      <c r="FQZ89" s="0"/>
      <c r="FRA89" s="0"/>
      <c r="FRB89" s="0"/>
      <c r="FRC89" s="0"/>
      <c r="FRD89" s="0"/>
      <c r="FRE89" s="0"/>
      <c r="FRF89" s="0"/>
      <c r="FRG89" s="0"/>
      <c r="FRH89" s="0"/>
      <c r="FRI89" s="0"/>
      <c r="FRJ89" s="0"/>
      <c r="FRK89" s="0"/>
      <c r="FRL89" s="0"/>
      <c r="FRM89" s="0"/>
      <c r="FRN89" s="0"/>
      <c r="FRO89" s="0"/>
      <c r="FRP89" s="0"/>
      <c r="FRQ89" s="0"/>
      <c r="FRR89" s="0"/>
      <c r="FRS89" s="0"/>
      <c r="FRT89" s="0"/>
      <c r="FRU89" s="0"/>
      <c r="FRV89" s="0"/>
      <c r="FRW89" s="0"/>
      <c r="FRX89" s="0"/>
      <c r="FRY89" s="0"/>
      <c r="FRZ89" s="0"/>
      <c r="FSA89" s="0"/>
      <c r="FSB89" s="0"/>
      <c r="FSC89" s="0"/>
      <c r="FSD89" s="0"/>
      <c r="FSE89" s="0"/>
      <c r="FSF89" s="0"/>
      <c r="FSG89" s="0"/>
      <c r="FSH89" s="0"/>
      <c r="FSI89" s="0"/>
      <c r="FSJ89" s="0"/>
      <c r="FSK89" s="0"/>
      <c r="FSL89" s="0"/>
      <c r="FSM89" s="0"/>
      <c r="FSN89" s="0"/>
      <c r="FSO89" s="0"/>
      <c r="FSP89" s="0"/>
      <c r="FSQ89" s="0"/>
      <c r="FSR89" s="0"/>
      <c r="FSS89" s="0"/>
      <c r="FST89" s="0"/>
      <c r="FSU89" s="0"/>
      <c r="FSV89" s="0"/>
      <c r="FSW89" s="0"/>
      <c r="FSX89" s="0"/>
      <c r="FSY89" s="0"/>
      <c r="FSZ89" s="0"/>
      <c r="FTA89" s="0"/>
      <c r="FTB89" s="0"/>
      <c r="FTC89" s="0"/>
      <c r="FTD89" s="0"/>
      <c r="FTE89" s="0"/>
      <c r="FTF89" s="0"/>
      <c r="FTG89" s="0"/>
      <c r="FTH89" s="0"/>
      <c r="FTI89" s="0"/>
      <c r="FTJ89" s="0"/>
      <c r="FTK89" s="0"/>
      <c r="FTL89" s="0"/>
      <c r="FTM89" s="0"/>
      <c r="FTN89" s="0"/>
      <c r="FTO89" s="0"/>
      <c r="FTP89" s="0"/>
      <c r="FTQ89" s="0"/>
      <c r="FTR89" s="0"/>
      <c r="FTS89" s="0"/>
      <c r="FTT89" s="0"/>
      <c r="FTU89" s="0"/>
      <c r="FTV89" s="0"/>
      <c r="FTW89" s="0"/>
      <c r="FTX89" s="0"/>
      <c r="FTY89" s="0"/>
      <c r="FTZ89" s="0"/>
      <c r="FUA89" s="0"/>
      <c r="FUB89" s="0"/>
      <c r="FUC89" s="0"/>
      <c r="FUD89" s="0"/>
      <c r="FUE89" s="0"/>
      <c r="FUF89" s="0"/>
      <c r="FUG89" s="0"/>
      <c r="FUH89" s="0"/>
      <c r="FUI89" s="0"/>
      <c r="FUJ89" s="0"/>
      <c r="FUK89" s="0"/>
      <c r="FUL89" s="0"/>
      <c r="FUM89" s="0"/>
      <c r="FUN89" s="0"/>
      <c r="FUO89" s="0"/>
      <c r="FUP89" s="0"/>
      <c r="FUQ89" s="0"/>
      <c r="FUR89" s="0"/>
      <c r="FUS89" s="0"/>
      <c r="FUT89" s="0"/>
      <c r="FUU89" s="0"/>
      <c r="FUV89" s="0"/>
      <c r="FUW89" s="0"/>
      <c r="FUX89" s="0"/>
      <c r="FUY89" s="0"/>
      <c r="FUZ89" s="0"/>
      <c r="FVA89" s="0"/>
      <c r="FVB89" s="0"/>
      <c r="FVC89" s="0"/>
      <c r="FVD89" s="0"/>
      <c r="FVE89" s="0"/>
      <c r="FVF89" s="0"/>
      <c r="FVG89" s="0"/>
      <c r="FVH89" s="0"/>
      <c r="FVI89" s="0"/>
      <c r="FVJ89" s="0"/>
      <c r="FVK89" s="0"/>
      <c r="FVL89" s="0"/>
      <c r="FVM89" s="0"/>
      <c r="FVN89" s="0"/>
      <c r="FVO89" s="0"/>
      <c r="FVP89" s="0"/>
      <c r="FVQ89" s="0"/>
      <c r="FVR89" s="0"/>
      <c r="FVS89" s="0"/>
      <c r="FVT89" s="0"/>
      <c r="FVU89" s="0"/>
      <c r="FVV89" s="0"/>
      <c r="FVW89" s="0"/>
      <c r="FVX89" s="0"/>
      <c r="FVY89" s="0"/>
      <c r="FVZ89" s="0"/>
      <c r="FWA89" s="0"/>
      <c r="FWB89" s="0"/>
      <c r="FWC89" s="0"/>
      <c r="FWD89" s="0"/>
      <c r="FWE89" s="0"/>
      <c r="FWF89" s="0"/>
      <c r="FWG89" s="0"/>
      <c r="FWH89" s="0"/>
      <c r="FWI89" s="0"/>
      <c r="FWJ89" s="0"/>
      <c r="FWK89" s="0"/>
      <c r="FWL89" s="0"/>
      <c r="FWM89" s="0"/>
      <c r="FWN89" s="0"/>
      <c r="FWO89" s="0"/>
      <c r="FWP89" s="0"/>
      <c r="FWQ89" s="0"/>
      <c r="FWR89" s="0"/>
      <c r="FWS89" s="0"/>
      <c r="FWT89" s="0"/>
      <c r="FWU89" s="0"/>
      <c r="FWV89" s="0"/>
      <c r="FWW89" s="0"/>
      <c r="FWX89" s="0"/>
      <c r="FWY89" s="0"/>
      <c r="FWZ89" s="0"/>
      <c r="FXA89" s="0"/>
      <c r="FXB89" s="0"/>
      <c r="FXC89" s="0"/>
      <c r="FXD89" s="0"/>
      <c r="FXE89" s="0"/>
      <c r="FXF89" s="0"/>
      <c r="FXG89" s="0"/>
      <c r="FXH89" s="0"/>
      <c r="FXI89" s="0"/>
      <c r="FXJ89" s="0"/>
      <c r="FXK89" s="0"/>
      <c r="FXL89" s="0"/>
      <c r="FXM89" s="0"/>
      <c r="FXN89" s="0"/>
      <c r="FXO89" s="0"/>
      <c r="FXP89" s="0"/>
      <c r="FXQ89" s="0"/>
      <c r="FXR89" s="0"/>
      <c r="FXS89" s="0"/>
      <c r="FXT89" s="0"/>
      <c r="FXU89" s="0"/>
      <c r="FXV89" s="0"/>
      <c r="FXW89" s="0"/>
      <c r="FXX89" s="0"/>
      <c r="FXY89" s="0"/>
      <c r="FXZ89" s="0"/>
      <c r="FYA89" s="0"/>
      <c r="FYB89" s="0"/>
      <c r="FYC89" s="0"/>
      <c r="FYD89" s="0"/>
      <c r="FYE89" s="0"/>
      <c r="FYF89" s="0"/>
      <c r="FYG89" s="0"/>
      <c r="FYH89" s="0"/>
      <c r="FYI89" s="0"/>
      <c r="FYJ89" s="0"/>
      <c r="FYK89" s="0"/>
      <c r="FYL89" s="0"/>
      <c r="FYM89" s="0"/>
      <c r="FYN89" s="0"/>
      <c r="FYO89" s="0"/>
      <c r="FYP89" s="0"/>
      <c r="FYQ89" s="0"/>
      <c r="FYR89" s="0"/>
      <c r="FYS89" s="0"/>
      <c r="FYT89" s="0"/>
      <c r="FYU89" s="0"/>
      <c r="FYV89" s="0"/>
      <c r="FYW89" s="0"/>
      <c r="FYX89" s="0"/>
      <c r="FYY89" s="0"/>
      <c r="FYZ89" s="0"/>
      <c r="FZA89" s="0"/>
      <c r="FZB89" s="0"/>
      <c r="FZC89" s="0"/>
      <c r="FZD89" s="0"/>
      <c r="FZE89" s="0"/>
      <c r="FZF89" s="0"/>
      <c r="FZG89" s="0"/>
      <c r="FZH89" s="0"/>
      <c r="FZI89" s="0"/>
      <c r="FZJ89" s="0"/>
      <c r="FZK89" s="0"/>
      <c r="FZL89" s="0"/>
      <c r="FZM89" s="0"/>
      <c r="FZN89" s="0"/>
      <c r="FZO89" s="0"/>
      <c r="FZP89" s="0"/>
      <c r="FZQ89" s="0"/>
      <c r="FZR89" s="0"/>
      <c r="FZS89" s="0"/>
      <c r="FZT89" s="0"/>
      <c r="FZU89" s="0"/>
      <c r="FZV89" s="0"/>
      <c r="FZW89" s="0"/>
      <c r="FZX89" s="0"/>
      <c r="FZY89" s="0"/>
      <c r="FZZ89" s="0"/>
      <c r="GAA89" s="0"/>
      <c r="GAB89" s="0"/>
      <c r="GAC89" s="0"/>
      <c r="GAD89" s="0"/>
      <c r="GAE89" s="0"/>
      <c r="GAF89" s="0"/>
      <c r="GAG89" s="0"/>
      <c r="GAH89" s="0"/>
      <c r="GAI89" s="0"/>
      <c r="GAJ89" s="0"/>
      <c r="GAK89" s="0"/>
      <c r="GAL89" s="0"/>
      <c r="GAM89" s="0"/>
      <c r="GAN89" s="0"/>
      <c r="GAO89" s="0"/>
      <c r="GAP89" s="0"/>
      <c r="GAQ89" s="0"/>
      <c r="GAR89" s="0"/>
      <c r="GAS89" s="0"/>
      <c r="GAT89" s="0"/>
      <c r="GAU89" s="0"/>
      <c r="GAV89" s="0"/>
      <c r="GAW89" s="0"/>
      <c r="GAX89" s="0"/>
      <c r="GAY89" s="0"/>
      <c r="GAZ89" s="0"/>
      <c r="GBA89" s="0"/>
      <c r="GBB89" s="0"/>
      <c r="GBC89" s="0"/>
      <c r="GBD89" s="0"/>
      <c r="GBE89" s="0"/>
      <c r="GBF89" s="0"/>
      <c r="GBG89" s="0"/>
      <c r="GBH89" s="0"/>
      <c r="GBI89" s="0"/>
      <c r="GBJ89" s="0"/>
      <c r="GBK89" s="0"/>
      <c r="GBL89" s="0"/>
      <c r="GBM89" s="0"/>
      <c r="GBN89" s="0"/>
      <c r="GBO89" s="0"/>
      <c r="GBP89" s="0"/>
      <c r="GBQ89" s="0"/>
      <c r="GBR89" s="0"/>
      <c r="GBS89" s="0"/>
      <c r="GBT89" s="0"/>
      <c r="GBU89" s="0"/>
      <c r="GBV89" s="0"/>
      <c r="GBW89" s="0"/>
      <c r="GBX89" s="0"/>
      <c r="GBY89" s="0"/>
      <c r="GBZ89" s="0"/>
      <c r="GCA89" s="0"/>
      <c r="GCB89" s="0"/>
      <c r="GCC89" s="0"/>
      <c r="GCD89" s="0"/>
      <c r="GCE89" s="0"/>
      <c r="GCF89" s="0"/>
      <c r="GCG89" s="0"/>
      <c r="GCH89" s="0"/>
      <c r="GCI89" s="0"/>
      <c r="GCJ89" s="0"/>
      <c r="GCK89" s="0"/>
      <c r="GCL89" s="0"/>
      <c r="GCM89" s="0"/>
      <c r="GCN89" s="0"/>
      <c r="GCO89" s="0"/>
      <c r="GCP89" s="0"/>
      <c r="GCQ89" s="0"/>
      <c r="GCR89" s="0"/>
      <c r="GCS89" s="0"/>
      <c r="GCT89" s="0"/>
      <c r="GCU89" s="0"/>
      <c r="GCV89" s="0"/>
      <c r="GCW89" s="0"/>
      <c r="GCX89" s="0"/>
      <c r="GCY89" s="0"/>
      <c r="GCZ89" s="0"/>
      <c r="GDA89" s="0"/>
      <c r="GDB89" s="0"/>
      <c r="GDC89" s="0"/>
      <c r="GDD89" s="0"/>
      <c r="GDE89" s="0"/>
      <c r="GDF89" s="0"/>
      <c r="GDG89" s="0"/>
      <c r="GDH89" s="0"/>
      <c r="GDI89" s="0"/>
      <c r="GDJ89" s="0"/>
      <c r="GDK89" s="0"/>
      <c r="GDL89" s="0"/>
      <c r="GDM89" s="0"/>
      <c r="GDN89" s="0"/>
      <c r="GDO89" s="0"/>
      <c r="GDP89" s="0"/>
      <c r="GDQ89" s="0"/>
      <c r="GDR89" s="0"/>
      <c r="GDS89" s="0"/>
      <c r="GDT89" s="0"/>
      <c r="GDU89" s="0"/>
      <c r="GDV89" s="0"/>
      <c r="GDW89" s="0"/>
      <c r="GDX89" s="0"/>
      <c r="GDY89" s="0"/>
      <c r="GDZ89" s="0"/>
      <c r="GEA89" s="0"/>
      <c r="GEB89" s="0"/>
      <c r="GEC89" s="0"/>
      <c r="GED89" s="0"/>
      <c r="GEE89" s="0"/>
      <c r="GEF89" s="0"/>
      <c r="GEG89" s="0"/>
      <c r="GEH89" s="0"/>
      <c r="GEI89" s="0"/>
      <c r="GEJ89" s="0"/>
      <c r="GEK89" s="0"/>
      <c r="GEL89" s="0"/>
      <c r="GEM89" s="0"/>
      <c r="GEN89" s="0"/>
      <c r="GEO89" s="0"/>
      <c r="GEP89" s="0"/>
      <c r="GEQ89" s="0"/>
      <c r="GER89" s="0"/>
      <c r="GES89" s="0"/>
      <c r="GET89" s="0"/>
      <c r="GEU89" s="0"/>
      <c r="GEV89" s="0"/>
      <c r="GEW89" s="0"/>
      <c r="GEX89" s="0"/>
      <c r="GEY89" s="0"/>
      <c r="GEZ89" s="0"/>
      <c r="GFA89" s="0"/>
      <c r="GFB89" s="0"/>
      <c r="GFC89" s="0"/>
      <c r="GFD89" s="0"/>
      <c r="GFE89" s="0"/>
      <c r="GFF89" s="0"/>
      <c r="GFG89" s="0"/>
      <c r="GFH89" s="0"/>
      <c r="GFI89" s="0"/>
      <c r="GFJ89" s="0"/>
      <c r="GFK89" s="0"/>
      <c r="GFL89" s="0"/>
      <c r="GFM89" s="0"/>
      <c r="GFN89" s="0"/>
      <c r="GFO89" s="0"/>
      <c r="GFP89" s="0"/>
      <c r="GFQ89" s="0"/>
      <c r="GFR89" s="0"/>
      <c r="GFS89" s="0"/>
      <c r="GFT89" s="0"/>
      <c r="GFU89" s="0"/>
      <c r="GFV89" s="0"/>
      <c r="GFW89" s="0"/>
      <c r="GFX89" s="0"/>
      <c r="GFY89" s="0"/>
      <c r="GFZ89" s="0"/>
      <c r="GGA89" s="0"/>
      <c r="GGB89" s="0"/>
      <c r="GGC89" s="0"/>
      <c r="GGD89" s="0"/>
      <c r="GGE89" s="0"/>
      <c r="GGF89" s="0"/>
      <c r="GGG89" s="0"/>
      <c r="GGH89" s="0"/>
      <c r="GGI89" s="0"/>
      <c r="GGJ89" s="0"/>
      <c r="GGK89" s="0"/>
      <c r="GGL89" s="0"/>
      <c r="GGM89" s="0"/>
      <c r="GGN89" s="0"/>
      <c r="GGO89" s="0"/>
      <c r="GGP89" s="0"/>
      <c r="GGQ89" s="0"/>
      <c r="GGR89" s="0"/>
      <c r="GGS89" s="0"/>
      <c r="GGT89" s="0"/>
      <c r="GGU89" s="0"/>
      <c r="GGV89" s="0"/>
      <c r="GGW89" s="0"/>
      <c r="GGX89" s="0"/>
      <c r="GGY89" s="0"/>
      <c r="GGZ89" s="0"/>
      <c r="GHA89" s="0"/>
      <c r="GHB89" s="0"/>
      <c r="GHC89" s="0"/>
      <c r="GHD89" s="0"/>
      <c r="GHE89" s="0"/>
      <c r="GHF89" s="0"/>
      <c r="GHG89" s="0"/>
      <c r="GHH89" s="0"/>
      <c r="GHI89" s="0"/>
      <c r="GHJ89" s="0"/>
      <c r="GHK89" s="0"/>
      <c r="GHL89" s="0"/>
      <c r="GHM89" s="0"/>
      <c r="GHN89" s="0"/>
      <c r="GHO89" s="0"/>
      <c r="GHP89" s="0"/>
      <c r="GHQ89" s="0"/>
      <c r="GHR89" s="0"/>
      <c r="GHS89" s="0"/>
      <c r="GHT89" s="0"/>
      <c r="GHU89" s="0"/>
      <c r="GHV89" s="0"/>
      <c r="GHW89" s="0"/>
      <c r="GHX89" s="0"/>
      <c r="GHY89" s="0"/>
      <c r="GHZ89" s="0"/>
      <c r="GIA89" s="0"/>
      <c r="GIB89" s="0"/>
      <c r="GIC89" s="0"/>
      <c r="GID89" s="0"/>
      <c r="GIE89" s="0"/>
      <c r="GIF89" s="0"/>
      <c r="GIG89" s="0"/>
      <c r="GIH89" s="0"/>
      <c r="GII89" s="0"/>
      <c r="GIJ89" s="0"/>
      <c r="GIK89" s="0"/>
      <c r="GIL89" s="0"/>
      <c r="GIM89" s="0"/>
      <c r="GIN89" s="0"/>
      <c r="GIO89" s="0"/>
      <c r="GIP89" s="0"/>
      <c r="GIQ89" s="0"/>
      <c r="GIR89" s="0"/>
      <c r="GIS89" s="0"/>
      <c r="GIT89" s="0"/>
      <c r="GIU89" s="0"/>
      <c r="GIV89" s="0"/>
      <c r="GIW89" s="0"/>
      <c r="GIX89" s="0"/>
      <c r="GIY89" s="0"/>
      <c r="GIZ89" s="0"/>
      <c r="GJA89" s="0"/>
      <c r="GJB89" s="0"/>
      <c r="GJC89" s="0"/>
      <c r="GJD89" s="0"/>
      <c r="GJE89" s="0"/>
      <c r="GJF89" s="0"/>
      <c r="GJG89" s="0"/>
      <c r="GJH89" s="0"/>
      <c r="GJI89" s="0"/>
      <c r="GJJ89" s="0"/>
      <c r="GJK89" s="0"/>
      <c r="GJL89" s="0"/>
      <c r="GJM89" s="0"/>
      <c r="GJN89" s="0"/>
      <c r="GJO89" s="0"/>
      <c r="GJP89" s="0"/>
      <c r="GJQ89" s="0"/>
      <c r="GJR89" s="0"/>
      <c r="GJS89" s="0"/>
      <c r="GJT89" s="0"/>
      <c r="GJU89" s="0"/>
      <c r="GJV89" s="0"/>
      <c r="GJW89" s="0"/>
      <c r="GJX89" s="0"/>
      <c r="GJY89" s="0"/>
      <c r="GJZ89" s="0"/>
      <c r="GKA89" s="0"/>
      <c r="GKB89" s="0"/>
      <c r="GKC89" s="0"/>
      <c r="GKD89" s="0"/>
      <c r="GKE89" s="0"/>
      <c r="GKF89" s="0"/>
      <c r="GKG89" s="0"/>
      <c r="GKH89" s="0"/>
      <c r="GKI89" s="0"/>
      <c r="GKJ89" s="0"/>
      <c r="GKK89" s="0"/>
      <c r="GKL89" s="0"/>
      <c r="GKM89" s="0"/>
      <c r="GKN89" s="0"/>
      <c r="GKO89" s="0"/>
      <c r="GKP89" s="0"/>
      <c r="GKQ89" s="0"/>
      <c r="GKR89" s="0"/>
      <c r="GKS89" s="0"/>
      <c r="GKT89" s="0"/>
      <c r="GKU89" s="0"/>
      <c r="GKV89" s="0"/>
      <c r="GKW89" s="0"/>
      <c r="GKX89" s="0"/>
      <c r="GKY89" s="0"/>
      <c r="GKZ89" s="0"/>
      <c r="GLA89" s="0"/>
      <c r="GLB89" s="0"/>
      <c r="GLC89" s="0"/>
      <c r="GLD89" s="0"/>
      <c r="GLE89" s="0"/>
      <c r="GLF89" s="0"/>
      <c r="GLG89" s="0"/>
      <c r="GLH89" s="0"/>
      <c r="GLI89" s="0"/>
      <c r="GLJ89" s="0"/>
      <c r="GLK89" s="0"/>
      <c r="GLL89" s="0"/>
      <c r="GLM89" s="0"/>
      <c r="GLN89" s="0"/>
      <c r="GLO89" s="0"/>
      <c r="GLP89" s="0"/>
      <c r="GLQ89" s="0"/>
      <c r="GLR89" s="0"/>
      <c r="GLS89" s="0"/>
      <c r="GLT89" s="0"/>
      <c r="GLU89" s="0"/>
      <c r="GLV89" s="0"/>
      <c r="GLW89" s="0"/>
      <c r="GLX89" s="0"/>
      <c r="GLY89" s="0"/>
      <c r="GLZ89" s="0"/>
      <c r="GMA89" s="0"/>
      <c r="GMB89" s="0"/>
      <c r="GMC89" s="0"/>
      <c r="GMD89" s="0"/>
      <c r="GME89" s="0"/>
      <c r="GMF89" s="0"/>
      <c r="GMG89" s="0"/>
      <c r="GMH89" s="0"/>
      <c r="GMI89" s="0"/>
      <c r="GMJ89" s="0"/>
      <c r="GMK89" s="0"/>
      <c r="GML89" s="0"/>
      <c r="GMM89" s="0"/>
      <c r="GMN89" s="0"/>
      <c r="GMO89" s="0"/>
      <c r="GMP89" s="0"/>
      <c r="GMQ89" s="0"/>
      <c r="GMR89" s="0"/>
      <c r="GMS89" s="0"/>
      <c r="GMT89" s="0"/>
      <c r="GMU89" s="0"/>
      <c r="GMV89" s="0"/>
      <c r="GMW89" s="0"/>
      <c r="GMX89" s="0"/>
      <c r="GMY89" s="0"/>
      <c r="GMZ89" s="0"/>
      <c r="GNA89" s="0"/>
      <c r="GNB89" s="0"/>
      <c r="GNC89" s="0"/>
      <c r="GND89" s="0"/>
      <c r="GNE89" s="0"/>
      <c r="GNF89" s="0"/>
      <c r="GNG89" s="0"/>
      <c r="GNH89" s="0"/>
      <c r="GNI89" s="0"/>
      <c r="GNJ89" s="0"/>
      <c r="GNK89" s="0"/>
      <c r="GNL89" s="0"/>
      <c r="GNM89" s="0"/>
      <c r="GNN89" s="0"/>
      <c r="GNO89" s="0"/>
      <c r="GNP89" s="0"/>
      <c r="GNQ89" s="0"/>
      <c r="GNR89" s="0"/>
      <c r="GNS89" s="0"/>
      <c r="GNT89" s="0"/>
      <c r="GNU89" s="0"/>
      <c r="GNV89" s="0"/>
      <c r="GNW89" s="0"/>
      <c r="GNX89" s="0"/>
      <c r="GNY89" s="0"/>
      <c r="GNZ89" s="0"/>
      <c r="GOA89" s="0"/>
      <c r="GOB89" s="0"/>
      <c r="GOC89" s="0"/>
      <c r="GOD89" s="0"/>
      <c r="GOE89" s="0"/>
      <c r="GOF89" s="0"/>
      <c r="GOG89" s="0"/>
      <c r="GOH89" s="0"/>
      <c r="GOI89" s="0"/>
      <c r="GOJ89" s="0"/>
      <c r="GOK89" s="0"/>
      <c r="GOL89" s="0"/>
      <c r="GOM89" s="0"/>
      <c r="GON89" s="0"/>
      <c r="GOO89" s="0"/>
      <c r="GOP89" s="0"/>
      <c r="GOQ89" s="0"/>
      <c r="GOR89" s="0"/>
      <c r="GOS89" s="0"/>
      <c r="GOT89" s="0"/>
      <c r="GOU89" s="0"/>
      <c r="GOV89" s="0"/>
      <c r="GOW89" s="0"/>
      <c r="GOX89" s="0"/>
      <c r="GOY89" s="0"/>
      <c r="GOZ89" s="0"/>
      <c r="GPA89" s="0"/>
      <c r="GPB89" s="0"/>
      <c r="GPC89" s="0"/>
      <c r="GPD89" s="0"/>
      <c r="GPE89" s="0"/>
      <c r="GPF89" s="0"/>
      <c r="GPG89" s="0"/>
      <c r="GPH89" s="0"/>
      <c r="GPI89" s="0"/>
      <c r="GPJ89" s="0"/>
      <c r="GPK89" s="0"/>
      <c r="GPL89" s="0"/>
      <c r="GPM89" s="0"/>
      <c r="GPN89" s="0"/>
      <c r="GPO89" s="0"/>
      <c r="GPP89" s="0"/>
      <c r="GPQ89" s="0"/>
      <c r="GPR89" s="0"/>
      <c r="GPS89" s="0"/>
      <c r="GPT89" s="0"/>
      <c r="GPU89" s="0"/>
      <c r="GPV89" s="0"/>
      <c r="GPW89" s="0"/>
      <c r="GPX89" s="0"/>
      <c r="GPY89" s="0"/>
      <c r="GPZ89" s="0"/>
      <c r="GQA89" s="0"/>
      <c r="GQB89" s="0"/>
      <c r="GQC89" s="0"/>
      <c r="GQD89" s="0"/>
      <c r="GQE89" s="0"/>
      <c r="GQF89" s="0"/>
      <c r="GQG89" s="0"/>
      <c r="GQH89" s="0"/>
      <c r="GQI89" s="0"/>
      <c r="GQJ89" s="0"/>
      <c r="GQK89" s="0"/>
      <c r="GQL89" s="0"/>
      <c r="GQM89" s="0"/>
      <c r="GQN89" s="0"/>
      <c r="GQO89" s="0"/>
      <c r="GQP89" s="0"/>
      <c r="GQQ89" s="0"/>
      <c r="GQR89" s="0"/>
      <c r="GQS89" s="0"/>
      <c r="GQT89" s="0"/>
      <c r="GQU89" s="0"/>
      <c r="GQV89" s="0"/>
      <c r="GQW89" s="0"/>
      <c r="GQX89" s="0"/>
      <c r="GQY89" s="0"/>
      <c r="GQZ89" s="0"/>
      <c r="GRA89" s="0"/>
      <c r="GRB89" s="0"/>
      <c r="GRC89" s="0"/>
      <c r="GRD89" s="0"/>
      <c r="GRE89" s="0"/>
      <c r="GRF89" s="0"/>
      <c r="GRG89" s="0"/>
      <c r="GRH89" s="0"/>
      <c r="GRI89" s="0"/>
      <c r="GRJ89" s="0"/>
      <c r="GRK89" s="0"/>
      <c r="GRL89" s="0"/>
      <c r="GRM89" s="0"/>
      <c r="GRN89" s="0"/>
      <c r="GRO89" s="0"/>
      <c r="GRP89" s="0"/>
      <c r="GRQ89" s="0"/>
      <c r="GRR89" s="0"/>
      <c r="GRS89" s="0"/>
      <c r="GRT89" s="0"/>
      <c r="GRU89" s="0"/>
      <c r="GRV89" s="0"/>
      <c r="GRW89" s="0"/>
      <c r="GRX89" s="0"/>
      <c r="GRY89" s="0"/>
      <c r="GRZ89" s="0"/>
      <c r="GSA89" s="0"/>
      <c r="GSB89" s="0"/>
      <c r="GSC89" s="0"/>
      <c r="GSD89" s="0"/>
      <c r="GSE89" s="0"/>
      <c r="GSF89" s="0"/>
      <c r="GSG89" s="0"/>
      <c r="GSH89" s="0"/>
      <c r="GSI89" s="0"/>
      <c r="GSJ89" s="0"/>
      <c r="GSK89" s="0"/>
      <c r="GSL89" s="0"/>
      <c r="GSM89" s="0"/>
      <c r="GSN89" s="0"/>
      <c r="GSO89" s="0"/>
      <c r="GSP89" s="0"/>
      <c r="GSQ89" s="0"/>
      <c r="GSR89" s="0"/>
      <c r="GSS89" s="0"/>
      <c r="GST89" s="0"/>
      <c r="GSU89" s="0"/>
      <c r="GSV89" s="0"/>
      <c r="GSW89" s="0"/>
      <c r="GSX89" s="0"/>
      <c r="GSY89" s="0"/>
      <c r="GSZ89" s="0"/>
      <c r="GTA89" s="0"/>
      <c r="GTB89" s="0"/>
      <c r="GTC89" s="0"/>
      <c r="GTD89" s="0"/>
      <c r="GTE89" s="0"/>
      <c r="GTF89" s="0"/>
      <c r="GTG89" s="0"/>
      <c r="GTH89" s="0"/>
      <c r="GTI89" s="0"/>
      <c r="GTJ89" s="0"/>
      <c r="GTK89" s="0"/>
      <c r="GTL89" s="0"/>
      <c r="GTM89" s="0"/>
      <c r="GTN89" s="0"/>
      <c r="GTO89" s="0"/>
      <c r="GTP89" s="0"/>
      <c r="GTQ89" s="0"/>
      <c r="GTR89" s="0"/>
      <c r="GTS89" s="0"/>
      <c r="GTT89" s="0"/>
      <c r="GTU89" s="0"/>
      <c r="GTV89" s="0"/>
      <c r="GTW89" s="0"/>
      <c r="GTX89" s="0"/>
      <c r="GTY89" s="0"/>
      <c r="GTZ89" s="0"/>
      <c r="GUA89" s="0"/>
      <c r="GUB89" s="0"/>
      <c r="GUC89" s="0"/>
      <c r="GUD89" s="0"/>
      <c r="GUE89" s="0"/>
      <c r="GUF89" s="0"/>
      <c r="GUG89" s="0"/>
      <c r="GUH89" s="0"/>
      <c r="GUI89" s="0"/>
      <c r="GUJ89" s="0"/>
      <c r="GUK89" s="0"/>
      <c r="GUL89" s="0"/>
      <c r="GUM89" s="0"/>
      <c r="GUN89" s="0"/>
      <c r="GUO89" s="0"/>
      <c r="GUP89" s="0"/>
      <c r="GUQ89" s="0"/>
      <c r="GUR89" s="0"/>
      <c r="GUS89" s="0"/>
      <c r="GUT89" s="0"/>
      <c r="GUU89" s="0"/>
      <c r="GUV89" s="0"/>
      <c r="GUW89" s="0"/>
      <c r="GUX89" s="0"/>
      <c r="GUY89" s="0"/>
      <c r="GUZ89" s="0"/>
      <c r="GVA89" s="0"/>
      <c r="GVB89" s="0"/>
      <c r="GVC89" s="0"/>
      <c r="GVD89" s="0"/>
      <c r="GVE89" s="0"/>
      <c r="GVF89" s="0"/>
      <c r="GVG89" s="0"/>
      <c r="GVH89" s="0"/>
      <c r="GVI89" s="0"/>
      <c r="GVJ89" s="0"/>
      <c r="GVK89" s="0"/>
      <c r="GVL89" s="0"/>
      <c r="GVM89" s="0"/>
      <c r="GVN89" s="0"/>
      <c r="GVO89" s="0"/>
      <c r="GVP89" s="0"/>
      <c r="GVQ89" s="0"/>
      <c r="GVR89" s="0"/>
      <c r="GVS89" s="0"/>
      <c r="GVT89" s="0"/>
      <c r="GVU89" s="0"/>
      <c r="GVV89" s="0"/>
      <c r="GVW89" s="0"/>
      <c r="GVX89" s="0"/>
      <c r="GVY89" s="0"/>
      <c r="GVZ89" s="0"/>
      <c r="GWA89" s="0"/>
      <c r="GWB89" s="0"/>
      <c r="GWC89" s="0"/>
      <c r="GWD89" s="0"/>
      <c r="GWE89" s="0"/>
      <c r="GWF89" s="0"/>
      <c r="GWG89" s="0"/>
      <c r="GWH89" s="0"/>
      <c r="GWI89" s="0"/>
      <c r="GWJ89" s="0"/>
      <c r="GWK89" s="0"/>
      <c r="GWL89" s="0"/>
      <c r="GWM89" s="0"/>
      <c r="GWN89" s="0"/>
      <c r="GWO89" s="0"/>
      <c r="GWP89" s="0"/>
      <c r="GWQ89" s="0"/>
      <c r="GWR89" s="0"/>
      <c r="GWS89" s="0"/>
      <c r="GWT89" s="0"/>
      <c r="GWU89" s="0"/>
      <c r="GWV89" s="0"/>
      <c r="GWW89" s="0"/>
      <c r="GWX89" s="0"/>
      <c r="GWY89" s="0"/>
      <c r="GWZ89" s="0"/>
      <c r="GXA89" s="0"/>
      <c r="GXB89" s="0"/>
      <c r="GXC89" s="0"/>
      <c r="GXD89" s="0"/>
      <c r="GXE89" s="0"/>
      <c r="GXF89" s="0"/>
      <c r="GXG89" s="0"/>
      <c r="GXH89" s="0"/>
      <c r="GXI89" s="0"/>
      <c r="GXJ89" s="0"/>
      <c r="GXK89" s="0"/>
      <c r="GXL89" s="0"/>
      <c r="GXM89" s="0"/>
      <c r="GXN89" s="0"/>
      <c r="GXO89" s="0"/>
      <c r="GXP89" s="0"/>
      <c r="GXQ89" s="0"/>
      <c r="GXR89" s="0"/>
      <c r="GXS89" s="0"/>
      <c r="GXT89" s="0"/>
      <c r="GXU89" s="0"/>
      <c r="GXV89" s="0"/>
      <c r="GXW89" s="0"/>
      <c r="GXX89" s="0"/>
      <c r="GXY89" s="0"/>
      <c r="GXZ89" s="0"/>
      <c r="GYA89" s="0"/>
      <c r="GYB89" s="0"/>
      <c r="GYC89" s="0"/>
      <c r="GYD89" s="0"/>
      <c r="GYE89" s="0"/>
      <c r="GYF89" s="0"/>
      <c r="GYG89" s="0"/>
      <c r="GYH89" s="0"/>
      <c r="GYI89" s="0"/>
      <c r="GYJ89" s="0"/>
      <c r="GYK89" s="0"/>
      <c r="GYL89" s="0"/>
      <c r="GYM89" s="0"/>
      <c r="GYN89" s="0"/>
      <c r="GYO89" s="0"/>
      <c r="GYP89" s="0"/>
      <c r="GYQ89" s="0"/>
      <c r="GYR89" s="0"/>
      <c r="GYS89" s="0"/>
      <c r="GYT89" s="0"/>
      <c r="GYU89" s="0"/>
      <c r="GYV89" s="0"/>
      <c r="GYW89" s="0"/>
      <c r="GYX89" s="0"/>
      <c r="GYY89" s="0"/>
      <c r="GYZ89" s="0"/>
      <c r="GZA89" s="0"/>
      <c r="GZB89" s="0"/>
      <c r="GZC89" s="0"/>
      <c r="GZD89" s="0"/>
      <c r="GZE89" s="0"/>
      <c r="GZF89" s="0"/>
      <c r="GZG89" s="0"/>
      <c r="GZH89" s="0"/>
      <c r="GZI89" s="0"/>
      <c r="GZJ89" s="0"/>
      <c r="GZK89" s="0"/>
      <c r="GZL89" s="0"/>
      <c r="GZM89" s="0"/>
      <c r="GZN89" s="0"/>
      <c r="GZO89" s="0"/>
      <c r="GZP89" s="0"/>
      <c r="GZQ89" s="0"/>
      <c r="GZR89" s="0"/>
      <c r="GZS89" s="0"/>
      <c r="GZT89" s="0"/>
      <c r="GZU89" s="0"/>
      <c r="GZV89" s="0"/>
      <c r="GZW89" s="0"/>
      <c r="GZX89" s="0"/>
      <c r="GZY89" s="0"/>
      <c r="GZZ89" s="0"/>
      <c r="HAA89" s="0"/>
      <c r="HAB89" s="0"/>
      <c r="HAC89" s="0"/>
      <c r="HAD89" s="0"/>
      <c r="HAE89" s="0"/>
      <c r="HAF89" s="0"/>
      <c r="HAG89" s="0"/>
      <c r="HAH89" s="0"/>
      <c r="HAI89" s="0"/>
      <c r="HAJ89" s="0"/>
      <c r="HAK89" s="0"/>
      <c r="HAL89" s="0"/>
      <c r="HAM89" s="0"/>
      <c r="HAN89" s="0"/>
      <c r="HAO89" s="0"/>
      <c r="HAP89" s="0"/>
      <c r="HAQ89" s="0"/>
      <c r="HAR89" s="0"/>
      <c r="HAS89" s="0"/>
      <c r="HAT89" s="0"/>
      <c r="HAU89" s="0"/>
      <c r="HAV89" s="0"/>
      <c r="HAW89" s="0"/>
      <c r="HAX89" s="0"/>
      <c r="HAY89" s="0"/>
      <c r="HAZ89" s="0"/>
      <c r="HBA89" s="0"/>
      <c r="HBB89" s="0"/>
      <c r="HBC89" s="0"/>
      <c r="HBD89" s="0"/>
      <c r="HBE89" s="0"/>
      <c r="HBF89" s="0"/>
      <c r="HBG89" s="0"/>
      <c r="HBH89" s="0"/>
      <c r="HBI89" s="0"/>
      <c r="HBJ89" s="0"/>
      <c r="HBK89" s="0"/>
      <c r="HBL89" s="0"/>
      <c r="HBM89" s="0"/>
      <c r="HBN89" s="0"/>
      <c r="HBO89" s="0"/>
      <c r="HBP89" s="0"/>
      <c r="HBQ89" s="0"/>
      <c r="HBR89" s="0"/>
      <c r="HBS89" s="0"/>
      <c r="HBT89" s="0"/>
      <c r="HBU89" s="0"/>
      <c r="HBV89" s="0"/>
      <c r="HBW89" s="0"/>
      <c r="HBX89" s="0"/>
      <c r="HBY89" s="0"/>
      <c r="HBZ89" s="0"/>
      <c r="HCA89" s="0"/>
      <c r="HCB89" s="0"/>
      <c r="HCC89" s="0"/>
      <c r="HCD89" s="0"/>
      <c r="HCE89" s="0"/>
      <c r="HCF89" s="0"/>
      <c r="HCG89" s="0"/>
      <c r="HCH89" s="0"/>
      <c r="HCI89" s="0"/>
      <c r="HCJ89" s="0"/>
      <c r="HCK89" s="0"/>
      <c r="HCL89" s="0"/>
      <c r="HCM89" s="0"/>
      <c r="HCN89" s="0"/>
      <c r="HCO89" s="0"/>
      <c r="HCP89" s="0"/>
      <c r="HCQ89" s="0"/>
      <c r="HCR89" s="0"/>
      <c r="HCS89" s="0"/>
      <c r="HCT89" s="0"/>
      <c r="HCU89" s="0"/>
      <c r="HCV89" s="0"/>
      <c r="HCW89" s="0"/>
      <c r="HCX89" s="0"/>
      <c r="HCY89" s="0"/>
      <c r="HCZ89" s="0"/>
      <c r="HDA89" s="0"/>
      <c r="HDB89" s="0"/>
      <c r="HDC89" s="0"/>
      <c r="HDD89" s="0"/>
      <c r="HDE89" s="0"/>
      <c r="HDF89" s="0"/>
      <c r="HDG89" s="0"/>
      <c r="HDH89" s="0"/>
      <c r="HDI89" s="0"/>
      <c r="HDJ89" s="0"/>
      <c r="HDK89" s="0"/>
      <c r="HDL89" s="0"/>
      <c r="HDM89" s="0"/>
      <c r="HDN89" s="0"/>
      <c r="HDO89" s="0"/>
      <c r="HDP89" s="0"/>
      <c r="HDQ89" s="0"/>
      <c r="HDR89" s="0"/>
      <c r="HDS89" s="0"/>
      <c r="HDT89" s="0"/>
      <c r="HDU89" s="0"/>
      <c r="HDV89" s="0"/>
      <c r="HDW89" s="0"/>
      <c r="HDX89" s="0"/>
      <c r="HDY89" s="0"/>
      <c r="HDZ89" s="0"/>
      <c r="HEA89" s="0"/>
      <c r="HEB89" s="0"/>
      <c r="HEC89" s="0"/>
      <c r="HED89" s="0"/>
      <c r="HEE89" s="0"/>
      <c r="HEF89" s="0"/>
      <c r="HEG89" s="0"/>
      <c r="HEH89" s="0"/>
      <c r="HEI89" s="0"/>
      <c r="HEJ89" s="0"/>
      <c r="HEK89" s="0"/>
      <c r="HEL89" s="0"/>
      <c r="HEM89" s="0"/>
      <c r="HEN89" s="0"/>
      <c r="HEO89" s="0"/>
      <c r="HEP89" s="0"/>
      <c r="HEQ89" s="0"/>
      <c r="HER89" s="0"/>
      <c r="HES89" s="0"/>
      <c r="HET89" s="0"/>
      <c r="HEU89" s="0"/>
      <c r="HEV89" s="0"/>
      <c r="HEW89" s="0"/>
      <c r="HEX89" s="0"/>
      <c r="HEY89" s="0"/>
      <c r="HEZ89" s="0"/>
      <c r="HFA89" s="0"/>
      <c r="HFB89" s="0"/>
      <c r="HFC89" s="0"/>
      <c r="HFD89" s="0"/>
      <c r="HFE89" s="0"/>
      <c r="HFF89" s="0"/>
      <c r="HFG89" s="0"/>
      <c r="HFH89" s="0"/>
      <c r="HFI89" s="0"/>
      <c r="HFJ89" s="0"/>
      <c r="HFK89" s="0"/>
      <c r="HFL89" s="0"/>
      <c r="HFM89" s="0"/>
      <c r="HFN89" s="0"/>
      <c r="HFO89" s="0"/>
      <c r="HFP89" s="0"/>
      <c r="HFQ89" s="0"/>
      <c r="HFR89" s="0"/>
      <c r="HFS89" s="0"/>
      <c r="HFT89" s="0"/>
      <c r="HFU89" s="0"/>
      <c r="HFV89" s="0"/>
      <c r="HFW89" s="0"/>
      <c r="HFX89" s="0"/>
      <c r="HFY89" s="0"/>
      <c r="HFZ89" s="0"/>
      <c r="HGA89" s="0"/>
      <c r="HGB89" s="0"/>
      <c r="HGC89" s="0"/>
      <c r="HGD89" s="0"/>
      <c r="HGE89" s="0"/>
      <c r="HGF89" s="0"/>
      <c r="HGG89" s="0"/>
      <c r="HGH89" s="0"/>
      <c r="HGI89" s="0"/>
      <c r="HGJ89" s="0"/>
      <c r="HGK89" s="0"/>
      <c r="HGL89" s="0"/>
      <c r="HGM89" s="0"/>
      <c r="HGN89" s="0"/>
      <c r="HGO89" s="0"/>
      <c r="HGP89" s="0"/>
      <c r="HGQ89" s="0"/>
      <c r="HGR89" s="0"/>
      <c r="HGS89" s="0"/>
      <c r="HGT89" s="0"/>
      <c r="HGU89" s="0"/>
      <c r="HGV89" s="0"/>
      <c r="HGW89" s="0"/>
      <c r="HGX89" s="0"/>
      <c r="HGY89" s="0"/>
      <c r="HGZ89" s="0"/>
      <c r="HHA89" s="0"/>
      <c r="HHB89" s="0"/>
      <c r="HHC89" s="0"/>
      <c r="HHD89" s="0"/>
      <c r="HHE89" s="0"/>
      <c r="HHF89" s="0"/>
      <c r="HHG89" s="0"/>
      <c r="HHH89" s="0"/>
      <c r="HHI89" s="0"/>
      <c r="HHJ89" s="0"/>
      <c r="HHK89" s="0"/>
      <c r="HHL89" s="0"/>
      <c r="HHM89" s="0"/>
      <c r="HHN89" s="0"/>
      <c r="HHO89" s="0"/>
      <c r="HHP89" s="0"/>
      <c r="HHQ89" s="0"/>
      <c r="HHR89" s="0"/>
      <c r="HHS89" s="0"/>
      <c r="HHT89" s="0"/>
      <c r="HHU89" s="0"/>
      <c r="HHV89" s="0"/>
      <c r="HHW89" s="0"/>
      <c r="HHX89" s="0"/>
      <c r="HHY89" s="0"/>
      <c r="HHZ89" s="0"/>
      <c r="HIA89" s="0"/>
      <c r="HIB89" s="0"/>
      <c r="HIC89" s="0"/>
      <c r="HID89" s="0"/>
      <c r="HIE89" s="0"/>
      <c r="HIF89" s="0"/>
      <c r="HIG89" s="0"/>
      <c r="HIH89" s="0"/>
      <c r="HII89" s="0"/>
      <c r="HIJ89" s="0"/>
      <c r="HIK89" s="0"/>
      <c r="HIL89" s="0"/>
      <c r="HIM89" s="0"/>
      <c r="HIN89" s="0"/>
      <c r="HIO89" s="0"/>
      <c r="HIP89" s="0"/>
      <c r="HIQ89" s="0"/>
      <c r="HIR89" s="0"/>
      <c r="HIS89" s="0"/>
      <c r="HIT89" s="0"/>
      <c r="HIU89" s="0"/>
      <c r="HIV89" s="0"/>
      <c r="HIW89" s="0"/>
      <c r="HIX89" s="0"/>
      <c r="HIY89" s="0"/>
      <c r="HIZ89" s="0"/>
      <c r="HJA89" s="0"/>
      <c r="HJB89" s="0"/>
      <c r="HJC89" s="0"/>
      <c r="HJD89" s="0"/>
      <c r="HJE89" s="0"/>
      <c r="HJF89" s="0"/>
      <c r="HJG89" s="0"/>
      <c r="HJH89" s="0"/>
      <c r="HJI89" s="0"/>
      <c r="HJJ89" s="0"/>
      <c r="HJK89" s="0"/>
      <c r="HJL89" s="0"/>
      <c r="HJM89" s="0"/>
      <c r="HJN89" s="0"/>
      <c r="HJO89" s="0"/>
      <c r="HJP89" s="0"/>
      <c r="HJQ89" s="0"/>
      <c r="HJR89" s="0"/>
      <c r="HJS89" s="0"/>
      <c r="HJT89" s="0"/>
      <c r="HJU89" s="0"/>
      <c r="HJV89" s="0"/>
      <c r="HJW89" s="0"/>
      <c r="HJX89" s="0"/>
      <c r="HJY89" s="0"/>
      <c r="HJZ89" s="0"/>
      <c r="HKA89" s="0"/>
      <c r="HKB89" s="0"/>
      <c r="HKC89" s="0"/>
      <c r="HKD89" s="0"/>
      <c r="HKE89" s="0"/>
      <c r="HKF89" s="0"/>
      <c r="HKG89" s="0"/>
      <c r="HKH89" s="0"/>
      <c r="HKI89" s="0"/>
      <c r="HKJ89" s="0"/>
      <c r="HKK89" s="0"/>
      <c r="HKL89" s="0"/>
      <c r="HKM89" s="0"/>
      <c r="HKN89" s="0"/>
      <c r="HKO89" s="0"/>
      <c r="HKP89" s="0"/>
      <c r="HKQ89" s="0"/>
      <c r="HKR89" s="0"/>
      <c r="HKS89" s="0"/>
      <c r="HKT89" s="0"/>
      <c r="HKU89" s="0"/>
      <c r="HKV89" s="0"/>
      <c r="HKW89" s="0"/>
      <c r="HKX89" s="0"/>
      <c r="HKY89" s="0"/>
      <c r="HKZ89" s="0"/>
      <c r="HLA89" s="0"/>
      <c r="HLB89" s="0"/>
      <c r="HLC89" s="0"/>
      <c r="HLD89" s="0"/>
      <c r="HLE89" s="0"/>
      <c r="HLF89" s="0"/>
      <c r="HLG89" s="0"/>
      <c r="HLH89" s="0"/>
      <c r="HLI89" s="0"/>
      <c r="HLJ89" s="0"/>
      <c r="HLK89" s="0"/>
      <c r="HLL89" s="0"/>
      <c r="HLM89" s="0"/>
      <c r="HLN89" s="0"/>
      <c r="HLO89" s="0"/>
      <c r="HLP89" s="0"/>
      <c r="HLQ89" s="0"/>
      <c r="HLR89" s="0"/>
      <c r="HLS89" s="0"/>
      <c r="HLT89" s="0"/>
      <c r="HLU89" s="0"/>
      <c r="HLV89" s="0"/>
      <c r="HLW89" s="0"/>
      <c r="HLX89" s="0"/>
      <c r="HLY89" s="0"/>
      <c r="HLZ89" s="0"/>
      <c r="HMA89" s="0"/>
      <c r="HMB89" s="0"/>
      <c r="HMC89" s="0"/>
      <c r="HMD89" s="0"/>
      <c r="HME89" s="0"/>
      <c r="HMF89" s="0"/>
      <c r="HMG89" s="0"/>
      <c r="HMH89" s="0"/>
      <c r="HMI89" s="0"/>
      <c r="HMJ89" s="0"/>
      <c r="HMK89" s="0"/>
      <c r="HML89" s="0"/>
      <c r="HMM89" s="0"/>
      <c r="HMN89" s="0"/>
      <c r="HMO89" s="0"/>
      <c r="HMP89" s="0"/>
      <c r="HMQ89" s="0"/>
      <c r="HMR89" s="0"/>
      <c r="HMS89" s="0"/>
      <c r="HMT89" s="0"/>
      <c r="HMU89" s="0"/>
      <c r="HMV89" s="0"/>
      <c r="HMW89" s="0"/>
      <c r="HMX89" s="0"/>
      <c r="HMY89" s="0"/>
      <c r="HMZ89" s="0"/>
      <c r="HNA89" s="0"/>
      <c r="HNB89" s="0"/>
      <c r="HNC89" s="0"/>
      <c r="HND89" s="0"/>
      <c r="HNE89" s="0"/>
      <c r="HNF89" s="0"/>
      <c r="HNG89" s="0"/>
      <c r="HNH89" s="0"/>
      <c r="HNI89" s="0"/>
      <c r="HNJ89" s="0"/>
      <c r="HNK89" s="0"/>
      <c r="HNL89" s="0"/>
      <c r="HNM89" s="0"/>
      <c r="HNN89" s="0"/>
      <c r="HNO89" s="0"/>
      <c r="HNP89" s="0"/>
      <c r="HNQ89" s="0"/>
      <c r="HNR89" s="0"/>
      <c r="HNS89" s="0"/>
      <c r="HNT89" s="0"/>
      <c r="HNU89" s="0"/>
      <c r="HNV89" s="0"/>
      <c r="HNW89" s="0"/>
      <c r="HNX89" s="0"/>
      <c r="HNY89" s="0"/>
      <c r="HNZ89" s="0"/>
      <c r="HOA89" s="0"/>
      <c r="HOB89" s="0"/>
      <c r="HOC89" s="0"/>
      <c r="HOD89" s="0"/>
      <c r="HOE89" s="0"/>
      <c r="HOF89" s="0"/>
      <c r="HOG89" s="0"/>
      <c r="HOH89" s="0"/>
      <c r="HOI89" s="0"/>
      <c r="HOJ89" s="0"/>
      <c r="HOK89" s="0"/>
      <c r="HOL89" s="0"/>
      <c r="HOM89" s="0"/>
      <c r="HON89" s="0"/>
      <c r="HOO89" s="0"/>
      <c r="HOP89" s="0"/>
      <c r="HOQ89" s="0"/>
      <c r="HOR89" s="0"/>
      <c r="HOS89" s="0"/>
      <c r="HOT89" s="0"/>
      <c r="HOU89" s="0"/>
      <c r="HOV89" s="0"/>
      <c r="HOW89" s="0"/>
      <c r="HOX89" s="0"/>
      <c r="HOY89" s="0"/>
      <c r="HOZ89" s="0"/>
      <c r="HPA89" s="0"/>
      <c r="HPB89" s="0"/>
      <c r="HPC89" s="0"/>
      <c r="HPD89" s="0"/>
      <c r="HPE89" s="0"/>
      <c r="HPF89" s="0"/>
      <c r="HPG89" s="0"/>
      <c r="HPH89" s="0"/>
      <c r="HPI89" s="0"/>
      <c r="HPJ89" s="0"/>
      <c r="HPK89" s="0"/>
      <c r="HPL89" s="0"/>
      <c r="HPM89" s="0"/>
      <c r="HPN89" s="0"/>
      <c r="HPO89" s="0"/>
      <c r="HPP89" s="0"/>
      <c r="HPQ89" s="0"/>
      <c r="HPR89" s="0"/>
      <c r="HPS89" s="0"/>
      <c r="HPT89" s="0"/>
      <c r="HPU89" s="0"/>
      <c r="HPV89" s="0"/>
      <c r="HPW89" s="0"/>
      <c r="HPX89" s="0"/>
      <c r="HPY89" s="0"/>
      <c r="HPZ89" s="0"/>
      <c r="HQA89" s="0"/>
      <c r="HQB89" s="0"/>
      <c r="HQC89" s="0"/>
      <c r="HQD89" s="0"/>
      <c r="HQE89" s="0"/>
      <c r="HQF89" s="0"/>
      <c r="HQG89" s="0"/>
      <c r="HQH89" s="0"/>
      <c r="HQI89" s="0"/>
      <c r="HQJ89" s="0"/>
      <c r="HQK89" s="0"/>
      <c r="HQL89" s="0"/>
      <c r="HQM89" s="0"/>
      <c r="HQN89" s="0"/>
      <c r="HQO89" s="0"/>
      <c r="HQP89" s="0"/>
      <c r="HQQ89" s="0"/>
      <c r="HQR89" s="0"/>
      <c r="HQS89" s="0"/>
      <c r="HQT89" s="0"/>
      <c r="HQU89" s="0"/>
      <c r="HQV89" s="0"/>
      <c r="HQW89" s="0"/>
      <c r="HQX89" s="0"/>
      <c r="HQY89" s="0"/>
      <c r="HQZ89" s="0"/>
      <c r="HRA89" s="0"/>
      <c r="HRB89" s="0"/>
      <c r="HRC89" s="0"/>
      <c r="HRD89" s="0"/>
      <c r="HRE89" s="0"/>
      <c r="HRF89" s="0"/>
      <c r="HRG89" s="0"/>
      <c r="HRH89" s="0"/>
      <c r="HRI89" s="0"/>
      <c r="HRJ89" s="0"/>
      <c r="HRK89" s="0"/>
      <c r="HRL89" s="0"/>
      <c r="HRM89" s="0"/>
      <c r="HRN89" s="0"/>
      <c r="HRO89" s="0"/>
      <c r="HRP89" s="0"/>
      <c r="HRQ89" s="0"/>
      <c r="HRR89" s="0"/>
      <c r="HRS89" s="0"/>
      <c r="HRT89" s="0"/>
      <c r="HRU89" s="0"/>
      <c r="HRV89" s="0"/>
      <c r="HRW89" s="0"/>
      <c r="HRX89" s="0"/>
      <c r="HRY89" s="0"/>
      <c r="HRZ89" s="0"/>
      <c r="HSA89" s="0"/>
      <c r="HSB89" s="0"/>
      <c r="HSC89" s="0"/>
      <c r="HSD89" s="0"/>
      <c r="HSE89" s="0"/>
      <c r="HSF89" s="0"/>
      <c r="HSG89" s="0"/>
      <c r="HSH89" s="0"/>
      <c r="HSI89" s="0"/>
      <c r="HSJ89" s="0"/>
      <c r="HSK89" s="0"/>
      <c r="HSL89" s="0"/>
      <c r="HSM89" s="0"/>
      <c r="HSN89" s="0"/>
      <c r="HSO89" s="0"/>
      <c r="HSP89" s="0"/>
      <c r="HSQ89" s="0"/>
      <c r="HSR89" s="0"/>
      <c r="HSS89" s="0"/>
      <c r="HST89" s="0"/>
      <c r="HSU89" s="0"/>
      <c r="HSV89" s="0"/>
      <c r="HSW89" s="0"/>
      <c r="HSX89" s="0"/>
      <c r="HSY89" s="0"/>
      <c r="HSZ89" s="0"/>
      <c r="HTA89" s="0"/>
      <c r="HTB89" s="0"/>
      <c r="HTC89" s="0"/>
      <c r="HTD89" s="0"/>
      <c r="HTE89" s="0"/>
      <c r="HTF89" s="0"/>
      <c r="HTG89" s="0"/>
      <c r="HTH89" s="0"/>
      <c r="HTI89" s="0"/>
      <c r="HTJ89" s="0"/>
      <c r="HTK89" s="0"/>
      <c r="HTL89" s="0"/>
      <c r="HTM89" s="0"/>
      <c r="HTN89" s="0"/>
      <c r="HTO89" s="0"/>
      <c r="HTP89" s="0"/>
      <c r="HTQ89" s="0"/>
      <c r="HTR89" s="0"/>
      <c r="HTS89" s="0"/>
      <c r="HTT89" s="0"/>
      <c r="HTU89" s="0"/>
      <c r="HTV89" s="0"/>
      <c r="HTW89" s="0"/>
      <c r="HTX89" s="0"/>
      <c r="HTY89" s="0"/>
      <c r="HTZ89" s="0"/>
      <c r="HUA89" s="0"/>
      <c r="HUB89" s="0"/>
      <c r="HUC89" s="0"/>
      <c r="HUD89" s="0"/>
      <c r="HUE89" s="0"/>
      <c r="HUF89" s="0"/>
      <c r="HUG89" s="0"/>
      <c r="HUH89" s="0"/>
      <c r="HUI89" s="0"/>
      <c r="HUJ89" s="0"/>
      <c r="HUK89" s="0"/>
      <c r="HUL89" s="0"/>
      <c r="HUM89" s="0"/>
      <c r="HUN89" s="0"/>
      <c r="HUO89" s="0"/>
      <c r="HUP89" s="0"/>
      <c r="HUQ89" s="0"/>
      <c r="HUR89" s="0"/>
      <c r="HUS89" s="0"/>
      <c r="HUT89" s="0"/>
      <c r="HUU89" s="0"/>
      <c r="HUV89" s="0"/>
      <c r="HUW89" s="0"/>
      <c r="HUX89" s="0"/>
      <c r="HUY89" s="0"/>
      <c r="HUZ89" s="0"/>
      <c r="HVA89" s="0"/>
      <c r="HVB89" s="0"/>
      <c r="HVC89" s="0"/>
      <c r="HVD89" s="0"/>
      <c r="HVE89" s="0"/>
      <c r="HVF89" s="0"/>
      <c r="HVG89" s="0"/>
      <c r="HVH89" s="0"/>
      <c r="HVI89" s="0"/>
      <c r="HVJ89" s="0"/>
      <c r="HVK89" s="0"/>
      <c r="HVL89" s="0"/>
      <c r="HVM89" s="0"/>
      <c r="HVN89" s="0"/>
      <c r="HVO89" s="0"/>
      <c r="HVP89" s="0"/>
      <c r="HVQ89" s="0"/>
      <c r="HVR89" s="0"/>
      <c r="HVS89" s="0"/>
      <c r="HVT89" s="0"/>
      <c r="HVU89" s="0"/>
      <c r="HVV89" s="0"/>
      <c r="HVW89" s="0"/>
      <c r="HVX89" s="0"/>
      <c r="HVY89" s="0"/>
      <c r="HVZ89" s="0"/>
      <c r="HWA89" s="0"/>
      <c r="HWB89" s="0"/>
      <c r="HWC89" s="0"/>
      <c r="HWD89" s="0"/>
      <c r="HWE89" s="0"/>
      <c r="HWF89" s="0"/>
      <c r="HWG89" s="0"/>
      <c r="HWH89" s="0"/>
      <c r="HWI89" s="0"/>
      <c r="HWJ89" s="0"/>
      <c r="HWK89" s="0"/>
      <c r="HWL89" s="0"/>
      <c r="HWM89" s="0"/>
      <c r="HWN89" s="0"/>
      <c r="HWO89" s="0"/>
      <c r="HWP89" s="0"/>
      <c r="HWQ89" s="0"/>
      <c r="HWR89" s="0"/>
      <c r="HWS89" s="0"/>
      <c r="HWT89" s="0"/>
      <c r="HWU89" s="0"/>
      <c r="HWV89" s="0"/>
      <c r="HWW89" s="0"/>
      <c r="HWX89" s="0"/>
      <c r="HWY89" s="0"/>
      <c r="HWZ89" s="0"/>
      <c r="HXA89" s="0"/>
      <c r="HXB89" s="0"/>
      <c r="HXC89" s="0"/>
      <c r="HXD89" s="0"/>
      <c r="HXE89" s="0"/>
      <c r="HXF89" s="0"/>
      <c r="HXG89" s="0"/>
      <c r="HXH89" s="0"/>
      <c r="HXI89" s="0"/>
      <c r="HXJ89" s="0"/>
      <c r="HXK89" s="0"/>
      <c r="HXL89" s="0"/>
      <c r="HXM89" s="0"/>
      <c r="HXN89" s="0"/>
      <c r="HXO89" s="0"/>
      <c r="HXP89" s="0"/>
      <c r="HXQ89" s="0"/>
      <c r="HXR89" s="0"/>
      <c r="HXS89" s="0"/>
      <c r="HXT89" s="0"/>
      <c r="HXU89" s="0"/>
      <c r="HXV89" s="0"/>
      <c r="HXW89" s="0"/>
      <c r="HXX89" s="0"/>
      <c r="HXY89" s="0"/>
      <c r="HXZ89" s="0"/>
      <c r="HYA89" s="0"/>
      <c r="HYB89" s="0"/>
      <c r="HYC89" s="0"/>
      <c r="HYD89" s="0"/>
      <c r="HYE89" s="0"/>
      <c r="HYF89" s="0"/>
      <c r="HYG89" s="0"/>
      <c r="HYH89" s="0"/>
      <c r="HYI89" s="0"/>
      <c r="HYJ89" s="0"/>
      <c r="HYK89" s="0"/>
      <c r="HYL89" s="0"/>
      <c r="HYM89" s="0"/>
      <c r="HYN89" s="0"/>
      <c r="HYO89" s="0"/>
      <c r="HYP89" s="0"/>
      <c r="HYQ89" s="0"/>
      <c r="HYR89" s="0"/>
      <c r="HYS89" s="0"/>
      <c r="HYT89" s="0"/>
      <c r="HYU89" s="0"/>
      <c r="HYV89" s="0"/>
      <c r="HYW89" s="0"/>
      <c r="HYX89" s="0"/>
      <c r="HYY89" s="0"/>
      <c r="HYZ89" s="0"/>
      <c r="HZA89" s="0"/>
      <c r="HZB89" s="0"/>
      <c r="HZC89" s="0"/>
      <c r="HZD89" s="0"/>
      <c r="HZE89" s="0"/>
      <c r="HZF89" s="0"/>
      <c r="HZG89" s="0"/>
      <c r="HZH89" s="0"/>
      <c r="HZI89" s="0"/>
      <c r="HZJ89" s="0"/>
      <c r="HZK89" s="0"/>
      <c r="HZL89" s="0"/>
      <c r="HZM89" s="0"/>
      <c r="HZN89" s="0"/>
      <c r="HZO89" s="0"/>
      <c r="HZP89" s="0"/>
      <c r="HZQ89" s="0"/>
      <c r="HZR89" s="0"/>
      <c r="HZS89" s="0"/>
      <c r="HZT89" s="0"/>
      <c r="HZU89" s="0"/>
      <c r="HZV89" s="0"/>
      <c r="HZW89" s="0"/>
      <c r="HZX89" s="0"/>
      <c r="HZY89" s="0"/>
      <c r="HZZ89" s="0"/>
      <c r="IAA89" s="0"/>
      <c r="IAB89" s="0"/>
      <c r="IAC89" s="0"/>
      <c r="IAD89" s="0"/>
      <c r="IAE89" s="0"/>
      <c r="IAF89" s="0"/>
      <c r="IAG89" s="0"/>
      <c r="IAH89" s="0"/>
      <c r="IAI89" s="0"/>
      <c r="IAJ89" s="0"/>
      <c r="IAK89" s="0"/>
      <c r="IAL89" s="0"/>
      <c r="IAM89" s="0"/>
      <c r="IAN89" s="0"/>
      <c r="IAO89" s="0"/>
      <c r="IAP89" s="0"/>
      <c r="IAQ89" s="0"/>
      <c r="IAR89" s="0"/>
      <c r="IAS89" s="0"/>
      <c r="IAT89" s="0"/>
      <c r="IAU89" s="0"/>
      <c r="IAV89" s="0"/>
      <c r="IAW89" s="0"/>
      <c r="IAX89" s="0"/>
      <c r="IAY89" s="0"/>
      <c r="IAZ89" s="0"/>
      <c r="IBA89" s="0"/>
      <c r="IBB89" s="0"/>
      <c r="IBC89" s="0"/>
      <c r="IBD89" s="0"/>
      <c r="IBE89" s="0"/>
      <c r="IBF89" s="0"/>
      <c r="IBG89" s="0"/>
      <c r="IBH89" s="0"/>
      <c r="IBI89" s="0"/>
      <c r="IBJ89" s="0"/>
      <c r="IBK89" s="0"/>
      <c r="IBL89" s="0"/>
      <c r="IBM89" s="0"/>
      <c r="IBN89" s="0"/>
      <c r="IBO89" s="0"/>
      <c r="IBP89" s="0"/>
      <c r="IBQ89" s="0"/>
      <c r="IBR89" s="0"/>
      <c r="IBS89" s="0"/>
      <c r="IBT89" s="0"/>
      <c r="IBU89" s="0"/>
      <c r="IBV89" s="0"/>
      <c r="IBW89" s="0"/>
      <c r="IBX89" s="0"/>
      <c r="IBY89" s="0"/>
      <c r="IBZ89" s="0"/>
      <c r="ICA89" s="0"/>
      <c r="ICB89" s="0"/>
      <c r="ICC89" s="0"/>
      <c r="ICD89" s="0"/>
      <c r="ICE89" s="0"/>
      <c r="ICF89" s="0"/>
      <c r="ICG89" s="0"/>
      <c r="ICH89" s="0"/>
      <c r="ICI89" s="0"/>
      <c r="ICJ89" s="0"/>
      <c r="ICK89" s="0"/>
      <c r="ICL89" s="0"/>
      <c r="ICM89" s="0"/>
      <c r="ICN89" s="0"/>
      <c r="ICO89" s="0"/>
      <c r="ICP89" s="0"/>
      <c r="ICQ89" s="0"/>
      <c r="ICR89" s="0"/>
      <c r="ICS89" s="0"/>
      <c r="ICT89" s="0"/>
      <c r="ICU89" s="0"/>
      <c r="ICV89" s="0"/>
      <c r="ICW89" s="0"/>
      <c r="ICX89" s="0"/>
      <c r="ICY89" s="0"/>
      <c r="ICZ89" s="0"/>
      <c r="IDA89" s="0"/>
      <c r="IDB89" s="0"/>
      <c r="IDC89" s="0"/>
      <c r="IDD89" s="0"/>
      <c r="IDE89" s="0"/>
      <c r="IDF89" s="0"/>
      <c r="IDG89" s="0"/>
      <c r="IDH89" s="0"/>
      <c r="IDI89" s="0"/>
      <c r="IDJ89" s="0"/>
      <c r="IDK89" s="0"/>
      <c r="IDL89" s="0"/>
      <c r="IDM89" s="0"/>
      <c r="IDN89" s="0"/>
      <c r="IDO89" s="0"/>
      <c r="IDP89" s="0"/>
      <c r="IDQ89" s="0"/>
      <c r="IDR89" s="0"/>
      <c r="IDS89" s="0"/>
      <c r="IDT89" s="0"/>
      <c r="IDU89" s="0"/>
      <c r="IDV89" s="0"/>
      <c r="IDW89" s="0"/>
      <c r="IDX89" s="0"/>
      <c r="IDY89" s="0"/>
      <c r="IDZ89" s="0"/>
      <c r="IEA89" s="0"/>
      <c r="IEB89" s="0"/>
      <c r="IEC89" s="0"/>
      <c r="IED89" s="0"/>
      <c r="IEE89" s="0"/>
      <c r="IEF89" s="0"/>
      <c r="IEG89" s="0"/>
      <c r="IEH89" s="0"/>
      <c r="IEI89" s="0"/>
      <c r="IEJ89" s="0"/>
      <c r="IEK89" s="0"/>
      <c r="IEL89" s="0"/>
      <c r="IEM89" s="0"/>
      <c r="IEN89" s="0"/>
      <c r="IEO89" s="0"/>
      <c r="IEP89" s="0"/>
      <c r="IEQ89" s="0"/>
      <c r="IER89" s="0"/>
      <c r="IES89" s="0"/>
      <c r="IET89" s="0"/>
      <c r="IEU89" s="0"/>
      <c r="IEV89" s="0"/>
      <c r="IEW89" s="0"/>
      <c r="IEX89" s="0"/>
      <c r="IEY89" s="0"/>
      <c r="IEZ89" s="0"/>
      <c r="IFA89" s="0"/>
      <c r="IFB89" s="0"/>
      <c r="IFC89" s="0"/>
      <c r="IFD89" s="0"/>
      <c r="IFE89" s="0"/>
      <c r="IFF89" s="0"/>
      <c r="IFG89" s="0"/>
      <c r="IFH89" s="0"/>
      <c r="IFI89" s="0"/>
      <c r="IFJ89" s="0"/>
      <c r="IFK89" s="0"/>
      <c r="IFL89" s="0"/>
      <c r="IFM89" s="0"/>
      <c r="IFN89" s="0"/>
      <c r="IFO89" s="0"/>
      <c r="IFP89" s="0"/>
      <c r="IFQ89" s="0"/>
      <c r="IFR89" s="0"/>
      <c r="IFS89" s="0"/>
      <c r="IFT89" s="0"/>
      <c r="IFU89" s="0"/>
      <c r="IFV89" s="0"/>
      <c r="IFW89" s="0"/>
      <c r="IFX89" s="0"/>
      <c r="IFY89" s="0"/>
      <c r="IFZ89" s="0"/>
      <c r="IGA89" s="0"/>
      <c r="IGB89" s="0"/>
      <c r="IGC89" s="0"/>
      <c r="IGD89" s="0"/>
      <c r="IGE89" s="0"/>
      <c r="IGF89" s="0"/>
      <c r="IGG89" s="0"/>
      <c r="IGH89" s="0"/>
      <c r="IGI89" s="0"/>
      <c r="IGJ89" s="0"/>
      <c r="IGK89" s="0"/>
      <c r="IGL89" s="0"/>
      <c r="IGM89" s="0"/>
      <c r="IGN89" s="0"/>
      <c r="IGO89" s="0"/>
      <c r="IGP89" s="0"/>
      <c r="IGQ89" s="0"/>
      <c r="IGR89" s="0"/>
      <c r="IGS89" s="0"/>
      <c r="IGT89" s="0"/>
      <c r="IGU89" s="0"/>
      <c r="IGV89" s="0"/>
      <c r="IGW89" s="0"/>
      <c r="IGX89" s="0"/>
      <c r="IGY89" s="0"/>
      <c r="IGZ89" s="0"/>
      <c r="IHA89" s="0"/>
      <c r="IHB89" s="0"/>
      <c r="IHC89" s="0"/>
      <c r="IHD89" s="0"/>
      <c r="IHE89" s="0"/>
      <c r="IHF89" s="0"/>
      <c r="IHG89" s="0"/>
      <c r="IHH89" s="0"/>
      <c r="IHI89" s="0"/>
      <c r="IHJ89" s="0"/>
      <c r="IHK89" s="0"/>
      <c r="IHL89" s="0"/>
      <c r="IHM89" s="0"/>
      <c r="IHN89" s="0"/>
      <c r="IHO89" s="0"/>
      <c r="IHP89" s="0"/>
      <c r="IHQ89" s="0"/>
      <c r="IHR89" s="0"/>
      <c r="IHS89" s="0"/>
      <c r="IHT89" s="0"/>
      <c r="IHU89" s="0"/>
      <c r="IHV89" s="0"/>
      <c r="IHW89" s="0"/>
      <c r="IHX89" s="0"/>
      <c r="IHY89" s="0"/>
      <c r="IHZ89" s="0"/>
      <c r="IIA89" s="0"/>
      <c r="IIB89" s="0"/>
      <c r="IIC89" s="0"/>
      <c r="IID89" s="0"/>
      <c r="IIE89" s="0"/>
      <c r="IIF89" s="0"/>
      <c r="IIG89" s="0"/>
      <c r="IIH89" s="0"/>
      <c r="III89" s="0"/>
      <c r="IIJ89" s="0"/>
      <c r="IIK89" s="0"/>
      <c r="IIL89" s="0"/>
      <c r="IIM89" s="0"/>
      <c r="IIN89" s="0"/>
      <c r="IIO89" s="0"/>
      <c r="IIP89" s="0"/>
      <c r="IIQ89" s="0"/>
      <c r="IIR89" s="0"/>
      <c r="IIS89" s="0"/>
      <c r="IIT89" s="0"/>
      <c r="IIU89" s="0"/>
      <c r="IIV89" s="0"/>
      <c r="IIW89" s="0"/>
      <c r="IIX89" s="0"/>
      <c r="IIY89" s="0"/>
      <c r="IIZ89" s="0"/>
      <c r="IJA89" s="0"/>
      <c r="IJB89" s="0"/>
      <c r="IJC89" s="0"/>
      <c r="IJD89" s="0"/>
      <c r="IJE89" s="0"/>
      <c r="IJF89" s="0"/>
      <c r="IJG89" s="0"/>
      <c r="IJH89" s="0"/>
      <c r="IJI89" s="0"/>
      <c r="IJJ89" s="0"/>
      <c r="IJK89" s="0"/>
      <c r="IJL89" s="0"/>
      <c r="IJM89" s="0"/>
      <c r="IJN89" s="0"/>
      <c r="IJO89" s="0"/>
      <c r="IJP89" s="0"/>
      <c r="IJQ89" s="0"/>
      <c r="IJR89" s="0"/>
      <c r="IJS89" s="0"/>
      <c r="IJT89" s="0"/>
      <c r="IJU89" s="0"/>
      <c r="IJV89" s="0"/>
      <c r="IJW89" s="0"/>
      <c r="IJX89" s="0"/>
      <c r="IJY89" s="0"/>
      <c r="IJZ89" s="0"/>
      <c r="IKA89" s="0"/>
      <c r="IKB89" s="0"/>
      <c r="IKC89" s="0"/>
      <c r="IKD89" s="0"/>
      <c r="IKE89" s="0"/>
      <c r="IKF89" s="0"/>
      <c r="IKG89" s="0"/>
      <c r="IKH89" s="0"/>
      <c r="IKI89" s="0"/>
      <c r="IKJ89" s="0"/>
      <c r="IKK89" s="0"/>
      <c r="IKL89" s="0"/>
      <c r="IKM89" s="0"/>
      <c r="IKN89" s="0"/>
      <c r="IKO89" s="0"/>
      <c r="IKP89" s="0"/>
      <c r="IKQ89" s="0"/>
      <c r="IKR89" s="0"/>
      <c r="IKS89" s="0"/>
      <c r="IKT89" s="0"/>
      <c r="IKU89" s="0"/>
      <c r="IKV89" s="0"/>
      <c r="IKW89" s="0"/>
      <c r="IKX89" s="0"/>
      <c r="IKY89" s="0"/>
      <c r="IKZ89" s="0"/>
      <c r="ILA89" s="0"/>
      <c r="ILB89" s="0"/>
      <c r="ILC89" s="0"/>
      <c r="ILD89" s="0"/>
      <c r="ILE89" s="0"/>
      <c r="ILF89" s="0"/>
      <c r="ILG89" s="0"/>
      <c r="ILH89" s="0"/>
      <c r="ILI89" s="0"/>
      <c r="ILJ89" s="0"/>
      <c r="ILK89" s="0"/>
      <c r="ILL89" s="0"/>
      <c r="ILM89" s="0"/>
      <c r="ILN89" s="0"/>
      <c r="ILO89" s="0"/>
      <c r="ILP89" s="0"/>
      <c r="ILQ89" s="0"/>
      <c r="ILR89" s="0"/>
      <c r="ILS89" s="0"/>
      <c r="ILT89" s="0"/>
      <c r="ILU89" s="0"/>
      <c r="ILV89" s="0"/>
      <c r="ILW89" s="0"/>
      <c r="ILX89" s="0"/>
      <c r="ILY89" s="0"/>
      <c r="ILZ89" s="0"/>
      <c r="IMA89" s="0"/>
      <c r="IMB89" s="0"/>
      <c r="IMC89" s="0"/>
      <c r="IMD89" s="0"/>
      <c r="IME89" s="0"/>
      <c r="IMF89" s="0"/>
      <c r="IMG89" s="0"/>
      <c r="IMH89" s="0"/>
      <c r="IMI89" s="0"/>
      <c r="IMJ89" s="0"/>
      <c r="IMK89" s="0"/>
      <c r="IML89" s="0"/>
      <c r="IMM89" s="0"/>
      <c r="IMN89" s="0"/>
      <c r="IMO89" s="0"/>
      <c r="IMP89" s="0"/>
      <c r="IMQ89" s="0"/>
      <c r="IMR89" s="0"/>
      <c r="IMS89" s="0"/>
      <c r="IMT89" s="0"/>
      <c r="IMU89" s="0"/>
      <c r="IMV89" s="0"/>
      <c r="IMW89" s="0"/>
      <c r="IMX89" s="0"/>
      <c r="IMY89" s="0"/>
      <c r="IMZ89" s="0"/>
      <c r="INA89" s="0"/>
      <c r="INB89" s="0"/>
      <c r="INC89" s="0"/>
      <c r="IND89" s="0"/>
      <c r="INE89" s="0"/>
      <c r="INF89" s="0"/>
      <c r="ING89" s="0"/>
      <c r="INH89" s="0"/>
      <c r="INI89" s="0"/>
      <c r="INJ89" s="0"/>
      <c r="INK89" s="0"/>
      <c r="INL89" s="0"/>
      <c r="INM89" s="0"/>
      <c r="INN89" s="0"/>
      <c r="INO89" s="0"/>
      <c r="INP89" s="0"/>
      <c r="INQ89" s="0"/>
      <c r="INR89" s="0"/>
      <c r="INS89" s="0"/>
      <c r="INT89" s="0"/>
      <c r="INU89" s="0"/>
      <c r="INV89" s="0"/>
      <c r="INW89" s="0"/>
      <c r="INX89" s="0"/>
      <c r="INY89" s="0"/>
      <c r="INZ89" s="0"/>
      <c r="IOA89" s="0"/>
      <c r="IOB89" s="0"/>
      <c r="IOC89" s="0"/>
      <c r="IOD89" s="0"/>
      <c r="IOE89" s="0"/>
      <c r="IOF89" s="0"/>
      <c r="IOG89" s="0"/>
      <c r="IOH89" s="0"/>
      <c r="IOI89" s="0"/>
      <c r="IOJ89" s="0"/>
      <c r="IOK89" s="0"/>
      <c r="IOL89" s="0"/>
      <c r="IOM89" s="0"/>
      <c r="ION89" s="0"/>
      <c r="IOO89" s="0"/>
      <c r="IOP89" s="0"/>
      <c r="IOQ89" s="0"/>
      <c r="IOR89" s="0"/>
      <c r="IOS89" s="0"/>
      <c r="IOT89" s="0"/>
      <c r="IOU89" s="0"/>
      <c r="IOV89" s="0"/>
      <c r="IOW89" s="0"/>
      <c r="IOX89" s="0"/>
      <c r="IOY89" s="0"/>
      <c r="IOZ89" s="0"/>
      <c r="IPA89" s="0"/>
      <c r="IPB89" s="0"/>
      <c r="IPC89" s="0"/>
      <c r="IPD89" s="0"/>
      <c r="IPE89" s="0"/>
      <c r="IPF89" s="0"/>
      <c r="IPG89" s="0"/>
      <c r="IPH89" s="0"/>
      <c r="IPI89" s="0"/>
      <c r="IPJ89" s="0"/>
      <c r="IPK89" s="0"/>
      <c r="IPL89" s="0"/>
      <c r="IPM89" s="0"/>
      <c r="IPN89" s="0"/>
      <c r="IPO89" s="0"/>
      <c r="IPP89" s="0"/>
      <c r="IPQ89" s="0"/>
      <c r="IPR89" s="0"/>
      <c r="IPS89" s="0"/>
      <c r="IPT89" s="0"/>
      <c r="IPU89" s="0"/>
      <c r="IPV89" s="0"/>
      <c r="IPW89" s="0"/>
      <c r="IPX89" s="0"/>
      <c r="IPY89" s="0"/>
      <c r="IPZ89" s="0"/>
      <c r="IQA89" s="0"/>
      <c r="IQB89" s="0"/>
      <c r="IQC89" s="0"/>
      <c r="IQD89" s="0"/>
      <c r="IQE89" s="0"/>
      <c r="IQF89" s="0"/>
      <c r="IQG89" s="0"/>
      <c r="IQH89" s="0"/>
      <c r="IQI89" s="0"/>
      <c r="IQJ89" s="0"/>
      <c r="IQK89" s="0"/>
      <c r="IQL89" s="0"/>
      <c r="IQM89" s="0"/>
      <c r="IQN89" s="0"/>
      <c r="IQO89" s="0"/>
      <c r="IQP89" s="0"/>
      <c r="IQQ89" s="0"/>
      <c r="IQR89" s="0"/>
      <c r="IQS89" s="0"/>
      <c r="IQT89" s="0"/>
      <c r="IQU89" s="0"/>
      <c r="IQV89" s="0"/>
      <c r="IQW89" s="0"/>
      <c r="IQX89" s="0"/>
      <c r="IQY89" s="0"/>
      <c r="IQZ89" s="0"/>
      <c r="IRA89" s="0"/>
      <c r="IRB89" s="0"/>
      <c r="IRC89" s="0"/>
      <c r="IRD89" s="0"/>
      <c r="IRE89" s="0"/>
      <c r="IRF89" s="0"/>
      <c r="IRG89" s="0"/>
      <c r="IRH89" s="0"/>
      <c r="IRI89" s="0"/>
      <c r="IRJ89" s="0"/>
      <c r="IRK89" s="0"/>
      <c r="IRL89" s="0"/>
      <c r="IRM89" s="0"/>
      <c r="IRN89" s="0"/>
      <c r="IRO89" s="0"/>
      <c r="IRP89" s="0"/>
      <c r="IRQ89" s="0"/>
      <c r="IRR89" s="0"/>
      <c r="IRS89" s="0"/>
      <c r="IRT89" s="0"/>
      <c r="IRU89" s="0"/>
      <c r="IRV89" s="0"/>
      <c r="IRW89" s="0"/>
      <c r="IRX89" s="0"/>
      <c r="IRY89" s="0"/>
      <c r="IRZ89" s="0"/>
      <c r="ISA89" s="0"/>
      <c r="ISB89" s="0"/>
      <c r="ISC89" s="0"/>
      <c r="ISD89" s="0"/>
      <c r="ISE89" s="0"/>
      <c r="ISF89" s="0"/>
      <c r="ISG89" s="0"/>
      <c r="ISH89" s="0"/>
      <c r="ISI89" s="0"/>
      <c r="ISJ89" s="0"/>
      <c r="ISK89" s="0"/>
      <c r="ISL89" s="0"/>
      <c r="ISM89" s="0"/>
      <c r="ISN89" s="0"/>
      <c r="ISO89" s="0"/>
      <c r="ISP89" s="0"/>
      <c r="ISQ89" s="0"/>
      <c r="ISR89" s="0"/>
      <c r="ISS89" s="0"/>
      <c r="IST89" s="0"/>
      <c r="ISU89" s="0"/>
      <c r="ISV89" s="0"/>
      <c r="ISW89" s="0"/>
      <c r="ISX89" s="0"/>
      <c r="ISY89" s="0"/>
      <c r="ISZ89" s="0"/>
      <c r="ITA89" s="0"/>
      <c r="ITB89" s="0"/>
      <c r="ITC89" s="0"/>
      <c r="ITD89" s="0"/>
      <c r="ITE89" s="0"/>
      <c r="ITF89" s="0"/>
      <c r="ITG89" s="0"/>
      <c r="ITH89" s="0"/>
      <c r="ITI89" s="0"/>
      <c r="ITJ89" s="0"/>
      <c r="ITK89" s="0"/>
      <c r="ITL89" s="0"/>
      <c r="ITM89" s="0"/>
      <c r="ITN89" s="0"/>
      <c r="ITO89" s="0"/>
      <c r="ITP89" s="0"/>
      <c r="ITQ89" s="0"/>
      <c r="ITR89" s="0"/>
      <c r="ITS89" s="0"/>
      <c r="ITT89" s="0"/>
      <c r="ITU89" s="0"/>
      <c r="ITV89" s="0"/>
      <c r="ITW89" s="0"/>
      <c r="ITX89" s="0"/>
      <c r="ITY89" s="0"/>
      <c r="ITZ89" s="0"/>
      <c r="IUA89" s="0"/>
      <c r="IUB89" s="0"/>
      <c r="IUC89" s="0"/>
      <c r="IUD89" s="0"/>
      <c r="IUE89" s="0"/>
      <c r="IUF89" s="0"/>
      <c r="IUG89" s="0"/>
      <c r="IUH89" s="0"/>
      <c r="IUI89" s="0"/>
      <c r="IUJ89" s="0"/>
      <c r="IUK89" s="0"/>
      <c r="IUL89" s="0"/>
      <c r="IUM89" s="0"/>
      <c r="IUN89" s="0"/>
      <c r="IUO89" s="0"/>
      <c r="IUP89" s="0"/>
      <c r="IUQ89" s="0"/>
      <c r="IUR89" s="0"/>
      <c r="IUS89" s="0"/>
      <c r="IUT89" s="0"/>
      <c r="IUU89" s="0"/>
      <c r="IUV89" s="0"/>
      <c r="IUW89" s="0"/>
      <c r="IUX89" s="0"/>
      <c r="IUY89" s="0"/>
      <c r="IUZ89" s="0"/>
      <c r="IVA89" s="0"/>
      <c r="IVB89" s="0"/>
      <c r="IVC89" s="0"/>
      <c r="IVD89" s="0"/>
      <c r="IVE89" s="0"/>
      <c r="IVF89" s="0"/>
      <c r="IVG89" s="0"/>
      <c r="IVH89" s="0"/>
      <c r="IVI89" s="0"/>
      <c r="IVJ89" s="0"/>
      <c r="IVK89" s="0"/>
      <c r="IVL89" s="0"/>
      <c r="IVM89" s="0"/>
      <c r="IVN89" s="0"/>
      <c r="IVO89" s="0"/>
      <c r="IVP89" s="0"/>
      <c r="IVQ89" s="0"/>
      <c r="IVR89" s="0"/>
      <c r="IVS89" s="0"/>
      <c r="IVT89" s="0"/>
      <c r="IVU89" s="0"/>
      <c r="IVV89" s="0"/>
      <c r="IVW89" s="0"/>
      <c r="IVX89" s="0"/>
      <c r="IVY89" s="0"/>
      <c r="IVZ89" s="0"/>
      <c r="IWA89" s="0"/>
      <c r="IWB89" s="0"/>
      <c r="IWC89" s="0"/>
      <c r="IWD89" s="0"/>
      <c r="IWE89" s="0"/>
      <c r="IWF89" s="0"/>
      <c r="IWG89" s="0"/>
      <c r="IWH89" s="0"/>
      <c r="IWI89" s="0"/>
      <c r="IWJ89" s="0"/>
      <c r="IWK89" s="0"/>
      <c r="IWL89" s="0"/>
      <c r="IWM89" s="0"/>
      <c r="IWN89" s="0"/>
      <c r="IWO89" s="0"/>
      <c r="IWP89" s="0"/>
      <c r="IWQ89" s="0"/>
      <c r="IWR89" s="0"/>
      <c r="IWS89" s="0"/>
      <c r="IWT89" s="0"/>
      <c r="IWU89" s="0"/>
      <c r="IWV89" s="0"/>
      <c r="IWW89" s="0"/>
      <c r="IWX89" s="0"/>
      <c r="IWY89" s="0"/>
      <c r="IWZ89" s="0"/>
      <c r="IXA89" s="0"/>
      <c r="IXB89" s="0"/>
      <c r="IXC89" s="0"/>
      <c r="IXD89" s="0"/>
      <c r="IXE89" s="0"/>
      <c r="IXF89" s="0"/>
      <c r="IXG89" s="0"/>
      <c r="IXH89" s="0"/>
      <c r="IXI89" s="0"/>
      <c r="IXJ89" s="0"/>
      <c r="IXK89" s="0"/>
      <c r="IXL89" s="0"/>
      <c r="IXM89" s="0"/>
      <c r="IXN89" s="0"/>
      <c r="IXO89" s="0"/>
      <c r="IXP89" s="0"/>
      <c r="IXQ89" s="0"/>
      <c r="IXR89" s="0"/>
      <c r="IXS89" s="0"/>
      <c r="IXT89" s="0"/>
      <c r="IXU89" s="0"/>
      <c r="IXV89" s="0"/>
      <c r="IXW89" s="0"/>
      <c r="IXX89" s="0"/>
      <c r="IXY89" s="0"/>
      <c r="IXZ89" s="0"/>
      <c r="IYA89" s="0"/>
      <c r="IYB89" s="0"/>
      <c r="IYC89" s="0"/>
      <c r="IYD89" s="0"/>
      <c r="IYE89" s="0"/>
      <c r="IYF89" s="0"/>
      <c r="IYG89" s="0"/>
      <c r="IYH89" s="0"/>
      <c r="IYI89" s="0"/>
      <c r="IYJ89" s="0"/>
      <c r="IYK89" s="0"/>
      <c r="IYL89" s="0"/>
      <c r="IYM89" s="0"/>
      <c r="IYN89" s="0"/>
      <c r="IYO89" s="0"/>
      <c r="IYP89" s="0"/>
      <c r="IYQ89" s="0"/>
      <c r="IYR89" s="0"/>
      <c r="IYS89" s="0"/>
      <c r="IYT89" s="0"/>
      <c r="IYU89" s="0"/>
      <c r="IYV89" s="0"/>
      <c r="IYW89" s="0"/>
      <c r="IYX89" s="0"/>
      <c r="IYY89" s="0"/>
      <c r="IYZ89" s="0"/>
      <c r="IZA89" s="0"/>
      <c r="IZB89" s="0"/>
      <c r="IZC89" s="0"/>
      <c r="IZD89" s="0"/>
      <c r="IZE89" s="0"/>
      <c r="IZF89" s="0"/>
      <c r="IZG89" s="0"/>
      <c r="IZH89" s="0"/>
      <c r="IZI89" s="0"/>
      <c r="IZJ89" s="0"/>
      <c r="IZK89" s="0"/>
      <c r="IZL89" s="0"/>
      <c r="IZM89" s="0"/>
      <c r="IZN89" s="0"/>
      <c r="IZO89" s="0"/>
      <c r="IZP89" s="0"/>
      <c r="IZQ89" s="0"/>
      <c r="IZR89" s="0"/>
      <c r="IZS89" s="0"/>
      <c r="IZT89" s="0"/>
      <c r="IZU89" s="0"/>
      <c r="IZV89" s="0"/>
      <c r="IZW89" s="0"/>
      <c r="IZX89" s="0"/>
      <c r="IZY89" s="0"/>
      <c r="IZZ89" s="0"/>
      <c r="JAA89" s="0"/>
      <c r="JAB89" s="0"/>
      <c r="JAC89" s="0"/>
      <c r="JAD89" s="0"/>
      <c r="JAE89" s="0"/>
      <c r="JAF89" s="0"/>
      <c r="JAG89" s="0"/>
      <c r="JAH89" s="0"/>
      <c r="JAI89" s="0"/>
      <c r="JAJ89" s="0"/>
      <c r="JAK89" s="0"/>
      <c r="JAL89" s="0"/>
      <c r="JAM89" s="0"/>
      <c r="JAN89" s="0"/>
      <c r="JAO89" s="0"/>
      <c r="JAP89" s="0"/>
      <c r="JAQ89" s="0"/>
      <c r="JAR89" s="0"/>
      <c r="JAS89" s="0"/>
      <c r="JAT89" s="0"/>
      <c r="JAU89" s="0"/>
      <c r="JAV89" s="0"/>
      <c r="JAW89" s="0"/>
      <c r="JAX89" s="0"/>
      <c r="JAY89" s="0"/>
      <c r="JAZ89" s="0"/>
      <c r="JBA89" s="0"/>
      <c r="JBB89" s="0"/>
      <c r="JBC89" s="0"/>
      <c r="JBD89" s="0"/>
      <c r="JBE89" s="0"/>
      <c r="JBF89" s="0"/>
      <c r="JBG89" s="0"/>
      <c r="JBH89" s="0"/>
      <c r="JBI89" s="0"/>
      <c r="JBJ89" s="0"/>
      <c r="JBK89" s="0"/>
      <c r="JBL89" s="0"/>
      <c r="JBM89" s="0"/>
      <c r="JBN89" s="0"/>
      <c r="JBO89" s="0"/>
      <c r="JBP89" s="0"/>
      <c r="JBQ89" s="0"/>
      <c r="JBR89" s="0"/>
      <c r="JBS89" s="0"/>
      <c r="JBT89" s="0"/>
      <c r="JBU89" s="0"/>
      <c r="JBV89" s="0"/>
      <c r="JBW89" s="0"/>
      <c r="JBX89" s="0"/>
      <c r="JBY89" s="0"/>
      <c r="JBZ89" s="0"/>
      <c r="JCA89" s="0"/>
      <c r="JCB89" s="0"/>
      <c r="JCC89" s="0"/>
      <c r="JCD89" s="0"/>
      <c r="JCE89" s="0"/>
      <c r="JCF89" s="0"/>
      <c r="JCG89" s="0"/>
      <c r="JCH89" s="0"/>
      <c r="JCI89" s="0"/>
      <c r="JCJ89" s="0"/>
      <c r="JCK89" s="0"/>
      <c r="JCL89" s="0"/>
      <c r="JCM89" s="0"/>
      <c r="JCN89" s="0"/>
      <c r="JCO89" s="0"/>
      <c r="JCP89" s="0"/>
      <c r="JCQ89" s="0"/>
      <c r="JCR89" s="0"/>
      <c r="JCS89" s="0"/>
      <c r="JCT89" s="0"/>
      <c r="JCU89" s="0"/>
      <c r="JCV89" s="0"/>
      <c r="JCW89" s="0"/>
      <c r="JCX89" s="0"/>
      <c r="JCY89" s="0"/>
      <c r="JCZ89" s="0"/>
      <c r="JDA89" s="0"/>
      <c r="JDB89" s="0"/>
      <c r="JDC89" s="0"/>
      <c r="JDD89" s="0"/>
      <c r="JDE89" s="0"/>
      <c r="JDF89" s="0"/>
      <c r="JDG89" s="0"/>
      <c r="JDH89" s="0"/>
      <c r="JDI89" s="0"/>
      <c r="JDJ89" s="0"/>
      <c r="JDK89" s="0"/>
      <c r="JDL89" s="0"/>
      <c r="JDM89" s="0"/>
      <c r="JDN89" s="0"/>
      <c r="JDO89" s="0"/>
      <c r="JDP89" s="0"/>
      <c r="JDQ89" s="0"/>
      <c r="JDR89" s="0"/>
      <c r="JDS89" s="0"/>
      <c r="JDT89" s="0"/>
      <c r="JDU89" s="0"/>
      <c r="JDV89" s="0"/>
      <c r="JDW89" s="0"/>
      <c r="JDX89" s="0"/>
      <c r="JDY89" s="0"/>
      <c r="JDZ89" s="0"/>
      <c r="JEA89" s="0"/>
      <c r="JEB89" s="0"/>
      <c r="JEC89" s="0"/>
      <c r="JED89" s="0"/>
      <c r="JEE89" s="0"/>
      <c r="JEF89" s="0"/>
      <c r="JEG89" s="0"/>
      <c r="JEH89" s="0"/>
      <c r="JEI89" s="0"/>
      <c r="JEJ89" s="0"/>
      <c r="JEK89" s="0"/>
      <c r="JEL89" s="0"/>
      <c r="JEM89" s="0"/>
      <c r="JEN89" s="0"/>
      <c r="JEO89" s="0"/>
      <c r="JEP89" s="0"/>
      <c r="JEQ89" s="0"/>
      <c r="JER89" s="0"/>
      <c r="JES89" s="0"/>
      <c r="JET89" s="0"/>
      <c r="JEU89" s="0"/>
      <c r="JEV89" s="0"/>
      <c r="JEW89" s="0"/>
      <c r="JEX89" s="0"/>
      <c r="JEY89" s="0"/>
      <c r="JEZ89" s="0"/>
      <c r="JFA89" s="0"/>
      <c r="JFB89" s="0"/>
      <c r="JFC89" s="0"/>
      <c r="JFD89" s="0"/>
      <c r="JFE89" s="0"/>
      <c r="JFF89" s="0"/>
      <c r="JFG89" s="0"/>
      <c r="JFH89" s="0"/>
      <c r="JFI89" s="0"/>
      <c r="JFJ89" s="0"/>
      <c r="JFK89" s="0"/>
      <c r="JFL89" s="0"/>
      <c r="JFM89" s="0"/>
      <c r="JFN89" s="0"/>
      <c r="JFO89" s="0"/>
      <c r="JFP89" s="0"/>
      <c r="JFQ89" s="0"/>
      <c r="JFR89" s="0"/>
      <c r="JFS89" s="0"/>
      <c r="JFT89" s="0"/>
      <c r="JFU89" s="0"/>
      <c r="JFV89" s="0"/>
      <c r="JFW89" s="0"/>
      <c r="JFX89" s="0"/>
      <c r="JFY89" s="0"/>
      <c r="JFZ89" s="0"/>
      <c r="JGA89" s="0"/>
      <c r="JGB89" s="0"/>
      <c r="JGC89" s="0"/>
      <c r="JGD89" s="0"/>
      <c r="JGE89" s="0"/>
      <c r="JGF89" s="0"/>
      <c r="JGG89" s="0"/>
      <c r="JGH89" s="0"/>
      <c r="JGI89" s="0"/>
      <c r="JGJ89" s="0"/>
      <c r="JGK89" s="0"/>
      <c r="JGL89" s="0"/>
      <c r="JGM89" s="0"/>
      <c r="JGN89" s="0"/>
      <c r="JGO89" s="0"/>
      <c r="JGP89" s="0"/>
      <c r="JGQ89" s="0"/>
      <c r="JGR89" s="0"/>
      <c r="JGS89" s="0"/>
      <c r="JGT89" s="0"/>
      <c r="JGU89" s="0"/>
      <c r="JGV89" s="0"/>
      <c r="JGW89" s="0"/>
      <c r="JGX89" s="0"/>
      <c r="JGY89" s="0"/>
      <c r="JGZ89" s="0"/>
      <c r="JHA89" s="0"/>
      <c r="JHB89" s="0"/>
      <c r="JHC89" s="0"/>
      <c r="JHD89" s="0"/>
      <c r="JHE89" s="0"/>
      <c r="JHF89" s="0"/>
      <c r="JHG89" s="0"/>
      <c r="JHH89" s="0"/>
      <c r="JHI89" s="0"/>
      <c r="JHJ89" s="0"/>
      <c r="JHK89" s="0"/>
      <c r="JHL89" s="0"/>
      <c r="JHM89" s="0"/>
      <c r="JHN89" s="0"/>
      <c r="JHO89" s="0"/>
      <c r="JHP89" s="0"/>
      <c r="JHQ89" s="0"/>
      <c r="JHR89" s="0"/>
      <c r="JHS89" s="0"/>
      <c r="JHT89" s="0"/>
      <c r="JHU89" s="0"/>
      <c r="JHV89" s="0"/>
      <c r="JHW89" s="0"/>
      <c r="JHX89" s="0"/>
      <c r="JHY89" s="0"/>
      <c r="JHZ89" s="0"/>
      <c r="JIA89" s="0"/>
      <c r="JIB89" s="0"/>
      <c r="JIC89" s="0"/>
      <c r="JID89" s="0"/>
      <c r="JIE89" s="0"/>
      <c r="JIF89" s="0"/>
      <c r="JIG89" s="0"/>
      <c r="JIH89" s="0"/>
      <c r="JII89" s="0"/>
      <c r="JIJ89" s="0"/>
      <c r="JIK89" s="0"/>
      <c r="JIL89" s="0"/>
      <c r="JIM89" s="0"/>
      <c r="JIN89" s="0"/>
      <c r="JIO89" s="0"/>
      <c r="JIP89" s="0"/>
      <c r="JIQ89" s="0"/>
      <c r="JIR89" s="0"/>
      <c r="JIS89" s="0"/>
      <c r="JIT89" s="0"/>
      <c r="JIU89" s="0"/>
      <c r="JIV89" s="0"/>
      <c r="JIW89" s="0"/>
      <c r="JIX89" s="0"/>
      <c r="JIY89" s="0"/>
      <c r="JIZ89" s="0"/>
      <c r="JJA89" s="0"/>
      <c r="JJB89" s="0"/>
      <c r="JJC89" s="0"/>
      <c r="JJD89" s="0"/>
      <c r="JJE89" s="0"/>
      <c r="JJF89" s="0"/>
      <c r="JJG89" s="0"/>
      <c r="JJH89" s="0"/>
      <c r="JJI89" s="0"/>
      <c r="JJJ89" s="0"/>
      <c r="JJK89" s="0"/>
      <c r="JJL89" s="0"/>
      <c r="JJM89" s="0"/>
      <c r="JJN89" s="0"/>
      <c r="JJO89" s="0"/>
      <c r="JJP89" s="0"/>
      <c r="JJQ89" s="0"/>
      <c r="JJR89" s="0"/>
      <c r="JJS89" s="0"/>
      <c r="JJT89" s="0"/>
      <c r="JJU89" s="0"/>
      <c r="JJV89" s="0"/>
      <c r="JJW89" s="0"/>
      <c r="JJX89" s="0"/>
      <c r="JJY89" s="0"/>
      <c r="JJZ89" s="0"/>
      <c r="JKA89" s="0"/>
      <c r="JKB89" s="0"/>
      <c r="JKC89" s="0"/>
      <c r="JKD89" s="0"/>
      <c r="JKE89" s="0"/>
      <c r="JKF89" s="0"/>
      <c r="JKG89" s="0"/>
      <c r="JKH89" s="0"/>
      <c r="JKI89" s="0"/>
      <c r="JKJ89" s="0"/>
      <c r="JKK89" s="0"/>
      <c r="JKL89" s="0"/>
      <c r="JKM89" s="0"/>
      <c r="JKN89" s="0"/>
      <c r="JKO89" s="0"/>
      <c r="JKP89" s="0"/>
      <c r="JKQ89" s="0"/>
      <c r="JKR89" s="0"/>
      <c r="JKS89" s="0"/>
      <c r="JKT89" s="0"/>
      <c r="JKU89" s="0"/>
      <c r="JKV89" s="0"/>
      <c r="JKW89" s="0"/>
      <c r="JKX89" s="0"/>
      <c r="JKY89" s="0"/>
      <c r="JKZ89" s="0"/>
      <c r="JLA89" s="0"/>
      <c r="JLB89" s="0"/>
      <c r="JLC89" s="0"/>
      <c r="JLD89" s="0"/>
      <c r="JLE89" s="0"/>
      <c r="JLF89" s="0"/>
      <c r="JLG89" s="0"/>
      <c r="JLH89" s="0"/>
      <c r="JLI89" s="0"/>
      <c r="JLJ89" s="0"/>
      <c r="JLK89" s="0"/>
      <c r="JLL89" s="0"/>
      <c r="JLM89" s="0"/>
      <c r="JLN89" s="0"/>
      <c r="JLO89" s="0"/>
      <c r="JLP89" s="0"/>
      <c r="JLQ89" s="0"/>
      <c r="JLR89" s="0"/>
      <c r="JLS89" s="0"/>
      <c r="JLT89" s="0"/>
      <c r="JLU89" s="0"/>
      <c r="JLV89" s="0"/>
      <c r="JLW89" s="0"/>
      <c r="JLX89" s="0"/>
      <c r="JLY89" s="0"/>
      <c r="JLZ89" s="0"/>
      <c r="JMA89" s="0"/>
      <c r="JMB89" s="0"/>
      <c r="JMC89" s="0"/>
      <c r="JMD89" s="0"/>
      <c r="JME89" s="0"/>
      <c r="JMF89" s="0"/>
      <c r="JMG89" s="0"/>
      <c r="JMH89" s="0"/>
      <c r="JMI89" s="0"/>
      <c r="JMJ89" s="0"/>
      <c r="JMK89" s="0"/>
      <c r="JML89" s="0"/>
      <c r="JMM89" s="0"/>
      <c r="JMN89" s="0"/>
      <c r="JMO89" s="0"/>
      <c r="JMP89" s="0"/>
      <c r="JMQ89" s="0"/>
      <c r="JMR89" s="0"/>
      <c r="JMS89" s="0"/>
      <c r="JMT89" s="0"/>
      <c r="JMU89" s="0"/>
      <c r="JMV89" s="0"/>
      <c r="JMW89" s="0"/>
      <c r="JMX89" s="0"/>
      <c r="JMY89" s="0"/>
      <c r="JMZ89" s="0"/>
      <c r="JNA89" s="0"/>
      <c r="JNB89" s="0"/>
      <c r="JNC89" s="0"/>
      <c r="JND89" s="0"/>
      <c r="JNE89" s="0"/>
      <c r="JNF89" s="0"/>
      <c r="JNG89" s="0"/>
      <c r="JNH89" s="0"/>
      <c r="JNI89" s="0"/>
      <c r="JNJ89" s="0"/>
      <c r="JNK89" s="0"/>
      <c r="JNL89" s="0"/>
      <c r="JNM89" s="0"/>
      <c r="JNN89" s="0"/>
      <c r="JNO89" s="0"/>
      <c r="JNP89" s="0"/>
      <c r="JNQ89" s="0"/>
      <c r="JNR89" s="0"/>
      <c r="JNS89" s="0"/>
      <c r="JNT89" s="0"/>
      <c r="JNU89" s="0"/>
      <c r="JNV89" s="0"/>
      <c r="JNW89" s="0"/>
      <c r="JNX89" s="0"/>
      <c r="JNY89" s="0"/>
      <c r="JNZ89" s="0"/>
      <c r="JOA89" s="0"/>
      <c r="JOB89" s="0"/>
      <c r="JOC89" s="0"/>
      <c r="JOD89" s="0"/>
      <c r="JOE89" s="0"/>
      <c r="JOF89" s="0"/>
      <c r="JOG89" s="0"/>
      <c r="JOH89" s="0"/>
      <c r="JOI89" s="0"/>
      <c r="JOJ89" s="0"/>
      <c r="JOK89" s="0"/>
      <c r="JOL89" s="0"/>
      <c r="JOM89" s="0"/>
      <c r="JON89" s="0"/>
      <c r="JOO89" s="0"/>
      <c r="JOP89" s="0"/>
      <c r="JOQ89" s="0"/>
      <c r="JOR89" s="0"/>
      <c r="JOS89" s="0"/>
      <c r="JOT89" s="0"/>
      <c r="JOU89" s="0"/>
      <c r="JOV89" s="0"/>
      <c r="JOW89" s="0"/>
      <c r="JOX89" s="0"/>
      <c r="JOY89" s="0"/>
      <c r="JOZ89" s="0"/>
      <c r="JPA89" s="0"/>
      <c r="JPB89" s="0"/>
      <c r="JPC89" s="0"/>
      <c r="JPD89" s="0"/>
      <c r="JPE89" s="0"/>
      <c r="JPF89" s="0"/>
      <c r="JPG89" s="0"/>
      <c r="JPH89" s="0"/>
      <c r="JPI89" s="0"/>
      <c r="JPJ89" s="0"/>
      <c r="JPK89" s="0"/>
      <c r="JPL89" s="0"/>
      <c r="JPM89" s="0"/>
      <c r="JPN89" s="0"/>
      <c r="JPO89" s="0"/>
      <c r="JPP89" s="0"/>
      <c r="JPQ89" s="0"/>
      <c r="JPR89" s="0"/>
      <c r="JPS89" s="0"/>
      <c r="JPT89" s="0"/>
      <c r="JPU89" s="0"/>
      <c r="JPV89" s="0"/>
      <c r="JPW89" s="0"/>
      <c r="JPX89" s="0"/>
      <c r="JPY89" s="0"/>
      <c r="JPZ89" s="0"/>
      <c r="JQA89" s="0"/>
      <c r="JQB89" s="0"/>
      <c r="JQC89" s="0"/>
      <c r="JQD89" s="0"/>
      <c r="JQE89" s="0"/>
      <c r="JQF89" s="0"/>
      <c r="JQG89" s="0"/>
      <c r="JQH89" s="0"/>
      <c r="JQI89" s="0"/>
      <c r="JQJ89" s="0"/>
      <c r="JQK89" s="0"/>
      <c r="JQL89" s="0"/>
      <c r="JQM89" s="0"/>
      <c r="JQN89" s="0"/>
      <c r="JQO89" s="0"/>
      <c r="JQP89" s="0"/>
      <c r="JQQ89" s="0"/>
      <c r="JQR89" s="0"/>
      <c r="JQS89" s="0"/>
      <c r="JQT89" s="0"/>
      <c r="JQU89" s="0"/>
      <c r="JQV89" s="0"/>
      <c r="JQW89" s="0"/>
      <c r="JQX89" s="0"/>
      <c r="JQY89" s="0"/>
      <c r="JQZ89" s="0"/>
      <c r="JRA89" s="0"/>
      <c r="JRB89" s="0"/>
      <c r="JRC89" s="0"/>
      <c r="JRD89" s="0"/>
      <c r="JRE89" s="0"/>
      <c r="JRF89" s="0"/>
      <c r="JRG89" s="0"/>
      <c r="JRH89" s="0"/>
      <c r="JRI89" s="0"/>
      <c r="JRJ89" s="0"/>
      <c r="JRK89" s="0"/>
      <c r="JRL89" s="0"/>
      <c r="JRM89" s="0"/>
      <c r="JRN89" s="0"/>
      <c r="JRO89" s="0"/>
      <c r="JRP89" s="0"/>
      <c r="JRQ89" s="0"/>
      <c r="JRR89" s="0"/>
      <c r="JRS89" s="0"/>
      <c r="JRT89" s="0"/>
      <c r="JRU89" s="0"/>
      <c r="JRV89" s="0"/>
      <c r="JRW89" s="0"/>
      <c r="JRX89" s="0"/>
      <c r="JRY89" s="0"/>
      <c r="JRZ89" s="0"/>
      <c r="JSA89" s="0"/>
      <c r="JSB89" s="0"/>
      <c r="JSC89" s="0"/>
      <c r="JSD89" s="0"/>
      <c r="JSE89" s="0"/>
      <c r="JSF89" s="0"/>
      <c r="JSG89" s="0"/>
      <c r="JSH89" s="0"/>
      <c r="JSI89" s="0"/>
      <c r="JSJ89" s="0"/>
      <c r="JSK89" s="0"/>
      <c r="JSL89" s="0"/>
      <c r="JSM89" s="0"/>
      <c r="JSN89" s="0"/>
      <c r="JSO89" s="0"/>
      <c r="JSP89" s="0"/>
      <c r="JSQ89" s="0"/>
      <c r="JSR89" s="0"/>
      <c r="JSS89" s="0"/>
      <c r="JST89" s="0"/>
      <c r="JSU89" s="0"/>
      <c r="JSV89" s="0"/>
      <c r="JSW89" s="0"/>
      <c r="JSX89" s="0"/>
      <c r="JSY89" s="0"/>
      <c r="JSZ89" s="0"/>
      <c r="JTA89" s="0"/>
      <c r="JTB89" s="0"/>
      <c r="JTC89" s="0"/>
      <c r="JTD89" s="0"/>
      <c r="JTE89" s="0"/>
      <c r="JTF89" s="0"/>
      <c r="JTG89" s="0"/>
      <c r="JTH89" s="0"/>
      <c r="JTI89" s="0"/>
      <c r="JTJ89" s="0"/>
      <c r="JTK89" s="0"/>
      <c r="JTL89" s="0"/>
      <c r="JTM89" s="0"/>
      <c r="JTN89" s="0"/>
      <c r="JTO89" s="0"/>
      <c r="JTP89" s="0"/>
      <c r="JTQ89" s="0"/>
      <c r="JTR89" s="0"/>
      <c r="JTS89" s="0"/>
      <c r="JTT89" s="0"/>
      <c r="JTU89" s="0"/>
      <c r="JTV89" s="0"/>
      <c r="JTW89" s="0"/>
      <c r="JTX89" s="0"/>
      <c r="JTY89" s="0"/>
      <c r="JTZ89" s="0"/>
      <c r="JUA89" s="0"/>
      <c r="JUB89" s="0"/>
      <c r="JUC89" s="0"/>
      <c r="JUD89" s="0"/>
      <c r="JUE89" s="0"/>
      <c r="JUF89" s="0"/>
      <c r="JUG89" s="0"/>
      <c r="JUH89" s="0"/>
      <c r="JUI89" s="0"/>
      <c r="JUJ89" s="0"/>
      <c r="JUK89" s="0"/>
      <c r="JUL89" s="0"/>
      <c r="JUM89" s="0"/>
      <c r="JUN89" s="0"/>
      <c r="JUO89" s="0"/>
      <c r="JUP89" s="0"/>
      <c r="JUQ89" s="0"/>
      <c r="JUR89" s="0"/>
      <c r="JUS89" s="0"/>
      <c r="JUT89" s="0"/>
      <c r="JUU89" s="0"/>
      <c r="JUV89" s="0"/>
      <c r="JUW89" s="0"/>
      <c r="JUX89" s="0"/>
      <c r="JUY89" s="0"/>
      <c r="JUZ89" s="0"/>
      <c r="JVA89" s="0"/>
      <c r="JVB89" s="0"/>
      <c r="JVC89" s="0"/>
      <c r="JVD89" s="0"/>
      <c r="JVE89" s="0"/>
      <c r="JVF89" s="0"/>
      <c r="JVG89" s="0"/>
      <c r="JVH89" s="0"/>
      <c r="JVI89" s="0"/>
      <c r="JVJ89" s="0"/>
      <c r="JVK89" s="0"/>
      <c r="JVL89" s="0"/>
      <c r="JVM89" s="0"/>
      <c r="JVN89" s="0"/>
      <c r="JVO89" s="0"/>
      <c r="JVP89" s="0"/>
      <c r="JVQ89" s="0"/>
      <c r="JVR89" s="0"/>
      <c r="JVS89" s="0"/>
      <c r="JVT89" s="0"/>
      <c r="JVU89" s="0"/>
      <c r="JVV89" s="0"/>
      <c r="JVW89" s="0"/>
      <c r="JVX89" s="0"/>
      <c r="JVY89" s="0"/>
      <c r="JVZ89" s="0"/>
      <c r="JWA89" s="0"/>
      <c r="JWB89" s="0"/>
      <c r="JWC89" s="0"/>
      <c r="JWD89" s="0"/>
      <c r="JWE89" s="0"/>
      <c r="JWF89" s="0"/>
      <c r="JWG89" s="0"/>
      <c r="JWH89" s="0"/>
      <c r="JWI89" s="0"/>
      <c r="JWJ89" s="0"/>
      <c r="JWK89" s="0"/>
      <c r="JWL89" s="0"/>
      <c r="JWM89" s="0"/>
      <c r="JWN89" s="0"/>
      <c r="JWO89" s="0"/>
      <c r="JWP89" s="0"/>
      <c r="JWQ89" s="0"/>
      <c r="JWR89" s="0"/>
      <c r="JWS89" s="0"/>
      <c r="JWT89" s="0"/>
      <c r="JWU89" s="0"/>
      <c r="JWV89" s="0"/>
      <c r="JWW89" s="0"/>
      <c r="JWX89" s="0"/>
      <c r="JWY89" s="0"/>
      <c r="JWZ89" s="0"/>
      <c r="JXA89" s="0"/>
      <c r="JXB89" s="0"/>
      <c r="JXC89" s="0"/>
      <c r="JXD89" s="0"/>
      <c r="JXE89" s="0"/>
      <c r="JXF89" s="0"/>
      <c r="JXG89" s="0"/>
      <c r="JXH89" s="0"/>
      <c r="JXI89" s="0"/>
      <c r="JXJ89" s="0"/>
      <c r="JXK89" s="0"/>
      <c r="JXL89" s="0"/>
      <c r="JXM89" s="0"/>
      <c r="JXN89" s="0"/>
      <c r="JXO89" s="0"/>
      <c r="JXP89" s="0"/>
      <c r="JXQ89" s="0"/>
      <c r="JXR89" s="0"/>
      <c r="JXS89" s="0"/>
      <c r="JXT89" s="0"/>
      <c r="JXU89" s="0"/>
      <c r="JXV89" s="0"/>
      <c r="JXW89" s="0"/>
      <c r="JXX89" s="0"/>
      <c r="JXY89" s="0"/>
      <c r="JXZ89" s="0"/>
      <c r="JYA89" s="0"/>
      <c r="JYB89" s="0"/>
      <c r="JYC89" s="0"/>
      <c r="JYD89" s="0"/>
      <c r="JYE89" s="0"/>
      <c r="JYF89" s="0"/>
      <c r="JYG89" s="0"/>
      <c r="JYH89" s="0"/>
      <c r="JYI89" s="0"/>
      <c r="JYJ89" s="0"/>
      <c r="JYK89" s="0"/>
      <c r="JYL89" s="0"/>
      <c r="JYM89" s="0"/>
      <c r="JYN89" s="0"/>
      <c r="JYO89" s="0"/>
      <c r="JYP89" s="0"/>
      <c r="JYQ89" s="0"/>
      <c r="JYR89" s="0"/>
      <c r="JYS89" s="0"/>
      <c r="JYT89" s="0"/>
      <c r="JYU89" s="0"/>
      <c r="JYV89" s="0"/>
      <c r="JYW89" s="0"/>
      <c r="JYX89" s="0"/>
      <c r="JYY89" s="0"/>
      <c r="JYZ89" s="0"/>
      <c r="JZA89" s="0"/>
      <c r="JZB89" s="0"/>
      <c r="JZC89" s="0"/>
      <c r="JZD89" s="0"/>
      <c r="JZE89" s="0"/>
      <c r="JZF89" s="0"/>
      <c r="JZG89" s="0"/>
      <c r="JZH89" s="0"/>
      <c r="JZI89" s="0"/>
      <c r="JZJ89" s="0"/>
      <c r="JZK89" s="0"/>
      <c r="JZL89" s="0"/>
      <c r="JZM89" s="0"/>
      <c r="JZN89" s="0"/>
      <c r="JZO89" s="0"/>
      <c r="JZP89" s="0"/>
      <c r="JZQ89" s="0"/>
      <c r="JZR89" s="0"/>
      <c r="JZS89" s="0"/>
      <c r="JZT89" s="0"/>
      <c r="JZU89" s="0"/>
      <c r="JZV89" s="0"/>
      <c r="JZW89" s="0"/>
      <c r="JZX89" s="0"/>
      <c r="JZY89" s="0"/>
      <c r="JZZ89" s="0"/>
      <c r="KAA89" s="0"/>
      <c r="KAB89" s="0"/>
      <c r="KAC89" s="0"/>
      <c r="KAD89" s="0"/>
      <c r="KAE89" s="0"/>
      <c r="KAF89" s="0"/>
      <c r="KAG89" s="0"/>
      <c r="KAH89" s="0"/>
      <c r="KAI89" s="0"/>
      <c r="KAJ89" s="0"/>
      <c r="KAK89" s="0"/>
      <c r="KAL89" s="0"/>
      <c r="KAM89" s="0"/>
      <c r="KAN89" s="0"/>
      <c r="KAO89" s="0"/>
      <c r="KAP89" s="0"/>
      <c r="KAQ89" s="0"/>
      <c r="KAR89" s="0"/>
      <c r="KAS89" s="0"/>
      <c r="KAT89" s="0"/>
      <c r="KAU89" s="0"/>
      <c r="KAV89" s="0"/>
      <c r="KAW89" s="0"/>
      <c r="KAX89" s="0"/>
      <c r="KAY89" s="0"/>
      <c r="KAZ89" s="0"/>
      <c r="KBA89" s="0"/>
      <c r="KBB89" s="0"/>
      <c r="KBC89" s="0"/>
      <c r="KBD89" s="0"/>
      <c r="KBE89" s="0"/>
      <c r="KBF89" s="0"/>
      <c r="KBG89" s="0"/>
      <c r="KBH89" s="0"/>
      <c r="KBI89" s="0"/>
      <c r="KBJ89" s="0"/>
      <c r="KBK89" s="0"/>
      <c r="KBL89" s="0"/>
      <c r="KBM89" s="0"/>
      <c r="KBN89" s="0"/>
      <c r="KBO89" s="0"/>
      <c r="KBP89" s="0"/>
      <c r="KBQ89" s="0"/>
      <c r="KBR89" s="0"/>
      <c r="KBS89" s="0"/>
      <c r="KBT89" s="0"/>
      <c r="KBU89" s="0"/>
      <c r="KBV89" s="0"/>
      <c r="KBW89" s="0"/>
      <c r="KBX89" s="0"/>
      <c r="KBY89" s="0"/>
      <c r="KBZ89" s="0"/>
      <c r="KCA89" s="0"/>
      <c r="KCB89" s="0"/>
      <c r="KCC89" s="0"/>
      <c r="KCD89" s="0"/>
      <c r="KCE89" s="0"/>
      <c r="KCF89" s="0"/>
      <c r="KCG89" s="0"/>
      <c r="KCH89" s="0"/>
      <c r="KCI89" s="0"/>
      <c r="KCJ89" s="0"/>
      <c r="KCK89" s="0"/>
      <c r="KCL89" s="0"/>
      <c r="KCM89" s="0"/>
      <c r="KCN89" s="0"/>
      <c r="KCO89" s="0"/>
      <c r="KCP89" s="0"/>
      <c r="KCQ89" s="0"/>
      <c r="KCR89" s="0"/>
      <c r="KCS89" s="0"/>
      <c r="KCT89" s="0"/>
      <c r="KCU89" s="0"/>
      <c r="KCV89" s="0"/>
      <c r="KCW89" s="0"/>
      <c r="KCX89" s="0"/>
      <c r="KCY89" s="0"/>
      <c r="KCZ89" s="0"/>
      <c r="KDA89" s="0"/>
      <c r="KDB89" s="0"/>
      <c r="KDC89" s="0"/>
      <c r="KDD89" s="0"/>
      <c r="KDE89" s="0"/>
      <c r="KDF89" s="0"/>
      <c r="KDG89" s="0"/>
      <c r="KDH89" s="0"/>
      <c r="KDI89" s="0"/>
      <c r="KDJ89" s="0"/>
      <c r="KDK89" s="0"/>
      <c r="KDL89" s="0"/>
      <c r="KDM89" s="0"/>
      <c r="KDN89" s="0"/>
      <c r="KDO89" s="0"/>
      <c r="KDP89" s="0"/>
      <c r="KDQ89" s="0"/>
      <c r="KDR89" s="0"/>
      <c r="KDS89" s="0"/>
      <c r="KDT89" s="0"/>
      <c r="KDU89" s="0"/>
      <c r="KDV89" s="0"/>
      <c r="KDW89" s="0"/>
      <c r="KDX89" s="0"/>
      <c r="KDY89" s="0"/>
      <c r="KDZ89" s="0"/>
      <c r="KEA89" s="0"/>
      <c r="KEB89" s="0"/>
      <c r="KEC89" s="0"/>
      <c r="KED89" s="0"/>
      <c r="KEE89" s="0"/>
      <c r="KEF89" s="0"/>
      <c r="KEG89" s="0"/>
      <c r="KEH89" s="0"/>
      <c r="KEI89" s="0"/>
      <c r="KEJ89" s="0"/>
      <c r="KEK89" s="0"/>
      <c r="KEL89" s="0"/>
      <c r="KEM89" s="0"/>
      <c r="KEN89" s="0"/>
      <c r="KEO89" s="0"/>
      <c r="KEP89" s="0"/>
      <c r="KEQ89" s="0"/>
      <c r="KER89" s="0"/>
      <c r="KES89" s="0"/>
      <c r="KET89" s="0"/>
      <c r="KEU89" s="0"/>
      <c r="KEV89" s="0"/>
      <c r="KEW89" s="0"/>
      <c r="KEX89" s="0"/>
      <c r="KEY89" s="0"/>
      <c r="KEZ89" s="0"/>
      <c r="KFA89" s="0"/>
      <c r="KFB89" s="0"/>
      <c r="KFC89" s="0"/>
      <c r="KFD89" s="0"/>
      <c r="KFE89" s="0"/>
      <c r="KFF89" s="0"/>
      <c r="KFG89" s="0"/>
      <c r="KFH89" s="0"/>
      <c r="KFI89" s="0"/>
      <c r="KFJ89" s="0"/>
      <c r="KFK89" s="0"/>
      <c r="KFL89" s="0"/>
      <c r="KFM89" s="0"/>
      <c r="KFN89" s="0"/>
      <c r="KFO89" s="0"/>
      <c r="KFP89" s="0"/>
      <c r="KFQ89" s="0"/>
      <c r="KFR89" s="0"/>
      <c r="KFS89" s="0"/>
      <c r="KFT89" s="0"/>
      <c r="KFU89" s="0"/>
      <c r="KFV89" s="0"/>
      <c r="KFW89" s="0"/>
      <c r="KFX89" s="0"/>
      <c r="KFY89" s="0"/>
      <c r="KFZ89" s="0"/>
      <c r="KGA89" s="0"/>
      <c r="KGB89" s="0"/>
      <c r="KGC89" s="0"/>
      <c r="KGD89" s="0"/>
      <c r="KGE89" s="0"/>
      <c r="KGF89" s="0"/>
      <c r="KGG89" s="0"/>
      <c r="KGH89" s="0"/>
      <c r="KGI89" s="0"/>
      <c r="KGJ89" s="0"/>
      <c r="KGK89" s="0"/>
      <c r="KGL89" s="0"/>
      <c r="KGM89" s="0"/>
      <c r="KGN89" s="0"/>
      <c r="KGO89" s="0"/>
      <c r="KGP89" s="0"/>
      <c r="KGQ89" s="0"/>
      <c r="KGR89" s="0"/>
      <c r="KGS89" s="0"/>
      <c r="KGT89" s="0"/>
      <c r="KGU89" s="0"/>
      <c r="KGV89" s="0"/>
      <c r="KGW89" s="0"/>
      <c r="KGX89" s="0"/>
      <c r="KGY89" s="0"/>
      <c r="KGZ89" s="0"/>
      <c r="KHA89" s="0"/>
      <c r="KHB89" s="0"/>
      <c r="KHC89" s="0"/>
      <c r="KHD89" s="0"/>
      <c r="KHE89" s="0"/>
      <c r="KHF89" s="0"/>
      <c r="KHG89" s="0"/>
      <c r="KHH89" s="0"/>
      <c r="KHI89" s="0"/>
      <c r="KHJ89" s="0"/>
      <c r="KHK89" s="0"/>
      <c r="KHL89" s="0"/>
      <c r="KHM89" s="0"/>
      <c r="KHN89" s="0"/>
      <c r="KHO89" s="0"/>
      <c r="KHP89" s="0"/>
      <c r="KHQ89" s="0"/>
      <c r="KHR89" s="0"/>
      <c r="KHS89" s="0"/>
      <c r="KHT89" s="0"/>
      <c r="KHU89" s="0"/>
      <c r="KHV89" s="0"/>
      <c r="KHW89" s="0"/>
      <c r="KHX89" s="0"/>
      <c r="KHY89" s="0"/>
      <c r="KHZ89" s="0"/>
      <c r="KIA89" s="0"/>
      <c r="KIB89" s="0"/>
      <c r="KIC89" s="0"/>
      <c r="KID89" s="0"/>
      <c r="KIE89" s="0"/>
      <c r="KIF89" s="0"/>
      <c r="KIG89" s="0"/>
      <c r="KIH89" s="0"/>
      <c r="KII89" s="0"/>
      <c r="KIJ89" s="0"/>
      <c r="KIK89" s="0"/>
      <c r="KIL89" s="0"/>
      <c r="KIM89" s="0"/>
      <c r="KIN89" s="0"/>
      <c r="KIO89" s="0"/>
      <c r="KIP89" s="0"/>
      <c r="KIQ89" s="0"/>
      <c r="KIR89" s="0"/>
      <c r="KIS89" s="0"/>
      <c r="KIT89" s="0"/>
      <c r="KIU89" s="0"/>
      <c r="KIV89" s="0"/>
      <c r="KIW89" s="0"/>
      <c r="KIX89" s="0"/>
      <c r="KIY89" s="0"/>
      <c r="KIZ89" s="0"/>
      <c r="KJA89" s="0"/>
      <c r="KJB89" s="0"/>
      <c r="KJC89" s="0"/>
      <c r="KJD89" s="0"/>
      <c r="KJE89" s="0"/>
      <c r="KJF89" s="0"/>
      <c r="KJG89" s="0"/>
      <c r="KJH89" s="0"/>
      <c r="KJI89" s="0"/>
      <c r="KJJ89" s="0"/>
      <c r="KJK89" s="0"/>
      <c r="KJL89" s="0"/>
      <c r="KJM89" s="0"/>
      <c r="KJN89" s="0"/>
      <c r="KJO89" s="0"/>
      <c r="KJP89" s="0"/>
      <c r="KJQ89" s="0"/>
      <c r="KJR89" s="0"/>
      <c r="KJS89" s="0"/>
      <c r="KJT89" s="0"/>
      <c r="KJU89" s="0"/>
      <c r="KJV89" s="0"/>
      <c r="KJW89" s="0"/>
      <c r="KJX89" s="0"/>
      <c r="KJY89" s="0"/>
      <c r="KJZ89" s="0"/>
      <c r="KKA89" s="0"/>
      <c r="KKB89" s="0"/>
      <c r="KKC89" s="0"/>
      <c r="KKD89" s="0"/>
      <c r="KKE89" s="0"/>
      <c r="KKF89" s="0"/>
      <c r="KKG89" s="0"/>
      <c r="KKH89" s="0"/>
      <c r="KKI89" s="0"/>
      <c r="KKJ89" s="0"/>
      <c r="KKK89" s="0"/>
      <c r="KKL89" s="0"/>
      <c r="KKM89" s="0"/>
      <c r="KKN89" s="0"/>
      <c r="KKO89" s="0"/>
      <c r="KKP89" s="0"/>
      <c r="KKQ89" s="0"/>
      <c r="KKR89" s="0"/>
      <c r="KKS89" s="0"/>
      <c r="KKT89" s="0"/>
      <c r="KKU89" s="0"/>
      <c r="KKV89" s="0"/>
      <c r="KKW89" s="0"/>
      <c r="KKX89" s="0"/>
      <c r="KKY89" s="0"/>
      <c r="KKZ89" s="0"/>
      <c r="KLA89" s="0"/>
      <c r="KLB89" s="0"/>
      <c r="KLC89" s="0"/>
      <c r="KLD89" s="0"/>
      <c r="KLE89" s="0"/>
      <c r="KLF89" s="0"/>
      <c r="KLG89" s="0"/>
      <c r="KLH89" s="0"/>
      <c r="KLI89" s="0"/>
      <c r="KLJ89" s="0"/>
      <c r="KLK89" s="0"/>
      <c r="KLL89" s="0"/>
      <c r="KLM89" s="0"/>
      <c r="KLN89" s="0"/>
      <c r="KLO89" s="0"/>
      <c r="KLP89" s="0"/>
      <c r="KLQ89" s="0"/>
      <c r="KLR89" s="0"/>
      <c r="KLS89" s="0"/>
      <c r="KLT89" s="0"/>
      <c r="KLU89" s="0"/>
      <c r="KLV89" s="0"/>
      <c r="KLW89" s="0"/>
      <c r="KLX89" s="0"/>
      <c r="KLY89" s="0"/>
      <c r="KLZ89" s="0"/>
      <c r="KMA89" s="0"/>
      <c r="KMB89" s="0"/>
      <c r="KMC89" s="0"/>
      <c r="KMD89" s="0"/>
      <c r="KME89" s="0"/>
      <c r="KMF89" s="0"/>
      <c r="KMG89" s="0"/>
      <c r="KMH89" s="0"/>
      <c r="KMI89" s="0"/>
      <c r="KMJ89" s="0"/>
      <c r="KMK89" s="0"/>
      <c r="KML89" s="0"/>
      <c r="KMM89" s="0"/>
      <c r="KMN89" s="0"/>
      <c r="KMO89" s="0"/>
      <c r="KMP89" s="0"/>
      <c r="KMQ89" s="0"/>
      <c r="KMR89" s="0"/>
      <c r="KMS89" s="0"/>
      <c r="KMT89" s="0"/>
      <c r="KMU89" s="0"/>
      <c r="KMV89" s="0"/>
      <c r="KMW89" s="0"/>
      <c r="KMX89" s="0"/>
      <c r="KMY89" s="0"/>
      <c r="KMZ89" s="0"/>
      <c r="KNA89" s="0"/>
      <c r="KNB89" s="0"/>
      <c r="KNC89" s="0"/>
      <c r="KND89" s="0"/>
      <c r="KNE89" s="0"/>
      <c r="KNF89" s="0"/>
      <c r="KNG89" s="0"/>
      <c r="KNH89" s="0"/>
      <c r="KNI89" s="0"/>
      <c r="KNJ89" s="0"/>
      <c r="KNK89" s="0"/>
      <c r="KNL89" s="0"/>
      <c r="KNM89" s="0"/>
      <c r="KNN89" s="0"/>
      <c r="KNO89" s="0"/>
      <c r="KNP89" s="0"/>
      <c r="KNQ89" s="0"/>
      <c r="KNR89" s="0"/>
      <c r="KNS89" s="0"/>
      <c r="KNT89" s="0"/>
      <c r="KNU89" s="0"/>
      <c r="KNV89" s="0"/>
      <c r="KNW89" s="0"/>
      <c r="KNX89" s="0"/>
      <c r="KNY89" s="0"/>
      <c r="KNZ89" s="0"/>
      <c r="KOA89" s="0"/>
      <c r="KOB89" s="0"/>
      <c r="KOC89" s="0"/>
      <c r="KOD89" s="0"/>
      <c r="KOE89" s="0"/>
      <c r="KOF89" s="0"/>
      <c r="KOG89" s="0"/>
      <c r="KOH89" s="0"/>
      <c r="KOI89" s="0"/>
      <c r="KOJ89" s="0"/>
      <c r="KOK89" s="0"/>
      <c r="KOL89" s="0"/>
      <c r="KOM89" s="0"/>
      <c r="KON89" s="0"/>
      <c r="KOO89" s="0"/>
      <c r="KOP89" s="0"/>
      <c r="KOQ89" s="0"/>
      <c r="KOR89" s="0"/>
      <c r="KOS89" s="0"/>
      <c r="KOT89" s="0"/>
      <c r="KOU89" s="0"/>
      <c r="KOV89" s="0"/>
      <c r="KOW89" s="0"/>
      <c r="KOX89" s="0"/>
      <c r="KOY89" s="0"/>
      <c r="KOZ89" s="0"/>
      <c r="KPA89" s="0"/>
      <c r="KPB89" s="0"/>
      <c r="KPC89" s="0"/>
      <c r="KPD89" s="0"/>
      <c r="KPE89" s="0"/>
      <c r="KPF89" s="0"/>
      <c r="KPG89" s="0"/>
      <c r="KPH89" s="0"/>
      <c r="KPI89" s="0"/>
      <c r="KPJ89" s="0"/>
      <c r="KPK89" s="0"/>
      <c r="KPL89" s="0"/>
      <c r="KPM89" s="0"/>
      <c r="KPN89" s="0"/>
      <c r="KPO89" s="0"/>
      <c r="KPP89" s="0"/>
      <c r="KPQ89" s="0"/>
      <c r="KPR89" s="0"/>
      <c r="KPS89" s="0"/>
      <c r="KPT89" s="0"/>
      <c r="KPU89" s="0"/>
      <c r="KPV89" s="0"/>
      <c r="KPW89" s="0"/>
      <c r="KPX89" s="0"/>
      <c r="KPY89" s="0"/>
      <c r="KPZ89" s="0"/>
      <c r="KQA89" s="0"/>
      <c r="KQB89" s="0"/>
      <c r="KQC89" s="0"/>
      <c r="KQD89" s="0"/>
      <c r="KQE89" s="0"/>
      <c r="KQF89" s="0"/>
      <c r="KQG89" s="0"/>
      <c r="KQH89" s="0"/>
      <c r="KQI89" s="0"/>
      <c r="KQJ89" s="0"/>
      <c r="KQK89" s="0"/>
      <c r="KQL89" s="0"/>
      <c r="KQM89" s="0"/>
      <c r="KQN89" s="0"/>
      <c r="KQO89" s="0"/>
      <c r="KQP89" s="0"/>
      <c r="KQQ89" s="0"/>
      <c r="KQR89" s="0"/>
      <c r="KQS89" s="0"/>
      <c r="KQT89" s="0"/>
      <c r="KQU89" s="0"/>
      <c r="KQV89" s="0"/>
      <c r="KQW89" s="0"/>
      <c r="KQX89" s="0"/>
      <c r="KQY89" s="0"/>
      <c r="KQZ89" s="0"/>
      <c r="KRA89" s="0"/>
      <c r="KRB89" s="0"/>
      <c r="KRC89" s="0"/>
      <c r="KRD89" s="0"/>
      <c r="KRE89" s="0"/>
      <c r="KRF89" s="0"/>
      <c r="KRG89" s="0"/>
      <c r="KRH89" s="0"/>
      <c r="KRI89" s="0"/>
      <c r="KRJ89" s="0"/>
      <c r="KRK89" s="0"/>
      <c r="KRL89" s="0"/>
      <c r="KRM89" s="0"/>
      <c r="KRN89" s="0"/>
      <c r="KRO89" s="0"/>
      <c r="KRP89" s="0"/>
      <c r="KRQ89" s="0"/>
      <c r="KRR89" s="0"/>
      <c r="KRS89" s="0"/>
      <c r="KRT89" s="0"/>
      <c r="KRU89" s="0"/>
      <c r="KRV89" s="0"/>
      <c r="KRW89" s="0"/>
      <c r="KRX89" s="0"/>
      <c r="KRY89" s="0"/>
      <c r="KRZ89" s="0"/>
      <c r="KSA89" s="0"/>
      <c r="KSB89" s="0"/>
      <c r="KSC89" s="0"/>
      <c r="KSD89" s="0"/>
      <c r="KSE89" s="0"/>
      <c r="KSF89" s="0"/>
      <c r="KSG89" s="0"/>
      <c r="KSH89" s="0"/>
      <c r="KSI89" s="0"/>
      <c r="KSJ89" s="0"/>
      <c r="KSK89" s="0"/>
      <c r="KSL89" s="0"/>
      <c r="KSM89" s="0"/>
      <c r="KSN89" s="0"/>
      <c r="KSO89" s="0"/>
      <c r="KSP89" s="0"/>
      <c r="KSQ89" s="0"/>
      <c r="KSR89" s="0"/>
      <c r="KSS89" s="0"/>
      <c r="KST89" s="0"/>
      <c r="KSU89" s="0"/>
      <c r="KSV89" s="0"/>
      <c r="KSW89" s="0"/>
      <c r="KSX89" s="0"/>
      <c r="KSY89" s="0"/>
      <c r="KSZ89" s="0"/>
      <c r="KTA89" s="0"/>
      <c r="KTB89" s="0"/>
      <c r="KTC89" s="0"/>
      <c r="KTD89" s="0"/>
      <c r="KTE89" s="0"/>
      <c r="KTF89" s="0"/>
      <c r="KTG89" s="0"/>
      <c r="KTH89" s="0"/>
      <c r="KTI89" s="0"/>
      <c r="KTJ89" s="0"/>
      <c r="KTK89" s="0"/>
      <c r="KTL89" s="0"/>
      <c r="KTM89" s="0"/>
      <c r="KTN89" s="0"/>
      <c r="KTO89" s="0"/>
      <c r="KTP89" s="0"/>
      <c r="KTQ89" s="0"/>
      <c r="KTR89" s="0"/>
      <c r="KTS89" s="0"/>
      <c r="KTT89" s="0"/>
      <c r="KTU89" s="0"/>
      <c r="KTV89" s="0"/>
      <c r="KTW89" s="0"/>
      <c r="KTX89" s="0"/>
      <c r="KTY89" s="0"/>
      <c r="KTZ89" s="0"/>
      <c r="KUA89" s="0"/>
      <c r="KUB89" s="0"/>
      <c r="KUC89" s="0"/>
      <c r="KUD89" s="0"/>
      <c r="KUE89" s="0"/>
      <c r="KUF89" s="0"/>
      <c r="KUG89" s="0"/>
      <c r="KUH89" s="0"/>
      <c r="KUI89" s="0"/>
      <c r="KUJ89" s="0"/>
      <c r="KUK89" s="0"/>
      <c r="KUL89" s="0"/>
      <c r="KUM89" s="0"/>
      <c r="KUN89" s="0"/>
      <c r="KUO89" s="0"/>
      <c r="KUP89" s="0"/>
      <c r="KUQ89" s="0"/>
      <c r="KUR89" s="0"/>
      <c r="KUS89" s="0"/>
      <c r="KUT89" s="0"/>
      <c r="KUU89" s="0"/>
      <c r="KUV89" s="0"/>
      <c r="KUW89" s="0"/>
      <c r="KUX89" s="0"/>
      <c r="KUY89" s="0"/>
      <c r="KUZ89" s="0"/>
      <c r="KVA89" s="0"/>
      <c r="KVB89" s="0"/>
      <c r="KVC89" s="0"/>
      <c r="KVD89" s="0"/>
      <c r="KVE89" s="0"/>
      <c r="KVF89" s="0"/>
      <c r="KVG89" s="0"/>
      <c r="KVH89" s="0"/>
      <c r="KVI89" s="0"/>
      <c r="KVJ89" s="0"/>
      <c r="KVK89" s="0"/>
      <c r="KVL89" s="0"/>
      <c r="KVM89" s="0"/>
      <c r="KVN89" s="0"/>
      <c r="KVO89" s="0"/>
      <c r="KVP89" s="0"/>
      <c r="KVQ89" s="0"/>
      <c r="KVR89" s="0"/>
      <c r="KVS89" s="0"/>
      <c r="KVT89" s="0"/>
      <c r="KVU89" s="0"/>
      <c r="KVV89" s="0"/>
      <c r="KVW89" s="0"/>
      <c r="KVX89" s="0"/>
      <c r="KVY89" s="0"/>
      <c r="KVZ89" s="0"/>
      <c r="KWA89" s="0"/>
      <c r="KWB89" s="0"/>
      <c r="KWC89" s="0"/>
      <c r="KWD89" s="0"/>
      <c r="KWE89" s="0"/>
      <c r="KWF89" s="0"/>
      <c r="KWG89" s="0"/>
      <c r="KWH89" s="0"/>
      <c r="KWI89" s="0"/>
      <c r="KWJ89" s="0"/>
      <c r="KWK89" s="0"/>
      <c r="KWL89" s="0"/>
      <c r="KWM89" s="0"/>
      <c r="KWN89" s="0"/>
      <c r="KWO89" s="0"/>
      <c r="KWP89" s="0"/>
      <c r="KWQ89" s="0"/>
      <c r="KWR89" s="0"/>
      <c r="KWS89" s="0"/>
      <c r="KWT89" s="0"/>
      <c r="KWU89" s="0"/>
      <c r="KWV89" s="0"/>
      <c r="KWW89" s="0"/>
      <c r="KWX89" s="0"/>
      <c r="KWY89" s="0"/>
      <c r="KWZ89" s="0"/>
      <c r="KXA89" s="0"/>
      <c r="KXB89" s="0"/>
      <c r="KXC89" s="0"/>
      <c r="KXD89" s="0"/>
      <c r="KXE89" s="0"/>
      <c r="KXF89" s="0"/>
      <c r="KXG89" s="0"/>
      <c r="KXH89" s="0"/>
      <c r="KXI89" s="0"/>
      <c r="KXJ89" s="0"/>
      <c r="KXK89" s="0"/>
      <c r="KXL89" s="0"/>
      <c r="KXM89" s="0"/>
      <c r="KXN89" s="0"/>
      <c r="KXO89" s="0"/>
      <c r="KXP89" s="0"/>
      <c r="KXQ89" s="0"/>
      <c r="KXR89" s="0"/>
      <c r="KXS89" s="0"/>
      <c r="KXT89" s="0"/>
      <c r="KXU89" s="0"/>
      <c r="KXV89" s="0"/>
      <c r="KXW89" s="0"/>
      <c r="KXX89" s="0"/>
      <c r="KXY89" s="0"/>
      <c r="KXZ89" s="0"/>
      <c r="KYA89" s="0"/>
      <c r="KYB89" s="0"/>
      <c r="KYC89" s="0"/>
      <c r="KYD89" s="0"/>
      <c r="KYE89" s="0"/>
      <c r="KYF89" s="0"/>
      <c r="KYG89" s="0"/>
      <c r="KYH89" s="0"/>
      <c r="KYI89" s="0"/>
      <c r="KYJ89" s="0"/>
      <c r="KYK89" s="0"/>
      <c r="KYL89" s="0"/>
      <c r="KYM89" s="0"/>
      <c r="KYN89" s="0"/>
      <c r="KYO89" s="0"/>
      <c r="KYP89" s="0"/>
      <c r="KYQ89" s="0"/>
      <c r="KYR89" s="0"/>
      <c r="KYS89" s="0"/>
      <c r="KYT89" s="0"/>
      <c r="KYU89" s="0"/>
      <c r="KYV89" s="0"/>
      <c r="KYW89" s="0"/>
      <c r="KYX89" s="0"/>
      <c r="KYY89" s="0"/>
      <c r="KYZ89" s="0"/>
      <c r="KZA89" s="0"/>
      <c r="KZB89" s="0"/>
      <c r="KZC89" s="0"/>
      <c r="KZD89" s="0"/>
      <c r="KZE89" s="0"/>
      <c r="KZF89" s="0"/>
      <c r="KZG89" s="0"/>
      <c r="KZH89" s="0"/>
      <c r="KZI89" s="0"/>
      <c r="KZJ89" s="0"/>
      <c r="KZK89" s="0"/>
      <c r="KZL89" s="0"/>
      <c r="KZM89" s="0"/>
      <c r="KZN89" s="0"/>
      <c r="KZO89" s="0"/>
      <c r="KZP89" s="0"/>
      <c r="KZQ89" s="0"/>
      <c r="KZR89" s="0"/>
      <c r="KZS89" s="0"/>
      <c r="KZT89" s="0"/>
      <c r="KZU89" s="0"/>
      <c r="KZV89" s="0"/>
      <c r="KZW89" s="0"/>
      <c r="KZX89" s="0"/>
      <c r="KZY89" s="0"/>
      <c r="KZZ89" s="0"/>
      <c r="LAA89" s="0"/>
      <c r="LAB89" s="0"/>
      <c r="LAC89" s="0"/>
      <c r="LAD89" s="0"/>
      <c r="LAE89" s="0"/>
      <c r="LAF89" s="0"/>
      <c r="LAG89" s="0"/>
      <c r="LAH89" s="0"/>
      <c r="LAI89" s="0"/>
      <c r="LAJ89" s="0"/>
      <c r="LAK89" s="0"/>
      <c r="LAL89" s="0"/>
      <c r="LAM89" s="0"/>
      <c r="LAN89" s="0"/>
      <c r="LAO89" s="0"/>
      <c r="LAP89" s="0"/>
      <c r="LAQ89" s="0"/>
      <c r="LAR89" s="0"/>
      <c r="LAS89" s="0"/>
      <c r="LAT89" s="0"/>
      <c r="LAU89" s="0"/>
      <c r="LAV89" s="0"/>
      <c r="LAW89" s="0"/>
      <c r="LAX89" s="0"/>
      <c r="LAY89" s="0"/>
      <c r="LAZ89" s="0"/>
      <c r="LBA89" s="0"/>
      <c r="LBB89" s="0"/>
      <c r="LBC89" s="0"/>
      <c r="LBD89" s="0"/>
      <c r="LBE89" s="0"/>
      <c r="LBF89" s="0"/>
      <c r="LBG89" s="0"/>
      <c r="LBH89" s="0"/>
      <c r="LBI89" s="0"/>
      <c r="LBJ89" s="0"/>
      <c r="LBK89" s="0"/>
      <c r="LBL89" s="0"/>
      <c r="LBM89" s="0"/>
      <c r="LBN89" s="0"/>
      <c r="LBO89" s="0"/>
      <c r="LBP89" s="0"/>
      <c r="LBQ89" s="0"/>
      <c r="LBR89" s="0"/>
      <c r="LBS89" s="0"/>
      <c r="LBT89" s="0"/>
      <c r="LBU89" s="0"/>
      <c r="LBV89" s="0"/>
      <c r="LBW89" s="0"/>
      <c r="LBX89" s="0"/>
      <c r="LBY89" s="0"/>
      <c r="LBZ89" s="0"/>
      <c r="LCA89" s="0"/>
      <c r="LCB89" s="0"/>
      <c r="LCC89" s="0"/>
      <c r="LCD89" s="0"/>
      <c r="LCE89" s="0"/>
      <c r="LCF89" s="0"/>
      <c r="LCG89" s="0"/>
      <c r="LCH89" s="0"/>
      <c r="LCI89" s="0"/>
      <c r="LCJ89" s="0"/>
      <c r="LCK89" s="0"/>
      <c r="LCL89" s="0"/>
      <c r="LCM89" s="0"/>
      <c r="LCN89" s="0"/>
      <c r="LCO89" s="0"/>
      <c r="LCP89" s="0"/>
      <c r="LCQ89" s="0"/>
      <c r="LCR89" s="0"/>
      <c r="LCS89" s="0"/>
      <c r="LCT89" s="0"/>
      <c r="LCU89" s="0"/>
      <c r="LCV89" s="0"/>
      <c r="LCW89" s="0"/>
      <c r="LCX89" s="0"/>
      <c r="LCY89" s="0"/>
      <c r="LCZ89" s="0"/>
      <c r="LDA89" s="0"/>
      <c r="LDB89" s="0"/>
      <c r="LDC89" s="0"/>
      <c r="LDD89" s="0"/>
      <c r="LDE89" s="0"/>
      <c r="LDF89" s="0"/>
      <c r="LDG89" s="0"/>
      <c r="LDH89" s="0"/>
      <c r="LDI89" s="0"/>
      <c r="LDJ89" s="0"/>
      <c r="LDK89" s="0"/>
      <c r="LDL89" s="0"/>
      <c r="LDM89" s="0"/>
      <c r="LDN89" s="0"/>
      <c r="LDO89" s="0"/>
      <c r="LDP89" s="0"/>
      <c r="LDQ89" s="0"/>
      <c r="LDR89" s="0"/>
      <c r="LDS89" s="0"/>
      <c r="LDT89" s="0"/>
      <c r="LDU89" s="0"/>
      <c r="LDV89" s="0"/>
      <c r="LDW89" s="0"/>
      <c r="LDX89" s="0"/>
      <c r="LDY89" s="0"/>
      <c r="LDZ89" s="0"/>
      <c r="LEA89" s="0"/>
      <c r="LEB89" s="0"/>
      <c r="LEC89" s="0"/>
      <c r="LED89" s="0"/>
      <c r="LEE89" s="0"/>
      <c r="LEF89" s="0"/>
      <c r="LEG89" s="0"/>
      <c r="LEH89" s="0"/>
      <c r="LEI89" s="0"/>
      <c r="LEJ89" s="0"/>
      <c r="LEK89" s="0"/>
      <c r="LEL89" s="0"/>
      <c r="LEM89" s="0"/>
      <c r="LEN89" s="0"/>
      <c r="LEO89" s="0"/>
      <c r="LEP89" s="0"/>
      <c r="LEQ89" s="0"/>
      <c r="LER89" s="0"/>
      <c r="LES89" s="0"/>
      <c r="LET89" s="0"/>
      <c r="LEU89" s="0"/>
      <c r="LEV89" s="0"/>
      <c r="LEW89" s="0"/>
      <c r="LEX89" s="0"/>
      <c r="LEY89" s="0"/>
      <c r="LEZ89" s="0"/>
      <c r="LFA89" s="0"/>
      <c r="LFB89" s="0"/>
      <c r="LFC89" s="0"/>
      <c r="LFD89" s="0"/>
      <c r="LFE89" s="0"/>
      <c r="LFF89" s="0"/>
      <c r="LFG89" s="0"/>
      <c r="LFH89" s="0"/>
      <c r="LFI89" s="0"/>
      <c r="LFJ89" s="0"/>
      <c r="LFK89" s="0"/>
      <c r="LFL89" s="0"/>
      <c r="LFM89" s="0"/>
      <c r="LFN89" s="0"/>
      <c r="LFO89" s="0"/>
      <c r="LFP89" s="0"/>
      <c r="LFQ89" s="0"/>
      <c r="LFR89" s="0"/>
      <c r="LFS89" s="0"/>
      <c r="LFT89" s="0"/>
      <c r="LFU89" s="0"/>
      <c r="LFV89" s="0"/>
      <c r="LFW89" s="0"/>
      <c r="LFX89" s="0"/>
      <c r="LFY89" s="0"/>
      <c r="LFZ89" s="0"/>
      <c r="LGA89" s="0"/>
      <c r="LGB89" s="0"/>
      <c r="LGC89" s="0"/>
      <c r="LGD89" s="0"/>
      <c r="LGE89" s="0"/>
      <c r="LGF89" s="0"/>
      <c r="LGG89" s="0"/>
      <c r="LGH89" s="0"/>
      <c r="LGI89" s="0"/>
      <c r="LGJ89" s="0"/>
      <c r="LGK89" s="0"/>
      <c r="LGL89" s="0"/>
      <c r="LGM89" s="0"/>
      <c r="LGN89" s="0"/>
      <c r="LGO89" s="0"/>
      <c r="LGP89" s="0"/>
      <c r="LGQ89" s="0"/>
      <c r="LGR89" s="0"/>
      <c r="LGS89" s="0"/>
      <c r="LGT89" s="0"/>
      <c r="LGU89" s="0"/>
      <c r="LGV89" s="0"/>
      <c r="LGW89" s="0"/>
      <c r="LGX89" s="0"/>
      <c r="LGY89" s="0"/>
      <c r="LGZ89" s="0"/>
      <c r="LHA89" s="0"/>
      <c r="LHB89" s="0"/>
      <c r="LHC89" s="0"/>
      <c r="LHD89" s="0"/>
      <c r="LHE89" s="0"/>
      <c r="LHF89" s="0"/>
      <c r="LHG89" s="0"/>
      <c r="LHH89" s="0"/>
      <c r="LHI89" s="0"/>
      <c r="LHJ89" s="0"/>
      <c r="LHK89" s="0"/>
      <c r="LHL89" s="0"/>
      <c r="LHM89" s="0"/>
      <c r="LHN89" s="0"/>
      <c r="LHO89" s="0"/>
      <c r="LHP89" s="0"/>
      <c r="LHQ89" s="0"/>
      <c r="LHR89" s="0"/>
      <c r="LHS89" s="0"/>
      <c r="LHT89" s="0"/>
      <c r="LHU89" s="0"/>
      <c r="LHV89" s="0"/>
      <c r="LHW89" s="0"/>
      <c r="LHX89" s="0"/>
      <c r="LHY89" s="0"/>
      <c r="LHZ89" s="0"/>
      <c r="LIA89" s="0"/>
      <c r="LIB89" s="0"/>
      <c r="LIC89" s="0"/>
      <c r="LID89" s="0"/>
      <c r="LIE89" s="0"/>
      <c r="LIF89" s="0"/>
      <c r="LIG89" s="0"/>
      <c r="LIH89" s="0"/>
      <c r="LII89" s="0"/>
      <c r="LIJ89" s="0"/>
      <c r="LIK89" s="0"/>
      <c r="LIL89" s="0"/>
      <c r="LIM89" s="0"/>
      <c r="LIN89" s="0"/>
      <c r="LIO89" s="0"/>
      <c r="LIP89" s="0"/>
      <c r="LIQ89" s="0"/>
      <c r="LIR89" s="0"/>
      <c r="LIS89" s="0"/>
      <c r="LIT89" s="0"/>
      <c r="LIU89" s="0"/>
      <c r="LIV89" s="0"/>
      <c r="LIW89" s="0"/>
      <c r="LIX89" s="0"/>
      <c r="LIY89" s="0"/>
      <c r="LIZ89" s="0"/>
      <c r="LJA89" s="0"/>
      <c r="LJB89" s="0"/>
      <c r="LJC89" s="0"/>
      <c r="LJD89" s="0"/>
      <c r="LJE89" s="0"/>
      <c r="LJF89" s="0"/>
      <c r="LJG89" s="0"/>
      <c r="LJH89" s="0"/>
      <c r="LJI89" s="0"/>
      <c r="LJJ89" s="0"/>
      <c r="LJK89" s="0"/>
      <c r="LJL89" s="0"/>
      <c r="LJM89" s="0"/>
      <c r="LJN89" s="0"/>
      <c r="LJO89" s="0"/>
      <c r="LJP89" s="0"/>
      <c r="LJQ89" s="0"/>
      <c r="LJR89" s="0"/>
      <c r="LJS89" s="0"/>
      <c r="LJT89" s="0"/>
      <c r="LJU89" s="0"/>
      <c r="LJV89" s="0"/>
      <c r="LJW89" s="0"/>
      <c r="LJX89" s="0"/>
      <c r="LJY89" s="0"/>
      <c r="LJZ89" s="0"/>
      <c r="LKA89" s="0"/>
      <c r="LKB89" s="0"/>
      <c r="LKC89" s="0"/>
      <c r="LKD89" s="0"/>
      <c r="LKE89" s="0"/>
      <c r="LKF89" s="0"/>
      <c r="LKG89" s="0"/>
      <c r="LKH89" s="0"/>
      <c r="LKI89" s="0"/>
      <c r="LKJ89" s="0"/>
      <c r="LKK89" s="0"/>
      <c r="LKL89" s="0"/>
      <c r="LKM89" s="0"/>
      <c r="LKN89" s="0"/>
      <c r="LKO89" s="0"/>
      <c r="LKP89" s="0"/>
      <c r="LKQ89" s="0"/>
      <c r="LKR89" s="0"/>
      <c r="LKS89" s="0"/>
      <c r="LKT89" s="0"/>
      <c r="LKU89" s="0"/>
      <c r="LKV89" s="0"/>
      <c r="LKW89" s="0"/>
      <c r="LKX89" s="0"/>
      <c r="LKY89" s="0"/>
      <c r="LKZ89" s="0"/>
      <c r="LLA89" s="0"/>
      <c r="LLB89" s="0"/>
      <c r="LLC89" s="0"/>
      <c r="LLD89" s="0"/>
      <c r="LLE89" s="0"/>
      <c r="LLF89" s="0"/>
      <c r="LLG89" s="0"/>
      <c r="LLH89" s="0"/>
      <c r="LLI89" s="0"/>
      <c r="LLJ89" s="0"/>
      <c r="LLK89" s="0"/>
      <c r="LLL89" s="0"/>
      <c r="LLM89" s="0"/>
      <c r="LLN89" s="0"/>
      <c r="LLO89" s="0"/>
      <c r="LLP89" s="0"/>
      <c r="LLQ89" s="0"/>
      <c r="LLR89" s="0"/>
      <c r="LLS89" s="0"/>
      <c r="LLT89" s="0"/>
      <c r="LLU89" s="0"/>
      <c r="LLV89" s="0"/>
      <c r="LLW89" s="0"/>
      <c r="LLX89" s="0"/>
      <c r="LLY89" s="0"/>
      <c r="LLZ89" s="0"/>
      <c r="LMA89" s="0"/>
      <c r="LMB89" s="0"/>
      <c r="LMC89" s="0"/>
      <c r="LMD89" s="0"/>
      <c r="LME89" s="0"/>
      <c r="LMF89" s="0"/>
      <c r="LMG89" s="0"/>
      <c r="LMH89" s="0"/>
      <c r="LMI89" s="0"/>
      <c r="LMJ89" s="0"/>
      <c r="LMK89" s="0"/>
      <c r="LML89" s="0"/>
      <c r="LMM89" s="0"/>
      <c r="LMN89" s="0"/>
      <c r="LMO89" s="0"/>
      <c r="LMP89" s="0"/>
      <c r="LMQ89" s="0"/>
      <c r="LMR89" s="0"/>
      <c r="LMS89" s="0"/>
      <c r="LMT89" s="0"/>
      <c r="LMU89" s="0"/>
      <c r="LMV89" s="0"/>
      <c r="LMW89" s="0"/>
      <c r="LMX89" s="0"/>
      <c r="LMY89" s="0"/>
      <c r="LMZ89" s="0"/>
      <c r="LNA89" s="0"/>
      <c r="LNB89" s="0"/>
      <c r="LNC89" s="0"/>
      <c r="LND89" s="0"/>
      <c r="LNE89" s="0"/>
      <c r="LNF89" s="0"/>
      <c r="LNG89" s="0"/>
      <c r="LNH89" s="0"/>
      <c r="LNI89" s="0"/>
      <c r="LNJ89" s="0"/>
      <c r="LNK89" s="0"/>
      <c r="LNL89" s="0"/>
      <c r="LNM89" s="0"/>
      <c r="LNN89" s="0"/>
      <c r="LNO89" s="0"/>
      <c r="LNP89" s="0"/>
      <c r="LNQ89" s="0"/>
      <c r="LNR89" s="0"/>
      <c r="LNS89" s="0"/>
      <c r="LNT89" s="0"/>
      <c r="LNU89" s="0"/>
      <c r="LNV89" s="0"/>
      <c r="LNW89" s="0"/>
      <c r="LNX89" s="0"/>
      <c r="LNY89" s="0"/>
      <c r="LNZ89" s="0"/>
      <c r="LOA89" s="0"/>
      <c r="LOB89" s="0"/>
      <c r="LOC89" s="0"/>
      <c r="LOD89" s="0"/>
      <c r="LOE89" s="0"/>
      <c r="LOF89" s="0"/>
      <c r="LOG89" s="0"/>
      <c r="LOH89" s="0"/>
      <c r="LOI89" s="0"/>
      <c r="LOJ89" s="0"/>
      <c r="LOK89" s="0"/>
      <c r="LOL89" s="0"/>
      <c r="LOM89" s="0"/>
      <c r="LON89" s="0"/>
      <c r="LOO89" s="0"/>
      <c r="LOP89" s="0"/>
      <c r="LOQ89" s="0"/>
      <c r="LOR89" s="0"/>
      <c r="LOS89" s="0"/>
      <c r="LOT89" s="0"/>
      <c r="LOU89" s="0"/>
      <c r="LOV89" s="0"/>
      <c r="LOW89" s="0"/>
      <c r="LOX89" s="0"/>
      <c r="LOY89" s="0"/>
      <c r="LOZ89" s="0"/>
      <c r="LPA89" s="0"/>
      <c r="LPB89" s="0"/>
      <c r="LPC89" s="0"/>
      <c r="LPD89" s="0"/>
      <c r="LPE89" s="0"/>
      <c r="LPF89" s="0"/>
      <c r="LPG89" s="0"/>
      <c r="LPH89" s="0"/>
      <c r="LPI89" s="0"/>
      <c r="LPJ89" s="0"/>
      <c r="LPK89" s="0"/>
      <c r="LPL89" s="0"/>
      <c r="LPM89" s="0"/>
      <c r="LPN89" s="0"/>
      <c r="LPO89" s="0"/>
      <c r="LPP89" s="0"/>
      <c r="LPQ89" s="0"/>
      <c r="LPR89" s="0"/>
      <c r="LPS89" s="0"/>
      <c r="LPT89" s="0"/>
      <c r="LPU89" s="0"/>
      <c r="LPV89" s="0"/>
      <c r="LPW89" s="0"/>
      <c r="LPX89" s="0"/>
      <c r="LPY89" s="0"/>
      <c r="LPZ89" s="0"/>
      <c r="LQA89" s="0"/>
      <c r="LQB89" s="0"/>
      <c r="LQC89" s="0"/>
      <c r="LQD89" s="0"/>
      <c r="LQE89" s="0"/>
      <c r="LQF89" s="0"/>
      <c r="LQG89" s="0"/>
      <c r="LQH89" s="0"/>
      <c r="LQI89" s="0"/>
      <c r="LQJ89" s="0"/>
      <c r="LQK89" s="0"/>
      <c r="LQL89" s="0"/>
      <c r="LQM89" s="0"/>
      <c r="LQN89" s="0"/>
      <c r="LQO89" s="0"/>
      <c r="LQP89" s="0"/>
      <c r="LQQ89" s="0"/>
      <c r="LQR89" s="0"/>
      <c r="LQS89" s="0"/>
      <c r="LQT89" s="0"/>
      <c r="LQU89" s="0"/>
      <c r="LQV89" s="0"/>
      <c r="LQW89" s="0"/>
      <c r="LQX89" s="0"/>
      <c r="LQY89" s="0"/>
      <c r="LQZ89" s="0"/>
      <c r="LRA89" s="0"/>
      <c r="LRB89" s="0"/>
      <c r="LRC89" s="0"/>
      <c r="LRD89" s="0"/>
      <c r="LRE89" s="0"/>
      <c r="LRF89" s="0"/>
      <c r="LRG89" s="0"/>
      <c r="LRH89" s="0"/>
      <c r="LRI89" s="0"/>
      <c r="LRJ89" s="0"/>
      <c r="LRK89" s="0"/>
      <c r="LRL89" s="0"/>
      <c r="LRM89" s="0"/>
      <c r="LRN89" s="0"/>
      <c r="LRO89" s="0"/>
      <c r="LRP89" s="0"/>
      <c r="LRQ89" s="0"/>
      <c r="LRR89" s="0"/>
      <c r="LRS89" s="0"/>
      <c r="LRT89" s="0"/>
      <c r="LRU89" s="0"/>
      <c r="LRV89" s="0"/>
      <c r="LRW89" s="0"/>
      <c r="LRX89" s="0"/>
      <c r="LRY89" s="0"/>
      <c r="LRZ89" s="0"/>
      <c r="LSA89" s="0"/>
      <c r="LSB89" s="0"/>
      <c r="LSC89" s="0"/>
      <c r="LSD89" s="0"/>
      <c r="LSE89" s="0"/>
      <c r="LSF89" s="0"/>
      <c r="LSG89" s="0"/>
      <c r="LSH89" s="0"/>
      <c r="LSI89" s="0"/>
      <c r="LSJ89" s="0"/>
      <c r="LSK89" s="0"/>
      <c r="LSL89" s="0"/>
      <c r="LSM89" s="0"/>
      <c r="LSN89" s="0"/>
      <c r="LSO89" s="0"/>
      <c r="LSP89" s="0"/>
      <c r="LSQ89" s="0"/>
      <c r="LSR89" s="0"/>
      <c r="LSS89" s="0"/>
      <c r="LST89" s="0"/>
      <c r="LSU89" s="0"/>
      <c r="LSV89" s="0"/>
      <c r="LSW89" s="0"/>
      <c r="LSX89" s="0"/>
      <c r="LSY89" s="0"/>
      <c r="LSZ89" s="0"/>
      <c r="LTA89" s="0"/>
      <c r="LTB89" s="0"/>
      <c r="LTC89" s="0"/>
      <c r="LTD89" s="0"/>
      <c r="LTE89" s="0"/>
      <c r="LTF89" s="0"/>
      <c r="LTG89" s="0"/>
      <c r="LTH89" s="0"/>
      <c r="LTI89" s="0"/>
      <c r="LTJ89" s="0"/>
      <c r="LTK89" s="0"/>
      <c r="LTL89" s="0"/>
      <c r="LTM89" s="0"/>
      <c r="LTN89" s="0"/>
      <c r="LTO89" s="0"/>
      <c r="LTP89" s="0"/>
      <c r="LTQ89" s="0"/>
      <c r="LTR89" s="0"/>
      <c r="LTS89" s="0"/>
      <c r="LTT89" s="0"/>
      <c r="LTU89" s="0"/>
      <c r="LTV89" s="0"/>
      <c r="LTW89" s="0"/>
      <c r="LTX89" s="0"/>
      <c r="LTY89" s="0"/>
      <c r="LTZ89" s="0"/>
      <c r="LUA89" s="0"/>
      <c r="LUB89" s="0"/>
      <c r="LUC89" s="0"/>
      <c r="LUD89" s="0"/>
      <c r="LUE89" s="0"/>
      <c r="LUF89" s="0"/>
      <c r="LUG89" s="0"/>
      <c r="LUH89" s="0"/>
      <c r="LUI89" s="0"/>
      <c r="LUJ89" s="0"/>
      <c r="LUK89" s="0"/>
      <c r="LUL89" s="0"/>
      <c r="LUM89" s="0"/>
      <c r="LUN89" s="0"/>
      <c r="LUO89" s="0"/>
      <c r="LUP89" s="0"/>
      <c r="LUQ89" s="0"/>
      <c r="LUR89" s="0"/>
      <c r="LUS89" s="0"/>
      <c r="LUT89" s="0"/>
      <c r="LUU89" s="0"/>
      <c r="LUV89" s="0"/>
      <c r="LUW89" s="0"/>
      <c r="LUX89" s="0"/>
      <c r="LUY89" s="0"/>
      <c r="LUZ89" s="0"/>
      <c r="LVA89" s="0"/>
      <c r="LVB89" s="0"/>
      <c r="LVC89" s="0"/>
      <c r="LVD89" s="0"/>
      <c r="LVE89" s="0"/>
      <c r="LVF89" s="0"/>
      <c r="LVG89" s="0"/>
      <c r="LVH89" s="0"/>
      <c r="LVI89" s="0"/>
      <c r="LVJ89" s="0"/>
      <c r="LVK89" s="0"/>
      <c r="LVL89" s="0"/>
      <c r="LVM89" s="0"/>
      <c r="LVN89" s="0"/>
      <c r="LVO89" s="0"/>
      <c r="LVP89" s="0"/>
      <c r="LVQ89" s="0"/>
      <c r="LVR89" s="0"/>
      <c r="LVS89" s="0"/>
      <c r="LVT89" s="0"/>
      <c r="LVU89" s="0"/>
      <c r="LVV89" s="0"/>
      <c r="LVW89" s="0"/>
      <c r="LVX89" s="0"/>
      <c r="LVY89" s="0"/>
      <c r="LVZ89" s="0"/>
      <c r="LWA89" s="0"/>
      <c r="LWB89" s="0"/>
      <c r="LWC89" s="0"/>
      <c r="LWD89" s="0"/>
      <c r="LWE89" s="0"/>
      <c r="LWF89" s="0"/>
      <c r="LWG89" s="0"/>
      <c r="LWH89" s="0"/>
      <c r="LWI89" s="0"/>
      <c r="LWJ89" s="0"/>
      <c r="LWK89" s="0"/>
      <c r="LWL89" s="0"/>
      <c r="LWM89" s="0"/>
      <c r="LWN89" s="0"/>
      <c r="LWO89" s="0"/>
      <c r="LWP89" s="0"/>
      <c r="LWQ89" s="0"/>
      <c r="LWR89" s="0"/>
      <c r="LWS89" s="0"/>
      <c r="LWT89" s="0"/>
      <c r="LWU89" s="0"/>
      <c r="LWV89" s="0"/>
      <c r="LWW89" s="0"/>
      <c r="LWX89" s="0"/>
      <c r="LWY89" s="0"/>
      <c r="LWZ89" s="0"/>
      <c r="LXA89" s="0"/>
      <c r="LXB89" s="0"/>
      <c r="LXC89" s="0"/>
      <c r="LXD89" s="0"/>
      <c r="LXE89" s="0"/>
      <c r="LXF89" s="0"/>
      <c r="LXG89" s="0"/>
      <c r="LXH89" s="0"/>
      <c r="LXI89" s="0"/>
      <c r="LXJ89" s="0"/>
      <c r="LXK89" s="0"/>
      <c r="LXL89" s="0"/>
      <c r="LXM89" s="0"/>
      <c r="LXN89" s="0"/>
      <c r="LXO89" s="0"/>
      <c r="LXP89" s="0"/>
      <c r="LXQ89" s="0"/>
      <c r="LXR89" s="0"/>
      <c r="LXS89" s="0"/>
      <c r="LXT89" s="0"/>
      <c r="LXU89" s="0"/>
      <c r="LXV89" s="0"/>
      <c r="LXW89" s="0"/>
      <c r="LXX89" s="0"/>
      <c r="LXY89" s="0"/>
      <c r="LXZ89" s="0"/>
      <c r="LYA89" s="0"/>
      <c r="LYB89" s="0"/>
      <c r="LYC89" s="0"/>
      <c r="LYD89" s="0"/>
      <c r="LYE89" s="0"/>
      <c r="LYF89" s="0"/>
      <c r="LYG89" s="0"/>
      <c r="LYH89" s="0"/>
      <c r="LYI89" s="0"/>
      <c r="LYJ89" s="0"/>
      <c r="LYK89" s="0"/>
      <c r="LYL89" s="0"/>
      <c r="LYM89" s="0"/>
      <c r="LYN89" s="0"/>
      <c r="LYO89" s="0"/>
      <c r="LYP89" s="0"/>
      <c r="LYQ89" s="0"/>
      <c r="LYR89" s="0"/>
      <c r="LYS89" s="0"/>
      <c r="LYT89" s="0"/>
      <c r="LYU89" s="0"/>
      <c r="LYV89" s="0"/>
      <c r="LYW89" s="0"/>
      <c r="LYX89" s="0"/>
      <c r="LYY89" s="0"/>
      <c r="LYZ89" s="0"/>
      <c r="LZA89" s="0"/>
      <c r="LZB89" s="0"/>
      <c r="LZC89" s="0"/>
      <c r="LZD89" s="0"/>
      <c r="LZE89" s="0"/>
      <c r="LZF89" s="0"/>
      <c r="LZG89" s="0"/>
      <c r="LZH89" s="0"/>
      <c r="LZI89" s="0"/>
      <c r="LZJ89" s="0"/>
      <c r="LZK89" s="0"/>
      <c r="LZL89" s="0"/>
      <c r="LZM89" s="0"/>
      <c r="LZN89" s="0"/>
      <c r="LZO89" s="0"/>
      <c r="LZP89" s="0"/>
      <c r="LZQ89" s="0"/>
      <c r="LZR89" s="0"/>
      <c r="LZS89" s="0"/>
      <c r="LZT89" s="0"/>
      <c r="LZU89" s="0"/>
      <c r="LZV89" s="0"/>
      <c r="LZW89" s="0"/>
      <c r="LZX89" s="0"/>
      <c r="LZY89" s="0"/>
      <c r="LZZ89" s="0"/>
      <c r="MAA89" s="0"/>
      <c r="MAB89" s="0"/>
      <c r="MAC89" s="0"/>
      <c r="MAD89" s="0"/>
      <c r="MAE89" s="0"/>
      <c r="MAF89" s="0"/>
      <c r="MAG89" s="0"/>
      <c r="MAH89" s="0"/>
      <c r="MAI89" s="0"/>
      <c r="MAJ89" s="0"/>
      <c r="MAK89" s="0"/>
      <c r="MAL89" s="0"/>
      <c r="MAM89" s="0"/>
      <c r="MAN89" s="0"/>
      <c r="MAO89" s="0"/>
      <c r="MAP89" s="0"/>
      <c r="MAQ89" s="0"/>
      <c r="MAR89" s="0"/>
      <c r="MAS89" s="0"/>
      <c r="MAT89" s="0"/>
      <c r="MAU89" s="0"/>
      <c r="MAV89" s="0"/>
      <c r="MAW89" s="0"/>
      <c r="MAX89" s="0"/>
      <c r="MAY89" s="0"/>
      <c r="MAZ89" s="0"/>
      <c r="MBA89" s="0"/>
      <c r="MBB89" s="0"/>
      <c r="MBC89" s="0"/>
      <c r="MBD89" s="0"/>
      <c r="MBE89" s="0"/>
      <c r="MBF89" s="0"/>
      <c r="MBG89" s="0"/>
      <c r="MBH89" s="0"/>
      <c r="MBI89" s="0"/>
      <c r="MBJ89" s="0"/>
      <c r="MBK89" s="0"/>
      <c r="MBL89" s="0"/>
      <c r="MBM89" s="0"/>
      <c r="MBN89" s="0"/>
      <c r="MBO89" s="0"/>
      <c r="MBP89" s="0"/>
      <c r="MBQ89" s="0"/>
      <c r="MBR89" s="0"/>
      <c r="MBS89" s="0"/>
      <c r="MBT89" s="0"/>
      <c r="MBU89" s="0"/>
      <c r="MBV89" s="0"/>
      <c r="MBW89" s="0"/>
      <c r="MBX89" s="0"/>
      <c r="MBY89" s="0"/>
      <c r="MBZ89" s="0"/>
      <c r="MCA89" s="0"/>
      <c r="MCB89" s="0"/>
      <c r="MCC89" s="0"/>
      <c r="MCD89" s="0"/>
      <c r="MCE89" s="0"/>
      <c r="MCF89" s="0"/>
      <c r="MCG89" s="0"/>
      <c r="MCH89" s="0"/>
      <c r="MCI89" s="0"/>
      <c r="MCJ89" s="0"/>
      <c r="MCK89" s="0"/>
      <c r="MCL89" s="0"/>
      <c r="MCM89" s="0"/>
      <c r="MCN89" s="0"/>
      <c r="MCO89" s="0"/>
      <c r="MCP89" s="0"/>
      <c r="MCQ89" s="0"/>
      <c r="MCR89" s="0"/>
      <c r="MCS89" s="0"/>
      <c r="MCT89" s="0"/>
      <c r="MCU89" s="0"/>
      <c r="MCV89" s="0"/>
      <c r="MCW89" s="0"/>
      <c r="MCX89" s="0"/>
      <c r="MCY89" s="0"/>
      <c r="MCZ89" s="0"/>
      <c r="MDA89" s="0"/>
      <c r="MDB89" s="0"/>
      <c r="MDC89" s="0"/>
      <c r="MDD89" s="0"/>
      <c r="MDE89" s="0"/>
      <c r="MDF89" s="0"/>
      <c r="MDG89" s="0"/>
      <c r="MDH89" s="0"/>
      <c r="MDI89" s="0"/>
      <c r="MDJ89" s="0"/>
      <c r="MDK89" s="0"/>
      <c r="MDL89" s="0"/>
      <c r="MDM89" s="0"/>
      <c r="MDN89" s="0"/>
      <c r="MDO89" s="0"/>
      <c r="MDP89" s="0"/>
      <c r="MDQ89" s="0"/>
      <c r="MDR89" s="0"/>
      <c r="MDS89" s="0"/>
      <c r="MDT89" s="0"/>
      <c r="MDU89" s="0"/>
      <c r="MDV89" s="0"/>
      <c r="MDW89" s="0"/>
      <c r="MDX89" s="0"/>
      <c r="MDY89" s="0"/>
      <c r="MDZ89" s="0"/>
      <c r="MEA89" s="0"/>
      <c r="MEB89" s="0"/>
      <c r="MEC89" s="0"/>
      <c r="MED89" s="0"/>
      <c r="MEE89" s="0"/>
      <c r="MEF89" s="0"/>
      <c r="MEG89" s="0"/>
      <c r="MEH89" s="0"/>
      <c r="MEI89" s="0"/>
      <c r="MEJ89" s="0"/>
      <c r="MEK89" s="0"/>
      <c r="MEL89" s="0"/>
      <c r="MEM89" s="0"/>
      <c r="MEN89" s="0"/>
      <c r="MEO89" s="0"/>
      <c r="MEP89" s="0"/>
      <c r="MEQ89" s="0"/>
      <c r="MER89" s="0"/>
      <c r="MES89" s="0"/>
      <c r="MET89" s="0"/>
      <c r="MEU89" s="0"/>
      <c r="MEV89" s="0"/>
      <c r="MEW89" s="0"/>
      <c r="MEX89" s="0"/>
      <c r="MEY89" s="0"/>
      <c r="MEZ89" s="0"/>
      <c r="MFA89" s="0"/>
      <c r="MFB89" s="0"/>
      <c r="MFC89" s="0"/>
      <c r="MFD89" s="0"/>
      <c r="MFE89" s="0"/>
      <c r="MFF89" s="0"/>
      <c r="MFG89" s="0"/>
      <c r="MFH89" s="0"/>
      <c r="MFI89" s="0"/>
      <c r="MFJ89" s="0"/>
      <c r="MFK89" s="0"/>
      <c r="MFL89" s="0"/>
      <c r="MFM89" s="0"/>
      <c r="MFN89" s="0"/>
      <c r="MFO89" s="0"/>
      <c r="MFP89" s="0"/>
      <c r="MFQ89" s="0"/>
      <c r="MFR89" s="0"/>
      <c r="MFS89" s="0"/>
      <c r="MFT89" s="0"/>
      <c r="MFU89" s="0"/>
      <c r="MFV89" s="0"/>
      <c r="MFW89" s="0"/>
      <c r="MFX89" s="0"/>
      <c r="MFY89" s="0"/>
      <c r="MFZ89" s="0"/>
      <c r="MGA89" s="0"/>
      <c r="MGB89" s="0"/>
      <c r="MGC89" s="0"/>
      <c r="MGD89" s="0"/>
      <c r="MGE89" s="0"/>
      <c r="MGF89" s="0"/>
      <c r="MGG89" s="0"/>
      <c r="MGH89" s="0"/>
      <c r="MGI89" s="0"/>
      <c r="MGJ89" s="0"/>
      <c r="MGK89" s="0"/>
      <c r="MGL89" s="0"/>
      <c r="MGM89" s="0"/>
      <c r="MGN89" s="0"/>
      <c r="MGO89" s="0"/>
      <c r="MGP89" s="0"/>
      <c r="MGQ89" s="0"/>
      <c r="MGR89" s="0"/>
      <c r="MGS89" s="0"/>
      <c r="MGT89" s="0"/>
      <c r="MGU89" s="0"/>
      <c r="MGV89" s="0"/>
      <c r="MGW89" s="0"/>
      <c r="MGX89" s="0"/>
      <c r="MGY89" s="0"/>
      <c r="MGZ89" s="0"/>
      <c r="MHA89" s="0"/>
      <c r="MHB89" s="0"/>
      <c r="MHC89" s="0"/>
      <c r="MHD89" s="0"/>
      <c r="MHE89" s="0"/>
      <c r="MHF89" s="0"/>
      <c r="MHG89" s="0"/>
      <c r="MHH89" s="0"/>
      <c r="MHI89" s="0"/>
      <c r="MHJ89" s="0"/>
      <c r="MHK89" s="0"/>
      <c r="MHL89" s="0"/>
      <c r="MHM89" s="0"/>
      <c r="MHN89" s="0"/>
      <c r="MHO89" s="0"/>
      <c r="MHP89" s="0"/>
      <c r="MHQ89" s="0"/>
      <c r="MHR89" s="0"/>
      <c r="MHS89" s="0"/>
      <c r="MHT89" s="0"/>
      <c r="MHU89" s="0"/>
      <c r="MHV89" s="0"/>
      <c r="MHW89" s="0"/>
      <c r="MHX89" s="0"/>
      <c r="MHY89" s="0"/>
      <c r="MHZ89" s="0"/>
      <c r="MIA89" s="0"/>
      <c r="MIB89" s="0"/>
      <c r="MIC89" s="0"/>
      <c r="MID89" s="0"/>
      <c r="MIE89" s="0"/>
      <c r="MIF89" s="0"/>
      <c r="MIG89" s="0"/>
      <c r="MIH89" s="0"/>
      <c r="MII89" s="0"/>
      <c r="MIJ89" s="0"/>
      <c r="MIK89" s="0"/>
      <c r="MIL89" s="0"/>
      <c r="MIM89" s="0"/>
      <c r="MIN89" s="0"/>
      <c r="MIO89" s="0"/>
      <c r="MIP89" s="0"/>
      <c r="MIQ89" s="0"/>
      <c r="MIR89" s="0"/>
      <c r="MIS89" s="0"/>
      <c r="MIT89" s="0"/>
      <c r="MIU89" s="0"/>
      <c r="MIV89" s="0"/>
      <c r="MIW89" s="0"/>
      <c r="MIX89" s="0"/>
      <c r="MIY89" s="0"/>
      <c r="MIZ89" s="0"/>
      <c r="MJA89" s="0"/>
      <c r="MJB89" s="0"/>
      <c r="MJC89" s="0"/>
      <c r="MJD89" s="0"/>
      <c r="MJE89" s="0"/>
      <c r="MJF89" s="0"/>
      <c r="MJG89" s="0"/>
      <c r="MJH89" s="0"/>
      <c r="MJI89" s="0"/>
      <c r="MJJ89" s="0"/>
      <c r="MJK89" s="0"/>
      <c r="MJL89" s="0"/>
      <c r="MJM89" s="0"/>
      <c r="MJN89" s="0"/>
      <c r="MJO89" s="0"/>
      <c r="MJP89" s="0"/>
      <c r="MJQ89" s="0"/>
      <c r="MJR89" s="0"/>
      <c r="MJS89" s="0"/>
      <c r="MJT89" s="0"/>
      <c r="MJU89" s="0"/>
      <c r="MJV89" s="0"/>
      <c r="MJW89" s="0"/>
      <c r="MJX89" s="0"/>
      <c r="MJY89" s="0"/>
      <c r="MJZ89" s="0"/>
      <c r="MKA89" s="0"/>
      <c r="MKB89" s="0"/>
      <c r="MKC89" s="0"/>
      <c r="MKD89" s="0"/>
      <c r="MKE89" s="0"/>
      <c r="MKF89" s="0"/>
      <c r="MKG89" s="0"/>
      <c r="MKH89" s="0"/>
      <c r="MKI89" s="0"/>
      <c r="MKJ89" s="0"/>
      <c r="MKK89" s="0"/>
      <c r="MKL89" s="0"/>
      <c r="MKM89" s="0"/>
      <c r="MKN89" s="0"/>
      <c r="MKO89" s="0"/>
      <c r="MKP89" s="0"/>
      <c r="MKQ89" s="0"/>
      <c r="MKR89" s="0"/>
      <c r="MKS89" s="0"/>
      <c r="MKT89" s="0"/>
      <c r="MKU89" s="0"/>
      <c r="MKV89" s="0"/>
      <c r="MKW89" s="0"/>
      <c r="MKX89" s="0"/>
      <c r="MKY89" s="0"/>
      <c r="MKZ89" s="0"/>
      <c r="MLA89" s="0"/>
      <c r="MLB89" s="0"/>
      <c r="MLC89" s="0"/>
      <c r="MLD89" s="0"/>
      <c r="MLE89" s="0"/>
      <c r="MLF89" s="0"/>
      <c r="MLG89" s="0"/>
      <c r="MLH89" s="0"/>
      <c r="MLI89" s="0"/>
      <c r="MLJ89" s="0"/>
      <c r="MLK89" s="0"/>
      <c r="MLL89" s="0"/>
      <c r="MLM89" s="0"/>
      <c r="MLN89" s="0"/>
      <c r="MLO89" s="0"/>
      <c r="MLP89" s="0"/>
      <c r="MLQ89" s="0"/>
      <c r="MLR89" s="0"/>
      <c r="MLS89" s="0"/>
      <c r="MLT89" s="0"/>
      <c r="MLU89" s="0"/>
      <c r="MLV89" s="0"/>
      <c r="MLW89" s="0"/>
      <c r="MLX89" s="0"/>
      <c r="MLY89" s="0"/>
      <c r="MLZ89" s="0"/>
      <c r="MMA89" s="0"/>
      <c r="MMB89" s="0"/>
      <c r="MMC89" s="0"/>
      <c r="MMD89" s="0"/>
      <c r="MME89" s="0"/>
      <c r="MMF89" s="0"/>
      <c r="MMG89" s="0"/>
      <c r="MMH89" s="0"/>
      <c r="MMI89" s="0"/>
      <c r="MMJ89" s="0"/>
      <c r="MMK89" s="0"/>
      <c r="MML89" s="0"/>
      <c r="MMM89" s="0"/>
      <c r="MMN89" s="0"/>
      <c r="MMO89" s="0"/>
      <c r="MMP89" s="0"/>
      <c r="MMQ89" s="0"/>
      <c r="MMR89" s="0"/>
      <c r="MMS89" s="0"/>
      <c r="MMT89" s="0"/>
      <c r="MMU89" s="0"/>
      <c r="MMV89" s="0"/>
      <c r="MMW89" s="0"/>
      <c r="MMX89" s="0"/>
      <c r="MMY89" s="0"/>
      <c r="MMZ89" s="0"/>
      <c r="MNA89" s="0"/>
      <c r="MNB89" s="0"/>
      <c r="MNC89" s="0"/>
      <c r="MND89" s="0"/>
      <c r="MNE89" s="0"/>
      <c r="MNF89" s="0"/>
      <c r="MNG89" s="0"/>
      <c r="MNH89" s="0"/>
      <c r="MNI89" s="0"/>
      <c r="MNJ89" s="0"/>
      <c r="MNK89" s="0"/>
      <c r="MNL89" s="0"/>
      <c r="MNM89" s="0"/>
      <c r="MNN89" s="0"/>
      <c r="MNO89" s="0"/>
      <c r="MNP89" s="0"/>
      <c r="MNQ89" s="0"/>
      <c r="MNR89" s="0"/>
      <c r="MNS89" s="0"/>
      <c r="MNT89" s="0"/>
      <c r="MNU89" s="0"/>
      <c r="MNV89" s="0"/>
      <c r="MNW89" s="0"/>
      <c r="MNX89" s="0"/>
      <c r="MNY89" s="0"/>
      <c r="MNZ89" s="0"/>
      <c r="MOA89" s="0"/>
      <c r="MOB89" s="0"/>
      <c r="MOC89" s="0"/>
      <c r="MOD89" s="0"/>
      <c r="MOE89" s="0"/>
      <c r="MOF89" s="0"/>
      <c r="MOG89" s="0"/>
      <c r="MOH89" s="0"/>
      <c r="MOI89" s="0"/>
      <c r="MOJ89" s="0"/>
      <c r="MOK89" s="0"/>
      <c r="MOL89" s="0"/>
      <c r="MOM89" s="0"/>
      <c r="MON89" s="0"/>
      <c r="MOO89" s="0"/>
      <c r="MOP89" s="0"/>
      <c r="MOQ89" s="0"/>
      <c r="MOR89" s="0"/>
      <c r="MOS89" s="0"/>
      <c r="MOT89" s="0"/>
      <c r="MOU89" s="0"/>
      <c r="MOV89" s="0"/>
      <c r="MOW89" s="0"/>
      <c r="MOX89" s="0"/>
      <c r="MOY89" s="0"/>
      <c r="MOZ89" s="0"/>
      <c r="MPA89" s="0"/>
      <c r="MPB89" s="0"/>
      <c r="MPC89" s="0"/>
      <c r="MPD89" s="0"/>
      <c r="MPE89" s="0"/>
      <c r="MPF89" s="0"/>
      <c r="MPG89" s="0"/>
      <c r="MPH89" s="0"/>
      <c r="MPI89" s="0"/>
      <c r="MPJ89" s="0"/>
      <c r="MPK89" s="0"/>
      <c r="MPL89" s="0"/>
      <c r="MPM89" s="0"/>
      <c r="MPN89" s="0"/>
      <c r="MPO89" s="0"/>
      <c r="MPP89" s="0"/>
      <c r="MPQ89" s="0"/>
      <c r="MPR89" s="0"/>
      <c r="MPS89" s="0"/>
      <c r="MPT89" s="0"/>
      <c r="MPU89" s="0"/>
      <c r="MPV89" s="0"/>
      <c r="MPW89" s="0"/>
      <c r="MPX89" s="0"/>
      <c r="MPY89" s="0"/>
      <c r="MPZ89" s="0"/>
      <c r="MQA89" s="0"/>
      <c r="MQB89" s="0"/>
      <c r="MQC89" s="0"/>
      <c r="MQD89" s="0"/>
      <c r="MQE89" s="0"/>
      <c r="MQF89" s="0"/>
      <c r="MQG89" s="0"/>
      <c r="MQH89" s="0"/>
      <c r="MQI89" s="0"/>
      <c r="MQJ89" s="0"/>
      <c r="MQK89" s="0"/>
      <c r="MQL89" s="0"/>
      <c r="MQM89" s="0"/>
      <c r="MQN89" s="0"/>
      <c r="MQO89" s="0"/>
      <c r="MQP89" s="0"/>
      <c r="MQQ89" s="0"/>
      <c r="MQR89" s="0"/>
      <c r="MQS89" s="0"/>
      <c r="MQT89" s="0"/>
      <c r="MQU89" s="0"/>
      <c r="MQV89" s="0"/>
      <c r="MQW89" s="0"/>
      <c r="MQX89" s="0"/>
      <c r="MQY89" s="0"/>
      <c r="MQZ89" s="0"/>
      <c r="MRA89" s="0"/>
      <c r="MRB89" s="0"/>
      <c r="MRC89" s="0"/>
      <c r="MRD89" s="0"/>
      <c r="MRE89" s="0"/>
      <c r="MRF89" s="0"/>
      <c r="MRG89" s="0"/>
      <c r="MRH89" s="0"/>
      <c r="MRI89" s="0"/>
      <c r="MRJ89" s="0"/>
      <c r="MRK89" s="0"/>
      <c r="MRL89" s="0"/>
      <c r="MRM89" s="0"/>
      <c r="MRN89" s="0"/>
      <c r="MRO89" s="0"/>
      <c r="MRP89" s="0"/>
      <c r="MRQ89" s="0"/>
      <c r="MRR89" s="0"/>
      <c r="MRS89" s="0"/>
      <c r="MRT89" s="0"/>
      <c r="MRU89" s="0"/>
      <c r="MRV89" s="0"/>
      <c r="MRW89" s="0"/>
      <c r="MRX89" s="0"/>
      <c r="MRY89" s="0"/>
      <c r="MRZ89" s="0"/>
      <c r="MSA89" s="0"/>
      <c r="MSB89" s="0"/>
      <c r="MSC89" s="0"/>
      <c r="MSD89" s="0"/>
      <c r="MSE89" s="0"/>
      <c r="MSF89" s="0"/>
      <c r="MSG89" s="0"/>
      <c r="MSH89" s="0"/>
      <c r="MSI89" s="0"/>
      <c r="MSJ89" s="0"/>
      <c r="MSK89" s="0"/>
      <c r="MSL89" s="0"/>
      <c r="MSM89" s="0"/>
      <c r="MSN89" s="0"/>
      <c r="MSO89" s="0"/>
      <c r="MSP89" s="0"/>
      <c r="MSQ89" s="0"/>
      <c r="MSR89" s="0"/>
      <c r="MSS89" s="0"/>
      <c r="MST89" s="0"/>
      <c r="MSU89" s="0"/>
      <c r="MSV89" s="0"/>
      <c r="MSW89" s="0"/>
      <c r="MSX89" s="0"/>
      <c r="MSY89" s="0"/>
      <c r="MSZ89" s="0"/>
      <c r="MTA89" s="0"/>
      <c r="MTB89" s="0"/>
      <c r="MTC89" s="0"/>
      <c r="MTD89" s="0"/>
      <c r="MTE89" s="0"/>
      <c r="MTF89" s="0"/>
      <c r="MTG89" s="0"/>
      <c r="MTH89" s="0"/>
      <c r="MTI89" s="0"/>
      <c r="MTJ89" s="0"/>
      <c r="MTK89" s="0"/>
      <c r="MTL89" s="0"/>
      <c r="MTM89" s="0"/>
      <c r="MTN89" s="0"/>
      <c r="MTO89" s="0"/>
      <c r="MTP89" s="0"/>
      <c r="MTQ89" s="0"/>
      <c r="MTR89" s="0"/>
      <c r="MTS89" s="0"/>
      <c r="MTT89" s="0"/>
      <c r="MTU89" s="0"/>
      <c r="MTV89" s="0"/>
      <c r="MTW89" s="0"/>
      <c r="MTX89" s="0"/>
      <c r="MTY89" s="0"/>
      <c r="MTZ89" s="0"/>
      <c r="MUA89" s="0"/>
      <c r="MUB89" s="0"/>
      <c r="MUC89" s="0"/>
      <c r="MUD89" s="0"/>
      <c r="MUE89" s="0"/>
      <c r="MUF89" s="0"/>
      <c r="MUG89" s="0"/>
      <c r="MUH89" s="0"/>
      <c r="MUI89" s="0"/>
      <c r="MUJ89" s="0"/>
      <c r="MUK89" s="0"/>
      <c r="MUL89" s="0"/>
      <c r="MUM89" s="0"/>
      <c r="MUN89" s="0"/>
      <c r="MUO89" s="0"/>
      <c r="MUP89" s="0"/>
      <c r="MUQ89" s="0"/>
      <c r="MUR89" s="0"/>
      <c r="MUS89" s="0"/>
      <c r="MUT89" s="0"/>
      <c r="MUU89" s="0"/>
      <c r="MUV89" s="0"/>
      <c r="MUW89" s="0"/>
      <c r="MUX89" s="0"/>
      <c r="MUY89" s="0"/>
      <c r="MUZ89" s="0"/>
      <c r="MVA89" s="0"/>
      <c r="MVB89" s="0"/>
      <c r="MVC89" s="0"/>
      <c r="MVD89" s="0"/>
      <c r="MVE89" s="0"/>
      <c r="MVF89" s="0"/>
      <c r="MVG89" s="0"/>
      <c r="MVH89" s="0"/>
      <c r="MVI89" s="0"/>
      <c r="MVJ89" s="0"/>
      <c r="MVK89" s="0"/>
      <c r="MVL89" s="0"/>
      <c r="MVM89" s="0"/>
      <c r="MVN89" s="0"/>
      <c r="MVO89" s="0"/>
      <c r="MVP89" s="0"/>
      <c r="MVQ89" s="0"/>
      <c r="MVR89" s="0"/>
      <c r="MVS89" s="0"/>
      <c r="MVT89" s="0"/>
      <c r="MVU89" s="0"/>
      <c r="MVV89" s="0"/>
      <c r="MVW89" s="0"/>
      <c r="MVX89" s="0"/>
      <c r="MVY89" s="0"/>
      <c r="MVZ89" s="0"/>
      <c r="MWA89" s="0"/>
      <c r="MWB89" s="0"/>
      <c r="MWC89" s="0"/>
      <c r="MWD89" s="0"/>
      <c r="MWE89" s="0"/>
      <c r="MWF89" s="0"/>
      <c r="MWG89" s="0"/>
      <c r="MWH89" s="0"/>
      <c r="MWI89" s="0"/>
      <c r="MWJ89" s="0"/>
      <c r="MWK89" s="0"/>
      <c r="MWL89" s="0"/>
      <c r="MWM89" s="0"/>
      <c r="MWN89" s="0"/>
      <c r="MWO89" s="0"/>
      <c r="MWP89" s="0"/>
      <c r="MWQ89" s="0"/>
      <c r="MWR89" s="0"/>
      <c r="MWS89" s="0"/>
      <c r="MWT89" s="0"/>
      <c r="MWU89" s="0"/>
      <c r="MWV89" s="0"/>
      <c r="MWW89" s="0"/>
      <c r="MWX89" s="0"/>
      <c r="MWY89" s="0"/>
      <c r="MWZ89" s="0"/>
      <c r="MXA89" s="0"/>
      <c r="MXB89" s="0"/>
      <c r="MXC89" s="0"/>
      <c r="MXD89" s="0"/>
      <c r="MXE89" s="0"/>
      <c r="MXF89" s="0"/>
      <c r="MXG89" s="0"/>
      <c r="MXH89" s="0"/>
      <c r="MXI89" s="0"/>
      <c r="MXJ89" s="0"/>
      <c r="MXK89" s="0"/>
      <c r="MXL89" s="0"/>
      <c r="MXM89" s="0"/>
      <c r="MXN89" s="0"/>
      <c r="MXO89" s="0"/>
      <c r="MXP89" s="0"/>
      <c r="MXQ89" s="0"/>
      <c r="MXR89" s="0"/>
      <c r="MXS89" s="0"/>
      <c r="MXT89" s="0"/>
      <c r="MXU89" s="0"/>
      <c r="MXV89" s="0"/>
      <c r="MXW89" s="0"/>
      <c r="MXX89" s="0"/>
      <c r="MXY89" s="0"/>
      <c r="MXZ89" s="0"/>
      <c r="MYA89" s="0"/>
      <c r="MYB89" s="0"/>
      <c r="MYC89" s="0"/>
      <c r="MYD89" s="0"/>
      <c r="MYE89" s="0"/>
      <c r="MYF89" s="0"/>
      <c r="MYG89" s="0"/>
      <c r="MYH89" s="0"/>
      <c r="MYI89" s="0"/>
      <c r="MYJ89" s="0"/>
      <c r="MYK89" s="0"/>
      <c r="MYL89" s="0"/>
      <c r="MYM89" s="0"/>
      <c r="MYN89" s="0"/>
      <c r="MYO89" s="0"/>
      <c r="MYP89" s="0"/>
      <c r="MYQ89" s="0"/>
      <c r="MYR89" s="0"/>
      <c r="MYS89" s="0"/>
      <c r="MYT89" s="0"/>
      <c r="MYU89" s="0"/>
      <c r="MYV89" s="0"/>
      <c r="MYW89" s="0"/>
      <c r="MYX89" s="0"/>
      <c r="MYY89" s="0"/>
      <c r="MYZ89" s="0"/>
      <c r="MZA89" s="0"/>
      <c r="MZB89" s="0"/>
      <c r="MZC89" s="0"/>
      <c r="MZD89" s="0"/>
      <c r="MZE89" s="0"/>
      <c r="MZF89" s="0"/>
      <c r="MZG89" s="0"/>
      <c r="MZH89" s="0"/>
      <c r="MZI89" s="0"/>
      <c r="MZJ89" s="0"/>
      <c r="MZK89" s="0"/>
      <c r="MZL89" s="0"/>
      <c r="MZM89" s="0"/>
      <c r="MZN89" s="0"/>
      <c r="MZO89" s="0"/>
      <c r="MZP89" s="0"/>
      <c r="MZQ89" s="0"/>
      <c r="MZR89" s="0"/>
      <c r="MZS89" s="0"/>
      <c r="MZT89" s="0"/>
      <c r="MZU89" s="0"/>
      <c r="MZV89" s="0"/>
      <c r="MZW89" s="0"/>
      <c r="MZX89" s="0"/>
      <c r="MZY89" s="0"/>
      <c r="MZZ89" s="0"/>
      <c r="NAA89" s="0"/>
      <c r="NAB89" s="0"/>
      <c r="NAC89" s="0"/>
      <c r="NAD89" s="0"/>
      <c r="NAE89" s="0"/>
      <c r="NAF89" s="0"/>
      <c r="NAG89" s="0"/>
      <c r="NAH89" s="0"/>
      <c r="NAI89" s="0"/>
      <c r="NAJ89" s="0"/>
      <c r="NAK89" s="0"/>
      <c r="NAL89" s="0"/>
      <c r="NAM89" s="0"/>
      <c r="NAN89" s="0"/>
      <c r="NAO89" s="0"/>
      <c r="NAP89" s="0"/>
      <c r="NAQ89" s="0"/>
      <c r="NAR89" s="0"/>
      <c r="NAS89" s="0"/>
      <c r="NAT89" s="0"/>
      <c r="NAU89" s="0"/>
      <c r="NAV89" s="0"/>
      <c r="NAW89" s="0"/>
      <c r="NAX89" s="0"/>
      <c r="NAY89" s="0"/>
      <c r="NAZ89" s="0"/>
      <c r="NBA89" s="0"/>
      <c r="NBB89" s="0"/>
      <c r="NBC89" s="0"/>
      <c r="NBD89" s="0"/>
      <c r="NBE89" s="0"/>
      <c r="NBF89" s="0"/>
      <c r="NBG89" s="0"/>
      <c r="NBH89" s="0"/>
      <c r="NBI89" s="0"/>
      <c r="NBJ89" s="0"/>
      <c r="NBK89" s="0"/>
      <c r="NBL89" s="0"/>
      <c r="NBM89" s="0"/>
      <c r="NBN89" s="0"/>
      <c r="NBO89" s="0"/>
      <c r="NBP89" s="0"/>
      <c r="NBQ89" s="0"/>
      <c r="NBR89" s="0"/>
      <c r="NBS89" s="0"/>
      <c r="NBT89" s="0"/>
      <c r="NBU89" s="0"/>
      <c r="NBV89" s="0"/>
      <c r="NBW89" s="0"/>
      <c r="NBX89" s="0"/>
      <c r="NBY89" s="0"/>
      <c r="NBZ89" s="0"/>
      <c r="NCA89" s="0"/>
      <c r="NCB89" s="0"/>
      <c r="NCC89" s="0"/>
      <c r="NCD89" s="0"/>
      <c r="NCE89" s="0"/>
      <c r="NCF89" s="0"/>
      <c r="NCG89" s="0"/>
      <c r="NCH89" s="0"/>
      <c r="NCI89" s="0"/>
      <c r="NCJ89" s="0"/>
      <c r="NCK89" s="0"/>
      <c r="NCL89" s="0"/>
      <c r="NCM89" s="0"/>
      <c r="NCN89" s="0"/>
      <c r="NCO89" s="0"/>
      <c r="NCP89" s="0"/>
      <c r="NCQ89" s="0"/>
      <c r="NCR89" s="0"/>
      <c r="NCS89" s="0"/>
      <c r="NCT89" s="0"/>
      <c r="NCU89" s="0"/>
      <c r="NCV89" s="0"/>
      <c r="NCW89" s="0"/>
      <c r="NCX89" s="0"/>
      <c r="NCY89" s="0"/>
      <c r="NCZ89" s="0"/>
      <c r="NDA89" s="0"/>
      <c r="NDB89" s="0"/>
      <c r="NDC89" s="0"/>
      <c r="NDD89" s="0"/>
      <c r="NDE89" s="0"/>
      <c r="NDF89" s="0"/>
      <c r="NDG89" s="0"/>
      <c r="NDH89" s="0"/>
      <c r="NDI89" s="0"/>
      <c r="NDJ89" s="0"/>
      <c r="NDK89" s="0"/>
      <c r="NDL89" s="0"/>
      <c r="NDM89" s="0"/>
      <c r="NDN89" s="0"/>
      <c r="NDO89" s="0"/>
      <c r="NDP89" s="0"/>
      <c r="NDQ89" s="0"/>
      <c r="NDR89" s="0"/>
      <c r="NDS89" s="0"/>
      <c r="NDT89" s="0"/>
      <c r="NDU89" s="0"/>
      <c r="NDV89" s="0"/>
      <c r="NDW89" s="0"/>
      <c r="NDX89" s="0"/>
      <c r="NDY89" s="0"/>
      <c r="NDZ89" s="0"/>
      <c r="NEA89" s="0"/>
      <c r="NEB89" s="0"/>
      <c r="NEC89" s="0"/>
      <c r="NED89" s="0"/>
      <c r="NEE89" s="0"/>
      <c r="NEF89" s="0"/>
      <c r="NEG89" s="0"/>
      <c r="NEH89" s="0"/>
      <c r="NEI89" s="0"/>
      <c r="NEJ89" s="0"/>
      <c r="NEK89" s="0"/>
      <c r="NEL89" s="0"/>
      <c r="NEM89" s="0"/>
      <c r="NEN89" s="0"/>
      <c r="NEO89" s="0"/>
      <c r="NEP89" s="0"/>
      <c r="NEQ89" s="0"/>
      <c r="NER89" s="0"/>
      <c r="NES89" s="0"/>
      <c r="NET89" s="0"/>
      <c r="NEU89" s="0"/>
      <c r="NEV89" s="0"/>
      <c r="NEW89" s="0"/>
      <c r="NEX89" s="0"/>
      <c r="NEY89" s="0"/>
      <c r="NEZ89" s="0"/>
      <c r="NFA89" s="0"/>
      <c r="NFB89" s="0"/>
      <c r="NFC89" s="0"/>
      <c r="NFD89" s="0"/>
      <c r="NFE89" s="0"/>
      <c r="NFF89" s="0"/>
      <c r="NFG89" s="0"/>
      <c r="NFH89" s="0"/>
      <c r="NFI89" s="0"/>
      <c r="NFJ89" s="0"/>
      <c r="NFK89" s="0"/>
      <c r="NFL89" s="0"/>
      <c r="NFM89" s="0"/>
      <c r="NFN89" s="0"/>
      <c r="NFO89" s="0"/>
      <c r="NFP89" s="0"/>
      <c r="NFQ89" s="0"/>
      <c r="NFR89" s="0"/>
      <c r="NFS89" s="0"/>
      <c r="NFT89" s="0"/>
      <c r="NFU89" s="0"/>
      <c r="NFV89" s="0"/>
      <c r="NFW89" s="0"/>
      <c r="NFX89" s="0"/>
      <c r="NFY89" s="0"/>
      <c r="NFZ89" s="0"/>
      <c r="NGA89" s="0"/>
      <c r="NGB89" s="0"/>
      <c r="NGC89" s="0"/>
      <c r="NGD89" s="0"/>
      <c r="NGE89" s="0"/>
      <c r="NGF89" s="0"/>
      <c r="NGG89" s="0"/>
      <c r="NGH89" s="0"/>
      <c r="NGI89" s="0"/>
      <c r="NGJ89" s="0"/>
      <c r="NGK89" s="0"/>
      <c r="NGL89" s="0"/>
      <c r="NGM89" s="0"/>
      <c r="NGN89" s="0"/>
      <c r="NGO89" s="0"/>
      <c r="NGP89" s="0"/>
      <c r="NGQ89" s="0"/>
      <c r="NGR89" s="0"/>
      <c r="NGS89" s="0"/>
      <c r="NGT89" s="0"/>
      <c r="NGU89" s="0"/>
      <c r="NGV89" s="0"/>
      <c r="NGW89" s="0"/>
      <c r="NGX89" s="0"/>
      <c r="NGY89" s="0"/>
      <c r="NGZ89" s="0"/>
      <c r="NHA89" s="0"/>
      <c r="NHB89" s="0"/>
      <c r="NHC89" s="0"/>
      <c r="NHD89" s="0"/>
      <c r="NHE89" s="0"/>
      <c r="NHF89" s="0"/>
      <c r="NHG89" s="0"/>
      <c r="NHH89" s="0"/>
      <c r="NHI89" s="0"/>
      <c r="NHJ89" s="0"/>
      <c r="NHK89" s="0"/>
      <c r="NHL89" s="0"/>
      <c r="NHM89" s="0"/>
      <c r="NHN89" s="0"/>
      <c r="NHO89" s="0"/>
      <c r="NHP89" s="0"/>
      <c r="NHQ89" s="0"/>
      <c r="NHR89" s="0"/>
      <c r="NHS89" s="0"/>
      <c r="NHT89" s="0"/>
      <c r="NHU89" s="0"/>
      <c r="NHV89" s="0"/>
      <c r="NHW89" s="0"/>
      <c r="NHX89" s="0"/>
      <c r="NHY89" s="0"/>
      <c r="NHZ89" s="0"/>
      <c r="NIA89" s="0"/>
      <c r="NIB89" s="0"/>
      <c r="NIC89" s="0"/>
      <c r="NID89" s="0"/>
      <c r="NIE89" s="0"/>
      <c r="NIF89" s="0"/>
      <c r="NIG89" s="0"/>
      <c r="NIH89" s="0"/>
      <c r="NII89" s="0"/>
      <c r="NIJ89" s="0"/>
      <c r="NIK89" s="0"/>
      <c r="NIL89" s="0"/>
      <c r="NIM89" s="0"/>
      <c r="NIN89" s="0"/>
      <c r="NIO89" s="0"/>
      <c r="NIP89" s="0"/>
      <c r="NIQ89" s="0"/>
      <c r="NIR89" s="0"/>
      <c r="NIS89" s="0"/>
      <c r="NIT89" s="0"/>
      <c r="NIU89" s="0"/>
      <c r="NIV89" s="0"/>
      <c r="NIW89" s="0"/>
      <c r="NIX89" s="0"/>
      <c r="NIY89" s="0"/>
      <c r="NIZ89" s="0"/>
      <c r="NJA89" s="0"/>
      <c r="NJB89" s="0"/>
      <c r="NJC89" s="0"/>
      <c r="NJD89" s="0"/>
      <c r="NJE89" s="0"/>
      <c r="NJF89" s="0"/>
      <c r="NJG89" s="0"/>
      <c r="NJH89" s="0"/>
      <c r="NJI89" s="0"/>
      <c r="NJJ89" s="0"/>
      <c r="NJK89" s="0"/>
      <c r="NJL89" s="0"/>
      <c r="NJM89" s="0"/>
      <c r="NJN89" s="0"/>
      <c r="NJO89" s="0"/>
      <c r="NJP89" s="0"/>
      <c r="NJQ89" s="0"/>
      <c r="NJR89" s="0"/>
      <c r="NJS89" s="0"/>
      <c r="NJT89" s="0"/>
      <c r="NJU89" s="0"/>
      <c r="NJV89" s="0"/>
      <c r="NJW89" s="0"/>
      <c r="NJX89" s="0"/>
      <c r="NJY89" s="0"/>
      <c r="NJZ89" s="0"/>
      <c r="NKA89" s="0"/>
      <c r="NKB89" s="0"/>
      <c r="NKC89" s="0"/>
      <c r="NKD89" s="0"/>
      <c r="NKE89" s="0"/>
      <c r="NKF89" s="0"/>
      <c r="NKG89" s="0"/>
      <c r="NKH89" s="0"/>
      <c r="NKI89" s="0"/>
      <c r="NKJ89" s="0"/>
      <c r="NKK89" s="0"/>
      <c r="NKL89" s="0"/>
      <c r="NKM89" s="0"/>
      <c r="NKN89" s="0"/>
      <c r="NKO89" s="0"/>
      <c r="NKP89" s="0"/>
      <c r="NKQ89" s="0"/>
      <c r="NKR89" s="0"/>
      <c r="NKS89" s="0"/>
      <c r="NKT89" s="0"/>
      <c r="NKU89" s="0"/>
      <c r="NKV89" s="0"/>
      <c r="NKW89" s="0"/>
      <c r="NKX89" s="0"/>
      <c r="NKY89" s="0"/>
      <c r="NKZ89" s="0"/>
      <c r="NLA89" s="0"/>
      <c r="NLB89" s="0"/>
      <c r="NLC89" s="0"/>
      <c r="NLD89" s="0"/>
      <c r="NLE89" s="0"/>
      <c r="NLF89" s="0"/>
      <c r="NLG89" s="0"/>
      <c r="NLH89" s="0"/>
      <c r="NLI89" s="0"/>
      <c r="NLJ89" s="0"/>
      <c r="NLK89" s="0"/>
      <c r="NLL89" s="0"/>
      <c r="NLM89" s="0"/>
      <c r="NLN89" s="0"/>
      <c r="NLO89" s="0"/>
      <c r="NLP89" s="0"/>
      <c r="NLQ89" s="0"/>
      <c r="NLR89" s="0"/>
      <c r="NLS89" s="0"/>
      <c r="NLT89" s="0"/>
      <c r="NLU89" s="0"/>
      <c r="NLV89" s="0"/>
      <c r="NLW89" s="0"/>
      <c r="NLX89" s="0"/>
      <c r="NLY89" s="0"/>
      <c r="NLZ89" s="0"/>
      <c r="NMA89" s="0"/>
      <c r="NMB89" s="0"/>
      <c r="NMC89" s="0"/>
      <c r="NMD89" s="0"/>
      <c r="NME89" s="0"/>
      <c r="NMF89" s="0"/>
      <c r="NMG89" s="0"/>
      <c r="NMH89" s="0"/>
      <c r="NMI89" s="0"/>
      <c r="NMJ89" s="0"/>
      <c r="NMK89" s="0"/>
      <c r="NML89" s="0"/>
      <c r="NMM89" s="0"/>
      <c r="NMN89" s="0"/>
      <c r="NMO89" s="0"/>
      <c r="NMP89" s="0"/>
      <c r="NMQ89" s="0"/>
      <c r="NMR89" s="0"/>
      <c r="NMS89" s="0"/>
      <c r="NMT89" s="0"/>
      <c r="NMU89" s="0"/>
      <c r="NMV89" s="0"/>
      <c r="NMW89" s="0"/>
      <c r="NMX89" s="0"/>
      <c r="NMY89" s="0"/>
      <c r="NMZ89" s="0"/>
      <c r="NNA89" s="0"/>
      <c r="NNB89" s="0"/>
      <c r="NNC89" s="0"/>
      <c r="NND89" s="0"/>
      <c r="NNE89" s="0"/>
      <c r="NNF89" s="0"/>
      <c r="NNG89" s="0"/>
      <c r="NNH89" s="0"/>
      <c r="NNI89" s="0"/>
      <c r="NNJ89" s="0"/>
      <c r="NNK89" s="0"/>
      <c r="NNL89" s="0"/>
      <c r="NNM89" s="0"/>
      <c r="NNN89" s="0"/>
      <c r="NNO89" s="0"/>
      <c r="NNP89" s="0"/>
      <c r="NNQ89" s="0"/>
      <c r="NNR89" s="0"/>
      <c r="NNS89" s="0"/>
      <c r="NNT89" s="0"/>
      <c r="NNU89" s="0"/>
      <c r="NNV89" s="0"/>
      <c r="NNW89" s="0"/>
      <c r="NNX89" s="0"/>
      <c r="NNY89" s="0"/>
      <c r="NNZ89" s="0"/>
      <c r="NOA89" s="0"/>
      <c r="NOB89" s="0"/>
      <c r="NOC89" s="0"/>
      <c r="NOD89" s="0"/>
      <c r="NOE89" s="0"/>
      <c r="NOF89" s="0"/>
      <c r="NOG89" s="0"/>
      <c r="NOH89" s="0"/>
      <c r="NOI89" s="0"/>
      <c r="NOJ89" s="0"/>
      <c r="NOK89" s="0"/>
      <c r="NOL89" s="0"/>
      <c r="NOM89" s="0"/>
      <c r="NON89" s="0"/>
      <c r="NOO89" s="0"/>
      <c r="NOP89" s="0"/>
      <c r="NOQ89" s="0"/>
      <c r="NOR89" s="0"/>
      <c r="NOS89" s="0"/>
      <c r="NOT89" s="0"/>
      <c r="NOU89" s="0"/>
      <c r="NOV89" s="0"/>
      <c r="NOW89" s="0"/>
      <c r="NOX89" s="0"/>
      <c r="NOY89" s="0"/>
      <c r="NOZ89" s="0"/>
      <c r="NPA89" s="0"/>
      <c r="NPB89" s="0"/>
      <c r="NPC89" s="0"/>
      <c r="NPD89" s="0"/>
      <c r="NPE89" s="0"/>
      <c r="NPF89" s="0"/>
      <c r="NPG89" s="0"/>
      <c r="NPH89" s="0"/>
      <c r="NPI89" s="0"/>
      <c r="NPJ89" s="0"/>
      <c r="NPK89" s="0"/>
      <c r="NPL89" s="0"/>
      <c r="NPM89" s="0"/>
      <c r="NPN89" s="0"/>
      <c r="NPO89" s="0"/>
      <c r="NPP89" s="0"/>
      <c r="NPQ89" s="0"/>
      <c r="NPR89" s="0"/>
      <c r="NPS89" s="0"/>
      <c r="NPT89" s="0"/>
      <c r="NPU89" s="0"/>
      <c r="NPV89" s="0"/>
      <c r="NPW89" s="0"/>
      <c r="NPX89" s="0"/>
      <c r="NPY89" s="0"/>
      <c r="NPZ89" s="0"/>
      <c r="NQA89" s="0"/>
      <c r="NQB89" s="0"/>
      <c r="NQC89" s="0"/>
      <c r="NQD89" s="0"/>
      <c r="NQE89" s="0"/>
      <c r="NQF89" s="0"/>
      <c r="NQG89" s="0"/>
      <c r="NQH89" s="0"/>
      <c r="NQI89" s="0"/>
      <c r="NQJ89" s="0"/>
      <c r="NQK89" s="0"/>
      <c r="NQL89" s="0"/>
      <c r="NQM89" s="0"/>
      <c r="NQN89" s="0"/>
      <c r="NQO89" s="0"/>
      <c r="NQP89" s="0"/>
      <c r="NQQ89" s="0"/>
      <c r="NQR89" s="0"/>
      <c r="NQS89" s="0"/>
      <c r="NQT89" s="0"/>
      <c r="NQU89" s="0"/>
      <c r="NQV89" s="0"/>
      <c r="NQW89" s="0"/>
      <c r="NQX89" s="0"/>
      <c r="NQY89" s="0"/>
      <c r="NQZ89" s="0"/>
      <c r="NRA89" s="0"/>
      <c r="NRB89" s="0"/>
      <c r="NRC89" s="0"/>
      <c r="NRD89" s="0"/>
      <c r="NRE89" s="0"/>
      <c r="NRF89" s="0"/>
      <c r="NRG89" s="0"/>
      <c r="NRH89" s="0"/>
      <c r="NRI89" s="0"/>
      <c r="NRJ89" s="0"/>
      <c r="NRK89" s="0"/>
      <c r="NRL89" s="0"/>
      <c r="NRM89" s="0"/>
      <c r="NRN89" s="0"/>
      <c r="NRO89" s="0"/>
      <c r="NRP89" s="0"/>
      <c r="NRQ89" s="0"/>
      <c r="NRR89" s="0"/>
      <c r="NRS89" s="0"/>
      <c r="NRT89" s="0"/>
      <c r="NRU89" s="0"/>
      <c r="NRV89" s="0"/>
      <c r="NRW89" s="0"/>
      <c r="NRX89" s="0"/>
      <c r="NRY89" s="0"/>
      <c r="NRZ89" s="0"/>
      <c r="NSA89" s="0"/>
      <c r="NSB89" s="0"/>
      <c r="NSC89" s="0"/>
      <c r="NSD89" s="0"/>
      <c r="NSE89" s="0"/>
      <c r="NSF89" s="0"/>
      <c r="NSG89" s="0"/>
      <c r="NSH89" s="0"/>
      <c r="NSI89" s="0"/>
      <c r="NSJ89" s="0"/>
      <c r="NSK89" s="0"/>
      <c r="NSL89" s="0"/>
      <c r="NSM89" s="0"/>
      <c r="NSN89" s="0"/>
      <c r="NSO89" s="0"/>
      <c r="NSP89" s="0"/>
      <c r="NSQ89" s="0"/>
      <c r="NSR89" s="0"/>
      <c r="NSS89" s="0"/>
      <c r="NST89" s="0"/>
      <c r="NSU89" s="0"/>
      <c r="NSV89" s="0"/>
      <c r="NSW89" s="0"/>
      <c r="NSX89" s="0"/>
      <c r="NSY89" s="0"/>
      <c r="NSZ89" s="0"/>
      <c r="NTA89" s="0"/>
      <c r="NTB89" s="0"/>
      <c r="NTC89" s="0"/>
      <c r="NTD89" s="0"/>
      <c r="NTE89" s="0"/>
      <c r="NTF89" s="0"/>
      <c r="NTG89" s="0"/>
      <c r="NTH89" s="0"/>
      <c r="NTI89" s="0"/>
      <c r="NTJ89" s="0"/>
      <c r="NTK89" s="0"/>
      <c r="NTL89" s="0"/>
      <c r="NTM89" s="0"/>
      <c r="NTN89" s="0"/>
      <c r="NTO89" s="0"/>
      <c r="NTP89" s="0"/>
      <c r="NTQ89" s="0"/>
      <c r="NTR89" s="0"/>
      <c r="NTS89" s="0"/>
      <c r="NTT89" s="0"/>
      <c r="NTU89" s="0"/>
      <c r="NTV89" s="0"/>
      <c r="NTW89" s="0"/>
      <c r="NTX89" s="0"/>
      <c r="NTY89" s="0"/>
      <c r="NTZ89" s="0"/>
      <c r="NUA89" s="0"/>
      <c r="NUB89" s="0"/>
      <c r="NUC89" s="0"/>
      <c r="NUD89" s="0"/>
      <c r="NUE89" s="0"/>
      <c r="NUF89" s="0"/>
      <c r="NUG89" s="0"/>
      <c r="NUH89" s="0"/>
      <c r="NUI89" s="0"/>
      <c r="NUJ89" s="0"/>
      <c r="NUK89" s="0"/>
      <c r="NUL89" s="0"/>
      <c r="NUM89" s="0"/>
      <c r="NUN89" s="0"/>
      <c r="NUO89" s="0"/>
      <c r="NUP89" s="0"/>
      <c r="NUQ89" s="0"/>
      <c r="NUR89" s="0"/>
      <c r="NUS89" s="0"/>
      <c r="NUT89" s="0"/>
      <c r="NUU89" s="0"/>
      <c r="NUV89" s="0"/>
      <c r="NUW89" s="0"/>
      <c r="NUX89" s="0"/>
      <c r="NUY89" s="0"/>
      <c r="NUZ89" s="0"/>
      <c r="NVA89" s="0"/>
      <c r="NVB89" s="0"/>
      <c r="NVC89" s="0"/>
      <c r="NVD89" s="0"/>
      <c r="NVE89" s="0"/>
      <c r="NVF89" s="0"/>
      <c r="NVG89" s="0"/>
      <c r="NVH89" s="0"/>
      <c r="NVI89" s="0"/>
      <c r="NVJ89" s="0"/>
      <c r="NVK89" s="0"/>
      <c r="NVL89" s="0"/>
      <c r="NVM89" s="0"/>
      <c r="NVN89" s="0"/>
      <c r="NVO89" s="0"/>
      <c r="NVP89" s="0"/>
      <c r="NVQ89" s="0"/>
      <c r="NVR89" s="0"/>
      <c r="NVS89" s="0"/>
      <c r="NVT89" s="0"/>
      <c r="NVU89" s="0"/>
      <c r="NVV89" s="0"/>
      <c r="NVW89" s="0"/>
      <c r="NVX89" s="0"/>
      <c r="NVY89" s="0"/>
      <c r="NVZ89" s="0"/>
      <c r="NWA89" s="0"/>
      <c r="NWB89" s="0"/>
      <c r="NWC89" s="0"/>
      <c r="NWD89" s="0"/>
      <c r="NWE89" s="0"/>
      <c r="NWF89" s="0"/>
      <c r="NWG89" s="0"/>
      <c r="NWH89" s="0"/>
      <c r="NWI89" s="0"/>
      <c r="NWJ89" s="0"/>
      <c r="NWK89" s="0"/>
      <c r="NWL89" s="0"/>
      <c r="NWM89" s="0"/>
      <c r="NWN89" s="0"/>
      <c r="NWO89" s="0"/>
      <c r="NWP89" s="0"/>
      <c r="NWQ89" s="0"/>
      <c r="NWR89" s="0"/>
      <c r="NWS89" s="0"/>
      <c r="NWT89" s="0"/>
      <c r="NWU89" s="0"/>
      <c r="NWV89" s="0"/>
      <c r="NWW89" s="0"/>
      <c r="NWX89" s="0"/>
      <c r="NWY89" s="0"/>
      <c r="NWZ89" s="0"/>
      <c r="NXA89" s="0"/>
      <c r="NXB89" s="0"/>
      <c r="NXC89" s="0"/>
      <c r="NXD89" s="0"/>
      <c r="NXE89" s="0"/>
      <c r="NXF89" s="0"/>
      <c r="NXG89" s="0"/>
      <c r="NXH89" s="0"/>
      <c r="NXI89" s="0"/>
      <c r="NXJ89" s="0"/>
      <c r="NXK89" s="0"/>
      <c r="NXL89" s="0"/>
      <c r="NXM89" s="0"/>
      <c r="NXN89" s="0"/>
      <c r="NXO89" s="0"/>
      <c r="NXP89" s="0"/>
      <c r="NXQ89" s="0"/>
      <c r="NXR89" s="0"/>
      <c r="NXS89" s="0"/>
      <c r="NXT89" s="0"/>
      <c r="NXU89" s="0"/>
      <c r="NXV89" s="0"/>
      <c r="NXW89" s="0"/>
      <c r="NXX89" s="0"/>
      <c r="NXY89" s="0"/>
      <c r="NXZ89" s="0"/>
      <c r="NYA89" s="0"/>
      <c r="NYB89" s="0"/>
      <c r="NYC89" s="0"/>
      <c r="NYD89" s="0"/>
      <c r="NYE89" s="0"/>
      <c r="NYF89" s="0"/>
      <c r="NYG89" s="0"/>
      <c r="NYH89" s="0"/>
      <c r="NYI89" s="0"/>
      <c r="NYJ89" s="0"/>
      <c r="NYK89" s="0"/>
      <c r="NYL89" s="0"/>
      <c r="NYM89" s="0"/>
      <c r="NYN89" s="0"/>
      <c r="NYO89" s="0"/>
      <c r="NYP89" s="0"/>
      <c r="NYQ89" s="0"/>
      <c r="NYR89" s="0"/>
      <c r="NYS89" s="0"/>
      <c r="NYT89" s="0"/>
      <c r="NYU89" s="0"/>
      <c r="NYV89" s="0"/>
      <c r="NYW89" s="0"/>
      <c r="NYX89" s="0"/>
      <c r="NYY89" s="0"/>
      <c r="NYZ89" s="0"/>
      <c r="NZA89" s="0"/>
      <c r="NZB89" s="0"/>
      <c r="NZC89" s="0"/>
      <c r="NZD89" s="0"/>
      <c r="NZE89" s="0"/>
      <c r="NZF89" s="0"/>
      <c r="NZG89" s="0"/>
      <c r="NZH89" s="0"/>
      <c r="NZI89" s="0"/>
      <c r="NZJ89" s="0"/>
      <c r="NZK89" s="0"/>
      <c r="NZL89" s="0"/>
      <c r="NZM89" s="0"/>
      <c r="NZN89" s="0"/>
      <c r="NZO89" s="0"/>
      <c r="NZP89" s="0"/>
      <c r="NZQ89" s="0"/>
      <c r="NZR89" s="0"/>
      <c r="NZS89" s="0"/>
      <c r="NZT89" s="0"/>
      <c r="NZU89" s="0"/>
      <c r="NZV89" s="0"/>
      <c r="NZW89" s="0"/>
      <c r="NZX89" s="0"/>
      <c r="NZY89" s="0"/>
      <c r="NZZ89" s="0"/>
      <c r="OAA89" s="0"/>
      <c r="OAB89" s="0"/>
      <c r="OAC89" s="0"/>
      <c r="OAD89" s="0"/>
      <c r="OAE89" s="0"/>
      <c r="OAF89" s="0"/>
      <c r="OAG89" s="0"/>
      <c r="OAH89" s="0"/>
      <c r="OAI89" s="0"/>
      <c r="OAJ89" s="0"/>
      <c r="OAK89" s="0"/>
      <c r="OAL89" s="0"/>
      <c r="OAM89" s="0"/>
      <c r="OAN89" s="0"/>
      <c r="OAO89" s="0"/>
      <c r="OAP89" s="0"/>
      <c r="OAQ89" s="0"/>
      <c r="OAR89" s="0"/>
      <c r="OAS89" s="0"/>
      <c r="OAT89" s="0"/>
      <c r="OAU89" s="0"/>
      <c r="OAV89" s="0"/>
      <c r="OAW89" s="0"/>
      <c r="OAX89" s="0"/>
      <c r="OAY89" s="0"/>
      <c r="OAZ89" s="0"/>
      <c r="OBA89" s="0"/>
      <c r="OBB89" s="0"/>
      <c r="OBC89" s="0"/>
      <c r="OBD89" s="0"/>
      <c r="OBE89" s="0"/>
      <c r="OBF89" s="0"/>
      <c r="OBG89" s="0"/>
      <c r="OBH89" s="0"/>
      <c r="OBI89" s="0"/>
      <c r="OBJ89" s="0"/>
      <c r="OBK89" s="0"/>
      <c r="OBL89" s="0"/>
      <c r="OBM89" s="0"/>
      <c r="OBN89" s="0"/>
      <c r="OBO89" s="0"/>
      <c r="OBP89" s="0"/>
      <c r="OBQ89" s="0"/>
      <c r="OBR89" s="0"/>
      <c r="OBS89" s="0"/>
      <c r="OBT89" s="0"/>
      <c r="OBU89" s="0"/>
      <c r="OBV89" s="0"/>
      <c r="OBW89" s="0"/>
      <c r="OBX89" s="0"/>
      <c r="OBY89" s="0"/>
      <c r="OBZ89" s="0"/>
      <c r="OCA89" s="0"/>
      <c r="OCB89" s="0"/>
      <c r="OCC89" s="0"/>
      <c r="OCD89" s="0"/>
      <c r="OCE89" s="0"/>
      <c r="OCF89" s="0"/>
      <c r="OCG89" s="0"/>
      <c r="OCH89" s="0"/>
      <c r="OCI89" s="0"/>
      <c r="OCJ89" s="0"/>
      <c r="OCK89" s="0"/>
      <c r="OCL89" s="0"/>
      <c r="OCM89" s="0"/>
      <c r="OCN89" s="0"/>
      <c r="OCO89" s="0"/>
      <c r="OCP89" s="0"/>
      <c r="OCQ89" s="0"/>
      <c r="OCR89" s="0"/>
      <c r="OCS89" s="0"/>
      <c r="OCT89" s="0"/>
      <c r="OCU89" s="0"/>
      <c r="OCV89" s="0"/>
      <c r="OCW89" s="0"/>
      <c r="OCX89" s="0"/>
      <c r="OCY89" s="0"/>
      <c r="OCZ89" s="0"/>
      <c r="ODA89" s="0"/>
      <c r="ODB89" s="0"/>
      <c r="ODC89" s="0"/>
      <c r="ODD89" s="0"/>
      <c r="ODE89" s="0"/>
      <c r="ODF89" s="0"/>
      <c r="ODG89" s="0"/>
      <c r="ODH89" s="0"/>
      <c r="ODI89" s="0"/>
      <c r="ODJ89" s="0"/>
      <c r="ODK89" s="0"/>
      <c r="ODL89" s="0"/>
      <c r="ODM89" s="0"/>
      <c r="ODN89" s="0"/>
      <c r="ODO89" s="0"/>
      <c r="ODP89" s="0"/>
      <c r="ODQ89" s="0"/>
      <c r="ODR89" s="0"/>
      <c r="ODS89" s="0"/>
      <c r="ODT89" s="0"/>
      <c r="ODU89" s="0"/>
      <c r="ODV89" s="0"/>
      <c r="ODW89" s="0"/>
      <c r="ODX89" s="0"/>
      <c r="ODY89" s="0"/>
      <c r="ODZ89" s="0"/>
      <c r="OEA89" s="0"/>
      <c r="OEB89" s="0"/>
      <c r="OEC89" s="0"/>
      <c r="OED89" s="0"/>
      <c r="OEE89" s="0"/>
      <c r="OEF89" s="0"/>
      <c r="OEG89" s="0"/>
      <c r="OEH89" s="0"/>
      <c r="OEI89" s="0"/>
      <c r="OEJ89" s="0"/>
      <c r="OEK89" s="0"/>
      <c r="OEL89" s="0"/>
      <c r="OEM89" s="0"/>
      <c r="OEN89" s="0"/>
      <c r="OEO89" s="0"/>
      <c r="OEP89" s="0"/>
      <c r="OEQ89" s="0"/>
      <c r="OER89" s="0"/>
      <c r="OES89" s="0"/>
      <c r="OET89" s="0"/>
      <c r="OEU89" s="0"/>
      <c r="OEV89" s="0"/>
      <c r="OEW89" s="0"/>
      <c r="OEX89" s="0"/>
      <c r="OEY89" s="0"/>
      <c r="OEZ89" s="0"/>
      <c r="OFA89" s="0"/>
      <c r="OFB89" s="0"/>
      <c r="OFC89" s="0"/>
      <c r="OFD89" s="0"/>
      <c r="OFE89" s="0"/>
      <c r="OFF89" s="0"/>
      <c r="OFG89" s="0"/>
      <c r="OFH89" s="0"/>
      <c r="OFI89" s="0"/>
      <c r="OFJ89" s="0"/>
      <c r="OFK89" s="0"/>
      <c r="OFL89" s="0"/>
      <c r="OFM89" s="0"/>
      <c r="OFN89" s="0"/>
      <c r="OFO89" s="0"/>
      <c r="OFP89" s="0"/>
      <c r="OFQ89" s="0"/>
      <c r="OFR89" s="0"/>
      <c r="OFS89" s="0"/>
      <c r="OFT89" s="0"/>
      <c r="OFU89" s="0"/>
      <c r="OFV89" s="0"/>
      <c r="OFW89" s="0"/>
      <c r="OFX89" s="0"/>
      <c r="OFY89" s="0"/>
      <c r="OFZ89" s="0"/>
      <c r="OGA89" s="0"/>
      <c r="OGB89" s="0"/>
      <c r="OGC89" s="0"/>
      <c r="OGD89" s="0"/>
      <c r="OGE89" s="0"/>
      <c r="OGF89" s="0"/>
      <c r="OGG89" s="0"/>
      <c r="OGH89" s="0"/>
      <c r="OGI89" s="0"/>
      <c r="OGJ89" s="0"/>
      <c r="OGK89" s="0"/>
      <c r="OGL89" s="0"/>
      <c r="OGM89" s="0"/>
      <c r="OGN89" s="0"/>
      <c r="OGO89" s="0"/>
      <c r="OGP89" s="0"/>
      <c r="OGQ89" s="0"/>
      <c r="OGR89" s="0"/>
      <c r="OGS89" s="0"/>
      <c r="OGT89" s="0"/>
      <c r="OGU89" s="0"/>
      <c r="OGV89" s="0"/>
      <c r="OGW89" s="0"/>
      <c r="OGX89" s="0"/>
      <c r="OGY89" s="0"/>
      <c r="OGZ89" s="0"/>
      <c r="OHA89" s="0"/>
      <c r="OHB89" s="0"/>
      <c r="OHC89" s="0"/>
      <c r="OHD89" s="0"/>
      <c r="OHE89" s="0"/>
      <c r="OHF89" s="0"/>
      <c r="OHG89" s="0"/>
      <c r="OHH89" s="0"/>
      <c r="OHI89" s="0"/>
      <c r="OHJ89" s="0"/>
      <c r="OHK89" s="0"/>
      <c r="OHL89" s="0"/>
      <c r="OHM89" s="0"/>
      <c r="OHN89" s="0"/>
      <c r="OHO89" s="0"/>
      <c r="OHP89" s="0"/>
      <c r="OHQ89" s="0"/>
      <c r="OHR89" s="0"/>
      <c r="OHS89" s="0"/>
      <c r="OHT89" s="0"/>
      <c r="OHU89" s="0"/>
      <c r="OHV89" s="0"/>
      <c r="OHW89" s="0"/>
      <c r="OHX89" s="0"/>
      <c r="OHY89" s="0"/>
      <c r="OHZ89" s="0"/>
      <c r="OIA89" s="0"/>
      <c r="OIB89" s="0"/>
      <c r="OIC89" s="0"/>
      <c r="OID89" s="0"/>
      <c r="OIE89" s="0"/>
      <c r="OIF89" s="0"/>
      <c r="OIG89" s="0"/>
      <c r="OIH89" s="0"/>
      <c r="OII89" s="0"/>
      <c r="OIJ89" s="0"/>
      <c r="OIK89" s="0"/>
      <c r="OIL89" s="0"/>
      <c r="OIM89" s="0"/>
      <c r="OIN89" s="0"/>
      <c r="OIO89" s="0"/>
      <c r="OIP89" s="0"/>
      <c r="OIQ89" s="0"/>
      <c r="OIR89" s="0"/>
      <c r="OIS89" s="0"/>
      <c r="OIT89" s="0"/>
      <c r="OIU89" s="0"/>
      <c r="OIV89" s="0"/>
      <c r="OIW89" s="0"/>
      <c r="OIX89" s="0"/>
      <c r="OIY89" s="0"/>
      <c r="OIZ89" s="0"/>
      <c r="OJA89" s="0"/>
      <c r="OJB89" s="0"/>
      <c r="OJC89" s="0"/>
      <c r="OJD89" s="0"/>
      <c r="OJE89" s="0"/>
      <c r="OJF89" s="0"/>
      <c r="OJG89" s="0"/>
      <c r="OJH89" s="0"/>
      <c r="OJI89" s="0"/>
      <c r="OJJ89" s="0"/>
      <c r="OJK89" s="0"/>
      <c r="OJL89" s="0"/>
      <c r="OJM89" s="0"/>
      <c r="OJN89" s="0"/>
      <c r="OJO89" s="0"/>
      <c r="OJP89" s="0"/>
      <c r="OJQ89" s="0"/>
      <c r="OJR89" s="0"/>
      <c r="OJS89" s="0"/>
      <c r="OJT89" s="0"/>
      <c r="OJU89" s="0"/>
      <c r="OJV89" s="0"/>
      <c r="OJW89" s="0"/>
      <c r="OJX89" s="0"/>
      <c r="OJY89" s="0"/>
      <c r="OJZ89" s="0"/>
      <c r="OKA89" s="0"/>
      <c r="OKB89" s="0"/>
      <c r="OKC89" s="0"/>
      <c r="OKD89" s="0"/>
      <c r="OKE89" s="0"/>
      <c r="OKF89" s="0"/>
      <c r="OKG89" s="0"/>
      <c r="OKH89" s="0"/>
      <c r="OKI89" s="0"/>
      <c r="OKJ89" s="0"/>
      <c r="OKK89" s="0"/>
      <c r="OKL89" s="0"/>
      <c r="OKM89" s="0"/>
      <c r="OKN89" s="0"/>
      <c r="OKO89" s="0"/>
      <c r="OKP89" s="0"/>
      <c r="OKQ89" s="0"/>
      <c r="OKR89" s="0"/>
      <c r="OKS89" s="0"/>
      <c r="OKT89" s="0"/>
      <c r="OKU89" s="0"/>
      <c r="OKV89" s="0"/>
      <c r="OKW89" s="0"/>
      <c r="OKX89" s="0"/>
      <c r="OKY89" s="0"/>
      <c r="OKZ89" s="0"/>
      <c r="OLA89" s="0"/>
      <c r="OLB89" s="0"/>
      <c r="OLC89" s="0"/>
      <c r="OLD89" s="0"/>
      <c r="OLE89" s="0"/>
      <c r="OLF89" s="0"/>
      <c r="OLG89" s="0"/>
      <c r="OLH89" s="0"/>
      <c r="OLI89" s="0"/>
      <c r="OLJ89" s="0"/>
      <c r="OLK89" s="0"/>
      <c r="OLL89" s="0"/>
      <c r="OLM89" s="0"/>
      <c r="OLN89" s="0"/>
      <c r="OLO89" s="0"/>
      <c r="OLP89" s="0"/>
      <c r="OLQ89" s="0"/>
      <c r="OLR89" s="0"/>
      <c r="OLS89" s="0"/>
      <c r="OLT89" s="0"/>
      <c r="OLU89" s="0"/>
      <c r="OLV89" s="0"/>
      <c r="OLW89" s="0"/>
      <c r="OLX89" s="0"/>
      <c r="OLY89" s="0"/>
      <c r="OLZ89" s="0"/>
      <c r="OMA89" s="0"/>
      <c r="OMB89" s="0"/>
      <c r="OMC89" s="0"/>
      <c r="OMD89" s="0"/>
      <c r="OME89" s="0"/>
      <c r="OMF89" s="0"/>
      <c r="OMG89" s="0"/>
      <c r="OMH89" s="0"/>
      <c r="OMI89" s="0"/>
      <c r="OMJ89" s="0"/>
      <c r="OMK89" s="0"/>
      <c r="OML89" s="0"/>
      <c r="OMM89" s="0"/>
      <c r="OMN89" s="0"/>
      <c r="OMO89" s="0"/>
      <c r="OMP89" s="0"/>
      <c r="OMQ89" s="0"/>
      <c r="OMR89" s="0"/>
      <c r="OMS89" s="0"/>
      <c r="OMT89" s="0"/>
      <c r="OMU89" s="0"/>
      <c r="OMV89" s="0"/>
      <c r="OMW89" s="0"/>
      <c r="OMX89" s="0"/>
      <c r="OMY89" s="0"/>
      <c r="OMZ89" s="0"/>
      <c r="ONA89" s="0"/>
      <c r="ONB89" s="0"/>
      <c r="ONC89" s="0"/>
      <c r="OND89" s="0"/>
      <c r="ONE89" s="0"/>
      <c r="ONF89" s="0"/>
      <c r="ONG89" s="0"/>
      <c r="ONH89" s="0"/>
      <c r="ONI89" s="0"/>
      <c r="ONJ89" s="0"/>
      <c r="ONK89" s="0"/>
      <c r="ONL89" s="0"/>
      <c r="ONM89" s="0"/>
      <c r="ONN89" s="0"/>
      <c r="ONO89" s="0"/>
      <c r="ONP89" s="0"/>
      <c r="ONQ89" s="0"/>
      <c r="ONR89" s="0"/>
      <c r="ONS89" s="0"/>
      <c r="ONT89" s="0"/>
      <c r="ONU89" s="0"/>
      <c r="ONV89" s="0"/>
      <c r="ONW89" s="0"/>
      <c r="ONX89" s="0"/>
      <c r="ONY89" s="0"/>
      <c r="ONZ89" s="0"/>
      <c r="OOA89" s="0"/>
      <c r="OOB89" s="0"/>
      <c r="OOC89" s="0"/>
      <c r="OOD89" s="0"/>
      <c r="OOE89" s="0"/>
      <c r="OOF89" s="0"/>
      <c r="OOG89" s="0"/>
      <c r="OOH89" s="0"/>
      <c r="OOI89" s="0"/>
      <c r="OOJ89" s="0"/>
      <c r="OOK89" s="0"/>
      <c r="OOL89" s="0"/>
      <c r="OOM89" s="0"/>
      <c r="OON89" s="0"/>
      <c r="OOO89" s="0"/>
      <c r="OOP89" s="0"/>
      <c r="OOQ89" s="0"/>
      <c r="OOR89" s="0"/>
      <c r="OOS89" s="0"/>
      <c r="OOT89" s="0"/>
      <c r="OOU89" s="0"/>
      <c r="OOV89" s="0"/>
      <c r="OOW89" s="0"/>
      <c r="OOX89" s="0"/>
      <c r="OOY89" s="0"/>
      <c r="OOZ89" s="0"/>
      <c r="OPA89" s="0"/>
      <c r="OPB89" s="0"/>
      <c r="OPC89" s="0"/>
      <c r="OPD89" s="0"/>
      <c r="OPE89" s="0"/>
      <c r="OPF89" s="0"/>
      <c r="OPG89" s="0"/>
      <c r="OPH89" s="0"/>
      <c r="OPI89" s="0"/>
      <c r="OPJ89" s="0"/>
      <c r="OPK89" s="0"/>
      <c r="OPL89" s="0"/>
      <c r="OPM89" s="0"/>
      <c r="OPN89" s="0"/>
      <c r="OPO89" s="0"/>
      <c r="OPP89" s="0"/>
      <c r="OPQ89" s="0"/>
      <c r="OPR89" s="0"/>
      <c r="OPS89" s="0"/>
      <c r="OPT89" s="0"/>
      <c r="OPU89" s="0"/>
      <c r="OPV89" s="0"/>
      <c r="OPW89" s="0"/>
      <c r="OPX89" s="0"/>
      <c r="OPY89" s="0"/>
      <c r="OPZ89" s="0"/>
      <c r="OQA89" s="0"/>
      <c r="OQB89" s="0"/>
      <c r="OQC89" s="0"/>
      <c r="OQD89" s="0"/>
      <c r="OQE89" s="0"/>
      <c r="OQF89" s="0"/>
      <c r="OQG89" s="0"/>
      <c r="OQH89" s="0"/>
      <c r="OQI89" s="0"/>
      <c r="OQJ89" s="0"/>
      <c r="OQK89" s="0"/>
      <c r="OQL89" s="0"/>
      <c r="OQM89" s="0"/>
      <c r="OQN89" s="0"/>
      <c r="OQO89" s="0"/>
      <c r="OQP89" s="0"/>
      <c r="OQQ89" s="0"/>
      <c r="OQR89" s="0"/>
      <c r="OQS89" s="0"/>
      <c r="OQT89" s="0"/>
      <c r="OQU89" s="0"/>
      <c r="OQV89" s="0"/>
      <c r="OQW89" s="0"/>
      <c r="OQX89" s="0"/>
      <c r="OQY89" s="0"/>
      <c r="OQZ89" s="0"/>
      <c r="ORA89" s="0"/>
      <c r="ORB89" s="0"/>
      <c r="ORC89" s="0"/>
      <c r="ORD89" s="0"/>
      <c r="ORE89" s="0"/>
      <c r="ORF89" s="0"/>
      <c r="ORG89" s="0"/>
      <c r="ORH89" s="0"/>
      <c r="ORI89" s="0"/>
      <c r="ORJ89" s="0"/>
      <c r="ORK89" s="0"/>
      <c r="ORL89" s="0"/>
      <c r="ORM89" s="0"/>
      <c r="ORN89" s="0"/>
      <c r="ORO89" s="0"/>
      <c r="ORP89" s="0"/>
      <c r="ORQ89" s="0"/>
      <c r="ORR89" s="0"/>
      <c r="ORS89" s="0"/>
      <c r="ORT89" s="0"/>
      <c r="ORU89" s="0"/>
      <c r="ORV89" s="0"/>
      <c r="ORW89" s="0"/>
      <c r="ORX89" s="0"/>
      <c r="ORY89" s="0"/>
      <c r="ORZ89" s="0"/>
      <c r="OSA89" s="0"/>
      <c r="OSB89" s="0"/>
      <c r="OSC89" s="0"/>
      <c r="OSD89" s="0"/>
      <c r="OSE89" s="0"/>
      <c r="OSF89" s="0"/>
      <c r="OSG89" s="0"/>
      <c r="OSH89" s="0"/>
      <c r="OSI89" s="0"/>
      <c r="OSJ89" s="0"/>
      <c r="OSK89" s="0"/>
      <c r="OSL89" s="0"/>
      <c r="OSM89" s="0"/>
      <c r="OSN89" s="0"/>
      <c r="OSO89" s="0"/>
      <c r="OSP89" s="0"/>
      <c r="OSQ89" s="0"/>
      <c r="OSR89" s="0"/>
      <c r="OSS89" s="0"/>
      <c r="OST89" s="0"/>
      <c r="OSU89" s="0"/>
      <c r="OSV89" s="0"/>
      <c r="OSW89" s="0"/>
      <c r="OSX89" s="0"/>
      <c r="OSY89" s="0"/>
      <c r="OSZ89" s="0"/>
      <c r="OTA89" s="0"/>
      <c r="OTB89" s="0"/>
      <c r="OTC89" s="0"/>
      <c r="OTD89" s="0"/>
      <c r="OTE89" s="0"/>
      <c r="OTF89" s="0"/>
      <c r="OTG89" s="0"/>
      <c r="OTH89" s="0"/>
      <c r="OTI89" s="0"/>
      <c r="OTJ89" s="0"/>
      <c r="OTK89" s="0"/>
      <c r="OTL89" s="0"/>
      <c r="OTM89" s="0"/>
      <c r="OTN89" s="0"/>
      <c r="OTO89" s="0"/>
      <c r="OTP89" s="0"/>
      <c r="OTQ89" s="0"/>
      <c r="OTR89" s="0"/>
      <c r="OTS89" s="0"/>
      <c r="OTT89" s="0"/>
      <c r="OTU89" s="0"/>
      <c r="OTV89" s="0"/>
      <c r="OTW89" s="0"/>
      <c r="OTX89" s="0"/>
      <c r="OTY89" s="0"/>
      <c r="OTZ89" s="0"/>
      <c r="OUA89" s="0"/>
      <c r="OUB89" s="0"/>
      <c r="OUC89" s="0"/>
      <c r="OUD89" s="0"/>
      <c r="OUE89" s="0"/>
      <c r="OUF89" s="0"/>
      <c r="OUG89" s="0"/>
      <c r="OUH89" s="0"/>
      <c r="OUI89" s="0"/>
      <c r="OUJ89" s="0"/>
      <c r="OUK89" s="0"/>
      <c r="OUL89" s="0"/>
      <c r="OUM89" s="0"/>
      <c r="OUN89" s="0"/>
      <c r="OUO89" s="0"/>
      <c r="OUP89" s="0"/>
      <c r="OUQ89" s="0"/>
      <c r="OUR89" s="0"/>
      <c r="OUS89" s="0"/>
      <c r="OUT89" s="0"/>
      <c r="OUU89" s="0"/>
      <c r="OUV89" s="0"/>
      <c r="OUW89" s="0"/>
      <c r="OUX89" s="0"/>
      <c r="OUY89" s="0"/>
      <c r="OUZ89" s="0"/>
      <c r="OVA89" s="0"/>
      <c r="OVB89" s="0"/>
      <c r="OVC89" s="0"/>
      <c r="OVD89" s="0"/>
      <c r="OVE89" s="0"/>
      <c r="OVF89" s="0"/>
      <c r="OVG89" s="0"/>
      <c r="OVH89" s="0"/>
      <c r="OVI89" s="0"/>
      <c r="OVJ89" s="0"/>
      <c r="OVK89" s="0"/>
      <c r="OVL89" s="0"/>
      <c r="OVM89" s="0"/>
      <c r="OVN89" s="0"/>
      <c r="OVO89" s="0"/>
      <c r="OVP89" s="0"/>
      <c r="OVQ89" s="0"/>
      <c r="OVR89" s="0"/>
      <c r="OVS89" s="0"/>
      <c r="OVT89" s="0"/>
      <c r="OVU89" s="0"/>
      <c r="OVV89" s="0"/>
      <c r="OVW89" s="0"/>
      <c r="OVX89" s="0"/>
      <c r="OVY89" s="0"/>
      <c r="OVZ89" s="0"/>
      <c r="OWA89" s="0"/>
      <c r="OWB89" s="0"/>
      <c r="OWC89" s="0"/>
      <c r="OWD89" s="0"/>
      <c r="OWE89" s="0"/>
      <c r="OWF89" s="0"/>
      <c r="OWG89" s="0"/>
      <c r="OWH89" s="0"/>
      <c r="OWI89" s="0"/>
      <c r="OWJ89" s="0"/>
      <c r="OWK89" s="0"/>
      <c r="OWL89" s="0"/>
      <c r="OWM89" s="0"/>
      <c r="OWN89" s="0"/>
      <c r="OWO89" s="0"/>
      <c r="OWP89" s="0"/>
      <c r="OWQ89" s="0"/>
      <c r="OWR89" s="0"/>
      <c r="OWS89" s="0"/>
      <c r="OWT89" s="0"/>
      <c r="OWU89" s="0"/>
      <c r="OWV89" s="0"/>
      <c r="OWW89" s="0"/>
      <c r="OWX89" s="0"/>
      <c r="OWY89" s="0"/>
      <c r="OWZ89" s="0"/>
      <c r="OXA89" s="0"/>
      <c r="OXB89" s="0"/>
      <c r="OXC89" s="0"/>
      <c r="OXD89" s="0"/>
      <c r="OXE89" s="0"/>
      <c r="OXF89" s="0"/>
      <c r="OXG89" s="0"/>
      <c r="OXH89" s="0"/>
      <c r="OXI89" s="0"/>
      <c r="OXJ89" s="0"/>
      <c r="OXK89" s="0"/>
      <c r="OXL89" s="0"/>
      <c r="OXM89" s="0"/>
      <c r="OXN89" s="0"/>
      <c r="OXO89" s="0"/>
      <c r="OXP89" s="0"/>
      <c r="OXQ89" s="0"/>
      <c r="OXR89" s="0"/>
      <c r="OXS89" s="0"/>
      <c r="OXT89" s="0"/>
      <c r="OXU89" s="0"/>
      <c r="OXV89" s="0"/>
      <c r="OXW89" s="0"/>
      <c r="OXX89" s="0"/>
      <c r="OXY89" s="0"/>
      <c r="OXZ89" s="0"/>
      <c r="OYA89" s="0"/>
      <c r="OYB89" s="0"/>
      <c r="OYC89" s="0"/>
      <c r="OYD89" s="0"/>
      <c r="OYE89" s="0"/>
      <c r="OYF89" s="0"/>
      <c r="OYG89" s="0"/>
      <c r="OYH89" s="0"/>
      <c r="OYI89" s="0"/>
      <c r="OYJ89" s="0"/>
      <c r="OYK89" s="0"/>
      <c r="OYL89" s="0"/>
      <c r="OYM89" s="0"/>
      <c r="OYN89" s="0"/>
      <c r="OYO89" s="0"/>
      <c r="OYP89" s="0"/>
      <c r="OYQ89" s="0"/>
      <c r="OYR89" s="0"/>
      <c r="OYS89" s="0"/>
      <c r="OYT89" s="0"/>
      <c r="OYU89" s="0"/>
      <c r="OYV89" s="0"/>
      <c r="OYW89" s="0"/>
      <c r="OYX89" s="0"/>
      <c r="OYY89" s="0"/>
      <c r="OYZ89" s="0"/>
      <c r="OZA89" s="0"/>
      <c r="OZB89" s="0"/>
      <c r="OZC89" s="0"/>
      <c r="OZD89" s="0"/>
      <c r="OZE89" s="0"/>
      <c r="OZF89" s="0"/>
      <c r="OZG89" s="0"/>
      <c r="OZH89" s="0"/>
      <c r="OZI89" s="0"/>
      <c r="OZJ89" s="0"/>
      <c r="OZK89" s="0"/>
      <c r="OZL89" s="0"/>
      <c r="OZM89" s="0"/>
      <c r="OZN89" s="0"/>
      <c r="OZO89" s="0"/>
      <c r="OZP89" s="0"/>
      <c r="OZQ89" s="0"/>
      <c r="OZR89" s="0"/>
      <c r="OZS89" s="0"/>
      <c r="OZT89" s="0"/>
      <c r="OZU89" s="0"/>
      <c r="OZV89" s="0"/>
      <c r="OZW89" s="0"/>
      <c r="OZX89" s="0"/>
      <c r="OZY89" s="0"/>
      <c r="OZZ89" s="0"/>
      <c r="PAA89" s="0"/>
      <c r="PAB89" s="0"/>
      <c r="PAC89" s="0"/>
      <c r="PAD89" s="0"/>
      <c r="PAE89" s="0"/>
      <c r="PAF89" s="0"/>
      <c r="PAG89" s="0"/>
      <c r="PAH89" s="0"/>
      <c r="PAI89" s="0"/>
      <c r="PAJ89" s="0"/>
      <c r="PAK89" s="0"/>
      <c r="PAL89" s="0"/>
      <c r="PAM89" s="0"/>
      <c r="PAN89" s="0"/>
      <c r="PAO89" s="0"/>
      <c r="PAP89" s="0"/>
      <c r="PAQ89" s="0"/>
      <c r="PAR89" s="0"/>
      <c r="PAS89" s="0"/>
      <c r="PAT89" s="0"/>
      <c r="PAU89" s="0"/>
      <c r="PAV89" s="0"/>
      <c r="PAW89" s="0"/>
      <c r="PAX89" s="0"/>
      <c r="PAY89" s="0"/>
      <c r="PAZ89" s="0"/>
      <c r="PBA89" s="0"/>
      <c r="PBB89" s="0"/>
      <c r="PBC89" s="0"/>
      <c r="PBD89" s="0"/>
      <c r="PBE89" s="0"/>
      <c r="PBF89" s="0"/>
      <c r="PBG89" s="0"/>
      <c r="PBH89" s="0"/>
      <c r="PBI89" s="0"/>
      <c r="PBJ89" s="0"/>
      <c r="PBK89" s="0"/>
      <c r="PBL89" s="0"/>
      <c r="PBM89" s="0"/>
      <c r="PBN89" s="0"/>
      <c r="PBO89" s="0"/>
      <c r="PBP89" s="0"/>
      <c r="PBQ89" s="0"/>
      <c r="PBR89" s="0"/>
      <c r="PBS89" s="0"/>
      <c r="PBT89" s="0"/>
      <c r="PBU89" s="0"/>
      <c r="PBV89" s="0"/>
      <c r="PBW89" s="0"/>
      <c r="PBX89" s="0"/>
      <c r="PBY89" s="0"/>
      <c r="PBZ89" s="0"/>
      <c r="PCA89" s="0"/>
      <c r="PCB89" s="0"/>
      <c r="PCC89" s="0"/>
      <c r="PCD89" s="0"/>
      <c r="PCE89" s="0"/>
      <c r="PCF89" s="0"/>
      <c r="PCG89" s="0"/>
      <c r="PCH89" s="0"/>
      <c r="PCI89" s="0"/>
      <c r="PCJ89" s="0"/>
      <c r="PCK89" s="0"/>
      <c r="PCL89" s="0"/>
      <c r="PCM89" s="0"/>
      <c r="PCN89" s="0"/>
      <c r="PCO89" s="0"/>
      <c r="PCP89" s="0"/>
      <c r="PCQ89" s="0"/>
      <c r="PCR89" s="0"/>
      <c r="PCS89" s="0"/>
      <c r="PCT89" s="0"/>
      <c r="PCU89" s="0"/>
      <c r="PCV89" s="0"/>
      <c r="PCW89" s="0"/>
      <c r="PCX89" s="0"/>
      <c r="PCY89" s="0"/>
      <c r="PCZ89" s="0"/>
      <c r="PDA89" s="0"/>
      <c r="PDB89" s="0"/>
      <c r="PDC89" s="0"/>
      <c r="PDD89" s="0"/>
      <c r="PDE89" s="0"/>
      <c r="PDF89" s="0"/>
      <c r="PDG89" s="0"/>
      <c r="PDH89" s="0"/>
      <c r="PDI89" s="0"/>
      <c r="PDJ89" s="0"/>
      <c r="PDK89" s="0"/>
      <c r="PDL89" s="0"/>
      <c r="PDM89" s="0"/>
      <c r="PDN89" s="0"/>
      <c r="PDO89" s="0"/>
      <c r="PDP89" s="0"/>
      <c r="PDQ89" s="0"/>
      <c r="PDR89" s="0"/>
      <c r="PDS89" s="0"/>
      <c r="PDT89" s="0"/>
      <c r="PDU89" s="0"/>
      <c r="PDV89" s="0"/>
      <c r="PDW89" s="0"/>
      <c r="PDX89" s="0"/>
      <c r="PDY89" s="0"/>
      <c r="PDZ89" s="0"/>
      <c r="PEA89" s="0"/>
      <c r="PEB89" s="0"/>
      <c r="PEC89" s="0"/>
      <c r="PED89" s="0"/>
      <c r="PEE89" s="0"/>
      <c r="PEF89" s="0"/>
      <c r="PEG89" s="0"/>
      <c r="PEH89" s="0"/>
      <c r="PEI89" s="0"/>
      <c r="PEJ89" s="0"/>
      <c r="PEK89" s="0"/>
      <c r="PEL89" s="0"/>
      <c r="PEM89" s="0"/>
      <c r="PEN89" s="0"/>
      <c r="PEO89" s="0"/>
      <c r="PEP89" s="0"/>
      <c r="PEQ89" s="0"/>
      <c r="PER89" s="0"/>
      <c r="PES89" s="0"/>
      <c r="PET89" s="0"/>
      <c r="PEU89" s="0"/>
      <c r="PEV89" s="0"/>
      <c r="PEW89" s="0"/>
      <c r="PEX89" s="0"/>
      <c r="PEY89" s="0"/>
      <c r="PEZ89" s="0"/>
      <c r="PFA89" s="0"/>
      <c r="PFB89" s="0"/>
      <c r="PFC89" s="0"/>
      <c r="PFD89" s="0"/>
      <c r="PFE89" s="0"/>
      <c r="PFF89" s="0"/>
      <c r="PFG89" s="0"/>
      <c r="PFH89" s="0"/>
      <c r="PFI89" s="0"/>
      <c r="PFJ89" s="0"/>
      <c r="PFK89" s="0"/>
      <c r="PFL89" s="0"/>
      <c r="PFM89" s="0"/>
      <c r="PFN89" s="0"/>
      <c r="PFO89" s="0"/>
      <c r="PFP89" s="0"/>
      <c r="PFQ89" s="0"/>
      <c r="PFR89" s="0"/>
      <c r="PFS89" s="0"/>
      <c r="PFT89" s="0"/>
      <c r="PFU89" s="0"/>
      <c r="PFV89" s="0"/>
      <c r="PFW89" s="0"/>
      <c r="PFX89" s="0"/>
      <c r="PFY89" s="0"/>
      <c r="PFZ89" s="0"/>
      <c r="PGA89" s="0"/>
      <c r="PGB89" s="0"/>
      <c r="PGC89" s="0"/>
      <c r="PGD89" s="0"/>
      <c r="PGE89" s="0"/>
      <c r="PGF89" s="0"/>
      <c r="PGG89" s="0"/>
      <c r="PGH89" s="0"/>
      <c r="PGI89" s="0"/>
      <c r="PGJ89" s="0"/>
      <c r="PGK89" s="0"/>
      <c r="PGL89" s="0"/>
      <c r="PGM89" s="0"/>
      <c r="PGN89" s="0"/>
      <c r="PGO89" s="0"/>
      <c r="PGP89" s="0"/>
      <c r="PGQ89" s="0"/>
      <c r="PGR89" s="0"/>
      <c r="PGS89" s="0"/>
      <c r="PGT89" s="0"/>
      <c r="PGU89" s="0"/>
      <c r="PGV89" s="0"/>
      <c r="PGW89" s="0"/>
      <c r="PGX89" s="0"/>
      <c r="PGY89" s="0"/>
      <c r="PGZ89" s="0"/>
      <c r="PHA89" s="0"/>
      <c r="PHB89" s="0"/>
      <c r="PHC89" s="0"/>
      <c r="PHD89" s="0"/>
      <c r="PHE89" s="0"/>
      <c r="PHF89" s="0"/>
      <c r="PHG89" s="0"/>
      <c r="PHH89" s="0"/>
      <c r="PHI89" s="0"/>
      <c r="PHJ89" s="0"/>
      <c r="PHK89" s="0"/>
      <c r="PHL89" s="0"/>
      <c r="PHM89" s="0"/>
      <c r="PHN89" s="0"/>
      <c r="PHO89" s="0"/>
      <c r="PHP89" s="0"/>
      <c r="PHQ89" s="0"/>
      <c r="PHR89" s="0"/>
      <c r="PHS89" s="0"/>
      <c r="PHT89" s="0"/>
      <c r="PHU89" s="0"/>
      <c r="PHV89" s="0"/>
      <c r="PHW89" s="0"/>
      <c r="PHX89" s="0"/>
      <c r="PHY89" s="0"/>
      <c r="PHZ89" s="0"/>
      <c r="PIA89" s="0"/>
      <c r="PIB89" s="0"/>
      <c r="PIC89" s="0"/>
      <c r="PID89" s="0"/>
      <c r="PIE89" s="0"/>
      <c r="PIF89" s="0"/>
      <c r="PIG89" s="0"/>
      <c r="PIH89" s="0"/>
      <c r="PII89" s="0"/>
      <c r="PIJ89" s="0"/>
      <c r="PIK89" s="0"/>
      <c r="PIL89" s="0"/>
      <c r="PIM89" s="0"/>
      <c r="PIN89" s="0"/>
      <c r="PIO89" s="0"/>
      <c r="PIP89" s="0"/>
      <c r="PIQ89" s="0"/>
      <c r="PIR89" s="0"/>
      <c r="PIS89" s="0"/>
      <c r="PIT89" s="0"/>
      <c r="PIU89" s="0"/>
      <c r="PIV89" s="0"/>
      <c r="PIW89" s="0"/>
      <c r="PIX89" s="0"/>
      <c r="PIY89" s="0"/>
      <c r="PIZ89" s="0"/>
      <c r="PJA89" s="0"/>
      <c r="PJB89" s="0"/>
      <c r="PJC89" s="0"/>
      <c r="PJD89" s="0"/>
      <c r="PJE89" s="0"/>
      <c r="PJF89" s="0"/>
      <c r="PJG89" s="0"/>
      <c r="PJH89" s="0"/>
      <c r="PJI89" s="0"/>
      <c r="PJJ89" s="0"/>
      <c r="PJK89" s="0"/>
      <c r="PJL89" s="0"/>
      <c r="PJM89" s="0"/>
      <c r="PJN89" s="0"/>
      <c r="PJO89" s="0"/>
      <c r="PJP89" s="0"/>
      <c r="PJQ89" s="0"/>
      <c r="PJR89" s="0"/>
      <c r="PJS89" s="0"/>
      <c r="PJT89" s="0"/>
      <c r="PJU89" s="0"/>
      <c r="PJV89" s="0"/>
      <c r="PJW89" s="0"/>
      <c r="PJX89" s="0"/>
      <c r="PJY89" s="0"/>
      <c r="PJZ89" s="0"/>
      <c r="PKA89" s="0"/>
      <c r="PKB89" s="0"/>
      <c r="PKC89" s="0"/>
      <c r="PKD89" s="0"/>
      <c r="PKE89" s="0"/>
      <c r="PKF89" s="0"/>
      <c r="PKG89" s="0"/>
      <c r="PKH89" s="0"/>
      <c r="PKI89" s="0"/>
      <c r="PKJ89" s="0"/>
      <c r="PKK89" s="0"/>
      <c r="PKL89" s="0"/>
      <c r="PKM89" s="0"/>
      <c r="PKN89" s="0"/>
      <c r="PKO89" s="0"/>
      <c r="PKP89" s="0"/>
      <c r="PKQ89" s="0"/>
      <c r="PKR89" s="0"/>
      <c r="PKS89" s="0"/>
      <c r="PKT89" s="0"/>
      <c r="PKU89" s="0"/>
      <c r="PKV89" s="0"/>
      <c r="PKW89" s="0"/>
      <c r="PKX89" s="0"/>
      <c r="PKY89" s="0"/>
      <c r="PKZ89" s="0"/>
      <c r="PLA89" s="0"/>
      <c r="PLB89" s="0"/>
      <c r="PLC89" s="0"/>
      <c r="PLD89" s="0"/>
      <c r="PLE89" s="0"/>
      <c r="PLF89" s="0"/>
      <c r="PLG89" s="0"/>
      <c r="PLH89" s="0"/>
      <c r="PLI89" s="0"/>
      <c r="PLJ89" s="0"/>
      <c r="PLK89" s="0"/>
      <c r="PLL89" s="0"/>
      <c r="PLM89" s="0"/>
      <c r="PLN89" s="0"/>
      <c r="PLO89" s="0"/>
      <c r="PLP89" s="0"/>
      <c r="PLQ89" s="0"/>
      <c r="PLR89" s="0"/>
      <c r="PLS89" s="0"/>
      <c r="PLT89" s="0"/>
      <c r="PLU89" s="0"/>
      <c r="PLV89" s="0"/>
      <c r="PLW89" s="0"/>
      <c r="PLX89" s="0"/>
      <c r="PLY89" s="0"/>
      <c r="PLZ89" s="0"/>
      <c r="PMA89" s="0"/>
      <c r="PMB89" s="0"/>
      <c r="PMC89" s="0"/>
      <c r="PMD89" s="0"/>
      <c r="PME89" s="0"/>
      <c r="PMF89" s="0"/>
      <c r="PMG89" s="0"/>
      <c r="PMH89" s="0"/>
      <c r="PMI89" s="0"/>
      <c r="PMJ89" s="0"/>
      <c r="PMK89" s="0"/>
      <c r="PML89" s="0"/>
      <c r="PMM89" s="0"/>
      <c r="PMN89" s="0"/>
      <c r="PMO89" s="0"/>
      <c r="PMP89" s="0"/>
      <c r="PMQ89" s="0"/>
      <c r="PMR89" s="0"/>
      <c r="PMS89" s="0"/>
      <c r="PMT89" s="0"/>
      <c r="PMU89" s="0"/>
      <c r="PMV89" s="0"/>
      <c r="PMW89" s="0"/>
      <c r="PMX89" s="0"/>
      <c r="PMY89" s="0"/>
      <c r="PMZ89" s="0"/>
      <c r="PNA89" s="0"/>
      <c r="PNB89" s="0"/>
      <c r="PNC89" s="0"/>
      <c r="PND89" s="0"/>
      <c r="PNE89" s="0"/>
      <c r="PNF89" s="0"/>
      <c r="PNG89" s="0"/>
      <c r="PNH89" s="0"/>
      <c r="PNI89" s="0"/>
      <c r="PNJ89" s="0"/>
      <c r="PNK89" s="0"/>
      <c r="PNL89" s="0"/>
      <c r="PNM89" s="0"/>
      <c r="PNN89" s="0"/>
      <c r="PNO89" s="0"/>
      <c r="PNP89" s="0"/>
      <c r="PNQ89" s="0"/>
      <c r="PNR89" s="0"/>
      <c r="PNS89" s="0"/>
      <c r="PNT89" s="0"/>
      <c r="PNU89" s="0"/>
      <c r="PNV89" s="0"/>
      <c r="PNW89" s="0"/>
      <c r="PNX89" s="0"/>
      <c r="PNY89" s="0"/>
      <c r="PNZ89" s="0"/>
      <c r="POA89" s="0"/>
      <c r="POB89" s="0"/>
      <c r="POC89" s="0"/>
      <c r="POD89" s="0"/>
      <c r="POE89" s="0"/>
      <c r="POF89" s="0"/>
      <c r="POG89" s="0"/>
      <c r="POH89" s="0"/>
      <c r="POI89" s="0"/>
      <c r="POJ89" s="0"/>
      <c r="POK89" s="0"/>
      <c r="POL89" s="0"/>
      <c r="POM89" s="0"/>
      <c r="PON89" s="0"/>
      <c r="POO89" s="0"/>
      <c r="POP89" s="0"/>
      <c r="POQ89" s="0"/>
      <c r="POR89" s="0"/>
      <c r="POS89" s="0"/>
      <c r="POT89" s="0"/>
      <c r="POU89" s="0"/>
      <c r="POV89" s="0"/>
      <c r="POW89" s="0"/>
      <c r="POX89" s="0"/>
      <c r="POY89" s="0"/>
      <c r="POZ89" s="0"/>
      <c r="PPA89" s="0"/>
      <c r="PPB89" s="0"/>
      <c r="PPC89" s="0"/>
      <c r="PPD89" s="0"/>
      <c r="PPE89" s="0"/>
      <c r="PPF89" s="0"/>
      <c r="PPG89" s="0"/>
      <c r="PPH89" s="0"/>
      <c r="PPI89" s="0"/>
      <c r="PPJ89" s="0"/>
      <c r="PPK89" s="0"/>
      <c r="PPL89" s="0"/>
      <c r="PPM89" s="0"/>
      <c r="PPN89" s="0"/>
      <c r="PPO89" s="0"/>
      <c r="PPP89" s="0"/>
      <c r="PPQ89" s="0"/>
      <c r="PPR89" s="0"/>
      <c r="PPS89" s="0"/>
      <c r="PPT89" s="0"/>
      <c r="PPU89" s="0"/>
      <c r="PPV89" s="0"/>
      <c r="PPW89" s="0"/>
      <c r="PPX89" s="0"/>
      <c r="PPY89" s="0"/>
      <c r="PPZ89" s="0"/>
      <c r="PQA89" s="0"/>
      <c r="PQB89" s="0"/>
      <c r="PQC89" s="0"/>
      <c r="PQD89" s="0"/>
      <c r="PQE89" s="0"/>
      <c r="PQF89" s="0"/>
      <c r="PQG89" s="0"/>
      <c r="PQH89" s="0"/>
      <c r="PQI89" s="0"/>
      <c r="PQJ89" s="0"/>
      <c r="PQK89" s="0"/>
      <c r="PQL89" s="0"/>
      <c r="PQM89" s="0"/>
      <c r="PQN89" s="0"/>
      <c r="PQO89" s="0"/>
      <c r="PQP89" s="0"/>
      <c r="PQQ89" s="0"/>
      <c r="PQR89" s="0"/>
      <c r="PQS89" s="0"/>
      <c r="PQT89" s="0"/>
      <c r="PQU89" s="0"/>
      <c r="PQV89" s="0"/>
      <c r="PQW89" s="0"/>
      <c r="PQX89" s="0"/>
      <c r="PQY89" s="0"/>
      <c r="PQZ89" s="0"/>
      <c r="PRA89" s="0"/>
      <c r="PRB89" s="0"/>
      <c r="PRC89" s="0"/>
      <c r="PRD89" s="0"/>
      <c r="PRE89" s="0"/>
      <c r="PRF89" s="0"/>
      <c r="PRG89" s="0"/>
      <c r="PRH89" s="0"/>
      <c r="PRI89" s="0"/>
      <c r="PRJ89" s="0"/>
      <c r="PRK89" s="0"/>
      <c r="PRL89" s="0"/>
      <c r="PRM89" s="0"/>
      <c r="PRN89" s="0"/>
      <c r="PRO89" s="0"/>
      <c r="PRP89" s="0"/>
      <c r="PRQ89" s="0"/>
      <c r="PRR89" s="0"/>
      <c r="PRS89" s="0"/>
      <c r="PRT89" s="0"/>
      <c r="PRU89" s="0"/>
      <c r="PRV89" s="0"/>
      <c r="PRW89" s="0"/>
      <c r="PRX89" s="0"/>
      <c r="PRY89" s="0"/>
      <c r="PRZ89" s="0"/>
      <c r="PSA89" s="0"/>
      <c r="PSB89" s="0"/>
      <c r="PSC89" s="0"/>
      <c r="PSD89" s="0"/>
      <c r="PSE89" s="0"/>
      <c r="PSF89" s="0"/>
      <c r="PSG89" s="0"/>
      <c r="PSH89" s="0"/>
      <c r="PSI89" s="0"/>
      <c r="PSJ89" s="0"/>
      <c r="PSK89" s="0"/>
      <c r="PSL89" s="0"/>
      <c r="PSM89" s="0"/>
      <c r="PSN89" s="0"/>
      <c r="PSO89" s="0"/>
      <c r="PSP89" s="0"/>
      <c r="PSQ89" s="0"/>
      <c r="PSR89" s="0"/>
      <c r="PSS89" s="0"/>
      <c r="PST89" s="0"/>
      <c r="PSU89" s="0"/>
      <c r="PSV89" s="0"/>
      <c r="PSW89" s="0"/>
      <c r="PSX89" s="0"/>
      <c r="PSY89" s="0"/>
      <c r="PSZ89" s="0"/>
      <c r="PTA89" s="0"/>
      <c r="PTB89" s="0"/>
      <c r="PTC89" s="0"/>
      <c r="PTD89" s="0"/>
      <c r="PTE89" s="0"/>
      <c r="PTF89" s="0"/>
      <c r="PTG89" s="0"/>
      <c r="PTH89" s="0"/>
      <c r="PTI89" s="0"/>
      <c r="PTJ89" s="0"/>
      <c r="PTK89" s="0"/>
      <c r="PTL89" s="0"/>
      <c r="PTM89" s="0"/>
      <c r="PTN89" s="0"/>
      <c r="PTO89" s="0"/>
      <c r="PTP89" s="0"/>
      <c r="PTQ89" s="0"/>
      <c r="PTR89" s="0"/>
      <c r="PTS89" s="0"/>
      <c r="PTT89" s="0"/>
      <c r="PTU89" s="0"/>
      <c r="PTV89" s="0"/>
      <c r="PTW89" s="0"/>
      <c r="PTX89" s="0"/>
      <c r="PTY89" s="0"/>
      <c r="PTZ89" s="0"/>
      <c r="PUA89" s="0"/>
      <c r="PUB89" s="0"/>
      <c r="PUC89" s="0"/>
      <c r="PUD89" s="0"/>
      <c r="PUE89" s="0"/>
      <c r="PUF89" s="0"/>
      <c r="PUG89" s="0"/>
      <c r="PUH89" s="0"/>
      <c r="PUI89" s="0"/>
      <c r="PUJ89" s="0"/>
      <c r="PUK89" s="0"/>
      <c r="PUL89" s="0"/>
      <c r="PUM89" s="0"/>
      <c r="PUN89" s="0"/>
      <c r="PUO89" s="0"/>
      <c r="PUP89" s="0"/>
      <c r="PUQ89" s="0"/>
      <c r="PUR89" s="0"/>
      <c r="PUS89" s="0"/>
      <c r="PUT89" s="0"/>
      <c r="PUU89" s="0"/>
      <c r="PUV89" s="0"/>
      <c r="PUW89" s="0"/>
      <c r="PUX89" s="0"/>
      <c r="PUY89" s="0"/>
      <c r="PUZ89" s="0"/>
      <c r="PVA89" s="0"/>
      <c r="PVB89" s="0"/>
      <c r="PVC89" s="0"/>
      <c r="PVD89" s="0"/>
      <c r="PVE89" s="0"/>
      <c r="PVF89" s="0"/>
      <c r="PVG89" s="0"/>
      <c r="PVH89" s="0"/>
      <c r="PVI89" s="0"/>
      <c r="PVJ89" s="0"/>
      <c r="PVK89" s="0"/>
      <c r="PVL89" s="0"/>
      <c r="PVM89" s="0"/>
      <c r="PVN89" s="0"/>
      <c r="PVO89" s="0"/>
      <c r="PVP89" s="0"/>
      <c r="PVQ89" s="0"/>
      <c r="PVR89" s="0"/>
      <c r="PVS89" s="0"/>
      <c r="PVT89" s="0"/>
      <c r="PVU89" s="0"/>
      <c r="PVV89" s="0"/>
      <c r="PVW89" s="0"/>
      <c r="PVX89" s="0"/>
      <c r="PVY89" s="0"/>
      <c r="PVZ89" s="0"/>
      <c r="PWA89" s="0"/>
      <c r="PWB89" s="0"/>
      <c r="PWC89" s="0"/>
      <c r="PWD89" s="0"/>
      <c r="PWE89" s="0"/>
      <c r="PWF89" s="0"/>
      <c r="PWG89" s="0"/>
      <c r="PWH89" s="0"/>
      <c r="PWI89" s="0"/>
      <c r="PWJ89" s="0"/>
      <c r="PWK89" s="0"/>
      <c r="PWL89" s="0"/>
      <c r="PWM89" s="0"/>
      <c r="PWN89" s="0"/>
      <c r="PWO89" s="0"/>
      <c r="PWP89" s="0"/>
      <c r="PWQ89" s="0"/>
      <c r="PWR89" s="0"/>
      <c r="PWS89" s="0"/>
      <c r="PWT89" s="0"/>
      <c r="PWU89" s="0"/>
      <c r="PWV89" s="0"/>
      <c r="PWW89" s="0"/>
      <c r="PWX89" s="0"/>
      <c r="PWY89" s="0"/>
      <c r="PWZ89" s="0"/>
      <c r="PXA89" s="0"/>
      <c r="PXB89" s="0"/>
      <c r="PXC89" s="0"/>
      <c r="PXD89" s="0"/>
      <c r="PXE89" s="0"/>
      <c r="PXF89" s="0"/>
      <c r="PXG89" s="0"/>
      <c r="PXH89" s="0"/>
      <c r="PXI89" s="0"/>
      <c r="PXJ89" s="0"/>
      <c r="PXK89" s="0"/>
      <c r="PXL89" s="0"/>
      <c r="PXM89" s="0"/>
      <c r="PXN89" s="0"/>
      <c r="PXO89" s="0"/>
      <c r="PXP89" s="0"/>
      <c r="PXQ89" s="0"/>
      <c r="PXR89" s="0"/>
      <c r="PXS89" s="0"/>
      <c r="PXT89" s="0"/>
      <c r="PXU89" s="0"/>
      <c r="PXV89" s="0"/>
      <c r="PXW89" s="0"/>
      <c r="PXX89" s="0"/>
      <c r="PXY89" s="0"/>
      <c r="PXZ89" s="0"/>
      <c r="PYA89" s="0"/>
      <c r="PYB89" s="0"/>
      <c r="PYC89" s="0"/>
      <c r="PYD89" s="0"/>
      <c r="PYE89" s="0"/>
      <c r="PYF89" s="0"/>
      <c r="PYG89" s="0"/>
      <c r="PYH89" s="0"/>
      <c r="PYI89" s="0"/>
      <c r="PYJ89" s="0"/>
      <c r="PYK89" s="0"/>
      <c r="PYL89" s="0"/>
      <c r="PYM89" s="0"/>
      <c r="PYN89" s="0"/>
      <c r="PYO89" s="0"/>
      <c r="PYP89" s="0"/>
      <c r="PYQ89" s="0"/>
      <c r="PYR89" s="0"/>
      <c r="PYS89" s="0"/>
      <c r="PYT89" s="0"/>
      <c r="PYU89" s="0"/>
      <c r="PYV89" s="0"/>
      <c r="PYW89" s="0"/>
      <c r="PYX89" s="0"/>
      <c r="PYY89" s="0"/>
      <c r="PYZ89" s="0"/>
      <c r="PZA89" s="0"/>
      <c r="PZB89" s="0"/>
      <c r="PZC89" s="0"/>
      <c r="PZD89" s="0"/>
      <c r="PZE89" s="0"/>
      <c r="PZF89" s="0"/>
      <c r="PZG89" s="0"/>
      <c r="PZH89" s="0"/>
      <c r="PZI89" s="0"/>
      <c r="PZJ89" s="0"/>
      <c r="PZK89" s="0"/>
      <c r="PZL89" s="0"/>
      <c r="PZM89" s="0"/>
      <c r="PZN89" s="0"/>
      <c r="PZO89" s="0"/>
      <c r="PZP89" s="0"/>
      <c r="PZQ89" s="0"/>
      <c r="PZR89" s="0"/>
      <c r="PZS89" s="0"/>
      <c r="PZT89" s="0"/>
      <c r="PZU89" s="0"/>
      <c r="PZV89" s="0"/>
      <c r="PZW89" s="0"/>
      <c r="PZX89" s="0"/>
      <c r="PZY89" s="0"/>
      <c r="PZZ89" s="0"/>
      <c r="QAA89" s="0"/>
      <c r="QAB89" s="0"/>
      <c r="QAC89" s="0"/>
      <c r="QAD89" s="0"/>
      <c r="QAE89" s="0"/>
      <c r="QAF89" s="0"/>
      <c r="QAG89" s="0"/>
      <c r="QAH89" s="0"/>
      <c r="QAI89" s="0"/>
      <c r="QAJ89" s="0"/>
      <c r="QAK89" s="0"/>
      <c r="QAL89" s="0"/>
      <c r="QAM89" s="0"/>
      <c r="QAN89" s="0"/>
      <c r="QAO89" s="0"/>
      <c r="QAP89" s="0"/>
      <c r="QAQ89" s="0"/>
      <c r="QAR89" s="0"/>
      <c r="QAS89" s="0"/>
      <c r="QAT89" s="0"/>
      <c r="QAU89" s="0"/>
      <c r="QAV89" s="0"/>
      <c r="QAW89" s="0"/>
      <c r="QAX89" s="0"/>
      <c r="QAY89" s="0"/>
      <c r="QAZ89" s="0"/>
      <c r="QBA89" s="0"/>
      <c r="QBB89" s="0"/>
      <c r="QBC89" s="0"/>
      <c r="QBD89" s="0"/>
      <c r="QBE89" s="0"/>
      <c r="QBF89" s="0"/>
      <c r="QBG89" s="0"/>
      <c r="QBH89" s="0"/>
      <c r="QBI89" s="0"/>
      <c r="QBJ89" s="0"/>
      <c r="QBK89" s="0"/>
      <c r="QBL89" s="0"/>
      <c r="QBM89" s="0"/>
      <c r="QBN89" s="0"/>
      <c r="QBO89" s="0"/>
      <c r="QBP89" s="0"/>
      <c r="QBQ89" s="0"/>
      <c r="QBR89" s="0"/>
      <c r="QBS89" s="0"/>
      <c r="QBT89" s="0"/>
      <c r="QBU89" s="0"/>
      <c r="QBV89" s="0"/>
      <c r="QBW89" s="0"/>
      <c r="QBX89" s="0"/>
      <c r="QBY89" s="0"/>
      <c r="QBZ89" s="0"/>
      <c r="QCA89" s="0"/>
      <c r="QCB89" s="0"/>
      <c r="QCC89" s="0"/>
      <c r="QCD89" s="0"/>
      <c r="QCE89" s="0"/>
      <c r="QCF89" s="0"/>
      <c r="QCG89" s="0"/>
      <c r="QCH89" s="0"/>
      <c r="QCI89" s="0"/>
      <c r="QCJ89" s="0"/>
      <c r="QCK89" s="0"/>
      <c r="QCL89" s="0"/>
      <c r="QCM89" s="0"/>
      <c r="QCN89" s="0"/>
      <c r="QCO89" s="0"/>
      <c r="QCP89" s="0"/>
      <c r="QCQ89" s="0"/>
      <c r="QCR89" s="0"/>
      <c r="QCS89" s="0"/>
      <c r="QCT89" s="0"/>
      <c r="QCU89" s="0"/>
      <c r="QCV89" s="0"/>
      <c r="QCW89" s="0"/>
      <c r="QCX89" s="0"/>
      <c r="QCY89" s="0"/>
      <c r="QCZ89" s="0"/>
      <c r="QDA89" s="0"/>
      <c r="QDB89" s="0"/>
      <c r="QDC89" s="0"/>
      <c r="QDD89" s="0"/>
      <c r="QDE89" s="0"/>
      <c r="QDF89" s="0"/>
      <c r="QDG89" s="0"/>
      <c r="QDH89" s="0"/>
      <c r="QDI89" s="0"/>
      <c r="QDJ89" s="0"/>
      <c r="QDK89" s="0"/>
      <c r="QDL89" s="0"/>
      <c r="QDM89" s="0"/>
      <c r="QDN89" s="0"/>
      <c r="QDO89" s="0"/>
      <c r="QDP89" s="0"/>
      <c r="QDQ89" s="0"/>
      <c r="QDR89" s="0"/>
      <c r="QDS89" s="0"/>
      <c r="QDT89" s="0"/>
      <c r="QDU89" s="0"/>
      <c r="QDV89" s="0"/>
      <c r="QDW89" s="0"/>
      <c r="QDX89" s="0"/>
      <c r="QDY89" s="0"/>
      <c r="QDZ89" s="0"/>
      <c r="QEA89" s="0"/>
      <c r="QEB89" s="0"/>
      <c r="QEC89" s="0"/>
      <c r="QED89" s="0"/>
      <c r="QEE89" s="0"/>
      <c r="QEF89" s="0"/>
      <c r="QEG89" s="0"/>
      <c r="QEH89" s="0"/>
      <c r="QEI89" s="0"/>
      <c r="QEJ89" s="0"/>
      <c r="QEK89" s="0"/>
      <c r="QEL89" s="0"/>
      <c r="QEM89" s="0"/>
      <c r="QEN89" s="0"/>
      <c r="QEO89" s="0"/>
      <c r="QEP89" s="0"/>
      <c r="QEQ89" s="0"/>
      <c r="QER89" s="0"/>
      <c r="QES89" s="0"/>
      <c r="QET89" s="0"/>
      <c r="QEU89" s="0"/>
      <c r="QEV89" s="0"/>
      <c r="QEW89" s="0"/>
      <c r="QEX89" s="0"/>
      <c r="QEY89" s="0"/>
      <c r="QEZ89" s="0"/>
      <c r="QFA89" s="0"/>
      <c r="QFB89" s="0"/>
      <c r="QFC89" s="0"/>
      <c r="QFD89" s="0"/>
      <c r="QFE89" s="0"/>
      <c r="QFF89" s="0"/>
      <c r="QFG89" s="0"/>
      <c r="QFH89" s="0"/>
      <c r="QFI89" s="0"/>
      <c r="QFJ89" s="0"/>
      <c r="QFK89" s="0"/>
      <c r="QFL89" s="0"/>
      <c r="QFM89" s="0"/>
      <c r="QFN89" s="0"/>
      <c r="QFO89" s="0"/>
      <c r="QFP89" s="0"/>
      <c r="QFQ89" s="0"/>
      <c r="QFR89" s="0"/>
      <c r="QFS89" s="0"/>
      <c r="QFT89" s="0"/>
      <c r="QFU89" s="0"/>
      <c r="QFV89" s="0"/>
      <c r="QFW89" s="0"/>
      <c r="QFX89" s="0"/>
      <c r="QFY89" s="0"/>
      <c r="QFZ89" s="0"/>
      <c r="QGA89" s="0"/>
      <c r="QGB89" s="0"/>
      <c r="QGC89" s="0"/>
      <c r="QGD89" s="0"/>
      <c r="QGE89" s="0"/>
      <c r="QGF89" s="0"/>
      <c r="QGG89" s="0"/>
      <c r="QGH89" s="0"/>
      <c r="QGI89" s="0"/>
      <c r="QGJ89" s="0"/>
      <c r="QGK89" s="0"/>
      <c r="QGL89" s="0"/>
      <c r="QGM89" s="0"/>
      <c r="QGN89" s="0"/>
      <c r="QGO89" s="0"/>
      <c r="QGP89" s="0"/>
      <c r="QGQ89" s="0"/>
      <c r="QGR89" s="0"/>
      <c r="QGS89" s="0"/>
      <c r="QGT89" s="0"/>
      <c r="QGU89" s="0"/>
      <c r="QGV89" s="0"/>
      <c r="QGW89" s="0"/>
      <c r="QGX89" s="0"/>
      <c r="QGY89" s="0"/>
      <c r="QGZ89" s="0"/>
      <c r="QHA89" s="0"/>
      <c r="QHB89" s="0"/>
      <c r="QHC89" s="0"/>
      <c r="QHD89" s="0"/>
      <c r="QHE89" s="0"/>
      <c r="QHF89" s="0"/>
      <c r="QHG89" s="0"/>
      <c r="QHH89" s="0"/>
      <c r="QHI89" s="0"/>
      <c r="QHJ89" s="0"/>
      <c r="QHK89" s="0"/>
      <c r="QHL89" s="0"/>
      <c r="QHM89" s="0"/>
      <c r="QHN89" s="0"/>
      <c r="QHO89" s="0"/>
      <c r="QHP89" s="0"/>
      <c r="QHQ89" s="0"/>
      <c r="QHR89" s="0"/>
      <c r="QHS89" s="0"/>
      <c r="QHT89" s="0"/>
      <c r="QHU89" s="0"/>
      <c r="QHV89" s="0"/>
      <c r="QHW89" s="0"/>
      <c r="QHX89" s="0"/>
      <c r="QHY89" s="0"/>
      <c r="QHZ89" s="0"/>
      <c r="QIA89" s="0"/>
      <c r="QIB89" s="0"/>
      <c r="QIC89" s="0"/>
      <c r="QID89" s="0"/>
      <c r="QIE89" s="0"/>
      <c r="QIF89" s="0"/>
      <c r="QIG89" s="0"/>
      <c r="QIH89" s="0"/>
      <c r="QII89" s="0"/>
      <c r="QIJ89" s="0"/>
      <c r="QIK89" s="0"/>
      <c r="QIL89" s="0"/>
      <c r="QIM89" s="0"/>
      <c r="QIN89" s="0"/>
      <c r="QIO89" s="0"/>
      <c r="QIP89" s="0"/>
      <c r="QIQ89" s="0"/>
      <c r="QIR89" s="0"/>
      <c r="QIS89" s="0"/>
      <c r="QIT89" s="0"/>
      <c r="QIU89" s="0"/>
      <c r="QIV89" s="0"/>
      <c r="QIW89" s="0"/>
      <c r="QIX89" s="0"/>
      <c r="QIY89" s="0"/>
      <c r="QIZ89" s="0"/>
      <c r="QJA89" s="0"/>
      <c r="QJB89" s="0"/>
      <c r="QJC89" s="0"/>
      <c r="QJD89" s="0"/>
      <c r="QJE89" s="0"/>
      <c r="QJF89" s="0"/>
      <c r="QJG89" s="0"/>
      <c r="QJH89" s="0"/>
      <c r="QJI89" s="0"/>
      <c r="QJJ89" s="0"/>
      <c r="QJK89" s="0"/>
      <c r="QJL89" s="0"/>
      <c r="QJM89" s="0"/>
      <c r="QJN89" s="0"/>
      <c r="QJO89" s="0"/>
      <c r="QJP89" s="0"/>
      <c r="QJQ89" s="0"/>
      <c r="QJR89" s="0"/>
      <c r="QJS89" s="0"/>
      <c r="QJT89" s="0"/>
      <c r="QJU89" s="0"/>
      <c r="QJV89" s="0"/>
      <c r="QJW89" s="0"/>
      <c r="QJX89" s="0"/>
      <c r="QJY89" s="0"/>
      <c r="QJZ89" s="0"/>
      <c r="QKA89" s="0"/>
      <c r="QKB89" s="0"/>
      <c r="QKC89" s="0"/>
      <c r="QKD89" s="0"/>
      <c r="QKE89" s="0"/>
      <c r="QKF89" s="0"/>
      <c r="QKG89" s="0"/>
      <c r="QKH89" s="0"/>
      <c r="QKI89" s="0"/>
      <c r="QKJ89" s="0"/>
      <c r="QKK89" s="0"/>
      <c r="QKL89" s="0"/>
      <c r="QKM89" s="0"/>
      <c r="QKN89" s="0"/>
      <c r="QKO89" s="0"/>
      <c r="QKP89" s="0"/>
      <c r="QKQ89" s="0"/>
      <c r="QKR89" s="0"/>
      <c r="QKS89" s="0"/>
      <c r="QKT89" s="0"/>
      <c r="QKU89" s="0"/>
      <c r="QKV89" s="0"/>
      <c r="QKW89" s="0"/>
      <c r="QKX89" s="0"/>
      <c r="QKY89" s="0"/>
      <c r="QKZ89" s="0"/>
      <c r="QLA89" s="0"/>
      <c r="QLB89" s="0"/>
      <c r="QLC89" s="0"/>
      <c r="QLD89" s="0"/>
      <c r="QLE89" s="0"/>
      <c r="QLF89" s="0"/>
      <c r="QLG89" s="0"/>
      <c r="QLH89" s="0"/>
      <c r="QLI89" s="0"/>
      <c r="QLJ89" s="0"/>
      <c r="QLK89" s="0"/>
      <c r="QLL89" s="0"/>
      <c r="QLM89" s="0"/>
      <c r="QLN89" s="0"/>
      <c r="QLO89" s="0"/>
      <c r="QLP89" s="0"/>
      <c r="QLQ89" s="0"/>
      <c r="QLR89" s="0"/>
      <c r="QLS89" s="0"/>
      <c r="QLT89" s="0"/>
      <c r="QLU89" s="0"/>
      <c r="QLV89" s="0"/>
      <c r="QLW89" s="0"/>
      <c r="QLX89" s="0"/>
      <c r="QLY89" s="0"/>
      <c r="QLZ89" s="0"/>
      <c r="QMA89" s="0"/>
      <c r="QMB89" s="0"/>
      <c r="QMC89" s="0"/>
      <c r="QMD89" s="0"/>
      <c r="QME89" s="0"/>
      <c r="QMF89" s="0"/>
      <c r="QMG89" s="0"/>
      <c r="QMH89" s="0"/>
      <c r="QMI89" s="0"/>
      <c r="QMJ89" s="0"/>
      <c r="QMK89" s="0"/>
      <c r="QML89" s="0"/>
      <c r="QMM89" s="0"/>
      <c r="QMN89" s="0"/>
      <c r="QMO89" s="0"/>
      <c r="QMP89" s="0"/>
      <c r="QMQ89" s="0"/>
      <c r="QMR89" s="0"/>
      <c r="QMS89" s="0"/>
      <c r="QMT89" s="0"/>
      <c r="QMU89" s="0"/>
      <c r="QMV89" s="0"/>
      <c r="QMW89" s="0"/>
      <c r="QMX89" s="0"/>
      <c r="QMY89" s="0"/>
      <c r="QMZ89" s="0"/>
      <c r="QNA89" s="0"/>
      <c r="QNB89" s="0"/>
      <c r="QNC89" s="0"/>
      <c r="QND89" s="0"/>
      <c r="QNE89" s="0"/>
      <c r="QNF89" s="0"/>
      <c r="QNG89" s="0"/>
      <c r="QNH89" s="0"/>
      <c r="QNI89" s="0"/>
      <c r="QNJ89" s="0"/>
      <c r="QNK89" s="0"/>
      <c r="QNL89" s="0"/>
      <c r="QNM89" s="0"/>
      <c r="QNN89" s="0"/>
      <c r="QNO89" s="0"/>
      <c r="QNP89" s="0"/>
      <c r="QNQ89" s="0"/>
      <c r="QNR89" s="0"/>
      <c r="QNS89" s="0"/>
      <c r="QNT89" s="0"/>
      <c r="QNU89" s="0"/>
      <c r="QNV89" s="0"/>
      <c r="QNW89" s="0"/>
      <c r="QNX89" s="0"/>
      <c r="QNY89" s="0"/>
      <c r="QNZ89" s="0"/>
      <c r="QOA89" s="0"/>
      <c r="QOB89" s="0"/>
      <c r="QOC89" s="0"/>
      <c r="QOD89" s="0"/>
      <c r="QOE89" s="0"/>
      <c r="QOF89" s="0"/>
      <c r="QOG89" s="0"/>
      <c r="QOH89" s="0"/>
      <c r="QOI89" s="0"/>
      <c r="QOJ89" s="0"/>
      <c r="QOK89" s="0"/>
      <c r="QOL89" s="0"/>
      <c r="QOM89" s="0"/>
      <c r="QON89" s="0"/>
      <c r="QOO89" s="0"/>
      <c r="QOP89" s="0"/>
      <c r="QOQ89" s="0"/>
      <c r="QOR89" s="0"/>
      <c r="QOS89" s="0"/>
      <c r="QOT89" s="0"/>
      <c r="QOU89" s="0"/>
      <c r="QOV89" s="0"/>
      <c r="QOW89" s="0"/>
      <c r="QOX89" s="0"/>
      <c r="QOY89" s="0"/>
      <c r="QOZ89" s="0"/>
      <c r="QPA89" s="0"/>
      <c r="QPB89" s="0"/>
      <c r="QPC89" s="0"/>
      <c r="QPD89" s="0"/>
      <c r="QPE89" s="0"/>
      <c r="QPF89" s="0"/>
      <c r="QPG89" s="0"/>
      <c r="QPH89" s="0"/>
      <c r="QPI89" s="0"/>
      <c r="QPJ89" s="0"/>
      <c r="QPK89" s="0"/>
      <c r="QPL89" s="0"/>
      <c r="QPM89" s="0"/>
      <c r="QPN89" s="0"/>
      <c r="QPO89" s="0"/>
      <c r="QPP89" s="0"/>
      <c r="QPQ89" s="0"/>
      <c r="QPR89" s="0"/>
      <c r="QPS89" s="0"/>
      <c r="QPT89" s="0"/>
      <c r="QPU89" s="0"/>
      <c r="QPV89" s="0"/>
      <c r="QPW89" s="0"/>
      <c r="QPX89" s="0"/>
      <c r="QPY89" s="0"/>
      <c r="QPZ89" s="0"/>
      <c r="QQA89" s="0"/>
      <c r="QQB89" s="0"/>
      <c r="QQC89" s="0"/>
      <c r="QQD89" s="0"/>
      <c r="QQE89" s="0"/>
      <c r="QQF89" s="0"/>
      <c r="QQG89" s="0"/>
      <c r="QQH89" s="0"/>
      <c r="QQI89" s="0"/>
      <c r="QQJ89" s="0"/>
      <c r="QQK89" s="0"/>
      <c r="QQL89" s="0"/>
      <c r="QQM89" s="0"/>
      <c r="QQN89" s="0"/>
      <c r="QQO89" s="0"/>
      <c r="QQP89" s="0"/>
      <c r="QQQ89" s="0"/>
      <c r="QQR89" s="0"/>
      <c r="QQS89" s="0"/>
      <c r="QQT89" s="0"/>
      <c r="QQU89" s="0"/>
      <c r="QQV89" s="0"/>
      <c r="QQW89" s="0"/>
      <c r="QQX89" s="0"/>
      <c r="QQY89" s="0"/>
      <c r="QQZ89" s="0"/>
      <c r="QRA89" s="0"/>
      <c r="QRB89" s="0"/>
      <c r="QRC89" s="0"/>
      <c r="QRD89" s="0"/>
      <c r="QRE89" s="0"/>
      <c r="QRF89" s="0"/>
      <c r="QRG89" s="0"/>
      <c r="QRH89" s="0"/>
      <c r="QRI89" s="0"/>
      <c r="QRJ89" s="0"/>
      <c r="QRK89" s="0"/>
      <c r="QRL89" s="0"/>
      <c r="QRM89" s="0"/>
      <c r="QRN89" s="0"/>
      <c r="QRO89" s="0"/>
      <c r="QRP89" s="0"/>
      <c r="QRQ89" s="0"/>
      <c r="QRR89" s="0"/>
      <c r="QRS89" s="0"/>
      <c r="QRT89" s="0"/>
      <c r="QRU89" s="0"/>
      <c r="QRV89" s="0"/>
      <c r="QRW89" s="0"/>
      <c r="QRX89" s="0"/>
      <c r="QRY89" s="0"/>
      <c r="QRZ89" s="0"/>
      <c r="QSA89" s="0"/>
      <c r="QSB89" s="0"/>
      <c r="QSC89" s="0"/>
      <c r="QSD89" s="0"/>
      <c r="QSE89" s="0"/>
      <c r="QSF89" s="0"/>
      <c r="QSG89" s="0"/>
      <c r="QSH89" s="0"/>
      <c r="QSI89" s="0"/>
      <c r="QSJ89" s="0"/>
      <c r="QSK89" s="0"/>
      <c r="QSL89" s="0"/>
      <c r="QSM89" s="0"/>
      <c r="QSN89" s="0"/>
      <c r="QSO89" s="0"/>
      <c r="QSP89" s="0"/>
      <c r="QSQ89" s="0"/>
      <c r="QSR89" s="0"/>
      <c r="QSS89" s="0"/>
      <c r="QST89" s="0"/>
      <c r="QSU89" s="0"/>
      <c r="QSV89" s="0"/>
      <c r="QSW89" s="0"/>
      <c r="QSX89" s="0"/>
      <c r="QSY89" s="0"/>
      <c r="QSZ89" s="0"/>
      <c r="QTA89" s="0"/>
      <c r="QTB89" s="0"/>
      <c r="QTC89" s="0"/>
      <c r="QTD89" s="0"/>
      <c r="QTE89" s="0"/>
      <c r="QTF89" s="0"/>
      <c r="QTG89" s="0"/>
      <c r="QTH89" s="0"/>
      <c r="QTI89" s="0"/>
      <c r="QTJ89" s="0"/>
      <c r="QTK89" s="0"/>
      <c r="QTL89" s="0"/>
      <c r="QTM89" s="0"/>
      <c r="QTN89" s="0"/>
      <c r="QTO89" s="0"/>
      <c r="QTP89" s="0"/>
      <c r="QTQ89" s="0"/>
      <c r="QTR89" s="0"/>
      <c r="QTS89" s="0"/>
      <c r="QTT89" s="0"/>
      <c r="QTU89" s="0"/>
      <c r="QTV89" s="0"/>
      <c r="QTW89" s="0"/>
      <c r="QTX89" s="0"/>
      <c r="QTY89" s="0"/>
      <c r="QTZ89" s="0"/>
      <c r="QUA89" s="0"/>
      <c r="QUB89" s="0"/>
      <c r="QUC89" s="0"/>
      <c r="QUD89" s="0"/>
      <c r="QUE89" s="0"/>
      <c r="QUF89" s="0"/>
      <c r="QUG89" s="0"/>
      <c r="QUH89" s="0"/>
      <c r="QUI89" s="0"/>
      <c r="QUJ89" s="0"/>
      <c r="QUK89" s="0"/>
      <c r="QUL89" s="0"/>
      <c r="QUM89" s="0"/>
      <c r="QUN89" s="0"/>
      <c r="QUO89" s="0"/>
      <c r="QUP89" s="0"/>
      <c r="QUQ89" s="0"/>
      <c r="QUR89" s="0"/>
      <c r="QUS89" s="0"/>
      <c r="QUT89" s="0"/>
      <c r="QUU89" s="0"/>
      <c r="QUV89" s="0"/>
      <c r="QUW89" s="0"/>
      <c r="QUX89" s="0"/>
      <c r="QUY89" s="0"/>
      <c r="QUZ89" s="0"/>
      <c r="QVA89" s="0"/>
      <c r="QVB89" s="0"/>
      <c r="QVC89" s="0"/>
      <c r="QVD89" s="0"/>
      <c r="QVE89" s="0"/>
      <c r="QVF89" s="0"/>
      <c r="QVG89" s="0"/>
      <c r="QVH89" s="0"/>
      <c r="QVI89" s="0"/>
      <c r="QVJ89" s="0"/>
      <c r="QVK89" s="0"/>
      <c r="QVL89" s="0"/>
      <c r="QVM89" s="0"/>
      <c r="QVN89" s="0"/>
      <c r="QVO89" s="0"/>
      <c r="QVP89" s="0"/>
      <c r="QVQ89" s="0"/>
      <c r="QVR89" s="0"/>
      <c r="QVS89" s="0"/>
      <c r="QVT89" s="0"/>
      <c r="QVU89" s="0"/>
      <c r="QVV89" s="0"/>
      <c r="QVW89" s="0"/>
      <c r="QVX89" s="0"/>
      <c r="QVY89" s="0"/>
      <c r="QVZ89" s="0"/>
      <c r="QWA89" s="0"/>
      <c r="QWB89" s="0"/>
      <c r="QWC89" s="0"/>
      <c r="QWD89" s="0"/>
      <c r="QWE89" s="0"/>
      <c r="QWF89" s="0"/>
      <c r="QWG89" s="0"/>
      <c r="QWH89" s="0"/>
      <c r="QWI89" s="0"/>
      <c r="QWJ89" s="0"/>
      <c r="QWK89" s="0"/>
      <c r="QWL89" s="0"/>
      <c r="QWM89" s="0"/>
      <c r="QWN89" s="0"/>
      <c r="QWO89" s="0"/>
      <c r="QWP89" s="0"/>
      <c r="QWQ89" s="0"/>
      <c r="QWR89" s="0"/>
      <c r="QWS89" s="0"/>
      <c r="QWT89" s="0"/>
      <c r="QWU89" s="0"/>
      <c r="QWV89" s="0"/>
      <c r="QWW89" s="0"/>
      <c r="QWX89" s="0"/>
      <c r="QWY89" s="0"/>
      <c r="QWZ89" s="0"/>
      <c r="QXA89" s="0"/>
      <c r="QXB89" s="0"/>
      <c r="QXC89" s="0"/>
      <c r="QXD89" s="0"/>
      <c r="QXE89" s="0"/>
      <c r="QXF89" s="0"/>
      <c r="QXG89" s="0"/>
      <c r="QXH89" s="0"/>
      <c r="QXI89" s="0"/>
      <c r="QXJ89" s="0"/>
      <c r="QXK89" s="0"/>
      <c r="QXL89" s="0"/>
      <c r="QXM89" s="0"/>
      <c r="QXN89" s="0"/>
      <c r="QXO89" s="0"/>
      <c r="QXP89" s="0"/>
      <c r="QXQ89" s="0"/>
      <c r="QXR89" s="0"/>
      <c r="QXS89" s="0"/>
      <c r="QXT89" s="0"/>
      <c r="QXU89" s="0"/>
      <c r="QXV89" s="0"/>
      <c r="QXW89" s="0"/>
      <c r="QXX89" s="0"/>
      <c r="QXY89" s="0"/>
      <c r="QXZ89" s="0"/>
      <c r="QYA89" s="0"/>
      <c r="QYB89" s="0"/>
      <c r="QYC89" s="0"/>
      <c r="QYD89" s="0"/>
      <c r="QYE89" s="0"/>
      <c r="QYF89" s="0"/>
      <c r="QYG89" s="0"/>
      <c r="QYH89" s="0"/>
      <c r="QYI89" s="0"/>
      <c r="QYJ89" s="0"/>
      <c r="QYK89" s="0"/>
      <c r="QYL89" s="0"/>
      <c r="QYM89" s="0"/>
      <c r="QYN89" s="0"/>
      <c r="QYO89" s="0"/>
      <c r="QYP89" s="0"/>
      <c r="QYQ89" s="0"/>
      <c r="QYR89" s="0"/>
      <c r="QYS89" s="0"/>
      <c r="QYT89" s="0"/>
      <c r="QYU89" s="0"/>
      <c r="QYV89" s="0"/>
      <c r="QYW89" s="0"/>
      <c r="QYX89" s="0"/>
      <c r="QYY89" s="0"/>
      <c r="QYZ89" s="0"/>
      <c r="QZA89" s="0"/>
      <c r="QZB89" s="0"/>
      <c r="QZC89" s="0"/>
      <c r="QZD89" s="0"/>
      <c r="QZE89" s="0"/>
      <c r="QZF89" s="0"/>
      <c r="QZG89" s="0"/>
      <c r="QZH89" s="0"/>
      <c r="QZI89" s="0"/>
      <c r="QZJ89" s="0"/>
      <c r="QZK89" s="0"/>
      <c r="QZL89" s="0"/>
      <c r="QZM89" s="0"/>
      <c r="QZN89" s="0"/>
      <c r="QZO89" s="0"/>
      <c r="QZP89" s="0"/>
      <c r="QZQ89" s="0"/>
      <c r="QZR89" s="0"/>
      <c r="QZS89" s="0"/>
      <c r="QZT89" s="0"/>
      <c r="QZU89" s="0"/>
      <c r="QZV89" s="0"/>
      <c r="QZW89" s="0"/>
      <c r="QZX89" s="0"/>
      <c r="QZY89" s="0"/>
      <c r="QZZ89" s="0"/>
      <c r="RAA89" s="0"/>
      <c r="RAB89" s="0"/>
      <c r="RAC89" s="0"/>
      <c r="RAD89" s="0"/>
      <c r="RAE89" s="0"/>
      <c r="RAF89" s="0"/>
      <c r="RAG89" s="0"/>
      <c r="RAH89" s="0"/>
      <c r="RAI89" s="0"/>
      <c r="RAJ89" s="0"/>
      <c r="RAK89" s="0"/>
      <c r="RAL89" s="0"/>
      <c r="RAM89" s="0"/>
      <c r="RAN89" s="0"/>
      <c r="RAO89" s="0"/>
      <c r="RAP89" s="0"/>
      <c r="RAQ89" s="0"/>
      <c r="RAR89" s="0"/>
      <c r="RAS89" s="0"/>
      <c r="RAT89" s="0"/>
      <c r="RAU89" s="0"/>
      <c r="RAV89" s="0"/>
      <c r="RAW89" s="0"/>
      <c r="RAX89" s="0"/>
      <c r="RAY89" s="0"/>
      <c r="RAZ89" s="0"/>
      <c r="RBA89" s="0"/>
      <c r="RBB89" s="0"/>
      <c r="RBC89" s="0"/>
      <c r="RBD89" s="0"/>
      <c r="RBE89" s="0"/>
      <c r="RBF89" s="0"/>
      <c r="RBG89" s="0"/>
      <c r="RBH89" s="0"/>
      <c r="RBI89" s="0"/>
      <c r="RBJ89" s="0"/>
      <c r="RBK89" s="0"/>
      <c r="RBL89" s="0"/>
      <c r="RBM89" s="0"/>
      <c r="RBN89" s="0"/>
      <c r="RBO89" s="0"/>
      <c r="RBP89" s="0"/>
      <c r="RBQ89" s="0"/>
      <c r="RBR89" s="0"/>
      <c r="RBS89" s="0"/>
      <c r="RBT89" s="0"/>
      <c r="RBU89" s="0"/>
      <c r="RBV89" s="0"/>
      <c r="RBW89" s="0"/>
      <c r="RBX89" s="0"/>
      <c r="RBY89" s="0"/>
      <c r="RBZ89" s="0"/>
      <c r="RCA89" s="0"/>
      <c r="RCB89" s="0"/>
      <c r="RCC89" s="0"/>
      <c r="RCD89" s="0"/>
      <c r="RCE89" s="0"/>
      <c r="RCF89" s="0"/>
      <c r="RCG89" s="0"/>
      <c r="RCH89" s="0"/>
      <c r="RCI89" s="0"/>
      <c r="RCJ89" s="0"/>
      <c r="RCK89" s="0"/>
      <c r="RCL89" s="0"/>
      <c r="RCM89" s="0"/>
      <c r="RCN89" s="0"/>
      <c r="RCO89" s="0"/>
      <c r="RCP89" s="0"/>
      <c r="RCQ89" s="0"/>
      <c r="RCR89" s="0"/>
      <c r="RCS89" s="0"/>
      <c r="RCT89" s="0"/>
      <c r="RCU89" s="0"/>
      <c r="RCV89" s="0"/>
      <c r="RCW89" s="0"/>
      <c r="RCX89" s="0"/>
      <c r="RCY89" s="0"/>
      <c r="RCZ89" s="0"/>
      <c r="RDA89" s="0"/>
      <c r="RDB89" s="0"/>
      <c r="RDC89" s="0"/>
      <c r="RDD89" s="0"/>
      <c r="RDE89" s="0"/>
      <c r="RDF89" s="0"/>
      <c r="RDG89" s="0"/>
      <c r="RDH89" s="0"/>
      <c r="RDI89" s="0"/>
      <c r="RDJ89" s="0"/>
      <c r="RDK89" s="0"/>
      <c r="RDL89" s="0"/>
      <c r="RDM89" s="0"/>
      <c r="RDN89" s="0"/>
      <c r="RDO89" s="0"/>
      <c r="RDP89" s="0"/>
      <c r="RDQ89" s="0"/>
      <c r="RDR89" s="0"/>
      <c r="RDS89" s="0"/>
      <c r="RDT89" s="0"/>
      <c r="RDU89" s="0"/>
      <c r="RDV89" s="0"/>
      <c r="RDW89" s="0"/>
      <c r="RDX89" s="0"/>
      <c r="RDY89" s="0"/>
      <c r="RDZ89" s="0"/>
      <c r="REA89" s="0"/>
      <c r="REB89" s="0"/>
      <c r="REC89" s="0"/>
      <c r="RED89" s="0"/>
      <c r="REE89" s="0"/>
      <c r="REF89" s="0"/>
      <c r="REG89" s="0"/>
      <c r="REH89" s="0"/>
      <c r="REI89" s="0"/>
      <c r="REJ89" s="0"/>
      <c r="REK89" s="0"/>
      <c r="REL89" s="0"/>
      <c r="REM89" s="0"/>
      <c r="REN89" s="0"/>
      <c r="REO89" s="0"/>
      <c r="REP89" s="0"/>
      <c r="REQ89" s="0"/>
      <c r="RER89" s="0"/>
      <c r="RES89" s="0"/>
      <c r="RET89" s="0"/>
      <c r="REU89" s="0"/>
      <c r="REV89" s="0"/>
      <c r="REW89" s="0"/>
      <c r="REX89" s="0"/>
      <c r="REY89" s="0"/>
      <c r="REZ89" s="0"/>
      <c r="RFA89" s="0"/>
      <c r="RFB89" s="0"/>
      <c r="RFC89" s="0"/>
      <c r="RFD89" s="0"/>
      <c r="RFE89" s="0"/>
      <c r="RFF89" s="0"/>
      <c r="RFG89" s="0"/>
      <c r="RFH89" s="0"/>
      <c r="RFI89" s="0"/>
      <c r="RFJ89" s="0"/>
      <c r="RFK89" s="0"/>
      <c r="RFL89" s="0"/>
      <c r="RFM89" s="0"/>
      <c r="RFN89" s="0"/>
      <c r="RFO89" s="0"/>
      <c r="RFP89" s="0"/>
      <c r="RFQ89" s="0"/>
      <c r="RFR89" s="0"/>
      <c r="RFS89" s="0"/>
      <c r="RFT89" s="0"/>
      <c r="RFU89" s="0"/>
      <c r="RFV89" s="0"/>
      <c r="RFW89" s="0"/>
      <c r="RFX89" s="0"/>
      <c r="RFY89" s="0"/>
      <c r="RFZ89" s="0"/>
      <c r="RGA89" s="0"/>
      <c r="RGB89" s="0"/>
      <c r="RGC89" s="0"/>
      <c r="RGD89" s="0"/>
      <c r="RGE89" s="0"/>
      <c r="RGF89" s="0"/>
      <c r="RGG89" s="0"/>
      <c r="RGH89" s="0"/>
      <c r="RGI89" s="0"/>
      <c r="RGJ89" s="0"/>
      <c r="RGK89" s="0"/>
      <c r="RGL89" s="0"/>
      <c r="RGM89" s="0"/>
      <c r="RGN89" s="0"/>
      <c r="RGO89" s="0"/>
      <c r="RGP89" s="0"/>
      <c r="RGQ89" s="0"/>
      <c r="RGR89" s="0"/>
      <c r="RGS89" s="0"/>
      <c r="RGT89" s="0"/>
      <c r="RGU89" s="0"/>
      <c r="RGV89" s="0"/>
      <c r="RGW89" s="0"/>
      <c r="RGX89" s="0"/>
      <c r="RGY89" s="0"/>
      <c r="RGZ89" s="0"/>
      <c r="RHA89" s="0"/>
      <c r="RHB89" s="0"/>
      <c r="RHC89" s="0"/>
      <c r="RHD89" s="0"/>
      <c r="RHE89" s="0"/>
      <c r="RHF89" s="0"/>
      <c r="RHG89" s="0"/>
      <c r="RHH89" s="0"/>
      <c r="RHI89" s="0"/>
      <c r="RHJ89" s="0"/>
      <c r="RHK89" s="0"/>
      <c r="RHL89" s="0"/>
      <c r="RHM89" s="0"/>
      <c r="RHN89" s="0"/>
      <c r="RHO89" s="0"/>
      <c r="RHP89" s="0"/>
      <c r="RHQ89" s="0"/>
      <c r="RHR89" s="0"/>
      <c r="RHS89" s="0"/>
      <c r="RHT89" s="0"/>
      <c r="RHU89" s="0"/>
      <c r="RHV89" s="0"/>
      <c r="RHW89" s="0"/>
      <c r="RHX89" s="0"/>
      <c r="RHY89" s="0"/>
      <c r="RHZ89" s="0"/>
      <c r="RIA89" s="0"/>
      <c r="RIB89" s="0"/>
      <c r="RIC89" s="0"/>
      <c r="RID89" s="0"/>
      <c r="RIE89" s="0"/>
      <c r="RIF89" s="0"/>
      <c r="RIG89" s="0"/>
      <c r="RIH89" s="0"/>
      <c r="RII89" s="0"/>
      <c r="RIJ89" s="0"/>
      <c r="RIK89" s="0"/>
      <c r="RIL89" s="0"/>
      <c r="RIM89" s="0"/>
      <c r="RIN89" s="0"/>
      <c r="RIO89" s="0"/>
      <c r="RIP89" s="0"/>
      <c r="RIQ89" s="0"/>
      <c r="RIR89" s="0"/>
      <c r="RIS89" s="0"/>
      <c r="RIT89" s="0"/>
      <c r="RIU89" s="0"/>
      <c r="RIV89" s="0"/>
      <c r="RIW89" s="0"/>
      <c r="RIX89" s="0"/>
      <c r="RIY89" s="0"/>
      <c r="RIZ89" s="0"/>
      <c r="RJA89" s="0"/>
      <c r="RJB89" s="0"/>
      <c r="RJC89" s="0"/>
      <c r="RJD89" s="0"/>
      <c r="RJE89" s="0"/>
      <c r="RJF89" s="0"/>
      <c r="RJG89" s="0"/>
      <c r="RJH89" s="0"/>
      <c r="RJI89" s="0"/>
      <c r="RJJ89" s="0"/>
      <c r="RJK89" s="0"/>
      <c r="RJL89" s="0"/>
      <c r="RJM89" s="0"/>
      <c r="RJN89" s="0"/>
      <c r="RJO89" s="0"/>
      <c r="RJP89" s="0"/>
      <c r="RJQ89" s="0"/>
      <c r="RJR89" s="0"/>
      <c r="RJS89" s="0"/>
      <c r="RJT89" s="0"/>
      <c r="RJU89" s="0"/>
      <c r="RJV89" s="0"/>
      <c r="RJW89" s="0"/>
      <c r="RJX89" s="0"/>
      <c r="RJY89" s="0"/>
      <c r="RJZ89" s="0"/>
      <c r="RKA89" s="0"/>
      <c r="RKB89" s="0"/>
      <c r="RKC89" s="0"/>
      <c r="RKD89" s="0"/>
      <c r="RKE89" s="0"/>
      <c r="RKF89" s="0"/>
      <c r="RKG89" s="0"/>
      <c r="RKH89" s="0"/>
      <c r="RKI89" s="0"/>
      <c r="RKJ89" s="0"/>
      <c r="RKK89" s="0"/>
      <c r="RKL89" s="0"/>
      <c r="RKM89" s="0"/>
      <c r="RKN89" s="0"/>
      <c r="RKO89" s="0"/>
      <c r="RKP89" s="0"/>
      <c r="RKQ89" s="0"/>
      <c r="RKR89" s="0"/>
      <c r="RKS89" s="0"/>
      <c r="RKT89" s="0"/>
      <c r="RKU89" s="0"/>
      <c r="RKV89" s="0"/>
      <c r="RKW89" s="0"/>
      <c r="RKX89" s="0"/>
      <c r="RKY89" s="0"/>
      <c r="RKZ89" s="0"/>
      <c r="RLA89" s="0"/>
      <c r="RLB89" s="0"/>
      <c r="RLC89" s="0"/>
      <c r="RLD89" s="0"/>
      <c r="RLE89" s="0"/>
      <c r="RLF89" s="0"/>
      <c r="RLG89" s="0"/>
      <c r="RLH89" s="0"/>
      <c r="RLI89" s="0"/>
      <c r="RLJ89" s="0"/>
      <c r="RLK89" s="0"/>
      <c r="RLL89" s="0"/>
      <c r="RLM89" s="0"/>
      <c r="RLN89" s="0"/>
      <c r="RLO89" s="0"/>
      <c r="RLP89" s="0"/>
      <c r="RLQ89" s="0"/>
      <c r="RLR89" s="0"/>
      <c r="RLS89" s="0"/>
      <c r="RLT89" s="0"/>
      <c r="RLU89" s="0"/>
      <c r="RLV89" s="0"/>
      <c r="RLW89" s="0"/>
      <c r="RLX89" s="0"/>
      <c r="RLY89" s="0"/>
      <c r="RLZ89" s="0"/>
      <c r="RMA89" s="0"/>
      <c r="RMB89" s="0"/>
      <c r="RMC89" s="0"/>
      <c r="RMD89" s="0"/>
      <c r="RME89" s="0"/>
      <c r="RMF89" s="0"/>
      <c r="RMG89" s="0"/>
      <c r="RMH89" s="0"/>
      <c r="RMI89" s="0"/>
      <c r="RMJ89" s="0"/>
      <c r="RMK89" s="0"/>
      <c r="RML89" s="0"/>
      <c r="RMM89" s="0"/>
      <c r="RMN89" s="0"/>
      <c r="RMO89" s="0"/>
      <c r="RMP89" s="0"/>
      <c r="RMQ89" s="0"/>
      <c r="RMR89" s="0"/>
      <c r="RMS89" s="0"/>
      <c r="RMT89" s="0"/>
      <c r="RMU89" s="0"/>
      <c r="RMV89" s="0"/>
      <c r="RMW89" s="0"/>
      <c r="RMX89" s="0"/>
      <c r="RMY89" s="0"/>
      <c r="RMZ89" s="0"/>
      <c r="RNA89" s="0"/>
      <c r="RNB89" s="0"/>
      <c r="RNC89" s="0"/>
      <c r="RND89" s="0"/>
      <c r="RNE89" s="0"/>
      <c r="RNF89" s="0"/>
      <c r="RNG89" s="0"/>
      <c r="RNH89" s="0"/>
      <c r="RNI89" s="0"/>
      <c r="RNJ89" s="0"/>
      <c r="RNK89" s="0"/>
      <c r="RNL89" s="0"/>
      <c r="RNM89" s="0"/>
      <c r="RNN89" s="0"/>
      <c r="RNO89" s="0"/>
      <c r="RNP89" s="0"/>
      <c r="RNQ89" s="0"/>
      <c r="RNR89" s="0"/>
      <c r="RNS89" s="0"/>
      <c r="RNT89" s="0"/>
      <c r="RNU89" s="0"/>
      <c r="RNV89" s="0"/>
      <c r="RNW89" s="0"/>
      <c r="RNX89" s="0"/>
      <c r="RNY89" s="0"/>
      <c r="RNZ89" s="0"/>
      <c r="ROA89" s="0"/>
      <c r="ROB89" s="0"/>
      <c r="ROC89" s="0"/>
      <c r="ROD89" s="0"/>
      <c r="ROE89" s="0"/>
      <c r="ROF89" s="0"/>
      <c r="ROG89" s="0"/>
      <c r="ROH89" s="0"/>
      <c r="ROI89" s="0"/>
      <c r="ROJ89" s="0"/>
      <c r="ROK89" s="0"/>
      <c r="ROL89" s="0"/>
      <c r="ROM89" s="0"/>
      <c r="RON89" s="0"/>
      <c r="ROO89" s="0"/>
      <c r="ROP89" s="0"/>
      <c r="ROQ89" s="0"/>
      <c r="ROR89" s="0"/>
      <c r="ROS89" s="0"/>
      <c r="ROT89" s="0"/>
      <c r="ROU89" s="0"/>
      <c r="ROV89" s="0"/>
      <c r="ROW89" s="0"/>
      <c r="ROX89" s="0"/>
      <c r="ROY89" s="0"/>
      <c r="ROZ89" s="0"/>
      <c r="RPA89" s="0"/>
      <c r="RPB89" s="0"/>
      <c r="RPC89" s="0"/>
      <c r="RPD89" s="0"/>
      <c r="RPE89" s="0"/>
      <c r="RPF89" s="0"/>
      <c r="RPG89" s="0"/>
      <c r="RPH89" s="0"/>
      <c r="RPI89" s="0"/>
      <c r="RPJ89" s="0"/>
      <c r="RPK89" s="0"/>
      <c r="RPL89" s="0"/>
      <c r="RPM89" s="0"/>
      <c r="RPN89" s="0"/>
      <c r="RPO89" s="0"/>
      <c r="RPP89" s="0"/>
      <c r="RPQ89" s="0"/>
      <c r="RPR89" s="0"/>
      <c r="RPS89" s="0"/>
      <c r="RPT89" s="0"/>
      <c r="RPU89" s="0"/>
      <c r="RPV89" s="0"/>
      <c r="RPW89" s="0"/>
      <c r="RPX89" s="0"/>
      <c r="RPY89" s="0"/>
      <c r="RPZ89" s="0"/>
      <c r="RQA89" s="0"/>
      <c r="RQB89" s="0"/>
      <c r="RQC89" s="0"/>
      <c r="RQD89" s="0"/>
      <c r="RQE89" s="0"/>
      <c r="RQF89" s="0"/>
      <c r="RQG89" s="0"/>
      <c r="RQH89" s="0"/>
      <c r="RQI89" s="0"/>
      <c r="RQJ89" s="0"/>
      <c r="RQK89" s="0"/>
      <c r="RQL89" s="0"/>
      <c r="RQM89" s="0"/>
      <c r="RQN89" s="0"/>
      <c r="RQO89" s="0"/>
      <c r="RQP89" s="0"/>
      <c r="RQQ89" s="0"/>
      <c r="RQR89" s="0"/>
      <c r="RQS89" s="0"/>
      <c r="RQT89" s="0"/>
      <c r="RQU89" s="0"/>
      <c r="RQV89" s="0"/>
      <c r="RQW89" s="0"/>
      <c r="RQX89" s="0"/>
      <c r="RQY89" s="0"/>
      <c r="RQZ89" s="0"/>
      <c r="RRA89" s="0"/>
      <c r="RRB89" s="0"/>
      <c r="RRC89" s="0"/>
      <c r="RRD89" s="0"/>
      <c r="RRE89" s="0"/>
      <c r="RRF89" s="0"/>
      <c r="RRG89" s="0"/>
      <c r="RRH89" s="0"/>
      <c r="RRI89" s="0"/>
      <c r="RRJ89" s="0"/>
      <c r="RRK89" s="0"/>
      <c r="RRL89" s="0"/>
      <c r="RRM89" s="0"/>
      <c r="RRN89" s="0"/>
      <c r="RRO89" s="0"/>
      <c r="RRP89" s="0"/>
      <c r="RRQ89" s="0"/>
      <c r="RRR89" s="0"/>
      <c r="RRS89" s="0"/>
      <c r="RRT89" s="0"/>
      <c r="RRU89" s="0"/>
      <c r="RRV89" s="0"/>
      <c r="RRW89" s="0"/>
      <c r="RRX89" s="0"/>
      <c r="RRY89" s="0"/>
      <c r="RRZ89" s="0"/>
      <c r="RSA89" s="0"/>
      <c r="RSB89" s="0"/>
      <c r="RSC89" s="0"/>
      <c r="RSD89" s="0"/>
      <c r="RSE89" s="0"/>
      <c r="RSF89" s="0"/>
      <c r="RSG89" s="0"/>
      <c r="RSH89" s="0"/>
      <c r="RSI89" s="0"/>
      <c r="RSJ89" s="0"/>
      <c r="RSK89" s="0"/>
      <c r="RSL89" s="0"/>
      <c r="RSM89" s="0"/>
      <c r="RSN89" s="0"/>
      <c r="RSO89" s="0"/>
      <c r="RSP89" s="0"/>
      <c r="RSQ89" s="0"/>
      <c r="RSR89" s="0"/>
      <c r="RSS89" s="0"/>
      <c r="RST89" s="0"/>
      <c r="RSU89" s="0"/>
      <c r="RSV89" s="0"/>
      <c r="RSW89" s="0"/>
      <c r="RSX89" s="0"/>
      <c r="RSY89" s="0"/>
      <c r="RSZ89" s="0"/>
      <c r="RTA89" s="0"/>
      <c r="RTB89" s="0"/>
      <c r="RTC89" s="0"/>
      <c r="RTD89" s="0"/>
      <c r="RTE89" s="0"/>
      <c r="RTF89" s="0"/>
      <c r="RTG89" s="0"/>
      <c r="RTH89" s="0"/>
      <c r="RTI89" s="0"/>
      <c r="RTJ89" s="0"/>
      <c r="RTK89" s="0"/>
      <c r="RTL89" s="0"/>
      <c r="RTM89" s="0"/>
      <c r="RTN89" s="0"/>
      <c r="RTO89" s="0"/>
      <c r="RTP89" s="0"/>
      <c r="RTQ89" s="0"/>
      <c r="RTR89" s="0"/>
      <c r="RTS89" s="0"/>
      <c r="RTT89" s="0"/>
      <c r="RTU89" s="0"/>
      <c r="RTV89" s="0"/>
      <c r="RTW89" s="0"/>
      <c r="RTX89" s="0"/>
      <c r="RTY89" s="0"/>
      <c r="RTZ89" s="0"/>
      <c r="RUA89" s="0"/>
      <c r="RUB89" s="0"/>
      <c r="RUC89" s="0"/>
      <c r="RUD89" s="0"/>
      <c r="RUE89" s="0"/>
      <c r="RUF89" s="0"/>
      <c r="RUG89" s="0"/>
      <c r="RUH89" s="0"/>
      <c r="RUI89" s="0"/>
      <c r="RUJ89" s="0"/>
      <c r="RUK89" s="0"/>
      <c r="RUL89" s="0"/>
      <c r="RUM89" s="0"/>
      <c r="RUN89" s="0"/>
      <c r="RUO89" s="0"/>
      <c r="RUP89" s="0"/>
      <c r="RUQ89" s="0"/>
      <c r="RUR89" s="0"/>
      <c r="RUS89" s="0"/>
      <c r="RUT89" s="0"/>
      <c r="RUU89" s="0"/>
      <c r="RUV89" s="0"/>
      <c r="RUW89" s="0"/>
      <c r="RUX89" s="0"/>
      <c r="RUY89" s="0"/>
      <c r="RUZ89" s="0"/>
      <c r="RVA89" s="0"/>
      <c r="RVB89" s="0"/>
      <c r="RVC89" s="0"/>
      <c r="RVD89" s="0"/>
      <c r="RVE89" s="0"/>
      <c r="RVF89" s="0"/>
      <c r="RVG89" s="0"/>
      <c r="RVH89" s="0"/>
      <c r="RVI89" s="0"/>
      <c r="RVJ89" s="0"/>
      <c r="RVK89" s="0"/>
      <c r="RVL89" s="0"/>
      <c r="RVM89" s="0"/>
      <c r="RVN89" s="0"/>
      <c r="RVO89" s="0"/>
      <c r="RVP89" s="0"/>
      <c r="RVQ89" s="0"/>
      <c r="RVR89" s="0"/>
      <c r="RVS89" s="0"/>
      <c r="RVT89" s="0"/>
      <c r="RVU89" s="0"/>
      <c r="RVV89" s="0"/>
      <c r="RVW89" s="0"/>
      <c r="RVX89" s="0"/>
      <c r="RVY89" s="0"/>
      <c r="RVZ89" s="0"/>
      <c r="RWA89" s="0"/>
      <c r="RWB89" s="0"/>
      <c r="RWC89" s="0"/>
      <c r="RWD89" s="0"/>
      <c r="RWE89" s="0"/>
      <c r="RWF89" s="0"/>
      <c r="RWG89" s="0"/>
      <c r="RWH89" s="0"/>
      <c r="RWI89" s="0"/>
      <c r="RWJ89" s="0"/>
      <c r="RWK89" s="0"/>
      <c r="RWL89" s="0"/>
      <c r="RWM89" s="0"/>
      <c r="RWN89" s="0"/>
      <c r="RWO89" s="0"/>
      <c r="RWP89" s="0"/>
      <c r="RWQ89" s="0"/>
      <c r="RWR89" s="0"/>
      <c r="RWS89" s="0"/>
      <c r="RWT89" s="0"/>
      <c r="RWU89" s="0"/>
      <c r="RWV89" s="0"/>
      <c r="RWW89" s="0"/>
      <c r="RWX89" s="0"/>
      <c r="RWY89" s="0"/>
      <c r="RWZ89" s="0"/>
      <c r="RXA89" s="0"/>
      <c r="RXB89" s="0"/>
      <c r="RXC89" s="0"/>
      <c r="RXD89" s="0"/>
      <c r="RXE89" s="0"/>
      <c r="RXF89" s="0"/>
      <c r="RXG89" s="0"/>
      <c r="RXH89" s="0"/>
      <c r="RXI89" s="0"/>
      <c r="RXJ89" s="0"/>
      <c r="RXK89" s="0"/>
      <c r="RXL89" s="0"/>
      <c r="RXM89" s="0"/>
      <c r="RXN89" s="0"/>
      <c r="RXO89" s="0"/>
      <c r="RXP89" s="0"/>
      <c r="RXQ89" s="0"/>
      <c r="RXR89" s="0"/>
      <c r="RXS89" s="0"/>
      <c r="RXT89" s="0"/>
      <c r="RXU89" s="0"/>
      <c r="RXV89" s="0"/>
      <c r="RXW89" s="0"/>
      <c r="RXX89" s="0"/>
      <c r="RXY89" s="0"/>
      <c r="RXZ89" s="0"/>
      <c r="RYA89" s="0"/>
      <c r="RYB89" s="0"/>
      <c r="RYC89" s="0"/>
      <c r="RYD89" s="0"/>
      <c r="RYE89" s="0"/>
      <c r="RYF89" s="0"/>
      <c r="RYG89" s="0"/>
      <c r="RYH89" s="0"/>
      <c r="RYI89" s="0"/>
      <c r="RYJ89" s="0"/>
      <c r="RYK89" s="0"/>
      <c r="RYL89" s="0"/>
      <c r="RYM89" s="0"/>
      <c r="RYN89" s="0"/>
      <c r="RYO89" s="0"/>
      <c r="RYP89" s="0"/>
      <c r="RYQ89" s="0"/>
      <c r="RYR89" s="0"/>
      <c r="RYS89" s="0"/>
      <c r="RYT89" s="0"/>
      <c r="RYU89" s="0"/>
      <c r="RYV89" s="0"/>
      <c r="RYW89" s="0"/>
      <c r="RYX89" s="0"/>
      <c r="RYY89" s="0"/>
      <c r="RYZ89" s="0"/>
      <c r="RZA89" s="0"/>
      <c r="RZB89" s="0"/>
      <c r="RZC89" s="0"/>
      <c r="RZD89" s="0"/>
      <c r="RZE89" s="0"/>
      <c r="RZF89" s="0"/>
      <c r="RZG89" s="0"/>
      <c r="RZH89" s="0"/>
      <c r="RZI89" s="0"/>
      <c r="RZJ89" s="0"/>
      <c r="RZK89" s="0"/>
      <c r="RZL89" s="0"/>
      <c r="RZM89" s="0"/>
      <c r="RZN89" s="0"/>
      <c r="RZO89" s="0"/>
      <c r="RZP89" s="0"/>
      <c r="RZQ89" s="0"/>
      <c r="RZR89" s="0"/>
      <c r="RZS89" s="0"/>
      <c r="RZT89" s="0"/>
      <c r="RZU89" s="0"/>
      <c r="RZV89" s="0"/>
      <c r="RZW89" s="0"/>
      <c r="RZX89" s="0"/>
      <c r="RZY89" s="0"/>
      <c r="RZZ89" s="0"/>
      <c r="SAA89" s="0"/>
      <c r="SAB89" s="0"/>
      <c r="SAC89" s="0"/>
      <c r="SAD89" s="0"/>
      <c r="SAE89" s="0"/>
      <c r="SAF89" s="0"/>
      <c r="SAG89" s="0"/>
      <c r="SAH89" s="0"/>
      <c r="SAI89" s="0"/>
      <c r="SAJ89" s="0"/>
      <c r="SAK89" s="0"/>
      <c r="SAL89" s="0"/>
      <c r="SAM89" s="0"/>
      <c r="SAN89" s="0"/>
      <c r="SAO89" s="0"/>
      <c r="SAP89" s="0"/>
      <c r="SAQ89" s="0"/>
      <c r="SAR89" s="0"/>
      <c r="SAS89" s="0"/>
      <c r="SAT89" s="0"/>
      <c r="SAU89" s="0"/>
      <c r="SAV89" s="0"/>
      <c r="SAW89" s="0"/>
      <c r="SAX89" s="0"/>
      <c r="SAY89" s="0"/>
      <c r="SAZ89" s="0"/>
      <c r="SBA89" s="0"/>
      <c r="SBB89" s="0"/>
      <c r="SBC89" s="0"/>
      <c r="SBD89" s="0"/>
      <c r="SBE89" s="0"/>
      <c r="SBF89" s="0"/>
      <c r="SBG89" s="0"/>
      <c r="SBH89" s="0"/>
      <c r="SBI89" s="0"/>
      <c r="SBJ89" s="0"/>
      <c r="SBK89" s="0"/>
      <c r="SBL89" s="0"/>
      <c r="SBM89" s="0"/>
      <c r="SBN89" s="0"/>
      <c r="SBO89" s="0"/>
      <c r="SBP89" s="0"/>
      <c r="SBQ89" s="0"/>
      <c r="SBR89" s="0"/>
      <c r="SBS89" s="0"/>
      <c r="SBT89" s="0"/>
      <c r="SBU89" s="0"/>
      <c r="SBV89" s="0"/>
      <c r="SBW89" s="0"/>
      <c r="SBX89" s="0"/>
      <c r="SBY89" s="0"/>
      <c r="SBZ89" s="0"/>
      <c r="SCA89" s="0"/>
      <c r="SCB89" s="0"/>
      <c r="SCC89" s="0"/>
      <c r="SCD89" s="0"/>
      <c r="SCE89" s="0"/>
      <c r="SCF89" s="0"/>
      <c r="SCG89" s="0"/>
      <c r="SCH89" s="0"/>
      <c r="SCI89" s="0"/>
      <c r="SCJ89" s="0"/>
      <c r="SCK89" s="0"/>
      <c r="SCL89" s="0"/>
      <c r="SCM89" s="0"/>
      <c r="SCN89" s="0"/>
      <c r="SCO89" s="0"/>
      <c r="SCP89" s="0"/>
      <c r="SCQ89" s="0"/>
      <c r="SCR89" s="0"/>
      <c r="SCS89" s="0"/>
      <c r="SCT89" s="0"/>
      <c r="SCU89" s="0"/>
      <c r="SCV89" s="0"/>
      <c r="SCW89" s="0"/>
      <c r="SCX89" s="0"/>
      <c r="SCY89" s="0"/>
      <c r="SCZ89" s="0"/>
      <c r="SDA89" s="0"/>
      <c r="SDB89" s="0"/>
      <c r="SDC89" s="0"/>
      <c r="SDD89" s="0"/>
      <c r="SDE89" s="0"/>
      <c r="SDF89" s="0"/>
      <c r="SDG89" s="0"/>
      <c r="SDH89" s="0"/>
      <c r="SDI89" s="0"/>
      <c r="SDJ89" s="0"/>
      <c r="SDK89" s="0"/>
      <c r="SDL89" s="0"/>
      <c r="SDM89" s="0"/>
      <c r="SDN89" s="0"/>
      <c r="SDO89" s="0"/>
      <c r="SDP89" s="0"/>
      <c r="SDQ89" s="0"/>
      <c r="SDR89" s="0"/>
      <c r="SDS89" s="0"/>
      <c r="SDT89" s="0"/>
      <c r="SDU89" s="0"/>
      <c r="SDV89" s="0"/>
      <c r="SDW89" s="0"/>
      <c r="SDX89" s="0"/>
      <c r="SDY89" s="0"/>
      <c r="SDZ89" s="0"/>
      <c r="SEA89" s="0"/>
      <c r="SEB89" s="0"/>
      <c r="SEC89" s="0"/>
      <c r="SED89" s="0"/>
      <c r="SEE89" s="0"/>
      <c r="SEF89" s="0"/>
      <c r="SEG89" s="0"/>
      <c r="SEH89" s="0"/>
      <c r="SEI89" s="0"/>
      <c r="SEJ89" s="0"/>
      <c r="SEK89" s="0"/>
      <c r="SEL89" s="0"/>
      <c r="SEM89" s="0"/>
      <c r="SEN89" s="0"/>
      <c r="SEO89" s="0"/>
      <c r="SEP89" s="0"/>
      <c r="SEQ89" s="0"/>
      <c r="SER89" s="0"/>
      <c r="SES89" s="0"/>
      <c r="SET89" s="0"/>
      <c r="SEU89" s="0"/>
      <c r="SEV89" s="0"/>
      <c r="SEW89" s="0"/>
      <c r="SEX89" s="0"/>
      <c r="SEY89" s="0"/>
      <c r="SEZ89" s="0"/>
      <c r="SFA89" s="0"/>
      <c r="SFB89" s="0"/>
      <c r="SFC89" s="0"/>
      <c r="SFD89" s="0"/>
      <c r="SFE89" s="0"/>
      <c r="SFF89" s="0"/>
      <c r="SFG89" s="0"/>
      <c r="SFH89" s="0"/>
      <c r="SFI89" s="0"/>
      <c r="SFJ89" s="0"/>
      <c r="SFK89" s="0"/>
      <c r="SFL89" s="0"/>
      <c r="SFM89" s="0"/>
      <c r="SFN89" s="0"/>
      <c r="SFO89" s="0"/>
      <c r="SFP89" s="0"/>
      <c r="SFQ89" s="0"/>
      <c r="SFR89" s="0"/>
      <c r="SFS89" s="0"/>
      <c r="SFT89" s="0"/>
      <c r="SFU89" s="0"/>
      <c r="SFV89" s="0"/>
      <c r="SFW89" s="0"/>
      <c r="SFX89" s="0"/>
      <c r="SFY89" s="0"/>
      <c r="SFZ89" s="0"/>
      <c r="SGA89" s="0"/>
      <c r="SGB89" s="0"/>
      <c r="SGC89" s="0"/>
      <c r="SGD89" s="0"/>
      <c r="SGE89" s="0"/>
      <c r="SGF89" s="0"/>
      <c r="SGG89" s="0"/>
      <c r="SGH89" s="0"/>
      <c r="SGI89" s="0"/>
      <c r="SGJ89" s="0"/>
      <c r="SGK89" s="0"/>
      <c r="SGL89" s="0"/>
      <c r="SGM89" s="0"/>
      <c r="SGN89" s="0"/>
      <c r="SGO89" s="0"/>
      <c r="SGP89" s="0"/>
      <c r="SGQ89" s="0"/>
      <c r="SGR89" s="0"/>
      <c r="SGS89" s="0"/>
      <c r="SGT89" s="0"/>
      <c r="SGU89" s="0"/>
      <c r="SGV89" s="0"/>
      <c r="SGW89" s="0"/>
      <c r="SGX89" s="0"/>
      <c r="SGY89" s="0"/>
      <c r="SGZ89" s="0"/>
      <c r="SHA89" s="0"/>
      <c r="SHB89" s="0"/>
      <c r="SHC89" s="0"/>
      <c r="SHD89" s="0"/>
      <c r="SHE89" s="0"/>
      <c r="SHF89" s="0"/>
      <c r="SHG89" s="0"/>
      <c r="SHH89" s="0"/>
      <c r="SHI89" s="0"/>
      <c r="SHJ89" s="0"/>
      <c r="SHK89" s="0"/>
      <c r="SHL89" s="0"/>
      <c r="SHM89" s="0"/>
      <c r="SHN89" s="0"/>
      <c r="SHO89" s="0"/>
      <c r="SHP89" s="0"/>
      <c r="SHQ89" s="0"/>
      <c r="SHR89" s="0"/>
      <c r="SHS89" s="0"/>
      <c r="SHT89" s="0"/>
      <c r="SHU89" s="0"/>
      <c r="SHV89" s="0"/>
      <c r="SHW89" s="0"/>
      <c r="SHX89" s="0"/>
      <c r="SHY89" s="0"/>
      <c r="SHZ89" s="0"/>
      <c r="SIA89" s="0"/>
      <c r="SIB89" s="0"/>
      <c r="SIC89" s="0"/>
      <c r="SID89" s="0"/>
      <c r="SIE89" s="0"/>
      <c r="SIF89" s="0"/>
      <c r="SIG89" s="0"/>
      <c r="SIH89" s="0"/>
      <c r="SII89" s="0"/>
      <c r="SIJ89" s="0"/>
      <c r="SIK89" s="0"/>
      <c r="SIL89" s="0"/>
      <c r="SIM89" s="0"/>
      <c r="SIN89" s="0"/>
      <c r="SIO89" s="0"/>
      <c r="SIP89" s="0"/>
      <c r="SIQ89" s="0"/>
      <c r="SIR89" s="0"/>
      <c r="SIS89" s="0"/>
      <c r="SIT89" s="0"/>
      <c r="SIU89" s="0"/>
      <c r="SIV89" s="0"/>
      <c r="SIW89" s="0"/>
      <c r="SIX89" s="0"/>
      <c r="SIY89" s="0"/>
      <c r="SIZ89" s="0"/>
      <c r="SJA89" s="0"/>
      <c r="SJB89" s="0"/>
      <c r="SJC89" s="0"/>
      <c r="SJD89" s="0"/>
      <c r="SJE89" s="0"/>
      <c r="SJF89" s="0"/>
      <c r="SJG89" s="0"/>
      <c r="SJH89" s="0"/>
      <c r="SJI89" s="0"/>
      <c r="SJJ89" s="0"/>
      <c r="SJK89" s="0"/>
      <c r="SJL89" s="0"/>
      <c r="SJM89" s="0"/>
      <c r="SJN89" s="0"/>
      <c r="SJO89" s="0"/>
      <c r="SJP89" s="0"/>
      <c r="SJQ89" s="0"/>
      <c r="SJR89" s="0"/>
      <c r="SJS89" s="0"/>
      <c r="SJT89" s="0"/>
      <c r="SJU89" s="0"/>
      <c r="SJV89" s="0"/>
      <c r="SJW89" s="0"/>
      <c r="SJX89" s="0"/>
      <c r="SJY89" s="0"/>
      <c r="SJZ89" s="0"/>
      <c r="SKA89" s="0"/>
      <c r="SKB89" s="0"/>
      <c r="SKC89" s="0"/>
      <c r="SKD89" s="0"/>
      <c r="SKE89" s="0"/>
      <c r="SKF89" s="0"/>
      <c r="SKG89" s="0"/>
      <c r="SKH89" s="0"/>
      <c r="SKI89" s="0"/>
      <c r="SKJ89" s="0"/>
      <c r="SKK89" s="0"/>
      <c r="SKL89" s="0"/>
      <c r="SKM89" s="0"/>
      <c r="SKN89" s="0"/>
      <c r="SKO89" s="0"/>
      <c r="SKP89" s="0"/>
      <c r="SKQ89" s="0"/>
      <c r="SKR89" s="0"/>
      <c r="SKS89" s="0"/>
      <c r="SKT89" s="0"/>
      <c r="SKU89" s="0"/>
      <c r="SKV89" s="0"/>
      <c r="SKW89" s="0"/>
      <c r="SKX89" s="0"/>
      <c r="SKY89" s="0"/>
      <c r="SKZ89" s="0"/>
      <c r="SLA89" s="0"/>
      <c r="SLB89" s="0"/>
      <c r="SLC89" s="0"/>
      <c r="SLD89" s="0"/>
      <c r="SLE89" s="0"/>
      <c r="SLF89" s="0"/>
      <c r="SLG89" s="0"/>
      <c r="SLH89" s="0"/>
      <c r="SLI89" s="0"/>
      <c r="SLJ89" s="0"/>
      <c r="SLK89" s="0"/>
      <c r="SLL89" s="0"/>
      <c r="SLM89" s="0"/>
      <c r="SLN89" s="0"/>
      <c r="SLO89" s="0"/>
      <c r="SLP89" s="0"/>
      <c r="SLQ89" s="0"/>
      <c r="SLR89" s="0"/>
      <c r="SLS89" s="0"/>
      <c r="SLT89" s="0"/>
      <c r="SLU89" s="0"/>
      <c r="SLV89" s="0"/>
      <c r="SLW89" s="0"/>
      <c r="SLX89" s="0"/>
      <c r="SLY89" s="0"/>
      <c r="SLZ89" s="0"/>
      <c r="SMA89" s="0"/>
      <c r="SMB89" s="0"/>
      <c r="SMC89" s="0"/>
      <c r="SMD89" s="0"/>
      <c r="SME89" s="0"/>
      <c r="SMF89" s="0"/>
      <c r="SMG89" s="0"/>
      <c r="SMH89" s="0"/>
      <c r="SMI89" s="0"/>
      <c r="SMJ89" s="0"/>
      <c r="SMK89" s="0"/>
      <c r="SML89" s="0"/>
      <c r="SMM89" s="0"/>
      <c r="SMN89" s="0"/>
      <c r="SMO89" s="0"/>
      <c r="SMP89" s="0"/>
      <c r="SMQ89" s="0"/>
      <c r="SMR89" s="0"/>
      <c r="SMS89" s="0"/>
      <c r="SMT89" s="0"/>
      <c r="SMU89" s="0"/>
      <c r="SMV89" s="0"/>
      <c r="SMW89" s="0"/>
      <c r="SMX89" s="0"/>
      <c r="SMY89" s="0"/>
      <c r="SMZ89" s="0"/>
      <c r="SNA89" s="0"/>
      <c r="SNB89" s="0"/>
      <c r="SNC89" s="0"/>
      <c r="SND89" s="0"/>
      <c r="SNE89" s="0"/>
      <c r="SNF89" s="0"/>
      <c r="SNG89" s="0"/>
      <c r="SNH89" s="0"/>
      <c r="SNI89" s="0"/>
      <c r="SNJ89" s="0"/>
      <c r="SNK89" s="0"/>
      <c r="SNL89" s="0"/>
      <c r="SNM89" s="0"/>
      <c r="SNN89" s="0"/>
      <c r="SNO89" s="0"/>
      <c r="SNP89" s="0"/>
      <c r="SNQ89" s="0"/>
      <c r="SNR89" s="0"/>
      <c r="SNS89" s="0"/>
      <c r="SNT89" s="0"/>
      <c r="SNU89" s="0"/>
      <c r="SNV89" s="0"/>
      <c r="SNW89" s="0"/>
      <c r="SNX89" s="0"/>
      <c r="SNY89" s="0"/>
      <c r="SNZ89" s="0"/>
      <c r="SOA89" s="0"/>
      <c r="SOB89" s="0"/>
      <c r="SOC89" s="0"/>
      <c r="SOD89" s="0"/>
      <c r="SOE89" s="0"/>
      <c r="SOF89" s="0"/>
      <c r="SOG89" s="0"/>
      <c r="SOH89" s="0"/>
      <c r="SOI89" s="0"/>
      <c r="SOJ89" s="0"/>
      <c r="SOK89" s="0"/>
      <c r="SOL89" s="0"/>
      <c r="SOM89" s="0"/>
      <c r="SON89" s="0"/>
      <c r="SOO89" s="0"/>
      <c r="SOP89" s="0"/>
      <c r="SOQ89" s="0"/>
      <c r="SOR89" s="0"/>
      <c r="SOS89" s="0"/>
      <c r="SOT89" s="0"/>
      <c r="SOU89" s="0"/>
      <c r="SOV89" s="0"/>
      <c r="SOW89" s="0"/>
      <c r="SOX89" s="0"/>
      <c r="SOY89" s="0"/>
      <c r="SOZ89" s="0"/>
      <c r="SPA89" s="0"/>
      <c r="SPB89" s="0"/>
      <c r="SPC89" s="0"/>
      <c r="SPD89" s="0"/>
      <c r="SPE89" s="0"/>
      <c r="SPF89" s="0"/>
      <c r="SPG89" s="0"/>
      <c r="SPH89" s="0"/>
      <c r="SPI89" s="0"/>
      <c r="SPJ89" s="0"/>
      <c r="SPK89" s="0"/>
      <c r="SPL89" s="0"/>
      <c r="SPM89" s="0"/>
      <c r="SPN89" s="0"/>
      <c r="SPO89" s="0"/>
      <c r="SPP89" s="0"/>
      <c r="SPQ89" s="0"/>
      <c r="SPR89" s="0"/>
      <c r="SPS89" s="0"/>
      <c r="SPT89" s="0"/>
      <c r="SPU89" s="0"/>
      <c r="SPV89" s="0"/>
      <c r="SPW89" s="0"/>
      <c r="SPX89" s="0"/>
      <c r="SPY89" s="0"/>
      <c r="SPZ89" s="0"/>
      <c r="SQA89" s="0"/>
      <c r="SQB89" s="0"/>
      <c r="SQC89" s="0"/>
      <c r="SQD89" s="0"/>
      <c r="SQE89" s="0"/>
      <c r="SQF89" s="0"/>
      <c r="SQG89" s="0"/>
      <c r="SQH89" s="0"/>
      <c r="SQI89" s="0"/>
      <c r="SQJ89" s="0"/>
      <c r="SQK89" s="0"/>
      <c r="SQL89" s="0"/>
      <c r="SQM89" s="0"/>
      <c r="SQN89" s="0"/>
      <c r="SQO89" s="0"/>
      <c r="SQP89" s="0"/>
      <c r="SQQ89" s="0"/>
      <c r="SQR89" s="0"/>
      <c r="SQS89" s="0"/>
      <c r="SQT89" s="0"/>
      <c r="SQU89" s="0"/>
      <c r="SQV89" s="0"/>
      <c r="SQW89" s="0"/>
      <c r="SQX89" s="0"/>
      <c r="SQY89" s="0"/>
      <c r="SQZ89" s="0"/>
      <c r="SRA89" s="0"/>
      <c r="SRB89" s="0"/>
      <c r="SRC89" s="0"/>
      <c r="SRD89" s="0"/>
      <c r="SRE89" s="0"/>
      <c r="SRF89" s="0"/>
      <c r="SRG89" s="0"/>
      <c r="SRH89" s="0"/>
      <c r="SRI89" s="0"/>
      <c r="SRJ89" s="0"/>
      <c r="SRK89" s="0"/>
      <c r="SRL89" s="0"/>
      <c r="SRM89" s="0"/>
      <c r="SRN89" s="0"/>
      <c r="SRO89" s="0"/>
      <c r="SRP89" s="0"/>
      <c r="SRQ89" s="0"/>
      <c r="SRR89" s="0"/>
      <c r="SRS89" s="0"/>
      <c r="SRT89" s="0"/>
      <c r="SRU89" s="0"/>
      <c r="SRV89" s="0"/>
      <c r="SRW89" s="0"/>
      <c r="SRX89" s="0"/>
      <c r="SRY89" s="0"/>
      <c r="SRZ89" s="0"/>
      <c r="SSA89" s="0"/>
      <c r="SSB89" s="0"/>
      <c r="SSC89" s="0"/>
      <c r="SSD89" s="0"/>
      <c r="SSE89" s="0"/>
      <c r="SSF89" s="0"/>
      <c r="SSG89" s="0"/>
      <c r="SSH89" s="0"/>
      <c r="SSI89" s="0"/>
      <c r="SSJ89" s="0"/>
      <c r="SSK89" s="0"/>
      <c r="SSL89" s="0"/>
      <c r="SSM89" s="0"/>
      <c r="SSN89" s="0"/>
      <c r="SSO89" s="0"/>
      <c r="SSP89" s="0"/>
      <c r="SSQ89" s="0"/>
      <c r="SSR89" s="0"/>
      <c r="SSS89" s="0"/>
      <c r="SST89" s="0"/>
      <c r="SSU89" s="0"/>
      <c r="SSV89" s="0"/>
      <c r="SSW89" s="0"/>
      <c r="SSX89" s="0"/>
      <c r="SSY89" s="0"/>
      <c r="SSZ89" s="0"/>
      <c r="STA89" s="0"/>
      <c r="STB89" s="0"/>
      <c r="STC89" s="0"/>
      <c r="STD89" s="0"/>
      <c r="STE89" s="0"/>
      <c r="STF89" s="0"/>
      <c r="STG89" s="0"/>
      <c r="STH89" s="0"/>
      <c r="STI89" s="0"/>
      <c r="STJ89" s="0"/>
      <c r="STK89" s="0"/>
      <c r="STL89" s="0"/>
      <c r="STM89" s="0"/>
      <c r="STN89" s="0"/>
      <c r="STO89" s="0"/>
      <c r="STP89" s="0"/>
      <c r="STQ89" s="0"/>
      <c r="STR89" s="0"/>
      <c r="STS89" s="0"/>
      <c r="STT89" s="0"/>
      <c r="STU89" s="0"/>
      <c r="STV89" s="0"/>
      <c r="STW89" s="0"/>
      <c r="STX89" s="0"/>
      <c r="STY89" s="0"/>
      <c r="STZ89" s="0"/>
      <c r="SUA89" s="0"/>
      <c r="SUB89" s="0"/>
      <c r="SUC89" s="0"/>
      <c r="SUD89" s="0"/>
      <c r="SUE89" s="0"/>
      <c r="SUF89" s="0"/>
      <c r="SUG89" s="0"/>
      <c r="SUH89" s="0"/>
      <c r="SUI89" s="0"/>
      <c r="SUJ89" s="0"/>
      <c r="SUK89" s="0"/>
      <c r="SUL89" s="0"/>
      <c r="SUM89" s="0"/>
      <c r="SUN89" s="0"/>
      <c r="SUO89" s="0"/>
      <c r="SUP89" s="0"/>
      <c r="SUQ89" s="0"/>
      <c r="SUR89" s="0"/>
      <c r="SUS89" s="0"/>
      <c r="SUT89" s="0"/>
      <c r="SUU89" s="0"/>
      <c r="SUV89" s="0"/>
      <c r="SUW89" s="0"/>
      <c r="SUX89" s="0"/>
      <c r="SUY89" s="0"/>
      <c r="SUZ89" s="0"/>
      <c r="SVA89" s="0"/>
      <c r="SVB89" s="0"/>
      <c r="SVC89" s="0"/>
      <c r="SVD89" s="0"/>
      <c r="SVE89" s="0"/>
      <c r="SVF89" s="0"/>
      <c r="SVG89" s="0"/>
      <c r="SVH89" s="0"/>
      <c r="SVI89" s="0"/>
      <c r="SVJ89" s="0"/>
      <c r="SVK89" s="0"/>
      <c r="SVL89" s="0"/>
      <c r="SVM89" s="0"/>
      <c r="SVN89" s="0"/>
      <c r="SVO89" s="0"/>
      <c r="SVP89" s="0"/>
      <c r="SVQ89" s="0"/>
      <c r="SVR89" s="0"/>
      <c r="SVS89" s="0"/>
      <c r="SVT89" s="0"/>
      <c r="SVU89" s="0"/>
      <c r="SVV89" s="0"/>
      <c r="SVW89" s="0"/>
      <c r="SVX89" s="0"/>
      <c r="SVY89" s="0"/>
      <c r="SVZ89" s="0"/>
      <c r="SWA89" s="0"/>
      <c r="SWB89" s="0"/>
      <c r="SWC89" s="0"/>
      <c r="SWD89" s="0"/>
      <c r="SWE89" s="0"/>
      <c r="SWF89" s="0"/>
      <c r="SWG89" s="0"/>
      <c r="SWH89" s="0"/>
      <c r="SWI89" s="0"/>
      <c r="SWJ89" s="0"/>
      <c r="SWK89" s="0"/>
      <c r="SWL89" s="0"/>
      <c r="SWM89" s="0"/>
      <c r="SWN89" s="0"/>
      <c r="SWO89" s="0"/>
      <c r="SWP89" s="0"/>
      <c r="SWQ89" s="0"/>
      <c r="SWR89" s="0"/>
      <c r="SWS89" s="0"/>
      <c r="SWT89" s="0"/>
      <c r="SWU89" s="0"/>
      <c r="SWV89" s="0"/>
      <c r="SWW89" s="0"/>
      <c r="SWX89" s="0"/>
      <c r="SWY89" s="0"/>
      <c r="SWZ89" s="0"/>
      <c r="SXA89" s="0"/>
      <c r="SXB89" s="0"/>
      <c r="SXC89" s="0"/>
      <c r="SXD89" s="0"/>
      <c r="SXE89" s="0"/>
      <c r="SXF89" s="0"/>
      <c r="SXG89" s="0"/>
      <c r="SXH89" s="0"/>
      <c r="SXI89" s="0"/>
      <c r="SXJ89" s="0"/>
      <c r="SXK89" s="0"/>
      <c r="SXL89" s="0"/>
      <c r="SXM89" s="0"/>
      <c r="SXN89" s="0"/>
      <c r="SXO89" s="0"/>
      <c r="SXP89" s="0"/>
      <c r="SXQ89" s="0"/>
      <c r="SXR89" s="0"/>
      <c r="SXS89" s="0"/>
      <c r="SXT89" s="0"/>
      <c r="SXU89" s="0"/>
      <c r="SXV89" s="0"/>
      <c r="SXW89" s="0"/>
      <c r="SXX89" s="0"/>
      <c r="SXY89" s="0"/>
      <c r="SXZ89" s="0"/>
      <c r="SYA89" s="0"/>
      <c r="SYB89" s="0"/>
      <c r="SYC89" s="0"/>
      <c r="SYD89" s="0"/>
      <c r="SYE89" s="0"/>
      <c r="SYF89" s="0"/>
      <c r="SYG89" s="0"/>
      <c r="SYH89" s="0"/>
      <c r="SYI89" s="0"/>
      <c r="SYJ89" s="0"/>
      <c r="SYK89" s="0"/>
      <c r="SYL89" s="0"/>
      <c r="SYM89" s="0"/>
      <c r="SYN89" s="0"/>
      <c r="SYO89" s="0"/>
      <c r="SYP89" s="0"/>
      <c r="SYQ89" s="0"/>
      <c r="SYR89" s="0"/>
      <c r="SYS89" s="0"/>
      <c r="SYT89" s="0"/>
      <c r="SYU89" s="0"/>
      <c r="SYV89" s="0"/>
      <c r="SYW89" s="0"/>
      <c r="SYX89" s="0"/>
      <c r="SYY89" s="0"/>
      <c r="SYZ89" s="0"/>
      <c r="SZA89" s="0"/>
      <c r="SZB89" s="0"/>
      <c r="SZC89" s="0"/>
      <c r="SZD89" s="0"/>
      <c r="SZE89" s="0"/>
      <c r="SZF89" s="0"/>
      <c r="SZG89" s="0"/>
      <c r="SZH89" s="0"/>
      <c r="SZI89" s="0"/>
      <c r="SZJ89" s="0"/>
      <c r="SZK89" s="0"/>
      <c r="SZL89" s="0"/>
      <c r="SZM89" s="0"/>
      <c r="SZN89" s="0"/>
      <c r="SZO89" s="0"/>
      <c r="SZP89" s="0"/>
      <c r="SZQ89" s="0"/>
      <c r="SZR89" s="0"/>
      <c r="SZS89" s="0"/>
      <c r="SZT89" s="0"/>
      <c r="SZU89" s="0"/>
      <c r="SZV89" s="0"/>
      <c r="SZW89" s="0"/>
      <c r="SZX89" s="0"/>
      <c r="SZY89" s="0"/>
      <c r="SZZ89" s="0"/>
      <c r="TAA89" s="0"/>
      <c r="TAB89" s="0"/>
      <c r="TAC89" s="0"/>
      <c r="TAD89" s="0"/>
      <c r="TAE89" s="0"/>
      <c r="TAF89" s="0"/>
      <c r="TAG89" s="0"/>
      <c r="TAH89" s="0"/>
      <c r="TAI89" s="0"/>
      <c r="TAJ89" s="0"/>
      <c r="TAK89" s="0"/>
      <c r="TAL89" s="0"/>
      <c r="TAM89" s="0"/>
      <c r="TAN89" s="0"/>
      <c r="TAO89" s="0"/>
      <c r="TAP89" s="0"/>
      <c r="TAQ89" s="0"/>
      <c r="TAR89" s="0"/>
      <c r="TAS89" s="0"/>
      <c r="TAT89" s="0"/>
      <c r="TAU89" s="0"/>
      <c r="TAV89" s="0"/>
      <c r="TAW89" s="0"/>
      <c r="TAX89" s="0"/>
      <c r="TAY89" s="0"/>
      <c r="TAZ89" s="0"/>
      <c r="TBA89" s="0"/>
      <c r="TBB89" s="0"/>
      <c r="TBC89" s="0"/>
      <c r="TBD89" s="0"/>
      <c r="TBE89" s="0"/>
      <c r="TBF89" s="0"/>
      <c r="TBG89" s="0"/>
      <c r="TBH89" s="0"/>
      <c r="TBI89" s="0"/>
      <c r="TBJ89" s="0"/>
      <c r="TBK89" s="0"/>
      <c r="TBL89" s="0"/>
      <c r="TBM89" s="0"/>
      <c r="TBN89" s="0"/>
      <c r="TBO89" s="0"/>
      <c r="TBP89" s="0"/>
      <c r="TBQ89" s="0"/>
      <c r="TBR89" s="0"/>
      <c r="TBS89" s="0"/>
      <c r="TBT89" s="0"/>
      <c r="TBU89" s="0"/>
      <c r="TBV89" s="0"/>
      <c r="TBW89" s="0"/>
      <c r="TBX89" s="0"/>
      <c r="TBY89" s="0"/>
      <c r="TBZ89" s="0"/>
      <c r="TCA89" s="0"/>
      <c r="TCB89" s="0"/>
      <c r="TCC89" s="0"/>
      <c r="TCD89" s="0"/>
      <c r="TCE89" s="0"/>
      <c r="TCF89" s="0"/>
      <c r="TCG89" s="0"/>
      <c r="TCH89" s="0"/>
      <c r="TCI89" s="0"/>
      <c r="TCJ89" s="0"/>
      <c r="TCK89" s="0"/>
      <c r="TCL89" s="0"/>
      <c r="TCM89" s="0"/>
      <c r="TCN89" s="0"/>
      <c r="TCO89" s="0"/>
      <c r="TCP89" s="0"/>
      <c r="TCQ89" s="0"/>
      <c r="TCR89" s="0"/>
      <c r="TCS89" s="0"/>
      <c r="TCT89" s="0"/>
      <c r="TCU89" s="0"/>
      <c r="TCV89" s="0"/>
      <c r="TCW89" s="0"/>
      <c r="TCX89" s="0"/>
      <c r="TCY89" s="0"/>
      <c r="TCZ89" s="0"/>
      <c r="TDA89" s="0"/>
      <c r="TDB89" s="0"/>
      <c r="TDC89" s="0"/>
      <c r="TDD89" s="0"/>
      <c r="TDE89" s="0"/>
      <c r="TDF89" s="0"/>
      <c r="TDG89" s="0"/>
      <c r="TDH89" s="0"/>
      <c r="TDI89" s="0"/>
      <c r="TDJ89" s="0"/>
      <c r="TDK89" s="0"/>
      <c r="TDL89" s="0"/>
      <c r="TDM89" s="0"/>
      <c r="TDN89" s="0"/>
      <c r="TDO89" s="0"/>
      <c r="TDP89" s="0"/>
      <c r="TDQ89" s="0"/>
      <c r="TDR89" s="0"/>
      <c r="TDS89" s="0"/>
      <c r="TDT89" s="0"/>
      <c r="TDU89" s="0"/>
      <c r="TDV89" s="0"/>
      <c r="TDW89" s="0"/>
      <c r="TDX89" s="0"/>
      <c r="TDY89" s="0"/>
      <c r="TDZ89" s="0"/>
      <c r="TEA89" s="0"/>
      <c r="TEB89" s="0"/>
      <c r="TEC89" s="0"/>
      <c r="TED89" s="0"/>
      <c r="TEE89" s="0"/>
      <c r="TEF89" s="0"/>
      <c r="TEG89" s="0"/>
      <c r="TEH89" s="0"/>
      <c r="TEI89" s="0"/>
      <c r="TEJ89" s="0"/>
      <c r="TEK89" s="0"/>
      <c r="TEL89" s="0"/>
      <c r="TEM89" s="0"/>
      <c r="TEN89" s="0"/>
      <c r="TEO89" s="0"/>
      <c r="TEP89" s="0"/>
      <c r="TEQ89" s="0"/>
      <c r="TER89" s="0"/>
      <c r="TES89" s="0"/>
      <c r="TET89" s="0"/>
      <c r="TEU89" s="0"/>
      <c r="TEV89" s="0"/>
      <c r="TEW89" s="0"/>
      <c r="TEX89" s="0"/>
      <c r="TEY89" s="0"/>
      <c r="TEZ89" s="0"/>
      <c r="TFA89" s="0"/>
      <c r="TFB89" s="0"/>
      <c r="TFC89" s="0"/>
      <c r="TFD89" s="0"/>
      <c r="TFE89" s="0"/>
      <c r="TFF89" s="0"/>
      <c r="TFG89" s="0"/>
      <c r="TFH89" s="0"/>
      <c r="TFI89" s="0"/>
      <c r="TFJ89" s="0"/>
      <c r="TFK89" s="0"/>
      <c r="TFL89" s="0"/>
      <c r="TFM89" s="0"/>
      <c r="TFN89" s="0"/>
      <c r="TFO89" s="0"/>
      <c r="TFP89" s="0"/>
      <c r="TFQ89" s="0"/>
      <c r="TFR89" s="0"/>
      <c r="TFS89" s="0"/>
      <c r="TFT89" s="0"/>
      <c r="TFU89" s="0"/>
      <c r="TFV89" s="0"/>
      <c r="TFW89" s="0"/>
      <c r="TFX89" s="0"/>
      <c r="TFY89" s="0"/>
      <c r="TFZ89" s="0"/>
      <c r="TGA89" s="0"/>
      <c r="TGB89" s="0"/>
      <c r="TGC89" s="0"/>
      <c r="TGD89" s="0"/>
      <c r="TGE89" s="0"/>
      <c r="TGF89" s="0"/>
      <c r="TGG89" s="0"/>
      <c r="TGH89" s="0"/>
      <c r="TGI89" s="0"/>
      <c r="TGJ89" s="0"/>
      <c r="TGK89" s="0"/>
      <c r="TGL89" s="0"/>
      <c r="TGM89" s="0"/>
      <c r="TGN89" s="0"/>
      <c r="TGO89" s="0"/>
      <c r="TGP89" s="0"/>
      <c r="TGQ89" s="0"/>
      <c r="TGR89" s="0"/>
      <c r="TGS89" s="0"/>
      <c r="TGT89" s="0"/>
      <c r="TGU89" s="0"/>
      <c r="TGV89" s="0"/>
      <c r="TGW89" s="0"/>
      <c r="TGX89" s="0"/>
      <c r="TGY89" s="0"/>
      <c r="TGZ89" s="0"/>
      <c r="THA89" s="0"/>
      <c r="THB89" s="0"/>
      <c r="THC89" s="0"/>
      <c r="THD89" s="0"/>
      <c r="THE89" s="0"/>
      <c r="THF89" s="0"/>
      <c r="THG89" s="0"/>
      <c r="THH89" s="0"/>
      <c r="THI89" s="0"/>
      <c r="THJ89" s="0"/>
      <c r="THK89" s="0"/>
      <c r="THL89" s="0"/>
      <c r="THM89" s="0"/>
      <c r="THN89" s="0"/>
      <c r="THO89" s="0"/>
      <c r="THP89" s="0"/>
      <c r="THQ89" s="0"/>
      <c r="THR89" s="0"/>
      <c r="THS89" s="0"/>
      <c r="THT89" s="0"/>
      <c r="THU89" s="0"/>
      <c r="THV89" s="0"/>
      <c r="THW89" s="0"/>
      <c r="THX89" s="0"/>
      <c r="THY89" s="0"/>
      <c r="THZ89" s="0"/>
      <c r="TIA89" s="0"/>
      <c r="TIB89" s="0"/>
      <c r="TIC89" s="0"/>
      <c r="TID89" s="0"/>
      <c r="TIE89" s="0"/>
      <c r="TIF89" s="0"/>
      <c r="TIG89" s="0"/>
      <c r="TIH89" s="0"/>
      <c r="TII89" s="0"/>
      <c r="TIJ89" s="0"/>
      <c r="TIK89" s="0"/>
      <c r="TIL89" s="0"/>
      <c r="TIM89" s="0"/>
      <c r="TIN89" s="0"/>
      <c r="TIO89" s="0"/>
      <c r="TIP89" s="0"/>
      <c r="TIQ89" s="0"/>
      <c r="TIR89" s="0"/>
      <c r="TIS89" s="0"/>
      <c r="TIT89" s="0"/>
      <c r="TIU89" s="0"/>
      <c r="TIV89" s="0"/>
      <c r="TIW89" s="0"/>
      <c r="TIX89" s="0"/>
      <c r="TIY89" s="0"/>
      <c r="TIZ89" s="0"/>
      <c r="TJA89" s="0"/>
      <c r="TJB89" s="0"/>
      <c r="TJC89" s="0"/>
      <c r="TJD89" s="0"/>
      <c r="TJE89" s="0"/>
      <c r="TJF89" s="0"/>
      <c r="TJG89" s="0"/>
      <c r="TJH89" s="0"/>
      <c r="TJI89" s="0"/>
      <c r="TJJ89" s="0"/>
      <c r="TJK89" s="0"/>
      <c r="TJL89" s="0"/>
      <c r="TJM89" s="0"/>
      <c r="TJN89" s="0"/>
      <c r="TJO89" s="0"/>
      <c r="TJP89" s="0"/>
      <c r="TJQ89" s="0"/>
      <c r="TJR89" s="0"/>
      <c r="TJS89" s="0"/>
      <c r="TJT89" s="0"/>
      <c r="TJU89" s="0"/>
      <c r="TJV89" s="0"/>
      <c r="TJW89" s="0"/>
      <c r="TJX89" s="0"/>
      <c r="TJY89" s="0"/>
      <c r="TJZ89" s="0"/>
      <c r="TKA89" s="0"/>
      <c r="TKB89" s="0"/>
      <c r="TKC89" s="0"/>
      <c r="TKD89" s="0"/>
      <c r="TKE89" s="0"/>
      <c r="TKF89" s="0"/>
      <c r="TKG89" s="0"/>
      <c r="TKH89" s="0"/>
      <c r="TKI89" s="0"/>
      <c r="TKJ89" s="0"/>
      <c r="TKK89" s="0"/>
      <c r="TKL89" s="0"/>
      <c r="TKM89" s="0"/>
      <c r="TKN89" s="0"/>
      <c r="TKO89" s="0"/>
      <c r="TKP89" s="0"/>
      <c r="TKQ89" s="0"/>
      <c r="TKR89" s="0"/>
      <c r="TKS89" s="0"/>
      <c r="TKT89" s="0"/>
      <c r="TKU89" s="0"/>
      <c r="TKV89" s="0"/>
      <c r="TKW89" s="0"/>
      <c r="TKX89" s="0"/>
      <c r="TKY89" s="0"/>
      <c r="TKZ89" s="0"/>
      <c r="TLA89" s="0"/>
      <c r="TLB89" s="0"/>
      <c r="TLC89" s="0"/>
      <c r="TLD89" s="0"/>
      <c r="TLE89" s="0"/>
      <c r="TLF89" s="0"/>
      <c r="TLG89" s="0"/>
      <c r="TLH89" s="0"/>
      <c r="TLI89" s="0"/>
      <c r="TLJ89" s="0"/>
      <c r="TLK89" s="0"/>
      <c r="TLL89" s="0"/>
      <c r="TLM89" s="0"/>
      <c r="TLN89" s="0"/>
      <c r="TLO89" s="0"/>
      <c r="TLP89" s="0"/>
      <c r="TLQ89" s="0"/>
      <c r="TLR89" s="0"/>
      <c r="TLS89" s="0"/>
      <c r="TLT89" s="0"/>
      <c r="TLU89" s="0"/>
      <c r="TLV89" s="0"/>
      <c r="TLW89" s="0"/>
      <c r="TLX89" s="0"/>
      <c r="TLY89" s="0"/>
      <c r="TLZ89" s="0"/>
      <c r="TMA89" s="0"/>
      <c r="TMB89" s="0"/>
      <c r="TMC89" s="0"/>
      <c r="TMD89" s="0"/>
      <c r="TME89" s="0"/>
      <c r="TMF89" s="0"/>
      <c r="TMG89" s="0"/>
      <c r="TMH89" s="0"/>
      <c r="TMI89" s="0"/>
      <c r="TMJ89" s="0"/>
      <c r="TMK89" s="0"/>
      <c r="TML89" s="0"/>
      <c r="TMM89" s="0"/>
      <c r="TMN89" s="0"/>
      <c r="TMO89" s="0"/>
      <c r="TMP89" s="0"/>
      <c r="TMQ89" s="0"/>
      <c r="TMR89" s="0"/>
      <c r="TMS89" s="0"/>
      <c r="TMT89" s="0"/>
      <c r="TMU89" s="0"/>
      <c r="TMV89" s="0"/>
      <c r="TMW89" s="0"/>
      <c r="TMX89" s="0"/>
      <c r="TMY89" s="0"/>
      <c r="TMZ89" s="0"/>
      <c r="TNA89" s="0"/>
      <c r="TNB89" s="0"/>
      <c r="TNC89" s="0"/>
      <c r="TND89" s="0"/>
      <c r="TNE89" s="0"/>
      <c r="TNF89" s="0"/>
      <c r="TNG89" s="0"/>
      <c r="TNH89" s="0"/>
      <c r="TNI89" s="0"/>
      <c r="TNJ89" s="0"/>
      <c r="TNK89" s="0"/>
      <c r="TNL89" s="0"/>
      <c r="TNM89" s="0"/>
      <c r="TNN89" s="0"/>
      <c r="TNO89" s="0"/>
      <c r="TNP89" s="0"/>
      <c r="TNQ89" s="0"/>
      <c r="TNR89" s="0"/>
      <c r="TNS89" s="0"/>
      <c r="TNT89" s="0"/>
      <c r="TNU89" s="0"/>
      <c r="TNV89" s="0"/>
      <c r="TNW89" s="0"/>
      <c r="TNX89" s="0"/>
      <c r="TNY89" s="0"/>
      <c r="TNZ89" s="0"/>
      <c r="TOA89" s="0"/>
      <c r="TOB89" s="0"/>
      <c r="TOC89" s="0"/>
      <c r="TOD89" s="0"/>
      <c r="TOE89" s="0"/>
      <c r="TOF89" s="0"/>
      <c r="TOG89" s="0"/>
      <c r="TOH89" s="0"/>
      <c r="TOI89" s="0"/>
      <c r="TOJ89" s="0"/>
      <c r="TOK89" s="0"/>
      <c r="TOL89" s="0"/>
      <c r="TOM89" s="0"/>
      <c r="TON89" s="0"/>
      <c r="TOO89" s="0"/>
      <c r="TOP89" s="0"/>
      <c r="TOQ89" s="0"/>
      <c r="TOR89" s="0"/>
      <c r="TOS89" s="0"/>
      <c r="TOT89" s="0"/>
      <c r="TOU89" s="0"/>
      <c r="TOV89" s="0"/>
      <c r="TOW89" s="0"/>
      <c r="TOX89" s="0"/>
      <c r="TOY89" s="0"/>
      <c r="TOZ89" s="0"/>
      <c r="TPA89" s="0"/>
      <c r="TPB89" s="0"/>
      <c r="TPC89" s="0"/>
      <c r="TPD89" s="0"/>
      <c r="TPE89" s="0"/>
      <c r="TPF89" s="0"/>
      <c r="TPG89" s="0"/>
      <c r="TPH89" s="0"/>
      <c r="TPI89" s="0"/>
      <c r="TPJ89" s="0"/>
      <c r="TPK89" s="0"/>
      <c r="TPL89" s="0"/>
      <c r="TPM89" s="0"/>
      <c r="TPN89" s="0"/>
      <c r="TPO89" s="0"/>
      <c r="TPP89" s="0"/>
      <c r="TPQ89" s="0"/>
      <c r="TPR89" s="0"/>
      <c r="TPS89" s="0"/>
      <c r="TPT89" s="0"/>
      <c r="TPU89" s="0"/>
      <c r="TPV89" s="0"/>
      <c r="TPW89" s="0"/>
      <c r="TPX89" s="0"/>
      <c r="TPY89" s="0"/>
      <c r="TPZ89" s="0"/>
      <c r="TQA89" s="0"/>
      <c r="TQB89" s="0"/>
      <c r="TQC89" s="0"/>
      <c r="TQD89" s="0"/>
      <c r="TQE89" s="0"/>
      <c r="TQF89" s="0"/>
      <c r="TQG89" s="0"/>
      <c r="TQH89" s="0"/>
      <c r="TQI89" s="0"/>
      <c r="TQJ89" s="0"/>
      <c r="TQK89" s="0"/>
      <c r="TQL89" s="0"/>
      <c r="TQM89" s="0"/>
      <c r="TQN89" s="0"/>
      <c r="TQO89" s="0"/>
      <c r="TQP89" s="0"/>
      <c r="TQQ89" s="0"/>
      <c r="TQR89" s="0"/>
      <c r="TQS89" s="0"/>
      <c r="TQT89" s="0"/>
      <c r="TQU89" s="0"/>
      <c r="TQV89" s="0"/>
      <c r="TQW89" s="0"/>
      <c r="TQX89" s="0"/>
      <c r="TQY89" s="0"/>
      <c r="TQZ89" s="0"/>
      <c r="TRA89" s="0"/>
      <c r="TRB89" s="0"/>
      <c r="TRC89" s="0"/>
      <c r="TRD89" s="0"/>
      <c r="TRE89" s="0"/>
      <c r="TRF89" s="0"/>
      <c r="TRG89" s="0"/>
      <c r="TRH89" s="0"/>
      <c r="TRI89" s="0"/>
      <c r="TRJ89" s="0"/>
      <c r="TRK89" s="0"/>
      <c r="TRL89" s="0"/>
      <c r="TRM89" s="0"/>
      <c r="TRN89" s="0"/>
      <c r="TRO89" s="0"/>
      <c r="TRP89" s="0"/>
      <c r="TRQ89" s="0"/>
      <c r="TRR89" s="0"/>
      <c r="TRS89" s="0"/>
      <c r="TRT89" s="0"/>
      <c r="TRU89" s="0"/>
      <c r="TRV89" s="0"/>
      <c r="TRW89" s="0"/>
      <c r="TRX89" s="0"/>
      <c r="TRY89" s="0"/>
      <c r="TRZ89" s="0"/>
      <c r="TSA89" s="0"/>
      <c r="TSB89" s="0"/>
      <c r="TSC89" s="0"/>
      <c r="TSD89" s="0"/>
      <c r="TSE89" s="0"/>
      <c r="TSF89" s="0"/>
      <c r="TSG89" s="0"/>
      <c r="TSH89" s="0"/>
      <c r="TSI89" s="0"/>
      <c r="TSJ89" s="0"/>
      <c r="TSK89" s="0"/>
      <c r="TSL89" s="0"/>
      <c r="TSM89" s="0"/>
      <c r="TSN89" s="0"/>
      <c r="TSO89" s="0"/>
      <c r="TSP89" s="0"/>
      <c r="TSQ89" s="0"/>
      <c r="TSR89" s="0"/>
      <c r="TSS89" s="0"/>
      <c r="TST89" s="0"/>
      <c r="TSU89" s="0"/>
      <c r="TSV89" s="0"/>
      <c r="TSW89" s="0"/>
      <c r="TSX89" s="0"/>
      <c r="TSY89" s="0"/>
      <c r="TSZ89" s="0"/>
      <c r="TTA89" s="0"/>
      <c r="TTB89" s="0"/>
      <c r="TTC89" s="0"/>
      <c r="TTD89" s="0"/>
      <c r="TTE89" s="0"/>
      <c r="TTF89" s="0"/>
      <c r="TTG89" s="0"/>
      <c r="TTH89" s="0"/>
      <c r="TTI89" s="0"/>
      <c r="TTJ89" s="0"/>
      <c r="TTK89" s="0"/>
      <c r="TTL89" s="0"/>
      <c r="TTM89" s="0"/>
      <c r="TTN89" s="0"/>
      <c r="TTO89" s="0"/>
      <c r="TTP89" s="0"/>
      <c r="TTQ89" s="0"/>
      <c r="TTR89" s="0"/>
      <c r="TTS89" s="0"/>
      <c r="TTT89" s="0"/>
      <c r="TTU89" s="0"/>
      <c r="TTV89" s="0"/>
      <c r="TTW89" s="0"/>
      <c r="TTX89" s="0"/>
      <c r="TTY89" s="0"/>
      <c r="TTZ89" s="0"/>
      <c r="TUA89" s="0"/>
      <c r="TUB89" s="0"/>
      <c r="TUC89" s="0"/>
      <c r="TUD89" s="0"/>
      <c r="TUE89" s="0"/>
      <c r="TUF89" s="0"/>
      <c r="TUG89" s="0"/>
      <c r="TUH89" s="0"/>
      <c r="TUI89" s="0"/>
      <c r="TUJ89" s="0"/>
      <c r="TUK89" s="0"/>
      <c r="TUL89" s="0"/>
      <c r="TUM89" s="0"/>
      <c r="TUN89" s="0"/>
      <c r="TUO89" s="0"/>
      <c r="TUP89" s="0"/>
      <c r="TUQ89" s="0"/>
      <c r="TUR89" s="0"/>
      <c r="TUS89" s="0"/>
      <c r="TUT89" s="0"/>
      <c r="TUU89" s="0"/>
      <c r="TUV89" s="0"/>
      <c r="TUW89" s="0"/>
      <c r="TUX89" s="0"/>
      <c r="TUY89" s="0"/>
      <c r="TUZ89" s="0"/>
      <c r="TVA89" s="0"/>
      <c r="TVB89" s="0"/>
      <c r="TVC89" s="0"/>
      <c r="TVD89" s="0"/>
      <c r="TVE89" s="0"/>
      <c r="TVF89" s="0"/>
      <c r="TVG89" s="0"/>
      <c r="TVH89" s="0"/>
      <c r="TVI89" s="0"/>
      <c r="TVJ89" s="0"/>
      <c r="TVK89" s="0"/>
      <c r="TVL89" s="0"/>
      <c r="TVM89" s="0"/>
      <c r="TVN89" s="0"/>
      <c r="TVO89" s="0"/>
      <c r="TVP89" s="0"/>
      <c r="TVQ89" s="0"/>
      <c r="TVR89" s="0"/>
      <c r="TVS89" s="0"/>
      <c r="TVT89" s="0"/>
      <c r="TVU89" s="0"/>
      <c r="TVV89" s="0"/>
      <c r="TVW89" s="0"/>
      <c r="TVX89" s="0"/>
      <c r="TVY89" s="0"/>
      <c r="TVZ89" s="0"/>
      <c r="TWA89" s="0"/>
      <c r="TWB89" s="0"/>
      <c r="TWC89" s="0"/>
      <c r="TWD89" s="0"/>
      <c r="TWE89" s="0"/>
      <c r="TWF89" s="0"/>
      <c r="TWG89" s="0"/>
      <c r="TWH89" s="0"/>
      <c r="TWI89" s="0"/>
      <c r="TWJ89" s="0"/>
      <c r="TWK89" s="0"/>
      <c r="TWL89" s="0"/>
      <c r="TWM89" s="0"/>
      <c r="TWN89" s="0"/>
      <c r="TWO89" s="0"/>
      <c r="TWP89" s="0"/>
      <c r="TWQ89" s="0"/>
      <c r="TWR89" s="0"/>
      <c r="TWS89" s="0"/>
      <c r="TWT89" s="0"/>
      <c r="TWU89" s="0"/>
      <c r="TWV89" s="0"/>
      <c r="TWW89" s="0"/>
      <c r="TWX89" s="0"/>
      <c r="TWY89" s="0"/>
      <c r="TWZ89" s="0"/>
      <c r="TXA89" s="0"/>
      <c r="TXB89" s="0"/>
      <c r="TXC89" s="0"/>
      <c r="TXD89" s="0"/>
      <c r="TXE89" s="0"/>
      <c r="TXF89" s="0"/>
      <c r="TXG89" s="0"/>
      <c r="TXH89" s="0"/>
      <c r="TXI89" s="0"/>
      <c r="TXJ89" s="0"/>
      <c r="TXK89" s="0"/>
      <c r="TXL89" s="0"/>
      <c r="TXM89" s="0"/>
      <c r="TXN89" s="0"/>
      <c r="TXO89" s="0"/>
      <c r="TXP89" s="0"/>
      <c r="TXQ89" s="0"/>
      <c r="TXR89" s="0"/>
      <c r="TXS89" s="0"/>
      <c r="TXT89" s="0"/>
      <c r="TXU89" s="0"/>
      <c r="TXV89" s="0"/>
      <c r="TXW89" s="0"/>
      <c r="TXX89" s="0"/>
      <c r="TXY89" s="0"/>
      <c r="TXZ89" s="0"/>
      <c r="TYA89" s="0"/>
      <c r="TYB89" s="0"/>
      <c r="TYC89" s="0"/>
      <c r="TYD89" s="0"/>
      <c r="TYE89" s="0"/>
      <c r="TYF89" s="0"/>
      <c r="TYG89" s="0"/>
      <c r="TYH89" s="0"/>
      <c r="TYI89" s="0"/>
      <c r="TYJ89" s="0"/>
      <c r="TYK89" s="0"/>
      <c r="TYL89" s="0"/>
      <c r="TYM89" s="0"/>
      <c r="TYN89" s="0"/>
      <c r="TYO89" s="0"/>
      <c r="TYP89" s="0"/>
      <c r="TYQ89" s="0"/>
      <c r="TYR89" s="0"/>
      <c r="TYS89" s="0"/>
      <c r="TYT89" s="0"/>
      <c r="TYU89" s="0"/>
      <c r="TYV89" s="0"/>
      <c r="TYW89" s="0"/>
      <c r="TYX89" s="0"/>
      <c r="TYY89" s="0"/>
      <c r="TYZ89" s="0"/>
      <c r="TZA89" s="0"/>
      <c r="TZB89" s="0"/>
      <c r="TZC89" s="0"/>
      <c r="TZD89" s="0"/>
      <c r="TZE89" s="0"/>
      <c r="TZF89" s="0"/>
      <c r="TZG89" s="0"/>
      <c r="TZH89" s="0"/>
      <c r="TZI89" s="0"/>
      <c r="TZJ89" s="0"/>
      <c r="TZK89" s="0"/>
      <c r="TZL89" s="0"/>
      <c r="TZM89" s="0"/>
      <c r="TZN89" s="0"/>
      <c r="TZO89" s="0"/>
      <c r="TZP89" s="0"/>
      <c r="TZQ89" s="0"/>
      <c r="TZR89" s="0"/>
      <c r="TZS89" s="0"/>
      <c r="TZT89" s="0"/>
      <c r="TZU89" s="0"/>
      <c r="TZV89" s="0"/>
      <c r="TZW89" s="0"/>
      <c r="TZX89" s="0"/>
      <c r="TZY89" s="0"/>
      <c r="TZZ89" s="0"/>
      <c r="UAA89" s="0"/>
      <c r="UAB89" s="0"/>
      <c r="UAC89" s="0"/>
      <c r="UAD89" s="0"/>
      <c r="UAE89" s="0"/>
      <c r="UAF89" s="0"/>
      <c r="UAG89" s="0"/>
      <c r="UAH89" s="0"/>
      <c r="UAI89" s="0"/>
      <c r="UAJ89" s="0"/>
      <c r="UAK89" s="0"/>
      <c r="UAL89" s="0"/>
      <c r="UAM89" s="0"/>
      <c r="UAN89" s="0"/>
      <c r="UAO89" s="0"/>
      <c r="UAP89" s="0"/>
      <c r="UAQ89" s="0"/>
      <c r="UAR89" s="0"/>
      <c r="UAS89" s="0"/>
      <c r="UAT89" s="0"/>
      <c r="UAU89" s="0"/>
      <c r="UAV89" s="0"/>
      <c r="UAW89" s="0"/>
      <c r="UAX89" s="0"/>
      <c r="UAY89" s="0"/>
      <c r="UAZ89" s="0"/>
      <c r="UBA89" s="0"/>
      <c r="UBB89" s="0"/>
      <c r="UBC89" s="0"/>
      <c r="UBD89" s="0"/>
      <c r="UBE89" s="0"/>
      <c r="UBF89" s="0"/>
      <c r="UBG89" s="0"/>
      <c r="UBH89" s="0"/>
      <c r="UBI89" s="0"/>
      <c r="UBJ89" s="0"/>
      <c r="UBK89" s="0"/>
      <c r="UBL89" s="0"/>
      <c r="UBM89" s="0"/>
      <c r="UBN89" s="0"/>
      <c r="UBO89" s="0"/>
      <c r="UBP89" s="0"/>
      <c r="UBQ89" s="0"/>
      <c r="UBR89" s="0"/>
      <c r="UBS89" s="0"/>
      <c r="UBT89" s="0"/>
      <c r="UBU89" s="0"/>
      <c r="UBV89" s="0"/>
      <c r="UBW89" s="0"/>
      <c r="UBX89" s="0"/>
      <c r="UBY89" s="0"/>
      <c r="UBZ89" s="0"/>
      <c r="UCA89" s="0"/>
      <c r="UCB89" s="0"/>
      <c r="UCC89" s="0"/>
      <c r="UCD89" s="0"/>
      <c r="UCE89" s="0"/>
      <c r="UCF89" s="0"/>
      <c r="UCG89" s="0"/>
      <c r="UCH89" s="0"/>
      <c r="UCI89" s="0"/>
      <c r="UCJ89" s="0"/>
      <c r="UCK89" s="0"/>
      <c r="UCL89" s="0"/>
      <c r="UCM89" s="0"/>
      <c r="UCN89" s="0"/>
      <c r="UCO89" s="0"/>
      <c r="UCP89" s="0"/>
      <c r="UCQ89" s="0"/>
      <c r="UCR89" s="0"/>
      <c r="UCS89" s="0"/>
      <c r="UCT89" s="0"/>
      <c r="UCU89" s="0"/>
      <c r="UCV89" s="0"/>
      <c r="UCW89" s="0"/>
      <c r="UCX89" s="0"/>
      <c r="UCY89" s="0"/>
      <c r="UCZ89" s="0"/>
      <c r="UDA89" s="0"/>
      <c r="UDB89" s="0"/>
      <c r="UDC89" s="0"/>
      <c r="UDD89" s="0"/>
      <c r="UDE89" s="0"/>
      <c r="UDF89" s="0"/>
      <c r="UDG89" s="0"/>
      <c r="UDH89" s="0"/>
      <c r="UDI89" s="0"/>
      <c r="UDJ89" s="0"/>
      <c r="UDK89" s="0"/>
      <c r="UDL89" s="0"/>
      <c r="UDM89" s="0"/>
      <c r="UDN89" s="0"/>
      <c r="UDO89" s="0"/>
      <c r="UDP89" s="0"/>
      <c r="UDQ89" s="0"/>
      <c r="UDR89" s="0"/>
      <c r="UDS89" s="0"/>
      <c r="UDT89" s="0"/>
      <c r="UDU89" s="0"/>
      <c r="UDV89" s="0"/>
      <c r="UDW89" s="0"/>
      <c r="UDX89" s="0"/>
      <c r="UDY89" s="0"/>
      <c r="UDZ89" s="0"/>
      <c r="UEA89" s="0"/>
      <c r="UEB89" s="0"/>
      <c r="UEC89" s="0"/>
      <c r="UED89" s="0"/>
      <c r="UEE89" s="0"/>
      <c r="UEF89" s="0"/>
      <c r="UEG89" s="0"/>
      <c r="UEH89" s="0"/>
      <c r="UEI89" s="0"/>
      <c r="UEJ89" s="0"/>
      <c r="UEK89" s="0"/>
      <c r="UEL89" s="0"/>
      <c r="UEM89" s="0"/>
      <c r="UEN89" s="0"/>
      <c r="UEO89" s="0"/>
      <c r="UEP89" s="0"/>
      <c r="UEQ89" s="0"/>
      <c r="UER89" s="0"/>
      <c r="UES89" s="0"/>
      <c r="UET89" s="0"/>
      <c r="UEU89" s="0"/>
      <c r="UEV89" s="0"/>
      <c r="UEW89" s="0"/>
      <c r="UEX89" s="0"/>
      <c r="UEY89" s="0"/>
      <c r="UEZ89" s="0"/>
      <c r="UFA89" s="0"/>
      <c r="UFB89" s="0"/>
      <c r="UFC89" s="0"/>
      <c r="UFD89" s="0"/>
      <c r="UFE89" s="0"/>
      <c r="UFF89" s="0"/>
      <c r="UFG89" s="0"/>
      <c r="UFH89" s="0"/>
      <c r="UFI89" s="0"/>
      <c r="UFJ89" s="0"/>
      <c r="UFK89" s="0"/>
      <c r="UFL89" s="0"/>
      <c r="UFM89" s="0"/>
      <c r="UFN89" s="0"/>
      <c r="UFO89" s="0"/>
      <c r="UFP89" s="0"/>
      <c r="UFQ89" s="0"/>
      <c r="UFR89" s="0"/>
      <c r="UFS89" s="0"/>
      <c r="UFT89" s="0"/>
      <c r="UFU89" s="0"/>
      <c r="UFV89" s="0"/>
      <c r="UFW89" s="0"/>
      <c r="UFX89" s="0"/>
      <c r="UFY89" s="0"/>
      <c r="UFZ89" s="0"/>
      <c r="UGA89" s="0"/>
      <c r="UGB89" s="0"/>
      <c r="UGC89" s="0"/>
      <c r="UGD89" s="0"/>
      <c r="UGE89" s="0"/>
      <c r="UGF89" s="0"/>
      <c r="UGG89" s="0"/>
      <c r="UGH89" s="0"/>
      <c r="UGI89" s="0"/>
      <c r="UGJ89" s="0"/>
      <c r="UGK89" s="0"/>
      <c r="UGL89" s="0"/>
      <c r="UGM89" s="0"/>
      <c r="UGN89" s="0"/>
      <c r="UGO89" s="0"/>
      <c r="UGP89" s="0"/>
      <c r="UGQ89" s="0"/>
      <c r="UGR89" s="0"/>
      <c r="UGS89" s="0"/>
      <c r="UGT89" s="0"/>
      <c r="UGU89" s="0"/>
      <c r="UGV89" s="0"/>
      <c r="UGW89" s="0"/>
      <c r="UGX89" s="0"/>
      <c r="UGY89" s="0"/>
      <c r="UGZ89" s="0"/>
      <c r="UHA89" s="0"/>
      <c r="UHB89" s="0"/>
      <c r="UHC89" s="0"/>
      <c r="UHD89" s="0"/>
      <c r="UHE89" s="0"/>
      <c r="UHF89" s="0"/>
      <c r="UHG89" s="0"/>
      <c r="UHH89" s="0"/>
      <c r="UHI89" s="0"/>
      <c r="UHJ89" s="0"/>
      <c r="UHK89" s="0"/>
      <c r="UHL89" s="0"/>
      <c r="UHM89" s="0"/>
      <c r="UHN89" s="0"/>
      <c r="UHO89" s="0"/>
      <c r="UHP89" s="0"/>
      <c r="UHQ89" s="0"/>
      <c r="UHR89" s="0"/>
      <c r="UHS89" s="0"/>
      <c r="UHT89" s="0"/>
      <c r="UHU89" s="0"/>
      <c r="UHV89" s="0"/>
      <c r="UHW89" s="0"/>
      <c r="UHX89" s="0"/>
      <c r="UHY89" s="0"/>
      <c r="UHZ89" s="0"/>
      <c r="UIA89" s="0"/>
      <c r="UIB89" s="0"/>
      <c r="UIC89" s="0"/>
      <c r="UID89" s="0"/>
      <c r="UIE89" s="0"/>
      <c r="UIF89" s="0"/>
      <c r="UIG89" s="0"/>
      <c r="UIH89" s="0"/>
      <c r="UII89" s="0"/>
      <c r="UIJ89" s="0"/>
      <c r="UIK89" s="0"/>
      <c r="UIL89" s="0"/>
      <c r="UIM89" s="0"/>
      <c r="UIN89" s="0"/>
      <c r="UIO89" s="0"/>
      <c r="UIP89" s="0"/>
      <c r="UIQ89" s="0"/>
      <c r="UIR89" s="0"/>
      <c r="UIS89" s="0"/>
      <c r="UIT89" s="0"/>
      <c r="UIU89" s="0"/>
      <c r="UIV89" s="0"/>
      <c r="UIW89" s="0"/>
      <c r="UIX89" s="0"/>
      <c r="UIY89" s="0"/>
      <c r="UIZ89" s="0"/>
      <c r="UJA89" s="0"/>
      <c r="UJB89" s="0"/>
      <c r="UJC89" s="0"/>
      <c r="UJD89" s="0"/>
      <c r="UJE89" s="0"/>
      <c r="UJF89" s="0"/>
      <c r="UJG89" s="0"/>
      <c r="UJH89" s="0"/>
      <c r="UJI89" s="0"/>
      <c r="UJJ89" s="0"/>
      <c r="UJK89" s="0"/>
      <c r="UJL89" s="0"/>
      <c r="UJM89" s="0"/>
      <c r="UJN89" s="0"/>
      <c r="UJO89" s="0"/>
      <c r="UJP89" s="0"/>
      <c r="UJQ89" s="0"/>
      <c r="UJR89" s="0"/>
      <c r="UJS89" s="0"/>
      <c r="UJT89" s="0"/>
      <c r="UJU89" s="0"/>
      <c r="UJV89" s="0"/>
      <c r="UJW89" s="0"/>
      <c r="UJX89" s="0"/>
      <c r="UJY89" s="0"/>
      <c r="UJZ89" s="0"/>
      <c r="UKA89" s="0"/>
      <c r="UKB89" s="0"/>
      <c r="UKC89" s="0"/>
      <c r="UKD89" s="0"/>
      <c r="UKE89" s="0"/>
      <c r="UKF89" s="0"/>
      <c r="UKG89" s="0"/>
      <c r="UKH89" s="0"/>
      <c r="UKI89" s="0"/>
      <c r="UKJ89" s="0"/>
      <c r="UKK89" s="0"/>
      <c r="UKL89" s="0"/>
      <c r="UKM89" s="0"/>
      <c r="UKN89" s="0"/>
      <c r="UKO89" s="0"/>
      <c r="UKP89" s="0"/>
      <c r="UKQ89" s="0"/>
      <c r="UKR89" s="0"/>
      <c r="UKS89" s="0"/>
      <c r="UKT89" s="0"/>
      <c r="UKU89" s="0"/>
      <c r="UKV89" s="0"/>
      <c r="UKW89" s="0"/>
      <c r="UKX89" s="0"/>
      <c r="UKY89" s="0"/>
      <c r="UKZ89" s="0"/>
      <c r="ULA89" s="0"/>
      <c r="ULB89" s="0"/>
      <c r="ULC89" s="0"/>
      <c r="ULD89" s="0"/>
      <c r="ULE89" s="0"/>
      <c r="ULF89" s="0"/>
      <c r="ULG89" s="0"/>
      <c r="ULH89" s="0"/>
      <c r="ULI89" s="0"/>
      <c r="ULJ89" s="0"/>
      <c r="ULK89" s="0"/>
      <c r="ULL89" s="0"/>
      <c r="ULM89" s="0"/>
      <c r="ULN89" s="0"/>
      <c r="ULO89" s="0"/>
      <c r="ULP89" s="0"/>
      <c r="ULQ89" s="0"/>
      <c r="ULR89" s="0"/>
      <c r="ULS89" s="0"/>
      <c r="ULT89" s="0"/>
      <c r="ULU89" s="0"/>
      <c r="ULV89" s="0"/>
      <c r="ULW89" s="0"/>
      <c r="ULX89" s="0"/>
      <c r="ULY89" s="0"/>
      <c r="ULZ89" s="0"/>
      <c r="UMA89" s="0"/>
      <c r="UMB89" s="0"/>
      <c r="UMC89" s="0"/>
      <c r="UMD89" s="0"/>
      <c r="UME89" s="0"/>
      <c r="UMF89" s="0"/>
      <c r="UMG89" s="0"/>
      <c r="UMH89" s="0"/>
      <c r="UMI89" s="0"/>
      <c r="UMJ89" s="0"/>
      <c r="UMK89" s="0"/>
      <c r="UML89" s="0"/>
      <c r="UMM89" s="0"/>
      <c r="UMN89" s="0"/>
      <c r="UMO89" s="0"/>
      <c r="UMP89" s="0"/>
      <c r="UMQ89" s="0"/>
      <c r="UMR89" s="0"/>
      <c r="UMS89" s="0"/>
      <c r="UMT89" s="0"/>
      <c r="UMU89" s="0"/>
      <c r="UMV89" s="0"/>
      <c r="UMW89" s="0"/>
      <c r="UMX89" s="0"/>
      <c r="UMY89" s="0"/>
      <c r="UMZ89" s="0"/>
      <c r="UNA89" s="0"/>
      <c r="UNB89" s="0"/>
      <c r="UNC89" s="0"/>
      <c r="UND89" s="0"/>
      <c r="UNE89" s="0"/>
      <c r="UNF89" s="0"/>
      <c r="UNG89" s="0"/>
      <c r="UNH89" s="0"/>
      <c r="UNI89" s="0"/>
      <c r="UNJ89" s="0"/>
      <c r="UNK89" s="0"/>
      <c r="UNL89" s="0"/>
      <c r="UNM89" s="0"/>
      <c r="UNN89" s="0"/>
      <c r="UNO89" s="0"/>
      <c r="UNP89" s="0"/>
      <c r="UNQ89" s="0"/>
      <c r="UNR89" s="0"/>
      <c r="UNS89" s="0"/>
      <c r="UNT89" s="0"/>
      <c r="UNU89" s="0"/>
      <c r="UNV89" s="0"/>
      <c r="UNW89" s="0"/>
      <c r="UNX89" s="0"/>
      <c r="UNY89" s="0"/>
      <c r="UNZ89" s="0"/>
      <c r="UOA89" s="0"/>
      <c r="UOB89" s="0"/>
      <c r="UOC89" s="0"/>
      <c r="UOD89" s="0"/>
      <c r="UOE89" s="0"/>
      <c r="UOF89" s="0"/>
      <c r="UOG89" s="0"/>
      <c r="UOH89" s="0"/>
      <c r="UOI89" s="0"/>
      <c r="UOJ89" s="0"/>
      <c r="UOK89" s="0"/>
      <c r="UOL89" s="0"/>
      <c r="UOM89" s="0"/>
      <c r="UON89" s="0"/>
      <c r="UOO89" s="0"/>
      <c r="UOP89" s="0"/>
      <c r="UOQ89" s="0"/>
      <c r="UOR89" s="0"/>
      <c r="UOS89" s="0"/>
      <c r="UOT89" s="0"/>
      <c r="UOU89" s="0"/>
      <c r="UOV89" s="0"/>
      <c r="UOW89" s="0"/>
      <c r="UOX89" s="0"/>
      <c r="UOY89" s="0"/>
      <c r="UOZ89" s="0"/>
      <c r="UPA89" s="0"/>
      <c r="UPB89" s="0"/>
      <c r="UPC89" s="0"/>
      <c r="UPD89" s="0"/>
      <c r="UPE89" s="0"/>
      <c r="UPF89" s="0"/>
      <c r="UPG89" s="0"/>
      <c r="UPH89" s="0"/>
      <c r="UPI89" s="0"/>
      <c r="UPJ89" s="0"/>
      <c r="UPK89" s="0"/>
      <c r="UPL89" s="0"/>
      <c r="UPM89" s="0"/>
      <c r="UPN89" s="0"/>
      <c r="UPO89" s="0"/>
      <c r="UPP89" s="0"/>
      <c r="UPQ89" s="0"/>
      <c r="UPR89" s="0"/>
      <c r="UPS89" s="0"/>
      <c r="UPT89" s="0"/>
      <c r="UPU89" s="0"/>
      <c r="UPV89" s="0"/>
      <c r="UPW89" s="0"/>
      <c r="UPX89" s="0"/>
      <c r="UPY89" s="0"/>
      <c r="UPZ89" s="0"/>
      <c r="UQA89" s="0"/>
      <c r="UQB89" s="0"/>
      <c r="UQC89" s="0"/>
      <c r="UQD89" s="0"/>
      <c r="UQE89" s="0"/>
      <c r="UQF89" s="0"/>
      <c r="UQG89" s="0"/>
      <c r="UQH89" s="0"/>
      <c r="UQI89" s="0"/>
      <c r="UQJ89" s="0"/>
      <c r="UQK89" s="0"/>
      <c r="UQL89" s="0"/>
      <c r="UQM89" s="0"/>
      <c r="UQN89" s="0"/>
      <c r="UQO89" s="0"/>
      <c r="UQP89" s="0"/>
      <c r="UQQ89" s="0"/>
      <c r="UQR89" s="0"/>
      <c r="UQS89" s="0"/>
      <c r="UQT89" s="0"/>
      <c r="UQU89" s="0"/>
      <c r="UQV89" s="0"/>
      <c r="UQW89" s="0"/>
      <c r="UQX89" s="0"/>
      <c r="UQY89" s="0"/>
      <c r="UQZ89" s="0"/>
      <c r="URA89" s="0"/>
      <c r="URB89" s="0"/>
      <c r="URC89" s="0"/>
      <c r="URD89" s="0"/>
      <c r="URE89" s="0"/>
      <c r="URF89" s="0"/>
      <c r="URG89" s="0"/>
      <c r="URH89" s="0"/>
      <c r="URI89" s="0"/>
      <c r="URJ89" s="0"/>
      <c r="URK89" s="0"/>
      <c r="URL89" s="0"/>
      <c r="URM89" s="0"/>
      <c r="URN89" s="0"/>
      <c r="URO89" s="0"/>
      <c r="URP89" s="0"/>
      <c r="URQ89" s="0"/>
      <c r="URR89" s="0"/>
      <c r="URS89" s="0"/>
      <c r="URT89" s="0"/>
      <c r="URU89" s="0"/>
      <c r="URV89" s="0"/>
      <c r="URW89" s="0"/>
      <c r="URX89" s="0"/>
      <c r="URY89" s="0"/>
      <c r="URZ89" s="0"/>
      <c r="USA89" s="0"/>
      <c r="USB89" s="0"/>
      <c r="USC89" s="0"/>
      <c r="USD89" s="0"/>
      <c r="USE89" s="0"/>
      <c r="USF89" s="0"/>
      <c r="USG89" s="0"/>
      <c r="USH89" s="0"/>
      <c r="USI89" s="0"/>
      <c r="USJ89" s="0"/>
      <c r="USK89" s="0"/>
      <c r="USL89" s="0"/>
      <c r="USM89" s="0"/>
      <c r="USN89" s="0"/>
      <c r="USO89" s="0"/>
      <c r="USP89" s="0"/>
      <c r="USQ89" s="0"/>
      <c r="USR89" s="0"/>
      <c r="USS89" s="0"/>
      <c r="UST89" s="0"/>
      <c r="USU89" s="0"/>
      <c r="USV89" s="0"/>
      <c r="USW89" s="0"/>
      <c r="USX89" s="0"/>
      <c r="USY89" s="0"/>
      <c r="USZ89" s="0"/>
      <c r="UTA89" s="0"/>
      <c r="UTB89" s="0"/>
      <c r="UTC89" s="0"/>
      <c r="UTD89" s="0"/>
      <c r="UTE89" s="0"/>
      <c r="UTF89" s="0"/>
      <c r="UTG89" s="0"/>
      <c r="UTH89" s="0"/>
      <c r="UTI89" s="0"/>
      <c r="UTJ89" s="0"/>
      <c r="UTK89" s="0"/>
      <c r="UTL89" s="0"/>
      <c r="UTM89" s="0"/>
      <c r="UTN89" s="0"/>
      <c r="UTO89" s="0"/>
      <c r="UTP89" s="0"/>
      <c r="UTQ89" s="0"/>
      <c r="UTR89" s="0"/>
      <c r="UTS89" s="0"/>
      <c r="UTT89" s="0"/>
      <c r="UTU89" s="0"/>
      <c r="UTV89" s="0"/>
      <c r="UTW89" s="0"/>
      <c r="UTX89" s="0"/>
      <c r="UTY89" s="0"/>
      <c r="UTZ89" s="0"/>
      <c r="UUA89" s="0"/>
      <c r="UUB89" s="0"/>
      <c r="UUC89" s="0"/>
      <c r="UUD89" s="0"/>
      <c r="UUE89" s="0"/>
      <c r="UUF89" s="0"/>
      <c r="UUG89" s="0"/>
      <c r="UUH89" s="0"/>
      <c r="UUI89" s="0"/>
      <c r="UUJ89" s="0"/>
      <c r="UUK89" s="0"/>
      <c r="UUL89" s="0"/>
      <c r="UUM89" s="0"/>
      <c r="UUN89" s="0"/>
      <c r="UUO89" s="0"/>
      <c r="UUP89" s="0"/>
      <c r="UUQ89" s="0"/>
      <c r="UUR89" s="0"/>
      <c r="UUS89" s="0"/>
      <c r="UUT89" s="0"/>
      <c r="UUU89" s="0"/>
      <c r="UUV89" s="0"/>
      <c r="UUW89" s="0"/>
      <c r="UUX89" s="0"/>
      <c r="UUY89" s="0"/>
      <c r="UUZ89" s="0"/>
      <c r="UVA89" s="0"/>
      <c r="UVB89" s="0"/>
      <c r="UVC89" s="0"/>
      <c r="UVD89" s="0"/>
      <c r="UVE89" s="0"/>
      <c r="UVF89" s="0"/>
      <c r="UVG89" s="0"/>
      <c r="UVH89" s="0"/>
      <c r="UVI89" s="0"/>
      <c r="UVJ89" s="0"/>
      <c r="UVK89" s="0"/>
      <c r="UVL89" s="0"/>
      <c r="UVM89" s="0"/>
      <c r="UVN89" s="0"/>
      <c r="UVO89" s="0"/>
      <c r="UVP89" s="0"/>
      <c r="UVQ89" s="0"/>
      <c r="UVR89" s="0"/>
      <c r="UVS89" s="0"/>
      <c r="UVT89" s="0"/>
      <c r="UVU89" s="0"/>
      <c r="UVV89" s="0"/>
      <c r="UVW89" s="0"/>
      <c r="UVX89" s="0"/>
      <c r="UVY89" s="0"/>
      <c r="UVZ89" s="0"/>
      <c r="UWA89" s="0"/>
      <c r="UWB89" s="0"/>
      <c r="UWC89" s="0"/>
      <c r="UWD89" s="0"/>
      <c r="UWE89" s="0"/>
      <c r="UWF89" s="0"/>
      <c r="UWG89" s="0"/>
      <c r="UWH89" s="0"/>
      <c r="UWI89" s="0"/>
      <c r="UWJ89" s="0"/>
      <c r="UWK89" s="0"/>
      <c r="UWL89" s="0"/>
      <c r="UWM89" s="0"/>
      <c r="UWN89" s="0"/>
      <c r="UWO89" s="0"/>
      <c r="UWP89" s="0"/>
      <c r="UWQ89" s="0"/>
      <c r="UWR89" s="0"/>
      <c r="UWS89" s="0"/>
      <c r="UWT89" s="0"/>
      <c r="UWU89" s="0"/>
      <c r="UWV89" s="0"/>
      <c r="UWW89" s="0"/>
      <c r="UWX89" s="0"/>
      <c r="UWY89" s="0"/>
      <c r="UWZ89" s="0"/>
      <c r="UXA89" s="0"/>
      <c r="UXB89" s="0"/>
      <c r="UXC89" s="0"/>
      <c r="UXD89" s="0"/>
      <c r="UXE89" s="0"/>
      <c r="UXF89" s="0"/>
      <c r="UXG89" s="0"/>
      <c r="UXH89" s="0"/>
      <c r="UXI89" s="0"/>
      <c r="UXJ89" s="0"/>
      <c r="UXK89" s="0"/>
      <c r="UXL89" s="0"/>
      <c r="UXM89" s="0"/>
      <c r="UXN89" s="0"/>
      <c r="UXO89" s="0"/>
      <c r="UXP89" s="0"/>
      <c r="UXQ89" s="0"/>
      <c r="UXR89" s="0"/>
      <c r="UXS89" s="0"/>
      <c r="UXT89" s="0"/>
      <c r="UXU89" s="0"/>
      <c r="UXV89" s="0"/>
      <c r="UXW89" s="0"/>
      <c r="UXX89" s="0"/>
      <c r="UXY89" s="0"/>
      <c r="UXZ89" s="0"/>
      <c r="UYA89" s="0"/>
      <c r="UYB89" s="0"/>
      <c r="UYC89" s="0"/>
      <c r="UYD89" s="0"/>
      <c r="UYE89" s="0"/>
      <c r="UYF89" s="0"/>
      <c r="UYG89" s="0"/>
      <c r="UYH89" s="0"/>
      <c r="UYI89" s="0"/>
      <c r="UYJ89" s="0"/>
      <c r="UYK89" s="0"/>
      <c r="UYL89" s="0"/>
      <c r="UYM89" s="0"/>
      <c r="UYN89" s="0"/>
      <c r="UYO89" s="0"/>
      <c r="UYP89" s="0"/>
      <c r="UYQ89" s="0"/>
      <c r="UYR89" s="0"/>
      <c r="UYS89" s="0"/>
      <c r="UYT89" s="0"/>
      <c r="UYU89" s="0"/>
      <c r="UYV89" s="0"/>
      <c r="UYW89" s="0"/>
      <c r="UYX89" s="0"/>
      <c r="UYY89" s="0"/>
      <c r="UYZ89" s="0"/>
      <c r="UZA89" s="0"/>
      <c r="UZB89" s="0"/>
      <c r="UZC89" s="0"/>
      <c r="UZD89" s="0"/>
      <c r="UZE89" s="0"/>
      <c r="UZF89" s="0"/>
      <c r="UZG89" s="0"/>
      <c r="UZH89" s="0"/>
      <c r="UZI89" s="0"/>
      <c r="UZJ89" s="0"/>
      <c r="UZK89" s="0"/>
      <c r="UZL89" s="0"/>
      <c r="UZM89" s="0"/>
      <c r="UZN89" s="0"/>
      <c r="UZO89" s="0"/>
      <c r="UZP89" s="0"/>
      <c r="UZQ89" s="0"/>
      <c r="UZR89" s="0"/>
      <c r="UZS89" s="0"/>
      <c r="UZT89" s="0"/>
      <c r="UZU89" s="0"/>
      <c r="UZV89" s="0"/>
      <c r="UZW89" s="0"/>
      <c r="UZX89" s="0"/>
      <c r="UZY89" s="0"/>
      <c r="UZZ89" s="0"/>
      <c r="VAA89" s="0"/>
      <c r="VAB89" s="0"/>
      <c r="VAC89" s="0"/>
      <c r="VAD89" s="0"/>
      <c r="VAE89" s="0"/>
      <c r="VAF89" s="0"/>
      <c r="VAG89" s="0"/>
      <c r="VAH89" s="0"/>
      <c r="VAI89" s="0"/>
      <c r="VAJ89" s="0"/>
      <c r="VAK89" s="0"/>
      <c r="VAL89" s="0"/>
      <c r="VAM89" s="0"/>
      <c r="VAN89" s="0"/>
      <c r="VAO89" s="0"/>
      <c r="VAP89" s="0"/>
      <c r="VAQ89" s="0"/>
      <c r="VAR89" s="0"/>
      <c r="VAS89" s="0"/>
      <c r="VAT89" s="0"/>
      <c r="VAU89" s="0"/>
      <c r="VAV89" s="0"/>
      <c r="VAW89" s="0"/>
      <c r="VAX89" s="0"/>
      <c r="VAY89" s="0"/>
      <c r="VAZ89" s="0"/>
      <c r="VBA89" s="0"/>
      <c r="VBB89" s="0"/>
      <c r="VBC89" s="0"/>
      <c r="VBD89" s="0"/>
      <c r="VBE89" s="0"/>
      <c r="VBF89" s="0"/>
      <c r="VBG89" s="0"/>
      <c r="VBH89" s="0"/>
      <c r="VBI89" s="0"/>
      <c r="VBJ89" s="0"/>
      <c r="VBK89" s="0"/>
      <c r="VBL89" s="0"/>
      <c r="VBM89" s="0"/>
      <c r="VBN89" s="0"/>
      <c r="VBO89" s="0"/>
      <c r="VBP89" s="0"/>
      <c r="VBQ89" s="0"/>
      <c r="VBR89" s="0"/>
      <c r="VBS89" s="0"/>
      <c r="VBT89" s="0"/>
      <c r="VBU89" s="0"/>
      <c r="VBV89" s="0"/>
      <c r="VBW89" s="0"/>
      <c r="VBX89" s="0"/>
      <c r="VBY89" s="0"/>
      <c r="VBZ89" s="0"/>
      <c r="VCA89" s="0"/>
      <c r="VCB89" s="0"/>
      <c r="VCC89" s="0"/>
      <c r="VCD89" s="0"/>
      <c r="VCE89" s="0"/>
      <c r="VCF89" s="0"/>
      <c r="VCG89" s="0"/>
      <c r="VCH89" s="0"/>
      <c r="VCI89" s="0"/>
      <c r="VCJ89" s="0"/>
      <c r="VCK89" s="0"/>
      <c r="VCL89" s="0"/>
      <c r="VCM89" s="0"/>
      <c r="VCN89" s="0"/>
      <c r="VCO89" s="0"/>
      <c r="VCP89" s="0"/>
      <c r="VCQ89" s="0"/>
      <c r="VCR89" s="0"/>
      <c r="VCS89" s="0"/>
      <c r="VCT89" s="0"/>
      <c r="VCU89" s="0"/>
      <c r="VCV89" s="0"/>
      <c r="VCW89" s="0"/>
      <c r="VCX89" s="0"/>
      <c r="VCY89" s="0"/>
      <c r="VCZ89" s="0"/>
      <c r="VDA89" s="0"/>
      <c r="VDB89" s="0"/>
      <c r="VDC89" s="0"/>
      <c r="VDD89" s="0"/>
      <c r="VDE89" s="0"/>
      <c r="VDF89" s="0"/>
      <c r="VDG89" s="0"/>
      <c r="VDH89" s="0"/>
      <c r="VDI89" s="0"/>
      <c r="VDJ89" s="0"/>
      <c r="VDK89" s="0"/>
      <c r="VDL89" s="0"/>
      <c r="VDM89" s="0"/>
      <c r="VDN89" s="0"/>
      <c r="VDO89" s="0"/>
      <c r="VDP89" s="0"/>
      <c r="VDQ89" s="0"/>
      <c r="VDR89" s="0"/>
      <c r="VDS89" s="0"/>
      <c r="VDT89" s="0"/>
      <c r="VDU89" s="0"/>
      <c r="VDV89" s="0"/>
      <c r="VDW89" s="0"/>
      <c r="VDX89" s="0"/>
      <c r="VDY89" s="0"/>
      <c r="VDZ89" s="0"/>
      <c r="VEA89" s="0"/>
      <c r="VEB89" s="0"/>
      <c r="VEC89" s="0"/>
      <c r="VED89" s="0"/>
      <c r="VEE89" s="0"/>
      <c r="VEF89" s="0"/>
      <c r="VEG89" s="0"/>
      <c r="VEH89" s="0"/>
      <c r="VEI89" s="0"/>
      <c r="VEJ89" s="0"/>
      <c r="VEK89" s="0"/>
      <c r="VEL89" s="0"/>
      <c r="VEM89" s="0"/>
      <c r="VEN89" s="0"/>
      <c r="VEO89" s="0"/>
      <c r="VEP89" s="0"/>
      <c r="VEQ89" s="0"/>
      <c r="VER89" s="0"/>
      <c r="VES89" s="0"/>
      <c r="VET89" s="0"/>
      <c r="VEU89" s="0"/>
      <c r="VEV89" s="0"/>
      <c r="VEW89" s="0"/>
      <c r="VEX89" s="0"/>
      <c r="VEY89" s="0"/>
      <c r="VEZ89" s="0"/>
      <c r="VFA89" s="0"/>
      <c r="VFB89" s="0"/>
      <c r="VFC89" s="0"/>
      <c r="VFD89" s="0"/>
      <c r="VFE89" s="0"/>
      <c r="VFF89" s="0"/>
      <c r="VFG89" s="0"/>
      <c r="VFH89" s="0"/>
      <c r="VFI89" s="0"/>
      <c r="VFJ89" s="0"/>
      <c r="VFK89" s="0"/>
      <c r="VFL89" s="0"/>
      <c r="VFM89" s="0"/>
      <c r="VFN89" s="0"/>
      <c r="VFO89" s="0"/>
      <c r="VFP89" s="0"/>
      <c r="VFQ89" s="0"/>
      <c r="VFR89" s="0"/>
      <c r="VFS89" s="0"/>
      <c r="VFT89" s="0"/>
      <c r="VFU89" s="0"/>
      <c r="VFV89" s="0"/>
      <c r="VFW89" s="0"/>
      <c r="VFX89" s="0"/>
      <c r="VFY89" s="0"/>
      <c r="VFZ89" s="0"/>
      <c r="VGA89" s="0"/>
      <c r="VGB89" s="0"/>
      <c r="VGC89" s="0"/>
      <c r="VGD89" s="0"/>
      <c r="VGE89" s="0"/>
      <c r="VGF89" s="0"/>
      <c r="VGG89" s="0"/>
      <c r="VGH89" s="0"/>
      <c r="VGI89" s="0"/>
      <c r="VGJ89" s="0"/>
      <c r="VGK89" s="0"/>
      <c r="VGL89" s="0"/>
      <c r="VGM89" s="0"/>
      <c r="VGN89" s="0"/>
      <c r="VGO89" s="0"/>
      <c r="VGP89" s="0"/>
      <c r="VGQ89" s="0"/>
      <c r="VGR89" s="0"/>
      <c r="VGS89" s="0"/>
      <c r="VGT89" s="0"/>
      <c r="VGU89" s="0"/>
      <c r="VGV89" s="0"/>
      <c r="VGW89" s="0"/>
      <c r="VGX89" s="0"/>
      <c r="VGY89" s="0"/>
      <c r="VGZ89" s="0"/>
      <c r="VHA89" s="0"/>
      <c r="VHB89" s="0"/>
      <c r="VHC89" s="0"/>
      <c r="VHD89" s="0"/>
      <c r="VHE89" s="0"/>
      <c r="VHF89" s="0"/>
      <c r="VHG89" s="0"/>
      <c r="VHH89" s="0"/>
      <c r="VHI89" s="0"/>
      <c r="VHJ89" s="0"/>
      <c r="VHK89" s="0"/>
      <c r="VHL89" s="0"/>
      <c r="VHM89" s="0"/>
      <c r="VHN89" s="0"/>
      <c r="VHO89" s="0"/>
      <c r="VHP89" s="0"/>
      <c r="VHQ89" s="0"/>
      <c r="VHR89" s="0"/>
      <c r="VHS89" s="0"/>
      <c r="VHT89" s="0"/>
      <c r="VHU89" s="0"/>
      <c r="VHV89" s="0"/>
      <c r="VHW89" s="0"/>
      <c r="VHX89" s="0"/>
      <c r="VHY89" s="0"/>
      <c r="VHZ89" s="0"/>
      <c r="VIA89" s="0"/>
      <c r="VIB89" s="0"/>
      <c r="VIC89" s="0"/>
      <c r="VID89" s="0"/>
      <c r="VIE89" s="0"/>
      <c r="VIF89" s="0"/>
      <c r="VIG89" s="0"/>
      <c r="VIH89" s="0"/>
      <c r="VII89" s="0"/>
      <c r="VIJ89" s="0"/>
      <c r="VIK89" s="0"/>
      <c r="VIL89" s="0"/>
      <c r="VIM89" s="0"/>
      <c r="VIN89" s="0"/>
      <c r="VIO89" s="0"/>
      <c r="VIP89" s="0"/>
      <c r="VIQ89" s="0"/>
      <c r="VIR89" s="0"/>
      <c r="VIS89" s="0"/>
      <c r="VIT89" s="0"/>
      <c r="VIU89" s="0"/>
      <c r="VIV89" s="0"/>
      <c r="VIW89" s="0"/>
      <c r="VIX89" s="0"/>
      <c r="VIY89" s="0"/>
      <c r="VIZ89" s="0"/>
      <c r="VJA89" s="0"/>
      <c r="VJB89" s="0"/>
      <c r="VJC89" s="0"/>
      <c r="VJD89" s="0"/>
      <c r="VJE89" s="0"/>
      <c r="VJF89" s="0"/>
      <c r="VJG89" s="0"/>
      <c r="VJH89" s="0"/>
      <c r="VJI89" s="0"/>
      <c r="VJJ89" s="0"/>
      <c r="VJK89" s="0"/>
      <c r="VJL89" s="0"/>
      <c r="VJM89" s="0"/>
      <c r="VJN89" s="0"/>
      <c r="VJO89" s="0"/>
      <c r="VJP89" s="0"/>
      <c r="VJQ89" s="0"/>
      <c r="VJR89" s="0"/>
      <c r="VJS89" s="0"/>
      <c r="VJT89" s="0"/>
      <c r="VJU89" s="0"/>
      <c r="VJV89" s="0"/>
      <c r="VJW89" s="0"/>
      <c r="VJX89" s="0"/>
      <c r="VJY89" s="0"/>
      <c r="VJZ89" s="0"/>
      <c r="VKA89" s="0"/>
      <c r="VKB89" s="0"/>
      <c r="VKC89" s="0"/>
      <c r="VKD89" s="0"/>
      <c r="VKE89" s="0"/>
      <c r="VKF89" s="0"/>
      <c r="VKG89" s="0"/>
      <c r="VKH89" s="0"/>
      <c r="VKI89" s="0"/>
      <c r="VKJ89" s="0"/>
      <c r="VKK89" s="0"/>
      <c r="VKL89" s="0"/>
      <c r="VKM89" s="0"/>
      <c r="VKN89" s="0"/>
      <c r="VKO89" s="0"/>
      <c r="VKP89" s="0"/>
      <c r="VKQ89" s="0"/>
      <c r="VKR89" s="0"/>
      <c r="VKS89" s="0"/>
      <c r="VKT89" s="0"/>
      <c r="VKU89" s="0"/>
      <c r="VKV89" s="0"/>
      <c r="VKW89" s="0"/>
      <c r="VKX89" s="0"/>
      <c r="VKY89" s="0"/>
      <c r="VKZ89" s="0"/>
      <c r="VLA89" s="0"/>
      <c r="VLB89" s="0"/>
      <c r="VLC89" s="0"/>
      <c r="VLD89" s="0"/>
      <c r="VLE89" s="0"/>
      <c r="VLF89" s="0"/>
      <c r="VLG89" s="0"/>
      <c r="VLH89" s="0"/>
      <c r="VLI89" s="0"/>
      <c r="VLJ89" s="0"/>
      <c r="VLK89" s="0"/>
      <c r="VLL89" s="0"/>
      <c r="VLM89" s="0"/>
      <c r="VLN89" s="0"/>
      <c r="VLO89" s="0"/>
      <c r="VLP89" s="0"/>
      <c r="VLQ89" s="0"/>
      <c r="VLR89" s="0"/>
      <c r="VLS89" s="0"/>
      <c r="VLT89" s="0"/>
      <c r="VLU89" s="0"/>
      <c r="VLV89" s="0"/>
      <c r="VLW89" s="0"/>
      <c r="VLX89" s="0"/>
      <c r="VLY89" s="0"/>
      <c r="VLZ89" s="0"/>
      <c r="VMA89" s="0"/>
      <c r="VMB89" s="0"/>
      <c r="VMC89" s="0"/>
      <c r="VMD89" s="0"/>
      <c r="VME89" s="0"/>
      <c r="VMF89" s="0"/>
      <c r="VMG89" s="0"/>
      <c r="VMH89" s="0"/>
      <c r="VMI89" s="0"/>
      <c r="VMJ89" s="0"/>
      <c r="VMK89" s="0"/>
      <c r="VML89" s="0"/>
      <c r="VMM89" s="0"/>
      <c r="VMN89" s="0"/>
      <c r="VMO89" s="0"/>
      <c r="VMP89" s="0"/>
      <c r="VMQ89" s="0"/>
      <c r="VMR89" s="0"/>
      <c r="VMS89" s="0"/>
      <c r="VMT89" s="0"/>
      <c r="VMU89" s="0"/>
      <c r="VMV89" s="0"/>
      <c r="VMW89" s="0"/>
      <c r="VMX89" s="0"/>
      <c r="VMY89" s="0"/>
      <c r="VMZ89" s="0"/>
      <c r="VNA89" s="0"/>
      <c r="VNB89" s="0"/>
      <c r="VNC89" s="0"/>
      <c r="VND89" s="0"/>
      <c r="VNE89" s="0"/>
      <c r="VNF89" s="0"/>
      <c r="VNG89" s="0"/>
      <c r="VNH89" s="0"/>
      <c r="VNI89" s="0"/>
      <c r="VNJ89" s="0"/>
      <c r="VNK89" s="0"/>
      <c r="VNL89" s="0"/>
      <c r="VNM89" s="0"/>
      <c r="VNN89" s="0"/>
      <c r="VNO89" s="0"/>
      <c r="VNP89" s="0"/>
      <c r="VNQ89" s="0"/>
      <c r="VNR89" s="0"/>
      <c r="VNS89" s="0"/>
      <c r="VNT89" s="0"/>
      <c r="VNU89" s="0"/>
      <c r="VNV89" s="0"/>
      <c r="VNW89" s="0"/>
      <c r="VNX89" s="0"/>
      <c r="VNY89" s="0"/>
      <c r="VNZ89" s="0"/>
      <c r="VOA89" s="0"/>
      <c r="VOB89" s="0"/>
      <c r="VOC89" s="0"/>
      <c r="VOD89" s="0"/>
      <c r="VOE89" s="0"/>
      <c r="VOF89" s="0"/>
      <c r="VOG89" s="0"/>
      <c r="VOH89" s="0"/>
      <c r="VOI89" s="0"/>
      <c r="VOJ89" s="0"/>
      <c r="VOK89" s="0"/>
      <c r="VOL89" s="0"/>
      <c r="VOM89" s="0"/>
      <c r="VON89" s="0"/>
      <c r="VOO89" s="0"/>
      <c r="VOP89" s="0"/>
      <c r="VOQ89" s="0"/>
      <c r="VOR89" s="0"/>
      <c r="VOS89" s="0"/>
      <c r="VOT89" s="0"/>
      <c r="VOU89" s="0"/>
      <c r="VOV89" s="0"/>
      <c r="VOW89" s="0"/>
      <c r="VOX89" s="0"/>
      <c r="VOY89" s="0"/>
      <c r="VOZ89" s="0"/>
      <c r="VPA89" s="0"/>
      <c r="VPB89" s="0"/>
      <c r="VPC89" s="0"/>
      <c r="VPD89" s="0"/>
      <c r="VPE89" s="0"/>
      <c r="VPF89" s="0"/>
      <c r="VPG89" s="0"/>
      <c r="VPH89" s="0"/>
      <c r="VPI89" s="0"/>
      <c r="VPJ89" s="0"/>
      <c r="VPK89" s="0"/>
      <c r="VPL89" s="0"/>
      <c r="VPM89" s="0"/>
      <c r="VPN89" s="0"/>
      <c r="VPO89" s="0"/>
      <c r="VPP89" s="0"/>
      <c r="VPQ89" s="0"/>
      <c r="VPR89" s="0"/>
      <c r="VPS89" s="0"/>
      <c r="VPT89" s="0"/>
      <c r="VPU89" s="0"/>
      <c r="VPV89" s="0"/>
      <c r="VPW89" s="0"/>
      <c r="VPX89" s="0"/>
      <c r="VPY89" s="0"/>
      <c r="VPZ89" s="0"/>
      <c r="VQA89" s="0"/>
      <c r="VQB89" s="0"/>
      <c r="VQC89" s="0"/>
      <c r="VQD89" s="0"/>
      <c r="VQE89" s="0"/>
      <c r="VQF89" s="0"/>
      <c r="VQG89" s="0"/>
      <c r="VQH89" s="0"/>
      <c r="VQI89" s="0"/>
      <c r="VQJ89" s="0"/>
      <c r="VQK89" s="0"/>
      <c r="VQL89" s="0"/>
      <c r="VQM89" s="0"/>
      <c r="VQN89" s="0"/>
      <c r="VQO89" s="0"/>
      <c r="VQP89" s="0"/>
      <c r="VQQ89" s="0"/>
      <c r="VQR89" s="0"/>
      <c r="VQS89" s="0"/>
      <c r="VQT89" s="0"/>
      <c r="VQU89" s="0"/>
      <c r="VQV89" s="0"/>
      <c r="VQW89" s="0"/>
      <c r="VQX89" s="0"/>
      <c r="VQY89" s="0"/>
      <c r="VQZ89" s="0"/>
      <c r="VRA89" s="0"/>
      <c r="VRB89" s="0"/>
      <c r="VRC89" s="0"/>
      <c r="VRD89" s="0"/>
      <c r="VRE89" s="0"/>
      <c r="VRF89" s="0"/>
      <c r="VRG89" s="0"/>
      <c r="VRH89" s="0"/>
      <c r="VRI89" s="0"/>
      <c r="VRJ89" s="0"/>
      <c r="VRK89" s="0"/>
      <c r="VRL89" s="0"/>
      <c r="VRM89" s="0"/>
      <c r="VRN89" s="0"/>
      <c r="VRO89" s="0"/>
      <c r="VRP89" s="0"/>
      <c r="VRQ89" s="0"/>
      <c r="VRR89" s="0"/>
      <c r="VRS89" s="0"/>
      <c r="VRT89" s="0"/>
      <c r="VRU89" s="0"/>
      <c r="VRV89" s="0"/>
      <c r="VRW89" s="0"/>
      <c r="VRX89" s="0"/>
      <c r="VRY89" s="0"/>
      <c r="VRZ89" s="0"/>
      <c r="VSA89" s="0"/>
      <c r="VSB89" s="0"/>
      <c r="VSC89" s="0"/>
      <c r="VSD89" s="0"/>
      <c r="VSE89" s="0"/>
      <c r="VSF89" s="0"/>
      <c r="VSG89" s="0"/>
      <c r="VSH89" s="0"/>
      <c r="VSI89" s="0"/>
      <c r="VSJ89" s="0"/>
      <c r="VSK89" s="0"/>
      <c r="VSL89" s="0"/>
      <c r="VSM89" s="0"/>
      <c r="VSN89" s="0"/>
      <c r="VSO89" s="0"/>
      <c r="VSP89" s="0"/>
      <c r="VSQ89" s="0"/>
      <c r="VSR89" s="0"/>
      <c r="VSS89" s="0"/>
      <c r="VST89" s="0"/>
      <c r="VSU89" s="0"/>
      <c r="VSV89" s="0"/>
      <c r="VSW89" s="0"/>
      <c r="VSX89" s="0"/>
      <c r="VSY89" s="0"/>
      <c r="VSZ89" s="0"/>
      <c r="VTA89" s="0"/>
      <c r="VTB89" s="0"/>
      <c r="VTC89" s="0"/>
      <c r="VTD89" s="0"/>
      <c r="VTE89" s="0"/>
      <c r="VTF89" s="0"/>
      <c r="VTG89" s="0"/>
      <c r="VTH89" s="0"/>
      <c r="VTI89" s="0"/>
      <c r="VTJ89" s="0"/>
      <c r="VTK89" s="0"/>
      <c r="VTL89" s="0"/>
      <c r="VTM89" s="0"/>
      <c r="VTN89" s="0"/>
      <c r="VTO89" s="0"/>
      <c r="VTP89" s="0"/>
      <c r="VTQ89" s="0"/>
      <c r="VTR89" s="0"/>
      <c r="VTS89" s="0"/>
      <c r="VTT89" s="0"/>
      <c r="VTU89" s="0"/>
      <c r="VTV89" s="0"/>
      <c r="VTW89" s="0"/>
      <c r="VTX89" s="0"/>
      <c r="VTY89" s="0"/>
      <c r="VTZ89" s="0"/>
      <c r="VUA89" s="0"/>
      <c r="VUB89" s="0"/>
      <c r="VUC89" s="0"/>
      <c r="VUD89" s="0"/>
      <c r="VUE89" s="0"/>
      <c r="VUF89" s="0"/>
      <c r="VUG89" s="0"/>
      <c r="VUH89" s="0"/>
      <c r="VUI89" s="0"/>
      <c r="VUJ89" s="0"/>
      <c r="VUK89" s="0"/>
      <c r="VUL89" s="0"/>
      <c r="VUM89" s="0"/>
      <c r="VUN89" s="0"/>
      <c r="VUO89" s="0"/>
      <c r="VUP89" s="0"/>
      <c r="VUQ89" s="0"/>
      <c r="VUR89" s="0"/>
      <c r="VUS89" s="0"/>
      <c r="VUT89" s="0"/>
      <c r="VUU89" s="0"/>
      <c r="VUV89" s="0"/>
      <c r="VUW89" s="0"/>
      <c r="VUX89" s="0"/>
      <c r="VUY89" s="0"/>
      <c r="VUZ89" s="0"/>
      <c r="VVA89" s="0"/>
      <c r="VVB89" s="0"/>
      <c r="VVC89" s="0"/>
      <c r="VVD89" s="0"/>
      <c r="VVE89" s="0"/>
      <c r="VVF89" s="0"/>
      <c r="VVG89" s="0"/>
      <c r="VVH89" s="0"/>
      <c r="VVI89" s="0"/>
      <c r="VVJ89" s="0"/>
      <c r="VVK89" s="0"/>
      <c r="VVL89" s="0"/>
      <c r="VVM89" s="0"/>
      <c r="VVN89" s="0"/>
      <c r="VVO89" s="0"/>
      <c r="VVP89" s="0"/>
      <c r="VVQ89" s="0"/>
      <c r="VVR89" s="0"/>
      <c r="VVS89" s="0"/>
      <c r="VVT89" s="0"/>
      <c r="VVU89" s="0"/>
      <c r="VVV89" s="0"/>
      <c r="VVW89" s="0"/>
      <c r="VVX89" s="0"/>
      <c r="VVY89" s="0"/>
      <c r="VVZ89" s="0"/>
      <c r="VWA89" s="0"/>
      <c r="VWB89" s="0"/>
      <c r="VWC89" s="0"/>
      <c r="VWD89" s="0"/>
      <c r="VWE89" s="0"/>
      <c r="VWF89" s="0"/>
      <c r="VWG89" s="0"/>
      <c r="VWH89" s="0"/>
      <c r="VWI89" s="0"/>
      <c r="VWJ89" s="0"/>
      <c r="VWK89" s="0"/>
      <c r="VWL89" s="0"/>
      <c r="VWM89" s="0"/>
      <c r="VWN89" s="0"/>
      <c r="VWO89" s="0"/>
      <c r="VWP89" s="0"/>
      <c r="VWQ89" s="0"/>
      <c r="VWR89" s="0"/>
      <c r="VWS89" s="0"/>
      <c r="VWT89" s="0"/>
      <c r="VWU89" s="0"/>
      <c r="VWV89" s="0"/>
      <c r="VWW89" s="0"/>
      <c r="VWX89" s="0"/>
      <c r="VWY89" s="0"/>
      <c r="VWZ89" s="0"/>
      <c r="VXA89" s="0"/>
      <c r="VXB89" s="0"/>
      <c r="VXC89" s="0"/>
      <c r="VXD89" s="0"/>
      <c r="VXE89" s="0"/>
      <c r="VXF89" s="0"/>
      <c r="VXG89" s="0"/>
      <c r="VXH89" s="0"/>
      <c r="VXI89" s="0"/>
      <c r="VXJ89" s="0"/>
      <c r="VXK89" s="0"/>
      <c r="VXL89" s="0"/>
      <c r="VXM89" s="0"/>
      <c r="VXN89" s="0"/>
      <c r="VXO89" s="0"/>
      <c r="VXP89" s="0"/>
      <c r="VXQ89" s="0"/>
      <c r="VXR89" s="0"/>
      <c r="VXS89" s="0"/>
      <c r="VXT89" s="0"/>
      <c r="VXU89" s="0"/>
      <c r="VXV89" s="0"/>
      <c r="VXW89" s="0"/>
      <c r="VXX89" s="0"/>
      <c r="VXY89" s="0"/>
      <c r="VXZ89" s="0"/>
      <c r="VYA89" s="0"/>
      <c r="VYB89" s="0"/>
      <c r="VYC89" s="0"/>
      <c r="VYD89" s="0"/>
      <c r="VYE89" s="0"/>
      <c r="VYF89" s="0"/>
      <c r="VYG89" s="0"/>
      <c r="VYH89" s="0"/>
      <c r="VYI89" s="0"/>
      <c r="VYJ89" s="0"/>
      <c r="VYK89" s="0"/>
      <c r="VYL89" s="0"/>
      <c r="VYM89" s="0"/>
      <c r="VYN89" s="0"/>
      <c r="VYO89" s="0"/>
      <c r="VYP89" s="0"/>
      <c r="VYQ89" s="0"/>
      <c r="VYR89" s="0"/>
      <c r="VYS89" s="0"/>
      <c r="VYT89" s="0"/>
      <c r="VYU89" s="0"/>
      <c r="VYV89" s="0"/>
      <c r="VYW89" s="0"/>
      <c r="VYX89" s="0"/>
      <c r="VYY89" s="0"/>
      <c r="VYZ89" s="0"/>
      <c r="VZA89" s="0"/>
      <c r="VZB89" s="0"/>
      <c r="VZC89" s="0"/>
      <c r="VZD89" s="0"/>
      <c r="VZE89" s="0"/>
      <c r="VZF89" s="0"/>
      <c r="VZG89" s="0"/>
      <c r="VZH89" s="0"/>
      <c r="VZI89" s="0"/>
      <c r="VZJ89" s="0"/>
      <c r="VZK89" s="0"/>
      <c r="VZL89" s="0"/>
      <c r="VZM89" s="0"/>
      <c r="VZN89" s="0"/>
      <c r="VZO89" s="0"/>
      <c r="VZP89" s="0"/>
      <c r="VZQ89" s="0"/>
      <c r="VZR89" s="0"/>
      <c r="VZS89" s="0"/>
      <c r="VZT89" s="0"/>
      <c r="VZU89" s="0"/>
      <c r="VZV89" s="0"/>
      <c r="VZW89" s="0"/>
      <c r="VZX89" s="0"/>
      <c r="VZY89" s="0"/>
      <c r="VZZ89" s="0"/>
      <c r="WAA89" s="0"/>
      <c r="WAB89" s="0"/>
      <c r="WAC89" s="0"/>
      <c r="WAD89" s="0"/>
      <c r="WAE89" s="0"/>
      <c r="WAF89" s="0"/>
      <c r="WAG89" s="0"/>
      <c r="WAH89" s="0"/>
      <c r="WAI89" s="0"/>
      <c r="WAJ89" s="0"/>
      <c r="WAK89" s="0"/>
      <c r="WAL89" s="0"/>
      <c r="WAM89" s="0"/>
      <c r="WAN89" s="0"/>
      <c r="WAO89" s="0"/>
      <c r="WAP89" s="0"/>
      <c r="WAQ89" s="0"/>
      <c r="WAR89" s="0"/>
      <c r="WAS89" s="0"/>
      <c r="WAT89" s="0"/>
      <c r="WAU89" s="0"/>
      <c r="WAV89" s="0"/>
      <c r="WAW89" s="0"/>
      <c r="WAX89" s="0"/>
      <c r="WAY89" s="0"/>
      <c r="WAZ89" s="0"/>
      <c r="WBA89" s="0"/>
      <c r="WBB89" s="0"/>
      <c r="WBC89" s="0"/>
      <c r="WBD89" s="0"/>
      <c r="WBE89" s="0"/>
      <c r="WBF89" s="0"/>
      <c r="WBG89" s="0"/>
      <c r="WBH89" s="0"/>
      <c r="WBI89" s="0"/>
      <c r="WBJ89" s="0"/>
      <c r="WBK89" s="0"/>
      <c r="WBL89" s="0"/>
      <c r="WBM89" s="0"/>
      <c r="WBN89" s="0"/>
      <c r="WBO89" s="0"/>
      <c r="WBP89" s="0"/>
      <c r="WBQ89" s="0"/>
      <c r="WBR89" s="0"/>
      <c r="WBS89" s="0"/>
      <c r="WBT89" s="0"/>
      <c r="WBU89" s="0"/>
      <c r="WBV89" s="0"/>
      <c r="WBW89" s="0"/>
      <c r="WBX89" s="0"/>
      <c r="WBY89" s="0"/>
      <c r="WBZ89" s="0"/>
      <c r="WCA89" s="0"/>
      <c r="WCB89" s="0"/>
      <c r="WCC89" s="0"/>
      <c r="WCD89" s="0"/>
      <c r="WCE89" s="0"/>
      <c r="WCF89" s="0"/>
      <c r="WCG89" s="0"/>
      <c r="WCH89" s="0"/>
      <c r="WCI89" s="0"/>
      <c r="WCJ89" s="0"/>
      <c r="WCK89" s="0"/>
      <c r="WCL89" s="0"/>
      <c r="WCM89" s="0"/>
      <c r="WCN89" s="0"/>
      <c r="WCO89" s="0"/>
      <c r="WCP89" s="0"/>
      <c r="WCQ89" s="0"/>
      <c r="WCR89" s="0"/>
      <c r="WCS89" s="0"/>
      <c r="WCT89" s="0"/>
      <c r="WCU89" s="0"/>
      <c r="WCV89" s="0"/>
      <c r="WCW89" s="0"/>
      <c r="WCX89" s="0"/>
      <c r="WCY89" s="0"/>
      <c r="WCZ89" s="0"/>
      <c r="WDA89" s="0"/>
      <c r="WDB89" s="0"/>
      <c r="WDC89" s="0"/>
      <c r="WDD89" s="0"/>
      <c r="WDE89" s="0"/>
      <c r="WDF89" s="0"/>
      <c r="WDG89" s="0"/>
      <c r="WDH89" s="0"/>
      <c r="WDI89" s="0"/>
      <c r="WDJ89" s="0"/>
      <c r="WDK89" s="0"/>
      <c r="WDL89" s="0"/>
      <c r="WDM89" s="0"/>
      <c r="WDN89" s="0"/>
      <c r="WDO89" s="0"/>
      <c r="WDP89" s="0"/>
      <c r="WDQ89" s="0"/>
      <c r="WDR89" s="0"/>
      <c r="WDS89" s="0"/>
      <c r="WDT89" s="0"/>
      <c r="WDU89" s="0"/>
      <c r="WDV89" s="0"/>
      <c r="WDW89" s="0"/>
      <c r="WDX89" s="0"/>
      <c r="WDY89" s="0"/>
      <c r="WDZ89" s="0"/>
      <c r="WEA89" s="0"/>
      <c r="WEB89" s="0"/>
      <c r="WEC89" s="0"/>
      <c r="WED89" s="0"/>
      <c r="WEE89" s="0"/>
      <c r="WEF89" s="0"/>
      <c r="WEG89" s="0"/>
      <c r="WEH89" s="0"/>
      <c r="WEI89" s="0"/>
      <c r="WEJ89" s="0"/>
      <c r="WEK89" s="0"/>
      <c r="WEL89" s="0"/>
      <c r="WEM89" s="0"/>
      <c r="WEN89" s="0"/>
      <c r="WEO89" s="0"/>
      <c r="WEP89" s="0"/>
      <c r="WEQ89" s="0"/>
      <c r="WER89" s="0"/>
      <c r="WES89" s="0"/>
      <c r="WET89" s="0"/>
      <c r="WEU89" s="0"/>
      <c r="WEV89" s="0"/>
      <c r="WEW89" s="0"/>
      <c r="WEX89" s="0"/>
      <c r="WEY89" s="0"/>
      <c r="WEZ89" s="0"/>
      <c r="WFA89" s="0"/>
      <c r="WFB89" s="0"/>
      <c r="WFC89" s="0"/>
      <c r="WFD89" s="0"/>
      <c r="WFE89" s="0"/>
      <c r="WFF89" s="0"/>
      <c r="WFG89" s="0"/>
      <c r="WFH89" s="0"/>
      <c r="WFI89" s="0"/>
      <c r="WFJ89" s="0"/>
      <c r="WFK89" s="0"/>
      <c r="WFL89" s="0"/>
      <c r="WFM89" s="0"/>
      <c r="WFN89" s="0"/>
      <c r="WFO89" s="0"/>
      <c r="WFP89" s="0"/>
      <c r="WFQ89" s="0"/>
      <c r="WFR89" s="0"/>
      <c r="WFS89" s="0"/>
      <c r="WFT89" s="0"/>
      <c r="WFU89" s="0"/>
      <c r="WFV89" s="0"/>
      <c r="WFW89" s="0"/>
      <c r="WFX89" s="0"/>
      <c r="WFY89" s="0"/>
      <c r="WFZ89" s="0"/>
      <c r="WGA89" s="0"/>
      <c r="WGB89" s="0"/>
      <c r="WGC89" s="0"/>
      <c r="WGD89" s="0"/>
      <c r="WGE89" s="0"/>
      <c r="WGF89" s="0"/>
      <c r="WGG89" s="0"/>
      <c r="WGH89" s="0"/>
      <c r="WGI89" s="0"/>
      <c r="WGJ89" s="0"/>
      <c r="WGK89" s="0"/>
      <c r="WGL89" s="0"/>
      <c r="WGM89" s="0"/>
      <c r="WGN89" s="0"/>
      <c r="WGO89" s="0"/>
      <c r="WGP89" s="0"/>
      <c r="WGQ89" s="0"/>
      <c r="WGR89" s="0"/>
      <c r="WGS89" s="0"/>
      <c r="WGT89" s="0"/>
      <c r="WGU89" s="0"/>
      <c r="WGV89" s="0"/>
      <c r="WGW89" s="0"/>
      <c r="WGX89" s="0"/>
      <c r="WGY89" s="0"/>
      <c r="WGZ89" s="0"/>
      <c r="WHA89" s="0"/>
      <c r="WHB89" s="0"/>
      <c r="WHC89" s="0"/>
      <c r="WHD89" s="0"/>
      <c r="WHE89" s="0"/>
      <c r="WHF89" s="0"/>
      <c r="WHG89" s="0"/>
      <c r="WHH89" s="0"/>
      <c r="WHI89" s="0"/>
      <c r="WHJ89" s="0"/>
      <c r="WHK89" s="0"/>
      <c r="WHL89" s="0"/>
      <c r="WHM89" s="0"/>
      <c r="WHN89" s="0"/>
      <c r="WHO89" s="0"/>
      <c r="WHP89" s="0"/>
      <c r="WHQ89" s="0"/>
      <c r="WHR89" s="0"/>
      <c r="WHS89" s="0"/>
      <c r="WHT89" s="0"/>
      <c r="WHU89" s="0"/>
      <c r="WHV89" s="0"/>
      <c r="WHW89" s="0"/>
      <c r="WHX89" s="0"/>
      <c r="WHY89" s="0"/>
      <c r="WHZ89" s="0"/>
      <c r="WIA89" s="0"/>
      <c r="WIB89" s="0"/>
      <c r="WIC89" s="0"/>
      <c r="WID89" s="0"/>
      <c r="WIE89" s="0"/>
      <c r="WIF89" s="0"/>
      <c r="WIG89" s="0"/>
      <c r="WIH89" s="0"/>
      <c r="WII89" s="0"/>
      <c r="WIJ89" s="0"/>
      <c r="WIK89" s="0"/>
      <c r="WIL89" s="0"/>
      <c r="WIM89" s="0"/>
      <c r="WIN89" s="0"/>
      <c r="WIO89" s="0"/>
      <c r="WIP89" s="0"/>
      <c r="WIQ89" s="0"/>
      <c r="WIR89" s="0"/>
      <c r="WIS89" s="0"/>
      <c r="WIT89" s="0"/>
      <c r="WIU89" s="0"/>
      <c r="WIV89" s="0"/>
      <c r="WIW89" s="0"/>
      <c r="WIX89" s="0"/>
      <c r="WIY89" s="0"/>
      <c r="WIZ89" s="0"/>
      <c r="WJA89" s="0"/>
      <c r="WJB89" s="0"/>
      <c r="WJC89" s="0"/>
      <c r="WJD89" s="0"/>
      <c r="WJE89" s="0"/>
      <c r="WJF89" s="0"/>
      <c r="WJG89" s="0"/>
      <c r="WJH89" s="0"/>
      <c r="WJI89" s="0"/>
      <c r="WJJ89" s="0"/>
      <c r="WJK89" s="0"/>
      <c r="WJL89" s="0"/>
      <c r="WJM89" s="0"/>
      <c r="WJN89" s="0"/>
      <c r="WJO89" s="0"/>
      <c r="WJP89" s="0"/>
      <c r="WJQ89" s="0"/>
      <c r="WJR89" s="0"/>
      <c r="WJS89" s="0"/>
      <c r="WJT89" s="0"/>
      <c r="WJU89" s="0"/>
      <c r="WJV89" s="0"/>
      <c r="WJW89" s="0"/>
      <c r="WJX89" s="0"/>
      <c r="WJY89" s="0"/>
      <c r="WJZ89" s="0"/>
      <c r="WKA89" s="0"/>
      <c r="WKB89" s="0"/>
      <c r="WKC89" s="0"/>
      <c r="WKD89" s="0"/>
      <c r="WKE89" s="0"/>
      <c r="WKF89" s="0"/>
      <c r="WKG89" s="0"/>
      <c r="WKH89" s="0"/>
      <c r="WKI89" s="0"/>
      <c r="WKJ89" s="0"/>
      <c r="WKK89" s="0"/>
      <c r="WKL89" s="0"/>
      <c r="WKM89" s="0"/>
      <c r="WKN89" s="0"/>
      <c r="WKO89" s="0"/>
      <c r="WKP89" s="0"/>
      <c r="WKQ89" s="0"/>
      <c r="WKR89" s="0"/>
      <c r="WKS89" s="0"/>
      <c r="WKT89" s="0"/>
      <c r="WKU89" s="0"/>
      <c r="WKV89" s="0"/>
      <c r="WKW89" s="0"/>
      <c r="WKX89" s="0"/>
      <c r="WKY89" s="0"/>
      <c r="WKZ89" s="0"/>
      <c r="WLA89" s="0"/>
      <c r="WLB89" s="0"/>
      <c r="WLC89" s="0"/>
      <c r="WLD89" s="0"/>
      <c r="WLE89" s="0"/>
      <c r="WLF89" s="0"/>
      <c r="WLG89" s="0"/>
      <c r="WLH89" s="0"/>
      <c r="WLI89" s="0"/>
      <c r="WLJ89" s="0"/>
      <c r="WLK89" s="0"/>
      <c r="WLL89" s="0"/>
      <c r="WLM89" s="0"/>
      <c r="WLN89" s="0"/>
      <c r="WLO89" s="0"/>
      <c r="WLP89" s="0"/>
      <c r="WLQ89" s="0"/>
      <c r="WLR89" s="0"/>
      <c r="WLS89" s="0"/>
      <c r="WLT89" s="0"/>
      <c r="WLU89" s="0"/>
      <c r="WLV89" s="0"/>
      <c r="WLW89" s="0"/>
      <c r="WLX89" s="0"/>
      <c r="WLY89" s="0"/>
      <c r="WLZ89" s="0"/>
      <c r="WMA89" s="0"/>
      <c r="WMB89" s="0"/>
      <c r="WMC89" s="0"/>
      <c r="WMD89" s="0"/>
      <c r="WME89" s="0"/>
      <c r="WMF89" s="0"/>
      <c r="WMG89" s="0"/>
      <c r="WMH89" s="0"/>
      <c r="WMI89" s="0"/>
      <c r="WMJ89" s="0"/>
      <c r="WMK89" s="0"/>
      <c r="WML89" s="0"/>
      <c r="WMM89" s="0"/>
      <c r="WMN89" s="0"/>
      <c r="WMO89" s="0"/>
      <c r="WMP89" s="0"/>
      <c r="WMQ89" s="0"/>
      <c r="WMR89" s="0"/>
      <c r="WMS89" s="0"/>
      <c r="WMT89" s="0"/>
      <c r="WMU89" s="0"/>
      <c r="WMV89" s="0"/>
      <c r="WMW89" s="0"/>
      <c r="WMX89" s="0"/>
      <c r="WMY89" s="0"/>
      <c r="WMZ89" s="0"/>
      <c r="WNA89" s="0"/>
      <c r="WNB89" s="0"/>
      <c r="WNC89" s="0"/>
      <c r="WND89" s="0"/>
      <c r="WNE89" s="0"/>
      <c r="WNF89" s="0"/>
      <c r="WNG89" s="0"/>
      <c r="WNH89" s="0"/>
      <c r="WNI89" s="0"/>
      <c r="WNJ89" s="0"/>
      <c r="WNK89" s="0"/>
      <c r="WNL89" s="0"/>
      <c r="WNM89" s="0"/>
      <c r="WNN89" s="0"/>
      <c r="WNO89" s="0"/>
      <c r="WNP89" s="0"/>
      <c r="WNQ89" s="0"/>
      <c r="WNR89" s="0"/>
      <c r="WNS89" s="0"/>
      <c r="WNT89" s="0"/>
      <c r="WNU89" s="0"/>
      <c r="WNV89" s="0"/>
      <c r="WNW89" s="0"/>
      <c r="WNX89" s="0"/>
      <c r="WNY89" s="0"/>
      <c r="WNZ89" s="0"/>
      <c r="WOA89" s="0"/>
      <c r="WOB89" s="0"/>
      <c r="WOC89" s="0"/>
      <c r="WOD89" s="0"/>
      <c r="WOE89" s="0"/>
      <c r="WOF89" s="0"/>
      <c r="WOG89" s="0"/>
      <c r="WOH89" s="0"/>
      <c r="WOI89" s="0"/>
      <c r="WOJ89" s="0"/>
      <c r="WOK89" s="0"/>
      <c r="WOL89" s="0"/>
      <c r="WOM89" s="0"/>
      <c r="WON89" s="0"/>
      <c r="WOO89" s="0"/>
      <c r="WOP89" s="0"/>
      <c r="WOQ89" s="0"/>
      <c r="WOR89" s="0"/>
      <c r="WOS89" s="0"/>
      <c r="WOT89" s="0"/>
      <c r="WOU89" s="0"/>
      <c r="WOV89" s="0"/>
      <c r="WOW89" s="0"/>
      <c r="WOX89" s="0"/>
      <c r="WOY89" s="0"/>
      <c r="WOZ89" s="0"/>
      <c r="WPA89" s="0"/>
      <c r="WPB89" s="0"/>
      <c r="WPC89" s="0"/>
      <c r="WPD89" s="0"/>
      <c r="WPE89" s="0"/>
      <c r="WPF89" s="0"/>
      <c r="WPG89" s="0"/>
      <c r="WPH89" s="0"/>
      <c r="WPI89" s="0"/>
      <c r="WPJ89" s="0"/>
      <c r="WPK89" s="0"/>
      <c r="WPL89" s="0"/>
      <c r="WPM89" s="0"/>
      <c r="WPN89" s="0"/>
      <c r="WPO89" s="0"/>
      <c r="WPP89" s="0"/>
      <c r="WPQ89" s="0"/>
      <c r="WPR89" s="0"/>
      <c r="WPS89" s="0"/>
      <c r="WPT89" s="0"/>
      <c r="WPU89" s="0"/>
      <c r="WPV89" s="0"/>
      <c r="WPW89" s="0"/>
      <c r="WPX89" s="0"/>
      <c r="WPY89" s="0"/>
      <c r="WPZ89" s="0"/>
      <c r="WQA89" s="0"/>
      <c r="WQB89" s="0"/>
      <c r="WQC89" s="0"/>
      <c r="WQD89" s="0"/>
      <c r="WQE89" s="0"/>
      <c r="WQF89" s="0"/>
      <c r="WQG89" s="0"/>
      <c r="WQH89" s="0"/>
      <c r="WQI89" s="0"/>
      <c r="WQJ89" s="0"/>
      <c r="WQK89" s="0"/>
      <c r="WQL89" s="0"/>
      <c r="WQM89" s="0"/>
      <c r="WQN89" s="0"/>
      <c r="WQO89" s="0"/>
      <c r="WQP89" s="0"/>
      <c r="WQQ89" s="0"/>
      <c r="WQR89" s="0"/>
      <c r="WQS89" s="0"/>
      <c r="WQT89" s="0"/>
      <c r="WQU89" s="0"/>
      <c r="WQV89" s="0"/>
      <c r="WQW89" s="0"/>
      <c r="WQX89" s="0"/>
      <c r="WQY89" s="0"/>
      <c r="WQZ89" s="0"/>
      <c r="WRA89" s="0"/>
      <c r="WRB89" s="0"/>
      <c r="WRC89" s="0"/>
      <c r="WRD89" s="0"/>
      <c r="WRE89" s="0"/>
      <c r="WRF89" s="0"/>
      <c r="WRG89" s="0"/>
      <c r="WRH89" s="0"/>
      <c r="WRI89" s="0"/>
      <c r="WRJ89" s="0"/>
      <c r="WRK89" s="0"/>
      <c r="WRL89" s="0"/>
      <c r="WRM89" s="0"/>
      <c r="WRN89" s="0"/>
      <c r="WRO89" s="0"/>
      <c r="WRP89" s="0"/>
      <c r="WRQ89" s="0"/>
      <c r="WRR89" s="0"/>
      <c r="WRS89" s="0"/>
      <c r="WRT89" s="0"/>
      <c r="WRU89" s="0"/>
      <c r="WRV89" s="0"/>
      <c r="WRW89" s="0"/>
      <c r="WRX89" s="0"/>
      <c r="WRY89" s="0"/>
      <c r="WRZ89" s="0"/>
      <c r="WSA89" s="0"/>
      <c r="WSB89" s="0"/>
      <c r="WSC89" s="0"/>
      <c r="WSD89" s="0"/>
      <c r="WSE89" s="0"/>
      <c r="WSF89" s="0"/>
      <c r="WSG89" s="0"/>
      <c r="WSH89" s="0"/>
      <c r="WSI89" s="0"/>
      <c r="WSJ89" s="0"/>
      <c r="WSK89" s="0"/>
      <c r="WSL89" s="0"/>
      <c r="WSM89" s="0"/>
      <c r="WSN89" s="0"/>
      <c r="WSO89" s="0"/>
      <c r="WSP89" s="0"/>
      <c r="WSQ89" s="0"/>
      <c r="WSR89" s="0"/>
      <c r="WSS89" s="0"/>
      <c r="WST89" s="0"/>
      <c r="WSU89" s="0"/>
      <c r="WSV89" s="0"/>
      <c r="WSW89" s="0"/>
      <c r="WSX89" s="0"/>
      <c r="WSY89" s="0"/>
      <c r="WSZ89" s="0"/>
      <c r="WTA89" s="0"/>
      <c r="WTB89" s="0"/>
      <c r="WTC89" s="0"/>
      <c r="WTD89" s="0"/>
      <c r="WTE89" s="0"/>
      <c r="WTF89" s="0"/>
      <c r="WTG89" s="0"/>
      <c r="WTH89" s="0"/>
      <c r="WTI89" s="0"/>
      <c r="WTJ89" s="0"/>
      <c r="WTK89" s="0"/>
      <c r="WTL89" s="0"/>
      <c r="WTM89" s="0"/>
      <c r="WTN89" s="0"/>
      <c r="WTO89" s="0"/>
      <c r="WTP89" s="0"/>
      <c r="WTQ89" s="0"/>
      <c r="WTR89" s="0"/>
      <c r="WTS89" s="0"/>
      <c r="WTT89" s="0"/>
      <c r="WTU89" s="0"/>
      <c r="WTV89" s="0"/>
      <c r="WTW89" s="0"/>
      <c r="WTX89" s="0"/>
      <c r="WTY89" s="0"/>
      <c r="WTZ89" s="0"/>
      <c r="WUA89" s="0"/>
      <c r="WUB89" s="0"/>
      <c r="WUC89" s="0"/>
      <c r="WUD89" s="0"/>
      <c r="WUE89" s="0"/>
      <c r="WUF89" s="0"/>
      <c r="WUG89" s="0"/>
      <c r="WUH89" s="0"/>
      <c r="WUI89" s="0"/>
      <c r="WUJ89" s="0"/>
      <c r="WUK89" s="0"/>
      <c r="WUL89" s="0"/>
      <c r="WUM89" s="0"/>
      <c r="WUN89" s="0"/>
      <c r="WUO89" s="0"/>
      <c r="WUP89" s="0"/>
      <c r="WUQ89" s="0"/>
      <c r="WUR89" s="0"/>
      <c r="WUS89" s="0"/>
      <c r="WUT89" s="0"/>
      <c r="WUU89" s="0"/>
      <c r="WUV89" s="0"/>
      <c r="WUW89" s="0"/>
      <c r="WUX89" s="0"/>
      <c r="WUY89" s="0"/>
      <c r="WUZ89" s="0"/>
      <c r="WVA89" s="0"/>
      <c r="WVB89" s="0"/>
      <c r="WVC89" s="0"/>
      <c r="WVD89" s="0"/>
      <c r="WVE89" s="0"/>
      <c r="WVF89" s="0"/>
      <c r="WVG89" s="0"/>
      <c r="WVH89" s="0"/>
      <c r="WVI89" s="0"/>
      <c r="WVJ89" s="0"/>
      <c r="WVK89" s="0"/>
      <c r="WVL89" s="0"/>
      <c r="WVM89" s="0"/>
      <c r="WVN89" s="0"/>
      <c r="WVO89" s="0"/>
      <c r="WVP89" s="0"/>
      <c r="WVQ89" s="0"/>
      <c r="WVR89" s="0"/>
      <c r="WVS89" s="0"/>
      <c r="WVT89" s="0"/>
      <c r="WVU89" s="0"/>
      <c r="WVV89" s="0"/>
      <c r="WVW89" s="0"/>
      <c r="WVX89" s="0"/>
      <c r="WVY89" s="0"/>
      <c r="WVZ89" s="0"/>
      <c r="WWA89" s="0"/>
      <c r="WWB89" s="0"/>
      <c r="WWC89" s="0"/>
      <c r="WWD89" s="0"/>
      <c r="WWE89" s="0"/>
      <c r="WWF89" s="0"/>
      <c r="WWG89" s="0"/>
      <c r="WWH89" s="0"/>
      <c r="WWI89" s="0"/>
      <c r="WWJ89" s="0"/>
      <c r="WWK89" s="0"/>
      <c r="WWL89" s="0"/>
      <c r="WWM89" s="0"/>
      <c r="WWN89" s="0"/>
      <c r="WWO89" s="0"/>
      <c r="WWP89" s="0"/>
      <c r="WWQ89" s="0"/>
      <c r="WWR89" s="0"/>
      <c r="WWS89" s="0"/>
      <c r="WWT89" s="0"/>
      <c r="WWU89" s="0"/>
      <c r="WWV89" s="0"/>
      <c r="WWW89" s="0"/>
      <c r="WWX89" s="0"/>
      <c r="WWY89" s="0"/>
      <c r="WWZ89" s="0"/>
      <c r="WXA89" s="0"/>
      <c r="WXB89" s="0"/>
      <c r="WXC89" s="0"/>
      <c r="WXD89" s="0"/>
      <c r="WXE89" s="0"/>
      <c r="WXF89" s="0"/>
      <c r="WXG89" s="0"/>
      <c r="WXH89" s="0"/>
      <c r="WXI89" s="0"/>
      <c r="WXJ89" s="0"/>
      <c r="WXK89" s="0"/>
      <c r="WXL89" s="0"/>
      <c r="WXM89" s="0"/>
      <c r="WXN89" s="0"/>
      <c r="WXO89" s="0"/>
      <c r="WXP89" s="0"/>
      <c r="WXQ89" s="0"/>
      <c r="WXR89" s="0"/>
      <c r="WXS89" s="0"/>
      <c r="WXT89" s="0"/>
      <c r="WXU89" s="0"/>
      <c r="WXV89" s="0"/>
      <c r="WXW89" s="0"/>
      <c r="WXX89" s="0"/>
      <c r="WXY89" s="0"/>
      <c r="WXZ89" s="0"/>
      <c r="WYA89" s="0"/>
      <c r="WYB89" s="0"/>
      <c r="WYC89" s="0"/>
      <c r="WYD89" s="0"/>
      <c r="WYE89" s="0"/>
      <c r="WYF89" s="0"/>
      <c r="WYG89" s="0"/>
      <c r="WYH89" s="0"/>
      <c r="WYI89" s="0"/>
      <c r="WYJ89" s="0"/>
      <c r="WYK89" s="0"/>
      <c r="WYL89" s="0"/>
      <c r="WYM89" s="0"/>
      <c r="WYN89" s="0"/>
      <c r="WYO89" s="0"/>
      <c r="WYP89" s="0"/>
      <c r="WYQ89" s="0"/>
      <c r="WYR89" s="0"/>
      <c r="WYS89" s="0"/>
      <c r="WYT89" s="0"/>
      <c r="WYU89" s="0"/>
      <c r="WYV89" s="0"/>
      <c r="WYW89" s="0"/>
      <c r="WYX89" s="0"/>
      <c r="WYY89" s="0"/>
      <c r="WYZ89" s="0"/>
      <c r="WZA89" s="0"/>
      <c r="WZB89" s="0"/>
      <c r="WZC89" s="0"/>
      <c r="WZD89" s="0"/>
      <c r="WZE89" s="0"/>
      <c r="WZF89" s="0"/>
      <c r="WZG89" s="0"/>
      <c r="WZH89" s="0"/>
      <c r="WZI89" s="0"/>
      <c r="WZJ89" s="0"/>
      <c r="WZK89" s="0"/>
      <c r="WZL89" s="0"/>
      <c r="WZM89" s="0"/>
      <c r="WZN89" s="0"/>
      <c r="WZO89" s="0"/>
      <c r="WZP89" s="0"/>
      <c r="WZQ89" s="0"/>
      <c r="WZR89" s="0"/>
      <c r="WZS89" s="0"/>
      <c r="WZT89" s="0"/>
      <c r="WZU89" s="0"/>
      <c r="WZV89" s="0"/>
      <c r="WZW89" s="0"/>
      <c r="WZX89" s="0"/>
      <c r="WZY89" s="0"/>
      <c r="WZZ89" s="0"/>
      <c r="XAA89" s="0"/>
      <c r="XAB89" s="0"/>
      <c r="XAC89" s="0"/>
      <c r="XAD89" s="0"/>
      <c r="XAE89" s="0"/>
      <c r="XAF89" s="0"/>
      <c r="XAG89" s="0"/>
      <c r="XAH89" s="0"/>
      <c r="XAI89" s="0"/>
      <c r="XAJ89" s="0"/>
      <c r="XAK89" s="0"/>
      <c r="XAL89" s="0"/>
      <c r="XAM89" s="0"/>
      <c r="XAN89" s="0"/>
      <c r="XAO89" s="0"/>
      <c r="XAP89" s="0"/>
      <c r="XAQ89" s="0"/>
      <c r="XAR89" s="0"/>
      <c r="XAS89" s="0"/>
      <c r="XAT89" s="0"/>
      <c r="XAU89" s="0"/>
      <c r="XAV89" s="0"/>
      <c r="XAW89" s="0"/>
      <c r="XAX89" s="0"/>
      <c r="XAY89" s="0"/>
      <c r="XAZ89" s="0"/>
      <c r="XBA89" s="0"/>
      <c r="XBB89" s="0"/>
      <c r="XBC89" s="0"/>
      <c r="XBD89" s="0"/>
      <c r="XBE89" s="0"/>
      <c r="XBF89" s="0"/>
      <c r="XBG89" s="0"/>
      <c r="XBH89" s="0"/>
      <c r="XBI89" s="0"/>
      <c r="XBJ89" s="0"/>
      <c r="XBK89" s="0"/>
      <c r="XBL89" s="0"/>
      <c r="XBM89" s="0"/>
      <c r="XBN89" s="0"/>
      <c r="XBO89" s="0"/>
      <c r="XBP89" s="0"/>
      <c r="XBQ89" s="0"/>
      <c r="XBR89" s="0"/>
      <c r="XBS89" s="0"/>
      <c r="XBT89" s="0"/>
      <c r="XBU89" s="0"/>
      <c r="XBV89" s="0"/>
      <c r="XBW89" s="0"/>
      <c r="XBX89" s="0"/>
      <c r="XBY89" s="0"/>
      <c r="XBZ89" s="0"/>
      <c r="XCA89" s="0"/>
      <c r="XCB89" s="0"/>
      <c r="XCC89" s="0"/>
      <c r="XCD89" s="0"/>
      <c r="XCE89" s="0"/>
      <c r="XCF89" s="0"/>
      <c r="XCG89" s="0"/>
      <c r="XCH89" s="0"/>
      <c r="XCI89" s="0"/>
      <c r="XCJ89" s="0"/>
      <c r="XCK89" s="0"/>
      <c r="XCL89" s="0"/>
      <c r="XCM89" s="0"/>
      <c r="XCN89" s="0"/>
      <c r="XCO89" s="0"/>
      <c r="XCP89" s="0"/>
      <c r="XCQ89" s="0"/>
      <c r="XCR89" s="0"/>
      <c r="XCS89" s="0"/>
      <c r="XCT89" s="0"/>
      <c r="XCU89" s="0"/>
      <c r="XCV89" s="0"/>
      <c r="XCW89" s="0"/>
      <c r="XCX89" s="0"/>
      <c r="XCY89" s="0"/>
      <c r="XCZ89" s="0"/>
      <c r="XDA89" s="0"/>
      <c r="XDB89" s="0"/>
      <c r="XDC89" s="0"/>
      <c r="XDD89" s="0"/>
      <c r="XDE89" s="0"/>
      <c r="XDF89" s="0"/>
      <c r="XDG89" s="0"/>
      <c r="XDH89" s="0"/>
      <c r="XDI89" s="0"/>
      <c r="XDJ89" s="0"/>
      <c r="XDK89" s="0"/>
      <c r="XDL89" s="0"/>
      <c r="XDM89" s="0"/>
      <c r="XDN89" s="0"/>
      <c r="XDO89" s="0"/>
      <c r="XDP89" s="0"/>
      <c r="XDQ89" s="0"/>
      <c r="XDR89" s="0"/>
      <c r="XDS89" s="0"/>
      <c r="XDT89" s="0"/>
      <c r="XDU89" s="0"/>
      <c r="XDV89" s="0"/>
      <c r="XDW89" s="0"/>
      <c r="XDX89" s="0"/>
      <c r="XDY89" s="0"/>
      <c r="XDZ89" s="0"/>
      <c r="XEA89" s="0"/>
      <c r="XEB89" s="0"/>
      <c r="XEC89" s="0"/>
      <c r="XED89" s="0"/>
      <c r="XEE89" s="0"/>
      <c r="XEF89" s="0"/>
      <c r="XEG89" s="0"/>
      <c r="XEH89" s="0"/>
      <c r="XEI89" s="0"/>
      <c r="XEJ89" s="0"/>
      <c r="XEK89" s="0"/>
      <c r="XEL89" s="0"/>
      <c r="XEM89" s="0"/>
      <c r="XEN89" s="0"/>
      <c r="XEO89" s="0"/>
      <c r="XEP89" s="0"/>
      <c r="XEQ89" s="0"/>
      <c r="XER89" s="0"/>
      <c r="XES89" s="0"/>
      <c r="XET89" s="0"/>
      <c r="XEU89" s="0"/>
      <c r="XEV89" s="0"/>
      <c r="XEW89" s="0"/>
      <c r="XEX89" s="0"/>
      <c r="XEY89" s="0"/>
      <c r="XEZ89" s="0"/>
      <c r="XFA89" s="0"/>
      <c r="XFB89" s="0"/>
      <c r="XFC89" s="0"/>
      <c r="XFD89" s="0"/>
    </row>
    <row r="90" customFormat="false" ht="15" hidden="false" customHeight="true" outlineLevel="0" collapsed="false">
      <c r="B90" s="14"/>
      <c r="C90" s="226"/>
      <c r="D90" s="227"/>
      <c r="E90" s="228"/>
      <c r="F90" s="228"/>
      <c r="G90" s="228"/>
      <c r="H90" s="0"/>
      <c r="I90" s="0"/>
      <c r="J90" s="0"/>
      <c r="K90" s="0"/>
      <c r="L90" s="0"/>
      <c r="M90" s="0"/>
      <c r="N90" s="0"/>
      <c r="O90" s="0"/>
      <c r="P90" s="0"/>
      <c r="Q90" s="0"/>
      <c r="R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c r="AMK90" s="0"/>
      <c r="AML90" s="0"/>
      <c r="AMM90" s="0"/>
      <c r="AMN90" s="0"/>
      <c r="AMO90" s="0"/>
      <c r="AMP90" s="0"/>
      <c r="AMQ90" s="0"/>
      <c r="AMR90" s="0"/>
      <c r="AMS90" s="0"/>
      <c r="AMT90" s="0"/>
      <c r="AMU90" s="0"/>
      <c r="AMV90" s="0"/>
      <c r="AMW90" s="0"/>
      <c r="AMX90" s="0"/>
      <c r="AMY90" s="0"/>
      <c r="AMZ90" s="0"/>
      <c r="ANA90" s="0"/>
      <c r="ANB90" s="0"/>
      <c r="ANC90" s="0"/>
      <c r="AND90" s="0"/>
      <c r="ANE90" s="0"/>
      <c r="ANF90" s="0"/>
      <c r="ANG90" s="0"/>
      <c r="ANH90" s="0"/>
      <c r="ANI90" s="0"/>
      <c r="ANJ90" s="0"/>
      <c r="ANK90" s="0"/>
      <c r="ANL90" s="0"/>
      <c r="ANM90" s="0"/>
      <c r="ANN90" s="0"/>
      <c r="ANO90" s="0"/>
      <c r="ANP90" s="0"/>
      <c r="ANQ90" s="0"/>
      <c r="ANR90" s="0"/>
      <c r="ANS90" s="0"/>
      <c r="ANT90" s="0"/>
      <c r="ANU90" s="0"/>
      <c r="ANV90" s="0"/>
      <c r="ANW90" s="0"/>
      <c r="ANX90" s="0"/>
      <c r="ANY90" s="0"/>
      <c r="ANZ90" s="0"/>
      <c r="AOA90" s="0"/>
      <c r="AOB90" s="0"/>
      <c r="AOC90" s="0"/>
      <c r="AOD90" s="0"/>
      <c r="AOE90" s="0"/>
      <c r="AOF90" s="0"/>
      <c r="AOG90" s="0"/>
      <c r="AOH90" s="0"/>
      <c r="AOI90" s="0"/>
      <c r="AOJ90" s="0"/>
      <c r="AOK90" s="0"/>
      <c r="AOL90" s="0"/>
      <c r="AOM90" s="0"/>
      <c r="AON90" s="0"/>
      <c r="AOO90" s="0"/>
      <c r="AOP90" s="0"/>
      <c r="AOQ90" s="0"/>
      <c r="AOR90" s="0"/>
      <c r="AOS90" s="0"/>
      <c r="AOT90" s="0"/>
      <c r="AOU90" s="0"/>
      <c r="AOV90" s="0"/>
      <c r="AOW90" s="0"/>
      <c r="AOX90" s="0"/>
      <c r="AOY90" s="0"/>
      <c r="AOZ90" s="0"/>
      <c r="APA90" s="0"/>
      <c r="APB90" s="0"/>
      <c r="APC90" s="0"/>
      <c r="APD90" s="0"/>
      <c r="APE90" s="0"/>
      <c r="APF90" s="0"/>
      <c r="APG90" s="0"/>
      <c r="APH90" s="0"/>
      <c r="API90" s="0"/>
      <c r="APJ90" s="0"/>
      <c r="APK90" s="0"/>
      <c r="APL90" s="0"/>
      <c r="APM90" s="0"/>
      <c r="APN90" s="0"/>
      <c r="APO90" s="0"/>
      <c r="APP90" s="0"/>
      <c r="APQ90" s="0"/>
      <c r="APR90" s="0"/>
      <c r="APS90" s="0"/>
      <c r="APT90" s="0"/>
      <c r="APU90" s="0"/>
      <c r="APV90" s="0"/>
      <c r="APW90" s="0"/>
      <c r="APX90" s="0"/>
      <c r="APY90" s="0"/>
      <c r="APZ90" s="0"/>
      <c r="AQA90" s="0"/>
      <c r="AQB90" s="0"/>
      <c r="AQC90" s="0"/>
      <c r="AQD90" s="0"/>
      <c r="AQE90" s="0"/>
      <c r="AQF90" s="0"/>
      <c r="AQG90" s="0"/>
      <c r="AQH90" s="0"/>
      <c r="AQI90" s="0"/>
      <c r="AQJ90" s="0"/>
      <c r="AQK90" s="0"/>
      <c r="AQL90" s="0"/>
      <c r="AQM90" s="0"/>
      <c r="AQN90" s="0"/>
      <c r="AQO90" s="0"/>
      <c r="AQP90" s="0"/>
      <c r="AQQ90" s="0"/>
      <c r="AQR90" s="0"/>
      <c r="AQS90" s="0"/>
      <c r="AQT90" s="0"/>
      <c r="AQU90" s="0"/>
      <c r="AQV90" s="0"/>
      <c r="AQW90" s="0"/>
      <c r="AQX90" s="0"/>
      <c r="AQY90" s="0"/>
      <c r="AQZ90" s="0"/>
      <c r="ARA90" s="0"/>
      <c r="ARB90" s="0"/>
      <c r="ARC90" s="0"/>
      <c r="ARD90" s="0"/>
      <c r="ARE90" s="0"/>
      <c r="ARF90" s="0"/>
      <c r="ARG90" s="0"/>
      <c r="ARH90" s="0"/>
      <c r="ARI90" s="0"/>
      <c r="ARJ90" s="0"/>
      <c r="ARK90" s="0"/>
      <c r="ARL90" s="0"/>
      <c r="ARM90" s="0"/>
      <c r="ARN90" s="0"/>
      <c r="ARO90" s="0"/>
      <c r="ARP90" s="0"/>
      <c r="ARQ90" s="0"/>
      <c r="ARR90" s="0"/>
      <c r="ARS90" s="0"/>
      <c r="ART90" s="0"/>
      <c r="ARU90" s="0"/>
      <c r="ARV90" s="0"/>
      <c r="ARW90" s="0"/>
      <c r="ARX90" s="0"/>
      <c r="ARY90" s="0"/>
      <c r="ARZ90" s="0"/>
      <c r="ASA90" s="0"/>
      <c r="ASB90" s="0"/>
      <c r="ASC90" s="0"/>
      <c r="ASD90" s="0"/>
      <c r="ASE90" s="0"/>
      <c r="ASF90" s="0"/>
      <c r="ASG90" s="0"/>
      <c r="ASH90" s="0"/>
      <c r="ASI90" s="0"/>
      <c r="ASJ90" s="0"/>
      <c r="ASK90" s="0"/>
      <c r="ASL90" s="0"/>
      <c r="ASM90" s="0"/>
      <c r="ASN90" s="0"/>
      <c r="ASO90" s="0"/>
      <c r="ASP90" s="0"/>
      <c r="ASQ90" s="0"/>
      <c r="ASR90" s="0"/>
      <c r="ASS90" s="0"/>
      <c r="AST90" s="0"/>
      <c r="ASU90" s="0"/>
      <c r="ASV90" s="0"/>
      <c r="ASW90" s="0"/>
      <c r="ASX90" s="0"/>
      <c r="ASY90" s="0"/>
      <c r="ASZ90" s="0"/>
      <c r="ATA90" s="0"/>
      <c r="ATB90" s="0"/>
      <c r="ATC90" s="0"/>
      <c r="ATD90" s="0"/>
      <c r="ATE90" s="0"/>
      <c r="ATF90" s="0"/>
      <c r="ATG90" s="0"/>
      <c r="ATH90" s="0"/>
      <c r="ATI90" s="0"/>
      <c r="ATJ90" s="0"/>
      <c r="ATK90" s="0"/>
      <c r="ATL90" s="0"/>
      <c r="ATM90" s="0"/>
      <c r="ATN90" s="0"/>
      <c r="ATO90" s="0"/>
      <c r="ATP90" s="0"/>
      <c r="ATQ90" s="0"/>
      <c r="ATR90" s="0"/>
      <c r="ATS90" s="0"/>
      <c r="ATT90" s="0"/>
      <c r="ATU90" s="0"/>
      <c r="ATV90" s="0"/>
      <c r="ATW90" s="0"/>
      <c r="ATX90" s="0"/>
      <c r="ATY90" s="0"/>
      <c r="ATZ90" s="0"/>
      <c r="AUA90" s="0"/>
      <c r="AUB90" s="0"/>
      <c r="AUC90" s="0"/>
      <c r="AUD90" s="0"/>
      <c r="AUE90" s="0"/>
      <c r="AUF90" s="0"/>
      <c r="AUG90" s="0"/>
      <c r="AUH90" s="0"/>
      <c r="AUI90" s="0"/>
      <c r="AUJ90" s="0"/>
      <c r="AUK90" s="0"/>
      <c r="AUL90" s="0"/>
      <c r="AUM90" s="0"/>
      <c r="AUN90" s="0"/>
      <c r="AUO90" s="0"/>
      <c r="AUP90" s="0"/>
      <c r="AUQ90" s="0"/>
      <c r="AUR90" s="0"/>
      <c r="AUS90" s="0"/>
      <c r="AUT90" s="0"/>
      <c r="AUU90" s="0"/>
      <c r="AUV90" s="0"/>
      <c r="AUW90" s="0"/>
      <c r="AUX90" s="0"/>
      <c r="AUY90" s="0"/>
      <c r="AUZ90" s="0"/>
      <c r="AVA90" s="0"/>
      <c r="AVB90" s="0"/>
      <c r="AVC90" s="0"/>
      <c r="AVD90" s="0"/>
      <c r="AVE90" s="0"/>
      <c r="AVF90" s="0"/>
      <c r="AVG90" s="0"/>
      <c r="AVH90" s="0"/>
      <c r="AVI90" s="0"/>
      <c r="AVJ90" s="0"/>
      <c r="AVK90" s="0"/>
      <c r="AVL90" s="0"/>
      <c r="AVM90" s="0"/>
      <c r="AVN90" s="0"/>
      <c r="AVO90" s="0"/>
      <c r="AVP90" s="0"/>
      <c r="AVQ90" s="0"/>
      <c r="AVR90" s="0"/>
      <c r="AVS90" s="0"/>
      <c r="AVT90" s="0"/>
      <c r="AVU90" s="0"/>
      <c r="AVV90" s="0"/>
      <c r="AVW90" s="0"/>
      <c r="AVX90" s="0"/>
      <c r="AVY90" s="0"/>
      <c r="AVZ90" s="0"/>
      <c r="AWA90" s="0"/>
      <c r="AWB90" s="0"/>
      <c r="AWC90" s="0"/>
      <c r="AWD90" s="0"/>
      <c r="AWE90" s="0"/>
      <c r="AWF90" s="0"/>
      <c r="AWG90" s="0"/>
      <c r="AWH90" s="0"/>
      <c r="AWI90" s="0"/>
      <c r="AWJ90" s="0"/>
      <c r="AWK90" s="0"/>
      <c r="AWL90" s="0"/>
      <c r="AWM90" s="0"/>
      <c r="AWN90" s="0"/>
      <c r="AWO90" s="0"/>
      <c r="AWP90" s="0"/>
      <c r="AWQ90" s="0"/>
      <c r="AWR90" s="0"/>
      <c r="AWS90" s="0"/>
      <c r="AWT90" s="0"/>
      <c r="AWU90" s="0"/>
      <c r="AWV90" s="0"/>
      <c r="AWW90" s="0"/>
      <c r="AWX90" s="0"/>
      <c r="AWY90" s="0"/>
      <c r="AWZ90" s="0"/>
      <c r="AXA90" s="0"/>
      <c r="AXB90" s="0"/>
      <c r="AXC90" s="0"/>
      <c r="AXD90" s="0"/>
      <c r="AXE90" s="0"/>
      <c r="AXF90" s="0"/>
      <c r="AXG90" s="0"/>
      <c r="AXH90" s="0"/>
      <c r="AXI90" s="0"/>
      <c r="AXJ90" s="0"/>
      <c r="AXK90" s="0"/>
      <c r="AXL90" s="0"/>
      <c r="AXM90" s="0"/>
      <c r="AXN90" s="0"/>
      <c r="AXO90" s="0"/>
      <c r="AXP90" s="0"/>
      <c r="AXQ90" s="0"/>
      <c r="AXR90" s="0"/>
      <c r="AXS90" s="0"/>
      <c r="AXT90" s="0"/>
      <c r="AXU90" s="0"/>
      <c r="AXV90" s="0"/>
      <c r="AXW90" s="0"/>
      <c r="AXX90" s="0"/>
      <c r="AXY90" s="0"/>
      <c r="AXZ90" s="0"/>
      <c r="AYA90" s="0"/>
      <c r="AYB90" s="0"/>
      <c r="AYC90" s="0"/>
      <c r="AYD90" s="0"/>
      <c r="AYE90" s="0"/>
      <c r="AYF90" s="0"/>
      <c r="AYG90" s="0"/>
      <c r="AYH90" s="0"/>
      <c r="AYI90" s="0"/>
      <c r="AYJ90" s="0"/>
      <c r="AYK90" s="0"/>
      <c r="AYL90" s="0"/>
      <c r="AYM90" s="0"/>
      <c r="AYN90" s="0"/>
      <c r="AYO90" s="0"/>
      <c r="AYP90" s="0"/>
      <c r="AYQ90" s="0"/>
      <c r="AYR90" s="0"/>
      <c r="AYS90" s="0"/>
      <c r="AYT90" s="0"/>
      <c r="AYU90" s="0"/>
      <c r="AYV90" s="0"/>
      <c r="AYW90" s="0"/>
      <c r="AYX90" s="0"/>
      <c r="AYY90" s="0"/>
      <c r="AYZ90" s="0"/>
      <c r="AZA90" s="0"/>
      <c r="AZB90" s="0"/>
      <c r="AZC90" s="0"/>
      <c r="AZD90" s="0"/>
      <c r="AZE90" s="0"/>
      <c r="AZF90" s="0"/>
      <c r="AZG90" s="0"/>
      <c r="AZH90" s="0"/>
      <c r="AZI90" s="0"/>
      <c r="AZJ90" s="0"/>
      <c r="AZK90" s="0"/>
      <c r="AZL90" s="0"/>
      <c r="AZM90" s="0"/>
      <c r="AZN90" s="0"/>
      <c r="AZO90" s="0"/>
      <c r="AZP90" s="0"/>
      <c r="AZQ90" s="0"/>
      <c r="AZR90" s="0"/>
      <c r="AZS90" s="0"/>
      <c r="AZT90" s="0"/>
      <c r="AZU90" s="0"/>
      <c r="AZV90" s="0"/>
      <c r="AZW90" s="0"/>
      <c r="AZX90" s="0"/>
      <c r="AZY90" s="0"/>
      <c r="AZZ90" s="0"/>
      <c r="BAA90" s="0"/>
      <c r="BAB90" s="0"/>
      <c r="BAC90" s="0"/>
      <c r="BAD90" s="0"/>
      <c r="BAE90" s="0"/>
      <c r="BAF90" s="0"/>
      <c r="BAG90" s="0"/>
      <c r="BAH90" s="0"/>
      <c r="BAI90" s="0"/>
      <c r="BAJ90" s="0"/>
      <c r="BAK90" s="0"/>
      <c r="BAL90" s="0"/>
      <c r="BAM90" s="0"/>
      <c r="BAN90" s="0"/>
      <c r="BAO90" s="0"/>
      <c r="BAP90" s="0"/>
      <c r="BAQ90" s="0"/>
      <c r="BAR90" s="0"/>
      <c r="BAS90" s="0"/>
      <c r="BAT90" s="0"/>
      <c r="BAU90" s="0"/>
      <c r="BAV90" s="0"/>
      <c r="BAW90" s="0"/>
      <c r="BAX90" s="0"/>
      <c r="BAY90" s="0"/>
      <c r="BAZ90" s="0"/>
      <c r="BBA90" s="0"/>
      <c r="BBB90" s="0"/>
      <c r="BBC90" s="0"/>
      <c r="BBD90" s="0"/>
      <c r="BBE90" s="0"/>
      <c r="BBF90" s="0"/>
      <c r="BBG90" s="0"/>
      <c r="BBH90" s="0"/>
      <c r="BBI90" s="0"/>
      <c r="BBJ90" s="0"/>
      <c r="BBK90" s="0"/>
      <c r="BBL90" s="0"/>
      <c r="BBM90" s="0"/>
      <c r="BBN90" s="0"/>
      <c r="BBO90" s="0"/>
      <c r="BBP90" s="0"/>
      <c r="BBQ90" s="0"/>
      <c r="BBR90" s="0"/>
      <c r="BBS90" s="0"/>
      <c r="BBT90" s="0"/>
      <c r="BBU90" s="0"/>
      <c r="BBV90" s="0"/>
      <c r="BBW90" s="0"/>
      <c r="BBX90" s="0"/>
      <c r="BBY90" s="0"/>
      <c r="BBZ90" s="0"/>
      <c r="BCA90" s="0"/>
      <c r="BCB90" s="0"/>
      <c r="BCC90" s="0"/>
      <c r="BCD90" s="0"/>
      <c r="BCE90" s="0"/>
      <c r="BCF90" s="0"/>
      <c r="BCG90" s="0"/>
      <c r="BCH90" s="0"/>
      <c r="BCI90" s="0"/>
      <c r="BCJ90" s="0"/>
      <c r="BCK90" s="0"/>
      <c r="BCL90" s="0"/>
      <c r="BCM90" s="0"/>
      <c r="BCN90" s="0"/>
      <c r="BCO90" s="0"/>
      <c r="BCP90" s="0"/>
      <c r="BCQ90" s="0"/>
      <c r="BCR90" s="0"/>
      <c r="BCS90" s="0"/>
      <c r="BCT90" s="0"/>
      <c r="BCU90" s="0"/>
      <c r="BCV90" s="0"/>
      <c r="BCW90" s="0"/>
      <c r="BCX90" s="0"/>
      <c r="BCY90" s="0"/>
      <c r="BCZ90" s="0"/>
      <c r="BDA90" s="0"/>
      <c r="BDB90" s="0"/>
      <c r="BDC90" s="0"/>
      <c r="BDD90" s="0"/>
      <c r="BDE90" s="0"/>
      <c r="BDF90" s="0"/>
      <c r="BDG90" s="0"/>
      <c r="BDH90" s="0"/>
      <c r="BDI90" s="0"/>
      <c r="BDJ90" s="0"/>
      <c r="BDK90" s="0"/>
      <c r="BDL90" s="0"/>
      <c r="BDM90" s="0"/>
      <c r="BDN90" s="0"/>
      <c r="BDO90" s="0"/>
      <c r="BDP90" s="0"/>
      <c r="BDQ90" s="0"/>
      <c r="BDR90" s="0"/>
      <c r="BDS90" s="0"/>
      <c r="BDT90" s="0"/>
      <c r="BDU90" s="0"/>
      <c r="BDV90" s="0"/>
      <c r="BDW90" s="0"/>
      <c r="BDX90" s="0"/>
      <c r="BDY90" s="0"/>
      <c r="BDZ90" s="0"/>
      <c r="BEA90" s="0"/>
      <c r="BEB90" s="0"/>
      <c r="BEC90" s="0"/>
      <c r="BED90" s="0"/>
      <c r="BEE90" s="0"/>
      <c r="BEF90" s="0"/>
      <c r="BEG90" s="0"/>
      <c r="BEH90" s="0"/>
      <c r="BEI90" s="0"/>
      <c r="BEJ90" s="0"/>
      <c r="BEK90" s="0"/>
      <c r="BEL90" s="0"/>
      <c r="BEM90" s="0"/>
      <c r="BEN90" s="0"/>
      <c r="BEO90" s="0"/>
      <c r="BEP90" s="0"/>
      <c r="BEQ90" s="0"/>
      <c r="BER90" s="0"/>
      <c r="BES90" s="0"/>
      <c r="BET90" s="0"/>
      <c r="BEU90" s="0"/>
      <c r="BEV90" s="0"/>
      <c r="BEW90" s="0"/>
      <c r="BEX90" s="0"/>
      <c r="BEY90" s="0"/>
      <c r="BEZ90" s="0"/>
      <c r="BFA90" s="0"/>
      <c r="BFB90" s="0"/>
      <c r="BFC90" s="0"/>
      <c r="BFD90" s="0"/>
      <c r="BFE90" s="0"/>
      <c r="BFF90" s="0"/>
      <c r="BFG90" s="0"/>
      <c r="BFH90" s="0"/>
      <c r="BFI90" s="0"/>
      <c r="BFJ90" s="0"/>
      <c r="BFK90" s="0"/>
      <c r="BFL90" s="0"/>
      <c r="BFM90" s="0"/>
      <c r="BFN90" s="0"/>
      <c r="BFO90" s="0"/>
      <c r="BFP90" s="0"/>
      <c r="BFQ90" s="0"/>
      <c r="BFR90" s="0"/>
      <c r="BFS90" s="0"/>
      <c r="BFT90" s="0"/>
      <c r="BFU90" s="0"/>
      <c r="BFV90" s="0"/>
      <c r="BFW90" s="0"/>
      <c r="BFX90" s="0"/>
      <c r="BFY90" s="0"/>
      <c r="BFZ90" s="0"/>
      <c r="BGA90" s="0"/>
      <c r="BGB90" s="0"/>
      <c r="BGC90" s="0"/>
      <c r="BGD90" s="0"/>
      <c r="BGE90" s="0"/>
      <c r="BGF90" s="0"/>
      <c r="BGG90" s="0"/>
      <c r="BGH90" s="0"/>
      <c r="BGI90" s="0"/>
      <c r="BGJ90" s="0"/>
      <c r="BGK90" s="0"/>
      <c r="BGL90" s="0"/>
      <c r="BGM90" s="0"/>
      <c r="BGN90" s="0"/>
      <c r="BGO90" s="0"/>
      <c r="BGP90" s="0"/>
      <c r="BGQ90" s="0"/>
      <c r="BGR90" s="0"/>
      <c r="BGS90" s="0"/>
      <c r="BGT90" s="0"/>
      <c r="BGU90" s="0"/>
      <c r="BGV90" s="0"/>
      <c r="BGW90" s="0"/>
      <c r="BGX90" s="0"/>
      <c r="BGY90" s="0"/>
      <c r="BGZ90" s="0"/>
      <c r="BHA90" s="0"/>
      <c r="BHB90" s="0"/>
      <c r="BHC90" s="0"/>
      <c r="BHD90" s="0"/>
      <c r="BHE90" s="0"/>
      <c r="BHF90" s="0"/>
      <c r="BHG90" s="0"/>
      <c r="BHH90" s="0"/>
      <c r="BHI90" s="0"/>
      <c r="BHJ90" s="0"/>
      <c r="BHK90" s="0"/>
      <c r="BHL90" s="0"/>
      <c r="BHM90" s="0"/>
      <c r="BHN90" s="0"/>
      <c r="BHO90" s="0"/>
      <c r="BHP90" s="0"/>
      <c r="BHQ90" s="0"/>
      <c r="BHR90" s="0"/>
      <c r="BHS90" s="0"/>
      <c r="BHT90" s="0"/>
      <c r="BHU90" s="0"/>
      <c r="BHV90" s="0"/>
      <c r="BHW90" s="0"/>
      <c r="BHX90" s="0"/>
      <c r="BHY90" s="0"/>
      <c r="BHZ90" s="0"/>
      <c r="BIA90" s="0"/>
      <c r="BIB90" s="0"/>
      <c r="BIC90" s="0"/>
      <c r="BID90" s="0"/>
      <c r="BIE90" s="0"/>
      <c r="BIF90" s="0"/>
      <c r="BIG90" s="0"/>
      <c r="BIH90" s="0"/>
      <c r="BII90" s="0"/>
      <c r="BIJ90" s="0"/>
      <c r="BIK90" s="0"/>
      <c r="BIL90" s="0"/>
      <c r="BIM90" s="0"/>
      <c r="BIN90" s="0"/>
      <c r="BIO90" s="0"/>
      <c r="BIP90" s="0"/>
      <c r="BIQ90" s="0"/>
      <c r="BIR90" s="0"/>
      <c r="BIS90" s="0"/>
      <c r="BIT90" s="0"/>
      <c r="BIU90" s="0"/>
      <c r="BIV90" s="0"/>
      <c r="BIW90" s="0"/>
      <c r="BIX90" s="0"/>
      <c r="BIY90" s="0"/>
      <c r="BIZ90" s="0"/>
      <c r="BJA90" s="0"/>
      <c r="BJB90" s="0"/>
      <c r="BJC90" s="0"/>
      <c r="BJD90" s="0"/>
      <c r="BJE90" s="0"/>
      <c r="BJF90" s="0"/>
      <c r="BJG90" s="0"/>
      <c r="BJH90" s="0"/>
      <c r="BJI90" s="0"/>
      <c r="BJJ90" s="0"/>
      <c r="BJK90" s="0"/>
      <c r="BJL90" s="0"/>
      <c r="BJM90" s="0"/>
      <c r="BJN90" s="0"/>
      <c r="BJO90" s="0"/>
      <c r="BJP90" s="0"/>
      <c r="BJQ90" s="0"/>
      <c r="BJR90" s="0"/>
      <c r="BJS90" s="0"/>
      <c r="BJT90" s="0"/>
      <c r="BJU90" s="0"/>
      <c r="BJV90" s="0"/>
      <c r="BJW90" s="0"/>
      <c r="BJX90" s="0"/>
      <c r="BJY90" s="0"/>
      <c r="BJZ90" s="0"/>
      <c r="BKA90" s="0"/>
      <c r="BKB90" s="0"/>
      <c r="BKC90" s="0"/>
      <c r="BKD90" s="0"/>
      <c r="BKE90" s="0"/>
      <c r="BKF90" s="0"/>
      <c r="BKG90" s="0"/>
      <c r="BKH90" s="0"/>
      <c r="BKI90" s="0"/>
      <c r="BKJ90" s="0"/>
      <c r="BKK90" s="0"/>
      <c r="BKL90" s="0"/>
      <c r="BKM90" s="0"/>
      <c r="BKN90" s="0"/>
      <c r="BKO90" s="0"/>
      <c r="BKP90" s="0"/>
      <c r="BKQ90" s="0"/>
      <c r="BKR90" s="0"/>
      <c r="BKS90" s="0"/>
      <c r="BKT90" s="0"/>
      <c r="BKU90" s="0"/>
      <c r="BKV90" s="0"/>
      <c r="BKW90" s="0"/>
      <c r="BKX90" s="0"/>
      <c r="BKY90" s="0"/>
      <c r="BKZ90" s="0"/>
      <c r="BLA90" s="0"/>
      <c r="BLB90" s="0"/>
      <c r="BLC90" s="0"/>
      <c r="BLD90" s="0"/>
      <c r="BLE90" s="0"/>
      <c r="BLF90" s="0"/>
      <c r="BLG90" s="0"/>
      <c r="BLH90" s="0"/>
      <c r="BLI90" s="0"/>
      <c r="BLJ90" s="0"/>
      <c r="BLK90" s="0"/>
      <c r="BLL90" s="0"/>
      <c r="BLM90" s="0"/>
      <c r="BLN90" s="0"/>
      <c r="BLO90" s="0"/>
      <c r="BLP90" s="0"/>
      <c r="BLQ90" s="0"/>
      <c r="BLR90" s="0"/>
      <c r="BLS90" s="0"/>
      <c r="BLT90" s="0"/>
      <c r="BLU90" s="0"/>
      <c r="BLV90" s="0"/>
      <c r="BLW90" s="0"/>
      <c r="BLX90" s="0"/>
      <c r="BLY90" s="0"/>
      <c r="BLZ90" s="0"/>
      <c r="BMA90" s="0"/>
      <c r="BMB90" s="0"/>
      <c r="BMC90" s="0"/>
      <c r="BMD90" s="0"/>
      <c r="BME90" s="0"/>
      <c r="BMF90" s="0"/>
      <c r="BMG90" s="0"/>
      <c r="BMH90" s="0"/>
      <c r="BMI90" s="0"/>
      <c r="BMJ90" s="0"/>
      <c r="BMK90" s="0"/>
      <c r="BML90" s="0"/>
      <c r="BMM90" s="0"/>
      <c r="BMN90" s="0"/>
      <c r="BMO90" s="0"/>
      <c r="BMP90" s="0"/>
      <c r="BMQ90" s="0"/>
      <c r="BMR90" s="0"/>
      <c r="BMS90" s="0"/>
      <c r="BMT90" s="0"/>
      <c r="BMU90" s="0"/>
      <c r="BMV90" s="0"/>
      <c r="BMW90" s="0"/>
      <c r="BMX90" s="0"/>
      <c r="BMY90" s="0"/>
      <c r="BMZ90" s="0"/>
      <c r="BNA90" s="0"/>
      <c r="BNB90" s="0"/>
      <c r="BNC90" s="0"/>
      <c r="BND90" s="0"/>
      <c r="BNE90" s="0"/>
      <c r="BNF90" s="0"/>
      <c r="BNG90" s="0"/>
      <c r="BNH90" s="0"/>
      <c r="BNI90" s="0"/>
      <c r="BNJ90" s="0"/>
      <c r="BNK90" s="0"/>
      <c r="BNL90" s="0"/>
      <c r="BNM90" s="0"/>
      <c r="BNN90" s="0"/>
      <c r="BNO90" s="0"/>
      <c r="BNP90" s="0"/>
      <c r="BNQ90" s="0"/>
      <c r="BNR90" s="0"/>
      <c r="BNS90" s="0"/>
      <c r="BNT90" s="0"/>
      <c r="BNU90" s="0"/>
      <c r="BNV90" s="0"/>
      <c r="BNW90" s="0"/>
      <c r="BNX90" s="0"/>
      <c r="BNY90" s="0"/>
      <c r="BNZ90" s="0"/>
      <c r="BOA90" s="0"/>
      <c r="BOB90" s="0"/>
      <c r="BOC90" s="0"/>
      <c r="BOD90" s="0"/>
      <c r="BOE90" s="0"/>
      <c r="BOF90" s="0"/>
      <c r="BOG90" s="0"/>
      <c r="BOH90" s="0"/>
      <c r="BOI90" s="0"/>
      <c r="BOJ90" s="0"/>
      <c r="BOK90" s="0"/>
      <c r="BOL90" s="0"/>
      <c r="BOM90" s="0"/>
      <c r="BON90" s="0"/>
      <c r="BOO90" s="0"/>
      <c r="BOP90" s="0"/>
      <c r="BOQ90" s="0"/>
      <c r="BOR90" s="0"/>
      <c r="BOS90" s="0"/>
      <c r="BOT90" s="0"/>
      <c r="BOU90" s="0"/>
      <c r="BOV90" s="0"/>
      <c r="BOW90" s="0"/>
      <c r="BOX90" s="0"/>
      <c r="BOY90" s="0"/>
      <c r="BOZ90" s="0"/>
      <c r="BPA90" s="0"/>
      <c r="BPB90" s="0"/>
      <c r="BPC90" s="0"/>
      <c r="BPD90" s="0"/>
      <c r="BPE90" s="0"/>
      <c r="BPF90" s="0"/>
      <c r="BPG90" s="0"/>
      <c r="BPH90" s="0"/>
      <c r="BPI90" s="0"/>
      <c r="BPJ90" s="0"/>
      <c r="BPK90" s="0"/>
      <c r="BPL90" s="0"/>
      <c r="BPM90" s="0"/>
      <c r="BPN90" s="0"/>
      <c r="BPO90" s="0"/>
      <c r="BPP90" s="0"/>
      <c r="BPQ90" s="0"/>
      <c r="BPR90" s="0"/>
      <c r="BPS90" s="0"/>
      <c r="BPT90" s="0"/>
      <c r="BPU90" s="0"/>
      <c r="BPV90" s="0"/>
      <c r="BPW90" s="0"/>
      <c r="BPX90" s="0"/>
      <c r="BPY90" s="0"/>
      <c r="BPZ90" s="0"/>
      <c r="BQA90" s="0"/>
      <c r="BQB90" s="0"/>
      <c r="BQC90" s="0"/>
      <c r="BQD90" s="0"/>
      <c r="BQE90" s="0"/>
      <c r="BQF90" s="0"/>
      <c r="BQG90" s="0"/>
      <c r="BQH90" s="0"/>
      <c r="BQI90" s="0"/>
      <c r="BQJ90" s="0"/>
      <c r="BQK90" s="0"/>
      <c r="BQL90" s="0"/>
      <c r="BQM90" s="0"/>
      <c r="BQN90" s="0"/>
      <c r="BQO90" s="0"/>
      <c r="BQP90" s="0"/>
      <c r="BQQ90" s="0"/>
      <c r="BQR90" s="0"/>
      <c r="BQS90" s="0"/>
      <c r="BQT90" s="0"/>
      <c r="BQU90" s="0"/>
      <c r="BQV90" s="0"/>
      <c r="BQW90" s="0"/>
      <c r="BQX90" s="0"/>
      <c r="BQY90" s="0"/>
      <c r="BQZ90" s="0"/>
      <c r="BRA90" s="0"/>
      <c r="BRB90" s="0"/>
      <c r="BRC90" s="0"/>
      <c r="BRD90" s="0"/>
      <c r="BRE90" s="0"/>
      <c r="BRF90" s="0"/>
      <c r="BRG90" s="0"/>
      <c r="BRH90" s="0"/>
      <c r="BRI90" s="0"/>
      <c r="BRJ90" s="0"/>
      <c r="BRK90" s="0"/>
      <c r="BRL90" s="0"/>
      <c r="BRM90" s="0"/>
      <c r="BRN90" s="0"/>
      <c r="BRO90" s="0"/>
      <c r="BRP90" s="0"/>
      <c r="BRQ90" s="0"/>
      <c r="BRR90" s="0"/>
      <c r="BRS90" s="0"/>
      <c r="BRT90" s="0"/>
      <c r="BRU90" s="0"/>
      <c r="BRV90" s="0"/>
      <c r="BRW90" s="0"/>
      <c r="BRX90" s="0"/>
      <c r="BRY90" s="0"/>
      <c r="BRZ90" s="0"/>
      <c r="BSA90" s="0"/>
      <c r="BSB90" s="0"/>
      <c r="BSC90" s="0"/>
      <c r="BSD90" s="0"/>
      <c r="BSE90" s="0"/>
      <c r="BSF90" s="0"/>
      <c r="BSG90" s="0"/>
      <c r="BSH90" s="0"/>
      <c r="BSI90" s="0"/>
      <c r="BSJ90" s="0"/>
      <c r="BSK90" s="0"/>
      <c r="BSL90" s="0"/>
      <c r="BSM90" s="0"/>
      <c r="BSN90" s="0"/>
      <c r="BSO90" s="0"/>
      <c r="BSP90" s="0"/>
      <c r="BSQ90" s="0"/>
      <c r="BSR90" s="0"/>
      <c r="BSS90" s="0"/>
      <c r="BST90" s="0"/>
      <c r="BSU90" s="0"/>
      <c r="BSV90" s="0"/>
      <c r="BSW90" s="0"/>
      <c r="BSX90" s="0"/>
      <c r="BSY90" s="0"/>
      <c r="BSZ90" s="0"/>
      <c r="BTA90" s="0"/>
      <c r="BTB90" s="0"/>
      <c r="BTC90" s="0"/>
      <c r="BTD90" s="0"/>
      <c r="BTE90" s="0"/>
      <c r="BTF90" s="0"/>
      <c r="BTG90" s="0"/>
      <c r="BTH90" s="0"/>
      <c r="BTI90" s="0"/>
      <c r="BTJ90" s="0"/>
      <c r="BTK90" s="0"/>
      <c r="BTL90" s="0"/>
      <c r="BTM90" s="0"/>
      <c r="BTN90" s="0"/>
      <c r="BTO90" s="0"/>
      <c r="BTP90" s="0"/>
      <c r="BTQ90" s="0"/>
      <c r="BTR90" s="0"/>
      <c r="BTS90" s="0"/>
      <c r="BTT90" s="0"/>
      <c r="BTU90" s="0"/>
      <c r="BTV90" s="0"/>
      <c r="BTW90" s="0"/>
      <c r="BTX90" s="0"/>
      <c r="BTY90" s="0"/>
      <c r="BTZ90" s="0"/>
      <c r="BUA90" s="0"/>
      <c r="BUB90" s="0"/>
      <c r="BUC90" s="0"/>
      <c r="BUD90" s="0"/>
      <c r="BUE90" s="0"/>
      <c r="BUF90" s="0"/>
      <c r="BUG90" s="0"/>
      <c r="BUH90" s="0"/>
      <c r="BUI90" s="0"/>
      <c r="BUJ90" s="0"/>
      <c r="BUK90" s="0"/>
      <c r="BUL90" s="0"/>
      <c r="BUM90" s="0"/>
      <c r="BUN90" s="0"/>
      <c r="BUO90" s="0"/>
      <c r="BUP90" s="0"/>
      <c r="BUQ90" s="0"/>
      <c r="BUR90" s="0"/>
      <c r="BUS90" s="0"/>
      <c r="BUT90" s="0"/>
      <c r="BUU90" s="0"/>
      <c r="BUV90" s="0"/>
      <c r="BUW90" s="0"/>
      <c r="BUX90" s="0"/>
      <c r="BUY90" s="0"/>
      <c r="BUZ90" s="0"/>
      <c r="BVA90" s="0"/>
      <c r="BVB90" s="0"/>
      <c r="BVC90" s="0"/>
      <c r="BVD90" s="0"/>
      <c r="BVE90" s="0"/>
      <c r="BVF90" s="0"/>
      <c r="BVG90" s="0"/>
      <c r="BVH90" s="0"/>
      <c r="BVI90" s="0"/>
      <c r="BVJ90" s="0"/>
      <c r="BVK90" s="0"/>
      <c r="BVL90" s="0"/>
      <c r="BVM90" s="0"/>
      <c r="BVN90" s="0"/>
      <c r="BVO90" s="0"/>
      <c r="BVP90" s="0"/>
      <c r="BVQ90" s="0"/>
      <c r="BVR90" s="0"/>
      <c r="BVS90" s="0"/>
      <c r="BVT90" s="0"/>
      <c r="BVU90" s="0"/>
      <c r="BVV90" s="0"/>
      <c r="BVW90" s="0"/>
      <c r="BVX90" s="0"/>
      <c r="BVY90" s="0"/>
      <c r="BVZ90" s="0"/>
      <c r="BWA90" s="0"/>
      <c r="BWB90" s="0"/>
      <c r="BWC90" s="0"/>
      <c r="BWD90" s="0"/>
      <c r="BWE90" s="0"/>
      <c r="BWF90" s="0"/>
      <c r="BWG90" s="0"/>
      <c r="BWH90" s="0"/>
      <c r="BWI90" s="0"/>
      <c r="BWJ90" s="0"/>
      <c r="BWK90" s="0"/>
      <c r="BWL90" s="0"/>
      <c r="BWM90" s="0"/>
      <c r="BWN90" s="0"/>
      <c r="BWO90" s="0"/>
      <c r="BWP90" s="0"/>
      <c r="BWQ90" s="0"/>
      <c r="BWR90" s="0"/>
      <c r="BWS90" s="0"/>
      <c r="BWT90" s="0"/>
      <c r="BWU90" s="0"/>
      <c r="BWV90" s="0"/>
      <c r="BWW90" s="0"/>
      <c r="BWX90" s="0"/>
      <c r="BWY90" s="0"/>
      <c r="BWZ90" s="0"/>
      <c r="BXA90" s="0"/>
      <c r="BXB90" s="0"/>
      <c r="BXC90" s="0"/>
      <c r="BXD90" s="0"/>
      <c r="BXE90" s="0"/>
      <c r="BXF90" s="0"/>
      <c r="BXG90" s="0"/>
      <c r="BXH90" s="0"/>
      <c r="BXI90" s="0"/>
      <c r="BXJ90" s="0"/>
      <c r="BXK90" s="0"/>
      <c r="BXL90" s="0"/>
      <c r="BXM90" s="0"/>
      <c r="BXN90" s="0"/>
      <c r="BXO90" s="0"/>
      <c r="BXP90" s="0"/>
      <c r="BXQ90" s="0"/>
      <c r="BXR90" s="0"/>
      <c r="BXS90" s="0"/>
      <c r="BXT90" s="0"/>
      <c r="BXU90" s="0"/>
      <c r="BXV90" s="0"/>
      <c r="BXW90" s="0"/>
      <c r="BXX90" s="0"/>
      <c r="BXY90" s="0"/>
      <c r="BXZ90" s="0"/>
      <c r="BYA90" s="0"/>
      <c r="BYB90" s="0"/>
      <c r="BYC90" s="0"/>
      <c r="BYD90" s="0"/>
      <c r="BYE90" s="0"/>
      <c r="BYF90" s="0"/>
      <c r="BYG90" s="0"/>
      <c r="BYH90" s="0"/>
      <c r="BYI90" s="0"/>
      <c r="BYJ90" s="0"/>
      <c r="BYK90" s="0"/>
      <c r="BYL90" s="0"/>
      <c r="BYM90" s="0"/>
      <c r="BYN90" s="0"/>
      <c r="BYO90" s="0"/>
      <c r="BYP90" s="0"/>
      <c r="BYQ90" s="0"/>
      <c r="BYR90" s="0"/>
      <c r="BYS90" s="0"/>
      <c r="BYT90" s="0"/>
      <c r="BYU90" s="0"/>
      <c r="BYV90" s="0"/>
      <c r="BYW90" s="0"/>
      <c r="BYX90" s="0"/>
      <c r="BYY90" s="0"/>
      <c r="BYZ90" s="0"/>
      <c r="BZA90" s="0"/>
      <c r="BZB90" s="0"/>
      <c r="BZC90" s="0"/>
      <c r="BZD90" s="0"/>
      <c r="BZE90" s="0"/>
      <c r="BZF90" s="0"/>
      <c r="BZG90" s="0"/>
      <c r="BZH90" s="0"/>
      <c r="BZI90" s="0"/>
      <c r="BZJ90" s="0"/>
      <c r="BZK90" s="0"/>
      <c r="BZL90" s="0"/>
      <c r="BZM90" s="0"/>
      <c r="BZN90" s="0"/>
      <c r="BZO90" s="0"/>
      <c r="BZP90" s="0"/>
      <c r="BZQ90" s="0"/>
      <c r="BZR90" s="0"/>
      <c r="BZS90" s="0"/>
      <c r="BZT90" s="0"/>
      <c r="BZU90" s="0"/>
      <c r="BZV90" s="0"/>
      <c r="BZW90" s="0"/>
      <c r="BZX90" s="0"/>
      <c r="BZY90" s="0"/>
      <c r="BZZ90" s="0"/>
      <c r="CAA90" s="0"/>
      <c r="CAB90" s="0"/>
      <c r="CAC90" s="0"/>
      <c r="CAD90" s="0"/>
      <c r="CAE90" s="0"/>
      <c r="CAF90" s="0"/>
      <c r="CAG90" s="0"/>
      <c r="CAH90" s="0"/>
      <c r="CAI90" s="0"/>
      <c r="CAJ90" s="0"/>
      <c r="CAK90" s="0"/>
      <c r="CAL90" s="0"/>
      <c r="CAM90" s="0"/>
      <c r="CAN90" s="0"/>
      <c r="CAO90" s="0"/>
      <c r="CAP90" s="0"/>
      <c r="CAQ90" s="0"/>
      <c r="CAR90" s="0"/>
      <c r="CAS90" s="0"/>
      <c r="CAT90" s="0"/>
      <c r="CAU90" s="0"/>
      <c r="CAV90" s="0"/>
      <c r="CAW90" s="0"/>
      <c r="CAX90" s="0"/>
      <c r="CAY90" s="0"/>
      <c r="CAZ90" s="0"/>
      <c r="CBA90" s="0"/>
      <c r="CBB90" s="0"/>
      <c r="CBC90" s="0"/>
      <c r="CBD90" s="0"/>
      <c r="CBE90" s="0"/>
      <c r="CBF90" s="0"/>
      <c r="CBG90" s="0"/>
      <c r="CBH90" s="0"/>
      <c r="CBI90" s="0"/>
      <c r="CBJ90" s="0"/>
      <c r="CBK90" s="0"/>
      <c r="CBL90" s="0"/>
      <c r="CBM90" s="0"/>
      <c r="CBN90" s="0"/>
      <c r="CBO90" s="0"/>
      <c r="CBP90" s="0"/>
      <c r="CBQ90" s="0"/>
      <c r="CBR90" s="0"/>
      <c r="CBS90" s="0"/>
      <c r="CBT90" s="0"/>
      <c r="CBU90" s="0"/>
      <c r="CBV90" s="0"/>
      <c r="CBW90" s="0"/>
      <c r="CBX90" s="0"/>
      <c r="CBY90" s="0"/>
      <c r="CBZ90" s="0"/>
      <c r="CCA90" s="0"/>
      <c r="CCB90" s="0"/>
      <c r="CCC90" s="0"/>
      <c r="CCD90" s="0"/>
      <c r="CCE90" s="0"/>
      <c r="CCF90" s="0"/>
      <c r="CCG90" s="0"/>
      <c r="CCH90" s="0"/>
      <c r="CCI90" s="0"/>
      <c r="CCJ90" s="0"/>
      <c r="CCK90" s="0"/>
      <c r="CCL90" s="0"/>
      <c r="CCM90" s="0"/>
      <c r="CCN90" s="0"/>
      <c r="CCO90" s="0"/>
      <c r="CCP90" s="0"/>
      <c r="CCQ90" s="0"/>
      <c r="CCR90" s="0"/>
      <c r="CCS90" s="0"/>
      <c r="CCT90" s="0"/>
      <c r="CCU90" s="0"/>
      <c r="CCV90" s="0"/>
      <c r="CCW90" s="0"/>
      <c r="CCX90" s="0"/>
      <c r="CCY90" s="0"/>
      <c r="CCZ90" s="0"/>
      <c r="CDA90" s="0"/>
      <c r="CDB90" s="0"/>
      <c r="CDC90" s="0"/>
      <c r="CDD90" s="0"/>
      <c r="CDE90" s="0"/>
      <c r="CDF90" s="0"/>
      <c r="CDG90" s="0"/>
      <c r="CDH90" s="0"/>
      <c r="CDI90" s="0"/>
      <c r="CDJ90" s="0"/>
      <c r="CDK90" s="0"/>
      <c r="CDL90" s="0"/>
      <c r="CDM90" s="0"/>
      <c r="CDN90" s="0"/>
      <c r="CDO90" s="0"/>
      <c r="CDP90" s="0"/>
      <c r="CDQ90" s="0"/>
      <c r="CDR90" s="0"/>
      <c r="CDS90" s="0"/>
      <c r="CDT90" s="0"/>
      <c r="CDU90" s="0"/>
      <c r="CDV90" s="0"/>
      <c r="CDW90" s="0"/>
      <c r="CDX90" s="0"/>
      <c r="CDY90" s="0"/>
      <c r="CDZ90" s="0"/>
      <c r="CEA90" s="0"/>
      <c r="CEB90" s="0"/>
      <c r="CEC90" s="0"/>
      <c r="CED90" s="0"/>
      <c r="CEE90" s="0"/>
      <c r="CEF90" s="0"/>
      <c r="CEG90" s="0"/>
      <c r="CEH90" s="0"/>
      <c r="CEI90" s="0"/>
      <c r="CEJ90" s="0"/>
      <c r="CEK90" s="0"/>
      <c r="CEL90" s="0"/>
      <c r="CEM90" s="0"/>
      <c r="CEN90" s="0"/>
      <c r="CEO90" s="0"/>
      <c r="CEP90" s="0"/>
      <c r="CEQ90" s="0"/>
      <c r="CER90" s="0"/>
      <c r="CES90" s="0"/>
      <c r="CET90" s="0"/>
      <c r="CEU90" s="0"/>
      <c r="CEV90" s="0"/>
      <c r="CEW90" s="0"/>
      <c r="CEX90" s="0"/>
      <c r="CEY90" s="0"/>
      <c r="CEZ90" s="0"/>
      <c r="CFA90" s="0"/>
      <c r="CFB90" s="0"/>
      <c r="CFC90" s="0"/>
      <c r="CFD90" s="0"/>
      <c r="CFE90" s="0"/>
      <c r="CFF90" s="0"/>
      <c r="CFG90" s="0"/>
      <c r="CFH90" s="0"/>
      <c r="CFI90" s="0"/>
      <c r="CFJ90" s="0"/>
      <c r="CFK90" s="0"/>
      <c r="CFL90" s="0"/>
      <c r="CFM90" s="0"/>
      <c r="CFN90" s="0"/>
      <c r="CFO90" s="0"/>
      <c r="CFP90" s="0"/>
      <c r="CFQ90" s="0"/>
      <c r="CFR90" s="0"/>
      <c r="CFS90" s="0"/>
      <c r="CFT90" s="0"/>
      <c r="CFU90" s="0"/>
      <c r="CFV90" s="0"/>
      <c r="CFW90" s="0"/>
      <c r="CFX90" s="0"/>
      <c r="CFY90" s="0"/>
      <c r="CFZ90" s="0"/>
      <c r="CGA90" s="0"/>
      <c r="CGB90" s="0"/>
      <c r="CGC90" s="0"/>
      <c r="CGD90" s="0"/>
      <c r="CGE90" s="0"/>
      <c r="CGF90" s="0"/>
      <c r="CGG90" s="0"/>
      <c r="CGH90" s="0"/>
      <c r="CGI90" s="0"/>
      <c r="CGJ90" s="0"/>
      <c r="CGK90" s="0"/>
      <c r="CGL90" s="0"/>
      <c r="CGM90" s="0"/>
      <c r="CGN90" s="0"/>
      <c r="CGO90" s="0"/>
      <c r="CGP90" s="0"/>
      <c r="CGQ90" s="0"/>
      <c r="CGR90" s="0"/>
      <c r="CGS90" s="0"/>
      <c r="CGT90" s="0"/>
      <c r="CGU90" s="0"/>
      <c r="CGV90" s="0"/>
      <c r="CGW90" s="0"/>
      <c r="CGX90" s="0"/>
      <c r="CGY90" s="0"/>
      <c r="CGZ90" s="0"/>
      <c r="CHA90" s="0"/>
      <c r="CHB90" s="0"/>
      <c r="CHC90" s="0"/>
      <c r="CHD90" s="0"/>
      <c r="CHE90" s="0"/>
      <c r="CHF90" s="0"/>
      <c r="CHG90" s="0"/>
      <c r="CHH90" s="0"/>
      <c r="CHI90" s="0"/>
      <c r="CHJ90" s="0"/>
      <c r="CHK90" s="0"/>
      <c r="CHL90" s="0"/>
      <c r="CHM90" s="0"/>
      <c r="CHN90" s="0"/>
      <c r="CHO90" s="0"/>
      <c r="CHP90" s="0"/>
      <c r="CHQ90" s="0"/>
      <c r="CHR90" s="0"/>
      <c r="CHS90" s="0"/>
      <c r="CHT90" s="0"/>
      <c r="CHU90" s="0"/>
      <c r="CHV90" s="0"/>
      <c r="CHW90" s="0"/>
      <c r="CHX90" s="0"/>
      <c r="CHY90" s="0"/>
      <c r="CHZ90" s="0"/>
      <c r="CIA90" s="0"/>
      <c r="CIB90" s="0"/>
      <c r="CIC90" s="0"/>
      <c r="CID90" s="0"/>
      <c r="CIE90" s="0"/>
      <c r="CIF90" s="0"/>
      <c r="CIG90" s="0"/>
      <c r="CIH90" s="0"/>
      <c r="CII90" s="0"/>
      <c r="CIJ90" s="0"/>
      <c r="CIK90" s="0"/>
      <c r="CIL90" s="0"/>
      <c r="CIM90" s="0"/>
      <c r="CIN90" s="0"/>
      <c r="CIO90" s="0"/>
      <c r="CIP90" s="0"/>
      <c r="CIQ90" s="0"/>
      <c r="CIR90" s="0"/>
      <c r="CIS90" s="0"/>
      <c r="CIT90" s="0"/>
      <c r="CIU90" s="0"/>
      <c r="CIV90" s="0"/>
      <c r="CIW90" s="0"/>
      <c r="CIX90" s="0"/>
      <c r="CIY90" s="0"/>
      <c r="CIZ90" s="0"/>
      <c r="CJA90" s="0"/>
      <c r="CJB90" s="0"/>
      <c r="CJC90" s="0"/>
      <c r="CJD90" s="0"/>
      <c r="CJE90" s="0"/>
      <c r="CJF90" s="0"/>
      <c r="CJG90" s="0"/>
      <c r="CJH90" s="0"/>
      <c r="CJI90" s="0"/>
      <c r="CJJ90" s="0"/>
      <c r="CJK90" s="0"/>
      <c r="CJL90" s="0"/>
      <c r="CJM90" s="0"/>
      <c r="CJN90" s="0"/>
      <c r="CJO90" s="0"/>
      <c r="CJP90" s="0"/>
      <c r="CJQ90" s="0"/>
      <c r="CJR90" s="0"/>
      <c r="CJS90" s="0"/>
      <c r="CJT90" s="0"/>
      <c r="CJU90" s="0"/>
      <c r="CJV90" s="0"/>
      <c r="CJW90" s="0"/>
      <c r="CJX90" s="0"/>
      <c r="CJY90" s="0"/>
      <c r="CJZ90" s="0"/>
      <c r="CKA90" s="0"/>
      <c r="CKB90" s="0"/>
      <c r="CKC90" s="0"/>
      <c r="CKD90" s="0"/>
      <c r="CKE90" s="0"/>
      <c r="CKF90" s="0"/>
      <c r="CKG90" s="0"/>
      <c r="CKH90" s="0"/>
      <c r="CKI90" s="0"/>
      <c r="CKJ90" s="0"/>
      <c r="CKK90" s="0"/>
      <c r="CKL90" s="0"/>
      <c r="CKM90" s="0"/>
      <c r="CKN90" s="0"/>
      <c r="CKO90" s="0"/>
      <c r="CKP90" s="0"/>
      <c r="CKQ90" s="0"/>
      <c r="CKR90" s="0"/>
      <c r="CKS90" s="0"/>
      <c r="CKT90" s="0"/>
      <c r="CKU90" s="0"/>
      <c r="CKV90" s="0"/>
      <c r="CKW90" s="0"/>
      <c r="CKX90" s="0"/>
      <c r="CKY90" s="0"/>
      <c r="CKZ90" s="0"/>
      <c r="CLA90" s="0"/>
      <c r="CLB90" s="0"/>
      <c r="CLC90" s="0"/>
      <c r="CLD90" s="0"/>
      <c r="CLE90" s="0"/>
      <c r="CLF90" s="0"/>
      <c r="CLG90" s="0"/>
      <c r="CLH90" s="0"/>
      <c r="CLI90" s="0"/>
      <c r="CLJ90" s="0"/>
      <c r="CLK90" s="0"/>
      <c r="CLL90" s="0"/>
      <c r="CLM90" s="0"/>
      <c r="CLN90" s="0"/>
      <c r="CLO90" s="0"/>
      <c r="CLP90" s="0"/>
      <c r="CLQ90" s="0"/>
      <c r="CLR90" s="0"/>
      <c r="CLS90" s="0"/>
      <c r="CLT90" s="0"/>
      <c r="CLU90" s="0"/>
      <c r="CLV90" s="0"/>
      <c r="CLW90" s="0"/>
      <c r="CLX90" s="0"/>
      <c r="CLY90" s="0"/>
      <c r="CLZ90" s="0"/>
      <c r="CMA90" s="0"/>
      <c r="CMB90" s="0"/>
      <c r="CMC90" s="0"/>
      <c r="CMD90" s="0"/>
      <c r="CME90" s="0"/>
      <c r="CMF90" s="0"/>
      <c r="CMG90" s="0"/>
      <c r="CMH90" s="0"/>
      <c r="CMI90" s="0"/>
      <c r="CMJ90" s="0"/>
      <c r="CMK90" s="0"/>
      <c r="CML90" s="0"/>
      <c r="CMM90" s="0"/>
      <c r="CMN90" s="0"/>
      <c r="CMO90" s="0"/>
      <c r="CMP90" s="0"/>
      <c r="CMQ90" s="0"/>
      <c r="CMR90" s="0"/>
      <c r="CMS90" s="0"/>
      <c r="CMT90" s="0"/>
      <c r="CMU90" s="0"/>
      <c r="CMV90" s="0"/>
      <c r="CMW90" s="0"/>
      <c r="CMX90" s="0"/>
      <c r="CMY90" s="0"/>
      <c r="CMZ90" s="0"/>
      <c r="CNA90" s="0"/>
      <c r="CNB90" s="0"/>
      <c r="CNC90" s="0"/>
      <c r="CND90" s="0"/>
      <c r="CNE90" s="0"/>
      <c r="CNF90" s="0"/>
      <c r="CNG90" s="0"/>
      <c r="CNH90" s="0"/>
      <c r="CNI90" s="0"/>
      <c r="CNJ90" s="0"/>
      <c r="CNK90" s="0"/>
      <c r="CNL90" s="0"/>
      <c r="CNM90" s="0"/>
      <c r="CNN90" s="0"/>
      <c r="CNO90" s="0"/>
      <c r="CNP90" s="0"/>
      <c r="CNQ90" s="0"/>
      <c r="CNR90" s="0"/>
      <c r="CNS90" s="0"/>
      <c r="CNT90" s="0"/>
      <c r="CNU90" s="0"/>
      <c r="CNV90" s="0"/>
      <c r="CNW90" s="0"/>
      <c r="CNX90" s="0"/>
      <c r="CNY90" s="0"/>
      <c r="CNZ90" s="0"/>
      <c r="COA90" s="0"/>
      <c r="COB90" s="0"/>
      <c r="COC90" s="0"/>
      <c r="COD90" s="0"/>
      <c r="COE90" s="0"/>
      <c r="COF90" s="0"/>
      <c r="COG90" s="0"/>
      <c r="COH90" s="0"/>
      <c r="COI90" s="0"/>
      <c r="COJ90" s="0"/>
      <c r="COK90" s="0"/>
      <c r="COL90" s="0"/>
      <c r="COM90" s="0"/>
      <c r="CON90" s="0"/>
      <c r="COO90" s="0"/>
      <c r="COP90" s="0"/>
      <c r="COQ90" s="0"/>
      <c r="COR90" s="0"/>
      <c r="COS90" s="0"/>
      <c r="COT90" s="0"/>
      <c r="COU90" s="0"/>
      <c r="COV90" s="0"/>
      <c r="COW90" s="0"/>
      <c r="COX90" s="0"/>
      <c r="COY90" s="0"/>
      <c r="COZ90" s="0"/>
      <c r="CPA90" s="0"/>
      <c r="CPB90" s="0"/>
      <c r="CPC90" s="0"/>
      <c r="CPD90" s="0"/>
      <c r="CPE90" s="0"/>
      <c r="CPF90" s="0"/>
      <c r="CPG90" s="0"/>
      <c r="CPH90" s="0"/>
      <c r="CPI90" s="0"/>
      <c r="CPJ90" s="0"/>
      <c r="CPK90" s="0"/>
      <c r="CPL90" s="0"/>
      <c r="CPM90" s="0"/>
      <c r="CPN90" s="0"/>
      <c r="CPO90" s="0"/>
      <c r="CPP90" s="0"/>
      <c r="CPQ90" s="0"/>
      <c r="CPR90" s="0"/>
      <c r="CPS90" s="0"/>
      <c r="CPT90" s="0"/>
      <c r="CPU90" s="0"/>
      <c r="CPV90" s="0"/>
      <c r="CPW90" s="0"/>
      <c r="CPX90" s="0"/>
      <c r="CPY90" s="0"/>
      <c r="CPZ90" s="0"/>
      <c r="CQA90" s="0"/>
      <c r="CQB90" s="0"/>
      <c r="CQC90" s="0"/>
      <c r="CQD90" s="0"/>
      <c r="CQE90" s="0"/>
      <c r="CQF90" s="0"/>
      <c r="CQG90" s="0"/>
      <c r="CQH90" s="0"/>
      <c r="CQI90" s="0"/>
      <c r="CQJ90" s="0"/>
      <c r="CQK90" s="0"/>
      <c r="CQL90" s="0"/>
      <c r="CQM90" s="0"/>
      <c r="CQN90" s="0"/>
      <c r="CQO90" s="0"/>
      <c r="CQP90" s="0"/>
      <c r="CQQ90" s="0"/>
      <c r="CQR90" s="0"/>
      <c r="CQS90" s="0"/>
      <c r="CQT90" s="0"/>
      <c r="CQU90" s="0"/>
      <c r="CQV90" s="0"/>
      <c r="CQW90" s="0"/>
      <c r="CQX90" s="0"/>
      <c r="CQY90" s="0"/>
      <c r="CQZ90" s="0"/>
      <c r="CRA90" s="0"/>
      <c r="CRB90" s="0"/>
      <c r="CRC90" s="0"/>
      <c r="CRD90" s="0"/>
      <c r="CRE90" s="0"/>
      <c r="CRF90" s="0"/>
      <c r="CRG90" s="0"/>
      <c r="CRH90" s="0"/>
      <c r="CRI90" s="0"/>
      <c r="CRJ90" s="0"/>
      <c r="CRK90" s="0"/>
      <c r="CRL90" s="0"/>
      <c r="CRM90" s="0"/>
      <c r="CRN90" s="0"/>
      <c r="CRO90" s="0"/>
      <c r="CRP90" s="0"/>
      <c r="CRQ90" s="0"/>
      <c r="CRR90" s="0"/>
      <c r="CRS90" s="0"/>
      <c r="CRT90" s="0"/>
      <c r="CRU90" s="0"/>
      <c r="CRV90" s="0"/>
      <c r="CRW90" s="0"/>
      <c r="CRX90" s="0"/>
      <c r="CRY90" s="0"/>
      <c r="CRZ90" s="0"/>
      <c r="CSA90" s="0"/>
      <c r="CSB90" s="0"/>
      <c r="CSC90" s="0"/>
      <c r="CSD90" s="0"/>
      <c r="CSE90" s="0"/>
      <c r="CSF90" s="0"/>
      <c r="CSG90" s="0"/>
      <c r="CSH90" s="0"/>
      <c r="CSI90" s="0"/>
      <c r="CSJ90" s="0"/>
      <c r="CSK90" s="0"/>
      <c r="CSL90" s="0"/>
      <c r="CSM90" s="0"/>
      <c r="CSN90" s="0"/>
      <c r="CSO90" s="0"/>
      <c r="CSP90" s="0"/>
      <c r="CSQ90" s="0"/>
      <c r="CSR90" s="0"/>
      <c r="CSS90" s="0"/>
      <c r="CST90" s="0"/>
      <c r="CSU90" s="0"/>
      <c r="CSV90" s="0"/>
      <c r="CSW90" s="0"/>
      <c r="CSX90" s="0"/>
      <c r="CSY90" s="0"/>
      <c r="CSZ90" s="0"/>
      <c r="CTA90" s="0"/>
      <c r="CTB90" s="0"/>
      <c r="CTC90" s="0"/>
      <c r="CTD90" s="0"/>
      <c r="CTE90" s="0"/>
      <c r="CTF90" s="0"/>
      <c r="CTG90" s="0"/>
      <c r="CTH90" s="0"/>
      <c r="CTI90" s="0"/>
      <c r="CTJ90" s="0"/>
      <c r="CTK90" s="0"/>
      <c r="CTL90" s="0"/>
      <c r="CTM90" s="0"/>
      <c r="CTN90" s="0"/>
      <c r="CTO90" s="0"/>
      <c r="CTP90" s="0"/>
      <c r="CTQ90" s="0"/>
      <c r="CTR90" s="0"/>
      <c r="CTS90" s="0"/>
      <c r="CTT90" s="0"/>
      <c r="CTU90" s="0"/>
      <c r="CTV90" s="0"/>
      <c r="CTW90" s="0"/>
      <c r="CTX90" s="0"/>
      <c r="CTY90" s="0"/>
      <c r="CTZ90" s="0"/>
      <c r="CUA90" s="0"/>
      <c r="CUB90" s="0"/>
      <c r="CUC90" s="0"/>
      <c r="CUD90" s="0"/>
      <c r="CUE90" s="0"/>
      <c r="CUF90" s="0"/>
      <c r="CUG90" s="0"/>
      <c r="CUH90" s="0"/>
      <c r="CUI90" s="0"/>
      <c r="CUJ90" s="0"/>
      <c r="CUK90" s="0"/>
      <c r="CUL90" s="0"/>
      <c r="CUM90" s="0"/>
      <c r="CUN90" s="0"/>
      <c r="CUO90" s="0"/>
      <c r="CUP90" s="0"/>
      <c r="CUQ90" s="0"/>
      <c r="CUR90" s="0"/>
      <c r="CUS90" s="0"/>
      <c r="CUT90" s="0"/>
      <c r="CUU90" s="0"/>
      <c r="CUV90" s="0"/>
      <c r="CUW90" s="0"/>
      <c r="CUX90" s="0"/>
      <c r="CUY90" s="0"/>
      <c r="CUZ90" s="0"/>
      <c r="CVA90" s="0"/>
      <c r="CVB90" s="0"/>
      <c r="CVC90" s="0"/>
      <c r="CVD90" s="0"/>
      <c r="CVE90" s="0"/>
      <c r="CVF90" s="0"/>
      <c r="CVG90" s="0"/>
      <c r="CVH90" s="0"/>
      <c r="CVI90" s="0"/>
      <c r="CVJ90" s="0"/>
      <c r="CVK90" s="0"/>
      <c r="CVL90" s="0"/>
      <c r="CVM90" s="0"/>
      <c r="CVN90" s="0"/>
      <c r="CVO90" s="0"/>
      <c r="CVP90" s="0"/>
      <c r="CVQ90" s="0"/>
      <c r="CVR90" s="0"/>
      <c r="CVS90" s="0"/>
      <c r="CVT90" s="0"/>
      <c r="CVU90" s="0"/>
      <c r="CVV90" s="0"/>
      <c r="CVW90" s="0"/>
      <c r="CVX90" s="0"/>
      <c r="CVY90" s="0"/>
      <c r="CVZ90" s="0"/>
      <c r="CWA90" s="0"/>
      <c r="CWB90" s="0"/>
      <c r="CWC90" s="0"/>
      <c r="CWD90" s="0"/>
      <c r="CWE90" s="0"/>
      <c r="CWF90" s="0"/>
      <c r="CWG90" s="0"/>
      <c r="CWH90" s="0"/>
      <c r="CWI90" s="0"/>
      <c r="CWJ90" s="0"/>
      <c r="CWK90" s="0"/>
      <c r="CWL90" s="0"/>
      <c r="CWM90" s="0"/>
      <c r="CWN90" s="0"/>
      <c r="CWO90" s="0"/>
      <c r="CWP90" s="0"/>
      <c r="CWQ90" s="0"/>
      <c r="CWR90" s="0"/>
      <c r="CWS90" s="0"/>
      <c r="CWT90" s="0"/>
      <c r="CWU90" s="0"/>
      <c r="CWV90" s="0"/>
      <c r="CWW90" s="0"/>
      <c r="CWX90" s="0"/>
      <c r="CWY90" s="0"/>
      <c r="CWZ90" s="0"/>
      <c r="CXA90" s="0"/>
      <c r="CXB90" s="0"/>
      <c r="CXC90" s="0"/>
      <c r="CXD90" s="0"/>
      <c r="CXE90" s="0"/>
      <c r="CXF90" s="0"/>
      <c r="CXG90" s="0"/>
      <c r="CXH90" s="0"/>
      <c r="CXI90" s="0"/>
      <c r="CXJ90" s="0"/>
      <c r="CXK90" s="0"/>
      <c r="CXL90" s="0"/>
      <c r="CXM90" s="0"/>
      <c r="CXN90" s="0"/>
      <c r="CXO90" s="0"/>
      <c r="CXP90" s="0"/>
      <c r="CXQ90" s="0"/>
      <c r="CXR90" s="0"/>
      <c r="CXS90" s="0"/>
      <c r="CXT90" s="0"/>
      <c r="CXU90" s="0"/>
      <c r="CXV90" s="0"/>
      <c r="CXW90" s="0"/>
      <c r="CXX90" s="0"/>
      <c r="CXY90" s="0"/>
      <c r="CXZ90" s="0"/>
      <c r="CYA90" s="0"/>
      <c r="CYB90" s="0"/>
      <c r="CYC90" s="0"/>
      <c r="CYD90" s="0"/>
      <c r="CYE90" s="0"/>
      <c r="CYF90" s="0"/>
      <c r="CYG90" s="0"/>
      <c r="CYH90" s="0"/>
      <c r="CYI90" s="0"/>
      <c r="CYJ90" s="0"/>
      <c r="CYK90" s="0"/>
      <c r="CYL90" s="0"/>
      <c r="CYM90" s="0"/>
      <c r="CYN90" s="0"/>
      <c r="CYO90" s="0"/>
      <c r="CYP90" s="0"/>
      <c r="CYQ90" s="0"/>
      <c r="CYR90" s="0"/>
      <c r="CYS90" s="0"/>
      <c r="CYT90" s="0"/>
      <c r="CYU90" s="0"/>
      <c r="CYV90" s="0"/>
      <c r="CYW90" s="0"/>
      <c r="CYX90" s="0"/>
      <c r="CYY90" s="0"/>
      <c r="CYZ90" s="0"/>
      <c r="CZA90" s="0"/>
      <c r="CZB90" s="0"/>
      <c r="CZC90" s="0"/>
      <c r="CZD90" s="0"/>
      <c r="CZE90" s="0"/>
      <c r="CZF90" s="0"/>
      <c r="CZG90" s="0"/>
      <c r="CZH90" s="0"/>
      <c r="CZI90" s="0"/>
      <c r="CZJ90" s="0"/>
      <c r="CZK90" s="0"/>
      <c r="CZL90" s="0"/>
      <c r="CZM90" s="0"/>
      <c r="CZN90" s="0"/>
      <c r="CZO90" s="0"/>
      <c r="CZP90" s="0"/>
      <c r="CZQ90" s="0"/>
      <c r="CZR90" s="0"/>
      <c r="CZS90" s="0"/>
      <c r="CZT90" s="0"/>
      <c r="CZU90" s="0"/>
      <c r="CZV90" s="0"/>
      <c r="CZW90" s="0"/>
      <c r="CZX90" s="0"/>
      <c r="CZY90" s="0"/>
      <c r="CZZ90" s="0"/>
      <c r="DAA90" s="0"/>
      <c r="DAB90" s="0"/>
      <c r="DAC90" s="0"/>
      <c r="DAD90" s="0"/>
      <c r="DAE90" s="0"/>
      <c r="DAF90" s="0"/>
      <c r="DAG90" s="0"/>
      <c r="DAH90" s="0"/>
      <c r="DAI90" s="0"/>
      <c r="DAJ90" s="0"/>
      <c r="DAK90" s="0"/>
      <c r="DAL90" s="0"/>
      <c r="DAM90" s="0"/>
      <c r="DAN90" s="0"/>
      <c r="DAO90" s="0"/>
      <c r="DAP90" s="0"/>
      <c r="DAQ90" s="0"/>
      <c r="DAR90" s="0"/>
      <c r="DAS90" s="0"/>
      <c r="DAT90" s="0"/>
      <c r="DAU90" s="0"/>
      <c r="DAV90" s="0"/>
      <c r="DAW90" s="0"/>
      <c r="DAX90" s="0"/>
      <c r="DAY90" s="0"/>
      <c r="DAZ90" s="0"/>
      <c r="DBA90" s="0"/>
      <c r="DBB90" s="0"/>
      <c r="DBC90" s="0"/>
      <c r="DBD90" s="0"/>
      <c r="DBE90" s="0"/>
      <c r="DBF90" s="0"/>
      <c r="DBG90" s="0"/>
      <c r="DBH90" s="0"/>
      <c r="DBI90" s="0"/>
      <c r="DBJ90" s="0"/>
      <c r="DBK90" s="0"/>
      <c r="DBL90" s="0"/>
      <c r="DBM90" s="0"/>
      <c r="DBN90" s="0"/>
      <c r="DBO90" s="0"/>
      <c r="DBP90" s="0"/>
      <c r="DBQ90" s="0"/>
      <c r="DBR90" s="0"/>
      <c r="DBS90" s="0"/>
      <c r="DBT90" s="0"/>
      <c r="DBU90" s="0"/>
      <c r="DBV90" s="0"/>
      <c r="DBW90" s="0"/>
      <c r="DBX90" s="0"/>
      <c r="DBY90" s="0"/>
      <c r="DBZ90" s="0"/>
      <c r="DCA90" s="0"/>
      <c r="DCB90" s="0"/>
      <c r="DCC90" s="0"/>
      <c r="DCD90" s="0"/>
      <c r="DCE90" s="0"/>
      <c r="DCF90" s="0"/>
      <c r="DCG90" s="0"/>
      <c r="DCH90" s="0"/>
      <c r="DCI90" s="0"/>
      <c r="DCJ90" s="0"/>
      <c r="DCK90" s="0"/>
      <c r="DCL90" s="0"/>
      <c r="DCM90" s="0"/>
      <c r="DCN90" s="0"/>
      <c r="DCO90" s="0"/>
      <c r="DCP90" s="0"/>
      <c r="DCQ90" s="0"/>
      <c r="DCR90" s="0"/>
      <c r="DCS90" s="0"/>
      <c r="DCT90" s="0"/>
      <c r="DCU90" s="0"/>
      <c r="DCV90" s="0"/>
      <c r="DCW90" s="0"/>
      <c r="DCX90" s="0"/>
      <c r="DCY90" s="0"/>
      <c r="DCZ90" s="0"/>
      <c r="DDA90" s="0"/>
      <c r="DDB90" s="0"/>
      <c r="DDC90" s="0"/>
      <c r="DDD90" s="0"/>
      <c r="DDE90" s="0"/>
      <c r="DDF90" s="0"/>
      <c r="DDG90" s="0"/>
      <c r="DDH90" s="0"/>
      <c r="DDI90" s="0"/>
      <c r="DDJ90" s="0"/>
      <c r="DDK90" s="0"/>
      <c r="DDL90" s="0"/>
      <c r="DDM90" s="0"/>
      <c r="DDN90" s="0"/>
      <c r="DDO90" s="0"/>
      <c r="DDP90" s="0"/>
      <c r="DDQ90" s="0"/>
      <c r="DDR90" s="0"/>
      <c r="DDS90" s="0"/>
      <c r="DDT90" s="0"/>
      <c r="DDU90" s="0"/>
      <c r="DDV90" s="0"/>
      <c r="DDW90" s="0"/>
      <c r="DDX90" s="0"/>
      <c r="DDY90" s="0"/>
      <c r="DDZ90" s="0"/>
      <c r="DEA90" s="0"/>
      <c r="DEB90" s="0"/>
      <c r="DEC90" s="0"/>
      <c r="DED90" s="0"/>
      <c r="DEE90" s="0"/>
      <c r="DEF90" s="0"/>
      <c r="DEG90" s="0"/>
      <c r="DEH90" s="0"/>
      <c r="DEI90" s="0"/>
      <c r="DEJ90" s="0"/>
      <c r="DEK90" s="0"/>
      <c r="DEL90" s="0"/>
      <c r="DEM90" s="0"/>
      <c r="DEN90" s="0"/>
      <c r="DEO90" s="0"/>
      <c r="DEP90" s="0"/>
      <c r="DEQ90" s="0"/>
      <c r="DER90" s="0"/>
      <c r="DES90" s="0"/>
      <c r="DET90" s="0"/>
      <c r="DEU90" s="0"/>
      <c r="DEV90" s="0"/>
      <c r="DEW90" s="0"/>
      <c r="DEX90" s="0"/>
      <c r="DEY90" s="0"/>
      <c r="DEZ90" s="0"/>
      <c r="DFA90" s="0"/>
      <c r="DFB90" s="0"/>
      <c r="DFC90" s="0"/>
      <c r="DFD90" s="0"/>
      <c r="DFE90" s="0"/>
      <c r="DFF90" s="0"/>
      <c r="DFG90" s="0"/>
      <c r="DFH90" s="0"/>
      <c r="DFI90" s="0"/>
      <c r="DFJ90" s="0"/>
      <c r="DFK90" s="0"/>
      <c r="DFL90" s="0"/>
      <c r="DFM90" s="0"/>
      <c r="DFN90" s="0"/>
      <c r="DFO90" s="0"/>
      <c r="DFP90" s="0"/>
      <c r="DFQ90" s="0"/>
      <c r="DFR90" s="0"/>
      <c r="DFS90" s="0"/>
      <c r="DFT90" s="0"/>
      <c r="DFU90" s="0"/>
      <c r="DFV90" s="0"/>
      <c r="DFW90" s="0"/>
      <c r="DFX90" s="0"/>
      <c r="DFY90" s="0"/>
      <c r="DFZ90" s="0"/>
      <c r="DGA90" s="0"/>
      <c r="DGB90" s="0"/>
      <c r="DGC90" s="0"/>
      <c r="DGD90" s="0"/>
      <c r="DGE90" s="0"/>
      <c r="DGF90" s="0"/>
      <c r="DGG90" s="0"/>
      <c r="DGH90" s="0"/>
      <c r="DGI90" s="0"/>
      <c r="DGJ90" s="0"/>
      <c r="DGK90" s="0"/>
      <c r="DGL90" s="0"/>
      <c r="DGM90" s="0"/>
      <c r="DGN90" s="0"/>
      <c r="DGO90" s="0"/>
      <c r="DGP90" s="0"/>
      <c r="DGQ90" s="0"/>
      <c r="DGR90" s="0"/>
      <c r="DGS90" s="0"/>
      <c r="DGT90" s="0"/>
      <c r="DGU90" s="0"/>
      <c r="DGV90" s="0"/>
      <c r="DGW90" s="0"/>
      <c r="DGX90" s="0"/>
      <c r="DGY90" s="0"/>
      <c r="DGZ90" s="0"/>
      <c r="DHA90" s="0"/>
      <c r="DHB90" s="0"/>
      <c r="DHC90" s="0"/>
      <c r="DHD90" s="0"/>
      <c r="DHE90" s="0"/>
      <c r="DHF90" s="0"/>
      <c r="DHG90" s="0"/>
      <c r="DHH90" s="0"/>
      <c r="DHI90" s="0"/>
      <c r="DHJ90" s="0"/>
      <c r="DHK90" s="0"/>
      <c r="DHL90" s="0"/>
      <c r="DHM90" s="0"/>
      <c r="DHN90" s="0"/>
      <c r="DHO90" s="0"/>
      <c r="DHP90" s="0"/>
      <c r="DHQ90" s="0"/>
      <c r="DHR90" s="0"/>
      <c r="DHS90" s="0"/>
      <c r="DHT90" s="0"/>
      <c r="DHU90" s="0"/>
      <c r="DHV90" s="0"/>
      <c r="DHW90" s="0"/>
      <c r="DHX90" s="0"/>
      <c r="DHY90" s="0"/>
      <c r="DHZ90" s="0"/>
      <c r="DIA90" s="0"/>
      <c r="DIB90" s="0"/>
      <c r="DIC90" s="0"/>
      <c r="DID90" s="0"/>
      <c r="DIE90" s="0"/>
      <c r="DIF90" s="0"/>
      <c r="DIG90" s="0"/>
      <c r="DIH90" s="0"/>
      <c r="DII90" s="0"/>
      <c r="DIJ90" s="0"/>
      <c r="DIK90" s="0"/>
      <c r="DIL90" s="0"/>
      <c r="DIM90" s="0"/>
      <c r="DIN90" s="0"/>
      <c r="DIO90" s="0"/>
      <c r="DIP90" s="0"/>
      <c r="DIQ90" s="0"/>
      <c r="DIR90" s="0"/>
      <c r="DIS90" s="0"/>
      <c r="DIT90" s="0"/>
      <c r="DIU90" s="0"/>
      <c r="DIV90" s="0"/>
      <c r="DIW90" s="0"/>
      <c r="DIX90" s="0"/>
      <c r="DIY90" s="0"/>
      <c r="DIZ90" s="0"/>
      <c r="DJA90" s="0"/>
      <c r="DJB90" s="0"/>
      <c r="DJC90" s="0"/>
      <c r="DJD90" s="0"/>
      <c r="DJE90" s="0"/>
      <c r="DJF90" s="0"/>
      <c r="DJG90" s="0"/>
      <c r="DJH90" s="0"/>
      <c r="DJI90" s="0"/>
      <c r="DJJ90" s="0"/>
      <c r="DJK90" s="0"/>
      <c r="DJL90" s="0"/>
      <c r="DJM90" s="0"/>
      <c r="DJN90" s="0"/>
      <c r="DJO90" s="0"/>
      <c r="DJP90" s="0"/>
      <c r="DJQ90" s="0"/>
      <c r="DJR90" s="0"/>
      <c r="DJS90" s="0"/>
      <c r="DJT90" s="0"/>
      <c r="DJU90" s="0"/>
      <c r="DJV90" s="0"/>
      <c r="DJW90" s="0"/>
      <c r="DJX90" s="0"/>
      <c r="DJY90" s="0"/>
      <c r="DJZ90" s="0"/>
      <c r="DKA90" s="0"/>
      <c r="DKB90" s="0"/>
      <c r="DKC90" s="0"/>
      <c r="DKD90" s="0"/>
      <c r="DKE90" s="0"/>
      <c r="DKF90" s="0"/>
      <c r="DKG90" s="0"/>
      <c r="DKH90" s="0"/>
      <c r="DKI90" s="0"/>
      <c r="DKJ90" s="0"/>
      <c r="DKK90" s="0"/>
      <c r="DKL90" s="0"/>
      <c r="DKM90" s="0"/>
      <c r="DKN90" s="0"/>
      <c r="DKO90" s="0"/>
      <c r="DKP90" s="0"/>
      <c r="DKQ90" s="0"/>
      <c r="DKR90" s="0"/>
      <c r="DKS90" s="0"/>
      <c r="DKT90" s="0"/>
      <c r="DKU90" s="0"/>
      <c r="DKV90" s="0"/>
      <c r="DKW90" s="0"/>
      <c r="DKX90" s="0"/>
      <c r="DKY90" s="0"/>
      <c r="DKZ90" s="0"/>
      <c r="DLA90" s="0"/>
      <c r="DLB90" s="0"/>
      <c r="DLC90" s="0"/>
      <c r="DLD90" s="0"/>
      <c r="DLE90" s="0"/>
      <c r="DLF90" s="0"/>
      <c r="DLG90" s="0"/>
      <c r="DLH90" s="0"/>
      <c r="DLI90" s="0"/>
      <c r="DLJ90" s="0"/>
      <c r="DLK90" s="0"/>
      <c r="DLL90" s="0"/>
      <c r="DLM90" s="0"/>
      <c r="DLN90" s="0"/>
      <c r="DLO90" s="0"/>
      <c r="DLP90" s="0"/>
      <c r="DLQ90" s="0"/>
      <c r="DLR90" s="0"/>
      <c r="DLS90" s="0"/>
      <c r="DLT90" s="0"/>
      <c r="DLU90" s="0"/>
      <c r="DLV90" s="0"/>
      <c r="DLW90" s="0"/>
      <c r="DLX90" s="0"/>
      <c r="DLY90" s="0"/>
      <c r="DLZ90" s="0"/>
      <c r="DMA90" s="0"/>
      <c r="DMB90" s="0"/>
      <c r="DMC90" s="0"/>
      <c r="DMD90" s="0"/>
      <c r="DME90" s="0"/>
      <c r="DMF90" s="0"/>
      <c r="DMG90" s="0"/>
      <c r="DMH90" s="0"/>
      <c r="DMI90" s="0"/>
      <c r="DMJ90" s="0"/>
      <c r="DMK90" s="0"/>
      <c r="DML90" s="0"/>
      <c r="DMM90" s="0"/>
      <c r="DMN90" s="0"/>
      <c r="DMO90" s="0"/>
      <c r="DMP90" s="0"/>
      <c r="DMQ90" s="0"/>
      <c r="DMR90" s="0"/>
      <c r="DMS90" s="0"/>
      <c r="DMT90" s="0"/>
      <c r="DMU90" s="0"/>
      <c r="DMV90" s="0"/>
      <c r="DMW90" s="0"/>
      <c r="DMX90" s="0"/>
      <c r="DMY90" s="0"/>
      <c r="DMZ90" s="0"/>
      <c r="DNA90" s="0"/>
      <c r="DNB90" s="0"/>
      <c r="DNC90" s="0"/>
      <c r="DND90" s="0"/>
      <c r="DNE90" s="0"/>
      <c r="DNF90" s="0"/>
      <c r="DNG90" s="0"/>
      <c r="DNH90" s="0"/>
      <c r="DNI90" s="0"/>
      <c r="DNJ90" s="0"/>
      <c r="DNK90" s="0"/>
      <c r="DNL90" s="0"/>
      <c r="DNM90" s="0"/>
      <c r="DNN90" s="0"/>
      <c r="DNO90" s="0"/>
      <c r="DNP90" s="0"/>
      <c r="DNQ90" s="0"/>
      <c r="DNR90" s="0"/>
      <c r="DNS90" s="0"/>
      <c r="DNT90" s="0"/>
      <c r="DNU90" s="0"/>
      <c r="DNV90" s="0"/>
      <c r="DNW90" s="0"/>
      <c r="DNX90" s="0"/>
      <c r="DNY90" s="0"/>
      <c r="DNZ90" s="0"/>
      <c r="DOA90" s="0"/>
      <c r="DOB90" s="0"/>
      <c r="DOC90" s="0"/>
      <c r="DOD90" s="0"/>
      <c r="DOE90" s="0"/>
      <c r="DOF90" s="0"/>
      <c r="DOG90" s="0"/>
      <c r="DOH90" s="0"/>
      <c r="DOI90" s="0"/>
      <c r="DOJ90" s="0"/>
      <c r="DOK90" s="0"/>
      <c r="DOL90" s="0"/>
      <c r="DOM90" s="0"/>
      <c r="DON90" s="0"/>
      <c r="DOO90" s="0"/>
      <c r="DOP90" s="0"/>
      <c r="DOQ90" s="0"/>
      <c r="DOR90" s="0"/>
      <c r="DOS90" s="0"/>
      <c r="DOT90" s="0"/>
      <c r="DOU90" s="0"/>
      <c r="DOV90" s="0"/>
      <c r="DOW90" s="0"/>
      <c r="DOX90" s="0"/>
      <c r="DOY90" s="0"/>
      <c r="DOZ90" s="0"/>
      <c r="DPA90" s="0"/>
      <c r="DPB90" s="0"/>
      <c r="DPC90" s="0"/>
      <c r="DPD90" s="0"/>
      <c r="DPE90" s="0"/>
      <c r="DPF90" s="0"/>
      <c r="DPG90" s="0"/>
      <c r="DPH90" s="0"/>
      <c r="DPI90" s="0"/>
      <c r="DPJ90" s="0"/>
      <c r="DPK90" s="0"/>
      <c r="DPL90" s="0"/>
      <c r="DPM90" s="0"/>
      <c r="DPN90" s="0"/>
      <c r="DPO90" s="0"/>
      <c r="DPP90" s="0"/>
      <c r="DPQ90" s="0"/>
      <c r="DPR90" s="0"/>
      <c r="DPS90" s="0"/>
      <c r="DPT90" s="0"/>
      <c r="DPU90" s="0"/>
      <c r="DPV90" s="0"/>
      <c r="DPW90" s="0"/>
      <c r="DPX90" s="0"/>
      <c r="DPY90" s="0"/>
      <c r="DPZ90" s="0"/>
      <c r="DQA90" s="0"/>
      <c r="DQB90" s="0"/>
      <c r="DQC90" s="0"/>
      <c r="DQD90" s="0"/>
      <c r="DQE90" s="0"/>
      <c r="DQF90" s="0"/>
      <c r="DQG90" s="0"/>
      <c r="DQH90" s="0"/>
      <c r="DQI90" s="0"/>
      <c r="DQJ90" s="0"/>
      <c r="DQK90" s="0"/>
      <c r="DQL90" s="0"/>
      <c r="DQM90" s="0"/>
      <c r="DQN90" s="0"/>
      <c r="DQO90" s="0"/>
      <c r="DQP90" s="0"/>
      <c r="DQQ90" s="0"/>
      <c r="DQR90" s="0"/>
      <c r="DQS90" s="0"/>
      <c r="DQT90" s="0"/>
      <c r="DQU90" s="0"/>
      <c r="DQV90" s="0"/>
      <c r="DQW90" s="0"/>
      <c r="DQX90" s="0"/>
      <c r="DQY90" s="0"/>
      <c r="DQZ90" s="0"/>
      <c r="DRA90" s="0"/>
      <c r="DRB90" s="0"/>
      <c r="DRC90" s="0"/>
      <c r="DRD90" s="0"/>
      <c r="DRE90" s="0"/>
      <c r="DRF90" s="0"/>
      <c r="DRG90" s="0"/>
      <c r="DRH90" s="0"/>
      <c r="DRI90" s="0"/>
      <c r="DRJ90" s="0"/>
      <c r="DRK90" s="0"/>
      <c r="DRL90" s="0"/>
      <c r="DRM90" s="0"/>
      <c r="DRN90" s="0"/>
      <c r="DRO90" s="0"/>
      <c r="DRP90" s="0"/>
      <c r="DRQ90" s="0"/>
      <c r="DRR90" s="0"/>
      <c r="DRS90" s="0"/>
      <c r="DRT90" s="0"/>
      <c r="DRU90" s="0"/>
      <c r="DRV90" s="0"/>
      <c r="DRW90" s="0"/>
      <c r="DRX90" s="0"/>
      <c r="DRY90" s="0"/>
      <c r="DRZ90" s="0"/>
      <c r="DSA90" s="0"/>
      <c r="DSB90" s="0"/>
      <c r="DSC90" s="0"/>
      <c r="DSD90" s="0"/>
      <c r="DSE90" s="0"/>
      <c r="DSF90" s="0"/>
      <c r="DSG90" s="0"/>
      <c r="DSH90" s="0"/>
      <c r="DSI90" s="0"/>
      <c r="DSJ90" s="0"/>
      <c r="DSK90" s="0"/>
      <c r="DSL90" s="0"/>
      <c r="DSM90" s="0"/>
      <c r="DSN90" s="0"/>
      <c r="DSO90" s="0"/>
      <c r="DSP90" s="0"/>
      <c r="DSQ90" s="0"/>
      <c r="DSR90" s="0"/>
      <c r="DSS90" s="0"/>
      <c r="DST90" s="0"/>
      <c r="DSU90" s="0"/>
      <c r="DSV90" s="0"/>
      <c r="DSW90" s="0"/>
      <c r="DSX90" s="0"/>
      <c r="DSY90" s="0"/>
      <c r="DSZ90" s="0"/>
      <c r="DTA90" s="0"/>
      <c r="DTB90" s="0"/>
      <c r="DTC90" s="0"/>
      <c r="DTD90" s="0"/>
      <c r="DTE90" s="0"/>
      <c r="DTF90" s="0"/>
      <c r="DTG90" s="0"/>
      <c r="DTH90" s="0"/>
      <c r="DTI90" s="0"/>
      <c r="DTJ90" s="0"/>
      <c r="DTK90" s="0"/>
      <c r="DTL90" s="0"/>
      <c r="DTM90" s="0"/>
      <c r="DTN90" s="0"/>
      <c r="DTO90" s="0"/>
      <c r="DTP90" s="0"/>
      <c r="DTQ90" s="0"/>
      <c r="DTR90" s="0"/>
      <c r="DTS90" s="0"/>
      <c r="DTT90" s="0"/>
      <c r="DTU90" s="0"/>
      <c r="DTV90" s="0"/>
      <c r="DTW90" s="0"/>
      <c r="DTX90" s="0"/>
      <c r="DTY90" s="0"/>
      <c r="DTZ90" s="0"/>
      <c r="DUA90" s="0"/>
      <c r="DUB90" s="0"/>
      <c r="DUC90" s="0"/>
      <c r="DUD90" s="0"/>
      <c r="DUE90" s="0"/>
      <c r="DUF90" s="0"/>
      <c r="DUG90" s="0"/>
      <c r="DUH90" s="0"/>
      <c r="DUI90" s="0"/>
      <c r="DUJ90" s="0"/>
      <c r="DUK90" s="0"/>
      <c r="DUL90" s="0"/>
      <c r="DUM90" s="0"/>
      <c r="DUN90" s="0"/>
      <c r="DUO90" s="0"/>
      <c r="DUP90" s="0"/>
      <c r="DUQ90" s="0"/>
      <c r="DUR90" s="0"/>
      <c r="DUS90" s="0"/>
      <c r="DUT90" s="0"/>
      <c r="DUU90" s="0"/>
      <c r="DUV90" s="0"/>
      <c r="DUW90" s="0"/>
      <c r="DUX90" s="0"/>
      <c r="DUY90" s="0"/>
      <c r="DUZ90" s="0"/>
      <c r="DVA90" s="0"/>
      <c r="DVB90" s="0"/>
      <c r="DVC90" s="0"/>
      <c r="DVD90" s="0"/>
      <c r="DVE90" s="0"/>
      <c r="DVF90" s="0"/>
      <c r="DVG90" s="0"/>
      <c r="DVH90" s="0"/>
      <c r="DVI90" s="0"/>
      <c r="DVJ90" s="0"/>
      <c r="DVK90" s="0"/>
      <c r="DVL90" s="0"/>
      <c r="DVM90" s="0"/>
      <c r="DVN90" s="0"/>
      <c r="DVO90" s="0"/>
      <c r="DVP90" s="0"/>
      <c r="DVQ90" s="0"/>
      <c r="DVR90" s="0"/>
      <c r="DVS90" s="0"/>
      <c r="DVT90" s="0"/>
      <c r="DVU90" s="0"/>
      <c r="DVV90" s="0"/>
      <c r="DVW90" s="0"/>
      <c r="DVX90" s="0"/>
      <c r="DVY90" s="0"/>
      <c r="DVZ90" s="0"/>
      <c r="DWA90" s="0"/>
      <c r="DWB90" s="0"/>
      <c r="DWC90" s="0"/>
      <c r="DWD90" s="0"/>
      <c r="DWE90" s="0"/>
      <c r="DWF90" s="0"/>
      <c r="DWG90" s="0"/>
      <c r="DWH90" s="0"/>
      <c r="DWI90" s="0"/>
      <c r="DWJ90" s="0"/>
      <c r="DWK90" s="0"/>
      <c r="DWL90" s="0"/>
      <c r="DWM90" s="0"/>
      <c r="DWN90" s="0"/>
      <c r="DWO90" s="0"/>
      <c r="DWP90" s="0"/>
      <c r="DWQ90" s="0"/>
      <c r="DWR90" s="0"/>
      <c r="DWS90" s="0"/>
      <c r="DWT90" s="0"/>
      <c r="DWU90" s="0"/>
      <c r="DWV90" s="0"/>
      <c r="DWW90" s="0"/>
      <c r="DWX90" s="0"/>
      <c r="DWY90" s="0"/>
      <c r="DWZ90" s="0"/>
      <c r="DXA90" s="0"/>
      <c r="DXB90" s="0"/>
      <c r="DXC90" s="0"/>
      <c r="DXD90" s="0"/>
      <c r="DXE90" s="0"/>
      <c r="DXF90" s="0"/>
      <c r="DXG90" s="0"/>
      <c r="DXH90" s="0"/>
      <c r="DXI90" s="0"/>
      <c r="DXJ90" s="0"/>
      <c r="DXK90" s="0"/>
      <c r="DXL90" s="0"/>
      <c r="DXM90" s="0"/>
      <c r="DXN90" s="0"/>
      <c r="DXO90" s="0"/>
      <c r="DXP90" s="0"/>
      <c r="DXQ90" s="0"/>
      <c r="DXR90" s="0"/>
      <c r="DXS90" s="0"/>
      <c r="DXT90" s="0"/>
      <c r="DXU90" s="0"/>
      <c r="DXV90" s="0"/>
      <c r="DXW90" s="0"/>
      <c r="DXX90" s="0"/>
      <c r="DXY90" s="0"/>
      <c r="DXZ90" s="0"/>
      <c r="DYA90" s="0"/>
      <c r="DYB90" s="0"/>
      <c r="DYC90" s="0"/>
      <c r="DYD90" s="0"/>
      <c r="DYE90" s="0"/>
      <c r="DYF90" s="0"/>
      <c r="DYG90" s="0"/>
      <c r="DYH90" s="0"/>
      <c r="DYI90" s="0"/>
      <c r="DYJ90" s="0"/>
      <c r="DYK90" s="0"/>
      <c r="DYL90" s="0"/>
      <c r="DYM90" s="0"/>
      <c r="DYN90" s="0"/>
      <c r="DYO90" s="0"/>
      <c r="DYP90" s="0"/>
      <c r="DYQ90" s="0"/>
      <c r="DYR90" s="0"/>
      <c r="DYS90" s="0"/>
      <c r="DYT90" s="0"/>
      <c r="DYU90" s="0"/>
      <c r="DYV90" s="0"/>
      <c r="DYW90" s="0"/>
      <c r="DYX90" s="0"/>
      <c r="DYY90" s="0"/>
      <c r="DYZ90" s="0"/>
      <c r="DZA90" s="0"/>
      <c r="DZB90" s="0"/>
      <c r="DZC90" s="0"/>
      <c r="DZD90" s="0"/>
      <c r="DZE90" s="0"/>
      <c r="DZF90" s="0"/>
      <c r="DZG90" s="0"/>
      <c r="DZH90" s="0"/>
      <c r="DZI90" s="0"/>
      <c r="DZJ90" s="0"/>
      <c r="DZK90" s="0"/>
      <c r="DZL90" s="0"/>
      <c r="DZM90" s="0"/>
      <c r="DZN90" s="0"/>
      <c r="DZO90" s="0"/>
      <c r="DZP90" s="0"/>
      <c r="DZQ90" s="0"/>
      <c r="DZR90" s="0"/>
      <c r="DZS90" s="0"/>
      <c r="DZT90" s="0"/>
      <c r="DZU90" s="0"/>
      <c r="DZV90" s="0"/>
      <c r="DZW90" s="0"/>
      <c r="DZX90" s="0"/>
      <c r="DZY90" s="0"/>
      <c r="DZZ90" s="0"/>
      <c r="EAA90" s="0"/>
      <c r="EAB90" s="0"/>
      <c r="EAC90" s="0"/>
      <c r="EAD90" s="0"/>
      <c r="EAE90" s="0"/>
      <c r="EAF90" s="0"/>
      <c r="EAG90" s="0"/>
      <c r="EAH90" s="0"/>
      <c r="EAI90" s="0"/>
      <c r="EAJ90" s="0"/>
      <c r="EAK90" s="0"/>
      <c r="EAL90" s="0"/>
      <c r="EAM90" s="0"/>
      <c r="EAN90" s="0"/>
      <c r="EAO90" s="0"/>
      <c r="EAP90" s="0"/>
      <c r="EAQ90" s="0"/>
      <c r="EAR90" s="0"/>
      <c r="EAS90" s="0"/>
      <c r="EAT90" s="0"/>
      <c r="EAU90" s="0"/>
      <c r="EAV90" s="0"/>
      <c r="EAW90" s="0"/>
      <c r="EAX90" s="0"/>
      <c r="EAY90" s="0"/>
      <c r="EAZ90" s="0"/>
      <c r="EBA90" s="0"/>
      <c r="EBB90" s="0"/>
      <c r="EBC90" s="0"/>
      <c r="EBD90" s="0"/>
      <c r="EBE90" s="0"/>
      <c r="EBF90" s="0"/>
      <c r="EBG90" s="0"/>
      <c r="EBH90" s="0"/>
      <c r="EBI90" s="0"/>
      <c r="EBJ90" s="0"/>
      <c r="EBK90" s="0"/>
      <c r="EBL90" s="0"/>
      <c r="EBM90" s="0"/>
      <c r="EBN90" s="0"/>
      <c r="EBO90" s="0"/>
      <c r="EBP90" s="0"/>
      <c r="EBQ90" s="0"/>
      <c r="EBR90" s="0"/>
      <c r="EBS90" s="0"/>
      <c r="EBT90" s="0"/>
      <c r="EBU90" s="0"/>
      <c r="EBV90" s="0"/>
      <c r="EBW90" s="0"/>
      <c r="EBX90" s="0"/>
      <c r="EBY90" s="0"/>
      <c r="EBZ90" s="0"/>
      <c r="ECA90" s="0"/>
      <c r="ECB90" s="0"/>
      <c r="ECC90" s="0"/>
      <c r="ECD90" s="0"/>
      <c r="ECE90" s="0"/>
      <c r="ECF90" s="0"/>
      <c r="ECG90" s="0"/>
      <c r="ECH90" s="0"/>
      <c r="ECI90" s="0"/>
      <c r="ECJ90" s="0"/>
      <c r="ECK90" s="0"/>
      <c r="ECL90" s="0"/>
      <c r="ECM90" s="0"/>
      <c r="ECN90" s="0"/>
      <c r="ECO90" s="0"/>
      <c r="ECP90" s="0"/>
      <c r="ECQ90" s="0"/>
      <c r="ECR90" s="0"/>
      <c r="ECS90" s="0"/>
      <c r="ECT90" s="0"/>
      <c r="ECU90" s="0"/>
      <c r="ECV90" s="0"/>
      <c r="ECW90" s="0"/>
      <c r="ECX90" s="0"/>
      <c r="ECY90" s="0"/>
      <c r="ECZ90" s="0"/>
      <c r="EDA90" s="0"/>
      <c r="EDB90" s="0"/>
      <c r="EDC90" s="0"/>
      <c r="EDD90" s="0"/>
      <c r="EDE90" s="0"/>
      <c r="EDF90" s="0"/>
      <c r="EDG90" s="0"/>
      <c r="EDH90" s="0"/>
      <c r="EDI90" s="0"/>
      <c r="EDJ90" s="0"/>
      <c r="EDK90" s="0"/>
      <c r="EDL90" s="0"/>
      <c r="EDM90" s="0"/>
      <c r="EDN90" s="0"/>
      <c r="EDO90" s="0"/>
      <c r="EDP90" s="0"/>
      <c r="EDQ90" s="0"/>
      <c r="EDR90" s="0"/>
      <c r="EDS90" s="0"/>
      <c r="EDT90" s="0"/>
      <c r="EDU90" s="0"/>
      <c r="EDV90" s="0"/>
      <c r="EDW90" s="0"/>
      <c r="EDX90" s="0"/>
      <c r="EDY90" s="0"/>
      <c r="EDZ90" s="0"/>
      <c r="EEA90" s="0"/>
      <c r="EEB90" s="0"/>
      <c r="EEC90" s="0"/>
      <c r="EED90" s="0"/>
      <c r="EEE90" s="0"/>
      <c r="EEF90" s="0"/>
      <c r="EEG90" s="0"/>
      <c r="EEH90" s="0"/>
      <c r="EEI90" s="0"/>
      <c r="EEJ90" s="0"/>
      <c r="EEK90" s="0"/>
      <c r="EEL90" s="0"/>
      <c r="EEM90" s="0"/>
      <c r="EEN90" s="0"/>
      <c r="EEO90" s="0"/>
      <c r="EEP90" s="0"/>
      <c r="EEQ90" s="0"/>
      <c r="EER90" s="0"/>
      <c r="EES90" s="0"/>
      <c r="EET90" s="0"/>
      <c r="EEU90" s="0"/>
      <c r="EEV90" s="0"/>
      <c r="EEW90" s="0"/>
      <c r="EEX90" s="0"/>
      <c r="EEY90" s="0"/>
      <c r="EEZ90" s="0"/>
      <c r="EFA90" s="0"/>
      <c r="EFB90" s="0"/>
      <c r="EFC90" s="0"/>
      <c r="EFD90" s="0"/>
      <c r="EFE90" s="0"/>
      <c r="EFF90" s="0"/>
      <c r="EFG90" s="0"/>
      <c r="EFH90" s="0"/>
      <c r="EFI90" s="0"/>
      <c r="EFJ90" s="0"/>
      <c r="EFK90" s="0"/>
      <c r="EFL90" s="0"/>
      <c r="EFM90" s="0"/>
      <c r="EFN90" s="0"/>
      <c r="EFO90" s="0"/>
      <c r="EFP90" s="0"/>
      <c r="EFQ90" s="0"/>
      <c r="EFR90" s="0"/>
      <c r="EFS90" s="0"/>
      <c r="EFT90" s="0"/>
      <c r="EFU90" s="0"/>
      <c r="EFV90" s="0"/>
      <c r="EFW90" s="0"/>
      <c r="EFX90" s="0"/>
      <c r="EFY90" s="0"/>
      <c r="EFZ90" s="0"/>
      <c r="EGA90" s="0"/>
      <c r="EGB90" s="0"/>
      <c r="EGC90" s="0"/>
      <c r="EGD90" s="0"/>
      <c r="EGE90" s="0"/>
      <c r="EGF90" s="0"/>
      <c r="EGG90" s="0"/>
      <c r="EGH90" s="0"/>
      <c r="EGI90" s="0"/>
      <c r="EGJ90" s="0"/>
      <c r="EGK90" s="0"/>
      <c r="EGL90" s="0"/>
      <c r="EGM90" s="0"/>
      <c r="EGN90" s="0"/>
      <c r="EGO90" s="0"/>
      <c r="EGP90" s="0"/>
      <c r="EGQ90" s="0"/>
      <c r="EGR90" s="0"/>
      <c r="EGS90" s="0"/>
      <c r="EGT90" s="0"/>
      <c r="EGU90" s="0"/>
      <c r="EGV90" s="0"/>
      <c r="EGW90" s="0"/>
      <c r="EGX90" s="0"/>
      <c r="EGY90" s="0"/>
      <c r="EGZ90" s="0"/>
      <c r="EHA90" s="0"/>
      <c r="EHB90" s="0"/>
      <c r="EHC90" s="0"/>
      <c r="EHD90" s="0"/>
      <c r="EHE90" s="0"/>
      <c r="EHF90" s="0"/>
      <c r="EHG90" s="0"/>
      <c r="EHH90" s="0"/>
      <c r="EHI90" s="0"/>
      <c r="EHJ90" s="0"/>
      <c r="EHK90" s="0"/>
      <c r="EHL90" s="0"/>
      <c r="EHM90" s="0"/>
      <c r="EHN90" s="0"/>
      <c r="EHO90" s="0"/>
      <c r="EHP90" s="0"/>
      <c r="EHQ90" s="0"/>
      <c r="EHR90" s="0"/>
      <c r="EHS90" s="0"/>
      <c r="EHT90" s="0"/>
      <c r="EHU90" s="0"/>
      <c r="EHV90" s="0"/>
      <c r="EHW90" s="0"/>
      <c r="EHX90" s="0"/>
      <c r="EHY90" s="0"/>
      <c r="EHZ90" s="0"/>
      <c r="EIA90" s="0"/>
      <c r="EIB90" s="0"/>
      <c r="EIC90" s="0"/>
      <c r="EID90" s="0"/>
      <c r="EIE90" s="0"/>
      <c r="EIF90" s="0"/>
      <c r="EIG90" s="0"/>
      <c r="EIH90" s="0"/>
      <c r="EII90" s="0"/>
      <c r="EIJ90" s="0"/>
      <c r="EIK90" s="0"/>
      <c r="EIL90" s="0"/>
      <c r="EIM90" s="0"/>
      <c r="EIN90" s="0"/>
      <c r="EIO90" s="0"/>
      <c r="EIP90" s="0"/>
      <c r="EIQ90" s="0"/>
      <c r="EIR90" s="0"/>
      <c r="EIS90" s="0"/>
      <c r="EIT90" s="0"/>
      <c r="EIU90" s="0"/>
      <c r="EIV90" s="0"/>
      <c r="EIW90" s="0"/>
      <c r="EIX90" s="0"/>
      <c r="EIY90" s="0"/>
      <c r="EIZ90" s="0"/>
      <c r="EJA90" s="0"/>
      <c r="EJB90" s="0"/>
      <c r="EJC90" s="0"/>
      <c r="EJD90" s="0"/>
      <c r="EJE90" s="0"/>
      <c r="EJF90" s="0"/>
      <c r="EJG90" s="0"/>
      <c r="EJH90" s="0"/>
      <c r="EJI90" s="0"/>
      <c r="EJJ90" s="0"/>
      <c r="EJK90" s="0"/>
      <c r="EJL90" s="0"/>
      <c r="EJM90" s="0"/>
      <c r="EJN90" s="0"/>
      <c r="EJO90" s="0"/>
      <c r="EJP90" s="0"/>
      <c r="EJQ90" s="0"/>
      <c r="EJR90" s="0"/>
      <c r="EJS90" s="0"/>
      <c r="EJT90" s="0"/>
      <c r="EJU90" s="0"/>
      <c r="EJV90" s="0"/>
      <c r="EJW90" s="0"/>
      <c r="EJX90" s="0"/>
      <c r="EJY90" s="0"/>
      <c r="EJZ90" s="0"/>
      <c r="EKA90" s="0"/>
      <c r="EKB90" s="0"/>
      <c r="EKC90" s="0"/>
      <c r="EKD90" s="0"/>
      <c r="EKE90" s="0"/>
      <c r="EKF90" s="0"/>
      <c r="EKG90" s="0"/>
      <c r="EKH90" s="0"/>
      <c r="EKI90" s="0"/>
      <c r="EKJ90" s="0"/>
      <c r="EKK90" s="0"/>
      <c r="EKL90" s="0"/>
      <c r="EKM90" s="0"/>
      <c r="EKN90" s="0"/>
      <c r="EKO90" s="0"/>
      <c r="EKP90" s="0"/>
      <c r="EKQ90" s="0"/>
      <c r="EKR90" s="0"/>
      <c r="EKS90" s="0"/>
      <c r="EKT90" s="0"/>
      <c r="EKU90" s="0"/>
      <c r="EKV90" s="0"/>
      <c r="EKW90" s="0"/>
      <c r="EKX90" s="0"/>
      <c r="EKY90" s="0"/>
      <c r="EKZ90" s="0"/>
      <c r="ELA90" s="0"/>
      <c r="ELB90" s="0"/>
      <c r="ELC90" s="0"/>
      <c r="ELD90" s="0"/>
      <c r="ELE90" s="0"/>
      <c r="ELF90" s="0"/>
      <c r="ELG90" s="0"/>
      <c r="ELH90" s="0"/>
      <c r="ELI90" s="0"/>
      <c r="ELJ90" s="0"/>
      <c r="ELK90" s="0"/>
      <c r="ELL90" s="0"/>
      <c r="ELM90" s="0"/>
      <c r="ELN90" s="0"/>
      <c r="ELO90" s="0"/>
      <c r="ELP90" s="0"/>
      <c r="ELQ90" s="0"/>
      <c r="ELR90" s="0"/>
      <c r="ELS90" s="0"/>
      <c r="ELT90" s="0"/>
      <c r="ELU90" s="0"/>
      <c r="ELV90" s="0"/>
      <c r="ELW90" s="0"/>
      <c r="ELX90" s="0"/>
      <c r="ELY90" s="0"/>
      <c r="ELZ90" s="0"/>
      <c r="EMA90" s="0"/>
      <c r="EMB90" s="0"/>
      <c r="EMC90" s="0"/>
      <c r="EMD90" s="0"/>
      <c r="EME90" s="0"/>
      <c r="EMF90" s="0"/>
      <c r="EMG90" s="0"/>
      <c r="EMH90" s="0"/>
      <c r="EMI90" s="0"/>
      <c r="EMJ90" s="0"/>
      <c r="EMK90" s="0"/>
      <c r="EML90" s="0"/>
      <c r="EMM90" s="0"/>
      <c r="EMN90" s="0"/>
      <c r="EMO90" s="0"/>
      <c r="EMP90" s="0"/>
      <c r="EMQ90" s="0"/>
      <c r="EMR90" s="0"/>
      <c r="EMS90" s="0"/>
      <c r="EMT90" s="0"/>
      <c r="EMU90" s="0"/>
      <c r="EMV90" s="0"/>
      <c r="EMW90" s="0"/>
      <c r="EMX90" s="0"/>
      <c r="EMY90" s="0"/>
      <c r="EMZ90" s="0"/>
      <c r="ENA90" s="0"/>
      <c r="ENB90" s="0"/>
      <c r="ENC90" s="0"/>
      <c r="END90" s="0"/>
      <c r="ENE90" s="0"/>
      <c r="ENF90" s="0"/>
      <c r="ENG90" s="0"/>
      <c r="ENH90" s="0"/>
      <c r="ENI90" s="0"/>
      <c r="ENJ90" s="0"/>
      <c r="ENK90" s="0"/>
      <c r="ENL90" s="0"/>
      <c r="ENM90" s="0"/>
      <c r="ENN90" s="0"/>
      <c r="ENO90" s="0"/>
      <c r="ENP90" s="0"/>
      <c r="ENQ90" s="0"/>
      <c r="ENR90" s="0"/>
      <c r="ENS90" s="0"/>
      <c r="ENT90" s="0"/>
      <c r="ENU90" s="0"/>
      <c r="ENV90" s="0"/>
      <c r="ENW90" s="0"/>
      <c r="ENX90" s="0"/>
      <c r="ENY90" s="0"/>
      <c r="ENZ90" s="0"/>
      <c r="EOA90" s="0"/>
      <c r="EOB90" s="0"/>
      <c r="EOC90" s="0"/>
      <c r="EOD90" s="0"/>
      <c r="EOE90" s="0"/>
      <c r="EOF90" s="0"/>
      <c r="EOG90" s="0"/>
      <c r="EOH90" s="0"/>
      <c r="EOI90" s="0"/>
      <c r="EOJ90" s="0"/>
      <c r="EOK90" s="0"/>
      <c r="EOL90" s="0"/>
      <c r="EOM90" s="0"/>
      <c r="EON90" s="0"/>
      <c r="EOO90" s="0"/>
      <c r="EOP90" s="0"/>
      <c r="EOQ90" s="0"/>
      <c r="EOR90" s="0"/>
      <c r="EOS90" s="0"/>
      <c r="EOT90" s="0"/>
      <c r="EOU90" s="0"/>
      <c r="EOV90" s="0"/>
      <c r="EOW90" s="0"/>
      <c r="EOX90" s="0"/>
      <c r="EOY90" s="0"/>
      <c r="EOZ90" s="0"/>
      <c r="EPA90" s="0"/>
      <c r="EPB90" s="0"/>
      <c r="EPC90" s="0"/>
      <c r="EPD90" s="0"/>
      <c r="EPE90" s="0"/>
      <c r="EPF90" s="0"/>
      <c r="EPG90" s="0"/>
      <c r="EPH90" s="0"/>
      <c r="EPI90" s="0"/>
      <c r="EPJ90" s="0"/>
      <c r="EPK90" s="0"/>
      <c r="EPL90" s="0"/>
      <c r="EPM90" s="0"/>
      <c r="EPN90" s="0"/>
      <c r="EPO90" s="0"/>
      <c r="EPP90" s="0"/>
      <c r="EPQ90" s="0"/>
      <c r="EPR90" s="0"/>
      <c r="EPS90" s="0"/>
      <c r="EPT90" s="0"/>
      <c r="EPU90" s="0"/>
      <c r="EPV90" s="0"/>
      <c r="EPW90" s="0"/>
      <c r="EPX90" s="0"/>
      <c r="EPY90" s="0"/>
      <c r="EPZ90" s="0"/>
      <c r="EQA90" s="0"/>
      <c r="EQB90" s="0"/>
      <c r="EQC90" s="0"/>
      <c r="EQD90" s="0"/>
      <c r="EQE90" s="0"/>
      <c r="EQF90" s="0"/>
      <c r="EQG90" s="0"/>
      <c r="EQH90" s="0"/>
      <c r="EQI90" s="0"/>
      <c r="EQJ90" s="0"/>
      <c r="EQK90" s="0"/>
      <c r="EQL90" s="0"/>
      <c r="EQM90" s="0"/>
      <c r="EQN90" s="0"/>
      <c r="EQO90" s="0"/>
      <c r="EQP90" s="0"/>
      <c r="EQQ90" s="0"/>
      <c r="EQR90" s="0"/>
      <c r="EQS90" s="0"/>
      <c r="EQT90" s="0"/>
      <c r="EQU90" s="0"/>
      <c r="EQV90" s="0"/>
      <c r="EQW90" s="0"/>
      <c r="EQX90" s="0"/>
      <c r="EQY90" s="0"/>
      <c r="EQZ90" s="0"/>
      <c r="ERA90" s="0"/>
      <c r="ERB90" s="0"/>
      <c r="ERC90" s="0"/>
      <c r="ERD90" s="0"/>
      <c r="ERE90" s="0"/>
      <c r="ERF90" s="0"/>
      <c r="ERG90" s="0"/>
      <c r="ERH90" s="0"/>
      <c r="ERI90" s="0"/>
      <c r="ERJ90" s="0"/>
      <c r="ERK90" s="0"/>
      <c r="ERL90" s="0"/>
      <c r="ERM90" s="0"/>
      <c r="ERN90" s="0"/>
      <c r="ERO90" s="0"/>
      <c r="ERP90" s="0"/>
      <c r="ERQ90" s="0"/>
      <c r="ERR90" s="0"/>
      <c r="ERS90" s="0"/>
      <c r="ERT90" s="0"/>
      <c r="ERU90" s="0"/>
      <c r="ERV90" s="0"/>
      <c r="ERW90" s="0"/>
      <c r="ERX90" s="0"/>
      <c r="ERY90" s="0"/>
      <c r="ERZ90" s="0"/>
      <c r="ESA90" s="0"/>
      <c r="ESB90" s="0"/>
      <c r="ESC90" s="0"/>
      <c r="ESD90" s="0"/>
      <c r="ESE90" s="0"/>
      <c r="ESF90" s="0"/>
      <c r="ESG90" s="0"/>
      <c r="ESH90" s="0"/>
      <c r="ESI90" s="0"/>
      <c r="ESJ90" s="0"/>
      <c r="ESK90" s="0"/>
      <c r="ESL90" s="0"/>
      <c r="ESM90" s="0"/>
      <c r="ESN90" s="0"/>
      <c r="ESO90" s="0"/>
      <c r="ESP90" s="0"/>
      <c r="ESQ90" s="0"/>
      <c r="ESR90" s="0"/>
      <c r="ESS90" s="0"/>
      <c r="EST90" s="0"/>
      <c r="ESU90" s="0"/>
      <c r="ESV90" s="0"/>
      <c r="ESW90" s="0"/>
      <c r="ESX90" s="0"/>
      <c r="ESY90" s="0"/>
      <c r="ESZ90" s="0"/>
      <c r="ETA90" s="0"/>
      <c r="ETB90" s="0"/>
      <c r="ETC90" s="0"/>
      <c r="ETD90" s="0"/>
      <c r="ETE90" s="0"/>
      <c r="ETF90" s="0"/>
      <c r="ETG90" s="0"/>
      <c r="ETH90" s="0"/>
      <c r="ETI90" s="0"/>
      <c r="ETJ90" s="0"/>
      <c r="ETK90" s="0"/>
      <c r="ETL90" s="0"/>
      <c r="ETM90" s="0"/>
      <c r="ETN90" s="0"/>
      <c r="ETO90" s="0"/>
      <c r="ETP90" s="0"/>
      <c r="ETQ90" s="0"/>
      <c r="ETR90" s="0"/>
      <c r="ETS90" s="0"/>
      <c r="ETT90" s="0"/>
      <c r="ETU90" s="0"/>
      <c r="ETV90" s="0"/>
      <c r="ETW90" s="0"/>
      <c r="ETX90" s="0"/>
      <c r="ETY90" s="0"/>
      <c r="ETZ90" s="0"/>
      <c r="EUA90" s="0"/>
      <c r="EUB90" s="0"/>
      <c r="EUC90" s="0"/>
      <c r="EUD90" s="0"/>
      <c r="EUE90" s="0"/>
      <c r="EUF90" s="0"/>
      <c r="EUG90" s="0"/>
      <c r="EUH90" s="0"/>
      <c r="EUI90" s="0"/>
      <c r="EUJ90" s="0"/>
      <c r="EUK90" s="0"/>
      <c r="EUL90" s="0"/>
      <c r="EUM90" s="0"/>
      <c r="EUN90" s="0"/>
      <c r="EUO90" s="0"/>
      <c r="EUP90" s="0"/>
      <c r="EUQ90" s="0"/>
      <c r="EUR90" s="0"/>
      <c r="EUS90" s="0"/>
      <c r="EUT90" s="0"/>
      <c r="EUU90" s="0"/>
      <c r="EUV90" s="0"/>
      <c r="EUW90" s="0"/>
      <c r="EUX90" s="0"/>
      <c r="EUY90" s="0"/>
      <c r="EUZ90" s="0"/>
      <c r="EVA90" s="0"/>
      <c r="EVB90" s="0"/>
      <c r="EVC90" s="0"/>
      <c r="EVD90" s="0"/>
      <c r="EVE90" s="0"/>
      <c r="EVF90" s="0"/>
      <c r="EVG90" s="0"/>
      <c r="EVH90" s="0"/>
      <c r="EVI90" s="0"/>
      <c r="EVJ90" s="0"/>
      <c r="EVK90" s="0"/>
      <c r="EVL90" s="0"/>
      <c r="EVM90" s="0"/>
      <c r="EVN90" s="0"/>
      <c r="EVO90" s="0"/>
      <c r="EVP90" s="0"/>
      <c r="EVQ90" s="0"/>
      <c r="EVR90" s="0"/>
      <c r="EVS90" s="0"/>
      <c r="EVT90" s="0"/>
      <c r="EVU90" s="0"/>
      <c r="EVV90" s="0"/>
      <c r="EVW90" s="0"/>
      <c r="EVX90" s="0"/>
      <c r="EVY90" s="0"/>
      <c r="EVZ90" s="0"/>
      <c r="EWA90" s="0"/>
      <c r="EWB90" s="0"/>
      <c r="EWC90" s="0"/>
      <c r="EWD90" s="0"/>
      <c r="EWE90" s="0"/>
      <c r="EWF90" s="0"/>
      <c r="EWG90" s="0"/>
      <c r="EWH90" s="0"/>
      <c r="EWI90" s="0"/>
      <c r="EWJ90" s="0"/>
      <c r="EWK90" s="0"/>
      <c r="EWL90" s="0"/>
      <c r="EWM90" s="0"/>
      <c r="EWN90" s="0"/>
      <c r="EWO90" s="0"/>
      <c r="EWP90" s="0"/>
      <c r="EWQ90" s="0"/>
      <c r="EWR90" s="0"/>
      <c r="EWS90" s="0"/>
      <c r="EWT90" s="0"/>
      <c r="EWU90" s="0"/>
      <c r="EWV90" s="0"/>
      <c r="EWW90" s="0"/>
      <c r="EWX90" s="0"/>
      <c r="EWY90" s="0"/>
      <c r="EWZ90" s="0"/>
      <c r="EXA90" s="0"/>
      <c r="EXB90" s="0"/>
      <c r="EXC90" s="0"/>
      <c r="EXD90" s="0"/>
      <c r="EXE90" s="0"/>
      <c r="EXF90" s="0"/>
      <c r="EXG90" s="0"/>
      <c r="EXH90" s="0"/>
      <c r="EXI90" s="0"/>
      <c r="EXJ90" s="0"/>
      <c r="EXK90" s="0"/>
      <c r="EXL90" s="0"/>
      <c r="EXM90" s="0"/>
      <c r="EXN90" s="0"/>
      <c r="EXO90" s="0"/>
      <c r="EXP90" s="0"/>
      <c r="EXQ90" s="0"/>
      <c r="EXR90" s="0"/>
      <c r="EXS90" s="0"/>
      <c r="EXT90" s="0"/>
      <c r="EXU90" s="0"/>
      <c r="EXV90" s="0"/>
      <c r="EXW90" s="0"/>
      <c r="EXX90" s="0"/>
      <c r="EXY90" s="0"/>
      <c r="EXZ90" s="0"/>
      <c r="EYA90" s="0"/>
      <c r="EYB90" s="0"/>
      <c r="EYC90" s="0"/>
      <c r="EYD90" s="0"/>
      <c r="EYE90" s="0"/>
      <c r="EYF90" s="0"/>
      <c r="EYG90" s="0"/>
      <c r="EYH90" s="0"/>
      <c r="EYI90" s="0"/>
      <c r="EYJ90" s="0"/>
      <c r="EYK90" s="0"/>
      <c r="EYL90" s="0"/>
      <c r="EYM90" s="0"/>
      <c r="EYN90" s="0"/>
      <c r="EYO90" s="0"/>
      <c r="EYP90" s="0"/>
      <c r="EYQ90" s="0"/>
      <c r="EYR90" s="0"/>
      <c r="EYS90" s="0"/>
      <c r="EYT90" s="0"/>
      <c r="EYU90" s="0"/>
      <c r="EYV90" s="0"/>
      <c r="EYW90" s="0"/>
      <c r="EYX90" s="0"/>
      <c r="EYY90" s="0"/>
      <c r="EYZ90" s="0"/>
      <c r="EZA90" s="0"/>
      <c r="EZB90" s="0"/>
      <c r="EZC90" s="0"/>
      <c r="EZD90" s="0"/>
      <c r="EZE90" s="0"/>
      <c r="EZF90" s="0"/>
      <c r="EZG90" s="0"/>
      <c r="EZH90" s="0"/>
      <c r="EZI90" s="0"/>
      <c r="EZJ90" s="0"/>
      <c r="EZK90" s="0"/>
      <c r="EZL90" s="0"/>
      <c r="EZM90" s="0"/>
      <c r="EZN90" s="0"/>
      <c r="EZO90" s="0"/>
      <c r="EZP90" s="0"/>
      <c r="EZQ90" s="0"/>
      <c r="EZR90" s="0"/>
      <c r="EZS90" s="0"/>
      <c r="EZT90" s="0"/>
      <c r="EZU90" s="0"/>
      <c r="EZV90" s="0"/>
      <c r="EZW90" s="0"/>
      <c r="EZX90" s="0"/>
      <c r="EZY90" s="0"/>
      <c r="EZZ90" s="0"/>
      <c r="FAA90" s="0"/>
      <c r="FAB90" s="0"/>
      <c r="FAC90" s="0"/>
      <c r="FAD90" s="0"/>
      <c r="FAE90" s="0"/>
      <c r="FAF90" s="0"/>
      <c r="FAG90" s="0"/>
      <c r="FAH90" s="0"/>
      <c r="FAI90" s="0"/>
      <c r="FAJ90" s="0"/>
      <c r="FAK90" s="0"/>
      <c r="FAL90" s="0"/>
      <c r="FAM90" s="0"/>
      <c r="FAN90" s="0"/>
      <c r="FAO90" s="0"/>
      <c r="FAP90" s="0"/>
      <c r="FAQ90" s="0"/>
      <c r="FAR90" s="0"/>
      <c r="FAS90" s="0"/>
      <c r="FAT90" s="0"/>
      <c r="FAU90" s="0"/>
      <c r="FAV90" s="0"/>
      <c r="FAW90" s="0"/>
      <c r="FAX90" s="0"/>
      <c r="FAY90" s="0"/>
      <c r="FAZ90" s="0"/>
      <c r="FBA90" s="0"/>
      <c r="FBB90" s="0"/>
      <c r="FBC90" s="0"/>
      <c r="FBD90" s="0"/>
      <c r="FBE90" s="0"/>
      <c r="FBF90" s="0"/>
      <c r="FBG90" s="0"/>
      <c r="FBH90" s="0"/>
      <c r="FBI90" s="0"/>
      <c r="FBJ90" s="0"/>
      <c r="FBK90" s="0"/>
      <c r="FBL90" s="0"/>
      <c r="FBM90" s="0"/>
      <c r="FBN90" s="0"/>
      <c r="FBO90" s="0"/>
      <c r="FBP90" s="0"/>
      <c r="FBQ90" s="0"/>
      <c r="FBR90" s="0"/>
      <c r="FBS90" s="0"/>
      <c r="FBT90" s="0"/>
      <c r="FBU90" s="0"/>
      <c r="FBV90" s="0"/>
      <c r="FBW90" s="0"/>
      <c r="FBX90" s="0"/>
      <c r="FBY90" s="0"/>
      <c r="FBZ90" s="0"/>
      <c r="FCA90" s="0"/>
      <c r="FCB90" s="0"/>
      <c r="FCC90" s="0"/>
      <c r="FCD90" s="0"/>
      <c r="FCE90" s="0"/>
      <c r="FCF90" s="0"/>
      <c r="FCG90" s="0"/>
      <c r="FCH90" s="0"/>
      <c r="FCI90" s="0"/>
      <c r="FCJ90" s="0"/>
      <c r="FCK90" s="0"/>
      <c r="FCL90" s="0"/>
      <c r="FCM90" s="0"/>
      <c r="FCN90" s="0"/>
      <c r="FCO90" s="0"/>
      <c r="FCP90" s="0"/>
      <c r="FCQ90" s="0"/>
      <c r="FCR90" s="0"/>
      <c r="FCS90" s="0"/>
      <c r="FCT90" s="0"/>
      <c r="FCU90" s="0"/>
      <c r="FCV90" s="0"/>
      <c r="FCW90" s="0"/>
      <c r="FCX90" s="0"/>
      <c r="FCY90" s="0"/>
      <c r="FCZ90" s="0"/>
      <c r="FDA90" s="0"/>
      <c r="FDB90" s="0"/>
      <c r="FDC90" s="0"/>
      <c r="FDD90" s="0"/>
      <c r="FDE90" s="0"/>
      <c r="FDF90" s="0"/>
      <c r="FDG90" s="0"/>
      <c r="FDH90" s="0"/>
      <c r="FDI90" s="0"/>
      <c r="FDJ90" s="0"/>
      <c r="FDK90" s="0"/>
      <c r="FDL90" s="0"/>
      <c r="FDM90" s="0"/>
      <c r="FDN90" s="0"/>
      <c r="FDO90" s="0"/>
      <c r="FDP90" s="0"/>
      <c r="FDQ90" s="0"/>
      <c r="FDR90" s="0"/>
      <c r="FDS90" s="0"/>
      <c r="FDT90" s="0"/>
      <c r="FDU90" s="0"/>
      <c r="FDV90" s="0"/>
      <c r="FDW90" s="0"/>
      <c r="FDX90" s="0"/>
      <c r="FDY90" s="0"/>
      <c r="FDZ90" s="0"/>
      <c r="FEA90" s="0"/>
      <c r="FEB90" s="0"/>
      <c r="FEC90" s="0"/>
      <c r="FED90" s="0"/>
      <c r="FEE90" s="0"/>
      <c r="FEF90" s="0"/>
      <c r="FEG90" s="0"/>
      <c r="FEH90" s="0"/>
      <c r="FEI90" s="0"/>
      <c r="FEJ90" s="0"/>
      <c r="FEK90" s="0"/>
      <c r="FEL90" s="0"/>
      <c r="FEM90" s="0"/>
      <c r="FEN90" s="0"/>
      <c r="FEO90" s="0"/>
      <c r="FEP90" s="0"/>
      <c r="FEQ90" s="0"/>
      <c r="FER90" s="0"/>
      <c r="FES90" s="0"/>
      <c r="FET90" s="0"/>
      <c r="FEU90" s="0"/>
      <c r="FEV90" s="0"/>
      <c r="FEW90" s="0"/>
      <c r="FEX90" s="0"/>
      <c r="FEY90" s="0"/>
      <c r="FEZ90" s="0"/>
      <c r="FFA90" s="0"/>
      <c r="FFB90" s="0"/>
      <c r="FFC90" s="0"/>
      <c r="FFD90" s="0"/>
      <c r="FFE90" s="0"/>
      <c r="FFF90" s="0"/>
      <c r="FFG90" s="0"/>
      <c r="FFH90" s="0"/>
      <c r="FFI90" s="0"/>
      <c r="FFJ90" s="0"/>
      <c r="FFK90" s="0"/>
      <c r="FFL90" s="0"/>
      <c r="FFM90" s="0"/>
      <c r="FFN90" s="0"/>
      <c r="FFO90" s="0"/>
      <c r="FFP90" s="0"/>
      <c r="FFQ90" s="0"/>
      <c r="FFR90" s="0"/>
      <c r="FFS90" s="0"/>
      <c r="FFT90" s="0"/>
      <c r="FFU90" s="0"/>
      <c r="FFV90" s="0"/>
      <c r="FFW90" s="0"/>
      <c r="FFX90" s="0"/>
      <c r="FFY90" s="0"/>
      <c r="FFZ90" s="0"/>
      <c r="FGA90" s="0"/>
      <c r="FGB90" s="0"/>
      <c r="FGC90" s="0"/>
      <c r="FGD90" s="0"/>
      <c r="FGE90" s="0"/>
      <c r="FGF90" s="0"/>
      <c r="FGG90" s="0"/>
      <c r="FGH90" s="0"/>
      <c r="FGI90" s="0"/>
      <c r="FGJ90" s="0"/>
      <c r="FGK90" s="0"/>
      <c r="FGL90" s="0"/>
      <c r="FGM90" s="0"/>
      <c r="FGN90" s="0"/>
      <c r="FGO90" s="0"/>
      <c r="FGP90" s="0"/>
      <c r="FGQ90" s="0"/>
      <c r="FGR90" s="0"/>
      <c r="FGS90" s="0"/>
      <c r="FGT90" s="0"/>
      <c r="FGU90" s="0"/>
      <c r="FGV90" s="0"/>
      <c r="FGW90" s="0"/>
      <c r="FGX90" s="0"/>
      <c r="FGY90" s="0"/>
      <c r="FGZ90" s="0"/>
      <c r="FHA90" s="0"/>
      <c r="FHB90" s="0"/>
      <c r="FHC90" s="0"/>
      <c r="FHD90" s="0"/>
      <c r="FHE90" s="0"/>
      <c r="FHF90" s="0"/>
      <c r="FHG90" s="0"/>
      <c r="FHH90" s="0"/>
      <c r="FHI90" s="0"/>
      <c r="FHJ90" s="0"/>
      <c r="FHK90" s="0"/>
      <c r="FHL90" s="0"/>
      <c r="FHM90" s="0"/>
      <c r="FHN90" s="0"/>
      <c r="FHO90" s="0"/>
      <c r="FHP90" s="0"/>
      <c r="FHQ90" s="0"/>
      <c r="FHR90" s="0"/>
      <c r="FHS90" s="0"/>
      <c r="FHT90" s="0"/>
      <c r="FHU90" s="0"/>
      <c r="FHV90" s="0"/>
      <c r="FHW90" s="0"/>
      <c r="FHX90" s="0"/>
      <c r="FHY90" s="0"/>
      <c r="FHZ90" s="0"/>
      <c r="FIA90" s="0"/>
      <c r="FIB90" s="0"/>
      <c r="FIC90" s="0"/>
      <c r="FID90" s="0"/>
      <c r="FIE90" s="0"/>
      <c r="FIF90" s="0"/>
      <c r="FIG90" s="0"/>
      <c r="FIH90" s="0"/>
      <c r="FII90" s="0"/>
      <c r="FIJ90" s="0"/>
      <c r="FIK90" s="0"/>
      <c r="FIL90" s="0"/>
      <c r="FIM90" s="0"/>
      <c r="FIN90" s="0"/>
      <c r="FIO90" s="0"/>
      <c r="FIP90" s="0"/>
      <c r="FIQ90" s="0"/>
      <c r="FIR90" s="0"/>
      <c r="FIS90" s="0"/>
      <c r="FIT90" s="0"/>
      <c r="FIU90" s="0"/>
      <c r="FIV90" s="0"/>
      <c r="FIW90" s="0"/>
      <c r="FIX90" s="0"/>
      <c r="FIY90" s="0"/>
      <c r="FIZ90" s="0"/>
      <c r="FJA90" s="0"/>
      <c r="FJB90" s="0"/>
      <c r="FJC90" s="0"/>
      <c r="FJD90" s="0"/>
      <c r="FJE90" s="0"/>
      <c r="FJF90" s="0"/>
      <c r="FJG90" s="0"/>
      <c r="FJH90" s="0"/>
      <c r="FJI90" s="0"/>
      <c r="FJJ90" s="0"/>
      <c r="FJK90" s="0"/>
      <c r="FJL90" s="0"/>
      <c r="FJM90" s="0"/>
      <c r="FJN90" s="0"/>
      <c r="FJO90" s="0"/>
      <c r="FJP90" s="0"/>
      <c r="FJQ90" s="0"/>
      <c r="FJR90" s="0"/>
      <c r="FJS90" s="0"/>
      <c r="FJT90" s="0"/>
      <c r="FJU90" s="0"/>
      <c r="FJV90" s="0"/>
      <c r="FJW90" s="0"/>
      <c r="FJX90" s="0"/>
      <c r="FJY90" s="0"/>
      <c r="FJZ90" s="0"/>
      <c r="FKA90" s="0"/>
      <c r="FKB90" s="0"/>
      <c r="FKC90" s="0"/>
      <c r="FKD90" s="0"/>
      <c r="FKE90" s="0"/>
      <c r="FKF90" s="0"/>
      <c r="FKG90" s="0"/>
      <c r="FKH90" s="0"/>
      <c r="FKI90" s="0"/>
      <c r="FKJ90" s="0"/>
      <c r="FKK90" s="0"/>
      <c r="FKL90" s="0"/>
      <c r="FKM90" s="0"/>
      <c r="FKN90" s="0"/>
      <c r="FKO90" s="0"/>
      <c r="FKP90" s="0"/>
      <c r="FKQ90" s="0"/>
      <c r="FKR90" s="0"/>
      <c r="FKS90" s="0"/>
      <c r="FKT90" s="0"/>
      <c r="FKU90" s="0"/>
      <c r="FKV90" s="0"/>
      <c r="FKW90" s="0"/>
      <c r="FKX90" s="0"/>
      <c r="FKY90" s="0"/>
      <c r="FKZ90" s="0"/>
      <c r="FLA90" s="0"/>
      <c r="FLB90" s="0"/>
      <c r="FLC90" s="0"/>
      <c r="FLD90" s="0"/>
      <c r="FLE90" s="0"/>
      <c r="FLF90" s="0"/>
      <c r="FLG90" s="0"/>
      <c r="FLH90" s="0"/>
      <c r="FLI90" s="0"/>
      <c r="FLJ90" s="0"/>
      <c r="FLK90" s="0"/>
      <c r="FLL90" s="0"/>
      <c r="FLM90" s="0"/>
      <c r="FLN90" s="0"/>
      <c r="FLO90" s="0"/>
      <c r="FLP90" s="0"/>
      <c r="FLQ90" s="0"/>
      <c r="FLR90" s="0"/>
      <c r="FLS90" s="0"/>
      <c r="FLT90" s="0"/>
      <c r="FLU90" s="0"/>
      <c r="FLV90" s="0"/>
      <c r="FLW90" s="0"/>
      <c r="FLX90" s="0"/>
      <c r="FLY90" s="0"/>
      <c r="FLZ90" s="0"/>
      <c r="FMA90" s="0"/>
      <c r="FMB90" s="0"/>
      <c r="FMC90" s="0"/>
      <c r="FMD90" s="0"/>
      <c r="FME90" s="0"/>
      <c r="FMF90" s="0"/>
      <c r="FMG90" s="0"/>
      <c r="FMH90" s="0"/>
      <c r="FMI90" s="0"/>
      <c r="FMJ90" s="0"/>
      <c r="FMK90" s="0"/>
      <c r="FML90" s="0"/>
      <c r="FMM90" s="0"/>
      <c r="FMN90" s="0"/>
      <c r="FMO90" s="0"/>
      <c r="FMP90" s="0"/>
      <c r="FMQ90" s="0"/>
      <c r="FMR90" s="0"/>
      <c r="FMS90" s="0"/>
      <c r="FMT90" s="0"/>
      <c r="FMU90" s="0"/>
      <c r="FMV90" s="0"/>
      <c r="FMW90" s="0"/>
      <c r="FMX90" s="0"/>
      <c r="FMY90" s="0"/>
      <c r="FMZ90" s="0"/>
      <c r="FNA90" s="0"/>
      <c r="FNB90" s="0"/>
      <c r="FNC90" s="0"/>
      <c r="FND90" s="0"/>
      <c r="FNE90" s="0"/>
      <c r="FNF90" s="0"/>
      <c r="FNG90" s="0"/>
      <c r="FNH90" s="0"/>
      <c r="FNI90" s="0"/>
      <c r="FNJ90" s="0"/>
      <c r="FNK90" s="0"/>
      <c r="FNL90" s="0"/>
      <c r="FNM90" s="0"/>
      <c r="FNN90" s="0"/>
      <c r="FNO90" s="0"/>
      <c r="FNP90" s="0"/>
      <c r="FNQ90" s="0"/>
      <c r="FNR90" s="0"/>
      <c r="FNS90" s="0"/>
      <c r="FNT90" s="0"/>
      <c r="FNU90" s="0"/>
      <c r="FNV90" s="0"/>
      <c r="FNW90" s="0"/>
      <c r="FNX90" s="0"/>
      <c r="FNY90" s="0"/>
      <c r="FNZ90" s="0"/>
      <c r="FOA90" s="0"/>
      <c r="FOB90" s="0"/>
      <c r="FOC90" s="0"/>
      <c r="FOD90" s="0"/>
      <c r="FOE90" s="0"/>
      <c r="FOF90" s="0"/>
      <c r="FOG90" s="0"/>
      <c r="FOH90" s="0"/>
      <c r="FOI90" s="0"/>
      <c r="FOJ90" s="0"/>
      <c r="FOK90" s="0"/>
      <c r="FOL90" s="0"/>
      <c r="FOM90" s="0"/>
      <c r="FON90" s="0"/>
      <c r="FOO90" s="0"/>
      <c r="FOP90" s="0"/>
      <c r="FOQ90" s="0"/>
      <c r="FOR90" s="0"/>
      <c r="FOS90" s="0"/>
      <c r="FOT90" s="0"/>
      <c r="FOU90" s="0"/>
      <c r="FOV90" s="0"/>
      <c r="FOW90" s="0"/>
      <c r="FOX90" s="0"/>
      <c r="FOY90" s="0"/>
      <c r="FOZ90" s="0"/>
      <c r="FPA90" s="0"/>
      <c r="FPB90" s="0"/>
      <c r="FPC90" s="0"/>
      <c r="FPD90" s="0"/>
      <c r="FPE90" s="0"/>
      <c r="FPF90" s="0"/>
      <c r="FPG90" s="0"/>
      <c r="FPH90" s="0"/>
      <c r="FPI90" s="0"/>
      <c r="FPJ90" s="0"/>
      <c r="FPK90" s="0"/>
      <c r="FPL90" s="0"/>
      <c r="FPM90" s="0"/>
      <c r="FPN90" s="0"/>
      <c r="FPO90" s="0"/>
      <c r="FPP90" s="0"/>
      <c r="FPQ90" s="0"/>
      <c r="FPR90" s="0"/>
      <c r="FPS90" s="0"/>
      <c r="FPT90" s="0"/>
      <c r="FPU90" s="0"/>
      <c r="FPV90" s="0"/>
      <c r="FPW90" s="0"/>
      <c r="FPX90" s="0"/>
      <c r="FPY90" s="0"/>
      <c r="FPZ90" s="0"/>
      <c r="FQA90" s="0"/>
      <c r="FQB90" s="0"/>
      <c r="FQC90" s="0"/>
      <c r="FQD90" s="0"/>
      <c r="FQE90" s="0"/>
      <c r="FQF90" s="0"/>
      <c r="FQG90" s="0"/>
      <c r="FQH90" s="0"/>
      <c r="FQI90" s="0"/>
      <c r="FQJ90" s="0"/>
      <c r="FQK90" s="0"/>
      <c r="FQL90" s="0"/>
      <c r="FQM90" s="0"/>
      <c r="FQN90" s="0"/>
      <c r="FQO90" s="0"/>
      <c r="FQP90" s="0"/>
      <c r="FQQ90" s="0"/>
      <c r="FQR90" s="0"/>
      <c r="FQS90" s="0"/>
      <c r="FQT90" s="0"/>
      <c r="FQU90" s="0"/>
      <c r="FQV90" s="0"/>
      <c r="FQW90" s="0"/>
      <c r="FQX90" s="0"/>
      <c r="FQY90" s="0"/>
      <c r="FQZ90" s="0"/>
      <c r="FRA90" s="0"/>
      <c r="FRB90" s="0"/>
      <c r="FRC90" s="0"/>
      <c r="FRD90" s="0"/>
      <c r="FRE90" s="0"/>
      <c r="FRF90" s="0"/>
      <c r="FRG90" s="0"/>
      <c r="FRH90" s="0"/>
      <c r="FRI90" s="0"/>
      <c r="FRJ90" s="0"/>
      <c r="FRK90" s="0"/>
      <c r="FRL90" s="0"/>
      <c r="FRM90" s="0"/>
      <c r="FRN90" s="0"/>
      <c r="FRO90" s="0"/>
      <c r="FRP90" s="0"/>
      <c r="FRQ90" s="0"/>
      <c r="FRR90" s="0"/>
      <c r="FRS90" s="0"/>
      <c r="FRT90" s="0"/>
      <c r="FRU90" s="0"/>
      <c r="FRV90" s="0"/>
      <c r="FRW90" s="0"/>
      <c r="FRX90" s="0"/>
      <c r="FRY90" s="0"/>
      <c r="FRZ90" s="0"/>
      <c r="FSA90" s="0"/>
      <c r="FSB90" s="0"/>
      <c r="FSC90" s="0"/>
      <c r="FSD90" s="0"/>
      <c r="FSE90" s="0"/>
      <c r="FSF90" s="0"/>
      <c r="FSG90" s="0"/>
      <c r="FSH90" s="0"/>
      <c r="FSI90" s="0"/>
      <c r="FSJ90" s="0"/>
      <c r="FSK90" s="0"/>
      <c r="FSL90" s="0"/>
      <c r="FSM90" s="0"/>
      <c r="FSN90" s="0"/>
      <c r="FSO90" s="0"/>
      <c r="FSP90" s="0"/>
      <c r="FSQ90" s="0"/>
      <c r="FSR90" s="0"/>
      <c r="FSS90" s="0"/>
      <c r="FST90" s="0"/>
      <c r="FSU90" s="0"/>
      <c r="FSV90" s="0"/>
      <c r="FSW90" s="0"/>
      <c r="FSX90" s="0"/>
      <c r="FSY90" s="0"/>
      <c r="FSZ90" s="0"/>
      <c r="FTA90" s="0"/>
      <c r="FTB90" s="0"/>
      <c r="FTC90" s="0"/>
      <c r="FTD90" s="0"/>
      <c r="FTE90" s="0"/>
      <c r="FTF90" s="0"/>
      <c r="FTG90" s="0"/>
      <c r="FTH90" s="0"/>
      <c r="FTI90" s="0"/>
      <c r="FTJ90" s="0"/>
      <c r="FTK90" s="0"/>
      <c r="FTL90" s="0"/>
      <c r="FTM90" s="0"/>
      <c r="FTN90" s="0"/>
      <c r="FTO90" s="0"/>
      <c r="FTP90" s="0"/>
      <c r="FTQ90" s="0"/>
      <c r="FTR90" s="0"/>
      <c r="FTS90" s="0"/>
      <c r="FTT90" s="0"/>
      <c r="FTU90" s="0"/>
      <c r="FTV90" s="0"/>
      <c r="FTW90" s="0"/>
      <c r="FTX90" s="0"/>
      <c r="FTY90" s="0"/>
      <c r="FTZ90" s="0"/>
      <c r="FUA90" s="0"/>
      <c r="FUB90" s="0"/>
      <c r="FUC90" s="0"/>
      <c r="FUD90" s="0"/>
      <c r="FUE90" s="0"/>
      <c r="FUF90" s="0"/>
      <c r="FUG90" s="0"/>
      <c r="FUH90" s="0"/>
      <c r="FUI90" s="0"/>
      <c r="FUJ90" s="0"/>
      <c r="FUK90" s="0"/>
      <c r="FUL90" s="0"/>
      <c r="FUM90" s="0"/>
      <c r="FUN90" s="0"/>
      <c r="FUO90" s="0"/>
      <c r="FUP90" s="0"/>
      <c r="FUQ90" s="0"/>
      <c r="FUR90" s="0"/>
      <c r="FUS90" s="0"/>
      <c r="FUT90" s="0"/>
      <c r="FUU90" s="0"/>
      <c r="FUV90" s="0"/>
      <c r="FUW90" s="0"/>
      <c r="FUX90" s="0"/>
      <c r="FUY90" s="0"/>
      <c r="FUZ90" s="0"/>
      <c r="FVA90" s="0"/>
      <c r="FVB90" s="0"/>
      <c r="FVC90" s="0"/>
      <c r="FVD90" s="0"/>
      <c r="FVE90" s="0"/>
      <c r="FVF90" s="0"/>
      <c r="FVG90" s="0"/>
      <c r="FVH90" s="0"/>
      <c r="FVI90" s="0"/>
      <c r="FVJ90" s="0"/>
      <c r="FVK90" s="0"/>
      <c r="FVL90" s="0"/>
      <c r="FVM90" s="0"/>
      <c r="FVN90" s="0"/>
      <c r="FVO90" s="0"/>
      <c r="FVP90" s="0"/>
      <c r="FVQ90" s="0"/>
      <c r="FVR90" s="0"/>
      <c r="FVS90" s="0"/>
      <c r="FVT90" s="0"/>
      <c r="FVU90" s="0"/>
      <c r="FVV90" s="0"/>
      <c r="FVW90" s="0"/>
      <c r="FVX90" s="0"/>
      <c r="FVY90" s="0"/>
      <c r="FVZ90" s="0"/>
      <c r="FWA90" s="0"/>
      <c r="FWB90" s="0"/>
      <c r="FWC90" s="0"/>
      <c r="FWD90" s="0"/>
      <c r="FWE90" s="0"/>
      <c r="FWF90" s="0"/>
      <c r="FWG90" s="0"/>
      <c r="FWH90" s="0"/>
      <c r="FWI90" s="0"/>
      <c r="FWJ90" s="0"/>
      <c r="FWK90" s="0"/>
      <c r="FWL90" s="0"/>
      <c r="FWM90" s="0"/>
      <c r="FWN90" s="0"/>
      <c r="FWO90" s="0"/>
      <c r="FWP90" s="0"/>
      <c r="FWQ90" s="0"/>
      <c r="FWR90" s="0"/>
      <c r="FWS90" s="0"/>
      <c r="FWT90" s="0"/>
      <c r="FWU90" s="0"/>
      <c r="FWV90" s="0"/>
      <c r="FWW90" s="0"/>
      <c r="FWX90" s="0"/>
      <c r="FWY90" s="0"/>
      <c r="FWZ90" s="0"/>
      <c r="FXA90" s="0"/>
      <c r="FXB90" s="0"/>
      <c r="FXC90" s="0"/>
      <c r="FXD90" s="0"/>
      <c r="FXE90" s="0"/>
      <c r="FXF90" s="0"/>
      <c r="FXG90" s="0"/>
      <c r="FXH90" s="0"/>
      <c r="FXI90" s="0"/>
      <c r="FXJ90" s="0"/>
      <c r="FXK90" s="0"/>
      <c r="FXL90" s="0"/>
      <c r="FXM90" s="0"/>
      <c r="FXN90" s="0"/>
      <c r="FXO90" s="0"/>
      <c r="FXP90" s="0"/>
      <c r="FXQ90" s="0"/>
      <c r="FXR90" s="0"/>
      <c r="FXS90" s="0"/>
      <c r="FXT90" s="0"/>
      <c r="FXU90" s="0"/>
      <c r="FXV90" s="0"/>
      <c r="FXW90" s="0"/>
      <c r="FXX90" s="0"/>
      <c r="FXY90" s="0"/>
      <c r="FXZ90" s="0"/>
      <c r="FYA90" s="0"/>
      <c r="FYB90" s="0"/>
      <c r="FYC90" s="0"/>
      <c r="FYD90" s="0"/>
      <c r="FYE90" s="0"/>
      <c r="FYF90" s="0"/>
      <c r="FYG90" s="0"/>
      <c r="FYH90" s="0"/>
      <c r="FYI90" s="0"/>
      <c r="FYJ90" s="0"/>
      <c r="FYK90" s="0"/>
      <c r="FYL90" s="0"/>
      <c r="FYM90" s="0"/>
      <c r="FYN90" s="0"/>
      <c r="FYO90" s="0"/>
      <c r="FYP90" s="0"/>
      <c r="FYQ90" s="0"/>
      <c r="FYR90" s="0"/>
      <c r="FYS90" s="0"/>
      <c r="FYT90" s="0"/>
      <c r="FYU90" s="0"/>
      <c r="FYV90" s="0"/>
      <c r="FYW90" s="0"/>
      <c r="FYX90" s="0"/>
      <c r="FYY90" s="0"/>
      <c r="FYZ90" s="0"/>
      <c r="FZA90" s="0"/>
      <c r="FZB90" s="0"/>
      <c r="FZC90" s="0"/>
      <c r="FZD90" s="0"/>
      <c r="FZE90" s="0"/>
      <c r="FZF90" s="0"/>
      <c r="FZG90" s="0"/>
      <c r="FZH90" s="0"/>
      <c r="FZI90" s="0"/>
      <c r="FZJ90" s="0"/>
      <c r="FZK90" s="0"/>
      <c r="FZL90" s="0"/>
      <c r="FZM90" s="0"/>
      <c r="FZN90" s="0"/>
      <c r="FZO90" s="0"/>
      <c r="FZP90" s="0"/>
      <c r="FZQ90" s="0"/>
      <c r="FZR90" s="0"/>
      <c r="FZS90" s="0"/>
      <c r="FZT90" s="0"/>
      <c r="FZU90" s="0"/>
      <c r="FZV90" s="0"/>
      <c r="FZW90" s="0"/>
      <c r="FZX90" s="0"/>
      <c r="FZY90" s="0"/>
      <c r="FZZ90" s="0"/>
      <c r="GAA90" s="0"/>
      <c r="GAB90" s="0"/>
      <c r="GAC90" s="0"/>
      <c r="GAD90" s="0"/>
      <c r="GAE90" s="0"/>
      <c r="GAF90" s="0"/>
      <c r="GAG90" s="0"/>
      <c r="GAH90" s="0"/>
      <c r="GAI90" s="0"/>
      <c r="GAJ90" s="0"/>
      <c r="GAK90" s="0"/>
      <c r="GAL90" s="0"/>
      <c r="GAM90" s="0"/>
      <c r="GAN90" s="0"/>
      <c r="GAO90" s="0"/>
      <c r="GAP90" s="0"/>
      <c r="GAQ90" s="0"/>
      <c r="GAR90" s="0"/>
      <c r="GAS90" s="0"/>
      <c r="GAT90" s="0"/>
      <c r="GAU90" s="0"/>
      <c r="GAV90" s="0"/>
      <c r="GAW90" s="0"/>
      <c r="GAX90" s="0"/>
      <c r="GAY90" s="0"/>
      <c r="GAZ90" s="0"/>
      <c r="GBA90" s="0"/>
      <c r="GBB90" s="0"/>
      <c r="GBC90" s="0"/>
      <c r="GBD90" s="0"/>
      <c r="GBE90" s="0"/>
      <c r="GBF90" s="0"/>
      <c r="GBG90" s="0"/>
      <c r="GBH90" s="0"/>
      <c r="GBI90" s="0"/>
      <c r="GBJ90" s="0"/>
      <c r="GBK90" s="0"/>
      <c r="GBL90" s="0"/>
      <c r="GBM90" s="0"/>
      <c r="GBN90" s="0"/>
      <c r="GBO90" s="0"/>
      <c r="GBP90" s="0"/>
      <c r="GBQ90" s="0"/>
      <c r="GBR90" s="0"/>
      <c r="GBS90" s="0"/>
      <c r="GBT90" s="0"/>
      <c r="GBU90" s="0"/>
      <c r="GBV90" s="0"/>
      <c r="GBW90" s="0"/>
      <c r="GBX90" s="0"/>
      <c r="GBY90" s="0"/>
      <c r="GBZ90" s="0"/>
      <c r="GCA90" s="0"/>
      <c r="GCB90" s="0"/>
      <c r="GCC90" s="0"/>
      <c r="GCD90" s="0"/>
      <c r="GCE90" s="0"/>
      <c r="GCF90" s="0"/>
      <c r="GCG90" s="0"/>
      <c r="GCH90" s="0"/>
      <c r="GCI90" s="0"/>
      <c r="GCJ90" s="0"/>
      <c r="GCK90" s="0"/>
      <c r="GCL90" s="0"/>
      <c r="GCM90" s="0"/>
      <c r="GCN90" s="0"/>
      <c r="GCO90" s="0"/>
      <c r="GCP90" s="0"/>
      <c r="GCQ90" s="0"/>
      <c r="GCR90" s="0"/>
      <c r="GCS90" s="0"/>
      <c r="GCT90" s="0"/>
      <c r="GCU90" s="0"/>
      <c r="GCV90" s="0"/>
      <c r="GCW90" s="0"/>
      <c r="GCX90" s="0"/>
      <c r="GCY90" s="0"/>
      <c r="GCZ90" s="0"/>
      <c r="GDA90" s="0"/>
      <c r="GDB90" s="0"/>
      <c r="GDC90" s="0"/>
      <c r="GDD90" s="0"/>
      <c r="GDE90" s="0"/>
      <c r="GDF90" s="0"/>
      <c r="GDG90" s="0"/>
      <c r="GDH90" s="0"/>
      <c r="GDI90" s="0"/>
      <c r="GDJ90" s="0"/>
      <c r="GDK90" s="0"/>
      <c r="GDL90" s="0"/>
      <c r="GDM90" s="0"/>
      <c r="GDN90" s="0"/>
      <c r="GDO90" s="0"/>
      <c r="GDP90" s="0"/>
      <c r="GDQ90" s="0"/>
      <c r="GDR90" s="0"/>
      <c r="GDS90" s="0"/>
      <c r="GDT90" s="0"/>
      <c r="GDU90" s="0"/>
      <c r="GDV90" s="0"/>
      <c r="GDW90" s="0"/>
      <c r="GDX90" s="0"/>
      <c r="GDY90" s="0"/>
      <c r="GDZ90" s="0"/>
      <c r="GEA90" s="0"/>
      <c r="GEB90" s="0"/>
      <c r="GEC90" s="0"/>
      <c r="GED90" s="0"/>
      <c r="GEE90" s="0"/>
      <c r="GEF90" s="0"/>
      <c r="GEG90" s="0"/>
      <c r="GEH90" s="0"/>
      <c r="GEI90" s="0"/>
      <c r="GEJ90" s="0"/>
      <c r="GEK90" s="0"/>
      <c r="GEL90" s="0"/>
      <c r="GEM90" s="0"/>
      <c r="GEN90" s="0"/>
      <c r="GEO90" s="0"/>
      <c r="GEP90" s="0"/>
      <c r="GEQ90" s="0"/>
      <c r="GER90" s="0"/>
      <c r="GES90" s="0"/>
      <c r="GET90" s="0"/>
      <c r="GEU90" s="0"/>
      <c r="GEV90" s="0"/>
      <c r="GEW90" s="0"/>
      <c r="GEX90" s="0"/>
      <c r="GEY90" s="0"/>
      <c r="GEZ90" s="0"/>
      <c r="GFA90" s="0"/>
      <c r="GFB90" s="0"/>
      <c r="GFC90" s="0"/>
      <c r="GFD90" s="0"/>
      <c r="GFE90" s="0"/>
      <c r="GFF90" s="0"/>
      <c r="GFG90" s="0"/>
      <c r="GFH90" s="0"/>
      <c r="GFI90" s="0"/>
      <c r="GFJ90" s="0"/>
      <c r="GFK90" s="0"/>
      <c r="GFL90" s="0"/>
      <c r="GFM90" s="0"/>
      <c r="GFN90" s="0"/>
      <c r="GFO90" s="0"/>
      <c r="GFP90" s="0"/>
      <c r="GFQ90" s="0"/>
      <c r="GFR90" s="0"/>
      <c r="GFS90" s="0"/>
      <c r="GFT90" s="0"/>
      <c r="GFU90" s="0"/>
      <c r="GFV90" s="0"/>
      <c r="GFW90" s="0"/>
      <c r="GFX90" s="0"/>
      <c r="GFY90" s="0"/>
      <c r="GFZ90" s="0"/>
      <c r="GGA90" s="0"/>
      <c r="GGB90" s="0"/>
      <c r="GGC90" s="0"/>
      <c r="GGD90" s="0"/>
      <c r="GGE90" s="0"/>
      <c r="GGF90" s="0"/>
      <c r="GGG90" s="0"/>
      <c r="GGH90" s="0"/>
      <c r="GGI90" s="0"/>
      <c r="GGJ90" s="0"/>
      <c r="GGK90" s="0"/>
      <c r="GGL90" s="0"/>
      <c r="GGM90" s="0"/>
      <c r="GGN90" s="0"/>
      <c r="GGO90" s="0"/>
      <c r="GGP90" s="0"/>
      <c r="GGQ90" s="0"/>
      <c r="GGR90" s="0"/>
      <c r="GGS90" s="0"/>
      <c r="GGT90" s="0"/>
      <c r="GGU90" s="0"/>
      <c r="GGV90" s="0"/>
      <c r="GGW90" s="0"/>
      <c r="GGX90" s="0"/>
      <c r="GGY90" s="0"/>
      <c r="GGZ90" s="0"/>
      <c r="GHA90" s="0"/>
      <c r="GHB90" s="0"/>
      <c r="GHC90" s="0"/>
      <c r="GHD90" s="0"/>
      <c r="GHE90" s="0"/>
      <c r="GHF90" s="0"/>
      <c r="GHG90" s="0"/>
      <c r="GHH90" s="0"/>
      <c r="GHI90" s="0"/>
      <c r="GHJ90" s="0"/>
      <c r="GHK90" s="0"/>
      <c r="GHL90" s="0"/>
      <c r="GHM90" s="0"/>
      <c r="GHN90" s="0"/>
      <c r="GHO90" s="0"/>
      <c r="GHP90" s="0"/>
      <c r="GHQ90" s="0"/>
      <c r="GHR90" s="0"/>
      <c r="GHS90" s="0"/>
      <c r="GHT90" s="0"/>
      <c r="GHU90" s="0"/>
      <c r="GHV90" s="0"/>
      <c r="GHW90" s="0"/>
      <c r="GHX90" s="0"/>
      <c r="GHY90" s="0"/>
      <c r="GHZ90" s="0"/>
      <c r="GIA90" s="0"/>
      <c r="GIB90" s="0"/>
      <c r="GIC90" s="0"/>
      <c r="GID90" s="0"/>
      <c r="GIE90" s="0"/>
      <c r="GIF90" s="0"/>
      <c r="GIG90" s="0"/>
      <c r="GIH90" s="0"/>
      <c r="GII90" s="0"/>
      <c r="GIJ90" s="0"/>
      <c r="GIK90" s="0"/>
      <c r="GIL90" s="0"/>
      <c r="GIM90" s="0"/>
      <c r="GIN90" s="0"/>
      <c r="GIO90" s="0"/>
      <c r="GIP90" s="0"/>
      <c r="GIQ90" s="0"/>
      <c r="GIR90" s="0"/>
      <c r="GIS90" s="0"/>
      <c r="GIT90" s="0"/>
      <c r="GIU90" s="0"/>
      <c r="GIV90" s="0"/>
      <c r="GIW90" s="0"/>
      <c r="GIX90" s="0"/>
      <c r="GIY90" s="0"/>
      <c r="GIZ90" s="0"/>
      <c r="GJA90" s="0"/>
      <c r="GJB90" s="0"/>
      <c r="GJC90" s="0"/>
      <c r="GJD90" s="0"/>
      <c r="GJE90" s="0"/>
      <c r="GJF90" s="0"/>
      <c r="GJG90" s="0"/>
      <c r="GJH90" s="0"/>
      <c r="GJI90" s="0"/>
      <c r="GJJ90" s="0"/>
      <c r="GJK90" s="0"/>
      <c r="GJL90" s="0"/>
      <c r="GJM90" s="0"/>
      <c r="GJN90" s="0"/>
      <c r="GJO90" s="0"/>
      <c r="GJP90" s="0"/>
      <c r="GJQ90" s="0"/>
      <c r="GJR90" s="0"/>
      <c r="GJS90" s="0"/>
      <c r="GJT90" s="0"/>
      <c r="GJU90" s="0"/>
      <c r="GJV90" s="0"/>
      <c r="GJW90" s="0"/>
      <c r="GJX90" s="0"/>
      <c r="GJY90" s="0"/>
      <c r="GJZ90" s="0"/>
      <c r="GKA90" s="0"/>
      <c r="GKB90" s="0"/>
      <c r="GKC90" s="0"/>
      <c r="GKD90" s="0"/>
      <c r="GKE90" s="0"/>
      <c r="GKF90" s="0"/>
      <c r="GKG90" s="0"/>
      <c r="GKH90" s="0"/>
      <c r="GKI90" s="0"/>
      <c r="GKJ90" s="0"/>
      <c r="GKK90" s="0"/>
      <c r="GKL90" s="0"/>
      <c r="GKM90" s="0"/>
      <c r="GKN90" s="0"/>
      <c r="GKO90" s="0"/>
      <c r="GKP90" s="0"/>
      <c r="GKQ90" s="0"/>
      <c r="GKR90" s="0"/>
      <c r="GKS90" s="0"/>
      <c r="GKT90" s="0"/>
      <c r="GKU90" s="0"/>
      <c r="GKV90" s="0"/>
      <c r="GKW90" s="0"/>
      <c r="GKX90" s="0"/>
      <c r="GKY90" s="0"/>
      <c r="GKZ90" s="0"/>
      <c r="GLA90" s="0"/>
      <c r="GLB90" s="0"/>
      <c r="GLC90" s="0"/>
      <c r="GLD90" s="0"/>
      <c r="GLE90" s="0"/>
      <c r="GLF90" s="0"/>
      <c r="GLG90" s="0"/>
      <c r="GLH90" s="0"/>
      <c r="GLI90" s="0"/>
      <c r="GLJ90" s="0"/>
      <c r="GLK90" s="0"/>
      <c r="GLL90" s="0"/>
      <c r="GLM90" s="0"/>
      <c r="GLN90" s="0"/>
      <c r="GLO90" s="0"/>
      <c r="GLP90" s="0"/>
      <c r="GLQ90" s="0"/>
      <c r="GLR90" s="0"/>
      <c r="GLS90" s="0"/>
      <c r="GLT90" s="0"/>
      <c r="GLU90" s="0"/>
      <c r="GLV90" s="0"/>
      <c r="GLW90" s="0"/>
      <c r="GLX90" s="0"/>
      <c r="GLY90" s="0"/>
      <c r="GLZ90" s="0"/>
      <c r="GMA90" s="0"/>
      <c r="GMB90" s="0"/>
      <c r="GMC90" s="0"/>
      <c r="GMD90" s="0"/>
      <c r="GME90" s="0"/>
      <c r="GMF90" s="0"/>
      <c r="GMG90" s="0"/>
      <c r="GMH90" s="0"/>
      <c r="GMI90" s="0"/>
      <c r="GMJ90" s="0"/>
      <c r="GMK90" s="0"/>
      <c r="GML90" s="0"/>
      <c r="GMM90" s="0"/>
      <c r="GMN90" s="0"/>
      <c r="GMO90" s="0"/>
      <c r="GMP90" s="0"/>
      <c r="GMQ90" s="0"/>
      <c r="GMR90" s="0"/>
      <c r="GMS90" s="0"/>
      <c r="GMT90" s="0"/>
      <c r="GMU90" s="0"/>
      <c r="GMV90" s="0"/>
      <c r="GMW90" s="0"/>
      <c r="GMX90" s="0"/>
      <c r="GMY90" s="0"/>
      <c r="GMZ90" s="0"/>
      <c r="GNA90" s="0"/>
      <c r="GNB90" s="0"/>
      <c r="GNC90" s="0"/>
      <c r="GND90" s="0"/>
      <c r="GNE90" s="0"/>
      <c r="GNF90" s="0"/>
      <c r="GNG90" s="0"/>
      <c r="GNH90" s="0"/>
      <c r="GNI90" s="0"/>
      <c r="GNJ90" s="0"/>
      <c r="GNK90" s="0"/>
      <c r="GNL90" s="0"/>
      <c r="GNM90" s="0"/>
      <c r="GNN90" s="0"/>
      <c r="GNO90" s="0"/>
      <c r="GNP90" s="0"/>
      <c r="GNQ90" s="0"/>
      <c r="GNR90" s="0"/>
      <c r="GNS90" s="0"/>
      <c r="GNT90" s="0"/>
      <c r="GNU90" s="0"/>
      <c r="GNV90" s="0"/>
      <c r="GNW90" s="0"/>
      <c r="GNX90" s="0"/>
      <c r="GNY90" s="0"/>
      <c r="GNZ90" s="0"/>
      <c r="GOA90" s="0"/>
      <c r="GOB90" s="0"/>
      <c r="GOC90" s="0"/>
      <c r="GOD90" s="0"/>
      <c r="GOE90" s="0"/>
      <c r="GOF90" s="0"/>
      <c r="GOG90" s="0"/>
      <c r="GOH90" s="0"/>
      <c r="GOI90" s="0"/>
      <c r="GOJ90" s="0"/>
      <c r="GOK90" s="0"/>
      <c r="GOL90" s="0"/>
      <c r="GOM90" s="0"/>
      <c r="GON90" s="0"/>
      <c r="GOO90" s="0"/>
      <c r="GOP90" s="0"/>
      <c r="GOQ90" s="0"/>
      <c r="GOR90" s="0"/>
      <c r="GOS90" s="0"/>
      <c r="GOT90" s="0"/>
      <c r="GOU90" s="0"/>
      <c r="GOV90" s="0"/>
      <c r="GOW90" s="0"/>
      <c r="GOX90" s="0"/>
      <c r="GOY90" s="0"/>
      <c r="GOZ90" s="0"/>
      <c r="GPA90" s="0"/>
      <c r="GPB90" s="0"/>
      <c r="GPC90" s="0"/>
      <c r="GPD90" s="0"/>
      <c r="GPE90" s="0"/>
      <c r="GPF90" s="0"/>
      <c r="GPG90" s="0"/>
      <c r="GPH90" s="0"/>
      <c r="GPI90" s="0"/>
      <c r="GPJ90" s="0"/>
      <c r="GPK90" s="0"/>
      <c r="GPL90" s="0"/>
      <c r="GPM90" s="0"/>
      <c r="GPN90" s="0"/>
      <c r="GPO90" s="0"/>
      <c r="GPP90" s="0"/>
      <c r="GPQ90" s="0"/>
      <c r="GPR90" s="0"/>
      <c r="GPS90" s="0"/>
      <c r="GPT90" s="0"/>
      <c r="GPU90" s="0"/>
      <c r="GPV90" s="0"/>
      <c r="GPW90" s="0"/>
      <c r="GPX90" s="0"/>
      <c r="GPY90" s="0"/>
      <c r="GPZ90" s="0"/>
      <c r="GQA90" s="0"/>
      <c r="GQB90" s="0"/>
      <c r="GQC90" s="0"/>
      <c r="GQD90" s="0"/>
      <c r="GQE90" s="0"/>
      <c r="GQF90" s="0"/>
      <c r="GQG90" s="0"/>
      <c r="GQH90" s="0"/>
      <c r="GQI90" s="0"/>
      <c r="GQJ90" s="0"/>
      <c r="GQK90" s="0"/>
      <c r="GQL90" s="0"/>
      <c r="GQM90" s="0"/>
      <c r="GQN90" s="0"/>
      <c r="GQO90" s="0"/>
      <c r="GQP90" s="0"/>
      <c r="GQQ90" s="0"/>
      <c r="GQR90" s="0"/>
      <c r="GQS90" s="0"/>
      <c r="GQT90" s="0"/>
      <c r="GQU90" s="0"/>
      <c r="GQV90" s="0"/>
      <c r="GQW90" s="0"/>
      <c r="GQX90" s="0"/>
      <c r="GQY90" s="0"/>
      <c r="GQZ90" s="0"/>
      <c r="GRA90" s="0"/>
      <c r="GRB90" s="0"/>
      <c r="GRC90" s="0"/>
      <c r="GRD90" s="0"/>
      <c r="GRE90" s="0"/>
      <c r="GRF90" s="0"/>
      <c r="GRG90" s="0"/>
      <c r="GRH90" s="0"/>
      <c r="GRI90" s="0"/>
      <c r="GRJ90" s="0"/>
      <c r="GRK90" s="0"/>
      <c r="GRL90" s="0"/>
      <c r="GRM90" s="0"/>
      <c r="GRN90" s="0"/>
      <c r="GRO90" s="0"/>
      <c r="GRP90" s="0"/>
      <c r="GRQ90" s="0"/>
      <c r="GRR90" s="0"/>
      <c r="GRS90" s="0"/>
      <c r="GRT90" s="0"/>
      <c r="GRU90" s="0"/>
      <c r="GRV90" s="0"/>
      <c r="GRW90" s="0"/>
      <c r="GRX90" s="0"/>
      <c r="GRY90" s="0"/>
      <c r="GRZ90" s="0"/>
      <c r="GSA90" s="0"/>
      <c r="GSB90" s="0"/>
      <c r="GSC90" s="0"/>
      <c r="GSD90" s="0"/>
      <c r="GSE90" s="0"/>
      <c r="GSF90" s="0"/>
      <c r="GSG90" s="0"/>
      <c r="GSH90" s="0"/>
      <c r="GSI90" s="0"/>
      <c r="GSJ90" s="0"/>
      <c r="GSK90" s="0"/>
      <c r="GSL90" s="0"/>
      <c r="GSM90" s="0"/>
      <c r="GSN90" s="0"/>
      <c r="GSO90" s="0"/>
      <c r="GSP90" s="0"/>
      <c r="GSQ90" s="0"/>
      <c r="GSR90" s="0"/>
      <c r="GSS90" s="0"/>
      <c r="GST90" s="0"/>
      <c r="GSU90" s="0"/>
      <c r="GSV90" s="0"/>
      <c r="GSW90" s="0"/>
      <c r="GSX90" s="0"/>
      <c r="GSY90" s="0"/>
      <c r="GSZ90" s="0"/>
      <c r="GTA90" s="0"/>
      <c r="GTB90" s="0"/>
      <c r="GTC90" s="0"/>
      <c r="GTD90" s="0"/>
      <c r="GTE90" s="0"/>
      <c r="GTF90" s="0"/>
      <c r="GTG90" s="0"/>
      <c r="GTH90" s="0"/>
      <c r="GTI90" s="0"/>
      <c r="GTJ90" s="0"/>
      <c r="GTK90" s="0"/>
      <c r="GTL90" s="0"/>
      <c r="GTM90" s="0"/>
      <c r="GTN90" s="0"/>
      <c r="GTO90" s="0"/>
      <c r="GTP90" s="0"/>
      <c r="GTQ90" s="0"/>
      <c r="GTR90" s="0"/>
      <c r="GTS90" s="0"/>
      <c r="GTT90" s="0"/>
      <c r="GTU90" s="0"/>
      <c r="GTV90" s="0"/>
      <c r="GTW90" s="0"/>
      <c r="GTX90" s="0"/>
      <c r="GTY90" s="0"/>
      <c r="GTZ90" s="0"/>
      <c r="GUA90" s="0"/>
      <c r="GUB90" s="0"/>
      <c r="GUC90" s="0"/>
      <c r="GUD90" s="0"/>
      <c r="GUE90" s="0"/>
      <c r="GUF90" s="0"/>
      <c r="GUG90" s="0"/>
      <c r="GUH90" s="0"/>
      <c r="GUI90" s="0"/>
      <c r="GUJ90" s="0"/>
      <c r="GUK90" s="0"/>
      <c r="GUL90" s="0"/>
      <c r="GUM90" s="0"/>
      <c r="GUN90" s="0"/>
      <c r="GUO90" s="0"/>
      <c r="GUP90" s="0"/>
      <c r="GUQ90" s="0"/>
      <c r="GUR90" s="0"/>
      <c r="GUS90" s="0"/>
      <c r="GUT90" s="0"/>
      <c r="GUU90" s="0"/>
      <c r="GUV90" s="0"/>
      <c r="GUW90" s="0"/>
      <c r="GUX90" s="0"/>
      <c r="GUY90" s="0"/>
      <c r="GUZ90" s="0"/>
      <c r="GVA90" s="0"/>
      <c r="GVB90" s="0"/>
      <c r="GVC90" s="0"/>
      <c r="GVD90" s="0"/>
      <c r="GVE90" s="0"/>
      <c r="GVF90" s="0"/>
      <c r="GVG90" s="0"/>
      <c r="GVH90" s="0"/>
      <c r="GVI90" s="0"/>
      <c r="GVJ90" s="0"/>
      <c r="GVK90" s="0"/>
      <c r="GVL90" s="0"/>
      <c r="GVM90" s="0"/>
      <c r="GVN90" s="0"/>
      <c r="GVO90" s="0"/>
      <c r="GVP90" s="0"/>
      <c r="GVQ90" s="0"/>
      <c r="GVR90" s="0"/>
      <c r="GVS90" s="0"/>
      <c r="GVT90" s="0"/>
      <c r="GVU90" s="0"/>
      <c r="GVV90" s="0"/>
      <c r="GVW90" s="0"/>
      <c r="GVX90" s="0"/>
      <c r="GVY90" s="0"/>
      <c r="GVZ90" s="0"/>
      <c r="GWA90" s="0"/>
      <c r="GWB90" s="0"/>
      <c r="GWC90" s="0"/>
      <c r="GWD90" s="0"/>
      <c r="GWE90" s="0"/>
      <c r="GWF90" s="0"/>
      <c r="GWG90" s="0"/>
      <c r="GWH90" s="0"/>
      <c r="GWI90" s="0"/>
      <c r="GWJ90" s="0"/>
      <c r="GWK90" s="0"/>
      <c r="GWL90" s="0"/>
      <c r="GWM90" s="0"/>
      <c r="GWN90" s="0"/>
      <c r="GWO90" s="0"/>
      <c r="GWP90" s="0"/>
      <c r="GWQ90" s="0"/>
      <c r="GWR90" s="0"/>
      <c r="GWS90" s="0"/>
      <c r="GWT90" s="0"/>
      <c r="GWU90" s="0"/>
      <c r="GWV90" s="0"/>
      <c r="GWW90" s="0"/>
      <c r="GWX90" s="0"/>
      <c r="GWY90" s="0"/>
      <c r="GWZ90" s="0"/>
      <c r="GXA90" s="0"/>
      <c r="GXB90" s="0"/>
      <c r="GXC90" s="0"/>
      <c r="GXD90" s="0"/>
      <c r="GXE90" s="0"/>
      <c r="GXF90" s="0"/>
      <c r="GXG90" s="0"/>
      <c r="GXH90" s="0"/>
      <c r="GXI90" s="0"/>
      <c r="GXJ90" s="0"/>
      <c r="GXK90" s="0"/>
      <c r="GXL90" s="0"/>
      <c r="GXM90" s="0"/>
      <c r="GXN90" s="0"/>
      <c r="GXO90" s="0"/>
      <c r="GXP90" s="0"/>
      <c r="GXQ90" s="0"/>
      <c r="GXR90" s="0"/>
      <c r="GXS90" s="0"/>
      <c r="GXT90" s="0"/>
      <c r="GXU90" s="0"/>
      <c r="GXV90" s="0"/>
      <c r="GXW90" s="0"/>
      <c r="GXX90" s="0"/>
      <c r="GXY90" s="0"/>
      <c r="GXZ90" s="0"/>
      <c r="GYA90" s="0"/>
      <c r="GYB90" s="0"/>
      <c r="GYC90" s="0"/>
      <c r="GYD90" s="0"/>
      <c r="GYE90" s="0"/>
      <c r="GYF90" s="0"/>
      <c r="GYG90" s="0"/>
      <c r="GYH90" s="0"/>
      <c r="GYI90" s="0"/>
      <c r="GYJ90" s="0"/>
      <c r="GYK90" s="0"/>
      <c r="GYL90" s="0"/>
      <c r="GYM90" s="0"/>
      <c r="GYN90" s="0"/>
      <c r="GYO90" s="0"/>
      <c r="GYP90" s="0"/>
      <c r="GYQ90" s="0"/>
      <c r="GYR90" s="0"/>
      <c r="GYS90" s="0"/>
      <c r="GYT90" s="0"/>
      <c r="GYU90" s="0"/>
      <c r="GYV90" s="0"/>
      <c r="GYW90" s="0"/>
      <c r="GYX90" s="0"/>
      <c r="GYY90" s="0"/>
      <c r="GYZ90" s="0"/>
      <c r="GZA90" s="0"/>
      <c r="GZB90" s="0"/>
      <c r="GZC90" s="0"/>
      <c r="GZD90" s="0"/>
      <c r="GZE90" s="0"/>
      <c r="GZF90" s="0"/>
      <c r="GZG90" s="0"/>
      <c r="GZH90" s="0"/>
      <c r="GZI90" s="0"/>
      <c r="GZJ90" s="0"/>
      <c r="GZK90" s="0"/>
      <c r="GZL90" s="0"/>
      <c r="GZM90" s="0"/>
      <c r="GZN90" s="0"/>
      <c r="GZO90" s="0"/>
      <c r="GZP90" s="0"/>
      <c r="GZQ90" s="0"/>
      <c r="GZR90" s="0"/>
      <c r="GZS90" s="0"/>
      <c r="GZT90" s="0"/>
      <c r="GZU90" s="0"/>
      <c r="GZV90" s="0"/>
      <c r="GZW90" s="0"/>
      <c r="GZX90" s="0"/>
      <c r="GZY90" s="0"/>
      <c r="GZZ90" s="0"/>
      <c r="HAA90" s="0"/>
      <c r="HAB90" s="0"/>
      <c r="HAC90" s="0"/>
      <c r="HAD90" s="0"/>
      <c r="HAE90" s="0"/>
      <c r="HAF90" s="0"/>
      <c r="HAG90" s="0"/>
      <c r="HAH90" s="0"/>
      <c r="HAI90" s="0"/>
      <c r="HAJ90" s="0"/>
      <c r="HAK90" s="0"/>
      <c r="HAL90" s="0"/>
      <c r="HAM90" s="0"/>
      <c r="HAN90" s="0"/>
      <c r="HAO90" s="0"/>
      <c r="HAP90" s="0"/>
      <c r="HAQ90" s="0"/>
      <c r="HAR90" s="0"/>
      <c r="HAS90" s="0"/>
      <c r="HAT90" s="0"/>
      <c r="HAU90" s="0"/>
      <c r="HAV90" s="0"/>
      <c r="HAW90" s="0"/>
      <c r="HAX90" s="0"/>
      <c r="HAY90" s="0"/>
      <c r="HAZ90" s="0"/>
      <c r="HBA90" s="0"/>
      <c r="HBB90" s="0"/>
      <c r="HBC90" s="0"/>
      <c r="HBD90" s="0"/>
      <c r="HBE90" s="0"/>
      <c r="HBF90" s="0"/>
      <c r="HBG90" s="0"/>
      <c r="HBH90" s="0"/>
      <c r="HBI90" s="0"/>
      <c r="HBJ90" s="0"/>
      <c r="HBK90" s="0"/>
      <c r="HBL90" s="0"/>
      <c r="HBM90" s="0"/>
      <c r="HBN90" s="0"/>
      <c r="HBO90" s="0"/>
      <c r="HBP90" s="0"/>
      <c r="HBQ90" s="0"/>
      <c r="HBR90" s="0"/>
      <c r="HBS90" s="0"/>
      <c r="HBT90" s="0"/>
      <c r="HBU90" s="0"/>
      <c r="HBV90" s="0"/>
      <c r="HBW90" s="0"/>
      <c r="HBX90" s="0"/>
      <c r="HBY90" s="0"/>
      <c r="HBZ90" s="0"/>
      <c r="HCA90" s="0"/>
      <c r="HCB90" s="0"/>
      <c r="HCC90" s="0"/>
      <c r="HCD90" s="0"/>
      <c r="HCE90" s="0"/>
      <c r="HCF90" s="0"/>
      <c r="HCG90" s="0"/>
      <c r="HCH90" s="0"/>
      <c r="HCI90" s="0"/>
      <c r="HCJ90" s="0"/>
      <c r="HCK90" s="0"/>
      <c r="HCL90" s="0"/>
      <c r="HCM90" s="0"/>
      <c r="HCN90" s="0"/>
      <c r="HCO90" s="0"/>
      <c r="HCP90" s="0"/>
      <c r="HCQ90" s="0"/>
      <c r="HCR90" s="0"/>
      <c r="HCS90" s="0"/>
      <c r="HCT90" s="0"/>
      <c r="HCU90" s="0"/>
      <c r="HCV90" s="0"/>
      <c r="HCW90" s="0"/>
      <c r="HCX90" s="0"/>
      <c r="HCY90" s="0"/>
      <c r="HCZ90" s="0"/>
      <c r="HDA90" s="0"/>
      <c r="HDB90" s="0"/>
      <c r="HDC90" s="0"/>
      <c r="HDD90" s="0"/>
      <c r="HDE90" s="0"/>
      <c r="HDF90" s="0"/>
      <c r="HDG90" s="0"/>
      <c r="HDH90" s="0"/>
      <c r="HDI90" s="0"/>
      <c r="HDJ90" s="0"/>
      <c r="HDK90" s="0"/>
      <c r="HDL90" s="0"/>
      <c r="HDM90" s="0"/>
      <c r="HDN90" s="0"/>
      <c r="HDO90" s="0"/>
      <c r="HDP90" s="0"/>
      <c r="HDQ90" s="0"/>
      <c r="HDR90" s="0"/>
      <c r="HDS90" s="0"/>
      <c r="HDT90" s="0"/>
      <c r="HDU90" s="0"/>
      <c r="HDV90" s="0"/>
      <c r="HDW90" s="0"/>
      <c r="HDX90" s="0"/>
      <c r="HDY90" s="0"/>
      <c r="HDZ90" s="0"/>
      <c r="HEA90" s="0"/>
      <c r="HEB90" s="0"/>
      <c r="HEC90" s="0"/>
      <c r="HED90" s="0"/>
      <c r="HEE90" s="0"/>
      <c r="HEF90" s="0"/>
      <c r="HEG90" s="0"/>
      <c r="HEH90" s="0"/>
      <c r="HEI90" s="0"/>
      <c r="HEJ90" s="0"/>
      <c r="HEK90" s="0"/>
      <c r="HEL90" s="0"/>
      <c r="HEM90" s="0"/>
      <c r="HEN90" s="0"/>
      <c r="HEO90" s="0"/>
      <c r="HEP90" s="0"/>
      <c r="HEQ90" s="0"/>
      <c r="HER90" s="0"/>
      <c r="HES90" s="0"/>
      <c r="HET90" s="0"/>
      <c r="HEU90" s="0"/>
      <c r="HEV90" s="0"/>
      <c r="HEW90" s="0"/>
      <c r="HEX90" s="0"/>
      <c r="HEY90" s="0"/>
      <c r="HEZ90" s="0"/>
      <c r="HFA90" s="0"/>
      <c r="HFB90" s="0"/>
      <c r="HFC90" s="0"/>
      <c r="HFD90" s="0"/>
      <c r="HFE90" s="0"/>
      <c r="HFF90" s="0"/>
      <c r="HFG90" s="0"/>
      <c r="HFH90" s="0"/>
      <c r="HFI90" s="0"/>
      <c r="HFJ90" s="0"/>
      <c r="HFK90" s="0"/>
      <c r="HFL90" s="0"/>
      <c r="HFM90" s="0"/>
      <c r="HFN90" s="0"/>
      <c r="HFO90" s="0"/>
      <c r="HFP90" s="0"/>
      <c r="HFQ90" s="0"/>
      <c r="HFR90" s="0"/>
      <c r="HFS90" s="0"/>
      <c r="HFT90" s="0"/>
      <c r="HFU90" s="0"/>
      <c r="HFV90" s="0"/>
      <c r="HFW90" s="0"/>
      <c r="HFX90" s="0"/>
      <c r="HFY90" s="0"/>
      <c r="HFZ90" s="0"/>
      <c r="HGA90" s="0"/>
      <c r="HGB90" s="0"/>
      <c r="HGC90" s="0"/>
      <c r="HGD90" s="0"/>
      <c r="HGE90" s="0"/>
      <c r="HGF90" s="0"/>
      <c r="HGG90" s="0"/>
      <c r="HGH90" s="0"/>
      <c r="HGI90" s="0"/>
      <c r="HGJ90" s="0"/>
      <c r="HGK90" s="0"/>
      <c r="HGL90" s="0"/>
      <c r="HGM90" s="0"/>
      <c r="HGN90" s="0"/>
      <c r="HGO90" s="0"/>
      <c r="HGP90" s="0"/>
      <c r="HGQ90" s="0"/>
      <c r="HGR90" s="0"/>
      <c r="HGS90" s="0"/>
      <c r="HGT90" s="0"/>
      <c r="HGU90" s="0"/>
      <c r="HGV90" s="0"/>
      <c r="HGW90" s="0"/>
      <c r="HGX90" s="0"/>
      <c r="HGY90" s="0"/>
      <c r="HGZ90" s="0"/>
      <c r="HHA90" s="0"/>
      <c r="HHB90" s="0"/>
      <c r="HHC90" s="0"/>
      <c r="HHD90" s="0"/>
      <c r="HHE90" s="0"/>
      <c r="HHF90" s="0"/>
      <c r="HHG90" s="0"/>
      <c r="HHH90" s="0"/>
      <c r="HHI90" s="0"/>
      <c r="HHJ90" s="0"/>
      <c r="HHK90" s="0"/>
      <c r="HHL90" s="0"/>
      <c r="HHM90" s="0"/>
      <c r="HHN90" s="0"/>
      <c r="HHO90" s="0"/>
      <c r="HHP90" s="0"/>
      <c r="HHQ90" s="0"/>
      <c r="HHR90" s="0"/>
      <c r="HHS90" s="0"/>
      <c r="HHT90" s="0"/>
      <c r="HHU90" s="0"/>
      <c r="HHV90" s="0"/>
      <c r="HHW90" s="0"/>
      <c r="HHX90" s="0"/>
      <c r="HHY90" s="0"/>
      <c r="HHZ90" s="0"/>
      <c r="HIA90" s="0"/>
      <c r="HIB90" s="0"/>
      <c r="HIC90" s="0"/>
      <c r="HID90" s="0"/>
      <c r="HIE90" s="0"/>
      <c r="HIF90" s="0"/>
      <c r="HIG90" s="0"/>
      <c r="HIH90" s="0"/>
      <c r="HII90" s="0"/>
      <c r="HIJ90" s="0"/>
      <c r="HIK90" s="0"/>
      <c r="HIL90" s="0"/>
      <c r="HIM90" s="0"/>
      <c r="HIN90" s="0"/>
      <c r="HIO90" s="0"/>
      <c r="HIP90" s="0"/>
      <c r="HIQ90" s="0"/>
      <c r="HIR90" s="0"/>
      <c r="HIS90" s="0"/>
      <c r="HIT90" s="0"/>
      <c r="HIU90" s="0"/>
      <c r="HIV90" s="0"/>
      <c r="HIW90" s="0"/>
      <c r="HIX90" s="0"/>
      <c r="HIY90" s="0"/>
      <c r="HIZ90" s="0"/>
      <c r="HJA90" s="0"/>
      <c r="HJB90" s="0"/>
      <c r="HJC90" s="0"/>
      <c r="HJD90" s="0"/>
      <c r="HJE90" s="0"/>
      <c r="HJF90" s="0"/>
      <c r="HJG90" s="0"/>
      <c r="HJH90" s="0"/>
      <c r="HJI90" s="0"/>
      <c r="HJJ90" s="0"/>
      <c r="HJK90" s="0"/>
      <c r="HJL90" s="0"/>
      <c r="HJM90" s="0"/>
      <c r="HJN90" s="0"/>
      <c r="HJO90" s="0"/>
      <c r="HJP90" s="0"/>
      <c r="HJQ90" s="0"/>
      <c r="HJR90" s="0"/>
      <c r="HJS90" s="0"/>
      <c r="HJT90" s="0"/>
      <c r="HJU90" s="0"/>
      <c r="HJV90" s="0"/>
      <c r="HJW90" s="0"/>
      <c r="HJX90" s="0"/>
      <c r="HJY90" s="0"/>
      <c r="HJZ90" s="0"/>
      <c r="HKA90" s="0"/>
      <c r="HKB90" s="0"/>
      <c r="HKC90" s="0"/>
      <c r="HKD90" s="0"/>
      <c r="HKE90" s="0"/>
      <c r="HKF90" s="0"/>
      <c r="HKG90" s="0"/>
      <c r="HKH90" s="0"/>
      <c r="HKI90" s="0"/>
      <c r="HKJ90" s="0"/>
      <c r="HKK90" s="0"/>
      <c r="HKL90" s="0"/>
      <c r="HKM90" s="0"/>
      <c r="HKN90" s="0"/>
      <c r="HKO90" s="0"/>
      <c r="HKP90" s="0"/>
      <c r="HKQ90" s="0"/>
      <c r="HKR90" s="0"/>
      <c r="HKS90" s="0"/>
      <c r="HKT90" s="0"/>
      <c r="HKU90" s="0"/>
      <c r="HKV90" s="0"/>
      <c r="HKW90" s="0"/>
      <c r="HKX90" s="0"/>
      <c r="HKY90" s="0"/>
      <c r="HKZ90" s="0"/>
      <c r="HLA90" s="0"/>
      <c r="HLB90" s="0"/>
      <c r="HLC90" s="0"/>
      <c r="HLD90" s="0"/>
      <c r="HLE90" s="0"/>
      <c r="HLF90" s="0"/>
      <c r="HLG90" s="0"/>
      <c r="HLH90" s="0"/>
      <c r="HLI90" s="0"/>
      <c r="HLJ90" s="0"/>
      <c r="HLK90" s="0"/>
      <c r="HLL90" s="0"/>
      <c r="HLM90" s="0"/>
      <c r="HLN90" s="0"/>
      <c r="HLO90" s="0"/>
      <c r="HLP90" s="0"/>
      <c r="HLQ90" s="0"/>
      <c r="HLR90" s="0"/>
      <c r="HLS90" s="0"/>
      <c r="HLT90" s="0"/>
      <c r="HLU90" s="0"/>
      <c r="HLV90" s="0"/>
      <c r="HLW90" s="0"/>
      <c r="HLX90" s="0"/>
      <c r="HLY90" s="0"/>
      <c r="HLZ90" s="0"/>
      <c r="HMA90" s="0"/>
      <c r="HMB90" s="0"/>
      <c r="HMC90" s="0"/>
      <c r="HMD90" s="0"/>
      <c r="HME90" s="0"/>
      <c r="HMF90" s="0"/>
      <c r="HMG90" s="0"/>
      <c r="HMH90" s="0"/>
      <c r="HMI90" s="0"/>
      <c r="HMJ90" s="0"/>
      <c r="HMK90" s="0"/>
      <c r="HML90" s="0"/>
      <c r="HMM90" s="0"/>
      <c r="HMN90" s="0"/>
      <c r="HMO90" s="0"/>
      <c r="HMP90" s="0"/>
      <c r="HMQ90" s="0"/>
      <c r="HMR90" s="0"/>
      <c r="HMS90" s="0"/>
      <c r="HMT90" s="0"/>
      <c r="HMU90" s="0"/>
      <c r="HMV90" s="0"/>
      <c r="HMW90" s="0"/>
      <c r="HMX90" s="0"/>
      <c r="HMY90" s="0"/>
      <c r="HMZ90" s="0"/>
      <c r="HNA90" s="0"/>
      <c r="HNB90" s="0"/>
      <c r="HNC90" s="0"/>
      <c r="HND90" s="0"/>
      <c r="HNE90" s="0"/>
      <c r="HNF90" s="0"/>
      <c r="HNG90" s="0"/>
      <c r="HNH90" s="0"/>
      <c r="HNI90" s="0"/>
      <c r="HNJ90" s="0"/>
      <c r="HNK90" s="0"/>
      <c r="HNL90" s="0"/>
      <c r="HNM90" s="0"/>
      <c r="HNN90" s="0"/>
      <c r="HNO90" s="0"/>
      <c r="HNP90" s="0"/>
      <c r="HNQ90" s="0"/>
      <c r="HNR90" s="0"/>
      <c r="HNS90" s="0"/>
      <c r="HNT90" s="0"/>
      <c r="HNU90" s="0"/>
      <c r="HNV90" s="0"/>
      <c r="HNW90" s="0"/>
      <c r="HNX90" s="0"/>
      <c r="HNY90" s="0"/>
      <c r="HNZ90" s="0"/>
      <c r="HOA90" s="0"/>
      <c r="HOB90" s="0"/>
      <c r="HOC90" s="0"/>
      <c r="HOD90" s="0"/>
      <c r="HOE90" s="0"/>
      <c r="HOF90" s="0"/>
      <c r="HOG90" s="0"/>
      <c r="HOH90" s="0"/>
      <c r="HOI90" s="0"/>
      <c r="HOJ90" s="0"/>
      <c r="HOK90" s="0"/>
      <c r="HOL90" s="0"/>
      <c r="HOM90" s="0"/>
      <c r="HON90" s="0"/>
      <c r="HOO90" s="0"/>
      <c r="HOP90" s="0"/>
      <c r="HOQ90" s="0"/>
      <c r="HOR90" s="0"/>
      <c r="HOS90" s="0"/>
      <c r="HOT90" s="0"/>
      <c r="HOU90" s="0"/>
      <c r="HOV90" s="0"/>
      <c r="HOW90" s="0"/>
      <c r="HOX90" s="0"/>
      <c r="HOY90" s="0"/>
      <c r="HOZ90" s="0"/>
      <c r="HPA90" s="0"/>
      <c r="HPB90" s="0"/>
      <c r="HPC90" s="0"/>
      <c r="HPD90" s="0"/>
      <c r="HPE90" s="0"/>
      <c r="HPF90" s="0"/>
      <c r="HPG90" s="0"/>
      <c r="HPH90" s="0"/>
      <c r="HPI90" s="0"/>
      <c r="HPJ90" s="0"/>
      <c r="HPK90" s="0"/>
      <c r="HPL90" s="0"/>
      <c r="HPM90" s="0"/>
      <c r="HPN90" s="0"/>
      <c r="HPO90" s="0"/>
      <c r="HPP90" s="0"/>
      <c r="HPQ90" s="0"/>
      <c r="HPR90" s="0"/>
      <c r="HPS90" s="0"/>
      <c r="HPT90" s="0"/>
      <c r="HPU90" s="0"/>
      <c r="HPV90" s="0"/>
      <c r="HPW90" s="0"/>
      <c r="HPX90" s="0"/>
      <c r="HPY90" s="0"/>
      <c r="HPZ90" s="0"/>
      <c r="HQA90" s="0"/>
      <c r="HQB90" s="0"/>
      <c r="HQC90" s="0"/>
      <c r="HQD90" s="0"/>
      <c r="HQE90" s="0"/>
      <c r="HQF90" s="0"/>
      <c r="HQG90" s="0"/>
      <c r="HQH90" s="0"/>
      <c r="HQI90" s="0"/>
      <c r="HQJ90" s="0"/>
      <c r="HQK90" s="0"/>
      <c r="HQL90" s="0"/>
      <c r="HQM90" s="0"/>
      <c r="HQN90" s="0"/>
      <c r="HQO90" s="0"/>
      <c r="HQP90" s="0"/>
      <c r="HQQ90" s="0"/>
      <c r="HQR90" s="0"/>
      <c r="HQS90" s="0"/>
      <c r="HQT90" s="0"/>
      <c r="HQU90" s="0"/>
      <c r="HQV90" s="0"/>
      <c r="HQW90" s="0"/>
      <c r="HQX90" s="0"/>
      <c r="HQY90" s="0"/>
      <c r="HQZ90" s="0"/>
      <c r="HRA90" s="0"/>
      <c r="HRB90" s="0"/>
      <c r="HRC90" s="0"/>
      <c r="HRD90" s="0"/>
      <c r="HRE90" s="0"/>
      <c r="HRF90" s="0"/>
      <c r="HRG90" s="0"/>
      <c r="HRH90" s="0"/>
      <c r="HRI90" s="0"/>
      <c r="HRJ90" s="0"/>
      <c r="HRK90" s="0"/>
      <c r="HRL90" s="0"/>
      <c r="HRM90" s="0"/>
      <c r="HRN90" s="0"/>
      <c r="HRO90" s="0"/>
      <c r="HRP90" s="0"/>
      <c r="HRQ90" s="0"/>
      <c r="HRR90" s="0"/>
      <c r="HRS90" s="0"/>
      <c r="HRT90" s="0"/>
      <c r="HRU90" s="0"/>
      <c r="HRV90" s="0"/>
      <c r="HRW90" s="0"/>
      <c r="HRX90" s="0"/>
      <c r="HRY90" s="0"/>
      <c r="HRZ90" s="0"/>
      <c r="HSA90" s="0"/>
      <c r="HSB90" s="0"/>
      <c r="HSC90" s="0"/>
      <c r="HSD90" s="0"/>
      <c r="HSE90" s="0"/>
      <c r="HSF90" s="0"/>
      <c r="HSG90" s="0"/>
      <c r="HSH90" s="0"/>
      <c r="HSI90" s="0"/>
      <c r="HSJ90" s="0"/>
      <c r="HSK90" s="0"/>
      <c r="HSL90" s="0"/>
      <c r="HSM90" s="0"/>
      <c r="HSN90" s="0"/>
      <c r="HSO90" s="0"/>
      <c r="HSP90" s="0"/>
      <c r="HSQ90" s="0"/>
      <c r="HSR90" s="0"/>
      <c r="HSS90" s="0"/>
      <c r="HST90" s="0"/>
      <c r="HSU90" s="0"/>
      <c r="HSV90" s="0"/>
      <c r="HSW90" s="0"/>
      <c r="HSX90" s="0"/>
      <c r="HSY90" s="0"/>
      <c r="HSZ90" s="0"/>
      <c r="HTA90" s="0"/>
      <c r="HTB90" s="0"/>
      <c r="HTC90" s="0"/>
      <c r="HTD90" s="0"/>
      <c r="HTE90" s="0"/>
      <c r="HTF90" s="0"/>
      <c r="HTG90" s="0"/>
      <c r="HTH90" s="0"/>
      <c r="HTI90" s="0"/>
      <c r="HTJ90" s="0"/>
      <c r="HTK90" s="0"/>
      <c r="HTL90" s="0"/>
      <c r="HTM90" s="0"/>
      <c r="HTN90" s="0"/>
      <c r="HTO90" s="0"/>
      <c r="HTP90" s="0"/>
      <c r="HTQ90" s="0"/>
      <c r="HTR90" s="0"/>
      <c r="HTS90" s="0"/>
      <c r="HTT90" s="0"/>
      <c r="HTU90" s="0"/>
      <c r="HTV90" s="0"/>
      <c r="HTW90" s="0"/>
      <c r="HTX90" s="0"/>
      <c r="HTY90" s="0"/>
      <c r="HTZ90" s="0"/>
      <c r="HUA90" s="0"/>
      <c r="HUB90" s="0"/>
      <c r="HUC90" s="0"/>
      <c r="HUD90" s="0"/>
      <c r="HUE90" s="0"/>
      <c r="HUF90" s="0"/>
      <c r="HUG90" s="0"/>
      <c r="HUH90" s="0"/>
      <c r="HUI90" s="0"/>
      <c r="HUJ90" s="0"/>
      <c r="HUK90" s="0"/>
      <c r="HUL90" s="0"/>
      <c r="HUM90" s="0"/>
      <c r="HUN90" s="0"/>
      <c r="HUO90" s="0"/>
      <c r="HUP90" s="0"/>
      <c r="HUQ90" s="0"/>
      <c r="HUR90" s="0"/>
      <c r="HUS90" s="0"/>
      <c r="HUT90" s="0"/>
      <c r="HUU90" s="0"/>
      <c r="HUV90" s="0"/>
      <c r="HUW90" s="0"/>
      <c r="HUX90" s="0"/>
      <c r="HUY90" s="0"/>
      <c r="HUZ90" s="0"/>
      <c r="HVA90" s="0"/>
      <c r="HVB90" s="0"/>
      <c r="HVC90" s="0"/>
      <c r="HVD90" s="0"/>
      <c r="HVE90" s="0"/>
      <c r="HVF90" s="0"/>
      <c r="HVG90" s="0"/>
      <c r="HVH90" s="0"/>
      <c r="HVI90" s="0"/>
      <c r="HVJ90" s="0"/>
      <c r="HVK90" s="0"/>
      <c r="HVL90" s="0"/>
      <c r="HVM90" s="0"/>
      <c r="HVN90" s="0"/>
      <c r="HVO90" s="0"/>
      <c r="HVP90" s="0"/>
      <c r="HVQ90" s="0"/>
      <c r="HVR90" s="0"/>
      <c r="HVS90" s="0"/>
      <c r="HVT90" s="0"/>
      <c r="HVU90" s="0"/>
      <c r="HVV90" s="0"/>
      <c r="HVW90" s="0"/>
      <c r="HVX90" s="0"/>
      <c r="HVY90" s="0"/>
      <c r="HVZ90" s="0"/>
      <c r="HWA90" s="0"/>
      <c r="HWB90" s="0"/>
      <c r="HWC90" s="0"/>
      <c r="HWD90" s="0"/>
      <c r="HWE90" s="0"/>
      <c r="HWF90" s="0"/>
      <c r="HWG90" s="0"/>
      <c r="HWH90" s="0"/>
      <c r="HWI90" s="0"/>
      <c r="HWJ90" s="0"/>
      <c r="HWK90" s="0"/>
      <c r="HWL90" s="0"/>
      <c r="HWM90" s="0"/>
      <c r="HWN90" s="0"/>
      <c r="HWO90" s="0"/>
      <c r="HWP90" s="0"/>
      <c r="HWQ90" s="0"/>
      <c r="HWR90" s="0"/>
      <c r="HWS90" s="0"/>
      <c r="HWT90" s="0"/>
      <c r="HWU90" s="0"/>
      <c r="HWV90" s="0"/>
      <c r="HWW90" s="0"/>
      <c r="HWX90" s="0"/>
      <c r="HWY90" s="0"/>
      <c r="HWZ90" s="0"/>
      <c r="HXA90" s="0"/>
      <c r="HXB90" s="0"/>
      <c r="HXC90" s="0"/>
      <c r="HXD90" s="0"/>
      <c r="HXE90" s="0"/>
      <c r="HXF90" s="0"/>
      <c r="HXG90" s="0"/>
      <c r="HXH90" s="0"/>
      <c r="HXI90" s="0"/>
      <c r="HXJ90" s="0"/>
      <c r="HXK90" s="0"/>
      <c r="HXL90" s="0"/>
      <c r="HXM90" s="0"/>
      <c r="HXN90" s="0"/>
      <c r="HXO90" s="0"/>
      <c r="HXP90" s="0"/>
      <c r="HXQ90" s="0"/>
      <c r="HXR90" s="0"/>
      <c r="HXS90" s="0"/>
      <c r="HXT90" s="0"/>
      <c r="HXU90" s="0"/>
      <c r="HXV90" s="0"/>
      <c r="HXW90" s="0"/>
      <c r="HXX90" s="0"/>
      <c r="HXY90" s="0"/>
      <c r="HXZ90" s="0"/>
      <c r="HYA90" s="0"/>
      <c r="HYB90" s="0"/>
      <c r="HYC90" s="0"/>
      <c r="HYD90" s="0"/>
      <c r="HYE90" s="0"/>
      <c r="HYF90" s="0"/>
      <c r="HYG90" s="0"/>
      <c r="HYH90" s="0"/>
      <c r="HYI90" s="0"/>
      <c r="HYJ90" s="0"/>
      <c r="HYK90" s="0"/>
      <c r="HYL90" s="0"/>
      <c r="HYM90" s="0"/>
      <c r="HYN90" s="0"/>
      <c r="HYO90" s="0"/>
      <c r="HYP90" s="0"/>
      <c r="HYQ90" s="0"/>
      <c r="HYR90" s="0"/>
      <c r="HYS90" s="0"/>
      <c r="HYT90" s="0"/>
      <c r="HYU90" s="0"/>
      <c r="HYV90" s="0"/>
      <c r="HYW90" s="0"/>
      <c r="HYX90" s="0"/>
      <c r="HYY90" s="0"/>
      <c r="HYZ90" s="0"/>
      <c r="HZA90" s="0"/>
      <c r="HZB90" s="0"/>
      <c r="HZC90" s="0"/>
      <c r="HZD90" s="0"/>
      <c r="HZE90" s="0"/>
      <c r="HZF90" s="0"/>
      <c r="HZG90" s="0"/>
      <c r="HZH90" s="0"/>
      <c r="HZI90" s="0"/>
      <c r="HZJ90" s="0"/>
      <c r="HZK90" s="0"/>
      <c r="HZL90" s="0"/>
      <c r="HZM90" s="0"/>
      <c r="HZN90" s="0"/>
      <c r="HZO90" s="0"/>
      <c r="HZP90" s="0"/>
      <c r="HZQ90" s="0"/>
      <c r="HZR90" s="0"/>
      <c r="HZS90" s="0"/>
      <c r="HZT90" s="0"/>
      <c r="HZU90" s="0"/>
      <c r="HZV90" s="0"/>
      <c r="HZW90" s="0"/>
      <c r="HZX90" s="0"/>
      <c r="HZY90" s="0"/>
      <c r="HZZ90" s="0"/>
      <c r="IAA90" s="0"/>
      <c r="IAB90" s="0"/>
      <c r="IAC90" s="0"/>
      <c r="IAD90" s="0"/>
      <c r="IAE90" s="0"/>
      <c r="IAF90" s="0"/>
      <c r="IAG90" s="0"/>
      <c r="IAH90" s="0"/>
      <c r="IAI90" s="0"/>
      <c r="IAJ90" s="0"/>
      <c r="IAK90" s="0"/>
      <c r="IAL90" s="0"/>
      <c r="IAM90" s="0"/>
      <c r="IAN90" s="0"/>
      <c r="IAO90" s="0"/>
      <c r="IAP90" s="0"/>
      <c r="IAQ90" s="0"/>
      <c r="IAR90" s="0"/>
      <c r="IAS90" s="0"/>
      <c r="IAT90" s="0"/>
      <c r="IAU90" s="0"/>
      <c r="IAV90" s="0"/>
      <c r="IAW90" s="0"/>
      <c r="IAX90" s="0"/>
      <c r="IAY90" s="0"/>
      <c r="IAZ90" s="0"/>
      <c r="IBA90" s="0"/>
      <c r="IBB90" s="0"/>
      <c r="IBC90" s="0"/>
      <c r="IBD90" s="0"/>
      <c r="IBE90" s="0"/>
      <c r="IBF90" s="0"/>
      <c r="IBG90" s="0"/>
      <c r="IBH90" s="0"/>
      <c r="IBI90" s="0"/>
      <c r="IBJ90" s="0"/>
      <c r="IBK90" s="0"/>
      <c r="IBL90" s="0"/>
      <c r="IBM90" s="0"/>
      <c r="IBN90" s="0"/>
      <c r="IBO90" s="0"/>
      <c r="IBP90" s="0"/>
      <c r="IBQ90" s="0"/>
      <c r="IBR90" s="0"/>
      <c r="IBS90" s="0"/>
      <c r="IBT90" s="0"/>
      <c r="IBU90" s="0"/>
      <c r="IBV90" s="0"/>
      <c r="IBW90" s="0"/>
      <c r="IBX90" s="0"/>
      <c r="IBY90" s="0"/>
      <c r="IBZ90" s="0"/>
      <c r="ICA90" s="0"/>
      <c r="ICB90" s="0"/>
      <c r="ICC90" s="0"/>
      <c r="ICD90" s="0"/>
      <c r="ICE90" s="0"/>
      <c r="ICF90" s="0"/>
      <c r="ICG90" s="0"/>
      <c r="ICH90" s="0"/>
      <c r="ICI90" s="0"/>
      <c r="ICJ90" s="0"/>
      <c r="ICK90" s="0"/>
      <c r="ICL90" s="0"/>
      <c r="ICM90" s="0"/>
      <c r="ICN90" s="0"/>
      <c r="ICO90" s="0"/>
      <c r="ICP90" s="0"/>
      <c r="ICQ90" s="0"/>
      <c r="ICR90" s="0"/>
      <c r="ICS90" s="0"/>
      <c r="ICT90" s="0"/>
      <c r="ICU90" s="0"/>
      <c r="ICV90" s="0"/>
      <c r="ICW90" s="0"/>
      <c r="ICX90" s="0"/>
      <c r="ICY90" s="0"/>
      <c r="ICZ90" s="0"/>
      <c r="IDA90" s="0"/>
      <c r="IDB90" s="0"/>
      <c r="IDC90" s="0"/>
      <c r="IDD90" s="0"/>
      <c r="IDE90" s="0"/>
      <c r="IDF90" s="0"/>
      <c r="IDG90" s="0"/>
      <c r="IDH90" s="0"/>
      <c r="IDI90" s="0"/>
      <c r="IDJ90" s="0"/>
      <c r="IDK90" s="0"/>
      <c r="IDL90" s="0"/>
      <c r="IDM90" s="0"/>
      <c r="IDN90" s="0"/>
      <c r="IDO90" s="0"/>
      <c r="IDP90" s="0"/>
      <c r="IDQ90" s="0"/>
      <c r="IDR90" s="0"/>
      <c r="IDS90" s="0"/>
      <c r="IDT90" s="0"/>
      <c r="IDU90" s="0"/>
      <c r="IDV90" s="0"/>
      <c r="IDW90" s="0"/>
      <c r="IDX90" s="0"/>
      <c r="IDY90" s="0"/>
      <c r="IDZ90" s="0"/>
      <c r="IEA90" s="0"/>
      <c r="IEB90" s="0"/>
      <c r="IEC90" s="0"/>
      <c r="IED90" s="0"/>
      <c r="IEE90" s="0"/>
      <c r="IEF90" s="0"/>
      <c r="IEG90" s="0"/>
      <c r="IEH90" s="0"/>
      <c r="IEI90" s="0"/>
      <c r="IEJ90" s="0"/>
      <c r="IEK90" s="0"/>
      <c r="IEL90" s="0"/>
      <c r="IEM90" s="0"/>
      <c r="IEN90" s="0"/>
      <c r="IEO90" s="0"/>
      <c r="IEP90" s="0"/>
      <c r="IEQ90" s="0"/>
      <c r="IER90" s="0"/>
      <c r="IES90" s="0"/>
      <c r="IET90" s="0"/>
      <c r="IEU90" s="0"/>
      <c r="IEV90" s="0"/>
      <c r="IEW90" s="0"/>
      <c r="IEX90" s="0"/>
      <c r="IEY90" s="0"/>
      <c r="IEZ90" s="0"/>
      <c r="IFA90" s="0"/>
      <c r="IFB90" s="0"/>
      <c r="IFC90" s="0"/>
      <c r="IFD90" s="0"/>
      <c r="IFE90" s="0"/>
      <c r="IFF90" s="0"/>
      <c r="IFG90" s="0"/>
      <c r="IFH90" s="0"/>
      <c r="IFI90" s="0"/>
      <c r="IFJ90" s="0"/>
      <c r="IFK90" s="0"/>
      <c r="IFL90" s="0"/>
      <c r="IFM90" s="0"/>
      <c r="IFN90" s="0"/>
      <c r="IFO90" s="0"/>
      <c r="IFP90" s="0"/>
      <c r="IFQ90" s="0"/>
      <c r="IFR90" s="0"/>
      <c r="IFS90" s="0"/>
      <c r="IFT90" s="0"/>
      <c r="IFU90" s="0"/>
      <c r="IFV90" s="0"/>
      <c r="IFW90" s="0"/>
      <c r="IFX90" s="0"/>
      <c r="IFY90" s="0"/>
      <c r="IFZ90" s="0"/>
      <c r="IGA90" s="0"/>
      <c r="IGB90" s="0"/>
      <c r="IGC90" s="0"/>
      <c r="IGD90" s="0"/>
      <c r="IGE90" s="0"/>
      <c r="IGF90" s="0"/>
      <c r="IGG90" s="0"/>
      <c r="IGH90" s="0"/>
      <c r="IGI90" s="0"/>
      <c r="IGJ90" s="0"/>
      <c r="IGK90" s="0"/>
      <c r="IGL90" s="0"/>
      <c r="IGM90" s="0"/>
      <c r="IGN90" s="0"/>
      <c r="IGO90" s="0"/>
      <c r="IGP90" s="0"/>
      <c r="IGQ90" s="0"/>
      <c r="IGR90" s="0"/>
      <c r="IGS90" s="0"/>
      <c r="IGT90" s="0"/>
      <c r="IGU90" s="0"/>
      <c r="IGV90" s="0"/>
      <c r="IGW90" s="0"/>
      <c r="IGX90" s="0"/>
      <c r="IGY90" s="0"/>
      <c r="IGZ90" s="0"/>
      <c r="IHA90" s="0"/>
      <c r="IHB90" s="0"/>
      <c r="IHC90" s="0"/>
      <c r="IHD90" s="0"/>
      <c r="IHE90" s="0"/>
      <c r="IHF90" s="0"/>
      <c r="IHG90" s="0"/>
      <c r="IHH90" s="0"/>
      <c r="IHI90" s="0"/>
      <c r="IHJ90" s="0"/>
      <c r="IHK90" s="0"/>
      <c r="IHL90" s="0"/>
      <c r="IHM90" s="0"/>
      <c r="IHN90" s="0"/>
      <c r="IHO90" s="0"/>
      <c r="IHP90" s="0"/>
      <c r="IHQ90" s="0"/>
      <c r="IHR90" s="0"/>
      <c r="IHS90" s="0"/>
      <c r="IHT90" s="0"/>
      <c r="IHU90" s="0"/>
      <c r="IHV90" s="0"/>
      <c r="IHW90" s="0"/>
      <c r="IHX90" s="0"/>
      <c r="IHY90" s="0"/>
      <c r="IHZ90" s="0"/>
      <c r="IIA90" s="0"/>
      <c r="IIB90" s="0"/>
      <c r="IIC90" s="0"/>
      <c r="IID90" s="0"/>
      <c r="IIE90" s="0"/>
      <c r="IIF90" s="0"/>
      <c r="IIG90" s="0"/>
      <c r="IIH90" s="0"/>
      <c r="III90" s="0"/>
      <c r="IIJ90" s="0"/>
      <c r="IIK90" s="0"/>
      <c r="IIL90" s="0"/>
      <c r="IIM90" s="0"/>
      <c r="IIN90" s="0"/>
      <c r="IIO90" s="0"/>
      <c r="IIP90" s="0"/>
      <c r="IIQ90" s="0"/>
      <c r="IIR90" s="0"/>
      <c r="IIS90" s="0"/>
      <c r="IIT90" s="0"/>
      <c r="IIU90" s="0"/>
      <c r="IIV90" s="0"/>
      <c r="IIW90" s="0"/>
      <c r="IIX90" s="0"/>
      <c r="IIY90" s="0"/>
      <c r="IIZ90" s="0"/>
      <c r="IJA90" s="0"/>
      <c r="IJB90" s="0"/>
      <c r="IJC90" s="0"/>
      <c r="IJD90" s="0"/>
      <c r="IJE90" s="0"/>
      <c r="IJF90" s="0"/>
      <c r="IJG90" s="0"/>
      <c r="IJH90" s="0"/>
      <c r="IJI90" s="0"/>
      <c r="IJJ90" s="0"/>
      <c r="IJK90" s="0"/>
      <c r="IJL90" s="0"/>
      <c r="IJM90" s="0"/>
      <c r="IJN90" s="0"/>
      <c r="IJO90" s="0"/>
      <c r="IJP90" s="0"/>
      <c r="IJQ90" s="0"/>
      <c r="IJR90" s="0"/>
      <c r="IJS90" s="0"/>
      <c r="IJT90" s="0"/>
      <c r="IJU90" s="0"/>
      <c r="IJV90" s="0"/>
      <c r="IJW90" s="0"/>
      <c r="IJX90" s="0"/>
      <c r="IJY90" s="0"/>
      <c r="IJZ90" s="0"/>
      <c r="IKA90" s="0"/>
      <c r="IKB90" s="0"/>
      <c r="IKC90" s="0"/>
      <c r="IKD90" s="0"/>
      <c r="IKE90" s="0"/>
      <c r="IKF90" s="0"/>
      <c r="IKG90" s="0"/>
      <c r="IKH90" s="0"/>
      <c r="IKI90" s="0"/>
      <c r="IKJ90" s="0"/>
      <c r="IKK90" s="0"/>
      <c r="IKL90" s="0"/>
      <c r="IKM90" s="0"/>
      <c r="IKN90" s="0"/>
      <c r="IKO90" s="0"/>
      <c r="IKP90" s="0"/>
      <c r="IKQ90" s="0"/>
      <c r="IKR90" s="0"/>
      <c r="IKS90" s="0"/>
      <c r="IKT90" s="0"/>
      <c r="IKU90" s="0"/>
      <c r="IKV90" s="0"/>
      <c r="IKW90" s="0"/>
      <c r="IKX90" s="0"/>
      <c r="IKY90" s="0"/>
      <c r="IKZ90" s="0"/>
      <c r="ILA90" s="0"/>
      <c r="ILB90" s="0"/>
      <c r="ILC90" s="0"/>
      <c r="ILD90" s="0"/>
      <c r="ILE90" s="0"/>
      <c r="ILF90" s="0"/>
      <c r="ILG90" s="0"/>
      <c r="ILH90" s="0"/>
      <c r="ILI90" s="0"/>
      <c r="ILJ90" s="0"/>
      <c r="ILK90" s="0"/>
      <c r="ILL90" s="0"/>
      <c r="ILM90" s="0"/>
      <c r="ILN90" s="0"/>
      <c r="ILO90" s="0"/>
      <c r="ILP90" s="0"/>
      <c r="ILQ90" s="0"/>
      <c r="ILR90" s="0"/>
      <c r="ILS90" s="0"/>
      <c r="ILT90" s="0"/>
      <c r="ILU90" s="0"/>
      <c r="ILV90" s="0"/>
      <c r="ILW90" s="0"/>
      <c r="ILX90" s="0"/>
      <c r="ILY90" s="0"/>
      <c r="ILZ90" s="0"/>
      <c r="IMA90" s="0"/>
      <c r="IMB90" s="0"/>
      <c r="IMC90" s="0"/>
      <c r="IMD90" s="0"/>
      <c r="IME90" s="0"/>
      <c r="IMF90" s="0"/>
      <c r="IMG90" s="0"/>
      <c r="IMH90" s="0"/>
      <c r="IMI90" s="0"/>
      <c r="IMJ90" s="0"/>
      <c r="IMK90" s="0"/>
      <c r="IML90" s="0"/>
      <c r="IMM90" s="0"/>
      <c r="IMN90" s="0"/>
      <c r="IMO90" s="0"/>
      <c r="IMP90" s="0"/>
      <c r="IMQ90" s="0"/>
      <c r="IMR90" s="0"/>
      <c r="IMS90" s="0"/>
      <c r="IMT90" s="0"/>
      <c r="IMU90" s="0"/>
      <c r="IMV90" s="0"/>
      <c r="IMW90" s="0"/>
      <c r="IMX90" s="0"/>
      <c r="IMY90" s="0"/>
      <c r="IMZ90" s="0"/>
      <c r="INA90" s="0"/>
      <c r="INB90" s="0"/>
      <c r="INC90" s="0"/>
      <c r="IND90" s="0"/>
      <c r="INE90" s="0"/>
      <c r="INF90" s="0"/>
      <c r="ING90" s="0"/>
      <c r="INH90" s="0"/>
      <c r="INI90" s="0"/>
      <c r="INJ90" s="0"/>
      <c r="INK90" s="0"/>
      <c r="INL90" s="0"/>
      <c r="INM90" s="0"/>
      <c r="INN90" s="0"/>
      <c r="INO90" s="0"/>
      <c r="INP90" s="0"/>
      <c r="INQ90" s="0"/>
      <c r="INR90" s="0"/>
      <c r="INS90" s="0"/>
      <c r="INT90" s="0"/>
      <c r="INU90" s="0"/>
      <c r="INV90" s="0"/>
      <c r="INW90" s="0"/>
      <c r="INX90" s="0"/>
      <c r="INY90" s="0"/>
      <c r="INZ90" s="0"/>
      <c r="IOA90" s="0"/>
      <c r="IOB90" s="0"/>
      <c r="IOC90" s="0"/>
      <c r="IOD90" s="0"/>
      <c r="IOE90" s="0"/>
      <c r="IOF90" s="0"/>
      <c r="IOG90" s="0"/>
      <c r="IOH90" s="0"/>
      <c r="IOI90" s="0"/>
      <c r="IOJ90" s="0"/>
      <c r="IOK90" s="0"/>
      <c r="IOL90" s="0"/>
      <c r="IOM90" s="0"/>
      <c r="ION90" s="0"/>
      <c r="IOO90" s="0"/>
      <c r="IOP90" s="0"/>
      <c r="IOQ90" s="0"/>
      <c r="IOR90" s="0"/>
      <c r="IOS90" s="0"/>
      <c r="IOT90" s="0"/>
      <c r="IOU90" s="0"/>
      <c r="IOV90" s="0"/>
      <c r="IOW90" s="0"/>
      <c r="IOX90" s="0"/>
      <c r="IOY90" s="0"/>
      <c r="IOZ90" s="0"/>
      <c r="IPA90" s="0"/>
      <c r="IPB90" s="0"/>
      <c r="IPC90" s="0"/>
      <c r="IPD90" s="0"/>
      <c r="IPE90" s="0"/>
      <c r="IPF90" s="0"/>
      <c r="IPG90" s="0"/>
      <c r="IPH90" s="0"/>
      <c r="IPI90" s="0"/>
      <c r="IPJ90" s="0"/>
      <c r="IPK90" s="0"/>
      <c r="IPL90" s="0"/>
      <c r="IPM90" s="0"/>
      <c r="IPN90" s="0"/>
      <c r="IPO90" s="0"/>
      <c r="IPP90" s="0"/>
      <c r="IPQ90" s="0"/>
      <c r="IPR90" s="0"/>
      <c r="IPS90" s="0"/>
      <c r="IPT90" s="0"/>
      <c r="IPU90" s="0"/>
      <c r="IPV90" s="0"/>
      <c r="IPW90" s="0"/>
      <c r="IPX90" s="0"/>
      <c r="IPY90" s="0"/>
      <c r="IPZ90" s="0"/>
      <c r="IQA90" s="0"/>
      <c r="IQB90" s="0"/>
      <c r="IQC90" s="0"/>
      <c r="IQD90" s="0"/>
      <c r="IQE90" s="0"/>
      <c r="IQF90" s="0"/>
      <c r="IQG90" s="0"/>
      <c r="IQH90" s="0"/>
      <c r="IQI90" s="0"/>
      <c r="IQJ90" s="0"/>
      <c r="IQK90" s="0"/>
      <c r="IQL90" s="0"/>
      <c r="IQM90" s="0"/>
      <c r="IQN90" s="0"/>
      <c r="IQO90" s="0"/>
      <c r="IQP90" s="0"/>
      <c r="IQQ90" s="0"/>
      <c r="IQR90" s="0"/>
      <c r="IQS90" s="0"/>
      <c r="IQT90" s="0"/>
      <c r="IQU90" s="0"/>
      <c r="IQV90" s="0"/>
      <c r="IQW90" s="0"/>
      <c r="IQX90" s="0"/>
      <c r="IQY90" s="0"/>
      <c r="IQZ90" s="0"/>
      <c r="IRA90" s="0"/>
      <c r="IRB90" s="0"/>
      <c r="IRC90" s="0"/>
      <c r="IRD90" s="0"/>
      <c r="IRE90" s="0"/>
      <c r="IRF90" s="0"/>
      <c r="IRG90" s="0"/>
      <c r="IRH90" s="0"/>
      <c r="IRI90" s="0"/>
      <c r="IRJ90" s="0"/>
      <c r="IRK90" s="0"/>
      <c r="IRL90" s="0"/>
      <c r="IRM90" s="0"/>
      <c r="IRN90" s="0"/>
      <c r="IRO90" s="0"/>
      <c r="IRP90" s="0"/>
      <c r="IRQ90" s="0"/>
      <c r="IRR90" s="0"/>
      <c r="IRS90" s="0"/>
      <c r="IRT90" s="0"/>
      <c r="IRU90" s="0"/>
      <c r="IRV90" s="0"/>
      <c r="IRW90" s="0"/>
      <c r="IRX90" s="0"/>
      <c r="IRY90" s="0"/>
      <c r="IRZ90" s="0"/>
      <c r="ISA90" s="0"/>
      <c r="ISB90" s="0"/>
      <c r="ISC90" s="0"/>
      <c r="ISD90" s="0"/>
      <c r="ISE90" s="0"/>
      <c r="ISF90" s="0"/>
      <c r="ISG90" s="0"/>
      <c r="ISH90" s="0"/>
      <c r="ISI90" s="0"/>
      <c r="ISJ90" s="0"/>
      <c r="ISK90" s="0"/>
      <c r="ISL90" s="0"/>
      <c r="ISM90" s="0"/>
      <c r="ISN90" s="0"/>
      <c r="ISO90" s="0"/>
      <c r="ISP90" s="0"/>
      <c r="ISQ90" s="0"/>
      <c r="ISR90" s="0"/>
      <c r="ISS90" s="0"/>
      <c r="IST90" s="0"/>
      <c r="ISU90" s="0"/>
      <c r="ISV90" s="0"/>
      <c r="ISW90" s="0"/>
      <c r="ISX90" s="0"/>
      <c r="ISY90" s="0"/>
      <c r="ISZ90" s="0"/>
      <c r="ITA90" s="0"/>
      <c r="ITB90" s="0"/>
      <c r="ITC90" s="0"/>
      <c r="ITD90" s="0"/>
      <c r="ITE90" s="0"/>
      <c r="ITF90" s="0"/>
      <c r="ITG90" s="0"/>
      <c r="ITH90" s="0"/>
      <c r="ITI90" s="0"/>
      <c r="ITJ90" s="0"/>
      <c r="ITK90" s="0"/>
      <c r="ITL90" s="0"/>
      <c r="ITM90" s="0"/>
      <c r="ITN90" s="0"/>
      <c r="ITO90" s="0"/>
      <c r="ITP90" s="0"/>
      <c r="ITQ90" s="0"/>
      <c r="ITR90" s="0"/>
      <c r="ITS90" s="0"/>
      <c r="ITT90" s="0"/>
      <c r="ITU90" s="0"/>
      <c r="ITV90" s="0"/>
      <c r="ITW90" s="0"/>
      <c r="ITX90" s="0"/>
      <c r="ITY90" s="0"/>
      <c r="ITZ90" s="0"/>
      <c r="IUA90" s="0"/>
      <c r="IUB90" s="0"/>
      <c r="IUC90" s="0"/>
      <c r="IUD90" s="0"/>
      <c r="IUE90" s="0"/>
      <c r="IUF90" s="0"/>
      <c r="IUG90" s="0"/>
      <c r="IUH90" s="0"/>
      <c r="IUI90" s="0"/>
      <c r="IUJ90" s="0"/>
      <c r="IUK90" s="0"/>
      <c r="IUL90" s="0"/>
      <c r="IUM90" s="0"/>
      <c r="IUN90" s="0"/>
      <c r="IUO90" s="0"/>
      <c r="IUP90" s="0"/>
      <c r="IUQ90" s="0"/>
      <c r="IUR90" s="0"/>
      <c r="IUS90" s="0"/>
      <c r="IUT90" s="0"/>
      <c r="IUU90" s="0"/>
      <c r="IUV90" s="0"/>
      <c r="IUW90" s="0"/>
      <c r="IUX90" s="0"/>
      <c r="IUY90" s="0"/>
      <c r="IUZ90" s="0"/>
      <c r="IVA90" s="0"/>
      <c r="IVB90" s="0"/>
      <c r="IVC90" s="0"/>
      <c r="IVD90" s="0"/>
      <c r="IVE90" s="0"/>
      <c r="IVF90" s="0"/>
      <c r="IVG90" s="0"/>
      <c r="IVH90" s="0"/>
      <c r="IVI90" s="0"/>
      <c r="IVJ90" s="0"/>
      <c r="IVK90" s="0"/>
      <c r="IVL90" s="0"/>
      <c r="IVM90" s="0"/>
      <c r="IVN90" s="0"/>
      <c r="IVO90" s="0"/>
      <c r="IVP90" s="0"/>
      <c r="IVQ90" s="0"/>
      <c r="IVR90" s="0"/>
      <c r="IVS90" s="0"/>
      <c r="IVT90" s="0"/>
      <c r="IVU90" s="0"/>
      <c r="IVV90" s="0"/>
      <c r="IVW90" s="0"/>
      <c r="IVX90" s="0"/>
      <c r="IVY90" s="0"/>
      <c r="IVZ90" s="0"/>
      <c r="IWA90" s="0"/>
      <c r="IWB90" s="0"/>
      <c r="IWC90" s="0"/>
      <c r="IWD90" s="0"/>
      <c r="IWE90" s="0"/>
      <c r="IWF90" s="0"/>
      <c r="IWG90" s="0"/>
      <c r="IWH90" s="0"/>
      <c r="IWI90" s="0"/>
      <c r="IWJ90" s="0"/>
      <c r="IWK90" s="0"/>
      <c r="IWL90" s="0"/>
      <c r="IWM90" s="0"/>
      <c r="IWN90" s="0"/>
      <c r="IWO90" s="0"/>
      <c r="IWP90" s="0"/>
      <c r="IWQ90" s="0"/>
      <c r="IWR90" s="0"/>
      <c r="IWS90" s="0"/>
      <c r="IWT90" s="0"/>
      <c r="IWU90" s="0"/>
      <c r="IWV90" s="0"/>
      <c r="IWW90" s="0"/>
      <c r="IWX90" s="0"/>
      <c r="IWY90" s="0"/>
      <c r="IWZ90" s="0"/>
      <c r="IXA90" s="0"/>
      <c r="IXB90" s="0"/>
      <c r="IXC90" s="0"/>
      <c r="IXD90" s="0"/>
      <c r="IXE90" s="0"/>
      <c r="IXF90" s="0"/>
      <c r="IXG90" s="0"/>
      <c r="IXH90" s="0"/>
      <c r="IXI90" s="0"/>
      <c r="IXJ90" s="0"/>
      <c r="IXK90" s="0"/>
      <c r="IXL90" s="0"/>
      <c r="IXM90" s="0"/>
      <c r="IXN90" s="0"/>
      <c r="IXO90" s="0"/>
      <c r="IXP90" s="0"/>
      <c r="IXQ90" s="0"/>
      <c r="IXR90" s="0"/>
      <c r="IXS90" s="0"/>
      <c r="IXT90" s="0"/>
      <c r="IXU90" s="0"/>
      <c r="IXV90" s="0"/>
      <c r="IXW90" s="0"/>
      <c r="IXX90" s="0"/>
      <c r="IXY90" s="0"/>
      <c r="IXZ90" s="0"/>
      <c r="IYA90" s="0"/>
      <c r="IYB90" s="0"/>
      <c r="IYC90" s="0"/>
      <c r="IYD90" s="0"/>
      <c r="IYE90" s="0"/>
      <c r="IYF90" s="0"/>
      <c r="IYG90" s="0"/>
      <c r="IYH90" s="0"/>
      <c r="IYI90" s="0"/>
      <c r="IYJ90" s="0"/>
      <c r="IYK90" s="0"/>
      <c r="IYL90" s="0"/>
      <c r="IYM90" s="0"/>
      <c r="IYN90" s="0"/>
      <c r="IYO90" s="0"/>
      <c r="IYP90" s="0"/>
      <c r="IYQ90" s="0"/>
      <c r="IYR90" s="0"/>
      <c r="IYS90" s="0"/>
      <c r="IYT90" s="0"/>
      <c r="IYU90" s="0"/>
      <c r="IYV90" s="0"/>
      <c r="IYW90" s="0"/>
      <c r="IYX90" s="0"/>
      <c r="IYY90" s="0"/>
      <c r="IYZ90" s="0"/>
      <c r="IZA90" s="0"/>
      <c r="IZB90" s="0"/>
      <c r="IZC90" s="0"/>
      <c r="IZD90" s="0"/>
      <c r="IZE90" s="0"/>
      <c r="IZF90" s="0"/>
      <c r="IZG90" s="0"/>
      <c r="IZH90" s="0"/>
      <c r="IZI90" s="0"/>
      <c r="IZJ90" s="0"/>
      <c r="IZK90" s="0"/>
      <c r="IZL90" s="0"/>
      <c r="IZM90" s="0"/>
      <c r="IZN90" s="0"/>
      <c r="IZO90" s="0"/>
      <c r="IZP90" s="0"/>
      <c r="IZQ90" s="0"/>
      <c r="IZR90" s="0"/>
      <c r="IZS90" s="0"/>
      <c r="IZT90" s="0"/>
      <c r="IZU90" s="0"/>
      <c r="IZV90" s="0"/>
      <c r="IZW90" s="0"/>
      <c r="IZX90" s="0"/>
      <c r="IZY90" s="0"/>
      <c r="IZZ90" s="0"/>
      <c r="JAA90" s="0"/>
      <c r="JAB90" s="0"/>
      <c r="JAC90" s="0"/>
      <c r="JAD90" s="0"/>
      <c r="JAE90" s="0"/>
      <c r="JAF90" s="0"/>
      <c r="JAG90" s="0"/>
      <c r="JAH90" s="0"/>
      <c r="JAI90" s="0"/>
      <c r="JAJ90" s="0"/>
      <c r="JAK90" s="0"/>
      <c r="JAL90" s="0"/>
      <c r="JAM90" s="0"/>
      <c r="JAN90" s="0"/>
      <c r="JAO90" s="0"/>
      <c r="JAP90" s="0"/>
      <c r="JAQ90" s="0"/>
      <c r="JAR90" s="0"/>
      <c r="JAS90" s="0"/>
      <c r="JAT90" s="0"/>
      <c r="JAU90" s="0"/>
      <c r="JAV90" s="0"/>
      <c r="JAW90" s="0"/>
      <c r="JAX90" s="0"/>
      <c r="JAY90" s="0"/>
      <c r="JAZ90" s="0"/>
      <c r="JBA90" s="0"/>
      <c r="JBB90" s="0"/>
      <c r="JBC90" s="0"/>
      <c r="JBD90" s="0"/>
      <c r="JBE90" s="0"/>
      <c r="JBF90" s="0"/>
      <c r="JBG90" s="0"/>
      <c r="JBH90" s="0"/>
      <c r="JBI90" s="0"/>
      <c r="JBJ90" s="0"/>
      <c r="JBK90" s="0"/>
      <c r="JBL90" s="0"/>
      <c r="JBM90" s="0"/>
      <c r="JBN90" s="0"/>
      <c r="JBO90" s="0"/>
      <c r="JBP90" s="0"/>
      <c r="JBQ90" s="0"/>
      <c r="JBR90" s="0"/>
      <c r="JBS90" s="0"/>
      <c r="JBT90" s="0"/>
      <c r="JBU90" s="0"/>
      <c r="JBV90" s="0"/>
      <c r="JBW90" s="0"/>
      <c r="JBX90" s="0"/>
      <c r="JBY90" s="0"/>
      <c r="JBZ90" s="0"/>
      <c r="JCA90" s="0"/>
      <c r="JCB90" s="0"/>
      <c r="JCC90" s="0"/>
      <c r="JCD90" s="0"/>
      <c r="JCE90" s="0"/>
      <c r="JCF90" s="0"/>
      <c r="JCG90" s="0"/>
      <c r="JCH90" s="0"/>
      <c r="JCI90" s="0"/>
      <c r="JCJ90" s="0"/>
      <c r="JCK90" s="0"/>
      <c r="JCL90" s="0"/>
      <c r="JCM90" s="0"/>
      <c r="JCN90" s="0"/>
      <c r="JCO90" s="0"/>
      <c r="JCP90" s="0"/>
      <c r="JCQ90" s="0"/>
      <c r="JCR90" s="0"/>
      <c r="JCS90" s="0"/>
      <c r="JCT90" s="0"/>
      <c r="JCU90" s="0"/>
      <c r="JCV90" s="0"/>
      <c r="JCW90" s="0"/>
      <c r="JCX90" s="0"/>
      <c r="JCY90" s="0"/>
      <c r="JCZ90" s="0"/>
      <c r="JDA90" s="0"/>
      <c r="JDB90" s="0"/>
      <c r="JDC90" s="0"/>
      <c r="JDD90" s="0"/>
      <c r="JDE90" s="0"/>
      <c r="JDF90" s="0"/>
      <c r="JDG90" s="0"/>
      <c r="JDH90" s="0"/>
      <c r="JDI90" s="0"/>
      <c r="JDJ90" s="0"/>
      <c r="JDK90" s="0"/>
      <c r="JDL90" s="0"/>
      <c r="JDM90" s="0"/>
      <c r="JDN90" s="0"/>
      <c r="JDO90" s="0"/>
      <c r="JDP90" s="0"/>
      <c r="JDQ90" s="0"/>
      <c r="JDR90" s="0"/>
      <c r="JDS90" s="0"/>
      <c r="JDT90" s="0"/>
      <c r="JDU90" s="0"/>
      <c r="JDV90" s="0"/>
      <c r="JDW90" s="0"/>
      <c r="JDX90" s="0"/>
      <c r="JDY90" s="0"/>
      <c r="JDZ90" s="0"/>
      <c r="JEA90" s="0"/>
      <c r="JEB90" s="0"/>
      <c r="JEC90" s="0"/>
      <c r="JED90" s="0"/>
      <c r="JEE90" s="0"/>
      <c r="JEF90" s="0"/>
      <c r="JEG90" s="0"/>
      <c r="JEH90" s="0"/>
      <c r="JEI90" s="0"/>
      <c r="JEJ90" s="0"/>
      <c r="JEK90" s="0"/>
      <c r="JEL90" s="0"/>
      <c r="JEM90" s="0"/>
      <c r="JEN90" s="0"/>
      <c r="JEO90" s="0"/>
      <c r="JEP90" s="0"/>
      <c r="JEQ90" s="0"/>
      <c r="JER90" s="0"/>
      <c r="JES90" s="0"/>
      <c r="JET90" s="0"/>
      <c r="JEU90" s="0"/>
      <c r="JEV90" s="0"/>
      <c r="JEW90" s="0"/>
      <c r="JEX90" s="0"/>
      <c r="JEY90" s="0"/>
      <c r="JEZ90" s="0"/>
      <c r="JFA90" s="0"/>
      <c r="JFB90" s="0"/>
      <c r="JFC90" s="0"/>
      <c r="JFD90" s="0"/>
      <c r="JFE90" s="0"/>
      <c r="JFF90" s="0"/>
      <c r="JFG90" s="0"/>
      <c r="JFH90" s="0"/>
      <c r="JFI90" s="0"/>
      <c r="JFJ90" s="0"/>
      <c r="JFK90" s="0"/>
      <c r="JFL90" s="0"/>
      <c r="JFM90" s="0"/>
      <c r="JFN90" s="0"/>
      <c r="JFO90" s="0"/>
      <c r="JFP90" s="0"/>
      <c r="JFQ90" s="0"/>
      <c r="JFR90" s="0"/>
      <c r="JFS90" s="0"/>
      <c r="JFT90" s="0"/>
      <c r="JFU90" s="0"/>
      <c r="JFV90" s="0"/>
      <c r="JFW90" s="0"/>
      <c r="JFX90" s="0"/>
      <c r="JFY90" s="0"/>
      <c r="JFZ90" s="0"/>
      <c r="JGA90" s="0"/>
      <c r="JGB90" s="0"/>
      <c r="JGC90" s="0"/>
      <c r="JGD90" s="0"/>
      <c r="JGE90" s="0"/>
      <c r="JGF90" s="0"/>
      <c r="JGG90" s="0"/>
      <c r="JGH90" s="0"/>
      <c r="JGI90" s="0"/>
      <c r="JGJ90" s="0"/>
      <c r="JGK90" s="0"/>
      <c r="JGL90" s="0"/>
      <c r="JGM90" s="0"/>
      <c r="JGN90" s="0"/>
      <c r="JGO90" s="0"/>
      <c r="JGP90" s="0"/>
      <c r="JGQ90" s="0"/>
      <c r="JGR90" s="0"/>
      <c r="JGS90" s="0"/>
      <c r="JGT90" s="0"/>
      <c r="JGU90" s="0"/>
      <c r="JGV90" s="0"/>
      <c r="JGW90" s="0"/>
      <c r="JGX90" s="0"/>
      <c r="JGY90" s="0"/>
      <c r="JGZ90" s="0"/>
      <c r="JHA90" s="0"/>
      <c r="JHB90" s="0"/>
      <c r="JHC90" s="0"/>
      <c r="JHD90" s="0"/>
      <c r="JHE90" s="0"/>
      <c r="JHF90" s="0"/>
      <c r="JHG90" s="0"/>
      <c r="JHH90" s="0"/>
      <c r="JHI90" s="0"/>
      <c r="JHJ90" s="0"/>
      <c r="JHK90" s="0"/>
      <c r="JHL90" s="0"/>
      <c r="JHM90" s="0"/>
      <c r="JHN90" s="0"/>
      <c r="JHO90" s="0"/>
      <c r="JHP90" s="0"/>
      <c r="JHQ90" s="0"/>
      <c r="JHR90" s="0"/>
      <c r="JHS90" s="0"/>
      <c r="JHT90" s="0"/>
      <c r="JHU90" s="0"/>
      <c r="JHV90" s="0"/>
      <c r="JHW90" s="0"/>
      <c r="JHX90" s="0"/>
      <c r="JHY90" s="0"/>
      <c r="JHZ90" s="0"/>
      <c r="JIA90" s="0"/>
      <c r="JIB90" s="0"/>
      <c r="JIC90" s="0"/>
      <c r="JID90" s="0"/>
      <c r="JIE90" s="0"/>
      <c r="JIF90" s="0"/>
      <c r="JIG90" s="0"/>
      <c r="JIH90" s="0"/>
      <c r="JII90" s="0"/>
      <c r="JIJ90" s="0"/>
      <c r="JIK90" s="0"/>
      <c r="JIL90" s="0"/>
      <c r="JIM90" s="0"/>
      <c r="JIN90" s="0"/>
      <c r="JIO90" s="0"/>
      <c r="JIP90" s="0"/>
      <c r="JIQ90" s="0"/>
      <c r="JIR90" s="0"/>
      <c r="JIS90" s="0"/>
      <c r="JIT90" s="0"/>
      <c r="JIU90" s="0"/>
      <c r="JIV90" s="0"/>
      <c r="JIW90" s="0"/>
      <c r="JIX90" s="0"/>
      <c r="JIY90" s="0"/>
      <c r="JIZ90" s="0"/>
      <c r="JJA90" s="0"/>
      <c r="JJB90" s="0"/>
      <c r="JJC90" s="0"/>
      <c r="JJD90" s="0"/>
      <c r="JJE90" s="0"/>
      <c r="JJF90" s="0"/>
      <c r="JJG90" s="0"/>
      <c r="JJH90" s="0"/>
      <c r="JJI90" s="0"/>
      <c r="JJJ90" s="0"/>
      <c r="JJK90" s="0"/>
      <c r="JJL90" s="0"/>
      <c r="JJM90" s="0"/>
      <c r="JJN90" s="0"/>
      <c r="JJO90" s="0"/>
      <c r="JJP90" s="0"/>
      <c r="JJQ90" s="0"/>
      <c r="JJR90" s="0"/>
      <c r="JJS90" s="0"/>
      <c r="JJT90" s="0"/>
      <c r="JJU90" s="0"/>
      <c r="JJV90" s="0"/>
      <c r="JJW90" s="0"/>
      <c r="JJX90" s="0"/>
      <c r="JJY90" s="0"/>
      <c r="JJZ90" s="0"/>
      <c r="JKA90" s="0"/>
      <c r="JKB90" s="0"/>
      <c r="JKC90" s="0"/>
      <c r="JKD90" s="0"/>
      <c r="JKE90" s="0"/>
      <c r="JKF90" s="0"/>
      <c r="JKG90" s="0"/>
      <c r="JKH90" s="0"/>
      <c r="JKI90" s="0"/>
      <c r="JKJ90" s="0"/>
      <c r="JKK90" s="0"/>
      <c r="JKL90" s="0"/>
      <c r="JKM90" s="0"/>
      <c r="JKN90" s="0"/>
      <c r="JKO90" s="0"/>
      <c r="JKP90" s="0"/>
      <c r="JKQ90" s="0"/>
      <c r="JKR90" s="0"/>
      <c r="JKS90" s="0"/>
      <c r="JKT90" s="0"/>
      <c r="JKU90" s="0"/>
      <c r="JKV90" s="0"/>
      <c r="JKW90" s="0"/>
      <c r="JKX90" s="0"/>
      <c r="JKY90" s="0"/>
      <c r="JKZ90" s="0"/>
      <c r="JLA90" s="0"/>
      <c r="JLB90" s="0"/>
      <c r="JLC90" s="0"/>
      <c r="JLD90" s="0"/>
      <c r="JLE90" s="0"/>
      <c r="JLF90" s="0"/>
      <c r="JLG90" s="0"/>
      <c r="JLH90" s="0"/>
      <c r="JLI90" s="0"/>
      <c r="JLJ90" s="0"/>
      <c r="JLK90" s="0"/>
      <c r="JLL90" s="0"/>
      <c r="JLM90" s="0"/>
      <c r="JLN90" s="0"/>
      <c r="JLO90" s="0"/>
      <c r="JLP90" s="0"/>
      <c r="JLQ90" s="0"/>
      <c r="JLR90" s="0"/>
      <c r="JLS90" s="0"/>
      <c r="JLT90" s="0"/>
      <c r="JLU90" s="0"/>
      <c r="JLV90" s="0"/>
      <c r="JLW90" s="0"/>
      <c r="JLX90" s="0"/>
      <c r="JLY90" s="0"/>
      <c r="JLZ90" s="0"/>
      <c r="JMA90" s="0"/>
      <c r="JMB90" s="0"/>
      <c r="JMC90" s="0"/>
      <c r="JMD90" s="0"/>
      <c r="JME90" s="0"/>
      <c r="JMF90" s="0"/>
      <c r="JMG90" s="0"/>
      <c r="JMH90" s="0"/>
      <c r="JMI90" s="0"/>
      <c r="JMJ90" s="0"/>
      <c r="JMK90" s="0"/>
      <c r="JML90" s="0"/>
      <c r="JMM90" s="0"/>
      <c r="JMN90" s="0"/>
      <c r="JMO90" s="0"/>
      <c r="JMP90" s="0"/>
      <c r="JMQ90" s="0"/>
      <c r="JMR90" s="0"/>
      <c r="JMS90" s="0"/>
      <c r="JMT90" s="0"/>
      <c r="JMU90" s="0"/>
      <c r="JMV90" s="0"/>
      <c r="JMW90" s="0"/>
      <c r="JMX90" s="0"/>
      <c r="JMY90" s="0"/>
      <c r="JMZ90" s="0"/>
      <c r="JNA90" s="0"/>
      <c r="JNB90" s="0"/>
      <c r="JNC90" s="0"/>
      <c r="JND90" s="0"/>
      <c r="JNE90" s="0"/>
      <c r="JNF90" s="0"/>
      <c r="JNG90" s="0"/>
      <c r="JNH90" s="0"/>
      <c r="JNI90" s="0"/>
      <c r="JNJ90" s="0"/>
      <c r="JNK90" s="0"/>
      <c r="JNL90" s="0"/>
      <c r="JNM90" s="0"/>
      <c r="JNN90" s="0"/>
      <c r="JNO90" s="0"/>
      <c r="JNP90" s="0"/>
      <c r="JNQ90" s="0"/>
      <c r="JNR90" s="0"/>
      <c r="JNS90" s="0"/>
      <c r="JNT90" s="0"/>
      <c r="JNU90" s="0"/>
      <c r="JNV90" s="0"/>
      <c r="JNW90" s="0"/>
      <c r="JNX90" s="0"/>
      <c r="JNY90" s="0"/>
      <c r="JNZ90" s="0"/>
      <c r="JOA90" s="0"/>
      <c r="JOB90" s="0"/>
      <c r="JOC90" s="0"/>
      <c r="JOD90" s="0"/>
      <c r="JOE90" s="0"/>
      <c r="JOF90" s="0"/>
      <c r="JOG90" s="0"/>
      <c r="JOH90" s="0"/>
      <c r="JOI90" s="0"/>
      <c r="JOJ90" s="0"/>
      <c r="JOK90" s="0"/>
      <c r="JOL90" s="0"/>
      <c r="JOM90" s="0"/>
      <c r="JON90" s="0"/>
      <c r="JOO90" s="0"/>
      <c r="JOP90" s="0"/>
      <c r="JOQ90" s="0"/>
      <c r="JOR90" s="0"/>
      <c r="JOS90" s="0"/>
      <c r="JOT90" s="0"/>
      <c r="JOU90" s="0"/>
      <c r="JOV90" s="0"/>
      <c r="JOW90" s="0"/>
      <c r="JOX90" s="0"/>
      <c r="JOY90" s="0"/>
      <c r="JOZ90" s="0"/>
      <c r="JPA90" s="0"/>
      <c r="JPB90" s="0"/>
      <c r="JPC90" s="0"/>
      <c r="JPD90" s="0"/>
      <c r="JPE90" s="0"/>
      <c r="JPF90" s="0"/>
      <c r="JPG90" s="0"/>
      <c r="JPH90" s="0"/>
      <c r="JPI90" s="0"/>
      <c r="JPJ90" s="0"/>
      <c r="JPK90" s="0"/>
      <c r="JPL90" s="0"/>
      <c r="JPM90" s="0"/>
      <c r="JPN90" s="0"/>
      <c r="JPO90" s="0"/>
      <c r="JPP90" s="0"/>
      <c r="JPQ90" s="0"/>
      <c r="JPR90" s="0"/>
      <c r="JPS90" s="0"/>
      <c r="JPT90" s="0"/>
      <c r="JPU90" s="0"/>
      <c r="JPV90" s="0"/>
      <c r="JPW90" s="0"/>
      <c r="JPX90" s="0"/>
      <c r="JPY90" s="0"/>
      <c r="JPZ90" s="0"/>
      <c r="JQA90" s="0"/>
      <c r="JQB90" s="0"/>
      <c r="JQC90" s="0"/>
      <c r="JQD90" s="0"/>
      <c r="JQE90" s="0"/>
      <c r="JQF90" s="0"/>
      <c r="JQG90" s="0"/>
      <c r="JQH90" s="0"/>
      <c r="JQI90" s="0"/>
      <c r="JQJ90" s="0"/>
      <c r="JQK90" s="0"/>
      <c r="JQL90" s="0"/>
      <c r="JQM90" s="0"/>
      <c r="JQN90" s="0"/>
      <c r="JQO90" s="0"/>
      <c r="JQP90" s="0"/>
      <c r="JQQ90" s="0"/>
      <c r="JQR90" s="0"/>
      <c r="JQS90" s="0"/>
      <c r="JQT90" s="0"/>
      <c r="JQU90" s="0"/>
      <c r="JQV90" s="0"/>
      <c r="JQW90" s="0"/>
      <c r="JQX90" s="0"/>
      <c r="JQY90" s="0"/>
      <c r="JQZ90" s="0"/>
      <c r="JRA90" s="0"/>
      <c r="JRB90" s="0"/>
      <c r="JRC90" s="0"/>
      <c r="JRD90" s="0"/>
      <c r="JRE90" s="0"/>
      <c r="JRF90" s="0"/>
      <c r="JRG90" s="0"/>
      <c r="JRH90" s="0"/>
      <c r="JRI90" s="0"/>
      <c r="JRJ90" s="0"/>
      <c r="JRK90" s="0"/>
      <c r="JRL90" s="0"/>
      <c r="JRM90" s="0"/>
      <c r="JRN90" s="0"/>
      <c r="JRO90" s="0"/>
      <c r="JRP90" s="0"/>
      <c r="JRQ90" s="0"/>
      <c r="JRR90" s="0"/>
      <c r="JRS90" s="0"/>
      <c r="JRT90" s="0"/>
      <c r="JRU90" s="0"/>
      <c r="JRV90" s="0"/>
      <c r="JRW90" s="0"/>
      <c r="JRX90" s="0"/>
      <c r="JRY90" s="0"/>
      <c r="JRZ90" s="0"/>
      <c r="JSA90" s="0"/>
      <c r="JSB90" s="0"/>
      <c r="JSC90" s="0"/>
      <c r="JSD90" s="0"/>
      <c r="JSE90" s="0"/>
      <c r="JSF90" s="0"/>
      <c r="JSG90" s="0"/>
      <c r="JSH90" s="0"/>
      <c r="JSI90" s="0"/>
      <c r="JSJ90" s="0"/>
      <c r="JSK90" s="0"/>
      <c r="JSL90" s="0"/>
      <c r="JSM90" s="0"/>
      <c r="JSN90" s="0"/>
      <c r="JSO90" s="0"/>
      <c r="JSP90" s="0"/>
      <c r="JSQ90" s="0"/>
      <c r="JSR90" s="0"/>
      <c r="JSS90" s="0"/>
      <c r="JST90" s="0"/>
      <c r="JSU90" s="0"/>
      <c r="JSV90" s="0"/>
      <c r="JSW90" s="0"/>
      <c r="JSX90" s="0"/>
      <c r="JSY90" s="0"/>
      <c r="JSZ90" s="0"/>
      <c r="JTA90" s="0"/>
      <c r="JTB90" s="0"/>
      <c r="JTC90" s="0"/>
      <c r="JTD90" s="0"/>
      <c r="JTE90" s="0"/>
      <c r="JTF90" s="0"/>
      <c r="JTG90" s="0"/>
      <c r="JTH90" s="0"/>
      <c r="JTI90" s="0"/>
      <c r="JTJ90" s="0"/>
      <c r="JTK90" s="0"/>
      <c r="JTL90" s="0"/>
      <c r="JTM90" s="0"/>
      <c r="JTN90" s="0"/>
      <c r="JTO90" s="0"/>
      <c r="JTP90" s="0"/>
      <c r="JTQ90" s="0"/>
      <c r="JTR90" s="0"/>
      <c r="JTS90" s="0"/>
      <c r="JTT90" s="0"/>
      <c r="JTU90" s="0"/>
      <c r="JTV90" s="0"/>
      <c r="JTW90" s="0"/>
      <c r="JTX90" s="0"/>
      <c r="JTY90" s="0"/>
      <c r="JTZ90" s="0"/>
      <c r="JUA90" s="0"/>
      <c r="JUB90" s="0"/>
      <c r="JUC90" s="0"/>
      <c r="JUD90" s="0"/>
      <c r="JUE90" s="0"/>
      <c r="JUF90" s="0"/>
      <c r="JUG90" s="0"/>
      <c r="JUH90" s="0"/>
      <c r="JUI90" s="0"/>
      <c r="JUJ90" s="0"/>
      <c r="JUK90" s="0"/>
      <c r="JUL90" s="0"/>
      <c r="JUM90" s="0"/>
      <c r="JUN90" s="0"/>
      <c r="JUO90" s="0"/>
      <c r="JUP90" s="0"/>
      <c r="JUQ90" s="0"/>
      <c r="JUR90" s="0"/>
      <c r="JUS90" s="0"/>
      <c r="JUT90" s="0"/>
      <c r="JUU90" s="0"/>
      <c r="JUV90" s="0"/>
      <c r="JUW90" s="0"/>
      <c r="JUX90" s="0"/>
      <c r="JUY90" s="0"/>
      <c r="JUZ90" s="0"/>
      <c r="JVA90" s="0"/>
      <c r="JVB90" s="0"/>
      <c r="JVC90" s="0"/>
      <c r="JVD90" s="0"/>
      <c r="JVE90" s="0"/>
      <c r="JVF90" s="0"/>
      <c r="JVG90" s="0"/>
      <c r="JVH90" s="0"/>
      <c r="JVI90" s="0"/>
      <c r="JVJ90" s="0"/>
      <c r="JVK90" s="0"/>
      <c r="JVL90" s="0"/>
      <c r="JVM90" s="0"/>
      <c r="JVN90" s="0"/>
      <c r="JVO90" s="0"/>
      <c r="JVP90" s="0"/>
      <c r="JVQ90" s="0"/>
      <c r="JVR90" s="0"/>
      <c r="JVS90" s="0"/>
      <c r="JVT90" s="0"/>
      <c r="JVU90" s="0"/>
      <c r="JVV90" s="0"/>
      <c r="JVW90" s="0"/>
      <c r="JVX90" s="0"/>
      <c r="JVY90" s="0"/>
      <c r="JVZ90" s="0"/>
      <c r="JWA90" s="0"/>
      <c r="JWB90" s="0"/>
      <c r="JWC90" s="0"/>
      <c r="JWD90" s="0"/>
      <c r="JWE90" s="0"/>
      <c r="JWF90" s="0"/>
      <c r="JWG90" s="0"/>
      <c r="JWH90" s="0"/>
      <c r="JWI90" s="0"/>
      <c r="JWJ90" s="0"/>
      <c r="JWK90" s="0"/>
      <c r="JWL90" s="0"/>
      <c r="JWM90" s="0"/>
      <c r="JWN90" s="0"/>
      <c r="JWO90" s="0"/>
      <c r="JWP90" s="0"/>
      <c r="JWQ90" s="0"/>
      <c r="JWR90" s="0"/>
      <c r="JWS90" s="0"/>
      <c r="JWT90" s="0"/>
      <c r="JWU90" s="0"/>
      <c r="JWV90" s="0"/>
      <c r="JWW90" s="0"/>
      <c r="JWX90" s="0"/>
      <c r="JWY90" s="0"/>
      <c r="JWZ90" s="0"/>
      <c r="JXA90" s="0"/>
      <c r="JXB90" s="0"/>
      <c r="JXC90" s="0"/>
      <c r="JXD90" s="0"/>
      <c r="JXE90" s="0"/>
      <c r="JXF90" s="0"/>
      <c r="JXG90" s="0"/>
      <c r="JXH90" s="0"/>
      <c r="JXI90" s="0"/>
      <c r="JXJ90" s="0"/>
      <c r="JXK90" s="0"/>
      <c r="JXL90" s="0"/>
      <c r="JXM90" s="0"/>
      <c r="JXN90" s="0"/>
      <c r="JXO90" s="0"/>
      <c r="JXP90" s="0"/>
      <c r="JXQ90" s="0"/>
      <c r="JXR90" s="0"/>
      <c r="JXS90" s="0"/>
      <c r="JXT90" s="0"/>
      <c r="JXU90" s="0"/>
      <c r="JXV90" s="0"/>
      <c r="JXW90" s="0"/>
      <c r="JXX90" s="0"/>
      <c r="JXY90" s="0"/>
      <c r="JXZ90" s="0"/>
      <c r="JYA90" s="0"/>
      <c r="JYB90" s="0"/>
      <c r="JYC90" s="0"/>
      <c r="JYD90" s="0"/>
      <c r="JYE90" s="0"/>
      <c r="JYF90" s="0"/>
      <c r="JYG90" s="0"/>
      <c r="JYH90" s="0"/>
      <c r="JYI90" s="0"/>
      <c r="JYJ90" s="0"/>
      <c r="JYK90" s="0"/>
      <c r="JYL90" s="0"/>
      <c r="JYM90" s="0"/>
      <c r="JYN90" s="0"/>
      <c r="JYO90" s="0"/>
      <c r="JYP90" s="0"/>
      <c r="JYQ90" s="0"/>
      <c r="JYR90" s="0"/>
      <c r="JYS90" s="0"/>
      <c r="JYT90" s="0"/>
      <c r="JYU90" s="0"/>
      <c r="JYV90" s="0"/>
      <c r="JYW90" s="0"/>
      <c r="JYX90" s="0"/>
      <c r="JYY90" s="0"/>
      <c r="JYZ90" s="0"/>
      <c r="JZA90" s="0"/>
      <c r="JZB90" s="0"/>
      <c r="JZC90" s="0"/>
      <c r="JZD90" s="0"/>
      <c r="JZE90" s="0"/>
      <c r="JZF90" s="0"/>
      <c r="JZG90" s="0"/>
      <c r="JZH90" s="0"/>
      <c r="JZI90" s="0"/>
      <c r="JZJ90" s="0"/>
      <c r="JZK90" s="0"/>
      <c r="JZL90" s="0"/>
      <c r="JZM90" s="0"/>
      <c r="JZN90" s="0"/>
      <c r="JZO90" s="0"/>
      <c r="JZP90" s="0"/>
      <c r="JZQ90" s="0"/>
      <c r="JZR90" s="0"/>
      <c r="JZS90" s="0"/>
      <c r="JZT90" s="0"/>
      <c r="JZU90" s="0"/>
      <c r="JZV90" s="0"/>
      <c r="JZW90" s="0"/>
      <c r="JZX90" s="0"/>
      <c r="JZY90" s="0"/>
      <c r="JZZ90" s="0"/>
      <c r="KAA90" s="0"/>
      <c r="KAB90" s="0"/>
      <c r="KAC90" s="0"/>
      <c r="KAD90" s="0"/>
      <c r="KAE90" s="0"/>
      <c r="KAF90" s="0"/>
      <c r="KAG90" s="0"/>
      <c r="KAH90" s="0"/>
      <c r="KAI90" s="0"/>
      <c r="KAJ90" s="0"/>
      <c r="KAK90" s="0"/>
      <c r="KAL90" s="0"/>
      <c r="KAM90" s="0"/>
      <c r="KAN90" s="0"/>
      <c r="KAO90" s="0"/>
      <c r="KAP90" s="0"/>
      <c r="KAQ90" s="0"/>
      <c r="KAR90" s="0"/>
      <c r="KAS90" s="0"/>
      <c r="KAT90" s="0"/>
      <c r="KAU90" s="0"/>
      <c r="KAV90" s="0"/>
      <c r="KAW90" s="0"/>
      <c r="KAX90" s="0"/>
      <c r="KAY90" s="0"/>
      <c r="KAZ90" s="0"/>
      <c r="KBA90" s="0"/>
      <c r="KBB90" s="0"/>
      <c r="KBC90" s="0"/>
      <c r="KBD90" s="0"/>
      <c r="KBE90" s="0"/>
      <c r="KBF90" s="0"/>
      <c r="KBG90" s="0"/>
      <c r="KBH90" s="0"/>
      <c r="KBI90" s="0"/>
      <c r="KBJ90" s="0"/>
      <c r="KBK90" s="0"/>
      <c r="KBL90" s="0"/>
      <c r="KBM90" s="0"/>
      <c r="KBN90" s="0"/>
      <c r="KBO90" s="0"/>
      <c r="KBP90" s="0"/>
      <c r="KBQ90" s="0"/>
      <c r="KBR90" s="0"/>
      <c r="KBS90" s="0"/>
      <c r="KBT90" s="0"/>
      <c r="KBU90" s="0"/>
      <c r="KBV90" s="0"/>
      <c r="KBW90" s="0"/>
      <c r="KBX90" s="0"/>
      <c r="KBY90" s="0"/>
      <c r="KBZ90" s="0"/>
      <c r="KCA90" s="0"/>
      <c r="KCB90" s="0"/>
      <c r="KCC90" s="0"/>
      <c r="KCD90" s="0"/>
      <c r="KCE90" s="0"/>
      <c r="KCF90" s="0"/>
      <c r="KCG90" s="0"/>
      <c r="KCH90" s="0"/>
      <c r="KCI90" s="0"/>
      <c r="KCJ90" s="0"/>
      <c r="KCK90" s="0"/>
      <c r="KCL90" s="0"/>
      <c r="KCM90" s="0"/>
      <c r="KCN90" s="0"/>
      <c r="KCO90" s="0"/>
      <c r="KCP90" s="0"/>
      <c r="KCQ90" s="0"/>
      <c r="KCR90" s="0"/>
      <c r="KCS90" s="0"/>
      <c r="KCT90" s="0"/>
      <c r="KCU90" s="0"/>
      <c r="KCV90" s="0"/>
      <c r="KCW90" s="0"/>
      <c r="KCX90" s="0"/>
      <c r="KCY90" s="0"/>
      <c r="KCZ90" s="0"/>
      <c r="KDA90" s="0"/>
      <c r="KDB90" s="0"/>
      <c r="KDC90" s="0"/>
      <c r="KDD90" s="0"/>
      <c r="KDE90" s="0"/>
      <c r="KDF90" s="0"/>
      <c r="KDG90" s="0"/>
      <c r="KDH90" s="0"/>
      <c r="KDI90" s="0"/>
      <c r="KDJ90" s="0"/>
      <c r="KDK90" s="0"/>
      <c r="KDL90" s="0"/>
      <c r="KDM90" s="0"/>
      <c r="KDN90" s="0"/>
      <c r="KDO90" s="0"/>
      <c r="KDP90" s="0"/>
      <c r="KDQ90" s="0"/>
      <c r="KDR90" s="0"/>
      <c r="KDS90" s="0"/>
      <c r="KDT90" s="0"/>
      <c r="KDU90" s="0"/>
      <c r="KDV90" s="0"/>
      <c r="KDW90" s="0"/>
      <c r="KDX90" s="0"/>
      <c r="KDY90" s="0"/>
      <c r="KDZ90" s="0"/>
      <c r="KEA90" s="0"/>
      <c r="KEB90" s="0"/>
      <c r="KEC90" s="0"/>
      <c r="KED90" s="0"/>
      <c r="KEE90" s="0"/>
      <c r="KEF90" s="0"/>
      <c r="KEG90" s="0"/>
      <c r="KEH90" s="0"/>
      <c r="KEI90" s="0"/>
      <c r="KEJ90" s="0"/>
      <c r="KEK90" s="0"/>
      <c r="KEL90" s="0"/>
      <c r="KEM90" s="0"/>
      <c r="KEN90" s="0"/>
      <c r="KEO90" s="0"/>
      <c r="KEP90" s="0"/>
      <c r="KEQ90" s="0"/>
      <c r="KER90" s="0"/>
      <c r="KES90" s="0"/>
      <c r="KET90" s="0"/>
      <c r="KEU90" s="0"/>
      <c r="KEV90" s="0"/>
      <c r="KEW90" s="0"/>
      <c r="KEX90" s="0"/>
      <c r="KEY90" s="0"/>
      <c r="KEZ90" s="0"/>
      <c r="KFA90" s="0"/>
      <c r="KFB90" s="0"/>
      <c r="KFC90" s="0"/>
      <c r="KFD90" s="0"/>
      <c r="KFE90" s="0"/>
      <c r="KFF90" s="0"/>
      <c r="KFG90" s="0"/>
      <c r="KFH90" s="0"/>
      <c r="KFI90" s="0"/>
      <c r="KFJ90" s="0"/>
      <c r="KFK90" s="0"/>
      <c r="KFL90" s="0"/>
      <c r="KFM90" s="0"/>
      <c r="KFN90" s="0"/>
      <c r="KFO90" s="0"/>
      <c r="KFP90" s="0"/>
      <c r="KFQ90" s="0"/>
      <c r="KFR90" s="0"/>
      <c r="KFS90" s="0"/>
      <c r="KFT90" s="0"/>
      <c r="KFU90" s="0"/>
      <c r="KFV90" s="0"/>
      <c r="KFW90" s="0"/>
      <c r="KFX90" s="0"/>
      <c r="KFY90" s="0"/>
      <c r="KFZ90" s="0"/>
      <c r="KGA90" s="0"/>
      <c r="KGB90" s="0"/>
      <c r="KGC90" s="0"/>
      <c r="KGD90" s="0"/>
      <c r="KGE90" s="0"/>
      <c r="KGF90" s="0"/>
      <c r="KGG90" s="0"/>
      <c r="KGH90" s="0"/>
      <c r="KGI90" s="0"/>
      <c r="KGJ90" s="0"/>
      <c r="KGK90" s="0"/>
      <c r="KGL90" s="0"/>
      <c r="KGM90" s="0"/>
      <c r="KGN90" s="0"/>
      <c r="KGO90" s="0"/>
      <c r="KGP90" s="0"/>
      <c r="KGQ90" s="0"/>
      <c r="KGR90" s="0"/>
      <c r="KGS90" s="0"/>
      <c r="KGT90" s="0"/>
      <c r="KGU90" s="0"/>
      <c r="KGV90" s="0"/>
      <c r="KGW90" s="0"/>
      <c r="KGX90" s="0"/>
      <c r="KGY90" s="0"/>
      <c r="KGZ90" s="0"/>
      <c r="KHA90" s="0"/>
      <c r="KHB90" s="0"/>
      <c r="KHC90" s="0"/>
      <c r="KHD90" s="0"/>
      <c r="KHE90" s="0"/>
      <c r="KHF90" s="0"/>
      <c r="KHG90" s="0"/>
      <c r="KHH90" s="0"/>
      <c r="KHI90" s="0"/>
      <c r="KHJ90" s="0"/>
      <c r="KHK90" s="0"/>
      <c r="KHL90" s="0"/>
      <c r="KHM90" s="0"/>
      <c r="KHN90" s="0"/>
      <c r="KHO90" s="0"/>
      <c r="KHP90" s="0"/>
      <c r="KHQ90" s="0"/>
      <c r="KHR90" s="0"/>
      <c r="KHS90" s="0"/>
      <c r="KHT90" s="0"/>
      <c r="KHU90" s="0"/>
      <c r="KHV90" s="0"/>
      <c r="KHW90" s="0"/>
      <c r="KHX90" s="0"/>
      <c r="KHY90" s="0"/>
      <c r="KHZ90" s="0"/>
      <c r="KIA90" s="0"/>
      <c r="KIB90" s="0"/>
      <c r="KIC90" s="0"/>
      <c r="KID90" s="0"/>
      <c r="KIE90" s="0"/>
      <c r="KIF90" s="0"/>
      <c r="KIG90" s="0"/>
      <c r="KIH90" s="0"/>
      <c r="KII90" s="0"/>
      <c r="KIJ90" s="0"/>
      <c r="KIK90" s="0"/>
      <c r="KIL90" s="0"/>
      <c r="KIM90" s="0"/>
      <c r="KIN90" s="0"/>
      <c r="KIO90" s="0"/>
      <c r="KIP90" s="0"/>
      <c r="KIQ90" s="0"/>
      <c r="KIR90" s="0"/>
      <c r="KIS90" s="0"/>
      <c r="KIT90" s="0"/>
      <c r="KIU90" s="0"/>
      <c r="KIV90" s="0"/>
      <c r="KIW90" s="0"/>
      <c r="KIX90" s="0"/>
      <c r="KIY90" s="0"/>
      <c r="KIZ90" s="0"/>
      <c r="KJA90" s="0"/>
      <c r="KJB90" s="0"/>
      <c r="KJC90" s="0"/>
      <c r="KJD90" s="0"/>
      <c r="KJE90" s="0"/>
      <c r="KJF90" s="0"/>
      <c r="KJG90" s="0"/>
      <c r="KJH90" s="0"/>
      <c r="KJI90" s="0"/>
      <c r="KJJ90" s="0"/>
      <c r="KJK90" s="0"/>
      <c r="KJL90" s="0"/>
      <c r="KJM90" s="0"/>
      <c r="KJN90" s="0"/>
      <c r="KJO90" s="0"/>
      <c r="KJP90" s="0"/>
      <c r="KJQ90" s="0"/>
      <c r="KJR90" s="0"/>
      <c r="KJS90" s="0"/>
      <c r="KJT90" s="0"/>
      <c r="KJU90" s="0"/>
      <c r="KJV90" s="0"/>
      <c r="KJW90" s="0"/>
      <c r="KJX90" s="0"/>
      <c r="KJY90" s="0"/>
      <c r="KJZ90" s="0"/>
      <c r="KKA90" s="0"/>
      <c r="KKB90" s="0"/>
      <c r="KKC90" s="0"/>
      <c r="KKD90" s="0"/>
      <c r="KKE90" s="0"/>
      <c r="KKF90" s="0"/>
      <c r="KKG90" s="0"/>
      <c r="KKH90" s="0"/>
      <c r="KKI90" s="0"/>
      <c r="KKJ90" s="0"/>
      <c r="KKK90" s="0"/>
      <c r="KKL90" s="0"/>
      <c r="KKM90" s="0"/>
      <c r="KKN90" s="0"/>
      <c r="KKO90" s="0"/>
      <c r="KKP90" s="0"/>
      <c r="KKQ90" s="0"/>
      <c r="KKR90" s="0"/>
      <c r="KKS90" s="0"/>
      <c r="KKT90" s="0"/>
      <c r="KKU90" s="0"/>
      <c r="KKV90" s="0"/>
      <c r="KKW90" s="0"/>
      <c r="KKX90" s="0"/>
      <c r="KKY90" s="0"/>
      <c r="KKZ90" s="0"/>
      <c r="KLA90" s="0"/>
      <c r="KLB90" s="0"/>
      <c r="KLC90" s="0"/>
      <c r="KLD90" s="0"/>
      <c r="KLE90" s="0"/>
      <c r="KLF90" s="0"/>
      <c r="KLG90" s="0"/>
      <c r="KLH90" s="0"/>
      <c r="KLI90" s="0"/>
      <c r="KLJ90" s="0"/>
      <c r="KLK90" s="0"/>
      <c r="KLL90" s="0"/>
      <c r="KLM90" s="0"/>
      <c r="KLN90" s="0"/>
      <c r="KLO90" s="0"/>
      <c r="KLP90" s="0"/>
      <c r="KLQ90" s="0"/>
      <c r="KLR90" s="0"/>
      <c r="KLS90" s="0"/>
      <c r="KLT90" s="0"/>
      <c r="KLU90" s="0"/>
      <c r="KLV90" s="0"/>
      <c r="KLW90" s="0"/>
      <c r="KLX90" s="0"/>
      <c r="KLY90" s="0"/>
      <c r="KLZ90" s="0"/>
      <c r="KMA90" s="0"/>
      <c r="KMB90" s="0"/>
      <c r="KMC90" s="0"/>
      <c r="KMD90" s="0"/>
      <c r="KME90" s="0"/>
      <c r="KMF90" s="0"/>
      <c r="KMG90" s="0"/>
      <c r="KMH90" s="0"/>
      <c r="KMI90" s="0"/>
      <c r="KMJ90" s="0"/>
      <c r="KMK90" s="0"/>
      <c r="KML90" s="0"/>
      <c r="KMM90" s="0"/>
      <c r="KMN90" s="0"/>
      <c r="KMO90" s="0"/>
      <c r="KMP90" s="0"/>
      <c r="KMQ90" s="0"/>
      <c r="KMR90" s="0"/>
      <c r="KMS90" s="0"/>
      <c r="KMT90" s="0"/>
      <c r="KMU90" s="0"/>
      <c r="KMV90" s="0"/>
      <c r="KMW90" s="0"/>
      <c r="KMX90" s="0"/>
      <c r="KMY90" s="0"/>
      <c r="KMZ90" s="0"/>
      <c r="KNA90" s="0"/>
      <c r="KNB90" s="0"/>
      <c r="KNC90" s="0"/>
      <c r="KND90" s="0"/>
      <c r="KNE90" s="0"/>
      <c r="KNF90" s="0"/>
      <c r="KNG90" s="0"/>
      <c r="KNH90" s="0"/>
      <c r="KNI90" s="0"/>
      <c r="KNJ90" s="0"/>
      <c r="KNK90" s="0"/>
      <c r="KNL90" s="0"/>
      <c r="KNM90" s="0"/>
      <c r="KNN90" s="0"/>
      <c r="KNO90" s="0"/>
      <c r="KNP90" s="0"/>
      <c r="KNQ90" s="0"/>
      <c r="KNR90" s="0"/>
      <c r="KNS90" s="0"/>
      <c r="KNT90" s="0"/>
      <c r="KNU90" s="0"/>
      <c r="KNV90" s="0"/>
      <c r="KNW90" s="0"/>
      <c r="KNX90" s="0"/>
      <c r="KNY90" s="0"/>
      <c r="KNZ90" s="0"/>
      <c r="KOA90" s="0"/>
      <c r="KOB90" s="0"/>
      <c r="KOC90" s="0"/>
      <c r="KOD90" s="0"/>
      <c r="KOE90" s="0"/>
      <c r="KOF90" s="0"/>
      <c r="KOG90" s="0"/>
      <c r="KOH90" s="0"/>
      <c r="KOI90" s="0"/>
      <c r="KOJ90" s="0"/>
      <c r="KOK90" s="0"/>
      <c r="KOL90" s="0"/>
      <c r="KOM90" s="0"/>
      <c r="KON90" s="0"/>
      <c r="KOO90" s="0"/>
      <c r="KOP90" s="0"/>
      <c r="KOQ90" s="0"/>
      <c r="KOR90" s="0"/>
      <c r="KOS90" s="0"/>
      <c r="KOT90" s="0"/>
      <c r="KOU90" s="0"/>
      <c r="KOV90" s="0"/>
      <c r="KOW90" s="0"/>
      <c r="KOX90" s="0"/>
      <c r="KOY90" s="0"/>
      <c r="KOZ90" s="0"/>
      <c r="KPA90" s="0"/>
      <c r="KPB90" s="0"/>
      <c r="KPC90" s="0"/>
      <c r="KPD90" s="0"/>
      <c r="KPE90" s="0"/>
      <c r="KPF90" s="0"/>
      <c r="KPG90" s="0"/>
      <c r="KPH90" s="0"/>
      <c r="KPI90" s="0"/>
      <c r="KPJ90" s="0"/>
      <c r="KPK90" s="0"/>
      <c r="KPL90" s="0"/>
      <c r="KPM90" s="0"/>
      <c r="KPN90" s="0"/>
      <c r="KPO90" s="0"/>
      <c r="KPP90" s="0"/>
      <c r="KPQ90" s="0"/>
      <c r="KPR90" s="0"/>
      <c r="KPS90" s="0"/>
      <c r="KPT90" s="0"/>
      <c r="KPU90" s="0"/>
      <c r="KPV90" s="0"/>
      <c r="KPW90" s="0"/>
      <c r="KPX90" s="0"/>
      <c r="KPY90" s="0"/>
      <c r="KPZ90" s="0"/>
      <c r="KQA90" s="0"/>
      <c r="KQB90" s="0"/>
      <c r="KQC90" s="0"/>
      <c r="KQD90" s="0"/>
      <c r="KQE90" s="0"/>
      <c r="KQF90" s="0"/>
      <c r="KQG90" s="0"/>
      <c r="KQH90" s="0"/>
      <c r="KQI90" s="0"/>
      <c r="KQJ90" s="0"/>
      <c r="KQK90" s="0"/>
      <c r="KQL90" s="0"/>
      <c r="KQM90" s="0"/>
      <c r="KQN90" s="0"/>
      <c r="KQO90" s="0"/>
      <c r="KQP90" s="0"/>
      <c r="KQQ90" s="0"/>
      <c r="KQR90" s="0"/>
      <c r="KQS90" s="0"/>
      <c r="KQT90" s="0"/>
      <c r="KQU90" s="0"/>
      <c r="KQV90" s="0"/>
      <c r="KQW90" s="0"/>
      <c r="KQX90" s="0"/>
      <c r="KQY90" s="0"/>
      <c r="KQZ90" s="0"/>
      <c r="KRA90" s="0"/>
      <c r="KRB90" s="0"/>
      <c r="KRC90" s="0"/>
      <c r="KRD90" s="0"/>
      <c r="KRE90" s="0"/>
      <c r="KRF90" s="0"/>
      <c r="KRG90" s="0"/>
      <c r="KRH90" s="0"/>
      <c r="KRI90" s="0"/>
      <c r="KRJ90" s="0"/>
      <c r="KRK90" s="0"/>
      <c r="KRL90" s="0"/>
      <c r="KRM90" s="0"/>
      <c r="KRN90" s="0"/>
      <c r="KRO90" s="0"/>
      <c r="KRP90" s="0"/>
      <c r="KRQ90" s="0"/>
      <c r="KRR90" s="0"/>
      <c r="KRS90" s="0"/>
      <c r="KRT90" s="0"/>
      <c r="KRU90" s="0"/>
      <c r="KRV90" s="0"/>
      <c r="KRW90" s="0"/>
      <c r="KRX90" s="0"/>
      <c r="KRY90" s="0"/>
      <c r="KRZ90" s="0"/>
      <c r="KSA90" s="0"/>
      <c r="KSB90" s="0"/>
      <c r="KSC90" s="0"/>
      <c r="KSD90" s="0"/>
      <c r="KSE90" s="0"/>
      <c r="KSF90" s="0"/>
      <c r="KSG90" s="0"/>
      <c r="KSH90" s="0"/>
      <c r="KSI90" s="0"/>
      <c r="KSJ90" s="0"/>
      <c r="KSK90" s="0"/>
      <c r="KSL90" s="0"/>
      <c r="KSM90" s="0"/>
      <c r="KSN90" s="0"/>
      <c r="KSO90" s="0"/>
      <c r="KSP90" s="0"/>
      <c r="KSQ90" s="0"/>
      <c r="KSR90" s="0"/>
      <c r="KSS90" s="0"/>
      <c r="KST90" s="0"/>
      <c r="KSU90" s="0"/>
      <c r="KSV90" s="0"/>
      <c r="KSW90" s="0"/>
      <c r="KSX90" s="0"/>
      <c r="KSY90" s="0"/>
      <c r="KSZ90" s="0"/>
      <c r="KTA90" s="0"/>
      <c r="KTB90" s="0"/>
      <c r="KTC90" s="0"/>
      <c r="KTD90" s="0"/>
      <c r="KTE90" s="0"/>
      <c r="KTF90" s="0"/>
      <c r="KTG90" s="0"/>
      <c r="KTH90" s="0"/>
      <c r="KTI90" s="0"/>
      <c r="KTJ90" s="0"/>
      <c r="KTK90" s="0"/>
      <c r="KTL90" s="0"/>
      <c r="KTM90" s="0"/>
      <c r="KTN90" s="0"/>
      <c r="KTO90" s="0"/>
      <c r="KTP90" s="0"/>
      <c r="KTQ90" s="0"/>
      <c r="KTR90" s="0"/>
      <c r="KTS90" s="0"/>
      <c r="KTT90" s="0"/>
      <c r="KTU90" s="0"/>
      <c r="KTV90" s="0"/>
      <c r="KTW90" s="0"/>
      <c r="KTX90" s="0"/>
      <c r="KTY90" s="0"/>
      <c r="KTZ90" s="0"/>
      <c r="KUA90" s="0"/>
      <c r="KUB90" s="0"/>
      <c r="KUC90" s="0"/>
      <c r="KUD90" s="0"/>
      <c r="KUE90" s="0"/>
      <c r="KUF90" s="0"/>
      <c r="KUG90" s="0"/>
      <c r="KUH90" s="0"/>
      <c r="KUI90" s="0"/>
      <c r="KUJ90" s="0"/>
      <c r="KUK90" s="0"/>
      <c r="KUL90" s="0"/>
      <c r="KUM90" s="0"/>
      <c r="KUN90" s="0"/>
      <c r="KUO90" s="0"/>
      <c r="KUP90" s="0"/>
      <c r="KUQ90" s="0"/>
      <c r="KUR90" s="0"/>
      <c r="KUS90" s="0"/>
      <c r="KUT90" s="0"/>
      <c r="KUU90" s="0"/>
      <c r="KUV90" s="0"/>
      <c r="KUW90" s="0"/>
      <c r="KUX90" s="0"/>
      <c r="KUY90" s="0"/>
      <c r="KUZ90" s="0"/>
      <c r="KVA90" s="0"/>
      <c r="KVB90" s="0"/>
      <c r="KVC90" s="0"/>
      <c r="KVD90" s="0"/>
      <c r="KVE90" s="0"/>
      <c r="KVF90" s="0"/>
      <c r="KVG90" s="0"/>
      <c r="KVH90" s="0"/>
      <c r="KVI90" s="0"/>
      <c r="KVJ90" s="0"/>
      <c r="KVK90" s="0"/>
      <c r="KVL90" s="0"/>
      <c r="KVM90" s="0"/>
      <c r="KVN90" s="0"/>
      <c r="KVO90" s="0"/>
      <c r="KVP90" s="0"/>
      <c r="KVQ90" s="0"/>
      <c r="KVR90" s="0"/>
      <c r="KVS90" s="0"/>
      <c r="KVT90" s="0"/>
      <c r="KVU90" s="0"/>
      <c r="KVV90" s="0"/>
      <c r="KVW90" s="0"/>
      <c r="KVX90" s="0"/>
      <c r="KVY90" s="0"/>
      <c r="KVZ90" s="0"/>
      <c r="KWA90" s="0"/>
      <c r="KWB90" s="0"/>
      <c r="KWC90" s="0"/>
      <c r="KWD90" s="0"/>
      <c r="KWE90" s="0"/>
      <c r="KWF90" s="0"/>
      <c r="KWG90" s="0"/>
      <c r="KWH90" s="0"/>
      <c r="KWI90" s="0"/>
      <c r="KWJ90" s="0"/>
      <c r="KWK90" s="0"/>
      <c r="KWL90" s="0"/>
      <c r="KWM90" s="0"/>
      <c r="KWN90" s="0"/>
      <c r="KWO90" s="0"/>
      <c r="KWP90" s="0"/>
      <c r="KWQ90" s="0"/>
      <c r="KWR90" s="0"/>
      <c r="KWS90" s="0"/>
      <c r="KWT90" s="0"/>
      <c r="KWU90" s="0"/>
      <c r="KWV90" s="0"/>
      <c r="KWW90" s="0"/>
      <c r="KWX90" s="0"/>
      <c r="KWY90" s="0"/>
      <c r="KWZ90" s="0"/>
      <c r="KXA90" s="0"/>
      <c r="KXB90" s="0"/>
      <c r="KXC90" s="0"/>
      <c r="KXD90" s="0"/>
      <c r="KXE90" s="0"/>
      <c r="KXF90" s="0"/>
      <c r="KXG90" s="0"/>
      <c r="KXH90" s="0"/>
      <c r="KXI90" s="0"/>
      <c r="KXJ90" s="0"/>
      <c r="KXK90" s="0"/>
      <c r="KXL90" s="0"/>
      <c r="KXM90" s="0"/>
      <c r="KXN90" s="0"/>
      <c r="KXO90" s="0"/>
      <c r="KXP90" s="0"/>
      <c r="KXQ90" s="0"/>
      <c r="KXR90" s="0"/>
      <c r="KXS90" s="0"/>
      <c r="KXT90" s="0"/>
      <c r="KXU90" s="0"/>
      <c r="KXV90" s="0"/>
      <c r="KXW90" s="0"/>
      <c r="KXX90" s="0"/>
      <c r="KXY90" s="0"/>
      <c r="KXZ90" s="0"/>
      <c r="KYA90" s="0"/>
      <c r="KYB90" s="0"/>
      <c r="KYC90" s="0"/>
      <c r="KYD90" s="0"/>
      <c r="KYE90" s="0"/>
      <c r="KYF90" s="0"/>
      <c r="KYG90" s="0"/>
      <c r="KYH90" s="0"/>
      <c r="KYI90" s="0"/>
      <c r="KYJ90" s="0"/>
      <c r="KYK90" s="0"/>
      <c r="KYL90" s="0"/>
      <c r="KYM90" s="0"/>
      <c r="KYN90" s="0"/>
      <c r="KYO90" s="0"/>
      <c r="KYP90" s="0"/>
      <c r="KYQ90" s="0"/>
      <c r="KYR90" s="0"/>
      <c r="KYS90" s="0"/>
      <c r="KYT90" s="0"/>
      <c r="KYU90" s="0"/>
      <c r="KYV90" s="0"/>
      <c r="KYW90" s="0"/>
      <c r="KYX90" s="0"/>
      <c r="KYY90" s="0"/>
      <c r="KYZ90" s="0"/>
      <c r="KZA90" s="0"/>
      <c r="KZB90" s="0"/>
      <c r="KZC90" s="0"/>
      <c r="KZD90" s="0"/>
      <c r="KZE90" s="0"/>
      <c r="KZF90" s="0"/>
      <c r="KZG90" s="0"/>
      <c r="KZH90" s="0"/>
      <c r="KZI90" s="0"/>
      <c r="KZJ90" s="0"/>
      <c r="KZK90" s="0"/>
      <c r="KZL90" s="0"/>
      <c r="KZM90" s="0"/>
      <c r="KZN90" s="0"/>
      <c r="KZO90" s="0"/>
      <c r="KZP90" s="0"/>
      <c r="KZQ90" s="0"/>
      <c r="KZR90" s="0"/>
      <c r="KZS90" s="0"/>
      <c r="KZT90" s="0"/>
      <c r="KZU90" s="0"/>
      <c r="KZV90" s="0"/>
      <c r="KZW90" s="0"/>
      <c r="KZX90" s="0"/>
      <c r="KZY90" s="0"/>
      <c r="KZZ90" s="0"/>
      <c r="LAA90" s="0"/>
      <c r="LAB90" s="0"/>
      <c r="LAC90" s="0"/>
      <c r="LAD90" s="0"/>
      <c r="LAE90" s="0"/>
      <c r="LAF90" s="0"/>
      <c r="LAG90" s="0"/>
      <c r="LAH90" s="0"/>
      <c r="LAI90" s="0"/>
      <c r="LAJ90" s="0"/>
      <c r="LAK90" s="0"/>
      <c r="LAL90" s="0"/>
      <c r="LAM90" s="0"/>
      <c r="LAN90" s="0"/>
      <c r="LAO90" s="0"/>
      <c r="LAP90" s="0"/>
      <c r="LAQ90" s="0"/>
      <c r="LAR90" s="0"/>
      <c r="LAS90" s="0"/>
      <c r="LAT90" s="0"/>
      <c r="LAU90" s="0"/>
      <c r="LAV90" s="0"/>
      <c r="LAW90" s="0"/>
      <c r="LAX90" s="0"/>
      <c r="LAY90" s="0"/>
      <c r="LAZ90" s="0"/>
      <c r="LBA90" s="0"/>
      <c r="LBB90" s="0"/>
      <c r="LBC90" s="0"/>
      <c r="LBD90" s="0"/>
      <c r="LBE90" s="0"/>
      <c r="LBF90" s="0"/>
      <c r="LBG90" s="0"/>
      <c r="LBH90" s="0"/>
      <c r="LBI90" s="0"/>
      <c r="LBJ90" s="0"/>
      <c r="LBK90" s="0"/>
      <c r="LBL90" s="0"/>
      <c r="LBM90" s="0"/>
      <c r="LBN90" s="0"/>
      <c r="LBO90" s="0"/>
      <c r="LBP90" s="0"/>
      <c r="LBQ90" s="0"/>
      <c r="LBR90" s="0"/>
      <c r="LBS90" s="0"/>
      <c r="LBT90" s="0"/>
      <c r="LBU90" s="0"/>
      <c r="LBV90" s="0"/>
      <c r="LBW90" s="0"/>
      <c r="LBX90" s="0"/>
      <c r="LBY90" s="0"/>
      <c r="LBZ90" s="0"/>
      <c r="LCA90" s="0"/>
      <c r="LCB90" s="0"/>
      <c r="LCC90" s="0"/>
      <c r="LCD90" s="0"/>
      <c r="LCE90" s="0"/>
      <c r="LCF90" s="0"/>
      <c r="LCG90" s="0"/>
      <c r="LCH90" s="0"/>
      <c r="LCI90" s="0"/>
      <c r="LCJ90" s="0"/>
      <c r="LCK90" s="0"/>
      <c r="LCL90" s="0"/>
      <c r="LCM90" s="0"/>
      <c r="LCN90" s="0"/>
      <c r="LCO90" s="0"/>
      <c r="LCP90" s="0"/>
      <c r="LCQ90" s="0"/>
      <c r="LCR90" s="0"/>
      <c r="LCS90" s="0"/>
      <c r="LCT90" s="0"/>
      <c r="LCU90" s="0"/>
      <c r="LCV90" s="0"/>
      <c r="LCW90" s="0"/>
      <c r="LCX90" s="0"/>
      <c r="LCY90" s="0"/>
      <c r="LCZ90" s="0"/>
      <c r="LDA90" s="0"/>
      <c r="LDB90" s="0"/>
      <c r="LDC90" s="0"/>
      <c r="LDD90" s="0"/>
      <c r="LDE90" s="0"/>
      <c r="LDF90" s="0"/>
      <c r="LDG90" s="0"/>
      <c r="LDH90" s="0"/>
      <c r="LDI90" s="0"/>
      <c r="LDJ90" s="0"/>
      <c r="LDK90" s="0"/>
      <c r="LDL90" s="0"/>
      <c r="LDM90" s="0"/>
      <c r="LDN90" s="0"/>
      <c r="LDO90" s="0"/>
      <c r="LDP90" s="0"/>
      <c r="LDQ90" s="0"/>
      <c r="LDR90" s="0"/>
      <c r="LDS90" s="0"/>
      <c r="LDT90" s="0"/>
      <c r="LDU90" s="0"/>
      <c r="LDV90" s="0"/>
      <c r="LDW90" s="0"/>
      <c r="LDX90" s="0"/>
      <c r="LDY90" s="0"/>
      <c r="LDZ90" s="0"/>
      <c r="LEA90" s="0"/>
      <c r="LEB90" s="0"/>
      <c r="LEC90" s="0"/>
      <c r="LED90" s="0"/>
      <c r="LEE90" s="0"/>
      <c r="LEF90" s="0"/>
      <c r="LEG90" s="0"/>
      <c r="LEH90" s="0"/>
      <c r="LEI90" s="0"/>
      <c r="LEJ90" s="0"/>
      <c r="LEK90" s="0"/>
      <c r="LEL90" s="0"/>
      <c r="LEM90" s="0"/>
      <c r="LEN90" s="0"/>
      <c r="LEO90" s="0"/>
      <c r="LEP90" s="0"/>
      <c r="LEQ90" s="0"/>
      <c r="LER90" s="0"/>
      <c r="LES90" s="0"/>
      <c r="LET90" s="0"/>
      <c r="LEU90" s="0"/>
      <c r="LEV90" s="0"/>
      <c r="LEW90" s="0"/>
      <c r="LEX90" s="0"/>
      <c r="LEY90" s="0"/>
      <c r="LEZ90" s="0"/>
      <c r="LFA90" s="0"/>
      <c r="LFB90" s="0"/>
      <c r="LFC90" s="0"/>
      <c r="LFD90" s="0"/>
      <c r="LFE90" s="0"/>
      <c r="LFF90" s="0"/>
      <c r="LFG90" s="0"/>
      <c r="LFH90" s="0"/>
      <c r="LFI90" s="0"/>
      <c r="LFJ90" s="0"/>
      <c r="LFK90" s="0"/>
      <c r="LFL90" s="0"/>
      <c r="LFM90" s="0"/>
      <c r="LFN90" s="0"/>
      <c r="LFO90" s="0"/>
      <c r="LFP90" s="0"/>
      <c r="LFQ90" s="0"/>
      <c r="LFR90" s="0"/>
      <c r="LFS90" s="0"/>
      <c r="LFT90" s="0"/>
      <c r="LFU90" s="0"/>
      <c r="LFV90" s="0"/>
      <c r="LFW90" s="0"/>
      <c r="LFX90" s="0"/>
      <c r="LFY90" s="0"/>
      <c r="LFZ90" s="0"/>
      <c r="LGA90" s="0"/>
      <c r="LGB90" s="0"/>
      <c r="LGC90" s="0"/>
      <c r="LGD90" s="0"/>
      <c r="LGE90" s="0"/>
      <c r="LGF90" s="0"/>
      <c r="LGG90" s="0"/>
      <c r="LGH90" s="0"/>
      <c r="LGI90" s="0"/>
      <c r="LGJ90" s="0"/>
      <c r="LGK90" s="0"/>
      <c r="LGL90" s="0"/>
      <c r="LGM90" s="0"/>
      <c r="LGN90" s="0"/>
      <c r="LGO90" s="0"/>
      <c r="LGP90" s="0"/>
      <c r="LGQ90" s="0"/>
      <c r="LGR90" s="0"/>
      <c r="LGS90" s="0"/>
      <c r="LGT90" s="0"/>
      <c r="LGU90" s="0"/>
      <c r="LGV90" s="0"/>
      <c r="LGW90" s="0"/>
      <c r="LGX90" s="0"/>
      <c r="LGY90" s="0"/>
      <c r="LGZ90" s="0"/>
      <c r="LHA90" s="0"/>
      <c r="LHB90" s="0"/>
      <c r="LHC90" s="0"/>
      <c r="LHD90" s="0"/>
      <c r="LHE90" s="0"/>
      <c r="LHF90" s="0"/>
      <c r="LHG90" s="0"/>
      <c r="LHH90" s="0"/>
      <c r="LHI90" s="0"/>
      <c r="LHJ90" s="0"/>
      <c r="LHK90" s="0"/>
      <c r="LHL90" s="0"/>
      <c r="LHM90" s="0"/>
      <c r="LHN90" s="0"/>
      <c r="LHO90" s="0"/>
      <c r="LHP90" s="0"/>
      <c r="LHQ90" s="0"/>
      <c r="LHR90" s="0"/>
      <c r="LHS90" s="0"/>
      <c r="LHT90" s="0"/>
      <c r="LHU90" s="0"/>
      <c r="LHV90" s="0"/>
      <c r="LHW90" s="0"/>
      <c r="LHX90" s="0"/>
      <c r="LHY90" s="0"/>
      <c r="LHZ90" s="0"/>
      <c r="LIA90" s="0"/>
      <c r="LIB90" s="0"/>
      <c r="LIC90" s="0"/>
      <c r="LID90" s="0"/>
      <c r="LIE90" s="0"/>
      <c r="LIF90" s="0"/>
      <c r="LIG90" s="0"/>
      <c r="LIH90" s="0"/>
      <c r="LII90" s="0"/>
      <c r="LIJ90" s="0"/>
      <c r="LIK90" s="0"/>
      <c r="LIL90" s="0"/>
      <c r="LIM90" s="0"/>
      <c r="LIN90" s="0"/>
      <c r="LIO90" s="0"/>
      <c r="LIP90" s="0"/>
      <c r="LIQ90" s="0"/>
      <c r="LIR90" s="0"/>
      <c r="LIS90" s="0"/>
      <c r="LIT90" s="0"/>
      <c r="LIU90" s="0"/>
      <c r="LIV90" s="0"/>
      <c r="LIW90" s="0"/>
      <c r="LIX90" s="0"/>
      <c r="LIY90" s="0"/>
      <c r="LIZ90" s="0"/>
      <c r="LJA90" s="0"/>
      <c r="LJB90" s="0"/>
      <c r="LJC90" s="0"/>
      <c r="LJD90" s="0"/>
      <c r="LJE90" s="0"/>
      <c r="LJF90" s="0"/>
      <c r="LJG90" s="0"/>
      <c r="LJH90" s="0"/>
      <c r="LJI90" s="0"/>
      <c r="LJJ90" s="0"/>
      <c r="LJK90" s="0"/>
      <c r="LJL90" s="0"/>
      <c r="LJM90" s="0"/>
      <c r="LJN90" s="0"/>
      <c r="LJO90" s="0"/>
      <c r="LJP90" s="0"/>
      <c r="LJQ90" s="0"/>
      <c r="LJR90" s="0"/>
      <c r="LJS90" s="0"/>
      <c r="LJT90" s="0"/>
      <c r="LJU90" s="0"/>
      <c r="LJV90" s="0"/>
      <c r="LJW90" s="0"/>
      <c r="LJX90" s="0"/>
      <c r="LJY90" s="0"/>
      <c r="LJZ90" s="0"/>
      <c r="LKA90" s="0"/>
      <c r="LKB90" s="0"/>
      <c r="LKC90" s="0"/>
      <c r="LKD90" s="0"/>
      <c r="LKE90" s="0"/>
      <c r="LKF90" s="0"/>
      <c r="LKG90" s="0"/>
      <c r="LKH90" s="0"/>
      <c r="LKI90" s="0"/>
      <c r="LKJ90" s="0"/>
      <c r="LKK90" s="0"/>
      <c r="LKL90" s="0"/>
      <c r="LKM90" s="0"/>
      <c r="LKN90" s="0"/>
      <c r="LKO90" s="0"/>
      <c r="LKP90" s="0"/>
      <c r="LKQ90" s="0"/>
      <c r="LKR90" s="0"/>
      <c r="LKS90" s="0"/>
      <c r="LKT90" s="0"/>
      <c r="LKU90" s="0"/>
      <c r="LKV90" s="0"/>
      <c r="LKW90" s="0"/>
      <c r="LKX90" s="0"/>
      <c r="LKY90" s="0"/>
      <c r="LKZ90" s="0"/>
      <c r="LLA90" s="0"/>
      <c r="LLB90" s="0"/>
      <c r="LLC90" s="0"/>
      <c r="LLD90" s="0"/>
      <c r="LLE90" s="0"/>
      <c r="LLF90" s="0"/>
      <c r="LLG90" s="0"/>
      <c r="LLH90" s="0"/>
      <c r="LLI90" s="0"/>
      <c r="LLJ90" s="0"/>
      <c r="LLK90" s="0"/>
      <c r="LLL90" s="0"/>
      <c r="LLM90" s="0"/>
      <c r="LLN90" s="0"/>
      <c r="LLO90" s="0"/>
      <c r="LLP90" s="0"/>
      <c r="LLQ90" s="0"/>
      <c r="LLR90" s="0"/>
      <c r="LLS90" s="0"/>
      <c r="LLT90" s="0"/>
      <c r="LLU90" s="0"/>
      <c r="LLV90" s="0"/>
      <c r="LLW90" s="0"/>
      <c r="LLX90" s="0"/>
      <c r="LLY90" s="0"/>
      <c r="LLZ90" s="0"/>
      <c r="LMA90" s="0"/>
      <c r="LMB90" s="0"/>
      <c r="LMC90" s="0"/>
      <c r="LMD90" s="0"/>
      <c r="LME90" s="0"/>
      <c r="LMF90" s="0"/>
      <c r="LMG90" s="0"/>
      <c r="LMH90" s="0"/>
      <c r="LMI90" s="0"/>
      <c r="LMJ90" s="0"/>
      <c r="LMK90" s="0"/>
      <c r="LML90" s="0"/>
      <c r="LMM90" s="0"/>
      <c r="LMN90" s="0"/>
      <c r="LMO90" s="0"/>
      <c r="LMP90" s="0"/>
      <c r="LMQ90" s="0"/>
      <c r="LMR90" s="0"/>
      <c r="LMS90" s="0"/>
      <c r="LMT90" s="0"/>
      <c r="LMU90" s="0"/>
      <c r="LMV90" s="0"/>
      <c r="LMW90" s="0"/>
      <c r="LMX90" s="0"/>
      <c r="LMY90" s="0"/>
      <c r="LMZ90" s="0"/>
      <c r="LNA90" s="0"/>
      <c r="LNB90" s="0"/>
      <c r="LNC90" s="0"/>
      <c r="LND90" s="0"/>
      <c r="LNE90" s="0"/>
      <c r="LNF90" s="0"/>
      <c r="LNG90" s="0"/>
      <c r="LNH90" s="0"/>
      <c r="LNI90" s="0"/>
      <c r="LNJ90" s="0"/>
      <c r="LNK90" s="0"/>
      <c r="LNL90" s="0"/>
      <c r="LNM90" s="0"/>
      <c r="LNN90" s="0"/>
      <c r="LNO90" s="0"/>
      <c r="LNP90" s="0"/>
      <c r="LNQ90" s="0"/>
      <c r="LNR90" s="0"/>
      <c r="LNS90" s="0"/>
      <c r="LNT90" s="0"/>
      <c r="LNU90" s="0"/>
      <c r="LNV90" s="0"/>
      <c r="LNW90" s="0"/>
      <c r="LNX90" s="0"/>
      <c r="LNY90" s="0"/>
      <c r="LNZ90" s="0"/>
      <c r="LOA90" s="0"/>
      <c r="LOB90" s="0"/>
      <c r="LOC90" s="0"/>
      <c r="LOD90" s="0"/>
      <c r="LOE90" s="0"/>
      <c r="LOF90" s="0"/>
      <c r="LOG90" s="0"/>
      <c r="LOH90" s="0"/>
      <c r="LOI90" s="0"/>
      <c r="LOJ90" s="0"/>
      <c r="LOK90" s="0"/>
      <c r="LOL90" s="0"/>
      <c r="LOM90" s="0"/>
      <c r="LON90" s="0"/>
      <c r="LOO90" s="0"/>
      <c r="LOP90" s="0"/>
      <c r="LOQ90" s="0"/>
      <c r="LOR90" s="0"/>
      <c r="LOS90" s="0"/>
      <c r="LOT90" s="0"/>
      <c r="LOU90" s="0"/>
      <c r="LOV90" s="0"/>
      <c r="LOW90" s="0"/>
      <c r="LOX90" s="0"/>
      <c r="LOY90" s="0"/>
      <c r="LOZ90" s="0"/>
      <c r="LPA90" s="0"/>
      <c r="LPB90" s="0"/>
      <c r="LPC90" s="0"/>
      <c r="LPD90" s="0"/>
      <c r="LPE90" s="0"/>
      <c r="LPF90" s="0"/>
      <c r="LPG90" s="0"/>
      <c r="LPH90" s="0"/>
      <c r="LPI90" s="0"/>
      <c r="LPJ90" s="0"/>
      <c r="LPK90" s="0"/>
      <c r="LPL90" s="0"/>
      <c r="LPM90" s="0"/>
      <c r="LPN90" s="0"/>
      <c r="LPO90" s="0"/>
      <c r="LPP90" s="0"/>
      <c r="LPQ90" s="0"/>
      <c r="LPR90" s="0"/>
      <c r="LPS90" s="0"/>
      <c r="LPT90" s="0"/>
      <c r="LPU90" s="0"/>
      <c r="LPV90" s="0"/>
      <c r="LPW90" s="0"/>
      <c r="LPX90" s="0"/>
      <c r="LPY90" s="0"/>
      <c r="LPZ90" s="0"/>
      <c r="LQA90" s="0"/>
      <c r="LQB90" s="0"/>
      <c r="LQC90" s="0"/>
      <c r="LQD90" s="0"/>
      <c r="LQE90" s="0"/>
      <c r="LQF90" s="0"/>
      <c r="LQG90" s="0"/>
      <c r="LQH90" s="0"/>
      <c r="LQI90" s="0"/>
      <c r="LQJ90" s="0"/>
      <c r="LQK90" s="0"/>
      <c r="LQL90" s="0"/>
      <c r="LQM90" s="0"/>
      <c r="LQN90" s="0"/>
      <c r="LQO90" s="0"/>
      <c r="LQP90" s="0"/>
      <c r="LQQ90" s="0"/>
      <c r="LQR90" s="0"/>
      <c r="LQS90" s="0"/>
      <c r="LQT90" s="0"/>
      <c r="LQU90" s="0"/>
      <c r="LQV90" s="0"/>
      <c r="LQW90" s="0"/>
      <c r="LQX90" s="0"/>
      <c r="LQY90" s="0"/>
      <c r="LQZ90" s="0"/>
      <c r="LRA90" s="0"/>
      <c r="LRB90" s="0"/>
      <c r="LRC90" s="0"/>
      <c r="LRD90" s="0"/>
      <c r="LRE90" s="0"/>
      <c r="LRF90" s="0"/>
      <c r="LRG90" s="0"/>
      <c r="LRH90" s="0"/>
      <c r="LRI90" s="0"/>
      <c r="LRJ90" s="0"/>
      <c r="LRK90" s="0"/>
      <c r="LRL90" s="0"/>
      <c r="LRM90" s="0"/>
      <c r="LRN90" s="0"/>
      <c r="LRO90" s="0"/>
      <c r="LRP90" s="0"/>
      <c r="LRQ90" s="0"/>
      <c r="LRR90" s="0"/>
      <c r="LRS90" s="0"/>
      <c r="LRT90" s="0"/>
      <c r="LRU90" s="0"/>
      <c r="LRV90" s="0"/>
      <c r="LRW90" s="0"/>
      <c r="LRX90" s="0"/>
      <c r="LRY90" s="0"/>
      <c r="LRZ90" s="0"/>
      <c r="LSA90" s="0"/>
      <c r="LSB90" s="0"/>
      <c r="LSC90" s="0"/>
      <c r="LSD90" s="0"/>
      <c r="LSE90" s="0"/>
      <c r="LSF90" s="0"/>
      <c r="LSG90" s="0"/>
      <c r="LSH90" s="0"/>
      <c r="LSI90" s="0"/>
      <c r="LSJ90" s="0"/>
      <c r="LSK90" s="0"/>
      <c r="LSL90" s="0"/>
      <c r="LSM90" s="0"/>
      <c r="LSN90" s="0"/>
      <c r="LSO90" s="0"/>
      <c r="LSP90" s="0"/>
      <c r="LSQ90" s="0"/>
      <c r="LSR90" s="0"/>
      <c r="LSS90" s="0"/>
      <c r="LST90" s="0"/>
      <c r="LSU90" s="0"/>
      <c r="LSV90" s="0"/>
      <c r="LSW90" s="0"/>
      <c r="LSX90" s="0"/>
      <c r="LSY90" s="0"/>
      <c r="LSZ90" s="0"/>
      <c r="LTA90" s="0"/>
      <c r="LTB90" s="0"/>
      <c r="LTC90" s="0"/>
      <c r="LTD90" s="0"/>
      <c r="LTE90" s="0"/>
      <c r="LTF90" s="0"/>
      <c r="LTG90" s="0"/>
      <c r="LTH90" s="0"/>
      <c r="LTI90" s="0"/>
      <c r="LTJ90" s="0"/>
      <c r="LTK90" s="0"/>
      <c r="LTL90" s="0"/>
      <c r="LTM90" s="0"/>
      <c r="LTN90" s="0"/>
      <c r="LTO90" s="0"/>
      <c r="LTP90" s="0"/>
      <c r="LTQ90" s="0"/>
      <c r="LTR90" s="0"/>
      <c r="LTS90" s="0"/>
      <c r="LTT90" s="0"/>
      <c r="LTU90" s="0"/>
      <c r="LTV90" s="0"/>
      <c r="LTW90" s="0"/>
      <c r="LTX90" s="0"/>
      <c r="LTY90" s="0"/>
      <c r="LTZ90" s="0"/>
      <c r="LUA90" s="0"/>
      <c r="LUB90" s="0"/>
      <c r="LUC90" s="0"/>
      <c r="LUD90" s="0"/>
      <c r="LUE90" s="0"/>
      <c r="LUF90" s="0"/>
      <c r="LUG90" s="0"/>
      <c r="LUH90" s="0"/>
      <c r="LUI90" s="0"/>
      <c r="LUJ90" s="0"/>
      <c r="LUK90" s="0"/>
      <c r="LUL90" s="0"/>
      <c r="LUM90" s="0"/>
      <c r="LUN90" s="0"/>
      <c r="LUO90" s="0"/>
      <c r="LUP90" s="0"/>
      <c r="LUQ90" s="0"/>
      <c r="LUR90" s="0"/>
      <c r="LUS90" s="0"/>
      <c r="LUT90" s="0"/>
      <c r="LUU90" s="0"/>
      <c r="LUV90" s="0"/>
      <c r="LUW90" s="0"/>
      <c r="LUX90" s="0"/>
      <c r="LUY90" s="0"/>
      <c r="LUZ90" s="0"/>
      <c r="LVA90" s="0"/>
      <c r="LVB90" s="0"/>
      <c r="LVC90" s="0"/>
      <c r="LVD90" s="0"/>
      <c r="LVE90" s="0"/>
      <c r="LVF90" s="0"/>
      <c r="LVG90" s="0"/>
      <c r="LVH90" s="0"/>
      <c r="LVI90" s="0"/>
      <c r="LVJ90" s="0"/>
      <c r="LVK90" s="0"/>
      <c r="LVL90" s="0"/>
      <c r="LVM90" s="0"/>
      <c r="LVN90" s="0"/>
      <c r="LVO90" s="0"/>
      <c r="LVP90" s="0"/>
      <c r="LVQ90" s="0"/>
      <c r="LVR90" s="0"/>
      <c r="LVS90" s="0"/>
      <c r="LVT90" s="0"/>
      <c r="LVU90" s="0"/>
      <c r="LVV90" s="0"/>
      <c r="LVW90" s="0"/>
      <c r="LVX90" s="0"/>
      <c r="LVY90" s="0"/>
      <c r="LVZ90" s="0"/>
      <c r="LWA90" s="0"/>
      <c r="LWB90" s="0"/>
      <c r="LWC90" s="0"/>
      <c r="LWD90" s="0"/>
      <c r="LWE90" s="0"/>
      <c r="LWF90" s="0"/>
      <c r="LWG90" s="0"/>
      <c r="LWH90" s="0"/>
      <c r="LWI90" s="0"/>
      <c r="LWJ90" s="0"/>
      <c r="LWK90" s="0"/>
      <c r="LWL90" s="0"/>
      <c r="LWM90" s="0"/>
      <c r="LWN90" s="0"/>
      <c r="LWO90" s="0"/>
      <c r="LWP90" s="0"/>
      <c r="LWQ90" s="0"/>
      <c r="LWR90" s="0"/>
      <c r="LWS90" s="0"/>
      <c r="LWT90" s="0"/>
      <c r="LWU90" s="0"/>
      <c r="LWV90" s="0"/>
      <c r="LWW90" s="0"/>
      <c r="LWX90" s="0"/>
      <c r="LWY90" s="0"/>
      <c r="LWZ90" s="0"/>
      <c r="LXA90" s="0"/>
      <c r="LXB90" s="0"/>
      <c r="LXC90" s="0"/>
      <c r="LXD90" s="0"/>
      <c r="LXE90" s="0"/>
      <c r="LXF90" s="0"/>
      <c r="LXG90" s="0"/>
      <c r="LXH90" s="0"/>
      <c r="LXI90" s="0"/>
      <c r="LXJ90" s="0"/>
      <c r="LXK90" s="0"/>
      <c r="LXL90" s="0"/>
      <c r="LXM90" s="0"/>
      <c r="LXN90" s="0"/>
      <c r="LXO90" s="0"/>
      <c r="LXP90" s="0"/>
      <c r="LXQ90" s="0"/>
      <c r="LXR90" s="0"/>
      <c r="LXS90" s="0"/>
      <c r="LXT90" s="0"/>
      <c r="LXU90" s="0"/>
      <c r="LXV90" s="0"/>
      <c r="LXW90" s="0"/>
      <c r="LXX90" s="0"/>
      <c r="LXY90" s="0"/>
      <c r="LXZ90" s="0"/>
      <c r="LYA90" s="0"/>
      <c r="LYB90" s="0"/>
      <c r="LYC90" s="0"/>
      <c r="LYD90" s="0"/>
      <c r="LYE90" s="0"/>
      <c r="LYF90" s="0"/>
      <c r="LYG90" s="0"/>
      <c r="LYH90" s="0"/>
      <c r="LYI90" s="0"/>
      <c r="LYJ90" s="0"/>
      <c r="LYK90" s="0"/>
      <c r="LYL90" s="0"/>
      <c r="LYM90" s="0"/>
      <c r="LYN90" s="0"/>
      <c r="LYO90" s="0"/>
      <c r="LYP90" s="0"/>
      <c r="LYQ90" s="0"/>
      <c r="LYR90" s="0"/>
      <c r="LYS90" s="0"/>
      <c r="LYT90" s="0"/>
      <c r="LYU90" s="0"/>
      <c r="LYV90" s="0"/>
      <c r="LYW90" s="0"/>
      <c r="LYX90" s="0"/>
      <c r="LYY90" s="0"/>
      <c r="LYZ90" s="0"/>
      <c r="LZA90" s="0"/>
      <c r="LZB90" s="0"/>
      <c r="LZC90" s="0"/>
      <c r="LZD90" s="0"/>
      <c r="LZE90" s="0"/>
      <c r="LZF90" s="0"/>
      <c r="LZG90" s="0"/>
      <c r="LZH90" s="0"/>
      <c r="LZI90" s="0"/>
      <c r="LZJ90" s="0"/>
      <c r="LZK90" s="0"/>
      <c r="LZL90" s="0"/>
      <c r="LZM90" s="0"/>
      <c r="LZN90" s="0"/>
      <c r="LZO90" s="0"/>
      <c r="LZP90" s="0"/>
      <c r="LZQ90" s="0"/>
      <c r="LZR90" s="0"/>
      <c r="LZS90" s="0"/>
      <c r="LZT90" s="0"/>
      <c r="LZU90" s="0"/>
      <c r="LZV90" s="0"/>
      <c r="LZW90" s="0"/>
      <c r="LZX90" s="0"/>
      <c r="LZY90" s="0"/>
      <c r="LZZ90" s="0"/>
      <c r="MAA90" s="0"/>
      <c r="MAB90" s="0"/>
      <c r="MAC90" s="0"/>
      <c r="MAD90" s="0"/>
      <c r="MAE90" s="0"/>
      <c r="MAF90" s="0"/>
      <c r="MAG90" s="0"/>
      <c r="MAH90" s="0"/>
      <c r="MAI90" s="0"/>
      <c r="MAJ90" s="0"/>
      <c r="MAK90" s="0"/>
      <c r="MAL90" s="0"/>
      <c r="MAM90" s="0"/>
      <c r="MAN90" s="0"/>
      <c r="MAO90" s="0"/>
      <c r="MAP90" s="0"/>
      <c r="MAQ90" s="0"/>
      <c r="MAR90" s="0"/>
      <c r="MAS90" s="0"/>
      <c r="MAT90" s="0"/>
      <c r="MAU90" s="0"/>
      <c r="MAV90" s="0"/>
      <c r="MAW90" s="0"/>
      <c r="MAX90" s="0"/>
      <c r="MAY90" s="0"/>
      <c r="MAZ90" s="0"/>
      <c r="MBA90" s="0"/>
      <c r="MBB90" s="0"/>
      <c r="MBC90" s="0"/>
      <c r="MBD90" s="0"/>
      <c r="MBE90" s="0"/>
      <c r="MBF90" s="0"/>
      <c r="MBG90" s="0"/>
      <c r="MBH90" s="0"/>
      <c r="MBI90" s="0"/>
      <c r="MBJ90" s="0"/>
      <c r="MBK90" s="0"/>
      <c r="MBL90" s="0"/>
      <c r="MBM90" s="0"/>
      <c r="MBN90" s="0"/>
      <c r="MBO90" s="0"/>
      <c r="MBP90" s="0"/>
      <c r="MBQ90" s="0"/>
      <c r="MBR90" s="0"/>
      <c r="MBS90" s="0"/>
      <c r="MBT90" s="0"/>
      <c r="MBU90" s="0"/>
      <c r="MBV90" s="0"/>
      <c r="MBW90" s="0"/>
      <c r="MBX90" s="0"/>
      <c r="MBY90" s="0"/>
      <c r="MBZ90" s="0"/>
      <c r="MCA90" s="0"/>
      <c r="MCB90" s="0"/>
      <c r="MCC90" s="0"/>
      <c r="MCD90" s="0"/>
      <c r="MCE90" s="0"/>
      <c r="MCF90" s="0"/>
      <c r="MCG90" s="0"/>
      <c r="MCH90" s="0"/>
      <c r="MCI90" s="0"/>
      <c r="MCJ90" s="0"/>
      <c r="MCK90" s="0"/>
      <c r="MCL90" s="0"/>
      <c r="MCM90" s="0"/>
      <c r="MCN90" s="0"/>
      <c r="MCO90" s="0"/>
      <c r="MCP90" s="0"/>
      <c r="MCQ90" s="0"/>
      <c r="MCR90" s="0"/>
      <c r="MCS90" s="0"/>
      <c r="MCT90" s="0"/>
      <c r="MCU90" s="0"/>
      <c r="MCV90" s="0"/>
      <c r="MCW90" s="0"/>
      <c r="MCX90" s="0"/>
      <c r="MCY90" s="0"/>
      <c r="MCZ90" s="0"/>
      <c r="MDA90" s="0"/>
      <c r="MDB90" s="0"/>
      <c r="MDC90" s="0"/>
      <c r="MDD90" s="0"/>
      <c r="MDE90" s="0"/>
      <c r="MDF90" s="0"/>
      <c r="MDG90" s="0"/>
      <c r="MDH90" s="0"/>
      <c r="MDI90" s="0"/>
      <c r="MDJ90" s="0"/>
      <c r="MDK90" s="0"/>
      <c r="MDL90" s="0"/>
      <c r="MDM90" s="0"/>
      <c r="MDN90" s="0"/>
      <c r="MDO90" s="0"/>
      <c r="MDP90" s="0"/>
      <c r="MDQ90" s="0"/>
      <c r="MDR90" s="0"/>
      <c r="MDS90" s="0"/>
      <c r="MDT90" s="0"/>
      <c r="MDU90" s="0"/>
      <c r="MDV90" s="0"/>
      <c r="MDW90" s="0"/>
      <c r="MDX90" s="0"/>
      <c r="MDY90" s="0"/>
      <c r="MDZ90" s="0"/>
      <c r="MEA90" s="0"/>
      <c r="MEB90" s="0"/>
      <c r="MEC90" s="0"/>
      <c r="MED90" s="0"/>
      <c r="MEE90" s="0"/>
      <c r="MEF90" s="0"/>
      <c r="MEG90" s="0"/>
      <c r="MEH90" s="0"/>
      <c r="MEI90" s="0"/>
      <c r="MEJ90" s="0"/>
      <c r="MEK90" s="0"/>
      <c r="MEL90" s="0"/>
      <c r="MEM90" s="0"/>
      <c r="MEN90" s="0"/>
      <c r="MEO90" s="0"/>
      <c r="MEP90" s="0"/>
      <c r="MEQ90" s="0"/>
      <c r="MER90" s="0"/>
      <c r="MES90" s="0"/>
      <c r="MET90" s="0"/>
      <c r="MEU90" s="0"/>
      <c r="MEV90" s="0"/>
      <c r="MEW90" s="0"/>
      <c r="MEX90" s="0"/>
      <c r="MEY90" s="0"/>
      <c r="MEZ90" s="0"/>
      <c r="MFA90" s="0"/>
      <c r="MFB90" s="0"/>
      <c r="MFC90" s="0"/>
      <c r="MFD90" s="0"/>
      <c r="MFE90" s="0"/>
      <c r="MFF90" s="0"/>
      <c r="MFG90" s="0"/>
      <c r="MFH90" s="0"/>
      <c r="MFI90" s="0"/>
      <c r="MFJ90" s="0"/>
      <c r="MFK90" s="0"/>
      <c r="MFL90" s="0"/>
      <c r="MFM90" s="0"/>
      <c r="MFN90" s="0"/>
      <c r="MFO90" s="0"/>
      <c r="MFP90" s="0"/>
      <c r="MFQ90" s="0"/>
      <c r="MFR90" s="0"/>
      <c r="MFS90" s="0"/>
      <c r="MFT90" s="0"/>
      <c r="MFU90" s="0"/>
      <c r="MFV90" s="0"/>
      <c r="MFW90" s="0"/>
      <c r="MFX90" s="0"/>
      <c r="MFY90" s="0"/>
      <c r="MFZ90" s="0"/>
      <c r="MGA90" s="0"/>
      <c r="MGB90" s="0"/>
      <c r="MGC90" s="0"/>
      <c r="MGD90" s="0"/>
      <c r="MGE90" s="0"/>
      <c r="MGF90" s="0"/>
      <c r="MGG90" s="0"/>
      <c r="MGH90" s="0"/>
      <c r="MGI90" s="0"/>
      <c r="MGJ90" s="0"/>
      <c r="MGK90" s="0"/>
      <c r="MGL90" s="0"/>
      <c r="MGM90" s="0"/>
      <c r="MGN90" s="0"/>
      <c r="MGO90" s="0"/>
      <c r="MGP90" s="0"/>
      <c r="MGQ90" s="0"/>
      <c r="MGR90" s="0"/>
      <c r="MGS90" s="0"/>
      <c r="MGT90" s="0"/>
      <c r="MGU90" s="0"/>
      <c r="MGV90" s="0"/>
      <c r="MGW90" s="0"/>
      <c r="MGX90" s="0"/>
      <c r="MGY90" s="0"/>
      <c r="MGZ90" s="0"/>
      <c r="MHA90" s="0"/>
      <c r="MHB90" s="0"/>
      <c r="MHC90" s="0"/>
      <c r="MHD90" s="0"/>
      <c r="MHE90" s="0"/>
      <c r="MHF90" s="0"/>
      <c r="MHG90" s="0"/>
      <c r="MHH90" s="0"/>
      <c r="MHI90" s="0"/>
      <c r="MHJ90" s="0"/>
      <c r="MHK90" s="0"/>
      <c r="MHL90" s="0"/>
      <c r="MHM90" s="0"/>
      <c r="MHN90" s="0"/>
      <c r="MHO90" s="0"/>
      <c r="MHP90" s="0"/>
      <c r="MHQ90" s="0"/>
      <c r="MHR90" s="0"/>
      <c r="MHS90" s="0"/>
      <c r="MHT90" s="0"/>
      <c r="MHU90" s="0"/>
      <c r="MHV90" s="0"/>
      <c r="MHW90" s="0"/>
      <c r="MHX90" s="0"/>
      <c r="MHY90" s="0"/>
      <c r="MHZ90" s="0"/>
      <c r="MIA90" s="0"/>
      <c r="MIB90" s="0"/>
      <c r="MIC90" s="0"/>
      <c r="MID90" s="0"/>
      <c r="MIE90" s="0"/>
      <c r="MIF90" s="0"/>
      <c r="MIG90" s="0"/>
      <c r="MIH90" s="0"/>
      <c r="MII90" s="0"/>
      <c r="MIJ90" s="0"/>
      <c r="MIK90" s="0"/>
      <c r="MIL90" s="0"/>
      <c r="MIM90" s="0"/>
      <c r="MIN90" s="0"/>
      <c r="MIO90" s="0"/>
      <c r="MIP90" s="0"/>
      <c r="MIQ90" s="0"/>
      <c r="MIR90" s="0"/>
      <c r="MIS90" s="0"/>
      <c r="MIT90" s="0"/>
      <c r="MIU90" s="0"/>
      <c r="MIV90" s="0"/>
      <c r="MIW90" s="0"/>
      <c r="MIX90" s="0"/>
      <c r="MIY90" s="0"/>
      <c r="MIZ90" s="0"/>
      <c r="MJA90" s="0"/>
      <c r="MJB90" s="0"/>
      <c r="MJC90" s="0"/>
      <c r="MJD90" s="0"/>
      <c r="MJE90" s="0"/>
      <c r="MJF90" s="0"/>
      <c r="MJG90" s="0"/>
      <c r="MJH90" s="0"/>
      <c r="MJI90" s="0"/>
      <c r="MJJ90" s="0"/>
      <c r="MJK90" s="0"/>
      <c r="MJL90" s="0"/>
      <c r="MJM90" s="0"/>
      <c r="MJN90" s="0"/>
      <c r="MJO90" s="0"/>
      <c r="MJP90" s="0"/>
      <c r="MJQ90" s="0"/>
      <c r="MJR90" s="0"/>
      <c r="MJS90" s="0"/>
      <c r="MJT90" s="0"/>
      <c r="MJU90" s="0"/>
      <c r="MJV90" s="0"/>
      <c r="MJW90" s="0"/>
      <c r="MJX90" s="0"/>
      <c r="MJY90" s="0"/>
      <c r="MJZ90" s="0"/>
      <c r="MKA90" s="0"/>
      <c r="MKB90" s="0"/>
      <c r="MKC90" s="0"/>
      <c r="MKD90" s="0"/>
      <c r="MKE90" s="0"/>
      <c r="MKF90" s="0"/>
      <c r="MKG90" s="0"/>
      <c r="MKH90" s="0"/>
      <c r="MKI90" s="0"/>
      <c r="MKJ90" s="0"/>
      <c r="MKK90" s="0"/>
      <c r="MKL90" s="0"/>
      <c r="MKM90" s="0"/>
      <c r="MKN90" s="0"/>
      <c r="MKO90" s="0"/>
      <c r="MKP90" s="0"/>
      <c r="MKQ90" s="0"/>
      <c r="MKR90" s="0"/>
      <c r="MKS90" s="0"/>
      <c r="MKT90" s="0"/>
      <c r="MKU90" s="0"/>
      <c r="MKV90" s="0"/>
      <c r="MKW90" s="0"/>
      <c r="MKX90" s="0"/>
      <c r="MKY90" s="0"/>
      <c r="MKZ90" s="0"/>
      <c r="MLA90" s="0"/>
      <c r="MLB90" s="0"/>
      <c r="MLC90" s="0"/>
      <c r="MLD90" s="0"/>
      <c r="MLE90" s="0"/>
      <c r="MLF90" s="0"/>
      <c r="MLG90" s="0"/>
      <c r="MLH90" s="0"/>
      <c r="MLI90" s="0"/>
      <c r="MLJ90" s="0"/>
      <c r="MLK90" s="0"/>
      <c r="MLL90" s="0"/>
      <c r="MLM90" s="0"/>
      <c r="MLN90" s="0"/>
      <c r="MLO90" s="0"/>
      <c r="MLP90" s="0"/>
      <c r="MLQ90" s="0"/>
      <c r="MLR90" s="0"/>
      <c r="MLS90" s="0"/>
      <c r="MLT90" s="0"/>
      <c r="MLU90" s="0"/>
      <c r="MLV90" s="0"/>
      <c r="MLW90" s="0"/>
      <c r="MLX90" s="0"/>
      <c r="MLY90" s="0"/>
      <c r="MLZ90" s="0"/>
      <c r="MMA90" s="0"/>
      <c r="MMB90" s="0"/>
      <c r="MMC90" s="0"/>
      <c r="MMD90" s="0"/>
      <c r="MME90" s="0"/>
      <c r="MMF90" s="0"/>
      <c r="MMG90" s="0"/>
      <c r="MMH90" s="0"/>
      <c r="MMI90" s="0"/>
      <c r="MMJ90" s="0"/>
      <c r="MMK90" s="0"/>
      <c r="MML90" s="0"/>
      <c r="MMM90" s="0"/>
      <c r="MMN90" s="0"/>
      <c r="MMO90" s="0"/>
      <c r="MMP90" s="0"/>
      <c r="MMQ90" s="0"/>
      <c r="MMR90" s="0"/>
      <c r="MMS90" s="0"/>
      <c r="MMT90" s="0"/>
      <c r="MMU90" s="0"/>
      <c r="MMV90" s="0"/>
      <c r="MMW90" s="0"/>
      <c r="MMX90" s="0"/>
      <c r="MMY90" s="0"/>
      <c r="MMZ90" s="0"/>
      <c r="MNA90" s="0"/>
      <c r="MNB90" s="0"/>
      <c r="MNC90" s="0"/>
      <c r="MND90" s="0"/>
      <c r="MNE90" s="0"/>
      <c r="MNF90" s="0"/>
      <c r="MNG90" s="0"/>
      <c r="MNH90" s="0"/>
      <c r="MNI90" s="0"/>
      <c r="MNJ90" s="0"/>
      <c r="MNK90" s="0"/>
      <c r="MNL90" s="0"/>
      <c r="MNM90" s="0"/>
      <c r="MNN90" s="0"/>
      <c r="MNO90" s="0"/>
      <c r="MNP90" s="0"/>
      <c r="MNQ90" s="0"/>
      <c r="MNR90" s="0"/>
      <c r="MNS90" s="0"/>
      <c r="MNT90" s="0"/>
      <c r="MNU90" s="0"/>
      <c r="MNV90" s="0"/>
      <c r="MNW90" s="0"/>
      <c r="MNX90" s="0"/>
      <c r="MNY90" s="0"/>
      <c r="MNZ90" s="0"/>
      <c r="MOA90" s="0"/>
      <c r="MOB90" s="0"/>
      <c r="MOC90" s="0"/>
      <c r="MOD90" s="0"/>
      <c r="MOE90" s="0"/>
      <c r="MOF90" s="0"/>
      <c r="MOG90" s="0"/>
      <c r="MOH90" s="0"/>
      <c r="MOI90" s="0"/>
      <c r="MOJ90" s="0"/>
      <c r="MOK90" s="0"/>
      <c r="MOL90" s="0"/>
      <c r="MOM90" s="0"/>
      <c r="MON90" s="0"/>
      <c r="MOO90" s="0"/>
      <c r="MOP90" s="0"/>
      <c r="MOQ90" s="0"/>
      <c r="MOR90" s="0"/>
      <c r="MOS90" s="0"/>
      <c r="MOT90" s="0"/>
      <c r="MOU90" s="0"/>
      <c r="MOV90" s="0"/>
      <c r="MOW90" s="0"/>
      <c r="MOX90" s="0"/>
      <c r="MOY90" s="0"/>
      <c r="MOZ90" s="0"/>
      <c r="MPA90" s="0"/>
      <c r="MPB90" s="0"/>
      <c r="MPC90" s="0"/>
      <c r="MPD90" s="0"/>
      <c r="MPE90" s="0"/>
      <c r="MPF90" s="0"/>
      <c r="MPG90" s="0"/>
      <c r="MPH90" s="0"/>
      <c r="MPI90" s="0"/>
      <c r="MPJ90" s="0"/>
      <c r="MPK90" s="0"/>
      <c r="MPL90" s="0"/>
      <c r="MPM90" s="0"/>
      <c r="MPN90" s="0"/>
      <c r="MPO90" s="0"/>
      <c r="MPP90" s="0"/>
      <c r="MPQ90" s="0"/>
      <c r="MPR90" s="0"/>
      <c r="MPS90" s="0"/>
      <c r="MPT90" s="0"/>
      <c r="MPU90" s="0"/>
      <c r="MPV90" s="0"/>
      <c r="MPW90" s="0"/>
      <c r="MPX90" s="0"/>
      <c r="MPY90" s="0"/>
      <c r="MPZ90" s="0"/>
      <c r="MQA90" s="0"/>
      <c r="MQB90" s="0"/>
      <c r="MQC90" s="0"/>
      <c r="MQD90" s="0"/>
      <c r="MQE90" s="0"/>
      <c r="MQF90" s="0"/>
      <c r="MQG90" s="0"/>
      <c r="MQH90" s="0"/>
      <c r="MQI90" s="0"/>
      <c r="MQJ90" s="0"/>
      <c r="MQK90" s="0"/>
      <c r="MQL90" s="0"/>
      <c r="MQM90" s="0"/>
      <c r="MQN90" s="0"/>
      <c r="MQO90" s="0"/>
      <c r="MQP90" s="0"/>
      <c r="MQQ90" s="0"/>
      <c r="MQR90" s="0"/>
      <c r="MQS90" s="0"/>
      <c r="MQT90" s="0"/>
      <c r="MQU90" s="0"/>
      <c r="MQV90" s="0"/>
      <c r="MQW90" s="0"/>
      <c r="MQX90" s="0"/>
      <c r="MQY90" s="0"/>
      <c r="MQZ90" s="0"/>
      <c r="MRA90" s="0"/>
      <c r="MRB90" s="0"/>
      <c r="MRC90" s="0"/>
      <c r="MRD90" s="0"/>
      <c r="MRE90" s="0"/>
      <c r="MRF90" s="0"/>
      <c r="MRG90" s="0"/>
      <c r="MRH90" s="0"/>
      <c r="MRI90" s="0"/>
      <c r="MRJ90" s="0"/>
      <c r="MRK90" s="0"/>
      <c r="MRL90" s="0"/>
      <c r="MRM90" s="0"/>
      <c r="MRN90" s="0"/>
      <c r="MRO90" s="0"/>
      <c r="MRP90" s="0"/>
      <c r="MRQ90" s="0"/>
      <c r="MRR90" s="0"/>
      <c r="MRS90" s="0"/>
      <c r="MRT90" s="0"/>
      <c r="MRU90" s="0"/>
      <c r="MRV90" s="0"/>
      <c r="MRW90" s="0"/>
      <c r="MRX90" s="0"/>
      <c r="MRY90" s="0"/>
      <c r="MRZ90" s="0"/>
      <c r="MSA90" s="0"/>
      <c r="MSB90" s="0"/>
      <c r="MSC90" s="0"/>
      <c r="MSD90" s="0"/>
      <c r="MSE90" s="0"/>
      <c r="MSF90" s="0"/>
      <c r="MSG90" s="0"/>
      <c r="MSH90" s="0"/>
      <c r="MSI90" s="0"/>
      <c r="MSJ90" s="0"/>
      <c r="MSK90" s="0"/>
      <c r="MSL90" s="0"/>
      <c r="MSM90" s="0"/>
      <c r="MSN90" s="0"/>
      <c r="MSO90" s="0"/>
      <c r="MSP90" s="0"/>
      <c r="MSQ90" s="0"/>
      <c r="MSR90" s="0"/>
      <c r="MSS90" s="0"/>
      <c r="MST90" s="0"/>
      <c r="MSU90" s="0"/>
      <c r="MSV90" s="0"/>
      <c r="MSW90" s="0"/>
      <c r="MSX90" s="0"/>
      <c r="MSY90" s="0"/>
      <c r="MSZ90" s="0"/>
      <c r="MTA90" s="0"/>
      <c r="MTB90" s="0"/>
      <c r="MTC90" s="0"/>
      <c r="MTD90" s="0"/>
      <c r="MTE90" s="0"/>
      <c r="MTF90" s="0"/>
      <c r="MTG90" s="0"/>
      <c r="MTH90" s="0"/>
      <c r="MTI90" s="0"/>
      <c r="MTJ90" s="0"/>
      <c r="MTK90" s="0"/>
      <c r="MTL90" s="0"/>
      <c r="MTM90" s="0"/>
      <c r="MTN90" s="0"/>
      <c r="MTO90" s="0"/>
      <c r="MTP90" s="0"/>
      <c r="MTQ90" s="0"/>
      <c r="MTR90" s="0"/>
      <c r="MTS90" s="0"/>
      <c r="MTT90" s="0"/>
      <c r="MTU90" s="0"/>
      <c r="MTV90" s="0"/>
      <c r="MTW90" s="0"/>
      <c r="MTX90" s="0"/>
      <c r="MTY90" s="0"/>
      <c r="MTZ90" s="0"/>
      <c r="MUA90" s="0"/>
      <c r="MUB90" s="0"/>
      <c r="MUC90" s="0"/>
      <c r="MUD90" s="0"/>
      <c r="MUE90" s="0"/>
      <c r="MUF90" s="0"/>
      <c r="MUG90" s="0"/>
      <c r="MUH90" s="0"/>
      <c r="MUI90" s="0"/>
      <c r="MUJ90" s="0"/>
      <c r="MUK90" s="0"/>
      <c r="MUL90" s="0"/>
      <c r="MUM90" s="0"/>
      <c r="MUN90" s="0"/>
      <c r="MUO90" s="0"/>
      <c r="MUP90" s="0"/>
      <c r="MUQ90" s="0"/>
      <c r="MUR90" s="0"/>
      <c r="MUS90" s="0"/>
      <c r="MUT90" s="0"/>
      <c r="MUU90" s="0"/>
      <c r="MUV90" s="0"/>
      <c r="MUW90" s="0"/>
      <c r="MUX90" s="0"/>
      <c r="MUY90" s="0"/>
      <c r="MUZ90" s="0"/>
      <c r="MVA90" s="0"/>
      <c r="MVB90" s="0"/>
      <c r="MVC90" s="0"/>
      <c r="MVD90" s="0"/>
      <c r="MVE90" s="0"/>
      <c r="MVF90" s="0"/>
      <c r="MVG90" s="0"/>
      <c r="MVH90" s="0"/>
      <c r="MVI90" s="0"/>
      <c r="MVJ90" s="0"/>
      <c r="MVK90" s="0"/>
      <c r="MVL90" s="0"/>
      <c r="MVM90" s="0"/>
      <c r="MVN90" s="0"/>
      <c r="MVO90" s="0"/>
      <c r="MVP90" s="0"/>
      <c r="MVQ90" s="0"/>
      <c r="MVR90" s="0"/>
      <c r="MVS90" s="0"/>
      <c r="MVT90" s="0"/>
      <c r="MVU90" s="0"/>
      <c r="MVV90" s="0"/>
      <c r="MVW90" s="0"/>
      <c r="MVX90" s="0"/>
      <c r="MVY90" s="0"/>
      <c r="MVZ90" s="0"/>
      <c r="MWA90" s="0"/>
      <c r="MWB90" s="0"/>
      <c r="MWC90" s="0"/>
      <c r="MWD90" s="0"/>
      <c r="MWE90" s="0"/>
      <c r="MWF90" s="0"/>
      <c r="MWG90" s="0"/>
      <c r="MWH90" s="0"/>
      <c r="MWI90" s="0"/>
      <c r="MWJ90" s="0"/>
      <c r="MWK90" s="0"/>
      <c r="MWL90" s="0"/>
      <c r="MWM90" s="0"/>
      <c r="MWN90" s="0"/>
      <c r="MWO90" s="0"/>
      <c r="MWP90" s="0"/>
      <c r="MWQ90" s="0"/>
      <c r="MWR90" s="0"/>
      <c r="MWS90" s="0"/>
      <c r="MWT90" s="0"/>
      <c r="MWU90" s="0"/>
      <c r="MWV90" s="0"/>
      <c r="MWW90" s="0"/>
      <c r="MWX90" s="0"/>
      <c r="MWY90" s="0"/>
      <c r="MWZ90" s="0"/>
      <c r="MXA90" s="0"/>
      <c r="MXB90" s="0"/>
      <c r="MXC90" s="0"/>
      <c r="MXD90" s="0"/>
      <c r="MXE90" s="0"/>
      <c r="MXF90" s="0"/>
      <c r="MXG90" s="0"/>
      <c r="MXH90" s="0"/>
      <c r="MXI90" s="0"/>
      <c r="MXJ90" s="0"/>
      <c r="MXK90" s="0"/>
      <c r="MXL90" s="0"/>
      <c r="MXM90" s="0"/>
      <c r="MXN90" s="0"/>
      <c r="MXO90" s="0"/>
      <c r="MXP90" s="0"/>
      <c r="MXQ90" s="0"/>
      <c r="MXR90" s="0"/>
      <c r="MXS90" s="0"/>
      <c r="MXT90" s="0"/>
      <c r="MXU90" s="0"/>
      <c r="MXV90" s="0"/>
      <c r="MXW90" s="0"/>
      <c r="MXX90" s="0"/>
      <c r="MXY90" s="0"/>
      <c r="MXZ90" s="0"/>
      <c r="MYA90" s="0"/>
      <c r="MYB90" s="0"/>
      <c r="MYC90" s="0"/>
      <c r="MYD90" s="0"/>
      <c r="MYE90" s="0"/>
      <c r="MYF90" s="0"/>
      <c r="MYG90" s="0"/>
      <c r="MYH90" s="0"/>
      <c r="MYI90" s="0"/>
      <c r="MYJ90" s="0"/>
      <c r="MYK90" s="0"/>
      <c r="MYL90" s="0"/>
      <c r="MYM90" s="0"/>
      <c r="MYN90" s="0"/>
      <c r="MYO90" s="0"/>
      <c r="MYP90" s="0"/>
      <c r="MYQ90" s="0"/>
      <c r="MYR90" s="0"/>
      <c r="MYS90" s="0"/>
      <c r="MYT90" s="0"/>
      <c r="MYU90" s="0"/>
      <c r="MYV90" s="0"/>
      <c r="MYW90" s="0"/>
      <c r="MYX90" s="0"/>
      <c r="MYY90" s="0"/>
      <c r="MYZ90" s="0"/>
      <c r="MZA90" s="0"/>
      <c r="MZB90" s="0"/>
      <c r="MZC90" s="0"/>
      <c r="MZD90" s="0"/>
      <c r="MZE90" s="0"/>
      <c r="MZF90" s="0"/>
      <c r="MZG90" s="0"/>
      <c r="MZH90" s="0"/>
      <c r="MZI90" s="0"/>
      <c r="MZJ90" s="0"/>
      <c r="MZK90" s="0"/>
      <c r="MZL90" s="0"/>
      <c r="MZM90" s="0"/>
      <c r="MZN90" s="0"/>
      <c r="MZO90" s="0"/>
      <c r="MZP90" s="0"/>
      <c r="MZQ90" s="0"/>
      <c r="MZR90" s="0"/>
      <c r="MZS90" s="0"/>
      <c r="MZT90" s="0"/>
      <c r="MZU90" s="0"/>
      <c r="MZV90" s="0"/>
      <c r="MZW90" s="0"/>
      <c r="MZX90" s="0"/>
      <c r="MZY90" s="0"/>
      <c r="MZZ90" s="0"/>
      <c r="NAA90" s="0"/>
      <c r="NAB90" s="0"/>
      <c r="NAC90" s="0"/>
      <c r="NAD90" s="0"/>
      <c r="NAE90" s="0"/>
      <c r="NAF90" s="0"/>
      <c r="NAG90" s="0"/>
      <c r="NAH90" s="0"/>
      <c r="NAI90" s="0"/>
      <c r="NAJ90" s="0"/>
      <c r="NAK90" s="0"/>
      <c r="NAL90" s="0"/>
      <c r="NAM90" s="0"/>
      <c r="NAN90" s="0"/>
      <c r="NAO90" s="0"/>
      <c r="NAP90" s="0"/>
      <c r="NAQ90" s="0"/>
      <c r="NAR90" s="0"/>
      <c r="NAS90" s="0"/>
      <c r="NAT90" s="0"/>
      <c r="NAU90" s="0"/>
      <c r="NAV90" s="0"/>
      <c r="NAW90" s="0"/>
      <c r="NAX90" s="0"/>
      <c r="NAY90" s="0"/>
      <c r="NAZ90" s="0"/>
      <c r="NBA90" s="0"/>
      <c r="NBB90" s="0"/>
      <c r="NBC90" s="0"/>
      <c r="NBD90" s="0"/>
      <c r="NBE90" s="0"/>
      <c r="NBF90" s="0"/>
      <c r="NBG90" s="0"/>
      <c r="NBH90" s="0"/>
      <c r="NBI90" s="0"/>
      <c r="NBJ90" s="0"/>
      <c r="NBK90" s="0"/>
      <c r="NBL90" s="0"/>
      <c r="NBM90" s="0"/>
      <c r="NBN90" s="0"/>
      <c r="NBO90" s="0"/>
      <c r="NBP90" s="0"/>
      <c r="NBQ90" s="0"/>
      <c r="NBR90" s="0"/>
      <c r="NBS90" s="0"/>
      <c r="NBT90" s="0"/>
      <c r="NBU90" s="0"/>
      <c r="NBV90" s="0"/>
      <c r="NBW90" s="0"/>
      <c r="NBX90" s="0"/>
      <c r="NBY90" s="0"/>
      <c r="NBZ90" s="0"/>
      <c r="NCA90" s="0"/>
      <c r="NCB90" s="0"/>
      <c r="NCC90" s="0"/>
      <c r="NCD90" s="0"/>
      <c r="NCE90" s="0"/>
      <c r="NCF90" s="0"/>
      <c r="NCG90" s="0"/>
      <c r="NCH90" s="0"/>
      <c r="NCI90" s="0"/>
      <c r="NCJ90" s="0"/>
      <c r="NCK90" s="0"/>
      <c r="NCL90" s="0"/>
      <c r="NCM90" s="0"/>
      <c r="NCN90" s="0"/>
      <c r="NCO90" s="0"/>
      <c r="NCP90" s="0"/>
      <c r="NCQ90" s="0"/>
      <c r="NCR90" s="0"/>
      <c r="NCS90" s="0"/>
      <c r="NCT90" s="0"/>
      <c r="NCU90" s="0"/>
      <c r="NCV90" s="0"/>
      <c r="NCW90" s="0"/>
      <c r="NCX90" s="0"/>
      <c r="NCY90" s="0"/>
      <c r="NCZ90" s="0"/>
      <c r="NDA90" s="0"/>
      <c r="NDB90" s="0"/>
      <c r="NDC90" s="0"/>
      <c r="NDD90" s="0"/>
      <c r="NDE90" s="0"/>
      <c r="NDF90" s="0"/>
      <c r="NDG90" s="0"/>
      <c r="NDH90" s="0"/>
      <c r="NDI90" s="0"/>
      <c r="NDJ90" s="0"/>
      <c r="NDK90" s="0"/>
      <c r="NDL90" s="0"/>
      <c r="NDM90" s="0"/>
      <c r="NDN90" s="0"/>
      <c r="NDO90" s="0"/>
      <c r="NDP90" s="0"/>
      <c r="NDQ90" s="0"/>
      <c r="NDR90" s="0"/>
      <c r="NDS90" s="0"/>
      <c r="NDT90" s="0"/>
      <c r="NDU90" s="0"/>
      <c r="NDV90" s="0"/>
      <c r="NDW90" s="0"/>
      <c r="NDX90" s="0"/>
      <c r="NDY90" s="0"/>
      <c r="NDZ90" s="0"/>
      <c r="NEA90" s="0"/>
      <c r="NEB90" s="0"/>
      <c r="NEC90" s="0"/>
      <c r="NED90" s="0"/>
      <c r="NEE90" s="0"/>
      <c r="NEF90" s="0"/>
      <c r="NEG90" s="0"/>
      <c r="NEH90" s="0"/>
      <c r="NEI90" s="0"/>
      <c r="NEJ90" s="0"/>
      <c r="NEK90" s="0"/>
      <c r="NEL90" s="0"/>
      <c r="NEM90" s="0"/>
      <c r="NEN90" s="0"/>
      <c r="NEO90" s="0"/>
      <c r="NEP90" s="0"/>
      <c r="NEQ90" s="0"/>
      <c r="NER90" s="0"/>
      <c r="NES90" s="0"/>
      <c r="NET90" s="0"/>
      <c r="NEU90" s="0"/>
      <c r="NEV90" s="0"/>
      <c r="NEW90" s="0"/>
      <c r="NEX90" s="0"/>
      <c r="NEY90" s="0"/>
      <c r="NEZ90" s="0"/>
      <c r="NFA90" s="0"/>
      <c r="NFB90" s="0"/>
      <c r="NFC90" s="0"/>
      <c r="NFD90" s="0"/>
      <c r="NFE90" s="0"/>
      <c r="NFF90" s="0"/>
      <c r="NFG90" s="0"/>
      <c r="NFH90" s="0"/>
      <c r="NFI90" s="0"/>
      <c r="NFJ90" s="0"/>
      <c r="NFK90" s="0"/>
      <c r="NFL90" s="0"/>
      <c r="NFM90" s="0"/>
      <c r="NFN90" s="0"/>
      <c r="NFO90" s="0"/>
      <c r="NFP90" s="0"/>
      <c r="NFQ90" s="0"/>
      <c r="NFR90" s="0"/>
      <c r="NFS90" s="0"/>
      <c r="NFT90" s="0"/>
      <c r="NFU90" s="0"/>
      <c r="NFV90" s="0"/>
      <c r="NFW90" s="0"/>
      <c r="NFX90" s="0"/>
      <c r="NFY90" s="0"/>
      <c r="NFZ90" s="0"/>
      <c r="NGA90" s="0"/>
      <c r="NGB90" s="0"/>
      <c r="NGC90" s="0"/>
      <c r="NGD90" s="0"/>
      <c r="NGE90" s="0"/>
      <c r="NGF90" s="0"/>
      <c r="NGG90" s="0"/>
      <c r="NGH90" s="0"/>
      <c r="NGI90" s="0"/>
      <c r="NGJ90" s="0"/>
      <c r="NGK90" s="0"/>
      <c r="NGL90" s="0"/>
      <c r="NGM90" s="0"/>
      <c r="NGN90" s="0"/>
      <c r="NGO90" s="0"/>
      <c r="NGP90" s="0"/>
      <c r="NGQ90" s="0"/>
      <c r="NGR90" s="0"/>
      <c r="NGS90" s="0"/>
      <c r="NGT90" s="0"/>
      <c r="NGU90" s="0"/>
      <c r="NGV90" s="0"/>
      <c r="NGW90" s="0"/>
      <c r="NGX90" s="0"/>
      <c r="NGY90" s="0"/>
      <c r="NGZ90" s="0"/>
      <c r="NHA90" s="0"/>
      <c r="NHB90" s="0"/>
      <c r="NHC90" s="0"/>
      <c r="NHD90" s="0"/>
      <c r="NHE90" s="0"/>
      <c r="NHF90" s="0"/>
      <c r="NHG90" s="0"/>
      <c r="NHH90" s="0"/>
      <c r="NHI90" s="0"/>
      <c r="NHJ90" s="0"/>
      <c r="NHK90" s="0"/>
      <c r="NHL90" s="0"/>
      <c r="NHM90" s="0"/>
      <c r="NHN90" s="0"/>
      <c r="NHO90" s="0"/>
      <c r="NHP90" s="0"/>
      <c r="NHQ90" s="0"/>
      <c r="NHR90" s="0"/>
      <c r="NHS90" s="0"/>
      <c r="NHT90" s="0"/>
      <c r="NHU90" s="0"/>
      <c r="NHV90" s="0"/>
      <c r="NHW90" s="0"/>
      <c r="NHX90" s="0"/>
      <c r="NHY90" s="0"/>
      <c r="NHZ90" s="0"/>
      <c r="NIA90" s="0"/>
      <c r="NIB90" s="0"/>
      <c r="NIC90" s="0"/>
      <c r="NID90" s="0"/>
      <c r="NIE90" s="0"/>
      <c r="NIF90" s="0"/>
      <c r="NIG90" s="0"/>
      <c r="NIH90" s="0"/>
      <c r="NII90" s="0"/>
      <c r="NIJ90" s="0"/>
      <c r="NIK90" s="0"/>
      <c r="NIL90" s="0"/>
      <c r="NIM90" s="0"/>
      <c r="NIN90" s="0"/>
      <c r="NIO90" s="0"/>
      <c r="NIP90" s="0"/>
      <c r="NIQ90" s="0"/>
      <c r="NIR90" s="0"/>
      <c r="NIS90" s="0"/>
      <c r="NIT90" s="0"/>
      <c r="NIU90" s="0"/>
      <c r="NIV90" s="0"/>
      <c r="NIW90" s="0"/>
      <c r="NIX90" s="0"/>
      <c r="NIY90" s="0"/>
      <c r="NIZ90" s="0"/>
      <c r="NJA90" s="0"/>
      <c r="NJB90" s="0"/>
      <c r="NJC90" s="0"/>
      <c r="NJD90" s="0"/>
      <c r="NJE90" s="0"/>
      <c r="NJF90" s="0"/>
      <c r="NJG90" s="0"/>
      <c r="NJH90" s="0"/>
      <c r="NJI90" s="0"/>
      <c r="NJJ90" s="0"/>
      <c r="NJK90" s="0"/>
      <c r="NJL90" s="0"/>
      <c r="NJM90" s="0"/>
      <c r="NJN90" s="0"/>
      <c r="NJO90" s="0"/>
      <c r="NJP90" s="0"/>
      <c r="NJQ90" s="0"/>
      <c r="NJR90" s="0"/>
      <c r="NJS90" s="0"/>
      <c r="NJT90" s="0"/>
      <c r="NJU90" s="0"/>
      <c r="NJV90" s="0"/>
      <c r="NJW90" s="0"/>
      <c r="NJX90" s="0"/>
      <c r="NJY90" s="0"/>
      <c r="NJZ90" s="0"/>
      <c r="NKA90" s="0"/>
      <c r="NKB90" s="0"/>
      <c r="NKC90" s="0"/>
      <c r="NKD90" s="0"/>
      <c r="NKE90" s="0"/>
      <c r="NKF90" s="0"/>
      <c r="NKG90" s="0"/>
      <c r="NKH90" s="0"/>
      <c r="NKI90" s="0"/>
      <c r="NKJ90" s="0"/>
      <c r="NKK90" s="0"/>
      <c r="NKL90" s="0"/>
      <c r="NKM90" s="0"/>
      <c r="NKN90" s="0"/>
      <c r="NKO90" s="0"/>
      <c r="NKP90" s="0"/>
      <c r="NKQ90" s="0"/>
      <c r="NKR90" s="0"/>
      <c r="NKS90" s="0"/>
      <c r="NKT90" s="0"/>
      <c r="NKU90" s="0"/>
      <c r="NKV90" s="0"/>
      <c r="NKW90" s="0"/>
      <c r="NKX90" s="0"/>
      <c r="NKY90" s="0"/>
      <c r="NKZ90" s="0"/>
      <c r="NLA90" s="0"/>
      <c r="NLB90" s="0"/>
      <c r="NLC90" s="0"/>
      <c r="NLD90" s="0"/>
      <c r="NLE90" s="0"/>
      <c r="NLF90" s="0"/>
      <c r="NLG90" s="0"/>
      <c r="NLH90" s="0"/>
      <c r="NLI90" s="0"/>
      <c r="NLJ90" s="0"/>
      <c r="NLK90" s="0"/>
      <c r="NLL90" s="0"/>
      <c r="NLM90" s="0"/>
      <c r="NLN90" s="0"/>
      <c r="NLO90" s="0"/>
      <c r="NLP90" s="0"/>
      <c r="NLQ90" s="0"/>
      <c r="NLR90" s="0"/>
      <c r="NLS90" s="0"/>
      <c r="NLT90" s="0"/>
      <c r="NLU90" s="0"/>
      <c r="NLV90" s="0"/>
      <c r="NLW90" s="0"/>
      <c r="NLX90" s="0"/>
      <c r="NLY90" s="0"/>
      <c r="NLZ90" s="0"/>
      <c r="NMA90" s="0"/>
      <c r="NMB90" s="0"/>
      <c r="NMC90" s="0"/>
      <c r="NMD90" s="0"/>
      <c r="NME90" s="0"/>
      <c r="NMF90" s="0"/>
      <c r="NMG90" s="0"/>
      <c r="NMH90" s="0"/>
      <c r="NMI90" s="0"/>
      <c r="NMJ90" s="0"/>
      <c r="NMK90" s="0"/>
      <c r="NML90" s="0"/>
      <c r="NMM90" s="0"/>
      <c r="NMN90" s="0"/>
      <c r="NMO90" s="0"/>
      <c r="NMP90" s="0"/>
      <c r="NMQ90" s="0"/>
      <c r="NMR90" s="0"/>
      <c r="NMS90" s="0"/>
      <c r="NMT90" s="0"/>
      <c r="NMU90" s="0"/>
      <c r="NMV90" s="0"/>
      <c r="NMW90" s="0"/>
      <c r="NMX90" s="0"/>
      <c r="NMY90" s="0"/>
      <c r="NMZ90" s="0"/>
      <c r="NNA90" s="0"/>
      <c r="NNB90" s="0"/>
      <c r="NNC90" s="0"/>
      <c r="NND90" s="0"/>
      <c r="NNE90" s="0"/>
      <c r="NNF90" s="0"/>
      <c r="NNG90" s="0"/>
      <c r="NNH90" s="0"/>
      <c r="NNI90" s="0"/>
      <c r="NNJ90" s="0"/>
      <c r="NNK90" s="0"/>
      <c r="NNL90" s="0"/>
      <c r="NNM90" s="0"/>
      <c r="NNN90" s="0"/>
      <c r="NNO90" s="0"/>
      <c r="NNP90" s="0"/>
      <c r="NNQ90" s="0"/>
      <c r="NNR90" s="0"/>
      <c r="NNS90" s="0"/>
      <c r="NNT90" s="0"/>
      <c r="NNU90" s="0"/>
      <c r="NNV90" s="0"/>
      <c r="NNW90" s="0"/>
      <c r="NNX90" s="0"/>
      <c r="NNY90" s="0"/>
      <c r="NNZ90" s="0"/>
      <c r="NOA90" s="0"/>
      <c r="NOB90" s="0"/>
      <c r="NOC90" s="0"/>
      <c r="NOD90" s="0"/>
      <c r="NOE90" s="0"/>
      <c r="NOF90" s="0"/>
      <c r="NOG90" s="0"/>
      <c r="NOH90" s="0"/>
      <c r="NOI90" s="0"/>
      <c r="NOJ90" s="0"/>
      <c r="NOK90" s="0"/>
      <c r="NOL90" s="0"/>
      <c r="NOM90" s="0"/>
      <c r="NON90" s="0"/>
      <c r="NOO90" s="0"/>
      <c r="NOP90" s="0"/>
      <c r="NOQ90" s="0"/>
      <c r="NOR90" s="0"/>
      <c r="NOS90" s="0"/>
      <c r="NOT90" s="0"/>
      <c r="NOU90" s="0"/>
      <c r="NOV90" s="0"/>
      <c r="NOW90" s="0"/>
      <c r="NOX90" s="0"/>
      <c r="NOY90" s="0"/>
      <c r="NOZ90" s="0"/>
      <c r="NPA90" s="0"/>
      <c r="NPB90" s="0"/>
      <c r="NPC90" s="0"/>
      <c r="NPD90" s="0"/>
      <c r="NPE90" s="0"/>
      <c r="NPF90" s="0"/>
      <c r="NPG90" s="0"/>
      <c r="NPH90" s="0"/>
      <c r="NPI90" s="0"/>
      <c r="NPJ90" s="0"/>
      <c r="NPK90" s="0"/>
      <c r="NPL90" s="0"/>
      <c r="NPM90" s="0"/>
      <c r="NPN90" s="0"/>
      <c r="NPO90" s="0"/>
      <c r="NPP90" s="0"/>
      <c r="NPQ90" s="0"/>
      <c r="NPR90" s="0"/>
      <c r="NPS90" s="0"/>
      <c r="NPT90" s="0"/>
      <c r="NPU90" s="0"/>
      <c r="NPV90" s="0"/>
      <c r="NPW90" s="0"/>
      <c r="NPX90" s="0"/>
      <c r="NPY90" s="0"/>
      <c r="NPZ90" s="0"/>
      <c r="NQA90" s="0"/>
      <c r="NQB90" s="0"/>
      <c r="NQC90" s="0"/>
      <c r="NQD90" s="0"/>
      <c r="NQE90" s="0"/>
      <c r="NQF90" s="0"/>
      <c r="NQG90" s="0"/>
      <c r="NQH90" s="0"/>
      <c r="NQI90" s="0"/>
      <c r="NQJ90" s="0"/>
      <c r="NQK90" s="0"/>
      <c r="NQL90" s="0"/>
      <c r="NQM90" s="0"/>
      <c r="NQN90" s="0"/>
      <c r="NQO90" s="0"/>
      <c r="NQP90" s="0"/>
      <c r="NQQ90" s="0"/>
      <c r="NQR90" s="0"/>
      <c r="NQS90" s="0"/>
      <c r="NQT90" s="0"/>
      <c r="NQU90" s="0"/>
      <c r="NQV90" s="0"/>
      <c r="NQW90" s="0"/>
      <c r="NQX90" s="0"/>
      <c r="NQY90" s="0"/>
      <c r="NQZ90" s="0"/>
      <c r="NRA90" s="0"/>
      <c r="NRB90" s="0"/>
      <c r="NRC90" s="0"/>
      <c r="NRD90" s="0"/>
      <c r="NRE90" s="0"/>
      <c r="NRF90" s="0"/>
      <c r="NRG90" s="0"/>
      <c r="NRH90" s="0"/>
      <c r="NRI90" s="0"/>
      <c r="NRJ90" s="0"/>
      <c r="NRK90" s="0"/>
      <c r="NRL90" s="0"/>
      <c r="NRM90" s="0"/>
      <c r="NRN90" s="0"/>
      <c r="NRO90" s="0"/>
      <c r="NRP90" s="0"/>
      <c r="NRQ90" s="0"/>
      <c r="NRR90" s="0"/>
      <c r="NRS90" s="0"/>
      <c r="NRT90" s="0"/>
      <c r="NRU90" s="0"/>
      <c r="NRV90" s="0"/>
      <c r="NRW90" s="0"/>
      <c r="NRX90" s="0"/>
      <c r="NRY90" s="0"/>
      <c r="NRZ90" s="0"/>
      <c r="NSA90" s="0"/>
      <c r="NSB90" s="0"/>
      <c r="NSC90" s="0"/>
      <c r="NSD90" s="0"/>
      <c r="NSE90" s="0"/>
      <c r="NSF90" s="0"/>
      <c r="NSG90" s="0"/>
      <c r="NSH90" s="0"/>
      <c r="NSI90" s="0"/>
      <c r="NSJ90" s="0"/>
      <c r="NSK90" s="0"/>
      <c r="NSL90" s="0"/>
      <c r="NSM90" s="0"/>
      <c r="NSN90" s="0"/>
      <c r="NSO90" s="0"/>
      <c r="NSP90" s="0"/>
      <c r="NSQ90" s="0"/>
      <c r="NSR90" s="0"/>
      <c r="NSS90" s="0"/>
      <c r="NST90" s="0"/>
      <c r="NSU90" s="0"/>
      <c r="NSV90" s="0"/>
      <c r="NSW90" s="0"/>
      <c r="NSX90" s="0"/>
      <c r="NSY90" s="0"/>
      <c r="NSZ90" s="0"/>
      <c r="NTA90" s="0"/>
      <c r="NTB90" s="0"/>
      <c r="NTC90" s="0"/>
      <c r="NTD90" s="0"/>
      <c r="NTE90" s="0"/>
      <c r="NTF90" s="0"/>
      <c r="NTG90" s="0"/>
      <c r="NTH90" s="0"/>
      <c r="NTI90" s="0"/>
      <c r="NTJ90" s="0"/>
      <c r="NTK90" s="0"/>
      <c r="NTL90" s="0"/>
      <c r="NTM90" s="0"/>
      <c r="NTN90" s="0"/>
      <c r="NTO90" s="0"/>
      <c r="NTP90" s="0"/>
      <c r="NTQ90" s="0"/>
      <c r="NTR90" s="0"/>
      <c r="NTS90" s="0"/>
      <c r="NTT90" s="0"/>
      <c r="NTU90" s="0"/>
      <c r="NTV90" s="0"/>
      <c r="NTW90" s="0"/>
      <c r="NTX90" s="0"/>
      <c r="NTY90" s="0"/>
      <c r="NTZ90" s="0"/>
      <c r="NUA90" s="0"/>
      <c r="NUB90" s="0"/>
      <c r="NUC90" s="0"/>
      <c r="NUD90" s="0"/>
      <c r="NUE90" s="0"/>
      <c r="NUF90" s="0"/>
      <c r="NUG90" s="0"/>
      <c r="NUH90" s="0"/>
      <c r="NUI90" s="0"/>
      <c r="NUJ90" s="0"/>
      <c r="NUK90" s="0"/>
      <c r="NUL90" s="0"/>
      <c r="NUM90" s="0"/>
      <c r="NUN90" s="0"/>
      <c r="NUO90" s="0"/>
      <c r="NUP90" s="0"/>
      <c r="NUQ90" s="0"/>
      <c r="NUR90" s="0"/>
      <c r="NUS90" s="0"/>
      <c r="NUT90" s="0"/>
      <c r="NUU90" s="0"/>
      <c r="NUV90" s="0"/>
      <c r="NUW90" s="0"/>
      <c r="NUX90" s="0"/>
      <c r="NUY90" s="0"/>
      <c r="NUZ90" s="0"/>
      <c r="NVA90" s="0"/>
      <c r="NVB90" s="0"/>
      <c r="NVC90" s="0"/>
      <c r="NVD90" s="0"/>
      <c r="NVE90" s="0"/>
      <c r="NVF90" s="0"/>
      <c r="NVG90" s="0"/>
      <c r="NVH90" s="0"/>
      <c r="NVI90" s="0"/>
      <c r="NVJ90" s="0"/>
      <c r="NVK90" s="0"/>
      <c r="NVL90" s="0"/>
      <c r="NVM90" s="0"/>
      <c r="NVN90" s="0"/>
      <c r="NVO90" s="0"/>
      <c r="NVP90" s="0"/>
      <c r="NVQ90" s="0"/>
      <c r="NVR90" s="0"/>
      <c r="NVS90" s="0"/>
      <c r="NVT90" s="0"/>
      <c r="NVU90" s="0"/>
      <c r="NVV90" s="0"/>
      <c r="NVW90" s="0"/>
      <c r="NVX90" s="0"/>
      <c r="NVY90" s="0"/>
      <c r="NVZ90" s="0"/>
      <c r="NWA90" s="0"/>
      <c r="NWB90" s="0"/>
      <c r="NWC90" s="0"/>
      <c r="NWD90" s="0"/>
      <c r="NWE90" s="0"/>
      <c r="NWF90" s="0"/>
      <c r="NWG90" s="0"/>
      <c r="NWH90" s="0"/>
      <c r="NWI90" s="0"/>
      <c r="NWJ90" s="0"/>
      <c r="NWK90" s="0"/>
      <c r="NWL90" s="0"/>
      <c r="NWM90" s="0"/>
      <c r="NWN90" s="0"/>
      <c r="NWO90" s="0"/>
      <c r="NWP90" s="0"/>
      <c r="NWQ90" s="0"/>
      <c r="NWR90" s="0"/>
      <c r="NWS90" s="0"/>
      <c r="NWT90" s="0"/>
      <c r="NWU90" s="0"/>
      <c r="NWV90" s="0"/>
      <c r="NWW90" s="0"/>
      <c r="NWX90" s="0"/>
      <c r="NWY90" s="0"/>
      <c r="NWZ90" s="0"/>
      <c r="NXA90" s="0"/>
      <c r="NXB90" s="0"/>
      <c r="NXC90" s="0"/>
      <c r="NXD90" s="0"/>
      <c r="NXE90" s="0"/>
      <c r="NXF90" s="0"/>
      <c r="NXG90" s="0"/>
      <c r="NXH90" s="0"/>
      <c r="NXI90" s="0"/>
      <c r="NXJ90" s="0"/>
      <c r="NXK90" s="0"/>
      <c r="NXL90" s="0"/>
      <c r="NXM90" s="0"/>
      <c r="NXN90" s="0"/>
      <c r="NXO90" s="0"/>
      <c r="NXP90" s="0"/>
      <c r="NXQ90" s="0"/>
      <c r="NXR90" s="0"/>
      <c r="NXS90" s="0"/>
      <c r="NXT90" s="0"/>
      <c r="NXU90" s="0"/>
      <c r="NXV90" s="0"/>
      <c r="NXW90" s="0"/>
      <c r="NXX90" s="0"/>
      <c r="NXY90" s="0"/>
      <c r="NXZ90" s="0"/>
      <c r="NYA90" s="0"/>
      <c r="NYB90" s="0"/>
      <c r="NYC90" s="0"/>
      <c r="NYD90" s="0"/>
      <c r="NYE90" s="0"/>
      <c r="NYF90" s="0"/>
      <c r="NYG90" s="0"/>
      <c r="NYH90" s="0"/>
      <c r="NYI90" s="0"/>
      <c r="NYJ90" s="0"/>
      <c r="NYK90" s="0"/>
      <c r="NYL90" s="0"/>
      <c r="NYM90" s="0"/>
      <c r="NYN90" s="0"/>
      <c r="NYO90" s="0"/>
      <c r="NYP90" s="0"/>
      <c r="NYQ90" s="0"/>
      <c r="NYR90" s="0"/>
      <c r="NYS90" s="0"/>
      <c r="NYT90" s="0"/>
      <c r="NYU90" s="0"/>
      <c r="NYV90" s="0"/>
      <c r="NYW90" s="0"/>
      <c r="NYX90" s="0"/>
      <c r="NYY90" s="0"/>
      <c r="NYZ90" s="0"/>
      <c r="NZA90" s="0"/>
      <c r="NZB90" s="0"/>
      <c r="NZC90" s="0"/>
      <c r="NZD90" s="0"/>
      <c r="NZE90" s="0"/>
      <c r="NZF90" s="0"/>
      <c r="NZG90" s="0"/>
      <c r="NZH90" s="0"/>
      <c r="NZI90" s="0"/>
      <c r="NZJ90" s="0"/>
      <c r="NZK90" s="0"/>
      <c r="NZL90" s="0"/>
      <c r="NZM90" s="0"/>
      <c r="NZN90" s="0"/>
      <c r="NZO90" s="0"/>
      <c r="NZP90" s="0"/>
      <c r="NZQ90" s="0"/>
      <c r="NZR90" s="0"/>
      <c r="NZS90" s="0"/>
      <c r="NZT90" s="0"/>
      <c r="NZU90" s="0"/>
      <c r="NZV90" s="0"/>
      <c r="NZW90" s="0"/>
      <c r="NZX90" s="0"/>
      <c r="NZY90" s="0"/>
      <c r="NZZ90" s="0"/>
      <c r="OAA90" s="0"/>
      <c r="OAB90" s="0"/>
      <c r="OAC90" s="0"/>
      <c r="OAD90" s="0"/>
      <c r="OAE90" s="0"/>
      <c r="OAF90" s="0"/>
      <c r="OAG90" s="0"/>
      <c r="OAH90" s="0"/>
      <c r="OAI90" s="0"/>
      <c r="OAJ90" s="0"/>
      <c r="OAK90" s="0"/>
      <c r="OAL90" s="0"/>
      <c r="OAM90" s="0"/>
      <c r="OAN90" s="0"/>
      <c r="OAO90" s="0"/>
      <c r="OAP90" s="0"/>
      <c r="OAQ90" s="0"/>
      <c r="OAR90" s="0"/>
      <c r="OAS90" s="0"/>
      <c r="OAT90" s="0"/>
      <c r="OAU90" s="0"/>
      <c r="OAV90" s="0"/>
      <c r="OAW90" s="0"/>
      <c r="OAX90" s="0"/>
      <c r="OAY90" s="0"/>
      <c r="OAZ90" s="0"/>
      <c r="OBA90" s="0"/>
      <c r="OBB90" s="0"/>
      <c r="OBC90" s="0"/>
      <c r="OBD90" s="0"/>
      <c r="OBE90" s="0"/>
      <c r="OBF90" s="0"/>
      <c r="OBG90" s="0"/>
      <c r="OBH90" s="0"/>
      <c r="OBI90" s="0"/>
      <c r="OBJ90" s="0"/>
      <c r="OBK90" s="0"/>
      <c r="OBL90" s="0"/>
      <c r="OBM90" s="0"/>
      <c r="OBN90" s="0"/>
      <c r="OBO90" s="0"/>
      <c r="OBP90" s="0"/>
      <c r="OBQ90" s="0"/>
      <c r="OBR90" s="0"/>
      <c r="OBS90" s="0"/>
      <c r="OBT90" s="0"/>
      <c r="OBU90" s="0"/>
      <c r="OBV90" s="0"/>
      <c r="OBW90" s="0"/>
      <c r="OBX90" s="0"/>
      <c r="OBY90" s="0"/>
      <c r="OBZ90" s="0"/>
      <c r="OCA90" s="0"/>
      <c r="OCB90" s="0"/>
      <c r="OCC90" s="0"/>
      <c r="OCD90" s="0"/>
      <c r="OCE90" s="0"/>
      <c r="OCF90" s="0"/>
      <c r="OCG90" s="0"/>
      <c r="OCH90" s="0"/>
      <c r="OCI90" s="0"/>
      <c r="OCJ90" s="0"/>
      <c r="OCK90" s="0"/>
      <c r="OCL90" s="0"/>
      <c r="OCM90" s="0"/>
      <c r="OCN90" s="0"/>
      <c r="OCO90" s="0"/>
      <c r="OCP90" s="0"/>
      <c r="OCQ90" s="0"/>
      <c r="OCR90" s="0"/>
      <c r="OCS90" s="0"/>
      <c r="OCT90" s="0"/>
      <c r="OCU90" s="0"/>
      <c r="OCV90" s="0"/>
      <c r="OCW90" s="0"/>
      <c r="OCX90" s="0"/>
      <c r="OCY90" s="0"/>
      <c r="OCZ90" s="0"/>
      <c r="ODA90" s="0"/>
      <c r="ODB90" s="0"/>
      <c r="ODC90" s="0"/>
      <c r="ODD90" s="0"/>
      <c r="ODE90" s="0"/>
      <c r="ODF90" s="0"/>
      <c r="ODG90" s="0"/>
      <c r="ODH90" s="0"/>
      <c r="ODI90" s="0"/>
      <c r="ODJ90" s="0"/>
      <c r="ODK90" s="0"/>
      <c r="ODL90" s="0"/>
      <c r="ODM90" s="0"/>
      <c r="ODN90" s="0"/>
      <c r="ODO90" s="0"/>
      <c r="ODP90" s="0"/>
      <c r="ODQ90" s="0"/>
      <c r="ODR90" s="0"/>
      <c r="ODS90" s="0"/>
      <c r="ODT90" s="0"/>
      <c r="ODU90" s="0"/>
      <c r="ODV90" s="0"/>
      <c r="ODW90" s="0"/>
      <c r="ODX90" s="0"/>
      <c r="ODY90" s="0"/>
      <c r="ODZ90" s="0"/>
      <c r="OEA90" s="0"/>
      <c r="OEB90" s="0"/>
      <c r="OEC90" s="0"/>
      <c r="OED90" s="0"/>
      <c r="OEE90" s="0"/>
      <c r="OEF90" s="0"/>
      <c r="OEG90" s="0"/>
      <c r="OEH90" s="0"/>
      <c r="OEI90" s="0"/>
      <c r="OEJ90" s="0"/>
      <c r="OEK90" s="0"/>
      <c r="OEL90" s="0"/>
      <c r="OEM90" s="0"/>
      <c r="OEN90" s="0"/>
      <c r="OEO90" s="0"/>
      <c r="OEP90" s="0"/>
      <c r="OEQ90" s="0"/>
      <c r="OER90" s="0"/>
      <c r="OES90" s="0"/>
      <c r="OET90" s="0"/>
      <c r="OEU90" s="0"/>
      <c r="OEV90" s="0"/>
      <c r="OEW90" s="0"/>
      <c r="OEX90" s="0"/>
      <c r="OEY90" s="0"/>
      <c r="OEZ90" s="0"/>
      <c r="OFA90" s="0"/>
      <c r="OFB90" s="0"/>
      <c r="OFC90" s="0"/>
      <c r="OFD90" s="0"/>
      <c r="OFE90" s="0"/>
      <c r="OFF90" s="0"/>
      <c r="OFG90" s="0"/>
      <c r="OFH90" s="0"/>
      <c r="OFI90" s="0"/>
      <c r="OFJ90" s="0"/>
      <c r="OFK90" s="0"/>
      <c r="OFL90" s="0"/>
      <c r="OFM90" s="0"/>
      <c r="OFN90" s="0"/>
      <c r="OFO90" s="0"/>
      <c r="OFP90" s="0"/>
      <c r="OFQ90" s="0"/>
      <c r="OFR90" s="0"/>
      <c r="OFS90" s="0"/>
      <c r="OFT90" s="0"/>
      <c r="OFU90" s="0"/>
      <c r="OFV90" s="0"/>
      <c r="OFW90" s="0"/>
      <c r="OFX90" s="0"/>
      <c r="OFY90" s="0"/>
      <c r="OFZ90" s="0"/>
      <c r="OGA90" s="0"/>
      <c r="OGB90" s="0"/>
      <c r="OGC90" s="0"/>
      <c r="OGD90" s="0"/>
      <c r="OGE90" s="0"/>
      <c r="OGF90" s="0"/>
      <c r="OGG90" s="0"/>
      <c r="OGH90" s="0"/>
      <c r="OGI90" s="0"/>
      <c r="OGJ90" s="0"/>
      <c r="OGK90" s="0"/>
      <c r="OGL90" s="0"/>
      <c r="OGM90" s="0"/>
      <c r="OGN90" s="0"/>
      <c r="OGO90" s="0"/>
      <c r="OGP90" s="0"/>
      <c r="OGQ90" s="0"/>
      <c r="OGR90" s="0"/>
      <c r="OGS90" s="0"/>
      <c r="OGT90" s="0"/>
      <c r="OGU90" s="0"/>
      <c r="OGV90" s="0"/>
      <c r="OGW90" s="0"/>
      <c r="OGX90" s="0"/>
      <c r="OGY90" s="0"/>
      <c r="OGZ90" s="0"/>
      <c r="OHA90" s="0"/>
      <c r="OHB90" s="0"/>
      <c r="OHC90" s="0"/>
      <c r="OHD90" s="0"/>
      <c r="OHE90" s="0"/>
      <c r="OHF90" s="0"/>
      <c r="OHG90" s="0"/>
      <c r="OHH90" s="0"/>
      <c r="OHI90" s="0"/>
      <c r="OHJ90" s="0"/>
      <c r="OHK90" s="0"/>
      <c r="OHL90" s="0"/>
      <c r="OHM90" s="0"/>
      <c r="OHN90" s="0"/>
      <c r="OHO90" s="0"/>
      <c r="OHP90" s="0"/>
      <c r="OHQ90" s="0"/>
      <c r="OHR90" s="0"/>
      <c r="OHS90" s="0"/>
      <c r="OHT90" s="0"/>
      <c r="OHU90" s="0"/>
      <c r="OHV90" s="0"/>
      <c r="OHW90" s="0"/>
      <c r="OHX90" s="0"/>
      <c r="OHY90" s="0"/>
      <c r="OHZ90" s="0"/>
      <c r="OIA90" s="0"/>
      <c r="OIB90" s="0"/>
      <c r="OIC90" s="0"/>
      <c r="OID90" s="0"/>
      <c r="OIE90" s="0"/>
      <c r="OIF90" s="0"/>
      <c r="OIG90" s="0"/>
      <c r="OIH90" s="0"/>
      <c r="OII90" s="0"/>
      <c r="OIJ90" s="0"/>
      <c r="OIK90" s="0"/>
      <c r="OIL90" s="0"/>
      <c r="OIM90" s="0"/>
      <c r="OIN90" s="0"/>
      <c r="OIO90" s="0"/>
      <c r="OIP90" s="0"/>
      <c r="OIQ90" s="0"/>
      <c r="OIR90" s="0"/>
      <c r="OIS90" s="0"/>
      <c r="OIT90" s="0"/>
      <c r="OIU90" s="0"/>
      <c r="OIV90" s="0"/>
      <c r="OIW90" s="0"/>
      <c r="OIX90" s="0"/>
      <c r="OIY90" s="0"/>
      <c r="OIZ90" s="0"/>
      <c r="OJA90" s="0"/>
      <c r="OJB90" s="0"/>
      <c r="OJC90" s="0"/>
      <c r="OJD90" s="0"/>
      <c r="OJE90" s="0"/>
      <c r="OJF90" s="0"/>
      <c r="OJG90" s="0"/>
      <c r="OJH90" s="0"/>
      <c r="OJI90" s="0"/>
      <c r="OJJ90" s="0"/>
      <c r="OJK90" s="0"/>
      <c r="OJL90" s="0"/>
      <c r="OJM90" s="0"/>
      <c r="OJN90" s="0"/>
      <c r="OJO90" s="0"/>
      <c r="OJP90" s="0"/>
      <c r="OJQ90" s="0"/>
      <c r="OJR90" s="0"/>
      <c r="OJS90" s="0"/>
      <c r="OJT90" s="0"/>
      <c r="OJU90" s="0"/>
      <c r="OJV90" s="0"/>
      <c r="OJW90" s="0"/>
      <c r="OJX90" s="0"/>
      <c r="OJY90" s="0"/>
      <c r="OJZ90" s="0"/>
      <c r="OKA90" s="0"/>
      <c r="OKB90" s="0"/>
      <c r="OKC90" s="0"/>
      <c r="OKD90" s="0"/>
      <c r="OKE90" s="0"/>
      <c r="OKF90" s="0"/>
      <c r="OKG90" s="0"/>
      <c r="OKH90" s="0"/>
      <c r="OKI90" s="0"/>
      <c r="OKJ90" s="0"/>
      <c r="OKK90" s="0"/>
      <c r="OKL90" s="0"/>
      <c r="OKM90" s="0"/>
      <c r="OKN90" s="0"/>
      <c r="OKO90" s="0"/>
      <c r="OKP90" s="0"/>
      <c r="OKQ90" s="0"/>
      <c r="OKR90" s="0"/>
      <c r="OKS90" s="0"/>
      <c r="OKT90" s="0"/>
      <c r="OKU90" s="0"/>
      <c r="OKV90" s="0"/>
      <c r="OKW90" s="0"/>
      <c r="OKX90" s="0"/>
      <c r="OKY90" s="0"/>
      <c r="OKZ90" s="0"/>
      <c r="OLA90" s="0"/>
      <c r="OLB90" s="0"/>
      <c r="OLC90" s="0"/>
      <c r="OLD90" s="0"/>
      <c r="OLE90" s="0"/>
      <c r="OLF90" s="0"/>
      <c r="OLG90" s="0"/>
      <c r="OLH90" s="0"/>
      <c r="OLI90" s="0"/>
      <c r="OLJ90" s="0"/>
      <c r="OLK90" s="0"/>
      <c r="OLL90" s="0"/>
      <c r="OLM90" s="0"/>
      <c r="OLN90" s="0"/>
      <c r="OLO90" s="0"/>
      <c r="OLP90" s="0"/>
      <c r="OLQ90" s="0"/>
      <c r="OLR90" s="0"/>
      <c r="OLS90" s="0"/>
      <c r="OLT90" s="0"/>
      <c r="OLU90" s="0"/>
      <c r="OLV90" s="0"/>
      <c r="OLW90" s="0"/>
      <c r="OLX90" s="0"/>
      <c r="OLY90" s="0"/>
      <c r="OLZ90" s="0"/>
      <c r="OMA90" s="0"/>
      <c r="OMB90" s="0"/>
      <c r="OMC90" s="0"/>
      <c r="OMD90" s="0"/>
      <c r="OME90" s="0"/>
      <c r="OMF90" s="0"/>
      <c r="OMG90" s="0"/>
      <c r="OMH90" s="0"/>
      <c r="OMI90" s="0"/>
      <c r="OMJ90" s="0"/>
      <c r="OMK90" s="0"/>
      <c r="OML90" s="0"/>
      <c r="OMM90" s="0"/>
      <c r="OMN90" s="0"/>
      <c r="OMO90" s="0"/>
      <c r="OMP90" s="0"/>
      <c r="OMQ90" s="0"/>
      <c r="OMR90" s="0"/>
      <c r="OMS90" s="0"/>
      <c r="OMT90" s="0"/>
      <c r="OMU90" s="0"/>
      <c r="OMV90" s="0"/>
      <c r="OMW90" s="0"/>
      <c r="OMX90" s="0"/>
      <c r="OMY90" s="0"/>
      <c r="OMZ90" s="0"/>
      <c r="ONA90" s="0"/>
      <c r="ONB90" s="0"/>
      <c r="ONC90" s="0"/>
      <c r="OND90" s="0"/>
      <c r="ONE90" s="0"/>
      <c r="ONF90" s="0"/>
      <c r="ONG90" s="0"/>
      <c r="ONH90" s="0"/>
      <c r="ONI90" s="0"/>
      <c r="ONJ90" s="0"/>
      <c r="ONK90" s="0"/>
      <c r="ONL90" s="0"/>
      <c r="ONM90" s="0"/>
      <c r="ONN90" s="0"/>
      <c r="ONO90" s="0"/>
      <c r="ONP90" s="0"/>
      <c r="ONQ90" s="0"/>
      <c r="ONR90" s="0"/>
      <c r="ONS90" s="0"/>
      <c r="ONT90" s="0"/>
      <c r="ONU90" s="0"/>
      <c r="ONV90" s="0"/>
      <c r="ONW90" s="0"/>
      <c r="ONX90" s="0"/>
      <c r="ONY90" s="0"/>
      <c r="ONZ90" s="0"/>
      <c r="OOA90" s="0"/>
      <c r="OOB90" s="0"/>
      <c r="OOC90" s="0"/>
      <c r="OOD90" s="0"/>
      <c r="OOE90" s="0"/>
      <c r="OOF90" s="0"/>
      <c r="OOG90" s="0"/>
      <c r="OOH90" s="0"/>
      <c r="OOI90" s="0"/>
      <c r="OOJ90" s="0"/>
      <c r="OOK90" s="0"/>
      <c r="OOL90" s="0"/>
      <c r="OOM90" s="0"/>
      <c r="OON90" s="0"/>
      <c r="OOO90" s="0"/>
      <c r="OOP90" s="0"/>
      <c r="OOQ90" s="0"/>
      <c r="OOR90" s="0"/>
      <c r="OOS90" s="0"/>
      <c r="OOT90" s="0"/>
      <c r="OOU90" s="0"/>
      <c r="OOV90" s="0"/>
      <c r="OOW90" s="0"/>
      <c r="OOX90" s="0"/>
      <c r="OOY90" s="0"/>
      <c r="OOZ90" s="0"/>
      <c r="OPA90" s="0"/>
      <c r="OPB90" s="0"/>
      <c r="OPC90" s="0"/>
      <c r="OPD90" s="0"/>
      <c r="OPE90" s="0"/>
      <c r="OPF90" s="0"/>
      <c r="OPG90" s="0"/>
      <c r="OPH90" s="0"/>
      <c r="OPI90" s="0"/>
      <c r="OPJ90" s="0"/>
      <c r="OPK90" s="0"/>
      <c r="OPL90" s="0"/>
      <c r="OPM90" s="0"/>
      <c r="OPN90" s="0"/>
      <c r="OPO90" s="0"/>
      <c r="OPP90" s="0"/>
      <c r="OPQ90" s="0"/>
      <c r="OPR90" s="0"/>
      <c r="OPS90" s="0"/>
      <c r="OPT90" s="0"/>
      <c r="OPU90" s="0"/>
      <c r="OPV90" s="0"/>
      <c r="OPW90" s="0"/>
      <c r="OPX90" s="0"/>
      <c r="OPY90" s="0"/>
      <c r="OPZ90" s="0"/>
      <c r="OQA90" s="0"/>
      <c r="OQB90" s="0"/>
      <c r="OQC90" s="0"/>
      <c r="OQD90" s="0"/>
      <c r="OQE90" s="0"/>
      <c r="OQF90" s="0"/>
      <c r="OQG90" s="0"/>
      <c r="OQH90" s="0"/>
      <c r="OQI90" s="0"/>
      <c r="OQJ90" s="0"/>
      <c r="OQK90" s="0"/>
      <c r="OQL90" s="0"/>
      <c r="OQM90" s="0"/>
      <c r="OQN90" s="0"/>
      <c r="OQO90" s="0"/>
      <c r="OQP90" s="0"/>
      <c r="OQQ90" s="0"/>
      <c r="OQR90" s="0"/>
      <c r="OQS90" s="0"/>
      <c r="OQT90" s="0"/>
      <c r="OQU90" s="0"/>
      <c r="OQV90" s="0"/>
      <c r="OQW90" s="0"/>
      <c r="OQX90" s="0"/>
      <c r="OQY90" s="0"/>
      <c r="OQZ90" s="0"/>
      <c r="ORA90" s="0"/>
      <c r="ORB90" s="0"/>
      <c r="ORC90" s="0"/>
      <c r="ORD90" s="0"/>
      <c r="ORE90" s="0"/>
      <c r="ORF90" s="0"/>
      <c r="ORG90" s="0"/>
      <c r="ORH90" s="0"/>
      <c r="ORI90" s="0"/>
      <c r="ORJ90" s="0"/>
      <c r="ORK90" s="0"/>
      <c r="ORL90" s="0"/>
      <c r="ORM90" s="0"/>
      <c r="ORN90" s="0"/>
      <c r="ORO90" s="0"/>
      <c r="ORP90" s="0"/>
      <c r="ORQ90" s="0"/>
      <c r="ORR90" s="0"/>
      <c r="ORS90" s="0"/>
      <c r="ORT90" s="0"/>
      <c r="ORU90" s="0"/>
      <c r="ORV90" s="0"/>
      <c r="ORW90" s="0"/>
      <c r="ORX90" s="0"/>
      <c r="ORY90" s="0"/>
      <c r="ORZ90" s="0"/>
      <c r="OSA90" s="0"/>
      <c r="OSB90" s="0"/>
      <c r="OSC90" s="0"/>
      <c r="OSD90" s="0"/>
      <c r="OSE90" s="0"/>
      <c r="OSF90" s="0"/>
      <c r="OSG90" s="0"/>
      <c r="OSH90" s="0"/>
      <c r="OSI90" s="0"/>
      <c r="OSJ90" s="0"/>
      <c r="OSK90" s="0"/>
      <c r="OSL90" s="0"/>
      <c r="OSM90" s="0"/>
      <c r="OSN90" s="0"/>
      <c r="OSO90" s="0"/>
      <c r="OSP90" s="0"/>
      <c r="OSQ90" s="0"/>
      <c r="OSR90" s="0"/>
      <c r="OSS90" s="0"/>
      <c r="OST90" s="0"/>
      <c r="OSU90" s="0"/>
      <c r="OSV90" s="0"/>
      <c r="OSW90" s="0"/>
      <c r="OSX90" s="0"/>
      <c r="OSY90" s="0"/>
      <c r="OSZ90" s="0"/>
      <c r="OTA90" s="0"/>
      <c r="OTB90" s="0"/>
      <c r="OTC90" s="0"/>
      <c r="OTD90" s="0"/>
      <c r="OTE90" s="0"/>
      <c r="OTF90" s="0"/>
      <c r="OTG90" s="0"/>
      <c r="OTH90" s="0"/>
      <c r="OTI90" s="0"/>
      <c r="OTJ90" s="0"/>
      <c r="OTK90" s="0"/>
      <c r="OTL90" s="0"/>
      <c r="OTM90" s="0"/>
      <c r="OTN90" s="0"/>
      <c r="OTO90" s="0"/>
      <c r="OTP90" s="0"/>
      <c r="OTQ90" s="0"/>
      <c r="OTR90" s="0"/>
      <c r="OTS90" s="0"/>
      <c r="OTT90" s="0"/>
      <c r="OTU90" s="0"/>
      <c r="OTV90" s="0"/>
      <c r="OTW90" s="0"/>
      <c r="OTX90" s="0"/>
      <c r="OTY90" s="0"/>
      <c r="OTZ90" s="0"/>
      <c r="OUA90" s="0"/>
      <c r="OUB90" s="0"/>
      <c r="OUC90" s="0"/>
      <c r="OUD90" s="0"/>
      <c r="OUE90" s="0"/>
      <c r="OUF90" s="0"/>
      <c r="OUG90" s="0"/>
      <c r="OUH90" s="0"/>
      <c r="OUI90" s="0"/>
      <c r="OUJ90" s="0"/>
      <c r="OUK90" s="0"/>
      <c r="OUL90" s="0"/>
      <c r="OUM90" s="0"/>
      <c r="OUN90" s="0"/>
      <c r="OUO90" s="0"/>
      <c r="OUP90" s="0"/>
      <c r="OUQ90" s="0"/>
      <c r="OUR90" s="0"/>
      <c r="OUS90" s="0"/>
      <c r="OUT90" s="0"/>
      <c r="OUU90" s="0"/>
      <c r="OUV90" s="0"/>
      <c r="OUW90" s="0"/>
      <c r="OUX90" s="0"/>
      <c r="OUY90" s="0"/>
      <c r="OUZ90" s="0"/>
      <c r="OVA90" s="0"/>
      <c r="OVB90" s="0"/>
      <c r="OVC90" s="0"/>
      <c r="OVD90" s="0"/>
      <c r="OVE90" s="0"/>
      <c r="OVF90" s="0"/>
      <c r="OVG90" s="0"/>
      <c r="OVH90" s="0"/>
      <c r="OVI90" s="0"/>
      <c r="OVJ90" s="0"/>
      <c r="OVK90" s="0"/>
      <c r="OVL90" s="0"/>
      <c r="OVM90" s="0"/>
      <c r="OVN90" s="0"/>
      <c r="OVO90" s="0"/>
      <c r="OVP90" s="0"/>
      <c r="OVQ90" s="0"/>
      <c r="OVR90" s="0"/>
      <c r="OVS90" s="0"/>
      <c r="OVT90" s="0"/>
      <c r="OVU90" s="0"/>
      <c r="OVV90" s="0"/>
      <c r="OVW90" s="0"/>
      <c r="OVX90" s="0"/>
      <c r="OVY90" s="0"/>
      <c r="OVZ90" s="0"/>
      <c r="OWA90" s="0"/>
      <c r="OWB90" s="0"/>
      <c r="OWC90" s="0"/>
      <c r="OWD90" s="0"/>
      <c r="OWE90" s="0"/>
      <c r="OWF90" s="0"/>
      <c r="OWG90" s="0"/>
      <c r="OWH90" s="0"/>
      <c r="OWI90" s="0"/>
      <c r="OWJ90" s="0"/>
      <c r="OWK90" s="0"/>
      <c r="OWL90" s="0"/>
      <c r="OWM90" s="0"/>
      <c r="OWN90" s="0"/>
      <c r="OWO90" s="0"/>
      <c r="OWP90" s="0"/>
      <c r="OWQ90" s="0"/>
      <c r="OWR90" s="0"/>
      <c r="OWS90" s="0"/>
      <c r="OWT90" s="0"/>
      <c r="OWU90" s="0"/>
      <c r="OWV90" s="0"/>
      <c r="OWW90" s="0"/>
      <c r="OWX90" s="0"/>
      <c r="OWY90" s="0"/>
      <c r="OWZ90" s="0"/>
      <c r="OXA90" s="0"/>
      <c r="OXB90" s="0"/>
      <c r="OXC90" s="0"/>
      <c r="OXD90" s="0"/>
      <c r="OXE90" s="0"/>
      <c r="OXF90" s="0"/>
      <c r="OXG90" s="0"/>
      <c r="OXH90" s="0"/>
      <c r="OXI90" s="0"/>
      <c r="OXJ90" s="0"/>
      <c r="OXK90" s="0"/>
      <c r="OXL90" s="0"/>
      <c r="OXM90" s="0"/>
      <c r="OXN90" s="0"/>
      <c r="OXO90" s="0"/>
      <c r="OXP90" s="0"/>
      <c r="OXQ90" s="0"/>
      <c r="OXR90" s="0"/>
      <c r="OXS90" s="0"/>
      <c r="OXT90" s="0"/>
      <c r="OXU90" s="0"/>
      <c r="OXV90" s="0"/>
      <c r="OXW90" s="0"/>
      <c r="OXX90" s="0"/>
      <c r="OXY90" s="0"/>
      <c r="OXZ90" s="0"/>
      <c r="OYA90" s="0"/>
      <c r="OYB90" s="0"/>
      <c r="OYC90" s="0"/>
      <c r="OYD90" s="0"/>
      <c r="OYE90" s="0"/>
      <c r="OYF90" s="0"/>
      <c r="OYG90" s="0"/>
      <c r="OYH90" s="0"/>
      <c r="OYI90" s="0"/>
      <c r="OYJ90" s="0"/>
      <c r="OYK90" s="0"/>
      <c r="OYL90" s="0"/>
      <c r="OYM90" s="0"/>
      <c r="OYN90" s="0"/>
      <c r="OYO90" s="0"/>
      <c r="OYP90" s="0"/>
      <c r="OYQ90" s="0"/>
      <c r="OYR90" s="0"/>
      <c r="OYS90" s="0"/>
      <c r="OYT90" s="0"/>
      <c r="OYU90" s="0"/>
      <c r="OYV90" s="0"/>
      <c r="OYW90" s="0"/>
      <c r="OYX90" s="0"/>
      <c r="OYY90" s="0"/>
      <c r="OYZ90" s="0"/>
      <c r="OZA90" s="0"/>
      <c r="OZB90" s="0"/>
      <c r="OZC90" s="0"/>
      <c r="OZD90" s="0"/>
      <c r="OZE90" s="0"/>
      <c r="OZF90" s="0"/>
      <c r="OZG90" s="0"/>
      <c r="OZH90" s="0"/>
      <c r="OZI90" s="0"/>
      <c r="OZJ90" s="0"/>
      <c r="OZK90" s="0"/>
      <c r="OZL90" s="0"/>
      <c r="OZM90" s="0"/>
      <c r="OZN90" s="0"/>
      <c r="OZO90" s="0"/>
      <c r="OZP90" s="0"/>
      <c r="OZQ90" s="0"/>
      <c r="OZR90" s="0"/>
      <c r="OZS90" s="0"/>
      <c r="OZT90" s="0"/>
      <c r="OZU90" s="0"/>
      <c r="OZV90" s="0"/>
      <c r="OZW90" s="0"/>
      <c r="OZX90" s="0"/>
      <c r="OZY90" s="0"/>
      <c r="OZZ90" s="0"/>
      <c r="PAA90" s="0"/>
      <c r="PAB90" s="0"/>
      <c r="PAC90" s="0"/>
      <c r="PAD90" s="0"/>
      <c r="PAE90" s="0"/>
      <c r="PAF90" s="0"/>
      <c r="PAG90" s="0"/>
      <c r="PAH90" s="0"/>
      <c r="PAI90" s="0"/>
      <c r="PAJ90" s="0"/>
      <c r="PAK90" s="0"/>
      <c r="PAL90" s="0"/>
      <c r="PAM90" s="0"/>
      <c r="PAN90" s="0"/>
      <c r="PAO90" s="0"/>
      <c r="PAP90" s="0"/>
      <c r="PAQ90" s="0"/>
      <c r="PAR90" s="0"/>
      <c r="PAS90" s="0"/>
      <c r="PAT90" s="0"/>
      <c r="PAU90" s="0"/>
      <c r="PAV90" s="0"/>
      <c r="PAW90" s="0"/>
      <c r="PAX90" s="0"/>
      <c r="PAY90" s="0"/>
      <c r="PAZ90" s="0"/>
      <c r="PBA90" s="0"/>
      <c r="PBB90" s="0"/>
      <c r="PBC90" s="0"/>
      <c r="PBD90" s="0"/>
      <c r="PBE90" s="0"/>
      <c r="PBF90" s="0"/>
      <c r="PBG90" s="0"/>
      <c r="PBH90" s="0"/>
      <c r="PBI90" s="0"/>
      <c r="PBJ90" s="0"/>
      <c r="PBK90" s="0"/>
      <c r="PBL90" s="0"/>
      <c r="PBM90" s="0"/>
      <c r="PBN90" s="0"/>
      <c r="PBO90" s="0"/>
      <c r="PBP90" s="0"/>
      <c r="PBQ90" s="0"/>
      <c r="PBR90" s="0"/>
      <c r="PBS90" s="0"/>
      <c r="PBT90" s="0"/>
      <c r="PBU90" s="0"/>
      <c r="PBV90" s="0"/>
      <c r="PBW90" s="0"/>
      <c r="PBX90" s="0"/>
      <c r="PBY90" s="0"/>
      <c r="PBZ90" s="0"/>
      <c r="PCA90" s="0"/>
      <c r="PCB90" s="0"/>
      <c r="PCC90" s="0"/>
      <c r="PCD90" s="0"/>
      <c r="PCE90" s="0"/>
      <c r="PCF90" s="0"/>
      <c r="PCG90" s="0"/>
      <c r="PCH90" s="0"/>
      <c r="PCI90" s="0"/>
      <c r="PCJ90" s="0"/>
      <c r="PCK90" s="0"/>
      <c r="PCL90" s="0"/>
      <c r="PCM90" s="0"/>
      <c r="PCN90" s="0"/>
      <c r="PCO90" s="0"/>
      <c r="PCP90" s="0"/>
      <c r="PCQ90" s="0"/>
      <c r="PCR90" s="0"/>
      <c r="PCS90" s="0"/>
      <c r="PCT90" s="0"/>
      <c r="PCU90" s="0"/>
      <c r="PCV90" s="0"/>
      <c r="PCW90" s="0"/>
      <c r="PCX90" s="0"/>
      <c r="PCY90" s="0"/>
      <c r="PCZ90" s="0"/>
      <c r="PDA90" s="0"/>
      <c r="PDB90" s="0"/>
      <c r="PDC90" s="0"/>
      <c r="PDD90" s="0"/>
      <c r="PDE90" s="0"/>
      <c r="PDF90" s="0"/>
      <c r="PDG90" s="0"/>
      <c r="PDH90" s="0"/>
      <c r="PDI90" s="0"/>
      <c r="PDJ90" s="0"/>
      <c r="PDK90" s="0"/>
      <c r="PDL90" s="0"/>
      <c r="PDM90" s="0"/>
      <c r="PDN90" s="0"/>
      <c r="PDO90" s="0"/>
      <c r="PDP90" s="0"/>
      <c r="PDQ90" s="0"/>
      <c r="PDR90" s="0"/>
      <c r="PDS90" s="0"/>
      <c r="PDT90" s="0"/>
      <c r="PDU90" s="0"/>
      <c r="PDV90" s="0"/>
      <c r="PDW90" s="0"/>
      <c r="PDX90" s="0"/>
      <c r="PDY90" s="0"/>
      <c r="PDZ90" s="0"/>
      <c r="PEA90" s="0"/>
      <c r="PEB90" s="0"/>
      <c r="PEC90" s="0"/>
      <c r="PED90" s="0"/>
      <c r="PEE90" s="0"/>
      <c r="PEF90" s="0"/>
      <c r="PEG90" s="0"/>
      <c r="PEH90" s="0"/>
      <c r="PEI90" s="0"/>
      <c r="PEJ90" s="0"/>
      <c r="PEK90" s="0"/>
      <c r="PEL90" s="0"/>
      <c r="PEM90" s="0"/>
      <c r="PEN90" s="0"/>
      <c r="PEO90" s="0"/>
      <c r="PEP90" s="0"/>
      <c r="PEQ90" s="0"/>
      <c r="PER90" s="0"/>
      <c r="PES90" s="0"/>
      <c r="PET90" s="0"/>
      <c r="PEU90" s="0"/>
      <c r="PEV90" s="0"/>
      <c r="PEW90" s="0"/>
      <c r="PEX90" s="0"/>
      <c r="PEY90" s="0"/>
      <c r="PEZ90" s="0"/>
      <c r="PFA90" s="0"/>
      <c r="PFB90" s="0"/>
      <c r="PFC90" s="0"/>
      <c r="PFD90" s="0"/>
      <c r="PFE90" s="0"/>
      <c r="PFF90" s="0"/>
      <c r="PFG90" s="0"/>
      <c r="PFH90" s="0"/>
      <c r="PFI90" s="0"/>
      <c r="PFJ90" s="0"/>
      <c r="PFK90" s="0"/>
      <c r="PFL90" s="0"/>
      <c r="PFM90" s="0"/>
      <c r="PFN90" s="0"/>
      <c r="PFO90" s="0"/>
      <c r="PFP90" s="0"/>
      <c r="PFQ90" s="0"/>
      <c r="PFR90" s="0"/>
      <c r="PFS90" s="0"/>
      <c r="PFT90" s="0"/>
      <c r="PFU90" s="0"/>
      <c r="PFV90" s="0"/>
      <c r="PFW90" s="0"/>
      <c r="PFX90" s="0"/>
      <c r="PFY90" s="0"/>
      <c r="PFZ90" s="0"/>
      <c r="PGA90" s="0"/>
      <c r="PGB90" s="0"/>
      <c r="PGC90" s="0"/>
      <c r="PGD90" s="0"/>
      <c r="PGE90" s="0"/>
      <c r="PGF90" s="0"/>
      <c r="PGG90" s="0"/>
      <c r="PGH90" s="0"/>
      <c r="PGI90" s="0"/>
      <c r="PGJ90" s="0"/>
      <c r="PGK90" s="0"/>
      <c r="PGL90" s="0"/>
      <c r="PGM90" s="0"/>
      <c r="PGN90" s="0"/>
      <c r="PGO90" s="0"/>
      <c r="PGP90" s="0"/>
      <c r="PGQ90" s="0"/>
      <c r="PGR90" s="0"/>
      <c r="PGS90" s="0"/>
      <c r="PGT90" s="0"/>
      <c r="PGU90" s="0"/>
      <c r="PGV90" s="0"/>
      <c r="PGW90" s="0"/>
      <c r="PGX90" s="0"/>
      <c r="PGY90" s="0"/>
      <c r="PGZ90" s="0"/>
      <c r="PHA90" s="0"/>
      <c r="PHB90" s="0"/>
      <c r="PHC90" s="0"/>
      <c r="PHD90" s="0"/>
      <c r="PHE90" s="0"/>
      <c r="PHF90" s="0"/>
      <c r="PHG90" s="0"/>
      <c r="PHH90" s="0"/>
      <c r="PHI90" s="0"/>
      <c r="PHJ90" s="0"/>
      <c r="PHK90" s="0"/>
      <c r="PHL90" s="0"/>
      <c r="PHM90" s="0"/>
      <c r="PHN90" s="0"/>
      <c r="PHO90" s="0"/>
      <c r="PHP90" s="0"/>
      <c r="PHQ90" s="0"/>
      <c r="PHR90" s="0"/>
      <c r="PHS90" s="0"/>
      <c r="PHT90" s="0"/>
      <c r="PHU90" s="0"/>
      <c r="PHV90" s="0"/>
      <c r="PHW90" s="0"/>
      <c r="PHX90" s="0"/>
      <c r="PHY90" s="0"/>
      <c r="PHZ90" s="0"/>
      <c r="PIA90" s="0"/>
      <c r="PIB90" s="0"/>
      <c r="PIC90" s="0"/>
      <c r="PID90" s="0"/>
      <c r="PIE90" s="0"/>
      <c r="PIF90" s="0"/>
      <c r="PIG90" s="0"/>
      <c r="PIH90" s="0"/>
      <c r="PII90" s="0"/>
      <c r="PIJ90" s="0"/>
      <c r="PIK90" s="0"/>
      <c r="PIL90" s="0"/>
      <c r="PIM90" s="0"/>
      <c r="PIN90" s="0"/>
      <c r="PIO90" s="0"/>
      <c r="PIP90" s="0"/>
      <c r="PIQ90" s="0"/>
      <c r="PIR90" s="0"/>
      <c r="PIS90" s="0"/>
      <c r="PIT90" s="0"/>
      <c r="PIU90" s="0"/>
      <c r="PIV90" s="0"/>
      <c r="PIW90" s="0"/>
      <c r="PIX90" s="0"/>
      <c r="PIY90" s="0"/>
      <c r="PIZ90" s="0"/>
      <c r="PJA90" s="0"/>
      <c r="PJB90" s="0"/>
      <c r="PJC90" s="0"/>
      <c r="PJD90" s="0"/>
      <c r="PJE90" s="0"/>
      <c r="PJF90" s="0"/>
      <c r="PJG90" s="0"/>
      <c r="PJH90" s="0"/>
      <c r="PJI90" s="0"/>
      <c r="PJJ90" s="0"/>
      <c r="PJK90" s="0"/>
      <c r="PJL90" s="0"/>
      <c r="PJM90" s="0"/>
      <c r="PJN90" s="0"/>
      <c r="PJO90" s="0"/>
      <c r="PJP90" s="0"/>
      <c r="PJQ90" s="0"/>
      <c r="PJR90" s="0"/>
      <c r="PJS90" s="0"/>
      <c r="PJT90" s="0"/>
      <c r="PJU90" s="0"/>
      <c r="PJV90" s="0"/>
      <c r="PJW90" s="0"/>
      <c r="PJX90" s="0"/>
      <c r="PJY90" s="0"/>
      <c r="PJZ90" s="0"/>
      <c r="PKA90" s="0"/>
      <c r="PKB90" s="0"/>
      <c r="PKC90" s="0"/>
      <c r="PKD90" s="0"/>
      <c r="PKE90" s="0"/>
      <c r="PKF90" s="0"/>
      <c r="PKG90" s="0"/>
      <c r="PKH90" s="0"/>
      <c r="PKI90" s="0"/>
      <c r="PKJ90" s="0"/>
      <c r="PKK90" s="0"/>
      <c r="PKL90" s="0"/>
      <c r="PKM90" s="0"/>
      <c r="PKN90" s="0"/>
      <c r="PKO90" s="0"/>
      <c r="PKP90" s="0"/>
      <c r="PKQ90" s="0"/>
      <c r="PKR90" s="0"/>
      <c r="PKS90" s="0"/>
      <c r="PKT90" s="0"/>
      <c r="PKU90" s="0"/>
      <c r="PKV90" s="0"/>
      <c r="PKW90" s="0"/>
      <c r="PKX90" s="0"/>
      <c r="PKY90" s="0"/>
      <c r="PKZ90" s="0"/>
      <c r="PLA90" s="0"/>
      <c r="PLB90" s="0"/>
      <c r="PLC90" s="0"/>
      <c r="PLD90" s="0"/>
      <c r="PLE90" s="0"/>
      <c r="PLF90" s="0"/>
      <c r="PLG90" s="0"/>
      <c r="PLH90" s="0"/>
      <c r="PLI90" s="0"/>
      <c r="PLJ90" s="0"/>
      <c r="PLK90" s="0"/>
      <c r="PLL90" s="0"/>
      <c r="PLM90" s="0"/>
      <c r="PLN90" s="0"/>
      <c r="PLO90" s="0"/>
      <c r="PLP90" s="0"/>
      <c r="PLQ90" s="0"/>
      <c r="PLR90" s="0"/>
      <c r="PLS90" s="0"/>
      <c r="PLT90" s="0"/>
      <c r="PLU90" s="0"/>
      <c r="PLV90" s="0"/>
      <c r="PLW90" s="0"/>
      <c r="PLX90" s="0"/>
      <c r="PLY90" s="0"/>
      <c r="PLZ90" s="0"/>
      <c r="PMA90" s="0"/>
      <c r="PMB90" s="0"/>
      <c r="PMC90" s="0"/>
      <c r="PMD90" s="0"/>
      <c r="PME90" s="0"/>
      <c r="PMF90" s="0"/>
      <c r="PMG90" s="0"/>
      <c r="PMH90" s="0"/>
      <c r="PMI90" s="0"/>
      <c r="PMJ90" s="0"/>
      <c r="PMK90" s="0"/>
      <c r="PML90" s="0"/>
      <c r="PMM90" s="0"/>
      <c r="PMN90" s="0"/>
      <c r="PMO90" s="0"/>
      <c r="PMP90" s="0"/>
      <c r="PMQ90" s="0"/>
      <c r="PMR90" s="0"/>
      <c r="PMS90" s="0"/>
      <c r="PMT90" s="0"/>
      <c r="PMU90" s="0"/>
      <c r="PMV90" s="0"/>
      <c r="PMW90" s="0"/>
      <c r="PMX90" s="0"/>
      <c r="PMY90" s="0"/>
      <c r="PMZ90" s="0"/>
      <c r="PNA90" s="0"/>
      <c r="PNB90" s="0"/>
      <c r="PNC90" s="0"/>
      <c r="PND90" s="0"/>
      <c r="PNE90" s="0"/>
      <c r="PNF90" s="0"/>
      <c r="PNG90" s="0"/>
      <c r="PNH90" s="0"/>
      <c r="PNI90" s="0"/>
      <c r="PNJ90" s="0"/>
      <c r="PNK90" s="0"/>
      <c r="PNL90" s="0"/>
      <c r="PNM90" s="0"/>
      <c r="PNN90" s="0"/>
      <c r="PNO90" s="0"/>
      <c r="PNP90" s="0"/>
      <c r="PNQ90" s="0"/>
      <c r="PNR90" s="0"/>
      <c r="PNS90" s="0"/>
      <c r="PNT90" s="0"/>
      <c r="PNU90" s="0"/>
      <c r="PNV90" s="0"/>
      <c r="PNW90" s="0"/>
      <c r="PNX90" s="0"/>
      <c r="PNY90" s="0"/>
      <c r="PNZ90" s="0"/>
      <c r="POA90" s="0"/>
      <c r="POB90" s="0"/>
      <c r="POC90" s="0"/>
      <c r="POD90" s="0"/>
      <c r="POE90" s="0"/>
      <c r="POF90" s="0"/>
      <c r="POG90" s="0"/>
      <c r="POH90" s="0"/>
      <c r="POI90" s="0"/>
      <c r="POJ90" s="0"/>
      <c r="POK90" s="0"/>
      <c r="POL90" s="0"/>
      <c r="POM90" s="0"/>
      <c r="PON90" s="0"/>
      <c r="POO90" s="0"/>
      <c r="POP90" s="0"/>
      <c r="POQ90" s="0"/>
      <c r="POR90" s="0"/>
      <c r="POS90" s="0"/>
      <c r="POT90" s="0"/>
      <c r="POU90" s="0"/>
      <c r="POV90" s="0"/>
      <c r="POW90" s="0"/>
      <c r="POX90" s="0"/>
      <c r="POY90" s="0"/>
      <c r="POZ90" s="0"/>
      <c r="PPA90" s="0"/>
      <c r="PPB90" s="0"/>
      <c r="PPC90" s="0"/>
      <c r="PPD90" s="0"/>
      <c r="PPE90" s="0"/>
      <c r="PPF90" s="0"/>
      <c r="PPG90" s="0"/>
      <c r="PPH90" s="0"/>
      <c r="PPI90" s="0"/>
      <c r="PPJ90" s="0"/>
      <c r="PPK90" s="0"/>
      <c r="PPL90" s="0"/>
      <c r="PPM90" s="0"/>
      <c r="PPN90" s="0"/>
      <c r="PPO90" s="0"/>
      <c r="PPP90" s="0"/>
      <c r="PPQ90" s="0"/>
      <c r="PPR90" s="0"/>
      <c r="PPS90" s="0"/>
      <c r="PPT90" s="0"/>
      <c r="PPU90" s="0"/>
      <c r="PPV90" s="0"/>
      <c r="PPW90" s="0"/>
      <c r="PPX90" s="0"/>
      <c r="PPY90" s="0"/>
      <c r="PPZ90" s="0"/>
      <c r="PQA90" s="0"/>
      <c r="PQB90" s="0"/>
      <c r="PQC90" s="0"/>
      <c r="PQD90" s="0"/>
      <c r="PQE90" s="0"/>
      <c r="PQF90" s="0"/>
      <c r="PQG90" s="0"/>
      <c r="PQH90" s="0"/>
      <c r="PQI90" s="0"/>
      <c r="PQJ90" s="0"/>
      <c r="PQK90" s="0"/>
      <c r="PQL90" s="0"/>
      <c r="PQM90" s="0"/>
      <c r="PQN90" s="0"/>
      <c r="PQO90" s="0"/>
      <c r="PQP90" s="0"/>
      <c r="PQQ90" s="0"/>
      <c r="PQR90" s="0"/>
      <c r="PQS90" s="0"/>
      <c r="PQT90" s="0"/>
      <c r="PQU90" s="0"/>
      <c r="PQV90" s="0"/>
      <c r="PQW90" s="0"/>
      <c r="PQX90" s="0"/>
      <c r="PQY90" s="0"/>
      <c r="PQZ90" s="0"/>
      <c r="PRA90" s="0"/>
      <c r="PRB90" s="0"/>
      <c r="PRC90" s="0"/>
      <c r="PRD90" s="0"/>
      <c r="PRE90" s="0"/>
      <c r="PRF90" s="0"/>
      <c r="PRG90" s="0"/>
      <c r="PRH90" s="0"/>
      <c r="PRI90" s="0"/>
      <c r="PRJ90" s="0"/>
      <c r="PRK90" s="0"/>
      <c r="PRL90" s="0"/>
      <c r="PRM90" s="0"/>
      <c r="PRN90" s="0"/>
      <c r="PRO90" s="0"/>
      <c r="PRP90" s="0"/>
      <c r="PRQ90" s="0"/>
      <c r="PRR90" s="0"/>
      <c r="PRS90" s="0"/>
      <c r="PRT90" s="0"/>
      <c r="PRU90" s="0"/>
      <c r="PRV90" s="0"/>
      <c r="PRW90" s="0"/>
      <c r="PRX90" s="0"/>
      <c r="PRY90" s="0"/>
      <c r="PRZ90" s="0"/>
      <c r="PSA90" s="0"/>
      <c r="PSB90" s="0"/>
      <c r="PSC90" s="0"/>
      <c r="PSD90" s="0"/>
      <c r="PSE90" s="0"/>
      <c r="PSF90" s="0"/>
      <c r="PSG90" s="0"/>
      <c r="PSH90" s="0"/>
      <c r="PSI90" s="0"/>
      <c r="PSJ90" s="0"/>
      <c r="PSK90" s="0"/>
      <c r="PSL90" s="0"/>
      <c r="PSM90" s="0"/>
      <c r="PSN90" s="0"/>
      <c r="PSO90" s="0"/>
      <c r="PSP90" s="0"/>
      <c r="PSQ90" s="0"/>
      <c r="PSR90" s="0"/>
      <c r="PSS90" s="0"/>
      <c r="PST90" s="0"/>
      <c r="PSU90" s="0"/>
      <c r="PSV90" s="0"/>
      <c r="PSW90" s="0"/>
      <c r="PSX90" s="0"/>
      <c r="PSY90" s="0"/>
      <c r="PSZ90" s="0"/>
      <c r="PTA90" s="0"/>
      <c r="PTB90" s="0"/>
      <c r="PTC90" s="0"/>
      <c r="PTD90" s="0"/>
      <c r="PTE90" s="0"/>
      <c r="PTF90" s="0"/>
      <c r="PTG90" s="0"/>
      <c r="PTH90" s="0"/>
      <c r="PTI90" s="0"/>
      <c r="PTJ90" s="0"/>
      <c r="PTK90" s="0"/>
      <c r="PTL90" s="0"/>
      <c r="PTM90" s="0"/>
      <c r="PTN90" s="0"/>
      <c r="PTO90" s="0"/>
      <c r="PTP90" s="0"/>
      <c r="PTQ90" s="0"/>
      <c r="PTR90" s="0"/>
      <c r="PTS90" s="0"/>
      <c r="PTT90" s="0"/>
      <c r="PTU90" s="0"/>
      <c r="PTV90" s="0"/>
      <c r="PTW90" s="0"/>
      <c r="PTX90" s="0"/>
      <c r="PTY90" s="0"/>
      <c r="PTZ90" s="0"/>
      <c r="PUA90" s="0"/>
      <c r="PUB90" s="0"/>
      <c r="PUC90" s="0"/>
      <c r="PUD90" s="0"/>
      <c r="PUE90" s="0"/>
      <c r="PUF90" s="0"/>
      <c r="PUG90" s="0"/>
      <c r="PUH90" s="0"/>
      <c r="PUI90" s="0"/>
      <c r="PUJ90" s="0"/>
      <c r="PUK90" s="0"/>
      <c r="PUL90" s="0"/>
      <c r="PUM90" s="0"/>
      <c r="PUN90" s="0"/>
      <c r="PUO90" s="0"/>
      <c r="PUP90" s="0"/>
      <c r="PUQ90" s="0"/>
      <c r="PUR90" s="0"/>
      <c r="PUS90" s="0"/>
      <c r="PUT90" s="0"/>
      <c r="PUU90" s="0"/>
      <c r="PUV90" s="0"/>
      <c r="PUW90" s="0"/>
      <c r="PUX90" s="0"/>
      <c r="PUY90" s="0"/>
      <c r="PUZ90" s="0"/>
      <c r="PVA90" s="0"/>
      <c r="PVB90" s="0"/>
      <c r="PVC90" s="0"/>
      <c r="PVD90" s="0"/>
      <c r="PVE90" s="0"/>
      <c r="PVF90" s="0"/>
      <c r="PVG90" s="0"/>
      <c r="PVH90" s="0"/>
      <c r="PVI90" s="0"/>
      <c r="PVJ90" s="0"/>
      <c r="PVK90" s="0"/>
      <c r="PVL90" s="0"/>
      <c r="PVM90" s="0"/>
      <c r="PVN90" s="0"/>
      <c r="PVO90" s="0"/>
      <c r="PVP90" s="0"/>
      <c r="PVQ90" s="0"/>
      <c r="PVR90" s="0"/>
      <c r="PVS90" s="0"/>
      <c r="PVT90" s="0"/>
      <c r="PVU90" s="0"/>
      <c r="PVV90" s="0"/>
      <c r="PVW90" s="0"/>
      <c r="PVX90" s="0"/>
      <c r="PVY90" s="0"/>
      <c r="PVZ90" s="0"/>
      <c r="PWA90" s="0"/>
      <c r="PWB90" s="0"/>
      <c r="PWC90" s="0"/>
      <c r="PWD90" s="0"/>
      <c r="PWE90" s="0"/>
      <c r="PWF90" s="0"/>
      <c r="PWG90" s="0"/>
      <c r="PWH90" s="0"/>
      <c r="PWI90" s="0"/>
      <c r="PWJ90" s="0"/>
      <c r="PWK90" s="0"/>
      <c r="PWL90" s="0"/>
      <c r="PWM90" s="0"/>
      <c r="PWN90" s="0"/>
      <c r="PWO90" s="0"/>
      <c r="PWP90" s="0"/>
      <c r="PWQ90" s="0"/>
      <c r="PWR90" s="0"/>
      <c r="PWS90" s="0"/>
      <c r="PWT90" s="0"/>
      <c r="PWU90" s="0"/>
      <c r="PWV90" s="0"/>
      <c r="PWW90" s="0"/>
      <c r="PWX90" s="0"/>
      <c r="PWY90" s="0"/>
      <c r="PWZ90" s="0"/>
      <c r="PXA90" s="0"/>
      <c r="PXB90" s="0"/>
      <c r="PXC90" s="0"/>
      <c r="PXD90" s="0"/>
      <c r="PXE90" s="0"/>
      <c r="PXF90" s="0"/>
      <c r="PXG90" s="0"/>
      <c r="PXH90" s="0"/>
      <c r="PXI90" s="0"/>
      <c r="PXJ90" s="0"/>
      <c r="PXK90" s="0"/>
      <c r="PXL90" s="0"/>
      <c r="PXM90" s="0"/>
      <c r="PXN90" s="0"/>
      <c r="PXO90" s="0"/>
      <c r="PXP90" s="0"/>
      <c r="PXQ90" s="0"/>
      <c r="PXR90" s="0"/>
      <c r="PXS90" s="0"/>
      <c r="PXT90" s="0"/>
      <c r="PXU90" s="0"/>
      <c r="PXV90" s="0"/>
      <c r="PXW90" s="0"/>
      <c r="PXX90" s="0"/>
      <c r="PXY90" s="0"/>
      <c r="PXZ90" s="0"/>
      <c r="PYA90" s="0"/>
      <c r="PYB90" s="0"/>
      <c r="PYC90" s="0"/>
      <c r="PYD90" s="0"/>
      <c r="PYE90" s="0"/>
      <c r="PYF90" s="0"/>
      <c r="PYG90" s="0"/>
      <c r="PYH90" s="0"/>
      <c r="PYI90" s="0"/>
      <c r="PYJ90" s="0"/>
      <c r="PYK90" s="0"/>
      <c r="PYL90" s="0"/>
      <c r="PYM90" s="0"/>
      <c r="PYN90" s="0"/>
      <c r="PYO90" s="0"/>
      <c r="PYP90" s="0"/>
      <c r="PYQ90" s="0"/>
      <c r="PYR90" s="0"/>
      <c r="PYS90" s="0"/>
      <c r="PYT90" s="0"/>
      <c r="PYU90" s="0"/>
      <c r="PYV90" s="0"/>
      <c r="PYW90" s="0"/>
      <c r="PYX90" s="0"/>
      <c r="PYY90" s="0"/>
      <c r="PYZ90" s="0"/>
      <c r="PZA90" s="0"/>
      <c r="PZB90" s="0"/>
      <c r="PZC90" s="0"/>
      <c r="PZD90" s="0"/>
      <c r="PZE90" s="0"/>
      <c r="PZF90" s="0"/>
      <c r="PZG90" s="0"/>
      <c r="PZH90" s="0"/>
      <c r="PZI90" s="0"/>
      <c r="PZJ90" s="0"/>
      <c r="PZK90" s="0"/>
      <c r="PZL90" s="0"/>
      <c r="PZM90" s="0"/>
      <c r="PZN90" s="0"/>
      <c r="PZO90" s="0"/>
      <c r="PZP90" s="0"/>
      <c r="PZQ90" s="0"/>
      <c r="PZR90" s="0"/>
      <c r="PZS90" s="0"/>
      <c r="PZT90" s="0"/>
      <c r="PZU90" s="0"/>
      <c r="PZV90" s="0"/>
      <c r="PZW90" s="0"/>
      <c r="PZX90" s="0"/>
      <c r="PZY90" s="0"/>
      <c r="PZZ90" s="0"/>
      <c r="QAA90" s="0"/>
      <c r="QAB90" s="0"/>
      <c r="QAC90" s="0"/>
      <c r="QAD90" s="0"/>
      <c r="QAE90" s="0"/>
      <c r="QAF90" s="0"/>
      <c r="QAG90" s="0"/>
      <c r="QAH90" s="0"/>
      <c r="QAI90" s="0"/>
      <c r="QAJ90" s="0"/>
      <c r="QAK90" s="0"/>
      <c r="QAL90" s="0"/>
      <c r="QAM90" s="0"/>
      <c r="QAN90" s="0"/>
      <c r="QAO90" s="0"/>
      <c r="QAP90" s="0"/>
      <c r="QAQ90" s="0"/>
      <c r="QAR90" s="0"/>
      <c r="QAS90" s="0"/>
      <c r="QAT90" s="0"/>
      <c r="QAU90" s="0"/>
      <c r="QAV90" s="0"/>
      <c r="QAW90" s="0"/>
      <c r="QAX90" s="0"/>
      <c r="QAY90" s="0"/>
      <c r="QAZ90" s="0"/>
      <c r="QBA90" s="0"/>
      <c r="QBB90" s="0"/>
      <c r="QBC90" s="0"/>
      <c r="QBD90" s="0"/>
      <c r="QBE90" s="0"/>
      <c r="QBF90" s="0"/>
      <c r="QBG90" s="0"/>
      <c r="QBH90" s="0"/>
      <c r="QBI90" s="0"/>
      <c r="QBJ90" s="0"/>
      <c r="QBK90" s="0"/>
      <c r="QBL90" s="0"/>
      <c r="QBM90" s="0"/>
      <c r="QBN90" s="0"/>
      <c r="QBO90" s="0"/>
      <c r="QBP90" s="0"/>
      <c r="QBQ90" s="0"/>
      <c r="QBR90" s="0"/>
      <c r="QBS90" s="0"/>
      <c r="QBT90" s="0"/>
      <c r="QBU90" s="0"/>
      <c r="QBV90" s="0"/>
      <c r="QBW90" s="0"/>
      <c r="QBX90" s="0"/>
      <c r="QBY90" s="0"/>
      <c r="QBZ90" s="0"/>
      <c r="QCA90" s="0"/>
      <c r="QCB90" s="0"/>
      <c r="QCC90" s="0"/>
      <c r="QCD90" s="0"/>
      <c r="QCE90" s="0"/>
      <c r="QCF90" s="0"/>
      <c r="QCG90" s="0"/>
      <c r="QCH90" s="0"/>
      <c r="QCI90" s="0"/>
      <c r="QCJ90" s="0"/>
      <c r="QCK90" s="0"/>
      <c r="QCL90" s="0"/>
      <c r="QCM90" s="0"/>
      <c r="QCN90" s="0"/>
      <c r="QCO90" s="0"/>
      <c r="QCP90" s="0"/>
      <c r="QCQ90" s="0"/>
      <c r="QCR90" s="0"/>
      <c r="QCS90" s="0"/>
      <c r="QCT90" s="0"/>
      <c r="QCU90" s="0"/>
      <c r="QCV90" s="0"/>
      <c r="QCW90" s="0"/>
      <c r="QCX90" s="0"/>
      <c r="QCY90" s="0"/>
      <c r="QCZ90" s="0"/>
      <c r="QDA90" s="0"/>
      <c r="QDB90" s="0"/>
      <c r="QDC90" s="0"/>
      <c r="QDD90" s="0"/>
      <c r="QDE90" s="0"/>
      <c r="QDF90" s="0"/>
      <c r="QDG90" s="0"/>
      <c r="QDH90" s="0"/>
      <c r="QDI90" s="0"/>
      <c r="QDJ90" s="0"/>
      <c r="QDK90" s="0"/>
      <c r="QDL90" s="0"/>
      <c r="QDM90" s="0"/>
      <c r="QDN90" s="0"/>
      <c r="QDO90" s="0"/>
      <c r="QDP90" s="0"/>
      <c r="QDQ90" s="0"/>
      <c r="QDR90" s="0"/>
      <c r="QDS90" s="0"/>
      <c r="QDT90" s="0"/>
      <c r="QDU90" s="0"/>
      <c r="QDV90" s="0"/>
      <c r="QDW90" s="0"/>
      <c r="QDX90" s="0"/>
      <c r="QDY90" s="0"/>
      <c r="QDZ90" s="0"/>
      <c r="QEA90" s="0"/>
      <c r="QEB90" s="0"/>
      <c r="QEC90" s="0"/>
      <c r="QED90" s="0"/>
      <c r="QEE90" s="0"/>
      <c r="QEF90" s="0"/>
      <c r="QEG90" s="0"/>
      <c r="QEH90" s="0"/>
      <c r="QEI90" s="0"/>
      <c r="QEJ90" s="0"/>
      <c r="QEK90" s="0"/>
      <c r="QEL90" s="0"/>
      <c r="QEM90" s="0"/>
      <c r="QEN90" s="0"/>
      <c r="QEO90" s="0"/>
      <c r="QEP90" s="0"/>
      <c r="QEQ90" s="0"/>
      <c r="QER90" s="0"/>
      <c r="QES90" s="0"/>
      <c r="QET90" s="0"/>
      <c r="QEU90" s="0"/>
      <c r="QEV90" s="0"/>
      <c r="QEW90" s="0"/>
      <c r="QEX90" s="0"/>
      <c r="QEY90" s="0"/>
      <c r="QEZ90" s="0"/>
      <c r="QFA90" s="0"/>
      <c r="QFB90" s="0"/>
      <c r="QFC90" s="0"/>
      <c r="QFD90" s="0"/>
      <c r="QFE90" s="0"/>
      <c r="QFF90" s="0"/>
      <c r="QFG90" s="0"/>
      <c r="QFH90" s="0"/>
      <c r="QFI90" s="0"/>
      <c r="QFJ90" s="0"/>
      <c r="QFK90" s="0"/>
      <c r="QFL90" s="0"/>
      <c r="QFM90" s="0"/>
      <c r="QFN90" s="0"/>
      <c r="QFO90" s="0"/>
      <c r="QFP90" s="0"/>
      <c r="QFQ90" s="0"/>
      <c r="QFR90" s="0"/>
      <c r="QFS90" s="0"/>
      <c r="QFT90" s="0"/>
      <c r="QFU90" s="0"/>
      <c r="QFV90" s="0"/>
      <c r="QFW90" s="0"/>
      <c r="QFX90" s="0"/>
      <c r="QFY90" s="0"/>
      <c r="QFZ90" s="0"/>
      <c r="QGA90" s="0"/>
      <c r="QGB90" s="0"/>
      <c r="QGC90" s="0"/>
      <c r="QGD90" s="0"/>
      <c r="QGE90" s="0"/>
      <c r="QGF90" s="0"/>
      <c r="QGG90" s="0"/>
      <c r="QGH90" s="0"/>
      <c r="QGI90" s="0"/>
      <c r="QGJ90" s="0"/>
      <c r="QGK90" s="0"/>
      <c r="QGL90" s="0"/>
      <c r="QGM90" s="0"/>
      <c r="QGN90" s="0"/>
      <c r="QGO90" s="0"/>
      <c r="QGP90" s="0"/>
      <c r="QGQ90" s="0"/>
      <c r="QGR90" s="0"/>
      <c r="QGS90" s="0"/>
      <c r="QGT90" s="0"/>
      <c r="QGU90" s="0"/>
      <c r="QGV90" s="0"/>
      <c r="QGW90" s="0"/>
      <c r="QGX90" s="0"/>
      <c r="QGY90" s="0"/>
      <c r="QGZ90" s="0"/>
      <c r="QHA90" s="0"/>
      <c r="QHB90" s="0"/>
      <c r="QHC90" s="0"/>
      <c r="QHD90" s="0"/>
      <c r="QHE90" s="0"/>
      <c r="QHF90" s="0"/>
      <c r="QHG90" s="0"/>
      <c r="QHH90" s="0"/>
      <c r="QHI90" s="0"/>
      <c r="QHJ90" s="0"/>
      <c r="QHK90" s="0"/>
      <c r="QHL90" s="0"/>
      <c r="QHM90" s="0"/>
      <c r="QHN90" s="0"/>
      <c r="QHO90" s="0"/>
      <c r="QHP90" s="0"/>
      <c r="QHQ90" s="0"/>
      <c r="QHR90" s="0"/>
      <c r="QHS90" s="0"/>
      <c r="QHT90" s="0"/>
      <c r="QHU90" s="0"/>
      <c r="QHV90" s="0"/>
      <c r="QHW90" s="0"/>
      <c r="QHX90" s="0"/>
      <c r="QHY90" s="0"/>
      <c r="QHZ90" s="0"/>
      <c r="QIA90" s="0"/>
      <c r="QIB90" s="0"/>
      <c r="QIC90" s="0"/>
      <c r="QID90" s="0"/>
      <c r="QIE90" s="0"/>
      <c r="QIF90" s="0"/>
      <c r="QIG90" s="0"/>
      <c r="QIH90" s="0"/>
      <c r="QII90" s="0"/>
      <c r="QIJ90" s="0"/>
      <c r="QIK90" s="0"/>
      <c r="QIL90" s="0"/>
      <c r="QIM90" s="0"/>
      <c r="QIN90" s="0"/>
      <c r="QIO90" s="0"/>
      <c r="QIP90" s="0"/>
      <c r="QIQ90" s="0"/>
      <c r="QIR90" s="0"/>
      <c r="QIS90" s="0"/>
      <c r="QIT90" s="0"/>
      <c r="QIU90" s="0"/>
      <c r="QIV90" s="0"/>
      <c r="QIW90" s="0"/>
      <c r="QIX90" s="0"/>
      <c r="QIY90" s="0"/>
      <c r="QIZ90" s="0"/>
      <c r="QJA90" s="0"/>
      <c r="QJB90" s="0"/>
      <c r="QJC90" s="0"/>
      <c r="QJD90" s="0"/>
      <c r="QJE90" s="0"/>
      <c r="QJF90" s="0"/>
      <c r="QJG90" s="0"/>
      <c r="QJH90" s="0"/>
      <c r="QJI90" s="0"/>
      <c r="QJJ90" s="0"/>
      <c r="QJK90" s="0"/>
      <c r="QJL90" s="0"/>
      <c r="QJM90" s="0"/>
      <c r="QJN90" s="0"/>
      <c r="QJO90" s="0"/>
      <c r="QJP90" s="0"/>
      <c r="QJQ90" s="0"/>
      <c r="QJR90" s="0"/>
      <c r="QJS90" s="0"/>
      <c r="QJT90" s="0"/>
      <c r="QJU90" s="0"/>
      <c r="QJV90" s="0"/>
      <c r="QJW90" s="0"/>
      <c r="QJX90" s="0"/>
      <c r="QJY90" s="0"/>
      <c r="QJZ90" s="0"/>
      <c r="QKA90" s="0"/>
      <c r="QKB90" s="0"/>
      <c r="QKC90" s="0"/>
      <c r="QKD90" s="0"/>
      <c r="QKE90" s="0"/>
      <c r="QKF90" s="0"/>
      <c r="QKG90" s="0"/>
      <c r="QKH90" s="0"/>
      <c r="QKI90" s="0"/>
      <c r="QKJ90" s="0"/>
      <c r="QKK90" s="0"/>
      <c r="QKL90" s="0"/>
      <c r="QKM90" s="0"/>
      <c r="QKN90" s="0"/>
      <c r="QKO90" s="0"/>
      <c r="QKP90" s="0"/>
      <c r="QKQ90" s="0"/>
      <c r="QKR90" s="0"/>
      <c r="QKS90" s="0"/>
      <c r="QKT90" s="0"/>
      <c r="QKU90" s="0"/>
      <c r="QKV90" s="0"/>
      <c r="QKW90" s="0"/>
      <c r="QKX90" s="0"/>
      <c r="QKY90" s="0"/>
      <c r="QKZ90" s="0"/>
      <c r="QLA90" s="0"/>
      <c r="QLB90" s="0"/>
      <c r="QLC90" s="0"/>
      <c r="QLD90" s="0"/>
      <c r="QLE90" s="0"/>
      <c r="QLF90" s="0"/>
      <c r="QLG90" s="0"/>
      <c r="QLH90" s="0"/>
      <c r="QLI90" s="0"/>
      <c r="QLJ90" s="0"/>
      <c r="QLK90" s="0"/>
      <c r="QLL90" s="0"/>
      <c r="QLM90" s="0"/>
      <c r="QLN90" s="0"/>
      <c r="QLO90" s="0"/>
      <c r="QLP90" s="0"/>
      <c r="QLQ90" s="0"/>
      <c r="QLR90" s="0"/>
      <c r="QLS90" s="0"/>
      <c r="QLT90" s="0"/>
      <c r="QLU90" s="0"/>
      <c r="QLV90" s="0"/>
      <c r="QLW90" s="0"/>
      <c r="QLX90" s="0"/>
      <c r="QLY90" s="0"/>
      <c r="QLZ90" s="0"/>
      <c r="QMA90" s="0"/>
      <c r="QMB90" s="0"/>
      <c r="QMC90" s="0"/>
      <c r="QMD90" s="0"/>
      <c r="QME90" s="0"/>
      <c r="QMF90" s="0"/>
      <c r="QMG90" s="0"/>
      <c r="QMH90" s="0"/>
      <c r="QMI90" s="0"/>
      <c r="QMJ90" s="0"/>
      <c r="QMK90" s="0"/>
      <c r="QML90" s="0"/>
      <c r="QMM90" s="0"/>
      <c r="QMN90" s="0"/>
      <c r="QMO90" s="0"/>
      <c r="QMP90" s="0"/>
      <c r="QMQ90" s="0"/>
      <c r="QMR90" s="0"/>
      <c r="QMS90" s="0"/>
      <c r="QMT90" s="0"/>
      <c r="QMU90" s="0"/>
      <c r="QMV90" s="0"/>
      <c r="QMW90" s="0"/>
      <c r="QMX90" s="0"/>
      <c r="QMY90" s="0"/>
      <c r="QMZ90" s="0"/>
      <c r="QNA90" s="0"/>
      <c r="QNB90" s="0"/>
      <c r="QNC90" s="0"/>
      <c r="QND90" s="0"/>
      <c r="QNE90" s="0"/>
      <c r="QNF90" s="0"/>
      <c r="QNG90" s="0"/>
      <c r="QNH90" s="0"/>
      <c r="QNI90" s="0"/>
      <c r="QNJ90" s="0"/>
      <c r="QNK90" s="0"/>
      <c r="QNL90" s="0"/>
      <c r="QNM90" s="0"/>
      <c r="QNN90" s="0"/>
      <c r="QNO90" s="0"/>
      <c r="QNP90" s="0"/>
      <c r="QNQ90" s="0"/>
      <c r="QNR90" s="0"/>
      <c r="QNS90" s="0"/>
      <c r="QNT90" s="0"/>
      <c r="QNU90" s="0"/>
      <c r="QNV90" s="0"/>
      <c r="QNW90" s="0"/>
      <c r="QNX90" s="0"/>
      <c r="QNY90" s="0"/>
      <c r="QNZ90" s="0"/>
      <c r="QOA90" s="0"/>
      <c r="QOB90" s="0"/>
      <c r="QOC90" s="0"/>
      <c r="QOD90" s="0"/>
      <c r="QOE90" s="0"/>
      <c r="QOF90" s="0"/>
      <c r="QOG90" s="0"/>
      <c r="QOH90" s="0"/>
      <c r="QOI90" s="0"/>
      <c r="QOJ90" s="0"/>
      <c r="QOK90" s="0"/>
      <c r="QOL90" s="0"/>
      <c r="QOM90" s="0"/>
      <c r="QON90" s="0"/>
      <c r="QOO90" s="0"/>
      <c r="QOP90" s="0"/>
      <c r="QOQ90" s="0"/>
      <c r="QOR90" s="0"/>
      <c r="QOS90" s="0"/>
      <c r="QOT90" s="0"/>
      <c r="QOU90" s="0"/>
      <c r="QOV90" s="0"/>
      <c r="QOW90" s="0"/>
      <c r="QOX90" s="0"/>
      <c r="QOY90" s="0"/>
      <c r="QOZ90" s="0"/>
      <c r="QPA90" s="0"/>
      <c r="QPB90" s="0"/>
      <c r="QPC90" s="0"/>
      <c r="QPD90" s="0"/>
      <c r="QPE90" s="0"/>
      <c r="QPF90" s="0"/>
      <c r="QPG90" s="0"/>
      <c r="QPH90" s="0"/>
      <c r="QPI90" s="0"/>
      <c r="QPJ90" s="0"/>
      <c r="QPK90" s="0"/>
      <c r="QPL90" s="0"/>
      <c r="QPM90" s="0"/>
      <c r="QPN90" s="0"/>
      <c r="QPO90" s="0"/>
      <c r="QPP90" s="0"/>
      <c r="QPQ90" s="0"/>
      <c r="QPR90" s="0"/>
      <c r="QPS90" s="0"/>
      <c r="QPT90" s="0"/>
      <c r="QPU90" s="0"/>
      <c r="QPV90" s="0"/>
      <c r="QPW90" s="0"/>
      <c r="QPX90" s="0"/>
      <c r="QPY90" s="0"/>
      <c r="QPZ90" s="0"/>
      <c r="QQA90" s="0"/>
      <c r="QQB90" s="0"/>
      <c r="QQC90" s="0"/>
      <c r="QQD90" s="0"/>
      <c r="QQE90" s="0"/>
      <c r="QQF90" s="0"/>
      <c r="QQG90" s="0"/>
      <c r="QQH90" s="0"/>
      <c r="QQI90" s="0"/>
      <c r="QQJ90" s="0"/>
      <c r="QQK90" s="0"/>
      <c r="QQL90" s="0"/>
      <c r="QQM90" s="0"/>
      <c r="QQN90" s="0"/>
      <c r="QQO90" s="0"/>
      <c r="QQP90" s="0"/>
      <c r="QQQ90" s="0"/>
      <c r="QQR90" s="0"/>
      <c r="QQS90" s="0"/>
      <c r="QQT90" s="0"/>
      <c r="QQU90" s="0"/>
      <c r="QQV90" s="0"/>
      <c r="QQW90" s="0"/>
      <c r="QQX90" s="0"/>
      <c r="QQY90" s="0"/>
      <c r="QQZ90" s="0"/>
      <c r="QRA90" s="0"/>
      <c r="QRB90" s="0"/>
      <c r="QRC90" s="0"/>
      <c r="QRD90" s="0"/>
      <c r="QRE90" s="0"/>
      <c r="QRF90" s="0"/>
      <c r="QRG90" s="0"/>
      <c r="QRH90" s="0"/>
      <c r="QRI90" s="0"/>
      <c r="QRJ90" s="0"/>
      <c r="QRK90" s="0"/>
      <c r="QRL90" s="0"/>
      <c r="QRM90" s="0"/>
      <c r="QRN90" s="0"/>
      <c r="QRO90" s="0"/>
      <c r="QRP90" s="0"/>
      <c r="QRQ90" s="0"/>
      <c r="QRR90" s="0"/>
      <c r="QRS90" s="0"/>
      <c r="QRT90" s="0"/>
      <c r="QRU90" s="0"/>
      <c r="QRV90" s="0"/>
      <c r="QRW90" s="0"/>
      <c r="QRX90" s="0"/>
      <c r="QRY90" s="0"/>
      <c r="QRZ90" s="0"/>
      <c r="QSA90" s="0"/>
      <c r="QSB90" s="0"/>
      <c r="QSC90" s="0"/>
      <c r="QSD90" s="0"/>
      <c r="QSE90" s="0"/>
      <c r="QSF90" s="0"/>
      <c r="QSG90" s="0"/>
      <c r="QSH90" s="0"/>
      <c r="QSI90" s="0"/>
      <c r="QSJ90" s="0"/>
      <c r="QSK90" s="0"/>
      <c r="QSL90" s="0"/>
      <c r="QSM90" s="0"/>
      <c r="QSN90" s="0"/>
      <c r="QSO90" s="0"/>
      <c r="QSP90" s="0"/>
      <c r="QSQ90" s="0"/>
      <c r="QSR90" s="0"/>
      <c r="QSS90" s="0"/>
      <c r="QST90" s="0"/>
      <c r="QSU90" s="0"/>
      <c r="QSV90" s="0"/>
      <c r="QSW90" s="0"/>
      <c r="QSX90" s="0"/>
      <c r="QSY90" s="0"/>
      <c r="QSZ90" s="0"/>
      <c r="QTA90" s="0"/>
      <c r="QTB90" s="0"/>
      <c r="QTC90" s="0"/>
      <c r="QTD90" s="0"/>
      <c r="QTE90" s="0"/>
      <c r="QTF90" s="0"/>
      <c r="QTG90" s="0"/>
      <c r="QTH90" s="0"/>
      <c r="QTI90" s="0"/>
      <c r="QTJ90" s="0"/>
      <c r="QTK90" s="0"/>
      <c r="QTL90" s="0"/>
      <c r="QTM90" s="0"/>
      <c r="QTN90" s="0"/>
      <c r="QTO90" s="0"/>
      <c r="QTP90" s="0"/>
      <c r="QTQ90" s="0"/>
      <c r="QTR90" s="0"/>
      <c r="QTS90" s="0"/>
      <c r="QTT90" s="0"/>
      <c r="QTU90" s="0"/>
      <c r="QTV90" s="0"/>
      <c r="QTW90" s="0"/>
      <c r="QTX90" s="0"/>
      <c r="QTY90" s="0"/>
      <c r="QTZ90" s="0"/>
      <c r="QUA90" s="0"/>
      <c r="QUB90" s="0"/>
      <c r="QUC90" s="0"/>
      <c r="QUD90" s="0"/>
      <c r="QUE90" s="0"/>
      <c r="QUF90" s="0"/>
      <c r="QUG90" s="0"/>
      <c r="QUH90" s="0"/>
      <c r="QUI90" s="0"/>
      <c r="QUJ90" s="0"/>
      <c r="QUK90" s="0"/>
      <c r="QUL90" s="0"/>
      <c r="QUM90" s="0"/>
      <c r="QUN90" s="0"/>
      <c r="QUO90" s="0"/>
      <c r="QUP90" s="0"/>
      <c r="QUQ90" s="0"/>
      <c r="QUR90" s="0"/>
      <c r="QUS90" s="0"/>
      <c r="QUT90" s="0"/>
      <c r="QUU90" s="0"/>
      <c r="QUV90" s="0"/>
      <c r="QUW90" s="0"/>
      <c r="QUX90" s="0"/>
      <c r="QUY90" s="0"/>
      <c r="QUZ90" s="0"/>
      <c r="QVA90" s="0"/>
      <c r="QVB90" s="0"/>
      <c r="QVC90" s="0"/>
      <c r="QVD90" s="0"/>
      <c r="QVE90" s="0"/>
      <c r="QVF90" s="0"/>
      <c r="QVG90" s="0"/>
      <c r="QVH90" s="0"/>
      <c r="QVI90" s="0"/>
      <c r="QVJ90" s="0"/>
      <c r="QVK90" s="0"/>
      <c r="QVL90" s="0"/>
      <c r="QVM90" s="0"/>
      <c r="QVN90" s="0"/>
      <c r="QVO90" s="0"/>
      <c r="QVP90" s="0"/>
      <c r="QVQ90" s="0"/>
      <c r="QVR90" s="0"/>
      <c r="QVS90" s="0"/>
      <c r="QVT90" s="0"/>
      <c r="QVU90" s="0"/>
      <c r="QVV90" s="0"/>
      <c r="QVW90" s="0"/>
      <c r="QVX90" s="0"/>
      <c r="QVY90" s="0"/>
      <c r="QVZ90" s="0"/>
      <c r="QWA90" s="0"/>
      <c r="QWB90" s="0"/>
      <c r="QWC90" s="0"/>
      <c r="QWD90" s="0"/>
      <c r="QWE90" s="0"/>
      <c r="QWF90" s="0"/>
      <c r="QWG90" s="0"/>
      <c r="QWH90" s="0"/>
      <c r="QWI90" s="0"/>
      <c r="QWJ90" s="0"/>
      <c r="QWK90" s="0"/>
      <c r="QWL90" s="0"/>
      <c r="QWM90" s="0"/>
      <c r="QWN90" s="0"/>
      <c r="QWO90" s="0"/>
      <c r="QWP90" s="0"/>
      <c r="QWQ90" s="0"/>
      <c r="QWR90" s="0"/>
      <c r="QWS90" s="0"/>
      <c r="QWT90" s="0"/>
      <c r="QWU90" s="0"/>
      <c r="QWV90" s="0"/>
      <c r="QWW90" s="0"/>
      <c r="QWX90" s="0"/>
      <c r="QWY90" s="0"/>
      <c r="QWZ90" s="0"/>
      <c r="QXA90" s="0"/>
      <c r="QXB90" s="0"/>
      <c r="QXC90" s="0"/>
      <c r="QXD90" s="0"/>
      <c r="QXE90" s="0"/>
      <c r="QXF90" s="0"/>
      <c r="QXG90" s="0"/>
      <c r="QXH90" s="0"/>
      <c r="QXI90" s="0"/>
      <c r="QXJ90" s="0"/>
      <c r="QXK90" s="0"/>
      <c r="QXL90" s="0"/>
      <c r="QXM90" s="0"/>
      <c r="QXN90" s="0"/>
      <c r="QXO90" s="0"/>
      <c r="QXP90" s="0"/>
      <c r="QXQ90" s="0"/>
      <c r="QXR90" s="0"/>
      <c r="QXS90" s="0"/>
      <c r="QXT90" s="0"/>
      <c r="QXU90" s="0"/>
      <c r="QXV90" s="0"/>
      <c r="QXW90" s="0"/>
      <c r="QXX90" s="0"/>
      <c r="QXY90" s="0"/>
      <c r="QXZ90" s="0"/>
      <c r="QYA90" s="0"/>
      <c r="QYB90" s="0"/>
      <c r="QYC90" s="0"/>
      <c r="QYD90" s="0"/>
      <c r="QYE90" s="0"/>
      <c r="QYF90" s="0"/>
      <c r="QYG90" s="0"/>
      <c r="QYH90" s="0"/>
      <c r="QYI90" s="0"/>
      <c r="QYJ90" s="0"/>
      <c r="QYK90" s="0"/>
      <c r="QYL90" s="0"/>
      <c r="QYM90" s="0"/>
      <c r="QYN90" s="0"/>
      <c r="QYO90" s="0"/>
      <c r="QYP90" s="0"/>
      <c r="QYQ90" s="0"/>
      <c r="QYR90" s="0"/>
      <c r="QYS90" s="0"/>
      <c r="QYT90" s="0"/>
      <c r="QYU90" s="0"/>
      <c r="QYV90" s="0"/>
      <c r="QYW90" s="0"/>
      <c r="QYX90" s="0"/>
      <c r="QYY90" s="0"/>
      <c r="QYZ90" s="0"/>
      <c r="QZA90" s="0"/>
      <c r="QZB90" s="0"/>
      <c r="QZC90" s="0"/>
      <c r="QZD90" s="0"/>
      <c r="QZE90" s="0"/>
      <c r="QZF90" s="0"/>
      <c r="QZG90" s="0"/>
      <c r="QZH90" s="0"/>
      <c r="QZI90" s="0"/>
      <c r="QZJ90" s="0"/>
      <c r="QZK90" s="0"/>
      <c r="QZL90" s="0"/>
      <c r="QZM90" s="0"/>
      <c r="QZN90" s="0"/>
      <c r="QZO90" s="0"/>
      <c r="QZP90" s="0"/>
      <c r="QZQ90" s="0"/>
      <c r="QZR90" s="0"/>
      <c r="QZS90" s="0"/>
      <c r="QZT90" s="0"/>
      <c r="QZU90" s="0"/>
      <c r="QZV90" s="0"/>
      <c r="QZW90" s="0"/>
      <c r="QZX90" s="0"/>
      <c r="QZY90" s="0"/>
      <c r="QZZ90" s="0"/>
      <c r="RAA90" s="0"/>
      <c r="RAB90" s="0"/>
      <c r="RAC90" s="0"/>
      <c r="RAD90" s="0"/>
      <c r="RAE90" s="0"/>
      <c r="RAF90" s="0"/>
      <c r="RAG90" s="0"/>
      <c r="RAH90" s="0"/>
      <c r="RAI90" s="0"/>
      <c r="RAJ90" s="0"/>
      <c r="RAK90" s="0"/>
      <c r="RAL90" s="0"/>
      <c r="RAM90" s="0"/>
      <c r="RAN90" s="0"/>
      <c r="RAO90" s="0"/>
      <c r="RAP90" s="0"/>
      <c r="RAQ90" s="0"/>
      <c r="RAR90" s="0"/>
      <c r="RAS90" s="0"/>
      <c r="RAT90" s="0"/>
      <c r="RAU90" s="0"/>
      <c r="RAV90" s="0"/>
      <c r="RAW90" s="0"/>
      <c r="RAX90" s="0"/>
      <c r="RAY90" s="0"/>
      <c r="RAZ90" s="0"/>
      <c r="RBA90" s="0"/>
      <c r="RBB90" s="0"/>
      <c r="RBC90" s="0"/>
      <c r="RBD90" s="0"/>
      <c r="RBE90" s="0"/>
      <c r="RBF90" s="0"/>
      <c r="RBG90" s="0"/>
      <c r="RBH90" s="0"/>
      <c r="RBI90" s="0"/>
      <c r="RBJ90" s="0"/>
      <c r="RBK90" s="0"/>
      <c r="RBL90" s="0"/>
      <c r="RBM90" s="0"/>
      <c r="RBN90" s="0"/>
      <c r="RBO90" s="0"/>
      <c r="RBP90" s="0"/>
      <c r="RBQ90" s="0"/>
      <c r="RBR90" s="0"/>
      <c r="RBS90" s="0"/>
      <c r="RBT90" s="0"/>
      <c r="RBU90" s="0"/>
      <c r="RBV90" s="0"/>
      <c r="RBW90" s="0"/>
      <c r="RBX90" s="0"/>
      <c r="RBY90" s="0"/>
      <c r="RBZ90" s="0"/>
      <c r="RCA90" s="0"/>
      <c r="RCB90" s="0"/>
      <c r="RCC90" s="0"/>
      <c r="RCD90" s="0"/>
      <c r="RCE90" s="0"/>
      <c r="RCF90" s="0"/>
      <c r="RCG90" s="0"/>
      <c r="RCH90" s="0"/>
      <c r="RCI90" s="0"/>
      <c r="RCJ90" s="0"/>
      <c r="RCK90" s="0"/>
      <c r="RCL90" s="0"/>
      <c r="RCM90" s="0"/>
      <c r="RCN90" s="0"/>
      <c r="RCO90" s="0"/>
      <c r="RCP90" s="0"/>
      <c r="RCQ90" s="0"/>
      <c r="RCR90" s="0"/>
      <c r="RCS90" s="0"/>
      <c r="RCT90" s="0"/>
      <c r="RCU90" s="0"/>
      <c r="RCV90" s="0"/>
      <c r="RCW90" s="0"/>
      <c r="RCX90" s="0"/>
      <c r="RCY90" s="0"/>
      <c r="RCZ90" s="0"/>
      <c r="RDA90" s="0"/>
      <c r="RDB90" s="0"/>
      <c r="RDC90" s="0"/>
      <c r="RDD90" s="0"/>
      <c r="RDE90" s="0"/>
      <c r="RDF90" s="0"/>
      <c r="RDG90" s="0"/>
      <c r="RDH90" s="0"/>
      <c r="RDI90" s="0"/>
      <c r="RDJ90" s="0"/>
      <c r="RDK90" s="0"/>
      <c r="RDL90" s="0"/>
      <c r="RDM90" s="0"/>
      <c r="RDN90" s="0"/>
      <c r="RDO90" s="0"/>
      <c r="RDP90" s="0"/>
      <c r="RDQ90" s="0"/>
      <c r="RDR90" s="0"/>
      <c r="RDS90" s="0"/>
      <c r="RDT90" s="0"/>
      <c r="RDU90" s="0"/>
      <c r="RDV90" s="0"/>
      <c r="RDW90" s="0"/>
      <c r="RDX90" s="0"/>
      <c r="RDY90" s="0"/>
      <c r="RDZ90" s="0"/>
      <c r="REA90" s="0"/>
      <c r="REB90" s="0"/>
      <c r="REC90" s="0"/>
      <c r="RED90" s="0"/>
      <c r="REE90" s="0"/>
      <c r="REF90" s="0"/>
      <c r="REG90" s="0"/>
      <c r="REH90" s="0"/>
      <c r="REI90" s="0"/>
      <c r="REJ90" s="0"/>
      <c r="REK90" s="0"/>
      <c r="REL90" s="0"/>
      <c r="REM90" s="0"/>
      <c r="REN90" s="0"/>
      <c r="REO90" s="0"/>
      <c r="REP90" s="0"/>
      <c r="REQ90" s="0"/>
      <c r="RER90" s="0"/>
      <c r="RES90" s="0"/>
      <c r="RET90" s="0"/>
      <c r="REU90" s="0"/>
      <c r="REV90" s="0"/>
      <c r="REW90" s="0"/>
      <c r="REX90" s="0"/>
      <c r="REY90" s="0"/>
      <c r="REZ90" s="0"/>
      <c r="RFA90" s="0"/>
      <c r="RFB90" s="0"/>
      <c r="RFC90" s="0"/>
      <c r="RFD90" s="0"/>
      <c r="RFE90" s="0"/>
      <c r="RFF90" s="0"/>
      <c r="RFG90" s="0"/>
      <c r="RFH90" s="0"/>
      <c r="RFI90" s="0"/>
      <c r="RFJ90" s="0"/>
      <c r="RFK90" s="0"/>
      <c r="RFL90" s="0"/>
      <c r="RFM90" s="0"/>
      <c r="RFN90" s="0"/>
      <c r="RFO90" s="0"/>
      <c r="RFP90" s="0"/>
      <c r="RFQ90" s="0"/>
      <c r="RFR90" s="0"/>
      <c r="RFS90" s="0"/>
      <c r="RFT90" s="0"/>
      <c r="RFU90" s="0"/>
      <c r="RFV90" s="0"/>
      <c r="RFW90" s="0"/>
      <c r="RFX90" s="0"/>
      <c r="RFY90" s="0"/>
      <c r="RFZ90" s="0"/>
      <c r="RGA90" s="0"/>
      <c r="RGB90" s="0"/>
      <c r="RGC90" s="0"/>
      <c r="RGD90" s="0"/>
      <c r="RGE90" s="0"/>
      <c r="RGF90" s="0"/>
      <c r="RGG90" s="0"/>
      <c r="RGH90" s="0"/>
      <c r="RGI90" s="0"/>
      <c r="RGJ90" s="0"/>
      <c r="RGK90" s="0"/>
      <c r="RGL90" s="0"/>
      <c r="RGM90" s="0"/>
      <c r="RGN90" s="0"/>
      <c r="RGO90" s="0"/>
      <c r="RGP90" s="0"/>
      <c r="RGQ90" s="0"/>
      <c r="RGR90" s="0"/>
      <c r="RGS90" s="0"/>
      <c r="RGT90" s="0"/>
      <c r="RGU90" s="0"/>
      <c r="RGV90" s="0"/>
      <c r="RGW90" s="0"/>
      <c r="RGX90" s="0"/>
      <c r="RGY90" s="0"/>
      <c r="RGZ90" s="0"/>
      <c r="RHA90" s="0"/>
      <c r="RHB90" s="0"/>
      <c r="RHC90" s="0"/>
      <c r="RHD90" s="0"/>
      <c r="RHE90" s="0"/>
      <c r="RHF90" s="0"/>
      <c r="RHG90" s="0"/>
      <c r="RHH90" s="0"/>
      <c r="RHI90" s="0"/>
      <c r="RHJ90" s="0"/>
      <c r="RHK90" s="0"/>
      <c r="RHL90" s="0"/>
      <c r="RHM90" s="0"/>
      <c r="RHN90" s="0"/>
      <c r="RHO90" s="0"/>
      <c r="RHP90" s="0"/>
      <c r="RHQ90" s="0"/>
      <c r="RHR90" s="0"/>
      <c r="RHS90" s="0"/>
      <c r="RHT90" s="0"/>
      <c r="RHU90" s="0"/>
      <c r="RHV90" s="0"/>
      <c r="RHW90" s="0"/>
      <c r="RHX90" s="0"/>
      <c r="RHY90" s="0"/>
      <c r="RHZ90" s="0"/>
      <c r="RIA90" s="0"/>
      <c r="RIB90" s="0"/>
      <c r="RIC90" s="0"/>
      <c r="RID90" s="0"/>
      <c r="RIE90" s="0"/>
      <c r="RIF90" s="0"/>
      <c r="RIG90" s="0"/>
      <c r="RIH90" s="0"/>
      <c r="RII90" s="0"/>
      <c r="RIJ90" s="0"/>
      <c r="RIK90" s="0"/>
      <c r="RIL90" s="0"/>
      <c r="RIM90" s="0"/>
      <c r="RIN90" s="0"/>
      <c r="RIO90" s="0"/>
      <c r="RIP90" s="0"/>
      <c r="RIQ90" s="0"/>
      <c r="RIR90" s="0"/>
      <c r="RIS90" s="0"/>
      <c r="RIT90" s="0"/>
      <c r="RIU90" s="0"/>
      <c r="RIV90" s="0"/>
      <c r="RIW90" s="0"/>
      <c r="RIX90" s="0"/>
      <c r="RIY90" s="0"/>
      <c r="RIZ90" s="0"/>
      <c r="RJA90" s="0"/>
      <c r="RJB90" s="0"/>
      <c r="RJC90" s="0"/>
      <c r="RJD90" s="0"/>
      <c r="RJE90" s="0"/>
      <c r="RJF90" s="0"/>
      <c r="RJG90" s="0"/>
      <c r="RJH90" s="0"/>
      <c r="RJI90" s="0"/>
      <c r="RJJ90" s="0"/>
      <c r="RJK90" s="0"/>
      <c r="RJL90" s="0"/>
      <c r="RJM90" s="0"/>
      <c r="RJN90" s="0"/>
      <c r="RJO90" s="0"/>
      <c r="RJP90" s="0"/>
      <c r="RJQ90" s="0"/>
      <c r="RJR90" s="0"/>
      <c r="RJS90" s="0"/>
      <c r="RJT90" s="0"/>
      <c r="RJU90" s="0"/>
      <c r="RJV90" s="0"/>
      <c r="RJW90" s="0"/>
      <c r="RJX90" s="0"/>
      <c r="RJY90" s="0"/>
      <c r="RJZ90" s="0"/>
      <c r="RKA90" s="0"/>
      <c r="RKB90" s="0"/>
      <c r="RKC90" s="0"/>
      <c r="RKD90" s="0"/>
      <c r="RKE90" s="0"/>
      <c r="RKF90" s="0"/>
      <c r="RKG90" s="0"/>
      <c r="RKH90" s="0"/>
      <c r="RKI90" s="0"/>
      <c r="RKJ90" s="0"/>
      <c r="RKK90" s="0"/>
      <c r="RKL90" s="0"/>
      <c r="RKM90" s="0"/>
      <c r="RKN90" s="0"/>
      <c r="RKO90" s="0"/>
      <c r="RKP90" s="0"/>
      <c r="RKQ90" s="0"/>
      <c r="RKR90" s="0"/>
      <c r="RKS90" s="0"/>
      <c r="RKT90" s="0"/>
      <c r="RKU90" s="0"/>
      <c r="RKV90" s="0"/>
      <c r="RKW90" s="0"/>
      <c r="RKX90" s="0"/>
      <c r="RKY90" s="0"/>
      <c r="RKZ90" s="0"/>
      <c r="RLA90" s="0"/>
      <c r="RLB90" s="0"/>
      <c r="RLC90" s="0"/>
      <c r="RLD90" s="0"/>
      <c r="RLE90" s="0"/>
      <c r="RLF90" s="0"/>
      <c r="RLG90" s="0"/>
      <c r="RLH90" s="0"/>
      <c r="RLI90" s="0"/>
      <c r="RLJ90" s="0"/>
      <c r="RLK90" s="0"/>
      <c r="RLL90" s="0"/>
      <c r="RLM90" s="0"/>
      <c r="RLN90" s="0"/>
      <c r="RLO90" s="0"/>
      <c r="RLP90" s="0"/>
      <c r="RLQ90" s="0"/>
      <c r="RLR90" s="0"/>
      <c r="RLS90" s="0"/>
      <c r="RLT90" s="0"/>
      <c r="RLU90" s="0"/>
      <c r="RLV90" s="0"/>
      <c r="RLW90" s="0"/>
      <c r="RLX90" s="0"/>
      <c r="RLY90" s="0"/>
      <c r="RLZ90" s="0"/>
      <c r="RMA90" s="0"/>
      <c r="RMB90" s="0"/>
      <c r="RMC90" s="0"/>
      <c r="RMD90" s="0"/>
      <c r="RME90" s="0"/>
      <c r="RMF90" s="0"/>
      <c r="RMG90" s="0"/>
      <c r="RMH90" s="0"/>
      <c r="RMI90" s="0"/>
      <c r="RMJ90" s="0"/>
      <c r="RMK90" s="0"/>
      <c r="RML90" s="0"/>
      <c r="RMM90" s="0"/>
      <c r="RMN90" s="0"/>
      <c r="RMO90" s="0"/>
      <c r="RMP90" s="0"/>
      <c r="RMQ90" s="0"/>
      <c r="RMR90" s="0"/>
      <c r="RMS90" s="0"/>
      <c r="RMT90" s="0"/>
      <c r="RMU90" s="0"/>
      <c r="RMV90" s="0"/>
      <c r="RMW90" s="0"/>
      <c r="RMX90" s="0"/>
      <c r="RMY90" s="0"/>
      <c r="RMZ90" s="0"/>
      <c r="RNA90" s="0"/>
      <c r="RNB90" s="0"/>
      <c r="RNC90" s="0"/>
      <c r="RND90" s="0"/>
      <c r="RNE90" s="0"/>
      <c r="RNF90" s="0"/>
      <c r="RNG90" s="0"/>
      <c r="RNH90" s="0"/>
      <c r="RNI90" s="0"/>
      <c r="RNJ90" s="0"/>
      <c r="RNK90" s="0"/>
      <c r="RNL90" s="0"/>
      <c r="RNM90" s="0"/>
      <c r="RNN90" s="0"/>
      <c r="RNO90" s="0"/>
      <c r="RNP90" s="0"/>
      <c r="RNQ90" s="0"/>
      <c r="RNR90" s="0"/>
      <c r="RNS90" s="0"/>
      <c r="RNT90" s="0"/>
      <c r="RNU90" s="0"/>
      <c r="RNV90" s="0"/>
      <c r="RNW90" s="0"/>
      <c r="RNX90" s="0"/>
      <c r="RNY90" s="0"/>
      <c r="RNZ90" s="0"/>
      <c r="ROA90" s="0"/>
      <c r="ROB90" s="0"/>
      <c r="ROC90" s="0"/>
      <c r="ROD90" s="0"/>
      <c r="ROE90" s="0"/>
      <c r="ROF90" s="0"/>
      <c r="ROG90" s="0"/>
      <c r="ROH90" s="0"/>
      <c r="ROI90" s="0"/>
      <c r="ROJ90" s="0"/>
      <c r="ROK90" s="0"/>
      <c r="ROL90" s="0"/>
      <c r="ROM90" s="0"/>
      <c r="RON90" s="0"/>
      <c r="ROO90" s="0"/>
      <c r="ROP90" s="0"/>
      <c r="ROQ90" s="0"/>
      <c r="ROR90" s="0"/>
      <c r="ROS90" s="0"/>
      <c r="ROT90" s="0"/>
      <c r="ROU90" s="0"/>
      <c r="ROV90" s="0"/>
      <c r="ROW90" s="0"/>
      <c r="ROX90" s="0"/>
      <c r="ROY90" s="0"/>
      <c r="ROZ90" s="0"/>
      <c r="RPA90" s="0"/>
      <c r="RPB90" s="0"/>
      <c r="RPC90" s="0"/>
      <c r="RPD90" s="0"/>
      <c r="RPE90" s="0"/>
      <c r="RPF90" s="0"/>
      <c r="RPG90" s="0"/>
      <c r="RPH90" s="0"/>
      <c r="RPI90" s="0"/>
      <c r="RPJ90" s="0"/>
      <c r="RPK90" s="0"/>
      <c r="RPL90" s="0"/>
      <c r="RPM90" s="0"/>
      <c r="RPN90" s="0"/>
      <c r="RPO90" s="0"/>
      <c r="RPP90" s="0"/>
      <c r="RPQ90" s="0"/>
      <c r="RPR90" s="0"/>
      <c r="RPS90" s="0"/>
      <c r="RPT90" s="0"/>
      <c r="RPU90" s="0"/>
      <c r="RPV90" s="0"/>
      <c r="RPW90" s="0"/>
      <c r="RPX90" s="0"/>
      <c r="RPY90" s="0"/>
      <c r="RPZ90" s="0"/>
      <c r="RQA90" s="0"/>
      <c r="RQB90" s="0"/>
      <c r="RQC90" s="0"/>
      <c r="RQD90" s="0"/>
      <c r="RQE90" s="0"/>
      <c r="RQF90" s="0"/>
      <c r="RQG90" s="0"/>
      <c r="RQH90" s="0"/>
      <c r="RQI90" s="0"/>
      <c r="RQJ90" s="0"/>
      <c r="RQK90" s="0"/>
      <c r="RQL90" s="0"/>
      <c r="RQM90" s="0"/>
      <c r="RQN90" s="0"/>
      <c r="RQO90" s="0"/>
      <c r="RQP90" s="0"/>
      <c r="RQQ90" s="0"/>
      <c r="RQR90" s="0"/>
      <c r="RQS90" s="0"/>
      <c r="RQT90" s="0"/>
      <c r="RQU90" s="0"/>
      <c r="RQV90" s="0"/>
      <c r="RQW90" s="0"/>
      <c r="RQX90" s="0"/>
      <c r="RQY90" s="0"/>
      <c r="RQZ90" s="0"/>
      <c r="RRA90" s="0"/>
      <c r="RRB90" s="0"/>
      <c r="RRC90" s="0"/>
      <c r="RRD90" s="0"/>
      <c r="RRE90" s="0"/>
      <c r="RRF90" s="0"/>
      <c r="RRG90" s="0"/>
      <c r="RRH90" s="0"/>
      <c r="RRI90" s="0"/>
      <c r="RRJ90" s="0"/>
      <c r="RRK90" s="0"/>
      <c r="RRL90" s="0"/>
      <c r="RRM90" s="0"/>
      <c r="RRN90" s="0"/>
      <c r="RRO90" s="0"/>
      <c r="RRP90" s="0"/>
      <c r="RRQ90" s="0"/>
      <c r="RRR90" s="0"/>
      <c r="RRS90" s="0"/>
      <c r="RRT90" s="0"/>
      <c r="RRU90" s="0"/>
      <c r="RRV90" s="0"/>
      <c r="RRW90" s="0"/>
      <c r="RRX90" s="0"/>
      <c r="RRY90" s="0"/>
      <c r="RRZ90" s="0"/>
      <c r="RSA90" s="0"/>
      <c r="RSB90" s="0"/>
      <c r="RSC90" s="0"/>
      <c r="RSD90" s="0"/>
      <c r="RSE90" s="0"/>
      <c r="RSF90" s="0"/>
      <c r="RSG90" s="0"/>
      <c r="RSH90" s="0"/>
      <c r="RSI90" s="0"/>
      <c r="RSJ90" s="0"/>
      <c r="RSK90" s="0"/>
      <c r="RSL90" s="0"/>
      <c r="RSM90" s="0"/>
      <c r="RSN90" s="0"/>
      <c r="RSO90" s="0"/>
      <c r="RSP90" s="0"/>
      <c r="RSQ90" s="0"/>
      <c r="RSR90" s="0"/>
      <c r="RSS90" s="0"/>
      <c r="RST90" s="0"/>
      <c r="RSU90" s="0"/>
      <c r="RSV90" s="0"/>
      <c r="RSW90" s="0"/>
      <c r="RSX90" s="0"/>
      <c r="RSY90" s="0"/>
      <c r="RSZ90" s="0"/>
      <c r="RTA90" s="0"/>
      <c r="RTB90" s="0"/>
      <c r="RTC90" s="0"/>
      <c r="RTD90" s="0"/>
      <c r="RTE90" s="0"/>
      <c r="RTF90" s="0"/>
      <c r="RTG90" s="0"/>
      <c r="RTH90" s="0"/>
      <c r="RTI90" s="0"/>
      <c r="RTJ90" s="0"/>
      <c r="RTK90" s="0"/>
      <c r="RTL90" s="0"/>
      <c r="RTM90" s="0"/>
      <c r="RTN90" s="0"/>
      <c r="RTO90" s="0"/>
      <c r="RTP90" s="0"/>
      <c r="RTQ90" s="0"/>
      <c r="RTR90" s="0"/>
      <c r="RTS90" s="0"/>
      <c r="RTT90" s="0"/>
      <c r="RTU90" s="0"/>
      <c r="RTV90" s="0"/>
      <c r="RTW90" s="0"/>
      <c r="RTX90" s="0"/>
      <c r="RTY90" s="0"/>
      <c r="RTZ90" s="0"/>
      <c r="RUA90" s="0"/>
      <c r="RUB90" s="0"/>
      <c r="RUC90" s="0"/>
      <c r="RUD90" s="0"/>
      <c r="RUE90" s="0"/>
      <c r="RUF90" s="0"/>
      <c r="RUG90" s="0"/>
      <c r="RUH90" s="0"/>
      <c r="RUI90" s="0"/>
      <c r="RUJ90" s="0"/>
      <c r="RUK90" s="0"/>
      <c r="RUL90" s="0"/>
      <c r="RUM90" s="0"/>
      <c r="RUN90" s="0"/>
      <c r="RUO90" s="0"/>
      <c r="RUP90" s="0"/>
      <c r="RUQ90" s="0"/>
      <c r="RUR90" s="0"/>
      <c r="RUS90" s="0"/>
      <c r="RUT90" s="0"/>
      <c r="RUU90" s="0"/>
      <c r="RUV90" s="0"/>
      <c r="RUW90" s="0"/>
      <c r="RUX90" s="0"/>
      <c r="RUY90" s="0"/>
      <c r="RUZ90" s="0"/>
      <c r="RVA90" s="0"/>
      <c r="RVB90" s="0"/>
      <c r="RVC90" s="0"/>
      <c r="RVD90" s="0"/>
      <c r="RVE90" s="0"/>
      <c r="RVF90" s="0"/>
      <c r="RVG90" s="0"/>
      <c r="RVH90" s="0"/>
      <c r="RVI90" s="0"/>
      <c r="RVJ90" s="0"/>
      <c r="RVK90" s="0"/>
      <c r="RVL90" s="0"/>
      <c r="RVM90" s="0"/>
      <c r="RVN90" s="0"/>
      <c r="RVO90" s="0"/>
      <c r="RVP90" s="0"/>
      <c r="RVQ90" s="0"/>
      <c r="RVR90" s="0"/>
      <c r="RVS90" s="0"/>
      <c r="RVT90" s="0"/>
      <c r="RVU90" s="0"/>
      <c r="RVV90" s="0"/>
      <c r="RVW90" s="0"/>
      <c r="RVX90" s="0"/>
      <c r="RVY90" s="0"/>
      <c r="RVZ90" s="0"/>
      <c r="RWA90" s="0"/>
      <c r="RWB90" s="0"/>
      <c r="RWC90" s="0"/>
      <c r="RWD90" s="0"/>
      <c r="RWE90" s="0"/>
      <c r="RWF90" s="0"/>
      <c r="RWG90" s="0"/>
      <c r="RWH90" s="0"/>
      <c r="RWI90" s="0"/>
      <c r="RWJ90" s="0"/>
      <c r="RWK90" s="0"/>
      <c r="RWL90" s="0"/>
      <c r="RWM90" s="0"/>
      <c r="RWN90" s="0"/>
      <c r="RWO90" s="0"/>
      <c r="RWP90" s="0"/>
      <c r="RWQ90" s="0"/>
      <c r="RWR90" s="0"/>
      <c r="RWS90" s="0"/>
      <c r="RWT90" s="0"/>
      <c r="RWU90" s="0"/>
      <c r="RWV90" s="0"/>
      <c r="RWW90" s="0"/>
      <c r="RWX90" s="0"/>
      <c r="RWY90" s="0"/>
      <c r="RWZ90" s="0"/>
      <c r="RXA90" s="0"/>
      <c r="RXB90" s="0"/>
      <c r="RXC90" s="0"/>
      <c r="RXD90" s="0"/>
      <c r="RXE90" s="0"/>
      <c r="RXF90" s="0"/>
      <c r="RXG90" s="0"/>
      <c r="RXH90" s="0"/>
      <c r="RXI90" s="0"/>
      <c r="RXJ90" s="0"/>
      <c r="RXK90" s="0"/>
      <c r="RXL90" s="0"/>
      <c r="RXM90" s="0"/>
      <c r="RXN90" s="0"/>
      <c r="RXO90" s="0"/>
      <c r="RXP90" s="0"/>
      <c r="RXQ90" s="0"/>
      <c r="RXR90" s="0"/>
      <c r="RXS90" s="0"/>
      <c r="RXT90" s="0"/>
      <c r="RXU90" s="0"/>
      <c r="RXV90" s="0"/>
      <c r="RXW90" s="0"/>
      <c r="RXX90" s="0"/>
      <c r="RXY90" s="0"/>
      <c r="RXZ90" s="0"/>
      <c r="RYA90" s="0"/>
      <c r="RYB90" s="0"/>
      <c r="RYC90" s="0"/>
      <c r="RYD90" s="0"/>
      <c r="RYE90" s="0"/>
      <c r="RYF90" s="0"/>
      <c r="RYG90" s="0"/>
      <c r="RYH90" s="0"/>
      <c r="RYI90" s="0"/>
      <c r="RYJ90" s="0"/>
      <c r="RYK90" s="0"/>
      <c r="RYL90" s="0"/>
      <c r="RYM90" s="0"/>
      <c r="RYN90" s="0"/>
      <c r="RYO90" s="0"/>
      <c r="RYP90" s="0"/>
      <c r="RYQ90" s="0"/>
      <c r="RYR90" s="0"/>
      <c r="RYS90" s="0"/>
      <c r="RYT90" s="0"/>
      <c r="RYU90" s="0"/>
      <c r="RYV90" s="0"/>
      <c r="RYW90" s="0"/>
      <c r="RYX90" s="0"/>
      <c r="RYY90" s="0"/>
      <c r="RYZ90" s="0"/>
      <c r="RZA90" s="0"/>
      <c r="RZB90" s="0"/>
      <c r="RZC90" s="0"/>
      <c r="RZD90" s="0"/>
      <c r="RZE90" s="0"/>
      <c r="RZF90" s="0"/>
      <c r="RZG90" s="0"/>
      <c r="RZH90" s="0"/>
      <c r="RZI90" s="0"/>
      <c r="RZJ90" s="0"/>
      <c r="RZK90" s="0"/>
      <c r="RZL90" s="0"/>
      <c r="RZM90" s="0"/>
      <c r="RZN90" s="0"/>
      <c r="RZO90" s="0"/>
      <c r="RZP90" s="0"/>
      <c r="RZQ90" s="0"/>
      <c r="RZR90" s="0"/>
      <c r="RZS90" s="0"/>
      <c r="RZT90" s="0"/>
      <c r="RZU90" s="0"/>
      <c r="RZV90" s="0"/>
      <c r="RZW90" s="0"/>
      <c r="RZX90" s="0"/>
      <c r="RZY90" s="0"/>
      <c r="RZZ90" s="0"/>
      <c r="SAA90" s="0"/>
      <c r="SAB90" s="0"/>
      <c r="SAC90" s="0"/>
      <c r="SAD90" s="0"/>
      <c r="SAE90" s="0"/>
      <c r="SAF90" s="0"/>
      <c r="SAG90" s="0"/>
      <c r="SAH90" s="0"/>
      <c r="SAI90" s="0"/>
      <c r="SAJ90" s="0"/>
      <c r="SAK90" s="0"/>
      <c r="SAL90" s="0"/>
      <c r="SAM90" s="0"/>
      <c r="SAN90" s="0"/>
      <c r="SAO90" s="0"/>
      <c r="SAP90" s="0"/>
      <c r="SAQ90" s="0"/>
      <c r="SAR90" s="0"/>
      <c r="SAS90" s="0"/>
      <c r="SAT90" s="0"/>
      <c r="SAU90" s="0"/>
      <c r="SAV90" s="0"/>
      <c r="SAW90" s="0"/>
      <c r="SAX90" s="0"/>
      <c r="SAY90" s="0"/>
      <c r="SAZ90" s="0"/>
      <c r="SBA90" s="0"/>
      <c r="SBB90" s="0"/>
      <c r="SBC90" s="0"/>
      <c r="SBD90" s="0"/>
      <c r="SBE90" s="0"/>
      <c r="SBF90" s="0"/>
      <c r="SBG90" s="0"/>
      <c r="SBH90" s="0"/>
      <c r="SBI90" s="0"/>
      <c r="SBJ90" s="0"/>
      <c r="SBK90" s="0"/>
      <c r="SBL90" s="0"/>
      <c r="SBM90" s="0"/>
      <c r="SBN90" s="0"/>
      <c r="SBO90" s="0"/>
      <c r="SBP90" s="0"/>
      <c r="SBQ90" s="0"/>
      <c r="SBR90" s="0"/>
      <c r="SBS90" s="0"/>
      <c r="SBT90" s="0"/>
      <c r="SBU90" s="0"/>
      <c r="SBV90" s="0"/>
      <c r="SBW90" s="0"/>
      <c r="SBX90" s="0"/>
      <c r="SBY90" s="0"/>
      <c r="SBZ90" s="0"/>
      <c r="SCA90" s="0"/>
      <c r="SCB90" s="0"/>
      <c r="SCC90" s="0"/>
      <c r="SCD90" s="0"/>
      <c r="SCE90" s="0"/>
      <c r="SCF90" s="0"/>
      <c r="SCG90" s="0"/>
      <c r="SCH90" s="0"/>
      <c r="SCI90" s="0"/>
      <c r="SCJ90" s="0"/>
      <c r="SCK90" s="0"/>
      <c r="SCL90" s="0"/>
      <c r="SCM90" s="0"/>
      <c r="SCN90" s="0"/>
      <c r="SCO90" s="0"/>
      <c r="SCP90" s="0"/>
      <c r="SCQ90" s="0"/>
      <c r="SCR90" s="0"/>
      <c r="SCS90" s="0"/>
      <c r="SCT90" s="0"/>
      <c r="SCU90" s="0"/>
      <c r="SCV90" s="0"/>
      <c r="SCW90" s="0"/>
      <c r="SCX90" s="0"/>
      <c r="SCY90" s="0"/>
      <c r="SCZ90" s="0"/>
      <c r="SDA90" s="0"/>
      <c r="SDB90" s="0"/>
      <c r="SDC90" s="0"/>
      <c r="SDD90" s="0"/>
      <c r="SDE90" s="0"/>
      <c r="SDF90" s="0"/>
      <c r="SDG90" s="0"/>
      <c r="SDH90" s="0"/>
      <c r="SDI90" s="0"/>
      <c r="SDJ90" s="0"/>
      <c r="SDK90" s="0"/>
      <c r="SDL90" s="0"/>
      <c r="SDM90" s="0"/>
      <c r="SDN90" s="0"/>
      <c r="SDO90" s="0"/>
      <c r="SDP90" s="0"/>
      <c r="SDQ90" s="0"/>
      <c r="SDR90" s="0"/>
      <c r="SDS90" s="0"/>
      <c r="SDT90" s="0"/>
      <c r="SDU90" s="0"/>
      <c r="SDV90" s="0"/>
      <c r="SDW90" s="0"/>
      <c r="SDX90" s="0"/>
      <c r="SDY90" s="0"/>
      <c r="SDZ90" s="0"/>
      <c r="SEA90" s="0"/>
      <c r="SEB90" s="0"/>
      <c r="SEC90" s="0"/>
      <c r="SED90" s="0"/>
      <c r="SEE90" s="0"/>
      <c r="SEF90" s="0"/>
      <c r="SEG90" s="0"/>
      <c r="SEH90" s="0"/>
      <c r="SEI90" s="0"/>
      <c r="SEJ90" s="0"/>
      <c r="SEK90" s="0"/>
      <c r="SEL90" s="0"/>
      <c r="SEM90" s="0"/>
      <c r="SEN90" s="0"/>
      <c r="SEO90" s="0"/>
      <c r="SEP90" s="0"/>
      <c r="SEQ90" s="0"/>
      <c r="SER90" s="0"/>
      <c r="SES90" s="0"/>
      <c r="SET90" s="0"/>
      <c r="SEU90" s="0"/>
      <c r="SEV90" s="0"/>
      <c r="SEW90" s="0"/>
      <c r="SEX90" s="0"/>
      <c r="SEY90" s="0"/>
      <c r="SEZ90" s="0"/>
      <c r="SFA90" s="0"/>
      <c r="SFB90" s="0"/>
      <c r="SFC90" s="0"/>
      <c r="SFD90" s="0"/>
      <c r="SFE90" s="0"/>
      <c r="SFF90" s="0"/>
      <c r="SFG90" s="0"/>
      <c r="SFH90" s="0"/>
      <c r="SFI90" s="0"/>
      <c r="SFJ90" s="0"/>
      <c r="SFK90" s="0"/>
      <c r="SFL90" s="0"/>
      <c r="SFM90" s="0"/>
      <c r="SFN90" s="0"/>
      <c r="SFO90" s="0"/>
      <c r="SFP90" s="0"/>
      <c r="SFQ90" s="0"/>
      <c r="SFR90" s="0"/>
      <c r="SFS90" s="0"/>
      <c r="SFT90" s="0"/>
      <c r="SFU90" s="0"/>
      <c r="SFV90" s="0"/>
      <c r="SFW90" s="0"/>
      <c r="SFX90" s="0"/>
      <c r="SFY90" s="0"/>
      <c r="SFZ90" s="0"/>
      <c r="SGA90" s="0"/>
      <c r="SGB90" s="0"/>
      <c r="SGC90" s="0"/>
      <c r="SGD90" s="0"/>
      <c r="SGE90" s="0"/>
      <c r="SGF90" s="0"/>
      <c r="SGG90" s="0"/>
      <c r="SGH90" s="0"/>
      <c r="SGI90" s="0"/>
      <c r="SGJ90" s="0"/>
      <c r="SGK90" s="0"/>
      <c r="SGL90" s="0"/>
      <c r="SGM90" s="0"/>
      <c r="SGN90" s="0"/>
      <c r="SGO90" s="0"/>
      <c r="SGP90" s="0"/>
      <c r="SGQ90" s="0"/>
      <c r="SGR90" s="0"/>
      <c r="SGS90" s="0"/>
      <c r="SGT90" s="0"/>
      <c r="SGU90" s="0"/>
      <c r="SGV90" s="0"/>
      <c r="SGW90" s="0"/>
      <c r="SGX90" s="0"/>
      <c r="SGY90" s="0"/>
      <c r="SGZ90" s="0"/>
      <c r="SHA90" s="0"/>
      <c r="SHB90" s="0"/>
      <c r="SHC90" s="0"/>
      <c r="SHD90" s="0"/>
      <c r="SHE90" s="0"/>
      <c r="SHF90" s="0"/>
      <c r="SHG90" s="0"/>
      <c r="SHH90" s="0"/>
      <c r="SHI90" s="0"/>
      <c r="SHJ90" s="0"/>
      <c r="SHK90" s="0"/>
      <c r="SHL90" s="0"/>
      <c r="SHM90" s="0"/>
      <c r="SHN90" s="0"/>
      <c r="SHO90" s="0"/>
      <c r="SHP90" s="0"/>
      <c r="SHQ90" s="0"/>
      <c r="SHR90" s="0"/>
      <c r="SHS90" s="0"/>
      <c r="SHT90" s="0"/>
      <c r="SHU90" s="0"/>
      <c r="SHV90" s="0"/>
      <c r="SHW90" s="0"/>
      <c r="SHX90" s="0"/>
      <c r="SHY90" s="0"/>
      <c r="SHZ90" s="0"/>
      <c r="SIA90" s="0"/>
      <c r="SIB90" s="0"/>
      <c r="SIC90" s="0"/>
      <c r="SID90" s="0"/>
      <c r="SIE90" s="0"/>
      <c r="SIF90" s="0"/>
      <c r="SIG90" s="0"/>
      <c r="SIH90" s="0"/>
      <c r="SII90" s="0"/>
      <c r="SIJ90" s="0"/>
      <c r="SIK90" s="0"/>
      <c r="SIL90" s="0"/>
      <c r="SIM90" s="0"/>
      <c r="SIN90" s="0"/>
      <c r="SIO90" s="0"/>
      <c r="SIP90" s="0"/>
      <c r="SIQ90" s="0"/>
      <c r="SIR90" s="0"/>
      <c r="SIS90" s="0"/>
      <c r="SIT90" s="0"/>
      <c r="SIU90" s="0"/>
      <c r="SIV90" s="0"/>
      <c r="SIW90" s="0"/>
      <c r="SIX90" s="0"/>
      <c r="SIY90" s="0"/>
      <c r="SIZ90" s="0"/>
      <c r="SJA90" s="0"/>
      <c r="SJB90" s="0"/>
      <c r="SJC90" s="0"/>
      <c r="SJD90" s="0"/>
      <c r="SJE90" s="0"/>
      <c r="SJF90" s="0"/>
      <c r="SJG90" s="0"/>
      <c r="SJH90" s="0"/>
      <c r="SJI90" s="0"/>
      <c r="SJJ90" s="0"/>
      <c r="SJK90" s="0"/>
      <c r="SJL90" s="0"/>
      <c r="SJM90" s="0"/>
      <c r="SJN90" s="0"/>
      <c r="SJO90" s="0"/>
      <c r="SJP90" s="0"/>
      <c r="SJQ90" s="0"/>
      <c r="SJR90" s="0"/>
      <c r="SJS90" s="0"/>
      <c r="SJT90" s="0"/>
      <c r="SJU90" s="0"/>
      <c r="SJV90" s="0"/>
      <c r="SJW90" s="0"/>
      <c r="SJX90" s="0"/>
      <c r="SJY90" s="0"/>
      <c r="SJZ90" s="0"/>
      <c r="SKA90" s="0"/>
      <c r="SKB90" s="0"/>
      <c r="SKC90" s="0"/>
      <c r="SKD90" s="0"/>
      <c r="SKE90" s="0"/>
      <c r="SKF90" s="0"/>
      <c r="SKG90" s="0"/>
      <c r="SKH90" s="0"/>
      <c r="SKI90" s="0"/>
      <c r="SKJ90" s="0"/>
      <c r="SKK90" s="0"/>
      <c r="SKL90" s="0"/>
      <c r="SKM90" s="0"/>
      <c r="SKN90" s="0"/>
      <c r="SKO90" s="0"/>
      <c r="SKP90" s="0"/>
      <c r="SKQ90" s="0"/>
      <c r="SKR90" s="0"/>
      <c r="SKS90" s="0"/>
      <c r="SKT90" s="0"/>
      <c r="SKU90" s="0"/>
      <c r="SKV90" s="0"/>
      <c r="SKW90" s="0"/>
      <c r="SKX90" s="0"/>
      <c r="SKY90" s="0"/>
      <c r="SKZ90" s="0"/>
      <c r="SLA90" s="0"/>
      <c r="SLB90" s="0"/>
      <c r="SLC90" s="0"/>
      <c r="SLD90" s="0"/>
      <c r="SLE90" s="0"/>
      <c r="SLF90" s="0"/>
      <c r="SLG90" s="0"/>
      <c r="SLH90" s="0"/>
      <c r="SLI90" s="0"/>
      <c r="SLJ90" s="0"/>
      <c r="SLK90" s="0"/>
      <c r="SLL90" s="0"/>
      <c r="SLM90" s="0"/>
      <c r="SLN90" s="0"/>
      <c r="SLO90" s="0"/>
      <c r="SLP90" s="0"/>
      <c r="SLQ90" s="0"/>
      <c r="SLR90" s="0"/>
      <c r="SLS90" s="0"/>
      <c r="SLT90" s="0"/>
      <c r="SLU90" s="0"/>
      <c r="SLV90" s="0"/>
      <c r="SLW90" s="0"/>
      <c r="SLX90" s="0"/>
      <c r="SLY90" s="0"/>
      <c r="SLZ90" s="0"/>
      <c r="SMA90" s="0"/>
      <c r="SMB90" s="0"/>
      <c r="SMC90" s="0"/>
      <c r="SMD90" s="0"/>
      <c r="SME90" s="0"/>
      <c r="SMF90" s="0"/>
      <c r="SMG90" s="0"/>
      <c r="SMH90" s="0"/>
      <c r="SMI90" s="0"/>
      <c r="SMJ90" s="0"/>
      <c r="SMK90" s="0"/>
      <c r="SML90" s="0"/>
      <c r="SMM90" s="0"/>
      <c r="SMN90" s="0"/>
      <c r="SMO90" s="0"/>
      <c r="SMP90" s="0"/>
      <c r="SMQ90" s="0"/>
      <c r="SMR90" s="0"/>
      <c r="SMS90" s="0"/>
      <c r="SMT90" s="0"/>
      <c r="SMU90" s="0"/>
      <c r="SMV90" s="0"/>
      <c r="SMW90" s="0"/>
      <c r="SMX90" s="0"/>
      <c r="SMY90" s="0"/>
      <c r="SMZ90" s="0"/>
      <c r="SNA90" s="0"/>
      <c r="SNB90" s="0"/>
      <c r="SNC90" s="0"/>
      <c r="SND90" s="0"/>
      <c r="SNE90" s="0"/>
      <c r="SNF90" s="0"/>
      <c r="SNG90" s="0"/>
      <c r="SNH90" s="0"/>
      <c r="SNI90" s="0"/>
      <c r="SNJ90" s="0"/>
      <c r="SNK90" s="0"/>
      <c r="SNL90" s="0"/>
      <c r="SNM90" s="0"/>
      <c r="SNN90" s="0"/>
      <c r="SNO90" s="0"/>
      <c r="SNP90" s="0"/>
      <c r="SNQ90" s="0"/>
      <c r="SNR90" s="0"/>
      <c r="SNS90" s="0"/>
      <c r="SNT90" s="0"/>
      <c r="SNU90" s="0"/>
      <c r="SNV90" s="0"/>
      <c r="SNW90" s="0"/>
      <c r="SNX90" s="0"/>
      <c r="SNY90" s="0"/>
      <c r="SNZ90" s="0"/>
      <c r="SOA90" s="0"/>
      <c r="SOB90" s="0"/>
      <c r="SOC90" s="0"/>
      <c r="SOD90" s="0"/>
      <c r="SOE90" s="0"/>
      <c r="SOF90" s="0"/>
      <c r="SOG90" s="0"/>
      <c r="SOH90" s="0"/>
      <c r="SOI90" s="0"/>
      <c r="SOJ90" s="0"/>
      <c r="SOK90" s="0"/>
      <c r="SOL90" s="0"/>
      <c r="SOM90" s="0"/>
      <c r="SON90" s="0"/>
      <c r="SOO90" s="0"/>
      <c r="SOP90" s="0"/>
      <c r="SOQ90" s="0"/>
      <c r="SOR90" s="0"/>
      <c r="SOS90" s="0"/>
      <c r="SOT90" s="0"/>
      <c r="SOU90" s="0"/>
      <c r="SOV90" s="0"/>
      <c r="SOW90" s="0"/>
      <c r="SOX90" s="0"/>
      <c r="SOY90" s="0"/>
      <c r="SOZ90" s="0"/>
      <c r="SPA90" s="0"/>
      <c r="SPB90" s="0"/>
      <c r="SPC90" s="0"/>
      <c r="SPD90" s="0"/>
      <c r="SPE90" s="0"/>
      <c r="SPF90" s="0"/>
      <c r="SPG90" s="0"/>
      <c r="SPH90" s="0"/>
      <c r="SPI90" s="0"/>
      <c r="SPJ90" s="0"/>
      <c r="SPK90" s="0"/>
      <c r="SPL90" s="0"/>
      <c r="SPM90" s="0"/>
      <c r="SPN90" s="0"/>
      <c r="SPO90" s="0"/>
      <c r="SPP90" s="0"/>
      <c r="SPQ90" s="0"/>
      <c r="SPR90" s="0"/>
      <c r="SPS90" s="0"/>
      <c r="SPT90" s="0"/>
      <c r="SPU90" s="0"/>
      <c r="SPV90" s="0"/>
      <c r="SPW90" s="0"/>
      <c r="SPX90" s="0"/>
      <c r="SPY90" s="0"/>
      <c r="SPZ90" s="0"/>
      <c r="SQA90" s="0"/>
      <c r="SQB90" s="0"/>
      <c r="SQC90" s="0"/>
      <c r="SQD90" s="0"/>
      <c r="SQE90" s="0"/>
      <c r="SQF90" s="0"/>
      <c r="SQG90" s="0"/>
      <c r="SQH90" s="0"/>
      <c r="SQI90" s="0"/>
      <c r="SQJ90" s="0"/>
      <c r="SQK90" s="0"/>
      <c r="SQL90" s="0"/>
      <c r="SQM90" s="0"/>
      <c r="SQN90" s="0"/>
      <c r="SQO90" s="0"/>
      <c r="SQP90" s="0"/>
      <c r="SQQ90" s="0"/>
      <c r="SQR90" s="0"/>
      <c r="SQS90" s="0"/>
      <c r="SQT90" s="0"/>
      <c r="SQU90" s="0"/>
      <c r="SQV90" s="0"/>
      <c r="SQW90" s="0"/>
      <c r="SQX90" s="0"/>
      <c r="SQY90" s="0"/>
      <c r="SQZ90" s="0"/>
      <c r="SRA90" s="0"/>
      <c r="SRB90" s="0"/>
      <c r="SRC90" s="0"/>
      <c r="SRD90" s="0"/>
      <c r="SRE90" s="0"/>
      <c r="SRF90" s="0"/>
      <c r="SRG90" s="0"/>
      <c r="SRH90" s="0"/>
      <c r="SRI90" s="0"/>
      <c r="SRJ90" s="0"/>
      <c r="SRK90" s="0"/>
      <c r="SRL90" s="0"/>
      <c r="SRM90" s="0"/>
      <c r="SRN90" s="0"/>
      <c r="SRO90" s="0"/>
      <c r="SRP90" s="0"/>
      <c r="SRQ90" s="0"/>
      <c r="SRR90" s="0"/>
      <c r="SRS90" s="0"/>
      <c r="SRT90" s="0"/>
      <c r="SRU90" s="0"/>
      <c r="SRV90" s="0"/>
      <c r="SRW90" s="0"/>
      <c r="SRX90" s="0"/>
      <c r="SRY90" s="0"/>
      <c r="SRZ90" s="0"/>
      <c r="SSA90" s="0"/>
      <c r="SSB90" s="0"/>
      <c r="SSC90" s="0"/>
      <c r="SSD90" s="0"/>
      <c r="SSE90" s="0"/>
      <c r="SSF90" s="0"/>
      <c r="SSG90" s="0"/>
      <c r="SSH90" s="0"/>
      <c r="SSI90" s="0"/>
      <c r="SSJ90" s="0"/>
      <c r="SSK90" s="0"/>
      <c r="SSL90" s="0"/>
      <c r="SSM90" s="0"/>
      <c r="SSN90" s="0"/>
      <c r="SSO90" s="0"/>
      <c r="SSP90" s="0"/>
      <c r="SSQ90" s="0"/>
      <c r="SSR90" s="0"/>
      <c r="SSS90" s="0"/>
      <c r="SST90" s="0"/>
      <c r="SSU90" s="0"/>
      <c r="SSV90" s="0"/>
      <c r="SSW90" s="0"/>
      <c r="SSX90" s="0"/>
      <c r="SSY90" s="0"/>
      <c r="SSZ90" s="0"/>
      <c r="STA90" s="0"/>
      <c r="STB90" s="0"/>
      <c r="STC90" s="0"/>
      <c r="STD90" s="0"/>
      <c r="STE90" s="0"/>
      <c r="STF90" s="0"/>
      <c r="STG90" s="0"/>
      <c r="STH90" s="0"/>
      <c r="STI90" s="0"/>
      <c r="STJ90" s="0"/>
      <c r="STK90" s="0"/>
      <c r="STL90" s="0"/>
      <c r="STM90" s="0"/>
      <c r="STN90" s="0"/>
      <c r="STO90" s="0"/>
      <c r="STP90" s="0"/>
      <c r="STQ90" s="0"/>
      <c r="STR90" s="0"/>
      <c r="STS90" s="0"/>
      <c r="STT90" s="0"/>
      <c r="STU90" s="0"/>
      <c r="STV90" s="0"/>
      <c r="STW90" s="0"/>
      <c r="STX90" s="0"/>
      <c r="STY90" s="0"/>
      <c r="STZ90" s="0"/>
      <c r="SUA90" s="0"/>
      <c r="SUB90" s="0"/>
      <c r="SUC90" s="0"/>
      <c r="SUD90" s="0"/>
      <c r="SUE90" s="0"/>
      <c r="SUF90" s="0"/>
      <c r="SUG90" s="0"/>
      <c r="SUH90" s="0"/>
      <c r="SUI90" s="0"/>
      <c r="SUJ90" s="0"/>
      <c r="SUK90" s="0"/>
      <c r="SUL90" s="0"/>
      <c r="SUM90" s="0"/>
      <c r="SUN90" s="0"/>
      <c r="SUO90" s="0"/>
      <c r="SUP90" s="0"/>
      <c r="SUQ90" s="0"/>
      <c r="SUR90" s="0"/>
      <c r="SUS90" s="0"/>
      <c r="SUT90" s="0"/>
      <c r="SUU90" s="0"/>
      <c r="SUV90" s="0"/>
      <c r="SUW90" s="0"/>
      <c r="SUX90" s="0"/>
      <c r="SUY90" s="0"/>
      <c r="SUZ90" s="0"/>
      <c r="SVA90" s="0"/>
      <c r="SVB90" s="0"/>
      <c r="SVC90" s="0"/>
      <c r="SVD90" s="0"/>
      <c r="SVE90" s="0"/>
      <c r="SVF90" s="0"/>
      <c r="SVG90" s="0"/>
      <c r="SVH90" s="0"/>
      <c r="SVI90" s="0"/>
      <c r="SVJ90" s="0"/>
      <c r="SVK90" s="0"/>
      <c r="SVL90" s="0"/>
      <c r="SVM90" s="0"/>
      <c r="SVN90" s="0"/>
      <c r="SVO90" s="0"/>
      <c r="SVP90" s="0"/>
      <c r="SVQ90" s="0"/>
      <c r="SVR90" s="0"/>
      <c r="SVS90" s="0"/>
      <c r="SVT90" s="0"/>
      <c r="SVU90" s="0"/>
      <c r="SVV90" s="0"/>
      <c r="SVW90" s="0"/>
      <c r="SVX90" s="0"/>
      <c r="SVY90" s="0"/>
      <c r="SVZ90" s="0"/>
      <c r="SWA90" s="0"/>
      <c r="SWB90" s="0"/>
      <c r="SWC90" s="0"/>
      <c r="SWD90" s="0"/>
      <c r="SWE90" s="0"/>
      <c r="SWF90" s="0"/>
      <c r="SWG90" s="0"/>
      <c r="SWH90" s="0"/>
      <c r="SWI90" s="0"/>
      <c r="SWJ90" s="0"/>
      <c r="SWK90" s="0"/>
      <c r="SWL90" s="0"/>
      <c r="SWM90" s="0"/>
      <c r="SWN90" s="0"/>
      <c r="SWO90" s="0"/>
      <c r="SWP90" s="0"/>
      <c r="SWQ90" s="0"/>
      <c r="SWR90" s="0"/>
      <c r="SWS90" s="0"/>
      <c r="SWT90" s="0"/>
      <c r="SWU90" s="0"/>
      <c r="SWV90" s="0"/>
      <c r="SWW90" s="0"/>
      <c r="SWX90" s="0"/>
      <c r="SWY90" s="0"/>
      <c r="SWZ90" s="0"/>
      <c r="SXA90" s="0"/>
      <c r="SXB90" s="0"/>
      <c r="SXC90" s="0"/>
      <c r="SXD90" s="0"/>
      <c r="SXE90" s="0"/>
      <c r="SXF90" s="0"/>
      <c r="SXG90" s="0"/>
      <c r="SXH90" s="0"/>
      <c r="SXI90" s="0"/>
      <c r="SXJ90" s="0"/>
      <c r="SXK90" s="0"/>
      <c r="SXL90" s="0"/>
      <c r="SXM90" s="0"/>
      <c r="SXN90" s="0"/>
      <c r="SXO90" s="0"/>
      <c r="SXP90" s="0"/>
      <c r="SXQ90" s="0"/>
      <c r="SXR90" s="0"/>
      <c r="SXS90" s="0"/>
      <c r="SXT90" s="0"/>
      <c r="SXU90" s="0"/>
      <c r="SXV90" s="0"/>
      <c r="SXW90" s="0"/>
      <c r="SXX90" s="0"/>
      <c r="SXY90" s="0"/>
      <c r="SXZ90" s="0"/>
      <c r="SYA90" s="0"/>
      <c r="SYB90" s="0"/>
      <c r="SYC90" s="0"/>
      <c r="SYD90" s="0"/>
      <c r="SYE90" s="0"/>
      <c r="SYF90" s="0"/>
      <c r="SYG90" s="0"/>
      <c r="SYH90" s="0"/>
      <c r="SYI90" s="0"/>
      <c r="SYJ90" s="0"/>
      <c r="SYK90" s="0"/>
      <c r="SYL90" s="0"/>
      <c r="SYM90" s="0"/>
      <c r="SYN90" s="0"/>
      <c r="SYO90" s="0"/>
      <c r="SYP90" s="0"/>
      <c r="SYQ90" s="0"/>
      <c r="SYR90" s="0"/>
      <c r="SYS90" s="0"/>
      <c r="SYT90" s="0"/>
      <c r="SYU90" s="0"/>
      <c r="SYV90" s="0"/>
      <c r="SYW90" s="0"/>
      <c r="SYX90" s="0"/>
      <c r="SYY90" s="0"/>
      <c r="SYZ90" s="0"/>
      <c r="SZA90" s="0"/>
      <c r="SZB90" s="0"/>
      <c r="SZC90" s="0"/>
      <c r="SZD90" s="0"/>
      <c r="SZE90" s="0"/>
      <c r="SZF90" s="0"/>
      <c r="SZG90" s="0"/>
      <c r="SZH90" s="0"/>
      <c r="SZI90" s="0"/>
      <c r="SZJ90" s="0"/>
      <c r="SZK90" s="0"/>
      <c r="SZL90" s="0"/>
      <c r="SZM90" s="0"/>
      <c r="SZN90" s="0"/>
      <c r="SZO90" s="0"/>
      <c r="SZP90" s="0"/>
      <c r="SZQ90" s="0"/>
      <c r="SZR90" s="0"/>
      <c r="SZS90" s="0"/>
      <c r="SZT90" s="0"/>
      <c r="SZU90" s="0"/>
      <c r="SZV90" s="0"/>
      <c r="SZW90" s="0"/>
      <c r="SZX90" s="0"/>
      <c r="SZY90" s="0"/>
      <c r="SZZ90" s="0"/>
      <c r="TAA90" s="0"/>
      <c r="TAB90" s="0"/>
      <c r="TAC90" s="0"/>
      <c r="TAD90" s="0"/>
      <c r="TAE90" s="0"/>
      <c r="TAF90" s="0"/>
      <c r="TAG90" s="0"/>
      <c r="TAH90" s="0"/>
      <c r="TAI90" s="0"/>
      <c r="TAJ90" s="0"/>
      <c r="TAK90" s="0"/>
      <c r="TAL90" s="0"/>
      <c r="TAM90" s="0"/>
      <c r="TAN90" s="0"/>
      <c r="TAO90" s="0"/>
      <c r="TAP90" s="0"/>
      <c r="TAQ90" s="0"/>
      <c r="TAR90" s="0"/>
      <c r="TAS90" s="0"/>
      <c r="TAT90" s="0"/>
      <c r="TAU90" s="0"/>
      <c r="TAV90" s="0"/>
      <c r="TAW90" s="0"/>
      <c r="TAX90" s="0"/>
      <c r="TAY90" s="0"/>
      <c r="TAZ90" s="0"/>
      <c r="TBA90" s="0"/>
      <c r="TBB90" s="0"/>
      <c r="TBC90" s="0"/>
      <c r="TBD90" s="0"/>
      <c r="TBE90" s="0"/>
      <c r="TBF90" s="0"/>
      <c r="TBG90" s="0"/>
      <c r="TBH90" s="0"/>
      <c r="TBI90" s="0"/>
      <c r="TBJ90" s="0"/>
      <c r="TBK90" s="0"/>
      <c r="TBL90" s="0"/>
      <c r="TBM90" s="0"/>
      <c r="TBN90" s="0"/>
      <c r="TBO90" s="0"/>
      <c r="TBP90" s="0"/>
      <c r="TBQ90" s="0"/>
      <c r="TBR90" s="0"/>
      <c r="TBS90" s="0"/>
      <c r="TBT90" s="0"/>
      <c r="TBU90" s="0"/>
      <c r="TBV90" s="0"/>
      <c r="TBW90" s="0"/>
      <c r="TBX90" s="0"/>
      <c r="TBY90" s="0"/>
      <c r="TBZ90" s="0"/>
      <c r="TCA90" s="0"/>
      <c r="TCB90" s="0"/>
      <c r="TCC90" s="0"/>
      <c r="TCD90" s="0"/>
      <c r="TCE90" s="0"/>
      <c r="TCF90" s="0"/>
      <c r="TCG90" s="0"/>
      <c r="TCH90" s="0"/>
      <c r="TCI90" s="0"/>
      <c r="TCJ90" s="0"/>
      <c r="TCK90" s="0"/>
      <c r="TCL90" s="0"/>
      <c r="TCM90" s="0"/>
      <c r="TCN90" s="0"/>
      <c r="TCO90" s="0"/>
      <c r="TCP90" s="0"/>
      <c r="TCQ90" s="0"/>
      <c r="TCR90" s="0"/>
      <c r="TCS90" s="0"/>
      <c r="TCT90" s="0"/>
      <c r="TCU90" s="0"/>
      <c r="TCV90" s="0"/>
      <c r="TCW90" s="0"/>
      <c r="TCX90" s="0"/>
      <c r="TCY90" s="0"/>
      <c r="TCZ90" s="0"/>
      <c r="TDA90" s="0"/>
      <c r="TDB90" s="0"/>
      <c r="TDC90" s="0"/>
      <c r="TDD90" s="0"/>
      <c r="TDE90" s="0"/>
      <c r="TDF90" s="0"/>
      <c r="TDG90" s="0"/>
      <c r="TDH90" s="0"/>
      <c r="TDI90" s="0"/>
      <c r="TDJ90" s="0"/>
      <c r="TDK90" s="0"/>
      <c r="TDL90" s="0"/>
      <c r="TDM90" s="0"/>
      <c r="TDN90" s="0"/>
      <c r="TDO90" s="0"/>
      <c r="TDP90" s="0"/>
      <c r="TDQ90" s="0"/>
      <c r="TDR90" s="0"/>
      <c r="TDS90" s="0"/>
      <c r="TDT90" s="0"/>
      <c r="TDU90" s="0"/>
      <c r="TDV90" s="0"/>
      <c r="TDW90" s="0"/>
      <c r="TDX90" s="0"/>
      <c r="TDY90" s="0"/>
      <c r="TDZ90" s="0"/>
      <c r="TEA90" s="0"/>
      <c r="TEB90" s="0"/>
      <c r="TEC90" s="0"/>
      <c r="TED90" s="0"/>
      <c r="TEE90" s="0"/>
      <c r="TEF90" s="0"/>
      <c r="TEG90" s="0"/>
      <c r="TEH90" s="0"/>
      <c r="TEI90" s="0"/>
      <c r="TEJ90" s="0"/>
      <c r="TEK90" s="0"/>
      <c r="TEL90" s="0"/>
      <c r="TEM90" s="0"/>
      <c r="TEN90" s="0"/>
      <c r="TEO90" s="0"/>
      <c r="TEP90" s="0"/>
      <c r="TEQ90" s="0"/>
      <c r="TER90" s="0"/>
      <c r="TES90" s="0"/>
      <c r="TET90" s="0"/>
      <c r="TEU90" s="0"/>
      <c r="TEV90" s="0"/>
      <c r="TEW90" s="0"/>
      <c r="TEX90" s="0"/>
      <c r="TEY90" s="0"/>
      <c r="TEZ90" s="0"/>
      <c r="TFA90" s="0"/>
      <c r="TFB90" s="0"/>
      <c r="TFC90" s="0"/>
      <c r="TFD90" s="0"/>
      <c r="TFE90" s="0"/>
      <c r="TFF90" s="0"/>
      <c r="TFG90" s="0"/>
      <c r="TFH90" s="0"/>
      <c r="TFI90" s="0"/>
      <c r="TFJ90" s="0"/>
      <c r="TFK90" s="0"/>
      <c r="TFL90" s="0"/>
      <c r="TFM90" s="0"/>
      <c r="TFN90" s="0"/>
      <c r="TFO90" s="0"/>
      <c r="TFP90" s="0"/>
      <c r="TFQ90" s="0"/>
      <c r="TFR90" s="0"/>
      <c r="TFS90" s="0"/>
      <c r="TFT90" s="0"/>
      <c r="TFU90" s="0"/>
      <c r="TFV90" s="0"/>
      <c r="TFW90" s="0"/>
      <c r="TFX90" s="0"/>
      <c r="TFY90" s="0"/>
      <c r="TFZ90" s="0"/>
      <c r="TGA90" s="0"/>
      <c r="TGB90" s="0"/>
      <c r="TGC90" s="0"/>
      <c r="TGD90" s="0"/>
      <c r="TGE90" s="0"/>
      <c r="TGF90" s="0"/>
      <c r="TGG90" s="0"/>
      <c r="TGH90" s="0"/>
      <c r="TGI90" s="0"/>
      <c r="TGJ90" s="0"/>
      <c r="TGK90" s="0"/>
      <c r="TGL90" s="0"/>
      <c r="TGM90" s="0"/>
      <c r="TGN90" s="0"/>
      <c r="TGO90" s="0"/>
      <c r="TGP90" s="0"/>
      <c r="TGQ90" s="0"/>
      <c r="TGR90" s="0"/>
      <c r="TGS90" s="0"/>
      <c r="TGT90" s="0"/>
      <c r="TGU90" s="0"/>
      <c r="TGV90" s="0"/>
      <c r="TGW90" s="0"/>
      <c r="TGX90" s="0"/>
      <c r="TGY90" s="0"/>
      <c r="TGZ90" s="0"/>
      <c r="THA90" s="0"/>
      <c r="THB90" s="0"/>
      <c r="THC90" s="0"/>
      <c r="THD90" s="0"/>
      <c r="THE90" s="0"/>
      <c r="THF90" s="0"/>
      <c r="THG90" s="0"/>
      <c r="THH90" s="0"/>
      <c r="THI90" s="0"/>
      <c r="THJ90" s="0"/>
      <c r="THK90" s="0"/>
      <c r="THL90" s="0"/>
      <c r="THM90" s="0"/>
      <c r="THN90" s="0"/>
      <c r="THO90" s="0"/>
      <c r="THP90" s="0"/>
      <c r="THQ90" s="0"/>
      <c r="THR90" s="0"/>
      <c r="THS90" s="0"/>
      <c r="THT90" s="0"/>
      <c r="THU90" s="0"/>
      <c r="THV90" s="0"/>
      <c r="THW90" s="0"/>
      <c r="THX90" s="0"/>
      <c r="THY90" s="0"/>
      <c r="THZ90" s="0"/>
      <c r="TIA90" s="0"/>
      <c r="TIB90" s="0"/>
      <c r="TIC90" s="0"/>
      <c r="TID90" s="0"/>
      <c r="TIE90" s="0"/>
      <c r="TIF90" s="0"/>
      <c r="TIG90" s="0"/>
      <c r="TIH90" s="0"/>
      <c r="TII90" s="0"/>
      <c r="TIJ90" s="0"/>
      <c r="TIK90" s="0"/>
      <c r="TIL90" s="0"/>
      <c r="TIM90" s="0"/>
      <c r="TIN90" s="0"/>
      <c r="TIO90" s="0"/>
      <c r="TIP90" s="0"/>
      <c r="TIQ90" s="0"/>
      <c r="TIR90" s="0"/>
      <c r="TIS90" s="0"/>
      <c r="TIT90" s="0"/>
      <c r="TIU90" s="0"/>
      <c r="TIV90" s="0"/>
      <c r="TIW90" s="0"/>
      <c r="TIX90" s="0"/>
      <c r="TIY90" s="0"/>
      <c r="TIZ90" s="0"/>
      <c r="TJA90" s="0"/>
      <c r="TJB90" s="0"/>
      <c r="TJC90" s="0"/>
      <c r="TJD90" s="0"/>
      <c r="TJE90" s="0"/>
      <c r="TJF90" s="0"/>
      <c r="TJG90" s="0"/>
      <c r="TJH90" s="0"/>
      <c r="TJI90" s="0"/>
      <c r="TJJ90" s="0"/>
      <c r="TJK90" s="0"/>
      <c r="TJL90" s="0"/>
      <c r="TJM90" s="0"/>
      <c r="TJN90" s="0"/>
      <c r="TJO90" s="0"/>
      <c r="TJP90" s="0"/>
      <c r="TJQ90" s="0"/>
      <c r="TJR90" s="0"/>
      <c r="TJS90" s="0"/>
      <c r="TJT90" s="0"/>
      <c r="TJU90" s="0"/>
      <c r="TJV90" s="0"/>
      <c r="TJW90" s="0"/>
      <c r="TJX90" s="0"/>
      <c r="TJY90" s="0"/>
      <c r="TJZ90" s="0"/>
      <c r="TKA90" s="0"/>
      <c r="TKB90" s="0"/>
      <c r="TKC90" s="0"/>
      <c r="TKD90" s="0"/>
      <c r="TKE90" s="0"/>
      <c r="TKF90" s="0"/>
      <c r="TKG90" s="0"/>
      <c r="TKH90" s="0"/>
      <c r="TKI90" s="0"/>
      <c r="TKJ90" s="0"/>
      <c r="TKK90" s="0"/>
      <c r="TKL90" s="0"/>
      <c r="TKM90" s="0"/>
      <c r="TKN90" s="0"/>
      <c r="TKO90" s="0"/>
      <c r="TKP90" s="0"/>
      <c r="TKQ90" s="0"/>
      <c r="TKR90" s="0"/>
      <c r="TKS90" s="0"/>
      <c r="TKT90" s="0"/>
      <c r="TKU90" s="0"/>
      <c r="TKV90" s="0"/>
      <c r="TKW90" s="0"/>
      <c r="TKX90" s="0"/>
      <c r="TKY90" s="0"/>
      <c r="TKZ90" s="0"/>
      <c r="TLA90" s="0"/>
      <c r="TLB90" s="0"/>
      <c r="TLC90" s="0"/>
      <c r="TLD90" s="0"/>
      <c r="TLE90" s="0"/>
      <c r="TLF90" s="0"/>
      <c r="TLG90" s="0"/>
      <c r="TLH90" s="0"/>
      <c r="TLI90" s="0"/>
      <c r="TLJ90" s="0"/>
      <c r="TLK90" s="0"/>
      <c r="TLL90" s="0"/>
      <c r="TLM90" s="0"/>
      <c r="TLN90" s="0"/>
      <c r="TLO90" s="0"/>
      <c r="TLP90" s="0"/>
      <c r="TLQ90" s="0"/>
      <c r="TLR90" s="0"/>
      <c r="TLS90" s="0"/>
      <c r="TLT90" s="0"/>
      <c r="TLU90" s="0"/>
      <c r="TLV90" s="0"/>
      <c r="TLW90" s="0"/>
      <c r="TLX90" s="0"/>
      <c r="TLY90" s="0"/>
      <c r="TLZ90" s="0"/>
      <c r="TMA90" s="0"/>
      <c r="TMB90" s="0"/>
      <c r="TMC90" s="0"/>
      <c r="TMD90" s="0"/>
      <c r="TME90" s="0"/>
      <c r="TMF90" s="0"/>
      <c r="TMG90" s="0"/>
      <c r="TMH90" s="0"/>
      <c r="TMI90" s="0"/>
      <c r="TMJ90" s="0"/>
      <c r="TMK90" s="0"/>
      <c r="TML90" s="0"/>
      <c r="TMM90" s="0"/>
      <c r="TMN90" s="0"/>
      <c r="TMO90" s="0"/>
      <c r="TMP90" s="0"/>
      <c r="TMQ90" s="0"/>
      <c r="TMR90" s="0"/>
      <c r="TMS90" s="0"/>
      <c r="TMT90" s="0"/>
      <c r="TMU90" s="0"/>
      <c r="TMV90" s="0"/>
      <c r="TMW90" s="0"/>
      <c r="TMX90" s="0"/>
      <c r="TMY90" s="0"/>
      <c r="TMZ90" s="0"/>
      <c r="TNA90" s="0"/>
      <c r="TNB90" s="0"/>
      <c r="TNC90" s="0"/>
      <c r="TND90" s="0"/>
      <c r="TNE90" s="0"/>
      <c r="TNF90" s="0"/>
      <c r="TNG90" s="0"/>
      <c r="TNH90" s="0"/>
      <c r="TNI90" s="0"/>
      <c r="TNJ90" s="0"/>
      <c r="TNK90" s="0"/>
      <c r="TNL90" s="0"/>
      <c r="TNM90" s="0"/>
      <c r="TNN90" s="0"/>
      <c r="TNO90" s="0"/>
      <c r="TNP90" s="0"/>
      <c r="TNQ90" s="0"/>
      <c r="TNR90" s="0"/>
      <c r="TNS90" s="0"/>
      <c r="TNT90" s="0"/>
      <c r="TNU90" s="0"/>
      <c r="TNV90" s="0"/>
      <c r="TNW90" s="0"/>
      <c r="TNX90" s="0"/>
      <c r="TNY90" s="0"/>
      <c r="TNZ90" s="0"/>
      <c r="TOA90" s="0"/>
      <c r="TOB90" s="0"/>
      <c r="TOC90" s="0"/>
      <c r="TOD90" s="0"/>
      <c r="TOE90" s="0"/>
      <c r="TOF90" s="0"/>
      <c r="TOG90" s="0"/>
      <c r="TOH90" s="0"/>
      <c r="TOI90" s="0"/>
      <c r="TOJ90" s="0"/>
      <c r="TOK90" s="0"/>
      <c r="TOL90" s="0"/>
      <c r="TOM90" s="0"/>
      <c r="TON90" s="0"/>
      <c r="TOO90" s="0"/>
      <c r="TOP90" s="0"/>
      <c r="TOQ90" s="0"/>
      <c r="TOR90" s="0"/>
      <c r="TOS90" s="0"/>
      <c r="TOT90" s="0"/>
      <c r="TOU90" s="0"/>
      <c r="TOV90" s="0"/>
      <c r="TOW90" s="0"/>
      <c r="TOX90" s="0"/>
      <c r="TOY90" s="0"/>
      <c r="TOZ90" s="0"/>
      <c r="TPA90" s="0"/>
      <c r="TPB90" s="0"/>
      <c r="TPC90" s="0"/>
      <c r="TPD90" s="0"/>
      <c r="TPE90" s="0"/>
      <c r="TPF90" s="0"/>
      <c r="TPG90" s="0"/>
      <c r="TPH90" s="0"/>
      <c r="TPI90" s="0"/>
      <c r="TPJ90" s="0"/>
      <c r="TPK90" s="0"/>
      <c r="TPL90" s="0"/>
      <c r="TPM90" s="0"/>
      <c r="TPN90" s="0"/>
      <c r="TPO90" s="0"/>
      <c r="TPP90" s="0"/>
      <c r="TPQ90" s="0"/>
      <c r="TPR90" s="0"/>
      <c r="TPS90" s="0"/>
      <c r="TPT90" s="0"/>
      <c r="TPU90" s="0"/>
      <c r="TPV90" s="0"/>
      <c r="TPW90" s="0"/>
      <c r="TPX90" s="0"/>
      <c r="TPY90" s="0"/>
      <c r="TPZ90" s="0"/>
      <c r="TQA90" s="0"/>
      <c r="TQB90" s="0"/>
      <c r="TQC90" s="0"/>
      <c r="TQD90" s="0"/>
      <c r="TQE90" s="0"/>
      <c r="TQF90" s="0"/>
      <c r="TQG90" s="0"/>
      <c r="TQH90" s="0"/>
      <c r="TQI90" s="0"/>
      <c r="TQJ90" s="0"/>
      <c r="TQK90" s="0"/>
      <c r="TQL90" s="0"/>
      <c r="TQM90" s="0"/>
      <c r="TQN90" s="0"/>
      <c r="TQO90" s="0"/>
      <c r="TQP90" s="0"/>
      <c r="TQQ90" s="0"/>
      <c r="TQR90" s="0"/>
      <c r="TQS90" s="0"/>
      <c r="TQT90" s="0"/>
      <c r="TQU90" s="0"/>
      <c r="TQV90" s="0"/>
      <c r="TQW90" s="0"/>
      <c r="TQX90" s="0"/>
      <c r="TQY90" s="0"/>
      <c r="TQZ90" s="0"/>
      <c r="TRA90" s="0"/>
      <c r="TRB90" s="0"/>
      <c r="TRC90" s="0"/>
      <c r="TRD90" s="0"/>
      <c r="TRE90" s="0"/>
      <c r="TRF90" s="0"/>
      <c r="TRG90" s="0"/>
      <c r="TRH90" s="0"/>
      <c r="TRI90" s="0"/>
      <c r="TRJ90" s="0"/>
      <c r="TRK90" s="0"/>
      <c r="TRL90" s="0"/>
      <c r="TRM90" s="0"/>
      <c r="TRN90" s="0"/>
      <c r="TRO90" s="0"/>
      <c r="TRP90" s="0"/>
      <c r="TRQ90" s="0"/>
      <c r="TRR90" s="0"/>
      <c r="TRS90" s="0"/>
      <c r="TRT90" s="0"/>
      <c r="TRU90" s="0"/>
      <c r="TRV90" s="0"/>
      <c r="TRW90" s="0"/>
      <c r="TRX90" s="0"/>
      <c r="TRY90" s="0"/>
      <c r="TRZ90" s="0"/>
      <c r="TSA90" s="0"/>
      <c r="TSB90" s="0"/>
      <c r="TSC90" s="0"/>
      <c r="TSD90" s="0"/>
      <c r="TSE90" s="0"/>
      <c r="TSF90" s="0"/>
      <c r="TSG90" s="0"/>
      <c r="TSH90" s="0"/>
      <c r="TSI90" s="0"/>
      <c r="TSJ90" s="0"/>
      <c r="TSK90" s="0"/>
      <c r="TSL90" s="0"/>
      <c r="TSM90" s="0"/>
      <c r="TSN90" s="0"/>
      <c r="TSO90" s="0"/>
      <c r="TSP90" s="0"/>
      <c r="TSQ90" s="0"/>
      <c r="TSR90" s="0"/>
      <c r="TSS90" s="0"/>
      <c r="TST90" s="0"/>
      <c r="TSU90" s="0"/>
      <c r="TSV90" s="0"/>
      <c r="TSW90" s="0"/>
      <c r="TSX90" s="0"/>
      <c r="TSY90" s="0"/>
      <c r="TSZ90" s="0"/>
      <c r="TTA90" s="0"/>
      <c r="TTB90" s="0"/>
      <c r="TTC90" s="0"/>
      <c r="TTD90" s="0"/>
      <c r="TTE90" s="0"/>
      <c r="TTF90" s="0"/>
      <c r="TTG90" s="0"/>
      <c r="TTH90" s="0"/>
      <c r="TTI90" s="0"/>
      <c r="TTJ90" s="0"/>
      <c r="TTK90" s="0"/>
      <c r="TTL90" s="0"/>
      <c r="TTM90" s="0"/>
      <c r="TTN90" s="0"/>
      <c r="TTO90" s="0"/>
      <c r="TTP90" s="0"/>
      <c r="TTQ90" s="0"/>
      <c r="TTR90" s="0"/>
      <c r="TTS90" s="0"/>
      <c r="TTT90" s="0"/>
      <c r="TTU90" s="0"/>
      <c r="TTV90" s="0"/>
      <c r="TTW90" s="0"/>
      <c r="TTX90" s="0"/>
      <c r="TTY90" s="0"/>
      <c r="TTZ90" s="0"/>
      <c r="TUA90" s="0"/>
      <c r="TUB90" s="0"/>
      <c r="TUC90" s="0"/>
      <c r="TUD90" s="0"/>
      <c r="TUE90" s="0"/>
      <c r="TUF90" s="0"/>
      <c r="TUG90" s="0"/>
      <c r="TUH90" s="0"/>
      <c r="TUI90" s="0"/>
      <c r="TUJ90" s="0"/>
      <c r="TUK90" s="0"/>
      <c r="TUL90" s="0"/>
      <c r="TUM90" s="0"/>
      <c r="TUN90" s="0"/>
      <c r="TUO90" s="0"/>
      <c r="TUP90" s="0"/>
      <c r="TUQ90" s="0"/>
      <c r="TUR90" s="0"/>
      <c r="TUS90" s="0"/>
      <c r="TUT90" s="0"/>
      <c r="TUU90" s="0"/>
      <c r="TUV90" s="0"/>
      <c r="TUW90" s="0"/>
      <c r="TUX90" s="0"/>
      <c r="TUY90" s="0"/>
      <c r="TUZ90" s="0"/>
      <c r="TVA90" s="0"/>
      <c r="TVB90" s="0"/>
      <c r="TVC90" s="0"/>
      <c r="TVD90" s="0"/>
      <c r="TVE90" s="0"/>
      <c r="TVF90" s="0"/>
      <c r="TVG90" s="0"/>
      <c r="TVH90" s="0"/>
      <c r="TVI90" s="0"/>
      <c r="TVJ90" s="0"/>
      <c r="TVK90" s="0"/>
      <c r="TVL90" s="0"/>
      <c r="TVM90" s="0"/>
      <c r="TVN90" s="0"/>
      <c r="TVO90" s="0"/>
      <c r="TVP90" s="0"/>
      <c r="TVQ90" s="0"/>
      <c r="TVR90" s="0"/>
      <c r="TVS90" s="0"/>
      <c r="TVT90" s="0"/>
      <c r="TVU90" s="0"/>
      <c r="TVV90" s="0"/>
      <c r="TVW90" s="0"/>
      <c r="TVX90" s="0"/>
      <c r="TVY90" s="0"/>
      <c r="TVZ90" s="0"/>
      <c r="TWA90" s="0"/>
      <c r="TWB90" s="0"/>
      <c r="TWC90" s="0"/>
      <c r="TWD90" s="0"/>
      <c r="TWE90" s="0"/>
      <c r="TWF90" s="0"/>
      <c r="TWG90" s="0"/>
      <c r="TWH90" s="0"/>
      <c r="TWI90" s="0"/>
      <c r="TWJ90" s="0"/>
      <c r="TWK90" s="0"/>
      <c r="TWL90" s="0"/>
      <c r="TWM90" s="0"/>
      <c r="TWN90" s="0"/>
      <c r="TWO90" s="0"/>
      <c r="TWP90" s="0"/>
      <c r="TWQ90" s="0"/>
      <c r="TWR90" s="0"/>
      <c r="TWS90" s="0"/>
      <c r="TWT90" s="0"/>
      <c r="TWU90" s="0"/>
      <c r="TWV90" s="0"/>
      <c r="TWW90" s="0"/>
      <c r="TWX90" s="0"/>
      <c r="TWY90" s="0"/>
      <c r="TWZ90" s="0"/>
      <c r="TXA90" s="0"/>
      <c r="TXB90" s="0"/>
      <c r="TXC90" s="0"/>
      <c r="TXD90" s="0"/>
      <c r="TXE90" s="0"/>
      <c r="TXF90" s="0"/>
      <c r="TXG90" s="0"/>
      <c r="TXH90" s="0"/>
      <c r="TXI90" s="0"/>
      <c r="TXJ90" s="0"/>
      <c r="TXK90" s="0"/>
      <c r="TXL90" s="0"/>
      <c r="TXM90" s="0"/>
      <c r="TXN90" s="0"/>
      <c r="TXO90" s="0"/>
      <c r="TXP90" s="0"/>
      <c r="TXQ90" s="0"/>
      <c r="TXR90" s="0"/>
      <c r="TXS90" s="0"/>
      <c r="TXT90" s="0"/>
      <c r="TXU90" s="0"/>
      <c r="TXV90" s="0"/>
      <c r="TXW90" s="0"/>
      <c r="TXX90" s="0"/>
      <c r="TXY90" s="0"/>
      <c r="TXZ90" s="0"/>
      <c r="TYA90" s="0"/>
      <c r="TYB90" s="0"/>
      <c r="TYC90" s="0"/>
      <c r="TYD90" s="0"/>
      <c r="TYE90" s="0"/>
      <c r="TYF90" s="0"/>
      <c r="TYG90" s="0"/>
      <c r="TYH90" s="0"/>
      <c r="TYI90" s="0"/>
      <c r="TYJ90" s="0"/>
      <c r="TYK90" s="0"/>
      <c r="TYL90" s="0"/>
      <c r="TYM90" s="0"/>
      <c r="TYN90" s="0"/>
      <c r="TYO90" s="0"/>
      <c r="TYP90" s="0"/>
      <c r="TYQ90" s="0"/>
      <c r="TYR90" s="0"/>
      <c r="TYS90" s="0"/>
      <c r="TYT90" s="0"/>
      <c r="TYU90" s="0"/>
      <c r="TYV90" s="0"/>
      <c r="TYW90" s="0"/>
      <c r="TYX90" s="0"/>
      <c r="TYY90" s="0"/>
      <c r="TYZ90" s="0"/>
      <c r="TZA90" s="0"/>
      <c r="TZB90" s="0"/>
      <c r="TZC90" s="0"/>
      <c r="TZD90" s="0"/>
      <c r="TZE90" s="0"/>
      <c r="TZF90" s="0"/>
      <c r="TZG90" s="0"/>
      <c r="TZH90" s="0"/>
      <c r="TZI90" s="0"/>
      <c r="TZJ90" s="0"/>
      <c r="TZK90" s="0"/>
      <c r="TZL90" s="0"/>
      <c r="TZM90" s="0"/>
      <c r="TZN90" s="0"/>
      <c r="TZO90" s="0"/>
      <c r="TZP90" s="0"/>
      <c r="TZQ90" s="0"/>
      <c r="TZR90" s="0"/>
      <c r="TZS90" s="0"/>
      <c r="TZT90" s="0"/>
      <c r="TZU90" s="0"/>
      <c r="TZV90" s="0"/>
      <c r="TZW90" s="0"/>
      <c r="TZX90" s="0"/>
      <c r="TZY90" s="0"/>
      <c r="TZZ90" s="0"/>
      <c r="UAA90" s="0"/>
      <c r="UAB90" s="0"/>
      <c r="UAC90" s="0"/>
      <c r="UAD90" s="0"/>
      <c r="UAE90" s="0"/>
      <c r="UAF90" s="0"/>
      <c r="UAG90" s="0"/>
      <c r="UAH90" s="0"/>
      <c r="UAI90" s="0"/>
      <c r="UAJ90" s="0"/>
      <c r="UAK90" s="0"/>
      <c r="UAL90" s="0"/>
      <c r="UAM90" s="0"/>
      <c r="UAN90" s="0"/>
      <c r="UAO90" s="0"/>
      <c r="UAP90" s="0"/>
      <c r="UAQ90" s="0"/>
      <c r="UAR90" s="0"/>
      <c r="UAS90" s="0"/>
      <c r="UAT90" s="0"/>
      <c r="UAU90" s="0"/>
      <c r="UAV90" s="0"/>
      <c r="UAW90" s="0"/>
      <c r="UAX90" s="0"/>
      <c r="UAY90" s="0"/>
      <c r="UAZ90" s="0"/>
      <c r="UBA90" s="0"/>
      <c r="UBB90" s="0"/>
      <c r="UBC90" s="0"/>
      <c r="UBD90" s="0"/>
      <c r="UBE90" s="0"/>
      <c r="UBF90" s="0"/>
      <c r="UBG90" s="0"/>
      <c r="UBH90" s="0"/>
      <c r="UBI90" s="0"/>
      <c r="UBJ90" s="0"/>
      <c r="UBK90" s="0"/>
      <c r="UBL90" s="0"/>
      <c r="UBM90" s="0"/>
      <c r="UBN90" s="0"/>
      <c r="UBO90" s="0"/>
      <c r="UBP90" s="0"/>
      <c r="UBQ90" s="0"/>
      <c r="UBR90" s="0"/>
      <c r="UBS90" s="0"/>
      <c r="UBT90" s="0"/>
      <c r="UBU90" s="0"/>
      <c r="UBV90" s="0"/>
      <c r="UBW90" s="0"/>
      <c r="UBX90" s="0"/>
      <c r="UBY90" s="0"/>
      <c r="UBZ90" s="0"/>
      <c r="UCA90" s="0"/>
      <c r="UCB90" s="0"/>
      <c r="UCC90" s="0"/>
      <c r="UCD90" s="0"/>
      <c r="UCE90" s="0"/>
      <c r="UCF90" s="0"/>
      <c r="UCG90" s="0"/>
      <c r="UCH90" s="0"/>
      <c r="UCI90" s="0"/>
      <c r="UCJ90" s="0"/>
      <c r="UCK90" s="0"/>
      <c r="UCL90" s="0"/>
      <c r="UCM90" s="0"/>
      <c r="UCN90" s="0"/>
      <c r="UCO90" s="0"/>
      <c r="UCP90" s="0"/>
      <c r="UCQ90" s="0"/>
      <c r="UCR90" s="0"/>
      <c r="UCS90" s="0"/>
      <c r="UCT90" s="0"/>
      <c r="UCU90" s="0"/>
      <c r="UCV90" s="0"/>
      <c r="UCW90" s="0"/>
      <c r="UCX90" s="0"/>
      <c r="UCY90" s="0"/>
      <c r="UCZ90" s="0"/>
      <c r="UDA90" s="0"/>
      <c r="UDB90" s="0"/>
      <c r="UDC90" s="0"/>
      <c r="UDD90" s="0"/>
      <c r="UDE90" s="0"/>
      <c r="UDF90" s="0"/>
      <c r="UDG90" s="0"/>
      <c r="UDH90" s="0"/>
      <c r="UDI90" s="0"/>
      <c r="UDJ90" s="0"/>
      <c r="UDK90" s="0"/>
      <c r="UDL90" s="0"/>
      <c r="UDM90" s="0"/>
      <c r="UDN90" s="0"/>
      <c r="UDO90" s="0"/>
      <c r="UDP90" s="0"/>
      <c r="UDQ90" s="0"/>
      <c r="UDR90" s="0"/>
      <c r="UDS90" s="0"/>
      <c r="UDT90" s="0"/>
      <c r="UDU90" s="0"/>
      <c r="UDV90" s="0"/>
      <c r="UDW90" s="0"/>
      <c r="UDX90" s="0"/>
      <c r="UDY90" s="0"/>
      <c r="UDZ90" s="0"/>
      <c r="UEA90" s="0"/>
      <c r="UEB90" s="0"/>
      <c r="UEC90" s="0"/>
      <c r="UED90" s="0"/>
      <c r="UEE90" s="0"/>
      <c r="UEF90" s="0"/>
      <c r="UEG90" s="0"/>
      <c r="UEH90" s="0"/>
      <c r="UEI90" s="0"/>
      <c r="UEJ90" s="0"/>
      <c r="UEK90" s="0"/>
      <c r="UEL90" s="0"/>
      <c r="UEM90" s="0"/>
      <c r="UEN90" s="0"/>
      <c r="UEO90" s="0"/>
      <c r="UEP90" s="0"/>
      <c r="UEQ90" s="0"/>
      <c r="UER90" s="0"/>
      <c r="UES90" s="0"/>
      <c r="UET90" s="0"/>
      <c r="UEU90" s="0"/>
      <c r="UEV90" s="0"/>
      <c r="UEW90" s="0"/>
      <c r="UEX90" s="0"/>
      <c r="UEY90" s="0"/>
      <c r="UEZ90" s="0"/>
      <c r="UFA90" s="0"/>
      <c r="UFB90" s="0"/>
      <c r="UFC90" s="0"/>
      <c r="UFD90" s="0"/>
      <c r="UFE90" s="0"/>
      <c r="UFF90" s="0"/>
      <c r="UFG90" s="0"/>
      <c r="UFH90" s="0"/>
      <c r="UFI90" s="0"/>
      <c r="UFJ90" s="0"/>
      <c r="UFK90" s="0"/>
      <c r="UFL90" s="0"/>
      <c r="UFM90" s="0"/>
      <c r="UFN90" s="0"/>
      <c r="UFO90" s="0"/>
      <c r="UFP90" s="0"/>
      <c r="UFQ90" s="0"/>
      <c r="UFR90" s="0"/>
      <c r="UFS90" s="0"/>
      <c r="UFT90" s="0"/>
      <c r="UFU90" s="0"/>
      <c r="UFV90" s="0"/>
      <c r="UFW90" s="0"/>
      <c r="UFX90" s="0"/>
      <c r="UFY90" s="0"/>
      <c r="UFZ90" s="0"/>
      <c r="UGA90" s="0"/>
      <c r="UGB90" s="0"/>
      <c r="UGC90" s="0"/>
      <c r="UGD90" s="0"/>
      <c r="UGE90" s="0"/>
      <c r="UGF90" s="0"/>
      <c r="UGG90" s="0"/>
      <c r="UGH90" s="0"/>
      <c r="UGI90" s="0"/>
      <c r="UGJ90" s="0"/>
      <c r="UGK90" s="0"/>
      <c r="UGL90" s="0"/>
      <c r="UGM90" s="0"/>
      <c r="UGN90" s="0"/>
      <c r="UGO90" s="0"/>
      <c r="UGP90" s="0"/>
      <c r="UGQ90" s="0"/>
      <c r="UGR90" s="0"/>
      <c r="UGS90" s="0"/>
      <c r="UGT90" s="0"/>
      <c r="UGU90" s="0"/>
      <c r="UGV90" s="0"/>
      <c r="UGW90" s="0"/>
      <c r="UGX90" s="0"/>
      <c r="UGY90" s="0"/>
      <c r="UGZ90" s="0"/>
      <c r="UHA90" s="0"/>
      <c r="UHB90" s="0"/>
      <c r="UHC90" s="0"/>
      <c r="UHD90" s="0"/>
      <c r="UHE90" s="0"/>
      <c r="UHF90" s="0"/>
      <c r="UHG90" s="0"/>
      <c r="UHH90" s="0"/>
      <c r="UHI90" s="0"/>
      <c r="UHJ90" s="0"/>
      <c r="UHK90" s="0"/>
      <c r="UHL90" s="0"/>
      <c r="UHM90" s="0"/>
      <c r="UHN90" s="0"/>
      <c r="UHO90" s="0"/>
      <c r="UHP90" s="0"/>
      <c r="UHQ90" s="0"/>
      <c r="UHR90" s="0"/>
      <c r="UHS90" s="0"/>
      <c r="UHT90" s="0"/>
      <c r="UHU90" s="0"/>
      <c r="UHV90" s="0"/>
      <c r="UHW90" s="0"/>
      <c r="UHX90" s="0"/>
      <c r="UHY90" s="0"/>
      <c r="UHZ90" s="0"/>
      <c r="UIA90" s="0"/>
      <c r="UIB90" s="0"/>
      <c r="UIC90" s="0"/>
      <c r="UID90" s="0"/>
      <c r="UIE90" s="0"/>
      <c r="UIF90" s="0"/>
      <c r="UIG90" s="0"/>
      <c r="UIH90" s="0"/>
      <c r="UII90" s="0"/>
      <c r="UIJ90" s="0"/>
      <c r="UIK90" s="0"/>
      <c r="UIL90" s="0"/>
      <c r="UIM90" s="0"/>
      <c r="UIN90" s="0"/>
      <c r="UIO90" s="0"/>
      <c r="UIP90" s="0"/>
      <c r="UIQ90" s="0"/>
      <c r="UIR90" s="0"/>
      <c r="UIS90" s="0"/>
      <c r="UIT90" s="0"/>
      <c r="UIU90" s="0"/>
      <c r="UIV90" s="0"/>
      <c r="UIW90" s="0"/>
      <c r="UIX90" s="0"/>
      <c r="UIY90" s="0"/>
      <c r="UIZ90" s="0"/>
      <c r="UJA90" s="0"/>
      <c r="UJB90" s="0"/>
      <c r="UJC90" s="0"/>
      <c r="UJD90" s="0"/>
      <c r="UJE90" s="0"/>
      <c r="UJF90" s="0"/>
      <c r="UJG90" s="0"/>
      <c r="UJH90" s="0"/>
      <c r="UJI90" s="0"/>
      <c r="UJJ90" s="0"/>
      <c r="UJK90" s="0"/>
      <c r="UJL90" s="0"/>
      <c r="UJM90" s="0"/>
      <c r="UJN90" s="0"/>
      <c r="UJO90" s="0"/>
      <c r="UJP90" s="0"/>
      <c r="UJQ90" s="0"/>
      <c r="UJR90" s="0"/>
      <c r="UJS90" s="0"/>
      <c r="UJT90" s="0"/>
      <c r="UJU90" s="0"/>
      <c r="UJV90" s="0"/>
      <c r="UJW90" s="0"/>
      <c r="UJX90" s="0"/>
      <c r="UJY90" s="0"/>
      <c r="UJZ90" s="0"/>
      <c r="UKA90" s="0"/>
      <c r="UKB90" s="0"/>
      <c r="UKC90" s="0"/>
      <c r="UKD90" s="0"/>
      <c r="UKE90" s="0"/>
      <c r="UKF90" s="0"/>
      <c r="UKG90" s="0"/>
      <c r="UKH90" s="0"/>
      <c r="UKI90" s="0"/>
      <c r="UKJ90" s="0"/>
      <c r="UKK90" s="0"/>
      <c r="UKL90" s="0"/>
      <c r="UKM90" s="0"/>
      <c r="UKN90" s="0"/>
      <c r="UKO90" s="0"/>
      <c r="UKP90" s="0"/>
      <c r="UKQ90" s="0"/>
      <c r="UKR90" s="0"/>
      <c r="UKS90" s="0"/>
      <c r="UKT90" s="0"/>
      <c r="UKU90" s="0"/>
      <c r="UKV90" s="0"/>
      <c r="UKW90" s="0"/>
      <c r="UKX90" s="0"/>
      <c r="UKY90" s="0"/>
      <c r="UKZ90" s="0"/>
      <c r="ULA90" s="0"/>
      <c r="ULB90" s="0"/>
      <c r="ULC90" s="0"/>
      <c r="ULD90" s="0"/>
      <c r="ULE90" s="0"/>
      <c r="ULF90" s="0"/>
      <c r="ULG90" s="0"/>
      <c r="ULH90" s="0"/>
      <c r="ULI90" s="0"/>
      <c r="ULJ90" s="0"/>
      <c r="ULK90" s="0"/>
      <c r="ULL90" s="0"/>
      <c r="ULM90" s="0"/>
      <c r="ULN90" s="0"/>
      <c r="ULO90" s="0"/>
      <c r="ULP90" s="0"/>
      <c r="ULQ90" s="0"/>
      <c r="ULR90" s="0"/>
      <c r="ULS90" s="0"/>
      <c r="ULT90" s="0"/>
      <c r="ULU90" s="0"/>
      <c r="ULV90" s="0"/>
      <c r="ULW90" s="0"/>
      <c r="ULX90" s="0"/>
      <c r="ULY90" s="0"/>
      <c r="ULZ90" s="0"/>
      <c r="UMA90" s="0"/>
      <c r="UMB90" s="0"/>
      <c r="UMC90" s="0"/>
      <c r="UMD90" s="0"/>
      <c r="UME90" s="0"/>
      <c r="UMF90" s="0"/>
      <c r="UMG90" s="0"/>
      <c r="UMH90" s="0"/>
      <c r="UMI90" s="0"/>
      <c r="UMJ90" s="0"/>
      <c r="UMK90" s="0"/>
      <c r="UML90" s="0"/>
      <c r="UMM90" s="0"/>
      <c r="UMN90" s="0"/>
      <c r="UMO90" s="0"/>
      <c r="UMP90" s="0"/>
      <c r="UMQ90" s="0"/>
      <c r="UMR90" s="0"/>
      <c r="UMS90" s="0"/>
      <c r="UMT90" s="0"/>
      <c r="UMU90" s="0"/>
      <c r="UMV90" s="0"/>
      <c r="UMW90" s="0"/>
      <c r="UMX90" s="0"/>
      <c r="UMY90" s="0"/>
      <c r="UMZ90" s="0"/>
      <c r="UNA90" s="0"/>
      <c r="UNB90" s="0"/>
      <c r="UNC90" s="0"/>
      <c r="UND90" s="0"/>
      <c r="UNE90" s="0"/>
      <c r="UNF90" s="0"/>
      <c r="UNG90" s="0"/>
      <c r="UNH90" s="0"/>
      <c r="UNI90" s="0"/>
      <c r="UNJ90" s="0"/>
      <c r="UNK90" s="0"/>
      <c r="UNL90" s="0"/>
      <c r="UNM90" s="0"/>
      <c r="UNN90" s="0"/>
      <c r="UNO90" s="0"/>
      <c r="UNP90" s="0"/>
      <c r="UNQ90" s="0"/>
      <c r="UNR90" s="0"/>
      <c r="UNS90" s="0"/>
      <c r="UNT90" s="0"/>
      <c r="UNU90" s="0"/>
      <c r="UNV90" s="0"/>
      <c r="UNW90" s="0"/>
      <c r="UNX90" s="0"/>
      <c r="UNY90" s="0"/>
      <c r="UNZ90" s="0"/>
      <c r="UOA90" s="0"/>
      <c r="UOB90" s="0"/>
      <c r="UOC90" s="0"/>
      <c r="UOD90" s="0"/>
      <c r="UOE90" s="0"/>
      <c r="UOF90" s="0"/>
      <c r="UOG90" s="0"/>
      <c r="UOH90" s="0"/>
      <c r="UOI90" s="0"/>
      <c r="UOJ90" s="0"/>
      <c r="UOK90" s="0"/>
      <c r="UOL90" s="0"/>
      <c r="UOM90" s="0"/>
      <c r="UON90" s="0"/>
      <c r="UOO90" s="0"/>
      <c r="UOP90" s="0"/>
      <c r="UOQ90" s="0"/>
      <c r="UOR90" s="0"/>
      <c r="UOS90" s="0"/>
      <c r="UOT90" s="0"/>
      <c r="UOU90" s="0"/>
      <c r="UOV90" s="0"/>
      <c r="UOW90" s="0"/>
      <c r="UOX90" s="0"/>
      <c r="UOY90" s="0"/>
      <c r="UOZ90" s="0"/>
      <c r="UPA90" s="0"/>
      <c r="UPB90" s="0"/>
      <c r="UPC90" s="0"/>
      <c r="UPD90" s="0"/>
      <c r="UPE90" s="0"/>
      <c r="UPF90" s="0"/>
      <c r="UPG90" s="0"/>
      <c r="UPH90" s="0"/>
      <c r="UPI90" s="0"/>
      <c r="UPJ90" s="0"/>
      <c r="UPK90" s="0"/>
      <c r="UPL90" s="0"/>
      <c r="UPM90" s="0"/>
      <c r="UPN90" s="0"/>
      <c r="UPO90" s="0"/>
      <c r="UPP90" s="0"/>
      <c r="UPQ90" s="0"/>
      <c r="UPR90" s="0"/>
      <c r="UPS90" s="0"/>
      <c r="UPT90" s="0"/>
      <c r="UPU90" s="0"/>
      <c r="UPV90" s="0"/>
      <c r="UPW90" s="0"/>
      <c r="UPX90" s="0"/>
      <c r="UPY90" s="0"/>
      <c r="UPZ90" s="0"/>
      <c r="UQA90" s="0"/>
      <c r="UQB90" s="0"/>
      <c r="UQC90" s="0"/>
      <c r="UQD90" s="0"/>
      <c r="UQE90" s="0"/>
      <c r="UQF90" s="0"/>
      <c r="UQG90" s="0"/>
      <c r="UQH90" s="0"/>
      <c r="UQI90" s="0"/>
      <c r="UQJ90" s="0"/>
      <c r="UQK90" s="0"/>
      <c r="UQL90" s="0"/>
      <c r="UQM90" s="0"/>
      <c r="UQN90" s="0"/>
      <c r="UQO90" s="0"/>
      <c r="UQP90" s="0"/>
      <c r="UQQ90" s="0"/>
      <c r="UQR90" s="0"/>
      <c r="UQS90" s="0"/>
      <c r="UQT90" s="0"/>
      <c r="UQU90" s="0"/>
      <c r="UQV90" s="0"/>
      <c r="UQW90" s="0"/>
      <c r="UQX90" s="0"/>
      <c r="UQY90" s="0"/>
      <c r="UQZ90" s="0"/>
      <c r="URA90" s="0"/>
      <c r="URB90" s="0"/>
      <c r="URC90" s="0"/>
      <c r="URD90" s="0"/>
      <c r="URE90" s="0"/>
      <c r="URF90" s="0"/>
      <c r="URG90" s="0"/>
      <c r="URH90" s="0"/>
      <c r="URI90" s="0"/>
      <c r="URJ90" s="0"/>
      <c r="URK90" s="0"/>
      <c r="URL90" s="0"/>
      <c r="URM90" s="0"/>
      <c r="URN90" s="0"/>
      <c r="URO90" s="0"/>
      <c r="URP90" s="0"/>
      <c r="URQ90" s="0"/>
      <c r="URR90" s="0"/>
      <c r="URS90" s="0"/>
      <c r="URT90" s="0"/>
      <c r="URU90" s="0"/>
      <c r="URV90" s="0"/>
      <c r="URW90" s="0"/>
      <c r="URX90" s="0"/>
      <c r="URY90" s="0"/>
      <c r="URZ90" s="0"/>
      <c r="USA90" s="0"/>
      <c r="USB90" s="0"/>
      <c r="USC90" s="0"/>
      <c r="USD90" s="0"/>
      <c r="USE90" s="0"/>
      <c r="USF90" s="0"/>
      <c r="USG90" s="0"/>
      <c r="USH90" s="0"/>
      <c r="USI90" s="0"/>
      <c r="USJ90" s="0"/>
      <c r="USK90" s="0"/>
      <c r="USL90" s="0"/>
      <c r="USM90" s="0"/>
      <c r="USN90" s="0"/>
      <c r="USO90" s="0"/>
      <c r="USP90" s="0"/>
      <c r="USQ90" s="0"/>
      <c r="USR90" s="0"/>
      <c r="USS90" s="0"/>
      <c r="UST90" s="0"/>
      <c r="USU90" s="0"/>
      <c r="USV90" s="0"/>
      <c r="USW90" s="0"/>
      <c r="USX90" s="0"/>
      <c r="USY90" s="0"/>
      <c r="USZ90" s="0"/>
      <c r="UTA90" s="0"/>
      <c r="UTB90" s="0"/>
      <c r="UTC90" s="0"/>
      <c r="UTD90" s="0"/>
      <c r="UTE90" s="0"/>
      <c r="UTF90" s="0"/>
      <c r="UTG90" s="0"/>
      <c r="UTH90" s="0"/>
      <c r="UTI90" s="0"/>
      <c r="UTJ90" s="0"/>
      <c r="UTK90" s="0"/>
      <c r="UTL90" s="0"/>
      <c r="UTM90" s="0"/>
      <c r="UTN90" s="0"/>
      <c r="UTO90" s="0"/>
      <c r="UTP90" s="0"/>
      <c r="UTQ90" s="0"/>
      <c r="UTR90" s="0"/>
      <c r="UTS90" s="0"/>
      <c r="UTT90" s="0"/>
      <c r="UTU90" s="0"/>
      <c r="UTV90" s="0"/>
      <c r="UTW90" s="0"/>
      <c r="UTX90" s="0"/>
      <c r="UTY90" s="0"/>
      <c r="UTZ90" s="0"/>
      <c r="UUA90" s="0"/>
      <c r="UUB90" s="0"/>
      <c r="UUC90" s="0"/>
      <c r="UUD90" s="0"/>
      <c r="UUE90" s="0"/>
      <c r="UUF90" s="0"/>
      <c r="UUG90" s="0"/>
      <c r="UUH90" s="0"/>
      <c r="UUI90" s="0"/>
      <c r="UUJ90" s="0"/>
      <c r="UUK90" s="0"/>
      <c r="UUL90" s="0"/>
      <c r="UUM90" s="0"/>
      <c r="UUN90" s="0"/>
      <c r="UUO90" s="0"/>
      <c r="UUP90" s="0"/>
      <c r="UUQ90" s="0"/>
      <c r="UUR90" s="0"/>
      <c r="UUS90" s="0"/>
      <c r="UUT90" s="0"/>
      <c r="UUU90" s="0"/>
      <c r="UUV90" s="0"/>
      <c r="UUW90" s="0"/>
      <c r="UUX90" s="0"/>
      <c r="UUY90" s="0"/>
      <c r="UUZ90" s="0"/>
      <c r="UVA90" s="0"/>
      <c r="UVB90" s="0"/>
      <c r="UVC90" s="0"/>
      <c r="UVD90" s="0"/>
      <c r="UVE90" s="0"/>
      <c r="UVF90" s="0"/>
      <c r="UVG90" s="0"/>
      <c r="UVH90" s="0"/>
      <c r="UVI90" s="0"/>
      <c r="UVJ90" s="0"/>
      <c r="UVK90" s="0"/>
      <c r="UVL90" s="0"/>
      <c r="UVM90" s="0"/>
      <c r="UVN90" s="0"/>
      <c r="UVO90" s="0"/>
      <c r="UVP90" s="0"/>
      <c r="UVQ90" s="0"/>
      <c r="UVR90" s="0"/>
      <c r="UVS90" s="0"/>
      <c r="UVT90" s="0"/>
      <c r="UVU90" s="0"/>
      <c r="UVV90" s="0"/>
      <c r="UVW90" s="0"/>
      <c r="UVX90" s="0"/>
      <c r="UVY90" s="0"/>
      <c r="UVZ90" s="0"/>
      <c r="UWA90" s="0"/>
      <c r="UWB90" s="0"/>
      <c r="UWC90" s="0"/>
      <c r="UWD90" s="0"/>
      <c r="UWE90" s="0"/>
      <c r="UWF90" s="0"/>
      <c r="UWG90" s="0"/>
      <c r="UWH90" s="0"/>
      <c r="UWI90" s="0"/>
      <c r="UWJ90" s="0"/>
      <c r="UWK90" s="0"/>
      <c r="UWL90" s="0"/>
      <c r="UWM90" s="0"/>
      <c r="UWN90" s="0"/>
      <c r="UWO90" s="0"/>
      <c r="UWP90" s="0"/>
      <c r="UWQ90" s="0"/>
      <c r="UWR90" s="0"/>
      <c r="UWS90" s="0"/>
      <c r="UWT90" s="0"/>
      <c r="UWU90" s="0"/>
      <c r="UWV90" s="0"/>
      <c r="UWW90" s="0"/>
      <c r="UWX90" s="0"/>
      <c r="UWY90" s="0"/>
      <c r="UWZ90" s="0"/>
      <c r="UXA90" s="0"/>
      <c r="UXB90" s="0"/>
      <c r="UXC90" s="0"/>
      <c r="UXD90" s="0"/>
      <c r="UXE90" s="0"/>
      <c r="UXF90" s="0"/>
      <c r="UXG90" s="0"/>
      <c r="UXH90" s="0"/>
      <c r="UXI90" s="0"/>
      <c r="UXJ90" s="0"/>
      <c r="UXK90" s="0"/>
      <c r="UXL90" s="0"/>
      <c r="UXM90" s="0"/>
      <c r="UXN90" s="0"/>
      <c r="UXO90" s="0"/>
      <c r="UXP90" s="0"/>
      <c r="UXQ90" s="0"/>
      <c r="UXR90" s="0"/>
      <c r="UXS90" s="0"/>
      <c r="UXT90" s="0"/>
      <c r="UXU90" s="0"/>
      <c r="UXV90" s="0"/>
      <c r="UXW90" s="0"/>
      <c r="UXX90" s="0"/>
      <c r="UXY90" s="0"/>
      <c r="UXZ90" s="0"/>
      <c r="UYA90" s="0"/>
      <c r="UYB90" s="0"/>
      <c r="UYC90" s="0"/>
      <c r="UYD90" s="0"/>
      <c r="UYE90" s="0"/>
      <c r="UYF90" s="0"/>
      <c r="UYG90" s="0"/>
      <c r="UYH90" s="0"/>
      <c r="UYI90" s="0"/>
      <c r="UYJ90" s="0"/>
      <c r="UYK90" s="0"/>
      <c r="UYL90" s="0"/>
      <c r="UYM90" s="0"/>
      <c r="UYN90" s="0"/>
      <c r="UYO90" s="0"/>
      <c r="UYP90" s="0"/>
      <c r="UYQ90" s="0"/>
      <c r="UYR90" s="0"/>
      <c r="UYS90" s="0"/>
      <c r="UYT90" s="0"/>
      <c r="UYU90" s="0"/>
      <c r="UYV90" s="0"/>
      <c r="UYW90" s="0"/>
      <c r="UYX90" s="0"/>
      <c r="UYY90" s="0"/>
      <c r="UYZ90" s="0"/>
      <c r="UZA90" s="0"/>
      <c r="UZB90" s="0"/>
      <c r="UZC90" s="0"/>
      <c r="UZD90" s="0"/>
      <c r="UZE90" s="0"/>
      <c r="UZF90" s="0"/>
      <c r="UZG90" s="0"/>
      <c r="UZH90" s="0"/>
      <c r="UZI90" s="0"/>
      <c r="UZJ90" s="0"/>
      <c r="UZK90" s="0"/>
      <c r="UZL90" s="0"/>
      <c r="UZM90" s="0"/>
      <c r="UZN90" s="0"/>
      <c r="UZO90" s="0"/>
      <c r="UZP90" s="0"/>
      <c r="UZQ90" s="0"/>
      <c r="UZR90" s="0"/>
      <c r="UZS90" s="0"/>
      <c r="UZT90" s="0"/>
      <c r="UZU90" s="0"/>
      <c r="UZV90" s="0"/>
      <c r="UZW90" s="0"/>
      <c r="UZX90" s="0"/>
      <c r="UZY90" s="0"/>
      <c r="UZZ90" s="0"/>
      <c r="VAA90" s="0"/>
      <c r="VAB90" s="0"/>
      <c r="VAC90" s="0"/>
      <c r="VAD90" s="0"/>
      <c r="VAE90" s="0"/>
      <c r="VAF90" s="0"/>
      <c r="VAG90" s="0"/>
      <c r="VAH90" s="0"/>
      <c r="VAI90" s="0"/>
      <c r="VAJ90" s="0"/>
      <c r="VAK90" s="0"/>
      <c r="VAL90" s="0"/>
      <c r="VAM90" s="0"/>
      <c r="VAN90" s="0"/>
      <c r="VAO90" s="0"/>
      <c r="VAP90" s="0"/>
      <c r="VAQ90" s="0"/>
      <c r="VAR90" s="0"/>
      <c r="VAS90" s="0"/>
      <c r="VAT90" s="0"/>
      <c r="VAU90" s="0"/>
      <c r="VAV90" s="0"/>
      <c r="VAW90" s="0"/>
      <c r="VAX90" s="0"/>
      <c r="VAY90" s="0"/>
      <c r="VAZ90" s="0"/>
      <c r="VBA90" s="0"/>
      <c r="VBB90" s="0"/>
      <c r="VBC90" s="0"/>
      <c r="VBD90" s="0"/>
      <c r="VBE90" s="0"/>
      <c r="VBF90" s="0"/>
      <c r="VBG90" s="0"/>
      <c r="VBH90" s="0"/>
      <c r="VBI90" s="0"/>
      <c r="VBJ90" s="0"/>
      <c r="VBK90" s="0"/>
      <c r="VBL90" s="0"/>
      <c r="VBM90" s="0"/>
      <c r="VBN90" s="0"/>
      <c r="VBO90" s="0"/>
      <c r="VBP90" s="0"/>
      <c r="VBQ90" s="0"/>
      <c r="VBR90" s="0"/>
      <c r="VBS90" s="0"/>
      <c r="VBT90" s="0"/>
      <c r="VBU90" s="0"/>
      <c r="VBV90" s="0"/>
      <c r="VBW90" s="0"/>
      <c r="VBX90" s="0"/>
      <c r="VBY90" s="0"/>
      <c r="VBZ90" s="0"/>
      <c r="VCA90" s="0"/>
      <c r="VCB90" s="0"/>
      <c r="VCC90" s="0"/>
      <c r="VCD90" s="0"/>
      <c r="VCE90" s="0"/>
      <c r="VCF90" s="0"/>
      <c r="VCG90" s="0"/>
      <c r="VCH90" s="0"/>
      <c r="VCI90" s="0"/>
      <c r="VCJ90" s="0"/>
      <c r="VCK90" s="0"/>
      <c r="VCL90" s="0"/>
      <c r="VCM90" s="0"/>
      <c r="VCN90" s="0"/>
      <c r="VCO90" s="0"/>
      <c r="VCP90" s="0"/>
      <c r="VCQ90" s="0"/>
      <c r="VCR90" s="0"/>
      <c r="VCS90" s="0"/>
      <c r="VCT90" s="0"/>
      <c r="VCU90" s="0"/>
      <c r="VCV90" s="0"/>
      <c r="VCW90" s="0"/>
      <c r="VCX90" s="0"/>
      <c r="VCY90" s="0"/>
      <c r="VCZ90" s="0"/>
      <c r="VDA90" s="0"/>
      <c r="VDB90" s="0"/>
      <c r="VDC90" s="0"/>
      <c r="VDD90" s="0"/>
      <c r="VDE90" s="0"/>
      <c r="VDF90" s="0"/>
      <c r="VDG90" s="0"/>
      <c r="VDH90" s="0"/>
      <c r="VDI90" s="0"/>
      <c r="VDJ90" s="0"/>
      <c r="VDK90" s="0"/>
      <c r="VDL90" s="0"/>
      <c r="VDM90" s="0"/>
      <c r="VDN90" s="0"/>
      <c r="VDO90" s="0"/>
      <c r="VDP90" s="0"/>
      <c r="VDQ90" s="0"/>
      <c r="VDR90" s="0"/>
      <c r="VDS90" s="0"/>
      <c r="VDT90" s="0"/>
      <c r="VDU90" s="0"/>
      <c r="VDV90" s="0"/>
      <c r="VDW90" s="0"/>
      <c r="VDX90" s="0"/>
      <c r="VDY90" s="0"/>
      <c r="VDZ90" s="0"/>
      <c r="VEA90" s="0"/>
      <c r="VEB90" s="0"/>
      <c r="VEC90" s="0"/>
      <c r="VED90" s="0"/>
      <c r="VEE90" s="0"/>
      <c r="VEF90" s="0"/>
      <c r="VEG90" s="0"/>
      <c r="VEH90" s="0"/>
      <c r="VEI90" s="0"/>
      <c r="VEJ90" s="0"/>
      <c r="VEK90" s="0"/>
      <c r="VEL90" s="0"/>
      <c r="VEM90" s="0"/>
      <c r="VEN90" s="0"/>
      <c r="VEO90" s="0"/>
      <c r="VEP90" s="0"/>
      <c r="VEQ90" s="0"/>
      <c r="VER90" s="0"/>
      <c r="VES90" s="0"/>
      <c r="VET90" s="0"/>
      <c r="VEU90" s="0"/>
      <c r="VEV90" s="0"/>
      <c r="VEW90" s="0"/>
      <c r="VEX90" s="0"/>
      <c r="VEY90" s="0"/>
      <c r="VEZ90" s="0"/>
      <c r="VFA90" s="0"/>
      <c r="VFB90" s="0"/>
      <c r="VFC90" s="0"/>
      <c r="VFD90" s="0"/>
      <c r="VFE90" s="0"/>
      <c r="VFF90" s="0"/>
      <c r="VFG90" s="0"/>
      <c r="VFH90" s="0"/>
      <c r="VFI90" s="0"/>
      <c r="VFJ90" s="0"/>
      <c r="VFK90" s="0"/>
      <c r="VFL90" s="0"/>
      <c r="VFM90" s="0"/>
      <c r="VFN90" s="0"/>
      <c r="VFO90" s="0"/>
      <c r="VFP90" s="0"/>
      <c r="VFQ90" s="0"/>
      <c r="VFR90" s="0"/>
      <c r="VFS90" s="0"/>
      <c r="VFT90" s="0"/>
      <c r="VFU90" s="0"/>
      <c r="VFV90" s="0"/>
      <c r="VFW90" s="0"/>
      <c r="VFX90" s="0"/>
      <c r="VFY90" s="0"/>
      <c r="VFZ90" s="0"/>
      <c r="VGA90" s="0"/>
      <c r="VGB90" s="0"/>
      <c r="VGC90" s="0"/>
      <c r="VGD90" s="0"/>
      <c r="VGE90" s="0"/>
      <c r="VGF90" s="0"/>
      <c r="VGG90" s="0"/>
      <c r="VGH90" s="0"/>
      <c r="VGI90" s="0"/>
      <c r="VGJ90" s="0"/>
      <c r="VGK90" s="0"/>
      <c r="VGL90" s="0"/>
      <c r="VGM90" s="0"/>
      <c r="VGN90" s="0"/>
      <c r="VGO90" s="0"/>
      <c r="VGP90" s="0"/>
      <c r="VGQ90" s="0"/>
      <c r="VGR90" s="0"/>
      <c r="VGS90" s="0"/>
      <c r="VGT90" s="0"/>
      <c r="VGU90" s="0"/>
      <c r="VGV90" s="0"/>
      <c r="VGW90" s="0"/>
      <c r="VGX90" s="0"/>
      <c r="VGY90" s="0"/>
      <c r="VGZ90" s="0"/>
      <c r="VHA90" s="0"/>
      <c r="VHB90" s="0"/>
      <c r="VHC90" s="0"/>
      <c r="VHD90" s="0"/>
      <c r="VHE90" s="0"/>
      <c r="VHF90" s="0"/>
      <c r="VHG90" s="0"/>
      <c r="VHH90" s="0"/>
      <c r="VHI90" s="0"/>
      <c r="VHJ90" s="0"/>
      <c r="VHK90" s="0"/>
      <c r="VHL90" s="0"/>
      <c r="VHM90" s="0"/>
      <c r="VHN90" s="0"/>
      <c r="VHO90" s="0"/>
      <c r="VHP90" s="0"/>
      <c r="VHQ90" s="0"/>
      <c r="VHR90" s="0"/>
      <c r="VHS90" s="0"/>
      <c r="VHT90" s="0"/>
      <c r="VHU90" s="0"/>
      <c r="VHV90" s="0"/>
      <c r="VHW90" s="0"/>
      <c r="VHX90" s="0"/>
      <c r="VHY90" s="0"/>
      <c r="VHZ90" s="0"/>
      <c r="VIA90" s="0"/>
      <c r="VIB90" s="0"/>
      <c r="VIC90" s="0"/>
      <c r="VID90" s="0"/>
      <c r="VIE90" s="0"/>
      <c r="VIF90" s="0"/>
      <c r="VIG90" s="0"/>
      <c r="VIH90" s="0"/>
      <c r="VII90" s="0"/>
      <c r="VIJ90" s="0"/>
      <c r="VIK90" s="0"/>
      <c r="VIL90" s="0"/>
      <c r="VIM90" s="0"/>
      <c r="VIN90" s="0"/>
      <c r="VIO90" s="0"/>
      <c r="VIP90" s="0"/>
      <c r="VIQ90" s="0"/>
      <c r="VIR90" s="0"/>
      <c r="VIS90" s="0"/>
      <c r="VIT90" s="0"/>
      <c r="VIU90" s="0"/>
      <c r="VIV90" s="0"/>
      <c r="VIW90" s="0"/>
      <c r="VIX90" s="0"/>
      <c r="VIY90" s="0"/>
      <c r="VIZ90" s="0"/>
      <c r="VJA90" s="0"/>
      <c r="VJB90" s="0"/>
      <c r="VJC90" s="0"/>
      <c r="VJD90" s="0"/>
      <c r="VJE90" s="0"/>
      <c r="VJF90" s="0"/>
      <c r="VJG90" s="0"/>
      <c r="VJH90" s="0"/>
      <c r="VJI90" s="0"/>
      <c r="VJJ90" s="0"/>
      <c r="VJK90" s="0"/>
      <c r="VJL90" s="0"/>
      <c r="VJM90" s="0"/>
      <c r="VJN90" s="0"/>
      <c r="VJO90" s="0"/>
      <c r="VJP90" s="0"/>
      <c r="VJQ90" s="0"/>
      <c r="VJR90" s="0"/>
      <c r="VJS90" s="0"/>
      <c r="VJT90" s="0"/>
      <c r="VJU90" s="0"/>
      <c r="VJV90" s="0"/>
      <c r="VJW90" s="0"/>
      <c r="VJX90" s="0"/>
      <c r="VJY90" s="0"/>
      <c r="VJZ90" s="0"/>
      <c r="VKA90" s="0"/>
      <c r="VKB90" s="0"/>
      <c r="VKC90" s="0"/>
      <c r="VKD90" s="0"/>
      <c r="VKE90" s="0"/>
      <c r="VKF90" s="0"/>
      <c r="VKG90" s="0"/>
      <c r="VKH90" s="0"/>
      <c r="VKI90" s="0"/>
      <c r="VKJ90" s="0"/>
      <c r="VKK90" s="0"/>
      <c r="VKL90" s="0"/>
      <c r="VKM90" s="0"/>
      <c r="VKN90" s="0"/>
      <c r="VKO90" s="0"/>
      <c r="VKP90" s="0"/>
      <c r="VKQ90" s="0"/>
      <c r="VKR90" s="0"/>
      <c r="VKS90" s="0"/>
      <c r="VKT90" s="0"/>
      <c r="VKU90" s="0"/>
      <c r="VKV90" s="0"/>
      <c r="VKW90" s="0"/>
      <c r="VKX90" s="0"/>
      <c r="VKY90" s="0"/>
      <c r="VKZ90" s="0"/>
      <c r="VLA90" s="0"/>
      <c r="VLB90" s="0"/>
      <c r="VLC90" s="0"/>
      <c r="VLD90" s="0"/>
      <c r="VLE90" s="0"/>
      <c r="VLF90" s="0"/>
      <c r="VLG90" s="0"/>
      <c r="VLH90" s="0"/>
      <c r="VLI90" s="0"/>
      <c r="VLJ90" s="0"/>
      <c r="VLK90" s="0"/>
      <c r="VLL90" s="0"/>
      <c r="VLM90" s="0"/>
      <c r="VLN90" s="0"/>
      <c r="VLO90" s="0"/>
      <c r="VLP90" s="0"/>
      <c r="VLQ90" s="0"/>
      <c r="VLR90" s="0"/>
      <c r="VLS90" s="0"/>
      <c r="VLT90" s="0"/>
      <c r="VLU90" s="0"/>
      <c r="VLV90" s="0"/>
      <c r="VLW90" s="0"/>
      <c r="VLX90" s="0"/>
      <c r="VLY90" s="0"/>
      <c r="VLZ90" s="0"/>
      <c r="VMA90" s="0"/>
      <c r="VMB90" s="0"/>
      <c r="VMC90" s="0"/>
      <c r="VMD90" s="0"/>
      <c r="VME90" s="0"/>
      <c r="VMF90" s="0"/>
      <c r="VMG90" s="0"/>
      <c r="VMH90" s="0"/>
      <c r="VMI90" s="0"/>
      <c r="VMJ90" s="0"/>
      <c r="VMK90" s="0"/>
      <c r="VML90" s="0"/>
      <c r="VMM90" s="0"/>
      <c r="VMN90" s="0"/>
      <c r="VMO90" s="0"/>
      <c r="VMP90" s="0"/>
      <c r="VMQ90" s="0"/>
      <c r="VMR90" s="0"/>
      <c r="VMS90" s="0"/>
      <c r="VMT90" s="0"/>
      <c r="VMU90" s="0"/>
      <c r="VMV90" s="0"/>
      <c r="VMW90" s="0"/>
      <c r="VMX90" s="0"/>
      <c r="VMY90" s="0"/>
      <c r="VMZ90" s="0"/>
      <c r="VNA90" s="0"/>
      <c r="VNB90" s="0"/>
      <c r="VNC90" s="0"/>
      <c r="VND90" s="0"/>
      <c r="VNE90" s="0"/>
      <c r="VNF90" s="0"/>
      <c r="VNG90" s="0"/>
      <c r="VNH90" s="0"/>
      <c r="VNI90" s="0"/>
      <c r="VNJ90" s="0"/>
      <c r="VNK90" s="0"/>
      <c r="VNL90" s="0"/>
      <c r="VNM90" s="0"/>
      <c r="VNN90" s="0"/>
      <c r="VNO90" s="0"/>
      <c r="VNP90" s="0"/>
      <c r="VNQ90" s="0"/>
      <c r="VNR90" s="0"/>
      <c r="VNS90" s="0"/>
      <c r="VNT90" s="0"/>
      <c r="VNU90" s="0"/>
      <c r="VNV90" s="0"/>
      <c r="VNW90" s="0"/>
      <c r="VNX90" s="0"/>
      <c r="VNY90" s="0"/>
      <c r="VNZ90" s="0"/>
      <c r="VOA90" s="0"/>
      <c r="VOB90" s="0"/>
      <c r="VOC90" s="0"/>
      <c r="VOD90" s="0"/>
      <c r="VOE90" s="0"/>
      <c r="VOF90" s="0"/>
      <c r="VOG90" s="0"/>
      <c r="VOH90" s="0"/>
      <c r="VOI90" s="0"/>
      <c r="VOJ90" s="0"/>
      <c r="VOK90" s="0"/>
      <c r="VOL90" s="0"/>
      <c r="VOM90" s="0"/>
      <c r="VON90" s="0"/>
      <c r="VOO90" s="0"/>
      <c r="VOP90" s="0"/>
      <c r="VOQ90" s="0"/>
      <c r="VOR90" s="0"/>
      <c r="VOS90" s="0"/>
      <c r="VOT90" s="0"/>
      <c r="VOU90" s="0"/>
      <c r="VOV90" s="0"/>
      <c r="VOW90" s="0"/>
      <c r="VOX90" s="0"/>
      <c r="VOY90" s="0"/>
      <c r="VOZ90" s="0"/>
      <c r="VPA90" s="0"/>
      <c r="VPB90" s="0"/>
      <c r="VPC90" s="0"/>
      <c r="VPD90" s="0"/>
      <c r="VPE90" s="0"/>
      <c r="VPF90" s="0"/>
      <c r="VPG90" s="0"/>
      <c r="VPH90" s="0"/>
      <c r="VPI90" s="0"/>
      <c r="VPJ90" s="0"/>
      <c r="VPK90" s="0"/>
      <c r="VPL90" s="0"/>
      <c r="VPM90" s="0"/>
      <c r="VPN90" s="0"/>
      <c r="VPO90" s="0"/>
      <c r="VPP90" s="0"/>
      <c r="VPQ90" s="0"/>
      <c r="VPR90" s="0"/>
      <c r="VPS90" s="0"/>
      <c r="VPT90" s="0"/>
      <c r="VPU90" s="0"/>
      <c r="VPV90" s="0"/>
      <c r="VPW90" s="0"/>
      <c r="VPX90" s="0"/>
      <c r="VPY90" s="0"/>
      <c r="VPZ90" s="0"/>
      <c r="VQA90" s="0"/>
      <c r="VQB90" s="0"/>
      <c r="VQC90" s="0"/>
      <c r="VQD90" s="0"/>
      <c r="VQE90" s="0"/>
      <c r="VQF90" s="0"/>
      <c r="VQG90" s="0"/>
      <c r="VQH90" s="0"/>
      <c r="VQI90" s="0"/>
      <c r="VQJ90" s="0"/>
      <c r="VQK90" s="0"/>
      <c r="VQL90" s="0"/>
      <c r="VQM90" s="0"/>
      <c r="VQN90" s="0"/>
      <c r="VQO90" s="0"/>
      <c r="VQP90" s="0"/>
      <c r="VQQ90" s="0"/>
      <c r="VQR90" s="0"/>
      <c r="VQS90" s="0"/>
      <c r="VQT90" s="0"/>
      <c r="VQU90" s="0"/>
      <c r="VQV90" s="0"/>
      <c r="VQW90" s="0"/>
      <c r="VQX90" s="0"/>
      <c r="VQY90" s="0"/>
      <c r="VQZ90" s="0"/>
      <c r="VRA90" s="0"/>
      <c r="VRB90" s="0"/>
      <c r="VRC90" s="0"/>
      <c r="VRD90" s="0"/>
      <c r="VRE90" s="0"/>
      <c r="VRF90" s="0"/>
      <c r="VRG90" s="0"/>
      <c r="VRH90" s="0"/>
      <c r="VRI90" s="0"/>
      <c r="VRJ90" s="0"/>
      <c r="VRK90" s="0"/>
      <c r="VRL90" s="0"/>
      <c r="VRM90" s="0"/>
      <c r="VRN90" s="0"/>
      <c r="VRO90" s="0"/>
      <c r="VRP90" s="0"/>
      <c r="VRQ90" s="0"/>
      <c r="VRR90" s="0"/>
      <c r="VRS90" s="0"/>
      <c r="VRT90" s="0"/>
      <c r="VRU90" s="0"/>
      <c r="VRV90" s="0"/>
      <c r="VRW90" s="0"/>
      <c r="VRX90" s="0"/>
      <c r="VRY90" s="0"/>
      <c r="VRZ90" s="0"/>
      <c r="VSA90" s="0"/>
      <c r="VSB90" s="0"/>
      <c r="VSC90" s="0"/>
      <c r="VSD90" s="0"/>
      <c r="VSE90" s="0"/>
      <c r="VSF90" s="0"/>
      <c r="VSG90" s="0"/>
      <c r="VSH90" s="0"/>
      <c r="VSI90" s="0"/>
      <c r="VSJ90" s="0"/>
      <c r="VSK90" s="0"/>
      <c r="VSL90" s="0"/>
      <c r="VSM90" s="0"/>
      <c r="VSN90" s="0"/>
      <c r="VSO90" s="0"/>
      <c r="VSP90" s="0"/>
      <c r="VSQ90" s="0"/>
      <c r="VSR90" s="0"/>
      <c r="VSS90" s="0"/>
      <c r="VST90" s="0"/>
      <c r="VSU90" s="0"/>
      <c r="VSV90" s="0"/>
      <c r="VSW90" s="0"/>
      <c r="VSX90" s="0"/>
      <c r="VSY90" s="0"/>
      <c r="VSZ90" s="0"/>
      <c r="VTA90" s="0"/>
      <c r="VTB90" s="0"/>
      <c r="VTC90" s="0"/>
      <c r="VTD90" s="0"/>
      <c r="VTE90" s="0"/>
      <c r="VTF90" s="0"/>
      <c r="VTG90" s="0"/>
      <c r="VTH90" s="0"/>
      <c r="VTI90" s="0"/>
      <c r="VTJ90" s="0"/>
      <c r="VTK90" s="0"/>
      <c r="VTL90" s="0"/>
      <c r="VTM90" s="0"/>
      <c r="VTN90" s="0"/>
      <c r="VTO90" s="0"/>
      <c r="VTP90" s="0"/>
      <c r="VTQ90" s="0"/>
      <c r="VTR90" s="0"/>
      <c r="VTS90" s="0"/>
      <c r="VTT90" s="0"/>
      <c r="VTU90" s="0"/>
      <c r="VTV90" s="0"/>
      <c r="VTW90" s="0"/>
      <c r="VTX90" s="0"/>
      <c r="VTY90" s="0"/>
      <c r="VTZ90" s="0"/>
      <c r="VUA90" s="0"/>
      <c r="VUB90" s="0"/>
      <c r="VUC90" s="0"/>
      <c r="VUD90" s="0"/>
      <c r="VUE90" s="0"/>
      <c r="VUF90" s="0"/>
      <c r="VUG90" s="0"/>
      <c r="VUH90" s="0"/>
      <c r="VUI90" s="0"/>
      <c r="VUJ90" s="0"/>
      <c r="VUK90" s="0"/>
      <c r="VUL90" s="0"/>
      <c r="VUM90" s="0"/>
      <c r="VUN90" s="0"/>
      <c r="VUO90" s="0"/>
      <c r="VUP90" s="0"/>
      <c r="VUQ90" s="0"/>
      <c r="VUR90" s="0"/>
      <c r="VUS90" s="0"/>
      <c r="VUT90" s="0"/>
      <c r="VUU90" s="0"/>
      <c r="VUV90" s="0"/>
      <c r="VUW90" s="0"/>
      <c r="VUX90" s="0"/>
      <c r="VUY90" s="0"/>
      <c r="VUZ90" s="0"/>
      <c r="VVA90" s="0"/>
      <c r="VVB90" s="0"/>
      <c r="VVC90" s="0"/>
      <c r="VVD90" s="0"/>
      <c r="VVE90" s="0"/>
      <c r="VVF90" s="0"/>
      <c r="VVG90" s="0"/>
      <c r="VVH90" s="0"/>
      <c r="VVI90" s="0"/>
      <c r="VVJ90" s="0"/>
      <c r="VVK90" s="0"/>
      <c r="VVL90" s="0"/>
      <c r="VVM90" s="0"/>
      <c r="VVN90" s="0"/>
      <c r="VVO90" s="0"/>
      <c r="VVP90" s="0"/>
      <c r="VVQ90" s="0"/>
      <c r="VVR90" s="0"/>
      <c r="VVS90" s="0"/>
      <c r="VVT90" s="0"/>
      <c r="VVU90" s="0"/>
      <c r="VVV90" s="0"/>
      <c r="VVW90" s="0"/>
      <c r="VVX90" s="0"/>
      <c r="VVY90" s="0"/>
      <c r="VVZ90" s="0"/>
      <c r="VWA90" s="0"/>
      <c r="VWB90" s="0"/>
      <c r="VWC90" s="0"/>
      <c r="VWD90" s="0"/>
      <c r="VWE90" s="0"/>
      <c r="VWF90" s="0"/>
      <c r="VWG90" s="0"/>
      <c r="VWH90" s="0"/>
      <c r="VWI90" s="0"/>
      <c r="VWJ90" s="0"/>
      <c r="VWK90" s="0"/>
      <c r="VWL90" s="0"/>
      <c r="VWM90" s="0"/>
      <c r="VWN90" s="0"/>
      <c r="VWO90" s="0"/>
      <c r="VWP90" s="0"/>
      <c r="VWQ90" s="0"/>
      <c r="VWR90" s="0"/>
      <c r="VWS90" s="0"/>
      <c r="VWT90" s="0"/>
      <c r="VWU90" s="0"/>
      <c r="VWV90" s="0"/>
      <c r="VWW90" s="0"/>
      <c r="VWX90" s="0"/>
      <c r="VWY90" s="0"/>
      <c r="VWZ90" s="0"/>
      <c r="VXA90" s="0"/>
      <c r="VXB90" s="0"/>
      <c r="VXC90" s="0"/>
      <c r="VXD90" s="0"/>
      <c r="VXE90" s="0"/>
      <c r="VXF90" s="0"/>
      <c r="VXG90" s="0"/>
      <c r="VXH90" s="0"/>
      <c r="VXI90" s="0"/>
      <c r="VXJ90" s="0"/>
      <c r="VXK90" s="0"/>
      <c r="VXL90" s="0"/>
      <c r="VXM90" s="0"/>
      <c r="VXN90" s="0"/>
      <c r="VXO90" s="0"/>
      <c r="VXP90" s="0"/>
      <c r="VXQ90" s="0"/>
      <c r="VXR90" s="0"/>
      <c r="VXS90" s="0"/>
      <c r="VXT90" s="0"/>
      <c r="VXU90" s="0"/>
      <c r="VXV90" s="0"/>
      <c r="VXW90" s="0"/>
      <c r="VXX90" s="0"/>
      <c r="VXY90" s="0"/>
      <c r="VXZ90" s="0"/>
      <c r="VYA90" s="0"/>
      <c r="VYB90" s="0"/>
      <c r="VYC90" s="0"/>
      <c r="VYD90" s="0"/>
      <c r="VYE90" s="0"/>
      <c r="VYF90" s="0"/>
      <c r="VYG90" s="0"/>
      <c r="VYH90" s="0"/>
      <c r="VYI90" s="0"/>
      <c r="VYJ90" s="0"/>
      <c r="VYK90" s="0"/>
      <c r="VYL90" s="0"/>
      <c r="VYM90" s="0"/>
      <c r="VYN90" s="0"/>
      <c r="VYO90" s="0"/>
      <c r="VYP90" s="0"/>
      <c r="VYQ90" s="0"/>
      <c r="VYR90" s="0"/>
      <c r="VYS90" s="0"/>
      <c r="VYT90" s="0"/>
      <c r="VYU90" s="0"/>
      <c r="VYV90" s="0"/>
      <c r="VYW90" s="0"/>
      <c r="VYX90" s="0"/>
      <c r="VYY90" s="0"/>
      <c r="VYZ90" s="0"/>
      <c r="VZA90" s="0"/>
      <c r="VZB90" s="0"/>
      <c r="VZC90" s="0"/>
      <c r="VZD90" s="0"/>
      <c r="VZE90" s="0"/>
      <c r="VZF90" s="0"/>
      <c r="VZG90" s="0"/>
      <c r="VZH90" s="0"/>
      <c r="VZI90" s="0"/>
      <c r="VZJ90" s="0"/>
      <c r="VZK90" s="0"/>
      <c r="VZL90" s="0"/>
      <c r="VZM90" s="0"/>
      <c r="VZN90" s="0"/>
      <c r="VZO90" s="0"/>
      <c r="VZP90" s="0"/>
      <c r="VZQ90" s="0"/>
      <c r="VZR90" s="0"/>
      <c r="VZS90" s="0"/>
      <c r="VZT90" s="0"/>
      <c r="VZU90" s="0"/>
      <c r="VZV90" s="0"/>
      <c r="VZW90" s="0"/>
      <c r="VZX90" s="0"/>
      <c r="VZY90" s="0"/>
      <c r="VZZ90" s="0"/>
      <c r="WAA90" s="0"/>
      <c r="WAB90" s="0"/>
      <c r="WAC90" s="0"/>
      <c r="WAD90" s="0"/>
      <c r="WAE90" s="0"/>
      <c r="WAF90" s="0"/>
      <c r="WAG90" s="0"/>
      <c r="WAH90" s="0"/>
      <c r="WAI90" s="0"/>
      <c r="WAJ90" s="0"/>
      <c r="WAK90" s="0"/>
      <c r="WAL90" s="0"/>
      <c r="WAM90" s="0"/>
      <c r="WAN90" s="0"/>
      <c r="WAO90" s="0"/>
      <c r="WAP90" s="0"/>
      <c r="WAQ90" s="0"/>
      <c r="WAR90" s="0"/>
      <c r="WAS90" s="0"/>
      <c r="WAT90" s="0"/>
      <c r="WAU90" s="0"/>
      <c r="WAV90" s="0"/>
      <c r="WAW90" s="0"/>
      <c r="WAX90" s="0"/>
      <c r="WAY90" s="0"/>
      <c r="WAZ90" s="0"/>
      <c r="WBA90" s="0"/>
      <c r="WBB90" s="0"/>
      <c r="WBC90" s="0"/>
      <c r="WBD90" s="0"/>
      <c r="WBE90" s="0"/>
      <c r="WBF90" s="0"/>
      <c r="WBG90" s="0"/>
      <c r="WBH90" s="0"/>
      <c r="WBI90" s="0"/>
      <c r="WBJ90" s="0"/>
      <c r="WBK90" s="0"/>
      <c r="WBL90" s="0"/>
      <c r="WBM90" s="0"/>
      <c r="WBN90" s="0"/>
      <c r="WBO90" s="0"/>
      <c r="WBP90" s="0"/>
      <c r="WBQ90" s="0"/>
      <c r="WBR90" s="0"/>
      <c r="WBS90" s="0"/>
      <c r="WBT90" s="0"/>
      <c r="WBU90" s="0"/>
      <c r="WBV90" s="0"/>
      <c r="WBW90" s="0"/>
      <c r="WBX90" s="0"/>
      <c r="WBY90" s="0"/>
      <c r="WBZ90" s="0"/>
      <c r="WCA90" s="0"/>
      <c r="WCB90" s="0"/>
      <c r="WCC90" s="0"/>
      <c r="WCD90" s="0"/>
      <c r="WCE90" s="0"/>
      <c r="WCF90" s="0"/>
      <c r="WCG90" s="0"/>
      <c r="WCH90" s="0"/>
      <c r="WCI90" s="0"/>
      <c r="WCJ90" s="0"/>
      <c r="WCK90" s="0"/>
      <c r="WCL90" s="0"/>
      <c r="WCM90" s="0"/>
      <c r="WCN90" s="0"/>
      <c r="WCO90" s="0"/>
      <c r="WCP90" s="0"/>
      <c r="WCQ90" s="0"/>
      <c r="WCR90" s="0"/>
      <c r="WCS90" s="0"/>
      <c r="WCT90" s="0"/>
      <c r="WCU90" s="0"/>
      <c r="WCV90" s="0"/>
      <c r="WCW90" s="0"/>
      <c r="WCX90" s="0"/>
      <c r="WCY90" s="0"/>
      <c r="WCZ90" s="0"/>
      <c r="WDA90" s="0"/>
      <c r="WDB90" s="0"/>
      <c r="WDC90" s="0"/>
      <c r="WDD90" s="0"/>
      <c r="WDE90" s="0"/>
      <c r="WDF90" s="0"/>
      <c r="WDG90" s="0"/>
      <c r="WDH90" s="0"/>
      <c r="WDI90" s="0"/>
      <c r="WDJ90" s="0"/>
      <c r="WDK90" s="0"/>
      <c r="WDL90" s="0"/>
      <c r="WDM90" s="0"/>
      <c r="WDN90" s="0"/>
      <c r="WDO90" s="0"/>
      <c r="WDP90" s="0"/>
      <c r="WDQ90" s="0"/>
      <c r="WDR90" s="0"/>
      <c r="WDS90" s="0"/>
      <c r="WDT90" s="0"/>
      <c r="WDU90" s="0"/>
      <c r="WDV90" s="0"/>
      <c r="WDW90" s="0"/>
      <c r="WDX90" s="0"/>
      <c r="WDY90" s="0"/>
      <c r="WDZ90" s="0"/>
      <c r="WEA90" s="0"/>
      <c r="WEB90" s="0"/>
      <c r="WEC90" s="0"/>
      <c r="WED90" s="0"/>
      <c r="WEE90" s="0"/>
      <c r="WEF90" s="0"/>
      <c r="WEG90" s="0"/>
      <c r="WEH90" s="0"/>
      <c r="WEI90" s="0"/>
      <c r="WEJ90" s="0"/>
      <c r="WEK90" s="0"/>
      <c r="WEL90" s="0"/>
      <c r="WEM90" s="0"/>
      <c r="WEN90" s="0"/>
      <c r="WEO90" s="0"/>
      <c r="WEP90" s="0"/>
      <c r="WEQ90" s="0"/>
      <c r="WER90" s="0"/>
      <c r="WES90" s="0"/>
      <c r="WET90" s="0"/>
      <c r="WEU90" s="0"/>
      <c r="WEV90" s="0"/>
      <c r="WEW90" s="0"/>
      <c r="WEX90" s="0"/>
      <c r="WEY90" s="0"/>
      <c r="WEZ90" s="0"/>
      <c r="WFA90" s="0"/>
      <c r="WFB90" s="0"/>
      <c r="WFC90" s="0"/>
      <c r="WFD90" s="0"/>
      <c r="WFE90" s="0"/>
      <c r="WFF90" s="0"/>
      <c r="WFG90" s="0"/>
      <c r="WFH90" s="0"/>
      <c r="WFI90" s="0"/>
      <c r="WFJ90" s="0"/>
      <c r="WFK90" s="0"/>
      <c r="WFL90" s="0"/>
      <c r="WFM90" s="0"/>
      <c r="WFN90" s="0"/>
      <c r="WFO90" s="0"/>
      <c r="WFP90" s="0"/>
      <c r="WFQ90" s="0"/>
      <c r="WFR90" s="0"/>
      <c r="WFS90" s="0"/>
      <c r="WFT90" s="0"/>
      <c r="WFU90" s="0"/>
      <c r="WFV90" s="0"/>
      <c r="WFW90" s="0"/>
      <c r="WFX90" s="0"/>
      <c r="WFY90" s="0"/>
      <c r="WFZ90" s="0"/>
      <c r="WGA90" s="0"/>
      <c r="WGB90" s="0"/>
      <c r="WGC90" s="0"/>
      <c r="WGD90" s="0"/>
      <c r="WGE90" s="0"/>
      <c r="WGF90" s="0"/>
      <c r="WGG90" s="0"/>
      <c r="WGH90" s="0"/>
      <c r="WGI90" s="0"/>
      <c r="WGJ90" s="0"/>
      <c r="WGK90" s="0"/>
      <c r="WGL90" s="0"/>
      <c r="WGM90" s="0"/>
      <c r="WGN90" s="0"/>
      <c r="WGO90" s="0"/>
      <c r="WGP90" s="0"/>
      <c r="WGQ90" s="0"/>
      <c r="WGR90" s="0"/>
      <c r="WGS90" s="0"/>
      <c r="WGT90" s="0"/>
      <c r="WGU90" s="0"/>
      <c r="WGV90" s="0"/>
      <c r="WGW90" s="0"/>
      <c r="WGX90" s="0"/>
      <c r="WGY90" s="0"/>
      <c r="WGZ90" s="0"/>
      <c r="WHA90" s="0"/>
      <c r="WHB90" s="0"/>
      <c r="WHC90" s="0"/>
      <c r="WHD90" s="0"/>
      <c r="WHE90" s="0"/>
      <c r="WHF90" s="0"/>
      <c r="WHG90" s="0"/>
      <c r="WHH90" s="0"/>
      <c r="WHI90" s="0"/>
      <c r="WHJ90" s="0"/>
      <c r="WHK90" s="0"/>
      <c r="WHL90" s="0"/>
      <c r="WHM90" s="0"/>
      <c r="WHN90" s="0"/>
      <c r="WHO90" s="0"/>
      <c r="WHP90" s="0"/>
      <c r="WHQ90" s="0"/>
      <c r="WHR90" s="0"/>
      <c r="WHS90" s="0"/>
      <c r="WHT90" s="0"/>
      <c r="WHU90" s="0"/>
      <c r="WHV90" s="0"/>
      <c r="WHW90" s="0"/>
      <c r="WHX90" s="0"/>
      <c r="WHY90" s="0"/>
      <c r="WHZ90" s="0"/>
      <c r="WIA90" s="0"/>
      <c r="WIB90" s="0"/>
      <c r="WIC90" s="0"/>
      <c r="WID90" s="0"/>
      <c r="WIE90" s="0"/>
      <c r="WIF90" s="0"/>
      <c r="WIG90" s="0"/>
      <c r="WIH90" s="0"/>
      <c r="WII90" s="0"/>
      <c r="WIJ90" s="0"/>
      <c r="WIK90" s="0"/>
      <c r="WIL90" s="0"/>
      <c r="WIM90" s="0"/>
      <c r="WIN90" s="0"/>
      <c r="WIO90" s="0"/>
      <c r="WIP90" s="0"/>
      <c r="WIQ90" s="0"/>
      <c r="WIR90" s="0"/>
      <c r="WIS90" s="0"/>
      <c r="WIT90" s="0"/>
      <c r="WIU90" s="0"/>
      <c r="WIV90" s="0"/>
      <c r="WIW90" s="0"/>
      <c r="WIX90" s="0"/>
      <c r="WIY90" s="0"/>
      <c r="WIZ90" s="0"/>
      <c r="WJA90" s="0"/>
      <c r="WJB90" s="0"/>
      <c r="WJC90" s="0"/>
      <c r="WJD90" s="0"/>
      <c r="WJE90" s="0"/>
      <c r="WJF90" s="0"/>
      <c r="WJG90" s="0"/>
      <c r="WJH90" s="0"/>
      <c r="WJI90" s="0"/>
      <c r="WJJ90" s="0"/>
      <c r="WJK90" s="0"/>
      <c r="WJL90" s="0"/>
      <c r="WJM90" s="0"/>
      <c r="WJN90" s="0"/>
      <c r="WJO90" s="0"/>
      <c r="WJP90" s="0"/>
      <c r="WJQ90" s="0"/>
      <c r="WJR90" s="0"/>
      <c r="WJS90" s="0"/>
      <c r="WJT90" s="0"/>
      <c r="WJU90" s="0"/>
      <c r="WJV90" s="0"/>
      <c r="WJW90" s="0"/>
      <c r="WJX90" s="0"/>
      <c r="WJY90" s="0"/>
      <c r="WJZ90" s="0"/>
      <c r="WKA90" s="0"/>
      <c r="WKB90" s="0"/>
      <c r="WKC90" s="0"/>
      <c r="WKD90" s="0"/>
      <c r="WKE90" s="0"/>
      <c r="WKF90" s="0"/>
      <c r="WKG90" s="0"/>
      <c r="WKH90" s="0"/>
      <c r="WKI90" s="0"/>
      <c r="WKJ90" s="0"/>
      <c r="WKK90" s="0"/>
      <c r="WKL90" s="0"/>
      <c r="WKM90" s="0"/>
      <c r="WKN90" s="0"/>
      <c r="WKO90" s="0"/>
      <c r="WKP90" s="0"/>
      <c r="WKQ90" s="0"/>
      <c r="WKR90" s="0"/>
      <c r="WKS90" s="0"/>
      <c r="WKT90" s="0"/>
      <c r="WKU90" s="0"/>
      <c r="WKV90" s="0"/>
      <c r="WKW90" s="0"/>
      <c r="WKX90" s="0"/>
      <c r="WKY90" s="0"/>
      <c r="WKZ90" s="0"/>
      <c r="WLA90" s="0"/>
      <c r="WLB90" s="0"/>
      <c r="WLC90" s="0"/>
      <c r="WLD90" s="0"/>
      <c r="WLE90" s="0"/>
      <c r="WLF90" s="0"/>
      <c r="WLG90" s="0"/>
      <c r="WLH90" s="0"/>
      <c r="WLI90" s="0"/>
      <c r="WLJ90" s="0"/>
      <c r="WLK90" s="0"/>
      <c r="WLL90" s="0"/>
      <c r="WLM90" s="0"/>
      <c r="WLN90" s="0"/>
      <c r="WLO90" s="0"/>
      <c r="WLP90" s="0"/>
      <c r="WLQ90" s="0"/>
      <c r="WLR90" s="0"/>
      <c r="WLS90" s="0"/>
      <c r="WLT90" s="0"/>
      <c r="WLU90" s="0"/>
      <c r="WLV90" s="0"/>
      <c r="WLW90" s="0"/>
      <c r="WLX90" s="0"/>
      <c r="WLY90" s="0"/>
      <c r="WLZ90" s="0"/>
      <c r="WMA90" s="0"/>
      <c r="WMB90" s="0"/>
      <c r="WMC90" s="0"/>
      <c r="WMD90" s="0"/>
      <c r="WME90" s="0"/>
      <c r="WMF90" s="0"/>
      <c r="WMG90" s="0"/>
      <c r="WMH90" s="0"/>
      <c r="WMI90" s="0"/>
      <c r="WMJ90" s="0"/>
      <c r="WMK90" s="0"/>
      <c r="WML90" s="0"/>
      <c r="WMM90" s="0"/>
      <c r="WMN90" s="0"/>
      <c r="WMO90" s="0"/>
      <c r="WMP90" s="0"/>
      <c r="WMQ90" s="0"/>
      <c r="WMR90" s="0"/>
      <c r="WMS90" s="0"/>
      <c r="WMT90" s="0"/>
      <c r="WMU90" s="0"/>
      <c r="WMV90" s="0"/>
      <c r="WMW90" s="0"/>
      <c r="WMX90" s="0"/>
      <c r="WMY90" s="0"/>
      <c r="WMZ90" s="0"/>
      <c r="WNA90" s="0"/>
      <c r="WNB90" s="0"/>
      <c r="WNC90" s="0"/>
      <c r="WND90" s="0"/>
      <c r="WNE90" s="0"/>
      <c r="WNF90" s="0"/>
      <c r="WNG90" s="0"/>
      <c r="WNH90" s="0"/>
      <c r="WNI90" s="0"/>
      <c r="WNJ90" s="0"/>
      <c r="WNK90" s="0"/>
      <c r="WNL90" s="0"/>
      <c r="WNM90" s="0"/>
      <c r="WNN90" s="0"/>
      <c r="WNO90" s="0"/>
      <c r="WNP90" s="0"/>
      <c r="WNQ90" s="0"/>
      <c r="WNR90" s="0"/>
      <c r="WNS90" s="0"/>
      <c r="WNT90" s="0"/>
      <c r="WNU90" s="0"/>
      <c r="WNV90" s="0"/>
      <c r="WNW90" s="0"/>
      <c r="WNX90" s="0"/>
      <c r="WNY90" s="0"/>
      <c r="WNZ90" s="0"/>
      <c r="WOA90" s="0"/>
      <c r="WOB90" s="0"/>
      <c r="WOC90" s="0"/>
      <c r="WOD90" s="0"/>
      <c r="WOE90" s="0"/>
      <c r="WOF90" s="0"/>
      <c r="WOG90" s="0"/>
      <c r="WOH90" s="0"/>
      <c r="WOI90" s="0"/>
      <c r="WOJ90" s="0"/>
      <c r="WOK90" s="0"/>
      <c r="WOL90" s="0"/>
      <c r="WOM90" s="0"/>
      <c r="WON90" s="0"/>
      <c r="WOO90" s="0"/>
      <c r="WOP90" s="0"/>
      <c r="WOQ90" s="0"/>
      <c r="WOR90" s="0"/>
      <c r="WOS90" s="0"/>
      <c r="WOT90" s="0"/>
      <c r="WOU90" s="0"/>
      <c r="WOV90" s="0"/>
      <c r="WOW90" s="0"/>
      <c r="WOX90" s="0"/>
      <c r="WOY90" s="0"/>
      <c r="WOZ90" s="0"/>
      <c r="WPA90" s="0"/>
      <c r="WPB90" s="0"/>
      <c r="WPC90" s="0"/>
      <c r="WPD90" s="0"/>
      <c r="WPE90" s="0"/>
      <c r="WPF90" s="0"/>
      <c r="WPG90" s="0"/>
      <c r="WPH90" s="0"/>
      <c r="WPI90" s="0"/>
      <c r="WPJ90" s="0"/>
      <c r="WPK90" s="0"/>
      <c r="WPL90" s="0"/>
      <c r="WPM90" s="0"/>
      <c r="WPN90" s="0"/>
      <c r="WPO90" s="0"/>
      <c r="WPP90" s="0"/>
      <c r="WPQ90" s="0"/>
      <c r="WPR90" s="0"/>
      <c r="WPS90" s="0"/>
      <c r="WPT90" s="0"/>
      <c r="WPU90" s="0"/>
      <c r="WPV90" s="0"/>
      <c r="WPW90" s="0"/>
      <c r="WPX90" s="0"/>
      <c r="WPY90" s="0"/>
      <c r="WPZ90" s="0"/>
      <c r="WQA90" s="0"/>
      <c r="WQB90" s="0"/>
      <c r="WQC90" s="0"/>
      <c r="WQD90" s="0"/>
      <c r="WQE90" s="0"/>
      <c r="WQF90" s="0"/>
      <c r="WQG90" s="0"/>
      <c r="WQH90" s="0"/>
      <c r="WQI90" s="0"/>
      <c r="WQJ90" s="0"/>
      <c r="WQK90" s="0"/>
      <c r="WQL90" s="0"/>
      <c r="WQM90" s="0"/>
      <c r="WQN90" s="0"/>
      <c r="WQO90" s="0"/>
      <c r="WQP90" s="0"/>
      <c r="WQQ90" s="0"/>
      <c r="WQR90" s="0"/>
      <c r="WQS90" s="0"/>
      <c r="WQT90" s="0"/>
      <c r="WQU90" s="0"/>
      <c r="WQV90" s="0"/>
      <c r="WQW90" s="0"/>
      <c r="WQX90" s="0"/>
      <c r="WQY90" s="0"/>
      <c r="WQZ90" s="0"/>
      <c r="WRA90" s="0"/>
      <c r="WRB90" s="0"/>
      <c r="WRC90" s="0"/>
      <c r="WRD90" s="0"/>
      <c r="WRE90" s="0"/>
      <c r="WRF90" s="0"/>
      <c r="WRG90" s="0"/>
      <c r="WRH90" s="0"/>
      <c r="WRI90" s="0"/>
      <c r="WRJ90" s="0"/>
      <c r="WRK90" s="0"/>
      <c r="WRL90" s="0"/>
      <c r="WRM90" s="0"/>
      <c r="WRN90" s="0"/>
      <c r="WRO90" s="0"/>
      <c r="WRP90" s="0"/>
      <c r="WRQ90" s="0"/>
      <c r="WRR90" s="0"/>
      <c r="WRS90" s="0"/>
      <c r="WRT90" s="0"/>
      <c r="WRU90" s="0"/>
      <c r="WRV90" s="0"/>
      <c r="WRW90" s="0"/>
      <c r="WRX90" s="0"/>
      <c r="WRY90" s="0"/>
      <c r="WRZ90" s="0"/>
      <c r="WSA90" s="0"/>
      <c r="WSB90" s="0"/>
      <c r="WSC90" s="0"/>
      <c r="WSD90" s="0"/>
      <c r="WSE90" s="0"/>
      <c r="WSF90" s="0"/>
      <c r="WSG90" s="0"/>
      <c r="WSH90" s="0"/>
      <c r="WSI90" s="0"/>
      <c r="WSJ90" s="0"/>
      <c r="WSK90" s="0"/>
      <c r="WSL90" s="0"/>
      <c r="WSM90" s="0"/>
      <c r="WSN90" s="0"/>
      <c r="WSO90" s="0"/>
      <c r="WSP90" s="0"/>
      <c r="WSQ90" s="0"/>
      <c r="WSR90" s="0"/>
      <c r="WSS90" s="0"/>
      <c r="WST90" s="0"/>
      <c r="WSU90" s="0"/>
      <c r="WSV90" s="0"/>
      <c r="WSW90" s="0"/>
      <c r="WSX90" s="0"/>
      <c r="WSY90" s="0"/>
      <c r="WSZ90" s="0"/>
      <c r="WTA90" s="0"/>
      <c r="WTB90" s="0"/>
      <c r="WTC90" s="0"/>
      <c r="WTD90" s="0"/>
      <c r="WTE90" s="0"/>
      <c r="WTF90" s="0"/>
      <c r="WTG90" s="0"/>
      <c r="WTH90" s="0"/>
      <c r="WTI90" s="0"/>
      <c r="WTJ90" s="0"/>
      <c r="WTK90" s="0"/>
      <c r="WTL90" s="0"/>
      <c r="WTM90" s="0"/>
      <c r="WTN90" s="0"/>
      <c r="WTO90" s="0"/>
      <c r="WTP90" s="0"/>
      <c r="WTQ90" s="0"/>
      <c r="WTR90" s="0"/>
      <c r="WTS90" s="0"/>
      <c r="WTT90" s="0"/>
      <c r="WTU90" s="0"/>
      <c r="WTV90" s="0"/>
      <c r="WTW90" s="0"/>
      <c r="WTX90" s="0"/>
      <c r="WTY90" s="0"/>
      <c r="WTZ90" s="0"/>
      <c r="WUA90" s="0"/>
      <c r="WUB90" s="0"/>
      <c r="WUC90" s="0"/>
      <c r="WUD90" s="0"/>
      <c r="WUE90" s="0"/>
      <c r="WUF90" s="0"/>
      <c r="WUG90" s="0"/>
      <c r="WUH90" s="0"/>
      <c r="WUI90" s="0"/>
      <c r="WUJ90" s="0"/>
      <c r="WUK90" s="0"/>
      <c r="WUL90" s="0"/>
      <c r="WUM90" s="0"/>
      <c r="WUN90" s="0"/>
      <c r="WUO90" s="0"/>
      <c r="WUP90" s="0"/>
      <c r="WUQ90" s="0"/>
      <c r="WUR90" s="0"/>
      <c r="WUS90" s="0"/>
      <c r="WUT90" s="0"/>
      <c r="WUU90" s="0"/>
      <c r="WUV90" s="0"/>
      <c r="WUW90" s="0"/>
      <c r="WUX90" s="0"/>
      <c r="WUY90" s="0"/>
      <c r="WUZ90" s="0"/>
      <c r="WVA90" s="0"/>
      <c r="WVB90" s="0"/>
      <c r="WVC90" s="0"/>
      <c r="WVD90" s="0"/>
      <c r="WVE90" s="0"/>
      <c r="WVF90" s="0"/>
      <c r="WVG90" s="0"/>
      <c r="WVH90" s="0"/>
      <c r="WVI90" s="0"/>
      <c r="WVJ90" s="0"/>
      <c r="WVK90" s="0"/>
      <c r="WVL90" s="0"/>
      <c r="WVM90" s="0"/>
      <c r="WVN90" s="0"/>
      <c r="WVO90" s="0"/>
      <c r="WVP90" s="0"/>
      <c r="WVQ90" s="0"/>
      <c r="WVR90" s="0"/>
      <c r="WVS90" s="0"/>
      <c r="WVT90" s="0"/>
      <c r="WVU90" s="0"/>
      <c r="WVV90" s="0"/>
      <c r="WVW90" s="0"/>
      <c r="WVX90" s="0"/>
      <c r="WVY90" s="0"/>
      <c r="WVZ90" s="0"/>
      <c r="WWA90" s="0"/>
      <c r="WWB90" s="0"/>
      <c r="WWC90" s="0"/>
      <c r="WWD90" s="0"/>
      <c r="WWE90" s="0"/>
      <c r="WWF90" s="0"/>
      <c r="WWG90" s="0"/>
      <c r="WWH90" s="0"/>
      <c r="WWI90" s="0"/>
      <c r="WWJ90" s="0"/>
      <c r="WWK90" s="0"/>
      <c r="WWL90" s="0"/>
      <c r="WWM90" s="0"/>
      <c r="WWN90" s="0"/>
      <c r="WWO90" s="0"/>
      <c r="WWP90" s="0"/>
      <c r="WWQ90" s="0"/>
      <c r="WWR90" s="0"/>
      <c r="WWS90" s="0"/>
      <c r="WWT90" s="0"/>
      <c r="WWU90" s="0"/>
      <c r="WWV90" s="0"/>
      <c r="WWW90" s="0"/>
      <c r="WWX90" s="0"/>
      <c r="WWY90" s="0"/>
      <c r="WWZ90" s="0"/>
      <c r="WXA90" s="0"/>
      <c r="WXB90" s="0"/>
      <c r="WXC90" s="0"/>
      <c r="WXD90" s="0"/>
      <c r="WXE90" s="0"/>
      <c r="WXF90" s="0"/>
      <c r="WXG90" s="0"/>
      <c r="WXH90" s="0"/>
      <c r="WXI90" s="0"/>
      <c r="WXJ90" s="0"/>
      <c r="WXK90" s="0"/>
      <c r="WXL90" s="0"/>
      <c r="WXM90" s="0"/>
      <c r="WXN90" s="0"/>
      <c r="WXO90" s="0"/>
      <c r="WXP90" s="0"/>
      <c r="WXQ90" s="0"/>
      <c r="WXR90" s="0"/>
      <c r="WXS90" s="0"/>
      <c r="WXT90" s="0"/>
      <c r="WXU90" s="0"/>
      <c r="WXV90" s="0"/>
      <c r="WXW90" s="0"/>
      <c r="WXX90" s="0"/>
      <c r="WXY90" s="0"/>
      <c r="WXZ90" s="0"/>
      <c r="WYA90" s="0"/>
      <c r="WYB90" s="0"/>
      <c r="WYC90" s="0"/>
      <c r="WYD90" s="0"/>
      <c r="WYE90" s="0"/>
      <c r="WYF90" s="0"/>
      <c r="WYG90" s="0"/>
      <c r="WYH90" s="0"/>
      <c r="WYI90" s="0"/>
      <c r="WYJ90" s="0"/>
      <c r="WYK90" s="0"/>
      <c r="WYL90" s="0"/>
      <c r="WYM90" s="0"/>
      <c r="WYN90" s="0"/>
      <c r="WYO90" s="0"/>
      <c r="WYP90" s="0"/>
      <c r="WYQ90" s="0"/>
      <c r="WYR90" s="0"/>
      <c r="WYS90" s="0"/>
      <c r="WYT90" s="0"/>
      <c r="WYU90" s="0"/>
      <c r="WYV90" s="0"/>
      <c r="WYW90" s="0"/>
      <c r="WYX90" s="0"/>
      <c r="WYY90" s="0"/>
      <c r="WYZ90" s="0"/>
      <c r="WZA90" s="0"/>
      <c r="WZB90" s="0"/>
      <c r="WZC90" s="0"/>
      <c r="WZD90" s="0"/>
      <c r="WZE90" s="0"/>
      <c r="WZF90" s="0"/>
      <c r="WZG90" s="0"/>
      <c r="WZH90" s="0"/>
      <c r="WZI90" s="0"/>
      <c r="WZJ90" s="0"/>
      <c r="WZK90" s="0"/>
      <c r="WZL90" s="0"/>
      <c r="WZM90" s="0"/>
      <c r="WZN90" s="0"/>
      <c r="WZO90" s="0"/>
      <c r="WZP90" s="0"/>
      <c r="WZQ90" s="0"/>
      <c r="WZR90" s="0"/>
      <c r="WZS90" s="0"/>
      <c r="WZT90" s="0"/>
      <c r="WZU90" s="0"/>
      <c r="WZV90" s="0"/>
      <c r="WZW90" s="0"/>
      <c r="WZX90" s="0"/>
      <c r="WZY90" s="0"/>
      <c r="WZZ90" s="0"/>
      <c r="XAA90" s="0"/>
      <c r="XAB90" s="0"/>
      <c r="XAC90" s="0"/>
      <c r="XAD90" s="0"/>
      <c r="XAE90" s="0"/>
      <c r="XAF90" s="0"/>
      <c r="XAG90" s="0"/>
      <c r="XAH90" s="0"/>
      <c r="XAI90" s="0"/>
      <c r="XAJ90" s="0"/>
      <c r="XAK90" s="0"/>
      <c r="XAL90" s="0"/>
      <c r="XAM90" s="0"/>
      <c r="XAN90" s="0"/>
      <c r="XAO90" s="0"/>
      <c r="XAP90" s="0"/>
      <c r="XAQ90" s="0"/>
      <c r="XAR90" s="0"/>
      <c r="XAS90" s="0"/>
      <c r="XAT90" s="0"/>
      <c r="XAU90" s="0"/>
      <c r="XAV90" s="0"/>
      <c r="XAW90" s="0"/>
      <c r="XAX90" s="0"/>
      <c r="XAY90" s="0"/>
      <c r="XAZ90" s="0"/>
      <c r="XBA90" s="0"/>
      <c r="XBB90" s="0"/>
      <c r="XBC90" s="0"/>
      <c r="XBD90" s="0"/>
      <c r="XBE90" s="0"/>
      <c r="XBF90" s="0"/>
      <c r="XBG90" s="0"/>
      <c r="XBH90" s="0"/>
      <c r="XBI90" s="0"/>
      <c r="XBJ90" s="0"/>
      <c r="XBK90" s="0"/>
      <c r="XBL90" s="0"/>
      <c r="XBM90" s="0"/>
      <c r="XBN90" s="0"/>
      <c r="XBO90" s="0"/>
      <c r="XBP90" s="0"/>
      <c r="XBQ90" s="0"/>
      <c r="XBR90" s="0"/>
      <c r="XBS90" s="0"/>
      <c r="XBT90" s="0"/>
      <c r="XBU90" s="0"/>
      <c r="XBV90" s="0"/>
      <c r="XBW90" s="0"/>
      <c r="XBX90" s="0"/>
      <c r="XBY90" s="0"/>
      <c r="XBZ90" s="0"/>
      <c r="XCA90" s="0"/>
      <c r="XCB90" s="0"/>
      <c r="XCC90" s="0"/>
      <c r="XCD90" s="0"/>
      <c r="XCE90" s="0"/>
      <c r="XCF90" s="0"/>
      <c r="XCG90" s="0"/>
      <c r="XCH90" s="0"/>
      <c r="XCI90" s="0"/>
      <c r="XCJ90" s="0"/>
      <c r="XCK90" s="0"/>
      <c r="XCL90" s="0"/>
      <c r="XCM90" s="0"/>
      <c r="XCN90" s="0"/>
      <c r="XCO90" s="0"/>
      <c r="XCP90" s="0"/>
      <c r="XCQ90" s="0"/>
      <c r="XCR90" s="0"/>
      <c r="XCS90" s="0"/>
      <c r="XCT90" s="0"/>
      <c r="XCU90" s="0"/>
      <c r="XCV90" s="0"/>
      <c r="XCW90" s="0"/>
      <c r="XCX90" s="0"/>
      <c r="XCY90" s="0"/>
      <c r="XCZ90" s="0"/>
      <c r="XDA90" s="0"/>
      <c r="XDB90" s="0"/>
      <c r="XDC90" s="0"/>
      <c r="XDD90" s="0"/>
      <c r="XDE90" s="0"/>
      <c r="XDF90" s="0"/>
      <c r="XDG90" s="0"/>
      <c r="XDH90" s="0"/>
      <c r="XDI90" s="0"/>
      <c r="XDJ90" s="0"/>
      <c r="XDK90" s="0"/>
      <c r="XDL90" s="0"/>
      <c r="XDM90" s="0"/>
      <c r="XDN90" s="0"/>
      <c r="XDO90" s="0"/>
      <c r="XDP90" s="0"/>
      <c r="XDQ90" s="0"/>
      <c r="XDR90" s="0"/>
      <c r="XDS90" s="0"/>
      <c r="XDT90" s="0"/>
      <c r="XDU90" s="0"/>
      <c r="XDV90" s="0"/>
      <c r="XDW90" s="0"/>
      <c r="XDX90" s="0"/>
      <c r="XDY90" s="0"/>
      <c r="XDZ90" s="0"/>
      <c r="XEA90" s="0"/>
      <c r="XEB90" s="0"/>
      <c r="XEC90" s="0"/>
      <c r="XED90" s="0"/>
      <c r="XEE90" s="0"/>
      <c r="XEF90" s="0"/>
      <c r="XEG90" s="0"/>
      <c r="XEH90" s="0"/>
      <c r="XEI90" s="0"/>
      <c r="XEJ90" s="0"/>
      <c r="XEK90" s="0"/>
      <c r="XEL90" s="0"/>
      <c r="XEM90" s="0"/>
      <c r="XEN90" s="0"/>
      <c r="XEO90" s="0"/>
      <c r="XEP90" s="0"/>
      <c r="XEQ90" s="0"/>
      <c r="XER90" s="0"/>
      <c r="XES90" s="0"/>
      <c r="XET90" s="0"/>
      <c r="XEU90" s="0"/>
      <c r="XEV90" s="0"/>
      <c r="XEW90" s="0"/>
      <c r="XEX90" s="0"/>
      <c r="XEY90" s="0"/>
      <c r="XEZ90" s="0"/>
      <c r="XFA90" s="0"/>
      <c r="XFB90" s="0"/>
      <c r="XFC90" s="0"/>
      <c r="XFD90" s="0"/>
    </row>
    <row r="91" s="169" customFormat="true" ht="21" hidden="false" customHeight="true" outlineLevel="1" collapsed="false">
      <c r="B91" s="229"/>
      <c r="C91" s="230" t="s">
        <v>206</v>
      </c>
      <c r="D91" s="230"/>
      <c r="E91" s="230"/>
      <c r="F91" s="197" t="s">
        <v>190</v>
      </c>
      <c r="G91" s="198" t="s">
        <v>191</v>
      </c>
      <c r="H91" s="198"/>
      <c r="I91" s="198"/>
      <c r="J91" s="198" t="s">
        <v>192</v>
      </c>
      <c r="K91" s="198"/>
      <c r="L91" s="198"/>
      <c r="M91" s="198" t="s">
        <v>193</v>
      </c>
      <c r="N91" s="198"/>
      <c r="O91" s="198"/>
      <c r="P91" s="198" t="s">
        <v>194</v>
      </c>
      <c r="Q91" s="198"/>
      <c r="R91" s="198"/>
      <c r="S91" s="198" t="s">
        <v>195</v>
      </c>
      <c r="T91" s="198"/>
      <c r="U91" s="198"/>
      <c r="V91" s="198" t="s">
        <v>196</v>
      </c>
      <c r="W91" s="198"/>
      <c r="X91" s="198"/>
      <c r="Y91" s="199" t="s">
        <v>207</v>
      </c>
      <c r="Z91" s="199" t="s">
        <v>198</v>
      </c>
    </row>
    <row r="92" s="169" customFormat="true" ht="22.5" hidden="false" customHeight="true" outlineLevel="1" collapsed="false">
      <c r="B92" s="229"/>
      <c r="C92" s="230"/>
      <c r="D92" s="230"/>
      <c r="E92" s="230"/>
      <c r="F92" s="197"/>
      <c r="G92" s="201" t="s">
        <v>199</v>
      </c>
      <c r="H92" s="202" t="s">
        <v>200</v>
      </c>
      <c r="I92" s="203" t="s">
        <v>201</v>
      </c>
      <c r="J92" s="201" t="s">
        <v>199</v>
      </c>
      <c r="K92" s="202" t="s">
        <v>200</v>
      </c>
      <c r="L92" s="203" t="s">
        <v>201</v>
      </c>
      <c r="M92" s="201" t="s">
        <v>199</v>
      </c>
      <c r="N92" s="202" t="s">
        <v>200</v>
      </c>
      <c r="O92" s="203" t="s">
        <v>201</v>
      </c>
      <c r="P92" s="201" t="s">
        <v>199</v>
      </c>
      <c r="Q92" s="202" t="s">
        <v>200</v>
      </c>
      <c r="R92" s="203" t="s">
        <v>201</v>
      </c>
      <c r="S92" s="201" t="s">
        <v>199</v>
      </c>
      <c r="T92" s="202" t="s">
        <v>200</v>
      </c>
      <c r="U92" s="203" t="s">
        <v>201</v>
      </c>
      <c r="V92" s="201" t="s">
        <v>199</v>
      </c>
      <c r="W92" s="202" t="s">
        <v>200</v>
      </c>
      <c r="X92" s="203" t="s">
        <v>201</v>
      </c>
      <c r="Y92" s="199"/>
      <c r="Z92" s="199"/>
    </row>
    <row r="93" s="169" customFormat="true" ht="20.25" hidden="false" customHeight="true" outlineLevel="1" collapsed="false">
      <c r="B93" s="229"/>
      <c r="C93" s="230"/>
      <c r="D93" s="230"/>
      <c r="E93" s="230"/>
      <c r="F93" s="197"/>
      <c r="G93" s="204" t="s">
        <v>202</v>
      </c>
      <c r="H93" s="204" t="s">
        <v>202</v>
      </c>
      <c r="I93" s="203"/>
      <c r="J93" s="204" t="s">
        <v>202</v>
      </c>
      <c r="K93" s="204" t="str">
        <f aca="false">IF(INDEX('Reference Data'!$G$5:$G$18,MATCH('Reference Data'!$C$4,'Reference Data'!$F$5:$F$21,0),1)&gt;=K$22,"Actual","Forecast")</f>
        <v>Actual</v>
      </c>
      <c r="L93" s="203"/>
      <c r="M93" s="204" t="str">
        <f aca="false">IF(INDEX('Reference Data'!$G$5:$G$18,MATCH('Reference Data'!$C$4,'Reference Data'!$F$5:$F$21,0),1)&gt;=M$22,"Actual","Forecast")</f>
        <v>Actual</v>
      </c>
      <c r="N93" s="204" t="str">
        <f aca="false">IF(INDEX('Reference Data'!$G$5:$G$18,MATCH('Reference Data'!$C$4,'Reference Data'!$F$5:$F$21,0),1)&gt;=N$22,"Actual","Forecast")</f>
        <v>Actual</v>
      </c>
      <c r="O93" s="203"/>
      <c r="P93" s="204" t="str">
        <f aca="false">IF(INDEX('Reference Data'!$G$5:$G$18,MATCH('Reference Data'!$C$4,'Reference Data'!$F$5:$F$21,0),1)&gt;=P$22,"Actual","Forecast")</f>
        <v>Actual</v>
      </c>
      <c r="Q93" s="204" t="str">
        <f aca="false">IF(INDEX('Reference Data'!$G$5:$G$18,MATCH('Reference Data'!$C$4,'Reference Data'!$F$5:$F$21,0),1)&gt;=Q$22,"Actual","Forecast")</f>
        <v>Actual</v>
      </c>
      <c r="R93" s="203"/>
      <c r="S93" s="204" t="str">
        <f aca="false">IF(INDEX('Reference Data'!$G$5:$G$18,MATCH('Reference Data'!$C$4,'Reference Data'!$F$5:$F$21,0),1)&gt;=S$22,"Actual","Forecast")</f>
        <v>Actual</v>
      </c>
      <c r="T93" s="204" t="str">
        <f aca="false">IF(INDEX('Reference Data'!$G$5:$G$18,MATCH('Reference Data'!$C$4,'Reference Data'!$F$5:$F$21,0),1)&gt;=T$22,"Actual","Forecast")</f>
        <v>Forecast</v>
      </c>
      <c r="U93" s="203"/>
      <c r="V93" s="204" t="str">
        <f aca="false">IF(INDEX('Reference Data'!$G$5:$G$18,MATCH('Reference Data'!$C$4,'Reference Data'!$F$5:$F$21,0),1)&gt;=V$22,"Actual","Forecast")</f>
        <v>Forecast</v>
      </c>
      <c r="W93" s="204" t="str">
        <f aca="false">IF(INDEX('Reference Data'!$G$5:$G$18,MATCH('Reference Data'!$C$4,'Reference Data'!$F$5:$F$21,0),1)&gt;=W$22,"Actual","Forecast")</f>
        <v>Forecast</v>
      </c>
      <c r="X93" s="203"/>
      <c r="Y93" s="203"/>
      <c r="Z93" s="203"/>
    </row>
    <row r="94" customFormat="false" ht="14.25" hidden="false" customHeight="true" outlineLevel="1" collapsed="false">
      <c r="A94" s="169"/>
      <c r="B94" s="229"/>
      <c r="C94" s="240" t="s">
        <v>208</v>
      </c>
      <c r="D94" s="240"/>
      <c r="E94" s="240"/>
      <c r="F94" s="206"/>
      <c r="G94" s="248" t="n">
        <v>1</v>
      </c>
      <c r="H94" s="248" t="n">
        <v>1</v>
      </c>
      <c r="I94" s="208" t="n">
        <f aca="false">SUM(G94:H94)</f>
        <v>2</v>
      </c>
      <c r="J94" s="248" t="n">
        <v>1</v>
      </c>
      <c r="K94" s="248" t="n">
        <v>1</v>
      </c>
      <c r="L94" s="208" t="n">
        <f aca="false">SUM(J94:K94)</f>
        <v>2</v>
      </c>
      <c r="M94" s="248" t="n">
        <v>1</v>
      </c>
      <c r="N94" s="248" t="n">
        <v>1</v>
      </c>
      <c r="O94" s="208" t="n">
        <f aca="false">SUM(M94:N94)</f>
        <v>2</v>
      </c>
      <c r="P94" s="248" t="n">
        <v>1</v>
      </c>
      <c r="Q94" s="248" t="n">
        <v>1</v>
      </c>
      <c r="R94" s="208" t="n">
        <f aca="false">SUM(P94:Q94)</f>
        <v>2</v>
      </c>
      <c r="S94" s="243" t="n">
        <v>6666</v>
      </c>
      <c r="T94" s="243" t="n">
        <v>0</v>
      </c>
      <c r="U94" s="208" t="n">
        <f aca="false">SUM(S94:T94)</f>
        <v>6666</v>
      </c>
      <c r="V94" s="243" t="n">
        <v>0</v>
      </c>
      <c r="W94" s="243" t="n">
        <v>0</v>
      </c>
      <c r="X94" s="208" t="n">
        <f aca="false">SUM(V94:W94)</f>
        <v>0</v>
      </c>
      <c r="Y94" s="206"/>
      <c r="Z94" s="245" t="n">
        <f aca="false">SUM(O94,L94,I94,F94)+R94+U94+X94+Y94</f>
        <v>6674</v>
      </c>
    </row>
    <row r="95" customFormat="false" ht="15.75" hidden="false" customHeight="true" outlineLevel="1" collapsed="false">
      <c r="A95" s="169"/>
      <c r="B95" s="229"/>
      <c r="C95" s="246" t="s">
        <v>209</v>
      </c>
      <c r="D95" s="246"/>
      <c r="E95" s="246"/>
      <c r="F95" s="247"/>
      <c r="G95" s="248"/>
      <c r="H95" s="248"/>
      <c r="I95" s="249" t="n">
        <f aca="false">SUM(G95:H95)</f>
        <v>0</v>
      </c>
      <c r="J95" s="248"/>
      <c r="K95" s="248"/>
      <c r="L95" s="249" t="n">
        <f aca="false">SUM(J95:K95)</f>
        <v>0</v>
      </c>
      <c r="M95" s="248"/>
      <c r="N95" s="248"/>
      <c r="O95" s="249" t="n">
        <f aca="false">SUM(M95:N95)</f>
        <v>0</v>
      </c>
      <c r="P95" s="248"/>
      <c r="Q95" s="250"/>
      <c r="R95" s="249" t="n">
        <f aca="false">SUM(P95:Q95)</f>
        <v>0</v>
      </c>
      <c r="S95" s="248"/>
      <c r="T95" s="248"/>
      <c r="U95" s="249" t="n">
        <f aca="false">SUM(S95:T95)</f>
        <v>0</v>
      </c>
      <c r="V95" s="248"/>
      <c r="W95" s="248"/>
      <c r="X95" s="249" t="n">
        <f aca="false">SUM(V95:W95)</f>
        <v>0</v>
      </c>
      <c r="Y95" s="247"/>
      <c r="Z95" s="251" t="n">
        <f aca="false">SUM(O95,L95,I95,F95)+R95+U95+X95+Y95</f>
        <v>0</v>
      </c>
    </row>
    <row r="96" customFormat="false" ht="15.75" hidden="false" customHeight="true" outlineLevel="1" collapsed="false">
      <c r="A96" s="169"/>
      <c r="B96" s="229"/>
      <c r="C96" s="252" t="s">
        <v>210</v>
      </c>
      <c r="D96" s="252"/>
      <c r="E96" s="252"/>
      <c r="F96" s="247"/>
      <c r="G96" s="248" t="n">
        <v>1</v>
      </c>
      <c r="H96" s="248" t="n">
        <v>1</v>
      </c>
      <c r="I96" s="249" t="n">
        <f aca="false">SUM(G96:H96)</f>
        <v>2</v>
      </c>
      <c r="J96" s="248" t="n">
        <v>1</v>
      </c>
      <c r="K96" s="248" t="n">
        <v>1</v>
      </c>
      <c r="L96" s="249" t="n">
        <f aca="false">SUM(J96:K96)</f>
        <v>2</v>
      </c>
      <c r="M96" s="248" t="n">
        <v>1</v>
      </c>
      <c r="N96" s="248" t="n">
        <v>1</v>
      </c>
      <c r="O96" s="249" t="n">
        <f aca="false">SUM(M96:N96)</f>
        <v>2</v>
      </c>
      <c r="P96" s="248" t="n">
        <v>1</v>
      </c>
      <c r="Q96" s="248" t="n">
        <v>1</v>
      </c>
      <c r="R96" s="249" t="n">
        <f aca="false">SUM(P96:Q96)</f>
        <v>2</v>
      </c>
      <c r="S96" s="248" t="n">
        <v>6666</v>
      </c>
      <c r="T96" s="248" t="n">
        <v>0</v>
      </c>
      <c r="U96" s="249" t="n">
        <f aca="false">SUM(S96:T96)</f>
        <v>6666</v>
      </c>
      <c r="V96" s="248" t="n">
        <v>0</v>
      </c>
      <c r="W96" s="248" t="n">
        <v>0</v>
      </c>
      <c r="X96" s="249" t="n">
        <f aca="false">SUM(V96:W96)</f>
        <v>0</v>
      </c>
      <c r="Y96" s="247"/>
      <c r="Z96" s="251" t="n">
        <f aca="false">SUM(O96,L96,I96,F96)+R96+U96+X96+Y96</f>
        <v>6674</v>
      </c>
    </row>
    <row r="97" customFormat="false" ht="15.75" hidden="false" customHeight="true" outlineLevel="1" collapsed="false">
      <c r="A97" s="169"/>
      <c r="B97" s="229"/>
      <c r="C97" s="253" t="s">
        <v>211</v>
      </c>
      <c r="D97" s="253"/>
      <c r="E97" s="253"/>
      <c r="F97" s="254" t="n">
        <f aca="false">F94+F95</f>
        <v>0</v>
      </c>
      <c r="G97" s="254" t="n">
        <f aca="false">G94+G95</f>
        <v>1</v>
      </c>
      <c r="H97" s="254" t="n">
        <f aca="false">H94+H95</f>
        <v>1</v>
      </c>
      <c r="I97" s="254" t="n">
        <f aca="false">I94+I95</f>
        <v>2</v>
      </c>
      <c r="J97" s="254" t="n">
        <f aca="false">J94+J95</f>
        <v>1</v>
      </c>
      <c r="K97" s="254" t="n">
        <f aca="false">K94+K95</f>
        <v>1</v>
      </c>
      <c r="L97" s="254" t="n">
        <f aca="false">L94+L95</f>
        <v>2</v>
      </c>
      <c r="M97" s="254" t="n">
        <f aca="false">M94+M95</f>
        <v>1</v>
      </c>
      <c r="N97" s="254" t="n">
        <f aca="false">N94+N95</f>
        <v>1</v>
      </c>
      <c r="O97" s="254" t="n">
        <f aca="false">O94+O95</f>
        <v>2</v>
      </c>
      <c r="P97" s="254" t="n">
        <f aca="false">P94+P95</f>
        <v>1</v>
      </c>
      <c r="Q97" s="255" t="n">
        <f aca="false">Q94+Q95</f>
        <v>1</v>
      </c>
      <c r="R97" s="254" t="n">
        <f aca="false">R94+R95</f>
        <v>2</v>
      </c>
      <c r="S97" s="254" t="n">
        <f aca="false">S94+S95</f>
        <v>6666</v>
      </c>
      <c r="T97" s="254" t="n">
        <f aca="false">T94+T95</f>
        <v>0</v>
      </c>
      <c r="U97" s="254" t="n">
        <f aca="false">U94+U95</f>
        <v>6666</v>
      </c>
      <c r="V97" s="254" t="n">
        <f aca="false">V94+V95</f>
        <v>0</v>
      </c>
      <c r="W97" s="254" t="n">
        <f aca="false">W94+W95</f>
        <v>0</v>
      </c>
      <c r="X97" s="254" t="n">
        <f aca="false">X94+X95</f>
        <v>0</v>
      </c>
      <c r="Y97" s="254" t="n">
        <f aca="false">Y94+Y95</f>
        <v>0</v>
      </c>
      <c r="Z97" s="251" t="n">
        <f aca="false">Z94+Z95</f>
        <v>6674</v>
      </c>
    </row>
    <row r="98" customFormat="false" ht="15.75" hidden="false" customHeight="true" outlineLevel="1" collapsed="false">
      <c r="A98" s="169"/>
      <c r="B98" s="229"/>
      <c r="C98" s="246" t="s">
        <v>212</v>
      </c>
      <c r="D98" s="246"/>
      <c r="E98" s="246"/>
      <c r="F98" s="247"/>
      <c r="G98" s="248"/>
      <c r="H98" s="248"/>
      <c r="I98" s="249" t="n">
        <f aca="false">SUM(G98:H98)</f>
        <v>0</v>
      </c>
      <c r="J98" s="248"/>
      <c r="K98" s="248"/>
      <c r="L98" s="249" t="n">
        <f aca="false">SUM(J98:K98)</f>
        <v>0</v>
      </c>
      <c r="M98" s="248"/>
      <c r="N98" s="248"/>
      <c r="O98" s="249" t="n">
        <f aca="false">SUM(M98:N98)</f>
        <v>0</v>
      </c>
      <c r="P98" s="248"/>
      <c r="Q98" s="250"/>
      <c r="R98" s="249" t="n">
        <f aca="false">SUM(P98:Q98)</f>
        <v>0</v>
      </c>
      <c r="S98" s="248"/>
      <c r="T98" s="248"/>
      <c r="U98" s="249" t="n">
        <f aca="false">SUM(S98:T98)</f>
        <v>0</v>
      </c>
      <c r="V98" s="248"/>
      <c r="W98" s="248"/>
      <c r="X98" s="249" t="n">
        <f aca="false">SUM(V98:W98)</f>
        <v>0</v>
      </c>
      <c r="Y98" s="247"/>
      <c r="Z98" s="251" t="n">
        <f aca="false">SUM(O98,L98,I98,F98)+R98+U98+X98+Y98</f>
        <v>0</v>
      </c>
    </row>
    <row r="99" customFormat="false" ht="15.75" hidden="false" customHeight="true" outlineLevel="1" collapsed="false">
      <c r="A99" s="169"/>
      <c r="B99" s="229"/>
      <c r="C99" s="252" t="s">
        <v>213</v>
      </c>
      <c r="D99" s="252"/>
      <c r="E99" s="252"/>
      <c r="F99" s="247"/>
      <c r="G99" s="248"/>
      <c r="H99" s="248"/>
      <c r="I99" s="249" t="n">
        <f aca="false">SUM(G99:H99)</f>
        <v>0</v>
      </c>
      <c r="J99" s="248"/>
      <c r="K99" s="248"/>
      <c r="L99" s="249" t="n">
        <f aca="false">SUM(J99:K99)</f>
        <v>0</v>
      </c>
      <c r="M99" s="248"/>
      <c r="N99" s="248"/>
      <c r="O99" s="249" t="n">
        <f aca="false">SUM(M99:N99)</f>
        <v>0</v>
      </c>
      <c r="P99" s="248"/>
      <c r="Q99" s="250"/>
      <c r="R99" s="249" t="n">
        <f aca="false">SUM(P99:Q99)</f>
        <v>0</v>
      </c>
      <c r="S99" s="248"/>
      <c r="T99" s="248"/>
      <c r="U99" s="249" t="n">
        <f aca="false">SUM(S99:T99)</f>
        <v>0</v>
      </c>
      <c r="V99" s="248"/>
      <c r="W99" s="248"/>
      <c r="X99" s="249" t="n">
        <f aca="false">SUM(V99:W99)</f>
        <v>0</v>
      </c>
      <c r="Y99" s="247"/>
      <c r="Z99" s="251" t="n">
        <f aca="false">SUM(O99,L99,I99,F99)+R99+U99+X99+Y99</f>
        <v>0</v>
      </c>
    </row>
    <row r="100" customFormat="false" ht="15.75" hidden="false" customHeight="true" outlineLevel="1" collapsed="false">
      <c r="A100" s="169"/>
      <c r="B100" s="229"/>
      <c r="C100" s="256" t="s">
        <v>214</v>
      </c>
      <c r="D100" s="256"/>
      <c r="E100" s="256"/>
      <c r="F100" s="257" t="n">
        <f aca="false">F98</f>
        <v>0</v>
      </c>
      <c r="G100" s="257" t="n">
        <f aca="false">G98</f>
        <v>0</v>
      </c>
      <c r="H100" s="257" t="n">
        <f aca="false">H98</f>
        <v>0</v>
      </c>
      <c r="I100" s="257" t="n">
        <f aca="false">I98</f>
        <v>0</v>
      </c>
      <c r="J100" s="257" t="n">
        <f aca="false">J98</f>
        <v>0</v>
      </c>
      <c r="K100" s="257" t="n">
        <f aca="false">K98</f>
        <v>0</v>
      </c>
      <c r="L100" s="257" t="n">
        <f aca="false">L98</f>
        <v>0</v>
      </c>
      <c r="M100" s="257" t="n">
        <f aca="false">M98</f>
        <v>0</v>
      </c>
      <c r="N100" s="257" t="n">
        <f aca="false">N98</f>
        <v>0</v>
      </c>
      <c r="O100" s="257" t="n">
        <f aca="false">O98</f>
        <v>0</v>
      </c>
      <c r="P100" s="257" t="n">
        <f aca="false">P98</f>
        <v>0</v>
      </c>
      <c r="Q100" s="258" t="n">
        <f aca="false">Q98</f>
        <v>0</v>
      </c>
      <c r="R100" s="257" t="n">
        <f aca="false">R98</f>
        <v>0</v>
      </c>
      <c r="S100" s="257" t="n">
        <f aca="false">S98</f>
        <v>0</v>
      </c>
      <c r="T100" s="257" t="n">
        <f aca="false">T98</f>
        <v>0</v>
      </c>
      <c r="U100" s="257" t="n">
        <f aca="false">U98</f>
        <v>0</v>
      </c>
      <c r="V100" s="257" t="n">
        <f aca="false">V98</f>
        <v>0</v>
      </c>
      <c r="W100" s="257" t="n">
        <f aca="false">W98</f>
        <v>0</v>
      </c>
      <c r="X100" s="257" t="n">
        <f aca="false">X98</f>
        <v>0</v>
      </c>
      <c r="Y100" s="257" t="n">
        <f aca="false">Y98</f>
        <v>0</v>
      </c>
      <c r="Z100" s="220" t="n">
        <f aca="false">SUM(O100,L100,I100,F100)+R100+U100+X100+Y100</f>
        <v>0</v>
      </c>
    </row>
    <row r="101" customFormat="false" ht="15" hidden="false" customHeight="true" outlineLevel="1" collapsed="false">
      <c r="A101" s="169"/>
      <c r="B101" s="229"/>
      <c r="C101" s="259" t="s">
        <v>198</v>
      </c>
      <c r="D101" s="259"/>
      <c r="E101" s="259"/>
      <c r="F101" s="260" t="n">
        <f aca="false">F97+F100</f>
        <v>0</v>
      </c>
      <c r="G101" s="260" t="n">
        <f aca="false">G97+G100</f>
        <v>1</v>
      </c>
      <c r="H101" s="260" t="n">
        <f aca="false">H97+H100</f>
        <v>1</v>
      </c>
      <c r="I101" s="260" t="n">
        <f aca="false">I97+I100</f>
        <v>2</v>
      </c>
      <c r="J101" s="260" t="n">
        <f aca="false">J97+J100</f>
        <v>1</v>
      </c>
      <c r="K101" s="260" t="n">
        <f aca="false">K97+K100</f>
        <v>1</v>
      </c>
      <c r="L101" s="260" t="n">
        <f aca="false">L97+L100</f>
        <v>2</v>
      </c>
      <c r="M101" s="260" t="n">
        <f aca="false">M97+M100</f>
        <v>1</v>
      </c>
      <c r="N101" s="260" t="n">
        <f aca="false">N97+N100</f>
        <v>1</v>
      </c>
      <c r="O101" s="260" t="n">
        <f aca="false">O97+O100</f>
        <v>2</v>
      </c>
      <c r="P101" s="260" t="n">
        <f aca="false">P97+P100</f>
        <v>1</v>
      </c>
      <c r="Q101" s="261" t="n">
        <f aca="false">Q97+Q100</f>
        <v>1</v>
      </c>
      <c r="R101" s="260" t="n">
        <f aca="false">R97+R100</f>
        <v>2</v>
      </c>
      <c r="S101" s="260" t="n">
        <f aca="false">S97+S100</f>
        <v>6666</v>
      </c>
      <c r="T101" s="260" t="n">
        <f aca="false">T97+T100</f>
        <v>0</v>
      </c>
      <c r="U101" s="260" t="n">
        <f aca="false">U97+U100</f>
        <v>6666</v>
      </c>
      <c r="V101" s="260" t="n">
        <f aca="false">V97+V100</f>
        <v>0</v>
      </c>
      <c r="W101" s="260" t="n">
        <f aca="false">W97+W100</f>
        <v>0</v>
      </c>
      <c r="X101" s="260" t="n">
        <f aca="false">X97+X100</f>
        <v>0</v>
      </c>
      <c r="Y101" s="260" t="n">
        <f aca="false">Y97+Y100</f>
        <v>0</v>
      </c>
      <c r="Z101" s="223" t="n">
        <f aca="false">SUM(O101,L101,I101,F101)+R101+U101+X101+Y101</f>
        <v>6674</v>
      </c>
    </row>
    <row r="102" customFormat="false" ht="15.75" hidden="false" customHeight="true" outlineLevel="1" collapsed="false">
      <c r="C102" s="262"/>
      <c r="D102" s="262"/>
      <c r="E102" s="262"/>
      <c r="F102" s="263"/>
      <c r="G102" s="264"/>
      <c r="H102" s="264"/>
      <c r="I102" s="265"/>
      <c r="J102" s="264"/>
      <c r="K102" s="264"/>
      <c r="L102" s="263"/>
      <c r="M102" s="264"/>
      <c r="N102" s="264"/>
    </row>
    <row r="103" customFormat="false" ht="21" hidden="false" customHeight="true" outlineLevel="1" collapsed="false">
      <c r="A103" s="169"/>
      <c r="B103" s="267"/>
      <c r="C103" s="268" t="s">
        <v>215</v>
      </c>
      <c r="D103" s="268"/>
      <c r="E103" s="268"/>
      <c r="F103" s="197" t="s">
        <v>190</v>
      </c>
      <c r="G103" s="198" t="str">
        <f aca="false">G91</f>
        <v>Financial Year 2020/21 (£s)</v>
      </c>
      <c r="H103" s="198"/>
      <c r="I103" s="198"/>
      <c r="J103" s="198" t="str">
        <f aca="false">J91</f>
        <v>Financial Year 2021/22 (£s)</v>
      </c>
      <c r="K103" s="198"/>
      <c r="L103" s="198"/>
      <c r="M103" s="198" t="str">
        <f aca="false">M91</f>
        <v>Financial Year 2022/23 (£s)</v>
      </c>
      <c r="N103" s="198"/>
      <c r="O103" s="198"/>
      <c r="P103" s="198" t="str">
        <f aca="false">P91</f>
        <v>Financial Year 2023/24 (£s)</v>
      </c>
      <c r="Q103" s="198"/>
      <c r="R103" s="198"/>
      <c r="S103" s="198" t="str">
        <f aca="false">S91</f>
        <v>Financial Year 2024/25 (£s)</v>
      </c>
      <c r="T103" s="198"/>
      <c r="U103" s="198"/>
      <c r="V103" s="198" t="str">
        <f aca="false">V91</f>
        <v>Financial Year 2025/26 (£s)</v>
      </c>
      <c r="W103" s="198"/>
      <c r="X103" s="198"/>
      <c r="Y103" s="199" t="s">
        <v>207</v>
      </c>
      <c r="Z103" s="199" t="s">
        <v>198</v>
      </c>
    </row>
    <row r="104" customFormat="false" ht="22.5" hidden="false" customHeight="true" outlineLevel="1" collapsed="false">
      <c r="A104" s="169"/>
      <c r="B104" s="267"/>
      <c r="C104" s="269" t="s">
        <v>216</v>
      </c>
      <c r="D104" s="269" t="s">
        <v>226</v>
      </c>
      <c r="E104" s="269" t="s">
        <v>227</v>
      </c>
      <c r="F104" s="197"/>
      <c r="G104" s="201" t="s">
        <v>199</v>
      </c>
      <c r="H104" s="202" t="s">
        <v>200</v>
      </c>
      <c r="I104" s="203" t="s">
        <v>201</v>
      </c>
      <c r="J104" s="201" t="s">
        <v>199</v>
      </c>
      <c r="K104" s="202" t="s">
        <v>200</v>
      </c>
      <c r="L104" s="203" t="s">
        <v>201</v>
      </c>
      <c r="M104" s="201" t="s">
        <v>199</v>
      </c>
      <c r="N104" s="202" t="s">
        <v>200</v>
      </c>
      <c r="O104" s="203" t="s">
        <v>201</v>
      </c>
      <c r="P104" s="201" t="s">
        <v>199</v>
      </c>
      <c r="Q104" s="202" t="s">
        <v>200</v>
      </c>
      <c r="R104" s="203" t="s">
        <v>201</v>
      </c>
      <c r="S104" s="201" t="s">
        <v>199</v>
      </c>
      <c r="T104" s="202" t="s">
        <v>200</v>
      </c>
      <c r="U104" s="203" t="s">
        <v>201</v>
      </c>
      <c r="V104" s="201" t="s">
        <v>199</v>
      </c>
      <c r="W104" s="202" t="s">
        <v>200</v>
      </c>
      <c r="X104" s="203" t="s">
        <v>201</v>
      </c>
      <c r="Y104" s="199"/>
      <c r="Z104" s="199"/>
    </row>
    <row r="105" customFormat="false" ht="22.5" hidden="false" customHeight="true" outlineLevel="1" collapsed="false">
      <c r="A105" s="169"/>
      <c r="B105" s="267"/>
      <c r="C105" s="269"/>
      <c r="D105" s="269"/>
      <c r="E105" s="269"/>
      <c r="F105" s="197"/>
      <c r="G105" s="204" t="s">
        <v>202</v>
      </c>
      <c r="H105" s="204" t="s">
        <v>202</v>
      </c>
      <c r="I105" s="203"/>
      <c r="J105" s="204" t="s">
        <v>202</v>
      </c>
      <c r="K105" s="204" t="str">
        <f aca="false">IF(INDEX('Reference Data'!$G$5:$G$18,MATCH('Reference Data'!$C$4,'Reference Data'!$F$5:$F$21,0),1)&gt;=K$22,"Actual","Forecast")</f>
        <v>Actual</v>
      </c>
      <c r="L105" s="203"/>
      <c r="M105" s="204" t="str">
        <f aca="false">IF(INDEX('Reference Data'!$G$5:$G$18,MATCH('Reference Data'!$C$4,'Reference Data'!$F$5:$F$21,0),1)&gt;=M$22,"Actual","Forecast")</f>
        <v>Actual</v>
      </c>
      <c r="N105" s="204" t="str">
        <f aca="false">IF(INDEX('Reference Data'!$G$5:$G$18,MATCH('Reference Data'!$C$4,'Reference Data'!$F$5:$F$21,0),1)&gt;=N$22,"Actual","Forecast")</f>
        <v>Actual</v>
      </c>
      <c r="O105" s="203"/>
      <c r="P105" s="204" t="str">
        <f aca="false">IF(INDEX('Reference Data'!$G$5:$G$18,MATCH('Reference Data'!$C$4,'Reference Data'!$F$5:$F$21,0),1)&gt;=P$22,"Actual","Forecast")</f>
        <v>Actual</v>
      </c>
      <c r="Q105" s="204" t="str">
        <f aca="false">IF(INDEX('Reference Data'!$G$5:$G$18,MATCH('Reference Data'!$C$4,'Reference Data'!$F$5:$F$21,0),1)&gt;=Q$22,"Actual","Forecast")</f>
        <v>Actual</v>
      </c>
      <c r="R105" s="203"/>
      <c r="S105" s="204" t="str">
        <f aca="false">IF(INDEX('Reference Data'!$G$5:$G$18,MATCH('Reference Data'!$C$4,'Reference Data'!$F$5:$F$21,0),1)&gt;=S$22,"Actual","Forecast")</f>
        <v>Actual</v>
      </c>
      <c r="T105" s="204" t="str">
        <f aca="false">IF(INDEX('Reference Data'!$G$5:$G$18,MATCH('Reference Data'!$C$4,'Reference Data'!$F$5:$F$21,0),1)&gt;=T$22,"Actual","Forecast")</f>
        <v>Forecast</v>
      </c>
      <c r="U105" s="203"/>
      <c r="V105" s="204" t="str">
        <f aca="false">IF(INDEX('Reference Data'!$G$5:$G$18,MATCH('Reference Data'!$C$4,'Reference Data'!$F$5:$F$21,0),1)&gt;=V$22,"Actual","Forecast")</f>
        <v>Forecast</v>
      </c>
      <c r="W105" s="204" t="str">
        <f aca="false">IF(INDEX('Reference Data'!$G$5:$G$18,MATCH('Reference Data'!$C$4,'Reference Data'!$F$5:$F$21,0),1)&gt;=W$22,"Actual","Forecast")</f>
        <v>Forecast</v>
      </c>
      <c r="X105" s="203"/>
      <c r="Y105" s="203"/>
      <c r="Z105" s="203"/>
    </row>
    <row r="106" customFormat="false" ht="15" hidden="false" customHeight="false" outlineLevel="1" collapsed="false">
      <c r="A106" s="169"/>
      <c r="B106" s="267" t="n">
        <f aca="false">IF(C106="",IF((Z106=0),0,1),IF(AND((COUNTBLANK(D106:E106))=0,Z106&gt;0), 0,1))</f>
        <v>0</v>
      </c>
      <c r="C106" s="270"/>
      <c r="D106" s="305"/>
      <c r="E106" s="306"/>
      <c r="F106" s="272"/>
      <c r="G106" s="273"/>
      <c r="H106" s="273"/>
      <c r="I106" s="274" t="n">
        <f aca="false">SUM(G106:H106)</f>
        <v>0</v>
      </c>
      <c r="J106" s="273"/>
      <c r="K106" s="273"/>
      <c r="L106" s="274" t="n">
        <f aca="false">SUM(J106:K106)</f>
        <v>0</v>
      </c>
      <c r="M106" s="273"/>
      <c r="N106" s="273"/>
      <c r="O106" s="274" t="n">
        <f aca="false">SUM(M106:N106)</f>
        <v>0</v>
      </c>
      <c r="P106" s="273"/>
      <c r="Q106" s="307"/>
      <c r="R106" s="274" t="n">
        <f aca="false">SUM(P106:Q106)</f>
        <v>0</v>
      </c>
      <c r="S106" s="273"/>
      <c r="T106" s="273"/>
      <c r="U106" s="274" t="n">
        <f aca="false">SUM(S106:T106)</f>
        <v>0</v>
      </c>
      <c r="V106" s="273"/>
      <c r="W106" s="273"/>
      <c r="X106" s="274" t="n">
        <f aca="false">SUM(V106:W106)</f>
        <v>0</v>
      </c>
      <c r="Y106" s="272"/>
      <c r="Z106" s="275" t="n">
        <f aca="false">SUM(O106,L106,I106,F106,R106,U106,X106,Y106)</f>
        <v>0</v>
      </c>
    </row>
    <row r="107" customFormat="false" ht="15" hidden="false" customHeight="false" outlineLevel="1" collapsed="false">
      <c r="A107" s="169"/>
      <c r="B107" s="267" t="n">
        <f aca="false">IF(C107="",IF((Z107=0),0,1),IF(AND((COUNTBLANK(D107:E107))=0,Z107&gt;0), 0,1))</f>
        <v>0</v>
      </c>
      <c r="C107" s="276"/>
      <c r="D107" s="276"/>
      <c r="E107" s="282"/>
      <c r="F107" s="278"/>
      <c r="G107" s="283"/>
      <c r="H107" s="283"/>
      <c r="I107" s="279" t="n">
        <f aca="false">SUM(G107:H107)</f>
        <v>0</v>
      </c>
      <c r="J107" s="283"/>
      <c r="K107" s="283"/>
      <c r="L107" s="279" t="n">
        <f aca="false">SUM(J107:K107)</f>
        <v>0</v>
      </c>
      <c r="M107" s="283"/>
      <c r="N107" s="283"/>
      <c r="O107" s="279" t="n">
        <f aca="false">SUM(M107:N107)</f>
        <v>0</v>
      </c>
      <c r="P107" s="283"/>
      <c r="Q107" s="284"/>
      <c r="R107" s="279" t="n">
        <f aca="false">SUM(P107:Q107)</f>
        <v>0</v>
      </c>
      <c r="S107" s="283"/>
      <c r="T107" s="283"/>
      <c r="U107" s="279" t="n">
        <f aca="false">SUM(S107:T107)</f>
        <v>0</v>
      </c>
      <c r="V107" s="283"/>
      <c r="W107" s="283"/>
      <c r="X107" s="279" t="n">
        <f aca="false">SUM(V107:W107)</f>
        <v>0</v>
      </c>
      <c r="Y107" s="278"/>
      <c r="Z107" s="280" t="n">
        <f aca="false">SUM(O107,L107,I107,F107,R107,U107,X107,Y107)</f>
        <v>0</v>
      </c>
    </row>
    <row r="108" customFormat="false" ht="15" hidden="false" customHeight="false" outlineLevel="1" collapsed="false">
      <c r="A108" s="169"/>
      <c r="B108" s="267" t="n">
        <f aca="false">IF(C108="",IF((Z108=0),0,1),IF(AND((COUNTBLANK(D108:E108))=0,Z108&gt;0), 0,1))</f>
        <v>0</v>
      </c>
      <c r="C108" s="276"/>
      <c r="D108" s="281"/>
      <c r="E108" s="282"/>
      <c r="F108" s="278"/>
      <c r="G108" s="283"/>
      <c r="H108" s="283"/>
      <c r="I108" s="279" t="n">
        <f aca="false">SUM(G108:H108)</f>
        <v>0</v>
      </c>
      <c r="J108" s="283"/>
      <c r="K108" s="283"/>
      <c r="L108" s="279" t="n">
        <f aca="false">SUM(J108:K108)</f>
        <v>0</v>
      </c>
      <c r="M108" s="283"/>
      <c r="N108" s="283"/>
      <c r="O108" s="279" t="n">
        <f aca="false">SUM(M108:N108)</f>
        <v>0</v>
      </c>
      <c r="P108" s="283"/>
      <c r="Q108" s="284"/>
      <c r="R108" s="279" t="n">
        <f aca="false">SUM(P108:Q108)</f>
        <v>0</v>
      </c>
      <c r="S108" s="283"/>
      <c r="T108" s="283"/>
      <c r="U108" s="279" t="n">
        <f aca="false">SUM(S108:T108)</f>
        <v>0</v>
      </c>
      <c r="V108" s="283"/>
      <c r="W108" s="283"/>
      <c r="X108" s="279" t="n">
        <f aca="false">SUM(V108:W108)</f>
        <v>0</v>
      </c>
      <c r="Y108" s="278"/>
      <c r="Z108" s="280" t="n">
        <f aca="false">SUM(O108,L108,I108,F108,R108,U108,X108,Y108)</f>
        <v>0</v>
      </c>
    </row>
    <row r="109" customFormat="false" ht="15" hidden="false" customHeight="false" outlineLevel="1" collapsed="false">
      <c r="A109" s="169"/>
      <c r="B109" s="267" t="n">
        <f aca="false">IF(C109="",IF((Z109=0),0,1),IF(AND((COUNTBLANK(D109:E109))=0,Z109&gt;0), 0,1))</f>
        <v>0</v>
      </c>
      <c r="C109" s="276"/>
      <c r="D109" s="276"/>
      <c r="E109" s="282"/>
      <c r="F109" s="278"/>
      <c r="G109" s="283"/>
      <c r="H109" s="283"/>
      <c r="I109" s="279" t="n">
        <f aca="false">SUM(G109:H109)</f>
        <v>0</v>
      </c>
      <c r="J109" s="283"/>
      <c r="K109" s="283"/>
      <c r="L109" s="279" t="n">
        <f aca="false">SUM(J109:K109)</f>
        <v>0</v>
      </c>
      <c r="M109" s="283"/>
      <c r="N109" s="283"/>
      <c r="O109" s="279" t="n">
        <f aca="false">SUM(M109:N109)</f>
        <v>0</v>
      </c>
      <c r="P109" s="283"/>
      <c r="Q109" s="284"/>
      <c r="R109" s="279" t="n">
        <f aca="false">SUM(P109:Q109)</f>
        <v>0</v>
      </c>
      <c r="S109" s="283"/>
      <c r="T109" s="283"/>
      <c r="U109" s="279" t="n">
        <f aca="false">SUM(S109:T109)</f>
        <v>0</v>
      </c>
      <c r="V109" s="283"/>
      <c r="W109" s="283"/>
      <c r="X109" s="279" t="n">
        <f aca="false">SUM(V109:W109)</f>
        <v>0</v>
      </c>
      <c r="Y109" s="278"/>
      <c r="Z109" s="280" t="n">
        <f aca="false">SUM(O109,L109,I109,F109,R109,U109,X109,Y109)</f>
        <v>0</v>
      </c>
    </row>
    <row r="110" customFormat="false" ht="15" hidden="false" customHeight="false" outlineLevel="1" collapsed="false">
      <c r="A110" s="169"/>
      <c r="B110" s="267" t="n">
        <f aca="false">IF(C110="",IF((Z110=0),0,1),IF(AND((COUNTBLANK(D110:E110))=0,Z110&gt;0), 0,1))</f>
        <v>0</v>
      </c>
      <c r="C110" s="285"/>
      <c r="D110" s="285"/>
      <c r="E110" s="286"/>
      <c r="F110" s="287"/>
      <c r="G110" s="288"/>
      <c r="H110" s="288"/>
      <c r="I110" s="289" t="n">
        <f aca="false">SUM(G110:H110)</f>
        <v>0</v>
      </c>
      <c r="J110" s="288"/>
      <c r="K110" s="288"/>
      <c r="L110" s="289" t="n">
        <f aca="false">SUM(J110:K110)</f>
        <v>0</v>
      </c>
      <c r="M110" s="288"/>
      <c r="N110" s="288"/>
      <c r="O110" s="289" t="n">
        <f aca="false">SUM(M110:N110)</f>
        <v>0</v>
      </c>
      <c r="P110" s="288"/>
      <c r="Q110" s="290"/>
      <c r="R110" s="289" t="n">
        <f aca="false">SUM(P110:Q110)</f>
        <v>0</v>
      </c>
      <c r="S110" s="288"/>
      <c r="T110" s="288"/>
      <c r="U110" s="289" t="n">
        <f aca="false">SUM(S110:T110)</f>
        <v>0</v>
      </c>
      <c r="V110" s="288"/>
      <c r="W110" s="288"/>
      <c r="X110" s="289" t="n">
        <f aca="false">SUM(V110:W110)</f>
        <v>0</v>
      </c>
      <c r="Y110" s="287"/>
      <c r="Z110" s="291" t="n">
        <f aca="false">SUM(O110,L110,I110,F110,R110,U110,X110,Y110)</f>
        <v>0</v>
      </c>
    </row>
    <row r="111" customFormat="false" ht="15" hidden="false" customHeight="true" outlineLevel="1" collapsed="false">
      <c r="A111" s="169"/>
      <c r="B111" s="229"/>
      <c r="C111" s="292" t="s">
        <v>222</v>
      </c>
      <c r="D111" s="292"/>
      <c r="E111" s="292"/>
      <c r="F111" s="293" t="n">
        <f aca="false">SUM(F106:F110)</f>
        <v>0</v>
      </c>
      <c r="G111" s="293" t="n">
        <f aca="false">SUM(G106:G110)</f>
        <v>0</v>
      </c>
      <c r="H111" s="293" t="n">
        <f aca="false">SUM(H106:H110)</f>
        <v>0</v>
      </c>
      <c r="I111" s="293" t="n">
        <f aca="false">SUM(I106:I110)</f>
        <v>0</v>
      </c>
      <c r="J111" s="293" t="n">
        <f aca="false">SUM(J106:J110)</f>
        <v>0</v>
      </c>
      <c r="K111" s="293" t="n">
        <f aca="false">SUM(K106:K110)</f>
        <v>0</v>
      </c>
      <c r="L111" s="293" t="n">
        <f aca="false">SUM(L106:L110)</f>
        <v>0</v>
      </c>
      <c r="M111" s="293" t="n">
        <f aca="false">SUM(M106:M110)</f>
        <v>0</v>
      </c>
      <c r="N111" s="293" t="n">
        <f aca="false">SUM(N106:N110)</f>
        <v>0</v>
      </c>
      <c r="O111" s="293" t="n">
        <f aca="false">SUM(O106:O110)</f>
        <v>0</v>
      </c>
      <c r="P111" s="293" t="n">
        <f aca="false">SUM(P106:P110)</f>
        <v>0</v>
      </c>
      <c r="Q111" s="293" t="n">
        <f aca="false">SUM(Q106:Q110)</f>
        <v>0</v>
      </c>
      <c r="R111" s="293" t="n">
        <f aca="false">SUM(R106:R110)</f>
        <v>0</v>
      </c>
      <c r="S111" s="293" t="n">
        <f aca="false">SUM(S106:S110)</f>
        <v>0</v>
      </c>
      <c r="T111" s="293" t="n">
        <f aca="false">SUM(T106:T110)</f>
        <v>0</v>
      </c>
      <c r="U111" s="293" t="n">
        <f aca="false">SUM(U106:U110)</f>
        <v>0</v>
      </c>
      <c r="V111" s="293" t="n">
        <f aca="false">SUM(V106:V110)</f>
        <v>0</v>
      </c>
      <c r="W111" s="293" t="n">
        <f aca="false">SUM(W106:W110)</f>
        <v>0</v>
      </c>
      <c r="X111" s="293" t="n">
        <f aca="false">SUM(X106:X110)</f>
        <v>0</v>
      </c>
      <c r="Y111" s="293" t="n">
        <f aca="false">SUM(Y106:Y110)</f>
        <v>0</v>
      </c>
      <c r="Z111" s="293" t="n">
        <f aca="false">SUM(Z106:Z110)</f>
        <v>0</v>
      </c>
    </row>
    <row r="112" customFormat="false" ht="13.5" hidden="false" customHeight="false" outlineLevel="1" collapsed="false"/>
    <row r="113" customFormat="false" ht="30.75" hidden="false" customHeight="true" outlineLevel="1" collapsed="false">
      <c r="B113" s="294" t="n">
        <f aca="false">COUNTIF(E106:E110,"Yes")</f>
        <v>0</v>
      </c>
      <c r="C113" s="295" t="s">
        <v>223</v>
      </c>
      <c r="D113" s="295"/>
      <c r="E113" s="295"/>
      <c r="G113" s="296"/>
      <c r="H113" s="296"/>
      <c r="I113" s="296"/>
      <c r="J113" s="296"/>
      <c r="K113" s="296"/>
      <c r="L113" s="296"/>
    </row>
    <row r="114" customFormat="false" ht="86.25" hidden="false" customHeight="true" outlineLevel="1" collapsed="false">
      <c r="B114" s="229"/>
      <c r="C114" s="297" t="s">
        <v>228</v>
      </c>
      <c r="D114" s="297"/>
      <c r="E114" s="297"/>
      <c r="G114" s="298"/>
      <c r="H114" s="298"/>
      <c r="I114" s="298"/>
      <c r="J114" s="298"/>
      <c r="K114" s="298"/>
      <c r="L114" s="298"/>
    </row>
    <row r="115" customFormat="false" ht="76.5" hidden="false" customHeight="true" outlineLevel="1" collapsed="false">
      <c r="B115" s="104"/>
      <c r="C115" s="299"/>
      <c r="D115" s="299"/>
      <c r="E115" s="299"/>
      <c r="G115" s="300"/>
      <c r="H115" s="300"/>
      <c r="I115" s="300"/>
      <c r="J115" s="300"/>
      <c r="K115" s="300"/>
      <c r="L115" s="300"/>
    </row>
    <row r="117" customFormat="false" ht="84.75" hidden="false" customHeight="true" outlineLevel="0" collapsed="false">
      <c r="A117" s="304" t="s">
        <v>225</v>
      </c>
      <c r="B117" s="224"/>
      <c r="C117" s="225" t="str">
        <f aca="false">CONCATENATE("Project 4: ",'2 - Project Admin'!E30)</f>
        <v>Project 4: Angel Place</v>
      </c>
      <c r="D117" s="225"/>
      <c r="E117" s="225"/>
      <c r="F117" s="225"/>
      <c r="G117" s="225"/>
      <c r="H117" s="225"/>
      <c r="I117" s="225"/>
      <c r="J117" s="225"/>
      <c r="K117" s="225"/>
      <c r="L117" s="225"/>
      <c r="M117" s="225"/>
      <c r="N117" s="225"/>
      <c r="O117" s="225"/>
      <c r="P117" s="225"/>
      <c r="Q117" s="225"/>
      <c r="R117" s="225"/>
      <c r="S117" s="225"/>
      <c r="T117" s="225"/>
      <c r="U117" s="225"/>
      <c r="V117" s="225"/>
      <c r="W117" s="225"/>
      <c r="X117" s="225"/>
      <c r="Y117" s="225"/>
      <c r="Z117" s="225"/>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c r="AMK117" s="0"/>
      <c r="AML117" s="0"/>
      <c r="AMM117" s="0"/>
      <c r="AMN117" s="0"/>
      <c r="AMO117" s="0"/>
      <c r="AMP117" s="0"/>
      <c r="AMQ117" s="0"/>
      <c r="AMR117" s="0"/>
      <c r="AMS117" s="0"/>
      <c r="AMT117" s="0"/>
      <c r="AMU117" s="0"/>
      <c r="AMV117" s="0"/>
      <c r="AMW117" s="0"/>
      <c r="AMX117" s="0"/>
      <c r="AMY117" s="0"/>
      <c r="AMZ117" s="0"/>
      <c r="ANA117" s="0"/>
      <c r="ANB117" s="0"/>
      <c r="ANC117" s="0"/>
      <c r="AND117" s="0"/>
      <c r="ANE117" s="0"/>
      <c r="ANF117" s="0"/>
      <c r="ANG117" s="0"/>
      <c r="ANH117" s="0"/>
      <c r="ANI117" s="0"/>
      <c r="ANJ117" s="0"/>
      <c r="ANK117" s="0"/>
      <c r="ANL117" s="0"/>
      <c r="ANM117" s="0"/>
      <c r="ANN117" s="0"/>
      <c r="ANO117" s="0"/>
      <c r="ANP117" s="0"/>
      <c r="ANQ117" s="0"/>
      <c r="ANR117" s="0"/>
      <c r="ANS117" s="0"/>
      <c r="ANT117" s="0"/>
      <c r="ANU117" s="0"/>
      <c r="ANV117" s="0"/>
      <c r="ANW117" s="0"/>
      <c r="ANX117" s="0"/>
      <c r="ANY117" s="0"/>
      <c r="ANZ117" s="0"/>
      <c r="AOA117" s="0"/>
      <c r="AOB117" s="0"/>
      <c r="AOC117" s="0"/>
      <c r="AOD117" s="0"/>
      <c r="AOE117" s="0"/>
      <c r="AOF117" s="0"/>
      <c r="AOG117" s="0"/>
      <c r="AOH117" s="0"/>
      <c r="AOI117" s="0"/>
      <c r="AOJ117" s="0"/>
      <c r="AOK117" s="0"/>
      <c r="AOL117" s="0"/>
      <c r="AOM117" s="0"/>
      <c r="AON117" s="0"/>
      <c r="AOO117" s="0"/>
      <c r="AOP117" s="0"/>
      <c r="AOQ117" s="0"/>
      <c r="AOR117" s="0"/>
      <c r="AOS117" s="0"/>
      <c r="AOT117" s="0"/>
      <c r="AOU117" s="0"/>
      <c r="AOV117" s="0"/>
      <c r="AOW117" s="0"/>
      <c r="AOX117" s="0"/>
      <c r="AOY117" s="0"/>
      <c r="AOZ117" s="0"/>
      <c r="APA117" s="0"/>
      <c r="APB117" s="0"/>
      <c r="APC117" s="0"/>
      <c r="APD117" s="0"/>
      <c r="APE117" s="0"/>
      <c r="APF117" s="0"/>
      <c r="APG117" s="0"/>
      <c r="APH117" s="0"/>
      <c r="API117" s="0"/>
      <c r="APJ117" s="0"/>
      <c r="APK117" s="0"/>
      <c r="APL117" s="0"/>
      <c r="APM117" s="0"/>
      <c r="APN117" s="0"/>
      <c r="APO117" s="0"/>
      <c r="APP117" s="0"/>
      <c r="APQ117" s="0"/>
      <c r="APR117" s="0"/>
      <c r="APS117" s="0"/>
      <c r="APT117" s="0"/>
      <c r="APU117" s="0"/>
      <c r="APV117" s="0"/>
      <c r="APW117" s="0"/>
      <c r="APX117" s="0"/>
      <c r="APY117" s="0"/>
      <c r="APZ117" s="0"/>
      <c r="AQA117" s="0"/>
      <c r="AQB117" s="0"/>
      <c r="AQC117" s="0"/>
      <c r="AQD117" s="0"/>
      <c r="AQE117" s="0"/>
      <c r="AQF117" s="0"/>
      <c r="AQG117" s="0"/>
      <c r="AQH117" s="0"/>
      <c r="AQI117" s="0"/>
      <c r="AQJ117" s="0"/>
      <c r="AQK117" s="0"/>
      <c r="AQL117" s="0"/>
      <c r="AQM117" s="0"/>
      <c r="AQN117" s="0"/>
      <c r="AQO117" s="0"/>
      <c r="AQP117" s="0"/>
      <c r="AQQ117" s="0"/>
      <c r="AQR117" s="0"/>
      <c r="AQS117" s="0"/>
      <c r="AQT117" s="0"/>
      <c r="AQU117" s="0"/>
      <c r="AQV117" s="0"/>
      <c r="AQW117" s="0"/>
      <c r="AQX117" s="0"/>
      <c r="AQY117" s="0"/>
      <c r="AQZ117" s="0"/>
      <c r="ARA117" s="0"/>
      <c r="ARB117" s="0"/>
      <c r="ARC117" s="0"/>
      <c r="ARD117" s="0"/>
      <c r="ARE117" s="0"/>
      <c r="ARF117" s="0"/>
      <c r="ARG117" s="0"/>
      <c r="ARH117" s="0"/>
      <c r="ARI117" s="0"/>
      <c r="ARJ117" s="0"/>
      <c r="ARK117" s="0"/>
      <c r="ARL117" s="0"/>
      <c r="ARM117" s="0"/>
      <c r="ARN117" s="0"/>
      <c r="ARO117" s="0"/>
      <c r="ARP117" s="0"/>
      <c r="ARQ117" s="0"/>
      <c r="ARR117" s="0"/>
      <c r="ARS117" s="0"/>
      <c r="ART117" s="0"/>
      <c r="ARU117" s="0"/>
      <c r="ARV117" s="0"/>
      <c r="ARW117" s="0"/>
      <c r="ARX117" s="0"/>
      <c r="ARY117" s="0"/>
      <c r="ARZ117" s="0"/>
      <c r="ASA117" s="0"/>
      <c r="ASB117" s="0"/>
      <c r="ASC117" s="0"/>
      <c r="ASD117" s="0"/>
      <c r="ASE117" s="0"/>
      <c r="ASF117" s="0"/>
      <c r="ASG117" s="0"/>
      <c r="ASH117" s="0"/>
      <c r="ASI117" s="0"/>
      <c r="ASJ117" s="0"/>
      <c r="ASK117" s="0"/>
      <c r="ASL117" s="0"/>
      <c r="ASM117" s="0"/>
      <c r="ASN117" s="0"/>
      <c r="ASO117" s="0"/>
      <c r="ASP117" s="0"/>
      <c r="ASQ117" s="0"/>
      <c r="ASR117" s="0"/>
      <c r="ASS117" s="0"/>
      <c r="AST117" s="0"/>
      <c r="ASU117" s="0"/>
      <c r="ASV117" s="0"/>
      <c r="ASW117" s="0"/>
      <c r="ASX117" s="0"/>
      <c r="ASY117" s="0"/>
      <c r="ASZ117" s="0"/>
      <c r="ATA117" s="0"/>
      <c r="ATB117" s="0"/>
      <c r="ATC117" s="0"/>
      <c r="ATD117" s="0"/>
      <c r="ATE117" s="0"/>
      <c r="ATF117" s="0"/>
      <c r="ATG117" s="0"/>
      <c r="ATH117" s="0"/>
      <c r="ATI117" s="0"/>
      <c r="ATJ117" s="0"/>
      <c r="ATK117" s="0"/>
      <c r="ATL117" s="0"/>
      <c r="ATM117" s="0"/>
      <c r="ATN117" s="0"/>
      <c r="ATO117" s="0"/>
      <c r="ATP117" s="0"/>
      <c r="ATQ117" s="0"/>
      <c r="ATR117" s="0"/>
      <c r="ATS117" s="0"/>
      <c r="ATT117" s="0"/>
      <c r="ATU117" s="0"/>
      <c r="ATV117" s="0"/>
      <c r="ATW117" s="0"/>
      <c r="ATX117" s="0"/>
      <c r="ATY117" s="0"/>
      <c r="ATZ117" s="0"/>
      <c r="AUA117" s="0"/>
      <c r="AUB117" s="0"/>
      <c r="AUC117" s="0"/>
      <c r="AUD117" s="0"/>
      <c r="AUE117" s="0"/>
      <c r="AUF117" s="0"/>
      <c r="AUG117" s="0"/>
      <c r="AUH117" s="0"/>
      <c r="AUI117" s="0"/>
      <c r="AUJ117" s="0"/>
      <c r="AUK117" s="0"/>
      <c r="AUL117" s="0"/>
      <c r="AUM117" s="0"/>
      <c r="AUN117" s="0"/>
      <c r="AUO117" s="0"/>
      <c r="AUP117" s="0"/>
      <c r="AUQ117" s="0"/>
      <c r="AUR117" s="0"/>
      <c r="AUS117" s="0"/>
      <c r="AUT117" s="0"/>
      <c r="AUU117" s="0"/>
      <c r="AUV117" s="0"/>
      <c r="AUW117" s="0"/>
      <c r="AUX117" s="0"/>
      <c r="AUY117" s="0"/>
      <c r="AUZ117" s="0"/>
      <c r="AVA117" s="0"/>
      <c r="AVB117" s="0"/>
      <c r="AVC117" s="0"/>
      <c r="AVD117" s="0"/>
      <c r="AVE117" s="0"/>
      <c r="AVF117" s="0"/>
      <c r="AVG117" s="0"/>
      <c r="AVH117" s="0"/>
      <c r="AVI117" s="0"/>
      <c r="AVJ117" s="0"/>
      <c r="AVK117" s="0"/>
      <c r="AVL117" s="0"/>
      <c r="AVM117" s="0"/>
      <c r="AVN117" s="0"/>
      <c r="AVO117" s="0"/>
      <c r="AVP117" s="0"/>
      <c r="AVQ117" s="0"/>
      <c r="AVR117" s="0"/>
      <c r="AVS117" s="0"/>
      <c r="AVT117" s="0"/>
      <c r="AVU117" s="0"/>
      <c r="AVV117" s="0"/>
      <c r="AVW117" s="0"/>
      <c r="AVX117" s="0"/>
      <c r="AVY117" s="0"/>
      <c r="AVZ117" s="0"/>
      <c r="AWA117" s="0"/>
      <c r="AWB117" s="0"/>
      <c r="AWC117" s="0"/>
      <c r="AWD117" s="0"/>
      <c r="AWE117" s="0"/>
      <c r="AWF117" s="0"/>
      <c r="AWG117" s="0"/>
      <c r="AWH117" s="0"/>
      <c r="AWI117" s="0"/>
      <c r="AWJ117" s="0"/>
      <c r="AWK117" s="0"/>
      <c r="AWL117" s="0"/>
      <c r="AWM117" s="0"/>
      <c r="AWN117" s="0"/>
      <c r="AWO117" s="0"/>
      <c r="AWP117" s="0"/>
      <c r="AWQ117" s="0"/>
      <c r="AWR117" s="0"/>
      <c r="AWS117" s="0"/>
      <c r="AWT117" s="0"/>
      <c r="AWU117" s="0"/>
      <c r="AWV117" s="0"/>
      <c r="AWW117" s="0"/>
      <c r="AWX117" s="0"/>
      <c r="AWY117" s="0"/>
      <c r="AWZ117" s="0"/>
      <c r="AXA117" s="0"/>
      <c r="AXB117" s="0"/>
      <c r="AXC117" s="0"/>
      <c r="AXD117" s="0"/>
      <c r="AXE117" s="0"/>
      <c r="AXF117" s="0"/>
      <c r="AXG117" s="0"/>
      <c r="AXH117" s="0"/>
      <c r="AXI117" s="0"/>
      <c r="AXJ117" s="0"/>
      <c r="AXK117" s="0"/>
      <c r="AXL117" s="0"/>
      <c r="AXM117" s="0"/>
      <c r="AXN117" s="0"/>
      <c r="AXO117" s="0"/>
      <c r="AXP117" s="0"/>
      <c r="AXQ117" s="0"/>
      <c r="AXR117" s="0"/>
      <c r="AXS117" s="0"/>
      <c r="AXT117" s="0"/>
      <c r="AXU117" s="0"/>
      <c r="AXV117" s="0"/>
      <c r="AXW117" s="0"/>
      <c r="AXX117" s="0"/>
      <c r="AXY117" s="0"/>
      <c r="AXZ117" s="0"/>
      <c r="AYA117" s="0"/>
      <c r="AYB117" s="0"/>
      <c r="AYC117" s="0"/>
      <c r="AYD117" s="0"/>
      <c r="AYE117" s="0"/>
      <c r="AYF117" s="0"/>
      <c r="AYG117" s="0"/>
      <c r="AYH117" s="0"/>
      <c r="AYI117" s="0"/>
      <c r="AYJ117" s="0"/>
      <c r="AYK117" s="0"/>
      <c r="AYL117" s="0"/>
      <c r="AYM117" s="0"/>
      <c r="AYN117" s="0"/>
      <c r="AYO117" s="0"/>
      <c r="AYP117" s="0"/>
      <c r="AYQ117" s="0"/>
      <c r="AYR117" s="0"/>
      <c r="AYS117" s="0"/>
      <c r="AYT117" s="0"/>
      <c r="AYU117" s="0"/>
      <c r="AYV117" s="0"/>
      <c r="AYW117" s="0"/>
      <c r="AYX117" s="0"/>
      <c r="AYY117" s="0"/>
      <c r="AYZ117" s="0"/>
      <c r="AZA117" s="0"/>
      <c r="AZB117" s="0"/>
      <c r="AZC117" s="0"/>
      <c r="AZD117" s="0"/>
      <c r="AZE117" s="0"/>
      <c r="AZF117" s="0"/>
      <c r="AZG117" s="0"/>
      <c r="AZH117" s="0"/>
      <c r="AZI117" s="0"/>
      <c r="AZJ117" s="0"/>
      <c r="AZK117" s="0"/>
      <c r="AZL117" s="0"/>
      <c r="AZM117" s="0"/>
      <c r="AZN117" s="0"/>
      <c r="AZO117" s="0"/>
      <c r="AZP117" s="0"/>
      <c r="AZQ117" s="0"/>
      <c r="AZR117" s="0"/>
      <c r="AZS117" s="0"/>
      <c r="AZT117" s="0"/>
      <c r="AZU117" s="0"/>
      <c r="AZV117" s="0"/>
      <c r="AZW117" s="0"/>
      <c r="AZX117" s="0"/>
      <c r="AZY117" s="0"/>
      <c r="AZZ117" s="0"/>
      <c r="BAA117" s="0"/>
      <c r="BAB117" s="0"/>
      <c r="BAC117" s="0"/>
      <c r="BAD117" s="0"/>
      <c r="BAE117" s="0"/>
      <c r="BAF117" s="0"/>
      <c r="BAG117" s="0"/>
      <c r="BAH117" s="0"/>
      <c r="BAI117" s="0"/>
      <c r="BAJ117" s="0"/>
      <c r="BAK117" s="0"/>
      <c r="BAL117" s="0"/>
      <c r="BAM117" s="0"/>
      <c r="BAN117" s="0"/>
      <c r="BAO117" s="0"/>
      <c r="BAP117" s="0"/>
      <c r="BAQ117" s="0"/>
      <c r="BAR117" s="0"/>
      <c r="BAS117" s="0"/>
      <c r="BAT117" s="0"/>
      <c r="BAU117" s="0"/>
      <c r="BAV117" s="0"/>
      <c r="BAW117" s="0"/>
      <c r="BAX117" s="0"/>
      <c r="BAY117" s="0"/>
      <c r="BAZ117" s="0"/>
      <c r="BBA117" s="0"/>
      <c r="BBB117" s="0"/>
      <c r="BBC117" s="0"/>
      <c r="BBD117" s="0"/>
      <c r="BBE117" s="0"/>
      <c r="BBF117" s="0"/>
      <c r="BBG117" s="0"/>
      <c r="BBH117" s="0"/>
      <c r="BBI117" s="0"/>
      <c r="BBJ117" s="0"/>
      <c r="BBK117" s="0"/>
      <c r="BBL117" s="0"/>
      <c r="BBM117" s="0"/>
      <c r="BBN117" s="0"/>
      <c r="BBO117" s="0"/>
      <c r="BBP117" s="0"/>
      <c r="BBQ117" s="0"/>
      <c r="BBR117" s="0"/>
      <c r="BBS117" s="0"/>
      <c r="BBT117" s="0"/>
      <c r="BBU117" s="0"/>
      <c r="BBV117" s="0"/>
      <c r="BBW117" s="0"/>
      <c r="BBX117" s="0"/>
      <c r="BBY117" s="0"/>
      <c r="BBZ117" s="0"/>
      <c r="BCA117" s="0"/>
      <c r="BCB117" s="0"/>
      <c r="BCC117" s="0"/>
      <c r="BCD117" s="0"/>
      <c r="BCE117" s="0"/>
      <c r="BCF117" s="0"/>
      <c r="BCG117" s="0"/>
      <c r="BCH117" s="0"/>
      <c r="BCI117" s="0"/>
      <c r="BCJ117" s="0"/>
      <c r="BCK117" s="0"/>
      <c r="BCL117" s="0"/>
      <c r="BCM117" s="0"/>
      <c r="BCN117" s="0"/>
      <c r="BCO117" s="0"/>
      <c r="BCP117" s="0"/>
      <c r="BCQ117" s="0"/>
      <c r="BCR117" s="0"/>
      <c r="BCS117" s="0"/>
      <c r="BCT117" s="0"/>
      <c r="BCU117" s="0"/>
      <c r="BCV117" s="0"/>
      <c r="BCW117" s="0"/>
      <c r="BCX117" s="0"/>
      <c r="BCY117" s="0"/>
      <c r="BCZ117" s="0"/>
      <c r="BDA117" s="0"/>
      <c r="BDB117" s="0"/>
      <c r="BDC117" s="0"/>
      <c r="BDD117" s="0"/>
      <c r="BDE117" s="0"/>
      <c r="BDF117" s="0"/>
      <c r="BDG117" s="0"/>
      <c r="BDH117" s="0"/>
      <c r="BDI117" s="0"/>
      <c r="BDJ117" s="0"/>
      <c r="BDK117" s="0"/>
      <c r="BDL117" s="0"/>
      <c r="BDM117" s="0"/>
      <c r="BDN117" s="0"/>
      <c r="BDO117" s="0"/>
      <c r="BDP117" s="0"/>
      <c r="BDQ117" s="0"/>
      <c r="BDR117" s="0"/>
      <c r="BDS117" s="0"/>
      <c r="BDT117" s="0"/>
      <c r="BDU117" s="0"/>
      <c r="BDV117" s="0"/>
      <c r="BDW117" s="0"/>
      <c r="BDX117" s="0"/>
      <c r="BDY117" s="0"/>
      <c r="BDZ117" s="0"/>
      <c r="BEA117" s="0"/>
      <c r="BEB117" s="0"/>
      <c r="BEC117" s="0"/>
      <c r="BED117" s="0"/>
      <c r="BEE117" s="0"/>
      <c r="BEF117" s="0"/>
      <c r="BEG117" s="0"/>
      <c r="BEH117" s="0"/>
      <c r="BEI117" s="0"/>
      <c r="BEJ117" s="0"/>
      <c r="BEK117" s="0"/>
      <c r="BEL117" s="0"/>
      <c r="BEM117" s="0"/>
      <c r="BEN117" s="0"/>
      <c r="BEO117" s="0"/>
      <c r="BEP117" s="0"/>
      <c r="BEQ117" s="0"/>
      <c r="BER117" s="0"/>
      <c r="BES117" s="0"/>
      <c r="BET117" s="0"/>
      <c r="BEU117" s="0"/>
      <c r="BEV117" s="0"/>
      <c r="BEW117" s="0"/>
      <c r="BEX117" s="0"/>
      <c r="BEY117" s="0"/>
      <c r="BEZ117" s="0"/>
      <c r="BFA117" s="0"/>
      <c r="BFB117" s="0"/>
      <c r="BFC117" s="0"/>
      <c r="BFD117" s="0"/>
      <c r="BFE117" s="0"/>
      <c r="BFF117" s="0"/>
      <c r="BFG117" s="0"/>
      <c r="BFH117" s="0"/>
      <c r="BFI117" s="0"/>
      <c r="BFJ117" s="0"/>
      <c r="BFK117" s="0"/>
      <c r="BFL117" s="0"/>
      <c r="BFM117" s="0"/>
      <c r="BFN117" s="0"/>
      <c r="BFO117" s="0"/>
      <c r="BFP117" s="0"/>
      <c r="BFQ117" s="0"/>
      <c r="BFR117" s="0"/>
      <c r="BFS117" s="0"/>
      <c r="BFT117" s="0"/>
      <c r="BFU117" s="0"/>
      <c r="BFV117" s="0"/>
      <c r="BFW117" s="0"/>
      <c r="BFX117" s="0"/>
      <c r="BFY117" s="0"/>
      <c r="BFZ117" s="0"/>
      <c r="BGA117" s="0"/>
      <c r="BGB117" s="0"/>
      <c r="BGC117" s="0"/>
      <c r="BGD117" s="0"/>
      <c r="BGE117" s="0"/>
      <c r="BGF117" s="0"/>
      <c r="BGG117" s="0"/>
      <c r="BGH117" s="0"/>
      <c r="BGI117" s="0"/>
      <c r="BGJ117" s="0"/>
      <c r="BGK117" s="0"/>
      <c r="BGL117" s="0"/>
      <c r="BGM117" s="0"/>
      <c r="BGN117" s="0"/>
      <c r="BGO117" s="0"/>
      <c r="BGP117" s="0"/>
      <c r="BGQ117" s="0"/>
      <c r="BGR117" s="0"/>
      <c r="BGS117" s="0"/>
      <c r="BGT117" s="0"/>
      <c r="BGU117" s="0"/>
      <c r="BGV117" s="0"/>
      <c r="BGW117" s="0"/>
      <c r="BGX117" s="0"/>
      <c r="BGY117" s="0"/>
      <c r="BGZ117" s="0"/>
      <c r="BHA117" s="0"/>
      <c r="BHB117" s="0"/>
      <c r="BHC117" s="0"/>
      <c r="BHD117" s="0"/>
      <c r="BHE117" s="0"/>
      <c r="BHF117" s="0"/>
      <c r="BHG117" s="0"/>
      <c r="BHH117" s="0"/>
      <c r="BHI117" s="0"/>
      <c r="BHJ117" s="0"/>
      <c r="BHK117" s="0"/>
      <c r="BHL117" s="0"/>
      <c r="BHM117" s="0"/>
      <c r="BHN117" s="0"/>
      <c r="BHO117" s="0"/>
      <c r="BHP117" s="0"/>
      <c r="BHQ117" s="0"/>
      <c r="BHR117" s="0"/>
      <c r="BHS117" s="0"/>
      <c r="BHT117" s="0"/>
      <c r="BHU117" s="0"/>
      <c r="BHV117" s="0"/>
      <c r="BHW117" s="0"/>
      <c r="BHX117" s="0"/>
      <c r="BHY117" s="0"/>
      <c r="BHZ117" s="0"/>
      <c r="BIA117" s="0"/>
      <c r="BIB117" s="0"/>
      <c r="BIC117" s="0"/>
      <c r="BID117" s="0"/>
      <c r="BIE117" s="0"/>
      <c r="BIF117" s="0"/>
      <c r="BIG117" s="0"/>
      <c r="BIH117" s="0"/>
      <c r="BII117" s="0"/>
      <c r="BIJ117" s="0"/>
      <c r="BIK117" s="0"/>
      <c r="BIL117" s="0"/>
      <c r="BIM117" s="0"/>
      <c r="BIN117" s="0"/>
      <c r="BIO117" s="0"/>
      <c r="BIP117" s="0"/>
      <c r="BIQ117" s="0"/>
      <c r="BIR117" s="0"/>
      <c r="BIS117" s="0"/>
      <c r="BIT117" s="0"/>
      <c r="BIU117" s="0"/>
      <c r="BIV117" s="0"/>
      <c r="BIW117" s="0"/>
      <c r="BIX117" s="0"/>
      <c r="BIY117" s="0"/>
      <c r="BIZ117" s="0"/>
      <c r="BJA117" s="0"/>
      <c r="BJB117" s="0"/>
      <c r="BJC117" s="0"/>
      <c r="BJD117" s="0"/>
      <c r="BJE117" s="0"/>
      <c r="BJF117" s="0"/>
      <c r="BJG117" s="0"/>
      <c r="BJH117" s="0"/>
      <c r="BJI117" s="0"/>
      <c r="BJJ117" s="0"/>
      <c r="BJK117" s="0"/>
      <c r="BJL117" s="0"/>
      <c r="BJM117" s="0"/>
      <c r="BJN117" s="0"/>
      <c r="BJO117" s="0"/>
      <c r="BJP117" s="0"/>
      <c r="BJQ117" s="0"/>
      <c r="BJR117" s="0"/>
      <c r="BJS117" s="0"/>
      <c r="BJT117" s="0"/>
      <c r="BJU117" s="0"/>
      <c r="BJV117" s="0"/>
      <c r="BJW117" s="0"/>
      <c r="BJX117" s="0"/>
      <c r="BJY117" s="0"/>
      <c r="BJZ117" s="0"/>
      <c r="BKA117" s="0"/>
      <c r="BKB117" s="0"/>
      <c r="BKC117" s="0"/>
      <c r="BKD117" s="0"/>
      <c r="BKE117" s="0"/>
      <c r="BKF117" s="0"/>
      <c r="BKG117" s="0"/>
      <c r="BKH117" s="0"/>
      <c r="BKI117" s="0"/>
      <c r="BKJ117" s="0"/>
      <c r="BKK117" s="0"/>
      <c r="BKL117" s="0"/>
      <c r="BKM117" s="0"/>
      <c r="BKN117" s="0"/>
      <c r="BKO117" s="0"/>
      <c r="BKP117" s="0"/>
      <c r="BKQ117" s="0"/>
      <c r="BKR117" s="0"/>
      <c r="BKS117" s="0"/>
      <c r="BKT117" s="0"/>
      <c r="BKU117" s="0"/>
      <c r="BKV117" s="0"/>
      <c r="BKW117" s="0"/>
      <c r="BKX117" s="0"/>
      <c r="BKY117" s="0"/>
      <c r="BKZ117" s="0"/>
      <c r="BLA117" s="0"/>
      <c r="BLB117" s="0"/>
      <c r="BLC117" s="0"/>
      <c r="BLD117" s="0"/>
      <c r="BLE117" s="0"/>
      <c r="BLF117" s="0"/>
      <c r="BLG117" s="0"/>
      <c r="BLH117" s="0"/>
      <c r="BLI117" s="0"/>
      <c r="BLJ117" s="0"/>
      <c r="BLK117" s="0"/>
      <c r="BLL117" s="0"/>
      <c r="BLM117" s="0"/>
      <c r="BLN117" s="0"/>
      <c r="BLO117" s="0"/>
      <c r="BLP117" s="0"/>
      <c r="BLQ117" s="0"/>
      <c r="BLR117" s="0"/>
      <c r="BLS117" s="0"/>
      <c r="BLT117" s="0"/>
      <c r="BLU117" s="0"/>
      <c r="BLV117" s="0"/>
      <c r="BLW117" s="0"/>
      <c r="BLX117" s="0"/>
      <c r="BLY117" s="0"/>
      <c r="BLZ117" s="0"/>
      <c r="BMA117" s="0"/>
      <c r="BMB117" s="0"/>
      <c r="BMC117" s="0"/>
      <c r="BMD117" s="0"/>
      <c r="BME117" s="0"/>
      <c r="BMF117" s="0"/>
      <c r="BMG117" s="0"/>
      <c r="BMH117" s="0"/>
      <c r="BMI117" s="0"/>
      <c r="BMJ117" s="0"/>
      <c r="BMK117" s="0"/>
      <c r="BML117" s="0"/>
      <c r="BMM117" s="0"/>
      <c r="BMN117" s="0"/>
      <c r="BMO117" s="0"/>
      <c r="BMP117" s="0"/>
      <c r="BMQ117" s="0"/>
      <c r="BMR117" s="0"/>
      <c r="BMS117" s="0"/>
      <c r="BMT117" s="0"/>
      <c r="BMU117" s="0"/>
      <c r="BMV117" s="0"/>
      <c r="BMW117" s="0"/>
      <c r="BMX117" s="0"/>
      <c r="BMY117" s="0"/>
      <c r="BMZ117" s="0"/>
      <c r="BNA117" s="0"/>
      <c r="BNB117" s="0"/>
      <c r="BNC117" s="0"/>
      <c r="BND117" s="0"/>
      <c r="BNE117" s="0"/>
      <c r="BNF117" s="0"/>
      <c r="BNG117" s="0"/>
      <c r="BNH117" s="0"/>
      <c r="BNI117" s="0"/>
      <c r="BNJ117" s="0"/>
      <c r="BNK117" s="0"/>
      <c r="BNL117" s="0"/>
      <c r="BNM117" s="0"/>
      <c r="BNN117" s="0"/>
      <c r="BNO117" s="0"/>
      <c r="BNP117" s="0"/>
      <c r="BNQ117" s="0"/>
      <c r="BNR117" s="0"/>
      <c r="BNS117" s="0"/>
      <c r="BNT117" s="0"/>
      <c r="BNU117" s="0"/>
      <c r="BNV117" s="0"/>
      <c r="BNW117" s="0"/>
      <c r="BNX117" s="0"/>
      <c r="BNY117" s="0"/>
      <c r="BNZ117" s="0"/>
      <c r="BOA117" s="0"/>
      <c r="BOB117" s="0"/>
      <c r="BOC117" s="0"/>
      <c r="BOD117" s="0"/>
      <c r="BOE117" s="0"/>
      <c r="BOF117" s="0"/>
      <c r="BOG117" s="0"/>
      <c r="BOH117" s="0"/>
      <c r="BOI117" s="0"/>
      <c r="BOJ117" s="0"/>
      <c r="BOK117" s="0"/>
      <c r="BOL117" s="0"/>
      <c r="BOM117" s="0"/>
      <c r="BON117" s="0"/>
      <c r="BOO117" s="0"/>
      <c r="BOP117" s="0"/>
      <c r="BOQ117" s="0"/>
      <c r="BOR117" s="0"/>
      <c r="BOS117" s="0"/>
      <c r="BOT117" s="0"/>
      <c r="BOU117" s="0"/>
      <c r="BOV117" s="0"/>
      <c r="BOW117" s="0"/>
      <c r="BOX117" s="0"/>
      <c r="BOY117" s="0"/>
      <c r="BOZ117" s="0"/>
      <c r="BPA117" s="0"/>
      <c r="BPB117" s="0"/>
      <c r="BPC117" s="0"/>
      <c r="BPD117" s="0"/>
      <c r="BPE117" s="0"/>
      <c r="BPF117" s="0"/>
      <c r="BPG117" s="0"/>
      <c r="BPH117" s="0"/>
      <c r="BPI117" s="0"/>
      <c r="BPJ117" s="0"/>
      <c r="BPK117" s="0"/>
      <c r="BPL117" s="0"/>
      <c r="BPM117" s="0"/>
      <c r="BPN117" s="0"/>
      <c r="BPO117" s="0"/>
      <c r="BPP117" s="0"/>
      <c r="BPQ117" s="0"/>
      <c r="BPR117" s="0"/>
      <c r="BPS117" s="0"/>
      <c r="BPT117" s="0"/>
      <c r="BPU117" s="0"/>
      <c r="BPV117" s="0"/>
      <c r="BPW117" s="0"/>
      <c r="BPX117" s="0"/>
      <c r="BPY117" s="0"/>
      <c r="BPZ117" s="0"/>
      <c r="BQA117" s="0"/>
      <c r="BQB117" s="0"/>
      <c r="BQC117" s="0"/>
      <c r="BQD117" s="0"/>
      <c r="BQE117" s="0"/>
      <c r="BQF117" s="0"/>
      <c r="BQG117" s="0"/>
      <c r="BQH117" s="0"/>
      <c r="BQI117" s="0"/>
      <c r="BQJ117" s="0"/>
      <c r="BQK117" s="0"/>
      <c r="BQL117" s="0"/>
      <c r="BQM117" s="0"/>
      <c r="BQN117" s="0"/>
      <c r="BQO117" s="0"/>
      <c r="BQP117" s="0"/>
      <c r="BQQ117" s="0"/>
      <c r="BQR117" s="0"/>
      <c r="BQS117" s="0"/>
      <c r="BQT117" s="0"/>
      <c r="BQU117" s="0"/>
      <c r="BQV117" s="0"/>
      <c r="BQW117" s="0"/>
      <c r="BQX117" s="0"/>
      <c r="BQY117" s="0"/>
      <c r="BQZ117" s="0"/>
      <c r="BRA117" s="0"/>
      <c r="BRB117" s="0"/>
      <c r="BRC117" s="0"/>
      <c r="BRD117" s="0"/>
      <c r="BRE117" s="0"/>
      <c r="BRF117" s="0"/>
      <c r="BRG117" s="0"/>
      <c r="BRH117" s="0"/>
      <c r="BRI117" s="0"/>
      <c r="BRJ117" s="0"/>
      <c r="BRK117" s="0"/>
      <c r="BRL117" s="0"/>
      <c r="BRM117" s="0"/>
      <c r="BRN117" s="0"/>
      <c r="BRO117" s="0"/>
      <c r="BRP117" s="0"/>
      <c r="BRQ117" s="0"/>
      <c r="BRR117" s="0"/>
      <c r="BRS117" s="0"/>
      <c r="BRT117" s="0"/>
      <c r="BRU117" s="0"/>
      <c r="BRV117" s="0"/>
      <c r="BRW117" s="0"/>
      <c r="BRX117" s="0"/>
      <c r="BRY117" s="0"/>
      <c r="BRZ117" s="0"/>
      <c r="BSA117" s="0"/>
      <c r="BSB117" s="0"/>
      <c r="BSC117" s="0"/>
      <c r="BSD117" s="0"/>
      <c r="BSE117" s="0"/>
      <c r="BSF117" s="0"/>
      <c r="BSG117" s="0"/>
      <c r="BSH117" s="0"/>
      <c r="BSI117" s="0"/>
      <c r="BSJ117" s="0"/>
      <c r="BSK117" s="0"/>
      <c r="BSL117" s="0"/>
      <c r="BSM117" s="0"/>
      <c r="BSN117" s="0"/>
      <c r="BSO117" s="0"/>
      <c r="BSP117" s="0"/>
      <c r="BSQ117" s="0"/>
      <c r="BSR117" s="0"/>
      <c r="BSS117" s="0"/>
      <c r="BST117" s="0"/>
      <c r="BSU117" s="0"/>
      <c r="BSV117" s="0"/>
      <c r="BSW117" s="0"/>
      <c r="BSX117" s="0"/>
      <c r="BSY117" s="0"/>
      <c r="BSZ117" s="0"/>
      <c r="BTA117" s="0"/>
      <c r="BTB117" s="0"/>
      <c r="BTC117" s="0"/>
      <c r="BTD117" s="0"/>
      <c r="BTE117" s="0"/>
      <c r="BTF117" s="0"/>
      <c r="BTG117" s="0"/>
      <c r="BTH117" s="0"/>
      <c r="BTI117" s="0"/>
      <c r="BTJ117" s="0"/>
      <c r="BTK117" s="0"/>
      <c r="BTL117" s="0"/>
      <c r="BTM117" s="0"/>
      <c r="BTN117" s="0"/>
      <c r="BTO117" s="0"/>
      <c r="BTP117" s="0"/>
      <c r="BTQ117" s="0"/>
      <c r="BTR117" s="0"/>
      <c r="BTS117" s="0"/>
      <c r="BTT117" s="0"/>
      <c r="BTU117" s="0"/>
      <c r="BTV117" s="0"/>
      <c r="BTW117" s="0"/>
      <c r="BTX117" s="0"/>
      <c r="BTY117" s="0"/>
      <c r="BTZ117" s="0"/>
      <c r="BUA117" s="0"/>
      <c r="BUB117" s="0"/>
      <c r="BUC117" s="0"/>
      <c r="BUD117" s="0"/>
      <c r="BUE117" s="0"/>
      <c r="BUF117" s="0"/>
      <c r="BUG117" s="0"/>
      <c r="BUH117" s="0"/>
      <c r="BUI117" s="0"/>
      <c r="BUJ117" s="0"/>
      <c r="BUK117" s="0"/>
      <c r="BUL117" s="0"/>
      <c r="BUM117" s="0"/>
      <c r="BUN117" s="0"/>
      <c r="BUO117" s="0"/>
      <c r="BUP117" s="0"/>
      <c r="BUQ117" s="0"/>
      <c r="BUR117" s="0"/>
      <c r="BUS117" s="0"/>
      <c r="BUT117" s="0"/>
      <c r="BUU117" s="0"/>
      <c r="BUV117" s="0"/>
      <c r="BUW117" s="0"/>
      <c r="BUX117" s="0"/>
      <c r="BUY117" s="0"/>
      <c r="BUZ117" s="0"/>
      <c r="BVA117" s="0"/>
      <c r="BVB117" s="0"/>
      <c r="BVC117" s="0"/>
      <c r="BVD117" s="0"/>
      <c r="BVE117" s="0"/>
      <c r="BVF117" s="0"/>
      <c r="BVG117" s="0"/>
      <c r="BVH117" s="0"/>
      <c r="BVI117" s="0"/>
      <c r="BVJ117" s="0"/>
      <c r="BVK117" s="0"/>
      <c r="BVL117" s="0"/>
      <c r="BVM117" s="0"/>
      <c r="BVN117" s="0"/>
      <c r="BVO117" s="0"/>
      <c r="BVP117" s="0"/>
      <c r="BVQ117" s="0"/>
      <c r="BVR117" s="0"/>
      <c r="BVS117" s="0"/>
      <c r="BVT117" s="0"/>
      <c r="BVU117" s="0"/>
      <c r="BVV117" s="0"/>
      <c r="BVW117" s="0"/>
      <c r="BVX117" s="0"/>
      <c r="BVY117" s="0"/>
      <c r="BVZ117" s="0"/>
      <c r="BWA117" s="0"/>
      <c r="BWB117" s="0"/>
      <c r="BWC117" s="0"/>
      <c r="BWD117" s="0"/>
      <c r="BWE117" s="0"/>
      <c r="BWF117" s="0"/>
      <c r="BWG117" s="0"/>
      <c r="BWH117" s="0"/>
      <c r="BWI117" s="0"/>
      <c r="BWJ117" s="0"/>
      <c r="BWK117" s="0"/>
      <c r="BWL117" s="0"/>
      <c r="BWM117" s="0"/>
      <c r="BWN117" s="0"/>
      <c r="BWO117" s="0"/>
      <c r="BWP117" s="0"/>
      <c r="BWQ117" s="0"/>
      <c r="BWR117" s="0"/>
      <c r="BWS117" s="0"/>
      <c r="BWT117" s="0"/>
      <c r="BWU117" s="0"/>
      <c r="BWV117" s="0"/>
      <c r="BWW117" s="0"/>
      <c r="BWX117" s="0"/>
      <c r="BWY117" s="0"/>
      <c r="BWZ117" s="0"/>
      <c r="BXA117" s="0"/>
      <c r="BXB117" s="0"/>
      <c r="BXC117" s="0"/>
      <c r="BXD117" s="0"/>
      <c r="BXE117" s="0"/>
      <c r="BXF117" s="0"/>
      <c r="BXG117" s="0"/>
      <c r="BXH117" s="0"/>
      <c r="BXI117" s="0"/>
      <c r="BXJ117" s="0"/>
      <c r="BXK117" s="0"/>
      <c r="BXL117" s="0"/>
      <c r="BXM117" s="0"/>
      <c r="BXN117" s="0"/>
      <c r="BXO117" s="0"/>
      <c r="BXP117" s="0"/>
      <c r="BXQ117" s="0"/>
      <c r="BXR117" s="0"/>
      <c r="BXS117" s="0"/>
      <c r="BXT117" s="0"/>
      <c r="BXU117" s="0"/>
      <c r="BXV117" s="0"/>
      <c r="BXW117" s="0"/>
      <c r="BXX117" s="0"/>
      <c r="BXY117" s="0"/>
      <c r="BXZ117" s="0"/>
      <c r="BYA117" s="0"/>
      <c r="BYB117" s="0"/>
      <c r="BYC117" s="0"/>
      <c r="BYD117" s="0"/>
      <c r="BYE117" s="0"/>
      <c r="BYF117" s="0"/>
      <c r="BYG117" s="0"/>
      <c r="BYH117" s="0"/>
      <c r="BYI117" s="0"/>
      <c r="BYJ117" s="0"/>
      <c r="BYK117" s="0"/>
      <c r="BYL117" s="0"/>
      <c r="BYM117" s="0"/>
      <c r="BYN117" s="0"/>
      <c r="BYO117" s="0"/>
      <c r="BYP117" s="0"/>
      <c r="BYQ117" s="0"/>
      <c r="BYR117" s="0"/>
      <c r="BYS117" s="0"/>
      <c r="BYT117" s="0"/>
      <c r="BYU117" s="0"/>
      <c r="BYV117" s="0"/>
      <c r="BYW117" s="0"/>
      <c r="BYX117" s="0"/>
      <c r="BYY117" s="0"/>
      <c r="BYZ117" s="0"/>
      <c r="BZA117" s="0"/>
      <c r="BZB117" s="0"/>
      <c r="BZC117" s="0"/>
      <c r="BZD117" s="0"/>
      <c r="BZE117" s="0"/>
      <c r="BZF117" s="0"/>
      <c r="BZG117" s="0"/>
      <c r="BZH117" s="0"/>
      <c r="BZI117" s="0"/>
      <c r="BZJ117" s="0"/>
      <c r="BZK117" s="0"/>
      <c r="BZL117" s="0"/>
      <c r="BZM117" s="0"/>
      <c r="BZN117" s="0"/>
      <c r="BZO117" s="0"/>
      <c r="BZP117" s="0"/>
      <c r="BZQ117" s="0"/>
      <c r="BZR117" s="0"/>
      <c r="BZS117" s="0"/>
      <c r="BZT117" s="0"/>
      <c r="BZU117" s="0"/>
      <c r="BZV117" s="0"/>
      <c r="BZW117" s="0"/>
      <c r="BZX117" s="0"/>
      <c r="BZY117" s="0"/>
      <c r="BZZ117" s="0"/>
      <c r="CAA117" s="0"/>
      <c r="CAB117" s="0"/>
      <c r="CAC117" s="0"/>
      <c r="CAD117" s="0"/>
      <c r="CAE117" s="0"/>
      <c r="CAF117" s="0"/>
      <c r="CAG117" s="0"/>
      <c r="CAH117" s="0"/>
      <c r="CAI117" s="0"/>
      <c r="CAJ117" s="0"/>
      <c r="CAK117" s="0"/>
      <c r="CAL117" s="0"/>
      <c r="CAM117" s="0"/>
      <c r="CAN117" s="0"/>
      <c r="CAO117" s="0"/>
      <c r="CAP117" s="0"/>
      <c r="CAQ117" s="0"/>
      <c r="CAR117" s="0"/>
      <c r="CAS117" s="0"/>
      <c r="CAT117" s="0"/>
      <c r="CAU117" s="0"/>
      <c r="CAV117" s="0"/>
      <c r="CAW117" s="0"/>
      <c r="CAX117" s="0"/>
      <c r="CAY117" s="0"/>
      <c r="CAZ117" s="0"/>
      <c r="CBA117" s="0"/>
      <c r="CBB117" s="0"/>
      <c r="CBC117" s="0"/>
      <c r="CBD117" s="0"/>
      <c r="CBE117" s="0"/>
      <c r="CBF117" s="0"/>
      <c r="CBG117" s="0"/>
      <c r="CBH117" s="0"/>
      <c r="CBI117" s="0"/>
      <c r="CBJ117" s="0"/>
      <c r="CBK117" s="0"/>
      <c r="CBL117" s="0"/>
      <c r="CBM117" s="0"/>
      <c r="CBN117" s="0"/>
      <c r="CBO117" s="0"/>
      <c r="CBP117" s="0"/>
      <c r="CBQ117" s="0"/>
      <c r="CBR117" s="0"/>
      <c r="CBS117" s="0"/>
      <c r="CBT117" s="0"/>
      <c r="CBU117" s="0"/>
      <c r="CBV117" s="0"/>
      <c r="CBW117" s="0"/>
      <c r="CBX117" s="0"/>
      <c r="CBY117" s="0"/>
      <c r="CBZ117" s="0"/>
      <c r="CCA117" s="0"/>
      <c r="CCB117" s="0"/>
      <c r="CCC117" s="0"/>
      <c r="CCD117" s="0"/>
      <c r="CCE117" s="0"/>
      <c r="CCF117" s="0"/>
      <c r="CCG117" s="0"/>
      <c r="CCH117" s="0"/>
      <c r="CCI117" s="0"/>
      <c r="CCJ117" s="0"/>
      <c r="CCK117" s="0"/>
      <c r="CCL117" s="0"/>
      <c r="CCM117" s="0"/>
      <c r="CCN117" s="0"/>
      <c r="CCO117" s="0"/>
      <c r="CCP117" s="0"/>
      <c r="CCQ117" s="0"/>
      <c r="CCR117" s="0"/>
      <c r="CCS117" s="0"/>
      <c r="CCT117" s="0"/>
      <c r="CCU117" s="0"/>
      <c r="CCV117" s="0"/>
      <c r="CCW117" s="0"/>
      <c r="CCX117" s="0"/>
      <c r="CCY117" s="0"/>
      <c r="CCZ117" s="0"/>
      <c r="CDA117" s="0"/>
      <c r="CDB117" s="0"/>
      <c r="CDC117" s="0"/>
      <c r="CDD117" s="0"/>
      <c r="CDE117" s="0"/>
      <c r="CDF117" s="0"/>
      <c r="CDG117" s="0"/>
      <c r="CDH117" s="0"/>
      <c r="CDI117" s="0"/>
      <c r="CDJ117" s="0"/>
      <c r="CDK117" s="0"/>
      <c r="CDL117" s="0"/>
      <c r="CDM117" s="0"/>
      <c r="CDN117" s="0"/>
      <c r="CDO117" s="0"/>
      <c r="CDP117" s="0"/>
      <c r="CDQ117" s="0"/>
      <c r="CDR117" s="0"/>
      <c r="CDS117" s="0"/>
      <c r="CDT117" s="0"/>
      <c r="CDU117" s="0"/>
      <c r="CDV117" s="0"/>
      <c r="CDW117" s="0"/>
      <c r="CDX117" s="0"/>
      <c r="CDY117" s="0"/>
      <c r="CDZ117" s="0"/>
      <c r="CEA117" s="0"/>
      <c r="CEB117" s="0"/>
      <c r="CEC117" s="0"/>
      <c r="CED117" s="0"/>
      <c r="CEE117" s="0"/>
      <c r="CEF117" s="0"/>
      <c r="CEG117" s="0"/>
      <c r="CEH117" s="0"/>
      <c r="CEI117" s="0"/>
      <c r="CEJ117" s="0"/>
      <c r="CEK117" s="0"/>
      <c r="CEL117" s="0"/>
      <c r="CEM117" s="0"/>
      <c r="CEN117" s="0"/>
      <c r="CEO117" s="0"/>
      <c r="CEP117" s="0"/>
      <c r="CEQ117" s="0"/>
      <c r="CER117" s="0"/>
      <c r="CES117" s="0"/>
      <c r="CET117" s="0"/>
      <c r="CEU117" s="0"/>
      <c r="CEV117" s="0"/>
      <c r="CEW117" s="0"/>
      <c r="CEX117" s="0"/>
      <c r="CEY117" s="0"/>
      <c r="CEZ117" s="0"/>
      <c r="CFA117" s="0"/>
      <c r="CFB117" s="0"/>
      <c r="CFC117" s="0"/>
      <c r="CFD117" s="0"/>
      <c r="CFE117" s="0"/>
      <c r="CFF117" s="0"/>
      <c r="CFG117" s="0"/>
      <c r="CFH117" s="0"/>
      <c r="CFI117" s="0"/>
      <c r="CFJ117" s="0"/>
      <c r="CFK117" s="0"/>
      <c r="CFL117" s="0"/>
      <c r="CFM117" s="0"/>
      <c r="CFN117" s="0"/>
      <c r="CFO117" s="0"/>
      <c r="CFP117" s="0"/>
      <c r="CFQ117" s="0"/>
      <c r="CFR117" s="0"/>
      <c r="CFS117" s="0"/>
      <c r="CFT117" s="0"/>
      <c r="CFU117" s="0"/>
      <c r="CFV117" s="0"/>
      <c r="CFW117" s="0"/>
      <c r="CFX117" s="0"/>
      <c r="CFY117" s="0"/>
      <c r="CFZ117" s="0"/>
      <c r="CGA117" s="0"/>
      <c r="CGB117" s="0"/>
      <c r="CGC117" s="0"/>
      <c r="CGD117" s="0"/>
      <c r="CGE117" s="0"/>
      <c r="CGF117" s="0"/>
      <c r="CGG117" s="0"/>
      <c r="CGH117" s="0"/>
      <c r="CGI117" s="0"/>
      <c r="CGJ117" s="0"/>
      <c r="CGK117" s="0"/>
      <c r="CGL117" s="0"/>
      <c r="CGM117" s="0"/>
      <c r="CGN117" s="0"/>
      <c r="CGO117" s="0"/>
      <c r="CGP117" s="0"/>
      <c r="CGQ117" s="0"/>
      <c r="CGR117" s="0"/>
      <c r="CGS117" s="0"/>
      <c r="CGT117" s="0"/>
      <c r="CGU117" s="0"/>
      <c r="CGV117" s="0"/>
      <c r="CGW117" s="0"/>
      <c r="CGX117" s="0"/>
      <c r="CGY117" s="0"/>
      <c r="CGZ117" s="0"/>
      <c r="CHA117" s="0"/>
      <c r="CHB117" s="0"/>
      <c r="CHC117" s="0"/>
      <c r="CHD117" s="0"/>
      <c r="CHE117" s="0"/>
      <c r="CHF117" s="0"/>
      <c r="CHG117" s="0"/>
      <c r="CHH117" s="0"/>
      <c r="CHI117" s="0"/>
      <c r="CHJ117" s="0"/>
      <c r="CHK117" s="0"/>
      <c r="CHL117" s="0"/>
      <c r="CHM117" s="0"/>
      <c r="CHN117" s="0"/>
      <c r="CHO117" s="0"/>
      <c r="CHP117" s="0"/>
      <c r="CHQ117" s="0"/>
      <c r="CHR117" s="0"/>
      <c r="CHS117" s="0"/>
      <c r="CHT117" s="0"/>
      <c r="CHU117" s="0"/>
      <c r="CHV117" s="0"/>
      <c r="CHW117" s="0"/>
      <c r="CHX117" s="0"/>
      <c r="CHY117" s="0"/>
      <c r="CHZ117" s="0"/>
      <c r="CIA117" s="0"/>
      <c r="CIB117" s="0"/>
      <c r="CIC117" s="0"/>
      <c r="CID117" s="0"/>
      <c r="CIE117" s="0"/>
      <c r="CIF117" s="0"/>
      <c r="CIG117" s="0"/>
      <c r="CIH117" s="0"/>
      <c r="CII117" s="0"/>
      <c r="CIJ117" s="0"/>
      <c r="CIK117" s="0"/>
      <c r="CIL117" s="0"/>
      <c r="CIM117" s="0"/>
      <c r="CIN117" s="0"/>
      <c r="CIO117" s="0"/>
      <c r="CIP117" s="0"/>
      <c r="CIQ117" s="0"/>
      <c r="CIR117" s="0"/>
      <c r="CIS117" s="0"/>
      <c r="CIT117" s="0"/>
      <c r="CIU117" s="0"/>
      <c r="CIV117" s="0"/>
      <c r="CIW117" s="0"/>
      <c r="CIX117" s="0"/>
      <c r="CIY117" s="0"/>
      <c r="CIZ117" s="0"/>
      <c r="CJA117" s="0"/>
      <c r="CJB117" s="0"/>
      <c r="CJC117" s="0"/>
      <c r="CJD117" s="0"/>
      <c r="CJE117" s="0"/>
      <c r="CJF117" s="0"/>
      <c r="CJG117" s="0"/>
      <c r="CJH117" s="0"/>
      <c r="CJI117" s="0"/>
      <c r="CJJ117" s="0"/>
      <c r="CJK117" s="0"/>
      <c r="CJL117" s="0"/>
      <c r="CJM117" s="0"/>
      <c r="CJN117" s="0"/>
      <c r="CJO117" s="0"/>
      <c r="CJP117" s="0"/>
      <c r="CJQ117" s="0"/>
      <c r="CJR117" s="0"/>
      <c r="CJS117" s="0"/>
      <c r="CJT117" s="0"/>
      <c r="CJU117" s="0"/>
      <c r="CJV117" s="0"/>
      <c r="CJW117" s="0"/>
      <c r="CJX117" s="0"/>
      <c r="CJY117" s="0"/>
      <c r="CJZ117" s="0"/>
      <c r="CKA117" s="0"/>
      <c r="CKB117" s="0"/>
      <c r="CKC117" s="0"/>
      <c r="CKD117" s="0"/>
      <c r="CKE117" s="0"/>
      <c r="CKF117" s="0"/>
      <c r="CKG117" s="0"/>
      <c r="CKH117" s="0"/>
      <c r="CKI117" s="0"/>
      <c r="CKJ117" s="0"/>
      <c r="CKK117" s="0"/>
      <c r="CKL117" s="0"/>
      <c r="CKM117" s="0"/>
      <c r="CKN117" s="0"/>
      <c r="CKO117" s="0"/>
      <c r="CKP117" s="0"/>
      <c r="CKQ117" s="0"/>
      <c r="CKR117" s="0"/>
      <c r="CKS117" s="0"/>
      <c r="CKT117" s="0"/>
      <c r="CKU117" s="0"/>
      <c r="CKV117" s="0"/>
      <c r="CKW117" s="0"/>
      <c r="CKX117" s="0"/>
      <c r="CKY117" s="0"/>
      <c r="CKZ117" s="0"/>
      <c r="CLA117" s="0"/>
      <c r="CLB117" s="0"/>
      <c r="CLC117" s="0"/>
      <c r="CLD117" s="0"/>
      <c r="CLE117" s="0"/>
      <c r="CLF117" s="0"/>
      <c r="CLG117" s="0"/>
      <c r="CLH117" s="0"/>
      <c r="CLI117" s="0"/>
      <c r="CLJ117" s="0"/>
      <c r="CLK117" s="0"/>
      <c r="CLL117" s="0"/>
      <c r="CLM117" s="0"/>
      <c r="CLN117" s="0"/>
      <c r="CLO117" s="0"/>
      <c r="CLP117" s="0"/>
      <c r="CLQ117" s="0"/>
      <c r="CLR117" s="0"/>
      <c r="CLS117" s="0"/>
      <c r="CLT117" s="0"/>
      <c r="CLU117" s="0"/>
      <c r="CLV117" s="0"/>
      <c r="CLW117" s="0"/>
      <c r="CLX117" s="0"/>
      <c r="CLY117" s="0"/>
      <c r="CLZ117" s="0"/>
      <c r="CMA117" s="0"/>
      <c r="CMB117" s="0"/>
      <c r="CMC117" s="0"/>
      <c r="CMD117" s="0"/>
      <c r="CME117" s="0"/>
      <c r="CMF117" s="0"/>
      <c r="CMG117" s="0"/>
      <c r="CMH117" s="0"/>
      <c r="CMI117" s="0"/>
      <c r="CMJ117" s="0"/>
      <c r="CMK117" s="0"/>
      <c r="CML117" s="0"/>
      <c r="CMM117" s="0"/>
      <c r="CMN117" s="0"/>
      <c r="CMO117" s="0"/>
      <c r="CMP117" s="0"/>
      <c r="CMQ117" s="0"/>
      <c r="CMR117" s="0"/>
      <c r="CMS117" s="0"/>
      <c r="CMT117" s="0"/>
      <c r="CMU117" s="0"/>
      <c r="CMV117" s="0"/>
      <c r="CMW117" s="0"/>
      <c r="CMX117" s="0"/>
      <c r="CMY117" s="0"/>
      <c r="CMZ117" s="0"/>
      <c r="CNA117" s="0"/>
      <c r="CNB117" s="0"/>
      <c r="CNC117" s="0"/>
      <c r="CND117" s="0"/>
      <c r="CNE117" s="0"/>
      <c r="CNF117" s="0"/>
      <c r="CNG117" s="0"/>
      <c r="CNH117" s="0"/>
      <c r="CNI117" s="0"/>
      <c r="CNJ117" s="0"/>
      <c r="CNK117" s="0"/>
      <c r="CNL117" s="0"/>
      <c r="CNM117" s="0"/>
      <c r="CNN117" s="0"/>
      <c r="CNO117" s="0"/>
      <c r="CNP117" s="0"/>
      <c r="CNQ117" s="0"/>
      <c r="CNR117" s="0"/>
      <c r="CNS117" s="0"/>
      <c r="CNT117" s="0"/>
      <c r="CNU117" s="0"/>
      <c r="CNV117" s="0"/>
      <c r="CNW117" s="0"/>
      <c r="CNX117" s="0"/>
      <c r="CNY117" s="0"/>
      <c r="CNZ117" s="0"/>
      <c r="COA117" s="0"/>
      <c r="COB117" s="0"/>
      <c r="COC117" s="0"/>
      <c r="COD117" s="0"/>
      <c r="COE117" s="0"/>
      <c r="COF117" s="0"/>
      <c r="COG117" s="0"/>
      <c r="COH117" s="0"/>
      <c r="COI117" s="0"/>
      <c r="COJ117" s="0"/>
      <c r="COK117" s="0"/>
      <c r="COL117" s="0"/>
      <c r="COM117" s="0"/>
      <c r="CON117" s="0"/>
      <c r="COO117" s="0"/>
      <c r="COP117" s="0"/>
      <c r="COQ117" s="0"/>
      <c r="COR117" s="0"/>
      <c r="COS117" s="0"/>
      <c r="COT117" s="0"/>
      <c r="COU117" s="0"/>
      <c r="COV117" s="0"/>
      <c r="COW117" s="0"/>
      <c r="COX117" s="0"/>
      <c r="COY117" s="0"/>
      <c r="COZ117" s="0"/>
      <c r="CPA117" s="0"/>
      <c r="CPB117" s="0"/>
      <c r="CPC117" s="0"/>
      <c r="CPD117" s="0"/>
      <c r="CPE117" s="0"/>
      <c r="CPF117" s="0"/>
      <c r="CPG117" s="0"/>
      <c r="CPH117" s="0"/>
      <c r="CPI117" s="0"/>
      <c r="CPJ117" s="0"/>
      <c r="CPK117" s="0"/>
      <c r="CPL117" s="0"/>
      <c r="CPM117" s="0"/>
      <c r="CPN117" s="0"/>
      <c r="CPO117" s="0"/>
      <c r="CPP117" s="0"/>
      <c r="CPQ117" s="0"/>
      <c r="CPR117" s="0"/>
      <c r="CPS117" s="0"/>
      <c r="CPT117" s="0"/>
      <c r="CPU117" s="0"/>
      <c r="CPV117" s="0"/>
      <c r="CPW117" s="0"/>
      <c r="CPX117" s="0"/>
      <c r="CPY117" s="0"/>
      <c r="CPZ117" s="0"/>
      <c r="CQA117" s="0"/>
      <c r="CQB117" s="0"/>
      <c r="CQC117" s="0"/>
      <c r="CQD117" s="0"/>
      <c r="CQE117" s="0"/>
      <c r="CQF117" s="0"/>
      <c r="CQG117" s="0"/>
      <c r="CQH117" s="0"/>
      <c r="CQI117" s="0"/>
      <c r="CQJ117" s="0"/>
      <c r="CQK117" s="0"/>
      <c r="CQL117" s="0"/>
      <c r="CQM117" s="0"/>
      <c r="CQN117" s="0"/>
      <c r="CQO117" s="0"/>
      <c r="CQP117" s="0"/>
      <c r="CQQ117" s="0"/>
      <c r="CQR117" s="0"/>
      <c r="CQS117" s="0"/>
      <c r="CQT117" s="0"/>
      <c r="CQU117" s="0"/>
      <c r="CQV117" s="0"/>
      <c r="CQW117" s="0"/>
      <c r="CQX117" s="0"/>
      <c r="CQY117" s="0"/>
      <c r="CQZ117" s="0"/>
      <c r="CRA117" s="0"/>
      <c r="CRB117" s="0"/>
      <c r="CRC117" s="0"/>
      <c r="CRD117" s="0"/>
      <c r="CRE117" s="0"/>
      <c r="CRF117" s="0"/>
      <c r="CRG117" s="0"/>
      <c r="CRH117" s="0"/>
      <c r="CRI117" s="0"/>
      <c r="CRJ117" s="0"/>
      <c r="CRK117" s="0"/>
      <c r="CRL117" s="0"/>
      <c r="CRM117" s="0"/>
      <c r="CRN117" s="0"/>
      <c r="CRO117" s="0"/>
      <c r="CRP117" s="0"/>
      <c r="CRQ117" s="0"/>
      <c r="CRR117" s="0"/>
      <c r="CRS117" s="0"/>
      <c r="CRT117" s="0"/>
      <c r="CRU117" s="0"/>
      <c r="CRV117" s="0"/>
      <c r="CRW117" s="0"/>
      <c r="CRX117" s="0"/>
      <c r="CRY117" s="0"/>
      <c r="CRZ117" s="0"/>
      <c r="CSA117" s="0"/>
      <c r="CSB117" s="0"/>
      <c r="CSC117" s="0"/>
      <c r="CSD117" s="0"/>
      <c r="CSE117" s="0"/>
      <c r="CSF117" s="0"/>
      <c r="CSG117" s="0"/>
      <c r="CSH117" s="0"/>
      <c r="CSI117" s="0"/>
      <c r="CSJ117" s="0"/>
      <c r="CSK117" s="0"/>
      <c r="CSL117" s="0"/>
      <c r="CSM117" s="0"/>
      <c r="CSN117" s="0"/>
      <c r="CSO117" s="0"/>
      <c r="CSP117" s="0"/>
      <c r="CSQ117" s="0"/>
      <c r="CSR117" s="0"/>
      <c r="CSS117" s="0"/>
      <c r="CST117" s="0"/>
      <c r="CSU117" s="0"/>
      <c r="CSV117" s="0"/>
      <c r="CSW117" s="0"/>
      <c r="CSX117" s="0"/>
      <c r="CSY117" s="0"/>
      <c r="CSZ117" s="0"/>
      <c r="CTA117" s="0"/>
      <c r="CTB117" s="0"/>
      <c r="CTC117" s="0"/>
      <c r="CTD117" s="0"/>
      <c r="CTE117" s="0"/>
      <c r="CTF117" s="0"/>
      <c r="CTG117" s="0"/>
      <c r="CTH117" s="0"/>
      <c r="CTI117" s="0"/>
      <c r="CTJ117" s="0"/>
      <c r="CTK117" s="0"/>
      <c r="CTL117" s="0"/>
      <c r="CTM117" s="0"/>
      <c r="CTN117" s="0"/>
      <c r="CTO117" s="0"/>
      <c r="CTP117" s="0"/>
      <c r="CTQ117" s="0"/>
      <c r="CTR117" s="0"/>
      <c r="CTS117" s="0"/>
      <c r="CTT117" s="0"/>
      <c r="CTU117" s="0"/>
      <c r="CTV117" s="0"/>
      <c r="CTW117" s="0"/>
      <c r="CTX117" s="0"/>
      <c r="CTY117" s="0"/>
      <c r="CTZ117" s="0"/>
      <c r="CUA117" s="0"/>
      <c r="CUB117" s="0"/>
      <c r="CUC117" s="0"/>
      <c r="CUD117" s="0"/>
      <c r="CUE117" s="0"/>
      <c r="CUF117" s="0"/>
      <c r="CUG117" s="0"/>
      <c r="CUH117" s="0"/>
      <c r="CUI117" s="0"/>
      <c r="CUJ117" s="0"/>
      <c r="CUK117" s="0"/>
      <c r="CUL117" s="0"/>
      <c r="CUM117" s="0"/>
      <c r="CUN117" s="0"/>
      <c r="CUO117" s="0"/>
      <c r="CUP117" s="0"/>
      <c r="CUQ117" s="0"/>
      <c r="CUR117" s="0"/>
      <c r="CUS117" s="0"/>
      <c r="CUT117" s="0"/>
      <c r="CUU117" s="0"/>
      <c r="CUV117" s="0"/>
      <c r="CUW117" s="0"/>
      <c r="CUX117" s="0"/>
      <c r="CUY117" s="0"/>
      <c r="CUZ117" s="0"/>
      <c r="CVA117" s="0"/>
      <c r="CVB117" s="0"/>
      <c r="CVC117" s="0"/>
      <c r="CVD117" s="0"/>
      <c r="CVE117" s="0"/>
      <c r="CVF117" s="0"/>
      <c r="CVG117" s="0"/>
      <c r="CVH117" s="0"/>
      <c r="CVI117" s="0"/>
      <c r="CVJ117" s="0"/>
      <c r="CVK117" s="0"/>
      <c r="CVL117" s="0"/>
      <c r="CVM117" s="0"/>
      <c r="CVN117" s="0"/>
      <c r="CVO117" s="0"/>
      <c r="CVP117" s="0"/>
      <c r="CVQ117" s="0"/>
      <c r="CVR117" s="0"/>
      <c r="CVS117" s="0"/>
      <c r="CVT117" s="0"/>
      <c r="CVU117" s="0"/>
      <c r="CVV117" s="0"/>
      <c r="CVW117" s="0"/>
      <c r="CVX117" s="0"/>
      <c r="CVY117" s="0"/>
      <c r="CVZ117" s="0"/>
      <c r="CWA117" s="0"/>
      <c r="CWB117" s="0"/>
      <c r="CWC117" s="0"/>
      <c r="CWD117" s="0"/>
      <c r="CWE117" s="0"/>
      <c r="CWF117" s="0"/>
      <c r="CWG117" s="0"/>
      <c r="CWH117" s="0"/>
      <c r="CWI117" s="0"/>
      <c r="CWJ117" s="0"/>
      <c r="CWK117" s="0"/>
      <c r="CWL117" s="0"/>
      <c r="CWM117" s="0"/>
      <c r="CWN117" s="0"/>
      <c r="CWO117" s="0"/>
      <c r="CWP117" s="0"/>
      <c r="CWQ117" s="0"/>
      <c r="CWR117" s="0"/>
      <c r="CWS117" s="0"/>
      <c r="CWT117" s="0"/>
      <c r="CWU117" s="0"/>
      <c r="CWV117" s="0"/>
      <c r="CWW117" s="0"/>
      <c r="CWX117" s="0"/>
      <c r="CWY117" s="0"/>
      <c r="CWZ117" s="0"/>
      <c r="CXA117" s="0"/>
      <c r="CXB117" s="0"/>
      <c r="CXC117" s="0"/>
      <c r="CXD117" s="0"/>
      <c r="CXE117" s="0"/>
      <c r="CXF117" s="0"/>
      <c r="CXG117" s="0"/>
      <c r="CXH117" s="0"/>
      <c r="CXI117" s="0"/>
      <c r="CXJ117" s="0"/>
      <c r="CXK117" s="0"/>
      <c r="CXL117" s="0"/>
      <c r="CXM117" s="0"/>
      <c r="CXN117" s="0"/>
      <c r="CXO117" s="0"/>
      <c r="CXP117" s="0"/>
      <c r="CXQ117" s="0"/>
      <c r="CXR117" s="0"/>
      <c r="CXS117" s="0"/>
      <c r="CXT117" s="0"/>
      <c r="CXU117" s="0"/>
      <c r="CXV117" s="0"/>
      <c r="CXW117" s="0"/>
      <c r="CXX117" s="0"/>
      <c r="CXY117" s="0"/>
      <c r="CXZ117" s="0"/>
      <c r="CYA117" s="0"/>
      <c r="CYB117" s="0"/>
      <c r="CYC117" s="0"/>
      <c r="CYD117" s="0"/>
      <c r="CYE117" s="0"/>
      <c r="CYF117" s="0"/>
      <c r="CYG117" s="0"/>
      <c r="CYH117" s="0"/>
      <c r="CYI117" s="0"/>
      <c r="CYJ117" s="0"/>
      <c r="CYK117" s="0"/>
      <c r="CYL117" s="0"/>
      <c r="CYM117" s="0"/>
      <c r="CYN117" s="0"/>
      <c r="CYO117" s="0"/>
      <c r="CYP117" s="0"/>
      <c r="CYQ117" s="0"/>
      <c r="CYR117" s="0"/>
      <c r="CYS117" s="0"/>
      <c r="CYT117" s="0"/>
      <c r="CYU117" s="0"/>
      <c r="CYV117" s="0"/>
      <c r="CYW117" s="0"/>
      <c r="CYX117" s="0"/>
      <c r="CYY117" s="0"/>
      <c r="CYZ117" s="0"/>
      <c r="CZA117" s="0"/>
      <c r="CZB117" s="0"/>
      <c r="CZC117" s="0"/>
      <c r="CZD117" s="0"/>
      <c r="CZE117" s="0"/>
      <c r="CZF117" s="0"/>
      <c r="CZG117" s="0"/>
      <c r="CZH117" s="0"/>
      <c r="CZI117" s="0"/>
      <c r="CZJ117" s="0"/>
      <c r="CZK117" s="0"/>
      <c r="CZL117" s="0"/>
      <c r="CZM117" s="0"/>
      <c r="CZN117" s="0"/>
      <c r="CZO117" s="0"/>
      <c r="CZP117" s="0"/>
      <c r="CZQ117" s="0"/>
      <c r="CZR117" s="0"/>
      <c r="CZS117" s="0"/>
      <c r="CZT117" s="0"/>
      <c r="CZU117" s="0"/>
      <c r="CZV117" s="0"/>
      <c r="CZW117" s="0"/>
      <c r="CZX117" s="0"/>
      <c r="CZY117" s="0"/>
      <c r="CZZ117" s="0"/>
      <c r="DAA117" s="0"/>
      <c r="DAB117" s="0"/>
      <c r="DAC117" s="0"/>
      <c r="DAD117" s="0"/>
      <c r="DAE117" s="0"/>
      <c r="DAF117" s="0"/>
      <c r="DAG117" s="0"/>
      <c r="DAH117" s="0"/>
      <c r="DAI117" s="0"/>
      <c r="DAJ117" s="0"/>
      <c r="DAK117" s="0"/>
      <c r="DAL117" s="0"/>
      <c r="DAM117" s="0"/>
      <c r="DAN117" s="0"/>
      <c r="DAO117" s="0"/>
      <c r="DAP117" s="0"/>
      <c r="DAQ117" s="0"/>
      <c r="DAR117" s="0"/>
      <c r="DAS117" s="0"/>
      <c r="DAT117" s="0"/>
      <c r="DAU117" s="0"/>
      <c r="DAV117" s="0"/>
      <c r="DAW117" s="0"/>
      <c r="DAX117" s="0"/>
      <c r="DAY117" s="0"/>
      <c r="DAZ117" s="0"/>
      <c r="DBA117" s="0"/>
      <c r="DBB117" s="0"/>
      <c r="DBC117" s="0"/>
      <c r="DBD117" s="0"/>
      <c r="DBE117" s="0"/>
      <c r="DBF117" s="0"/>
      <c r="DBG117" s="0"/>
      <c r="DBH117" s="0"/>
      <c r="DBI117" s="0"/>
      <c r="DBJ117" s="0"/>
      <c r="DBK117" s="0"/>
      <c r="DBL117" s="0"/>
      <c r="DBM117" s="0"/>
      <c r="DBN117" s="0"/>
      <c r="DBO117" s="0"/>
      <c r="DBP117" s="0"/>
      <c r="DBQ117" s="0"/>
      <c r="DBR117" s="0"/>
      <c r="DBS117" s="0"/>
      <c r="DBT117" s="0"/>
      <c r="DBU117" s="0"/>
      <c r="DBV117" s="0"/>
      <c r="DBW117" s="0"/>
      <c r="DBX117" s="0"/>
      <c r="DBY117" s="0"/>
      <c r="DBZ117" s="0"/>
      <c r="DCA117" s="0"/>
      <c r="DCB117" s="0"/>
      <c r="DCC117" s="0"/>
      <c r="DCD117" s="0"/>
      <c r="DCE117" s="0"/>
      <c r="DCF117" s="0"/>
      <c r="DCG117" s="0"/>
      <c r="DCH117" s="0"/>
      <c r="DCI117" s="0"/>
      <c r="DCJ117" s="0"/>
      <c r="DCK117" s="0"/>
      <c r="DCL117" s="0"/>
      <c r="DCM117" s="0"/>
      <c r="DCN117" s="0"/>
      <c r="DCO117" s="0"/>
      <c r="DCP117" s="0"/>
      <c r="DCQ117" s="0"/>
      <c r="DCR117" s="0"/>
      <c r="DCS117" s="0"/>
      <c r="DCT117" s="0"/>
      <c r="DCU117" s="0"/>
      <c r="DCV117" s="0"/>
      <c r="DCW117" s="0"/>
      <c r="DCX117" s="0"/>
      <c r="DCY117" s="0"/>
      <c r="DCZ117" s="0"/>
      <c r="DDA117" s="0"/>
      <c r="DDB117" s="0"/>
      <c r="DDC117" s="0"/>
      <c r="DDD117" s="0"/>
      <c r="DDE117" s="0"/>
      <c r="DDF117" s="0"/>
      <c r="DDG117" s="0"/>
      <c r="DDH117" s="0"/>
      <c r="DDI117" s="0"/>
      <c r="DDJ117" s="0"/>
      <c r="DDK117" s="0"/>
      <c r="DDL117" s="0"/>
      <c r="DDM117" s="0"/>
      <c r="DDN117" s="0"/>
      <c r="DDO117" s="0"/>
      <c r="DDP117" s="0"/>
      <c r="DDQ117" s="0"/>
      <c r="DDR117" s="0"/>
      <c r="DDS117" s="0"/>
      <c r="DDT117" s="0"/>
      <c r="DDU117" s="0"/>
      <c r="DDV117" s="0"/>
      <c r="DDW117" s="0"/>
      <c r="DDX117" s="0"/>
      <c r="DDY117" s="0"/>
      <c r="DDZ117" s="0"/>
      <c r="DEA117" s="0"/>
      <c r="DEB117" s="0"/>
      <c r="DEC117" s="0"/>
      <c r="DED117" s="0"/>
      <c r="DEE117" s="0"/>
      <c r="DEF117" s="0"/>
      <c r="DEG117" s="0"/>
      <c r="DEH117" s="0"/>
      <c r="DEI117" s="0"/>
      <c r="DEJ117" s="0"/>
      <c r="DEK117" s="0"/>
      <c r="DEL117" s="0"/>
      <c r="DEM117" s="0"/>
      <c r="DEN117" s="0"/>
      <c r="DEO117" s="0"/>
      <c r="DEP117" s="0"/>
      <c r="DEQ117" s="0"/>
      <c r="DER117" s="0"/>
      <c r="DES117" s="0"/>
      <c r="DET117" s="0"/>
      <c r="DEU117" s="0"/>
      <c r="DEV117" s="0"/>
      <c r="DEW117" s="0"/>
      <c r="DEX117" s="0"/>
      <c r="DEY117" s="0"/>
      <c r="DEZ117" s="0"/>
      <c r="DFA117" s="0"/>
      <c r="DFB117" s="0"/>
      <c r="DFC117" s="0"/>
      <c r="DFD117" s="0"/>
      <c r="DFE117" s="0"/>
      <c r="DFF117" s="0"/>
      <c r="DFG117" s="0"/>
      <c r="DFH117" s="0"/>
      <c r="DFI117" s="0"/>
      <c r="DFJ117" s="0"/>
      <c r="DFK117" s="0"/>
      <c r="DFL117" s="0"/>
      <c r="DFM117" s="0"/>
      <c r="DFN117" s="0"/>
      <c r="DFO117" s="0"/>
      <c r="DFP117" s="0"/>
      <c r="DFQ117" s="0"/>
      <c r="DFR117" s="0"/>
      <c r="DFS117" s="0"/>
      <c r="DFT117" s="0"/>
      <c r="DFU117" s="0"/>
      <c r="DFV117" s="0"/>
      <c r="DFW117" s="0"/>
      <c r="DFX117" s="0"/>
      <c r="DFY117" s="0"/>
      <c r="DFZ117" s="0"/>
      <c r="DGA117" s="0"/>
      <c r="DGB117" s="0"/>
      <c r="DGC117" s="0"/>
      <c r="DGD117" s="0"/>
      <c r="DGE117" s="0"/>
      <c r="DGF117" s="0"/>
      <c r="DGG117" s="0"/>
      <c r="DGH117" s="0"/>
      <c r="DGI117" s="0"/>
      <c r="DGJ117" s="0"/>
      <c r="DGK117" s="0"/>
      <c r="DGL117" s="0"/>
      <c r="DGM117" s="0"/>
      <c r="DGN117" s="0"/>
      <c r="DGO117" s="0"/>
      <c r="DGP117" s="0"/>
      <c r="DGQ117" s="0"/>
      <c r="DGR117" s="0"/>
      <c r="DGS117" s="0"/>
      <c r="DGT117" s="0"/>
      <c r="DGU117" s="0"/>
      <c r="DGV117" s="0"/>
      <c r="DGW117" s="0"/>
      <c r="DGX117" s="0"/>
      <c r="DGY117" s="0"/>
      <c r="DGZ117" s="0"/>
      <c r="DHA117" s="0"/>
      <c r="DHB117" s="0"/>
      <c r="DHC117" s="0"/>
      <c r="DHD117" s="0"/>
      <c r="DHE117" s="0"/>
      <c r="DHF117" s="0"/>
      <c r="DHG117" s="0"/>
      <c r="DHH117" s="0"/>
      <c r="DHI117" s="0"/>
      <c r="DHJ117" s="0"/>
      <c r="DHK117" s="0"/>
      <c r="DHL117" s="0"/>
      <c r="DHM117" s="0"/>
      <c r="DHN117" s="0"/>
      <c r="DHO117" s="0"/>
      <c r="DHP117" s="0"/>
      <c r="DHQ117" s="0"/>
      <c r="DHR117" s="0"/>
      <c r="DHS117" s="0"/>
      <c r="DHT117" s="0"/>
      <c r="DHU117" s="0"/>
      <c r="DHV117" s="0"/>
      <c r="DHW117" s="0"/>
      <c r="DHX117" s="0"/>
      <c r="DHY117" s="0"/>
      <c r="DHZ117" s="0"/>
      <c r="DIA117" s="0"/>
      <c r="DIB117" s="0"/>
      <c r="DIC117" s="0"/>
      <c r="DID117" s="0"/>
      <c r="DIE117" s="0"/>
      <c r="DIF117" s="0"/>
      <c r="DIG117" s="0"/>
      <c r="DIH117" s="0"/>
      <c r="DII117" s="0"/>
      <c r="DIJ117" s="0"/>
      <c r="DIK117" s="0"/>
      <c r="DIL117" s="0"/>
      <c r="DIM117" s="0"/>
      <c r="DIN117" s="0"/>
      <c r="DIO117" s="0"/>
      <c r="DIP117" s="0"/>
      <c r="DIQ117" s="0"/>
      <c r="DIR117" s="0"/>
      <c r="DIS117" s="0"/>
      <c r="DIT117" s="0"/>
      <c r="DIU117" s="0"/>
      <c r="DIV117" s="0"/>
      <c r="DIW117" s="0"/>
      <c r="DIX117" s="0"/>
      <c r="DIY117" s="0"/>
      <c r="DIZ117" s="0"/>
      <c r="DJA117" s="0"/>
      <c r="DJB117" s="0"/>
      <c r="DJC117" s="0"/>
      <c r="DJD117" s="0"/>
      <c r="DJE117" s="0"/>
      <c r="DJF117" s="0"/>
      <c r="DJG117" s="0"/>
      <c r="DJH117" s="0"/>
      <c r="DJI117" s="0"/>
      <c r="DJJ117" s="0"/>
      <c r="DJK117" s="0"/>
      <c r="DJL117" s="0"/>
      <c r="DJM117" s="0"/>
      <c r="DJN117" s="0"/>
      <c r="DJO117" s="0"/>
      <c r="DJP117" s="0"/>
      <c r="DJQ117" s="0"/>
      <c r="DJR117" s="0"/>
      <c r="DJS117" s="0"/>
      <c r="DJT117" s="0"/>
      <c r="DJU117" s="0"/>
      <c r="DJV117" s="0"/>
      <c r="DJW117" s="0"/>
      <c r="DJX117" s="0"/>
      <c r="DJY117" s="0"/>
      <c r="DJZ117" s="0"/>
      <c r="DKA117" s="0"/>
      <c r="DKB117" s="0"/>
      <c r="DKC117" s="0"/>
      <c r="DKD117" s="0"/>
      <c r="DKE117" s="0"/>
      <c r="DKF117" s="0"/>
      <c r="DKG117" s="0"/>
      <c r="DKH117" s="0"/>
      <c r="DKI117" s="0"/>
      <c r="DKJ117" s="0"/>
      <c r="DKK117" s="0"/>
      <c r="DKL117" s="0"/>
      <c r="DKM117" s="0"/>
      <c r="DKN117" s="0"/>
      <c r="DKO117" s="0"/>
      <c r="DKP117" s="0"/>
      <c r="DKQ117" s="0"/>
      <c r="DKR117" s="0"/>
      <c r="DKS117" s="0"/>
      <c r="DKT117" s="0"/>
      <c r="DKU117" s="0"/>
      <c r="DKV117" s="0"/>
      <c r="DKW117" s="0"/>
      <c r="DKX117" s="0"/>
      <c r="DKY117" s="0"/>
      <c r="DKZ117" s="0"/>
      <c r="DLA117" s="0"/>
      <c r="DLB117" s="0"/>
      <c r="DLC117" s="0"/>
      <c r="DLD117" s="0"/>
      <c r="DLE117" s="0"/>
      <c r="DLF117" s="0"/>
      <c r="DLG117" s="0"/>
      <c r="DLH117" s="0"/>
      <c r="DLI117" s="0"/>
      <c r="DLJ117" s="0"/>
      <c r="DLK117" s="0"/>
      <c r="DLL117" s="0"/>
      <c r="DLM117" s="0"/>
      <c r="DLN117" s="0"/>
      <c r="DLO117" s="0"/>
      <c r="DLP117" s="0"/>
      <c r="DLQ117" s="0"/>
      <c r="DLR117" s="0"/>
      <c r="DLS117" s="0"/>
      <c r="DLT117" s="0"/>
      <c r="DLU117" s="0"/>
      <c r="DLV117" s="0"/>
      <c r="DLW117" s="0"/>
      <c r="DLX117" s="0"/>
      <c r="DLY117" s="0"/>
      <c r="DLZ117" s="0"/>
      <c r="DMA117" s="0"/>
      <c r="DMB117" s="0"/>
      <c r="DMC117" s="0"/>
      <c r="DMD117" s="0"/>
      <c r="DME117" s="0"/>
      <c r="DMF117" s="0"/>
      <c r="DMG117" s="0"/>
      <c r="DMH117" s="0"/>
      <c r="DMI117" s="0"/>
      <c r="DMJ117" s="0"/>
      <c r="DMK117" s="0"/>
      <c r="DML117" s="0"/>
      <c r="DMM117" s="0"/>
      <c r="DMN117" s="0"/>
      <c r="DMO117" s="0"/>
      <c r="DMP117" s="0"/>
      <c r="DMQ117" s="0"/>
      <c r="DMR117" s="0"/>
      <c r="DMS117" s="0"/>
      <c r="DMT117" s="0"/>
      <c r="DMU117" s="0"/>
      <c r="DMV117" s="0"/>
      <c r="DMW117" s="0"/>
      <c r="DMX117" s="0"/>
      <c r="DMY117" s="0"/>
      <c r="DMZ117" s="0"/>
      <c r="DNA117" s="0"/>
      <c r="DNB117" s="0"/>
      <c r="DNC117" s="0"/>
      <c r="DND117" s="0"/>
      <c r="DNE117" s="0"/>
      <c r="DNF117" s="0"/>
      <c r="DNG117" s="0"/>
      <c r="DNH117" s="0"/>
      <c r="DNI117" s="0"/>
      <c r="DNJ117" s="0"/>
      <c r="DNK117" s="0"/>
      <c r="DNL117" s="0"/>
      <c r="DNM117" s="0"/>
      <c r="DNN117" s="0"/>
      <c r="DNO117" s="0"/>
      <c r="DNP117" s="0"/>
      <c r="DNQ117" s="0"/>
      <c r="DNR117" s="0"/>
      <c r="DNS117" s="0"/>
      <c r="DNT117" s="0"/>
      <c r="DNU117" s="0"/>
      <c r="DNV117" s="0"/>
      <c r="DNW117" s="0"/>
      <c r="DNX117" s="0"/>
      <c r="DNY117" s="0"/>
      <c r="DNZ117" s="0"/>
      <c r="DOA117" s="0"/>
      <c r="DOB117" s="0"/>
      <c r="DOC117" s="0"/>
      <c r="DOD117" s="0"/>
      <c r="DOE117" s="0"/>
      <c r="DOF117" s="0"/>
      <c r="DOG117" s="0"/>
      <c r="DOH117" s="0"/>
      <c r="DOI117" s="0"/>
      <c r="DOJ117" s="0"/>
      <c r="DOK117" s="0"/>
      <c r="DOL117" s="0"/>
      <c r="DOM117" s="0"/>
      <c r="DON117" s="0"/>
      <c r="DOO117" s="0"/>
      <c r="DOP117" s="0"/>
      <c r="DOQ117" s="0"/>
      <c r="DOR117" s="0"/>
      <c r="DOS117" s="0"/>
      <c r="DOT117" s="0"/>
      <c r="DOU117" s="0"/>
      <c r="DOV117" s="0"/>
      <c r="DOW117" s="0"/>
      <c r="DOX117" s="0"/>
      <c r="DOY117" s="0"/>
      <c r="DOZ117" s="0"/>
      <c r="DPA117" s="0"/>
      <c r="DPB117" s="0"/>
      <c r="DPC117" s="0"/>
      <c r="DPD117" s="0"/>
      <c r="DPE117" s="0"/>
      <c r="DPF117" s="0"/>
      <c r="DPG117" s="0"/>
      <c r="DPH117" s="0"/>
      <c r="DPI117" s="0"/>
      <c r="DPJ117" s="0"/>
      <c r="DPK117" s="0"/>
      <c r="DPL117" s="0"/>
      <c r="DPM117" s="0"/>
      <c r="DPN117" s="0"/>
      <c r="DPO117" s="0"/>
      <c r="DPP117" s="0"/>
      <c r="DPQ117" s="0"/>
      <c r="DPR117" s="0"/>
      <c r="DPS117" s="0"/>
      <c r="DPT117" s="0"/>
      <c r="DPU117" s="0"/>
      <c r="DPV117" s="0"/>
      <c r="DPW117" s="0"/>
      <c r="DPX117" s="0"/>
      <c r="DPY117" s="0"/>
      <c r="DPZ117" s="0"/>
      <c r="DQA117" s="0"/>
      <c r="DQB117" s="0"/>
      <c r="DQC117" s="0"/>
      <c r="DQD117" s="0"/>
      <c r="DQE117" s="0"/>
      <c r="DQF117" s="0"/>
      <c r="DQG117" s="0"/>
      <c r="DQH117" s="0"/>
      <c r="DQI117" s="0"/>
      <c r="DQJ117" s="0"/>
      <c r="DQK117" s="0"/>
      <c r="DQL117" s="0"/>
      <c r="DQM117" s="0"/>
      <c r="DQN117" s="0"/>
      <c r="DQO117" s="0"/>
      <c r="DQP117" s="0"/>
      <c r="DQQ117" s="0"/>
      <c r="DQR117" s="0"/>
      <c r="DQS117" s="0"/>
      <c r="DQT117" s="0"/>
      <c r="DQU117" s="0"/>
      <c r="DQV117" s="0"/>
      <c r="DQW117" s="0"/>
      <c r="DQX117" s="0"/>
      <c r="DQY117" s="0"/>
      <c r="DQZ117" s="0"/>
      <c r="DRA117" s="0"/>
      <c r="DRB117" s="0"/>
      <c r="DRC117" s="0"/>
      <c r="DRD117" s="0"/>
      <c r="DRE117" s="0"/>
      <c r="DRF117" s="0"/>
      <c r="DRG117" s="0"/>
      <c r="DRH117" s="0"/>
      <c r="DRI117" s="0"/>
      <c r="DRJ117" s="0"/>
      <c r="DRK117" s="0"/>
      <c r="DRL117" s="0"/>
      <c r="DRM117" s="0"/>
      <c r="DRN117" s="0"/>
      <c r="DRO117" s="0"/>
      <c r="DRP117" s="0"/>
      <c r="DRQ117" s="0"/>
      <c r="DRR117" s="0"/>
      <c r="DRS117" s="0"/>
      <c r="DRT117" s="0"/>
      <c r="DRU117" s="0"/>
      <c r="DRV117" s="0"/>
      <c r="DRW117" s="0"/>
      <c r="DRX117" s="0"/>
      <c r="DRY117" s="0"/>
      <c r="DRZ117" s="0"/>
      <c r="DSA117" s="0"/>
      <c r="DSB117" s="0"/>
      <c r="DSC117" s="0"/>
      <c r="DSD117" s="0"/>
      <c r="DSE117" s="0"/>
      <c r="DSF117" s="0"/>
      <c r="DSG117" s="0"/>
      <c r="DSH117" s="0"/>
      <c r="DSI117" s="0"/>
      <c r="DSJ117" s="0"/>
      <c r="DSK117" s="0"/>
      <c r="DSL117" s="0"/>
      <c r="DSM117" s="0"/>
      <c r="DSN117" s="0"/>
      <c r="DSO117" s="0"/>
      <c r="DSP117" s="0"/>
      <c r="DSQ117" s="0"/>
      <c r="DSR117" s="0"/>
      <c r="DSS117" s="0"/>
      <c r="DST117" s="0"/>
      <c r="DSU117" s="0"/>
      <c r="DSV117" s="0"/>
      <c r="DSW117" s="0"/>
      <c r="DSX117" s="0"/>
      <c r="DSY117" s="0"/>
      <c r="DSZ117" s="0"/>
      <c r="DTA117" s="0"/>
      <c r="DTB117" s="0"/>
      <c r="DTC117" s="0"/>
      <c r="DTD117" s="0"/>
      <c r="DTE117" s="0"/>
      <c r="DTF117" s="0"/>
      <c r="DTG117" s="0"/>
      <c r="DTH117" s="0"/>
      <c r="DTI117" s="0"/>
      <c r="DTJ117" s="0"/>
      <c r="DTK117" s="0"/>
      <c r="DTL117" s="0"/>
      <c r="DTM117" s="0"/>
      <c r="DTN117" s="0"/>
      <c r="DTO117" s="0"/>
      <c r="DTP117" s="0"/>
      <c r="DTQ117" s="0"/>
      <c r="DTR117" s="0"/>
      <c r="DTS117" s="0"/>
      <c r="DTT117" s="0"/>
      <c r="DTU117" s="0"/>
      <c r="DTV117" s="0"/>
      <c r="DTW117" s="0"/>
      <c r="DTX117" s="0"/>
      <c r="DTY117" s="0"/>
      <c r="DTZ117" s="0"/>
      <c r="DUA117" s="0"/>
      <c r="DUB117" s="0"/>
      <c r="DUC117" s="0"/>
      <c r="DUD117" s="0"/>
      <c r="DUE117" s="0"/>
      <c r="DUF117" s="0"/>
      <c r="DUG117" s="0"/>
      <c r="DUH117" s="0"/>
      <c r="DUI117" s="0"/>
      <c r="DUJ117" s="0"/>
      <c r="DUK117" s="0"/>
      <c r="DUL117" s="0"/>
      <c r="DUM117" s="0"/>
      <c r="DUN117" s="0"/>
      <c r="DUO117" s="0"/>
      <c r="DUP117" s="0"/>
      <c r="DUQ117" s="0"/>
      <c r="DUR117" s="0"/>
      <c r="DUS117" s="0"/>
      <c r="DUT117" s="0"/>
      <c r="DUU117" s="0"/>
      <c r="DUV117" s="0"/>
      <c r="DUW117" s="0"/>
      <c r="DUX117" s="0"/>
      <c r="DUY117" s="0"/>
      <c r="DUZ117" s="0"/>
      <c r="DVA117" s="0"/>
      <c r="DVB117" s="0"/>
      <c r="DVC117" s="0"/>
      <c r="DVD117" s="0"/>
      <c r="DVE117" s="0"/>
      <c r="DVF117" s="0"/>
      <c r="DVG117" s="0"/>
      <c r="DVH117" s="0"/>
      <c r="DVI117" s="0"/>
      <c r="DVJ117" s="0"/>
      <c r="DVK117" s="0"/>
      <c r="DVL117" s="0"/>
      <c r="DVM117" s="0"/>
      <c r="DVN117" s="0"/>
      <c r="DVO117" s="0"/>
      <c r="DVP117" s="0"/>
      <c r="DVQ117" s="0"/>
      <c r="DVR117" s="0"/>
      <c r="DVS117" s="0"/>
      <c r="DVT117" s="0"/>
      <c r="DVU117" s="0"/>
      <c r="DVV117" s="0"/>
      <c r="DVW117" s="0"/>
      <c r="DVX117" s="0"/>
      <c r="DVY117" s="0"/>
      <c r="DVZ117" s="0"/>
      <c r="DWA117" s="0"/>
      <c r="DWB117" s="0"/>
      <c r="DWC117" s="0"/>
      <c r="DWD117" s="0"/>
      <c r="DWE117" s="0"/>
      <c r="DWF117" s="0"/>
      <c r="DWG117" s="0"/>
      <c r="DWH117" s="0"/>
      <c r="DWI117" s="0"/>
      <c r="DWJ117" s="0"/>
      <c r="DWK117" s="0"/>
      <c r="DWL117" s="0"/>
      <c r="DWM117" s="0"/>
      <c r="DWN117" s="0"/>
      <c r="DWO117" s="0"/>
      <c r="DWP117" s="0"/>
      <c r="DWQ117" s="0"/>
      <c r="DWR117" s="0"/>
      <c r="DWS117" s="0"/>
      <c r="DWT117" s="0"/>
      <c r="DWU117" s="0"/>
      <c r="DWV117" s="0"/>
      <c r="DWW117" s="0"/>
      <c r="DWX117" s="0"/>
      <c r="DWY117" s="0"/>
      <c r="DWZ117" s="0"/>
      <c r="DXA117" s="0"/>
      <c r="DXB117" s="0"/>
      <c r="DXC117" s="0"/>
      <c r="DXD117" s="0"/>
      <c r="DXE117" s="0"/>
      <c r="DXF117" s="0"/>
      <c r="DXG117" s="0"/>
      <c r="DXH117" s="0"/>
      <c r="DXI117" s="0"/>
      <c r="DXJ117" s="0"/>
      <c r="DXK117" s="0"/>
      <c r="DXL117" s="0"/>
      <c r="DXM117" s="0"/>
      <c r="DXN117" s="0"/>
      <c r="DXO117" s="0"/>
      <c r="DXP117" s="0"/>
      <c r="DXQ117" s="0"/>
      <c r="DXR117" s="0"/>
      <c r="DXS117" s="0"/>
      <c r="DXT117" s="0"/>
      <c r="DXU117" s="0"/>
      <c r="DXV117" s="0"/>
      <c r="DXW117" s="0"/>
      <c r="DXX117" s="0"/>
      <c r="DXY117" s="0"/>
      <c r="DXZ117" s="0"/>
      <c r="DYA117" s="0"/>
      <c r="DYB117" s="0"/>
      <c r="DYC117" s="0"/>
      <c r="DYD117" s="0"/>
      <c r="DYE117" s="0"/>
      <c r="DYF117" s="0"/>
      <c r="DYG117" s="0"/>
      <c r="DYH117" s="0"/>
      <c r="DYI117" s="0"/>
      <c r="DYJ117" s="0"/>
      <c r="DYK117" s="0"/>
      <c r="DYL117" s="0"/>
      <c r="DYM117" s="0"/>
      <c r="DYN117" s="0"/>
      <c r="DYO117" s="0"/>
      <c r="DYP117" s="0"/>
      <c r="DYQ117" s="0"/>
      <c r="DYR117" s="0"/>
      <c r="DYS117" s="0"/>
      <c r="DYT117" s="0"/>
      <c r="DYU117" s="0"/>
      <c r="DYV117" s="0"/>
      <c r="DYW117" s="0"/>
      <c r="DYX117" s="0"/>
      <c r="DYY117" s="0"/>
      <c r="DYZ117" s="0"/>
      <c r="DZA117" s="0"/>
      <c r="DZB117" s="0"/>
      <c r="DZC117" s="0"/>
      <c r="DZD117" s="0"/>
      <c r="DZE117" s="0"/>
      <c r="DZF117" s="0"/>
      <c r="DZG117" s="0"/>
      <c r="DZH117" s="0"/>
      <c r="DZI117" s="0"/>
      <c r="DZJ117" s="0"/>
      <c r="DZK117" s="0"/>
      <c r="DZL117" s="0"/>
      <c r="DZM117" s="0"/>
      <c r="DZN117" s="0"/>
      <c r="DZO117" s="0"/>
      <c r="DZP117" s="0"/>
      <c r="DZQ117" s="0"/>
      <c r="DZR117" s="0"/>
      <c r="DZS117" s="0"/>
      <c r="DZT117" s="0"/>
      <c r="DZU117" s="0"/>
      <c r="DZV117" s="0"/>
      <c r="DZW117" s="0"/>
      <c r="DZX117" s="0"/>
      <c r="DZY117" s="0"/>
      <c r="DZZ117" s="0"/>
      <c r="EAA117" s="0"/>
      <c r="EAB117" s="0"/>
      <c r="EAC117" s="0"/>
      <c r="EAD117" s="0"/>
      <c r="EAE117" s="0"/>
      <c r="EAF117" s="0"/>
      <c r="EAG117" s="0"/>
      <c r="EAH117" s="0"/>
      <c r="EAI117" s="0"/>
      <c r="EAJ117" s="0"/>
      <c r="EAK117" s="0"/>
      <c r="EAL117" s="0"/>
      <c r="EAM117" s="0"/>
      <c r="EAN117" s="0"/>
      <c r="EAO117" s="0"/>
      <c r="EAP117" s="0"/>
      <c r="EAQ117" s="0"/>
      <c r="EAR117" s="0"/>
      <c r="EAS117" s="0"/>
      <c r="EAT117" s="0"/>
      <c r="EAU117" s="0"/>
      <c r="EAV117" s="0"/>
      <c r="EAW117" s="0"/>
      <c r="EAX117" s="0"/>
      <c r="EAY117" s="0"/>
      <c r="EAZ117" s="0"/>
      <c r="EBA117" s="0"/>
      <c r="EBB117" s="0"/>
      <c r="EBC117" s="0"/>
      <c r="EBD117" s="0"/>
      <c r="EBE117" s="0"/>
      <c r="EBF117" s="0"/>
      <c r="EBG117" s="0"/>
      <c r="EBH117" s="0"/>
      <c r="EBI117" s="0"/>
      <c r="EBJ117" s="0"/>
      <c r="EBK117" s="0"/>
      <c r="EBL117" s="0"/>
      <c r="EBM117" s="0"/>
      <c r="EBN117" s="0"/>
      <c r="EBO117" s="0"/>
      <c r="EBP117" s="0"/>
      <c r="EBQ117" s="0"/>
      <c r="EBR117" s="0"/>
      <c r="EBS117" s="0"/>
      <c r="EBT117" s="0"/>
      <c r="EBU117" s="0"/>
      <c r="EBV117" s="0"/>
      <c r="EBW117" s="0"/>
      <c r="EBX117" s="0"/>
      <c r="EBY117" s="0"/>
      <c r="EBZ117" s="0"/>
      <c r="ECA117" s="0"/>
      <c r="ECB117" s="0"/>
      <c r="ECC117" s="0"/>
      <c r="ECD117" s="0"/>
      <c r="ECE117" s="0"/>
      <c r="ECF117" s="0"/>
      <c r="ECG117" s="0"/>
      <c r="ECH117" s="0"/>
      <c r="ECI117" s="0"/>
      <c r="ECJ117" s="0"/>
      <c r="ECK117" s="0"/>
      <c r="ECL117" s="0"/>
      <c r="ECM117" s="0"/>
      <c r="ECN117" s="0"/>
      <c r="ECO117" s="0"/>
      <c r="ECP117" s="0"/>
      <c r="ECQ117" s="0"/>
      <c r="ECR117" s="0"/>
      <c r="ECS117" s="0"/>
      <c r="ECT117" s="0"/>
      <c r="ECU117" s="0"/>
      <c r="ECV117" s="0"/>
      <c r="ECW117" s="0"/>
      <c r="ECX117" s="0"/>
      <c r="ECY117" s="0"/>
      <c r="ECZ117" s="0"/>
      <c r="EDA117" s="0"/>
      <c r="EDB117" s="0"/>
      <c r="EDC117" s="0"/>
      <c r="EDD117" s="0"/>
      <c r="EDE117" s="0"/>
      <c r="EDF117" s="0"/>
      <c r="EDG117" s="0"/>
      <c r="EDH117" s="0"/>
      <c r="EDI117" s="0"/>
      <c r="EDJ117" s="0"/>
      <c r="EDK117" s="0"/>
      <c r="EDL117" s="0"/>
      <c r="EDM117" s="0"/>
      <c r="EDN117" s="0"/>
      <c r="EDO117" s="0"/>
      <c r="EDP117" s="0"/>
      <c r="EDQ117" s="0"/>
      <c r="EDR117" s="0"/>
      <c r="EDS117" s="0"/>
      <c r="EDT117" s="0"/>
      <c r="EDU117" s="0"/>
      <c r="EDV117" s="0"/>
      <c r="EDW117" s="0"/>
      <c r="EDX117" s="0"/>
      <c r="EDY117" s="0"/>
      <c r="EDZ117" s="0"/>
      <c r="EEA117" s="0"/>
      <c r="EEB117" s="0"/>
      <c r="EEC117" s="0"/>
      <c r="EED117" s="0"/>
      <c r="EEE117" s="0"/>
      <c r="EEF117" s="0"/>
      <c r="EEG117" s="0"/>
      <c r="EEH117" s="0"/>
      <c r="EEI117" s="0"/>
      <c r="EEJ117" s="0"/>
      <c r="EEK117" s="0"/>
      <c r="EEL117" s="0"/>
      <c r="EEM117" s="0"/>
      <c r="EEN117" s="0"/>
      <c r="EEO117" s="0"/>
      <c r="EEP117" s="0"/>
      <c r="EEQ117" s="0"/>
      <c r="EER117" s="0"/>
      <c r="EES117" s="0"/>
      <c r="EET117" s="0"/>
      <c r="EEU117" s="0"/>
      <c r="EEV117" s="0"/>
      <c r="EEW117" s="0"/>
      <c r="EEX117" s="0"/>
      <c r="EEY117" s="0"/>
      <c r="EEZ117" s="0"/>
      <c r="EFA117" s="0"/>
      <c r="EFB117" s="0"/>
      <c r="EFC117" s="0"/>
      <c r="EFD117" s="0"/>
      <c r="EFE117" s="0"/>
      <c r="EFF117" s="0"/>
      <c r="EFG117" s="0"/>
      <c r="EFH117" s="0"/>
      <c r="EFI117" s="0"/>
      <c r="EFJ117" s="0"/>
      <c r="EFK117" s="0"/>
      <c r="EFL117" s="0"/>
      <c r="EFM117" s="0"/>
      <c r="EFN117" s="0"/>
      <c r="EFO117" s="0"/>
      <c r="EFP117" s="0"/>
      <c r="EFQ117" s="0"/>
      <c r="EFR117" s="0"/>
      <c r="EFS117" s="0"/>
      <c r="EFT117" s="0"/>
      <c r="EFU117" s="0"/>
      <c r="EFV117" s="0"/>
      <c r="EFW117" s="0"/>
      <c r="EFX117" s="0"/>
      <c r="EFY117" s="0"/>
      <c r="EFZ117" s="0"/>
      <c r="EGA117" s="0"/>
      <c r="EGB117" s="0"/>
      <c r="EGC117" s="0"/>
      <c r="EGD117" s="0"/>
      <c r="EGE117" s="0"/>
      <c r="EGF117" s="0"/>
      <c r="EGG117" s="0"/>
      <c r="EGH117" s="0"/>
      <c r="EGI117" s="0"/>
      <c r="EGJ117" s="0"/>
      <c r="EGK117" s="0"/>
      <c r="EGL117" s="0"/>
      <c r="EGM117" s="0"/>
      <c r="EGN117" s="0"/>
      <c r="EGO117" s="0"/>
      <c r="EGP117" s="0"/>
      <c r="EGQ117" s="0"/>
      <c r="EGR117" s="0"/>
      <c r="EGS117" s="0"/>
      <c r="EGT117" s="0"/>
      <c r="EGU117" s="0"/>
      <c r="EGV117" s="0"/>
      <c r="EGW117" s="0"/>
      <c r="EGX117" s="0"/>
      <c r="EGY117" s="0"/>
      <c r="EGZ117" s="0"/>
      <c r="EHA117" s="0"/>
      <c r="EHB117" s="0"/>
      <c r="EHC117" s="0"/>
      <c r="EHD117" s="0"/>
      <c r="EHE117" s="0"/>
      <c r="EHF117" s="0"/>
      <c r="EHG117" s="0"/>
      <c r="EHH117" s="0"/>
      <c r="EHI117" s="0"/>
      <c r="EHJ117" s="0"/>
      <c r="EHK117" s="0"/>
      <c r="EHL117" s="0"/>
      <c r="EHM117" s="0"/>
      <c r="EHN117" s="0"/>
      <c r="EHO117" s="0"/>
      <c r="EHP117" s="0"/>
      <c r="EHQ117" s="0"/>
      <c r="EHR117" s="0"/>
      <c r="EHS117" s="0"/>
      <c r="EHT117" s="0"/>
      <c r="EHU117" s="0"/>
      <c r="EHV117" s="0"/>
      <c r="EHW117" s="0"/>
      <c r="EHX117" s="0"/>
      <c r="EHY117" s="0"/>
      <c r="EHZ117" s="0"/>
      <c r="EIA117" s="0"/>
      <c r="EIB117" s="0"/>
      <c r="EIC117" s="0"/>
      <c r="EID117" s="0"/>
      <c r="EIE117" s="0"/>
      <c r="EIF117" s="0"/>
      <c r="EIG117" s="0"/>
      <c r="EIH117" s="0"/>
      <c r="EII117" s="0"/>
      <c r="EIJ117" s="0"/>
      <c r="EIK117" s="0"/>
      <c r="EIL117" s="0"/>
      <c r="EIM117" s="0"/>
      <c r="EIN117" s="0"/>
      <c r="EIO117" s="0"/>
      <c r="EIP117" s="0"/>
      <c r="EIQ117" s="0"/>
      <c r="EIR117" s="0"/>
      <c r="EIS117" s="0"/>
      <c r="EIT117" s="0"/>
      <c r="EIU117" s="0"/>
      <c r="EIV117" s="0"/>
      <c r="EIW117" s="0"/>
      <c r="EIX117" s="0"/>
      <c r="EIY117" s="0"/>
      <c r="EIZ117" s="0"/>
      <c r="EJA117" s="0"/>
      <c r="EJB117" s="0"/>
      <c r="EJC117" s="0"/>
      <c r="EJD117" s="0"/>
      <c r="EJE117" s="0"/>
      <c r="EJF117" s="0"/>
      <c r="EJG117" s="0"/>
      <c r="EJH117" s="0"/>
      <c r="EJI117" s="0"/>
      <c r="EJJ117" s="0"/>
      <c r="EJK117" s="0"/>
      <c r="EJL117" s="0"/>
      <c r="EJM117" s="0"/>
      <c r="EJN117" s="0"/>
      <c r="EJO117" s="0"/>
      <c r="EJP117" s="0"/>
      <c r="EJQ117" s="0"/>
      <c r="EJR117" s="0"/>
      <c r="EJS117" s="0"/>
      <c r="EJT117" s="0"/>
      <c r="EJU117" s="0"/>
      <c r="EJV117" s="0"/>
      <c r="EJW117" s="0"/>
      <c r="EJX117" s="0"/>
      <c r="EJY117" s="0"/>
      <c r="EJZ117" s="0"/>
      <c r="EKA117" s="0"/>
      <c r="EKB117" s="0"/>
      <c r="EKC117" s="0"/>
      <c r="EKD117" s="0"/>
      <c r="EKE117" s="0"/>
      <c r="EKF117" s="0"/>
      <c r="EKG117" s="0"/>
      <c r="EKH117" s="0"/>
      <c r="EKI117" s="0"/>
      <c r="EKJ117" s="0"/>
      <c r="EKK117" s="0"/>
      <c r="EKL117" s="0"/>
      <c r="EKM117" s="0"/>
      <c r="EKN117" s="0"/>
      <c r="EKO117" s="0"/>
      <c r="EKP117" s="0"/>
      <c r="EKQ117" s="0"/>
      <c r="EKR117" s="0"/>
      <c r="EKS117" s="0"/>
      <c r="EKT117" s="0"/>
      <c r="EKU117" s="0"/>
      <c r="EKV117" s="0"/>
      <c r="EKW117" s="0"/>
      <c r="EKX117" s="0"/>
      <c r="EKY117" s="0"/>
      <c r="EKZ117" s="0"/>
      <c r="ELA117" s="0"/>
      <c r="ELB117" s="0"/>
      <c r="ELC117" s="0"/>
      <c r="ELD117" s="0"/>
      <c r="ELE117" s="0"/>
      <c r="ELF117" s="0"/>
      <c r="ELG117" s="0"/>
      <c r="ELH117" s="0"/>
      <c r="ELI117" s="0"/>
      <c r="ELJ117" s="0"/>
      <c r="ELK117" s="0"/>
      <c r="ELL117" s="0"/>
      <c r="ELM117" s="0"/>
      <c r="ELN117" s="0"/>
      <c r="ELO117" s="0"/>
      <c r="ELP117" s="0"/>
      <c r="ELQ117" s="0"/>
      <c r="ELR117" s="0"/>
      <c r="ELS117" s="0"/>
      <c r="ELT117" s="0"/>
      <c r="ELU117" s="0"/>
      <c r="ELV117" s="0"/>
      <c r="ELW117" s="0"/>
      <c r="ELX117" s="0"/>
      <c r="ELY117" s="0"/>
      <c r="ELZ117" s="0"/>
      <c r="EMA117" s="0"/>
      <c r="EMB117" s="0"/>
      <c r="EMC117" s="0"/>
      <c r="EMD117" s="0"/>
      <c r="EME117" s="0"/>
      <c r="EMF117" s="0"/>
      <c r="EMG117" s="0"/>
      <c r="EMH117" s="0"/>
      <c r="EMI117" s="0"/>
      <c r="EMJ117" s="0"/>
      <c r="EMK117" s="0"/>
      <c r="EML117" s="0"/>
      <c r="EMM117" s="0"/>
      <c r="EMN117" s="0"/>
      <c r="EMO117" s="0"/>
      <c r="EMP117" s="0"/>
      <c r="EMQ117" s="0"/>
      <c r="EMR117" s="0"/>
      <c r="EMS117" s="0"/>
      <c r="EMT117" s="0"/>
      <c r="EMU117" s="0"/>
      <c r="EMV117" s="0"/>
      <c r="EMW117" s="0"/>
      <c r="EMX117" s="0"/>
      <c r="EMY117" s="0"/>
      <c r="EMZ117" s="0"/>
      <c r="ENA117" s="0"/>
      <c r="ENB117" s="0"/>
      <c r="ENC117" s="0"/>
      <c r="END117" s="0"/>
      <c r="ENE117" s="0"/>
      <c r="ENF117" s="0"/>
      <c r="ENG117" s="0"/>
      <c r="ENH117" s="0"/>
      <c r="ENI117" s="0"/>
      <c r="ENJ117" s="0"/>
      <c r="ENK117" s="0"/>
      <c r="ENL117" s="0"/>
      <c r="ENM117" s="0"/>
      <c r="ENN117" s="0"/>
      <c r="ENO117" s="0"/>
      <c r="ENP117" s="0"/>
      <c r="ENQ117" s="0"/>
      <c r="ENR117" s="0"/>
      <c r="ENS117" s="0"/>
      <c r="ENT117" s="0"/>
      <c r="ENU117" s="0"/>
      <c r="ENV117" s="0"/>
      <c r="ENW117" s="0"/>
      <c r="ENX117" s="0"/>
      <c r="ENY117" s="0"/>
      <c r="ENZ117" s="0"/>
      <c r="EOA117" s="0"/>
      <c r="EOB117" s="0"/>
      <c r="EOC117" s="0"/>
      <c r="EOD117" s="0"/>
      <c r="EOE117" s="0"/>
      <c r="EOF117" s="0"/>
      <c r="EOG117" s="0"/>
      <c r="EOH117" s="0"/>
      <c r="EOI117" s="0"/>
      <c r="EOJ117" s="0"/>
      <c r="EOK117" s="0"/>
      <c r="EOL117" s="0"/>
      <c r="EOM117" s="0"/>
      <c r="EON117" s="0"/>
      <c r="EOO117" s="0"/>
      <c r="EOP117" s="0"/>
      <c r="EOQ117" s="0"/>
      <c r="EOR117" s="0"/>
      <c r="EOS117" s="0"/>
      <c r="EOT117" s="0"/>
      <c r="EOU117" s="0"/>
      <c r="EOV117" s="0"/>
      <c r="EOW117" s="0"/>
      <c r="EOX117" s="0"/>
      <c r="EOY117" s="0"/>
      <c r="EOZ117" s="0"/>
      <c r="EPA117" s="0"/>
      <c r="EPB117" s="0"/>
      <c r="EPC117" s="0"/>
      <c r="EPD117" s="0"/>
      <c r="EPE117" s="0"/>
      <c r="EPF117" s="0"/>
      <c r="EPG117" s="0"/>
      <c r="EPH117" s="0"/>
      <c r="EPI117" s="0"/>
      <c r="EPJ117" s="0"/>
      <c r="EPK117" s="0"/>
      <c r="EPL117" s="0"/>
      <c r="EPM117" s="0"/>
      <c r="EPN117" s="0"/>
      <c r="EPO117" s="0"/>
      <c r="EPP117" s="0"/>
      <c r="EPQ117" s="0"/>
      <c r="EPR117" s="0"/>
      <c r="EPS117" s="0"/>
      <c r="EPT117" s="0"/>
      <c r="EPU117" s="0"/>
      <c r="EPV117" s="0"/>
      <c r="EPW117" s="0"/>
      <c r="EPX117" s="0"/>
      <c r="EPY117" s="0"/>
      <c r="EPZ117" s="0"/>
      <c r="EQA117" s="0"/>
      <c r="EQB117" s="0"/>
      <c r="EQC117" s="0"/>
      <c r="EQD117" s="0"/>
      <c r="EQE117" s="0"/>
      <c r="EQF117" s="0"/>
      <c r="EQG117" s="0"/>
      <c r="EQH117" s="0"/>
      <c r="EQI117" s="0"/>
      <c r="EQJ117" s="0"/>
      <c r="EQK117" s="0"/>
      <c r="EQL117" s="0"/>
      <c r="EQM117" s="0"/>
      <c r="EQN117" s="0"/>
      <c r="EQO117" s="0"/>
      <c r="EQP117" s="0"/>
      <c r="EQQ117" s="0"/>
      <c r="EQR117" s="0"/>
      <c r="EQS117" s="0"/>
      <c r="EQT117" s="0"/>
      <c r="EQU117" s="0"/>
      <c r="EQV117" s="0"/>
      <c r="EQW117" s="0"/>
      <c r="EQX117" s="0"/>
      <c r="EQY117" s="0"/>
      <c r="EQZ117" s="0"/>
      <c r="ERA117" s="0"/>
      <c r="ERB117" s="0"/>
      <c r="ERC117" s="0"/>
      <c r="ERD117" s="0"/>
      <c r="ERE117" s="0"/>
      <c r="ERF117" s="0"/>
      <c r="ERG117" s="0"/>
      <c r="ERH117" s="0"/>
      <c r="ERI117" s="0"/>
      <c r="ERJ117" s="0"/>
      <c r="ERK117" s="0"/>
      <c r="ERL117" s="0"/>
      <c r="ERM117" s="0"/>
      <c r="ERN117" s="0"/>
      <c r="ERO117" s="0"/>
      <c r="ERP117" s="0"/>
      <c r="ERQ117" s="0"/>
      <c r="ERR117" s="0"/>
      <c r="ERS117" s="0"/>
      <c r="ERT117" s="0"/>
      <c r="ERU117" s="0"/>
      <c r="ERV117" s="0"/>
      <c r="ERW117" s="0"/>
      <c r="ERX117" s="0"/>
      <c r="ERY117" s="0"/>
      <c r="ERZ117" s="0"/>
      <c r="ESA117" s="0"/>
      <c r="ESB117" s="0"/>
      <c r="ESC117" s="0"/>
      <c r="ESD117" s="0"/>
      <c r="ESE117" s="0"/>
      <c r="ESF117" s="0"/>
      <c r="ESG117" s="0"/>
      <c r="ESH117" s="0"/>
      <c r="ESI117" s="0"/>
      <c r="ESJ117" s="0"/>
      <c r="ESK117" s="0"/>
      <c r="ESL117" s="0"/>
      <c r="ESM117" s="0"/>
      <c r="ESN117" s="0"/>
      <c r="ESO117" s="0"/>
      <c r="ESP117" s="0"/>
      <c r="ESQ117" s="0"/>
      <c r="ESR117" s="0"/>
      <c r="ESS117" s="0"/>
      <c r="EST117" s="0"/>
      <c r="ESU117" s="0"/>
      <c r="ESV117" s="0"/>
      <c r="ESW117" s="0"/>
      <c r="ESX117" s="0"/>
      <c r="ESY117" s="0"/>
      <c r="ESZ117" s="0"/>
      <c r="ETA117" s="0"/>
      <c r="ETB117" s="0"/>
      <c r="ETC117" s="0"/>
      <c r="ETD117" s="0"/>
      <c r="ETE117" s="0"/>
      <c r="ETF117" s="0"/>
      <c r="ETG117" s="0"/>
      <c r="ETH117" s="0"/>
      <c r="ETI117" s="0"/>
      <c r="ETJ117" s="0"/>
      <c r="ETK117" s="0"/>
      <c r="ETL117" s="0"/>
      <c r="ETM117" s="0"/>
      <c r="ETN117" s="0"/>
      <c r="ETO117" s="0"/>
      <c r="ETP117" s="0"/>
      <c r="ETQ117" s="0"/>
      <c r="ETR117" s="0"/>
      <c r="ETS117" s="0"/>
      <c r="ETT117" s="0"/>
      <c r="ETU117" s="0"/>
      <c r="ETV117" s="0"/>
      <c r="ETW117" s="0"/>
      <c r="ETX117" s="0"/>
      <c r="ETY117" s="0"/>
      <c r="ETZ117" s="0"/>
      <c r="EUA117" s="0"/>
      <c r="EUB117" s="0"/>
      <c r="EUC117" s="0"/>
      <c r="EUD117" s="0"/>
      <c r="EUE117" s="0"/>
      <c r="EUF117" s="0"/>
      <c r="EUG117" s="0"/>
      <c r="EUH117" s="0"/>
      <c r="EUI117" s="0"/>
      <c r="EUJ117" s="0"/>
      <c r="EUK117" s="0"/>
      <c r="EUL117" s="0"/>
      <c r="EUM117" s="0"/>
      <c r="EUN117" s="0"/>
      <c r="EUO117" s="0"/>
      <c r="EUP117" s="0"/>
      <c r="EUQ117" s="0"/>
      <c r="EUR117" s="0"/>
      <c r="EUS117" s="0"/>
      <c r="EUT117" s="0"/>
      <c r="EUU117" s="0"/>
      <c r="EUV117" s="0"/>
      <c r="EUW117" s="0"/>
      <c r="EUX117" s="0"/>
      <c r="EUY117" s="0"/>
      <c r="EUZ117" s="0"/>
      <c r="EVA117" s="0"/>
      <c r="EVB117" s="0"/>
      <c r="EVC117" s="0"/>
      <c r="EVD117" s="0"/>
      <c r="EVE117" s="0"/>
      <c r="EVF117" s="0"/>
      <c r="EVG117" s="0"/>
      <c r="EVH117" s="0"/>
      <c r="EVI117" s="0"/>
      <c r="EVJ117" s="0"/>
      <c r="EVK117" s="0"/>
      <c r="EVL117" s="0"/>
      <c r="EVM117" s="0"/>
      <c r="EVN117" s="0"/>
      <c r="EVO117" s="0"/>
      <c r="EVP117" s="0"/>
      <c r="EVQ117" s="0"/>
      <c r="EVR117" s="0"/>
      <c r="EVS117" s="0"/>
      <c r="EVT117" s="0"/>
      <c r="EVU117" s="0"/>
      <c r="EVV117" s="0"/>
      <c r="EVW117" s="0"/>
      <c r="EVX117" s="0"/>
      <c r="EVY117" s="0"/>
      <c r="EVZ117" s="0"/>
      <c r="EWA117" s="0"/>
      <c r="EWB117" s="0"/>
      <c r="EWC117" s="0"/>
      <c r="EWD117" s="0"/>
      <c r="EWE117" s="0"/>
      <c r="EWF117" s="0"/>
      <c r="EWG117" s="0"/>
      <c r="EWH117" s="0"/>
      <c r="EWI117" s="0"/>
      <c r="EWJ117" s="0"/>
      <c r="EWK117" s="0"/>
      <c r="EWL117" s="0"/>
      <c r="EWM117" s="0"/>
      <c r="EWN117" s="0"/>
      <c r="EWO117" s="0"/>
      <c r="EWP117" s="0"/>
      <c r="EWQ117" s="0"/>
      <c r="EWR117" s="0"/>
      <c r="EWS117" s="0"/>
      <c r="EWT117" s="0"/>
      <c r="EWU117" s="0"/>
      <c r="EWV117" s="0"/>
      <c r="EWW117" s="0"/>
      <c r="EWX117" s="0"/>
      <c r="EWY117" s="0"/>
      <c r="EWZ117" s="0"/>
      <c r="EXA117" s="0"/>
      <c r="EXB117" s="0"/>
      <c r="EXC117" s="0"/>
      <c r="EXD117" s="0"/>
      <c r="EXE117" s="0"/>
      <c r="EXF117" s="0"/>
      <c r="EXG117" s="0"/>
      <c r="EXH117" s="0"/>
      <c r="EXI117" s="0"/>
      <c r="EXJ117" s="0"/>
      <c r="EXK117" s="0"/>
      <c r="EXL117" s="0"/>
      <c r="EXM117" s="0"/>
      <c r="EXN117" s="0"/>
      <c r="EXO117" s="0"/>
      <c r="EXP117" s="0"/>
      <c r="EXQ117" s="0"/>
      <c r="EXR117" s="0"/>
      <c r="EXS117" s="0"/>
      <c r="EXT117" s="0"/>
      <c r="EXU117" s="0"/>
      <c r="EXV117" s="0"/>
      <c r="EXW117" s="0"/>
      <c r="EXX117" s="0"/>
      <c r="EXY117" s="0"/>
      <c r="EXZ117" s="0"/>
      <c r="EYA117" s="0"/>
      <c r="EYB117" s="0"/>
      <c r="EYC117" s="0"/>
      <c r="EYD117" s="0"/>
      <c r="EYE117" s="0"/>
      <c r="EYF117" s="0"/>
      <c r="EYG117" s="0"/>
      <c r="EYH117" s="0"/>
      <c r="EYI117" s="0"/>
      <c r="EYJ117" s="0"/>
      <c r="EYK117" s="0"/>
      <c r="EYL117" s="0"/>
      <c r="EYM117" s="0"/>
      <c r="EYN117" s="0"/>
      <c r="EYO117" s="0"/>
      <c r="EYP117" s="0"/>
      <c r="EYQ117" s="0"/>
      <c r="EYR117" s="0"/>
      <c r="EYS117" s="0"/>
      <c r="EYT117" s="0"/>
      <c r="EYU117" s="0"/>
      <c r="EYV117" s="0"/>
      <c r="EYW117" s="0"/>
      <c r="EYX117" s="0"/>
      <c r="EYY117" s="0"/>
      <c r="EYZ117" s="0"/>
      <c r="EZA117" s="0"/>
      <c r="EZB117" s="0"/>
      <c r="EZC117" s="0"/>
      <c r="EZD117" s="0"/>
      <c r="EZE117" s="0"/>
      <c r="EZF117" s="0"/>
      <c r="EZG117" s="0"/>
      <c r="EZH117" s="0"/>
      <c r="EZI117" s="0"/>
      <c r="EZJ117" s="0"/>
      <c r="EZK117" s="0"/>
      <c r="EZL117" s="0"/>
      <c r="EZM117" s="0"/>
      <c r="EZN117" s="0"/>
      <c r="EZO117" s="0"/>
      <c r="EZP117" s="0"/>
      <c r="EZQ117" s="0"/>
      <c r="EZR117" s="0"/>
      <c r="EZS117" s="0"/>
      <c r="EZT117" s="0"/>
      <c r="EZU117" s="0"/>
      <c r="EZV117" s="0"/>
      <c r="EZW117" s="0"/>
      <c r="EZX117" s="0"/>
      <c r="EZY117" s="0"/>
      <c r="EZZ117" s="0"/>
      <c r="FAA117" s="0"/>
      <c r="FAB117" s="0"/>
      <c r="FAC117" s="0"/>
      <c r="FAD117" s="0"/>
      <c r="FAE117" s="0"/>
      <c r="FAF117" s="0"/>
      <c r="FAG117" s="0"/>
      <c r="FAH117" s="0"/>
      <c r="FAI117" s="0"/>
      <c r="FAJ117" s="0"/>
      <c r="FAK117" s="0"/>
      <c r="FAL117" s="0"/>
      <c r="FAM117" s="0"/>
      <c r="FAN117" s="0"/>
      <c r="FAO117" s="0"/>
      <c r="FAP117" s="0"/>
      <c r="FAQ117" s="0"/>
      <c r="FAR117" s="0"/>
      <c r="FAS117" s="0"/>
      <c r="FAT117" s="0"/>
      <c r="FAU117" s="0"/>
      <c r="FAV117" s="0"/>
      <c r="FAW117" s="0"/>
      <c r="FAX117" s="0"/>
      <c r="FAY117" s="0"/>
      <c r="FAZ117" s="0"/>
      <c r="FBA117" s="0"/>
      <c r="FBB117" s="0"/>
      <c r="FBC117" s="0"/>
      <c r="FBD117" s="0"/>
      <c r="FBE117" s="0"/>
      <c r="FBF117" s="0"/>
      <c r="FBG117" s="0"/>
      <c r="FBH117" s="0"/>
      <c r="FBI117" s="0"/>
      <c r="FBJ117" s="0"/>
      <c r="FBK117" s="0"/>
      <c r="FBL117" s="0"/>
      <c r="FBM117" s="0"/>
      <c r="FBN117" s="0"/>
      <c r="FBO117" s="0"/>
      <c r="FBP117" s="0"/>
      <c r="FBQ117" s="0"/>
      <c r="FBR117" s="0"/>
      <c r="FBS117" s="0"/>
      <c r="FBT117" s="0"/>
      <c r="FBU117" s="0"/>
      <c r="FBV117" s="0"/>
      <c r="FBW117" s="0"/>
      <c r="FBX117" s="0"/>
      <c r="FBY117" s="0"/>
      <c r="FBZ117" s="0"/>
      <c r="FCA117" s="0"/>
      <c r="FCB117" s="0"/>
      <c r="FCC117" s="0"/>
      <c r="FCD117" s="0"/>
      <c r="FCE117" s="0"/>
      <c r="FCF117" s="0"/>
      <c r="FCG117" s="0"/>
      <c r="FCH117" s="0"/>
      <c r="FCI117" s="0"/>
      <c r="FCJ117" s="0"/>
      <c r="FCK117" s="0"/>
      <c r="FCL117" s="0"/>
      <c r="FCM117" s="0"/>
      <c r="FCN117" s="0"/>
      <c r="FCO117" s="0"/>
      <c r="FCP117" s="0"/>
      <c r="FCQ117" s="0"/>
      <c r="FCR117" s="0"/>
      <c r="FCS117" s="0"/>
      <c r="FCT117" s="0"/>
      <c r="FCU117" s="0"/>
      <c r="FCV117" s="0"/>
      <c r="FCW117" s="0"/>
      <c r="FCX117" s="0"/>
      <c r="FCY117" s="0"/>
      <c r="FCZ117" s="0"/>
      <c r="FDA117" s="0"/>
      <c r="FDB117" s="0"/>
      <c r="FDC117" s="0"/>
      <c r="FDD117" s="0"/>
      <c r="FDE117" s="0"/>
      <c r="FDF117" s="0"/>
      <c r="FDG117" s="0"/>
      <c r="FDH117" s="0"/>
      <c r="FDI117" s="0"/>
      <c r="FDJ117" s="0"/>
      <c r="FDK117" s="0"/>
      <c r="FDL117" s="0"/>
      <c r="FDM117" s="0"/>
      <c r="FDN117" s="0"/>
      <c r="FDO117" s="0"/>
      <c r="FDP117" s="0"/>
      <c r="FDQ117" s="0"/>
      <c r="FDR117" s="0"/>
      <c r="FDS117" s="0"/>
      <c r="FDT117" s="0"/>
      <c r="FDU117" s="0"/>
      <c r="FDV117" s="0"/>
      <c r="FDW117" s="0"/>
      <c r="FDX117" s="0"/>
      <c r="FDY117" s="0"/>
      <c r="FDZ117" s="0"/>
      <c r="FEA117" s="0"/>
      <c r="FEB117" s="0"/>
      <c r="FEC117" s="0"/>
      <c r="FED117" s="0"/>
      <c r="FEE117" s="0"/>
      <c r="FEF117" s="0"/>
      <c r="FEG117" s="0"/>
      <c r="FEH117" s="0"/>
      <c r="FEI117" s="0"/>
      <c r="FEJ117" s="0"/>
      <c r="FEK117" s="0"/>
      <c r="FEL117" s="0"/>
      <c r="FEM117" s="0"/>
      <c r="FEN117" s="0"/>
      <c r="FEO117" s="0"/>
      <c r="FEP117" s="0"/>
      <c r="FEQ117" s="0"/>
      <c r="FER117" s="0"/>
      <c r="FES117" s="0"/>
      <c r="FET117" s="0"/>
      <c r="FEU117" s="0"/>
      <c r="FEV117" s="0"/>
      <c r="FEW117" s="0"/>
      <c r="FEX117" s="0"/>
      <c r="FEY117" s="0"/>
      <c r="FEZ117" s="0"/>
      <c r="FFA117" s="0"/>
      <c r="FFB117" s="0"/>
      <c r="FFC117" s="0"/>
      <c r="FFD117" s="0"/>
      <c r="FFE117" s="0"/>
      <c r="FFF117" s="0"/>
      <c r="FFG117" s="0"/>
      <c r="FFH117" s="0"/>
      <c r="FFI117" s="0"/>
      <c r="FFJ117" s="0"/>
      <c r="FFK117" s="0"/>
      <c r="FFL117" s="0"/>
      <c r="FFM117" s="0"/>
      <c r="FFN117" s="0"/>
      <c r="FFO117" s="0"/>
      <c r="FFP117" s="0"/>
      <c r="FFQ117" s="0"/>
      <c r="FFR117" s="0"/>
      <c r="FFS117" s="0"/>
      <c r="FFT117" s="0"/>
      <c r="FFU117" s="0"/>
      <c r="FFV117" s="0"/>
      <c r="FFW117" s="0"/>
      <c r="FFX117" s="0"/>
      <c r="FFY117" s="0"/>
      <c r="FFZ117" s="0"/>
      <c r="FGA117" s="0"/>
      <c r="FGB117" s="0"/>
      <c r="FGC117" s="0"/>
      <c r="FGD117" s="0"/>
      <c r="FGE117" s="0"/>
      <c r="FGF117" s="0"/>
      <c r="FGG117" s="0"/>
      <c r="FGH117" s="0"/>
      <c r="FGI117" s="0"/>
      <c r="FGJ117" s="0"/>
      <c r="FGK117" s="0"/>
      <c r="FGL117" s="0"/>
      <c r="FGM117" s="0"/>
      <c r="FGN117" s="0"/>
      <c r="FGO117" s="0"/>
      <c r="FGP117" s="0"/>
      <c r="FGQ117" s="0"/>
      <c r="FGR117" s="0"/>
      <c r="FGS117" s="0"/>
      <c r="FGT117" s="0"/>
      <c r="FGU117" s="0"/>
      <c r="FGV117" s="0"/>
      <c r="FGW117" s="0"/>
      <c r="FGX117" s="0"/>
      <c r="FGY117" s="0"/>
      <c r="FGZ117" s="0"/>
      <c r="FHA117" s="0"/>
      <c r="FHB117" s="0"/>
      <c r="FHC117" s="0"/>
      <c r="FHD117" s="0"/>
      <c r="FHE117" s="0"/>
      <c r="FHF117" s="0"/>
      <c r="FHG117" s="0"/>
      <c r="FHH117" s="0"/>
      <c r="FHI117" s="0"/>
      <c r="FHJ117" s="0"/>
      <c r="FHK117" s="0"/>
      <c r="FHL117" s="0"/>
      <c r="FHM117" s="0"/>
      <c r="FHN117" s="0"/>
      <c r="FHO117" s="0"/>
      <c r="FHP117" s="0"/>
      <c r="FHQ117" s="0"/>
      <c r="FHR117" s="0"/>
      <c r="FHS117" s="0"/>
      <c r="FHT117" s="0"/>
      <c r="FHU117" s="0"/>
      <c r="FHV117" s="0"/>
      <c r="FHW117" s="0"/>
      <c r="FHX117" s="0"/>
      <c r="FHY117" s="0"/>
      <c r="FHZ117" s="0"/>
      <c r="FIA117" s="0"/>
      <c r="FIB117" s="0"/>
      <c r="FIC117" s="0"/>
      <c r="FID117" s="0"/>
      <c r="FIE117" s="0"/>
      <c r="FIF117" s="0"/>
      <c r="FIG117" s="0"/>
      <c r="FIH117" s="0"/>
      <c r="FII117" s="0"/>
      <c r="FIJ117" s="0"/>
      <c r="FIK117" s="0"/>
      <c r="FIL117" s="0"/>
      <c r="FIM117" s="0"/>
      <c r="FIN117" s="0"/>
      <c r="FIO117" s="0"/>
      <c r="FIP117" s="0"/>
      <c r="FIQ117" s="0"/>
      <c r="FIR117" s="0"/>
      <c r="FIS117" s="0"/>
      <c r="FIT117" s="0"/>
      <c r="FIU117" s="0"/>
      <c r="FIV117" s="0"/>
      <c r="FIW117" s="0"/>
      <c r="FIX117" s="0"/>
      <c r="FIY117" s="0"/>
      <c r="FIZ117" s="0"/>
      <c r="FJA117" s="0"/>
      <c r="FJB117" s="0"/>
      <c r="FJC117" s="0"/>
      <c r="FJD117" s="0"/>
      <c r="FJE117" s="0"/>
      <c r="FJF117" s="0"/>
      <c r="FJG117" s="0"/>
      <c r="FJH117" s="0"/>
      <c r="FJI117" s="0"/>
      <c r="FJJ117" s="0"/>
      <c r="FJK117" s="0"/>
      <c r="FJL117" s="0"/>
      <c r="FJM117" s="0"/>
      <c r="FJN117" s="0"/>
      <c r="FJO117" s="0"/>
      <c r="FJP117" s="0"/>
      <c r="FJQ117" s="0"/>
      <c r="FJR117" s="0"/>
      <c r="FJS117" s="0"/>
      <c r="FJT117" s="0"/>
      <c r="FJU117" s="0"/>
      <c r="FJV117" s="0"/>
      <c r="FJW117" s="0"/>
      <c r="FJX117" s="0"/>
      <c r="FJY117" s="0"/>
      <c r="FJZ117" s="0"/>
      <c r="FKA117" s="0"/>
      <c r="FKB117" s="0"/>
      <c r="FKC117" s="0"/>
      <c r="FKD117" s="0"/>
      <c r="FKE117" s="0"/>
      <c r="FKF117" s="0"/>
      <c r="FKG117" s="0"/>
      <c r="FKH117" s="0"/>
      <c r="FKI117" s="0"/>
      <c r="FKJ117" s="0"/>
      <c r="FKK117" s="0"/>
      <c r="FKL117" s="0"/>
      <c r="FKM117" s="0"/>
      <c r="FKN117" s="0"/>
      <c r="FKO117" s="0"/>
      <c r="FKP117" s="0"/>
      <c r="FKQ117" s="0"/>
      <c r="FKR117" s="0"/>
      <c r="FKS117" s="0"/>
      <c r="FKT117" s="0"/>
      <c r="FKU117" s="0"/>
      <c r="FKV117" s="0"/>
      <c r="FKW117" s="0"/>
      <c r="FKX117" s="0"/>
      <c r="FKY117" s="0"/>
      <c r="FKZ117" s="0"/>
      <c r="FLA117" s="0"/>
      <c r="FLB117" s="0"/>
      <c r="FLC117" s="0"/>
      <c r="FLD117" s="0"/>
      <c r="FLE117" s="0"/>
      <c r="FLF117" s="0"/>
      <c r="FLG117" s="0"/>
      <c r="FLH117" s="0"/>
      <c r="FLI117" s="0"/>
      <c r="FLJ117" s="0"/>
      <c r="FLK117" s="0"/>
      <c r="FLL117" s="0"/>
      <c r="FLM117" s="0"/>
      <c r="FLN117" s="0"/>
      <c r="FLO117" s="0"/>
      <c r="FLP117" s="0"/>
      <c r="FLQ117" s="0"/>
      <c r="FLR117" s="0"/>
      <c r="FLS117" s="0"/>
      <c r="FLT117" s="0"/>
      <c r="FLU117" s="0"/>
      <c r="FLV117" s="0"/>
      <c r="FLW117" s="0"/>
      <c r="FLX117" s="0"/>
      <c r="FLY117" s="0"/>
      <c r="FLZ117" s="0"/>
      <c r="FMA117" s="0"/>
      <c r="FMB117" s="0"/>
      <c r="FMC117" s="0"/>
      <c r="FMD117" s="0"/>
      <c r="FME117" s="0"/>
      <c r="FMF117" s="0"/>
      <c r="FMG117" s="0"/>
      <c r="FMH117" s="0"/>
      <c r="FMI117" s="0"/>
      <c r="FMJ117" s="0"/>
      <c r="FMK117" s="0"/>
      <c r="FML117" s="0"/>
      <c r="FMM117" s="0"/>
      <c r="FMN117" s="0"/>
      <c r="FMO117" s="0"/>
      <c r="FMP117" s="0"/>
      <c r="FMQ117" s="0"/>
      <c r="FMR117" s="0"/>
      <c r="FMS117" s="0"/>
      <c r="FMT117" s="0"/>
      <c r="FMU117" s="0"/>
      <c r="FMV117" s="0"/>
      <c r="FMW117" s="0"/>
      <c r="FMX117" s="0"/>
      <c r="FMY117" s="0"/>
      <c r="FMZ117" s="0"/>
      <c r="FNA117" s="0"/>
      <c r="FNB117" s="0"/>
      <c r="FNC117" s="0"/>
      <c r="FND117" s="0"/>
      <c r="FNE117" s="0"/>
      <c r="FNF117" s="0"/>
      <c r="FNG117" s="0"/>
      <c r="FNH117" s="0"/>
      <c r="FNI117" s="0"/>
      <c r="FNJ117" s="0"/>
      <c r="FNK117" s="0"/>
      <c r="FNL117" s="0"/>
      <c r="FNM117" s="0"/>
      <c r="FNN117" s="0"/>
      <c r="FNO117" s="0"/>
      <c r="FNP117" s="0"/>
      <c r="FNQ117" s="0"/>
      <c r="FNR117" s="0"/>
      <c r="FNS117" s="0"/>
      <c r="FNT117" s="0"/>
      <c r="FNU117" s="0"/>
      <c r="FNV117" s="0"/>
      <c r="FNW117" s="0"/>
      <c r="FNX117" s="0"/>
      <c r="FNY117" s="0"/>
      <c r="FNZ117" s="0"/>
      <c r="FOA117" s="0"/>
      <c r="FOB117" s="0"/>
      <c r="FOC117" s="0"/>
      <c r="FOD117" s="0"/>
      <c r="FOE117" s="0"/>
      <c r="FOF117" s="0"/>
      <c r="FOG117" s="0"/>
      <c r="FOH117" s="0"/>
      <c r="FOI117" s="0"/>
      <c r="FOJ117" s="0"/>
      <c r="FOK117" s="0"/>
      <c r="FOL117" s="0"/>
      <c r="FOM117" s="0"/>
      <c r="FON117" s="0"/>
      <c r="FOO117" s="0"/>
      <c r="FOP117" s="0"/>
      <c r="FOQ117" s="0"/>
      <c r="FOR117" s="0"/>
      <c r="FOS117" s="0"/>
      <c r="FOT117" s="0"/>
      <c r="FOU117" s="0"/>
      <c r="FOV117" s="0"/>
      <c r="FOW117" s="0"/>
      <c r="FOX117" s="0"/>
      <c r="FOY117" s="0"/>
      <c r="FOZ117" s="0"/>
      <c r="FPA117" s="0"/>
      <c r="FPB117" s="0"/>
      <c r="FPC117" s="0"/>
      <c r="FPD117" s="0"/>
      <c r="FPE117" s="0"/>
      <c r="FPF117" s="0"/>
      <c r="FPG117" s="0"/>
      <c r="FPH117" s="0"/>
      <c r="FPI117" s="0"/>
      <c r="FPJ117" s="0"/>
      <c r="FPK117" s="0"/>
      <c r="FPL117" s="0"/>
      <c r="FPM117" s="0"/>
      <c r="FPN117" s="0"/>
      <c r="FPO117" s="0"/>
      <c r="FPP117" s="0"/>
      <c r="FPQ117" s="0"/>
      <c r="FPR117" s="0"/>
      <c r="FPS117" s="0"/>
      <c r="FPT117" s="0"/>
      <c r="FPU117" s="0"/>
      <c r="FPV117" s="0"/>
      <c r="FPW117" s="0"/>
      <c r="FPX117" s="0"/>
      <c r="FPY117" s="0"/>
      <c r="FPZ117" s="0"/>
      <c r="FQA117" s="0"/>
      <c r="FQB117" s="0"/>
      <c r="FQC117" s="0"/>
      <c r="FQD117" s="0"/>
      <c r="FQE117" s="0"/>
      <c r="FQF117" s="0"/>
      <c r="FQG117" s="0"/>
      <c r="FQH117" s="0"/>
      <c r="FQI117" s="0"/>
      <c r="FQJ117" s="0"/>
      <c r="FQK117" s="0"/>
      <c r="FQL117" s="0"/>
      <c r="FQM117" s="0"/>
      <c r="FQN117" s="0"/>
      <c r="FQO117" s="0"/>
      <c r="FQP117" s="0"/>
      <c r="FQQ117" s="0"/>
      <c r="FQR117" s="0"/>
      <c r="FQS117" s="0"/>
      <c r="FQT117" s="0"/>
      <c r="FQU117" s="0"/>
      <c r="FQV117" s="0"/>
      <c r="FQW117" s="0"/>
      <c r="FQX117" s="0"/>
      <c r="FQY117" s="0"/>
      <c r="FQZ117" s="0"/>
      <c r="FRA117" s="0"/>
      <c r="FRB117" s="0"/>
      <c r="FRC117" s="0"/>
      <c r="FRD117" s="0"/>
      <c r="FRE117" s="0"/>
      <c r="FRF117" s="0"/>
      <c r="FRG117" s="0"/>
      <c r="FRH117" s="0"/>
      <c r="FRI117" s="0"/>
      <c r="FRJ117" s="0"/>
      <c r="FRK117" s="0"/>
      <c r="FRL117" s="0"/>
      <c r="FRM117" s="0"/>
      <c r="FRN117" s="0"/>
      <c r="FRO117" s="0"/>
      <c r="FRP117" s="0"/>
      <c r="FRQ117" s="0"/>
      <c r="FRR117" s="0"/>
      <c r="FRS117" s="0"/>
      <c r="FRT117" s="0"/>
      <c r="FRU117" s="0"/>
      <c r="FRV117" s="0"/>
      <c r="FRW117" s="0"/>
      <c r="FRX117" s="0"/>
      <c r="FRY117" s="0"/>
      <c r="FRZ117" s="0"/>
      <c r="FSA117" s="0"/>
      <c r="FSB117" s="0"/>
      <c r="FSC117" s="0"/>
      <c r="FSD117" s="0"/>
      <c r="FSE117" s="0"/>
      <c r="FSF117" s="0"/>
      <c r="FSG117" s="0"/>
      <c r="FSH117" s="0"/>
      <c r="FSI117" s="0"/>
      <c r="FSJ117" s="0"/>
      <c r="FSK117" s="0"/>
      <c r="FSL117" s="0"/>
      <c r="FSM117" s="0"/>
      <c r="FSN117" s="0"/>
      <c r="FSO117" s="0"/>
      <c r="FSP117" s="0"/>
      <c r="FSQ117" s="0"/>
      <c r="FSR117" s="0"/>
      <c r="FSS117" s="0"/>
      <c r="FST117" s="0"/>
      <c r="FSU117" s="0"/>
      <c r="FSV117" s="0"/>
      <c r="FSW117" s="0"/>
      <c r="FSX117" s="0"/>
      <c r="FSY117" s="0"/>
      <c r="FSZ117" s="0"/>
      <c r="FTA117" s="0"/>
      <c r="FTB117" s="0"/>
      <c r="FTC117" s="0"/>
      <c r="FTD117" s="0"/>
      <c r="FTE117" s="0"/>
      <c r="FTF117" s="0"/>
      <c r="FTG117" s="0"/>
      <c r="FTH117" s="0"/>
      <c r="FTI117" s="0"/>
      <c r="FTJ117" s="0"/>
      <c r="FTK117" s="0"/>
      <c r="FTL117" s="0"/>
      <c r="FTM117" s="0"/>
      <c r="FTN117" s="0"/>
      <c r="FTO117" s="0"/>
      <c r="FTP117" s="0"/>
      <c r="FTQ117" s="0"/>
      <c r="FTR117" s="0"/>
      <c r="FTS117" s="0"/>
      <c r="FTT117" s="0"/>
      <c r="FTU117" s="0"/>
      <c r="FTV117" s="0"/>
      <c r="FTW117" s="0"/>
      <c r="FTX117" s="0"/>
      <c r="FTY117" s="0"/>
      <c r="FTZ117" s="0"/>
      <c r="FUA117" s="0"/>
      <c r="FUB117" s="0"/>
      <c r="FUC117" s="0"/>
      <c r="FUD117" s="0"/>
      <c r="FUE117" s="0"/>
      <c r="FUF117" s="0"/>
      <c r="FUG117" s="0"/>
      <c r="FUH117" s="0"/>
      <c r="FUI117" s="0"/>
      <c r="FUJ117" s="0"/>
      <c r="FUK117" s="0"/>
      <c r="FUL117" s="0"/>
      <c r="FUM117" s="0"/>
      <c r="FUN117" s="0"/>
      <c r="FUO117" s="0"/>
      <c r="FUP117" s="0"/>
      <c r="FUQ117" s="0"/>
      <c r="FUR117" s="0"/>
      <c r="FUS117" s="0"/>
      <c r="FUT117" s="0"/>
      <c r="FUU117" s="0"/>
      <c r="FUV117" s="0"/>
      <c r="FUW117" s="0"/>
      <c r="FUX117" s="0"/>
      <c r="FUY117" s="0"/>
      <c r="FUZ117" s="0"/>
      <c r="FVA117" s="0"/>
      <c r="FVB117" s="0"/>
      <c r="FVC117" s="0"/>
      <c r="FVD117" s="0"/>
      <c r="FVE117" s="0"/>
      <c r="FVF117" s="0"/>
      <c r="FVG117" s="0"/>
      <c r="FVH117" s="0"/>
      <c r="FVI117" s="0"/>
      <c r="FVJ117" s="0"/>
      <c r="FVK117" s="0"/>
      <c r="FVL117" s="0"/>
      <c r="FVM117" s="0"/>
      <c r="FVN117" s="0"/>
      <c r="FVO117" s="0"/>
      <c r="FVP117" s="0"/>
      <c r="FVQ117" s="0"/>
      <c r="FVR117" s="0"/>
      <c r="FVS117" s="0"/>
      <c r="FVT117" s="0"/>
      <c r="FVU117" s="0"/>
      <c r="FVV117" s="0"/>
      <c r="FVW117" s="0"/>
      <c r="FVX117" s="0"/>
      <c r="FVY117" s="0"/>
      <c r="FVZ117" s="0"/>
      <c r="FWA117" s="0"/>
      <c r="FWB117" s="0"/>
      <c r="FWC117" s="0"/>
      <c r="FWD117" s="0"/>
      <c r="FWE117" s="0"/>
      <c r="FWF117" s="0"/>
      <c r="FWG117" s="0"/>
      <c r="FWH117" s="0"/>
      <c r="FWI117" s="0"/>
      <c r="FWJ117" s="0"/>
      <c r="FWK117" s="0"/>
      <c r="FWL117" s="0"/>
      <c r="FWM117" s="0"/>
      <c r="FWN117" s="0"/>
      <c r="FWO117" s="0"/>
      <c r="FWP117" s="0"/>
      <c r="FWQ117" s="0"/>
      <c r="FWR117" s="0"/>
      <c r="FWS117" s="0"/>
      <c r="FWT117" s="0"/>
      <c r="FWU117" s="0"/>
      <c r="FWV117" s="0"/>
      <c r="FWW117" s="0"/>
      <c r="FWX117" s="0"/>
      <c r="FWY117" s="0"/>
      <c r="FWZ117" s="0"/>
      <c r="FXA117" s="0"/>
      <c r="FXB117" s="0"/>
      <c r="FXC117" s="0"/>
      <c r="FXD117" s="0"/>
      <c r="FXE117" s="0"/>
      <c r="FXF117" s="0"/>
      <c r="FXG117" s="0"/>
      <c r="FXH117" s="0"/>
      <c r="FXI117" s="0"/>
      <c r="FXJ117" s="0"/>
      <c r="FXK117" s="0"/>
      <c r="FXL117" s="0"/>
      <c r="FXM117" s="0"/>
      <c r="FXN117" s="0"/>
      <c r="FXO117" s="0"/>
      <c r="FXP117" s="0"/>
      <c r="FXQ117" s="0"/>
      <c r="FXR117" s="0"/>
      <c r="FXS117" s="0"/>
      <c r="FXT117" s="0"/>
      <c r="FXU117" s="0"/>
      <c r="FXV117" s="0"/>
      <c r="FXW117" s="0"/>
      <c r="FXX117" s="0"/>
      <c r="FXY117" s="0"/>
      <c r="FXZ117" s="0"/>
      <c r="FYA117" s="0"/>
      <c r="FYB117" s="0"/>
      <c r="FYC117" s="0"/>
      <c r="FYD117" s="0"/>
      <c r="FYE117" s="0"/>
      <c r="FYF117" s="0"/>
      <c r="FYG117" s="0"/>
      <c r="FYH117" s="0"/>
      <c r="FYI117" s="0"/>
      <c r="FYJ117" s="0"/>
      <c r="FYK117" s="0"/>
      <c r="FYL117" s="0"/>
      <c r="FYM117" s="0"/>
      <c r="FYN117" s="0"/>
      <c r="FYO117" s="0"/>
      <c r="FYP117" s="0"/>
      <c r="FYQ117" s="0"/>
      <c r="FYR117" s="0"/>
      <c r="FYS117" s="0"/>
      <c r="FYT117" s="0"/>
      <c r="FYU117" s="0"/>
      <c r="FYV117" s="0"/>
      <c r="FYW117" s="0"/>
      <c r="FYX117" s="0"/>
      <c r="FYY117" s="0"/>
      <c r="FYZ117" s="0"/>
      <c r="FZA117" s="0"/>
      <c r="FZB117" s="0"/>
      <c r="FZC117" s="0"/>
      <c r="FZD117" s="0"/>
      <c r="FZE117" s="0"/>
      <c r="FZF117" s="0"/>
      <c r="FZG117" s="0"/>
      <c r="FZH117" s="0"/>
      <c r="FZI117" s="0"/>
      <c r="FZJ117" s="0"/>
      <c r="FZK117" s="0"/>
      <c r="FZL117" s="0"/>
      <c r="FZM117" s="0"/>
      <c r="FZN117" s="0"/>
      <c r="FZO117" s="0"/>
      <c r="FZP117" s="0"/>
      <c r="FZQ117" s="0"/>
      <c r="FZR117" s="0"/>
      <c r="FZS117" s="0"/>
      <c r="FZT117" s="0"/>
      <c r="FZU117" s="0"/>
      <c r="FZV117" s="0"/>
      <c r="FZW117" s="0"/>
      <c r="FZX117" s="0"/>
      <c r="FZY117" s="0"/>
      <c r="FZZ117" s="0"/>
      <c r="GAA117" s="0"/>
      <c r="GAB117" s="0"/>
      <c r="GAC117" s="0"/>
      <c r="GAD117" s="0"/>
      <c r="GAE117" s="0"/>
      <c r="GAF117" s="0"/>
      <c r="GAG117" s="0"/>
      <c r="GAH117" s="0"/>
      <c r="GAI117" s="0"/>
      <c r="GAJ117" s="0"/>
      <c r="GAK117" s="0"/>
      <c r="GAL117" s="0"/>
      <c r="GAM117" s="0"/>
      <c r="GAN117" s="0"/>
      <c r="GAO117" s="0"/>
      <c r="GAP117" s="0"/>
      <c r="GAQ117" s="0"/>
      <c r="GAR117" s="0"/>
      <c r="GAS117" s="0"/>
      <c r="GAT117" s="0"/>
      <c r="GAU117" s="0"/>
      <c r="GAV117" s="0"/>
      <c r="GAW117" s="0"/>
      <c r="GAX117" s="0"/>
      <c r="GAY117" s="0"/>
      <c r="GAZ117" s="0"/>
      <c r="GBA117" s="0"/>
      <c r="GBB117" s="0"/>
      <c r="GBC117" s="0"/>
      <c r="GBD117" s="0"/>
      <c r="GBE117" s="0"/>
      <c r="GBF117" s="0"/>
      <c r="GBG117" s="0"/>
      <c r="GBH117" s="0"/>
      <c r="GBI117" s="0"/>
      <c r="GBJ117" s="0"/>
      <c r="GBK117" s="0"/>
      <c r="GBL117" s="0"/>
      <c r="GBM117" s="0"/>
      <c r="GBN117" s="0"/>
      <c r="GBO117" s="0"/>
      <c r="GBP117" s="0"/>
      <c r="GBQ117" s="0"/>
      <c r="GBR117" s="0"/>
      <c r="GBS117" s="0"/>
      <c r="GBT117" s="0"/>
      <c r="GBU117" s="0"/>
      <c r="GBV117" s="0"/>
      <c r="GBW117" s="0"/>
      <c r="GBX117" s="0"/>
      <c r="GBY117" s="0"/>
      <c r="GBZ117" s="0"/>
      <c r="GCA117" s="0"/>
      <c r="GCB117" s="0"/>
      <c r="GCC117" s="0"/>
      <c r="GCD117" s="0"/>
      <c r="GCE117" s="0"/>
      <c r="GCF117" s="0"/>
      <c r="GCG117" s="0"/>
      <c r="GCH117" s="0"/>
      <c r="GCI117" s="0"/>
      <c r="GCJ117" s="0"/>
      <c r="GCK117" s="0"/>
      <c r="GCL117" s="0"/>
      <c r="GCM117" s="0"/>
      <c r="GCN117" s="0"/>
      <c r="GCO117" s="0"/>
      <c r="GCP117" s="0"/>
      <c r="GCQ117" s="0"/>
      <c r="GCR117" s="0"/>
      <c r="GCS117" s="0"/>
      <c r="GCT117" s="0"/>
      <c r="GCU117" s="0"/>
      <c r="GCV117" s="0"/>
      <c r="GCW117" s="0"/>
      <c r="GCX117" s="0"/>
      <c r="GCY117" s="0"/>
      <c r="GCZ117" s="0"/>
      <c r="GDA117" s="0"/>
      <c r="GDB117" s="0"/>
      <c r="GDC117" s="0"/>
      <c r="GDD117" s="0"/>
      <c r="GDE117" s="0"/>
      <c r="GDF117" s="0"/>
      <c r="GDG117" s="0"/>
      <c r="GDH117" s="0"/>
      <c r="GDI117" s="0"/>
      <c r="GDJ117" s="0"/>
      <c r="GDK117" s="0"/>
      <c r="GDL117" s="0"/>
      <c r="GDM117" s="0"/>
      <c r="GDN117" s="0"/>
      <c r="GDO117" s="0"/>
      <c r="GDP117" s="0"/>
      <c r="GDQ117" s="0"/>
      <c r="GDR117" s="0"/>
      <c r="GDS117" s="0"/>
      <c r="GDT117" s="0"/>
      <c r="GDU117" s="0"/>
      <c r="GDV117" s="0"/>
      <c r="GDW117" s="0"/>
      <c r="GDX117" s="0"/>
      <c r="GDY117" s="0"/>
      <c r="GDZ117" s="0"/>
      <c r="GEA117" s="0"/>
      <c r="GEB117" s="0"/>
      <c r="GEC117" s="0"/>
      <c r="GED117" s="0"/>
      <c r="GEE117" s="0"/>
      <c r="GEF117" s="0"/>
      <c r="GEG117" s="0"/>
      <c r="GEH117" s="0"/>
      <c r="GEI117" s="0"/>
      <c r="GEJ117" s="0"/>
      <c r="GEK117" s="0"/>
      <c r="GEL117" s="0"/>
      <c r="GEM117" s="0"/>
      <c r="GEN117" s="0"/>
      <c r="GEO117" s="0"/>
      <c r="GEP117" s="0"/>
      <c r="GEQ117" s="0"/>
      <c r="GER117" s="0"/>
      <c r="GES117" s="0"/>
      <c r="GET117" s="0"/>
      <c r="GEU117" s="0"/>
      <c r="GEV117" s="0"/>
      <c r="GEW117" s="0"/>
      <c r="GEX117" s="0"/>
      <c r="GEY117" s="0"/>
      <c r="GEZ117" s="0"/>
      <c r="GFA117" s="0"/>
      <c r="GFB117" s="0"/>
      <c r="GFC117" s="0"/>
      <c r="GFD117" s="0"/>
      <c r="GFE117" s="0"/>
      <c r="GFF117" s="0"/>
      <c r="GFG117" s="0"/>
      <c r="GFH117" s="0"/>
      <c r="GFI117" s="0"/>
      <c r="GFJ117" s="0"/>
      <c r="GFK117" s="0"/>
      <c r="GFL117" s="0"/>
      <c r="GFM117" s="0"/>
      <c r="GFN117" s="0"/>
      <c r="GFO117" s="0"/>
      <c r="GFP117" s="0"/>
      <c r="GFQ117" s="0"/>
      <c r="GFR117" s="0"/>
      <c r="GFS117" s="0"/>
      <c r="GFT117" s="0"/>
      <c r="GFU117" s="0"/>
      <c r="GFV117" s="0"/>
      <c r="GFW117" s="0"/>
      <c r="GFX117" s="0"/>
      <c r="GFY117" s="0"/>
      <c r="GFZ117" s="0"/>
      <c r="GGA117" s="0"/>
      <c r="GGB117" s="0"/>
      <c r="GGC117" s="0"/>
      <c r="GGD117" s="0"/>
      <c r="GGE117" s="0"/>
      <c r="GGF117" s="0"/>
      <c r="GGG117" s="0"/>
      <c r="GGH117" s="0"/>
      <c r="GGI117" s="0"/>
      <c r="GGJ117" s="0"/>
      <c r="GGK117" s="0"/>
      <c r="GGL117" s="0"/>
      <c r="GGM117" s="0"/>
      <c r="GGN117" s="0"/>
      <c r="GGO117" s="0"/>
      <c r="GGP117" s="0"/>
      <c r="GGQ117" s="0"/>
      <c r="GGR117" s="0"/>
      <c r="GGS117" s="0"/>
      <c r="GGT117" s="0"/>
      <c r="GGU117" s="0"/>
      <c r="GGV117" s="0"/>
      <c r="GGW117" s="0"/>
      <c r="GGX117" s="0"/>
      <c r="GGY117" s="0"/>
      <c r="GGZ117" s="0"/>
      <c r="GHA117" s="0"/>
      <c r="GHB117" s="0"/>
      <c r="GHC117" s="0"/>
      <c r="GHD117" s="0"/>
      <c r="GHE117" s="0"/>
      <c r="GHF117" s="0"/>
      <c r="GHG117" s="0"/>
      <c r="GHH117" s="0"/>
      <c r="GHI117" s="0"/>
      <c r="GHJ117" s="0"/>
      <c r="GHK117" s="0"/>
      <c r="GHL117" s="0"/>
      <c r="GHM117" s="0"/>
      <c r="GHN117" s="0"/>
      <c r="GHO117" s="0"/>
      <c r="GHP117" s="0"/>
      <c r="GHQ117" s="0"/>
      <c r="GHR117" s="0"/>
      <c r="GHS117" s="0"/>
      <c r="GHT117" s="0"/>
      <c r="GHU117" s="0"/>
      <c r="GHV117" s="0"/>
      <c r="GHW117" s="0"/>
      <c r="GHX117" s="0"/>
      <c r="GHY117" s="0"/>
      <c r="GHZ117" s="0"/>
      <c r="GIA117" s="0"/>
      <c r="GIB117" s="0"/>
      <c r="GIC117" s="0"/>
      <c r="GID117" s="0"/>
      <c r="GIE117" s="0"/>
      <c r="GIF117" s="0"/>
      <c r="GIG117" s="0"/>
      <c r="GIH117" s="0"/>
      <c r="GII117" s="0"/>
      <c r="GIJ117" s="0"/>
      <c r="GIK117" s="0"/>
      <c r="GIL117" s="0"/>
      <c r="GIM117" s="0"/>
      <c r="GIN117" s="0"/>
      <c r="GIO117" s="0"/>
      <c r="GIP117" s="0"/>
      <c r="GIQ117" s="0"/>
      <c r="GIR117" s="0"/>
      <c r="GIS117" s="0"/>
      <c r="GIT117" s="0"/>
      <c r="GIU117" s="0"/>
      <c r="GIV117" s="0"/>
      <c r="GIW117" s="0"/>
      <c r="GIX117" s="0"/>
      <c r="GIY117" s="0"/>
      <c r="GIZ117" s="0"/>
      <c r="GJA117" s="0"/>
      <c r="GJB117" s="0"/>
      <c r="GJC117" s="0"/>
      <c r="GJD117" s="0"/>
      <c r="GJE117" s="0"/>
      <c r="GJF117" s="0"/>
      <c r="GJG117" s="0"/>
      <c r="GJH117" s="0"/>
      <c r="GJI117" s="0"/>
      <c r="GJJ117" s="0"/>
      <c r="GJK117" s="0"/>
      <c r="GJL117" s="0"/>
      <c r="GJM117" s="0"/>
      <c r="GJN117" s="0"/>
      <c r="GJO117" s="0"/>
      <c r="GJP117" s="0"/>
      <c r="GJQ117" s="0"/>
      <c r="GJR117" s="0"/>
      <c r="GJS117" s="0"/>
      <c r="GJT117" s="0"/>
      <c r="GJU117" s="0"/>
      <c r="GJV117" s="0"/>
      <c r="GJW117" s="0"/>
      <c r="GJX117" s="0"/>
      <c r="GJY117" s="0"/>
      <c r="GJZ117" s="0"/>
      <c r="GKA117" s="0"/>
      <c r="GKB117" s="0"/>
      <c r="GKC117" s="0"/>
      <c r="GKD117" s="0"/>
      <c r="GKE117" s="0"/>
      <c r="GKF117" s="0"/>
      <c r="GKG117" s="0"/>
      <c r="GKH117" s="0"/>
      <c r="GKI117" s="0"/>
      <c r="GKJ117" s="0"/>
      <c r="GKK117" s="0"/>
      <c r="GKL117" s="0"/>
      <c r="GKM117" s="0"/>
      <c r="GKN117" s="0"/>
      <c r="GKO117" s="0"/>
      <c r="GKP117" s="0"/>
      <c r="GKQ117" s="0"/>
      <c r="GKR117" s="0"/>
      <c r="GKS117" s="0"/>
      <c r="GKT117" s="0"/>
      <c r="GKU117" s="0"/>
      <c r="GKV117" s="0"/>
      <c r="GKW117" s="0"/>
      <c r="GKX117" s="0"/>
      <c r="GKY117" s="0"/>
      <c r="GKZ117" s="0"/>
      <c r="GLA117" s="0"/>
      <c r="GLB117" s="0"/>
      <c r="GLC117" s="0"/>
      <c r="GLD117" s="0"/>
      <c r="GLE117" s="0"/>
      <c r="GLF117" s="0"/>
      <c r="GLG117" s="0"/>
      <c r="GLH117" s="0"/>
      <c r="GLI117" s="0"/>
      <c r="GLJ117" s="0"/>
      <c r="GLK117" s="0"/>
      <c r="GLL117" s="0"/>
      <c r="GLM117" s="0"/>
      <c r="GLN117" s="0"/>
      <c r="GLO117" s="0"/>
      <c r="GLP117" s="0"/>
      <c r="GLQ117" s="0"/>
      <c r="GLR117" s="0"/>
      <c r="GLS117" s="0"/>
      <c r="GLT117" s="0"/>
      <c r="GLU117" s="0"/>
      <c r="GLV117" s="0"/>
      <c r="GLW117" s="0"/>
      <c r="GLX117" s="0"/>
      <c r="GLY117" s="0"/>
      <c r="GLZ117" s="0"/>
      <c r="GMA117" s="0"/>
      <c r="GMB117" s="0"/>
      <c r="GMC117" s="0"/>
      <c r="GMD117" s="0"/>
      <c r="GME117" s="0"/>
      <c r="GMF117" s="0"/>
      <c r="GMG117" s="0"/>
      <c r="GMH117" s="0"/>
      <c r="GMI117" s="0"/>
      <c r="GMJ117" s="0"/>
      <c r="GMK117" s="0"/>
      <c r="GML117" s="0"/>
      <c r="GMM117" s="0"/>
      <c r="GMN117" s="0"/>
      <c r="GMO117" s="0"/>
      <c r="GMP117" s="0"/>
      <c r="GMQ117" s="0"/>
      <c r="GMR117" s="0"/>
      <c r="GMS117" s="0"/>
      <c r="GMT117" s="0"/>
      <c r="GMU117" s="0"/>
      <c r="GMV117" s="0"/>
      <c r="GMW117" s="0"/>
      <c r="GMX117" s="0"/>
      <c r="GMY117" s="0"/>
      <c r="GMZ117" s="0"/>
      <c r="GNA117" s="0"/>
      <c r="GNB117" s="0"/>
      <c r="GNC117" s="0"/>
      <c r="GND117" s="0"/>
      <c r="GNE117" s="0"/>
      <c r="GNF117" s="0"/>
      <c r="GNG117" s="0"/>
      <c r="GNH117" s="0"/>
      <c r="GNI117" s="0"/>
      <c r="GNJ117" s="0"/>
      <c r="GNK117" s="0"/>
      <c r="GNL117" s="0"/>
      <c r="GNM117" s="0"/>
      <c r="GNN117" s="0"/>
      <c r="GNO117" s="0"/>
      <c r="GNP117" s="0"/>
      <c r="GNQ117" s="0"/>
      <c r="GNR117" s="0"/>
      <c r="GNS117" s="0"/>
      <c r="GNT117" s="0"/>
      <c r="GNU117" s="0"/>
      <c r="GNV117" s="0"/>
      <c r="GNW117" s="0"/>
      <c r="GNX117" s="0"/>
      <c r="GNY117" s="0"/>
      <c r="GNZ117" s="0"/>
      <c r="GOA117" s="0"/>
      <c r="GOB117" s="0"/>
      <c r="GOC117" s="0"/>
      <c r="GOD117" s="0"/>
      <c r="GOE117" s="0"/>
      <c r="GOF117" s="0"/>
      <c r="GOG117" s="0"/>
      <c r="GOH117" s="0"/>
      <c r="GOI117" s="0"/>
      <c r="GOJ117" s="0"/>
      <c r="GOK117" s="0"/>
      <c r="GOL117" s="0"/>
      <c r="GOM117" s="0"/>
      <c r="GON117" s="0"/>
      <c r="GOO117" s="0"/>
      <c r="GOP117" s="0"/>
      <c r="GOQ117" s="0"/>
      <c r="GOR117" s="0"/>
      <c r="GOS117" s="0"/>
      <c r="GOT117" s="0"/>
      <c r="GOU117" s="0"/>
      <c r="GOV117" s="0"/>
      <c r="GOW117" s="0"/>
      <c r="GOX117" s="0"/>
      <c r="GOY117" s="0"/>
      <c r="GOZ117" s="0"/>
      <c r="GPA117" s="0"/>
      <c r="GPB117" s="0"/>
      <c r="GPC117" s="0"/>
      <c r="GPD117" s="0"/>
      <c r="GPE117" s="0"/>
      <c r="GPF117" s="0"/>
      <c r="GPG117" s="0"/>
      <c r="GPH117" s="0"/>
      <c r="GPI117" s="0"/>
      <c r="GPJ117" s="0"/>
      <c r="GPK117" s="0"/>
      <c r="GPL117" s="0"/>
      <c r="GPM117" s="0"/>
      <c r="GPN117" s="0"/>
      <c r="GPO117" s="0"/>
      <c r="GPP117" s="0"/>
      <c r="GPQ117" s="0"/>
      <c r="GPR117" s="0"/>
      <c r="GPS117" s="0"/>
      <c r="GPT117" s="0"/>
      <c r="GPU117" s="0"/>
      <c r="GPV117" s="0"/>
      <c r="GPW117" s="0"/>
      <c r="GPX117" s="0"/>
      <c r="GPY117" s="0"/>
      <c r="GPZ117" s="0"/>
      <c r="GQA117" s="0"/>
      <c r="GQB117" s="0"/>
      <c r="GQC117" s="0"/>
      <c r="GQD117" s="0"/>
      <c r="GQE117" s="0"/>
      <c r="GQF117" s="0"/>
      <c r="GQG117" s="0"/>
      <c r="GQH117" s="0"/>
      <c r="GQI117" s="0"/>
      <c r="GQJ117" s="0"/>
      <c r="GQK117" s="0"/>
      <c r="GQL117" s="0"/>
      <c r="GQM117" s="0"/>
      <c r="GQN117" s="0"/>
      <c r="GQO117" s="0"/>
      <c r="GQP117" s="0"/>
      <c r="GQQ117" s="0"/>
      <c r="GQR117" s="0"/>
      <c r="GQS117" s="0"/>
      <c r="GQT117" s="0"/>
      <c r="GQU117" s="0"/>
      <c r="GQV117" s="0"/>
      <c r="GQW117" s="0"/>
      <c r="GQX117" s="0"/>
      <c r="GQY117" s="0"/>
      <c r="GQZ117" s="0"/>
      <c r="GRA117" s="0"/>
      <c r="GRB117" s="0"/>
      <c r="GRC117" s="0"/>
      <c r="GRD117" s="0"/>
      <c r="GRE117" s="0"/>
      <c r="GRF117" s="0"/>
      <c r="GRG117" s="0"/>
      <c r="GRH117" s="0"/>
      <c r="GRI117" s="0"/>
      <c r="GRJ117" s="0"/>
      <c r="GRK117" s="0"/>
      <c r="GRL117" s="0"/>
      <c r="GRM117" s="0"/>
      <c r="GRN117" s="0"/>
      <c r="GRO117" s="0"/>
      <c r="GRP117" s="0"/>
      <c r="GRQ117" s="0"/>
      <c r="GRR117" s="0"/>
      <c r="GRS117" s="0"/>
      <c r="GRT117" s="0"/>
      <c r="GRU117" s="0"/>
      <c r="GRV117" s="0"/>
      <c r="GRW117" s="0"/>
      <c r="GRX117" s="0"/>
      <c r="GRY117" s="0"/>
      <c r="GRZ117" s="0"/>
      <c r="GSA117" s="0"/>
      <c r="GSB117" s="0"/>
      <c r="GSC117" s="0"/>
      <c r="GSD117" s="0"/>
      <c r="GSE117" s="0"/>
      <c r="GSF117" s="0"/>
      <c r="GSG117" s="0"/>
      <c r="GSH117" s="0"/>
      <c r="GSI117" s="0"/>
      <c r="GSJ117" s="0"/>
      <c r="GSK117" s="0"/>
      <c r="GSL117" s="0"/>
      <c r="GSM117" s="0"/>
      <c r="GSN117" s="0"/>
      <c r="GSO117" s="0"/>
      <c r="GSP117" s="0"/>
      <c r="GSQ117" s="0"/>
      <c r="GSR117" s="0"/>
      <c r="GSS117" s="0"/>
      <c r="GST117" s="0"/>
      <c r="GSU117" s="0"/>
      <c r="GSV117" s="0"/>
      <c r="GSW117" s="0"/>
      <c r="GSX117" s="0"/>
      <c r="GSY117" s="0"/>
      <c r="GSZ117" s="0"/>
      <c r="GTA117" s="0"/>
      <c r="GTB117" s="0"/>
      <c r="GTC117" s="0"/>
      <c r="GTD117" s="0"/>
      <c r="GTE117" s="0"/>
      <c r="GTF117" s="0"/>
      <c r="GTG117" s="0"/>
      <c r="GTH117" s="0"/>
      <c r="GTI117" s="0"/>
      <c r="GTJ117" s="0"/>
      <c r="GTK117" s="0"/>
      <c r="GTL117" s="0"/>
      <c r="GTM117" s="0"/>
      <c r="GTN117" s="0"/>
      <c r="GTO117" s="0"/>
      <c r="GTP117" s="0"/>
      <c r="GTQ117" s="0"/>
      <c r="GTR117" s="0"/>
      <c r="GTS117" s="0"/>
      <c r="GTT117" s="0"/>
      <c r="GTU117" s="0"/>
      <c r="GTV117" s="0"/>
      <c r="GTW117" s="0"/>
      <c r="GTX117" s="0"/>
      <c r="GTY117" s="0"/>
      <c r="GTZ117" s="0"/>
      <c r="GUA117" s="0"/>
      <c r="GUB117" s="0"/>
      <c r="GUC117" s="0"/>
      <c r="GUD117" s="0"/>
      <c r="GUE117" s="0"/>
      <c r="GUF117" s="0"/>
      <c r="GUG117" s="0"/>
      <c r="GUH117" s="0"/>
      <c r="GUI117" s="0"/>
      <c r="GUJ117" s="0"/>
      <c r="GUK117" s="0"/>
      <c r="GUL117" s="0"/>
      <c r="GUM117" s="0"/>
      <c r="GUN117" s="0"/>
      <c r="GUO117" s="0"/>
      <c r="GUP117" s="0"/>
      <c r="GUQ117" s="0"/>
      <c r="GUR117" s="0"/>
      <c r="GUS117" s="0"/>
      <c r="GUT117" s="0"/>
      <c r="GUU117" s="0"/>
      <c r="GUV117" s="0"/>
      <c r="GUW117" s="0"/>
      <c r="GUX117" s="0"/>
      <c r="GUY117" s="0"/>
      <c r="GUZ117" s="0"/>
      <c r="GVA117" s="0"/>
      <c r="GVB117" s="0"/>
      <c r="GVC117" s="0"/>
      <c r="GVD117" s="0"/>
      <c r="GVE117" s="0"/>
      <c r="GVF117" s="0"/>
      <c r="GVG117" s="0"/>
      <c r="GVH117" s="0"/>
      <c r="GVI117" s="0"/>
      <c r="GVJ117" s="0"/>
      <c r="GVK117" s="0"/>
      <c r="GVL117" s="0"/>
      <c r="GVM117" s="0"/>
      <c r="GVN117" s="0"/>
      <c r="GVO117" s="0"/>
      <c r="GVP117" s="0"/>
      <c r="GVQ117" s="0"/>
      <c r="GVR117" s="0"/>
      <c r="GVS117" s="0"/>
      <c r="GVT117" s="0"/>
      <c r="GVU117" s="0"/>
      <c r="GVV117" s="0"/>
      <c r="GVW117" s="0"/>
      <c r="GVX117" s="0"/>
      <c r="GVY117" s="0"/>
      <c r="GVZ117" s="0"/>
      <c r="GWA117" s="0"/>
      <c r="GWB117" s="0"/>
      <c r="GWC117" s="0"/>
      <c r="GWD117" s="0"/>
      <c r="GWE117" s="0"/>
      <c r="GWF117" s="0"/>
      <c r="GWG117" s="0"/>
      <c r="GWH117" s="0"/>
      <c r="GWI117" s="0"/>
      <c r="GWJ117" s="0"/>
      <c r="GWK117" s="0"/>
      <c r="GWL117" s="0"/>
      <c r="GWM117" s="0"/>
      <c r="GWN117" s="0"/>
      <c r="GWO117" s="0"/>
      <c r="GWP117" s="0"/>
      <c r="GWQ117" s="0"/>
      <c r="GWR117" s="0"/>
      <c r="GWS117" s="0"/>
      <c r="GWT117" s="0"/>
      <c r="GWU117" s="0"/>
      <c r="GWV117" s="0"/>
      <c r="GWW117" s="0"/>
      <c r="GWX117" s="0"/>
      <c r="GWY117" s="0"/>
      <c r="GWZ117" s="0"/>
      <c r="GXA117" s="0"/>
      <c r="GXB117" s="0"/>
      <c r="GXC117" s="0"/>
      <c r="GXD117" s="0"/>
      <c r="GXE117" s="0"/>
      <c r="GXF117" s="0"/>
      <c r="GXG117" s="0"/>
      <c r="GXH117" s="0"/>
      <c r="GXI117" s="0"/>
      <c r="GXJ117" s="0"/>
      <c r="GXK117" s="0"/>
      <c r="GXL117" s="0"/>
      <c r="GXM117" s="0"/>
      <c r="GXN117" s="0"/>
      <c r="GXO117" s="0"/>
      <c r="GXP117" s="0"/>
      <c r="GXQ117" s="0"/>
      <c r="GXR117" s="0"/>
      <c r="GXS117" s="0"/>
      <c r="GXT117" s="0"/>
      <c r="GXU117" s="0"/>
      <c r="GXV117" s="0"/>
      <c r="GXW117" s="0"/>
      <c r="GXX117" s="0"/>
      <c r="GXY117" s="0"/>
      <c r="GXZ117" s="0"/>
      <c r="GYA117" s="0"/>
      <c r="GYB117" s="0"/>
      <c r="GYC117" s="0"/>
      <c r="GYD117" s="0"/>
      <c r="GYE117" s="0"/>
      <c r="GYF117" s="0"/>
      <c r="GYG117" s="0"/>
      <c r="GYH117" s="0"/>
      <c r="GYI117" s="0"/>
      <c r="GYJ117" s="0"/>
      <c r="GYK117" s="0"/>
      <c r="GYL117" s="0"/>
      <c r="GYM117" s="0"/>
      <c r="GYN117" s="0"/>
      <c r="GYO117" s="0"/>
      <c r="GYP117" s="0"/>
      <c r="GYQ117" s="0"/>
      <c r="GYR117" s="0"/>
      <c r="GYS117" s="0"/>
      <c r="GYT117" s="0"/>
      <c r="GYU117" s="0"/>
      <c r="GYV117" s="0"/>
      <c r="GYW117" s="0"/>
      <c r="GYX117" s="0"/>
      <c r="GYY117" s="0"/>
      <c r="GYZ117" s="0"/>
      <c r="GZA117" s="0"/>
      <c r="GZB117" s="0"/>
      <c r="GZC117" s="0"/>
      <c r="GZD117" s="0"/>
      <c r="GZE117" s="0"/>
      <c r="GZF117" s="0"/>
      <c r="GZG117" s="0"/>
      <c r="GZH117" s="0"/>
      <c r="GZI117" s="0"/>
      <c r="GZJ117" s="0"/>
      <c r="GZK117" s="0"/>
      <c r="GZL117" s="0"/>
      <c r="GZM117" s="0"/>
      <c r="GZN117" s="0"/>
      <c r="GZO117" s="0"/>
      <c r="GZP117" s="0"/>
      <c r="GZQ117" s="0"/>
      <c r="GZR117" s="0"/>
      <c r="GZS117" s="0"/>
      <c r="GZT117" s="0"/>
      <c r="GZU117" s="0"/>
      <c r="GZV117" s="0"/>
      <c r="GZW117" s="0"/>
      <c r="GZX117" s="0"/>
      <c r="GZY117" s="0"/>
      <c r="GZZ117" s="0"/>
      <c r="HAA117" s="0"/>
      <c r="HAB117" s="0"/>
      <c r="HAC117" s="0"/>
      <c r="HAD117" s="0"/>
      <c r="HAE117" s="0"/>
      <c r="HAF117" s="0"/>
      <c r="HAG117" s="0"/>
      <c r="HAH117" s="0"/>
      <c r="HAI117" s="0"/>
      <c r="HAJ117" s="0"/>
      <c r="HAK117" s="0"/>
      <c r="HAL117" s="0"/>
      <c r="HAM117" s="0"/>
      <c r="HAN117" s="0"/>
      <c r="HAO117" s="0"/>
      <c r="HAP117" s="0"/>
      <c r="HAQ117" s="0"/>
      <c r="HAR117" s="0"/>
      <c r="HAS117" s="0"/>
      <c r="HAT117" s="0"/>
      <c r="HAU117" s="0"/>
      <c r="HAV117" s="0"/>
      <c r="HAW117" s="0"/>
      <c r="HAX117" s="0"/>
      <c r="HAY117" s="0"/>
      <c r="HAZ117" s="0"/>
      <c r="HBA117" s="0"/>
      <c r="HBB117" s="0"/>
      <c r="HBC117" s="0"/>
      <c r="HBD117" s="0"/>
      <c r="HBE117" s="0"/>
      <c r="HBF117" s="0"/>
      <c r="HBG117" s="0"/>
      <c r="HBH117" s="0"/>
      <c r="HBI117" s="0"/>
      <c r="HBJ117" s="0"/>
      <c r="HBK117" s="0"/>
      <c r="HBL117" s="0"/>
      <c r="HBM117" s="0"/>
      <c r="HBN117" s="0"/>
      <c r="HBO117" s="0"/>
      <c r="HBP117" s="0"/>
      <c r="HBQ117" s="0"/>
      <c r="HBR117" s="0"/>
      <c r="HBS117" s="0"/>
      <c r="HBT117" s="0"/>
      <c r="HBU117" s="0"/>
      <c r="HBV117" s="0"/>
      <c r="HBW117" s="0"/>
      <c r="HBX117" s="0"/>
      <c r="HBY117" s="0"/>
      <c r="HBZ117" s="0"/>
      <c r="HCA117" s="0"/>
      <c r="HCB117" s="0"/>
      <c r="HCC117" s="0"/>
      <c r="HCD117" s="0"/>
      <c r="HCE117" s="0"/>
      <c r="HCF117" s="0"/>
      <c r="HCG117" s="0"/>
      <c r="HCH117" s="0"/>
      <c r="HCI117" s="0"/>
      <c r="HCJ117" s="0"/>
      <c r="HCK117" s="0"/>
      <c r="HCL117" s="0"/>
      <c r="HCM117" s="0"/>
      <c r="HCN117" s="0"/>
      <c r="HCO117" s="0"/>
      <c r="HCP117" s="0"/>
      <c r="HCQ117" s="0"/>
      <c r="HCR117" s="0"/>
      <c r="HCS117" s="0"/>
      <c r="HCT117" s="0"/>
      <c r="HCU117" s="0"/>
      <c r="HCV117" s="0"/>
      <c r="HCW117" s="0"/>
      <c r="HCX117" s="0"/>
      <c r="HCY117" s="0"/>
      <c r="HCZ117" s="0"/>
      <c r="HDA117" s="0"/>
      <c r="HDB117" s="0"/>
      <c r="HDC117" s="0"/>
      <c r="HDD117" s="0"/>
      <c r="HDE117" s="0"/>
      <c r="HDF117" s="0"/>
      <c r="HDG117" s="0"/>
      <c r="HDH117" s="0"/>
      <c r="HDI117" s="0"/>
      <c r="HDJ117" s="0"/>
      <c r="HDK117" s="0"/>
      <c r="HDL117" s="0"/>
      <c r="HDM117" s="0"/>
      <c r="HDN117" s="0"/>
      <c r="HDO117" s="0"/>
      <c r="HDP117" s="0"/>
      <c r="HDQ117" s="0"/>
      <c r="HDR117" s="0"/>
      <c r="HDS117" s="0"/>
      <c r="HDT117" s="0"/>
      <c r="HDU117" s="0"/>
      <c r="HDV117" s="0"/>
      <c r="HDW117" s="0"/>
      <c r="HDX117" s="0"/>
      <c r="HDY117" s="0"/>
      <c r="HDZ117" s="0"/>
      <c r="HEA117" s="0"/>
      <c r="HEB117" s="0"/>
      <c r="HEC117" s="0"/>
      <c r="HED117" s="0"/>
      <c r="HEE117" s="0"/>
      <c r="HEF117" s="0"/>
      <c r="HEG117" s="0"/>
      <c r="HEH117" s="0"/>
      <c r="HEI117" s="0"/>
      <c r="HEJ117" s="0"/>
      <c r="HEK117" s="0"/>
      <c r="HEL117" s="0"/>
      <c r="HEM117" s="0"/>
      <c r="HEN117" s="0"/>
      <c r="HEO117" s="0"/>
      <c r="HEP117" s="0"/>
      <c r="HEQ117" s="0"/>
      <c r="HER117" s="0"/>
      <c r="HES117" s="0"/>
      <c r="HET117" s="0"/>
      <c r="HEU117" s="0"/>
      <c r="HEV117" s="0"/>
      <c r="HEW117" s="0"/>
      <c r="HEX117" s="0"/>
      <c r="HEY117" s="0"/>
      <c r="HEZ117" s="0"/>
      <c r="HFA117" s="0"/>
      <c r="HFB117" s="0"/>
      <c r="HFC117" s="0"/>
      <c r="HFD117" s="0"/>
      <c r="HFE117" s="0"/>
      <c r="HFF117" s="0"/>
      <c r="HFG117" s="0"/>
      <c r="HFH117" s="0"/>
      <c r="HFI117" s="0"/>
      <c r="HFJ117" s="0"/>
      <c r="HFK117" s="0"/>
      <c r="HFL117" s="0"/>
      <c r="HFM117" s="0"/>
      <c r="HFN117" s="0"/>
      <c r="HFO117" s="0"/>
      <c r="HFP117" s="0"/>
      <c r="HFQ117" s="0"/>
      <c r="HFR117" s="0"/>
      <c r="HFS117" s="0"/>
      <c r="HFT117" s="0"/>
      <c r="HFU117" s="0"/>
      <c r="HFV117" s="0"/>
      <c r="HFW117" s="0"/>
      <c r="HFX117" s="0"/>
      <c r="HFY117" s="0"/>
      <c r="HFZ117" s="0"/>
      <c r="HGA117" s="0"/>
      <c r="HGB117" s="0"/>
      <c r="HGC117" s="0"/>
      <c r="HGD117" s="0"/>
      <c r="HGE117" s="0"/>
      <c r="HGF117" s="0"/>
      <c r="HGG117" s="0"/>
      <c r="HGH117" s="0"/>
      <c r="HGI117" s="0"/>
      <c r="HGJ117" s="0"/>
      <c r="HGK117" s="0"/>
      <c r="HGL117" s="0"/>
      <c r="HGM117" s="0"/>
      <c r="HGN117" s="0"/>
      <c r="HGO117" s="0"/>
      <c r="HGP117" s="0"/>
      <c r="HGQ117" s="0"/>
      <c r="HGR117" s="0"/>
      <c r="HGS117" s="0"/>
      <c r="HGT117" s="0"/>
      <c r="HGU117" s="0"/>
      <c r="HGV117" s="0"/>
      <c r="HGW117" s="0"/>
      <c r="HGX117" s="0"/>
      <c r="HGY117" s="0"/>
      <c r="HGZ117" s="0"/>
      <c r="HHA117" s="0"/>
      <c r="HHB117" s="0"/>
      <c r="HHC117" s="0"/>
      <c r="HHD117" s="0"/>
      <c r="HHE117" s="0"/>
      <c r="HHF117" s="0"/>
      <c r="HHG117" s="0"/>
      <c r="HHH117" s="0"/>
      <c r="HHI117" s="0"/>
      <c r="HHJ117" s="0"/>
      <c r="HHK117" s="0"/>
      <c r="HHL117" s="0"/>
      <c r="HHM117" s="0"/>
      <c r="HHN117" s="0"/>
      <c r="HHO117" s="0"/>
      <c r="HHP117" s="0"/>
      <c r="HHQ117" s="0"/>
      <c r="HHR117" s="0"/>
      <c r="HHS117" s="0"/>
      <c r="HHT117" s="0"/>
      <c r="HHU117" s="0"/>
      <c r="HHV117" s="0"/>
      <c r="HHW117" s="0"/>
      <c r="HHX117" s="0"/>
      <c r="HHY117" s="0"/>
      <c r="HHZ117" s="0"/>
      <c r="HIA117" s="0"/>
      <c r="HIB117" s="0"/>
      <c r="HIC117" s="0"/>
      <c r="HID117" s="0"/>
      <c r="HIE117" s="0"/>
      <c r="HIF117" s="0"/>
      <c r="HIG117" s="0"/>
      <c r="HIH117" s="0"/>
      <c r="HII117" s="0"/>
      <c r="HIJ117" s="0"/>
      <c r="HIK117" s="0"/>
      <c r="HIL117" s="0"/>
      <c r="HIM117" s="0"/>
      <c r="HIN117" s="0"/>
      <c r="HIO117" s="0"/>
      <c r="HIP117" s="0"/>
      <c r="HIQ117" s="0"/>
      <c r="HIR117" s="0"/>
      <c r="HIS117" s="0"/>
      <c r="HIT117" s="0"/>
      <c r="HIU117" s="0"/>
      <c r="HIV117" s="0"/>
      <c r="HIW117" s="0"/>
      <c r="HIX117" s="0"/>
      <c r="HIY117" s="0"/>
      <c r="HIZ117" s="0"/>
      <c r="HJA117" s="0"/>
      <c r="HJB117" s="0"/>
      <c r="HJC117" s="0"/>
      <c r="HJD117" s="0"/>
      <c r="HJE117" s="0"/>
      <c r="HJF117" s="0"/>
      <c r="HJG117" s="0"/>
      <c r="HJH117" s="0"/>
      <c r="HJI117" s="0"/>
      <c r="HJJ117" s="0"/>
      <c r="HJK117" s="0"/>
      <c r="HJL117" s="0"/>
      <c r="HJM117" s="0"/>
      <c r="HJN117" s="0"/>
      <c r="HJO117" s="0"/>
      <c r="HJP117" s="0"/>
      <c r="HJQ117" s="0"/>
      <c r="HJR117" s="0"/>
      <c r="HJS117" s="0"/>
      <c r="HJT117" s="0"/>
      <c r="HJU117" s="0"/>
      <c r="HJV117" s="0"/>
      <c r="HJW117" s="0"/>
      <c r="HJX117" s="0"/>
      <c r="HJY117" s="0"/>
      <c r="HJZ117" s="0"/>
      <c r="HKA117" s="0"/>
      <c r="HKB117" s="0"/>
      <c r="HKC117" s="0"/>
      <c r="HKD117" s="0"/>
      <c r="HKE117" s="0"/>
      <c r="HKF117" s="0"/>
      <c r="HKG117" s="0"/>
      <c r="HKH117" s="0"/>
      <c r="HKI117" s="0"/>
      <c r="HKJ117" s="0"/>
      <c r="HKK117" s="0"/>
      <c r="HKL117" s="0"/>
      <c r="HKM117" s="0"/>
      <c r="HKN117" s="0"/>
      <c r="HKO117" s="0"/>
      <c r="HKP117" s="0"/>
      <c r="HKQ117" s="0"/>
      <c r="HKR117" s="0"/>
      <c r="HKS117" s="0"/>
      <c r="HKT117" s="0"/>
      <c r="HKU117" s="0"/>
      <c r="HKV117" s="0"/>
      <c r="HKW117" s="0"/>
      <c r="HKX117" s="0"/>
      <c r="HKY117" s="0"/>
      <c r="HKZ117" s="0"/>
      <c r="HLA117" s="0"/>
      <c r="HLB117" s="0"/>
      <c r="HLC117" s="0"/>
      <c r="HLD117" s="0"/>
      <c r="HLE117" s="0"/>
      <c r="HLF117" s="0"/>
      <c r="HLG117" s="0"/>
      <c r="HLH117" s="0"/>
      <c r="HLI117" s="0"/>
      <c r="HLJ117" s="0"/>
      <c r="HLK117" s="0"/>
      <c r="HLL117" s="0"/>
      <c r="HLM117" s="0"/>
      <c r="HLN117" s="0"/>
      <c r="HLO117" s="0"/>
      <c r="HLP117" s="0"/>
      <c r="HLQ117" s="0"/>
      <c r="HLR117" s="0"/>
      <c r="HLS117" s="0"/>
      <c r="HLT117" s="0"/>
      <c r="HLU117" s="0"/>
      <c r="HLV117" s="0"/>
      <c r="HLW117" s="0"/>
      <c r="HLX117" s="0"/>
      <c r="HLY117" s="0"/>
      <c r="HLZ117" s="0"/>
      <c r="HMA117" s="0"/>
      <c r="HMB117" s="0"/>
      <c r="HMC117" s="0"/>
      <c r="HMD117" s="0"/>
      <c r="HME117" s="0"/>
      <c r="HMF117" s="0"/>
      <c r="HMG117" s="0"/>
      <c r="HMH117" s="0"/>
      <c r="HMI117" s="0"/>
      <c r="HMJ117" s="0"/>
      <c r="HMK117" s="0"/>
      <c r="HML117" s="0"/>
      <c r="HMM117" s="0"/>
      <c r="HMN117" s="0"/>
      <c r="HMO117" s="0"/>
      <c r="HMP117" s="0"/>
      <c r="HMQ117" s="0"/>
      <c r="HMR117" s="0"/>
      <c r="HMS117" s="0"/>
      <c r="HMT117" s="0"/>
      <c r="HMU117" s="0"/>
      <c r="HMV117" s="0"/>
      <c r="HMW117" s="0"/>
      <c r="HMX117" s="0"/>
      <c r="HMY117" s="0"/>
      <c r="HMZ117" s="0"/>
      <c r="HNA117" s="0"/>
      <c r="HNB117" s="0"/>
      <c r="HNC117" s="0"/>
      <c r="HND117" s="0"/>
      <c r="HNE117" s="0"/>
      <c r="HNF117" s="0"/>
      <c r="HNG117" s="0"/>
      <c r="HNH117" s="0"/>
      <c r="HNI117" s="0"/>
      <c r="HNJ117" s="0"/>
      <c r="HNK117" s="0"/>
      <c r="HNL117" s="0"/>
      <c r="HNM117" s="0"/>
      <c r="HNN117" s="0"/>
      <c r="HNO117" s="0"/>
      <c r="HNP117" s="0"/>
      <c r="HNQ117" s="0"/>
      <c r="HNR117" s="0"/>
      <c r="HNS117" s="0"/>
      <c r="HNT117" s="0"/>
      <c r="HNU117" s="0"/>
      <c r="HNV117" s="0"/>
      <c r="HNW117" s="0"/>
      <c r="HNX117" s="0"/>
      <c r="HNY117" s="0"/>
      <c r="HNZ117" s="0"/>
      <c r="HOA117" s="0"/>
      <c r="HOB117" s="0"/>
      <c r="HOC117" s="0"/>
      <c r="HOD117" s="0"/>
      <c r="HOE117" s="0"/>
      <c r="HOF117" s="0"/>
      <c r="HOG117" s="0"/>
      <c r="HOH117" s="0"/>
      <c r="HOI117" s="0"/>
      <c r="HOJ117" s="0"/>
      <c r="HOK117" s="0"/>
      <c r="HOL117" s="0"/>
      <c r="HOM117" s="0"/>
      <c r="HON117" s="0"/>
      <c r="HOO117" s="0"/>
      <c r="HOP117" s="0"/>
      <c r="HOQ117" s="0"/>
      <c r="HOR117" s="0"/>
      <c r="HOS117" s="0"/>
      <c r="HOT117" s="0"/>
      <c r="HOU117" s="0"/>
      <c r="HOV117" s="0"/>
      <c r="HOW117" s="0"/>
      <c r="HOX117" s="0"/>
      <c r="HOY117" s="0"/>
      <c r="HOZ117" s="0"/>
      <c r="HPA117" s="0"/>
      <c r="HPB117" s="0"/>
      <c r="HPC117" s="0"/>
      <c r="HPD117" s="0"/>
      <c r="HPE117" s="0"/>
      <c r="HPF117" s="0"/>
      <c r="HPG117" s="0"/>
      <c r="HPH117" s="0"/>
      <c r="HPI117" s="0"/>
      <c r="HPJ117" s="0"/>
      <c r="HPK117" s="0"/>
      <c r="HPL117" s="0"/>
      <c r="HPM117" s="0"/>
      <c r="HPN117" s="0"/>
      <c r="HPO117" s="0"/>
      <c r="HPP117" s="0"/>
      <c r="HPQ117" s="0"/>
      <c r="HPR117" s="0"/>
      <c r="HPS117" s="0"/>
      <c r="HPT117" s="0"/>
      <c r="HPU117" s="0"/>
      <c r="HPV117" s="0"/>
      <c r="HPW117" s="0"/>
      <c r="HPX117" s="0"/>
      <c r="HPY117" s="0"/>
      <c r="HPZ117" s="0"/>
      <c r="HQA117" s="0"/>
      <c r="HQB117" s="0"/>
      <c r="HQC117" s="0"/>
      <c r="HQD117" s="0"/>
      <c r="HQE117" s="0"/>
      <c r="HQF117" s="0"/>
      <c r="HQG117" s="0"/>
      <c r="HQH117" s="0"/>
      <c r="HQI117" s="0"/>
      <c r="HQJ117" s="0"/>
      <c r="HQK117" s="0"/>
      <c r="HQL117" s="0"/>
      <c r="HQM117" s="0"/>
      <c r="HQN117" s="0"/>
      <c r="HQO117" s="0"/>
      <c r="HQP117" s="0"/>
      <c r="HQQ117" s="0"/>
      <c r="HQR117" s="0"/>
      <c r="HQS117" s="0"/>
      <c r="HQT117" s="0"/>
      <c r="HQU117" s="0"/>
      <c r="HQV117" s="0"/>
      <c r="HQW117" s="0"/>
      <c r="HQX117" s="0"/>
      <c r="HQY117" s="0"/>
      <c r="HQZ117" s="0"/>
      <c r="HRA117" s="0"/>
      <c r="HRB117" s="0"/>
      <c r="HRC117" s="0"/>
      <c r="HRD117" s="0"/>
      <c r="HRE117" s="0"/>
      <c r="HRF117" s="0"/>
      <c r="HRG117" s="0"/>
      <c r="HRH117" s="0"/>
      <c r="HRI117" s="0"/>
      <c r="HRJ117" s="0"/>
      <c r="HRK117" s="0"/>
      <c r="HRL117" s="0"/>
      <c r="HRM117" s="0"/>
      <c r="HRN117" s="0"/>
      <c r="HRO117" s="0"/>
      <c r="HRP117" s="0"/>
      <c r="HRQ117" s="0"/>
      <c r="HRR117" s="0"/>
      <c r="HRS117" s="0"/>
      <c r="HRT117" s="0"/>
      <c r="HRU117" s="0"/>
      <c r="HRV117" s="0"/>
      <c r="HRW117" s="0"/>
      <c r="HRX117" s="0"/>
      <c r="HRY117" s="0"/>
      <c r="HRZ117" s="0"/>
      <c r="HSA117" s="0"/>
      <c r="HSB117" s="0"/>
      <c r="HSC117" s="0"/>
      <c r="HSD117" s="0"/>
      <c r="HSE117" s="0"/>
      <c r="HSF117" s="0"/>
      <c r="HSG117" s="0"/>
      <c r="HSH117" s="0"/>
      <c r="HSI117" s="0"/>
      <c r="HSJ117" s="0"/>
      <c r="HSK117" s="0"/>
      <c r="HSL117" s="0"/>
      <c r="HSM117" s="0"/>
      <c r="HSN117" s="0"/>
      <c r="HSO117" s="0"/>
      <c r="HSP117" s="0"/>
      <c r="HSQ117" s="0"/>
      <c r="HSR117" s="0"/>
      <c r="HSS117" s="0"/>
      <c r="HST117" s="0"/>
      <c r="HSU117" s="0"/>
      <c r="HSV117" s="0"/>
      <c r="HSW117" s="0"/>
      <c r="HSX117" s="0"/>
      <c r="HSY117" s="0"/>
      <c r="HSZ117" s="0"/>
      <c r="HTA117" s="0"/>
      <c r="HTB117" s="0"/>
      <c r="HTC117" s="0"/>
      <c r="HTD117" s="0"/>
      <c r="HTE117" s="0"/>
      <c r="HTF117" s="0"/>
      <c r="HTG117" s="0"/>
      <c r="HTH117" s="0"/>
      <c r="HTI117" s="0"/>
      <c r="HTJ117" s="0"/>
      <c r="HTK117" s="0"/>
      <c r="HTL117" s="0"/>
      <c r="HTM117" s="0"/>
      <c r="HTN117" s="0"/>
      <c r="HTO117" s="0"/>
      <c r="HTP117" s="0"/>
      <c r="HTQ117" s="0"/>
      <c r="HTR117" s="0"/>
      <c r="HTS117" s="0"/>
      <c r="HTT117" s="0"/>
      <c r="HTU117" s="0"/>
      <c r="HTV117" s="0"/>
      <c r="HTW117" s="0"/>
      <c r="HTX117" s="0"/>
      <c r="HTY117" s="0"/>
      <c r="HTZ117" s="0"/>
      <c r="HUA117" s="0"/>
      <c r="HUB117" s="0"/>
      <c r="HUC117" s="0"/>
      <c r="HUD117" s="0"/>
      <c r="HUE117" s="0"/>
      <c r="HUF117" s="0"/>
      <c r="HUG117" s="0"/>
      <c r="HUH117" s="0"/>
      <c r="HUI117" s="0"/>
      <c r="HUJ117" s="0"/>
      <c r="HUK117" s="0"/>
      <c r="HUL117" s="0"/>
      <c r="HUM117" s="0"/>
      <c r="HUN117" s="0"/>
      <c r="HUO117" s="0"/>
      <c r="HUP117" s="0"/>
      <c r="HUQ117" s="0"/>
      <c r="HUR117" s="0"/>
      <c r="HUS117" s="0"/>
      <c r="HUT117" s="0"/>
      <c r="HUU117" s="0"/>
      <c r="HUV117" s="0"/>
      <c r="HUW117" s="0"/>
      <c r="HUX117" s="0"/>
      <c r="HUY117" s="0"/>
      <c r="HUZ117" s="0"/>
      <c r="HVA117" s="0"/>
      <c r="HVB117" s="0"/>
      <c r="HVC117" s="0"/>
      <c r="HVD117" s="0"/>
      <c r="HVE117" s="0"/>
      <c r="HVF117" s="0"/>
      <c r="HVG117" s="0"/>
      <c r="HVH117" s="0"/>
      <c r="HVI117" s="0"/>
      <c r="HVJ117" s="0"/>
      <c r="HVK117" s="0"/>
      <c r="HVL117" s="0"/>
      <c r="HVM117" s="0"/>
      <c r="HVN117" s="0"/>
      <c r="HVO117" s="0"/>
      <c r="HVP117" s="0"/>
      <c r="HVQ117" s="0"/>
      <c r="HVR117" s="0"/>
      <c r="HVS117" s="0"/>
      <c r="HVT117" s="0"/>
      <c r="HVU117" s="0"/>
      <c r="HVV117" s="0"/>
      <c r="HVW117" s="0"/>
      <c r="HVX117" s="0"/>
      <c r="HVY117" s="0"/>
      <c r="HVZ117" s="0"/>
      <c r="HWA117" s="0"/>
      <c r="HWB117" s="0"/>
      <c r="HWC117" s="0"/>
      <c r="HWD117" s="0"/>
      <c r="HWE117" s="0"/>
      <c r="HWF117" s="0"/>
      <c r="HWG117" s="0"/>
      <c r="HWH117" s="0"/>
      <c r="HWI117" s="0"/>
      <c r="HWJ117" s="0"/>
      <c r="HWK117" s="0"/>
      <c r="HWL117" s="0"/>
      <c r="HWM117" s="0"/>
      <c r="HWN117" s="0"/>
      <c r="HWO117" s="0"/>
      <c r="HWP117" s="0"/>
      <c r="HWQ117" s="0"/>
      <c r="HWR117" s="0"/>
      <c r="HWS117" s="0"/>
      <c r="HWT117" s="0"/>
      <c r="HWU117" s="0"/>
      <c r="HWV117" s="0"/>
      <c r="HWW117" s="0"/>
      <c r="HWX117" s="0"/>
      <c r="HWY117" s="0"/>
      <c r="HWZ117" s="0"/>
      <c r="HXA117" s="0"/>
      <c r="HXB117" s="0"/>
      <c r="HXC117" s="0"/>
      <c r="HXD117" s="0"/>
      <c r="HXE117" s="0"/>
      <c r="HXF117" s="0"/>
      <c r="HXG117" s="0"/>
      <c r="HXH117" s="0"/>
      <c r="HXI117" s="0"/>
      <c r="HXJ117" s="0"/>
      <c r="HXK117" s="0"/>
      <c r="HXL117" s="0"/>
      <c r="HXM117" s="0"/>
      <c r="HXN117" s="0"/>
      <c r="HXO117" s="0"/>
      <c r="HXP117" s="0"/>
      <c r="HXQ117" s="0"/>
      <c r="HXR117" s="0"/>
      <c r="HXS117" s="0"/>
      <c r="HXT117" s="0"/>
      <c r="HXU117" s="0"/>
      <c r="HXV117" s="0"/>
      <c r="HXW117" s="0"/>
      <c r="HXX117" s="0"/>
      <c r="HXY117" s="0"/>
      <c r="HXZ117" s="0"/>
      <c r="HYA117" s="0"/>
      <c r="HYB117" s="0"/>
      <c r="HYC117" s="0"/>
      <c r="HYD117" s="0"/>
      <c r="HYE117" s="0"/>
      <c r="HYF117" s="0"/>
      <c r="HYG117" s="0"/>
      <c r="HYH117" s="0"/>
      <c r="HYI117" s="0"/>
      <c r="HYJ117" s="0"/>
      <c r="HYK117" s="0"/>
      <c r="HYL117" s="0"/>
      <c r="HYM117" s="0"/>
      <c r="HYN117" s="0"/>
      <c r="HYO117" s="0"/>
      <c r="HYP117" s="0"/>
      <c r="HYQ117" s="0"/>
      <c r="HYR117" s="0"/>
      <c r="HYS117" s="0"/>
      <c r="HYT117" s="0"/>
      <c r="HYU117" s="0"/>
      <c r="HYV117" s="0"/>
      <c r="HYW117" s="0"/>
      <c r="HYX117" s="0"/>
      <c r="HYY117" s="0"/>
      <c r="HYZ117" s="0"/>
      <c r="HZA117" s="0"/>
      <c r="HZB117" s="0"/>
      <c r="HZC117" s="0"/>
      <c r="HZD117" s="0"/>
      <c r="HZE117" s="0"/>
      <c r="HZF117" s="0"/>
      <c r="HZG117" s="0"/>
      <c r="HZH117" s="0"/>
      <c r="HZI117" s="0"/>
      <c r="HZJ117" s="0"/>
      <c r="HZK117" s="0"/>
      <c r="HZL117" s="0"/>
      <c r="HZM117" s="0"/>
      <c r="HZN117" s="0"/>
      <c r="HZO117" s="0"/>
      <c r="HZP117" s="0"/>
      <c r="HZQ117" s="0"/>
      <c r="HZR117" s="0"/>
      <c r="HZS117" s="0"/>
      <c r="HZT117" s="0"/>
      <c r="HZU117" s="0"/>
      <c r="HZV117" s="0"/>
      <c r="HZW117" s="0"/>
      <c r="HZX117" s="0"/>
      <c r="HZY117" s="0"/>
      <c r="HZZ117" s="0"/>
      <c r="IAA117" s="0"/>
      <c r="IAB117" s="0"/>
      <c r="IAC117" s="0"/>
      <c r="IAD117" s="0"/>
      <c r="IAE117" s="0"/>
      <c r="IAF117" s="0"/>
      <c r="IAG117" s="0"/>
      <c r="IAH117" s="0"/>
      <c r="IAI117" s="0"/>
      <c r="IAJ117" s="0"/>
      <c r="IAK117" s="0"/>
      <c r="IAL117" s="0"/>
      <c r="IAM117" s="0"/>
      <c r="IAN117" s="0"/>
      <c r="IAO117" s="0"/>
      <c r="IAP117" s="0"/>
      <c r="IAQ117" s="0"/>
      <c r="IAR117" s="0"/>
      <c r="IAS117" s="0"/>
      <c r="IAT117" s="0"/>
      <c r="IAU117" s="0"/>
      <c r="IAV117" s="0"/>
      <c r="IAW117" s="0"/>
      <c r="IAX117" s="0"/>
      <c r="IAY117" s="0"/>
      <c r="IAZ117" s="0"/>
      <c r="IBA117" s="0"/>
      <c r="IBB117" s="0"/>
      <c r="IBC117" s="0"/>
      <c r="IBD117" s="0"/>
      <c r="IBE117" s="0"/>
      <c r="IBF117" s="0"/>
      <c r="IBG117" s="0"/>
      <c r="IBH117" s="0"/>
      <c r="IBI117" s="0"/>
      <c r="IBJ117" s="0"/>
      <c r="IBK117" s="0"/>
      <c r="IBL117" s="0"/>
      <c r="IBM117" s="0"/>
      <c r="IBN117" s="0"/>
      <c r="IBO117" s="0"/>
      <c r="IBP117" s="0"/>
      <c r="IBQ117" s="0"/>
      <c r="IBR117" s="0"/>
      <c r="IBS117" s="0"/>
      <c r="IBT117" s="0"/>
      <c r="IBU117" s="0"/>
      <c r="IBV117" s="0"/>
      <c r="IBW117" s="0"/>
      <c r="IBX117" s="0"/>
      <c r="IBY117" s="0"/>
      <c r="IBZ117" s="0"/>
      <c r="ICA117" s="0"/>
      <c r="ICB117" s="0"/>
      <c r="ICC117" s="0"/>
      <c r="ICD117" s="0"/>
      <c r="ICE117" s="0"/>
      <c r="ICF117" s="0"/>
      <c r="ICG117" s="0"/>
      <c r="ICH117" s="0"/>
      <c r="ICI117" s="0"/>
      <c r="ICJ117" s="0"/>
      <c r="ICK117" s="0"/>
      <c r="ICL117" s="0"/>
      <c r="ICM117" s="0"/>
      <c r="ICN117" s="0"/>
      <c r="ICO117" s="0"/>
      <c r="ICP117" s="0"/>
      <c r="ICQ117" s="0"/>
      <c r="ICR117" s="0"/>
      <c r="ICS117" s="0"/>
      <c r="ICT117" s="0"/>
      <c r="ICU117" s="0"/>
      <c r="ICV117" s="0"/>
      <c r="ICW117" s="0"/>
      <c r="ICX117" s="0"/>
      <c r="ICY117" s="0"/>
      <c r="ICZ117" s="0"/>
      <c r="IDA117" s="0"/>
      <c r="IDB117" s="0"/>
      <c r="IDC117" s="0"/>
      <c r="IDD117" s="0"/>
      <c r="IDE117" s="0"/>
      <c r="IDF117" s="0"/>
      <c r="IDG117" s="0"/>
      <c r="IDH117" s="0"/>
      <c r="IDI117" s="0"/>
      <c r="IDJ117" s="0"/>
      <c r="IDK117" s="0"/>
      <c r="IDL117" s="0"/>
      <c r="IDM117" s="0"/>
      <c r="IDN117" s="0"/>
      <c r="IDO117" s="0"/>
      <c r="IDP117" s="0"/>
      <c r="IDQ117" s="0"/>
      <c r="IDR117" s="0"/>
      <c r="IDS117" s="0"/>
      <c r="IDT117" s="0"/>
      <c r="IDU117" s="0"/>
      <c r="IDV117" s="0"/>
      <c r="IDW117" s="0"/>
      <c r="IDX117" s="0"/>
      <c r="IDY117" s="0"/>
      <c r="IDZ117" s="0"/>
      <c r="IEA117" s="0"/>
      <c r="IEB117" s="0"/>
      <c r="IEC117" s="0"/>
      <c r="IED117" s="0"/>
      <c r="IEE117" s="0"/>
      <c r="IEF117" s="0"/>
      <c r="IEG117" s="0"/>
      <c r="IEH117" s="0"/>
      <c r="IEI117" s="0"/>
      <c r="IEJ117" s="0"/>
      <c r="IEK117" s="0"/>
      <c r="IEL117" s="0"/>
      <c r="IEM117" s="0"/>
      <c r="IEN117" s="0"/>
      <c r="IEO117" s="0"/>
      <c r="IEP117" s="0"/>
      <c r="IEQ117" s="0"/>
      <c r="IER117" s="0"/>
      <c r="IES117" s="0"/>
      <c r="IET117" s="0"/>
      <c r="IEU117" s="0"/>
      <c r="IEV117" s="0"/>
      <c r="IEW117" s="0"/>
      <c r="IEX117" s="0"/>
      <c r="IEY117" s="0"/>
      <c r="IEZ117" s="0"/>
      <c r="IFA117" s="0"/>
      <c r="IFB117" s="0"/>
      <c r="IFC117" s="0"/>
      <c r="IFD117" s="0"/>
      <c r="IFE117" s="0"/>
      <c r="IFF117" s="0"/>
      <c r="IFG117" s="0"/>
      <c r="IFH117" s="0"/>
      <c r="IFI117" s="0"/>
      <c r="IFJ117" s="0"/>
      <c r="IFK117" s="0"/>
      <c r="IFL117" s="0"/>
      <c r="IFM117" s="0"/>
      <c r="IFN117" s="0"/>
      <c r="IFO117" s="0"/>
      <c r="IFP117" s="0"/>
      <c r="IFQ117" s="0"/>
      <c r="IFR117" s="0"/>
      <c r="IFS117" s="0"/>
      <c r="IFT117" s="0"/>
      <c r="IFU117" s="0"/>
      <c r="IFV117" s="0"/>
      <c r="IFW117" s="0"/>
      <c r="IFX117" s="0"/>
      <c r="IFY117" s="0"/>
      <c r="IFZ117" s="0"/>
      <c r="IGA117" s="0"/>
      <c r="IGB117" s="0"/>
      <c r="IGC117" s="0"/>
      <c r="IGD117" s="0"/>
      <c r="IGE117" s="0"/>
      <c r="IGF117" s="0"/>
      <c r="IGG117" s="0"/>
      <c r="IGH117" s="0"/>
      <c r="IGI117" s="0"/>
      <c r="IGJ117" s="0"/>
      <c r="IGK117" s="0"/>
      <c r="IGL117" s="0"/>
      <c r="IGM117" s="0"/>
      <c r="IGN117" s="0"/>
      <c r="IGO117" s="0"/>
      <c r="IGP117" s="0"/>
      <c r="IGQ117" s="0"/>
      <c r="IGR117" s="0"/>
      <c r="IGS117" s="0"/>
      <c r="IGT117" s="0"/>
      <c r="IGU117" s="0"/>
      <c r="IGV117" s="0"/>
      <c r="IGW117" s="0"/>
      <c r="IGX117" s="0"/>
      <c r="IGY117" s="0"/>
      <c r="IGZ117" s="0"/>
      <c r="IHA117" s="0"/>
      <c r="IHB117" s="0"/>
      <c r="IHC117" s="0"/>
      <c r="IHD117" s="0"/>
      <c r="IHE117" s="0"/>
      <c r="IHF117" s="0"/>
      <c r="IHG117" s="0"/>
      <c r="IHH117" s="0"/>
      <c r="IHI117" s="0"/>
      <c r="IHJ117" s="0"/>
      <c r="IHK117" s="0"/>
      <c r="IHL117" s="0"/>
      <c r="IHM117" s="0"/>
      <c r="IHN117" s="0"/>
      <c r="IHO117" s="0"/>
      <c r="IHP117" s="0"/>
      <c r="IHQ117" s="0"/>
      <c r="IHR117" s="0"/>
      <c r="IHS117" s="0"/>
      <c r="IHT117" s="0"/>
      <c r="IHU117" s="0"/>
      <c r="IHV117" s="0"/>
      <c r="IHW117" s="0"/>
      <c r="IHX117" s="0"/>
      <c r="IHY117" s="0"/>
      <c r="IHZ117" s="0"/>
      <c r="IIA117" s="0"/>
      <c r="IIB117" s="0"/>
      <c r="IIC117" s="0"/>
      <c r="IID117" s="0"/>
      <c r="IIE117" s="0"/>
      <c r="IIF117" s="0"/>
      <c r="IIG117" s="0"/>
      <c r="IIH117" s="0"/>
      <c r="III117" s="0"/>
      <c r="IIJ117" s="0"/>
      <c r="IIK117" s="0"/>
      <c r="IIL117" s="0"/>
      <c r="IIM117" s="0"/>
      <c r="IIN117" s="0"/>
      <c r="IIO117" s="0"/>
      <c r="IIP117" s="0"/>
      <c r="IIQ117" s="0"/>
      <c r="IIR117" s="0"/>
      <c r="IIS117" s="0"/>
      <c r="IIT117" s="0"/>
      <c r="IIU117" s="0"/>
      <c r="IIV117" s="0"/>
      <c r="IIW117" s="0"/>
      <c r="IIX117" s="0"/>
      <c r="IIY117" s="0"/>
      <c r="IIZ117" s="0"/>
      <c r="IJA117" s="0"/>
      <c r="IJB117" s="0"/>
      <c r="IJC117" s="0"/>
      <c r="IJD117" s="0"/>
      <c r="IJE117" s="0"/>
      <c r="IJF117" s="0"/>
      <c r="IJG117" s="0"/>
      <c r="IJH117" s="0"/>
      <c r="IJI117" s="0"/>
      <c r="IJJ117" s="0"/>
      <c r="IJK117" s="0"/>
      <c r="IJL117" s="0"/>
      <c r="IJM117" s="0"/>
      <c r="IJN117" s="0"/>
      <c r="IJO117" s="0"/>
      <c r="IJP117" s="0"/>
      <c r="IJQ117" s="0"/>
      <c r="IJR117" s="0"/>
      <c r="IJS117" s="0"/>
      <c r="IJT117" s="0"/>
      <c r="IJU117" s="0"/>
      <c r="IJV117" s="0"/>
      <c r="IJW117" s="0"/>
      <c r="IJX117" s="0"/>
      <c r="IJY117" s="0"/>
      <c r="IJZ117" s="0"/>
      <c r="IKA117" s="0"/>
      <c r="IKB117" s="0"/>
      <c r="IKC117" s="0"/>
      <c r="IKD117" s="0"/>
      <c r="IKE117" s="0"/>
      <c r="IKF117" s="0"/>
      <c r="IKG117" s="0"/>
      <c r="IKH117" s="0"/>
      <c r="IKI117" s="0"/>
      <c r="IKJ117" s="0"/>
      <c r="IKK117" s="0"/>
      <c r="IKL117" s="0"/>
      <c r="IKM117" s="0"/>
      <c r="IKN117" s="0"/>
      <c r="IKO117" s="0"/>
      <c r="IKP117" s="0"/>
      <c r="IKQ117" s="0"/>
      <c r="IKR117" s="0"/>
      <c r="IKS117" s="0"/>
      <c r="IKT117" s="0"/>
      <c r="IKU117" s="0"/>
      <c r="IKV117" s="0"/>
      <c r="IKW117" s="0"/>
      <c r="IKX117" s="0"/>
      <c r="IKY117" s="0"/>
      <c r="IKZ117" s="0"/>
      <c r="ILA117" s="0"/>
      <c r="ILB117" s="0"/>
      <c r="ILC117" s="0"/>
      <c r="ILD117" s="0"/>
      <c r="ILE117" s="0"/>
      <c r="ILF117" s="0"/>
      <c r="ILG117" s="0"/>
      <c r="ILH117" s="0"/>
      <c r="ILI117" s="0"/>
      <c r="ILJ117" s="0"/>
      <c r="ILK117" s="0"/>
      <c r="ILL117" s="0"/>
      <c r="ILM117" s="0"/>
      <c r="ILN117" s="0"/>
      <c r="ILO117" s="0"/>
      <c r="ILP117" s="0"/>
      <c r="ILQ117" s="0"/>
      <c r="ILR117" s="0"/>
      <c r="ILS117" s="0"/>
      <c r="ILT117" s="0"/>
      <c r="ILU117" s="0"/>
      <c r="ILV117" s="0"/>
      <c r="ILW117" s="0"/>
      <c r="ILX117" s="0"/>
      <c r="ILY117" s="0"/>
      <c r="ILZ117" s="0"/>
      <c r="IMA117" s="0"/>
      <c r="IMB117" s="0"/>
      <c r="IMC117" s="0"/>
      <c r="IMD117" s="0"/>
      <c r="IME117" s="0"/>
      <c r="IMF117" s="0"/>
      <c r="IMG117" s="0"/>
      <c r="IMH117" s="0"/>
      <c r="IMI117" s="0"/>
      <c r="IMJ117" s="0"/>
      <c r="IMK117" s="0"/>
      <c r="IML117" s="0"/>
      <c r="IMM117" s="0"/>
      <c r="IMN117" s="0"/>
      <c r="IMO117" s="0"/>
      <c r="IMP117" s="0"/>
      <c r="IMQ117" s="0"/>
      <c r="IMR117" s="0"/>
      <c r="IMS117" s="0"/>
      <c r="IMT117" s="0"/>
      <c r="IMU117" s="0"/>
      <c r="IMV117" s="0"/>
      <c r="IMW117" s="0"/>
      <c r="IMX117" s="0"/>
      <c r="IMY117" s="0"/>
      <c r="IMZ117" s="0"/>
      <c r="INA117" s="0"/>
      <c r="INB117" s="0"/>
      <c r="INC117" s="0"/>
      <c r="IND117" s="0"/>
      <c r="INE117" s="0"/>
      <c r="INF117" s="0"/>
      <c r="ING117" s="0"/>
      <c r="INH117" s="0"/>
      <c r="INI117" s="0"/>
      <c r="INJ117" s="0"/>
      <c r="INK117" s="0"/>
      <c r="INL117" s="0"/>
      <c r="INM117" s="0"/>
      <c r="INN117" s="0"/>
      <c r="INO117" s="0"/>
      <c r="INP117" s="0"/>
      <c r="INQ117" s="0"/>
      <c r="INR117" s="0"/>
      <c r="INS117" s="0"/>
      <c r="INT117" s="0"/>
      <c r="INU117" s="0"/>
      <c r="INV117" s="0"/>
      <c r="INW117" s="0"/>
      <c r="INX117" s="0"/>
      <c r="INY117" s="0"/>
      <c r="INZ117" s="0"/>
      <c r="IOA117" s="0"/>
      <c r="IOB117" s="0"/>
      <c r="IOC117" s="0"/>
      <c r="IOD117" s="0"/>
      <c r="IOE117" s="0"/>
      <c r="IOF117" s="0"/>
      <c r="IOG117" s="0"/>
      <c r="IOH117" s="0"/>
      <c r="IOI117" s="0"/>
      <c r="IOJ117" s="0"/>
      <c r="IOK117" s="0"/>
      <c r="IOL117" s="0"/>
      <c r="IOM117" s="0"/>
      <c r="ION117" s="0"/>
      <c r="IOO117" s="0"/>
      <c r="IOP117" s="0"/>
      <c r="IOQ117" s="0"/>
      <c r="IOR117" s="0"/>
      <c r="IOS117" s="0"/>
      <c r="IOT117" s="0"/>
      <c r="IOU117" s="0"/>
      <c r="IOV117" s="0"/>
      <c r="IOW117" s="0"/>
      <c r="IOX117" s="0"/>
      <c r="IOY117" s="0"/>
      <c r="IOZ117" s="0"/>
      <c r="IPA117" s="0"/>
      <c r="IPB117" s="0"/>
      <c r="IPC117" s="0"/>
      <c r="IPD117" s="0"/>
      <c r="IPE117" s="0"/>
      <c r="IPF117" s="0"/>
      <c r="IPG117" s="0"/>
      <c r="IPH117" s="0"/>
      <c r="IPI117" s="0"/>
      <c r="IPJ117" s="0"/>
      <c r="IPK117" s="0"/>
      <c r="IPL117" s="0"/>
      <c r="IPM117" s="0"/>
      <c r="IPN117" s="0"/>
      <c r="IPO117" s="0"/>
      <c r="IPP117" s="0"/>
      <c r="IPQ117" s="0"/>
      <c r="IPR117" s="0"/>
      <c r="IPS117" s="0"/>
      <c r="IPT117" s="0"/>
      <c r="IPU117" s="0"/>
      <c r="IPV117" s="0"/>
      <c r="IPW117" s="0"/>
      <c r="IPX117" s="0"/>
      <c r="IPY117" s="0"/>
      <c r="IPZ117" s="0"/>
      <c r="IQA117" s="0"/>
      <c r="IQB117" s="0"/>
      <c r="IQC117" s="0"/>
      <c r="IQD117" s="0"/>
      <c r="IQE117" s="0"/>
      <c r="IQF117" s="0"/>
      <c r="IQG117" s="0"/>
      <c r="IQH117" s="0"/>
      <c r="IQI117" s="0"/>
      <c r="IQJ117" s="0"/>
      <c r="IQK117" s="0"/>
      <c r="IQL117" s="0"/>
      <c r="IQM117" s="0"/>
      <c r="IQN117" s="0"/>
      <c r="IQO117" s="0"/>
      <c r="IQP117" s="0"/>
      <c r="IQQ117" s="0"/>
      <c r="IQR117" s="0"/>
      <c r="IQS117" s="0"/>
      <c r="IQT117" s="0"/>
      <c r="IQU117" s="0"/>
      <c r="IQV117" s="0"/>
      <c r="IQW117" s="0"/>
      <c r="IQX117" s="0"/>
      <c r="IQY117" s="0"/>
      <c r="IQZ117" s="0"/>
      <c r="IRA117" s="0"/>
      <c r="IRB117" s="0"/>
      <c r="IRC117" s="0"/>
      <c r="IRD117" s="0"/>
      <c r="IRE117" s="0"/>
      <c r="IRF117" s="0"/>
      <c r="IRG117" s="0"/>
      <c r="IRH117" s="0"/>
      <c r="IRI117" s="0"/>
      <c r="IRJ117" s="0"/>
      <c r="IRK117" s="0"/>
      <c r="IRL117" s="0"/>
      <c r="IRM117" s="0"/>
      <c r="IRN117" s="0"/>
      <c r="IRO117" s="0"/>
      <c r="IRP117" s="0"/>
      <c r="IRQ117" s="0"/>
      <c r="IRR117" s="0"/>
      <c r="IRS117" s="0"/>
      <c r="IRT117" s="0"/>
      <c r="IRU117" s="0"/>
      <c r="IRV117" s="0"/>
      <c r="IRW117" s="0"/>
      <c r="IRX117" s="0"/>
      <c r="IRY117" s="0"/>
      <c r="IRZ117" s="0"/>
      <c r="ISA117" s="0"/>
      <c r="ISB117" s="0"/>
      <c r="ISC117" s="0"/>
      <c r="ISD117" s="0"/>
      <c r="ISE117" s="0"/>
      <c r="ISF117" s="0"/>
      <c r="ISG117" s="0"/>
      <c r="ISH117" s="0"/>
      <c r="ISI117" s="0"/>
      <c r="ISJ117" s="0"/>
      <c r="ISK117" s="0"/>
      <c r="ISL117" s="0"/>
      <c r="ISM117" s="0"/>
      <c r="ISN117" s="0"/>
      <c r="ISO117" s="0"/>
      <c r="ISP117" s="0"/>
      <c r="ISQ117" s="0"/>
      <c r="ISR117" s="0"/>
      <c r="ISS117" s="0"/>
      <c r="IST117" s="0"/>
      <c r="ISU117" s="0"/>
      <c r="ISV117" s="0"/>
      <c r="ISW117" s="0"/>
      <c r="ISX117" s="0"/>
      <c r="ISY117" s="0"/>
      <c r="ISZ117" s="0"/>
      <c r="ITA117" s="0"/>
      <c r="ITB117" s="0"/>
      <c r="ITC117" s="0"/>
      <c r="ITD117" s="0"/>
      <c r="ITE117" s="0"/>
      <c r="ITF117" s="0"/>
      <c r="ITG117" s="0"/>
      <c r="ITH117" s="0"/>
      <c r="ITI117" s="0"/>
      <c r="ITJ117" s="0"/>
      <c r="ITK117" s="0"/>
      <c r="ITL117" s="0"/>
      <c r="ITM117" s="0"/>
      <c r="ITN117" s="0"/>
      <c r="ITO117" s="0"/>
      <c r="ITP117" s="0"/>
      <c r="ITQ117" s="0"/>
      <c r="ITR117" s="0"/>
      <c r="ITS117" s="0"/>
      <c r="ITT117" s="0"/>
      <c r="ITU117" s="0"/>
      <c r="ITV117" s="0"/>
      <c r="ITW117" s="0"/>
      <c r="ITX117" s="0"/>
      <c r="ITY117" s="0"/>
      <c r="ITZ117" s="0"/>
      <c r="IUA117" s="0"/>
      <c r="IUB117" s="0"/>
      <c r="IUC117" s="0"/>
      <c r="IUD117" s="0"/>
      <c r="IUE117" s="0"/>
      <c r="IUF117" s="0"/>
      <c r="IUG117" s="0"/>
      <c r="IUH117" s="0"/>
      <c r="IUI117" s="0"/>
      <c r="IUJ117" s="0"/>
      <c r="IUK117" s="0"/>
      <c r="IUL117" s="0"/>
      <c r="IUM117" s="0"/>
      <c r="IUN117" s="0"/>
      <c r="IUO117" s="0"/>
      <c r="IUP117" s="0"/>
      <c r="IUQ117" s="0"/>
      <c r="IUR117" s="0"/>
      <c r="IUS117" s="0"/>
      <c r="IUT117" s="0"/>
      <c r="IUU117" s="0"/>
      <c r="IUV117" s="0"/>
      <c r="IUW117" s="0"/>
      <c r="IUX117" s="0"/>
      <c r="IUY117" s="0"/>
      <c r="IUZ117" s="0"/>
      <c r="IVA117" s="0"/>
      <c r="IVB117" s="0"/>
      <c r="IVC117" s="0"/>
      <c r="IVD117" s="0"/>
      <c r="IVE117" s="0"/>
      <c r="IVF117" s="0"/>
      <c r="IVG117" s="0"/>
      <c r="IVH117" s="0"/>
      <c r="IVI117" s="0"/>
      <c r="IVJ117" s="0"/>
      <c r="IVK117" s="0"/>
      <c r="IVL117" s="0"/>
      <c r="IVM117" s="0"/>
      <c r="IVN117" s="0"/>
      <c r="IVO117" s="0"/>
      <c r="IVP117" s="0"/>
      <c r="IVQ117" s="0"/>
      <c r="IVR117" s="0"/>
      <c r="IVS117" s="0"/>
      <c r="IVT117" s="0"/>
      <c r="IVU117" s="0"/>
      <c r="IVV117" s="0"/>
      <c r="IVW117" s="0"/>
      <c r="IVX117" s="0"/>
      <c r="IVY117" s="0"/>
      <c r="IVZ117" s="0"/>
      <c r="IWA117" s="0"/>
      <c r="IWB117" s="0"/>
      <c r="IWC117" s="0"/>
      <c r="IWD117" s="0"/>
      <c r="IWE117" s="0"/>
      <c r="IWF117" s="0"/>
      <c r="IWG117" s="0"/>
      <c r="IWH117" s="0"/>
      <c r="IWI117" s="0"/>
      <c r="IWJ117" s="0"/>
      <c r="IWK117" s="0"/>
      <c r="IWL117" s="0"/>
      <c r="IWM117" s="0"/>
      <c r="IWN117" s="0"/>
      <c r="IWO117" s="0"/>
      <c r="IWP117" s="0"/>
      <c r="IWQ117" s="0"/>
      <c r="IWR117" s="0"/>
      <c r="IWS117" s="0"/>
      <c r="IWT117" s="0"/>
      <c r="IWU117" s="0"/>
      <c r="IWV117" s="0"/>
      <c r="IWW117" s="0"/>
      <c r="IWX117" s="0"/>
      <c r="IWY117" s="0"/>
      <c r="IWZ117" s="0"/>
      <c r="IXA117" s="0"/>
      <c r="IXB117" s="0"/>
      <c r="IXC117" s="0"/>
      <c r="IXD117" s="0"/>
      <c r="IXE117" s="0"/>
      <c r="IXF117" s="0"/>
      <c r="IXG117" s="0"/>
      <c r="IXH117" s="0"/>
      <c r="IXI117" s="0"/>
      <c r="IXJ117" s="0"/>
      <c r="IXK117" s="0"/>
      <c r="IXL117" s="0"/>
      <c r="IXM117" s="0"/>
      <c r="IXN117" s="0"/>
      <c r="IXO117" s="0"/>
      <c r="IXP117" s="0"/>
      <c r="IXQ117" s="0"/>
      <c r="IXR117" s="0"/>
      <c r="IXS117" s="0"/>
      <c r="IXT117" s="0"/>
      <c r="IXU117" s="0"/>
      <c r="IXV117" s="0"/>
      <c r="IXW117" s="0"/>
      <c r="IXX117" s="0"/>
      <c r="IXY117" s="0"/>
      <c r="IXZ117" s="0"/>
      <c r="IYA117" s="0"/>
      <c r="IYB117" s="0"/>
      <c r="IYC117" s="0"/>
      <c r="IYD117" s="0"/>
      <c r="IYE117" s="0"/>
      <c r="IYF117" s="0"/>
      <c r="IYG117" s="0"/>
      <c r="IYH117" s="0"/>
      <c r="IYI117" s="0"/>
      <c r="IYJ117" s="0"/>
      <c r="IYK117" s="0"/>
      <c r="IYL117" s="0"/>
      <c r="IYM117" s="0"/>
      <c r="IYN117" s="0"/>
      <c r="IYO117" s="0"/>
      <c r="IYP117" s="0"/>
      <c r="IYQ117" s="0"/>
      <c r="IYR117" s="0"/>
      <c r="IYS117" s="0"/>
      <c r="IYT117" s="0"/>
      <c r="IYU117" s="0"/>
      <c r="IYV117" s="0"/>
      <c r="IYW117" s="0"/>
      <c r="IYX117" s="0"/>
      <c r="IYY117" s="0"/>
      <c r="IYZ117" s="0"/>
      <c r="IZA117" s="0"/>
      <c r="IZB117" s="0"/>
      <c r="IZC117" s="0"/>
      <c r="IZD117" s="0"/>
      <c r="IZE117" s="0"/>
      <c r="IZF117" s="0"/>
      <c r="IZG117" s="0"/>
      <c r="IZH117" s="0"/>
      <c r="IZI117" s="0"/>
      <c r="IZJ117" s="0"/>
      <c r="IZK117" s="0"/>
      <c r="IZL117" s="0"/>
      <c r="IZM117" s="0"/>
      <c r="IZN117" s="0"/>
      <c r="IZO117" s="0"/>
      <c r="IZP117" s="0"/>
      <c r="IZQ117" s="0"/>
      <c r="IZR117" s="0"/>
      <c r="IZS117" s="0"/>
      <c r="IZT117" s="0"/>
      <c r="IZU117" s="0"/>
      <c r="IZV117" s="0"/>
      <c r="IZW117" s="0"/>
      <c r="IZX117" s="0"/>
      <c r="IZY117" s="0"/>
      <c r="IZZ117" s="0"/>
      <c r="JAA117" s="0"/>
      <c r="JAB117" s="0"/>
      <c r="JAC117" s="0"/>
      <c r="JAD117" s="0"/>
      <c r="JAE117" s="0"/>
      <c r="JAF117" s="0"/>
      <c r="JAG117" s="0"/>
      <c r="JAH117" s="0"/>
      <c r="JAI117" s="0"/>
      <c r="JAJ117" s="0"/>
      <c r="JAK117" s="0"/>
      <c r="JAL117" s="0"/>
      <c r="JAM117" s="0"/>
      <c r="JAN117" s="0"/>
      <c r="JAO117" s="0"/>
      <c r="JAP117" s="0"/>
      <c r="JAQ117" s="0"/>
      <c r="JAR117" s="0"/>
      <c r="JAS117" s="0"/>
      <c r="JAT117" s="0"/>
      <c r="JAU117" s="0"/>
      <c r="JAV117" s="0"/>
      <c r="JAW117" s="0"/>
      <c r="JAX117" s="0"/>
      <c r="JAY117" s="0"/>
      <c r="JAZ117" s="0"/>
      <c r="JBA117" s="0"/>
      <c r="JBB117" s="0"/>
      <c r="JBC117" s="0"/>
      <c r="JBD117" s="0"/>
      <c r="JBE117" s="0"/>
      <c r="JBF117" s="0"/>
      <c r="JBG117" s="0"/>
      <c r="JBH117" s="0"/>
      <c r="JBI117" s="0"/>
      <c r="JBJ117" s="0"/>
      <c r="JBK117" s="0"/>
      <c r="JBL117" s="0"/>
      <c r="JBM117" s="0"/>
      <c r="JBN117" s="0"/>
      <c r="JBO117" s="0"/>
      <c r="JBP117" s="0"/>
      <c r="JBQ117" s="0"/>
      <c r="JBR117" s="0"/>
      <c r="JBS117" s="0"/>
      <c r="JBT117" s="0"/>
      <c r="JBU117" s="0"/>
      <c r="JBV117" s="0"/>
      <c r="JBW117" s="0"/>
      <c r="JBX117" s="0"/>
      <c r="JBY117" s="0"/>
      <c r="JBZ117" s="0"/>
      <c r="JCA117" s="0"/>
      <c r="JCB117" s="0"/>
      <c r="JCC117" s="0"/>
      <c r="JCD117" s="0"/>
      <c r="JCE117" s="0"/>
      <c r="JCF117" s="0"/>
      <c r="JCG117" s="0"/>
      <c r="JCH117" s="0"/>
      <c r="JCI117" s="0"/>
      <c r="JCJ117" s="0"/>
      <c r="JCK117" s="0"/>
      <c r="JCL117" s="0"/>
      <c r="JCM117" s="0"/>
      <c r="JCN117" s="0"/>
      <c r="JCO117" s="0"/>
      <c r="JCP117" s="0"/>
      <c r="JCQ117" s="0"/>
      <c r="JCR117" s="0"/>
      <c r="JCS117" s="0"/>
      <c r="JCT117" s="0"/>
      <c r="JCU117" s="0"/>
      <c r="JCV117" s="0"/>
      <c r="JCW117" s="0"/>
      <c r="JCX117" s="0"/>
      <c r="JCY117" s="0"/>
      <c r="JCZ117" s="0"/>
      <c r="JDA117" s="0"/>
      <c r="JDB117" s="0"/>
      <c r="JDC117" s="0"/>
      <c r="JDD117" s="0"/>
      <c r="JDE117" s="0"/>
      <c r="JDF117" s="0"/>
      <c r="JDG117" s="0"/>
      <c r="JDH117" s="0"/>
      <c r="JDI117" s="0"/>
      <c r="JDJ117" s="0"/>
      <c r="JDK117" s="0"/>
      <c r="JDL117" s="0"/>
      <c r="JDM117" s="0"/>
      <c r="JDN117" s="0"/>
      <c r="JDO117" s="0"/>
      <c r="JDP117" s="0"/>
      <c r="JDQ117" s="0"/>
      <c r="JDR117" s="0"/>
      <c r="JDS117" s="0"/>
      <c r="JDT117" s="0"/>
      <c r="JDU117" s="0"/>
      <c r="JDV117" s="0"/>
      <c r="JDW117" s="0"/>
      <c r="JDX117" s="0"/>
      <c r="JDY117" s="0"/>
      <c r="JDZ117" s="0"/>
      <c r="JEA117" s="0"/>
      <c r="JEB117" s="0"/>
      <c r="JEC117" s="0"/>
      <c r="JED117" s="0"/>
      <c r="JEE117" s="0"/>
      <c r="JEF117" s="0"/>
      <c r="JEG117" s="0"/>
      <c r="JEH117" s="0"/>
      <c r="JEI117" s="0"/>
      <c r="JEJ117" s="0"/>
      <c r="JEK117" s="0"/>
      <c r="JEL117" s="0"/>
      <c r="JEM117" s="0"/>
      <c r="JEN117" s="0"/>
      <c r="JEO117" s="0"/>
      <c r="JEP117" s="0"/>
      <c r="JEQ117" s="0"/>
      <c r="JER117" s="0"/>
      <c r="JES117" s="0"/>
      <c r="JET117" s="0"/>
      <c r="JEU117" s="0"/>
      <c r="JEV117" s="0"/>
      <c r="JEW117" s="0"/>
      <c r="JEX117" s="0"/>
      <c r="JEY117" s="0"/>
      <c r="JEZ117" s="0"/>
      <c r="JFA117" s="0"/>
      <c r="JFB117" s="0"/>
      <c r="JFC117" s="0"/>
      <c r="JFD117" s="0"/>
      <c r="JFE117" s="0"/>
      <c r="JFF117" s="0"/>
      <c r="JFG117" s="0"/>
      <c r="JFH117" s="0"/>
      <c r="JFI117" s="0"/>
      <c r="JFJ117" s="0"/>
      <c r="JFK117" s="0"/>
      <c r="JFL117" s="0"/>
      <c r="JFM117" s="0"/>
      <c r="JFN117" s="0"/>
      <c r="JFO117" s="0"/>
      <c r="JFP117" s="0"/>
      <c r="JFQ117" s="0"/>
      <c r="JFR117" s="0"/>
      <c r="JFS117" s="0"/>
      <c r="JFT117" s="0"/>
      <c r="JFU117" s="0"/>
      <c r="JFV117" s="0"/>
      <c r="JFW117" s="0"/>
      <c r="JFX117" s="0"/>
      <c r="JFY117" s="0"/>
      <c r="JFZ117" s="0"/>
      <c r="JGA117" s="0"/>
      <c r="JGB117" s="0"/>
      <c r="JGC117" s="0"/>
      <c r="JGD117" s="0"/>
      <c r="JGE117" s="0"/>
      <c r="JGF117" s="0"/>
      <c r="JGG117" s="0"/>
      <c r="JGH117" s="0"/>
      <c r="JGI117" s="0"/>
      <c r="JGJ117" s="0"/>
      <c r="JGK117" s="0"/>
      <c r="JGL117" s="0"/>
      <c r="JGM117" s="0"/>
      <c r="JGN117" s="0"/>
      <c r="JGO117" s="0"/>
      <c r="JGP117" s="0"/>
      <c r="JGQ117" s="0"/>
      <c r="JGR117" s="0"/>
      <c r="JGS117" s="0"/>
      <c r="JGT117" s="0"/>
      <c r="JGU117" s="0"/>
      <c r="JGV117" s="0"/>
      <c r="JGW117" s="0"/>
      <c r="JGX117" s="0"/>
      <c r="JGY117" s="0"/>
      <c r="JGZ117" s="0"/>
      <c r="JHA117" s="0"/>
      <c r="JHB117" s="0"/>
      <c r="JHC117" s="0"/>
      <c r="JHD117" s="0"/>
      <c r="JHE117" s="0"/>
      <c r="JHF117" s="0"/>
      <c r="JHG117" s="0"/>
      <c r="JHH117" s="0"/>
      <c r="JHI117" s="0"/>
      <c r="JHJ117" s="0"/>
      <c r="JHK117" s="0"/>
      <c r="JHL117" s="0"/>
      <c r="JHM117" s="0"/>
      <c r="JHN117" s="0"/>
      <c r="JHO117" s="0"/>
      <c r="JHP117" s="0"/>
      <c r="JHQ117" s="0"/>
      <c r="JHR117" s="0"/>
      <c r="JHS117" s="0"/>
      <c r="JHT117" s="0"/>
      <c r="JHU117" s="0"/>
      <c r="JHV117" s="0"/>
      <c r="JHW117" s="0"/>
      <c r="JHX117" s="0"/>
      <c r="JHY117" s="0"/>
      <c r="JHZ117" s="0"/>
      <c r="JIA117" s="0"/>
      <c r="JIB117" s="0"/>
      <c r="JIC117" s="0"/>
      <c r="JID117" s="0"/>
      <c r="JIE117" s="0"/>
      <c r="JIF117" s="0"/>
      <c r="JIG117" s="0"/>
      <c r="JIH117" s="0"/>
      <c r="JII117" s="0"/>
      <c r="JIJ117" s="0"/>
      <c r="JIK117" s="0"/>
      <c r="JIL117" s="0"/>
      <c r="JIM117" s="0"/>
      <c r="JIN117" s="0"/>
      <c r="JIO117" s="0"/>
      <c r="JIP117" s="0"/>
      <c r="JIQ117" s="0"/>
      <c r="JIR117" s="0"/>
      <c r="JIS117" s="0"/>
      <c r="JIT117" s="0"/>
      <c r="JIU117" s="0"/>
      <c r="JIV117" s="0"/>
      <c r="JIW117" s="0"/>
      <c r="JIX117" s="0"/>
      <c r="JIY117" s="0"/>
      <c r="JIZ117" s="0"/>
      <c r="JJA117" s="0"/>
      <c r="JJB117" s="0"/>
      <c r="JJC117" s="0"/>
      <c r="JJD117" s="0"/>
      <c r="JJE117" s="0"/>
      <c r="JJF117" s="0"/>
      <c r="JJG117" s="0"/>
      <c r="JJH117" s="0"/>
      <c r="JJI117" s="0"/>
      <c r="JJJ117" s="0"/>
      <c r="JJK117" s="0"/>
      <c r="JJL117" s="0"/>
      <c r="JJM117" s="0"/>
      <c r="JJN117" s="0"/>
      <c r="JJO117" s="0"/>
      <c r="JJP117" s="0"/>
      <c r="JJQ117" s="0"/>
      <c r="JJR117" s="0"/>
      <c r="JJS117" s="0"/>
      <c r="JJT117" s="0"/>
      <c r="JJU117" s="0"/>
      <c r="JJV117" s="0"/>
      <c r="JJW117" s="0"/>
      <c r="JJX117" s="0"/>
      <c r="JJY117" s="0"/>
      <c r="JJZ117" s="0"/>
      <c r="JKA117" s="0"/>
      <c r="JKB117" s="0"/>
      <c r="JKC117" s="0"/>
      <c r="JKD117" s="0"/>
      <c r="JKE117" s="0"/>
      <c r="JKF117" s="0"/>
      <c r="JKG117" s="0"/>
      <c r="JKH117" s="0"/>
      <c r="JKI117" s="0"/>
      <c r="JKJ117" s="0"/>
      <c r="JKK117" s="0"/>
      <c r="JKL117" s="0"/>
      <c r="JKM117" s="0"/>
      <c r="JKN117" s="0"/>
      <c r="JKO117" s="0"/>
      <c r="JKP117" s="0"/>
      <c r="JKQ117" s="0"/>
      <c r="JKR117" s="0"/>
      <c r="JKS117" s="0"/>
      <c r="JKT117" s="0"/>
      <c r="JKU117" s="0"/>
      <c r="JKV117" s="0"/>
      <c r="JKW117" s="0"/>
      <c r="JKX117" s="0"/>
      <c r="JKY117" s="0"/>
      <c r="JKZ117" s="0"/>
      <c r="JLA117" s="0"/>
      <c r="JLB117" s="0"/>
      <c r="JLC117" s="0"/>
      <c r="JLD117" s="0"/>
      <c r="JLE117" s="0"/>
      <c r="JLF117" s="0"/>
      <c r="JLG117" s="0"/>
      <c r="JLH117" s="0"/>
      <c r="JLI117" s="0"/>
      <c r="JLJ117" s="0"/>
      <c r="JLK117" s="0"/>
      <c r="JLL117" s="0"/>
      <c r="JLM117" s="0"/>
      <c r="JLN117" s="0"/>
      <c r="JLO117" s="0"/>
      <c r="JLP117" s="0"/>
      <c r="JLQ117" s="0"/>
      <c r="JLR117" s="0"/>
      <c r="JLS117" s="0"/>
      <c r="JLT117" s="0"/>
      <c r="JLU117" s="0"/>
      <c r="JLV117" s="0"/>
      <c r="JLW117" s="0"/>
      <c r="JLX117" s="0"/>
      <c r="JLY117" s="0"/>
      <c r="JLZ117" s="0"/>
      <c r="JMA117" s="0"/>
      <c r="JMB117" s="0"/>
      <c r="JMC117" s="0"/>
      <c r="JMD117" s="0"/>
      <c r="JME117" s="0"/>
      <c r="JMF117" s="0"/>
      <c r="JMG117" s="0"/>
      <c r="JMH117" s="0"/>
      <c r="JMI117" s="0"/>
      <c r="JMJ117" s="0"/>
      <c r="JMK117" s="0"/>
      <c r="JML117" s="0"/>
      <c r="JMM117" s="0"/>
      <c r="JMN117" s="0"/>
      <c r="JMO117" s="0"/>
      <c r="JMP117" s="0"/>
      <c r="JMQ117" s="0"/>
      <c r="JMR117" s="0"/>
      <c r="JMS117" s="0"/>
      <c r="JMT117" s="0"/>
      <c r="JMU117" s="0"/>
      <c r="JMV117" s="0"/>
      <c r="JMW117" s="0"/>
      <c r="JMX117" s="0"/>
      <c r="JMY117" s="0"/>
      <c r="JMZ117" s="0"/>
      <c r="JNA117" s="0"/>
      <c r="JNB117" s="0"/>
      <c r="JNC117" s="0"/>
      <c r="JND117" s="0"/>
      <c r="JNE117" s="0"/>
      <c r="JNF117" s="0"/>
      <c r="JNG117" s="0"/>
      <c r="JNH117" s="0"/>
      <c r="JNI117" s="0"/>
      <c r="JNJ117" s="0"/>
      <c r="JNK117" s="0"/>
      <c r="JNL117" s="0"/>
      <c r="JNM117" s="0"/>
      <c r="JNN117" s="0"/>
      <c r="JNO117" s="0"/>
      <c r="JNP117" s="0"/>
      <c r="JNQ117" s="0"/>
      <c r="JNR117" s="0"/>
      <c r="JNS117" s="0"/>
      <c r="JNT117" s="0"/>
      <c r="JNU117" s="0"/>
      <c r="JNV117" s="0"/>
      <c r="JNW117" s="0"/>
      <c r="JNX117" s="0"/>
      <c r="JNY117" s="0"/>
      <c r="JNZ117" s="0"/>
      <c r="JOA117" s="0"/>
      <c r="JOB117" s="0"/>
      <c r="JOC117" s="0"/>
      <c r="JOD117" s="0"/>
      <c r="JOE117" s="0"/>
      <c r="JOF117" s="0"/>
      <c r="JOG117" s="0"/>
      <c r="JOH117" s="0"/>
      <c r="JOI117" s="0"/>
      <c r="JOJ117" s="0"/>
      <c r="JOK117" s="0"/>
      <c r="JOL117" s="0"/>
      <c r="JOM117" s="0"/>
      <c r="JON117" s="0"/>
      <c r="JOO117" s="0"/>
      <c r="JOP117" s="0"/>
      <c r="JOQ117" s="0"/>
      <c r="JOR117" s="0"/>
      <c r="JOS117" s="0"/>
      <c r="JOT117" s="0"/>
      <c r="JOU117" s="0"/>
      <c r="JOV117" s="0"/>
      <c r="JOW117" s="0"/>
      <c r="JOX117" s="0"/>
      <c r="JOY117" s="0"/>
      <c r="JOZ117" s="0"/>
      <c r="JPA117" s="0"/>
      <c r="JPB117" s="0"/>
      <c r="JPC117" s="0"/>
      <c r="JPD117" s="0"/>
      <c r="JPE117" s="0"/>
      <c r="JPF117" s="0"/>
      <c r="JPG117" s="0"/>
      <c r="JPH117" s="0"/>
      <c r="JPI117" s="0"/>
      <c r="JPJ117" s="0"/>
      <c r="JPK117" s="0"/>
      <c r="JPL117" s="0"/>
      <c r="JPM117" s="0"/>
      <c r="JPN117" s="0"/>
      <c r="JPO117" s="0"/>
      <c r="JPP117" s="0"/>
      <c r="JPQ117" s="0"/>
      <c r="JPR117" s="0"/>
      <c r="JPS117" s="0"/>
      <c r="JPT117" s="0"/>
      <c r="JPU117" s="0"/>
      <c r="JPV117" s="0"/>
      <c r="JPW117" s="0"/>
      <c r="JPX117" s="0"/>
      <c r="JPY117" s="0"/>
      <c r="JPZ117" s="0"/>
      <c r="JQA117" s="0"/>
      <c r="JQB117" s="0"/>
      <c r="JQC117" s="0"/>
      <c r="JQD117" s="0"/>
      <c r="JQE117" s="0"/>
      <c r="JQF117" s="0"/>
      <c r="JQG117" s="0"/>
      <c r="JQH117" s="0"/>
      <c r="JQI117" s="0"/>
      <c r="JQJ117" s="0"/>
      <c r="JQK117" s="0"/>
      <c r="JQL117" s="0"/>
      <c r="JQM117" s="0"/>
      <c r="JQN117" s="0"/>
      <c r="JQO117" s="0"/>
      <c r="JQP117" s="0"/>
      <c r="JQQ117" s="0"/>
      <c r="JQR117" s="0"/>
      <c r="JQS117" s="0"/>
      <c r="JQT117" s="0"/>
      <c r="JQU117" s="0"/>
      <c r="JQV117" s="0"/>
      <c r="JQW117" s="0"/>
      <c r="JQX117" s="0"/>
      <c r="JQY117" s="0"/>
      <c r="JQZ117" s="0"/>
      <c r="JRA117" s="0"/>
      <c r="JRB117" s="0"/>
      <c r="JRC117" s="0"/>
      <c r="JRD117" s="0"/>
      <c r="JRE117" s="0"/>
      <c r="JRF117" s="0"/>
      <c r="JRG117" s="0"/>
      <c r="JRH117" s="0"/>
      <c r="JRI117" s="0"/>
      <c r="JRJ117" s="0"/>
      <c r="JRK117" s="0"/>
      <c r="JRL117" s="0"/>
      <c r="JRM117" s="0"/>
      <c r="JRN117" s="0"/>
      <c r="JRO117" s="0"/>
      <c r="JRP117" s="0"/>
      <c r="JRQ117" s="0"/>
      <c r="JRR117" s="0"/>
      <c r="JRS117" s="0"/>
      <c r="JRT117" s="0"/>
      <c r="JRU117" s="0"/>
      <c r="JRV117" s="0"/>
      <c r="JRW117" s="0"/>
      <c r="JRX117" s="0"/>
      <c r="JRY117" s="0"/>
      <c r="JRZ117" s="0"/>
      <c r="JSA117" s="0"/>
      <c r="JSB117" s="0"/>
      <c r="JSC117" s="0"/>
      <c r="JSD117" s="0"/>
      <c r="JSE117" s="0"/>
      <c r="JSF117" s="0"/>
      <c r="JSG117" s="0"/>
      <c r="JSH117" s="0"/>
      <c r="JSI117" s="0"/>
      <c r="JSJ117" s="0"/>
      <c r="JSK117" s="0"/>
      <c r="JSL117" s="0"/>
      <c r="JSM117" s="0"/>
      <c r="JSN117" s="0"/>
      <c r="JSO117" s="0"/>
      <c r="JSP117" s="0"/>
      <c r="JSQ117" s="0"/>
      <c r="JSR117" s="0"/>
      <c r="JSS117" s="0"/>
      <c r="JST117" s="0"/>
      <c r="JSU117" s="0"/>
      <c r="JSV117" s="0"/>
      <c r="JSW117" s="0"/>
      <c r="JSX117" s="0"/>
      <c r="JSY117" s="0"/>
      <c r="JSZ117" s="0"/>
      <c r="JTA117" s="0"/>
      <c r="JTB117" s="0"/>
      <c r="JTC117" s="0"/>
      <c r="JTD117" s="0"/>
      <c r="JTE117" s="0"/>
      <c r="JTF117" s="0"/>
      <c r="JTG117" s="0"/>
      <c r="JTH117" s="0"/>
      <c r="JTI117" s="0"/>
      <c r="JTJ117" s="0"/>
      <c r="JTK117" s="0"/>
      <c r="JTL117" s="0"/>
      <c r="JTM117" s="0"/>
      <c r="JTN117" s="0"/>
      <c r="JTO117" s="0"/>
      <c r="JTP117" s="0"/>
      <c r="JTQ117" s="0"/>
      <c r="JTR117" s="0"/>
      <c r="JTS117" s="0"/>
      <c r="JTT117" s="0"/>
      <c r="JTU117" s="0"/>
      <c r="JTV117" s="0"/>
      <c r="JTW117" s="0"/>
      <c r="JTX117" s="0"/>
      <c r="JTY117" s="0"/>
      <c r="JTZ117" s="0"/>
      <c r="JUA117" s="0"/>
      <c r="JUB117" s="0"/>
      <c r="JUC117" s="0"/>
      <c r="JUD117" s="0"/>
      <c r="JUE117" s="0"/>
      <c r="JUF117" s="0"/>
      <c r="JUG117" s="0"/>
      <c r="JUH117" s="0"/>
      <c r="JUI117" s="0"/>
      <c r="JUJ117" s="0"/>
      <c r="JUK117" s="0"/>
      <c r="JUL117" s="0"/>
      <c r="JUM117" s="0"/>
      <c r="JUN117" s="0"/>
      <c r="JUO117" s="0"/>
      <c r="JUP117" s="0"/>
      <c r="JUQ117" s="0"/>
      <c r="JUR117" s="0"/>
      <c r="JUS117" s="0"/>
      <c r="JUT117" s="0"/>
      <c r="JUU117" s="0"/>
      <c r="JUV117" s="0"/>
      <c r="JUW117" s="0"/>
      <c r="JUX117" s="0"/>
      <c r="JUY117" s="0"/>
      <c r="JUZ117" s="0"/>
      <c r="JVA117" s="0"/>
      <c r="JVB117" s="0"/>
      <c r="JVC117" s="0"/>
      <c r="JVD117" s="0"/>
      <c r="JVE117" s="0"/>
      <c r="JVF117" s="0"/>
      <c r="JVG117" s="0"/>
      <c r="JVH117" s="0"/>
      <c r="JVI117" s="0"/>
      <c r="JVJ117" s="0"/>
      <c r="JVK117" s="0"/>
      <c r="JVL117" s="0"/>
      <c r="JVM117" s="0"/>
      <c r="JVN117" s="0"/>
      <c r="JVO117" s="0"/>
      <c r="JVP117" s="0"/>
      <c r="JVQ117" s="0"/>
      <c r="JVR117" s="0"/>
      <c r="JVS117" s="0"/>
      <c r="JVT117" s="0"/>
      <c r="JVU117" s="0"/>
      <c r="JVV117" s="0"/>
      <c r="JVW117" s="0"/>
      <c r="JVX117" s="0"/>
      <c r="JVY117" s="0"/>
      <c r="JVZ117" s="0"/>
      <c r="JWA117" s="0"/>
      <c r="JWB117" s="0"/>
      <c r="JWC117" s="0"/>
      <c r="JWD117" s="0"/>
      <c r="JWE117" s="0"/>
      <c r="JWF117" s="0"/>
      <c r="JWG117" s="0"/>
      <c r="JWH117" s="0"/>
      <c r="JWI117" s="0"/>
      <c r="JWJ117" s="0"/>
      <c r="JWK117" s="0"/>
      <c r="JWL117" s="0"/>
      <c r="JWM117" s="0"/>
      <c r="JWN117" s="0"/>
      <c r="JWO117" s="0"/>
      <c r="JWP117" s="0"/>
      <c r="JWQ117" s="0"/>
      <c r="JWR117" s="0"/>
      <c r="JWS117" s="0"/>
      <c r="JWT117" s="0"/>
      <c r="JWU117" s="0"/>
      <c r="JWV117" s="0"/>
      <c r="JWW117" s="0"/>
      <c r="JWX117" s="0"/>
      <c r="JWY117" s="0"/>
      <c r="JWZ117" s="0"/>
      <c r="JXA117" s="0"/>
      <c r="JXB117" s="0"/>
      <c r="JXC117" s="0"/>
      <c r="JXD117" s="0"/>
      <c r="JXE117" s="0"/>
      <c r="JXF117" s="0"/>
      <c r="JXG117" s="0"/>
      <c r="JXH117" s="0"/>
      <c r="JXI117" s="0"/>
      <c r="JXJ117" s="0"/>
      <c r="JXK117" s="0"/>
      <c r="JXL117" s="0"/>
      <c r="JXM117" s="0"/>
      <c r="JXN117" s="0"/>
      <c r="JXO117" s="0"/>
      <c r="JXP117" s="0"/>
      <c r="JXQ117" s="0"/>
      <c r="JXR117" s="0"/>
      <c r="JXS117" s="0"/>
      <c r="JXT117" s="0"/>
      <c r="JXU117" s="0"/>
      <c r="JXV117" s="0"/>
      <c r="JXW117" s="0"/>
      <c r="JXX117" s="0"/>
      <c r="JXY117" s="0"/>
      <c r="JXZ117" s="0"/>
      <c r="JYA117" s="0"/>
      <c r="JYB117" s="0"/>
      <c r="JYC117" s="0"/>
      <c r="JYD117" s="0"/>
      <c r="JYE117" s="0"/>
      <c r="JYF117" s="0"/>
      <c r="JYG117" s="0"/>
      <c r="JYH117" s="0"/>
      <c r="JYI117" s="0"/>
      <c r="JYJ117" s="0"/>
      <c r="JYK117" s="0"/>
      <c r="JYL117" s="0"/>
      <c r="JYM117" s="0"/>
      <c r="JYN117" s="0"/>
      <c r="JYO117" s="0"/>
      <c r="JYP117" s="0"/>
      <c r="JYQ117" s="0"/>
      <c r="JYR117" s="0"/>
      <c r="JYS117" s="0"/>
      <c r="JYT117" s="0"/>
      <c r="JYU117" s="0"/>
      <c r="JYV117" s="0"/>
      <c r="JYW117" s="0"/>
      <c r="JYX117" s="0"/>
      <c r="JYY117" s="0"/>
      <c r="JYZ117" s="0"/>
      <c r="JZA117" s="0"/>
      <c r="JZB117" s="0"/>
      <c r="JZC117" s="0"/>
      <c r="JZD117" s="0"/>
      <c r="JZE117" s="0"/>
      <c r="JZF117" s="0"/>
      <c r="JZG117" s="0"/>
      <c r="JZH117" s="0"/>
      <c r="JZI117" s="0"/>
      <c r="JZJ117" s="0"/>
      <c r="JZK117" s="0"/>
      <c r="JZL117" s="0"/>
      <c r="JZM117" s="0"/>
      <c r="JZN117" s="0"/>
      <c r="JZO117" s="0"/>
      <c r="JZP117" s="0"/>
      <c r="JZQ117" s="0"/>
      <c r="JZR117" s="0"/>
      <c r="JZS117" s="0"/>
      <c r="JZT117" s="0"/>
      <c r="JZU117" s="0"/>
      <c r="JZV117" s="0"/>
      <c r="JZW117" s="0"/>
      <c r="JZX117" s="0"/>
      <c r="JZY117" s="0"/>
      <c r="JZZ117" s="0"/>
      <c r="KAA117" s="0"/>
      <c r="KAB117" s="0"/>
      <c r="KAC117" s="0"/>
      <c r="KAD117" s="0"/>
      <c r="KAE117" s="0"/>
      <c r="KAF117" s="0"/>
      <c r="KAG117" s="0"/>
      <c r="KAH117" s="0"/>
      <c r="KAI117" s="0"/>
      <c r="KAJ117" s="0"/>
      <c r="KAK117" s="0"/>
      <c r="KAL117" s="0"/>
      <c r="KAM117" s="0"/>
      <c r="KAN117" s="0"/>
      <c r="KAO117" s="0"/>
      <c r="KAP117" s="0"/>
      <c r="KAQ117" s="0"/>
      <c r="KAR117" s="0"/>
      <c r="KAS117" s="0"/>
      <c r="KAT117" s="0"/>
      <c r="KAU117" s="0"/>
      <c r="KAV117" s="0"/>
      <c r="KAW117" s="0"/>
      <c r="KAX117" s="0"/>
      <c r="KAY117" s="0"/>
      <c r="KAZ117" s="0"/>
      <c r="KBA117" s="0"/>
      <c r="KBB117" s="0"/>
      <c r="KBC117" s="0"/>
      <c r="KBD117" s="0"/>
      <c r="KBE117" s="0"/>
      <c r="KBF117" s="0"/>
      <c r="KBG117" s="0"/>
      <c r="KBH117" s="0"/>
      <c r="KBI117" s="0"/>
      <c r="KBJ117" s="0"/>
      <c r="KBK117" s="0"/>
      <c r="KBL117" s="0"/>
      <c r="KBM117" s="0"/>
      <c r="KBN117" s="0"/>
      <c r="KBO117" s="0"/>
      <c r="KBP117" s="0"/>
      <c r="KBQ117" s="0"/>
      <c r="KBR117" s="0"/>
      <c r="KBS117" s="0"/>
      <c r="KBT117" s="0"/>
      <c r="KBU117" s="0"/>
      <c r="KBV117" s="0"/>
      <c r="KBW117" s="0"/>
      <c r="KBX117" s="0"/>
      <c r="KBY117" s="0"/>
      <c r="KBZ117" s="0"/>
      <c r="KCA117" s="0"/>
      <c r="KCB117" s="0"/>
      <c r="KCC117" s="0"/>
      <c r="KCD117" s="0"/>
      <c r="KCE117" s="0"/>
      <c r="KCF117" s="0"/>
      <c r="KCG117" s="0"/>
      <c r="KCH117" s="0"/>
      <c r="KCI117" s="0"/>
      <c r="KCJ117" s="0"/>
      <c r="KCK117" s="0"/>
      <c r="KCL117" s="0"/>
      <c r="KCM117" s="0"/>
      <c r="KCN117" s="0"/>
      <c r="KCO117" s="0"/>
      <c r="KCP117" s="0"/>
      <c r="KCQ117" s="0"/>
      <c r="KCR117" s="0"/>
      <c r="KCS117" s="0"/>
      <c r="KCT117" s="0"/>
      <c r="KCU117" s="0"/>
      <c r="KCV117" s="0"/>
      <c r="KCW117" s="0"/>
      <c r="KCX117" s="0"/>
      <c r="KCY117" s="0"/>
      <c r="KCZ117" s="0"/>
      <c r="KDA117" s="0"/>
      <c r="KDB117" s="0"/>
      <c r="KDC117" s="0"/>
      <c r="KDD117" s="0"/>
      <c r="KDE117" s="0"/>
      <c r="KDF117" s="0"/>
      <c r="KDG117" s="0"/>
      <c r="KDH117" s="0"/>
      <c r="KDI117" s="0"/>
      <c r="KDJ117" s="0"/>
      <c r="KDK117" s="0"/>
      <c r="KDL117" s="0"/>
      <c r="KDM117" s="0"/>
      <c r="KDN117" s="0"/>
      <c r="KDO117" s="0"/>
      <c r="KDP117" s="0"/>
      <c r="KDQ117" s="0"/>
      <c r="KDR117" s="0"/>
      <c r="KDS117" s="0"/>
      <c r="KDT117" s="0"/>
      <c r="KDU117" s="0"/>
      <c r="KDV117" s="0"/>
      <c r="KDW117" s="0"/>
      <c r="KDX117" s="0"/>
      <c r="KDY117" s="0"/>
      <c r="KDZ117" s="0"/>
      <c r="KEA117" s="0"/>
      <c r="KEB117" s="0"/>
      <c r="KEC117" s="0"/>
      <c r="KED117" s="0"/>
      <c r="KEE117" s="0"/>
      <c r="KEF117" s="0"/>
      <c r="KEG117" s="0"/>
      <c r="KEH117" s="0"/>
      <c r="KEI117" s="0"/>
      <c r="KEJ117" s="0"/>
      <c r="KEK117" s="0"/>
      <c r="KEL117" s="0"/>
      <c r="KEM117" s="0"/>
      <c r="KEN117" s="0"/>
      <c r="KEO117" s="0"/>
      <c r="KEP117" s="0"/>
      <c r="KEQ117" s="0"/>
      <c r="KER117" s="0"/>
      <c r="KES117" s="0"/>
      <c r="KET117" s="0"/>
      <c r="KEU117" s="0"/>
      <c r="KEV117" s="0"/>
      <c r="KEW117" s="0"/>
      <c r="KEX117" s="0"/>
      <c r="KEY117" s="0"/>
      <c r="KEZ117" s="0"/>
      <c r="KFA117" s="0"/>
      <c r="KFB117" s="0"/>
      <c r="KFC117" s="0"/>
      <c r="KFD117" s="0"/>
      <c r="KFE117" s="0"/>
      <c r="KFF117" s="0"/>
      <c r="KFG117" s="0"/>
      <c r="KFH117" s="0"/>
      <c r="KFI117" s="0"/>
      <c r="KFJ117" s="0"/>
      <c r="KFK117" s="0"/>
      <c r="KFL117" s="0"/>
      <c r="KFM117" s="0"/>
      <c r="KFN117" s="0"/>
      <c r="KFO117" s="0"/>
      <c r="KFP117" s="0"/>
      <c r="KFQ117" s="0"/>
      <c r="KFR117" s="0"/>
      <c r="KFS117" s="0"/>
      <c r="KFT117" s="0"/>
      <c r="KFU117" s="0"/>
      <c r="KFV117" s="0"/>
      <c r="KFW117" s="0"/>
      <c r="KFX117" s="0"/>
      <c r="KFY117" s="0"/>
      <c r="KFZ117" s="0"/>
      <c r="KGA117" s="0"/>
      <c r="KGB117" s="0"/>
      <c r="KGC117" s="0"/>
      <c r="KGD117" s="0"/>
      <c r="KGE117" s="0"/>
      <c r="KGF117" s="0"/>
      <c r="KGG117" s="0"/>
      <c r="KGH117" s="0"/>
      <c r="KGI117" s="0"/>
      <c r="KGJ117" s="0"/>
      <c r="KGK117" s="0"/>
      <c r="KGL117" s="0"/>
      <c r="KGM117" s="0"/>
      <c r="KGN117" s="0"/>
      <c r="KGO117" s="0"/>
      <c r="KGP117" s="0"/>
      <c r="KGQ117" s="0"/>
      <c r="KGR117" s="0"/>
      <c r="KGS117" s="0"/>
      <c r="KGT117" s="0"/>
      <c r="KGU117" s="0"/>
      <c r="KGV117" s="0"/>
      <c r="KGW117" s="0"/>
      <c r="KGX117" s="0"/>
      <c r="KGY117" s="0"/>
      <c r="KGZ117" s="0"/>
      <c r="KHA117" s="0"/>
      <c r="KHB117" s="0"/>
      <c r="KHC117" s="0"/>
      <c r="KHD117" s="0"/>
      <c r="KHE117" s="0"/>
      <c r="KHF117" s="0"/>
      <c r="KHG117" s="0"/>
      <c r="KHH117" s="0"/>
      <c r="KHI117" s="0"/>
      <c r="KHJ117" s="0"/>
      <c r="KHK117" s="0"/>
      <c r="KHL117" s="0"/>
      <c r="KHM117" s="0"/>
      <c r="KHN117" s="0"/>
      <c r="KHO117" s="0"/>
      <c r="KHP117" s="0"/>
      <c r="KHQ117" s="0"/>
      <c r="KHR117" s="0"/>
      <c r="KHS117" s="0"/>
      <c r="KHT117" s="0"/>
      <c r="KHU117" s="0"/>
      <c r="KHV117" s="0"/>
      <c r="KHW117" s="0"/>
      <c r="KHX117" s="0"/>
      <c r="KHY117" s="0"/>
      <c r="KHZ117" s="0"/>
      <c r="KIA117" s="0"/>
      <c r="KIB117" s="0"/>
      <c r="KIC117" s="0"/>
      <c r="KID117" s="0"/>
      <c r="KIE117" s="0"/>
      <c r="KIF117" s="0"/>
      <c r="KIG117" s="0"/>
      <c r="KIH117" s="0"/>
      <c r="KII117" s="0"/>
      <c r="KIJ117" s="0"/>
      <c r="KIK117" s="0"/>
      <c r="KIL117" s="0"/>
      <c r="KIM117" s="0"/>
      <c r="KIN117" s="0"/>
      <c r="KIO117" s="0"/>
      <c r="KIP117" s="0"/>
      <c r="KIQ117" s="0"/>
      <c r="KIR117" s="0"/>
      <c r="KIS117" s="0"/>
      <c r="KIT117" s="0"/>
      <c r="KIU117" s="0"/>
      <c r="KIV117" s="0"/>
      <c r="KIW117" s="0"/>
      <c r="KIX117" s="0"/>
      <c r="KIY117" s="0"/>
      <c r="KIZ117" s="0"/>
      <c r="KJA117" s="0"/>
      <c r="KJB117" s="0"/>
      <c r="KJC117" s="0"/>
      <c r="KJD117" s="0"/>
      <c r="KJE117" s="0"/>
      <c r="KJF117" s="0"/>
      <c r="KJG117" s="0"/>
      <c r="KJH117" s="0"/>
      <c r="KJI117" s="0"/>
      <c r="KJJ117" s="0"/>
      <c r="KJK117" s="0"/>
      <c r="KJL117" s="0"/>
      <c r="KJM117" s="0"/>
      <c r="KJN117" s="0"/>
      <c r="KJO117" s="0"/>
      <c r="KJP117" s="0"/>
      <c r="KJQ117" s="0"/>
      <c r="KJR117" s="0"/>
      <c r="KJS117" s="0"/>
      <c r="KJT117" s="0"/>
      <c r="KJU117" s="0"/>
      <c r="KJV117" s="0"/>
      <c r="KJW117" s="0"/>
      <c r="KJX117" s="0"/>
      <c r="KJY117" s="0"/>
      <c r="KJZ117" s="0"/>
      <c r="KKA117" s="0"/>
      <c r="KKB117" s="0"/>
      <c r="KKC117" s="0"/>
      <c r="KKD117" s="0"/>
      <c r="KKE117" s="0"/>
      <c r="KKF117" s="0"/>
      <c r="KKG117" s="0"/>
      <c r="KKH117" s="0"/>
      <c r="KKI117" s="0"/>
      <c r="KKJ117" s="0"/>
      <c r="KKK117" s="0"/>
      <c r="KKL117" s="0"/>
      <c r="KKM117" s="0"/>
      <c r="KKN117" s="0"/>
      <c r="KKO117" s="0"/>
      <c r="KKP117" s="0"/>
      <c r="KKQ117" s="0"/>
      <c r="KKR117" s="0"/>
      <c r="KKS117" s="0"/>
      <c r="KKT117" s="0"/>
      <c r="KKU117" s="0"/>
      <c r="KKV117" s="0"/>
      <c r="KKW117" s="0"/>
      <c r="KKX117" s="0"/>
      <c r="KKY117" s="0"/>
      <c r="KKZ117" s="0"/>
      <c r="KLA117" s="0"/>
      <c r="KLB117" s="0"/>
      <c r="KLC117" s="0"/>
      <c r="KLD117" s="0"/>
      <c r="KLE117" s="0"/>
      <c r="KLF117" s="0"/>
      <c r="KLG117" s="0"/>
      <c r="KLH117" s="0"/>
      <c r="KLI117" s="0"/>
      <c r="KLJ117" s="0"/>
      <c r="KLK117" s="0"/>
      <c r="KLL117" s="0"/>
      <c r="KLM117" s="0"/>
      <c r="KLN117" s="0"/>
      <c r="KLO117" s="0"/>
      <c r="KLP117" s="0"/>
      <c r="KLQ117" s="0"/>
      <c r="KLR117" s="0"/>
      <c r="KLS117" s="0"/>
      <c r="KLT117" s="0"/>
      <c r="KLU117" s="0"/>
      <c r="KLV117" s="0"/>
      <c r="KLW117" s="0"/>
      <c r="KLX117" s="0"/>
      <c r="KLY117" s="0"/>
      <c r="KLZ117" s="0"/>
      <c r="KMA117" s="0"/>
      <c r="KMB117" s="0"/>
      <c r="KMC117" s="0"/>
      <c r="KMD117" s="0"/>
      <c r="KME117" s="0"/>
      <c r="KMF117" s="0"/>
      <c r="KMG117" s="0"/>
      <c r="KMH117" s="0"/>
      <c r="KMI117" s="0"/>
      <c r="KMJ117" s="0"/>
      <c r="KMK117" s="0"/>
      <c r="KML117" s="0"/>
      <c r="KMM117" s="0"/>
      <c r="KMN117" s="0"/>
      <c r="KMO117" s="0"/>
      <c r="KMP117" s="0"/>
      <c r="KMQ117" s="0"/>
      <c r="KMR117" s="0"/>
      <c r="KMS117" s="0"/>
      <c r="KMT117" s="0"/>
      <c r="KMU117" s="0"/>
      <c r="KMV117" s="0"/>
      <c r="KMW117" s="0"/>
      <c r="KMX117" s="0"/>
      <c r="KMY117" s="0"/>
      <c r="KMZ117" s="0"/>
      <c r="KNA117" s="0"/>
      <c r="KNB117" s="0"/>
      <c r="KNC117" s="0"/>
      <c r="KND117" s="0"/>
      <c r="KNE117" s="0"/>
      <c r="KNF117" s="0"/>
      <c r="KNG117" s="0"/>
      <c r="KNH117" s="0"/>
      <c r="KNI117" s="0"/>
      <c r="KNJ117" s="0"/>
      <c r="KNK117" s="0"/>
      <c r="KNL117" s="0"/>
      <c r="KNM117" s="0"/>
      <c r="KNN117" s="0"/>
      <c r="KNO117" s="0"/>
      <c r="KNP117" s="0"/>
      <c r="KNQ117" s="0"/>
      <c r="KNR117" s="0"/>
      <c r="KNS117" s="0"/>
      <c r="KNT117" s="0"/>
      <c r="KNU117" s="0"/>
      <c r="KNV117" s="0"/>
      <c r="KNW117" s="0"/>
      <c r="KNX117" s="0"/>
      <c r="KNY117" s="0"/>
      <c r="KNZ117" s="0"/>
      <c r="KOA117" s="0"/>
      <c r="KOB117" s="0"/>
      <c r="KOC117" s="0"/>
      <c r="KOD117" s="0"/>
      <c r="KOE117" s="0"/>
      <c r="KOF117" s="0"/>
      <c r="KOG117" s="0"/>
      <c r="KOH117" s="0"/>
      <c r="KOI117" s="0"/>
      <c r="KOJ117" s="0"/>
      <c r="KOK117" s="0"/>
      <c r="KOL117" s="0"/>
      <c r="KOM117" s="0"/>
      <c r="KON117" s="0"/>
      <c r="KOO117" s="0"/>
      <c r="KOP117" s="0"/>
      <c r="KOQ117" s="0"/>
      <c r="KOR117" s="0"/>
      <c r="KOS117" s="0"/>
      <c r="KOT117" s="0"/>
      <c r="KOU117" s="0"/>
      <c r="KOV117" s="0"/>
      <c r="KOW117" s="0"/>
      <c r="KOX117" s="0"/>
      <c r="KOY117" s="0"/>
      <c r="KOZ117" s="0"/>
      <c r="KPA117" s="0"/>
      <c r="KPB117" s="0"/>
      <c r="KPC117" s="0"/>
      <c r="KPD117" s="0"/>
      <c r="KPE117" s="0"/>
      <c r="KPF117" s="0"/>
      <c r="KPG117" s="0"/>
      <c r="KPH117" s="0"/>
      <c r="KPI117" s="0"/>
      <c r="KPJ117" s="0"/>
      <c r="KPK117" s="0"/>
      <c r="KPL117" s="0"/>
      <c r="KPM117" s="0"/>
      <c r="KPN117" s="0"/>
      <c r="KPO117" s="0"/>
      <c r="KPP117" s="0"/>
      <c r="KPQ117" s="0"/>
      <c r="KPR117" s="0"/>
      <c r="KPS117" s="0"/>
      <c r="KPT117" s="0"/>
      <c r="KPU117" s="0"/>
      <c r="KPV117" s="0"/>
      <c r="KPW117" s="0"/>
      <c r="KPX117" s="0"/>
      <c r="KPY117" s="0"/>
      <c r="KPZ117" s="0"/>
      <c r="KQA117" s="0"/>
      <c r="KQB117" s="0"/>
      <c r="KQC117" s="0"/>
      <c r="KQD117" s="0"/>
      <c r="KQE117" s="0"/>
      <c r="KQF117" s="0"/>
      <c r="KQG117" s="0"/>
      <c r="KQH117" s="0"/>
      <c r="KQI117" s="0"/>
      <c r="KQJ117" s="0"/>
      <c r="KQK117" s="0"/>
      <c r="KQL117" s="0"/>
      <c r="KQM117" s="0"/>
      <c r="KQN117" s="0"/>
      <c r="KQO117" s="0"/>
      <c r="KQP117" s="0"/>
      <c r="KQQ117" s="0"/>
      <c r="KQR117" s="0"/>
      <c r="KQS117" s="0"/>
      <c r="KQT117" s="0"/>
      <c r="KQU117" s="0"/>
      <c r="KQV117" s="0"/>
      <c r="KQW117" s="0"/>
      <c r="KQX117" s="0"/>
      <c r="KQY117" s="0"/>
      <c r="KQZ117" s="0"/>
      <c r="KRA117" s="0"/>
      <c r="KRB117" s="0"/>
      <c r="KRC117" s="0"/>
      <c r="KRD117" s="0"/>
      <c r="KRE117" s="0"/>
      <c r="KRF117" s="0"/>
      <c r="KRG117" s="0"/>
      <c r="KRH117" s="0"/>
      <c r="KRI117" s="0"/>
      <c r="KRJ117" s="0"/>
      <c r="KRK117" s="0"/>
      <c r="KRL117" s="0"/>
      <c r="KRM117" s="0"/>
      <c r="KRN117" s="0"/>
      <c r="KRO117" s="0"/>
      <c r="KRP117" s="0"/>
      <c r="KRQ117" s="0"/>
      <c r="KRR117" s="0"/>
      <c r="KRS117" s="0"/>
      <c r="KRT117" s="0"/>
      <c r="KRU117" s="0"/>
      <c r="KRV117" s="0"/>
      <c r="KRW117" s="0"/>
      <c r="KRX117" s="0"/>
      <c r="KRY117" s="0"/>
      <c r="KRZ117" s="0"/>
      <c r="KSA117" s="0"/>
      <c r="KSB117" s="0"/>
      <c r="KSC117" s="0"/>
      <c r="KSD117" s="0"/>
      <c r="KSE117" s="0"/>
      <c r="KSF117" s="0"/>
      <c r="KSG117" s="0"/>
      <c r="KSH117" s="0"/>
      <c r="KSI117" s="0"/>
      <c r="KSJ117" s="0"/>
      <c r="KSK117" s="0"/>
      <c r="KSL117" s="0"/>
      <c r="KSM117" s="0"/>
      <c r="KSN117" s="0"/>
      <c r="KSO117" s="0"/>
      <c r="KSP117" s="0"/>
      <c r="KSQ117" s="0"/>
      <c r="KSR117" s="0"/>
      <c r="KSS117" s="0"/>
      <c r="KST117" s="0"/>
      <c r="KSU117" s="0"/>
      <c r="KSV117" s="0"/>
      <c r="KSW117" s="0"/>
      <c r="KSX117" s="0"/>
      <c r="KSY117" s="0"/>
      <c r="KSZ117" s="0"/>
      <c r="KTA117" s="0"/>
      <c r="KTB117" s="0"/>
      <c r="KTC117" s="0"/>
      <c r="KTD117" s="0"/>
      <c r="KTE117" s="0"/>
      <c r="KTF117" s="0"/>
      <c r="KTG117" s="0"/>
      <c r="KTH117" s="0"/>
      <c r="KTI117" s="0"/>
      <c r="KTJ117" s="0"/>
      <c r="KTK117" s="0"/>
      <c r="KTL117" s="0"/>
      <c r="KTM117" s="0"/>
      <c r="KTN117" s="0"/>
      <c r="KTO117" s="0"/>
      <c r="KTP117" s="0"/>
      <c r="KTQ117" s="0"/>
      <c r="KTR117" s="0"/>
      <c r="KTS117" s="0"/>
      <c r="KTT117" s="0"/>
      <c r="KTU117" s="0"/>
      <c r="KTV117" s="0"/>
      <c r="KTW117" s="0"/>
      <c r="KTX117" s="0"/>
      <c r="KTY117" s="0"/>
      <c r="KTZ117" s="0"/>
      <c r="KUA117" s="0"/>
      <c r="KUB117" s="0"/>
      <c r="KUC117" s="0"/>
      <c r="KUD117" s="0"/>
      <c r="KUE117" s="0"/>
      <c r="KUF117" s="0"/>
      <c r="KUG117" s="0"/>
      <c r="KUH117" s="0"/>
      <c r="KUI117" s="0"/>
      <c r="KUJ117" s="0"/>
      <c r="KUK117" s="0"/>
      <c r="KUL117" s="0"/>
      <c r="KUM117" s="0"/>
      <c r="KUN117" s="0"/>
      <c r="KUO117" s="0"/>
      <c r="KUP117" s="0"/>
      <c r="KUQ117" s="0"/>
      <c r="KUR117" s="0"/>
      <c r="KUS117" s="0"/>
      <c r="KUT117" s="0"/>
      <c r="KUU117" s="0"/>
      <c r="KUV117" s="0"/>
      <c r="KUW117" s="0"/>
      <c r="KUX117" s="0"/>
      <c r="KUY117" s="0"/>
      <c r="KUZ117" s="0"/>
      <c r="KVA117" s="0"/>
      <c r="KVB117" s="0"/>
      <c r="KVC117" s="0"/>
      <c r="KVD117" s="0"/>
      <c r="KVE117" s="0"/>
      <c r="KVF117" s="0"/>
      <c r="KVG117" s="0"/>
      <c r="KVH117" s="0"/>
      <c r="KVI117" s="0"/>
      <c r="KVJ117" s="0"/>
      <c r="KVK117" s="0"/>
      <c r="KVL117" s="0"/>
      <c r="KVM117" s="0"/>
      <c r="KVN117" s="0"/>
      <c r="KVO117" s="0"/>
      <c r="KVP117" s="0"/>
      <c r="KVQ117" s="0"/>
      <c r="KVR117" s="0"/>
      <c r="KVS117" s="0"/>
      <c r="KVT117" s="0"/>
      <c r="KVU117" s="0"/>
      <c r="KVV117" s="0"/>
      <c r="KVW117" s="0"/>
      <c r="KVX117" s="0"/>
      <c r="KVY117" s="0"/>
      <c r="KVZ117" s="0"/>
      <c r="KWA117" s="0"/>
      <c r="KWB117" s="0"/>
      <c r="KWC117" s="0"/>
      <c r="KWD117" s="0"/>
      <c r="KWE117" s="0"/>
      <c r="KWF117" s="0"/>
      <c r="KWG117" s="0"/>
      <c r="KWH117" s="0"/>
      <c r="KWI117" s="0"/>
      <c r="KWJ117" s="0"/>
      <c r="KWK117" s="0"/>
      <c r="KWL117" s="0"/>
      <c r="KWM117" s="0"/>
      <c r="KWN117" s="0"/>
      <c r="KWO117" s="0"/>
      <c r="KWP117" s="0"/>
      <c r="KWQ117" s="0"/>
      <c r="KWR117" s="0"/>
      <c r="KWS117" s="0"/>
      <c r="KWT117" s="0"/>
      <c r="KWU117" s="0"/>
      <c r="KWV117" s="0"/>
      <c r="KWW117" s="0"/>
      <c r="KWX117" s="0"/>
      <c r="KWY117" s="0"/>
      <c r="KWZ117" s="0"/>
      <c r="KXA117" s="0"/>
      <c r="KXB117" s="0"/>
      <c r="KXC117" s="0"/>
      <c r="KXD117" s="0"/>
      <c r="KXE117" s="0"/>
      <c r="KXF117" s="0"/>
      <c r="KXG117" s="0"/>
      <c r="KXH117" s="0"/>
      <c r="KXI117" s="0"/>
      <c r="KXJ117" s="0"/>
      <c r="KXK117" s="0"/>
      <c r="KXL117" s="0"/>
      <c r="KXM117" s="0"/>
      <c r="KXN117" s="0"/>
      <c r="KXO117" s="0"/>
      <c r="KXP117" s="0"/>
      <c r="KXQ117" s="0"/>
      <c r="KXR117" s="0"/>
      <c r="KXS117" s="0"/>
      <c r="KXT117" s="0"/>
      <c r="KXU117" s="0"/>
      <c r="KXV117" s="0"/>
      <c r="KXW117" s="0"/>
      <c r="KXX117" s="0"/>
      <c r="KXY117" s="0"/>
      <c r="KXZ117" s="0"/>
      <c r="KYA117" s="0"/>
      <c r="KYB117" s="0"/>
      <c r="KYC117" s="0"/>
      <c r="KYD117" s="0"/>
      <c r="KYE117" s="0"/>
      <c r="KYF117" s="0"/>
      <c r="KYG117" s="0"/>
      <c r="KYH117" s="0"/>
      <c r="KYI117" s="0"/>
      <c r="KYJ117" s="0"/>
      <c r="KYK117" s="0"/>
      <c r="KYL117" s="0"/>
      <c r="KYM117" s="0"/>
      <c r="KYN117" s="0"/>
      <c r="KYO117" s="0"/>
      <c r="KYP117" s="0"/>
      <c r="KYQ117" s="0"/>
      <c r="KYR117" s="0"/>
      <c r="KYS117" s="0"/>
      <c r="KYT117" s="0"/>
      <c r="KYU117" s="0"/>
      <c r="KYV117" s="0"/>
      <c r="KYW117" s="0"/>
      <c r="KYX117" s="0"/>
      <c r="KYY117" s="0"/>
      <c r="KYZ117" s="0"/>
      <c r="KZA117" s="0"/>
      <c r="KZB117" s="0"/>
      <c r="KZC117" s="0"/>
      <c r="KZD117" s="0"/>
      <c r="KZE117" s="0"/>
      <c r="KZF117" s="0"/>
      <c r="KZG117" s="0"/>
      <c r="KZH117" s="0"/>
      <c r="KZI117" s="0"/>
      <c r="KZJ117" s="0"/>
      <c r="KZK117" s="0"/>
      <c r="KZL117" s="0"/>
      <c r="KZM117" s="0"/>
      <c r="KZN117" s="0"/>
      <c r="KZO117" s="0"/>
      <c r="KZP117" s="0"/>
      <c r="KZQ117" s="0"/>
      <c r="KZR117" s="0"/>
      <c r="KZS117" s="0"/>
      <c r="KZT117" s="0"/>
      <c r="KZU117" s="0"/>
      <c r="KZV117" s="0"/>
      <c r="KZW117" s="0"/>
      <c r="KZX117" s="0"/>
      <c r="KZY117" s="0"/>
      <c r="KZZ117" s="0"/>
      <c r="LAA117" s="0"/>
      <c r="LAB117" s="0"/>
      <c r="LAC117" s="0"/>
      <c r="LAD117" s="0"/>
      <c r="LAE117" s="0"/>
      <c r="LAF117" s="0"/>
      <c r="LAG117" s="0"/>
      <c r="LAH117" s="0"/>
      <c r="LAI117" s="0"/>
      <c r="LAJ117" s="0"/>
      <c r="LAK117" s="0"/>
      <c r="LAL117" s="0"/>
      <c r="LAM117" s="0"/>
      <c r="LAN117" s="0"/>
      <c r="LAO117" s="0"/>
      <c r="LAP117" s="0"/>
      <c r="LAQ117" s="0"/>
      <c r="LAR117" s="0"/>
      <c r="LAS117" s="0"/>
      <c r="LAT117" s="0"/>
      <c r="LAU117" s="0"/>
      <c r="LAV117" s="0"/>
      <c r="LAW117" s="0"/>
      <c r="LAX117" s="0"/>
      <c r="LAY117" s="0"/>
      <c r="LAZ117" s="0"/>
      <c r="LBA117" s="0"/>
      <c r="LBB117" s="0"/>
      <c r="LBC117" s="0"/>
      <c r="LBD117" s="0"/>
      <c r="LBE117" s="0"/>
      <c r="LBF117" s="0"/>
      <c r="LBG117" s="0"/>
      <c r="LBH117" s="0"/>
      <c r="LBI117" s="0"/>
      <c r="LBJ117" s="0"/>
      <c r="LBK117" s="0"/>
      <c r="LBL117" s="0"/>
      <c r="LBM117" s="0"/>
      <c r="LBN117" s="0"/>
      <c r="LBO117" s="0"/>
      <c r="LBP117" s="0"/>
      <c r="LBQ117" s="0"/>
      <c r="LBR117" s="0"/>
      <c r="LBS117" s="0"/>
      <c r="LBT117" s="0"/>
      <c r="LBU117" s="0"/>
      <c r="LBV117" s="0"/>
      <c r="LBW117" s="0"/>
      <c r="LBX117" s="0"/>
      <c r="LBY117" s="0"/>
      <c r="LBZ117" s="0"/>
      <c r="LCA117" s="0"/>
      <c r="LCB117" s="0"/>
      <c r="LCC117" s="0"/>
      <c r="LCD117" s="0"/>
      <c r="LCE117" s="0"/>
      <c r="LCF117" s="0"/>
      <c r="LCG117" s="0"/>
      <c r="LCH117" s="0"/>
      <c r="LCI117" s="0"/>
      <c r="LCJ117" s="0"/>
      <c r="LCK117" s="0"/>
      <c r="LCL117" s="0"/>
      <c r="LCM117" s="0"/>
      <c r="LCN117" s="0"/>
      <c r="LCO117" s="0"/>
      <c r="LCP117" s="0"/>
      <c r="LCQ117" s="0"/>
      <c r="LCR117" s="0"/>
      <c r="LCS117" s="0"/>
      <c r="LCT117" s="0"/>
      <c r="LCU117" s="0"/>
      <c r="LCV117" s="0"/>
      <c r="LCW117" s="0"/>
      <c r="LCX117" s="0"/>
      <c r="LCY117" s="0"/>
      <c r="LCZ117" s="0"/>
      <c r="LDA117" s="0"/>
      <c r="LDB117" s="0"/>
      <c r="LDC117" s="0"/>
      <c r="LDD117" s="0"/>
      <c r="LDE117" s="0"/>
      <c r="LDF117" s="0"/>
      <c r="LDG117" s="0"/>
      <c r="LDH117" s="0"/>
      <c r="LDI117" s="0"/>
      <c r="LDJ117" s="0"/>
      <c r="LDK117" s="0"/>
      <c r="LDL117" s="0"/>
      <c r="LDM117" s="0"/>
      <c r="LDN117" s="0"/>
      <c r="LDO117" s="0"/>
      <c r="LDP117" s="0"/>
      <c r="LDQ117" s="0"/>
      <c r="LDR117" s="0"/>
      <c r="LDS117" s="0"/>
      <c r="LDT117" s="0"/>
      <c r="LDU117" s="0"/>
      <c r="LDV117" s="0"/>
      <c r="LDW117" s="0"/>
      <c r="LDX117" s="0"/>
      <c r="LDY117" s="0"/>
      <c r="LDZ117" s="0"/>
      <c r="LEA117" s="0"/>
      <c r="LEB117" s="0"/>
      <c r="LEC117" s="0"/>
      <c r="LED117" s="0"/>
      <c r="LEE117" s="0"/>
      <c r="LEF117" s="0"/>
      <c r="LEG117" s="0"/>
      <c r="LEH117" s="0"/>
      <c r="LEI117" s="0"/>
      <c r="LEJ117" s="0"/>
      <c r="LEK117" s="0"/>
      <c r="LEL117" s="0"/>
      <c r="LEM117" s="0"/>
      <c r="LEN117" s="0"/>
      <c r="LEO117" s="0"/>
      <c r="LEP117" s="0"/>
      <c r="LEQ117" s="0"/>
      <c r="LER117" s="0"/>
      <c r="LES117" s="0"/>
      <c r="LET117" s="0"/>
      <c r="LEU117" s="0"/>
      <c r="LEV117" s="0"/>
      <c r="LEW117" s="0"/>
      <c r="LEX117" s="0"/>
      <c r="LEY117" s="0"/>
      <c r="LEZ117" s="0"/>
      <c r="LFA117" s="0"/>
      <c r="LFB117" s="0"/>
      <c r="LFC117" s="0"/>
      <c r="LFD117" s="0"/>
      <c r="LFE117" s="0"/>
      <c r="LFF117" s="0"/>
      <c r="LFG117" s="0"/>
      <c r="LFH117" s="0"/>
      <c r="LFI117" s="0"/>
      <c r="LFJ117" s="0"/>
      <c r="LFK117" s="0"/>
      <c r="LFL117" s="0"/>
      <c r="LFM117" s="0"/>
      <c r="LFN117" s="0"/>
      <c r="LFO117" s="0"/>
      <c r="LFP117" s="0"/>
      <c r="LFQ117" s="0"/>
      <c r="LFR117" s="0"/>
      <c r="LFS117" s="0"/>
      <c r="LFT117" s="0"/>
      <c r="LFU117" s="0"/>
      <c r="LFV117" s="0"/>
      <c r="LFW117" s="0"/>
      <c r="LFX117" s="0"/>
      <c r="LFY117" s="0"/>
      <c r="LFZ117" s="0"/>
      <c r="LGA117" s="0"/>
      <c r="LGB117" s="0"/>
      <c r="LGC117" s="0"/>
      <c r="LGD117" s="0"/>
      <c r="LGE117" s="0"/>
      <c r="LGF117" s="0"/>
      <c r="LGG117" s="0"/>
      <c r="LGH117" s="0"/>
      <c r="LGI117" s="0"/>
      <c r="LGJ117" s="0"/>
      <c r="LGK117" s="0"/>
      <c r="LGL117" s="0"/>
      <c r="LGM117" s="0"/>
      <c r="LGN117" s="0"/>
      <c r="LGO117" s="0"/>
      <c r="LGP117" s="0"/>
      <c r="LGQ117" s="0"/>
      <c r="LGR117" s="0"/>
      <c r="LGS117" s="0"/>
      <c r="LGT117" s="0"/>
      <c r="LGU117" s="0"/>
      <c r="LGV117" s="0"/>
      <c r="LGW117" s="0"/>
      <c r="LGX117" s="0"/>
      <c r="LGY117" s="0"/>
      <c r="LGZ117" s="0"/>
      <c r="LHA117" s="0"/>
      <c r="LHB117" s="0"/>
      <c r="LHC117" s="0"/>
      <c r="LHD117" s="0"/>
      <c r="LHE117" s="0"/>
      <c r="LHF117" s="0"/>
      <c r="LHG117" s="0"/>
      <c r="LHH117" s="0"/>
      <c r="LHI117" s="0"/>
      <c r="LHJ117" s="0"/>
      <c r="LHK117" s="0"/>
      <c r="LHL117" s="0"/>
      <c r="LHM117" s="0"/>
      <c r="LHN117" s="0"/>
      <c r="LHO117" s="0"/>
      <c r="LHP117" s="0"/>
      <c r="LHQ117" s="0"/>
      <c r="LHR117" s="0"/>
      <c r="LHS117" s="0"/>
      <c r="LHT117" s="0"/>
      <c r="LHU117" s="0"/>
      <c r="LHV117" s="0"/>
      <c r="LHW117" s="0"/>
      <c r="LHX117" s="0"/>
      <c r="LHY117" s="0"/>
      <c r="LHZ117" s="0"/>
      <c r="LIA117" s="0"/>
      <c r="LIB117" s="0"/>
      <c r="LIC117" s="0"/>
      <c r="LID117" s="0"/>
      <c r="LIE117" s="0"/>
      <c r="LIF117" s="0"/>
      <c r="LIG117" s="0"/>
      <c r="LIH117" s="0"/>
      <c r="LII117" s="0"/>
      <c r="LIJ117" s="0"/>
      <c r="LIK117" s="0"/>
      <c r="LIL117" s="0"/>
      <c r="LIM117" s="0"/>
      <c r="LIN117" s="0"/>
      <c r="LIO117" s="0"/>
      <c r="LIP117" s="0"/>
      <c r="LIQ117" s="0"/>
      <c r="LIR117" s="0"/>
      <c r="LIS117" s="0"/>
      <c r="LIT117" s="0"/>
      <c r="LIU117" s="0"/>
      <c r="LIV117" s="0"/>
      <c r="LIW117" s="0"/>
      <c r="LIX117" s="0"/>
      <c r="LIY117" s="0"/>
      <c r="LIZ117" s="0"/>
      <c r="LJA117" s="0"/>
      <c r="LJB117" s="0"/>
      <c r="LJC117" s="0"/>
      <c r="LJD117" s="0"/>
      <c r="LJE117" s="0"/>
      <c r="LJF117" s="0"/>
      <c r="LJG117" s="0"/>
      <c r="LJH117" s="0"/>
      <c r="LJI117" s="0"/>
      <c r="LJJ117" s="0"/>
      <c r="LJK117" s="0"/>
      <c r="LJL117" s="0"/>
      <c r="LJM117" s="0"/>
      <c r="LJN117" s="0"/>
      <c r="LJO117" s="0"/>
      <c r="LJP117" s="0"/>
      <c r="LJQ117" s="0"/>
      <c r="LJR117" s="0"/>
      <c r="LJS117" s="0"/>
      <c r="LJT117" s="0"/>
      <c r="LJU117" s="0"/>
      <c r="LJV117" s="0"/>
      <c r="LJW117" s="0"/>
      <c r="LJX117" s="0"/>
      <c r="LJY117" s="0"/>
      <c r="LJZ117" s="0"/>
      <c r="LKA117" s="0"/>
      <c r="LKB117" s="0"/>
      <c r="LKC117" s="0"/>
      <c r="LKD117" s="0"/>
      <c r="LKE117" s="0"/>
      <c r="LKF117" s="0"/>
      <c r="LKG117" s="0"/>
      <c r="LKH117" s="0"/>
      <c r="LKI117" s="0"/>
      <c r="LKJ117" s="0"/>
      <c r="LKK117" s="0"/>
      <c r="LKL117" s="0"/>
      <c r="LKM117" s="0"/>
      <c r="LKN117" s="0"/>
      <c r="LKO117" s="0"/>
      <c r="LKP117" s="0"/>
      <c r="LKQ117" s="0"/>
      <c r="LKR117" s="0"/>
      <c r="LKS117" s="0"/>
      <c r="LKT117" s="0"/>
      <c r="LKU117" s="0"/>
      <c r="LKV117" s="0"/>
      <c r="LKW117" s="0"/>
      <c r="LKX117" s="0"/>
      <c r="LKY117" s="0"/>
      <c r="LKZ117" s="0"/>
      <c r="LLA117" s="0"/>
      <c r="LLB117" s="0"/>
      <c r="LLC117" s="0"/>
      <c r="LLD117" s="0"/>
      <c r="LLE117" s="0"/>
      <c r="LLF117" s="0"/>
      <c r="LLG117" s="0"/>
      <c r="LLH117" s="0"/>
      <c r="LLI117" s="0"/>
      <c r="LLJ117" s="0"/>
      <c r="LLK117" s="0"/>
      <c r="LLL117" s="0"/>
      <c r="LLM117" s="0"/>
      <c r="LLN117" s="0"/>
      <c r="LLO117" s="0"/>
      <c r="LLP117" s="0"/>
      <c r="LLQ117" s="0"/>
      <c r="LLR117" s="0"/>
      <c r="LLS117" s="0"/>
      <c r="LLT117" s="0"/>
      <c r="LLU117" s="0"/>
      <c r="LLV117" s="0"/>
      <c r="LLW117" s="0"/>
      <c r="LLX117" s="0"/>
      <c r="LLY117" s="0"/>
      <c r="LLZ117" s="0"/>
      <c r="LMA117" s="0"/>
      <c r="LMB117" s="0"/>
      <c r="LMC117" s="0"/>
      <c r="LMD117" s="0"/>
      <c r="LME117" s="0"/>
      <c r="LMF117" s="0"/>
      <c r="LMG117" s="0"/>
      <c r="LMH117" s="0"/>
      <c r="LMI117" s="0"/>
      <c r="LMJ117" s="0"/>
      <c r="LMK117" s="0"/>
      <c r="LML117" s="0"/>
      <c r="LMM117" s="0"/>
      <c r="LMN117" s="0"/>
      <c r="LMO117" s="0"/>
      <c r="LMP117" s="0"/>
      <c r="LMQ117" s="0"/>
      <c r="LMR117" s="0"/>
      <c r="LMS117" s="0"/>
      <c r="LMT117" s="0"/>
      <c r="LMU117" s="0"/>
      <c r="LMV117" s="0"/>
      <c r="LMW117" s="0"/>
      <c r="LMX117" s="0"/>
      <c r="LMY117" s="0"/>
      <c r="LMZ117" s="0"/>
      <c r="LNA117" s="0"/>
      <c r="LNB117" s="0"/>
      <c r="LNC117" s="0"/>
      <c r="LND117" s="0"/>
      <c r="LNE117" s="0"/>
      <c r="LNF117" s="0"/>
      <c r="LNG117" s="0"/>
      <c r="LNH117" s="0"/>
      <c r="LNI117" s="0"/>
      <c r="LNJ117" s="0"/>
      <c r="LNK117" s="0"/>
      <c r="LNL117" s="0"/>
      <c r="LNM117" s="0"/>
      <c r="LNN117" s="0"/>
      <c r="LNO117" s="0"/>
      <c r="LNP117" s="0"/>
      <c r="LNQ117" s="0"/>
      <c r="LNR117" s="0"/>
      <c r="LNS117" s="0"/>
      <c r="LNT117" s="0"/>
      <c r="LNU117" s="0"/>
      <c r="LNV117" s="0"/>
      <c r="LNW117" s="0"/>
      <c r="LNX117" s="0"/>
      <c r="LNY117" s="0"/>
      <c r="LNZ117" s="0"/>
      <c r="LOA117" s="0"/>
      <c r="LOB117" s="0"/>
      <c r="LOC117" s="0"/>
      <c r="LOD117" s="0"/>
      <c r="LOE117" s="0"/>
      <c r="LOF117" s="0"/>
      <c r="LOG117" s="0"/>
      <c r="LOH117" s="0"/>
      <c r="LOI117" s="0"/>
      <c r="LOJ117" s="0"/>
      <c r="LOK117" s="0"/>
      <c r="LOL117" s="0"/>
      <c r="LOM117" s="0"/>
      <c r="LON117" s="0"/>
      <c r="LOO117" s="0"/>
      <c r="LOP117" s="0"/>
      <c r="LOQ117" s="0"/>
      <c r="LOR117" s="0"/>
      <c r="LOS117" s="0"/>
      <c r="LOT117" s="0"/>
      <c r="LOU117" s="0"/>
      <c r="LOV117" s="0"/>
      <c r="LOW117" s="0"/>
      <c r="LOX117" s="0"/>
      <c r="LOY117" s="0"/>
      <c r="LOZ117" s="0"/>
      <c r="LPA117" s="0"/>
      <c r="LPB117" s="0"/>
      <c r="LPC117" s="0"/>
      <c r="LPD117" s="0"/>
      <c r="LPE117" s="0"/>
      <c r="LPF117" s="0"/>
      <c r="LPG117" s="0"/>
      <c r="LPH117" s="0"/>
      <c r="LPI117" s="0"/>
      <c r="LPJ117" s="0"/>
      <c r="LPK117" s="0"/>
      <c r="LPL117" s="0"/>
      <c r="LPM117" s="0"/>
      <c r="LPN117" s="0"/>
      <c r="LPO117" s="0"/>
      <c r="LPP117" s="0"/>
      <c r="LPQ117" s="0"/>
      <c r="LPR117" s="0"/>
      <c r="LPS117" s="0"/>
      <c r="LPT117" s="0"/>
      <c r="LPU117" s="0"/>
      <c r="LPV117" s="0"/>
      <c r="LPW117" s="0"/>
      <c r="LPX117" s="0"/>
      <c r="LPY117" s="0"/>
      <c r="LPZ117" s="0"/>
      <c r="LQA117" s="0"/>
      <c r="LQB117" s="0"/>
      <c r="LQC117" s="0"/>
      <c r="LQD117" s="0"/>
      <c r="LQE117" s="0"/>
      <c r="LQF117" s="0"/>
      <c r="LQG117" s="0"/>
      <c r="LQH117" s="0"/>
      <c r="LQI117" s="0"/>
      <c r="LQJ117" s="0"/>
      <c r="LQK117" s="0"/>
      <c r="LQL117" s="0"/>
      <c r="LQM117" s="0"/>
      <c r="LQN117" s="0"/>
      <c r="LQO117" s="0"/>
      <c r="LQP117" s="0"/>
      <c r="LQQ117" s="0"/>
      <c r="LQR117" s="0"/>
      <c r="LQS117" s="0"/>
      <c r="LQT117" s="0"/>
      <c r="LQU117" s="0"/>
      <c r="LQV117" s="0"/>
      <c r="LQW117" s="0"/>
      <c r="LQX117" s="0"/>
      <c r="LQY117" s="0"/>
      <c r="LQZ117" s="0"/>
      <c r="LRA117" s="0"/>
      <c r="LRB117" s="0"/>
      <c r="LRC117" s="0"/>
      <c r="LRD117" s="0"/>
      <c r="LRE117" s="0"/>
      <c r="LRF117" s="0"/>
      <c r="LRG117" s="0"/>
      <c r="LRH117" s="0"/>
      <c r="LRI117" s="0"/>
      <c r="LRJ117" s="0"/>
      <c r="LRK117" s="0"/>
      <c r="LRL117" s="0"/>
      <c r="LRM117" s="0"/>
      <c r="LRN117" s="0"/>
      <c r="LRO117" s="0"/>
      <c r="LRP117" s="0"/>
      <c r="LRQ117" s="0"/>
      <c r="LRR117" s="0"/>
      <c r="LRS117" s="0"/>
      <c r="LRT117" s="0"/>
      <c r="LRU117" s="0"/>
      <c r="LRV117" s="0"/>
      <c r="LRW117" s="0"/>
      <c r="LRX117" s="0"/>
      <c r="LRY117" s="0"/>
      <c r="LRZ117" s="0"/>
      <c r="LSA117" s="0"/>
      <c r="LSB117" s="0"/>
      <c r="LSC117" s="0"/>
      <c r="LSD117" s="0"/>
      <c r="LSE117" s="0"/>
      <c r="LSF117" s="0"/>
      <c r="LSG117" s="0"/>
      <c r="LSH117" s="0"/>
      <c r="LSI117" s="0"/>
      <c r="LSJ117" s="0"/>
      <c r="LSK117" s="0"/>
      <c r="LSL117" s="0"/>
      <c r="LSM117" s="0"/>
      <c r="LSN117" s="0"/>
      <c r="LSO117" s="0"/>
      <c r="LSP117" s="0"/>
      <c r="LSQ117" s="0"/>
      <c r="LSR117" s="0"/>
      <c r="LSS117" s="0"/>
      <c r="LST117" s="0"/>
      <c r="LSU117" s="0"/>
      <c r="LSV117" s="0"/>
      <c r="LSW117" s="0"/>
      <c r="LSX117" s="0"/>
      <c r="LSY117" s="0"/>
      <c r="LSZ117" s="0"/>
      <c r="LTA117" s="0"/>
      <c r="LTB117" s="0"/>
      <c r="LTC117" s="0"/>
      <c r="LTD117" s="0"/>
      <c r="LTE117" s="0"/>
      <c r="LTF117" s="0"/>
      <c r="LTG117" s="0"/>
      <c r="LTH117" s="0"/>
      <c r="LTI117" s="0"/>
      <c r="LTJ117" s="0"/>
      <c r="LTK117" s="0"/>
      <c r="LTL117" s="0"/>
      <c r="LTM117" s="0"/>
      <c r="LTN117" s="0"/>
      <c r="LTO117" s="0"/>
      <c r="LTP117" s="0"/>
      <c r="LTQ117" s="0"/>
      <c r="LTR117" s="0"/>
      <c r="LTS117" s="0"/>
      <c r="LTT117" s="0"/>
      <c r="LTU117" s="0"/>
      <c r="LTV117" s="0"/>
      <c r="LTW117" s="0"/>
      <c r="LTX117" s="0"/>
      <c r="LTY117" s="0"/>
      <c r="LTZ117" s="0"/>
      <c r="LUA117" s="0"/>
      <c r="LUB117" s="0"/>
      <c r="LUC117" s="0"/>
      <c r="LUD117" s="0"/>
      <c r="LUE117" s="0"/>
      <c r="LUF117" s="0"/>
      <c r="LUG117" s="0"/>
      <c r="LUH117" s="0"/>
      <c r="LUI117" s="0"/>
      <c r="LUJ117" s="0"/>
      <c r="LUK117" s="0"/>
      <c r="LUL117" s="0"/>
      <c r="LUM117" s="0"/>
      <c r="LUN117" s="0"/>
      <c r="LUO117" s="0"/>
      <c r="LUP117" s="0"/>
      <c r="LUQ117" s="0"/>
      <c r="LUR117" s="0"/>
      <c r="LUS117" s="0"/>
      <c r="LUT117" s="0"/>
      <c r="LUU117" s="0"/>
      <c r="LUV117" s="0"/>
      <c r="LUW117" s="0"/>
      <c r="LUX117" s="0"/>
      <c r="LUY117" s="0"/>
      <c r="LUZ117" s="0"/>
      <c r="LVA117" s="0"/>
      <c r="LVB117" s="0"/>
      <c r="LVC117" s="0"/>
      <c r="LVD117" s="0"/>
      <c r="LVE117" s="0"/>
      <c r="LVF117" s="0"/>
      <c r="LVG117" s="0"/>
      <c r="LVH117" s="0"/>
      <c r="LVI117" s="0"/>
      <c r="LVJ117" s="0"/>
      <c r="LVK117" s="0"/>
      <c r="LVL117" s="0"/>
      <c r="LVM117" s="0"/>
      <c r="LVN117" s="0"/>
      <c r="LVO117" s="0"/>
      <c r="LVP117" s="0"/>
      <c r="LVQ117" s="0"/>
      <c r="LVR117" s="0"/>
      <c r="LVS117" s="0"/>
      <c r="LVT117" s="0"/>
      <c r="LVU117" s="0"/>
      <c r="LVV117" s="0"/>
      <c r="LVW117" s="0"/>
      <c r="LVX117" s="0"/>
      <c r="LVY117" s="0"/>
      <c r="LVZ117" s="0"/>
      <c r="LWA117" s="0"/>
      <c r="LWB117" s="0"/>
      <c r="LWC117" s="0"/>
      <c r="LWD117" s="0"/>
      <c r="LWE117" s="0"/>
      <c r="LWF117" s="0"/>
      <c r="LWG117" s="0"/>
      <c r="LWH117" s="0"/>
      <c r="LWI117" s="0"/>
      <c r="LWJ117" s="0"/>
      <c r="LWK117" s="0"/>
      <c r="LWL117" s="0"/>
      <c r="LWM117" s="0"/>
      <c r="LWN117" s="0"/>
      <c r="LWO117" s="0"/>
      <c r="LWP117" s="0"/>
      <c r="LWQ117" s="0"/>
      <c r="LWR117" s="0"/>
      <c r="LWS117" s="0"/>
      <c r="LWT117" s="0"/>
      <c r="LWU117" s="0"/>
      <c r="LWV117" s="0"/>
      <c r="LWW117" s="0"/>
      <c r="LWX117" s="0"/>
      <c r="LWY117" s="0"/>
      <c r="LWZ117" s="0"/>
      <c r="LXA117" s="0"/>
      <c r="LXB117" s="0"/>
      <c r="LXC117" s="0"/>
      <c r="LXD117" s="0"/>
      <c r="LXE117" s="0"/>
      <c r="LXF117" s="0"/>
      <c r="LXG117" s="0"/>
      <c r="LXH117" s="0"/>
      <c r="LXI117" s="0"/>
      <c r="LXJ117" s="0"/>
      <c r="LXK117" s="0"/>
      <c r="LXL117" s="0"/>
      <c r="LXM117" s="0"/>
      <c r="LXN117" s="0"/>
      <c r="LXO117" s="0"/>
      <c r="LXP117" s="0"/>
      <c r="LXQ117" s="0"/>
      <c r="LXR117" s="0"/>
      <c r="LXS117" s="0"/>
      <c r="LXT117" s="0"/>
      <c r="LXU117" s="0"/>
      <c r="LXV117" s="0"/>
      <c r="LXW117" s="0"/>
      <c r="LXX117" s="0"/>
      <c r="LXY117" s="0"/>
      <c r="LXZ117" s="0"/>
      <c r="LYA117" s="0"/>
      <c r="LYB117" s="0"/>
      <c r="LYC117" s="0"/>
      <c r="LYD117" s="0"/>
      <c r="LYE117" s="0"/>
      <c r="LYF117" s="0"/>
      <c r="LYG117" s="0"/>
      <c r="LYH117" s="0"/>
      <c r="LYI117" s="0"/>
      <c r="LYJ117" s="0"/>
      <c r="LYK117" s="0"/>
      <c r="LYL117" s="0"/>
      <c r="LYM117" s="0"/>
      <c r="LYN117" s="0"/>
      <c r="LYO117" s="0"/>
      <c r="LYP117" s="0"/>
      <c r="LYQ117" s="0"/>
      <c r="LYR117" s="0"/>
      <c r="LYS117" s="0"/>
      <c r="LYT117" s="0"/>
      <c r="LYU117" s="0"/>
      <c r="LYV117" s="0"/>
      <c r="LYW117" s="0"/>
      <c r="LYX117" s="0"/>
      <c r="LYY117" s="0"/>
      <c r="LYZ117" s="0"/>
      <c r="LZA117" s="0"/>
      <c r="LZB117" s="0"/>
      <c r="LZC117" s="0"/>
      <c r="LZD117" s="0"/>
      <c r="LZE117" s="0"/>
      <c r="LZF117" s="0"/>
      <c r="LZG117" s="0"/>
      <c r="LZH117" s="0"/>
      <c r="LZI117" s="0"/>
      <c r="LZJ117" s="0"/>
      <c r="LZK117" s="0"/>
      <c r="LZL117" s="0"/>
      <c r="LZM117" s="0"/>
      <c r="LZN117" s="0"/>
      <c r="LZO117" s="0"/>
      <c r="LZP117" s="0"/>
      <c r="LZQ117" s="0"/>
      <c r="LZR117" s="0"/>
      <c r="LZS117" s="0"/>
      <c r="LZT117" s="0"/>
      <c r="LZU117" s="0"/>
      <c r="LZV117" s="0"/>
      <c r="LZW117" s="0"/>
      <c r="LZX117" s="0"/>
      <c r="LZY117" s="0"/>
      <c r="LZZ117" s="0"/>
      <c r="MAA117" s="0"/>
      <c r="MAB117" s="0"/>
      <c r="MAC117" s="0"/>
      <c r="MAD117" s="0"/>
      <c r="MAE117" s="0"/>
      <c r="MAF117" s="0"/>
      <c r="MAG117" s="0"/>
      <c r="MAH117" s="0"/>
      <c r="MAI117" s="0"/>
      <c r="MAJ117" s="0"/>
      <c r="MAK117" s="0"/>
      <c r="MAL117" s="0"/>
      <c r="MAM117" s="0"/>
      <c r="MAN117" s="0"/>
      <c r="MAO117" s="0"/>
      <c r="MAP117" s="0"/>
      <c r="MAQ117" s="0"/>
      <c r="MAR117" s="0"/>
      <c r="MAS117" s="0"/>
      <c r="MAT117" s="0"/>
      <c r="MAU117" s="0"/>
      <c r="MAV117" s="0"/>
      <c r="MAW117" s="0"/>
      <c r="MAX117" s="0"/>
      <c r="MAY117" s="0"/>
      <c r="MAZ117" s="0"/>
      <c r="MBA117" s="0"/>
      <c r="MBB117" s="0"/>
      <c r="MBC117" s="0"/>
      <c r="MBD117" s="0"/>
      <c r="MBE117" s="0"/>
      <c r="MBF117" s="0"/>
      <c r="MBG117" s="0"/>
      <c r="MBH117" s="0"/>
      <c r="MBI117" s="0"/>
      <c r="MBJ117" s="0"/>
      <c r="MBK117" s="0"/>
      <c r="MBL117" s="0"/>
      <c r="MBM117" s="0"/>
      <c r="MBN117" s="0"/>
      <c r="MBO117" s="0"/>
      <c r="MBP117" s="0"/>
      <c r="MBQ117" s="0"/>
      <c r="MBR117" s="0"/>
      <c r="MBS117" s="0"/>
      <c r="MBT117" s="0"/>
      <c r="MBU117" s="0"/>
      <c r="MBV117" s="0"/>
      <c r="MBW117" s="0"/>
      <c r="MBX117" s="0"/>
      <c r="MBY117" s="0"/>
      <c r="MBZ117" s="0"/>
      <c r="MCA117" s="0"/>
      <c r="MCB117" s="0"/>
      <c r="MCC117" s="0"/>
      <c r="MCD117" s="0"/>
      <c r="MCE117" s="0"/>
      <c r="MCF117" s="0"/>
      <c r="MCG117" s="0"/>
      <c r="MCH117" s="0"/>
      <c r="MCI117" s="0"/>
      <c r="MCJ117" s="0"/>
      <c r="MCK117" s="0"/>
      <c r="MCL117" s="0"/>
      <c r="MCM117" s="0"/>
      <c r="MCN117" s="0"/>
      <c r="MCO117" s="0"/>
      <c r="MCP117" s="0"/>
      <c r="MCQ117" s="0"/>
      <c r="MCR117" s="0"/>
      <c r="MCS117" s="0"/>
      <c r="MCT117" s="0"/>
      <c r="MCU117" s="0"/>
      <c r="MCV117" s="0"/>
      <c r="MCW117" s="0"/>
      <c r="MCX117" s="0"/>
      <c r="MCY117" s="0"/>
      <c r="MCZ117" s="0"/>
      <c r="MDA117" s="0"/>
      <c r="MDB117" s="0"/>
      <c r="MDC117" s="0"/>
      <c r="MDD117" s="0"/>
      <c r="MDE117" s="0"/>
      <c r="MDF117" s="0"/>
      <c r="MDG117" s="0"/>
      <c r="MDH117" s="0"/>
      <c r="MDI117" s="0"/>
      <c r="MDJ117" s="0"/>
      <c r="MDK117" s="0"/>
      <c r="MDL117" s="0"/>
      <c r="MDM117" s="0"/>
      <c r="MDN117" s="0"/>
      <c r="MDO117" s="0"/>
      <c r="MDP117" s="0"/>
      <c r="MDQ117" s="0"/>
      <c r="MDR117" s="0"/>
      <c r="MDS117" s="0"/>
      <c r="MDT117" s="0"/>
      <c r="MDU117" s="0"/>
      <c r="MDV117" s="0"/>
      <c r="MDW117" s="0"/>
      <c r="MDX117" s="0"/>
      <c r="MDY117" s="0"/>
      <c r="MDZ117" s="0"/>
      <c r="MEA117" s="0"/>
      <c r="MEB117" s="0"/>
      <c r="MEC117" s="0"/>
      <c r="MED117" s="0"/>
      <c r="MEE117" s="0"/>
      <c r="MEF117" s="0"/>
      <c r="MEG117" s="0"/>
      <c r="MEH117" s="0"/>
      <c r="MEI117" s="0"/>
      <c r="MEJ117" s="0"/>
      <c r="MEK117" s="0"/>
      <c r="MEL117" s="0"/>
      <c r="MEM117" s="0"/>
      <c r="MEN117" s="0"/>
      <c r="MEO117" s="0"/>
      <c r="MEP117" s="0"/>
      <c r="MEQ117" s="0"/>
      <c r="MER117" s="0"/>
      <c r="MES117" s="0"/>
      <c r="MET117" s="0"/>
      <c r="MEU117" s="0"/>
      <c r="MEV117" s="0"/>
      <c r="MEW117" s="0"/>
      <c r="MEX117" s="0"/>
      <c r="MEY117" s="0"/>
      <c r="MEZ117" s="0"/>
      <c r="MFA117" s="0"/>
      <c r="MFB117" s="0"/>
      <c r="MFC117" s="0"/>
      <c r="MFD117" s="0"/>
      <c r="MFE117" s="0"/>
      <c r="MFF117" s="0"/>
      <c r="MFG117" s="0"/>
      <c r="MFH117" s="0"/>
      <c r="MFI117" s="0"/>
      <c r="MFJ117" s="0"/>
      <c r="MFK117" s="0"/>
      <c r="MFL117" s="0"/>
      <c r="MFM117" s="0"/>
      <c r="MFN117" s="0"/>
      <c r="MFO117" s="0"/>
      <c r="MFP117" s="0"/>
      <c r="MFQ117" s="0"/>
      <c r="MFR117" s="0"/>
      <c r="MFS117" s="0"/>
      <c r="MFT117" s="0"/>
      <c r="MFU117" s="0"/>
      <c r="MFV117" s="0"/>
      <c r="MFW117" s="0"/>
      <c r="MFX117" s="0"/>
      <c r="MFY117" s="0"/>
      <c r="MFZ117" s="0"/>
      <c r="MGA117" s="0"/>
      <c r="MGB117" s="0"/>
      <c r="MGC117" s="0"/>
      <c r="MGD117" s="0"/>
      <c r="MGE117" s="0"/>
      <c r="MGF117" s="0"/>
      <c r="MGG117" s="0"/>
      <c r="MGH117" s="0"/>
      <c r="MGI117" s="0"/>
      <c r="MGJ117" s="0"/>
      <c r="MGK117" s="0"/>
      <c r="MGL117" s="0"/>
      <c r="MGM117" s="0"/>
      <c r="MGN117" s="0"/>
      <c r="MGO117" s="0"/>
      <c r="MGP117" s="0"/>
      <c r="MGQ117" s="0"/>
      <c r="MGR117" s="0"/>
      <c r="MGS117" s="0"/>
      <c r="MGT117" s="0"/>
      <c r="MGU117" s="0"/>
      <c r="MGV117" s="0"/>
      <c r="MGW117" s="0"/>
      <c r="MGX117" s="0"/>
      <c r="MGY117" s="0"/>
      <c r="MGZ117" s="0"/>
      <c r="MHA117" s="0"/>
      <c r="MHB117" s="0"/>
      <c r="MHC117" s="0"/>
      <c r="MHD117" s="0"/>
      <c r="MHE117" s="0"/>
      <c r="MHF117" s="0"/>
      <c r="MHG117" s="0"/>
      <c r="MHH117" s="0"/>
      <c r="MHI117" s="0"/>
      <c r="MHJ117" s="0"/>
      <c r="MHK117" s="0"/>
      <c r="MHL117" s="0"/>
      <c r="MHM117" s="0"/>
      <c r="MHN117" s="0"/>
      <c r="MHO117" s="0"/>
      <c r="MHP117" s="0"/>
      <c r="MHQ117" s="0"/>
      <c r="MHR117" s="0"/>
      <c r="MHS117" s="0"/>
      <c r="MHT117" s="0"/>
      <c r="MHU117" s="0"/>
      <c r="MHV117" s="0"/>
      <c r="MHW117" s="0"/>
      <c r="MHX117" s="0"/>
      <c r="MHY117" s="0"/>
      <c r="MHZ117" s="0"/>
      <c r="MIA117" s="0"/>
      <c r="MIB117" s="0"/>
      <c r="MIC117" s="0"/>
      <c r="MID117" s="0"/>
      <c r="MIE117" s="0"/>
      <c r="MIF117" s="0"/>
      <c r="MIG117" s="0"/>
      <c r="MIH117" s="0"/>
      <c r="MII117" s="0"/>
      <c r="MIJ117" s="0"/>
      <c r="MIK117" s="0"/>
      <c r="MIL117" s="0"/>
      <c r="MIM117" s="0"/>
      <c r="MIN117" s="0"/>
      <c r="MIO117" s="0"/>
      <c r="MIP117" s="0"/>
      <c r="MIQ117" s="0"/>
      <c r="MIR117" s="0"/>
      <c r="MIS117" s="0"/>
      <c r="MIT117" s="0"/>
      <c r="MIU117" s="0"/>
      <c r="MIV117" s="0"/>
      <c r="MIW117" s="0"/>
      <c r="MIX117" s="0"/>
      <c r="MIY117" s="0"/>
      <c r="MIZ117" s="0"/>
      <c r="MJA117" s="0"/>
      <c r="MJB117" s="0"/>
      <c r="MJC117" s="0"/>
      <c r="MJD117" s="0"/>
      <c r="MJE117" s="0"/>
      <c r="MJF117" s="0"/>
      <c r="MJG117" s="0"/>
      <c r="MJH117" s="0"/>
      <c r="MJI117" s="0"/>
      <c r="MJJ117" s="0"/>
      <c r="MJK117" s="0"/>
      <c r="MJL117" s="0"/>
      <c r="MJM117" s="0"/>
      <c r="MJN117" s="0"/>
      <c r="MJO117" s="0"/>
      <c r="MJP117" s="0"/>
      <c r="MJQ117" s="0"/>
      <c r="MJR117" s="0"/>
      <c r="MJS117" s="0"/>
      <c r="MJT117" s="0"/>
      <c r="MJU117" s="0"/>
      <c r="MJV117" s="0"/>
      <c r="MJW117" s="0"/>
      <c r="MJX117" s="0"/>
      <c r="MJY117" s="0"/>
      <c r="MJZ117" s="0"/>
      <c r="MKA117" s="0"/>
      <c r="MKB117" s="0"/>
      <c r="MKC117" s="0"/>
      <c r="MKD117" s="0"/>
      <c r="MKE117" s="0"/>
      <c r="MKF117" s="0"/>
      <c r="MKG117" s="0"/>
      <c r="MKH117" s="0"/>
      <c r="MKI117" s="0"/>
      <c r="MKJ117" s="0"/>
      <c r="MKK117" s="0"/>
      <c r="MKL117" s="0"/>
      <c r="MKM117" s="0"/>
      <c r="MKN117" s="0"/>
      <c r="MKO117" s="0"/>
      <c r="MKP117" s="0"/>
      <c r="MKQ117" s="0"/>
      <c r="MKR117" s="0"/>
      <c r="MKS117" s="0"/>
      <c r="MKT117" s="0"/>
      <c r="MKU117" s="0"/>
      <c r="MKV117" s="0"/>
      <c r="MKW117" s="0"/>
      <c r="MKX117" s="0"/>
      <c r="MKY117" s="0"/>
      <c r="MKZ117" s="0"/>
      <c r="MLA117" s="0"/>
      <c r="MLB117" s="0"/>
      <c r="MLC117" s="0"/>
      <c r="MLD117" s="0"/>
      <c r="MLE117" s="0"/>
      <c r="MLF117" s="0"/>
      <c r="MLG117" s="0"/>
      <c r="MLH117" s="0"/>
      <c r="MLI117" s="0"/>
      <c r="MLJ117" s="0"/>
      <c r="MLK117" s="0"/>
      <c r="MLL117" s="0"/>
      <c r="MLM117" s="0"/>
      <c r="MLN117" s="0"/>
      <c r="MLO117" s="0"/>
      <c r="MLP117" s="0"/>
      <c r="MLQ117" s="0"/>
      <c r="MLR117" s="0"/>
      <c r="MLS117" s="0"/>
      <c r="MLT117" s="0"/>
      <c r="MLU117" s="0"/>
      <c r="MLV117" s="0"/>
      <c r="MLW117" s="0"/>
      <c r="MLX117" s="0"/>
      <c r="MLY117" s="0"/>
      <c r="MLZ117" s="0"/>
      <c r="MMA117" s="0"/>
      <c r="MMB117" s="0"/>
      <c r="MMC117" s="0"/>
      <c r="MMD117" s="0"/>
      <c r="MME117" s="0"/>
      <c r="MMF117" s="0"/>
      <c r="MMG117" s="0"/>
      <c r="MMH117" s="0"/>
      <c r="MMI117" s="0"/>
      <c r="MMJ117" s="0"/>
      <c r="MMK117" s="0"/>
      <c r="MML117" s="0"/>
      <c r="MMM117" s="0"/>
      <c r="MMN117" s="0"/>
      <c r="MMO117" s="0"/>
      <c r="MMP117" s="0"/>
      <c r="MMQ117" s="0"/>
      <c r="MMR117" s="0"/>
      <c r="MMS117" s="0"/>
      <c r="MMT117" s="0"/>
      <c r="MMU117" s="0"/>
      <c r="MMV117" s="0"/>
      <c r="MMW117" s="0"/>
      <c r="MMX117" s="0"/>
      <c r="MMY117" s="0"/>
      <c r="MMZ117" s="0"/>
      <c r="MNA117" s="0"/>
      <c r="MNB117" s="0"/>
      <c r="MNC117" s="0"/>
      <c r="MND117" s="0"/>
      <c r="MNE117" s="0"/>
      <c r="MNF117" s="0"/>
      <c r="MNG117" s="0"/>
      <c r="MNH117" s="0"/>
      <c r="MNI117" s="0"/>
      <c r="MNJ117" s="0"/>
      <c r="MNK117" s="0"/>
      <c r="MNL117" s="0"/>
      <c r="MNM117" s="0"/>
      <c r="MNN117" s="0"/>
      <c r="MNO117" s="0"/>
      <c r="MNP117" s="0"/>
      <c r="MNQ117" s="0"/>
      <c r="MNR117" s="0"/>
      <c r="MNS117" s="0"/>
      <c r="MNT117" s="0"/>
      <c r="MNU117" s="0"/>
      <c r="MNV117" s="0"/>
      <c r="MNW117" s="0"/>
      <c r="MNX117" s="0"/>
      <c r="MNY117" s="0"/>
      <c r="MNZ117" s="0"/>
      <c r="MOA117" s="0"/>
      <c r="MOB117" s="0"/>
      <c r="MOC117" s="0"/>
      <c r="MOD117" s="0"/>
      <c r="MOE117" s="0"/>
      <c r="MOF117" s="0"/>
      <c r="MOG117" s="0"/>
      <c r="MOH117" s="0"/>
      <c r="MOI117" s="0"/>
      <c r="MOJ117" s="0"/>
      <c r="MOK117" s="0"/>
      <c r="MOL117" s="0"/>
      <c r="MOM117" s="0"/>
      <c r="MON117" s="0"/>
      <c r="MOO117" s="0"/>
      <c r="MOP117" s="0"/>
      <c r="MOQ117" s="0"/>
      <c r="MOR117" s="0"/>
      <c r="MOS117" s="0"/>
      <c r="MOT117" s="0"/>
      <c r="MOU117" s="0"/>
      <c r="MOV117" s="0"/>
      <c r="MOW117" s="0"/>
      <c r="MOX117" s="0"/>
      <c r="MOY117" s="0"/>
      <c r="MOZ117" s="0"/>
      <c r="MPA117" s="0"/>
      <c r="MPB117" s="0"/>
      <c r="MPC117" s="0"/>
      <c r="MPD117" s="0"/>
      <c r="MPE117" s="0"/>
      <c r="MPF117" s="0"/>
      <c r="MPG117" s="0"/>
      <c r="MPH117" s="0"/>
      <c r="MPI117" s="0"/>
      <c r="MPJ117" s="0"/>
      <c r="MPK117" s="0"/>
      <c r="MPL117" s="0"/>
      <c r="MPM117" s="0"/>
      <c r="MPN117" s="0"/>
      <c r="MPO117" s="0"/>
      <c r="MPP117" s="0"/>
      <c r="MPQ117" s="0"/>
      <c r="MPR117" s="0"/>
      <c r="MPS117" s="0"/>
      <c r="MPT117" s="0"/>
      <c r="MPU117" s="0"/>
      <c r="MPV117" s="0"/>
      <c r="MPW117" s="0"/>
      <c r="MPX117" s="0"/>
      <c r="MPY117" s="0"/>
      <c r="MPZ117" s="0"/>
      <c r="MQA117" s="0"/>
      <c r="MQB117" s="0"/>
      <c r="MQC117" s="0"/>
      <c r="MQD117" s="0"/>
      <c r="MQE117" s="0"/>
      <c r="MQF117" s="0"/>
      <c r="MQG117" s="0"/>
      <c r="MQH117" s="0"/>
      <c r="MQI117" s="0"/>
      <c r="MQJ117" s="0"/>
      <c r="MQK117" s="0"/>
      <c r="MQL117" s="0"/>
      <c r="MQM117" s="0"/>
      <c r="MQN117" s="0"/>
      <c r="MQO117" s="0"/>
      <c r="MQP117" s="0"/>
      <c r="MQQ117" s="0"/>
      <c r="MQR117" s="0"/>
      <c r="MQS117" s="0"/>
      <c r="MQT117" s="0"/>
      <c r="MQU117" s="0"/>
      <c r="MQV117" s="0"/>
      <c r="MQW117" s="0"/>
      <c r="MQX117" s="0"/>
      <c r="MQY117" s="0"/>
      <c r="MQZ117" s="0"/>
      <c r="MRA117" s="0"/>
      <c r="MRB117" s="0"/>
      <c r="MRC117" s="0"/>
      <c r="MRD117" s="0"/>
      <c r="MRE117" s="0"/>
      <c r="MRF117" s="0"/>
      <c r="MRG117" s="0"/>
      <c r="MRH117" s="0"/>
      <c r="MRI117" s="0"/>
      <c r="MRJ117" s="0"/>
      <c r="MRK117" s="0"/>
      <c r="MRL117" s="0"/>
      <c r="MRM117" s="0"/>
      <c r="MRN117" s="0"/>
      <c r="MRO117" s="0"/>
      <c r="MRP117" s="0"/>
      <c r="MRQ117" s="0"/>
      <c r="MRR117" s="0"/>
      <c r="MRS117" s="0"/>
      <c r="MRT117" s="0"/>
      <c r="MRU117" s="0"/>
      <c r="MRV117" s="0"/>
      <c r="MRW117" s="0"/>
      <c r="MRX117" s="0"/>
      <c r="MRY117" s="0"/>
      <c r="MRZ117" s="0"/>
      <c r="MSA117" s="0"/>
      <c r="MSB117" s="0"/>
      <c r="MSC117" s="0"/>
      <c r="MSD117" s="0"/>
      <c r="MSE117" s="0"/>
      <c r="MSF117" s="0"/>
      <c r="MSG117" s="0"/>
      <c r="MSH117" s="0"/>
      <c r="MSI117" s="0"/>
      <c r="MSJ117" s="0"/>
      <c r="MSK117" s="0"/>
      <c r="MSL117" s="0"/>
      <c r="MSM117" s="0"/>
      <c r="MSN117" s="0"/>
      <c r="MSO117" s="0"/>
      <c r="MSP117" s="0"/>
      <c r="MSQ117" s="0"/>
      <c r="MSR117" s="0"/>
      <c r="MSS117" s="0"/>
      <c r="MST117" s="0"/>
      <c r="MSU117" s="0"/>
      <c r="MSV117" s="0"/>
      <c r="MSW117" s="0"/>
      <c r="MSX117" s="0"/>
      <c r="MSY117" s="0"/>
      <c r="MSZ117" s="0"/>
      <c r="MTA117" s="0"/>
      <c r="MTB117" s="0"/>
      <c r="MTC117" s="0"/>
      <c r="MTD117" s="0"/>
      <c r="MTE117" s="0"/>
      <c r="MTF117" s="0"/>
      <c r="MTG117" s="0"/>
      <c r="MTH117" s="0"/>
      <c r="MTI117" s="0"/>
      <c r="MTJ117" s="0"/>
      <c r="MTK117" s="0"/>
      <c r="MTL117" s="0"/>
      <c r="MTM117" s="0"/>
      <c r="MTN117" s="0"/>
      <c r="MTO117" s="0"/>
      <c r="MTP117" s="0"/>
      <c r="MTQ117" s="0"/>
      <c r="MTR117" s="0"/>
      <c r="MTS117" s="0"/>
      <c r="MTT117" s="0"/>
      <c r="MTU117" s="0"/>
      <c r="MTV117" s="0"/>
      <c r="MTW117" s="0"/>
      <c r="MTX117" s="0"/>
      <c r="MTY117" s="0"/>
      <c r="MTZ117" s="0"/>
      <c r="MUA117" s="0"/>
      <c r="MUB117" s="0"/>
      <c r="MUC117" s="0"/>
      <c r="MUD117" s="0"/>
      <c r="MUE117" s="0"/>
      <c r="MUF117" s="0"/>
      <c r="MUG117" s="0"/>
      <c r="MUH117" s="0"/>
      <c r="MUI117" s="0"/>
      <c r="MUJ117" s="0"/>
      <c r="MUK117" s="0"/>
      <c r="MUL117" s="0"/>
      <c r="MUM117" s="0"/>
      <c r="MUN117" s="0"/>
      <c r="MUO117" s="0"/>
      <c r="MUP117" s="0"/>
      <c r="MUQ117" s="0"/>
      <c r="MUR117" s="0"/>
      <c r="MUS117" s="0"/>
      <c r="MUT117" s="0"/>
      <c r="MUU117" s="0"/>
      <c r="MUV117" s="0"/>
      <c r="MUW117" s="0"/>
      <c r="MUX117" s="0"/>
      <c r="MUY117" s="0"/>
      <c r="MUZ117" s="0"/>
      <c r="MVA117" s="0"/>
      <c r="MVB117" s="0"/>
      <c r="MVC117" s="0"/>
      <c r="MVD117" s="0"/>
      <c r="MVE117" s="0"/>
      <c r="MVF117" s="0"/>
      <c r="MVG117" s="0"/>
      <c r="MVH117" s="0"/>
      <c r="MVI117" s="0"/>
      <c r="MVJ117" s="0"/>
      <c r="MVK117" s="0"/>
      <c r="MVL117" s="0"/>
      <c r="MVM117" s="0"/>
      <c r="MVN117" s="0"/>
      <c r="MVO117" s="0"/>
      <c r="MVP117" s="0"/>
      <c r="MVQ117" s="0"/>
      <c r="MVR117" s="0"/>
      <c r="MVS117" s="0"/>
      <c r="MVT117" s="0"/>
      <c r="MVU117" s="0"/>
      <c r="MVV117" s="0"/>
      <c r="MVW117" s="0"/>
      <c r="MVX117" s="0"/>
      <c r="MVY117" s="0"/>
      <c r="MVZ117" s="0"/>
      <c r="MWA117" s="0"/>
      <c r="MWB117" s="0"/>
      <c r="MWC117" s="0"/>
      <c r="MWD117" s="0"/>
      <c r="MWE117" s="0"/>
      <c r="MWF117" s="0"/>
      <c r="MWG117" s="0"/>
      <c r="MWH117" s="0"/>
      <c r="MWI117" s="0"/>
      <c r="MWJ117" s="0"/>
      <c r="MWK117" s="0"/>
      <c r="MWL117" s="0"/>
      <c r="MWM117" s="0"/>
      <c r="MWN117" s="0"/>
      <c r="MWO117" s="0"/>
      <c r="MWP117" s="0"/>
      <c r="MWQ117" s="0"/>
      <c r="MWR117" s="0"/>
      <c r="MWS117" s="0"/>
      <c r="MWT117" s="0"/>
      <c r="MWU117" s="0"/>
      <c r="MWV117" s="0"/>
      <c r="MWW117" s="0"/>
      <c r="MWX117" s="0"/>
      <c r="MWY117" s="0"/>
      <c r="MWZ117" s="0"/>
      <c r="MXA117" s="0"/>
      <c r="MXB117" s="0"/>
      <c r="MXC117" s="0"/>
      <c r="MXD117" s="0"/>
      <c r="MXE117" s="0"/>
      <c r="MXF117" s="0"/>
      <c r="MXG117" s="0"/>
      <c r="MXH117" s="0"/>
      <c r="MXI117" s="0"/>
      <c r="MXJ117" s="0"/>
      <c r="MXK117" s="0"/>
      <c r="MXL117" s="0"/>
      <c r="MXM117" s="0"/>
      <c r="MXN117" s="0"/>
      <c r="MXO117" s="0"/>
      <c r="MXP117" s="0"/>
      <c r="MXQ117" s="0"/>
      <c r="MXR117" s="0"/>
      <c r="MXS117" s="0"/>
      <c r="MXT117" s="0"/>
      <c r="MXU117" s="0"/>
      <c r="MXV117" s="0"/>
      <c r="MXW117" s="0"/>
      <c r="MXX117" s="0"/>
      <c r="MXY117" s="0"/>
      <c r="MXZ117" s="0"/>
      <c r="MYA117" s="0"/>
      <c r="MYB117" s="0"/>
      <c r="MYC117" s="0"/>
      <c r="MYD117" s="0"/>
      <c r="MYE117" s="0"/>
      <c r="MYF117" s="0"/>
      <c r="MYG117" s="0"/>
      <c r="MYH117" s="0"/>
      <c r="MYI117" s="0"/>
      <c r="MYJ117" s="0"/>
      <c r="MYK117" s="0"/>
      <c r="MYL117" s="0"/>
      <c r="MYM117" s="0"/>
      <c r="MYN117" s="0"/>
      <c r="MYO117" s="0"/>
      <c r="MYP117" s="0"/>
      <c r="MYQ117" s="0"/>
      <c r="MYR117" s="0"/>
      <c r="MYS117" s="0"/>
      <c r="MYT117" s="0"/>
      <c r="MYU117" s="0"/>
      <c r="MYV117" s="0"/>
      <c r="MYW117" s="0"/>
      <c r="MYX117" s="0"/>
      <c r="MYY117" s="0"/>
      <c r="MYZ117" s="0"/>
      <c r="MZA117" s="0"/>
      <c r="MZB117" s="0"/>
      <c r="MZC117" s="0"/>
      <c r="MZD117" s="0"/>
      <c r="MZE117" s="0"/>
      <c r="MZF117" s="0"/>
      <c r="MZG117" s="0"/>
      <c r="MZH117" s="0"/>
      <c r="MZI117" s="0"/>
      <c r="MZJ117" s="0"/>
      <c r="MZK117" s="0"/>
      <c r="MZL117" s="0"/>
      <c r="MZM117" s="0"/>
      <c r="MZN117" s="0"/>
      <c r="MZO117" s="0"/>
      <c r="MZP117" s="0"/>
      <c r="MZQ117" s="0"/>
      <c r="MZR117" s="0"/>
      <c r="MZS117" s="0"/>
      <c r="MZT117" s="0"/>
      <c r="MZU117" s="0"/>
      <c r="MZV117" s="0"/>
      <c r="MZW117" s="0"/>
      <c r="MZX117" s="0"/>
      <c r="MZY117" s="0"/>
      <c r="MZZ117" s="0"/>
      <c r="NAA117" s="0"/>
      <c r="NAB117" s="0"/>
      <c r="NAC117" s="0"/>
      <c r="NAD117" s="0"/>
      <c r="NAE117" s="0"/>
      <c r="NAF117" s="0"/>
      <c r="NAG117" s="0"/>
      <c r="NAH117" s="0"/>
      <c r="NAI117" s="0"/>
      <c r="NAJ117" s="0"/>
      <c r="NAK117" s="0"/>
      <c r="NAL117" s="0"/>
      <c r="NAM117" s="0"/>
      <c r="NAN117" s="0"/>
      <c r="NAO117" s="0"/>
      <c r="NAP117" s="0"/>
      <c r="NAQ117" s="0"/>
      <c r="NAR117" s="0"/>
      <c r="NAS117" s="0"/>
      <c r="NAT117" s="0"/>
      <c r="NAU117" s="0"/>
      <c r="NAV117" s="0"/>
      <c r="NAW117" s="0"/>
      <c r="NAX117" s="0"/>
      <c r="NAY117" s="0"/>
      <c r="NAZ117" s="0"/>
      <c r="NBA117" s="0"/>
      <c r="NBB117" s="0"/>
      <c r="NBC117" s="0"/>
      <c r="NBD117" s="0"/>
      <c r="NBE117" s="0"/>
      <c r="NBF117" s="0"/>
      <c r="NBG117" s="0"/>
      <c r="NBH117" s="0"/>
      <c r="NBI117" s="0"/>
      <c r="NBJ117" s="0"/>
      <c r="NBK117" s="0"/>
      <c r="NBL117" s="0"/>
      <c r="NBM117" s="0"/>
      <c r="NBN117" s="0"/>
      <c r="NBO117" s="0"/>
      <c r="NBP117" s="0"/>
      <c r="NBQ117" s="0"/>
      <c r="NBR117" s="0"/>
      <c r="NBS117" s="0"/>
      <c r="NBT117" s="0"/>
      <c r="NBU117" s="0"/>
      <c r="NBV117" s="0"/>
      <c r="NBW117" s="0"/>
      <c r="NBX117" s="0"/>
      <c r="NBY117" s="0"/>
      <c r="NBZ117" s="0"/>
      <c r="NCA117" s="0"/>
      <c r="NCB117" s="0"/>
      <c r="NCC117" s="0"/>
      <c r="NCD117" s="0"/>
      <c r="NCE117" s="0"/>
      <c r="NCF117" s="0"/>
      <c r="NCG117" s="0"/>
      <c r="NCH117" s="0"/>
      <c r="NCI117" s="0"/>
      <c r="NCJ117" s="0"/>
      <c r="NCK117" s="0"/>
      <c r="NCL117" s="0"/>
      <c r="NCM117" s="0"/>
      <c r="NCN117" s="0"/>
      <c r="NCO117" s="0"/>
      <c r="NCP117" s="0"/>
      <c r="NCQ117" s="0"/>
      <c r="NCR117" s="0"/>
      <c r="NCS117" s="0"/>
      <c r="NCT117" s="0"/>
      <c r="NCU117" s="0"/>
      <c r="NCV117" s="0"/>
      <c r="NCW117" s="0"/>
      <c r="NCX117" s="0"/>
      <c r="NCY117" s="0"/>
      <c r="NCZ117" s="0"/>
      <c r="NDA117" s="0"/>
      <c r="NDB117" s="0"/>
      <c r="NDC117" s="0"/>
      <c r="NDD117" s="0"/>
      <c r="NDE117" s="0"/>
      <c r="NDF117" s="0"/>
      <c r="NDG117" s="0"/>
      <c r="NDH117" s="0"/>
      <c r="NDI117" s="0"/>
      <c r="NDJ117" s="0"/>
      <c r="NDK117" s="0"/>
      <c r="NDL117" s="0"/>
      <c r="NDM117" s="0"/>
      <c r="NDN117" s="0"/>
      <c r="NDO117" s="0"/>
      <c r="NDP117" s="0"/>
      <c r="NDQ117" s="0"/>
      <c r="NDR117" s="0"/>
      <c r="NDS117" s="0"/>
      <c r="NDT117" s="0"/>
      <c r="NDU117" s="0"/>
      <c r="NDV117" s="0"/>
      <c r="NDW117" s="0"/>
      <c r="NDX117" s="0"/>
      <c r="NDY117" s="0"/>
      <c r="NDZ117" s="0"/>
      <c r="NEA117" s="0"/>
      <c r="NEB117" s="0"/>
      <c r="NEC117" s="0"/>
      <c r="NED117" s="0"/>
      <c r="NEE117" s="0"/>
      <c r="NEF117" s="0"/>
      <c r="NEG117" s="0"/>
      <c r="NEH117" s="0"/>
      <c r="NEI117" s="0"/>
      <c r="NEJ117" s="0"/>
      <c r="NEK117" s="0"/>
      <c r="NEL117" s="0"/>
      <c r="NEM117" s="0"/>
      <c r="NEN117" s="0"/>
      <c r="NEO117" s="0"/>
      <c r="NEP117" s="0"/>
      <c r="NEQ117" s="0"/>
      <c r="NER117" s="0"/>
      <c r="NES117" s="0"/>
      <c r="NET117" s="0"/>
      <c r="NEU117" s="0"/>
      <c r="NEV117" s="0"/>
      <c r="NEW117" s="0"/>
      <c r="NEX117" s="0"/>
      <c r="NEY117" s="0"/>
      <c r="NEZ117" s="0"/>
      <c r="NFA117" s="0"/>
      <c r="NFB117" s="0"/>
      <c r="NFC117" s="0"/>
      <c r="NFD117" s="0"/>
      <c r="NFE117" s="0"/>
      <c r="NFF117" s="0"/>
      <c r="NFG117" s="0"/>
      <c r="NFH117" s="0"/>
      <c r="NFI117" s="0"/>
      <c r="NFJ117" s="0"/>
      <c r="NFK117" s="0"/>
      <c r="NFL117" s="0"/>
      <c r="NFM117" s="0"/>
      <c r="NFN117" s="0"/>
      <c r="NFO117" s="0"/>
      <c r="NFP117" s="0"/>
      <c r="NFQ117" s="0"/>
      <c r="NFR117" s="0"/>
      <c r="NFS117" s="0"/>
      <c r="NFT117" s="0"/>
      <c r="NFU117" s="0"/>
      <c r="NFV117" s="0"/>
      <c r="NFW117" s="0"/>
      <c r="NFX117" s="0"/>
      <c r="NFY117" s="0"/>
      <c r="NFZ117" s="0"/>
      <c r="NGA117" s="0"/>
      <c r="NGB117" s="0"/>
      <c r="NGC117" s="0"/>
      <c r="NGD117" s="0"/>
      <c r="NGE117" s="0"/>
      <c r="NGF117" s="0"/>
      <c r="NGG117" s="0"/>
      <c r="NGH117" s="0"/>
      <c r="NGI117" s="0"/>
      <c r="NGJ117" s="0"/>
      <c r="NGK117" s="0"/>
      <c r="NGL117" s="0"/>
      <c r="NGM117" s="0"/>
      <c r="NGN117" s="0"/>
      <c r="NGO117" s="0"/>
      <c r="NGP117" s="0"/>
      <c r="NGQ117" s="0"/>
      <c r="NGR117" s="0"/>
      <c r="NGS117" s="0"/>
      <c r="NGT117" s="0"/>
      <c r="NGU117" s="0"/>
      <c r="NGV117" s="0"/>
      <c r="NGW117" s="0"/>
      <c r="NGX117" s="0"/>
      <c r="NGY117" s="0"/>
      <c r="NGZ117" s="0"/>
      <c r="NHA117" s="0"/>
      <c r="NHB117" s="0"/>
      <c r="NHC117" s="0"/>
      <c r="NHD117" s="0"/>
      <c r="NHE117" s="0"/>
      <c r="NHF117" s="0"/>
      <c r="NHG117" s="0"/>
      <c r="NHH117" s="0"/>
      <c r="NHI117" s="0"/>
      <c r="NHJ117" s="0"/>
      <c r="NHK117" s="0"/>
      <c r="NHL117" s="0"/>
      <c r="NHM117" s="0"/>
      <c r="NHN117" s="0"/>
      <c r="NHO117" s="0"/>
      <c r="NHP117" s="0"/>
      <c r="NHQ117" s="0"/>
      <c r="NHR117" s="0"/>
      <c r="NHS117" s="0"/>
      <c r="NHT117" s="0"/>
      <c r="NHU117" s="0"/>
      <c r="NHV117" s="0"/>
      <c r="NHW117" s="0"/>
      <c r="NHX117" s="0"/>
      <c r="NHY117" s="0"/>
      <c r="NHZ117" s="0"/>
      <c r="NIA117" s="0"/>
      <c r="NIB117" s="0"/>
      <c r="NIC117" s="0"/>
      <c r="NID117" s="0"/>
      <c r="NIE117" s="0"/>
      <c r="NIF117" s="0"/>
      <c r="NIG117" s="0"/>
      <c r="NIH117" s="0"/>
      <c r="NII117" s="0"/>
      <c r="NIJ117" s="0"/>
      <c r="NIK117" s="0"/>
      <c r="NIL117" s="0"/>
      <c r="NIM117" s="0"/>
      <c r="NIN117" s="0"/>
      <c r="NIO117" s="0"/>
      <c r="NIP117" s="0"/>
      <c r="NIQ117" s="0"/>
      <c r="NIR117" s="0"/>
      <c r="NIS117" s="0"/>
      <c r="NIT117" s="0"/>
      <c r="NIU117" s="0"/>
      <c r="NIV117" s="0"/>
      <c r="NIW117" s="0"/>
      <c r="NIX117" s="0"/>
      <c r="NIY117" s="0"/>
      <c r="NIZ117" s="0"/>
      <c r="NJA117" s="0"/>
      <c r="NJB117" s="0"/>
      <c r="NJC117" s="0"/>
      <c r="NJD117" s="0"/>
      <c r="NJE117" s="0"/>
      <c r="NJF117" s="0"/>
      <c r="NJG117" s="0"/>
      <c r="NJH117" s="0"/>
      <c r="NJI117" s="0"/>
      <c r="NJJ117" s="0"/>
      <c r="NJK117" s="0"/>
      <c r="NJL117" s="0"/>
      <c r="NJM117" s="0"/>
      <c r="NJN117" s="0"/>
      <c r="NJO117" s="0"/>
      <c r="NJP117" s="0"/>
      <c r="NJQ117" s="0"/>
      <c r="NJR117" s="0"/>
      <c r="NJS117" s="0"/>
      <c r="NJT117" s="0"/>
      <c r="NJU117" s="0"/>
      <c r="NJV117" s="0"/>
      <c r="NJW117" s="0"/>
      <c r="NJX117" s="0"/>
      <c r="NJY117" s="0"/>
      <c r="NJZ117" s="0"/>
      <c r="NKA117" s="0"/>
      <c r="NKB117" s="0"/>
      <c r="NKC117" s="0"/>
      <c r="NKD117" s="0"/>
      <c r="NKE117" s="0"/>
      <c r="NKF117" s="0"/>
      <c r="NKG117" s="0"/>
      <c r="NKH117" s="0"/>
      <c r="NKI117" s="0"/>
      <c r="NKJ117" s="0"/>
      <c r="NKK117" s="0"/>
      <c r="NKL117" s="0"/>
      <c r="NKM117" s="0"/>
      <c r="NKN117" s="0"/>
      <c r="NKO117" s="0"/>
      <c r="NKP117" s="0"/>
      <c r="NKQ117" s="0"/>
      <c r="NKR117" s="0"/>
      <c r="NKS117" s="0"/>
      <c r="NKT117" s="0"/>
      <c r="NKU117" s="0"/>
      <c r="NKV117" s="0"/>
      <c r="NKW117" s="0"/>
      <c r="NKX117" s="0"/>
      <c r="NKY117" s="0"/>
      <c r="NKZ117" s="0"/>
      <c r="NLA117" s="0"/>
      <c r="NLB117" s="0"/>
      <c r="NLC117" s="0"/>
      <c r="NLD117" s="0"/>
      <c r="NLE117" s="0"/>
      <c r="NLF117" s="0"/>
      <c r="NLG117" s="0"/>
      <c r="NLH117" s="0"/>
      <c r="NLI117" s="0"/>
      <c r="NLJ117" s="0"/>
      <c r="NLK117" s="0"/>
      <c r="NLL117" s="0"/>
      <c r="NLM117" s="0"/>
      <c r="NLN117" s="0"/>
      <c r="NLO117" s="0"/>
      <c r="NLP117" s="0"/>
      <c r="NLQ117" s="0"/>
      <c r="NLR117" s="0"/>
      <c r="NLS117" s="0"/>
      <c r="NLT117" s="0"/>
      <c r="NLU117" s="0"/>
      <c r="NLV117" s="0"/>
      <c r="NLW117" s="0"/>
      <c r="NLX117" s="0"/>
      <c r="NLY117" s="0"/>
      <c r="NLZ117" s="0"/>
      <c r="NMA117" s="0"/>
      <c r="NMB117" s="0"/>
      <c r="NMC117" s="0"/>
      <c r="NMD117" s="0"/>
      <c r="NME117" s="0"/>
      <c r="NMF117" s="0"/>
      <c r="NMG117" s="0"/>
      <c r="NMH117" s="0"/>
      <c r="NMI117" s="0"/>
      <c r="NMJ117" s="0"/>
      <c r="NMK117" s="0"/>
      <c r="NML117" s="0"/>
      <c r="NMM117" s="0"/>
      <c r="NMN117" s="0"/>
      <c r="NMO117" s="0"/>
      <c r="NMP117" s="0"/>
      <c r="NMQ117" s="0"/>
      <c r="NMR117" s="0"/>
      <c r="NMS117" s="0"/>
      <c r="NMT117" s="0"/>
      <c r="NMU117" s="0"/>
      <c r="NMV117" s="0"/>
      <c r="NMW117" s="0"/>
      <c r="NMX117" s="0"/>
      <c r="NMY117" s="0"/>
      <c r="NMZ117" s="0"/>
      <c r="NNA117" s="0"/>
      <c r="NNB117" s="0"/>
      <c r="NNC117" s="0"/>
      <c r="NND117" s="0"/>
      <c r="NNE117" s="0"/>
      <c r="NNF117" s="0"/>
      <c r="NNG117" s="0"/>
      <c r="NNH117" s="0"/>
      <c r="NNI117" s="0"/>
      <c r="NNJ117" s="0"/>
      <c r="NNK117" s="0"/>
      <c r="NNL117" s="0"/>
      <c r="NNM117" s="0"/>
      <c r="NNN117" s="0"/>
      <c r="NNO117" s="0"/>
      <c r="NNP117" s="0"/>
      <c r="NNQ117" s="0"/>
      <c r="NNR117" s="0"/>
      <c r="NNS117" s="0"/>
      <c r="NNT117" s="0"/>
      <c r="NNU117" s="0"/>
      <c r="NNV117" s="0"/>
      <c r="NNW117" s="0"/>
      <c r="NNX117" s="0"/>
      <c r="NNY117" s="0"/>
      <c r="NNZ117" s="0"/>
      <c r="NOA117" s="0"/>
      <c r="NOB117" s="0"/>
      <c r="NOC117" s="0"/>
      <c r="NOD117" s="0"/>
      <c r="NOE117" s="0"/>
      <c r="NOF117" s="0"/>
      <c r="NOG117" s="0"/>
      <c r="NOH117" s="0"/>
      <c r="NOI117" s="0"/>
      <c r="NOJ117" s="0"/>
      <c r="NOK117" s="0"/>
      <c r="NOL117" s="0"/>
      <c r="NOM117" s="0"/>
      <c r="NON117" s="0"/>
      <c r="NOO117" s="0"/>
      <c r="NOP117" s="0"/>
      <c r="NOQ117" s="0"/>
      <c r="NOR117" s="0"/>
      <c r="NOS117" s="0"/>
      <c r="NOT117" s="0"/>
      <c r="NOU117" s="0"/>
      <c r="NOV117" s="0"/>
      <c r="NOW117" s="0"/>
      <c r="NOX117" s="0"/>
      <c r="NOY117" s="0"/>
      <c r="NOZ117" s="0"/>
      <c r="NPA117" s="0"/>
      <c r="NPB117" s="0"/>
      <c r="NPC117" s="0"/>
      <c r="NPD117" s="0"/>
      <c r="NPE117" s="0"/>
      <c r="NPF117" s="0"/>
      <c r="NPG117" s="0"/>
      <c r="NPH117" s="0"/>
      <c r="NPI117" s="0"/>
      <c r="NPJ117" s="0"/>
      <c r="NPK117" s="0"/>
      <c r="NPL117" s="0"/>
      <c r="NPM117" s="0"/>
      <c r="NPN117" s="0"/>
      <c r="NPO117" s="0"/>
      <c r="NPP117" s="0"/>
      <c r="NPQ117" s="0"/>
      <c r="NPR117" s="0"/>
      <c r="NPS117" s="0"/>
      <c r="NPT117" s="0"/>
      <c r="NPU117" s="0"/>
      <c r="NPV117" s="0"/>
      <c r="NPW117" s="0"/>
      <c r="NPX117" s="0"/>
      <c r="NPY117" s="0"/>
      <c r="NPZ117" s="0"/>
      <c r="NQA117" s="0"/>
      <c r="NQB117" s="0"/>
      <c r="NQC117" s="0"/>
      <c r="NQD117" s="0"/>
      <c r="NQE117" s="0"/>
      <c r="NQF117" s="0"/>
      <c r="NQG117" s="0"/>
      <c r="NQH117" s="0"/>
      <c r="NQI117" s="0"/>
      <c r="NQJ117" s="0"/>
      <c r="NQK117" s="0"/>
      <c r="NQL117" s="0"/>
      <c r="NQM117" s="0"/>
      <c r="NQN117" s="0"/>
      <c r="NQO117" s="0"/>
      <c r="NQP117" s="0"/>
      <c r="NQQ117" s="0"/>
      <c r="NQR117" s="0"/>
      <c r="NQS117" s="0"/>
      <c r="NQT117" s="0"/>
      <c r="NQU117" s="0"/>
      <c r="NQV117" s="0"/>
      <c r="NQW117" s="0"/>
      <c r="NQX117" s="0"/>
      <c r="NQY117" s="0"/>
      <c r="NQZ117" s="0"/>
      <c r="NRA117" s="0"/>
      <c r="NRB117" s="0"/>
      <c r="NRC117" s="0"/>
      <c r="NRD117" s="0"/>
      <c r="NRE117" s="0"/>
      <c r="NRF117" s="0"/>
      <c r="NRG117" s="0"/>
      <c r="NRH117" s="0"/>
      <c r="NRI117" s="0"/>
      <c r="NRJ117" s="0"/>
      <c r="NRK117" s="0"/>
      <c r="NRL117" s="0"/>
      <c r="NRM117" s="0"/>
      <c r="NRN117" s="0"/>
      <c r="NRO117" s="0"/>
      <c r="NRP117" s="0"/>
      <c r="NRQ117" s="0"/>
      <c r="NRR117" s="0"/>
      <c r="NRS117" s="0"/>
      <c r="NRT117" s="0"/>
      <c r="NRU117" s="0"/>
      <c r="NRV117" s="0"/>
      <c r="NRW117" s="0"/>
      <c r="NRX117" s="0"/>
      <c r="NRY117" s="0"/>
      <c r="NRZ117" s="0"/>
      <c r="NSA117" s="0"/>
      <c r="NSB117" s="0"/>
      <c r="NSC117" s="0"/>
      <c r="NSD117" s="0"/>
      <c r="NSE117" s="0"/>
      <c r="NSF117" s="0"/>
      <c r="NSG117" s="0"/>
      <c r="NSH117" s="0"/>
      <c r="NSI117" s="0"/>
      <c r="NSJ117" s="0"/>
      <c r="NSK117" s="0"/>
      <c r="NSL117" s="0"/>
      <c r="NSM117" s="0"/>
      <c r="NSN117" s="0"/>
      <c r="NSO117" s="0"/>
      <c r="NSP117" s="0"/>
      <c r="NSQ117" s="0"/>
      <c r="NSR117" s="0"/>
      <c r="NSS117" s="0"/>
      <c r="NST117" s="0"/>
      <c r="NSU117" s="0"/>
      <c r="NSV117" s="0"/>
      <c r="NSW117" s="0"/>
      <c r="NSX117" s="0"/>
      <c r="NSY117" s="0"/>
      <c r="NSZ117" s="0"/>
      <c r="NTA117" s="0"/>
      <c r="NTB117" s="0"/>
      <c r="NTC117" s="0"/>
      <c r="NTD117" s="0"/>
      <c r="NTE117" s="0"/>
      <c r="NTF117" s="0"/>
      <c r="NTG117" s="0"/>
      <c r="NTH117" s="0"/>
      <c r="NTI117" s="0"/>
      <c r="NTJ117" s="0"/>
      <c r="NTK117" s="0"/>
      <c r="NTL117" s="0"/>
      <c r="NTM117" s="0"/>
      <c r="NTN117" s="0"/>
      <c r="NTO117" s="0"/>
      <c r="NTP117" s="0"/>
      <c r="NTQ117" s="0"/>
      <c r="NTR117" s="0"/>
      <c r="NTS117" s="0"/>
      <c r="NTT117" s="0"/>
      <c r="NTU117" s="0"/>
      <c r="NTV117" s="0"/>
      <c r="NTW117" s="0"/>
      <c r="NTX117" s="0"/>
      <c r="NTY117" s="0"/>
      <c r="NTZ117" s="0"/>
      <c r="NUA117" s="0"/>
      <c r="NUB117" s="0"/>
      <c r="NUC117" s="0"/>
      <c r="NUD117" s="0"/>
      <c r="NUE117" s="0"/>
      <c r="NUF117" s="0"/>
      <c r="NUG117" s="0"/>
      <c r="NUH117" s="0"/>
      <c r="NUI117" s="0"/>
      <c r="NUJ117" s="0"/>
      <c r="NUK117" s="0"/>
      <c r="NUL117" s="0"/>
      <c r="NUM117" s="0"/>
      <c r="NUN117" s="0"/>
      <c r="NUO117" s="0"/>
      <c r="NUP117" s="0"/>
      <c r="NUQ117" s="0"/>
      <c r="NUR117" s="0"/>
      <c r="NUS117" s="0"/>
      <c r="NUT117" s="0"/>
      <c r="NUU117" s="0"/>
      <c r="NUV117" s="0"/>
      <c r="NUW117" s="0"/>
      <c r="NUX117" s="0"/>
      <c r="NUY117" s="0"/>
      <c r="NUZ117" s="0"/>
      <c r="NVA117" s="0"/>
      <c r="NVB117" s="0"/>
      <c r="NVC117" s="0"/>
      <c r="NVD117" s="0"/>
      <c r="NVE117" s="0"/>
      <c r="NVF117" s="0"/>
      <c r="NVG117" s="0"/>
      <c r="NVH117" s="0"/>
      <c r="NVI117" s="0"/>
      <c r="NVJ117" s="0"/>
      <c r="NVK117" s="0"/>
      <c r="NVL117" s="0"/>
      <c r="NVM117" s="0"/>
      <c r="NVN117" s="0"/>
      <c r="NVO117" s="0"/>
      <c r="NVP117" s="0"/>
      <c r="NVQ117" s="0"/>
      <c r="NVR117" s="0"/>
      <c r="NVS117" s="0"/>
      <c r="NVT117" s="0"/>
      <c r="NVU117" s="0"/>
      <c r="NVV117" s="0"/>
      <c r="NVW117" s="0"/>
      <c r="NVX117" s="0"/>
      <c r="NVY117" s="0"/>
      <c r="NVZ117" s="0"/>
      <c r="NWA117" s="0"/>
      <c r="NWB117" s="0"/>
      <c r="NWC117" s="0"/>
      <c r="NWD117" s="0"/>
      <c r="NWE117" s="0"/>
      <c r="NWF117" s="0"/>
      <c r="NWG117" s="0"/>
      <c r="NWH117" s="0"/>
      <c r="NWI117" s="0"/>
      <c r="NWJ117" s="0"/>
      <c r="NWK117" s="0"/>
      <c r="NWL117" s="0"/>
      <c r="NWM117" s="0"/>
      <c r="NWN117" s="0"/>
      <c r="NWO117" s="0"/>
      <c r="NWP117" s="0"/>
      <c r="NWQ117" s="0"/>
      <c r="NWR117" s="0"/>
      <c r="NWS117" s="0"/>
      <c r="NWT117" s="0"/>
      <c r="NWU117" s="0"/>
      <c r="NWV117" s="0"/>
      <c r="NWW117" s="0"/>
      <c r="NWX117" s="0"/>
      <c r="NWY117" s="0"/>
      <c r="NWZ117" s="0"/>
      <c r="NXA117" s="0"/>
      <c r="NXB117" s="0"/>
      <c r="NXC117" s="0"/>
      <c r="NXD117" s="0"/>
      <c r="NXE117" s="0"/>
      <c r="NXF117" s="0"/>
      <c r="NXG117" s="0"/>
      <c r="NXH117" s="0"/>
      <c r="NXI117" s="0"/>
      <c r="NXJ117" s="0"/>
      <c r="NXK117" s="0"/>
      <c r="NXL117" s="0"/>
      <c r="NXM117" s="0"/>
      <c r="NXN117" s="0"/>
      <c r="NXO117" s="0"/>
      <c r="NXP117" s="0"/>
      <c r="NXQ117" s="0"/>
      <c r="NXR117" s="0"/>
      <c r="NXS117" s="0"/>
      <c r="NXT117" s="0"/>
      <c r="NXU117" s="0"/>
      <c r="NXV117" s="0"/>
      <c r="NXW117" s="0"/>
      <c r="NXX117" s="0"/>
      <c r="NXY117" s="0"/>
      <c r="NXZ117" s="0"/>
      <c r="NYA117" s="0"/>
      <c r="NYB117" s="0"/>
      <c r="NYC117" s="0"/>
      <c r="NYD117" s="0"/>
      <c r="NYE117" s="0"/>
      <c r="NYF117" s="0"/>
      <c r="NYG117" s="0"/>
      <c r="NYH117" s="0"/>
      <c r="NYI117" s="0"/>
      <c r="NYJ117" s="0"/>
      <c r="NYK117" s="0"/>
      <c r="NYL117" s="0"/>
      <c r="NYM117" s="0"/>
      <c r="NYN117" s="0"/>
      <c r="NYO117" s="0"/>
      <c r="NYP117" s="0"/>
      <c r="NYQ117" s="0"/>
      <c r="NYR117" s="0"/>
      <c r="NYS117" s="0"/>
      <c r="NYT117" s="0"/>
      <c r="NYU117" s="0"/>
      <c r="NYV117" s="0"/>
      <c r="NYW117" s="0"/>
      <c r="NYX117" s="0"/>
      <c r="NYY117" s="0"/>
      <c r="NYZ117" s="0"/>
      <c r="NZA117" s="0"/>
      <c r="NZB117" s="0"/>
      <c r="NZC117" s="0"/>
      <c r="NZD117" s="0"/>
      <c r="NZE117" s="0"/>
      <c r="NZF117" s="0"/>
      <c r="NZG117" s="0"/>
      <c r="NZH117" s="0"/>
      <c r="NZI117" s="0"/>
      <c r="NZJ117" s="0"/>
      <c r="NZK117" s="0"/>
      <c r="NZL117" s="0"/>
      <c r="NZM117" s="0"/>
      <c r="NZN117" s="0"/>
      <c r="NZO117" s="0"/>
      <c r="NZP117" s="0"/>
      <c r="NZQ117" s="0"/>
      <c r="NZR117" s="0"/>
      <c r="NZS117" s="0"/>
      <c r="NZT117" s="0"/>
      <c r="NZU117" s="0"/>
      <c r="NZV117" s="0"/>
      <c r="NZW117" s="0"/>
      <c r="NZX117" s="0"/>
      <c r="NZY117" s="0"/>
      <c r="NZZ117" s="0"/>
      <c r="OAA117" s="0"/>
      <c r="OAB117" s="0"/>
      <c r="OAC117" s="0"/>
      <c r="OAD117" s="0"/>
      <c r="OAE117" s="0"/>
      <c r="OAF117" s="0"/>
      <c r="OAG117" s="0"/>
      <c r="OAH117" s="0"/>
      <c r="OAI117" s="0"/>
      <c r="OAJ117" s="0"/>
      <c r="OAK117" s="0"/>
      <c r="OAL117" s="0"/>
      <c r="OAM117" s="0"/>
      <c r="OAN117" s="0"/>
      <c r="OAO117" s="0"/>
      <c r="OAP117" s="0"/>
      <c r="OAQ117" s="0"/>
      <c r="OAR117" s="0"/>
      <c r="OAS117" s="0"/>
      <c r="OAT117" s="0"/>
      <c r="OAU117" s="0"/>
      <c r="OAV117" s="0"/>
      <c r="OAW117" s="0"/>
      <c r="OAX117" s="0"/>
      <c r="OAY117" s="0"/>
      <c r="OAZ117" s="0"/>
      <c r="OBA117" s="0"/>
      <c r="OBB117" s="0"/>
      <c r="OBC117" s="0"/>
      <c r="OBD117" s="0"/>
      <c r="OBE117" s="0"/>
      <c r="OBF117" s="0"/>
      <c r="OBG117" s="0"/>
      <c r="OBH117" s="0"/>
      <c r="OBI117" s="0"/>
      <c r="OBJ117" s="0"/>
      <c r="OBK117" s="0"/>
      <c r="OBL117" s="0"/>
      <c r="OBM117" s="0"/>
      <c r="OBN117" s="0"/>
      <c r="OBO117" s="0"/>
      <c r="OBP117" s="0"/>
      <c r="OBQ117" s="0"/>
      <c r="OBR117" s="0"/>
      <c r="OBS117" s="0"/>
      <c r="OBT117" s="0"/>
      <c r="OBU117" s="0"/>
      <c r="OBV117" s="0"/>
      <c r="OBW117" s="0"/>
      <c r="OBX117" s="0"/>
      <c r="OBY117" s="0"/>
      <c r="OBZ117" s="0"/>
      <c r="OCA117" s="0"/>
      <c r="OCB117" s="0"/>
      <c r="OCC117" s="0"/>
      <c r="OCD117" s="0"/>
      <c r="OCE117" s="0"/>
      <c r="OCF117" s="0"/>
      <c r="OCG117" s="0"/>
      <c r="OCH117" s="0"/>
      <c r="OCI117" s="0"/>
      <c r="OCJ117" s="0"/>
      <c r="OCK117" s="0"/>
      <c r="OCL117" s="0"/>
      <c r="OCM117" s="0"/>
      <c r="OCN117" s="0"/>
      <c r="OCO117" s="0"/>
      <c r="OCP117" s="0"/>
      <c r="OCQ117" s="0"/>
      <c r="OCR117" s="0"/>
      <c r="OCS117" s="0"/>
      <c r="OCT117" s="0"/>
      <c r="OCU117" s="0"/>
      <c r="OCV117" s="0"/>
      <c r="OCW117" s="0"/>
      <c r="OCX117" s="0"/>
      <c r="OCY117" s="0"/>
      <c r="OCZ117" s="0"/>
      <c r="ODA117" s="0"/>
      <c r="ODB117" s="0"/>
      <c r="ODC117" s="0"/>
      <c r="ODD117" s="0"/>
      <c r="ODE117" s="0"/>
      <c r="ODF117" s="0"/>
      <c r="ODG117" s="0"/>
      <c r="ODH117" s="0"/>
      <c r="ODI117" s="0"/>
      <c r="ODJ117" s="0"/>
      <c r="ODK117" s="0"/>
      <c r="ODL117" s="0"/>
      <c r="ODM117" s="0"/>
      <c r="ODN117" s="0"/>
      <c r="ODO117" s="0"/>
      <c r="ODP117" s="0"/>
      <c r="ODQ117" s="0"/>
      <c r="ODR117" s="0"/>
      <c r="ODS117" s="0"/>
      <c r="ODT117" s="0"/>
      <c r="ODU117" s="0"/>
      <c r="ODV117" s="0"/>
      <c r="ODW117" s="0"/>
      <c r="ODX117" s="0"/>
      <c r="ODY117" s="0"/>
      <c r="ODZ117" s="0"/>
      <c r="OEA117" s="0"/>
      <c r="OEB117" s="0"/>
      <c r="OEC117" s="0"/>
      <c r="OED117" s="0"/>
      <c r="OEE117" s="0"/>
      <c r="OEF117" s="0"/>
      <c r="OEG117" s="0"/>
      <c r="OEH117" s="0"/>
      <c r="OEI117" s="0"/>
      <c r="OEJ117" s="0"/>
      <c r="OEK117" s="0"/>
      <c r="OEL117" s="0"/>
      <c r="OEM117" s="0"/>
      <c r="OEN117" s="0"/>
      <c r="OEO117" s="0"/>
      <c r="OEP117" s="0"/>
      <c r="OEQ117" s="0"/>
      <c r="OER117" s="0"/>
      <c r="OES117" s="0"/>
      <c r="OET117" s="0"/>
      <c r="OEU117" s="0"/>
      <c r="OEV117" s="0"/>
      <c r="OEW117" s="0"/>
      <c r="OEX117" s="0"/>
      <c r="OEY117" s="0"/>
      <c r="OEZ117" s="0"/>
      <c r="OFA117" s="0"/>
      <c r="OFB117" s="0"/>
      <c r="OFC117" s="0"/>
      <c r="OFD117" s="0"/>
      <c r="OFE117" s="0"/>
      <c r="OFF117" s="0"/>
      <c r="OFG117" s="0"/>
      <c r="OFH117" s="0"/>
      <c r="OFI117" s="0"/>
      <c r="OFJ117" s="0"/>
      <c r="OFK117" s="0"/>
      <c r="OFL117" s="0"/>
      <c r="OFM117" s="0"/>
      <c r="OFN117" s="0"/>
      <c r="OFO117" s="0"/>
      <c r="OFP117" s="0"/>
      <c r="OFQ117" s="0"/>
      <c r="OFR117" s="0"/>
      <c r="OFS117" s="0"/>
      <c r="OFT117" s="0"/>
      <c r="OFU117" s="0"/>
      <c r="OFV117" s="0"/>
      <c r="OFW117" s="0"/>
      <c r="OFX117" s="0"/>
      <c r="OFY117" s="0"/>
      <c r="OFZ117" s="0"/>
      <c r="OGA117" s="0"/>
      <c r="OGB117" s="0"/>
      <c r="OGC117" s="0"/>
      <c r="OGD117" s="0"/>
      <c r="OGE117" s="0"/>
      <c r="OGF117" s="0"/>
      <c r="OGG117" s="0"/>
      <c r="OGH117" s="0"/>
      <c r="OGI117" s="0"/>
      <c r="OGJ117" s="0"/>
      <c r="OGK117" s="0"/>
      <c r="OGL117" s="0"/>
      <c r="OGM117" s="0"/>
      <c r="OGN117" s="0"/>
      <c r="OGO117" s="0"/>
      <c r="OGP117" s="0"/>
      <c r="OGQ117" s="0"/>
      <c r="OGR117" s="0"/>
      <c r="OGS117" s="0"/>
      <c r="OGT117" s="0"/>
      <c r="OGU117" s="0"/>
      <c r="OGV117" s="0"/>
      <c r="OGW117" s="0"/>
      <c r="OGX117" s="0"/>
      <c r="OGY117" s="0"/>
      <c r="OGZ117" s="0"/>
      <c r="OHA117" s="0"/>
      <c r="OHB117" s="0"/>
      <c r="OHC117" s="0"/>
      <c r="OHD117" s="0"/>
      <c r="OHE117" s="0"/>
      <c r="OHF117" s="0"/>
      <c r="OHG117" s="0"/>
      <c r="OHH117" s="0"/>
      <c r="OHI117" s="0"/>
      <c r="OHJ117" s="0"/>
      <c r="OHK117" s="0"/>
      <c r="OHL117" s="0"/>
      <c r="OHM117" s="0"/>
      <c r="OHN117" s="0"/>
      <c r="OHO117" s="0"/>
      <c r="OHP117" s="0"/>
      <c r="OHQ117" s="0"/>
      <c r="OHR117" s="0"/>
      <c r="OHS117" s="0"/>
      <c r="OHT117" s="0"/>
      <c r="OHU117" s="0"/>
      <c r="OHV117" s="0"/>
      <c r="OHW117" s="0"/>
      <c r="OHX117" s="0"/>
      <c r="OHY117" s="0"/>
      <c r="OHZ117" s="0"/>
      <c r="OIA117" s="0"/>
      <c r="OIB117" s="0"/>
      <c r="OIC117" s="0"/>
      <c r="OID117" s="0"/>
      <c r="OIE117" s="0"/>
      <c r="OIF117" s="0"/>
      <c r="OIG117" s="0"/>
      <c r="OIH117" s="0"/>
      <c r="OII117" s="0"/>
      <c r="OIJ117" s="0"/>
      <c r="OIK117" s="0"/>
      <c r="OIL117" s="0"/>
      <c r="OIM117" s="0"/>
      <c r="OIN117" s="0"/>
      <c r="OIO117" s="0"/>
      <c r="OIP117" s="0"/>
      <c r="OIQ117" s="0"/>
      <c r="OIR117" s="0"/>
      <c r="OIS117" s="0"/>
      <c r="OIT117" s="0"/>
      <c r="OIU117" s="0"/>
      <c r="OIV117" s="0"/>
      <c r="OIW117" s="0"/>
      <c r="OIX117" s="0"/>
      <c r="OIY117" s="0"/>
      <c r="OIZ117" s="0"/>
      <c r="OJA117" s="0"/>
      <c r="OJB117" s="0"/>
      <c r="OJC117" s="0"/>
      <c r="OJD117" s="0"/>
      <c r="OJE117" s="0"/>
      <c r="OJF117" s="0"/>
      <c r="OJG117" s="0"/>
      <c r="OJH117" s="0"/>
      <c r="OJI117" s="0"/>
      <c r="OJJ117" s="0"/>
      <c r="OJK117" s="0"/>
      <c r="OJL117" s="0"/>
      <c r="OJM117" s="0"/>
      <c r="OJN117" s="0"/>
      <c r="OJO117" s="0"/>
      <c r="OJP117" s="0"/>
      <c r="OJQ117" s="0"/>
      <c r="OJR117" s="0"/>
      <c r="OJS117" s="0"/>
      <c r="OJT117" s="0"/>
      <c r="OJU117" s="0"/>
      <c r="OJV117" s="0"/>
      <c r="OJW117" s="0"/>
      <c r="OJX117" s="0"/>
      <c r="OJY117" s="0"/>
      <c r="OJZ117" s="0"/>
      <c r="OKA117" s="0"/>
      <c r="OKB117" s="0"/>
      <c r="OKC117" s="0"/>
      <c r="OKD117" s="0"/>
      <c r="OKE117" s="0"/>
      <c r="OKF117" s="0"/>
      <c r="OKG117" s="0"/>
      <c r="OKH117" s="0"/>
      <c r="OKI117" s="0"/>
      <c r="OKJ117" s="0"/>
      <c r="OKK117" s="0"/>
      <c r="OKL117" s="0"/>
      <c r="OKM117" s="0"/>
      <c r="OKN117" s="0"/>
      <c r="OKO117" s="0"/>
      <c r="OKP117" s="0"/>
      <c r="OKQ117" s="0"/>
      <c r="OKR117" s="0"/>
      <c r="OKS117" s="0"/>
      <c r="OKT117" s="0"/>
      <c r="OKU117" s="0"/>
      <c r="OKV117" s="0"/>
      <c r="OKW117" s="0"/>
      <c r="OKX117" s="0"/>
      <c r="OKY117" s="0"/>
      <c r="OKZ117" s="0"/>
      <c r="OLA117" s="0"/>
      <c r="OLB117" s="0"/>
      <c r="OLC117" s="0"/>
      <c r="OLD117" s="0"/>
      <c r="OLE117" s="0"/>
      <c r="OLF117" s="0"/>
      <c r="OLG117" s="0"/>
      <c r="OLH117" s="0"/>
      <c r="OLI117" s="0"/>
      <c r="OLJ117" s="0"/>
      <c r="OLK117" s="0"/>
      <c r="OLL117" s="0"/>
      <c r="OLM117" s="0"/>
      <c r="OLN117" s="0"/>
      <c r="OLO117" s="0"/>
      <c r="OLP117" s="0"/>
      <c r="OLQ117" s="0"/>
      <c r="OLR117" s="0"/>
      <c r="OLS117" s="0"/>
      <c r="OLT117" s="0"/>
      <c r="OLU117" s="0"/>
      <c r="OLV117" s="0"/>
      <c r="OLW117" s="0"/>
      <c r="OLX117" s="0"/>
      <c r="OLY117" s="0"/>
      <c r="OLZ117" s="0"/>
      <c r="OMA117" s="0"/>
      <c r="OMB117" s="0"/>
      <c r="OMC117" s="0"/>
      <c r="OMD117" s="0"/>
      <c r="OME117" s="0"/>
      <c r="OMF117" s="0"/>
      <c r="OMG117" s="0"/>
      <c r="OMH117" s="0"/>
      <c r="OMI117" s="0"/>
      <c r="OMJ117" s="0"/>
      <c r="OMK117" s="0"/>
      <c r="OML117" s="0"/>
      <c r="OMM117" s="0"/>
      <c r="OMN117" s="0"/>
      <c r="OMO117" s="0"/>
      <c r="OMP117" s="0"/>
      <c r="OMQ117" s="0"/>
      <c r="OMR117" s="0"/>
      <c r="OMS117" s="0"/>
      <c r="OMT117" s="0"/>
      <c r="OMU117" s="0"/>
      <c r="OMV117" s="0"/>
      <c r="OMW117" s="0"/>
      <c r="OMX117" s="0"/>
      <c r="OMY117" s="0"/>
      <c r="OMZ117" s="0"/>
      <c r="ONA117" s="0"/>
      <c r="ONB117" s="0"/>
      <c r="ONC117" s="0"/>
      <c r="OND117" s="0"/>
      <c r="ONE117" s="0"/>
      <c r="ONF117" s="0"/>
      <c r="ONG117" s="0"/>
      <c r="ONH117" s="0"/>
      <c r="ONI117" s="0"/>
      <c r="ONJ117" s="0"/>
      <c r="ONK117" s="0"/>
      <c r="ONL117" s="0"/>
      <c r="ONM117" s="0"/>
      <c r="ONN117" s="0"/>
      <c r="ONO117" s="0"/>
      <c r="ONP117" s="0"/>
      <c r="ONQ117" s="0"/>
      <c r="ONR117" s="0"/>
      <c r="ONS117" s="0"/>
      <c r="ONT117" s="0"/>
      <c r="ONU117" s="0"/>
      <c r="ONV117" s="0"/>
      <c r="ONW117" s="0"/>
      <c r="ONX117" s="0"/>
      <c r="ONY117" s="0"/>
      <c r="ONZ117" s="0"/>
      <c r="OOA117" s="0"/>
      <c r="OOB117" s="0"/>
      <c r="OOC117" s="0"/>
      <c r="OOD117" s="0"/>
      <c r="OOE117" s="0"/>
      <c r="OOF117" s="0"/>
      <c r="OOG117" s="0"/>
      <c r="OOH117" s="0"/>
      <c r="OOI117" s="0"/>
      <c r="OOJ117" s="0"/>
      <c r="OOK117" s="0"/>
      <c r="OOL117" s="0"/>
      <c r="OOM117" s="0"/>
      <c r="OON117" s="0"/>
      <c r="OOO117" s="0"/>
      <c r="OOP117" s="0"/>
      <c r="OOQ117" s="0"/>
      <c r="OOR117" s="0"/>
      <c r="OOS117" s="0"/>
      <c r="OOT117" s="0"/>
      <c r="OOU117" s="0"/>
      <c r="OOV117" s="0"/>
      <c r="OOW117" s="0"/>
      <c r="OOX117" s="0"/>
      <c r="OOY117" s="0"/>
      <c r="OOZ117" s="0"/>
      <c r="OPA117" s="0"/>
      <c r="OPB117" s="0"/>
      <c r="OPC117" s="0"/>
      <c r="OPD117" s="0"/>
      <c r="OPE117" s="0"/>
      <c r="OPF117" s="0"/>
      <c r="OPG117" s="0"/>
      <c r="OPH117" s="0"/>
      <c r="OPI117" s="0"/>
      <c r="OPJ117" s="0"/>
      <c r="OPK117" s="0"/>
      <c r="OPL117" s="0"/>
      <c r="OPM117" s="0"/>
      <c r="OPN117" s="0"/>
      <c r="OPO117" s="0"/>
      <c r="OPP117" s="0"/>
      <c r="OPQ117" s="0"/>
      <c r="OPR117" s="0"/>
      <c r="OPS117" s="0"/>
      <c r="OPT117" s="0"/>
      <c r="OPU117" s="0"/>
      <c r="OPV117" s="0"/>
      <c r="OPW117" s="0"/>
      <c r="OPX117" s="0"/>
      <c r="OPY117" s="0"/>
      <c r="OPZ117" s="0"/>
      <c r="OQA117" s="0"/>
      <c r="OQB117" s="0"/>
      <c r="OQC117" s="0"/>
      <c r="OQD117" s="0"/>
      <c r="OQE117" s="0"/>
      <c r="OQF117" s="0"/>
      <c r="OQG117" s="0"/>
      <c r="OQH117" s="0"/>
      <c r="OQI117" s="0"/>
      <c r="OQJ117" s="0"/>
      <c r="OQK117" s="0"/>
      <c r="OQL117" s="0"/>
      <c r="OQM117" s="0"/>
      <c r="OQN117" s="0"/>
      <c r="OQO117" s="0"/>
      <c r="OQP117" s="0"/>
      <c r="OQQ117" s="0"/>
      <c r="OQR117" s="0"/>
      <c r="OQS117" s="0"/>
      <c r="OQT117" s="0"/>
      <c r="OQU117" s="0"/>
      <c r="OQV117" s="0"/>
      <c r="OQW117" s="0"/>
      <c r="OQX117" s="0"/>
      <c r="OQY117" s="0"/>
      <c r="OQZ117" s="0"/>
      <c r="ORA117" s="0"/>
      <c r="ORB117" s="0"/>
      <c r="ORC117" s="0"/>
      <c r="ORD117" s="0"/>
      <c r="ORE117" s="0"/>
      <c r="ORF117" s="0"/>
      <c r="ORG117" s="0"/>
      <c r="ORH117" s="0"/>
      <c r="ORI117" s="0"/>
      <c r="ORJ117" s="0"/>
      <c r="ORK117" s="0"/>
      <c r="ORL117" s="0"/>
      <c r="ORM117" s="0"/>
      <c r="ORN117" s="0"/>
      <c r="ORO117" s="0"/>
      <c r="ORP117" s="0"/>
      <c r="ORQ117" s="0"/>
      <c r="ORR117" s="0"/>
      <c r="ORS117" s="0"/>
      <c r="ORT117" s="0"/>
      <c r="ORU117" s="0"/>
      <c r="ORV117" s="0"/>
      <c r="ORW117" s="0"/>
      <c r="ORX117" s="0"/>
      <c r="ORY117" s="0"/>
      <c r="ORZ117" s="0"/>
      <c r="OSA117" s="0"/>
      <c r="OSB117" s="0"/>
      <c r="OSC117" s="0"/>
      <c r="OSD117" s="0"/>
      <c r="OSE117" s="0"/>
      <c r="OSF117" s="0"/>
      <c r="OSG117" s="0"/>
      <c r="OSH117" s="0"/>
      <c r="OSI117" s="0"/>
      <c r="OSJ117" s="0"/>
      <c r="OSK117" s="0"/>
      <c r="OSL117" s="0"/>
      <c r="OSM117" s="0"/>
      <c r="OSN117" s="0"/>
      <c r="OSO117" s="0"/>
      <c r="OSP117" s="0"/>
      <c r="OSQ117" s="0"/>
      <c r="OSR117" s="0"/>
      <c r="OSS117" s="0"/>
      <c r="OST117" s="0"/>
      <c r="OSU117" s="0"/>
      <c r="OSV117" s="0"/>
      <c r="OSW117" s="0"/>
      <c r="OSX117" s="0"/>
      <c r="OSY117" s="0"/>
      <c r="OSZ117" s="0"/>
      <c r="OTA117" s="0"/>
      <c r="OTB117" s="0"/>
      <c r="OTC117" s="0"/>
      <c r="OTD117" s="0"/>
      <c r="OTE117" s="0"/>
      <c r="OTF117" s="0"/>
      <c r="OTG117" s="0"/>
      <c r="OTH117" s="0"/>
      <c r="OTI117" s="0"/>
      <c r="OTJ117" s="0"/>
      <c r="OTK117" s="0"/>
      <c r="OTL117" s="0"/>
      <c r="OTM117" s="0"/>
      <c r="OTN117" s="0"/>
      <c r="OTO117" s="0"/>
      <c r="OTP117" s="0"/>
      <c r="OTQ117" s="0"/>
      <c r="OTR117" s="0"/>
      <c r="OTS117" s="0"/>
      <c r="OTT117" s="0"/>
      <c r="OTU117" s="0"/>
      <c r="OTV117" s="0"/>
      <c r="OTW117" s="0"/>
      <c r="OTX117" s="0"/>
      <c r="OTY117" s="0"/>
      <c r="OTZ117" s="0"/>
      <c r="OUA117" s="0"/>
      <c r="OUB117" s="0"/>
      <c r="OUC117" s="0"/>
      <c r="OUD117" s="0"/>
      <c r="OUE117" s="0"/>
      <c r="OUF117" s="0"/>
      <c r="OUG117" s="0"/>
      <c r="OUH117" s="0"/>
      <c r="OUI117" s="0"/>
      <c r="OUJ117" s="0"/>
      <c r="OUK117" s="0"/>
      <c r="OUL117" s="0"/>
      <c r="OUM117" s="0"/>
      <c r="OUN117" s="0"/>
      <c r="OUO117" s="0"/>
      <c r="OUP117" s="0"/>
      <c r="OUQ117" s="0"/>
      <c r="OUR117" s="0"/>
      <c r="OUS117" s="0"/>
      <c r="OUT117" s="0"/>
      <c r="OUU117" s="0"/>
      <c r="OUV117" s="0"/>
      <c r="OUW117" s="0"/>
      <c r="OUX117" s="0"/>
      <c r="OUY117" s="0"/>
      <c r="OUZ117" s="0"/>
      <c r="OVA117" s="0"/>
      <c r="OVB117" s="0"/>
      <c r="OVC117" s="0"/>
      <c r="OVD117" s="0"/>
      <c r="OVE117" s="0"/>
      <c r="OVF117" s="0"/>
      <c r="OVG117" s="0"/>
      <c r="OVH117" s="0"/>
      <c r="OVI117" s="0"/>
      <c r="OVJ117" s="0"/>
      <c r="OVK117" s="0"/>
      <c r="OVL117" s="0"/>
      <c r="OVM117" s="0"/>
      <c r="OVN117" s="0"/>
      <c r="OVO117" s="0"/>
      <c r="OVP117" s="0"/>
      <c r="OVQ117" s="0"/>
      <c r="OVR117" s="0"/>
      <c r="OVS117" s="0"/>
      <c r="OVT117" s="0"/>
      <c r="OVU117" s="0"/>
      <c r="OVV117" s="0"/>
      <c r="OVW117" s="0"/>
      <c r="OVX117" s="0"/>
      <c r="OVY117" s="0"/>
      <c r="OVZ117" s="0"/>
      <c r="OWA117" s="0"/>
      <c r="OWB117" s="0"/>
      <c r="OWC117" s="0"/>
      <c r="OWD117" s="0"/>
      <c r="OWE117" s="0"/>
      <c r="OWF117" s="0"/>
      <c r="OWG117" s="0"/>
      <c r="OWH117" s="0"/>
      <c r="OWI117" s="0"/>
      <c r="OWJ117" s="0"/>
      <c r="OWK117" s="0"/>
      <c r="OWL117" s="0"/>
      <c r="OWM117" s="0"/>
      <c r="OWN117" s="0"/>
      <c r="OWO117" s="0"/>
      <c r="OWP117" s="0"/>
      <c r="OWQ117" s="0"/>
      <c r="OWR117" s="0"/>
      <c r="OWS117" s="0"/>
      <c r="OWT117" s="0"/>
      <c r="OWU117" s="0"/>
      <c r="OWV117" s="0"/>
      <c r="OWW117" s="0"/>
      <c r="OWX117" s="0"/>
      <c r="OWY117" s="0"/>
      <c r="OWZ117" s="0"/>
      <c r="OXA117" s="0"/>
      <c r="OXB117" s="0"/>
      <c r="OXC117" s="0"/>
      <c r="OXD117" s="0"/>
      <c r="OXE117" s="0"/>
      <c r="OXF117" s="0"/>
      <c r="OXG117" s="0"/>
      <c r="OXH117" s="0"/>
      <c r="OXI117" s="0"/>
      <c r="OXJ117" s="0"/>
      <c r="OXK117" s="0"/>
      <c r="OXL117" s="0"/>
      <c r="OXM117" s="0"/>
      <c r="OXN117" s="0"/>
      <c r="OXO117" s="0"/>
      <c r="OXP117" s="0"/>
      <c r="OXQ117" s="0"/>
      <c r="OXR117" s="0"/>
      <c r="OXS117" s="0"/>
      <c r="OXT117" s="0"/>
      <c r="OXU117" s="0"/>
      <c r="OXV117" s="0"/>
      <c r="OXW117" s="0"/>
      <c r="OXX117" s="0"/>
      <c r="OXY117" s="0"/>
      <c r="OXZ117" s="0"/>
      <c r="OYA117" s="0"/>
      <c r="OYB117" s="0"/>
      <c r="OYC117" s="0"/>
      <c r="OYD117" s="0"/>
      <c r="OYE117" s="0"/>
      <c r="OYF117" s="0"/>
      <c r="OYG117" s="0"/>
      <c r="OYH117" s="0"/>
      <c r="OYI117" s="0"/>
      <c r="OYJ117" s="0"/>
      <c r="OYK117" s="0"/>
      <c r="OYL117" s="0"/>
      <c r="OYM117" s="0"/>
      <c r="OYN117" s="0"/>
      <c r="OYO117" s="0"/>
      <c r="OYP117" s="0"/>
      <c r="OYQ117" s="0"/>
      <c r="OYR117" s="0"/>
      <c r="OYS117" s="0"/>
      <c r="OYT117" s="0"/>
      <c r="OYU117" s="0"/>
      <c r="OYV117" s="0"/>
      <c r="OYW117" s="0"/>
      <c r="OYX117" s="0"/>
      <c r="OYY117" s="0"/>
      <c r="OYZ117" s="0"/>
      <c r="OZA117" s="0"/>
      <c r="OZB117" s="0"/>
      <c r="OZC117" s="0"/>
      <c r="OZD117" s="0"/>
      <c r="OZE117" s="0"/>
      <c r="OZF117" s="0"/>
      <c r="OZG117" s="0"/>
      <c r="OZH117" s="0"/>
      <c r="OZI117" s="0"/>
      <c r="OZJ117" s="0"/>
      <c r="OZK117" s="0"/>
      <c r="OZL117" s="0"/>
      <c r="OZM117" s="0"/>
      <c r="OZN117" s="0"/>
      <c r="OZO117" s="0"/>
      <c r="OZP117" s="0"/>
      <c r="OZQ117" s="0"/>
      <c r="OZR117" s="0"/>
      <c r="OZS117" s="0"/>
      <c r="OZT117" s="0"/>
      <c r="OZU117" s="0"/>
      <c r="OZV117" s="0"/>
      <c r="OZW117" s="0"/>
      <c r="OZX117" s="0"/>
      <c r="OZY117" s="0"/>
      <c r="OZZ117" s="0"/>
      <c r="PAA117" s="0"/>
      <c r="PAB117" s="0"/>
      <c r="PAC117" s="0"/>
      <c r="PAD117" s="0"/>
      <c r="PAE117" s="0"/>
      <c r="PAF117" s="0"/>
      <c r="PAG117" s="0"/>
      <c r="PAH117" s="0"/>
      <c r="PAI117" s="0"/>
      <c r="PAJ117" s="0"/>
      <c r="PAK117" s="0"/>
      <c r="PAL117" s="0"/>
      <c r="PAM117" s="0"/>
      <c r="PAN117" s="0"/>
      <c r="PAO117" s="0"/>
      <c r="PAP117" s="0"/>
      <c r="PAQ117" s="0"/>
      <c r="PAR117" s="0"/>
      <c r="PAS117" s="0"/>
      <c r="PAT117" s="0"/>
      <c r="PAU117" s="0"/>
      <c r="PAV117" s="0"/>
      <c r="PAW117" s="0"/>
      <c r="PAX117" s="0"/>
      <c r="PAY117" s="0"/>
      <c r="PAZ117" s="0"/>
      <c r="PBA117" s="0"/>
      <c r="PBB117" s="0"/>
      <c r="PBC117" s="0"/>
      <c r="PBD117" s="0"/>
      <c r="PBE117" s="0"/>
      <c r="PBF117" s="0"/>
      <c r="PBG117" s="0"/>
      <c r="PBH117" s="0"/>
      <c r="PBI117" s="0"/>
      <c r="PBJ117" s="0"/>
      <c r="PBK117" s="0"/>
      <c r="PBL117" s="0"/>
      <c r="PBM117" s="0"/>
      <c r="PBN117" s="0"/>
      <c r="PBO117" s="0"/>
      <c r="PBP117" s="0"/>
      <c r="PBQ117" s="0"/>
      <c r="PBR117" s="0"/>
      <c r="PBS117" s="0"/>
      <c r="PBT117" s="0"/>
      <c r="PBU117" s="0"/>
      <c r="PBV117" s="0"/>
      <c r="PBW117" s="0"/>
      <c r="PBX117" s="0"/>
      <c r="PBY117" s="0"/>
      <c r="PBZ117" s="0"/>
      <c r="PCA117" s="0"/>
      <c r="PCB117" s="0"/>
      <c r="PCC117" s="0"/>
      <c r="PCD117" s="0"/>
      <c r="PCE117" s="0"/>
      <c r="PCF117" s="0"/>
      <c r="PCG117" s="0"/>
      <c r="PCH117" s="0"/>
      <c r="PCI117" s="0"/>
      <c r="PCJ117" s="0"/>
      <c r="PCK117" s="0"/>
      <c r="PCL117" s="0"/>
      <c r="PCM117" s="0"/>
      <c r="PCN117" s="0"/>
      <c r="PCO117" s="0"/>
      <c r="PCP117" s="0"/>
      <c r="PCQ117" s="0"/>
      <c r="PCR117" s="0"/>
      <c r="PCS117" s="0"/>
      <c r="PCT117" s="0"/>
      <c r="PCU117" s="0"/>
      <c r="PCV117" s="0"/>
      <c r="PCW117" s="0"/>
      <c r="PCX117" s="0"/>
      <c r="PCY117" s="0"/>
      <c r="PCZ117" s="0"/>
      <c r="PDA117" s="0"/>
      <c r="PDB117" s="0"/>
      <c r="PDC117" s="0"/>
      <c r="PDD117" s="0"/>
      <c r="PDE117" s="0"/>
      <c r="PDF117" s="0"/>
      <c r="PDG117" s="0"/>
      <c r="PDH117" s="0"/>
      <c r="PDI117" s="0"/>
      <c r="PDJ117" s="0"/>
      <c r="PDK117" s="0"/>
      <c r="PDL117" s="0"/>
      <c r="PDM117" s="0"/>
      <c r="PDN117" s="0"/>
      <c r="PDO117" s="0"/>
      <c r="PDP117" s="0"/>
      <c r="PDQ117" s="0"/>
      <c r="PDR117" s="0"/>
      <c r="PDS117" s="0"/>
      <c r="PDT117" s="0"/>
      <c r="PDU117" s="0"/>
      <c r="PDV117" s="0"/>
      <c r="PDW117" s="0"/>
      <c r="PDX117" s="0"/>
      <c r="PDY117" s="0"/>
      <c r="PDZ117" s="0"/>
      <c r="PEA117" s="0"/>
      <c r="PEB117" s="0"/>
      <c r="PEC117" s="0"/>
      <c r="PED117" s="0"/>
      <c r="PEE117" s="0"/>
      <c r="PEF117" s="0"/>
      <c r="PEG117" s="0"/>
      <c r="PEH117" s="0"/>
      <c r="PEI117" s="0"/>
      <c r="PEJ117" s="0"/>
      <c r="PEK117" s="0"/>
      <c r="PEL117" s="0"/>
      <c r="PEM117" s="0"/>
      <c r="PEN117" s="0"/>
      <c r="PEO117" s="0"/>
      <c r="PEP117" s="0"/>
      <c r="PEQ117" s="0"/>
      <c r="PER117" s="0"/>
      <c r="PES117" s="0"/>
      <c r="PET117" s="0"/>
      <c r="PEU117" s="0"/>
      <c r="PEV117" s="0"/>
      <c r="PEW117" s="0"/>
      <c r="PEX117" s="0"/>
      <c r="PEY117" s="0"/>
      <c r="PEZ117" s="0"/>
      <c r="PFA117" s="0"/>
      <c r="PFB117" s="0"/>
      <c r="PFC117" s="0"/>
      <c r="PFD117" s="0"/>
      <c r="PFE117" s="0"/>
      <c r="PFF117" s="0"/>
      <c r="PFG117" s="0"/>
      <c r="PFH117" s="0"/>
      <c r="PFI117" s="0"/>
      <c r="PFJ117" s="0"/>
      <c r="PFK117" s="0"/>
      <c r="PFL117" s="0"/>
      <c r="PFM117" s="0"/>
      <c r="PFN117" s="0"/>
      <c r="PFO117" s="0"/>
      <c r="PFP117" s="0"/>
      <c r="PFQ117" s="0"/>
      <c r="PFR117" s="0"/>
      <c r="PFS117" s="0"/>
      <c r="PFT117" s="0"/>
      <c r="PFU117" s="0"/>
      <c r="PFV117" s="0"/>
      <c r="PFW117" s="0"/>
      <c r="PFX117" s="0"/>
      <c r="PFY117" s="0"/>
      <c r="PFZ117" s="0"/>
      <c r="PGA117" s="0"/>
      <c r="PGB117" s="0"/>
      <c r="PGC117" s="0"/>
      <c r="PGD117" s="0"/>
      <c r="PGE117" s="0"/>
      <c r="PGF117" s="0"/>
      <c r="PGG117" s="0"/>
      <c r="PGH117" s="0"/>
      <c r="PGI117" s="0"/>
      <c r="PGJ117" s="0"/>
      <c r="PGK117" s="0"/>
      <c r="PGL117" s="0"/>
      <c r="PGM117" s="0"/>
      <c r="PGN117" s="0"/>
      <c r="PGO117" s="0"/>
      <c r="PGP117" s="0"/>
      <c r="PGQ117" s="0"/>
      <c r="PGR117" s="0"/>
      <c r="PGS117" s="0"/>
      <c r="PGT117" s="0"/>
      <c r="PGU117" s="0"/>
      <c r="PGV117" s="0"/>
      <c r="PGW117" s="0"/>
      <c r="PGX117" s="0"/>
      <c r="PGY117" s="0"/>
      <c r="PGZ117" s="0"/>
      <c r="PHA117" s="0"/>
      <c r="PHB117" s="0"/>
      <c r="PHC117" s="0"/>
      <c r="PHD117" s="0"/>
      <c r="PHE117" s="0"/>
      <c r="PHF117" s="0"/>
      <c r="PHG117" s="0"/>
      <c r="PHH117" s="0"/>
      <c r="PHI117" s="0"/>
      <c r="PHJ117" s="0"/>
      <c r="PHK117" s="0"/>
      <c r="PHL117" s="0"/>
      <c r="PHM117" s="0"/>
      <c r="PHN117" s="0"/>
      <c r="PHO117" s="0"/>
      <c r="PHP117" s="0"/>
      <c r="PHQ117" s="0"/>
      <c r="PHR117" s="0"/>
      <c r="PHS117" s="0"/>
      <c r="PHT117" s="0"/>
      <c r="PHU117" s="0"/>
      <c r="PHV117" s="0"/>
      <c r="PHW117" s="0"/>
      <c r="PHX117" s="0"/>
      <c r="PHY117" s="0"/>
      <c r="PHZ117" s="0"/>
      <c r="PIA117" s="0"/>
      <c r="PIB117" s="0"/>
      <c r="PIC117" s="0"/>
      <c r="PID117" s="0"/>
      <c r="PIE117" s="0"/>
      <c r="PIF117" s="0"/>
      <c r="PIG117" s="0"/>
      <c r="PIH117" s="0"/>
      <c r="PII117" s="0"/>
      <c r="PIJ117" s="0"/>
      <c r="PIK117" s="0"/>
      <c r="PIL117" s="0"/>
      <c r="PIM117" s="0"/>
      <c r="PIN117" s="0"/>
      <c r="PIO117" s="0"/>
      <c r="PIP117" s="0"/>
      <c r="PIQ117" s="0"/>
      <c r="PIR117" s="0"/>
      <c r="PIS117" s="0"/>
      <c r="PIT117" s="0"/>
      <c r="PIU117" s="0"/>
      <c r="PIV117" s="0"/>
      <c r="PIW117" s="0"/>
      <c r="PIX117" s="0"/>
      <c r="PIY117" s="0"/>
      <c r="PIZ117" s="0"/>
      <c r="PJA117" s="0"/>
      <c r="PJB117" s="0"/>
      <c r="PJC117" s="0"/>
      <c r="PJD117" s="0"/>
      <c r="PJE117" s="0"/>
      <c r="PJF117" s="0"/>
      <c r="PJG117" s="0"/>
      <c r="PJH117" s="0"/>
      <c r="PJI117" s="0"/>
      <c r="PJJ117" s="0"/>
      <c r="PJK117" s="0"/>
      <c r="PJL117" s="0"/>
      <c r="PJM117" s="0"/>
      <c r="PJN117" s="0"/>
      <c r="PJO117" s="0"/>
      <c r="PJP117" s="0"/>
      <c r="PJQ117" s="0"/>
      <c r="PJR117" s="0"/>
      <c r="PJS117" s="0"/>
      <c r="PJT117" s="0"/>
      <c r="PJU117" s="0"/>
      <c r="PJV117" s="0"/>
      <c r="PJW117" s="0"/>
      <c r="PJX117" s="0"/>
      <c r="PJY117" s="0"/>
      <c r="PJZ117" s="0"/>
      <c r="PKA117" s="0"/>
      <c r="PKB117" s="0"/>
      <c r="PKC117" s="0"/>
      <c r="PKD117" s="0"/>
      <c r="PKE117" s="0"/>
      <c r="PKF117" s="0"/>
      <c r="PKG117" s="0"/>
      <c r="PKH117" s="0"/>
      <c r="PKI117" s="0"/>
      <c r="PKJ117" s="0"/>
      <c r="PKK117" s="0"/>
      <c r="PKL117" s="0"/>
      <c r="PKM117" s="0"/>
      <c r="PKN117" s="0"/>
      <c r="PKO117" s="0"/>
      <c r="PKP117" s="0"/>
      <c r="PKQ117" s="0"/>
      <c r="PKR117" s="0"/>
      <c r="PKS117" s="0"/>
      <c r="PKT117" s="0"/>
      <c r="PKU117" s="0"/>
      <c r="PKV117" s="0"/>
      <c r="PKW117" s="0"/>
      <c r="PKX117" s="0"/>
      <c r="PKY117" s="0"/>
      <c r="PKZ117" s="0"/>
      <c r="PLA117" s="0"/>
      <c r="PLB117" s="0"/>
      <c r="PLC117" s="0"/>
      <c r="PLD117" s="0"/>
      <c r="PLE117" s="0"/>
      <c r="PLF117" s="0"/>
      <c r="PLG117" s="0"/>
      <c r="PLH117" s="0"/>
      <c r="PLI117" s="0"/>
      <c r="PLJ117" s="0"/>
      <c r="PLK117" s="0"/>
      <c r="PLL117" s="0"/>
      <c r="PLM117" s="0"/>
      <c r="PLN117" s="0"/>
      <c r="PLO117" s="0"/>
      <c r="PLP117" s="0"/>
      <c r="PLQ117" s="0"/>
      <c r="PLR117" s="0"/>
      <c r="PLS117" s="0"/>
      <c r="PLT117" s="0"/>
      <c r="PLU117" s="0"/>
      <c r="PLV117" s="0"/>
      <c r="PLW117" s="0"/>
      <c r="PLX117" s="0"/>
      <c r="PLY117" s="0"/>
      <c r="PLZ117" s="0"/>
      <c r="PMA117" s="0"/>
      <c r="PMB117" s="0"/>
      <c r="PMC117" s="0"/>
      <c r="PMD117" s="0"/>
      <c r="PME117" s="0"/>
      <c r="PMF117" s="0"/>
      <c r="PMG117" s="0"/>
      <c r="PMH117" s="0"/>
      <c r="PMI117" s="0"/>
      <c r="PMJ117" s="0"/>
      <c r="PMK117" s="0"/>
      <c r="PML117" s="0"/>
      <c r="PMM117" s="0"/>
      <c r="PMN117" s="0"/>
      <c r="PMO117" s="0"/>
      <c r="PMP117" s="0"/>
      <c r="PMQ117" s="0"/>
      <c r="PMR117" s="0"/>
      <c r="PMS117" s="0"/>
      <c r="PMT117" s="0"/>
      <c r="PMU117" s="0"/>
      <c r="PMV117" s="0"/>
      <c r="PMW117" s="0"/>
      <c r="PMX117" s="0"/>
      <c r="PMY117" s="0"/>
      <c r="PMZ117" s="0"/>
      <c r="PNA117" s="0"/>
      <c r="PNB117" s="0"/>
      <c r="PNC117" s="0"/>
      <c r="PND117" s="0"/>
      <c r="PNE117" s="0"/>
      <c r="PNF117" s="0"/>
      <c r="PNG117" s="0"/>
      <c r="PNH117" s="0"/>
      <c r="PNI117" s="0"/>
      <c r="PNJ117" s="0"/>
      <c r="PNK117" s="0"/>
      <c r="PNL117" s="0"/>
      <c r="PNM117" s="0"/>
      <c r="PNN117" s="0"/>
      <c r="PNO117" s="0"/>
      <c r="PNP117" s="0"/>
      <c r="PNQ117" s="0"/>
      <c r="PNR117" s="0"/>
      <c r="PNS117" s="0"/>
      <c r="PNT117" s="0"/>
      <c r="PNU117" s="0"/>
      <c r="PNV117" s="0"/>
      <c r="PNW117" s="0"/>
      <c r="PNX117" s="0"/>
      <c r="PNY117" s="0"/>
      <c r="PNZ117" s="0"/>
      <c r="POA117" s="0"/>
      <c r="POB117" s="0"/>
      <c r="POC117" s="0"/>
      <c r="POD117" s="0"/>
      <c r="POE117" s="0"/>
      <c r="POF117" s="0"/>
      <c r="POG117" s="0"/>
      <c r="POH117" s="0"/>
      <c r="POI117" s="0"/>
      <c r="POJ117" s="0"/>
      <c r="POK117" s="0"/>
      <c r="POL117" s="0"/>
      <c r="POM117" s="0"/>
      <c r="PON117" s="0"/>
      <c r="POO117" s="0"/>
      <c r="POP117" s="0"/>
      <c r="POQ117" s="0"/>
      <c r="POR117" s="0"/>
      <c r="POS117" s="0"/>
      <c r="POT117" s="0"/>
      <c r="POU117" s="0"/>
      <c r="POV117" s="0"/>
      <c r="POW117" s="0"/>
      <c r="POX117" s="0"/>
      <c r="POY117" s="0"/>
      <c r="POZ117" s="0"/>
      <c r="PPA117" s="0"/>
      <c r="PPB117" s="0"/>
      <c r="PPC117" s="0"/>
      <c r="PPD117" s="0"/>
      <c r="PPE117" s="0"/>
      <c r="PPF117" s="0"/>
      <c r="PPG117" s="0"/>
      <c r="PPH117" s="0"/>
      <c r="PPI117" s="0"/>
      <c r="PPJ117" s="0"/>
      <c r="PPK117" s="0"/>
      <c r="PPL117" s="0"/>
      <c r="PPM117" s="0"/>
      <c r="PPN117" s="0"/>
      <c r="PPO117" s="0"/>
      <c r="PPP117" s="0"/>
      <c r="PPQ117" s="0"/>
      <c r="PPR117" s="0"/>
      <c r="PPS117" s="0"/>
      <c r="PPT117" s="0"/>
      <c r="PPU117" s="0"/>
      <c r="PPV117" s="0"/>
      <c r="PPW117" s="0"/>
      <c r="PPX117" s="0"/>
      <c r="PPY117" s="0"/>
      <c r="PPZ117" s="0"/>
      <c r="PQA117" s="0"/>
      <c r="PQB117" s="0"/>
      <c r="PQC117" s="0"/>
      <c r="PQD117" s="0"/>
      <c r="PQE117" s="0"/>
      <c r="PQF117" s="0"/>
      <c r="PQG117" s="0"/>
      <c r="PQH117" s="0"/>
      <c r="PQI117" s="0"/>
      <c r="PQJ117" s="0"/>
      <c r="PQK117" s="0"/>
      <c r="PQL117" s="0"/>
      <c r="PQM117" s="0"/>
      <c r="PQN117" s="0"/>
      <c r="PQO117" s="0"/>
      <c r="PQP117" s="0"/>
      <c r="PQQ117" s="0"/>
      <c r="PQR117" s="0"/>
      <c r="PQS117" s="0"/>
      <c r="PQT117" s="0"/>
      <c r="PQU117" s="0"/>
      <c r="PQV117" s="0"/>
      <c r="PQW117" s="0"/>
      <c r="PQX117" s="0"/>
      <c r="PQY117" s="0"/>
      <c r="PQZ117" s="0"/>
      <c r="PRA117" s="0"/>
      <c r="PRB117" s="0"/>
      <c r="PRC117" s="0"/>
      <c r="PRD117" s="0"/>
      <c r="PRE117" s="0"/>
      <c r="PRF117" s="0"/>
      <c r="PRG117" s="0"/>
      <c r="PRH117" s="0"/>
      <c r="PRI117" s="0"/>
      <c r="PRJ117" s="0"/>
      <c r="PRK117" s="0"/>
      <c r="PRL117" s="0"/>
      <c r="PRM117" s="0"/>
      <c r="PRN117" s="0"/>
      <c r="PRO117" s="0"/>
      <c r="PRP117" s="0"/>
      <c r="PRQ117" s="0"/>
      <c r="PRR117" s="0"/>
      <c r="PRS117" s="0"/>
      <c r="PRT117" s="0"/>
      <c r="PRU117" s="0"/>
      <c r="PRV117" s="0"/>
      <c r="PRW117" s="0"/>
      <c r="PRX117" s="0"/>
      <c r="PRY117" s="0"/>
      <c r="PRZ117" s="0"/>
      <c r="PSA117" s="0"/>
      <c r="PSB117" s="0"/>
      <c r="PSC117" s="0"/>
      <c r="PSD117" s="0"/>
      <c r="PSE117" s="0"/>
      <c r="PSF117" s="0"/>
      <c r="PSG117" s="0"/>
      <c r="PSH117" s="0"/>
      <c r="PSI117" s="0"/>
      <c r="PSJ117" s="0"/>
      <c r="PSK117" s="0"/>
      <c r="PSL117" s="0"/>
      <c r="PSM117" s="0"/>
      <c r="PSN117" s="0"/>
      <c r="PSO117" s="0"/>
      <c r="PSP117" s="0"/>
      <c r="PSQ117" s="0"/>
      <c r="PSR117" s="0"/>
      <c r="PSS117" s="0"/>
      <c r="PST117" s="0"/>
      <c r="PSU117" s="0"/>
      <c r="PSV117" s="0"/>
      <c r="PSW117" s="0"/>
      <c r="PSX117" s="0"/>
      <c r="PSY117" s="0"/>
      <c r="PSZ117" s="0"/>
      <c r="PTA117" s="0"/>
      <c r="PTB117" s="0"/>
      <c r="PTC117" s="0"/>
      <c r="PTD117" s="0"/>
      <c r="PTE117" s="0"/>
      <c r="PTF117" s="0"/>
      <c r="PTG117" s="0"/>
      <c r="PTH117" s="0"/>
      <c r="PTI117" s="0"/>
      <c r="PTJ117" s="0"/>
      <c r="PTK117" s="0"/>
      <c r="PTL117" s="0"/>
      <c r="PTM117" s="0"/>
      <c r="PTN117" s="0"/>
      <c r="PTO117" s="0"/>
      <c r="PTP117" s="0"/>
      <c r="PTQ117" s="0"/>
      <c r="PTR117" s="0"/>
      <c r="PTS117" s="0"/>
      <c r="PTT117" s="0"/>
      <c r="PTU117" s="0"/>
      <c r="PTV117" s="0"/>
      <c r="PTW117" s="0"/>
      <c r="PTX117" s="0"/>
      <c r="PTY117" s="0"/>
      <c r="PTZ117" s="0"/>
      <c r="PUA117" s="0"/>
      <c r="PUB117" s="0"/>
      <c r="PUC117" s="0"/>
      <c r="PUD117" s="0"/>
      <c r="PUE117" s="0"/>
      <c r="PUF117" s="0"/>
      <c r="PUG117" s="0"/>
      <c r="PUH117" s="0"/>
      <c r="PUI117" s="0"/>
      <c r="PUJ117" s="0"/>
      <c r="PUK117" s="0"/>
      <c r="PUL117" s="0"/>
      <c r="PUM117" s="0"/>
      <c r="PUN117" s="0"/>
      <c r="PUO117" s="0"/>
      <c r="PUP117" s="0"/>
      <c r="PUQ117" s="0"/>
      <c r="PUR117" s="0"/>
      <c r="PUS117" s="0"/>
      <c r="PUT117" s="0"/>
      <c r="PUU117" s="0"/>
      <c r="PUV117" s="0"/>
      <c r="PUW117" s="0"/>
      <c r="PUX117" s="0"/>
      <c r="PUY117" s="0"/>
      <c r="PUZ117" s="0"/>
      <c r="PVA117" s="0"/>
      <c r="PVB117" s="0"/>
      <c r="PVC117" s="0"/>
      <c r="PVD117" s="0"/>
      <c r="PVE117" s="0"/>
      <c r="PVF117" s="0"/>
      <c r="PVG117" s="0"/>
      <c r="PVH117" s="0"/>
      <c r="PVI117" s="0"/>
      <c r="PVJ117" s="0"/>
      <c r="PVK117" s="0"/>
      <c r="PVL117" s="0"/>
      <c r="PVM117" s="0"/>
      <c r="PVN117" s="0"/>
      <c r="PVO117" s="0"/>
      <c r="PVP117" s="0"/>
      <c r="PVQ117" s="0"/>
      <c r="PVR117" s="0"/>
      <c r="PVS117" s="0"/>
      <c r="PVT117" s="0"/>
      <c r="PVU117" s="0"/>
      <c r="PVV117" s="0"/>
      <c r="PVW117" s="0"/>
      <c r="PVX117" s="0"/>
      <c r="PVY117" s="0"/>
      <c r="PVZ117" s="0"/>
      <c r="PWA117" s="0"/>
      <c r="PWB117" s="0"/>
      <c r="PWC117" s="0"/>
      <c r="PWD117" s="0"/>
      <c r="PWE117" s="0"/>
      <c r="PWF117" s="0"/>
      <c r="PWG117" s="0"/>
      <c r="PWH117" s="0"/>
      <c r="PWI117" s="0"/>
      <c r="PWJ117" s="0"/>
      <c r="PWK117" s="0"/>
      <c r="PWL117" s="0"/>
      <c r="PWM117" s="0"/>
      <c r="PWN117" s="0"/>
      <c r="PWO117" s="0"/>
      <c r="PWP117" s="0"/>
      <c r="PWQ117" s="0"/>
      <c r="PWR117" s="0"/>
      <c r="PWS117" s="0"/>
      <c r="PWT117" s="0"/>
      <c r="PWU117" s="0"/>
      <c r="PWV117" s="0"/>
      <c r="PWW117" s="0"/>
      <c r="PWX117" s="0"/>
      <c r="PWY117" s="0"/>
      <c r="PWZ117" s="0"/>
      <c r="PXA117" s="0"/>
      <c r="PXB117" s="0"/>
      <c r="PXC117" s="0"/>
      <c r="PXD117" s="0"/>
      <c r="PXE117" s="0"/>
      <c r="PXF117" s="0"/>
      <c r="PXG117" s="0"/>
      <c r="PXH117" s="0"/>
      <c r="PXI117" s="0"/>
      <c r="PXJ117" s="0"/>
      <c r="PXK117" s="0"/>
      <c r="PXL117" s="0"/>
      <c r="PXM117" s="0"/>
      <c r="PXN117" s="0"/>
      <c r="PXO117" s="0"/>
      <c r="PXP117" s="0"/>
      <c r="PXQ117" s="0"/>
      <c r="PXR117" s="0"/>
      <c r="PXS117" s="0"/>
      <c r="PXT117" s="0"/>
      <c r="PXU117" s="0"/>
      <c r="PXV117" s="0"/>
      <c r="PXW117" s="0"/>
      <c r="PXX117" s="0"/>
      <c r="PXY117" s="0"/>
      <c r="PXZ117" s="0"/>
      <c r="PYA117" s="0"/>
      <c r="PYB117" s="0"/>
      <c r="PYC117" s="0"/>
      <c r="PYD117" s="0"/>
      <c r="PYE117" s="0"/>
      <c r="PYF117" s="0"/>
      <c r="PYG117" s="0"/>
      <c r="PYH117" s="0"/>
      <c r="PYI117" s="0"/>
      <c r="PYJ117" s="0"/>
      <c r="PYK117" s="0"/>
      <c r="PYL117" s="0"/>
      <c r="PYM117" s="0"/>
      <c r="PYN117" s="0"/>
      <c r="PYO117" s="0"/>
      <c r="PYP117" s="0"/>
      <c r="PYQ117" s="0"/>
      <c r="PYR117" s="0"/>
      <c r="PYS117" s="0"/>
      <c r="PYT117" s="0"/>
      <c r="PYU117" s="0"/>
      <c r="PYV117" s="0"/>
      <c r="PYW117" s="0"/>
      <c r="PYX117" s="0"/>
      <c r="PYY117" s="0"/>
      <c r="PYZ117" s="0"/>
      <c r="PZA117" s="0"/>
      <c r="PZB117" s="0"/>
      <c r="PZC117" s="0"/>
      <c r="PZD117" s="0"/>
      <c r="PZE117" s="0"/>
      <c r="PZF117" s="0"/>
      <c r="PZG117" s="0"/>
      <c r="PZH117" s="0"/>
      <c r="PZI117" s="0"/>
      <c r="PZJ117" s="0"/>
      <c r="PZK117" s="0"/>
      <c r="PZL117" s="0"/>
      <c r="PZM117" s="0"/>
      <c r="PZN117" s="0"/>
      <c r="PZO117" s="0"/>
      <c r="PZP117" s="0"/>
      <c r="PZQ117" s="0"/>
      <c r="PZR117" s="0"/>
      <c r="PZS117" s="0"/>
      <c r="PZT117" s="0"/>
      <c r="PZU117" s="0"/>
      <c r="PZV117" s="0"/>
      <c r="PZW117" s="0"/>
      <c r="PZX117" s="0"/>
      <c r="PZY117" s="0"/>
      <c r="PZZ117" s="0"/>
      <c r="QAA117" s="0"/>
      <c r="QAB117" s="0"/>
      <c r="QAC117" s="0"/>
      <c r="QAD117" s="0"/>
      <c r="QAE117" s="0"/>
      <c r="QAF117" s="0"/>
      <c r="QAG117" s="0"/>
      <c r="QAH117" s="0"/>
      <c r="QAI117" s="0"/>
      <c r="QAJ117" s="0"/>
      <c r="QAK117" s="0"/>
      <c r="QAL117" s="0"/>
      <c r="QAM117" s="0"/>
      <c r="QAN117" s="0"/>
      <c r="QAO117" s="0"/>
      <c r="QAP117" s="0"/>
      <c r="QAQ117" s="0"/>
      <c r="QAR117" s="0"/>
      <c r="QAS117" s="0"/>
      <c r="QAT117" s="0"/>
      <c r="QAU117" s="0"/>
      <c r="QAV117" s="0"/>
      <c r="QAW117" s="0"/>
      <c r="QAX117" s="0"/>
      <c r="QAY117" s="0"/>
      <c r="QAZ117" s="0"/>
      <c r="QBA117" s="0"/>
      <c r="QBB117" s="0"/>
      <c r="QBC117" s="0"/>
      <c r="QBD117" s="0"/>
      <c r="QBE117" s="0"/>
      <c r="QBF117" s="0"/>
      <c r="QBG117" s="0"/>
      <c r="QBH117" s="0"/>
      <c r="QBI117" s="0"/>
      <c r="QBJ117" s="0"/>
      <c r="QBK117" s="0"/>
      <c r="QBL117" s="0"/>
      <c r="QBM117" s="0"/>
      <c r="QBN117" s="0"/>
      <c r="QBO117" s="0"/>
      <c r="QBP117" s="0"/>
      <c r="QBQ117" s="0"/>
      <c r="QBR117" s="0"/>
      <c r="QBS117" s="0"/>
      <c r="QBT117" s="0"/>
      <c r="QBU117" s="0"/>
      <c r="QBV117" s="0"/>
      <c r="QBW117" s="0"/>
      <c r="QBX117" s="0"/>
      <c r="QBY117" s="0"/>
      <c r="QBZ117" s="0"/>
      <c r="QCA117" s="0"/>
      <c r="QCB117" s="0"/>
      <c r="QCC117" s="0"/>
      <c r="QCD117" s="0"/>
      <c r="QCE117" s="0"/>
      <c r="QCF117" s="0"/>
      <c r="QCG117" s="0"/>
      <c r="QCH117" s="0"/>
      <c r="QCI117" s="0"/>
      <c r="QCJ117" s="0"/>
      <c r="QCK117" s="0"/>
      <c r="QCL117" s="0"/>
      <c r="QCM117" s="0"/>
      <c r="QCN117" s="0"/>
      <c r="QCO117" s="0"/>
      <c r="QCP117" s="0"/>
      <c r="QCQ117" s="0"/>
      <c r="QCR117" s="0"/>
      <c r="QCS117" s="0"/>
      <c r="QCT117" s="0"/>
      <c r="QCU117" s="0"/>
      <c r="QCV117" s="0"/>
      <c r="QCW117" s="0"/>
      <c r="QCX117" s="0"/>
      <c r="QCY117" s="0"/>
      <c r="QCZ117" s="0"/>
      <c r="QDA117" s="0"/>
      <c r="QDB117" s="0"/>
      <c r="QDC117" s="0"/>
      <c r="QDD117" s="0"/>
      <c r="QDE117" s="0"/>
      <c r="QDF117" s="0"/>
      <c r="QDG117" s="0"/>
      <c r="QDH117" s="0"/>
      <c r="QDI117" s="0"/>
      <c r="QDJ117" s="0"/>
      <c r="QDK117" s="0"/>
      <c r="QDL117" s="0"/>
      <c r="QDM117" s="0"/>
      <c r="QDN117" s="0"/>
      <c r="QDO117" s="0"/>
      <c r="QDP117" s="0"/>
      <c r="QDQ117" s="0"/>
      <c r="QDR117" s="0"/>
      <c r="QDS117" s="0"/>
      <c r="QDT117" s="0"/>
      <c r="QDU117" s="0"/>
      <c r="QDV117" s="0"/>
      <c r="QDW117" s="0"/>
      <c r="QDX117" s="0"/>
      <c r="QDY117" s="0"/>
      <c r="QDZ117" s="0"/>
      <c r="QEA117" s="0"/>
      <c r="QEB117" s="0"/>
      <c r="QEC117" s="0"/>
      <c r="QED117" s="0"/>
      <c r="QEE117" s="0"/>
      <c r="QEF117" s="0"/>
      <c r="QEG117" s="0"/>
      <c r="QEH117" s="0"/>
      <c r="QEI117" s="0"/>
      <c r="QEJ117" s="0"/>
      <c r="QEK117" s="0"/>
      <c r="QEL117" s="0"/>
      <c r="QEM117" s="0"/>
      <c r="QEN117" s="0"/>
      <c r="QEO117" s="0"/>
      <c r="QEP117" s="0"/>
      <c r="QEQ117" s="0"/>
      <c r="QER117" s="0"/>
      <c r="QES117" s="0"/>
      <c r="QET117" s="0"/>
      <c r="QEU117" s="0"/>
      <c r="QEV117" s="0"/>
      <c r="QEW117" s="0"/>
      <c r="QEX117" s="0"/>
      <c r="QEY117" s="0"/>
      <c r="QEZ117" s="0"/>
      <c r="QFA117" s="0"/>
      <c r="QFB117" s="0"/>
      <c r="QFC117" s="0"/>
      <c r="QFD117" s="0"/>
      <c r="QFE117" s="0"/>
      <c r="QFF117" s="0"/>
      <c r="QFG117" s="0"/>
      <c r="QFH117" s="0"/>
      <c r="QFI117" s="0"/>
      <c r="QFJ117" s="0"/>
      <c r="QFK117" s="0"/>
      <c r="QFL117" s="0"/>
      <c r="QFM117" s="0"/>
      <c r="QFN117" s="0"/>
      <c r="QFO117" s="0"/>
      <c r="QFP117" s="0"/>
      <c r="QFQ117" s="0"/>
      <c r="QFR117" s="0"/>
      <c r="QFS117" s="0"/>
      <c r="QFT117" s="0"/>
      <c r="QFU117" s="0"/>
      <c r="QFV117" s="0"/>
      <c r="QFW117" s="0"/>
      <c r="QFX117" s="0"/>
      <c r="QFY117" s="0"/>
      <c r="QFZ117" s="0"/>
      <c r="QGA117" s="0"/>
      <c r="QGB117" s="0"/>
      <c r="QGC117" s="0"/>
      <c r="QGD117" s="0"/>
      <c r="QGE117" s="0"/>
      <c r="QGF117" s="0"/>
      <c r="QGG117" s="0"/>
      <c r="QGH117" s="0"/>
      <c r="QGI117" s="0"/>
      <c r="QGJ117" s="0"/>
      <c r="QGK117" s="0"/>
      <c r="QGL117" s="0"/>
      <c r="QGM117" s="0"/>
      <c r="QGN117" s="0"/>
      <c r="QGO117" s="0"/>
      <c r="QGP117" s="0"/>
      <c r="QGQ117" s="0"/>
      <c r="QGR117" s="0"/>
      <c r="QGS117" s="0"/>
      <c r="QGT117" s="0"/>
      <c r="QGU117" s="0"/>
      <c r="QGV117" s="0"/>
      <c r="QGW117" s="0"/>
      <c r="QGX117" s="0"/>
      <c r="QGY117" s="0"/>
      <c r="QGZ117" s="0"/>
      <c r="QHA117" s="0"/>
      <c r="QHB117" s="0"/>
      <c r="QHC117" s="0"/>
      <c r="QHD117" s="0"/>
      <c r="QHE117" s="0"/>
      <c r="QHF117" s="0"/>
      <c r="QHG117" s="0"/>
      <c r="QHH117" s="0"/>
      <c r="QHI117" s="0"/>
      <c r="QHJ117" s="0"/>
      <c r="QHK117" s="0"/>
      <c r="QHL117" s="0"/>
      <c r="QHM117" s="0"/>
      <c r="QHN117" s="0"/>
      <c r="QHO117" s="0"/>
      <c r="QHP117" s="0"/>
      <c r="QHQ117" s="0"/>
      <c r="QHR117" s="0"/>
      <c r="QHS117" s="0"/>
      <c r="QHT117" s="0"/>
      <c r="QHU117" s="0"/>
      <c r="QHV117" s="0"/>
      <c r="QHW117" s="0"/>
      <c r="QHX117" s="0"/>
      <c r="QHY117" s="0"/>
      <c r="QHZ117" s="0"/>
      <c r="QIA117" s="0"/>
      <c r="QIB117" s="0"/>
      <c r="QIC117" s="0"/>
      <c r="QID117" s="0"/>
      <c r="QIE117" s="0"/>
      <c r="QIF117" s="0"/>
      <c r="QIG117" s="0"/>
      <c r="QIH117" s="0"/>
      <c r="QII117" s="0"/>
      <c r="QIJ117" s="0"/>
      <c r="QIK117" s="0"/>
      <c r="QIL117" s="0"/>
      <c r="QIM117" s="0"/>
      <c r="QIN117" s="0"/>
      <c r="QIO117" s="0"/>
      <c r="QIP117" s="0"/>
      <c r="QIQ117" s="0"/>
      <c r="QIR117" s="0"/>
      <c r="QIS117" s="0"/>
      <c r="QIT117" s="0"/>
      <c r="QIU117" s="0"/>
      <c r="QIV117" s="0"/>
      <c r="QIW117" s="0"/>
      <c r="QIX117" s="0"/>
      <c r="QIY117" s="0"/>
      <c r="QIZ117" s="0"/>
      <c r="QJA117" s="0"/>
      <c r="QJB117" s="0"/>
      <c r="QJC117" s="0"/>
      <c r="QJD117" s="0"/>
      <c r="QJE117" s="0"/>
      <c r="QJF117" s="0"/>
      <c r="QJG117" s="0"/>
      <c r="QJH117" s="0"/>
      <c r="QJI117" s="0"/>
      <c r="QJJ117" s="0"/>
      <c r="QJK117" s="0"/>
      <c r="QJL117" s="0"/>
      <c r="QJM117" s="0"/>
      <c r="QJN117" s="0"/>
      <c r="QJO117" s="0"/>
      <c r="QJP117" s="0"/>
      <c r="QJQ117" s="0"/>
      <c r="QJR117" s="0"/>
      <c r="QJS117" s="0"/>
      <c r="QJT117" s="0"/>
      <c r="QJU117" s="0"/>
      <c r="QJV117" s="0"/>
      <c r="QJW117" s="0"/>
      <c r="QJX117" s="0"/>
      <c r="QJY117" s="0"/>
      <c r="QJZ117" s="0"/>
      <c r="QKA117" s="0"/>
      <c r="QKB117" s="0"/>
      <c r="QKC117" s="0"/>
      <c r="QKD117" s="0"/>
      <c r="QKE117" s="0"/>
      <c r="QKF117" s="0"/>
      <c r="QKG117" s="0"/>
      <c r="QKH117" s="0"/>
      <c r="QKI117" s="0"/>
      <c r="QKJ117" s="0"/>
      <c r="QKK117" s="0"/>
      <c r="QKL117" s="0"/>
      <c r="QKM117" s="0"/>
      <c r="QKN117" s="0"/>
      <c r="QKO117" s="0"/>
      <c r="QKP117" s="0"/>
      <c r="QKQ117" s="0"/>
      <c r="QKR117" s="0"/>
      <c r="QKS117" s="0"/>
      <c r="QKT117" s="0"/>
      <c r="QKU117" s="0"/>
      <c r="QKV117" s="0"/>
      <c r="QKW117" s="0"/>
      <c r="QKX117" s="0"/>
      <c r="QKY117" s="0"/>
      <c r="QKZ117" s="0"/>
      <c r="QLA117" s="0"/>
      <c r="QLB117" s="0"/>
      <c r="QLC117" s="0"/>
      <c r="QLD117" s="0"/>
      <c r="QLE117" s="0"/>
      <c r="QLF117" s="0"/>
      <c r="QLG117" s="0"/>
      <c r="QLH117" s="0"/>
      <c r="QLI117" s="0"/>
      <c r="QLJ117" s="0"/>
      <c r="QLK117" s="0"/>
      <c r="QLL117" s="0"/>
      <c r="QLM117" s="0"/>
      <c r="QLN117" s="0"/>
      <c r="QLO117" s="0"/>
      <c r="QLP117" s="0"/>
      <c r="QLQ117" s="0"/>
      <c r="QLR117" s="0"/>
      <c r="QLS117" s="0"/>
      <c r="QLT117" s="0"/>
      <c r="QLU117" s="0"/>
      <c r="QLV117" s="0"/>
      <c r="QLW117" s="0"/>
      <c r="QLX117" s="0"/>
      <c r="QLY117" s="0"/>
      <c r="QLZ117" s="0"/>
      <c r="QMA117" s="0"/>
      <c r="QMB117" s="0"/>
      <c r="QMC117" s="0"/>
      <c r="QMD117" s="0"/>
      <c r="QME117" s="0"/>
      <c r="QMF117" s="0"/>
      <c r="QMG117" s="0"/>
      <c r="QMH117" s="0"/>
      <c r="QMI117" s="0"/>
      <c r="QMJ117" s="0"/>
      <c r="QMK117" s="0"/>
      <c r="QML117" s="0"/>
      <c r="QMM117" s="0"/>
      <c r="QMN117" s="0"/>
      <c r="QMO117" s="0"/>
      <c r="QMP117" s="0"/>
      <c r="QMQ117" s="0"/>
      <c r="QMR117" s="0"/>
      <c r="QMS117" s="0"/>
      <c r="QMT117" s="0"/>
      <c r="QMU117" s="0"/>
      <c r="QMV117" s="0"/>
      <c r="QMW117" s="0"/>
      <c r="QMX117" s="0"/>
      <c r="QMY117" s="0"/>
      <c r="QMZ117" s="0"/>
      <c r="QNA117" s="0"/>
      <c r="QNB117" s="0"/>
      <c r="QNC117" s="0"/>
      <c r="QND117" s="0"/>
      <c r="QNE117" s="0"/>
      <c r="QNF117" s="0"/>
      <c r="QNG117" s="0"/>
      <c r="QNH117" s="0"/>
      <c r="QNI117" s="0"/>
      <c r="QNJ117" s="0"/>
      <c r="QNK117" s="0"/>
      <c r="QNL117" s="0"/>
      <c r="QNM117" s="0"/>
      <c r="QNN117" s="0"/>
      <c r="QNO117" s="0"/>
      <c r="QNP117" s="0"/>
      <c r="QNQ117" s="0"/>
      <c r="QNR117" s="0"/>
      <c r="QNS117" s="0"/>
      <c r="QNT117" s="0"/>
      <c r="QNU117" s="0"/>
      <c r="QNV117" s="0"/>
      <c r="QNW117" s="0"/>
      <c r="QNX117" s="0"/>
      <c r="QNY117" s="0"/>
      <c r="QNZ117" s="0"/>
      <c r="QOA117" s="0"/>
      <c r="QOB117" s="0"/>
      <c r="QOC117" s="0"/>
      <c r="QOD117" s="0"/>
      <c r="QOE117" s="0"/>
      <c r="QOF117" s="0"/>
      <c r="QOG117" s="0"/>
      <c r="QOH117" s="0"/>
      <c r="QOI117" s="0"/>
      <c r="QOJ117" s="0"/>
      <c r="QOK117" s="0"/>
      <c r="QOL117" s="0"/>
      <c r="QOM117" s="0"/>
      <c r="QON117" s="0"/>
      <c r="QOO117" s="0"/>
      <c r="QOP117" s="0"/>
      <c r="QOQ117" s="0"/>
      <c r="QOR117" s="0"/>
      <c r="QOS117" s="0"/>
      <c r="QOT117" s="0"/>
      <c r="QOU117" s="0"/>
      <c r="QOV117" s="0"/>
      <c r="QOW117" s="0"/>
      <c r="QOX117" s="0"/>
      <c r="QOY117" s="0"/>
      <c r="QOZ117" s="0"/>
      <c r="QPA117" s="0"/>
      <c r="QPB117" s="0"/>
      <c r="QPC117" s="0"/>
      <c r="QPD117" s="0"/>
      <c r="QPE117" s="0"/>
      <c r="QPF117" s="0"/>
      <c r="QPG117" s="0"/>
      <c r="QPH117" s="0"/>
      <c r="QPI117" s="0"/>
      <c r="QPJ117" s="0"/>
      <c r="QPK117" s="0"/>
      <c r="QPL117" s="0"/>
      <c r="QPM117" s="0"/>
      <c r="QPN117" s="0"/>
      <c r="QPO117" s="0"/>
      <c r="QPP117" s="0"/>
      <c r="QPQ117" s="0"/>
      <c r="QPR117" s="0"/>
      <c r="QPS117" s="0"/>
      <c r="QPT117" s="0"/>
      <c r="QPU117" s="0"/>
      <c r="QPV117" s="0"/>
      <c r="QPW117" s="0"/>
      <c r="QPX117" s="0"/>
      <c r="QPY117" s="0"/>
      <c r="QPZ117" s="0"/>
      <c r="QQA117" s="0"/>
      <c r="QQB117" s="0"/>
      <c r="QQC117" s="0"/>
      <c r="QQD117" s="0"/>
      <c r="QQE117" s="0"/>
      <c r="QQF117" s="0"/>
      <c r="QQG117" s="0"/>
      <c r="QQH117" s="0"/>
      <c r="QQI117" s="0"/>
      <c r="QQJ117" s="0"/>
      <c r="QQK117" s="0"/>
      <c r="QQL117" s="0"/>
      <c r="QQM117" s="0"/>
      <c r="QQN117" s="0"/>
      <c r="QQO117" s="0"/>
      <c r="QQP117" s="0"/>
      <c r="QQQ117" s="0"/>
      <c r="QQR117" s="0"/>
      <c r="QQS117" s="0"/>
      <c r="QQT117" s="0"/>
      <c r="QQU117" s="0"/>
      <c r="QQV117" s="0"/>
      <c r="QQW117" s="0"/>
      <c r="QQX117" s="0"/>
      <c r="QQY117" s="0"/>
      <c r="QQZ117" s="0"/>
      <c r="QRA117" s="0"/>
      <c r="QRB117" s="0"/>
      <c r="QRC117" s="0"/>
      <c r="QRD117" s="0"/>
      <c r="QRE117" s="0"/>
      <c r="QRF117" s="0"/>
      <c r="QRG117" s="0"/>
      <c r="QRH117" s="0"/>
      <c r="QRI117" s="0"/>
      <c r="QRJ117" s="0"/>
      <c r="QRK117" s="0"/>
      <c r="QRL117" s="0"/>
      <c r="QRM117" s="0"/>
      <c r="QRN117" s="0"/>
      <c r="QRO117" s="0"/>
      <c r="QRP117" s="0"/>
      <c r="QRQ117" s="0"/>
      <c r="QRR117" s="0"/>
      <c r="QRS117" s="0"/>
      <c r="QRT117" s="0"/>
      <c r="QRU117" s="0"/>
      <c r="QRV117" s="0"/>
      <c r="QRW117" s="0"/>
      <c r="QRX117" s="0"/>
      <c r="QRY117" s="0"/>
      <c r="QRZ117" s="0"/>
      <c r="QSA117" s="0"/>
      <c r="QSB117" s="0"/>
      <c r="QSC117" s="0"/>
      <c r="QSD117" s="0"/>
      <c r="QSE117" s="0"/>
      <c r="QSF117" s="0"/>
      <c r="QSG117" s="0"/>
      <c r="QSH117" s="0"/>
      <c r="QSI117" s="0"/>
      <c r="QSJ117" s="0"/>
      <c r="QSK117" s="0"/>
      <c r="QSL117" s="0"/>
      <c r="QSM117" s="0"/>
      <c r="QSN117" s="0"/>
      <c r="QSO117" s="0"/>
      <c r="QSP117" s="0"/>
      <c r="QSQ117" s="0"/>
      <c r="QSR117" s="0"/>
      <c r="QSS117" s="0"/>
      <c r="QST117" s="0"/>
      <c r="QSU117" s="0"/>
      <c r="QSV117" s="0"/>
      <c r="QSW117" s="0"/>
      <c r="QSX117" s="0"/>
      <c r="QSY117" s="0"/>
      <c r="QSZ117" s="0"/>
      <c r="QTA117" s="0"/>
      <c r="QTB117" s="0"/>
      <c r="QTC117" s="0"/>
      <c r="QTD117" s="0"/>
      <c r="QTE117" s="0"/>
      <c r="QTF117" s="0"/>
      <c r="QTG117" s="0"/>
      <c r="QTH117" s="0"/>
      <c r="QTI117" s="0"/>
      <c r="QTJ117" s="0"/>
      <c r="QTK117" s="0"/>
      <c r="QTL117" s="0"/>
      <c r="QTM117" s="0"/>
      <c r="QTN117" s="0"/>
      <c r="QTO117" s="0"/>
      <c r="QTP117" s="0"/>
      <c r="QTQ117" s="0"/>
      <c r="QTR117" s="0"/>
      <c r="QTS117" s="0"/>
      <c r="QTT117" s="0"/>
      <c r="QTU117" s="0"/>
      <c r="QTV117" s="0"/>
      <c r="QTW117" s="0"/>
      <c r="QTX117" s="0"/>
      <c r="QTY117" s="0"/>
      <c r="QTZ117" s="0"/>
      <c r="QUA117" s="0"/>
      <c r="QUB117" s="0"/>
      <c r="QUC117" s="0"/>
      <c r="QUD117" s="0"/>
      <c r="QUE117" s="0"/>
      <c r="QUF117" s="0"/>
      <c r="QUG117" s="0"/>
      <c r="QUH117" s="0"/>
      <c r="QUI117" s="0"/>
      <c r="QUJ117" s="0"/>
      <c r="QUK117" s="0"/>
      <c r="QUL117" s="0"/>
      <c r="QUM117" s="0"/>
      <c r="QUN117" s="0"/>
      <c r="QUO117" s="0"/>
      <c r="QUP117" s="0"/>
      <c r="QUQ117" s="0"/>
      <c r="QUR117" s="0"/>
      <c r="QUS117" s="0"/>
      <c r="QUT117" s="0"/>
      <c r="QUU117" s="0"/>
      <c r="QUV117" s="0"/>
      <c r="QUW117" s="0"/>
      <c r="QUX117" s="0"/>
      <c r="QUY117" s="0"/>
      <c r="QUZ117" s="0"/>
      <c r="QVA117" s="0"/>
      <c r="QVB117" s="0"/>
      <c r="QVC117" s="0"/>
      <c r="QVD117" s="0"/>
      <c r="QVE117" s="0"/>
      <c r="QVF117" s="0"/>
      <c r="QVG117" s="0"/>
      <c r="QVH117" s="0"/>
      <c r="QVI117" s="0"/>
      <c r="QVJ117" s="0"/>
      <c r="QVK117" s="0"/>
      <c r="QVL117" s="0"/>
      <c r="QVM117" s="0"/>
      <c r="QVN117" s="0"/>
      <c r="QVO117" s="0"/>
      <c r="QVP117" s="0"/>
      <c r="QVQ117" s="0"/>
      <c r="QVR117" s="0"/>
      <c r="QVS117" s="0"/>
      <c r="QVT117" s="0"/>
      <c r="QVU117" s="0"/>
      <c r="QVV117" s="0"/>
      <c r="QVW117" s="0"/>
      <c r="QVX117" s="0"/>
      <c r="QVY117" s="0"/>
      <c r="QVZ117" s="0"/>
      <c r="QWA117" s="0"/>
      <c r="QWB117" s="0"/>
      <c r="QWC117" s="0"/>
      <c r="QWD117" s="0"/>
      <c r="QWE117" s="0"/>
      <c r="QWF117" s="0"/>
      <c r="QWG117" s="0"/>
      <c r="QWH117" s="0"/>
      <c r="QWI117" s="0"/>
      <c r="QWJ117" s="0"/>
      <c r="QWK117" s="0"/>
      <c r="QWL117" s="0"/>
      <c r="QWM117" s="0"/>
      <c r="QWN117" s="0"/>
      <c r="QWO117" s="0"/>
      <c r="QWP117" s="0"/>
      <c r="QWQ117" s="0"/>
      <c r="QWR117" s="0"/>
      <c r="QWS117" s="0"/>
      <c r="QWT117" s="0"/>
      <c r="QWU117" s="0"/>
      <c r="QWV117" s="0"/>
      <c r="QWW117" s="0"/>
      <c r="QWX117" s="0"/>
      <c r="QWY117" s="0"/>
      <c r="QWZ117" s="0"/>
      <c r="QXA117" s="0"/>
      <c r="QXB117" s="0"/>
      <c r="QXC117" s="0"/>
      <c r="QXD117" s="0"/>
      <c r="QXE117" s="0"/>
      <c r="QXF117" s="0"/>
      <c r="QXG117" s="0"/>
      <c r="QXH117" s="0"/>
      <c r="QXI117" s="0"/>
      <c r="QXJ117" s="0"/>
      <c r="QXK117" s="0"/>
      <c r="QXL117" s="0"/>
      <c r="QXM117" s="0"/>
      <c r="QXN117" s="0"/>
      <c r="QXO117" s="0"/>
      <c r="QXP117" s="0"/>
      <c r="QXQ117" s="0"/>
      <c r="QXR117" s="0"/>
      <c r="QXS117" s="0"/>
      <c r="QXT117" s="0"/>
      <c r="QXU117" s="0"/>
      <c r="QXV117" s="0"/>
      <c r="QXW117" s="0"/>
      <c r="QXX117" s="0"/>
      <c r="QXY117" s="0"/>
      <c r="QXZ117" s="0"/>
      <c r="QYA117" s="0"/>
      <c r="QYB117" s="0"/>
      <c r="QYC117" s="0"/>
      <c r="QYD117" s="0"/>
      <c r="QYE117" s="0"/>
      <c r="QYF117" s="0"/>
      <c r="QYG117" s="0"/>
      <c r="QYH117" s="0"/>
      <c r="QYI117" s="0"/>
      <c r="QYJ117" s="0"/>
      <c r="QYK117" s="0"/>
      <c r="QYL117" s="0"/>
      <c r="QYM117" s="0"/>
      <c r="QYN117" s="0"/>
      <c r="QYO117" s="0"/>
      <c r="QYP117" s="0"/>
      <c r="QYQ117" s="0"/>
      <c r="QYR117" s="0"/>
      <c r="QYS117" s="0"/>
      <c r="QYT117" s="0"/>
      <c r="QYU117" s="0"/>
      <c r="QYV117" s="0"/>
      <c r="QYW117" s="0"/>
      <c r="QYX117" s="0"/>
      <c r="QYY117" s="0"/>
      <c r="QYZ117" s="0"/>
      <c r="QZA117" s="0"/>
      <c r="QZB117" s="0"/>
      <c r="QZC117" s="0"/>
      <c r="QZD117" s="0"/>
      <c r="QZE117" s="0"/>
      <c r="QZF117" s="0"/>
      <c r="QZG117" s="0"/>
      <c r="QZH117" s="0"/>
      <c r="QZI117" s="0"/>
      <c r="QZJ117" s="0"/>
      <c r="QZK117" s="0"/>
      <c r="QZL117" s="0"/>
      <c r="QZM117" s="0"/>
      <c r="QZN117" s="0"/>
      <c r="QZO117" s="0"/>
      <c r="QZP117" s="0"/>
      <c r="QZQ117" s="0"/>
      <c r="QZR117" s="0"/>
      <c r="QZS117" s="0"/>
      <c r="QZT117" s="0"/>
      <c r="QZU117" s="0"/>
      <c r="QZV117" s="0"/>
      <c r="QZW117" s="0"/>
      <c r="QZX117" s="0"/>
      <c r="QZY117" s="0"/>
      <c r="QZZ117" s="0"/>
      <c r="RAA117" s="0"/>
      <c r="RAB117" s="0"/>
      <c r="RAC117" s="0"/>
      <c r="RAD117" s="0"/>
      <c r="RAE117" s="0"/>
      <c r="RAF117" s="0"/>
      <c r="RAG117" s="0"/>
      <c r="RAH117" s="0"/>
      <c r="RAI117" s="0"/>
      <c r="RAJ117" s="0"/>
      <c r="RAK117" s="0"/>
      <c r="RAL117" s="0"/>
      <c r="RAM117" s="0"/>
      <c r="RAN117" s="0"/>
      <c r="RAO117" s="0"/>
      <c r="RAP117" s="0"/>
      <c r="RAQ117" s="0"/>
      <c r="RAR117" s="0"/>
      <c r="RAS117" s="0"/>
      <c r="RAT117" s="0"/>
      <c r="RAU117" s="0"/>
      <c r="RAV117" s="0"/>
      <c r="RAW117" s="0"/>
      <c r="RAX117" s="0"/>
      <c r="RAY117" s="0"/>
      <c r="RAZ117" s="0"/>
      <c r="RBA117" s="0"/>
      <c r="RBB117" s="0"/>
      <c r="RBC117" s="0"/>
      <c r="RBD117" s="0"/>
      <c r="RBE117" s="0"/>
      <c r="RBF117" s="0"/>
      <c r="RBG117" s="0"/>
      <c r="RBH117" s="0"/>
      <c r="RBI117" s="0"/>
      <c r="RBJ117" s="0"/>
      <c r="RBK117" s="0"/>
      <c r="RBL117" s="0"/>
      <c r="RBM117" s="0"/>
      <c r="RBN117" s="0"/>
      <c r="RBO117" s="0"/>
      <c r="RBP117" s="0"/>
      <c r="RBQ117" s="0"/>
      <c r="RBR117" s="0"/>
      <c r="RBS117" s="0"/>
      <c r="RBT117" s="0"/>
      <c r="RBU117" s="0"/>
      <c r="RBV117" s="0"/>
      <c r="RBW117" s="0"/>
      <c r="RBX117" s="0"/>
      <c r="RBY117" s="0"/>
      <c r="RBZ117" s="0"/>
      <c r="RCA117" s="0"/>
      <c r="RCB117" s="0"/>
      <c r="RCC117" s="0"/>
      <c r="RCD117" s="0"/>
      <c r="RCE117" s="0"/>
      <c r="RCF117" s="0"/>
      <c r="RCG117" s="0"/>
      <c r="RCH117" s="0"/>
      <c r="RCI117" s="0"/>
      <c r="RCJ117" s="0"/>
      <c r="RCK117" s="0"/>
      <c r="RCL117" s="0"/>
      <c r="RCM117" s="0"/>
      <c r="RCN117" s="0"/>
      <c r="RCO117" s="0"/>
      <c r="RCP117" s="0"/>
      <c r="RCQ117" s="0"/>
      <c r="RCR117" s="0"/>
      <c r="RCS117" s="0"/>
      <c r="RCT117" s="0"/>
      <c r="RCU117" s="0"/>
      <c r="RCV117" s="0"/>
      <c r="RCW117" s="0"/>
      <c r="RCX117" s="0"/>
      <c r="RCY117" s="0"/>
      <c r="RCZ117" s="0"/>
      <c r="RDA117" s="0"/>
      <c r="RDB117" s="0"/>
      <c r="RDC117" s="0"/>
      <c r="RDD117" s="0"/>
      <c r="RDE117" s="0"/>
      <c r="RDF117" s="0"/>
      <c r="RDG117" s="0"/>
      <c r="RDH117" s="0"/>
      <c r="RDI117" s="0"/>
      <c r="RDJ117" s="0"/>
      <c r="RDK117" s="0"/>
      <c r="RDL117" s="0"/>
      <c r="RDM117" s="0"/>
      <c r="RDN117" s="0"/>
      <c r="RDO117" s="0"/>
      <c r="RDP117" s="0"/>
      <c r="RDQ117" s="0"/>
      <c r="RDR117" s="0"/>
      <c r="RDS117" s="0"/>
      <c r="RDT117" s="0"/>
      <c r="RDU117" s="0"/>
      <c r="RDV117" s="0"/>
      <c r="RDW117" s="0"/>
      <c r="RDX117" s="0"/>
      <c r="RDY117" s="0"/>
      <c r="RDZ117" s="0"/>
      <c r="REA117" s="0"/>
      <c r="REB117" s="0"/>
      <c r="REC117" s="0"/>
      <c r="RED117" s="0"/>
      <c r="REE117" s="0"/>
      <c r="REF117" s="0"/>
      <c r="REG117" s="0"/>
      <c r="REH117" s="0"/>
      <c r="REI117" s="0"/>
      <c r="REJ117" s="0"/>
      <c r="REK117" s="0"/>
      <c r="REL117" s="0"/>
      <c r="REM117" s="0"/>
      <c r="REN117" s="0"/>
      <c r="REO117" s="0"/>
      <c r="REP117" s="0"/>
      <c r="REQ117" s="0"/>
      <c r="RER117" s="0"/>
      <c r="RES117" s="0"/>
      <c r="RET117" s="0"/>
      <c r="REU117" s="0"/>
      <c r="REV117" s="0"/>
      <c r="REW117" s="0"/>
      <c r="REX117" s="0"/>
      <c r="REY117" s="0"/>
      <c r="REZ117" s="0"/>
      <c r="RFA117" s="0"/>
      <c r="RFB117" s="0"/>
      <c r="RFC117" s="0"/>
      <c r="RFD117" s="0"/>
      <c r="RFE117" s="0"/>
      <c r="RFF117" s="0"/>
      <c r="RFG117" s="0"/>
      <c r="RFH117" s="0"/>
      <c r="RFI117" s="0"/>
      <c r="RFJ117" s="0"/>
      <c r="RFK117" s="0"/>
      <c r="RFL117" s="0"/>
      <c r="RFM117" s="0"/>
      <c r="RFN117" s="0"/>
      <c r="RFO117" s="0"/>
      <c r="RFP117" s="0"/>
      <c r="RFQ117" s="0"/>
      <c r="RFR117" s="0"/>
      <c r="RFS117" s="0"/>
      <c r="RFT117" s="0"/>
      <c r="RFU117" s="0"/>
      <c r="RFV117" s="0"/>
      <c r="RFW117" s="0"/>
      <c r="RFX117" s="0"/>
      <c r="RFY117" s="0"/>
      <c r="RFZ117" s="0"/>
      <c r="RGA117" s="0"/>
      <c r="RGB117" s="0"/>
      <c r="RGC117" s="0"/>
      <c r="RGD117" s="0"/>
      <c r="RGE117" s="0"/>
      <c r="RGF117" s="0"/>
      <c r="RGG117" s="0"/>
      <c r="RGH117" s="0"/>
      <c r="RGI117" s="0"/>
      <c r="RGJ117" s="0"/>
      <c r="RGK117" s="0"/>
      <c r="RGL117" s="0"/>
      <c r="RGM117" s="0"/>
      <c r="RGN117" s="0"/>
      <c r="RGO117" s="0"/>
      <c r="RGP117" s="0"/>
      <c r="RGQ117" s="0"/>
      <c r="RGR117" s="0"/>
      <c r="RGS117" s="0"/>
      <c r="RGT117" s="0"/>
      <c r="RGU117" s="0"/>
      <c r="RGV117" s="0"/>
      <c r="RGW117" s="0"/>
      <c r="RGX117" s="0"/>
      <c r="RGY117" s="0"/>
      <c r="RGZ117" s="0"/>
      <c r="RHA117" s="0"/>
      <c r="RHB117" s="0"/>
      <c r="RHC117" s="0"/>
      <c r="RHD117" s="0"/>
      <c r="RHE117" s="0"/>
      <c r="RHF117" s="0"/>
      <c r="RHG117" s="0"/>
      <c r="RHH117" s="0"/>
      <c r="RHI117" s="0"/>
      <c r="RHJ117" s="0"/>
      <c r="RHK117" s="0"/>
      <c r="RHL117" s="0"/>
      <c r="RHM117" s="0"/>
      <c r="RHN117" s="0"/>
      <c r="RHO117" s="0"/>
      <c r="RHP117" s="0"/>
      <c r="RHQ117" s="0"/>
      <c r="RHR117" s="0"/>
      <c r="RHS117" s="0"/>
      <c r="RHT117" s="0"/>
      <c r="RHU117" s="0"/>
      <c r="RHV117" s="0"/>
      <c r="RHW117" s="0"/>
      <c r="RHX117" s="0"/>
      <c r="RHY117" s="0"/>
      <c r="RHZ117" s="0"/>
      <c r="RIA117" s="0"/>
      <c r="RIB117" s="0"/>
      <c r="RIC117" s="0"/>
      <c r="RID117" s="0"/>
      <c r="RIE117" s="0"/>
      <c r="RIF117" s="0"/>
      <c r="RIG117" s="0"/>
      <c r="RIH117" s="0"/>
      <c r="RII117" s="0"/>
      <c r="RIJ117" s="0"/>
      <c r="RIK117" s="0"/>
      <c r="RIL117" s="0"/>
      <c r="RIM117" s="0"/>
      <c r="RIN117" s="0"/>
      <c r="RIO117" s="0"/>
      <c r="RIP117" s="0"/>
      <c r="RIQ117" s="0"/>
      <c r="RIR117" s="0"/>
      <c r="RIS117" s="0"/>
      <c r="RIT117" s="0"/>
      <c r="RIU117" s="0"/>
      <c r="RIV117" s="0"/>
      <c r="RIW117" s="0"/>
      <c r="RIX117" s="0"/>
      <c r="RIY117" s="0"/>
      <c r="RIZ117" s="0"/>
      <c r="RJA117" s="0"/>
      <c r="RJB117" s="0"/>
      <c r="RJC117" s="0"/>
      <c r="RJD117" s="0"/>
      <c r="RJE117" s="0"/>
      <c r="RJF117" s="0"/>
      <c r="RJG117" s="0"/>
      <c r="RJH117" s="0"/>
      <c r="RJI117" s="0"/>
      <c r="RJJ117" s="0"/>
      <c r="RJK117" s="0"/>
      <c r="RJL117" s="0"/>
      <c r="RJM117" s="0"/>
      <c r="RJN117" s="0"/>
      <c r="RJO117" s="0"/>
      <c r="RJP117" s="0"/>
      <c r="RJQ117" s="0"/>
      <c r="RJR117" s="0"/>
      <c r="RJS117" s="0"/>
      <c r="RJT117" s="0"/>
      <c r="RJU117" s="0"/>
      <c r="RJV117" s="0"/>
      <c r="RJW117" s="0"/>
      <c r="RJX117" s="0"/>
      <c r="RJY117" s="0"/>
      <c r="RJZ117" s="0"/>
      <c r="RKA117" s="0"/>
      <c r="RKB117" s="0"/>
      <c r="RKC117" s="0"/>
      <c r="RKD117" s="0"/>
      <c r="RKE117" s="0"/>
      <c r="RKF117" s="0"/>
      <c r="RKG117" s="0"/>
      <c r="RKH117" s="0"/>
      <c r="RKI117" s="0"/>
      <c r="RKJ117" s="0"/>
      <c r="RKK117" s="0"/>
      <c r="RKL117" s="0"/>
      <c r="RKM117" s="0"/>
      <c r="RKN117" s="0"/>
      <c r="RKO117" s="0"/>
      <c r="RKP117" s="0"/>
      <c r="RKQ117" s="0"/>
      <c r="RKR117" s="0"/>
      <c r="RKS117" s="0"/>
      <c r="RKT117" s="0"/>
      <c r="RKU117" s="0"/>
      <c r="RKV117" s="0"/>
      <c r="RKW117" s="0"/>
      <c r="RKX117" s="0"/>
      <c r="RKY117" s="0"/>
      <c r="RKZ117" s="0"/>
      <c r="RLA117" s="0"/>
      <c r="RLB117" s="0"/>
      <c r="RLC117" s="0"/>
      <c r="RLD117" s="0"/>
      <c r="RLE117" s="0"/>
      <c r="RLF117" s="0"/>
      <c r="RLG117" s="0"/>
      <c r="RLH117" s="0"/>
      <c r="RLI117" s="0"/>
      <c r="RLJ117" s="0"/>
      <c r="RLK117" s="0"/>
      <c r="RLL117" s="0"/>
      <c r="RLM117" s="0"/>
      <c r="RLN117" s="0"/>
      <c r="RLO117" s="0"/>
      <c r="RLP117" s="0"/>
      <c r="RLQ117" s="0"/>
      <c r="RLR117" s="0"/>
      <c r="RLS117" s="0"/>
      <c r="RLT117" s="0"/>
      <c r="RLU117" s="0"/>
      <c r="RLV117" s="0"/>
      <c r="RLW117" s="0"/>
      <c r="RLX117" s="0"/>
      <c r="RLY117" s="0"/>
      <c r="RLZ117" s="0"/>
      <c r="RMA117" s="0"/>
      <c r="RMB117" s="0"/>
      <c r="RMC117" s="0"/>
      <c r="RMD117" s="0"/>
      <c r="RME117" s="0"/>
      <c r="RMF117" s="0"/>
      <c r="RMG117" s="0"/>
      <c r="RMH117" s="0"/>
      <c r="RMI117" s="0"/>
      <c r="RMJ117" s="0"/>
      <c r="RMK117" s="0"/>
      <c r="RML117" s="0"/>
      <c r="RMM117" s="0"/>
      <c r="RMN117" s="0"/>
      <c r="RMO117" s="0"/>
      <c r="RMP117" s="0"/>
      <c r="RMQ117" s="0"/>
      <c r="RMR117" s="0"/>
      <c r="RMS117" s="0"/>
      <c r="RMT117" s="0"/>
      <c r="RMU117" s="0"/>
      <c r="RMV117" s="0"/>
      <c r="RMW117" s="0"/>
      <c r="RMX117" s="0"/>
      <c r="RMY117" s="0"/>
      <c r="RMZ117" s="0"/>
      <c r="RNA117" s="0"/>
      <c r="RNB117" s="0"/>
      <c r="RNC117" s="0"/>
      <c r="RND117" s="0"/>
      <c r="RNE117" s="0"/>
      <c r="RNF117" s="0"/>
      <c r="RNG117" s="0"/>
      <c r="RNH117" s="0"/>
      <c r="RNI117" s="0"/>
      <c r="RNJ117" s="0"/>
      <c r="RNK117" s="0"/>
      <c r="RNL117" s="0"/>
      <c r="RNM117" s="0"/>
      <c r="RNN117" s="0"/>
      <c r="RNO117" s="0"/>
      <c r="RNP117" s="0"/>
      <c r="RNQ117" s="0"/>
      <c r="RNR117" s="0"/>
      <c r="RNS117" s="0"/>
      <c r="RNT117" s="0"/>
      <c r="RNU117" s="0"/>
      <c r="RNV117" s="0"/>
      <c r="RNW117" s="0"/>
      <c r="RNX117" s="0"/>
      <c r="RNY117" s="0"/>
      <c r="RNZ117" s="0"/>
      <c r="ROA117" s="0"/>
      <c r="ROB117" s="0"/>
      <c r="ROC117" s="0"/>
      <c r="ROD117" s="0"/>
      <c r="ROE117" s="0"/>
      <c r="ROF117" s="0"/>
      <c r="ROG117" s="0"/>
      <c r="ROH117" s="0"/>
      <c r="ROI117" s="0"/>
      <c r="ROJ117" s="0"/>
      <c r="ROK117" s="0"/>
      <c r="ROL117" s="0"/>
      <c r="ROM117" s="0"/>
      <c r="RON117" s="0"/>
      <c r="ROO117" s="0"/>
      <c r="ROP117" s="0"/>
      <c r="ROQ117" s="0"/>
      <c r="ROR117" s="0"/>
      <c r="ROS117" s="0"/>
      <c r="ROT117" s="0"/>
      <c r="ROU117" s="0"/>
      <c r="ROV117" s="0"/>
      <c r="ROW117" s="0"/>
      <c r="ROX117" s="0"/>
      <c r="ROY117" s="0"/>
      <c r="ROZ117" s="0"/>
      <c r="RPA117" s="0"/>
      <c r="RPB117" s="0"/>
      <c r="RPC117" s="0"/>
      <c r="RPD117" s="0"/>
      <c r="RPE117" s="0"/>
      <c r="RPF117" s="0"/>
      <c r="RPG117" s="0"/>
      <c r="RPH117" s="0"/>
      <c r="RPI117" s="0"/>
      <c r="RPJ117" s="0"/>
      <c r="RPK117" s="0"/>
      <c r="RPL117" s="0"/>
      <c r="RPM117" s="0"/>
      <c r="RPN117" s="0"/>
      <c r="RPO117" s="0"/>
      <c r="RPP117" s="0"/>
      <c r="RPQ117" s="0"/>
      <c r="RPR117" s="0"/>
      <c r="RPS117" s="0"/>
      <c r="RPT117" s="0"/>
      <c r="RPU117" s="0"/>
      <c r="RPV117" s="0"/>
      <c r="RPW117" s="0"/>
      <c r="RPX117" s="0"/>
      <c r="RPY117" s="0"/>
      <c r="RPZ117" s="0"/>
      <c r="RQA117" s="0"/>
      <c r="RQB117" s="0"/>
      <c r="RQC117" s="0"/>
      <c r="RQD117" s="0"/>
      <c r="RQE117" s="0"/>
      <c r="RQF117" s="0"/>
      <c r="RQG117" s="0"/>
      <c r="RQH117" s="0"/>
      <c r="RQI117" s="0"/>
      <c r="RQJ117" s="0"/>
      <c r="RQK117" s="0"/>
      <c r="RQL117" s="0"/>
      <c r="RQM117" s="0"/>
      <c r="RQN117" s="0"/>
      <c r="RQO117" s="0"/>
      <c r="RQP117" s="0"/>
      <c r="RQQ117" s="0"/>
      <c r="RQR117" s="0"/>
      <c r="RQS117" s="0"/>
      <c r="RQT117" s="0"/>
      <c r="RQU117" s="0"/>
      <c r="RQV117" s="0"/>
      <c r="RQW117" s="0"/>
      <c r="RQX117" s="0"/>
      <c r="RQY117" s="0"/>
      <c r="RQZ117" s="0"/>
      <c r="RRA117" s="0"/>
      <c r="RRB117" s="0"/>
      <c r="RRC117" s="0"/>
      <c r="RRD117" s="0"/>
      <c r="RRE117" s="0"/>
      <c r="RRF117" s="0"/>
      <c r="RRG117" s="0"/>
      <c r="RRH117" s="0"/>
      <c r="RRI117" s="0"/>
      <c r="RRJ117" s="0"/>
      <c r="RRK117" s="0"/>
      <c r="RRL117" s="0"/>
      <c r="RRM117" s="0"/>
      <c r="RRN117" s="0"/>
      <c r="RRO117" s="0"/>
      <c r="RRP117" s="0"/>
      <c r="RRQ117" s="0"/>
      <c r="RRR117" s="0"/>
      <c r="RRS117" s="0"/>
      <c r="RRT117" s="0"/>
      <c r="RRU117" s="0"/>
      <c r="RRV117" s="0"/>
      <c r="RRW117" s="0"/>
      <c r="RRX117" s="0"/>
      <c r="RRY117" s="0"/>
      <c r="RRZ117" s="0"/>
      <c r="RSA117" s="0"/>
      <c r="RSB117" s="0"/>
      <c r="RSC117" s="0"/>
      <c r="RSD117" s="0"/>
      <c r="RSE117" s="0"/>
      <c r="RSF117" s="0"/>
      <c r="RSG117" s="0"/>
      <c r="RSH117" s="0"/>
      <c r="RSI117" s="0"/>
      <c r="RSJ117" s="0"/>
      <c r="RSK117" s="0"/>
      <c r="RSL117" s="0"/>
      <c r="RSM117" s="0"/>
      <c r="RSN117" s="0"/>
      <c r="RSO117" s="0"/>
      <c r="RSP117" s="0"/>
      <c r="RSQ117" s="0"/>
      <c r="RSR117" s="0"/>
      <c r="RSS117" s="0"/>
      <c r="RST117" s="0"/>
      <c r="RSU117" s="0"/>
      <c r="RSV117" s="0"/>
      <c r="RSW117" s="0"/>
      <c r="RSX117" s="0"/>
      <c r="RSY117" s="0"/>
      <c r="RSZ117" s="0"/>
      <c r="RTA117" s="0"/>
      <c r="RTB117" s="0"/>
      <c r="RTC117" s="0"/>
      <c r="RTD117" s="0"/>
      <c r="RTE117" s="0"/>
      <c r="RTF117" s="0"/>
      <c r="RTG117" s="0"/>
      <c r="RTH117" s="0"/>
      <c r="RTI117" s="0"/>
      <c r="RTJ117" s="0"/>
      <c r="RTK117" s="0"/>
      <c r="RTL117" s="0"/>
      <c r="RTM117" s="0"/>
      <c r="RTN117" s="0"/>
      <c r="RTO117" s="0"/>
      <c r="RTP117" s="0"/>
      <c r="RTQ117" s="0"/>
      <c r="RTR117" s="0"/>
      <c r="RTS117" s="0"/>
      <c r="RTT117" s="0"/>
      <c r="RTU117" s="0"/>
      <c r="RTV117" s="0"/>
      <c r="RTW117" s="0"/>
      <c r="RTX117" s="0"/>
      <c r="RTY117" s="0"/>
      <c r="RTZ117" s="0"/>
      <c r="RUA117" s="0"/>
      <c r="RUB117" s="0"/>
      <c r="RUC117" s="0"/>
      <c r="RUD117" s="0"/>
      <c r="RUE117" s="0"/>
      <c r="RUF117" s="0"/>
      <c r="RUG117" s="0"/>
      <c r="RUH117" s="0"/>
      <c r="RUI117" s="0"/>
      <c r="RUJ117" s="0"/>
      <c r="RUK117" s="0"/>
      <c r="RUL117" s="0"/>
      <c r="RUM117" s="0"/>
      <c r="RUN117" s="0"/>
      <c r="RUO117" s="0"/>
      <c r="RUP117" s="0"/>
      <c r="RUQ117" s="0"/>
      <c r="RUR117" s="0"/>
      <c r="RUS117" s="0"/>
      <c r="RUT117" s="0"/>
      <c r="RUU117" s="0"/>
      <c r="RUV117" s="0"/>
      <c r="RUW117" s="0"/>
      <c r="RUX117" s="0"/>
      <c r="RUY117" s="0"/>
      <c r="RUZ117" s="0"/>
      <c r="RVA117" s="0"/>
      <c r="RVB117" s="0"/>
      <c r="RVC117" s="0"/>
      <c r="RVD117" s="0"/>
      <c r="RVE117" s="0"/>
      <c r="RVF117" s="0"/>
      <c r="RVG117" s="0"/>
      <c r="RVH117" s="0"/>
      <c r="RVI117" s="0"/>
      <c r="RVJ117" s="0"/>
      <c r="RVK117" s="0"/>
      <c r="RVL117" s="0"/>
      <c r="RVM117" s="0"/>
      <c r="RVN117" s="0"/>
      <c r="RVO117" s="0"/>
      <c r="RVP117" s="0"/>
      <c r="RVQ117" s="0"/>
      <c r="RVR117" s="0"/>
      <c r="RVS117" s="0"/>
      <c r="RVT117" s="0"/>
      <c r="RVU117" s="0"/>
      <c r="RVV117" s="0"/>
      <c r="RVW117" s="0"/>
      <c r="RVX117" s="0"/>
      <c r="RVY117" s="0"/>
      <c r="RVZ117" s="0"/>
      <c r="RWA117" s="0"/>
      <c r="RWB117" s="0"/>
      <c r="RWC117" s="0"/>
      <c r="RWD117" s="0"/>
      <c r="RWE117" s="0"/>
      <c r="RWF117" s="0"/>
      <c r="RWG117" s="0"/>
      <c r="RWH117" s="0"/>
      <c r="RWI117" s="0"/>
      <c r="RWJ117" s="0"/>
      <c r="RWK117" s="0"/>
      <c r="RWL117" s="0"/>
      <c r="RWM117" s="0"/>
      <c r="RWN117" s="0"/>
      <c r="RWO117" s="0"/>
      <c r="RWP117" s="0"/>
      <c r="RWQ117" s="0"/>
      <c r="RWR117" s="0"/>
      <c r="RWS117" s="0"/>
      <c r="RWT117" s="0"/>
      <c r="RWU117" s="0"/>
      <c r="RWV117" s="0"/>
      <c r="RWW117" s="0"/>
      <c r="RWX117" s="0"/>
      <c r="RWY117" s="0"/>
      <c r="RWZ117" s="0"/>
      <c r="RXA117" s="0"/>
      <c r="RXB117" s="0"/>
      <c r="RXC117" s="0"/>
      <c r="RXD117" s="0"/>
      <c r="RXE117" s="0"/>
      <c r="RXF117" s="0"/>
      <c r="RXG117" s="0"/>
      <c r="RXH117" s="0"/>
      <c r="RXI117" s="0"/>
      <c r="RXJ117" s="0"/>
      <c r="RXK117" s="0"/>
      <c r="RXL117" s="0"/>
      <c r="RXM117" s="0"/>
      <c r="RXN117" s="0"/>
      <c r="RXO117" s="0"/>
      <c r="RXP117" s="0"/>
      <c r="RXQ117" s="0"/>
      <c r="RXR117" s="0"/>
      <c r="RXS117" s="0"/>
      <c r="RXT117" s="0"/>
      <c r="RXU117" s="0"/>
      <c r="RXV117" s="0"/>
      <c r="RXW117" s="0"/>
      <c r="RXX117" s="0"/>
      <c r="RXY117" s="0"/>
      <c r="RXZ117" s="0"/>
      <c r="RYA117" s="0"/>
      <c r="RYB117" s="0"/>
      <c r="RYC117" s="0"/>
      <c r="RYD117" s="0"/>
      <c r="RYE117" s="0"/>
      <c r="RYF117" s="0"/>
      <c r="RYG117" s="0"/>
      <c r="RYH117" s="0"/>
      <c r="RYI117" s="0"/>
      <c r="RYJ117" s="0"/>
      <c r="RYK117" s="0"/>
      <c r="RYL117" s="0"/>
      <c r="RYM117" s="0"/>
      <c r="RYN117" s="0"/>
      <c r="RYO117" s="0"/>
      <c r="RYP117" s="0"/>
      <c r="RYQ117" s="0"/>
      <c r="RYR117" s="0"/>
      <c r="RYS117" s="0"/>
      <c r="RYT117" s="0"/>
      <c r="RYU117" s="0"/>
      <c r="RYV117" s="0"/>
      <c r="RYW117" s="0"/>
      <c r="RYX117" s="0"/>
      <c r="RYY117" s="0"/>
      <c r="RYZ117" s="0"/>
      <c r="RZA117" s="0"/>
      <c r="RZB117" s="0"/>
      <c r="RZC117" s="0"/>
      <c r="RZD117" s="0"/>
      <c r="RZE117" s="0"/>
      <c r="RZF117" s="0"/>
      <c r="RZG117" s="0"/>
      <c r="RZH117" s="0"/>
      <c r="RZI117" s="0"/>
      <c r="RZJ117" s="0"/>
      <c r="RZK117" s="0"/>
      <c r="RZL117" s="0"/>
      <c r="RZM117" s="0"/>
      <c r="RZN117" s="0"/>
      <c r="RZO117" s="0"/>
      <c r="RZP117" s="0"/>
      <c r="RZQ117" s="0"/>
      <c r="RZR117" s="0"/>
      <c r="RZS117" s="0"/>
      <c r="RZT117" s="0"/>
      <c r="RZU117" s="0"/>
      <c r="RZV117" s="0"/>
      <c r="RZW117" s="0"/>
      <c r="RZX117" s="0"/>
      <c r="RZY117" s="0"/>
      <c r="RZZ117" s="0"/>
      <c r="SAA117" s="0"/>
      <c r="SAB117" s="0"/>
      <c r="SAC117" s="0"/>
      <c r="SAD117" s="0"/>
      <c r="SAE117" s="0"/>
      <c r="SAF117" s="0"/>
      <c r="SAG117" s="0"/>
      <c r="SAH117" s="0"/>
      <c r="SAI117" s="0"/>
      <c r="SAJ117" s="0"/>
      <c r="SAK117" s="0"/>
      <c r="SAL117" s="0"/>
      <c r="SAM117" s="0"/>
      <c r="SAN117" s="0"/>
      <c r="SAO117" s="0"/>
      <c r="SAP117" s="0"/>
      <c r="SAQ117" s="0"/>
      <c r="SAR117" s="0"/>
      <c r="SAS117" s="0"/>
      <c r="SAT117" s="0"/>
      <c r="SAU117" s="0"/>
      <c r="SAV117" s="0"/>
      <c r="SAW117" s="0"/>
      <c r="SAX117" s="0"/>
      <c r="SAY117" s="0"/>
      <c r="SAZ117" s="0"/>
      <c r="SBA117" s="0"/>
      <c r="SBB117" s="0"/>
      <c r="SBC117" s="0"/>
      <c r="SBD117" s="0"/>
      <c r="SBE117" s="0"/>
      <c r="SBF117" s="0"/>
      <c r="SBG117" s="0"/>
      <c r="SBH117" s="0"/>
      <c r="SBI117" s="0"/>
      <c r="SBJ117" s="0"/>
      <c r="SBK117" s="0"/>
      <c r="SBL117" s="0"/>
      <c r="SBM117" s="0"/>
      <c r="SBN117" s="0"/>
      <c r="SBO117" s="0"/>
      <c r="SBP117" s="0"/>
      <c r="SBQ117" s="0"/>
      <c r="SBR117" s="0"/>
      <c r="SBS117" s="0"/>
      <c r="SBT117" s="0"/>
      <c r="SBU117" s="0"/>
      <c r="SBV117" s="0"/>
      <c r="SBW117" s="0"/>
      <c r="SBX117" s="0"/>
      <c r="SBY117" s="0"/>
      <c r="SBZ117" s="0"/>
      <c r="SCA117" s="0"/>
      <c r="SCB117" s="0"/>
      <c r="SCC117" s="0"/>
      <c r="SCD117" s="0"/>
      <c r="SCE117" s="0"/>
      <c r="SCF117" s="0"/>
      <c r="SCG117" s="0"/>
      <c r="SCH117" s="0"/>
      <c r="SCI117" s="0"/>
      <c r="SCJ117" s="0"/>
      <c r="SCK117" s="0"/>
      <c r="SCL117" s="0"/>
      <c r="SCM117" s="0"/>
      <c r="SCN117" s="0"/>
      <c r="SCO117" s="0"/>
      <c r="SCP117" s="0"/>
      <c r="SCQ117" s="0"/>
      <c r="SCR117" s="0"/>
      <c r="SCS117" s="0"/>
      <c r="SCT117" s="0"/>
      <c r="SCU117" s="0"/>
      <c r="SCV117" s="0"/>
      <c r="SCW117" s="0"/>
      <c r="SCX117" s="0"/>
      <c r="SCY117" s="0"/>
      <c r="SCZ117" s="0"/>
      <c r="SDA117" s="0"/>
      <c r="SDB117" s="0"/>
      <c r="SDC117" s="0"/>
      <c r="SDD117" s="0"/>
      <c r="SDE117" s="0"/>
      <c r="SDF117" s="0"/>
      <c r="SDG117" s="0"/>
      <c r="SDH117" s="0"/>
      <c r="SDI117" s="0"/>
      <c r="SDJ117" s="0"/>
      <c r="SDK117" s="0"/>
      <c r="SDL117" s="0"/>
      <c r="SDM117" s="0"/>
      <c r="SDN117" s="0"/>
      <c r="SDO117" s="0"/>
      <c r="SDP117" s="0"/>
      <c r="SDQ117" s="0"/>
      <c r="SDR117" s="0"/>
      <c r="SDS117" s="0"/>
      <c r="SDT117" s="0"/>
      <c r="SDU117" s="0"/>
      <c r="SDV117" s="0"/>
      <c r="SDW117" s="0"/>
      <c r="SDX117" s="0"/>
      <c r="SDY117" s="0"/>
      <c r="SDZ117" s="0"/>
      <c r="SEA117" s="0"/>
      <c r="SEB117" s="0"/>
      <c r="SEC117" s="0"/>
      <c r="SED117" s="0"/>
      <c r="SEE117" s="0"/>
      <c r="SEF117" s="0"/>
      <c r="SEG117" s="0"/>
      <c r="SEH117" s="0"/>
      <c r="SEI117" s="0"/>
      <c r="SEJ117" s="0"/>
      <c r="SEK117" s="0"/>
      <c r="SEL117" s="0"/>
      <c r="SEM117" s="0"/>
      <c r="SEN117" s="0"/>
      <c r="SEO117" s="0"/>
      <c r="SEP117" s="0"/>
      <c r="SEQ117" s="0"/>
      <c r="SER117" s="0"/>
      <c r="SES117" s="0"/>
      <c r="SET117" s="0"/>
      <c r="SEU117" s="0"/>
      <c r="SEV117" s="0"/>
      <c r="SEW117" s="0"/>
      <c r="SEX117" s="0"/>
      <c r="SEY117" s="0"/>
      <c r="SEZ117" s="0"/>
      <c r="SFA117" s="0"/>
      <c r="SFB117" s="0"/>
      <c r="SFC117" s="0"/>
      <c r="SFD117" s="0"/>
      <c r="SFE117" s="0"/>
      <c r="SFF117" s="0"/>
      <c r="SFG117" s="0"/>
      <c r="SFH117" s="0"/>
      <c r="SFI117" s="0"/>
      <c r="SFJ117" s="0"/>
      <c r="SFK117" s="0"/>
      <c r="SFL117" s="0"/>
      <c r="SFM117" s="0"/>
      <c r="SFN117" s="0"/>
      <c r="SFO117" s="0"/>
      <c r="SFP117" s="0"/>
      <c r="SFQ117" s="0"/>
      <c r="SFR117" s="0"/>
      <c r="SFS117" s="0"/>
      <c r="SFT117" s="0"/>
      <c r="SFU117" s="0"/>
      <c r="SFV117" s="0"/>
      <c r="SFW117" s="0"/>
      <c r="SFX117" s="0"/>
      <c r="SFY117" s="0"/>
      <c r="SFZ117" s="0"/>
      <c r="SGA117" s="0"/>
      <c r="SGB117" s="0"/>
      <c r="SGC117" s="0"/>
      <c r="SGD117" s="0"/>
      <c r="SGE117" s="0"/>
      <c r="SGF117" s="0"/>
      <c r="SGG117" s="0"/>
      <c r="SGH117" s="0"/>
      <c r="SGI117" s="0"/>
      <c r="SGJ117" s="0"/>
      <c r="SGK117" s="0"/>
      <c r="SGL117" s="0"/>
      <c r="SGM117" s="0"/>
      <c r="SGN117" s="0"/>
      <c r="SGO117" s="0"/>
      <c r="SGP117" s="0"/>
      <c r="SGQ117" s="0"/>
      <c r="SGR117" s="0"/>
      <c r="SGS117" s="0"/>
      <c r="SGT117" s="0"/>
      <c r="SGU117" s="0"/>
      <c r="SGV117" s="0"/>
      <c r="SGW117" s="0"/>
      <c r="SGX117" s="0"/>
      <c r="SGY117" s="0"/>
      <c r="SGZ117" s="0"/>
      <c r="SHA117" s="0"/>
      <c r="SHB117" s="0"/>
      <c r="SHC117" s="0"/>
      <c r="SHD117" s="0"/>
      <c r="SHE117" s="0"/>
      <c r="SHF117" s="0"/>
      <c r="SHG117" s="0"/>
      <c r="SHH117" s="0"/>
      <c r="SHI117" s="0"/>
      <c r="SHJ117" s="0"/>
      <c r="SHK117" s="0"/>
      <c r="SHL117" s="0"/>
      <c r="SHM117" s="0"/>
      <c r="SHN117" s="0"/>
      <c r="SHO117" s="0"/>
      <c r="SHP117" s="0"/>
      <c r="SHQ117" s="0"/>
      <c r="SHR117" s="0"/>
      <c r="SHS117" s="0"/>
      <c r="SHT117" s="0"/>
      <c r="SHU117" s="0"/>
      <c r="SHV117" s="0"/>
      <c r="SHW117" s="0"/>
      <c r="SHX117" s="0"/>
      <c r="SHY117" s="0"/>
      <c r="SHZ117" s="0"/>
      <c r="SIA117" s="0"/>
      <c r="SIB117" s="0"/>
      <c r="SIC117" s="0"/>
      <c r="SID117" s="0"/>
      <c r="SIE117" s="0"/>
      <c r="SIF117" s="0"/>
      <c r="SIG117" s="0"/>
      <c r="SIH117" s="0"/>
      <c r="SII117" s="0"/>
      <c r="SIJ117" s="0"/>
      <c r="SIK117" s="0"/>
      <c r="SIL117" s="0"/>
      <c r="SIM117" s="0"/>
      <c r="SIN117" s="0"/>
      <c r="SIO117" s="0"/>
      <c r="SIP117" s="0"/>
      <c r="SIQ117" s="0"/>
      <c r="SIR117" s="0"/>
      <c r="SIS117" s="0"/>
      <c r="SIT117" s="0"/>
      <c r="SIU117" s="0"/>
      <c r="SIV117" s="0"/>
      <c r="SIW117" s="0"/>
      <c r="SIX117" s="0"/>
      <c r="SIY117" s="0"/>
      <c r="SIZ117" s="0"/>
      <c r="SJA117" s="0"/>
      <c r="SJB117" s="0"/>
      <c r="SJC117" s="0"/>
      <c r="SJD117" s="0"/>
      <c r="SJE117" s="0"/>
      <c r="SJF117" s="0"/>
      <c r="SJG117" s="0"/>
      <c r="SJH117" s="0"/>
      <c r="SJI117" s="0"/>
      <c r="SJJ117" s="0"/>
      <c r="SJK117" s="0"/>
      <c r="SJL117" s="0"/>
      <c r="SJM117" s="0"/>
      <c r="SJN117" s="0"/>
      <c r="SJO117" s="0"/>
      <c r="SJP117" s="0"/>
      <c r="SJQ117" s="0"/>
      <c r="SJR117" s="0"/>
      <c r="SJS117" s="0"/>
      <c r="SJT117" s="0"/>
      <c r="SJU117" s="0"/>
      <c r="SJV117" s="0"/>
      <c r="SJW117" s="0"/>
      <c r="SJX117" s="0"/>
      <c r="SJY117" s="0"/>
      <c r="SJZ117" s="0"/>
      <c r="SKA117" s="0"/>
      <c r="SKB117" s="0"/>
      <c r="SKC117" s="0"/>
      <c r="SKD117" s="0"/>
      <c r="SKE117" s="0"/>
      <c r="SKF117" s="0"/>
      <c r="SKG117" s="0"/>
      <c r="SKH117" s="0"/>
      <c r="SKI117" s="0"/>
      <c r="SKJ117" s="0"/>
      <c r="SKK117" s="0"/>
      <c r="SKL117" s="0"/>
      <c r="SKM117" s="0"/>
      <c r="SKN117" s="0"/>
      <c r="SKO117" s="0"/>
      <c r="SKP117" s="0"/>
      <c r="SKQ117" s="0"/>
      <c r="SKR117" s="0"/>
      <c r="SKS117" s="0"/>
      <c r="SKT117" s="0"/>
      <c r="SKU117" s="0"/>
      <c r="SKV117" s="0"/>
      <c r="SKW117" s="0"/>
      <c r="SKX117" s="0"/>
      <c r="SKY117" s="0"/>
      <c r="SKZ117" s="0"/>
      <c r="SLA117" s="0"/>
      <c r="SLB117" s="0"/>
      <c r="SLC117" s="0"/>
      <c r="SLD117" s="0"/>
      <c r="SLE117" s="0"/>
      <c r="SLF117" s="0"/>
      <c r="SLG117" s="0"/>
      <c r="SLH117" s="0"/>
      <c r="SLI117" s="0"/>
      <c r="SLJ117" s="0"/>
      <c r="SLK117" s="0"/>
      <c r="SLL117" s="0"/>
      <c r="SLM117" s="0"/>
      <c r="SLN117" s="0"/>
      <c r="SLO117" s="0"/>
      <c r="SLP117" s="0"/>
      <c r="SLQ117" s="0"/>
      <c r="SLR117" s="0"/>
      <c r="SLS117" s="0"/>
      <c r="SLT117" s="0"/>
      <c r="SLU117" s="0"/>
      <c r="SLV117" s="0"/>
      <c r="SLW117" s="0"/>
      <c r="SLX117" s="0"/>
      <c r="SLY117" s="0"/>
      <c r="SLZ117" s="0"/>
      <c r="SMA117" s="0"/>
      <c r="SMB117" s="0"/>
      <c r="SMC117" s="0"/>
      <c r="SMD117" s="0"/>
      <c r="SME117" s="0"/>
      <c r="SMF117" s="0"/>
      <c r="SMG117" s="0"/>
      <c r="SMH117" s="0"/>
      <c r="SMI117" s="0"/>
      <c r="SMJ117" s="0"/>
      <c r="SMK117" s="0"/>
      <c r="SML117" s="0"/>
      <c r="SMM117" s="0"/>
      <c r="SMN117" s="0"/>
      <c r="SMO117" s="0"/>
      <c r="SMP117" s="0"/>
      <c r="SMQ117" s="0"/>
      <c r="SMR117" s="0"/>
      <c r="SMS117" s="0"/>
      <c r="SMT117" s="0"/>
      <c r="SMU117" s="0"/>
      <c r="SMV117" s="0"/>
      <c r="SMW117" s="0"/>
      <c r="SMX117" s="0"/>
      <c r="SMY117" s="0"/>
      <c r="SMZ117" s="0"/>
      <c r="SNA117" s="0"/>
      <c r="SNB117" s="0"/>
      <c r="SNC117" s="0"/>
      <c r="SND117" s="0"/>
      <c r="SNE117" s="0"/>
      <c r="SNF117" s="0"/>
      <c r="SNG117" s="0"/>
      <c r="SNH117" s="0"/>
      <c r="SNI117" s="0"/>
      <c r="SNJ117" s="0"/>
      <c r="SNK117" s="0"/>
      <c r="SNL117" s="0"/>
      <c r="SNM117" s="0"/>
      <c r="SNN117" s="0"/>
      <c r="SNO117" s="0"/>
      <c r="SNP117" s="0"/>
      <c r="SNQ117" s="0"/>
      <c r="SNR117" s="0"/>
      <c r="SNS117" s="0"/>
      <c r="SNT117" s="0"/>
      <c r="SNU117" s="0"/>
      <c r="SNV117" s="0"/>
      <c r="SNW117" s="0"/>
      <c r="SNX117" s="0"/>
      <c r="SNY117" s="0"/>
      <c r="SNZ117" s="0"/>
      <c r="SOA117" s="0"/>
      <c r="SOB117" s="0"/>
      <c r="SOC117" s="0"/>
      <c r="SOD117" s="0"/>
      <c r="SOE117" s="0"/>
      <c r="SOF117" s="0"/>
      <c r="SOG117" s="0"/>
      <c r="SOH117" s="0"/>
      <c r="SOI117" s="0"/>
      <c r="SOJ117" s="0"/>
      <c r="SOK117" s="0"/>
      <c r="SOL117" s="0"/>
      <c r="SOM117" s="0"/>
      <c r="SON117" s="0"/>
      <c r="SOO117" s="0"/>
      <c r="SOP117" s="0"/>
      <c r="SOQ117" s="0"/>
      <c r="SOR117" s="0"/>
      <c r="SOS117" s="0"/>
      <c r="SOT117" s="0"/>
      <c r="SOU117" s="0"/>
      <c r="SOV117" s="0"/>
      <c r="SOW117" s="0"/>
      <c r="SOX117" s="0"/>
      <c r="SOY117" s="0"/>
      <c r="SOZ117" s="0"/>
      <c r="SPA117" s="0"/>
      <c r="SPB117" s="0"/>
      <c r="SPC117" s="0"/>
      <c r="SPD117" s="0"/>
      <c r="SPE117" s="0"/>
      <c r="SPF117" s="0"/>
      <c r="SPG117" s="0"/>
      <c r="SPH117" s="0"/>
      <c r="SPI117" s="0"/>
      <c r="SPJ117" s="0"/>
      <c r="SPK117" s="0"/>
      <c r="SPL117" s="0"/>
      <c r="SPM117" s="0"/>
      <c r="SPN117" s="0"/>
      <c r="SPO117" s="0"/>
      <c r="SPP117" s="0"/>
      <c r="SPQ117" s="0"/>
      <c r="SPR117" s="0"/>
      <c r="SPS117" s="0"/>
      <c r="SPT117" s="0"/>
      <c r="SPU117" s="0"/>
      <c r="SPV117" s="0"/>
      <c r="SPW117" s="0"/>
      <c r="SPX117" s="0"/>
      <c r="SPY117" s="0"/>
      <c r="SPZ117" s="0"/>
      <c r="SQA117" s="0"/>
      <c r="SQB117" s="0"/>
      <c r="SQC117" s="0"/>
      <c r="SQD117" s="0"/>
      <c r="SQE117" s="0"/>
      <c r="SQF117" s="0"/>
      <c r="SQG117" s="0"/>
      <c r="SQH117" s="0"/>
      <c r="SQI117" s="0"/>
      <c r="SQJ117" s="0"/>
      <c r="SQK117" s="0"/>
      <c r="SQL117" s="0"/>
      <c r="SQM117" s="0"/>
      <c r="SQN117" s="0"/>
      <c r="SQO117" s="0"/>
      <c r="SQP117" s="0"/>
      <c r="SQQ117" s="0"/>
      <c r="SQR117" s="0"/>
      <c r="SQS117" s="0"/>
      <c r="SQT117" s="0"/>
      <c r="SQU117" s="0"/>
      <c r="SQV117" s="0"/>
      <c r="SQW117" s="0"/>
      <c r="SQX117" s="0"/>
      <c r="SQY117" s="0"/>
      <c r="SQZ117" s="0"/>
      <c r="SRA117" s="0"/>
      <c r="SRB117" s="0"/>
      <c r="SRC117" s="0"/>
      <c r="SRD117" s="0"/>
      <c r="SRE117" s="0"/>
      <c r="SRF117" s="0"/>
      <c r="SRG117" s="0"/>
      <c r="SRH117" s="0"/>
      <c r="SRI117" s="0"/>
      <c r="SRJ117" s="0"/>
      <c r="SRK117" s="0"/>
      <c r="SRL117" s="0"/>
      <c r="SRM117" s="0"/>
      <c r="SRN117" s="0"/>
      <c r="SRO117" s="0"/>
      <c r="SRP117" s="0"/>
      <c r="SRQ117" s="0"/>
      <c r="SRR117" s="0"/>
      <c r="SRS117" s="0"/>
      <c r="SRT117" s="0"/>
      <c r="SRU117" s="0"/>
      <c r="SRV117" s="0"/>
      <c r="SRW117" s="0"/>
      <c r="SRX117" s="0"/>
      <c r="SRY117" s="0"/>
      <c r="SRZ117" s="0"/>
      <c r="SSA117" s="0"/>
      <c r="SSB117" s="0"/>
      <c r="SSC117" s="0"/>
      <c r="SSD117" s="0"/>
      <c r="SSE117" s="0"/>
      <c r="SSF117" s="0"/>
      <c r="SSG117" s="0"/>
      <c r="SSH117" s="0"/>
      <c r="SSI117" s="0"/>
      <c r="SSJ117" s="0"/>
      <c r="SSK117" s="0"/>
      <c r="SSL117" s="0"/>
      <c r="SSM117" s="0"/>
      <c r="SSN117" s="0"/>
      <c r="SSO117" s="0"/>
      <c r="SSP117" s="0"/>
      <c r="SSQ117" s="0"/>
      <c r="SSR117" s="0"/>
      <c r="SSS117" s="0"/>
      <c r="SST117" s="0"/>
      <c r="SSU117" s="0"/>
      <c r="SSV117" s="0"/>
      <c r="SSW117" s="0"/>
      <c r="SSX117" s="0"/>
      <c r="SSY117" s="0"/>
      <c r="SSZ117" s="0"/>
      <c r="STA117" s="0"/>
      <c r="STB117" s="0"/>
      <c r="STC117" s="0"/>
      <c r="STD117" s="0"/>
      <c r="STE117" s="0"/>
      <c r="STF117" s="0"/>
      <c r="STG117" s="0"/>
      <c r="STH117" s="0"/>
      <c r="STI117" s="0"/>
      <c r="STJ117" s="0"/>
      <c r="STK117" s="0"/>
      <c r="STL117" s="0"/>
      <c r="STM117" s="0"/>
      <c r="STN117" s="0"/>
      <c r="STO117" s="0"/>
      <c r="STP117" s="0"/>
      <c r="STQ117" s="0"/>
      <c r="STR117" s="0"/>
      <c r="STS117" s="0"/>
      <c r="STT117" s="0"/>
      <c r="STU117" s="0"/>
      <c r="STV117" s="0"/>
      <c r="STW117" s="0"/>
      <c r="STX117" s="0"/>
      <c r="STY117" s="0"/>
      <c r="STZ117" s="0"/>
      <c r="SUA117" s="0"/>
      <c r="SUB117" s="0"/>
      <c r="SUC117" s="0"/>
      <c r="SUD117" s="0"/>
      <c r="SUE117" s="0"/>
      <c r="SUF117" s="0"/>
      <c r="SUG117" s="0"/>
      <c r="SUH117" s="0"/>
      <c r="SUI117" s="0"/>
      <c r="SUJ117" s="0"/>
      <c r="SUK117" s="0"/>
      <c r="SUL117" s="0"/>
      <c r="SUM117" s="0"/>
      <c r="SUN117" s="0"/>
      <c r="SUO117" s="0"/>
      <c r="SUP117" s="0"/>
      <c r="SUQ117" s="0"/>
      <c r="SUR117" s="0"/>
      <c r="SUS117" s="0"/>
      <c r="SUT117" s="0"/>
      <c r="SUU117" s="0"/>
      <c r="SUV117" s="0"/>
      <c r="SUW117" s="0"/>
      <c r="SUX117" s="0"/>
      <c r="SUY117" s="0"/>
      <c r="SUZ117" s="0"/>
      <c r="SVA117" s="0"/>
      <c r="SVB117" s="0"/>
      <c r="SVC117" s="0"/>
      <c r="SVD117" s="0"/>
      <c r="SVE117" s="0"/>
      <c r="SVF117" s="0"/>
      <c r="SVG117" s="0"/>
      <c r="SVH117" s="0"/>
      <c r="SVI117" s="0"/>
      <c r="SVJ117" s="0"/>
      <c r="SVK117" s="0"/>
      <c r="SVL117" s="0"/>
      <c r="SVM117" s="0"/>
      <c r="SVN117" s="0"/>
      <c r="SVO117" s="0"/>
      <c r="SVP117" s="0"/>
      <c r="SVQ117" s="0"/>
      <c r="SVR117" s="0"/>
      <c r="SVS117" s="0"/>
      <c r="SVT117" s="0"/>
      <c r="SVU117" s="0"/>
      <c r="SVV117" s="0"/>
      <c r="SVW117" s="0"/>
      <c r="SVX117" s="0"/>
      <c r="SVY117" s="0"/>
      <c r="SVZ117" s="0"/>
      <c r="SWA117" s="0"/>
      <c r="SWB117" s="0"/>
      <c r="SWC117" s="0"/>
      <c r="SWD117" s="0"/>
      <c r="SWE117" s="0"/>
      <c r="SWF117" s="0"/>
      <c r="SWG117" s="0"/>
      <c r="SWH117" s="0"/>
      <c r="SWI117" s="0"/>
      <c r="SWJ117" s="0"/>
      <c r="SWK117" s="0"/>
      <c r="SWL117" s="0"/>
      <c r="SWM117" s="0"/>
      <c r="SWN117" s="0"/>
      <c r="SWO117" s="0"/>
      <c r="SWP117" s="0"/>
      <c r="SWQ117" s="0"/>
      <c r="SWR117" s="0"/>
      <c r="SWS117" s="0"/>
      <c r="SWT117" s="0"/>
      <c r="SWU117" s="0"/>
      <c r="SWV117" s="0"/>
      <c r="SWW117" s="0"/>
      <c r="SWX117" s="0"/>
      <c r="SWY117" s="0"/>
      <c r="SWZ117" s="0"/>
      <c r="SXA117" s="0"/>
      <c r="SXB117" s="0"/>
      <c r="SXC117" s="0"/>
      <c r="SXD117" s="0"/>
      <c r="SXE117" s="0"/>
      <c r="SXF117" s="0"/>
      <c r="SXG117" s="0"/>
      <c r="SXH117" s="0"/>
      <c r="SXI117" s="0"/>
      <c r="SXJ117" s="0"/>
      <c r="SXK117" s="0"/>
      <c r="SXL117" s="0"/>
      <c r="SXM117" s="0"/>
      <c r="SXN117" s="0"/>
      <c r="SXO117" s="0"/>
      <c r="SXP117" s="0"/>
      <c r="SXQ117" s="0"/>
      <c r="SXR117" s="0"/>
      <c r="SXS117" s="0"/>
      <c r="SXT117" s="0"/>
      <c r="SXU117" s="0"/>
      <c r="SXV117" s="0"/>
      <c r="SXW117" s="0"/>
      <c r="SXX117" s="0"/>
      <c r="SXY117" s="0"/>
      <c r="SXZ117" s="0"/>
      <c r="SYA117" s="0"/>
      <c r="SYB117" s="0"/>
      <c r="SYC117" s="0"/>
      <c r="SYD117" s="0"/>
      <c r="SYE117" s="0"/>
      <c r="SYF117" s="0"/>
      <c r="SYG117" s="0"/>
      <c r="SYH117" s="0"/>
      <c r="SYI117" s="0"/>
      <c r="SYJ117" s="0"/>
      <c r="SYK117" s="0"/>
      <c r="SYL117" s="0"/>
      <c r="SYM117" s="0"/>
      <c r="SYN117" s="0"/>
      <c r="SYO117" s="0"/>
      <c r="SYP117" s="0"/>
      <c r="SYQ117" s="0"/>
      <c r="SYR117" s="0"/>
      <c r="SYS117" s="0"/>
      <c r="SYT117" s="0"/>
      <c r="SYU117" s="0"/>
      <c r="SYV117" s="0"/>
      <c r="SYW117" s="0"/>
      <c r="SYX117" s="0"/>
      <c r="SYY117" s="0"/>
      <c r="SYZ117" s="0"/>
      <c r="SZA117" s="0"/>
      <c r="SZB117" s="0"/>
      <c r="SZC117" s="0"/>
      <c r="SZD117" s="0"/>
      <c r="SZE117" s="0"/>
      <c r="SZF117" s="0"/>
      <c r="SZG117" s="0"/>
      <c r="SZH117" s="0"/>
      <c r="SZI117" s="0"/>
      <c r="SZJ117" s="0"/>
      <c r="SZK117" s="0"/>
      <c r="SZL117" s="0"/>
      <c r="SZM117" s="0"/>
      <c r="SZN117" s="0"/>
      <c r="SZO117" s="0"/>
      <c r="SZP117" s="0"/>
      <c r="SZQ117" s="0"/>
      <c r="SZR117" s="0"/>
      <c r="SZS117" s="0"/>
      <c r="SZT117" s="0"/>
      <c r="SZU117" s="0"/>
      <c r="SZV117" s="0"/>
      <c r="SZW117" s="0"/>
      <c r="SZX117" s="0"/>
      <c r="SZY117" s="0"/>
      <c r="SZZ117" s="0"/>
      <c r="TAA117" s="0"/>
      <c r="TAB117" s="0"/>
      <c r="TAC117" s="0"/>
      <c r="TAD117" s="0"/>
      <c r="TAE117" s="0"/>
      <c r="TAF117" s="0"/>
      <c r="TAG117" s="0"/>
      <c r="TAH117" s="0"/>
      <c r="TAI117" s="0"/>
      <c r="TAJ117" s="0"/>
      <c r="TAK117" s="0"/>
      <c r="TAL117" s="0"/>
      <c r="TAM117" s="0"/>
      <c r="TAN117" s="0"/>
      <c r="TAO117" s="0"/>
      <c r="TAP117" s="0"/>
      <c r="TAQ117" s="0"/>
      <c r="TAR117" s="0"/>
      <c r="TAS117" s="0"/>
      <c r="TAT117" s="0"/>
      <c r="TAU117" s="0"/>
      <c r="TAV117" s="0"/>
      <c r="TAW117" s="0"/>
      <c r="TAX117" s="0"/>
      <c r="TAY117" s="0"/>
      <c r="TAZ117" s="0"/>
      <c r="TBA117" s="0"/>
      <c r="TBB117" s="0"/>
      <c r="TBC117" s="0"/>
      <c r="TBD117" s="0"/>
      <c r="TBE117" s="0"/>
      <c r="TBF117" s="0"/>
      <c r="TBG117" s="0"/>
      <c r="TBH117" s="0"/>
      <c r="TBI117" s="0"/>
      <c r="TBJ117" s="0"/>
      <c r="TBK117" s="0"/>
      <c r="TBL117" s="0"/>
      <c r="TBM117" s="0"/>
      <c r="TBN117" s="0"/>
      <c r="TBO117" s="0"/>
      <c r="TBP117" s="0"/>
      <c r="TBQ117" s="0"/>
      <c r="TBR117" s="0"/>
      <c r="TBS117" s="0"/>
      <c r="TBT117" s="0"/>
      <c r="TBU117" s="0"/>
      <c r="TBV117" s="0"/>
      <c r="TBW117" s="0"/>
      <c r="TBX117" s="0"/>
      <c r="TBY117" s="0"/>
      <c r="TBZ117" s="0"/>
      <c r="TCA117" s="0"/>
      <c r="TCB117" s="0"/>
      <c r="TCC117" s="0"/>
      <c r="TCD117" s="0"/>
      <c r="TCE117" s="0"/>
      <c r="TCF117" s="0"/>
      <c r="TCG117" s="0"/>
      <c r="TCH117" s="0"/>
      <c r="TCI117" s="0"/>
      <c r="TCJ117" s="0"/>
      <c r="TCK117" s="0"/>
      <c r="TCL117" s="0"/>
      <c r="TCM117" s="0"/>
      <c r="TCN117" s="0"/>
      <c r="TCO117" s="0"/>
      <c r="TCP117" s="0"/>
      <c r="TCQ117" s="0"/>
      <c r="TCR117" s="0"/>
      <c r="TCS117" s="0"/>
      <c r="TCT117" s="0"/>
      <c r="TCU117" s="0"/>
      <c r="TCV117" s="0"/>
      <c r="TCW117" s="0"/>
      <c r="TCX117" s="0"/>
      <c r="TCY117" s="0"/>
      <c r="TCZ117" s="0"/>
      <c r="TDA117" s="0"/>
      <c r="TDB117" s="0"/>
      <c r="TDC117" s="0"/>
      <c r="TDD117" s="0"/>
      <c r="TDE117" s="0"/>
      <c r="TDF117" s="0"/>
      <c r="TDG117" s="0"/>
      <c r="TDH117" s="0"/>
      <c r="TDI117" s="0"/>
      <c r="TDJ117" s="0"/>
      <c r="TDK117" s="0"/>
      <c r="TDL117" s="0"/>
      <c r="TDM117" s="0"/>
      <c r="TDN117" s="0"/>
      <c r="TDO117" s="0"/>
      <c r="TDP117" s="0"/>
      <c r="TDQ117" s="0"/>
      <c r="TDR117" s="0"/>
      <c r="TDS117" s="0"/>
      <c r="TDT117" s="0"/>
      <c r="TDU117" s="0"/>
      <c r="TDV117" s="0"/>
      <c r="TDW117" s="0"/>
      <c r="TDX117" s="0"/>
      <c r="TDY117" s="0"/>
      <c r="TDZ117" s="0"/>
      <c r="TEA117" s="0"/>
      <c r="TEB117" s="0"/>
      <c r="TEC117" s="0"/>
      <c r="TED117" s="0"/>
      <c r="TEE117" s="0"/>
      <c r="TEF117" s="0"/>
      <c r="TEG117" s="0"/>
      <c r="TEH117" s="0"/>
      <c r="TEI117" s="0"/>
      <c r="TEJ117" s="0"/>
      <c r="TEK117" s="0"/>
      <c r="TEL117" s="0"/>
      <c r="TEM117" s="0"/>
      <c r="TEN117" s="0"/>
      <c r="TEO117" s="0"/>
      <c r="TEP117" s="0"/>
      <c r="TEQ117" s="0"/>
      <c r="TER117" s="0"/>
      <c r="TES117" s="0"/>
      <c r="TET117" s="0"/>
      <c r="TEU117" s="0"/>
      <c r="TEV117" s="0"/>
      <c r="TEW117" s="0"/>
      <c r="TEX117" s="0"/>
      <c r="TEY117" s="0"/>
      <c r="TEZ117" s="0"/>
      <c r="TFA117" s="0"/>
      <c r="TFB117" s="0"/>
      <c r="TFC117" s="0"/>
      <c r="TFD117" s="0"/>
      <c r="TFE117" s="0"/>
      <c r="TFF117" s="0"/>
      <c r="TFG117" s="0"/>
      <c r="TFH117" s="0"/>
      <c r="TFI117" s="0"/>
      <c r="TFJ117" s="0"/>
      <c r="TFK117" s="0"/>
      <c r="TFL117" s="0"/>
      <c r="TFM117" s="0"/>
      <c r="TFN117" s="0"/>
      <c r="TFO117" s="0"/>
      <c r="TFP117" s="0"/>
      <c r="TFQ117" s="0"/>
      <c r="TFR117" s="0"/>
      <c r="TFS117" s="0"/>
      <c r="TFT117" s="0"/>
      <c r="TFU117" s="0"/>
      <c r="TFV117" s="0"/>
      <c r="TFW117" s="0"/>
      <c r="TFX117" s="0"/>
      <c r="TFY117" s="0"/>
      <c r="TFZ117" s="0"/>
      <c r="TGA117" s="0"/>
      <c r="TGB117" s="0"/>
      <c r="TGC117" s="0"/>
      <c r="TGD117" s="0"/>
      <c r="TGE117" s="0"/>
      <c r="TGF117" s="0"/>
      <c r="TGG117" s="0"/>
      <c r="TGH117" s="0"/>
      <c r="TGI117" s="0"/>
      <c r="TGJ117" s="0"/>
      <c r="TGK117" s="0"/>
      <c r="TGL117" s="0"/>
      <c r="TGM117" s="0"/>
      <c r="TGN117" s="0"/>
      <c r="TGO117" s="0"/>
      <c r="TGP117" s="0"/>
      <c r="TGQ117" s="0"/>
      <c r="TGR117" s="0"/>
      <c r="TGS117" s="0"/>
      <c r="TGT117" s="0"/>
      <c r="TGU117" s="0"/>
      <c r="TGV117" s="0"/>
      <c r="TGW117" s="0"/>
      <c r="TGX117" s="0"/>
      <c r="TGY117" s="0"/>
      <c r="TGZ117" s="0"/>
      <c r="THA117" s="0"/>
      <c r="THB117" s="0"/>
      <c r="THC117" s="0"/>
      <c r="THD117" s="0"/>
      <c r="THE117" s="0"/>
      <c r="THF117" s="0"/>
      <c r="THG117" s="0"/>
      <c r="THH117" s="0"/>
      <c r="THI117" s="0"/>
      <c r="THJ117" s="0"/>
      <c r="THK117" s="0"/>
      <c r="THL117" s="0"/>
      <c r="THM117" s="0"/>
      <c r="THN117" s="0"/>
      <c r="THO117" s="0"/>
      <c r="THP117" s="0"/>
      <c r="THQ117" s="0"/>
      <c r="THR117" s="0"/>
      <c r="THS117" s="0"/>
      <c r="THT117" s="0"/>
      <c r="THU117" s="0"/>
      <c r="THV117" s="0"/>
      <c r="THW117" s="0"/>
      <c r="THX117" s="0"/>
      <c r="THY117" s="0"/>
      <c r="THZ117" s="0"/>
      <c r="TIA117" s="0"/>
      <c r="TIB117" s="0"/>
      <c r="TIC117" s="0"/>
      <c r="TID117" s="0"/>
      <c r="TIE117" s="0"/>
      <c r="TIF117" s="0"/>
      <c r="TIG117" s="0"/>
      <c r="TIH117" s="0"/>
      <c r="TII117" s="0"/>
      <c r="TIJ117" s="0"/>
      <c r="TIK117" s="0"/>
      <c r="TIL117" s="0"/>
      <c r="TIM117" s="0"/>
      <c r="TIN117" s="0"/>
      <c r="TIO117" s="0"/>
      <c r="TIP117" s="0"/>
      <c r="TIQ117" s="0"/>
      <c r="TIR117" s="0"/>
      <c r="TIS117" s="0"/>
      <c r="TIT117" s="0"/>
      <c r="TIU117" s="0"/>
      <c r="TIV117" s="0"/>
      <c r="TIW117" s="0"/>
      <c r="TIX117" s="0"/>
      <c r="TIY117" s="0"/>
      <c r="TIZ117" s="0"/>
      <c r="TJA117" s="0"/>
      <c r="TJB117" s="0"/>
      <c r="TJC117" s="0"/>
      <c r="TJD117" s="0"/>
      <c r="TJE117" s="0"/>
      <c r="TJF117" s="0"/>
      <c r="TJG117" s="0"/>
      <c r="TJH117" s="0"/>
      <c r="TJI117" s="0"/>
      <c r="TJJ117" s="0"/>
      <c r="TJK117" s="0"/>
      <c r="TJL117" s="0"/>
      <c r="TJM117" s="0"/>
      <c r="TJN117" s="0"/>
      <c r="TJO117" s="0"/>
      <c r="TJP117" s="0"/>
      <c r="TJQ117" s="0"/>
      <c r="TJR117" s="0"/>
      <c r="TJS117" s="0"/>
      <c r="TJT117" s="0"/>
      <c r="TJU117" s="0"/>
      <c r="TJV117" s="0"/>
      <c r="TJW117" s="0"/>
      <c r="TJX117" s="0"/>
      <c r="TJY117" s="0"/>
      <c r="TJZ117" s="0"/>
      <c r="TKA117" s="0"/>
      <c r="TKB117" s="0"/>
      <c r="TKC117" s="0"/>
      <c r="TKD117" s="0"/>
      <c r="TKE117" s="0"/>
      <c r="TKF117" s="0"/>
      <c r="TKG117" s="0"/>
      <c r="TKH117" s="0"/>
      <c r="TKI117" s="0"/>
      <c r="TKJ117" s="0"/>
      <c r="TKK117" s="0"/>
      <c r="TKL117" s="0"/>
      <c r="TKM117" s="0"/>
      <c r="TKN117" s="0"/>
      <c r="TKO117" s="0"/>
      <c r="TKP117" s="0"/>
      <c r="TKQ117" s="0"/>
      <c r="TKR117" s="0"/>
      <c r="TKS117" s="0"/>
      <c r="TKT117" s="0"/>
      <c r="TKU117" s="0"/>
      <c r="TKV117" s="0"/>
      <c r="TKW117" s="0"/>
      <c r="TKX117" s="0"/>
      <c r="TKY117" s="0"/>
      <c r="TKZ117" s="0"/>
      <c r="TLA117" s="0"/>
      <c r="TLB117" s="0"/>
      <c r="TLC117" s="0"/>
      <c r="TLD117" s="0"/>
      <c r="TLE117" s="0"/>
      <c r="TLF117" s="0"/>
      <c r="TLG117" s="0"/>
      <c r="TLH117" s="0"/>
      <c r="TLI117" s="0"/>
      <c r="TLJ117" s="0"/>
      <c r="TLK117" s="0"/>
      <c r="TLL117" s="0"/>
      <c r="TLM117" s="0"/>
      <c r="TLN117" s="0"/>
      <c r="TLO117" s="0"/>
      <c r="TLP117" s="0"/>
      <c r="TLQ117" s="0"/>
      <c r="TLR117" s="0"/>
      <c r="TLS117" s="0"/>
      <c r="TLT117" s="0"/>
      <c r="TLU117" s="0"/>
      <c r="TLV117" s="0"/>
      <c r="TLW117" s="0"/>
      <c r="TLX117" s="0"/>
      <c r="TLY117" s="0"/>
      <c r="TLZ117" s="0"/>
      <c r="TMA117" s="0"/>
      <c r="TMB117" s="0"/>
      <c r="TMC117" s="0"/>
      <c r="TMD117" s="0"/>
      <c r="TME117" s="0"/>
      <c r="TMF117" s="0"/>
      <c r="TMG117" s="0"/>
      <c r="TMH117" s="0"/>
      <c r="TMI117" s="0"/>
      <c r="TMJ117" s="0"/>
      <c r="TMK117" s="0"/>
      <c r="TML117" s="0"/>
      <c r="TMM117" s="0"/>
      <c r="TMN117" s="0"/>
      <c r="TMO117" s="0"/>
      <c r="TMP117" s="0"/>
      <c r="TMQ117" s="0"/>
      <c r="TMR117" s="0"/>
      <c r="TMS117" s="0"/>
      <c r="TMT117" s="0"/>
      <c r="TMU117" s="0"/>
      <c r="TMV117" s="0"/>
      <c r="TMW117" s="0"/>
      <c r="TMX117" s="0"/>
      <c r="TMY117" s="0"/>
      <c r="TMZ117" s="0"/>
      <c r="TNA117" s="0"/>
      <c r="TNB117" s="0"/>
      <c r="TNC117" s="0"/>
      <c r="TND117" s="0"/>
      <c r="TNE117" s="0"/>
      <c r="TNF117" s="0"/>
      <c r="TNG117" s="0"/>
      <c r="TNH117" s="0"/>
      <c r="TNI117" s="0"/>
      <c r="TNJ117" s="0"/>
      <c r="TNK117" s="0"/>
      <c r="TNL117" s="0"/>
      <c r="TNM117" s="0"/>
      <c r="TNN117" s="0"/>
      <c r="TNO117" s="0"/>
      <c r="TNP117" s="0"/>
      <c r="TNQ117" s="0"/>
      <c r="TNR117" s="0"/>
      <c r="TNS117" s="0"/>
      <c r="TNT117" s="0"/>
      <c r="TNU117" s="0"/>
      <c r="TNV117" s="0"/>
      <c r="TNW117" s="0"/>
      <c r="TNX117" s="0"/>
      <c r="TNY117" s="0"/>
      <c r="TNZ117" s="0"/>
      <c r="TOA117" s="0"/>
      <c r="TOB117" s="0"/>
      <c r="TOC117" s="0"/>
      <c r="TOD117" s="0"/>
      <c r="TOE117" s="0"/>
      <c r="TOF117" s="0"/>
      <c r="TOG117" s="0"/>
      <c r="TOH117" s="0"/>
      <c r="TOI117" s="0"/>
      <c r="TOJ117" s="0"/>
      <c r="TOK117" s="0"/>
      <c r="TOL117" s="0"/>
      <c r="TOM117" s="0"/>
      <c r="TON117" s="0"/>
      <c r="TOO117" s="0"/>
      <c r="TOP117" s="0"/>
      <c r="TOQ117" s="0"/>
      <c r="TOR117" s="0"/>
      <c r="TOS117" s="0"/>
      <c r="TOT117" s="0"/>
      <c r="TOU117" s="0"/>
      <c r="TOV117" s="0"/>
      <c r="TOW117" s="0"/>
      <c r="TOX117" s="0"/>
      <c r="TOY117" s="0"/>
      <c r="TOZ117" s="0"/>
      <c r="TPA117" s="0"/>
      <c r="TPB117" s="0"/>
      <c r="TPC117" s="0"/>
      <c r="TPD117" s="0"/>
      <c r="TPE117" s="0"/>
      <c r="TPF117" s="0"/>
      <c r="TPG117" s="0"/>
      <c r="TPH117" s="0"/>
      <c r="TPI117" s="0"/>
      <c r="TPJ117" s="0"/>
      <c r="TPK117" s="0"/>
      <c r="TPL117" s="0"/>
      <c r="TPM117" s="0"/>
      <c r="TPN117" s="0"/>
      <c r="TPO117" s="0"/>
      <c r="TPP117" s="0"/>
      <c r="TPQ117" s="0"/>
      <c r="TPR117" s="0"/>
      <c r="TPS117" s="0"/>
      <c r="TPT117" s="0"/>
      <c r="TPU117" s="0"/>
      <c r="TPV117" s="0"/>
      <c r="TPW117" s="0"/>
      <c r="TPX117" s="0"/>
      <c r="TPY117" s="0"/>
      <c r="TPZ117" s="0"/>
      <c r="TQA117" s="0"/>
      <c r="TQB117" s="0"/>
      <c r="TQC117" s="0"/>
      <c r="TQD117" s="0"/>
      <c r="TQE117" s="0"/>
      <c r="TQF117" s="0"/>
      <c r="TQG117" s="0"/>
      <c r="TQH117" s="0"/>
      <c r="TQI117" s="0"/>
      <c r="TQJ117" s="0"/>
      <c r="TQK117" s="0"/>
      <c r="TQL117" s="0"/>
      <c r="TQM117" s="0"/>
      <c r="TQN117" s="0"/>
      <c r="TQO117" s="0"/>
      <c r="TQP117" s="0"/>
      <c r="TQQ117" s="0"/>
      <c r="TQR117" s="0"/>
      <c r="TQS117" s="0"/>
      <c r="TQT117" s="0"/>
      <c r="TQU117" s="0"/>
      <c r="TQV117" s="0"/>
      <c r="TQW117" s="0"/>
      <c r="TQX117" s="0"/>
      <c r="TQY117" s="0"/>
      <c r="TQZ117" s="0"/>
      <c r="TRA117" s="0"/>
      <c r="TRB117" s="0"/>
      <c r="TRC117" s="0"/>
      <c r="TRD117" s="0"/>
      <c r="TRE117" s="0"/>
      <c r="TRF117" s="0"/>
      <c r="TRG117" s="0"/>
      <c r="TRH117" s="0"/>
      <c r="TRI117" s="0"/>
      <c r="TRJ117" s="0"/>
      <c r="TRK117" s="0"/>
      <c r="TRL117" s="0"/>
      <c r="TRM117" s="0"/>
      <c r="TRN117" s="0"/>
      <c r="TRO117" s="0"/>
      <c r="TRP117" s="0"/>
      <c r="TRQ117" s="0"/>
      <c r="TRR117" s="0"/>
      <c r="TRS117" s="0"/>
      <c r="TRT117" s="0"/>
      <c r="TRU117" s="0"/>
      <c r="TRV117" s="0"/>
      <c r="TRW117" s="0"/>
      <c r="TRX117" s="0"/>
      <c r="TRY117" s="0"/>
      <c r="TRZ117" s="0"/>
      <c r="TSA117" s="0"/>
      <c r="TSB117" s="0"/>
      <c r="TSC117" s="0"/>
      <c r="TSD117" s="0"/>
      <c r="TSE117" s="0"/>
      <c r="TSF117" s="0"/>
      <c r="TSG117" s="0"/>
      <c r="TSH117" s="0"/>
      <c r="TSI117" s="0"/>
      <c r="TSJ117" s="0"/>
      <c r="TSK117" s="0"/>
      <c r="TSL117" s="0"/>
      <c r="TSM117" s="0"/>
      <c r="TSN117" s="0"/>
      <c r="TSO117" s="0"/>
      <c r="TSP117" s="0"/>
      <c r="TSQ117" s="0"/>
      <c r="TSR117" s="0"/>
      <c r="TSS117" s="0"/>
      <c r="TST117" s="0"/>
      <c r="TSU117" s="0"/>
      <c r="TSV117" s="0"/>
      <c r="TSW117" s="0"/>
      <c r="TSX117" s="0"/>
      <c r="TSY117" s="0"/>
      <c r="TSZ117" s="0"/>
      <c r="TTA117" s="0"/>
      <c r="TTB117" s="0"/>
      <c r="TTC117" s="0"/>
      <c r="TTD117" s="0"/>
      <c r="TTE117" s="0"/>
      <c r="TTF117" s="0"/>
      <c r="TTG117" s="0"/>
      <c r="TTH117" s="0"/>
      <c r="TTI117" s="0"/>
      <c r="TTJ117" s="0"/>
      <c r="TTK117" s="0"/>
      <c r="TTL117" s="0"/>
      <c r="TTM117" s="0"/>
      <c r="TTN117" s="0"/>
      <c r="TTO117" s="0"/>
      <c r="TTP117" s="0"/>
      <c r="TTQ117" s="0"/>
      <c r="TTR117" s="0"/>
      <c r="TTS117" s="0"/>
      <c r="TTT117" s="0"/>
      <c r="TTU117" s="0"/>
      <c r="TTV117" s="0"/>
      <c r="TTW117" s="0"/>
      <c r="TTX117" s="0"/>
      <c r="TTY117" s="0"/>
      <c r="TTZ117" s="0"/>
      <c r="TUA117" s="0"/>
      <c r="TUB117" s="0"/>
      <c r="TUC117" s="0"/>
      <c r="TUD117" s="0"/>
      <c r="TUE117" s="0"/>
      <c r="TUF117" s="0"/>
      <c r="TUG117" s="0"/>
      <c r="TUH117" s="0"/>
      <c r="TUI117" s="0"/>
      <c r="TUJ117" s="0"/>
      <c r="TUK117" s="0"/>
      <c r="TUL117" s="0"/>
      <c r="TUM117" s="0"/>
      <c r="TUN117" s="0"/>
      <c r="TUO117" s="0"/>
      <c r="TUP117" s="0"/>
      <c r="TUQ117" s="0"/>
      <c r="TUR117" s="0"/>
      <c r="TUS117" s="0"/>
      <c r="TUT117" s="0"/>
      <c r="TUU117" s="0"/>
      <c r="TUV117" s="0"/>
      <c r="TUW117" s="0"/>
      <c r="TUX117" s="0"/>
      <c r="TUY117" s="0"/>
      <c r="TUZ117" s="0"/>
      <c r="TVA117" s="0"/>
      <c r="TVB117" s="0"/>
      <c r="TVC117" s="0"/>
      <c r="TVD117" s="0"/>
      <c r="TVE117" s="0"/>
      <c r="TVF117" s="0"/>
      <c r="TVG117" s="0"/>
      <c r="TVH117" s="0"/>
      <c r="TVI117" s="0"/>
      <c r="TVJ117" s="0"/>
      <c r="TVK117" s="0"/>
      <c r="TVL117" s="0"/>
      <c r="TVM117" s="0"/>
      <c r="TVN117" s="0"/>
      <c r="TVO117" s="0"/>
      <c r="TVP117" s="0"/>
      <c r="TVQ117" s="0"/>
      <c r="TVR117" s="0"/>
      <c r="TVS117" s="0"/>
      <c r="TVT117" s="0"/>
      <c r="TVU117" s="0"/>
      <c r="TVV117" s="0"/>
      <c r="TVW117" s="0"/>
      <c r="TVX117" s="0"/>
      <c r="TVY117" s="0"/>
      <c r="TVZ117" s="0"/>
      <c r="TWA117" s="0"/>
      <c r="TWB117" s="0"/>
      <c r="TWC117" s="0"/>
      <c r="TWD117" s="0"/>
      <c r="TWE117" s="0"/>
      <c r="TWF117" s="0"/>
      <c r="TWG117" s="0"/>
      <c r="TWH117" s="0"/>
      <c r="TWI117" s="0"/>
      <c r="TWJ117" s="0"/>
      <c r="TWK117" s="0"/>
      <c r="TWL117" s="0"/>
      <c r="TWM117" s="0"/>
      <c r="TWN117" s="0"/>
      <c r="TWO117" s="0"/>
      <c r="TWP117" s="0"/>
      <c r="TWQ117" s="0"/>
      <c r="TWR117" s="0"/>
      <c r="TWS117" s="0"/>
      <c r="TWT117" s="0"/>
      <c r="TWU117" s="0"/>
      <c r="TWV117" s="0"/>
      <c r="TWW117" s="0"/>
      <c r="TWX117" s="0"/>
      <c r="TWY117" s="0"/>
      <c r="TWZ117" s="0"/>
      <c r="TXA117" s="0"/>
      <c r="TXB117" s="0"/>
      <c r="TXC117" s="0"/>
      <c r="TXD117" s="0"/>
      <c r="TXE117" s="0"/>
      <c r="TXF117" s="0"/>
      <c r="TXG117" s="0"/>
      <c r="TXH117" s="0"/>
      <c r="TXI117" s="0"/>
      <c r="TXJ117" s="0"/>
      <c r="TXK117" s="0"/>
      <c r="TXL117" s="0"/>
      <c r="TXM117" s="0"/>
      <c r="TXN117" s="0"/>
      <c r="TXO117" s="0"/>
      <c r="TXP117" s="0"/>
      <c r="TXQ117" s="0"/>
      <c r="TXR117" s="0"/>
      <c r="TXS117" s="0"/>
      <c r="TXT117" s="0"/>
      <c r="TXU117" s="0"/>
      <c r="TXV117" s="0"/>
      <c r="TXW117" s="0"/>
      <c r="TXX117" s="0"/>
      <c r="TXY117" s="0"/>
      <c r="TXZ117" s="0"/>
      <c r="TYA117" s="0"/>
      <c r="TYB117" s="0"/>
      <c r="TYC117" s="0"/>
      <c r="TYD117" s="0"/>
      <c r="TYE117" s="0"/>
      <c r="TYF117" s="0"/>
      <c r="TYG117" s="0"/>
      <c r="TYH117" s="0"/>
      <c r="TYI117" s="0"/>
      <c r="TYJ117" s="0"/>
      <c r="TYK117" s="0"/>
      <c r="TYL117" s="0"/>
      <c r="TYM117" s="0"/>
      <c r="TYN117" s="0"/>
      <c r="TYO117" s="0"/>
      <c r="TYP117" s="0"/>
      <c r="TYQ117" s="0"/>
      <c r="TYR117" s="0"/>
      <c r="TYS117" s="0"/>
      <c r="TYT117" s="0"/>
      <c r="TYU117" s="0"/>
      <c r="TYV117" s="0"/>
      <c r="TYW117" s="0"/>
      <c r="TYX117" s="0"/>
      <c r="TYY117" s="0"/>
      <c r="TYZ117" s="0"/>
      <c r="TZA117" s="0"/>
      <c r="TZB117" s="0"/>
      <c r="TZC117" s="0"/>
      <c r="TZD117" s="0"/>
      <c r="TZE117" s="0"/>
      <c r="TZF117" s="0"/>
      <c r="TZG117" s="0"/>
      <c r="TZH117" s="0"/>
      <c r="TZI117" s="0"/>
      <c r="TZJ117" s="0"/>
      <c r="TZK117" s="0"/>
      <c r="TZL117" s="0"/>
      <c r="TZM117" s="0"/>
      <c r="TZN117" s="0"/>
      <c r="TZO117" s="0"/>
      <c r="TZP117" s="0"/>
      <c r="TZQ117" s="0"/>
      <c r="TZR117" s="0"/>
      <c r="TZS117" s="0"/>
      <c r="TZT117" s="0"/>
      <c r="TZU117" s="0"/>
      <c r="TZV117" s="0"/>
      <c r="TZW117" s="0"/>
      <c r="TZX117" s="0"/>
      <c r="TZY117" s="0"/>
      <c r="TZZ117" s="0"/>
      <c r="UAA117" s="0"/>
      <c r="UAB117" s="0"/>
      <c r="UAC117" s="0"/>
      <c r="UAD117" s="0"/>
      <c r="UAE117" s="0"/>
      <c r="UAF117" s="0"/>
      <c r="UAG117" s="0"/>
      <c r="UAH117" s="0"/>
      <c r="UAI117" s="0"/>
      <c r="UAJ117" s="0"/>
      <c r="UAK117" s="0"/>
      <c r="UAL117" s="0"/>
      <c r="UAM117" s="0"/>
      <c r="UAN117" s="0"/>
      <c r="UAO117" s="0"/>
      <c r="UAP117" s="0"/>
      <c r="UAQ117" s="0"/>
      <c r="UAR117" s="0"/>
      <c r="UAS117" s="0"/>
      <c r="UAT117" s="0"/>
      <c r="UAU117" s="0"/>
      <c r="UAV117" s="0"/>
      <c r="UAW117" s="0"/>
      <c r="UAX117" s="0"/>
      <c r="UAY117" s="0"/>
      <c r="UAZ117" s="0"/>
      <c r="UBA117" s="0"/>
      <c r="UBB117" s="0"/>
      <c r="UBC117" s="0"/>
      <c r="UBD117" s="0"/>
      <c r="UBE117" s="0"/>
      <c r="UBF117" s="0"/>
      <c r="UBG117" s="0"/>
      <c r="UBH117" s="0"/>
      <c r="UBI117" s="0"/>
      <c r="UBJ117" s="0"/>
      <c r="UBK117" s="0"/>
      <c r="UBL117" s="0"/>
      <c r="UBM117" s="0"/>
      <c r="UBN117" s="0"/>
      <c r="UBO117" s="0"/>
      <c r="UBP117" s="0"/>
      <c r="UBQ117" s="0"/>
      <c r="UBR117" s="0"/>
      <c r="UBS117" s="0"/>
      <c r="UBT117" s="0"/>
      <c r="UBU117" s="0"/>
      <c r="UBV117" s="0"/>
      <c r="UBW117" s="0"/>
      <c r="UBX117" s="0"/>
      <c r="UBY117" s="0"/>
      <c r="UBZ117" s="0"/>
      <c r="UCA117" s="0"/>
      <c r="UCB117" s="0"/>
      <c r="UCC117" s="0"/>
      <c r="UCD117" s="0"/>
      <c r="UCE117" s="0"/>
      <c r="UCF117" s="0"/>
      <c r="UCG117" s="0"/>
      <c r="UCH117" s="0"/>
      <c r="UCI117" s="0"/>
      <c r="UCJ117" s="0"/>
      <c r="UCK117" s="0"/>
      <c r="UCL117" s="0"/>
      <c r="UCM117" s="0"/>
      <c r="UCN117" s="0"/>
      <c r="UCO117" s="0"/>
      <c r="UCP117" s="0"/>
      <c r="UCQ117" s="0"/>
      <c r="UCR117" s="0"/>
      <c r="UCS117" s="0"/>
      <c r="UCT117" s="0"/>
      <c r="UCU117" s="0"/>
      <c r="UCV117" s="0"/>
      <c r="UCW117" s="0"/>
      <c r="UCX117" s="0"/>
      <c r="UCY117" s="0"/>
      <c r="UCZ117" s="0"/>
      <c r="UDA117" s="0"/>
      <c r="UDB117" s="0"/>
      <c r="UDC117" s="0"/>
      <c r="UDD117" s="0"/>
      <c r="UDE117" s="0"/>
      <c r="UDF117" s="0"/>
      <c r="UDG117" s="0"/>
      <c r="UDH117" s="0"/>
      <c r="UDI117" s="0"/>
      <c r="UDJ117" s="0"/>
      <c r="UDK117" s="0"/>
      <c r="UDL117" s="0"/>
      <c r="UDM117" s="0"/>
      <c r="UDN117" s="0"/>
      <c r="UDO117" s="0"/>
      <c r="UDP117" s="0"/>
      <c r="UDQ117" s="0"/>
      <c r="UDR117" s="0"/>
      <c r="UDS117" s="0"/>
      <c r="UDT117" s="0"/>
      <c r="UDU117" s="0"/>
      <c r="UDV117" s="0"/>
      <c r="UDW117" s="0"/>
      <c r="UDX117" s="0"/>
      <c r="UDY117" s="0"/>
      <c r="UDZ117" s="0"/>
      <c r="UEA117" s="0"/>
      <c r="UEB117" s="0"/>
      <c r="UEC117" s="0"/>
      <c r="UED117" s="0"/>
      <c r="UEE117" s="0"/>
      <c r="UEF117" s="0"/>
      <c r="UEG117" s="0"/>
      <c r="UEH117" s="0"/>
      <c r="UEI117" s="0"/>
      <c r="UEJ117" s="0"/>
      <c r="UEK117" s="0"/>
      <c r="UEL117" s="0"/>
      <c r="UEM117" s="0"/>
      <c r="UEN117" s="0"/>
      <c r="UEO117" s="0"/>
      <c r="UEP117" s="0"/>
      <c r="UEQ117" s="0"/>
      <c r="UER117" s="0"/>
      <c r="UES117" s="0"/>
      <c r="UET117" s="0"/>
      <c r="UEU117" s="0"/>
      <c r="UEV117" s="0"/>
      <c r="UEW117" s="0"/>
      <c r="UEX117" s="0"/>
      <c r="UEY117" s="0"/>
      <c r="UEZ117" s="0"/>
      <c r="UFA117" s="0"/>
      <c r="UFB117" s="0"/>
      <c r="UFC117" s="0"/>
      <c r="UFD117" s="0"/>
      <c r="UFE117" s="0"/>
      <c r="UFF117" s="0"/>
      <c r="UFG117" s="0"/>
      <c r="UFH117" s="0"/>
      <c r="UFI117" s="0"/>
      <c r="UFJ117" s="0"/>
      <c r="UFK117" s="0"/>
      <c r="UFL117" s="0"/>
      <c r="UFM117" s="0"/>
      <c r="UFN117" s="0"/>
      <c r="UFO117" s="0"/>
      <c r="UFP117" s="0"/>
      <c r="UFQ117" s="0"/>
      <c r="UFR117" s="0"/>
      <c r="UFS117" s="0"/>
      <c r="UFT117" s="0"/>
      <c r="UFU117" s="0"/>
      <c r="UFV117" s="0"/>
      <c r="UFW117" s="0"/>
      <c r="UFX117" s="0"/>
      <c r="UFY117" s="0"/>
      <c r="UFZ117" s="0"/>
      <c r="UGA117" s="0"/>
      <c r="UGB117" s="0"/>
      <c r="UGC117" s="0"/>
      <c r="UGD117" s="0"/>
      <c r="UGE117" s="0"/>
      <c r="UGF117" s="0"/>
      <c r="UGG117" s="0"/>
      <c r="UGH117" s="0"/>
      <c r="UGI117" s="0"/>
      <c r="UGJ117" s="0"/>
      <c r="UGK117" s="0"/>
      <c r="UGL117" s="0"/>
      <c r="UGM117" s="0"/>
      <c r="UGN117" s="0"/>
      <c r="UGO117" s="0"/>
      <c r="UGP117" s="0"/>
      <c r="UGQ117" s="0"/>
      <c r="UGR117" s="0"/>
      <c r="UGS117" s="0"/>
      <c r="UGT117" s="0"/>
      <c r="UGU117" s="0"/>
      <c r="UGV117" s="0"/>
      <c r="UGW117" s="0"/>
      <c r="UGX117" s="0"/>
      <c r="UGY117" s="0"/>
      <c r="UGZ117" s="0"/>
      <c r="UHA117" s="0"/>
      <c r="UHB117" s="0"/>
      <c r="UHC117" s="0"/>
      <c r="UHD117" s="0"/>
      <c r="UHE117" s="0"/>
      <c r="UHF117" s="0"/>
      <c r="UHG117" s="0"/>
      <c r="UHH117" s="0"/>
      <c r="UHI117" s="0"/>
      <c r="UHJ117" s="0"/>
      <c r="UHK117" s="0"/>
      <c r="UHL117" s="0"/>
      <c r="UHM117" s="0"/>
      <c r="UHN117" s="0"/>
      <c r="UHO117" s="0"/>
      <c r="UHP117" s="0"/>
      <c r="UHQ117" s="0"/>
      <c r="UHR117" s="0"/>
      <c r="UHS117" s="0"/>
      <c r="UHT117" s="0"/>
      <c r="UHU117" s="0"/>
      <c r="UHV117" s="0"/>
      <c r="UHW117" s="0"/>
      <c r="UHX117" s="0"/>
      <c r="UHY117" s="0"/>
      <c r="UHZ117" s="0"/>
      <c r="UIA117" s="0"/>
      <c r="UIB117" s="0"/>
      <c r="UIC117" s="0"/>
      <c r="UID117" s="0"/>
      <c r="UIE117" s="0"/>
      <c r="UIF117" s="0"/>
      <c r="UIG117" s="0"/>
      <c r="UIH117" s="0"/>
      <c r="UII117" s="0"/>
      <c r="UIJ117" s="0"/>
      <c r="UIK117" s="0"/>
      <c r="UIL117" s="0"/>
      <c r="UIM117" s="0"/>
      <c r="UIN117" s="0"/>
      <c r="UIO117" s="0"/>
      <c r="UIP117" s="0"/>
      <c r="UIQ117" s="0"/>
      <c r="UIR117" s="0"/>
      <c r="UIS117" s="0"/>
      <c r="UIT117" s="0"/>
      <c r="UIU117" s="0"/>
      <c r="UIV117" s="0"/>
      <c r="UIW117" s="0"/>
      <c r="UIX117" s="0"/>
      <c r="UIY117" s="0"/>
      <c r="UIZ117" s="0"/>
      <c r="UJA117" s="0"/>
      <c r="UJB117" s="0"/>
      <c r="UJC117" s="0"/>
      <c r="UJD117" s="0"/>
      <c r="UJE117" s="0"/>
      <c r="UJF117" s="0"/>
      <c r="UJG117" s="0"/>
      <c r="UJH117" s="0"/>
      <c r="UJI117" s="0"/>
      <c r="UJJ117" s="0"/>
      <c r="UJK117" s="0"/>
      <c r="UJL117" s="0"/>
      <c r="UJM117" s="0"/>
      <c r="UJN117" s="0"/>
      <c r="UJO117" s="0"/>
      <c r="UJP117" s="0"/>
      <c r="UJQ117" s="0"/>
      <c r="UJR117" s="0"/>
      <c r="UJS117" s="0"/>
      <c r="UJT117" s="0"/>
      <c r="UJU117" s="0"/>
      <c r="UJV117" s="0"/>
      <c r="UJW117" s="0"/>
      <c r="UJX117" s="0"/>
      <c r="UJY117" s="0"/>
      <c r="UJZ117" s="0"/>
      <c r="UKA117" s="0"/>
      <c r="UKB117" s="0"/>
      <c r="UKC117" s="0"/>
      <c r="UKD117" s="0"/>
      <c r="UKE117" s="0"/>
      <c r="UKF117" s="0"/>
      <c r="UKG117" s="0"/>
      <c r="UKH117" s="0"/>
      <c r="UKI117" s="0"/>
      <c r="UKJ117" s="0"/>
      <c r="UKK117" s="0"/>
      <c r="UKL117" s="0"/>
      <c r="UKM117" s="0"/>
      <c r="UKN117" s="0"/>
      <c r="UKO117" s="0"/>
      <c r="UKP117" s="0"/>
      <c r="UKQ117" s="0"/>
      <c r="UKR117" s="0"/>
      <c r="UKS117" s="0"/>
      <c r="UKT117" s="0"/>
      <c r="UKU117" s="0"/>
      <c r="UKV117" s="0"/>
      <c r="UKW117" s="0"/>
      <c r="UKX117" s="0"/>
      <c r="UKY117" s="0"/>
      <c r="UKZ117" s="0"/>
      <c r="ULA117" s="0"/>
      <c r="ULB117" s="0"/>
      <c r="ULC117" s="0"/>
      <c r="ULD117" s="0"/>
      <c r="ULE117" s="0"/>
      <c r="ULF117" s="0"/>
      <c r="ULG117" s="0"/>
      <c r="ULH117" s="0"/>
      <c r="ULI117" s="0"/>
      <c r="ULJ117" s="0"/>
      <c r="ULK117" s="0"/>
      <c r="ULL117" s="0"/>
      <c r="ULM117" s="0"/>
      <c r="ULN117" s="0"/>
      <c r="ULO117" s="0"/>
      <c r="ULP117" s="0"/>
      <c r="ULQ117" s="0"/>
      <c r="ULR117" s="0"/>
      <c r="ULS117" s="0"/>
      <c r="ULT117" s="0"/>
      <c r="ULU117" s="0"/>
      <c r="ULV117" s="0"/>
      <c r="ULW117" s="0"/>
      <c r="ULX117" s="0"/>
      <c r="ULY117" s="0"/>
      <c r="ULZ117" s="0"/>
      <c r="UMA117" s="0"/>
      <c r="UMB117" s="0"/>
      <c r="UMC117" s="0"/>
      <c r="UMD117" s="0"/>
      <c r="UME117" s="0"/>
      <c r="UMF117" s="0"/>
      <c r="UMG117" s="0"/>
      <c r="UMH117" s="0"/>
      <c r="UMI117" s="0"/>
      <c r="UMJ117" s="0"/>
      <c r="UMK117" s="0"/>
      <c r="UML117" s="0"/>
      <c r="UMM117" s="0"/>
      <c r="UMN117" s="0"/>
      <c r="UMO117" s="0"/>
      <c r="UMP117" s="0"/>
      <c r="UMQ117" s="0"/>
      <c r="UMR117" s="0"/>
      <c r="UMS117" s="0"/>
      <c r="UMT117" s="0"/>
      <c r="UMU117" s="0"/>
      <c r="UMV117" s="0"/>
      <c r="UMW117" s="0"/>
      <c r="UMX117" s="0"/>
      <c r="UMY117" s="0"/>
      <c r="UMZ117" s="0"/>
      <c r="UNA117" s="0"/>
      <c r="UNB117" s="0"/>
      <c r="UNC117" s="0"/>
      <c r="UND117" s="0"/>
      <c r="UNE117" s="0"/>
      <c r="UNF117" s="0"/>
      <c r="UNG117" s="0"/>
      <c r="UNH117" s="0"/>
      <c r="UNI117" s="0"/>
      <c r="UNJ117" s="0"/>
      <c r="UNK117" s="0"/>
      <c r="UNL117" s="0"/>
      <c r="UNM117" s="0"/>
      <c r="UNN117" s="0"/>
      <c r="UNO117" s="0"/>
      <c r="UNP117" s="0"/>
      <c r="UNQ117" s="0"/>
      <c r="UNR117" s="0"/>
      <c r="UNS117" s="0"/>
      <c r="UNT117" s="0"/>
      <c r="UNU117" s="0"/>
      <c r="UNV117" s="0"/>
      <c r="UNW117" s="0"/>
      <c r="UNX117" s="0"/>
      <c r="UNY117" s="0"/>
      <c r="UNZ117" s="0"/>
      <c r="UOA117" s="0"/>
      <c r="UOB117" s="0"/>
      <c r="UOC117" s="0"/>
      <c r="UOD117" s="0"/>
      <c r="UOE117" s="0"/>
      <c r="UOF117" s="0"/>
      <c r="UOG117" s="0"/>
      <c r="UOH117" s="0"/>
      <c r="UOI117" s="0"/>
      <c r="UOJ117" s="0"/>
      <c r="UOK117" s="0"/>
      <c r="UOL117" s="0"/>
      <c r="UOM117" s="0"/>
      <c r="UON117" s="0"/>
      <c r="UOO117" s="0"/>
      <c r="UOP117" s="0"/>
      <c r="UOQ117" s="0"/>
      <c r="UOR117" s="0"/>
      <c r="UOS117" s="0"/>
      <c r="UOT117" s="0"/>
      <c r="UOU117" s="0"/>
      <c r="UOV117" s="0"/>
      <c r="UOW117" s="0"/>
      <c r="UOX117" s="0"/>
      <c r="UOY117" s="0"/>
      <c r="UOZ117" s="0"/>
      <c r="UPA117" s="0"/>
      <c r="UPB117" s="0"/>
      <c r="UPC117" s="0"/>
      <c r="UPD117" s="0"/>
      <c r="UPE117" s="0"/>
      <c r="UPF117" s="0"/>
      <c r="UPG117" s="0"/>
      <c r="UPH117" s="0"/>
      <c r="UPI117" s="0"/>
      <c r="UPJ117" s="0"/>
      <c r="UPK117" s="0"/>
      <c r="UPL117" s="0"/>
      <c r="UPM117" s="0"/>
      <c r="UPN117" s="0"/>
      <c r="UPO117" s="0"/>
      <c r="UPP117" s="0"/>
      <c r="UPQ117" s="0"/>
      <c r="UPR117" s="0"/>
      <c r="UPS117" s="0"/>
      <c r="UPT117" s="0"/>
      <c r="UPU117" s="0"/>
      <c r="UPV117" s="0"/>
      <c r="UPW117" s="0"/>
      <c r="UPX117" s="0"/>
      <c r="UPY117" s="0"/>
      <c r="UPZ117" s="0"/>
      <c r="UQA117" s="0"/>
      <c r="UQB117" s="0"/>
      <c r="UQC117" s="0"/>
      <c r="UQD117" s="0"/>
      <c r="UQE117" s="0"/>
      <c r="UQF117" s="0"/>
      <c r="UQG117" s="0"/>
      <c r="UQH117" s="0"/>
      <c r="UQI117" s="0"/>
      <c r="UQJ117" s="0"/>
      <c r="UQK117" s="0"/>
      <c r="UQL117" s="0"/>
      <c r="UQM117" s="0"/>
      <c r="UQN117" s="0"/>
      <c r="UQO117" s="0"/>
      <c r="UQP117" s="0"/>
      <c r="UQQ117" s="0"/>
      <c r="UQR117" s="0"/>
      <c r="UQS117" s="0"/>
      <c r="UQT117" s="0"/>
      <c r="UQU117" s="0"/>
      <c r="UQV117" s="0"/>
      <c r="UQW117" s="0"/>
      <c r="UQX117" s="0"/>
      <c r="UQY117" s="0"/>
      <c r="UQZ117" s="0"/>
      <c r="URA117" s="0"/>
      <c r="URB117" s="0"/>
      <c r="URC117" s="0"/>
      <c r="URD117" s="0"/>
      <c r="URE117" s="0"/>
      <c r="URF117" s="0"/>
      <c r="URG117" s="0"/>
      <c r="URH117" s="0"/>
      <c r="URI117" s="0"/>
      <c r="URJ117" s="0"/>
      <c r="URK117" s="0"/>
      <c r="URL117" s="0"/>
      <c r="URM117" s="0"/>
      <c r="URN117" s="0"/>
      <c r="URO117" s="0"/>
      <c r="URP117" s="0"/>
      <c r="URQ117" s="0"/>
      <c r="URR117" s="0"/>
      <c r="URS117" s="0"/>
      <c r="URT117" s="0"/>
      <c r="URU117" s="0"/>
      <c r="URV117" s="0"/>
      <c r="URW117" s="0"/>
      <c r="URX117" s="0"/>
      <c r="URY117" s="0"/>
      <c r="URZ117" s="0"/>
      <c r="USA117" s="0"/>
      <c r="USB117" s="0"/>
      <c r="USC117" s="0"/>
      <c r="USD117" s="0"/>
      <c r="USE117" s="0"/>
      <c r="USF117" s="0"/>
      <c r="USG117" s="0"/>
      <c r="USH117" s="0"/>
      <c r="USI117" s="0"/>
      <c r="USJ117" s="0"/>
      <c r="USK117" s="0"/>
      <c r="USL117" s="0"/>
      <c r="USM117" s="0"/>
      <c r="USN117" s="0"/>
      <c r="USO117" s="0"/>
      <c r="USP117" s="0"/>
      <c r="USQ117" s="0"/>
      <c r="USR117" s="0"/>
      <c r="USS117" s="0"/>
      <c r="UST117" s="0"/>
      <c r="USU117" s="0"/>
      <c r="USV117" s="0"/>
      <c r="USW117" s="0"/>
      <c r="USX117" s="0"/>
      <c r="USY117" s="0"/>
      <c r="USZ117" s="0"/>
      <c r="UTA117" s="0"/>
      <c r="UTB117" s="0"/>
      <c r="UTC117" s="0"/>
      <c r="UTD117" s="0"/>
      <c r="UTE117" s="0"/>
      <c r="UTF117" s="0"/>
      <c r="UTG117" s="0"/>
      <c r="UTH117" s="0"/>
      <c r="UTI117" s="0"/>
      <c r="UTJ117" s="0"/>
      <c r="UTK117" s="0"/>
      <c r="UTL117" s="0"/>
      <c r="UTM117" s="0"/>
      <c r="UTN117" s="0"/>
      <c r="UTO117" s="0"/>
      <c r="UTP117" s="0"/>
      <c r="UTQ117" s="0"/>
      <c r="UTR117" s="0"/>
      <c r="UTS117" s="0"/>
      <c r="UTT117" s="0"/>
      <c r="UTU117" s="0"/>
      <c r="UTV117" s="0"/>
      <c r="UTW117" s="0"/>
      <c r="UTX117" s="0"/>
      <c r="UTY117" s="0"/>
      <c r="UTZ117" s="0"/>
      <c r="UUA117" s="0"/>
      <c r="UUB117" s="0"/>
      <c r="UUC117" s="0"/>
      <c r="UUD117" s="0"/>
      <c r="UUE117" s="0"/>
      <c r="UUF117" s="0"/>
      <c r="UUG117" s="0"/>
      <c r="UUH117" s="0"/>
      <c r="UUI117" s="0"/>
      <c r="UUJ117" s="0"/>
      <c r="UUK117" s="0"/>
      <c r="UUL117" s="0"/>
      <c r="UUM117" s="0"/>
      <c r="UUN117" s="0"/>
      <c r="UUO117" s="0"/>
      <c r="UUP117" s="0"/>
      <c r="UUQ117" s="0"/>
      <c r="UUR117" s="0"/>
      <c r="UUS117" s="0"/>
      <c r="UUT117" s="0"/>
      <c r="UUU117" s="0"/>
      <c r="UUV117" s="0"/>
      <c r="UUW117" s="0"/>
      <c r="UUX117" s="0"/>
      <c r="UUY117" s="0"/>
      <c r="UUZ117" s="0"/>
      <c r="UVA117" s="0"/>
      <c r="UVB117" s="0"/>
      <c r="UVC117" s="0"/>
      <c r="UVD117" s="0"/>
      <c r="UVE117" s="0"/>
      <c r="UVF117" s="0"/>
      <c r="UVG117" s="0"/>
      <c r="UVH117" s="0"/>
      <c r="UVI117" s="0"/>
      <c r="UVJ117" s="0"/>
      <c r="UVK117" s="0"/>
      <c r="UVL117" s="0"/>
      <c r="UVM117" s="0"/>
      <c r="UVN117" s="0"/>
      <c r="UVO117" s="0"/>
      <c r="UVP117" s="0"/>
      <c r="UVQ117" s="0"/>
      <c r="UVR117" s="0"/>
      <c r="UVS117" s="0"/>
      <c r="UVT117" s="0"/>
      <c r="UVU117" s="0"/>
      <c r="UVV117" s="0"/>
      <c r="UVW117" s="0"/>
      <c r="UVX117" s="0"/>
      <c r="UVY117" s="0"/>
      <c r="UVZ117" s="0"/>
      <c r="UWA117" s="0"/>
      <c r="UWB117" s="0"/>
      <c r="UWC117" s="0"/>
      <c r="UWD117" s="0"/>
      <c r="UWE117" s="0"/>
      <c r="UWF117" s="0"/>
      <c r="UWG117" s="0"/>
      <c r="UWH117" s="0"/>
      <c r="UWI117" s="0"/>
      <c r="UWJ117" s="0"/>
      <c r="UWK117" s="0"/>
      <c r="UWL117" s="0"/>
      <c r="UWM117" s="0"/>
      <c r="UWN117" s="0"/>
      <c r="UWO117" s="0"/>
      <c r="UWP117" s="0"/>
      <c r="UWQ117" s="0"/>
      <c r="UWR117" s="0"/>
      <c r="UWS117" s="0"/>
      <c r="UWT117" s="0"/>
      <c r="UWU117" s="0"/>
      <c r="UWV117" s="0"/>
      <c r="UWW117" s="0"/>
      <c r="UWX117" s="0"/>
      <c r="UWY117" s="0"/>
      <c r="UWZ117" s="0"/>
      <c r="UXA117" s="0"/>
      <c r="UXB117" s="0"/>
      <c r="UXC117" s="0"/>
      <c r="UXD117" s="0"/>
      <c r="UXE117" s="0"/>
      <c r="UXF117" s="0"/>
      <c r="UXG117" s="0"/>
      <c r="UXH117" s="0"/>
      <c r="UXI117" s="0"/>
      <c r="UXJ117" s="0"/>
      <c r="UXK117" s="0"/>
      <c r="UXL117" s="0"/>
      <c r="UXM117" s="0"/>
      <c r="UXN117" s="0"/>
      <c r="UXO117" s="0"/>
      <c r="UXP117" s="0"/>
      <c r="UXQ117" s="0"/>
      <c r="UXR117" s="0"/>
      <c r="UXS117" s="0"/>
      <c r="UXT117" s="0"/>
      <c r="UXU117" s="0"/>
      <c r="UXV117" s="0"/>
      <c r="UXW117" s="0"/>
      <c r="UXX117" s="0"/>
      <c r="UXY117" s="0"/>
      <c r="UXZ117" s="0"/>
      <c r="UYA117" s="0"/>
      <c r="UYB117" s="0"/>
      <c r="UYC117" s="0"/>
      <c r="UYD117" s="0"/>
      <c r="UYE117" s="0"/>
      <c r="UYF117" s="0"/>
      <c r="UYG117" s="0"/>
      <c r="UYH117" s="0"/>
      <c r="UYI117" s="0"/>
      <c r="UYJ117" s="0"/>
      <c r="UYK117" s="0"/>
      <c r="UYL117" s="0"/>
      <c r="UYM117" s="0"/>
      <c r="UYN117" s="0"/>
      <c r="UYO117" s="0"/>
      <c r="UYP117" s="0"/>
      <c r="UYQ117" s="0"/>
      <c r="UYR117" s="0"/>
      <c r="UYS117" s="0"/>
      <c r="UYT117" s="0"/>
      <c r="UYU117" s="0"/>
      <c r="UYV117" s="0"/>
      <c r="UYW117" s="0"/>
      <c r="UYX117" s="0"/>
      <c r="UYY117" s="0"/>
      <c r="UYZ117" s="0"/>
      <c r="UZA117" s="0"/>
      <c r="UZB117" s="0"/>
      <c r="UZC117" s="0"/>
      <c r="UZD117" s="0"/>
      <c r="UZE117" s="0"/>
      <c r="UZF117" s="0"/>
      <c r="UZG117" s="0"/>
      <c r="UZH117" s="0"/>
      <c r="UZI117" s="0"/>
      <c r="UZJ117" s="0"/>
      <c r="UZK117" s="0"/>
      <c r="UZL117" s="0"/>
      <c r="UZM117" s="0"/>
      <c r="UZN117" s="0"/>
      <c r="UZO117" s="0"/>
      <c r="UZP117" s="0"/>
      <c r="UZQ117" s="0"/>
      <c r="UZR117" s="0"/>
      <c r="UZS117" s="0"/>
      <c r="UZT117" s="0"/>
      <c r="UZU117" s="0"/>
      <c r="UZV117" s="0"/>
      <c r="UZW117" s="0"/>
      <c r="UZX117" s="0"/>
      <c r="UZY117" s="0"/>
      <c r="UZZ117" s="0"/>
      <c r="VAA117" s="0"/>
      <c r="VAB117" s="0"/>
      <c r="VAC117" s="0"/>
      <c r="VAD117" s="0"/>
      <c r="VAE117" s="0"/>
      <c r="VAF117" s="0"/>
      <c r="VAG117" s="0"/>
      <c r="VAH117" s="0"/>
      <c r="VAI117" s="0"/>
      <c r="VAJ117" s="0"/>
      <c r="VAK117" s="0"/>
      <c r="VAL117" s="0"/>
      <c r="VAM117" s="0"/>
      <c r="VAN117" s="0"/>
      <c r="VAO117" s="0"/>
      <c r="VAP117" s="0"/>
      <c r="VAQ117" s="0"/>
      <c r="VAR117" s="0"/>
      <c r="VAS117" s="0"/>
      <c r="VAT117" s="0"/>
      <c r="VAU117" s="0"/>
      <c r="VAV117" s="0"/>
      <c r="VAW117" s="0"/>
      <c r="VAX117" s="0"/>
      <c r="VAY117" s="0"/>
      <c r="VAZ117" s="0"/>
      <c r="VBA117" s="0"/>
      <c r="VBB117" s="0"/>
      <c r="VBC117" s="0"/>
      <c r="VBD117" s="0"/>
      <c r="VBE117" s="0"/>
      <c r="VBF117" s="0"/>
      <c r="VBG117" s="0"/>
      <c r="VBH117" s="0"/>
      <c r="VBI117" s="0"/>
      <c r="VBJ117" s="0"/>
      <c r="VBK117" s="0"/>
      <c r="VBL117" s="0"/>
      <c r="VBM117" s="0"/>
      <c r="VBN117" s="0"/>
      <c r="VBO117" s="0"/>
      <c r="VBP117" s="0"/>
      <c r="VBQ117" s="0"/>
      <c r="VBR117" s="0"/>
      <c r="VBS117" s="0"/>
      <c r="VBT117" s="0"/>
      <c r="VBU117" s="0"/>
      <c r="VBV117" s="0"/>
      <c r="VBW117" s="0"/>
      <c r="VBX117" s="0"/>
      <c r="VBY117" s="0"/>
      <c r="VBZ117" s="0"/>
      <c r="VCA117" s="0"/>
      <c r="VCB117" s="0"/>
      <c r="VCC117" s="0"/>
      <c r="VCD117" s="0"/>
      <c r="VCE117" s="0"/>
      <c r="VCF117" s="0"/>
      <c r="VCG117" s="0"/>
      <c r="VCH117" s="0"/>
      <c r="VCI117" s="0"/>
      <c r="VCJ117" s="0"/>
      <c r="VCK117" s="0"/>
      <c r="VCL117" s="0"/>
      <c r="VCM117" s="0"/>
      <c r="VCN117" s="0"/>
      <c r="VCO117" s="0"/>
      <c r="VCP117" s="0"/>
      <c r="VCQ117" s="0"/>
      <c r="VCR117" s="0"/>
      <c r="VCS117" s="0"/>
      <c r="VCT117" s="0"/>
      <c r="VCU117" s="0"/>
      <c r="VCV117" s="0"/>
      <c r="VCW117" s="0"/>
      <c r="VCX117" s="0"/>
      <c r="VCY117" s="0"/>
      <c r="VCZ117" s="0"/>
      <c r="VDA117" s="0"/>
      <c r="VDB117" s="0"/>
      <c r="VDC117" s="0"/>
      <c r="VDD117" s="0"/>
      <c r="VDE117" s="0"/>
      <c r="VDF117" s="0"/>
      <c r="VDG117" s="0"/>
      <c r="VDH117" s="0"/>
      <c r="VDI117" s="0"/>
      <c r="VDJ117" s="0"/>
      <c r="VDK117" s="0"/>
      <c r="VDL117" s="0"/>
      <c r="VDM117" s="0"/>
      <c r="VDN117" s="0"/>
      <c r="VDO117" s="0"/>
      <c r="VDP117" s="0"/>
      <c r="VDQ117" s="0"/>
      <c r="VDR117" s="0"/>
      <c r="VDS117" s="0"/>
      <c r="VDT117" s="0"/>
      <c r="VDU117" s="0"/>
      <c r="VDV117" s="0"/>
      <c r="VDW117" s="0"/>
      <c r="VDX117" s="0"/>
      <c r="VDY117" s="0"/>
      <c r="VDZ117" s="0"/>
      <c r="VEA117" s="0"/>
      <c r="VEB117" s="0"/>
      <c r="VEC117" s="0"/>
      <c r="VED117" s="0"/>
      <c r="VEE117" s="0"/>
      <c r="VEF117" s="0"/>
      <c r="VEG117" s="0"/>
      <c r="VEH117" s="0"/>
      <c r="VEI117" s="0"/>
      <c r="VEJ117" s="0"/>
      <c r="VEK117" s="0"/>
      <c r="VEL117" s="0"/>
      <c r="VEM117" s="0"/>
      <c r="VEN117" s="0"/>
      <c r="VEO117" s="0"/>
      <c r="VEP117" s="0"/>
      <c r="VEQ117" s="0"/>
      <c r="VER117" s="0"/>
      <c r="VES117" s="0"/>
      <c r="VET117" s="0"/>
      <c r="VEU117" s="0"/>
      <c r="VEV117" s="0"/>
      <c r="VEW117" s="0"/>
      <c r="VEX117" s="0"/>
      <c r="VEY117" s="0"/>
      <c r="VEZ117" s="0"/>
      <c r="VFA117" s="0"/>
      <c r="VFB117" s="0"/>
      <c r="VFC117" s="0"/>
      <c r="VFD117" s="0"/>
      <c r="VFE117" s="0"/>
      <c r="VFF117" s="0"/>
      <c r="VFG117" s="0"/>
      <c r="VFH117" s="0"/>
      <c r="VFI117" s="0"/>
      <c r="VFJ117" s="0"/>
      <c r="VFK117" s="0"/>
      <c r="VFL117" s="0"/>
      <c r="VFM117" s="0"/>
      <c r="VFN117" s="0"/>
      <c r="VFO117" s="0"/>
      <c r="VFP117" s="0"/>
      <c r="VFQ117" s="0"/>
      <c r="VFR117" s="0"/>
      <c r="VFS117" s="0"/>
      <c r="VFT117" s="0"/>
      <c r="VFU117" s="0"/>
      <c r="VFV117" s="0"/>
      <c r="VFW117" s="0"/>
      <c r="VFX117" s="0"/>
      <c r="VFY117" s="0"/>
      <c r="VFZ117" s="0"/>
      <c r="VGA117" s="0"/>
      <c r="VGB117" s="0"/>
      <c r="VGC117" s="0"/>
      <c r="VGD117" s="0"/>
      <c r="VGE117" s="0"/>
      <c r="VGF117" s="0"/>
      <c r="VGG117" s="0"/>
      <c r="VGH117" s="0"/>
      <c r="VGI117" s="0"/>
      <c r="VGJ117" s="0"/>
      <c r="VGK117" s="0"/>
      <c r="VGL117" s="0"/>
      <c r="VGM117" s="0"/>
      <c r="VGN117" s="0"/>
      <c r="VGO117" s="0"/>
      <c r="VGP117" s="0"/>
      <c r="VGQ117" s="0"/>
      <c r="VGR117" s="0"/>
      <c r="VGS117" s="0"/>
      <c r="VGT117" s="0"/>
      <c r="VGU117" s="0"/>
      <c r="VGV117" s="0"/>
      <c r="VGW117" s="0"/>
      <c r="VGX117" s="0"/>
      <c r="VGY117" s="0"/>
      <c r="VGZ117" s="0"/>
      <c r="VHA117" s="0"/>
      <c r="VHB117" s="0"/>
      <c r="VHC117" s="0"/>
      <c r="VHD117" s="0"/>
      <c r="VHE117" s="0"/>
      <c r="VHF117" s="0"/>
      <c r="VHG117" s="0"/>
      <c r="VHH117" s="0"/>
      <c r="VHI117" s="0"/>
      <c r="VHJ117" s="0"/>
      <c r="VHK117" s="0"/>
      <c r="VHL117" s="0"/>
      <c r="VHM117" s="0"/>
      <c r="VHN117" s="0"/>
      <c r="VHO117" s="0"/>
      <c r="VHP117" s="0"/>
      <c r="VHQ117" s="0"/>
      <c r="VHR117" s="0"/>
      <c r="VHS117" s="0"/>
      <c r="VHT117" s="0"/>
      <c r="VHU117" s="0"/>
      <c r="VHV117" s="0"/>
      <c r="VHW117" s="0"/>
      <c r="VHX117" s="0"/>
      <c r="VHY117" s="0"/>
      <c r="VHZ117" s="0"/>
      <c r="VIA117" s="0"/>
      <c r="VIB117" s="0"/>
      <c r="VIC117" s="0"/>
      <c r="VID117" s="0"/>
      <c r="VIE117" s="0"/>
      <c r="VIF117" s="0"/>
      <c r="VIG117" s="0"/>
      <c r="VIH117" s="0"/>
      <c r="VII117" s="0"/>
      <c r="VIJ117" s="0"/>
      <c r="VIK117" s="0"/>
      <c r="VIL117" s="0"/>
      <c r="VIM117" s="0"/>
      <c r="VIN117" s="0"/>
      <c r="VIO117" s="0"/>
      <c r="VIP117" s="0"/>
      <c r="VIQ117" s="0"/>
      <c r="VIR117" s="0"/>
      <c r="VIS117" s="0"/>
      <c r="VIT117" s="0"/>
      <c r="VIU117" s="0"/>
      <c r="VIV117" s="0"/>
      <c r="VIW117" s="0"/>
      <c r="VIX117" s="0"/>
      <c r="VIY117" s="0"/>
      <c r="VIZ117" s="0"/>
      <c r="VJA117" s="0"/>
      <c r="VJB117" s="0"/>
      <c r="VJC117" s="0"/>
      <c r="VJD117" s="0"/>
      <c r="VJE117" s="0"/>
      <c r="VJF117" s="0"/>
      <c r="VJG117" s="0"/>
      <c r="VJH117" s="0"/>
      <c r="VJI117" s="0"/>
      <c r="VJJ117" s="0"/>
      <c r="VJK117" s="0"/>
      <c r="VJL117" s="0"/>
      <c r="VJM117" s="0"/>
      <c r="VJN117" s="0"/>
      <c r="VJO117" s="0"/>
      <c r="VJP117" s="0"/>
      <c r="VJQ117" s="0"/>
      <c r="VJR117" s="0"/>
      <c r="VJS117" s="0"/>
      <c r="VJT117" s="0"/>
      <c r="VJU117" s="0"/>
      <c r="VJV117" s="0"/>
      <c r="VJW117" s="0"/>
      <c r="VJX117" s="0"/>
      <c r="VJY117" s="0"/>
      <c r="VJZ117" s="0"/>
      <c r="VKA117" s="0"/>
      <c r="VKB117" s="0"/>
      <c r="VKC117" s="0"/>
      <c r="VKD117" s="0"/>
      <c r="VKE117" s="0"/>
      <c r="VKF117" s="0"/>
      <c r="VKG117" s="0"/>
      <c r="VKH117" s="0"/>
      <c r="VKI117" s="0"/>
      <c r="VKJ117" s="0"/>
      <c r="VKK117" s="0"/>
      <c r="VKL117" s="0"/>
      <c r="VKM117" s="0"/>
      <c r="VKN117" s="0"/>
      <c r="VKO117" s="0"/>
      <c r="VKP117" s="0"/>
      <c r="VKQ117" s="0"/>
      <c r="VKR117" s="0"/>
      <c r="VKS117" s="0"/>
      <c r="VKT117" s="0"/>
      <c r="VKU117" s="0"/>
      <c r="VKV117" s="0"/>
      <c r="VKW117" s="0"/>
      <c r="VKX117" s="0"/>
      <c r="VKY117" s="0"/>
      <c r="VKZ117" s="0"/>
      <c r="VLA117" s="0"/>
      <c r="VLB117" s="0"/>
      <c r="VLC117" s="0"/>
      <c r="VLD117" s="0"/>
      <c r="VLE117" s="0"/>
      <c r="VLF117" s="0"/>
      <c r="VLG117" s="0"/>
      <c r="VLH117" s="0"/>
      <c r="VLI117" s="0"/>
      <c r="VLJ117" s="0"/>
      <c r="VLK117" s="0"/>
      <c r="VLL117" s="0"/>
      <c r="VLM117" s="0"/>
      <c r="VLN117" s="0"/>
      <c r="VLO117" s="0"/>
      <c r="VLP117" s="0"/>
      <c r="VLQ117" s="0"/>
      <c r="VLR117" s="0"/>
      <c r="VLS117" s="0"/>
      <c r="VLT117" s="0"/>
      <c r="VLU117" s="0"/>
      <c r="VLV117" s="0"/>
      <c r="VLW117" s="0"/>
      <c r="VLX117" s="0"/>
      <c r="VLY117" s="0"/>
      <c r="VLZ117" s="0"/>
      <c r="VMA117" s="0"/>
      <c r="VMB117" s="0"/>
      <c r="VMC117" s="0"/>
      <c r="VMD117" s="0"/>
      <c r="VME117" s="0"/>
      <c r="VMF117" s="0"/>
      <c r="VMG117" s="0"/>
      <c r="VMH117" s="0"/>
      <c r="VMI117" s="0"/>
      <c r="VMJ117" s="0"/>
      <c r="VMK117" s="0"/>
      <c r="VML117" s="0"/>
      <c r="VMM117" s="0"/>
      <c r="VMN117" s="0"/>
      <c r="VMO117" s="0"/>
      <c r="VMP117" s="0"/>
      <c r="VMQ117" s="0"/>
      <c r="VMR117" s="0"/>
      <c r="VMS117" s="0"/>
      <c r="VMT117" s="0"/>
      <c r="VMU117" s="0"/>
      <c r="VMV117" s="0"/>
      <c r="VMW117" s="0"/>
      <c r="VMX117" s="0"/>
      <c r="VMY117" s="0"/>
      <c r="VMZ117" s="0"/>
      <c r="VNA117" s="0"/>
      <c r="VNB117" s="0"/>
      <c r="VNC117" s="0"/>
      <c r="VND117" s="0"/>
      <c r="VNE117" s="0"/>
      <c r="VNF117" s="0"/>
      <c r="VNG117" s="0"/>
      <c r="VNH117" s="0"/>
      <c r="VNI117" s="0"/>
      <c r="VNJ117" s="0"/>
      <c r="VNK117" s="0"/>
      <c r="VNL117" s="0"/>
      <c r="VNM117" s="0"/>
      <c r="VNN117" s="0"/>
      <c r="VNO117" s="0"/>
      <c r="VNP117" s="0"/>
      <c r="VNQ117" s="0"/>
      <c r="VNR117" s="0"/>
      <c r="VNS117" s="0"/>
      <c r="VNT117" s="0"/>
      <c r="VNU117" s="0"/>
      <c r="VNV117" s="0"/>
      <c r="VNW117" s="0"/>
      <c r="VNX117" s="0"/>
      <c r="VNY117" s="0"/>
      <c r="VNZ117" s="0"/>
      <c r="VOA117" s="0"/>
      <c r="VOB117" s="0"/>
      <c r="VOC117" s="0"/>
      <c r="VOD117" s="0"/>
      <c r="VOE117" s="0"/>
      <c r="VOF117" s="0"/>
      <c r="VOG117" s="0"/>
      <c r="VOH117" s="0"/>
      <c r="VOI117" s="0"/>
      <c r="VOJ117" s="0"/>
      <c r="VOK117" s="0"/>
      <c r="VOL117" s="0"/>
      <c r="VOM117" s="0"/>
      <c r="VON117" s="0"/>
      <c r="VOO117" s="0"/>
      <c r="VOP117" s="0"/>
      <c r="VOQ117" s="0"/>
      <c r="VOR117" s="0"/>
      <c r="VOS117" s="0"/>
      <c r="VOT117" s="0"/>
      <c r="VOU117" s="0"/>
      <c r="VOV117" s="0"/>
      <c r="VOW117" s="0"/>
      <c r="VOX117" s="0"/>
      <c r="VOY117" s="0"/>
      <c r="VOZ117" s="0"/>
      <c r="VPA117" s="0"/>
      <c r="VPB117" s="0"/>
      <c r="VPC117" s="0"/>
      <c r="VPD117" s="0"/>
      <c r="VPE117" s="0"/>
      <c r="VPF117" s="0"/>
      <c r="VPG117" s="0"/>
      <c r="VPH117" s="0"/>
      <c r="VPI117" s="0"/>
      <c r="VPJ117" s="0"/>
      <c r="VPK117" s="0"/>
      <c r="VPL117" s="0"/>
      <c r="VPM117" s="0"/>
      <c r="VPN117" s="0"/>
      <c r="VPO117" s="0"/>
      <c r="VPP117" s="0"/>
      <c r="VPQ117" s="0"/>
      <c r="VPR117" s="0"/>
      <c r="VPS117" s="0"/>
      <c r="VPT117" s="0"/>
      <c r="VPU117" s="0"/>
      <c r="VPV117" s="0"/>
      <c r="VPW117" s="0"/>
      <c r="VPX117" s="0"/>
      <c r="VPY117" s="0"/>
      <c r="VPZ117" s="0"/>
      <c r="VQA117" s="0"/>
      <c r="VQB117" s="0"/>
      <c r="VQC117" s="0"/>
      <c r="VQD117" s="0"/>
      <c r="VQE117" s="0"/>
      <c r="VQF117" s="0"/>
      <c r="VQG117" s="0"/>
      <c r="VQH117" s="0"/>
      <c r="VQI117" s="0"/>
      <c r="VQJ117" s="0"/>
      <c r="VQK117" s="0"/>
      <c r="VQL117" s="0"/>
      <c r="VQM117" s="0"/>
      <c r="VQN117" s="0"/>
      <c r="VQO117" s="0"/>
      <c r="VQP117" s="0"/>
      <c r="VQQ117" s="0"/>
      <c r="VQR117" s="0"/>
      <c r="VQS117" s="0"/>
      <c r="VQT117" s="0"/>
      <c r="VQU117" s="0"/>
      <c r="VQV117" s="0"/>
      <c r="VQW117" s="0"/>
      <c r="VQX117" s="0"/>
      <c r="VQY117" s="0"/>
      <c r="VQZ117" s="0"/>
      <c r="VRA117" s="0"/>
      <c r="VRB117" s="0"/>
      <c r="VRC117" s="0"/>
      <c r="VRD117" s="0"/>
      <c r="VRE117" s="0"/>
      <c r="VRF117" s="0"/>
      <c r="VRG117" s="0"/>
      <c r="VRH117" s="0"/>
      <c r="VRI117" s="0"/>
      <c r="VRJ117" s="0"/>
      <c r="VRK117" s="0"/>
      <c r="VRL117" s="0"/>
      <c r="VRM117" s="0"/>
      <c r="VRN117" s="0"/>
      <c r="VRO117" s="0"/>
      <c r="VRP117" s="0"/>
      <c r="VRQ117" s="0"/>
      <c r="VRR117" s="0"/>
      <c r="VRS117" s="0"/>
      <c r="VRT117" s="0"/>
      <c r="VRU117" s="0"/>
      <c r="VRV117" s="0"/>
      <c r="VRW117" s="0"/>
      <c r="VRX117" s="0"/>
      <c r="VRY117" s="0"/>
      <c r="VRZ117" s="0"/>
      <c r="VSA117" s="0"/>
      <c r="VSB117" s="0"/>
      <c r="VSC117" s="0"/>
      <c r="VSD117" s="0"/>
      <c r="VSE117" s="0"/>
      <c r="VSF117" s="0"/>
      <c r="VSG117" s="0"/>
      <c r="VSH117" s="0"/>
      <c r="VSI117" s="0"/>
      <c r="VSJ117" s="0"/>
      <c r="VSK117" s="0"/>
      <c r="VSL117" s="0"/>
      <c r="VSM117" s="0"/>
      <c r="VSN117" s="0"/>
      <c r="VSO117" s="0"/>
      <c r="VSP117" s="0"/>
      <c r="VSQ117" s="0"/>
      <c r="VSR117" s="0"/>
      <c r="VSS117" s="0"/>
      <c r="VST117" s="0"/>
      <c r="VSU117" s="0"/>
      <c r="VSV117" s="0"/>
      <c r="VSW117" s="0"/>
      <c r="VSX117" s="0"/>
      <c r="VSY117" s="0"/>
      <c r="VSZ117" s="0"/>
      <c r="VTA117" s="0"/>
      <c r="VTB117" s="0"/>
      <c r="VTC117" s="0"/>
      <c r="VTD117" s="0"/>
      <c r="VTE117" s="0"/>
      <c r="VTF117" s="0"/>
      <c r="VTG117" s="0"/>
      <c r="VTH117" s="0"/>
      <c r="VTI117" s="0"/>
      <c r="VTJ117" s="0"/>
      <c r="VTK117" s="0"/>
      <c r="VTL117" s="0"/>
      <c r="VTM117" s="0"/>
      <c r="VTN117" s="0"/>
      <c r="VTO117" s="0"/>
      <c r="VTP117" s="0"/>
      <c r="VTQ117" s="0"/>
      <c r="VTR117" s="0"/>
      <c r="VTS117" s="0"/>
      <c r="VTT117" s="0"/>
      <c r="VTU117" s="0"/>
      <c r="VTV117" s="0"/>
      <c r="VTW117" s="0"/>
      <c r="VTX117" s="0"/>
      <c r="VTY117" s="0"/>
      <c r="VTZ117" s="0"/>
      <c r="VUA117" s="0"/>
      <c r="VUB117" s="0"/>
      <c r="VUC117" s="0"/>
      <c r="VUD117" s="0"/>
      <c r="VUE117" s="0"/>
      <c r="VUF117" s="0"/>
      <c r="VUG117" s="0"/>
      <c r="VUH117" s="0"/>
      <c r="VUI117" s="0"/>
      <c r="VUJ117" s="0"/>
      <c r="VUK117" s="0"/>
      <c r="VUL117" s="0"/>
      <c r="VUM117" s="0"/>
      <c r="VUN117" s="0"/>
      <c r="VUO117" s="0"/>
      <c r="VUP117" s="0"/>
      <c r="VUQ117" s="0"/>
      <c r="VUR117" s="0"/>
      <c r="VUS117" s="0"/>
      <c r="VUT117" s="0"/>
      <c r="VUU117" s="0"/>
      <c r="VUV117" s="0"/>
      <c r="VUW117" s="0"/>
      <c r="VUX117" s="0"/>
      <c r="VUY117" s="0"/>
      <c r="VUZ117" s="0"/>
      <c r="VVA117" s="0"/>
      <c r="VVB117" s="0"/>
      <c r="VVC117" s="0"/>
      <c r="VVD117" s="0"/>
      <c r="VVE117" s="0"/>
      <c r="VVF117" s="0"/>
      <c r="VVG117" s="0"/>
      <c r="VVH117" s="0"/>
      <c r="VVI117" s="0"/>
      <c r="VVJ117" s="0"/>
      <c r="VVK117" s="0"/>
      <c r="VVL117" s="0"/>
      <c r="VVM117" s="0"/>
      <c r="VVN117" s="0"/>
      <c r="VVO117" s="0"/>
      <c r="VVP117" s="0"/>
      <c r="VVQ117" s="0"/>
      <c r="VVR117" s="0"/>
      <c r="VVS117" s="0"/>
      <c r="VVT117" s="0"/>
      <c r="VVU117" s="0"/>
      <c r="VVV117" s="0"/>
      <c r="VVW117" s="0"/>
      <c r="VVX117" s="0"/>
      <c r="VVY117" s="0"/>
      <c r="VVZ117" s="0"/>
      <c r="VWA117" s="0"/>
      <c r="VWB117" s="0"/>
      <c r="VWC117" s="0"/>
      <c r="VWD117" s="0"/>
      <c r="VWE117" s="0"/>
      <c r="VWF117" s="0"/>
      <c r="VWG117" s="0"/>
      <c r="VWH117" s="0"/>
      <c r="VWI117" s="0"/>
      <c r="VWJ117" s="0"/>
      <c r="VWK117" s="0"/>
      <c r="VWL117" s="0"/>
      <c r="VWM117" s="0"/>
      <c r="VWN117" s="0"/>
      <c r="VWO117" s="0"/>
      <c r="VWP117" s="0"/>
      <c r="VWQ117" s="0"/>
      <c r="VWR117" s="0"/>
      <c r="VWS117" s="0"/>
      <c r="VWT117" s="0"/>
      <c r="VWU117" s="0"/>
      <c r="VWV117" s="0"/>
      <c r="VWW117" s="0"/>
      <c r="VWX117" s="0"/>
      <c r="VWY117" s="0"/>
      <c r="VWZ117" s="0"/>
      <c r="VXA117" s="0"/>
      <c r="VXB117" s="0"/>
      <c r="VXC117" s="0"/>
      <c r="VXD117" s="0"/>
      <c r="VXE117" s="0"/>
      <c r="VXF117" s="0"/>
      <c r="VXG117" s="0"/>
      <c r="VXH117" s="0"/>
      <c r="VXI117" s="0"/>
      <c r="VXJ117" s="0"/>
      <c r="VXK117" s="0"/>
      <c r="VXL117" s="0"/>
      <c r="VXM117" s="0"/>
      <c r="VXN117" s="0"/>
      <c r="VXO117" s="0"/>
      <c r="VXP117" s="0"/>
      <c r="VXQ117" s="0"/>
      <c r="VXR117" s="0"/>
      <c r="VXS117" s="0"/>
      <c r="VXT117" s="0"/>
      <c r="VXU117" s="0"/>
      <c r="VXV117" s="0"/>
      <c r="VXW117" s="0"/>
      <c r="VXX117" s="0"/>
      <c r="VXY117" s="0"/>
      <c r="VXZ117" s="0"/>
      <c r="VYA117" s="0"/>
      <c r="VYB117" s="0"/>
      <c r="VYC117" s="0"/>
      <c r="VYD117" s="0"/>
      <c r="VYE117" s="0"/>
      <c r="VYF117" s="0"/>
      <c r="VYG117" s="0"/>
      <c r="VYH117" s="0"/>
      <c r="VYI117" s="0"/>
      <c r="VYJ117" s="0"/>
      <c r="VYK117" s="0"/>
      <c r="VYL117" s="0"/>
      <c r="VYM117" s="0"/>
      <c r="VYN117" s="0"/>
      <c r="VYO117" s="0"/>
      <c r="VYP117" s="0"/>
      <c r="VYQ117" s="0"/>
      <c r="VYR117" s="0"/>
      <c r="VYS117" s="0"/>
      <c r="VYT117" s="0"/>
      <c r="VYU117" s="0"/>
      <c r="VYV117" s="0"/>
      <c r="VYW117" s="0"/>
      <c r="VYX117" s="0"/>
      <c r="VYY117" s="0"/>
      <c r="VYZ117" s="0"/>
      <c r="VZA117" s="0"/>
      <c r="VZB117" s="0"/>
      <c r="VZC117" s="0"/>
      <c r="VZD117" s="0"/>
      <c r="VZE117" s="0"/>
      <c r="VZF117" s="0"/>
      <c r="VZG117" s="0"/>
      <c r="VZH117" s="0"/>
      <c r="VZI117" s="0"/>
      <c r="VZJ117" s="0"/>
      <c r="VZK117" s="0"/>
      <c r="VZL117" s="0"/>
      <c r="VZM117" s="0"/>
      <c r="VZN117" s="0"/>
      <c r="VZO117" s="0"/>
      <c r="VZP117" s="0"/>
      <c r="VZQ117" s="0"/>
      <c r="VZR117" s="0"/>
      <c r="VZS117" s="0"/>
      <c r="VZT117" s="0"/>
      <c r="VZU117" s="0"/>
      <c r="VZV117" s="0"/>
      <c r="VZW117" s="0"/>
      <c r="VZX117" s="0"/>
      <c r="VZY117" s="0"/>
      <c r="VZZ117" s="0"/>
      <c r="WAA117" s="0"/>
      <c r="WAB117" s="0"/>
      <c r="WAC117" s="0"/>
      <c r="WAD117" s="0"/>
      <c r="WAE117" s="0"/>
      <c r="WAF117" s="0"/>
      <c r="WAG117" s="0"/>
      <c r="WAH117" s="0"/>
      <c r="WAI117" s="0"/>
      <c r="WAJ117" s="0"/>
      <c r="WAK117" s="0"/>
      <c r="WAL117" s="0"/>
      <c r="WAM117" s="0"/>
      <c r="WAN117" s="0"/>
      <c r="WAO117" s="0"/>
      <c r="WAP117" s="0"/>
      <c r="WAQ117" s="0"/>
      <c r="WAR117" s="0"/>
      <c r="WAS117" s="0"/>
      <c r="WAT117" s="0"/>
      <c r="WAU117" s="0"/>
      <c r="WAV117" s="0"/>
      <c r="WAW117" s="0"/>
      <c r="WAX117" s="0"/>
      <c r="WAY117" s="0"/>
      <c r="WAZ117" s="0"/>
      <c r="WBA117" s="0"/>
      <c r="WBB117" s="0"/>
      <c r="WBC117" s="0"/>
      <c r="WBD117" s="0"/>
      <c r="WBE117" s="0"/>
      <c r="WBF117" s="0"/>
      <c r="WBG117" s="0"/>
      <c r="WBH117" s="0"/>
      <c r="WBI117" s="0"/>
      <c r="WBJ117" s="0"/>
      <c r="WBK117" s="0"/>
      <c r="WBL117" s="0"/>
      <c r="WBM117" s="0"/>
      <c r="WBN117" s="0"/>
      <c r="WBO117" s="0"/>
      <c r="WBP117" s="0"/>
      <c r="WBQ117" s="0"/>
      <c r="WBR117" s="0"/>
      <c r="WBS117" s="0"/>
      <c r="WBT117" s="0"/>
      <c r="WBU117" s="0"/>
      <c r="WBV117" s="0"/>
      <c r="WBW117" s="0"/>
      <c r="WBX117" s="0"/>
      <c r="WBY117" s="0"/>
      <c r="WBZ117" s="0"/>
      <c r="WCA117" s="0"/>
      <c r="WCB117" s="0"/>
      <c r="WCC117" s="0"/>
      <c r="WCD117" s="0"/>
      <c r="WCE117" s="0"/>
      <c r="WCF117" s="0"/>
      <c r="WCG117" s="0"/>
      <c r="WCH117" s="0"/>
      <c r="WCI117" s="0"/>
      <c r="WCJ117" s="0"/>
      <c r="WCK117" s="0"/>
      <c r="WCL117" s="0"/>
      <c r="WCM117" s="0"/>
      <c r="WCN117" s="0"/>
      <c r="WCO117" s="0"/>
      <c r="WCP117" s="0"/>
      <c r="WCQ117" s="0"/>
      <c r="WCR117" s="0"/>
      <c r="WCS117" s="0"/>
      <c r="WCT117" s="0"/>
      <c r="WCU117" s="0"/>
      <c r="WCV117" s="0"/>
      <c r="WCW117" s="0"/>
      <c r="WCX117" s="0"/>
      <c r="WCY117" s="0"/>
      <c r="WCZ117" s="0"/>
      <c r="WDA117" s="0"/>
      <c r="WDB117" s="0"/>
      <c r="WDC117" s="0"/>
      <c r="WDD117" s="0"/>
      <c r="WDE117" s="0"/>
      <c r="WDF117" s="0"/>
      <c r="WDG117" s="0"/>
      <c r="WDH117" s="0"/>
      <c r="WDI117" s="0"/>
      <c r="WDJ117" s="0"/>
      <c r="WDK117" s="0"/>
      <c r="WDL117" s="0"/>
      <c r="WDM117" s="0"/>
      <c r="WDN117" s="0"/>
      <c r="WDO117" s="0"/>
      <c r="WDP117" s="0"/>
      <c r="WDQ117" s="0"/>
      <c r="WDR117" s="0"/>
      <c r="WDS117" s="0"/>
      <c r="WDT117" s="0"/>
      <c r="WDU117" s="0"/>
      <c r="WDV117" s="0"/>
      <c r="WDW117" s="0"/>
      <c r="WDX117" s="0"/>
      <c r="WDY117" s="0"/>
      <c r="WDZ117" s="0"/>
      <c r="WEA117" s="0"/>
      <c r="WEB117" s="0"/>
      <c r="WEC117" s="0"/>
      <c r="WED117" s="0"/>
      <c r="WEE117" s="0"/>
      <c r="WEF117" s="0"/>
      <c r="WEG117" s="0"/>
      <c r="WEH117" s="0"/>
      <c r="WEI117" s="0"/>
      <c r="WEJ117" s="0"/>
      <c r="WEK117" s="0"/>
      <c r="WEL117" s="0"/>
      <c r="WEM117" s="0"/>
      <c r="WEN117" s="0"/>
      <c r="WEO117" s="0"/>
      <c r="WEP117" s="0"/>
      <c r="WEQ117" s="0"/>
      <c r="WER117" s="0"/>
      <c r="WES117" s="0"/>
      <c r="WET117" s="0"/>
      <c r="WEU117" s="0"/>
      <c r="WEV117" s="0"/>
      <c r="WEW117" s="0"/>
      <c r="WEX117" s="0"/>
      <c r="WEY117" s="0"/>
      <c r="WEZ117" s="0"/>
      <c r="WFA117" s="0"/>
      <c r="WFB117" s="0"/>
      <c r="WFC117" s="0"/>
      <c r="WFD117" s="0"/>
      <c r="WFE117" s="0"/>
      <c r="WFF117" s="0"/>
      <c r="WFG117" s="0"/>
      <c r="WFH117" s="0"/>
      <c r="WFI117" s="0"/>
      <c r="WFJ117" s="0"/>
      <c r="WFK117" s="0"/>
      <c r="WFL117" s="0"/>
      <c r="WFM117" s="0"/>
      <c r="WFN117" s="0"/>
      <c r="WFO117" s="0"/>
      <c r="WFP117" s="0"/>
      <c r="WFQ117" s="0"/>
      <c r="WFR117" s="0"/>
      <c r="WFS117" s="0"/>
      <c r="WFT117" s="0"/>
      <c r="WFU117" s="0"/>
      <c r="WFV117" s="0"/>
      <c r="WFW117" s="0"/>
      <c r="WFX117" s="0"/>
      <c r="WFY117" s="0"/>
      <c r="WFZ117" s="0"/>
      <c r="WGA117" s="0"/>
      <c r="WGB117" s="0"/>
      <c r="WGC117" s="0"/>
      <c r="WGD117" s="0"/>
      <c r="WGE117" s="0"/>
      <c r="WGF117" s="0"/>
      <c r="WGG117" s="0"/>
      <c r="WGH117" s="0"/>
      <c r="WGI117" s="0"/>
      <c r="WGJ117" s="0"/>
      <c r="WGK117" s="0"/>
      <c r="WGL117" s="0"/>
      <c r="WGM117" s="0"/>
      <c r="WGN117" s="0"/>
      <c r="WGO117" s="0"/>
      <c r="WGP117" s="0"/>
      <c r="WGQ117" s="0"/>
      <c r="WGR117" s="0"/>
      <c r="WGS117" s="0"/>
      <c r="WGT117" s="0"/>
      <c r="WGU117" s="0"/>
      <c r="WGV117" s="0"/>
      <c r="WGW117" s="0"/>
      <c r="WGX117" s="0"/>
      <c r="WGY117" s="0"/>
      <c r="WGZ117" s="0"/>
      <c r="WHA117" s="0"/>
      <c r="WHB117" s="0"/>
      <c r="WHC117" s="0"/>
      <c r="WHD117" s="0"/>
      <c r="WHE117" s="0"/>
      <c r="WHF117" s="0"/>
      <c r="WHG117" s="0"/>
      <c r="WHH117" s="0"/>
      <c r="WHI117" s="0"/>
      <c r="WHJ117" s="0"/>
      <c r="WHK117" s="0"/>
      <c r="WHL117" s="0"/>
      <c r="WHM117" s="0"/>
      <c r="WHN117" s="0"/>
      <c r="WHO117" s="0"/>
      <c r="WHP117" s="0"/>
      <c r="WHQ117" s="0"/>
      <c r="WHR117" s="0"/>
      <c r="WHS117" s="0"/>
      <c r="WHT117" s="0"/>
      <c r="WHU117" s="0"/>
      <c r="WHV117" s="0"/>
      <c r="WHW117" s="0"/>
      <c r="WHX117" s="0"/>
      <c r="WHY117" s="0"/>
      <c r="WHZ117" s="0"/>
      <c r="WIA117" s="0"/>
      <c r="WIB117" s="0"/>
      <c r="WIC117" s="0"/>
      <c r="WID117" s="0"/>
      <c r="WIE117" s="0"/>
      <c r="WIF117" s="0"/>
      <c r="WIG117" s="0"/>
      <c r="WIH117" s="0"/>
      <c r="WII117" s="0"/>
      <c r="WIJ117" s="0"/>
      <c r="WIK117" s="0"/>
      <c r="WIL117" s="0"/>
      <c r="WIM117" s="0"/>
      <c r="WIN117" s="0"/>
      <c r="WIO117" s="0"/>
      <c r="WIP117" s="0"/>
      <c r="WIQ117" s="0"/>
      <c r="WIR117" s="0"/>
      <c r="WIS117" s="0"/>
      <c r="WIT117" s="0"/>
      <c r="WIU117" s="0"/>
      <c r="WIV117" s="0"/>
      <c r="WIW117" s="0"/>
      <c r="WIX117" s="0"/>
      <c r="WIY117" s="0"/>
      <c r="WIZ117" s="0"/>
      <c r="WJA117" s="0"/>
      <c r="WJB117" s="0"/>
      <c r="WJC117" s="0"/>
      <c r="WJD117" s="0"/>
      <c r="WJE117" s="0"/>
      <c r="WJF117" s="0"/>
      <c r="WJG117" s="0"/>
      <c r="WJH117" s="0"/>
      <c r="WJI117" s="0"/>
      <c r="WJJ117" s="0"/>
      <c r="WJK117" s="0"/>
      <c r="WJL117" s="0"/>
      <c r="WJM117" s="0"/>
      <c r="WJN117" s="0"/>
      <c r="WJO117" s="0"/>
      <c r="WJP117" s="0"/>
      <c r="WJQ117" s="0"/>
      <c r="WJR117" s="0"/>
      <c r="WJS117" s="0"/>
      <c r="WJT117" s="0"/>
      <c r="WJU117" s="0"/>
      <c r="WJV117" s="0"/>
      <c r="WJW117" s="0"/>
      <c r="WJX117" s="0"/>
      <c r="WJY117" s="0"/>
      <c r="WJZ117" s="0"/>
      <c r="WKA117" s="0"/>
      <c r="WKB117" s="0"/>
      <c r="WKC117" s="0"/>
      <c r="WKD117" s="0"/>
      <c r="WKE117" s="0"/>
      <c r="WKF117" s="0"/>
      <c r="WKG117" s="0"/>
      <c r="WKH117" s="0"/>
      <c r="WKI117" s="0"/>
      <c r="WKJ117" s="0"/>
      <c r="WKK117" s="0"/>
      <c r="WKL117" s="0"/>
      <c r="WKM117" s="0"/>
      <c r="WKN117" s="0"/>
      <c r="WKO117" s="0"/>
      <c r="WKP117" s="0"/>
      <c r="WKQ117" s="0"/>
      <c r="WKR117" s="0"/>
      <c r="WKS117" s="0"/>
      <c r="WKT117" s="0"/>
      <c r="WKU117" s="0"/>
      <c r="WKV117" s="0"/>
      <c r="WKW117" s="0"/>
      <c r="WKX117" s="0"/>
      <c r="WKY117" s="0"/>
      <c r="WKZ117" s="0"/>
      <c r="WLA117" s="0"/>
      <c r="WLB117" s="0"/>
      <c r="WLC117" s="0"/>
      <c r="WLD117" s="0"/>
      <c r="WLE117" s="0"/>
      <c r="WLF117" s="0"/>
      <c r="WLG117" s="0"/>
      <c r="WLH117" s="0"/>
      <c r="WLI117" s="0"/>
      <c r="WLJ117" s="0"/>
      <c r="WLK117" s="0"/>
      <c r="WLL117" s="0"/>
      <c r="WLM117" s="0"/>
      <c r="WLN117" s="0"/>
      <c r="WLO117" s="0"/>
      <c r="WLP117" s="0"/>
      <c r="WLQ117" s="0"/>
      <c r="WLR117" s="0"/>
      <c r="WLS117" s="0"/>
      <c r="WLT117" s="0"/>
      <c r="WLU117" s="0"/>
      <c r="WLV117" s="0"/>
      <c r="WLW117" s="0"/>
      <c r="WLX117" s="0"/>
      <c r="WLY117" s="0"/>
      <c r="WLZ117" s="0"/>
      <c r="WMA117" s="0"/>
      <c r="WMB117" s="0"/>
      <c r="WMC117" s="0"/>
      <c r="WMD117" s="0"/>
      <c r="WME117" s="0"/>
      <c r="WMF117" s="0"/>
      <c r="WMG117" s="0"/>
      <c r="WMH117" s="0"/>
      <c r="WMI117" s="0"/>
      <c r="WMJ117" s="0"/>
      <c r="WMK117" s="0"/>
      <c r="WML117" s="0"/>
      <c r="WMM117" s="0"/>
      <c r="WMN117" s="0"/>
      <c r="WMO117" s="0"/>
      <c r="WMP117" s="0"/>
      <c r="WMQ117" s="0"/>
      <c r="WMR117" s="0"/>
      <c r="WMS117" s="0"/>
      <c r="WMT117" s="0"/>
      <c r="WMU117" s="0"/>
      <c r="WMV117" s="0"/>
      <c r="WMW117" s="0"/>
      <c r="WMX117" s="0"/>
      <c r="WMY117" s="0"/>
      <c r="WMZ117" s="0"/>
      <c r="WNA117" s="0"/>
      <c r="WNB117" s="0"/>
      <c r="WNC117" s="0"/>
      <c r="WND117" s="0"/>
      <c r="WNE117" s="0"/>
      <c r="WNF117" s="0"/>
      <c r="WNG117" s="0"/>
      <c r="WNH117" s="0"/>
      <c r="WNI117" s="0"/>
      <c r="WNJ117" s="0"/>
      <c r="WNK117" s="0"/>
      <c r="WNL117" s="0"/>
      <c r="WNM117" s="0"/>
      <c r="WNN117" s="0"/>
      <c r="WNO117" s="0"/>
      <c r="WNP117" s="0"/>
      <c r="WNQ117" s="0"/>
      <c r="WNR117" s="0"/>
      <c r="WNS117" s="0"/>
      <c r="WNT117" s="0"/>
      <c r="WNU117" s="0"/>
      <c r="WNV117" s="0"/>
      <c r="WNW117" s="0"/>
      <c r="WNX117" s="0"/>
      <c r="WNY117" s="0"/>
      <c r="WNZ117" s="0"/>
      <c r="WOA117" s="0"/>
      <c r="WOB117" s="0"/>
      <c r="WOC117" s="0"/>
      <c r="WOD117" s="0"/>
      <c r="WOE117" s="0"/>
      <c r="WOF117" s="0"/>
      <c r="WOG117" s="0"/>
      <c r="WOH117" s="0"/>
      <c r="WOI117" s="0"/>
      <c r="WOJ117" s="0"/>
      <c r="WOK117" s="0"/>
      <c r="WOL117" s="0"/>
      <c r="WOM117" s="0"/>
      <c r="WON117" s="0"/>
      <c r="WOO117" s="0"/>
      <c r="WOP117" s="0"/>
      <c r="WOQ117" s="0"/>
      <c r="WOR117" s="0"/>
      <c r="WOS117" s="0"/>
      <c r="WOT117" s="0"/>
      <c r="WOU117" s="0"/>
      <c r="WOV117" s="0"/>
      <c r="WOW117" s="0"/>
      <c r="WOX117" s="0"/>
      <c r="WOY117" s="0"/>
      <c r="WOZ117" s="0"/>
      <c r="WPA117" s="0"/>
      <c r="WPB117" s="0"/>
      <c r="WPC117" s="0"/>
      <c r="WPD117" s="0"/>
      <c r="WPE117" s="0"/>
      <c r="WPF117" s="0"/>
      <c r="WPG117" s="0"/>
      <c r="WPH117" s="0"/>
      <c r="WPI117" s="0"/>
      <c r="WPJ117" s="0"/>
      <c r="WPK117" s="0"/>
      <c r="WPL117" s="0"/>
      <c r="WPM117" s="0"/>
      <c r="WPN117" s="0"/>
      <c r="WPO117" s="0"/>
      <c r="WPP117" s="0"/>
      <c r="WPQ117" s="0"/>
      <c r="WPR117" s="0"/>
      <c r="WPS117" s="0"/>
      <c r="WPT117" s="0"/>
      <c r="WPU117" s="0"/>
      <c r="WPV117" s="0"/>
      <c r="WPW117" s="0"/>
      <c r="WPX117" s="0"/>
      <c r="WPY117" s="0"/>
      <c r="WPZ117" s="0"/>
      <c r="WQA117" s="0"/>
      <c r="WQB117" s="0"/>
      <c r="WQC117" s="0"/>
      <c r="WQD117" s="0"/>
      <c r="WQE117" s="0"/>
      <c r="WQF117" s="0"/>
      <c r="WQG117" s="0"/>
      <c r="WQH117" s="0"/>
      <c r="WQI117" s="0"/>
      <c r="WQJ117" s="0"/>
      <c r="WQK117" s="0"/>
      <c r="WQL117" s="0"/>
      <c r="WQM117" s="0"/>
      <c r="WQN117" s="0"/>
      <c r="WQO117" s="0"/>
      <c r="WQP117" s="0"/>
      <c r="WQQ117" s="0"/>
      <c r="WQR117" s="0"/>
      <c r="WQS117" s="0"/>
      <c r="WQT117" s="0"/>
      <c r="WQU117" s="0"/>
      <c r="WQV117" s="0"/>
      <c r="WQW117" s="0"/>
      <c r="WQX117" s="0"/>
      <c r="WQY117" s="0"/>
      <c r="WQZ117" s="0"/>
      <c r="WRA117" s="0"/>
      <c r="WRB117" s="0"/>
      <c r="WRC117" s="0"/>
      <c r="WRD117" s="0"/>
      <c r="WRE117" s="0"/>
      <c r="WRF117" s="0"/>
      <c r="WRG117" s="0"/>
      <c r="WRH117" s="0"/>
      <c r="WRI117" s="0"/>
      <c r="WRJ117" s="0"/>
      <c r="WRK117" s="0"/>
      <c r="WRL117" s="0"/>
      <c r="WRM117" s="0"/>
      <c r="WRN117" s="0"/>
      <c r="WRO117" s="0"/>
      <c r="WRP117" s="0"/>
      <c r="WRQ117" s="0"/>
      <c r="WRR117" s="0"/>
      <c r="WRS117" s="0"/>
      <c r="WRT117" s="0"/>
      <c r="WRU117" s="0"/>
      <c r="WRV117" s="0"/>
      <c r="WRW117" s="0"/>
      <c r="WRX117" s="0"/>
      <c r="WRY117" s="0"/>
      <c r="WRZ117" s="0"/>
      <c r="WSA117" s="0"/>
      <c r="WSB117" s="0"/>
      <c r="WSC117" s="0"/>
      <c r="WSD117" s="0"/>
      <c r="WSE117" s="0"/>
      <c r="WSF117" s="0"/>
      <c r="WSG117" s="0"/>
      <c r="WSH117" s="0"/>
      <c r="WSI117" s="0"/>
      <c r="WSJ117" s="0"/>
      <c r="WSK117" s="0"/>
      <c r="WSL117" s="0"/>
      <c r="WSM117" s="0"/>
      <c r="WSN117" s="0"/>
      <c r="WSO117" s="0"/>
      <c r="WSP117" s="0"/>
      <c r="WSQ117" s="0"/>
      <c r="WSR117" s="0"/>
      <c r="WSS117" s="0"/>
      <c r="WST117" s="0"/>
      <c r="WSU117" s="0"/>
      <c r="WSV117" s="0"/>
      <c r="WSW117" s="0"/>
      <c r="WSX117" s="0"/>
      <c r="WSY117" s="0"/>
      <c r="WSZ117" s="0"/>
      <c r="WTA117" s="0"/>
      <c r="WTB117" s="0"/>
      <c r="WTC117" s="0"/>
      <c r="WTD117" s="0"/>
      <c r="WTE117" s="0"/>
      <c r="WTF117" s="0"/>
      <c r="WTG117" s="0"/>
      <c r="WTH117" s="0"/>
      <c r="WTI117" s="0"/>
      <c r="WTJ117" s="0"/>
      <c r="WTK117" s="0"/>
      <c r="WTL117" s="0"/>
      <c r="WTM117" s="0"/>
      <c r="WTN117" s="0"/>
      <c r="WTO117" s="0"/>
      <c r="WTP117" s="0"/>
      <c r="WTQ117" s="0"/>
      <c r="WTR117" s="0"/>
      <c r="WTS117" s="0"/>
      <c r="WTT117" s="0"/>
      <c r="WTU117" s="0"/>
      <c r="WTV117" s="0"/>
      <c r="WTW117" s="0"/>
      <c r="WTX117" s="0"/>
      <c r="WTY117" s="0"/>
      <c r="WTZ117" s="0"/>
      <c r="WUA117" s="0"/>
      <c r="WUB117" s="0"/>
      <c r="WUC117" s="0"/>
      <c r="WUD117" s="0"/>
      <c r="WUE117" s="0"/>
      <c r="WUF117" s="0"/>
      <c r="WUG117" s="0"/>
      <c r="WUH117" s="0"/>
      <c r="WUI117" s="0"/>
      <c r="WUJ117" s="0"/>
      <c r="WUK117" s="0"/>
      <c r="WUL117" s="0"/>
      <c r="WUM117" s="0"/>
      <c r="WUN117" s="0"/>
      <c r="WUO117" s="0"/>
      <c r="WUP117" s="0"/>
      <c r="WUQ117" s="0"/>
      <c r="WUR117" s="0"/>
      <c r="WUS117" s="0"/>
      <c r="WUT117" s="0"/>
      <c r="WUU117" s="0"/>
      <c r="WUV117" s="0"/>
      <c r="WUW117" s="0"/>
      <c r="WUX117" s="0"/>
      <c r="WUY117" s="0"/>
      <c r="WUZ117" s="0"/>
      <c r="WVA117" s="0"/>
      <c r="WVB117" s="0"/>
      <c r="WVC117" s="0"/>
      <c r="WVD117" s="0"/>
      <c r="WVE117" s="0"/>
      <c r="WVF117" s="0"/>
      <c r="WVG117" s="0"/>
      <c r="WVH117" s="0"/>
      <c r="WVI117" s="0"/>
      <c r="WVJ117" s="0"/>
      <c r="WVK117" s="0"/>
      <c r="WVL117" s="0"/>
      <c r="WVM117" s="0"/>
      <c r="WVN117" s="0"/>
      <c r="WVO117" s="0"/>
      <c r="WVP117" s="0"/>
      <c r="WVQ117" s="0"/>
      <c r="WVR117" s="0"/>
      <c r="WVS117" s="0"/>
      <c r="WVT117" s="0"/>
      <c r="WVU117" s="0"/>
      <c r="WVV117" s="0"/>
      <c r="WVW117" s="0"/>
      <c r="WVX117" s="0"/>
      <c r="WVY117" s="0"/>
      <c r="WVZ117" s="0"/>
      <c r="WWA117" s="0"/>
      <c r="WWB117" s="0"/>
      <c r="WWC117" s="0"/>
      <c r="WWD117" s="0"/>
      <c r="WWE117" s="0"/>
      <c r="WWF117" s="0"/>
      <c r="WWG117" s="0"/>
      <c r="WWH117" s="0"/>
      <c r="WWI117" s="0"/>
      <c r="WWJ117" s="0"/>
      <c r="WWK117" s="0"/>
      <c r="WWL117" s="0"/>
      <c r="WWM117" s="0"/>
      <c r="WWN117" s="0"/>
      <c r="WWO117" s="0"/>
      <c r="WWP117" s="0"/>
      <c r="WWQ117" s="0"/>
      <c r="WWR117" s="0"/>
      <c r="WWS117" s="0"/>
      <c r="WWT117" s="0"/>
      <c r="WWU117" s="0"/>
      <c r="WWV117" s="0"/>
      <c r="WWW117" s="0"/>
      <c r="WWX117" s="0"/>
      <c r="WWY117" s="0"/>
      <c r="WWZ117" s="0"/>
      <c r="WXA117" s="0"/>
      <c r="WXB117" s="0"/>
      <c r="WXC117" s="0"/>
      <c r="WXD117" s="0"/>
      <c r="WXE117" s="0"/>
      <c r="WXF117" s="0"/>
      <c r="WXG117" s="0"/>
      <c r="WXH117" s="0"/>
      <c r="WXI117" s="0"/>
      <c r="WXJ117" s="0"/>
      <c r="WXK117" s="0"/>
      <c r="WXL117" s="0"/>
      <c r="WXM117" s="0"/>
      <c r="WXN117" s="0"/>
      <c r="WXO117" s="0"/>
      <c r="WXP117" s="0"/>
      <c r="WXQ117" s="0"/>
      <c r="WXR117" s="0"/>
      <c r="WXS117" s="0"/>
      <c r="WXT117" s="0"/>
      <c r="WXU117" s="0"/>
      <c r="WXV117" s="0"/>
      <c r="WXW117" s="0"/>
      <c r="WXX117" s="0"/>
      <c r="WXY117" s="0"/>
      <c r="WXZ117" s="0"/>
      <c r="WYA117" s="0"/>
      <c r="WYB117" s="0"/>
      <c r="WYC117" s="0"/>
      <c r="WYD117" s="0"/>
      <c r="WYE117" s="0"/>
      <c r="WYF117" s="0"/>
      <c r="WYG117" s="0"/>
      <c r="WYH117" s="0"/>
      <c r="WYI117" s="0"/>
      <c r="WYJ117" s="0"/>
      <c r="WYK117" s="0"/>
      <c r="WYL117" s="0"/>
      <c r="WYM117" s="0"/>
      <c r="WYN117" s="0"/>
      <c r="WYO117" s="0"/>
      <c r="WYP117" s="0"/>
      <c r="WYQ117" s="0"/>
      <c r="WYR117" s="0"/>
      <c r="WYS117" s="0"/>
      <c r="WYT117" s="0"/>
      <c r="WYU117" s="0"/>
      <c r="WYV117" s="0"/>
      <c r="WYW117" s="0"/>
      <c r="WYX117" s="0"/>
      <c r="WYY117" s="0"/>
      <c r="WYZ117" s="0"/>
      <c r="WZA117" s="0"/>
      <c r="WZB117" s="0"/>
      <c r="WZC117" s="0"/>
      <c r="WZD117" s="0"/>
      <c r="WZE117" s="0"/>
      <c r="WZF117" s="0"/>
      <c r="WZG117" s="0"/>
      <c r="WZH117" s="0"/>
      <c r="WZI117" s="0"/>
      <c r="WZJ117" s="0"/>
      <c r="WZK117" s="0"/>
      <c r="WZL117" s="0"/>
      <c r="WZM117" s="0"/>
      <c r="WZN117" s="0"/>
      <c r="WZO117" s="0"/>
      <c r="WZP117" s="0"/>
      <c r="WZQ117" s="0"/>
      <c r="WZR117" s="0"/>
      <c r="WZS117" s="0"/>
      <c r="WZT117" s="0"/>
      <c r="WZU117" s="0"/>
      <c r="WZV117" s="0"/>
      <c r="WZW117" s="0"/>
      <c r="WZX117" s="0"/>
      <c r="WZY117" s="0"/>
      <c r="WZZ117" s="0"/>
      <c r="XAA117" s="0"/>
      <c r="XAB117" s="0"/>
      <c r="XAC117" s="0"/>
      <c r="XAD117" s="0"/>
      <c r="XAE117" s="0"/>
      <c r="XAF117" s="0"/>
      <c r="XAG117" s="0"/>
      <c r="XAH117" s="0"/>
      <c r="XAI117" s="0"/>
      <c r="XAJ117" s="0"/>
      <c r="XAK117" s="0"/>
      <c r="XAL117" s="0"/>
      <c r="XAM117" s="0"/>
      <c r="XAN117" s="0"/>
      <c r="XAO117" s="0"/>
      <c r="XAP117" s="0"/>
      <c r="XAQ117" s="0"/>
      <c r="XAR117" s="0"/>
      <c r="XAS117" s="0"/>
      <c r="XAT117" s="0"/>
      <c r="XAU117" s="0"/>
      <c r="XAV117" s="0"/>
      <c r="XAW117" s="0"/>
      <c r="XAX117" s="0"/>
      <c r="XAY117" s="0"/>
      <c r="XAZ117" s="0"/>
      <c r="XBA117" s="0"/>
      <c r="XBB117" s="0"/>
      <c r="XBC117" s="0"/>
      <c r="XBD117" s="0"/>
      <c r="XBE117" s="0"/>
      <c r="XBF117" s="0"/>
      <c r="XBG117" s="0"/>
      <c r="XBH117" s="0"/>
      <c r="XBI117" s="0"/>
      <c r="XBJ117" s="0"/>
      <c r="XBK117" s="0"/>
      <c r="XBL117" s="0"/>
      <c r="XBM117" s="0"/>
      <c r="XBN117" s="0"/>
      <c r="XBO117" s="0"/>
      <c r="XBP117" s="0"/>
      <c r="XBQ117" s="0"/>
      <c r="XBR117" s="0"/>
      <c r="XBS117" s="0"/>
      <c r="XBT117" s="0"/>
      <c r="XBU117" s="0"/>
      <c r="XBV117" s="0"/>
      <c r="XBW117" s="0"/>
      <c r="XBX117" s="0"/>
      <c r="XBY117" s="0"/>
      <c r="XBZ117" s="0"/>
      <c r="XCA117" s="0"/>
      <c r="XCB117" s="0"/>
      <c r="XCC117" s="0"/>
      <c r="XCD117" s="0"/>
      <c r="XCE117" s="0"/>
      <c r="XCF117" s="0"/>
      <c r="XCG117" s="0"/>
      <c r="XCH117" s="0"/>
      <c r="XCI117" s="0"/>
      <c r="XCJ117" s="0"/>
      <c r="XCK117" s="0"/>
      <c r="XCL117" s="0"/>
      <c r="XCM117" s="0"/>
      <c r="XCN117" s="0"/>
      <c r="XCO117" s="0"/>
      <c r="XCP117" s="0"/>
      <c r="XCQ117" s="0"/>
      <c r="XCR117" s="0"/>
      <c r="XCS117" s="0"/>
      <c r="XCT117" s="0"/>
      <c r="XCU117" s="0"/>
      <c r="XCV117" s="0"/>
      <c r="XCW117" s="0"/>
      <c r="XCX117" s="0"/>
      <c r="XCY117" s="0"/>
      <c r="XCZ117" s="0"/>
      <c r="XDA117" s="0"/>
      <c r="XDB117" s="0"/>
      <c r="XDC117" s="0"/>
      <c r="XDD117" s="0"/>
      <c r="XDE117" s="0"/>
      <c r="XDF117" s="0"/>
      <c r="XDG117" s="0"/>
      <c r="XDH117" s="0"/>
      <c r="XDI117" s="0"/>
      <c r="XDJ117" s="0"/>
      <c r="XDK117" s="0"/>
      <c r="XDL117" s="0"/>
      <c r="XDM117" s="0"/>
      <c r="XDN117" s="0"/>
      <c r="XDO117" s="0"/>
      <c r="XDP117" s="0"/>
      <c r="XDQ117" s="0"/>
      <c r="XDR117" s="0"/>
      <c r="XDS117" s="0"/>
      <c r="XDT117" s="0"/>
      <c r="XDU117" s="0"/>
      <c r="XDV117" s="0"/>
      <c r="XDW117" s="0"/>
      <c r="XDX117" s="0"/>
      <c r="XDY117" s="0"/>
      <c r="XDZ117" s="0"/>
      <c r="XEA117" s="0"/>
      <c r="XEB117" s="0"/>
      <c r="XEC117" s="0"/>
      <c r="XED117" s="0"/>
      <c r="XEE117" s="0"/>
      <c r="XEF117" s="0"/>
      <c r="XEG117" s="0"/>
      <c r="XEH117" s="0"/>
      <c r="XEI117" s="0"/>
      <c r="XEJ117" s="0"/>
      <c r="XEK117" s="0"/>
      <c r="XEL117" s="0"/>
      <c r="XEM117" s="0"/>
      <c r="XEN117" s="0"/>
      <c r="XEO117" s="0"/>
      <c r="XEP117" s="0"/>
      <c r="XEQ117" s="0"/>
      <c r="XER117" s="0"/>
      <c r="XES117" s="0"/>
      <c r="XET117" s="0"/>
      <c r="XEU117" s="0"/>
      <c r="XEV117" s="0"/>
      <c r="XEW117" s="0"/>
      <c r="XEX117" s="0"/>
      <c r="XEY117" s="0"/>
      <c r="XEZ117" s="0"/>
      <c r="XFA117" s="0"/>
      <c r="XFB117" s="0"/>
      <c r="XFC117" s="0"/>
      <c r="XFD117" s="0"/>
    </row>
    <row r="118" customFormat="false" ht="15" hidden="false" customHeight="true" outlineLevel="0" collapsed="false">
      <c r="B118" s="14"/>
      <c r="C118" s="226"/>
      <c r="D118" s="227"/>
      <c r="E118" s="228"/>
      <c r="F118" s="228"/>
      <c r="G118" s="228"/>
      <c r="H118" s="0"/>
      <c r="I118" s="0"/>
      <c r="J118" s="0"/>
      <c r="K118" s="0"/>
      <c r="L118" s="0"/>
      <c r="M118" s="0"/>
      <c r="N118" s="0"/>
      <c r="O118" s="0"/>
      <c r="P118" s="0"/>
      <c r="Q118" s="0"/>
      <c r="R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c r="AMK118" s="0"/>
      <c r="AML118" s="0"/>
      <c r="AMM118" s="0"/>
      <c r="AMN118" s="0"/>
      <c r="AMO118" s="0"/>
      <c r="AMP118" s="0"/>
      <c r="AMQ118" s="0"/>
      <c r="AMR118" s="0"/>
      <c r="AMS118" s="0"/>
      <c r="AMT118" s="0"/>
      <c r="AMU118" s="0"/>
      <c r="AMV118" s="0"/>
      <c r="AMW118" s="0"/>
      <c r="AMX118" s="0"/>
      <c r="AMY118" s="0"/>
      <c r="AMZ118" s="0"/>
      <c r="ANA118" s="0"/>
      <c r="ANB118" s="0"/>
      <c r="ANC118" s="0"/>
      <c r="AND118" s="0"/>
      <c r="ANE118" s="0"/>
      <c r="ANF118" s="0"/>
      <c r="ANG118" s="0"/>
      <c r="ANH118" s="0"/>
      <c r="ANI118" s="0"/>
      <c r="ANJ118" s="0"/>
      <c r="ANK118" s="0"/>
      <c r="ANL118" s="0"/>
      <c r="ANM118" s="0"/>
      <c r="ANN118" s="0"/>
      <c r="ANO118" s="0"/>
      <c r="ANP118" s="0"/>
      <c r="ANQ118" s="0"/>
      <c r="ANR118" s="0"/>
      <c r="ANS118" s="0"/>
      <c r="ANT118" s="0"/>
      <c r="ANU118" s="0"/>
      <c r="ANV118" s="0"/>
      <c r="ANW118" s="0"/>
      <c r="ANX118" s="0"/>
      <c r="ANY118" s="0"/>
      <c r="ANZ118" s="0"/>
      <c r="AOA118" s="0"/>
      <c r="AOB118" s="0"/>
      <c r="AOC118" s="0"/>
      <c r="AOD118" s="0"/>
      <c r="AOE118" s="0"/>
      <c r="AOF118" s="0"/>
      <c r="AOG118" s="0"/>
      <c r="AOH118" s="0"/>
      <c r="AOI118" s="0"/>
      <c r="AOJ118" s="0"/>
      <c r="AOK118" s="0"/>
      <c r="AOL118" s="0"/>
      <c r="AOM118" s="0"/>
      <c r="AON118" s="0"/>
      <c r="AOO118" s="0"/>
      <c r="AOP118" s="0"/>
      <c r="AOQ118" s="0"/>
      <c r="AOR118" s="0"/>
      <c r="AOS118" s="0"/>
      <c r="AOT118" s="0"/>
      <c r="AOU118" s="0"/>
      <c r="AOV118" s="0"/>
      <c r="AOW118" s="0"/>
      <c r="AOX118" s="0"/>
      <c r="AOY118" s="0"/>
      <c r="AOZ118" s="0"/>
      <c r="APA118" s="0"/>
      <c r="APB118" s="0"/>
      <c r="APC118" s="0"/>
      <c r="APD118" s="0"/>
      <c r="APE118" s="0"/>
      <c r="APF118" s="0"/>
      <c r="APG118" s="0"/>
      <c r="APH118" s="0"/>
      <c r="API118" s="0"/>
      <c r="APJ118" s="0"/>
      <c r="APK118" s="0"/>
      <c r="APL118" s="0"/>
      <c r="APM118" s="0"/>
      <c r="APN118" s="0"/>
      <c r="APO118" s="0"/>
      <c r="APP118" s="0"/>
      <c r="APQ118" s="0"/>
      <c r="APR118" s="0"/>
      <c r="APS118" s="0"/>
      <c r="APT118" s="0"/>
      <c r="APU118" s="0"/>
      <c r="APV118" s="0"/>
      <c r="APW118" s="0"/>
      <c r="APX118" s="0"/>
      <c r="APY118" s="0"/>
      <c r="APZ118" s="0"/>
      <c r="AQA118" s="0"/>
      <c r="AQB118" s="0"/>
      <c r="AQC118" s="0"/>
      <c r="AQD118" s="0"/>
      <c r="AQE118" s="0"/>
      <c r="AQF118" s="0"/>
      <c r="AQG118" s="0"/>
      <c r="AQH118" s="0"/>
      <c r="AQI118" s="0"/>
      <c r="AQJ118" s="0"/>
      <c r="AQK118" s="0"/>
      <c r="AQL118" s="0"/>
      <c r="AQM118" s="0"/>
      <c r="AQN118" s="0"/>
      <c r="AQO118" s="0"/>
      <c r="AQP118" s="0"/>
      <c r="AQQ118" s="0"/>
      <c r="AQR118" s="0"/>
      <c r="AQS118" s="0"/>
      <c r="AQT118" s="0"/>
      <c r="AQU118" s="0"/>
      <c r="AQV118" s="0"/>
      <c r="AQW118" s="0"/>
      <c r="AQX118" s="0"/>
      <c r="AQY118" s="0"/>
      <c r="AQZ118" s="0"/>
      <c r="ARA118" s="0"/>
      <c r="ARB118" s="0"/>
      <c r="ARC118" s="0"/>
      <c r="ARD118" s="0"/>
      <c r="ARE118" s="0"/>
      <c r="ARF118" s="0"/>
      <c r="ARG118" s="0"/>
      <c r="ARH118" s="0"/>
      <c r="ARI118" s="0"/>
      <c r="ARJ118" s="0"/>
      <c r="ARK118" s="0"/>
      <c r="ARL118" s="0"/>
      <c r="ARM118" s="0"/>
      <c r="ARN118" s="0"/>
      <c r="ARO118" s="0"/>
      <c r="ARP118" s="0"/>
      <c r="ARQ118" s="0"/>
      <c r="ARR118" s="0"/>
      <c r="ARS118" s="0"/>
      <c r="ART118" s="0"/>
      <c r="ARU118" s="0"/>
      <c r="ARV118" s="0"/>
      <c r="ARW118" s="0"/>
      <c r="ARX118" s="0"/>
      <c r="ARY118" s="0"/>
      <c r="ARZ118" s="0"/>
      <c r="ASA118" s="0"/>
      <c r="ASB118" s="0"/>
      <c r="ASC118" s="0"/>
      <c r="ASD118" s="0"/>
      <c r="ASE118" s="0"/>
      <c r="ASF118" s="0"/>
      <c r="ASG118" s="0"/>
      <c r="ASH118" s="0"/>
      <c r="ASI118" s="0"/>
      <c r="ASJ118" s="0"/>
      <c r="ASK118" s="0"/>
      <c r="ASL118" s="0"/>
      <c r="ASM118" s="0"/>
      <c r="ASN118" s="0"/>
      <c r="ASO118" s="0"/>
      <c r="ASP118" s="0"/>
      <c r="ASQ118" s="0"/>
      <c r="ASR118" s="0"/>
      <c r="ASS118" s="0"/>
      <c r="AST118" s="0"/>
      <c r="ASU118" s="0"/>
      <c r="ASV118" s="0"/>
      <c r="ASW118" s="0"/>
      <c r="ASX118" s="0"/>
      <c r="ASY118" s="0"/>
      <c r="ASZ118" s="0"/>
      <c r="ATA118" s="0"/>
      <c r="ATB118" s="0"/>
      <c r="ATC118" s="0"/>
      <c r="ATD118" s="0"/>
      <c r="ATE118" s="0"/>
      <c r="ATF118" s="0"/>
      <c r="ATG118" s="0"/>
      <c r="ATH118" s="0"/>
      <c r="ATI118" s="0"/>
      <c r="ATJ118" s="0"/>
      <c r="ATK118" s="0"/>
      <c r="ATL118" s="0"/>
      <c r="ATM118" s="0"/>
      <c r="ATN118" s="0"/>
      <c r="ATO118" s="0"/>
      <c r="ATP118" s="0"/>
      <c r="ATQ118" s="0"/>
      <c r="ATR118" s="0"/>
      <c r="ATS118" s="0"/>
      <c r="ATT118" s="0"/>
      <c r="ATU118" s="0"/>
      <c r="ATV118" s="0"/>
      <c r="ATW118" s="0"/>
      <c r="ATX118" s="0"/>
      <c r="ATY118" s="0"/>
      <c r="ATZ118" s="0"/>
      <c r="AUA118" s="0"/>
      <c r="AUB118" s="0"/>
      <c r="AUC118" s="0"/>
      <c r="AUD118" s="0"/>
      <c r="AUE118" s="0"/>
      <c r="AUF118" s="0"/>
      <c r="AUG118" s="0"/>
      <c r="AUH118" s="0"/>
      <c r="AUI118" s="0"/>
      <c r="AUJ118" s="0"/>
      <c r="AUK118" s="0"/>
      <c r="AUL118" s="0"/>
      <c r="AUM118" s="0"/>
      <c r="AUN118" s="0"/>
      <c r="AUO118" s="0"/>
      <c r="AUP118" s="0"/>
      <c r="AUQ118" s="0"/>
      <c r="AUR118" s="0"/>
      <c r="AUS118" s="0"/>
      <c r="AUT118" s="0"/>
      <c r="AUU118" s="0"/>
      <c r="AUV118" s="0"/>
      <c r="AUW118" s="0"/>
      <c r="AUX118" s="0"/>
      <c r="AUY118" s="0"/>
      <c r="AUZ118" s="0"/>
      <c r="AVA118" s="0"/>
      <c r="AVB118" s="0"/>
      <c r="AVC118" s="0"/>
      <c r="AVD118" s="0"/>
      <c r="AVE118" s="0"/>
      <c r="AVF118" s="0"/>
      <c r="AVG118" s="0"/>
      <c r="AVH118" s="0"/>
      <c r="AVI118" s="0"/>
      <c r="AVJ118" s="0"/>
      <c r="AVK118" s="0"/>
      <c r="AVL118" s="0"/>
      <c r="AVM118" s="0"/>
      <c r="AVN118" s="0"/>
      <c r="AVO118" s="0"/>
      <c r="AVP118" s="0"/>
      <c r="AVQ118" s="0"/>
      <c r="AVR118" s="0"/>
      <c r="AVS118" s="0"/>
      <c r="AVT118" s="0"/>
      <c r="AVU118" s="0"/>
      <c r="AVV118" s="0"/>
      <c r="AVW118" s="0"/>
      <c r="AVX118" s="0"/>
      <c r="AVY118" s="0"/>
      <c r="AVZ118" s="0"/>
      <c r="AWA118" s="0"/>
      <c r="AWB118" s="0"/>
      <c r="AWC118" s="0"/>
      <c r="AWD118" s="0"/>
      <c r="AWE118" s="0"/>
      <c r="AWF118" s="0"/>
      <c r="AWG118" s="0"/>
      <c r="AWH118" s="0"/>
      <c r="AWI118" s="0"/>
      <c r="AWJ118" s="0"/>
      <c r="AWK118" s="0"/>
      <c r="AWL118" s="0"/>
      <c r="AWM118" s="0"/>
      <c r="AWN118" s="0"/>
      <c r="AWO118" s="0"/>
      <c r="AWP118" s="0"/>
      <c r="AWQ118" s="0"/>
      <c r="AWR118" s="0"/>
      <c r="AWS118" s="0"/>
      <c r="AWT118" s="0"/>
      <c r="AWU118" s="0"/>
      <c r="AWV118" s="0"/>
      <c r="AWW118" s="0"/>
      <c r="AWX118" s="0"/>
      <c r="AWY118" s="0"/>
      <c r="AWZ118" s="0"/>
      <c r="AXA118" s="0"/>
      <c r="AXB118" s="0"/>
      <c r="AXC118" s="0"/>
      <c r="AXD118" s="0"/>
      <c r="AXE118" s="0"/>
      <c r="AXF118" s="0"/>
      <c r="AXG118" s="0"/>
      <c r="AXH118" s="0"/>
      <c r="AXI118" s="0"/>
      <c r="AXJ118" s="0"/>
      <c r="AXK118" s="0"/>
      <c r="AXL118" s="0"/>
      <c r="AXM118" s="0"/>
      <c r="AXN118" s="0"/>
      <c r="AXO118" s="0"/>
      <c r="AXP118" s="0"/>
      <c r="AXQ118" s="0"/>
      <c r="AXR118" s="0"/>
      <c r="AXS118" s="0"/>
      <c r="AXT118" s="0"/>
      <c r="AXU118" s="0"/>
      <c r="AXV118" s="0"/>
      <c r="AXW118" s="0"/>
      <c r="AXX118" s="0"/>
      <c r="AXY118" s="0"/>
      <c r="AXZ118" s="0"/>
      <c r="AYA118" s="0"/>
      <c r="AYB118" s="0"/>
      <c r="AYC118" s="0"/>
      <c r="AYD118" s="0"/>
      <c r="AYE118" s="0"/>
      <c r="AYF118" s="0"/>
      <c r="AYG118" s="0"/>
      <c r="AYH118" s="0"/>
      <c r="AYI118" s="0"/>
      <c r="AYJ118" s="0"/>
      <c r="AYK118" s="0"/>
      <c r="AYL118" s="0"/>
      <c r="AYM118" s="0"/>
      <c r="AYN118" s="0"/>
      <c r="AYO118" s="0"/>
      <c r="AYP118" s="0"/>
      <c r="AYQ118" s="0"/>
      <c r="AYR118" s="0"/>
      <c r="AYS118" s="0"/>
      <c r="AYT118" s="0"/>
      <c r="AYU118" s="0"/>
      <c r="AYV118" s="0"/>
      <c r="AYW118" s="0"/>
      <c r="AYX118" s="0"/>
      <c r="AYY118" s="0"/>
      <c r="AYZ118" s="0"/>
      <c r="AZA118" s="0"/>
      <c r="AZB118" s="0"/>
      <c r="AZC118" s="0"/>
      <c r="AZD118" s="0"/>
      <c r="AZE118" s="0"/>
      <c r="AZF118" s="0"/>
      <c r="AZG118" s="0"/>
      <c r="AZH118" s="0"/>
      <c r="AZI118" s="0"/>
      <c r="AZJ118" s="0"/>
      <c r="AZK118" s="0"/>
      <c r="AZL118" s="0"/>
      <c r="AZM118" s="0"/>
      <c r="AZN118" s="0"/>
      <c r="AZO118" s="0"/>
      <c r="AZP118" s="0"/>
      <c r="AZQ118" s="0"/>
      <c r="AZR118" s="0"/>
      <c r="AZS118" s="0"/>
      <c r="AZT118" s="0"/>
      <c r="AZU118" s="0"/>
      <c r="AZV118" s="0"/>
      <c r="AZW118" s="0"/>
      <c r="AZX118" s="0"/>
      <c r="AZY118" s="0"/>
      <c r="AZZ118" s="0"/>
      <c r="BAA118" s="0"/>
      <c r="BAB118" s="0"/>
      <c r="BAC118" s="0"/>
      <c r="BAD118" s="0"/>
      <c r="BAE118" s="0"/>
      <c r="BAF118" s="0"/>
      <c r="BAG118" s="0"/>
      <c r="BAH118" s="0"/>
      <c r="BAI118" s="0"/>
      <c r="BAJ118" s="0"/>
      <c r="BAK118" s="0"/>
      <c r="BAL118" s="0"/>
      <c r="BAM118" s="0"/>
      <c r="BAN118" s="0"/>
      <c r="BAO118" s="0"/>
      <c r="BAP118" s="0"/>
      <c r="BAQ118" s="0"/>
      <c r="BAR118" s="0"/>
      <c r="BAS118" s="0"/>
      <c r="BAT118" s="0"/>
      <c r="BAU118" s="0"/>
      <c r="BAV118" s="0"/>
      <c r="BAW118" s="0"/>
      <c r="BAX118" s="0"/>
      <c r="BAY118" s="0"/>
      <c r="BAZ118" s="0"/>
      <c r="BBA118" s="0"/>
      <c r="BBB118" s="0"/>
      <c r="BBC118" s="0"/>
      <c r="BBD118" s="0"/>
      <c r="BBE118" s="0"/>
      <c r="BBF118" s="0"/>
      <c r="BBG118" s="0"/>
      <c r="BBH118" s="0"/>
      <c r="BBI118" s="0"/>
      <c r="BBJ118" s="0"/>
      <c r="BBK118" s="0"/>
      <c r="BBL118" s="0"/>
      <c r="BBM118" s="0"/>
      <c r="BBN118" s="0"/>
      <c r="BBO118" s="0"/>
      <c r="BBP118" s="0"/>
      <c r="BBQ118" s="0"/>
      <c r="BBR118" s="0"/>
      <c r="BBS118" s="0"/>
      <c r="BBT118" s="0"/>
      <c r="BBU118" s="0"/>
      <c r="BBV118" s="0"/>
      <c r="BBW118" s="0"/>
      <c r="BBX118" s="0"/>
      <c r="BBY118" s="0"/>
      <c r="BBZ118" s="0"/>
      <c r="BCA118" s="0"/>
      <c r="BCB118" s="0"/>
      <c r="BCC118" s="0"/>
      <c r="BCD118" s="0"/>
      <c r="BCE118" s="0"/>
      <c r="BCF118" s="0"/>
      <c r="BCG118" s="0"/>
      <c r="BCH118" s="0"/>
      <c r="BCI118" s="0"/>
      <c r="BCJ118" s="0"/>
      <c r="BCK118" s="0"/>
      <c r="BCL118" s="0"/>
      <c r="BCM118" s="0"/>
      <c r="BCN118" s="0"/>
      <c r="BCO118" s="0"/>
      <c r="BCP118" s="0"/>
      <c r="BCQ118" s="0"/>
      <c r="BCR118" s="0"/>
      <c r="BCS118" s="0"/>
      <c r="BCT118" s="0"/>
      <c r="BCU118" s="0"/>
      <c r="BCV118" s="0"/>
      <c r="BCW118" s="0"/>
      <c r="BCX118" s="0"/>
      <c r="BCY118" s="0"/>
      <c r="BCZ118" s="0"/>
      <c r="BDA118" s="0"/>
      <c r="BDB118" s="0"/>
      <c r="BDC118" s="0"/>
      <c r="BDD118" s="0"/>
      <c r="BDE118" s="0"/>
      <c r="BDF118" s="0"/>
      <c r="BDG118" s="0"/>
      <c r="BDH118" s="0"/>
      <c r="BDI118" s="0"/>
      <c r="BDJ118" s="0"/>
      <c r="BDK118" s="0"/>
      <c r="BDL118" s="0"/>
      <c r="BDM118" s="0"/>
      <c r="BDN118" s="0"/>
      <c r="BDO118" s="0"/>
      <c r="BDP118" s="0"/>
      <c r="BDQ118" s="0"/>
      <c r="BDR118" s="0"/>
      <c r="BDS118" s="0"/>
      <c r="BDT118" s="0"/>
      <c r="BDU118" s="0"/>
      <c r="BDV118" s="0"/>
      <c r="BDW118" s="0"/>
      <c r="BDX118" s="0"/>
      <c r="BDY118" s="0"/>
      <c r="BDZ118" s="0"/>
      <c r="BEA118" s="0"/>
      <c r="BEB118" s="0"/>
      <c r="BEC118" s="0"/>
      <c r="BED118" s="0"/>
      <c r="BEE118" s="0"/>
      <c r="BEF118" s="0"/>
      <c r="BEG118" s="0"/>
      <c r="BEH118" s="0"/>
      <c r="BEI118" s="0"/>
      <c r="BEJ118" s="0"/>
      <c r="BEK118" s="0"/>
      <c r="BEL118" s="0"/>
      <c r="BEM118" s="0"/>
      <c r="BEN118" s="0"/>
      <c r="BEO118" s="0"/>
      <c r="BEP118" s="0"/>
      <c r="BEQ118" s="0"/>
      <c r="BER118" s="0"/>
      <c r="BES118" s="0"/>
      <c r="BET118" s="0"/>
      <c r="BEU118" s="0"/>
      <c r="BEV118" s="0"/>
      <c r="BEW118" s="0"/>
      <c r="BEX118" s="0"/>
      <c r="BEY118" s="0"/>
      <c r="BEZ118" s="0"/>
      <c r="BFA118" s="0"/>
      <c r="BFB118" s="0"/>
      <c r="BFC118" s="0"/>
      <c r="BFD118" s="0"/>
      <c r="BFE118" s="0"/>
      <c r="BFF118" s="0"/>
      <c r="BFG118" s="0"/>
      <c r="BFH118" s="0"/>
      <c r="BFI118" s="0"/>
      <c r="BFJ118" s="0"/>
      <c r="BFK118" s="0"/>
      <c r="BFL118" s="0"/>
      <c r="BFM118" s="0"/>
      <c r="BFN118" s="0"/>
      <c r="BFO118" s="0"/>
      <c r="BFP118" s="0"/>
      <c r="BFQ118" s="0"/>
      <c r="BFR118" s="0"/>
      <c r="BFS118" s="0"/>
      <c r="BFT118" s="0"/>
      <c r="BFU118" s="0"/>
      <c r="BFV118" s="0"/>
      <c r="BFW118" s="0"/>
      <c r="BFX118" s="0"/>
      <c r="BFY118" s="0"/>
      <c r="BFZ118" s="0"/>
      <c r="BGA118" s="0"/>
      <c r="BGB118" s="0"/>
      <c r="BGC118" s="0"/>
      <c r="BGD118" s="0"/>
      <c r="BGE118" s="0"/>
      <c r="BGF118" s="0"/>
      <c r="BGG118" s="0"/>
      <c r="BGH118" s="0"/>
      <c r="BGI118" s="0"/>
      <c r="BGJ118" s="0"/>
      <c r="BGK118" s="0"/>
      <c r="BGL118" s="0"/>
      <c r="BGM118" s="0"/>
      <c r="BGN118" s="0"/>
      <c r="BGO118" s="0"/>
      <c r="BGP118" s="0"/>
      <c r="BGQ118" s="0"/>
      <c r="BGR118" s="0"/>
      <c r="BGS118" s="0"/>
      <c r="BGT118" s="0"/>
      <c r="BGU118" s="0"/>
      <c r="BGV118" s="0"/>
      <c r="BGW118" s="0"/>
      <c r="BGX118" s="0"/>
      <c r="BGY118" s="0"/>
      <c r="BGZ118" s="0"/>
      <c r="BHA118" s="0"/>
      <c r="BHB118" s="0"/>
      <c r="BHC118" s="0"/>
      <c r="BHD118" s="0"/>
      <c r="BHE118" s="0"/>
      <c r="BHF118" s="0"/>
      <c r="BHG118" s="0"/>
      <c r="BHH118" s="0"/>
      <c r="BHI118" s="0"/>
      <c r="BHJ118" s="0"/>
      <c r="BHK118" s="0"/>
      <c r="BHL118" s="0"/>
      <c r="BHM118" s="0"/>
      <c r="BHN118" s="0"/>
      <c r="BHO118" s="0"/>
      <c r="BHP118" s="0"/>
      <c r="BHQ118" s="0"/>
      <c r="BHR118" s="0"/>
      <c r="BHS118" s="0"/>
      <c r="BHT118" s="0"/>
      <c r="BHU118" s="0"/>
      <c r="BHV118" s="0"/>
      <c r="BHW118" s="0"/>
      <c r="BHX118" s="0"/>
      <c r="BHY118" s="0"/>
      <c r="BHZ118" s="0"/>
      <c r="BIA118" s="0"/>
      <c r="BIB118" s="0"/>
      <c r="BIC118" s="0"/>
      <c r="BID118" s="0"/>
      <c r="BIE118" s="0"/>
      <c r="BIF118" s="0"/>
      <c r="BIG118" s="0"/>
      <c r="BIH118" s="0"/>
      <c r="BII118" s="0"/>
      <c r="BIJ118" s="0"/>
      <c r="BIK118" s="0"/>
      <c r="BIL118" s="0"/>
      <c r="BIM118" s="0"/>
      <c r="BIN118" s="0"/>
      <c r="BIO118" s="0"/>
      <c r="BIP118" s="0"/>
      <c r="BIQ118" s="0"/>
      <c r="BIR118" s="0"/>
      <c r="BIS118" s="0"/>
      <c r="BIT118" s="0"/>
      <c r="BIU118" s="0"/>
      <c r="BIV118" s="0"/>
      <c r="BIW118" s="0"/>
      <c r="BIX118" s="0"/>
      <c r="BIY118" s="0"/>
      <c r="BIZ118" s="0"/>
      <c r="BJA118" s="0"/>
      <c r="BJB118" s="0"/>
      <c r="BJC118" s="0"/>
      <c r="BJD118" s="0"/>
      <c r="BJE118" s="0"/>
      <c r="BJF118" s="0"/>
      <c r="BJG118" s="0"/>
      <c r="BJH118" s="0"/>
      <c r="BJI118" s="0"/>
      <c r="BJJ118" s="0"/>
      <c r="BJK118" s="0"/>
      <c r="BJL118" s="0"/>
      <c r="BJM118" s="0"/>
      <c r="BJN118" s="0"/>
      <c r="BJO118" s="0"/>
      <c r="BJP118" s="0"/>
      <c r="BJQ118" s="0"/>
      <c r="BJR118" s="0"/>
      <c r="BJS118" s="0"/>
      <c r="BJT118" s="0"/>
      <c r="BJU118" s="0"/>
      <c r="BJV118" s="0"/>
      <c r="BJW118" s="0"/>
      <c r="BJX118" s="0"/>
      <c r="BJY118" s="0"/>
      <c r="BJZ118" s="0"/>
      <c r="BKA118" s="0"/>
      <c r="BKB118" s="0"/>
      <c r="BKC118" s="0"/>
      <c r="BKD118" s="0"/>
      <c r="BKE118" s="0"/>
      <c r="BKF118" s="0"/>
      <c r="BKG118" s="0"/>
      <c r="BKH118" s="0"/>
      <c r="BKI118" s="0"/>
      <c r="BKJ118" s="0"/>
      <c r="BKK118" s="0"/>
      <c r="BKL118" s="0"/>
      <c r="BKM118" s="0"/>
      <c r="BKN118" s="0"/>
      <c r="BKO118" s="0"/>
      <c r="BKP118" s="0"/>
      <c r="BKQ118" s="0"/>
      <c r="BKR118" s="0"/>
      <c r="BKS118" s="0"/>
      <c r="BKT118" s="0"/>
      <c r="BKU118" s="0"/>
      <c r="BKV118" s="0"/>
      <c r="BKW118" s="0"/>
      <c r="BKX118" s="0"/>
      <c r="BKY118" s="0"/>
      <c r="BKZ118" s="0"/>
      <c r="BLA118" s="0"/>
      <c r="BLB118" s="0"/>
      <c r="BLC118" s="0"/>
      <c r="BLD118" s="0"/>
      <c r="BLE118" s="0"/>
      <c r="BLF118" s="0"/>
      <c r="BLG118" s="0"/>
      <c r="BLH118" s="0"/>
      <c r="BLI118" s="0"/>
      <c r="BLJ118" s="0"/>
      <c r="BLK118" s="0"/>
      <c r="BLL118" s="0"/>
      <c r="BLM118" s="0"/>
      <c r="BLN118" s="0"/>
      <c r="BLO118" s="0"/>
      <c r="BLP118" s="0"/>
      <c r="BLQ118" s="0"/>
      <c r="BLR118" s="0"/>
      <c r="BLS118" s="0"/>
      <c r="BLT118" s="0"/>
      <c r="BLU118" s="0"/>
      <c r="BLV118" s="0"/>
      <c r="BLW118" s="0"/>
      <c r="BLX118" s="0"/>
      <c r="BLY118" s="0"/>
      <c r="BLZ118" s="0"/>
      <c r="BMA118" s="0"/>
      <c r="BMB118" s="0"/>
      <c r="BMC118" s="0"/>
      <c r="BMD118" s="0"/>
      <c r="BME118" s="0"/>
      <c r="BMF118" s="0"/>
      <c r="BMG118" s="0"/>
      <c r="BMH118" s="0"/>
      <c r="BMI118" s="0"/>
      <c r="BMJ118" s="0"/>
      <c r="BMK118" s="0"/>
      <c r="BML118" s="0"/>
      <c r="BMM118" s="0"/>
      <c r="BMN118" s="0"/>
      <c r="BMO118" s="0"/>
      <c r="BMP118" s="0"/>
      <c r="BMQ118" s="0"/>
      <c r="BMR118" s="0"/>
      <c r="BMS118" s="0"/>
      <c r="BMT118" s="0"/>
      <c r="BMU118" s="0"/>
      <c r="BMV118" s="0"/>
      <c r="BMW118" s="0"/>
      <c r="BMX118" s="0"/>
      <c r="BMY118" s="0"/>
      <c r="BMZ118" s="0"/>
      <c r="BNA118" s="0"/>
      <c r="BNB118" s="0"/>
      <c r="BNC118" s="0"/>
      <c r="BND118" s="0"/>
      <c r="BNE118" s="0"/>
      <c r="BNF118" s="0"/>
      <c r="BNG118" s="0"/>
      <c r="BNH118" s="0"/>
      <c r="BNI118" s="0"/>
      <c r="BNJ118" s="0"/>
      <c r="BNK118" s="0"/>
      <c r="BNL118" s="0"/>
      <c r="BNM118" s="0"/>
      <c r="BNN118" s="0"/>
      <c r="BNO118" s="0"/>
      <c r="BNP118" s="0"/>
      <c r="BNQ118" s="0"/>
      <c r="BNR118" s="0"/>
      <c r="BNS118" s="0"/>
      <c r="BNT118" s="0"/>
      <c r="BNU118" s="0"/>
      <c r="BNV118" s="0"/>
      <c r="BNW118" s="0"/>
      <c r="BNX118" s="0"/>
      <c r="BNY118" s="0"/>
      <c r="BNZ118" s="0"/>
      <c r="BOA118" s="0"/>
      <c r="BOB118" s="0"/>
      <c r="BOC118" s="0"/>
      <c r="BOD118" s="0"/>
      <c r="BOE118" s="0"/>
      <c r="BOF118" s="0"/>
      <c r="BOG118" s="0"/>
      <c r="BOH118" s="0"/>
      <c r="BOI118" s="0"/>
      <c r="BOJ118" s="0"/>
      <c r="BOK118" s="0"/>
      <c r="BOL118" s="0"/>
      <c r="BOM118" s="0"/>
      <c r="BON118" s="0"/>
      <c r="BOO118" s="0"/>
      <c r="BOP118" s="0"/>
      <c r="BOQ118" s="0"/>
      <c r="BOR118" s="0"/>
      <c r="BOS118" s="0"/>
      <c r="BOT118" s="0"/>
      <c r="BOU118" s="0"/>
      <c r="BOV118" s="0"/>
      <c r="BOW118" s="0"/>
      <c r="BOX118" s="0"/>
      <c r="BOY118" s="0"/>
      <c r="BOZ118" s="0"/>
      <c r="BPA118" s="0"/>
      <c r="BPB118" s="0"/>
      <c r="BPC118" s="0"/>
      <c r="BPD118" s="0"/>
      <c r="BPE118" s="0"/>
      <c r="BPF118" s="0"/>
      <c r="BPG118" s="0"/>
      <c r="BPH118" s="0"/>
      <c r="BPI118" s="0"/>
      <c r="BPJ118" s="0"/>
      <c r="BPK118" s="0"/>
      <c r="BPL118" s="0"/>
      <c r="BPM118" s="0"/>
      <c r="BPN118" s="0"/>
      <c r="BPO118" s="0"/>
      <c r="BPP118" s="0"/>
      <c r="BPQ118" s="0"/>
      <c r="BPR118" s="0"/>
      <c r="BPS118" s="0"/>
      <c r="BPT118" s="0"/>
      <c r="BPU118" s="0"/>
      <c r="BPV118" s="0"/>
      <c r="BPW118" s="0"/>
      <c r="BPX118" s="0"/>
      <c r="BPY118" s="0"/>
      <c r="BPZ118" s="0"/>
      <c r="BQA118" s="0"/>
      <c r="BQB118" s="0"/>
      <c r="BQC118" s="0"/>
      <c r="BQD118" s="0"/>
      <c r="BQE118" s="0"/>
      <c r="BQF118" s="0"/>
      <c r="BQG118" s="0"/>
      <c r="BQH118" s="0"/>
      <c r="BQI118" s="0"/>
      <c r="BQJ118" s="0"/>
      <c r="BQK118" s="0"/>
      <c r="BQL118" s="0"/>
      <c r="BQM118" s="0"/>
      <c r="BQN118" s="0"/>
      <c r="BQO118" s="0"/>
      <c r="BQP118" s="0"/>
      <c r="BQQ118" s="0"/>
      <c r="BQR118" s="0"/>
      <c r="BQS118" s="0"/>
      <c r="BQT118" s="0"/>
      <c r="BQU118" s="0"/>
      <c r="BQV118" s="0"/>
      <c r="BQW118" s="0"/>
      <c r="BQX118" s="0"/>
      <c r="BQY118" s="0"/>
      <c r="BQZ118" s="0"/>
      <c r="BRA118" s="0"/>
      <c r="BRB118" s="0"/>
      <c r="BRC118" s="0"/>
      <c r="BRD118" s="0"/>
      <c r="BRE118" s="0"/>
      <c r="BRF118" s="0"/>
      <c r="BRG118" s="0"/>
      <c r="BRH118" s="0"/>
      <c r="BRI118" s="0"/>
      <c r="BRJ118" s="0"/>
      <c r="BRK118" s="0"/>
      <c r="BRL118" s="0"/>
      <c r="BRM118" s="0"/>
      <c r="BRN118" s="0"/>
      <c r="BRO118" s="0"/>
      <c r="BRP118" s="0"/>
      <c r="BRQ118" s="0"/>
      <c r="BRR118" s="0"/>
      <c r="BRS118" s="0"/>
      <c r="BRT118" s="0"/>
      <c r="BRU118" s="0"/>
      <c r="BRV118" s="0"/>
      <c r="BRW118" s="0"/>
      <c r="BRX118" s="0"/>
      <c r="BRY118" s="0"/>
      <c r="BRZ118" s="0"/>
      <c r="BSA118" s="0"/>
      <c r="BSB118" s="0"/>
      <c r="BSC118" s="0"/>
      <c r="BSD118" s="0"/>
      <c r="BSE118" s="0"/>
      <c r="BSF118" s="0"/>
      <c r="BSG118" s="0"/>
      <c r="BSH118" s="0"/>
      <c r="BSI118" s="0"/>
      <c r="BSJ118" s="0"/>
      <c r="BSK118" s="0"/>
      <c r="BSL118" s="0"/>
      <c r="BSM118" s="0"/>
      <c r="BSN118" s="0"/>
      <c r="BSO118" s="0"/>
      <c r="BSP118" s="0"/>
      <c r="BSQ118" s="0"/>
      <c r="BSR118" s="0"/>
      <c r="BSS118" s="0"/>
      <c r="BST118" s="0"/>
      <c r="BSU118" s="0"/>
      <c r="BSV118" s="0"/>
      <c r="BSW118" s="0"/>
      <c r="BSX118" s="0"/>
      <c r="BSY118" s="0"/>
      <c r="BSZ118" s="0"/>
      <c r="BTA118" s="0"/>
      <c r="BTB118" s="0"/>
      <c r="BTC118" s="0"/>
      <c r="BTD118" s="0"/>
      <c r="BTE118" s="0"/>
      <c r="BTF118" s="0"/>
      <c r="BTG118" s="0"/>
      <c r="BTH118" s="0"/>
      <c r="BTI118" s="0"/>
      <c r="BTJ118" s="0"/>
      <c r="BTK118" s="0"/>
      <c r="BTL118" s="0"/>
      <c r="BTM118" s="0"/>
      <c r="BTN118" s="0"/>
      <c r="BTO118" s="0"/>
      <c r="BTP118" s="0"/>
      <c r="BTQ118" s="0"/>
      <c r="BTR118" s="0"/>
      <c r="BTS118" s="0"/>
      <c r="BTT118" s="0"/>
      <c r="BTU118" s="0"/>
      <c r="BTV118" s="0"/>
      <c r="BTW118" s="0"/>
      <c r="BTX118" s="0"/>
      <c r="BTY118" s="0"/>
      <c r="BTZ118" s="0"/>
      <c r="BUA118" s="0"/>
      <c r="BUB118" s="0"/>
      <c r="BUC118" s="0"/>
      <c r="BUD118" s="0"/>
      <c r="BUE118" s="0"/>
      <c r="BUF118" s="0"/>
      <c r="BUG118" s="0"/>
      <c r="BUH118" s="0"/>
      <c r="BUI118" s="0"/>
      <c r="BUJ118" s="0"/>
      <c r="BUK118" s="0"/>
      <c r="BUL118" s="0"/>
      <c r="BUM118" s="0"/>
      <c r="BUN118" s="0"/>
      <c r="BUO118" s="0"/>
      <c r="BUP118" s="0"/>
      <c r="BUQ118" s="0"/>
      <c r="BUR118" s="0"/>
      <c r="BUS118" s="0"/>
      <c r="BUT118" s="0"/>
      <c r="BUU118" s="0"/>
      <c r="BUV118" s="0"/>
      <c r="BUW118" s="0"/>
      <c r="BUX118" s="0"/>
      <c r="BUY118" s="0"/>
      <c r="BUZ118" s="0"/>
      <c r="BVA118" s="0"/>
      <c r="BVB118" s="0"/>
      <c r="BVC118" s="0"/>
      <c r="BVD118" s="0"/>
      <c r="BVE118" s="0"/>
      <c r="BVF118" s="0"/>
      <c r="BVG118" s="0"/>
      <c r="BVH118" s="0"/>
      <c r="BVI118" s="0"/>
      <c r="BVJ118" s="0"/>
      <c r="BVK118" s="0"/>
      <c r="BVL118" s="0"/>
      <c r="BVM118" s="0"/>
      <c r="BVN118" s="0"/>
      <c r="BVO118" s="0"/>
      <c r="BVP118" s="0"/>
      <c r="BVQ118" s="0"/>
      <c r="BVR118" s="0"/>
      <c r="BVS118" s="0"/>
      <c r="BVT118" s="0"/>
      <c r="BVU118" s="0"/>
      <c r="BVV118" s="0"/>
      <c r="BVW118" s="0"/>
      <c r="BVX118" s="0"/>
      <c r="BVY118" s="0"/>
      <c r="BVZ118" s="0"/>
      <c r="BWA118" s="0"/>
      <c r="BWB118" s="0"/>
      <c r="BWC118" s="0"/>
      <c r="BWD118" s="0"/>
      <c r="BWE118" s="0"/>
      <c r="BWF118" s="0"/>
      <c r="BWG118" s="0"/>
      <c r="BWH118" s="0"/>
      <c r="BWI118" s="0"/>
      <c r="BWJ118" s="0"/>
      <c r="BWK118" s="0"/>
      <c r="BWL118" s="0"/>
      <c r="BWM118" s="0"/>
      <c r="BWN118" s="0"/>
      <c r="BWO118" s="0"/>
      <c r="BWP118" s="0"/>
      <c r="BWQ118" s="0"/>
      <c r="BWR118" s="0"/>
      <c r="BWS118" s="0"/>
      <c r="BWT118" s="0"/>
      <c r="BWU118" s="0"/>
      <c r="BWV118" s="0"/>
      <c r="BWW118" s="0"/>
      <c r="BWX118" s="0"/>
      <c r="BWY118" s="0"/>
      <c r="BWZ118" s="0"/>
      <c r="BXA118" s="0"/>
      <c r="BXB118" s="0"/>
      <c r="BXC118" s="0"/>
      <c r="BXD118" s="0"/>
      <c r="BXE118" s="0"/>
      <c r="BXF118" s="0"/>
      <c r="BXG118" s="0"/>
      <c r="BXH118" s="0"/>
      <c r="BXI118" s="0"/>
      <c r="BXJ118" s="0"/>
      <c r="BXK118" s="0"/>
      <c r="BXL118" s="0"/>
      <c r="BXM118" s="0"/>
      <c r="BXN118" s="0"/>
      <c r="BXO118" s="0"/>
      <c r="BXP118" s="0"/>
      <c r="BXQ118" s="0"/>
      <c r="BXR118" s="0"/>
      <c r="BXS118" s="0"/>
      <c r="BXT118" s="0"/>
      <c r="BXU118" s="0"/>
      <c r="BXV118" s="0"/>
      <c r="BXW118" s="0"/>
      <c r="BXX118" s="0"/>
      <c r="BXY118" s="0"/>
      <c r="BXZ118" s="0"/>
      <c r="BYA118" s="0"/>
      <c r="BYB118" s="0"/>
      <c r="BYC118" s="0"/>
      <c r="BYD118" s="0"/>
      <c r="BYE118" s="0"/>
      <c r="BYF118" s="0"/>
      <c r="BYG118" s="0"/>
      <c r="BYH118" s="0"/>
      <c r="BYI118" s="0"/>
      <c r="BYJ118" s="0"/>
      <c r="BYK118" s="0"/>
      <c r="BYL118" s="0"/>
      <c r="BYM118" s="0"/>
      <c r="BYN118" s="0"/>
      <c r="BYO118" s="0"/>
      <c r="BYP118" s="0"/>
      <c r="BYQ118" s="0"/>
      <c r="BYR118" s="0"/>
      <c r="BYS118" s="0"/>
      <c r="BYT118" s="0"/>
      <c r="BYU118" s="0"/>
      <c r="BYV118" s="0"/>
      <c r="BYW118" s="0"/>
      <c r="BYX118" s="0"/>
      <c r="BYY118" s="0"/>
      <c r="BYZ118" s="0"/>
      <c r="BZA118" s="0"/>
      <c r="BZB118" s="0"/>
      <c r="BZC118" s="0"/>
      <c r="BZD118" s="0"/>
      <c r="BZE118" s="0"/>
      <c r="BZF118" s="0"/>
      <c r="BZG118" s="0"/>
      <c r="BZH118" s="0"/>
      <c r="BZI118" s="0"/>
      <c r="BZJ118" s="0"/>
      <c r="BZK118" s="0"/>
      <c r="BZL118" s="0"/>
      <c r="BZM118" s="0"/>
      <c r="BZN118" s="0"/>
      <c r="BZO118" s="0"/>
      <c r="BZP118" s="0"/>
      <c r="BZQ118" s="0"/>
      <c r="BZR118" s="0"/>
      <c r="BZS118" s="0"/>
      <c r="BZT118" s="0"/>
      <c r="BZU118" s="0"/>
      <c r="BZV118" s="0"/>
      <c r="BZW118" s="0"/>
      <c r="BZX118" s="0"/>
      <c r="BZY118" s="0"/>
      <c r="BZZ118" s="0"/>
      <c r="CAA118" s="0"/>
      <c r="CAB118" s="0"/>
      <c r="CAC118" s="0"/>
      <c r="CAD118" s="0"/>
      <c r="CAE118" s="0"/>
      <c r="CAF118" s="0"/>
      <c r="CAG118" s="0"/>
      <c r="CAH118" s="0"/>
      <c r="CAI118" s="0"/>
      <c r="CAJ118" s="0"/>
      <c r="CAK118" s="0"/>
      <c r="CAL118" s="0"/>
      <c r="CAM118" s="0"/>
      <c r="CAN118" s="0"/>
      <c r="CAO118" s="0"/>
      <c r="CAP118" s="0"/>
      <c r="CAQ118" s="0"/>
      <c r="CAR118" s="0"/>
      <c r="CAS118" s="0"/>
      <c r="CAT118" s="0"/>
      <c r="CAU118" s="0"/>
      <c r="CAV118" s="0"/>
      <c r="CAW118" s="0"/>
      <c r="CAX118" s="0"/>
      <c r="CAY118" s="0"/>
      <c r="CAZ118" s="0"/>
      <c r="CBA118" s="0"/>
      <c r="CBB118" s="0"/>
      <c r="CBC118" s="0"/>
      <c r="CBD118" s="0"/>
      <c r="CBE118" s="0"/>
      <c r="CBF118" s="0"/>
      <c r="CBG118" s="0"/>
      <c r="CBH118" s="0"/>
      <c r="CBI118" s="0"/>
      <c r="CBJ118" s="0"/>
      <c r="CBK118" s="0"/>
      <c r="CBL118" s="0"/>
      <c r="CBM118" s="0"/>
      <c r="CBN118" s="0"/>
      <c r="CBO118" s="0"/>
      <c r="CBP118" s="0"/>
      <c r="CBQ118" s="0"/>
      <c r="CBR118" s="0"/>
      <c r="CBS118" s="0"/>
      <c r="CBT118" s="0"/>
      <c r="CBU118" s="0"/>
      <c r="CBV118" s="0"/>
      <c r="CBW118" s="0"/>
      <c r="CBX118" s="0"/>
      <c r="CBY118" s="0"/>
      <c r="CBZ118" s="0"/>
      <c r="CCA118" s="0"/>
      <c r="CCB118" s="0"/>
      <c r="CCC118" s="0"/>
      <c r="CCD118" s="0"/>
      <c r="CCE118" s="0"/>
      <c r="CCF118" s="0"/>
      <c r="CCG118" s="0"/>
      <c r="CCH118" s="0"/>
      <c r="CCI118" s="0"/>
      <c r="CCJ118" s="0"/>
      <c r="CCK118" s="0"/>
      <c r="CCL118" s="0"/>
      <c r="CCM118" s="0"/>
      <c r="CCN118" s="0"/>
      <c r="CCO118" s="0"/>
      <c r="CCP118" s="0"/>
      <c r="CCQ118" s="0"/>
      <c r="CCR118" s="0"/>
      <c r="CCS118" s="0"/>
      <c r="CCT118" s="0"/>
      <c r="CCU118" s="0"/>
      <c r="CCV118" s="0"/>
      <c r="CCW118" s="0"/>
      <c r="CCX118" s="0"/>
      <c r="CCY118" s="0"/>
      <c r="CCZ118" s="0"/>
      <c r="CDA118" s="0"/>
      <c r="CDB118" s="0"/>
      <c r="CDC118" s="0"/>
      <c r="CDD118" s="0"/>
      <c r="CDE118" s="0"/>
      <c r="CDF118" s="0"/>
      <c r="CDG118" s="0"/>
      <c r="CDH118" s="0"/>
      <c r="CDI118" s="0"/>
      <c r="CDJ118" s="0"/>
      <c r="CDK118" s="0"/>
      <c r="CDL118" s="0"/>
      <c r="CDM118" s="0"/>
      <c r="CDN118" s="0"/>
      <c r="CDO118" s="0"/>
      <c r="CDP118" s="0"/>
      <c r="CDQ118" s="0"/>
      <c r="CDR118" s="0"/>
      <c r="CDS118" s="0"/>
      <c r="CDT118" s="0"/>
      <c r="CDU118" s="0"/>
      <c r="CDV118" s="0"/>
      <c r="CDW118" s="0"/>
      <c r="CDX118" s="0"/>
      <c r="CDY118" s="0"/>
      <c r="CDZ118" s="0"/>
      <c r="CEA118" s="0"/>
      <c r="CEB118" s="0"/>
      <c r="CEC118" s="0"/>
      <c r="CED118" s="0"/>
      <c r="CEE118" s="0"/>
      <c r="CEF118" s="0"/>
      <c r="CEG118" s="0"/>
      <c r="CEH118" s="0"/>
      <c r="CEI118" s="0"/>
      <c r="CEJ118" s="0"/>
      <c r="CEK118" s="0"/>
      <c r="CEL118" s="0"/>
      <c r="CEM118" s="0"/>
      <c r="CEN118" s="0"/>
      <c r="CEO118" s="0"/>
      <c r="CEP118" s="0"/>
      <c r="CEQ118" s="0"/>
      <c r="CER118" s="0"/>
      <c r="CES118" s="0"/>
      <c r="CET118" s="0"/>
      <c r="CEU118" s="0"/>
      <c r="CEV118" s="0"/>
      <c r="CEW118" s="0"/>
      <c r="CEX118" s="0"/>
      <c r="CEY118" s="0"/>
      <c r="CEZ118" s="0"/>
      <c r="CFA118" s="0"/>
      <c r="CFB118" s="0"/>
      <c r="CFC118" s="0"/>
      <c r="CFD118" s="0"/>
      <c r="CFE118" s="0"/>
      <c r="CFF118" s="0"/>
      <c r="CFG118" s="0"/>
      <c r="CFH118" s="0"/>
      <c r="CFI118" s="0"/>
      <c r="CFJ118" s="0"/>
      <c r="CFK118" s="0"/>
      <c r="CFL118" s="0"/>
      <c r="CFM118" s="0"/>
      <c r="CFN118" s="0"/>
      <c r="CFO118" s="0"/>
      <c r="CFP118" s="0"/>
      <c r="CFQ118" s="0"/>
      <c r="CFR118" s="0"/>
      <c r="CFS118" s="0"/>
      <c r="CFT118" s="0"/>
      <c r="CFU118" s="0"/>
      <c r="CFV118" s="0"/>
      <c r="CFW118" s="0"/>
      <c r="CFX118" s="0"/>
      <c r="CFY118" s="0"/>
      <c r="CFZ118" s="0"/>
      <c r="CGA118" s="0"/>
      <c r="CGB118" s="0"/>
      <c r="CGC118" s="0"/>
      <c r="CGD118" s="0"/>
      <c r="CGE118" s="0"/>
      <c r="CGF118" s="0"/>
      <c r="CGG118" s="0"/>
      <c r="CGH118" s="0"/>
      <c r="CGI118" s="0"/>
      <c r="CGJ118" s="0"/>
      <c r="CGK118" s="0"/>
      <c r="CGL118" s="0"/>
      <c r="CGM118" s="0"/>
      <c r="CGN118" s="0"/>
      <c r="CGO118" s="0"/>
      <c r="CGP118" s="0"/>
      <c r="CGQ118" s="0"/>
      <c r="CGR118" s="0"/>
      <c r="CGS118" s="0"/>
      <c r="CGT118" s="0"/>
      <c r="CGU118" s="0"/>
      <c r="CGV118" s="0"/>
      <c r="CGW118" s="0"/>
      <c r="CGX118" s="0"/>
      <c r="CGY118" s="0"/>
      <c r="CGZ118" s="0"/>
      <c r="CHA118" s="0"/>
      <c r="CHB118" s="0"/>
      <c r="CHC118" s="0"/>
      <c r="CHD118" s="0"/>
      <c r="CHE118" s="0"/>
      <c r="CHF118" s="0"/>
      <c r="CHG118" s="0"/>
      <c r="CHH118" s="0"/>
      <c r="CHI118" s="0"/>
      <c r="CHJ118" s="0"/>
      <c r="CHK118" s="0"/>
      <c r="CHL118" s="0"/>
      <c r="CHM118" s="0"/>
      <c r="CHN118" s="0"/>
      <c r="CHO118" s="0"/>
      <c r="CHP118" s="0"/>
      <c r="CHQ118" s="0"/>
      <c r="CHR118" s="0"/>
      <c r="CHS118" s="0"/>
      <c r="CHT118" s="0"/>
      <c r="CHU118" s="0"/>
      <c r="CHV118" s="0"/>
      <c r="CHW118" s="0"/>
      <c r="CHX118" s="0"/>
      <c r="CHY118" s="0"/>
      <c r="CHZ118" s="0"/>
      <c r="CIA118" s="0"/>
      <c r="CIB118" s="0"/>
      <c r="CIC118" s="0"/>
      <c r="CID118" s="0"/>
      <c r="CIE118" s="0"/>
      <c r="CIF118" s="0"/>
      <c r="CIG118" s="0"/>
      <c r="CIH118" s="0"/>
      <c r="CII118" s="0"/>
      <c r="CIJ118" s="0"/>
      <c r="CIK118" s="0"/>
      <c r="CIL118" s="0"/>
      <c r="CIM118" s="0"/>
      <c r="CIN118" s="0"/>
      <c r="CIO118" s="0"/>
      <c r="CIP118" s="0"/>
      <c r="CIQ118" s="0"/>
      <c r="CIR118" s="0"/>
      <c r="CIS118" s="0"/>
      <c r="CIT118" s="0"/>
      <c r="CIU118" s="0"/>
      <c r="CIV118" s="0"/>
      <c r="CIW118" s="0"/>
      <c r="CIX118" s="0"/>
      <c r="CIY118" s="0"/>
      <c r="CIZ118" s="0"/>
      <c r="CJA118" s="0"/>
      <c r="CJB118" s="0"/>
      <c r="CJC118" s="0"/>
      <c r="CJD118" s="0"/>
      <c r="CJE118" s="0"/>
      <c r="CJF118" s="0"/>
      <c r="CJG118" s="0"/>
      <c r="CJH118" s="0"/>
      <c r="CJI118" s="0"/>
      <c r="CJJ118" s="0"/>
      <c r="CJK118" s="0"/>
      <c r="CJL118" s="0"/>
      <c r="CJM118" s="0"/>
      <c r="CJN118" s="0"/>
      <c r="CJO118" s="0"/>
      <c r="CJP118" s="0"/>
      <c r="CJQ118" s="0"/>
      <c r="CJR118" s="0"/>
      <c r="CJS118" s="0"/>
      <c r="CJT118" s="0"/>
      <c r="CJU118" s="0"/>
      <c r="CJV118" s="0"/>
      <c r="CJW118" s="0"/>
      <c r="CJX118" s="0"/>
      <c r="CJY118" s="0"/>
      <c r="CJZ118" s="0"/>
      <c r="CKA118" s="0"/>
      <c r="CKB118" s="0"/>
      <c r="CKC118" s="0"/>
      <c r="CKD118" s="0"/>
      <c r="CKE118" s="0"/>
      <c r="CKF118" s="0"/>
      <c r="CKG118" s="0"/>
      <c r="CKH118" s="0"/>
      <c r="CKI118" s="0"/>
      <c r="CKJ118" s="0"/>
      <c r="CKK118" s="0"/>
      <c r="CKL118" s="0"/>
      <c r="CKM118" s="0"/>
      <c r="CKN118" s="0"/>
      <c r="CKO118" s="0"/>
      <c r="CKP118" s="0"/>
      <c r="CKQ118" s="0"/>
      <c r="CKR118" s="0"/>
      <c r="CKS118" s="0"/>
      <c r="CKT118" s="0"/>
      <c r="CKU118" s="0"/>
      <c r="CKV118" s="0"/>
      <c r="CKW118" s="0"/>
      <c r="CKX118" s="0"/>
      <c r="CKY118" s="0"/>
      <c r="CKZ118" s="0"/>
      <c r="CLA118" s="0"/>
      <c r="CLB118" s="0"/>
      <c r="CLC118" s="0"/>
      <c r="CLD118" s="0"/>
      <c r="CLE118" s="0"/>
      <c r="CLF118" s="0"/>
      <c r="CLG118" s="0"/>
      <c r="CLH118" s="0"/>
      <c r="CLI118" s="0"/>
      <c r="CLJ118" s="0"/>
      <c r="CLK118" s="0"/>
      <c r="CLL118" s="0"/>
      <c r="CLM118" s="0"/>
      <c r="CLN118" s="0"/>
      <c r="CLO118" s="0"/>
      <c r="CLP118" s="0"/>
      <c r="CLQ118" s="0"/>
      <c r="CLR118" s="0"/>
      <c r="CLS118" s="0"/>
      <c r="CLT118" s="0"/>
      <c r="CLU118" s="0"/>
      <c r="CLV118" s="0"/>
      <c r="CLW118" s="0"/>
      <c r="CLX118" s="0"/>
      <c r="CLY118" s="0"/>
      <c r="CLZ118" s="0"/>
      <c r="CMA118" s="0"/>
      <c r="CMB118" s="0"/>
      <c r="CMC118" s="0"/>
      <c r="CMD118" s="0"/>
      <c r="CME118" s="0"/>
      <c r="CMF118" s="0"/>
      <c r="CMG118" s="0"/>
      <c r="CMH118" s="0"/>
      <c r="CMI118" s="0"/>
      <c r="CMJ118" s="0"/>
      <c r="CMK118" s="0"/>
      <c r="CML118" s="0"/>
      <c r="CMM118" s="0"/>
      <c r="CMN118" s="0"/>
      <c r="CMO118" s="0"/>
      <c r="CMP118" s="0"/>
      <c r="CMQ118" s="0"/>
      <c r="CMR118" s="0"/>
      <c r="CMS118" s="0"/>
      <c r="CMT118" s="0"/>
      <c r="CMU118" s="0"/>
      <c r="CMV118" s="0"/>
      <c r="CMW118" s="0"/>
      <c r="CMX118" s="0"/>
      <c r="CMY118" s="0"/>
      <c r="CMZ118" s="0"/>
      <c r="CNA118" s="0"/>
      <c r="CNB118" s="0"/>
      <c r="CNC118" s="0"/>
      <c r="CND118" s="0"/>
      <c r="CNE118" s="0"/>
      <c r="CNF118" s="0"/>
      <c r="CNG118" s="0"/>
      <c r="CNH118" s="0"/>
      <c r="CNI118" s="0"/>
      <c r="CNJ118" s="0"/>
      <c r="CNK118" s="0"/>
      <c r="CNL118" s="0"/>
      <c r="CNM118" s="0"/>
      <c r="CNN118" s="0"/>
      <c r="CNO118" s="0"/>
      <c r="CNP118" s="0"/>
      <c r="CNQ118" s="0"/>
      <c r="CNR118" s="0"/>
      <c r="CNS118" s="0"/>
      <c r="CNT118" s="0"/>
      <c r="CNU118" s="0"/>
      <c r="CNV118" s="0"/>
      <c r="CNW118" s="0"/>
      <c r="CNX118" s="0"/>
      <c r="CNY118" s="0"/>
      <c r="CNZ118" s="0"/>
      <c r="COA118" s="0"/>
      <c r="COB118" s="0"/>
      <c r="COC118" s="0"/>
      <c r="COD118" s="0"/>
      <c r="COE118" s="0"/>
      <c r="COF118" s="0"/>
      <c r="COG118" s="0"/>
      <c r="COH118" s="0"/>
      <c r="COI118" s="0"/>
      <c r="COJ118" s="0"/>
      <c r="COK118" s="0"/>
      <c r="COL118" s="0"/>
      <c r="COM118" s="0"/>
      <c r="CON118" s="0"/>
      <c r="COO118" s="0"/>
      <c r="COP118" s="0"/>
      <c r="COQ118" s="0"/>
      <c r="COR118" s="0"/>
      <c r="COS118" s="0"/>
      <c r="COT118" s="0"/>
      <c r="COU118" s="0"/>
      <c r="COV118" s="0"/>
      <c r="COW118" s="0"/>
      <c r="COX118" s="0"/>
      <c r="COY118" s="0"/>
      <c r="COZ118" s="0"/>
      <c r="CPA118" s="0"/>
      <c r="CPB118" s="0"/>
      <c r="CPC118" s="0"/>
      <c r="CPD118" s="0"/>
      <c r="CPE118" s="0"/>
      <c r="CPF118" s="0"/>
      <c r="CPG118" s="0"/>
      <c r="CPH118" s="0"/>
      <c r="CPI118" s="0"/>
      <c r="CPJ118" s="0"/>
      <c r="CPK118" s="0"/>
      <c r="CPL118" s="0"/>
      <c r="CPM118" s="0"/>
      <c r="CPN118" s="0"/>
      <c r="CPO118" s="0"/>
      <c r="CPP118" s="0"/>
      <c r="CPQ118" s="0"/>
      <c r="CPR118" s="0"/>
      <c r="CPS118" s="0"/>
      <c r="CPT118" s="0"/>
      <c r="CPU118" s="0"/>
      <c r="CPV118" s="0"/>
      <c r="CPW118" s="0"/>
      <c r="CPX118" s="0"/>
      <c r="CPY118" s="0"/>
      <c r="CPZ118" s="0"/>
      <c r="CQA118" s="0"/>
      <c r="CQB118" s="0"/>
      <c r="CQC118" s="0"/>
      <c r="CQD118" s="0"/>
      <c r="CQE118" s="0"/>
      <c r="CQF118" s="0"/>
      <c r="CQG118" s="0"/>
      <c r="CQH118" s="0"/>
      <c r="CQI118" s="0"/>
      <c r="CQJ118" s="0"/>
      <c r="CQK118" s="0"/>
      <c r="CQL118" s="0"/>
      <c r="CQM118" s="0"/>
      <c r="CQN118" s="0"/>
      <c r="CQO118" s="0"/>
      <c r="CQP118" s="0"/>
      <c r="CQQ118" s="0"/>
      <c r="CQR118" s="0"/>
      <c r="CQS118" s="0"/>
      <c r="CQT118" s="0"/>
      <c r="CQU118" s="0"/>
      <c r="CQV118" s="0"/>
      <c r="CQW118" s="0"/>
      <c r="CQX118" s="0"/>
      <c r="CQY118" s="0"/>
      <c r="CQZ118" s="0"/>
      <c r="CRA118" s="0"/>
      <c r="CRB118" s="0"/>
      <c r="CRC118" s="0"/>
      <c r="CRD118" s="0"/>
      <c r="CRE118" s="0"/>
      <c r="CRF118" s="0"/>
      <c r="CRG118" s="0"/>
      <c r="CRH118" s="0"/>
      <c r="CRI118" s="0"/>
      <c r="CRJ118" s="0"/>
      <c r="CRK118" s="0"/>
      <c r="CRL118" s="0"/>
      <c r="CRM118" s="0"/>
      <c r="CRN118" s="0"/>
      <c r="CRO118" s="0"/>
      <c r="CRP118" s="0"/>
      <c r="CRQ118" s="0"/>
      <c r="CRR118" s="0"/>
      <c r="CRS118" s="0"/>
      <c r="CRT118" s="0"/>
      <c r="CRU118" s="0"/>
      <c r="CRV118" s="0"/>
      <c r="CRW118" s="0"/>
      <c r="CRX118" s="0"/>
      <c r="CRY118" s="0"/>
      <c r="CRZ118" s="0"/>
      <c r="CSA118" s="0"/>
      <c r="CSB118" s="0"/>
      <c r="CSC118" s="0"/>
      <c r="CSD118" s="0"/>
      <c r="CSE118" s="0"/>
      <c r="CSF118" s="0"/>
      <c r="CSG118" s="0"/>
      <c r="CSH118" s="0"/>
      <c r="CSI118" s="0"/>
      <c r="CSJ118" s="0"/>
      <c r="CSK118" s="0"/>
      <c r="CSL118" s="0"/>
      <c r="CSM118" s="0"/>
      <c r="CSN118" s="0"/>
      <c r="CSO118" s="0"/>
      <c r="CSP118" s="0"/>
      <c r="CSQ118" s="0"/>
      <c r="CSR118" s="0"/>
      <c r="CSS118" s="0"/>
      <c r="CST118" s="0"/>
      <c r="CSU118" s="0"/>
      <c r="CSV118" s="0"/>
      <c r="CSW118" s="0"/>
      <c r="CSX118" s="0"/>
      <c r="CSY118" s="0"/>
      <c r="CSZ118" s="0"/>
      <c r="CTA118" s="0"/>
      <c r="CTB118" s="0"/>
      <c r="CTC118" s="0"/>
      <c r="CTD118" s="0"/>
      <c r="CTE118" s="0"/>
      <c r="CTF118" s="0"/>
      <c r="CTG118" s="0"/>
      <c r="CTH118" s="0"/>
      <c r="CTI118" s="0"/>
      <c r="CTJ118" s="0"/>
      <c r="CTK118" s="0"/>
      <c r="CTL118" s="0"/>
      <c r="CTM118" s="0"/>
      <c r="CTN118" s="0"/>
      <c r="CTO118" s="0"/>
      <c r="CTP118" s="0"/>
      <c r="CTQ118" s="0"/>
      <c r="CTR118" s="0"/>
      <c r="CTS118" s="0"/>
      <c r="CTT118" s="0"/>
      <c r="CTU118" s="0"/>
      <c r="CTV118" s="0"/>
      <c r="CTW118" s="0"/>
      <c r="CTX118" s="0"/>
      <c r="CTY118" s="0"/>
      <c r="CTZ118" s="0"/>
      <c r="CUA118" s="0"/>
      <c r="CUB118" s="0"/>
      <c r="CUC118" s="0"/>
      <c r="CUD118" s="0"/>
      <c r="CUE118" s="0"/>
      <c r="CUF118" s="0"/>
      <c r="CUG118" s="0"/>
      <c r="CUH118" s="0"/>
      <c r="CUI118" s="0"/>
      <c r="CUJ118" s="0"/>
      <c r="CUK118" s="0"/>
      <c r="CUL118" s="0"/>
      <c r="CUM118" s="0"/>
      <c r="CUN118" s="0"/>
      <c r="CUO118" s="0"/>
      <c r="CUP118" s="0"/>
      <c r="CUQ118" s="0"/>
      <c r="CUR118" s="0"/>
      <c r="CUS118" s="0"/>
      <c r="CUT118" s="0"/>
      <c r="CUU118" s="0"/>
      <c r="CUV118" s="0"/>
      <c r="CUW118" s="0"/>
      <c r="CUX118" s="0"/>
      <c r="CUY118" s="0"/>
      <c r="CUZ118" s="0"/>
      <c r="CVA118" s="0"/>
      <c r="CVB118" s="0"/>
      <c r="CVC118" s="0"/>
      <c r="CVD118" s="0"/>
      <c r="CVE118" s="0"/>
      <c r="CVF118" s="0"/>
      <c r="CVG118" s="0"/>
      <c r="CVH118" s="0"/>
      <c r="CVI118" s="0"/>
      <c r="CVJ118" s="0"/>
      <c r="CVK118" s="0"/>
      <c r="CVL118" s="0"/>
      <c r="CVM118" s="0"/>
      <c r="CVN118" s="0"/>
      <c r="CVO118" s="0"/>
      <c r="CVP118" s="0"/>
      <c r="CVQ118" s="0"/>
      <c r="CVR118" s="0"/>
      <c r="CVS118" s="0"/>
      <c r="CVT118" s="0"/>
      <c r="CVU118" s="0"/>
      <c r="CVV118" s="0"/>
      <c r="CVW118" s="0"/>
      <c r="CVX118" s="0"/>
      <c r="CVY118" s="0"/>
      <c r="CVZ118" s="0"/>
      <c r="CWA118" s="0"/>
      <c r="CWB118" s="0"/>
      <c r="CWC118" s="0"/>
      <c r="CWD118" s="0"/>
      <c r="CWE118" s="0"/>
      <c r="CWF118" s="0"/>
      <c r="CWG118" s="0"/>
      <c r="CWH118" s="0"/>
      <c r="CWI118" s="0"/>
      <c r="CWJ118" s="0"/>
      <c r="CWK118" s="0"/>
      <c r="CWL118" s="0"/>
      <c r="CWM118" s="0"/>
      <c r="CWN118" s="0"/>
      <c r="CWO118" s="0"/>
      <c r="CWP118" s="0"/>
      <c r="CWQ118" s="0"/>
      <c r="CWR118" s="0"/>
      <c r="CWS118" s="0"/>
      <c r="CWT118" s="0"/>
      <c r="CWU118" s="0"/>
      <c r="CWV118" s="0"/>
      <c r="CWW118" s="0"/>
      <c r="CWX118" s="0"/>
      <c r="CWY118" s="0"/>
      <c r="CWZ118" s="0"/>
      <c r="CXA118" s="0"/>
      <c r="CXB118" s="0"/>
      <c r="CXC118" s="0"/>
      <c r="CXD118" s="0"/>
      <c r="CXE118" s="0"/>
      <c r="CXF118" s="0"/>
      <c r="CXG118" s="0"/>
      <c r="CXH118" s="0"/>
      <c r="CXI118" s="0"/>
      <c r="CXJ118" s="0"/>
      <c r="CXK118" s="0"/>
      <c r="CXL118" s="0"/>
      <c r="CXM118" s="0"/>
      <c r="CXN118" s="0"/>
      <c r="CXO118" s="0"/>
      <c r="CXP118" s="0"/>
      <c r="CXQ118" s="0"/>
      <c r="CXR118" s="0"/>
      <c r="CXS118" s="0"/>
      <c r="CXT118" s="0"/>
      <c r="CXU118" s="0"/>
      <c r="CXV118" s="0"/>
      <c r="CXW118" s="0"/>
      <c r="CXX118" s="0"/>
      <c r="CXY118" s="0"/>
      <c r="CXZ118" s="0"/>
      <c r="CYA118" s="0"/>
      <c r="CYB118" s="0"/>
      <c r="CYC118" s="0"/>
      <c r="CYD118" s="0"/>
      <c r="CYE118" s="0"/>
      <c r="CYF118" s="0"/>
      <c r="CYG118" s="0"/>
      <c r="CYH118" s="0"/>
      <c r="CYI118" s="0"/>
      <c r="CYJ118" s="0"/>
      <c r="CYK118" s="0"/>
      <c r="CYL118" s="0"/>
      <c r="CYM118" s="0"/>
      <c r="CYN118" s="0"/>
      <c r="CYO118" s="0"/>
      <c r="CYP118" s="0"/>
      <c r="CYQ118" s="0"/>
      <c r="CYR118" s="0"/>
      <c r="CYS118" s="0"/>
      <c r="CYT118" s="0"/>
      <c r="CYU118" s="0"/>
      <c r="CYV118" s="0"/>
      <c r="CYW118" s="0"/>
      <c r="CYX118" s="0"/>
      <c r="CYY118" s="0"/>
      <c r="CYZ118" s="0"/>
      <c r="CZA118" s="0"/>
      <c r="CZB118" s="0"/>
      <c r="CZC118" s="0"/>
      <c r="CZD118" s="0"/>
      <c r="CZE118" s="0"/>
      <c r="CZF118" s="0"/>
      <c r="CZG118" s="0"/>
      <c r="CZH118" s="0"/>
      <c r="CZI118" s="0"/>
      <c r="CZJ118" s="0"/>
      <c r="CZK118" s="0"/>
      <c r="CZL118" s="0"/>
      <c r="CZM118" s="0"/>
      <c r="CZN118" s="0"/>
      <c r="CZO118" s="0"/>
      <c r="CZP118" s="0"/>
      <c r="CZQ118" s="0"/>
      <c r="CZR118" s="0"/>
      <c r="CZS118" s="0"/>
      <c r="CZT118" s="0"/>
      <c r="CZU118" s="0"/>
      <c r="CZV118" s="0"/>
      <c r="CZW118" s="0"/>
      <c r="CZX118" s="0"/>
      <c r="CZY118" s="0"/>
      <c r="CZZ118" s="0"/>
      <c r="DAA118" s="0"/>
      <c r="DAB118" s="0"/>
      <c r="DAC118" s="0"/>
      <c r="DAD118" s="0"/>
      <c r="DAE118" s="0"/>
      <c r="DAF118" s="0"/>
      <c r="DAG118" s="0"/>
      <c r="DAH118" s="0"/>
      <c r="DAI118" s="0"/>
      <c r="DAJ118" s="0"/>
      <c r="DAK118" s="0"/>
      <c r="DAL118" s="0"/>
      <c r="DAM118" s="0"/>
      <c r="DAN118" s="0"/>
      <c r="DAO118" s="0"/>
      <c r="DAP118" s="0"/>
      <c r="DAQ118" s="0"/>
      <c r="DAR118" s="0"/>
      <c r="DAS118" s="0"/>
      <c r="DAT118" s="0"/>
      <c r="DAU118" s="0"/>
      <c r="DAV118" s="0"/>
      <c r="DAW118" s="0"/>
      <c r="DAX118" s="0"/>
      <c r="DAY118" s="0"/>
      <c r="DAZ118" s="0"/>
      <c r="DBA118" s="0"/>
      <c r="DBB118" s="0"/>
      <c r="DBC118" s="0"/>
      <c r="DBD118" s="0"/>
      <c r="DBE118" s="0"/>
      <c r="DBF118" s="0"/>
      <c r="DBG118" s="0"/>
      <c r="DBH118" s="0"/>
      <c r="DBI118" s="0"/>
      <c r="DBJ118" s="0"/>
      <c r="DBK118" s="0"/>
      <c r="DBL118" s="0"/>
      <c r="DBM118" s="0"/>
      <c r="DBN118" s="0"/>
      <c r="DBO118" s="0"/>
      <c r="DBP118" s="0"/>
      <c r="DBQ118" s="0"/>
      <c r="DBR118" s="0"/>
      <c r="DBS118" s="0"/>
      <c r="DBT118" s="0"/>
      <c r="DBU118" s="0"/>
      <c r="DBV118" s="0"/>
      <c r="DBW118" s="0"/>
      <c r="DBX118" s="0"/>
      <c r="DBY118" s="0"/>
      <c r="DBZ118" s="0"/>
      <c r="DCA118" s="0"/>
      <c r="DCB118" s="0"/>
      <c r="DCC118" s="0"/>
      <c r="DCD118" s="0"/>
      <c r="DCE118" s="0"/>
      <c r="DCF118" s="0"/>
      <c r="DCG118" s="0"/>
      <c r="DCH118" s="0"/>
      <c r="DCI118" s="0"/>
      <c r="DCJ118" s="0"/>
      <c r="DCK118" s="0"/>
      <c r="DCL118" s="0"/>
      <c r="DCM118" s="0"/>
      <c r="DCN118" s="0"/>
      <c r="DCO118" s="0"/>
      <c r="DCP118" s="0"/>
      <c r="DCQ118" s="0"/>
      <c r="DCR118" s="0"/>
      <c r="DCS118" s="0"/>
      <c r="DCT118" s="0"/>
      <c r="DCU118" s="0"/>
      <c r="DCV118" s="0"/>
      <c r="DCW118" s="0"/>
      <c r="DCX118" s="0"/>
      <c r="DCY118" s="0"/>
      <c r="DCZ118" s="0"/>
      <c r="DDA118" s="0"/>
      <c r="DDB118" s="0"/>
      <c r="DDC118" s="0"/>
      <c r="DDD118" s="0"/>
      <c r="DDE118" s="0"/>
      <c r="DDF118" s="0"/>
      <c r="DDG118" s="0"/>
      <c r="DDH118" s="0"/>
      <c r="DDI118" s="0"/>
      <c r="DDJ118" s="0"/>
      <c r="DDK118" s="0"/>
      <c r="DDL118" s="0"/>
      <c r="DDM118" s="0"/>
      <c r="DDN118" s="0"/>
      <c r="DDO118" s="0"/>
      <c r="DDP118" s="0"/>
      <c r="DDQ118" s="0"/>
      <c r="DDR118" s="0"/>
      <c r="DDS118" s="0"/>
      <c r="DDT118" s="0"/>
      <c r="DDU118" s="0"/>
      <c r="DDV118" s="0"/>
      <c r="DDW118" s="0"/>
      <c r="DDX118" s="0"/>
      <c r="DDY118" s="0"/>
      <c r="DDZ118" s="0"/>
      <c r="DEA118" s="0"/>
      <c r="DEB118" s="0"/>
      <c r="DEC118" s="0"/>
      <c r="DED118" s="0"/>
      <c r="DEE118" s="0"/>
      <c r="DEF118" s="0"/>
      <c r="DEG118" s="0"/>
      <c r="DEH118" s="0"/>
      <c r="DEI118" s="0"/>
      <c r="DEJ118" s="0"/>
      <c r="DEK118" s="0"/>
      <c r="DEL118" s="0"/>
      <c r="DEM118" s="0"/>
      <c r="DEN118" s="0"/>
      <c r="DEO118" s="0"/>
      <c r="DEP118" s="0"/>
      <c r="DEQ118" s="0"/>
      <c r="DER118" s="0"/>
      <c r="DES118" s="0"/>
      <c r="DET118" s="0"/>
      <c r="DEU118" s="0"/>
      <c r="DEV118" s="0"/>
      <c r="DEW118" s="0"/>
      <c r="DEX118" s="0"/>
      <c r="DEY118" s="0"/>
      <c r="DEZ118" s="0"/>
      <c r="DFA118" s="0"/>
      <c r="DFB118" s="0"/>
      <c r="DFC118" s="0"/>
      <c r="DFD118" s="0"/>
      <c r="DFE118" s="0"/>
      <c r="DFF118" s="0"/>
      <c r="DFG118" s="0"/>
      <c r="DFH118" s="0"/>
      <c r="DFI118" s="0"/>
      <c r="DFJ118" s="0"/>
      <c r="DFK118" s="0"/>
      <c r="DFL118" s="0"/>
      <c r="DFM118" s="0"/>
      <c r="DFN118" s="0"/>
      <c r="DFO118" s="0"/>
      <c r="DFP118" s="0"/>
      <c r="DFQ118" s="0"/>
      <c r="DFR118" s="0"/>
      <c r="DFS118" s="0"/>
      <c r="DFT118" s="0"/>
      <c r="DFU118" s="0"/>
      <c r="DFV118" s="0"/>
      <c r="DFW118" s="0"/>
      <c r="DFX118" s="0"/>
      <c r="DFY118" s="0"/>
      <c r="DFZ118" s="0"/>
      <c r="DGA118" s="0"/>
      <c r="DGB118" s="0"/>
      <c r="DGC118" s="0"/>
      <c r="DGD118" s="0"/>
      <c r="DGE118" s="0"/>
      <c r="DGF118" s="0"/>
      <c r="DGG118" s="0"/>
      <c r="DGH118" s="0"/>
      <c r="DGI118" s="0"/>
      <c r="DGJ118" s="0"/>
      <c r="DGK118" s="0"/>
      <c r="DGL118" s="0"/>
      <c r="DGM118" s="0"/>
      <c r="DGN118" s="0"/>
      <c r="DGO118" s="0"/>
      <c r="DGP118" s="0"/>
      <c r="DGQ118" s="0"/>
      <c r="DGR118" s="0"/>
      <c r="DGS118" s="0"/>
      <c r="DGT118" s="0"/>
      <c r="DGU118" s="0"/>
      <c r="DGV118" s="0"/>
      <c r="DGW118" s="0"/>
      <c r="DGX118" s="0"/>
      <c r="DGY118" s="0"/>
      <c r="DGZ118" s="0"/>
      <c r="DHA118" s="0"/>
      <c r="DHB118" s="0"/>
      <c r="DHC118" s="0"/>
      <c r="DHD118" s="0"/>
      <c r="DHE118" s="0"/>
      <c r="DHF118" s="0"/>
      <c r="DHG118" s="0"/>
      <c r="DHH118" s="0"/>
      <c r="DHI118" s="0"/>
      <c r="DHJ118" s="0"/>
      <c r="DHK118" s="0"/>
      <c r="DHL118" s="0"/>
      <c r="DHM118" s="0"/>
      <c r="DHN118" s="0"/>
      <c r="DHO118" s="0"/>
      <c r="DHP118" s="0"/>
      <c r="DHQ118" s="0"/>
      <c r="DHR118" s="0"/>
      <c r="DHS118" s="0"/>
      <c r="DHT118" s="0"/>
      <c r="DHU118" s="0"/>
      <c r="DHV118" s="0"/>
      <c r="DHW118" s="0"/>
      <c r="DHX118" s="0"/>
      <c r="DHY118" s="0"/>
      <c r="DHZ118" s="0"/>
      <c r="DIA118" s="0"/>
      <c r="DIB118" s="0"/>
      <c r="DIC118" s="0"/>
      <c r="DID118" s="0"/>
      <c r="DIE118" s="0"/>
      <c r="DIF118" s="0"/>
      <c r="DIG118" s="0"/>
      <c r="DIH118" s="0"/>
      <c r="DII118" s="0"/>
      <c r="DIJ118" s="0"/>
      <c r="DIK118" s="0"/>
      <c r="DIL118" s="0"/>
      <c r="DIM118" s="0"/>
      <c r="DIN118" s="0"/>
      <c r="DIO118" s="0"/>
      <c r="DIP118" s="0"/>
      <c r="DIQ118" s="0"/>
      <c r="DIR118" s="0"/>
      <c r="DIS118" s="0"/>
      <c r="DIT118" s="0"/>
      <c r="DIU118" s="0"/>
      <c r="DIV118" s="0"/>
      <c r="DIW118" s="0"/>
      <c r="DIX118" s="0"/>
      <c r="DIY118" s="0"/>
      <c r="DIZ118" s="0"/>
      <c r="DJA118" s="0"/>
      <c r="DJB118" s="0"/>
      <c r="DJC118" s="0"/>
      <c r="DJD118" s="0"/>
      <c r="DJE118" s="0"/>
      <c r="DJF118" s="0"/>
      <c r="DJG118" s="0"/>
      <c r="DJH118" s="0"/>
      <c r="DJI118" s="0"/>
      <c r="DJJ118" s="0"/>
      <c r="DJK118" s="0"/>
      <c r="DJL118" s="0"/>
      <c r="DJM118" s="0"/>
      <c r="DJN118" s="0"/>
      <c r="DJO118" s="0"/>
      <c r="DJP118" s="0"/>
      <c r="DJQ118" s="0"/>
      <c r="DJR118" s="0"/>
      <c r="DJS118" s="0"/>
      <c r="DJT118" s="0"/>
      <c r="DJU118" s="0"/>
      <c r="DJV118" s="0"/>
      <c r="DJW118" s="0"/>
      <c r="DJX118" s="0"/>
      <c r="DJY118" s="0"/>
      <c r="DJZ118" s="0"/>
      <c r="DKA118" s="0"/>
      <c r="DKB118" s="0"/>
      <c r="DKC118" s="0"/>
      <c r="DKD118" s="0"/>
      <c r="DKE118" s="0"/>
      <c r="DKF118" s="0"/>
      <c r="DKG118" s="0"/>
      <c r="DKH118" s="0"/>
      <c r="DKI118" s="0"/>
      <c r="DKJ118" s="0"/>
      <c r="DKK118" s="0"/>
      <c r="DKL118" s="0"/>
      <c r="DKM118" s="0"/>
      <c r="DKN118" s="0"/>
      <c r="DKO118" s="0"/>
      <c r="DKP118" s="0"/>
      <c r="DKQ118" s="0"/>
      <c r="DKR118" s="0"/>
      <c r="DKS118" s="0"/>
      <c r="DKT118" s="0"/>
      <c r="DKU118" s="0"/>
      <c r="DKV118" s="0"/>
      <c r="DKW118" s="0"/>
      <c r="DKX118" s="0"/>
      <c r="DKY118" s="0"/>
      <c r="DKZ118" s="0"/>
      <c r="DLA118" s="0"/>
      <c r="DLB118" s="0"/>
      <c r="DLC118" s="0"/>
      <c r="DLD118" s="0"/>
      <c r="DLE118" s="0"/>
      <c r="DLF118" s="0"/>
      <c r="DLG118" s="0"/>
      <c r="DLH118" s="0"/>
      <c r="DLI118" s="0"/>
      <c r="DLJ118" s="0"/>
      <c r="DLK118" s="0"/>
      <c r="DLL118" s="0"/>
      <c r="DLM118" s="0"/>
      <c r="DLN118" s="0"/>
      <c r="DLO118" s="0"/>
      <c r="DLP118" s="0"/>
      <c r="DLQ118" s="0"/>
      <c r="DLR118" s="0"/>
      <c r="DLS118" s="0"/>
      <c r="DLT118" s="0"/>
      <c r="DLU118" s="0"/>
      <c r="DLV118" s="0"/>
      <c r="DLW118" s="0"/>
      <c r="DLX118" s="0"/>
      <c r="DLY118" s="0"/>
      <c r="DLZ118" s="0"/>
      <c r="DMA118" s="0"/>
      <c r="DMB118" s="0"/>
      <c r="DMC118" s="0"/>
      <c r="DMD118" s="0"/>
      <c r="DME118" s="0"/>
      <c r="DMF118" s="0"/>
      <c r="DMG118" s="0"/>
      <c r="DMH118" s="0"/>
      <c r="DMI118" s="0"/>
      <c r="DMJ118" s="0"/>
      <c r="DMK118" s="0"/>
      <c r="DML118" s="0"/>
      <c r="DMM118" s="0"/>
      <c r="DMN118" s="0"/>
      <c r="DMO118" s="0"/>
      <c r="DMP118" s="0"/>
      <c r="DMQ118" s="0"/>
      <c r="DMR118" s="0"/>
      <c r="DMS118" s="0"/>
      <c r="DMT118" s="0"/>
      <c r="DMU118" s="0"/>
      <c r="DMV118" s="0"/>
      <c r="DMW118" s="0"/>
      <c r="DMX118" s="0"/>
      <c r="DMY118" s="0"/>
      <c r="DMZ118" s="0"/>
      <c r="DNA118" s="0"/>
      <c r="DNB118" s="0"/>
      <c r="DNC118" s="0"/>
      <c r="DND118" s="0"/>
      <c r="DNE118" s="0"/>
      <c r="DNF118" s="0"/>
      <c r="DNG118" s="0"/>
      <c r="DNH118" s="0"/>
      <c r="DNI118" s="0"/>
      <c r="DNJ118" s="0"/>
      <c r="DNK118" s="0"/>
      <c r="DNL118" s="0"/>
      <c r="DNM118" s="0"/>
      <c r="DNN118" s="0"/>
      <c r="DNO118" s="0"/>
      <c r="DNP118" s="0"/>
      <c r="DNQ118" s="0"/>
      <c r="DNR118" s="0"/>
      <c r="DNS118" s="0"/>
      <c r="DNT118" s="0"/>
      <c r="DNU118" s="0"/>
      <c r="DNV118" s="0"/>
      <c r="DNW118" s="0"/>
      <c r="DNX118" s="0"/>
      <c r="DNY118" s="0"/>
      <c r="DNZ118" s="0"/>
      <c r="DOA118" s="0"/>
      <c r="DOB118" s="0"/>
      <c r="DOC118" s="0"/>
      <c r="DOD118" s="0"/>
      <c r="DOE118" s="0"/>
      <c r="DOF118" s="0"/>
      <c r="DOG118" s="0"/>
      <c r="DOH118" s="0"/>
      <c r="DOI118" s="0"/>
      <c r="DOJ118" s="0"/>
      <c r="DOK118" s="0"/>
      <c r="DOL118" s="0"/>
      <c r="DOM118" s="0"/>
      <c r="DON118" s="0"/>
      <c r="DOO118" s="0"/>
      <c r="DOP118" s="0"/>
      <c r="DOQ118" s="0"/>
      <c r="DOR118" s="0"/>
      <c r="DOS118" s="0"/>
      <c r="DOT118" s="0"/>
      <c r="DOU118" s="0"/>
      <c r="DOV118" s="0"/>
      <c r="DOW118" s="0"/>
      <c r="DOX118" s="0"/>
      <c r="DOY118" s="0"/>
      <c r="DOZ118" s="0"/>
      <c r="DPA118" s="0"/>
      <c r="DPB118" s="0"/>
      <c r="DPC118" s="0"/>
      <c r="DPD118" s="0"/>
      <c r="DPE118" s="0"/>
      <c r="DPF118" s="0"/>
      <c r="DPG118" s="0"/>
      <c r="DPH118" s="0"/>
      <c r="DPI118" s="0"/>
      <c r="DPJ118" s="0"/>
      <c r="DPK118" s="0"/>
      <c r="DPL118" s="0"/>
      <c r="DPM118" s="0"/>
      <c r="DPN118" s="0"/>
      <c r="DPO118" s="0"/>
      <c r="DPP118" s="0"/>
      <c r="DPQ118" s="0"/>
      <c r="DPR118" s="0"/>
      <c r="DPS118" s="0"/>
      <c r="DPT118" s="0"/>
      <c r="DPU118" s="0"/>
      <c r="DPV118" s="0"/>
      <c r="DPW118" s="0"/>
      <c r="DPX118" s="0"/>
      <c r="DPY118" s="0"/>
      <c r="DPZ118" s="0"/>
      <c r="DQA118" s="0"/>
      <c r="DQB118" s="0"/>
      <c r="DQC118" s="0"/>
      <c r="DQD118" s="0"/>
      <c r="DQE118" s="0"/>
      <c r="DQF118" s="0"/>
      <c r="DQG118" s="0"/>
      <c r="DQH118" s="0"/>
      <c r="DQI118" s="0"/>
      <c r="DQJ118" s="0"/>
      <c r="DQK118" s="0"/>
      <c r="DQL118" s="0"/>
      <c r="DQM118" s="0"/>
      <c r="DQN118" s="0"/>
      <c r="DQO118" s="0"/>
      <c r="DQP118" s="0"/>
      <c r="DQQ118" s="0"/>
      <c r="DQR118" s="0"/>
      <c r="DQS118" s="0"/>
      <c r="DQT118" s="0"/>
      <c r="DQU118" s="0"/>
      <c r="DQV118" s="0"/>
      <c r="DQW118" s="0"/>
      <c r="DQX118" s="0"/>
      <c r="DQY118" s="0"/>
      <c r="DQZ118" s="0"/>
      <c r="DRA118" s="0"/>
      <c r="DRB118" s="0"/>
      <c r="DRC118" s="0"/>
      <c r="DRD118" s="0"/>
      <c r="DRE118" s="0"/>
      <c r="DRF118" s="0"/>
      <c r="DRG118" s="0"/>
      <c r="DRH118" s="0"/>
      <c r="DRI118" s="0"/>
      <c r="DRJ118" s="0"/>
      <c r="DRK118" s="0"/>
      <c r="DRL118" s="0"/>
      <c r="DRM118" s="0"/>
      <c r="DRN118" s="0"/>
      <c r="DRO118" s="0"/>
      <c r="DRP118" s="0"/>
      <c r="DRQ118" s="0"/>
      <c r="DRR118" s="0"/>
      <c r="DRS118" s="0"/>
      <c r="DRT118" s="0"/>
      <c r="DRU118" s="0"/>
      <c r="DRV118" s="0"/>
      <c r="DRW118" s="0"/>
      <c r="DRX118" s="0"/>
      <c r="DRY118" s="0"/>
      <c r="DRZ118" s="0"/>
      <c r="DSA118" s="0"/>
      <c r="DSB118" s="0"/>
      <c r="DSC118" s="0"/>
      <c r="DSD118" s="0"/>
      <c r="DSE118" s="0"/>
      <c r="DSF118" s="0"/>
      <c r="DSG118" s="0"/>
      <c r="DSH118" s="0"/>
      <c r="DSI118" s="0"/>
      <c r="DSJ118" s="0"/>
      <c r="DSK118" s="0"/>
      <c r="DSL118" s="0"/>
      <c r="DSM118" s="0"/>
      <c r="DSN118" s="0"/>
      <c r="DSO118" s="0"/>
      <c r="DSP118" s="0"/>
      <c r="DSQ118" s="0"/>
      <c r="DSR118" s="0"/>
      <c r="DSS118" s="0"/>
      <c r="DST118" s="0"/>
      <c r="DSU118" s="0"/>
      <c r="DSV118" s="0"/>
      <c r="DSW118" s="0"/>
      <c r="DSX118" s="0"/>
      <c r="DSY118" s="0"/>
      <c r="DSZ118" s="0"/>
      <c r="DTA118" s="0"/>
      <c r="DTB118" s="0"/>
      <c r="DTC118" s="0"/>
      <c r="DTD118" s="0"/>
      <c r="DTE118" s="0"/>
      <c r="DTF118" s="0"/>
      <c r="DTG118" s="0"/>
      <c r="DTH118" s="0"/>
      <c r="DTI118" s="0"/>
      <c r="DTJ118" s="0"/>
      <c r="DTK118" s="0"/>
      <c r="DTL118" s="0"/>
      <c r="DTM118" s="0"/>
      <c r="DTN118" s="0"/>
      <c r="DTO118" s="0"/>
      <c r="DTP118" s="0"/>
      <c r="DTQ118" s="0"/>
      <c r="DTR118" s="0"/>
      <c r="DTS118" s="0"/>
      <c r="DTT118" s="0"/>
      <c r="DTU118" s="0"/>
      <c r="DTV118" s="0"/>
      <c r="DTW118" s="0"/>
      <c r="DTX118" s="0"/>
      <c r="DTY118" s="0"/>
      <c r="DTZ118" s="0"/>
      <c r="DUA118" s="0"/>
      <c r="DUB118" s="0"/>
      <c r="DUC118" s="0"/>
      <c r="DUD118" s="0"/>
      <c r="DUE118" s="0"/>
      <c r="DUF118" s="0"/>
      <c r="DUG118" s="0"/>
      <c r="DUH118" s="0"/>
      <c r="DUI118" s="0"/>
      <c r="DUJ118" s="0"/>
      <c r="DUK118" s="0"/>
      <c r="DUL118" s="0"/>
      <c r="DUM118" s="0"/>
      <c r="DUN118" s="0"/>
      <c r="DUO118" s="0"/>
      <c r="DUP118" s="0"/>
      <c r="DUQ118" s="0"/>
      <c r="DUR118" s="0"/>
      <c r="DUS118" s="0"/>
      <c r="DUT118" s="0"/>
      <c r="DUU118" s="0"/>
      <c r="DUV118" s="0"/>
      <c r="DUW118" s="0"/>
      <c r="DUX118" s="0"/>
      <c r="DUY118" s="0"/>
      <c r="DUZ118" s="0"/>
      <c r="DVA118" s="0"/>
      <c r="DVB118" s="0"/>
      <c r="DVC118" s="0"/>
      <c r="DVD118" s="0"/>
      <c r="DVE118" s="0"/>
      <c r="DVF118" s="0"/>
      <c r="DVG118" s="0"/>
      <c r="DVH118" s="0"/>
      <c r="DVI118" s="0"/>
      <c r="DVJ118" s="0"/>
      <c r="DVK118" s="0"/>
      <c r="DVL118" s="0"/>
      <c r="DVM118" s="0"/>
      <c r="DVN118" s="0"/>
      <c r="DVO118" s="0"/>
      <c r="DVP118" s="0"/>
      <c r="DVQ118" s="0"/>
      <c r="DVR118" s="0"/>
      <c r="DVS118" s="0"/>
      <c r="DVT118" s="0"/>
      <c r="DVU118" s="0"/>
      <c r="DVV118" s="0"/>
      <c r="DVW118" s="0"/>
      <c r="DVX118" s="0"/>
      <c r="DVY118" s="0"/>
      <c r="DVZ118" s="0"/>
      <c r="DWA118" s="0"/>
      <c r="DWB118" s="0"/>
      <c r="DWC118" s="0"/>
      <c r="DWD118" s="0"/>
      <c r="DWE118" s="0"/>
      <c r="DWF118" s="0"/>
      <c r="DWG118" s="0"/>
      <c r="DWH118" s="0"/>
      <c r="DWI118" s="0"/>
      <c r="DWJ118" s="0"/>
      <c r="DWK118" s="0"/>
      <c r="DWL118" s="0"/>
      <c r="DWM118" s="0"/>
      <c r="DWN118" s="0"/>
      <c r="DWO118" s="0"/>
      <c r="DWP118" s="0"/>
      <c r="DWQ118" s="0"/>
      <c r="DWR118" s="0"/>
      <c r="DWS118" s="0"/>
      <c r="DWT118" s="0"/>
      <c r="DWU118" s="0"/>
      <c r="DWV118" s="0"/>
      <c r="DWW118" s="0"/>
      <c r="DWX118" s="0"/>
      <c r="DWY118" s="0"/>
      <c r="DWZ118" s="0"/>
      <c r="DXA118" s="0"/>
      <c r="DXB118" s="0"/>
      <c r="DXC118" s="0"/>
      <c r="DXD118" s="0"/>
      <c r="DXE118" s="0"/>
      <c r="DXF118" s="0"/>
      <c r="DXG118" s="0"/>
      <c r="DXH118" s="0"/>
      <c r="DXI118" s="0"/>
      <c r="DXJ118" s="0"/>
      <c r="DXK118" s="0"/>
      <c r="DXL118" s="0"/>
      <c r="DXM118" s="0"/>
      <c r="DXN118" s="0"/>
      <c r="DXO118" s="0"/>
      <c r="DXP118" s="0"/>
      <c r="DXQ118" s="0"/>
      <c r="DXR118" s="0"/>
      <c r="DXS118" s="0"/>
      <c r="DXT118" s="0"/>
      <c r="DXU118" s="0"/>
      <c r="DXV118" s="0"/>
      <c r="DXW118" s="0"/>
      <c r="DXX118" s="0"/>
      <c r="DXY118" s="0"/>
      <c r="DXZ118" s="0"/>
      <c r="DYA118" s="0"/>
      <c r="DYB118" s="0"/>
      <c r="DYC118" s="0"/>
      <c r="DYD118" s="0"/>
      <c r="DYE118" s="0"/>
      <c r="DYF118" s="0"/>
      <c r="DYG118" s="0"/>
      <c r="DYH118" s="0"/>
      <c r="DYI118" s="0"/>
      <c r="DYJ118" s="0"/>
      <c r="DYK118" s="0"/>
      <c r="DYL118" s="0"/>
      <c r="DYM118" s="0"/>
      <c r="DYN118" s="0"/>
      <c r="DYO118" s="0"/>
      <c r="DYP118" s="0"/>
      <c r="DYQ118" s="0"/>
      <c r="DYR118" s="0"/>
      <c r="DYS118" s="0"/>
      <c r="DYT118" s="0"/>
      <c r="DYU118" s="0"/>
      <c r="DYV118" s="0"/>
      <c r="DYW118" s="0"/>
      <c r="DYX118" s="0"/>
      <c r="DYY118" s="0"/>
      <c r="DYZ118" s="0"/>
      <c r="DZA118" s="0"/>
      <c r="DZB118" s="0"/>
      <c r="DZC118" s="0"/>
      <c r="DZD118" s="0"/>
      <c r="DZE118" s="0"/>
      <c r="DZF118" s="0"/>
      <c r="DZG118" s="0"/>
      <c r="DZH118" s="0"/>
      <c r="DZI118" s="0"/>
      <c r="DZJ118" s="0"/>
      <c r="DZK118" s="0"/>
      <c r="DZL118" s="0"/>
      <c r="DZM118" s="0"/>
      <c r="DZN118" s="0"/>
      <c r="DZO118" s="0"/>
      <c r="DZP118" s="0"/>
      <c r="DZQ118" s="0"/>
      <c r="DZR118" s="0"/>
      <c r="DZS118" s="0"/>
      <c r="DZT118" s="0"/>
      <c r="DZU118" s="0"/>
      <c r="DZV118" s="0"/>
      <c r="DZW118" s="0"/>
      <c r="DZX118" s="0"/>
      <c r="DZY118" s="0"/>
      <c r="DZZ118" s="0"/>
      <c r="EAA118" s="0"/>
      <c r="EAB118" s="0"/>
      <c r="EAC118" s="0"/>
      <c r="EAD118" s="0"/>
      <c r="EAE118" s="0"/>
      <c r="EAF118" s="0"/>
      <c r="EAG118" s="0"/>
      <c r="EAH118" s="0"/>
      <c r="EAI118" s="0"/>
      <c r="EAJ118" s="0"/>
      <c r="EAK118" s="0"/>
      <c r="EAL118" s="0"/>
      <c r="EAM118" s="0"/>
      <c r="EAN118" s="0"/>
      <c r="EAO118" s="0"/>
      <c r="EAP118" s="0"/>
      <c r="EAQ118" s="0"/>
      <c r="EAR118" s="0"/>
      <c r="EAS118" s="0"/>
      <c r="EAT118" s="0"/>
      <c r="EAU118" s="0"/>
      <c r="EAV118" s="0"/>
      <c r="EAW118" s="0"/>
      <c r="EAX118" s="0"/>
      <c r="EAY118" s="0"/>
      <c r="EAZ118" s="0"/>
      <c r="EBA118" s="0"/>
      <c r="EBB118" s="0"/>
      <c r="EBC118" s="0"/>
      <c r="EBD118" s="0"/>
      <c r="EBE118" s="0"/>
      <c r="EBF118" s="0"/>
      <c r="EBG118" s="0"/>
      <c r="EBH118" s="0"/>
      <c r="EBI118" s="0"/>
      <c r="EBJ118" s="0"/>
      <c r="EBK118" s="0"/>
      <c r="EBL118" s="0"/>
      <c r="EBM118" s="0"/>
      <c r="EBN118" s="0"/>
      <c r="EBO118" s="0"/>
      <c r="EBP118" s="0"/>
      <c r="EBQ118" s="0"/>
      <c r="EBR118" s="0"/>
      <c r="EBS118" s="0"/>
      <c r="EBT118" s="0"/>
      <c r="EBU118" s="0"/>
      <c r="EBV118" s="0"/>
      <c r="EBW118" s="0"/>
      <c r="EBX118" s="0"/>
      <c r="EBY118" s="0"/>
      <c r="EBZ118" s="0"/>
      <c r="ECA118" s="0"/>
      <c r="ECB118" s="0"/>
      <c r="ECC118" s="0"/>
      <c r="ECD118" s="0"/>
      <c r="ECE118" s="0"/>
      <c r="ECF118" s="0"/>
      <c r="ECG118" s="0"/>
      <c r="ECH118" s="0"/>
      <c r="ECI118" s="0"/>
      <c r="ECJ118" s="0"/>
      <c r="ECK118" s="0"/>
      <c r="ECL118" s="0"/>
      <c r="ECM118" s="0"/>
      <c r="ECN118" s="0"/>
      <c r="ECO118" s="0"/>
      <c r="ECP118" s="0"/>
      <c r="ECQ118" s="0"/>
      <c r="ECR118" s="0"/>
      <c r="ECS118" s="0"/>
      <c r="ECT118" s="0"/>
      <c r="ECU118" s="0"/>
      <c r="ECV118" s="0"/>
      <c r="ECW118" s="0"/>
      <c r="ECX118" s="0"/>
      <c r="ECY118" s="0"/>
      <c r="ECZ118" s="0"/>
      <c r="EDA118" s="0"/>
      <c r="EDB118" s="0"/>
      <c r="EDC118" s="0"/>
      <c r="EDD118" s="0"/>
      <c r="EDE118" s="0"/>
      <c r="EDF118" s="0"/>
      <c r="EDG118" s="0"/>
      <c r="EDH118" s="0"/>
      <c r="EDI118" s="0"/>
      <c r="EDJ118" s="0"/>
      <c r="EDK118" s="0"/>
      <c r="EDL118" s="0"/>
      <c r="EDM118" s="0"/>
      <c r="EDN118" s="0"/>
      <c r="EDO118" s="0"/>
      <c r="EDP118" s="0"/>
      <c r="EDQ118" s="0"/>
      <c r="EDR118" s="0"/>
      <c r="EDS118" s="0"/>
      <c r="EDT118" s="0"/>
      <c r="EDU118" s="0"/>
      <c r="EDV118" s="0"/>
      <c r="EDW118" s="0"/>
      <c r="EDX118" s="0"/>
      <c r="EDY118" s="0"/>
      <c r="EDZ118" s="0"/>
      <c r="EEA118" s="0"/>
      <c r="EEB118" s="0"/>
      <c r="EEC118" s="0"/>
      <c r="EED118" s="0"/>
      <c r="EEE118" s="0"/>
      <c r="EEF118" s="0"/>
      <c r="EEG118" s="0"/>
      <c r="EEH118" s="0"/>
      <c r="EEI118" s="0"/>
      <c r="EEJ118" s="0"/>
      <c r="EEK118" s="0"/>
      <c r="EEL118" s="0"/>
      <c r="EEM118" s="0"/>
      <c r="EEN118" s="0"/>
      <c r="EEO118" s="0"/>
      <c r="EEP118" s="0"/>
      <c r="EEQ118" s="0"/>
      <c r="EER118" s="0"/>
      <c r="EES118" s="0"/>
      <c r="EET118" s="0"/>
      <c r="EEU118" s="0"/>
      <c r="EEV118" s="0"/>
      <c r="EEW118" s="0"/>
      <c r="EEX118" s="0"/>
      <c r="EEY118" s="0"/>
      <c r="EEZ118" s="0"/>
      <c r="EFA118" s="0"/>
      <c r="EFB118" s="0"/>
      <c r="EFC118" s="0"/>
      <c r="EFD118" s="0"/>
      <c r="EFE118" s="0"/>
      <c r="EFF118" s="0"/>
      <c r="EFG118" s="0"/>
      <c r="EFH118" s="0"/>
      <c r="EFI118" s="0"/>
      <c r="EFJ118" s="0"/>
      <c r="EFK118" s="0"/>
      <c r="EFL118" s="0"/>
      <c r="EFM118" s="0"/>
      <c r="EFN118" s="0"/>
      <c r="EFO118" s="0"/>
      <c r="EFP118" s="0"/>
      <c r="EFQ118" s="0"/>
      <c r="EFR118" s="0"/>
      <c r="EFS118" s="0"/>
      <c r="EFT118" s="0"/>
      <c r="EFU118" s="0"/>
      <c r="EFV118" s="0"/>
      <c r="EFW118" s="0"/>
      <c r="EFX118" s="0"/>
      <c r="EFY118" s="0"/>
      <c r="EFZ118" s="0"/>
      <c r="EGA118" s="0"/>
      <c r="EGB118" s="0"/>
      <c r="EGC118" s="0"/>
      <c r="EGD118" s="0"/>
      <c r="EGE118" s="0"/>
      <c r="EGF118" s="0"/>
      <c r="EGG118" s="0"/>
      <c r="EGH118" s="0"/>
      <c r="EGI118" s="0"/>
      <c r="EGJ118" s="0"/>
      <c r="EGK118" s="0"/>
      <c r="EGL118" s="0"/>
      <c r="EGM118" s="0"/>
      <c r="EGN118" s="0"/>
      <c r="EGO118" s="0"/>
      <c r="EGP118" s="0"/>
      <c r="EGQ118" s="0"/>
      <c r="EGR118" s="0"/>
      <c r="EGS118" s="0"/>
      <c r="EGT118" s="0"/>
      <c r="EGU118" s="0"/>
      <c r="EGV118" s="0"/>
      <c r="EGW118" s="0"/>
      <c r="EGX118" s="0"/>
      <c r="EGY118" s="0"/>
      <c r="EGZ118" s="0"/>
      <c r="EHA118" s="0"/>
      <c r="EHB118" s="0"/>
      <c r="EHC118" s="0"/>
      <c r="EHD118" s="0"/>
      <c r="EHE118" s="0"/>
      <c r="EHF118" s="0"/>
      <c r="EHG118" s="0"/>
      <c r="EHH118" s="0"/>
      <c r="EHI118" s="0"/>
      <c r="EHJ118" s="0"/>
      <c r="EHK118" s="0"/>
      <c r="EHL118" s="0"/>
      <c r="EHM118" s="0"/>
      <c r="EHN118" s="0"/>
      <c r="EHO118" s="0"/>
      <c r="EHP118" s="0"/>
      <c r="EHQ118" s="0"/>
      <c r="EHR118" s="0"/>
      <c r="EHS118" s="0"/>
      <c r="EHT118" s="0"/>
      <c r="EHU118" s="0"/>
      <c r="EHV118" s="0"/>
      <c r="EHW118" s="0"/>
      <c r="EHX118" s="0"/>
      <c r="EHY118" s="0"/>
      <c r="EHZ118" s="0"/>
      <c r="EIA118" s="0"/>
      <c r="EIB118" s="0"/>
      <c r="EIC118" s="0"/>
      <c r="EID118" s="0"/>
      <c r="EIE118" s="0"/>
      <c r="EIF118" s="0"/>
      <c r="EIG118" s="0"/>
      <c r="EIH118" s="0"/>
      <c r="EII118" s="0"/>
      <c r="EIJ118" s="0"/>
      <c r="EIK118" s="0"/>
      <c r="EIL118" s="0"/>
      <c r="EIM118" s="0"/>
      <c r="EIN118" s="0"/>
      <c r="EIO118" s="0"/>
      <c r="EIP118" s="0"/>
      <c r="EIQ118" s="0"/>
      <c r="EIR118" s="0"/>
      <c r="EIS118" s="0"/>
      <c r="EIT118" s="0"/>
      <c r="EIU118" s="0"/>
      <c r="EIV118" s="0"/>
      <c r="EIW118" s="0"/>
      <c r="EIX118" s="0"/>
      <c r="EIY118" s="0"/>
      <c r="EIZ118" s="0"/>
      <c r="EJA118" s="0"/>
      <c r="EJB118" s="0"/>
      <c r="EJC118" s="0"/>
      <c r="EJD118" s="0"/>
      <c r="EJE118" s="0"/>
      <c r="EJF118" s="0"/>
      <c r="EJG118" s="0"/>
      <c r="EJH118" s="0"/>
      <c r="EJI118" s="0"/>
      <c r="EJJ118" s="0"/>
      <c r="EJK118" s="0"/>
      <c r="EJL118" s="0"/>
      <c r="EJM118" s="0"/>
      <c r="EJN118" s="0"/>
      <c r="EJO118" s="0"/>
      <c r="EJP118" s="0"/>
      <c r="EJQ118" s="0"/>
      <c r="EJR118" s="0"/>
      <c r="EJS118" s="0"/>
      <c r="EJT118" s="0"/>
      <c r="EJU118" s="0"/>
      <c r="EJV118" s="0"/>
      <c r="EJW118" s="0"/>
      <c r="EJX118" s="0"/>
      <c r="EJY118" s="0"/>
      <c r="EJZ118" s="0"/>
      <c r="EKA118" s="0"/>
      <c r="EKB118" s="0"/>
      <c r="EKC118" s="0"/>
      <c r="EKD118" s="0"/>
      <c r="EKE118" s="0"/>
      <c r="EKF118" s="0"/>
      <c r="EKG118" s="0"/>
      <c r="EKH118" s="0"/>
      <c r="EKI118" s="0"/>
      <c r="EKJ118" s="0"/>
      <c r="EKK118" s="0"/>
      <c r="EKL118" s="0"/>
      <c r="EKM118" s="0"/>
      <c r="EKN118" s="0"/>
      <c r="EKO118" s="0"/>
      <c r="EKP118" s="0"/>
      <c r="EKQ118" s="0"/>
      <c r="EKR118" s="0"/>
      <c r="EKS118" s="0"/>
      <c r="EKT118" s="0"/>
      <c r="EKU118" s="0"/>
      <c r="EKV118" s="0"/>
      <c r="EKW118" s="0"/>
      <c r="EKX118" s="0"/>
      <c r="EKY118" s="0"/>
      <c r="EKZ118" s="0"/>
      <c r="ELA118" s="0"/>
      <c r="ELB118" s="0"/>
      <c r="ELC118" s="0"/>
      <c r="ELD118" s="0"/>
      <c r="ELE118" s="0"/>
      <c r="ELF118" s="0"/>
      <c r="ELG118" s="0"/>
      <c r="ELH118" s="0"/>
      <c r="ELI118" s="0"/>
      <c r="ELJ118" s="0"/>
      <c r="ELK118" s="0"/>
      <c r="ELL118" s="0"/>
      <c r="ELM118" s="0"/>
      <c r="ELN118" s="0"/>
      <c r="ELO118" s="0"/>
      <c r="ELP118" s="0"/>
      <c r="ELQ118" s="0"/>
      <c r="ELR118" s="0"/>
      <c r="ELS118" s="0"/>
      <c r="ELT118" s="0"/>
      <c r="ELU118" s="0"/>
      <c r="ELV118" s="0"/>
      <c r="ELW118" s="0"/>
      <c r="ELX118" s="0"/>
      <c r="ELY118" s="0"/>
      <c r="ELZ118" s="0"/>
      <c r="EMA118" s="0"/>
      <c r="EMB118" s="0"/>
      <c r="EMC118" s="0"/>
      <c r="EMD118" s="0"/>
      <c r="EME118" s="0"/>
      <c r="EMF118" s="0"/>
      <c r="EMG118" s="0"/>
      <c r="EMH118" s="0"/>
      <c r="EMI118" s="0"/>
      <c r="EMJ118" s="0"/>
      <c r="EMK118" s="0"/>
      <c r="EML118" s="0"/>
      <c r="EMM118" s="0"/>
      <c r="EMN118" s="0"/>
      <c r="EMO118" s="0"/>
      <c r="EMP118" s="0"/>
      <c r="EMQ118" s="0"/>
      <c r="EMR118" s="0"/>
      <c r="EMS118" s="0"/>
      <c r="EMT118" s="0"/>
      <c r="EMU118" s="0"/>
      <c r="EMV118" s="0"/>
      <c r="EMW118" s="0"/>
      <c r="EMX118" s="0"/>
      <c r="EMY118" s="0"/>
      <c r="EMZ118" s="0"/>
      <c r="ENA118" s="0"/>
      <c r="ENB118" s="0"/>
      <c r="ENC118" s="0"/>
      <c r="END118" s="0"/>
      <c r="ENE118" s="0"/>
      <c r="ENF118" s="0"/>
      <c r="ENG118" s="0"/>
      <c r="ENH118" s="0"/>
      <c r="ENI118" s="0"/>
      <c r="ENJ118" s="0"/>
      <c r="ENK118" s="0"/>
      <c r="ENL118" s="0"/>
      <c r="ENM118" s="0"/>
      <c r="ENN118" s="0"/>
      <c r="ENO118" s="0"/>
      <c r="ENP118" s="0"/>
      <c r="ENQ118" s="0"/>
      <c r="ENR118" s="0"/>
      <c r="ENS118" s="0"/>
      <c r="ENT118" s="0"/>
      <c r="ENU118" s="0"/>
      <c r="ENV118" s="0"/>
      <c r="ENW118" s="0"/>
      <c r="ENX118" s="0"/>
      <c r="ENY118" s="0"/>
      <c r="ENZ118" s="0"/>
      <c r="EOA118" s="0"/>
      <c r="EOB118" s="0"/>
      <c r="EOC118" s="0"/>
      <c r="EOD118" s="0"/>
      <c r="EOE118" s="0"/>
      <c r="EOF118" s="0"/>
      <c r="EOG118" s="0"/>
      <c r="EOH118" s="0"/>
      <c r="EOI118" s="0"/>
      <c r="EOJ118" s="0"/>
      <c r="EOK118" s="0"/>
      <c r="EOL118" s="0"/>
      <c r="EOM118" s="0"/>
      <c r="EON118" s="0"/>
      <c r="EOO118" s="0"/>
      <c r="EOP118" s="0"/>
      <c r="EOQ118" s="0"/>
      <c r="EOR118" s="0"/>
      <c r="EOS118" s="0"/>
      <c r="EOT118" s="0"/>
      <c r="EOU118" s="0"/>
      <c r="EOV118" s="0"/>
      <c r="EOW118" s="0"/>
      <c r="EOX118" s="0"/>
      <c r="EOY118" s="0"/>
      <c r="EOZ118" s="0"/>
      <c r="EPA118" s="0"/>
      <c r="EPB118" s="0"/>
      <c r="EPC118" s="0"/>
      <c r="EPD118" s="0"/>
      <c r="EPE118" s="0"/>
      <c r="EPF118" s="0"/>
      <c r="EPG118" s="0"/>
      <c r="EPH118" s="0"/>
      <c r="EPI118" s="0"/>
      <c r="EPJ118" s="0"/>
      <c r="EPK118" s="0"/>
      <c r="EPL118" s="0"/>
      <c r="EPM118" s="0"/>
      <c r="EPN118" s="0"/>
      <c r="EPO118" s="0"/>
      <c r="EPP118" s="0"/>
      <c r="EPQ118" s="0"/>
      <c r="EPR118" s="0"/>
      <c r="EPS118" s="0"/>
      <c r="EPT118" s="0"/>
      <c r="EPU118" s="0"/>
      <c r="EPV118" s="0"/>
      <c r="EPW118" s="0"/>
      <c r="EPX118" s="0"/>
      <c r="EPY118" s="0"/>
      <c r="EPZ118" s="0"/>
      <c r="EQA118" s="0"/>
      <c r="EQB118" s="0"/>
      <c r="EQC118" s="0"/>
      <c r="EQD118" s="0"/>
      <c r="EQE118" s="0"/>
      <c r="EQF118" s="0"/>
      <c r="EQG118" s="0"/>
      <c r="EQH118" s="0"/>
      <c r="EQI118" s="0"/>
      <c r="EQJ118" s="0"/>
      <c r="EQK118" s="0"/>
      <c r="EQL118" s="0"/>
      <c r="EQM118" s="0"/>
      <c r="EQN118" s="0"/>
      <c r="EQO118" s="0"/>
      <c r="EQP118" s="0"/>
      <c r="EQQ118" s="0"/>
      <c r="EQR118" s="0"/>
      <c r="EQS118" s="0"/>
      <c r="EQT118" s="0"/>
      <c r="EQU118" s="0"/>
      <c r="EQV118" s="0"/>
      <c r="EQW118" s="0"/>
      <c r="EQX118" s="0"/>
      <c r="EQY118" s="0"/>
      <c r="EQZ118" s="0"/>
      <c r="ERA118" s="0"/>
      <c r="ERB118" s="0"/>
      <c r="ERC118" s="0"/>
      <c r="ERD118" s="0"/>
      <c r="ERE118" s="0"/>
      <c r="ERF118" s="0"/>
      <c r="ERG118" s="0"/>
      <c r="ERH118" s="0"/>
      <c r="ERI118" s="0"/>
      <c r="ERJ118" s="0"/>
      <c r="ERK118" s="0"/>
      <c r="ERL118" s="0"/>
      <c r="ERM118" s="0"/>
      <c r="ERN118" s="0"/>
      <c r="ERO118" s="0"/>
      <c r="ERP118" s="0"/>
      <c r="ERQ118" s="0"/>
      <c r="ERR118" s="0"/>
      <c r="ERS118" s="0"/>
      <c r="ERT118" s="0"/>
      <c r="ERU118" s="0"/>
      <c r="ERV118" s="0"/>
      <c r="ERW118" s="0"/>
      <c r="ERX118" s="0"/>
      <c r="ERY118" s="0"/>
      <c r="ERZ118" s="0"/>
      <c r="ESA118" s="0"/>
      <c r="ESB118" s="0"/>
      <c r="ESC118" s="0"/>
      <c r="ESD118" s="0"/>
      <c r="ESE118" s="0"/>
      <c r="ESF118" s="0"/>
      <c r="ESG118" s="0"/>
      <c r="ESH118" s="0"/>
      <c r="ESI118" s="0"/>
      <c r="ESJ118" s="0"/>
      <c r="ESK118" s="0"/>
      <c r="ESL118" s="0"/>
      <c r="ESM118" s="0"/>
      <c r="ESN118" s="0"/>
      <c r="ESO118" s="0"/>
      <c r="ESP118" s="0"/>
      <c r="ESQ118" s="0"/>
      <c r="ESR118" s="0"/>
      <c r="ESS118" s="0"/>
      <c r="EST118" s="0"/>
      <c r="ESU118" s="0"/>
      <c r="ESV118" s="0"/>
      <c r="ESW118" s="0"/>
      <c r="ESX118" s="0"/>
      <c r="ESY118" s="0"/>
      <c r="ESZ118" s="0"/>
      <c r="ETA118" s="0"/>
      <c r="ETB118" s="0"/>
      <c r="ETC118" s="0"/>
      <c r="ETD118" s="0"/>
      <c r="ETE118" s="0"/>
      <c r="ETF118" s="0"/>
      <c r="ETG118" s="0"/>
      <c r="ETH118" s="0"/>
      <c r="ETI118" s="0"/>
      <c r="ETJ118" s="0"/>
      <c r="ETK118" s="0"/>
      <c r="ETL118" s="0"/>
      <c r="ETM118" s="0"/>
      <c r="ETN118" s="0"/>
      <c r="ETO118" s="0"/>
      <c r="ETP118" s="0"/>
      <c r="ETQ118" s="0"/>
      <c r="ETR118" s="0"/>
      <c r="ETS118" s="0"/>
      <c r="ETT118" s="0"/>
      <c r="ETU118" s="0"/>
      <c r="ETV118" s="0"/>
      <c r="ETW118" s="0"/>
      <c r="ETX118" s="0"/>
      <c r="ETY118" s="0"/>
      <c r="ETZ118" s="0"/>
      <c r="EUA118" s="0"/>
      <c r="EUB118" s="0"/>
      <c r="EUC118" s="0"/>
      <c r="EUD118" s="0"/>
      <c r="EUE118" s="0"/>
      <c r="EUF118" s="0"/>
      <c r="EUG118" s="0"/>
      <c r="EUH118" s="0"/>
      <c r="EUI118" s="0"/>
      <c r="EUJ118" s="0"/>
      <c r="EUK118" s="0"/>
      <c r="EUL118" s="0"/>
      <c r="EUM118" s="0"/>
      <c r="EUN118" s="0"/>
      <c r="EUO118" s="0"/>
      <c r="EUP118" s="0"/>
      <c r="EUQ118" s="0"/>
      <c r="EUR118" s="0"/>
      <c r="EUS118" s="0"/>
      <c r="EUT118" s="0"/>
      <c r="EUU118" s="0"/>
      <c r="EUV118" s="0"/>
      <c r="EUW118" s="0"/>
      <c r="EUX118" s="0"/>
      <c r="EUY118" s="0"/>
      <c r="EUZ118" s="0"/>
      <c r="EVA118" s="0"/>
      <c r="EVB118" s="0"/>
      <c r="EVC118" s="0"/>
      <c r="EVD118" s="0"/>
      <c r="EVE118" s="0"/>
      <c r="EVF118" s="0"/>
      <c r="EVG118" s="0"/>
      <c r="EVH118" s="0"/>
      <c r="EVI118" s="0"/>
      <c r="EVJ118" s="0"/>
      <c r="EVK118" s="0"/>
      <c r="EVL118" s="0"/>
      <c r="EVM118" s="0"/>
      <c r="EVN118" s="0"/>
      <c r="EVO118" s="0"/>
      <c r="EVP118" s="0"/>
      <c r="EVQ118" s="0"/>
      <c r="EVR118" s="0"/>
      <c r="EVS118" s="0"/>
      <c r="EVT118" s="0"/>
      <c r="EVU118" s="0"/>
      <c r="EVV118" s="0"/>
      <c r="EVW118" s="0"/>
      <c r="EVX118" s="0"/>
      <c r="EVY118" s="0"/>
      <c r="EVZ118" s="0"/>
      <c r="EWA118" s="0"/>
      <c r="EWB118" s="0"/>
      <c r="EWC118" s="0"/>
      <c r="EWD118" s="0"/>
      <c r="EWE118" s="0"/>
      <c r="EWF118" s="0"/>
      <c r="EWG118" s="0"/>
      <c r="EWH118" s="0"/>
      <c r="EWI118" s="0"/>
      <c r="EWJ118" s="0"/>
      <c r="EWK118" s="0"/>
      <c r="EWL118" s="0"/>
      <c r="EWM118" s="0"/>
      <c r="EWN118" s="0"/>
      <c r="EWO118" s="0"/>
      <c r="EWP118" s="0"/>
      <c r="EWQ118" s="0"/>
      <c r="EWR118" s="0"/>
      <c r="EWS118" s="0"/>
      <c r="EWT118" s="0"/>
      <c r="EWU118" s="0"/>
      <c r="EWV118" s="0"/>
      <c r="EWW118" s="0"/>
      <c r="EWX118" s="0"/>
      <c r="EWY118" s="0"/>
      <c r="EWZ118" s="0"/>
      <c r="EXA118" s="0"/>
      <c r="EXB118" s="0"/>
      <c r="EXC118" s="0"/>
      <c r="EXD118" s="0"/>
      <c r="EXE118" s="0"/>
      <c r="EXF118" s="0"/>
      <c r="EXG118" s="0"/>
      <c r="EXH118" s="0"/>
      <c r="EXI118" s="0"/>
      <c r="EXJ118" s="0"/>
      <c r="EXK118" s="0"/>
      <c r="EXL118" s="0"/>
      <c r="EXM118" s="0"/>
      <c r="EXN118" s="0"/>
      <c r="EXO118" s="0"/>
      <c r="EXP118" s="0"/>
      <c r="EXQ118" s="0"/>
      <c r="EXR118" s="0"/>
      <c r="EXS118" s="0"/>
      <c r="EXT118" s="0"/>
      <c r="EXU118" s="0"/>
      <c r="EXV118" s="0"/>
      <c r="EXW118" s="0"/>
      <c r="EXX118" s="0"/>
      <c r="EXY118" s="0"/>
      <c r="EXZ118" s="0"/>
      <c r="EYA118" s="0"/>
      <c r="EYB118" s="0"/>
      <c r="EYC118" s="0"/>
      <c r="EYD118" s="0"/>
      <c r="EYE118" s="0"/>
      <c r="EYF118" s="0"/>
      <c r="EYG118" s="0"/>
      <c r="EYH118" s="0"/>
      <c r="EYI118" s="0"/>
      <c r="EYJ118" s="0"/>
      <c r="EYK118" s="0"/>
      <c r="EYL118" s="0"/>
      <c r="EYM118" s="0"/>
      <c r="EYN118" s="0"/>
      <c r="EYO118" s="0"/>
      <c r="EYP118" s="0"/>
      <c r="EYQ118" s="0"/>
      <c r="EYR118" s="0"/>
      <c r="EYS118" s="0"/>
      <c r="EYT118" s="0"/>
      <c r="EYU118" s="0"/>
      <c r="EYV118" s="0"/>
      <c r="EYW118" s="0"/>
      <c r="EYX118" s="0"/>
      <c r="EYY118" s="0"/>
      <c r="EYZ118" s="0"/>
      <c r="EZA118" s="0"/>
      <c r="EZB118" s="0"/>
      <c r="EZC118" s="0"/>
      <c r="EZD118" s="0"/>
      <c r="EZE118" s="0"/>
      <c r="EZF118" s="0"/>
      <c r="EZG118" s="0"/>
      <c r="EZH118" s="0"/>
      <c r="EZI118" s="0"/>
      <c r="EZJ118" s="0"/>
      <c r="EZK118" s="0"/>
      <c r="EZL118" s="0"/>
      <c r="EZM118" s="0"/>
      <c r="EZN118" s="0"/>
      <c r="EZO118" s="0"/>
      <c r="EZP118" s="0"/>
      <c r="EZQ118" s="0"/>
      <c r="EZR118" s="0"/>
      <c r="EZS118" s="0"/>
      <c r="EZT118" s="0"/>
      <c r="EZU118" s="0"/>
      <c r="EZV118" s="0"/>
      <c r="EZW118" s="0"/>
      <c r="EZX118" s="0"/>
      <c r="EZY118" s="0"/>
      <c r="EZZ118" s="0"/>
      <c r="FAA118" s="0"/>
      <c r="FAB118" s="0"/>
      <c r="FAC118" s="0"/>
      <c r="FAD118" s="0"/>
      <c r="FAE118" s="0"/>
      <c r="FAF118" s="0"/>
      <c r="FAG118" s="0"/>
      <c r="FAH118" s="0"/>
      <c r="FAI118" s="0"/>
      <c r="FAJ118" s="0"/>
      <c r="FAK118" s="0"/>
      <c r="FAL118" s="0"/>
      <c r="FAM118" s="0"/>
      <c r="FAN118" s="0"/>
      <c r="FAO118" s="0"/>
      <c r="FAP118" s="0"/>
      <c r="FAQ118" s="0"/>
      <c r="FAR118" s="0"/>
      <c r="FAS118" s="0"/>
      <c r="FAT118" s="0"/>
      <c r="FAU118" s="0"/>
      <c r="FAV118" s="0"/>
      <c r="FAW118" s="0"/>
      <c r="FAX118" s="0"/>
      <c r="FAY118" s="0"/>
      <c r="FAZ118" s="0"/>
      <c r="FBA118" s="0"/>
      <c r="FBB118" s="0"/>
      <c r="FBC118" s="0"/>
      <c r="FBD118" s="0"/>
      <c r="FBE118" s="0"/>
      <c r="FBF118" s="0"/>
      <c r="FBG118" s="0"/>
      <c r="FBH118" s="0"/>
      <c r="FBI118" s="0"/>
      <c r="FBJ118" s="0"/>
      <c r="FBK118" s="0"/>
      <c r="FBL118" s="0"/>
      <c r="FBM118" s="0"/>
      <c r="FBN118" s="0"/>
      <c r="FBO118" s="0"/>
      <c r="FBP118" s="0"/>
      <c r="FBQ118" s="0"/>
      <c r="FBR118" s="0"/>
      <c r="FBS118" s="0"/>
      <c r="FBT118" s="0"/>
      <c r="FBU118" s="0"/>
      <c r="FBV118" s="0"/>
      <c r="FBW118" s="0"/>
      <c r="FBX118" s="0"/>
      <c r="FBY118" s="0"/>
      <c r="FBZ118" s="0"/>
      <c r="FCA118" s="0"/>
      <c r="FCB118" s="0"/>
      <c r="FCC118" s="0"/>
      <c r="FCD118" s="0"/>
      <c r="FCE118" s="0"/>
      <c r="FCF118" s="0"/>
      <c r="FCG118" s="0"/>
      <c r="FCH118" s="0"/>
      <c r="FCI118" s="0"/>
      <c r="FCJ118" s="0"/>
      <c r="FCK118" s="0"/>
      <c r="FCL118" s="0"/>
      <c r="FCM118" s="0"/>
      <c r="FCN118" s="0"/>
      <c r="FCO118" s="0"/>
      <c r="FCP118" s="0"/>
      <c r="FCQ118" s="0"/>
      <c r="FCR118" s="0"/>
      <c r="FCS118" s="0"/>
      <c r="FCT118" s="0"/>
      <c r="FCU118" s="0"/>
      <c r="FCV118" s="0"/>
      <c r="FCW118" s="0"/>
      <c r="FCX118" s="0"/>
      <c r="FCY118" s="0"/>
      <c r="FCZ118" s="0"/>
      <c r="FDA118" s="0"/>
      <c r="FDB118" s="0"/>
      <c r="FDC118" s="0"/>
      <c r="FDD118" s="0"/>
      <c r="FDE118" s="0"/>
      <c r="FDF118" s="0"/>
      <c r="FDG118" s="0"/>
      <c r="FDH118" s="0"/>
      <c r="FDI118" s="0"/>
      <c r="FDJ118" s="0"/>
      <c r="FDK118" s="0"/>
      <c r="FDL118" s="0"/>
      <c r="FDM118" s="0"/>
      <c r="FDN118" s="0"/>
      <c r="FDO118" s="0"/>
      <c r="FDP118" s="0"/>
      <c r="FDQ118" s="0"/>
      <c r="FDR118" s="0"/>
      <c r="FDS118" s="0"/>
      <c r="FDT118" s="0"/>
      <c r="FDU118" s="0"/>
      <c r="FDV118" s="0"/>
      <c r="FDW118" s="0"/>
      <c r="FDX118" s="0"/>
      <c r="FDY118" s="0"/>
      <c r="FDZ118" s="0"/>
      <c r="FEA118" s="0"/>
      <c r="FEB118" s="0"/>
      <c r="FEC118" s="0"/>
      <c r="FED118" s="0"/>
      <c r="FEE118" s="0"/>
      <c r="FEF118" s="0"/>
      <c r="FEG118" s="0"/>
      <c r="FEH118" s="0"/>
      <c r="FEI118" s="0"/>
      <c r="FEJ118" s="0"/>
      <c r="FEK118" s="0"/>
      <c r="FEL118" s="0"/>
      <c r="FEM118" s="0"/>
      <c r="FEN118" s="0"/>
      <c r="FEO118" s="0"/>
      <c r="FEP118" s="0"/>
      <c r="FEQ118" s="0"/>
      <c r="FER118" s="0"/>
      <c r="FES118" s="0"/>
      <c r="FET118" s="0"/>
      <c r="FEU118" s="0"/>
      <c r="FEV118" s="0"/>
      <c r="FEW118" s="0"/>
      <c r="FEX118" s="0"/>
      <c r="FEY118" s="0"/>
      <c r="FEZ118" s="0"/>
      <c r="FFA118" s="0"/>
      <c r="FFB118" s="0"/>
      <c r="FFC118" s="0"/>
      <c r="FFD118" s="0"/>
      <c r="FFE118" s="0"/>
      <c r="FFF118" s="0"/>
      <c r="FFG118" s="0"/>
      <c r="FFH118" s="0"/>
      <c r="FFI118" s="0"/>
      <c r="FFJ118" s="0"/>
      <c r="FFK118" s="0"/>
      <c r="FFL118" s="0"/>
      <c r="FFM118" s="0"/>
      <c r="FFN118" s="0"/>
      <c r="FFO118" s="0"/>
      <c r="FFP118" s="0"/>
      <c r="FFQ118" s="0"/>
      <c r="FFR118" s="0"/>
      <c r="FFS118" s="0"/>
      <c r="FFT118" s="0"/>
      <c r="FFU118" s="0"/>
      <c r="FFV118" s="0"/>
      <c r="FFW118" s="0"/>
      <c r="FFX118" s="0"/>
      <c r="FFY118" s="0"/>
      <c r="FFZ118" s="0"/>
      <c r="FGA118" s="0"/>
      <c r="FGB118" s="0"/>
      <c r="FGC118" s="0"/>
      <c r="FGD118" s="0"/>
      <c r="FGE118" s="0"/>
      <c r="FGF118" s="0"/>
      <c r="FGG118" s="0"/>
      <c r="FGH118" s="0"/>
      <c r="FGI118" s="0"/>
      <c r="FGJ118" s="0"/>
      <c r="FGK118" s="0"/>
      <c r="FGL118" s="0"/>
      <c r="FGM118" s="0"/>
      <c r="FGN118" s="0"/>
      <c r="FGO118" s="0"/>
      <c r="FGP118" s="0"/>
      <c r="FGQ118" s="0"/>
      <c r="FGR118" s="0"/>
      <c r="FGS118" s="0"/>
      <c r="FGT118" s="0"/>
      <c r="FGU118" s="0"/>
      <c r="FGV118" s="0"/>
      <c r="FGW118" s="0"/>
      <c r="FGX118" s="0"/>
      <c r="FGY118" s="0"/>
      <c r="FGZ118" s="0"/>
      <c r="FHA118" s="0"/>
      <c r="FHB118" s="0"/>
      <c r="FHC118" s="0"/>
      <c r="FHD118" s="0"/>
      <c r="FHE118" s="0"/>
      <c r="FHF118" s="0"/>
      <c r="FHG118" s="0"/>
      <c r="FHH118" s="0"/>
      <c r="FHI118" s="0"/>
      <c r="FHJ118" s="0"/>
      <c r="FHK118" s="0"/>
      <c r="FHL118" s="0"/>
      <c r="FHM118" s="0"/>
      <c r="FHN118" s="0"/>
      <c r="FHO118" s="0"/>
      <c r="FHP118" s="0"/>
      <c r="FHQ118" s="0"/>
      <c r="FHR118" s="0"/>
      <c r="FHS118" s="0"/>
      <c r="FHT118" s="0"/>
      <c r="FHU118" s="0"/>
      <c r="FHV118" s="0"/>
      <c r="FHW118" s="0"/>
      <c r="FHX118" s="0"/>
      <c r="FHY118" s="0"/>
      <c r="FHZ118" s="0"/>
      <c r="FIA118" s="0"/>
      <c r="FIB118" s="0"/>
      <c r="FIC118" s="0"/>
      <c r="FID118" s="0"/>
      <c r="FIE118" s="0"/>
      <c r="FIF118" s="0"/>
      <c r="FIG118" s="0"/>
      <c r="FIH118" s="0"/>
      <c r="FII118" s="0"/>
      <c r="FIJ118" s="0"/>
      <c r="FIK118" s="0"/>
      <c r="FIL118" s="0"/>
      <c r="FIM118" s="0"/>
      <c r="FIN118" s="0"/>
      <c r="FIO118" s="0"/>
      <c r="FIP118" s="0"/>
      <c r="FIQ118" s="0"/>
      <c r="FIR118" s="0"/>
      <c r="FIS118" s="0"/>
      <c r="FIT118" s="0"/>
      <c r="FIU118" s="0"/>
      <c r="FIV118" s="0"/>
      <c r="FIW118" s="0"/>
      <c r="FIX118" s="0"/>
      <c r="FIY118" s="0"/>
      <c r="FIZ118" s="0"/>
      <c r="FJA118" s="0"/>
      <c r="FJB118" s="0"/>
      <c r="FJC118" s="0"/>
      <c r="FJD118" s="0"/>
      <c r="FJE118" s="0"/>
      <c r="FJF118" s="0"/>
      <c r="FJG118" s="0"/>
      <c r="FJH118" s="0"/>
      <c r="FJI118" s="0"/>
      <c r="FJJ118" s="0"/>
      <c r="FJK118" s="0"/>
      <c r="FJL118" s="0"/>
      <c r="FJM118" s="0"/>
      <c r="FJN118" s="0"/>
      <c r="FJO118" s="0"/>
      <c r="FJP118" s="0"/>
      <c r="FJQ118" s="0"/>
      <c r="FJR118" s="0"/>
      <c r="FJS118" s="0"/>
      <c r="FJT118" s="0"/>
      <c r="FJU118" s="0"/>
      <c r="FJV118" s="0"/>
      <c r="FJW118" s="0"/>
      <c r="FJX118" s="0"/>
      <c r="FJY118" s="0"/>
      <c r="FJZ118" s="0"/>
      <c r="FKA118" s="0"/>
      <c r="FKB118" s="0"/>
      <c r="FKC118" s="0"/>
      <c r="FKD118" s="0"/>
      <c r="FKE118" s="0"/>
      <c r="FKF118" s="0"/>
      <c r="FKG118" s="0"/>
      <c r="FKH118" s="0"/>
      <c r="FKI118" s="0"/>
      <c r="FKJ118" s="0"/>
      <c r="FKK118" s="0"/>
      <c r="FKL118" s="0"/>
      <c r="FKM118" s="0"/>
      <c r="FKN118" s="0"/>
      <c r="FKO118" s="0"/>
      <c r="FKP118" s="0"/>
      <c r="FKQ118" s="0"/>
      <c r="FKR118" s="0"/>
      <c r="FKS118" s="0"/>
      <c r="FKT118" s="0"/>
      <c r="FKU118" s="0"/>
      <c r="FKV118" s="0"/>
      <c r="FKW118" s="0"/>
      <c r="FKX118" s="0"/>
      <c r="FKY118" s="0"/>
      <c r="FKZ118" s="0"/>
      <c r="FLA118" s="0"/>
      <c r="FLB118" s="0"/>
      <c r="FLC118" s="0"/>
      <c r="FLD118" s="0"/>
      <c r="FLE118" s="0"/>
      <c r="FLF118" s="0"/>
      <c r="FLG118" s="0"/>
      <c r="FLH118" s="0"/>
      <c r="FLI118" s="0"/>
      <c r="FLJ118" s="0"/>
      <c r="FLK118" s="0"/>
      <c r="FLL118" s="0"/>
      <c r="FLM118" s="0"/>
      <c r="FLN118" s="0"/>
      <c r="FLO118" s="0"/>
      <c r="FLP118" s="0"/>
      <c r="FLQ118" s="0"/>
      <c r="FLR118" s="0"/>
      <c r="FLS118" s="0"/>
      <c r="FLT118" s="0"/>
      <c r="FLU118" s="0"/>
      <c r="FLV118" s="0"/>
      <c r="FLW118" s="0"/>
      <c r="FLX118" s="0"/>
      <c r="FLY118" s="0"/>
      <c r="FLZ118" s="0"/>
      <c r="FMA118" s="0"/>
      <c r="FMB118" s="0"/>
      <c r="FMC118" s="0"/>
      <c r="FMD118" s="0"/>
      <c r="FME118" s="0"/>
      <c r="FMF118" s="0"/>
      <c r="FMG118" s="0"/>
      <c r="FMH118" s="0"/>
      <c r="FMI118" s="0"/>
      <c r="FMJ118" s="0"/>
      <c r="FMK118" s="0"/>
      <c r="FML118" s="0"/>
      <c r="FMM118" s="0"/>
      <c r="FMN118" s="0"/>
      <c r="FMO118" s="0"/>
      <c r="FMP118" s="0"/>
      <c r="FMQ118" s="0"/>
      <c r="FMR118" s="0"/>
      <c r="FMS118" s="0"/>
      <c r="FMT118" s="0"/>
      <c r="FMU118" s="0"/>
      <c r="FMV118" s="0"/>
      <c r="FMW118" s="0"/>
      <c r="FMX118" s="0"/>
      <c r="FMY118" s="0"/>
      <c r="FMZ118" s="0"/>
      <c r="FNA118" s="0"/>
      <c r="FNB118" s="0"/>
      <c r="FNC118" s="0"/>
      <c r="FND118" s="0"/>
      <c r="FNE118" s="0"/>
      <c r="FNF118" s="0"/>
      <c r="FNG118" s="0"/>
      <c r="FNH118" s="0"/>
      <c r="FNI118" s="0"/>
      <c r="FNJ118" s="0"/>
      <c r="FNK118" s="0"/>
      <c r="FNL118" s="0"/>
      <c r="FNM118" s="0"/>
      <c r="FNN118" s="0"/>
      <c r="FNO118" s="0"/>
      <c r="FNP118" s="0"/>
      <c r="FNQ118" s="0"/>
      <c r="FNR118" s="0"/>
      <c r="FNS118" s="0"/>
      <c r="FNT118" s="0"/>
      <c r="FNU118" s="0"/>
      <c r="FNV118" s="0"/>
      <c r="FNW118" s="0"/>
      <c r="FNX118" s="0"/>
      <c r="FNY118" s="0"/>
      <c r="FNZ118" s="0"/>
      <c r="FOA118" s="0"/>
      <c r="FOB118" s="0"/>
      <c r="FOC118" s="0"/>
      <c r="FOD118" s="0"/>
      <c r="FOE118" s="0"/>
      <c r="FOF118" s="0"/>
      <c r="FOG118" s="0"/>
      <c r="FOH118" s="0"/>
      <c r="FOI118" s="0"/>
      <c r="FOJ118" s="0"/>
      <c r="FOK118" s="0"/>
      <c r="FOL118" s="0"/>
      <c r="FOM118" s="0"/>
      <c r="FON118" s="0"/>
      <c r="FOO118" s="0"/>
      <c r="FOP118" s="0"/>
      <c r="FOQ118" s="0"/>
      <c r="FOR118" s="0"/>
      <c r="FOS118" s="0"/>
      <c r="FOT118" s="0"/>
      <c r="FOU118" s="0"/>
      <c r="FOV118" s="0"/>
      <c r="FOW118" s="0"/>
      <c r="FOX118" s="0"/>
      <c r="FOY118" s="0"/>
      <c r="FOZ118" s="0"/>
      <c r="FPA118" s="0"/>
      <c r="FPB118" s="0"/>
      <c r="FPC118" s="0"/>
      <c r="FPD118" s="0"/>
      <c r="FPE118" s="0"/>
      <c r="FPF118" s="0"/>
      <c r="FPG118" s="0"/>
      <c r="FPH118" s="0"/>
      <c r="FPI118" s="0"/>
      <c r="FPJ118" s="0"/>
      <c r="FPK118" s="0"/>
      <c r="FPL118" s="0"/>
      <c r="FPM118" s="0"/>
      <c r="FPN118" s="0"/>
      <c r="FPO118" s="0"/>
      <c r="FPP118" s="0"/>
      <c r="FPQ118" s="0"/>
      <c r="FPR118" s="0"/>
      <c r="FPS118" s="0"/>
      <c r="FPT118" s="0"/>
      <c r="FPU118" s="0"/>
      <c r="FPV118" s="0"/>
      <c r="FPW118" s="0"/>
      <c r="FPX118" s="0"/>
      <c r="FPY118" s="0"/>
      <c r="FPZ118" s="0"/>
      <c r="FQA118" s="0"/>
      <c r="FQB118" s="0"/>
      <c r="FQC118" s="0"/>
      <c r="FQD118" s="0"/>
      <c r="FQE118" s="0"/>
      <c r="FQF118" s="0"/>
      <c r="FQG118" s="0"/>
      <c r="FQH118" s="0"/>
      <c r="FQI118" s="0"/>
      <c r="FQJ118" s="0"/>
      <c r="FQK118" s="0"/>
      <c r="FQL118" s="0"/>
      <c r="FQM118" s="0"/>
      <c r="FQN118" s="0"/>
      <c r="FQO118" s="0"/>
      <c r="FQP118" s="0"/>
      <c r="FQQ118" s="0"/>
      <c r="FQR118" s="0"/>
      <c r="FQS118" s="0"/>
      <c r="FQT118" s="0"/>
      <c r="FQU118" s="0"/>
      <c r="FQV118" s="0"/>
      <c r="FQW118" s="0"/>
      <c r="FQX118" s="0"/>
      <c r="FQY118" s="0"/>
      <c r="FQZ118" s="0"/>
      <c r="FRA118" s="0"/>
      <c r="FRB118" s="0"/>
      <c r="FRC118" s="0"/>
      <c r="FRD118" s="0"/>
      <c r="FRE118" s="0"/>
      <c r="FRF118" s="0"/>
      <c r="FRG118" s="0"/>
      <c r="FRH118" s="0"/>
      <c r="FRI118" s="0"/>
      <c r="FRJ118" s="0"/>
      <c r="FRK118" s="0"/>
      <c r="FRL118" s="0"/>
      <c r="FRM118" s="0"/>
      <c r="FRN118" s="0"/>
      <c r="FRO118" s="0"/>
      <c r="FRP118" s="0"/>
      <c r="FRQ118" s="0"/>
      <c r="FRR118" s="0"/>
      <c r="FRS118" s="0"/>
      <c r="FRT118" s="0"/>
      <c r="FRU118" s="0"/>
      <c r="FRV118" s="0"/>
      <c r="FRW118" s="0"/>
      <c r="FRX118" s="0"/>
      <c r="FRY118" s="0"/>
      <c r="FRZ118" s="0"/>
      <c r="FSA118" s="0"/>
      <c r="FSB118" s="0"/>
      <c r="FSC118" s="0"/>
      <c r="FSD118" s="0"/>
      <c r="FSE118" s="0"/>
      <c r="FSF118" s="0"/>
      <c r="FSG118" s="0"/>
      <c r="FSH118" s="0"/>
      <c r="FSI118" s="0"/>
      <c r="FSJ118" s="0"/>
      <c r="FSK118" s="0"/>
      <c r="FSL118" s="0"/>
      <c r="FSM118" s="0"/>
      <c r="FSN118" s="0"/>
      <c r="FSO118" s="0"/>
      <c r="FSP118" s="0"/>
      <c r="FSQ118" s="0"/>
      <c r="FSR118" s="0"/>
      <c r="FSS118" s="0"/>
      <c r="FST118" s="0"/>
      <c r="FSU118" s="0"/>
      <c r="FSV118" s="0"/>
      <c r="FSW118" s="0"/>
      <c r="FSX118" s="0"/>
      <c r="FSY118" s="0"/>
      <c r="FSZ118" s="0"/>
      <c r="FTA118" s="0"/>
      <c r="FTB118" s="0"/>
      <c r="FTC118" s="0"/>
      <c r="FTD118" s="0"/>
      <c r="FTE118" s="0"/>
      <c r="FTF118" s="0"/>
      <c r="FTG118" s="0"/>
      <c r="FTH118" s="0"/>
      <c r="FTI118" s="0"/>
      <c r="FTJ118" s="0"/>
      <c r="FTK118" s="0"/>
      <c r="FTL118" s="0"/>
      <c r="FTM118" s="0"/>
      <c r="FTN118" s="0"/>
      <c r="FTO118" s="0"/>
      <c r="FTP118" s="0"/>
      <c r="FTQ118" s="0"/>
      <c r="FTR118" s="0"/>
      <c r="FTS118" s="0"/>
      <c r="FTT118" s="0"/>
      <c r="FTU118" s="0"/>
      <c r="FTV118" s="0"/>
      <c r="FTW118" s="0"/>
      <c r="FTX118" s="0"/>
      <c r="FTY118" s="0"/>
      <c r="FTZ118" s="0"/>
      <c r="FUA118" s="0"/>
      <c r="FUB118" s="0"/>
      <c r="FUC118" s="0"/>
      <c r="FUD118" s="0"/>
      <c r="FUE118" s="0"/>
      <c r="FUF118" s="0"/>
      <c r="FUG118" s="0"/>
      <c r="FUH118" s="0"/>
      <c r="FUI118" s="0"/>
      <c r="FUJ118" s="0"/>
      <c r="FUK118" s="0"/>
      <c r="FUL118" s="0"/>
      <c r="FUM118" s="0"/>
      <c r="FUN118" s="0"/>
      <c r="FUO118" s="0"/>
      <c r="FUP118" s="0"/>
      <c r="FUQ118" s="0"/>
      <c r="FUR118" s="0"/>
      <c r="FUS118" s="0"/>
      <c r="FUT118" s="0"/>
      <c r="FUU118" s="0"/>
      <c r="FUV118" s="0"/>
      <c r="FUW118" s="0"/>
      <c r="FUX118" s="0"/>
      <c r="FUY118" s="0"/>
      <c r="FUZ118" s="0"/>
      <c r="FVA118" s="0"/>
      <c r="FVB118" s="0"/>
      <c r="FVC118" s="0"/>
      <c r="FVD118" s="0"/>
      <c r="FVE118" s="0"/>
      <c r="FVF118" s="0"/>
      <c r="FVG118" s="0"/>
      <c r="FVH118" s="0"/>
      <c r="FVI118" s="0"/>
      <c r="FVJ118" s="0"/>
      <c r="FVK118" s="0"/>
      <c r="FVL118" s="0"/>
      <c r="FVM118" s="0"/>
      <c r="FVN118" s="0"/>
      <c r="FVO118" s="0"/>
      <c r="FVP118" s="0"/>
      <c r="FVQ118" s="0"/>
      <c r="FVR118" s="0"/>
      <c r="FVS118" s="0"/>
      <c r="FVT118" s="0"/>
      <c r="FVU118" s="0"/>
      <c r="FVV118" s="0"/>
      <c r="FVW118" s="0"/>
      <c r="FVX118" s="0"/>
      <c r="FVY118" s="0"/>
      <c r="FVZ118" s="0"/>
      <c r="FWA118" s="0"/>
      <c r="FWB118" s="0"/>
      <c r="FWC118" s="0"/>
      <c r="FWD118" s="0"/>
      <c r="FWE118" s="0"/>
      <c r="FWF118" s="0"/>
      <c r="FWG118" s="0"/>
      <c r="FWH118" s="0"/>
      <c r="FWI118" s="0"/>
      <c r="FWJ118" s="0"/>
      <c r="FWK118" s="0"/>
      <c r="FWL118" s="0"/>
      <c r="FWM118" s="0"/>
      <c r="FWN118" s="0"/>
      <c r="FWO118" s="0"/>
      <c r="FWP118" s="0"/>
      <c r="FWQ118" s="0"/>
      <c r="FWR118" s="0"/>
      <c r="FWS118" s="0"/>
      <c r="FWT118" s="0"/>
      <c r="FWU118" s="0"/>
      <c r="FWV118" s="0"/>
      <c r="FWW118" s="0"/>
      <c r="FWX118" s="0"/>
      <c r="FWY118" s="0"/>
      <c r="FWZ118" s="0"/>
      <c r="FXA118" s="0"/>
      <c r="FXB118" s="0"/>
      <c r="FXC118" s="0"/>
      <c r="FXD118" s="0"/>
      <c r="FXE118" s="0"/>
      <c r="FXF118" s="0"/>
      <c r="FXG118" s="0"/>
      <c r="FXH118" s="0"/>
      <c r="FXI118" s="0"/>
      <c r="FXJ118" s="0"/>
      <c r="FXK118" s="0"/>
      <c r="FXL118" s="0"/>
      <c r="FXM118" s="0"/>
      <c r="FXN118" s="0"/>
      <c r="FXO118" s="0"/>
      <c r="FXP118" s="0"/>
      <c r="FXQ118" s="0"/>
      <c r="FXR118" s="0"/>
      <c r="FXS118" s="0"/>
      <c r="FXT118" s="0"/>
      <c r="FXU118" s="0"/>
      <c r="FXV118" s="0"/>
      <c r="FXW118" s="0"/>
      <c r="FXX118" s="0"/>
      <c r="FXY118" s="0"/>
      <c r="FXZ118" s="0"/>
      <c r="FYA118" s="0"/>
      <c r="FYB118" s="0"/>
      <c r="FYC118" s="0"/>
      <c r="FYD118" s="0"/>
      <c r="FYE118" s="0"/>
      <c r="FYF118" s="0"/>
      <c r="FYG118" s="0"/>
      <c r="FYH118" s="0"/>
      <c r="FYI118" s="0"/>
      <c r="FYJ118" s="0"/>
      <c r="FYK118" s="0"/>
      <c r="FYL118" s="0"/>
      <c r="FYM118" s="0"/>
      <c r="FYN118" s="0"/>
      <c r="FYO118" s="0"/>
      <c r="FYP118" s="0"/>
      <c r="FYQ118" s="0"/>
      <c r="FYR118" s="0"/>
      <c r="FYS118" s="0"/>
      <c r="FYT118" s="0"/>
      <c r="FYU118" s="0"/>
      <c r="FYV118" s="0"/>
      <c r="FYW118" s="0"/>
      <c r="FYX118" s="0"/>
      <c r="FYY118" s="0"/>
      <c r="FYZ118" s="0"/>
      <c r="FZA118" s="0"/>
      <c r="FZB118" s="0"/>
      <c r="FZC118" s="0"/>
      <c r="FZD118" s="0"/>
      <c r="FZE118" s="0"/>
      <c r="FZF118" s="0"/>
      <c r="FZG118" s="0"/>
      <c r="FZH118" s="0"/>
      <c r="FZI118" s="0"/>
      <c r="FZJ118" s="0"/>
      <c r="FZK118" s="0"/>
      <c r="FZL118" s="0"/>
      <c r="FZM118" s="0"/>
      <c r="FZN118" s="0"/>
      <c r="FZO118" s="0"/>
      <c r="FZP118" s="0"/>
      <c r="FZQ118" s="0"/>
      <c r="FZR118" s="0"/>
      <c r="FZS118" s="0"/>
      <c r="FZT118" s="0"/>
      <c r="FZU118" s="0"/>
      <c r="FZV118" s="0"/>
      <c r="FZW118" s="0"/>
      <c r="FZX118" s="0"/>
      <c r="FZY118" s="0"/>
      <c r="FZZ118" s="0"/>
      <c r="GAA118" s="0"/>
      <c r="GAB118" s="0"/>
      <c r="GAC118" s="0"/>
      <c r="GAD118" s="0"/>
      <c r="GAE118" s="0"/>
      <c r="GAF118" s="0"/>
      <c r="GAG118" s="0"/>
      <c r="GAH118" s="0"/>
      <c r="GAI118" s="0"/>
      <c r="GAJ118" s="0"/>
      <c r="GAK118" s="0"/>
      <c r="GAL118" s="0"/>
      <c r="GAM118" s="0"/>
      <c r="GAN118" s="0"/>
      <c r="GAO118" s="0"/>
      <c r="GAP118" s="0"/>
      <c r="GAQ118" s="0"/>
      <c r="GAR118" s="0"/>
      <c r="GAS118" s="0"/>
      <c r="GAT118" s="0"/>
      <c r="GAU118" s="0"/>
      <c r="GAV118" s="0"/>
      <c r="GAW118" s="0"/>
      <c r="GAX118" s="0"/>
      <c r="GAY118" s="0"/>
      <c r="GAZ118" s="0"/>
      <c r="GBA118" s="0"/>
      <c r="GBB118" s="0"/>
      <c r="GBC118" s="0"/>
      <c r="GBD118" s="0"/>
      <c r="GBE118" s="0"/>
      <c r="GBF118" s="0"/>
      <c r="GBG118" s="0"/>
      <c r="GBH118" s="0"/>
      <c r="GBI118" s="0"/>
      <c r="GBJ118" s="0"/>
      <c r="GBK118" s="0"/>
      <c r="GBL118" s="0"/>
      <c r="GBM118" s="0"/>
      <c r="GBN118" s="0"/>
      <c r="GBO118" s="0"/>
      <c r="GBP118" s="0"/>
      <c r="GBQ118" s="0"/>
      <c r="GBR118" s="0"/>
      <c r="GBS118" s="0"/>
      <c r="GBT118" s="0"/>
      <c r="GBU118" s="0"/>
      <c r="GBV118" s="0"/>
      <c r="GBW118" s="0"/>
      <c r="GBX118" s="0"/>
      <c r="GBY118" s="0"/>
      <c r="GBZ118" s="0"/>
      <c r="GCA118" s="0"/>
      <c r="GCB118" s="0"/>
      <c r="GCC118" s="0"/>
      <c r="GCD118" s="0"/>
      <c r="GCE118" s="0"/>
      <c r="GCF118" s="0"/>
      <c r="GCG118" s="0"/>
      <c r="GCH118" s="0"/>
      <c r="GCI118" s="0"/>
      <c r="GCJ118" s="0"/>
      <c r="GCK118" s="0"/>
      <c r="GCL118" s="0"/>
      <c r="GCM118" s="0"/>
      <c r="GCN118" s="0"/>
      <c r="GCO118" s="0"/>
      <c r="GCP118" s="0"/>
      <c r="GCQ118" s="0"/>
      <c r="GCR118" s="0"/>
      <c r="GCS118" s="0"/>
      <c r="GCT118" s="0"/>
      <c r="GCU118" s="0"/>
      <c r="GCV118" s="0"/>
      <c r="GCW118" s="0"/>
      <c r="GCX118" s="0"/>
      <c r="GCY118" s="0"/>
      <c r="GCZ118" s="0"/>
      <c r="GDA118" s="0"/>
      <c r="GDB118" s="0"/>
      <c r="GDC118" s="0"/>
      <c r="GDD118" s="0"/>
      <c r="GDE118" s="0"/>
      <c r="GDF118" s="0"/>
      <c r="GDG118" s="0"/>
      <c r="GDH118" s="0"/>
      <c r="GDI118" s="0"/>
      <c r="GDJ118" s="0"/>
      <c r="GDK118" s="0"/>
      <c r="GDL118" s="0"/>
      <c r="GDM118" s="0"/>
      <c r="GDN118" s="0"/>
      <c r="GDO118" s="0"/>
      <c r="GDP118" s="0"/>
      <c r="GDQ118" s="0"/>
      <c r="GDR118" s="0"/>
      <c r="GDS118" s="0"/>
      <c r="GDT118" s="0"/>
      <c r="GDU118" s="0"/>
      <c r="GDV118" s="0"/>
      <c r="GDW118" s="0"/>
      <c r="GDX118" s="0"/>
      <c r="GDY118" s="0"/>
      <c r="GDZ118" s="0"/>
      <c r="GEA118" s="0"/>
      <c r="GEB118" s="0"/>
      <c r="GEC118" s="0"/>
      <c r="GED118" s="0"/>
      <c r="GEE118" s="0"/>
      <c r="GEF118" s="0"/>
      <c r="GEG118" s="0"/>
      <c r="GEH118" s="0"/>
      <c r="GEI118" s="0"/>
      <c r="GEJ118" s="0"/>
      <c r="GEK118" s="0"/>
      <c r="GEL118" s="0"/>
      <c r="GEM118" s="0"/>
      <c r="GEN118" s="0"/>
      <c r="GEO118" s="0"/>
      <c r="GEP118" s="0"/>
      <c r="GEQ118" s="0"/>
      <c r="GER118" s="0"/>
      <c r="GES118" s="0"/>
      <c r="GET118" s="0"/>
      <c r="GEU118" s="0"/>
      <c r="GEV118" s="0"/>
      <c r="GEW118" s="0"/>
      <c r="GEX118" s="0"/>
      <c r="GEY118" s="0"/>
      <c r="GEZ118" s="0"/>
      <c r="GFA118" s="0"/>
      <c r="GFB118" s="0"/>
      <c r="GFC118" s="0"/>
      <c r="GFD118" s="0"/>
      <c r="GFE118" s="0"/>
      <c r="GFF118" s="0"/>
      <c r="GFG118" s="0"/>
      <c r="GFH118" s="0"/>
      <c r="GFI118" s="0"/>
      <c r="GFJ118" s="0"/>
      <c r="GFK118" s="0"/>
      <c r="GFL118" s="0"/>
      <c r="GFM118" s="0"/>
      <c r="GFN118" s="0"/>
      <c r="GFO118" s="0"/>
      <c r="GFP118" s="0"/>
      <c r="GFQ118" s="0"/>
      <c r="GFR118" s="0"/>
      <c r="GFS118" s="0"/>
      <c r="GFT118" s="0"/>
      <c r="GFU118" s="0"/>
      <c r="GFV118" s="0"/>
      <c r="GFW118" s="0"/>
      <c r="GFX118" s="0"/>
      <c r="GFY118" s="0"/>
      <c r="GFZ118" s="0"/>
      <c r="GGA118" s="0"/>
      <c r="GGB118" s="0"/>
      <c r="GGC118" s="0"/>
      <c r="GGD118" s="0"/>
      <c r="GGE118" s="0"/>
      <c r="GGF118" s="0"/>
      <c r="GGG118" s="0"/>
      <c r="GGH118" s="0"/>
      <c r="GGI118" s="0"/>
      <c r="GGJ118" s="0"/>
      <c r="GGK118" s="0"/>
      <c r="GGL118" s="0"/>
      <c r="GGM118" s="0"/>
      <c r="GGN118" s="0"/>
      <c r="GGO118" s="0"/>
      <c r="GGP118" s="0"/>
      <c r="GGQ118" s="0"/>
      <c r="GGR118" s="0"/>
      <c r="GGS118" s="0"/>
      <c r="GGT118" s="0"/>
      <c r="GGU118" s="0"/>
      <c r="GGV118" s="0"/>
      <c r="GGW118" s="0"/>
      <c r="GGX118" s="0"/>
      <c r="GGY118" s="0"/>
      <c r="GGZ118" s="0"/>
      <c r="GHA118" s="0"/>
      <c r="GHB118" s="0"/>
      <c r="GHC118" s="0"/>
      <c r="GHD118" s="0"/>
      <c r="GHE118" s="0"/>
      <c r="GHF118" s="0"/>
      <c r="GHG118" s="0"/>
      <c r="GHH118" s="0"/>
      <c r="GHI118" s="0"/>
      <c r="GHJ118" s="0"/>
      <c r="GHK118" s="0"/>
      <c r="GHL118" s="0"/>
      <c r="GHM118" s="0"/>
      <c r="GHN118" s="0"/>
      <c r="GHO118" s="0"/>
      <c r="GHP118" s="0"/>
      <c r="GHQ118" s="0"/>
      <c r="GHR118" s="0"/>
      <c r="GHS118" s="0"/>
      <c r="GHT118" s="0"/>
      <c r="GHU118" s="0"/>
      <c r="GHV118" s="0"/>
      <c r="GHW118" s="0"/>
      <c r="GHX118" s="0"/>
      <c r="GHY118" s="0"/>
      <c r="GHZ118" s="0"/>
      <c r="GIA118" s="0"/>
      <c r="GIB118" s="0"/>
      <c r="GIC118" s="0"/>
      <c r="GID118" s="0"/>
      <c r="GIE118" s="0"/>
      <c r="GIF118" s="0"/>
      <c r="GIG118" s="0"/>
      <c r="GIH118" s="0"/>
      <c r="GII118" s="0"/>
      <c r="GIJ118" s="0"/>
      <c r="GIK118" s="0"/>
      <c r="GIL118" s="0"/>
      <c r="GIM118" s="0"/>
      <c r="GIN118" s="0"/>
      <c r="GIO118" s="0"/>
      <c r="GIP118" s="0"/>
      <c r="GIQ118" s="0"/>
      <c r="GIR118" s="0"/>
      <c r="GIS118" s="0"/>
      <c r="GIT118" s="0"/>
      <c r="GIU118" s="0"/>
      <c r="GIV118" s="0"/>
      <c r="GIW118" s="0"/>
      <c r="GIX118" s="0"/>
      <c r="GIY118" s="0"/>
      <c r="GIZ118" s="0"/>
      <c r="GJA118" s="0"/>
      <c r="GJB118" s="0"/>
      <c r="GJC118" s="0"/>
      <c r="GJD118" s="0"/>
      <c r="GJE118" s="0"/>
      <c r="GJF118" s="0"/>
      <c r="GJG118" s="0"/>
      <c r="GJH118" s="0"/>
      <c r="GJI118" s="0"/>
      <c r="GJJ118" s="0"/>
      <c r="GJK118" s="0"/>
      <c r="GJL118" s="0"/>
      <c r="GJM118" s="0"/>
      <c r="GJN118" s="0"/>
      <c r="GJO118" s="0"/>
      <c r="GJP118" s="0"/>
      <c r="GJQ118" s="0"/>
      <c r="GJR118" s="0"/>
      <c r="GJS118" s="0"/>
      <c r="GJT118" s="0"/>
      <c r="GJU118" s="0"/>
      <c r="GJV118" s="0"/>
      <c r="GJW118" s="0"/>
      <c r="GJX118" s="0"/>
      <c r="GJY118" s="0"/>
      <c r="GJZ118" s="0"/>
      <c r="GKA118" s="0"/>
      <c r="GKB118" s="0"/>
      <c r="GKC118" s="0"/>
      <c r="GKD118" s="0"/>
      <c r="GKE118" s="0"/>
      <c r="GKF118" s="0"/>
      <c r="GKG118" s="0"/>
      <c r="GKH118" s="0"/>
      <c r="GKI118" s="0"/>
      <c r="GKJ118" s="0"/>
      <c r="GKK118" s="0"/>
      <c r="GKL118" s="0"/>
      <c r="GKM118" s="0"/>
      <c r="GKN118" s="0"/>
      <c r="GKO118" s="0"/>
      <c r="GKP118" s="0"/>
      <c r="GKQ118" s="0"/>
      <c r="GKR118" s="0"/>
      <c r="GKS118" s="0"/>
      <c r="GKT118" s="0"/>
      <c r="GKU118" s="0"/>
      <c r="GKV118" s="0"/>
      <c r="GKW118" s="0"/>
      <c r="GKX118" s="0"/>
      <c r="GKY118" s="0"/>
      <c r="GKZ118" s="0"/>
      <c r="GLA118" s="0"/>
      <c r="GLB118" s="0"/>
      <c r="GLC118" s="0"/>
      <c r="GLD118" s="0"/>
      <c r="GLE118" s="0"/>
      <c r="GLF118" s="0"/>
      <c r="GLG118" s="0"/>
      <c r="GLH118" s="0"/>
      <c r="GLI118" s="0"/>
      <c r="GLJ118" s="0"/>
      <c r="GLK118" s="0"/>
      <c r="GLL118" s="0"/>
      <c r="GLM118" s="0"/>
      <c r="GLN118" s="0"/>
      <c r="GLO118" s="0"/>
      <c r="GLP118" s="0"/>
      <c r="GLQ118" s="0"/>
      <c r="GLR118" s="0"/>
      <c r="GLS118" s="0"/>
      <c r="GLT118" s="0"/>
      <c r="GLU118" s="0"/>
      <c r="GLV118" s="0"/>
      <c r="GLW118" s="0"/>
      <c r="GLX118" s="0"/>
      <c r="GLY118" s="0"/>
      <c r="GLZ118" s="0"/>
      <c r="GMA118" s="0"/>
      <c r="GMB118" s="0"/>
      <c r="GMC118" s="0"/>
      <c r="GMD118" s="0"/>
      <c r="GME118" s="0"/>
      <c r="GMF118" s="0"/>
      <c r="GMG118" s="0"/>
      <c r="GMH118" s="0"/>
      <c r="GMI118" s="0"/>
      <c r="GMJ118" s="0"/>
      <c r="GMK118" s="0"/>
      <c r="GML118" s="0"/>
      <c r="GMM118" s="0"/>
      <c r="GMN118" s="0"/>
      <c r="GMO118" s="0"/>
      <c r="GMP118" s="0"/>
      <c r="GMQ118" s="0"/>
      <c r="GMR118" s="0"/>
      <c r="GMS118" s="0"/>
      <c r="GMT118" s="0"/>
      <c r="GMU118" s="0"/>
      <c r="GMV118" s="0"/>
      <c r="GMW118" s="0"/>
      <c r="GMX118" s="0"/>
      <c r="GMY118" s="0"/>
      <c r="GMZ118" s="0"/>
      <c r="GNA118" s="0"/>
      <c r="GNB118" s="0"/>
      <c r="GNC118" s="0"/>
      <c r="GND118" s="0"/>
      <c r="GNE118" s="0"/>
      <c r="GNF118" s="0"/>
      <c r="GNG118" s="0"/>
      <c r="GNH118" s="0"/>
      <c r="GNI118" s="0"/>
      <c r="GNJ118" s="0"/>
      <c r="GNK118" s="0"/>
      <c r="GNL118" s="0"/>
      <c r="GNM118" s="0"/>
      <c r="GNN118" s="0"/>
      <c r="GNO118" s="0"/>
      <c r="GNP118" s="0"/>
      <c r="GNQ118" s="0"/>
      <c r="GNR118" s="0"/>
      <c r="GNS118" s="0"/>
      <c r="GNT118" s="0"/>
      <c r="GNU118" s="0"/>
      <c r="GNV118" s="0"/>
      <c r="GNW118" s="0"/>
      <c r="GNX118" s="0"/>
      <c r="GNY118" s="0"/>
      <c r="GNZ118" s="0"/>
      <c r="GOA118" s="0"/>
      <c r="GOB118" s="0"/>
      <c r="GOC118" s="0"/>
      <c r="GOD118" s="0"/>
      <c r="GOE118" s="0"/>
      <c r="GOF118" s="0"/>
      <c r="GOG118" s="0"/>
      <c r="GOH118" s="0"/>
      <c r="GOI118" s="0"/>
      <c r="GOJ118" s="0"/>
      <c r="GOK118" s="0"/>
      <c r="GOL118" s="0"/>
      <c r="GOM118" s="0"/>
      <c r="GON118" s="0"/>
      <c r="GOO118" s="0"/>
      <c r="GOP118" s="0"/>
      <c r="GOQ118" s="0"/>
      <c r="GOR118" s="0"/>
      <c r="GOS118" s="0"/>
      <c r="GOT118" s="0"/>
      <c r="GOU118" s="0"/>
      <c r="GOV118" s="0"/>
      <c r="GOW118" s="0"/>
      <c r="GOX118" s="0"/>
      <c r="GOY118" s="0"/>
      <c r="GOZ118" s="0"/>
      <c r="GPA118" s="0"/>
      <c r="GPB118" s="0"/>
      <c r="GPC118" s="0"/>
      <c r="GPD118" s="0"/>
      <c r="GPE118" s="0"/>
      <c r="GPF118" s="0"/>
      <c r="GPG118" s="0"/>
      <c r="GPH118" s="0"/>
      <c r="GPI118" s="0"/>
      <c r="GPJ118" s="0"/>
      <c r="GPK118" s="0"/>
      <c r="GPL118" s="0"/>
      <c r="GPM118" s="0"/>
      <c r="GPN118" s="0"/>
      <c r="GPO118" s="0"/>
      <c r="GPP118" s="0"/>
      <c r="GPQ118" s="0"/>
      <c r="GPR118" s="0"/>
      <c r="GPS118" s="0"/>
      <c r="GPT118" s="0"/>
      <c r="GPU118" s="0"/>
      <c r="GPV118" s="0"/>
      <c r="GPW118" s="0"/>
      <c r="GPX118" s="0"/>
      <c r="GPY118" s="0"/>
      <c r="GPZ118" s="0"/>
      <c r="GQA118" s="0"/>
      <c r="GQB118" s="0"/>
      <c r="GQC118" s="0"/>
      <c r="GQD118" s="0"/>
      <c r="GQE118" s="0"/>
      <c r="GQF118" s="0"/>
      <c r="GQG118" s="0"/>
      <c r="GQH118" s="0"/>
      <c r="GQI118" s="0"/>
      <c r="GQJ118" s="0"/>
      <c r="GQK118" s="0"/>
      <c r="GQL118" s="0"/>
      <c r="GQM118" s="0"/>
      <c r="GQN118" s="0"/>
      <c r="GQO118" s="0"/>
      <c r="GQP118" s="0"/>
      <c r="GQQ118" s="0"/>
      <c r="GQR118" s="0"/>
      <c r="GQS118" s="0"/>
      <c r="GQT118" s="0"/>
      <c r="GQU118" s="0"/>
      <c r="GQV118" s="0"/>
      <c r="GQW118" s="0"/>
      <c r="GQX118" s="0"/>
      <c r="GQY118" s="0"/>
      <c r="GQZ118" s="0"/>
      <c r="GRA118" s="0"/>
      <c r="GRB118" s="0"/>
      <c r="GRC118" s="0"/>
      <c r="GRD118" s="0"/>
      <c r="GRE118" s="0"/>
      <c r="GRF118" s="0"/>
      <c r="GRG118" s="0"/>
      <c r="GRH118" s="0"/>
      <c r="GRI118" s="0"/>
      <c r="GRJ118" s="0"/>
      <c r="GRK118" s="0"/>
      <c r="GRL118" s="0"/>
      <c r="GRM118" s="0"/>
      <c r="GRN118" s="0"/>
      <c r="GRO118" s="0"/>
      <c r="GRP118" s="0"/>
      <c r="GRQ118" s="0"/>
      <c r="GRR118" s="0"/>
      <c r="GRS118" s="0"/>
      <c r="GRT118" s="0"/>
      <c r="GRU118" s="0"/>
      <c r="GRV118" s="0"/>
      <c r="GRW118" s="0"/>
      <c r="GRX118" s="0"/>
      <c r="GRY118" s="0"/>
      <c r="GRZ118" s="0"/>
      <c r="GSA118" s="0"/>
      <c r="GSB118" s="0"/>
      <c r="GSC118" s="0"/>
      <c r="GSD118" s="0"/>
      <c r="GSE118" s="0"/>
      <c r="GSF118" s="0"/>
      <c r="GSG118" s="0"/>
      <c r="GSH118" s="0"/>
      <c r="GSI118" s="0"/>
      <c r="GSJ118" s="0"/>
      <c r="GSK118" s="0"/>
      <c r="GSL118" s="0"/>
      <c r="GSM118" s="0"/>
      <c r="GSN118" s="0"/>
      <c r="GSO118" s="0"/>
      <c r="GSP118" s="0"/>
      <c r="GSQ118" s="0"/>
      <c r="GSR118" s="0"/>
      <c r="GSS118" s="0"/>
      <c r="GST118" s="0"/>
      <c r="GSU118" s="0"/>
      <c r="GSV118" s="0"/>
      <c r="GSW118" s="0"/>
      <c r="GSX118" s="0"/>
      <c r="GSY118" s="0"/>
      <c r="GSZ118" s="0"/>
      <c r="GTA118" s="0"/>
      <c r="GTB118" s="0"/>
      <c r="GTC118" s="0"/>
      <c r="GTD118" s="0"/>
      <c r="GTE118" s="0"/>
      <c r="GTF118" s="0"/>
      <c r="GTG118" s="0"/>
      <c r="GTH118" s="0"/>
      <c r="GTI118" s="0"/>
      <c r="GTJ118" s="0"/>
      <c r="GTK118" s="0"/>
      <c r="GTL118" s="0"/>
      <c r="GTM118" s="0"/>
      <c r="GTN118" s="0"/>
      <c r="GTO118" s="0"/>
      <c r="GTP118" s="0"/>
      <c r="GTQ118" s="0"/>
      <c r="GTR118" s="0"/>
      <c r="GTS118" s="0"/>
      <c r="GTT118" s="0"/>
      <c r="GTU118" s="0"/>
      <c r="GTV118" s="0"/>
      <c r="GTW118" s="0"/>
      <c r="GTX118" s="0"/>
      <c r="GTY118" s="0"/>
      <c r="GTZ118" s="0"/>
      <c r="GUA118" s="0"/>
      <c r="GUB118" s="0"/>
      <c r="GUC118" s="0"/>
      <c r="GUD118" s="0"/>
      <c r="GUE118" s="0"/>
      <c r="GUF118" s="0"/>
      <c r="GUG118" s="0"/>
      <c r="GUH118" s="0"/>
      <c r="GUI118" s="0"/>
      <c r="GUJ118" s="0"/>
      <c r="GUK118" s="0"/>
      <c r="GUL118" s="0"/>
      <c r="GUM118" s="0"/>
      <c r="GUN118" s="0"/>
      <c r="GUO118" s="0"/>
      <c r="GUP118" s="0"/>
      <c r="GUQ118" s="0"/>
      <c r="GUR118" s="0"/>
      <c r="GUS118" s="0"/>
      <c r="GUT118" s="0"/>
      <c r="GUU118" s="0"/>
      <c r="GUV118" s="0"/>
      <c r="GUW118" s="0"/>
      <c r="GUX118" s="0"/>
      <c r="GUY118" s="0"/>
      <c r="GUZ118" s="0"/>
      <c r="GVA118" s="0"/>
      <c r="GVB118" s="0"/>
      <c r="GVC118" s="0"/>
      <c r="GVD118" s="0"/>
      <c r="GVE118" s="0"/>
      <c r="GVF118" s="0"/>
      <c r="GVG118" s="0"/>
      <c r="GVH118" s="0"/>
      <c r="GVI118" s="0"/>
      <c r="GVJ118" s="0"/>
      <c r="GVK118" s="0"/>
      <c r="GVL118" s="0"/>
      <c r="GVM118" s="0"/>
      <c r="GVN118" s="0"/>
      <c r="GVO118" s="0"/>
      <c r="GVP118" s="0"/>
      <c r="GVQ118" s="0"/>
      <c r="GVR118" s="0"/>
      <c r="GVS118" s="0"/>
      <c r="GVT118" s="0"/>
      <c r="GVU118" s="0"/>
      <c r="GVV118" s="0"/>
      <c r="GVW118" s="0"/>
      <c r="GVX118" s="0"/>
      <c r="GVY118" s="0"/>
      <c r="GVZ118" s="0"/>
      <c r="GWA118" s="0"/>
      <c r="GWB118" s="0"/>
      <c r="GWC118" s="0"/>
      <c r="GWD118" s="0"/>
      <c r="GWE118" s="0"/>
      <c r="GWF118" s="0"/>
      <c r="GWG118" s="0"/>
      <c r="GWH118" s="0"/>
      <c r="GWI118" s="0"/>
      <c r="GWJ118" s="0"/>
      <c r="GWK118" s="0"/>
      <c r="GWL118" s="0"/>
      <c r="GWM118" s="0"/>
      <c r="GWN118" s="0"/>
      <c r="GWO118" s="0"/>
      <c r="GWP118" s="0"/>
      <c r="GWQ118" s="0"/>
      <c r="GWR118" s="0"/>
      <c r="GWS118" s="0"/>
      <c r="GWT118" s="0"/>
      <c r="GWU118" s="0"/>
      <c r="GWV118" s="0"/>
      <c r="GWW118" s="0"/>
      <c r="GWX118" s="0"/>
      <c r="GWY118" s="0"/>
      <c r="GWZ118" s="0"/>
      <c r="GXA118" s="0"/>
      <c r="GXB118" s="0"/>
      <c r="GXC118" s="0"/>
      <c r="GXD118" s="0"/>
      <c r="GXE118" s="0"/>
      <c r="GXF118" s="0"/>
      <c r="GXG118" s="0"/>
      <c r="GXH118" s="0"/>
      <c r="GXI118" s="0"/>
      <c r="GXJ118" s="0"/>
      <c r="GXK118" s="0"/>
      <c r="GXL118" s="0"/>
      <c r="GXM118" s="0"/>
      <c r="GXN118" s="0"/>
      <c r="GXO118" s="0"/>
      <c r="GXP118" s="0"/>
      <c r="GXQ118" s="0"/>
      <c r="GXR118" s="0"/>
      <c r="GXS118" s="0"/>
      <c r="GXT118" s="0"/>
      <c r="GXU118" s="0"/>
      <c r="GXV118" s="0"/>
      <c r="GXW118" s="0"/>
      <c r="GXX118" s="0"/>
      <c r="GXY118" s="0"/>
      <c r="GXZ118" s="0"/>
      <c r="GYA118" s="0"/>
      <c r="GYB118" s="0"/>
      <c r="GYC118" s="0"/>
      <c r="GYD118" s="0"/>
      <c r="GYE118" s="0"/>
      <c r="GYF118" s="0"/>
      <c r="GYG118" s="0"/>
      <c r="GYH118" s="0"/>
      <c r="GYI118" s="0"/>
      <c r="GYJ118" s="0"/>
      <c r="GYK118" s="0"/>
      <c r="GYL118" s="0"/>
      <c r="GYM118" s="0"/>
      <c r="GYN118" s="0"/>
      <c r="GYO118" s="0"/>
      <c r="GYP118" s="0"/>
      <c r="GYQ118" s="0"/>
      <c r="GYR118" s="0"/>
      <c r="GYS118" s="0"/>
      <c r="GYT118" s="0"/>
      <c r="GYU118" s="0"/>
      <c r="GYV118" s="0"/>
      <c r="GYW118" s="0"/>
      <c r="GYX118" s="0"/>
      <c r="GYY118" s="0"/>
      <c r="GYZ118" s="0"/>
      <c r="GZA118" s="0"/>
      <c r="GZB118" s="0"/>
      <c r="GZC118" s="0"/>
      <c r="GZD118" s="0"/>
      <c r="GZE118" s="0"/>
      <c r="GZF118" s="0"/>
      <c r="GZG118" s="0"/>
      <c r="GZH118" s="0"/>
      <c r="GZI118" s="0"/>
      <c r="GZJ118" s="0"/>
      <c r="GZK118" s="0"/>
      <c r="GZL118" s="0"/>
      <c r="GZM118" s="0"/>
      <c r="GZN118" s="0"/>
      <c r="GZO118" s="0"/>
      <c r="GZP118" s="0"/>
      <c r="GZQ118" s="0"/>
      <c r="GZR118" s="0"/>
      <c r="GZS118" s="0"/>
      <c r="GZT118" s="0"/>
      <c r="GZU118" s="0"/>
      <c r="GZV118" s="0"/>
      <c r="GZW118" s="0"/>
      <c r="GZX118" s="0"/>
      <c r="GZY118" s="0"/>
      <c r="GZZ118" s="0"/>
      <c r="HAA118" s="0"/>
      <c r="HAB118" s="0"/>
      <c r="HAC118" s="0"/>
      <c r="HAD118" s="0"/>
      <c r="HAE118" s="0"/>
      <c r="HAF118" s="0"/>
      <c r="HAG118" s="0"/>
      <c r="HAH118" s="0"/>
      <c r="HAI118" s="0"/>
      <c r="HAJ118" s="0"/>
      <c r="HAK118" s="0"/>
      <c r="HAL118" s="0"/>
      <c r="HAM118" s="0"/>
      <c r="HAN118" s="0"/>
      <c r="HAO118" s="0"/>
      <c r="HAP118" s="0"/>
      <c r="HAQ118" s="0"/>
      <c r="HAR118" s="0"/>
      <c r="HAS118" s="0"/>
      <c r="HAT118" s="0"/>
      <c r="HAU118" s="0"/>
      <c r="HAV118" s="0"/>
      <c r="HAW118" s="0"/>
      <c r="HAX118" s="0"/>
      <c r="HAY118" s="0"/>
      <c r="HAZ118" s="0"/>
      <c r="HBA118" s="0"/>
      <c r="HBB118" s="0"/>
      <c r="HBC118" s="0"/>
      <c r="HBD118" s="0"/>
      <c r="HBE118" s="0"/>
      <c r="HBF118" s="0"/>
      <c r="HBG118" s="0"/>
      <c r="HBH118" s="0"/>
      <c r="HBI118" s="0"/>
      <c r="HBJ118" s="0"/>
      <c r="HBK118" s="0"/>
      <c r="HBL118" s="0"/>
      <c r="HBM118" s="0"/>
      <c r="HBN118" s="0"/>
      <c r="HBO118" s="0"/>
      <c r="HBP118" s="0"/>
      <c r="HBQ118" s="0"/>
      <c r="HBR118" s="0"/>
      <c r="HBS118" s="0"/>
      <c r="HBT118" s="0"/>
      <c r="HBU118" s="0"/>
      <c r="HBV118" s="0"/>
      <c r="HBW118" s="0"/>
      <c r="HBX118" s="0"/>
      <c r="HBY118" s="0"/>
      <c r="HBZ118" s="0"/>
      <c r="HCA118" s="0"/>
      <c r="HCB118" s="0"/>
      <c r="HCC118" s="0"/>
      <c r="HCD118" s="0"/>
      <c r="HCE118" s="0"/>
      <c r="HCF118" s="0"/>
      <c r="HCG118" s="0"/>
      <c r="HCH118" s="0"/>
      <c r="HCI118" s="0"/>
      <c r="HCJ118" s="0"/>
      <c r="HCK118" s="0"/>
      <c r="HCL118" s="0"/>
      <c r="HCM118" s="0"/>
      <c r="HCN118" s="0"/>
      <c r="HCO118" s="0"/>
      <c r="HCP118" s="0"/>
      <c r="HCQ118" s="0"/>
      <c r="HCR118" s="0"/>
      <c r="HCS118" s="0"/>
      <c r="HCT118" s="0"/>
      <c r="HCU118" s="0"/>
      <c r="HCV118" s="0"/>
      <c r="HCW118" s="0"/>
      <c r="HCX118" s="0"/>
      <c r="HCY118" s="0"/>
      <c r="HCZ118" s="0"/>
      <c r="HDA118" s="0"/>
      <c r="HDB118" s="0"/>
      <c r="HDC118" s="0"/>
      <c r="HDD118" s="0"/>
      <c r="HDE118" s="0"/>
      <c r="HDF118" s="0"/>
      <c r="HDG118" s="0"/>
      <c r="HDH118" s="0"/>
      <c r="HDI118" s="0"/>
      <c r="HDJ118" s="0"/>
      <c r="HDK118" s="0"/>
      <c r="HDL118" s="0"/>
      <c r="HDM118" s="0"/>
      <c r="HDN118" s="0"/>
      <c r="HDO118" s="0"/>
      <c r="HDP118" s="0"/>
      <c r="HDQ118" s="0"/>
      <c r="HDR118" s="0"/>
      <c r="HDS118" s="0"/>
      <c r="HDT118" s="0"/>
      <c r="HDU118" s="0"/>
      <c r="HDV118" s="0"/>
      <c r="HDW118" s="0"/>
      <c r="HDX118" s="0"/>
      <c r="HDY118" s="0"/>
      <c r="HDZ118" s="0"/>
      <c r="HEA118" s="0"/>
      <c r="HEB118" s="0"/>
      <c r="HEC118" s="0"/>
      <c r="HED118" s="0"/>
      <c r="HEE118" s="0"/>
      <c r="HEF118" s="0"/>
      <c r="HEG118" s="0"/>
      <c r="HEH118" s="0"/>
      <c r="HEI118" s="0"/>
      <c r="HEJ118" s="0"/>
      <c r="HEK118" s="0"/>
      <c r="HEL118" s="0"/>
      <c r="HEM118" s="0"/>
      <c r="HEN118" s="0"/>
      <c r="HEO118" s="0"/>
      <c r="HEP118" s="0"/>
      <c r="HEQ118" s="0"/>
      <c r="HER118" s="0"/>
      <c r="HES118" s="0"/>
      <c r="HET118" s="0"/>
      <c r="HEU118" s="0"/>
      <c r="HEV118" s="0"/>
      <c r="HEW118" s="0"/>
      <c r="HEX118" s="0"/>
      <c r="HEY118" s="0"/>
      <c r="HEZ118" s="0"/>
      <c r="HFA118" s="0"/>
      <c r="HFB118" s="0"/>
      <c r="HFC118" s="0"/>
      <c r="HFD118" s="0"/>
      <c r="HFE118" s="0"/>
      <c r="HFF118" s="0"/>
      <c r="HFG118" s="0"/>
      <c r="HFH118" s="0"/>
      <c r="HFI118" s="0"/>
      <c r="HFJ118" s="0"/>
      <c r="HFK118" s="0"/>
      <c r="HFL118" s="0"/>
      <c r="HFM118" s="0"/>
      <c r="HFN118" s="0"/>
      <c r="HFO118" s="0"/>
      <c r="HFP118" s="0"/>
      <c r="HFQ118" s="0"/>
      <c r="HFR118" s="0"/>
      <c r="HFS118" s="0"/>
      <c r="HFT118" s="0"/>
      <c r="HFU118" s="0"/>
      <c r="HFV118" s="0"/>
      <c r="HFW118" s="0"/>
      <c r="HFX118" s="0"/>
      <c r="HFY118" s="0"/>
      <c r="HFZ118" s="0"/>
      <c r="HGA118" s="0"/>
      <c r="HGB118" s="0"/>
      <c r="HGC118" s="0"/>
      <c r="HGD118" s="0"/>
      <c r="HGE118" s="0"/>
      <c r="HGF118" s="0"/>
      <c r="HGG118" s="0"/>
      <c r="HGH118" s="0"/>
      <c r="HGI118" s="0"/>
      <c r="HGJ118" s="0"/>
      <c r="HGK118" s="0"/>
      <c r="HGL118" s="0"/>
      <c r="HGM118" s="0"/>
      <c r="HGN118" s="0"/>
      <c r="HGO118" s="0"/>
      <c r="HGP118" s="0"/>
      <c r="HGQ118" s="0"/>
      <c r="HGR118" s="0"/>
      <c r="HGS118" s="0"/>
      <c r="HGT118" s="0"/>
      <c r="HGU118" s="0"/>
      <c r="HGV118" s="0"/>
      <c r="HGW118" s="0"/>
      <c r="HGX118" s="0"/>
      <c r="HGY118" s="0"/>
      <c r="HGZ118" s="0"/>
      <c r="HHA118" s="0"/>
      <c r="HHB118" s="0"/>
      <c r="HHC118" s="0"/>
      <c r="HHD118" s="0"/>
      <c r="HHE118" s="0"/>
      <c r="HHF118" s="0"/>
      <c r="HHG118" s="0"/>
      <c r="HHH118" s="0"/>
      <c r="HHI118" s="0"/>
      <c r="HHJ118" s="0"/>
      <c r="HHK118" s="0"/>
      <c r="HHL118" s="0"/>
      <c r="HHM118" s="0"/>
      <c r="HHN118" s="0"/>
      <c r="HHO118" s="0"/>
      <c r="HHP118" s="0"/>
      <c r="HHQ118" s="0"/>
      <c r="HHR118" s="0"/>
      <c r="HHS118" s="0"/>
      <c r="HHT118" s="0"/>
      <c r="HHU118" s="0"/>
      <c r="HHV118" s="0"/>
      <c r="HHW118" s="0"/>
      <c r="HHX118" s="0"/>
      <c r="HHY118" s="0"/>
      <c r="HHZ118" s="0"/>
      <c r="HIA118" s="0"/>
      <c r="HIB118" s="0"/>
      <c r="HIC118" s="0"/>
      <c r="HID118" s="0"/>
      <c r="HIE118" s="0"/>
      <c r="HIF118" s="0"/>
      <c r="HIG118" s="0"/>
      <c r="HIH118" s="0"/>
      <c r="HII118" s="0"/>
      <c r="HIJ118" s="0"/>
      <c r="HIK118" s="0"/>
      <c r="HIL118" s="0"/>
      <c r="HIM118" s="0"/>
      <c r="HIN118" s="0"/>
      <c r="HIO118" s="0"/>
      <c r="HIP118" s="0"/>
      <c r="HIQ118" s="0"/>
      <c r="HIR118" s="0"/>
      <c r="HIS118" s="0"/>
      <c r="HIT118" s="0"/>
      <c r="HIU118" s="0"/>
      <c r="HIV118" s="0"/>
      <c r="HIW118" s="0"/>
      <c r="HIX118" s="0"/>
      <c r="HIY118" s="0"/>
      <c r="HIZ118" s="0"/>
      <c r="HJA118" s="0"/>
      <c r="HJB118" s="0"/>
      <c r="HJC118" s="0"/>
      <c r="HJD118" s="0"/>
      <c r="HJE118" s="0"/>
      <c r="HJF118" s="0"/>
      <c r="HJG118" s="0"/>
      <c r="HJH118" s="0"/>
      <c r="HJI118" s="0"/>
      <c r="HJJ118" s="0"/>
      <c r="HJK118" s="0"/>
      <c r="HJL118" s="0"/>
      <c r="HJM118" s="0"/>
      <c r="HJN118" s="0"/>
      <c r="HJO118" s="0"/>
      <c r="HJP118" s="0"/>
      <c r="HJQ118" s="0"/>
      <c r="HJR118" s="0"/>
      <c r="HJS118" s="0"/>
      <c r="HJT118" s="0"/>
      <c r="HJU118" s="0"/>
      <c r="HJV118" s="0"/>
      <c r="HJW118" s="0"/>
      <c r="HJX118" s="0"/>
      <c r="HJY118" s="0"/>
      <c r="HJZ118" s="0"/>
      <c r="HKA118" s="0"/>
      <c r="HKB118" s="0"/>
      <c r="HKC118" s="0"/>
      <c r="HKD118" s="0"/>
      <c r="HKE118" s="0"/>
      <c r="HKF118" s="0"/>
      <c r="HKG118" s="0"/>
      <c r="HKH118" s="0"/>
      <c r="HKI118" s="0"/>
      <c r="HKJ118" s="0"/>
      <c r="HKK118" s="0"/>
      <c r="HKL118" s="0"/>
      <c r="HKM118" s="0"/>
      <c r="HKN118" s="0"/>
      <c r="HKO118" s="0"/>
      <c r="HKP118" s="0"/>
      <c r="HKQ118" s="0"/>
      <c r="HKR118" s="0"/>
      <c r="HKS118" s="0"/>
      <c r="HKT118" s="0"/>
      <c r="HKU118" s="0"/>
      <c r="HKV118" s="0"/>
      <c r="HKW118" s="0"/>
      <c r="HKX118" s="0"/>
      <c r="HKY118" s="0"/>
      <c r="HKZ118" s="0"/>
      <c r="HLA118" s="0"/>
      <c r="HLB118" s="0"/>
      <c r="HLC118" s="0"/>
      <c r="HLD118" s="0"/>
      <c r="HLE118" s="0"/>
      <c r="HLF118" s="0"/>
      <c r="HLG118" s="0"/>
      <c r="HLH118" s="0"/>
      <c r="HLI118" s="0"/>
      <c r="HLJ118" s="0"/>
      <c r="HLK118" s="0"/>
      <c r="HLL118" s="0"/>
      <c r="HLM118" s="0"/>
      <c r="HLN118" s="0"/>
      <c r="HLO118" s="0"/>
      <c r="HLP118" s="0"/>
      <c r="HLQ118" s="0"/>
      <c r="HLR118" s="0"/>
      <c r="HLS118" s="0"/>
      <c r="HLT118" s="0"/>
      <c r="HLU118" s="0"/>
      <c r="HLV118" s="0"/>
      <c r="HLW118" s="0"/>
      <c r="HLX118" s="0"/>
      <c r="HLY118" s="0"/>
      <c r="HLZ118" s="0"/>
      <c r="HMA118" s="0"/>
      <c r="HMB118" s="0"/>
      <c r="HMC118" s="0"/>
      <c r="HMD118" s="0"/>
      <c r="HME118" s="0"/>
      <c r="HMF118" s="0"/>
      <c r="HMG118" s="0"/>
      <c r="HMH118" s="0"/>
      <c r="HMI118" s="0"/>
      <c r="HMJ118" s="0"/>
      <c r="HMK118" s="0"/>
      <c r="HML118" s="0"/>
      <c r="HMM118" s="0"/>
      <c r="HMN118" s="0"/>
      <c r="HMO118" s="0"/>
      <c r="HMP118" s="0"/>
      <c r="HMQ118" s="0"/>
      <c r="HMR118" s="0"/>
      <c r="HMS118" s="0"/>
      <c r="HMT118" s="0"/>
      <c r="HMU118" s="0"/>
      <c r="HMV118" s="0"/>
      <c r="HMW118" s="0"/>
      <c r="HMX118" s="0"/>
      <c r="HMY118" s="0"/>
      <c r="HMZ118" s="0"/>
      <c r="HNA118" s="0"/>
      <c r="HNB118" s="0"/>
      <c r="HNC118" s="0"/>
      <c r="HND118" s="0"/>
      <c r="HNE118" s="0"/>
      <c r="HNF118" s="0"/>
      <c r="HNG118" s="0"/>
      <c r="HNH118" s="0"/>
      <c r="HNI118" s="0"/>
      <c r="HNJ118" s="0"/>
      <c r="HNK118" s="0"/>
      <c r="HNL118" s="0"/>
      <c r="HNM118" s="0"/>
      <c r="HNN118" s="0"/>
      <c r="HNO118" s="0"/>
      <c r="HNP118" s="0"/>
      <c r="HNQ118" s="0"/>
      <c r="HNR118" s="0"/>
      <c r="HNS118" s="0"/>
      <c r="HNT118" s="0"/>
      <c r="HNU118" s="0"/>
      <c r="HNV118" s="0"/>
      <c r="HNW118" s="0"/>
      <c r="HNX118" s="0"/>
      <c r="HNY118" s="0"/>
      <c r="HNZ118" s="0"/>
      <c r="HOA118" s="0"/>
      <c r="HOB118" s="0"/>
      <c r="HOC118" s="0"/>
      <c r="HOD118" s="0"/>
      <c r="HOE118" s="0"/>
      <c r="HOF118" s="0"/>
      <c r="HOG118" s="0"/>
      <c r="HOH118" s="0"/>
      <c r="HOI118" s="0"/>
      <c r="HOJ118" s="0"/>
      <c r="HOK118" s="0"/>
      <c r="HOL118" s="0"/>
      <c r="HOM118" s="0"/>
      <c r="HON118" s="0"/>
      <c r="HOO118" s="0"/>
      <c r="HOP118" s="0"/>
      <c r="HOQ118" s="0"/>
      <c r="HOR118" s="0"/>
      <c r="HOS118" s="0"/>
      <c r="HOT118" s="0"/>
      <c r="HOU118" s="0"/>
      <c r="HOV118" s="0"/>
      <c r="HOW118" s="0"/>
      <c r="HOX118" s="0"/>
      <c r="HOY118" s="0"/>
      <c r="HOZ118" s="0"/>
      <c r="HPA118" s="0"/>
      <c r="HPB118" s="0"/>
      <c r="HPC118" s="0"/>
      <c r="HPD118" s="0"/>
      <c r="HPE118" s="0"/>
      <c r="HPF118" s="0"/>
      <c r="HPG118" s="0"/>
      <c r="HPH118" s="0"/>
      <c r="HPI118" s="0"/>
      <c r="HPJ118" s="0"/>
      <c r="HPK118" s="0"/>
      <c r="HPL118" s="0"/>
      <c r="HPM118" s="0"/>
      <c r="HPN118" s="0"/>
      <c r="HPO118" s="0"/>
      <c r="HPP118" s="0"/>
      <c r="HPQ118" s="0"/>
      <c r="HPR118" s="0"/>
      <c r="HPS118" s="0"/>
      <c r="HPT118" s="0"/>
      <c r="HPU118" s="0"/>
      <c r="HPV118" s="0"/>
      <c r="HPW118" s="0"/>
      <c r="HPX118" s="0"/>
      <c r="HPY118" s="0"/>
      <c r="HPZ118" s="0"/>
      <c r="HQA118" s="0"/>
      <c r="HQB118" s="0"/>
      <c r="HQC118" s="0"/>
      <c r="HQD118" s="0"/>
      <c r="HQE118" s="0"/>
      <c r="HQF118" s="0"/>
      <c r="HQG118" s="0"/>
      <c r="HQH118" s="0"/>
      <c r="HQI118" s="0"/>
      <c r="HQJ118" s="0"/>
      <c r="HQK118" s="0"/>
      <c r="HQL118" s="0"/>
      <c r="HQM118" s="0"/>
      <c r="HQN118" s="0"/>
      <c r="HQO118" s="0"/>
      <c r="HQP118" s="0"/>
      <c r="HQQ118" s="0"/>
      <c r="HQR118" s="0"/>
      <c r="HQS118" s="0"/>
      <c r="HQT118" s="0"/>
      <c r="HQU118" s="0"/>
      <c r="HQV118" s="0"/>
      <c r="HQW118" s="0"/>
      <c r="HQX118" s="0"/>
      <c r="HQY118" s="0"/>
      <c r="HQZ118" s="0"/>
      <c r="HRA118" s="0"/>
      <c r="HRB118" s="0"/>
      <c r="HRC118" s="0"/>
      <c r="HRD118" s="0"/>
      <c r="HRE118" s="0"/>
      <c r="HRF118" s="0"/>
      <c r="HRG118" s="0"/>
      <c r="HRH118" s="0"/>
      <c r="HRI118" s="0"/>
      <c r="HRJ118" s="0"/>
      <c r="HRK118" s="0"/>
      <c r="HRL118" s="0"/>
      <c r="HRM118" s="0"/>
      <c r="HRN118" s="0"/>
      <c r="HRO118" s="0"/>
      <c r="HRP118" s="0"/>
      <c r="HRQ118" s="0"/>
      <c r="HRR118" s="0"/>
      <c r="HRS118" s="0"/>
      <c r="HRT118" s="0"/>
      <c r="HRU118" s="0"/>
      <c r="HRV118" s="0"/>
      <c r="HRW118" s="0"/>
      <c r="HRX118" s="0"/>
      <c r="HRY118" s="0"/>
      <c r="HRZ118" s="0"/>
      <c r="HSA118" s="0"/>
      <c r="HSB118" s="0"/>
      <c r="HSC118" s="0"/>
      <c r="HSD118" s="0"/>
      <c r="HSE118" s="0"/>
      <c r="HSF118" s="0"/>
      <c r="HSG118" s="0"/>
      <c r="HSH118" s="0"/>
      <c r="HSI118" s="0"/>
      <c r="HSJ118" s="0"/>
      <c r="HSK118" s="0"/>
      <c r="HSL118" s="0"/>
      <c r="HSM118" s="0"/>
      <c r="HSN118" s="0"/>
      <c r="HSO118" s="0"/>
      <c r="HSP118" s="0"/>
      <c r="HSQ118" s="0"/>
      <c r="HSR118" s="0"/>
      <c r="HSS118" s="0"/>
      <c r="HST118" s="0"/>
      <c r="HSU118" s="0"/>
      <c r="HSV118" s="0"/>
      <c r="HSW118" s="0"/>
      <c r="HSX118" s="0"/>
      <c r="HSY118" s="0"/>
      <c r="HSZ118" s="0"/>
      <c r="HTA118" s="0"/>
      <c r="HTB118" s="0"/>
      <c r="HTC118" s="0"/>
      <c r="HTD118" s="0"/>
      <c r="HTE118" s="0"/>
      <c r="HTF118" s="0"/>
      <c r="HTG118" s="0"/>
      <c r="HTH118" s="0"/>
      <c r="HTI118" s="0"/>
      <c r="HTJ118" s="0"/>
      <c r="HTK118" s="0"/>
      <c r="HTL118" s="0"/>
      <c r="HTM118" s="0"/>
      <c r="HTN118" s="0"/>
      <c r="HTO118" s="0"/>
      <c r="HTP118" s="0"/>
      <c r="HTQ118" s="0"/>
      <c r="HTR118" s="0"/>
      <c r="HTS118" s="0"/>
      <c r="HTT118" s="0"/>
      <c r="HTU118" s="0"/>
      <c r="HTV118" s="0"/>
      <c r="HTW118" s="0"/>
      <c r="HTX118" s="0"/>
      <c r="HTY118" s="0"/>
      <c r="HTZ118" s="0"/>
      <c r="HUA118" s="0"/>
      <c r="HUB118" s="0"/>
      <c r="HUC118" s="0"/>
      <c r="HUD118" s="0"/>
      <c r="HUE118" s="0"/>
      <c r="HUF118" s="0"/>
      <c r="HUG118" s="0"/>
      <c r="HUH118" s="0"/>
      <c r="HUI118" s="0"/>
      <c r="HUJ118" s="0"/>
      <c r="HUK118" s="0"/>
      <c r="HUL118" s="0"/>
      <c r="HUM118" s="0"/>
      <c r="HUN118" s="0"/>
      <c r="HUO118" s="0"/>
      <c r="HUP118" s="0"/>
      <c r="HUQ118" s="0"/>
      <c r="HUR118" s="0"/>
      <c r="HUS118" s="0"/>
      <c r="HUT118" s="0"/>
      <c r="HUU118" s="0"/>
      <c r="HUV118" s="0"/>
      <c r="HUW118" s="0"/>
      <c r="HUX118" s="0"/>
      <c r="HUY118" s="0"/>
      <c r="HUZ118" s="0"/>
      <c r="HVA118" s="0"/>
      <c r="HVB118" s="0"/>
      <c r="HVC118" s="0"/>
      <c r="HVD118" s="0"/>
      <c r="HVE118" s="0"/>
      <c r="HVF118" s="0"/>
      <c r="HVG118" s="0"/>
      <c r="HVH118" s="0"/>
      <c r="HVI118" s="0"/>
      <c r="HVJ118" s="0"/>
      <c r="HVK118" s="0"/>
      <c r="HVL118" s="0"/>
      <c r="HVM118" s="0"/>
      <c r="HVN118" s="0"/>
      <c r="HVO118" s="0"/>
      <c r="HVP118" s="0"/>
      <c r="HVQ118" s="0"/>
      <c r="HVR118" s="0"/>
      <c r="HVS118" s="0"/>
      <c r="HVT118" s="0"/>
      <c r="HVU118" s="0"/>
      <c r="HVV118" s="0"/>
      <c r="HVW118" s="0"/>
      <c r="HVX118" s="0"/>
      <c r="HVY118" s="0"/>
      <c r="HVZ118" s="0"/>
      <c r="HWA118" s="0"/>
      <c r="HWB118" s="0"/>
      <c r="HWC118" s="0"/>
      <c r="HWD118" s="0"/>
      <c r="HWE118" s="0"/>
      <c r="HWF118" s="0"/>
      <c r="HWG118" s="0"/>
      <c r="HWH118" s="0"/>
      <c r="HWI118" s="0"/>
      <c r="HWJ118" s="0"/>
      <c r="HWK118" s="0"/>
      <c r="HWL118" s="0"/>
      <c r="HWM118" s="0"/>
      <c r="HWN118" s="0"/>
      <c r="HWO118" s="0"/>
      <c r="HWP118" s="0"/>
      <c r="HWQ118" s="0"/>
      <c r="HWR118" s="0"/>
      <c r="HWS118" s="0"/>
      <c r="HWT118" s="0"/>
      <c r="HWU118" s="0"/>
      <c r="HWV118" s="0"/>
      <c r="HWW118" s="0"/>
      <c r="HWX118" s="0"/>
      <c r="HWY118" s="0"/>
      <c r="HWZ118" s="0"/>
      <c r="HXA118" s="0"/>
      <c r="HXB118" s="0"/>
      <c r="HXC118" s="0"/>
      <c r="HXD118" s="0"/>
      <c r="HXE118" s="0"/>
      <c r="HXF118" s="0"/>
      <c r="HXG118" s="0"/>
      <c r="HXH118" s="0"/>
      <c r="HXI118" s="0"/>
      <c r="HXJ118" s="0"/>
      <c r="HXK118" s="0"/>
      <c r="HXL118" s="0"/>
      <c r="HXM118" s="0"/>
      <c r="HXN118" s="0"/>
      <c r="HXO118" s="0"/>
      <c r="HXP118" s="0"/>
      <c r="HXQ118" s="0"/>
      <c r="HXR118" s="0"/>
      <c r="HXS118" s="0"/>
      <c r="HXT118" s="0"/>
      <c r="HXU118" s="0"/>
      <c r="HXV118" s="0"/>
      <c r="HXW118" s="0"/>
      <c r="HXX118" s="0"/>
      <c r="HXY118" s="0"/>
      <c r="HXZ118" s="0"/>
      <c r="HYA118" s="0"/>
      <c r="HYB118" s="0"/>
      <c r="HYC118" s="0"/>
      <c r="HYD118" s="0"/>
      <c r="HYE118" s="0"/>
      <c r="HYF118" s="0"/>
      <c r="HYG118" s="0"/>
      <c r="HYH118" s="0"/>
      <c r="HYI118" s="0"/>
      <c r="HYJ118" s="0"/>
      <c r="HYK118" s="0"/>
      <c r="HYL118" s="0"/>
      <c r="HYM118" s="0"/>
      <c r="HYN118" s="0"/>
      <c r="HYO118" s="0"/>
      <c r="HYP118" s="0"/>
      <c r="HYQ118" s="0"/>
      <c r="HYR118" s="0"/>
      <c r="HYS118" s="0"/>
      <c r="HYT118" s="0"/>
      <c r="HYU118" s="0"/>
      <c r="HYV118" s="0"/>
      <c r="HYW118" s="0"/>
      <c r="HYX118" s="0"/>
      <c r="HYY118" s="0"/>
      <c r="HYZ118" s="0"/>
      <c r="HZA118" s="0"/>
      <c r="HZB118" s="0"/>
      <c r="HZC118" s="0"/>
      <c r="HZD118" s="0"/>
      <c r="HZE118" s="0"/>
      <c r="HZF118" s="0"/>
      <c r="HZG118" s="0"/>
      <c r="HZH118" s="0"/>
      <c r="HZI118" s="0"/>
      <c r="HZJ118" s="0"/>
      <c r="HZK118" s="0"/>
      <c r="HZL118" s="0"/>
      <c r="HZM118" s="0"/>
      <c r="HZN118" s="0"/>
      <c r="HZO118" s="0"/>
      <c r="HZP118" s="0"/>
      <c r="HZQ118" s="0"/>
      <c r="HZR118" s="0"/>
      <c r="HZS118" s="0"/>
      <c r="HZT118" s="0"/>
      <c r="HZU118" s="0"/>
      <c r="HZV118" s="0"/>
      <c r="HZW118" s="0"/>
      <c r="HZX118" s="0"/>
      <c r="HZY118" s="0"/>
      <c r="HZZ118" s="0"/>
      <c r="IAA118" s="0"/>
      <c r="IAB118" s="0"/>
      <c r="IAC118" s="0"/>
      <c r="IAD118" s="0"/>
      <c r="IAE118" s="0"/>
      <c r="IAF118" s="0"/>
      <c r="IAG118" s="0"/>
      <c r="IAH118" s="0"/>
      <c r="IAI118" s="0"/>
      <c r="IAJ118" s="0"/>
      <c r="IAK118" s="0"/>
      <c r="IAL118" s="0"/>
      <c r="IAM118" s="0"/>
      <c r="IAN118" s="0"/>
      <c r="IAO118" s="0"/>
      <c r="IAP118" s="0"/>
      <c r="IAQ118" s="0"/>
      <c r="IAR118" s="0"/>
      <c r="IAS118" s="0"/>
      <c r="IAT118" s="0"/>
      <c r="IAU118" s="0"/>
      <c r="IAV118" s="0"/>
      <c r="IAW118" s="0"/>
      <c r="IAX118" s="0"/>
      <c r="IAY118" s="0"/>
      <c r="IAZ118" s="0"/>
      <c r="IBA118" s="0"/>
      <c r="IBB118" s="0"/>
      <c r="IBC118" s="0"/>
      <c r="IBD118" s="0"/>
      <c r="IBE118" s="0"/>
      <c r="IBF118" s="0"/>
      <c r="IBG118" s="0"/>
      <c r="IBH118" s="0"/>
      <c r="IBI118" s="0"/>
      <c r="IBJ118" s="0"/>
      <c r="IBK118" s="0"/>
      <c r="IBL118" s="0"/>
      <c r="IBM118" s="0"/>
      <c r="IBN118" s="0"/>
      <c r="IBO118" s="0"/>
      <c r="IBP118" s="0"/>
      <c r="IBQ118" s="0"/>
      <c r="IBR118" s="0"/>
      <c r="IBS118" s="0"/>
      <c r="IBT118" s="0"/>
      <c r="IBU118" s="0"/>
      <c r="IBV118" s="0"/>
      <c r="IBW118" s="0"/>
      <c r="IBX118" s="0"/>
      <c r="IBY118" s="0"/>
      <c r="IBZ118" s="0"/>
      <c r="ICA118" s="0"/>
      <c r="ICB118" s="0"/>
      <c r="ICC118" s="0"/>
      <c r="ICD118" s="0"/>
      <c r="ICE118" s="0"/>
      <c r="ICF118" s="0"/>
      <c r="ICG118" s="0"/>
      <c r="ICH118" s="0"/>
      <c r="ICI118" s="0"/>
      <c r="ICJ118" s="0"/>
      <c r="ICK118" s="0"/>
      <c r="ICL118" s="0"/>
      <c r="ICM118" s="0"/>
      <c r="ICN118" s="0"/>
      <c r="ICO118" s="0"/>
      <c r="ICP118" s="0"/>
      <c r="ICQ118" s="0"/>
      <c r="ICR118" s="0"/>
      <c r="ICS118" s="0"/>
      <c r="ICT118" s="0"/>
      <c r="ICU118" s="0"/>
      <c r="ICV118" s="0"/>
      <c r="ICW118" s="0"/>
      <c r="ICX118" s="0"/>
      <c r="ICY118" s="0"/>
      <c r="ICZ118" s="0"/>
      <c r="IDA118" s="0"/>
      <c r="IDB118" s="0"/>
      <c r="IDC118" s="0"/>
      <c r="IDD118" s="0"/>
      <c r="IDE118" s="0"/>
      <c r="IDF118" s="0"/>
      <c r="IDG118" s="0"/>
      <c r="IDH118" s="0"/>
      <c r="IDI118" s="0"/>
      <c r="IDJ118" s="0"/>
      <c r="IDK118" s="0"/>
      <c r="IDL118" s="0"/>
      <c r="IDM118" s="0"/>
      <c r="IDN118" s="0"/>
      <c r="IDO118" s="0"/>
      <c r="IDP118" s="0"/>
      <c r="IDQ118" s="0"/>
      <c r="IDR118" s="0"/>
      <c r="IDS118" s="0"/>
      <c r="IDT118" s="0"/>
      <c r="IDU118" s="0"/>
      <c r="IDV118" s="0"/>
      <c r="IDW118" s="0"/>
      <c r="IDX118" s="0"/>
      <c r="IDY118" s="0"/>
      <c r="IDZ118" s="0"/>
      <c r="IEA118" s="0"/>
      <c r="IEB118" s="0"/>
      <c r="IEC118" s="0"/>
      <c r="IED118" s="0"/>
      <c r="IEE118" s="0"/>
      <c r="IEF118" s="0"/>
      <c r="IEG118" s="0"/>
      <c r="IEH118" s="0"/>
      <c r="IEI118" s="0"/>
      <c r="IEJ118" s="0"/>
      <c r="IEK118" s="0"/>
      <c r="IEL118" s="0"/>
      <c r="IEM118" s="0"/>
      <c r="IEN118" s="0"/>
      <c r="IEO118" s="0"/>
      <c r="IEP118" s="0"/>
      <c r="IEQ118" s="0"/>
      <c r="IER118" s="0"/>
      <c r="IES118" s="0"/>
      <c r="IET118" s="0"/>
      <c r="IEU118" s="0"/>
      <c r="IEV118" s="0"/>
      <c r="IEW118" s="0"/>
      <c r="IEX118" s="0"/>
      <c r="IEY118" s="0"/>
      <c r="IEZ118" s="0"/>
      <c r="IFA118" s="0"/>
      <c r="IFB118" s="0"/>
      <c r="IFC118" s="0"/>
      <c r="IFD118" s="0"/>
      <c r="IFE118" s="0"/>
      <c r="IFF118" s="0"/>
      <c r="IFG118" s="0"/>
      <c r="IFH118" s="0"/>
      <c r="IFI118" s="0"/>
      <c r="IFJ118" s="0"/>
      <c r="IFK118" s="0"/>
      <c r="IFL118" s="0"/>
      <c r="IFM118" s="0"/>
      <c r="IFN118" s="0"/>
      <c r="IFO118" s="0"/>
      <c r="IFP118" s="0"/>
      <c r="IFQ118" s="0"/>
      <c r="IFR118" s="0"/>
      <c r="IFS118" s="0"/>
      <c r="IFT118" s="0"/>
      <c r="IFU118" s="0"/>
      <c r="IFV118" s="0"/>
      <c r="IFW118" s="0"/>
      <c r="IFX118" s="0"/>
      <c r="IFY118" s="0"/>
      <c r="IFZ118" s="0"/>
      <c r="IGA118" s="0"/>
      <c r="IGB118" s="0"/>
      <c r="IGC118" s="0"/>
      <c r="IGD118" s="0"/>
      <c r="IGE118" s="0"/>
      <c r="IGF118" s="0"/>
      <c r="IGG118" s="0"/>
      <c r="IGH118" s="0"/>
      <c r="IGI118" s="0"/>
      <c r="IGJ118" s="0"/>
      <c r="IGK118" s="0"/>
      <c r="IGL118" s="0"/>
      <c r="IGM118" s="0"/>
      <c r="IGN118" s="0"/>
      <c r="IGO118" s="0"/>
      <c r="IGP118" s="0"/>
      <c r="IGQ118" s="0"/>
      <c r="IGR118" s="0"/>
      <c r="IGS118" s="0"/>
      <c r="IGT118" s="0"/>
      <c r="IGU118" s="0"/>
      <c r="IGV118" s="0"/>
      <c r="IGW118" s="0"/>
      <c r="IGX118" s="0"/>
      <c r="IGY118" s="0"/>
      <c r="IGZ118" s="0"/>
      <c r="IHA118" s="0"/>
      <c r="IHB118" s="0"/>
      <c r="IHC118" s="0"/>
      <c r="IHD118" s="0"/>
      <c r="IHE118" s="0"/>
      <c r="IHF118" s="0"/>
      <c r="IHG118" s="0"/>
      <c r="IHH118" s="0"/>
      <c r="IHI118" s="0"/>
      <c r="IHJ118" s="0"/>
      <c r="IHK118" s="0"/>
      <c r="IHL118" s="0"/>
      <c r="IHM118" s="0"/>
      <c r="IHN118" s="0"/>
      <c r="IHO118" s="0"/>
      <c r="IHP118" s="0"/>
      <c r="IHQ118" s="0"/>
      <c r="IHR118" s="0"/>
      <c r="IHS118" s="0"/>
      <c r="IHT118" s="0"/>
      <c r="IHU118" s="0"/>
      <c r="IHV118" s="0"/>
      <c r="IHW118" s="0"/>
      <c r="IHX118" s="0"/>
      <c r="IHY118" s="0"/>
      <c r="IHZ118" s="0"/>
      <c r="IIA118" s="0"/>
      <c r="IIB118" s="0"/>
      <c r="IIC118" s="0"/>
      <c r="IID118" s="0"/>
      <c r="IIE118" s="0"/>
      <c r="IIF118" s="0"/>
      <c r="IIG118" s="0"/>
      <c r="IIH118" s="0"/>
      <c r="III118" s="0"/>
      <c r="IIJ118" s="0"/>
      <c r="IIK118" s="0"/>
      <c r="IIL118" s="0"/>
      <c r="IIM118" s="0"/>
      <c r="IIN118" s="0"/>
      <c r="IIO118" s="0"/>
      <c r="IIP118" s="0"/>
      <c r="IIQ118" s="0"/>
      <c r="IIR118" s="0"/>
      <c r="IIS118" s="0"/>
      <c r="IIT118" s="0"/>
      <c r="IIU118" s="0"/>
      <c r="IIV118" s="0"/>
      <c r="IIW118" s="0"/>
      <c r="IIX118" s="0"/>
      <c r="IIY118" s="0"/>
      <c r="IIZ118" s="0"/>
      <c r="IJA118" s="0"/>
      <c r="IJB118" s="0"/>
      <c r="IJC118" s="0"/>
      <c r="IJD118" s="0"/>
      <c r="IJE118" s="0"/>
      <c r="IJF118" s="0"/>
      <c r="IJG118" s="0"/>
      <c r="IJH118" s="0"/>
      <c r="IJI118" s="0"/>
      <c r="IJJ118" s="0"/>
      <c r="IJK118" s="0"/>
      <c r="IJL118" s="0"/>
      <c r="IJM118" s="0"/>
      <c r="IJN118" s="0"/>
      <c r="IJO118" s="0"/>
      <c r="IJP118" s="0"/>
      <c r="IJQ118" s="0"/>
      <c r="IJR118" s="0"/>
      <c r="IJS118" s="0"/>
      <c r="IJT118" s="0"/>
      <c r="IJU118" s="0"/>
      <c r="IJV118" s="0"/>
      <c r="IJW118" s="0"/>
      <c r="IJX118" s="0"/>
      <c r="IJY118" s="0"/>
      <c r="IJZ118" s="0"/>
      <c r="IKA118" s="0"/>
      <c r="IKB118" s="0"/>
      <c r="IKC118" s="0"/>
      <c r="IKD118" s="0"/>
      <c r="IKE118" s="0"/>
      <c r="IKF118" s="0"/>
      <c r="IKG118" s="0"/>
      <c r="IKH118" s="0"/>
      <c r="IKI118" s="0"/>
      <c r="IKJ118" s="0"/>
      <c r="IKK118" s="0"/>
      <c r="IKL118" s="0"/>
      <c r="IKM118" s="0"/>
      <c r="IKN118" s="0"/>
      <c r="IKO118" s="0"/>
      <c r="IKP118" s="0"/>
      <c r="IKQ118" s="0"/>
      <c r="IKR118" s="0"/>
      <c r="IKS118" s="0"/>
      <c r="IKT118" s="0"/>
      <c r="IKU118" s="0"/>
      <c r="IKV118" s="0"/>
      <c r="IKW118" s="0"/>
      <c r="IKX118" s="0"/>
      <c r="IKY118" s="0"/>
      <c r="IKZ118" s="0"/>
      <c r="ILA118" s="0"/>
      <c r="ILB118" s="0"/>
      <c r="ILC118" s="0"/>
      <c r="ILD118" s="0"/>
      <c r="ILE118" s="0"/>
      <c r="ILF118" s="0"/>
      <c r="ILG118" s="0"/>
      <c r="ILH118" s="0"/>
      <c r="ILI118" s="0"/>
      <c r="ILJ118" s="0"/>
      <c r="ILK118" s="0"/>
      <c r="ILL118" s="0"/>
      <c r="ILM118" s="0"/>
      <c r="ILN118" s="0"/>
      <c r="ILO118" s="0"/>
      <c r="ILP118" s="0"/>
      <c r="ILQ118" s="0"/>
      <c r="ILR118" s="0"/>
      <c r="ILS118" s="0"/>
      <c r="ILT118" s="0"/>
      <c r="ILU118" s="0"/>
      <c r="ILV118" s="0"/>
      <c r="ILW118" s="0"/>
      <c r="ILX118" s="0"/>
      <c r="ILY118" s="0"/>
      <c r="ILZ118" s="0"/>
      <c r="IMA118" s="0"/>
      <c r="IMB118" s="0"/>
      <c r="IMC118" s="0"/>
      <c r="IMD118" s="0"/>
      <c r="IME118" s="0"/>
      <c r="IMF118" s="0"/>
      <c r="IMG118" s="0"/>
      <c r="IMH118" s="0"/>
      <c r="IMI118" s="0"/>
      <c r="IMJ118" s="0"/>
      <c r="IMK118" s="0"/>
      <c r="IML118" s="0"/>
      <c r="IMM118" s="0"/>
      <c r="IMN118" s="0"/>
      <c r="IMO118" s="0"/>
      <c r="IMP118" s="0"/>
      <c r="IMQ118" s="0"/>
      <c r="IMR118" s="0"/>
      <c r="IMS118" s="0"/>
      <c r="IMT118" s="0"/>
      <c r="IMU118" s="0"/>
      <c r="IMV118" s="0"/>
      <c r="IMW118" s="0"/>
      <c r="IMX118" s="0"/>
      <c r="IMY118" s="0"/>
      <c r="IMZ118" s="0"/>
      <c r="INA118" s="0"/>
      <c r="INB118" s="0"/>
      <c r="INC118" s="0"/>
      <c r="IND118" s="0"/>
      <c r="INE118" s="0"/>
      <c r="INF118" s="0"/>
      <c r="ING118" s="0"/>
      <c r="INH118" s="0"/>
      <c r="INI118" s="0"/>
      <c r="INJ118" s="0"/>
      <c r="INK118" s="0"/>
      <c r="INL118" s="0"/>
      <c r="INM118" s="0"/>
      <c r="INN118" s="0"/>
      <c r="INO118" s="0"/>
      <c r="INP118" s="0"/>
      <c r="INQ118" s="0"/>
      <c r="INR118" s="0"/>
      <c r="INS118" s="0"/>
      <c r="INT118" s="0"/>
      <c r="INU118" s="0"/>
      <c r="INV118" s="0"/>
      <c r="INW118" s="0"/>
      <c r="INX118" s="0"/>
      <c r="INY118" s="0"/>
      <c r="INZ118" s="0"/>
      <c r="IOA118" s="0"/>
      <c r="IOB118" s="0"/>
      <c r="IOC118" s="0"/>
      <c r="IOD118" s="0"/>
      <c r="IOE118" s="0"/>
      <c r="IOF118" s="0"/>
      <c r="IOG118" s="0"/>
      <c r="IOH118" s="0"/>
      <c r="IOI118" s="0"/>
      <c r="IOJ118" s="0"/>
      <c r="IOK118" s="0"/>
      <c r="IOL118" s="0"/>
      <c r="IOM118" s="0"/>
      <c r="ION118" s="0"/>
      <c r="IOO118" s="0"/>
      <c r="IOP118" s="0"/>
      <c r="IOQ118" s="0"/>
      <c r="IOR118" s="0"/>
      <c r="IOS118" s="0"/>
      <c r="IOT118" s="0"/>
      <c r="IOU118" s="0"/>
      <c r="IOV118" s="0"/>
      <c r="IOW118" s="0"/>
      <c r="IOX118" s="0"/>
      <c r="IOY118" s="0"/>
      <c r="IOZ118" s="0"/>
      <c r="IPA118" s="0"/>
      <c r="IPB118" s="0"/>
      <c r="IPC118" s="0"/>
      <c r="IPD118" s="0"/>
      <c r="IPE118" s="0"/>
      <c r="IPF118" s="0"/>
      <c r="IPG118" s="0"/>
      <c r="IPH118" s="0"/>
      <c r="IPI118" s="0"/>
      <c r="IPJ118" s="0"/>
      <c r="IPK118" s="0"/>
      <c r="IPL118" s="0"/>
      <c r="IPM118" s="0"/>
      <c r="IPN118" s="0"/>
      <c r="IPO118" s="0"/>
      <c r="IPP118" s="0"/>
      <c r="IPQ118" s="0"/>
      <c r="IPR118" s="0"/>
      <c r="IPS118" s="0"/>
      <c r="IPT118" s="0"/>
      <c r="IPU118" s="0"/>
      <c r="IPV118" s="0"/>
      <c r="IPW118" s="0"/>
      <c r="IPX118" s="0"/>
      <c r="IPY118" s="0"/>
      <c r="IPZ118" s="0"/>
      <c r="IQA118" s="0"/>
      <c r="IQB118" s="0"/>
      <c r="IQC118" s="0"/>
      <c r="IQD118" s="0"/>
      <c r="IQE118" s="0"/>
      <c r="IQF118" s="0"/>
      <c r="IQG118" s="0"/>
      <c r="IQH118" s="0"/>
      <c r="IQI118" s="0"/>
      <c r="IQJ118" s="0"/>
      <c r="IQK118" s="0"/>
      <c r="IQL118" s="0"/>
      <c r="IQM118" s="0"/>
      <c r="IQN118" s="0"/>
      <c r="IQO118" s="0"/>
      <c r="IQP118" s="0"/>
      <c r="IQQ118" s="0"/>
      <c r="IQR118" s="0"/>
      <c r="IQS118" s="0"/>
      <c r="IQT118" s="0"/>
      <c r="IQU118" s="0"/>
      <c r="IQV118" s="0"/>
      <c r="IQW118" s="0"/>
      <c r="IQX118" s="0"/>
      <c r="IQY118" s="0"/>
      <c r="IQZ118" s="0"/>
      <c r="IRA118" s="0"/>
      <c r="IRB118" s="0"/>
      <c r="IRC118" s="0"/>
      <c r="IRD118" s="0"/>
      <c r="IRE118" s="0"/>
      <c r="IRF118" s="0"/>
      <c r="IRG118" s="0"/>
      <c r="IRH118" s="0"/>
      <c r="IRI118" s="0"/>
      <c r="IRJ118" s="0"/>
      <c r="IRK118" s="0"/>
      <c r="IRL118" s="0"/>
      <c r="IRM118" s="0"/>
      <c r="IRN118" s="0"/>
      <c r="IRO118" s="0"/>
      <c r="IRP118" s="0"/>
      <c r="IRQ118" s="0"/>
      <c r="IRR118" s="0"/>
      <c r="IRS118" s="0"/>
      <c r="IRT118" s="0"/>
      <c r="IRU118" s="0"/>
      <c r="IRV118" s="0"/>
      <c r="IRW118" s="0"/>
      <c r="IRX118" s="0"/>
      <c r="IRY118" s="0"/>
      <c r="IRZ118" s="0"/>
      <c r="ISA118" s="0"/>
      <c r="ISB118" s="0"/>
      <c r="ISC118" s="0"/>
      <c r="ISD118" s="0"/>
      <c r="ISE118" s="0"/>
      <c r="ISF118" s="0"/>
      <c r="ISG118" s="0"/>
      <c r="ISH118" s="0"/>
      <c r="ISI118" s="0"/>
      <c r="ISJ118" s="0"/>
      <c r="ISK118" s="0"/>
      <c r="ISL118" s="0"/>
      <c r="ISM118" s="0"/>
      <c r="ISN118" s="0"/>
      <c r="ISO118" s="0"/>
      <c r="ISP118" s="0"/>
      <c r="ISQ118" s="0"/>
      <c r="ISR118" s="0"/>
      <c r="ISS118" s="0"/>
      <c r="IST118" s="0"/>
      <c r="ISU118" s="0"/>
      <c r="ISV118" s="0"/>
      <c r="ISW118" s="0"/>
      <c r="ISX118" s="0"/>
      <c r="ISY118" s="0"/>
      <c r="ISZ118" s="0"/>
      <c r="ITA118" s="0"/>
      <c r="ITB118" s="0"/>
      <c r="ITC118" s="0"/>
      <c r="ITD118" s="0"/>
      <c r="ITE118" s="0"/>
      <c r="ITF118" s="0"/>
      <c r="ITG118" s="0"/>
      <c r="ITH118" s="0"/>
      <c r="ITI118" s="0"/>
      <c r="ITJ118" s="0"/>
      <c r="ITK118" s="0"/>
      <c r="ITL118" s="0"/>
      <c r="ITM118" s="0"/>
      <c r="ITN118" s="0"/>
      <c r="ITO118" s="0"/>
      <c r="ITP118" s="0"/>
      <c r="ITQ118" s="0"/>
      <c r="ITR118" s="0"/>
      <c r="ITS118" s="0"/>
      <c r="ITT118" s="0"/>
      <c r="ITU118" s="0"/>
      <c r="ITV118" s="0"/>
      <c r="ITW118" s="0"/>
      <c r="ITX118" s="0"/>
      <c r="ITY118" s="0"/>
      <c r="ITZ118" s="0"/>
      <c r="IUA118" s="0"/>
      <c r="IUB118" s="0"/>
      <c r="IUC118" s="0"/>
      <c r="IUD118" s="0"/>
      <c r="IUE118" s="0"/>
      <c r="IUF118" s="0"/>
      <c r="IUG118" s="0"/>
      <c r="IUH118" s="0"/>
      <c r="IUI118" s="0"/>
      <c r="IUJ118" s="0"/>
      <c r="IUK118" s="0"/>
      <c r="IUL118" s="0"/>
      <c r="IUM118" s="0"/>
      <c r="IUN118" s="0"/>
      <c r="IUO118" s="0"/>
      <c r="IUP118" s="0"/>
      <c r="IUQ118" s="0"/>
      <c r="IUR118" s="0"/>
      <c r="IUS118" s="0"/>
      <c r="IUT118" s="0"/>
      <c r="IUU118" s="0"/>
      <c r="IUV118" s="0"/>
      <c r="IUW118" s="0"/>
      <c r="IUX118" s="0"/>
      <c r="IUY118" s="0"/>
      <c r="IUZ118" s="0"/>
      <c r="IVA118" s="0"/>
      <c r="IVB118" s="0"/>
      <c r="IVC118" s="0"/>
      <c r="IVD118" s="0"/>
      <c r="IVE118" s="0"/>
      <c r="IVF118" s="0"/>
      <c r="IVG118" s="0"/>
      <c r="IVH118" s="0"/>
      <c r="IVI118" s="0"/>
      <c r="IVJ118" s="0"/>
      <c r="IVK118" s="0"/>
      <c r="IVL118" s="0"/>
      <c r="IVM118" s="0"/>
      <c r="IVN118" s="0"/>
      <c r="IVO118" s="0"/>
      <c r="IVP118" s="0"/>
      <c r="IVQ118" s="0"/>
      <c r="IVR118" s="0"/>
      <c r="IVS118" s="0"/>
      <c r="IVT118" s="0"/>
      <c r="IVU118" s="0"/>
      <c r="IVV118" s="0"/>
      <c r="IVW118" s="0"/>
      <c r="IVX118" s="0"/>
      <c r="IVY118" s="0"/>
      <c r="IVZ118" s="0"/>
      <c r="IWA118" s="0"/>
      <c r="IWB118" s="0"/>
      <c r="IWC118" s="0"/>
      <c r="IWD118" s="0"/>
      <c r="IWE118" s="0"/>
      <c r="IWF118" s="0"/>
      <c r="IWG118" s="0"/>
      <c r="IWH118" s="0"/>
      <c r="IWI118" s="0"/>
      <c r="IWJ118" s="0"/>
      <c r="IWK118" s="0"/>
      <c r="IWL118" s="0"/>
      <c r="IWM118" s="0"/>
      <c r="IWN118" s="0"/>
      <c r="IWO118" s="0"/>
      <c r="IWP118" s="0"/>
      <c r="IWQ118" s="0"/>
      <c r="IWR118" s="0"/>
      <c r="IWS118" s="0"/>
      <c r="IWT118" s="0"/>
      <c r="IWU118" s="0"/>
      <c r="IWV118" s="0"/>
      <c r="IWW118" s="0"/>
      <c r="IWX118" s="0"/>
      <c r="IWY118" s="0"/>
      <c r="IWZ118" s="0"/>
      <c r="IXA118" s="0"/>
      <c r="IXB118" s="0"/>
      <c r="IXC118" s="0"/>
      <c r="IXD118" s="0"/>
      <c r="IXE118" s="0"/>
      <c r="IXF118" s="0"/>
      <c r="IXG118" s="0"/>
      <c r="IXH118" s="0"/>
      <c r="IXI118" s="0"/>
      <c r="IXJ118" s="0"/>
      <c r="IXK118" s="0"/>
      <c r="IXL118" s="0"/>
      <c r="IXM118" s="0"/>
      <c r="IXN118" s="0"/>
      <c r="IXO118" s="0"/>
      <c r="IXP118" s="0"/>
      <c r="IXQ118" s="0"/>
      <c r="IXR118" s="0"/>
      <c r="IXS118" s="0"/>
      <c r="IXT118" s="0"/>
      <c r="IXU118" s="0"/>
      <c r="IXV118" s="0"/>
      <c r="IXW118" s="0"/>
      <c r="IXX118" s="0"/>
      <c r="IXY118" s="0"/>
      <c r="IXZ118" s="0"/>
      <c r="IYA118" s="0"/>
      <c r="IYB118" s="0"/>
      <c r="IYC118" s="0"/>
      <c r="IYD118" s="0"/>
      <c r="IYE118" s="0"/>
      <c r="IYF118" s="0"/>
      <c r="IYG118" s="0"/>
      <c r="IYH118" s="0"/>
      <c r="IYI118" s="0"/>
      <c r="IYJ118" s="0"/>
      <c r="IYK118" s="0"/>
      <c r="IYL118" s="0"/>
      <c r="IYM118" s="0"/>
      <c r="IYN118" s="0"/>
      <c r="IYO118" s="0"/>
      <c r="IYP118" s="0"/>
      <c r="IYQ118" s="0"/>
      <c r="IYR118" s="0"/>
      <c r="IYS118" s="0"/>
      <c r="IYT118" s="0"/>
      <c r="IYU118" s="0"/>
      <c r="IYV118" s="0"/>
      <c r="IYW118" s="0"/>
      <c r="IYX118" s="0"/>
      <c r="IYY118" s="0"/>
      <c r="IYZ118" s="0"/>
      <c r="IZA118" s="0"/>
      <c r="IZB118" s="0"/>
      <c r="IZC118" s="0"/>
      <c r="IZD118" s="0"/>
      <c r="IZE118" s="0"/>
      <c r="IZF118" s="0"/>
      <c r="IZG118" s="0"/>
      <c r="IZH118" s="0"/>
      <c r="IZI118" s="0"/>
      <c r="IZJ118" s="0"/>
      <c r="IZK118" s="0"/>
      <c r="IZL118" s="0"/>
      <c r="IZM118" s="0"/>
      <c r="IZN118" s="0"/>
      <c r="IZO118" s="0"/>
      <c r="IZP118" s="0"/>
      <c r="IZQ118" s="0"/>
      <c r="IZR118" s="0"/>
      <c r="IZS118" s="0"/>
      <c r="IZT118" s="0"/>
      <c r="IZU118" s="0"/>
      <c r="IZV118" s="0"/>
      <c r="IZW118" s="0"/>
      <c r="IZX118" s="0"/>
      <c r="IZY118" s="0"/>
      <c r="IZZ118" s="0"/>
      <c r="JAA118" s="0"/>
      <c r="JAB118" s="0"/>
      <c r="JAC118" s="0"/>
      <c r="JAD118" s="0"/>
      <c r="JAE118" s="0"/>
      <c r="JAF118" s="0"/>
      <c r="JAG118" s="0"/>
      <c r="JAH118" s="0"/>
      <c r="JAI118" s="0"/>
      <c r="JAJ118" s="0"/>
      <c r="JAK118" s="0"/>
      <c r="JAL118" s="0"/>
      <c r="JAM118" s="0"/>
      <c r="JAN118" s="0"/>
      <c r="JAO118" s="0"/>
      <c r="JAP118" s="0"/>
      <c r="JAQ118" s="0"/>
      <c r="JAR118" s="0"/>
      <c r="JAS118" s="0"/>
      <c r="JAT118" s="0"/>
      <c r="JAU118" s="0"/>
      <c r="JAV118" s="0"/>
      <c r="JAW118" s="0"/>
      <c r="JAX118" s="0"/>
      <c r="JAY118" s="0"/>
      <c r="JAZ118" s="0"/>
      <c r="JBA118" s="0"/>
      <c r="JBB118" s="0"/>
      <c r="JBC118" s="0"/>
      <c r="JBD118" s="0"/>
      <c r="JBE118" s="0"/>
      <c r="JBF118" s="0"/>
      <c r="JBG118" s="0"/>
      <c r="JBH118" s="0"/>
      <c r="JBI118" s="0"/>
      <c r="JBJ118" s="0"/>
      <c r="JBK118" s="0"/>
      <c r="JBL118" s="0"/>
      <c r="JBM118" s="0"/>
      <c r="JBN118" s="0"/>
      <c r="JBO118" s="0"/>
      <c r="JBP118" s="0"/>
      <c r="JBQ118" s="0"/>
      <c r="JBR118" s="0"/>
      <c r="JBS118" s="0"/>
      <c r="JBT118" s="0"/>
      <c r="JBU118" s="0"/>
      <c r="JBV118" s="0"/>
      <c r="JBW118" s="0"/>
      <c r="JBX118" s="0"/>
      <c r="JBY118" s="0"/>
      <c r="JBZ118" s="0"/>
      <c r="JCA118" s="0"/>
      <c r="JCB118" s="0"/>
      <c r="JCC118" s="0"/>
      <c r="JCD118" s="0"/>
      <c r="JCE118" s="0"/>
      <c r="JCF118" s="0"/>
      <c r="JCG118" s="0"/>
      <c r="JCH118" s="0"/>
      <c r="JCI118" s="0"/>
      <c r="JCJ118" s="0"/>
      <c r="JCK118" s="0"/>
      <c r="JCL118" s="0"/>
      <c r="JCM118" s="0"/>
      <c r="JCN118" s="0"/>
      <c r="JCO118" s="0"/>
      <c r="JCP118" s="0"/>
      <c r="JCQ118" s="0"/>
      <c r="JCR118" s="0"/>
      <c r="JCS118" s="0"/>
      <c r="JCT118" s="0"/>
      <c r="JCU118" s="0"/>
      <c r="JCV118" s="0"/>
      <c r="JCW118" s="0"/>
      <c r="JCX118" s="0"/>
      <c r="JCY118" s="0"/>
      <c r="JCZ118" s="0"/>
      <c r="JDA118" s="0"/>
      <c r="JDB118" s="0"/>
      <c r="JDC118" s="0"/>
      <c r="JDD118" s="0"/>
      <c r="JDE118" s="0"/>
      <c r="JDF118" s="0"/>
      <c r="JDG118" s="0"/>
      <c r="JDH118" s="0"/>
      <c r="JDI118" s="0"/>
      <c r="JDJ118" s="0"/>
      <c r="JDK118" s="0"/>
      <c r="JDL118" s="0"/>
      <c r="JDM118" s="0"/>
      <c r="JDN118" s="0"/>
      <c r="JDO118" s="0"/>
      <c r="JDP118" s="0"/>
      <c r="JDQ118" s="0"/>
      <c r="JDR118" s="0"/>
      <c r="JDS118" s="0"/>
      <c r="JDT118" s="0"/>
      <c r="JDU118" s="0"/>
      <c r="JDV118" s="0"/>
      <c r="JDW118" s="0"/>
      <c r="JDX118" s="0"/>
      <c r="JDY118" s="0"/>
      <c r="JDZ118" s="0"/>
      <c r="JEA118" s="0"/>
      <c r="JEB118" s="0"/>
      <c r="JEC118" s="0"/>
      <c r="JED118" s="0"/>
      <c r="JEE118" s="0"/>
      <c r="JEF118" s="0"/>
      <c r="JEG118" s="0"/>
      <c r="JEH118" s="0"/>
      <c r="JEI118" s="0"/>
      <c r="JEJ118" s="0"/>
      <c r="JEK118" s="0"/>
      <c r="JEL118" s="0"/>
      <c r="JEM118" s="0"/>
      <c r="JEN118" s="0"/>
      <c r="JEO118" s="0"/>
      <c r="JEP118" s="0"/>
      <c r="JEQ118" s="0"/>
      <c r="JER118" s="0"/>
      <c r="JES118" s="0"/>
      <c r="JET118" s="0"/>
      <c r="JEU118" s="0"/>
      <c r="JEV118" s="0"/>
      <c r="JEW118" s="0"/>
      <c r="JEX118" s="0"/>
      <c r="JEY118" s="0"/>
      <c r="JEZ118" s="0"/>
      <c r="JFA118" s="0"/>
      <c r="JFB118" s="0"/>
      <c r="JFC118" s="0"/>
      <c r="JFD118" s="0"/>
      <c r="JFE118" s="0"/>
      <c r="JFF118" s="0"/>
      <c r="JFG118" s="0"/>
      <c r="JFH118" s="0"/>
      <c r="JFI118" s="0"/>
      <c r="JFJ118" s="0"/>
      <c r="JFK118" s="0"/>
      <c r="JFL118" s="0"/>
      <c r="JFM118" s="0"/>
      <c r="JFN118" s="0"/>
      <c r="JFO118" s="0"/>
      <c r="JFP118" s="0"/>
      <c r="JFQ118" s="0"/>
      <c r="JFR118" s="0"/>
      <c r="JFS118" s="0"/>
      <c r="JFT118" s="0"/>
      <c r="JFU118" s="0"/>
      <c r="JFV118" s="0"/>
      <c r="JFW118" s="0"/>
      <c r="JFX118" s="0"/>
      <c r="JFY118" s="0"/>
      <c r="JFZ118" s="0"/>
      <c r="JGA118" s="0"/>
      <c r="JGB118" s="0"/>
      <c r="JGC118" s="0"/>
      <c r="JGD118" s="0"/>
      <c r="JGE118" s="0"/>
      <c r="JGF118" s="0"/>
      <c r="JGG118" s="0"/>
      <c r="JGH118" s="0"/>
      <c r="JGI118" s="0"/>
      <c r="JGJ118" s="0"/>
      <c r="JGK118" s="0"/>
      <c r="JGL118" s="0"/>
      <c r="JGM118" s="0"/>
      <c r="JGN118" s="0"/>
      <c r="JGO118" s="0"/>
      <c r="JGP118" s="0"/>
      <c r="JGQ118" s="0"/>
      <c r="JGR118" s="0"/>
      <c r="JGS118" s="0"/>
      <c r="JGT118" s="0"/>
      <c r="JGU118" s="0"/>
      <c r="JGV118" s="0"/>
      <c r="JGW118" s="0"/>
      <c r="JGX118" s="0"/>
      <c r="JGY118" s="0"/>
      <c r="JGZ118" s="0"/>
      <c r="JHA118" s="0"/>
      <c r="JHB118" s="0"/>
      <c r="JHC118" s="0"/>
      <c r="JHD118" s="0"/>
      <c r="JHE118" s="0"/>
      <c r="JHF118" s="0"/>
      <c r="JHG118" s="0"/>
      <c r="JHH118" s="0"/>
      <c r="JHI118" s="0"/>
      <c r="JHJ118" s="0"/>
      <c r="JHK118" s="0"/>
      <c r="JHL118" s="0"/>
      <c r="JHM118" s="0"/>
      <c r="JHN118" s="0"/>
      <c r="JHO118" s="0"/>
      <c r="JHP118" s="0"/>
      <c r="JHQ118" s="0"/>
      <c r="JHR118" s="0"/>
      <c r="JHS118" s="0"/>
      <c r="JHT118" s="0"/>
      <c r="JHU118" s="0"/>
      <c r="JHV118" s="0"/>
      <c r="JHW118" s="0"/>
      <c r="JHX118" s="0"/>
      <c r="JHY118" s="0"/>
      <c r="JHZ118" s="0"/>
      <c r="JIA118" s="0"/>
      <c r="JIB118" s="0"/>
      <c r="JIC118" s="0"/>
      <c r="JID118" s="0"/>
      <c r="JIE118" s="0"/>
      <c r="JIF118" s="0"/>
      <c r="JIG118" s="0"/>
      <c r="JIH118" s="0"/>
      <c r="JII118" s="0"/>
      <c r="JIJ118" s="0"/>
      <c r="JIK118" s="0"/>
      <c r="JIL118" s="0"/>
      <c r="JIM118" s="0"/>
      <c r="JIN118" s="0"/>
      <c r="JIO118" s="0"/>
      <c r="JIP118" s="0"/>
      <c r="JIQ118" s="0"/>
      <c r="JIR118" s="0"/>
      <c r="JIS118" s="0"/>
      <c r="JIT118" s="0"/>
      <c r="JIU118" s="0"/>
      <c r="JIV118" s="0"/>
      <c r="JIW118" s="0"/>
      <c r="JIX118" s="0"/>
      <c r="JIY118" s="0"/>
      <c r="JIZ118" s="0"/>
      <c r="JJA118" s="0"/>
      <c r="JJB118" s="0"/>
      <c r="JJC118" s="0"/>
      <c r="JJD118" s="0"/>
      <c r="JJE118" s="0"/>
      <c r="JJF118" s="0"/>
      <c r="JJG118" s="0"/>
      <c r="JJH118" s="0"/>
      <c r="JJI118" s="0"/>
      <c r="JJJ118" s="0"/>
      <c r="JJK118" s="0"/>
      <c r="JJL118" s="0"/>
      <c r="JJM118" s="0"/>
      <c r="JJN118" s="0"/>
      <c r="JJO118" s="0"/>
      <c r="JJP118" s="0"/>
      <c r="JJQ118" s="0"/>
      <c r="JJR118" s="0"/>
      <c r="JJS118" s="0"/>
      <c r="JJT118" s="0"/>
      <c r="JJU118" s="0"/>
      <c r="JJV118" s="0"/>
      <c r="JJW118" s="0"/>
      <c r="JJX118" s="0"/>
      <c r="JJY118" s="0"/>
      <c r="JJZ118" s="0"/>
      <c r="JKA118" s="0"/>
      <c r="JKB118" s="0"/>
      <c r="JKC118" s="0"/>
      <c r="JKD118" s="0"/>
      <c r="JKE118" s="0"/>
      <c r="JKF118" s="0"/>
      <c r="JKG118" s="0"/>
      <c r="JKH118" s="0"/>
      <c r="JKI118" s="0"/>
      <c r="JKJ118" s="0"/>
      <c r="JKK118" s="0"/>
      <c r="JKL118" s="0"/>
      <c r="JKM118" s="0"/>
      <c r="JKN118" s="0"/>
      <c r="JKO118" s="0"/>
      <c r="JKP118" s="0"/>
      <c r="JKQ118" s="0"/>
      <c r="JKR118" s="0"/>
      <c r="JKS118" s="0"/>
      <c r="JKT118" s="0"/>
      <c r="JKU118" s="0"/>
      <c r="JKV118" s="0"/>
      <c r="JKW118" s="0"/>
      <c r="JKX118" s="0"/>
      <c r="JKY118" s="0"/>
      <c r="JKZ118" s="0"/>
      <c r="JLA118" s="0"/>
      <c r="JLB118" s="0"/>
      <c r="JLC118" s="0"/>
      <c r="JLD118" s="0"/>
      <c r="JLE118" s="0"/>
      <c r="JLF118" s="0"/>
      <c r="JLG118" s="0"/>
      <c r="JLH118" s="0"/>
      <c r="JLI118" s="0"/>
      <c r="JLJ118" s="0"/>
      <c r="JLK118" s="0"/>
      <c r="JLL118" s="0"/>
      <c r="JLM118" s="0"/>
      <c r="JLN118" s="0"/>
      <c r="JLO118" s="0"/>
      <c r="JLP118" s="0"/>
      <c r="JLQ118" s="0"/>
      <c r="JLR118" s="0"/>
      <c r="JLS118" s="0"/>
      <c r="JLT118" s="0"/>
      <c r="JLU118" s="0"/>
      <c r="JLV118" s="0"/>
      <c r="JLW118" s="0"/>
      <c r="JLX118" s="0"/>
      <c r="JLY118" s="0"/>
      <c r="JLZ118" s="0"/>
      <c r="JMA118" s="0"/>
      <c r="JMB118" s="0"/>
      <c r="JMC118" s="0"/>
      <c r="JMD118" s="0"/>
      <c r="JME118" s="0"/>
      <c r="JMF118" s="0"/>
      <c r="JMG118" s="0"/>
      <c r="JMH118" s="0"/>
      <c r="JMI118" s="0"/>
      <c r="JMJ118" s="0"/>
      <c r="JMK118" s="0"/>
      <c r="JML118" s="0"/>
      <c r="JMM118" s="0"/>
      <c r="JMN118" s="0"/>
      <c r="JMO118" s="0"/>
      <c r="JMP118" s="0"/>
      <c r="JMQ118" s="0"/>
      <c r="JMR118" s="0"/>
      <c r="JMS118" s="0"/>
      <c r="JMT118" s="0"/>
      <c r="JMU118" s="0"/>
      <c r="JMV118" s="0"/>
      <c r="JMW118" s="0"/>
      <c r="JMX118" s="0"/>
      <c r="JMY118" s="0"/>
      <c r="JMZ118" s="0"/>
      <c r="JNA118" s="0"/>
      <c r="JNB118" s="0"/>
      <c r="JNC118" s="0"/>
      <c r="JND118" s="0"/>
      <c r="JNE118" s="0"/>
      <c r="JNF118" s="0"/>
      <c r="JNG118" s="0"/>
      <c r="JNH118" s="0"/>
      <c r="JNI118" s="0"/>
      <c r="JNJ118" s="0"/>
      <c r="JNK118" s="0"/>
      <c r="JNL118" s="0"/>
      <c r="JNM118" s="0"/>
      <c r="JNN118" s="0"/>
      <c r="JNO118" s="0"/>
      <c r="JNP118" s="0"/>
      <c r="JNQ118" s="0"/>
      <c r="JNR118" s="0"/>
      <c r="JNS118" s="0"/>
      <c r="JNT118" s="0"/>
      <c r="JNU118" s="0"/>
      <c r="JNV118" s="0"/>
      <c r="JNW118" s="0"/>
      <c r="JNX118" s="0"/>
      <c r="JNY118" s="0"/>
      <c r="JNZ118" s="0"/>
      <c r="JOA118" s="0"/>
      <c r="JOB118" s="0"/>
      <c r="JOC118" s="0"/>
      <c r="JOD118" s="0"/>
      <c r="JOE118" s="0"/>
      <c r="JOF118" s="0"/>
      <c r="JOG118" s="0"/>
      <c r="JOH118" s="0"/>
      <c r="JOI118" s="0"/>
      <c r="JOJ118" s="0"/>
      <c r="JOK118" s="0"/>
      <c r="JOL118" s="0"/>
      <c r="JOM118" s="0"/>
      <c r="JON118" s="0"/>
      <c r="JOO118" s="0"/>
      <c r="JOP118" s="0"/>
      <c r="JOQ118" s="0"/>
      <c r="JOR118" s="0"/>
      <c r="JOS118" s="0"/>
      <c r="JOT118" s="0"/>
      <c r="JOU118" s="0"/>
      <c r="JOV118" s="0"/>
      <c r="JOW118" s="0"/>
      <c r="JOX118" s="0"/>
      <c r="JOY118" s="0"/>
      <c r="JOZ118" s="0"/>
      <c r="JPA118" s="0"/>
      <c r="JPB118" s="0"/>
      <c r="JPC118" s="0"/>
      <c r="JPD118" s="0"/>
      <c r="JPE118" s="0"/>
      <c r="JPF118" s="0"/>
      <c r="JPG118" s="0"/>
      <c r="JPH118" s="0"/>
      <c r="JPI118" s="0"/>
      <c r="JPJ118" s="0"/>
      <c r="JPK118" s="0"/>
      <c r="JPL118" s="0"/>
      <c r="JPM118" s="0"/>
      <c r="JPN118" s="0"/>
      <c r="JPO118" s="0"/>
      <c r="JPP118" s="0"/>
      <c r="JPQ118" s="0"/>
      <c r="JPR118" s="0"/>
      <c r="JPS118" s="0"/>
      <c r="JPT118" s="0"/>
      <c r="JPU118" s="0"/>
      <c r="JPV118" s="0"/>
      <c r="JPW118" s="0"/>
      <c r="JPX118" s="0"/>
      <c r="JPY118" s="0"/>
      <c r="JPZ118" s="0"/>
      <c r="JQA118" s="0"/>
      <c r="JQB118" s="0"/>
      <c r="JQC118" s="0"/>
      <c r="JQD118" s="0"/>
      <c r="JQE118" s="0"/>
      <c r="JQF118" s="0"/>
      <c r="JQG118" s="0"/>
      <c r="JQH118" s="0"/>
      <c r="JQI118" s="0"/>
      <c r="JQJ118" s="0"/>
      <c r="JQK118" s="0"/>
      <c r="JQL118" s="0"/>
      <c r="JQM118" s="0"/>
      <c r="JQN118" s="0"/>
      <c r="JQO118" s="0"/>
      <c r="JQP118" s="0"/>
      <c r="JQQ118" s="0"/>
      <c r="JQR118" s="0"/>
      <c r="JQS118" s="0"/>
      <c r="JQT118" s="0"/>
      <c r="JQU118" s="0"/>
      <c r="JQV118" s="0"/>
      <c r="JQW118" s="0"/>
      <c r="JQX118" s="0"/>
      <c r="JQY118" s="0"/>
      <c r="JQZ118" s="0"/>
      <c r="JRA118" s="0"/>
      <c r="JRB118" s="0"/>
      <c r="JRC118" s="0"/>
      <c r="JRD118" s="0"/>
      <c r="JRE118" s="0"/>
      <c r="JRF118" s="0"/>
      <c r="JRG118" s="0"/>
      <c r="JRH118" s="0"/>
      <c r="JRI118" s="0"/>
      <c r="JRJ118" s="0"/>
      <c r="JRK118" s="0"/>
      <c r="JRL118" s="0"/>
      <c r="JRM118" s="0"/>
      <c r="JRN118" s="0"/>
      <c r="JRO118" s="0"/>
      <c r="JRP118" s="0"/>
      <c r="JRQ118" s="0"/>
      <c r="JRR118" s="0"/>
      <c r="JRS118" s="0"/>
      <c r="JRT118" s="0"/>
      <c r="JRU118" s="0"/>
      <c r="JRV118" s="0"/>
      <c r="JRW118" s="0"/>
      <c r="JRX118" s="0"/>
      <c r="JRY118" s="0"/>
      <c r="JRZ118" s="0"/>
      <c r="JSA118" s="0"/>
      <c r="JSB118" s="0"/>
      <c r="JSC118" s="0"/>
      <c r="JSD118" s="0"/>
      <c r="JSE118" s="0"/>
      <c r="JSF118" s="0"/>
      <c r="JSG118" s="0"/>
      <c r="JSH118" s="0"/>
      <c r="JSI118" s="0"/>
      <c r="JSJ118" s="0"/>
      <c r="JSK118" s="0"/>
      <c r="JSL118" s="0"/>
      <c r="JSM118" s="0"/>
      <c r="JSN118" s="0"/>
      <c r="JSO118" s="0"/>
      <c r="JSP118" s="0"/>
      <c r="JSQ118" s="0"/>
      <c r="JSR118" s="0"/>
      <c r="JSS118" s="0"/>
      <c r="JST118" s="0"/>
      <c r="JSU118" s="0"/>
      <c r="JSV118" s="0"/>
      <c r="JSW118" s="0"/>
      <c r="JSX118" s="0"/>
      <c r="JSY118" s="0"/>
      <c r="JSZ118" s="0"/>
      <c r="JTA118" s="0"/>
      <c r="JTB118" s="0"/>
      <c r="JTC118" s="0"/>
      <c r="JTD118" s="0"/>
      <c r="JTE118" s="0"/>
      <c r="JTF118" s="0"/>
      <c r="JTG118" s="0"/>
      <c r="JTH118" s="0"/>
      <c r="JTI118" s="0"/>
      <c r="JTJ118" s="0"/>
      <c r="JTK118" s="0"/>
      <c r="JTL118" s="0"/>
      <c r="JTM118" s="0"/>
      <c r="JTN118" s="0"/>
      <c r="JTO118" s="0"/>
      <c r="JTP118" s="0"/>
      <c r="JTQ118" s="0"/>
      <c r="JTR118" s="0"/>
      <c r="JTS118" s="0"/>
      <c r="JTT118" s="0"/>
      <c r="JTU118" s="0"/>
      <c r="JTV118" s="0"/>
      <c r="JTW118" s="0"/>
      <c r="JTX118" s="0"/>
      <c r="JTY118" s="0"/>
      <c r="JTZ118" s="0"/>
      <c r="JUA118" s="0"/>
      <c r="JUB118" s="0"/>
      <c r="JUC118" s="0"/>
      <c r="JUD118" s="0"/>
      <c r="JUE118" s="0"/>
      <c r="JUF118" s="0"/>
      <c r="JUG118" s="0"/>
      <c r="JUH118" s="0"/>
      <c r="JUI118" s="0"/>
      <c r="JUJ118" s="0"/>
      <c r="JUK118" s="0"/>
      <c r="JUL118" s="0"/>
      <c r="JUM118" s="0"/>
      <c r="JUN118" s="0"/>
      <c r="JUO118" s="0"/>
      <c r="JUP118" s="0"/>
      <c r="JUQ118" s="0"/>
      <c r="JUR118" s="0"/>
      <c r="JUS118" s="0"/>
      <c r="JUT118" s="0"/>
      <c r="JUU118" s="0"/>
      <c r="JUV118" s="0"/>
      <c r="JUW118" s="0"/>
      <c r="JUX118" s="0"/>
      <c r="JUY118" s="0"/>
      <c r="JUZ118" s="0"/>
      <c r="JVA118" s="0"/>
      <c r="JVB118" s="0"/>
      <c r="JVC118" s="0"/>
      <c r="JVD118" s="0"/>
      <c r="JVE118" s="0"/>
      <c r="JVF118" s="0"/>
      <c r="JVG118" s="0"/>
      <c r="JVH118" s="0"/>
      <c r="JVI118" s="0"/>
      <c r="JVJ118" s="0"/>
      <c r="JVK118" s="0"/>
      <c r="JVL118" s="0"/>
      <c r="JVM118" s="0"/>
      <c r="JVN118" s="0"/>
      <c r="JVO118" s="0"/>
      <c r="JVP118" s="0"/>
      <c r="JVQ118" s="0"/>
      <c r="JVR118" s="0"/>
      <c r="JVS118" s="0"/>
      <c r="JVT118" s="0"/>
      <c r="JVU118" s="0"/>
      <c r="JVV118" s="0"/>
      <c r="JVW118" s="0"/>
      <c r="JVX118" s="0"/>
      <c r="JVY118" s="0"/>
      <c r="JVZ118" s="0"/>
      <c r="JWA118" s="0"/>
      <c r="JWB118" s="0"/>
      <c r="JWC118" s="0"/>
      <c r="JWD118" s="0"/>
      <c r="JWE118" s="0"/>
      <c r="JWF118" s="0"/>
      <c r="JWG118" s="0"/>
      <c r="JWH118" s="0"/>
      <c r="JWI118" s="0"/>
      <c r="JWJ118" s="0"/>
      <c r="JWK118" s="0"/>
      <c r="JWL118" s="0"/>
      <c r="JWM118" s="0"/>
      <c r="JWN118" s="0"/>
      <c r="JWO118" s="0"/>
      <c r="JWP118" s="0"/>
      <c r="JWQ118" s="0"/>
      <c r="JWR118" s="0"/>
      <c r="JWS118" s="0"/>
      <c r="JWT118" s="0"/>
      <c r="JWU118" s="0"/>
      <c r="JWV118" s="0"/>
      <c r="JWW118" s="0"/>
      <c r="JWX118" s="0"/>
      <c r="JWY118" s="0"/>
      <c r="JWZ118" s="0"/>
      <c r="JXA118" s="0"/>
      <c r="JXB118" s="0"/>
      <c r="JXC118" s="0"/>
      <c r="JXD118" s="0"/>
      <c r="JXE118" s="0"/>
      <c r="JXF118" s="0"/>
      <c r="JXG118" s="0"/>
      <c r="JXH118" s="0"/>
      <c r="JXI118" s="0"/>
      <c r="JXJ118" s="0"/>
      <c r="JXK118" s="0"/>
      <c r="JXL118" s="0"/>
      <c r="JXM118" s="0"/>
      <c r="JXN118" s="0"/>
      <c r="JXO118" s="0"/>
      <c r="JXP118" s="0"/>
      <c r="JXQ118" s="0"/>
      <c r="JXR118" s="0"/>
      <c r="JXS118" s="0"/>
      <c r="JXT118" s="0"/>
      <c r="JXU118" s="0"/>
      <c r="JXV118" s="0"/>
      <c r="JXW118" s="0"/>
      <c r="JXX118" s="0"/>
      <c r="JXY118" s="0"/>
      <c r="JXZ118" s="0"/>
      <c r="JYA118" s="0"/>
      <c r="JYB118" s="0"/>
      <c r="JYC118" s="0"/>
      <c r="JYD118" s="0"/>
      <c r="JYE118" s="0"/>
      <c r="JYF118" s="0"/>
      <c r="JYG118" s="0"/>
      <c r="JYH118" s="0"/>
      <c r="JYI118" s="0"/>
      <c r="JYJ118" s="0"/>
      <c r="JYK118" s="0"/>
      <c r="JYL118" s="0"/>
      <c r="JYM118" s="0"/>
      <c r="JYN118" s="0"/>
      <c r="JYO118" s="0"/>
      <c r="JYP118" s="0"/>
      <c r="JYQ118" s="0"/>
      <c r="JYR118" s="0"/>
      <c r="JYS118" s="0"/>
      <c r="JYT118" s="0"/>
      <c r="JYU118" s="0"/>
      <c r="JYV118" s="0"/>
      <c r="JYW118" s="0"/>
      <c r="JYX118" s="0"/>
      <c r="JYY118" s="0"/>
      <c r="JYZ118" s="0"/>
      <c r="JZA118" s="0"/>
      <c r="JZB118" s="0"/>
      <c r="JZC118" s="0"/>
      <c r="JZD118" s="0"/>
      <c r="JZE118" s="0"/>
      <c r="JZF118" s="0"/>
      <c r="JZG118" s="0"/>
      <c r="JZH118" s="0"/>
      <c r="JZI118" s="0"/>
      <c r="JZJ118" s="0"/>
      <c r="JZK118" s="0"/>
      <c r="JZL118" s="0"/>
      <c r="JZM118" s="0"/>
      <c r="JZN118" s="0"/>
      <c r="JZO118" s="0"/>
      <c r="JZP118" s="0"/>
      <c r="JZQ118" s="0"/>
      <c r="JZR118" s="0"/>
      <c r="JZS118" s="0"/>
      <c r="JZT118" s="0"/>
      <c r="JZU118" s="0"/>
      <c r="JZV118" s="0"/>
      <c r="JZW118" s="0"/>
      <c r="JZX118" s="0"/>
      <c r="JZY118" s="0"/>
      <c r="JZZ118" s="0"/>
      <c r="KAA118" s="0"/>
      <c r="KAB118" s="0"/>
      <c r="KAC118" s="0"/>
      <c r="KAD118" s="0"/>
      <c r="KAE118" s="0"/>
      <c r="KAF118" s="0"/>
      <c r="KAG118" s="0"/>
      <c r="KAH118" s="0"/>
      <c r="KAI118" s="0"/>
      <c r="KAJ118" s="0"/>
      <c r="KAK118" s="0"/>
      <c r="KAL118" s="0"/>
      <c r="KAM118" s="0"/>
      <c r="KAN118" s="0"/>
      <c r="KAO118" s="0"/>
      <c r="KAP118" s="0"/>
      <c r="KAQ118" s="0"/>
      <c r="KAR118" s="0"/>
      <c r="KAS118" s="0"/>
      <c r="KAT118" s="0"/>
      <c r="KAU118" s="0"/>
      <c r="KAV118" s="0"/>
      <c r="KAW118" s="0"/>
      <c r="KAX118" s="0"/>
      <c r="KAY118" s="0"/>
      <c r="KAZ118" s="0"/>
      <c r="KBA118" s="0"/>
      <c r="KBB118" s="0"/>
      <c r="KBC118" s="0"/>
      <c r="KBD118" s="0"/>
      <c r="KBE118" s="0"/>
      <c r="KBF118" s="0"/>
      <c r="KBG118" s="0"/>
      <c r="KBH118" s="0"/>
      <c r="KBI118" s="0"/>
      <c r="KBJ118" s="0"/>
      <c r="KBK118" s="0"/>
      <c r="KBL118" s="0"/>
      <c r="KBM118" s="0"/>
      <c r="KBN118" s="0"/>
      <c r="KBO118" s="0"/>
      <c r="KBP118" s="0"/>
      <c r="KBQ118" s="0"/>
      <c r="KBR118" s="0"/>
      <c r="KBS118" s="0"/>
      <c r="KBT118" s="0"/>
      <c r="KBU118" s="0"/>
      <c r="KBV118" s="0"/>
      <c r="KBW118" s="0"/>
      <c r="KBX118" s="0"/>
      <c r="KBY118" s="0"/>
      <c r="KBZ118" s="0"/>
      <c r="KCA118" s="0"/>
      <c r="KCB118" s="0"/>
      <c r="KCC118" s="0"/>
      <c r="KCD118" s="0"/>
      <c r="KCE118" s="0"/>
      <c r="KCF118" s="0"/>
      <c r="KCG118" s="0"/>
      <c r="KCH118" s="0"/>
      <c r="KCI118" s="0"/>
      <c r="KCJ118" s="0"/>
      <c r="KCK118" s="0"/>
      <c r="KCL118" s="0"/>
      <c r="KCM118" s="0"/>
      <c r="KCN118" s="0"/>
      <c r="KCO118" s="0"/>
      <c r="KCP118" s="0"/>
      <c r="KCQ118" s="0"/>
      <c r="KCR118" s="0"/>
      <c r="KCS118" s="0"/>
      <c r="KCT118" s="0"/>
      <c r="KCU118" s="0"/>
      <c r="KCV118" s="0"/>
      <c r="KCW118" s="0"/>
      <c r="KCX118" s="0"/>
      <c r="KCY118" s="0"/>
      <c r="KCZ118" s="0"/>
      <c r="KDA118" s="0"/>
      <c r="KDB118" s="0"/>
      <c r="KDC118" s="0"/>
      <c r="KDD118" s="0"/>
      <c r="KDE118" s="0"/>
      <c r="KDF118" s="0"/>
      <c r="KDG118" s="0"/>
      <c r="KDH118" s="0"/>
      <c r="KDI118" s="0"/>
      <c r="KDJ118" s="0"/>
      <c r="KDK118" s="0"/>
      <c r="KDL118" s="0"/>
      <c r="KDM118" s="0"/>
      <c r="KDN118" s="0"/>
      <c r="KDO118" s="0"/>
      <c r="KDP118" s="0"/>
      <c r="KDQ118" s="0"/>
      <c r="KDR118" s="0"/>
      <c r="KDS118" s="0"/>
      <c r="KDT118" s="0"/>
      <c r="KDU118" s="0"/>
      <c r="KDV118" s="0"/>
      <c r="KDW118" s="0"/>
      <c r="KDX118" s="0"/>
      <c r="KDY118" s="0"/>
      <c r="KDZ118" s="0"/>
      <c r="KEA118" s="0"/>
      <c r="KEB118" s="0"/>
      <c r="KEC118" s="0"/>
      <c r="KED118" s="0"/>
      <c r="KEE118" s="0"/>
      <c r="KEF118" s="0"/>
      <c r="KEG118" s="0"/>
      <c r="KEH118" s="0"/>
      <c r="KEI118" s="0"/>
      <c r="KEJ118" s="0"/>
      <c r="KEK118" s="0"/>
      <c r="KEL118" s="0"/>
      <c r="KEM118" s="0"/>
      <c r="KEN118" s="0"/>
      <c r="KEO118" s="0"/>
      <c r="KEP118" s="0"/>
      <c r="KEQ118" s="0"/>
      <c r="KER118" s="0"/>
      <c r="KES118" s="0"/>
      <c r="KET118" s="0"/>
      <c r="KEU118" s="0"/>
      <c r="KEV118" s="0"/>
      <c r="KEW118" s="0"/>
      <c r="KEX118" s="0"/>
      <c r="KEY118" s="0"/>
      <c r="KEZ118" s="0"/>
      <c r="KFA118" s="0"/>
      <c r="KFB118" s="0"/>
      <c r="KFC118" s="0"/>
      <c r="KFD118" s="0"/>
      <c r="KFE118" s="0"/>
      <c r="KFF118" s="0"/>
      <c r="KFG118" s="0"/>
      <c r="KFH118" s="0"/>
      <c r="KFI118" s="0"/>
      <c r="KFJ118" s="0"/>
      <c r="KFK118" s="0"/>
      <c r="KFL118" s="0"/>
      <c r="KFM118" s="0"/>
      <c r="KFN118" s="0"/>
      <c r="KFO118" s="0"/>
      <c r="KFP118" s="0"/>
      <c r="KFQ118" s="0"/>
      <c r="KFR118" s="0"/>
      <c r="KFS118" s="0"/>
      <c r="KFT118" s="0"/>
      <c r="KFU118" s="0"/>
      <c r="KFV118" s="0"/>
      <c r="KFW118" s="0"/>
      <c r="KFX118" s="0"/>
      <c r="KFY118" s="0"/>
      <c r="KFZ118" s="0"/>
      <c r="KGA118" s="0"/>
      <c r="KGB118" s="0"/>
      <c r="KGC118" s="0"/>
      <c r="KGD118" s="0"/>
      <c r="KGE118" s="0"/>
      <c r="KGF118" s="0"/>
      <c r="KGG118" s="0"/>
      <c r="KGH118" s="0"/>
      <c r="KGI118" s="0"/>
      <c r="KGJ118" s="0"/>
      <c r="KGK118" s="0"/>
      <c r="KGL118" s="0"/>
      <c r="KGM118" s="0"/>
      <c r="KGN118" s="0"/>
      <c r="KGO118" s="0"/>
      <c r="KGP118" s="0"/>
      <c r="KGQ118" s="0"/>
      <c r="KGR118" s="0"/>
      <c r="KGS118" s="0"/>
      <c r="KGT118" s="0"/>
      <c r="KGU118" s="0"/>
      <c r="KGV118" s="0"/>
      <c r="KGW118" s="0"/>
      <c r="KGX118" s="0"/>
      <c r="KGY118" s="0"/>
      <c r="KGZ118" s="0"/>
      <c r="KHA118" s="0"/>
      <c r="KHB118" s="0"/>
      <c r="KHC118" s="0"/>
      <c r="KHD118" s="0"/>
      <c r="KHE118" s="0"/>
      <c r="KHF118" s="0"/>
      <c r="KHG118" s="0"/>
      <c r="KHH118" s="0"/>
      <c r="KHI118" s="0"/>
      <c r="KHJ118" s="0"/>
      <c r="KHK118" s="0"/>
      <c r="KHL118" s="0"/>
      <c r="KHM118" s="0"/>
      <c r="KHN118" s="0"/>
      <c r="KHO118" s="0"/>
      <c r="KHP118" s="0"/>
      <c r="KHQ118" s="0"/>
      <c r="KHR118" s="0"/>
      <c r="KHS118" s="0"/>
      <c r="KHT118" s="0"/>
      <c r="KHU118" s="0"/>
      <c r="KHV118" s="0"/>
      <c r="KHW118" s="0"/>
      <c r="KHX118" s="0"/>
      <c r="KHY118" s="0"/>
      <c r="KHZ118" s="0"/>
      <c r="KIA118" s="0"/>
      <c r="KIB118" s="0"/>
      <c r="KIC118" s="0"/>
      <c r="KID118" s="0"/>
      <c r="KIE118" s="0"/>
      <c r="KIF118" s="0"/>
      <c r="KIG118" s="0"/>
      <c r="KIH118" s="0"/>
      <c r="KII118" s="0"/>
      <c r="KIJ118" s="0"/>
      <c r="KIK118" s="0"/>
      <c r="KIL118" s="0"/>
      <c r="KIM118" s="0"/>
      <c r="KIN118" s="0"/>
      <c r="KIO118" s="0"/>
      <c r="KIP118" s="0"/>
      <c r="KIQ118" s="0"/>
      <c r="KIR118" s="0"/>
      <c r="KIS118" s="0"/>
      <c r="KIT118" s="0"/>
      <c r="KIU118" s="0"/>
      <c r="KIV118" s="0"/>
      <c r="KIW118" s="0"/>
      <c r="KIX118" s="0"/>
      <c r="KIY118" s="0"/>
      <c r="KIZ118" s="0"/>
      <c r="KJA118" s="0"/>
      <c r="KJB118" s="0"/>
      <c r="KJC118" s="0"/>
      <c r="KJD118" s="0"/>
      <c r="KJE118" s="0"/>
      <c r="KJF118" s="0"/>
      <c r="KJG118" s="0"/>
      <c r="KJH118" s="0"/>
      <c r="KJI118" s="0"/>
      <c r="KJJ118" s="0"/>
      <c r="KJK118" s="0"/>
      <c r="KJL118" s="0"/>
      <c r="KJM118" s="0"/>
      <c r="KJN118" s="0"/>
      <c r="KJO118" s="0"/>
      <c r="KJP118" s="0"/>
      <c r="KJQ118" s="0"/>
      <c r="KJR118" s="0"/>
      <c r="KJS118" s="0"/>
      <c r="KJT118" s="0"/>
      <c r="KJU118" s="0"/>
      <c r="KJV118" s="0"/>
      <c r="KJW118" s="0"/>
      <c r="KJX118" s="0"/>
      <c r="KJY118" s="0"/>
      <c r="KJZ118" s="0"/>
      <c r="KKA118" s="0"/>
      <c r="KKB118" s="0"/>
      <c r="KKC118" s="0"/>
      <c r="KKD118" s="0"/>
      <c r="KKE118" s="0"/>
      <c r="KKF118" s="0"/>
      <c r="KKG118" s="0"/>
      <c r="KKH118" s="0"/>
      <c r="KKI118" s="0"/>
      <c r="KKJ118" s="0"/>
      <c r="KKK118" s="0"/>
      <c r="KKL118" s="0"/>
      <c r="KKM118" s="0"/>
      <c r="KKN118" s="0"/>
      <c r="KKO118" s="0"/>
      <c r="KKP118" s="0"/>
      <c r="KKQ118" s="0"/>
      <c r="KKR118" s="0"/>
      <c r="KKS118" s="0"/>
      <c r="KKT118" s="0"/>
      <c r="KKU118" s="0"/>
      <c r="KKV118" s="0"/>
      <c r="KKW118" s="0"/>
      <c r="KKX118" s="0"/>
      <c r="KKY118" s="0"/>
      <c r="KKZ118" s="0"/>
      <c r="KLA118" s="0"/>
      <c r="KLB118" s="0"/>
      <c r="KLC118" s="0"/>
      <c r="KLD118" s="0"/>
      <c r="KLE118" s="0"/>
      <c r="KLF118" s="0"/>
      <c r="KLG118" s="0"/>
      <c r="KLH118" s="0"/>
      <c r="KLI118" s="0"/>
      <c r="KLJ118" s="0"/>
      <c r="KLK118" s="0"/>
      <c r="KLL118" s="0"/>
      <c r="KLM118" s="0"/>
      <c r="KLN118" s="0"/>
      <c r="KLO118" s="0"/>
      <c r="KLP118" s="0"/>
      <c r="KLQ118" s="0"/>
      <c r="KLR118" s="0"/>
      <c r="KLS118" s="0"/>
      <c r="KLT118" s="0"/>
      <c r="KLU118" s="0"/>
      <c r="KLV118" s="0"/>
      <c r="KLW118" s="0"/>
      <c r="KLX118" s="0"/>
      <c r="KLY118" s="0"/>
      <c r="KLZ118" s="0"/>
      <c r="KMA118" s="0"/>
      <c r="KMB118" s="0"/>
      <c r="KMC118" s="0"/>
      <c r="KMD118" s="0"/>
      <c r="KME118" s="0"/>
      <c r="KMF118" s="0"/>
      <c r="KMG118" s="0"/>
      <c r="KMH118" s="0"/>
      <c r="KMI118" s="0"/>
      <c r="KMJ118" s="0"/>
      <c r="KMK118" s="0"/>
      <c r="KML118" s="0"/>
      <c r="KMM118" s="0"/>
      <c r="KMN118" s="0"/>
      <c r="KMO118" s="0"/>
      <c r="KMP118" s="0"/>
      <c r="KMQ118" s="0"/>
      <c r="KMR118" s="0"/>
      <c r="KMS118" s="0"/>
      <c r="KMT118" s="0"/>
      <c r="KMU118" s="0"/>
      <c r="KMV118" s="0"/>
      <c r="KMW118" s="0"/>
      <c r="KMX118" s="0"/>
      <c r="KMY118" s="0"/>
      <c r="KMZ118" s="0"/>
      <c r="KNA118" s="0"/>
      <c r="KNB118" s="0"/>
      <c r="KNC118" s="0"/>
      <c r="KND118" s="0"/>
      <c r="KNE118" s="0"/>
      <c r="KNF118" s="0"/>
      <c r="KNG118" s="0"/>
      <c r="KNH118" s="0"/>
      <c r="KNI118" s="0"/>
      <c r="KNJ118" s="0"/>
      <c r="KNK118" s="0"/>
      <c r="KNL118" s="0"/>
      <c r="KNM118" s="0"/>
      <c r="KNN118" s="0"/>
      <c r="KNO118" s="0"/>
      <c r="KNP118" s="0"/>
      <c r="KNQ118" s="0"/>
      <c r="KNR118" s="0"/>
      <c r="KNS118" s="0"/>
      <c r="KNT118" s="0"/>
      <c r="KNU118" s="0"/>
      <c r="KNV118" s="0"/>
      <c r="KNW118" s="0"/>
      <c r="KNX118" s="0"/>
      <c r="KNY118" s="0"/>
      <c r="KNZ118" s="0"/>
      <c r="KOA118" s="0"/>
      <c r="KOB118" s="0"/>
      <c r="KOC118" s="0"/>
      <c r="KOD118" s="0"/>
      <c r="KOE118" s="0"/>
      <c r="KOF118" s="0"/>
      <c r="KOG118" s="0"/>
      <c r="KOH118" s="0"/>
      <c r="KOI118" s="0"/>
      <c r="KOJ118" s="0"/>
      <c r="KOK118" s="0"/>
      <c r="KOL118" s="0"/>
      <c r="KOM118" s="0"/>
      <c r="KON118" s="0"/>
      <c r="KOO118" s="0"/>
      <c r="KOP118" s="0"/>
      <c r="KOQ118" s="0"/>
      <c r="KOR118" s="0"/>
      <c r="KOS118" s="0"/>
      <c r="KOT118" s="0"/>
      <c r="KOU118" s="0"/>
      <c r="KOV118" s="0"/>
      <c r="KOW118" s="0"/>
      <c r="KOX118" s="0"/>
      <c r="KOY118" s="0"/>
      <c r="KOZ118" s="0"/>
      <c r="KPA118" s="0"/>
      <c r="KPB118" s="0"/>
      <c r="KPC118" s="0"/>
      <c r="KPD118" s="0"/>
      <c r="KPE118" s="0"/>
      <c r="KPF118" s="0"/>
      <c r="KPG118" s="0"/>
      <c r="KPH118" s="0"/>
      <c r="KPI118" s="0"/>
      <c r="KPJ118" s="0"/>
      <c r="KPK118" s="0"/>
      <c r="KPL118" s="0"/>
      <c r="KPM118" s="0"/>
      <c r="KPN118" s="0"/>
      <c r="KPO118" s="0"/>
      <c r="KPP118" s="0"/>
      <c r="KPQ118" s="0"/>
      <c r="KPR118" s="0"/>
      <c r="KPS118" s="0"/>
      <c r="KPT118" s="0"/>
      <c r="KPU118" s="0"/>
      <c r="KPV118" s="0"/>
      <c r="KPW118" s="0"/>
      <c r="KPX118" s="0"/>
      <c r="KPY118" s="0"/>
      <c r="KPZ118" s="0"/>
      <c r="KQA118" s="0"/>
      <c r="KQB118" s="0"/>
      <c r="KQC118" s="0"/>
      <c r="KQD118" s="0"/>
      <c r="KQE118" s="0"/>
      <c r="KQF118" s="0"/>
      <c r="KQG118" s="0"/>
      <c r="KQH118" s="0"/>
      <c r="KQI118" s="0"/>
      <c r="KQJ118" s="0"/>
      <c r="KQK118" s="0"/>
      <c r="KQL118" s="0"/>
      <c r="KQM118" s="0"/>
      <c r="KQN118" s="0"/>
      <c r="KQO118" s="0"/>
      <c r="KQP118" s="0"/>
      <c r="KQQ118" s="0"/>
      <c r="KQR118" s="0"/>
      <c r="KQS118" s="0"/>
      <c r="KQT118" s="0"/>
      <c r="KQU118" s="0"/>
      <c r="KQV118" s="0"/>
      <c r="KQW118" s="0"/>
      <c r="KQX118" s="0"/>
      <c r="KQY118" s="0"/>
      <c r="KQZ118" s="0"/>
      <c r="KRA118" s="0"/>
      <c r="KRB118" s="0"/>
      <c r="KRC118" s="0"/>
      <c r="KRD118" s="0"/>
      <c r="KRE118" s="0"/>
      <c r="KRF118" s="0"/>
      <c r="KRG118" s="0"/>
      <c r="KRH118" s="0"/>
      <c r="KRI118" s="0"/>
      <c r="KRJ118" s="0"/>
      <c r="KRK118" s="0"/>
      <c r="KRL118" s="0"/>
      <c r="KRM118" s="0"/>
      <c r="KRN118" s="0"/>
      <c r="KRO118" s="0"/>
      <c r="KRP118" s="0"/>
      <c r="KRQ118" s="0"/>
      <c r="KRR118" s="0"/>
      <c r="KRS118" s="0"/>
      <c r="KRT118" s="0"/>
      <c r="KRU118" s="0"/>
      <c r="KRV118" s="0"/>
      <c r="KRW118" s="0"/>
      <c r="KRX118" s="0"/>
      <c r="KRY118" s="0"/>
      <c r="KRZ118" s="0"/>
      <c r="KSA118" s="0"/>
      <c r="KSB118" s="0"/>
      <c r="KSC118" s="0"/>
      <c r="KSD118" s="0"/>
      <c r="KSE118" s="0"/>
      <c r="KSF118" s="0"/>
      <c r="KSG118" s="0"/>
      <c r="KSH118" s="0"/>
      <c r="KSI118" s="0"/>
      <c r="KSJ118" s="0"/>
      <c r="KSK118" s="0"/>
      <c r="KSL118" s="0"/>
      <c r="KSM118" s="0"/>
      <c r="KSN118" s="0"/>
      <c r="KSO118" s="0"/>
      <c r="KSP118" s="0"/>
      <c r="KSQ118" s="0"/>
      <c r="KSR118" s="0"/>
      <c r="KSS118" s="0"/>
      <c r="KST118" s="0"/>
      <c r="KSU118" s="0"/>
      <c r="KSV118" s="0"/>
      <c r="KSW118" s="0"/>
      <c r="KSX118" s="0"/>
      <c r="KSY118" s="0"/>
      <c r="KSZ118" s="0"/>
      <c r="KTA118" s="0"/>
      <c r="KTB118" s="0"/>
      <c r="KTC118" s="0"/>
      <c r="KTD118" s="0"/>
      <c r="KTE118" s="0"/>
      <c r="KTF118" s="0"/>
      <c r="KTG118" s="0"/>
      <c r="KTH118" s="0"/>
      <c r="KTI118" s="0"/>
      <c r="KTJ118" s="0"/>
      <c r="KTK118" s="0"/>
      <c r="KTL118" s="0"/>
      <c r="KTM118" s="0"/>
      <c r="KTN118" s="0"/>
      <c r="KTO118" s="0"/>
      <c r="KTP118" s="0"/>
      <c r="KTQ118" s="0"/>
      <c r="KTR118" s="0"/>
      <c r="KTS118" s="0"/>
      <c r="KTT118" s="0"/>
      <c r="KTU118" s="0"/>
      <c r="KTV118" s="0"/>
      <c r="KTW118" s="0"/>
      <c r="KTX118" s="0"/>
      <c r="KTY118" s="0"/>
      <c r="KTZ118" s="0"/>
      <c r="KUA118" s="0"/>
      <c r="KUB118" s="0"/>
      <c r="KUC118" s="0"/>
      <c r="KUD118" s="0"/>
      <c r="KUE118" s="0"/>
      <c r="KUF118" s="0"/>
      <c r="KUG118" s="0"/>
      <c r="KUH118" s="0"/>
      <c r="KUI118" s="0"/>
      <c r="KUJ118" s="0"/>
      <c r="KUK118" s="0"/>
      <c r="KUL118" s="0"/>
      <c r="KUM118" s="0"/>
      <c r="KUN118" s="0"/>
      <c r="KUO118" s="0"/>
      <c r="KUP118" s="0"/>
      <c r="KUQ118" s="0"/>
      <c r="KUR118" s="0"/>
      <c r="KUS118" s="0"/>
      <c r="KUT118" s="0"/>
      <c r="KUU118" s="0"/>
      <c r="KUV118" s="0"/>
      <c r="KUW118" s="0"/>
      <c r="KUX118" s="0"/>
      <c r="KUY118" s="0"/>
      <c r="KUZ118" s="0"/>
      <c r="KVA118" s="0"/>
      <c r="KVB118" s="0"/>
      <c r="KVC118" s="0"/>
      <c r="KVD118" s="0"/>
      <c r="KVE118" s="0"/>
      <c r="KVF118" s="0"/>
      <c r="KVG118" s="0"/>
      <c r="KVH118" s="0"/>
      <c r="KVI118" s="0"/>
      <c r="KVJ118" s="0"/>
      <c r="KVK118" s="0"/>
      <c r="KVL118" s="0"/>
      <c r="KVM118" s="0"/>
      <c r="KVN118" s="0"/>
      <c r="KVO118" s="0"/>
      <c r="KVP118" s="0"/>
      <c r="KVQ118" s="0"/>
      <c r="KVR118" s="0"/>
      <c r="KVS118" s="0"/>
      <c r="KVT118" s="0"/>
      <c r="KVU118" s="0"/>
      <c r="KVV118" s="0"/>
      <c r="KVW118" s="0"/>
      <c r="KVX118" s="0"/>
      <c r="KVY118" s="0"/>
      <c r="KVZ118" s="0"/>
      <c r="KWA118" s="0"/>
      <c r="KWB118" s="0"/>
      <c r="KWC118" s="0"/>
      <c r="KWD118" s="0"/>
      <c r="KWE118" s="0"/>
      <c r="KWF118" s="0"/>
      <c r="KWG118" s="0"/>
      <c r="KWH118" s="0"/>
      <c r="KWI118" s="0"/>
      <c r="KWJ118" s="0"/>
      <c r="KWK118" s="0"/>
      <c r="KWL118" s="0"/>
      <c r="KWM118" s="0"/>
      <c r="KWN118" s="0"/>
      <c r="KWO118" s="0"/>
      <c r="KWP118" s="0"/>
      <c r="KWQ118" s="0"/>
      <c r="KWR118" s="0"/>
      <c r="KWS118" s="0"/>
      <c r="KWT118" s="0"/>
      <c r="KWU118" s="0"/>
      <c r="KWV118" s="0"/>
      <c r="KWW118" s="0"/>
      <c r="KWX118" s="0"/>
      <c r="KWY118" s="0"/>
      <c r="KWZ118" s="0"/>
      <c r="KXA118" s="0"/>
      <c r="KXB118" s="0"/>
      <c r="KXC118" s="0"/>
      <c r="KXD118" s="0"/>
      <c r="KXE118" s="0"/>
      <c r="KXF118" s="0"/>
      <c r="KXG118" s="0"/>
      <c r="KXH118" s="0"/>
      <c r="KXI118" s="0"/>
      <c r="KXJ118" s="0"/>
      <c r="KXK118" s="0"/>
      <c r="KXL118" s="0"/>
      <c r="KXM118" s="0"/>
      <c r="KXN118" s="0"/>
      <c r="KXO118" s="0"/>
      <c r="KXP118" s="0"/>
      <c r="KXQ118" s="0"/>
      <c r="KXR118" s="0"/>
      <c r="KXS118" s="0"/>
      <c r="KXT118" s="0"/>
      <c r="KXU118" s="0"/>
      <c r="KXV118" s="0"/>
      <c r="KXW118" s="0"/>
      <c r="KXX118" s="0"/>
      <c r="KXY118" s="0"/>
      <c r="KXZ118" s="0"/>
      <c r="KYA118" s="0"/>
      <c r="KYB118" s="0"/>
      <c r="KYC118" s="0"/>
      <c r="KYD118" s="0"/>
      <c r="KYE118" s="0"/>
      <c r="KYF118" s="0"/>
      <c r="KYG118" s="0"/>
      <c r="KYH118" s="0"/>
      <c r="KYI118" s="0"/>
      <c r="KYJ118" s="0"/>
      <c r="KYK118" s="0"/>
      <c r="KYL118" s="0"/>
      <c r="KYM118" s="0"/>
      <c r="KYN118" s="0"/>
      <c r="KYO118" s="0"/>
      <c r="KYP118" s="0"/>
      <c r="KYQ118" s="0"/>
      <c r="KYR118" s="0"/>
      <c r="KYS118" s="0"/>
      <c r="KYT118" s="0"/>
      <c r="KYU118" s="0"/>
      <c r="KYV118" s="0"/>
      <c r="KYW118" s="0"/>
      <c r="KYX118" s="0"/>
      <c r="KYY118" s="0"/>
      <c r="KYZ118" s="0"/>
      <c r="KZA118" s="0"/>
      <c r="KZB118" s="0"/>
      <c r="KZC118" s="0"/>
      <c r="KZD118" s="0"/>
      <c r="KZE118" s="0"/>
      <c r="KZF118" s="0"/>
      <c r="KZG118" s="0"/>
      <c r="KZH118" s="0"/>
      <c r="KZI118" s="0"/>
      <c r="KZJ118" s="0"/>
      <c r="KZK118" s="0"/>
      <c r="KZL118" s="0"/>
      <c r="KZM118" s="0"/>
      <c r="KZN118" s="0"/>
      <c r="KZO118" s="0"/>
      <c r="KZP118" s="0"/>
      <c r="KZQ118" s="0"/>
      <c r="KZR118" s="0"/>
      <c r="KZS118" s="0"/>
      <c r="KZT118" s="0"/>
      <c r="KZU118" s="0"/>
      <c r="KZV118" s="0"/>
      <c r="KZW118" s="0"/>
      <c r="KZX118" s="0"/>
      <c r="KZY118" s="0"/>
      <c r="KZZ118" s="0"/>
      <c r="LAA118" s="0"/>
      <c r="LAB118" s="0"/>
      <c r="LAC118" s="0"/>
      <c r="LAD118" s="0"/>
      <c r="LAE118" s="0"/>
      <c r="LAF118" s="0"/>
      <c r="LAG118" s="0"/>
      <c r="LAH118" s="0"/>
      <c r="LAI118" s="0"/>
      <c r="LAJ118" s="0"/>
      <c r="LAK118" s="0"/>
      <c r="LAL118" s="0"/>
      <c r="LAM118" s="0"/>
      <c r="LAN118" s="0"/>
      <c r="LAO118" s="0"/>
      <c r="LAP118" s="0"/>
      <c r="LAQ118" s="0"/>
      <c r="LAR118" s="0"/>
      <c r="LAS118" s="0"/>
      <c r="LAT118" s="0"/>
      <c r="LAU118" s="0"/>
      <c r="LAV118" s="0"/>
      <c r="LAW118" s="0"/>
      <c r="LAX118" s="0"/>
      <c r="LAY118" s="0"/>
      <c r="LAZ118" s="0"/>
      <c r="LBA118" s="0"/>
      <c r="LBB118" s="0"/>
      <c r="LBC118" s="0"/>
      <c r="LBD118" s="0"/>
      <c r="LBE118" s="0"/>
      <c r="LBF118" s="0"/>
      <c r="LBG118" s="0"/>
      <c r="LBH118" s="0"/>
      <c r="LBI118" s="0"/>
      <c r="LBJ118" s="0"/>
      <c r="LBK118" s="0"/>
      <c r="LBL118" s="0"/>
      <c r="LBM118" s="0"/>
      <c r="LBN118" s="0"/>
      <c r="LBO118" s="0"/>
      <c r="LBP118" s="0"/>
      <c r="LBQ118" s="0"/>
      <c r="LBR118" s="0"/>
      <c r="LBS118" s="0"/>
      <c r="LBT118" s="0"/>
      <c r="LBU118" s="0"/>
      <c r="LBV118" s="0"/>
      <c r="LBW118" s="0"/>
      <c r="LBX118" s="0"/>
      <c r="LBY118" s="0"/>
      <c r="LBZ118" s="0"/>
      <c r="LCA118" s="0"/>
      <c r="LCB118" s="0"/>
      <c r="LCC118" s="0"/>
      <c r="LCD118" s="0"/>
      <c r="LCE118" s="0"/>
      <c r="LCF118" s="0"/>
      <c r="LCG118" s="0"/>
      <c r="LCH118" s="0"/>
      <c r="LCI118" s="0"/>
      <c r="LCJ118" s="0"/>
      <c r="LCK118" s="0"/>
      <c r="LCL118" s="0"/>
      <c r="LCM118" s="0"/>
      <c r="LCN118" s="0"/>
      <c r="LCO118" s="0"/>
      <c r="LCP118" s="0"/>
      <c r="LCQ118" s="0"/>
      <c r="LCR118" s="0"/>
      <c r="LCS118" s="0"/>
      <c r="LCT118" s="0"/>
      <c r="LCU118" s="0"/>
      <c r="LCV118" s="0"/>
      <c r="LCW118" s="0"/>
      <c r="LCX118" s="0"/>
      <c r="LCY118" s="0"/>
      <c r="LCZ118" s="0"/>
      <c r="LDA118" s="0"/>
      <c r="LDB118" s="0"/>
      <c r="LDC118" s="0"/>
      <c r="LDD118" s="0"/>
      <c r="LDE118" s="0"/>
      <c r="LDF118" s="0"/>
      <c r="LDG118" s="0"/>
      <c r="LDH118" s="0"/>
      <c r="LDI118" s="0"/>
      <c r="LDJ118" s="0"/>
      <c r="LDK118" s="0"/>
      <c r="LDL118" s="0"/>
      <c r="LDM118" s="0"/>
      <c r="LDN118" s="0"/>
      <c r="LDO118" s="0"/>
      <c r="LDP118" s="0"/>
      <c r="LDQ118" s="0"/>
      <c r="LDR118" s="0"/>
      <c r="LDS118" s="0"/>
      <c r="LDT118" s="0"/>
      <c r="LDU118" s="0"/>
      <c r="LDV118" s="0"/>
      <c r="LDW118" s="0"/>
      <c r="LDX118" s="0"/>
      <c r="LDY118" s="0"/>
      <c r="LDZ118" s="0"/>
      <c r="LEA118" s="0"/>
      <c r="LEB118" s="0"/>
      <c r="LEC118" s="0"/>
      <c r="LED118" s="0"/>
      <c r="LEE118" s="0"/>
      <c r="LEF118" s="0"/>
      <c r="LEG118" s="0"/>
      <c r="LEH118" s="0"/>
      <c r="LEI118" s="0"/>
      <c r="LEJ118" s="0"/>
      <c r="LEK118" s="0"/>
      <c r="LEL118" s="0"/>
      <c r="LEM118" s="0"/>
      <c r="LEN118" s="0"/>
      <c r="LEO118" s="0"/>
      <c r="LEP118" s="0"/>
      <c r="LEQ118" s="0"/>
      <c r="LER118" s="0"/>
      <c r="LES118" s="0"/>
      <c r="LET118" s="0"/>
      <c r="LEU118" s="0"/>
      <c r="LEV118" s="0"/>
      <c r="LEW118" s="0"/>
      <c r="LEX118" s="0"/>
      <c r="LEY118" s="0"/>
      <c r="LEZ118" s="0"/>
      <c r="LFA118" s="0"/>
      <c r="LFB118" s="0"/>
      <c r="LFC118" s="0"/>
      <c r="LFD118" s="0"/>
      <c r="LFE118" s="0"/>
      <c r="LFF118" s="0"/>
      <c r="LFG118" s="0"/>
      <c r="LFH118" s="0"/>
      <c r="LFI118" s="0"/>
      <c r="LFJ118" s="0"/>
      <c r="LFK118" s="0"/>
      <c r="LFL118" s="0"/>
      <c r="LFM118" s="0"/>
      <c r="LFN118" s="0"/>
      <c r="LFO118" s="0"/>
      <c r="LFP118" s="0"/>
      <c r="LFQ118" s="0"/>
      <c r="LFR118" s="0"/>
      <c r="LFS118" s="0"/>
      <c r="LFT118" s="0"/>
      <c r="LFU118" s="0"/>
      <c r="LFV118" s="0"/>
      <c r="LFW118" s="0"/>
      <c r="LFX118" s="0"/>
      <c r="LFY118" s="0"/>
      <c r="LFZ118" s="0"/>
      <c r="LGA118" s="0"/>
      <c r="LGB118" s="0"/>
      <c r="LGC118" s="0"/>
      <c r="LGD118" s="0"/>
      <c r="LGE118" s="0"/>
      <c r="LGF118" s="0"/>
      <c r="LGG118" s="0"/>
      <c r="LGH118" s="0"/>
      <c r="LGI118" s="0"/>
      <c r="LGJ118" s="0"/>
      <c r="LGK118" s="0"/>
      <c r="LGL118" s="0"/>
      <c r="LGM118" s="0"/>
      <c r="LGN118" s="0"/>
      <c r="LGO118" s="0"/>
      <c r="LGP118" s="0"/>
      <c r="LGQ118" s="0"/>
      <c r="LGR118" s="0"/>
      <c r="LGS118" s="0"/>
      <c r="LGT118" s="0"/>
      <c r="LGU118" s="0"/>
      <c r="LGV118" s="0"/>
      <c r="LGW118" s="0"/>
      <c r="LGX118" s="0"/>
      <c r="LGY118" s="0"/>
      <c r="LGZ118" s="0"/>
      <c r="LHA118" s="0"/>
      <c r="LHB118" s="0"/>
      <c r="LHC118" s="0"/>
      <c r="LHD118" s="0"/>
      <c r="LHE118" s="0"/>
      <c r="LHF118" s="0"/>
      <c r="LHG118" s="0"/>
      <c r="LHH118" s="0"/>
      <c r="LHI118" s="0"/>
      <c r="LHJ118" s="0"/>
      <c r="LHK118" s="0"/>
      <c r="LHL118" s="0"/>
      <c r="LHM118" s="0"/>
      <c r="LHN118" s="0"/>
      <c r="LHO118" s="0"/>
      <c r="LHP118" s="0"/>
      <c r="LHQ118" s="0"/>
      <c r="LHR118" s="0"/>
      <c r="LHS118" s="0"/>
      <c r="LHT118" s="0"/>
      <c r="LHU118" s="0"/>
      <c r="LHV118" s="0"/>
      <c r="LHW118" s="0"/>
      <c r="LHX118" s="0"/>
      <c r="LHY118" s="0"/>
      <c r="LHZ118" s="0"/>
      <c r="LIA118" s="0"/>
      <c r="LIB118" s="0"/>
      <c r="LIC118" s="0"/>
      <c r="LID118" s="0"/>
      <c r="LIE118" s="0"/>
      <c r="LIF118" s="0"/>
      <c r="LIG118" s="0"/>
      <c r="LIH118" s="0"/>
      <c r="LII118" s="0"/>
      <c r="LIJ118" s="0"/>
      <c r="LIK118" s="0"/>
      <c r="LIL118" s="0"/>
      <c r="LIM118" s="0"/>
      <c r="LIN118" s="0"/>
      <c r="LIO118" s="0"/>
      <c r="LIP118" s="0"/>
      <c r="LIQ118" s="0"/>
      <c r="LIR118" s="0"/>
      <c r="LIS118" s="0"/>
      <c r="LIT118" s="0"/>
      <c r="LIU118" s="0"/>
      <c r="LIV118" s="0"/>
      <c r="LIW118" s="0"/>
      <c r="LIX118" s="0"/>
      <c r="LIY118" s="0"/>
      <c r="LIZ118" s="0"/>
      <c r="LJA118" s="0"/>
      <c r="LJB118" s="0"/>
      <c r="LJC118" s="0"/>
      <c r="LJD118" s="0"/>
      <c r="LJE118" s="0"/>
      <c r="LJF118" s="0"/>
      <c r="LJG118" s="0"/>
      <c r="LJH118" s="0"/>
      <c r="LJI118" s="0"/>
      <c r="LJJ118" s="0"/>
      <c r="LJK118" s="0"/>
      <c r="LJL118" s="0"/>
      <c r="LJM118" s="0"/>
      <c r="LJN118" s="0"/>
      <c r="LJO118" s="0"/>
      <c r="LJP118" s="0"/>
      <c r="LJQ118" s="0"/>
      <c r="LJR118" s="0"/>
      <c r="LJS118" s="0"/>
      <c r="LJT118" s="0"/>
      <c r="LJU118" s="0"/>
      <c r="LJV118" s="0"/>
      <c r="LJW118" s="0"/>
      <c r="LJX118" s="0"/>
      <c r="LJY118" s="0"/>
      <c r="LJZ118" s="0"/>
      <c r="LKA118" s="0"/>
      <c r="LKB118" s="0"/>
      <c r="LKC118" s="0"/>
      <c r="LKD118" s="0"/>
      <c r="LKE118" s="0"/>
      <c r="LKF118" s="0"/>
      <c r="LKG118" s="0"/>
      <c r="LKH118" s="0"/>
      <c r="LKI118" s="0"/>
      <c r="LKJ118" s="0"/>
      <c r="LKK118" s="0"/>
      <c r="LKL118" s="0"/>
      <c r="LKM118" s="0"/>
      <c r="LKN118" s="0"/>
      <c r="LKO118" s="0"/>
      <c r="LKP118" s="0"/>
      <c r="LKQ118" s="0"/>
      <c r="LKR118" s="0"/>
      <c r="LKS118" s="0"/>
      <c r="LKT118" s="0"/>
      <c r="LKU118" s="0"/>
      <c r="LKV118" s="0"/>
      <c r="LKW118" s="0"/>
      <c r="LKX118" s="0"/>
      <c r="LKY118" s="0"/>
      <c r="LKZ118" s="0"/>
      <c r="LLA118" s="0"/>
      <c r="LLB118" s="0"/>
      <c r="LLC118" s="0"/>
      <c r="LLD118" s="0"/>
      <c r="LLE118" s="0"/>
      <c r="LLF118" s="0"/>
      <c r="LLG118" s="0"/>
      <c r="LLH118" s="0"/>
      <c r="LLI118" s="0"/>
      <c r="LLJ118" s="0"/>
      <c r="LLK118" s="0"/>
      <c r="LLL118" s="0"/>
      <c r="LLM118" s="0"/>
      <c r="LLN118" s="0"/>
      <c r="LLO118" s="0"/>
      <c r="LLP118" s="0"/>
      <c r="LLQ118" s="0"/>
      <c r="LLR118" s="0"/>
      <c r="LLS118" s="0"/>
      <c r="LLT118" s="0"/>
      <c r="LLU118" s="0"/>
      <c r="LLV118" s="0"/>
      <c r="LLW118" s="0"/>
      <c r="LLX118" s="0"/>
      <c r="LLY118" s="0"/>
      <c r="LLZ118" s="0"/>
      <c r="LMA118" s="0"/>
      <c r="LMB118" s="0"/>
      <c r="LMC118" s="0"/>
      <c r="LMD118" s="0"/>
      <c r="LME118" s="0"/>
      <c r="LMF118" s="0"/>
      <c r="LMG118" s="0"/>
      <c r="LMH118" s="0"/>
      <c r="LMI118" s="0"/>
      <c r="LMJ118" s="0"/>
      <c r="LMK118" s="0"/>
      <c r="LML118" s="0"/>
      <c r="LMM118" s="0"/>
      <c r="LMN118" s="0"/>
      <c r="LMO118" s="0"/>
      <c r="LMP118" s="0"/>
      <c r="LMQ118" s="0"/>
      <c r="LMR118" s="0"/>
      <c r="LMS118" s="0"/>
      <c r="LMT118" s="0"/>
      <c r="LMU118" s="0"/>
      <c r="LMV118" s="0"/>
      <c r="LMW118" s="0"/>
      <c r="LMX118" s="0"/>
      <c r="LMY118" s="0"/>
      <c r="LMZ118" s="0"/>
      <c r="LNA118" s="0"/>
      <c r="LNB118" s="0"/>
      <c r="LNC118" s="0"/>
      <c r="LND118" s="0"/>
      <c r="LNE118" s="0"/>
      <c r="LNF118" s="0"/>
      <c r="LNG118" s="0"/>
      <c r="LNH118" s="0"/>
      <c r="LNI118" s="0"/>
      <c r="LNJ118" s="0"/>
      <c r="LNK118" s="0"/>
      <c r="LNL118" s="0"/>
      <c r="LNM118" s="0"/>
      <c r="LNN118" s="0"/>
      <c r="LNO118" s="0"/>
      <c r="LNP118" s="0"/>
      <c r="LNQ118" s="0"/>
      <c r="LNR118" s="0"/>
      <c r="LNS118" s="0"/>
      <c r="LNT118" s="0"/>
      <c r="LNU118" s="0"/>
      <c r="LNV118" s="0"/>
      <c r="LNW118" s="0"/>
      <c r="LNX118" s="0"/>
      <c r="LNY118" s="0"/>
      <c r="LNZ118" s="0"/>
      <c r="LOA118" s="0"/>
      <c r="LOB118" s="0"/>
      <c r="LOC118" s="0"/>
      <c r="LOD118" s="0"/>
      <c r="LOE118" s="0"/>
      <c r="LOF118" s="0"/>
      <c r="LOG118" s="0"/>
      <c r="LOH118" s="0"/>
      <c r="LOI118" s="0"/>
      <c r="LOJ118" s="0"/>
      <c r="LOK118" s="0"/>
      <c r="LOL118" s="0"/>
      <c r="LOM118" s="0"/>
      <c r="LON118" s="0"/>
      <c r="LOO118" s="0"/>
      <c r="LOP118" s="0"/>
      <c r="LOQ118" s="0"/>
      <c r="LOR118" s="0"/>
      <c r="LOS118" s="0"/>
      <c r="LOT118" s="0"/>
      <c r="LOU118" s="0"/>
      <c r="LOV118" s="0"/>
      <c r="LOW118" s="0"/>
      <c r="LOX118" s="0"/>
      <c r="LOY118" s="0"/>
      <c r="LOZ118" s="0"/>
      <c r="LPA118" s="0"/>
      <c r="LPB118" s="0"/>
      <c r="LPC118" s="0"/>
      <c r="LPD118" s="0"/>
      <c r="LPE118" s="0"/>
      <c r="LPF118" s="0"/>
      <c r="LPG118" s="0"/>
      <c r="LPH118" s="0"/>
      <c r="LPI118" s="0"/>
      <c r="LPJ118" s="0"/>
      <c r="LPK118" s="0"/>
      <c r="LPL118" s="0"/>
      <c r="LPM118" s="0"/>
      <c r="LPN118" s="0"/>
      <c r="LPO118" s="0"/>
      <c r="LPP118" s="0"/>
      <c r="LPQ118" s="0"/>
      <c r="LPR118" s="0"/>
      <c r="LPS118" s="0"/>
      <c r="LPT118" s="0"/>
      <c r="LPU118" s="0"/>
      <c r="LPV118" s="0"/>
      <c r="LPW118" s="0"/>
      <c r="LPX118" s="0"/>
      <c r="LPY118" s="0"/>
      <c r="LPZ118" s="0"/>
      <c r="LQA118" s="0"/>
      <c r="LQB118" s="0"/>
      <c r="LQC118" s="0"/>
      <c r="LQD118" s="0"/>
      <c r="LQE118" s="0"/>
      <c r="LQF118" s="0"/>
      <c r="LQG118" s="0"/>
      <c r="LQH118" s="0"/>
      <c r="LQI118" s="0"/>
      <c r="LQJ118" s="0"/>
      <c r="LQK118" s="0"/>
      <c r="LQL118" s="0"/>
      <c r="LQM118" s="0"/>
      <c r="LQN118" s="0"/>
      <c r="LQO118" s="0"/>
      <c r="LQP118" s="0"/>
      <c r="LQQ118" s="0"/>
      <c r="LQR118" s="0"/>
      <c r="LQS118" s="0"/>
      <c r="LQT118" s="0"/>
      <c r="LQU118" s="0"/>
      <c r="LQV118" s="0"/>
      <c r="LQW118" s="0"/>
      <c r="LQX118" s="0"/>
      <c r="LQY118" s="0"/>
      <c r="LQZ118" s="0"/>
      <c r="LRA118" s="0"/>
      <c r="LRB118" s="0"/>
      <c r="LRC118" s="0"/>
      <c r="LRD118" s="0"/>
      <c r="LRE118" s="0"/>
      <c r="LRF118" s="0"/>
      <c r="LRG118" s="0"/>
      <c r="LRH118" s="0"/>
      <c r="LRI118" s="0"/>
      <c r="LRJ118" s="0"/>
      <c r="LRK118" s="0"/>
      <c r="LRL118" s="0"/>
      <c r="LRM118" s="0"/>
      <c r="LRN118" s="0"/>
      <c r="LRO118" s="0"/>
      <c r="LRP118" s="0"/>
      <c r="LRQ118" s="0"/>
      <c r="LRR118" s="0"/>
      <c r="LRS118" s="0"/>
      <c r="LRT118" s="0"/>
      <c r="LRU118" s="0"/>
      <c r="LRV118" s="0"/>
      <c r="LRW118" s="0"/>
      <c r="LRX118" s="0"/>
      <c r="LRY118" s="0"/>
      <c r="LRZ118" s="0"/>
      <c r="LSA118" s="0"/>
      <c r="LSB118" s="0"/>
      <c r="LSC118" s="0"/>
      <c r="LSD118" s="0"/>
      <c r="LSE118" s="0"/>
      <c r="LSF118" s="0"/>
      <c r="LSG118" s="0"/>
      <c r="LSH118" s="0"/>
      <c r="LSI118" s="0"/>
      <c r="LSJ118" s="0"/>
      <c r="LSK118" s="0"/>
      <c r="LSL118" s="0"/>
      <c r="LSM118" s="0"/>
      <c r="LSN118" s="0"/>
      <c r="LSO118" s="0"/>
      <c r="LSP118" s="0"/>
      <c r="LSQ118" s="0"/>
      <c r="LSR118" s="0"/>
      <c r="LSS118" s="0"/>
      <c r="LST118" s="0"/>
      <c r="LSU118" s="0"/>
      <c r="LSV118" s="0"/>
      <c r="LSW118" s="0"/>
      <c r="LSX118" s="0"/>
      <c r="LSY118" s="0"/>
      <c r="LSZ118" s="0"/>
      <c r="LTA118" s="0"/>
      <c r="LTB118" s="0"/>
      <c r="LTC118" s="0"/>
      <c r="LTD118" s="0"/>
      <c r="LTE118" s="0"/>
      <c r="LTF118" s="0"/>
      <c r="LTG118" s="0"/>
      <c r="LTH118" s="0"/>
      <c r="LTI118" s="0"/>
      <c r="LTJ118" s="0"/>
      <c r="LTK118" s="0"/>
      <c r="LTL118" s="0"/>
      <c r="LTM118" s="0"/>
      <c r="LTN118" s="0"/>
      <c r="LTO118" s="0"/>
      <c r="LTP118" s="0"/>
      <c r="LTQ118" s="0"/>
      <c r="LTR118" s="0"/>
      <c r="LTS118" s="0"/>
      <c r="LTT118" s="0"/>
      <c r="LTU118" s="0"/>
      <c r="LTV118" s="0"/>
      <c r="LTW118" s="0"/>
      <c r="LTX118" s="0"/>
      <c r="LTY118" s="0"/>
      <c r="LTZ118" s="0"/>
      <c r="LUA118" s="0"/>
      <c r="LUB118" s="0"/>
      <c r="LUC118" s="0"/>
      <c r="LUD118" s="0"/>
      <c r="LUE118" s="0"/>
      <c r="LUF118" s="0"/>
      <c r="LUG118" s="0"/>
      <c r="LUH118" s="0"/>
      <c r="LUI118" s="0"/>
      <c r="LUJ118" s="0"/>
      <c r="LUK118" s="0"/>
      <c r="LUL118" s="0"/>
      <c r="LUM118" s="0"/>
      <c r="LUN118" s="0"/>
      <c r="LUO118" s="0"/>
      <c r="LUP118" s="0"/>
      <c r="LUQ118" s="0"/>
      <c r="LUR118" s="0"/>
      <c r="LUS118" s="0"/>
      <c r="LUT118" s="0"/>
      <c r="LUU118" s="0"/>
      <c r="LUV118" s="0"/>
      <c r="LUW118" s="0"/>
      <c r="LUX118" s="0"/>
      <c r="LUY118" s="0"/>
      <c r="LUZ118" s="0"/>
      <c r="LVA118" s="0"/>
      <c r="LVB118" s="0"/>
      <c r="LVC118" s="0"/>
      <c r="LVD118" s="0"/>
      <c r="LVE118" s="0"/>
      <c r="LVF118" s="0"/>
      <c r="LVG118" s="0"/>
      <c r="LVH118" s="0"/>
      <c r="LVI118" s="0"/>
      <c r="LVJ118" s="0"/>
      <c r="LVK118" s="0"/>
      <c r="LVL118" s="0"/>
      <c r="LVM118" s="0"/>
      <c r="LVN118" s="0"/>
      <c r="LVO118" s="0"/>
      <c r="LVP118" s="0"/>
      <c r="LVQ118" s="0"/>
      <c r="LVR118" s="0"/>
      <c r="LVS118" s="0"/>
      <c r="LVT118" s="0"/>
      <c r="LVU118" s="0"/>
      <c r="LVV118" s="0"/>
      <c r="LVW118" s="0"/>
      <c r="LVX118" s="0"/>
      <c r="LVY118" s="0"/>
      <c r="LVZ118" s="0"/>
      <c r="LWA118" s="0"/>
      <c r="LWB118" s="0"/>
      <c r="LWC118" s="0"/>
      <c r="LWD118" s="0"/>
      <c r="LWE118" s="0"/>
      <c r="LWF118" s="0"/>
      <c r="LWG118" s="0"/>
      <c r="LWH118" s="0"/>
      <c r="LWI118" s="0"/>
      <c r="LWJ118" s="0"/>
      <c r="LWK118" s="0"/>
      <c r="LWL118" s="0"/>
      <c r="LWM118" s="0"/>
      <c r="LWN118" s="0"/>
      <c r="LWO118" s="0"/>
      <c r="LWP118" s="0"/>
      <c r="LWQ118" s="0"/>
      <c r="LWR118" s="0"/>
      <c r="LWS118" s="0"/>
      <c r="LWT118" s="0"/>
      <c r="LWU118" s="0"/>
      <c r="LWV118" s="0"/>
      <c r="LWW118" s="0"/>
      <c r="LWX118" s="0"/>
      <c r="LWY118" s="0"/>
      <c r="LWZ118" s="0"/>
      <c r="LXA118" s="0"/>
      <c r="LXB118" s="0"/>
      <c r="LXC118" s="0"/>
      <c r="LXD118" s="0"/>
      <c r="LXE118" s="0"/>
      <c r="LXF118" s="0"/>
      <c r="LXG118" s="0"/>
      <c r="LXH118" s="0"/>
      <c r="LXI118" s="0"/>
      <c r="LXJ118" s="0"/>
      <c r="LXK118" s="0"/>
      <c r="LXL118" s="0"/>
      <c r="LXM118" s="0"/>
      <c r="LXN118" s="0"/>
      <c r="LXO118" s="0"/>
      <c r="LXP118" s="0"/>
      <c r="LXQ118" s="0"/>
      <c r="LXR118" s="0"/>
      <c r="LXS118" s="0"/>
      <c r="LXT118" s="0"/>
      <c r="LXU118" s="0"/>
      <c r="LXV118" s="0"/>
      <c r="LXW118" s="0"/>
      <c r="LXX118" s="0"/>
      <c r="LXY118" s="0"/>
      <c r="LXZ118" s="0"/>
      <c r="LYA118" s="0"/>
      <c r="LYB118" s="0"/>
      <c r="LYC118" s="0"/>
      <c r="LYD118" s="0"/>
      <c r="LYE118" s="0"/>
      <c r="LYF118" s="0"/>
      <c r="LYG118" s="0"/>
      <c r="LYH118" s="0"/>
      <c r="LYI118" s="0"/>
      <c r="LYJ118" s="0"/>
      <c r="LYK118" s="0"/>
      <c r="LYL118" s="0"/>
      <c r="LYM118" s="0"/>
      <c r="LYN118" s="0"/>
      <c r="LYO118" s="0"/>
      <c r="LYP118" s="0"/>
      <c r="LYQ118" s="0"/>
      <c r="LYR118" s="0"/>
      <c r="LYS118" s="0"/>
      <c r="LYT118" s="0"/>
      <c r="LYU118" s="0"/>
      <c r="LYV118" s="0"/>
      <c r="LYW118" s="0"/>
      <c r="LYX118" s="0"/>
      <c r="LYY118" s="0"/>
      <c r="LYZ118" s="0"/>
      <c r="LZA118" s="0"/>
      <c r="LZB118" s="0"/>
      <c r="LZC118" s="0"/>
      <c r="LZD118" s="0"/>
      <c r="LZE118" s="0"/>
      <c r="LZF118" s="0"/>
      <c r="LZG118" s="0"/>
      <c r="LZH118" s="0"/>
      <c r="LZI118" s="0"/>
      <c r="LZJ118" s="0"/>
      <c r="LZK118" s="0"/>
      <c r="LZL118" s="0"/>
      <c r="LZM118" s="0"/>
      <c r="LZN118" s="0"/>
      <c r="LZO118" s="0"/>
      <c r="LZP118" s="0"/>
      <c r="LZQ118" s="0"/>
      <c r="LZR118" s="0"/>
      <c r="LZS118" s="0"/>
      <c r="LZT118" s="0"/>
      <c r="LZU118" s="0"/>
      <c r="LZV118" s="0"/>
      <c r="LZW118" s="0"/>
      <c r="LZX118" s="0"/>
      <c r="LZY118" s="0"/>
      <c r="LZZ118" s="0"/>
      <c r="MAA118" s="0"/>
      <c r="MAB118" s="0"/>
      <c r="MAC118" s="0"/>
      <c r="MAD118" s="0"/>
      <c r="MAE118" s="0"/>
      <c r="MAF118" s="0"/>
      <c r="MAG118" s="0"/>
      <c r="MAH118" s="0"/>
      <c r="MAI118" s="0"/>
      <c r="MAJ118" s="0"/>
      <c r="MAK118" s="0"/>
      <c r="MAL118" s="0"/>
      <c r="MAM118" s="0"/>
      <c r="MAN118" s="0"/>
      <c r="MAO118" s="0"/>
      <c r="MAP118" s="0"/>
      <c r="MAQ118" s="0"/>
      <c r="MAR118" s="0"/>
      <c r="MAS118" s="0"/>
      <c r="MAT118" s="0"/>
      <c r="MAU118" s="0"/>
      <c r="MAV118" s="0"/>
      <c r="MAW118" s="0"/>
      <c r="MAX118" s="0"/>
      <c r="MAY118" s="0"/>
      <c r="MAZ118" s="0"/>
      <c r="MBA118" s="0"/>
      <c r="MBB118" s="0"/>
      <c r="MBC118" s="0"/>
      <c r="MBD118" s="0"/>
      <c r="MBE118" s="0"/>
      <c r="MBF118" s="0"/>
      <c r="MBG118" s="0"/>
      <c r="MBH118" s="0"/>
      <c r="MBI118" s="0"/>
      <c r="MBJ118" s="0"/>
      <c r="MBK118" s="0"/>
      <c r="MBL118" s="0"/>
      <c r="MBM118" s="0"/>
      <c r="MBN118" s="0"/>
      <c r="MBO118" s="0"/>
      <c r="MBP118" s="0"/>
      <c r="MBQ118" s="0"/>
      <c r="MBR118" s="0"/>
      <c r="MBS118" s="0"/>
      <c r="MBT118" s="0"/>
      <c r="MBU118" s="0"/>
      <c r="MBV118" s="0"/>
      <c r="MBW118" s="0"/>
      <c r="MBX118" s="0"/>
      <c r="MBY118" s="0"/>
      <c r="MBZ118" s="0"/>
      <c r="MCA118" s="0"/>
      <c r="MCB118" s="0"/>
      <c r="MCC118" s="0"/>
      <c r="MCD118" s="0"/>
      <c r="MCE118" s="0"/>
      <c r="MCF118" s="0"/>
      <c r="MCG118" s="0"/>
      <c r="MCH118" s="0"/>
      <c r="MCI118" s="0"/>
      <c r="MCJ118" s="0"/>
      <c r="MCK118" s="0"/>
      <c r="MCL118" s="0"/>
      <c r="MCM118" s="0"/>
      <c r="MCN118" s="0"/>
      <c r="MCO118" s="0"/>
      <c r="MCP118" s="0"/>
      <c r="MCQ118" s="0"/>
      <c r="MCR118" s="0"/>
      <c r="MCS118" s="0"/>
      <c r="MCT118" s="0"/>
      <c r="MCU118" s="0"/>
      <c r="MCV118" s="0"/>
      <c r="MCW118" s="0"/>
      <c r="MCX118" s="0"/>
      <c r="MCY118" s="0"/>
      <c r="MCZ118" s="0"/>
      <c r="MDA118" s="0"/>
      <c r="MDB118" s="0"/>
      <c r="MDC118" s="0"/>
      <c r="MDD118" s="0"/>
      <c r="MDE118" s="0"/>
      <c r="MDF118" s="0"/>
      <c r="MDG118" s="0"/>
      <c r="MDH118" s="0"/>
      <c r="MDI118" s="0"/>
      <c r="MDJ118" s="0"/>
      <c r="MDK118" s="0"/>
      <c r="MDL118" s="0"/>
      <c r="MDM118" s="0"/>
      <c r="MDN118" s="0"/>
      <c r="MDO118" s="0"/>
      <c r="MDP118" s="0"/>
      <c r="MDQ118" s="0"/>
      <c r="MDR118" s="0"/>
      <c r="MDS118" s="0"/>
      <c r="MDT118" s="0"/>
      <c r="MDU118" s="0"/>
      <c r="MDV118" s="0"/>
      <c r="MDW118" s="0"/>
      <c r="MDX118" s="0"/>
      <c r="MDY118" s="0"/>
      <c r="MDZ118" s="0"/>
      <c r="MEA118" s="0"/>
      <c r="MEB118" s="0"/>
      <c r="MEC118" s="0"/>
      <c r="MED118" s="0"/>
      <c r="MEE118" s="0"/>
      <c r="MEF118" s="0"/>
      <c r="MEG118" s="0"/>
      <c r="MEH118" s="0"/>
      <c r="MEI118" s="0"/>
      <c r="MEJ118" s="0"/>
      <c r="MEK118" s="0"/>
      <c r="MEL118" s="0"/>
      <c r="MEM118" s="0"/>
      <c r="MEN118" s="0"/>
      <c r="MEO118" s="0"/>
      <c r="MEP118" s="0"/>
      <c r="MEQ118" s="0"/>
      <c r="MER118" s="0"/>
      <c r="MES118" s="0"/>
      <c r="MET118" s="0"/>
      <c r="MEU118" s="0"/>
      <c r="MEV118" s="0"/>
      <c r="MEW118" s="0"/>
      <c r="MEX118" s="0"/>
      <c r="MEY118" s="0"/>
      <c r="MEZ118" s="0"/>
      <c r="MFA118" s="0"/>
      <c r="MFB118" s="0"/>
      <c r="MFC118" s="0"/>
      <c r="MFD118" s="0"/>
      <c r="MFE118" s="0"/>
      <c r="MFF118" s="0"/>
      <c r="MFG118" s="0"/>
      <c r="MFH118" s="0"/>
      <c r="MFI118" s="0"/>
      <c r="MFJ118" s="0"/>
      <c r="MFK118" s="0"/>
      <c r="MFL118" s="0"/>
      <c r="MFM118" s="0"/>
      <c r="MFN118" s="0"/>
      <c r="MFO118" s="0"/>
      <c r="MFP118" s="0"/>
      <c r="MFQ118" s="0"/>
      <c r="MFR118" s="0"/>
      <c r="MFS118" s="0"/>
      <c r="MFT118" s="0"/>
      <c r="MFU118" s="0"/>
      <c r="MFV118" s="0"/>
      <c r="MFW118" s="0"/>
      <c r="MFX118" s="0"/>
      <c r="MFY118" s="0"/>
      <c r="MFZ118" s="0"/>
      <c r="MGA118" s="0"/>
      <c r="MGB118" s="0"/>
      <c r="MGC118" s="0"/>
      <c r="MGD118" s="0"/>
      <c r="MGE118" s="0"/>
      <c r="MGF118" s="0"/>
      <c r="MGG118" s="0"/>
      <c r="MGH118" s="0"/>
      <c r="MGI118" s="0"/>
      <c r="MGJ118" s="0"/>
      <c r="MGK118" s="0"/>
      <c r="MGL118" s="0"/>
      <c r="MGM118" s="0"/>
      <c r="MGN118" s="0"/>
      <c r="MGO118" s="0"/>
      <c r="MGP118" s="0"/>
      <c r="MGQ118" s="0"/>
      <c r="MGR118" s="0"/>
      <c r="MGS118" s="0"/>
      <c r="MGT118" s="0"/>
      <c r="MGU118" s="0"/>
      <c r="MGV118" s="0"/>
      <c r="MGW118" s="0"/>
      <c r="MGX118" s="0"/>
      <c r="MGY118" s="0"/>
      <c r="MGZ118" s="0"/>
      <c r="MHA118" s="0"/>
      <c r="MHB118" s="0"/>
      <c r="MHC118" s="0"/>
      <c r="MHD118" s="0"/>
      <c r="MHE118" s="0"/>
      <c r="MHF118" s="0"/>
      <c r="MHG118" s="0"/>
      <c r="MHH118" s="0"/>
      <c r="MHI118" s="0"/>
      <c r="MHJ118" s="0"/>
      <c r="MHK118" s="0"/>
      <c r="MHL118" s="0"/>
      <c r="MHM118" s="0"/>
      <c r="MHN118" s="0"/>
      <c r="MHO118" s="0"/>
      <c r="MHP118" s="0"/>
      <c r="MHQ118" s="0"/>
      <c r="MHR118" s="0"/>
      <c r="MHS118" s="0"/>
      <c r="MHT118" s="0"/>
      <c r="MHU118" s="0"/>
      <c r="MHV118" s="0"/>
      <c r="MHW118" s="0"/>
      <c r="MHX118" s="0"/>
      <c r="MHY118" s="0"/>
      <c r="MHZ118" s="0"/>
      <c r="MIA118" s="0"/>
      <c r="MIB118" s="0"/>
      <c r="MIC118" s="0"/>
      <c r="MID118" s="0"/>
      <c r="MIE118" s="0"/>
      <c r="MIF118" s="0"/>
      <c r="MIG118" s="0"/>
      <c r="MIH118" s="0"/>
      <c r="MII118" s="0"/>
      <c r="MIJ118" s="0"/>
      <c r="MIK118" s="0"/>
      <c r="MIL118" s="0"/>
      <c r="MIM118" s="0"/>
      <c r="MIN118" s="0"/>
      <c r="MIO118" s="0"/>
      <c r="MIP118" s="0"/>
      <c r="MIQ118" s="0"/>
      <c r="MIR118" s="0"/>
      <c r="MIS118" s="0"/>
      <c r="MIT118" s="0"/>
      <c r="MIU118" s="0"/>
      <c r="MIV118" s="0"/>
      <c r="MIW118" s="0"/>
      <c r="MIX118" s="0"/>
      <c r="MIY118" s="0"/>
      <c r="MIZ118" s="0"/>
      <c r="MJA118" s="0"/>
      <c r="MJB118" s="0"/>
      <c r="MJC118" s="0"/>
      <c r="MJD118" s="0"/>
      <c r="MJE118" s="0"/>
      <c r="MJF118" s="0"/>
      <c r="MJG118" s="0"/>
      <c r="MJH118" s="0"/>
      <c r="MJI118" s="0"/>
      <c r="MJJ118" s="0"/>
      <c r="MJK118" s="0"/>
      <c r="MJL118" s="0"/>
      <c r="MJM118" s="0"/>
      <c r="MJN118" s="0"/>
      <c r="MJO118" s="0"/>
      <c r="MJP118" s="0"/>
      <c r="MJQ118" s="0"/>
      <c r="MJR118" s="0"/>
      <c r="MJS118" s="0"/>
      <c r="MJT118" s="0"/>
      <c r="MJU118" s="0"/>
      <c r="MJV118" s="0"/>
      <c r="MJW118" s="0"/>
      <c r="MJX118" s="0"/>
      <c r="MJY118" s="0"/>
      <c r="MJZ118" s="0"/>
      <c r="MKA118" s="0"/>
      <c r="MKB118" s="0"/>
      <c r="MKC118" s="0"/>
      <c r="MKD118" s="0"/>
      <c r="MKE118" s="0"/>
      <c r="MKF118" s="0"/>
      <c r="MKG118" s="0"/>
      <c r="MKH118" s="0"/>
      <c r="MKI118" s="0"/>
      <c r="MKJ118" s="0"/>
      <c r="MKK118" s="0"/>
      <c r="MKL118" s="0"/>
      <c r="MKM118" s="0"/>
      <c r="MKN118" s="0"/>
      <c r="MKO118" s="0"/>
      <c r="MKP118" s="0"/>
      <c r="MKQ118" s="0"/>
      <c r="MKR118" s="0"/>
      <c r="MKS118" s="0"/>
      <c r="MKT118" s="0"/>
      <c r="MKU118" s="0"/>
      <c r="MKV118" s="0"/>
      <c r="MKW118" s="0"/>
      <c r="MKX118" s="0"/>
      <c r="MKY118" s="0"/>
      <c r="MKZ118" s="0"/>
      <c r="MLA118" s="0"/>
      <c r="MLB118" s="0"/>
      <c r="MLC118" s="0"/>
      <c r="MLD118" s="0"/>
      <c r="MLE118" s="0"/>
      <c r="MLF118" s="0"/>
      <c r="MLG118" s="0"/>
      <c r="MLH118" s="0"/>
      <c r="MLI118" s="0"/>
      <c r="MLJ118" s="0"/>
      <c r="MLK118" s="0"/>
      <c r="MLL118" s="0"/>
      <c r="MLM118" s="0"/>
      <c r="MLN118" s="0"/>
      <c r="MLO118" s="0"/>
      <c r="MLP118" s="0"/>
      <c r="MLQ118" s="0"/>
      <c r="MLR118" s="0"/>
      <c r="MLS118" s="0"/>
      <c r="MLT118" s="0"/>
      <c r="MLU118" s="0"/>
      <c r="MLV118" s="0"/>
      <c r="MLW118" s="0"/>
      <c r="MLX118" s="0"/>
      <c r="MLY118" s="0"/>
      <c r="MLZ118" s="0"/>
      <c r="MMA118" s="0"/>
      <c r="MMB118" s="0"/>
      <c r="MMC118" s="0"/>
      <c r="MMD118" s="0"/>
      <c r="MME118" s="0"/>
      <c r="MMF118" s="0"/>
      <c r="MMG118" s="0"/>
      <c r="MMH118" s="0"/>
      <c r="MMI118" s="0"/>
      <c r="MMJ118" s="0"/>
      <c r="MMK118" s="0"/>
      <c r="MML118" s="0"/>
      <c r="MMM118" s="0"/>
      <c r="MMN118" s="0"/>
      <c r="MMO118" s="0"/>
      <c r="MMP118" s="0"/>
      <c r="MMQ118" s="0"/>
      <c r="MMR118" s="0"/>
      <c r="MMS118" s="0"/>
      <c r="MMT118" s="0"/>
      <c r="MMU118" s="0"/>
      <c r="MMV118" s="0"/>
      <c r="MMW118" s="0"/>
      <c r="MMX118" s="0"/>
      <c r="MMY118" s="0"/>
      <c r="MMZ118" s="0"/>
      <c r="MNA118" s="0"/>
      <c r="MNB118" s="0"/>
      <c r="MNC118" s="0"/>
      <c r="MND118" s="0"/>
      <c r="MNE118" s="0"/>
      <c r="MNF118" s="0"/>
      <c r="MNG118" s="0"/>
      <c r="MNH118" s="0"/>
      <c r="MNI118" s="0"/>
      <c r="MNJ118" s="0"/>
      <c r="MNK118" s="0"/>
      <c r="MNL118" s="0"/>
      <c r="MNM118" s="0"/>
      <c r="MNN118" s="0"/>
      <c r="MNO118" s="0"/>
      <c r="MNP118" s="0"/>
      <c r="MNQ118" s="0"/>
      <c r="MNR118" s="0"/>
      <c r="MNS118" s="0"/>
      <c r="MNT118" s="0"/>
      <c r="MNU118" s="0"/>
      <c r="MNV118" s="0"/>
      <c r="MNW118" s="0"/>
      <c r="MNX118" s="0"/>
      <c r="MNY118" s="0"/>
      <c r="MNZ118" s="0"/>
      <c r="MOA118" s="0"/>
      <c r="MOB118" s="0"/>
      <c r="MOC118" s="0"/>
      <c r="MOD118" s="0"/>
      <c r="MOE118" s="0"/>
      <c r="MOF118" s="0"/>
      <c r="MOG118" s="0"/>
      <c r="MOH118" s="0"/>
      <c r="MOI118" s="0"/>
      <c r="MOJ118" s="0"/>
      <c r="MOK118" s="0"/>
      <c r="MOL118" s="0"/>
      <c r="MOM118" s="0"/>
      <c r="MON118" s="0"/>
      <c r="MOO118" s="0"/>
      <c r="MOP118" s="0"/>
      <c r="MOQ118" s="0"/>
      <c r="MOR118" s="0"/>
      <c r="MOS118" s="0"/>
      <c r="MOT118" s="0"/>
      <c r="MOU118" s="0"/>
      <c r="MOV118" s="0"/>
      <c r="MOW118" s="0"/>
      <c r="MOX118" s="0"/>
      <c r="MOY118" s="0"/>
      <c r="MOZ118" s="0"/>
      <c r="MPA118" s="0"/>
      <c r="MPB118" s="0"/>
      <c r="MPC118" s="0"/>
      <c r="MPD118" s="0"/>
      <c r="MPE118" s="0"/>
      <c r="MPF118" s="0"/>
      <c r="MPG118" s="0"/>
      <c r="MPH118" s="0"/>
      <c r="MPI118" s="0"/>
      <c r="MPJ118" s="0"/>
      <c r="MPK118" s="0"/>
      <c r="MPL118" s="0"/>
      <c r="MPM118" s="0"/>
      <c r="MPN118" s="0"/>
      <c r="MPO118" s="0"/>
      <c r="MPP118" s="0"/>
      <c r="MPQ118" s="0"/>
      <c r="MPR118" s="0"/>
      <c r="MPS118" s="0"/>
      <c r="MPT118" s="0"/>
      <c r="MPU118" s="0"/>
      <c r="MPV118" s="0"/>
      <c r="MPW118" s="0"/>
      <c r="MPX118" s="0"/>
      <c r="MPY118" s="0"/>
      <c r="MPZ118" s="0"/>
      <c r="MQA118" s="0"/>
      <c r="MQB118" s="0"/>
      <c r="MQC118" s="0"/>
      <c r="MQD118" s="0"/>
      <c r="MQE118" s="0"/>
      <c r="MQF118" s="0"/>
      <c r="MQG118" s="0"/>
      <c r="MQH118" s="0"/>
      <c r="MQI118" s="0"/>
      <c r="MQJ118" s="0"/>
      <c r="MQK118" s="0"/>
      <c r="MQL118" s="0"/>
      <c r="MQM118" s="0"/>
      <c r="MQN118" s="0"/>
      <c r="MQO118" s="0"/>
      <c r="MQP118" s="0"/>
      <c r="MQQ118" s="0"/>
      <c r="MQR118" s="0"/>
      <c r="MQS118" s="0"/>
      <c r="MQT118" s="0"/>
      <c r="MQU118" s="0"/>
      <c r="MQV118" s="0"/>
      <c r="MQW118" s="0"/>
      <c r="MQX118" s="0"/>
      <c r="MQY118" s="0"/>
      <c r="MQZ118" s="0"/>
      <c r="MRA118" s="0"/>
      <c r="MRB118" s="0"/>
      <c r="MRC118" s="0"/>
      <c r="MRD118" s="0"/>
      <c r="MRE118" s="0"/>
      <c r="MRF118" s="0"/>
      <c r="MRG118" s="0"/>
      <c r="MRH118" s="0"/>
      <c r="MRI118" s="0"/>
      <c r="MRJ118" s="0"/>
      <c r="MRK118" s="0"/>
      <c r="MRL118" s="0"/>
      <c r="MRM118" s="0"/>
      <c r="MRN118" s="0"/>
      <c r="MRO118" s="0"/>
      <c r="MRP118" s="0"/>
      <c r="MRQ118" s="0"/>
      <c r="MRR118" s="0"/>
      <c r="MRS118" s="0"/>
      <c r="MRT118" s="0"/>
      <c r="MRU118" s="0"/>
      <c r="MRV118" s="0"/>
      <c r="MRW118" s="0"/>
      <c r="MRX118" s="0"/>
      <c r="MRY118" s="0"/>
      <c r="MRZ118" s="0"/>
      <c r="MSA118" s="0"/>
      <c r="MSB118" s="0"/>
      <c r="MSC118" s="0"/>
      <c r="MSD118" s="0"/>
      <c r="MSE118" s="0"/>
      <c r="MSF118" s="0"/>
      <c r="MSG118" s="0"/>
      <c r="MSH118" s="0"/>
      <c r="MSI118" s="0"/>
      <c r="MSJ118" s="0"/>
      <c r="MSK118" s="0"/>
      <c r="MSL118" s="0"/>
      <c r="MSM118" s="0"/>
      <c r="MSN118" s="0"/>
      <c r="MSO118" s="0"/>
      <c r="MSP118" s="0"/>
      <c r="MSQ118" s="0"/>
      <c r="MSR118" s="0"/>
      <c r="MSS118" s="0"/>
      <c r="MST118" s="0"/>
      <c r="MSU118" s="0"/>
      <c r="MSV118" s="0"/>
      <c r="MSW118" s="0"/>
      <c r="MSX118" s="0"/>
      <c r="MSY118" s="0"/>
      <c r="MSZ118" s="0"/>
      <c r="MTA118" s="0"/>
      <c r="MTB118" s="0"/>
      <c r="MTC118" s="0"/>
      <c r="MTD118" s="0"/>
      <c r="MTE118" s="0"/>
      <c r="MTF118" s="0"/>
      <c r="MTG118" s="0"/>
      <c r="MTH118" s="0"/>
      <c r="MTI118" s="0"/>
      <c r="MTJ118" s="0"/>
      <c r="MTK118" s="0"/>
      <c r="MTL118" s="0"/>
      <c r="MTM118" s="0"/>
      <c r="MTN118" s="0"/>
      <c r="MTO118" s="0"/>
      <c r="MTP118" s="0"/>
      <c r="MTQ118" s="0"/>
      <c r="MTR118" s="0"/>
      <c r="MTS118" s="0"/>
      <c r="MTT118" s="0"/>
      <c r="MTU118" s="0"/>
      <c r="MTV118" s="0"/>
      <c r="MTW118" s="0"/>
      <c r="MTX118" s="0"/>
      <c r="MTY118" s="0"/>
      <c r="MTZ118" s="0"/>
      <c r="MUA118" s="0"/>
      <c r="MUB118" s="0"/>
      <c r="MUC118" s="0"/>
      <c r="MUD118" s="0"/>
      <c r="MUE118" s="0"/>
      <c r="MUF118" s="0"/>
      <c r="MUG118" s="0"/>
      <c r="MUH118" s="0"/>
      <c r="MUI118" s="0"/>
      <c r="MUJ118" s="0"/>
      <c r="MUK118" s="0"/>
      <c r="MUL118" s="0"/>
      <c r="MUM118" s="0"/>
      <c r="MUN118" s="0"/>
      <c r="MUO118" s="0"/>
      <c r="MUP118" s="0"/>
      <c r="MUQ118" s="0"/>
      <c r="MUR118" s="0"/>
      <c r="MUS118" s="0"/>
      <c r="MUT118" s="0"/>
      <c r="MUU118" s="0"/>
      <c r="MUV118" s="0"/>
      <c r="MUW118" s="0"/>
      <c r="MUX118" s="0"/>
      <c r="MUY118" s="0"/>
      <c r="MUZ118" s="0"/>
      <c r="MVA118" s="0"/>
      <c r="MVB118" s="0"/>
      <c r="MVC118" s="0"/>
      <c r="MVD118" s="0"/>
      <c r="MVE118" s="0"/>
      <c r="MVF118" s="0"/>
      <c r="MVG118" s="0"/>
      <c r="MVH118" s="0"/>
      <c r="MVI118" s="0"/>
      <c r="MVJ118" s="0"/>
      <c r="MVK118" s="0"/>
      <c r="MVL118" s="0"/>
      <c r="MVM118" s="0"/>
      <c r="MVN118" s="0"/>
      <c r="MVO118" s="0"/>
      <c r="MVP118" s="0"/>
      <c r="MVQ118" s="0"/>
      <c r="MVR118" s="0"/>
      <c r="MVS118" s="0"/>
      <c r="MVT118" s="0"/>
      <c r="MVU118" s="0"/>
      <c r="MVV118" s="0"/>
      <c r="MVW118" s="0"/>
      <c r="MVX118" s="0"/>
      <c r="MVY118" s="0"/>
      <c r="MVZ118" s="0"/>
      <c r="MWA118" s="0"/>
      <c r="MWB118" s="0"/>
      <c r="MWC118" s="0"/>
      <c r="MWD118" s="0"/>
      <c r="MWE118" s="0"/>
      <c r="MWF118" s="0"/>
      <c r="MWG118" s="0"/>
      <c r="MWH118" s="0"/>
      <c r="MWI118" s="0"/>
      <c r="MWJ118" s="0"/>
      <c r="MWK118" s="0"/>
      <c r="MWL118" s="0"/>
      <c r="MWM118" s="0"/>
      <c r="MWN118" s="0"/>
      <c r="MWO118" s="0"/>
      <c r="MWP118" s="0"/>
      <c r="MWQ118" s="0"/>
      <c r="MWR118" s="0"/>
      <c r="MWS118" s="0"/>
      <c r="MWT118" s="0"/>
      <c r="MWU118" s="0"/>
      <c r="MWV118" s="0"/>
      <c r="MWW118" s="0"/>
      <c r="MWX118" s="0"/>
      <c r="MWY118" s="0"/>
      <c r="MWZ118" s="0"/>
      <c r="MXA118" s="0"/>
      <c r="MXB118" s="0"/>
      <c r="MXC118" s="0"/>
      <c r="MXD118" s="0"/>
      <c r="MXE118" s="0"/>
      <c r="MXF118" s="0"/>
      <c r="MXG118" s="0"/>
      <c r="MXH118" s="0"/>
      <c r="MXI118" s="0"/>
      <c r="MXJ118" s="0"/>
      <c r="MXK118" s="0"/>
      <c r="MXL118" s="0"/>
      <c r="MXM118" s="0"/>
      <c r="MXN118" s="0"/>
      <c r="MXO118" s="0"/>
      <c r="MXP118" s="0"/>
      <c r="MXQ118" s="0"/>
      <c r="MXR118" s="0"/>
      <c r="MXS118" s="0"/>
      <c r="MXT118" s="0"/>
      <c r="MXU118" s="0"/>
      <c r="MXV118" s="0"/>
      <c r="MXW118" s="0"/>
      <c r="MXX118" s="0"/>
      <c r="MXY118" s="0"/>
      <c r="MXZ118" s="0"/>
      <c r="MYA118" s="0"/>
      <c r="MYB118" s="0"/>
      <c r="MYC118" s="0"/>
      <c r="MYD118" s="0"/>
      <c r="MYE118" s="0"/>
      <c r="MYF118" s="0"/>
      <c r="MYG118" s="0"/>
      <c r="MYH118" s="0"/>
      <c r="MYI118" s="0"/>
      <c r="MYJ118" s="0"/>
      <c r="MYK118" s="0"/>
      <c r="MYL118" s="0"/>
      <c r="MYM118" s="0"/>
      <c r="MYN118" s="0"/>
      <c r="MYO118" s="0"/>
      <c r="MYP118" s="0"/>
      <c r="MYQ118" s="0"/>
      <c r="MYR118" s="0"/>
      <c r="MYS118" s="0"/>
      <c r="MYT118" s="0"/>
      <c r="MYU118" s="0"/>
      <c r="MYV118" s="0"/>
      <c r="MYW118" s="0"/>
      <c r="MYX118" s="0"/>
      <c r="MYY118" s="0"/>
      <c r="MYZ118" s="0"/>
      <c r="MZA118" s="0"/>
      <c r="MZB118" s="0"/>
      <c r="MZC118" s="0"/>
      <c r="MZD118" s="0"/>
      <c r="MZE118" s="0"/>
      <c r="MZF118" s="0"/>
      <c r="MZG118" s="0"/>
      <c r="MZH118" s="0"/>
      <c r="MZI118" s="0"/>
      <c r="MZJ118" s="0"/>
      <c r="MZK118" s="0"/>
      <c r="MZL118" s="0"/>
      <c r="MZM118" s="0"/>
      <c r="MZN118" s="0"/>
      <c r="MZO118" s="0"/>
      <c r="MZP118" s="0"/>
      <c r="MZQ118" s="0"/>
      <c r="MZR118" s="0"/>
      <c r="MZS118" s="0"/>
      <c r="MZT118" s="0"/>
      <c r="MZU118" s="0"/>
      <c r="MZV118" s="0"/>
      <c r="MZW118" s="0"/>
      <c r="MZX118" s="0"/>
      <c r="MZY118" s="0"/>
      <c r="MZZ118" s="0"/>
      <c r="NAA118" s="0"/>
      <c r="NAB118" s="0"/>
      <c r="NAC118" s="0"/>
      <c r="NAD118" s="0"/>
      <c r="NAE118" s="0"/>
      <c r="NAF118" s="0"/>
      <c r="NAG118" s="0"/>
      <c r="NAH118" s="0"/>
      <c r="NAI118" s="0"/>
      <c r="NAJ118" s="0"/>
      <c r="NAK118" s="0"/>
      <c r="NAL118" s="0"/>
      <c r="NAM118" s="0"/>
      <c r="NAN118" s="0"/>
      <c r="NAO118" s="0"/>
      <c r="NAP118" s="0"/>
      <c r="NAQ118" s="0"/>
      <c r="NAR118" s="0"/>
      <c r="NAS118" s="0"/>
      <c r="NAT118" s="0"/>
      <c r="NAU118" s="0"/>
      <c r="NAV118" s="0"/>
      <c r="NAW118" s="0"/>
      <c r="NAX118" s="0"/>
      <c r="NAY118" s="0"/>
      <c r="NAZ118" s="0"/>
      <c r="NBA118" s="0"/>
      <c r="NBB118" s="0"/>
      <c r="NBC118" s="0"/>
      <c r="NBD118" s="0"/>
      <c r="NBE118" s="0"/>
      <c r="NBF118" s="0"/>
      <c r="NBG118" s="0"/>
      <c r="NBH118" s="0"/>
      <c r="NBI118" s="0"/>
      <c r="NBJ118" s="0"/>
      <c r="NBK118" s="0"/>
      <c r="NBL118" s="0"/>
      <c r="NBM118" s="0"/>
      <c r="NBN118" s="0"/>
      <c r="NBO118" s="0"/>
      <c r="NBP118" s="0"/>
      <c r="NBQ118" s="0"/>
      <c r="NBR118" s="0"/>
      <c r="NBS118" s="0"/>
      <c r="NBT118" s="0"/>
      <c r="NBU118" s="0"/>
      <c r="NBV118" s="0"/>
      <c r="NBW118" s="0"/>
      <c r="NBX118" s="0"/>
      <c r="NBY118" s="0"/>
      <c r="NBZ118" s="0"/>
      <c r="NCA118" s="0"/>
      <c r="NCB118" s="0"/>
      <c r="NCC118" s="0"/>
      <c r="NCD118" s="0"/>
      <c r="NCE118" s="0"/>
      <c r="NCF118" s="0"/>
      <c r="NCG118" s="0"/>
      <c r="NCH118" s="0"/>
      <c r="NCI118" s="0"/>
      <c r="NCJ118" s="0"/>
      <c r="NCK118" s="0"/>
      <c r="NCL118" s="0"/>
      <c r="NCM118" s="0"/>
      <c r="NCN118" s="0"/>
      <c r="NCO118" s="0"/>
      <c r="NCP118" s="0"/>
      <c r="NCQ118" s="0"/>
      <c r="NCR118" s="0"/>
      <c r="NCS118" s="0"/>
      <c r="NCT118" s="0"/>
      <c r="NCU118" s="0"/>
      <c r="NCV118" s="0"/>
      <c r="NCW118" s="0"/>
      <c r="NCX118" s="0"/>
      <c r="NCY118" s="0"/>
      <c r="NCZ118" s="0"/>
      <c r="NDA118" s="0"/>
      <c r="NDB118" s="0"/>
      <c r="NDC118" s="0"/>
      <c r="NDD118" s="0"/>
      <c r="NDE118" s="0"/>
      <c r="NDF118" s="0"/>
      <c r="NDG118" s="0"/>
      <c r="NDH118" s="0"/>
      <c r="NDI118" s="0"/>
      <c r="NDJ118" s="0"/>
      <c r="NDK118" s="0"/>
      <c r="NDL118" s="0"/>
      <c r="NDM118" s="0"/>
      <c r="NDN118" s="0"/>
      <c r="NDO118" s="0"/>
      <c r="NDP118" s="0"/>
      <c r="NDQ118" s="0"/>
      <c r="NDR118" s="0"/>
      <c r="NDS118" s="0"/>
      <c r="NDT118" s="0"/>
      <c r="NDU118" s="0"/>
      <c r="NDV118" s="0"/>
      <c r="NDW118" s="0"/>
      <c r="NDX118" s="0"/>
      <c r="NDY118" s="0"/>
      <c r="NDZ118" s="0"/>
      <c r="NEA118" s="0"/>
      <c r="NEB118" s="0"/>
      <c r="NEC118" s="0"/>
      <c r="NED118" s="0"/>
      <c r="NEE118" s="0"/>
      <c r="NEF118" s="0"/>
      <c r="NEG118" s="0"/>
      <c r="NEH118" s="0"/>
      <c r="NEI118" s="0"/>
      <c r="NEJ118" s="0"/>
      <c r="NEK118" s="0"/>
      <c r="NEL118" s="0"/>
      <c r="NEM118" s="0"/>
      <c r="NEN118" s="0"/>
      <c r="NEO118" s="0"/>
      <c r="NEP118" s="0"/>
      <c r="NEQ118" s="0"/>
      <c r="NER118" s="0"/>
      <c r="NES118" s="0"/>
      <c r="NET118" s="0"/>
      <c r="NEU118" s="0"/>
      <c r="NEV118" s="0"/>
      <c r="NEW118" s="0"/>
      <c r="NEX118" s="0"/>
      <c r="NEY118" s="0"/>
      <c r="NEZ118" s="0"/>
      <c r="NFA118" s="0"/>
      <c r="NFB118" s="0"/>
      <c r="NFC118" s="0"/>
      <c r="NFD118" s="0"/>
      <c r="NFE118" s="0"/>
      <c r="NFF118" s="0"/>
      <c r="NFG118" s="0"/>
      <c r="NFH118" s="0"/>
      <c r="NFI118" s="0"/>
      <c r="NFJ118" s="0"/>
      <c r="NFK118" s="0"/>
      <c r="NFL118" s="0"/>
      <c r="NFM118" s="0"/>
      <c r="NFN118" s="0"/>
      <c r="NFO118" s="0"/>
      <c r="NFP118" s="0"/>
      <c r="NFQ118" s="0"/>
      <c r="NFR118" s="0"/>
      <c r="NFS118" s="0"/>
      <c r="NFT118" s="0"/>
      <c r="NFU118" s="0"/>
      <c r="NFV118" s="0"/>
      <c r="NFW118" s="0"/>
      <c r="NFX118" s="0"/>
      <c r="NFY118" s="0"/>
      <c r="NFZ118" s="0"/>
      <c r="NGA118" s="0"/>
      <c r="NGB118" s="0"/>
      <c r="NGC118" s="0"/>
      <c r="NGD118" s="0"/>
      <c r="NGE118" s="0"/>
      <c r="NGF118" s="0"/>
      <c r="NGG118" s="0"/>
      <c r="NGH118" s="0"/>
      <c r="NGI118" s="0"/>
      <c r="NGJ118" s="0"/>
      <c r="NGK118" s="0"/>
      <c r="NGL118" s="0"/>
      <c r="NGM118" s="0"/>
      <c r="NGN118" s="0"/>
      <c r="NGO118" s="0"/>
      <c r="NGP118" s="0"/>
      <c r="NGQ118" s="0"/>
      <c r="NGR118" s="0"/>
      <c r="NGS118" s="0"/>
      <c r="NGT118" s="0"/>
      <c r="NGU118" s="0"/>
      <c r="NGV118" s="0"/>
      <c r="NGW118" s="0"/>
      <c r="NGX118" s="0"/>
      <c r="NGY118" s="0"/>
      <c r="NGZ118" s="0"/>
      <c r="NHA118" s="0"/>
      <c r="NHB118" s="0"/>
      <c r="NHC118" s="0"/>
      <c r="NHD118" s="0"/>
      <c r="NHE118" s="0"/>
      <c r="NHF118" s="0"/>
      <c r="NHG118" s="0"/>
      <c r="NHH118" s="0"/>
      <c r="NHI118" s="0"/>
      <c r="NHJ118" s="0"/>
      <c r="NHK118" s="0"/>
      <c r="NHL118" s="0"/>
      <c r="NHM118" s="0"/>
      <c r="NHN118" s="0"/>
      <c r="NHO118" s="0"/>
      <c r="NHP118" s="0"/>
      <c r="NHQ118" s="0"/>
      <c r="NHR118" s="0"/>
      <c r="NHS118" s="0"/>
      <c r="NHT118" s="0"/>
      <c r="NHU118" s="0"/>
      <c r="NHV118" s="0"/>
      <c r="NHW118" s="0"/>
      <c r="NHX118" s="0"/>
      <c r="NHY118" s="0"/>
      <c r="NHZ118" s="0"/>
      <c r="NIA118" s="0"/>
      <c r="NIB118" s="0"/>
      <c r="NIC118" s="0"/>
      <c r="NID118" s="0"/>
      <c r="NIE118" s="0"/>
      <c r="NIF118" s="0"/>
      <c r="NIG118" s="0"/>
      <c r="NIH118" s="0"/>
      <c r="NII118" s="0"/>
      <c r="NIJ118" s="0"/>
      <c r="NIK118" s="0"/>
      <c r="NIL118" s="0"/>
      <c r="NIM118" s="0"/>
      <c r="NIN118" s="0"/>
      <c r="NIO118" s="0"/>
      <c r="NIP118" s="0"/>
      <c r="NIQ118" s="0"/>
      <c r="NIR118" s="0"/>
      <c r="NIS118" s="0"/>
      <c r="NIT118" s="0"/>
      <c r="NIU118" s="0"/>
      <c r="NIV118" s="0"/>
      <c r="NIW118" s="0"/>
      <c r="NIX118" s="0"/>
      <c r="NIY118" s="0"/>
      <c r="NIZ118" s="0"/>
      <c r="NJA118" s="0"/>
      <c r="NJB118" s="0"/>
      <c r="NJC118" s="0"/>
      <c r="NJD118" s="0"/>
      <c r="NJE118" s="0"/>
      <c r="NJF118" s="0"/>
      <c r="NJG118" s="0"/>
      <c r="NJH118" s="0"/>
      <c r="NJI118" s="0"/>
      <c r="NJJ118" s="0"/>
      <c r="NJK118" s="0"/>
      <c r="NJL118" s="0"/>
      <c r="NJM118" s="0"/>
      <c r="NJN118" s="0"/>
      <c r="NJO118" s="0"/>
      <c r="NJP118" s="0"/>
      <c r="NJQ118" s="0"/>
      <c r="NJR118" s="0"/>
      <c r="NJS118" s="0"/>
      <c r="NJT118" s="0"/>
      <c r="NJU118" s="0"/>
      <c r="NJV118" s="0"/>
      <c r="NJW118" s="0"/>
      <c r="NJX118" s="0"/>
      <c r="NJY118" s="0"/>
      <c r="NJZ118" s="0"/>
      <c r="NKA118" s="0"/>
      <c r="NKB118" s="0"/>
      <c r="NKC118" s="0"/>
      <c r="NKD118" s="0"/>
      <c r="NKE118" s="0"/>
      <c r="NKF118" s="0"/>
      <c r="NKG118" s="0"/>
      <c r="NKH118" s="0"/>
      <c r="NKI118" s="0"/>
      <c r="NKJ118" s="0"/>
      <c r="NKK118" s="0"/>
      <c r="NKL118" s="0"/>
      <c r="NKM118" s="0"/>
      <c r="NKN118" s="0"/>
      <c r="NKO118" s="0"/>
      <c r="NKP118" s="0"/>
      <c r="NKQ118" s="0"/>
      <c r="NKR118" s="0"/>
      <c r="NKS118" s="0"/>
      <c r="NKT118" s="0"/>
      <c r="NKU118" s="0"/>
      <c r="NKV118" s="0"/>
      <c r="NKW118" s="0"/>
      <c r="NKX118" s="0"/>
      <c r="NKY118" s="0"/>
      <c r="NKZ118" s="0"/>
      <c r="NLA118" s="0"/>
      <c r="NLB118" s="0"/>
      <c r="NLC118" s="0"/>
      <c r="NLD118" s="0"/>
      <c r="NLE118" s="0"/>
      <c r="NLF118" s="0"/>
      <c r="NLG118" s="0"/>
      <c r="NLH118" s="0"/>
      <c r="NLI118" s="0"/>
      <c r="NLJ118" s="0"/>
      <c r="NLK118" s="0"/>
      <c r="NLL118" s="0"/>
      <c r="NLM118" s="0"/>
      <c r="NLN118" s="0"/>
      <c r="NLO118" s="0"/>
      <c r="NLP118" s="0"/>
      <c r="NLQ118" s="0"/>
      <c r="NLR118" s="0"/>
      <c r="NLS118" s="0"/>
      <c r="NLT118" s="0"/>
      <c r="NLU118" s="0"/>
      <c r="NLV118" s="0"/>
      <c r="NLW118" s="0"/>
      <c r="NLX118" s="0"/>
      <c r="NLY118" s="0"/>
      <c r="NLZ118" s="0"/>
      <c r="NMA118" s="0"/>
      <c r="NMB118" s="0"/>
      <c r="NMC118" s="0"/>
      <c r="NMD118" s="0"/>
      <c r="NME118" s="0"/>
      <c r="NMF118" s="0"/>
      <c r="NMG118" s="0"/>
      <c r="NMH118" s="0"/>
      <c r="NMI118" s="0"/>
      <c r="NMJ118" s="0"/>
      <c r="NMK118" s="0"/>
      <c r="NML118" s="0"/>
      <c r="NMM118" s="0"/>
      <c r="NMN118" s="0"/>
      <c r="NMO118" s="0"/>
      <c r="NMP118" s="0"/>
      <c r="NMQ118" s="0"/>
      <c r="NMR118" s="0"/>
      <c r="NMS118" s="0"/>
      <c r="NMT118" s="0"/>
      <c r="NMU118" s="0"/>
      <c r="NMV118" s="0"/>
      <c r="NMW118" s="0"/>
      <c r="NMX118" s="0"/>
      <c r="NMY118" s="0"/>
      <c r="NMZ118" s="0"/>
      <c r="NNA118" s="0"/>
      <c r="NNB118" s="0"/>
      <c r="NNC118" s="0"/>
      <c r="NND118" s="0"/>
      <c r="NNE118" s="0"/>
      <c r="NNF118" s="0"/>
      <c r="NNG118" s="0"/>
      <c r="NNH118" s="0"/>
      <c r="NNI118" s="0"/>
      <c r="NNJ118" s="0"/>
      <c r="NNK118" s="0"/>
      <c r="NNL118" s="0"/>
      <c r="NNM118" s="0"/>
      <c r="NNN118" s="0"/>
      <c r="NNO118" s="0"/>
      <c r="NNP118" s="0"/>
      <c r="NNQ118" s="0"/>
      <c r="NNR118" s="0"/>
      <c r="NNS118" s="0"/>
      <c r="NNT118" s="0"/>
      <c r="NNU118" s="0"/>
      <c r="NNV118" s="0"/>
      <c r="NNW118" s="0"/>
      <c r="NNX118" s="0"/>
      <c r="NNY118" s="0"/>
      <c r="NNZ118" s="0"/>
      <c r="NOA118" s="0"/>
      <c r="NOB118" s="0"/>
      <c r="NOC118" s="0"/>
      <c r="NOD118" s="0"/>
      <c r="NOE118" s="0"/>
      <c r="NOF118" s="0"/>
      <c r="NOG118" s="0"/>
      <c r="NOH118" s="0"/>
      <c r="NOI118" s="0"/>
      <c r="NOJ118" s="0"/>
      <c r="NOK118" s="0"/>
      <c r="NOL118" s="0"/>
      <c r="NOM118" s="0"/>
      <c r="NON118" s="0"/>
      <c r="NOO118" s="0"/>
      <c r="NOP118" s="0"/>
      <c r="NOQ118" s="0"/>
      <c r="NOR118" s="0"/>
      <c r="NOS118" s="0"/>
      <c r="NOT118" s="0"/>
      <c r="NOU118" s="0"/>
      <c r="NOV118" s="0"/>
      <c r="NOW118" s="0"/>
      <c r="NOX118" s="0"/>
      <c r="NOY118" s="0"/>
      <c r="NOZ118" s="0"/>
      <c r="NPA118" s="0"/>
      <c r="NPB118" s="0"/>
      <c r="NPC118" s="0"/>
      <c r="NPD118" s="0"/>
      <c r="NPE118" s="0"/>
      <c r="NPF118" s="0"/>
      <c r="NPG118" s="0"/>
      <c r="NPH118" s="0"/>
      <c r="NPI118" s="0"/>
      <c r="NPJ118" s="0"/>
      <c r="NPK118" s="0"/>
      <c r="NPL118" s="0"/>
      <c r="NPM118" s="0"/>
      <c r="NPN118" s="0"/>
      <c r="NPO118" s="0"/>
      <c r="NPP118" s="0"/>
      <c r="NPQ118" s="0"/>
      <c r="NPR118" s="0"/>
      <c r="NPS118" s="0"/>
      <c r="NPT118" s="0"/>
      <c r="NPU118" s="0"/>
      <c r="NPV118" s="0"/>
      <c r="NPW118" s="0"/>
      <c r="NPX118" s="0"/>
      <c r="NPY118" s="0"/>
      <c r="NPZ118" s="0"/>
      <c r="NQA118" s="0"/>
      <c r="NQB118" s="0"/>
      <c r="NQC118" s="0"/>
      <c r="NQD118" s="0"/>
      <c r="NQE118" s="0"/>
      <c r="NQF118" s="0"/>
      <c r="NQG118" s="0"/>
      <c r="NQH118" s="0"/>
      <c r="NQI118" s="0"/>
      <c r="NQJ118" s="0"/>
      <c r="NQK118" s="0"/>
      <c r="NQL118" s="0"/>
      <c r="NQM118" s="0"/>
      <c r="NQN118" s="0"/>
      <c r="NQO118" s="0"/>
      <c r="NQP118" s="0"/>
      <c r="NQQ118" s="0"/>
      <c r="NQR118" s="0"/>
      <c r="NQS118" s="0"/>
      <c r="NQT118" s="0"/>
      <c r="NQU118" s="0"/>
      <c r="NQV118" s="0"/>
      <c r="NQW118" s="0"/>
      <c r="NQX118" s="0"/>
      <c r="NQY118" s="0"/>
      <c r="NQZ118" s="0"/>
      <c r="NRA118" s="0"/>
      <c r="NRB118" s="0"/>
      <c r="NRC118" s="0"/>
      <c r="NRD118" s="0"/>
      <c r="NRE118" s="0"/>
      <c r="NRF118" s="0"/>
      <c r="NRG118" s="0"/>
      <c r="NRH118" s="0"/>
      <c r="NRI118" s="0"/>
      <c r="NRJ118" s="0"/>
      <c r="NRK118" s="0"/>
      <c r="NRL118" s="0"/>
      <c r="NRM118" s="0"/>
      <c r="NRN118" s="0"/>
      <c r="NRO118" s="0"/>
      <c r="NRP118" s="0"/>
      <c r="NRQ118" s="0"/>
      <c r="NRR118" s="0"/>
      <c r="NRS118" s="0"/>
      <c r="NRT118" s="0"/>
      <c r="NRU118" s="0"/>
      <c r="NRV118" s="0"/>
      <c r="NRW118" s="0"/>
      <c r="NRX118" s="0"/>
      <c r="NRY118" s="0"/>
      <c r="NRZ118" s="0"/>
      <c r="NSA118" s="0"/>
      <c r="NSB118" s="0"/>
      <c r="NSC118" s="0"/>
      <c r="NSD118" s="0"/>
      <c r="NSE118" s="0"/>
      <c r="NSF118" s="0"/>
      <c r="NSG118" s="0"/>
      <c r="NSH118" s="0"/>
      <c r="NSI118" s="0"/>
      <c r="NSJ118" s="0"/>
      <c r="NSK118" s="0"/>
      <c r="NSL118" s="0"/>
      <c r="NSM118" s="0"/>
      <c r="NSN118" s="0"/>
      <c r="NSO118" s="0"/>
      <c r="NSP118" s="0"/>
      <c r="NSQ118" s="0"/>
      <c r="NSR118" s="0"/>
      <c r="NSS118" s="0"/>
      <c r="NST118" s="0"/>
      <c r="NSU118" s="0"/>
      <c r="NSV118" s="0"/>
      <c r="NSW118" s="0"/>
      <c r="NSX118" s="0"/>
      <c r="NSY118" s="0"/>
      <c r="NSZ118" s="0"/>
      <c r="NTA118" s="0"/>
      <c r="NTB118" s="0"/>
      <c r="NTC118" s="0"/>
      <c r="NTD118" s="0"/>
      <c r="NTE118" s="0"/>
      <c r="NTF118" s="0"/>
      <c r="NTG118" s="0"/>
      <c r="NTH118" s="0"/>
      <c r="NTI118" s="0"/>
      <c r="NTJ118" s="0"/>
      <c r="NTK118" s="0"/>
      <c r="NTL118" s="0"/>
      <c r="NTM118" s="0"/>
      <c r="NTN118" s="0"/>
      <c r="NTO118" s="0"/>
      <c r="NTP118" s="0"/>
      <c r="NTQ118" s="0"/>
      <c r="NTR118" s="0"/>
      <c r="NTS118" s="0"/>
      <c r="NTT118" s="0"/>
      <c r="NTU118" s="0"/>
      <c r="NTV118" s="0"/>
      <c r="NTW118" s="0"/>
      <c r="NTX118" s="0"/>
      <c r="NTY118" s="0"/>
      <c r="NTZ118" s="0"/>
      <c r="NUA118" s="0"/>
      <c r="NUB118" s="0"/>
      <c r="NUC118" s="0"/>
      <c r="NUD118" s="0"/>
      <c r="NUE118" s="0"/>
      <c r="NUF118" s="0"/>
      <c r="NUG118" s="0"/>
      <c r="NUH118" s="0"/>
      <c r="NUI118" s="0"/>
      <c r="NUJ118" s="0"/>
      <c r="NUK118" s="0"/>
      <c r="NUL118" s="0"/>
      <c r="NUM118" s="0"/>
      <c r="NUN118" s="0"/>
      <c r="NUO118" s="0"/>
      <c r="NUP118" s="0"/>
      <c r="NUQ118" s="0"/>
      <c r="NUR118" s="0"/>
      <c r="NUS118" s="0"/>
      <c r="NUT118" s="0"/>
      <c r="NUU118" s="0"/>
      <c r="NUV118" s="0"/>
      <c r="NUW118" s="0"/>
      <c r="NUX118" s="0"/>
      <c r="NUY118" s="0"/>
      <c r="NUZ118" s="0"/>
      <c r="NVA118" s="0"/>
      <c r="NVB118" s="0"/>
      <c r="NVC118" s="0"/>
      <c r="NVD118" s="0"/>
      <c r="NVE118" s="0"/>
      <c r="NVF118" s="0"/>
      <c r="NVG118" s="0"/>
      <c r="NVH118" s="0"/>
      <c r="NVI118" s="0"/>
      <c r="NVJ118" s="0"/>
      <c r="NVK118" s="0"/>
      <c r="NVL118" s="0"/>
      <c r="NVM118" s="0"/>
      <c r="NVN118" s="0"/>
      <c r="NVO118" s="0"/>
      <c r="NVP118" s="0"/>
      <c r="NVQ118" s="0"/>
      <c r="NVR118" s="0"/>
      <c r="NVS118" s="0"/>
      <c r="NVT118" s="0"/>
      <c r="NVU118" s="0"/>
      <c r="NVV118" s="0"/>
      <c r="NVW118" s="0"/>
      <c r="NVX118" s="0"/>
      <c r="NVY118" s="0"/>
      <c r="NVZ118" s="0"/>
      <c r="NWA118" s="0"/>
      <c r="NWB118" s="0"/>
      <c r="NWC118" s="0"/>
      <c r="NWD118" s="0"/>
      <c r="NWE118" s="0"/>
      <c r="NWF118" s="0"/>
      <c r="NWG118" s="0"/>
      <c r="NWH118" s="0"/>
      <c r="NWI118" s="0"/>
      <c r="NWJ118" s="0"/>
      <c r="NWK118" s="0"/>
      <c r="NWL118" s="0"/>
      <c r="NWM118" s="0"/>
      <c r="NWN118" s="0"/>
      <c r="NWO118" s="0"/>
      <c r="NWP118" s="0"/>
      <c r="NWQ118" s="0"/>
      <c r="NWR118" s="0"/>
      <c r="NWS118" s="0"/>
      <c r="NWT118" s="0"/>
      <c r="NWU118" s="0"/>
      <c r="NWV118" s="0"/>
      <c r="NWW118" s="0"/>
      <c r="NWX118" s="0"/>
      <c r="NWY118" s="0"/>
      <c r="NWZ118" s="0"/>
      <c r="NXA118" s="0"/>
      <c r="NXB118" s="0"/>
      <c r="NXC118" s="0"/>
      <c r="NXD118" s="0"/>
      <c r="NXE118" s="0"/>
      <c r="NXF118" s="0"/>
      <c r="NXG118" s="0"/>
      <c r="NXH118" s="0"/>
      <c r="NXI118" s="0"/>
      <c r="NXJ118" s="0"/>
      <c r="NXK118" s="0"/>
      <c r="NXL118" s="0"/>
      <c r="NXM118" s="0"/>
      <c r="NXN118" s="0"/>
      <c r="NXO118" s="0"/>
      <c r="NXP118" s="0"/>
      <c r="NXQ118" s="0"/>
      <c r="NXR118" s="0"/>
      <c r="NXS118" s="0"/>
      <c r="NXT118" s="0"/>
      <c r="NXU118" s="0"/>
      <c r="NXV118" s="0"/>
      <c r="NXW118" s="0"/>
      <c r="NXX118" s="0"/>
      <c r="NXY118" s="0"/>
      <c r="NXZ118" s="0"/>
      <c r="NYA118" s="0"/>
      <c r="NYB118" s="0"/>
      <c r="NYC118" s="0"/>
      <c r="NYD118" s="0"/>
      <c r="NYE118" s="0"/>
      <c r="NYF118" s="0"/>
      <c r="NYG118" s="0"/>
      <c r="NYH118" s="0"/>
      <c r="NYI118" s="0"/>
      <c r="NYJ118" s="0"/>
      <c r="NYK118" s="0"/>
      <c r="NYL118" s="0"/>
      <c r="NYM118" s="0"/>
      <c r="NYN118" s="0"/>
      <c r="NYO118" s="0"/>
      <c r="NYP118" s="0"/>
      <c r="NYQ118" s="0"/>
      <c r="NYR118" s="0"/>
      <c r="NYS118" s="0"/>
      <c r="NYT118" s="0"/>
      <c r="NYU118" s="0"/>
      <c r="NYV118" s="0"/>
      <c r="NYW118" s="0"/>
      <c r="NYX118" s="0"/>
      <c r="NYY118" s="0"/>
      <c r="NYZ118" s="0"/>
      <c r="NZA118" s="0"/>
      <c r="NZB118" s="0"/>
      <c r="NZC118" s="0"/>
      <c r="NZD118" s="0"/>
      <c r="NZE118" s="0"/>
      <c r="NZF118" s="0"/>
      <c r="NZG118" s="0"/>
      <c r="NZH118" s="0"/>
      <c r="NZI118" s="0"/>
      <c r="NZJ118" s="0"/>
      <c r="NZK118" s="0"/>
      <c r="NZL118" s="0"/>
      <c r="NZM118" s="0"/>
      <c r="NZN118" s="0"/>
      <c r="NZO118" s="0"/>
      <c r="NZP118" s="0"/>
      <c r="NZQ118" s="0"/>
      <c r="NZR118" s="0"/>
      <c r="NZS118" s="0"/>
      <c r="NZT118" s="0"/>
      <c r="NZU118" s="0"/>
      <c r="NZV118" s="0"/>
      <c r="NZW118" s="0"/>
      <c r="NZX118" s="0"/>
      <c r="NZY118" s="0"/>
      <c r="NZZ118" s="0"/>
      <c r="OAA118" s="0"/>
      <c r="OAB118" s="0"/>
      <c r="OAC118" s="0"/>
      <c r="OAD118" s="0"/>
      <c r="OAE118" s="0"/>
      <c r="OAF118" s="0"/>
      <c r="OAG118" s="0"/>
      <c r="OAH118" s="0"/>
      <c r="OAI118" s="0"/>
      <c r="OAJ118" s="0"/>
      <c r="OAK118" s="0"/>
      <c r="OAL118" s="0"/>
      <c r="OAM118" s="0"/>
      <c r="OAN118" s="0"/>
      <c r="OAO118" s="0"/>
      <c r="OAP118" s="0"/>
      <c r="OAQ118" s="0"/>
      <c r="OAR118" s="0"/>
      <c r="OAS118" s="0"/>
      <c r="OAT118" s="0"/>
      <c r="OAU118" s="0"/>
      <c r="OAV118" s="0"/>
      <c r="OAW118" s="0"/>
      <c r="OAX118" s="0"/>
      <c r="OAY118" s="0"/>
      <c r="OAZ118" s="0"/>
      <c r="OBA118" s="0"/>
      <c r="OBB118" s="0"/>
      <c r="OBC118" s="0"/>
      <c r="OBD118" s="0"/>
      <c r="OBE118" s="0"/>
      <c r="OBF118" s="0"/>
      <c r="OBG118" s="0"/>
      <c r="OBH118" s="0"/>
      <c r="OBI118" s="0"/>
      <c r="OBJ118" s="0"/>
      <c r="OBK118" s="0"/>
      <c r="OBL118" s="0"/>
      <c r="OBM118" s="0"/>
      <c r="OBN118" s="0"/>
      <c r="OBO118" s="0"/>
      <c r="OBP118" s="0"/>
      <c r="OBQ118" s="0"/>
      <c r="OBR118" s="0"/>
      <c r="OBS118" s="0"/>
      <c r="OBT118" s="0"/>
      <c r="OBU118" s="0"/>
      <c r="OBV118" s="0"/>
      <c r="OBW118" s="0"/>
      <c r="OBX118" s="0"/>
      <c r="OBY118" s="0"/>
      <c r="OBZ118" s="0"/>
      <c r="OCA118" s="0"/>
      <c r="OCB118" s="0"/>
      <c r="OCC118" s="0"/>
      <c r="OCD118" s="0"/>
      <c r="OCE118" s="0"/>
      <c r="OCF118" s="0"/>
      <c r="OCG118" s="0"/>
      <c r="OCH118" s="0"/>
      <c r="OCI118" s="0"/>
      <c r="OCJ118" s="0"/>
      <c r="OCK118" s="0"/>
      <c r="OCL118" s="0"/>
      <c r="OCM118" s="0"/>
      <c r="OCN118" s="0"/>
      <c r="OCO118" s="0"/>
      <c r="OCP118" s="0"/>
      <c r="OCQ118" s="0"/>
      <c r="OCR118" s="0"/>
      <c r="OCS118" s="0"/>
      <c r="OCT118" s="0"/>
      <c r="OCU118" s="0"/>
      <c r="OCV118" s="0"/>
      <c r="OCW118" s="0"/>
      <c r="OCX118" s="0"/>
      <c r="OCY118" s="0"/>
      <c r="OCZ118" s="0"/>
      <c r="ODA118" s="0"/>
      <c r="ODB118" s="0"/>
      <c r="ODC118" s="0"/>
      <c r="ODD118" s="0"/>
      <c r="ODE118" s="0"/>
      <c r="ODF118" s="0"/>
      <c r="ODG118" s="0"/>
      <c r="ODH118" s="0"/>
      <c r="ODI118" s="0"/>
      <c r="ODJ118" s="0"/>
      <c r="ODK118" s="0"/>
      <c r="ODL118" s="0"/>
      <c r="ODM118" s="0"/>
      <c r="ODN118" s="0"/>
      <c r="ODO118" s="0"/>
      <c r="ODP118" s="0"/>
      <c r="ODQ118" s="0"/>
      <c r="ODR118" s="0"/>
      <c r="ODS118" s="0"/>
      <c r="ODT118" s="0"/>
      <c r="ODU118" s="0"/>
      <c r="ODV118" s="0"/>
      <c r="ODW118" s="0"/>
      <c r="ODX118" s="0"/>
      <c r="ODY118" s="0"/>
      <c r="ODZ118" s="0"/>
      <c r="OEA118" s="0"/>
      <c r="OEB118" s="0"/>
      <c r="OEC118" s="0"/>
      <c r="OED118" s="0"/>
      <c r="OEE118" s="0"/>
      <c r="OEF118" s="0"/>
      <c r="OEG118" s="0"/>
      <c r="OEH118" s="0"/>
      <c r="OEI118" s="0"/>
      <c r="OEJ118" s="0"/>
      <c r="OEK118" s="0"/>
      <c r="OEL118" s="0"/>
      <c r="OEM118" s="0"/>
      <c r="OEN118" s="0"/>
      <c r="OEO118" s="0"/>
      <c r="OEP118" s="0"/>
      <c r="OEQ118" s="0"/>
      <c r="OER118" s="0"/>
      <c r="OES118" s="0"/>
      <c r="OET118" s="0"/>
      <c r="OEU118" s="0"/>
      <c r="OEV118" s="0"/>
      <c r="OEW118" s="0"/>
      <c r="OEX118" s="0"/>
      <c r="OEY118" s="0"/>
      <c r="OEZ118" s="0"/>
      <c r="OFA118" s="0"/>
      <c r="OFB118" s="0"/>
      <c r="OFC118" s="0"/>
      <c r="OFD118" s="0"/>
      <c r="OFE118" s="0"/>
      <c r="OFF118" s="0"/>
      <c r="OFG118" s="0"/>
      <c r="OFH118" s="0"/>
      <c r="OFI118" s="0"/>
      <c r="OFJ118" s="0"/>
      <c r="OFK118" s="0"/>
      <c r="OFL118" s="0"/>
      <c r="OFM118" s="0"/>
      <c r="OFN118" s="0"/>
      <c r="OFO118" s="0"/>
      <c r="OFP118" s="0"/>
      <c r="OFQ118" s="0"/>
      <c r="OFR118" s="0"/>
      <c r="OFS118" s="0"/>
      <c r="OFT118" s="0"/>
      <c r="OFU118" s="0"/>
      <c r="OFV118" s="0"/>
      <c r="OFW118" s="0"/>
      <c r="OFX118" s="0"/>
      <c r="OFY118" s="0"/>
      <c r="OFZ118" s="0"/>
      <c r="OGA118" s="0"/>
      <c r="OGB118" s="0"/>
      <c r="OGC118" s="0"/>
      <c r="OGD118" s="0"/>
      <c r="OGE118" s="0"/>
      <c r="OGF118" s="0"/>
      <c r="OGG118" s="0"/>
      <c r="OGH118" s="0"/>
      <c r="OGI118" s="0"/>
      <c r="OGJ118" s="0"/>
      <c r="OGK118" s="0"/>
      <c r="OGL118" s="0"/>
      <c r="OGM118" s="0"/>
      <c r="OGN118" s="0"/>
      <c r="OGO118" s="0"/>
      <c r="OGP118" s="0"/>
      <c r="OGQ118" s="0"/>
      <c r="OGR118" s="0"/>
      <c r="OGS118" s="0"/>
      <c r="OGT118" s="0"/>
      <c r="OGU118" s="0"/>
      <c r="OGV118" s="0"/>
      <c r="OGW118" s="0"/>
      <c r="OGX118" s="0"/>
      <c r="OGY118" s="0"/>
      <c r="OGZ118" s="0"/>
      <c r="OHA118" s="0"/>
      <c r="OHB118" s="0"/>
      <c r="OHC118" s="0"/>
      <c r="OHD118" s="0"/>
      <c r="OHE118" s="0"/>
      <c r="OHF118" s="0"/>
      <c r="OHG118" s="0"/>
      <c r="OHH118" s="0"/>
      <c r="OHI118" s="0"/>
      <c r="OHJ118" s="0"/>
      <c r="OHK118" s="0"/>
      <c r="OHL118" s="0"/>
      <c r="OHM118" s="0"/>
      <c r="OHN118" s="0"/>
      <c r="OHO118" s="0"/>
      <c r="OHP118" s="0"/>
      <c r="OHQ118" s="0"/>
      <c r="OHR118" s="0"/>
      <c r="OHS118" s="0"/>
      <c r="OHT118" s="0"/>
      <c r="OHU118" s="0"/>
      <c r="OHV118" s="0"/>
      <c r="OHW118" s="0"/>
      <c r="OHX118" s="0"/>
      <c r="OHY118" s="0"/>
      <c r="OHZ118" s="0"/>
      <c r="OIA118" s="0"/>
      <c r="OIB118" s="0"/>
      <c r="OIC118" s="0"/>
      <c r="OID118" s="0"/>
      <c r="OIE118" s="0"/>
      <c r="OIF118" s="0"/>
      <c r="OIG118" s="0"/>
      <c r="OIH118" s="0"/>
      <c r="OII118" s="0"/>
      <c r="OIJ118" s="0"/>
      <c r="OIK118" s="0"/>
      <c r="OIL118" s="0"/>
      <c r="OIM118" s="0"/>
      <c r="OIN118" s="0"/>
      <c r="OIO118" s="0"/>
      <c r="OIP118" s="0"/>
      <c r="OIQ118" s="0"/>
      <c r="OIR118" s="0"/>
      <c r="OIS118" s="0"/>
      <c r="OIT118" s="0"/>
      <c r="OIU118" s="0"/>
      <c r="OIV118" s="0"/>
      <c r="OIW118" s="0"/>
      <c r="OIX118" s="0"/>
      <c r="OIY118" s="0"/>
      <c r="OIZ118" s="0"/>
      <c r="OJA118" s="0"/>
      <c r="OJB118" s="0"/>
      <c r="OJC118" s="0"/>
      <c r="OJD118" s="0"/>
      <c r="OJE118" s="0"/>
      <c r="OJF118" s="0"/>
      <c r="OJG118" s="0"/>
      <c r="OJH118" s="0"/>
      <c r="OJI118" s="0"/>
      <c r="OJJ118" s="0"/>
      <c r="OJK118" s="0"/>
      <c r="OJL118" s="0"/>
      <c r="OJM118" s="0"/>
      <c r="OJN118" s="0"/>
      <c r="OJO118" s="0"/>
      <c r="OJP118" s="0"/>
      <c r="OJQ118" s="0"/>
      <c r="OJR118" s="0"/>
      <c r="OJS118" s="0"/>
      <c r="OJT118" s="0"/>
      <c r="OJU118" s="0"/>
      <c r="OJV118" s="0"/>
      <c r="OJW118" s="0"/>
      <c r="OJX118" s="0"/>
      <c r="OJY118" s="0"/>
      <c r="OJZ118" s="0"/>
      <c r="OKA118" s="0"/>
      <c r="OKB118" s="0"/>
      <c r="OKC118" s="0"/>
      <c r="OKD118" s="0"/>
      <c r="OKE118" s="0"/>
      <c r="OKF118" s="0"/>
      <c r="OKG118" s="0"/>
      <c r="OKH118" s="0"/>
      <c r="OKI118" s="0"/>
      <c r="OKJ118" s="0"/>
      <c r="OKK118" s="0"/>
      <c r="OKL118" s="0"/>
      <c r="OKM118" s="0"/>
      <c r="OKN118" s="0"/>
      <c r="OKO118" s="0"/>
      <c r="OKP118" s="0"/>
      <c r="OKQ118" s="0"/>
      <c r="OKR118" s="0"/>
      <c r="OKS118" s="0"/>
      <c r="OKT118" s="0"/>
      <c r="OKU118" s="0"/>
      <c r="OKV118" s="0"/>
      <c r="OKW118" s="0"/>
      <c r="OKX118" s="0"/>
      <c r="OKY118" s="0"/>
      <c r="OKZ118" s="0"/>
      <c r="OLA118" s="0"/>
      <c r="OLB118" s="0"/>
      <c r="OLC118" s="0"/>
      <c r="OLD118" s="0"/>
      <c r="OLE118" s="0"/>
      <c r="OLF118" s="0"/>
      <c r="OLG118" s="0"/>
      <c r="OLH118" s="0"/>
      <c r="OLI118" s="0"/>
      <c r="OLJ118" s="0"/>
      <c r="OLK118" s="0"/>
      <c r="OLL118" s="0"/>
      <c r="OLM118" s="0"/>
      <c r="OLN118" s="0"/>
      <c r="OLO118" s="0"/>
      <c r="OLP118" s="0"/>
      <c r="OLQ118" s="0"/>
      <c r="OLR118" s="0"/>
      <c r="OLS118" s="0"/>
      <c r="OLT118" s="0"/>
      <c r="OLU118" s="0"/>
      <c r="OLV118" s="0"/>
      <c r="OLW118" s="0"/>
      <c r="OLX118" s="0"/>
      <c r="OLY118" s="0"/>
      <c r="OLZ118" s="0"/>
      <c r="OMA118" s="0"/>
      <c r="OMB118" s="0"/>
      <c r="OMC118" s="0"/>
      <c r="OMD118" s="0"/>
      <c r="OME118" s="0"/>
      <c r="OMF118" s="0"/>
      <c r="OMG118" s="0"/>
      <c r="OMH118" s="0"/>
      <c r="OMI118" s="0"/>
      <c r="OMJ118" s="0"/>
      <c r="OMK118" s="0"/>
      <c r="OML118" s="0"/>
      <c r="OMM118" s="0"/>
      <c r="OMN118" s="0"/>
      <c r="OMO118" s="0"/>
      <c r="OMP118" s="0"/>
      <c r="OMQ118" s="0"/>
      <c r="OMR118" s="0"/>
      <c r="OMS118" s="0"/>
      <c r="OMT118" s="0"/>
      <c r="OMU118" s="0"/>
      <c r="OMV118" s="0"/>
      <c r="OMW118" s="0"/>
      <c r="OMX118" s="0"/>
      <c r="OMY118" s="0"/>
      <c r="OMZ118" s="0"/>
      <c r="ONA118" s="0"/>
      <c r="ONB118" s="0"/>
      <c r="ONC118" s="0"/>
      <c r="OND118" s="0"/>
      <c r="ONE118" s="0"/>
      <c r="ONF118" s="0"/>
      <c r="ONG118" s="0"/>
      <c r="ONH118" s="0"/>
      <c r="ONI118" s="0"/>
      <c r="ONJ118" s="0"/>
      <c r="ONK118" s="0"/>
      <c r="ONL118" s="0"/>
      <c r="ONM118" s="0"/>
      <c r="ONN118" s="0"/>
      <c r="ONO118" s="0"/>
      <c r="ONP118" s="0"/>
      <c r="ONQ118" s="0"/>
      <c r="ONR118" s="0"/>
      <c r="ONS118" s="0"/>
      <c r="ONT118" s="0"/>
      <c r="ONU118" s="0"/>
      <c r="ONV118" s="0"/>
      <c r="ONW118" s="0"/>
      <c r="ONX118" s="0"/>
      <c r="ONY118" s="0"/>
      <c r="ONZ118" s="0"/>
      <c r="OOA118" s="0"/>
      <c r="OOB118" s="0"/>
      <c r="OOC118" s="0"/>
      <c r="OOD118" s="0"/>
      <c r="OOE118" s="0"/>
      <c r="OOF118" s="0"/>
      <c r="OOG118" s="0"/>
      <c r="OOH118" s="0"/>
      <c r="OOI118" s="0"/>
      <c r="OOJ118" s="0"/>
      <c r="OOK118" s="0"/>
      <c r="OOL118" s="0"/>
      <c r="OOM118" s="0"/>
      <c r="OON118" s="0"/>
      <c r="OOO118" s="0"/>
      <c r="OOP118" s="0"/>
      <c r="OOQ118" s="0"/>
      <c r="OOR118" s="0"/>
      <c r="OOS118" s="0"/>
      <c r="OOT118" s="0"/>
      <c r="OOU118" s="0"/>
      <c r="OOV118" s="0"/>
      <c r="OOW118" s="0"/>
      <c r="OOX118" s="0"/>
      <c r="OOY118" s="0"/>
      <c r="OOZ118" s="0"/>
      <c r="OPA118" s="0"/>
      <c r="OPB118" s="0"/>
      <c r="OPC118" s="0"/>
      <c r="OPD118" s="0"/>
      <c r="OPE118" s="0"/>
      <c r="OPF118" s="0"/>
      <c r="OPG118" s="0"/>
      <c r="OPH118" s="0"/>
      <c r="OPI118" s="0"/>
      <c r="OPJ118" s="0"/>
      <c r="OPK118" s="0"/>
      <c r="OPL118" s="0"/>
      <c r="OPM118" s="0"/>
      <c r="OPN118" s="0"/>
      <c r="OPO118" s="0"/>
      <c r="OPP118" s="0"/>
      <c r="OPQ118" s="0"/>
      <c r="OPR118" s="0"/>
      <c r="OPS118" s="0"/>
      <c r="OPT118" s="0"/>
      <c r="OPU118" s="0"/>
      <c r="OPV118" s="0"/>
      <c r="OPW118" s="0"/>
      <c r="OPX118" s="0"/>
      <c r="OPY118" s="0"/>
      <c r="OPZ118" s="0"/>
      <c r="OQA118" s="0"/>
      <c r="OQB118" s="0"/>
      <c r="OQC118" s="0"/>
      <c r="OQD118" s="0"/>
      <c r="OQE118" s="0"/>
      <c r="OQF118" s="0"/>
      <c r="OQG118" s="0"/>
      <c r="OQH118" s="0"/>
      <c r="OQI118" s="0"/>
      <c r="OQJ118" s="0"/>
      <c r="OQK118" s="0"/>
      <c r="OQL118" s="0"/>
      <c r="OQM118" s="0"/>
      <c r="OQN118" s="0"/>
      <c r="OQO118" s="0"/>
      <c r="OQP118" s="0"/>
      <c r="OQQ118" s="0"/>
      <c r="OQR118" s="0"/>
      <c r="OQS118" s="0"/>
      <c r="OQT118" s="0"/>
      <c r="OQU118" s="0"/>
      <c r="OQV118" s="0"/>
      <c r="OQW118" s="0"/>
      <c r="OQX118" s="0"/>
      <c r="OQY118" s="0"/>
      <c r="OQZ118" s="0"/>
      <c r="ORA118" s="0"/>
      <c r="ORB118" s="0"/>
      <c r="ORC118" s="0"/>
      <c r="ORD118" s="0"/>
      <c r="ORE118" s="0"/>
      <c r="ORF118" s="0"/>
      <c r="ORG118" s="0"/>
      <c r="ORH118" s="0"/>
      <c r="ORI118" s="0"/>
      <c r="ORJ118" s="0"/>
      <c r="ORK118" s="0"/>
      <c r="ORL118" s="0"/>
      <c r="ORM118" s="0"/>
      <c r="ORN118" s="0"/>
      <c r="ORO118" s="0"/>
      <c r="ORP118" s="0"/>
      <c r="ORQ118" s="0"/>
      <c r="ORR118" s="0"/>
      <c r="ORS118" s="0"/>
      <c r="ORT118" s="0"/>
      <c r="ORU118" s="0"/>
      <c r="ORV118" s="0"/>
      <c r="ORW118" s="0"/>
      <c r="ORX118" s="0"/>
      <c r="ORY118" s="0"/>
      <c r="ORZ118" s="0"/>
      <c r="OSA118" s="0"/>
      <c r="OSB118" s="0"/>
      <c r="OSC118" s="0"/>
      <c r="OSD118" s="0"/>
      <c r="OSE118" s="0"/>
      <c r="OSF118" s="0"/>
      <c r="OSG118" s="0"/>
      <c r="OSH118" s="0"/>
      <c r="OSI118" s="0"/>
      <c r="OSJ118" s="0"/>
      <c r="OSK118" s="0"/>
      <c r="OSL118" s="0"/>
      <c r="OSM118" s="0"/>
      <c r="OSN118" s="0"/>
      <c r="OSO118" s="0"/>
      <c r="OSP118" s="0"/>
      <c r="OSQ118" s="0"/>
      <c r="OSR118" s="0"/>
      <c r="OSS118" s="0"/>
      <c r="OST118" s="0"/>
      <c r="OSU118" s="0"/>
      <c r="OSV118" s="0"/>
      <c r="OSW118" s="0"/>
      <c r="OSX118" s="0"/>
      <c r="OSY118" s="0"/>
      <c r="OSZ118" s="0"/>
      <c r="OTA118" s="0"/>
      <c r="OTB118" s="0"/>
      <c r="OTC118" s="0"/>
      <c r="OTD118" s="0"/>
      <c r="OTE118" s="0"/>
      <c r="OTF118" s="0"/>
      <c r="OTG118" s="0"/>
      <c r="OTH118" s="0"/>
      <c r="OTI118" s="0"/>
      <c r="OTJ118" s="0"/>
      <c r="OTK118" s="0"/>
      <c r="OTL118" s="0"/>
      <c r="OTM118" s="0"/>
      <c r="OTN118" s="0"/>
      <c r="OTO118" s="0"/>
      <c r="OTP118" s="0"/>
      <c r="OTQ118" s="0"/>
      <c r="OTR118" s="0"/>
      <c r="OTS118" s="0"/>
      <c r="OTT118" s="0"/>
      <c r="OTU118" s="0"/>
      <c r="OTV118" s="0"/>
      <c r="OTW118" s="0"/>
      <c r="OTX118" s="0"/>
      <c r="OTY118" s="0"/>
      <c r="OTZ118" s="0"/>
      <c r="OUA118" s="0"/>
      <c r="OUB118" s="0"/>
      <c r="OUC118" s="0"/>
      <c r="OUD118" s="0"/>
      <c r="OUE118" s="0"/>
      <c r="OUF118" s="0"/>
      <c r="OUG118" s="0"/>
      <c r="OUH118" s="0"/>
      <c r="OUI118" s="0"/>
      <c r="OUJ118" s="0"/>
      <c r="OUK118" s="0"/>
      <c r="OUL118" s="0"/>
      <c r="OUM118" s="0"/>
      <c r="OUN118" s="0"/>
      <c r="OUO118" s="0"/>
      <c r="OUP118" s="0"/>
      <c r="OUQ118" s="0"/>
      <c r="OUR118" s="0"/>
      <c r="OUS118" s="0"/>
      <c r="OUT118" s="0"/>
      <c r="OUU118" s="0"/>
      <c r="OUV118" s="0"/>
      <c r="OUW118" s="0"/>
      <c r="OUX118" s="0"/>
      <c r="OUY118" s="0"/>
      <c r="OUZ118" s="0"/>
      <c r="OVA118" s="0"/>
      <c r="OVB118" s="0"/>
      <c r="OVC118" s="0"/>
      <c r="OVD118" s="0"/>
      <c r="OVE118" s="0"/>
      <c r="OVF118" s="0"/>
      <c r="OVG118" s="0"/>
      <c r="OVH118" s="0"/>
      <c r="OVI118" s="0"/>
      <c r="OVJ118" s="0"/>
      <c r="OVK118" s="0"/>
      <c r="OVL118" s="0"/>
      <c r="OVM118" s="0"/>
      <c r="OVN118" s="0"/>
      <c r="OVO118" s="0"/>
      <c r="OVP118" s="0"/>
      <c r="OVQ118" s="0"/>
      <c r="OVR118" s="0"/>
      <c r="OVS118" s="0"/>
      <c r="OVT118" s="0"/>
      <c r="OVU118" s="0"/>
      <c r="OVV118" s="0"/>
      <c r="OVW118" s="0"/>
      <c r="OVX118" s="0"/>
      <c r="OVY118" s="0"/>
      <c r="OVZ118" s="0"/>
      <c r="OWA118" s="0"/>
      <c r="OWB118" s="0"/>
      <c r="OWC118" s="0"/>
      <c r="OWD118" s="0"/>
      <c r="OWE118" s="0"/>
      <c r="OWF118" s="0"/>
      <c r="OWG118" s="0"/>
      <c r="OWH118" s="0"/>
      <c r="OWI118" s="0"/>
      <c r="OWJ118" s="0"/>
      <c r="OWK118" s="0"/>
      <c r="OWL118" s="0"/>
      <c r="OWM118" s="0"/>
      <c r="OWN118" s="0"/>
      <c r="OWO118" s="0"/>
      <c r="OWP118" s="0"/>
      <c r="OWQ118" s="0"/>
      <c r="OWR118" s="0"/>
      <c r="OWS118" s="0"/>
      <c r="OWT118" s="0"/>
      <c r="OWU118" s="0"/>
      <c r="OWV118" s="0"/>
      <c r="OWW118" s="0"/>
      <c r="OWX118" s="0"/>
      <c r="OWY118" s="0"/>
      <c r="OWZ118" s="0"/>
      <c r="OXA118" s="0"/>
      <c r="OXB118" s="0"/>
      <c r="OXC118" s="0"/>
      <c r="OXD118" s="0"/>
      <c r="OXE118" s="0"/>
      <c r="OXF118" s="0"/>
      <c r="OXG118" s="0"/>
      <c r="OXH118" s="0"/>
      <c r="OXI118" s="0"/>
      <c r="OXJ118" s="0"/>
      <c r="OXK118" s="0"/>
      <c r="OXL118" s="0"/>
      <c r="OXM118" s="0"/>
      <c r="OXN118" s="0"/>
      <c r="OXO118" s="0"/>
      <c r="OXP118" s="0"/>
      <c r="OXQ118" s="0"/>
      <c r="OXR118" s="0"/>
      <c r="OXS118" s="0"/>
      <c r="OXT118" s="0"/>
      <c r="OXU118" s="0"/>
      <c r="OXV118" s="0"/>
      <c r="OXW118" s="0"/>
      <c r="OXX118" s="0"/>
      <c r="OXY118" s="0"/>
      <c r="OXZ118" s="0"/>
      <c r="OYA118" s="0"/>
      <c r="OYB118" s="0"/>
      <c r="OYC118" s="0"/>
      <c r="OYD118" s="0"/>
      <c r="OYE118" s="0"/>
      <c r="OYF118" s="0"/>
      <c r="OYG118" s="0"/>
      <c r="OYH118" s="0"/>
      <c r="OYI118" s="0"/>
      <c r="OYJ118" s="0"/>
      <c r="OYK118" s="0"/>
      <c r="OYL118" s="0"/>
      <c r="OYM118" s="0"/>
      <c r="OYN118" s="0"/>
      <c r="OYO118" s="0"/>
      <c r="OYP118" s="0"/>
      <c r="OYQ118" s="0"/>
      <c r="OYR118" s="0"/>
      <c r="OYS118" s="0"/>
      <c r="OYT118" s="0"/>
      <c r="OYU118" s="0"/>
      <c r="OYV118" s="0"/>
      <c r="OYW118" s="0"/>
      <c r="OYX118" s="0"/>
      <c r="OYY118" s="0"/>
      <c r="OYZ118" s="0"/>
      <c r="OZA118" s="0"/>
      <c r="OZB118" s="0"/>
      <c r="OZC118" s="0"/>
      <c r="OZD118" s="0"/>
      <c r="OZE118" s="0"/>
      <c r="OZF118" s="0"/>
      <c r="OZG118" s="0"/>
      <c r="OZH118" s="0"/>
      <c r="OZI118" s="0"/>
      <c r="OZJ118" s="0"/>
      <c r="OZK118" s="0"/>
      <c r="OZL118" s="0"/>
      <c r="OZM118" s="0"/>
      <c r="OZN118" s="0"/>
      <c r="OZO118" s="0"/>
      <c r="OZP118" s="0"/>
      <c r="OZQ118" s="0"/>
      <c r="OZR118" s="0"/>
      <c r="OZS118" s="0"/>
      <c r="OZT118" s="0"/>
      <c r="OZU118" s="0"/>
      <c r="OZV118" s="0"/>
      <c r="OZW118" s="0"/>
      <c r="OZX118" s="0"/>
      <c r="OZY118" s="0"/>
      <c r="OZZ118" s="0"/>
      <c r="PAA118" s="0"/>
      <c r="PAB118" s="0"/>
      <c r="PAC118" s="0"/>
      <c r="PAD118" s="0"/>
      <c r="PAE118" s="0"/>
      <c r="PAF118" s="0"/>
      <c r="PAG118" s="0"/>
      <c r="PAH118" s="0"/>
      <c r="PAI118" s="0"/>
      <c r="PAJ118" s="0"/>
      <c r="PAK118" s="0"/>
      <c r="PAL118" s="0"/>
      <c r="PAM118" s="0"/>
      <c r="PAN118" s="0"/>
      <c r="PAO118" s="0"/>
      <c r="PAP118" s="0"/>
      <c r="PAQ118" s="0"/>
      <c r="PAR118" s="0"/>
      <c r="PAS118" s="0"/>
      <c r="PAT118" s="0"/>
      <c r="PAU118" s="0"/>
      <c r="PAV118" s="0"/>
      <c r="PAW118" s="0"/>
      <c r="PAX118" s="0"/>
      <c r="PAY118" s="0"/>
      <c r="PAZ118" s="0"/>
      <c r="PBA118" s="0"/>
      <c r="PBB118" s="0"/>
      <c r="PBC118" s="0"/>
      <c r="PBD118" s="0"/>
      <c r="PBE118" s="0"/>
      <c r="PBF118" s="0"/>
      <c r="PBG118" s="0"/>
      <c r="PBH118" s="0"/>
      <c r="PBI118" s="0"/>
      <c r="PBJ118" s="0"/>
      <c r="PBK118" s="0"/>
      <c r="PBL118" s="0"/>
      <c r="PBM118" s="0"/>
      <c r="PBN118" s="0"/>
      <c r="PBO118" s="0"/>
      <c r="PBP118" s="0"/>
      <c r="PBQ118" s="0"/>
      <c r="PBR118" s="0"/>
      <c r="PBS118" s="0"/>
      <c r="PBT118" s="0"/>
      <c r="PBU118" s="0"/>
      <c r="PBV118" s="0"/>
      <c r="PBW118" s="0"/>
      <c r="PBX118" s="0"/>
      <c r="PBY118" s="0"/>
      <c r="PBZ118" s="0"/>
      <c r="PCA118" s="0"/>
      <c r="PCB118" s="0"/>
      <c r="PCC118" s="0"/>
      <c r="PCD118" s="0"/>
      <c r="PCE118" s="0"/>
      <c r="PCF118" s="0"/>
      <c r="PCG118" s="0"/>
      <c r="PCH118" s="0"/>
      <c r="PCI118" s="0"/>
      <c r="PCJ118" s="0"/>
      <c r="PCK118" s="0"/>
      <c r="PCL118" s="0"/>
      <c r="PCM118" s="0"/>
      <c r="PCN118" s="0"/>
      <c r="PCO118" s="0"/>
      <c r="PCP118" s="0"/>
      <c r="PCQ118" s="0"/>
      <c r="PCR118" s="0"/>
      <c r="PCS118" s="0"/>
      <c r="PCT118" s="0"/>
      <c r="PCU118" s="0"/>
      <c r="PCV118" s="0"/>
      <c r="PCW118" s="0"/>
      <c r="PCX118" s="0"/>
      <c r="PCY118" s="0"/>
      <c r="PCZ118" s="0"/>
      <c r="PDA118" s="0"/>
      <c r="PDB118" s="0"/>
      <c r="PDC118" s="0"/>
      <c r="PDD118" s="0"/>
      <c r="PDE118" s="0"/>
      <c r="PDF118" s="0"/>
      <c r="PDG118" s="0"/>
      <c r="PDH118" s="0"/>
      <c r="PDI118" s="0"/>
      <c r="PDJ118" s="0"/>
      <c r="PDK118" s="0"/>
      <c r="PDL118" s="0"/>
      <c r="PDM118" s="0"/>
      <c r="PDN118" s="0"/>
      <c r="PDO118" s="0"/>
      <c r="PDP118" s="0"/>
      <c r="PDQ118" s="0"/>
      <c r="PDR118" s="0"/>
      <c r="PDS118" s="0"/>
      <c r="PDT118" s="0"/>
      <c r="PDU118" s="0"/>
      <c r="PDV118" s="0"/>
      <c r="PDW118" s="0"/>
      <c r="PDX118" s="0"/>
      <c r="PDY118" s="0"/>
      <c r="PDZ118" s="0"/>
      <c r="PEA118" s="0"/>
      <c r="PEB118" s="0"/>
      <c r="PEC118" s="0"/>
      <c r="PED118" s="0"/>
      <c r="PEE118" s="0"/>
      <c r="PEF118" s="0"/>
      <c r="PEG118" s="0"/>
      <c r="PEH118" s="0"/>
      <c r="PEI118" s="0"/>
      <c r="PEJ118" s="0"/>
      <c r="PEK118" s="0"/>
      <c r="PEL118" s="0"/>
      <c r="PEM118" s="0"/>
      <c r="PEN118" s="0"/>
      <c r="PEO118" s="0"/>
      <c r="PEP118" s="0"/>
      <c r="PEQ118" s="0"/>
      <c r="PER118" s="0"/>
      <c r="PES118" s="0"/>
      <c r="PET118" s="0"/>
      <c r="PEU118" s="0"/>
      <c r="PEV118" s="0"/>
      <c r="PEW118" s="0"/>
      <c r="PEX118" s="0"/>
      <c r="PEY118" s="0"/>
      <c r="PEZ118" s="0"/>
      <c r="PFA118" s="0"/>
      <c r="PFB118" s="0"/>
      <c r="PFC118" s="0"/>
      <c r="PFD118" s="0"/>
      <c r="PFE118" s="0"/>
      <c r="PFF118" s="0"/>
      <c r="PFG118" s="0"/>
      <c r="PFH118" s="0"/>
      <c r="PFI118" s="0"/>
      <c r="PFJ118" s="0"/>
      <c r="PFK118" s="0"/>
      <c r="PFL118" s="0"/>
      <c r="PFM118" s="0"/>
      <c r="PFN118" s="0"/>
      <c r="PFO118" s="0"/>
      <c r="PFP118" s="0"/>
      <c r="PFQ118" s="0"/>
      <c r="PFR118" s="0"/>
      <c r="PFS118" s="0"/>
      <c r="PFT118" s="0"/>
      <c r="PFU118" s="0"/>
      <c r="PFV118" s="0"/>
      <c r="PFW118" s="0"/>
      <c r="PFX118" s="0"/>
      <c r="PFY118" s="0"/>
      <c r="PFZ118" s="0"/>
      <c r="PGA118" s="0"/>
      <c r="PGB118" s="0"/>
      <c r="PGC118" s="0"/>
      <c r="PGD118" s="0"/>
      <c r="PGE118" s="0"/>
      <c r="PGF118" s="0"/>
      <c r="PGG118" s="0"/>
      <c r="PGH118" s="0"/>
      <c r="PGI118" s="0"/>
      <c r="PGJ118" s="0"/>
      <c r="PGK118" s="0"/>
      <c r="PGL118" s="0"/>
      <c r="PGM118" s="0"/>
      <c r="PGN118" s="0"/>
      <c r="PGO118" s="0"/>
      <c r="PGP118" s="0"/>
      <c r="PGQ118" s="0"/>
      <c r="PGR118" s="0"/>
      <c r="PGS118" s="0"/>
      <c r="PGT118" s="0"/>
      <c r="PGU118" s="0"/>
      <c r="PGV118" s="0"/>
      <c r="PGW118" s="0"/>
      <c r="PGX118" s="0"/>
      <c r="PGY118" s="0"/>
      <c r="PGZ118" s="0"/>
      <c r="PHA118" s="0"/>
      <c r="PHB118" s="0"/>
      <c r="PHC118" s="0"/>
      <c r="PHD118" s="0"/>
      <c r="PHE118" s="0"/>
      <c r="PHF118" s="0"/>
      <c r="PHG118" s="0"/>
      <c r="PHH118" s="0"/>
      <c r="PHI118" s="0"/>
      <c r="PHJ118" s="0"/>
      <c r="PHK118" s="0"/>
      <c r="PHL118" s="0"/>
      <c r="PHM118" s="0"/>
      <c r="PHN118" s="0"/>
      <c r="PHO118" s="0"/>
      <c r="PHP118" s="0"/>
      <c r="PHQ118" s="0"/>
      <c r="PHR118" s="0"/>
      <c r="PHS118" s="0"/>
      <c r="PHT118" s="0"/>
      <c r="PHU118" s="0"/>
      <c r="PHV118" s="0"/>
      <c r="PHW118" s="0"/>
      <c r="PHX118" s="0"/>
      <c r="PHY118" s="0"/>
      <c r="PHZ118" s="0"/>
      <c r="PIA118" s="0"/>
      <c r="PIB118" s="0"/>
      <c r="PIC118" s="0"/>
      <c r="PID118" s="0"/>
      <c r="PIE118" s="0"/>
      <c r="PIF118" s="0"/>
      <c r="PIG118" s="0"/>
      <c r="PIH118" s="0"/>
      <c r="PII118" s="0"/>
      <c r="PIJ118" s="0"/>
      <c r="PIK118" s="0"/>
      <c r="PIL118" s="0"/>
      <c r="PIM118" s="0"/>
      <c r="PIN118" s="0"/>
      <c r="PIO118" s="0"/>
      <c r="PIP118" s="0"/>
      <c r="PIQ118" s="0"/>
      <c r="PIR118" s="0"/>
      <c r="PIS118" s="0"/>
      <c r="PIT118" s="0"/>
      <c r="PIU118" s="0"/>
      <c r="PIV118" s="0"/>
      <c r="PIW118" s="0"/>
      <c r="PIX118" s="0"/>
      <c r="PIY118" s="0"/>
      <c r="PIZ118" s="0"/>
      <c r="PJA118" s="0"/>
      <c r="PJB118" s="0"/>
      <c r="PJC118" s="0"/>
      <c r="PJD118" s="0"/>
      <c r="PJE118" s="0"/>
      <c r="PJF118" s="0"/>
      <c r="PJG118" s="0"/>
      <c r="PJH118" s="0"/>
      <c r="PJI118" s="0"/>
      <c r="PJJ118" s="0"/>
      <c r="PJK118" s="0"/>
      <c r="PJL118" s="0"/>
      <c r="PJM118" s="0"/>
      <c r="PJN118" s="0"/>
      <c r="PJO118" s="0"/>
      <c r="PJP118" s="0"/>
      <c r="PJQ118" s="0"/>
      <c r="PJR118" s="0"/>
      <c r="PJS118" s="0"/>
      <c r="PJT118" s="0"/>
      <c r="PJU118" s="0"/>
      <c r="PJV118" s="0"/>
      <c r="PJW118" s="0"/>
      <c r="PJX118" s="0"/>
      <c r="PJY118" s="0"/>
      <c r="PJZ118" s="0"/>
      <c r="PKA118" s="0"/>
      <c r="PKB118" s="0"/>
      <c r="PKC118" s="0"/>
      <c r="PKD118" s="0"/>
      <c r="PKE118" s="0"/>
      <c r="PKF118" s="0"/>
      <c r="PKG118" s="0"/>
      <c r="PKH118" s="0"/>
      <c r="PKI118" s="0"/>
      <c r="PKJ118" s="0"/>
      <c r="PKK118" s="0"/>
      <c r="PKL118" s="0"/>
      <c r="PKM118" s="0"/>
      <c r="PKN118" s="0"/>
      <c r="PKO118" s="0"/>
      <c r="PKP118" s="0"/>
      <c r="PKQ118" s="0"/>
      <c r="PKR118" s="0"/>
      <c r="PKS118" s="0"/>
      <c r="PKT118" s="0"/>
      <c r="PKU118" s="0"/>
      <c r="PKV118" s="0"/>
      <c r="PKW118" s="0"/>
      <c r="PKX118" s="0"/>
      <c r="PKY118" s="0"/>
      <c r="PKZ118" s="0"/>
      <c r="PLA118" s="0"/>
      <c r="PLB118" s="0"/>
      <c r="PLC118" s="0"/>
      <c r="PLD118" s="0"/>
      <c r="PLE118" s="0"/>
      <c r="PLF118" s="0"/>
      <c r="PLG118" s="0"/>
      <c r="PLH118" s="0"/>
      <c r="PLI118" s="0"/>
      <c r="PLJ118" s="0"/>
      <c r="PLK118" s="0"/>
      <c r="PLL118" s="0"/>
      <c r="PLM118" s="0"/>
      <c r="PLN118" s="0"/>
      <c r="PLO118" s="0"/>
      <c r="PLP118" s="0"/>
      <c r="PLQ118" s="0"/>
      <c r="PLR118" s="0"/>
      <c r="PLS118" s="0"/>
      <c r="PLT118" s="0"/>
      <c r="PLU118" s="0"/>
      <c r="PLV118" s="0"/>
      <c r="PLW118" s="0"/>
      <c r="PLX118" s="0"/>
      <c r="PLY118" s="0"/>
      <c r="PLZ118" s="0"/>
      <c r="PMA118" s="0"/>
      <c r="PMB118" s="0"/>
      <c r="PMC118" s="0"/>
      <c r="PMD118" s="0"/>
      <c r="PME118" s="0"/>
      <c r="PMF118" s="0"/>
      <c r="PMG118" s="0"/>
      <c r="PMH118" s="0"/>
      <c r="PMI118" s="0"/>
      <c r="PMJ118" s="0"/>
      <c r="PMK118" s="0"/>
      <c r="PML118" s="0"/>
      <c r="PMM118" s="0"/>
      <c r="PMN118" s="0"/>
      <c r="PMO118" s="0"/>
      <c r="PMP118" s="0"/>
      <c r="PMQ118" s="0"/>
      <c r="PMR118" s="0"/>
      <c r="PMS118" s="0"/>
      <c r="PMT118" s="0"/>
      <c r="PMU118" s="0"/>
      <c r="PMV118" s="0"/>
      <c r="PMW118" s="0"/>
      <c r="PMX118" s="0"/>
      <c r="PMY118" s="0"/>
      <c r="PMZ118" s="0"/>
      <c r="PNA118" s="0"/>
      <c r="PNB118" s="0"/>
      <c r="PNC118" s="0"/>
      <c r="PND118" s="0"/>
      <c r="PNE118" s="0"/>
      <c r="PNF118" s="0"/>
      <c r="PNG118" s="0"/>
      <c r="PNH118" s="0"/>
      <c r="PNI118" s="0"/>
      <c r="PNJ118" s="0"/>
      <c r="PNK118" s="0"/>
      <c r="PNL118" s="0"/>
      <c r="PNM118" s="0"/>
      <c r="PNN118" s="0"/>
      <c r="PNO118" s="0"/>
      <c r="PNP118" s="0"/>
      <c r="PNQ118" s="0"/>
      <c r="PNR118" s="0"/>
      <c r="PNS118" s="0"/>
      <c r="PNT118" s="0"/>
      <c r="PNU118" s="0"/>
      <c r="PNV118" s="0"/>
      <c r="PNW118" s="0"/>
      <c r="PNX118" s="0"/>
      <c r="PNY118" s="0"/>
      <c r="PNZ118" s="0"/>
      <c r="POA118" s="0"/>
      <c r="POB118" s="0"/>
      <c r="POC118" s="0"/>
      <c r="POD118" s="0"/>
      <c r="POE118" s="0"/>
      <c r="POF118" s="0"/>
      <c r="POG118" s="0"/>
      <c r="POH118" s="0"/>
      <c r="POI118" s="0"/>
      <c r="POJ118" s="0"/>
      <c r="POK118" s="0"/>
      <c r="POL118" s="0"/>
      <c r="POM118" s="0"/>
      <c r="PON118" s="0"/>
      <c r="POO118" s="0"/>
      <c r="POP118" s="0"/>
      <c r="POQ118" s="0"/>
      <c r="POR118" s="0"/>
      <c r="POS118" s="0"/>
      <c r="POT118" s="0"/>
      <c r="POU118" s="0"/>
      <c r="POV118" s="0"/>
      <c r="POW118" s="0"/>
      <c r="POX118" s="0"/>
      <c r="POY118" s="0"/>
      <c r="POZ118" s="0"/>
      <c r="PPA118" s="0"/>
      <c r="PPB118" s="0"/>
      <c r="PPC118" s="0"/>
      <c r="PPD118" s="0"/>
      <c r="PPE118" s="0"/>
      <c r="PPF118" s="0"/>
      <c r="PPG118" s="0"/>
      <c r="PPH118" s="0"/>
      <c r="PPI118" s="0"/>
      <c r="PPJ118" s="0"/>
      <c r="PPK118" s="0"/>
      <c r="PPL118" s="0"/>
      <c r="PPM118" s="0"/>
      <c r="PPN118" s="0"/>
      <c r="PPO118" s="0"/>
      <c r="PPP118" s="0"/>
      <c r="PPQ118" s="0"/>
      <c r="PPR118" s="0"/>
      <c r="PPS118" s="0"/>
      <c r="PPT118" s="0"/>
      <c r="PPU118" s="0"/>
      <c r="PPV118" s="0"/>
      <c r="PPW118" s="0"/>
      <c r="PPX118" s="0"/>
      <c r="PPY118" s="0"/>
      <c r="PPZ118" s="0"/>
      <c r="PQA118" s="0"/>
      <c r="PQB118" s="0"/>
      <c r="PQC118" s="0"/>
      <c r="PQD118" s="0"/>
      <c r="PQE118" s="0"/>
      <c r="PQF118" s="0"/>
      <c r="PQG118" s="0"/>
      <c r="PQH118" s="0"/>
      <c r="PQI118" s="0"/>
      <c r="PQJ118" s="0"/>
      <c r="PQK118" s="0"/>
      <c r="PQL118" s="0"/>
      <c r="PQM118" s="0"/>
      <c r="PQN118" s="0"/>
      <c r="PQO118" s="0"/>
      <c r="PQP118" s="0"/>
      <c r="PQQ118" s="0"/>
      <c r="PQR118" s="0"/>
      <c r="PQS118" s="0"/>
      <c r="PQT118" s="0"/>
      <c r="PQU118" s="0"/>
      <c r="PQV118" s="0"/>
      <c r="PQW118" s="0"/>
      <c r="PQX118" s="0"/>
      <c r="PQY118" s="0"/>
      <c r="PQZ118" s="0"/>
      <c r="PRA118" s="0"/>
      <c r="PRB118" s="0"/>
      <c r="PRC118" s="0"/>
      <c r="PRD118" s="0"/>
      <c r="PRE118" s="0"/>
      <c r="PRF118" s="0"/>
      <c r="PRG118" s="0"/>
      <c r="PRH118" s="0"/>
      <c r="PRI118" s="0"/>
      <c r="PRJ118" s="0"/>
      <c r="PRK118" s="0"/>
      <c r="PRL118" s="0"/>
      <c r="PRM118" s="0"/>
      <c r="PRN118" s="0"/>
      <c r="PRO118" s="0"/>
      <c r="PRP118" s="0"/>
      <c r="PRQ118" s="0"/>
      <c r="PRR118" s="0"/>
      <c r="PRS118" s="0"/>
      <c r="PRT118" s="0"/>
      <c r="PRU118" s="0"/>
      <c r="PRV118" s="0"/>
      <c r="PRW118" s="0"/>
      <c r="PRX118" s="0"/>
      <c r="PRY118" s="0"/>
      <c r="PRZ118" s="0"/>
      <c r="PSA118" s="0"/>
      <c r="PSB118" s="0"/>
      <c r="PSC118" s="0"/>
      <c r="PSD118" s="0"/>
      <c r="PSE118" s="0"/>
      <c r="PSF118" s="0"/>
      <c r="PSG118" s="0"/>
      <c r="PSH118" s="0"/>
      <c r="PSI118" s="0"/>
      <c r="PSJ118" s="0"/>
      <c r="PSK118" s="0"/>
      <c r="PSL118" s="0"/>
      <c r="PSM118" s="0"/>
      <c r="PSN118" s="0"/>
      <c r="PSO118" s="0"/>
      <c r="PSP118" s="0"/>
      <c r="PSQ118" s="0"/>
      <c r="PSR118" s="0"/>
      <c r="PSS118" s="0"/>
      <c r="PST118" s="0"/>
      <c r="PSU118" s="0"/>
      <c r="PSV118" s="0"/>
      <c r="PSW118" s="0"/>
      <c r="PSX118" s="0"/>
      <c r="PSY118" s="0"/>
      <c r="PSZ118" s="0"/>
      <c r="PTA118" s="0"/>
      <c r="PTB118" s="0"/>
      <c r="PTC118" s="0"/>
      <c r="PTD118" s="0"/>
      <c r="PTE118" s="0"/>
      <c r="PTF118" s="0"/>
      <c r="PTG118" s="0"/>
      <c r="PTH118" s="0"/>
      <c r="PTI118" s="0"/>
      <c r="PTJ118" s="0"/>
      <c r="PTK118" s="0"/>
      <c r="PTL118" s="0"/>
      <c r="PTM118" s="0"/>
      <c r="PTN118" s="0"/>
      <c r="PTO118" s="0"/>
      <c r="PTP118" s="0"/>
      <c r="PTQ118" s="0"/>
      <c r="PTR118" s="0"/>
      <c r="PTS118" s="0"/>
      <c r="PTT118" s="0"/>
      <c r="PTU118" s="0"/>
      <c r="PTV118" s="0"/>
      <c r="PTW118" s="0"/>
      <c r="PTX118" s="0"/>
      <c r="PTY118" s="0"/>
      <c r="PTZ118" s="0"/>
      <c r="PUA118" s="0"/>
      <c r="PUB118" s="0"/>
      <c r="PUC118" s="0"/>
      <c r="PUD118" s="0"/>
      <c r="PUE118" s="0"/>
      <c r="PUF118" s="0"/>
      <c r="PUG118" s="0"/>
      <c r="PUH118" s="0"/>
      <c r="PUI118" s="0"/>
      <c r="PUJ118" s="0"/>
      <c r="PUK118" s="0"/>
      <c r="PUL118" s="0"/>
      <c r="PUM118" s="0"/>
      <c r="PUN118" s="0"/>
      <c r="PUO118" s="0"/>
      <c r="PUP118" s="0"/>
      <c r="PUQ118" s="0"/>
      <c r="PUR118" s="0"/>
      <c r="PUS118" s="0"/>
      <c r="PUT118" s="0"/>
      <c r="PUU118" s="0"/>
      <c r="PUV118" s="0"/>
      <c r="PUW118" s="0"/>
      <c r="PUX118" s="0"/>
      <c r="PUY118" s="0"/>
      <c r="PUZ118" s="0"/>
      <c r="PVA118" s="0"/>
      <c r="PVB118" s="0"/>
      <c r="PVC118" s="0"/>
      <c r="PVD118" s="0"/>
      <c r="PVE118" s="0"/>
      <c r="PVF118" s="0"/>
      <c r="PVG118" s="0"/>
      <c r="PVH118" s="0"/>
      <c r="PVI118" s="0"/>
      <c r="PVJ118" s="0"/>
      <c r="PVK118" s="0"/>
      <c r="PVL118" s="0"/>
      <c r="PVM118" s="0"/>
      <c r="PVN118" s="0"/>
      <c r="PVO118" s="0"/>
      <c r="PVP118" s="0"/>
      <c r="PVQ118" s="0"/>
      <c r="PVR118" s="0"/>
      <c r="PVS118" s="0"/>
      <c r="PVT118" s="0"/>
      <c r="PVU118" s="0"/>
      <c r="PVV118" s="0"/>
      <c r="PVW118" s="0"/>
      <c r="PVX118" s="0"/>
      <c r="PVY118" s="0"/>
      <c r="PVZ118" s="0"/>
      <c r="PWA118" s="0"/>
      <c r="PWB118" s="0"/>
      <c r="PWC118" s="0"/>
      <c r="PWD118" s="0"/>
      <c r="PWE118" s="0"/>
      <c r="PWF118" s="0"/>
      <c r="PWG118" s="0"/>
      <c r="PWH118" s="0"/>
      <c r="PWI118" s="0"/>
      <c r="PWJ118" s="0"/>
      <c r="PWK118" s="0"/>
      <c r="PWL118" s="0"/>
      <c r="PWM118" s="0"/>
      <c r="PWN118" s="0"/>
      <c r="PWO118" s="0"/>
      <c r="PWP118" s="0"/>
      <c r="PWQ118" s="0"/>
      <c r="PWR118" s="0"/>
      <c r="PWS118" s="0"/>
      <c r="PWT118" s="0"/>
      <c r="PWU118" s="0"/>
      <c r="PWV118" s="0"/>
      <c r="PWW118" s="0"/>
      <c r="PWX118" s="0"/>
      <c r="PWY118" s="0"/>
      <c r="PWZ118" s="0"/>
      <c r="PXA118" s="0"/>
      <c r="PXB118" s="0"/>
      <c r="PXC118" s="0"/>
      <c r="PXD118" s="0"/>
      <c r="PXE118" s="0"/>
      <c r="PXF118" s="0"/>
      <c r="PXG118" s="0"/>
      <c r="PXH118" s="0"/>
      <c r="PXI118" s="0"/>
      <c r="PXJ118" s="0"/>
      <c r="PXK118" s="0"/>
      <c r="PXL118" s="0"/>
      <c r="PXM118" s="0"/>
      <c r="PXN118" s="0"/>
      <c r="PXO118" s="0"/>
      <c r="PXP118" s="0"/>
      <c r="PXQ118" s="0"/>
      <c r="PXR118" s="0"/>
      <c r="PXS118" s="0"/>
      <c r="PXT118" s="0"/>
      <c r="PXU118" s="0"/>
      <c r="PXV118" s="0"/>
      <c r="PXW118" s="0"/>
      <c r="PXX118" s="0"/>
      <c r="PXY118" s="0"/>
      <c r="PXZ118" s="0"/>
      <c r="PYA118" s="0"/>
      <c r="PYB118" s="0"/>
      <c r="PYC118" s="0"/>
      <c r="PYD118" s="0"/>
      <c r="PYE118" s="0"/>
      <c r="PYF118" s="0"/>
      <c r="PYG118" s="0"/>
      <c r="PYH118" s="0"/>
      <c r="PYI118" s="0"/>
      <c r="PYJ118" s="0"/>
      <c r="PYK118" s="0"/>
      <c r="PYL118" s="0"/>
      <c r="PYM118" s="0"/>
      <c r="PYN118" s="0"/>
      <c r="PYO118" s="0"/>
      <c r="PYP118" s="0"/>
      <c r="PYQ118" s="0"/>
      <c r="PYR118" s="0"/>
      <c r="PYS118" s="0"/>
      <c r="PYT118" s="0"/>
      <c r="PYU118" s="0"/>
      <c r="PYV118" s="0"/>
      <c r="PYW118" s="0"/>
      <c r="PYX118" s="0"/>
      <c r="PYY118" s="0"/>
      <c r="PYZ118" s="0"/>
      <c r="PZA118" s="0"/>
      <c r="PZB118" s="0"/>
      <c r="PZC118" s="0"/>
      <c r="PZD118" s="0"/>
      <c r="PZE118" s="0"/>
      <c r="PZF118" s="0"/>
      <c r="PZG118" s="0"/>
      <c r="PZH118" s="0"/>
      <c r="PZI118" s="0"/>
      <c r="PZJ118" s="0"/>
      <c r="PZK118" s="0"/>
      <c r="PZL118" s="0"/>
      <c r="PZM118" s="0"/>
      <c r="PZN118" s="0"/>
      <c r="PZO118" s="0"/>
      <c r="PZP118" s="0"/>
      <c r="PZQ118" s="0"/>
      <c r="PZR118" s="0"/>
      <c r="PZS118" s="0"/>
      <c r="PZT118" s="0"/>
      <c r="PZU118" s="0"/>
      <c r="PZV118" s="0"/>
      <c r="PZW118" s="0"/>
      <c r="PZX118" s="0"/>
      <c r="PZY118" s="0"/>
      <c r="PZZ118" s="0"/>
      <c r="QAA118" s="0"/>
      <c r="QAB118" s="0"/>
      <c r="QAC118" s="0"/>
      <c r="QAD118" s="0"/>
      <c r="QAE118" s="0"/>
      <c r="QAF118" s="0"/>
      <c r="QAG118" s="0"/>
      <c r="QAH118" s="0"/>
      <c r="QAI118" s="0"/>
      <c r="QAJ118" s="0"/>
      <c r="QAK118" s="0"/>
      <c r="QAL118" s="0"/>
      <c r="QAM118" s="0"/>
      <c r="QAN118" s="0"/>
      <c r="QAO118" s="0"/>
      <c r="QAP118" s="0"/>
      <c r="QAQ118" s="0"/>
      <c r="QAR118" s="0"/>
      <c r="QAS118" s="0"/>
      <c r="QAT118" s="0"/>
      <c r="QAU118" s="0"/>
      <c r="QAV118" s="0"/>
      <c r="QAW118" s="0"/>
      <c r="QAX118" s="0"/>
      <c r="QAY118" s="0"/>
      <c r="QAZ118" s="0"/>
      <c r="QBA118" s="0"/>
      <c r="QBB118" s="0"/>
      <c r="QBC118" s="0"/>
      <c r="QBD118" s="0"/>
      <c r="QBE118" s="0"/>
      <c r="QBF118" s="0"/>
      <c r="QBG118" s="0"/>
      <c r="QBH118" s="0"/>
      <c r="QBI118" s="0"/>
      <c r="QBJ118" s="0"/>
      <c r="QBK118" s="0"/>
      <c r="QBL118" s="0"/>
      <c r="QBM118" s="0"/>
      <c r="QBN118" s="0"/>
      <c r="QBO118" s="0"/>
      <c r="QBP118" s="0"/>
      <c r="QBQ118" s="0"/>
      <c r="QBR118" s="0"/>
      <c r="QBS118" s="0"/>
      <c r="QBT118" s="0"/>
      <c r="QBU118" s="0"/>
      <c r="QBV118" s="0"/>
      <c r="QBW118" s="0"/>
      <c r="QBX118" s="0"/>
      <c r="QBY118" s="0"/>
      <c r="QBZ118" s="0"/>
      <c r="QCA118" s="0"/>
      <c r="QCB118" s="0"/>
      <c r="QCC118" s="0"/>
      <c r="QCD118" s="0"/>
      <c r="QCE118" s="0"/>
      <c r="QCF118" s="0"/>
      <c r="QCG118" s="0"/>
      <c r="QCH118" s="0"/>
      <c r="QCI118" s="0"/>
      <c r="QCJ118" s="0"/>
      <c r="QCK118" s="0"/>
      <c r="QCL118" s="0"/>
      <c r="QCM118" s="0"/>
      <c r="QCN118" s="0"/>
      <c r="QCO118" s="0"/>
      <c r="QCP118" s="0"/>
      <c r="QCQ118" s="0"/>
      <c r="QCR118" s="0"/>
      <c r="QCS118" s="0"/>
      <c r="QCT118" s="0"/>
      <c r="QCU118" s="0"/>
      <c r="QCV118" s="0"/>
      <c r="QCW118" s="0"/>
      <c r="QCX118" s="0"/>
      <c r="QCY118" s="0"/>
      <c r="QCZ118" s="0"/>
      <c r="QDA118" s="0"/>
      <c r="QDB118" s="0"/>
      <c r="QDC118" s="0"/>
      <c r="QDD118" s="0"/>
      <c r="QDE118" s="0"/>
      <c r="QDF118" s="0"/>
      <c r="QDG118" s="0"/>
      <c r="QDH118" s="0"/>
      <c r="QDI118" s="0"/>
      <c r="QDJ118" s="0"/>
      <c r="QDK118" s="0"/>
      <c r="QDL118" s="0"/>
      <c r="QDM118" s="0"/>
      <c r="QDN118" s="0"/>
      <c r="QDO118" s="0"/>
      <c r="QDP118" s="0"/>
      <c r="QDQ118" s="0"/>
      <c r="QDR118" s="0"/>
      <c r="QDS118" s="0"/>
      <c r="QDT118" s="0"/>
      <c r="QDU118" s="0"/>
      <c r="QDV118" s="0"/>
      <c r="QDW118" s="0"/>
      <c r="QDX118" s="0"/>
      <c r="QDY118" s="0"/>
      <c r="QDZ118" s="0"/>
      <c r="QEA118" s="0"/>
      <c r="QEB118" s="0"/>
      <c r="QEC118" s="0"/>
      <c r="QED118" s="0"/>
      <c r="QEE118" s="0"/>
      <c r="QEF118" s="0"/>
      <c r="QEG118" s="0"/>
      <c r="QEH118" s="0"/>
      <c r="QEI118" s="0"/>
      <c r="QEJ118" s="0"/>
      <c r="QEK118" s="0"/>
      <c r="QEL118" s="0"/>
      <c r="QEM118" s="0"/>
      <c r="QEN118" s="0"/>
      <c r="QEO118" s="0"/>
      <c r="QEP118" s="0"/>
      <c r="QEQ118" s="0"/>
      <c r="QER118" s="0"/>
      <c r="QES118" s="0"/>
      <c r="QET118" s="0"/>
      <c r="QEU118" s="0"/>
      <c r="QEV118" s="0"/>
      <c r="QEW118" s="0"/>
      <c r="QEX118" s="0"/>
      <c r="QEY118" s="0"/>
      <c r="QEZ118" s="0"/>
      <c r="QFA118" s="0"/>
      <c r="QFB118" s="0"/>
      <c r="QFC118" s="0"/>
      <c r="QFD118" s="0"/>
      <c r="QFE118" s="0"/>
      <c r="QFF118" s="0"/>
      <c r="QFG118" s="0"/>
      <c r="QFH118" s="0"/>
      <c r="QFI118" s="0"/>
      <c r="QFJ118" s="0"/>
      <c r="QFK118" s="0"/>
      <c r="QFL118" s="0"/>
      <c r="QFM118" s="0"/>
      <c r="QFN118" s="0"/>
      <c r="QFO118" s="0"/>
      <c r="QFP118" s="0"/>
      <c r="QFQ118" s="0"/>
      <c r="QFR118" s="0"/>
      <c r="QFS118" s="0"/>
      <c r="QFT118" s="0"/>
      <c r="QFU118" s="0"/>
      <c r="QFV118" s="0"/>
      <c r="QFW118" s="0"/>
      <c r="QFX118" s="0"/>
      <c r="QFY118" s="0"/>
      <c r="QFZ118" s="0"/>
      <c r="QGA118" s="0"/>
      <c r="QGB118" s="0"/>
      <c r="QGC118" s="0"/>
      <c r="QGD118" s="0"/>
      <c r="QGE118" s="0"/>
      <c r="QGF118" s="0"/>
      <c r="QGG118" s="0"/>
      <c r="QGH118" s="0"/>
      <c r="QGI118" s="0"/>
      <c r="QGJ118" s="0"/>
      <c r="QGK118" s="0"/>
      <c r="QGL118" s="0"/>
      <c r="QGM118" s="0"/>
      <c r="QGN118" s="0"/>
      <c r="QGO118" s="0"/>
      <c r="QGP118" s="0"/>
      <c r="QGQ118" s="0"/>
      <c r="QGR118" s="0"/>
      <c r="QGS118" s="0"/>
      <c r="QGT118" s="0"/>
      <c r="QGU118" s="0"/>
      <c r="QGV118" s="0"/>
      <c r="QGW118" s="0"/>
      <c r="QGX118" s="0"/>
      <c r="QGY118" s="0"/>
      <c r="QGZ118" s="0"/>
      <c r="QHA118" s="0"/>
      <c r="QHB118" s="0"/>
      <c r="QHC118" s="0"/>
      <c r="QHD118" s="0"/>
      <c r="QHE118" s="0"/>
      <c r="QHF118" s="0"/>
      <c r="QHG118" s="0"/>
      <c r="QHH118" s="0"/>
      <c r="QHI118" s="0"/>
      <c r="QHJ118" s="0"/>
      <c r="QHK118" s="0"/>
      <c r="QHL118" s="0"/>
      <c r="QHM118" s="0"/>
      <c r="QHN118" s="0"/>
      <c r="QHO118" s="0"/>
      <c r="QHP118" s="0"/>
      <c r="QHQ118" s="0"/>
      <c r="QHR118" s="0"/>
      <c r="QHS118" s="0"/>
      <c r="QHT118" s="0"/>
      <c r="QHU118" s="0"/>
      <c r="QHV118" s="0"/>
      <c r="QHW118" s="0"/>
      <c r="QHX118" s="0"/>
      <c r="QHY118" s="0"/>
      <c r="QHZ118" s="0"/>
      <c r="QIA118" s="0"/>
      <c r="QIB118" s="0"/>
      <c r="QIC118" s="0"/>
      <c r="QID118" s="0"/>
      <c r="QIE118" s="0"/>
      <c r="QIF118" s="0"/>
      <c r="QIG118" s="0"/>
      <c r="QIH118" s="0"/>
      <c r="QII118" s="0"/>
      <c r="QIJ118" s="0"/>
      <c r="QIK118" s="0"/>
      <c r="QIL118" s="0"/>
      <c r="QIM118" s="0"/>
      <c r="QIN118" s="0"/>
      <c r="QIO118" s="0"/>
      <c r="QIP118" s="0"/>
      <c r="QIQ118" s="0"/>
      <c r="QIR118" s="0"/>
      <c r="QIS118" s="0"/>
      <c r="QIT118" s="0"/>
      <c r="QIU118" s="0"/>
      <c r="QIV118" s="0"/>
      <c r="QIW118" s="0"/>
      <c r="QIX118" s="0"/>
      <c r="QIY118" s="0"/>
      <c r="QIZ118" s="0"/>
      <c r="QJA118" s="0"/>
      <c r="QJB118" s="0"/>
      <c r="QJC118" s="0"/>
      <c r="QJD118" s="0"/>
      <c r="QJE118" s="0"/>
      <c r="QJF118" s="0"/>
      <c r="QJG118" s="0"/>
      <c r="QJH118" s="0"/>
      <c r="QJI118" s="0"/>
      <c r="QJJ118" s="0"/>
      <c r="QJK118" s="0"/>
      <c r="QJL118" s="0"/>
      <c r="QJM118" s="0"/>
      <c r="QJN118" s="0"/>
      <c r="QJO118" s="0"/>
      <c r="QJP118" s="0"/>
      <c r="QJQ118" s="0"/>
      <c r="QJR118" s="0"/>
      <c r="QJS118" s="0"/>
      <c r="QJT118" s="0"/>
      <c r="QJU118" s="0"/>
      <c r="QJV118" s="0"/>
      <c r="QJW118" s="0"/>
      <c r="QJX118" s="0"/>
      <c r="QJY118" s="0"/>
      <c r="QJZ118" s="0"/>
      <c r="QKA118" s="0"/>
      <c r="QKB118" s="0"/>
      <c r="QKC118" s="0"/>
      <c r="QKD118" s="0"/>
      <c r="QKE118" s="0"/>
      <c r="QKF118" s="0"/>
      <c r="QKG118" s="0"/>
      <c r="QKH118" s="0"/>
      <c r="QKI118" s="0"/>
      <c r="QKJ118" s="0"/>
      <c r="QKK118" s="0"/>
      <c r="QKL118" s="0"/>
      <c r="QKM118" s="0"/>
      <c r="QKN118" s="0"/>
      <c r="QKO118" s="0"/>
      <c r="QKP118" s="0"/>
      <c r="QKQ118" s="0"/>
      <c r="QKR118" s="0"/>
      <c r="QKS118" s="0"/>
      <c r="QKT118" s="0"/>
      <c r="QKU118" s="0"/>
      <c r="QKV118" s="0"/>
      <c r="QKW118" s="0"/>
      <c r="QKX118" s="0"/>
      <c r="QKY118" s="0"/>
      <c r="QKZ118" s="0"/>
      <c r="QLA118" s="0"/>
      <c r="QLB118" s="0"/>
      <c r="QLC118" s="0"/>
      <c r="QLD118" s="0"/>
      <c r="QLE118" s="0"/>
      <c r="QLF118" s="0"/>
      <c r="QLG118" s="0"/>
      <c r="QLH118" s="0"/>
      <c r="QLI118" s="0"/>
      <c r="QLJ118" s="0"/>
      <c r="QLK118" s="0"/>
      <c r="QLL118" s="0"/>
      <c r="QLM118" s="0"/>
      <c r="QLN118" s="0"/>
      <c r="QLO118" s="0"/>
      <c r="QLP118" s="0"/>
      <c r="QLQ118" s="0"/>
      <c r="QLR118" s="0"/>
      <c r="QLS118" s="0"/>
      <c r="QLT118" s="0"/>
      <c r="QLU118" s="0"/>
      <c r="QLV118" s="0"/>
      <c r="QLW118" s="0"/>
      <c r="QLX118" s="0"/>
      <c r="QLY118" s="0"/>
      <c r="QLZ118" s="0"/>
      <c r="QMA118" s="0"/>
      <c r="QMB118" s="0"/>
      <c r="QMC118" s="0"/>
      <c r="QMD118" s="0"/>
      <c r="QME118" s="0"/>
      <c r="QMF118" s="0"/>
      <c r="QMG118" s="0"/>
      <c r="QMH118" s="0"/>
      <c r="QMI118" s="0"/>
      <c r="QMJ118" s="0"/>
      <c r="QMK118" s="0"/>
      <c r="QML118" s="0"/>
      <c r="QMM118" s="0"/>
      <c r="QMN118" s="0"/>
      <c r="QMO118" s="0"/>
      <c r="QMP118" s="0"/>
      <c r="QMQ118" s="0"/>
      <c r="QMR118" s="0"/>
      <c r="QMS118" s="0"/>
      <c r="QMT118" s="0"/>
      <c r="QMU118" s="0"/>
      <c r="QMV118" s="0"/>
      <c r="QMW118" s="0"/>
      <c r="QMX118" s="0"/>
      <c r="QMY118" s="0"/>
      <c r="QMZ118" s="0"/>
      <c r="QNA118" s="0"/>
      <c r="QNB118" s="0"/>
      <c r="QNC118" s="0"/>
      <c r="QND118" s="0"/>
      <c r="QNE118" s="0"/>
      <c r="QNF118" s="0"/>
      <c r="QNG118" s="0"/>
      <c r="QNH118" s="0"/>
      <c r="QNI118" s="0"/>
      <c r="QNJ118" s="0"/>
      <c r="QNK118" s="0"/>
      <c r="QNL118" s="0"/>
      <c r="QNM118" s="0"/>
      <c r="QNN118" s="0"/>
      <c r="QNO118" s="0"/>
      <c r="QNP118" s="0"/>
      <c r="QNQ118" s="0"/>
      <c r="QNR118" s="0"/>
      <c r="QNS118" s="0"/>
      <c r="QNT118" s="0"/>
      <c r="QNU118" s="0"/>
      <c r="QNV118" s="0"/>
      <c r="QNW118" s="0"/>
      <c r="QNX118" s="0"/>
      <c r="QNY118" s="0"/>
      <c r="QNZ118" s="0"/>
      <c r="QOA118" s="0"/>
      <c r="QOB118" s="0"/>
      <c r="QOC118" s="0"/>
      <c r="QOD118" s="0"/>
      <c r="QOE118" s="0"/>
      <c r="QOF118" s="0"/>
      <c r="QOG118" s="0"/>
      <c r="QOH118" s="0"/>
      <c r="QOI118" s="0"/>
      <c r="QOJ118" s="0"/>
      <c r="QOK118" s="0"/>
      <c r="QOL118" s="0"/>
      <c r="QOM118" s="0"/>
      <c r="QON118" s="0"/>
      <c r="QOO118" s="0"/>
      <c r="QOP118" s="0"/>
      <c r="QOQ118" s="0"/>
      <c r="QOR118" s="0"/>
      <c r="QOS118" s="0"/>
      <c r="QOT118" s="0"/>
      <c r="QOU118" s="0"/>
      <c r="QOV118" s="0"/>
      <c r="QOW118" s="0"/>
      <c r="QOX118" s="0"/>
      <c r="QOY118" s="0"/>
      <c r="QOZ118" s="0"/>
      <c r="QPA118" s="0"/>
      <c r="QPB118" s="0"/>
      <c r="QPC118" s="0"/>
      <c r="QPD118" s="0"/>
      <c r="QPE118" s="0"/>
      <c r="QPF118" s="0"/>
      <c r="QPG118" s="0"/>
      <c r="QPH118" s="0"/>
      <c r="QPI118" s="0"/>
      <c r="QPJ118" s="0"/>
      <c r="QPK118" s="0"/>
      <c r="QPL118" s="0"/>
      <c r="QPM118" s="0"/>
      <c r="QPN118" s="0"/>
      <c r="QPO118" s="0"/>
      <c r="QPP118" s="0"/>
      <c r="QPQ118" s="0"/>
      <c r="QPR118" s="0"/>
      <c r="QPS118" s="0"/>
      <c r="QPT118" s="0"/>
      <c r="QPU118" s="0"/>
      <c r="QPV118" s="0"/>
      <c r="QPW118" s="0"/>
      <c r="QPX118" s="0"/>
      <c r="QPY118" s="0"/>
      <c r="QPZ118" s="0"/>
      <c r="QQA118" s="0"/>
      <c r="QQB118" s="0"/>
      <c r="QQC118" s="0"/>
      <c r="QQD118" s="0"/>
      <c r="QQE118" s="0"/>
      <c r="QQF118" s="0"/>
      <c r="QQG118" s="0"/>
      <c r="QQH118" s="0"/>
      <c r="QQI118" s="0"/>
      <c r="QQJ118" s="0"/>
      <c r="QQK118" s="0"/>
      <c r="QQL118" s="0"/>
      <c r="QQM118" s="0"/>
      <c r="QQN118" s="0"/>
      <c r="QQO118" s="0"/>
      <c r="QQP118" s="0"/>
      <c r="QQQ118" s="0"/>
      <c r="QQR118" s="0"/>
      <c r="QQS118" s="0"/>
      <c r="QQT118" s="0"/>
      <c r="QQU118" s="0"/>
      <c r="QQV118" s="0"/>
      <c r="QQW118" s="0"/>
      <c r="QQX118" s="0"/>
      <c r="QQY118" s="0"/>
      <c r="QQZ118" s="0"/>
      <c r="QRA118" s="0"/>
      <c r="QRB118" s="0"/>
      <c r="QRC118" s="0"/>
      <c r="QRD118" s="0"/>
      <c r="QRE118" s="0"/>
      <c r="QRF118" s="0"/>
      <c r="QRG118" s="0"/>
      <c r="QRH118" s="0"/>
      <c r="QRI118" s="0"/>
      <c r="QRJ118" s="0"/>
      <c r="QRK118" s="0"/>
      <c r="QRL118" s="0"/>
      <c r="QRM118" s="0"/>
      <c r="QRN118" s="0"/>
      <c r="QRO118" s="0"/>
      <c r="QRP118" s="0"/>
      <c r="QRQ118" s="0"/>
      <c r="QRR118" s="0"/>
      <c r="QRS118" s="0"/>
      <c r="QRT118" s="0"/>
      <c r="QRU118" s="0"/>
      <c r="QRV118" s="0"/>
      <c r="QRW118" s="0"/>
      <c r="QRX118" s="0"/>
      <c r="QRY118" s="0"/>
      <c r="QRZ118" s="0"/>
      <c r="QSA118" s="0"/>
      <c r="QSB118" s="0"/>
      <c r="QSC118" s="0"/>
      <c r="QSD118" s="0"/>
      <c r="QSE118" s="0"/>
      <c r="QSF118" s="0"/>
      <c r="QSG118" s="0"/>
      <c r="QSH118" s="0"/>
      <c r="QSI118" s="0"/>
      <c r="QSJ118" s="0"/>
      <c r="QSK118" s="0"/>
      <c r="QSL118" s="0"/>
      <c r="QSM118" s="0"/>
      <c r="QSN118" s="0"/>
      <c r="QSO118" s="0"/>
      <c r="QSP118" s="0"/>
      <c r="QSQ118" s="0"/>
      <c r="QSR118" s="0"/>
      <c r="QSS118" s="0"/>
      <c r="QST118" s="0"/>
      <c r="QSU118" s="0"/>
      <c r="QSV118" s="0"/>
      <c r="QSW118" s="0"/>
      <c r="QSX118" s="0"/>
      <c r="QSY118" s="0"/>
      <c r="QSZ118" s="0"/>
      <c r="QTA118" s="0"/>
      <c r="QTB118" s="0"/>
      <c r="QTC118" s="0"/>
      <c r="QTD118" s="0"/>
      <c r="QTE118" s="0"/>
      <c r="QTF118" s="0"/>
      <c r="QTG118" s="0"/>
      <c r="QTH118" s="0"/>
      <c r="QTI118" s="0"/>
      <c r="QTJ118" s="0"/>
      <c r="QTK118" s="0"/>
      <c r="QTL118" s="0"/>
      <c r="QTM118" s="0"/>
      <c r="QTN118" s="0"/>
      <c r="QTO118" s="0"/>
      <c r="QTP118" s="0"/>
      <c r="QTQ118" s="0"/>
      <c r="QTR118" s="0"/>
      <c r="QTS118" s="0"/>
      <c r="QTT118" s="0"/>
      <c r="QTU118" s="0"/>
      <c r="QTV118" s="0"/>
      <c r="QTW118" s="0"/>
      <c r="QTX118" s="0"/>
      <c r="QTY118" s="0"/>
      <c r="QTZ118" s="0"/>
      <c r="QUA118" s="0"/>
      <c r="QUB118" s="0"/>
      <c r="QUC118" s="0"/>
      <c r="QUD118" s="0"/>
      <c r="QUE118" s="0"/>
      <c r="QUF118" s="0"/>
      <c r="QUG118" s="0"/>
      <c r="QUH118" s="0"/>
      <c r="QUI118" s="0"/>
      <c r="QUJ118" s="0"/>
      <c r="QUK118" s="0"/>
      <c r="QUL118" s="0"/>
      <c r="QUM118" s="0"/>
      <c r="QUN118" s="0"/>
      <c r="QUO118" s="0"/>
      <c r="QUP118" s="0"/>
      <c r="QUQ118" s="0"/>
      <c r="QUR118" s="0"/>
      <c r="QUS118" s="0"/>
      <c r="QUT118" s="0"/>
      <c r="QUU118" s="0"/>
      <c r="QUV118" s="0"/>
      <c r="QUW118" s="0"/>
      <c r="QUX118" s="0"/>
      <c r="QUY118" s="0"/>
      <c r="QUZ118" s="0"/>
      <c r="QVA118" s="0"/>
      <c r="QVB118" s="0"/>
      <c r="QVC118" s="0"/>
      <c r="QVD118" s="0"/>
      <c r="QVE118" s="0"/>
      <c r="QVF118" s="0"/>
      <c r="QVG118" s="0"/>
      <c r="QVH118" s="0"/>
      <c r="QVI118" s="0"/>
      <c r="QVJ118" s="0"/>
      <c r="QVK118" s="0"/>
      <c r="QVL118" s="0"/>
      <c r="QVM118" s="0"/>
      <c r="QVN118" s="0"/>
      <c r="QVO118" s="0"/>
      <c r="QVP118" s="0"/>
      <c r="QVQ118" s="0"/>
      <c r="QVR118" s="0"/>
      <c r="QVS118" s="0"/>
      <c r="QVT118" s="0"/>
      <c r="QVU118" s="0"/>
      <c r="QVV118" s="0"/>
      <c r="QVW118" s="0"/>
      <c r="QVX118" s="0"/>
      <c r="QVY118" s="0"/>
      <c r="QVZ118" s="0"/>
      <c r="QWA118" s="0"/>
      <c r="QWB118" s="0"/>
      <c r="QWC118" s="0"/>
      <c r="QWD118" s="0"/>
      <c r="QWE118" s="0"/>
      <c r="QWF118" s="0"/>
      <c r="QWG118" s="0"/>
      <c r="QWH118" s="0"/>
      <c r="QWI118" s="0"/>
      <c r="QWJ118" s="0"/>
      <c r="QWK118" s="0"/>
      <c r="QWL118" s="0"/>
      <c r="QWM118" s="0"/>
      <c r="QWN118" s="0"/>
      <c r="QWO118" s="0"/>
      <c r="QWP118" s="0"/>
      <c r="QWQ118" s="0"/>
      <c r="QWR118" s="0"/>
      <c r="QWS118" s="0"/>
      <c r="QWT118" s="0"/>
      <c r="QWU118" s="0"/>
      <c r="QWV118" s="0"/>
      <c r="QWW118" s="0"/>
      <c r="QWX118" s="0"/>
      <c r="QWY118" s="0"/>
      <c r="QWZ118" s="0"/>
      <c r="QXA118" s="0"/>
      <c r="QXB118" s="0"/>
      <c r="QXC118" s="0"/>
      <c r="QXD118" s="0"/>
      <c r="QXE118" s="0"/>
      <c r="QXF118" s="0"/>
      <c r="QXG118" s="0"/>
      <c r="QXH118" s="0"/>
      <c r="QXI118" s="0"/>
      <c r="QXJ118" s="0"/>
      <c r="QXK118" s="0"/>
      <c r="QXL118" s="0"/>
      <c r="QXM118" s="0"/>
      <c r="QXN118" s="0"/>
      <c r="QXO118" s="0"/>
      <c r="QXP118" s="0"/>
      <c r="QXQ118" s="0"/>
      <c r="QXR118" s="0"/>
      <c r="QXS118" s="0"/>
      <c r="QXT118" s="0"/>
      <c r="QXU118" s="0"/>
      <c r="QXV118" s="0"/>
      <c r="QXW118" s="0"/>
      <c r="QXX118" s="0"/>
      <c r="QXY118" s="0"/>
      <c r="QXZ118" s="0"/>
      <c r="QYA118" s="0"/>
      <c r="QYB118" s="0"/>
      <c r="QYC118" s="0"/>
      <c r="QYD118" s="0"/>
      <c r="QYE118" s="0"/>
      <c r="QYF118" s="0"/>
      <c r="QYG118" s="0"/>
      <c r="QYH118" s="0"/>
      <c r="QYI118" s="0"/>
      <c r="QYJ118" s="0"/>
      <c r="QYK118" s="0"/>
      <c r="QYL118" s="0"/>
      <c r="QYM118" s="0"/>
      <c r="QYN118" s="0"/>
      <c r="QYO118" s="0"/>
      <c r="QYP118" s="0"/>
      <c r="QYQ118" s="0"/>
      <c r="QYR118" s="0"/>
      <c r="QYS118" s="0"/>
      <c r="QYT118" s="0"/>
      <c r="QYU118" s="0"/>
      <c r="QYV118" s="0"/>
      <c r="QYW118" s="0"/>
      <c r="QYX118" s="0"/>
      <c r="QYY118" s="0"/>
      <c r="QYZ118" s="0"/>
      <c r="QZA118" s="0"/>
      <c r="QZB118" s="0"/>
      <c r="QZC118" s="0"/>
      <c r="QZD118" s="0"/>
      <c r="QZE118" s="0"/>
      <c r="QZF118" s="0"/>
      <c r="QZG118" s="0"/>
      <c r="QZH118" s="0"/>
      <c r="QZI118" s="0"/>
      <c r="QZJ118" s="0"/>
      <c r="QZK118" s="0"/>
      <c r="QZL118" s="0"/>
      <c r="QZM118" s="0"/>
      <c r="QZN118" s="0"/>
      <c r="QZO118" s="0"/>
      <c r="QZP118" s="0"/>
      <c r="QZQ118" s="0"/>
      <c r="QZR118" s="0"/>
      <c r="QZS118" s="0"/>
      <c r="QZT118" s="0"/>
      <c r="QZU118" s="0"/>
      <c r="QZV118" s="0"/>
      <c r="QZW118" s="0"/>
      <c r="QZX118" s="0"/>
      <c r="QZY118" s="0"/>
      <c r="QZZ118" s="0"/>
      <c r="RAA118" s="0"/>
      <c r="RAB118" s="0"/>
      <c r="RAC118" s="0"/>
      <c r="RAD118" s="0"/>
      <c r="RAE118" s="0"/>
      <c r="RAF118" s="0"/>
      <c r="RAG118" s="0"/>
      <c r="RAH118" s="0"/>
      <c r="RAI118" s="0"/>
      <c r="RAJ118" s="0"/>
      <c r="RAK118" s="0"/>
      <c r="RAL118" s="0"/>
      <c r="RAM118" s="0"/>
      <c r="RAN118" s="0"/>
      <c r="RAO118" s="0"/>
      <c r="RAP118" s="0"/>
      <c r="RAQ118" s="0"/>
      <c r="RAR118" s="0"/>
      <c r="RAS118" s="0"/>
      <c r="RAT118" s="0"/>
      <c r="RAU118" s="0"/>
      <c r="RAV118" s="0"/>
      <c r="RAW118" s="0"/>
      <c r="RAX118" s="0"/>
      <c r="RAY118" s="0"/>
      <c r="RAZ118" s="0"/>
      <c r="RBA118" s="0"/>
      <c r="RBB118" s="0"/>
      <c r="RBC118" s="0"/>
      <c r="RBD118" s="0"/>
      <c r="RBE118" s="0"/>
      <c r="RBF118" s="0"/>
      <c r="RBG118" s="0"/>
      <c r="RBH118" s="0"/>
      <c r="RBI118" s="0"/>
      <c r="RBJ118" s="0"/>
      <c r="RBK118" s="0"/>
      <c r="RBL118" s="0"/>
      <c r="RBM118" s="0"/>
      <c r="RBN118" s="0"/>
      <c r="RBO118" s="0"/>
      <c r="RBP118" s="0"/>
      <c r="RBQ118" s="0"/>
      <c r="RBR118" s="0"/>
      <c r="RBS118" s="0"/>
      <c r="RBT118" s="0"/>
      <c r="RBU118" s="0"/>
      <c r="RBV118" s="0"/>
      <c r="RBW118" s="0"/>
      <c r="RBX118" s="0"/>
      <c r="RBY118" s="0"/>
      <c r="RBZ118" s="0"/>
      <c r="RCA118" s="0"/>
      <c r="RCB118" s="0"/>
      <c r="RCC118" s="0"/>
      <c r="RCD118" s="0"/>
      <c r="RCE118" s="0"/>
      <c r="RCF118" s="0"/>
      <c r="RCG118" s="0"/>
      <c r="RCH118" s="0"/>
      <c r="RCI118" s="0"/>
      <c r="RCJ118" s="0"/>
      <c r="RCK118" s="0"/>
      <c r="RCL118" s="0"/>
      <c r="RCM118" s="0"/>
      <c r="RCN118" s="0"/>
      <c r="RCO118" s="0"/>
      <c r="RCP118" s="0"/>
      <c r="RCQ118" s="0"/>
      <c r="RCR118" s="0"/>
      <c r="RCS118" s="0"/>
      <c r="RCT118" s="0"/>
      <c r="RCU118" s="0"/>
      <c r="RCV118" s="0"/>
      <c r="RCW118" s="0"/>
      <c r="RCX118" s="0"/>
      <c r="RCY118" s="0"/>
      <c r="RCZ118" s="0"/>
      <c r="RDA118" s="0"/>
      <c r="RDB118" s="0"/>
      <c r="RDC118" s="0"/>
      <c r="RDD118" s="0"/>
      <c r="RDE118" s="0"/>
      <c r="RDF118" s="0"/>
      <c r="RDG118" s="0"/>
      <c r="RDH118" s="0"/>
      <c r="RDI118" s="0"/>
      <c r="RDJ118" s="0"/>
      <c r="RDK118" s="0"/>
      <c r="RDL118" s="0"/>
      <c r="RDM118" s="0"/>
      <c r="RDN118" s="0"/>
      <c r="RDO118" s="0"/>
      <c r="RDP118" s="0"/>
      <c r="RDQ118" s="0"/>
      <c r="RDR118" s="0"/>
      <c r="RDS118" s="0"/>
      <c r="RDT118" s="0"/>
      <c r="RDU118" s="0"/>
      <c r="RDV118" s="0"/>
      <c r="RDW118" s="0"/>
      <c r="RDX118" s="0"/>
      <c r="RDY118" s="0"/>
      <c r="RDZ118" s="0"/>
      <c r="REA118" s="0"/>
      <c r="REB118" s="0"/>
      <c r="REC118" s="0"/>
      <c r="RED118" s="0"/>
      <c r="REE118" s="0"/>
      <c r="REF118" s="0"/>
      <c r="REG118" s="0"/>
      <c r="REH118" s="0"/>
      <c r="REI118" s="0"/>
      <c r="REJ118" s="0"/>
      <c r="REK118" s="0"/>
      <c r="REL118" s="0"/>
      <c r="REM118" s="0"/>
      <c r="REN118" s="0"/>
      <c r="REO118" s="0"/>
      <c r="REP118" s="0"/>
      <c r="REQ118" s="0"/>
      <c r="RER118" s="0"/>
      <c r="RES118" s="0"/>
      <c r="RET118" s="0"/>
      <c r="REU118" s="0"/>
      <c r="REV118" s="0"/>
      <c r="REW118" s="0"/>
      <c r="REX118" s="0"/>
      <c r="REY118" s="0"/>
      <c r="REZ118" s="0"/>
      <c r="RFA118" s="0"/>
      <c r="RFB118" s="0"/>
      <c r="RFC118" s="0"/>
      <c r="RFD118" s="0"/>
      <c r="RFE118" s="0"/>
      <c r="RFF118" s="0"/>
      <c r="RFG118" s="0"/>
      <c r="RFH118" s="0"/>
      <c r="RFI118" s="0"/>
      <c r="RFJ118" s="0"/>
      <c r="RFK118" s="0"/>
      <c r="RFL118" s="0"/>
      <c r="RFM118" s="0"/>
      <c r="RFN118" s="0"/>
      <c r="RFO118" s="0"/>
      <c r="RFP118" s="0"/>
      <c r="RFQ118" s="0"/>
      <c r="RFR118" s="0"/>
      <c r="RFS118" s="0"/>
      <c r="RFT118" s="0"/>
      <c r="RFU118" s="0"/>
      <c r="RFV118" s="0"/>
      <c r="RFW118" s="0"/>
      <c r="RFX118" s="0"/>
      <c r="RFY118" s="0"/>
      <c r="RFZ118" s="0"/>
      <c r="RGA118" s="0"/>
      <c r="RGB118" s="0"/>
      <c r="RGC118" s="0"/>
      <c r="RGD118" s="0"/>
      <c r="RGE118" s="0"/>
      <c r="RGF118" s="0"/>
      <c r="RGG118" s="0"/>
      <c r="RGH118" s="0"/>
      <c r="RGI118" s="0"/>
      <c r="RGJ118" s="0"/>
      <c r="RGK118" s="0"/>
      <c r="RGL118" s="0"/>
      <c r="RGM118" s="0"/>
      <c r="RGN118" s="0"/>
      <c r="RGO118" s="0"/>
      <c r="RGP118" s="0"/>
      <c r="RGQ118" s="0"/>
      <c r="RGR118" s="0"/>
      <c r="RGS118" s="0"/>
      <c r="RGT118" s="0"/>
      <c r="RGU118" s="0"/>
      <c r="RGV118" s="0"/>
      <c r="RGW118" s="0"/>
      <c r="RGX118" s="0"/>
      <c r="RGY118" s="0"/>
      <c r="RGZ118" s="0"/>
      <c r="RHA118" s="0"/>
      <c r="RHB118" s="0"/>
      <c r="RHC118" s="0"/>
      <c r="RHD118" s="0"/>
      <c r="RHE118" s="0"/>
      <c r="RHF118" s="0"/>
      <c r="RHG118" s="0"/>
      <c r="RHH118" s="0"/>
      <c r="RHI118" s="0"/>
      <c r="RHJ118" s="0"/>
      <c r="RHK118" s="0"/>
      <c r="RHL118" s="0"/>
      <c r="RHM118" s="0"/>
      <c r="RHN118" s="0"/>
      <c r="RHO118" s="0"/>
      <c r="RHP118" s="0"/>
      <c r="RHQ118" s="0"/>
      <c r="RHR118" s="0"/>
      <c r="RHS118" s="0"/>
      <c r="RHT118" s="0"/>
      <c r="RHU118" s="0"/>
      <c r="RHV118" s="0"/>
      <c r="RHW118" s="0"/>
      <c r="RHX118" s="0"/>
      <c r="RHY118" s="0"/>
      <c r="RHZ118" s="0"/>
      <c r="RIA118" s="0"/>
      <c r="RIB118" s="0"/>
      <c r="RIC118" s="0"/>
      <c r="RID118" s="0"/>
      <c r="RIE118" s="0"/>
      <c r="RIF118" s="0"/>
      <c r="RIG118" s="0"/>
      <c r="RIH118" s="0"/>
      <c r="RII118" s="0"/>
      <c r="RIJ118" s="0"/>
      <c r="RIK118" s="0"/>
      <c r="RIL118" s="0"/>
      <c r="RIM118" s="0"/>
      <c r="RIN118" s="0"/>
      <c r="RIO118" s="0"/>
      <c r="RIP118" s="0"/>
      <c r="RIQ118" s="0"/>
      <c r="RIR118" s="0"/>
      <c r="RIS118" s="0"/>
      <c r="RIT118" s="0"/>
      <c r="RIU118" s="0"/>
      <c r="RIV118" s="0"/>
      <c r="RIW118" s="0"/>
      <c r="RIX118" s="0"/>
      <c r="RIY118" s="0"/>
      <c r="RIZ118" s="0"/>
      <c r="RJA118" s="0"/>
      <c r="RJB118" s="0"/>
      <c r="RJC118" s="0"/>
      <c r="RJD118" s="0"/>
      <c r="RJE118" s="0"/>
      <c r="RJF118" s="0"/>
      <c r="RJG118" s="0"/>
      <c r="RJH118" s="0"/>
      <c r="RJI118" s="0"/>
      <c r="RJJ118" s="0"/>
      <c r="RJK118" s="0"/>
      <c r="RJL118" s="0"/>
      <c r="RJM118" s="0"/>
      <c r="RJN118" s="0"/>
      <c r="RJO118" s="0"/>
      <c r="RJP118" s="0"/>
      <c r="RJQ118" s="0"/>
      <c r="RJR118" s="0"/>
      <c r="RJS118" s="0"/>
      <c r="RJT118" s="0"/>
      <c r="RJU118" s="0"/>
      <c r="RJV118" s="0"/>
      <c r="RJW118" s="0"/>
      <c r="RJX118" s="0"/>
      <c r="RJY118" s="0"/>
      <c r="RJZ118" s="0"/>
      <c r="RKA118" s="0"/>
      <c r="RKB118" s="0"/>
      <c r="RKC118" s="0"/>
      <c r="RKD118" s="0"/>
      <c r="RKE118" s="0"/>
      <c r="RKF118" s="0"/>
      <c r="RKG118" s="0"/>
      <c r="RKH118" s="0"/>
      <c r="RKI118" s="0"/>
      <c r="RKJ118" s="0"/>
      <c r="RKK118" s="0"/>
      <c r="RKL118" s="0"/>
      <c r="RKM118" s="0"/>
      <c r="RKN118" s="0"/>
      <c r="RKO118" s="0"/>
      <c r="RKP118" s="0"/>
      <c r="RKQ118" s="0"/>
      <c r="RKR118" s="0"/>
      <c r="RKS118" s="0"/>
      <c r="RKT118" s="0"/>
      <c r="RKU118" s="0"/>
      <c r="RKV118" s="0"/>
      <c r="RKW118" s="0"/>
      <c r="RKX118" s="0"/>
      <c r="RKY118" s="0"/>
      <c r="RKZ118" s="0"/>
      <c r="RLA118" s="0"/>
      <c r="RLB118" s="0"/>
      <c r="RLC118" s="0"/>
      <c r="RLD118" s="0"/>
      <c r="RLE118" s="0"/>
      <c r="RLF118" s="0"/>
      <c r="RLG118" s="0"/>
      <c r="RLH118" s="0"/>
      <c r="RLI118" s="0"/>
      <c r="RLJ118" s="0"/>
      <c r="RLK118" s="0"/>
      <c r="RLL118" s="0"/>
      <c r="RLM118" s="0"/>
      <c r="RLN118" s="0"/>
      <c r="RLO118" s="0"/>
      <c r="RLP118" s="0"/>
      <c r="RLQ118" s="0"/>
      <c r="RLR118" s="0"/>
      <c r="RLS118" s="0"/>
      <c r="RLT118" s="0"/>
      <c r="RLU118" s="0"/>
      <c r="RLV118" s="0"/>
      <c r="RLW118" s="0"/>
      <c r="RLX118" s="0"/>
      <c r="RLY118" s="0"/>
      <c r="RLZ118" s="0"/>
      <c r="RMA118" s="0"/>
      <c r="RMB118" s="0"/>
      <c r="RMC118" s="0"/>
      <c r="RMD118" s="0"/>
      <c r="RME118" s="0"/>
      <c r="RMF118" s="0"/>
      <c r="RMG118" s="0"/>
      <c r="RMH118" s="0"/>
      <c r="RMI118" s="0"/>
      <c r="RMJ118" s="0"/>
      <c r="RMK118" s="0"/>
      <c r="RML118" s="0"/>
      <c r="RMM118" s="0"/>
      <c r="RMN118" s="0"/>
      <c r="RMO118" s="0"/>
      <c r="RMP118" s="0"/>
      <c r="RMQ118" s="0"/>
      <c r="RMR118" s="0"/>
      <c r="RMS118" s="0"/>
      <c r="RMT118" s="0"/>
      <c r="RMU118" s="0"/>
      <c r="RMV118" s="0"/>
      <c r="RMW118" s="0"/>
      <c r="RMX118" s="0"/>
      <c r="RMY118" s="0"/>
      <c r="RMZ118" s="0"/>
      <c r="RNA118" s="0"/>
      <c r="RNB118" s="0"/>
      <c r="RNC118" s="0"/>
      <c r="RND118" s="0"/>
      <c r="RNE118" s="0"/>
      <c r="RNF118" s="0"/>
      <c r="RNG118" s="0"/>
      <c r="RNH118" s="0"/>
      <c r="RNI118" s="0"/>
      <c r="RNJ118" s="0"/>
      <c r="RNK118" s="0"/>
      <c r="RNL118" s="0"/>
      <c r="RNM118" s="0"/>
      <c r="RNN118" s="0"/>
      <c r="RNO118" s="0"/>
      <c r="RNP118" s="0"/>
      <c r="RNQ118" s="0"/>
      <c r="RNR118" s="0"/>
      <c r="RNS118" s="0"/>
      <c r="RNT118" s="0"/>
      <c r="RNU118" s="0"/>
      <c r="RNV118" s="0"/>
      <c r="RNW118" s="0"/>
      <c r="RNX118" s="0"/>
      <c r="RNY118" s="0"/>
      <c r="RNZ118" s="0"/>
      <c r="ROA118" s="0"/>
      <c r="ROB118" s="0"/>
      <c r="ROC118" s="0"/>
      <c r="ROD118" s="0"/>
      <c r="ROE118" s="0"/>
      <c r="ROF118" s="0"/>
      <c r="ROG118" s="0"/>
      <c r="ROH118" s="0"/>
      <c r="ROI118" s="0"/>
      <c r="ROJ118" s="0"/>
      <c r="ROK118" s="0"/>
      <c r="ROL118" s="0"/>
      <c r="ROM118" s="0"/>
      <c r="RON118" s="0"/>
      <c r="ROO118" s="0"/>
      <c r="ROP118" s="0"/>
      <c r="ROQ118" s="0"/>
      <c r="ROR118" s="0"/>
      <c r="ROS118" s="0"/>
      <c r="ROT118" s="0"/>
      <c r="ROU118" s="0"/>
      <c r="ROV118" s="0"/>
      <c r="ROW118" s="0"/>
      <c r="ROX118" s="0"/>
      <c r="ROY118" s="0"/>
      <c r="ROZ118" s="0"/>
      <c r="RPA118" s="0"/>
      <c r="RPB118" s="0"/>
      <c r="RPC118" s="0"/>
      <c r="RPD118" s="0"/>
      <c r="RPE118" s="0"/>
      <c r="RPF118" s="0"/>
      <c r="RPG118" s="0"/>
      <c r="RPH118" s="0"/>
      <c r="RPI118" s="0"/>
      <c r="RPJ118" s="0"/>
      <c r="RPK118" s="0"/>
      <c r="RPL118" s="0"/>
      <c r="RPM118" s="0"/>
      <c r="RPN118" s="0"/>
      <c r="RPO118" s="0"/>
      <c r="RPP118" s="0"/>
      <c r="RPQ118" s="0"/>
      <c r="RPR118" s="0"/>
      <c r="RPS118" s="0"/>
      <c r="RPT118" s="0"/>
      <c r="RPU118" s="0"/>
      <c r="RPV118" s="0"/>
      <c r="RPW118" s="0"/>
      <c r="RPX118" s="0"/>
      <c r="RPY118" s="0"/>
      <c r="RPZ118" s="0"/>
      <c r="RQA118" s="0"/>
      <c r="RQB118" s="0"/>
      <c r="RQC118" s="0"/>
      <c r="RQD118" s="0"/>
      <c r="RQE118" s="0"/>
      <c r="RQF118" s="0"/>
      <c r="RQG118" s="0"/>
      <c r="RQH118" s="0"/>
      <c r="RQI118" s="0"/>
      <c r="RQJ118" s="0"/>
      <c r="RQK118" s="0"/>
      <c r="RQL118" s="0"/>
      <c r="RQM118" s="0"/>
      <c r="RQN118" s="0"/>
      <c r="RQO118" s="0"/>
      <c r="RQP118" s="0"/>
      <c r="RQQ118" s="0"/>
      <c r="RQR118" s="0"/>
      <c r="RQS118" s="0"/>
      <c r="RQT118" s="0"/>
      <c r="RQU118" s="0"/>
      <c r="RQV118" s="0"/>
      <c r="RQW118" s="0"/>
      <c r="RQX118" s="0"/>
      <c r="RQY118" s="0"/>
      <c r="RQZ118" s="0"/>
      <c r="RRA118" s="0"/>
      <c r="RRB118" s="0"/>
      <c r="RRC118" s="0"/>
      <c r="RRD118" s="0"/>
      <c r="RRE118" s="0"/>
      <c r="RRF118" s="0"/>
      <c r="RRG118" s="0"/>
      <c r="RRH118" s="0"/>
      <c r="RRI118" s="0"/>
      <c r="RRJ118" s="0"/>
      <c r="RRK118" s="0"/>
      <c r="RRL118" s="0"/>
      <c r="RRM118" s="0"/>
      <c r="RRN118" s="0"/>
      <c r="RRO118" s="0"/>
      <c r="RRP118" s="0"/>
      <c r="RRQ118" s="0"/>
      <c r="RRR118" s="0"/>
      <c r="RRS118" s="0"/>
      <c r="RRT118" s="0"/>
      <c r="RRU118" s="0"/>
      <c r="RRV118" s="0"/>
      <c r="RRW118" s="0"/>
      <c r="RRX118" s="0"/>
      <c r="RRY118" s="0"/>
      <c r="RRZ118" s="0"/>
      <c r="RSA118" s="0"/>
      <c r="RSB118" s="0"/>
      <c r="RSC118" s="0"/>
      <c r="RSD118" s="0"/>
      <c r="RSE118" s="0"/>
      <c r="RSF118" s="0"/>
      <c r="RSG118" s="0"/>
      <c r="RSH118" s="0"/>
      <c r="RSI118" s="0"/>
      <c r="RSJ118" s="0"/>
      <c r="RSK118" s="0"/>
      <c r="RSL118" s="0"/>
      <c r="RSM118" s="0"/>
      <c r="RSN118" s="0"/>
      <c r="RSO118" s="0"/>
      <c r="RSP118" s="0"/>
      <c r="RSQ118" s="0"/>
      <c r="RSR118" s="0"/>
      <c r="RSS118" s="0"/>
      <c r="RST118" s="0"/>
      <c r="RSU118" s="0"/>
      <c r="RSV118" s="0"/>
      <c r="RSW118" s="0"/>
      <c r="RSX118" s="0"/>
      <c r="RSY118" s="0"/>
      <c r="RSZ118" s="0"/>
      <c r="RTA118" s="0"/>
      <c r="RTB118" s="0"/>
      <c r="RTC118" s="0"/>
      <c r="RTD118" s="0"/>
      <c r="RTE118" s="0"/>
      <c r="RTF118" s="0"/>
      <c r="RTG118" s="0"/>
      <c r="RTH118" s="0"/>
      <c r="RTI118" s="0"/>
      <c r="RTJ118" s="0"/>
      <c r="RTK118" s="0"/>
      <c r="RTL118" s="0"/>
      <c r="RTM118" s="0"/>
      <c r="RTN118" s="0"/>
      <c r="RTO118" s="0"/>
      <c r="RTP118" s="0"/>
      <c r="RTQ118" s="0"/>
      <c r="RTR118" s="0"/>
      <c r="RTS118" s="0"/>
      <c r="RTT118" s="0"/>
      <c r="RTU118" s="0"/>
      <c r="RTV118" s="0"/>
      <c r="RTW118" s="0"/>
      <c r="RTX118" s="0"/>
      <c r="RTY118" s="0"/>
      <c r="RTZ118" s="0"/>
      <c r="RUA118" s="0"/>
      <c r="RUB118" s="0"/>
      <c r="RUC118" s="0"/>
      <c r="RUD118" s="0"/>
      <c r="RUE118" s="0"/>
      <c r="RUF118" s="0"/>
      <c r="RUG118" s="0"/>
      <c r="RUH118" s="0"/>
      <c r="RUI118" s="0"/>
      <c r="RUJ118" s="0"/>
      <c r="RUK118" s="0"/>
      <c r="RUL118" s="0"/>
      <c r="RUM118" s="0"/>
      <c r="RUN118" s="0"/>
      <c r="RUO118" s="0"/>
      <c r="RUP118" s="0"/>
      <c r="RUQ118" s="0"/>
      <c r="RUR118" s="0"/>
      <c r="RUS118" s="0"/>
      <c r="RUT118" s="0"/>
      <c r="RUU118" s="0"/>
      <c r="RUV118" s="0"/>
      <c r="RUW118" s="0"/>
      <c r="RUX118" s="0"/>
      <c r="RUY118" s="0"/>
      <c r="RUZ118" s="0"/>
      <c r="RVA118" s="0"/>
      <c r="RVB118" s="0"/>
      <c r="RVC118" s="0"/>
      <c r="RVD118" s="0"/>
      <c r="RVE118" s="0"/>
      <c r="RVF118" s="0"/>
      <c r="RVG118" s="0"/>
      <c r="RVH118" s="0"/>
      <c r="RVI118" s="0"/>
      <c r="RVJ118" s="0"/>
      <c r="RVK118" s="0"/>
      <c r="RVL118" s="0"/>
      <c r="RVM118" s="0"/>
      <c r="RVN118" s="0"/>
      <c r="RVO118" s="0"/>
      <c r="RVP118" s="0"/>
      <c r="RVQ118" s="0"/>
      <c r="RVR118" s="0"/>
      <c r="RVS118" s="0"/>
      <c r="RVT118" s="0"/>
      <c r="RVU118" s="0"/>
      <c r="RVV118" s="0"/>
      <c r="RVW118" s="0"/>
      <c r="RVX118" s="0"/>
      <c r="RVY118" s="0"/>
      <c r="RVZ118" s="0"/>
      <c r="RWA118" s="0"/>
      <c r="RWB118" s="0"/>
      <c r="RWC118" s="0"/>
      <c r="RWD118" s="0"/>
      <c r="RWE118" s="0"/>
      <c r="RWF118" s="0"/>
      <c r="RWG118" s="0"/>
      <c r="RWH118" s="0"/>
      <c r="RWI118" s="0"/>
      <c r="RWJ118" s="0"/>
      <c r="RWK118" s="0"/>
      <c r="RWL118" s="0"/>
      <c r="RWM118" s="0"/>
      <c r="RWN118" s="0"/>
      <c r="RWO118" s="0"/>
      <c r="RWP118" s="0"/>
      <c r="RWQ118" s="0"/>
      <c r="RWR118" s="0"/>
      <c r="RWS118" s="0"/>
      <c r="RWT118" s="0"/>
      <c r="RWU118" s="0"/>
      <c r="RWV118" s="0"/>
      <c r="RWW118" s="0"/>
      <c r="RWX118" s="0"/>
      <c r="RWY118" s="0"/>
      <c r="RWZ118" s="0"/>
      <c r="RXA118" s="0"/>
      <c r="RXB118" s="0"/>
      <c r="RXC118" s="0"/>
      <c r="RXD118" s="0"/>
      <c r="RXE118" s="0"/>
      <c r="RXF118" s="0"/>
      <c r="RXG118" s="0"/>
      <c r="RXH118" s="0"/>
      <c r="RXI118" s="0"/>
      <c r="RXJ118" s="0"/>
      <c r="RXK118" s="0"/>
      <c r="RXL118" s="0"/>
      <c r="RXM118" s="0"/>
      <c r="RXN118" s="0"/>
      <c r="RXO118" s="0"/>
      <c r="RXP118" s="0"/>
      <c r="RXQ118" s="0"/>
      <c r="RXR118" s="0"/>
      <c r="RXS118" s="0"/>
      <c r="RXT118" s="0"/>
      <c r="RXU118" s="0"/>
      <c r="RXV118" s="0"/>
      <c r="RXW118" s="0"/>
      <c r="RXX118" s="0"/>
      <c r="RXY118" s="0"/>
      <c r="RXZ118" s="0"/>
      <c r="RYA118" s="0"/>
      <c r="RYB118" s="0"/>
      <c r="RYC118" s="0"/>
      <c r="RYD118" s="0"/>
      <c r="RYE118" s="0"/>
      <c r="RYF118" s="0"/>
      <c r="RYG118" s="0"/>
      <c r="RYH118" s="0"/>
      <c r="RYI118" s="0"/>
      <c r="RYJ118" s="0"/>
      <c r="RYK118" s="0"/>
      <c r="RYL118" s="0"/>
      <c r="RYM118" s="0"/>
      <c r="RYN118" s="0"/>
      <c r="RYO118" s="0"/>
      <c r="RYP118" s="0"/>
      <c r="RYQ118" s="0"/>
      <c r="RYR118" s="0"/>
      <c r="RYS118" s="0"/>
      <c r="RYT118" s="0"/>
      <c r="RYU118" s="0"/>
      <c r="RYV118" s="0"/>
      <c r="RYW118" s="0"/>
      <c r="RYX118" s="0"/>
      <c r="RYY118" s="0"/>
      <c r="RYZ118" s="0"/>
      <c r="RZA118" s="0"/>
      <c r="RZB118" s="0"/>
      <c r="RZC118" s="0"/>
      <c r="RZD118" s="0"/>
      <c r="RZE118" s="0"/>
      <c r="RZF118" s="0"/>
      <c r="RZG118" s="0"/>
      <c r="RZH118" s="0"/>
      <c r="RZI118" s="0"/>
      <c r="RZJ118" s="0"/>
      <c r="RZK118" s="0"/>
      <c r="RZL118" s="0"/>
      <c r="RZM118" s="0"/>
      <c r="RZN118" s="0"/>
      <c r="RZO118" s="0"/>
      <c r="RZP118" s="0"/>
      <c r="RZQ118" s="0"/>
      <c r="RZR118" s="0"/>
      <c r="RZS118" s="0"/>
      <c r="RZT118" s="0"/>
      <c r="RZU118" s="0"/>
      <c r="RZV118" s="0"/>
      <c r="RZW118" s="0"/>
      <c r="RZX118" s="0"/>
      <c r="RZY118" s="0"/>
      <c r="RZZ118" s="0"/>
      <c r="SAA118" s="0"/>
      <c r="SAB118" s="0"/>
      <c r="SAC118" s="0"/>
      <c r="SAD118" s="0"/>
      <c r="SAE118" s="0"/>
      <c r="SAF118" s="0"/>
      <c r="SAG118" s="0"/>
      <c r="SAH118" s="0"/>
      <c r="SAI118" s="0"/>
      <c r="SAJ118" s="0"/>
      <c r="SAK118" s="0"/>
      <c r="SAL118" s="0"/>
      <c r="SAM118" s="0"/>
      <c r="SAN118" s="0"/>
      <c r="SAO118" s="0"/>
      <c r="SAP118" s="0"/>
      <c r="SAQ118" s="0"/>
      <c r="SAR118" s="0"/>
      <c r="SAS118" s="0"/>
      <c r="SAT118" s="0"/>
      <c r="SAU118" s="0"/>
      <c r="SAV118" s="0"/>
      <c r="SAW118" s="0"/>
      <c r="SAX118" s="0"/>
      <c r="SAY118" s="0"/>
      <c r="SAZ118" s="0"/>
      <c r="SBA118" s="0"/>
      <c r="SBB118" s="0"/>
      <c r="SBC118" s="0"/>
      <c r="SBD118" s="0"/>
      <c r="SBE118" s="0"/>
      <c r="SBF118" s="0"/>
      <c r="SBG118" s="0"/>
      <c r="SBH118" s="0"/>
      <c r="SBI118" s="0"/>
      <c r="SBJ118" s="0"/>
      <c r="SBK118" s="0"/>
      <c r="SBL118" s="0"/>
      <c r="SBM118" s="0"/>
      <c r="SBN118" s="0"/>
      <c r="SBO118" s="0"/>
      <c r="SBP118" s="0"/>
      <c r="SBQ118" s="0"/>
      <c r="SBR118" s="0"/>
      <c r="SBS118" s="0"/>
      <c r="SBT118" s="0"/>
      <c r="SBU118" s="0"/>
      <c r="SBV118" s="0"/>
      <c r="SBW118" s="0"/>
      <c r="SBX118" s="0"/>
      <c r="SBY118" s="0"/>
      <c r="SBZ118" s="0"/>
      <c r="SCA118" s="0"/>
      <c r="SCB118" s="0"/>
      <c r="SCC118" s="0"/>
      <c r="SCD118" s="0"/>
      <c r="SCE118" s="0"/>
      <c r="SCF118" s="0"/>
      <c r="SCG118" s="0"/>
      <c r="SCH118" s="0"/>
      <c r="SCI118" s="0"/>
      <c r="SCJ118" s="0"/>
      <c r="SCK118" s="0"/>
      <c r="SCL118" s="0"/>
      <c r="SCM118" s="0"/>
      <c r="SCN118" s="0"/>
      <c r="SCO118" s="0"/>
      <c r="SCP118" s="0"/>
      <c r="SCQ118" s="0"/>
      <c r="SCR118" s="0"/>
      <c r="SCS118" s="0"/>
      <c r="SCT118" s="0"/>
      <c r="SCU118" s="0"/>
      <c r="SCV118" s="0"/>
      <c r="SCW118" s="0"/>
      <c r="SCX118" s="0"/>
      <c r="SCY118" s="0"/>
      <c r="SCZ118" s="0"/>
      <c r="SDA118" s="0"/>
      <c r="SDB118" s="0"/>
      <c r="SDC118" s="0"/>
      <c r="SDD118" s="0"/>
      <c r="SDE118" s="0"/>
      <c r="SDF118" s="0"/>
      <c r="SDG118" s="0"/>
      <c r="SDH118" s="0"/>
      <c r="SDI118" s="0"/>
      <c r="SDJ118" s="0"/>
      <c r="SDK118" s="0"/>
      <c r="SDL118" s="0"/>
      <c r="SDM118" s="0"/>
      <c r="SDN118" s="0"/>
      <c r="SDO118" s="0"/>
      <c r="SDP118" s="0"/>
      <c r="SDQ118" s="0"/>
      <c r="SDR118" s="0"/>
      <c r="SDS118" s="0"/>
      <c r="SDT118" s="0"/>
      <c r="SDU118" s="0"/>
      <c r="SDV118" s="0"/>
      <c r="SDW118" s="0"/>
      <c r="SDX118" s="0"/>
      <c r="SDY118" s="0"/>
      <c r="SDZ118" s="0"/>
      <c r="SEA118" s="0"/>
      <c r="SEB118" s="0"/>
      <c r="SEC118" s="0"/>
      <c r="SED118" s="0"/>
      <c r="SEE118" s="0"/>
      <c r="SEF118" s="0"/>
      <c r="SEG118" s="0"/>
      <c r="SEH118" s="0"/>
      <c r="SEI118" s="0"/>
      <c r="SEJ118" s="0"/>
      <c r="SEK118" s="0"/>
      <c r="SEL118" s="0"/>
      <c r="SEM118" s="0"/>
      <c r="SEN118" s="0"/>
      <c r="SEO118" s="0"/>
      <c r="SEP118" s="0"/>
      <c r="SEQ118" s="0"/>
      <c r="SER118" s="0"/>
      <c r="SES118" s="0"/>
      <c r="SET118" s="0"/>
      <c r="SEU118" s="0"/>
      <c r="SEV118" s="0"/>
      <c r="SEW118" s="0"/>
      <c r="SEX118" s="0"/>
      <c r="SEY118" s="0"/>
      <c r="SEZ118" s="0"/>
      <c r="SFA118" s="0"/>
      <c r="SFB118" s="0"/>
      <c r="SFC118" s="0"/>
      <c r="SFD118" s="0"/>
      <c r="SFE118" s="0"/>
      <c r="SFF118" s="0"/>
      <c r="SFG118" s="0"/>
      <c r="SFH118" s="0"/>
      <c r="SFI118" s="0"/>
      <c r="SFJ118" s="0"/>
      <c r="SFK118" s="0"/>
      <c r="SFL118" s="0"/>
      <c r="SFM118" s="0"/>
      <c r="SFN118" s="0"/>
      <c r="SFO118" s="0"/>
      <c r="SFP118" s="0"/>
      <c r="SFQ118" s="0"/>
      <c r="SFR118" s="0"/>
      <c r="SFS118" s="0"/>
      <c r="SFT118" s="0"/>
      <c r="SFU118" s="0"/>
      <c r="SFV118" s="0"/>
      <c r="SFW118" s="0"/>
      <c r="SFX118" s="0"/>
      <c r="SFY118" s="0"/>
      <c r="SFZ118" s="0"/>
      <c r="SGA118" s="0"/>
      <c r="SGB118" s="0"/>
      <c r="SGC118" s="0"/>
      <c r="SGD118" s="0"/>
      <c r="SGE118" s="0"/>
      <c r="SGF118" s="0"/>
      <c r="SGG118" s="0"/>
      <c r="SGH118" s="0"/>
      <c r="SGI118" s="0"/>
      <c r="SGJ118" s="0"/>
      <c r="SGK118" s="0"/>
      <c r="SGL118" s="0"/>
      <c r="SGM118" s="0"/>
      <c r="SGN118" s="0"/>
      <c r="SGO118" s="0"/>
      <c r="SGP118" s="0"/>
      <c r="SGQ118" s="0"/>
      <c r="SGR118" s="0"/>
      <c r="SGS118" s="0"/>
      <c r="SGT118" s="0"/>
      <c r="SGU118" s="0"/>
      <c r="SGV118" s="0"/>
      <c r="SGW118" s="0"/>
      <c r="SGX118" s="0"/>
      <c r="SGY118" s="0"/>
      <c r="SGZ118" s="0"/>
      <c r="SHA118" s="0"/>
      <c r="SHB118" s="0"/>
      <c r="SHC118" s="0"/>
      <c r="SHD118" s="0"/>
      <c r="SHE118" s="0"/>
      <c r="SHF118" s="0"/>
      <c r="SHG118" s="0"/>
      <c r="SHH118" s="0"/>
      <c r="SHI118" s="0"/>
      <c r="SHJ118" s="0"/>
      <c r="SHK118" s="0"/>
      <c r="SHL118" s="0"/>
      <c r="SHM118" s="0"/>
      <c r="SHN118" s="0"/>
      <c r="SHO118" s="0"/>
      <c r="SHP118" s="0"/>
      <c r="SHQ118" s="0"/>
      <c r="SHR118" s="0"/>
      <c r="SHS118" s="0"/>
      <c r="SHT118" s="0"/>
      <c r="SHU118" s="0"/>
      <c r="SHV118" s="0"/>
      <c r="SHW118" s="0"/>
      <c r="SHX118" s="0"/>
      <c r="SHY118" s="0"/>
      <c r="SHZ118" s="0"/>
      <c r="SIA118" s="0"/>
      <c r="SIB118" s="0"/>
      <c r="SIC118" s="0"/>
      <c r="SID118" s="0"/>
      <c r="SIE118" s="0"/>
      <c r="SIF118" s="0"/>
      <c r="SIG118" s="0"/>
      <c r="SIH118" s="0"/>
      <c r="SII118" s="0"/>
      <c r="SIJ118" s="0"/>
      <c r="SIK118" s="0"/>
      <c r="SIL118" s="0"/>
      <c r="SIM118" s="0"/>
      <c r="SIN118" s="0"/>
      <c r="SIO118" s="0"/>
      <c r="SIP118" s="0"/>
      <c r="SIQ118" s="0"/>
      <c r="SIR118" s="0"/>
      <c r="SIS118" s="0"/>
      <c r="SIT118" s="0"/>
      <c r="SIU118" s="0"/>
      <c r="SIV118" s="0"/>
      <c r="SIW118" s="0"/>
      <c r="SIX118" s="0"/>
      <c r="SIY118" s="0"/>
      <c r="SIZ118" s="0"/>
      <c r="SJA118" s="0"/>
      <c r="SJB118" s="0"/>
      <c r="SJC118" s="0"/>
      <c r="SJD118" s="0"/>
      <c r="SJE118" s="0"/>
      <c r="SJF118" s="0"/>
      <c r="SJG118" s="0"/>
      <c r="SJH118" s="0"/>
      <c r="SJI118" s="0"/>
      <c r="SJJ118" s="0"/>
      <c r="SJK118" s="0"/>
      <c r="SJL118" s="0"/>
      <c r="SJM118" s="0"/>
      <c r="SJN118" s="0"/>
      <c r="SJO118" s="0"/>
      <c r="SJP118" s="0"/>
      <c r="SJQ118" s="0"/>
      <c r="SJR118" s="0"/>
      <c r="SJS118" s="0"/>
      <c r="SJT118" s="0"/>
      <c r="SJU118" s="0"/>
      <c r="SJV118" s="0"/>
      <c r="SJW118" s="0"/>
      <c r="SJX118" s="0"/>
      <c r="SJY118" s="0"/>
      <c r="SJZ118" s="0"/>
      <c r="SKA118" s="0"/>
      <c r="SKB118" s="0"/>
      <c r="SKC118" s="0"/>
      <c r="SKD118" s="0"/>
      <c r="SKE118" s="0"/>
      <c r="SKF118" s="0"/>
      <c r="SKG118" s="0"/>
      <c r="SKH118" s="0"/>
      <c r="SKI118" s="0"/>
      <c r="SKJ118" s="0"/>
      <c r="SKK118" s="0"/>
      <c r="SKL118" s="0"/>
      <c r="SKM118" s="0"/>
      <c r="SKN118" s="0"/>
      <c r="SKO118" s="0"/>
      <c r="SKP118" s="0"/>
      <c r="SKQ118" s="0"/>
      <c r="SKR118" s="0"/>
      <c r="SKS118" s="0"/>
      <c r="SKT118" s="0"/>
      <c r="SKU118" s="0"/>
      <c r="SKV118" s="0"/>
      <c r="SKW118" s="0"/>
      <c r="SKX118" s="0"/>
      <c r="SKY118" s="0"/>
      <c r="SKZ118" s="0"/>
      <c r="SLA118" s="0"/>
      <c r="SLB118" s="0"/>
      <c r="SLC118" s="0"/>
      <c r="SLD118" s="0"/>
      <c r="SLE118" s="0"/>
      <c r="SLF118" s="0"/>
      <c r="SLG118" s="0"/>
      <c r="SLH118" s="0"/>
      <c r="SLI118" s="0"/>
      <c r="SLJ118" s="0"/>
      <c r="SLK118" s="0"/>
      <c r="SLL118" s="0"/>
      <c r="SLM118" s="0"/>
      <c r="SLN118" s="0"/>
      <c r="SLO118" s="0"/>
      <c r="SLP118" s="0"/>
      <c r="SLQ118" s="0"/>
      <c r="SLR118" s="0"/>
      <c r="SLS118" s="0"/>
      <c r="SLT118" s="0"/>
      <c r="SLU118" s="0"/>
      <c r="SLV118" s="0"/>
      <c r="SLW118" s="0"/>
      <c r="SLX118" s="0"/>
      <c r="SLY118" s="0"/>
      <c r="SLZ118" s="0"/>
      <c r="SMA118" s="0"/>
      <c r="SMB118" s="0"/>
      <c r="SMC118" s="0"/>
      <c r="SMD118" s="0"/>
      <c r="SME118" s="0"/>
      <c r="SMF118" s="0"/>
      <c r="SMG118" s="0"/>
      <c r="SMH118" s="0"/>
      <c r="SMI118" s="0"/>
      <c r="SMJ118" s="0"/>
      <c r="SMK118" s="0"/>
      <c r="SML118" s="0"/>
      <c r="SMM118" s="0"/>
      <c r="SMN118" s="0"/>
      <c r="SMO118" s="0"/>
      <c r="SMP118" s="0"/>
      <c r="SMQ118" s="0"/>
      <c r="SMR118" s="0"/>
      <c r="SMS118" s="0"/>
      <c r="SMT118" s="0"/>
      <c r="SMU118" s="0"/>
      <c r="SMV118" s="0"/>
      <c r="SMW118" s="0"/>
      <c r="SMX118" s="0"/>
      <c r="SMY118" s="0"/>
      <c r="SMZ118" s="0"/>
      <c r="SNA118" s="0"/>
      <c r="SNB118" s="0"/>
      <c r="SNC118" s="0"/>
      <c r="SND118" s="0"/>
      <c r="SNE118" s="0"/>
      <c r="SNF118" s="0"/>
      <c r="SNG118" s="0"/>
      <c r="SNH118" s="0"/>
      <c r="SNI118" s="0"/>
      <c r="SNJ118" s="0"/>
      <c r="SNK118" s="0"/>
      <c r="SNL118" s="0"/>
      <c r="SNM118" s="0"/>
      <c r="SNN118" s="0"/>
      <c r="SNO118" s="0"/>
      <c r="SNP118" s="0"/>
      <c r="SNQ118" s="0"/>
      <c r="SNR118" s="0"/>
      <c r="SNS118" s="0"/>
      <c r="SNT118" s="0"/>
      <c r="SNU118" s="0"/>
      <c r="SNV118" s="0"/>
      <c r="SNW118" s="0"/>
      <c r="SNX118" s="0"/>
      <c r="SNY118" s="0"/>
      <c r="SNZ118" s="0"/>
      <c r="SOA118" s="0"/>
      <c r="SOB118" s="0"/>
      <c r="SOC118" s="0"/>
      <c r="SOD118" s="0"/>
      <c r="SOE118" s="0"/>
      <c r="SOF118" s="0"/>
      <c r="SOG118" s="0"/>
      <c r="SOH118" s="0"/>
      <c r="SOI118" s="0"/>
      <c r="SOJ118" s="0"/>
      <c r="SOK118" s="0"/>
      <c r="SOL118" s="0"/>
      <c r="SOM118" s="0"/>
      <c r="SON118" s="0"/>
      <c r="SOO118" s="0"/>
      <c r="SOP118" s="0"/>
      <c r="SOQ118" s="0"/>
      <c r="SOR118" s="0"/>
      <c r="SOS118" s="0"/>
      <c r="SOT118" s="0"/>
      <c r="SOU118" s="0"/>
      <c r="SOV118" s="0"/>
      <c r="SOW118" s="0"/>
      <c r="SOX118" s="0"/>
      <c r="SOY118" s="0"/>
      <c r="SOZ118" s="0"/>
      <c r="SPA118" s="0"/>
      <c r="SPB118" s="0"/>
      <c r="SPC118" s="0"/>
      <c r="SPD118" s="0"/>
      <c r="SPE118" s="0"/>
      <c r="SPF118" s="0"/>
      <c r="SPG118" s="0"/>
      <c r="SPH118" s="0"/>
      <c r="SPI118" s="0"/>
      <c r="SPJ118" s="0"/>
      <c r="SPK118" s="0"/>
      <c r="SPL118" s="0"/>
      <c r="SPM118" s="0"/>
      <c r="SPN118" s="0"/>
      <c r="SPO118" s="0"/>
      <c r="SPP118" s="0"/>
      <c r="SPQ118" s="0"/>
      <c r="SPR118" s="0"/>
      <c r="SPS118" s="0"/>
      <c r="SPT118" s="0"/>
      <c r="SPU118" s="0"/>
      <c r="SPV118" s="0"/>
      <c r="SPW118" s="0"/>
      <c r="SPX118" s="0"/>
      <c r="SPY118" s="0"/>
      <c r="SPZ118" s="0"/>
      <c r="SQA118" s="0"/>
      <c r="SQB118" s="0"/>
      <c r="SQC118" s="0"/>
      <c r="SQD118" s="0"/>
      <c r="SQE118" s="0"/>
      <c r="SQF118" s="0"/>
      <c r="SQG118" s="0"/>
      <c r="SQH118" s="0"/>
      <c r="SQI118" s="0"/>
      <c r="SQJ118" s="0"/>
      <c r="SQK118" s="0"/>
      <c r="SQL118" s="0"/>
      <c r="SQM118" s="0"/>
      <c r="SQN118" s="0"/>
      <c r="SQO118" s="0"/>
      <c r="SQP118" s="0"/>
      <c r="SQQ118" s="0"/>
      <c r="SQR118" s="0"/>
      <c r="SQS118" s="0"/>
      <c r="SQT118" s="0"/>
      <c r="SQU118" s="0"/>
      <c r="SQV118" s="0"/>
      <c r="SQW118" s="0"/>
      <c r="SQX118" s="0"/>
      <c r="SQY118" s="0"/>
      <c r="SQZ118" s="0"/>
      <c r="SRA118" s="0"/>
      <c r="SRB118" s="0"/>
      <c r="SRC118" s="0"/>
      <c r="SRD118" s="0"/>
      <c r="SRE118" s="0"/>
      <c r="SRF118" s="0"/>
      <c r="SRG118" s="0"/>
      <c r="SRH118" s="0"/>
      <c r="SRI118" s="0"/>
      <c r="SRJ118" s="0"/>
      <c r="SRK118" s="0"/>
      <c r="SRL118" s="0"/>
      <c r="SRM118" s="0"/>
      <c r="SRN118" s="0"/>
      <c r="SRO118" s="0"/>
      <c r="SRP118" s="0"/>
      <c r="SRQ118" s="0"/>
      <c r="SRR118" s="0"/>
      <c r="SRS118" s="0"/>
      <c r="SRT118" s="0"/>
      <c r="SRU118" s="0"/>
      <c r="SRV118" s="0"/>
      <c r="SRW118" s="0"/>
      <c r="SRX118" s="0"/>
      <c r="SRY118" s="0"/>
      <c r="SRZ118" s="0"/>
      <c r="SSA118" s="0"/>
      <c r="SSB118" s="0"/>
      <c r="SSC118" s="0"/>
      <c r="SSD118" s="0"/>
      <c r="SSE118" s="0"/>
      <c r="SSF118" s="0"/>
      <c r="SSG118" s="0"/>
      <c r="SSH118" s="0"/>
      <c r="SSI118" s="0"/>
      <c r="SSJ118" s="0"/>
      <c r="SSK118" s="0"/>
      <c r="SSL118" s="0"/>
      <c r="SSM118" s="0"/>
      <c r="SSN118" s="0"/>
      <c r="SSO118" s="0"/>
      <c r="SSP118" s="0"/>
      <c r="SSQ118" s="0"/>
      <c r="SSR118" s="0"/>
      <c r="SSS118" s="0"/>
      <c r="SST118" s="0"/>
      <c r="SSU118" s="0"/>
      <c r="SSV118" s="0"/>
      <c r="SSW118" s="0"/>
      <c r="SSX118" s="0"/>
      <c r="SSY118" s="0"/>
      <c r="SSZ118" s="0"/>
      <c r="STA118" s="0"/>
      <c r="STB118" s="0"/>
      <c r="STC118" s="0"/>
      <c r="STD118" s="0"/>
      <c r="STE118" s="0"/>
      <c r="STF118" s="0"/>
      <c r="STG118" s="0"/>
      <c r="STH118" s="0"/>
      <c r="STI118" s="0"/>
      <c r="STJ118" s="0"/>
      <c r="STK118" s="0"/>
      <c r="STL118" s="0"/>
      <c r="STM118" s="0"/>
      <c r="STN118" s="0"/>
      <c r="STO118" s="0"/>
      <c r="STP118" s="0"/>
      <c r="STQ118" s="0"/>
      <c r="STR118" s="0"/>
      <c r="STS118" s="0"/>
      <c r="STT118" s="0"/>
      <c r="STU118" s="0"/>
      <c r="STV118" s="0"/>
      <c r="STW118" s="0"/>
      <c r="STX118" s="0"/>
      <c r="STY118" s="0"/>
      <c r="STZ118" s="0"/>
      <c r="SUA118" s="0"/>
      <c r="SUB118" s="0"/>
      <c r="SUC118" s="0"/>
      <c r="SUD118" s="0"/>
      <c r="SUE118" s="0"/>
      <c r="SUF118" s="0"/>
      <c r="SUG118" s="0"/>
      <c r="SUH118" s="0"/>
      <c r="SUI118" s="0"/>
      <c r="SUJ118" s="0"/>
      <c r="SUK118" s="0"/>
      <c r="SUL118" s="0"/>
      <c r="SUM118" s="0"/>
      <c r="SUN118" s="0"/>
      <c r="SUO118" s="0"/>
      <c r="SUP118" s="0"/>
      <c r="SUQ118" s="0"/>
      <c r="SUR118" s="0"/>
      <c r="SUS118" s="0"/>
      <c r="SUT118" s="0"/>
      <c r="SUU118" s="0"/>
      <c r="SUV118" s="0"/>
      <c r="SUW118" s="0"/>
      <c r="SUX118" s="0"/>
      <c r="SUY118" s="0"/>
      <c r="SUZ118" s="0"/>
      <c r="SVA118" s="0"/>
      <c r="SVB118" s="0"/>
      <c r="SVC118" s="0"/>
      <c r="SVD118" s="0"/>
      <c r="SVE118" s="0"/>
      <c r="SVF118" s="0"/>
      <c r="SVG118" s="0"/>
      <c r="SVH118" s="0"/>
      <c r="SVI118" s="0"/>
      <c r="SVJ118" s="0"/>
      <c r="SVK118" s="0"/>
      <c r="SVL118" s="0"/>
      <c r="SVM118" s="0"/>
      <c r="SVN118" s="0"/>
      <c r="SVO118" s="0"/>
      <c r="SVP118" s="0"/>
      <c r="SVQ118" s="0"/>
      <c r="SVR118" s="0"/>
      <c r="SVS118" s="0"/>
      <c r="SVT118" s="0"/>
      <c r="SVU118" s="0"/>
      <c r="SVV118" s="0"/>
      <c r="SVW118" s="0"/>
      <c r="SVX118" s="0"/>
      <c r="SVY118" s="0"/>
      <c r="SVZ118" s="0"/>
      <c r="SWA118" s="0"/>
      <c r="SWB118" s="0"/>
      <c r="SWC118" s="0"/>
      <c r="SWD118" s="0"/>
      <c r="SWE118" s="0"/>
      <c r="SWF118" s="0"/>
      <c r="SWG118" s="0"/>
      <c r="SWH118" s="0"/>
      <c r="SWI118" s="0"/>
      <c r="SWJ118" s="0"/>
      <c r="SWK118" s="0"/>
      <c r="SWL118" s="0"/>
      <c r="SWM118" s="0"/>
      <c r="SWN118" s="0"/>
      <c r="SWO118" s="0"/>
      <c r="SWP118" s="0"/>
      <c r="SWQ118" s="0"/>
      <c r="SWR118" s="0"/>
      <c r="SWS118" s="0"/>
      <c r="SWT118" s="0"/>
      <c r="SWU118" s="0"/>
      <c r="SWV118" s="0"/>
      <c r="SWW118" s="0"/>
      <c r="SWX118" s="0"/>
      <c r="SWY118" s="0"/>
      <c r="SWZ118" s="0"/>
      <c r="SXA118" s="0"/>
      <c r="SXB118" s="0"/>
      <c r="SXC118" s="0"/>
      <c r="SXD118" s="0"/>
      <c r="SXE118" s="0"/>
      <c r="SXF118" s="0"/>
      <c r="SXG118" s="0"/>
      <c r="SXH118" s="0"/>
      <c r="SXI118" s="0"/>
      <c r="SXJ118" s="0"/>
      <c r="SXK118" s="0"/>
      <c r="SXL118" s="0"/>
      <c r="SXM118" s="0"/>
      <c r="SXN118" s="0"/>
      <c r="SXO118" s="0"/>
      <c r="SXP118" s="0"/>
      <c r="SXQ118" s="0"/>
      <c r="SXR118" s="0"/>
      <c r="SXS118" s="0"/>
      <c r="SXT118" s="0"/>
      <c r="SXU118" s="0"/>
      <c r="SXV118" s="0"/>
      <c r="SXW118" s="0"/>
      <c r="SXX118" s="0"/>
      <c r="SXY118" s="0"/>
      <c r="SXZ118" s="0"/>
      <c r="SYA118" s="0"/>
      <c r="SYB118" s="0"/>
      <c r="SYC118" s="0"/>
      <c r="SYD118" s="0"/>
      <c r="SYE118" s="0"/>
      <c r="SYF118" s="0"/>
      <c r="SYG118" s="0"/>
      <c r="SYH118" s="0"/>
      <c r="SYI118" s="0"/>
      <c r="SYJ118" s="0"/>
      <c r="SYK118" s="0"/>
      <c r="SYL118" s="0"/>
      <c r="SYM118" s="0"/>
      <c r="SYN118" s="0"/>
      <c r="SYO118" s="0"/>
      <c r="SYP118" s="0"/>
      <c r="SYQ118" s="0"/>
      <c r="SYR118" s="0"/>
      <c r="SYS118" s="0"/>
      <c r="SYT118" s="0"/>
      <c r="SYU118" s="0"/>
      <c r="SYV118" s="0"/>
      <c r="SYW118" s="0"/>
      <c r="SYX118" s="0"/>
      <c r="SYY118" s="0"/>
      <c r="SYZ118" s="0"/>
      <c r="SZA118" s="0"/>
      <c r="SZB118" s="0"/>
      <c r="SZC118" s="0"/>
      <c r="SZD118" s="0"/>
      <c r="SZE118" s="0"/>
      <c r="SZF118" s="0"/>
      <c r="SZG118" s="0"/>
      <c r="SZH118" s="0"/>
      <c r="SZI118" s="0"/>
      <c r="SZJ118" s="0"/>
      <c r="SZK118" s="0"/>
      <c r="SZL118" s="0"/>
      <c r="SZM118" s="0"/>
      <c r="SZN118" s="0"/>
      <c r="SZO118" s="0"/>
      <c r="SZP118" s="0"/>
      <c r="SZQ118" s="0"/>
      <c r="SZR118" s="0"/>
      <c r="SZS118" s="0"/>
      <c r="SZT118" s="0"/>
      <c r="SZU118" s="0"/>
      <c r="SZV118" s="0"/>
      <c r="SZW118" s="0"/>
      <c r="SZX118" s="0"/>
      <c r="SZY118" s="0"/>
      <c r="SZZ118" s="0"/>
      <c r="TAA118" s="0"/>
      <c r="TAB118" s="0"/>
      <c r="TAC118" s="0"/>
      <c r="TAD118" s="0"/>
      <c r="TAE118" s="0"/>
      <c r="TAF118" s="0"/>
      <c r="TAG118" s="0"/>
      <c r="TAH118" s="0"/>
      <c r="TAI118" s="0"/>
      <c r="TAJ118" s="0"/>
      <c r="TAK118" s="0"/>
      <c r="TAL118" s="0"/>
      <c r="TAM118" s="0"/>
      <c r="TAN118" s="0"/>
      <c r="TAO118" s="0"/>
      <c r="TAP118" s="0"/>
      <c r="TAQ118" s="0"/>
      <c r="TAR118" s="0"/>
      <c r="TAS118" s="0"/>
      <c r="TAT118" s="0"/>
      <c r="TAU118" s="0"/>
      <c r="TAV118" s="0"/>
      <c r="TAW118" s="0"/>
      <c r="TAX118" s="0"/>
      <c r="TAY118" s="0"/>
      <c r="TAZ118" s="0"/>
      <c r="TBA118" s="0"/>
      <c r="TBB118" s="0"/>
      <c r="TBC118" s="0"/>
      <c r="TBD118" s="0"/>
      <c r="TBE118" s="0"/>
      <c r="TBF118" s="0"/>
      <c r="TBG118" s="0"/>
      <c r="TBH118" s="0"/>
      <c r="TBI118" s="0"/>
      <c r="TBJ118" s="0"/>
      <c r="TBK118" s="0"/>
      <c r="TBL118" s="0"/>
      <c r="TBM118" s="0"/>
      <c r="TBN118" s="0"/>
      <c r="TBO118" s="0"/>
      <c r="TBP118" s="0"/>
      <c r="TBQ118" s="0"/>
      <c r="TBR118" s="0"/>
      <c r="TBS118" s="0"/>
      <c r="TBT118" s="0"/>
      <c r="TBU118" s="0"/>
      <c r="TBV118" s="0"/>
      <c r="TBW118" s="0"/>
      <c r="TBX118" s="0"/>
      <c r="TBY118" s="0"/>
      <c r="TBZ118" s="0"/>
      <c r="TCA118" s="0"/>
      <c r="TCB118" s="0"/>
      <c r="TCC118" s="0"/>
      <c r="TCD118" s="0"/>
      <c r="TCE118" s="0"/>
      <c r="TCF118" s="0"/>
      <c r="TCG118" s="0"/>
      <c r="TCH118" s="0"/>
      <c r="TCI118" s="0"/>
      <c r="TCJ118" s="0"/>
      <c r="TCK118" s="0"/>
      <c r="TCL118" s="0"/>
      <c r="TCM118" s="0"/>
      <c r="TCN118" s="0"/>
      <c r="TCO118" s="0"/>
      <c r="TCP118" s="0"/>
      <c r="TCQ118" s="0"/>
      <c r="TCR118" s="0"/>
      <c r="TCS118" s="0"/>
      <c r="TCT118" s="0"/>
      <c r="TCU118" s="0"/>
      <c r="TCV118" s="0"/>
      <c r="TCW118" s="0"/>
      <c r="TCX118" s="0"/>
      <c r="TCY118" s="0"/>
      <c r="TCZ118" s="0"/>
      <c r="TDA118" s="0"/>
      <c r="TDB118" s="0"/>
      <c r="TDC118" s="0"/>
      <c r="TDD118" s="0"/>
      <c r="TDE118" s="0"/>
      <c r="TDF118" s="0"/>
      <c r="TDG118" s="0"/>
      <c r="TDH118" s="0"/>
      <c r="TDI118" s="0"/>
      <c r="TDJ118" s="0"/>
      <c r="TDK118" s="0"/>
      <c r="TDL118" s="0"/>
      <c r="TDM118" s="0"/>
      <c r="TDN118" s="0"/>
      <c r="TDO118" s="0"/>
      <c r="TDP118" s="0"/>
      <c r="TDQ118" s="0"/>
      <c r="TDR118" s="0"/>
      <c r="TDS118" s="0"/>
      <c r="TDT118" s="0"/>
      <c r="TDU118" s="0"/>
      <c r="TDV118" s="0"/>
      <c r="TDW118" s="0"/>
      <c r="TDX118" s="0"/>
      <c r="TDY118" s="0"/>
      <c r="TDZ118" s="0"/>
      <c r="TEA118" s="0"/>
      <c r="TEB118" s="0"/>
      <c r="TEC118" s="0"/>
      <c r="TED118" s="0"/>
      <c r="TEE118" s="0"/>
      <c r="TEF118" s="0"/>
      <c r="TEG118" s="0"/>
      <c r="TEH118" s="0"/>
      <c r="TEI118" s="0"/>
      <c r="TEJ118" s="0"/>
      <c r="TEK118" s="0"/>
      <c r="TEL118" s="0"/>
      <c r="TEM118" s="0"/>
      <c r="TEN118" s="0"/>
      <c r="TEO118" s="0"/>
      <c r="TEP118" s="0"/>
      <c r="TEQ118" s="0"/>
      <c r="TER118" s="0"/>
      <c r="TES118" s="0"/>
      <c r="TET118" s="0"/>
      <c r="TEU118" s="0"/>
      <c r="TEV118" s="0"/>
      <c r="TEW118" s="0"/>
      <c r="TEX118" s="0"/>
      <c r="TEY118" s="0"/>
      <c r="TEZ118" s="0"/>
      <c r="TFA118" s="0"/>
      <c r="TFB118" s="0"/>
      <c r="TFC118" s="0"/>
      <c r="TFD118" s="0"/>
      <c r="TFE118" s="0"/>
      <c r="TFF118" s="0"/>
      <c r="TFG118" s="0"/>
      <c r="TFH118" s="0"/>
      <c r="TFI118" s="0"/>
      <c r="TFJ118" s="0"/>
      <c r="TFK118" s="0"/>
      <c r="TFL118" s="0"/>
      <c r="TFM118" s="0"/>
      <c r="TFN118" s="0"/>
      <c r="TFO118" s="0"/>
      <c r="TFP118" s="0"/>
      <c r="TFQ118" s="0"/>
      <c r="TFR118" s="0"/>
      <c r="TFS118" s="0"/>
      <c r="TFT118" s="0"/>
      <c r="TFU118" s="0"/>
      <c r="TFV118" s="0"/>
      <c r="TFW118" s="0"/>
      <c r="TFX118" s="0"/>
      <c r="TFY118" s="0"/>
      <c r="TFZ118" s="0"/>
      <c r="TGA118" s="0"/>
      <c r="TGB118" s="0"/>
      <c r="TGC118" s="0"/>
      <c r="TGD118" s="0"/>
      <c r="TGE118" s="0"/>
      <c r="TGF118" s="0"/>
      <c r="TGG118" s="0"/>
      <c r="TGH118" s="0"/>
      <c r="TGI118" s="0"/>
      <c r="TGJ118" s="0"/>
      <c r="TGK118" s="0"/>
      <c r="TGL118" s="0"/>
      <c r="TGM118" s="0"/>
      <c r="TGN118" s="0"/>
      <c r="TGO118" s="0"/>
      <c r="TGP118" s="0"/>
      <c r="TGQ118" s="0"/>
      <c r="TGR118" s="0"/>
      <c r="TGS118" s="0"/>
      <c r="TGT118" s="0"/>
      <c r="TGU118" s="0"/>
      <c r="TGV118" s="0"/>
      <c r="TGW118" s="0"/>
      <c r="TGX118" s="0"/>
      <c r="TGY118" s="0"/>
      <c r="TGZ118" s="0"/>
      <c r="THA118" s="0"/>
      <c r="THB118" s="0"/>
      <c r="THC118" s="0"/>
      <c r="THD118" s="0"/>
      <c r="THE118" s="0"/>
      <c r="THF118" s="0"/>
      <c r="THG118" s="0"/>
      <c r="THH118" s="0"/>
      <c r="THI118" s="0"/>
      <c r="THJ118" s="0"/>
      <c r="THK118" s="0"/>
      <c r="THL118" s="0"/>
      <c r="THM118" s="0"/>
      <c r="THN118" s="0"/>
      <c r="THO118" s="0"/>
      <c r="THP118" s="0"/>
      <c r="THQ118" s="0"/>
      <c r="THR118" s="0"/>
      <c r="THS118" s="0"/>
      <c r="THT118" s="0"/>
      <c r="THU118" s="0"/>
      <c r="THV118" s="0"/>
      <c r="THW118" s="0"/>
      <c r="THX118" s="0"/>
      <c r="THY118" s="0"/>
      <c r="THZ118" s="0"/>
      <c r="TIA118" s="0"/>
      <c r="TIB118" s="0"/>
      <c r="TIC118" s="0"/>
      <c r="TID118" s="0"/>
      <c r="TIE118" s="0"/>
      <c r="TIF118" s="0"/>
      <c r="TIG118" s="0"/>
      <c r="TIH118" s="0"/>
      <c r="TII118" s="0"/>
      <c r="TIJ118" s="0"/>
      <c r="TIK118" s="0"/>
      <c r="TIL118" s="0"/>
      <c r="TIM118" s="0"/>
      <c r="TIN118" s="0"/>
      <c r="TIO118" s="0"/>
      <c r="TIP118" s="0"/>
      <c r="TIQ118" s="0"/>
      <c r="TIR118" s="0"/>
      <c r="TIS118" s="0"/>
      <c r="TIT118" s="0"/>
      <c r="TIU118" s="0"/>
      <c r="TIV118" s="0"/>
      <c r="TIW118" s="0"/>
      <c r="TIX118" s="0"/>
      <c r="TIY118" s="0"/>
      <c r="TIZ118" s="0"/>
      <c r="TJA118" s="0"/>
      <c r="TJB118" s="0"/>
      <c r="TJC118" s="0"/>
      <c r="TJD118" s="0"/>
      <c r="TJE118" s="0"/>
      <c r="TJF118" s="0"/>
      <c r="TJG118" s="0"/>
      <c r="TJH118" s="0"/>
      <c r="TJI118" s="0"/>
      <c r="TJJ118" s="0"/>
      <c r="TJK118" s="0"/>
      <c r="TJL118" s="0"/>
      <c r="TJM118" s="0"/>
      <c r="TJN118" s="0"/>
      <c r="TJO118" s="0"/>
      <c r="TJP118" s="0"/>
      <c r="TJQ118" s="0"/>
      <c r="TJR118" s="0"/>
      <c r="TJS118" s="0"/>
      <c r="TJT118" s="0"/>
      <c r="TJU118" s="0"/>
      <c r="TJV118" s="0"/>
      <c r="TJW118" s="0"/>
      <c r="TJX118" s="0"/>
      <c r="TJY118" s="0"/>
      <c r="TJZ118" s="0"/>
      <c r="TKA118" s="0"/>
      <c r="TKB118" s="0"/>
      <c r="TKC118" s="0"/>
      <c r="TKD118" s="0"/>
      <c r="TKE118" s="0"/>
      <c r="TKF118" s="0"/>
      <c r="TKG118" s="0"/>
      <c r="TKH118" s="0"/>
      <c r="TKI118" s="0"/>
      <c r="TKJ118" s="0"/>
      <c r="TKK118" s="0"/>
      <c r="TKL118" s="0"/>
      <c r="TKM118" s="0"/>
      <c r="TKN118" s="0"/>
      <c r="TKO118" s="0"/>
      <c r="TKP118" s="0"/>
      <c r="TKQ118" s="0"/>
      <c r="TKR118" s="0"/>
      <c r="TKS118" s="0"/>
      <c r="TKT118" s="0"/>
      <c r="TKU118" s="0"/>
      <c r="TKV118" s="0"/>
      <c r="TKW118" s="0"/>
      <c r="TKX118" s="0"/>
      <c r="TKY118" s="0"/>
      <c r="TKZ118" s="0"/>
      <c r="TLA118" s="0"/>
      <c r="TLB118" s="0"/>
      <c r="TLC118" s="0"/>
      <c r="TLD118" s="0"/>
      <c r="TLE118" s="0"/>
      <c r="TLF118" s="0"/>
      <c r="TLG118" s="0"/>
      <c r="TLH118" s="0"/>
      <c r="TLI118" s="0"/>
      <c r="TLJ118" s="0"/>
      <c r="TLK118" s="0"/>
      <c r="TLL118" s="0"/>
      <c r="TLM118" s="0"/>
      <c r="TLN118" s="0"/>
      <c r="TLO118" s="0"/>
      <c r="TLP118" s="0"/>
      <c r="TLQ118" s="0"/>
      <c r="TLR118" s="0"/>
      <c r="TLS118" s="0"/>
      <c r="TLT118" s="0"/>
      <c r="TLU118" s="0"/>
      <c r="TLV118" s="0"/>
      <c r="TLW118" s="0"/>
      <c r="TLX118" s="0"/>
      <c r="TLY118" s="0"/>
      <c r="TLZ118" s="0"/>
      <c r="TMA118" s="0"/>
      <c r="TMB118" s="0"/>
      <c r="TMC118" s="0"/>
      <c r="TMD118" s="0"/>
      <c r="TME118" s="0"/>
      <c r="TMF118" s="0"/>
      <c r="TMG118" s="0"/>
      <c r="TMH118" s="0"/>
      <c r="TMI118" s="0"/>
      <c r="TMJ118" s="0"/>
      <c r="TMK118" s="0"/>
      <c r="TML118" s="0"/>
      <c r="TMM118" s="0"/>
      <c r="TMN118" s="0"/>
      <c r="TMO118" s="0"/>
      <c r="TMP118" s="0"/>
      <c r="TMQ118" s="0"/>
      <c r="TMR118" s="0"/>
      <c r="TMS118" s="0"/>
      <c r="TMT118" s="0"/>
      <c r="TMU118" s="0"/>
      <c r="TMV118" s="0"/>
      <c r="TMW118" s="0"/>
      <c r="TMX118" s="0"/>
      <c r="TMY118" s="0"/>
      <c r="TMZ118" s="0"/>
      <c r="TNA118" s="0"/>
      <c r="TNB118" s="0"/>
      <c r="TNC118" s="0"/>
      <c r="TND118" s="0"/>
      <c r="TNE118" s="0"/>
      <c r="TNF118" s="0"/>
      <c r="TNG118" s="0"/>
      <c r="TNH118" s="0"/>
      <c r="TNI118" s="0"/>
      <c r="TNJ118" s="0"/>
      <c r="TNK118" s="0"/>
      <c r="TNL118" s="0"/>
      <c r="TNM118" s="0"/>
      <c r="TNN118" s="0"/>
      <c r="TNO118" s="0"/>
      <c r="TNP118" s="0"/>
      <c r="TNQ118" s="0"/>
      <c r="TNR118" s="0"/>
      <c r="TNS118" s="0"/>
      <c r="TNT118" s="0"/>
      <c r="TNU118" s="0"/>
      <c r="TNV118" s="0"/>
      <c r="TNW118" s="0"/>
      <c r="TNX118" s="0"/>
      <c r="TNY118" s="0"/>
      <c r="TNZ118" s="0"/>
      <c r="TOA118" s="0"/>
      <c r="TOB118" s="0"/>
      <c r="TOC118" s="0"/>
      <c r="TOD118" s="0"/>
      <c r="TOE118" s="0"/>
      <c r="TOF118" s="0"/>
      <c r="TOG118" s="0"/>
      <c r="TOH118" s="0"/>
      <c r="TOI118" s="0"/>
      <c r="TOJ118" s="0"/>
      <c r="TOK118" s="0"/>
      <c r="TOL118" s="0"/>
      <c r="TOM118" s="0"/>
      <c r="TON118" s="0"/>
      <c r="TOO118" s="0"/>
      <c r="TOP118" s="0"/>
      <c r="TOQ118" s="0"/>
      <c r="TOR118" s="0"/>
      <c r="TOS118" s="0"/>
      <c r="TOT118" s="0"/>
      <c r="TOU118" s="0"/>
      <c r="TOV118" s="0"/>
      <c r="TOW118" s="0"/>
      <c r="TOX118" s="0"/>
      <c r="TOY118" s="0"/>
      <c r="TOZ118" s="0"/>
      <c r="TPA118" s="0"/>
      <c r="TPB118" s="0"/>
      <c r="TPC118" s="0"/>
      <c r="TPD118" s="0"/>
      <c r="TPE118" s="0"/>
      <c r="TPF118" s="0"/>
      <c r="TPG118" s="0"/>
      <c r="TPH118" s="0"/>
      <c r="TPI118" s="0"/>
      <c r="TPJ118" s="0"/>
      <c r="TPK118" s="0"/>
      <c r="TPL118" s="0"/>
      <c r="TPM118" s="0"/>
      <c r="TPN118" s="0"/>
      <c r="TPO118" s="0"/>
      <c r="TPP118" s="0"/>
      <c r="TPQ118" s="0"/>
      <c r="TPR118" s="0"/>
      <c r="TPS118" s="0"/>
      <c r="TPT118" s="0"/>
      <c r="TPU118" s="0"/>
      <c r="TPV118" s="0"/>
      <c r="TPW118" s="0"/>
      <c r="TPX118" s="0"/>
      <c r="TPY118" s="0"/>
      <c r="TPZ118" s="0"/>
      <c r="TQA118" s="0"/>
      <c r="TQB118" s="0"/>
      <c r="TQC118" s="0"/>
      <c r="TQD118" s="0"/>
      <c r="TQE118" s="0"/>
      <c r="TQF118" s="0"/>
      <c r="TQG118" s="0"/>
      <c r="TQH118" s="0"/>
      <c r="TQI118" s="0"/>
      <c r="TQJ118" s="0"/>
      <c r="TQK118" s="0"/>
      <c r="TQL118" s="0"/>
      <c r="TQM118" s="0"/>
      <c r="TQN118" s="0"/>
      <c r="TQO118" s="0"/>
      <c r="TQP118" s="0"/>
      <c r="TQQ118" s="0"/>
      <c r="TQR118" s="0"/>
      <c r="TQS118" s="0"/>
      <c r="TQT118" s="0"/>
      <c r="TQU118" s="0"/>
      <c r="TQV118" s="0"/>
      <c r="TQW118" s="0"/>
      <c r="TQX118" s="0"/>
      <c r="TQY118" s="0"/>
      <c r="TQZ118" s="0"/>
      <c r="TRA118" s="0"/>
      <c r="TRB118" s="0"/>
      <c r="TRC118" s="0"/>
      <c r="TRD118" s="0"/>
      <c r="TRE118" s="0"/>
      <c r="TRF118" s="0"/>
      <c r="TRG118" s="0"/>
      <c r="TRH118" s="0"/>
      <c r="TRI118" s="0"/>
      <c r="TRJ118" s="0"/>
      <c r="TRK118" s="0"/>
      <c r="TRL118" s="0"/>
      <c r="TRM118" s="0"/>
      <c r="TRN118" s="0"/>
      <c r="TRO118" s="0"/>
      <c r="TRP118" s="0"/>
      <c r="TRQ118" s="0"/>
      <c r="TRR118" s="0"/>
      <c r="TRS118" s="0"/>
      <c r="TRT118" s="0"/>
      <c r="TRU118" s="0"/>
      <c r="TRV118" s="0"/>
      <c r="TRW118" s="0"/>
      <c r="TRX118" s="0"/>
      <c r="TRY118" s="0"/>
      <c r="TRZ118" s="0"/>
      <c r="TSA118" s="0"/>
      <c r="TSB118" s="0"/>
      <c r="TSC118" s="0"/>
      <c r="TSD118" s="0"/>
      <c r="TSE118" s="0"/>
      <c r="TSF118" s="0"/>
      <c r="TSG118" s="0"/>
      <c r="TSH118" s="0"/>
      <c r="TSI118" s="0"/>
      <c r="TSJ118" s="0"/>
      <c r="TSK118" s="0"/>
      <c r="TSL118" s="0"/>
      <c r="TSM118" s="0"/>
      <c r="TSN118" s="0"/>
      <c r="TSO118" s="0"/>
      <c r="TSP118" s="0"/>
      <c r="TSQ118" s="0"/>
      <c r="TSR118" s="0"/>
      <c r="TSS118" s="0"/>
      <c r="TST118" s="0"/>
      <c r="TSU118" s="0"/>
      <c r="TSV118" s="0"/>
      <c r="TSW118" s="0"/>
      <c r="TSX118" s="0"/>
      <c r="TSY118" s="0"/>
      <c r="TSZ118" s="0"/>
      <c r="TTA118" s="0"/>
      <c r="TTB118" s="0"/>
      <c r="TTC118" s="0"/>
      <c r="TTD118" s="0"/>
      <c r="TTE118" s="0"/>
      <c r="TTF118" s="0"/>
      <c r="TTG118" s="0"/>
      <c r="TTH118" s="0"/>
      <c r="TTI118" s="0"/>
      <c r="TTJ118" s="0"/>
      <c r="TTK118" s="0"/>
      <c r="TTL118" s="0"/>
      <c r="TTM118" s="0"/>
      <c r="TTN118" s="0"/>
      <c r="TTO118" s="0"/>
      <c r="TTP118" s="0"/>
      <c r="TTQ118" s="0"/>
      <c r="TTR118" s="0"/>
      <c r="TTS118" s="0"/>
      <c r="TTT118" s="0"/>
      <c r="TTU118" s="0"/>
      <c r="TTV118" s="0"/>
      <c r="TTW118" s="0"/>
      <c r="TTX118" s="0"/>
      <c r="TTY118" s="0"/>
      <c r="TTZ118" s="0"/>
      <c r="TUA118" s="0"/>
      <c r="TUB118" s="0"/>
      <c r="TUC118" s="0"/>
      <c r="TUD118" s="0"/>
      <c r="TUE118" s="0"/>
      <c r="TUF118" s="0"/>
      <c r="TUG118" s="0"/>
      <c r="TUH118" s="0"/>
      <c r="TUI118" s="0"/>
      <c r="TUJ118" s="0"/>
      <c r="TUK118" s="0"/>
      <c r="TUL118" s="0"/>
      <c r="TUM118" s="0"/>
      <c r="TUN118" s="0"/>
      <c r="TUO118" s="0"/>
      <c r="TUP118" s="0"/>
      <c r="TUQ118" s="0"/>
      <c r="TUR118" s="0"/>
      <c r="TUS118" s="0"/>
      <c r="TUT118" s="0"/>
      <c r="TUU118" s="0"/>
      <c r="TUV118" s="0"/>
      <c r="TUW118" s="0"/>
      <c r="TUX118" s="0"/>
      <c r="TUY118" s="0"/>
      <c r="TUZ118" s="0"/>
      <c r="TVA118" s="0"/>
      <c r="TVB118" s="0"/>
      <c r="TVC118" s="0"/>
      <c r="TVD118" s="0"/>
      <c r="TVE118" s="0"/>
      <c r="TVF118" s="0"/>
      <c r="TVG118" s="0"/>
      <c r="TVH118" s="0"/>
      <c r="TVI118" s="0"/>
      <c r="TVJ118" s="0"/>
      <c r="TVK118" s="0"/>
      <c r="TVL118" s="0"/>
      <c r="TVM118" s="0"/>
      <c r="TVN118" s="0"/>
      <c r="TVO118" s="0"/>
      <c r="TVP118" s="0"/>
      <c r="TVQ118" s="0"/>
      <c r="TVR118" s="0"/>
      <c r="TVS118" s="0"/>
      <c r="TVT118" s="0"/>
      <c r="TVU118" s="0"/>
      <c r="TVV118" s="0"/>
      <c r="TVW118" s="0"/>
      <c r="TVX118" s="0"/>
      <c r="TVY118" s="0"/>
      <c r="TVZ118" s="0"/>
      <c r="TWA118" s="0"/>
      <c r="TWB118" s="0"/>
      <c r="TWC118" s="0"/>
      <c r="TWD118" s="0"/>
      <c r="TWE118" s="0"/>
      <c r="TWF118" s="0"/>
      <c r="TWG118" s="0"/>
      <c r="TWH118" s="0"/>
      <c r="TWI118" s="0"/>
      <c r="TWJ118" s="0"/>
      <c r="TWK118" s="0"/>
      <c r="TWL118" s="0"/>
      <c r="TWM118" s="0"/>
      <c r="TWN118" s="0"/>
      <c r="TWO118" s="0"/>
      <c r="TWP118" s="0"/>
      <c r="TWQ118" s="0"/>
      <c r="TWR118" s="0"/>
      <c r="TWS118" s="0"/>
      <c r="TWT118" s="0"/>
      <c r="TWU118" s="0"/>
      <c r="TWV118" s="0"/>
      <c r="TWW118" s="0"/>
      <c r="TWX118" s="0"/>
      <c r="TWY118" s="0"/>
      <c r="TWZ118" s="0"/>
      <c r="TXA118" s="0"/>
      <c r="TXB118" s="0"/>
      <c r="TXC118" s="0"/>
      <c r="TXD118" s="0"/>
      <c r="TXE118" s="0"/>
      <c r="TXF118" s="0"/>
      <c r="TXG118" s="0"/>
      <c r="TXH118" s="0"/>
      <c r="TXI118" s="0"/>
      <c r="TXJ118" s="0"/>
      <c r="TXK118" s="0"/>
      <c r="TXL118" s="0"/>
      <c r="TXM118" s="0"/>
      <c r="TXN118" s="0"/>
      <c r="TXO118" s="0"/>
      <c r="TXP118" s="0"/>
      <c r="TXQ118" s="0"/>
      <c r="TXR118" s="0"/>
      <c r="TXS118" s="0"/>
      <c r="TXT118" s="0"/>
      <c r="TXU118" s="0"/>
      <c r="TXV118" s="0"/>
      <c r="TXW118" s="0"/>
      <c r="TXX118" s="0"/>
      <c r="TXY118" s="0"/>
      <c r="TXZ118" s="0"/>
      <c r="TYA118" s="0"/>
      <c r="TYB118" s="0"/>
      <c r="TYC118" s="0"/>
      <c r="TYD118" s="0"/>
      <c r="TYE118" s="0"/>
      <c r="TYF118" s="0"/>
      <c r="TYG118" s="0"/>
      <c r="TYH118" s="0"/>
      <c r="TYI118" s="0"/>
      <c r="TYJ118" s="0"/>
      <c r="TYK118" s="0"/>
      <c r="TYL118" s="0"/>
      <c r="TYM118" s="0"/>
      <c r="TYN118" s="0"/>
      <c r="TYO118" s="0"/>
      <c r="TYP118" s="0"/>
      <c r="TYQ118" s="0"/>
      <c r="TYR118" s="0"/>
      <c r="TYS118" s="0"/>
      <c r="TYT118" s="0"/>
      <c r="TYU118" s="0"/>
      <c r="TYV118" s="0"/>
      <c r="TYW118" s="0"/>
      <c r="TYX118" s="0"/>
      <c r="TYY118" s="0"/>
      <c r="TYZ118" s="0"/>
      <c r="TZA118" s="0"/>
      <c r="TZB118" s="0"/>
      <c r="TZC118" s="0"/>
      <c r="TZD118" s="0"/>
      <c r="TZE118" s="0"/>
      <c r="TZF118" s="0"/>
      <c r="TZG118" s="0"/>
      <c r="TZH118" s="0"/>
      <c r="TZI118" s="0"/>
      <c r="TZJ118" s="0"/>
      <c r="TZK118" s="0"/>
      <c r="TZL118" s="0"/>
      <c r="TZM118" s="0"/>
      <c r="TZN118" s="0"/>
      <c r="TZO118" s="0"/>
      <c r="TZP118" s="0"/>
      <c r="TZQ118" s="0"/>
      <c r="TZR118" s="0"/>
      <c r="TZS118" s="0"/>
      <c r="TZT118" s="0"/>
      <c r="TZU118" s="0"/>
      <c r="TZV118" s="0"/>
      <c r="TZW118" s="0"/>
      <c r="TZX118" s="0"/>
      <c r="TZY118" s="0"/>
      <c r="TZZ118" s="0"/>
      <c r="UAA118" s="0"/>
      <c r="UAB118" s="0"/>
      <c r="UAC118" s="0"/>
      <c r="UAD118" s="0"/>
      <c r="UAE118" s="0"/>
      <c r="UAF118" s="0"/>
      <c r="UAG118" s="0"/>
      <c r="UAH118" s="0"/>
      <c r="UAI118" s="0"/>
      <c r="UAJ118" s="0"/>
      <c r="UAK118" s="0"/>
      <c r="UAL118" s="0"/>
      <c r="UAM118" s="0"/>
      <c r="UAN118" s="0"/>
      <c r="UAO118" s="0"/>
      <c r="UAP118" s="0"/>
      <c r="UAQ118" s="0"/>
      <c r="UAR118" s="0"/>
      <c r="UAS118" s="0"/>
      <c r="UAT118" s="0"/>
      <c r="UAU118" s="0"/>
      <c r="UAV118" s="0"/>
      <c r="UAW118" s="0"/>
      <c r="UAX118" s="0"/>
      <c r="UAY118" s="0"/>
      <c r="UAZ118" s="0"/>
      <c r="UBA118" s="0"/>
      <c r="UBB118" s="0"/>
      <c r="UBC118" s="0"/>
      <c r="UBD118" s="0"/>
      <c r="UBE118" s="0"/>
      <c r="UBF118" s="0"/>
      <c r="UBG118" s="0"/>
      <c r="UBH118" s="0"/>
      <c r="UBI118" s="0"/>
      <c r="UBJ118" s="0"/>
      <c r="UBK118" s="0"/>
      <c r="UBL118" s="0"/>
      <c r="UBM118" s="0"/>
      <c r="UBN118" s="0"/>
      <c r="UBO118" s="0"/>
      <c r="UBP118" s="0"/>
      <c r="UBQ118" s="0"/>
      <c r="UBR118" s="0"/>
      <c r="UBS118" s="0"/>
      <c r="UBT118" s="0"/>
      <c r="UBU118" s="0"/>
      <c r="UBV118" s="0"/>
      <c r="UBW118" s="0"/>
      <c r="UBX118" s="0"/>
      <c r="UBY118" s="0"/>
      <c r="UBZ118" s="0"/>
      <c r="UCA118" s="0"/>
      <c r="UCB118" s="0"/>
      <c r="UCC118" s="0"/>
      <c r="UCD118" s="0"/>
      <c r="UCE118" s="0"/>
      <c r="UCF118" s="0"/>
      <c r="UCG118" s="0"/>
      <c r="UCH118" s="0"/>
      <c r="UCI118" s="0"/>
      <c r="UCJ118" s="0"/>
      <c r="UCK118" s="0"/>
      <c r="UCL118" s="0"/>
      <c r="UCM118" s="0"/>
      <c r="UCN118" s="0"/>
      <c r="UCO118" s="0"/>
      <c r="UCP118" s="0"/>
      <c r="UCQ118" s="0"/>
      <c r="UCR118" s="0"/>
      <c r="UCS118" s="0"/>
      <c r="UCT118" s="0"/>
      <c r="UCU118" s="0"/>
      <c r="UCV118" s="0"/>
      <c r="UCW118" s="0"/>
      <c r="UCX118" s="0"/>
      <c r="UCY118" s="0"/>
      <c r="UCZ118" s="0"/>
      <c r="UDA118" s="0"/>
      <c r="UDB118" s="0"/>
      <c r="UDC118" s="0"/>
      <c r="UDD118" s="0"/>
      <c r="UDE118" s="0"/>
      <c r="UDF118" s="0"/>
      <c r="UDG118" s="0"/>
      <c r="UDH118" s="0"/>
      <c r="UDI118" s="0"/>
      <c r="UDJ118" s="0"/>
      <c r="UDK118" s="0"/>
      <c r="UDL118" s="0"/>
      <c r="UDM118" s="0"/>
      <c r="UDN118" s="0"/>
      <c r="UDO118" s="0"/>
      <c r="UDP118" s="0"/>
      <c r="UDQ118" s="0"/>
      <c r="UDR118" s="0"/>
      <c r="UDS118" s="0"/>
      <c r="UDT118" s="0"/>
      <c r="UDU118" s="0"/>
      <c r="UDV118" s="0"/>
      <c r="UDW118" s="0"/>
      <c r="UDX118" s="0"/>
      <c r="UDY118" s="0"/>
      <c r="UDZ118" s="0"/>
      <c r="UEA118" s="0"/>
      <c r="UEB118" s="0"/>
      <c r="UEC118" s="0"/>
      <c r="UED118" s="0"/>
      <c r="UEE118" s="0"/>
      <c r="UEF118" s="0"/>
      <c r="UEG118" s="0"/>
      <c r="UEH118" s="0"/>
      <c r="UEI118" s="0"/>
      <c r="UEJ118" s="0"/>
      <c r="UEK118" s="0"/>
      <c r="UEL118" s="0"/>
      <c r="UEM118" s="0"/>
      <c r="UEN118" s="0"/>
      <c r="UEO118" s="0"/>
      <c r="UEP118" s="0"/>
      <c r="UEQ118" s="0"/>
      <c r="UER118" s="0"/>
      <c r="UES118" s="0"/>
      <c r="UET118" s="0"/>
      <c r="UEU118" s="0"/>
      <c r="UEV118" s="0"/>
      <c r="UEW118" s="0"/>
      <c r="UEX118" s="0"/>
      <c r="UEY118" s="0"/>
      <c r="UEZ118" s="0"/>
      <c r="UFA118" s="0"/>
      <c r="UFB118" s="0"/>
      <c r="UFC118" s="0"/>
      <c r="UFD118" s="0"/>
      <c r="UFE118" s="0"/>
      <c r="UFF118" s="0"/>
      <c r="UFG118" s="0"/>
      <c r="UFH118" s="0"/>
      <c r="UFI118" s="0"/>
      <c r="UFJ118" s="0"/>
      <c r="UFK118" s="0"/>
      <c r="UFL118" s="0"/>
      <c r="UFM118" s="0"/>
      <c r="UFN118" s="0"/>
      <c r="UFO118" s="0"/>
      <c r="UFP118" s="0"/>
      <c r="UFQ118" s="0"/>
      <c r="UFR118" s="0"/>
      <c r="UFS118" s="0"/>
      <c r="UFT118" s="0"/>
      <c r="UFU118" s="0"/>
      <c r="UFV118" s="0"/>
      <c r="UFW118" s="0"/>
      <c r="UFX118" s="0"/>
      <c r="UFY118" s="0"/>
      <c r="UFZ118" s="0"/>
      <c r="UGA118" s="0"/>
      <c r="UGB118" s="0"/>
      <c r="UGC118" s="0"/>
      <c r="UGD118" s="0"/>
      <c r="UGE118" s="0"/>
      <c r="UGF118" s="0"/>
      <c r="UGG118" s="0"/>
      <c r="UGH118" s="0"/>
      <c r="UGI118" s="0"/>
      <c r="UGJ118" s="0"/>
      <c r="UGK118" s="0"/>
      <c r="UGL118" s="0"/>
      <c r="UGM118" s="0"/>
      <c r="UGN118" s="0"/>
      <c r="UGO118" s="0"/>
      <c r="UGP118" s="0"/>
      <c r="UGQ118" s="0"/>
      <c r="UGR118" s="0"/>
      <c r="UGS118" s="0"/>
      <c r="UGT118" s="0"/>
      <c r="UGU118" s="0"/>
      <c r="UGV118" s="0"/>
      <c r="UGW118" s="0"/>
      <c r="UGX118" s="0"/>
      <c r="UGY118" s="0"/>
      <c r="UGZ118" s="0"/>
      <c r="UHA118" s="0"/>
      <c r="UHB118" s="0"/>
      <c r="UHC118" s="0"/>
      <c r="UHD118" s="0"/>
      <c r="UHE118" s="0"/>
      <c r="UHF118" s="0"/>
      <c r="UHG118" s="0"/>
      <c r="UHH118" s="0"/>
      <c r="UHI118" s="0"/>
      <c r="UHJ118" s="0"/>
      <c r="UHK118" s="0"/>
      <c r="UHL118" s="0"/>
      <c r="UHM118" s="0"/>
      <c r="UHN118" s="0"/>
      <c r="UHO118" s="0"/>
      <c r="UHP118" s="0"/>
      <c r="UHQ118" s="0"/>
      <c r="UHR118" s="0"/>
      <c r="UHS118" s="0"/>
      <c r="UHT118" s="0"/>
      <c r="UHU118" s="0"/>
      <c r="UHV118" s="0"/>
      <c r="UHW118" s="0"/>
      <c r="UHX118" s="0"/>
      <c r="UHY118" s="0"/>
      <c r="UHZ118" s="0"/>
      <c r="UIA118" s="0"/>
      <c r="UIB118" s="0"/>
      <c r="UIC118" s="0"/>
      <c r="UID118" s="0"/>
      <c r="UIE118" s="0"/>
      <c r="UIF118" s="0"/>
      <c r="UIG118" s="0"/>
      <c r="UIH118" s="0"/>
      <c r="UII118" s="0"/>
      <c r="UIJ118" s="0"/>
      <c r="UIK118" s="0"/>
      <c r="UIL118" s="0"/>
      <c r="UIM118" s="0"/>
      <c r="UIN118" s="0"/>
      <c r="UIO118" s="0"/>
      <c r="UIP118" s="0"/>
      <c r="UIQ118" s="0"/>
      <c r="UIR118" s="0"/>
      <c r="UIS118" s="0"/>
      <c r="UIT118" s="0"/>
      <c r="UIU118" s="0"/>
      <c r="UIV118" s="0"/>
      <c r="UIW118" s="0"/>
      <c r="UIX118" s="0"/>
      <c r="UIY118" s="0"/>
      <c r="UIZ118" s="0"/>
      <c r="UJA118" s="0"/>
      <c r="UJB118" s="0"/>
      <c r="UJC118" s="0"/>
      <c r="UJD118" s="0"/>
      <c r="UJE118" s="0"/>
      <c r="UJF118" s="0"/>
      <c r="UJG118" s="0"/>
      <c r="UJH118" s="0"/>
      <c r="UJI118" s="0"/>
      <c r="UJJ118" s="0"/>
      <c r="UJK118" s="0"/>
      <c r="UJL118" s="0"/>
      <c r="UJM118" s="0"/>
      <c r="UJN118" s="0"/>
      <c r="UJO118" s="0"/>
      <c r="UJP118" s="0"/>
      <c r="UJQ118" s="0"/>
      <c r="UJR118" s="0"/>
      <c r="UJS118" s="0"/>
      <c r="UJT118" s="0"/>
      <c r="UJU118" s="0"/>
      <c r="UJV118" s="0"/>
      <c r="UJW118" s="0"/>
      <c r="UJX118" s="0"/>
      <c r="UJY118" s="0"/>
      <c r="UJZ118" s="0"/>
      <c r="UKA118" s="0"/>
      <c r="UKB118" s="0"/>
      <c r="UKC118" s="0"/>
      <c r="UKD118" s="0"/>
      <c r="UKE118" s="0"/>
      <c r="UKF118" s="0"/>
      <c r="UKG118" s="0"/>
      <c r="UKH118" s="0"/>
      <c r="UKI118" s="0"/>
      <c r="UKJ118" s="0"/>
      <c r="UKK118" s="0"/>
      <c r="UKL118" s="0"/>
      <c r="UKM118" s="0"/>
      <c r="UKN118" s="0"/>
      <c r="UKO118" s="0"/>
      <c r="UKP118" s="0"/>
      <c r="UKQ118" s="0"/>
      <c r="UKR118" s="0"/>
      <c r="UKS118" s="0"/>
      <c r="UKT118" s="0"/>
      <c r="UKU118" s="0"/>
      <c r="UKV118" s="0"/>
      <c r="UKW118" s="0"/>
      <c r="UKX118" s="0"/>
      <c r="UKY118" s="0"/>
      <c r="UKZ118" s="0"/>
      <c r="ULA118" s="0"/>
      <c r="ULB118" s="0"/>
      <c r="ULC118" s="0"/>
      <c r="ULD118" s="0"/>
      <c r="ULE118" s="0"/>
      <c r="ULF118" s="0"/>
      <c r="ULG118" s="0"/>
      <c r="ULH118" s="0"/>
      <c r="ULI118" s="0"/>
      <c r="ULJ118" s="0"/>
      <c r="ULK118" s="0"/>
      <c r="ULL118" s="0"/>
      <c r="ULM118" s="0"/>
      <c r="ULN118" s="0"/>
      <c r="ULO118" s="0"/>
      <c r="ULP118" s="0"/>
      <c r="ULQ118" s="0"/>
      <c r="ULR118" s="0"/>
      <c r="ULS118" s="0"/>
      <c r="ULT118" s="0"/>
      <c r="ULU118" s="0"/>
      <c r="ULV118" s="0"/>
      <c r="ULW118" s="0"/>
      <c r="ULX118" s="0"/>
      <c r="ULY118" s="0"/>
      <c r="ULZ118" s="0"/>
      <c r="UMA118" s="0"/>
      <c r="UMB118" s="0"/>
      <c r="UMC118" s="0"/>
      <c r="UMD118" s="0"/>
      <c r="UME118" s="0"/>
      <c r="UMF118" s="0"/>
      <c r="UMG118" s="0"/>
      <c r="UMH118" s="0"/>
      <c r="UMI118" s="0"/>
      <c r="UMJ118" s="0"/>
      <c r="UMK118" s="0"/>
      <c r="UML118" s="0"/>
      <c r="UMM118" s="0"/>
      <c r="UMN118" s="0"/>
      <c r="UMO118" s="0"/>
      <c r="UMP118" s="0"/>
      <c r="UMQ118" s="0"/>
      <c r="UMR118" s="0"/>
      <c r="UMS118" s="0"/>
      <c r="UMT118" s="0"/>
      <c r="UMU118" s="0"/>
      <c r="UMV118" s="0"/>
      <c r="UMW118" s="0"/>
      <c r="UMX118" s="0"/>
      <c r="UMY118" s="0"/>
      <c r="UMZ118" s="0"/>
      <c r="UNA118" s="0"/>
      <c r="UNB118" s="0"/>
      <c r="UNC118" s="0"/>
      <c r="UND118" s="0"/>
      <c r="UNE118" s="0"/>
      <c r="UNF118" s="0"/>
      <c r="UNG118" s="0"/>
      <c r="UNH118" s="0"/>
      <c r="UNI118" s="0"/>
      <c r="UNJ118" s="0"/>
      <c r="UNK118" s="0"/>
      <c r="UNL118" s="0"/>
      <c r="UNM118" s="0"/>
      <c r="UNN118" s="0"/>
      <c r="UNO118" s="0"/>
      <c r="UNP118" s="0"/>
      <c r="UNQ118" s="0"/>
      <c r="UNR118" s="0"/>
      <c r="UNS118" s="0"/>
      <c r="UNT118" s="0"/>
      <c r="UNU118" s="0"/>
      <c r="UNV118" s="0"/>
      <c r="UNW118" s="0"/>
      <c r="UNX118" s="0"/>
      <c r="UNY118" s="0"/>
      <c r="UNZ118" s="0"/>
      <c r="UOA118" s="0"/>
      <c r="UOB118" s="0"/>
      <c r="UOC118" s="0"/>
      <c r="UOD118" s="0"/>
      <c r="UOE118" s="0"/>
      <c r="UOF118" s="0"/>
      <c r="UOG118" s="0"/>
      <c r="UOH118" s="0"/>
      <c r="UOI118" s="0"/>
      <c r="UOJ118" s="0"/>
      <c r="UOK118" s="0"/>
      <c r="UOL118" s="0"/>
      <c r="UOM118" s="0"/>
      <c r="UON118" s="0"/>
      <c r="UOO118" s="0"/>
      <c r="UOP118" s="0"/>
      <c r="UOQ118" s="0"/>
      <c r="UOR118" s="0"/>
      <c r="UOS118" s="0"/>
      <c r="UOT118" s="0"/>
      <c r="UOU118" s="0"/>
      <c r="UOV118" s="0"/>
      <c r="UOW118" s="0"/>
      <c r="UOX118" s="0"/>
      <c r="UOY118" s="0"/>
      <c r="UOZ118" s="0"/>
      <c r="UPA118" s="0"/>
      <c r="UPB118" s="0"/>
      <c r="UPC118" s="0"/>
      <c r="UPD118" s="0"/>
      <c r="UPE118" s="0"/>
      <c r="UPF118" s="0"/>
      <c r="UPG118" s="0"/>
      <c r="UPH118" s="0"/>
      <c r="UPI118" s="0"/>
      <c r="UPJ118" s="0"/>
      <c r="UPK118" s="0"/>
      <c r="UPL118" s="0"/>
      <c r="UPM118" s="0"/>
      <c r="UPN118" s="0"/>
      <c r="UPO118" s="0"/>
      <c r="UPP118" s="0"/>
      <c r="UPQ118" s="0"/>
      <c r="UPR118" s="0"/>
      <c r="UPS118" s="0"/>
      <c r="UPT118" s="0"/>
      <c r="UPU118" s="0"/>
      <c r="UPV118" s="0"/>
      <c r="UPW118" s="0"/>
      <c r="UPX118" s="0"/>
      <c r="UPY118" s="0"/>
      <c r="UPZ118" s="0"/>
      <c r="UQA118" s="0"/>
      <c r="UQB118" s="0"/>
      <c r="UQC118" s="0"/>
      <c r="UQD118" s="0"/>
      <c r="UQE118" s="0"/>
      <c r="UQF118" s="0"/>
      <c r="UQG118" s="0"/>
      <c r="UQH118" s="0"/>
      <c r="UQI118" s="0"/>
      <c r="UQJ118" s="0"/>
      <c r="UQK118" s="0"/>
      <c r="UQL118" s="0"/>
      <c r="UQM118" s="0"/>
      <c r="UQN118" s="0"/>
      <c r="UQO118" s="0"/>
      <c r="UQP118" s="0"/>
      <c r="UQQ118" s="0"/>
      <c r="UQR118" s="0"/>
      <c r="UQS118" s="0"/>
      <c r="UQT118" s="0"/>
      <c r="UQU118" s="0"/>
      <c r="UQV118" s="0"/>
      <c r="UQW118" s="0"/>
      <c r="UQX118" s="0"/>
      <c r="UQY118" s="0"/>
      <c r="UQZ118" s="0"/>
      <c r="URA118" s="0"/>
      <c r="URB118" s="0"/>
      <c r="URC118" s="0"/>
      <c r="URD118" s="0"/>
      <c r="URE118" s="0"/>
      <c r="URF118" s="0"/>
      <c r="URG118" s="0"/>
      <c r="URH118" s="0"/>
      <c r="URI118" s="0"/>
      <c r="URJ118" s="0"/>
      <c r="URK118" s="0"/>
      <c r="URL118" s="0"/>
      <c r="URM118" s="0"/>
      <c r="URN118" s="0"/>
      <c r="URO118" s="0"/>
      <c r="URP118" s="0"/>
      <c r="URQ118" s="0"/>
      <c r="URR118" s="0"/>
      <c r="URS118" s="0"/>
      <c r="URT118" s="0"/>
      <c r="URU118" s="0"/>
      <c r="URV118" s="0"/>
      <c r="URW118" s="0"/>
      <c r="URX118" s="0"/>
      <c r="URY118" s="0"/>
      <c r="URZ118" s="0"/>
      <c r="USA118" s="0"/>
      <c r="USB118" s="0"/>
      <c r="USC118" s="0"/>
      <c r="USD118" s="0"/>
      <c r="USE118" s="0"/>
      <c r="USF118" s="0"/>
      <c r="USG118" s="0"/>
      <c r="USH118" s="0"/>
      <c r="USI118" s="0"/>
      <c r="USJ118" s="0"/>
      <c r="USK118" s="0"/>
      <c r="USL118" s="0"/>
      <c r="USM118" s="0"/>
      <c r="USN118" s="0"/>
      <c r="USO118" s="0"/>
      <c r="USP118" s="0"/>
      <c r="USQ118" s="0"/>
      <c r="USR118" s="0"/>
      <c r="USS118" s="0"/>
      <c r="UST118" s="0"/>
      <c r="USU118" s="0"/>
      <c r="USV118" s="0"/>
      <c r="USW118" s="0"/>
      <c r="USX118" s="0"/>
      <c r="USY118" s="0"/>
      <c r="USZ118" s="0"/>
      <c r="UTA118" s="0"/>
      <c r="UTB118" s="0"/>
      <c r="UTC118" s="0"/>
      <c r="UTD118" s="0"/>
      <c r="UTE118" s="0"/>
      <c r="UTF118" s="0"/>
      <c r="UTG118" s="0"/>
      <c r="UTH118" s="0"/>
      <c r="UTI118" s="0"/>
      <c r="UTJ118" s="0"/>
      <c r="UTK118" s="0"/>
      <c r="UTL118" s="0"/>
      <c r="UTM118" s="0"/>
      <c r="UTN118" s="0"/>
      <c r="UTO118" s="0"/>
      <c r="UTP118" s="0"/>
      <c r="UTQ118" s="0"/>
      <c r="UTR118" s="0"/>
      <c r="UTS118" s="0"/>
      <c r="UTT118" s="0"/>
      <c r="UTU118" s="0"/>
      <c r="UTV118" s="0"/>
      <c r="UTW118" s="0"/>
      <c r="UTX118" s="0"/>
      <c r="UTY118" s="0"/>
      <c r="UTZ118" s="0"/>
      <c r="UUA118" s="0"/>
      <c r="UUB118" s="0"/>
      <c r="UUC118" s="0"/>
      <c r="UUD118" s="0"/>
      <c r="UUE118" s="0"/>
      <c r="UUF118" s="0"/>
      <c r="UUG118" s="0"/>
      <c r="UUH118" s="0"/>
      <c r="UUI118" s="0"/>
      <c r="UUJ118" s="0"/>
      <c r="UUK118" s="0"/>
      <c r="UUL118" s="0"/>
      <c r="UUM118" s="0"/>
      <c r="UUN118" s="0"/>
      <c r="UUO118" s="0"/>
      <c r="UUP118" s="0"/>
      <c r="UUQ118" s="0"/>
      <c r="UUR118" s="0"/>
      <c r="UUS118" s="0"/>
      <c r="UUT118" s="0"/>
      <c r="UUU118" s="0"/>
      <c r="UUV118" s="0"/>
      <c r="UUW118" s="0"/>
      <c r="UUX118" s="0"/>
      <c r="UUY118" s="0"/>
      <c r="UUZ118" s="0"/>
      <c r="UVA118" s="0"/>
      <c r="UVB118" s="0"/>
      <c r="UVC118" s="0"/>
      <c r="UVD118" s="0"/>
      <c r="UVE118" s="0"/>
      <c r="UVF118" s="0"/>
      <c r="UVG118" s="0"/>
      <c r="UVH118" s="0"/>
      <c r="UVI118" s="0"/>
      <c r="UVJ118" s="0"/>
      <c r="UVK118" s="0"/>
      <c r="UVL118" s="0"/>
      <c r="UVM118" s="0"/>
      <c r="UVN118" s="0"/>
      <c r="UVO118" s="0"/>
      <c r="UVP118" s="0"/>
      <c r="UVQ118" s="0"/>
      <c r="UVR118" s="0"/>
      <c r="UVS118" s="0"/>
      <c r="UVT118" s="0"/>
      <c r="UVU118" s="0"/>
      <c r="UVV118" s="0"/>
      <c r="UVW118" s="0"/>
      <c r="UVX118" s="0"/>
      <c r="UVY118" s="0"/>
      <c r="UVZ118" s="0"/>
      <c r="UWA118" s="0"/>
      <c r="UWB118" s="0"/>
      <c r="UWC118" s="0"/>
      <c r="UWD118" s="0"/>
      <c r="UWE118" s="0"/>
      <c r="UWF118" s="0"/>
      <c r="UWG118" s="0"/>
      <c r="UWH118" s="0"/>
      <c r="UWI118" s="0"/>
      <c r="UWJ118" s="0"/>
      <c r="UWK118" s="0"/>
      <c r="UWL118" s="0"/>
      <c r="UWM118" s="0"/>
      <c r="UWN118" s="0"/>
      <c r="UWO118" s="0"/>
      <c r="UWP118" s="0"/>
      <c r="UWQ118" s="0"/>
      <c r="UWR118" s="0"/>
      <c r="UWS118" s="0"/>
      <c r="UWT118" s="0"/>
      <c r="UWU118" s="0"/>
      <c r="UWV118" s="0"/>
      <c r="UWW118" s="0"/>
      <c r="UWX118" s="0"/>
      <c r="UWY118" s="0"/>
      <c r="UWZ118" s="0"/>
      <c r="UXA118" s="0"/>
      <c r="UXB118" s="0"/>
      <c r="UXC118" s="0"/>
      <c r="UXD118" s="0"/>
      <c r="UXE118" s="0"/>
      <c r="UXF118" s="0"/>
      <c r="UXG118" s="0"/>
      <c r="UXH118" s="0"/>
      <c r="UXI118" s="0"/>
      <c r="UXJ118" s="0"/>
      <c r="UXK118" s="0"/>
      <c r="UXL118" s="0"/>
      <c r="UXM118" s="0"/>
      <c r="UXN118" s="0"/>
      <c r="UXO118" s="0"/>
      <c r="UXP118" s="0"/>
      <c r="UXQ118" s="0"/>
      <c r="UXR118" s="0"/>
      <c r="UXS118" s="0"/>
      <c r="UXT118" s="0"/>
      <c r="UXU118" s="0"/>
      <c r="UXV118" s="0"/>
      <c r="UXW118" s="0"/>
      <c r="UXX118" s="0"/>
      <c r="UXY118" s="0"/>
      <c r="UXZ118" s="0"/>
      <c r="UYA118" s="0"/>
      <c r="UYB118" s="0"/>
      <c r="UYC118" s="0"/>
      <c r="UYD118" s="0"/>
      <c r="UYE118" s="0"/>
      <c r="UYF118" s="0"/>
      <c r="UYG118" s="0"/>
      <c r="UYH118" s="0"/>
      <c r="UYI118" s="0"/>
      <c r="UYJ118" s="0"/>
      <c r="UYK118" s="0"/>
      <c r="UYL118" s="0"/>
      <c r="UYM118" s="0"/>
      <c r="UYN118" s="0"/>
      <c r="UYO118" s="0"/>
      <c r="UYP118" s="0"/>
      <c r="UYQ118" s="0"/>
      <c r="UYR118" s="0"/>
      <c r="UYS118" s="0"/>
      <c r="UYT118" s="0"/>
      <c r="UYU118" s="0"/>
      <c r="UYV118" s="0"/>
      <c r="UYW118" s="0"/>
      <c r="UYX118" s="0"/>
      <c r="UYY118" s="0"/>
      <c r="UYZ118" s="0"/>
      <c r="UZA118" s="0"/>
      <c r="UZB118" s="0"/>
      <c r="UZC118" s="0"/>
      <c r="UZD118" s="0"/>
      <c r="UZE118" s="0"/>
      <c r="UZF118" s="0"/>
      <c r="UZG118" s="0"/>
      <c r="UZH118" s="0"/>
      <c r="UZI118" s="0"/>
      <c r="UZJ118" s="0"/>
      <c r="UZK118" s="0"/>
      <c r="UZL118" s="0"/>
      <c r="UZM118" s="0"/>
      <c r="UZN118" s="0"/>
      <c r="UZO118" s="0"/>
      <c r="UZP118" s="0"/>
      <c r="UZQ118" s="0"/>
      <c r="UZR118" s="0"/>
      <c r="UZS118" s="0"/>
      <c r="UZT118" s="0"/>
      <c r="UZU118" s="0"/>
      <c r="UZV118" s="0"/>
      <c r="UZW118" s="0"/>
      <c r="UZX118" s="0"/>
      <c r="UZY118" s="0"/>
      <c r="UZZ118" s="0"/>
      <c r="VAA118" s="0"/>
      <c r="VAB118" s="0"/>
      <c r="VAC118" s="0"/>
      <c r="VAD118" s="0"/>
      <c r="VAE118" s="0"/>
      <c r="VAF118" s="0"/>
      <c r="VAG118" s="0"/>
      <c r="VAH118" s="0"/>
      <c r="VAI118" s="0"/>
      <c r="VAJ118" s="0"/>
      <c r="VAK118" s="0"/>
      <c r="VAL118" s="0"/>
      <c r="VAM118" s="0"/>
      <c r="VAN118" s="0"/>
      <c r="VAO118" s="0"/>
      <c r="VAP118" s="0"/>
      <c r="VAQ118" s="0"/>
      <c r="VAR118" s="0"/>
      <c r="VAS118" s="0"/>
      <c r="VAT118" s="0"/>
      <c r="VAU118" s="0"/>
      <c r="VAV118" s="0"/>
      <c r="VAW118" s="0"/>
      <c r="VAX118" s="0"/>
      <c r="VAY118" s="0"/>
      <c r="VAZ118" s="0"/>
      <c r="VBA118" s="0"/>
      <c r="VBB118" s="0"/>
      <c r="VBC118" s="0"/>
      <c r="VBD118" s="0"/>
      <c r="VBE118" s="0"/>
      <c r="VBF118" s="0"/>
      <c r="VBG118" s="0"/>
      <c r="VBH118" s="0"/>
      <c r="VBI118" s="0"/>
      <c r="VBJ118" s="0"/>
      <c r="VBK118" s="0"/>
      <c r="VBL118" s="0"/>
      <c r="VBM118" s="0"/>
      <c r="VBN118" s="0"/>
      <c r="VBO118" s="0"/>
      <c r="VBP118" s="0"/>
      <c r="VBQ118" s="0"/>
      <c r="VBR118" s="0"/>
      <c r="VBS118" s="0"/>
      <c r="VBT118" s="0"/>
      <c r="VBU118" s="0"/>
      <c r="VBV118" s="0"/>
      <c r="VBW118" s="0"/>
      <c r="VBX118" s="0"/>
      <c r="VBY118" s="0"/>
      <c r="VBZ118" s="0"/>
      <c r="VCA118" s="0"/>
      <c r="VCB118" s="0"/>
      <c r="VCC118" s="0"/>
      <c r="VCD118" s="0"/>
      <c r="VCE118" s="0"/>
      <c r="VCF118" s="0"/>
      <c r="VCG118" s="0"/>
      <c r="VCH118" s="0"/>
      <c r="VCI118" s="0"/>
      <c r="VCJ118" s="0"/>
      <c r="VCK118" s="0"/>
      <c r="VCL118" s="0"/>
      <c r="VCM118" s="0"/>
      <c r="VCN118" s="0"/>
      <c r="VCO118" s="0"/>
      <c r="VCP118" s="0"/>
      <c r="VCQ118" s="0"/>
      <c r="VCR118" s="0"/>
      <c r="VCS118" s="0"/>
      <c r="VCT118" s="0"/>
      <c r="VCU118" s="0"/>
      <c r="VCV118" s="0"/>
      <c r="VCW118" s="0"/>
      <c r="VCX118" s="0"/>
      <c r="VCY118" s="0"/>
      <c r="VCZ118" s="0"/>
      <c r="VDA118" s="0"/>
      <c r="VDB118" s="0"/>
      <c r="VDC118" s="0"/>
      <c r="VDD118" s="0"/>
      <c r="VDE118" s="0"/>
      <c r="VDF118" s="0"/>
      <c r="VDG118" s="0"/>
      <c r="VDH118" s="0"/>
      <c r="VDI118" s="0"/>
      <c r="VDJ118" s="0"/>
      <c r="VDK118" s="0"/>
      <c r="VDL118" s="0"/>
      <c r="VDM118" s="0"/>
      <c r="VDN118" s="0"/>
      <c r="VDO118" s="0"/>
      <c r="VDP118" s="0"/>
      <c r="VDQ118" s="0"/>
      <c r="VDR118" s="0"/>
      <c r="VDS118" s="0"/>
      <c r="VDT118" s="0"/>
      <c r="VDU118" s="0"/>
      <c r="VDV118" s="0"/>
      <c r="VDW118" s="0"/>
      <c r="VDX118" s="0"/>
      <c r="VDY118" s="0"/>
      <c r="VDZ118" s="0"/>
      <c r="VEA118" s="0"/>
      <c r="VEB118" s="0"/>
      <c r="VEC118" s="0"/>
      <c r="VED118" s="0"/>
      <c r="VEE118" s="0"/>
      <c r="VEF118" s="0"/>
      <c r="VEG118" s="0"/>
      <c r="VEH118" s="0"/>
      <c r="VEI118" s="0"/>
      <c r="VEJ118" s="0"/>
      <c r="VEK118" s="0"/>
      <c r="VEL118" s="0"/>
      <c r="VEM118" s="0"/>
      <c r="VEN118" s="0"/>
      <c r="VEO118" s="0"/>
      <c r="VEP118" s="0"/>
      <c r="VEQ118" s="0"/>
      <c r="VER118" s="0"/>
      <c r="VES118" s="0"/>
      <c r="VET118" s="0"/>
      <c r="VEU118" s="0"/>
      <c r="VEV118" s="0"/>
      <c r="VEW118" s="0"/>
      <c r="VEX118" s="0"/>
      <c r="VEY118" s="0"/>
      <c r="VEZ118" s="0"/>
      <c r="VFA118" s="0"/>
      <c r="VFB118" s="0"/>
      <c r="VFC118" s="0"/>
      <c r="VFD118" s="0"/>
      <c r="VFE118" s="0"/>
      <c r="VFF118" s="0"/>
      <c r="VFG118" s="0"/>
      <c r="VFH118" s="0"/>
      <c r="VFI118" s="0"/>
      <c r="VFJ118" s="0"/>
      <c r="VFK118" s="0"/>
      <c r="VFL118" s="0"/>
      <c r="VFM118" s="0"/>
      <c r="VFN118" s="0"/>
      <c r="VFO118" s="0"/>
      <c r="VFP118" s="0"/>
      <c r="VFQ118" s="0"/>
      <c r="VFR118" s="0"/>
      <c r="VFS118" s="0"/>
      <c r="VFT118" s="0"/>
      <c r="VFU118" s="0"/>
      <c r="VFV118" s="0"/>
      <c r="VFW118" s="0"/>
      <c r="VFX118" s="0"/>
      <c r="VFY118" s="0"/>
      <c r="VFZ118" s="0"/>
      <c r="VGA118" s="0"/>
      <c r="VGB118" s="0"/>
      <c r="VGC118" s="0"/>
      <c r="VGD118" s="0"/>
      <c r="VGE118" s="0"/>
      <c r="VGF118" s="0"/>
      <c r="VGG118" s="0"/>
      <c r="VGH118" s="0"/>
      <c r="VGI118" s="0"/>
      <c r="VGJ118" s="0"/>
      <c r="VGK118" s="0"/>
      <c r="VGL118" s="0"/>
      <c r="VGM118" s="0"/>
      <c r="VGN118" s="0"/>
      <c r="VGO118" s="0"/>
      <c r="VGP118" s="0"/>
      <c r="VGQ118" s="0"/>
      <c r="VGR118" s="0"/>
      <c r="VGS118" s="0"/>
      <c r="VGT118" s="0"/>
      <c r="VGU118" s="0"/>
      <c r="VGV118" s="0"/>
      <c r="VGW118" s="0"/>
      <c r="VGX118" s="0"/>
      <c r="VGY118" s="0"/>
      <c r="VGZ118" s="0"/>
      <c r="VHA118" s="0"/>
      <c r="VHB118" s="0"/>
      <c r="VHC118" s="0"/>
      <c r="VHD118" s="0"/>
      <c r="VHE118" s="0"/>
      <c r="VHF118" s="0"/>
      <c r="VHG118" s="0"/>
      <c r="VHH118" s="0"/>
      <c r="VHI118" s="0"/>
      <c r="VHJ118" s="0"/>
      <c r="VHK118" s="0"/>
      <c r="VHL118" s="0"/>
      <c r="VHM118" s="0"/>
      <c r="VHN118" s="0"/>
      <c r="VHO118" s="0"/>
      <c r="VHP118" s="0"/>
      <c r="VHQ118" s="0"/>
      <c r="VHR118" s="0"/>
      <c r="VHS118" s="0"/>
      <c r="VHT118" s="0"/>
      <c r="VHU118" s="0"/>
      <c r="VHV118" s="0"/>
      <c r="VHW118" s="0"/>
      <c r="VHX118" s="0"/>
      <c r="VHY118" s="0"/>
      <c r="VHZ118" s="0"/>
      <c r="VIA118" s="0"/>
      <c r="VIB118" s="0"/>
      <c r="VIC118" s="0"/>
      <c r="VID118" s="0"/>
      <c r="VIE118" s="0"/>
      <c r="VIF118" s="0"/>
      <c r="VIG118" s="0"/>
      <c r="VIH118" s="0"/>
      <c r="VII118" s="0"/>
      <c r="VIJ118" s="0"/>
      <c r="VIK118" s="0"/>
      <c r="VIL118" s="0"/>
      <c r="VIM118" s="0"/>
      <c r="VIN118" s="0"/>
      <c r="VIO118" s="0"/>
      <c r="VIP118" s="0"/>
      <c r="VIQ118" s="0"/>
      <c r="VIR118" s="0"/>
      <c r="VIS118" s="0"/>
      <c r="VIT118" s="0"/>
      <c r="VIU118" s="0"/>
      <c r="VIV118" s="0"/>
      <c r="VIW118" s="0"/>
      <c r="VIX118" s="0"/>
      <c r="VIY118" s="0"/>
      <c r="VIZ118" s="0"/>
      <c r="VJA118" s="0"/>
      <c r="VJB118" s="0"/>
      <c r="VJC118" s="0"/>
      <c r="VJD118" s="0"/>
      <c r="VJE118" s="0"/>
      <c r="VJF118" s="0"/>
      <c r="VJG118" s="0"/>
      <c r="VJH118" s="0"/>
      <c r="VJI118" s="0"/>
      <c r="VJJ118" s="0"/>
      <c r="VJK118" s="0"/>
      <c r="VJL118" s="0"/>
      <c r="VJM118" s="0"/>
      <c r="VJN118" s="0"/>
      <c r="VJO118" s="0"/>
      <c r="VJP118" s="0"/>
      <c r="VJQ118" s="0"/>
      <c r="VJR118" s="0"/>
      <c r="VJS118" s="0"/>
      <c r="VJT118" s="0"/>
      <c r="VJU118" s="0"/>
      <c r="VJV118" s="0"/>
      <c r="VJW118" s="0"/>
      <c r="VJX118" s="0"/>
      <c r="VJY118" s="0"/>
      <c r="VJZ118" s="0"/>
      <c r="VKA118" s="0"/>
      <c r="VKB118" s="0"/>
      <c r="VKC118" s="0"/>
      <c r="VKD118" s="0"/>
      <c r="VKE118" s="0"/>
      <c r="VKF118" s="0"/>
      <c r="VKG118" s="0"/>
      <c r="VKH118" s="0"/>
      <c r="VKI118" s="0"/>
      <c r="VKJ118" s="0"/>
      <c r="VKK118" s="0"/>
      <c r="VKL118" s="0"/>
      <c r="VKM118" s="0"/>
      <c r="VKN118" s="0"/>
      <c r="VKO118" s="0"/>
      <c r="VKP118" s="0"/>
      <c r="VKQ118" s="0"/>
      <c r="VKR118" s="0"/>
      <c r="VKS118" s="0"/>
      <c r="VKT118" s="0"/>
      <c r="VKU118" s="0"/>
      <c r="VKV118" s="0"/>
      <c r="VKW118" s="0"/>
      <c r="VKX118" s="0"/>
      <c r="VKY118" s="0"/>
      <c r="VKZ118" s="0"/>
      <c r="VLA118" s="0"/>
      <c r="VLB118" s="0"/>
      <c r="VLC118" s="0"/>
      <c r="VLD118" s="0"/>
      <c r="VLE118" s="0"/>
      <c r="VLF118" s="0"/>
      <c r="VLG118" s="0"/>
      <c r="VLH118" s="0"/>
      <c r="VLI118" s="0"/>
      <c r="VLJ118" s="0"/>
      <c r="VLK118" s="0"/>
      <c r="VLL118" s="0"/>
      <c r="VLM118" s="0"/>
      <c r="VLN118" s="0"/>
      <c r="VLO118" s="0"/>
      <c r="VLP118" s="0"/>
      <c r="VLQ118" s="0"/>
      <c r="VLR118" s="0"/>
      <c r="VLS118" s="0"/>
      <c r="VLT118" s="0"/>
      <c r="VLU118" s="0"/>
      <c r="VLV118" s="0"/>
      <c r="VLW118" s="0"/>
      <c r="VLX118" s="0"/>
      <c r="VLY118" s="0"/>
      <c r="VLZ118" s="0"/>
      <c r="VMA118" s="0"/>
      <c r="VMB118" s="0"/>
      <c r="VMC118" s="0"/>
      <c r="VMD118" s="0"/>
      <c r="VME118" s="0"/>
      <c r="VMF118" s="0"/>
      <c r="VMG118" s="0"/>
      <c r="VMH118" s="0"/>
      <c r="VMI118" s="0"/>
      <c r="VMJ118" s="0"/>
      <c r="VMK118" s="0"/>
      <c r="VML118" s="0"/>
      <c r="VMM118" s="0"/>
      <c r="VMN118" s="0"/>
      <c r="VMO118" s="0"/>
      <c r="VMP118" s="0"/>
      <c r="VMQ118" s="0"/>
      <c r="VMR118" s="0"/>
      <c r="VMS118" s="0"/>
      <c r="VMT118" s="0"/>
      <c r="VMU118" s="0"/>
      <c r="VMV118" s="0"/>
      <c r="VMW118" s="0"/>
      <c r="VMX118" s="0"/>
      <c r="VMY118" s="0"/>
      <c r="VMZ118" s="0"/>
      <c r="VNA118" s="0"/>
      <c r="VNB118" s="0"/>
      <c r="VNC118" s="0"/>
      <c r="VND118" s="0"/>
      <c r="VNE118" s="0"/>
      <c r="VNF118" s="0"/>
      <c r="VNG118" s="0"/>
      <c r="VNH118" s="0"/>
      <c r="VNI118" s="0"/>
      <c r="VNJ118" s="0"/>
      <c r="VNK118" s="0"/>
      <c r="VNL118" s="0"/>
      <c r="VNM118" s="0"/>
      <c r="VNN118" s="0"/>
      <c r="VNO118" s="0"/>
      <c r="VNP118" s="0"/>
      <c r="VNQ118" s="0"/>
      <c r="VNR118" s="0"/>
      <c r="VNS118" s="0"/>
      <c r="VNT118" s="0"/>
      <c r="VNU118" s="0"/>
      <c r="VNV118" s="0"/>
      <c r="VNW118" s="0"/>
      <c r="VNX118" s="0"/>
      <c r="VNY118" s="0"/>
      <c r="VNZ118" s="0"/>
      <c r="VOA118" s="0"/>
      <c r="VOB118" s="0"/>
      <c r="VOC118" s="0"/>
      <c r="VOD118" s="0"/>
      <c r="VOE118" s="0"/>
      <c r="VOF118" s="0"/>
      <c r="VOG118" s="0"/>
      <c r="VOH118" s="0"/>
      <c r="VOI118" s="0"/>
      <c r="VOJ118" s="0"/>
      <c r="VOK118" s="0"/>
      <c r="VOL118" s="0"/>
      <c r="VOM118" s="0"/>
      <c r="VON118" s="0"/>
      <c r="VOO118" s="0"/>
      <c r="VOP118" s="0"/>
      <c r="VOQ118" s="0"/>
      <c r="VOR118" s="0"/>
      <c r="VOS118" s="0"/>
      <c r="VOT118" s="0"/>
      <c r="VOU118" s="0"/>
      <c r="VOV118" s="0"/>
      <c r="VOW118" s="0"/>
      <c r="VOX118" s="0"/>
      <c r="VOY118" s="0"/>
      <c r="VOZ118" s="0"/>
      <c r="VPA118" s="0"/>
      <c r="VPB118" s="0"/>
      <c r="VPC118" s="0"/>
      <c r="VPD118" s="0"/>
      <c r="VPE118" s="0"/>
      <c r="VPF118" s="0"/>
      <c r="VPG118" s="0"/>
      <c r="VPH118" s="0"/>
      <c r="VPI118" s="0"/>
      <c r="VPJ118" s="0"/>
      <c r="VPK118" s="0"/>
      <c r="VPL118" s="0"/>
      <c r="VPM118" s="0"/>
      <c r="VPN118" s="0"/>
      <c r="VPO118" s="0"/>
      <c r="VPP118" s="0"/>
      <c r="VPQ118" s="0"/>
      <c r="VPR118" s="0"/>
      <c r="VPS118" s="0"/>
      <c r="VPT118" s="0"/>
      <c r="VPU118" s="0"/>
      <c r="VPV118" s="0"/>
      <c r="VPW118" s="0"/>
      <c r="VPX118" s="0"/>
      <c r="VPY118" s="0"/>
      <c r="VPZ118" s="0"/>
      <c r="VQA118" s="0"/>
      <c r="VQB118" s="0"/>
      <c r="VQC118" s="0"/>
      <c r="VQD118" s="0"/>
      <c r="VQE118" s="0"/>
      <c r="VQF118" s="0"/>
      <c r="VQG118" s="0"/>
      <c r="VQH118" s="0"/>
      <c r="VQI118" s="0"/>
      <c r="VQJ118" s="0"/>
      <c r="VQK118" s="0"/>
      <c r="VQL118" s="0"/>
      <c r="VQM118" s="0"/>
      <c r="VQN118" s="0"/>
      <c r="VQO118" s="0"/>
      <c r="VQP118" s="0"/>
      <c r="VQQ118" s="0"/>
      <c r="VQR118" s="0"/>
      <c r="VQS118" s="0"/>
      <c r="VQT118" s="0"/>
      <c r="VQU118" s="0"/>
      <c r="VQV118" s="0"/>
      <c r="VQW118" s="0"/>
      <c r="VQX118" s="0"/>
      <c r="VQY118" s="0"/>
      <c r="VQZ118" s="0"/>
      <c r="VRA118" s="0"/>
      <c r="VRB118" s="0"/>
      <c r="VRC118" s="0"/>
      <c r="VRD118" s="0"/>
      <c r="VRE118" s="0"/>
      <c r="VRF118" s="0"/>
      <c r="VRG118" s="0"/>
      <c r="VRH118" s="0"/>
      <c r="VRI118" s="0"/>
      <c r="VRJ118" s="0"/>
      <c r="VRK118" s="0"/>
      <c r="VRL118" s="0"/>
      <c r="VRM118" s="0"/>
      <c r="VRN118" s="0"/>
      <c r="VRO118" s="0"/>
      <c r="VRP118" s="0"/>
      <c r="VRQ118" s="0"/>
      <c r="VRR118" s="0"/>
      <c r="VRS118" s="0"/>
      <c r="VRT118" s="0"/>
      <c r="VRU118" s="0"/>
      <c r="VRV118" s="0"/>
      <c r="VRW118" s="0"/>
      <c r="VRX118" s="0"/>
      <c r="VRY118" s="0"/>
      <c r="VRZ118" s="0"/>
      <c r="VSA118" s="0"/>
      <c r="VSB118" s="0"/>
      <c r="VSC118" s="0"/>
      <c r="VSD118" s="0"/>
      <c r="VSE118" s="0"/>
      <c r="VSF118" s="0"/>
      <c r="VSG118" s="0"/>
      <c r="VSH118" s="0"/>
      <c r="VSI118" s="0"/>
      <c r="VSJ118" s="0"/>
      <c r="VSK118" s="0"/>
      <c r="VSL118" s="0"/>
      <c r="VSM118" s="0"/>
      <c r="VSN118" s="0"/>
      <c r="VSO118" s="0"/>
      <c r="VSP118" s="0"/>
      <c r="VSQ118" s="0"/>
      <c r="VSR118" s="0"/>
      <c r="VSS118" s="0"/>
      <c r="VST118" s="0"/>
      <c r="VSU118" s="0"/>
      <c r="VSV118" s="0"/>
      <c r="VSW118" s="0"/>
      <c r="VSX118" s="0"/>
      <c r="VSY118" s="0"/>
      <c r="VSZ118" s="0"/>
      <c r="VTA118" s="0"/>
      <c r="VTB118" s="0"/>
      <c r="VTC118" s="0"/>
      <c r="VTD118" s="0"/>
      <c r="VTE118" s="0"/>
      <c r="VTF118" s="0"/>
      <c r="VTG118" s="0"/>
      <c r="VTH118" s="0"/>
      <c r="VTI118" s="0"/>
      <c r="VTJ118" s="0"/>
      <c r="VTK118" s="0"/>
      <c r="VTL118" s="0"/>
      <c r="VTM118" s="0"/>
      <c r="VTN118" s="0"/>
      <c r="VTO118" s="0"/>
      <c r="VTP118" s="0"/>
      <c r="VTQ118" s="0"/>
      <c r="VTR118" s="0"/>
      <c r="VTS118" s="0"/>
      <c r="VTT118" s="0"/>
      <c r="VTU118" s="0"/>
      <c r="VTV118" s="0"/>
      <c r="VTW118" s="0"/>
      <c r="VTX118" s="0"/>
      <c r="VTY118" s="0"/>
      <c r="VTZ118" s="0"/>
      <c r="VUA118" s="0"/>
      <c r="VUB118" s="0"/>
      <c r="VUC118" s="0"/>
      <c r="VUD118" s="0"/>
      <c r="VUE118" s="0"/>
      <c r="VUF118" s="0"/>
      <c r="VUG118" s="0"/>
      <c r="VUH118" s="0"/>
      <c r="VUI118" s="0"/>
      <c r="VUJ118" s="0"/>
      <c r="VUK118" s="0"/>
      <c r="VUL118" s="0"/>
      <c r="VUM118" s="0"/>
      <c r="VUN118" s="0"/>
      <c r="VUO118" s="0"/>
      <c r="VUP118" s="0"/>
      <c r="VUQ118" s="0"/>
      <c r="VUR118" s="0"/>
      <c r="VUS118" s="0"/>
      <c r="VUT118" s="0"/>
      <c r="VUU118" s="0"/>
      <c r="VUV118" s="0"/>
      <c r="VUW118" s="0"/>
      <c r="VUX118" s="0"/>
      <c r="VUY118" s="0"/>
      <c r="VUZ118" s="0"/>
      <c r="VVA118" s="0"/>
      <c r="VVB118" s="0"/>
      <c r="VVC118" s="0"/>
      <c r="VVD118" s="0"/>
      <c r="VVE118" s="0"/>
      <c r="VVF118" s="0"/>
      <c r="VVG118" s="0"/>
      <c r="VVH118" s="0"/>
      <c r="VVI118" s="0"/>
      <c r="VVJ118" s="0"/>
      <c r="VVK118" s="0"/>
      <c r="VVL118" s="0"/>
      <c r="VVM118" s="0"/>
      <c r="VVN118" s="0"/>
      <c r="VVO118" s="0"/>
      <c r="VVP118" s="0"/>
      <c r="VVQ118" s="0"/>
      <c r="VVR118" s="0"/>
      <c r="VVS118" s="0"/>
      <c r="VVT118" s="0"/>
      <c r="VVU118" s="0"/>
      <c r="VVV118" s="0"/>
      <c r="VVW118" s="0"/>
      <c r="VVX118" s="0"/>
      <c r="VVY118" s="0"/>
      <c r="VVZ118" s="0"/>
      <c r="VWA118" s="0"/>
      <c r="VWB118" s="0"/>
      <c r="VWC118" s="0"/>
      <c r="VWD118" s="0"/>
      <c r="VWE118" s="0"/>
      <c r="VWF118" s="0"/>
      <c r="VWG118" s="0"/>
      <c r="VWH118" s="0"/>
      <c r="VWI118" s="0"/>
      <c r="VWJ118" s="0"/>
      <c r="VWK118" s="0"/>
      <c r="VWL118" s="0"/>
      <c r="VWM118" s="0"/>
      <c r="VWN118" s="0"/>
      <c r="VWO118" s="0"/>
      <c r="VWP118" s="0"/>
      <c r="VWQ118" s="0"/>
      <c r="VWR118" s="0"/>
      <c r="VWS118" s="0"/>
      <c r="VWT118" s="0"/>
      <c r="VWU118" s="0"/>
      <c r="VWV118" s="0"/>
      <c r="VWW118" s="0"/>
      <c r="VWX118" s="0"/>
      <c r="VWY118" s="0"/>
      <c r="VWZ118" s="0"/>
      <c r="VXA118" s="0"/>
      <c r="VXB118" s="0"/>
      <c r="VXC118" s="0"/>
      <c r="VXD118" s="0"/>
      <c r="VXE118" s="0"/>
      <c r="VXF118" s="0"/>
      <c r="VXG118" s="0"/>
      <c r="VXH118" s="0"/>
      <c r="VXI118" s="0"/>
      <c r="VXJ118" s="0"/>
      <c r="VXK118" s="0"/>
      <c r="VXL118" s="0"/>
      <c r="VXM118" s="0"/>
      <c r="VXN118" s="0"/>
      <c r="VXO118" s="0"/>
      <c r="VXP118" s="0"/>
      <c r="VXQ118" s="0"/>
      <c r="VXR118" s="0"/>
      <c r="VXS118" s="0"/>
      <c r="VXT118" s="0"/>
      <c r="VXU118" s="0"/>
      <c r="VXV118" s="0"/>
      <c r="VXW118" s="0"/>
      <c r="VXX118" s="0"/>
      <c r="VXY118" s="0"/>
      <c r="VXZ118" s="0"/>
      <c r="VYA118" s="0"/>
      <c r="VYB118" s="0"/>
      <c r="VYC118" s="0"/>
      <c r="VYD118" s="0"/>
      <c r="VYE118" s="0"/>
      <c r="VYF118" s="0"/>
      <c r="VYG118" s="0"/>
      <c r="VYH118" s="0"/>
      <c r="VYI118" s="0"/>
      <c r="VYJ118" s="0"/>
      <c r="VYK118" s="0"/>
      <c r="VYL118" s="0"/>
      <c r="VYM118" s="0"/>
      <c r="VYN118" s="0"/>
      <c r="VYO118" s="0"/>
      <c r="VYP118" s="0"/>
      <c r="VYQ118" s="0"/>
      <c r="VYR118" s="0"/>
      <c r="VYS118" s="0"/>
      <c r="VYT118" s="0"/>
      <c r="VYU118" s="0"/>
      <c r="VYV118" s="0"/>
      <c r="VYW118" s="0"/>
      <c r="VYX118" s="0"/>
      <c r="VYY118" s="0"/>
      <c r="VYZ118" s="0"/>
      <c r="VZA118" s="0"/>
      <c r="VZB118" s="0"/>
      <c r="VZC118" s="0"/>
      <c r="VZD118" s="0"/>
      <c r="VZE118" s="0"/>
      <c r="VZF118" s="0"/>
      <c r="VZG118" s="0"/>
      <c r="VZH118" s="0"/>
      <c r="VZI118" s="0"/>
      <c r="VZJ118" s="0"/>
      <c r="VZK118" s="0"/>
      <c r="VZL118" s="0"/>
      <c r="VZM118" s="0"/>
      <c r="VZN118" s="0"/>
      <c r="VZO118" s="0"/>
      <c r="VZP118" s="0"/>
      <c r="VZQ118" s="0"/>
      <c r="VZR118" s="0"/>
      <c r="VZS118" s="0"/>
      <c r="VZT118" s="0"/>
      <c r="VZU118" s="0"/>
      <c r="VZV118" s="0"/>
      <c r="VZW118" s="0"/>
      <c r="VZX118" s="0"/>
      <c r="VZY118" s="0"/>
      <c r="VZZ118" s="0"/>
      <c r="WAA118" s="0"/>
      <c r="WAB118" s="0"/>
      <c r="WAC118" s="0"/>
      <c r="WAD118" s="0"/>
      <c r="WAE118" s="0"/>
      <c r="WAF118" s="0"/>
      <c r="WAG118" s="0"/>
      <c r="WAH118" s="0"/>
      <c r="WAI118" s="0"/>
      <c r="WAJ118" s="0"/>
      <c r="WAK118" s="0"/>
      <c r="WAL118" s="0"/>
      <c r="WAM118" s="0"/>
      <c r="WAN118" s="0"/>
      <c r="WAO118" s="0"/>
      <c r="WAP118" s="0"/>
      <c r="WAQ118" s="0"/>
      <c r="WAR118" s="0"/>
      <c r="WAS118" s="0"/>
      <c r="WAT118" s="0"/>
      <c r="WAU118" s="0"/>
      <c r="WAV118" s="0"/>
      <c r="WAW118" s="0"/>
      <c r="WAX118" s="0"/>
      <c r="WAY118" s="0"/>
      <c r="WAZ118" s="0"/>
      <c r="WBA118" s="0"/>
      <c r="WBB118" s="0"/>
      <c r="WBC118" s="0"/>
      <c r="WBD118" s="0"/>
      <c r="WBE118" s="0"/>
      <c r="WBF118" s="0"/>
      <c r="WBG118" s="0"/>
      <c r="WBH118" s="0"/>
      <c r="WBI118" s="0"/>
      <c r="WBJ118" s="0"/>
      <c r="WBK118" s="0"/>
      <c r="WBL118" s="0"/>
      <c r="WBM118" s="0"/>
      <c r="WBN118" s="0"/>
      <c r="WBO118" s="0"/>
      <c r="WBP118" s="0"/>
      <c r="WBQ118" s="0"/>
      <c r="WBR118" s="0"/>
      <c r="WBS118" s="0"/>
      <c r="WBT118" s="0"/>
      <c r="WBU118" s="0"/>
      <c r="WBV118" s="0"/>
      <c r="WBW118" s="0"/>
      <c r="WBX118" s="0"/>
      <c r="WBY118" s="0"/>
      <c r="WBZ118" s="0"/>
      <c r="WCA118" s="0"/>
      <c r="WCB118" s="0"/>
      <c r="WCC118" s="0"/>
      <c r="WCD118" s="0"/>
      <c r="WCE118" s="0"/>
      <c r="WCF118" s="0"/>
      <c r="WCG118" s="0"/>
      <c r="WCH118" s="0"/>
      <c r="WCI118" s="0"/>
      <c r="WCJ118" s="0"/>
      <c r="WCK118" s="0"/>
      <c r="WCL118" s="0"/>
      <c r="WCM118" s="0"/>
      <c r="WCN118" s="0"/>
      <c r="WCO118" s="0"/>
      <c r="WCP118" s="0"/>
      <c r="WCQ118" s="0"/>
      <c r="WCR118" s="0"/>
      <c r="WCS118" s="0"/>
      <c r="WCT118" s="0"/>
      <c r="WCU118" s="0"/>
      <c r="WCV118" s="0"/>
      <c r="WCW118" s="0"/>
      <c r="WCX118" s="0"/>
      <c r="WCY118" s="0"/>
      <c r="WCZ118" s="0"/>
      <c r="WDA118" s="0"/>
      <c r="WDB118" s="0"/>
      <c r="WDC118" s="0"/>
      <c r="WDD118" s="0"/>
      <c r="WDE118" s="0"/>
      <c r="WDF118" s="0"/>
      <c r="WDG118" s="0"/>
      <c r="WDH118" s="0"/>
      <c r="WDI118" s="0"/>
      <c r="WDJ118" s="0"/>
      <c r="WDK118" s="0"/>
      <c r="WDL118" s="0"/>
      <c r="WDM118" s="0"/>
      <c r="WDN118" s="0"/>
      <c r="WDO118" s="0"/>
      <c r="WDP118" s="0"/>
      <c r="WDQ118" s="0"/>
      <c r="WDR118" s="0"/>
      <c r="WDS118" s="0"/>
      <c r="WDT118" s="0"/>
      <c r="WDU118" s="0"/>
      <c r="WDV118" s="0"/>
      <c r="WDW118" s="0"/>
      <c r="WDX118" s="0"/>
      <c r="WDY118" s="0"/>
      <c r="WDZ118" s="0"/>
      <c r="WEA118" s="0"/>
      <c r="WEB118" s="0"/>
      <c r="WEC118" s="0"/>
      <c r="WED118" s="0"/>
      <c r="WEE118" s="0"/>
      <c r="WEF118" s="0"/>
      <c r="WEG118" s="0"/>
      <c r="WEH118" s="0"/>
      <c r="WEI118" s="0"/>
      <c r="WEJ118" s="0"/>
      <c r="WEK118" s="0"/>
      <c r="WEL118" s="0"/>
      <c r="WEM118" s="0"/>
      <c r="WEN118" s="0"/>
      <c r="WEO118" s="0"/>
      <c r="WEP118" s="0"/>
      <c r="WEQ118" s="0"/>
      <c r="WER118" s="0"/>
      <c r="WES118" s="0"/>
      <c r="WET118" s="0"/>
      <c r="WEU118" s="0"/>
      <c r="WEV118" s="0"/>
      <c r="WEW118" s="0"/>
      <c r="WEX118" s="0"/>
      <c r="WEY118" s="0"/>
      <c r="WEZ118" s="0"/>
      <c r="WFA118" s="0"/>
      <c r="WFB118" s="0"/>
      <c r="WFC118" s="0"/>
      <c r="WFD118" s="0"/>
      <c r="WFE118" s="0"/>
      <c r="WFF118" s="0"/>
      <c r="WFG118" s="0"/>
      <c r="WFH118" s="0"/>
      <c r="WFI118" s="0"/>
      <c r="WFJ118" s="0"/>
      <c r="WFK118" s="0"/>
      <c r="WFL118" s="0"/>
      <c r="WFM118" s="0"/>
      <c r="WFN118" s="0"/>
      <c r="WFO118" s="0"/>
      <c r="WFP118" s="0"/>
      <c r="WFQ118" s="0"/>
      <c r="WFR118" s="0"/>
      <c r="WFS118" s="0"/>
      <c r="WFT118" s="0"/>
      <c r="WFU118" s="0"/>
      <c r="WFV118" s="0"/>
      <c r="WFW118" s="0"/>
      <c r="WFX118" s="0"/>
      <c r="WFY118" s="0"/>
      <c r="WFZ118" s="0"/>
      <c r="WGA118" s="0"/>
      <c r="WGB118" s="0"/>
      <c r="WGC118" s="0"/>
      <c r="WGD118" s="0"/>
      <c r="WGE118" s="0"/>
      <c r="WGF118" s="0"/>
      <c r="WGG118" s="0"/>
      <c r="WGH118" s="0"/>
      <c r="WGI118" s="0"/>
      <c r="WGJ118" s="0"/>
      <c r="WGK118" s="0"/>
      <c r="WGL118" s="0"/>
      <c r="WGM118" s="0"/>
      <c r="WGN118" s="0"/>
      <c r="WGO118" s="0"/>
      <c r="WGP118" s="0"/>
      <c r="WGQ118" s="0"/>
      <c r="WGR118" s="0"/>
      <c r="WGS118" s="0"/>
      <c r="WGT118" s="0"/>
      <c r="WGU118" s="0"/>
      <c r="WGV118" s="0"/>
      <c r="WGW118" s="0"/>
      <c r="WGX118" s="0"/>
      <c r="WGY118" s="0"/>
      <c r="WGZ118" s="0"/>
      <c r="WHA118" s="0"/>
      <c r="WHB118" s="0"/>
      <c r="WHC118" s="0"/>
      <c r="WHD118" s="0"/>
      <c r="WHE118" s="0"/>
      <c r="WHF118" s="0"/>
      <c r="WHG118" s="0"/>
      <c r="WHH118" s="0"/>
      <c r="WHI118" s="0"/>
      <c r="WHJ118" s="0"/>
      <c r="WHK118" s="0"/>
      <c r="WHL118" s="0"/>
      <c r="WHM118" s="0"/>
      <c r="WHN118" s="0"/>
      <c r="WHO118" s="0"/>
      <c r="WHP118" s="0"/>
      <c r="WHQ118" s="0"/>
      <c r="WHR118" s="0"/>
      <c r="WHS118" s="0"/>
      <c r="WHT118" s="0"/>
      <c r="WHU118" s="0"/>
      <c r="WHV118" s="0"/>
      <c r="WHW118" s="0"/>
      <c r="WHX118" s="0"/>
      <c r="WHY118" s="0"/>
      <c r="WHZ118" s="0"/>
      <c r="WIA118" s="0"/>
      <c r="WIB118" s="0"/>
      <c r="WIC118" s="0"/>
      <c r="WID118" s="0"/>
      <c r="WIE118" s="0"/>
      <c r="WIF118" s="0"/>
      <c r="WIG118" s="0"/>
      <c r="WIH118" s="0"/>
      <c r="WII118" s="0"/>
      <c r="WIJ118" s="0"/>
      <c r="WIK118" s="0"/>
      <c r="WIL118" s="0"/>
      <c r="WIM118" s="0"/>
      <c r="WIN118" s="0"/>
      <c r="WIO118" s="0"/>
      <c r="WIP118" s="0"/>
      <c r="WIQ118" s="0"/>
      <c r="WIR118" s="0"/>
      <c r="WIS118" s="0"/>
      <c r="WIT118" s="0"/>
      <c r="WIU118" s="0"/>
      <c r="WIV118" s="0"/>
      <c r="WIW118" s="0"/>
      <c r="WIX118" s="0"/>
      <c r="WIY118" s="0"/>
      <c r="WIZ118" s="0"/>
      <c r="WJA118" s="0"/>
      <c r="WJB118" s="0"/>
      <c r="WJC118" s="0"/>
      <c r="WJD118" s="0"/>
      <c r="WJE118" s="0"/>
      <c r="WJF118" s="0"/>
      <c r="WJG118" s="0"/>
      <c r="WJH118" s="0"/>
      <c r="WJI118" s="0"/>
      <c r="WJJ118" s="0"/>
      <c r="WJK118" s="0"/>
      <c r="WJL118" s="0"/>
      <c r="WJM118" s="0"/>
      <c r="WJN118" s="0"/>
      <c r="WJO118" s="0"/>
      <c r="WJP118" s="0"/>
      <c r="WJQ118" s="0"/>
      <c r="WJR118" s="0"/>
      <c r="WJS118" s="0"/>
      <c r="WJT118" s="0"/>
      <c r="WJU118" s="0"/>
      <c r="WJV118" s="0"/>
      <c r="WJW118" s="0"/>
      <c r="WJX118" s="0"/>
      <c r="WJY118" s="0"/>
      <c r="WJZ118" s="0"/>
      <c r="WKA118" s="0"/>
      <c r="WKB118" s="0"/>
      <c r="WKC118" s="0"/>
      <c r="WKD118" s="0"/>
      <c r="WKE118" s="0"/>
      <c r="WKF118" s="0"/>
      <c r="WKG118" s="0"/>
      <c r="WKH118" s="0"/>
      <c r="WKI118" s="0"/>
      <c r="WKJ118" s="0"/>
      <c r="WKK118" s="0"/>
      <c r="WKL118" s="0"/>
      <c r="WKM118" s="0"/>
      <c r="WKN118" s="0"/>
      <c r="WKO118" s="0"/>
      <c r="WKP118" s="0"/>
      <c r="WKQ118" s="0"/>
      <c r="WKR118" s="0"/>
      <c r="WKS118" s="0"/>
      <c r="WKT118" s="0"/>
      <c r="WKU118" s="0"/>
      <c r="WKV118" s="0"/>
      <c r="WKW118" s="0"/>
      <c r="WKX118" s="0"/>
      <c r="WKY118" s="0"/>
      <c r="WKZ118" s="0"/>
      <c r="WLA118" s="0"/>
      <c r="WLB118" s="0"/>
      <c r="WLC118" s="0"/>
      <c r="WLD118" s="0"/>
      <c r="WLE118" s="0"/>
      <c r="WLF118" s="0"/>
      <c r="WLG118" s="0"/>
      <c r="WLH118" s="0"/>
      <c r="WLI118" s="0"/>
      <c r="WLJ118" s="0"/>
      <c r="WLK118" s="0"/>
      <c r="WLL118" s="0"/>
      <c r="WLM118" s="0"/>
      <c r="WLN118" s="0"/>
      <c r="WLO118" s="0"/>
      <c r="WLP118" s="0"/>
      <c r="WLQ118" s="0"/>
      <c r="WLR118" s="0"/>
      <c r="WLS118" s="0"/>
      <c r="WLT118" s="0"/>
      <c r="WLU118" s="0"/>
      <c r="WLV118" s="0"/>
      <c r="WLW118" s="0"/>
      <c r="WLX118" s="0"/>
      <c r="WLY118" s="0"/>
      <c r="WLZ118" s="0"/>
      <c r="WMA118" s="0"/>
      <c r="WMB118" s="0"/>
      <c r="WMC118" s="0"/>
      <c r="WMD118" s="0"/>
      <c r="WME118" s="0"/>
      <c r="WMF118" s="0"/>
      <c r="WMG118" s="0"/>
      <c r="WMH118" s="0"/>
      <c r="WMI118" s="0"/>
      <c r="WMJ118" s="0"/>
      <c r="WMK118" s="0"/>
      <c r="WML118" s="0"/>
      <c r="WMM118" s="0"/>
      <c r="WMN118" s="0"/>
      <c r="WMO118" s="0"/>
      <c r="WMP118" s="0"/>
      <c r="WMQ118" s="0"/>
      <c r="WMR118" s="0"/>
      <c r="WMS118" s="0"/>
      <c r="WMT118" s="0"/>
      <c r="WMU118" s="0"/>
      <c r="WMV118" s="0"/>
      <c r="WMW118" s="0"/>
      <c r="WMX118" s="0"/>
      <c r="WMY118" s="0"/>
      <c r="WMZ118" s="0"/>
      <c r="WNA118" s="0"/>
      <c r="WNB118" s="0"/>
      <c r="WNC118" s="0"/>
      <c r="WND118" s="0"/>
      <c r="WNE118" s="0"/>
      <c r="WNF118" s="0"/>
      <c r="WNG118" s="0"/>
      <c r="WNH118" s="0"/>
      <c r="WNI118" s="0"/>
      <c r="WNJ118" s="0"/>
      <c r="WNK118" s="0"/>
      <c r="WNL118" s="0"/>
      <c r="WNM118" s="0"/>
      <c r="WNN118" s="0"/>
      <c r="WNO118" s="0"/>
      <c r="WNP118" s="0"/>
      <c r="WNQ118" s="0"/>
      <c r="WNR118" s="0"/>
      <c r="WNS118" s="0"/>
      <c r="WNT118" s="0"/>
      <c r="WNU118" s="0"/>
      <c r="WNV118" s="0"/>
      <c r="WNW118" s="0"/>
      <c r="WNX118" s="0"/>
      <c r="WNY118" s="0"/>
      <c r="WNZ118" s="0"/>
      <c r="WOA118" s="0"/>
      <c r="WOB118" s="0"/>
      <c r="WOC118" s="0"/>
      <c r="WOD118" s="0"/>
      <c r="WOE118" s="0"/>
      <c r="WOF118" s="0"/>
      <c r="WOG118" s="0"/>
      <c r="WOH118" s="0"/>
      <c r="WOI118" s="0"/>
      <c r="WOJ118" s="0"/>
      <c r="WOK118" s="0"/>
      <c r="WOL118" s="0"/>
      <c r="WOM118" s="0"/>
      <c r="WON118" s="0"/>
      <c r="WOO118" s="0"/>
      <c r="WOP118" s="0"/>
      <c r="WOQ118" s="0"/>
      <c r="WOR118" s="0"/>
      <c r="WOS118" s="0"/>
      <c r="WOT118" s="0"/>
      <c r="WOU118" s="0"/>
      <c r="WOV118" s="0"/>
      <c r="WOW118" s="0"/>
      <c r="WOX118" s="0"/>
      <c r="WOY118" s="0"/>
      <c r="WOZ118" s="0"/>
      <c r="WPA118" s="0"/>
      <c r="WPB118" s="0"/>
      <c r="WPC118" s="0"/>
      <c r="WPD118" s="0"/>
      <c r="WPE118" s="0"/>
      <c r="WPF118" s="0"/>
      <c r="WPG118" s="0"/>
      <c r="WPH118" s="0"/>
      <c r="WPI118" s="0"/>
      <c r="WPJ118" s="0"/>
      <c r="WPK118" s="0"/>
      <c r="WPL118" s="0"/>
      <c r="WPM118" s="0"/>
      <c r="WPN118" s="0"/>
      <c r="WPO118" s="0"/>
      <c r="WPP118" s="0"/>
      <c r="WPQ118" s="0"/>
      <c r="WPR118" s="0"/>
      <c r="WPS118" s="0"/>
      <c r="WPT118" s="0"/>
      <c r="WPU118" s="0"/>
      <c r="WPV118" s="0"/>
      <c r="WPW118" s="0"/>
      <c r="WPX118" s="0"/>
      <c r="WPY118" s="0"/>
      <c r="WPZ118" s="0"/>
      <c r="WQA118" s="0"/>
      <c r="WQB118" s="0"/>
      <c r="WQC118" s="0"/>
      <c r="WQD118" s="0"/>
      <c r="WQE118" s="0"/>
      <c r="WQF118" s="0"/>
      <c r="WQG118" s="0"/>
      <c r="WQH118" s="0"/>
      <c r="WQI118" s="0"/>
      <c r="WQJ118" s="0"/>
      <c r="WQK118" s="0"/>
      <c r="WQL118" s="0"/>
      <c r="WQM118" s="0"/>
      <c r="WQN118" s="0"/>
      <c r="WQO118" s="0"/>
      <c r="WQP118" s="0"/>
      <c r="WQQ118" s="0"/>
      <c r="WQR118" s="0"/>
      <c r="WQS118" s="0"/>
      <c r="WQT118" s="0"/>
      <c r="WQU118" s="0"/>
      <c r="WQV118" s="0"/>
      <c r="WQW118" s="0"/>
      <c r="WQX118" s="0"/>
      <c r="WQY118" s="0"/>
      <c r="WQZ118" s="0"/>
      <c r="WRA118" s="0"/>
      <c r="WRB118" s="0"/>
      <c r="WRC118" s="0"/>
      <c r="WRD118" s="0"/>
      <c r="WRE118" s="0"/>
      <c r="WRF118" s="0"/>
      <c r="WRG118" s="0"/>
      <c r="WRH118" s="0"/>
      <c r="WRI118" s="0"/>
      <c r="WRJ118" s="0"/>
      <c r="WRK118" s="0"/>
      <c r="WRL118" s="0"/>
      <c r="WRM118" s="0"/>
      <c r="WRN118" s="0"/>
      <c r="WRO118" s="0"/>
      <c r="WRP118" s="0"/>
      <c r="WRQ118" s="0"/>
      <c r="WRR118" s="0"/>
      <c r="WRS118" s="0"/>
      <c r="WRT118" s="0"/>
      <c r="WRU118" s="0"/>
      <c r="WRV118" s="0"/>
      <c r="WRW118" s="0"/>
      <c r="WRX118" s="0"/>
      <c r="WRY118" s="0"/>
      <c r="WRZ118" s="0"/>
      <c r="WSA118" s="0"/>
      <c r="WSB118" s="0"/>
      <c r="WSC118" s="0"/>
      <c r="WSD118" s="0"/>
      <c r="WSE118" s="0"/>
      <c r="WSF118" s="0"/>
      <c r="WSG118" s="0"/>
      <c r="WSH118" s="0"/>
      <c r="WSI118" s="0"/>
      <c r="WSJ118" s="0"/>
      <c r="WSK118" s="0"/>
      <c r="WSL118" s="0"/>
      <c r="WSM118" s="0"/>
      <c r="WSN118" s="0"/>
      <c r="WSO118" s="0"/>
      <c r="WSP118" s="0"/>
      <c r="WSQ118" s="0"/>
      <c r="WSR118" s="0"/>
      <c r="WSS118" s="0"/>
      <c r="WST118" s="0"/>
      <c r="WSU118" s="0"/>
      <c r="WSV118" s="0"/>
      <c r="WSW118" s="0"/>
      <c r="WSX118" s="0"/>
      <c r="WSY118" s="0"/>
      <c r="WSZ118" s="0"/>
      <c r="WTA118" s="0"/>
      <c r="WTB118" s="0"/>
      <c r="WTC118" s="0"/>
      <c r="WTD118" s="0"/>
      <c r="WTE118" s="0"/>
      <c r="WTF118" s="0"/>
      <c r="WTG118" s="0"/>
      <c r="WTH118" s="0"/>
      <c r="WTI118" s="0"/>
      <c r="WTJ118" s="0"/>
      <c r="WTK118" s="0"/>
      <c r="WTL118" s="0"/>
      <c r="WTM118" s="0"/>
      <c r="WTN118" s="0"/>
      <c r="WTO118" s="0"/>
      <c r="WTP118" s="0"/>
      <c r="WTQ118" s="0"/>
      <c r="WTR118" s="0"/>
      <c r="WTS118" s="0"/>
      <c r="WTT118" s="0"/>
      <c r="WTU118" s="0"/>
      <c r="WTV118" s="0"/>
      <c r="WTW118" s="0"/>
      <c r="WTX118" s="0"/>
      <c r="WTY118" s="0"/>
      <c r="WTZ118" s="0"/>
      <c r="WUA118" s="0"/>
      <c r="WUB118" s="0"/>
      <c r="WUC118" s="0"/>
      <c r="WUD118" s="0"/>
      <c r="WUE118" s="0"/>
      <c r="WUF118" s="0"/>
      <c r="WUG118" s="0"/>
      <c r="WUH118" s="0"/>
      <c r="WUI118" s="0"/>
      <c r="WUJ118" s="0"/>
      <c r="WUK118" s="0"/>
      <c r="WUL118" s="0"/>
      <c r="WUM118" s="0"/>
      <c r="WUN118" s="0"/>
      <c r="WUO118" s="0"/>
      <c r="WUP118" s="0"/>
      <c r="WUQ118" s="0"/>
      <c r="WUR118" s="0"/>
      <c r="WUS118" s="0"/>
      <c r="WUT118" s="0"/>
      <c r="WUU118" s="0"/>
      <c r="WUV118" s="0"/>
      <c r="WUW118" s="0"/>
      <c r="WUX118" s="0"/>
      <c r="WUY118" s="0"/>
      <c r="WUZ118" s="0"/>
      <c r="WVA118" s="0"/>
      <c r="WVB118" s="0"/>
      <c r="WVC118" s="0"/>
      <c r="WVD118" s="0"/>
      <c r="WVE118" s="0"/>
      <c r="WVF118" s="0"/>
      <c r="WVG118" s="0"/>
      <c r="WVH118" s="0"/>
      <c r="WVI118" s="0"/>
      <c r="WVJ118" s="0"/>
      <c r="WVK118" s="0"/>
      <c r="WVL118" s="0"/>
      <c r="WVM118" s="0"/>
      <c r="WVN118" s="0"/>
      <c r="WVO118" s="0"/>
      <c r="WVP118" s="0"/>
      <c r="WVQ118" s="0"/>
      <c r="WVR118" s="0"/>
      <c r="WVS118" s="0"/>
      <c r="WVT118" s="0"/>
      <c r="WVU118" s="0"/>
      <c r="WVV118" s="0"/>
      <c r="WVW118" s="0"/>
      <c r="WVX118" s="0"/>
      <c r="WVY118" s="0"/>
      <c r="WVZ118" s="0"/>
      <c r="WWA118" s="0"/>
      <c r="WWB118" s="0"/>
      <c r="WWC118" s="0"/>
      <c r="WWD118" s="0"/>
      <c r="WWE118" s="0"/>
      <c r="WWF118" s="0"/>
      <c r="WWG118" s="0"/>
      <c r="WWH118" s="0"/>
      <c r="WWI118" s="0"/>
      <c r="WWJ118" s="0"/>
      <c r="WWK118" s="0"/>
      <c r="WWL118" s="0"/>
      <c r="WWM118" s="0"/>
      <c r="WWN118" s="0"/>
      <c r="WWO118" s="0"/>
      <c r="WWP118" s="0"/>
      <c r="WWQ118" s="0"/>
      <c r="WWR118" s="0"/>
      <c r="WWS118" s="0"/>
      <c r="WWT118" s="0"/>
      <c r="WWU118" s="0"/>
      <c r="WWV118" s="0"/>
      <c r="WWW118" s="0"/>
      <c r="WWX118" s="0"/>
      <c r="WWY118" s="0"/>
      <c r="WWZ118" s="0"/>
      <c r="WXA118" s="0"/>
      <c r="WXB118" s="0"/>
      <c r="WXC118" s="0"/>
      <c r="WXD118" s="0"/>
      <c r="WXE118" s="0"/>
      <c r="WXF118" s="0"/>
      <c r="WXG118" s="0"/>
      <c r="WXH118" s="0"/>
      <c r="WXI118" s="0"/>
      <c r="WXJ118" s="0"/>
      <c r="WXK118" s="0"/>
      <c r="WXL118" s="0"/>
      <c r="WXM118" s="0"/>
      <c r="WXN118" s="0"/>
      <c r="WXO118" s="0"/>
      <c r="WXP118" s="0"/>
      <c r="WXQ118" s="0"/>
      <c r="WXR118" s="0"/>
      <c r="WXS118" s="0"/>
      <c r="WXT118" s="0"/>
      <c r="WXU118" s="0"/>
      <c r="WXV118" s="0"/>
      <c r="WXW118" s="0"/>
      <c r="WXX118" s="0"/>
      <c r="WXY118" s="0"/>
      <c r="WXZ118" s="0"/>
      <c r="WYA118" s="0"/>
      <c r="WYB118" s="0"/>
      <c r="WYC118" s="0"/>
      <c r="WYD118" s="0"/>
      <c r="WYE118" s="0"/>
      <c r="WYF118" s="0"/>
      <c r="WYG118" s="0"/>
      <c r="WYH118" s="0"/>
      <c r="WYI118" s="0"/>
      <c r="WYJ118" s="0"/>
      <c r="WYK118" s="0"/>
      <c r="WYL118" s="0"/>
      <c r="WYM118" s="0"/>
      <c r="WYN118" s="0"/>
      <c r="WYO118" s="0"/>
      <c r="WYP118" s="0"/>
      <c r="WYQ118" s="0"/>
      <c r="WYR118" s="0"/>
      <c r="WYS118" s="0"/>
      <c r="WYT118" s="0"/>
      <c r="WYU118" s="0"/>
      <c r="WYV118" s="0"/>
      <c r="WYW118" s="0"/>
      <c r="WYX118" s="0"/>
      <c r="WYY118" s="0"/>
      <c r="WYZ118" s="0"/>
      <c r="WZA118" s="0"/>
      <c r="WZB118" s="0"/>
      <c r="WZC118" s="0"/>
      <c r="WZD118" s="0"/>
      <c r="WZE118" s="0"/>
      <c r="WZF118" s="0"/>
      <c r="WZG118" s="0"/>
      <c r="WZH118" s="0"/>
      <c r="WZI118" s="0"/>
      <c r="WZJ118" s="0"/>
      <c r="WZK118" s="0"/>
      <c r="WZL118" s="0"/>
      <c r="WZM118" s="0"/>
      <c r="WZN118" s="0"/>
      <c r="WZO118" s="0"/>
      <c r="WZP118" s="0"/>
      <c r="WZQ118" s="0"/>
      <c r="WZR118" s="0"/>
      <c r="WZS118" s="0"/>
      <c r="WZT118" s="0"/>
      <c r="WZU118" s="0"/>
      <c r="WZV118" s="0"/>
      <c r="WZW118" s="0"/>
      <c r="WZX118" s="0"/>
      <c r="WZY118" s="0"/>
      <c r="WZZ118" s="0"/>
      <c r="XAA118" s="0"/>
      <c r="XAB118" s="0"/>
      <c r="XAC118" s="0"/>
      <c r="XAD118" s="0"/>
      <c r="XAE118" s="0"/>
      <c r="XAF118" s="0"/>
      <c r="XAG118" s="0"/>
      <c r="XAH118" s="0"/>
      <c r="XAI118" s="0"/>
      <c r="XAJ118" s="0"/>
      <c r="XAK118" s="0"/>
      <c r="XAL118" s="0"/>
      <c r="XAM118" s="0"/>
      <c r="XAN118" s="0"/>
      <c r="XAO118" s="0"/>
      <c r="XAP118" s="0"/>
      <c r="XAQ118" s="0"/>
      <c r="XAR118" s="0"/>
      <c r="XAS118" s="0"/>
      <c r="XAT118" s="0"/>
      <c r="XAU118" s="0"/>
      <c r="XAV118" s="0"/>
      <c r="XAW118" s="0"/>
      <c r="XAX118" s="0"/>
      <c r="XAY118" s="0"/>
      <c r="XAZ118" s="0"/>
      <c r="XBA118" s="0"/>
      <c r="XBB118" s="0"/>
      <c r="XBC118" s="0"/>
      <c r="XBD118" s="0"/>
      <c r="XBE118" s="0"/>
      <c r="XBF118" s="0"/>
      <c r="XBG118" s="0"/>
      <c r="XBH118" s="0"/>
      <c r="XBI118" s="0"/>
      <c r="XBJ118" s="0"/>
      <c r="XBK118" s="0"/>
      <c r="XBL118" s="0"/>
      <c r="XBM118" s="0"/>
      <c r="XBN118" s="0"/>
      <c r="XBO118" s="0"/>
      <c r="XBP118" s="0"/>
      <c r="XBQ118" s="0"/>
      <c r="XBR118" s="0"/>
      <c r="XBS118" s="0"/>
      <c r="XBT118" s="0"/>
      <c r="XBU118" s="0"/>
      <c r="XBV118" s="0"/>
      <c r="XBW118" s="0"/>
      <c r="XBX118" s="0"/>
      <c r="XBY118" s="0"/>
      <c r="XBZ118" s="0"/>
      <c r="XCA118" s="0"/>
      <c r="XCB118" s="0"/>
      <c r="XCC118" s="0"/>
      <c r="XCD118" s="0"/>
      <c r="XCE118" s="0"/>
      <c r="XCF118" s="0"/>
      <c r="XCG118" s="0"/>
      <c r="XCH118" s="0"/>
      <c r="XCI118" s="0"/>
      <c r="XCJ118" s="0"/>
      <c r="XCK118" s="0"/>
      <c r="XCL118" s="0"/>
      <c r="XCM118" s="0"/>
      <c r="XCN118" s="0"/>
      <c r="XCO118" s="0"/>
      <c r="XCP118" s="0"/>
      <c r="XCQ118" s="0"/>
      <c r="XCR118" s="0"/>
      <c r="XCS118" s="0"/>
      <c r="XCT118" s="0"/>
      <c r="XCU118" s="0"/>
      <c r="XCV118" s="0"/>
      <c r="XCW118" s="0"/>
      <c r="XCX118" s="0"/>
      <c r="XCY118" s="0"/>
      <c r="XCZ118" s="0"/>
      <c r="XDA118" s="0"/>
      <c r="XDB118" s="0"/>
      <c r="XDC118" s="0"/>
      <c r="XDD118" s="0"/>
      <c r="XDE118" s="0"/>
      <c r="XDF118" s="0"/>
      <c r="XDG118" s="0"/>
      <c r="XDH118" s="0"/>
      <c r="XDI118" s="0"/>
      <c r="XDJ118" s="0"/>
      <c r="XDK118" s="0"/>
      <c r="XDL118" s="0"/>
      <c r="XDM118" s="0"/>
      <c r="XDN118" s="0"/>
      <c r="XDO118" s="0"/>
      <c r="XDP118" s="0"/>
      <c r="XDQ118" s="0"/>
      <c r="XDR118" s="0"/>
      <c r="XDS118" s="0"/>
      <c r="XDT118" s="0"/>
      <c r="XDU118" s="0"/>
      <c r="XDV118" s="0"/>
      <c r="XDW118" s="0"/>
      <c r="XDX118" s="0"/>
      <c r="XDY118" s="0"/>
      <c r="XDZ118" s="0"/>
      <c r="XEA118" s="0"/>
      <c r="XEB118" s="0"/>
      <c r="XEC118" s="0"/>
      <c r="XED118" s="0"/>
      <c r="XEE118" s="0"/>
      <c r="XEF118" s="0"/>
      <c r="XEG118" s="0"/>
      <c r="XEH118" s="0"/>
      <c r="XEI118" s="0"/>
      <c r="XEJ118" s="0"/>
      <c r="XEK118" s="0"/>
      <c r="XEL118" s="0"/>
      <c r="XEM118" s="0"/>
      <c r="XEN118" s="0"/>
      <c r="XEO118" s="0"/>
      <c r="XEP118" s="0"/>
      <c r="XEQ118" s="0"/>
      <c r="XER118" s="0"/>
      <c r="XES118" s="0"/>
      <c r="XET118" s="0"/>
      <c r="XEU118" s="0"/>
      <c r="XEV118" s="0"/>
      <c r="XEW118" s="0"/>
      <c r="XEX118" s="0"/>
      <c r="XEY118" s="0"/>
      <c r="XEZ118" s="0"/>
      <c r="XFA118" s="0"/>
      <c r="XFB118" s="0"/>
      <c r="XFC118" s="0"/>
      <c r="XFD118" s="0"/>
    </row>
    <row r="119" s="169" customFormat="true" ht="21" hidden="false" customHeight="true" outlineLevel="1" collapsed="false">
      <c r="B119" s="229"/>
      <c r="C119" s="230" t="s">
        <v>206</v>
      </c>
      <c r="D119" s="230"/>
      <c r="E119" s="230"/>
      <c r="F119" s="197" t="s">
        <v>190</v>
      </c>
      <c r="G119" s="198" t="s">
        <v>191</v>
      </c>
      <c r="H119" s="198"/>
      <c r="I119" s="198"/>
      <c r="J119" s="198" t="s">
        <v>192</v>
      </c>
      <c r="K119" s="198"/>
      <c r="L119" s="198"/>
      <c r="M119" s="198" t="s">
        <v>193</v>
      </c>
      <c r="N119" s="198"/>
      <c r="O119" s="198"/>
      <c r="P119" s="198" t="s">
        <v>194</v>
      </c>
      <c r="Q119" s="198"/>
      <c r="R119" s="198"/>
      <c r="S119" s="198" t="s">
        <v>195</v>
      </c>
      <c r="T119" s="198"/>
      <c r="U119" s="198"/>
      <c r="V119" s="198" t="s">
        <v>196</v>
      </c>
      <c r="W119" s="198"/>
      <c r="X119" s="198"/>
      <c r="Y119" s="199" t="s">
        <v>207</v>
      </c>
      <c r="Z119" s="199" t="s">
        <v>198</v>
      </c>
    </row>
    <row r="120" s="169" customFormat="true" ht="22.5" hidden="false" customHeight="true" outlineLevel="1" collapsed="false">
      <c r="B120" s="229"/>
      <c r="C120" s="230"/>
      <c r="D120" s="230"/>
      <c r="E120" s="230"/>
      <c r="F120" s="197"/>
      <c r="G120" s="201" t="s">
        <v>199</v>
      </c>
      <c r="H120" s="202" t="s">
        <v>200</v>
      </c>
      <c r="I120" s="203" t="s">
        <v>201</v>
      </c>
      <c r="J120" s="201" t="s">
        <v>199</v>
      </c>
      <c r="K120" s="202" t="s">
        <v>200</v>
      </c>
      <c r="L120" s="203" t="s">
        <v>201</v>
      </c>
      <c r="M120" s="201" t="s">
        <v>199</v>
      </c>
      <c r="N120" s="202" t="s">
        <v>200</v>
      </c>
      <c r="O120" s="203" t="s">
        <v>201</v>
      </c>
      <c r="P120" s="201" t="s">
        <v>199</v>
      </c>
      <c r="Q120" s="202" t="s">
        <v>200</v>
      </c>
      <c r="R120" s="203" t="s">
        <v>201</v>
      </c>
      <c r="S120" s="201" t="s">
        <v>199</v>
      </c>
      <c r="T120" s="202" t="s">
        <v>200</v>
      </c>
      <c r="U120" s="203" t="s">
        <v>201</v>
      </c>
      <c r="V120" s="201" t="s">
        <v>199</v>
      </c>
      <c r="W120" s="202" t="s">
        <v>200</v>
      </c>
      <c r="X120" s="203" t="s">
        <v>201</v>
      </c>
      <c r="Y120" s="199"/>
      <c r="Z120" s="199"/>
    </row>
    <row r="121" s="169" customFormat="true" ht="20.25" hidden="false" customHeight="true" outlineLevel="1" collapsed="false">
      <c r="B121" s="229"/>
      <c r="C121" s="230"/>
      <c r="D121" s="230"/>
      <c r="E121" s="230"/>
      <c r="F121" s="197"/>
      <c r="G121" s="204" t="s">
        <v>202</v>
      </c>
      <c r="H121" s="204" t="s">
        <v>202</v>
      </c>
      <c r="I121" s="203"/>
      <c r="J121" s="204" t="s">
        <v>202</v>
      </c>
      <c r="K121" s="204" t="str">
        <f aca="false">IF(INDEX('Reference Data'!$G$5:$G$18,MATCH('Reference Data'!$C$4,'Reference Data'!$F$5:$F$21,0),1)&gt;=K$22,"Actual","Forecast")</f>
        <v>Actual</v>
      </c>
      <c r="L121" s="203"/>
      <c r="M121" s="204" t="str">
        <f aca="false">IF(INDEX('Reference Data'!$G$5:$G$18,MATCH('Reference Data'!$C$4,'Reference Data'!$F$5:$F$21,0),1)&gt;=M$22,"Actual","Forecast")</f>
        <v>Actual</v>
      </c>
      <c r="N121" s="204" t="str">
        <f aca="false">IF(INDEX('Reference Data'!$G$5:$G$18,MATCH('Reference Data'!$C$4,'Reference Data'!$F$5:$F$21,0),1)&gt;=N$22,"Actual","Forecast")</f>
        <v>Actual</v>
      </c>
      <c r="O121" s="203"/>
      <c r="P121" s="204" t="str">
        <f aca="false">IF(INDEX('Reference Data'!$G$5:$G$18,MATCH('Reference Data'!$C$4,'Reference Data'!$F$5:$F$21,0),1)&gt;=P$22,"Actual","Forecast")</f>
        <v>Actual</v>
      </c>
      <c r="Q121" s="204" t="str">
        <f aca="false">IF(INDEX('Reference Data'!$G$5:$G$18,MATCH('Reference Data'!$C$4,'Reference Data'!$F$5:$F$21,0),1)&gt;=Q$22,"Actual","Forecast")</f>
        <v>Actual</v>
      </c>
      <c r="R121" s="203"/>
      <c r="S121" s="204" t="str">
        <f aca="false">IF(INDEX('Reference Data'!$G$5:$G$18,MATCH('Reference Data'!$C$4,'Reference Data'!$F$5:$F$21,0),1)&gt;=S$22,"Actual","Forecast")</f>
        <v>Actual</v>
      </c>
      <c r="T121" s="204" t="str">
        <f aca="false">IF(INDEX('Reference Data'!$G$5:$G$18,MATCH('Reference Data'!$C$4,'Reference Data'!$F$5:$F$21,0),1)&gt;=T$22,"Actual","Forecast")</f>
        <v>Forecast</v>
      </c>
      <c r="U121" s="203"/>
      <c r="V121" s="204" t="str">
        <f aca="false">IF(INDEX('Reference Data'!$G$5:$G$18,MATCH('Reference Data'!$C$4,'Reference Data'!$F$5:$F$21,0),1)&gt;=V$22,"Actual","Forecast")</f>
        <v>Forecast</v>
      </c>
      <c r="W121" s="204" t="str">
        <f aca="false">IF(INDEX('Reference Data'!$G$5:$G$18,MATCH('Reference Data'!$C$4,'Reference Data'!$F$5:$F$21,0),1)&gt;=W$22,"Actual","Forecast")</f>
        <v>Forecast</v>
      </c>
      <c r="X121" s="203"/>
      <c r="Y121" s="203"/>
      <c r="Z121" s="203"/>
    </row>
    <row r="122" customFormat="false" ht="14.25" hidden="false" customHeight="true" outlineLevel="1" collapsed="false">
      <c r="A122" s="169"/>
      <c r="B122" s="229"/>
      <c r="C122" s="240" t="s">
        <v>208</v>
      </c>
      <c r="D122" s="240"/>
      <c r="E122" s="240"/>
      <c r="F122" s="206"/>
      <c r="G122" s="248" t="n">
        <v>1</v>
      </c>
      <c r="H122" s="248" t="n">
        <v>1</v>
      </c>
      <c r="I122" s="208" t="n">
        <f aca="false">SUM(G122:H122)</f>
        <v>2</v>
      </c>
      <c r="J122" s="248" t="n">
        <v>1</v>
      </c>
      <c r="K122" s="248" t="n">
        <v>1</v>
      </c>
      <c r="L122" s="208" t="n">
        <f aca="false">SUM(J122:K122)</f>
        <v>2</v>
      </c>
      <c r="M122" s="248" t="n">
        <v>1</v>
      </c>
      <c r="N122" s="248" t="n">
        <v>1</v>
      </c>
      <c r="O122" s="208" t="n">
        <f aca="false">SUM(M122:N122)</f>
        <v>2</v>
      </c>
      <c r="P122" s="248" t="n">
        <v>1</v>
      </c>
      <c r="Q122" s="248" t="n">
        <v>1</v>
      </c>
      <c r="R122" s="208" t="n">
        <f aca="false">SUM(P122:Q122)</f>
        <v>2</v>
      </c>
      <c r="S122" s="243" t="n">
        <v>5555</v>
      </c>
      <c r="T122" s="243" t="n">
        <v>0</v>
      </c>
      <c r="U122" s="208" t="n">
        <f aca="false">SUM(S122:T122)</f>
        <v>5555</v>
      </c>
      <c r="V122" s="243" t="n">
        <v>0</v>
      </c>
      <c r="W122" s="243" t="n">
        <v>0</v>
      </c>
      <c r="X122" s="208" t="n">
        <f aca="false">SUM(V122:W122)</f>
        <v>0</v>
      </c>
      <c r="Y122" s="206"/>
      <c r="Z122" s="245" t="n">
        <f aca="false">SUM(O122,L122,I122,F122)+R122+U122+X122+Y122</f>
        <v>5563</v>
      </c>
    </row>
    <row r="123" customFormat="false" ht="15.75" hidden="false" customHeight="true" outlineLevel="1" collapsed="false">
      <c r="A123" s="169"/>
      <c r="B123" s="229"/>
      <c r="C123" s="246" t="s">
        <v>209</v>
      </c>
      <c r="D123" s="246"/>
      <c r="E123" s="246"/>
      <c r="F123" s="247"/>
      <c r="G123" s="248"/>
      <c r="H123" s="248"/>
      <c r="I123" s="249" t="n">
        <f aca="false">SUM(G123:H123)</f>
        <v>0</v>
      </c>
      <c r="J123" s="248"/>
      <c r="K123" s="248"/>
      <c r="L123" s="249" t="n">
        <f aca="false">SUM(J123:K123)</f>
        <v>0</v>
      </c>
      <c r="M123" s="248"/>
      <c r="N123" s="248"/>
      <c r="O123" s="249" t="n">
        <f aca="false">SUM(M123:N123)</f>
        <v>0</v>
      </c>
      <c r="P123" s="248"/>
      <c r="Q123" s="250"/>
      <c r="R123" s="249" t="n">
        <f aca="false">SUM(P123:Q123)</f>
        <v>0</v>
      </c>
      <c r="S123" s="248"/>
      <c r="T123" s="248"/>
      <c r="U123" s="249" t="n">
        <f aca="false">SUM(S123:T123)</f>
        <v>0</v>
      </c>
      <c r="V123" s="248"/>
      <c r="W123" s="248"/>
      <c r="X123" s="249" t="n">
        <f aca="false">SUM(V123:W123)</f>
        <v>0</v>
      </c>
      <c r="Y123" s="247"/>
      <c r="Z123" s="251" t="n">
        <f aca="false">SUM(O123,L123,I123,F123)+R123+U123+X123+Y123</f>
        <v>0</v>
      </c>
    </row>
    <row r="124" customFormat="false" ht="15.75" hidden="false" customHeight="true" outlineLevel="1" collapsed="false">
      <c r="A124" s="169"/>
      <c r="B124" s="229"/>
      <c r="C124" s="252" t="s">
        <v>210</v>
      </c>
      <c r="D124" s="252"/>
      <c r="E124" s="252"/>
      <c r="F124" s="247"/>
      <c r="G124" s="248" t="n">
        <v>1</v>
      </c>
      <c r="H124" s="248" t="n">
        <v>1</v>
      </c>
      <c r="I124" s="249" t="n">
        <f aca="false">SUM(G124:H124)</f>
        <v>2</v>
      </c>
      <c r="J124" s="248" t="n">
        <v>1</v>
      </c>
      <c r="K124" s="248" t="n">
        <v>1</v>
      </c>
      <c r="L124" s="249" t="n">
        <f aca="false">SUM(J124:K124)</f>
        <v>2</v>
      </c>
      <c r="M124" s="248" t="n">
        <v>1</v>
      </c>
      <c r="N124" s="248" t="n">
        <v>1</v>
      </c>
      <c r="O124" s="249" t="n">
        <f aca="false">SUM(M124:N124)</f>
        <v>2</v>
      </c>
      <c r="P124" s="248" t="n">
        <v>1</v>
      </c>
      <c r="Q124" s="248" t="n">
        <v>1</v>
      </c>
      <c r="R124" s="249" t="n">
        <f aca="false">SUM(P124:Q124)</f>
        <v>2</v>
      </c>
      <c r="S124" s="248" t="n">
        <v>5555</v>
      </c>
      <c r="T124" s="248" t="n">
        <v>0</v>
      </c>
      <c r="U124" s="249" t="n">
        <f aca="false">SUM(S124:T124)</f>
        <v>5555</v>
      </c>
      <c r="V124" s="248" t="n">
        <v>0</v>
      </c>
      <c r="W124" s="248" t="n">
        <v>0</v>
      </c>
      <c r="X124" s="249" t="n">
        <f aca="false">SUM(V124:W124)</f>
        <v>0</v>
      </c>
      <c r="Y124" s="247"/>
      <c r="Z124" s="251" t="n">
        <f aca="false">SUM(O124,L124,I124,F124)+R124+U124+X124+Y124</f>
        <v>5563</v>
      </c>
    </row>
    <row r="125" customFormat="false" ht="15.75" hidden="false" customHeight="true" outlineLevel="1" collapsed="false">
      <c r="A125" s="169"/>
      <c r="B125" s="229"/>
      <c r="C125" s="253" t="s">
        <v>211</v>
      </c>
      <c r="D125" s="253"/>
      <c r="E125" s="253"/>
      <c r="F125" s="254" t="n">
        <f aca="false">F122+F123</f>
        <v>0</v>
      </c>
      <c r="G125" s="254" t="n">
        <f aca="false">G122+G123</f>
        <v>1</v>
      </c>
      <c r="H125" s="254" t="n">
        <f aca="false">H122+H123</f>
        <v>1</v>
      </c>
      <c r="I125" s="254" t="n">
        <f aca="false">I122+I123</f>
        <v>2</v>
      </c>
      <c r="J125" s="254" t="n">
        <f aca="false">J122+J123</f>
        <v>1</v>
      </c>
      <c r="K125" s="254" t="n">
        <f aca="false">K122+K123</f>
        <v>1</v>
      </c>
      <c r="L125" s="254" t="n">
        <f aca="false">L122+L123</f>
        <v>2</v>
      </c>
      <c r="M125" s="254" t="n">
        <f aca="false">M122+M123</f>
        <v>1</v>
      </c>
      <c r="N125" s="254" t="n">
        <f aca="false">N122+N123</f>
        <v>1</v>
      </c>
      <c r="O125" s="254" t="n">
        <f aca="false">O122+O123</f>
        <v>2</v>
      </c>
      <c r="P125" s="254" t="n">
        <f aca="false">P122+P123</f>
        <v>1</v>
      </c>
      <c r="Q125" s="255" t="n">
        <f aca="false">Q122+Q123</f>
        <v>1</v>
      </c>
      <c r="R125" s="254" t="n">
        <f aca="false">R122+R123</f>
        <v>2</v>
      </c>
      <c r="S125" s="254" t="n">
        <f aca="false">S122+S123</f>
        <v>5555</v>
      </c>
      <c r="T125" s="254" t="n">
        <f aca="false">T122+T123</f>
        <v>0</v>
      </c>
      <c r="U125" s="254" t="n">
        <f aca="false">U122+U123</f>
        <v>5555</v>
      </c>
      <c r="V125" s="254" t="n">
        <f aca="false">V122+V123</f>
        <v>0</v>
      </c>
      <c r="W125" s="254" t="n">
        <f aca="false">W122+W123</f>
        <v>0</v>
      </c>
      <c r="X125" s="254" t="n">
        <f aca="false">X122+X123</f>
        <v>0</v>
      </c>
      <c r="Y125" s="254" t="n">
        <f aca="false">Y122+Y123</f>
        <v>0</v>
      </c>
      <c r="Z125" s="251" t="n">
        <f aca="false">Z122+Z123</f>
        <v>5563</v>
      </c>
    </row>
    <row r="126" customFormat="false" ht="15.75" hidden="false" customHeight="true" outlineLevel="1" collapsed="false">
      <c r="A126" s="169"/>
      <c r="B126" s="229"/>
      <c r="C126" s="246" t="s">
        <v>212</v>
      </c>
      <c r="D126" s="246"/>
      <c r="E126" s="246"/>
      <c r="F126" s="247"/>
      <c r="G126" s="248"/>
      <c r="H126" s="248"/>
      <c r="I126" s="249" t="n">
        <f aca="false">SUM(G126:H126)</f>
        <v>0</v>
      </c>
      <c r="J126" s="248"/>
      <c r="K126" s="248"/>
      <c r="L126" s="249" t="n">
        <f aca="false">SUM(J126:K126)</f>
        <v>0</v>
      </c>
      <c r="M126" s="248"/>
      <c r="N126" s="248"/>
      <c r="O126" s="249" t="n">
        <f aca="false">SUM(M126:N126)</f>
        <v>0</v>
      </c>
      <c r="P126" s="248"/>
      <c r="Q126" s="250"/>
      <c r="R126" s="249" t="n">
        <f aca="false">SUM(P126:Q126)</f>
        <v>0</v>
      </c>
      <c r="S126" s="248"/>
      <c r="T126" s="248"/>
      <c r="U126" s="249" t="n">
        <f aca="false">SUM(S126:T126)</f>
        <v>0</v>
      </c>
      <c r="V126" s="248"/>
      <c r="W126" s="248"/>
      <c r="X126" s="249" t="n">
        <f aca="false">SUM(V126:W126)</f>
        <v>0</v>
      </c>
      <c r="Y126" s="247"/>
      <c r="Z126" s="251" t="n">
        <f aca="false">SUM(O126,L126,I126,F126)+R126+U126+X126+Y126</f>
        <v>0</v>
      </c>
    </row>
    <row r="127" customFormat="false" ht="15.75" hidden="false" customHeight="true" outlineLevel="1" collapsed="false">
      <c r="A127" s="169"/>
      <c r="B127" s="229"/>
      <c r="C127" s="252" t="s">
        <v>213</v>
      </c>
      <c r="D127" s="252"/>
      <c r="E127" s="252"/>
      <c r="F127" s="247"/>
      <c r="G127" s="248"/>
      <c r="H127" s="248"/>
      <c r="I127" s="249" t="n">
        <f aca="false">SUM(G127:H127)</f>
        <v>0</v>
      </c>
      <c r="J127" s="248"/>
      <c r="K127" s="248"/>
      <c r="L127" s="249" t="n">
        <f aca="false">SUM(J127:K127)</f>
        <v>0</v>
      </c>
      <c r="M127" s="248"/>
      <c r="N127" s="248"/>
      <c r="O127" s="249" t="n">
        <f aca="false">SUM(M127:N127)</f>
        <v>0</v>
      </c>
      <c r="P127" s="248"/>
      <c r="Q127" s="250"/>
      <c r="R127" s="249" t="n">
        <f aca="false">SUM(P127:Q127)</f>
        <v>0</v>
      </c>
      <c r="S127" s="248"/>
      <c r="T127" s="248"/>
      <c r="U127" s="249" t="n">
        <f aca="false">SUM(S127:T127)</f>
        <v>0</v>
      </c>
      <c r="V127" s="248"/>
      <c r="W127" s="248"/>
      <c r="X127" s="249" t="n">
        <f aca="false">SUM(V127:W127)</f>
        <v>0</v>
      </c>
      <c r="Y127" s="247"/>
      <c r="Z127" s="251" t="n">
        <f aca="false">SUM(O127,L127,I127,F127)+R127+U127+X127+Y127</f>
        <v>0</v>
      </c>
    </row>
    <row r="128" customFormat="false" ht="15.75" hidden="false" customHeight="true" outlineLevel="1" collapsed="false">
      <c r="A128" s="169"/>
      <c r="B128" s="229"/>
      <c r="C128" s="256" t="s">
        <v>214</v>
      </c>
      <c r="D128" s="256"/>
      <c r="E128" s="256"/>
      <c r="F128" s="257" t="n">
        <f aca="false">F126</f>
        <v>0</v>
      </c>
      <c r="G128" s="257" t="n">
        <f aca="false">G126</f>
        <v>0</v>
      </c>
      <c r="H128" s="257" t="n">
        <f aca="false">H126</f>
        <v>0</v>
      </c>
      <c r="I128" s="257" t="n">
        <f aca="false">I126</f>
        <v>0</v>
      </c>
      <c r="J128" s="257" t="n">
        <f aca="false">J126</f>
        <v>0</v>
      </c>
      <c r="K128" s="257" t="n">
        <f aca="false">K126</f>
        <v>0</v>
      </c>
      <c r="L128" s="257" t="n">
        <f aca="false">L126</f>
        <v>0</v>
      </c>
      <c r="M128" s="257" t="n">
        <f aca="false">M126</f>
        <v>0</v>
      </c>
      <c r="N128" s="257" t="n">
        <f aca="false">N126</f>
        <v>0</v>
      </c>
      <c r="O128" s="257" t="n">
        <f aca="false">O126</f>
        <v>0</v>
      </c>
      <c r="P128" s="257" t="n">
        <f aca="false">P126</f>
        <v>0</v>
      </c>
      <c r="Q128" s="258" t="n">
        <f aca="false">Q126</f>
        <v>0</v>
      </c>
      <c r="R128" s="257" t="n">
        <f aca="false">R126</f>
        <v>0</v>
      </c>
      <c r="S128" s="257" t="n">
        <f aca="false">S126</f>
        <v>0</v>
      </c>
      <c r="T128" s="257" t="n">
        <f aca="false">T126</f>
        <v>0</v>
      </c>
      <c r="U128" s="257" t="n">
        <f aca="false">U126</f>
        <v>0</v>
      </c>
      <c r="V128" s="257" t="n">
        <f aca="false">V126</f>
        <v>0</v>
      </c>
      <c r="W128" s="257" t="n">
        <f aca="false">W126</f>
        <v>0</v>
      </c>
      <c r="X128" s="257" t="n">
        <f aca="false">X126</f>
        <v>0</v>
      </c>
      <c r="Y128" s="257" t="n">
        <f aca="false">Y126</f>
        <v>0</v>
      </c>
      <c r="Z128" s="220" t="n">
        <f aca="false">SUM(O128,L128,I128,F128)+R128+U128+X128+Y128</f>
        <v>0</v>
      </c>
    </row>
    <row r="129" customFormat="false" ht="15" hidden="false" customHeight="true" outlineLevel="1" collapsed="false">
      <c r="A129" s="169"/>
      <c r="B129" s="229"/>
      <c r="C129" s="259" t="s">
        <v>198</v>
      </c>
      <c r="D129" s="259"/>
      <c r="E129" s="259"/>
      <c r="F129" s="260" t="n">
        <f aca="false">F125+F128</f>
        <v>0</v>
      </c>
      <c r="G129" s="260" t="n">
        <f aca="false">G125+G128</f>
        <v>1</v>
      </c>
      <c r="H129" s="260" t="n">
        <f aca="false">H125+H128</f>
        <v>1</v>
      </c>
      <c r="I129" s="260" t="n">
        <f aca="false">I125+I128</f>
        <v>2</v>
      </c>
      <c r="J129" s="260" t="n">
        <f aca="false">J125+J128</f>
        <v>1</v>
      </c>
      <c r="K129" s="260" t="n">
        <f aca="false">K125+K128</f>
        <v>1</v>
      </c>
      <c r="L129" s="260" t="n">
        <f aca="false">L125+L128</f>
        <v>2</v>
      </c>
      <c r="M129" s="260" t="n">
        <f aca="false">M125+M128</f>
        <v>1</v>
      </c>
      <c r="N129" s="260" t="n">
        <f aca="false">N125+N128</f>
        <v>1</v>
      </c>
      <c r="O129" s="260" t="n">
        <f aca="false">O125+O128</f>
        <v>2</v>
      </c>
      <c r="P129" s="260" t="n">
        <f aca="false">P125+P128</f>
        <v>1</v>
      </c>
      <c r="Q129" s="261" t="n">
        <f aca="false">Q125+Q128</f>
        <v>1</v>
      </c>
      <c r="R129" s="260" t="n">
        <f aca="false">R125+R128</f>
        <v>2</v>
      </c>
      <c r="S129" s="260" t="n">
        <f aca="false">S125+S128</f>
        <v>5555</v>
      </c>
      <c r="T129" s="260" t="n">
        <f aca="false">T125+T128</f>
        <v>0</v>
      </c>
      <c r="U129" s="260" t="n">
        <f aca="false">U125+U128</f>
        <v>5555</v>
      </c>
      <c r="V129" s="260" t="n">
        <f aca="false">V125+V128</f>
        <v>0</v>
      </c>
      <c r="W129" s="260" t="n">
        <f aca="false">W125+W128</f>
        <v>0</v>
      </c>
      <c r="X129" s="260" t="n">
        <f aca="false">X125+X128</f>
        <v>0</v>
      </c>
      <c r="Y129" s="260" t="n">
        <f aca="false">Y125+Y128</f>
        <v>0</v>
      </c>
      <c r="Z129" s="223" t="n">
        <f aca="false">SUM(O129,L129,I129,F129)+R129+U129+X129+Y129</f>
        <v>5563</v>
      </c>
    </row>
    <row r="130" customFormat="false" ht="15.75" hidden="false" customHeight="true" outlineLevel="1" collapsed="false">
      <c r="C130" s="262"/>
      <c r="D130" s="262"/>
      <c r="E130" s="262"/>
      <c r="F130" s="263"/>
      <c r="G130" s="264"/>
      <c r="H130" s="264"/>
      <c r="I130" s="265"/>
      <c r="J130" s="264"/>
      <c r="K130" s="264"/>
      <c r="L130" s="263"/>
      <c r="M130" s="264"/>
      <c r="N130" s="264"/>
    </row>
    <row r="131" customFormat="false" ht="21" hidden="false" customHeight="true" outlineLevel="1" collapsed="false">
      <c r="A131" s="169"/>
      <c r="B131" s="267"/>
      <c r="C131" s="268" t="s">
        <v>215</v>
      </c>
      <c r="D131" s="268"/>
      <c r="E131" s="268"/>
      <c r="F131" s="197" t="s">
        <v>190</v>
      </c>
      <c r="G131" s="198" t="str">
        <f aca="false">G119</f>
        <v>Financial Year 2020/21 (£s)</v>
      </c>
      <c r="H131" s="198"/>
      <c r="I131" s="198"/>
      <c r="J131" s="198" t="str">
        <f aca="false">J119</f>
        <v>Financial Year 2021/22 (£s)</v>
      </c>
      <c r="K131" s="198"/>
      <c r="L131" s="198"/>
      <c r="M131" s="198" t="str">
        <f aca="false">M119</f>
        <v>Financial Year 2022/23 (£s)</v>
      </c>
      <c r="N131" s="198"/>
      <c r="O131" s="198"/>
      <c r="P131" s="198" t="str">
        <f aca="false">P119</f>
        <v>Financial Year 2023/24 (£s)</v>
      </c>
      <c r="Q131" s="198"/>
      <c r="R131" s="198"/>
      <c r="S131" s="198" t="str">
        <f aca="false">S119</f>
        <v>Financial Year 2024/25 (£s)</v>
      </c>
      <c r="T131" s="198"/>
      <c r="U131" s="198"/>
      <c r="V131" s="198" t="str">
        <f aca="false">V119</f>
        <v>Financial Year 2025/26 (£s)</v>
      </c>
      <c r="W131" s="198"/>
      <c r="X131" s="198"/>
      <c r="Y131" s="199" t="s">
        <v>207</v>
      </c>
      <c r="Z131" s="199" t="s">
        <v>198</v>
      </c>
    </row>
    <row r="132" customFormat="false" ht="22.5" hidden="false" customHeight="true" outlineLevel="1" collapsed="false">
      <c r="A132" s="169"/>
      <c r="B132" s="267"/>
      <c r="C132" s="269" t="s">
        <v>229</v>
      </c>
      <c r="D132" s="269" t="s">
        <v>226</v>
      </c>
      <c r="E132" s="269" t="s">
        <v>218</v>
      </c>
      <c r="F132" s="197"/>
      <c r="G132" s="201" t="s">
        <v>199</v>
      </c>
      <c r="H132" s="202" t="s">
        <v>200</v>
      </c>
      <c r="I132" s="203" t="s">
        <v>201</v>
      </c>
      <c r="J132" s="201" t="s">
        <v>199</v>
      </c>
      <c r="K132" s="202" t="s">
        <v>200</v>
      </c>
      <c r="L132" s="203" t="s">
        <v>201</v>
      </c>
      <c r="M132" s="201" t="s">
        <v>199</v>
      </c>
      <c r="N132" s="202" t="s">
        <v>200</v>
      </c>
      <c r="O132" s="203" t="s">
        <v>201</v>
      </c>
      <c r="P132" s="201" t="s">
        <v>199</v>
      </c>
      <c r="Q132" s="202" t="s">
        <v>200</v>
      </c>
      <c r="R132" s="203" t="s">
        <v>201</v>
      </c>
      <c r="S132" s="201" t="s">
        <v>199</v>
      </c>
      <c r="T132" s="202" t="s">
        <v>200</v>
      </c>
      <c r="U132" s="203" t="s">
        <v>201</v>
      </c>
      <c r="V132" s="201" t="s">
        <v>199</v>
      </c>
      <c r="W132" s="202" t="s">
        <v>200</v>
      </c>
      <c r="X132" s="203" t="s">
        <v>201</v>
      </c>
      <c r="Y132" s="199"/>
      <c r="Z132" s="199"/>
    </row>
    <row r="133" customFormat="false" ht="22.5" hidden="false" customHeight="true" outlineLevel="1" collapsed="false">
      <c r="A133" s="169"/>
      <c r="B133" s="267"/>
      <c r="C133" s="269"/>
      <c r="D133" s="269"/>
      <c r="E133" s="269"/>
      <c r="F133" s="197"/>
      <c r="G133" s="204" t="s">
        <v>202</v>
      </c>
      <c r="H133" s="204" t="s">
        <v>202</v>
      </c>
      <c r="I133" s="203"/>
      <c r="J133" s="204" t="s">
        <v>202</v>
      </c>
      <c r="K133" s="204" t="str">
        <f aca="false">IF(INDEX('Reference Data'!$G$5:$G$18,MATCH('Reference Data'!$C$4,'Reference Data'!$F$5:$F$21,0),1)&gt;=K$22,"Actual","Forecast")</f>
        <v>Actual</v>
      </c>
      <c r="L133" s="203"/>
      <c r="M133" s="204" t="str">
        <f aca="false">IF(INDEX('Reference Data'!$G$5:$G$18,MATCH('Reference Data'!$C$4,'Reference Data'!$F$5:$F$21,0),1)&gt;=M$22,"Actual","Forecast")</f>
        <v>Actual</v>
      </c>
      <c r="N133" s="204" t="str">
        <f aca="false">IF(INDEX('Reference Data'!$G$5:$G$18,MATCH('Reference Data'!$C$4,'Reference Data'!$F$5:$F$21,0),1)&gt;=N$22,"Actual","Forecast")</f>
        <v>Actual</v>
      </c>
      <c r="O133" s="203"/>
      <c r="P133" s="204" t="str">
        <f aca="false">IF(INDEX('Reference Data'!$G$5:$G$18,MATCH('Reference Data'!$C$4,'Reference Data'!$F$5:$F$21,0),1)&gt;=P$22,"Actual","Forecast")</f>
        <v>Actual</v>
      </c>
      <c r="Q133" s="204" t="str">
        <f aca="false">IF(INDEX('Reference Data'!$G$5:$G$18,MATCH('Reference Data'!$C$4,'Reference Data'!$F$5:$F$21,0),1)&gt;=Q$22,"Actual","Forecast")</f>
        <v>Actual</v>
      </c>
      <c r="R133" s="203"/>
      <c r="S133" s="204" t="str">
        <f aca="false">IF(INDEX('Reference Data'!$G$5:$G$18,MATCH('Reference Data'!$C$4,'Reference Data'!$F$5:$F$21,0),1)&gt;=S$22,"Actual","Forecast")</f>
        <v>Actual</v>
      </c>
      <c r="T133" s="204" t="str">
        <f aca="false">IF(INDEX('Reference Data'!$G$5:$G$18,MATCH('Reference Data'!$C$4,'Reference Data'!$F$5:$F$21,0),1)&gt;=T$22,"Actual","Forecast")</f>
        <v>Forecast</v>
      </c>
      <c r="U133" s="203"/>
      <c r="V133" s="204" t="str">
        <f aca="false">IF(INDEX('Reference Data'!$G$5:$G$18,MATCH('Reference Data'!$C$4,'Reference Data'!$F$5:$F$21,0),1)&gt;=V$22,"Actual","Forecast")</f>
        <v>Forecast</v>
      </c>
      <c r="W133" s="204" t="str">
        <f aca="false">IF(INDEX('Reference Data'!$G$5:$G$18,MATCH('Reference Data'!$C$4,'Reference Data'!$F$5:$F$21,0),1)&gt;=W$22,"Actual","Forecast")</f>
        <v>Forecast</v>
      </c>
      <c r="X133" s="203"/>
      <c r="Y133" s="203"/>
      <c r="Z133" s="203"/>
    </row>
    <row r="134" customFormat="false" ht="15" hidden="false" customHeight="false" outlineLevel="1" collapsed="false">
      <c r="A134" s="169"/>
      <c r="B134" s="267" t="n">
        <f aca="false">IF(C134="",IF((Z134=0),0,1),IF(AND((COUNTBLANK(D134:E134))=0,Z134&gt;0), 0,1))</f>
        <v>0</v>
      </c>
      <c r="C134" s="270"/>
      <c r="D134" s="305"/>
      <c r="E134" s="306"/>
      <c r="F134" s="272"/>
      <c r="G134" s="273"/>
      <c r="H134" s="273"/>
      <c r="I134" s="274" t="n">
        <f aca="false">SUM(G134:H134)</f>
        <v>0</v>
      </c>
      <c r="J134" s="273"/>
      <c r="K134" s="273"/>
      <c r="L134" s="274" t="n">
        <f aca="false">SUM(J134:K134)</f>
        <v>0</v>
      </c>
      <c r="M134" s="273"/>
      <c r="N134" s="273"/>
      <c r="O134" s="274" t="n">
        <f aca="false">SUM(M134:N134)</f>
        <v>0</v>
      </c>
      <c r="P134" s="273"/>
      <c r="Q134" s="307"/>
      <c r="R134" s="274" t="n">
        <f aca="false">SUM(P134:Q134)</f>
        <v>0</v>
      </c>
      <c r="S134" s="273"/>
      <c r="T134" s="273"/>
      <c r="U134" s="274" t="n">
        <f aca="false">SUM(S134:T134)</f>
        <v>0</v>
      </c>
      <c r="V134" s="273"/>
      <c r="W134" s="273"/>
      <c r="X134" s="274" t="n">
        <f aca="false">SUM(V134:W134)</f>
        <v>0</v>
      </c>
      <c r="Y134" s="272"/>
      <c r="Z134" s="275" t="n">
        <f aca="false">SUM(O134,L134,I134,F134,R134,U134,X134,Y134)</f>
        <v>0</v>
      </c>
    </row>
    <row r="135" customFormat="false" ht="15" hidden="false" customHeight="false" outlineLevel="1" collapsed="false">
      <c r="A135" s="169"/>
      <c r="B135" s="267" t="n">
        <f aca="false">IF(C135="",IF((Z135=0),0,1),IF(AND((COUNTBLANK(D135:E135))=0,Z135&gt;0), 0,1))</f>
        <v>0</v>
      </c>
      <c r="C135" s="276"/>
      <c r="D135" s="276"/>
      <c r="E135" s="282"/>
      <c r="F135" s="278"/>
      <c r="G135" s="283"/>
      <c r="H135" s="283"/>
      <c r="I135" s="279" t="n">
        <f aca="false">SUM(G135:H135)</f>
        <v>0</v>
      </c>
      <c r="J135" s="283"/>
      <c r="K135" s="283"/>
      <c r="L135" s="279" t="n">
        <f aca="false">SUM(J135:K135)</f>
        <v>0</v>
      </c>
      <c r="M135" s="283"/>
      <c r="N135" s="283"/>
      <c r="O135" s="279" t="n">
        <f aca="false">SUM(M135:N135)</f>
        <v>0</v>
      </c>
      <c r="P135" s="283"/>
      <c r="Q135" s="284"/>
      <c r="R135" s="279" t="n">
        <f aca="false">SUM(P135:Q135)</f>
        <v>0</v>
      </c>
      <c r="S135" s="283"/>
      <c r="T135" s="283"/>
      <c r="U135" s="279" t="n">
        <f aca="false">SUM(S135:T135)</f>
        <v>0</v>
      </c>
      <c r="V135" s="283"/>
      <c r="W135" s="283"/>
      <c r="X135" s="279" t="n">
        <f aca="false">SUM(V135:W135)</f>
        <v>0</v>
      </c>
      <c r="Y135" s="278"/>
      <c r="Z135" s="280" t="n">
        <f aca="false">SUM(O135,L135,I135,F135,R135,U135,X135,Y135)</f>
        <v>0</v>
      </c>
    </row>
    <row r="136" customFormat="false" ht="15" hidden="false" customHeight="false" outlineLevel="1" collapsed="false">
      <c r="A136" s="169"/>
      <c r="B136" s="267" t="n">
        <f aca="false">IF(C136="",IF((Z136=0),0,1),IF(AND((COUNTBLANK(D136:E136))=0,Z136&gt;0), 0,1))</f>
        <v>0</v>
      </c>
      <c r="C136" s="276"/>
      <c r="D136" s="281"/>
      <c r="E136" s="282"/>
      <c r="F136" s="278"/>
      <c r="G136" s="283"/>
      <c r="H136" s="283"/>
      <c r="I136" s="279" t="n">
        <f aca="false">SUM(G136:H136)</f>
        <v>0</v>
      </c>
      <c r="J136" s="283"/>
      <c r="K136" s="283"/>
      <c r="L136" s="279" t="n">
        <f aca="false">SUM(J136:K136)</f>
        <v>0</v>
      </c>
      <c r="M136" s="283"/>
      <c r="N136" s="283"/>
      <c r="O136" s="279" t="n">
        <f aca="false">SUM(M136:N136)</f>
        <v>0</v>
      </c>
      <c r="P136" s="283"/>
      <c r="Q136" s="284"/>
      <c r="R136" s="279" t="n">
        <f aca="false">SUM(P136:Q136)</f>
        <v>0</v>
      </c>
      <c r="S136" s="283"/>
      <c r="T136" s="283"/>
      <c r="U136" s="279" t="n">
        <f aca="false">SUM(S136:T136)</f>
        <v>0</v>
      </c>
      <c r="V136" s="283"/>
      <c r="W136" s="283"/>
      <c r="X136" s="279" t="n">
        <f aca="false">SUM(V136:W136)</f>
        <v>0</v>
      </c>
      <c r="Y136" s="278"/>
      <c r="Z136" s="280" t="n">
        <f aca="false">SUM(O136,L136,I136,F136,R136,U136,X136,Y136)</f>
        <v>0</v>
      </c>
    </row>
    <row r="137" customFormat="false" ht="15" hidden="false" customHeight="false" outlineLevel="1" collapsed="false">
      <c r="A137" s="169"/>
      <c r="B137" s="267" t="n">
        <f aca="false">IF(C137="",IF((Z137=0),0,1),IF(AND((COUNTBLANK(D137:E137))=0,Z137&gt;0), 0,1))</f>
        <v>0</v>
      </c>
      <c r="C137" s="276"/>
      <c r="D137" s="276"/>
      <c r="E137" s="282"/>
      <c r="F137" s="278"/>
      <c r="G137" s="283"/>
      <c r="H137" s="283"/>
      <c r="I137" s="279" t="n">
        <f aca="false">SUM(G137:H137)</f>
        <v>0</v>
      </c>
      <c r="J137" s="283"/>
      <c r="K137" s="283"/>
      <c r="L137" s="279" t="n">
        <f aca="false">SUM(J137:K137)</f>
        <v>0</v>
      </c>
      <c r="M137" s="283"/>
      <c r="N137" s="283"/>
      <c r="O137" s="279" t="n">
        <f aca="false">SUM(M137:N137)</f>
        <v>0</v>
      </c>
      <c r="P137" s="283"/>
      <c r="Q137" s="284"/>
      <c r="R137" s="279" t="n">
        <f aca="false">SUM(P137:Q137)</f>
        <v>0</v>
      </c>
      <c r="S137" s="283"/>
      <c r="T137" s="283"/>
      <c r="U137" s="279" t="n">
        <f aca="false">SUM(S137:T137)</f>
        <v>0</v>
      </c>
      <c r="V137" s="283"/>
      <c r="W137" s="283"/>
      <c r="X137" s="279" t="n">
        <f aca="false">SUM(V137:W137)</f>
        <v>0</v>
      </c>
      <c r="Y137" s="278"/>
      <c r="Z137" s="280" t="n">
        <f aca="false">SUM(O137,L137,I137,F137,R137,U137,X137,Y137)</f>
        <v>0</v>
      </c>
    </row>
    <row r="138" customFormat="false" ht="15" hidden="false" customHeight="false" outlineLevel="1" collapsed="false">
      <c r="A138" s="169"/>
      <c r="B138" s="267" t="n">
        <f aca="false">IF(C138="",IF((Z138=0),0,1),IF(AND((COUNTBLANK(D138:E138))=0,Z138&gt;0), 0,1))</f>
        <v>0</v>
      </c>
      <c r="C138" s="285"/>
      <c r="D138" s="285"/>
      <c r="E138" s="286"/>
      <c r="F138" s="287"/>
      <c r="G138" s="288"/>
      <c r="H138" s="288"/>
      <c r="I138" s="289" t="n">
        <f aca="false">SUM(G138:H138)</f>
        <v>0</v>
      </c>
      <c r="J138" s="288"/>
      <c r="K138" s="288"/>
      <c r="L138" s="289" t="n">
        <f aca="false">SUM(J138:K138)</f>
        <v>0</v>
      </c>
      <c r="M138" s="288"/>
      <c r="N138" s="288"/>
      <c r="O138" s="289" t="n">
        <f aca="false">SUM(M138:N138)</f>
        <v>0</v>
      </c>
      <c r="P138" s="288"/>
      <c r="Q138" s="290"/>
      <c r="R138" s="289" t="n">
        <f aca="false">SUM(P138:Q138)</f>
        <v>0</v>
      </c>
      <c r="S138" s="288"/>
      <c r="T138" s="288"/>
      <c r="U138" s="289" t="n">
        <f aca="false">SUM(S138:T138)</f>
        <v>0</v>
      </c>
      <c r="V138" s="288"/>
      <c r="W138" s="288"/>
      <c r="X138" s="289" t="n">
        <f aca="false">SUM(V138:W138)</f>
        <v>0</v>
      </c>
      <c r="Y138" s="287"/>
      <c r="Z138" s="291" t="n">
        <f aca="false">SUM(O138,L138,I138,F138,R138,U138,X138,Y138)</f>
        <v>0</v>
      </c>
    </row>
    <row r="139" customFormat="false" ht="15" hidden="false" customHeight="true" outlineLevel="1" collapsed="false">
      <c r="A139" s="169"/>
      <c r="B139" s="229"/>
      <c r="C139" s="292" t="s">
        <v>222</v>
      </c>
      <c r="D139" s="292"/>
      <c r="E139" s="292"/>
      <c r="F139" s="293" t="n">
        <f aca="false">SUM(F134:F138)</f>
        <v>0</v>
      </c>
      <c r="G139" s="293" t="n">
        <f aca="false">SUM(G134:G138)</f>
        <v>0</v>
      </c>
      <c r="H139" s="293" t="n">
        <f aca="false">SUM(H134:H138)</f>
        <v>0</v>
      </c>
      <c r="I139" s="293" t="n">
        <f aca="false">SUM(I134:I138)</f>
        <v>0</v>
      </c>
      <c r="J139" s="293" t="n">
        <f aca="false">SUM(J134:J138)</f>
        <v>0</v>
      </c>
      <c r="K139" s="293" t="n">
        <f aca="false">SUM(K134:K138)</f>
        <v>0</v>
      </c>
      <c r="L139" s="293" t="n">
        <f aca="false">SUM(L134:L138)</f>
        <v>0</v>
      </c>
      <c r="M139" s="293" t="n">
        <f aca="false">SUM(M134:M138)</f>
        <v>0</v>
      </c>
      <c r="N139" s="293" t="n">
        <f aca="false">SUM(N134:N138)</f>
        <v>0</v>
      </c>
      <c r="O139" s="293" t="n">
        <f aca="false">SUM(O134:O138)</f>
        <v>0</v>
      </c>
      <c r="P139" s="293" t="n">
        <f aca="false">SUM(P134:P138)</f>
        <v>0</v>
      </c>
      <c r="Q139" s="293" t="n">
        <f aca="false">SUM(Q134:Q138)</f>
        <v>0</v>
      </c>
      <c r="R139" s="293" t="n">
        <f aca="false">SUM(R134:R138)</f>
        <v>0</v>
      </c>
      <c r="S139" s="293" t="n">
        <f aca="false">SUM(S134:S138)</f>
        <v>0</v>
      </c>
      <c r="T139" s="293" t="n">
        <f aca="false">SUM(T134:T138)</f>
        <v>0</v>
      </c>
      <c r="U139" s="293" t="n">
        <f aca="false">SUM(U134:U138)</f>
        <v>0</v>
      </c>
      <c r="V139" s="293" t="n">
        <f aca="false">SUM(V134:V138)</f>
        <v>0</v>
      </c>
      <c r="W139" s="293" t="n">
        <f aca="false">SUM(W134:W138)</f>
        <v>0</v>
      </c>
      <c r="X139" s="293" t="n">
        <f aca="false">SUM(X134:X138)</f>
        <v>0</v>
      </c>
      <c r="Y139" s="293" t="n">
        <f aca="false">SUM(Y134:Y138)</f>
        <v>0</v>
      </c>
      <c r="Z139" s="293" t="n">
        <f aca="false">SUM(Z134:Z138)</f>
        <v>0</v>
      </c>
    </row>
    <row r="140" customFormat="false" ht="13.5" hidden="false" customHeight="false" outlineLevel="1" collapsed="false"/>
    <row r="141" customFormat="false" ht="30.75" hidden="false" customHeight="true" outlineLevel="1" collapsed="false">
      <c r="B141" s="294" t="n">
        <f aca="false">COUNTIF(E134:E138,"Yes")</f>
        <v>0</v>
      </c>
      <c r="C141" s="295" t="s">
        <v>223</v>
      </c>
      <c r="D141" s="295"/>
      <c r="E141" s="295"/>
      <c r="G141" s="296"/>
      <c r="H141" s="296"/>
      <c r="I141" s="296"/>
      <c r="J141" s="296"/>
      <c r="K141" s="296"/>
      <c r="L141" s="296"/>
    </row>
    <row r="142" customFormat="false" ht="86.25" hidden="false" customHeight="true" outlineLevel="1" collapsed="false">
      <c r="B142" s="229"/>
      <c r="C142" s="297" t="s">
        <v>228</v>
      </c>
      <c r="D142" s="297"/>
      <c r="E142" s="297"/>
      <c r="G142" s="298"/>
      <c r="H142" s="298"/>
      <c r="I142" s="298"/>
      <c r="J142" s="298"/>
      <c r="K142" s="298"/>
      <c r="L142" s="298"/>
    </row>
    <row r="143" customFormat="false" ht="76.5" hidden="false" customHeight="true" outlineLevel="1" collapsed="false">
      <c r="B143" s="104"/>
      <c r="C143" s="299"/>
      <c r="D143" s="299"/>
      <c r="E143" s="299"/>
      <c r="G143" s="300"/>
      <c r="H143" s="300"/>
      <c r="I143" s="300"/>
      <c r="J143" s="300"/>
      <c r="K143" s="300"/>
      <c r="L143" s="300"/>
    </row>
    <row r="145" customFormat="false" ht="84.75" hidden="false" customHeight="true" outlineLevel="0" collapsed="false">
      <c r="A145" s="304" t="s">
        <v>225</v>
      </c>
      <c r="B145" s="224"/>
      <c r="C145" s="225" t="str">
        <f aca="false">CONCATENATE("Project 5: ",'2 - Project Admin'!E31)</f>
        <v>Project 5: Public Realm </v>
      </c>
      <c r="D145" s="225"/>
      <c r="E145" s="225"/>
      <c r="F145" s="225"/>
      <c r="G145" s="225"/>
      <c r="H145" s="225"/>
      <c r="I145" s="225"/>
      <c r="J145" s="225"/>
      <c r="K145" s="225"/>
      <c r="L145" s="225"/>
      <c r="M145" s="225"/>
      <c r="N145" s="225"/>
      <c r="O145" s="225"/>
      <c r="P145" s="225"/>
      <c r="Q145" s="225"/>
      <c r="R145" s="225"/>
      <c r="S145" s="225"/>
      <c r="T145" s="225"/>
      <c r="U145" s="225"/>
      <c r="V145" s="225"/>
      <c r="W145" s="225"/>
      <c r="X145" s="225"/>
      <c r="Y145" s="225"/>
      <c r="Z145" s="225"/>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c r="AMK145" s="0"/>
      <c r="AML145" s="0"/>
      <c r="AMM145" s="0"/>
      <c r="AMN145" s="0"/>
      <c r="AMO145" s="0"/>
      <c r="AMP145" s="0"/>
      <c r="AMQ145" s="0"/>
      <c r="AMR145" s="0"/>
      <c r="AMS145" s="0"/>
      <c r="AMT145" s="0"/>
      <c r="AMU145" s="0"/>
      <c r="AMV145" s="0"/>
      <c r="AMW145" s="0"/>
      <c r="AMX145" s="0"/>
      <c r="AMY145" s="0"/>
      <c r="AMZ145" s="0"/>
      <c r="ANA145" s="0"/>
      <c r="ANB145" s="0"/>
      <c r="ANC145" s="0"/>
      <c r="AND145" s="0"/>
      <c r="ANE145" s="0"/>
      <c r="ANF145" s="0"/>
      <c r="ANG145" s="0"/>
      <c r="ANH145" s="0"/>
      <c r="ANI145" s="0"/>
      <c r="ANJ145" s="0"/>
      <c r="ANK145" s="0"/>
      <c r="ANL145" s="0"/>
      <c r="ANM145" s="0"/>
      <c r="ANN145" s="0"/>
      <c r="ANO145" s="0"/>
      <c r="ANP145" s="0"/>
      <c r="ANQ145" s="0"/>
      <c r="ANR145" s="0"/>
      <c r="ANS145" s="0"/>
      <c r="ANT145" s="0"/>
      <c r="ANU145" s="0"/>
      <c r="ANV145" s="0"/>
      <c r="ANW145" s="0"/>
      <c r="ANX145" s="0"/>
      <c r="ANY145" s="0"/>
      <c r="ANZ145" s="0"/>
      <c r="AOA145" s="0"/>
      <c r="AOB145" s="0"/>
      <c r="AOC145" s="0"/>
      <c r="AOD145" s="0"/>
      <c r="AOE145" s="0"/>
      <c r="AOF145" s="0"/>
      <c r="AOG145" s="0"/>
      <c r="AOH145" s="0"/>
      <c r="AOI145" s="0"/>
      <c r="AOJ145" s="0"/>
      <c r="AOK145" s="0"/>
      <c r="AOL145" s="0"/>
      <c r="AOM145" s="0"/>
      <c r="AON145" s="0"/>
      <c r="AOO145" s="0"/>
      <c r="AOP145" s="0"/>
      <c r="AOQ145" s="0"/>
      <c r="AOR145" s="0"/>
      <c r="AOS145" s="0"/>
      <c r="AOT145" s="0"/>
      <c r="AOU145" s="0"/>
      <c r="AOV145" s="0"/>
      <c r="AOW145" s="0"/>
      <c r="AOX145" s="0"/>
      <c r="AOY145" s="0"/>
      <c r="AOZ145" s="0"/>
      <c r="APA145" s="0"/>
      <c r="APB145" s="0"/>
      <c r="APC145" s="0"/>
      <c r="APD145" s="0"/>
      <c r="APE145" s="0"/>
      <c r="APF145" s="0"/>
      <c r="APG145" s="0"/>
      <c r="APH145" s="0"/>
      <c r="API145" s="0"/>
      <c r="APJ145" s="0"/>
      <c r="APK145" s="0"/>
      <c r="APL145" s="0"/>
      <c r="APM145" s="0"/>
      <c r="APN145" s="0"/>
      <c r="APO145" s="0"/>
      <c r="APP145" s="0"/>
      <c r="APQ145" s="0"/>
      <c r="APR145" s="0"/>
      <c r="APS145" s="0"/>
      <c r="APT145" s="0"/>
      <c r="APU145" s="0"/>
      <c r="APV145" s="0"/>
      <c r="APW145" s="0"/>
      <c r="APX145" s="0"/>
      <c r="APY145" s="0"/>
      <c r="APZ145" s="0"/>
      <c r="AQA145" s="0"/>
      <c r="AQB145" s="0"/>
      <c r="AQC145" s="0"/>
      <c r="AQD145" s="0"/>
      <c r="AQE145" s="0"/>
      <c r="AQF145" s="0"/>
      <c r="AQG145" s="0"/>
      <c r="AQH145" s="0"/>
      <c r="AQI145" s="0"/>
      <c r="AQJ145" s="0"/>
      <c r="AQK145" s="0"/>
      <c r="AQL145" s="0"/>
      <c r="AQM145" s="0"/>
      <c r="AQN145" s="0"/>
      <c r="AQO145" s="0"/>
      <c r="AQP145" s="0"/>
      <c r="AQQ145" s="0"/>
      <c r="AQR145" s="0"/>
      <c r="AQS145" s="0"/>
      <c r="AQT145" s="0"/>
      <c r="AQU145" s="0"/>
      <c r="AQV145" s="0"/>
      <c r="AQW145" s="0"/>
      <c r="AQX145" s="0"/>
      <c r="AQY145" s="0"/>
      <c r="AQZ145" s="0"/>
      <c r="ARA145" s="0"/>
      <c r="ARB145" s="0"/>
      <c r="ARC145" s="0"/>
      <c r="ARD145" s="0"/>
      <c r="ARE145" s="0"/>
      <c r="ARF145" s="0"/>
      <c r="ARG145" s="0"/>
      <c r="ARH145" s="0"/>
      <c r="ARI145" s="0"/>
      <c r="ARJ145" s="0"/>
      <c r="ARK145" s="0"/>
      <c r="ARL145" s="0"/>
      <c r="ARM145" s="0"/>
      <c r="ARN145" s="0"/>
      <c r="ARO145" s="0"/>
      <c r="ARP145" s="0"/>
      <c r="ARQ145" s="0"/>
      <c r="ARR145" s="0"/>
      <c r="ARS145" s="0"/>
      <c r="ART145" s="0"/>
      <c r="ARU145" s="0"/>
      <c r="ARV145" s="0"/>
      <c r="ARW145" s="0"/>
      <c r="ARX145" s="0"/>
      <c r="ARY145" s="0"/>
      <c r="ARZ145" s="0"/>
      <c r="ASA145" s="0"/>
      <c r="ASB145" s="0"/>
      <c r="ASC145" s="0"/>
      <c r="ASD145" s="0"/>
      <c r="ASE145" s="0"/>
      <c r="ASF145" s="0"/>
      <c r="ASG145" s="0"/>
      <c r="ASH145" s="0"/>
      <c r="ASI145" s="0"/>
      <c r="ASJ145" s="0"/>
      <c r="ASK145" s="0"/>
      <c r="ASL145" s="0"/>
      <c r="ASM145" s="0"/>
      <c r="ASN145" s="0"/>
      <c r="ASO145" s="0"/>
      <c r="ASP145" s="0"/>
      <c r="ASQ145" s="0"/>
      <c r="ASR145" s="0"/>
      <c r="ASS145" s="0"/>
      <c r="AST145" s="0"/>
      <c r="ASU145" s="0"/>
      <c r="ASV145" s="0"/>
      <c r="ASW145" s="0"/>
      <c r="ASX145" s="0"/>
      <c r="ASY145" s="0"/>
      <c r="ASZ145" s="0"/>
      <c r="ATA145" s="0"/>
      <c r="ATB145" s="0"/>
      <c r="ATC145" s="0"/>
      <c r="ATD145" s="0"/>
      <c r="ATE145" s="0"/>
      <c r="ATF145" s="0"/>
      <c r="ATG145" s="0"/>
      <c r="ATH145" s="0"/>
      <c r="ATI145" s="0"/>
      <c r="ATJ145" s="0"/>
      <c r="ATK145" s="0"/>
      <c r="ATL145" s="0"/>
      <c r="ATM145" s="0"/>
      <c r="ATN145" s="0"/>
      <c r="ATO145" s="0"/>
      <c r="ATP145" s="0"/>
      <c r="ATQ145" s="0"/>
      <c r="ATR145" s="0"/>
      <c r="ATS145" s="0"/>
      <c r="ATT145" s="0"/>
      <c r="ATU145" s="0"/>
      <c r="ATV145" s="0"/>
      <c r="ATW145" s="0"/>
      <c r="ATX145" s="0"/>
      <c r="ATY145" s="0"/>
      <c r="ATZ145" s="0"/>
      <c r="AUA145" s="0"/>
      <c r="AUB145" s="0"/>
      <c r="AUC145" s="0"/>
      <c r="AUD145" s="0"/>
      <c r="AUE145" s="0"/>
      <c r="AUF145" s="0"/>
      <c r="AUG145" s="0"/>
      <c r="AUH145" s="0"/>
      <c r="AUI145" s="0"/>
      <c r="AUJ145" s="0"/>
      <c r="AUK145" s="0"/>
      <c r="AUL145" s="0"/>
      <c r="AUM145" s="0"/>
      <c r="AUN145" s="0"/>
      <c r="AUO145" s="0"/>
      <c r="AUP145" s="0"/>
      <c r="AUQ145" s="0"/>
      <c r="AUR145" s="0"/>
      <c r="AUS145" s="0"/>
      <c r="AUT145" s="0"/>
      <c r="AUU145" s="0"/>
      <c r="AUV145" s="0"/>
      <c r="AUW145" s="0"/>
      <c r="AUX145" s="0"/>
      <c r="AUY145" s="0"/>
      <c r="AUZ145" s="0"/>
      <c r="AVA145" s="0"/>
      <c r="AVB145" s="0"/>
      <c r="AVC145" s="0"/>
      <c r="AVD145" s="0"/>
      <c r="AVE145" s="0"/>
      <c r="AVF145" s="0"/>
      <c r="AVG145" s="0"/>
      <c r="AVH145" s="0"/>
      <c r="AVI145" s="0"/>
      <c r="AVJ145" s="0"/>
      <c r="AVK145" s="0"/>
      <c r="AVL145" s="0"/>
      <c r="AVM145" s="0"/>
      <c r="AVN145" s="0"/>
      <c r="AVO145" s="0"/>
      <c r="AVP145" s="0"/>
      <c r="AVQ145" s="0"/>
      <c r="AVR145" s="0"/>
      <c r="AVS145" s="0"/>
      <c r="AVT145" s="0"/>
      <c r="AVU145" s="0"/>
      <c r="AVV145" s="0"/>
      <c r="AVW145" s="0"/>
      <c r="AVX145" s="0"/>
      <c r="AVY145" s="0"/>
      <c r="AVZ145" s="0"/>
      <c r="AWA145" s="0"/>
      <c r="AWB145" s="0"/>
      <c r="AWC145" s="0"/>
      <c r="AWD145" s="0"/>
      <c r="AWE145" s="0"/>
      <c r="AWF145" s="0"/>
      <c r="AWG145" s="0"/>
      <c r="AWH145" s="0"/>
      <c r="AWI145" s="0"/>
      <c r="AWJ145" s="0"/>
      <c r="AWK145" s="0"/>
      <c r="AWL145" s="0"/>
      <c r="AWM145" s="0"/>
      <c r="AWN145" s="0"/>
      <c r="AWO145" s="0"/>
      <c r="AWP145" s="0"/>
      <c r="AWQ145" s="0"/>
      <c r="AWR145" s="0"/>
      <c r="AWS145" s="0"/>
      <c r="AWT145" s="0"/>
      <c r="AWU145" s="0"/>
      <c r="AWV145" s="0"/>
      <c r="AWW145" s="0"/>
      <c r="AWX145" s="0"/>
      <c r="AWY145" s="0"/>
      <c r="AWZ145" s="0"/>
      <c r="AXA145" s="0"/>
      <c r="AXB145" s="0"/>
      <c r="AXC145" s="0"/>
      <c r="AXD145" s="0"/>
      <c r="AXE145" s="0"/>
      <c r="AXF145" s="0"/>
      <c r="AXG145" s="0"/>
      <c r="AXH145" s="0"/>
      <c r="AXI145" s="0"/>
      <c r="AXJ145" s="0"/>
      <c r="AXK145" s="0"/>
      <c r="AXL145" s="0"/>
      <c r="AXM145" s="0"/>
      <c r="AXN145" s="0"/>
      <c r="AXO145" s="0"/>
      <c r="AXP145" s="0"/>
      <c r="AXQ145" s="0"/>
      <c r="AXR145" s="0"/>
      <c r="AXS145" s="0"/>
      <c r="AXT145" s="0"/>
      <c r="AXU145" s="0"/>
      <c r="AXV145" s="0"/>
      <c r="AXW145" s="0"/>
      <c r="AXX145" s="0"/>
      <c r="AXY145" s="0"/>
      <c r="AXZ145" s="0"/>
      <c r="AYA145" s="0"/>
      <c r="AYB145" s="0"/>
      <c r="AYC145" s="0"/>
      <c r="AYD145" s="0"/>
      <c r="AYE145" s="0"/>
      <c r="AYF145" s="0"/>
      <c r="AYG145" s="0"/>
      <c r="AYH145" s="0"/>
      <c r="AYI145" s="0"/>
      <c r="AYJ145" s="0"/>
      <c r="AYK145" s="0"/>
      <c r="AYL145" s="0"/>
      <c r="AYM145" s="0"/>
      <c r="AYN145" s="0"/>
      <c r="AYO145" s="0"/>
      <c r="AYP145" s="0"/>
      <c r="AYQ145" s="0"/>
      <c r="AYR145" s="0"/>
      <c r="AYS145" s="0"/>
      <c r="AYT145" s="0"/>
      <c r="AYU145" s="0"/>
      <c r="AYV145" s="0"/>
      <c r="AYW145" s="0"/>
      <c r="AYX145" s="0"/>
      <c r="AYY145" s="0"/>
      <c r="AYZ145" s="0"/>
      <c r="AZA145" s="0"/>
      <c r="AZB145" s="0"/>
      <c r="AZC145" s="0"/>
      <c r="AZD145" s="0"/>
      <c r="AZE145" s="0"/>
      <c r="AZF145" s="0"/>
      <c r="AZG145" s="0"/>
      <c r="AZH145" s="0"/>
      <c r="AZI145" s="0"/>
      <c r="AZJ145" s="0"/>
      <c r="AZK145" s="0"/>
      <c r="AZL145" s="0"/>
      <c r="AZM145" s="0"/>
      <c r="AZN145" s="0"/>
      <c r="AZO145" s="0"/>
      <c r="AZP145" s="0"/>
      <c r="AZQ145" s="0"/>
      <c r="AZR145" s="0"/>
      <c r="AZS145" s="0"/>
      <c r="AZT145" s="0"/>
      <c r="AZU145" s="0"/>
      <c r="AZV145" s="0"/>
      <c r="AZW145" s="0"/>
      <c r="AZX145" s="0"/>
      <c r="AZY145" s="0"/>
      <c r="AZZ145" s="0"/>
      <c r="BAA145" s="0"/>
      <c r="BAB145" s="0"/>
      <c r="BAC145" s="0"/>
      <c r="BAD145" s="0"/>
      <c r="BAE145" s="0"/>
      <c r="BAF145" s="0"/>
      <c r="BAG145" s="0"/>
      <c r="BAH145" s="0"/>
      <c r="BAI145" s="0"/>
      <c r="BAJ145" s="0"/>
      <c r="BAK145" s="0"/>
      <c r="BAL145" s="0"/>
      <c r="BAM145" s="0"/>
      <c r="BAN145" s="0"/>
      <c r="BAO145" s="0"/>
      <c r="BAP145" s="0"/>
      <c r="BAQ145" s="0"/>
      <c r="BAR145" s="0"/>
      <c r="BAS145" s="0"/>
      <c r="BAT145" s="0"/>
      <c r="BAU145" s="0"/>
      <c r="BAV145" s="0"/>
      <c r="BAW145" s="0"/>
      <c r="BAX145" s="0"/>
      <c r="BAY145" s="0"/>
      <c r="BAZ145" s="0"/>
      <c r="BBA145" s="0"/>
      <c r="BBB145" s="0"/>
      <c r="BBC145" s="0"/>
      <c r="BBD145" s="0"/>
      <c r="BBE145" s="0"/>
      <c r="BBF145" s="0"/>
      <c r="BBG145" s="0"/>
      <c r="BBH145" s="0"/>
      <c r="BBI145" s="0"/>
      <c r="BBJ145" s="0"/>
      <c r="BBK145" s="0"/>
      <c r="BBL145" s="0"/>
      <c r="BBM145" s="0"/>
      <c r="BBN145" s="0"/>
      <c r="BBO145" s="0"/>
      <c r="BBP145" s="0"/>
      <c r="BBQ145" s="0"/>
      <c r="BBR145" s="0"/>
      <c r="BBS145" s="0"/>
      <c r="BBT145" s="0"/>
      <c r="BBU145" s="0"/>
      <c r="BBV145" s="0"/>
      <c r="BBW145" s="0"/>
      <c r="BBX145" s="0"/>
      <c r="BBY145" s="0"/>
      <c r="BBZ145" s="0"/>
      <c r="BCA145" s="0"/>
      <c r="BCB145" s="0"/>
      <c r="BCC145" s="0"/>
      <c r="BCD145" s="0"/>
      <c r="BCE145" s="0"/>
      <c r="BCF145" s="0"/>
      <c r="BCG145" s="0"/>
      <c r="BCH145" s="0"/>
      <c r="BCI145" s="0"/>
      <c r="BCJ145" s="0"/>
      <c r="BCK145" s="0"/>
      <c r="BCL145" s="0"/>
      <c r="BCM145" s="0"/>
      <c r="BCN145" s="0"/>
      <c r="BCO145" s="0"/>
      <c r="BCP145" s="0"/>
      <c r="BCQ145" s="0"/>
      <c r="BCR145" s="0"/>
      <c r="BCS145" s="0"/>
      <c r="BCT145" s="0"/>
      <c r="BCU145" s="0"/>
      <c r="BCV145" s="0"/>
      <c r="BCW145" s="0"/>
      <c r="BCX145" s="0"/>
      <c r="BCY145" s="0"/>
      <c r="BCZ145" s="0"/>
      <c r="BDA145" s="0"/>
      <c r="BDB145" s="0"/>
      <c r="BDC145" s="0"/>
      <c r="BDD145" s="0"/>
      <c r="BDE145" s="0"/>
      <c r="BDF145" s="0"/>
      <c r="BDG145" s="0"/>
      <c r="BDH145" s="0"/>
      <c r="BDI145" s="0"/>
      <c r="BDJ145" s="0"/>
      <c r="BDK145" s="0"/>
      <c r="BDL145" s="0"/>
      <c r="BDM145" s="0"/>
      <c r="BDN145" s="0"/>
      <c r="BDO145" s="0"/>
      <c r="BDP145" s="0"/>
      <c r="BDQ145" s="0"/>
      <c r="BDR145" s="0"/>
      <c r="BDS145" s="0"/>
      <c r="BDT145" s="0"/>
      <c r="BDU145" s="0"/>
      <c r="BDV145" s="0"/>
      <c r="BDW145" s="0"/>
      <c r="BDX145" s="0"/>
      <c r="BDY145" s="0"/>
      <c r="BDZ145" s="0"/>
      <c r="BEA145" s="0"/>
      <c r="BEB145" s="0"/>
      <c r="BEC145" s="0"/>
      <c r="BED145" s="0"/>
      <c r="BEE145" s="0"/>
      <c r="BEF145" s="0"/>
      <c r="BEG145" s="0"/>
      <c r="BEH145" s="0"/>
      <c r="BEI145" s="0"/>
      <c r="BEJ145" s="0"/>
      <c r="BEK145" s="0"/>
      <c r="BEL145" s="0"/>
      <c r="BEM145" s="0"/>
      <c r="BEN145" s="0"/>
      <c r="BEO145" s="0"/>
      <c r="BEP145" s="0"/>
      <c r="BEQ145" s="0"/>
      <c r="BER145" s="0"/>
      <c r="BES145" s="0"/>
      <c r="BET145" s="0"/>
      <c r="BEU145" s="0"/>
      <c r="BEV145" s="0"/>
      <c r="BEW145" s="0"/>
      <c r="BEX145" s="0"/>
      <c r="BEY145" s="0"/>
      <c r="BEZ145" s="0"/>
      <c r="BFA145" s="0"/>
      <c r="BFB145" s="0"/>
      <c r="BFC145" s="0"/>
      <c r="BFD145" s="0"/>
      <c r="BFE145" s="0"/>
      <c r="BFF145" s="0"/>
      <c r="BFG145" s="0"/>
      <c r="BFH145" s="0"/>
      <c r="BFI145" s="0"/>
      <c r="BFJ145" s="0"/>
      <c r="BFK145" s="0"/>
      <c r="BFL145" s="0"/>
      <c r="BFM145" s="0"/>
      <c r="BFN145" s="0"/>
      <c r="BFO145" s="0"/>
      <c r="BFP145" s="0"/>
      <c r="BFQ145" s="0"/>
      <c r="BFR145" s="0"/>
      <c r="BFS145" s="0"/>
      <c r="BFT145" s="0"/>
      <c r="BFU145" s="0"/>
      <c r="BFV145" s="0"/>
      <c r="BFW145" s="0"/>
      <c r="BFX145" s="0"/>
      <c r="BFY145" s="0"/>
      <c r="BFZ145" s="0"/>
      <c r="BGA145" s="0"/>
      <c r="BGB145" s="0"/>
      <c r="BGC145" s="0"/>
      <c r="BGD145" s="0"/>
      <c r="BGE145" s="0"/>
      <c r="BGF145" s="0"/>
      <c r="BGG145" s="0"/>
      <c r="BGH145" s="0"/>
      <c r="BGI145" s="0"/>
      <c r="BGJ145" s="0"/>
      <c r="BGK145" s="0"/>
      <c r="BGL145" s="0"/>
      <c r="BGM145" s="0"/>
      <c r="BGN145" s="0"/>
      <c r="BGO145" s="0"/>
      <c r="BGP145" s="0"/>
      <c r="BGQ145" s="0"/>
      <c r="BGR145" s="0"/>
      <c r="BGS145" s="0"/>
      <c r="BGT145" s="0"/>
      <c r="BGU145" s="0"/>
      <c r="BGV145" s="0"/>
      <c r="BGW145" s="0"/>
      <c r="BGX145" s="0"/>
      <c r="BGY145" s="0"/>
      <c r="BGZ145" s="0"/>
      <c r="BHA145" s="0"/>
      <c r="BHB145" s="0"/>
      <c r="BHC145" s="0"/>
      <c r="BHD145" s="0"/>
      <c r="BHE145" s="0"/>
      <c r="BHF145" s="0"/>
      <c r="BHG145" s="0"/>
      <c r="BHH145" s="0"/>
      <c r="BHI145" s="0"/>
      <c r="BHJ145" s="0"/>
      <c r="BHK145" s="0"/>
      <c r="BHL145" s="0"/>
      <c r="BHM145" s="0"/>
      <c r="BHN145" s="0"/>
      <c r="BHO145" s="0"/>
      <c r="BHP145" s="0"/>
      <c r="BHQ145" s="0"/>
      <c r="BHR145" s="0"/>
      <c r="BHS145" s="0"/>
      <c r="BHT145" s="0"/>
      <c r="BHU145" s="0"/>
      <c r="BHV145" s="0"/>
      <c r="BHW145" s="0"/>
      <c r="BHX145" s="0"/>
      <c r="BHY145" s="0"/>
      <c r="BHZ145" s="0"/>
      <c r="BIA145" s="0"/>
      <c r="BIB145" s="0"/>
      <c r="BIC145" s="0"/>
      <c r="BID145" s="0"/>
      <c r="BIE145" s="0"/>
      <c r="BIF145" s="0"/>
      <c r="BIG145" s="0"/>
      <c r="BIH145" s="0"/>
      <c r="BII145" s="0"/>
      <c r="BIJ145" s="0"/>
      <c r="BIK145" s="0"/>
      <c r="BIL145" s="0"/>
      <c r="BIM145" s="0"/>
      <c r="BIN145" s="0"/>
      <c r="BIO145" s="0"/>
      <c r="BIP145" s="0"/>
      <c r="BIQ145" s="0"/>
      <c r="BIR145" s="0"/>
      <c r="BIS145" s="0"/>
      <c r="BIT145" s="0"/>
      <c r="BIU145" s="0"/>
      <c r="BIV145" s="0"/>
      <c r="BIW145" s="0"/>
      <c r="BIX145" s="0"/>
      <c r="BIY145" s="0"/>
      <c r="BIZ145" s="0"/>
      <c r="BJA145" s="0"/>
      <c r="BJB145" s="0"/>
      <c r="BJC145" s="0"/>
      <c r="BJD145" s="0"/>
      <c r="BJE145" s="0"/>
      <c r="BJF145" s="0"/>
      <c r="BJG145" s="0"/>
      <c r="BJH145" s="0"/>
      <c r="BJI145" s="0"/>
      <c r="BJJ145" s="0"/>
      <c r="BJK145" s="0"/>
      <c r="BJL145" s="0"/>
      <c r="BJM145" s="0"/>
      <c r="BJN145" s="0"/>
      <c r="BJO145" s="0"/>
      <c r="BJP145" s="0"/>
      <c r="BJQ145" s="0"/>
      <c r="BJR145" s="0"/>
      <c r="BJS145" s="0"/>
      <c r="BJT145" s="0"/>
      <c r="BJU145" s="0"/>
      <c r="BJV145" s="0"/>
      <c r="BJW145" s="0"/>
      <c r="BJX145" s="0"/>
      <c r="BJY145" s="0"/>
      <c r="BJZ145" s="0"/>
      <c r="BKA145" s="0"/>
      <c r="BKB145" s="0"/>
      <c r="BKC145" s="0"/>
      <c r="BKD145" s="0"/>
      <c r="BKE145" s="0"/>
      <c r="BKF145" s="0"/>
      <c r="BKG145" s="0"/>
      <c r="BKH145" s="0"/>
      <c r="BKI145" s="0"/>
      <c r="BKJ145" s="0"/>
      <c r="BKK145" s="0"/>
      <c r="BKL145" s="0"/>
      <c r="BKM145" s="0"/>
      <c r="BKN145" s="0"/>
      <c r="BKO145" s="0"/>
      <c r="BKP145" s="0"/>
      <c r="BKQ145" s="0"/>
      <c r="BKR145" s="0"/>
      <c r="BKS145" s="0"/>
      <c r="BKT145" s="0"/>
      <c r="BKU145" s="0"/>
      <c r="BKV145" s="0"/>
      <c r="BKW145" s="0"/>
      <c r="BKX145" s="0"/>
      <c r="BKY145" s="0"/>
      <c r="BKZ145" s="0"/>
      <c r="BLA145" s="0"/>
      <c r="BLB145" s="0"/>
      <c r="BLC145" s="0"/>
      <c r="BLD145" s="0"/>
      <c r="BLE145" s="0"/>
      <c r="BLF145" s="0"/>
      <c r="BLG145" s="0"/>
      <c r="BLH145" s="0"/>
      <c r="BLI145" s="0"/>
      <c r="BLJ145" s="0"/>
      <c r="BLK145" s="0"/>
      <c r="BLL145" s="0"/>
      <c r="BLM145" s="0"/>
      <c r="BLN145" s="0"/>
      <c r="BLO145" s="0"/>
      <c r="BLP145" s="0"/>
      <c r="BLQ145" s="0"/>
      <c r="BLR145" s="0"/>
      <c r="BLS145" s="0"/>
      <c r="BLT145" s="0"/>
      <c r="BLU145" s="0"/>
      <c r="BLV145" s="0"/>
      <c r="BLW145" s="0"/>
      <c r="BLX145" s="0"/>
      <c r="BLY145" s="0"/>
      <c r="BLZ145" s="0"/>
      <c r="BMA145" s="0"/>
      <c r="BMB145" s="0"/>
      <c r="BMC145" s="0"/>
      <c r="BMD145" s="0"/>
      <c r="BME145" s="0"/>
      <c r="BMF145" s="0"/>
      <c r="BMG145" s="0"/>
      <c r="BMH145" s="0"/>
      <c r="BMI145" s="0"/>
      <c r="BMJ145" s="0"/>
      <c r="BMK145" s="0"/>
      <c r="BML145" s="0"/>
      <c r="BMM145" s="0"/>
      <c r="BMN145" s="0"/>
      <c r="BMO145" s="0"/>
      <c r="BMP145" s="0"/>
      <c r="BMQ145" s="0"/>
      <c r="BMR145" s="0"/>
      <c r="BMS145" s="0"/>
      <c r="BMT145" s="0"/>
      <c r="BMU145" s="0"/>
      <c r="BMV145" s="0"/>
      <c r="BMW145" s="0"/>
      <c r="BMX145" s="0"/>
      <c r="BMY145" s="0"/>
      <c r="BMZ145" s="0"/>
      <c r="BNA145" s="0"/>
      <c r="BNB145" s="0"/>
      <c r="BNC145" s="0"/>
      <c r="BND145" s="0"/>
      <c r="BNE145" s="0"/>
      <c r="BNF145" s="0"/>
      <c r="BNG145" s="0"/>
      <c r="BNH145" s="0"/>
      <c r="BNI145" s="0"/>
      <c r="BNJ145" s="0"/>
      <c r="BNK145" s="0"/>
      <c r="BNL145" s="0"/>
      <c r="BNM145" s="0"/>
      <c r="BNN145" s="0"/>
      <c r="BNO145" s="0"/>
      <c r="BNP145" s="0"/>
      <c r="BNQ145" s="0"/>
      <c r="BNR145" s="0"/>
      <c r="BNS145" s="0"/>
      <c r="BNT145" s="0"/>
      <c r="BNU145" s="0"/>
      <c r="BNV145" s="0"/>
      <c r="BNW145" s="0"/>
      <c r="BNX145" s="0"/>
      <c r="BNY145" s="0"/>
      <c r="BNZ145" s="0"/>
      <c r="BOA145" s="0"/>
      <c r="BOB145" s="0"/>
      <c r="BOC145" s="0"/>
      <c r="BOD145" s="0"/>
      <c r="BOE145" s="0"/>
      <c r="BOF145" s="0"/>
      <c r="BOG145" s="0"/>
      <c r="BOH145" s="0"/>
      <c r="BOI145" s="0"/>
      <c r="BOJ145" s="0"/>
      <c r="BOK145" s="0"/>
      <c r="BOL145" s="0"/>
      <c r="BOM145" s="0"/>
      <c r="BON145" s="0"/>
      <c r="BOO145" s="0"/>
      <c r="BOP145" s="0"/>
      <c r="BOQ145" s="0"/>
      <c r="BOR145" s="0"/>
      <c r="BOS145" s="0"/>
      <c r="BOT145" s="0"/>
      <c r="BOU145" s="0"/>
      <c r="BOV145" s="0"/>
      <c r="BOW145" s="0"/>
      <c r="BOX145" s="0"/>
      <c r="BOY145" s="0"/>
      <c r="BOZ145" s="0"/>
      <c r="BPA145" s="0"/>
      <c r="BPB145" s="0"/>
      <c r="BPC145" s="0"/>
      <c r="BPD145" s="0"/>
      <c r="BPE145" s="0"/>
      <c r="BPF145" s="0"/>
      <c r="BPG145" s="0"/>
      <c r="BPH145" s="0"/>
      <c r="BPI145" s="0"/>
      <c r="BPJ145" s="0"/>
      <c r="BPK145" s="0"/>
      <c r="BPL145" s="0"/>
      <c r="BPM145" s="0"/>
      <c r="BPN145" s="0"/>
      <c r="BPO145" s="0"/>
      <c r="BPP145" s="0"/>
      <c r="BPQ145" s="0"/>
      <c r="BPR145" s="0"/>
      <c r="BPS145" s="0"/>
      <c r="BPT145" s="0"/>
      <c r="BPU145" s="0"/>
      <c r="BPV145" s="0"/>
      <c r="BPW145" s="0"/>
      <c r="BPX145" s="0"/>
      <c r="BPY145" s="0"/>
      <c r="BPZ145" s="0"/>
      <c r="BQA145" s="0"/>
      <c r="BQB145" s="0"/>
      <c r="BQC145" s="0"/>
      <c r="BQD145" s="0"/>
      <c r="BQE145" s="0"/>
      <c r="BQF145" s="0"/>
      <c r="BQG145" s="0"/>
      <c r="BQH145" s="0"/>
      <c r="BQI145" s="0"/>
      <c r="BQJ145" s="0"/>
      <c r="BQK145" s="0"/>
      <c r="BQL145" s="0"/>
      <c r="BQM145" s="0"/>
      <c r="BQN145" s="0"/>
      <c r="BQO145" s="0"/>
      <c r="BQP145" s="0"/>
      <c r="BQQ145" s="0"/>
      <c r="BQR145" s="0"/>
      <c r="BQS145" s="0"/>
      <c r="BQT145" s="0"/>
      <c r="BQU145" s="0"/>
      <c r="BQV145" s="0"/>
      <c r="BQW145" s="0"/>
      <c r="BQX145" s="0"/>
      <c r="BQY145" s="0"/>
      <c r="BQZ145" s="0"/>
      <c r="BRA145" s="0"/>
      <c r="BRB145" s="0"/>
      <c r="BRC145" s="0"/>
      <c r="BRD145" s="0"/>
      <c r="BRE145" s="0"/>
      <c r="BRF145" s="0"/>
      <c r="BRG145" s="0"/>
      <c r="BRH145" s="0"/>
      <c r="BRI145" s="0"/>
      <c r="BRJ145" s="0"/>
      <c r="BRK145" s="0"/>
      <c r="BRL145" s="0"/>
      <c r="BRM145" s="0"/>
      <c r="BRN145" s="0"/>
      <c r="BRO145" s="0"/>
      <c r="BRP145" s="0"/>
      <c r="BRQ145" s="0"/>
      <c r="BRR145" s="0"/>
      <c r="BRS145" s="0"/>
      <c r="BRT145" s="0"/>
      <c r="BRU145" s="0"/>
      <c r="BRV145" s="0"/>
      <c r="BRW145" s="0"/>
      <c r="BRX145" s="0"/>
      <c r="BRY145" s="0"/>
      <c r="BRZ145" s="0"/>
      <c r="BSA145" s="0"/>
      <c r="BSB145" s="0"/>
      <c r="BSC145" s="0"/>
      <c r="BSD145" s="0"/>
      <c r="BSE145" s="0"/>
      <c r="BSF145" s="0"/>
      <c r="BSG145" s="0"/>
      <c r="BSH145" s="0"/>
      <c r="BSI145" s="0"/>
      <c r="BSJ145" s="0"/>
      <c r="BSK145" s="0"/>
      <c r="BSL145" s="0"/>
      <c r="BSM145" s="0"/>
      <c r="BSN145" s="0"/>
      <c r="BSO145" s="0"/>
      <c r="BSP145" s="0"/>
      <c r="BSQ145" s="0"/>
      <c r="BSR145" s="0"/>
      <c r="BSS145" s="0"/>
      <c r="BST145" s="0"/>
      <c r="BSU145" s="0"/>
      <c r="BSV145" s="0"/>
      <c r="BSW145" s="0"/>
      <c r="BSX145" s="0"/>
      <c r="BSY145" s="0"/>
      <c r="BSZ145" s="0"/>
      <c r="BTA145" s="0"/>
      <c r="BTB145" s="0"/>
      <c r="BTC145" s="0"/>
      <c r="BTD145" s="0"/>
      <c r="BTE145" s="0"/>
      <c r="BTF145" s="0"/>
      <c r="BTG145" s="0"/>
      <c r="BTH145" s="0"/>
      <c r="BTI145" s="0"/>
      <c r="BTJ145" s="0"/>
      <c r="BTK145" s="0"/>
      <c r="BTL145" s="0"/>
      <c r="BTM145" s="0"/>
      <c r="BTN145" s="0"/>
      <c r="BTO145" s="0"/>
      <c r="BTP145" s="0"/>
      <c r="BTQ145" s="0"/>
      <c r="BTR145" s="0"/>
      <c r="BTS145" s="0"/>
      <c r="BTT145" s="0"/>
      <c r="BTU145" s="0"/>
      <c r="BTV145" s="0"/>
      <c r="BTW145" s="0"/>
      <c r="BTX145" s="0"/>
      <c r="BTY145" s="0"/>
      <c r="BTZ145" s="0"/>
      <c r="BUA145" s="0"/>
      <c r="BUB145" s="0"/>
      <c r="BUC145" s="0"/>
      <c r="BUD145" s="0"/>
      <c r="BUE145" s="0"/>
      <c r="BUF145" s="0"/>
      <c r="BUG145" s="0"/>
      <c r="BUH145" s="0"/>
      <c r="BUI145" s="0"/>
      <c r="BUJ145" s="0"/>
      <c r="BUK145" s="0"/>
      <c r="BUL145" s="0"/>
      <c r="BUM145" s="0"/>
      <c r="BUN145" s="0"/>
      <c r="BUO145" s="0"/>
      <c r="BUP145" s="0"/>
      <c r="BUQ145" s="0"/>
      <c r="BUR145" s="0"/>
      <c r="BUS145" s="0"/>
      <c r="BUT145" s="0"/>
      <c r="BUU145" s="0"/>
      <c r="BUV145" s="0"/>
      <c r="BUW145" s="0"/>
      <c r="BUX145" s="0"/>
      <c r="BUY145" s="0"/>
      <c r="BUZ145" s="0"/>
      <c r="BVA145" s="0"/>
      <c r="BVB145" s="0"/>
      <c r="BVC145" s="0"/>
      <c r="BVD145" s="0"/>
      <c r="BVE145" s="0"/>
      <c r="BVF145" s="0"/>
      <c r="BVG145" s="0"/>
      <c r="BVH145" s="0"/>
      <c r="BVI145" s="0"/>
      <c r="BVJ145" s="0"/>
      <c r="BVK145" s="0"/>
      <c r="BVL145" s="0"/>
      <c r="BVM145" s="0"/>
      <c r="BVN145" s="0"/>
      <c r="BVO145" s="0"/>
      <c r="BVP145" s="0"/>
      <c r="BVQ145" s="0"/>
      <c r="BVR145" s="0"/>
      <c r="BVS145" s="0"/>
      <c r="BVT145" s="0"/>
      <c r="BVU145" s="0"/>
      <c r="BVV145" s="0"/>
      <c r="BVW145" s="0"/>
      <c r="BVX145" s="0"/>
      <c r="BVY145" s="0"/>
      <c r="BVZ145" s="0"/>
      <c r="BWA145" s="0"/>
      <c r="BWB145" s="0"/>
      <c r="BWC145" s="0"/>
      <c r="BWD145" s="0"/>
      <c r="BWE145" s="0"/>
      <c r="BWF145" s="0"/>
      <c r="BWG145" s="0"/>
      <c r="BWH145" s="0"/>
      <c r="BWI145" s="0"/>
      <c r="BWJ145" s="0"/>
      <c r="BWK145" s="0"/>
      <c r="BWL145" s="0"/>
      <c r="BWM145" s="0"/>
      <c r="BWN145" s="0"/>
      <c r="BWO145" s="0"/>
      <c r="BWP145" s="0"/>
      <c r="BWQ145" s="0"/>
      <c r="BWR145" s="0"/>
      <c r="BWS145" s="0"/>
      <c r="BWT145" s="0"/>
      <c r="BWU145" s="0"/>
      <c r="BWV145" s="0"/>
      <c r="BWW145" s="0"/>
      <c r="BWX145" s="0"/>
      <c r="BWY145" s="0"/>
      <c r="BWZ145" s="0"/>
      <c r="BXA145" s="0"/>
      <c r="BXB145" s="0"/>
      <c r="BXC145" s="0"/>
      <c r="BXD145" s="0"/>
      <c r="BXE145" s="0"/>
      <c r="BXF145" s="0"/>
      <c r="BXG145" s="0"/>
      <c r="BXH145" s="0"/>
      <c r="BXI145" s="0"/>
      <c r="BXJ145" s="0"/>
      <c r="BXK145" s="0"/>
      <c r="BXL145" s="0"/>
      <c r="BXM145" s="0"/>
      <c r="BXN145" s="0"/>
      <c r="BXO145" s="0"/>
      <c r="BXP145" s="0"/>
      <c r="BXQ145" s="0"/>
      <c r="BXR145" s="0"/>
      <c r="BXS145" s="0"/>
      <c r="BXT145" s="0"/>
      <c r="BXU145" s="0"/>
      <c r="BXV145" s="0"/>
      <c r="BXW145" s="0"/>
      <c r="BXX145" s="0"/>
      <c r="BXY145" s="0"/>
      <c r="BXZ145" s="0"/>
      <c r="BYA145" s="0"/>
      <c r="BYB145" s="0"/>
      <c r="BYC145" s="0"/>
      <c r="BYD145" s="0"/>
      <c r="BYE145" s="0"/>
      <c r="BYF145" s="0"/>
      <c r="BYG145" s="0"/>
      <c r="BYH145" s="0"/>
      <c r="BYI145" s="0"/>
      <c r="BYJ145" s="0"/>
      <c r="BYK145" s="0"/>
      <c r="BYL145" s="0"/>
      <c r="BYM145" s="0"/>
      <c r="BYN145" s="0"/>
      <c r="BYO145" s="0"/>
      <c r="BYP145" s="0"/>
      <c r="BYQ145" s="0"/>
      <c r="BYR145" s="0"/>
      <c r="BYS145" s="0"/>
      <c r="BYT145" s="0"/>
      <c r="BYU145" s="0"/>
      <c r="BYV145" s="0"/>
      <c r="BYW145" s="0"/>
      <c r="BYX145" s="0"/>
      <c r="BYY145" s="0"/>
      <c r="BYZ145" s="0"/>
      <c r="BZA145" s="0"/>
      <c r="BZB145" s="0"/>
      <c r="BZC145" s="0"/>
      <c r="BZD145" s="0"/>
      <c r="BZE145" s="0"/>
      <c r="BZF145" s="0"/>
      <c r="BZG145" s="0"/>
      <c r="BZH145" s="0"/>
      <c r="BZI145" s="0"/>
      <c r="BZJ145" s="0"/>
      <c r="BZK145" s="0"/>
      <c r="BZL145" s="0"/>
      <c r="BZM145" s="0"/>
      <c r="BZN145" s="0"/>
      <c r="BZO145" s="0"/>
      <c r="BZP145" s="0"/>
      <c r="BZQ145" s="0"/>
      <c r="BZR145" s="0"/>
      <c r="BZS145" s="0"/>
      <c r="BZT145" s="0"/>
      <c r="BZU145" s="0"/>
      <c r="BZV145" s="0"/>
      <c r="BZW145" s="0"/>
      <c r="BZX145" s="0"/>
      <c r="BZY145" s="0"/>
      <c r="BZZ145" s="0"/>
      <c r="CAA145" s="0"/>
      <c r="CAB145" s="0"/>
      <c r="CAC145" s="0"/>
      <c r="CAD145" s="0"/>
      <c r="CAE145" s="0"/>
      <c r="CAF145" s="0"/>
      <c r="CAG145" s="0"/>
      <c r="CAH145" s="0"/>
      <c r="CAI145" s="0"/>
      <c r="CAJ145" s="0"/>
      <c r="CAK145" s="0"/>
      <c r="CAL145" s="0"/>
      <c r="CAM145" s="0"/>
      <c r="CAN145" s="0"/>
      <c r="CAO145" s="0"/>
      <c r="CAP145" s="0"/>
      <c r="CAQ145" s="0"/>
      <c r="CAR145" s="0"/>
      <c r="CAS145" s="0"/>
      <c r="CAT145" s="0"/>
      <c r="CAU145" s="0"/>
      <c r="CAV145" s="0"/>
      <c r="CAW145" s="0"/>
      <c r="CAX145" s="0"/>
      <c r="CAY145" s="0"/>
      <c r="CAZ145" s="0"/>
      <c r="CBA145" s="0"/>
      <c r="CBB145" s="0"/>
      <c r="CBC145" s="0"/>
      <c r="CBD145" s="0"/>
      <c r="CBE145" s="0"/>
      <c r="CBF145" s="0"/>
      <c r="CBG145" s="0"/>
      <c r="CBH145" s="0"/>
      <c r="CBI145" s="0"/>
      <c r="CBJ145" s="0"/>
      <c r="CBK145" s="0"/>
      <c r="CBL145" s="0"/>
      <c r="CBM145" s="0"/>
      <c r="CBN145" s="0"/>
      <c r="CBO145" s="0"/>
      <c r="CBP145" s="0"/>
      <c r="CBQ145" s="0"/>
      <c r="CBR145" s="0"/>
      <c r="CBS145" s="0"/>
      <c r="CBT145" s="0"/>
      <c r="CBU145" s="0"/>
      <c r="CBV145" s="0"/>
      <c r="CBW145" s="0"/>
      <c r="CBX145" s="0"/>
      <c r="CBY145" s="0"/>
      <c r="CBZ145" s="0"/>
      <c r="CCA145" s="0"/>
      <c r="CCB145" s="0"/>
      <c r="CCC145" s="0"/>
      <c r="CCD145" s="0"/>
      <c r="CCE145" s="0"/>
      <c r="CCF145" s="0"/>
      <c r="CCG145" s="0"/>
      <c r="CCH145" s="0"/>
      <c r="CCI145" s="0"/>
      <c r="CCJ145" s="0"/>
      <c r="CCK145" s="0"/>
      <c r="CCL145" s="0"/>
      <c r="CCM145" s="0"/>
      <c r="CCN145" s="0"/>
      <c r="CCO145" s="0"/>
      <c r="CCP145" s="0"/>
      <c r="CCQ145" s="0"/>
      <c r="CCR145" s="0"/>
      <c r="CCS145" s="0"/>
      <c r="CCT145" s="0"/>
      <c r="CCU145" s="0"/>
      <c r="CCV145" s="0"/>
      <c r="CCW145" s="0"/>
      <c r="CCX145" s="0"/>
      <c r="CCY145" s="0"/>
      <c r="CCZ145" s="0"/>
      <c r="CDA145" s="0"/>
      <c r="CDB145" s="0"/>
      <c r="CDC145" s="0"/>
      <c r="CDD145" s="0"/>
      <c r="CDE145" s="0"/>
      <c r="CDF145" s="0"/>
      <c r="CDG145" s="0"/>
      <c r="CDH145" s="0"/>
      <c r="CDI145" s="0"/>
      <c r="CDJ145" s="0"/>
      <c r="CDK145" s="0"/>
      <c r="CDL145" s="0"/>
      <c r="CDM145" s="0"/>
      <c r="CDN145" s="0"/>
      <c r="CDO145" s="0"/>
      <c r="CDP145" s="0"/>
      <c r="CDQ145" s="0"/>
      <c r="CDR145" s="0"/>
      <c r="CDS145" s="0"/>
      <c r="CDT145" s="0"/>
      <c r="CDU145" s="0"/>
      <c r="CDV145" s="0"/>
      <c r="CDW145" s="0"/>
      <c r="CDX145" s="0"/>
      <c r="CDY145" s="0"/>
      <c r="CDZ145" s="0"/>
      <c r="CEA145" s="0"/>
      <c r="CEB145" s="0"/>
      <c r="CEC145" s="0"/>
      <c r="CED145" s="0"/>
      <c r="CEE145" s="0"/>
      <c r="CEF145" s="0"/>
      <c r="CEG145" s="0"/>
      <c r="CEH145" s="0"/>
      <c r="CEI145" s="0"/>
      <c r="CEJ145" s="0"/>
      <c r="CEK145" s="0"/>
      <c r="CEL145" s="0"/>
      <c r="CEM145" s="0"/>
      <c r="CEN145" s="0"/>
      <c r="CEO145" s="0"/>
      <c r="CEP145" s="0"/>
      <c r="CEQ145" s="0"/>
      <c r="CER145" s="0"/>
      <c r="CES145" s="0"/>
      <c r="CET145" s="0"/>
      <c r="CEU145" s="0"/>
      <c r="CEV145" s="0"/>
      <c r="CEW145" s="0"/>
      <c r="CEX145" s="0"/>
      <c r="CEY145" s="0"/>
      <c r="CEZ145" s="0"/>
      <c r="CFA145" s="0"/>
      <c r="CFB145" s="0"/>
      <c r="CFC145" s="0"/>
      <c r="CFD145" s="0"/>
      <c r="CFE145" s="0"/>
      <c r="CFF145" s="0"/>
      <c r="CFG145" s="0"/>
      <c r="CFH145" s="0"/>
      <c r="CFI145" s="0"/>
      <c r="CFJ145" s="0"/>
      <c r="CFK145" s="0"/>
      <c r="CFL145" s="0"/>
      <c r="CFM145" s="0"/>
      <c r="CFN145" s="0"/>
      <c r="CFO145" s="0"/>
      <c r="CFP145" s="0"/>
      <c r="CFQ145" s="0"/>
      <c r="CFR145" s="0"/>
      <c r="CFS145" s="0"/>
      <c r="CFT145" s="0"/>
      <c r="CFU145" s="0"/>
      <c r="CFV145" s="0"/>
      <c r="CFW145" s="0"/>
      <c r="CFX145" s="0"/>
      <c r="CFY145" s="0"/>
      <c r="CFZ145" s="0"/>
      <c r="CGA145" s="0"/>
      <c r="CGB145" s="0"/>
      <c r="CGC145" s="0"/>
      <c r="CGD145" s="0"/>
      <c r="CGE145" s="0"/>
      <c r="CGF145" s="0"/>
      <c r="CGG145" s="0"/>
      <c r="CGH145" s="0"/>
      <c r="CGI145" s="0"/>
      <c r="CGJ145" s="0"/>
      <c r="CGK145" s="0"/>
      <c r="CGL145" s="0"/>
      <c r="CGM145" s="0"/>
      <c r="CGN145" s="0"/>
      <c r="CGO145" s="0"/>
      <c r="CGP145" s="0"/>
      <c r="CGQ145" s="0"/>
      <c r="CGR145" s="0"/>
      <c r="CGS145" s="0"/>
      <c r="CGT145" s="0"/>
      <c r="CGU145" s="0"/>
      <c r="CGV145" s="0"/>
      <c r="CGW145" s="0"/>
      <c r="CGX145" s="0"/>
      <c r="CGY145" s="0"/>
      <c r="CGZ145" s="0"/>
      <c r="CHA145" s="0"/>
      <c r="CHB145" s="0"/>
      <c r="CHC145" s="0"/>
      <c r="CHD145" s="0"/>
      <c r="CHE145" s="0"/>
      <c r="CHF145" s="0"/>
      <c r="CHG145" s="0"/>
      <c r="CHH145" s="0"/>
      <c r="CHI145" s="0"/>
      <c r="CHJ145" s="0"/>
      <c r="CHK145" s="0"/>
      <c r="CHL145" s="0"/>
      <c r="CHM145" s="0"/>
      <c r="CHN145" s="0"/>
      <c r="CHO145" s="0"/>
      <c r="CHP145" s="0"/>
      <c r="CHQ145" s="0"/>
      <c r="CHR145" s="0"/>
      <c r="CHS145" s="0"/>
      <c r="CHT145" s="0"/>
      <c r="CHU145" s="0"/>
      <c r="CHV145" s="0"/>
      <c r="CHW145" s="0"/>
      <c r="CHX145" s="0"/>
      <c r="CHY145" s="0"/>
      <c r="CHZ145" s="0"/>
      <c r="CIA145" s="0"/>
      <c r="CIB145" s="0"/>
      <c r="CIC145" s="0"/>
      <c r="CID145" s="0"/>
      <c r="CIE145" s="0"/>
      <c r="CIF145" s="0"/>
      <c r="CIG145" s="0"/>
      <c r="CIH145" s="0"/>
      <c r="CII145" s="0"/>
      <c r="CIJ145" s="0"/>
      <c r="CIK145" s="0"/>
      <c r="CIL145" s="0"/>
      <c r="CIM145" s="0"/>
      <c r="CIN145" s="0"/>
      <c r="CIO145" s="0"/>
      <c r="CIP145" s="0"/>
      <c r="CIQ145" s="0"/>
      <c r="CIR145" s="0"/>
      <c r="CIS145" s="0"/>
      <c r="CIT145" s="0"/>
      <c r="CIU145" s="0"/>
      <c r="CIV145" s="0"/>
      <c r="CIW145" s="0"/>
      <c r="CIX145" s="0"/>
      <c r="CIY145" s="0"/>
      <c r="CIZ145" s="0"/>
      <c r="CJA145" s="0"/>
      <c r="CJB145" s="0"/>
      <c r="CJC145" s="0"/>
      <c r="CJD145" s="0"/>
      <c r="CJE145" s="0"/>
      <c r="CJF145" s="0"/>
      <c r="CJG145" s="0"/>
      <c r="CJH145" s="0"/>
      <c r="CJI145" s="0"/>
      <c r="CJJ145" s="0"/>
      <c r="CJK145" s="0"/>
      <c r="CJL145" s="0"/>
      <c r="CJM145" s="0"/>
      <c r="CJN145" s="0"/>
      <c r="CJO145" s="0"/>
      <c r="CJP145" s="0"/>
      <c r="CJQ145" s="0"/>
      <c r="CJR145" s="0"/>
      <c r="CJS145" s="0"/>
      <c r="CJT145" s="0"/>
      <c r="CJU145" s="0"/>
      <c r="CJV145" s="0"/>
      <c r="CJW145" s="0"/>
      <c r="CJX145" s="0"/>
      <c r="CJY145" s="0"/>
      <c r="CJZ145" s="0"/>
      <c r="CKA145" s="0"/>
      <c r="CKB145" s="0"/>
      <c r="CKC145" s="0"/>
      <c r="CKD145" s="0"/>
      <c r="CKE145" s="0"/>
      <c r="CKF145" s="0"/>
      <c r="CKG145" s="0"/>
      <c r="CKH145" s="0"/>
      <c r="CKI145" s="0"/>
      <c r="CKJ145" s="0"/>
      <c r="CKK145" s="0"/>
      <c r="CKL145" s="0"/>
      <c r="CKM145" s="0"/>
      <c r="CKN145" s="0"/>
      <c r="CKO145" s="0"/>
      <c r="CKP145" s="0"/>
      <c r="CKQ145" s="0"/>
      <c r="CKR145" s="0"/>
      <c r="CKS145" s="0"/>
      <c r="CKT145" s="0"/>
      <c r="CKU145" s="0"/>
      <c r="CKV145" s="0"/>
      <c r="CKW145" s="0"/>
      <c r="CKX145" s="0"/>
      <c r="CKY145" s="0"/>
      <c r="CKZ145" s="0"/>
      <c r="CLA145" s="0"/>
      <c r="CLB145" s="0"/>
      <c r="CLC145" s="0"/>
      <c r="CLD145" s="0"/>
      <c r="CLE145" s="0"/>
      <c r="CLF145" s="0"/>
      <c r="CLG145" s="0"/>
      <c r="CLH145" s="0"/>
      <c r="CLI145" s="0"/>
      <c r="CLJ145" s="0"/>
      <c r="CLK145" s="0"/>
      <c r="CLL145" s="0"/>
      <c r="CLM145" s="0"/>
      <c r="CLN145" s="0"/>
      <c r="CLO145" s="0"/>
      <c r="CLP145" s="0"/>
      <c r="CLQ145" s="0"/>
      <c r="CLR145" s="0"/>
      <c r="CLS145" s="0"/>
      <c r="CLT145" s="0"/>
      <c r="CLU145" s="0"/>
      <c r="CLV145" s="0"/>
      <c r="CLW145" s="0"/>
      <c r="CLX145" s="0"/>
      <c r="CLY145" s="0"/>
      <c r="CLZ145" s="0"/>
      <c r="CMA145" s="0"/>
      <c r="CMB145" s="0"/>
      <c r="CMC145" s="0"/>
      <c r="CMD145" s="0"/>
      <c r="CME145" s="0"/>
      <c r="CMF145" s="0"/>
      <c r="CMG145" s="0"/>
      <c r="CMH145" s="0"/>
      <c r="CMI145" s="0"/>
      <c r="CMJ145" s="0"/>
      <c r="CMK145" s="0"/>
      <c r="CML145" s="0"/>
      <c r="CMM145" s="0"/>
      <c r="CMN145" s="0"/>
      <c r="CMO145" s="0"/>
      <c r="CMP145" s="0"/>
      <c r="CMQ145" s="0"/>
      <c r="CMR145" s="0"/>
      <c r="CMS145" s="0"/>
      <c r="CMT145" s="0"/>
      <c r="CMU145" s="0"/>
      <c r="CMV145" s="0"/>
      <c r="CMW145" s="0"/>
      <c r="CMX145" s="0"/>
      <c r="CMY145" s="0"/>
      <c r="CMZ145" s="0"/>
      <c r="CNA145" s="0"/>
      <c r="CNB145" s="0"/>
      <c r="CNC145" s="0"/>
      <c r="CND145" s="0"/>
      <c r="CNE145" s="0"/>
      <c r="CNF145" s="0"/>
      <c r="CNG145" s="0"/>
      <c r="CNH145" s="0"/>
      <c r="CNI145" s="0"/>
      <c r="CNJ145" s="0"/>
      <c r="CNK145" s="0"/>
      <c r="CNL145" s="0"/>
      <c r="CNM145" s="0"/>
      <c r="CNN145" s="0"/>
      <c r="CNO145" s="0"/>
      <c r="CNP145" s="0"/>
      <c r="CNQ145" s="0"/>
      <c r="CNR145" s="0"/>
      <c r="CNS145" s="0"/>
      <c r="CNT145" s="0"/>
      <c r="CNU145" s="0"/>
      <c r="CNV145" s="0"/>
      <c r="CNW145" s="0"/>
      <c r="CNX145" s="0"/>
      <c r="CNY145" s="0"/>
      <c r="CNZ145" s="0"/>
      <c r="COA145" s="0"/>
      <c r="COB145" s="0"/>
      <c r="COC145" s="0"/>
      <c r="COD145" s="0"/>
      <c r="COE145" s="0"/>
      <c r="COF145" s="0"/>
      <c r="COG145" s="0"/>
      <c r="COH145" s="0"/>
      <c r="COI145" s="0"/>
      <c r="COJ145" s="0"/>
      <c r="COK145" s="0"/>
      <c r="COL145" s="0"/>
      <c r="COM145" s="0"/>
      <c r="CON145" s="0"/>
      <c r="COO145" s="0"/>
      <c r="COP145" s="0"/>
      <c r="COQ145" s="0"/>
      <c r="COR145" s="0"/>
      <c r="COS145" s="0"/>
      <c r="COT145" s="0"/>
      <c r="COU145" s="0"/>
      <c r="COV145" s="0"/>
      <c r="COW145" s="0"/>
      <c r="COX145" s="0"/>
      <c r="COY145" s="0"/>
      <c r="COZ145" s="0"/>
      <c r="CPA145" s="0"/>
      <c r="CPB145" s="0"/>
      <c r="CPC145" s="0"/>
      <c r="CPD145" s="0"/>
      <c r="CPE145" s="0"/>
      <c r="CPF145" s="0"/>
      <c r="CPG145" s="0"/>
      <c r="CPH145" s="0"/>
      <c r="CPI145" s="0"/>
      <c r="CPJ145" s="0"/>
      <c r="CPK145" s="0"/>
      <c r="CPL145" s="0"/>
      <c r="CPM145" s="0"/>
      <c r="CPN145" s="0"/>
      <c r="CPO145" s="0"/>
      <c r="CPP145" s="0"/>
      <c r="CPQ145" s="0"/>
      <c r="CPR145" s="0"/>
      <c r="CPS145" s="0"/>
      <c r="CPT145" s="0"/>
      <c r="CPU145" s="0"/>
      <c r="CPV145" s="0"/>
      <c r="CPW145" s="0"/>
      <c r="CPX145" s="0"/>
      <c r="CPY145" s="0"/>
      <c r="CPZ145" s="0"/>
      <c r="CQA145" s="0"/>
      <c r="CQB145" s="0"/>
      <c r="CQC145" s="0"/>
      <c r="CQD145" s="0"/>
      <c r="CQE145" s="0"/>
      <c r="CQF145" s="0"/>
      <c r="CQG145" s="0"/>
      <c r="CQH145" s="0"/>
      <c r="CQI145" s="0"/>
      <c r="CQJ145" s="0"/>
      <c r="CQK145" s="0"/>
      <c r="CQL145" s="0"/>
      <c r="CQM145" s="0"/>
      <c r="CQN145" s="0"/>
      <c r="CQO145" s="0"/>
      <c r="CQP145" s="0"/>
      <c r="CQQ145" s="0"/>
      <c r="CQR145" s="0"/>
      <c r="CQS145" s="0"/>
      <c r="CQT145" s="0"/>
      <c r="CQU145" s="0"/>
      <c r="CQV145" s="0"/>
      <c r="CQW145" s="0"/>
      <c r="CQX145" s="0"/>
      <c r="CQY145" s="0"/>
      <c r="CQZ145" s="0"/>
      <c r="CRA145" s="0"/>
      <c r="CRB145" s="0"/>
      <c r="CRC145" s="0"/>
      <c r="CRD145" s="0"/>
      <c r="CRE145" s="0"/>
      <c r="CRF145" s="0"/>
      <c r="CRG145" s="0"/>
      <c r="CRH145" s="0"/>
      <c r="CRI145" s="0"/>
      <c r="CRJ145" s="0"/>
      <c r="CRK145" s="0"/>
      <c r="CRL145" s="0"/>
      <c r="CRM145" s="0"/>
      <c r="CRN145" s="0"/>
      <c r="CRO145" s="0"/>
      <c r="CRP145" s="0"/>
      <c r="CRQ145" s="0"/>
      <c r="CRR145" s="0"/>
      <c r="CRS145" s="0"/>
      <c r="CRT145" s="0"/>
      <c r="CRU145" s="0"/>
      <c r="CRV145" s="0"/>
      <c r="CRW145" s="0"/>
      <c r="CRX145" s="0"/>
      <c r="CRY145" s="0"/>
      <c r="CRZ145" s="0"/>
      <c r="CSA145" s="0"/>
      <c r="CSB145" s="0"/>
      <c r="CSC145" s="0"/>
      <c r="CSD145" s="0"/>
      <c r="CSE145" s="0"/>
      <c r="CSF145" s="0"/>
      <c r="CSG145" s="0"/>
      <c r="CSH145" s="0"/>
      <c r="CSI145" s="0"/>
      <c r="CSJ145" s="0"/>
      <c r="CSK145" s="0"/>
      <c r="CSL145" s="0"/>
      <c r="CSM145" s="0"/>
      <c r="CSN145" s="0"/>
      <c r="CSO145" s="0"/>
      <c r="CSP145" s="0"/>
      <c r="CSQ145" s="0"/>
      <c r="CSR145" s="0"/>
      <c r="CSS145" s="0"/>
      <c r="CST145" s="0"/>
      <c r="CSU145" s="0"/>
      <c r="CSV145" s="0"/>
      <c r="CSW145" s="0"/>
      <c r="CSX145" s="0"/>
      <c r="CSY145" s="0"/>
      <c r="CSZ145" s="0"/>
      <c r="CTA145" s="0"/>
      <c r="CTB145" s="0"/>
      <c r="CTC145" s="0"/>
      <c r="CTD145" s="0"/>
      <c r="CTE145" s="0"/>
      <c r="CTF145" s="0"/>
      <c r="CTG145" s="0"/>
      <c r="CTH145" s="0"/>
      <c r="CTI145" s="0"/>
      <c r="CTJ145" s="0"/>
      <c r="CTK145" s="0"/>
      <c r="CTL145" s="0"/>
      <c r="CTM145" s="0"/>
      <c r="CTN145" s="0"/>
      <c r="CTO145" s="0"/>
      <c r="CTP145" s="0"/>
      <c r="CTQ145" s="0"/>
      <c r="CTR145" s="0"/>
      <c r="CTS145" s="0"/>
      <c r="CTT145" s="0"/>
      <c r="CTU145" s="0"/>
      <c r="CTV145" s="0"/>
      <c r="CTW145" s="0"/>
      <c r="CTX145" s="0"/>
      <c r="CTY145" s="0"/>
      <c r="CTZ145" s="0"/>
      <c r="CUA145" s="0"/>
      <c r="CUB145" s="0"/>
      <c r="CUC145" s="0"/>
      <c r="CUD145" s="0"/>
      <c r="CUE145" s="0"/>
      <c r="CUF145" s="0"/>
      <c r="CUG145" s="0"/>
      <c r="CUH145" s="0"/>
      <c r="CUI145" s="0"/>
      <c r="CUJ145" s="0"/>
      <c r="CUK145" s="0"/>
      <c r="CUL145" s="0"/>
      <c r="CUM145" s="0"/>
      <c r="CUN145" s="0"/>
      <c r="CUO145" s="0"/>
      <c r="CUP145" s="0"/>
      <c r="CUQ145" s="0"/>
      <c r="CUR145" s="0"/>
      <c r="CUS145" s="0"/>
      <c r="CUT145" s="0"/>
      <c r="CUU145" s="0"/>
      <c r="CUV145" s="0"/>
      <c r="CUW145" s="0"/>
      <c r="CUX145" s="0"/>
      <c r="CUY145" s="0"/>
      <c r="CUZ145" s="0"/>
      <c r="CVA145" s="0"/>
      <c r="CVB145" s="0"/>
      <c r="CVC145" s="0"/>
      <c r="CVD145" s="0"/>
      <c r="CVE145" s="0"/>
      <c r="CVF145" s="0"/>
      <c r="CVG145" s="0"/>
      <c r="CVH145" s="0"/>
      <c r="CVI145" s="0"/>
      <c r="CVJ145" s="0"/>
      <c r="CVK145" s="0"/>
      <c r="CVL145" s="0"/>
      <c r="CVM145" s="0"/>
      <c r="CVN145" s="0"/>
      <c r="CVO145" s="0"/>
      <c r="CVP145" s="0"/>
      <c r="CVQ145" s="0"/>
      <c r="CVR145" s="0"/>
      <c r="CVS145" s="0"/>
      <c r="CVT145" s="0"/>
      <c r="CVU145" s="0"/>
      <c r="CVV145" s="0"/>
      <c r="CVW145" s="0"/>
      <c r="CVX145" s="0"/>
      <c r="CVY145" s="0"/>
      <c r="CVZ145" s="0"/>
      <c r="CWA145" s="0"/>
      <c r="CWB145" s="0"/>
      <c r="CWC145" s="0"/>
      <c r="CWD145" s="0"/>
      <c r="CWE145" s="0"/>
      <c r="CWF145" s="0"/>
      <c r="CWG145" s="0"/>
      <c r="CWH145" s="0"/>
      <c r="CWI145" s="0"/>
      <c r="CWJ145" s="0"/>
      <c r="CWK145" s="0"/>
      <c r="CWL145" s="0"/>
      <c r="CWM145" s="0"/>
      <c r="CWN145" s="0"/>
      <c r="CWO145" s="0"/>
      <c r="CWP145" s="0"/>
      <c r="CWQ145" s="0"/>
      <c r="CWR145" s="0"/>
      <c r="CWS145" s="0"/>
      <c r="CWT145" s="0"/>
      <c r="CWU145" s="0"/>
      <c r="CWV145" s="0"/>
      <c r="CWW145" s="0"/>
      <c r="CWX145" s="0"/>
      <c r="CWY145" s="0"/>
      <c r="CWZ145" s="0"/>
      <c r="CXA145" s="0"/>
      <c r="CXB145" s="0"/>
      <c r="CXC145" s="0"/>
      <c r="CXD145" s="0"/>
      <c r="CXE145" s="0"/>
      <c r="CXF145" s="0"/>
      <c r="CXG145" s="0"/>
      <c r="CXH145" s="0"/>
      <c r="CXI145" s="0"/>
      <c r="CXJ145" s="0"/>
      <c r="CXK145" s="0"/>
      <c r="CXL145" s="0"/>
      <c r="CXM145" s="0"/>
      <c r="CXN145" s="0"/>
      <c r="CXO145" s="0"/>
      <c r="CXP145" s="0"/>
      <c r="CXQ145" s="0"/>
      <c r="CXR145" s="0"/>
      <c r="CXS145" s="0"/>
      <c r="CXT145" s="0"/>
      <c r="CXU145" s="0"/>
      <c r="CXV145" s="0"/>
      <c r="CXW145" s="0"/>
      <c r="CXX145" s="0"/>
      <c r="CXY145" s="0"/>
      <c r="CXZ145" s="0"/>
      <c r="CYA145" s="0"/>
      <c r="CYB145" s="0"/>
      <c r="CYC145" s="0"/>
      <c r="CYD145" s="0"/>
      <c r="CYE145" s="0"/>
      <c r="CYF145" s="0"/>
      <c r="CYG145" s="0"/>
      <c r="CYH145" s="0"/>
      <c r="CYI145" s="0"/>
      <c r="CYJ145" s="0"/>
      <c r="CYK145" s="0"/>
      <c r="CYL145" s="0"/>
      <c r="CYM145" s="0"/>
      <c r="CYN145" s="0"/>
      <c r="CYO145" s="0"/>
      <c r="CYP145" s="0"/>
      <c r="CYQ145" s="0"/>
      <c r="CYR145" s="0"/>
      <c r="CYS145" s="0"/>
      <c r="CYT145" s="0"/>
      <c r="CYU145" s="0"/>
      <c r="CYV145" s="0"/>
      <c r="CYW145" s="0"/>
      <c r="CYX145" s="0"/>
      <c r="CYY145" s="0"/>
      <c r="CYZ145" s="0"/>
      <c r="CZA145" s="0"/>
      <c r="CZB145" s="0"/>
      <c r="CZC145" s="0"/>
      <c r="CZD145" s="0"/>
      <c r="CZE145" s="0"/>
      <c r="CZF145" s="0"/>
      <c r="CZG145" s="0"/>
      <c r="CZH145" s="0"/>
      <c r="CZI145" s="0"/>
      <c r="CZJ145" s="0"/>
      <c r="CZK145" s="0"/>
      <c r="CZL145" s="0"/>
      <c r="CZM145" s="0"/>
      <c r="CZN145" s="0"/>
      <c r="CZO145" s="0"/>
      <c r="CZP145" s="0"/>
      <c r="CZQ145" s="0"/>
      <c r="CZR145" s="0"/>
      <c r="CZS145" s="0"/>
      <c r="CZT145" s="0"/>
      <c r="CZU145" s="0"/>
      <c r="CZV145" s="0"/>
      <c r="CZW145" s="0"/>
      <c r="CZX145" s="0"/>
      <c r="CZY145" s="0"/>
      <c r="CZZ145" s="0"/>
      <c r="DAA145" s="0"/>
      <c r="DAB145" s="0"/>
      <c r="DAC145" s="0"/>
      <c r="DAD145" s="0"/>
      <c r="DAE145" s="0"/>
      <c r="DAF145" s="0"/>
      <c r="DAG145" s="0"/>
      <c r="DAH145" s="0"/>
      <c r="DAI145" s="0"/>
      <c r="DAJ145" s="0"/>
      <c r="DAK145" s="0"/>
      <c r="DAL145" s="0"/>
      <c r="DAM145" s="0"/>
      <c r="DAN145" s="0"/>
      <c r="DAO145" s="0"/>
      <c r="DAP145" s="0"/>
      <c r="DAQ145" s="0"/>
      <c r="DAR145" s="0"/>
      <c r="DAS145" s="0"/>
      <c r="DAT145" s="0"/>
      <c r="DAU145" s="0"/>
      <c r="DAV145" s="0"/>
      <c r="DAW145" s="0"/>
      <c r="DAX145" s="0"/>
      <c r="DAY145" s="0"/>
      <c r="DAZ145" s="0"/>
      <c r="DBA145" s="0"/>
      <c r="DBB145" s="0"/>
      <c r="DBC145" s="0"/>
      <c r="DBD145" s="0"/>
      <c r="DBE145" s="0"/>
      <c r="DBF145" s="0"/>
      <c r="DBG145" s="0"/>
      <c r="DBH145" s="0"/>
      <c r="DBI145" s="0"/>
      <c r="DBJ145" s="0"/>
      <c r="DBK145" s="0"/>
      <c r="DBL145" s="0"/>
      <c r="DBM145" s="0"/>
      <c r="DBN145" s="0"/>
      <c r="DBO145" s="0"/>
      <c r="DBP145" s="0"/>
      <c r="DBQ145" s="0"/>
      <c r="DBR145" s="0"/>
      <c r="DBS145" s="0"/>
      <c r="DBT145" s="0"/>
      <c r="DBU145" s="0"/>
      <c r="DBV145" s="0"/>
      <c r="DBW145" s="0"/>
      <c r="DBX145" s="0"/>
      <c r="DBY145" s="0"/>
      <c r="DBZ145" s="0"/>
      <c r="DCA145" s="0"/>
      <c r="DCB145" s="0"/>
      <c r="DCC145" s="0"/>
      <c r="DCD145" s="0"/>
      <c r="DCE145" s="0"/>
      <c r="DCF145" s="0"/>
      <c r="DCG145" s="0"/>
      <c r="DCH145" s="0"/>
      <c r="DCI145" s="0"/>
      <c r="DCJ145" s="0"/>
      <c r="DCK145" s="0"/>
      <c r="DCL145" s="0"/>
      <c r="DCM145" s="0"/>
      <c r="DCN145" s="0"/>
      <c r="DCO145" s="0"/>
      <c r="DCP145" s="0"/>
      <c r="DCQ145" s="0"/>
      <c r="DCR145" s="0"/>
      <c r="DCS145" s="0"/>
      <c r="DCT145" s="0"/>
      <c r="DCU145" s="0"/>
      <c r="DCV145" s="0"/>
      <c r="DCW145" s="0"/>
      <c r="DCX145" s="0"/>
      <c r="DCY145" s="0"/>
      <c r="DCZ145" s="0"/>
      <c r="DDA145" s="0"/>
      <c r="DDB145" s="0"/>
      <c r="DDC145" s="0"/>
      <c r="DDD145" s="0"/>
      <c r="DDE145" s="0"/>
      <c r="DDF145" s="0"/>
      <c r="DDG145" s="0"/>
      <c r="DDH145" s="0"/>
      <c r="DDI145" s="0"/>
      <c r="DDJ145" s="0"/>
      <c r="DDK145" s="0"/>
      <c r="DDL145" s="0"/>
      <c r="DDM145" s="0"/>
      <c r="DDN145" s="0"/>
      <c r="DDO145" s="0"/>
      <c r="DDP145" s="0"/>
      <c r="DDQ145" s="0"/>
      <c r="DDR145" s="0"/>
      <c r="DDS145" s="0"/>
      <c r="DDT145" s="0"/>
      <c r="DDU145" s="0"/>
      <c r="DDV145" s="0"/>
      <c r="DDW145" s="0"/>
      <c r="DDX145" s="0"/>
      <c r="DDY145" s="0"/>
      <c r="DDZ145" s="0"/>
      <c r="DEA145" s="0"/>
      <c r="DEB145" s="0"/>
      <c r="DEC145" s="0"/>
      <c r="DED145" s="0"/>
      <c r="DEE145" s="0"/>
      <c r="DEF145" s="0"/>
      <c r="DEG145" s="0"/>
      <c r="DEH145" s="0"/>
      <c r="DEI145" s="0"/>
      <c r="DEJ145" s="0"/>
      <c r="DEK145" s="0"/>
      <c r="DEL145" s="0"/>
      <c r="DEM145" s="0"/>
      <c r="DEN145" s="0"/>
      <c r="DEO145" s="0"/>
      <c r="DEP145" s="0"/>
      <c r="DEQ145" s="0"/>
      <c r="DER145" s="0"/>
      <c r="DES145" s="0"/>
      <c r="DET145" s="0"/>
      <c r="DEU145" s="0"/>
      <c r="DEV145" s="0"/>
      <c r="DEW145" s="0"/>
      <c r="DEX145" s="0"/>
      <c r="DEY145" s="0"/>
      <c r="DEZ145" s="0"/>
      <c r="DFA145" s="0"/>
      <c r="DFB145" s="0"/>
      <c r="DFC145" s="0"/>
      <c r="DFD145" s="0"/>
      <c r="DFE145" s="0"/>
      <c r="DFF145" s="0"/>
      <c r="DFG145" s="0"/>
      <c r="DFH145" s="0"/>
      <c r="DFI145" s="0"/>
      <c r="DFJ145" s="0"/>
      <c r="DFK145" s="0"/>
      <c r="DFL145" s="0"/>
      <c r="DFM145" s="0"/>
      <c r="DFN145" s="0"/>
      <c r="DFO145" s="0"/>
      <c r="DFP145" s="0"/>
      <c r="DFQ145" s="0"/>
      <c r="DFR145" s="0"/>
      <c r="DFS145" s="0"/>
      <c r="DFT145" s="0"/>
      <c r="DFU145" s="0"/>
      <c r="DFV145" s="0"/>
      <c r="DFW145" s="0"/>
      <c r="DFX145" s="0"/>
      <c r="DFY145" s="0"/>
      <c r="DFZ145" s="0"/>
      <c r="DGA145" s="0"/>
      <c r="DGB145" s="0"/>
      <c r="DGC145" s="0"/>
      <c r="DGD145" s="0"/>
      <c r="DGE145" s="0"/>
      <c r="DGF145" s="0"/>
      <c r="DGG145" s="0"/>
      <c r="DGH145" s="0"/>
      <c r="DGI145" s="0"/>
      <c r="DGJ145" s="0"/>
      <c r="DGK145" s="0"/>
      <c r="DGL145" s="0"/>
      <c r="DGM145" s="0"/>
      <c r="DGN145" s="0"/>
      <c r="DGO145" s="0"/>
      <c r="DGP145" s="0"/>
      <c r="DGQ145" s="0"/>
      <c r="DGR145" s="0"/>
      <c r="DGS145" s="0"/>
      <c r="DGT145" s="0"/>
      <c r="DGU145" s="0"/>
      <c r="DGV145" s="0"/>
      <c r="DGW145" s="0"/>
      <c r="DGX145" s="0"/>
      <c r="DGY145" s="0"/>
      <c r="DGZ145" s="0"/>
      <c r="DHA145" s="0"/>
      <c r="DHB145" s="0"/>
      <c r="DHC145" s="0"/>
      <c r="DHD145" s="0"/>
      <c r="DHE145" s="0"/>
      <c r="DHF145" s="0"/>
      <c r="DHG145" s="0"/>
      <c r="DHH145" s="0"/>
      <c r="DHI145" s="0"/>
      <c r="DHJ145" s="0"/>
      <c r="DHK145" s="0"/>
      <c r="DHL145" s="0"/>
      <c r="DHM145" s="0"/>
      <c r="DHN145" s="0"/>
      <c r="DHO145" s="0"/>
      <c r="DHP145" s="0"/>
      <c r="DHQ145" s="0"/>
      <c r="DHR145" s="0"/>
      <c r="DHS145" s="0"/>
      <c r="DHT145" s="0"/>
      <c r="DHU145" s="0"/>
      <c r="DHV145" s="0"/>
      <c r="DHW145" s="0"/>
      <c r="DHX145" s="0"/>
      <c r="DHY145" s="0"/>
      <c r="DHZ145" s="0"/>
      <c r="DIA145" s="0"/>
      <c r="DIB145" s="0"/>
      <c r="DIC145" s="0"/>
      <c r="DID145" s="0"/>
      <c r="DIE145" s="0"/>
      <c r="DIF145" s="0"/>
      <c r="DIG145" s="0"/>
      <c r="DIH145" s="0"/>
      <c r="DII145" s="0"/>
      <c r="DIJ145" s="0"/>
      <c r="DIK145" s="0"/>
      <c r="DIL145" s="0"/>
      <c r="DIM145" s="0"/>
      <c r="DIN145" s="0"/>
      <c r="DIO145" s="0"/>
      <c r="DIP145" s="0"/>
      <c r="DIQ145" s="0"/>
      <c r="DIR145" s="0"/>
      <c r="DIS145" s="0"/>
      <c r="DIT145" s="0"/>
      <c r="DIU145" s="0"/>
      <c r="DIV145" s="0"/>
      <c r="DIW145" s="0"/>
      <c r="DIX145" s="0"/>
      <c r="DIY145" s="0"/>
      <c r="DIZ145" s="0"/>
      <c r="DJA145" s="0"/>
      <c r="DJB145" s="0"/>
      <c r="DJC145" s="0"/>
      <c r="DJD145" s="0"/>
      <c r="DJE145" s="0"/>
      <c r="DJF145" s="0"/>
      <c r="DJG145" s="0"/>
      <c r="DJH145" s="0"/>
      <c r="DJI145" s="0"/>
      <c r="DJJ145" s="0"/>
      <c r="DJK145" s="0"/>
      <c r="DJL145" s="0"/>
      <c r="DJM145" s="0"/>
      <c r="DJN145" s="0"/>
      <c r="DJO145" s="0"/>
      <c r="DJP145" s="0"/>
      <c r="DJQ145" s="0"/>
      <c r="DJR145" s="0"/>
      <c r="DJS145" s="0"/>
      <c r="DJT145" s="0"/>
      <c r="DJU145" s="0"/>
      <c r="DJV145" s="0"/>
      <c r="DJW145" s="0"/>
      <c r="DJX145" s="0"/>
      <c r="DJY145" s="0"/>
      <c r="DJZ145" s="0"/>
      <c r="DKA145" s="0"/>
      <c r="DKB145" s="0"/>
      <c r="DKC145" s="0"/>
      <c r="DKD145" s="0"/>
      <c r="DKE145" s="0"/>
      <c r="DKF145" s="0"/>
      <c r="DKG145" s="0"/>
      <c r="DKH145" s="0"/>
      <c r="DKI145" s="0"/>
      <c r="DKJ145" s="0"/>
      <c r="DKK145" s="0"/>
      <c r="DKL145" s="0"/>
      <c r="DKM145" s="0"/>
      <c r="DKN145" s="0"/>
      <c r="DKO145" s="0"/>
      <c r="DKP145" s="0"/>
      <c r="DKQ145" s="0"/>
      <c r="DKR145" s="0"/>
      <c r="DKS145" s="0"/>
      <c r="DKT145" s="0"/>
      <c r="DKU145" s="0"/>
      <c r="DKV145" s="0"/>
      <c r="DKW145" s="0"/>
      <c r="DKX145" s="0"/>
      <c r="DKY145" s="0"/>
      <c r="DKZ145" s="0"/>
      <c r="DLA145" s="0"/>
      <c r="DLB145" s="0"/>
      <c r="DLC145" s="0"/>
      <c r="DLD145" s="0"/>
      <c r="DLE145" s="0"/>
      <c r="DLF145" s="0"/>
      <c r="DLG145" s="0"/>
      <c r="DLH145" s="0"/>
      <c r="DLI145" s="0"/>
      <c r="DLJ145" s="0"/>
      <c r="DLK145" s="0"/>
      <c r="DLL145" s="0"/>
      <c r="DLM145" s="0"/>
      <c r="DLN145" s="0"/>
      <c r="DLO145" s="0"/>
      <c r="DLP145" s="0"/>
      <c r="DLQ145" s="0"/>
      <c r="DLR145" s="0"/>
      <c r="DLS145" s="0"/>
      <c r="DLT145" s="0"/>
      <c r="DLU145" s="0"/>
      <c r="DLV145" s="0"/>
      <c r="DLW145" s="0"/>
      <c r="DLX145" s="0"/>
      <c r="DLY145" s="0"/>
      <c r="DLZ145" s="0"/>
      <c r="DMA145" s="0"/>
      <c r="DMB145" s="0"/>
      <c r="DMC145" s="0"/>
      <c r="DMD145" s="0"/>
      <c r="DME145" s="0"/>
      <c r="DMF145" s="0"/>
      <c r="DMG145" s="0"/>
      <c r="DMH145" s="0"/>
      <c r="DMI145" s="0"/>
      <c r="DMJ145" s="0"/>
      <c r="DMK145" s="0"/>
      <c r="DML145" s="0"/>
      <c r="DMM145" s="0"/>
      <c r="DMN145" s="0"/>
      <c r="DMO145" s="0"/>
      <c r="DMP145" s="0"/>
      <c r="DMQ145" s="0"/>
      <c r="DMR145" s="0"/>
      <c r="DMS145" s="0"/>
      <c r="DMT145" s="0"/>
      <c r="DMU145" s="0"/>
      <c r="DMV145" s="0"/>
      <c r="DMW145" s="0"/>
      <c r="DMX145" s="0"/>
      <c r="DMY145" s="0"/>
      <c r="DMZ145" s="0"/>
      <c r="DNA145" s="0"/>
      <c r="DNB145" s="0"/>
      <c r="DNC145" s="0"/>
      <c r="DND145" s="0"/>
      <c r="DNE145" s="0"/>
      <c r="DNF145" s="0"/>
      <c r="DNG145" s="0"/>
      <c r="DNH145" s="0"/>
      <c r="DNI145" s="0"/>
      <c r="DNJ145" s="0"/>
      <c r="DNK145" s="0"/>
      <c r="DNL145" s="0"/>
      <c r="DNM145" s="0"/>
      <c r="DNN145" s="0"/>
      <c r="DNO145" s="0"/>
      <c r="DNP145" s="0"/>
      <c r="DNQ145" s="0"/>
      <c r="DNR145" s="0"/>
      <c r="DNS145" s="0"/>
      <c r="DNT145" s="0"/>
      <c r="DNU145" s="0"/>
      <c r="DNV145" s="0"/>
      <c r="DNW145" s="0"/>
      <c r="DNX145" s="0"/>
      <c r="DNY145" s="0"/>
      <c r="DNZ145" s="0"/>
      <c r="DOA145" s="0"/>
      <c r="DOB145" s="0"/>
      <c r="DOC145" s="0"/>
      <c r="DOD145" s="0"/>
      <c r="DOE145" s="0"/>
      <c r="DOF145" s="0"/>
      <c r="DOG145" s="0"/>
      <c r="DOH145" s="0"/>
      <c r="DOI145" s="0"/>
      <c r="DOJ145" s="0"/>
      <c r="DOK145" s="0"/>
      <c r="DOL145" s="0"/>
      <c r="DOM145" s="0"/>
      <c r="DON145" s="0"/>
      <c r="DOO145" s="0"/>
      <c r="DOP145" s="0"/>
      <c r="DOQ145" s="0"/>
      <c r="DOR145" s="0"/>
      <c r="DOS145" s="0"/>
      <c r="DOT145" s="0"/>
      <c r="DOU145" s="0"/>
      <c r="DOV145" s="0"/>
      <c r="DOW145" s="0"/>
      <c r="DOX145" s="0"/>
      <c r="DOY145" s="0"/>
      <c r="DOZ145" s="0"/>
      <c r="DPA145" s="0"/>
      <c r="DPB145" s="0"/>
      <c r="DPC145" s="0"/>
      <c r="DPD145" s="0"/>
      <c r="DPE145" s="0"/>
      <c r="DPF145" s="0"/>
      <c r="DPG145" s="0"/>
      <c r="DPH145" s="0"/>
      <c r="DPI145" s="0"/>
      <c r="DPJ145" s="0"/>
      <c r="DPK145" s="0"/>
      <c r="DPL145" s="0"/>
      <c r="DPM145" s="0"/>
      <c r="DPN145" s="0"/>
      <c r="DPO145" s="0"/>
      <c r="DPP145" s="0"/>
      <c r="DPQ145" s="0"/>
      <c r="DPR145" s="0"/>
      <c r="DPS145" s="0"/>
      <c r="DPT145" s="0"/>
      <c r="DPU145" s="0"/>
      <c r="DPV145" s="0"/>
      <c r="DPW145" s="0"/>
      <c r="DPX145" s="0"/>
      <c r="DPY145" s="0"/>
      <c r="DPZ145" s="0"/>
      <c r="DQA145" s="0"/>
      <c r="DQB145" s="0"/>
      <c r="DQC145" s="0"/>
      <c r="DQD145" s="0"/>
      <c r="DQE145" s="0"/>
      <c r="DQF145" s="0"/>
      <c r="DQG145" s="0"/>
      <c r="DQH145" s="0"/>
      <c r="DQI145" s="0"/>
      <c r="DQJ145" s="0"/>
      <c r="DQK145" s="0"/>
      <c r="DQL145" s="0"/>
      <c r="DQM145" s="0"/>
      <c r="DQN145" s="0"/>
      <c r="DQO145" s="0"/>
      <c r="DQP145" s="0"/>
      <c r="DQQ145" s="0"/>
      <c r="DQR145" s="0"/>
      <c r="DQS145" s="0"/>
      <c r="DQT145" s="0"/>
      <c r="DQU145" s="0"/>
      <c r="DQV145" s="0"/>
      <c r="DQW145" s="0"/>
      <c r="DQX145" s="0"/>
      <c r="DQY145" s="0"/>
      <c r="DQZ145" s="0"/>
      <c r="DRA145" s="0"/>
      <c r="DRB145" s="0"/>
      <c r="DRC145" s="0"/>
      <c r="DRD145" s="0"/>
      <c r="DRE145" s="0"/>
      <c r="DRF145" s="0"/>
      <c r="DRG145" s="0"/>
      <c r="DRH145" s="0"/>
      <c r="DRI145" s="0"/>
      <c r="DRJ145" s="0"/>
      <c r="DRK145" s="0"/>
      <c r="DRL145" s="0"/>
      <c r="DRM145" s="0"/>
      <c r="DRN145" s="0"/>
      <c r="DRO145" s="0"/>
      <c r="DRP145" s="0"/>
      <c r="DRQ145" s="0"/>
      <c r="DRR145" s="0"/>
      <c r="DRS145" s="0"/>
      <c r="DRT145" s="0"/>
      <c r="DRU145" s="0"/>
      <c r="DRV145" s="0"/>
      <c r="DRW145" s="0"/>
      <c r="DRX145" s="0"/>
      <c r="DRY145" s="0"/>
      <c r="DRZ145" s="0"/>
      <c r="DSA145" s="0"/>
      <c r="DSB145" s="0"/>
      <c r="DSC145" s="0"/>
      <c r="DSD145" s="0"/>
      <c r="DSE145" s="0"/>
      <c r="DSF145" s="0"/>
      <c r="DSG145" s="0"/>
      <c r="DSH145" s="0"/>
      <c r="DSI145" s="0"/>
      <c r="DSJ145" s="0"/>
      <c r="DSK145" s="0"/>
      <c r="DSL145" s="0"/>
      <c r="DSM145" s="0"/>
      <c r="DSN145" s="0"/>
      <c r="DSO145" s="0"/>
      <c r="DSP145" s="0"/>
      <c r="DSQ145" s="0"/>
      <c r="DSR145" s="0"/>
      <c r="DSS145" s="0"/>
      <c r="DST145" s="0"/>
      <c r="DSU145" s="0"/>
      <c r="DSV145" s="0"/>
      <c r="DSW145" s="0"/>
      <c r="DSX145" s="0"/>
      <c r="DSY145" s="0"/>
      <c r="DSZ145" s="0"/>
      <c r="DTA145" s="0"/>
      <c r="DTB145" s="0"/>
      <c r="DTC145" s="0"/>
      <c r="DTD145" s="0"/>
      <c r="DTE145" s="0"/>
      <c r="DTF145" s="0"/>
      <c r="DTG145" s="0"/>
      <c r="DTH145" s="0"/>
      <c r="DTI145" s="0"/>
      <c r="DTJ145" s="0"/>
      <c r="DTK145" s="0"/>
      <c r="DTL145" s="0"/>
      <c r="DTM145" s="0"/>
      <c r="DTN145" s="0"/>
      <c r="DTO145" s="0"/>
      <c r="DTP145" s="0"/>
      <c r="DTQ145" s="0"/>
      <c r="DTR145" s="0"/>
      <c r="DTS145" s="0"/>
      <c r="DTT145" s="0"/>
      <c r="DTU145" s="0"/>
      <c r="DTV145" s="0"/>
      <c r="DTW145" s="0"/>
      <c r="DTX145" s="0"/>
      <c r="DTY145" s="0"/>
      <c r="DTZ145" s="0"/>
      <c r="DUA145" s="0"/>
      <c r="DUB145" s="0"/>
      <c r="DUC145" s="0"/>
      <c r="DUD145" s="0"/>
      <c r="DUE145" s="0"/>
      <c r="DUF145" s="0"/>
      <c r="DUG145" s="0"/>
      <c r="DUH145" s="0"/>
      <c r="DUI145" s="0"/>
      <c r="DUJ145" s="0"/>
      <c r="DUK145" s="0"/>
      <c r="DUL145" s="0"/>
      <c r="DUM145" s="0"/>
      <c r="DUN145" s="0"/>
      <c r="DUO145" s="0"/>
      <c r="DUP145" s="0"/>
      <c r="DUQ145" s="0"/>
      <c r="DUR145" s="0"/>
      <c r="DUS145" s="0"/>
      <c r="DUT145" s="0"/>
      <c r="DUU145" s="0"/>
      <c r="DUV145" s="0"/>
      <c r="DUW145" s="0"/>
      <c r="DUX145" s="0"/>
      <c r="DUY145" s="0"/>
      <c r="DUZ145" s="0"/>
      <c r="DVA145" s="0"/>
      <c r="DVB145" s="0"/>
      <c r="DVC145" s="0"/>
      <c r="DVD145" s="0"/>
      <c r="DVE145" s="0"/>
      <c r="DVF145" s="0"/>
      <c r="DVG145" s="0"/>
      <c r="DVH145" s="0"/>
      <c r="DVI145" s="0"/>
      <c r="DVJ145" s="0"/>
      <c r="DVK145" s="0"/>
      <c r="DVL145" s="0"/>
      <c r="DVM145" s="0"/>
      <c r="DVN145" s="0"/>
      <c r="DVO145" s="0"/>
      <c r="DVP145" s="0"/>
      <c r="DVQ145" s="0"/>
      <c r="DVR145" s="0"/>
      <c r="DVS145" s="0"/>
      <c r="DVT145" s="0"/>
      <c r="DVU145" s="0"/>
      <c r="DVV145" s="0"/>
      <c r="DVW145" s="0"/>
      <c r="DVX145" s="0"/>
      <c r="DVY145" s="0"/>
      <c r="DVZ145" s="0"/>
      <c r="DWA145" s="0"/>
      <c r="DWB145" s="0"/>
      <c r="DWC145" s="0"/>
      <c r="DWD145" s="0"/>
      <c r="DWE145" s="0"/>
      <c r="DWF145" s="0"/>
      <c r="DWG145" s="0"/>
      <c r="DWH145" s="0"/>
      <c r="DWI145" s="0"/>
      <c r="DWJ145" s="0"/>
      <c r="DWK145" s="0"/>
      <c r="DWL145" s="0"/>
      <c r="DWM145" s="0"/>
      <c r="DWN145" s="0"/>
      <c r="DWO145" s="0"/>
      <c r="DWP145" s="0"/>
      <c r="DWQ145" s="0"/>
      <c r="DWR145" s="0"/>
      <c r="DWS145" s="0"/>
      <c r="DWT145" s="0"/>
      <c r="DWU145" s="0"/>
      <c r="DWV145" s="0"/>
      <c r="DWW145" s="0"/>
      <c r="DWX145" s="0"/>
      <c r="DWY145" s="0"/>
      <c r="DWZ145" s="0"/>
      <c r="DXA145" s="0"/>
      <c r="DXB145" s="0"/>
      <c r="DXC145" s="0"/>
      <c r="DXD145" s="0"/>
      <c r="DXE145" s="0"/>
      <c r="DXF145" s="0"/>
      <c r="DXG145" s="0"/>
      <c r="DXH145" s="0"/>
      <c r="DXI145" s="0"/>
      <c r="DXJ145" s="0"/>
      <c r="DXK145" s="0"/>
      <c r="DXL145" s="0"/>
      <c r="DXM145" s="0"/>
      <c r="DXN145" s="0"/>
      <c r="DXO145" s="0"/>
      <c r="DXP145" s="0"/>
      <c r="DXQ145" s="0"/>
      <c r="DXR145" s="0"/>
      <c r="DXS145" s="0"/>
      <c r="DXT145" s="0"/>
      <c r="DXU145" s="0"/>
      <c r="DXV145" s="0"/>
      <c r="DXW145" s="0"/>
      <c r="DXX145" s="0"/>
      <c r="DXY145" s="0"/>
      <c r="DXZ145" s="0"/>
      <c r="DYA145" s="0"/>
      <c r="DYB145" s="0"/>
      <c r="DYC145" s="0"/>
      <c r="DYD145" s="0"/>
      <c r="DYE145" s="0"/>
      <c r="DYF145" s="0"/>
      <c r="DYG145" s="0"/>
      <c r="DYH145" s="0"/>
      <c r="DYI145" s="0"/>
      <c r="DYJ145" s="0"/>
      <c r="DYK145" s="0"/>
      <c r="DYL145" s="0"/>
      <c r="DYM145" s="0"/>
      <c r="DYN145" s="0"/>
      <c r="DYO145" s="0"/>
      <c r="DYP145" s="0"/>
      <c r="DYQ145" s="0"/>
      <c r="DYR145" s="0"/>
      <c r="DYS145" s="0"/>
      <c r="DYT145" s="0"/>
      <c r="DYU145" s="0"/>
      <c r="DYV145" s="0"/>
      <c r="DYW145" s="0"/>
      <c r="DYX145" s="0"/>
      <c r="DYY145" s="0"/>
      <c r="DYZ145" s="0"/>
      <c r="DZA145" s="0"/>
      <c r="DZB145" s="0"/>
      <c r="DZC145" s="0"/>
      <c r="DZD145" s="0"/>
      <c r="DZE145" s="0"/>
      <c r="DZF145" s="0"/>
      <c r="DZG145" s="0"/>
      <c r="DZH145" s="0"/>
      <c r="DZI145" s="0"/>
      <c r="DZJ145" s="0"/>
      <c r="DZK145" s="0"/>
      <c r="DZL145" s="0"/>
      <c r="DZM145" s="0"/>
      <c r="DZN145" s="0"/>
      <c r="DZO145" s="0"/>
      <c r="DZP145" s="0"/>
      <c r="DZQ145" s="0"/>
      <c r="DZR145" s="0"/>
      <c r="DZS145" s="0"/>
      <c r="DZT145" s="0"/>
      <c r="DZU145" s="0"/>
      <c r="DZV145" s="0"/>
      <c r="DZW145" s="0"/>
      <c r="DZX145" s="0"/>
      <c r="DZY145" s="0"/>
      <c r="DZZ145" s="0"/>
      <c r="EAA145" s="0"/>
      <c r="EAB145" s="0"/>
      <c r="EAC145" s="0"/>
      <c r="EAD145" s="0"/>
      <c r="EAE145" s="0"/>
      <c r="EAF145" s="0"/>
      <c r="EAG145" s="0"/>
      <c r="EAH145" s="0"/>
      <c r="EAI145" s="0"/>
      <c r="EAJ145" s="0"/>
      <c r="EAK145" s="0"/>
      <c r="EAL145" s="0"/>
      <c r="EAM145" s="0"/>
      <c r="EAN145" s="0"/>
      <c r="EAO145" s="0"/>
      <c r="EAP145" s="0"/>
      <c r="EAQ145" s="0"/>
      <c r="EAR145" s="0"/>
      <c r="EAS145" s="0"/>
      <c r="EAT145" s="0"/>
      <c r="EAU145" s="0"/>
      <c r="EAV145" s="0"/>
      <c r="EAW145" s="0"/>
      <c r="EAX145" s="0"/>
      <c r="EAY145" s="0"/>
      <c r="EAZ145" s="0"/>
      <c r="EBA145" s="0"/>
      <c r="EBB145" s="0"/>
      <c r="EBC145" s="0"/>
      <c r="EBD145" s="0"/>
      <c r="EBE145" s="0"/>
      <c r="EBF145" s="0"/>
      <c r="EBG145" s="0"/>
      <c r="EBH145" s="0"/>
      <c r="EBI145" s="0"/>
      <c r="EBJ145" s="0"/>
      <c r="EBK145" s="0"/>
      <c r="EBL145" s="0"/>
      <c r="EBM145" s="0"/>
      <c r="EBN145" s="0"/>
      <c r="EBO145" s="0"/>
      <c r="EBP145" s="0"/>
      <c r="EBQ145" s="0"/>
      <c r="EBR145" s="0"/>
      <c r="EBS145" s="0"/>
      <c r="EBT145" s="0"/>
      <c r="EBU145" s="0"/>
      <c r="EBV145" s="0"/>
      <c r="EBW145" s="0"/>
      <c r="EBX145" s="0"/>
      <c r="EBY145" s="0"/>
      <c r="EBZ145" s="0"/>
      <c r="ECA145" s="0"/>
      <c r="ECB145" s="0"/>
      <c r="ECC145" s="0"/>
      <c r="ECD145" s="0"/>
      <c r="ECE145" s="0"/>
      <c r="ECF145" s="0"/>
      <c r="ECG145" s="0"/>
      <c r="ECH145" s="0"/>
      <c r="ECI145" s="0"/>
      <c r="ECJ145" s="0"/>
      <c r="ECK145" s="0"/>
      <c r="ECL145" s="0"/>
      <c r="ECM145" s="0"/>
      <c r="ECN145" s="0"/>
      <c r="ECO145" s="0"/>
      <c r="ECP145" s="0"/>
      <c r="ECQ145" s="0"/>
      <c r="ECR145" s="0"/>
      <c r="ECS145" s="0"/>
      <c r="ECT145" s="0"/>
      <c r="ECU145" s="0"/>
      <c r="ECV145" s="0"/>
      <c r="ECW145" s="0"/>
      <c r="ECX145" s="0"/>
      <c r="ECY145" s="0"/>
      <c r="ECZ145" s="0"/>
      <c r="EDA145" s="0"/>
      <c r="EDB145" s="0"/>
      <c r="EDC145" s="0"/>
      <c r="EDD145" s="0"/>
      <c r="EDE145" s="0"/>
      <c r="EDF145" s="0"/>
      <c r="EDG145" s="0"/>
      <c r="EDH145" s="0"/>
      <c r="EDI145" s="0"/>
      <c r="EDJ145" s="0"/>
      <c r="EDK145" s="0"/>
      <c r="EDL145" s="0"/>
      <c r="EDM145" s="0"/>
      <c r="EDN145" s="0"/>
      <c r="EDO145" s="0"/>
      <c r="EDP145" s="0"/>
      <c r="EDQ145" s="0"/>
      <c r="EDR145" s="0"/>
      <c r="EDS145" s="0"/>
      <c r="EDT145" s="0"/>
      <c r="EDU145" s="0"/>
      <c r="EDV145" s="0"/>
      <c r="EDW145" s="0"/>
      <c r="EDX145" s="0"/>
      <c r="EDY145" s="0"/>
      <c r="EDZ145" s="0"/>
      <c r="EEA145" s="0"/>
      <c r="EEB145" s="0"/>
      <c r="EEC145" s="0"/>
      <c r="EED145" s="0"/>
      <c r="EEE145" s="0"/>
      <c r="EEF145" s="0"/>
      <c r="EEG145" s="0"/>
      <c r="EEH145" s="0"/>
      <c r="EEI145" s="0"/>
      <c r="EEJ145" s="0"/>
      <c r="EEK145" s="0"/>
      <c r="EEL145" s="0"/>
      <c r="EEM145" s="0"/>
      <c r="EEN145" s="0"/>
      <c r="EEO145" s="0"/>
      <c r="EEP145" s="0"/>
      <c r="EEQ145" s="0"/>
      <c r="EER145" s="0"/>
      <c r="EES145" s="0"/>
      <c r="EET145" s="0"/>
      <c r="EEU145" s="0"/>
      <c r="EEV145" s="0"/>
      <c r="EEW145" s="0"/>
      <c r="EEX145" s="0"/>
      <c r="EEY145" s="0"/>
      <c r="EEZ145" s="0"/>
      <c r="EFA145" s="0"/>
      <c r="EFB145" s="0"/>
      <c r="EFC145" s="0"/>
      <c r="EFD145" s="0"/>
      <c r="EFE145" s="0"/>
      <c r="EFF145" s="0"/>
      <c r="EFG145" s="0"/>
      <c r="EFH145" s="0"/>
      <c r="EFI145" s="0"/>
      <c r="EFJ145" s="0"/>
      <c r="EFK145" s="0"/>
      <c r="EFL145" s="0"/>
      <c r="EFM145" s="0"/>
      <c r="EFN145" s="0"/>
      <c r="EFO145" s="0"/>
      <c r="EFP145" s="0"/>
      <c r="EFQ145" s="0"/>
      <c r="EFR145" s="0"/>
      <c r="EFS145" s="0"/>
      <c r="EFT145" s="0"/>
      <c r="EFU145" s="0"/>
      <c r="EFV145" s="0"/>
      <c r="EFW145" s="0"/>
      <c r="EFX145" s="0"/>
      <c r="EFY145" s="0"/>
      <c r="EFZ145" s="0"/>
      <c r="EGA145" s="0"/>
      <c r="EGB145" s="0"/>
      <c r="EGC145" s="0"/>
      <c r="EGD145" s="0"/>
      <c r="EGE145" s="0"/>
      <c r="EGF145" s="0"/>
      <c r="EGG145" s="0"/>
      <c r="EGH145" s="0"/>
      <c r="EGI145" s="0"/>
      <c r="EGJ145" s="0"/>
      <c r="EGK145" s="0"/>
      <c r="EGL145" s="0"/>
      <c r="EGM145" s="0"/>
      <c r="EGN145" s="0"/>
      <c r="EGO145" s="0"/>
      <c r="EGP145" s="0"/>
      <c r="EGQ145" s="0"/>
      <c r="EGR145" s="0"/>
      <c r="EGS145" s="0"/>
      <c r="EGT145" s="0"/>
      <c r="EGU145" s="0"/>
      <c r="EGV145" s="0"/>
      <c r="EGW145" s="0"/>
      <c r="EGX145" s="0"/>
      <c r="EGY145" s="0"/>
      <c r="EGZ145" s="0"/>
      <c r="EHA145" s="0"/>
      <c r="EHB145" s="0"/>
      <c r="EHC145" s="0"/>
      <c r="EHD145" s="0"/>
      <c r="EHE145" s="0"/>
      <c r="EHF145" s="0"/>
      <c r="EHG145" s="0"/>
      <c r="EHH145" s="0"/>
      <c r="EHI145" s="0"/>
      <c r="EHJ145" s="0"/>
      <c r="EHK145" s="0"/>
      <c r="EHL145" s="0"/>
      <c r="EHM145" s="0"/>
      <c r="EHN145" s="0"/>
      <c r="EHO145" s="0"/>
      <c r="EHP145" s="0"/>
      <c r="EHQ145" s="0"/>
      <c r="EHR145" s="0"/>
      <c r="EHS145" s="0"/>
      <c r="EHT145" s="0"/>
      <c r="EHU145" s="0"/>
      <c r="EHV145" s="0"/>
      <c r="EHW145" s="0"/>
      <c r="EHX145" s="0"/>
      <c r="EHY145" s="0"/>
      <c r="EHZ145" s="0"/>
      <c r="EIA145" s="0"/>
      <c r="EIB145" s="0"/>
      <c r="EIC145" s="0"/>
      <c r="EID145" s="0"/>
      <c r="EIE145" s="0"/>
      <c r="EIF145" s="0"/>
      <c r="EIG145" s="0"/>
      <c r="EIH145" s="0"/>
      <c r="EII145" s="0"/>
      <c r="EIJ145" s="0"/>
      <c r="EIK145" s="0"/>
      <c r="EIL145" s="0"/>
      <c r="EIM145" s="0"/>
      <c r="EIN145" s="0"/>
      <c r="EIO145" s="0"/>
      <c r="EIP145" s="0"/>
      <c r="EIQ145" s="0"/>
      <c r="EIR145" s="0"/>
      <c r="EIS145" s="0"/>
      <c r="EIT145" s="0"/>
      <c r="EIU145" s="0"/>
      <c r="EIV145" s="0"/>
      <c r="EIW145" s="0"/>
      <c r="EIX145" s="0"/>
      <c r="EIY145" s="0"/>
      <c r="EIZ145" s="0"/>
      <c r="EJA145" s="0"/>
      <c r="EJB145" s="0"/>
      <c r="EJC145" s="0"/>
      <c r="EJD145" s="0"/>
      <c r="EJE145" s="0"/>
      <c r="EJF145" s="0"/>
      <c r="EJG145" s="0"/>
      <c r="EJH145" s="0"/>
      <c r="EJI145" s="0"/>
      <c r="EJJ145" s="0"/>
      <c r="EJK145" s="0"/>
      <c r="EJL145" s="0"/>
      <c r="EJM145" s="0"/>
      <c r="EJN145" s="0"/>
      <c r="EJO145" s="0"/>
      <c r="EJP145" s="0"/>
      <c r="EJQ145" s="0"/>
      <c r="EJR145" s="0"/>
      <c r="EJS145" s="0"/>
      <c r="EJT145" s="0"/>
      <c r="EJU145" s="0"/>
      <c r="EJV145" s="0"/>
      <c r="EJW145" s="0"/>
      <c r="EJX145" s="0"/>
      <c r="EJY145" s="0"/>
      <c r="EJZ145" s="0"/>
      <c r="EKA145" s="0"/>
      <c r="EKB145" s="0"/>
      <c r="EKC145" s="0"/>
      <c r="EKD145" s="0"/>
      <c r="EKE145" s="0"/>
      <c r="EKF145" s="0"/>
      <c r="EKG145" s="0"/>
      <c r="EKH145" s="0"/>
      <c r="EKI145" s="0"/>
      <c r="EKJ145" s="0"/>
      <c r="EKK145" s="0"/>
      <c r="EKL145" s="0"/>
      <c r="EKM145" s="0"/>
      <c r="EKN145" s="0"/>
      <c r="EKO145" s="0"/>
      <c r="EKP145" s="0"/>
      <c r="EKQ145" s="0"/>
      <c r="EKR145" s="0"/>
      <c r="EKS145" s="0"/>
      <c r="EKT145" s="0"/>
      <c r="EKU145" s="0"/>
      <c r="EKV145" s="0"/>
      <c r="EKW145" s="0"/>
      <c r="EKX145" s="0"/>
      <c r="EKY145" s="0"/>
      <c r="EKZ145" s="0"/>
      <c r="ELA145" s="0"/>
      <c r="ELB145" s="0"/>
      <c r="ELC145" s="0"/>
      <c r="ELD145" s="0"/>
      <c r="ELE145" s="0"/>
      <c r="ELF145" s="0"/>
      <c r="ELG145" s="0"/>
      <c r="ELH145" s="0"/>
      <c r="ELI145" s="0"/>
      <c r="ELJ145" s="0"/>
      <c r="ELK145" s="0"/>
      <c r="ELL145" s="0"/>
      <c r="ELM145" s="0"/>
      <c r="ELN145" s="0"/>
      <c r="ELO145" s="0"/>
      <c r="ELP145" s="0"/>
      <c r="ELQ145" s="0"/>
      <c r="ELR145" s="0"/>
      <c r="ELS145" s="0"/>
      <c r="ELT145" s="0"/>
      <c r="ELU145" s="0"/>
      <c r="ELV145" s="0"/>
      <c r="ELW145" s="0"/>
      <c r="ELX145" s="0"/>
      <c r="ELY145" s="0"/>
      <c r="ELZ145" s="0"/>
      <c r="EMA145" s="0"/>
      <c r="EMB145" s="0"/>
      <c r="EMC145" s="0"/>
      <c r="EMD145" s="0"/>
      <c r="EME145" s="0"/>
      <c r="EMF145" s="0"/>
      <c r="EMG145" s="0"/>
      <c r="EMH145" s="0"/>
      <c r="EMI145" s="0"/>
      <c r="EMJ145" s="0"/>
      <c r="EMK145" s="0"/>
      <c r="EML145" s="0"/>
      <c r="EMM145" s="0"/>
      <c r="EMN145" s="0"/>
      <c r="EMO145" s="0"/>
      <c r="EMP145" s="0"/>
      <c r="EMQ145" s="0"/>
      <c r="EMR145" s="0"/>
      <c r="EMS145" s="0"/>
      <c r="EMT145" s="0"/>
      <c r="EMU145" s="0"/>
      <c r="EMV145" s="0"/>
      <c r="EMW145" s="0"/>
      <c r="EMX145" s="0"/>
      <c r="EMY145" s="0"/>
      <c r="EMZ145" s="0"/>
      <c r="ENA145" s="0"/>
      <c r="ENB145" s="0"/>
      <c r="ENC145" s="0"/>
      <c r="END145" s="0"/>
      <c r="ENE145" s="0"/>
      <c r="ENF145" s="0"/>
      <c r="ENG145" s="0"/>
      <c r="ENH145" s="0"/>
      <c r="ENI145" s="0"/>
      <c r="ENJ145" s="0"/>
      <c r="ENK145" s="0"/>
      <c r="ENL145" s="0"/>
      <c r="ENM145" s="0"/>
      <c r="ENN145" s="0"/>
      <c r="ENO145" s="0"/>
      <c r="ENP145" s="0"/>
      <c r="ENQ145" s="0"/>
      <c r="ENR145" s="0"/>
      <c r="ENS145" s="0"/>
      <c r="ENT145" s="0"/>
      <c r="ENU145" s="0"/>
      <c r="ENV145" s="0"/>
      <c r="ENW145" s="0"/>
      <c r="ENX145" s="0"/>
      <c r="ENY145" s="0"/>
      <c r="ENZ145" s="0"/>
      <c r="EOA145" s="0"/>
      <c r="EOB145" s="0"/>
      <c r="EOC145" s="0"/>
      <c r="EOD145" s="0"/>
      <c r="EOE145" s="0"/>
      <c r="EOF145" s="0"/>
      <c r="EOG145" s="0"/>
      <c r="EOH145" s="0"/>
      <c r="EOI145" s="0"/>
      <c r="EOJ145" s="0"/>
      <c r="EOK145" s="0"/>
      <c r="EOL145" s="0"/>
      <c r="EOM145" s="0"/>
      <c r="EON145" s="0"/>
      <c r="EOO145" s="0"/>
      <c r="EOP145" s="0"/>
      <c r="EOQ145" s="0"/>
      <c r="EOR145" s="0"/>
      <c r="EOS145" s="0"/>
      <c r="EOT145" s="0"/>
      <c r="EOU145" s="0"/>
      <c r="EOV145" s="0"/>
      <c r="EOW145" s="0"/>
      <c r="EOX145" s="0"/>
      <c r="EOY145" s="0"/>
      <c r="EOZ145" s="0"/>
      <c r="EPA145" s="0"/>
      <c r="EPB145" s="0"/>
      <c r="EPC145" s="0"/>
      <c r="EPD145" s="0"/>
      <c r="EPE145" s="0"/>
      <c r="EPF145" s="0"/>
      <c r="EPG145" s="0"/>
      <c r="EPH145" s="0"/>
      <c r="EPI145" s="0"/>
      <c r="EPJ145" s="0"/>
      <c r="EPK145" s="0"/>
      <c r="EPL145" s="0"/>
      <c r="EPM145" s="0"/>
      <c r="EPN145" s="0"/>
      <c r="EPO145" s="0"/>
      <c r="EPP145" s="0"/>
      <c r="EPQ145" s="0"/>
      <c r="EPR145" s="0"/>
      <c r="EPS145" s="0"/>
      <c r="EPT145" s="0"/>
      <c r="EPU145" s="0"/>
      <c r="EPV145" s="0"/>
      <c r="EPW145" s="0"/>
      <c r="EPX145" s="0"/>
      <c r="EPY145" s="0"/>
      <c r="EPZ145" s="0"/>
      <c r="EQA145" s="0"/>
      <c r="EQB145" s="0"/>
      <c r="EQC145" s="0"/>
      <c r="EQD145" s="0"/>
      <c r="EQE145" s="0"/>
      <c r="EQF145" s="0"/>
      <c r="EQG145" s="0"/>
      <c r="EQH145" s="0"/>
      <c r="EQI145" s="0"/>
      <c r="EQJ145" s="0"/>
      <c r="EQK145" s="0"/>
      <c r="EQL145" s="0"/>
      <c r="EQM145" s="0"/>
      <c r="EQN145" s="0"/>
      <c r="EQO145" s="0"/>
      <c r="EQP145" s="0"/>
      <c r="EQQ145" s="0"/>
      <c r="EQR145" s="0"/>
      <c r="EQS145" s="0"/>
      <c r="EQT145" s="0"/>
      <c r="EQU145" s="0"/>
      <c r="EQV145" s="0"/>
      <c r="EQW145" s="0"/>
      <c r="EQX145" s="0"/>
      <c r="EQY145" s="0"/>
      <c r="EQZ145" s="0"/>
      <c r="ERA145" s="0"/>
      <c r="ERB145" s="0"/>
      <c r="ERC145" s="0"/>
      <c r="ERD145" s="0"/>
      <c r="ERE145" s="0"/>
      <c r="ERF145" s="0"/>
      <c r="ERG145" s="0"/>
      <c r="ERH145" s="0"/>
      <c r="ERI145" s="0"/>
      <c r="ERJ145" s="0"/>
      <c r="ERK145" s="0"/>
      <c r="ERL145" s="0"/>
      <c r="ERM145" s="0"/>
      <c r="ERN145" s="0"/>
      <c r="ERO145" s="0"/>
      <c r="ERP145" s="0"/>
      <c r="ERQ145" s="0"/>
      <c r="ERR145" s="0"/>
      <c r="ERS145" s="0"/>
      <c r="ERT145" s="0"/>
      <c r="ERU145" s="0"/>
      <c r="ERV145" s="0"/>
      <c r="ERW145" s="0"/>
      <c r="ERX145" s="0"/>
      <c r="ERY145" s="0"/>
      <c r="ERZ145" s="0"/>
      <c r="ESA145" s="0"/>
      <c r="ESB145" s="0"/>
      <c r="ESC145" s="0"/>
      <c r="ESD145" s="0"/>
      <c r="ESE145" s="0"/>
      <c r="ESF145" s="0"/>
      <c r="ESG145" s="0"/>
      <c r="ESH145" s="0"/>
      <c r="ESI145" s="0"/>
      <c r="ESJ145" s="0"/>
      <c r="ESK145" s="0"/>
      <c r="ESL145" s="0"/>
      <c r="ESM145" s="0"/>
      <c r="ESN145" s="0"/>
      <c r="ESO145" s="0"/>
      <c r="ESP145" s="0"/>
      <c r="ESQ145" s="0"/>
      <c r="ESR145" s="0"/>
      <c r="ESS145" s="0"/>
      <c r="EST145" s="0"/>
      <c r="ESU145" s="0"/>
      <c r="ESV145" s="0"/>
      <c r="ESW145" s="0"/>
      <c r="ESX145" s="0"/>
      <c r="ESY145" s="0"/>
      <c r="ESZ145" s="0"/>
      <c r="ETA145" s="0"/>
      <c r="ETB145" s="0"/>
      <c r="ETC145" s="0"/>
      <c r="ETD145" s="0"/>
      <c r="ETE145" s="0"/>
      <c r="ETF145" s="0"/>
      <c r="ETG145" s="0"/>
      <c r="ETH145" s="0"/>
      <c r="ETI145" s="0"/>
      <c r="ETJ145" s="0"/>
      <c r="ETK145" s="0"/>
      <c r="ETL145" s="0"/>
      <c r="ETM145" s="0"/>
      <c r="ETN145" s="0"/>
      <c r="ETO145" s="0"/>
      <c r="ETP145" s="0"/>
      <c r="ETQ145" s="0"/>
      <c r="ETR145" s="0"/>
      <c r="ETS145" s="0"/>
      <c r="ETT145" s="0"/>
      <c r="ETU145" s="0"/>
      <c r="ETV145" s="0"/>
      <c r="ETW145" s="0"/>
      <c r="ETX145" s="0"/>
      <c r="ETY145" s="0"/>
      <c r="ETZ145" s="0"/>
      <c r="EUA145" s="0"/>
      <c r="EUB145" s="0"/>
      <c r="EUC145" s="0"/>
      <c r="EUD145" s="0"/>
      <c r="EUE145" s="0"/>
      <c r="EUF145" s="0"/>
      <c r="EUG145" s="0"/>
      <c r="EUH145" s="0"/>
      <c r="EUI145" s="0"/>
      <c r="EUJ145" s="0"/>
      <c r="EUK145" s="0"/>
      <c r="EUL145" s="0"/>
      <c r="EUM145" s="0"/>
      <c r="EUN145" s="0"/>
      <c r="EUO145" s="0"/>
      <c r="EUP145" s="0"/>
      <c r="EUQ145" s="0"/>
      <c r="EUR145" s="0"/>
      <c r="EUS145" s="0"/>
      <c r="EUT145" s="0"/>
      <c r="EUU145" s="0"/>
      <c r="EUV145" s="0"/>
      <c r="EUW145" s="0"/>
      <c r="EUX145" s="0"/>
      <c r="EUY145" s="0"/>
      <c r="EUZ145" s="0"/>
      <c r="EVA145" s="0"/>
      <c r="EVB145" s="0"/>
      <c r="EVC145" s="0"/>
      <c r="EVD145" s="0"/>
      <c r="EVE145" s="0"/>
      <c r="EVF145" s="0"/>
      <c r="EVG145" s="0"/>
      <c r="EVH145" s="0"/>
      <c r="EVI145" s="0"/>
      <c r="EVJ145" s="0"/>
      <c r="EVK145" s="0"/>
      <c r="EVL145" s="0"/>
      <c r="EVM145" s="0"/>
      <c r="EVN145" s="0"/>
      <c r="EVO145" s="0"/>
      <c r="EVP145" s="0"/>
      <c r="EVQ145" s="0"/>
      <c r="EVR145" s="0"/>
      <c r="EVS145" s="0"/>
      <c r="EVT145" s="0"/>
      <c r="EVU145" s="0"/>
      <c r="EVV145" s="0"/>
      <c r="EVW145" s="0"/>
      <c r="EVX145" s="0"/>
      <c r="EVY145" s="0"/>
      <c r="EVZ145" s="0"/>
      <c r="EWA145" s="0"/>
      <c r="EWB145" s="0"/>
      <c r="EWC145" s="0"/>
      <c r="EWD145" s="0"/>
      <c r="EWE145" s="0"/>
      <c r="EWF145" s="0"/>
      <c r="EWG145" s="0"/>
      <c r="EWH145" s="0"/>
      <c r="EWI145" s="0"/>
      <c r="EWJ145" s="0"/>
      <c r="EWK145" s="0"/>
      <c r="EWL145" s="0"/>
      <c r="EWM145" s="0"/>
      <c r="EWN145" s="0"/>
      <c r="EWO145" s="0"/>
      <c r="EWP145" s="0"/>
      <c r="EWQ145" s="0"/>
      <c r="EWR145" s="0"/>
      <c r="EWS145" s="0"/>
      <c r="EWT145" s="0"/>
      <c r="EWU145" s="0"/>
      <c r="EWV145" s="0"/>
      <c r="EWW145" s="0"/>
      <c r="EWX145" s="0"/>
      <c r="EWY145" s="0"/>
      <c r="EWZ145" s="0"/>
      <c r="EXA145" s="0"/>
      <c r="EXB145" s="0"/>
      <c r="EXC145" s="0"/>
      <c r="EXD145" s="0"/>
      <c r="EXE145" s="0"/>
      <c r="EXF145" s="0"/>
      <c r="EXG145" s="0"/>
      <c r="EXH145" s="0"/>
      <c r="EXI145" s="0"/>
      <c r="EXJ145" s="0"/>
      <c r="EXK145" s="0"/>
      <c r="EXL145" s="0"/>
      <c r="EXM145" s="0"/>
      <c r="EXN145" s="0"/>
      <c r="EXO145" s="0"/>
      <c r="EXP145" s="0"/>
      <c r="EXQ145" s="0"/>
      <c r="EXR145" s="0"/>
      <c r="EXS145" s="0"/>
      <c r="EXT145" s="0"/>
      <c r="EXU145" s="0"/>
      <c r="EXV145" s="0"/>
      <c r="EXW145" s="0"/>
      <c r="EXX145" s="0"/>
      <c r="EXY145" s="0"/>
      <c r="EXZ145" s="0"/>
      <c r="EYA145" s="0"/>
      <c r="EYB145" s="0"/>
      <c r="EYC145" s="0"/>
      <c r="EYD145" s="0"/>
      <c r="EYE145" s="0"/>
      <c r="EYF145" s="0"/>
      <c r="EYG145" s="0"/>
      <c r="EYH145" s="0"/>
      <c r="EYI145" s="0"/>
      <c r="EYJ145" s="0"/>
      <c r="EYK145" s="0"/>
      <c r="EYL145" s="0"/>
      <c r="EYM145" s="0"/>
      <c r="EYN145" s="0"/>
      <c r="EYO145" s="0"/>
      <c r="EYP145" s="0"/>
      <c r="EYQ145" s="0"/>
      <c r="EYR145" s="0"/>
      <c r="EYS145" s="0"/>
      <c r="EYT145" s="0"/>
      <c r="EYU145" s="0"/>
      <c r="EYV145" s="0"/>
      <c r="EYW145" s="0"/>
      <c r="EYX145" s="0"/>
      <c r="EYY145" s="0"/>
      <c r="EYZ145" s="0"/>
      <c r="EZA145" s="0"/>
      <c r="EZB145" s="0"/>
      <c r="EZC145" s="0"/>
      <c r="EZD145" s="0"/>
      <c r="EZE145" s="0"/>
      <c r="EZF145" s="0"/>
      <c r="EZG145" s="0"/>
      <c r="EZH145" s="0"/>
      <c r="EZI145" s="0"/>
      <c r="EZJ145" s="0"/>
      <c r="EZK145" s="0"/>
      <c r="EZL145" s="0"/>
      <c r="EZM145" s="0"/>
      <c r="EZN145" s="0"/>
      <c r="EZO145" s="0"/>
      <c r="EZP145" s="0"/>
      <c r="EZQ145" s="0"/>
      <c r="EZR145" s="0"/>
      <c r="EZS145" s="0"/>
      <c r="EZT145" s="0"/>
      <c r="EZU145" s="0"/>
      <c r="EZV145" s="0"/>
      <c r="EZW145" s="0"/>
      <c r="EZX145" s="0"/>
      <c r="EZY145" s="0"/>
      <c r="EZZ145" s="0"/>
      <c r="FAA145" s="0"/>
      <c r="FAB145" s="0"/>
      <c r="FAC145" s="0"/>
      <c r="FAD145" s="0"/>
      <c r="FAE145" s="0"/>
      <c r="FAF145" s="0"/>
      <c r="FAG145" s="0"/>
      <c r="FAH145" s="0"/>
      <c r="FAI145" s="0"/>
      <c r="FAJ145" s="0"/>
      <c r="FAK145" s="0"/>
      <c r="FAL145" s="0"/>
      <c r="FAM145" s="0"/>
      <c r="FAN145" s="0"/>
      <c r="FAO145" s="0"/>
      <c r="FAP145" s="0"/>
      <c r="FAQ145" s="0"/>
      <c r="FAR145" s="0"/>
      <c r="FAS145" s="0"/>
      <c r="FAT145" s="0"/>
      <c r="FAU145" s="0"/>
      <c r="FAV145" s="0"/>
      <c r="FAW145" s="0"/>
      <c r="FAX145" s="0"/>
      <c r="FAY145" s="0"/>
      <c r="FAZ145" s="0"/>
      <c r="FBA145" s="0"/>
      <c r="FBB145" s="0"/>
      <c r="FBC145" s="0"/>
      <c r="FBD145" s="0"/>
      <c r="FBE145" s="0"/>
      <c r="FBF145" s="0"/>
      <c r="FBG145" s="0"/>
      <c r="FBH145" s="0"/>
      <c r="FBI145" s="0"/>
      <c r="FBJ145" s="0"/>
      <c r="FBK145" s="0"/>
      <c r="FBL145" s="0"/>
      <c r="FBM145" s="0"/>
      <c r="FBN145" s="0"/>
      <c r="FBO145" s="0"/>
      <c r="FBP145" s="0"/>
      <c r="FBQ145" s="0"/>
      <c r="FBR145" s="0"/>
      <c r="FBS145" s="0"/>
      <c r="FBT145" s="0"/>
      <c r="FBU145" s="0"/>
      <c r="FBV145" s="0"/>
      <c r="FBW145" s="0"/>
      <c r="FBX145" s="0"/>
      <c r="FBY145" s="0"/>
      <c r="FBZ145" s="0"/>
      <c r="FCA145" s="0"/>
      <c r="FCB145" s="0"/>
      <c r="FCC145" s="0"/>
      <c r="FCD145" s="0"/>
      <c r="FCE145" s="0"/>
      <c r="FCF145" s="0"/>
      <c r="FCG145" s="0"/>
      <c r="FCH145" s="0"/>
      <c r="FCI145" s="0"/>
      <c r="FCJ145" s="0"/>
      <c r="FCK145" s="0"/>
      <c r="FCL145" s="0"/>
      <c r="FCM145" s="0"/>
      <c r="FCN145" s="0"/>
      <c r="FCO145" s="0"/>
      <c r="FCP145" s="0"/>
      <c r="FCQ145" s="0"/>
      <c r="FCR145" s="0"/>
      <c r="FCS145" s="0"/>
      <c r="FCT145" s="0"/>
      <c r="FCU145" s="0"/>
      <c r="FCV145" s="0"/>
      <c r="FCW145" s="0"/>
      <c r="FCX145" s="0"/>
      <c r="FCY145" s="0"/>
      <c r="FCZ145" s="0"/>
      <c r="FDA145" s="0"/>
      <c r="FDB145" s="0"/>
      <c r="FDC145" s="0"/>
      <c r="FDD145" s="0"/>
      <c r="FDE145" s="0"/>
      <c r="FDF145" s="0"/>
      <c r="FDG145" s="0"/>
      <c r="FDH145" s="0"/>
      <c r="FDI145" s="0"/>
      <c r="FDJ145" s="0"/>
      <c r="FDK145" s="0"/>
      <c r="FDL145" s="0"/>
      <c r="FDM145" s="0"/>
      <c r="FDN145" s="0"/>
      <c r="FDO145" s="0"/>
      <c r="FDP145" s="0"/>
      <c r="FDQ145" s="0"/>
      <c r="FDR145" s="0"/>
      <c r="FDS145" s="0"/>
      <c r="FDT145" s="0"/>
      <c r="FDU145" s="0"/>
      <c r="FDV145" s="0"/>
      <c r="FDW145" s="0"/>
      <c r="FDX145" s="0"/>
      <c r="FDY145" s="0"/>
      <c r="FDZ145" s="0"/>
      <c r="FEA145" s="0"/>
      <c r="FEB145" s="0"/>
      <c r="FEC145" s="0"/>
      <c r="FED145" s="0"/>
      <c r="FEE145" s="0"/>
      <c r="FEF145" s="0"/>
      <c r="FEG145" s="0"/>
      <c r="FEH145" s="0"/>
      <c r="FEI145" s="0"/>
      <c r="FEJ145" s="0"/>
      <c r="FEK145" s="0"/>
      <c r="FEL145" s="0"/>
      <c r="FEM145" s="0"/>
      <c r="FEN145" s="0"/>
      <c r="FEO145" s="0"/>
      <c r="FEP145" s="0"/>
      <c r="FEQ145" s="0"/>
      <c r="FER145" s="0"/>
      <c r="FES145" s="0"/>
      <c r="FET145" s="0"/>
      <c r="FEU145" s="0"/>
      <c r="FEV145" s="0"/>
      <c r="FEW145" s="0"/>
      <c r="FEX145" s="0"/>
      <c r="FEY145" s="0"/>
      <c r="FEZ145" s="0"/>
      <c r="FFA145" s="0"/>
      <c r="FFB145" s="0"/>
      <c r="FFC145" s="0"/>
      <c r="FFD145" s="0"/>
      <c r="FFE145" s="0"/>
      <c r="FFF145" s="0"/>
      <c r="FFG145" s="0"/>
      <c r="FFH145" s="0"/>
      <c r="FFI145" s="0"/>
      <c r="FFJ145" s="0"/>
      <c r="FFK145" s="0"/>
      <c r="FFL145" s="0"/>
      <c r="FFM145" s="0"/>
      <c r="FFN145" s="0"/>
      <c r="FFO145" s="0"/>
      <c r="FFP145" s="0"/>
      <c r="FFQ145" s="0"/>
      <c r="FFR145" s="0"/>
      <c r="FFS145" s="0"/>
      <c r="FFT145" s="0"/>
      <c r="FFU145" s="0"/>
      <c r="FFV145" s="0"/>
      <c r="FFW145" s="0"/>
      <c r="FFX145" s="0"/>
      <c r="FFY145" s="0"/>
      <c r="FFZ145" s="0"/>
      <c r="FGA145" s="0"/>
      <c r="FGB145" s="0"/>
      <c r="FGC145" s="0"/>
      <c r="FGD145" s="0"/>
      <c r="FGE145" s="0"/>
      <c r="FGF145" s="0"/>
      <c r="FGG145" s="0"/>
      <c r="FGH145" s="0"/>
      <c r="FGI145" s="0"/>
      <c r="FGJ145" s="0"/>
      <c r="FGK145" s="0"/>
      <c r="FGL145" s="0"/>
      <c r="FGM145" s="0"/>
      <c r="FGN145" s="0"/>
      <c r="FGO145" s="0"/>
      <c r="FGP145" s="0"/>
      <c r="FGQ145" s="0"/>
      <c r="FGR145" s="0"/>
      <c r="FGS145" s="0"/>
      <c r="FGT145" s="0"/>
      <c r="FGU145" s="0"/>
      <c r="FGV145" s="0"/>
      <c r="FGW145" s="0"/>
      <c r="FGX145" s="0"/>
      <c r="FGY145" s="0"/>
      <c r="FGZ145" s="0"/>
      <c r="FHA145" s="0"/>
      <c r="FHB145" s="0"/>
      <c r="FHC145" s="0"/>
      <c r="FHD145" s="0"/>
      <c r="FHE145" s="0"/>
      <c r="FHF145" s="0"/>
      <c r="FHG145" s="0"/>
      <c r="FHH145" s="0"/>
      <c r="FHI145" s="0"/>
      <c r="FHJ145" s="0"/>
      <c r="FHK145" s="0"/>
      <c r="FHL145" s="0"/>
      <c r="FHM145" s="0"/>
      <c r="FHN145" s="0"/>
      <c r="FHO145" s="0"/>
      <c r="FHP145" s="0"/>
      <c r="FHQ145" s="0"/>
      <c r="FHR145" s="0"/>
      <c r="FHS145" s="0"/>
      <c r="FHT145" s="0"/>
      <c r="FHU145" s="0"/>
      <c r="FHV145" s="0"/>
      <c r="FHW145" s="0"/>
      <c r="FHX145" s="0"/>
      <c r="FHY145" s="0"/>
      <c r="FHZ145" s="0"/>
      <c r="FIA145" s="0"/>
      <c r="FIB145" s="0"/>
      <c r="FIC145" s="0"/>
      <c r="FID145" s="0"/>
      <c r="FIE145" s="0"/>
      <c r="FIF145" s="0"/>
      <c r="FIG145" s="0"/>
      <c r="FIH145" s="0"/>
      <c r="FII145" s="0"/>
      <c r="FIJ145" s="0"/>
      <c r="FIK145" s="0"/>
      <c r="FIL145" s="0"/>
      <c r="FIM145" s="0"/>
      <c r="FIN145" s="0"/>
      <c r="FIO145" s="0"/>
      <c r="FIP145" s="0"/>
      <c r="FIQ145" s="0"/>
      <c r="FIR145" s="0"/>
      <c r="FIS145" s="0"/>
      <c r="FIT145" s="0"/>
      <c r="FIU145" s="0"/>
      <c r="FIV145" s="0"/>
      <c r="FIW145" s="0"/>
      <c r="FIX145" s="0"/>
      <c r="FIY145" s="0"/>
      <c r="FIZ145" s="0"/>
      <c r="FJA145" s="0"/>
      <c r="FJB145" s="0"/>
      <c r="FJC145" s="0"/>
      <c r="FJD145" s="0"/>
      <c r="FJE145" s="0"/>
      <c r="FJF145" s="0"/>
      <c r="FJG145" s="0"/>
      <c r="FJH145" s="0"/>
      <c r="FJI145" s="0"/>
      <c r="FJJ145" s="0"/>
      <c r="FJK145" s="0"/>
      <c r="FJL145" s="0"/>
      <c r="FJM145" s="0"/>
      <c r="FJN145" s="0"/>
      <c r="FJO145" s="0"/>
      <c r="FJP145" s="0"/>
      <c r="FJQ145" s="0"/>
      <c r="FJR145" s="0"/>
      <c r="FJS145" s="0"/>
      <c r="FJT145" s="0"/>
      <c r="FJU145" s="0"/>
      <c r="FJV145" s="0"/>
      <c r="FJW145" s="0"/>
      <c r="FJX145" s="0"/>
      <c r="FJY145" s="0"/>
      <c r="FJZ145" s="0"/>
      <c r="FKA145" s="0"/>
      <c r="FKB145" s="0"/>
      <c r="FKC145" s="0"/>
      <c r="FKD145" s="0"/>
      <c r="FKE145" s="0"/>
      <c r="FKF145" s="0"/>
      <c r="FKG145" s="0"/>
      <c r="FKH145" s="0"/>
      <c r="FKI145" s="0"/>
      <c r="FKJ145" s="0"/>
      <c r="FKK145" s="0"/>
      <c r="FKL145" s="0"/>
      <c r="FKM145" s="0"/>
      <c r="FKN145" s="0"/>
      <c r="FKO145" s="0"/>
      <c r="FKP145" s="0"/>
      <c r="FKQ145" s="0"/>
      <c r="FKR145" s="0"/>
      <c r="FKS145" s="0"/>
      <c r="FKT145" s="0"/>
      <c r="FKU145" s="0"/>
      <c r="FKV145" s="0"/>
      <c r="FKW145" s="0"/>
      <c r="FKX145" s="0"/>
      <c r="FKY145" s="0"/>
      <c r="FKZ145" s="0"/>
      <c r="FLA145" s="0"/>
      <c r="FLB145" s="0"/>
      <c r="FLC145" s="0"/>
      <c r="FLD145" s="0"/>
      <c r="FLE145" s="0"/>
      <c r="FLF145" s="0"/>
      <c r="FLG145" s="0"/>
      <c r="FLH145" s="0"/>
      <c r="FLI145" s="0"/>
      <c r="FLJ145" s="0"/>
      <c r="FLK145" s="0"/>
      <c r="FLL145" s="0"/>
      <c r="FLM145" s="0"/>
      <c r="FLN145" s="0"/>
      <c r="FLO145" s="0"/>
      <c r="FLP145" s="0"/>
      <c r="FLQ145" s="0"/>
      <c r="FLR145" s="0"/>
      <c r="FLS145" s="0"/>
      <c r="FLT145" s="0"/>
      <c r="FLU145" s="0"/>
      <c r="FLV145" s="0"/>
      <c r="FLW145" s="0"/>
      <c r="FLX145" s="0"/>
      <c r="FLY145" s="0"/>
      <c r="FLZ145" s="0"/>
      <c r="FMA145" s="0"/>
      <c r="FMB145" s="0"/>
      <c r="FMC145" s="0"/>
      <c r="FMD145" s="0"/>
      <c r="FME145" s="0"/>
      <c r="FMF145" s="0"/>
      <c r="FMG145" s="0"/>
      <c r="FMH145" s="0"/>
      <c r="FMI145" s="0"/>
      <c r="FMJ145" s="0"/>
      <c r="FMK145" s="0"/>
      <c r="FML145" s="0"/>
      <c r="FMM145" s="0"/>
      <c r="FMN145" s="0"/>
      <c r="FMO145" s="0"/>
      <c r="FMP145" s="0"/>
      <c r="FMQ145" s="0"/>
      <c r="FMR145" s="0"/>
      <c r="FMS145" s="0"/>
      <c r="FMT145" s="0"/>
      <c r="FMU145" s="0"/>
      <c r="FMV145" s="0"/>
      <c r="FMW145" s="0"/>
      <c r="FMX145" s="0"/>
      <c r="FMY145" s="0"/>
      <c r="FMZ145" s="0"/>
      <c r="FNA145" s="0"/>
      <c r="FNB145" s="0"/>
      <c r="FNC145" s="0"/>
      <c r="FND145" s="0"/>
      <c r="FNE145" s="0"/>
      <c r="FNF145" s="0"/>
      <c r="FNG145" s="0"/>
      <c r="FNH145" s="0"/>
      <c r="FNI145" s="0"/>
      <c r="FNJ145" s="0"/>
      <c r="FNK145" s="0"/>
      <c r="FNL145" s="0"/>
      <c r="FNM145" s="0"/>
      <c r="FNN145" s="0"/>
      <c r="FNO145" s="0"/>
      <c r="FNP145" s="0"/>
      <c r="FNQ145" s="0"/>
      <c r="FNR145" s="0"/>
      <c r="FNS145" s="0"/>
      <c r="FNT145" s="0"/>
      <c r="FNU145" s="0"/>
      <c r="FNV145" s="0"/>
      <c r="FNW145" s="0"/>
      <c r="FNX145" s="0"/>
      <c r="FNY145" s="0"/>
      <c r="FNZ145" s="0"/>
      <c r="FOA145" s="0"/>
      <c r="FOB145" s="0"/>
      <c r="FOC145" s="0"/>
      <c r="FOD145" s="0"/>
      <c r="FOE145" s="0"/>
      <c r="FOF145" s="0"/>
      <c r="FOG145" s="0"/>
      <c r="FOH145" s="0"/>
      <c r="FOI145" s="0"/>
      <c r="FOJ145" s="0"/>
      <c r="FOK145" s="0"/>
      <c r="FOL145" s="0"/>
      <c r="FOM145" s="0"/>
      <c r="FON145" s="0"/>
      <c r="FOO145" s="0"/>
      <c r="FOP145" s="0"/>
      <c r="FOQ145" s="0"/>
      <c r="FOR145" s="0"/>
      <c r="FOS145" s="0"/>
      <c r="FOT145" s="0"/>
      <c r="FOU145" s="0"/>
      <c r="FOV145" s="0"/>
      <c r="FOW145" s="0"/>
      <c r="FOX145" s="0"/>
      <c r="FOY145" s="0"/>
      <c r="FOZ145" s="0"/>
      <c r="FPA145" s="0"/>
      <c r="FPB145" s="0"/>
      <c r="FPC145" s="0"/>
      <c r="FPD145" s="0"/>
      <c r="FPE145" s="0"/>
      <c r="FPF145" s="0"/>
      <c r="FPG145" s="0"/>
      <c r="FPH145" s="0"/>
      <c r="FPI145" s="0"/>
      <c r="FPJ145" s="0"/>
      <c r="FPK145" s="0"/>
      <c r="FPL145" s="0"/>
      <c r="FPM145" s="0"/>
      <c r="FPN145" s="0"/>
      <c r="FPO145" s="0"/>
      <c r="FPP145" s="0"/>
      <c r="FPQ145" s="0"/>
      <c r="FPR145" s="0"/>
      <c r="FPS145" s="0"/>
      <c r="FPT145" s="0"/>
      <c r="FPU145" s="0"/>
      <c r="FPV145" s="0"/>
      <c r="FPW145" s="0"/>
      <c r="FPX145" s="0"/>
      <c r="FPY145" s="0"/>
      <c r="FPZ145" s="0"/>
      <c r="FQA145" s="0"/>
      <c r="FQB145" s="0"/>
      <c r="FQC145" s="0"/>
      <c r="FQD145" s="0"/>
      <c r="FQE145" s="0"/>
      <c r="FQF145" s="0"/>
      <c r="FQG145" s="0"/>
      <c r="FQH145" s="0"/>
      <c r="FQI145" s="0"/>
      <c r="FQJ145" s="0"/>
      <c r="FQK145" s="0"/>
      <c r="FQL145" s="0"/>
      <c r="FQM145" s="0"/>
      <c r="FQN145" s="0"/>
      <c r="FQO145" s="0"/>
      <c r="FQP145" s="0"/>
      <c r="FQQ145" s="0"/>
      <c r="FQR145" s="0"/>
      <c r="FQS145" s="0"/>
      <c r="FQT145" s="0"/>
      <c r="FQU145" s="0"/>
      <c r="FQV145" s="0"/>
      <c r="FQW145" s="0"/>
      <c r="FQX145" s="0"/>
      <c r="FQY145" s="0"/>
      <c r="FQZ145" s="0"/>
      <c r="FRA145" s="0"/>
      <c r="FRB145" s="0"/>
      <c r="FRC145" s="0"/>
      <c r="FRD145" s="0"/>
      <c r="FRE145" s="0"/>
      <c r="FRF145" s="0"/>
      <c r="FRG145" s="0"/>
      <c r="FRH145" s="0"/>
      <c r="FRI145" s="0"/>
      <c r="FRJ145" s="0"/>
      <c r="FRK145" s="0"/>
      <c r="FRL145" s="0"/>
      <c r="FRM145" s="0"/>
      <c r="FRN145" s="0"/>
      <c r="FRO145" s="0"/>
      <c r="FRP145" s="0"/>
      <c r="FRQ145" s="0"/>
      <c r="FRR145" s="0"/>
      <c r="FRS145" s="0"/>
      <c r="FRT145" s="0"/>
      <c r="FRU145" s="0"/>
      <c r="FRV145" s="0"/>
      <c r="FRW145" s="0"/>
      <c r="FRX145" s="0"/>
      <c r="FRY145" s="0"/>
      <c r="FRZ145" s="0"/>
      <c r="FSA145" s="0"/>
      <c r="FSB145" s="0"/>
      <c r="FSC145" s="0"/>
      <c r="FSD145" s="0"/>
      <c r="FSE145" s="0"/>
      <c r="FSF145" s="0"/>
      <c r="FSG145" s="0"/>
      <c r="FSH145" s="0"/>
      <c r="FSI145" s="0"/>
      <c r="FSJ145" s="0"/>
      <c r="FSK145" s="0"/>
      <c r="FSL145" s="0"/>
      <c r="FSM145" s="0"/>
      <c r="FSN145" s="0"/>
      <c r="FSO145" s="0"/>
      <c r="FSP145" s="0"/>
      <c r="FSQ145" s="0"/>
      <c r="FSR145" s="0"/>
      <c r="FSS145" s="0"/>
      <c r="FST145" s="0"/>
      <c r="FSU145" s="0"/>
      <c r="FSV145" s="0"/>
      <c r="FSW145" s="0"/>
      <c r="FSX145" s="0"/>
      <c r="FSY145" s="0"/>
      <c r="FSZ145" s="0"/>
      <c r="FTA145" s="0"/>
      <c r="FTB145" s="0"/>
      <c r="FTC145" s="0"/>
      <c r="FTD145" s="0"/>
      <c r="FTE145" s="0"/>
      <c r="FTF145" s="0"/>
      <c r="FTG145" s="0"/>
      <c r="FTH145" s="0"/>
      <c r="FTI145" s="0"/>
      <c r="FTJ145" s="0"/>
      <c r="FTK145" s="0"/>
      <c r="FTL145" s="0"/>
      <c r="FTM145" s="0"/>
      <c r="FTN145" s="0"/>
      <c r="FTO145" s="0"/>
      <c r="FTP145" s="0"/>
      <c r="FTQ145" s="0"/>
      <c r="FTR145" s="0"/>
      <c r="FTS145" s="0"/>
      <c r="FTT145" s="0"/>
      <c r="FTU145" s="0"/>
      <c r="FTV145" s="0"/>
      <c r="FTW145" s="0"/>
      <c r="FTX145" s="0"/>
      <c r="FTY145" s="0"/>
      <c r="FTZ145" s="0"/>
      <c r="FUA145" s="0"/>
      <c r="FUB145" s="0"/>
      <c r="FUC145" s="0"/>
      <c r="FUD145" s="0"/>
      <c r="FUE145" s="0"/>
      <c r="FUF145" s="0"/>
      <c r="FUG145" s="0"/>
      <c r="FUH145" s="0"/>
      <c r="FUI145" s="0"/>
      <c r="FUJ145" s="0"/>
      <c r="FUK145" s="0"/>
      <c r="FUL145" s="0"/>
      <c r="FUM145" s="0"/>
      <c r="FUN145" s="0"/>
      <c r="FUO145" s="0"/>
      <c r="FUP145" s="0"/>
      <c r="FUQ145" s="0"/>
      <c r="FUR145" s="0"/>
      <c r="FUS145" s="0"/>
      <c r="FUT145" s="0"/>
      <c r="FUU145" s="0"/>
      <c r="FUV145" s="0"/>
      <c r="FUW145" s="0"/>
      <c r="FUX145" s="0"/>
      <c r="FUY145" s="0"/>
      <c r="FUZ145" s="0"/>
      <c r="FVA145" s="0"/>
      <c r="FVB145" s="0"/>
      <c r="FVC145" s="0"/>
      <c r="FVD145" s="0"/>
      <c r="FVE145" s="0"/>
      <c r="FVF145" s="0"/>
      <c r="FVG145" s="0"/>
      <c r="FVH145" s="0"/>
      <c r="FVI145" s="0"/>
      <c r="FVJ145" s="0"/>
      <c r="FVK145" s="0"/>
      <c r="FVL145" s="0"/>
      <c r="FVM145" s="0"/>
      <c r="FVN145" s="0"/>
      <c r="FVO145" s="0"/>
      <c r="FVP145" s="0"/>
      <c r="FVQ145" s="0"/>
      <c r="FVR145" s="0"/>
      <c r="FVS145" s="0"/>
      <c r="FVT145" s="0"/>
      <c r="FVU145" s="0"/>
      <c r="FVV145" s="0"/>
      <c r="FVW145" s="0"/>
      <c r="FVX145" s="0"/>
      <c r="FVY145" s="0"/>
      <c r="FVZ145" s="0"/>
      <c r="FWA145" s="0"/>
      <c r="FWB145" s="0"/>
      <c r="FWC145" s="0"/>
      <c r="FWD145" s="0"/>
      <c r="FWE145" s="0"/>
      <c r="FWF145" s="0"/>
      <c r="FWG145" s="0"/>
      <c r="FWH145" s="0"/>
      <c r="FWI145" s="0"/>
      <c r="FWJ145" s="0"/>
      <c r="FWK145" s="0"/>
      <c r="FWL145" s="0"/>
      <c r="FWM145" s="0"/>
      <c r="FWN145" s="0"/>
      <c r="FWO145" s="0"/>
      <c r="FWP145" s="0"/>
      <c r="FWQ145" s="0"/>
      <c r="FWR145" s="0"/>
      <c r="FWS145" s="0"/>
      <c r="FWT145" s="0"/>
      <c r="FWU145" s="0"/>
      <c r="FWV145" s="0"/>
      <c r="FWW145" s="0"/>
      <c r="FWX145" s="0"/>
      <c r="FWY145" s="0"/>
      <c r="FWZ145" s="0"/>
      <c r="FXA145" s="0"/>
      <c r="FXB145" s="0"/>
      <c r="FXC145" s="0"/>
      <c r="FXD145" s="0"/>
      <c r="FXE145" s="0"/>
      <c r="FXF145" s="0"/>
      <c r="FXG145" s="0"/>
      <c r="FXH145" s="0"/>
      <c r="FXI145" s="0"/>
      <c r="FXJ145" s="0"/>
      <c r="FXK145" s="0"/>
      <c r="FXL145" s="0"/>
      <c r="FXM145" s="0"/>
      <c r="FXN145" s="0"/>
      <c r="FXO145" s="0"/>
      <c r="FXP145" s="0"/>
      <c r="FXQ145" s="0"/>
      <c r="FXR145" s="0"/>
      <c r="FXS145" s="0"/>
      <c r="FXT145" s="0"/>
      <c r="FXU145" s="0"/>
      <c r="FXV145" s="0"/>
      <c r="FXW145" s="0"/>
      <c r="FXX145" s="0"/>
      <c r="FXY145" s="0"/>
      <c r="FXZ145" s="0"/>
      <c r="FYA145" s="0"/>
      <c r="FYB145" s="0"/>
      <c r="FYC145" s="0"/>
      <c r="FYD145" s="0"/>
      <c r="FYE145" s="0"/>
      <c r="FYF145" s="0"/>
      <c r="FYG145" s="0"/>
      <c r="FYH145" s="0"/>
      <c r="FYI145" s="0"/>
      <c r="FYJ145" s="0"/>
      <c r="FYK145" s="0"/>
      <c r="FYL145" s="0"/>
      <c r="FYM145" s="0"/>
      <c r="FYN145" s="0"/>
      <c r="FYO145" s="0"/>
      <c r="FYP145" s="0"/>
      <c r="FYQ145" s="0"/>
      <c r="FYR145" s="0"/>
      <c r="FYS145" s="0"/>
      <c r="FYT145" s="0"/>
      <c r="FYU145" s="0"/>
      <c r="FYV145" s="0"/>
      <c r="FYW145" s="0"/>
      <c r="FYX145" s="0"/>
      <c r="FYY145" s="0"/>
      <c r="FYZ145" s="0"/>
      <c r="FZA145" s="0"/>
      <c r="FZB145" s="0"/>
      <c r="FZC145" s="0"/>
      <c r="FZD145" s="0"/>
      <c r="FZE145" s="0"/>
      <c r="FZF145" s="0"/>
      <c r="FZG145" s="0"/>
      <c r="FZH145" s="0"/>
      <c r="FZI145" s="0"/>
      <c r="FZJ145" s="0"/>
      <c r="FZK145" s="0"/>
      <c r="FZL145" s="0"/>
      <c r="FZM145" s="0"/>
      <c r="FZN145" s="0"/>
      <c r="FZO145" s="0"/>
      <c r="FZP145" s="0"/>
      <c r="FZQ145" s="0"/>
      <c r="FZR145" s="0"/>
      <c r="FZS145" s="0"/>
      <c r="FZT145" s="0"/>
      <c r="FZU145" s="0"/>
      <c r="FZV145" s="0"/>
      <c r="FZW145" s="0"/>
      <c r="FZX145" s="0"/>
      <c r="FZY145" s="0"/>
      <c r="FZZ145" s="0"/>
      <c r="GAA145" s="0"/>
      <c r="GAB145" s="0"/>
      <c r="GAC145" s="0"/>
      <c r="GAD145" s="0"/>
      <c r="GAE145" s="0"/>
      <c r="GAF145" s="0"/>
      <c r="GAG145" s="0"/>
      <c r="GAH145" s="0"/>
      <c r="GAI145" s="0"/>
      <c r="GAJ145" s="0"/>
      <c r="GAK145" s="0"/>
      <c r="GAL145" s="0"/>
      <c r="GAM145" s="0"/>
      <c r="GAN145" s="0"/>
      <c r="GAO145" s="0"/>
      <c r="GAP145" s="0"/>
      <c r="GAQ145" s="0"/>
      <c r="GAR145" s="0"/>
      <c r="GAS145" s="0"/>
      <c r="GAT145" s="0"/>
      <c r="GAU145" s="0"/>
      <c r="GAV145" s="0"/>
      <c r="GAW145" s="0"/>
      <c r="GAX145" s="0"/>
      <c r="GAY145" s="0"/>
      <c r="GAZ145" s="0"/>
      <c r="GBA145" s="0"/>
      <c r="GBB145" s="0"/>
      <c r="GBC145" s="0"/>
      <c r="GBD145" s="0"/>
      <c r="GBE145" s="0"/>
      <c r="GBF145" s="0"/>
      <c r="GBG145" s="0"/>
      <c r="GBH145" s="0"/>
      <c r="GBI145" s="0"/>
      <c r="GBJ145" s="0"/>
      <c r="GBK145" s="0"/>
      <c r="GBL145" s="0"/>
      <c r="GBM145" s="0"/>
      <c r="GBN145" s="0"/>
      <c r="GBO145" s="0"/>
      <c r="GBP145" s="0"/>
      <c r="GBQ145" s="0"/>
      <c r="GBR145" s="0"/>
      <c r="GBS145" s="0"/>
      <c r="GBT145" s="0"/>
      <c r="GBU145" s="0"/>
      <c r="GBV145" s="0"/>
      <c r="GBW145" s="0"/>
      <c r="GBX145" s="0"/>
      <c r="GBY145" s="0"/>
      <c r="GBZ145" s="0"/>
      <c r="GCA145" s="0"/>
      <c r="GCB145" s="0"/>
      <c r="GCC145" s="0"/>
      <c r="GCD145" s="0"/>
      <c r="GCE145" s="0"/>
      <c r="GCF145" s="0"/>
      <c r="GCG145" s="0"/>
      <c r="GCH145" s="0"/>
      <c r="GCI145" s="0"/>
      <c r="GCJ145" s="0"/>
      <c r="GCK145" s="0"/>
      <c r="GCL145" s="0"/>
      <c r="GCM145" s="0"/>
      <c r="GCN145" s="0"/>
      <c r="GCO145" s="0"/>
      <c r="GCP145" s="0"/>
      <c r="GCQ145" s="0"/>
      <c r="GCR145" s="0"/>
      <c r="GCS145" s="0"/>
      <c r="GCT145" s="0"/>
      <c r="GCU145" s="0"/>
      <c r="GCV145" s="0"/>
      <c r="GCW145" s="0"/>
      <c r="GCX145" s="0"/>
      <c r="GCY145" s="0"/>
      <c r="GCZ145" s="0"/>
      <c r="GDA145" s="0"/>
      <c r="GDB145" s="0"/>
      <c r="GDC145" s="0"/>
      <c r="GDD145" s="0"/>
      <c r="GDE145" s="0"/>
      <c r="GDF145" s="0"/>
      <c r="GDG145" s="0"/>
      <c r="GDH145" s="0"/>
      <c r="GDI145" s="0"/>
      <c r="GDJ145" s="0"/>
      <c r="GDK145" s="0"/>
      <c r="GDL145" s="0"/>
      <c r="GDM145" s="0"/>
      <c r="GDN145" s="0"/>
      <c r="GDO145" s="0"/>
      <c r="GDP145" s="0"/>
      <c r="GDQ145" s="0"/>
      <c r="GDR145" s="0"/>
      <c r="GDS145" s="0"/>
      <c r="GDT145" s="0"/>
      <c r="GDU145" s="0"/>
      <c r="GDV145" s="0"/>
      <c r="GDW145" s="0"/>
      <c r="GDX145" s="0"/>
      <c r="GDY145" s="0"/>
      <c r="GDZ145" s="0"/>
      <c r="GEA145" s="0"/>
      <c r="GEB145" s="0"/>
      <c r="GEC145" s="0"/>
      <c r="GED145" s="0"/>
      <c r="GEE145" s="0"/>
      <c r="GEF145" s="0"/>
      <c r="GEG145" s="0"/>
      <c r="GEH145" s="0"/>
      <c r="GEI145" s="0"/>
      <c r="GEJ145" s="0"/>
      <c r="GEK145" s="0"/>
      <c r="GEL145" s="0"/>
      <c r="GEM145" s="0"/>
      <c r="GEN145" s="0"/>
      <c r="GEO145" s="0"/>
      <c r="GEP145" s="0"/>
      <c r="GEQ145" s="0"/>
      <c r="GER145" s="0"/>
      <c r="GES145" s="0"/>
      <c r="GET145" s="0"/>
      <c r="GEU145" s="0"/>
      <c r="GEV145" s="0"/>
      <c r="GEW145" s="0"/>
      <c r="GEX145" s="0"/>
      <c r="GEY145" s="0"/>
      <c r="GEZ145" s="0"/>
      <c r="GFA145" s="0"/>
      <c r="GFB145" s="0"/>
      <c r="GFC145" s="0"/>
      <c r="GFD145" s="0"/>
      <c r="GFE145" s="0"/>
      <c r="GFF145" s="0"/>
      <c r="GFG145" s="0"/>
      <c r="GFH145" s="0"/>
      <c r="GFI145" s="0"/>
      <c r="GFJ145" s="0"/>
      <c r="GFK145" s="0"/>
      <c r="GFL145" s="0"/>
      <c r="GFM145" s="0"/>
      <c r="GFN145" s="0"/>
      <c r="GFO145" s="0"/>
      <c r="GFP145" s="0"/>
      <c r="GFQ145" s="0"/>
      <c r="GFR145" s="0"/>
      <c r="GFS145" s="0"/>
      <c r="GFT145" s="0"/>
      <c r="GFU145" s="0"/>
      <c r="GFV145" s="0"/>
      <c r="GFW145" s="0"/>
      <c r="GFX145" s="0"/>
      <c r="GFY145" s="0"/>
      <c r="GFZ145" s="0"/>
      <c r="GGA145" s="0"/>
      <c r="GGB145" s="0"/>
      <c r="GGC145" s="0"/>
      <c r="GGD145" s="0"/>
      <c r="GGE145" s="0"/>
      <c r="GGF145" s="0"/>
      <c r="GGG145" s="0"/>
      <c r="GGH145" s="0"/>
      <c r="GGI145" s="0"/>
      <c r="GGJ145" s="0"/>
      <c r="GGK145" s="0"/>
      <c r="GGL145" s="0"/>
      <c r="GGM145" s="0"/>
      <c r="GGN145" s="0"/>
      <c r="GGO145" s="0"/>
      <c r="GGP145" s="0"/>
      <c r="GGQ145" s="0"/>
      <c r="GGR145" s="0"/>
      <c r="GGS145" s="0"/>
      <c r="GGT145" s="0"/>
      <c r="GGU145" s="0"/>
      <c r="GGV145" s="0"/>
      <c r="GGW145" s="0"/>
      <c r="GGX145" s="0"/>
      <c r="GGY145" s="0"/>
      <c r="GGZ145" s="0"/>
      <c r="GHA145" s="0"/>
      <c r="GHB145" s="0"/>
      <c r="GHC145" s="0"/>
      <c r="GHD145" s="0"/>
      <c r="GHE145" s="0"/>
      <c r="GHF145" s="0"/>
      <c r="GHG145" s="0"/>
      <c r="GHH145" s="0"/>
      <c r="GHI145" s="0"/>
      <c r="GHJ145" s="0"/>
      <c r="GHK145" s="0"/>
      <c r="GHL145" s="0"/>
      <c r="GHM145" s="0"/>
      <c r="GHN145" s="0"/>
      <c r="GHO145" s="0"/>
      <c r="GHP145" s="0"/>
      <c r="GHQ145" s="0"/>
      <c r="GHR145" s="0"/>
      <c r="GHS145" s="0"/>
      <c r="GHT145" s="0"/>
      <c r="GHU145" s="0"/>
      <c r="GHV145" s="0"/>
      <c r="GHW145" s="0"/>
      <c r="GHX145" s="0"/>
      <c r="GHY145" s="0"/>
      <c r="GHZ145" s="0"/>
      <c r="GIA145" s="0"/>
      <c r="GIB145" s="0"/>
      <c r="GIC145" s="0"/>
      <c r="GID145" s="0"/>
      <c r="GIE145" s="0"/>
      <c r="GIF145" s="0"/>
      <c r="GIG145" s="0"/>
      <c r="GIH145" s="0"/>
      <c r="GII145" s="0"/>
      <c r="GIJ145" s="0"/>
      <c r="GIK145" s="0"/>
      <c r="GIL145" s="0"/>
      <c r="GIM145" s="0"/>
      <c r="GIN145" s="0"/>
      <c r="GIO145" s="0"/>
      <c r="GIP145" s="0"/>
      <c r="GIQ145" s="0"/>
      <c r="GIR145" s="0"/>
      <c r="GIS145" s="0"/>
      <c r="GIT145" s="0"/>
      <c r="GIU145" s="0"/>
      <c r="GIV145" s="0"/>
      <c r="GIW145" s="0"/>
      <c r="GIX145" s="0"/>
      <c r="GIY145" s="0"/>
      <c r="GIZ145" s="0"/>
      <c r="GJA145" s="0"/>
      <c r="GJB145" s="0"/>
      <c r="GJC145" s="0"/>
      <c r="GJD145" s="0"/>
      <c r="GJE145" s="0"/>
      <c r="GJF145" s="0"/>
      <c r="GJG145" s="0"/>
      <c r="GJH145" s="0"/>
      <c r="GJI145" s="0"/>
      <c r="GJJ145" s="0"/>
      <c r="GJK145" s="0"/>
      <c r="GJL145" s="0"/>
      <c r="GJM145" s="0"/>
      <c r="GJN145" s="0"/>
      <c r="GJO145" s="0"/>
      <c r="GJP145" s="0"/>
      <c r="GJQ145" s="0"/>
      <c r="GJR145" s="0"/>
      <c r="GJS145" s="0"/>
      <c r="GJT145" s="0"/>
      <c r="GJU145" s="0"/>
      <c r="GJV145" s="0"/>
      <c r="GJW145" s="0"/>
      <c r="GJX145" s="0"/>
      <c r="GJY145" s="0"/>
      <c r="GJZ145" s="0"/>
      <c r="GKA145" s="0"/>
      <c r="GKB145" s="0"/>
      <c r="GKC145" s="0"/>
      <c r="GKD145" s="0"/>
      <c r="GKE145" s="0"/>
      <c r="GKF145" s="0"/>
      <c r="GKG145" s="0"/>
      <c r="GKH145" s="0"/>
      <c r="GKI145" s="0"/>
      <c r="GKJ145" s="0"/>
      <c r="GKK145" s="0"/>
      <c r="GKL145" s="0"/>
      <c r="GKM145" s="0"/>
      <c r="GKN145" s="0"/>
      <c r="GKO145" s="0"/>
      <c r="GKP145" s="0"/>
      <c r="GKQ145" s="0"/>
      <c r="GKR145" s="0"/>
      <c r="GKS145" s="0"/>
      <c r="GKT145" s="0"/>
      <c r="GKU145" s="0"/>
      <c r="GKV145" s="0"/>
      <c r="GKW145" s="0"/>
      <c r="GKX145" s="0"/>
      <c r="GKY145" s="0"/>
      <c r="GKZ145" s="0"/>
      <c r="GLA145" s="0"/>
      <c r="GLB145" s="0"/>
      <c r="GLC145" s="0"/>
      <c r="GLD145" s="0"/>
      <c r="GLE145" s="0"/>
      <c r="GLF145" s="0"/>
      <c r="GLG145" s="0"/>
      <c r="GLH145" s="0"/>
      <c r="GLI145" s="0"/>
      <c r="GLJ145" s="0"/>
      <c r="GLK145" s="0"/>
      <c r="GLL145" s="0"/>
      <c r="GLM145" s="0"/>
      <c r="GLN145" s="0"/>
      <c r="GLO145" s="0"/>
      <c r="GLP145" s="0"/>
      <c r="GLQ145" s="0"/>
      <c r="GLR145" s="0"/>
      <c r="GLS145" s="0"/>
      <c r="GLT145" s="0"/>
      <c r="GLU145" s="0"/>
      <c r="GLV145" s="0"/>
      <c r="GLW145" s="0"/>
      <c r="GLX145" s="0"/>
      <c r="GLY145" s="0"/>
      <c r="GLZ145" s="0"/>
      <c r="GMA145" s="0"/>
      <c r="GMB145" s="0"/>
      <c r="GMC145" s="0"/>
      <c r="GMD145" s="0"/>
      <c r="GME145" s="0"/>
      <c r="GMF145" s="0"/>
      <c r="GMG145" s="0"/>
      <c r="GMH145" s="0"/>
      <c r="GMI145" s="0"/>
      <c r="GMJ145" s="0"/>
      <c r="GMK145" s="0"/>
      <c r="GML145" s="0"/>
      <c r="GMM145" s="0"/>
      <c r="GMN145" s="0"/>
      <c r="GMO145" s="0"/>
      <c r="GMP145" s="0"/>
      <c r="GMQ145" s="0"/>
      <c r="GMR145" s="0"/>
      <c r="GMS145" s="0"/>
      <c r="GMT145" s="0"/>
      <c r="GMU145" s="0"/>
      <c r="GMV145" s="0"/>
      <c r="GMW145" s="0"/>
      <c r="GMX145" s="0"/>
      <c r="GMY145" s="0"/>
      <c r="GMZ145" s="0"/>
      <c r="GNA145" s="0"/>
      <c r="GNB145" s="0"/>
      <c r="GNC145" s="0"/>
      <c r="GND145" s="0"/>
      <c r="GNE145" s="0"/>
      <c r="GNF145" s="0"/>
      <c r="GNG145" s="0"/>
      <c r="GNH145" s="0"/>
      <c r="GNI145" s="0"/>
      <c r="GNJ145" s="0"/>
      <c r="GNK145" s="0"/>
      <c r="GNL145" s="0"/>
      <c r="GNM145" s="0"/>
      <c r="GNN145" s="0"/>
      <c r="GNO145" s="0"/>
      <c r="GNP145" s="0"/>
      <c r="GNQ145" s="0"/>
      <c r="GNR145" s="0"/>
      <c r="GNS145" s="0"/>
      <c r="GNT145" s="0"/>
      <c r="GNU145" s="0"/>
      <c r="GNV145" s="0"/>
      <c r="GNW145" s="0"/>
      <c r="GNX145" s="0"/>
      <c r="GNY145" s="0"/>
      <c r="GNZ145" s="0"/>
      <c r="GOA145" s="0"/>
      <c r="GOB145" s="0"/>
      <c r="GOC145" s="0"/>
      <c r="GOD145" s="0"/>
      <c r="GOE145" s="0"/>
      <c r="GOF145" s="0"/>
      <c r="GOG145" s="0"/>
      <c r="GOH145" s="0"/>
      <c r="GOI145" s="0"/>
      <c r="GOJ145" s="0"/>
      <c r="GOK145" s="0"/>
      <c r="GOL145" s="0"/>
      <c r="GOM145" s="0"/>
      <c r="GON145" s="0"/>
      <c r="GOO145" s="0"/>
      <c r="GOP145" s="0"/>
      <c r="GOQ145" s="0"/>
      <c r="GOR145" s="0"/>
      <c r="GOS145" s="0"/>
      <c r="GOT145" s="0"/>
      <c r="GOU145" s="0"/>
      <c r="GOV145" s="0"/>
      <c r="GOW145" s="0"/>
      <c r="GOX145" s="0"/>
      <c r="GOY145" s="0"/>
      <c r="GOZ145" s="0"/>
      <c r="GPA145" s="0"/>
      <c r="GPB145" s="0"/>
      <c r="GPC145" s="0"/>
      <c r="GPD145" s="0"/>
      <c r="GPE145" s="0"/>
      <c r="GPF145" s="0"/>
      <c r="GPG145" s="0"/>
      <c r="GPH145" s="0"/>
      <c r="GPI145" s="0"/>
      <c r="GPJ145" s="0"/>
      <c r="GPK145" s="0"/>
      <c r="GPL145" s="0"/>
      <c r="GPM145" s="0"/>
      <c r="GPN145" s="0"/>
      <c r="GPO145" s="0"/>
      <c r="GPP145" s="0"/>
      <c r="GPQ145" s="0"/>
      <c r="GPR145" s="0"/>
      <c r="GPS145" s="0"/>
      <c r="GPT145" s="0"/>
      <c r="GPU145" s="0"/>
      <c r="GPV145" s="0"/>
      <c r="GPW145" s="0"/>
      <c r="GPX145" s="0"/>
      <c r="GPY145" s="0"/>
      <c r="GPZ145" s="0"/>
      <c r="GQA145" s="0"/>
      <c r="GQB145" s="0"/>
      <c r="GQC145" s="0"/>
      <c r="GQD145" s="0"/>
      <c r="GQE145" s="0"/>
      <c r="GQF145" s="0"/>
      <c r="GQG145" s="0"/>
      <c r="GQH145" s="0"/>
      <c r="GQI145" s="0"/>
      <c r="GQJ145" s="0"/>
      <c r="GQK145" s="0"/>
      <c r="GQL145" s="0"/>
      <c r="GQM145" s="0"/>
      <c r="GQN145" s="0"/>
      <c r="GQO145" s="0"/>
      <c r="GQP145" s="0"/>
      <c r="GQQ145" s="0"/>
      <c r="GQR145" s="0"/>
      <c r="GQS145" s="0"/>
      <c r="GQT145" s="0"/>
      <c r="GQU145" s="0"/>
      <c r="GQV145" s="0"/>
      <c r="GQW145" s="0"/>
      <c r="GQX145" s="0"/>
      <c r="GQY145" s="0"/>
      <c r="GQZ145" s="0"/>
      <c r="GRA145" s="0"/>
      <c r="GRB145" s="0"/>
      <c r="GRC145" s="0"/>
      <c r="GRD145" s="0"/>
      <c r="GRE145" s="0"/>
      <c r="GRF145" s="0"/>
      <c r="GRG145" s="0"/>
      <c r="GRH145" s="0"/>
      <c r="GRI145" s="0"/>
      <c r="GRJ145" s="0"/>
      <c r="GRK145" s="0"/>
      <c r="GRL145" s="0"/>
      <c r="GRM145" s="0"/>
      <c r="GRN145" s="0"/>
      <c r="GRO145" s="0"/>
      <c r="GRP145" s="0"/>
      <c r="GRQ145" s="0"/>
      <c r="GRR145" s="0"/>
      <c r="GRS145" s="0"/>
      <c r="GRT145" s="0"/>
      <c r="GRU145" s="0"/>
      <c r="GRV145" s="0"/>
      <c r="GRW145" s="0"/>
      <c r="GRX145" s="0"/>
      <c r="GRY145" s="0"/>
      <c r="GRZ145" s="0"/>
      <c r="GSA145" s="0"/>
      <c r="GSB145" s="0"/>
      <c r="GSC145" s="0"/>
      <c r="GSD145" s="0"/>
      <c r="GSE145" s="0"/>
      <c r="GSF145" s="0"/>
      <c r="GSG145" s="0"/>
      <c r="GSH145" s="0"/>
      <c r="GSI145" s="0"/>
      <c r="GSJ145" s="0"/>
      <c r="GSK145" s="0"/>
      <c r="GSL145" s="0"/>
      <c r="GSM145" s="0"/>
      <c r="GSN145" s="0"/>
      <c r="GSO145" s="0"/>
      <c r="GSP145" s="0"/>
      <c r="GSQ145" s="0"/>
      <c r="GSR145" s="0"/>
      <c r="GSS145" s="0"/>
      <c r="GST145" s="0"/>
      <c r="GSU145" s="0"/>
      <c r="GSV145" s="0"/>
      <c r="GSW145" s="0"/>
      <c r="GSX145" s="0"/>
      <c r="GSY145" s="0"/>
      <c r="GSZ145" s="0"/>
      <c r="GTA145" s="0"/>
      <c r="GTB145" s="0"/>
      <c r="GTC145" s="0"/>
      <c r="GTD145" s="0"/>
      <c r="GTE145" s="0"/>
      <c r="GTF145" s="0"/>
      <c r="GTG145" s="0"/>
      <c r="GTH145" s="0"/>
      <c r="GTI145" s="0"/>
      <c r="GTJ145" s="0"/>
      <c r="GTK145" s="0"/>
      <c r="GTL145" s="0"/>
      <c r="GTM145" s="0"/>
      <c r="GTN145" s="0"/>
      <c r="GTO145" s="0"/>
      <c r="GTP145" s="0"/>
      <c r="GTQ145" s="0"/>
      <c r="GTR145" s="0"/>
      <c r="GTS145" s="0"/>
      <c r="GTT145" s="0"/>
      <c r="GTU145" s="0"/>
      <c r="GTV145" s="0"/>
      <c r="GTW145" s="0"/>
      <c r="GTX145" s="0"/>
      <c r="GTY145" s="0"/>
      <c r="GTZ145" s="0"/>
      <c r="GUA145" s="0"/>
      <c r="GUB145" s="0"/>
      <c r="GUC145" s="0"/>
      <c r="GUD145" s="0"/>
      <c r="GUE145" s="0"/>
      <c r="GUF145" s="0"/>
      <c r="GUG145" s="0"/>
      <c r="GUH145" s="0"/>
      <c r="GUI145" s="0"/>
      <c r="GUJ145" s="0"/>
      <c r="GUK145" s="0"/>
      <c r="GUL145" s="0"/>
      <c r="GUM145" s="0"/>
      <c r="GUN145" s="0"/>
      <c r="GUO145" s="0"/>
      <c r="GUP145" s="0"/>
      <c r="GUQ145" s="0"/>
      <c r="GUR145" s="0"/>
      <c r="GUS145" s="0"/>
      <c r="GUT145" s="0"/>
      <c r="GUU145" s="0"/>
      <c r="GUV145" s="0"/>
      <c r="GUW145" s="0"/>
      <c r="GUX145" s="0"/>
      <c r="GUY145" s="0"/>
      <c r="GUZ145" s="0"/>
      <c r="GVA145" s="0"/>
      <c r="GVB145" s="0"/>
      <c r="GVC145" s="0"/>
      <c r="GVD145" s="0"/>
      <c r="GVE145" s="0"/>
      <c r="GVF145" s="0"/>
      <c r="GVG145" s="0"/>
      <c r="GVH145" s="0"/>
      <c r="GVI145" s="0"/>
      <c r="GVJ145" s="0"/>
      <c r="GVK145" s="0"/>
      <c r="GVL145" s="0"/>
      <c r="GVM145" s="0"/>
      <c r="GVN145" s="0"/>
      <c r="GVO145" s="0"/>
      <c r="GVP145" s="0"/>
      <c r="GVQ145" s="0"/>
      <c r="GVR145" s="0"/>
      <c r="GVS145" s="0"/>
      <c r="GVT145" s="0"/>
      <c r="GVU145" s="0"/>
      <c r="GVV145" s="0"/>
      <c r="GVW145" s="0"/>
      <c r="GVX145" s="0"/>
      <c r="GVY145" s="0"/>
      <c r="GVZ145" s="0"/>
      <c r="GWA145" s="0"/>
      <c r="GWB145" s="0"/>
      <c r="GWC145" s="0"/>
      <c r="GWD145" s="0"/>
      <c r="GWE145" s="0"/>
      <c r="GWF145" s="0"/>
      <c r="GWG145" s="0"/>
      <c r="GWH145" s="0"/>
      <c r="GWI145" s="0"/>
      <c r="GWJ145" s="0"/>
      <c r="GWK145" s="0"/>
      <c r="GWL145" s="0"/>
      <c r="GWM145" s="0"/>
      <c r="GWN145" s="0"/>
      <c r="GWO145" s="0"/>
      <c r="GWP145" s="0"/>
      <c r="GWQ145" s="0"/>
      <c r="GWR145" s="0"/>
      <c r="GWS145" s="0"/>
      <c r="GWT145" s="0"/>
      <c r="GWU145" s="0"/>
      <c r="GWV145" s="0"/>
      <c r="GWW145" s="0"/>
      <c r="GWX145" s="0"/>
      <c r="GWY145" s="0"/>
      <c r="GWZ145" s="0"/>
      <c r="GXA145" s="0"/>
      <c r="GXB145" s="0"/>
      <c r="GXC145" s="0"/>
      <c r="GXD145" s="0"/>
      <c r="GXE145" s="0"/>
      <c r="GXF145" s="0"/>
      <c r="GXG145" s="0"/>
      <c r="GXH145" s="0"/>
      <c r="GXI145" s="0"/>
      <c r="GXJ145" s="0"/>
      <c r="GXK145" s="0"/>
      <c r="GXL145" s="0"/>
      <c r="GXM145" s="0"/>
      <c r="GXN145" s="0"/>
      <c r="GXO145" s="0"/>
      <c r="GXP145" s="0"/>
      <c r="GXQ145" s="0"/>
      <c r="GXR145" s="0"/>
      <c r="GXS145" s="0"/>
      <c r="GXT145" s="0"/>
      <c r="GXU145" s="0"/>
      <c r="GXV145" s="0"/>
      <c r="GXW145" s="0"/>
      <c r="GXX145" s="0"/>
      <c r="GXY145" s="0"/>
      <c r="GXZ145" s="0"/>
      <c r="GYA145" s="0"/>
      <c r="GYB145" s="0"/>
      <c r="GYC145" s="0"/>
      <c r="GYD145" s="0"/>
      <c r="GYE145" s="0"/>
      <c r="GYF145" s="0"/>
      <c r="GYG145" s="0"/>
      <c r="GYH145" s="0"/>
      <c r="GYI145" s="0"/>
      <c r="GYJ145" s="0"/>
      <c r="GYK145" s="0"/>
      <c r="GYL145" s="0"/>
      <c r="GYM145" s="0"/>
      <c r="GYN145" s="0"/>
      <c r="GYO145" s="0"/>
      <c r="GYP145" s="0"/>
      <c r="GYQ145" s="0"/>
      <c r="GYR145" s="0"/>
      <c r="GYS145" s="0"/>
      <c r="GYT145" s="0"/>
      <c r="GYU145" s="0"/>
      <c r="GYV145" s="0"/>
      <c r="GYW145" s="0"/>
      <c r="GYX145" s="0"/>
      <c r="GYY145" s="0"/>
      <c r="GYZ145" s="0"/>
      <c r="GZA145" s="0"/>
      <c r="GZB145" s="0"/>
      <c r="GZC145" s="0"/>
      <c r="GZD145" s="0"/>
      <c r="GZE145" s="0"/>
      <c r="GZF145" s="0"/>
      <c r="GZG145" s="0"/>
      <c r="GZH145" s="0"/>
      <c r="GZI145" s="0"/>
      <c r="GZJ145" s="0"/>
      <c r="GZK145" s="0"/>
      <c r="GZL145" s="0"/>
      <c r="GZM145" s="0"/>
      <c r="GZN145" s="0"/>
      <c r="GZO145" s="0"/>
      <c r="GZP145" s="0"/>
      <c r="GZQ145" s="0"/>
      <c r="GZR145" s="0"/>
      <c r="GZS145" s="0"/>
      <c r="GZT145" s="0"/>
      <c r="GZU145" s="0"/>
      <c r="GZV145" s="0"/>
      <c r="GZW145" s="0"/>
      <c r="GZX145" s="0"/>
      <c r="GZY145" s="0"/>
      <c r="GZZ145" s="0"/>
      <c r="HAA145" s="0"/>
      <c r="HAB145" s="0"/>
      <c r="HAC145" s="0"/>
      <c r="HAD145" s="0"/>
      <c r="HAE145" s="0"/>
      <c r="HAF145" s="0"/>
      <c r="HAG145" s="0"/>
      <c r="HAH145" s="0"/>
      <c r="HAI145" s="0"/>
      <c r="HAJ145" s="0"/>
      <c r="HAK145" s="0"/>
      <c r="HAL145" s="0"/>
      <c r="HAM145" s="0"/>
      <c r="HAN145" s="0"/>
      <c r="HAO145" s="0"/>
      <c r="HAP145" s="0"/>
      <c r="HAQ145" s="0"/>
      <c r="HAR145" s="0"/>
      <c r="HAS145" s="0"/>
      <c r="HAT145" s="0"/>
      <c r="HAU145" s="0"/>
      <c r="HAV145" s="0"/>
      <c r="HAW145" s="0"/>
      <c r="HAX145" s="0"/>
      <c r="HAY145" s="0"/>
      <c r="HAZ145" s="0"/>
      <c r="HBA145" s="0"/>
      <c r="HBB145" s="0"/>
      <c r="HBC145" s="0"/>
      <c r="HBD145" s="0"/>
      <c r="HBE145" s="0"/>
      <c r="HBF145" s="0"/>
      <c r="HBG145" s="0"/>
      <c r="HBH145" s="0"/>
      <c r="HBI145" s="0"/>
      <c r="HBJ145" s="0"/>
      <c r="HBK145" s="0"/>
      <c r="HBL145" s="0"/>
      <c r="HBM145" s="0"/>
      <c r="HBN145" s="0"/>
      <c r="HBO145" s="0"/>
      <c r="HBP145" s="0"/>
      <c r="HBQ145" s="0"/>
      <c r="HBR145" s="0"/>
      <c r="HBS145" s="0"/>
      <c r="HBT145" s="0"/>
      <c r="HBU145" s="0"/>
      <c r="HBV145" s="0"/>
      <c r="HBW145" s="0"/>
      <c r="HBX145" s="0"/>
      <c r="HBY145" s="0"/>
      <c r="HBZ145" s="0"/>
      <c r="HCA145" s="0"/>
      <c r="HCB145" s="0"/>
      <c r="HCC145" s="0"/>
      <c r="HCD145" s="0"/>
      <c r="HCE145" s="0"/>
      <c r="HCF145" s="0"/>
      <c r="HCG145" s="0"/>
      <c r="HCH145" s="0"/>
      <c r="HCI145" s="0"/>
      <c r="HCJ145" s="0"/>
      <c r="HCK145" s="0"/>
      <c r="HCL145" s="0"/>
      <c r="HCM145" s="0"/>
      <c r="HCN145" s="0"/>
      <c r="HCO145" s="0"/>
      <c r="HCP145" s="0"/>
      <c r="HCQ145" s="0"/>
      <c r="HCR145" s="0"/>
      <c r="HCS145" s="0"/>
      <c r="HCT145" s="0"/>
      <c r="HCU145" s="0"/>
      <c r="HCV145" s="0"/>
      <c r="HCW145" s="0"/>
      <c r="HCX145" s="0"/>
      <c r="HCY145" s="0"/>
      <c r="HCZ145" s="0"/>
      <c r="HDA145" s="0"/>
      <c r="HDB145" s="0"/>
      <c r="HDC145" s="0"/>
      <c r="HDD145" s="0"/>
      <c r="HDE145" s="0"/>
      <c r="HDF145" s="0"/>
      <c r="HDG145" s="0"/>
      <c r="HDH145" s="0"/>
      <c r="HDI145" s="0"/>
      <c r="HDJ145" s="0"/>
      <c r="HDK145" s="0"/>
      <c r="HDL145" s="0"/>
      <c r="HDM145" s="0"/>
      <c r="HDN145" s="0"/>
      <c r="HDO145" s="0"/>
      <c r="HDP145" s="0"/>
      <c r="HDQ145" s="0"/>
      <c r="HDR145" s="0"/>
      <c r="HDS145" s="0"/>
      <c r="HDT145" s="0"/>
      <c r="HDU145" s="0"/>
      <c r="HDV145" s="0"/>
      <c r="HDW145" s="0"/>
      <c r="HDX145" s="0"/>
      <c r="HDY145" s="0"/>
      <c r="HDZ145" s="0"/>
      <c r="HEA145" s="0"/>
      <c r="HEB145" s="0"/>
      <c r="HEC145" s="0"/>
      <c r="HED145" s="0"/>
      <c r="HEE145" s="0"/>
      <c r="HEF145" s="0"/>
      <c r="HEG145" s="0"/>
      <c r="HEH145" s="0"/>
      <c r="HEI145" s="0"/>
      <c r="HEJ145" s="0"/>
      <c r="HEK145" s="0"/>
      <c r="HEL145" s="0"/>
      <c r="HEM145" s="0"/>
      <c r="HEN145" s="0"/>
      <c r="HEO145" s="0"/>
      <c r="HEP145" s="0"/>
      <c r="HEQ145" s="0"/>
      <c r="HER145" s="0"/>
      <c r="HES145" s="0"/>
      <c r="HET145" s="0"/>
      <c r="HEU145" s="0"/>
      <c r="HEV145" s="0"/>
      <c r="HEW145" s="0"/>
      <c r="HEX145" s="0"/>
      <c r="HEY145" s="0"/>
      <c r="HEZ145" s="0"/>
      <c r="HFA145" s="0"/>
      <c r="HFB145" s="0"/>
      <c r="HFC145" s="0"/>
      <c r="HFD145" s="0"/>
      <c r="HFE145" s="0"/>
      <c r="HFF145" s="0"/>
      <c r="HFG145" s="0"/>
      <c r="HFH145" s="0"/>
      <c r="HFI145" s="0"/>
      <c r="HFJ145" s="0"/>
      <c r="HFK145" s="0"/>
      <c r="HFL145" s="0"/>
      <c r="HFM145" s="0"/>
      <c r="HFN145" s="0"/>
      <c r="HFO145" s="0"/>
      <c r="HFP145" s="0"/>
      <c r="HFQ145" s="0"/>
      <c r="HFR145" s="0"/>
      <c r="HFS145" s="0"/>
      <c r="HFT145" s="0"/>
      <c r="HFU145" s="0"/>
      <c r="HFV145" s="0"/>
      <c r="HFW145" s="0"/>
      <c r="HFX145" s="0"/>
      <c r="HFY145" s="0"/>
      <c r="HFZ145" s="0"/>
      <c r="HGA145" s="0"/>
      <c r="HGB145" s="0"/>
      <c r="HGC145" s="0"/>
      <c r="HGD145" s="0"/>
      <c r="HGE145" s="0"/>
      <c r="HGF145" s="0"/>
      <c r="HGG145" s="0"/>
      <c r="HGH145" s="0"/>
      <c r="HGI145" s="0"/>
      <c r="HGJ145" s="0"/>
      <c r="HGK145" s="0"/>
      <c r="HGL145" s="0"/>
      <c r="HGM145" s="0"/>
      <c r="HGN145" s="0"/>
      <c r="HGO145" s="0"/>
      <c r="HGP145" s="0"/>
      <c r="HGQ145" s="0"/>
      <c r="HGR145" s="0"/>
      <c r="HGS145" s="0"/>
      <c r="HGT145" s="0"/>
      <c r="HGU145" s="0"/>
      <c r="HGV145" s="0"/>
      <c r="HGW145" s="0"/>
      <c r="HGX145" s="0"/>
      <c r="HGY145" s="0"/>
      <c r="HGZ145" s="0"/>
      <c r="HHA145" s="0"/>
      <c r="HHB145" s="0"/>
      <c r="HHC145" s="0"/>
      <c r="HHD145" s="0"/>
      <c r="HHE145" s="0"/>
      <c r="HHF145" s="0"/>
      <c r="HHG145" s="0"/>
      <c r="HHH145" s="0"/>
      <c r="HHI145" s="0"/>
      <c r="HHJ145" s="0"/>
      <c r="HHK145" s="0"/>
      <c r="HHL145" s="0"/>
      <c r="HHM145" s="0"/>
      <c r="HHN145" s="0"/>
      <c r="HHO145" s="0"/>
      <c r="HHP145" s="0"/>
      <c r="HHQ145" s="0"/>
      <c r="HHR145" s="0"/>
      <c r="HHS145" s="0"/>
      <c r="HHT145" s="0"/>
      <c r="HHU145" s="0"/>
      <c r="HHV145" s="0"/>
      <c r="HHW145" s="0"/>
      <c r="HHX145" s="0"/>
      <c r="HHY145" s="0"/>
      <c r="HHZ145" s="0"/>
      <c r="HIA145" s="0"/>
      <c r="HIB145" s="0"/>
      <c r="HIC145" s="0"/>
      <c r="HID145" s="0"/>
      <c r="HIE145" s="0"/>
      <c r="HIF145" s="0"/>
      <c r="HIG145" s="0"/>
      <c r="HIH145" s="0"/>
      <c r="HII145" s="0"/>
      <c r="HIJ145" s="0"/>
      <c r="HIK145" s="0"/>
      <c r="HIL145" s="0"/>
      <c r="HIM145" s="0"/>
      <c r="HIN145" s="0"/>
      <c r="HIO145" s="0"/>
      <c r="HIP145" s="0"/>
      <c r="HIQ145" s="0"/>
      <c r="HIR145" s="0"/>
      <c r="HIS145" s="0"/>
      <c r="HIT145" s="0"/>
      <c r="HIU145" s="0"/>
      <c r="HIV145" s="0"/>
      <c r="HIW145" s="0"/>
      <c r="HIX145" s="0"/>
      <c r="HIY145" s="0"/>
      <c r="HIZ145" s="0"/>
      <c r="HJA145" s="0"/>
      <c r="HJB145" s="0"/>
      <c r="HJC145" s="0"/>
      <c r="HJD145" s="0"/>
      <c r="HJE145" s="0"/>
      <c r="HJF145" s="0"/>
      <c r="HJG145" s="0"/>
      <c r="HJH145" s="0"/>
      <c r="HJI145" s="0"/>
      <c r="HJJ145" s="0"/>
      <c r="HJK145" s="0"/>
      <c r="HJL145" s="0"/>
      <c r="HJM145" s="0"/>
      <c r="HJN145" s="0"/>
      <c r="HJO145" s="0"/>
      <c r="HJP145" s="0"/>
      <c r="HJQ145" s="0"/>
      <c r="HJR145" s="0"/>
      <c r="HJS145" s="0"/>
      <c r="HJT145" s="0"/>
      <c r="HJU145" s="0"/>
      <c r="HJV145" s="0"/>
      <c r="HJW145" s="0"/>
      <c r="HJX145" s="0"/>
      <c r="HJY145" s="0"/>
      <c r="HJZ145" s="0"/>
      <c r="HKA145" s="0"/>
      <c r="HKB145" s="0"/>
      <c r="HKC145" s="0"/>
      <c r="HKD145" s="0"/>
      <c r="HKE145" s="0"/>
      <c r="HKF145" s="0"/>
      <c r="HKG145" s="0"/>
      <c r="HKH145" s="0"/>
      <c r="HKI145" s="0"/>
      <c r="HKJ145" s="0"/>
      <c r="HKK145" s="0"/>
      <c r="HKL145" s="0"/>
      <c r="HKM145" s="0"/>
      <c r="HKN145" s="0"/>
      <c r="HKO145" s="0"/>
      <c r="HKP145" s="0"/>
      <c r="HKQ145" s="0"/>
      <c r="HKR145" s="0"/>
      <c r="HKS145" s="0"/>
      <c r="HKT145" s="0"/>
      <c r="HKU145" s="0"/>
      <c r="HKV145" s="0"/>
      <c r="HKW145" s="0"/>
      <c r="HKX145" s="0"/>
      <c r="HKY145" s="0"/>
      <c r="HKZ145" s="0"/>
      <c r="HLA145" s="0"/>
      <c r="HLB145" s="0"/>
      <c r="HLC145" s="0"/>
      <c r="HLD145" s="0"/>
      <c r="HLE145" s="0"/>
      <c r="HLF145" s="0"/>
      <c r="HLG145" s="0"/>
      <c r="HLH145" s="0"/>
      <c r="HLI145" s="0"/>
      <c r="HLJ145" s="0"/>
      <c r="HLK145" s="0"/>
      <c r="HLL145" s="0"/>
      <c r="HLM145" s="0"/>
      <c r="HLN145" s="0"/>
      <c r="HLO145" s="0"/>
      <c r="HLP145" s="0"/>
      <c r="HLQ145" s="0"/>
      <c r="HLR145" s="0"/>
      <c r="HLS145" s="0"/>
      <c r="HLT145" s="0"/>
      <c r="HLU145" s="0"/>
      <c r="HLV145" s="0"/>
      <c r="HLW145" s="0"/>
      <c r="HLX145" s="0"/>
      <c r="HLY145" s="0"/>
      <c r="HLZ145" s="0"/>
      <c r="HMA145" s="0"/>
      <c r="HMB145" s="0"/>
      <c r="HMC145" s="0"/>
      <c r="HMD145" s="0"/>
      <c r="HME145" s="0"/>
      <c r="HMF145" s="0"/>
      <c r="HMG145" s="0"/>
      <c r="HMH145" s="0"/>
      <c r="HMI145" s="0"/>
      <c r="HMJ145" s="0"/>
      <c r="HMK145" s="0"/>
      <c r="HML145" s="0"/>
      <c r="HMM145" s="0"/>
      <c r="HMN145" s="0"/>
      <c r="HMO145" s="0"/>
      <c r="HMP145" s="0"/>
      <c r="HMQ145" s="0"/>
      <c r="HMR145" s="0"/>
      <c r="HMS145" s="0"/>
      <c r="HMT145" s="0"/>
      <c r="HMU145" s="0"/>
      <c r="HMV145" s="0"/>
      <c r="HMW145" s="0"/>
      <c r="HMX145" s="0"/>
      <c r="HMY145" s="0"/>
      <c r="HMZ145" s="0"/>
      <c r="HNA145" s="0"/>
      <c r="HNB145" s="0"/>
      <c r="HNC145" s="0"/>
      <c r="HND145" s="0"/>
      <c r="HNE145" s="0"/>
      <c r="HNF145" s="0"/>
      <c r="HNG145" s="0"/>
      <c r="HNH145" s="0"/>
      <c r="HNI145" s="0"/>
      <c r="HNJ145" s="0"/>
      <c r="HNK145" s="0"/>
      <c r="HNL145" s="0"/>
      <c r="HNM145" s="0"/>
      <c r="HNN145" s="0"/>
      <c r="HNO145" s="0"/>
      <c r="HNP145" s="0"/>
      <c r="HNQ145" s="0"/>
      <c r="HNR145" s="0"/>
      <c r="HNS145" s="0"/>
      <c r="HNT145" s="0"/>
      <c r="HNU145" s="0"/>
      <c r="HNV145" s="0"/>
      <c r="HNW145" s="0"/>
      <c r="HNX145" s="0"/>
      <c r="HNY145" s="0"/>
      <c r="HNZ145" s="0"/>
      <c r="HOA145" s="0"/>
      <c r="HOB145" s="0"/>
      <c r="HOC145" s="0"/>
      <c r="HOD145" s="0"/>
      <c r="HOE145" s="0"/>
      <c r="HOF145" s="0"/>
      <c r="HOG145" s="0"/>
      <c r="HOH145" s="0"/>
      <c r="HOI145" s="0"/>
      <c r="HOJ145" s="0"/>
      <c r="HOK145" s="0"/>
      <c r="HOL145" s="0"/>
      <c r="HOM145" s="0"/>
      <c r="HON145" s="0"/>
      <c r="HOO145" s="0"/>
      <c r="HOP145" s="0"/>
      <c r="HOQ145" s="0"/>
      <c r="HOR145" s="0"/>
      <c r="HOS145" s="0"/>
      <c r="HOT145" s="0"/>
      <c r="HOU145" s="0"/>
      <c r="HOV145" s="0"/>
      <c r="HOW145" s="0"/>
      <c r="HOX145" s="0"/>
      <c r="HOY145" s="0"/>
      <c r="HOZ145" s="0"/>
      <c r="HPA145" s="0"/>
      <c r="HPB145" s="0"/>
      <c r="HPC145" s="0"/>
      <c r="HPD145" s="0"/>
      <c r="HPE145" s="0"/>
      <c r="HPF145" s="0"/>
      <c r="HPG145" s="0"/>
      <c r="HPH145" s="0"/>
      <c r="HPI145" s="0"/>
      <c r="HPJ145" s="0"/>
      <c r="HPK145" s="0"/>
      <c r="HPL145" s="0"/>
      <c r="HPM145" s="0"/>
      <c r="HPN145" s="0"/>
      <c r="HPO145" s="0"/>
      <c r="HPP145" s="0"/>
      <c r="HPQ145" s="0"/>
      <c r="HPR145" s="0"/>
      <c r="HPS145" s="0"/>
      <c r="HPT145" s="0"/>
      <c r="HPU145" s="0"/>
      <c r="HPV145" s="0"/>
      <c r="HPW145" s="0"/>
      <c r="HPX145" s="0"/>
      <c r="HPY145" s="0"/>
      <c r="HPZ145" s="0"/>
      <c r="HQA145" s="0"/>
      <c r="HQB145" s="0"/>
      <c r="HQC145" s="0"/>
      <c r="HQD145" s="0"/>
      <c r="HQE145" s="0"/>
      <c r="HQF145" s="0"/>
      <c r="HQG145" s="0"/>
      <c r="HQH145" s="0"/>
      <c r="HQI145" s="0"/>
      <c r="HQJ145" s="0"/>
      <c r="HQK145" s="0"/>
      <c r="HQL145" s="0"/>
      <c r="HQM145" s="0"/>
      <c r="HQN145" s="0"/>
      <c r="HQO145" s="0"/>
      <c r="HQP145" s="0"/>
      <c r="HQQ145" s="0"/>
      <c r="HQR145" s="0"/>
      <c r="HQS145" s="0"/>
      <c r="HQT145" s="0"/>
      <c r="HQU145" s="0"/>
      <c r="HQV145" s="0"/>
      <c r="HQW145" s="0"/>
      <c r="HQX145" s="0"/>
      <c r="HQY145" s="0"/>
      <c r="HQZ145" s="0"/>
      <c r="HRA145" s="0"/>
      <c r="HRB145" s="0"/>
      <c r="HRC145" s="0"/>
      <c r="HRD145" s="0"/>
      <c r="HRE145" s="0"/>
      <c r="HRF145" s="0"/>
      <c r="HRG145" s="0"/>
      <c r="HRH145" s="0"/>
      <c r="HRI145" s="0"/>
      <c r="HRJ145" s="0"/>
      <c r="HRK145" s="0"/>
      <c r="HRL145" s="0"/>
      <c r="HRM145" s="0"/>
      <c r="HRN145" s="0"/>
      <c r="HRO145" s="0"/>
      <c r="HRP145" s="0"/>
      <c r="HRQ145" s="0"/>
      <c r="HRR145" s="0"/>
      <c r="HRS145" s="0"/>
      <c r="HRT145" s="0"/>
      <c r="HRU145" s="0"/>
      <c r="HRV145" s="0"/>
      <c r="HRW145" s="0"/>
      <c r="HRX145" s="0"/>
      <c r="HRY145" s="0"/>
      <c r="HRZ145" s="0"/>
      <c r="HSA145" s="0"/>
      <c r="HSB145" s="0"/>
      <c r="HSC145" s="0"/>
      <c r="HSD145" s="0"/>
      <c r="HSE145" s="0"/>
      <c r="HSF145" s="0"/>
      <c r="HSG145" s="0"/>
      <c r="HSH145" s="0"/>
      <c r="HSI145" s="0"/>
      <c r="HSJ145" s="0"/>
      <c r="HSK145" s="0"/>
      <c r="HSL145" s="0"/>
      <c r="HSM145" s="0"/>
      <c r="HSN145" s="0"/>
      <c r="HSO145" s="0"/>
      <c r="HSP145" s="0"/>
      <c r="HSQ145" s="0"/>
      <c r="HSR145" s="0"/>
      <c r="HSS145" s="0"/>
      <c r="HST145" s="0"/>
      <c r="HSU145" s="0"/>
      <c r="HSV145" s="0"/>
      <c r="HSW145" s="0"/>
      <c r="HSX145" s="0"/>
      <c r="HSY145" s="0"/>
      <c r="HSZ145" s="0"/>
      <c r="HTA145" s="0"/>
      <c r="HTB145" s="0"/>
      <c r="HTC145" s="0"/>
      <c r="HTD145" s="0"/>
      <c r="HTE145" s="0"/>
      <c r="HTF145" s="0"/>
      <c r="HTG145" s="0"/>
      <c r="HTH145" s="0"/>
      <c r="HTI145" s="0"/>
      <c r="HTJ145" s="0"/>
      <c r="HTK145" s="0"/>
      <c r="HTL145" s="0"/>
      <c r="HTM145" s="0"/>
      <c r="HTN145" s="0"/>
      <c r="HTO145" s="0"/>
      <c r="HTP145" s="0"/>
      <c r="HTQ145" s="0"/>
      <c r="HTR145" s="0"/>
      <c r="HTS145" s="0"/>
      <c r="HTT145" s="0"/>
      <c r="HTU145" s="0"/>
      <c r="HTV145" s="0"/>
      <c r="HTW145" s="0"/>
      <c r="HTX145" s="0"/>
      <c r="HTY145" s="0"/>
      <c r="HTZ145" s="0"/>
      <c r="HUA145" s="0"/>
      <c r="HUB145" s="0"/>
      <c r="HUC145" s="0"/>
      <c r="HUD145" s="0"/>
      <c r="HUE145" s="0"/>
      <c r="HUF145" s="0"/>
      <c r="HUG145" s="0"/>
      <c r="HUH145" s="0"/>
      <c r="HUI145" s="0"/>
      <c r="HUJ145" s="0"/>
      <c r="HUK145" s="0"/>
      <c r="HUL145" s="0"/>
      <c r="HUM145" s="0"/>
      <c r="HUN145" s="0"/>
      <c r="HUO145" s="0"/>
      <c r="HUP145" s="0"/>
      <c r="HUQ145" s="0"/>
      <c r="HUR145" s="0"/>
      <c r="HUS145" s="0"/>
      <c r="HUT145" s="0"/>
      <c r="HUU145" s="0"/>
      <c r="HUV145" s="0"/>
      <c r="HUW145" s="0"/>
      <c r="HUX145" s="0"/>
      <c r="HUY145" s="0"/>
      <c r="HUZ145" s="0"/>
      <c r="HVA145" s="0"/>
      <c r="HVB145" s="0"/>
      <c r="HVC145" s="0"/>
      <c r="HVD145" s="0"/>
      <c r="HVE145" s="0"/>
      <c r="HVF145" s="0"/>
      <c r="HVG145" s="0"/>
      <c r="HVH145" s="0"/>
      <c r="HVI145" s="0"/>
      <c r="HVJ145" s="0"/>
      <c r="HVK145" s="0"/>
      <c r="HVL145" s="0"/>
      <c r="HVM145" s="0"/>
      <c r="HVN145" s="0"/>
      <c r="HVO145" s="0"/>
      <c r="HVP145" s="0"/>
      <c r="HVQ145" s="0"/>
      <c r="HVR145" s="0"/>
      <c r="HVS145" s="0"/>
      <c r="HVT145" s="0"/>
      <c r="HVU145" s="0"/>
      <c r="HVV145" s="0"/>
      <c r="HVW145" s="0"/>
      <c r="HVX145" s="0"/>
      <c r="HVY145" s="0"/>
      <c r="HVZ145" s="0"/>
      <c r="HWA145" s="0"/>
      <c r="HWB145" s="0"/>
      <c r="HWC145" s="0"/>
      <c r="HWD145" s="0"/>
      <c r="HWE145" s="0"/>
      <c r="HWF145" s="0"/>
      <c r="HWG145" s="0"/>
      <c r="HWH145" s="0"/>
      <c r="HWI145" s="0"/>
      <c r="HWJ145" s="0"/>
      <c r="HWK145" s="0"/>
      <c r="HWL145" s="0"/>
      <c r="HWM145" s="0"/>
      <c r="HWN145" s="0"/>
      <c r="HWO145" s="0"/>
      <c r="HWP145" s="0"/>
      <c r="HWQ145" s="0"/>
      <c r="HWR145" s="0"/>
      <c r="HWS145" s="0"/>
      <c r="HWT145" s="0"/>
      <c r="HWU145" s="0"/>
      <c r="HWV145" s="0"/>
      <c r="HWW145" s="0"/>
      <c r="HWX145" s="0"/>
      <c r="HWY145" s="0"/>
      <c r="HWZ145" s="0"/>
      <c r="HXA145" s="0"/>
      <c r="HXB145" s="0"/>
      <c r="HXC145" s="0"/>
      <c r="HXD145" s="0"/>
      <c r="HXE145" s="0"/>
      <c r="HXF145" s="0"/>
      <c r="HXG145" s="0"/>
      <c r="HXH145" s="0"/>
      <c r="HXI145" s="0"/>
      <c r="HXJ145" s="0"/>
      <c r="HXK145" s="0"/>
      <c r="HXL145" s="0"/>
      <c r="HXM145" s="0"/>
      <c r="HXN145" s="0"/>
      <c r="HXO145" s="0"/>
      <c r="HXP145" s="0"/>
      <c r="HXQ145" s="0"/>
      <c r="HXR145" s="0"/>
      <c r="HXS145" s="0"/>
      <c r="HXT145" s="0"/>
      <c r="HXU145" s="0"/>
      <c r="HXV145" s="0"/>
      <c r="HXW145" s="0"/>
      <c r="HXX145" s="0"/>
      <c r="HXY145" s="0"/>
      <c r="HXZ145" s="0"/>
      <c r="HYA145" s="0"/>
      <c r="HYB145" s="0"/>
      <c r="HYC145" s="0"/>
      <c r="HYD145" s="0"/>
      <c r="HYE145" s="0"/>
      <c r="HYF145" s="0"/>
      <c r="HYG145" s="0"/>
      <c r="HYH145" s="0"/>
      <c r="HYI145" s="0"/>
      <c r="HYJ145" s="0"/>
      <c r="HYK145" s="0"/>
      <c r="HYL145" s="0"/>
      <c r="HYM145" s="0"/>
      <c r="HYN145" s="0"/>
      <c r="HYO145" s="0"/>
      <c r="HYP145" s="0"/>
      <c r="HYQ145" s="0"/>
      <c r="HYR145" s="0"/>
      <c r="HYS145" s="0"/>
      <c r="HYT145" s="0"/>
      <c r="HYU145" s="0"/>
      <c r="HYV145" s="0"/>
      <c r="HYW145" s="0"/>
      <c r="HYX145" s="0"/>
      <c r="HYY145" s="0"/>
      <c r="HYZ145" s="0"/>
      <c r="HZA145" s="0"/>
      <c r="HZB145" s="0"/>
      <c r="HZC145" s="0"/>
      <c r="HZD145" s="0"/>
      <c r="HZE145" s="0"/>
      <c r="HZF145" s="0"/>
      <c r="HZG145" s="0"/>
      <c r="HZH145" s="0"/>
      <c r="HZI145" s="0"/>
      <c r="HZJ145" s="0"/>
      <c r="HZK145" s="0"/>
      <c r="HZL145" s="0"/>
      <c r="HZM145" s="0"/>
      <c r="HZN145" s="0"/>
      <c r="HZO145" s="0"/>
      <c r="HZP145" s="0"/>
      <c r="HZQ145" s="0"/>
      <c r="HZR145" s="0"/>
      <c r="HZS145" s="0"/>
      <c r="HZT145" s="0"/>
      <c r="HZU145" s="0"/>
      <c r="HZV145" s="0"/>
      <c r="HZW145" s="0"/>
      <c r="HZX145" s="0"/>
      <c r="HZY145" s="0"/>
      <c r="HZZ145" s="0"/>
      <c r="IAA145" s="0"/>
      <c r="IAB145" s="0"/>
      <c r="IAC145" s="0"/>
      <c r="IAD145" s="0"/>
      <c r="IAE145" s="0"/>
      <c r="IAF145" s="0"/>
      <c r="IAG145" s="0"/>
      <c r="IAH145" s="0"/>
      <c r="IAI145" s="0"/>
      <c r="IAJ145" s="0"/>
      <c r="IAK145" s="0"/>
      <c r="IAL145" s="0"/>
      <c r="IAM145" s="0"/>
      <c r="IAN145" s="0"/>
      <c r="IAO145" s="0"/>
      <c r="IAP145" s="0"/>
      <c r="IAQ145" s="0"/>
      <c r="IAR145" s="0"/>
      <c r="IAS145" s="0"/>
      <c r="IAT145" s="0"/>
      <c r="IAU145" s="0"/>
      <c r="IAV145" s="0"/>
      <c r="IAW145" s="0"/>
      <c r="IAX145" s="0"/>
      <c r="IAY145" s="0"/>
      <c r="IAZ145" s="0"/>
      <c r="IBA145" s="0"/>
      <c r="IBB145" s="0"/>
      <c r="IBC145" s="0"/>
      <c r="IBD145" s="0"/>
      <c r="IBE145" s="0"/>
      <c r="IBF145" s="0"/>
      <c r="IBG145" s="0"/>
      <c r="IBH145" s="0"/>
      <c r="IBI145" s="0"/>
      <c r="IBJ145" s="0"/>
      <c r="IBK145" s="0"/>
      <c r="IBL145" s="0"/>
      <c r="IBM145" s="0"/>
      <c r="IBN145" s="0"/>
      <c r="IBO145" s="0"/>
      <c r="IBP145" s="0"/>
      <c r="IBQ145" s="0"/>
      <c r="IBR145" s="0"/>
      <c r="IBS145" s="0"/>
      <c r="IBT145" s="0"/>
      <c r="IBU145" s="0"/>
      <c r="IBV145" s="0"/>
      <c r="IBW145" s="0"/>
      <c r="IBX145" s="0"/>
      <c r="IBY145" s="0"/>
      <c r="IBZ145" s="0"/>
      <c r="ICA145" s="0"/>
      <c r="ICB145" s="0"/>
      <c r="ICC145" s="0"/>
      <c r="ICD145" s="0"/>
      <c r="ICE145" s="0"/>
      <c r="ICF145" s="0"/>
      <c r="ICG145" s="0"/>
      <c r="ICH145" s="0"/>
      <c r="ICI145" s="0"/>
      <c r="ICJ145" s="0"/>
      <c r="ICK145" s="0"/>
      <c r="ICL145" s="0"/>
      <c r="ICM145" s="0"/>
      <c r="ICN145" s="0"/>
      <c r="ICO145" s="0"/>
      <c r="ICP145" s="0"/>
      <c r="ICQ145" s="0"/>
      <c r="ICR145" s="0"/>
      <c r="ICS145" s="0"/>
      <c r="ICT145" s="0"/>
      <c r="ICU145" s="0"/>
      <c r="ICV145" s="0"/>
      <c r="ICW145" s="0"/>
      <c r="ICX145" s="0"/>
      <c r="ICY145" s="0"/>
      <c r="ICZ145" s="0"/>
      <c r="IDA145" s="0"/>
      <c r="IDB145" s="0"/>
      <c r="IDC145" s="0"/>
      <c r="IDD145" s="0"/>
      <c r="IDE145" s="0"/>
      <c r="IDF145" s="0"/>
      <c r="IDG145" s="0"/>
      <c r="IDH145" s="0"/>
      <c r="IDI145" s="0"/>
      <c r="IDJ145" s="0"/>
      <c r="IDK145" s="0"/>
      <c r="IDL145" s="0"/>
      <c r="IDM145" s="0"/>
      <c r="IDN145" s="0"/>
      <c r="IDO145" s="0"/>
      <c r="IDP145" s="0"/>
      <c r="IDQ145" s="0"/>
      <c r="IDR145" s="0"/>
      <c r="IDS145" s="0"/>
      <c r="IDT145" s="0"/>
      <c r="IDU145" s="0"/>
      <c r="IDV145" s="0"/>
      <c r="IDW145" s="0"/>
      <c r="IDX145" s="0"/>
      <c r="IDY145" s="0"/>
      <c r="IDZ145" s="0"/>
      <c r="IEA145" s="0"/>
      <c r="IEB145" s="0"/>
      <c r="IEC145" s="0"/>
      <c r="IED145" s="0"/>
      <c r="IEE145" s="0"/>
      <c r="IEF145" s="0"/>
      <c r="IEG145" s="0"/>
      <c r="IEH145" s="0"/>
      <c r="IEI145" s="0"/>
      <c r="IEJ145" s="0"/>
      <c r="IEK145" s="0"/>
      <c r="IEL145" s="0"/>
      <c r="IEM145" s="0"/>
      <c r="IEN145" s="0"/>
      <c r="IEO145" s="0"/>
      <c r="IEP145" s="0"/>
      <c r="IEQ145" s="0"/>
      <c r="IER145" s="0"/>
      <c r="IES145" s="0"/>
      <c r="IET145" s="0"/>
      <c r="IEU145" s="0"/>
      <c r="IEV145" s="0"/>
      <c r="IEW145" s="0"/>
      <c r="IEX145" s="0"/>
      <c r="IEY145" s="0"/>
      <c r="IEZ145" s="0"/>
      <c r="IFA145" s="0"/>
      <c r="IFB145" s="0"/>
      <c r="IFC145" s="0"/>
      <c r="IFD145" s="0"/>
      <c r="IFE145" s="0"/>
      <c r="IFF145" s="0"/>
      <c r="IFG145" s="0"/>
      <c r="IFH145" s="0"/>
      <c r="IFI145" s="0"/>
      <c r="IFJ145" s="0"/>
      <c r="IFK145" s="0"/>
      <c r="IFL145" s="0"/>
      <c r="IFM145" s="0"/>
      <c r="IFN145" s="0"/>
      <c r="IFO145" s="0"/>
      <c r="IFP145" s="0"/>
      <c r="IFQ145" s="0"/>
      <c r="IFR145" s="0"/>
      <c r="IFS145" s="0"/>
      <c r="IFT145" s="0"/>
      <c r="IFU145" s="0"/>
      <c r="IFV145" s="0"/>
      <c r="IFW145" s="0"/>
      <c r="IFX145" s="0"/>
      <c r="IFY145" s="0"/>
      <c r="IFZ145" s="0"/>
      <c r="IGA145" s="0"/>
      <c r="IGB145" s="0"/>
      <c r="IGC145" s="0"/>
      <c r="IGD145" s="0"/>
      <c r="IGE145" s="0"/>
      <c r="IGF145" s="0"/>
      <c r="IGG145" s="0"/>
      <c r="IGH145" s="0"/>
      <c r="IGI145" s="0"/>
      <c r="IGJ145" s="0"/>
      <c r="IGK145" s="0"/>
      <c r="IGL145" s="0"/>
      <c r="IGM145" s="0"/>
      <c r="IGN145" s="0"/>
      <c r="IGO145" s="0"/>
      <c r="IGP145" s="0"/>
      <c r="IGQ145" s="0"/>
      <c r="IGR145" s="0"/>
      <c r="IGS145" s="0"/>
      <c r="IGT145" s="0"/>
      <c r="IGU145" s="0"/>
      <c r="IGV145" s="0"/>
      <c r="IGW145" s="0"/>
      <c r="IGX145" s="0"/>
      <c r="IGY145" s="0"/>
      <c r="IGZ145" s="0"/>
      <c r="IHA145" s="0"/>
      <c r="IHB145" s="0"/>
      <c r="IHC145" s="0"/>
      <c r="IHD145" s="0"/>
      <c r="IHE145" s="0"/>
      <c r="IHF145" s="0"/>
      <c r="IHG145" s="0"/>
      <c r="IHH145" s="0"/>
      <c r="IHI145" s="0"/>
      <c r="IHJ145" s="0"/>
      <c r="IHK145" s="0"/>
      <c r="IHL145" s="0"/>
      <c r="IHM145" s="0"/>
      <c r="IHN145" s="0"/>
      <c r="IHO145" s="0"/>
      <c r="IHP145" s="0"/>
      <c r="IHQ145" s="0"/>
      <c r="IHR145" s="0"/>
      <c r="IHS145" s="0"/>
      <c r="IHT145" s="0"/>
      <c r="IHU145" s="0"/>
      <c r="IHV145" s="0"/>
      <c r="IHW145" s="0"/>
      <c r="IHX145" s="0"/>
      <c r="IHY145" s="0"/>
      <c r="IHZ145" s="0"/>
      <c r="IIA145" s="0"/>
      <c r="IIB145" s="0"/>
      <c r="IIC145" s="0"/>
      <c r="IID145" s="0"/>
      <c r="IIE145" s="0"/>
      <c r="IIF145" s="0"/>
      <c r="IIG145" s="0"/>
      <c r="IIH145" s="0"/>
      <c r="III145" s="0"/>
      <c r="IIJ145" s="0"/>
      <c r="IIK145" s="0"/>
      <c r="IIL145" s="0"/>
      <c r="IIM145" s="0"/>
      <c r="IIN145" s="0"/>
      <c r="IIO145" s="0"/>
      <c r="IIP145" s="0"/>
      <c r="IIQ145" s="0"/>
      <c r="IIR145" s="0"/>
      <c r="IIS145" s="0"/>
      <c r="IIT145" s="0"/>
      <c r="IIU145" s="0"/>
      <c r="IIV145" s="0"/>
      <c r="IIW145" s="0"/>
      <c r="IIX145" s="0"/>
      <c r="IIY145" s="0"/>
      <c r="IIZ145" s="0"/>
      <c r="IJA145" s="0"/>
      <c r="IJB145" s="0"/>
      <c r="IJC145" s="0"/>
      <c r="IJD145" s="0"/>
      <c r="IJE145" s="0"/>
      <c r="IJF145" s="0"/>
      <c r="IJG145" s="0"/>
      <c r="IJH145" s="0"/>
      <c r="IJI145" s="0"/>
      <c r="IJJ145" s="0"/>
      <c r="IJK145" s="0"/>
      <c r="IJL145" s="0"/>
      <c r="IJM145" s="0"/>
      <c r="IJN145" s="0"/>
      <c r="IJO145" s="0"/>
      <c r="IJP145" s="0"/>
      <c r="IJQ145" s="0"/>
      <c r="IJR145" s="0"/>
      <c r="IJS145" s="0"/>
      <c r="IJT145" s="0"/>
      <c r="IJU145" s="0"/>
      <c r="IJV145" s="0"/>
      <c r="IJW145" s="0"/>
      <c r="IJX145" s="0"/>
      <c r="IJY145" s="0"/>
      <c r="IJZ145" s="0"/>
      <c r="IKA145" s="0"/>
      <c r="IKB145" s="0"/>
      <c r="IKC145" s="0"/>
      <c r="IKD145" s="0"/>
      <c r="IKE145" s="0"/>
      <c r="IKF145" s="0"/>
      <c r="IKG145" s="0"/>
      <c r="IKH145" s="0"/>
      <c r="IKI145" s="0"/>
      <c r="IKJ145" s="0"/>
      <c r="IKK145" s="0"/>
      <c r="IKL145" s="0"/>
      <c r="IKM145" s="0"/>
      <c r="IKN145" s="0"/>
      <c r="IKO145" s="0"/>
      <c r="IKP145" s="0"/>
      <c r="IKQ145" s="0"/>
      <c r="IKR145" s="0"/>
      <c r="IKS145" s="0"/>
      <c r="IKT145" s="0"/>
      <c r="IKU145" s="0"/>
      <c r="IKV145" s="0"/>
      <c r="IKW145" s="0"/>
      <c r="IKX145" s="0"/>
      <c r="IKY145" s="0"/>
      <c r="IKZ145" s="0"/>
      <c r="ILA145" s="0"/>
      <c r="ILB145" s="0"/>
      <c r="ILC145" s="0"/>
      <c r="ILD145" s="0"/>
      <c r="ILE145" s="0"/>
      <c r="ILF145" s="0"/>
      <c r="ILG145" s="0"/>
      <c r="ILH145" s="0"/>
      <c r="ILI145" s="0"/>
      <c r="ILJ145" s="0"/>
      <c r="ILK145" s="0"/>
      <c r="ILL145" s="0"/>
      <c r="ILM145" s="0"/>
      <c r="ILN145" s="0"/>
      <c r="ILO145" s="0"/>
      <c r="ILP145" s="0"/>
      <c r="ILQ145" s="0"/>
      <c r="ILR145" s="0"/>
      <c r="ILS145" s="0"/>
      <c r="ILT145" s="0"/>
      <c r="ILU145" s="0"/>
      <c r="ILV145" s="0"/>
      <c r="ILW145" s="0"/>
      <c r="ILX145" s="0"/>
      <c r="ILY145" s="0"/>
      <c r="ILZ145" s="0"/>
      <c r="IMA145" s="0"/>
      <c r="IMB145" s="0"/>
      <c r="IMC145" s="0"/>
      <c r="IMD145" s="0"/>
      <c r="IME145" s="0"/>
      <c r="IMF145" s="0"/>
      <c r="IMG145" s="0"/>
      <c r="IMH145" s="0"/>
      <c r="IMI145" s="0"/>
      <c r="IMJ145" s="0"/>
      <c r="IMK145" s="0"/>
      <c r="IML145" s="0"/>
      <c r="IMM145" s="0"/>
      <c r="IMN145" s="0"/>
      <c r="IMO145" s="0"/>
      <c r="IMP145" s="0"/>
      <c r="IMQ145" s="0"/>
      <c r="IMR145" s="0"/>
      <c r="IMS145" s="0"/>
      <c r="IMT145" s="0"/>
      <c r="IMU145" s="0"/>
      <c r="IMV145" s="0"/>
      <c r="IMW145" s="0"/>
      <c r="IMX145" s="0"/>
      <c r="IMY145" s="0"/>
      <c r="IMZ145" s="0"/>
      <c r="INA145" s="0"/>
      <c r="INB145" s="0"/>
      <c r="INC145" s="0"/>
      <c r="IND145" s="0"/>
      <c r="INE145" s="0"/>
      <c r="INF145" s="0"/>
      <c r="ING145" s="0"/>
      <c r="INH145" s="0"/>
      <c r="INI145" s="0"/>
      <c r="INJ145" s="0"/>
      <c r="INK145" s="0"/>
      <c r="INL145" s="0"/>
      <c r="INM145" s="0"/>
      <c r="INN145" s="0"/>
      <c r="INO145" s="0"/>
      <c r="INP145" s="0"/>
      <c r="INQ145" s="0"/>
      <c r="INR145" s="0"/>
      <c r="INS145" s="0"/>
      <c r="INT145" s="0"/>
      <c r="INU145" s="0"/>
      <c r="INV145" s="0"/>
      <c r="INW145" s="0"/>
      <c r="INX145" s="0"/>
      <c r="INY145" s="0"/>
      <c r="INZ145" s="0"/>
      <c r="IOA145" s="0"/>
      <c r="IOB145" s="0"/>
      <c r="IOC145" s="0"/>
      <c r="IOD145" s="0"/>
      <c r="IOE145" s="0"/>
      <c r="IOF145" s="0"/>
      <c r="IOG145" s="0"/>
      <c r="IOH145" s="0"/>
      <c r="IOI145" s="0"/>
      <c r="IOJ145" s="0"/>
      <c r="IOK145" s="0"/>
      <c r="IOL145" s="0"/>
      <c r="IOM145" s="0"/>
      <c r="ION145" s="0"/>
      <c r="IOO145" s="0"/>
      <c r="IOP145" s="0"/>
      <c r="IOQ145" s="0"/>
      <c r="IOR145" s="0"/>
      <c r="IOS145" s="0"/>
      <c r="IOT145" s="0"/>
      <c r="IOU145" s="0"/>
      <c r="IOV145" s="0"/>
      <c r="IOW145" s="0"/>
      <c r="IOX145" s="0"/>
      <c r="IOY145" s="0"/>
      <c r="IOZ145" s="0"/>
      <c r="IPA145" s="0"/>
      <c r="IPB145" s="0"/>
      <c r="IPC145" s="0"/>
      <c r="IPD145" s="0"/>
      <c r="IPE145" s="0"/>
      <c r="IPF145" s="0"/>
      <c r="IPG145" s="0"/>
      <c r="IPH145" s="0"/>
      <c r="IPI145" s="0"/>
      <c r="IPJ145" s="0"/>
      <c r="IPK145" s="0"/>
      <c r="IPL145" s="0"/>
      <c r="IPM145" s="0"/>
      <c r="IPN145" s="0"/>
      <c r="IPO145" s="0"/>
      <c r="IPP145" s="0"/>
      <c r="IPQ145" s="0"/>
      <c r="IPR145" s="0"/>
      <c r="IPS145" s="0"/>
      <c r="IPT145" s="0"/>
      <c r="IPU145" s="0"/>
      <c r="IPV145" s="0"/>
      <c r="IPW145" s="0"/>
      <c r="IPX145" s="0"/>
      <c r="IPY145" s="0"/>
      <c r="IPZ145" s="0"/>
      <c r="IQA145" s="0"/>
      <c r="IQB145" s="0"/>
      <c r="IQC145" s="0"/>
      <c r="IQD145" s="0"/>
      <c r="IQE145" s="0"/>
      <c r="IQF145" s="0"/>
      <c r="IQG145" s="0"/>
      <c r="IQH145" s="0"/>
      <c r="IQI145" s="0"/>
      <c r="IQJ145" s="0"/>
      <c r="IQK145" s="0"/>
      <c r="IQL145" s="0"/>
      <c r="IQM145" s="0"/>
      <c r="IQN145" s="0"/>
      <c r="IQO145" s="0"/>
      <c r="IQP145" s="0"/>
      <c r="IQQ145" s="0"/>
      <c r="IQR145" s="0"/>
      <c r="IQS145" s="0"/>
      <c r="IQT145" s="0"/>
      <c r="IQU145" s="0"/>
      <c r="IQV145" s="0"/>
      <c r="IQW145" s="0"/>
      <c r="IQX145" s="0"/>
      <c r="IQY145" s="0"/>
      <c r="IQZ145" s="0"/>
      <c r="IRA145" s="0"/>
      <c r="IRB145" s="0"/>
      <c r="IRC145" s="0"/>
      <c r="IRD145" s="0"/>
      <c r="IRE145" s="0"/>
      <c r="IRF145" s="0"/>
      <c r="IRG145" s="0"/>
      <c r="IRH145" s="0"/>
      <c r="IRI145" s="0"/>
      <c r="IRJ145" s="0"/>
      <c r="IRK145" s="0"/>
      <c r="IRL145" s="0"/>
      <c r="IRM145" s="0"/>
      <c r="IRN145" s="0"/>
      <c r="IRO145" s="0"/>
      <c r="IRP145" s="0"/>
      <c r="IRQ145" s="0"/>
      <c r="IRR145" s="0"/>
      <c r="IRS145" s="0"/>
      <c r="IRT145" s="0"/>
      <c r="IRU145" s="0"/>
      <c r="IRV145" s="0"/>
      <c r="IRW145" s="0"/>
      <c r="IRX145" s="0"/>
      <c r="IRY145" s="0"/>
      <c r="IRZ145" s="0"/>
      <c r="ISA145" s="0"/>
      <c r="ISB145" s="0"/>
      <c r="ISC145" s="0"/>
      <c r="ISD145" s="0"/>
      <c r="ISE145" s="0"/>
      <c r="ISF145" s="0"/>
      <c r="ISG145" s="0"/>
      <c r="ISH145" s="0"/>
      <c r="ISI145" s="0"/>
      <c r="ISJ145" s="0"/>
      <c r="ISK145" s="0"/>
      <c r="ISL145" s="0"/>
      <c r="ISM145" s="0"/>
      <c r="ISN145" s="0"/>
      <c r="ISO145" s="0"/>
      <c r="ISP145" s="0"/>
      <c r="ISQ145" s="0"/>
      <c r="ISR145" s="0"/>
      <c r="ISS145" s="0"/>
      <c r="IST145" s="0"/>
      <c r="ISU145" s="0"/>
      <c r="ISV145" s="0"/>
      <c r="ISW145" s="0"/>
      <c r="ISX145" s="0"/>
      <c r="ISY145" s="0"/>
      <c r="ISZ145" s="0"/>
      <c r="ITA145" s="0"/>
      <c r="ITB145" s="0"/>
      <c r="ITC145" s="0"/>
      <c r="ITD145" s="0"/>
      <c r="ITE145" s="0"/>
      <c r="ITF145" s="0"/>
      <c r="ITG145" s="0"/>
      <c r="ITH145" s="0"/>
      <c r="ITI145" s="0"/>
      <c r="ITJ145" s="0"/>
      <c r="ITK145" s="0"/>
      <c r="ITL145" s="0"/>
      <c r="ITM145" s="0"/>
      <c r="ITN145" s="0"/>
      <c r="ITO145" s="0"/>
      <c r="ITP145" s="0"/>
      <c r="ITQ145" s="0"/>
      <c r="ITR145" s="0"/>
      <c r="ITS145" s="0"/>
      <c r="ITT145" s="0"/>
      <c r="ITU145" s="0"/>
      <c r="ITV145" s="0"/>
      <c r="ITW145" s="0"/>
      <c r="ITX145" s="0"/>
      <c r="ITY145" s="0"/>
      <c r="ITZ145" s="0"/>
      <c r="IUA145" s="0"/>
      <c r="IUB145" s="0"/>
      <c r="IUC145" s="0"/>
      <c r="IUD145" s="0"/>
      <c r="IUE145" s="0"/>
      <c r="IUF145" s="0"/>
      <c r="IUG145" s="0"/>
      <c r="IUH145" s="0"/>
      <c r="IUI145" s="0"/>
      <c r="IUJ145" s="0"/>
      <c r="IUK145" s="0"/>
      <c r="IUL145" s="0"/>
      <c r="IUM145" s="0"/>
      <c r="IUN145" s="0"/>
      <c r="IUO145" s="0"/>
      <c r="IUP145" s="0"/>
      <c r="IUQ145" s="0"/>
      <c r="IUR145" s="0"/>
      <c r="IUS145" s="0"/>
      <c r="IUT145" s="0"/>
      <c r="IUU145" s="0"/>
      <c r="IUV145" s="0"/>
      <c r="IUW145" s="0"/>
      <c r="IUX145" s="0"/>
      <c r="IUY145" s="0"/>
      <c r="IUZ145" s="0"/>
      <c r="IVA145" s="0"/>
      <c r="IVB145" s="0"/>
      <c r="IVC145" s="0"/>
      <c r="IVD145" s="0"/>
      <c r="IVE145" s="0"/>
      <c r="IVF145" s="0"/>
      <c r="IVG145" s="0"/>
      <c r="IVH145" s="0"/>
      <c r="IVI145" s="0"/>
      <c r="IVJ145" s="0"/>
      <c r="IVK145" s="0"/>
      <c r="IVL145" s="0"/>
      <c r="IVM145" s="0"/>
      <c r="IVN145" s="0"/>
      <c r="IVO145" s="0"/>
      <c r="IVP145" s="0"/>
      <c r="IVQ145" s="0"/>
      <c r="IVR145" s="0"/>
      <c r="IVS145" s="0"/>
      <c r="IVT145" s="0"/>
      <c r="IVU145" s="0"/>
      <c r="IVV145" s="0"/>
      <c r="IVW145" s="0"/>
      <c r="IVX145" s="0"/>
      <c r="IVY145" s="0"/>
      <c r="IVZ145" s="0"/>
      <c r="IWA145" s="0"/>
      <c r="IWB145" s="0"/>
      <c r="IWC145" s="0"/>
      <c r="IWD145" s="0"/>
      <c r="IWE145" s="0"/>
      <c r="IWF145" s="0"/>
      <c r="IWG145" s="0"/>
      <c r="IWH145" s="0"/>
      <c r="IWI145" s="0"/>
      <c r="IWJ145" s="0"/>
      <c r="IWK145" s="0"/>
      <c r="IWL145" s="0"/>
      <c r="IWM145" s="0"/>
      <c r="IWN145" s="0"/>
      <c r="IWO145" s="0"/>
      <c r="IWP145" s="0"/>
      <c r="IWQ145" s="0"/>
      <c r="IWR145" s="0"/>
      <c r="IWS145" s="0"/>
      <c r="IWT145" s="0"/>
      <c r="IWU145" s="0"/>
      <c r="IWV145" s="0"/>
      <c r="IWW145" s="0"/>
      <c r="IWX145" s="0"/>
      <c r="IWY145" s="0"/>
      <c r="IWZ145" s="0"/>
      <c r="IXA145" s="0"/>
      <c r="IXB145" s="0"/>
      <c r="IXC145" s="0"/>
      <c r="IXD145" s="0"/>
      <c r="IXE145" s="0"/>
      <c r="IXF145" s="0"/>
      <c r="IXG145" s="0"/>
      <c r="IXH145" s="0"/>
      <c r="IXI145" s="0"/>
      <c r="IXJ145" s="0"/>
      <c r="IXK145" s="0"/>
      <c r="IXL145" s="0"/>
      <c r="IXM145" s="0"/>
      <c r="IXN145" s="0"/>
      <c r="IXO145" s="0"/>
      <c r="IXP145" s="0"/>
      <c r="IXQ145" s="0"/>
      <c r="IXR145" s="0"/>
      <c r="IXS145" s="0"/>
      <c r="IXT145" s="0"/>
      <c r="IXU145" s="0"/>
      <c r="IXV145" s="0"/>
      <c r="IXW145" s="0"/>
      <c r="IXX145" s="0"/>
      <c r="IXY145" s="0"/>
      <c r="IXZ145" s="0"/>
      <c r="IYA145" s="0"/>
      <c r="IYB145" s="0"/>
      <c r="IYC145" s="0"/>
      <c r="IYD145" s="0"/>
      <c r="IYE145" s="0"/>
      <c r="IYF145" s="0"/>
      <c r="IYG145" s="0"/>
      <c r="IYH145" s="0"/>
      <c r="IYI145" s="0"/>
      <c r="IYJ145" s="0"/>
      <c r="IYK145" s="0"/>
      <c r="IYL145" s="0"/>
      <c r="IYM145" s="0"/>
      <c r="IYN145" s="0"/>
      <c r="IYO145" s="0"/>
      <c r="IYP145" s="0"/>
      <c r="IYQ145" s="0"/>
      <c r="IYR145" s="0"/>
      <c r="IYS145" s="0"/>
      <c r="IYT145" s="0"/>
      <c r="IYU145" s="0"/>
      <c r="IYV145" s="0"/>
      <c r="IYW145" s="0"/>
      <c r="IYX145" s="0"/>
      <c r="IYY145" s="0"/>
      <c r="IYZ145" s="0"/>
      <c r="IZA145" s="0"/>
      <c r="IZB145" s="0"/>
      <c r="IZC145" s="0"/>
      <c r="IZD145" s="0"/>
      <c r="IZE145" s="0"/>
      <c r="IZF145" s="0"/>
      <c r="IZG145" s="0"/>
      <c r="IZH145" s="0"/>
      <c r="IZI145" s="0"/>
      <c r="IZJ145" s="0"/>
      <c r="IZK145" s="0"/>
      <c r="IZL145" s="0"/>
      <c r="IZM145" s="0"/>
      <c r="IZN145" s="0"/>
      <c r="IZO145" s="0"/>
      <c r="IZP145" s="0"/>
      <c r="IZQ145" s="0"/>
      <c r="IZR145" s="0"/>
      <c r="IZS145" s="0"/>
      <c r="IZT145" s="0"/>
      <c r="IZU145" s="0"/>
      <c r="IZV145" s="0"/>
      <c r="IZW145" s="0"/>
      <c r="IZX145" s="0"/>
      <c r="IZY145" s="0"/>
      <c r="IZZ145" s="0"/>
      <c r="JAA145" s="0"/>
      <c r="JAB145" s="0"/>
      <c r="JAC145" s="0"/>
      <c r="JAD145" s="0"/>
      <c r="JAE145" s="0"/>
      <c r="JAF145" s="0"/>
      <c r="JAG145" s="0"/>
      <c r="JAH145" s="0"/>
      <c r="JAI145" s="0"/>
      <c r="JAJ145" s="0"/>
      <c r="JAK145" s="0"/>
      <c r="JAL145" s="0"/>
      <c r="JAM145" s="0"/>
      <c r="JAN145" s="0"/>
      <c r="JAO145" s="0"/>
      <c r="JAP145" s="0"/>
      <c r="JAQ145" s="0"/>
      <c r="JAR145" s="0"/>
      <c r="JAS145" s="0"/>
      <c r="JAT145" s="0"/>
      <c r="JAU145" s="0"/>
      <c r="JAV145" s="0"/>
      <c r="JAW145" s="0"/>
      <c r="JAX145" s="0"/>
      <c r="JAY145" s="0"/>
      <c r="JAZ145" s="0"/>
      <c r="JBA145" s="0"/>
      <c r="JBB145" s="0"/>
      <c r="JBC145" s="0"/>
      <c r="JBD145" s="0"/>
      <c r="JBE145" s="0"/>
      <c r="JBF145" s="0"/>
      <c r="JBG145" s="0"/>
      <c r="JBH145" s="0"/>
      <c r="JBI145" s="0"/>
      <c r="JBJ145" s="0"/>
      <c r="JBK145" s="0"/>
      <c r="JBL145" s="0"/>
      <c r="JBM145" s="0"/>
      <c r="JBN145" s="0"/>
      <c r="JBO145" s="0"/>
      <c r="JBP145" s="0"/>
      <c r="JBQ145" s="0"/>
      <c r="JBR145" s="0"/>
      <c r="JBS145" s="0"/>
      <c r="JBT145" s="0"/>
      <c r="JBU145" s="0"/>
      <c r="JBV145" s="0"/>
      <c r="JBW145" s="0"/>
      <c r="JBX145" s="0"/>
      <c r="JBY145" s="0"/>
      <c r="JBZ145" s="0"/>
      <c r="JCA145" s="0"/>
      <c r="JCB145" s="0"/>
      <c r="JCC145" s="0"/>
      <c r="JCD145" s="0"/>
      <c r="JCE145" s="0"/>
      <c r="JCF145" s="0"/>
      <c r="JCG145" s="0"/>
      <c r="JCH145" s="0"/>
      <c r="JCI145" s="0"/>
      <c r="JCJ145" s="0"/>
      <c r="JCK145" s="0"/>
      <c r="JCL145" s="0"/>
      <c r="JCM145" s="0"/>
      <c r="JCN145" s="0"/>
      <c r="JCO145" s="0"/>
      <c r="JCP145" s="0"/>
      <c r="JCQ145" s="0"/>
      <c r="JCR145" s="0"/>
      <c r="JCS145" s="0"/>
      <c r="JCT145" s="0"/>
      <c r="JCU145" s="0"/>
      <c r="JCV145" s="0"/>
      <c r="JCW145" s="0"/>
      <c r="JCX145" s="0"/>
      <c r="JCY145" s="0"/>
      <c r="JCZ145" s="0"/>
      <c r="JDA145" s="0"/>
      <c r="JDB145" s="0"/>
      <c r="JDC145" s="0"/>
      <c r="JDD145" s="0"/>
      <c r="JDE145" s="0"/>
      <c r="JDF145" s="0"/>
      <c r="JDG145" s="0"/>
      <c r="JDH145" s="0"/>
      <c r="JDI145" s="0"/>
      <c r="JDJ145" s="0"/>
      <c r="JDK145" s="0"/>
      <c r="JDL145" s="0"/>
      <c r="JDM145" s="0"/>
      <c r="JDN145" s="0"/>
      <c r="JDO145" s="0"/>
      <c r="JDP145" s="0"/>
      <c r="JDQ145" s="0"/>
      <c r="JDR145" s="0"/>
      <c r="JDS145" s="0"/>
      <c r="JDT145" s="0"/>
      <c r="JDU145" s="0"/>
      <c r="JDV145" s="0"/>
      <c r="JDW145" s="0"/>
      <c r="JDX145" s="0"/>
      <c r="JDY145" s="0"/>
      <c r="JDZ145" s="0"/>
      <c r="JEA145" s="0"/>
      <c r="JEB145" s="0"/>
      <c r="JEC145" s="0"/>
      <c r="JED145" s="0"/>
      <c r="JEE145" s="0"/>
      <c r="JEF145" s="0"/>
      <c r="JEG145" s="0"/>
      <c r="JEH145" s="0"/>
      <c r="JEI145" s="0"/>
      <c r="JEJ145" s="0"/>
      <c r="JEK145" s="0"/>
      <c r="JEL145" s="0"/>
      <c r="JEM145" s="0"/>
      <c r="JEN145" s="0"/>
      <c r="JEO145" s="0"/>
      <c r="JEP145" s="0"/>
      <c r="JEQ145" s="0"/>
      <c r="JER145" s="0"/>
      <c r="JES145" s="0"/>
      <c r="JET145" s="0"/>
      <c r="JEU145" s="0"/>
      <c r="JEV145" s="0"/>
      <c r="JEW145" s="0"/>
      <c r="JEX145" s="0"/>
      <c r="JEY145" s="0"/>
      <c r="JEZ145" s="0"/>
      <c r="JFA145" s="0"/>
      <c r="JFB145" s="0"/>
      <c r="JFC145" s="0"/>
      <c r="JFD145" s="0"/>
      <c r="JFE145" s="0"/>
      <c r="JFF145" s="0"/>
      <c r="JFG145" s="0"/>
      <c r="JFH145" s="0"/>
      <c r="JFI145" s="0"/>
      <c r="JFJ145" s="0"/>
      <c r="JFK145" s="0"/>
      <c r="JFL145" s="0"/>
      <c r="JFM145" s="0"/>
      <c r="JFN145" s="0"/>
      <c r="JFO145" s="0"/>
      <c r="JFP145" s="0"/>
      <c r="JFQ145" s="0"/>
      <c r="JFR145" s="0"/>
      <c r="JFS145" s="0"/>
      <c r="JFT145" s="0"/>
      <c r="JFU145" s="0"/>
      <c r="JFV145" s="0"/>
      <c r="JFW145" s="0"/>
      <c r="JFX145" s="0"/>
      <c r="JFY145" s="0"/>
      <c r="JFZ145" s="0"/>
      <c r="JGA145" s="0"/>
      <c r="JGB145" s="0"/>
      <c r="JGC145" s="0"/>
      <c r="JGD145" s="0"/>
      <c r="JGE145" s="0"/>
      <c r="JGF145" s="0"/>
      <c r="JGG145" s="0"/>
      <c r="JGH145" s="0"/>
      <c r="JGI145" s="0"/>
      <c r="JGJ145" s="0"/>
      <c r="JGK145" s="0"/>
      <c r="JGL145" s="0"/>
      <c r="JGM145" s="0"/>
      <c r="JGN145" s="0"/>
      <c r="JGO145" s="0"/>
      <c r="JGP145" s="0"/>
      <c r="JGQ145" s="0"/>
      <c r="JGR145" s="0"/>
      <c r="JGS145" s="0"/>
      <c r="JGT145" s="0"/>
      <c r="JGU145" s="0"/>
      <c r="JGV145" s="0"/>
      <c r="JGW145" s="0"/>
      <c r="JGX145" s="0"/>
      <c r="JGY145" s="0"/>
      <c r="JGZ145" s="0"/>
      <c r="JHA145" s="0"/>
      <c r="JHB145" s="0"/>
      <c r="JHC145" s="0"/>
      <c r="JHD145" s="0"/>
      <c r="JHE145" s="0"/>
      <c r="JHF145" s="0"/>
      <c r="JHG145" s="0"/>
      <c r="JHH145" s="0"/>
      <c r="JHI145" s="0"/>
      <c r="JHJ145" s="0"/>
      <c r="JHK145" s="0"/>
      <c r="JHL145" s="0"/>
      <c r="JHM145" s="0"/>
      <c r="JHN145" s="0"/>
      <c r="JHO145" s="0"/>
      <c r="JHP145" s="0"/>
      <c r="JHQ145" s="0"/>
      <c r="JHR145" s="0"/>
      <c r="JHS145" s="0"/>
      <c r="JHT145" s="0"/>
      <c r="JHU145" s="0"/>
      <c r="JHV145" s="0"/>
      <c r="JHW145" s="0"/>
      <c r="JHX145" s="0"/>
      <c r="JHY145" s="0"/>
      <c r="JHZ145" s="0"/>
      <c r="JIA145" s="0"/>
      <c r="JIB145" s="0"/>
      <c r="JIC145" s="0"/>
      <c r="JID145" s="0"/>
      <c r="JIE145" s="0"/>
      <c r="JIF145" s="0"/>
      <c r="JIG145" s="0"/>
      <c r="JIH145" s="0"/>
      <c r="JII145" s="0"/>
      <c r="JIJ145" s="0"/>
      <c r="JIK145" s="0"/>
      <c r="JIL145" s="0"/>
      <c r="JIM145" s="0"/>
      <c r="JIN145" s="0"/>
      <c r="JIO145" s="0"/>
      <c r="JIP145" s="0"/>
      <c r="JIQ145" s="0"/>
      <c r="JIR145" s="0"/>
      <c r="JIS145" s="0"/>
      <c r="JIT145" s="0"/>
      <c r="JIU145" s="0"/>
      <c r="JIV145" s="0"/>
      <c r="JIW145" s="0"/>
      <c r="JIX145" s="0"/>
      <c r="JIY145" s="0"/>
      <c r="JIZ145" s="0"/>
      <c r="JJA145" s="0"/>
      <c r="JJB145" s="0"/>
      <c r="JJC145" s="0"/>
      <c r="JJD145" s="0"/>
      <c r="JJE145" s="0"/>
      <c r="JJF145" s="0"/>
      <c r="JJG145" s="0"/>
      <c r="JJH145" s="0"/>
      <c r="JJI145" s="0"/>
      <c r="JJJ145" s="0"/>
      <c r="JJK145" s="0"/>
      <c r="JJL145" s="0"/>
      <c r="JJM145" s="0"/>
      <c r="JJN145" s="0"/>
      <c r="JJO145" s="0"/>
      <c r="JJP145" s="0"/>
      <c r="JJQ145" s="0"/>
      <c r="JJR145" s="0"/>
      <c r="JJS145" s="0"/>
      <c r="JJT145" s="0"/>
      <c r="JJU145" s="0"/>
      <c r="JJV145" s="0"/>
      <c r="JJW145" s="0"/>
      <c r="JJX145" s="0"/>
      <c r="JJY145" s="0"/>
      <c r="JJZ145" s="0"/>
      <c r="JKA145" s="0"/>
      <c r="JKB145" s="0"/>
      <c r="JKC145" s="0"/>
      <c r="JKD145" s="0"/>
      <c r="JKE145" s="0"/>
      <c r="JKF145" s="0"/>
      <c r="JKG145" s="0"/>
      <c r="JKH145" s="0"/>
      <c r="JKI145" s="0"/>
      <c r="JKJ145" s="0"/>
      <c r="JKK145" s="0"/>
      <c r="JKL145" s="0"/>
      <c r="JKM145" s="0"/>
      <c r="JKN145" s="0"/>
      <c r="JKO145" s="0"/>
      <c r="JKP145" s="0"/>
      <c r="JKQ145" s="0"/>
      <c r="JKR145" s="0"/>
      <c r="JKS145" s="0"/>
      <c r="JKT145" s="0"/>
      <c r="JKU145" s="0"/>
      <c r="JKV145" s="0"/>
      <c r="JKW145" s="0"/>
      <c r="JKX145" s="0"/>
      <c r="JKY145" s="0"/>
      <c r="JKZ145" s="0"/>
      <c r="JLA145" s="0"/>
      <c r="JLB145" s="0"/>
      <c r="JLC145" s="0"/>
      <c r="JLD145" s="0"/>
      <c r="JLE145" s="0"/>
      <c r="JLF145" s="0"/>
      <c r="JLG145" s="0"/>
      <c r="JLH145" s="0"/>
      <c r="JLI145" s="0"/>
      <c r="JLJ145" s="0"/>
      <c r="JLK145" s="0"/>
      <c r="JLL145" s="0"/>
      <c r="JLM145" s="0"/>
      <c r="JLN145" s="0"/>
      <c r="JLO145" s="0"/>
      <c r="JLP145" s="0"/>
      <c r="JLQ145" s="0"/>
      <c r="JLR145" s="0"/>
      <c r="JLS145" s="0"/>
      <c r="JLT145" s="0"/>
      <c r="JLU145" s="0"/>
      <c r="JLV145" s="0"/>
      <c r="JLW145" s="0"/>
      <c r="JLX145" s="0"/>
      <c r="JLY145" s="0"/>
      <c r="JLZ145" s="0"/>
      <c r="JMA145" s="0"/>
      <c r="JMB145" s="0"/>
      <c r="JMC145" s="0"/>
      <c r="JMD145" s="0"/>
      <c r="JME145" s="0"/>
      <c r="JMF145" s="0"/>
      <c r="JMG145" s="0"/>
      <c r="JMH145" s="0"/>
      <c r="JMI145" s="0"/>
      <c r="JMJ145" s="0"/>
      <c r="JMK145" s="0"/>
      <c r="JML145" s="0"/>
      <c r="JMM145" s="0"/>
      <c r="JMN145" s="0"/>
      <c r="JMO145" s="0"/>
      <c r="JMP145" s="0"/>
      <c r="JMQ145" s="0"/>
      <c r="JMR145" s="0"/>
      <c r="JMS145" s="0"/>
      <c r="JMT145" s="0"/>
      <c r="JMU145" s="0"/>
      <c r="JMV145" s="0"/>
      <c r="JMW145" s="0"/>
      <c r="JMX145" s="0"/>
      <c r="JMY145" s="0"/>
      <c r="JMZ145" s="0"/>
      <c r="JNA145" s="0"/>
      <c r="JNB145" s="0"/>
      <c r="JNC145" s="0"/>
      <c r="JND145" s="0"/>
      <c r="JNE145" s="0"/>
      <c r="JNF145" s="0"/>
      <c r="JNG145" s="0"/>
      <c r="JNH145" s="0"/>
      <c r="JNI145" s="0"/>
      <c r="JNJ145" s="0"/>
      <c r="JNK145" s="0"/>
      <c r="JNL145" s="0"/>
      <c r="JNM145" s="0"/>
      <c r="JNN145" s="0"/>
      <c r="JNO145" s="0"/>
      <c r="JNP145" s="0"/>
      <c r="JNQ145" s="0"/>
      <c r="JNR145" s="0"/>
      <c r="JNS145" s="0"/>
      <c r="JNT145" s="0"/>
      <c r="JNU145" s="0"/>
      <c r="JNV145" s="0"/>
      <c r="JNW145" s="0"/>
      <c r="JNX145" s="0"/>
      <c r="JNY145" s="0"/>
      <c r="JNZ145" s="0"/>
      <c r="JOA145" s="0"/>
      <c r="JOB145" s="0"/>
      <c r="JOC145" s="0"/>
      <c r="JOD145" s="0"/>
      <c r="JOE145" s="0"/>
      <c r="JOF145" s="0"/>
      <c r="JOG145" s="0"/>
      <c r="JOH145" s="0"/>
      <c r="JOI145" s="0"/>
      <c r="JOJ145" s="0"/>
      <c r="JOK145" s="0"/>
      <c r="JOL145" s="0"/>
      <c r="JOM145" s="0"/>
      <c r="JON145" s="0"/>
      <c r="JOO145" s="0"/>
      <c r="JOP145" s="0"/>
      <c r="JOQ145" s="0"/>
      <c r="JOR145" s="0"/>
      <c r="JOS145" s="0"/>
      <c r="JOT145" s="0"/>
      <c r="JOU145" s="0"/>
      <c r="JOV145" s="0"/>
      <c r="JOW145" s="0"/>
      <c r="JOX145" s="0"/>
      <c r="JOY145" s="0"/>
      <c r="JOZ145" s="0"/>
      <c r="JPA145" s="0"/>
      <c r="JPB145" s="0"/>
      <c r="JPC145" s="0"/>
      <c r="JPD145" s="0"/>
      <c r="JPE145" s="0"/>
      <c r="JPF145" s="0"/>
      <c r="JPG145" s="0"/>
      <c r="JPH145" s="0"/>
      <c r="JPI145" s="0"/>
      <c r="JPJ145" s="0"/>
      <c r="JPK145" s="0"/>
      <c r="JPL145" s="0"/>
      <c r="JPM145" s="0"/>
      <c r="JPN145" s="0"/>
      <c r="JPO145" s="0"/>
      <c r="JPP145" s="0"/>
      <c r="JPQ145" s="0"/>
      <c r="JPR145" s="0"/>
      <c r="JPS145" s="0"/>
      <c r="JPT145" s="0"/>
      <c r="JPU145" s="0"/>
      <c r="JPV145" s="0"/>
      <c r="JPW145" s="0"/>
      <c r="JPX145" s="0"/>
      <c r="JPY145" s="0"/>
      <c r="JPZ145" s="0"/>
      <c r="JQA145" s="0"/>
      <c r="JQB145" s="0"/>
      <c r="JQC145" s="0"/>
      <c r="JQD145" s="0"/>
      <c r="JQE145" s="0"/>
      <c r="JQF145" s="0"/>
      <c r="JQG145" s="0"/>
      <c r="JQH145" s="0"/>
      <c r="JQI145" s="0"/>
      <c r="JQJ145" s="0"/>
      <c r="JQK145" s="0"/>
      <c r="JQL145" s="0"/>
      <c r="JQM145" s="0"/>
      <c r="JQN145" s="0"/>
      <c r="JQO145" s="0"/>
      <c r="JQP145" s="0"/>
      <c r="JQQ145" s="0"/>
      <c r="JQR145" s="0"/>
      <c r="JQS145" s="0"/>
      <c r="JQT145" s="0"/>
      <c r="JQU145" s="0"/>
      <c r="JQV145" s="0"/>
      <c r="JQW145" s="0"/>
      <c r="JQX145" s="0"/>
      <c r="JQY145" s="0"/>
      <c r="JQZ145" s="0"/>
      <c r="JRA145" s="0"/>
      <c r="JRB145" s="0"/>
      <c r="JRC145" s="0"/>
      <c r="JRD145" s="0"/>
      <c r="JRE145" s="0"/>
      <c r="JRF145" s="0"/>
      <c r="JRG145" s="0"/>
      <c r="JRH145" s="0"/>
      <c r="JRI145" s="0"/>
      <c r="JRJ145" s="0"/>
      <c r="JRK145" s="0"/>
      <c r="JRL145" s="0"/>
      <c r="JRM145" s="0"/>
      <c r="JRN145" s="0"/>
      <c r="JRO145" s="0"/>
      <c r="JRP145" s="0"/>
      <c r="JRQ145" s="0"/>
      <c r="JRR145" s="0"/>
      <c r="JRS145" s="0"/>
      <c r="JRT145" s="0"/>
      <c r="JRU145" s="0"/>
      <c r="JRV145" s="0"/>
      <c r="JRW145" s="0"/>
      <c r="JRX145" s="0"/>
      <c r="JRY145" s="0"/>
      <c r="JRZ145" s="0"/>
      <c r="JSA145" s="0"/>
      <c r="JSB145" s="0"/>
      <c r="JSC145" s="0"/>
      <c r="JSD145" s="0"/>
      <c r="JSE145" s="0"/>
      <c r="JSF145" s="0"/>
      <c r="JSG145" s="0"/>
      <c r="JSH145" s="0"/>
      <c r="JSI145" s="0"/>
      <c r="JSJ145" s="0"/>
      <c r="JSK145" s="0"/>
      <c r="JSL145" s="0"/>
      <c r="JSM145" s="0"/>
      <c r="JSN145" s="0"/>
      <c r="JSO145" s="0"/>
      <c r="JSP145" s="0"/>
      <c r="JSQ145" s="0"/>
      <c r="JSR145" s="0"/>
      <c r="JSS145" s="0"/>
      <c r="JST145" s="0"/>
      <c r="JSU145" s="0"/>
      <c r="JSV145" s="0"/>
      <c r="JSW145" s="0"/>
      <c r="JSX145" s="0"/>
      <c r="JSY145" s="0"/>
      <c r="JSZ145" s="0"/>
      <c r="JTA145" s="0"/>
      <c r="JTB145" s="0"/>
      <c r="JTC145" s="0"/>
      <c r="JTD145" s="0"/>
      <c r="JTE145" s="0"/>
      <c r="JTF145" s="0"/>
      <c r="JTG145" s="0"/>
      <c r="JTH145" s="0"/>
      <c r="JTI145" s="0"/>
      <c r="JTJ145" s="0"/>
      <c r="JTK145" s="0"/>
      <c r="JTL145" s="0"/>
      <c r="JTM145" s="0"/>
      <c r="JTN145" s="0"/>
      <c r="JTO145" s="0"/>
      <c r="JTP145" s="0"/>
      <c r="JTQ145" s="0"/>
      <c r="JTR145" s="0"/>
      <c r="JTS145" s="0"/>
      <c r="JTT145" s="0"/>
      <c r="JTU145" s="0"/>
      <c r="JTV145" s="0"/>
      <c r="JTW145" s="0"/>
      <c r="JTX145" s="0"/>
      <c r="JTY145" s="0"/>
      <c r="JTZ145" s="0"/>
      <c r="JUA145" s="0"/>
      <c r="JUB145" s="0"/>
      <c r="JUC145" s="0"/>
      <c r="JUD145" s="0"/>
      <c r="JUE145" s="0"/>
      <c r="JUF145" s="0"/>
      <c r="JUG145" s="0"/>
      <c r="JUH145" s="0"/>
      <c r="JUI145" s="0"/>
      <c r="JUJ145" s="0"/>
      <c r="JUK145" s="0"/>
      <c r="JUL145" s="0"/>
      <c r="JUM145" s="0"/>
      <c r="JUN145" s="0"/>
      <c r="JUO145" s="0"/>
      <c r="JUP145" s="0"/>
      <c r="JUQ145" s="0"/>
      <c r="JUR145" s="0"/>
      <c r="JUS145" s="0"/>
      <c r="JUT145" s="0"/>
      <c r="JUU145" s="0"/>
      <c r="JUV145" s="0"/>
      <c r="JUW145" s="0"/>
      <c r="JUX145" s="0"/>
      <c r="JUY145" s="0"/>
      <c r="JUZ145" s="0"/>
      <c r="JVA145" s="0"/>
      <c r="JVB145" s="0"/>
      <c r="JVC145" s="0"/>
      <c r="JVD145" s="0"/>
      <c r="JVE145" s="0"/>
      <c r="JVF145" s="0"/>
      <c r="JVG145" s="0"/>
      <c r="JVH145" s="0"/>
      <c r="JVI145" s="0"/>
      <c r="JVJ145" s="0"/>
      <c r="JVK145" s="0"/>
      <c r="JVL145" s="0"/>
      <c r="JVM145" s="0"/>
      <c r="JVN145" s="0"/>
      <c r="JVO145" s="0"/>
      <c r="JVP145" s="0"/>
      <c r="JVQ145" s="0"/>
      <c r="JVR145" s="0"/>
      <c r="JVS145" s="0"/>
      <c r="JVT145" s="0"/>
      <c r="JVU145" s="0"/>
      <c r="JVV145" s="0"/>
      <c r="JVW145" s="0"/>
      <c r="JVX145" s="0"/>
      <c r="JVY145" s="0"/>
      <c r="JVZ145" s="0"/>
      <c r="JWA145" s="0"/>
      <c r="JWB145" s="0"/>
      <c r="JWC145" s="0"/>
      <c r="JWD145" s="0"/>
      <c r="JWE145" s="0"/>
      <c r="JWF145" s="0"/>
      <c r="JWG145" s="0"/>
      <c r="JWH145" s="0"/>
      <c r="JWI145" s="0"/>
      <c r="JWJ145" s="0"/>
      <c r="JWK145" s="0"/>
      <c r="JWL145" s="0"/>
      <c r="JWM145" s="0"/>
      <c r="JWN145" s="0"/>
      <c r="JWO145" s="0"/>
      <c r="JWP145" s="0"/>
      <c r="JWQ145" s="0"/>
      <c r="JWR145" s="0"/>
      <c r="JWS145" s="0"/>
      <c r="JWT145" s="0"/>
      <c r="JWU145" s="0"/>
      <c r="JWV145" s="0"/>
      <c r="JWW145" s="0"/>
      <c r="JWX145" s="0"/>
      <c r="JWY145" s="0"/>
      <c r="JWZ145" s="0"/>
      <c r="JXA145" s="0"/>
      <c r="JXB145" s="0"/>
      <c r="JXC145" s="0"/>
      <c r="JXD145" s="0"/>
      <c r="JXE145" s="0"/>
      <c r="JXF145" s="0"/>
      <c r="JXG145" s="0"/>
      <c r="JXH145" s="0"/>
      <c r="JXI145" s="0"/>
      <c r="JXJ145" s="0"/>
      <c r="JXK145" s="0"/>
      <c r="JXL145" s="0"/>
      <c r="JXM145" s="0"/>
      <c r="JXN145" s="0"/>
      <c r="JXO145" s="0"/>
      <c r="JXP145" s="0"/>
      <c r="JXQ145" s="0"/>
      <c r="JXR145" s="0"/>
      <c r="JXS145" s="0"/>
      <c r="JXT145" s="0"/>
      <c r="JXU145" s="0"/>
      <c r="JXV145" s="0"/>
      <c r="JXW145" s="0"/>
      <c r="JXX145" s="0"/>
      <c r="JXY145" s="0"/>
      <c r="JXZ145" s="0"/>
      <c r="JYA145" s="0"/>
      <c r="JYB145" s="0"/>
      <c r="JYC145" s="0"/>
      <c r="JYD145" s="0"/>
      <c r="JYE145" s="0"/>
      <c r="JYF145" s="0"/>
      <c r="JYG145" s="0"/>
      <c r="JYH145" s="0"/>
      <c r="JYI145" s="0"/>
      <c r="JYJ145" s="0"/>
      <c r="JYK145" s="0"/>
      <c r="JYL145" s="0"/>
      <c r="JYM145" s="0"/>
      <c r="JYN145" s="0"/>
      <c r="JYO145" s="0"/>
      <c r="JYP145" s="0"/>
      <c r="JYQ145" s="0"/>
      <c r="JYR145" s="0"/>
      <c r="JYS145" s="0"/>
      <c r="JYT145" s="0"/>
      <c r="JYU145" s="0"/>
      <c r="JYV145" s="0"/>
      <c r="JYW145" s="0"/>
      <c r="JYX145" s="0"/>
      <c r="JYY145" s="0"/>
      <c r="JYZ145" s="0"/>
      <c r="JZA145" s="0"/>
      <c r="JZB145" s="0"/>
      <c r="JZC145" s="0"/>
      <c r="JZD145" s="0"/>
      <c r="JZE145" s="0"/>
      <c r="JZF145" s="0"/>
      <c r="JZG145" s="0"/>
      <c r="JZH145" s="0"/>
      <c r="JZI145" s="0"/>
      <c r="JZJ145" s="0"/>
      <c r="JZK145" s="0"/>
      <c r="JZL145" s="0"/>
      <c r="JZM145" s="0"/>
      <c r="JZN145" s="0"/>
      <c r="JZO145" s="0"/>
      <c r="JZP145" s="0"/>
      <c r="JZQ145" s="0"/>
      <c r="JZR145" s="0"/>
      <c r="JZS145" s="0"/>
      <c r="JZT145" s="0"/>
      <c r="JZU145" s="0"/>
      <c r="JZV145" s="0"/>
      <c r="JZW145" s="0"/>
      <c r="JZX145" s="0"/>
      <c r="JZY145" s="0"/>
      <c r="JZZ145" s="0"/>
      <c r="KAA145" s="0"/>
      <c r="KAB145" s="0"/>
      <c r="KAC145" s="0"/>
      <c r="KAD145" s="0"/>
      <c r="KAE145" s="0"/>
      <c r="KAF145" s="0"/>
      <c r="KAG145" s="0"/>
      <c r="KAH145" s="0"/>
      <c r="KAI145" s="0"/>
      <c r="KAJ145" s="0"/>
      <c r="KAK145" s="0"/>
      <c r="KAL145" s="0"/>
      <c r="KAM145" s="0"/>
      <c r="KAN145" s="0"/>
      <c r="KAO145" s="0"/>
      <c r="KAP145" s="0"/>
      <c r="KAQ145" s="0"/>
      <c r="KAR145" s="0"/>
      <c r="KAS145" s="0"/>
      <c r="KAT145" s="0"/>
      <c r="KAU145" s="0"/>
      <c r="KAV145" s="0"/>
      <c r="KAW145" s="0"/>
      <c r="KAX145" s="0"/>
      <c r="KAY145" s="0"/>
      <c r="KAZ145" s="0"/>
      <c r="KBA145" s="0"/>
      <c r="KBB145" s="0"/>
      <c r="KBC145" s="0"/>
      <c r="KBD145" s="0"/>
      <c r="KBE145" s="0"/>
      <c r="KBF145" s="0"/>
      <c r="KBG145" s="0"/>
      <c r="KBH145" s="0"/>
      <c r="KBI145" s="0"/>
      <c r="KBJ145" s="0"/>
      <c r="KBK145" s="0"/>
      <c r="KBL145" s="0"/>
      <c r="KBM145" s="0"/>
      <c r="KBN145" s="0"/>
      <c r="KBO145" s="0"/>
      <c r="KBP145" s="0"/>
      <c r="KBQ145" s="0"/>
      <c r="KBR145" s="0"/>
      <c r="KBS145" s="0"/>
      <c r="KBT145" s="0"/>
      <c r="KBU145" s="0"/>
      <c r="KBV145" s="0"/>
      <c r="KBW145" s="0"/>
      <c r="KBX145" s="0"/>
      <c r="KBY145" s="0"/>
      <c r="KBZ145" s="0"/>
      <c r="KCA145" s="0"/>
      <c r="KCB145" s="0"/>
      <c r="KCC145" s="0"/>
      <c r="KCD145" s="0"/>
      <c r="KCE145" s="0"/>
      <c r="KCF145" s="0"/>
      <c r="KCG145" s="0"/>
      <c r="KCH145" s="0"/>
      <c r="KCI145" s="0"/>
      <c r="KCJ145" s="0"/>
      <c r="KCK145" s="0"/>
      <c r="KCL145" s="0"/>
      <c r="KCM145" s="0"/>
      <c r="KCN145" s="0"/>
      <c r="KCO145" s="0"/>
      <c r="KCP145" s="0"/>
      <c r="KCQ145" s="0"/>
      <c r="KCR145" s="0"/>
      <c r="KCS145" s="0"/>
      <c r="KCT145" s="0"/>
      <c r="KCU145" s="0"/>
      <c r="KCV145" s="0"/>
      <c r="KCW145" s="0"/>
      <c r="KCX145" s="0"/>
      <c r="KCY145" s="0"/>
      <c r="KCZ145" s="0"/>
      <c r="KDA145" s="0"/>
      <c r="KDB145" s="0"/>
      <c r="KDC145" s="0"/>
      <c r="KDD145" s="0"/>
      <c r="KDE145" s="0"/>
      <c r="KDF145" s="0"/>
      <c r="KDG145" s="0"/>
      <c r="KDH145" s="0"/>
      <c r="KDI145" s="0"/>
      <c r="KDJ145" s="0"/>
      <c r="KDK145" s="0"/>
      <c r="KDL145" s="0"/>
      <c r="KDM145" s="0"/>
      <c r="KDN145" s="0"/>
      <c r="KDO145" s="0"/>
      <c r="KDP145" s="0"/>
      <c r="KDQ145" s="0"/>
      <c r="KDR145" s="0"/>
      <c r="KDS145" s="0"/>
      <c r="KDT145" s="0"/>
      <c r="KDU145" s="0"/>
      <c r="KDV145" s="0"/>
      <c r="KDW145" s="0"/>
      <c r="KDX145" s="0"/>
      <c r="KDY145" s="0"/>
      <c r="KDZ145" s="0"/>
      <c r="KEA145" s="0"/>
      <c r="KEB145" s="0"/>
      <c r="KEC145" s="0"/>
      <c r="KED145" s="0"/>
      <c r="KEE145" s="0"/>
      <c r="KEF145" s="0"/>
      <c r="KEG145" s="0"/>
      <c r="KEH145" s="0"/>
      <c r="KEI145" s="0"/>
      <c r="KEJ145" s="0"/>
      <c r="KEK145" s="0"/>
      <c r="KEL145" s="0"/>
      <c r="KEM145" s="0"/>
      <c r="KEN145" s="0"/>
      <c r="KEO145" s="0"/>
      <c r="KEP145" s="0"/>
      <c r="KEQ145" s="0"/>
      <c r="KER145" s="0"/>
      <c r="KES145" s="0"/>
      <c r="KET145" s="0"/>
      <c r="KEU145" s="0"/>
      <c r="KEV145" s="0"/>
      <c r="KEW145" s="0"/>
      <c r="KEX145" s="0"/>
      <c r="KEY145" s="0"/>
      <c r="KEZ145" s="0"/>
      <c r="KFA145" s="0"/>
      <c r="KFB145" s="0"/>
      <c r="KFC145" s="0"/>
      <c r="KFD145" s="0"/>
      <c r="KFE145" s="0"/>
      <c r="KFF145" s="0"/>
      <c r="KFG145" s="0"/>
      <c r="KFH145" s="0"/>
      <c r="KFI145" s="0"/>
      <c r="KFJ145" s="0"/>
      <c r="KFK145" s="0"/>
      <c r="KFL145" s="0"/>
      <c r="KFM145" s="0"/>
      <c r="KFN145" s="0"/>
      <c r="KFO145" s="0"/>
      <c r="KFP145" s="0"/>
      <c r="KFQ145" s="0"/>
      <c r="KFR145" s="0"/>
      <c r="KFS145" s="0"/>
      <c r="KFT145" s="0"/>
      <c r="KFU145" s="0"/>
      <c r="KFV145" s="0"/>
      <c r="KFW145" s="0"/>
      <c r="KFX145" s="0"/>
      <c r="KFY145" s="0"/>
      <c r="KFZ145" s="0"/>
      <c r="KGA145" s="0"/>
      <c r="KGB145" s="0"/>
      <c r="KGC145" s="0"/>
      <c r="KGD145" s="0"/>
      <c r="KGE145" s="0"/>
      <c r="KGF145" s="0"/>
      <c r="KGG145" s="0"/>
      <c r="KGH145" s="0"/>
      <c r="KGI145" s="0"/>
      <c r="KGJ145" s="0"/>
      <c r="KGK145" s="0"/>
      <c r="KGL145" s="0"/>
      <c r="KGM145" s="0"/>
      <c r="KGN145" s="0"/>
      <c r="KGO145" s="0"/>
      <c r="KGP145" s="0"/>
      <c r="KGQ145" s="0"/>
      <c r="KGR145" s="0"/>
      <c r="KGS145" s="0"/>
      <c r="KGT145" s="0"/>
      <c r="KGU145" s="0"/>
      <c r="KGV145" s="0"/>
      <c r="KGW145" s="0"/>
      <c r="KGX145" s="0"/>
      <c r="KGY145" s="0"/>
      <c r="KGZ145" s="0"/>
      <c r="KHA145" s="0"/>
      <c r="KHB145" s="0"/>
      <c r="KHC145" s="0"/>
      <c r="KHD145" s="0"/>
      <c r="KHE145" s="0"/>
      <c r="KHF145" s="0"/>
      <c r="KHG145" s="0"/>
      <c r="KHH145" s="0"/>
      <c r="KHI145" s="0"/>
      <c r="KHJ145" s="0"/>
      <c r="KHK145" s="0"/>
      <c r="KHL145" s="0"/>
      <c r="KHM145" s="0"/>
      <c r="KHN145" s="0"/>
      <c r="KHO145" s="0"/>
      <c r="KHP145" s="0"/>
      <c r="KHQ145" s="0"/>
      <c r="KHR145" s="0"/>
      <c r="KHS145" s="0"/>
      <c r="KHT145" s="0"/>
      <c r="KHU145" s="0"/>
      <c r="KHV145" s="0"/>
      <c r="KHW145" s="0"/>
      <c r="KHX145" s="0"/>
      <c r="KHY145" s="0"/>
      <c r="KHZ145" s="0"/>
      <c r="KIA145" s="0"/>
      <c r="KIB145" s="0"/>
      <c r="KIC145" s="0"/>
      <c r="KID145" s="0"/>
      <c r="KIE145" s="0"/>
      <c r="KIF145" s="0"/>
      <c r="KIG145" s="0"/>
      <c r="KIH145" s="0"/>
      <c r="KII145" s="0"/>
      <c r="KIJ145" s="0"/>
      <c r="KIK145" s="0"/>
      <c r="KIL145" s="0"/>
      <c r="KIM145" s="0"/>
      <c r="KIN145" s="0"/>
      <c r="KIO145" s="0"/>
      <c r="KIP145" s="0"/>
      <c r="KIQ145" s="0"/>
      <c r="KIR145" s="0"/>
      <c r="KIS145" s="0"/>
      <c r="KIT145" s="0"/>
      <c r="KIU145" s="0"/>
      <c r="KIV145" s="0"/>
      <c r="KIW145" s="0"/>
      <c r="KIX145" s="0"/>
      <c r="KIY145" s="0"/>
      <c r="KIZ145" s="0"/>
      <c r="KJA145" s="0"/>
      <c r="KJB145" s="0"/>
      <c r="KJC145" s="0"/>
      <c r="KJD145" s="0"/>
      <c r="KJE145" s="0"/>
      <c r="KJF145" s="0"/>
      <c r="KJG145" s="0"/>
      <c r="KJH145" s="0"/>
      <c r="KJI145" s="0"/>
      <c r="KJJ145" s="0"/>
      <c r="KJK145" s="0"/>
      <c r="KJL145" s="0"/>
      <c r="KJM145" s="0"/>
      <c r="KJN145" s="0"/>
      <c r="KJO145" s="0"/>
      <c r="KJP145" s="0"/>
      <c r="KJQ145" s="0"/>
      <c r="KJR145" s="0"/>
      <c r="KJS145" s="0"/>
      <c r="KJT145" s="0"/>
      <c r="KJU145" s="0"/>
      <c r="KJV145" s="0"/>
      <c r="KJW145" s="0"/>
      <c r="KJX145" s="0"/>
      <c r="KJY145" s="0"/>
      <c r="KJZ145" s="0"/>
      <c r="KKA145" s="0"/>
      <c r="KKB145" s="0"/>
      <c r="KKC145" s="0"/>
      <c r="KKD145" s="0"/>
      <c r="KKE145" s="0"/>
      <c r="KKF145" s="0"/>
      <c r="KKG145" s="0"/>
      <c r="KKH145" s="0"/>
      <c r="KKI145" s="0"/>
      <c r="KKJ145" s="0"/>
      <c r="KKK145" s="0"/>
      <c r="KKL145" s="0"/>
      <c r="KKM145" s="0"/>
      <c r="KKN145" s="0"/>
      <c r="KKO145" s="0"/>
      <c r="KKP145" s="0"/>
      <c r="KKQ145" s="0"/>
      <c r="KKR145" s="0"/>
      <c r="KKS145" s="0"/>
      <c r="KKT145" s="0"/>
      <c r="KKU145" s="0"/>
      <c r="KKV145" s="0"/>
      <c r="KKW145" s="0"/>
      <c r="KKX145" s="0"/>
      <c r="KKY145" s="0"/>
      <c r="KKZ145" s="0"/>
      <c r="KLA145" s="0"/>
      <c r="KLB145" s="0"/>
      <c r="KLC145" s="0"/>
      <c r="KLD145" s="0"/>
      <c r="KLE145" s="0"/>
      <c r="KLF145" s="0"/>
      <c r="KLG145" s="0"/>
      <c r="KLH145" s="0"/>
      <c r="KLI145" s="0"/>
      <c r="KLJ145" s="0"/>
      <c r="KLK145" s="0"/>
      <c r="KLL145" s="0"/>
      <c r="KLM145" s="0"/>
      <c r="KLN145" s="0"/>
      <c r="KLO145" s="0"/>
      <c r="KLP145" s="0"/>
      <c r="KLQ145" s="0"/>
      <c r="KLR145" s="0"/>
      <c r="KLS145" s="0"/>
      <c r="KLT145" s="0"/>
      <c r="KLU145" s="0"/>
      <c r="KLV145" s="0"/>
      <c r="KLW145" s="0"/>
      <c r="KLX145" s="0"/>
      <c r="KLY145" s="0"/>
      <c r="KLZ145" s="0"/>
      <c r="KMA145" s="0"/>
      <c r="KMB145" s="0"/>
      <c r="KMC145" s="0"/>
      <c r="KMD145" s="0"/>
      <c r="KME145" s="0"/>
      <c r="KMF145" s="0"/>
      <c r="KMG145" s="0"/>
      <c r="KMH145" s="0"/>
      <c r="KMI145" s="0"/>
      <c r="KMJ145" s="0"/>
      <c r="KMK145" s="0"/>
      <c r="KML145" s="0"/>
      <c r="KMM145" s="0"/>
      <c r="KMN145" s="0"/>
      <c r="KMO145" s="0"/>
      <c r="KMP145" s="0"/>
      <c r="KMQ145" s="0"/>
      <c r="KMR145" s="0"/>
      <c r="KMS145" s="0"/>
      <c r="KMT145" s="0"/>
      <c r="KMU145" s="0"/>
      <c r="KMV145" s="0"/>
      <c r="KMW145" s="0"/>
      <c r="KMX145" s="0"/>
      <c r="KMY145" s="0"/>
      <c r="KMZ145" s="0"/>
      <c r="KNA145" s="0"/>
      <c r="KNB145" s="0"/>
      <c r="KNC145" s="0"/>
      <c r="KND145" s="0"/>
      <c r="KNE145" s="0"/>
      <c r="KNF145" s="0"/>
      <c r="KNG145" s="0"/>
      <c r="KNH145" s="0"/>
      <c r="KNI145" s="0"/>
      <c r="KNJ145" s="0"/>
      <c r="KNK145" s="0"/>
      <c r="KNL145" s="0"/>
      <c r="KNM145" s="0"/>
      <c r="KNN145" s="0"/>
      <c r="KNO145" s="0"/>
      <c r="KNP145" s="0"/>
      <c r="KNQ145" s="0"/>
      <c r="KNR145" s="0"/>
      <c r="KNS145" s="0"/>
      <c r="KNT145" s="0"/>
      <c r="KNU145" s="0"/>
      <c r="KNV145" s="0"/>
      <c r="KNW145" s="0"/>
      <c r="KNX145" s="0"/>
      <c r="KNY145" s="0"/>
      <c r="KNZ145" s="0"/>
      <c r="KOA145" s="0"/>
      <c r="KOB145" s="0"/>
      <c r="KOC145" s="0"/>
      <c r="KOD145" s="0"/>
      <c r="KOE145" s="0"/>
      <c r="KOF145" s="0"/>
      <c r="KOG145" s="0"/>
      <c r="KOH145" s="0"/>
      <c r="KOI145" s="0"/>
      <c r="KOJ145" s="0"/>
      <c r="KOK145" s="0"/>
      <c r="KOL145" s="0"/>
      <c r="KOM145" s="0"/>
      <c r="KON145" s="0"/>
      <c r="KOO145" s="0"/>
      <c r="KOP145" s="0"/>
      <c r="KOQ145" s="0"/>
      <c r="KOR145" s="0"/>
      <c r="KOS145" s="0"/>
      <c r="KOT145" s="0"/>
      <c r="KOU145" s="0"/>
      <c r="KOV145" s="0"/>
      <c r="KOW145" s="0"/>
      <c r="KOX145" s="0"/>
      <c r="KOY145" s="0"/>
      <c r="KOZ145" s="0"/>
      <c r="KPA145" s="0"/>
      <c r="KPB145" s="0"/>
      <c r="KPC145" s="0"/>
      <c r="KPD145" s="0"/>
      <c r="KPE145" s="0"/>
      <c r="KPF145" s="0"/>
      <c r="KPG145" s="0"/>
      <c r="KPH145" s="0"/>
      <c r="KPI145" s="0"/>
      <c r="KPJ145" s="0"/>
      <c r="KPK145" s="0"/>
      <c r="KPL145" s="0"/>
      <c r="KPM145" s="0"/>
      <c r="KPN145" s="0"/>
      <c r="KPO145" s="0"/>
      <c r="KPP145" s="0"/>
      <c r="KPQ145" s="0"/>
      <c r="KPR145" s="0"/>
      <c r="KPS145" s="0"/>
      <c r="KPT145" s="0"/>
      <c r="KPU145" s="0"/>
      <c r="KPV145" s="0"/>
      <c r="KPW145" s="0"/>
      <c r="KPX145" s="0"/>
      <c r="KPY145" s="0"/>
      <c r="KPZ145" s="0"/>
      <c r="KQA145" s="0"/>
      <c r="KQB145" s="0"/>
      <c r="KQC145" s="0"/>
      <c r="KQD145" s="0"/>
      <c r="KQE145" s="0"/>
      <c r="KQF145" s="0"/>
      <c r="KQG145" s="0"/>
      <c r="KQH145" s="0"/>
      <c r="KQI145" s="0"/>
      <c r="KQJ145" s="0"/>
      <c r="KQK145" s="0"/>
      <c r="KQL145" s="0"/>
      <c r="KQM145" s="0"/>
      <c r="KQN145" s="0"/>
      <c r="KQO145" s="0"/>
      <c r="KQP145" s="0"/>
      <c r="KQQ145" s="0"/>
      <c r="KQR145" s="0"/>
      <c r="KQS145" s="0"/>
      <c r="KQT145" s="0"/>
      <c r="KQU145" s="0"/>
      <c r="KQV145" s="0"/>
      <c r="KQW145" s="0"/>
      <c r="KQX145" s="0"/>
      <c r="KQY145" s="0"/>
      <c r="KQZ145" s="0"/>
      <c r="KRA145" s="0"/>
      <c r="KRB145" s="0"/>
      <c r="KRC145" s="0"/>
      <c r="KRD145" s="0"/>
      <c r="KRE145" s="0"/>
      <c r="KRF145" s="0"/>
      <c r="KRG145" s="0"/>
      <c r="KRH145" s="0"/>
      <c r="KRI145" s="0"/>
      <c r="KRJ145" s="0"/>
      <c r="KRK145" s="0"/>
      <c r="KRL145" s="0"/>
      <c r="KRM145" s="0"/>
      <c r="KRN145" s="0"/>
      <c r="KRO145" s="0"/>
      <c r="KRP145" s="0"/>
      <c r="KRQ145" s="0"/>
      <c r="KRR145" s="0"/>
      <c r="KRS145" s="0"/>
      <c r="KRT145" s="0"/>
      <c r="KRU145" s="0"/>
      <c r="KRV145" s="0"/>
      <c r="KRW145" s="0"/>
      <c r="KRX145" s="0"/>
      <c r="KRY145" s="0"/>
      <c r="KRZ145" s="0"/>
      <c r="KSA145" s="0"/>
      <c r="KSB145" s="0"/>
      <c r="KSC145" s="0"/>
      <c r="KSD145" s="0"/>
      <c r="KSE145" s="0"/>
      <c r="KSF145" s="0"/>
      <c r="KSG145" s="0"/>
      <c r="KSH145" s="0"/>
      <c r="KSI145" s="0"/>
      <c r="KSJ145" s="0"/>
      <c r="KSK145" s="0"/>
      <c r="KSL145" s="0"/>
      <c r="KSM145" s="0"/>
      <c r="KSN145" s="0"/>
      <c r="KSO145" s="0"/>
      <c r="KSP145" s="0"/>
      <c r="KSQ145" s="0"/>
      <c r="KSR145" s="0"/>
      <c r="KSS145" s="0"/>
      <c r="KST145" s="0"/>
      <c r="KSU145" s="0"/>
      <c r="KSV145" s="0"/>
      <c r="KSW145" s="0"/>
      <c r="KSX145" s="0"/>
      <c r="KSY145" s="0"/>
      <c r="KSZ145" s="0"/>
      <c r="KTA145" s="0"/>
      <c r="KTB145" s="0"/>
      <c r="KTC145" s="0"/>
      <c r="KTD145" s="0"/>
      <c r="KTE145" s="0"/>
      <c r="KTF145" s="0"/>
      <c r="KTG145" s="0"/>
      <c r="KTH145" s="0"/>
      <c r="KTI145" s="0"/>
      <c r="KTJ145" s="0"/>
      <c r="KTK145" s="0"/>
      <c r="KTL145" s="0"/>
      <c r="KTM145" s="0"/>
      <c r="KTN145" s="0"/>
      <c r="KTO145" s="0"/>
      <c r="KTP145" s="0"/>
      <c r="KTQ145" s="0"/>
      <c r="KTR145" s="0"/>
      <c r="KTS145" s="0"/>
      <c r="KTT145" s="0"/>
      <c r="KTU145" s="0"/>
      <c r="KTV145" s="0"/>
      <c r="KTW145" s="0"/>
      <c r="KTX145" s="0"/>
      <c r="KTY145" s="0"/>
      <c r="KTZ145" s="0"/>
      <c r="KUA145" s="0"/>
      <c r="KUB145" s="0"/>
      <c r="KUC145" s="0"/>
      <c r="KUD145" s="0"/>
      <c r="KUE145" s="0"/>
      <c r="KUF145" s="0"/>
      <c r="KUG145" s="0"/>
      <c r="KUH145" s="0"/>
      <c r="KUI145" s="0"/>
      <c r="KUJ145" s="0"/>
      <c r="KUK145" s="0"/>
      <c r="KUL145" s="0"/>
      <c r="KUM145" s="0"/>
      <c r="KUN145" s="0"/>
      <c r="KUO145" s="0"/>
      <c r="KUP145" s="0"/>
      <c r="KUQ145" s="0"/>
      <c r="KUR145" s="0"/>
      <c r="KUS145" s="0"/>
      <c r="KUT145" s="0"/>
      <c r="KUU145" s="0"/>
      <c r="KUV145" s="0"/>
      <c r="KUW145" s="0"/>
      <c r="KUX145" s="0"/>
      <c r="KUY145" s="0"/>
      <c r="KUZ145" s="0"/>
      <c r="KVA145" s="0"/>
      <c r="KVB145" s="0"/>
      <c r="KVC145" s="0"/>
      <c r="KVD145" s="0"/>
      <c r="KVE145" s="0"/>
      <c r="KVF145" s="0"/>
      <c r="KVG145" s="0"/>
      <c r="KVH145" s="0"/>
      <c r="KVI145" s="0"/>
      <c r="KVJ145" s="0"/>
      <c r="KVK145" s="0"/>
      <c r="KVL145" s="0"/>
      <c r="KVM145" s="0"/>
      <c r="KVN145" s="0"/>
      <c r="KVO145" s="0"/>
      <c r="KVP145" s="0"/>
      <c r="KVQ145" s="0"/>
      <c r="KVR145" s="0"/>
      <c r="KVS145" s="0"/>
      <c r="KVT145" s="0"/>
      <c r="KVU145" s="0"/>
      <c r="KVV145" s="0"/>
      <c r="KVW145" s="0"/>
      <c r="KVX145" s="0"/>
      <c r="KVY145" s="0"/>
      <c r="KVZ145" s="0"/>
      <c r="KWA145" s="0"/>
      <c r="KWB145" s="0"/>
      <c r="KWC145" s="0"/>
      <c r="KWD145" s="0"/>
      <c r="KWE145" s="0"/>
      <c r="KWF145" s="0"/>
      <c r="KWG145" s="0"/>
      <c r="KWH145" s="0"/>
      <c r="KWI145" s="0"/>
      <c r="KWJ145" s="0"/>
      <c r="KWK145" s="0"/>
      <c r="KWL145" s="0"/>
      <c r="KWM145" s="0"/>
      <c r="KWN145" s="0"/>
      <c r="KWO145" s="0"/>
      <c r="KWP145" s="0"/>
      <c r="KWQ145" s="0"/>
      <c r="KWR145" s="0"/>
      <c r="KWS145" s="0"/>
      <c r="KWT145" s="0"/>
      <c r="KWU145" s="0"/>
      <c r="KWV145" s="0"/>
      <c r="KWW145" s="0"/>
      <c r="KWX145" s="0"/>
      <c r="KWY145" s="0"/>
      <c r="KWZ145" s="0"/>
      <c r="KXA145" s="0"/>
      <c r="KXB145" s="0"/>
      <c r="KXC145" s="0"/>
      <c r="KXD145" s="0"/>
      <c r="KXE145" s="0"/>
      <c r="KXF145" s="0"/>
      <c r="KXG145" s="0"/>
      <c r="KXH145" s="0"/>
      <c r="KXI145" s="0"/>
      <c r="KXJ145" s="0"/>
      <c r="KXK145" s="0"/>
      <c r="KXL145" s="0"/>
      <c r="KXM145" s="0"/>
      <c r="KXN145" s="0"/>
      <c r="KXO145" s="0"/>
      <c r="KXP145" s="0"/>
      <c r="KXQ145" s="0"/>
      <c r="KXR145" s="0"/>
      <c r="KXS145" s="0"/>
      <c r="KXT145" s="0"/>
      <c r="KXU145" s="0"/>
      <c r="KXV145" s="0"/>
      <c r="KXW145" s="0"/>
      <c r="KXX145" s="0"/>
      <c r="KXY145" s="0"/>
      <c r="KXZ145" s="0"/>
      <c r="KYA145" s="0"/>
      <c r="KYB145" s="0"/>
      <c r="KYC145" s="0"/>
      <c r="KYD145" s="0"/>
      <c r="KYE145" s="0"/>
      <c r="KYF145" s="0"/>
      <c r="KYG145" s="0"/>
      <c r="KYH145" s="0"/>
      <c r="KYI145" s="0"/>
      <c r="KYJ145" s="0"/>
      <c r="KYK145" s="0"/>
      <c r="KYL145" s="0"/>
      <c r="KYM145" s="0"/>
      <c r="KYN145" s="0"/>
      <c r="KYO145" s="0"/>
      <c r="KYP145" s="0"/>
      <c r="KYQ145" s="0"/>
      <c r="KYR145" s="0"/>
      <c r="KYS145" s="0"/>
      <c r="KYT145" s="0"/>
      <c r="KYU145" s="0"/>
      <c r="KYV145" s="0"/>
      <c r="KYW145" s="0"/>
      <c r="KYX145" s="0"/>
      <c r="KYY145" s="0"/>
      <c r="KYZ145" s="0"/>
      <c r="KZA145" s="0"/>
      <c r="KZB145" s="0"/>
      <c r="KZC145" s="0"/>
      <c r="KZD145" s="0"/>
      <c r="KZE145" s="0"/>
      <c r="KZF145" s="0"/>
      <c r="KZG145" s="0"/>
      <c r="KZH145" s="0"/>
      <c r="KZI145" s="0"/>
      <c r="KZJ145" s="0"/>
      <c r="KZK145" s="0"/>
      <c r="KZL145" s="0"/>
      <c r="KZM145" s="0"/>
      <c r="KZN145" s="0"/>
      <c r="KZO145" s="0"/>
      <c r="KZP145" s="0"/>
      <c r="KZQ145" s="0"/>
      <c r="KZR145" s="0"/>
      <c r="KZS145" s="0"/>
      <c r="KZT145" s="0"/>
      <c r="KZU145" s="0"/>
      <c r="KZV145" s="0"/>
      <c r="KZW145" s="0"/>
      <c r="KZX145" s="0"/>
      <c r="KZY145" s="0"/>
      <c r="KZZ145" s="0"/>
      <c r="LAA145" s="0"/>
      <c r="LAB145" s="0"/>
      <c r="LAC145" s="0"/>
      <c r="LAD145" s="0"/>
      <c r="LAE145" s="0"/>
      <c r="LAF145" s="0"/>
      <c r="LAG145" s="0"/>
      <c r="LAH145" s="0"/>
      <c r="LAI145" s="0"/>
      <c r="LAJ145" s="0"/>
      <c r="LAK145" s="0"/>
      <c r="LAL145" s="0"/>
      <c r="LAM145" s="0"/>
      <c r="LAN145" s="0"/>
      <c r="LAO145" s="0"/>
      <c r="LAP145" s="0"/>
      <c r="LAQ145" s="0"/>
      <c r="LAR145" s="0"/>
      <c r="LAS145" s="0"/>
      <c r="LAT145" s="0"/>
      <c r="LAU145" s="0"/>
      <c r="LAV145" s="0"/>
      <c r="LAW145" s="0"/>
      <c r="LAX145" s="0"/>
      <c r="LAY145" s="0"/>
      <c r="LAZ145" s="0"/>
      <c r="LBA145" s="0"/>
      <c r="LBB145" s="0"/>
      <c r="LBC145" s="0"/>
      <c r="LBD145" s="0"/>
      <c r="LBE145" s="0"/>
      <c r="LBF145" s="0"/>
      <c r="LBG145" s="0"/>
      <c r="LBH145" s="0"/>
      <c r="LBI145" s="0"/>
      <c r="LBJ145" s="0"/>
      <c r="LBK145" s="0"/>
      <c r="LBL145" s="0"/>
      <c r="LBM145" s="0"/>
      <c r="LBN145" s="0"/>
      <c r="LBO145" s="0"/>
      <c r="LBP145" s="0"/>
      <c r="LBQ145" s="0"/>
      <c r="LBR145" s="0"/>
      <c r="LBS145" s="0"/>
      <c r="LBT145" s="0"/>
      <c r="LBU145" s="0"/>
      <c r="LBV145" s="0"/>
      <c r="LBW145" s="0"/>
      <c r="LBX145" s="0"/>
      <c r="LBY145" s="0"/>
      <c r="LBZ145" s="0"/>
      <c r="LCA145" s="0"/>
      <c r="LCB145" s="0"/>
      <c r="LCC145" s="0"/>
      <c r="LCD145" s="0"/>
      <c r="LCE145" s="0"/>
      <c r="LCF145" s="0"/>
      <c r="LCG145" s="0"/>
      <c r="LCH145" s="0"/>
      <c r="LCI145" s="0"/>
      <c r="LCJ145" s="0"/>
      <c r="LCK145" s="0"/>
      <c r="LCL145" s="0"/>
      <c r="LCM145" s="0"/>
      <c r="LCN145" s="0"/>
      <c r="LCO145" s="0"/>
      <c r="LCP145" s="0"/>
      <c r="LCQ145" s="0"/>
      <c r="LCR145" s="0"/>
      <c r="LCS145" s="0"/>
      <c r="LCT145" s="0"/>
      <c r="LCU145" s="0"/>
      <c r="LCV145" s="0"/>
      <c r="LCW145" s="0"/>
      <c r="LCX145" s="0"/>
      <c r="LCY145" s="0"/>
      <c r="LCZ145" s="0"/>
      <c r="LDA145" s="0"/>
      <c r="LDB145" s="0"/>
      <c r="LDC145" s="0"/>
      <c r="LDD145" s="0"/>
      <c r="LDE145" s="0"/>
      <c r="LDF145" s="0"/>
      <c r="LDG145" s="0"/>
      <c r="LDH145" s="0"/>
      <c r="LDI145" s="0"/>
      <c r="LDJ145" s="0"/>
      <c r="LDK145" s="0"/>
      <c r="LDL145" s="0"/>
      <c r="LDM145" s="0"/>
      <c r="LDN145" s="0"/>
      <c r="LDO145" s="0"/>
      <c r="LDP145" s="0"/>
      <c r="LDQ145" s="0"/>
      <c r="LDR145" s="0"/>
      <c r="LDS145" s="0"/>
      <c r="LDT145" s="0"/>
      <c r="LDU145" s="0"/>
      <c r="LDV145" s="0"/>
      <c r="LDW145" s="0"/>
      <c r="LDX145" s="0"/>
      <c r="LDY145" s="0"/>
      <c r="LDZ145" s="0"/>
      <c r="LEA145" s="0"/>
      <c r="LEB145" s="0"/>
      <c r="LEC145" s="0"/>
      <c r="LED145" s="0"/>
      <c r="LEE145" s="0"/>
      <c r="LEF145" s="0"/>
      <c r="LEG145" s="0"/>
      <c r="LEH145" s="0"/>
      <c r="LEI145" s="0"/>
      <c r="LEJ145" s="0"/>
      <c r="LEK145" s="0"/>
      <c r="LEL145" s="0"/>
      <c r="LEM145" s="0"/>
      <c r="LEN145" s="0"/>
      <c r="LEO145" s="0"/>
      <c r="LEP145" s="0"/>
      <c r="LEQ145" s="0"/>
      <c r="LER145" s="0"/>
      <c r="LES145" s="0"/>
      <c r="LET145" s="0"/>
      <c r="LEU145" s="0"/>
      <c r="LEV145" s="0"/>
      <c r="LEW145" s="0"/>
      <c r="LEX145" s="0"/>
      <c r="LEY145" s="0"/>
      <c r="LEZ145" s="0"/>
      <c r="LFA145" s="0"/>
      <c r="LFB145" s="0"/>
      <c r="LFC145" s="0"/>
      <c r="LFD145" s="0"/>
      <c r="LFE145" s="0"/>
      <c r="LFF145" s="0"/>
      <c r="LFG145" s="0"/>
      <c r="LFH145" s="0"/>
      <c r="LFI145" s="0"/>
      <c r="LFJ145" s="0"/>
      <c r="LFK145" s="0"/>
      <c r="LFL145" s="0"/>
      <c r="LFM145" s="0"/>
      <c r="LFN145" s="0"/>
      <c r="LFO145" s="0"/>
      <c r="LFP145" s="0"/>
      <c r="LFQ145" s="0"/>
      <c r="LFR145" s="0"/>
      <c r="LFS145" s="0"/>
      <c r="LFT145" s="0"/>
      <c r="LFU145" s="0"/>
      <c r="LFV145" s="0"/>
      <c r="LFW145" s="0"/>
      <c r="LFX145" s="0"/>
      <c r="LFY145" s="0"/>
      <c r="LFZ145" s="0"/>
      <c r="LGA145" s="0"/>
      <c r="LGB145" s="0"/>
      <c r="LGC145" s="0"/>
      <c r="LGD145" s="0"/>
      <c r="LGE145" s="0"/>
      <c r="LGF145" s="0"/>
      <c r="LGG145" s="0"/>
      <c r="LGH145" s="0"/>
      <c r="LGI145" s="0"/>
      <c r="LGJ145" s="0"/>
      <c r="LGK145" s="0"/>
      <c r="LGL145" s="0"/>
      <c r="LGM145" s="0"/>
      <c r="LGN145" s="0"/>
      <c r="LGO145" s="0"/>
      <c r="LGP145" s="0"/>
      <c r="LGQ145" s="0"/>
      <c r="LGR145" s="0"/>
      <c r="LGS145" s="0"/>
      <c r="LGT145" s="0"/>
      <c r="LGU145" s="0"/>
      <c r="LGV145" s="0"/>
      <c r="LGW145" s="0"/>
      <c r="LGX145" s="0"/>
      <c r="LGY145" s="0"/>
      <c r="LGZ145" s="0"/>
      <c r="LHA145" s="0"/>
      <c r="LHB145" s="0"/>
      <c r="LHC145" s="0"/>
      <c r="LHD145" s="0"/>
      <c r="LHE145" s="0"/>
      <c r="LHF145" s="0"/>
      <c r="LHG145" s="0"/>
      <c r="LHH145" s="0"/>
      <c r="LHI145" s="0"/>
      <c r="LHJ145" s="0"/>
      <c r="LHK145" s="0"/>
      <c r="LHL145" s="0"/>
      <c r="LHM145" s="0"/>
      <c r="LHN145" s="0"/>
      <c r="LHO145" s="0"/>
      <c r="LHP145" s="0"/>
      <c r="LHQ145" s="0"/>
      <c r="LHR145" s="0"/>
      <c r="LHS145" s="0"/>
      <c r="LHT145" s="0"/>
      <c r="LHU145" s="0"/>
      <c r="LHV145" s="0"/>
      <c r="LHW145" s="0"/>
      <c r="LHX145" s="0"/>
      <c r="LHY145" s="0"/>
      <c r="LHZ145" s="0"/>
      <c r="LIA145" s="0"/>
      <c r="LIB145" s="0"/>
      <c r="LIC145" s="0"/>
      <c r="LID145" s="0"/>
      <c r="LIE145" s="0"/>
      <c r="LIF145" s="0"/>
      <c r="LIG145" s="0"/>
      <c r="LIH145" s="0"/>
      <c r="LII145" s="0"/>
      <c r="LIJ145" s="0"/>
      <c r="LIK145" s="0"/>
      <c r="LIL145" s="0"/>
      <c r="LIM145" s="0"/>
      <c r="LIN145" s="0"/>
      <c r="LIO145" s="0"/>
      <c r="LIP145" s="0"/>
      <c r="LIQ145" s="0"/>
      <c r="LIR145" s="0"/>
      <c r="LIS145" s="0"/>
      <c r="LIT145" s="0"/>
      <c r="LIU145" s="0"/>
      <c r="LIV145" s="0"/>
      <c r="LIW145" s="0"/>
      <c r="LIX145" s="0"/>
      <c r="LIY145" s="0"/>
      <c r="LIZ145" s="0"/>
      <c r="LJA145" s="0"/>
      <c r="LJB145" s="0"/>
      <c r="LJC145" s="0"/>
      <c r="LJD145" s="0"/>
      <c r="LJE145" s="0"/>
      <c r="LJF145" s="0"/>
      <c r="LJG145" s="0"/>
      <c r="LJH145" s="0"/>
      <c r="LJI145" s="0"/>
      <c r="LJJ145" s="0"/>
      <c r="LJK145" s="0"/>
      <c r="LJL145" s="0"/>
      <c r="LJM145" s="0"/>
      <c r="LJN145" s="0"/>
      <c r="LJO145" s="0"/>
      <c r="LJP145" s="0"/>
      <c r="LJQ145" s="0"/>
      <c r="LJR145" s="0"/>
      <c r="LJS145" s="0"/>
      <c r="LJT145" s="0"/>
      <c r="LJU145" s="0"/>
      <c r="LJV145" s="0"/>
      <c r="LJW145" s="0"/>
      <c r="LJX145" s="0"/>
      <c r="LJY145" s="0"/>
      <c r="LJZ145" s="0"/>
      <c r="LKA145" s="0"/>
      <c r="LKB145" s="0"/>
      <c r="LKC145" s="0"/>
      <c r="LKD145" s="0"/>
      <c r="LKE145" s="0"/>
      <c r="LKF145" s="0"/>
      <c r="LKG145" s="0"/>
      <c r="LKH145" s="0"/>
      <c r="LKI145" s="0"/>
      <c r="LKJ145" s="0"/>
      <c r="LKK145" s="0"/>
      <c r="LKL145" s="0"/>
      <c r="LKM145" s="0"/>
      <c r="LKN145" s="0"/>
      <c r="LKO145" s="0"/>
      <c r="LKP145" s="0"/>
      <c r="LKQ145" s="0"/>
      <c r="LKR145" s="0"/>
      <c r="LKS145" s="0"/>
      <c r="LKT145" s="0"/>
      <c r="LKU145" s="0"/>
      <c r="LKV145" s="0"/>
      <c r="LKW145" s="0"/>
      <c r="LKX145" s="0"/>
      <c r="LKY145" s="0"/>
      <c r="LKZ145" s="0"/>
      <c r="LLA145" s="0"/>
      <c r="LLB145" s="0"/>
      <c r="LLC145" s="0"/>
      <c r="LLD145" s="0"/>
      <c r="LLE145" s="0"/>
      <c r="LLF145" s="0"/>
      <c r="LLG145" s="0"/>
      <c r="LLH145" s="0"/>
      <c r="LLI145" s="0"/>
      <c r="LLJ145" s="0"/>
      <c r="LLK145" s="0"/>
      <c r="LLL145" s="0"/>
      <c r="LLM145" s="0"/>
      <c r="LLN145" s="0"/>
      <c r="LLO145" s="0"/>
      <c r="LLP145" s="0"/>
      <c r="LLQ145" s="0"/>
      <c r="LLR145" s="0"/>
      <c r="LLS145" s="0"/>
      <c r="LLT145" s="0"/>
      <c r="LLU145" s="0"/>
      <c r="LLV145" s="0"/>
      <c r="LLW145" s="0"/>
      <c r="LLX145" s="0"/>
      <c r="LLY145" s="0"/>
      <c r="LLZ145" s="0"/>
      <c r="LMA145" s="0"/>
      <c r="LMB145" s="0"/>
      <c r="LMC145" s="0"/>
      <c r="LMD145" s="0"/>
      <c r="LME145" s="0"/>
      <c r="LMF145" s="0"/>
      <c r="LMG145" s="0"/>
      <c r="LMH145" s="0"/>
      <c r="LMI145" s="0"/>
      <c r="LMJ145" s="0"/>
      <c r="LMK145" s="0"/>
      <c r="LML145" s="0"/>
      <c r="LMM145" s="0"/>
      <c r="LMN145" s="0"/>
      <c r="LMO145" s="0"/>
      <c r="LMP145" s="0"/>
      <c r="LMQ145" s="0"/>
      <c r="LMR145" s="0"/>
      <c r="LMS145" s="0"/>
      <c r="LMT145" s="0"/>
      <c r="LMU145" s="0"/>
      <c r="LMV145" s="0"/>
      <c r="LMW145" s="0"/>
      <c r="LMX145" s="0"/>
      <c r="LMY145" s="0"/>
      <c r="LMZ145" s="0"/>
      <c r="LNA145" s="0"/>
      <c r="LNB145" s="0"/>
      <c r="LNC145" s="0"/>
      <c r="LND145" s="0"/>
      <c r="LNE145" s="0"/>
      <c r="LNF145" s="0"/>
      <c r="LNG145" s="0"/>
      <c r="LNH145" s="0"/>
      <c r="LNI145" s="0"/>
      <c r="LNJ145" s="0"/>
      <c r="LNK145" s="0"/>
      <c r="LNL145" s="0"/>
      <c r="LNM145" s="0"/>
      <c r="LNN145" s="0"/>
      <c r="LNO145" s="0"/>
      <c r="LNP145" s="0"/>
      <c r="LNQ145" s="0"/>
      <c r="LNR145" s="0"/>
      <c r="LNS145" s="0"/>
      <c r="LNT145" s="0"/>
      <c r="LNU145" s="0"/>
      <c r="LNV145" s="0"/>
      <c r="LNW145" s="0"/>
      <c r="LNX145" s="0"/>
      <c r="LNY145" s="0"/>
      <c r="LNZ145" s="0"/>
      <c r="LOA145" s="0"/>
      <c r="LOB145" s="0"/>
      <c r="LOC145" s="0"/>
      <c r="LOD145" s="0"/>
      <c r="LOE145" s="0"/>
      <c r="LOF145" s="0"/>
      <c r="LOG145" s="0"/>
      <c r="LOH145" s="0"/>
      <c r="LOI145" s="0"/>
      <c r="LOJ145" s="0"/>
      <c r="LOK145" s="0"/>
      <c r="LOL145" s="0"/>
      <c r="LOM145" s="0"/>
      <c r="LON145" s="0"/>
      <c r="LOO145" s="0"/>
      <c r="LOP145" s="0"/>
      <c r="LOQ145" s="0"/>
      <c r="LOR145" s="0"/>
      <c r="LOS145" s="0"/>
      <c r="LOT145" s="0"/>
      <c r="LOU145" s="0"/>
      <c r="LOV145" s="0"/>
      <c r="LOW145" s="0"/>
      <c r="LOX145" s="0"/>
      <c r="LOY145" s="0"/>
      <c r="LOZ145" s="0"/>
      <c r="LPA145" s="0"/>
      <c r="LPB145" s="0"/>
      <c r="LPC145" s="0"/>
      <c r="LPD145" s="0"/>
      <c r="LPE145" s="0"/>
      <c r="LPF145" s="0"/>
      <c r="LPG145" s="0"/>
      <c r="LPH145" s="0"/>
      <c r="LPI145" s="0"/>
      <c r="LPJ145" s="0"/>
      <c r="LPK145" s="0"/>
      <c r="LPL145" s="0"/>
      <c r="LPM145" s="0"/>
      <c r="LPN145" s="0"/>
      <c r="LPO145" s="0"/>
      <c r="LPP145" s="0"/>
      <c r="LPQ145" s="0"/>
      <c r="LPR145" s="0"/>
      <c r="LPS145" s="0"/>
      <c r="LPT145" s="0"/>
      <c r="LPU145" s="0"/>
      <c r="LPV145" s="0"/>
      <c r="LPW145" s="0"/>
      <c r="LPX145" s="0"/>
      <c r="LPY145" s="0"/>
      <c r="LPZ145" s="0"/>
      <c r="LQA145" s="0"/>
      <c r="LQB145" s="0"/>
      <c r="LQC145" s="0"/>
      <c r="LQD145" s="0"/>
      <c r="LQE145" s="0"/>
      <c r="LQF145" s="0"/>
      <c r="LQG145" s="0"/>
      <c r="LQH145" s="0"/>
      <c r="LQI145" s="0"/>
      <c r="LQJ145" s="0"/>
      <c r="LQK145" s="0"/>
      <c r="LQL145" s="0"/>
      <c r="LQM145" s="0"/>
      <c r="LQN145" s="0"/>
      <c r="LQO145" s="0"/>
      <c r="LQP145" s="0"/>
      <c r="LQQ145" s="0"/>
      <c r="LQR145" s="0"/>
      <c r="LQS145" s="0"/>
      <c r="LQT145" s="0"/>
      <c r="LQU145" s="0"/>
      <c r="LQV145" s="0"/>
      <c r="LQW145" s="0"/>
      <c r="LQX145" s="0"/>
      <c r="LQY145" s="0"/>
      <c r="LQZ145" s="0"/>
      <c r="LRA145" s="0"/>
      <c r="LRB145" s="0"/>
      <c r="LRC145" s="0"/>
      <c r="LRD145" s="0"/>
      <c r="LRE145" s="0"/>
      <c r="LRF145" s="0"/>
      <c r="LRG145" s="0"/>
      <c r="LRH145" s="0"/>
      <c r="LRI145" s="0"/>
      <c r="LRJ145" s="0"/>
      <c r="LRK145" s="0"/>
      <c r="LRL145" s="0"/>
      <c r="LRM145" s="0"/>
      <c r="LRN145" s="0"/>
      <c r="LRO145" s="0"/>
      <c r="LRP145" s="0"/>
      <c r="LRQ145" s="0"/>
      <c r="LRR145" s="0"/>
      <c r="LRS145" s="0"/>
      <c r="LRT145" s="0"/>
      <c r="LRU145" s="0"/>
      <c r="LRV145" s="0"/>
      <c r="LRW145" s="0"/>
      <c r="LRX145" s="0"/>
      <c r="LRY145" s="0"/>
      <c r="LRZ145" s="0"/>
      <c r="LSA145" s="0"/>
      <c r="LSB145" s="0"/>
      <c r="LSC145" s="0"/>
      <c r="LSD145" s="0"/>
      <c r="LSE145" s="0"/>
      <c r="LSF145" s="0"/>
      <c r="LSG145" s="0"/>
      <c r="LSH145" s="0"/>
      <c r="LSI145" s="0"/>
      <c r="LSJ145" s="0"/>
      <c r="LSK145" s="0"/>
      <c r="LSL145" s="0"/>
      <c r="LSM145" s="0"/>
      <c r="LSN145" s="0"/>
      <c r="LSO145" s="0"/>
      <c r="LSP145" s="0"/>
      <c r="LSQ145" s="0"/>
      <c r="LSR145" s="0"/>
      <c r="LSS145" s="0"/>
      <c r="LST145" s="0"/>
      <c r="LSU145" s="0"/>
      <c r="LSV145" s="0"/>
      <c r="LSW145" s="0"/>
      <c r="LSX145" s="0"/>
      <c r="LSY145" s="0"/>
      <c r="LSZ145" s="0"/>
      <c r="LTA145" s="0"/>
      <c r="LTB145" s="0"/>
      <c r="LTC145" s="0"/>
      <c r="LTD145" s="0"/>
      <c r="LTE145" s="0"/>
      <c r="LTF145" s="0"/>
      <c r="LTG145" s="0"/>
      <c r="LTH145" s="0"/>
      <c r="LTI145" s="0"/>
      <c r="LTJ145" s="0"/>
      <c r="LTK145" s="0"/>
      <c r="LTL145" s="0"/>
      <c r="LTM145" s="0"/>
      <c r="LTN145" s="0"/>
      <c r="LTO145" s="0"/>
      <c r="LTP145" s="0"/>
      <c r="LTQ145" s="0"/>
      <c r="LTR145" s="0"/>
      <c r="LTS145" s="0"/>
      <c r="LTT145" s="0"/>
      <c r="LTU145" s="0"/>
      <c r="LTV145" s="0"/>
      <c r="LTW145" s="0"/>
      <c r="LTX145" s="0"/>
      <c r="LTY145" s="0"/>
      <c r="LTZ145" s="0"/>
      <c r="LUA145" s="0"/>
      <c r="LUB145" s="0"/>
      <c r="LUC145" s="0"/>
      <c r="LUD145" s="0"/>
      <c r="LUE145" s="0"/>
      <c r="LUF145" s="0"/>
      <c r="LUG145" s="0"/>
      <c r="LUH145" s="0"/>
      <c r="LUI145" s="0"/>
      <c r="LUJ145" s="0"/>
      <c r="LUK145" s="0"/>
      <c r="LUL145" s="0"/>
      <c r="LUM145" s="0"/>
      <c r="LUN145" s="0"/>
      <c r="LUO145" s="0"/>
      <c r="LUP145" s="0"/>
      <c r="LUQ145" s="0"/>
      <c r="LUR145" s="0"/>
      <c r="LUS145" s="0"/>
      <c r="LUT145" s="0"/>
      <c r="LUU145" s="0"/>
      <c r="LUV145" s="0"/>
      <c r="LUW145" s="0"/>
      <c r="LUX145" s="0"/>
      <c r="LUY145" s="0"/>
      <c r="LUZ145" s="0"/>
      <c r="LVA145" s="0"/>
      <c r="LVB145" s="0"/>
      <c r="LVC145" s="0"/>
      <c r="LVD145" s="0"/>
      <c r="LVE145" s="0"/>
      <c r="LVF145" s="0"/>
      <c r="LVG145" s="0"/>
      <c r="LVH145" s="0"/>
      <c r="LVI145" s="0"/>
      <c r="LVJ145" s="0"/>
      <c r="LVK145" s="0"/>
      <c r="LVL145" s="0"/>
      <c r="LVM145" s="0"/>
      <c r="LVN145" s="0"/>
      <c r="LVO145" s="0"/>
      <c r="LVP145" s="0"/>
      <c r="LVQ145" s="0"/>
      <c r="LVR145" s="0"/>
      <c r="LVS145" s="0"/>
      <c r="LVT145" s="0"/>
      <c r="LVU145" s="0"/>
      <c r="LVV145" s="0"/>
      <c r="LVW145" s="0"/>
      <c r="LVX145" s="0"/>
      <c r="LVY145" s="0"/>
      <c r="LVZ145" s="0"/>
      <c r="LWA145" s="0"/>
      <c r="LWB145" s="0"/>
      <c r="LWC145" s="0"/>
      <c r="LWD145" s="0"/>
      <c r="LWE145" s="0"/>
      <c r="LWF145" s="0"/>
      <c r="LWG145" s="0"/>
      <c r="LWH145" s="0"/>
      <c r="LWI145" s="0"/>
      <c r="LWJ145" s="0"/>
      <c r="LWK145" s="0"/>
      <c r="LWL145" s="0"/>
      <c r="LWM145" s="0"/>
      <c r="LWN145" s="0"/>
      <c r="LWO145" s="0"/>
      <c r="LWP145" s="0"/>
      <c r="LWQ145" s="0"/>
      <c r="LWR145" s="0"/>
      <c r="LWS145" s="0"/>
      <c r="LWT145" s="0"/>
      <c r="LWU145" s="0"/>
      <c r="LWV145" s="0"/>
      <c r="LWW145" s="0"/>
      <c r="LWX145" s="0"/>
      <c r="LWY145" s="0"/>
      <c r="LWZ145" s="0"/>
      <c r="LXA145" s="0"/>
      <c r="LXB145" s="0"/>
      <c r="LXC145" s="0"/>
      <c r="LXD145" s="0"/>
      <c r="LXE145" s="0"/>
      <c r="LXF145" s="0"/>
      <c r="LXG145" s="0"/>
      <c r="LXH145" s="0"/>
      <c r="LXI145" s="0"/>
      <c r="LXJ145" s="0"/>
      <c r="LXK145" s="0"/>
      <c r="LXL145" s="0"/>
      <c r="LXM145" s="0"/>
      <c r="LXN145" s="0"/>
      <c r="LXO145" s="0"/>
      <c r="LXP145" s="0"/>
      <c r="LXQ145" s="0"/>
      <c r="LXR145" s="0"/>
      <c r="LXS145" s="0"/>
      <c r="LXT145" s="0"/>
      <c r="LXU145" s="0"/>
      <c r="LXV145" s="0"/>
      <c r="LXW145" s="0"/>
      <c r="LXX145" s="0"/>
      <c r="LXY145" s="0"/>
      <c r="LXZ145" s="0"/>
      <c r="LYA145" s="0"/>
      <c r="LYB145" s="0"/>
      <c r="LYC145" s="0"/>
      <c r="LYD145" s="0"/>
      <c r="LYE145" s="0"/>
      <c r="LYF145" s="0"/>
      <c r="LYG145" s="0"/>
      <c r="LYH145" s="0"/>
      <c r="LYI145" s="0"/>
      <c r="LYJ145" s="0"/>
      <c r="LYK145" s="0"/>
      <c r="LYL145" s="0"/>
      <c r="LYM145" s="0"/>
      <c r="LYN145" s="0"/>
      <c r="LYO145" s="0"/>
      <c r="LYP145" s="0"/>
      <c r="LYQ145" s="0"/>
      <c r="LYR145" s="0"/>
      <c r="LYS145" s="0"/>
      <c r="LYT145" s="0"/>
      <c r="LYU145" s="0"/>
      <c r="LYV145" s="0"/>
      <c r="LYW145" s="0"/>
      <c r="LYX145" s="0"/>
      <c r="LYY145" s="0"/>
      <c r="LYZ145" s="0"/>
      <c r="LZA145" s="0"/>
      <c r="LZB145" s="0"/>
      <c r="LZC145" s="0"/>
      <c r="LZD145" s="0"/>
      <c r="LZE145" s="0"/>
      <c r="LZF145" s="0"/>
      <c r="LZG145" s="0"/>
      <c r="LZH145" s="0"/>
      <c r="LZI145" s="0"/>
      <c r="LZJ145" s="0"/>
      <c r="LZK145" s="0"/>
      <c r="LZL145" s="0"/>
      <c r="LZM145" s="0"/>
      <c r="LZN145" s="0"/>
      <c r="LZO145" s="0"/>
      <c r="LZP145" s="0"/>
      <c r="LZQ145" s="0"/>
      <c r="LZR145" s="0"/>
      <c r="LZS145" s="0"/>
      <c r="LZT145" s="0"/>
      <c r="LZU145" s="0"/>
      <c r="LZV145" s="0"/>
      <c r="LZW145" s="0"/>
      <c r="LZX145" s="0"/>
      <c r="LZY145" s="0"/>
      <c r="LZZ145" s="0"/>
      <c r="MAA145" s="0"/>
      <c r="MAB145" s="0"/>
      <c r="MAC145" s="0"/>
      <c r="MAD145" s="0"/>
      <c r="MAE145" s="0"/>
      <c r="MAF145" s="0"/>
      <c r="MAG145" s="0"/>
      <c r="MAH145" s="0"/>
      <c r="MAI145" s="0"/>
      <c r="MAJ145" s="0"/>
      <c r="MAK145" s="0"/>
      <c r="MAL145" s="0"/>
      <c r="MAM145" s="0"/>
      <c r="MAN145" s="0"/>
      <c r="MAO145" s="0"/>
      <c r="MAP145" s="0"/>
      <c r="MAQ145" s="0"/>
      <c r="MAR145" s="0"/>
      <c r="MAS145" s="0"/>
      <c r="MAT145" s="0"/>
      <c r="MAU145" s="0"/>
      <c r="MAV145" s="0"/>
      <c r="MAW145" s="0"/>
      <c r="MAX145" s="0"/>
      <c r="MAY145" s="0"/>
      <c r="MAZ145" s="0"/>
      <c r="MBA145" s="0"/>
      <c r="MBB145" s="0"/>
      <c r="MBC145" s="0"/>
      <c r="MBD145" s="0"/>
      <c r="MBE145" s="0"/>
      <c r="MBF145" s="0"/>
      <c r="MBG145" s="0"/>
      <c r="MBH145" s="0"/>
      <c r="MBI145" s="0"/>
      <c r="MBJ145" s="0"/>
      <c r="MBK145" s="0"/>
      <c r="MBL145" s="0"/>
      <c r="MBM145" s="0"/>
      <c r="MBN145" s="0"/>
      <c r="MBO145" s="0"/>
      <c r="MBP145" s="0"/>
      <c r="MBQ145" s="0"/>
      <c r="MBR145" s="0"/>
      <c r="MBS145" s="0"/>
      <c r="MBT145" s="0"/>
      <c r="MBU145" s="0"/>
      <c r="MBV145" s="0"/>
      <c r="MBW145" s="0"/>
      <c r="MBX145" s="0"/>
      <c r="MBY145" s="0"/>
      <c r="MBZ145" s="0"/>
      <c r="MCA145" s="0"/>
      <c r="MCB145" s="0"/>
      <c r="MCC145" s="0"/>
      <c r="MCD145" s="0"/>
      <c r="MCE145" s="0"/>
      <c r="MCF145" s="0"/>
      <c r="MCG145" s="0"/>
      <c r="MCH145" s="0"/>
      <c r="MCI145" s="0"/>
      <c r="MCJ145" s="0"/>
      <c r="MCK145" s="0"/>
      <c r="MCL145" s="0"/>
      <c r="MCM145" s="0"/>
      <c r="MCN145" s="0"/>
      <c r="MCO145" s="0"/>
      <c r="MCP145" s="0"/>
      <c r="MCQ145" s="0"/>
      <c r="MCR145" s="0"/>
      <c r="MCS145" s="0"/>
      <c r="MCT145" s="0"/>
      <c r="MCU145" s="0"/>
      <c r="MCV145" s="0"/>
      <c r="MCW145" s="0"/>
      <c r="MCX145" s="0"/>
      <c r="MCY145" s="0"/>
      <c r="MCZ145" s="0"/>
      <c r="MDA145" s="0"/>
      <c r="MDB145" s="0"/>
      <c r="MDC145" s="0"/>
      <c r="MDD145" s="0"/>
      <c r="MDE145" s="0"/>
      <c r="MDF145" s="0"/>
      <c r="MDG145" s="0"/>
      <c r="MDH145" s="0"/>
      <c r="MDI145" s="0"/>
      <c r="MDJ145" s="0"/>
      <c r="MDK145" s="0"/>
      <c r="MDL145" s="0"/>
      <c r="MDM145" s="0"/>
      <c r="MDN145" s="0"/>
      <c r="MDO145" s="0"/>
      <c r="MDP145" s="0"/>
      <c r="MDQ145" s="0"/>
      <c r="MDR145" s="0"/>
      <c r="MDS145" s="0"/>
      <c r="MDT145" s="0"/>
      <c r="MDU145" s="0"/>
      <c r="MDV145" s="0"/>
      <c r="MDW145" s="0"/>
      <c r="MDX145" s="0"/>
      <c r="MDY145" s="0"/>
      <c r="MDZ145" s="0"/>
      <c r="MEA145" s="0"/>
      <c r="MEB145" s="0"/>
      <c r="MEC145" s="0"/>
      <c r="MED145" s="0"/>
      <c r="MEE145" s="0"/>
      <c r="MEF145" s="0"/>
      <c r="MEG145" s="0"/>
      <c r="MEH145" s="0"/>
      <c r="MEI145" s="0"/>
      <c r="MEJ145" s="0"/>
      <c r="MEK145" s="0"/>
      <c r="MEL145" s="0"/>
      <c r="MEM145" s="0"/>
      <c r="MEN145" s="0"/>
      <c r="MEO145" s="0"/>
      <c r="MEP145" s="0"/>
      <c r="MEQ145" s="0"/>
      <c r="MER145" s="0"/>
      <c r="MES145" s="0"/>
      <c r="MET145" s="0"/>
      <c r="MEU145" s="0"/>
      <c r="MEV145" s="0"/>
      <c r="MEW145" s="0"/>
      <c r="MEX145" s="0"/>
      <c r="MEY145" s="0"/>
      <c r="MEZ145" s="0"/>
      <c r="MFA145" s="0"/>
      <c r="MFB145" s="0"/>
      <c r="MFC145" s="0"/>
      <c r="MFD145" s="0"/>
      <c r="MFE145" s="0"/>
      <c r="MFF145" s="0"/>
      <c r="MFG145" s="0"/>
      <c r="MFH145" s="0"/>
      <c r="MFI145" s="0"/>
      <c r="MFJ145" s="0"/>
      <c r="MFK145" s="0"/>
      <c r="MFL145" s="0"/>
      <c r="MFM145" s="0"/>
      <c r="MFN145" s="0"/>
      <c r="MFO145" s="0"/>
      <c r="MFP145" s="0"/>
      <c r="MFQ145" s="0"/>
      <c r="MFR145" s="0"/>
      <c r="MFS145" s="0"/>
      <c r="MFT145" s="0"/>
      <c r="MFU145" s="0"/>
      <c r="MFV145" s="0"/>
      <c r="MFW145" s="0"/>
      <c r="MFX145" s="0"/>
      <c r="MFY145" s="0"/>
      <c r="MFZ145" s="0"/>
      <c r="MGA145" s="0"/>
      <c r="MGB145" s="0"/>
      <c r="MGC145" s="0"/>
      <c r="MGD145" s="0"/>
      <c r="MGE145" s="0"/>
      <c r="MGF145" s="0"/>
      <c r="MGG145" s="0"/>
      <c r="MGH145" s="0"/>
      <c r="MGI145" s="0"/>
      <c r="MGJ145" s="0"/>
      <c r="MGK145" s="0"/>
      <c r="MGL145" s="0"/>
      <c r="MGM145" s="0"/>
      <c r="MGN145" s="0"/>
      <c r="MGO145" s="0"/>
      <c r="MGP145" s="0"/>
      <c r="MGQ145" s="0"/>
      <c r="MGR145" s="0"/>
      <c r="MGS145" s="0"/>
      <c r="MGT145" s="0"/>
      <c r="MGU145" s="0"/>
      <c r="MGV145" s="0"/>
      <c r="MGW145" s="0"/>
      <c r="MGX145" s="0"/>
      <c r="MGY145" s="0"/>
      <c r="MGZ145" s="0"/>
      <c r="MHA145" s="0"/>
      <c r="MHB145" s="0"/>
      <c r="MHC145" s="0"/>
      <c r="MHD145" s="0"/>
      <c r="MHE145" s="0"/>
      <c r="MHF145" s="0"/>
      <c r="MHG145" s="0"/>
      <c r="MHH145" s="0"/>
      <c r="MHI145" s="0"/>
      <c r="MHJ145" s="0"/>
      <c r="MHK145" s="0"/>
      <c r="MHL145" s="0"/>
      <c r="MHM145" s="0"/>
      <c r="MHN145" s="0"/>
      <c r="MHO145" s="0"/>
      <c r="MHP145" s="0"/>
      <c r="MHQ145" s="0"/>
      <c r="MHR145" s="0"/>
      <c r="MHS145" s="0"/>
      <c r="MHT145" s="0"/>
      <c r="MHU145" s="0"/>
      <c r="MHV145" s="0"/>
      <c r="MHW145" s="0"/>
      <c r="MHX145" s="0"/>
      <c r="MHY145" s="0"/>
      <c r="MHZ145" s="0"/>
      <c r="MIA145" s="0"/>
      <c r="MIB145" s="0"/>
      <c r="MIC145" s="0"/>
      <c r="MID145" s="0"/>
      <c r="MIE145" s="0"/>
      <c r="MIF145" s="0"/>
      <c r="MIG145" s="0"/>
      <c r="MIH145" s="0"/>
      <c r="MII145" s="0"/>
      <c r="MIJ145" s="0"/>
      <c r="MIK145" s="0"/>
      <c r="MIL145" s="0"/>
      <c r="MIM145" s="0"/>
      <c r="MIN145" s="0"/>
      <c r="MIO145" s="0"/>
      <c r="MIP145" s="0"/>
      <c r="MIQ145" s="0"/>
      <c r="MIR145" s="0"/>
      <c r="MIS145" s="0"/>
      <c r="MIT145" s="0"/>
      <c r="MIU145" s="0"/>
      <c r="MIV145" s="0"/>
      <c r="MIW145" s="0"/>
      <c r="MIX145" s="0"/>
      <c r="MIY145" s="0"/>
      <c r="MIZ145" s="0"/>
      <c r="MJA145" s="0"/>
      <c r="MJB145" s="0"/>
      <c r="MJC145" s="0"/>
      <c r="MJD145" s="0"/>
      <c r="MJE145" s="0"/>
      <c r="MJF145" s="0"/>
      <c r="MJG145" s="0"/>
      <c r="MJH145" s="0"/>
      <c r="MJI145" s="0"/>
      <c r="MJJ145" s="0"/>
      <c r="MJK145" s="0"/>
      <c r="MJL145" s="0"/>
      <c r="MJM145" s="0"/>
      <c r="MJN145" s="0"/>
      <c r="MJO145" s="0"/>
      <c r="MJP145" s="0"/>
      <c r="MJQ145" s="0"/>
      <c r="MJR145" s="0"/>
      <c r="MJS145" s="0"/>
      <c r="MJT145" s="0"/>
      <c r="MJU145" s="0"/>
      <c r="MJV145" s="0"/>
      <c r="MJW145" s="0"/>
      <c r="MJX145" s="0"/>
      <c r="MJY145" s="0"/>
      <c r="MJZ145" s="0"/>
      <c r="MKA145" s="0"/>
      <c r="MKB145" s="0"/>
      <c r="MKC145" s="0"/>
      <c r="MKD145" s="0"/>
      <c r="MKE145" s="0"/>
      <c r="MKF145" s="0"/>
      <c r="MKG145" s="0"/>
      <c r="MKH145" s="0"/>
      <c r="MKI145" s="0"/>
      <c r="MKJ145" s="0"/>
      <c r="MKK145" s="0"/>
      <c r="MKL145" s="0"/>
      <c r="MKM145" s="0"/>
      <c r="MKN145" s="0"/>
      <c r="MKO145" s="0"/>
      <c r="MKP145" s="0"/>
      <c r="MKQ145" s="0"/>
      <c r="MKR145" s="0"/>
      <c r="MKS145" s="0"/>
      <c r="MKT145" s="0"/>
      <c r="MKU145" s="0"/>
      <c r="MKV145" s="0"/>
      <c r="MKW145" s="0"/>
      <c r="MKX145" s="0"/>
      <c r="MKY145" s="0"/>
      <c r="MKZ145" s="0"/>
      <c r="MLA145" s="0"/>
      <c r="MLB145" s="0"/>
      <c r="MLC145" s="0"/>
      <c r="MLD145" s="0"/>
      <c r="MLE145" s="0"/>
      <c r="MLF145" s="0"/>
      <c r="MLG145" s="0"/>
      <c r="MLH145" s="0"/>
      <c r="MLI145" s="0"/>
      <c r="MLJ145" s="0"/>
      <c r="MLK145" s="0"/>
      <c r="MLL145" s="0"/>
      <c r="MLM145" s="0"/>
      <c r="MLN145" s="0"/>
      <c r="MLO145" s="0"/>
      <c r="MLP145" s="0"/>
      <c r="MLQ145" s="0"/>
      <c r="MLR145" s="0"/>
      <c r="MLS145" s="0"/>
      <c r="MLT145" s="0"/>
      <c r="MLU145" s="0"/>
      <c r="MLV145" s="0"/>
      <c r="MLW145" s="0"/>
      <c r="MLX145" s="0"/>
      <c r="MLY145" s="0"/>
      <c r="MLZ145" s="0"/>
      <c r="MMA145" s="0"/>
      <c r="MMB145" s="0"/>
      <c r="MMC145" s="0"/>
      <c r="MMD145" s="0"/>
      <c r="MME145" s="0"/>
      <c r="MMF145" s="0"/>
      <c r="MMG145" s="0"/>
      <c r="MMH145" s="0"/>
      <c r="MMI145" s="0"/>
      <c r="MMJ145" s="0"/>
      <c r="MMK145" s="0"/>
      <c r="MML145" s="0"/>
      <c r="MMM145" s="0"/>
      <c r="MMN145" s="0"/>
      <c r="MMO145" s="0"/>
      <c r="MMP145" s="0"/>
      <c r="MMQ145" s="0"/>
      <c r="MMR145" s="0"/>
      <c r="MMS145" s="0"/>
      <c r="MMT145" s="0"/>
      <c r="MMU145" s="0"/>
      <c r="MMV145" s="0"/>
      <c r="MMW145" s="0"/>
      <c r="MMX145" s="0"/>
      <c r="MMY145" s="0"/>
      <c r="MMZ145" s="0"/>
      <c r="MNA145" s="0"/>
      <c r="MNB145" s="0"/>
      <c r="MNC145" s="0"/>
      <c r="MND145" s="0"/>
      <c r="MNE145" s="0"/>
      <c r="MNF145" s="0"/>
      <c r="MNG145" s="0"/>
      <c r="MNH145" s="0"/>
      <c r="MNI145" s="0"/>
      <c r="MNJ145" s="0"/>
      <c r="MNK145" s="0"/>
      <c r="MNL145" s="0"/>
      <c r="MNM145" s="0"/>
      <c r="MNN145" s="0"/>
      <c r="MNO145" s="0"/>
      <c r="MNP145" s="0"/>
      <c r="MNQ145" s="0"/>
      <c r="MNR145" s="0"/>
      <c r="MNS145" s="0"/>
      <c r="MNT145" s="0"/>
      <c r="MNU145" s="0"/>
      <c r="MNV145" s="0"/>
      <c r="MNW145" s="0"/>
      <c r="MNX145" s="0"/>
      <c r="MNY145" s="0"/>
      <c r="MNZ145" s="0"/>
      <c r="MOA145" s="0"/>
      <c r="MOB145" s="0"/>
      <c r="MOC145" s="0"/>
      <c r="MOD145" s="0"/>
      <c r="MOE145" s="0"/>
      <c r="MOF145" s="0"/>
      <c r="MOG145" s="0"/>
      <c r="MOH145" s="0"/>
      <c r="MOI145" s="0"/>
      <c r="MOJ145" s="0"/>
      <c r="MOK145" s="0"/>
      <c r="MOL145" s="0"/>
      <c r="MOM145" s="0"/>
      <c r="MON145" s="0"/>
      <c r="MOO145" s="0"/>
      <c r="MOP145" s="0"/>
      <c r="MOQ145" s="0"/>
      <c r="MOR145" s="0"/>
      <c r="MOS145" s="0"/>
      <c r="MOT145" s="0"/>
      <c r="MOU145" s="0"/>
      <c r="MOV145" s="0"/>
      <c r="MOW145" s="0"/>
      <c r="MOX145" s="0"/>
      <c r="MOY145" s="0"/>
      <c r="MOZ145" s="0"/>
      <c r="MPA145" s="0"/>
      <c r="MPB145" s="0"/>
      <c r="MPC145" s="0"/>
      <c r="MPD145" s="0"/>
      <c r="MPE145" s="0"/>
      <c r="MPF145" s="0"/>
      <c r="MPG145" s="0"/>
      <c r="MPH145" s="0"/>
      <c r="MPI145" s="0"/>
      <c r="MPJ145" s="0"/>
      <c r="MPK145" s="0"/>
      <c r="MPL145" s="0"/>
      <c r="MPM145" s="0"/>
      <c r="MPN145" s="0"/>
      <c r="MPO145" s="0"/>
      <c r="MPP145" s="0"/>
      <c r="MPQ145" s="0"/>
      <c r="MPR145" s="0"/>
      <c r="MPS145" s="0"/>
      <c r="MPT145" s="0"/>
      <c r="MPU145" s="0"/>
      <c r="MPV145" s="0"/>
      <c r="MPW145" s="0"/>
      <c r="MPX145" s="0"/>
      <c r="MPY145" s="0"/>
      <c r="MPZ145" s="0"/>
      <c r="MQA145" s="0"/>
      <c r="MQB145" s="0"/>
      <c r="MQC145" s="0"/>
      <c r="MQD145" s="0"/>
      <c r="MQE145" s="0"/>
      <c r="MQF145" s="0"/>
      <c r="MQG145" s="0"/>
      <c r="MQH145" s="0"/>
      <c r="MQI145" s="0"/>
      <c r="MQJ145" s="0"/>
      <c r="MQK145" s="0"/>
      <c r="MQL145" s="0"/>
      <c r="MQM145" s="0"/>
      <c r="MQN145" s="0"/>
      <c r="MQO145" s="0"/>
      <c r="MQP145" s="0"/>
      <c r="MQQ145" s="0"/>
      <c r="MQR145" s="0"/>
      <c r="MQS145" s="0"/>
      <c r="MQT145" s="0"/>
      <c r="MQU145" s="0"/>
      <c r="MQV145" s="0"/>
      <c r="MQW145" s="0"/>
      <c r="MQX145" s="0"/>
      <c r="MQY145" s="0"/>
      <c r="MQZ145" s="0"/>
      <c r="MRA145" s="0"/>
      <c r="MRB145" s="0"/>
      <c r="MRC145" s="0"/>
      <c r="MRD145" s="0"/>
      <c r="MRE145" s="0"/>
      <c r="MRF145" s="0"/>
      <c r="MRG145" s="0"/>
      <c r="MRH145" s="0"/>
      <c r="MRI145" s="0"/>
      <c r="MRJ145" s="0"/>
      <c r="MRK145" s="0"/>
      <c r="MRL145" s="0"/>
      <c r="MRM145" s="0"/>
      <c r="MRN145" s="0"/>
      <c r="MRO145" s="0"/>
      <c r="MRP145" s="0"/>
      <c r="MRQ145" s="0"/>
      <c r="MRR145" s="0"/>
      <c r="MRS145" s="0"/>
      <c r="MRT145" s="0"/>
      <c r="MRU145" s="0"/>
      <c r="MRV145" s="0"/>
      <c r="MRW145" s="0"/>
      <c r="MRX145" s="0"/>
      <c r="MRY145" s="0"/>
      <c r="MRZ145" s="0"/>
      <c r="MSA145" s="0"/>
      <c r="MSB145" s="0"/>
      <c r="MSC145" s="0"/>
      <c r="MSD145" s="0"/>
      <c r="MSE145" s="0"/>
      <c r="MSF145" s="0"/>
      <c r="MSG145" s="0"/>
      <c r="MSH145" s="0"/>
      <c r="MSI145" s="0"/>
      <c r="MSJ145" s="0"/>
      <c r="MSK145" s="0"/>
      <c r="MSL145" s="0"/>
      <c r="MSM145" s="0"/>
      <c r="MSN145" s="0"/>
      <c r="MSO145" s="0"/>
      <c r="MSP145" s="0"/>
      <c r="MSQ145" s="0"/>
      <c r="MSR145" s="0"/>
      <c r="MSS145" s="0"/>
      <c r="MST145" s="0"/>
      <c r="MSU145" s="0"/>
      <c r="MSV145" s="0"/>
      <c r="MSW145" s="0"/>
      <c r="MSX145" s="0"/>
      <c r="MSY145" s="0"/>
      <c r="MSZ145" s="0"/>
      <c r="MTA145" s="0"/>
      <c r="MTB145" s="0"/>
      <c r="MTC145" s="0"/>
      <c r="MTD145" s="0"/>
      <c r="MTE145" s="0"/>
      <c r="MTF145" s="0"/>
      <c r="MTG145" s="0"/>
      <c r="MTH145" s="0"/>
      <c r="MTI145" s="0"/>
      <c r="MTJ145" s="0"/>
      <c r="MTK145" s="0"/>
      <c r="MTL145" s="0"/>
      <c r="MTM145" s="0"/>
      <c r="MTN145" s="0"/>
      <c r="MTO145" s="0"/>
      <c r="MTP145" s="0"/>
      <c r="MTQ145" s="0"/>
      <c r="MTR145" s="0"/>
      <c r="MTS145" s="0"/>
      <c r="MTT145" s="0"/>
      <c r="MTU145" s="0"/>
      <c r="MTV145" s="0"/>
      <c r="MTW145" s="0"/>
      <c r="MTX145" s="0"/>
      <c r="MTY145" s="0"/>
      <c r="MTZ145" s="0"/>
      <c r="MUA145" s="0"/>
      <c r="MUB145" s="0"/>
      <c r="MUC145" s="0"/>
      <c r="MUD145" s="0"/>
      <c r="MUE145" s="0"/>
      <c r="MUF145" s="0"/>
      <c r="MUG145" s="0"/>
      <c r="MUH145" s="0"/>
      <c r="MUI145" s="0"/>
      <c r="MUJ145" s="0"/>
      <c r="MUK145" s="0"/>
      <c r="MUL145" s="0"/>
      <c r="MUM145" s="0"/>
      <c r="MUN145" s="0"/>
      <c r="MUO145" s="0"/>
      <c r="MUP145" s="0"/>
      <c r="MUQ145" s="0"/>
      <c r="MUR145" s="0"/>
      <c r="MUS145" s="0"/>
      <c r="MUT145" s="0"/>
      <c r="MUU145" s="0"/>
      <c r="MUV145" s="0"/>
      <c r="MUW145" s="0"/>
      <c r="MUX145" s="0"/>
      <c r="MUY145" s="0"/>
      <c r="MUZ145" s="0"/>
      <c r="MVA145" s="0"/>
      <c r="MVB145" s="0"/>
      <c r="MVC145" s="0"/>
      <c r="MVD145" s="0"/>
      <c r="MVE145" s="0"/>
      <c r="MVF145" s="0"/>
      <c r="MVG145" s="0"/>
      <c r="MVH145" s="0"/>
      <c r="MVI145" s="0"/>
      <c r="MVJ145" s="0"/>
      <c r="MVK145" s="0"/>
      <c r="MVL145" s="0"/>
      <c r="MVM145" s="0"/>
      <c r="MVN145" s="0"/>
      <c r="MVO145" s="0"/>
      <c r="MVP145" s="0"/>
      <c r="MVQ145" s="0"/>
      <c r="MVR145" s="0"/>
      <c r="MVS145" s="0"/>
      <c r="MVT145" s="0"/>
      <c r="MVU145" s="0"/>
      <c r="MVV145" s="0"/>
      <c r="MVW145" s="0"/>
      <c r="MVX145" s="0"/>
      <c r="MVY145" s="0"/>
      <c r="MVZ145" s="0"/>
      <c r="MWA145" s="0"/>
      <c r="MWB145" s="0"/>
      <c r="MWC145" s="0"/>
      <c r="MWD145" s="0"/>
      <c r="MWE145" s="0"/>
      <c r="MWF145" s="0"/>
      <c r="MWG145" s="0"/>
      <c r="MWH145" s="0"/>
      <c r="MWI145" s="0"/>
      <c r="MWJ145" s="0"/>
      <c r="MWK145" s="0"/>
      <c r="MWL145" s="0"/>
      <c r="MWM145" s="0"/>
      <c r="MWN145" s="0"/>
      <c r="MWO145" s="0"/>
      <c r="MWP145" s="0"/>
      <c r="MWQ145" s="0"/>
      <c r="MWR145" s="0"/>
      <c r="MWS145" s="0"/>
      <c r="MWT145" s="0"/>
      <c r="MWU145" s="0"/>
      <c r="MWV145" s="0"/>
      <c r="MWW145" s="0"/>
      <c r="MWX145" s="0"/>
      <c r="MWY145" s="0"/>
      <c r="MWZ145" s="0"/>
      <c r="MXA145" s="0"/>
      <c r="MXB145" s="0"/>
      <c r="MXC145" s="0"/>
      <c r="MXD145" s="0"/>
      <c r="MXE145" s="0"/>
      <c r="MXF145" s="0"/>
      <c r="MXG145" s="0"/>
      <c r="MXH145" s="0"/>
      <c r="MXI145" s="0"/>
      <c r="MXJ145" s="0"/>
      <c r="MXK145" s="0"/>
      <c r="MXL145" s="0"/>
      <c r="MXM145" s="0"/>
      <c r="MXN145" s="0"/>
      <c r="MXO145" s="0"/>
      <c r="MXP145" s="0"/>
      <c r="MXQ145" s="0"/>
      <c r="MXR145" s="0"/>
      <c r="MXS145" s="0"/>
      <c r="MXT145" s="0"/>
      <c r="MXU145" s="0"/>
      <c r="MXV145" s="0"/>
      <c r="MXW145" s="0"/>
      <c r="MXX145" s="0"/>
      <c r="MXY145" s="0"/>
      <c r="MXZ145" s="0"/>
      <c r="MYA145" s="0"/>
      <c r="MYB145" s="0"/>
      <c r="MYC145" s="0"/>
      <c r="MYD145" s="0"/>
      <c r="MYE145" s="0"/>
      <c r="MYF145" s="0"/>
      <c r="MYG145" s="0"/>
      <c r="MYH145" s="0"/>
      <c r="MYI145" s="0"/>
      <c r="MYJ145" s="0"/>
      <c r="MYK145" s="0"/>
      <c r="MYL145" s="0"/>
      <c r="MYM145" s="0"/>
      <c r="MYN145" s="0"/>
      <c r="MYO145" s="0"/>
      <c r="MYP145" s="0"/>
      <c r="MYQ145" s="0"/>
      <c r="MYR145" s="0"/>
      <c r="MYS145" s="0"/>
      <c r="MYT145" s="0"/>
      <c r="MYU145" s="0"/>
      <c r="MYV145" s="0"/>
      <c r="MYW145" s="0"/>
      <c r="MYX145" s="0"/>
      <c r="MYY145" s="0"/>
      <c r="MYZ145" s="0"/>
      <c r="MZA145" s="0"/>
      <c r="MZB145" s="0"/>
      <c r="MZC145" s="0"/>
      <c r="MZD145" s="0"/>
      <c r="MZE145" s="0"/>
      <c r="MZF145" s="0"/>
      <c r="MZG145" s="0"/>
      <c r="MZH145" s="0"/>
      <c r="MZI145" s="0"/>
      <c r="MZJ145" s="0"/>
      <c r="MZK145" s="0"/>
      <c r="MZL145" s="0"/>
      <c r="MZM145" s="0"/>
      <c r="MZN145" s="0"/>
      <c r="MZO145" s="0"/>
      <c r="MZP145" s="0"/>
      <c r="MZQ145" s="0"/>
      <c r="MZR145" s="0"/>
      <c r="MZS145" s="0"/>
      <c r="MZT145" s="0"/>
      <c r="MZU145" s="0"/>
      <c r="MZV145" s="0"/>
      <c r="MZW145" s="0"/>
      <c r="MZX145" s="0"/>
      <c r="MZY145" s="0"/>
      <c r="MZZ145" s="0"/>
      <c r="NAA145" s="0"/>
      <c r="NAB145" s="0"/>
      <c r="NAC145" s="0"/>
      <c r="NAD145" s="0"/>
      <c r="NAE145" s="0"/>
      <c r="NAF145" s="0"/>
      <c r="NAG145" s="0"/>
      <c r="NAH145" s="0"/>
      <c r="NAI145" s="0"/>
      <c r="NAJ145" s="0"/>
      <c r="NAK145" s="0"/>
      <c r="NAL145" s="0"/>
      <c r="NAM145" s="0"/>
      <c r="NAN145" s="0"/>
      <c r="NAO145" s="0"/>
      <c r="NAP145" s="0"/>
      <c r="NAQ145" s="0"/>
      <c r="NAR145" s="0"/>
      <c r="NAS145" s="0"/>
      <c r="NAT145" s="0"/>
      <c r="NAU145" s="0"/>
      <c r="NAV145" s="0"/>
      <c r="NAW145" s="0"/>
      <c r="NAX145" s="0"/>
      <c r="NAY145" s="0"/>
      <c r="NAZ145" s="0"/>
      <c r="NBA145" s="0"/>
      <c r="NBB145" s="0"/>
      <c r="NBC145" s="0"/>
      <c r="NBD145" s="0"/>
      <c r="NBE145" s="0"/>
      <c r="NBF145" s="0"/>
      <c r="NBG145" s="0"/>
      <c r="NBH145" s="0"/>
      <c r="NBI145" s="0"/>
      <c r="NBJ145" s="0"/>
      <c r="NBK145" s="0"/>
      <c r="NBL145" s="0"/>
      <c r="NBM145" s="0"/>
      <c r="NBN145" s="0"/>
      <c r="NBO145" s="0"/>
      <c r="NBP145" s="0"/>
      <c r="NBQ145" s="0"/>
      <c r="NBR145" s="0"/>
      <c r="NBS145" s="0"/>
      <c r="NBT145" s="0"/>
      <c r="NBU145" s="0"/>
      <c r="NBV145" s="0"/>
      <c r="NBW145" s="0"/>
      <c r="NBX145" s="0"/>
      <c r="NBY145" s="0"/>
      <c r="NBZ145" s="0"/>
      <c r="NCA145" s="0"/>
      <c r="NCB145" s="0"/>
      <c r="NCC145" s="0"/>
      <c r="NCD145" s="0"/>
      <c r="NCE145" s="0"/>
      <c r="NCF145" s="0"/>
      <c r="NCG145" s="0"/>
      <c r="NCH145" s="0"/>
      <c r="NCI145" s="0"/>
      <c r="NCJ145" s="0"/>
      <c r="NCK145" s="0"/>
      <c r="NCL145" s="0"/>
      <c r="NCM145" s="0"/>
      <c r="NCN145" s="0"/>
      <c r="NCO145" s="0"/>
      <c r="NCP145" s="0"/>
      <c r="NCQ145" s="0"/>
      <c r="NCR145" s="0"/>
      <c r="NCS145" s="0"/>
      <c r="NCT145" s="0"/>
      <c r="NCU145" s="0"/>
      <c r="NCV145" s="0"/>
      <c r="NCW145" s="0"/>
      <c r="NCX145" s="0"/>
      <c r="NCY145" s="0"/>
      <c r="NCZ145" s="0"/>
      <c r="NDA145" s="0"/>
      <c r="NDB145" s="0"/>
      <c r="NDC145" s="0"/>
      <c r="NDD145" s="0"/>
      <c r="NDE145" s="0"/>
      <c r="NDF145" s="0"/>
      <c r="NDG145" s="0"/>
      <c r="NDH145" s="0"/>
      <c r="NDI145" s="0"/>
      <c r="NDJ145" s="0"/>
      <c r="NDK145" s="0"/>
      <c r="NDL145" s="0"/>
      <c r="NDM145" s="0"/>
      <c r="NDN145" s="0"/>
      <c r="NDO145" s="0"/>
      <c r="NDP145" s="0"/>
      <c r="NDQ145" s="0"/>
      <c r="NDR145" s="0"/>
      <c r="NDS145" s="0"/>
      <c r="NDT145" s="0"/>
      <c r="NDU145" s="0"/>
      <c r="NDV145" s="0"/>
      <c r="NDW145" s="0"/>
      <c r="NDX145" s="0"/>
      <c r="NDY145" s="0"/>
      <c r="NDZ145" s="0"/>
      <c r="NEA145" s="0"/>
      <c r="NEB145" s="0"/>
      <c r="NEC145" s="0"/>
      <c r="NED145" s="0"/>
      <c r="NEE145" s="0"/>
      <c r="NEF145" s="0"/>
      <c r="NEG145" s="0"/>
      <c r="NEH145" s="0"/>
      <c r="NEI145" s="0"/>
      <c r="NEJ145" s="0"/>
      <c r="NEK145" s="0"/>
      <c r="NEL145" s="0"/>
      <c r="NEM145" s="0"/>
      <c r="NEN145" s="0"/>
      <c r="NEO145" s="0"/>
      <c r="NEP145" s="0"/>
      <c r="NEQ145" s="0"/>
      <c r="NER145" s="0"/>
      <c r="NES145" s="0"/>
      <c r="NET145" s="0"/>
      <c r="NEU145" s="0"/>
      <c r="NEV145" s="0"/>
      <c r="NEW145" s="0"/>
      <c r="NEX145" s="0"/>
      <c r="NEY145" s="0"/>
      <c r="NEZ145" s="0"/>
      <c r="NFA145" s="0"/>
      <c r="NFB145" s="0"/>
      <c r="NFC145" s="0"/>
      <c r="NFD145" s="0"/>
      <c r="NFE145" s="0"/>
      <c r="NFF145" s="0"/>
      <c r="NFG145" s="0"/>
      <c r="NFH145" s="0"/>
      <c r="NFI145" s="0"/>
      <c r="NFJ145" s="0"/>
      <c r="NFK145" s="0"/>
      <c r="NFL145" s="0"/>
      <c r="NFM145" s="0"/>
      <c r="NFN145" s="0"/>
      <c r="NFO145" s="0"/>
      <c r="NFP145" s="0"/>
      <c r="NFQ145" s="0"/>
      <c r="NFR145" s="0"/>
      <c r="NFS145" s="0"/>
      <c r="NFT145" s="0"/>
      <c r="NFU145" s="0"/>
      <c r="NFV145" s="0"/>
      <c r="NFW145" s="0"/>
      <c r="NFX145" s="0"/>
      <c r="NFY145" s="0"/>
      <c r="NFZ145" s="0"/>
      <c r="NGA145" s="0"/>
      <c r="NGB145" s="0"/>
      <c r="NGC145" s="0"/>
      <c r="NGD145" s="0"/>
      <c r="NGE145" s="0"/>
      <c r="NGF145" s="0"/>
      <c r="NGG145" s="0"/>
      <c r="NGH145" s="0"/>
      <c r="NGI145" s="0"/>
      <c r="NGJ145" s="0"/>
      <c r="NGK145" s="0"/>
      <c r="NGL145" s="0"/>
      <c r="NGM145" s="0"/>
      <c r="NGN145" s="0"/>
      <c r="NGO145" s="0"/>
      <c r="NGP145" s="0"/>
      <c r="NGQ145" s="0"/>
      <c r="NGR145" s="0"/>
      <c r="NGS145" s="0"/>
      <c r="NGT145" s="0"/>
      <c r="NGU145" s="0"/>
      <c r="NGV145" s="0"/>
      <c r="NGW145" s="0"/>
      <c r="NGX145" s="0"/>
      <c r="NGY145" s="0"/>
      <c r="NGZ145" s="0"/>
      <c r="NHA145" s="0"/>
      <c r="NHB145" s="0"/>
      <c r="NHC145" s="0"/>
      <c r="NHD145" s="0"/>
      <c r="NHE145" s="0"/>
      <c r="NHF145" s="0"/>
      <c r="NHG145" s="0"/>
      <c r="NHH145" s="0"/>
      <c r="NHI145" s="0"/>
      <c r="NHJ145" s="0"/>
      <c r="NHK145" s="0"/>
      <c r="NHL145" s="0"/>
      <c r="NHM145" s="0"/>
      <c r="NHN145" s="0"/>
      <c r="NHO145" s="0"/>
      <c r="NHP145" s="0"/>
      <c r="NHQ145" s="0"/>
      <c r="NHR145" s="0"/>
      <c r="NHS145" s="0"/>
      <c r="NHT145" s="0"/>
      <c r="NHU145" s="0"/>
      <c r="NHV145" s="0"/>
      <c r="NHW145" s="0"/>
      <c r="NHX145" s="0"/>
      <c r="NHY145" s="0"/>
      <c r="NHZ145" s="0"/>
      <c r="NIA145" s="0"/>
      <c r="NIB145" s="0"/>
      <c r="NIC145" s="0"/>
      <c r="NID145" s="0"/>
      <c r="NIE145" s="0"/>
      <c r="NIF145" s="0"/>
      <c r="NIG145" s="0"/>
      <c r="NIH145" s="0"/>
      <c r="NII145" s="0"/>
      <c r="NIJ145" s="0"/>
      <c r="NIK145" s="0"/>
      <c r="NIL145" s="0"/>
      <c r="NIM145" s="0"/>
      <c r="NIN145" s="0"/>
      <c r="NIO145" s="0"/>
      <c r="NIP145" s="0"/>
      <c r="NIQ145" s="0"/>
      <c r="NIR145" s="0"/>
      <c r="NIS145" s="0"/>
      <c r="NIT145" s="0"/>
      <c r="NIU145" s="0"/>
      <c r="NIV145" s="0"/>
      <c r="NIW145" s="0"/>
      <c r="NIX145" s="0"/>
      <c r="NIY145" s="0"/>
      <c r="NIZ145" s="0"/>
      <c r="NJA145" s="0"/>
      <c r="NJB145" s="0"/>
      <c r="NJC145" s="0"/>
      <c r="NJD145" s="0"/>
      <c r="NJE145" s="0"/>
      <c r="NJF145" s="0"/>
      <c r="NJG145" s="0"/>
      <c r="NJH145" s="0"/>
      <c r="NJI145" s="0"/>
      <c r="NJJ145" s="0"/>
      <c r="NJK145" s="0"/>
      <c r="NJL145" s="0"/>
      <c r="NJM145" s="0"/>
      <c r="NJN145" s="0"/>
      <c r="NJO145" s="0"/>
      <c r="NJP145" s="0"/>
      <c r="NJQ145" s="0"/>
      <c r="NJR145" s="0"/>
      <c r="NJS145" s="0"/>
      <c r="NJT145" s="0"/>
      <c r="NJU145" s="0"/>
      <c r="NJV145" s="0"/>
      <c r="NJW145" s="0"/>
      <c r="NJX145" s="0"/>
      <c r="NJY145" s="0"/>
      <c r="NJZ145" s="0"/>
      <c r="NKA145" s="0"/>
      <c r="NKB145" s="0"/>
      <c r="NKC145" s="0"/>
      <c r="NKD145" s="0"/>
      <c r="NKE145" s="0"/>
      <c r="NKF145" s="0"/>
      <c r="NKG145" s="0"/>
      <c r="NKH145" s="0"/>
      <c r="NKI145" s="0"/>
      <c r="NKJ145" s="0"/>
      <c r="NKK145" s="0"/>
      <c r="NKL145" s="0"/>
      <c r="NKM145" s="0"/>
      <c r="NKN145" s="0"/>
      <c r="NKO145" s="0"/>
      <c r="NKP145" s="0"/>
      <c r="NKQ145" s="0"/>
      <c r="NKR145" s="0"/>
      <c r="NKS145" s="0"/>
      <c r="NKT145" s="0"/>
      <c r="NKU145" s="0"/>
      <c r="NKV145" s="0"/>
      <c r="NKW145" s="0"/>
      <c r="NKX145" s="0"/>
      <c r="NKY145" s="0"/>
      <c r="NKZ145" s="0"/>
      <c r="NLA145" s="0"/>
      <c r="NLB145" s="0"/>
      <c r="NLC145" s="0"/>
      <c r="NLD145" s="0"/>
      <c r="NLE145" s="0"/>
      <c r="NLF145" s="0"/>
      <c r="NLG145" s="0"/>
      <c r="NLH145" s="0"/>
      <c r="NLI145" s="0"/>
      <c r="NLJ145" s="0"/>
      <c r="NLK145" s="0"/>
      <c r="NLL145" s="0"/>
      <c r="NLM145" s="0"/>
      <c r="NLN145" s="0"/>
      <c r="NLO145" s="0"/>
      <c r="NLP145" s="0"/>
      <c r="NLQ145" s="0"/>
      <c r="NLR145" s="0"/>
      <c r="NLS145" s="0"/>
      <c r="NLT145" s="0"/>
      <c r="NLU145" s="0"/>
      <c r="NLV145" s="0"/>
      <c r="NLW145" s="0"/>
      <c r="NLX145" s="0"/>
      <c r="NLY145" s="0"/>
      <c r="NLZ145" s="0"/>
      <c r="NMA145" s="0"/>
      <c r="NMB145" s="0"/>
      <c r="NMC145" s="0"/>
      <c r="NMD145" s="0"/>
      <c r="NME145" s="0"/>
      <c r="NMF145" s="0"/>
      <c r="NMG145" s="0"/>
      <c r="NMH145" s="0"/>
      <c r="NMI145" s="0"/>
      <c r="NMJ145" s="0"/>
      <c r="NMK145" s="0"/>
      <c r="NML145" s="0"/>
      <c r="NMM145" s="0"/>
      <c r="NMN145" s="0"/>
      <c r="NMO145" s="0"/>
      <c r="NMP145" s="0"/>
      <c r="NMQ145" s="0"/>
      <c r="NMR145" s="0"/>
      <c r="NMS145" s="0"/>
      <c r="NMT145" s="0"/>
      <c r="NMU145" s="0"/>
      <c r="NMV145" s="0"/>
      <c r="NMW145" s="0"/>
      <c r="NMX145" s="0"/>
      <c r="NMY145" s="0"/>
      <c r="NMZ145" s="0"/>
      <c r="NNA145" s="0"/>
      <c r="NNB145" s="0"/>
      <c r="NNC145" s="0"/>
      <c r="NND145" s="0"/>
      <c r="NNE145" s="0"/>
      <c r="NNF145" s="0"/>
      <c r="NNG145" s="0"/>
      <c r="NNH145" s="0"/>
      <c r="NNI145" s="0"/>
      <c r="NNJ145" s="0"/>
      <c r="NNK145" s="0"/>
      <c r="NNL145" s="0"/>
      <c r="NNM145" s="0"/>
      <c r="NNN145" s="0"/>
      <c r="NNO145" s="0"/>
      <c r="NNP145" s="0"/>
      <c r="NNQ145" s="0"/>
      <c r="NNR145" s="0"/>
      <c r="NNS145" s="0"/>
      <c r="NNT145" s="0"/>
      <c r="NNU145" s="0"/>
      <c r="NNV145" s="0"/>
      <c r="NNW145" s="0"/>
      <c r="NNX145" s="0"/>
      <c r="NNY145" s="0"/>
      <c r="NNZ145" s="0"/>
      <c r="NOA145" s="0"/>
      <c r="NOB145" s="0"/>
      <c r="NOC145" s="0"/>
      <c r="NOD145" s="0"/>
      <c r="NOE145" s="0"/>
      <c r="NOF145" s="0"/>
      <c r="NOG145" s="0"/>
      <c r="NOH145" s="0"/>
      <c r="NOI145" s="0"/>
      <c r="NOJ145" s="0"/>
      <c r="NOK145" s="0"/>
      <c r="NOL145" s="0"/>
      <c r="NOM145" s="0"/>
      <c r="NON145" s="0"/>
      <c r="NOO145" s="0"/>
      <c r="NOP145" s="0"/>
      <c r="NOQ145" s="0"/>
      <c r="NOR145" s="0"/>
      <c r="NOS145" s="0"/>
      <c r="NOT145" s="0"/>
      <c r="NOU145" s="0"/>
      <c r="NOV145" s="0"/>
      <c r="NOW145" s="0"/>
      <c r="NOX145" s="0"/>
      <c r="NOY145" s="0"/>
      <c r="NOZ145" s="0"/>
      <c r="NPA145" s="0"/>
      <c r="NPB145" s="0"/>
      <c r="NPC145" s="0"/>
      <c r="NPD145" s="0"/>
      <c r="NPE145" s="0"/>
      <c r="NPF145" s="0"/>
      <c r="NPG145" s="0"/>
      <c r="NPH145" s="0"/>
      <c r="NPI145" s="0"/>
      <c r="NPJ145" s="0"/>
      <c r="NPK145" s="0"/>
      <c r="NPL145" s="0"/>
      <c r="NPM145" s="0"/>
      <c r="NPN145" s="0"/>
      <c r="NPO145" s="0"/>
      <c r="NPP145" s="0"/>
      <c r="NPQ145" s="0"/>
      <c r="NPR145" s="0"/>
      <c r="NPS145" s="0"/>
      <c r="NPT145" s="0"/>
      <c r="NPU145" s="0"/>
      <c r="NPV145" s="0"/>
      <c r="NPW145" s="0"/>
      <c r="NPX145" s="0"/>
      <c r="NPY145" s="0"/>
      <c r="NPZ145" s="0"/>
      <c r="NQA145" s="0"/>
      <c r="NQB145" s="0"/>
      <c r="NQC145" s="0"/>
      <c r="NQD145" s="0"/>
      <c r="NQE145" s="0"/>
      <c r="NQF145" s="0"/>
      <c r="NQG145" s="0"/>
      <c r="NQH145" s="0"/>
      <c r="NQI145" s="0"/>
      <c r="NQJ145" s="0"/>
      <c r="NQK145" s="0"/>
      <c r="NQL145" s="0"/>
      <c r="NQM145" s="0"/>
      <c r="NQN145" s="0"/>
      <c r="NQO145" s="0"/>
      <c r="NQP145" s="0"/>
      <c r="NQQ145" s="0"/>
      <c r="NQR145" s="0"/>
      <c r="NQS145" s="0"/>
      <c r="NQT145" s="0"/>
      <c r="NQU145" s="0"/>
      <c r="NQV145" s="0"/>
      <c r="NQW145" s="0"/>
      <c r="NQX145" s="0"/>
      <c r="NQY145" s="0"/>
      <c r="NQZ145" s="0"/>
      <c r="NRA145" s="0"/>
      <c r="NRB145" s="0"/>
      <c r="NRC145" s="0"/>
      <c r="NRD145" s="0"/>
      <c r="NRE145" s="0"/>
      <c r="NRF145" s="0"/>
      <c r="NRG145" s="0"/>
      <c r="NRH145" s="0"/>
      <c r="NRI145" s="0"/>
      <c r="NRJ145" s="0"/>
      <c r="NRK145" s="0"/>
      <c r="NRL145" s="0"/>
      <c r="NRM145" s="0"/>
      <c r="NRN145" s="0"/>
      <c r="NRO145" s="0"/>
      <c r="NRP145" s="0"/>
      <c r="NRQ145" s="0"/>
      <c r="NRR145" s="0"/>
      <c r="NRS145" s="0"/>
      <c r="NRT145" s="0"/>
      <c r="NRU145" s="0"/>
      <c r="NRV145" s="0"/>
      <c r="NRW145" s="0"/>
      <c r="NRX145" s="0"/>
      <c r="NRY145" s="0"/>
      <c r="NRZ145" s="0"/>
      <c r="NSA145" s="0"/>
      <c r="NSB145" s="0"/>
      <c r="NSC145" s="0"/>
      <c r="NSD145" s="0"/>
      <c r="NSE145" s="0"/>
      <c r="NSF145" s="0"/>
      <c r="NSG145" s="0"/>
      <c r="NSH145" s="0"/>
      <c r="NSI145" s="0"/>
      <c r="NSJ145" s="0"/>
      <c r="NSK145" s="0"/>
      <c r="NSL145" s="0"/>
      <c r="NSM145" s="0"/>
      <c r="NSN145" s="0"/>
      <c r="NSO145" s="0"/>
      <c r="NSP145" s="0"/>
      <c r="NSQ145" s="0"/>
      <c r="NSR145" s="0"/>
      <c r="NSS145" s="0"/>
      <c r="NST145" s="0"/>
      <c r="NSU145" s="0"/>
      <c r="NSV145" s="0"/>
      <c r="NSW145" s="0"/>
      <c r="NSX145" s="0"/>
      <c r="NSY145" s="0"/>
      <c r="NSZ145" s="0"/>
      <c r="NTA145" s="0"/>
      <c r="NTB145" s="0"/>
      <c r="NTC145" s="0"/>
      <c r="NTD145" s="0"/>
      <c r="NTE145" s="0"/>
      <c r="NTF145" s="0"/>
      <c r="NTG145" s="0"/>
      <c r="NTH145" s="0"/>
      <c r="NTI145" s="0"/>
      <c r="NTJ145" s="0"/>
      <c r="NTK145" s="0"/>
      <c r="NTL145" s="0"/>
      <c r="NTM145" s="0"/>
      <c r="NTN145" s="0"/>
      <c r="NTO145" s="0"/>
      <c r="NTP145" s="0"/>
      <c r="NTQ145" s="0"/>
      <c r="NTR145" s="0"/>
      <c r="NTS145" s="0"/>
      <c r="NTT145" s="0"/>
      <c r="NTU145" s="0"/>
      <c r="NTV145" s="0"/>
      <c r="NTW145" s="0"/>
      <c r="NTX145" s="0"/>
      <c r="NTY145" s="0"/>
      <c r="NTZ145" s="0"/>
      <c r="NUA145" s="0"/>
      <c r="NUB145" s="0"/>
      <c r="NUC145" s="0"/>
      <c r="NUD145" s="0"/>
      <c r="NUE145" s="0"/>
      <c r="NUF145" s="0"/>
      <c r="NUG145" s="0"/>
      <c r="NUH145" s="0"/>
      <c r="NUI145" s="0"/>
      <c r="NUJ145" s="0"/>
      <c r="NUK145" s="0"/>
      <c r="NUL145" s="0"/>
      <c r="NUM145" s="0"/>
      <c r="NUN145" s="0"/>
      <c r="NUO145" s="0"/>
      <c r="NUP145" s="0"/>
      <c r="NUQ145" s="0"/>
      <c r="NUR145" s="0"/>
      <c r="NUS145" s="0"/>
      <c r="NUT145" s="0"/>
      <c r="NUU145" s="0"/>
      <c r="NUV145" s="0"/>
      <c r="NUW145" s="0"/>
      <c r="NUX145" s="0"/>
      <c r="NUY145" s="0"/>
      <c r="NUZ145" s="0"/>
      <c r="NVA145" s="0"/>
      <c r="NVB145" s="0"/>
      <c r="NVC145" s="0"/>
      <c r="NVD145" s="0"/>
      <c r="NVE145" s="0"/>
      <c r="NVF145" s="0"/>
      <c r="NVG145" s="0"/>
      <c r="NVH145" s="0"/>
      <c r="NVI145" s="0"/>
      <c r="NVJ145" s="0"/>
      <c r="NVK145" s="0"/>
      <c r="NVL145" s="0"/>
      <c r="NVM145" s="0"/>
      <c r="NVN145" s="0"/>
      <c r="NVO145" s="0"/>
      <c r="NVP145" s="0"/>
      <c r="NVQ145" s="0"/>
      <c r="NVR145" s="0"/>
      <c r="NVS145" s="0"/>
      <c r="NVT145" s="0"/>
      <c r="NVU145" s="0"/>
      <c r="NVV145" s="0"/>
      <c r="NVW145" s="0"/>
      <c r="NVX145" s="0"/>
      <c r="NVY145" s="0"/>
      <c r="NVZ145" s="0"/>
      <c r="NWA145" s="0"/>
      <c r="NWB145" s="0"/>
      <c r="NWC145" s="0"/>
      <c r="NWD145" s="0"/>
      <c r="NWE145" s="0"/>
      <c r="NWF145" s="0"/>
      <c r="NWG145" s="0"/>
      <c r="NWH145" s="0"/>
      <c r="NWI145" s="0"/>
      <c r="NWJ145" s="0"/>
      <c r="NWK145" s="0"/>
      <c r="NWL145" s="0"/>
      <c r="NWM145" s="0"/>
      <c r="NWN145" s="0"/>
      <c r="NWO145" s="0"/>
      <c r="NWP145" s="0"/>
      <c r="NWQ145" s="0"/>
      <c r="NWR145" s="0"/>
      <c r="NWS145" s="0"/>
      <c r="NWT145" s="0"/>
      <c r="NWU145" s="0"/>
      <c r="NWV145" s="0"/>
      <c r="NWW145" s="0"/>
      <c r="NWX145" s="0"/>
      <c r="NWY145" s="0"/>
      <c r="NWZ145" s="0"/>
      <c r="NXA145" s="0"/>
      <c r="NXB145" s="0"/>
      <c r="NXC145" s="0"/>
      <c r="NXD145" s="0"/>
      <c r="NXE145" s="0"/>
      <c r="NXF145" s="0"/>
      <c r="NXG145" s="0"/>
      <c r="NXH145" s="0"/>
      <c r="NXI145" s="0"/>
      <c r="NXJ145" s="0"/>
      <c r="NXK145" s="0"/>
      <c r="NXL145" s="0"/>
      <c r="NXM145" s="0"/>
      <c r="NXN145" s="0"/>
      <c r="NXO145" s="0"/>
      <c r="NXP145" s="0"/>
      <c r="NXQ145" s="0"/>
      <c r="NXR145" s="0"/>
      <c r="NXS145" s="0"/>
      <c r="NXT145" s="0"/>
      <c r="NXU145" s="0"/>
      <c r="NXV145" s="0"/>
      <c r="NXW145" s="0"/>
      <c r="NXX145" s="0"/>
      <c r="NXY145" s="0"/>
      <c r="NXZ145" s="0"/>
      <c r="NYA145" s="0"/>
      <c r="NYB145" s="0"/>
      <c r="NYC145" s="0"/>
      <c r="NYD145" s="0"/>
      <c r="NYE145" s="0"/>
      <c r="NYF145" s="0"/>
      <c r="NYG145" s="0"/>
      <c r="NYH145" s="0"/>
      <c r="NYI145" s="0"/>
      <c r="NYJ145" s="0"/>
      <c r="NYK145" s="0"/>
      <c r="NYL145" s="0"/>
      <c r="NYM145" s="0"/>
      <c r="NYN145" s="0"/>
      <c r="NYO145" s="0"/>
      <c r="NYP145" s="0"/>
      <c r="NYQ145" s="0"/>
      <c r="NYR145" s="0"/>
      <c r="NYS145" s="0"/>
      <c r="NYT145" s="0"/>
      <c r="NYU145" s="0"/>
      <c r="NYV145" s="0"/>
      <c r="NYW145" s="0"/>
      <c r="NYX145" s="0"/>
      <c r="NYY145" s="0"/>
      <c r="NYZ145" s="0"/>
      <c r="NZA145" s="0"/>
      <c r="NZB145" s="0"/>
      <c r="NZC145" s="0"/>
      <c r="NZD145" s="0"/>
      <c r="NZE145" s="0"/>
      <c r="NZF145" s="0"/>
      <c r="NZG145" s="0"/>
      <c r="NZH145" s="0"/>
      <c r="NZI145" s="0"/>
      <c r="NZJ145" s="0"/>
      <c r="NZK145" s="0"/>
      <c r="NZL145" s="0"/>
      <c r="NZM145" s="0"/>
      <c r="NZN145" s="0"/>
      <c r="NZO145" s="0"/>
      <c r="NZP145" s="0"/>
      <c r="NZQ145" s="0"/>
      <c r="NZR145" s="0"/>
      <c r="NZS145" s="0"/>
      <c r="NZT145" s="0"/>
      <c r="NZU145" s="0"/>
      <c r="NZV145" s="0"/>
      <c r="NZW145" s="0"/>
      <c r="NZX145" s="0"/>
      <c r="NZY145" s="0"/>
      <c r="NZZ145" s="0"/>
      <c r="OAA145" s="0"/>
      <c r="OAB145" s="0"/>
      <c r="OAC145" s="0"/>
      <c r="OAD145" s="0"/>
      <c r="OAE145" s="0"/>
      <c r="OAF145" s="0"/>
      <c r="OAG145" s="0"/>
      <c r="OAH145" s="0"/>
      <c r="OAI145" s="0"/>
      <c r="OAJ145" s="0"/>
      <c r="OAK145" s="0"/>
      <c r="OAL145" s="0"/>
      <c r="OAM145" s="0"/>
      <c r="OAN145" s="0"/>
      <c r="OAO145" s="0"/>
      <c r="OAP145" s="0"/>
      <c r="OAQ145" s="0"/>
      <c r="OAR145" s="0"/>
      <c r="OAS145" s="0"/>
      <c r="OAT145" s="0"/>
      <c r="OAU145" s="0"/>
      <c r="OAV145" s="0"/>
      <c r="OAW145" s="0"/>
      <c r="OAX145" s="0"/>
      <c r="OAY145" s="0"/>
      <c r="OAZ145" s="0"/>
      <c r="OBA145" s="0"/>
      <c r="OBB145" s="0"/>
      <c r="OBC145" s="0"/>
      <c r="OBD145" s="0"/>
      <c r="OBE145" s="0"/>
      <c r="OBF145" s="0"/>
      <c r="OBG145" s="0"/>
      <c r="OBH145" s="0"/>
      <c r="OBI145" s="0"/>
      <c r="OBJ145" s="0"/>
      <c r="OBK145" s="0"/>
      <c r="OBL145" s="0"/>
      <c r="OBM145" s="0"/>
      <c r="OBN145" s="0"/>
      <c r="OBO145" s="0"/>
      <c r="OBP145" s="0"/>
      <c r="OBQ145" s="0"/>
      <c r="OBR145" s="0"/>
      <c r="OBS145" s="0"/>
      <c r="OBT145" s="0"/>
      <c r="OBU145" s="0"/>
      <c r="OBV145" s="0"/>
      <c r="OBW145" s="0"/>
      <c r="OBX145" s="0"/>
      <c r="OBY145" s="0"/>
      <c r="OBZ145" s="0"/>
      <c r="OCA145" s="0"/>
      <c r="OCB145" s="0"/>
      <c r="OCC145" s="0"/>
      <c r="OCD145" s="0"/>
      <c r="OCE145" s="0"/>
      <c r="OCF145" s="0"/>
      <c r="OCG145" s="0"/>
      <c r="OCH145" s="0"/>
      <c r="OCI145" s="0"/>
      <c r="OCJ145" s="0"/>
      <c r="OCK145" s="0"/>
      <c r="OCL145" s="0"/>
      <c r="OCM145" s="0"/>
      <c r="OCN145" s="0"/>
      <c r="OCO145" s="0"/>
      <c r="OCP145" s="0"/>
      <c r="OCQ145" s="0"/>
      <c r="OCR145" s="0"/>
      <c r="OCS145" s="0"/>
      <c r="OCT145" s="0"/>
      <c r="OCU145" s="0"/>
      <c r="OCV145" s="0"/>
      <c r="OCW145" s="0"/>
      <c r="OCX145" s="0"/>
      <c r="OCY145" s="0"/>
      <c r="OCZ145" s="0"/>
      <c r="ODA145" s="0"/>
      <c r="ODB145" s="0"/>
      <c r="ODC145" s="0"/>
      <c r="ODD145" s="0"/>
      <c r="ODE145" s="0"/>
      <c r="ODF145" s="0"/>
      <c r="ODG145" s="0"/>
      <c r="ODH145" s="0"/>
      <c r="ODI145" s="0"/>
      <c r="ODJ145" s="0"/>
      <c r="ODK145" s="0"/>
      <c r="ODL145" s="0"/>
      <c r="ODM145" s="0"/>
      <c r="ODN145" s="0"/>
      <c r="ODO145" s="0"/>
      <c r="ODP145" s="0"/>
      <c r="ODQ145" s="0"/>
      <c r="ODR145" s="0"/>
      <c r="ODS145" s="0"/>
      <c r="ODT145" s="0"/>
      <c r="ODU145" s="0"/>
      <c r="ODV145" s="0"/>
      <c r="ODW145" s="0"/>
      <c r="ODX145" s="0"/>
      <c r="ODY145" s="0"/>
      <c r="ODZ145" s="0"/>
      <c r="OEA145" s="0"/>
      <c r="OEB145" s="0"/>
      <c r="OEC145" s="0"/>
      <c r="OED145" s="0"/>
      <c r="OEE145" s="0"/>
      <c r="OEF145" s="0"/>
      <c r="OEG145" s="0"/>
      <c r="OEH145" s="0"/>
      <c r="OEI145" s="0"/>
      <c r="OEJ145" s="0"/>
      <c r="OEK145" s="0"/>
      <c r="OEL145" s="0"/>
      <c r="OEM145" s="0"/>
      <c r="OEN145" s="0"/>
      <c r="OEO145" s="0"/>
      <c r="OEP145" s="0"/>
      <c r="OEQ145" s="0"/>
      <c r="OER145" s="0"/>
      <c r="OES145" s="0"/>
      <c r="OET145" s="0"/>
      <c r="OEU145" s="0"/>
      <c r="OEV145" s="0"/>
      <c r="OEW145" s="0"/>
      <c r="OEX145" s="0"/>
      <c r="OEY145" s="0"/>
      <c r="OEZ145" s="0"/>
      <c r="OFA145" s="0"/>
      <c r="OFB145" s="0"/>
      <c r="OFC145" s="0"/>
      <c r="OFD145" s="0"/>
      <c r="OFE145" s="0"/>
      <c r="OFF145" s="0"/>
      <c r="OFG145" s="0"/>
      <c r="OFH145" s="0"/>
      <c r="OFI145" s="0"/>
      <c r="OFJ145" s="0"/>
      <c r="OFK145" s="0"/>
      <c r="OFL145" s="0"/>
      <c r="OFM145" s="0"/>
      <c r="OFN145" s="0"/>
      <c r="OFO145" s="0"/>
      <c r="OFP145" s="0"/>
      <c r="OFQ145" s="0"/>
      <c r="OFR145" s="0"/>
      <c r="OFS145" s="0"/>
      <c r="OFT145" s="0"/>
      <c r="OFU145" s="0"/>
      <c r="OFV145" s="0"/>
      <c r="OFW145" s="0"/>
      <c r="OFX145" s="0"/>
      <c r="OFY145" s="0"/>
      <c r="OFZ145" s="0"/>
      <c r="OGA145" s="0"/>
      <c r="OGB145" s="0"/>
      <c r="OGC145" s="0"/>
      <c r="OGD145" s="0"/>
      <c r="OGE145" s="0"/>
      <c r="OGF145" s="0"/>
      <c r="OGG145" s="0"/>
      <c r="OGH145" s="0"/>
      <c r="OGI145" s="0"/>
      <c r="OGJ145" s="0"/>
      <c r="OGK145" s="0"/>
      <c r="OGL145" s="0"/>
      <c r="OGM145" s="0"/>
      <c r="OGN145" s="0"/>
      <c r="OGO145" s="0"/>
      <c r="OGP145" s="0"/>
      <c r="OGQ145" s="0"/>
      <c r="OGR145" s="0"/>
      <c r="OGS145" s="0"/>
      <c r="OGT145" s="0"/>
      <c r="OGU145" s="0"/>
      <c r="OGV145" s="0"/>
      <c r="OGW145" s="0"/>
      <c r="OGX145" s="0"/>
      <c r="OGY145" s="0"/>
      <c r="OGZ145" s="0"/>
      <c r="OHA145" s="0"/>
      <c r="OHB145" s="0"/>
      <c r="OHC145" s="0"/>
      <c r="OHD145" s="0"/>
      <c r="OHE145" s="0"/>
      <c r="OHF145" s="0"/>
      <c r="OHG145" s="0"/>
      <c r="OHH145" s="0"/>
      <c r="OHI145" s="0"/>
      <c r="OHJ145" s="0"/>
      <c r="OHK145" s="0"/>
      <c r="OHL145" s="0"/>
      <c r="OHM145" s="0"/>
      <c r="OHN145" s="0"/>
      <c r="OHO145" s="0"/>
      <c r="OHP145" s="0"/>
      <c r="OHQ145" s="0"/>
      <c r="OHR145" s="0"/>
      <c r="OHS145" s="0"/>
      <c r="OHT145" s="0"/>
      <c r="OHU145" s="0"/>
      <c r="OHV145" s="0"/>
      <c r="OHW145" s="0"/>
      <c r="OHX145" s="0"/>
      <c r="OHY145" s="0"/>
      <c r="OHZ145" s="0"/>
      <c r="OIA145" s="0"/>
      <c r="OIB145" s="0"/>
      <c r="OIC145" s="0"/>
      <c r="OID145" s="0"/>
      <c r="OIE145" s="0"/>
      <c r="OIF145" s="0"/>
      <c r="OIG145" s="0"/>
      <c r="OIH145" s="0"/>
      <c r="OII145" s="0"/>
      <c r="OIJ145" s="0"/>
      <c r="OIK145" s="0"/>
      <c r="OIL145" s="0"/>
      <c r="OIM145" s="0"/>
      <c r="OIN145" s="0"/>
      <c r="OIO145" s="0"/>
      <c r="OIP145" s="0"/>
      <c r="OIQ145" s="0"/>
      <c r="OIR145" s="0"/>
      <c r="OIS145" s="0"/>
      <c r="OIT145" s="0"/>
      <c r="OIU145" s="0"/>
      <c r="OIV145" s="0"/>
      <c r="OIW145" s="0"/>
      <c r="OIX145" s="0"/>
      <c r="OIY145" s="0"/>
      <c r="OIZ145" s="0"/>
      <c r="OJA145" s="0"/>
      <c r="OJB145" s="0"/>
      <c r="OJC145" s="0"/>
      <c r="OJD145" s="0"/>
      <c r="OJE145" s="0"/>
      <c r="OJF145" s="0"/>
      <c r="OJG145" s="0"/>
      <c r="OJH145" s="0"/>
      <c r="OJI145" s="0"/>
      <c r="OJJ145" s="0"/>
      <c r="OJK145" s="0"/>
      <c r="OJL145" s="0"/>
      <c r="OJM145" s="0"/>
      <c r="OJN145" s="0"/>
      <c r="OJO145" s="0"/>
      <c r="OJP145" s="0"/>
      <c r="OJQ145" s="0"/>
      <c r="OJR145" s="0"/>
      <c r="OJS145" s="0"/>
      <c r="OJT145" s="0"/>
      <c r="OJU145" s="0"/>
      <c r="OJV145" s="0"/>
      <c r="OJW145" s="0"/>
      <c r="OJX145" s="0"/>
      <c r="OJY145" s="0"/>
      <c r="OJZ145" s="0"/>
      <c r="OKA145" s="0"/>
      <c r="OKB145" s="0"/>
      <c r="OKC145" s="0"/>
      <c r="OKD145" s="0"/>
      <c r="OKE145" s="0"/>
      <c r="OKF145" s="0"/>
      <c r="OKG145" s="0"/>
      <c r="OKH145" s="0"/>
      <c r="OKI145" s="0"/>
      <c r="OKJ145" s="0"/>
      <c r="OKK145" s="0"/>
      <c r="OKL145" s="0"/>
      <c r="OKM145" s="0"/>
      <c r="OKN145" s="0"/>
      <c r="OKO145" s="0"/>
      <c r="OKP145" s="0"/>
      <c r="OKQ145" s="0"/>
      <c r="OKR145" s="0"/>
      <c r="OKS145" s="0"/>
      <c r="OKT145" s="0"/>
      <c r="OKU145" s="0"/>
      <c r="OKV145" s="0"/>
      <c r="OKW145" s="0"/>
      <c r="OKX145" s="0"/>
      <c r="OKY145" s="0"/>
      <c r="OKZ145" s="0"/>
      <c r="OLA145" s="0"/>
      <c r="OLB145" s="0"/>
      <c r="OLC145" s="0"/>
      <c r="OLD145" s="0"/>
      <c r="OLE145" s="0"/>
      <c r="OLF145" s="0"/>
      <c r="OLG145" s="0"/>
      <c r="OLH145" s="0"/>
      <c r="OLI145" s="0"/>
      <c r="OLJ145" s="0"/>
      <c r="OLK145" s="0"/>
      <c r="OLL145" s="0"/>
      <c r="OLM145" s="0"/>
      <c r="OLN145" s="0"/>
      <c r="OLO145" s="0"/>
      <c r="OLP145" s="0"/>
      <c r="OLQ145" s="0"/>
      <c r="OLR145" s="0"/>
      <c r="OLS145" s="0"/>
      <c r="OLT145" s="0"/>
      <c r="OLU145" s="0"/>
      <c r="OLV145" s="0"/>
      <c r="OLW145" s="0"/>
      <c r="OLX145" s="0"/>
      <c r="OLY145" s="0"/>
      <c r="OLZ145" s="0"/>
      <c r="OMA145" s="0"/>
      <c r="OMB145" s="0"/>
      <c r="OMC145" s="0"/>
      <c r="OMD145" s="0"/>
      <c r="OME145" s="0"/>
      <c r="OMF145" s="0"/>
      <c r="OMG145" s="0"/>
      <c r="OMH145" s="0"/>
      <c r="OMI145" s="0"/>
      <c r="OMJ145" s="0"/>
      <c r="OMK145" s="0"/>
      <c r="OML145" s="0"/>
      <c r="OMM145" s="0"/>
      <c r="OMN145" s="0"/>
      <c r="OMO145" s="0"/>
      <c r="OMP145" s="0"/>
      <c r="OMQ145" s="0"/>
      <c r="OMR145" s="0"/>
      <c r="OMS145" s="0"/>
      <c r="OMT145" s="0"/>
      <c r="OMU145" s="0"/>
      <c r="OMV145" s="0"/>
      <c r="OMW145" s="0"/>
      <c r="OMX145" s="0"/>
      <c r="OMY145" s="0"/>
      <c r="OMZ145" s="0"/>
      <c r="ONA145" s="0"/>
      <c r="ONB145" s="0"/>
      <c r="ONC145" s="0"/>
      <c r="OND145" s="0"/>
      <c r="ONE145" s="0"/>
      <c r="ONF145" s="0"/>
      <c r="ONG145" s="0"/>
      <c r="ONH145" s="0"/>
      <c r="ONI145" s="0"/>
      <c r="ONJ145" s="0"/>
      <c r="ONK145" s="0"/>
      <c r="ONL145" s="0"/>
      <c r="ONM145" s="0"/>
      <c r="ONN145" s="0"/>
      <c r="ONO145" s="0"/>
      <c r="ONP145" s="0"/>
      <c r="ONQ145" s="0"/>
      <c r="ONR145" s="0"/>
      <c r="ONS145" s="0"/>
      <c r="ONT145" s="0"/>
      <c r="ONU145" s="0"/>
      <c r="ONV145" s="0"/>
      <c r="ONW145" s="0"/>
      <c r="ONX145" s="0"/>
      <c r="ONY145" s="0"/>
      <c r="ONZ145" s="0"/>
      <c r="OOA145" s="0"/>
      <c r="OOB145" s="0"/>
      <c r="OOC145" s="0"/>
      <c r="OOD145" s="0"/>
      <c r="OOE145" s="0"/>
      <c r="OOF145" s="0"/>
      <c r="OOG145" s="0"/>
      <c r="OOH145" s="0"/>
      <c r="OOI145" s="0"/>
      <c r="OOJ145" s="0"/>
      <c r="OOK145" s="0"/>
      <c r="OOL145" s="0"/>
      <c r="OOM145" s="0"/>
      <c r="OON145" s="0"/>
      <c r="OOO145" s="0"/>
      <c r="OOP145" s="0"/>
      <c r="OOQ145" s="0"/>
      <c r="OOR145" s="0"/>
      <c r="OOS145" s="0"/>
      <c r="OOT145" s="0"/>
      <c r="OOU145" s="0"/>
      <c r="OOV145" s="0"/>
      <c r="OOW145" s="0"/>
      <c r="OOX145" s="0"/>
      <c r="OOY145" s="0"/>
      <c r="OOZ145" s="0"/>
      <c r="OPA145" s="0"/>
      <c r="OPB145" s="0"/>
      <c r="OPC145" s="0"/>
      <c r="OPD145" s="0"/>
      <c r="OPE145" s="0"/>
      <c r="OPF145" s="0"/>
      <c r="OPG145" s="0"/>
      <c r="OPH145" s="0"/>
      <c r="OPI145" s="0"/>
      <c r="OPJ145" s="0"/>
      <c r="OPK145" s="0"/>
      <c r="OPL145" s="0"/>
      <c r="OPM145" s="0"/>
      <c r="OPN145" s="0"/>
      <c r="OPO145" s="0"/>
      <c r="OPP145" s="0"/>
      <c r="OPQ145" s="0"/>
      <c r="OPR145" s="0"/>
      <c r="OPS145" s="0"/>
      <c r="OPT145" s="0"/>
      <c r="OPU145" s="0"/>
      <c r="OPV145" s="0"/>
      <c r="OPW145" s="0"/>
      <c r="OPX145" s="0"/>
      <c r="OPY145" s="0"/>
      <c r="OPZ145" s="0"/>
      <c r="OQA145" s="0"/>
      <c r="OQB145" s="0"/>
      <c r="OQC145" s="0"/>
      <c r="OQD145" s="0"/>
      <c r="OQE145" s="0"/>
      <c r="OQF145" s="0"/>
      <c r="OQG145" s="0"/>
      <c r="OQH145" s="0"/>
      <c r="OQI145" s="0"/>
      <c r="OQJ145" s="0"/>
      <c r="OQK145" s="0"/>
      <c r="OQL145" s="0"/>
      <c r="OQM145" s="0"/>
      <c r="OQN145" s="0"/>
      <c r="OQO145" s="0"/>
      <c r="OQP145" s="0"/>
      <c r="OQQ145" s="0"/>
      <c r="OQR145" s="0"/>
      <c r="OQS145" s="0"/>
      <c r="OQT145" s="0"/>
      <c r="OQU145" s="0"/>
      <c r="OQV145" s="0"/>
      <c r="OQW145" s="0"/>
      <c r="OQX145" s="0"/>
      <c r="OQY145" s="0"/>
      <c r="OQZ145" s="0"/>
      <c r="ORA145" s="0"/>
      <c r="ORB145" s="0"/>
      <c r="ORC145" s="0"/>
      <c r="ORD145" s="0"/>
      <c r="ORE145" s="0"/>
      <c r="ORF145" s="0"/>
      <c r="ORG145" s="0"/>
      <c r="ORH145" s="0"/>
      <c r="ORI145" s="0"/>
      <c r="ORJ145" s="0"/>
      <c r="ORK145" s="0"/>
      <c r="ORL145" s="0"/>
      <c r="ORM145" s="0"/>
      <c r="ORN145" s="0"/>
      <c r="ORO145" s="0"/>
      <c r="ORP145" s="0"/>
      <c r="ORQ145" s="0"/>
      <c r="ORR145" s="0"/>
      <c r="ORS145" s="0"/>
      <c r="ORT145" s="0"/>
      <c r="ORU145" s="0"/>
      <c r="ORV145" s="0"/>
      <c r="ORW145" s="0"/>
      <c r="ORX145" s="0"/>
      <c r="ORY145" s="0"/>
      <c r="ORZ145" s="0"/>
      <c r="OSA145" s="0"/>
      <c r="OSB145" s="0"/>
      <c r="OSC145" s="0"/>
      <c r="OSD145" s="0"/>
      <c r="OSE145" s="0"/>
      <c r="OSF145" s="0"/>
      <c r="OSG145" s="0"/>
      <c r="OSH145" s="0"/>
      <c r="OSI145" s="0"/>
      <c r="OSJ145" s="0"/>
      <c r="OSK145" s="0"/>
      <c r="OSL145" s="0"/>
      <c r="OSM145" s="0"/>
      <c r="OSN145" s="0"/>
      <c r="OSO145" s="0"/>
      <c r="OSP145" s="0"/>
      <c r="OSQ145" s="0"/>
      <c r="OSR145" s="0"/>
      <c r="OSS145" s="0"/>
      <c r="OST145" s="0"/>
      <c r="OSU145" s="0"/>
      <c r="OSV145" s="0"/>
      <c r="OSW145" s="0"/>
      <c r="OSX145" s="0"/>
      <c r="OSY145" s="0"/>
      <c r="OSZ145" s="0"/>
      <c r="OTA145" s="0"/>
      <c r="OTB145" s="0"/>
      <c r="OTC145" s="0"/>
      <c r="OTD145" s="0"/>
      <c r="OTE145" s="0"/>
      <c r="OTF145" s="0"/>
      <c r="OTG145" s="0"/>
      <c r="OTH145" s="0"/>
      <c r="OTI145" s="0"/>
      <c r="OTJ145" s="0"/>
      <c r="OTK145" s="0"/>
      <c r="OTL145" s="0"/>
      <c r="OTM145" s="0"/>
      <c r="OTN145" s="0"/>
      <c r="OTO145" s="0"/>
      <c r="OTP145" s="0"/>
      <c r="OTQ145" s="0"/>
      <c r="OTR145" s="0"/>
      <c r="OTS145" s="0"/>
      <c r="OTT145" s="0"/>
      <c r="OTU145" s="0"/>
      <c r="OTV145" s="0"/>
      <c r="OTW145" s="0"/>
      <c r="OTX145" s="0"/>
      <c r="OTY145" s="0"/>
      <c r="OTZ145" s="0"/>
      <c r="OUA145" s="0"/>
      <c r="OUB145" s="0"/>
      <c r="OUC145" s="0"/>
      <c r="OUD145" s="0"/>
      <c r="OUE145" s="0"/>
      <c r="OUF145" s="0"/>
      <c r="OUG145" s="0"/>
      <c r="OUH145" s="0"/>
      <c r="OUI145" s="0"/>
      <c r="OUJ145" s="0"/>
      <c r="OUK145" s="0"/>
      <c r="OUL145" s="0"/>
      <c r="OUM145" s="0"/>
      <c r="OUN145" s="0"/>
      <c r="OUO145" s="0"/>
      <c r="OUP145" s="0"/>
      <c r="OUQ145" s="0"/>
      <c r="OUR145" s="0"/>
      <c r="OUS145" s="0"/>
      <c r="OUT145" s="0"/>
      <c r="OUU145" s="0"/>
      <c r="OUV145" s="0"/>
      <c r="OUW145" s="0"/>
      <c r="OUX145" s="0"/>
      <c r="OUY145" s="0"/>
      <c r="OUZ145" s="0"/>
      <c r="OVA145" s="0"/>
      <c r="OVB145" s="0"/>
      <c r="OVC145" s="0"/>
      <c r="OVD145" s="0"/>
      <c r="OVE145" s="0"/>
      <c r="OVF145" s="0"/>
      <c r="OVG145" s="0"/>
      <c r="OVH145" s="0"/>
      <c r="OVI145" s="0"/>
      <c r="OVJ145" s="0"/>
      <c r="OVK145" s="0"/>
      <c r="OVL145" s="0"/>
      <c r="OVM145" s="0"/>
      <c r="OVN145" s="0"/>
      <c r="OVO145" s="0"/>
      <c r="OVP145" s="0"/>
      <c r="OVQ145" s="0"/>
      <c r="OVR145" s="0"/>
      <c r="OVS145" s="0"/>
      <c r="OVT145" s="0"/>
      <c r="OVU145" s="0"/>
      <c r="OVV145" s="0"/>
      <c r="OVW145" s="0"/>
      <c r="OVX145" s="0"/>
      <c r="OVY145" s="0"/>
      <c r="OVZ145" s="0"/>
      <c r="OWA145" s="0"/>
      <c r="OWB145" s="0"/>
      <c r="OWC145" s="0"/>
      <c r="OWD145" s="0"/>
      <c r="OWE145" s="0"/>
      <c r="OWF145" s="0"/>
      <c r="OWG145" s="0"/>
      <c r="OWH145" s="0"/>
      <c r="OWI145" s="0"/>
      <c r="OWJ145" s="0"/>
      <c r="OWK145" s="0"/>
      <c r="OWL145" s="0"/>
      <c r="OWM145" s="0"/>
      <c r="OWN145" s="0"/>
      <c r="OWO145" s="0"/>
      <c r="OWP145" s="0"/>
      <c r="OWQ145" s="0"/>
      <c r="OWR145" s="0"/>
      <c r="OWS145" s="0"/>
      <c r="OWT145" s="0"/>
      <c r="OWU145" s="0"/>
      <c r="OWV145" s="0"/>
      <c r="OWW145" s="0"/>
      <c r="OWX145" s="0"/>
      <c r="OWY145" s="0"/>
      <c r="OWZ145" s="0"/>
      <c r="OXA145" s="0"/>
      <c r="OXB145" s="0"/>
      <c r="OXC145" s="0"/>
      <c r="OXD145" s="0"/>
      <c r="OXE145" s="0"/>
      <c r="OXF145" s="0"/>
      <c r="OXG145" s="0"/>
      <c r="OXH145" s="0"/>
      <c r="OXI145" s="0"/>
      <c r="OXJ145" s="0"/>
      <c r="OXK145" s="0"/>
      <c r="OXL145" s="0"/>
      <c r="OXM145" s="0"/>
      <c r="OXN145" s="0"/>
      <c r="OXO145" s="0"/>
      <c r="OXP145" s="0"/>
      <c r="OXQ145" s="0"/>
      <c r="OXR145" s="0"/>
      <c r="OXS145" s="0"/>
      <c r="OXT145" s="0"/>
      <c r="OXU145" s="0"/>
      <c r="OXV145" s="0"/>
      <c r="OXW145" s="0"/>
      <c r="OXX145" s="0"/>
      <c r="OXY145" s="0"/>
      <c r="OXZ145" s="0"/>
      <c r="OYA145" s="0"/>
      <c r="OYB145" s="0"/>
      <c r="OYC145" s="0"/>
      <c r="OYD145" s="0"/>
      <c r="OYE145" s="0"/>
      <c r="OYF145" s="0"/>
      <c r="OYG145" s="0"/>
      <c r="OYH145" s="0"/>
      <c r="OYI145" s="0"/>
      <c r="OYJ145" s="0"/>
      <c r="OYK145" s="0"/>
      <c r="OYL145" s="0"/>
      <c r="OYM145" s="0"/>
      <c r="OYN145" s="0"/>
      <c r="OYO145" s="0"/>
      <c r="OYP145" s="0"/>
      <c r="OYQ145" s="0"/>
      <c r="OYR145" s="0"/>
      <c r="OYS145" s="0"/>
      <c r="OYT145" s="0"/>
      <c r="OYU145" s="0"/>
      <c r="OYV145" s="0"/>
      <c r="OYW145" s="0"/>
      <c r="OYX145" s="0"/>
      <c r="OYY145" s="0"/>
      <c r="OYZ145" s="0"/>
      <c r="OZA145" s="0"/>
      <c r="OZB145" s="0"/>
      <c r="OZC145" s="0"/>
      <c r="OZD145" s="0"/>
      <c r="OZE145" s="0"/>
      <c r="OZF145" s="0"/>
      <c r="OZG145" s="0"/>
      <c r="OZH145" s="0"/>
      <c r="OZI145" s="0"/>
      <c r="OZJ145" s="0"/>
      <c r="OZK145" s="0"/>
      <c r="OZL145" s="0"/>
      <c r="OZM145" s="0"/>
      <c r="OZN145" s="0"/>
      <c r="OZO145" s="0"/>
      <c r="OZP145" s="0"/>
      <c r="OZQ145" s="0"/>
      <c r="OZR145" s="0"/>
      <c r="OZS145" s="0"/>
      <c r="OZT145" s="0"/>
      <c r="OZU145" s="0"/>
      <c r="OZV145" s="0"/>
      <c r="OZW145" s="0"/>
      <c r="OZX145" s="0"/>
      <c r="OZY145" s="0"/>
      <c r="OZZ145" s="0"/>
      <c r="PAA145" s="0"/>
      <c r="PAB145" s="0"/>
      <c r="PAC145" s="0"/>
      <c r="PAD145" s="0"/>
      <c r="PAE145" s="0"/>
      <c r="PAF145" s="0"/>
      <c r="PAG145" s="0"/>
      <c r="PAH145" s="0"/>
      <c r="PAI145" s="0"/>
      <c r="PAJ145" s="0"/>
      <c r="PAK145" s="0"/>
      <c r="PAL145" s="0"/>
      <c r="PAM145" s="0"/>
      <c r="PAN145" s="0"/>
      <c r="PAO145" s="0"/>
      <c r="PAP145" s="0"/>
      <c r="PAQ145" s="0"/>
      <c r="PAR145" s="0"/>
      <c r="PAS145" s="0"/>
      <c r="PAT145" s="0"/>
      <c r="PAU145" s="0"/>
      <c r="PAV145" s="0"/>
      <c r="PAW145" s="0"/>
      <c r="PAX145" s="0"/>
      <c r="PAY145" s="0"/>
      <c r="PAZ145" s="0"/>
      <c r="PBA145" s="0"/>
      <c r="PBB145" s="0"/>
      <c r="PBC145" s="0"/>
      <c r="PBD145" s="0"/>
      <c r="PBE145" s="0"/>
      <c r="PBF145" s="0"/>
      <c r="PBG145" s="0"/>
      <c r="PBH145" s="0"/>
      <c r="PBI145" s="0"/>
      <c r="PBJ145" s="0"/>
      <c r="PBK145" s="0"/>
      <c r="PBL145" s="0"/>
      <c r="PBM145" s="0"/>
      <c r="PBN145" s="0"/>
      <c r="PBO145" s="0"/>
      <c r="PBP145" s="0"/>
      <c r="PBQ145" s="0"/>
      <c r="PBR145" s="0"/>
      <c r="PBS145" s="0"/>
      <c r="PBT145" s="0"/>
      <c r="PBU145" s="0"/>
      <c r="PBV145" s="0"/>
      <c r="PBW145" s="0"/>
      <c r="PBX145" s="0"/>
      <c r="PBY145" s="0"/>
      <c r="PBZ145" s="0"/>
      <c r="PCA145" s="0"/>
      <c r="PCB145" s="0"/>
      <c r="PCC145" s="0"/>
      <c r="PCD145" s="0"/>
      <c r="PCE145" s="0"/>
      <c r="PCF145" s="0"/>
      <c r="PCG145" s="0"/>
      <c r="PCH145" s="0"/>
      <c r="PCI145" s="0"/>
      <c r="PCJ145" s="0"/>
      <c r="PCK145" s="0"/>
      <c r="PCL145" s="0"/>
      <c r="PCM145" s="0"/>
      <c r="PCN145" s="0"/>
      <c r="PCO145" s="0"/>
      <c r="PCP145" s="0"/>
      <c r="PCQ145" s="0"/>
      <c r="PCR145" s="0"/>
      <c r="PCS145" s="0"/>
      <c r="PCT145" s="0"/>
      <c r="PCU145" s="0"/>
      <c r="PCV145" s="0"/>
      <c r="PCW145" s="0"/>
      <c r="PCX145" s="0"/>
      <c r="PCY145" s="0"/>
      <c r="PCZ145" s="0"/>
      <c r="PDA145" s="0"/>
      <c r="PDB145" s="0"/>
      <c r="PDC145" s="0"/>
      <c r="PDD145" s="0"/>
      <c r="PDE145" s="0"/>
      <c r="PDF145" s="0"/>
      <c r="PDG145" s="0"/>
      <c r="PDH145" s="0"/>
      <c r="PDI145" s="0"/>
      <c r="PDJ145" s="0"/>
      <c r="PDK145" s="0"/>
      <c r="PDL145" s="0"/>
      <c r="PDM145" s="0"/>
      <c r="PDN145" s="0"/>
      <c r="PDO145" s="0"/>
      <c r="PDP145" s="0"/>
      <c r="PDQ145" s="0"/>
      <c r="PDR145" s="0"/>
      <c r="PDS145" s="0"/>
      <c r="PDT145" s="0"/>
      <c r="PDU145" s="0"/>
      <c r="PDV145" s="0"/>
      <c r="PDW145" s="0"/>
      <c r="PDX145" s="0"/>
      <c r="PDY145" s="0"/>
      <c r="PDZ145" s="0"/>
      <c r="PEA145" s="0"/>
      <c r="PEB145" s="0"/>
      <c r="PEC145" s="0"/>
      <c r="PED145" s="0"/>
      <c r="PEE145" s="0"/>
      <c r="PEF145" s="0"/>
      <c r="PEG145" s="0"/>
      <c r="PEH145" s="0"/>
      <c r="PEI145" s="0"/>
      <c r="PEJ145" s="0"/>
      <c r="PEK145" s="0"/>
      <c r="PEL145" s="0"/>
      <c r="PEM145" s="0"/>
      <c r="PEN145" s="0"/>
      <c r="PEO145" s="0"/>
      <c r="PEP145" s="0"/>
      <c r="PEQ145" s="0"/>
      <c r="PER145" s="0"/>
      <c r="PES145" s="0"/>
      <c r="PET145" s="0"/>
      <c r="PEU145" s="0"/>
      <c r="PEV145" s="0"/>
      <c r="PEW145" s="0"/>
      <c r="PEX145" s="0"/>
      <c r="PEY145" s="0"/>
      <c r="PEZ145" s="0"/>
      <c r="PFA145" s="0"/>
      <c r="PFB145" s="0"/>
      <c r="PFC145" s="0"/>
      <c r="PFD145" s="0"/>
      <c r="PFE145" s="0"/>
      <c r="PFF145" s="0"/>
      <c r="PFG145" s="0"/>
      <c r="PFH145" s="0"/>
      <c r="PFI145" s="0"/>
      <c r="PFJ145" s="0"/>
      <c r="PFK145" s="0"/>
      <c r="PFL145" s="0"/>
      <c r="PFM145" s="0"/>
      <c r="PFN145" s="0"/>
      <c r="PFO145" s="0"/>
      <c r="PFP145" s="0"/>
      <c r="PFQ145" s="0"/>
      <c r="PFR145" s="0"/>
      <c r="PFS145" s="0"/>
      <c r="PFT145" s="0"/>
      <c r="PFU145" s="0"/>
      <c r="PFV145" s="0"/>
      <c r="PFW145" s="0"/>
      <c r="PFX145" s="0"/>
      <c r="PFY145" s="0"/>
      <c r="PFZ145" s="0"/>
      <c r="PGA145" s="0"/>
      <c r="PGB145" s="0"/>
      <c r="PGC145" s="0"/>
      <c r="PGD145" s="0"/>
      <c r="PGE145" s="0"/>
      <c r="PGF145" s="0"/>
      <c r="PGG145" s="0"/>
      <c r="PGH145" s="0"/>
      <c r="PGI145" s="0"/>
      <c r="PGJ145" s="0"/>
      <c r="PGK145" s="0"/>
      <c r="PGL145" s="0"/>
      <c r="PGM145" s="0"/>
      <c r="PGN145" s="0"/>
      <c r="PGO145" s="0"/>
      <c r="PGP145" s="0"/>
      <c r="PGQ145" s="0"/>
      <c r="PGR145" s="0"/>
      <c r="PGS145" s="0"/>
      <c r="PGT145" s="0"/>
      <c r="PGU145" s="0"/>
      <c r="PGV145" s="0"/>
      <c r="PGW145" s="0"/>
      <c r="PGX145" s="0"/>
      <c r="PGY145" s="0"/>
      <c r="PGZ145" s="0"/>
      <c r="PHA145" s="0"/>
      <c r="PHB145" s="0"/>
      <c r="PHC145" s="0"/>
      <c r="PHD145" s="0"/>
      <c r="PHE145" s="0"/>
      <c r="PHF145" s="0"/>
      <c r="PHG145" s="0"/>
      <c r="PHH145" s="0"/>
      <c r="PHI145" s="0"/>
      <c r="PHJ145" s="0"/>
      <c r="PHK145" s="0"/>
      <c r="PHL145" s="0"/>
      <c r="PHM145" s="0"/>
      <c r="PHN145" s="0"/>
      <c r="PHO145" s="0"/>
      <c r="PHP145" s="0"/>
      <c r="PHQ145" s="0"/>
      <c r="PHR145" s="0"/>
      <c r="PHS145" s="0"/>
      <c r="PHT145" s="0"/>
      <c r="PHU145" s="0"/>
      <c r="PHV145" s="0"/>
      <c r="PHW145" s="0"/>
      <c r="PHX145" s="0"/>
      <c r="PHY145" s="0"/>
      <c r="PHZ145" s="0"/>
      <c r="PIA145" s="0"/>
      <c r="PIB145" s="0"/>
      <c r="PIC145" s="0"/>
      <c r="PID145" s="0"/>
      <c r="PIE145" s="0"/>
      <c r="PIF145" s="0"/>
      <c r="PIG145" s="0"/>
      <c r="PIH145" s="0"/>
      <c r="PII145" s="0"/>
      <c r="PIJ145" s="0"/>
      <c r="PIK145" s="0"/>
      <c r="PIL145" s="0"/>
      <c r="PIM145" s="0"/>
      <c r="PIN145" s="0"/>
      <c r="PIO145" s="0"/>
      <c r="PIP145" s="0"/>
      <c r="PIQ145" s="0"/>
      <c r="PIR145" s="0"/>
      <c r="PIS145" s="0"/>
      <c r="PIT145" s="0"/>
      <c r="PIU145" s="0"/>
      <c r="PIV145" s="0"/>
      <c r="PIW145" s="0"/>
      <c r="PIX145" s="0"/>
      <c r="PIY145" s="0"/>
      <c r="PIZ145" s="0"/>
      <c r="PJA145" s="0"/>
      <c r="PJB145" s="0"/>
      <c r="PJC145" s="0"/>
      <c r="PJD145" s="0"/>
      <c r="PJE145" s="0"/>
      <c r="PJF145" s="0"/>
      <c r="PJG145" s="0"/>
      <c r="PJH145" s="0"/>
      <c r="PJI145" s="0"/>
      <c r="PJJ145" s="0"/>
      <c r="PJK145" s="0"/>
      <c r="PJL145" s="0"/>
      <c r="PJM145" s="0"/>
      <c r="PJN145" s="0"/>
      <c r="PJO145" s="0"/>
      <c r="PJP145" s="0"/>
      <c r="PJQ145" s="0"/>
      <c r="PJR145" s="0"/>
      <c r="PJS145" s="0"/>
      <c r="PJT145" s="0"/>
      <c r="PJU145" s="0"/>
      <c r="PJV145" s="0"/>
      <c r="PJW145" s="0"/>
      <c r="PJX145" s="0"/>
      <c r="PJY145" s="0"/>
      <c r="PJZ145" s="0"/>
      <c r="PKA145" s="0"/>
      <c r="PKB145" s="0"/>
      <c r="PKC145" s="0"/>
      <c r="PKD145" s="0"/>
      <c r="PKE145" s="0"/>
      <c r="PKF145" s="0"/>
      <c r="PKG145" s="0"/>
      <c r="PKH145" s="0"/>
      <c r="PKI145" s="0"/>
      <c r="PKJ145" s="0"/>
      <c r="PKK145" s="0"/>
      <c r="PKL145" s="0"/>
      <c r="PKM145" s="0"/>
      <c r="PKN145" s="0"/>
      <c r="PKO145" s="0"/>
      <c r="PKP145" s="0"/>
      <c r="PKQ145" s="0"/>
      <c r="PKR145" s="0"/>
      <c r="PKS145" s="0"/>
      <c r="PKT145" s="0"/>
      <c r="PKU145" s="0"/>
      <c r="PKV145" s="0"/>
      <c r="PKW145" s="0"/>
      <c r="PKX145" s="0"/>
      <c r="PKY145" s="0"/>
      <c r="PKZ145" s="0"/>
      <c r="PLA145" s="0"/>
      <c r="PLB145" s="0"/>
      <c r="PLC145" s="0"/>
      <c r="PLD145" s="0"/>
      <c r="PLE145" s="0"/>
      <c r="PLF145" s="0"/>
      <c r="PLG145" s="0"/>
      <c r="PLH145" s="0"/>
      <c r="PLI145" s="0"/>
      <c r="PLJ145" s="0"/>
      <c r="PLK145" s="0"/>
      <c r="PLL145" s="0"/>
      <c r="PLM145" s="0"/>
      <c r="PLN145" s="0"/>
      <c r="PLO145" s="0"/>
      <c r="PLP145" s="0"/>
      <c r="PLQ145" s="0"/>
      <c r="PLR145" s="0"/>
      <c r="PLS145" s="0"/>
      <c r="PLT145" s="0"/>
      <c r="PLU145" s="0"/>
      <c r="PLV145" s="0"/>
      <c r="PLW145" s="0"/>
      <c r="PLX145" s="0"/>
      <c r="PLY145" s="0"/>
      <c r="PLZ145" s="0"/>
      <c r="PMA145" s="0"/>
      <c r="PMB145" s="0"/>
      <c r="PMC145" s="0"/>
      <c r="PMD145" s="0"/>
      <c r="PME145" s="0"/>
      <c r="PMF145" s="0"/>
      <c r="PMG145" s="0"/>
      <c r="PMH145" s="0"/>
      <c r="PMI145" s="0"/>
      <c r="PMJ145" s="0"/>
      <c r="PMK145" s="0"/>
      <c r="PML145" s="0"/>
      <c r="PMM145" s="0"/>
      <c r="PMN145" s="0"/>
      <c r="PMO145" s="0"/>
      <c r="PMP145" s="0"/>
      <c r="PMQ145" s="0"/>
      <c r="PMR145" s="0"/>
      <c r="PMS145" s="0"/>
      <c r="PMT145" s="0"/>
      <c r="PMU145" s="0"/>
      <c r="PMV145" s="0"/>
      <c r="PMW145" s="0"/>
      <c r="PMX145" s="0"/>
      <c r="PMY145" s="0"/>
      <c r="PMZ145" s="0"/>
      <c r="PNA145" s="0"/>
      <c r="PNB145" s="0"/>
      <c r="PNC145" s="0"/>
      <c r="PND145" s="0"/>
      <c r="PNE145" s="0"/>
      <c r="PNF145" s="0"/>
      <c r="PNG145" s="0"/>
      <c r="PNH145" s="0"/>
      <c r="PNI145" s="0"/>
      <c r="PNJ145" s="0"/>
      <c r="PNK145" s="0"/>
      <c r="PNL145" s="0"/>
      <c r="PNM145" s="0"/>
      <c r="PNN145" s="0"/>
      <c r="PNO145" s="0"/>
      <c r="PNP145" s="0"/>
      <c r="PNQ145" s="0"/>
      <c r="PNR145" s="0"/>
      <c r="PNS145" s="0"/>
      <c r="PNT145" s="0"/>
      <c r="PNU145" s="0"/>
      <c r="PNV145" s="0"/>
      <c r="PNW145" s="0"/>
      <c r="PNX145" s="0"/>
      <c r="PNY145" s="0"/>
      <c r="PNZ145" s="0"/>
      <c r="POA145" s="0"/>
      <c r="POB145" s="0"/>
      <c r="POC145" s="0"/>
      <c r="POD145" s="0"/>
      <c r="POE145" s="0"/>
      <c r="POF145" s="0"/>
      <c r="POG145" s="0"/>
      <c r="POH145" s="0"/>
      <c r="POI145" s="0"/>
      <c r="POJ145" s="0"/>
      <c r="POK145" s="0"/>
      <c r="POL145" s="0"/>
      <c r="POM145" s="0"/>
      <c r="PON145" s="0"/>
      <c r="POO145" s="0"/>
      <c r="POP145" s="0"/>
      <c r="POQ145" s="0"/>
      <c r="POR145" s="0"/>
      <c r="POS145" s="0"/>
      <c r="POT145" s="0"/>
      <c r="POU145" s="0"/>
      <c r="POV145" s="0"/>
      <c r="POW145" s="0"/>
      <c r="POX145" s="0"/>
      <c r="POY145" s="0"/>
      <c r="POZ145" s="0"/>
      <c r="PPA145" s="0"/>
      <c r="PPB145" s="0"/>
      <c r="PPC145" s="0"/>
      <c r="PPD145" s="0"/>
      <c r="PPE145" s="0"/>
      <c r="PPF145" s="0"/>
      <c r="PPG145" s="0"/>
      <c r="PPH145" s="0"/>
      <c r="PPI145" s="0"/>
      <c r="PPJ145" s="0"/>
      <c r="PPK145" s="0"/>
      <c r="PPL145" s="0"/>
      <c r="PPM145" s="0"/>
      <c r="PPN145" s="0"/>
      <c r="PPO145" s="0"/>
      <c r="PPP145" s="0"/>
      <c r="PPQ145" s="0"/>
      <c r="PPR145" s="0"/>
      <c r="PPS145" s="0"/>
      <c r="PPT145" s="0"/>
      <c r="PPU145" s="0"/>
      <c r="PPV145" s="0"/>
      <c r="PPW145" s="0"/>
      <c r="PPX145" s="0"/>
      <c r="PPY145" s="0"/>
      <c r="PPZ145" s="0"/>
      <c r="PQA145" s="0"/>
      <c r="PQB145" s="0"/>
      <c r="PQC145" s="0"/>
      <c r="PQD145" s="0"/>
      <c r="PQE145" s="0"/>
      <c r="PQF145" s="0"/>
      <c r="PQG145" s="0"/>
      <c r="PQH145" s="0"/>
      <c r="PQI145" s="0"/>
      <c r="PQJ145" s="0"/>
      <c r="PQK145" s="0"/>
      <c r="PQL145" s="0"/>
      <c r="PQM145" s="0"/>
      <c r="PQN145" s="0"/>
      <c r="PQO145" s="0"/>
      <c r="PQP145" s="0"/>
      <c r="PQQ145" s="0"/>
      <c r="PQR145" s="0"/>
      <c r="PQS145" s="0"/>
      <c r="PQT145" s="0"/>
      <c r="PQU145" s="0"/>
      <c r="PQV145" s="0"/>
      <c r="PQW145" s="0"/>
      <c r="PQX145" s="0"/>
      <c r="PQY145" s="0"/>
      <c r="PQZ145" s="0"/>
      <c r="PRA145" s="0"/>
      <c r="PRB145" s="0"/>
      <c r="PRC145" s="0"/>
      <c r="PRD145" s="0"/>
      <c r="PRE145" s="0"/>
      <c r="PRF145" s="0"/>
      <c r="PRG145" s="0"/>
      <c r="PRH145" s="0"/>
      <c r="PRI145" s="0"/>
      <c r="PRJ145" s="0"/>
      <c r="PRK145" s="0"/>
      <c r="PRL145" s="0"/>
      <c r="PRM145" s="0"/>
      <c r="PRN145" s="0"/>
      <c r="PRO145" s="0"/>
      <c r="PRP145" s="0"/>
      <c r="PRQ145" s="0"/>
      <c r="PRR145" s="0"/>
      <c r="PRS145" s="0"/>
      <c r="PRT145" s="0"/>
      <c r="PRU145" s="0"/>
      <c r="PRV145" s="0"/>
      <c r="PRW145" s="0"/>
      <c r="PRX145" s="0"/>
      <c r="PRY145" s="0"/>
      <c r="PRZ145" s="0"/>
      <c r="PSA145" s="0"/>
      <c r="PSB145" s="0"/>
      <c r="PSC145" s="0"/>
      <c r="PSD145" s="0"/>
      <c r="PSE145" s="0"/>
      <c r="PSF145" s="0"/>
      <c r="PSG145" s="0"/>
      <c r="PSH145" s="0"/>
      <c r="PSI145" s="0"/>
      <c r="PSJ145" s="0"/>
      <c r="PSK145" s="0"/>
      <c r="PSL145" s="0"/>
      <c r="PSM145" s="0"/>
      <c r="PSN145" s="0"/>
      <c r="PSO145" s="0"/>
      <c r="PSP145" s="0"/>
      <c r="PSQ145" s="0"/>
      <c r="PSR145" s="0"/>
      <c r="PSS145" s="0"/>
      <c r="PST145" s="0"/>
      <c r="PSU145" s="0"/>
      <c r="PSV145" s="0"/>
      <c r="PSW145" s="0"/>
      <c r="PSX145" s="0"/>
      <c r="PSY145" s="0"/>
      <c r="PSZ145" s="0"/>
      <c r="PTA145" s="0"/>
      <c r="PTB145" s="0"/>
      <c r="PTC145" s="0"/>
      <c r="PTD145" s="0"/>
      <c r="PTE145" s="0"/>
      <c r="PTF145" s="0"/>
      <c r="PTG145" s="0"/>
      <c r="PTH145" s="0"/>
      <c r="PTI145" s="0"/>
      <c r="PTJ145" s="0"/>
      <c r="PTK145" s="0"/>
      <c r="PTL145" s="0"/>
      <c r="PTM145" s="0"/>
      <c r="PTN145" s="0"/>
      <c r="PTO145" s="0"/>
      <c r="PTP145" s="0"/>
      <c r="PTQ145" s="0"/>
      <c r="PTR145" s="0"/>
      <c r="PTS145" s="0"/>
      <c r="PTT145" s="0"/>
      <c r="PTU145" s="0"/>
      <c r="PTV145" s="0"/>
      <c r="PTW145" s="0"/>
      <c r="PTX145" s="0"/>
      <c r="PTY145" s="0"/>
      <c r="PTZ145" s="0"/>
      <c r="PUA145" s="0"/>
      <c r="PUB145" s="0"/>
      <c r="PUC145" s="0"/>
      <c r="PUD145" s="0"/>
      <c r="PUE145" s="0"/>
      <c r="PUF145" s="0"/>
      <c r="PUG145" s="0"/>
      <c r="PUH145" s="0"/>
      <c r="PUI145" s="0"/>
      <c r="PUJ145" s="0"/>
      <c r="PUK145" s="0"/>
      <c r="PUL145" s="0"/>
      <c r="PUM145" s="0"/>
      <c r="PUN145" s="0"/>
      <c r="PUO145" s="0"/>
      <c r="PUP145" s="0"/>
      <c r="PUQ145" s="0"/>
      <c r="PUR145" s="0"/>
      <c r="PUS145" s="0"/>
      <c r="PUT145" s="0"/>
      <c r="PUU145" s="0"/>
      <c r="PUV145" s="0"/>
      <c r="PUW145" s="0"/>
      <c r="PUX145" s="0"/>
      <c r="PUY145" s="0"/>
      <c r="PUZ145" s="0"/>
      <c r="PVA145" s="0"/>
      <c r="PVB145" s="0"/>
      <c r="PVC145" s="0"/>
      <c r="PVD145" s="0"/>
      <c r="PVE145" s="0"/>
      <c r="PVF145" s="0"/>
      <c r="PVG145" s="0"/>
      <c r="PVH145" s="0"/>
      <c r="PVI145" s="0"/>
      <c r="PVJ145" s="0"/>
      <c r="PVK145" s="0"/>
      <c r="PVL145" s="0"/>
      <c r="PVM145" s="0"/>
      <c r="PVN145" s="0"/>
      <c r="PVO145" s="0"/>
      <c r="PVP145" s="0"/>
      <c r="PVQ145" s="0"/>
      <c r="PVR145" s="0"/>
      <c r="PVS145" s="0"/>
      <c r="PVT145" s="0"/>
      <c r="PVU145" s="0"/>
      <c r="PVV145" s="0"/>
      <c r="PVW145" s="0"/>
      <c r="PVX145" s="0"/>
      <c r="PVY145" s="0"/>
      <c r="PVZ145" s="0"/>
      <c r="PWA145" s="0"/>
      <c r="PWB145" s="0"/>
      <c r="PWC145" s="0"/>
      <c r="PWD145" s="0"/>
      <c r="PWE145" s="0"/>
      <c r="PWF145" s="0"/>
      <c r="PWG145" s="0"/>
      <c r="PWH145" s="0"/>
      <c r="PWI145" s="0"/>
      <c r="PWJ145" s="0"/>
      <c r="PWK145" s="0"/>
      <c r="PWL145" s="0"/>
      <c r="PWM145" s="0"/>
      <c r="PWN145" s="0"/>
      <c r="PWO145" s="0"/>
      <c r="PWP145" s="0"/>
      <c r="PWQ145" s="0"/>
      <c r="PWR145" s="0"/>
      <c r="PWS145" s="0"/>
      <c r="PWT145" s="0"/>
      <c r="PWU145" s="0"/>
      <c r="PWV145" s="0"/>
      <c r="PWW145" s="0"/>
      <c r="PWX145" s="0"/>
      <c r="PWY145" s="0"/>
      <c r="PWZ145" s="0"/>
      <c r="PXA145" s="0"/>
      <c r="PXB145" s="0"/>
      <c r="PXC145" s="0"/>
      <c r="PXD145" s="0"/>
      <c r="PXE145" s="0"/>
      <c r="PXF145" s="0"/>
      <c r="PXG145" s="0"/>
      <c r="PXH145" s="0"/>
      <c r="PXI145" s="0"/>
      <c r="PXJ145" s="0"/>
      <c r="PXK145" s="0"/>
      <c r="PXL145" s="0"/>
      <c r="PXM145" s="0"/>
      <c r="PXN145" s="0"/>
      <c r="PXO145" s="0"/>
      <c r="PXP145" s="0"/>
      <c r="PXQ145" s="0"/>
      <c r="PXR145" s="0"/>
      <c r="PXS145" s="0"/>
      <c r="PXT145" s="0"/>
      <c r="PXU145" s="0"/>
      <c r="PXV145" s="0"/>
      <c r="PXW145" s="0"/>
      <c r="PXX145" s="0"/>
      <c r="PXY145" s="0"/>
      <c r="PXZ145" s="0"/>
      <c r="PYA145" s="0"/>
      <c r="PYB145" s="0"/>
      <c r="PYC145" s="0"/>
      <c r="PYD145" s="0"/>
      <c r="PYE145" s="0"/>
      <c r="PYF145" s="0"/>
      <c r="PYG145" s="0"/>
      <c r="PYH145" s="0"/>
      <c r="PYI145" s="0"/>
      <c r="PYJ145" s="0"/>
      <c r="PYK145" s="0"/>
      <c r="PYL145" s="0"/>
      <c r="PYM145" s="0"/>
      <c r="PYN145" s="0"/>
      <c r="PYO145" s="0"/>
      <c r="PYP145" s="0"/>
      <c r="PYQ145" s="0"/>
      <c r="PYR145" s="0"/>
      <c r="PYS145" s="0"/>
      <c r="PYT145" s="0"/>
      <c r="PYU145" s="0"/>
      <c r="PYV145" s="0"/>
      <c r="PYW145" s="0"/>
      <c r="PYX145" s="0"/>
      <c r="PYY145" s="0"/>
      <c r="PYZ145" s="0"/>
      <c r="PZA145" s="0"/>
      <c r="PZB145" s="0"/>
      <c r="PZC145" s="0"/>
      <c r="PZD145" s="0"/>
      <c r="PZE145" s="0"/>
      <c r="PZF145" s="0"/>
      <c r="PZG145" s="0"/>
      <c r="PZH145" s="0"/>
      <c r="PZI145" s="0"/>
      <c r="PZJ145" s="0"/>
      <c r="PZK145" s="0"/>
      <c r="PZL145" s="0"/>
      <c r="PZM145" s="0"/>
      <c r="PZN145" s="0"/>
      <c r="PZO145" s="0"/>
      <c r="PZP145" s="0"/>
      <c r="PZQ145" s="0"/>
      <c r="PZR145" s="0"/>
      <c r="PZS145" s="0"/>
      <c r="PZT145" s="0"/>
      <c r="PZU145" s="0"/>
      <c r="PZV145" s="0"/>
      <c r="PZW145" s="0"/>
      <c r="PZX145" s="0"/>
      <c r="PZY145" s="0"/>
      <c r="PZZ145" s="0"/>
      <c r="QAA145" s="0"/>
      <c r="QAB145" s="0"/>
      <c r="QAC145" s="0"/>
      <c r="QAD145" s="0"/>
      <c r="QAE145" s="0"/>
      <c r="QAF145" s="0"/>
      <c r="QAG145" s="0"/>
      <c r="QAH145" s="0"/>
      <c r="QAI145" s="0"/>
      <c r="QAJ145" s="0"/>
      <c r="QAK145" s="0"/>
      <c r="QAL145" s="0"/>
      <c r="QAM145" s="0"/>
      <c r="QAN145" s="0"/>
      <c r="QAO145" s="0"/>
      <c r="QAP145" s="0"/>
      <c r="QAQ145" s="0"/>
      <c r="QAR145" s="0"/>
      <c r="QAS145" s="0"/>
      <c r="QAT145" s="0"/>
      <c r="QAU145" s="0"/>
      <c r="QAV145" s="0"/>
      <c r="QAW145" s="0"/>
      <c r="QAX145" s="0"/>
      <c r="QAY145" s="0"/>
      <c r="QAZ145" s="0"/>
      <c r="QBA145" s="0"/>
      <c r="QBB145" s="0"/>
      <c r="QBC145" s="0"/>
      <c r="QBD145" s="0"/>
      <c r="QBE145" s="0"/>
      <c r="QBF145" s="0"/>
      <c r="QBG145" s="0"/>
      <c r="QBH145" s="0"/>
      <c r="QBI145" s="0"/>
      <c r="QBJ145" s="0"/>
      <c r="QBK145" s="0"/>
      <c r="QBL145" s="0"/>
      <c r="QBM145" s="0"/>
      <c r="QBN145" s="0"/>
      <c r="QBO145" s="0"/>
      <c r="QBP145" s="0"/>
      <c r="QBQ145" s="0"/>
      <c r="QBR145" s="0"/>
      <c r="QBS145" s="0"/>
      <c r="QBT145" s="0"/>
      <c r="QBU145" s="0"/>
      <c r="QBV145" s="0"/>
      <c r="QBW145" s="0"/>
      <c r="QBX145" s="0"/>
      <c r="QBY145" s="0"/>
      <c r="QBZ145" s="0"/>
      <c r="QCA145" s="0"/>
      <c r="QCB145" s="0"/>
      <c r="QCC145" s="0"/>
      <c r="QCD145" s="0"/>
      <c r="QCE145" s="0"/>
      <c r="QCF145" s="0"/>
      <c r="QCG145" s="0"/>
      <c r="QCH145" s="0"/>
      <c r="QCI145" s="0"/>
      <c r="QCJ145" s="0"/>
      <c r="QCK145" s="0"/>
      <c r="QCL145" s="0"/>
      <c r="QCM145" s="0"/>
      <c r="QCN145" s="0"/>
      <c r="QCO145" s="0"/>
      <c r="QCP145" s="0"/>
      <c r="QCQ145" s="0"/>
      <c r="QCR145" s="0"/>
      <c r="QCS145" s="0"/>
      <c r="QCT145" s="0"/>
      <c r="QCU145" s="0"/>
      <c r="QCV145" s="0"/>
      <c r="QCW145" s="0"/>
      <c r="QCX145" s="0"/>
      <c r="QCY145" s="0"/>
      <c r="QCZ145" s="0"/>
      <c r="QDA145" s="0"/>
      <c r="QDB145" s="0"/>
      <c r="QDC145" s="0"/>
      <c r="QDD145" s="0"/>
      <c r="QDE145" s="0"/>
      <c r="QDF145" s="0"/>
      <c r="QDG145" s="0"/>
      <c r="QDH145" s="0"/>
      <c r="QDI145" s="0"/>
      <c r="QDJ145" s="0"/>
      <c r="QDK145" s="0"/>
      <c r="QDL145" s="0"/>
      <c r="QDM145" s="0"/>
      <c r="QDN145" s="0"/>
      <c r="QDO145" s="0"/>
      <c r="QDP145" s="0"/>
      <c r="QDQ145" s="0"/>
      <c r="QDR145" s="0"/>
      <c r="QDS145" s="0"/>
      <c r="QDT145" s="0"/>
      <c r="QDU145" s="0"/>
      <c r="QDV145" s="0"/>
      <c r="QDW145" s="0"/>
      <c r="QDX145" s="0"/>
      <c r="QDY145" s="0"/>
      <c r="QDZ145" s="0"/>
      <c r="QEA145" s="0"/>
      <c r="QEB145" s="0"/>
      <c r="QEC145" s="0"/>
      <c r="QED145" s="0"/>
      <c r="QEE145" s="0"/>
      <c r="QEF145" s="0"/>
      <c r="QEG145" s="0"/>
      <c r="QEH145" s="0"/>
      <c r="QEI145" s="0"/>
      <c r="QEJ145" s="0"/>
      <c r="QEK145" s="0"/>
      <c r="QEL145" s="0"/>
      <c r="QEM145" s="0"/>
      <c r="QEN145" s="0"/>
      <c r="QEO145" s="0"/>
      <c r="QEP145" s="0"/>
      <c r="QEQ145" s="0"/>
      <c r="QER145" s="0"/>
      <c r="QES145" s="0"/>
      <c r="QET145" s="0"/>
      <c r="QEU145" s="0"/>
      <c r="QEV145" s="0"/>
      <c r="QEW145" s="0"/>
      <c r="QEX145" s="0"/>
      <c r="QEY145" s="0"/>
      <c r="QEZ145" s="0"/>
      <c r="QFA145" s="0"/>
      <c r="QFB145" s="0"/>
      <c r="QFC145" s="0"/>
      <c r="QFD145" s="0"/>
      <c r="QFE145" s="0"/>
      <c r="QFF145" s="0"/>
      <c r="QFG145" s="0"/>
      <c r="QFH145" s="0"/>
      <c r="QFI145" s="0"/>
      <c r="QFJ145" s="0"/>
      <c r="QFK145" s="0"/>
      <c r="QFL145" s="0"/>
      <c r="QFM145" s="0"/>
      <c r="QFN145" s="0"/>
      <c r="QFO145" s="0"/>
      <c r="QFP145" s="0"/>
      <c r="QFQ145" s="0"/>
      <c r="QFR145" s="0"/>
      <c r="QFS145" s="0"/>
      <c r="QFT145" s="0"/>
      <c r="QFU145" s="0"/>
      <c r="QFV145" s="0"/>
      <c r="QFW145" s="0"/>
      <c r="QFX145" s="0"/>
      <c r="QFY145" s="0"/>
      <c r="QFZ145" s="0"/>
      <c r="QGA145" s="0"/>
      <c r="QGB145" s="0"/>
      <c r="QGC145" s="0"/>
      <c r="QGD145" s="0"/>
      <c r="QGE145" s="0"/>
      <c r="QGF145" s="0"/>
      <c r="QGG145" s="0"/>
      <c r="QGH145" s="0"/>
      <c r="QGI145" s="0"/>
      <c r="QGJ145" s="0"/>
      <c r="QGK145" s="0"/>
      <c r="QGL145" s="0"/>
      <c r="QGM145" s="0"/>
      <c r="QGN145" s="0"/>
      <c r="QGO145" s="0"/>
      <c r="QGP145" s="0"/>
      <c r="QGQ145" s="0"/>
      <c r="QGR145" s="0"/>
      <c r="QGS145" s="0"/>
      <c r="QGT145" s="0"/>
      <c r="QGU145" s="0"/>
      <c r="QGV145" s="0"/>
      <c r="QGW145" s="0"/>
      <c r="QGX145" s="0"/>
      <c r="QGY145" s="0"/>
      <c r="QGZ145" s="0"/>
      <c r="QHA145" s="0"/>
      <c r="QHB145" s="0"/>
      <c r="QHC145" s="0"/>
      <c r="QHD145" s="0"/>
      <c r="QHE145" s="0"/>
      <c r="QHF145" s="0"/>
      <c r="QHG145" s="0"/>
      <c r="QHH145" s="0"/>
      <c r="QHI145" s="0"/>
      <c r="QHJ145" s="0"/>
      <c r="QHK145" s="0"/>
      <c r="QHL145" s="0"/>
      <c r="QHM145" s="0"/>
      <c r="QHN145" s="0"/>
      <c r="QHO145" s="0"/>
      <c r="QHP145" s="0"/>
      <c r="QHQ145" s="0"/>
      <c r="QHR145" s="0"/>
      <c r="QHS145" s="0"/>
      <c r="QHT145" s="0"/>
      <c r="QHU145" s="0"/>
      <c r="QHV145" s="0"/>
      <c r="QHW145" s="0"/>
      <c r="QHX145" s="0"/>
      <c r="QHY145" s="0"/>
      <c r="QHZ145" s="0"/>
      <c r="QIA145" s="0"/>
      <c r="QIB145" s="0"/>
      <c r="QIC145" s="0"/>
      <c r="QID145" s="0"/>
      <c r="QIE145" s="0"/>
      <c r="QIF145" s="0"/>
      <c r="QIG145" s="0"/>
      <c r="QIH145" s="0"/>
      <c r="QII145" s="0"/>
      <c r="QIJ145" s="0"/>
      <c r="QIK145" s="0"/>
      <c r="QIL145" s="0"/>
      <c r="QIM145" s="0"/>
      <c r="QIN145" s="0"/>
      <c r="QIO145" s="0"/>
      <c r="QIP145" s="0"/>
      <c r="QIQ145" s="0"/>
      <c r="QIR145" s="0"/>
      <c r="QIS145" s="0"/>
      <c r="QIT145" s="0"/>
      <c r="QIU145" s="0"/>
      <c r="QIV145" s="0"/>
      <c r="QIW145" s="0"/>
      <c r="QIX145" s="0"/>
      <c r="QIY145" s="0"/>
      <c r="QIZ145" s="0"/>
      <c r="QJA145" s="0"/>
      <c r="QJB145" s="0"/>
      <c r="QJC145" s="0"/>
      <c r="QJD145" s="0"/>
      <c r="QJE145" s="0"/>
      <c r="QJF145" s="0"/>
      <c r="QJG145" s="0"/>
      <c r="QJH145" s="0"/>
      <c r="QJI145" s="0"/>
      <c r="QJJ145" s="0"/>
      <c r="QJK145" s="0"/>
      <c r="QJL145" s="0"/>
      <c r="QJM145" s="0"/>
      <c r="QJN145" s="0"/>
      <c r="QJO145" s="0"/>
      <c r="QJP145" s="0"/>
      <c r="QJQ145" s="0"/>
      <c r="QJR145" s="0"/>
      <c r="QJS145" s="0"/>
      <c r="QJT145" s="0"/>
      <c r="QJU145" s="0"/>
      <c r="QJV145" s="0"/>
      <c r="QJW145" s="0"/>
      <c r="QJX145" s="0"/>
      <c r="QJY145" s="0"/>
      <c r="QJZ145" s="0"/>
      <c r="QKA145" s="0"/>
      <c r="QKB145" s="0"/>
      <c r="QKC145" s="0"/>
      <c r="QKD145" s="0"/>
      <c r="QKE145" s="0"/>
      <c r="QKF145" s="0"/>
      <c r="QKG145" s="0"/>
      <c r="QKH145" s="0"/>
      <c r="QKI145" s="0"/>
      <c r="QKJ145" s="0"/>
      <c r="QKK145" s="0"/>
      <c r="QKL145" s="0"/>
      <c r="QKM145" s="0"/>
      <c r="QKN145" s="0"/>
      <c r="QKO145" s="0"/>
      <c r="QKP145" s="0"/>
      <c r="QKQ145" s="0"/>
      <c r="QKR145" s="0"/>
      <c r="QKS145" s="0"/>
      <c r="QKT145" s="0"/>
      <c r="QKU145" s="0"/>
      <c r="QKV145" s="0"/>
      <c r="QKW145" s="0"/>
      <c r="QKX145" s="0"/>
      <c r="QKY145" s="0"/>
      <c r="QKZ145" s="0"/>
      <c r="QLA145" s="0"/>
      <c r="QLB145" s="0"/>
      <c r="QLC145" s="0"/>
      <c r="QLD145" s="0"/>
      <c r="QLE145" s="0"/>
      <c r="QLF145" s="0"/>
      <c r="QLG145" s="0"/>
      <c r="QLH145" s="0"/>
      <c r="QLI145" s="0"/>
      <c r="QLJ145" s="0"/>
      <c r="QLK145" s="0"/>
      <c r="QLL145" s="0"/>
      <c r="QLM145" s="0"/>
      <c r="QLN145" s="0"/>
      <c r="QLO145" s="0"/>
      <c r="QLP145" s="0"/>
      <c r="QLQ145" s="0"/>
      <c r="QLR145" s="0"/>
      <c r="QLS145" s="0"/>
      <c r="QLT145" s="0"/>
      <c r="QLU145" s="0"/>
      <c r="QLV145" s="0"/>
      <c r="QLW145" s="0"/>
      <c r="QLX145" s="0"/>
      <c r="QLY145" s="0"/>
      <c r="QLZ145" s="0"/>
      <c r="QMA145" s="0"/>
      <c r="QMB145" s="0"/>
      <c r="QMC145" s="0"/>
      <c r="QMD145" s="0"/>
      <c r="QME145" s="0"/>
      <c r="QMF145" s="0"/>
      <c r="QMG145" s="0"/>
      <c r="QMH145" s="0"/>
      <c r="QMI145" s="0"/>
      <c r="QMJ145" s="0"/>
      <c r="QMK145" s="0"/>
      <c r="QML145" s="0"/>
      <c r="QMM145" s="0"/>
      <c r="QMN145" s="0"/>
      <c r="QMO145" s="0"/>
      <c r="QMP145" s="0"/>
      <c r="QMQ145" s="0"/>
      <c r="QMR145" s="0"/>
      <c r="QMS145" s="0"/>
      <c r="QMT145" s="0"/>
      <c r="QMU145" s="0"/>
      <c r="QMV145" s="0"/>
      <c r="QMW145" s="0"/>
      <c r="QMX145" s="0"/>
      <c r="QMY145" s="0"/>
      <c r="QMZ145" s="0"/>
      <c r="QNA145" s="0"/>
      <c r="QNB145" s="0"/>
      <c r="QNC145" s="0"/>
      <c r="QND145" s="0"/>
      <c r="QNE145" s="0"/>
      <c r="QNF145" s="0"/>
      <c r="QNG145" s="0"/>
      <c r="QNH145" s="0"/>
      <c r="QNI145" s="0"/>
      <c r="QNJ145" s="0"/>
      <c r="QNK145" s="0"/>
      <c r="QNL145" s="0"/>
      <c r="QNM145" s="0"/>
      <c r="QNN145" s="0"/>
      <c r="QNO145" s="0"/>
      <c r="QNP145" s="0"/>
      <c r="QNQ145" s="0"/>
      <c r="QNR145" s="0"/>
      <c r="QNS145" s="0"/>
      <c r="QNT145" s="0"/>
      <c r="QNU145" s="0"/>
      <c r="QNV145" s="0"/>
      <c r="QNW145" s="0"/>
      <c r="QNX145" s="0"/>
      <c r="QNY145" s="0"/>
      <c r="QNZ145" s="0"/>
      <c r="QOA145" s="0"/>
      <c r="QOB145" s="0"/>
      <c r="QOC145" s="0"/>
      <c r="QOD145" s="0"/>
      <c r="QOE145" s="0"/>
      <c r="QOF145" s="0"/>
      <c r="QOG145" s="0"/>
      <c r="QOH145" s="0"/>
      <c r="QOI145" s="0"/>
      <c r="QOJ145" s="0"/>
      <c r="QOK145" s="0"/>
      <c r="QOL145" s="0"/>
      <c r="QOM145" s="0"/>
      <c r="QON145" s="0"/>
      <c r="QOO145" s="0"/>
      <c r="QOP145" s="0"/>
      <c r="QOQ145" s="0"/>
      <c r="QOR145" s="0"/>
      <c r="QOS145" s="0"/>
      <c r="QOT145" s="0"/>
      <c r="QOU145" s="0"/>
      <c r="QOV145" s="0"/>
      <c r="QOW145" s="0"/>
      <c r="QOX145" s="0"/>
      <c r="QOY145" s="0"/>
      <c r="QOZ145" s="0"/>
      <c r="QPA145" s="0"/>
      <c r="QPB145" s="0"/>
      <c r="QPC145" s="0"/>
      <c r="QPD145" s="0"/>
      <c r="QPE145" s="0"/>
      <c r="QPF145" s="0"/>
      <c r="QPG145" s="0"/>
      <c r="QPH145" s="0"/>
      <c r="QPI145" s="0"/>
      <c r="QPJ145" s="0"/>
      <c r="QPK145" s="0"/>
      <c r="QPL145" s="0"/>
      <c r="QPM145" s="0"/>
      <c r="QPN145" s="0"/>
      <c r="QPO145" s="0"/>
      <c r="QPP145" s="0"/>
      <c r="QPQ145" s="0"/>
      <c r="QPR145" s="0"/>
      <c r="QPS145" s="0"/>
      <c r="QPT145" s="0"/>
      <c r="QPU145" s="0"/>
      <c r="QPV145" s="0"/>
      <c r="QPW145" s="0"/>
      <c r="QPX145" s="0"/>
      <c r="QPY145" s="0"/>
      <c r="QPZ145" s="0"/>
      <c r="QQA145" s="0"/>
      <c r="QQB145" s="0"/>
      <c r="QQC145" s="0"/>
      <c r="QQD145" s="0"/>
      <c r="QQE145" s="0"/>
      <c r="QQF145" s="0"/>
      <c r="QQG145" s="0"/>
      <c r="QQH145" s="0"/>
      <c r="QQI145" s="0"/>
      <c r="QQJ145" s="0"/>
      <c r="QQK145" s="0"/>
      <c r="QQL145" s="0"/>
      <c r="QQM145" s="0"/>
      <c r="QQN145" s="0"/>
      <c r="QQO145" s="0"/>
      <c r="QQP145" s="0"/>
      <c r="QQQ145" s="0"/>
      <c r="QQR145" s="0"/>
      <c r="QQS145" s="0"/>
      <c r="QQT145" s="0"/>
      <c r="QQU145" s="0"/>
      <c r="QQV145" s="0"/>
      <c r="QQW145" s="0"/>
      <c r="QQX145" s="0"/>
      <c r="QQY145" s="0"/>
      <c r="QQZ145" s="0"/>
      <c r="QRA145" s="0"/>
      <c r="QRB145" s="0"/>
      <c r="QRC145" s="0"/>
      <c r="QRD145" s="0"/>
      <c r="QRE145" s="0"/>
      <c r="QRF145" s="0"/>
      <c r="QRG145" s="0"/>
      <c r="QRH145" s="0"/>
      <c r="QRI145" s="0"/>
      <c r="QRJ145" s="0"/>
      <c r="QRK145" s="0"/>
      <c r="QRL145" s="0"/>
      <c r="QRM145" s="0"/>
      <c r="QRN145" s="0"/>
      <c r="QRO145" s="0"/>
      <c r="QRP145" s="0"/>
      <c r="QRQ145" s="0"/>
      <c r="QRR145" s="0"/>
      <c r="QRS145" s="0"/>
      <c r="QRT145" s="0"/>
      <c r="QRU145" s="0"/>
      <c r="QRV145" s="0"/>
      <c r="QRW145" s="0"/>
      <c r="QRX145" s="0"/>
      <c r="QRY145" s="0"/>
      <c r="QRZ145" s="0"/>
      <c r="QSA145" s="0"/>
      <c r="QSB145" s="0"/>
      <c r="QSC145" s="0"/>
      <c r="QSD145" s="0"/>
      <c r="QSE145" s="0"/>
      <c r="QSF145" s="0"/>
      <c r="QSG145" s="0"/>
      <c r="QSH145" s="0"/>
      <c r="QSI145" s="0"/>
      <c r="QSJ145" s="0"/>
      <c r="QSK145" s="0"/>
      <c r="QSL145" s="0"/>
      <c r="QSM145" s="0"/>
      <c r="QSN145" s="0"/>
      <c r="QSO145" s="0"/>
      <c r="QSP145" s="0"/>
      <c r="QSQ145" s="0"/>
      <c r="QSR145" s="0"/>
      <c r="QSS145" s="0"/>
      <c r="QST145" s="0"/>
      <c r="QSU145" s="0"/>
      <c r="QSV145" s="0"/>
      <c r="QSW145" s="0"/>
      <c r="QSX145" s="0"/>
      <c r="QSY145" s="0"/>
      <c r="QSZ145" s="0"/>
      <c r="QTA145" s="0"/>
      <c r="QTB145" s="0"/>
      <c r="QTC145" s="0"/>
      <c r="QTD145" s="0"/>
      <c r="QTE145" s="0"/>
      <c r="QTF145" s="0"/>
      <c r="QTG145" s="0"/>
      <c r="QTH145" s="0"/>
      <c r="QTI145" s="0"/>
      <c r="QTJ145" s="0"/>
      <c r="QTK145" s="0"/>
      <c r="QTL145" s="0"/>
      <c r="QTM145" s="0"/>
      <c r="QTN145" s="0"/>
      <c r="QTO145" s="0"/>
      <c r="QTP145" s="0"/>
      <c r="QTQ145" s="0"/>
      <c r="QTR145" s="0"/>
      <c r="QTS145" s="0"/>
      <c r="QTT145" s="0"/>
      <c r="QTU145" s="0"/>
      <c r="QTV145" s="0"/>
      <c r="QTW145" s="0"/>
      <c r="QTX145" s="0"/>
      <c r="QTY145" s="0"/>
      <c r="QTZ145" s="0"/>
      <c r="QUA145" s="0"/>
      <c r="QUB145" s="0"/>
      <c r="QUC145" s="0"/>
      <c r="QUD145" s="0"/>
      <c r="QUE145" s="0"/>
      <c r="QUF145" s="0"/>
      <c r="QUG145" s="0"/>
      <c r="QUH145" s="0"/>
      <c r="QUI145" s="0"/>
      <c r="QUJ145" s="0"/>
      <c r="QUK145" s="0"/>
      <c r="QUL145" s="0"/>
      <c r="QUM145" s="0"/>
      <c r="QUN145" s="0"/>
      <c r="QUO145" s="0"/>
      <c r="QUP145" s="0"/>
      <c r="QUQ145" s="0"/>
      <c r="QUR145" s="0"/>
      <c r="QUS145" s="0"/>
      <c r="QUT145" s="0"/>
      <c r="QUU145" s="0"/>
      <c r="QUV145" s="0"/>
      <c r="QUW145" s="0"/>
      <c r="QUX145" s="0"/>
      <c r="QUY145" s="0"/>
      <c r="QUZ145" s="0"/>
      <c r="QVA145" s="0"/>
      <c r="QVB145" s="0"/>
      <c r="QVC145" s="0"/>
      <c r="QVD145" s="0"/>
      <c r="QVE145" s="0"/>
      <c r="QVF145" s="0"/>
      <c r="QVG145" s="0"/>
      <c r="QVH145" s="0"/>
      <c r="QVI145" s="0"/>
      <c r="QVJ145" s="0"/>
      <c r="QVK145" s="0"/>
      <c r="QVL145" s="0"/>
      <c r="QVM145" s="0"/>
      <c r="QVN145" s="0"/>
      <c r="QVO145" s="0"/>
      <c r="QVP145" s="0"/>
      <c r="QVQ145" s="0"/>
      <c r="QVR145" s="0"/>
      <c r="QVS145" s="0"/>
      <c r="QVT145" s="0"/>
      <c r="QVU145" s="0"/>
      <c r="QVV145" s="0"/>
      <c r="QVW145" s="0"/>
      <c r="QVX145" s="0"/>
      <c r="QVY145" s="0"/>
      <c r="QVZ145" s="0"/>
      <c r="QWA145" s="0"/>
      <c r="QWB145" s="0"/>
      <c r="QWC145" s="0"/>
      <c r="QWD145" s="0"/>
      <c r="QWE145" s="0"/>
      <c r="QWF145" s="0"/>
      <c r="QWG145" s="0"/>
      <c r="QWH145" s="0"/>
      <c r="QWI145" s="0"/>
      <c r="QWJ145" s="0"/>
      <c r="QWK145" s="0"/>
      <c r="QWL145" s="0"/>
      <c r="QWM145" s="0"/>
      <c r="QWN145" s="0"/>
      <c r="QWO145" s="0"/>
      <c r="QWP145" s="0"/>
      <c r="QWQ145" s="0"/>
      <c r="QWR145" s="0"/>
      <c r="QWS145" s="0"/>
      <c r="QWT145" s="0"/>
      <c r="QWU145" s="0"/>
      <c r="QWV145" s="0"/>
      <c r="QWW145" s="0"/>
      <c r="QWX145" s="0"/>
      <c r="QWY145" s="0"/>
      <c r="QWZ145" s="0"/>
      <c r="QXA145" s="0"/>
      <c r="QXB145" s="0"/>
      <c r="QXC145" s="0"/>
      <c r="QXD145" s="0"/>
      <c r="QXE145" s="0"/>
      <c r="QXF145" s="0"/>
      <c r="QXG145" s="0"/>
      <c r="QXH145" s="0"/>
      <c r="QXI145" s="0"/>
      <c r="QXJ145" s="0"/>
      <c r="QXK145" s="0"/>
      <c r="QXL145" s="0"/>
      <c r="QXM145" s="0"/>
      <c r="QXN145" s="0"/>
      <c r="QXO145" s="0"/>
      <c r="QXP145" s="0"/>
      <c r="QXQ145" s="0"/>
      <c r="QXR145" s="0"/>
      <c r="QXS145" s="0"/>
      <c r="QXT145" s="0"/>
      <c r="QXU145" s="0"/>
      <c r="QXV145" s="0"/>
      <c r="QXW145" s="0"/>
      <c r="QXX145" s="0"/>
      <c r="QXY145" s="0"/>
      <c r="QXZ145" s="0"/>
      <c r="QYA145" s="0"/>
      <c r="QYB145" s="0"/>
      <c r="QYC145" s="0"/>
      <c r="QYD145" s="0"/>
      <c r="QYE145" s="0"/>
      <c r="QYF145" s="0"/>
      <c r="QYG145" s="0"/>
      <c r="QYH145" s="0"/>
      <c r="QYI145" s="0"/>
      <c r="QYJ145" s="0"/>
      <c r="QYK145" s="0"/>
      <c r="QYL145" s="0"/>
      <c r="QYM145" s="0"/>
      <c r="QYN145" s="0"/>
      <c r="QYO145" s="0"/>
      <c r="QYP145" s="0"/>
      <c r="QYQ145" s="0"/>
      <c r="QYR145" s="0"/>
      <c r="QYS145" s="0"/>
      <c r="QYT145" s="0"/>
      <c r="QYU145" s="0"/>
      <c r="QYV145" s="0"/>
      <c r="QYW145" s="0"/>
      <c r="QYX145" s="0"/>
      <c r="QYY145" s="0"/>
      <c r="QYZ145" s="0"/>
      <c r="QZA145" s="0"/>
      <c r="QZB145" s="0"/>
      <c r="QZC145" s="0"/>
      <c r="QZD145" s="0"/>
      <c r="QZE145" s="0"/>
      <c r="QZF145" s="0"/>
      <c r="QZG145" s="0"/>
      <c r="QZH145" s="0"/>
      <c r="QZI145" s="0"/>
      <c r="QZJ145" s="0"/>
      <c r="QZK145" s="0"/>
      <c r="QZL145" s="0"/>
      <c r="QZM145" s="0"/>
      <c r="QZN145" s="0"/>
      <c r="QZO145" s="0"/>
      <c r="QZP145" s="0"/>
      <c r="QZQ145" s="0"/>
      <c r="QZR145" s="0"/>
      <c r="QZS145" s="0"/>
      <c r="QZT145" s="0"/>
      <c r="QZU145" s="0"/>
      <c r="QZV145" s="0"/>
      <c r="QZW145" s="0"/>
      <c r="QZX145" s="0"/>
      <c r="QZY145" s="0"/>
      <c r="QZZ145" s="0"/>
      <c r="RAA145" s="0"/>
      <c r="RAB145" s="0"/>
      <c r="RAC145" s="0"/>
      <c r="RAD145" s="0"/>
      <c r="RAE145" s="0"/>
      <c r="RAF145" s="0"/>
      <c r="RAG145" s="0"/>
      <c r="RAH145" s="0"/>
      <c r="RAI145" s="0"/>
      <c r="RAJ145" s="0"/>
      <c r="RAK145" s="0"/>
      <c r="RAL145" s="0"/>
      <c r="RAM145" s="0"/>
      <c r="RAN145" s="0"/>
      <c r="RAO145" s="0"/>
      <c r="RAP145" s="0"/>
      <c r="RAQ145" s="0"/>
      <c r="RAR145" s="0"/>
      <c r="RAS145" s="0"/>
      <c r="RAT145" s="0"/>
      <c r="RAU145" s="0"/>
      <c r="RAV145" s="0"/>
      <c r="RAW145" s="0"/>
      <c r="RAX145" s="0"/>
      <c r="RAY145" s="0"/>
      <c r="RAZ145" s="0"/>
      <c r="RBA145" s="0"/>
      <c r="RBB145" s="0"/>
      <c r="RBC145" s="0"/>
      <c r="RBD145" s="0"/>
      <c r="RBE145" s="0"/>
      <c r="RBF145" s="0"/>
      <c r="RBG145" s="0"/>
      <c r="RBH145" s="0"/>
      <c r="RBI145" s="0"/>
      <c r="RBJ145" s="0"/>
      <c r="RBK145" s="0"/>
      <c r="RBL145" s="0"/>
      <c r="RBM145" s="0"/>
      <c r="RBN145" s="0"/>
      <c r="RBO145" s="0"/>
      <c r="RBP145" s="0"/>
      <c r="RBQ145" s="0"/>
      <c r="RBR145" s="0"/>
      <c r="RBS145" s="0"/>
      <c r="RBT145" s="0"/>
      <c r="RBU145" s="0"/>
      <c r="RBV145" s="0"/>
      <c r="RBW145" s="0"/>
      <c r="RBX145" s="0"/>
      <c r="RBY145" s="0"/>
      <c r="RBZ145" s="0"/>
      <c r="RCA145" s="0"/>
      <c r="RCB145" s="0"/>
      <c r="RCC145" s="0"/>
      <c r="RCD145" s="0"/>
      <c r="RCE145" s="0"/>
      <c r="RCF145" s="0"/>
      <c r="RCG145" s="0"/>
      <c r="RCH145" s="0"/>
      <c r="RCI145" s="0"/>
      <c r="RCJ145" s="0"/>
      <c r="RCK145" s="0"/>
      <c r="RCL145" s="0"/>
      <c r="RCM145" s="0"/>
      <c r="RCN145" s="0"/>
      <c r="RCO145" s="0"/>
      <c r="RCP145" s="0"/>
      <c r="RCQ145" s="0"/>
      <c r="RCR145" s="0"/>
      <c r="RCS145" s="0"/>
      <c r="RCT145" s="0"/>
      <c r="RCU145" s="0"/>
      <c r="RCV145" s="0"/>
      <c r="RCW145" s="0"/>
      <c r="RCX145" s="0"/>
      <c r="RCY145" s="0"/>
      <c r="RCZ145" s="0"/>
      <c r="RDA145" s="0"/>
      <c r="RDB145" s="0"/>
      <c r="RDC145" s="0"/>
      <c r="RDD145" s="0"/>
      <c r="RDE145" s="0"/>
      <c r="RDF145" s="0"/>
      <c r="RDG145" s="0"/>
      <c r="RDH145" s="0"/>
      <c r="RDI145" s="0"/>
      <c r="RDJ145" s="0"/>
      <c r="RDK145" s="0"/>
      <c r="RDL145" s="0"/>
      <c r="RDM145" s="0"/>
      <c r="RDN145" s="0"/>
      <c r="RDO145" s="0"/>
      <c r="RDP145" s="0"/>
      <c r="RDQ145" s="0"/>
      <c r="RDR145" s="0"/>
      <c r="RDS145" s="0"/>
      <c r="RDT145" s="0"/>
      <c r="RDU145" s="0"/>
      <c r="RDV145" s="0"/>
      <c r="RDW145" s="0"/>
      <c r="RDX145" s="0"/>
      <c r="RDY145" s="0"/>
      <c r="RDZ145" s="0"/>
      <c r="REA145" s="0"/>
      <c r="REB145" s="0"/>
      <c r="REC145" s="0"/>
      <c r="RED145" s="0"/>
      <c r="REE145" s="0"/>
      <c r="REF145" s="0"/>
      <c r="REG145" s="0"/>
      <c r="REH145" s="0"/>
      <c r="REI145" s="0"/>
      <c r="REJ145" s="0"/>
      <c r="REK145" s="0"/>
      <c r="REL145" s="0"/>
      <c r="REM145" s="0"/>
      <c r="REN145" s="0"/>
      <c r="REO145" s="0"/>
      <c r="REP145" s="0"/>
      <c r="REQ145" s="0"/>
      <c r="RER145" s="0"/>
      <c r="RES145" s="0"/>
      <c r="RET145" s="0"/>
      <c r="REU145" s="0"/>
      <c r="REV145" s="0"/>
      <c r="REW145" s="0"/>
      <c r="REX145" s="0"/>
      <c r="REY145" s="0"/>
      <c r="REZ145" s="0"/>
      <c r="RFA145" s="0"/>
      <c r="RFB145" s="0"/>
      <c r="RFC145" s="0"/>
      <c r="RFD145" s="0"/>
      <c r="RFE145" s="0"/>
      <c r="RFF145" s="0"/>
      <c r="RFG145" s="0"/>
      <c r="RFH145" s="0"/>
      <c r="RFI145" s="0"/>
      <c r="RFJ145" s="0"/>
      <c r="RFK145" s="0"/>
      <c r="RFL145" s="0"/>
      <c r="RFM145" s="0"/>
      <c r="RFN145" s="0"/>
      <c r="RFO145" s="0"/>
      <c r="RFP145" s="0"/>
      <c r="RFQ145" s="0"/>
      <c r="RFR145" s="0"/>
      <c r="RFS145" s="0"/>
      <c r="RFT145" s="0"/>
      <c r="RFU145" s="0"/>
      <c r="RFV145" s="0"/>
      <c r="RFW145" s="0"/>
      <c r="RFX145" s="0"/>
      <c r="RFY145" s="0"/>
      <c r="RFZ145" s="0"/>
      <c r="RGA145" s="0"/>
      <c r="RGB145" s="0"/>
      <c r="RGC145" s="0"/>
      <c r="RGD145" s="0"/>
      <c r="RGE145" s="0"/>
      <c r="RGF145" s="0"/>
      <c r="RGG145" s="0"/>
      <c r="RGH145" s="0"/>
      <c r="RGI145" s="0"/>
      <c r="RGJ145" s="0"/>
      <c r="RGK145" s="0"/>
      <c r="RGL145" s="0"/>
      <c r="RGM145" s="0"/>
      <c r="RGN145" s="0"/>
      <c r="RGO145" s="0"/>
      <c r="RGP145" s="0"/>
      <c r="RGQ145" s="0"/>
      <c r="RGR145" s="0"/>
      <c r="RGS145" s="0"/>
      <c r="RGT145" s="0"/>
      <c r="RGU145" s="0"/>
      <c r="RGV145" s="0"/>
      <c r="RGW145" s="0"/>
      <c r="RGX145" s="0"/>
      <c r="RGY145" s="0"/>
      <c r="RGZ145" s="0"/>
      <c r="RHA145" s="0"/>
      <c r="RHB145" s="0"/>
      <c r="RHC145" s="0"/>
      <c r="RHD145" s="0"/>
      <c r="RHE145" s="0"/>
      <c r="RHF145" s="0"/>
      <c r="RHG145" s="0"/>
      <c r="RHH145" s="0"/>
      <c r="RHI145" s="0"/>
      <c r="RHJ145" s="0"/>
      <c r="RHK145" s="0"/>
      <c r="RHL145" s="0"/>
      <c r="RHM145" s="0"/>
      <c r="RHN145" s="0"/>
      <c r="RHO145" s="0"/>
      <c r="RHP145" s="0"/>
      <c r="RHQ145" s="0"/>
      <c r="RHR145" s="0"/>
      <c r="RHS145" s="0"/>
      <c r="RHT145" s="0"/>
      <c r="RHU145" s="0"/>
      <c r="RHV145" s="0"/>
      <c r="RHW145" s="0"/>
      <c r="RHX145" s="0"/>
      <c r="RHY145" s="0"/>
      <c r="RHZ145" s="0"/>
      <c r="RIA145" s="0"/>
      <c r="RIB145" s="0"/>
      <c r="RIC145" s="0"/>
      <c r="RID145" s="0"/>
      <c r="RIE145" s="0"/>
      <c r="RIF145" s="0"/>
      <c r="RIG145" s="0"/>
      <c r="RIH145" s="0"/>
      <c r="RII145" s="0"/>
      <c r="RIJ145" s="0"/>
      <c r="RIK145" s="0"/>
      <c r="RIL145" s="0"/>
      <c r="RIM145" s="0"/>
      <c r="RIN145" s="0"/>
      <c r="RIO145" s="0"/>
      <c r="RIP145" s="0"/>
      <c r="RIQ145" s="0"/>
      <c r="RIR145" s="0"/>
      <c r="RIS145" s="0"/>
      <c r="RIT145" s="0"/>
      <c r="RIU145" s="0"/>
      <c r="RIV145" s="0"/>
      <c r="RIW145" s="0"/>
      <c r="RIX145" s="0"/>
      <c r="RIY145" s="0"/>
      <c r="RIZ145" s="0"/>
      <c r="RJA145" s="0"/>
      <c r="RJB145" s="0"/>
      <c r="RJC145" s="0"/>
      <c r="RJD145" s="0"/>
      <c r="RJE145" s="0"/>
      <c r="RJF145" s="0"/>
      <c r="RJG145" s="0"/>
      <c r="RJH145" s="0"/>
      <c r="RJI145" s="0"/>
      <c r="RJJ145" s="0"/>
      <c r="RJK145" s="0"/>
      <c r="RJL145" s="0"/>
      <c r="RJM145" s="0"/>
      <c r="RJN145" s="0"/>
      <c r="RJO145" s="0"/>
      <c r="RJP145" s="0"/>
      <c r="RJQ145" s="0"/>
      <c r="RJR145" s="0"/>
      <c r="RJS145" s="0"/>
      <c r="RJT145" s="0"/>
      <c r="RJU145" s="0"/>
      <c r="RJV145" s="0"/>
      <c r="RJW145" s="0"/>
      <c r="RJX145" s="0"/>
      <c r="RJY145" s="0"/>
      <c r="RJZ145" s="0"/>
      <c r="RKA145" s="0"/>
      <c r="RKB145" s="0"/>
      <c r="RKC145" s="0"/>
      <c r="RKD145" s="0"/>
      <c r="RKE145" s="0"/>
      <c r="RKF145" s="0"/>
      <c r="RKG145" s="0"/>
      <c r="RKH145" s="0"/>
      <c r="RKI145" s="0"/>
      <c r="RKJ145" s="0"/>
      <c r="RKK145" s="0"/>
      <c r="RKL145" s="0"/>
      <c r="RKM145" s="0"/>
      <c r="RKN145" s="0"/>
      <c r="RKO145" s="0"/>
      <c r="RKP145" s="0"/>
      <c r="RKQ145" s="0"/>
      <c r="RKR145" s="0"/>
      <c r="RKS145" s="0"/>
      <c r="RKT145" s="0"/>
      <c r="RKU145" s="0"/>
      <c r="RKV145" s="0"/>
      <c r="RKW145" s="0"/>
      <c r="RKX145" s="0"/>
      <c r="RKY145" s="0"/>
      <c r="RKZ145" s="0"/>
      <c r="RLA145" s="0"/>
      <c r="RLB145" s="0"/>
      <c r="RLC145" s="0"/>
      <c r="RLD145" s="0"/>
      <c r="RLE145" s="0"/>
      <c r="RLF145" s="0"/>
      <c r="RLG145" s="0"/>
      <c r="RLH145" s="0"/>
      <c r="RLI145" s="0"/>
      <c r="RLJ145" s="0"/>
      <c r="RLK145" s="0"/>
      <c r="RLL145" s="0"/>
      <c r="RLM145" s="0"/>
      <c r="RLN145" s="0"/>
      <c r="RLO145" s="0"/>
      <c r="RLP145" s="0"/>
      <c r="RLQ145" s="0"/>
      <c r="RLR145" s="0"/>
      <c r="RLS145" s="0"/>
      <c r="RLT145" s="0"/>
      <c r="RLU145" s="0"/>
      <c r="RLV145" s="0"/>
      <c r="RLW145" s="0"/>
      <c r="RLX145" s="0"/>
      <c r="RLY145" s="0"/>
      <c r="RLZ145" s="0"/>
      <c r="RMA145" s="0"/>
      <c r="RMB145" s="0"/>
      <c r="RMC145" s="0"/>
      <c r="RMD145" s="0"/>
      <c r="RME145" s="0"/>
      <c r="RMF145" s="0"/>
      <c r="RMG145" s="0"/>
      <c r="RMH145" s="0"/>
      <c r="RMI145" s="0"/>
      <c r="RMJ145" s="0"/>
      <c r="RMK145" s="0"/>
      <c r="RML145" s="0"/>
      <c r="RMM145" s="0"/>
      <c r="RMN145" s="0"/>
      <c r="RMO145" s="0"/>
      <c r="RMP145" s="0"/>
      <c r="RMQ145" s="0"/>
      <c r="RMR145" s="0"/>
      <c r="RMS145" s="0"/>
      <c r="RMT145" s="0"/>
      <c r="RMU145" s="0"/>
      <c r="RMV145" s="0"/>
      <c r="RMW145" s="0"/>
      <c r="RMX145" s="0"/>
      <c r="RMY145" s="0"/>
      <c r="RMZ145" s="0"/>
      <c r="RNA145" s="0"/>
      <c r="RNB145" s="0"/>
      <c r="RNC145" s="0"/>
      <c r="RND145" s="0"/>
      <c r="RNE145" s="0"/>
      <c r="RNF145" s="0"/>
      <c r="RNG145" s="0"/>
      <c r="RNH145" s="0"/>
      <c r="RNI145" s="0"/>
      <c r="RNJ145" s="0"/>
      <c r="RNK145" s="0"/>
      <c r="RNL145" s="0"/>
      <c r="RNM145" s="0"/>
      <c r="RNN145" s="0"/>
      <c r="RNO145" s="0"/>
      <c r="RNP145" s="0"/>
      <c r="RNQ145" s="0"/>
      <c r="RNR145" s="0"/>
      <c r="RNS145" s="0"/>
      <c r="RNT145" s="0"/>
      <c r="RNU145" s="0"/>
      <c r="RNV145" s="0"/>
      <c r="RNW145" s="0"/>
      <c r="RNX145" s="0"/>
      <c r="RNY145" s="0"/>
      <c r="RNZ145" s="0"/>
      <c r="ROA145" s="0"/>
      <c r="ROB145" s="0"/>
      <c r="ROC145" s="0"/>
      <c r="ROD145" s="0"/>
      <c r="ROE145" s="0"/>
      <c r="ROF145" s="0"/>
      <c r="ROG145" s="0"/>
      <c r="ROH145" s="0"/>
      <c r="ROI145" s="0"/>
      <c r="ROJ145" s="0"/>
      <c r="ROK145" s="0"/>
      <c r="ROL145" s="0"/>
      <c r="ROM145" s="0"/>
      <c r="RON145" s="0"/>
      <c r="ROO145" s="0"/>
      <c r="ROP145" s="0"/>
      <c r="ROQ145" s="0"/>
      <c r="ROR145" s="0"/>
      <c r="ROS145" s="0"/>
      <c r="ROT145" s="0"/>
      <c r="ROU145" s="0"/>
      <c r="ROV145" s="0"/>
      <c r="ROW145" s="0"/>
      <c r="ROX145" s="0"/>
      <c r="ROY145" s="0"/>
      <c r="ROZ145" s="0"/>
      <c r="RPA145" s="0"/>
      <c r="RPB145" s="0"/>
      <c r="RPC145" s="0"/>
      <c r="RPD145" s="0"/>
      <c r="RPE145" s="0"/>
      <c r="RPF145" s="0"/>
      <c r="RPG145" s="0"/>
      <c r="RPH145" s="0"/>
      <c r="RPI145" s="0"/>
      <c r="RPJ145" s="0"/>
      <c r="RPK145" s="0"/>
      <c r="RPL145" s="0"/>
      <c r="RPM145" s="0"/>
      <c r="RPN145" s="0"/>
      <c r="RPO145" s="0"/>
      <c r="RPP145" s="0"/>
      <c r="RPQ145" s="0"/>
      <c r="RPR145" s="0"/>
      <c r="RPS145" s="0"/>
      <c r="RPT145" s="0"/>
      <c r="RPU145" s="0"/>
      <c r="RPV145" s="0"/>
      <c r="RPW145" s="0"/>
      <c r="RPX145" s="0"/>
      <c r="RPY145" s="0"/>
      <c r="RPZ145" s="0"/>
      <c r="RQA145" s="0"/>
      <c r="RQB145" s="0"/>
      <c r="RQC145" s="0"/>
      <c r="RQD145" s="0"/>
      <c r="RQE145" s="0"/>
      <c r="RQF145" s="0"/>
      <c r="RQG145" s="0"/>
      <c r="RQH145" s="0"/>
      <c r="RQI145" s="0"/>
      <c r="RQJ145" s="0"/>
      <c r="RQK145" s="0"/>
      <c r="RQL145" s="0"/>
      <c r="RQM145" s="0"/>
      <c r="RQN145" s="0"/>
      <c r="RQO145" s="0"/>
      <c r="RQP145" s="0"/>
      <c r="RQQ145" s="0"/>
      <c r="RQR145" s="0"/>
      <c r="RQS145" s="0"/>
      <c r="RQT145" s="0"/>
      <c r="RQU145" s="0"/>
      <c r="RQV145" s="0"/>
      <c r="RQW145" s="0"/>
      <c r="RQX145" s="0"/>
      <c r="RQY145" s="0"/>
      <c r="RQZ145" s="0"/>
      <c r="RRA145" s="0"/>
      <c r="RRB145" s="0"/>
      <c r="RRC145" s="0"/>
      <c r="RRD145" s="0"/>
      <c r="RRE145" s="0"/>
      <c r="RRF145" s="0"/>
      <c r="RRG145" s="0"/>
      <c r="RRH145" s="0"/>
      <c r="RRI145" s="0"/>
      <c r="RRJ145" s="0"/>
      <c r="RRK145" s="0"/>
      <c r="RRL145" s="0"/>
      <c r="RRM145" s="0"/>
      <c r="RRN145" s="0"/>
      <c r="RRO145" s="0"/>
      <c r="RRP145" s="0"/>
      <c r="RRQ145" s="0"/>
      <c r="RRR145" s="0"/>
      <c r="RRS145" s="0"/>
      <c r="RRT145" s="0"/>
      <c r="RRU145" s="0"/>
      <c r="RRV145" s="0"/>
      <c r="RRW145" s="0"/>
      <c r="RRX145" s="0"/>
      <c r="RRY145" s="0"/>
      <c r="RRZ145" s="0"/>
      <c r="RSA145" s="0"/>
      <c r="RSB145" s="0"/>
      <c r="RSC145" s="0"/>
      <c r="RSD145" s="0"/>
      <c r="RSE145" s="0"/>
      <c r="RSF145" s="0"/>
      <c r="RSG145" s="0"/>
      <c r="RSH145" s="0"/>
      <c r="RSI145" s="0"/>
      <c r="RSJ145" s="0"/>
      <c r="RSK145" s="0"/>
      <c r="RSL145" s="0"/>
      <c r="RSM145" s="0"/>
      <c r="RSN145" s="0"/>
      <c r="RSO145" s="0"/>
      <c r="RSP145" s="0"/>
      <c r="RSQ145" s="0"/>
      <c r="RSR145" s="0"/>
      <c r="RSS145" s="0"/>
      <c r="RST145" s="0"/>
      <c r="RSU145" s="0"/>
      <c r="RSV145" s="0"/>
      <c r="RSW145" s="0"/>
      <c r="RSX145" s="0"/>
      <c r="RSY145" s="0"/>
      <c r="RSZ145" s="0"/>
      <c r="RTA145" s="0"/>
      <c r="RTB145" s="0"/>
      <c r="RTC145" s="0"/>
      <c r="RTD145" s="0"/>
      <c r="RTE145" s="0"/>
      <c r="RTF145" s="0"/>
      <c r="RTG145" s="0"/>
      <c r="RTH145" s="0"/>
      <c r="RTI145" s="0"/>
      <c r="RTJ145" s="0"/>
      <c r="RTK145" s="0"/>
      <c r="RTL145" s="0"/>
      <c r="RTM145" s="0"/>
      <c r="RTN145" s="0"/>
      <c r="RTO145" s="0"/>
      <c r="RTP145" s="0"/>
      <c r="RTQ145" s="0"/>
      <c r="RTR145" s="0"/>
      <c r="RTS145" s="0"/>
      <c r="RTT145" s="0"/>
      <c r="RTU145" s="0"/>
      <c r="RTV145" s="0"/>
      <c r="RTW145" s="0"/>
      <c r="RTX145" s="0"/>
      <c r="RTY145" s="0"/>
      <c r="RTZ145" s="0"/>
      <c r="RUA145" s="0"/>
      <c r="RUB145" s="0"/>
      <c r="RUC145" s="0"/>
      <c r="RUD145" s="0"/>
      <c r="RUE145" s="0"/>
      <c r="RUF145" s="0"/>
      <c r="RUG145" s="0"/>
      <c r="RUH145" s="0"/>
      <c r="RUI145" s="0"/>
      <c r="RUJ145" s="0"/>
      <c r="RUK145" s="0"/>
      <c r="RUL145" s="0"/>
      <c r="RUM145" s="0"/>
      <c r="RUN145" s="0"/>
      <c r="RUO145" s="0"/>
      <c r="RUP145" s="0"/>
      <c r="RUQ145" s="0"/>
      <c r="RUR145" s="0"/>
      <c r="RUS145" s="0"/>
      <c r="RUT145" s="0"/>
      <c r="RUU145" s="0"/>
      <c r="RUV145" s="0"/>
      <c r="RUW145" s="0"/>
      <c r="RUX145" s="0"/>
      <c r="RUY145" s="0"/>
      <c r="RUZ145" s="0"/>
      <c r="RVA145" s="0"/>
      <c r="RVB145" s="0"/>
      <c r="RVC145" s="0"/>
      <c r="RVD145" s="0"/>
      <c r="RVE145" s="0"/>
      <c r="RVF145" s="0"/>
      <c r="RVG145" s="0"/>
      <c r="RVH145" s="0"/>
      <c r="RVI145" s="0"/>
      <c r="RVJ145" s="0"/>
      <c r="RVK145" s="0"/>
      <c r="RVL145" s="0"/>
      <c r="RVM145" s="0"/>
      <c r="RVN145" s="0"/>
      <c r="RVO145" s="0"/>
      <c r="RVP145" s="0"/>
      <c r="RVQ145" s="0"/>
      <c r="RVR145" s="0"/>
      <c r="RVS145" s="0"/>
      <c r="RVT145" s="0"/>
      <c r="RVU145" s="0"/>
      <c r="RVV145" s="0"/>
      <c r="RVW145" s="0"/>
      <c r="RVX145" s="0"/>
      <c r="RVY145" s="0"/>
      <c r="RVZ145" s="0"/>
      <c r="RWA145" s="0"/>
      <c r="RWB145" s="0"/>
      <c r="RWC145" s="0"/>
      <c r="RWD145" s="0"/>
      <c r="RWE145" s="0"/>
      <c r="RWF145" s="0"/>
      <c r="RWG145" s="0"/>
      <c r="RWH145" s="0"/>
      <c r="RWI145" s="0"/>
      <c r="RWJ145" s="0"/>
      <c r="RWK145" s="0"/>
      <c r="RWL145" s="0"/>
      <c r="RWM145" s="0"/>
      <c r="RWN145" s="0"/>
      <c r="RWO145" s="0"/>
      <c r="RWP145" s="0"/>
      <c r="RWQ145" s="0"/>
      <c r="RWR145" s="0"/>
      <c r="RWS145" s="0"/>
      <c r="RWT145" s="0"/>
      <c r="RWU145" s="0"/>
      <c r="RWV145" s="0"/>
      <c r="RWW145" s="0"/>
      <c r="RWX145" s="0"/>
      <c r="RWY145" s="0"/>
      <c r="RWZ145" s="0"/>
      <c r="RXA145" s="0"/>
      <c r="RXB145" s="0"/>
      <c r="RXC145" s="0"/>
      <c r="RXD145" s="0"/>
      <c r="RXE145" s="0"/>
      <c r="RXF145" s="0"/>
      <c r="RXG145" s="0"/>
      <c r="RXH145" s="0"/>
      <c r="RXI145" s="0"/>
      <c r="RXJ145" s="0"/>
      <c r="RXK145" s="0"/>
      <c r="RXL145" s="0"/>
      <c r="RXM145" s="0"/>
      <c r="RXN145" s="0"/>
      <c r="RXO145" s="0"/>
      <c r="RXP145" s="0"/>
      <c r="RXQ145" s="0"/>
      <c r="RXR145" s="0"/>
      <c r="RXS145" s="0"/>
      <c r="RXT145" s="0"/>
      <c r="RXU145" s="0"/>
      <c r="RXV145" s="0"/>
      <c r="RXW145" s="0"/>
      <c r="RXX145" s="0"/>
      <c r="RXY145" s="0"/>
      <c r="RXZ145" s="0"/>
      <c r="RYA145" s="0"/>
      <c r="RYB145" s="0"/>
      <c r="RYC145" s="0"/>
      <c r="RYD145" s="0"/>
      <c r="RYE145" s="0"/>
      <c r="RYF145" s="0"/>
      <c r="RYG145" s="0"/>
      <c r="RYH145" s="0"/>
      <c r="RYI145" s="0"/>
      <c r="RYJ145" s="0"/>
      <c r="RYK145" s="0"/>
      <c r="RYL145" s="0"/>
      <c r="RYM145" s="0"/>
      <c r="RYN145" s="0"/>
      <c r="RYO145" s="0"/>
      <c r="RYP145" s="0"/>
      <c r="RYQ145" s="0"/>
      <c r="RYR145" s="0"/>
      <c r="RYS145" s="0"/>
      <c r="RYT145" s="0"/>
      <c r="RYU145" s="0"/>
      <c r="RYV145" s="0"/>
      <c r="RYW145" s="0"/>
      <c r="RYX145" s="0"/>
      <c r="RYY145" s="0"/>
      <c r="RYZ145" s="0"/>
      <c r="RZA145" s="0"/>
      <c r="RZB145" s="0"/>
      <c r="RZC145" s="0"/>
      <c r="RZD145" s="0"/>
      <c r="RZE145" s="0"/>
      <c r="RZF145" s="0"/>
      <c r="RZG145" s="0"/>
      <c r="RZH145" s="0"/>
      <c r="RZI145" s="0"/>
      <c r="RZJ145" s="0"/>
      <c r="RZK145" s="0"/>
      <c r="RZL145" s="0"/>
      <c r="RZM145" s="0"/>
      <c r="RZN145" s="0"/>
      <c r="RZO145" s="0"/>
      <c r="RZP145" s="0"/>
      <c r="RZQ145" s="0"/>
      <c r="RZR145" s="0"/>
      <c r="RZS145" s="0"/>
      <c r="RZT145" s="0"/>
      <c r="RZU145" s="0"/>
      <c r="RZV145" s="0"/>
      <c r="RZW145" s="0"/>
      <c r="RZX145" s="0"/>
      <c r="RZY145" s="0"/>
      <c r="RZZ145" s="0"/>
      <c r="SAA145" s="0"/>
      <c r="SAB145" s="0"/>
      <c r="SAC145" s="0"/>
      <c r="SAD145" s="0"/>
      <c r="SAE145" s="0"/>
      <c r="SAF145" s="0"/>
      <c r="SAG145" s="0"/>
      <c r="SAH145" s="0"/>
      <c r="SAI145" s="0"/>
      <c r="SAJ145" s="0"/>
      <c r="SAK145" s="0"/>
      <c r="SAL145" s="0"/>
      <c r="SAM145" s="0"/>
      <c r="SAN145" s="0"/>
      <c r="SAO145" s="0"/>
      <c r="SAP145" s="0"/>
      <c r="SAQ145" s="0"/>
      <c r="SAR145" s="0"/>
      <c r="SAS145" s="0"/>
      <c r="SAT145" s="0"/>
      <c r="SAU145" s="0"/>
      <c r="SAV145" s="0"/>
      <c r="SAW145" s="0"/>
      <c r="SAX145" s="0"/>
      <c r="SAY145" s="0"/>
      <c r="SAZ145" s="0"/>
      <c r="SBA145" s="0"/>
      <c r="SBB145" s="0"/>
      <c r="SBC145" s="0"/>
      <c r="SBD145" s="0"/>
      <c r="SBE145" s="0"/>
      <c r="SBF145" s="0"/>
      <c r="SBG145" s="0"/>
      <c r="SBH145" s="0"/>
      <c r="SBI145" s="0"/>
      <c r="SBJ145" s="0"/>
      <c r="SBK145" s="0"/>
      <c r="SBL145" s="0"/>
      <c r="SBM145" s="0"/>
      <c r="SBN145" s="0"/>
      <c r="SBO145" s="0"/>
      <c r="SBP145" s="0"/>
      <c r="SBQ145" s="0"/>
      <c r="SBR145" s="0"/>
      <c r="SBS145" s="0"/>
      <c r="SBT145" s="0"/>
      <c r="SBU145" s="0"/>
      <c r="SBV145" s="0"/>
      <c r="SBW145" s="0"/>
      <c r="SBX145" s="0"/>
      <c r="SBY145" s="0"/>
      <c r="SBZ145" s="0"/>
      <c r="SCA145" s="0"/>
      <c r="SCB145" s="0"/>
      <c r="SCC145" s="0"/>
      <c r="SCD145" s="0"/>
      <c r="SCE145" s="0"/>
      <c r="SCF145" s="0"/>
      <c r="SCG145" s="0"/>
      <c r="SCH145" s="0"/>
      <c r="SCI145" s="0"/>
      <c r="SCJ145" s="0"/>
      <c r="SCK145" s="0"/>
      <c r="SCL145" s="0"/>
      <c r="SCM145" s="0"/>
      <c r="SCN145" s="0"/>
      <c r="SCO145" s="0"/>
      <c r="SCP145" s="0"/>
      <c r="SCQ145" s="0"/>
      <c r="SCR145" s="0"/>
      <c r="SCS145" s="0"/>
      <c r="SCT145" s="0"/>
      <c r="SCU145" s="0"/>
      <c r="SCV145" s="0"/>
      <c r="SCW145" s="0"/>
      <c r="SCX145" s="0"/>
      <c r="SCY145" s="0"/>
      <c r="SCZ145" s="0"/>
      <c r="SDA145" s="0"/>
      <c r="SDB145" s="0"/>
      <c r="SDC145" s="0"/>
      <c r="SDD145" s="0"/>
      <c r="SDE145" s="0"/>
      <c r="SDF145" s="0"/>
      <c r="SDG145" s="0"/>
      <c r="SDH145" s="0"/>
      <c r="SDI145" s="0"/>
      <c r="SDJ145" s="0"/>
      <c r="SDK145" s="0"/>
      <c r="SDL145" s="0"/>
      <c r="SDM145" s="0"/>
      <c r="SDN145" s="0"/>
      <c r="SDO145" s="0"/>
      <c r="SDP145" s="0"/>
      <c r="SDQ145" s="0"/>
      <c r="SDR145" s="0"/>
      <c r="SDS145" s="0"/>
      <c r="SDT145" s="0"/>
      <c r="SDU145" s="0"/>
      <c r="SDV145" s="0"/>
      <c r="SDW145" s="0"/>
      <c r="SDX145" s="0"/>
      <c r="SDY145" s="0"/>
      <c r="SDZ145" s="0"/>
      <c r="SEA145" s="0"/>
      <c r="SEB145" s="0"/>
      <c r="SEC145" s="0"/>
      <c r="SED145" s="0"/>
      <c r="SEE145" s="0"/>
      <c r="SEF145" s="0"/>
      <c r="SEG145" s="0"/>
      <c r="SEH145" s="0"/>
      <c r="SEI145" s="0"/>
      <c r="SEJ145" s="0"/>
      <c r="SEK145" s="0"/>
      <c r="SEL145" s="0"/>
      <c r="SEM145" s="0"/>
      <c r="SEN145" s="0"/>
      <c r="SEO145" s="0"/>
      <c r="SEP145" s="0"/>
      <c r="SEQ145" s="0"/>
      <c r="SER145" s="0"/>
      <c r="SES145" s="0"/>
      <c r="SET145" s="0"/>
      <c r="SEU145" s="0"/>
      <c r="SEV145" s="0"/>
      <c r="SEW145" s="0"/>
      <c r="SEX145" s="0"/>
      <c r="SEY145" s="0"/>
      <c r="SEZ145" s="0"/>
      <c r="SFA145" s="0"/>
      <c r="SFB145" s="0"/>
      <c r="SFC145" s="0"/>
      <c r="SFD145" s="0"/>
      <c r="SFE145" s="0"/>
      <c r="SFF145" s="0"/>
      <c r="SFG145" s="0"/>
      <c r="SFH145" s="0"/>
      <c r="SFI145" s="0"/>
      <c r="SFJ145" s="0"/>
      <c r="SFK145" s="0"/>
      <c r="SFL145" s="0"/>
      <c r="SFM145" s="0"/>
      <c r="SFN145" s="0"/>
      <c r="SFO145" s="0"/>
      <c r="SFP145" s="0"/>
      <c r="SFQ145" s="0"/>
      <c r="SFR145" s="0"/>
      <c r="SFS145" s="0"/>
      <c r="SFT145" s="0"/>
      <c r="SFU145" s="0"/>
      <c r="SFV145" s="0"/>
      <c r="SFW145" s="0"/>
      <c r="SFX145" s="0"/>
      <c r="SFY145" s="0"/>
      <c r="SFZ145" s="0"/>
      <c r="SGA145" s="0"/>
      <c r="SGB145" s="0"/>
      <c r="SGC145" s="0"/>
      <c r="SGD145" s="0"/>
      <c r="SGE145" s="0"/>
      <c r="SGF145" s="0"/>
      <c r="SGG145" s="0"/>
      <c r="SGH145" s="0"/>
      <c r="SGI145" s="0"/>
      <c r="SGJ145" s="0"/>
      <c r="SGK145" s="0"/>
      <c r="SGL145" s="0"/>
      <c r="SGM145" s="0"/>
      <c r="SGN145" s="0"/>
      <c r="SGO145" s="0"/>
      <c r="SGP145" s="0"/>
      <c r="SGQ145" s="0"/>
      <c r="SGR145" s="0"/>
      <c r="SGS145" s="0"/>
      <c r="SGT145" s="0"/>
      <c r="SGU145" s="0"/>
      <c r="SGV145" s="0"/>
      <c r="SGW145" s="0"/>
      <c r="SGX145" s="0"/>
      <c r="SGY145" s="0"/>
      <c r="SGZ145" s="0"/>
      <c r="SHA145" s="0"/>
      <c r="SHB145" s="0"/>
      <c r="SHC145" s="0"/>
      <c r="SHD145" s="0"/>
      <c r="SHE145" s="0"/>
      <c r="SHF145" s="0"/>
      <c r="SHG145" s="0"/>
      <c r="SHH145" s="0"/>
      <c r="SHI145" s="0"/>
      <c r="SHJ145" s="0"/>
      <c r="SHK145" s="0"/>
      <c r="SHL145" s="0"/>
      <c r="SHM145" s="0"/>
      <c r="SHN145" s="0"/>
      <c r="SHO145" s="0"/>
      <c r="SHP145" s="0"/>
      <c r="SHQ145" s="0"/>
      <c r="SHR145" s="0"/>
      <c r="SHS145" s="0"/>
      <c r="SHT145" s="0"/>
      <c r="SHU145" s="0"/>
      <c r="SHV145" s="0"/>
      <c r="SHW145" s="0"/>
      <c r="SHX145" s="0"/>
      <c r="SHY145" s="0"/>
      <c r="SHZ145" s="0"/>
      <c r="SIA145" s="0"/>
      <c r="SIB145" s="0"/>
      <c r="SIC145" s="0"/>
      <c r="SID145" s="0"/>
      <c r="SIE145" s="0"/>
      <c r="SIF145" s="0"/>
      <c r="SIG145" s="0"/>
      <c r="SIH145" s="0"/>
      <c r="SII145" s="0"/>
      <c r="SIJ145" s="0"/>
      <c r="SIK145" s="0"/>
      <c r="SIL145" s="0"/>
      <c r="SIM145" s="0"/>
      <c r="SIN145" s="0"/>
      <c r="SIO145" s="0"/>
      <c r="SIP145" s="0"/>
      <c r="SIQ145" s="0"/>
      <c r="SIR145" s="0"/>
      <c r="SIS145" s="0"/>
      <c r="SIT145" s="0"/>
      <c r="SIU145" s="0"/>
      <c r="SIV145" s="0"/>
      <c r="SIW145" s="0"/>
      <c r="SIX145" s="0"/>
      <c r="SIY145" s="0"/>
      <c r="SIZ145" s="0"/>
      <c r="SJA145" s="0"/>
      <c r="SJB145" s="0"/>
      <c r="SJC145" s="0"/>
      <c r="SJD145" s="0"/>
      <c r="SJE145" s="0"/>
      <c r="SJF145" s="0"/>
      <c r="SJG145" s="0"/>
      <c r="SJH145" s="0"/>
      <c r="SJI145" s="0"/>
      <c r="SJJ145" s="0"/>
      <c r="SJK145" s="0"/>
      <c r="SJL145" s="0"/>
      <c r="SJM145" s="0"/>
      <c r="SJN145" s="0"/>
      <c r="SJO145" s="0"/>
      <c r="SJP145" s="0"/>
      <c r="SJQ145" s="0"/>
      <c r="SJR145" s="0"/>
      <c r="SJS145" s="0"/>
      <c r="SJT145" s="0"/>
      <c r="SJU145" s="0"/>
      <c r="SJV145" s="0"/>
      <c r="SJW145" s="0"/>
      <c r="SJX145" s="0"/>
      <c r="SJY145" s="0"/>
      <c r="SJZ145" s="0"/>
      <c r="SKA145" s="0"/>
      <c r="SKB145" s="0"/>
      <c r="SKC145" s="0"/>
      <c r="SKD145" s="0"/>
      <c r="SKE145" s="0"/>
      <c r="SKF145" s="0"/>
      <c r="SKG145" s="0"/>
      <c r="SKH145" s="0"/>
      <c r="SKI145" s="0"/>
      <c r="SKJ145" s="0"/>
      <c r="SKK145" s="0"/>
      <c r="SKL145" s="0"/>
      <c r="SKM145" s="0"/>
      <c r="SKN145" s="0"/>
      <c r="SKO145" s="0"/>
      <c r="SKP145" s="0"/>
      <c r="SKQ145" s="0"/>
      <c r="SKR145" s="0"/>
      <c r="SKS145" s="0"/>
      <c r="SKT145" s="0"/>
      <c r="SKU145" s="0"/>
      <c r="SKV145" s="0"/>
      <c r="SKW145" s="0"/>
      <c r="SKX145" s="0"/>
      <c r="SKY145" s="0"/>
      <c r="SKZ145" s="0"/>
      <c r="SLA145" s="0"/>
      <c r="SLB145" s="0"/>
      <c r="SLC145" s="0"/>
      <c r="SLD145" s="0"/>
      <c r="SLE145" s="0"/>
      <c r="SLF145" s="0"/>
      <c r="SLG145" s="0"/>
      <c r="SLH145" s="0"/>
      <c r="SLI145" s="0"/>
      <c r="SLJ145" s="0"/>
      <c r="SLK145" s="0"/>
      <c r="SLL145" s="0"/>
      <c r="SLM145" s="0"/>
      <c r="SLN145" s="0"/>
      <c r="SLO145" s="0"/>
      <c r="SLP145" s="0"/>
      <c r="SLQ145" s="0"/>
      <c r="SLR145" s="0"/>
      <c r="SLS145" s="0"/>
      <c r="SLT145" s="0"/>
      <c r="SLU145" s="0"/>
      <c r="SLV145" s="0"/>
      <c r="SLW145" s="0"/>
      <c r="SLX145" s="0"/>
      <c r="SLY145" s="0"/>
      <c r="SLZ145" s="0"/>
      <c r="SMA145" s="0"/>
      <c r="SMB145" s="0"/>
      <c r="SMC145" s="0"/>
      <c r="SMD145" s="0"/>
      <c r="SME145" s="0"/>
      <c r="SMF145" s="0"/>
      <c r="SMG145" s="0"/>
      <c r="SMH145" s="0"/>
      <c r="SMI145" s="0"/>
      <c r="SMJ145" s="0"/>
      <c r="SMK145" s="0"/>
      <c r="SML145" s="0"/>
      <c r="SMM145" s="0"/>
      <c r="SMN145" s="0"/>
      <c r="SMO145" s="0"/>
      <c r="SMP145" s="0"/>
      <c r="SMQ145" s="0"/>
      <c r="SMR145" s="0"/>
      <c r="SMS145" s="0"/>
      <c r="SMT145" s="0"/>
      <c r="SMU145" s="0"/>
      <c r="SMV145" s="0"/>
      <c r="SMW145" s="0"/>
      <c r="SMX145" s="0"/>
      <c r="SMY145" s="0"/>
      <c r="SMZ145" s="0"/>
      <c r="SNA145" s="0"/>
      <c r="SNB145" s="0"/>
      <c r="SNC145" s="0"/>
      <c r="SND145" s="0"/>
      <c r="SNE145" s="0"/>
      <c r="SNF145" s="0"/>
      <c r="SNG145" s="0"/>
      <c r="SNH145" s="0"/>
      <c r="SNI145" s="0"/>
      <c r="SNJ145" s="0"/>
      <c r="SNK145" s="0"/>
      <c r="SNL145" s="0"/>
      <c r="SNM145" s="0"/>
      <c r="SNN145" s="0"/>
      <c r="SNO145" s="0"/>
      <c r="SNP145" s="0"/>
      <c r="SNQ145" s="0"/>
      <c r="SNR145" s="0"/>
      <c r="SNS145" s="0"/>
      <c r="SNT145" s="0"/>
      <c r="SNU145" s="0"/>
      <c r="SNV145" s="0"/>
      <c r="SNW145" s="0"/>
      <c r="SNX145" s="0"/>
      <c r="SNY145" s="0"/>
      <c r="SNZ145" s="0"/>
      <c r="SOA145" s="0"/>
      <c r="SOB145" s="0"/>
      <c r="SOC145" s="0"/>
      <c r="SOD145" s="0"/>
      <c r="SOE145" s="0"/>
      <c r="SOF145" s="0"/>
      <c r="SOG145" s="0"/>
      <c r="SOH145" s="0"/>
      <c r="SOI145" s="0"/>
      <c r="SOJ145" s="0"/>
      <c r="SOK145" s="0"/>
      <c r="SOL145" s="0"/>
      <c r="SOM145" s="0"/>
      <c r="SON145" s="0"/>
      <c r="SOO145" s="0"/>
      <c r="SOP145" s="0"/>
      <c r="SOQ145" s="0"/>
      <c r="SOR145" s="0"/>
      <c r="SOS145" s="0"/>
      <c r="SOT145" s="0"/>
      <c r="SOU145" s="0"/>
      <c r="SOV145" s="0"/>
      <c r="SOW145" s="0"/>
      <c r="SOX145" s="0"/>
      <c r="SOY145" s="0"/>
      <c r="SOZ145" s="0"/>
      <c r="SPA145" s="0"/>
      <c r="SPB145" s="0"/>
      <c r="SPC145" s="0"/>
      <c r="SPD145" s="0"/>
      <c r="SPE145" s="0"/>
      <c r="SPF145" s="0"/>
      <c r="SPG145" s="0"/>
      <c r="SPH145" s="0"/>
      <c r="SPI145" s="0"/>
      <c r="SPJ145" s="0"/>
      <c r="SPK145" s="0"/>
      <c r="SPL145" s="0"/>
      <c r="SPM145" s="0"/>
      <c r="SPN145" s="0"/>
      <c r="SPO145" s="0"/>
      <c r="SPP145" s="0"/>
      <c r="SPQ145" s="0"/>
      <c r="SPR145" s="0"/>
      <c r="SPS145" s="0"/>
      <c r="SPT145" s="0"/>
      <c r="SPU145" s="0"/>
      <c r="SPV145" s="0"/>
      <c r="SPW145" s="0"/>
      <c r="SPX145" s="0"/>
      <c r="SPY145" s="0"/>
      <c r="SPZ145" s="0"/>
      <c r="SQA145" s="0"/>
      <c r="SQB145" s="0"/>
      <c r="SQC145" s="0"/>
      <c r="SQD145" s="0"/>
      <c r="SQE145" s="0"/>
      <c r="SQF145" s="0"/>
      <c r="SQG145" s="0"/>
      <c r="SQH145" s="0"/>
      <c r="SQI145" s="0"/>
      <c r="SQJ145" s="0"/>
      <c r="SQK145" s="0"/>
      <c r="SQL145" s="0"/>
      <c r="SQM145" s="0"/>
      <c r="SQN145" s="0"/>
      <c r="SQO145" s="0"/>
      <c r="SQP145" s="0"/>
      <c r="SQQ145" s="0"/>
      <c r="SQR145" s="0"/>
      <c r="SQS145" s="0"/>
      <c r="SQT145" s="0"/>
      <c r="SQU145" s="0"/>
      <c r="SQV145" s="0"/>
      <c r="SQW145" s="0"/>
      <c r="SQX145" s="0"/>
      <c r="SQY145" s="0"/>
      <c r="SQZ145" s="0"/>
      <c r="SRA145" s="0"/>
      <c r="SRB145" s="0"/>
      <c r="SRC145" s="0"/>
      <c r="SRD145" s="0"/>
      <c r="SRE145" s="0"/>
      <c r="SRF145" s="0"/>
      <c r="SRG145" s="0"/>
      <c r="SRH145" s="0"/>
      <c r="SRI145" s="0"/>
      <c r="SRJ145" s="0"/>
      <c r="SRK145" s="0"/>
      <c r="SRL145" s="0"/>
      <c r="SRM145" s="0"/>
      <c r="SRN145" s="0"/>
      <c r="SRO145" s="0"/>
      <c r="SRP145" s="0"/>
      <c r="SRQ145" s="0"/>
      <c r="SRR145" s="0"/>
      <c r="SRS145" s="0"/>
      <c r="SRT145" s="0"/>
      <c r="SRU145" s="0"/>
      <c r="SRV145" s="0"/>
      <c r="SRW145" s="0"/>
      <c r="SRX145" s="0"/>
      <c r="SRY145" s="0"/>
      <c r="SRZ145" s="0"/>
      <c r="SSA145" s="0"/>
      <c r="SSB145" s="0"/>
      <c r="SSC145" s="0"/>
      <c r="SSD145" s="0"/>
      <c r="SSE145" s="0"/>
      <c r="SSF145" s="0"/>
      <c r="SSG145" s="0"/>
      <c r="SSH145" s="0"/>
      <c r="SSI145" s="0"/>
      <c r="SSJ145" s="0"/>
      <c r="SSK145" s="0"/>
      <c r="SSL145" s="0"/>
      <c r="SSM145" s="0"/>
      <c r="SSN145" s="0"/>
      <c r="SSO145" s="0"/>
      <c r="SSP145" s="0"/>
      <c r="SSQ145" s="0"/>
      <c r="SSR145" s="0"/>
      <c r="SSS145" s="0"/>
      <c r="SST145" s="0"/>
      <c r="SSU145" s="0"/>
      <c r="SSV145" s="0"/>
      <c r="SSW145" s="0"/>
      <c r="SSX145" s="0"/>
      <c r="SSY145" s="0"/>
      <c r="SSZ145" s="0"/>
      <c r="STA145" s="0"/>
      <c r="STB145" s="0"/>
      <c r="STC145" s="0"/>
      <c r="STD145" s="0"/>
      <c r="STE145" s="0"/>
      <c r="STF145" s="0"/>
      <c r="STG145" s="0"/>
      <c r="STH145" s="0"/>
      <c r="STI145" s="0"/>
      <c r="STJ145" s="0"/>
      <c r="STK145" s="0"/>
      <c r="STL145" s="0"/>
      <c r="STM145" s="0"/>
      <c r="STN145" s="0"/>
      <c r="STO145" s="0"/>
      <c r="STP145" s="0"/>
      <c r="STQ145" s="0"/>
      <c r="STR145" s="0"/>
      <c r="STS145" s="0"/>
      <c r="STT145" s="0"/>
      <c r="STU145" s="0"/>
      <c r="STV145" s="0"/>
      <c r="STW145" s="0"/>
      <c r="STX145" s="0"/>
      <c r="STY145" s="0"/>
      <c r="STZ145" s="0"/>
      <c r="SUA145" s="0"/>
      <c r="SUB145" s="0"/>
      <c r="SUC145" s="0"/>
      <c r="SUD145" s="0"/>
      <c r="SUE145" s="0"/>
      <c r="SUF145" s="0"/>
      <c r="SUG145" s="0"/>
      <c r="SUH145" s="0"/>
      <c r="SUI145" s="0"/>
      <c r="SUJ145" s="0"/>
      <c r="SUK145" s="0"/>
      <c r="SUL145" s="0"/>
      <c r="SUM145" s="0"/>
      <c r="SUN145" s="0"/>
      <c r="SUO145" s="0"/>
      <c r="SUP145" s="0"/>
      <c r="SUQ145" s="0"/>
      <c r="SUR145" s="0"/>
      <c r="SUS145" s="0"/>
      <c r="SUT145" s="0"/>
      <c r="SUU145" s="0"/>
      <c r="SUV145" s="0"/>
      <c r="SUW145" s="0"/>
      <c r="SUX145" s="0"/>
      <c r="SUY145" s="0"/>
      <c r="SUZ145" s="0"/>
      <c r="SVA145" s="0"/>
      <c r="SVB145" s="0"/>
      <c r="SVC145" s="0"/>
      <c r="SVD145" s="0"/>
      <c r="SVE145" s="0"/>
      <c r="SVF145" s="0"/>
      <c r="SVG145" s="0"/>
      <c r="SVH145" s="0"/>
      <c r="SVI145" s="0"/>
      <c r="SVJ145" s="0"/>
      <c r="SVK145" s="0"/>
      <c r="SVL145" s="0"/>
      <c r="SVM145" s="0"/>
      <c r="SVN145" s="0"/>
      <c r="SVO145" s="0"/>
      <c r="SVP145" s="0"/>
      <c r="SVQ145" s="0"/>
      <c r="SVR145" s="0"/>
      <c r="SVS145" s="0"/>
      <c r="SVT145" s="0"/>
      <c r="SVU145" s="0"/>
      <c r="SVV145" s="0"/>
      <c r="SVW145" s="0"/>
      <c r="SVX145" s="0"/>
      <c r="SVY145" s="0"/>
      <c r="SVZ145" s="0"/>
      <c r="SWA145" s="0"/>
      <c r="SWB145" s="0"/>
      <c r="SWC145" s="0"/>
      <c r="SWD145" s="0"/>
      <c r="SWE145" s="0"/>
      <c r="SWF145" s="0"/>
      <c r="SWG145" s="0"/>
      <c r="SWH145" s="0"/>
      <c r="SWI145" s="0"/>
      <c r="SWJ145" s="0"/>
      <c r="SWK145" s="0"/>
      <c r="SWL145" s="0"/>
      <c r="SWM145" s="0"/>
      <c r="SWN145" s="0"/>
      <c r="SWO145" s="0"/>
      <c r="SWP145" s="0"/>
      <c r="SWQ145" s="0"/>
      <c r="SWR145" s="0"/>
      <c r="SWS145" s="0"/>
      <c r="SWT145" s="0"/>
      <c r="SWU145" s="0"/>
      <c r="SWV145" s="0"/>
      <c r="SWW145" s="0"/>
      <c r="SWX145" s="0"/>
      <c r="SWY145" s="0"/>
      <c r="SWZ145" s="0"/>
      <c r="SXA145" s="0"/>
      <c r="SXB145" s="0"/>
      <c r="SXC145" s="0"/>
      <c r="SXD145" s="0"/>
      <c r="SXE145" s="0"/>
      <c r="SXF145" s="0"/>
      <c r="SXG145" s="0"/>
      <c r="SXH145" s="0"/>
      <c r="SXI145" s="0"/>
      <c r="SXJ145" s="0"/>
      <c r="SXK145" s="0"/>
      <c r="SXL145" s="0"/>
      <c r="SXM145" s="0"/>
      <c r="SXN145" s="0"/>
      <c r="SXO145" s="0"/>
      <c r="SXP145" s="0"/>
      <c r="SXQ145" s="0"/>
      <c r="SXR145" s="0"/>
      <c r="SXS145" s="0"/>
      <c r="SXT145" s="0"/>
      <c r="SXU145" s="0"/>
      <c r="SXV145" s="0"/>
      <c r="SXW145" s="0"/>
      <c r="SXX145" s="0"/>
      <c r="SXY145" s="0"/>
      <c r="SXZ145" s="0"/>
      <c r="SYA145" s="0"/>
      <c r="SYB145" s="0"/>
      <c r="SYC145" s="0"/>
      <c r="SYD145" s="0"/>
      <c r="SYE145" s="0"/>
      <c r="SYF145" s="0"/>
      <c r="SYG145" s="0"/>
      <c r="SYH145" s="0"/>
      <c r="SYI145" s="0"/>
      <c r="SYJ145" s="0"/>
      <c r="SYK145" s="0"/>
      <c r="SYL145" s="0"/>
      <c r="SYM145" s="0"/>
      <c r="SYN145" s="0"/>
      <c r="SYO145" s="0"/>
      <c r="SYP145" s="0"/>
      <c r="SYQ145" s="0"/>
      <c r="SYR145" s="0"/>
      <c r="SYS145" s="0"/>
      <c r="SYT145" s="0"/>
      <c r="SYU145" s="0"/>
      <c r="SYV145" s="0"/>
      <c r="SYW145" s="0"/>
      <c r="SYX145" s="0"/>
      <c r="SYY145" s="0"/>
      <c r="SYZ145" s="0"/>
      <c r="SZA145" s="0"/>
      <c r="SZB145" s="0"/>
      <c r="SZC145" s="0"/>
      <c r="SZD145" s="0"/>
      <c r="SZE145" s="0"/>
      <c r="SZF145" s="0"/>
      <c r="SZG145" s="0"/>
      <c r="SZH145" s="0"/>
      <c r="SZI145" s="0"/>
      <c r="SZJ145" s="0"/>
      <c r="SZK145" s="0"/>
      <c r="SZL145" s="0"/>
      <c r="SZM145" s="0"/>
      <c r="SZN145" s="0"/>
      <c r="SZO145" s="0"/>
      <c r="SZP145" s="0"/>
      <c r="SZQ145" s="0"/>
      <c r="SZR145" s="0"/>
      <c r="SZS145" s="0"/>
      <c r="SZT145" s="0"/>
      <c r="SZU145" s="0"/>
      <c r="SZV145" s="0"/>
      <c r="SZW145" s="0"/>
      <c r="SZX145" s="0"/>
      <c r="SZY145" s="0"/>
      <c r="SZZ145" s="0"/>
      <c r="TAA145" s="0"/>
      <c r="TAB145" s="0"/>
      <c r="TAC145" s="0"/>
      <c r="TAD145" s="0"/>
      <c r="TAE145" s="0"/>
      <c r="TAF145" s="0"/>
      <c r="TAG145" s="0"/>
      <c r="TAH145" s="0"/>
      <c r="TAI145" s="0"/>
      <c r="TAJ145" s="0"/>
      <c r="TAK145" s="0"/>
      <c r="TAL145" s="0"/>
      <c r="TAM145" s="0"/>
      <c r="TAN145" s="0"/>
      <c r="TAO145" s="0"/>
      <c r="TAP145" s="0"/>
      <c r="TAQ145" s="0"/>
      <c r="TAR145" s="0"/>
      <c r="TAS145" s="0"/>
      <c r="TAT145" s="0"/>
      <c r="TAU145" s="0"/>
      <c r="TAV145" s="0"/>
      <c r="TAW145" s="0"/>
      <c r="TAX145" s="0"/>
      <c r="TAY145" s="0"/>
      <c r="TAZ145" s="0"/>
      <c r="TBA145" s="0"/>
      <c r="TBB145" s="0"/>
      <c r="TBC145" s="0"/>
      <c r="TBD145" s="0"/>
      <c r="TBE145" s="0"/>
      <c r="TBF145" s="0"/>
      <c r="TBG145" s="0"/>
      <c r="TBH145" s="0"/>
      <c r="TBI145" s="0"/>
      <c r="TBJ145" s="0"/>
      <c r="TBK145" s="0"/>
      <c r="TBL145" s="0"/>
      <c r="TBM145" s="0"/>
      <c r="TBN145" s="0"/>
      <c r="TBO145" s="0"/>
      <c r="TBP145" s="0"/>
      <c r="TBQ145" s="0"/>
      <c r="TBR145" s="0"/>
      <c r="TBS145" s="0"/>
      <c r="TBT145" s="0"/>
      <c r="TBU145" s="0"/>
      <c r="TBV145" s="0"/>
      <c r="TBW145" s="0"/>
      <c r="TBX145" s="0"/>
      <c r="TBY145" s="0"/>
      <c r="TBZ145" s="0"/>
      <c r="TCA145" s="0"/>
      <c r="TCB145" s="0"/>
      <c r="TCC145" s="0"/>
      <c r="TCD145" s="0"/>
      <c r="TCE145" s="0"/>
      <c r="TCF145" s="0"/>
      <c r="TCG145" s="0"/>
      <c r="TCH145" s="0"/>
      <c r="TCI145" s="0"/>
      <c r="TCJ145" s="0"/>
      <c r="TCK145" s="0"/>
      <c r="TCL145" s="0"/>
      <c r="TCM145" s="0"/>
      <c r="TCN145" s="0"/>
      <c r="TCO145" s="0"/>
      <c r="TCP145" s="0"/>
      <c r="TCQ145" s="0"/>
      <c r="TCR145" s="0"/>
      <c r="TCS145" s="0"/>
      <c r="TCT145" s="0"/>
      <c r="TCU145" s="0"/>
      <c r="TCV145" s="0"/>
      <c r="TCW145" s="0"/>
      <c r="TCX145" s="0"/>
      <c r="TCY145" s="0"/>
      <c r="TCZ145" s="0"/>
      <c r="TDA145" s="0"/>
      <c r="TDB145" s="0"/>
      <c r="TDC145" s="0"/>
      <c r="TDD145" s="0"/>
      <c r="TDE145" s="0"/>
      <c r="TDF145" s="0"/>
      <c r="TDG145" s="0"/>
      <c r="TDH145" s="0"/>
      <c r="TDI145" s="0"/>
      <c r="TDJ145" s="0"/>
      <c r="TDK145" s="0"/>
      <c r="TDL145" s="0"/>
      <c r="TDM145" s="0"/>
      <c r="TDN145" s="0"/>
      <c r="TDO145" s="0"/>
      <c r="TDP145" s="0"/>
      <c r="TDQ145" s="0"/>
      <c r="TDR145" s="0"/>
      <c r="TDS145" s="0"/>
      <c r="TDT145" s="0"/>
      <c r="TDU145" s="0"/>
      <c r="TDV145" s="0"/>
      <c r="TDW145" s="0"/>
      <c r="TDX145" s="0"/>
      <c r="TDY145" s="0"/>
      <c r="TDZ145" s="0"/>
      <c r="TEA145" s="0"/>
      <c r="TEB145" s="0"/>
      <c r="TEC145" s="0"/>
      <c r="TED145" s="0"/>
      <c r="TEE145" s="0"/>
      <c r="TEF145" s="0"/>
      <c r="TEG145" s="0"/>
      <c r="TEH145" s="0"/>
      <c r="TEI145" s="0"/>
      <c r="TEJ145" s="0"/>
      <c r="TEK145" s="0"/>
      <c r="TEL145" s="0"/>
      <c r="TEM145" s="0"/>
      <c r="TEN145" s="0"/>
      <c r="TEO145" s="0"/>
      <c r="TEP145" s="0"/>
      <c r="TEQ145" s="0"/>
      <c r="TER145" s="0"/>
      <c r="TES145" s="0"/>
      <c r="TET145" s="0"/>
      <c r="TEU145" s="0"/>
      <c r="TEV145" s="0"/>
      <c r="TEW145" s="0"/>
      <c r="TEX145" s="0"/>
      <c r="TEY145" s="0"/>
      <c r="TEZ145" s="0"/>
      <c r="TFA145" s="0"/>
      <c r="TFB145" s="0"/>
      <c r="TFC145" s="0"/>
      <c r="TFD145" s="0"/>
      <c r="TFE145" s="0"/>
      <c r="TFF145" s="0"/>
      <c r="TFG145" s="0"/>
      <c r="TFH145" s="0"/>
      <c r="TFI145" s="0"/>
      <c r="TFJ145" s="0"/>
      <c r="TFK145" s="0"/>
      <c r="TFL145" s="0"/>
      <c r="TFM145" s="0"/>
      <c r="TFN145" s="0"/>
      <c r="TFO145" s="0"/>
      <c r="TFP145" s="0"/>
      <c r="TFQ145" s="0"/>
      <c r="TFR145" s="0"/>
      <c r="TFS145" s="0"/>
      <c r="TFT145" s="0"/>
      <c r="TFU145" s="0"/>
      <c r="TFV145" s="0"/>
      <c r="TFW145" s="0"/>
      <c r="TFX145" s="0"/>
      <c r="TFY145" s="0"/>
      <c r="TFZ145" s="0"/>
      <c r="TGA145" s="0"/>
      <c r="TGB145" s="0"/>
      <c r="TGC145" s="0"/>
      <c r="TGD145" s="0"/>
      <c r="TGE145" s="0"/>
      <c r="TGF145" s="0"/>
      <c r="TGG145" s="0"/>
      <c r="TGH145" s="0"/>
      <c r="TGI145" s="0"/>
      <c r="TGJ145" s="0"/>
      <c r="TGK145" s="0"/>
      <c r="TGL145" s="0"/>
      <c r="TGM145" s="0"/>
      <c r="TGN145" s="0"/>
      <c r="TGO145" s="0"/>
      <c r="TGP145" s="0"/>
      <c r="TGQ145" s="0"/>
      <c r="TGR145" s="0"/>
      <c r="TGS145" s="0"/>
      <c r="TGT145" s="0"/>
      <c r="TGU145" s="0"/>
      <c r="TGV145" s="0"/>
      <c r="TGW145" s="0"/>
      <c r="TGX145" s="0"/>
      <c r="TGY145" s="0"/>
      <c r="TGZ145" s="0"/>
      <c r="THA145" s="0"/>
      <c r="THB145" s="0"/>
      <c r="THC145" s="0"/>
      <c r="THD145" s="0"/>
      <c r="THE145" s="0"/>
      <c r="THF145" s="0"/>
      <c r="THG145" s="0"/>
      <c r="THH145" s="0"/>
      <c r="THI145" s="0"/>
      <c r="THJ145" s="0"/>
      <c r="THK145" s="0"/>
      <c r="THL145" s="0"/>
      <c r="THM145" s="0"/>
      <c r="THN145" s="0"/>
      <c r="THO145" s="0"/>
      <c r="THP145" s="0"/>
      <c r="THQ145" s="0"/>
      <c r="THR145" s="0"/>
      <c r="THS145" s="0"/>
      <c r="THT145" s="0"/>
      <c r="THU145" s="0"/>
      <c r="THV145" s="0"/>
      <c r="THW145" s="0"/>
      <c r="THX145" s="0"/>
      <c r="THY145" s="0"/>
      <c r="THZ145" s="0"/>
      <c r="TIA145" s="0"/>
      <c r="TIB145" s="0"/>
      <c r="TIC145" s="0"/>
      <c r="TID145" s="0"/>
      <c r="TIE145" s="0"/>
      <c r="TIF145" s="0"/>
      <c r="TIG145" s="0"/>
      <c r="TIH145" s="0"/>
      <c r="TII145" s="0"/>
      <c r="TIJ145" s="0"/>
      <c r="TIK145" s="0"/>
      <c r="TIL145" s="0"/>
      <c r="TIM145" s="0"/>
      <c r="TIN145" s="0"/>
      <c r="TIO145" s="0"/>
      <c r="TIP145" s="0"/>
      <c r="TIQ145" s="0"/>
      <c r="TIR145" s="0"/>
      <c r="TIS145" s="0"/>
      <c r="TIT145" s="0"/>
      <c r="TIU145" s="0"/>
      <c r="TIV145" s="0"/>
      <c r="TIW145" s="0"/>
      <c r="TIX145" s="0"/>
      <c r="TIY145" s="0"/>
      <c r="TIZ145" s="0"/>
      <c r="TJA145" s="0"/>
      <c r="TJB145" s="0"/>
      <c r="TJC145" s="0"/>
      <c r="TJD145" s="0"/>
      <c r="TJE145" s="0"/>
      <c r="TJF145" s="0"/>
      <c r="TJG145" s="0"/>
      <c r="TJH145" s="0"/>
      <c r="TJI145" s="0"/>
      <c r="TJJ145" s="0"/>
      <c r="TJK145" s="0"/>
      <c r="TJL145" s="0"/>
      <c r="TJM145" s="0"/>
      <c r="TJN145" s="0"/>
      <c r="TJO145" s="0"/>
      <c r="TJP145" s="0"/>
      <c r="TJQ145" s="0"/>
      <c r="TJR145" s="0"/>
      <c r="TJS145" s="0"/>
      <c r="TJT145" s="0"/>
      <c r="TJU145" s="0"/>
      <c r="TJV145" s="0"/>
      <c r="TJW145" s="0"/>
      <c r="TJX145" s="0"/>
      <c r="TJY145" s="0"/>
      <c r="TJZ145" s="0"/>
      <c r="TKA145" s="0"/>
      <c r="TKB145" s="0"/>
      <c r="TKC145" s="0"/>
      <c r="TKD145" s="0"/>
      <c r="TKE145" s="0"/>
      <c r="TKF145" s="0"/>
      <c r="TKG145" s="0"/>
      <c r="TKH145" s="0"/>
      <c r="TKI145" s="0"/>
      <c r="TKJ145" s="0"/>
      <c r="TKK145" s="0"/>
      <c r="TKL145" s="0"/>
      <c r="TKM145" s="0"/>
      <c r="TKN145" s="0"/>
      <c r="TKO145" s="0"/>
      <c r="TKP145" s="0"/>
      <c r="TKQ145" s="0"/>
      <c r="TKR145" s="0"/>
      <c r="TKS145" s="0"/>
      <c r="TKT145" s="0"/>
      <c r="TKU145" s="0"/>
      <c r="TKV145" s="0"/>
      <c r="TKW145" s="0"/>
      <c r="TKX145" s="0"/>
      <c r="TKY145" s="0"/>
      <c r="TKZ145" s="0"/>
      <c r="TLA145" s="0"/>
      <c r="TLB145" s="0"/>
      <c r="TLC145" s="0"/>
      <c r="TLD145" s="0"/>
      <c r="TLE145" s="0"/>
      <c r="TLF145" s="0"/>
      <c r="TLG145" s="0"/>
      <c r="TLH145" s="0"/>
      <c r="TLI145" s="0"/>
      <c r="TLJ145" s="0"/>
      <c r="TLK145" s="0"/>
      <c r="TLL145" s="0"/>
      <c r="TLM145" s="0"/>
      <c r="TLN145" s="0"/>
      <c r="TLO145" s="0"/>
      <c r="TLP145" s="0"/>
      <c r="TLQ145" s="0"/>
      <c r="TLR145" s="0"/>
      <c r="TLS145" s="0"/>
      <c r="TLT145" s="0"/>
      <c r="TLU145" s="0"/>
      <c r="TLV145" s="0"/>
      <c r="TLW145" s="0"/>
      <c r="TLX145" s="0"/>
      <c r="TLY145" s="0"/>
      <c r="TLZ145" s="0"/>
      <c r="TMA145" s="0"/>
      <c r="TMB145" s="0"/>
      <c r="TMC145" s="0"/>
      <c r="TMD145" s="0"/>
      <c r="TME145" s="0"/>
      <c r="TMF145" s="0"/>
      <c r="TMG145" s="0"/>
      <c r="TMH145" s="0"/>
      <c r="TMI145" s="0"/>
      <c r="TMJ145" s="0"/>
      <c r="TMK145" s="0"/>
      <c r="TML145" s="0"/>
      <c r="TMM145" s="0"/>
      <c r="TMN145" s="0"/>
      <c r="TMO145" s="0"/>
      <c r="TMP145" s="0"/>
      <c r="TMQ145" s="0"/>
      <c r="TMR145" s="0"/>
      <c r="TMS145" s="0"/>
      <c r="TMT145" s="0"/>
      <c r="TMU145" s="0"/>
      <c r="TMV145" s="0"/>
      <c r="TMW145" s="0"/>
      <c r="TMX145" s="0"/>
      <c r="TMY145" s="0"/>
      <c r="TMZ145" s="0"/>
      <c r="TNA145" s="0"/>
      <c r="TNB145" s="0"/>
      <c r="TNC145" s="0"/>
      <c r="TND145" s="0"/>
      <c r="TNE145" s="0"/>
      <c r="TNF145" s="0"/>
      <c r="TNG145" s="0"/>
      <c r="TNH145" s="0"/>
      <c r="TNI145" s="0"/>
      <c r="TNJ145" s="0"/>
      <c r="TNK145" s="0"/>
      <c r="TNL145" s="0"/>
      <c r="TNM145" s="0"/>
      <c r="TNN145" s="0"/>
      <c r="TNO145" s="0"/>
      <c r="TNP145" s="0"/>
      <c r="TNQ145" s="0"/>
      <c r="TNR145" s="0"/>
      <c r="TNS145" s="0"/>
      <c r="TNT145" s="0"/>
      <c r="TNU145" s="0"/>
      <c r="TNV145" s="0"/>
      <c r="TNW145" s="0"/>
      <c r="TNX145" s="0"/>
      <c r="TNY145" s="0"/>
      <c r="TNZ145" s="0"/>
      <c r="TOA145" s="0"/>
      <c r="TOB145" s="0"/>
      <c r="TOC145" s="0"/>
      <c r="TOD145" s="0"/>
      <c r="TOE145" s="0"/>
      <c r="TOF145" s="0"/>
      <c r="TOG145" s="0"/>
      <c r="TOH145" s="0"/>
      <c r="TOI145" s="0"/>
      <c r="TOJ145" s="0"/>
      <c r="TOK145" s="0"/>
      <c r="TOL145" s="0"/>
      <c r="TOM145" s="0"/>
      <c r="TON145" s="0"/>
      <c r="TOO145" s="0"/>
      <c r="TOP145" s="0"/>
      <c r="TOQ145" s="0"/>
      <c r="TOR145" s="0"/>
      <c r="TOS145" s="0"/>
      <c r="TOT145" s="0"/>
      <c r="TOU145" s="0"/>
      <c r="TOV145" s="0"/>
      <c r="TOW145" s="0"/>
      <c r="TOX145" s="0"/>
      <c r="TOY145" s="0"/>
      <c r="TOZ145" s="0"/>
      <c r="TPA145" s="0"/>
      <c r="TPB145" s="0"/>
      <c r="TPC145" s="0"/>
      <c r="TPD145" s="0"/>
      <c r="TPE145" s="0"/>
      <c r="TPF145" s="0"/>
      <c r="TPG145" s="0"/>
      <c r="TPH145" s="0"/>
      <c r="TPI145" s="0"/>
      <c r="TPJ145" s="0"/>
      <c r="TPK145" s="0"/>
      <c r="TPL145" s="0"/>
      <c r="TPM145" s="0"/>
      <c r="TPN145" s="0"/>
      <c r="TPO145" s="0"/>
      <c r="TPP145" s="0"/>
      <c r="TPQ145" s="0"/>
      <c r="TPR145" s="0"/>
      <c r="TPS145" s="0"/>
      <c r="TPT145" s="0"/>
      <c r="TPU145" s="0"/>
      <c r="TPV145" s="0"/>
      <c r="TPW145" s="0"/>
      <c r="TPX145" s="0"/>
      <c r="TPY145" s="0"/>
      <c r="TPZ145" s="0"/>
      <c r="TQA145" s="0"/>
      <c r="TQB145" s="0"/>
      <c r="TQC145" s="0"/>
      <c r="TQD145" s="0"/>
      <c r="TQE145" s="0"/>
      <c r="TQF145" s="0"/>
      <c r="TQG145" s="0"/>
      <c r="TQH145" s="0"/>
      <c r="TQI145" s="0"/>
      <c r="TQJ145" s="0"/>
      <c r="TQK145" s="0"/>
      <c r="TQL145" s="0"/>
      <c r="TQM145" s="0"/>
      <c r="TQN145" s="0"/>
      <c r="TQO145" s="0"/>
      <c r="TQP145" s="0"/>
      <c r="TQQ145" s="0"/>
      <c r="TQR145" s="0"/>
      <c r="TQS145" s="0"/>
      <c r="TQT145" s="0"/>
      <c r="TQU145" s="0"/>
      <c r="TQV145" s="0"/>
      <c r="TQW145" s="0"/>
      <c r="TQX145" s="0"/>
      <c r="TQY145" s="0"/>
      <c r="TQZ145" s="0"/>
      <c r="TRA145" s="0"/>
      <c r="TRB145" s="0"/>
      <c r="TRC145" s="0"/>
      <c r="TRD145" s="0"/>
      <c r="TRE145" s="0"/>
      <c r="TRF145" s="0"/>
      <c r="TRG145" s="0"/>
      <c r="TRH145" s="0"/>
      <c r="TRI145" s="0"/>
      <c r="TRJ145" s="0"/>
      <c r="TRK145" s="0"/>
      <c r="TRL145" s="0"/>
      <c r="TRM145" s="0"/>
      <c r="TRN145" s="0"/>
      <c r="TRO145" s="0"/>
      <c r="TRP145" s="0"/>
      <c r="TRQ145" s="0"/>
      <c r="TRR145" s="0"/>
      <c r="TRS145" s="0"/>
      <c r="TRT145" s="0"/>
      <c r="TRU145" s="0"/>
      <c r="TRV145" s="0"/>
      <c r="TRW145" s="0"/>
      <c r="TRX145" s="0"/>
      <c r="TRY145" s="0"/>
      <c r="TRZ145" s="0"/>
      <c r="TSA145" s="0"/>
      <c r="TSB145" s="0"/>
      <c r="TSC145" s="0"/>
      <c r="TSD145" s="0"/>
      <c r="TSE145" s="0"/>
      <c r="TSF145" s="0"/>
      <c r="TSG145" s="0"/>
      <c r="TSH145" s="0"/>
      <c r="TSI145" s="0"/>
      <c r="TSJ145" s="0"/>
      <c r="TSK145" s="0"/>
      <c r="TSL145" s="0"/>
      <c r="TSM145" s="0"/>
      <c r="TSN145" s="0"/>
      <c r="TSO145" s="0"/>
      <c r="TSP145" s="0"/>
      <c r="TSQ145" s="0"/>
      <c r="TSR145" s="0"/>
      <c r="TSS145" s="0"/>
      <c r="TST145" s="0"/>
      <c r="TSU145" s="0"/>
      <c r="TSV145" s="0"/>
      <c r="TSW145" s="0"/>
      <c r="TSX145" s="0"/>
      <c r="TSY145" s="0"/>
      <c r="TSZ145" s="0"/>
      <c r="TTA145" s="0"/>
      <c r="TTB145" s="0"/>
      <c r="TTC145" s="0"/>
      <c r="TTD145" s="0"/>
      <c r="TTE145" s="0"/>
      <c r="TTF145" s="0"/>
      <c r="TTG145" s="0"/>
      <c r="TTH145" s="0"/>
      <c r="TTI145" s="0"/>
      <c r="TTJ145" s="0"/>
      <c r="TTK145" s="0"/>
      <c r="TTL145" s="0"/>
      <c r="TTM145" s="0"/>
      <c r="TTN145" s="0"/>
      <c r="TTO145" s="0"/>
      <c r="TTP145" s="0"/>
      <c r="TTQ145" s="0"/>
      <c r="TTR145" s="0"/>
      <c r="TTS145" s="0"/>
      <c r="TTT145" s="0"/>
      <c r="TTU145" s="0"/>
      <c r="TTV145" s="0"/>
      <c r="TTW145" s="0"/>
      <c r="TTX145" s="0"/>
      <c r="TTY145" s="0"/>
      <c r="TTZ145" s="0"/>
      <c r="TUA145" s="0"/>
      <c r="TUB145" s="0"/>
      <c r="TUC145" s="0"/>
      <c r="TUD145" s="0"/>
      <c r="TUE145" s="0"/>
      <c r="TUF145" s="0"/>
      <c r="TUG145" s="0"/>
      <c r="TUH145" s="0"/>
      <c r="TUI145" s="0"/>
      <c r="TUJ145" s="0"/>
      <c r="TUK145" s="0"/>
      <c r="TUL145" s="0"/>
      <c r="TUM145" s="0"/>
      <c r="TUN145" s="0"/>
      <c r="TUO145" s="0"/>
      <c r="TUP145" s="0"/>
      <c r="TUQ145" s="0"/>
      <c r="TUR145" s="0"/>
      <c r="TUS145" s="0"/>
      <c r="TUT145" s="0"/>
      <c r="TUU145" s="0"/>
      <c r="TUV145" s="0"/>
      <c r="TUW145" s="0"/>
      <c r="TUX145" s="0"/>
      <c r="TUY145" s="0"/>
      <c r="TUZ145" s="0"/>
      <c r="TVA145" s="0"/>
      <c r="TVB145" s="0"/>
      <c r="TVC145" s="0"/>
      <c r="TVD145" s="0"/>
      <c r="TVE145" s="0"/>
      <c r="TVF145" s="0"/>
      <c r="TVG145" s="0"/>
      <c r="TVH145" s="0"/>
      <c r="TVI145" s="0"/>
      <c r="TVJ145" s="0"/>
      <c r="TVK145" s="0"/>
      <c r="TVL145" s="0"/>
      <c r="TVM145" s="0"/>
      <c r="TVN145" s="0"/>
      <c r="TVO145" s="0"/>
      <c r="TVP145" s="0"/>
      <c r="TVQ145" s="0"/>
      <c r="TVR145" s="0"/>
      <c r="TVS145" s="0"/>
      <c r="TVT145" s="0"/>
      <c r="TVU145" s="0"/>
      <c r="TVV145" s="0"/>
      <c r="TVW145" s="0"/>
      <c r="TVX145" s="0"/>
      <c r="TVY145" s="0"/>
      <c r="TVZ145" s="0"/>
      <c r="TWA145" s="0"/>
      <c r="TWB145" s="0"/>
      <c r="TWC145" s="0"/>
      <c r="TWD145" s="0"/>
      <c r="TWE145" s="0"/>
      <c r="TWF145" s="0"/>
      <c r="TWG145" s="0"/>
      <c r="TWH145" s="0"/>
      <c r="TWI145" s="0"/>
      <c r="TWJ145" s="0"/>
      <c r="TWK145" s="0"/>
      <c r="TWL145" s="0"/>
      <c r="TWM145" s="0"/>
      <c r="TWN145" s="0"/>
      <c r="TWO145" s="0"/>
      <c r="TWP145" s="0"/>
      <c r="TWQ145" s="0"/>
      <c r="TWR145" s="0"/>
      <c r="TWS145" s="0"/>
      <c r="TWT145" s="0"/>
      <c r="TWU145" s="0"/>
      <c r="TWV145" s="0"/>
      <c r="TWW145" s="0"/>
      <c r="TWX145" s="0"/>
      <c r="TWY145" s="0"/>
      <c r="TWZ145" s="0"/>
      <c r="TXA145" s="0"/>
      <c r="TXB145" s="0"/>
      <c r="TXC145" s="0"/>
      <c r="TXD145" s="0"/>
      <c r="TXE145" s="0"/>
      <c r="TXF145" s="0"/>
      <c r="TXG145" s="0"/>
      <c r="TXH145" s="0"/>
      <c r="TXI145" s="0"/>
      <c r="TXJ145" s="0"/>
      <c r="TXK145" s="0"/>
      <c r="TXL145" s="0"/>
      <c r="TXM145" s="0"/>
      <c r="TXN145" s="0"/>
      <c r="TXO145" s="0"/>
      <c r="TXP145" s="0"/>
      <c r="TXQ145" s="0"/>
      <c r="TXR145" s="0"/>
      <c r="TXS145" s="0"/>
      <c r="TXT145" s="0"/>
      <c r="TXU145" s="0"/>
      <c r="TXV145" s="0"/>
      <c r="TXW145" s="0"/>
      <c r="TXX145" s="0"/>
      <c r="TXY145" s="0"/>
      <c r="TXZ145" s="0"/>
      <c r="TYA145" s="0"/>
      <c r="TYB145" s="0"/>
      <c r="TYC145" s="0"/>
      <c r="TYD145" s="0"/>
      <c r="TYE145" s="0"/>
      <c r="TYF145" s="0"/>
      <c r="TYG145" s="0"/>
      <c r="TYH145" s="0"/>
      <c r="TYI145" s="0"/>
      <c r="TYJ145" s="0"/>
      <c r="TYK145" s="0"/>
      <c r="TYL145" s="0"/>
      <c r="TYM145" s="0"/>
      <c r="TYN145" s="0"/>
      <c r="TYO145" s="0"/>
      <c r="TYP145" s="0"/>
      <c r="TYQ145" s="0"/>
      <c r="TYR145" s="0"/>
      <c r="TYS145" s="0"/>
      <c r="TYT145" s="0"/>
      <c r="TYU145" s="0"/>
      <c r="TYV145" s="0"/>
      <c r="TYW145" s="0"/>
      <c r="TYX145" s="0"/>
      <c r="TYY145" s="0"/>
      <c r="TYZ145" s="0"/>
      <c r="TZA145" s="0"/>
      <c r="TZB145" s="0"/>
      <c r="TZC145" s="0"/>
      <c r="TZD145" s="0"/>
      <c r="TZE145" s="0"/>
      <c r="TZF145" s="0"/>
      <c r="TZG145" s="0"/>
      <c r="TZH145" s="0"/>
      <c r="TZI145" s="0"/>
      <c r="TZJ145" s="0"/>
      <c r="TZK145" s="0"/>
      <c r="TZL145" s="0"/>
      <c r="TZM145" s="0"/>
      <c r="TZN145" s="0"/>
      <c r="TZO145" s="0"/>
      <c r="TZP145" s="0"/>
      <c r="TZQ145" s="0"/>
      <c r="TZR145" s="0"/>
      <c r="TZS145" s="0"/>
      <c r="TZT145" s="0"/>
      <c r="TZU145" s="0"/>
      <c r="TZV145" s="0"/>
      <c r="TZW145" s="0"/>
      <c r="TZX145" s="0"/>
      <c r="TZY145" s="0"/>
      <c r="TZZ145" s="0"/>
      <c r="UAA145" s="0"/>
      <c r="UAB145" s="0"/>
      <c r="UAC145" s="0"/>
      <c r="UAD145" s="0"/>
      <c r="UAE145" s="0"/>
      <c r="UAF145" s="0"/>
      <c r="UAG145" s="0"/>
      <c r="UAH145" s="0"/>
      <c r="UAI145" s="0"/>
      <c r="UAJ145" s="0"/>
      <c r="UAK145" s="0"/>
      <c r="UAL145" s="0"/>
      <c r="UAM145" s="0"/>
      <c r="UAN145" s="0"/>
      <c r="UAO145" s="0"/>
      <c r="UAP145" s="0"/>
      <c r="UAQ145" s="0"/>
      <c r="UAR145" s="0"/>
      <c r="UAS145" s="0"/>
      <c r="UAT145" s="0"/>
      <c r="UAU145" s="0"/>
      <c r="UAV145" s="0"/>
      <c r="UAW145" s="0"/>
      <c r="UAX145" s="0"/>
      <c r="UAY145" s="0"/>
      <c r="UAZ145" s="0"/>
      <c r="UBA145" s="0"/>
      <c r="UBB145" s="0"/>
      <c r="UBC145" s="0"/>
      <c r="UBD145" s="0"/>
      <c r="UBE145" s="0"/>
      <c r="UBF145" s="0"/>
      <c r="UBG145" s="0"/>
      <c r="UBH145" s="0"/>
      <c r="UBI145" s="0"/>
      <c r="UBJ145" s="0"/>
      <c r="UBK145" s="0"/>
      <c r="UBL145" s="0"/>
      <c r="UBM145" s="0"/>
      <c r="UBN145" s="0"/>
      <c r="UBO145" s="0"/>
      <c r="UBP145" s="0"/>
      <c r="UBQ145" s="0"/>
      <c r="UBR145" s="0"/>
      <c r="UBS145" s="0"/>
      <c r="UBT145" s="0"/>
      <c r="UBU145" s="0"/>
      <c r="UBV145" s="0"/>
      <c r="UBW145" s="0"/>
      <c r="UBX145" s="0"/>
      <c r="UBY145" s="0"/>
      <c r="UBZ145" s="0"/>
      <c r="UCA145" s="0"/>
      <c r="UCB145" s="0"/>
      <c r="UCC145" s="0"/>
      <c r="UCD145" s="0"/>
      <c r="UCE145" s="0"/>
      <c r="UCF145" s="0"/>
      <c r="UCG145" s="0"/>
      <c r="UCH145" s="0"/>
      <c r="UCI145" s="0"/>
      <c r="UCJ145" s="0"/>
      <c r="UCK145" s="0"/>
      <c r="UCL145" s="0"/>
      <c r="UCM145" s="0"/>
      <c r="UCN145" s="0"/>
      <c r="UCO145" s="0"/>
      <c r="UCP145" s="0"/>
      <c r="UCQ145" s="0"/>
      <c r="UCR145" s="0"/>
      <c r="UCS145" s="0"/>
      <c r="UCT145" s="0"/>
      <c r="UCU145" s="0"/>
      <c r="UCV145" s="0"/>
      <c r="UCW145" s="0"/>
      <c r="UCX145" s="0"/>
      <c r="UCY145" s="0"/>
      <c r="UCZ145" s="0"/>
      <c r="UDA145" s="0"/>
      <c r="UDB145" s="0"/>
      <c r="UDC145" s="0"/>
      <c r="UDD145" s="0"/>
      <c r="UDE145" s="0"/>
      <c r="UDF145" s="0"/>
      <c r="UDG145" s="0"/>
      <c r="UDH145" s="0"/>
      <c r="UDI145" s="0"/>
      <c r="UDJ145" s="0"/>
      <c r="UDK145" s="0"/>
      <c r="UDL145" s="0"/>
      <c r="UDM145" s="0"/>
      <c r="UDN145" s="0"/>
      <c r="UDO145" s="0"/>
      <c r="UDP145" s="0"/>
      <c r="UDQ145" s="0"/>
      <c r="UDR145" s="0"/>
      <c r="UDS145" s="0"/>
      <c r="UDT145" s="0"/>
      <c r="UDU145" s="0"/>
      <c r="UDV145" s="0"/>
      <c r="UDW145" s="0"/>
      <c r="UDX145" s="0"/>
      <c r="UDY145" s="0"/>
      <c r="UDZ145" s="0"/>
      <c r="UEA145" s="0"/>
      <c r="UEB145" s="0"/>
      <c r="UEC145" s="0"/>
      <c r="UED145" s="0"/>
      <c r="UEE145" s="0"/>
      <c r="UEF145" s="0"/>
      <c r="UEG145" s="0"/>
      <c r="UEH145" s="0"/>
      <c r="UEI145" s="0"/>
      <c r="UEJ145" s="0"/>
      <c r="UEK145" s="0"/>
      <c r="UEL145" s="0"/>
      <c r="UEM145" s="0"/>
      <c r="UEN145" s="0"/>
      <c r="UEO145" s="0"/>
      <c r="UEP145" s="0"/>
      <c r="UEQ145" s="0"/>
      <c r="UER145" s="0"/>
      <c r="UES145" s="0"/>
      <c r="UET145" s="0"/>
      <c r="UEU145" s="0"/>
      <c r="UEV145" s="0"/>
      <c r="UEW145" s="0"/>
      <c r="UEX145" s="0"/>
      <c r="UEY145" s="0"/>
      <c r="UEZ145" s="0"/>
      <c r="UFA145" s="0"/>
      <c r="UFB145" s="0"/>
      <c r="UFC145" s="0"/>
      <c r="UFD145" s="0"/>
      <c r="UFE145" s="0"/>
      <c r="UFF145" s="0"/>
      <c r="UFG145" s="0"/>
      <c r="UFH145" s="0"/>
      <c r="UFI145" s="0"/>
      <c r="UFJ145" s="0"/>
      <c r="UFK145" s="0"/>
      <c r="UFL145" s="0"/>
      <c r="UFM145" s="0"/>
      <c r="UFN145" s="0"/>
      <c r="UFO145" s="0"/>
      <c r="UFP145" s="0"/>
      <c r="UFQ145" s="0"/>
      <c r="UFR145" s="0"/>
      <c r="UFS145" s="0"/>
      <c r="UFT145" s="0"/>
      <c r="UFU145" s="0"/>
      <c r="UFV145" s="0"/>
      <c r="UFW145" s="0"/>
      <c r="UFX145" s="0"/>
      <c r="UFY145" s="0"/>
      <c r="UFZ145" s="0"/>
      <c r="UGA145" s="0"/>
      <c r="UGB145" s="0"/>
      <c r="UGC145" s="0"/>
      <c r="UGD145" s="0"/>
      <c r="UGE145" s="0"/>
      <c r="UGF145" s="0"/>
      <c r="UGG145" s="0"/>
      <c r="UGH145" s="0"/>
      <c r="UGI145" s="0"/>
      <c r="UGJ145" s="0"/>
      <c r="UGK145" s="0"/>
      <c r="UGL145" s="0"/>
      <c r="UGM145" s="0"/>
      <c r="UGN145" s="0"/>
      <c r="UGO145" s="0"/>
      <c r="UGP145" s="0"/>
      <c r="UGQ145" s="0"/>
      <c r="UGR145" s="0"/>
      <c r="UGS145" s="0"/>
      <c r="UGT145" s="0"/>
      <c r="UGU145" s="0"/>
      <c r="UGV145" s="0"/>
      <c r="UGW145" s="0"/>
      <c r="UGX145" s="0"/>
      <c r="UGY145" s="0"/>
      <c r="UGZ145" s="0"/>
      <c r="UHA145" s="0"/>
      <c r="UHB145" s="0"/>
      <c r="UHC145" s="0"/>
      <c r="UHD145" s="0"/>
      <c r="UHE145" s="0"/>
      <c r="UHF145" s="0"/>
      <c r="UHG145" s="0"/>
      <c r="UHH145" s="0"/>
      <c r="UHI145" s="0"/>
      <c r="UHJ145" s="0"/>
      <c r="UHK145" s="0"/>
      <c r="UHL145" s="0"/>
      <c r="UHM145" s="0"/>
      <c r="UHN145" s="0"/>
      <c r="UHO145" s="0"/>
      <c r="UHP145" s="0"/>
      <c r="UHQ145" s="0"/>
      <c r="UHR145" s="0"/>
      <c r="UHS145" s="0"/>
      <c r="UHT145" s="0"/>
      <c r="UHU145" s="0"/>
      <c r="UHV145" s="0"/>
      <c r="UHW145" s="0"/>
      <c r="UHX145" s="0"/>
      <c r="UHY145" s="0"/>
      <c r="UHZ145" s="0"/>
      <c r="UIA145" s="0"/>
      <c r="UIB145" s="0"/>
      <c r="UIC145" s="0"/>
      <c r="UID145" s="0"/>
      <c r="UIE145" s="0"/>
      <c r="UIF145" s="0"/>
      <c r="UIG145" s="0"/>
      <c r="UIH145" s="0"/>
      <c r="UII145" s="0"/>
      <c r="UIJ145" s="0"/>
      <c r="UIK145" s="0"/>
      <c r="UIL145" s="0"/>
      <c r="UIM145" s="0"/>
      <c r="UIN145" s="0"/>
      <c r="UIO145" s="0"/>
      <c r="UIP145" s="0"/>
      <c r="UIQ145" s="0"/>
      <c r="UIR145" s="0"/>
      <c r="UIS145" s="0"/>
      <c r="UIT145" s="0"/>
      <c r="UIU145" s="0"/>
      <c r="UIV145" s="0"/>
      <c r="UIW145" s="0"/>
      <c r="UIX145" s="0"/>
      <c r="UIY145" s="0"/>
      <c r="UIZ145" s="0"/>
      <c r="UJA145" s="0"/>
      <c r="UJB145" s="0"/>
      <c r="UJC145" s="0"/>
      <c r="UJD145" s="0"/>
      <c r="UJE145" s="0"/>
      <c r="UJF145" s="0"/>
      <c r="UJG145" s="0"/>
      <c r="UJH145" s="0"/>
      <c r="UJI145" s="0"/>
      <c r="UJJ145" s="0"/>
      <c r="UJK145" s="0"/>
      <c r="UJL145" s="0"/>
      <c r="UJM145" s="0"/>
      <c r="UJN145" s="0"/>
      <c r="UJO145" s="0"/>
      <c r="UJP145" s="0"/>
      <c r="UJQ145" s="0"/>
      <c r="UJR145" s="0"/>
      <c r="UJS145" s="0"/>
      <c r="UJT145" s="0"/>
      <c r="UJU145" s="0"/>
      <c r="UJV145" s="0"/>
      <c r="UJW145" s="0"/>
      <c r="UJX145" s="0"/>
      <c r="UJY145" s="0"/>
      <c r="UJZ145" s="0"/>
      <c r="UKA145" s="0"/>
      <c r="UKB145" s="0"/>
      <c r="UKC145" s="0"/>
      <c r="UKD145" s="0"/>
      <c r="UKE145" s="0"/>
      <c r="UKF145" s="0"/>
      <c r="UKG145" s="0"/>
      <c r="UKH145" s="0"/>
      <c r="UKI145" s="0"/>
      <c r="UKJ145" s="0"/>
      <c r="UKK145" s="0"/>
      <c r="UKL145" s="0"/>
      <c r="UKM145" s="0"/>
      <c r="UKN145" s="0"/>
      <c r="UKO145" s="0"/>
      <c r="UKP145" s="0"/>
      <c r="UKQ145" s="0"/>
      <c r="UKR145" s="0"/>
      <c r="UKS145" s="0"/>
      <c r="UKT145" s="0"/>
      <c r="UKU145" s="0"/>
      <c r="UKV145" s="0"/>
      <c r="UKW145" s="0"/>
      <c r="UKX145" s="0"/>
      <c r="UKY145" s="0"/>
      <c r="UKZ145" s="0"/>
      <c r="ULA145" s="0"/>
      <c r="ULB145" s="0"/>
      <c r="ULC145" s="0"/>
      <c r="ULD145" s="0"/>
      <c r="ULE145" s="0"/>
      <c r="ULF145" s="0"/>
      <c r="ULG145" s="0"/>
      <c r="ULH145" s="0"/>
      <c r="ULI145" s="0"/>
      <c r="ULJ145" s="0"/>
      <c r="ULK145" s="0"/>
      <c r="ULL145" s="0"/>
      <c r="ULM145" s="0"/>
      <c r="ULN145" s="0"/>
      <c r="ULO145" s="0"/>
      <c r="ULP145" s="0"/>
      <c r="ULQ145" s="0"/>
      <c r="ULR145" s="0"/>
      <c r="ULS145" s="0"/>
      <c r="ULT145" s="0"/>
      <c r="ULU145" s="0"/>
      <c r="ULV145" s="0"/>
      <c r="ULW145" s="0"/>
      <c r="ULX145" s="0"/>
      <c r="ULY145" s="0"/>
      <c r="ULZ145" s="0"/>
      <c r="UMA145" s="0"/>
      <c r="UMB145" s="0"/>
      <c r="UMC145" s="0"/>
      <c r="UMD145" s="0"/>
      <c r="UME145" s="0"/>
      <c r="UMF145" s="0"/>
      <c r="UMG145" s="0"/>
      <c r="UMH145" s="0"/>
      <c r="UMI145" s="0"/>
      <c r="UMJ145" s="0"/>
      <c r="UMK145" s="0"/>
      <c r="UML145" s="0"/>
      <c r="UMM145" s="0"/>
      <c r="UMN145" s="0"/>
      <c r="UMO145" s="0"/>
      <c r="UMP145" s="0"/>
      <c r="UMQ145" s="0"/>
      <c r="UMR145" s="0"/>
      <c r="UMS145" s="0"/>
      <c r="UMT145" s="0"/>
      <c r="UMU145" s="0"/>
      <c r="UMV145" s="0"/>
      <c r="UMW145" s="0"/>
      <c r="UMX145" s="0"/>
      <c r="UMY145" s="0"/>
      <c r="UMZ145" s="0"/>
      <c r="UNA145" s="0"/>
      <c r="UNB145" s="0"/>
      <c r="UNC145" s="0"/>
      <c r="UND145" s="0"/>
      <c r="UNE145" s="0"/>
      <c r="UNF145" s="0"/>
      <c r="UNG145" s="0"/>
      <c r="UNH145" s="0"/>
      <c r="UNI145" s="0"/>
      <c r="UNJ145" s="0"/>
      <c r="UNK145" s="0"/>
      <c r="UNL145" s="0"/>
      <c r="UNM145" s="0"/>
      <c r="UNN145" s="0"/>
      <c r="UNO145" s="0"/>
      <c r="UNP145" s="0"/>
      <c r="UNQ145" s="0"/>
      <c r="UNR145" s="0"/>
      <c r="UNS145" s="0"/>
      <c r="UNT145" s="0"/>
      <c r="UNU145" s="0"/>
      <c r="UNV145" s="0"/>
      <c r="UNW145" s="0"/>
      <c r="UNX145" s="0"/>
      <c r="UNY145" s="0"/>
      <c r="UNZ145" s="0"/>
      <c r="UOA145" s="0"/>
      <c r="UOB145" s="0"/>
      <c r="UOC145" s="0"/>
      <c r="UOD145" s="0"/>
      <c r="UOE145" s="0"/>
      <c r="UOF145" s="0"/>
      <c r="UOG145" s="0"/>
      <c r="UOH145" s="0"/>
      <c r="UOI145" s="0"/>
      <c r="UOJ145" s="0"/>
      <c r="UOK145" s="0"/>
      <c r="UOL145" s="0"/>
      <c r="UOM145" s="0"/>
      <c r="UON145" s="0"/>
      <c r="UOO145" s="0"/>
      <c r="UOP145" s="0"/>
      <c r="UOQ145" s="0"/>
      <c r="UOR145" s="0"/>
      <c r="UOS145" s="0"/>
      <c r="UOT145" s="0"/>
      <c r="UOU145" s="0"/>
      <c r="UOV145" s="0"/>
      <c r="UOW145" s="0"/>
      <c r="UOX145" s="0"/>
      <c r="UOY145" s="0"/>
      <c r="UOZ145" s="0"/>
      <c r="UPA145" s="0"/>
      <c r="UPB145" s="0"/>
      <c r="UPC145" s="0"/>
      <c r="UPD145" s="0"/>
      <c r="UPE145" s="0"/>
      <c r="UPF145" s="0"/>
      <c r="UPG145" s="0"/>
      <c r="UPH145" s="0"/>
      <c r="UPI145" s="0"/>
      <c r="UPJ145" s="0"/>
      <c r="UPK145" s="0"/>
      <c r="UPL145" s="0"/>
      <c r="UPM145" s="0"/>
      <c r="UPN145" s="0"/>
      <c r="UPO145" s="0"/>
      <c r="UPP145" s="0"/>
      <c r="UPQ145" s="0"/>
      <c r="UPR145" s="0"/>
      <c r="UPS145" s="0"/>
      <c r="UPT145" s="0"/>
      <c r="UPU145" s="0"/>
      <c r="UPV145" s="0"/>
      <c r="UPW145" s="0"/>
      <c r="UPX145" s="0"/>
      <c r="UPY145" s="0"/>
      <c r="UPZ145" s="0"/>
      <c r="UQA145" s="0"/>
      <c r="UQB145" s="0"/>
      <c r="UQC145" s="0"/>
      <c r="UQD145" s="0"/>
      <c r="UQE145" s="0"/>
      <c r="UQF145" s="0"/>
      <c r="UQG145" s="0"/>
      <c r="UQH145" s="0"/>
      <c r="UQI145" s="0"/>
      <c r="UQJ145" s="0"/>
      <c r="UQK145" s="0"/>
      <c r="UQL145" s="0"/>
      <c r="UQM145" s="0"/>
      <c r="UQN145" s="0"/>
      <c r="UQO145" s="0"/>
      <c r="UQP145" s="0"/>
      <c r="UQQ145" s="0"/>
      <c r="UQR145" s="0"/>
      <c r="UQS145" s="0"/>
      <c r="UQT145" s="0"/>
      <c r="UQU145" s="0"/>
      <c r="UQV145" s="0"/>
      <c r="UQW145" s="0"/>
      <c r="UQX145" s="0"/>
      <c r="UQY145" s="0"/>
      <c r="UQZ145" s="0"/>
      <c r="URA145" s="0"/>
      <c r="URB145" s="0"/>
      <c r="URC145" s="0"/>
      <c r="URD145" s="0"/>
      <c r="URE145" s="0"/>
      <c r="URF145" s="0"/>
      <c r="URG145" s="0"/>
      <c r="URH145" s="0"/>
      <c r="URI145" s="0"/>
      <c r="URJ145" s="0"/>
      <c r="URK145" s="0"/>
      <c r="URL145" s="0"/>
      <c r="URM145" s="0"/>
      <c r="URN145" s="0"/>
      <c r="URO145" s="0"/>
      <c r="URP145" s="0"/>
      <c r="URQ145" s="0"/>
      <c r="URR145" s="0"/>
      <c r="URS145" s="0"/>
      <c r="URT145" s="0"/>
      <c r="URU145" s="0"/>
      <c r="URV145" s="0"/>
      <c r="URW145" s="0"/>
      <c r="URX145" s="0"/>
      <c r="URY145" s="0"/>
      <c r="URZ145" s="0"/>
      <c r="USA145" s="0"/>
      <c r="USB145" s="0"/>
      <c r="USC145" s="0"/>
      <c r="USD145" s="0"/>
      <c r="USE145" s="0"/>
      <c r="USF145" s="0"/>
      <c r="USG145" s="0"/>
      <c r="USH145" s="0"/>
      <c r="USI145" s="0"/>
      <c r="USJ145" s="0"/>
      <c r="USK145" s="0"/>
      <c r="USL145" s="0"/>
      <c r="USM145" s="0"/>
      <c r="USN145" s="0"/>
      <c r="USO145" s="0"/>
      <c r="USP145" s="0"/>
      <c r="USQ145" s="0"/>
      <c r="USR145" s="0"/>
      <c r="USS145" s="0"/>
      <c r="UST145" s="0"/>
      <c r="USU145" s="0"/>
      <c r="USV145" s="0"/>
      <c r="USW145" s="0"/>
      <c r="USX145" s="0"/>
      <c r="USY145" s="0"/>
      <c r="USZ145" s="0"/>
      <c r="UTA145" s="0"/>
      <c r="UTB145" s="0"/>
      <c r="UTC145" s="0"/>
      <c r="UTD145" s="0"/>
      <c r="UTE145" s="0"/>
      <c r="UTF145" s="0"/>
      <c r="UTG145" s="0"/>
      <c r="UTH145" s="0"/>
      <c r="UTI145" s="0"/>
      <c r="UTJ145" s="0"/>
      <c r="UTK145" s="0"/>
      <c r="UTL145" s="0"/>
      <c r="UTM145" s="0"/>
      <c r="UTN145" s="0"/>
      <c r="UTO145" s="0"/>
      <c r="UTP145" s="0"/>
      <c r="UTQ145" s="0"/>
      <c r="UTR145" s="0"/>
      <c r="UTS145" s="0"/>
      <c r="UTT145" s="0"/>
      <c r="UTU145" s="0"/>
      <c r="UTV145" s="0"/>
      <c r="UTW145" s="0"/>
      <c r="UTX145" s="0"/>
      <c r="UTY145" s="0"/>
      <c r="UTZ145" s="0"/>
      <c r="UUA145" s="0"/>
      <c r="UUB145" s="0"/>
      <c r="UUC145" s="0"/>
      <c r="UUD145" s="0"/>
      <c r="UUE145" s="0"/>
      <c r="UUF145" s="0"/>
      <c r="UUG145" s="0"/>
      <c r="UUH145" s="0"/>
      <c r="UUI145" s="0"/>
      <c r="UUJ145" s="0"/>
      <c r="UUK145" s="0"/>
      <c r="UUL145" s="0"/>
      <c r="UUM145" s="0"/>
      <c r="UUN145" s="0"/>
      <c r="UUO145" s="0"/>
      <c r="UUP145" s="0"/>
      <c r="UUQ145" s="0"/>
      <c r="UUR145" s="0"/>
      <c r="UUS145" s="0"/>
      <c r="UUT145" s="0"/>
      <c r="UUU145" s="0"/>
      <c r="UUV145" s="0"/>
      <c r="UUW145" s="0"/>
      <c r="UUX145" s="0"/>
      <c r="UUY145" s="0"/>
      <c r="UUZ145" s="0"/>
      <c r="UVA145" s="0"/>
      <c r="UVB145" s="0"/>
      <c r="UVC145" s="0"/>
      <c r="UVD145" s="0"/>
      <c r="UVE145" s="0"/>
      <c r="UVF145" s="0"/>
      <c r="UVG145" s="0"/>
      <c r="UVH145" s="0"/>
      <c r="UVI145" s="0"/>
      <c r="UVJ145" s="0"/>
      <c r="UVK145" s="0"/>
      <c r="UVL145" s="0"/>
      <c r="UVM145" s="0"/>
      <c r="UVN145" s="0"/>
      <c r="UVO145" s="0"/>
      <c r="UVP145" s="0"/>
      <c r="UVQ145" s="0"/>
      <c r="UVR145" s="0"/>
      <c r="UVS145" s="0"/>
      <c r="UVT145" s="0"/>
      <c r="UVU145" s="0"/>
      <c r="UVV145" s="0"/>
      <c r="UVW145" s="0"/>
      <c r="UVX145" s="0"/>
      <c r="UVY145" s="0"/>
      <c r="UVZ145" s="0"/>
      <c r="UWA145" s="0"/>
      <c r="UWB145" s="0"/>
      <c r="UWC145" s="0"/>
      <c r="UWD145" s="0"/>
      <c r="UWE145" s="0"/>
      <c r="UWF145" s="0"/>
      <c r="UWG145" s="0"/>
      <c r="UWH145" s="0"/>
      <c r="UWI145" s="0"/>
      <c r="UWJ145" s="0"/>
      <c r="UWK145" s="0"/>
      <c r="UWL145" s="0"/>
      <c r="UWM145" s="0"/>
      <c r="UWN145" s="0"/>
      <c r="UWO145" s="0"/>
      <c r="UWP145" s="0"/>
      <c r="UWQ145" s="0"/>
      <c r="UWR145" s="0"/>
      <c r="UWS145" s="0"/>
      <c r="UWT145" s="0"/>
      <c r="UWU145" s="0"/>
      <c r="UWV145" s="0"/>
      <c r="UWW145" s="0"/>
      <c r="UWX145" s="0"/>
      <c r="UWY145" s="0"/>
      <c r="UWZ145" s="0"/>
      <c r="UXA145" s="0"/>
      <c r="UXB145" s="0"/>
      <c r="UXC145" s="0"/>
      <c r="UXD145" s="0"/>
      <c r="UXE145" s="0"/>
      <c r="UXF145" s="0"/>
      <c r="UXG145" s="0"/>
      <c r="UXH145" s="0"/>
      <c r="UXI145" s="0"/>
      <c r="UXJ145" s="0"/>
      <c r="UXK145" s="0"/>
      <c r="UXL145" s="0"/>
      <c r="UXM145" s="0"/>
      <c r="UXN145" s="0"/>
      <c r="UXO145" s="0"/>
      <c r="UXP145" s="0"/>
      <c r="UXQ145" s="0"/>
      <c r="UXR145" s="0"/>
      <c r="UXS145" s="0"/>
      <c r="UXT145" s="0"/>
      <c r="UXU145" s="0"/>
      <c r="UXV145" s="0"/>
      <c r="UXW145" s="0"/>
      <c r="UXX145" s="0"/>
      <c r="UXY145" s="0"/>
      <c r="UXZ145" s="0"/>
      <c r="UYA145" s="0"/>
      <c r="UYB145" s="0"/>
      <c r="UYC145" s="0"/>
      <c r="UYD145" s="0"/>
      <c r="UYE145" s="0"/>
      <c r="UYF145" s="0"/>
      <c r="UYG145" s="0"/>
      <c r="UYH145" s="0"/>
      <c r="UYI145" s="0"/>
      <c r="UYJ145" s="0"/>
      <c r="UYK145" s="0"/>
      <c r="UYL145" s="0"/>
      <c r="UYM145" s="0"/>
      <c r="UYN145" s="0"/>
      <c r="UYO145" s="0"/>
      <c r="UYP145" s="0"/>
      <c r="UYQ145" s="0"/>
      <c r="UYR145" s="0"/>
      <c r="UYS145" s="0"/>
      <c r="UYT145" s="0"/>
      <c r="UYU145" s="0"/>
      <c r="UYV145" s="0"/>
      <c r="UYW145" s="0"/>
      <c r="UYX145" s="0"/>
      <c r="UYY145" s="0"/>
      <c r="UYZ145" s="0"/>
      <c r="UZA145" s="0"/>
      <c r="UZB145" s="0"/>
      <c r="UZC145" s="0"/>
      <c r="UZD145" s="0"/>
      <c r="UZE145" s="0"/>
      <c r="UZF145" s="0"/>
      <c r="UZG145" s="0"/>
      <c r="UZH145" s="0"/>
      <c r="UZI145" s="0"/>
      <c r="UZJ145" s="0"/>
      <c r="UZK145" s="0"/>
      <c r="UZL145" s="0"/>
      <c r="UZM145" s="0"/>
      <c r="UZN145" s="0"/>
      <c r="UZO145" s="0"/>
      <c r="UZP145" s="0"/>
      <c r="UZQ145" s="0"/>
      <c r="UZR145" s="0"/>
      <c r="UZS145" s="0"/>
      <c r="UZT145" s="0"/>
      <c r="UZU145" s="0"/>
      <c r="UZV145" s="0"/>
      <c r="UZW145" s="0"/>
      <c r="UZX145" s="0"/>
      <c r="UZY145" s="0"/>
      <c r="UZZ145" s="0"/>
      <c r="VAA145" s="0"/>
      <c r="VAB145" s="0"/>
      <c r="VAC145" s="0"/>
      <c r="VAD145" s="0"/>
      <c r="VAE145" s="0"/>
      <c r="VAF145" s="0"/>
      <c r="VAG145" s="0"/>
      <c r="VAH145" s="0"/>
      <c r="VAI145" s="0"/>
      <c r="VAJ145" s="0"/>
      <c r="VAK145" s="0"/>
      <c r="VAL145" s="0"/>
      <c r="VAM145" s="0"/>
      <c r="VAN145" s="0"/>
      <c r="VAO145" s="0"/>
      <c r="VAP145" s="0"/>
      <c r="VAQ145" s="0"/>
      <c r="VAR145" s="0"/>
      <c r="VAS145" s="0"/>
      <c r="VAT145" s="0"/>
      <c r="VAU145" s="0"/>
      <c r="VAV145" s="0"/>
      <c r="VAW145" s="0"/>
      <c r="VAX145" s="0"/>
      <c r="VAY145" s="0"/>
      <c r="VAZ145" s="0"/>
      <c r="VBA145" s="0"/>
      <c r="VBB145" s="0"/>
      <c r="VBC145" s="0"/>
      <c r="VBD145" s="0"/>
      <c r="VBE145" s="0"/>
      <c r="VBF145" s="0"/>
      <c r="VBG145" s="0"/>
      <c r="VBH145" s="0"/>
      <c r="VBI145" s="0"/>
      <c r="VBJ145" s="0"/>
      <c r="VBK145" s="0"/>
      <c r="VBL145" s="0"/>
      <c r="VBM145" s="0"/>
      <c r="VBN145" s="0"/>
      <c r="VBO145" s="0"/>
      <c r="VBP145" s="0"/>
      <c r="VBQ145" s="0"/>
      <c r="VBR145" s="0"/>
      <c r="VBS145" s="0"/>
      <c r="VBT145" s="0"/>
      <c r="VBU145" s="0"/>
      <c r="VBV145" s="0"/>
      <c r="VBW145" s="0"/>
      <c r="VBX145" s="0"/>
      <c r="VBY145" s="0"/>
      <c r="VBZ145" s="0"/>
      <c r="VCA145" s="0"/>
      <c r="VCB145" s="0"/>
      <c r="VCC145" s="0"/>
      <c r="VCD145" s="0"/>
      <c r="VCE145" s="0"/>
      <c r="VCF145" s="0"/>
      <c r="VCG145" s="0"/>
      <c r="VCH145" s="0"/>
      <c r="VCI145" s="0"/>
      <c r="VCJ145" s="0"/>
      <c r="VCK145" s="0"/>
      <c r="VCL145" s="0"/>
      <c r="VCM145" s="0"/>
      <c r="VCN145" s="0"/>
      <c r="VCO145" s="0"/>
      <c r="VCP145" s="0"/>
      <c r="VCQ145" s="0"/>
      <c r="VCR145" s="0"/>
      <c r="VCS145" s="0"/>
      <c r="VCT145" s="0"/>
      <c r="VCU145" s="0"/>
      <c r="VCV145" s="0"/>
      <c r="VCW145" s="0"/>
      <c r="VCX145" s="0"/>
      <c r="VCY145" s="0"/>
      <c r="VCZ145" s="0"/>
      <c r="VDA145" s="0"/>
      <c r="VDB145" s="0"/>
      <c r="VDC145" s="0"/>
      <c r="VDD145" s="0"/>
      <c r="VDE145" s="0"/>
      <c r="VDF145" s="0"/>
      <c r="VDG145" s="0"/>
      <c r="VDH145" s="0"/>
      <c r="VDI145" s="0"/>
      <c r="VDJ145" s="0"/>
      <c r="VDK145" s="0"/>
      <c r="VDL145" s="0"/>
      <c r="VDM145" s="0"/>
      <c r="VDN145" s="0"/>
      <c r="VDO145" s="0"/>
      <c r="VDP145" s="0"/>
      <c r="VDQ145" s="0"/>
      <c r="VDR145" s="0"/>
      <c r="VDS145" s="0"/>
      <c r="VDT145" s="0"/>
      <c r="VDU145" s="0"/>
      <c r="VDV145" s="0"/>
      <c r="VDW145" s="0"/>
      <c r="VDX145" s="0"/>
      <c r="VDY145" s="0"/>
      <c r="VDZ145" s="0"/>
      <c r="VEA145" s="0"/>
      <c r="VEB145" s="0"/>
      <c r="VEC145" s="0"/>
      <c r="VED145" s="0"/>
      <c r="VEE145" s="0"/>
      <c r="VEF145" s="0"/>
      <c r="VEG145" s="0"/>
      <c r="VEH145" s="0"/>
      <c r="VEI145" s="0"/>
      <c r="VEJ145" s="0"/>
      <c r="VEK145" s="0"/>
      <c r="VEL145" s="0"/>
      <c r="VEM145" s="0"/>
      <c r="VEN145" s="0"/>
      <c r="VEO145" s="0"/>
      <c r="VEP145" s="0"/>
      <c r="VEQ145" s="0"/>
      <c r="VER145" s="0"/>
      <c r="VES145" s="0"/>
      <c r="VET145" s="0"/>
      <c r="VEU145" s="0"/>
      <c r="VEV145" s="0"/>
      <c r="VEW145" s="0"/>
      <c r="VEX145" s="0"/>
      <c r="VEY145" s="0"/>
      <c r="VEZ145" s="0"/>
      <c r="VFA145" s="0"/>
      <c r="VFB145" s="0"/>
      <c r="VFC145" s="0"/>
      <c r="VFD145" s="0"/>
      <c r="VFE145" s="0"/>
      <c r="VFF145" s="0"/>
      <c r="VFG145" s="0"/>
      <c r="VFH145" s="0"/>
      <c r="VFI145" s="0"/>
      <c r="VFJ145" s="0"/>
      <c r="VFK145" s="0"/>
      <c r="VFL145" s="0"/>
      <c r="VFM145" s="0"/>
      <c r="VFN145" s="0"/>
      <c r="VFO145" s="0"/>
      <c r="VFP145" s="0"/>
      <c r="VFQ145" s="0"/>
      <c r="VFR145" s="0"/>
      <c r="VFS145" s="0"/>
      <c r="VFT145" s="0"/>
      <c r="VFU145" s="0"/>
      <c r="VFV145" s="0"/>
      <c r="VFW145" s="0"/>
      <c r="VFX145" s="0"/>
      <c r="VFY145" s="0"/>
      <c r="VFZ145" s="0"/>
      <c r="VGA145" s="0"/>
      <c r="VGB145" s="0"/>
      <c r="VGC145" s="0"/>
      <c r="VGD145" s="0"/>
      <c r="VGE145" s="0"/>
      <c r="VGF145" s="0"/>
      <c r="VGG145" s="0"/>
      <c r="VGH145" s="0"/>
      <c r="VGI145" s="0"/>
      <c r="VGJ145" s="0"/>
      <c r="VGK145" s="0"/>
      <c r="VGL145" s="0"/>
      <c r="VGM145" s="0"/>
      <c r="VGN145" s="0"/>
      <c r="VGO145" s="0"/>
      <c r="VGP145" s="0"/>
      <c r="VGQ145" s="0"/>
      <c r="VGR145" s="0"/>
      <c r="VGS145" s="0"/>
      <c r="VGT145" s="0"/>
      <c r="VGU145" s="0"/>
      <c r="VGV145" s="0"/>
      <c r="VGW145" s="0"/>
      <c r="VGX145" s="0"/>
      <c r="VGY145" s="0"/>
      <c r="VGZ145" s="0"/>
      <c r="VHA145" s="0"/>
      <c r="VHB145" s="0"/>
      <c r="VHC145" s="0"/>
      <c r="VHD145" s="0"/>
      <c r="VHE145" s="0"/>
      <c r="VHF145" s="0"/>
      <c r="VHG145" s="0"/>
      <c r="VHH145" s="0"/>
      <c r="VHI145" s="0"/>
      <c r="VHJ145" s="0"/>
      <c r="VHK145" s="0"/>
      <c r="VHL145" s="0"/>
      <c r="VHM145" s="0"/>
      <c r="VHN145" s="0"/>
      <c r="VHO145" s="0"/>
      <c r="VHP145" s="0"/>
      <c r="VHQ145" s="0"/>
      <c r="VHR145" s="0"/>
      <c r="VHS145" s="0"/>
      <c r="VHT145" s="0"/>
      <c r="VHU145" s="0"/>
      <c r="VHV145" s="0"/>
      <c r="VHW145" s="0"/>
      <c r="VHX145" s="0"/>
      <c r="VHY145" s="0"/>
      <c r="VHZ145" s="0"/>
      <c r="VIA145" s="0"/>
      <c r="VIB145" s="0"/>
      <c r="VIC145" s="0"/>
      <c r="VID145" s="0"/>
      <c r="VIE145" s="0"/>
      <c r="VIF145" s="0"/>
      <c r="VIG145" s="0"/>
      <c r="VIH145" s="0"/>
      <c r="VII145" s="0"/>
      <c r="VIJ145" s="0"/>
      <c r="VIK145" s="0"/>
      <c r="VIL145" s="0"/>
      <c r="VIM145" s="0"/>
      <c r="VIN145" s="0"/>
      <c r="VIO145" s="0"/>
      <c r="VIP145" s="0"/>
      <c r="VIQ145" s="0"/>
      <c r="VIR145" s="0"/>
      <c r="VIS145" s="0"/>
      <c r="VIT145" s="0"/>
      <c r="VIU145" s="0"/>
      <c r="VIV145" s="0"/>
      <c r="VIW145" s="0"/>
      <c r="VIX145" s="0"/>
      <c r="VIY145" s="0"/>
      <c r="VIZ145" s="0"/>
      <c r="VJA145" s="0"/>
      <c r="VJB145" s="0"/>
      <c r="VJC145" s="0"/>
      <c r="VJD145" s="0"/>
      <c r="VJE145" s="0"/>
      <c r="VJF145" s="0"/>
      <c r="VJG145" s="0"/>
      <c r="VJH145" s="0"/>
      <c r="VJI145" s="0"/>
      <c r="VJJ145" s="0"/>
      <c r="VJK145" s="0"/>
      <c r="VJL145" s="0"/>
      <c r="VJM145" s="0"/>
      <c r="VJN145" s="0"/>
      <c r="VJO145" s="0"/>
      <c r="VJP145" s="0"/>
      <c r="VJQ145" s="0"/>
      <c r="VJR145" s="0"/>
      <c r="VJS145" s="0"/>
      <c r="VJT145" s="0"/>
      <c r="VJU145" s="0"/>
      <c r="VJV145" s="0"/>
      <c r="VJW145" s="0"/>
      <c r="VJX145" s="0"/>
      <c r="VJY145" s="0"/>
      <c r="VJZ145" s="0"/>
      <c r="VKA145" s="0"/>
      <c r="VKB145" s="0"/>
      <c r="VKC145" s="0"/>
      <c r="VKD145" s="0"/>
      <c r="VKE145" s="0"/>
      <c r="VKF145" s="0"/>
      <c r="VKG145" s="0"/>
      <c r="VKH145" s="0"/>
      <c r="VKI145" s="0"/>
      <c r="VKJ145" s="0"/>
      <c r="VKK145" s="0"/>
      <c r="VKL145" s="0"/>
      <c r="VKM145" s="0"/>
      <c r="VKN145" s="0"/>
      <c r="VKO145" s="0"/>
      <c r="VKP145" s="0"/>
      <c r="VKQ145" s="0"/>
      <c r="VKR145" s="0"/>
      <c r="VKS145" s="0"/>
      <c r="VKT145" s="0"/>
      <c r="VKU145" s="0"/>
      <c r="VKV145" s="0"/>
      <c r="VKW145" s="0"/>
      <c r="VKX145" s="0"/>
      <c r="VKY145" s="0"/>
      <c r="VKZ145" s="0"/>
      <c r="VLA145" s="0"/>
      <c r="VLB145" s="0"/>
      <c r="VLC145" s="0"/>
      <c r="VLD145" s="0"/>
      <c r="VLE145" s="0"/>
      <c r="VLF145" s="0"/>
      <c r="VLG145" s="0"/>
      <c r="VLH145" s="0"/>
      <c r="VLI145" s="0"/>
      <c r="VLJ145" s="0"/>
      <c r="VLK145" s="0"/>
      <c r="VLL145" s="0"/>
      <c r="VLM145" s="0"/>
      <c r="VLN145" s="0"/>
      <c r="VLO145" s="0"/>
      <c r="VLP145" s="0"/>
      <c r="VLQ145" s="0"/>
      <c r="VLR145" s="0"/>
      <c r="VLS145" s="0"/>
      <c r="VLT145" s="0"/>
      <c r="VLU145" s="0"/>
      <c r="VLV145" s="0"/>
      <c r="VLW145" s="0"/>
      <c r="VLX145" s="0"/>
      <c r="VLY145" s="0"/>
      <c r="VLZ145" s="0"/>
      <c r="VMA145" s="0"/>
      <c r="VMB145" s="0"/>
      <c r="VMC145" s="0"/>
      <c r="VMD145" s="0"/>
      <c r="VME145" s="0"/>
      <c r="VMF145" s="0"/>
      <c r="VMG145" s="0"/>
      <c r="VMH145" s="0"/>
      <c r="VMI145" s="0"/>
      <c r="VMJ145" s="0"/>
      <c r="VMK145" s="0"/>
      <c r="VML145" s="0"/>
      <c r="VMM145" s="0"/>
      <c r="VMN145" s="0"/>
      <c r="VMO145" s="0"/>
      <c r="VMP145" s="0"/>
      <c r="VMQ145" s="0"/>
      <c r="VMR145" s="0"/>
      <c r="VMS145" s="0"/>
      <c r="VMT145" s="0"/>
      <c r="VMU145" s="0"/>
      <c r="VMV145" s="0"/>
      <c r="VMW145" s="0"/>
      <c r="VMX145" s="0"/>
      <c r="VMY145" s="0"/>
      <c r="VMZ145" s="0"/>
      <c r="VNA145" s="0"/>
      <c r="VNB145" s="0"/>
      <c r="VNC145" s="0"/>
      <c r="VND145" s="0"/>
      <c r="VNE145" s="0"/>
      <c r="VNF145" s="0"/>
      <c r="VNG145" s="0"/>
      <c r="VNH145" s="0"/>
      <c r="VNI145" s="0"/>
      <c r="VNJ145" s="0"/>
      <c r="VNK145" s="0"/>
      <c r="VNL145" s="0"/>
      <c r="VNM145" s="0"/>
      <c r="VNN145" s="0"/>
      <c r="VNO145" s="0"/>
      <c r="VNP145" s="0"/>
      <c r="VNQ145" s="0"/>
      <c r="VNR145" s="0"/>
      <c r="VNS145" s="0"/>
      <c r="VNT145" s="0"/>
      <c r="VNU145" s="0"/>
      <c r="VNV145" s="0"/>
      <c r="VNW145" s="0"/>
      <c r="VNX145" s="0"/>
      <c r="VNY145" s="0"/>
      <c r="VNZ145" s="0"/>
      <c r="VOA145" s="0"/>
      <c r="VOB145" s="0"/>
      <c r="VOC145" s="0"/>
      <c r="VOD145" s="0"/>
      <c r="VOE145" s="0"/>
      <c r="VOF145" s="0"/>
      <c r="VOG145" s="0"/>
      <c r="VOH145" s="0"/>
      <c r="VOI145" s="0"/>
      <c r="VOJ145" s="0"/>
      <c r="VOK145" s="0"/>
      <c r="VOL145" s="0"/>
      <c r="VOM145" s="0"/>
      <c r="VON145" s="0"/>
      <c r="VOO145" s="0"/>
      <c r="VOP145" s="0"/>
      <c r="VOQ145" s="0"/>
      <c r="VOR145" s="0"/>
      <c r="VOS145" s="0"/>
      <c r="VOT145" s="0"/>
      <c r="VOU145" s="0"/>
      <c r="VOV145" s="0"/>
      <c r="VOW145" s="0"/>
      <c r="VOX145" s="0"/>
      <c r="VOY145" s="0"/>
      <c r="VOZ145" s="0"/>
      <c r="VPA145" s="0"/>
      <c r="VPB145" s="0"/>
      <c r="VPC145" s="0"/>
      <c r="VPD145" s="0"/>
      <c r="VPE145" s="0"/>
      <c r="VPF145" s="0"/>
      <c r="VPG145" s="0"/>
      <c r="VPH145" s="0"/>
      <c r="VPI145" s="0"/>
      <c r="VPJ145" s="0"/>
      <c r="VPK145" s="0"/>
      <c r="VPL145" s="0"/>
      <c r="VPM145" s="0"/>
      <c r="VPN145" s="0"/>
      <c r="VPO145" s="0"/>
      <c r="VPP145" s="0"/>
      <c r="VPQ145" s="0"/>
      <c r="VPR145" s="0"/>
      <c r="VPS145" s="0"/>
      <c r="VPT145" s="0"/>
      <c r="VPU145" s="0"/>
      <c r="VPV145" s="0"/>
      <c r="VPW145" s="0"/>
      <c r="VPX145" s="0"/>
      <c r="VPY145" s="0"/>
      <c r="VPZ145" s="0"/>
      <c r="VQA145" s="0"/>
      <c r="VQB145" s="0"/>
      <c r="VQC145" s="0"/>
      <c r="VQD145" s="0"/>
      <c r="VQE145" s="0"/>
      <c r="VQF145" s="0"/>
      <c r="VQG145" s="0"/>
      <c r="VQH145" s="0"/>
      <c r="VQI145" s="0"/>
      <c r="VQJ145" s="0"/>
      <c r="VQK145" s="0"/>
      <c r="VQL145" s="0"/>
      <c r="VQM145" s="0"/>
      <c r="VQN145" s="0"/>
      <c r="VQO145" s="0"/>
      <c r="VQP145" s="0"/>
      <c r="VQQ145" s="0"/>
      <c r="VQR145" s="0"/>
      <c r="VQS145" s="0"/>
      <c r="VQT145" s="0"/>
      <c r="VQU145" s="0"/>
      <c r="VQV145" s="0"/>
      <c r="VQW145" s="0"/>
      <c r="VQX145" s="0"/>
      <c r="VQY145" s="0"/>
      <c r="VQZ145" s="0"/>
      <c r="VRA145" s="0"/>
      <c r="VRB145" s="0"/>
      <c r="VRC145" s="0"/>
      <c r="VRD145" s="0"/>
      <c r="VRE145" s="0"/>
      <c r="VRF145" s="0"/>
      <c r="VRG145" s="0"/>
      <c r="VRH145" s="0"/>
      <c r="VRI145" s="0"/>
      <c r="VRJ145" s="0"/>
      <c r="VRK145" s="0"/>
      <c r="VRL145" s="0"/>
      <c r="VRM145" s="0"/>
      <c r="VRN145" s="0"/>
      <c r="VRO145" s="0"/>
      <c r="VRP145" s="0"/>
      <c r="VRQ145" s="0"/>
      <c r="VRR145" s="0"/>
      <c r="VRS145" s="0"/>
      <c r="VRT145" s="0"/>
      <c r="VRU145" s="0"/>
      <c r="VRV145" s="0"/>
      <c r="VRW145" s="0"/>
      <c r="VRX145" s="0"/>
      <c r="VRY145" s="0"/>
      <c r="VRZ145" s="0"/>
      <c r="VSA145" s="0"/>
      <c r="VSB145" s="0"/>
      <c r="VSC145" s="0"/>
      <c r="VSD145" s="0"/>
      <c r="VSE145" s="0"/>
      <c r="VSF145" s="0"/>
      <c r="VSG145" s="0"/>
      <c r="VSH145" s="0"/>
      <c r="VSI145" s="0"/>
      <c r="VSJ145" s="0"/>
      <c r="VSK145" s="0"/>
      <c r="VSL145" s="0"/>
      <c r="VSM145" s="0"/>
      <c r="VSN145" s="0"/>
      <c r="VSO145" s="0"/>
      <c r="VSP145" s="0"/>
      <c r="VSQ145" s="0"/>
      <c r="VSR145" s="0"/>
      <c r="VSS145" s="0"/>
      <c r="VST145" s="0"/>
      <c r="VSU145" s="0"/>
      <c r="VSV145" s="0"/>
      <c r="VSW145" s="0"/>
      <c r="VSX145" s="0"/>
      <c r="VSY145" s="0"/>
      <c r="VSZ145" s="0"/>
      <c r="VTA145" s="0"/>
      <c r="VTB145" s="0"/>
      <c r="VTC145" s="0"/>
      <c r="VTD145" s="0"/>
      <c r="VTE145" s="0"/>
      <c r="VTF145" s="0"/>
      <c r="VTG145" s="0"/>
      <c r="VTH145" s="0"/>
      <c r="VTI145" s="0"/>
      <c r="VTJ145" s="0"/>
      <c r="VTK145" s="0"/>
      <c r="VTL145" s="0"/>
      <c r="VTM145" s="0"/>
      <c r="VTN145" s="0"/>
      <c r="VTO145" s="0"/>
      <c r="VTP145" s="0"/>
      <c r="VTQ145" s="0"/>
      <c r="VTR145" s="0"/>
      <c r="VTS145" s="0"/>
      <c r="VTT145" s="0"/>
      <c r="VTU145" s="0"/>
      <c r="VTV145" s="0"/>
      <c r="VTW145" s="0"/>
      <c r="VTX145" s="0"/>
      <c r="VTY145" s="0"/>
      <c r="VTZ145" s="0"/>
      <c r="VUA145" s="0"/>
      <c r="VUB145" s="0"/>
      <c r="VUC145" s="0"/>
      <c r="VUD145" s="0"/>
      <c r="VUE145" s="0"/>
      <c r="VUF145" s="0"/>
      <c r="VUG145" s="0"/>
      <c r="VUH145" s="0"/>
      <c r="VUI145" s="0"/>
      <c r="VUJ145" s="0"/>
      <c r="VUK145" s="0"/>
      <c r="VUL145" s="0"/>
      <c r="VUM145" s="0"/>
      <c r="VUN145" s="0"/>
      <c r="VUO145" s="0"/>
      <c r="VUP145" s="0"/>
      <c r="VUQ145" s="0"/>
      <c r="VUR145" s="0"/>
      <c r="VUS145" s="0"/>
      <c r="VUT145" s="0"/>
      <c r="VUU145" s="0"/>
      <c r="VUV145" s="0"/>
      <c r="VUW145" s="0"/>
      <c r="VUX145" s="0"/>
      <c r="VUY145" s="0"/>
      <c r="VUZ145" s="0"/>
      <c r="VVA145" s="0"/>
      <c r="VVB145" s="0"/>
      <c r="VVC145" s="0"/>
      <c r="VVD145" s="0"/>
      <c r="VVE145" s="0"/>
      <c r="VVF145" s="0"/>
      <c r="VVG145" s="0"/>
      <c r="VVH145" s="0"/>
      <c r="VVI145" s="0"/>
      <c r="VVJ145" s="0"/>
      <c r="VVK145" s="0"/>
      <c r="VVL145" s="0"/>
      <c r="VVM145" s="0"/>
      <c r="VVN145" s="0"/>
      <c r="VVO145" s="0"/>
      <c r="VVP145" s="0"/>
      <c r="VVQ145" s="0"/>
      <c r="VVR145" s="0"/>
      <c r="VVS145" s="0"/>
      <c r="VVT145" s="0"/>
      <c r="VVU145" s="0"/>
      <c r="VVV145" s="0"/>
      <c r="VVW145" s="0"/>
      <c r="VVX145" s="0"/>
      <c r="VVY145" s="0"/>
      <c r="VVZ145" s="0"/>
      <c r="VWA145" s="0"/>
      <c r="VWB145" s="0"/>
      <c r="VWC145" s="0"/>
      <c r="VWD145" s="0"/>
      <c r="VWE145" s="0"/>
      <c r="VWF145" s="0"/>
      <c r="VWG145" s="0"/>
      <c r="VWH145" s="0"/>
      <c r="VWI145" s="0"/>
      <c r="VWJ145" s="0"/>
      <c r="VWK145" s="0"/>
      <c r="VWL145" s="0"/>
      <c r="VWM145" s="0"/>
      <c r="VWN145" s="0"/>
      <c r="VWO145" s="0"/>
      <c r="VWP145" s="0"/>
      <c r="VWQ145" s="0"/>
      <c r="VWR145" s="0"/>
      <c r="VWS145" s="0"/>
      <c r="VWT145" s="0"/>
      <c r="VWU145" s="0"/>
      <c r="VWV145" s="0"/>
      <c r="VWW145" s="0"/>
      <c r="VWX145" s="0"/>
      <c r="VWY145" s="0"/>
      <c r="VWZ145" s="0"/>
      <c r="VXA145" s="0"/>
      <c r="VXB145" s="0"/>
      <c r="VXC145" s="0"/>
      <c r="VXD145" s="0"/>
      <c r="VXE145" s="0"/>
      <c r="VXF145" s="0"/>
      <c r="VXG145" s="0"/>
      <c r="VXH145" s="0"/>
      <c r="VXI145" s="0"/>
      <c r="VXJ145" s="0"/>
      <c r="VXK145" s="0"/>
      <c r="VXL145" s="0"/>
      <c r="VXM145" s="0"/>
      <c r="VXN145" s="0"/>
      <c r="VXO145" s="0"/>
      <c r="VXP145" s="0"/>
      <c r="VXQ145" s="0"/>
      <c r="VXR145" s="0"/>
      <c r="VXS145" s="0"/>
      <c r="VXT145" s="0"/>
      <c r="VXU145" s="0"/>
      <c r="VXV145" s="0"/>
      <c r="VXW145" s="0"/>
      <c r="VXX145" s="0"/>
      <c r="VXY145" s="0"/>
      <c r="VXZ145" s="0"/>
      <c r="VYA145" s="0"/>
      <c r="VYB145" s="0"/>
      <c r="VYC145" s="0"/>
      <c r="VYD145" s="0"/>
      <c r="VYE145" s="0"/>
      <c r="VYF145" s="0"/>
      <c r="VYG145" s="0"/>
      <c r="VYH145" s="0"/>
      <c r="VYI145" s="0"/>
      <c r="VYJ145" s="0"/>
      <c r="VYK145" s="0"/>
      <c r="VYL145" s="0"/>
      <c r="VYM145" s="0"/>
      <c r="VYN145" s="0"/>
      <c r="VYO145" s="0"/>
      <c r="VYP145" s="0"/>
      <c r="VYQ145" s="0"/>
      <c r="VYR145" s="0"/>
      <c r="VYS145" s="0"/>
      <c r="VYT145" s="0"/>
      <c r="VYU145" s="0"/>
      <c r="VYV145" s="0"/>
      <c r="VYW145" s="0"/>
      <c r="VYX145" s="0"/>
      <c r="VYY145" s="0"/>
      <c r="VYZ145" s="0"/>
      <c r="VZA145" s="0"/>
      <c r="VZB145" s="0"/>
      <c r="VZC145" s="0"/>
      <c r="VZD145" s="0"/>
      <c r="VZE145" s="0"/>
      <c r="VZF145" s="0"/>
      <c r="VZG145" s="0"/>
      <c r="VZH145" s="0"/>
      <c r="VZI145" s="0"/>
      <c r="VZJ145" s="0"/>
      <c r="VZK145" s="0"/>
      <c r="VZL145" s="0"/>
      <c r="VZM145" s="0"/>
      <c r="VZN145" s="0"/>
      <c r="VZO145" s="0"/>
      <c r="VZP145" s="0"/>
      <c r="VZQ145" s="0"/>
      <c r="VZR145" s="0"/>
      <c r="VZS145" s="0"/>
      <c r="VZT145" s="0"/>
      <c r="VZU145" s="0"/>
      <c r="VZV145" s="0"/>
      <c r="VZW145" s="0"/>
      <c r="VZX145" s="0"/>
      <c r="VZY145" s="0"/>
      <c r="VZZ145" s="0"/>
      <c r="WAA145" s="0"/>
      <c r="WAB145" s="0"/>
      <c r="WAC145" s="0"/>
      <c r="WAD145" s="0"/>
      <c r="WAE145" s="0"/>
      <c r="WAF145" s="0"/>
      <c r="WAG145" s="0"/>
      <c r="WAH145" s="0"/>
      <c r="WAI145" s="0"/>
      <c r="WAJ145" s="0"/>
      <c r="WAK145" s="0"/>
      <c r="WAL145" s="0"/>
      <c r="WAM145" s="0"/>
      <c r="WAN145" s="0"/>
      <c r="WAO145" s="0"/>
      <c r="WAP145" s="0"/>
      <c r="WAQ145" s="0"/>
      <c r="WAR145" s="0"/>
      <c r="WAS145" s="0"/>
      <c r="WAT145" s="0"/>
      <c r="WAU145" s="0"/>
      <c r="WAV145" s="0"/>
      <c r="WAW145" s="0"/>
      <c r="WAX145" s="0"/>
      <c r="WAY145" s="0"/>
      <c r="WAZ145" s="0"/>
      <c r="WBA145" s="0"/>
      <c r="WBB145" s="0"/>
      <c r="WBC145" s="0"/>
      <c r="WBD145" s="0"/>
      <c r="WBE145" s="0"/>
      <c r="WBF145" s="0"/>
      <c r="WBG145" s="0"/>
      <c r="WBH145" s="0"/>
      <c r="WBI145" s="0"/>
      <c r="WBJ145" s="0"/>
      <c r="WBK145" s="0"/>
      <c r="WBL145" s="0"/>
      <c r="WBM145" s="0"/>
      <c r="WBN145" s="0"/>
      <c r="WBO145" s="0"/>
      <c r="WBP145" s="0"/>
      <c r="WBQ145" s="0"/>
      <c r="WBR145" s="0"/>
      <c r="WBS145" s="0"/>
      <c r="WBT145" s="0"/>
      <c r="WBU145" s="0"/>
      <c r="WBV145" s="0"/>
      <c r="WBW145" s="0"/>
      <c r="WBX145" s="0"/>
      <c r="WBY145" s="0"/>
      <c r="WBZ145" s="0"/>
      <c r="WCA145" s="0"/>
      <c r="WCB145" s="0"/>
      <c r="WCC145" s="0"/>
      <c r="WCD145" s="0"/>
      <c r="WCE145" s="0"/>
      <c r="WCF145" s="0"/>
      <c r="WCG145" s="0"/>
      <c r="WCH145" s="0"/>
      <c r="WCI145" s="0"/>
      <c r="WCJ145" s="0"/>
      <c r="WCK145" s="0"/>
      <c r="WCL145" s="0"/>
      <c r="WCM145" s="0"/>
      <c r="WCN145" s="0"/>
      <c r="WCO145" s="0"/>
      <c r="WCP145" s="0"/>
      <c r="WCQ145" s="0"/>
      <c r="WCR145" s="0"/>
      <c r="WCS145" s="0"/>
      <c r="WCT145" s="0"/>
      <c r="WCU145" s="0"/>
      <c r="WCV145" s="0"/>
      <c r="WCW145" s="0"/>
      <c r="WCX145" s="0"/>
      <c r="WCY145" s="0"/>
      <c r="WCZ145" s="0"/>
      <c r="WDA145" s="0"/>
      <c r="WDB145" s="0"/>
      <c r="WDC145" s="0"/>
      <c r="WDD145" s="0"/>
      <c r="WDE145" s="0"/>
      <c r="WDF145" s="0"/>
      <c r="WDG145" s="0"/>
      <c r="WDH145" s="0"/>
      <c r="WDI145" s="0"/>
      <c r="WDJ145" s="0"/>
      <c r="WDK145" s="0"/>
      <c r="WDL145" s="0"/>
      <c r="WDM145" s="0"/>
      <c r="WDN145" s="0"/>
      <c r="WDO145" s="0"/>
      <c r="WDP145" s="0"/>
      <c r="WDQ145" s="0"/>
      <c r="WDR145" s="0"/>
      <c r="WDS145" s="0"/>
      <c r="WDT145" s="0"/>
      <c r="WDU145" s="0"/>
      <c r="WDV145" s="0"/>
      <c r="WDW145" s="0"/>
      <c r="WDX145" s="0"/>
      <c r="WDY145" s="0"/>
      <c r="WDZ145" s="0"/>
      <c r="WEA145" s="0"/>
      <c r="WEB145" s="0"/>
      <c r="WEC145" s="0"/>
      <c r="WED145" s="0"/>
      <c r="WEE145" s="0"/>
      <c r="WEF145" s="0"/>
      <c r="WEG145" s="0"/>
      <c r="WEH145" s="0"/>
      <c r="WEI145" s="0"/>
      <c r="WEJ145" s="0"/>
      <c r="WEK145" s="0"/>
      <c r="WEL145" s="0"/>
      <c r="WEM145" s="0"/>
      <c r="WEN145" s="0"/>
      <c r="WEO145" s="0"/>
      <c r="WEP145" s="0"/>
      <c r="WEQ145" s="0"/>
      <c r="WER145" s="0"/>
      <c r="WES145" s="0"/>
      <c r="WET145" s="0"/>
      <c r="WEU145" s="0"/>
      <c r="WEV145" s="0"/>
      <c r="WEW145" s="0"/>
      <c r="WEX145" s="0"/>
      <c r="WEY145" s="0"/>
      <c r="WEZ145" s="0"/>
      <c r="WFA145" s="0"/>
      <c r="WFB145" s="0"/>
      <c r="WFC145" s="0"/>
      <c r="WFD145" s="0"/>
      <c r="WFE145" s="0"/>
      <c r="WFF145" s="0"/>
      <c r="WFG145" s="0"/>
      <c r="WFH145" s="0"/>
      <c r="WFI145" s="0"/>
      <c r="WFJ145" s="0"/>
      <c r="WFK145" s="0"/>
      <c r="WFL145" s="0"/>
      <c r="WFM145" s="0"/>
      <c r="WFN145" s="0"/>
      <c r="WFO145" s="0"/>
      <c r="WFP145" s="0"/>
      <c r="WFQ145" s="0"/>
      <c r="WFR145" s="0"/>
      <c r="WFS145" s="0"/>
      <c r="WFT145" s="0"/>
      <c r="WFU145" s="0"/>
      <c r="WFV145" s="0"/>
      <c r="WFW145" s="0"/>
      <c r="WFX145" s="0"/>
      <c r="WFY145" s="0"/>
      <c r="WFZ145" s="0"/>
      <c r="WGA145" s="0"/>
      <c r="WGB145" s="0"/>
      <c r="WGC145" s="0"/>
      <c r="WGD145" s="0"/>
      <c r="WGE145" s="0"/>
      <c r="WGF145" s="0"/>
      <c r="WGG145" s="0"/>
      <c r="WGH145" s="0"/>
      <c r="WGI145" s="0"/>
      <c r="WGJ145" s="0"/>
      <c r="WGK145" s="0"/>
      <c r="WGL145" s="0"/>
      <c r="WGM145" s="0"/>
      <c r="WGN145" s="0"/>
      <c r="WGO145" s="0"/>
      <c r="WGP145" s="0"/>
      <c r="WGQ145" s="0"/>
      <c r="WGR145" s="0"/>
      <c r="WGS145" s="0"/>
      <c r="WGT145" s="0"/>
      <c r="WGU145" s="0"/>
      <c r="WGV145" s="0"/>
      <c r="WGW145" s="0"/>
      <c r="WGX145" s="0"/>
      <c r="WGY145" s="0"/>
      <c r="WGZ145" s="0"/>
      <c r="WHA145" s="0"/>
      <c r="WHB145" s="0"/>
      <c r="WHC145" s="0"/>
      <c r="WHD145" s="0"/>
      <c r="WHE145" s="0"/>
      <c r="WHF145" s="0"/>
      <c r="WHG145" s="0"/>
      <c r="WHH145" s="0"/>
      <c r="WHI145" s="0"/>
      <c r="WHJ145" s="0"/>
      <c r="WHK145" s="0"/>
      <c r="WHL145" s="0"/>
      <c r="WHM145" s="0"/>
      <c r="WHN145" s="0"/>
      <c r="WHO145" s="0"/>
      <c r="WHP145" s="0"/>
      <c r="WHQ145" s="0"/>
      <c r="WHR145" s="0"/>
      <c r="WHS145" s="0"/>
      <c r="WHT145" s="0"/>
      <c r="WHU145" s="0"/>
      <c r="WHV145" s="0"/>
      <c r="WHW145" s="0"/>
      <c r="WHX145" s="0"/>
      <c r="WHY145" s="0"/>
      <c r="WHZ145" s="0"/>
      <c r="WIA145" s="0"/>
      <c r="WIB145" s="0"/>
      <c r="WIC145" s="0"/>
      <c r="WID145" s="0"/>
      <c r="WIE145" s="0"/>
      <c r="WIF145" s="0"/>
      <c r="WIG145" s="0"/>
      <c r="WIH145" s="0"/>
      <c r="WII145" s="0"/>
      <c r="WIJ145" s="0"/>
      <c r="WIK145" s="0"/>
      <c r="WIL145" s="0"/>
      <c r="WIM145" s="0"/>
      <c r="WIN145" s="0"/>
      <c r="WIO145" s="0"/>
      <c r="WIP145" s="0"/>
      <c r="WIQ145" s="0"/>
      <c r="WIR145" s="0"/>
      <c r="WIS145" s="0"/>
      <c r="WIT145" s="0"/>
      <c r="WIU145" s="0"/>
      <c r="WIV145" s="0"/>
      <c r="WIW145" s="0"/>
      <c r="WIX145" s="0"/>
      <c r="WIY145" s="0"/>
      <c r="WIZ145" s="0"/>
      <c r="WJA145" s="0"/>
      <c r="WJB145" s="0"/>
      <c r="WJC145" s="0"/>
      <c r="WJD145" s="0"/>
      <c r="WJE145" s="0"/>
      <c r="WJF145" s="0"/>
      <c r="WJG145" s="0"/>
      <c r="WJH145" s="0"/>
      <c r="WJI145" s="0"/>
      <c r="WJJ145" s="0"/>
      <c r="WJK145" s="0"/>
      <c r="WJL145" s="0"/>
      <c r="WJM145" s="0"/>
      <c r="WJN145" s="0"/>
      <c r="WJO145" s="0"/>
      <c r="WJP145" s="0"/>
      <c r="WJQ145" s="0"/>
      <c r="WJR145" s="0"/>
      <c r="WJS145" s="0"/>
      <c r="WJT145" s="0"/>
      <c r="WJU145" s="0"/>
      <c r="WJV145" s="0"/>
      <c r="WJW145" s="0"/>
      <c r="WJX145" s="0"/>
      <c r="WJY145" s="0"/>
      <c r="WJZ145" s="0"/>
      <c r="WKA145" s="0"/>
      <c r="WKB145" s="0"/>
      <c r="WKC145" s="0"/>
      <c r="WKD145" s="0"/>
      <c r="WKE145" s="0"/>
      <c r="WKF145" s="0"/>
      <c r="WKG145" s="0"/>
      <c r="WKH145" s="0"/>
      <c r="WKI145" s="0"/>
      <c r="WKJ145" s="0"/>
      <c r="WKK145" s="0"/>
      <c r="WKL145" s="0"/>
      <c r="WKM145" s="0"/>
      <c r="WKN145" s="0"/>
      <c r="WKO145" s="0"/>
      <c r="WKP145" s="0"/>
      <c r="WKQ145" s="0"/>
      <c r="WKR145" s="0"/>
      <c r="WKS145" s="0"/>
      <c r="WKT145" s="0"/>
      <c r="WKU145" s="0"/>
      <c r="WKV145" s="0"/>
      <c r="WKW145" s="0"/>
      <c r="WKX145" s="0"/>
      <c r="WKY145" s="0"/>
      <c r="WKZ145" s="0"/>
      <c r="WLA145" s="0"/>
      <c r="WLB145" s="0"/>
      <c r="WLC145" s="0"/>
      <c r="WLD145" s="0"/>
      <c r="WLE145" s="0"/>
      <c r="WLF145" s="0"/>
      <c r="WLG145" s="0"/>
      <c r="WLH145" s="0"/>
      <c r="WLI145" s="0"/>
      <c r="WLJ145" s="0"/>
      <c r="WLK145" s="0"/>
      <c r="WLL145" s="0"/>
      <c r="WLM145" s="0"/>
      <c r="WLN145" s="0"/>
      <c r="WLO145" s="0"/>
      <c r="WLP145" s="0"/>
      <c r="WLQ145" s="0"/>
      <c r="WLR145" s="0"/>
      <c r="WLS145" s="0"/>
      <c r="WLT145" s="0"/>
      <c r="WLU145" s="0"/>
      <c r="WLV145" s="0"/>
      <c r="WLW145" s="0"/>
      <c r="WLX145" s="0"/>
      <c r="WLY145" s="0"/>
      <c r="WLZ145" s="0"/>
      <c r="WMA145" s="0"/>
      <c r="WMB145" s="0"/>
      <c r="WMC145" s="0"/>
      <c r="WMD145" s="0"/>
      <c r="WME145" s="0"/>
      <c r="WMF145" s="0"/>
      <c r="WMG145" s="0"/>
      <c r="WMH145" s="0"/>
      <c r="WMI145" s="0"/>
      <c r="WMJ145" s="0"/>
      <c r="WMK145" s="0"/>
      <c r="WML145" s="0"/>
      <c r="WMM145" s="0"/>
      <c r="WMN145" s="0"/>
      <c r="WMO145" s="0"/>
      <c r="WMP145" s="0"/>
      <c r="WMQ145" s="0"/>
      <c r="WMR145" s="0"/>
      <c r="WMS145" s="0"/>
      <c r="WMT145" s="0"/>
      <c r="WMU145" s="0"/>
      <c r="WMV145" s="0"/>
      <c r="WMW145" s="0"/>
      <c r="WMX145" s="0"/>
      <c r="WMY145" s="0"/>
      <c r="WMZ145" s="0"/>
      <c r="WNA145" s="0"/>
      <c r="WNB145" s="0"/>
      <c r="WNC145" s="0"/>
      <c r="WND145" s="0"/>
      <c r="WNE145" s="0"/>
      <c r="WNF145" s="0"/>
      <c r="WNG145" s="0"/>
      <c r="WNH145" s="0"/>
      <c r="WNI145" s="0"/>
      <c r="WNJ145" s="0"/>
      <c r="WNK145" s="0"/>
      <c r="WNL145" s="0"/>
      <c r="WNM145" s="0"/>
      <c r="WNN145" s="0"/>
      <c r="WNO145" s="0"/>
      <c r="WNP145" s="0"/>
      <c r="WNQ145" s="0"/>
      <c r="WNR145" s="0"/>
      <c r="WNS145" s="0"/>
      <c r="WNT145" s="0"/>
      <c r="WNU145" s="0"/>
      <c r="WNV145" s="0"/>
      <c r="WNW145" s="0"/>
      <c r="WNX145" s="0"/>
      <c r="WNY145" s="0"/>
      <c r="WNZ145" s="0"/>
      <c r="WOA145" s="0"/>
      <c r="WOB145" s="0"/>
      <c r="WOC145" s="0"/>
      <c r="WOD145" s="0"/>
      <c r="WOE145" s="0"/>
      <c r="WOF145" s="0"/>
      <c r="WOG145" s="0"/>
      <c r="WOH145" s="0"/>
      <c r="WOI145" s="0"/>
      <c r="WOJ145" s="0"/>
      <c r="WOK145" s="0"/>
      <c r="WOL145" s="0"/>
      <c r="WOM145" s="0"/>
      <c r="WON145" s="0"/>
      <c r="WOO145" s="0"/>
      <c r="WOP145" s="0"/>
      <c r="WOQ145" s="0"/>
      <c r="WOR145" s="0"/>
      <c r="WOS145" s="0"/>
      <c r="WOT145" s="0"/>
      <c r="WOU145" s="0"/>
      <c r="WOV145" s="0"/>
      <c r="WOW145" s="0"/>
      <c r="WOX145" s="0"/>
      <c r="WOY145" s="0"/>
      <c r="WOZ145" s="0"/>
      <c r="WPA145" s="0"/>
      <c r="WPB145" s="0"/>
      <c r="WPC145" s="0"/>
      <c r="WPD145" s="0"/>
      <c r="WPE145" s="0"/>
      <c r="WPF145" s="0"/>
      <c r="WPG145" s="0"/>
      <c r="WPH145" s="0"/>
      <c r="WPI145" s="0"/>
      <c r="WPJ145" s="0"/>
      <c r="WPK145" s="0"/>
      <c r="WPL145" s="0"/>
      <c r="WPM145" s="0"/>
      <c r="WPN145" s="0"/>
      <c r="WPO145" s="0"/>
      <c r="WPP145" s="0"/>
      <c r="WPQ145" s="0"/>
      <c r="WPR145" s="0"/>
      <c r="WPS145" s="0"/>
      <c r="WPT145" s="0"/>
      <c r="WPU145" s="0"/>
      <c r="WPV145" s="0"/>
      <c r="WPW145" s="0"/>
      <c r="WPX145" s="0"/>
      <c r="WPY145" s="0"/>
      <c r="WPZ145" s="0"/>
      <c r="WQA145" s="0"/>
      <c r="WQB145" s="0"/>
      <c r="WQC145" s="0"/>
      <c r="WQD145" s="0"/>
      <c r="WQE145" s="0"/>
      <c r="WQF145" s="0"/>
      <c r="WQG145" s="0"/>
      <c r="WQH145" s="0"/>
      <c r="WQI145" s="0"/>
      <c r="WQJ145" s="0"/>
      <c r="WQK145" s="0"/>
      <c r="WQL145" s="0"/>
      <c r="WQM145" s="0"/>
      <c r="WQN145" s="0"/>
      <c r="WQO145" s="0"/>
      <c r="WQP145" s="0"/>
      <c r="WQQ145" s="0"/>
      <c r="WQR145" s="0"/>
      <c r="WQS145" s="0"/>
      <c r="WQT145" s="0"/>
      <c r="WQU145" s="0"/>
      <c r="WQV145" s="0"/>
      <c r="WQW145" s="0"/>
      <c r="WQX145" s="0"/>
      <c r="WQY145" s="0"/>
      <c r="WQZ145" s="0"/>
      <c r="WRA145" s="0"/>
      <c r="WRB145" s="0"/>
      <c r="WRC145" s="0"/>
      <c r="WRD145" s="0"/>
      <c r="WRE145" s="0"/>
      <c r="WRF145" s="0"/>
      <c r="WRG145" s="0"/>
      <c r="WRH145" s="0"/>
      <c r="WRI145" s="0"/>
      <c r="WRJ145" s="0"/>
      <c r="WRK145" s="0"/>
      <c r="WRL145" s="0"/>
      <c r="WRM145" s="0"/>
      <c r="WRN145" s="0"/>
      <c r="WRO145" s="0"/>
      <c r="WRP145" s="0"/>
      <c r="WRQ145" s="0"/>
      <c r="WRR145" s="0"/>
      <c r="WRS145" s="0"/>
      <c r="WRT145" s="0"/>
      <c r="WRU145" s="0"/>
      <c r="WRV145" s="0"/>
      <c r="WRW145" s="0"/>
      <c r="WRX145" s="0"/>
      <c r="WRY145" s="0"/>
      <c r="WRZ145" s="0"/>
      <c r="WSA145" s="0"/>
      <c r="WSB145" s="0"/>
      <c r="WSC145" s="0"/>
      <c r="WSD145" s="0"/>
      <c r="WSE145" s="0"/>
      <c r="WSF145" s="0"/>
      <c r="WSG145" s="0"/>
      <c r="WSH145" s="0"/>
      <c r="WSI145" s="0"/>
      <c r="WSJ145" s="0"/>
      <c r="WSK145" s="0"/>
      <c r="WSL145" s="0"/>
      <c r="WSM145" s="0"/>
      <c r="WSN145" s="0"/>
      <c r="WSO145" s="0"/>
      <c r="WSP145" s="0"/>
      <c r="WSQ145" s="0"/>
      <c r="WSR145" s="0"/>
      <c r="WSS145" s="0"/>
      <c r="WST145" s="0"/>
      <c r="WSU145" s="0"/>
      <c r="WSV145" s="0"/>
      <c r="WSW145" s="0"/>
      <c r="WSX145" s="0"/>
      <c r="WSY145" s="0"/>
      <c r="WSZ145" s="0"/>
      <c r="WTA145" s="0"/>
      <c r="WTB145" s="0"/>
      <c r="WTC145" s="0"/>
      <c r="WTD145" s="0"/>
      <c r="WTE145" s="0"/>
      <c r="WTF145" s="0"/>
      <c r="WTG145" s="0"/>
      <c r="WTH145" s="0"/>
      <c r="WTI145" s="0"/>
      <c r="WTJ145" s="0"/>
      <c r="WTK145" s="0"/>
      <c r="WTL145" s="0"/>
      <c r="WTM145" s="0"/>
      <c r="WTN145" s="0"/>
      <c r="WTO145" s="0"/>
      <c r="WTP145" s="0"/>
      <c r="WTQ145" s="0"/>
      <c r="WTR145" s="0"/>
      <c r="WTS145" s="0"/>
      <c r="WTT145" s="0"/>
      <c r="WTU145" s="0"/>
      <c r="WTV145" s="0"/>
      <c r="WTW145" s="0"/>
      <c r="WTX145" s="0"/>
      <c r="WTY145" s="0"/>
      <c r="WTZ145" s="0"/>
      <c r="WUA145" s="0"/>
      <c r="WUB145" s="0"/>
      <c r="WUC145" s="0"/>
      <c r="WUD145" s="0"/>
      <c r="WUE145" s="0"/>
      <c r="WUF145" s="0"/>
      <c r="WUG145" s="0"/>
      <c r="WUH145" s="0"/>
      <c r="WUI145" s="0"/>
      <c r="WUJ145" s="0"/>
      <c r="WUK145" s="0"/>
      <c r="WUL145" s="0"/>
      <c r="WUM145" s="0"/>
      <c r="WUN145" s="0"/>
      <c r="WUO145" s="0"/>
      <c r="WUP145" s="0"/>
      <c r="WUQ145" s="0"/>
      <c r="WUR145" s="0"/>
      <c r="WUS145" s="0"/>
      <c r="WUT145" s="0"/>
      <c r="WUU145" s="0"/>
      <c r="WUV145" s="0"/>
      <c r="WUW145" s="0"/>
      <c r="WUX145" s="0"/>
      <c r="WUY145" s="0"/>
      <c r="WUZ145" s="0"/>
      <c r="WVA145" s="0"/>
      <c r="WVB145" s="0"/>
      <c r="WVC145" s="0"/>
      <c r="WVD145" s="0"/>
      <c r="WVE145" s="0"/>
      <c r="WVF145" s="0"/>
      <c r="WVG145" s="0"/>
      <c r="WVH145" s="0"/>
      <c r="WVI145" s="0"/>
      <c r="WVJ145" s="0"/>
      <c r="WVK145" s="0"/>
      <c r="WVL145" s="0"/>
      <c r="WVM145" s="0"/>
      <c r="WVN145" s="0"/>
      <c r="WVO145" s="0"/>
      <c r="WVP145" s="0"/>
      <c r="WVQ145" s="0"/>
      <c r="WVR145" s="0"/>
      <c r="WVS145" s="0"/>
      <c r="WVT145" s="0"/>
      <c r="WVU145" s="0"/>
      <c r="WVV145" s="0"/>
      <c r="WVW145" s="0"/>
      <c r="WVX145" s="0"/>
      <c r="WVY145" s="0"/>
      <c r="WVZ145" s="0"/>
      <c r="WWA145" s="0"/>
      <c r="WWB145" s="0"/>
      <c r="WWC145" s="0"/>
      <c r="WWD145" s="0"/>
      <c r="WWE145" s="0"/>
      <c r="WWF145" s="0"/>
      <c r="WWG145" s="0"/>
      <c r="WWH145" s="0"/>
      <c r="WWI145" s="0"/>
      <c r="WWJ145" s="0"/>
      <c r="WWK145" s="0"/>
      <c r="WWL145" s="0"/>
      <c r="WWM145" s="0"/>
      <c r="WWN145" s="0"/>
      <c r="WWO145" s="0"/>
      <c r="WWP145" s="0"/>
      <c r="WWQ145" s="0"/>
      <c r="WWR145" s="0"/>
      <c r="WWS145" s="0"/>
      <c r="WWT145" s="0"/>
      <c r="WWU145" s="0"/>
      <c r="WWV145" s="0"/>
      <c r="WWW145" s="0"/>
      <c r="WWX145" s="0"/>
      <c r="WWY145" s="0"/>
      <c r="WWZ145" s="0"/>
      <c r="WXA145" s="0"/>
      <c r="WXB145" s="0"/>
      <c r="WXC145" s="0"/>
      <c r="WXD145" s="0"/>
      <c r="WXE145" s="0"/>
      <c r="WXF145" s="0"/>
      <c r="WXG145" s="0"/>
      <c r="WXH145" s="0"/>
      <c r="WXI145" s="0"/>
      <c r="WXJ145" s="0"/>
      <c r="WXK145" s="0"/>
      <c r="WXL145" s="0"/>
      <c r="WXM145" s="0"/>
      <c r="WXN145" s="0"/>
      <c r="WXO145" s="0"/>
      <c r="WXP145" s="0"/>
      <c r="WXQ145" s="0"/>
      <c r="WXR145" s="0"/>
      <c r="WXS145" s="0"/>
      <c r="WXT145" s="0"/>
      <c r="WXU145" s="0"/>
      <c r="WXV145" s="0"/>
      <c r="WXW145" s="0"/>
      <c r="WXX145" s="0"/>
      <c r="WXY145" s="0"/>
      <c r="WXZ145" s="0"/>
      <c r="WYA145" s="0"/>
      <c r="WYB145" s="0"/>
      <c r="WYC145" s="0"/>
      <c r="WYD145" s="0"/>
      <c r="WYE145" s="0"/>
      <c r="WYF145" s="0"/>
      <c r="WYG145" s="0"/>
      <c r="WYH145" s="0"/>
      <c r="WYI145" s="0"/>
      <c r="WYJ145" s="0"/>
      <c r="WYK145" s="0"/>
      <c r="WYL145" s="0"/>
      <c r="WYM145" s="0"/>
      <c r="WYN145" s="0"/>
      <c r="WYO145" s="0"/>
      <c r="WYP145" s="0"/>
      <c r="WYQ145" s="0"/>
      <c r="WYR145" s="0"/>
      <c r="WYS145" s="0"/>
      <c r="WYT145" s="0"/>
      <c r="WYU145" s="0"/>
      <c r="WYV145" s="0"/>
      <c r="WYW145" s="0"/>
      <c r="WYX145" s="0"/>
      <c r="WYY145" s="0"/>
      <c r="WYZ145" s="0"/>
      <c r="WZA145" s="0"/>
      <c r="WZB145" s="0"/>
      <c r="WZC145" s="0"/>
      <c r="WZD145" s="0"/>
      <c r="WZE145" s="0"/>
      <c r="WZF145" s="0"/>
      <c r="WZG145" s="0"/>
      <c r="WZH145" s="0"/>
      <c r="WZI145" s="0"/>
      <c r="WZJ145" s="0"/>
      <c r="WZK145" s="0"/>
      <c r="WZL145" s="0"/>
      <c r="WZM145" s="0"/>
      <c r="WZN145" s="0"/>
      <c r="WZO145" s="0"/>
      <c r="WZP145" s="0"/>
      <c r="WZQ145" s="0"/>
      <c r="WZR145" s="0"/>
      <c r="WZS145" s="0"/>
      <c r="WZT145" s="0"/>
      <c r="WZU145" s="0"/>
      <c r="WZV145" s="0"/>
      <c r="WZW145" s="0"/>
      <c r="WZX145" s="0"/>
      <c r="WZY145" s="0"/>
      <c r="WZZ145" s="0"/>
      <c r="XAA145" s="0"/>
      <c r="XAB145" s="0"/>
      <c r="XAC145" s="0"/>
      <c r="XAD145" s="0"/>
      <c r="XAE145" s="0"/>
      <c r="XAF145" s="0"/>
      <c r="XAG145" s="0"/>
      <c r="XAH145" s="0"/>
      <c r="XAI145" s="0"/>
      <c r="XAJ145" s="0"/>
      <c r="XAK145" s="0"/>
      <c r="XAL145" s="0"/>
      <c r="XAM145" s="0"/>
      <c r="XAN145" s="0"/>
      <c r="XAO145" s="0"/>
      <c r="XAP145" s="0"/>
      <c r="XAQ145" s="0"/>
      <c r="XAR145" s="0"/>
      <c r="XAS145" s="0"/>
      <c r="XAT145" s="0"/>
      <c r="XAU145" s="0"/>
      <c r="XAV145" s="0"/>
      <c r="XAW145" s="0"/>
      <c r="XAX145" s="0"/>
      <c r="XAY145" s="0"/>
      <c r="XAZ145" s="0"/>
      <c r="XBA145" s="0"/>
      <c r="XBB145" s="0"/>
      <c r="XBC145" s="0"/>
      <c r="XBD145" s="0"/>
      <c r="XBE145" s="0"/>
      <c r="XBF145" s="0"/>
      <c r="XBG145" s="0"/>
      <c r="XBH145" s="0"/>
      <c r="XBI145" s="0"/>
      <c r="XBJ145" s="0"/>
      <c r="XBK145" s="0"/>
      <c r="XBL145" s="0"/>
      <c r="XBM145" s="0"/>
      <c r="XBN145" s="0"/>
      <c r="XBO145" s="0"/>
      <c r="XBP145" s="0"/>
      <c r="XBQ145" s="0"/>
      <c r="XBR145" s="0"/>
      <c r="XBS145" s="0"/>
      <c r="XBT145" s="0"/>
      <c r="XBU145" s="0"/>
      <c r="XBV145" s="0"/>
      <c r="XBW145" s="0"/>
      <c r="XBX145" s="0"/>
      <c r="XBY145" s="0"/>
      <c r="XBZ145" s="0"/>
      <c r="XCA145" s="0"/>
      <c r="XCB145" s="0"/>
      <c r="XCC145" s="0"/>
      <c r="XCD145" s="0"/>
      <c r="XCE145" s="0"/>
      <c r="XCF145" s="0"/>
      <c r="XCG145" s="0"/>
      <c r="XCH145" s="0"/>
      <c r="XCI145" s="0"/>
      <c r="XCJ145" s="0"/>
      <c r="XCK145" s="0"/>
      <c r="XCL145" s="0"/>
      <c r="XCM145" s="0"/>
      <c r="XCN145" s="0"/>
      <c r="XCO145" s="0"/>
      <c r="XCP145" s="0"/>
      <c r="XCQ145" s="0"/>
      <c r="XCR145" s="0"/>
      <c r="XCS145" s="0"/>
      <c r="XCT145" s="0"/>
      <c r="XCU145" s="0"/>
      <c r="XCV145" s="0"/>
      <c r="XCW145" s="0"/>
      <c r="XCX145" s="0"/>
      <c r="XCY145" s="0"/>
      <c r="XCZ145" s="0"/>
      <c r="XDA145" s="0"/>
      <c r="XDB145" s="0"/>
      <c r="XDC145" s="0"/>
      <c r="XDD145" s="0"/>
      <c r="XDE145" s="0"/>
      <c r="XDF145" s="0"/>
      <c r="XDG145" s="0"/>
      <c r="XDH145" s="0"/>
      <c r="XDI145" s="0"/>
      <c r="XDJ145" s="0"/>
      <c r="XDK145" s="0"/>
      <c r="XDL145" s="0"/>
      <c r="XDM145" s="0"/>
      <c r="XDN145" s="0"/>
      <c r="XDO145" s="0"/>
      <c r="XDP145" s="0"/>
      <c r="XDQ145" s="0"/>
      <c r="XDR145" s="0"/>
      <c r="XDS145" s="0"/>
      <c r="XDT145" s="0"/>
      <c r="XDU145" s="0"/>
      <c r="XDV145" s="0"/>
      <c r="XDW145" s="0"/>
      <c r="XDX145" s="0"/>
      <c r="XDY145" s="0"/>
      <c r="XDZ145" s="0"/>
      <c r="XEA145" s="0"/>
      <c r="XEB145" s="0"/>
      <c r="XEC145" s="0"/>
      <c r="XED145" s="0"/>
      <c r="XEE145" s="0"/>
      <c r="XEF145" s="0"/>
      <c r="XEG145" s="0"/>
      <c r="XEH145" s="0"/>
      <c r="XEI145" s="0"/>
      <c r="XEJ145" s="0"/>
      <c r="XEK145" s="0"/>
      <c r="XEL145" s="0"/>
      <c r="XEM145" s="0"/>
      <c r="XEN145" s="0"/>
      <c r="XEO145" s="0"/>
      <c r="XEP145" s="0"/>
      <c r="XEQ145" s="0"/>
      <c r="XER145" s="0"/>
      <c r="XES145" s="0"/>
      <c r="XET145" s="0"/>
      <c r="XEU145" s="0"/>
      <c r="XEV145" s="0"/>
      <c r="XEW145" s="0"/>
      <c r="XEX145" s="0"/>
      <c r="XEY145" s="0"/>
      <c r="XEZ145" s="0"/>
      <c r="XFA145" s="0"/>
      <c r="XFB145" s="0"/>
      <c r="XFC145" s="0"/>
      <c r="XFD145" s="0"/>
    </row>
    <row r="146" customFormat="false" ht="15" hidden="false" customHeight="true" outlineLevel="0" collapsed="false">
      <c r="B146" s="14"/>
      <c r="C146" s="226"/>
      <c r="D146" s="227"/>
      <c r="E146" s="228"/>
      <c r="F146" s="228"/>
      <c r="G146" s="228"/>
      <c r="H146" s="0"/>
      <c r="I146" s="0"/>
      <c r="J146" s="0"/>
      <c r="K146" s="0"/>
      <c r="L146" s="0"/>
      <c r="M146" s="0"/>
      <c r="N146" s="0"/>
      <c r="O146" s="0"/>
      <c r="P146" s="0"/>
      <c r="Q146" s="0"/>
      <c r="R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c r="AMK146" s="0"/>
      <c r="AML146" s="0"/>
      <c r="AMM146" s="0"/>
      <c r="AMN146" s="0"/>
      <c r="AMO146" s="0"/>
      <c r="AMP146" s="0"/>
      <c r="AMQ146" s="0"/>
      <c r="AMR146" s="0"/>
      <c r="AMS146" s="0"/>
      <c r="AMT146" s="0"/>
      <c r="AMU146" s="0"/>
      <c r="AMV146" s="0"/>
      <c r="AMW146" s="0"/>
      <c r="AMX146" s="0"/>
      <c r="AMY146" s="0"/>
      <c r="AMZ146" s="0"/>
      <c r="ANA146" s="0"/>
      <c r="ANB146" s="0"/>
      <c r="ANC146" s="0"/>
      <c r="AND146" s="0"/>
      <c r="ANE146" s="0"/>
      <c r="ANF146" s="0"/>
      <c r="ANG146" s="0"/>
      <c r="ANH146" s="0"/>
      <c r="ANI146" s="0"/>
      <c r="ANJ146" s="0"/>
      <c r="ANK146" s="0"/>
      <c r="ANL146" s="0"/>
      <c r="ANM146" s="0"/>
      <c r="ANN146" s="0"/>
      <c r="ANO146" s="0"/>
      <c r="ANP146" s="0"/>
      <c r="ANQ146" s="0"/>
      <c r="ANR146" s="0"/>
      <c r="ANS146" s="0"/>
      <c r="ANT146" s="0"/>
      <c r="ANU146" s="0"/>
      <c r="ANV146" s="0"/>
      <c r="ANW146" s="0"/>
      <c r="ANX146" s="0"/>
      <c r="ANY146" s="0"/>
      <c r="ANZ146" s="0"/>
      <c r="AOA146" s="0"/>
      <c r="AOB146" s="0"/>
      <c r="AOC146" s="0"/>
      <c r="AOD146" s="0"/>
      <c r="AOE146" s="0"/>
      <c r="AOF146" s="0"/>
      <c r="AOG146" s="0"/>
      <c r="AOH146" s="0"/>
      <c r="AOI146" s="0"/>
      <c r="AOJ146" s="0"/>
      <c r="AOK146" s="0"/>
      <c r="AOL146" s="0"/>
      <c r="AOM146" s="0"/>
      <c r="AON146" s="0"/>
      <c r="AOO146" s="0"/>
      <c r="AOP146" s="0"/>
      <c r="AOQ146" s="0"/>
      <c r="AOR146" s="0"/>
      <c r="AOS146" s="0"/>
      <c r="AOT146" s="0"/>
      <c r="AOU146" s="0"/>
      <c r="AOV146" s="0"/>
      <c r="AOW146" s="0"/>
      <c r="AOX146" s="0"/>
      <c r="AOY146" s="0"/>
      <c r="AOZ146" s="0"/>
      <c r="APA146" s="0"/>
      <c r="APB146" s="0"/>
      <c r="APC146" s="0"/>
      <c r="APD146" s="0"/>
      <c r="APE146" s="0"/>
      <c r="APF146" s="0"/>
      <c r="APG146" s="0"/>
      <c r="APH146" s="0"/>
      <c r="API146" s="0"/>
      <c r="APJ146" s="0"/>
      <c r="APK146" s="0"/>
      <c r="APL146" s="0"/>
      <c r="APM146" s="0"/>
      <c r="APN146" s="0"/>
      <c r="APO146" s="0"/>
      <c r="APP146" s="0"/>
      <c r="APQ146" s="0"/>
      <c r="APR146" s="0"/>
      <c r="APS146" s="0"/>
      <c r="APT146" s="0"/>
      <c r="APU146" s="0"/>
      <c r="APV146" s="0"/>
      <c r="APW146" s="0"/>
      <c r="APX146" s="0"/>
      <c r="APY146" s="0"/>
      <c r="APZ146" s="0"/>
      <c r="AQA146" s="0"/>
      <c r="AQB146" s="0"/>
      <c r="AQC146" s="0"/>
      <c r="AQD146" s="0"/>
      <c r="AQE146" s="0"/>
      <c r="AQF146" s="0"/>
      <c r="AQG146" s="0"/>
      <c r="AQH146" s="0"/>
      <c r="AQI146" s="0"/>
      <c r="AQJ146" s="0"/>
      <c r="AQK146" s="0"/>
      <c r="AQL146" s="0"/>
      <c r="AQM146" s="0"/>
      <c r="AQN146" s="0"/>
      <c r="AQO146" s="0"/>
      <c r="AQP146" s="0"/>
      <c r="AQQ146" s="0"/>
      <c r="AQR146" s="0"/>
      <c r="AQS146" s="0"/>
      <c r="AQT146" s="0"/>
      <c r="AQU146" s="0"/>
      <c r="AQV146" s="0"/>
      <c r="AQW146" s="0"/>
      <c r="AQX146" s="0"/>
      <c r="AQY146" s="0"/>
      <c r="AQZ146" s="0"/>
      <c r="ARA146" s="0"/>
      <c r="ARB146" s="0"/>
      <c r="ARC146" s="0"/>
      <c r="ARD146" s="0"/>
      <c r="ARE146" s="0"/>
      <c r="ARF146" s="0"/>
      <c r="ARG146" s="0"/>
      <c r="ARH146" s="0"/>
      <c r="ARI146" s="0"/>
      <c r="ARJ146" s="0"/>
      <c r="ARK146" s="0"/>
      <c r="ARL146" s="0"/>
      <c r="ARM146" s="0"/>
      <c r="ARN146" s="0"/>
      <c r="ARO146" s="0"/>
      <c r="ARP146" s="0"/>
      <c r="ARQ146" s="0"/>
      <c r="ARR146" s="0"/>
      <c r="ARS146" s="0"/>
      <c r="ART146" s="0"/>
      <c r="ARU146" s="0"/>
      <c r="ARV146" s="0"/>
      <c r="ARW146" s="0"/>
      <c r="ARX146" s="0"/>
      <c r="ARY146" s="0"/>
      <c r="ARZ146" s="0"/>
      <c r="ASA146" s="0"/>
      <c r="ASB146" s="0"/>
      <c r="ASC146" s="0"/>
      <c r="ASD146" s="0"/>
      <c r="ASE146" s="0"/>
      <c r="ASF146" s="0"/>
      <c r="ASG146" s="0"/>
      <c r="ASH146" s="0"/>
      <c r="ASI146" s="0"/>
      <c r="ASJ146" s="0"/>
      <c r="ASK146" s="0"/>
      <c r="ASL146" s="0"/>
      <c r="ASM146" s="0"/>
      <c r="ASN146" s="0"/>
      <c r="ASO146" s="0"/>
      <c r="ASP146" s="0"/>
      <c r="ASQ146" s="0"/>
      <c r="ASR146" s="0"/>
      <c r="ASS146" s="0"/>
      <c r="AST146" s="0"/>
      <c r="ASU146" s="0"/>
      <c r="ASV146" s="0"/>
      <c r="ASW146" s="0"/>
      <c r="ASX146" s="0"/>
      <c r="ASY146" s="0"/>
      <c r="ASZ146" s="0"/>
      <c r="ATA146" s="0"/>
      <c r="ATB146" s="0"/>
      <c r="ATC146" s="0"/>
      <c r="ATD146" s="0"/>
      <c r="ATE146" s="0"/>
      <c r="ATF146" s="0"/>
      <c r="ATG146" s="0"/>
      <c r="ATH146" s="0"/>
      <c r="ATI146" s="0"/>
      <c r="ATJ146" s="0"/>
      <c r="ATK146" s="0"/>
      <c r="ATL146" s="0"/>
      <c r="ATM146" s="0"/>
      <c r="ATN146" s="0"/>
      <c r="ATO146" s="0"/>
      <c r="ATP146" s="0"/>
      <c r="ATQ146" s="0"/>
      <c r="ATR146" s="0"/>
      <c r="ATS146" s="0"/>
      <c r="ATT146" s="0"/>
      <c r="ATU146" s="0"/>
      <c r="ATV146" s="0"/>
      <c r="ATW146" s="0"/>
      <c r="ATX146" s="0"/>
      <c r="ATY146" s="0"/>
      <c r="ATZ146" s="0"/>
      <c r="AUA146" s="0"/>
      <c r="AUB146" s="0"/>
      <c r="AUC146" s="0"/>
      <c r="AUD146" s="0"/>
      <c r="AUE146" s="0"/>
      <c r="AUF146" s="0"/>
      <c r="AUG146" s="0"/>
      <c r="AUH146" s="0"/>
      <c r="AUI146" s="0"/>
      <c r="AUJ146" s="0"/>
      <c r="AUK146" s="0"/>
      <c r="AUL146" s="0"/>
      <c r="AUM146" s="0"/>
      <c r="AUN146" s="0"/>
      <c r="AUO146" s="0"/>
      <c r="AUP146" s="0"/>
      <c r="AUQ146" s="0"/>
      <c r="AUR146" s="0"/>
      <c r="AUS146" s="0"/>
      <c r="AUT146" s="0"/>
      <c r="AUU146" s="0"/>
      <c r="AUV146" s="0"/>
      <c r="AUW146" s="0"/>
      <c r="AUX146" s="0"/>
      <c r="AUY146" s="0"/>
      <c r="AUZ146" s="0"/>
      <c r="AVA146" s="0"/>
      <c r="AVB146" s="0"/>
      <c r="AVC146" s="0"/>
      <c r="AVD146" s="0"/>
      <c r="AVE146" s="0"/>
      <c r="AVF146" s="0"/>
      <c r="AVG146" s="0"/>
      <c r="AVH146" s="0"/>
      <c r="AVI146" s="0"/>
      <c r="AVJ146" s="0"/>
      <c r="AVK146" s="0"/>
      <c r="AVL146" s="0"/>
      <c r="AVM146" s="0"/>
      <c r="AVN146" s="0"/>
      <c r="AVO146" s="0"/>
      <c r="AVP146" s="0"/>
      <c r="AVQ146" s="0"/>
      <c r="AVR146" s="0"/>
      <c r="AVS146" s="0"/>
      <c r="AVT146" s="0"/>
      <c r="AVU146" s="0"/>
      <c r="AVV146" s="0"/>
      <c r="AVW146" s="0"/>
      <c r="AVX146" s="0"/>
      <c r="AVY146" s="0"/>
      <c r="AVZ146" s="0"/>
      <c r="AWA146" s="0"/>
      <c r="AWB146" s="0"/>
      <c r="AWC146" s="0"/>
      <c r="AWD146" s="0"/>
      <c r="AWE146" s="0"/>
      <c r="AWF146" s="0"/>
      <c r="AWG146" s="0"/>
      <c r="AWH146" s="0"/>
      <c r="AWI146" s="0"/>
      <c r="AWJ146" s="0"/>
      <c r="AWK146" s="0"/>
      <c r="AWL146" s="0"/>
      <c r="AWM146" s="0"/>
      <c r="AWN146" s="0"/>
      <c r="AWO146" s="0"/>
      <c r="AWP146" s="0"/>
      <c r="AWQ146" s="0"/>
      <c r="AWR146" s="0"/>
      <c r="AWS146" s="0"/>
      <c r="AWT146" s="0"/>
      <c r="AWU146" s="0"/>
      <c r="AWV146" s="0"/>
      <c r="AWW146" s="0"/>
      <c r="AWX146" s="0"/>
      <c r="AWY146" s="0"/>
      <c r="AWZ146" s="0"/>
      <c r="AXA146" s="0"/>
      <c r="AXB146" s="0"/>
      <c r="AXC146" s="0"/>
      <c r="AXD146" s="0"/>
      <c r="AXE146" s="0"/>
      <c r="AXF146" s="0"/>
      <c r="AXG146" s="0"/>
      <c r="AXH146" s="0"/>
      <c r="AXI146" s="0"/>
      <c r="AXJ146" s="0"/>
      <c r="AXK146" s="0"/>
      <c r="AXL146" s="0"/>
      <c r="AXM146" s="0"/>
      <c r="AXN146" s="0"/>
      <c r="AXO146" s="0"/>
      <c r="AXP146" s="0"/>
      <c r="AXQ146" s="0"/>
      <c r="AXR146" s="0"/>
      <c r="AXS146" s="0"/>
      <c r="AXT146" s="0"/>
      <c r="AXU146" s="0"/>
      <c r="AXV146" s="0"/>
      <c r="AXW146" s="0"/>
      <c r="AXX146" s="0"/>
      <c r="AXY146" s="0"/>
      <c r="AXZ146" s="0"/>
      <c r="AYA146" s="0"/>
      <c r="AYB146" s="0"/>
      <c r="AYC146" s="0"/>
      <c r="AYD146" s="0"/>
      <c r="AYE146" s="0"/>
      <c r="AYF146" s="0"/>
      <c r="AYG146" s="0"/>
      <c r="AYH146" s="0"/>
      <c r="AYI146" s="0"/>
      <c r="AYJ146" s="0"/>
      <c r="AYK146" s="0"/>
      <c r="AYL146" s="0"/>
      <c r="AYM146" s="0"/>
      <c r="AYN146" s="0"/>
      <c r="AYO146" s="0"/>
      <c r="AYP146" s="0"/>
      <c r="AYQ146" s="0"/>
      <c r="AYR146" s="0"/>
      <c r="AYS146" s="0"/>
      <c r="AYT146" s="0"/>
      <c r="AYU146" s="0"/>
      <c r="AYV146" s="0"/>
      <c r="AYW146" s="0"/>
      <c r="AYX146" s="0"/>
      <c r="AYY146" s="0"/>
      <c r="AYZ146" s="0"/>
      <c r="AZA146" s="0"/>
      <c r="AZB146" s="0"/>
      <c r="AZC146" s="0"/>
      <c r="AZD146" s="0"/>
      <c r="AZE146" s="0"/>
      <c r="AZF146" s="0"/>
      <c r="AZG146" s="0"/>
      <c r="AZH146" s="0"/>
      <c r="AZI146" s="0"/>
      <c r="AZJ146" s="0"/>
      <c r="AZK146" s="0"/>
      <c r="AZL146" s="0"/>
      <c r="AZM146" s="0"/>
      <c r="AZN146" s="0"/>
      <c r="AZO146" s="0"/>
      <c r="AZP146" s="0"/>
      <c r="AZQ146" s="0"/>
      <c r="AZR146" s="0"/>
      <c r="AZS146" s="0"/>
      <c r="AZT146" s="0"/>
      <c r="AZU146" s="0"/>
      <c r="AZV146" s="0"/>
      <c r="AZW146" s="0"/>
      <c r="AZX146" s="0"/>
      <c r="AZY146" s="0"/>
      <c r="AZZ146" s="0"/>
      <c r="BAA146" s="0"/>
      <c r="BAB146" s="0"/>
      <c r="BAC146" s="0"/>
      <c r="BAD146" s="0"/>
      <c r="BAE146" s="0"/>
      <c r="BAF146" s="0"/>
      <c r="BAG146" s="0"/>
      <c r="BAH146" s="0"/>
      <c r="BAI146" s="0"/>
      <c r="BAJ146" s="0"/>
      <c r="BAK146" s="0"/>
      <c r="BAL146" s="0"/>
      <c r="BAM146" s="0"/>
      <c r="BAN146" s="0"/>
      <c r="BAO146" s="0"/>
      <c r="BAP146" s="0"/>
      <c r="BAQ146" s="0"/>
      <c r="BAR146" s="0"/>
      <c r="BAS146" s="0"/>
      <c r="BAT146" s="0"/>
      <c r="BAU146" s="0"/>
      <c r="BAV146" s="0"/>
      <c r="BAW146" s="0"/>
      <c r="BAX146" s="0"/>
      <c r="BAY146" s="0"/>
      <c r="BAZ146" s="0"/>
      <c r="BBA146" s="0"/>
      <c r="BBB146" s="0"/>
      <c r="BBC146" s="0"/>
      <c r="BBD146" s="0"/>
      <c r="BBE146" s="0"/>
      <c r="BBF146" s="0"/>
      <c r="BBG146" s="0"/>
      <c r="BBH146" s="0"/>
      <c r="BBI146" s="0"/>
      <c r="BBJ146" s="0"/>
      <c r="BBK146" s="0"/>
      <c r="BBL146" s="0"/>
      <c r="BBM146" s="0"/>
      <c r="BBN146" s="0"/>
      <c r="BBO146" s="0"/>
      <c r="BBP146" s="0"/>
      <c r="BBQ146" s="0"/>
      <c r="BBR146" s="0"/>
      <c r="BBS146" s="0"/>
      <c r="BBT146" s="0"/>
      <c r="BBU146" s="0"/>
      <c r="BBV146" s="0"/>
      <c r="BBW146" s="0"/>
      <c r="BBX146" s="0"/>
      <c r="BBY146" s="0"/>
      <c r="BBZ146" s="0"/>
      <c r="BCA146" s="0"/>
      <c r="BCB146" s="0"/>
      <c r="BCC146" s="0"/>
      <c r="BCD146" s="0"/>
      <c r="BCE146" s="0"/>
      <c r="BCF146" s="0"/>
      <c r="BCG146" s="0"/>
      <c r="BCH146" s="0"/>
      <c r="BCI146" s="0"/>
      <c r="BCJ146" s="0"/>
      <c r="BCK146" s="0"/>
      <c r="BCL146" s="0"/>
      <c r="BCM146" s="0"/>
      <c r="BCN146" s="0"/>
      <c r="BCO146" s="0"/>
      <c r="BCP146" s="0"/>
      <c r="BCQ146" s="0"/>
      <c r="BCR146" s="0"/>
      <c r="BCS146" s="0"/>
      <c r="BCT146" s="0"/>
      <c r="BCU146" s="0"/>
      <c r="BCV146" s="0"/>
      <c r="BCW146" s="0"/>
      <c r="BCX146" s="0"/>
      <c r="BCY146" s="0"/>
      <c r="BCZ146" s="0"/>
      <c r="BDA146" s="0"/>
      <c r="BDB146" s="0"/>
      <c r="BDC146" s="0"/>
      <c r="BDD146" s="0"/>
      <c r="BDE146" s="0"/>
      <c r="BDF146" s="0"/>
      <c r="BDG146" s="0"/>
      <c r="BDH146" s="0"/>
      <c r="BDI146" s="0"/>
      <c r="BDJ146" s="0"/>
      <c r="BDK146" s="0"/>
      <c r="BDL146" s="0"/>
      <c r="BDM146" s="0"/>
      <c r="BDN146" s="0"/>
      <c r="BDO146" s="0"/>
      <c r="BDP146" s="0"/>
      <c r="BDQ146" s="0"/>
      <c r="BDR146" s="0"/>
      <c r="BDS146" s="0"/>
      <c r="BDT146" s="0"/>
      <c r="BDU146" s="0"/>
      <c r="BDV146" s="0"/>
      <c r="BDW146" s="0"/>
      <c r="BDX146" s="0"/>
      <c r="BDY146" s="0"/>
      <c r="BDZ146" s="0"/>
      <c r="BEA146" s="0"/>
      <c r="BEB146" s="0"/>
      <c r="BEC146" s="0"/>
      <c r="BED146" s="0"/>
      <c r="BEE146" s="0"/>
      <c r="BEF146" s="0"/>
      <c r="BEG146" s="0"/>
      <c r="BEH146" s="0"/>
      <c r="BEI146" s="0"/>
      <c r="BEJ146" s="0"/>
      <c r="BEK146" s="0"/>
      <c r="BEL146" s="0"/>
      <c r="BEM146" s="0"/>
      <c r="BEN146" s="0"/>
      <c r="BEO146" s="0"/>
      <c r="BEP146" s="0"/>
      <c r="BEQ146" s="0"/>
      <c r="BER146" s="0"/>
      <c r="BES146" s="0"/>
      <c r="BET146" s="0"/>
      <c r="BEU146" s="0"/>
      <c r="BEV146" s="0"/>
      <c r="BEW146" s="0"/>
      <c r="BEX146" s="0"/>
      <c r="BEY146" s="0"/>
      <c r="BEZ146" s="0"/>
      <c r="BFA146" s="0"/>
      <c r="BFB146" s="0"/>
      <c r="BFC146" s="0"/>
      <c r="BFD146" s="0"/>
      <c r="BFE146" s="0"/>
      <c r="BFF146" s="0"/>
      <c r="BFG146" s="0"/>
      <c r="BFH146" s="0"/>
      <c r="BFI146" s="0"/>
      <c r="BFJ146" s="0"/>
      <c r="BFK146" s="0"/>
      <c r="BFL146" s="0"/>
      <c r="BFM146" s="0"/>
      <c r="BFN146" s="0"/>
      <c r="BFO146" s="0"/>
      <c r="BFP146" s="0"/>
      <c r="BFQ146" s="0"/>
      <c r="BFR146" s="0"/>
      <c r="BFS146" s="0"/>
      <c r="BFT146" s="0"/>
      <c r="BFU146" s="0"/>
      <c r="BFV146" s="0"/>
      <c r="BFW146" s="0"/>
      <c r="BFX146" s="0"/>
      <c r="BFY146" s="0"/>
      <c r="BFZ146" s="0"/>
      <c r="BGA146" s="0"/>
      <c r="BGB146" s="0"/>
      <c r="BGC146" s="0"/>
      <c r="BGD146" s="0"/>
      <c r="BGE146" s="0"/>
      <c r="BGF146" s="0"/>
      <c r="BGG146" s="0"/>
      <c r="BGH146" s="0"/>
      <c r="BGI146" s="0"/>
      <c r="BGJ146" s="0"/>
      <c r="BGK146" s="0"/>
      <c r="BGL146" s="0"/>
      <c r="BGM146" s="0"/>
      <c r="BGN146" s="0"/>
      <c r="BGO146" s="0"/>
      <c r="BGP146" s="0"/>
      <c r="BGQ146" s="0"/>
      <c r="BGR146" s="0"/>
      <c r="BGS146" s="0"/>
      <c r="BGT146" s="0"/>
      <c r="BGU146" s="0"/>
      <c r="BGV146" s="0"/>
      <c r="BGW146" s="0"/>
      <c r="BGX146" s="0"/>
      <c r="BGY146" s="0"/>
      <c r="BGZ146" s="0"/>
      <c r="BHA146" s="0"/>
      <c r="BHB146" s="0"/>
      <c r="BHC146" s="0"/>
      <c r="BHD146" s="0"/>
      <c r="BHE146" s="0"/>
      <c r="BHF146" s="0"/>
      <c r="BHG146" s="0"/>
      <c r="BHH146" s="0"/>
      <c r="BHI146" s="0"/>
      <c r="BHJ146" s="0"/>
      <c r="BHK146" s="0"/>
      <c r="BHL146" s="0"/>
      <c r="BHM146" s="0"/>
      <c r="BHN146" s="0"/>
      <c r="BHO146" s="0"/>
      <c r="BHP146" s="0"/>
      <c r="BHQ146" s="0"/>
      <c r="BHR146" s="0"/>
      <c r="BHS146" s="0"/>
      <c r="BHT146" s="0"/>
      <c r="BHU146" s="0"/>
      <c r="BHV146" s="0"/>
      <c r="BHW146" s="0"/>
      <c r="BHX146" s="0"/>
      <c r="BHY146" s="0"/>
      <c r="BHZ146" s="0"/>
      <c r="BIA146" s="0"/>
      <c r="BIB146" s="0"/>
      <c r="BIC146" s="0"/>
      <c r="BID146" s="0"/>
      <c r="BIE146" s="0"/>
      <c r="BIF146" s="0"/>
      <c r="BIG146" s="0"/>
      <c r="BIH146" s="0"/>
      <c r="BII146" s="0"/>
      <c r="BIJ146" s="0"/>
      <c r="BIK146" s="0"/>
      <c r="BIL146" s="0"/>
      <c r="BIM146" s="0"/>
      <c r="BIN146" s="0"/>
      <c r="BIO146" s="0"/>
      <c r="BIP146" s="0"/>
      <c r="BIQ146" s="0"/>
      <c r="BIR146" s="0"/>
      <c r="BIS146" s="0"/>
      <c r="BIT146" s="0"/>
      <c r="BIU146" s="0"/>
      <c r="BIV146" s="0"/>
      <c r="BIW146" s="0"/>
      <c r="BIX146" s="0"/>
      <c r="BIY146" s="0"/>
      <c r="BIZ146" s="0"/>
      <c r="BJA146" s="0"/>
      <c r="BJB146" s="0"/>
      <c r="BJC146" s="0"/>
      <c r="BJD146" s="0"/>
      <c r="BJE146" s="0"/>
      <c r="BJF146" s="0"/>
      <c r="BJG146" s="0"/>
      <c r="BJH146" s="0"/>
      <c r="BJI146" s="0"/>
      <c r="BJJ146" s="0"/>
      <c r="BJK146" s="0"/>
      <c r="BJL146" s="0"/>
      <c r="BJM146" s="0"/>
      <c r="BJN146" s="0"/>
      <c r="BJO146" s="0"/>
      <c r="BJP146" s="0"/>
      <c r="BJQ146" s="0"/>
      <c r="BJR146" s="0"/>
      <c r="BJS146" s="0"/>
      <c r="BJT146" s="0"/>
      <c r="BJU146" s="0"/>
      <c r="BJV146" s="0"/>
      <c r="BJW146" s="0"/>
      <c r="BJX146" s="0"/>
      <c r="BJY146" s="0"/>
      <c r="BJZ146" s="0"/>
      <c r="BKA146" s="0"/>
      <c r="BKB146" s="0"/>
      <c r="BKC146" s="0"/>
      <c r="BKD146" s="0"/>
      <c r="BKE146" s="0"/>
      <c r="BKF146" s="0"/>
      <c r="BKG146" s="0"/>
      <c r="BKH146" s="0"/>
      <c r="BKI146" s="0"/>
      <c r="BKJ146" s="0"/>
      <c r="BKK146" s="0"/>
      <c r="BKL146" s="0"/>
      <c r="BKM146" s="0"/>
      <c r="BKN146" s="0"/>
      <c r="BKO146" s="0"/>
      <c r="BKP146" s="0"/>
      <c r="BKQ146" s="0"/>
      <c r="BKR146" s="0"/>
      <c r="BKS146" s="0"/>
      <c r="BKT146" s="0"/>
      <c r="BKU146" s="0"/>
      <c r="BKV146" s="0"/>
      <c r="BKW146" s="0"/>
      <c r="BKX146" s="0"/>
      <c r="BKY146" s="0"/>
      <c r="BKZ146" s="0"/>
      <c r="BLA146" s="0"/>
      <c r="BLB146" s="0"/>
      <c r="BLC146" s="0"/>
      <c r="BLD146" s="0"/>
      <c r="BLE146" s="0"/>
      <c r="BLF146" s="0"/>
      <c r="BLG146" s="0"/>
      <c r="BLH146" s="0"/>
      <c r="BLI146" s="0"/>
      <c r="BLJ146" s="0"/>
      <c r="BLK146" s="0"/>
      <c r="BLL146" s="0"/>
      <c r="BLM146" s="0"/>
      <c r="BLN146" s="0"/>
      <c r="BLO146" s="0"/>
      <c r="BLP146" s="0"/>
      <c r="BLQ146" s="0"/>
      <c r="BLR146" s="0"/>
      <c r="BLS146" s="0"/>
      <c r="BLT146" s="0"/>
      <c r="BLU146" s="0"/>
      <c r="BLV146" s="0"/>
      <c r="BLW146" s="0"/>
      <c r="BLX146" s="0"/>
      <c r="BLY146" s="0"/>
      <c r="BLZ146" s="0"/>
      <c r="BMA146" s="0"/>
      <c r="BMB146" s="0"/>
      <c r="BMC146" s="0"/>
      <c r="BMD146" s="0"/>
      <c r="BME146" s="0"/>
      <c r="BMF146" s="0"/>
      <c r="BMG146" s="0"/>
      <c r="BMH146" s="0"/>
      <c r="BMI146" s="0"/>
      <c r="BMJ146" s="0"/>
      <c r="BMK146" s="0"/>
      <c r="BML146" s="0"/>
      <c r="BMM146" s="0"/>
      <c r="BMN146" s="0"/>
      <c r="BMO146" s="0"/>
      <c r="BMP146" s="0"/>
      <c r="BMQ146" s="0"/>
      <c r="BMR146" s="0"/>
      <c r="BMS146" s="0"/>
      <c r="BMT146" s="0"/>
      <c r="BMU146" s="0"/>
      <c r="BMV146" s="0"/>
      <c r="BMW146" s="0"/>
      <c r="BMX146" s="0"/>
      <c r="BMY146" s="0"/>
      <c r="BMZ146" s="0"/>
      <c r="BNA146" s="0"/>
      <c r="BNB146" s="0"/>
      <c r="BNC146" s="0"/>
      <c r="BND146" s="0"/>
      <c r="BNE146" s="0"/>
      <c r="BNF146" s="0"/>
      <c r="BNG146" s="0"/>
      <c r="BNH146" s="0"/>
      <c r="BNI146" s="0"/>
      <c r="BNJ146" s="0"/>
      <c r="BNK146" s="0"/>
      <c r="BNL146" s="0"/>
      <c r="BNM146" s="0"/>
      <c r="BNN146" s="0"/>
      <c r="BNO146" s="0"/>
      <c r="BNP146" s="0"/>
      <c r="BNQ146" s="0"/>
      <c r="BNR146" s="0"/>
      <c r="BNS146" s="0"/>
      <c r="BNT146" s="0"/>
      <c r="BNU146" s="0"/>
      <c r="BNV146" s="0"/>
      <c r="BNW146" s="0"/>
      <c r="BNX146" s="0"/>
      <c r="BNY146" s="0"/>
      <c r="BNZ146" s="0"/>
      <c r="BOA146" s="0"/>
      <c r="BOB146" s="0"/>
      <c r="BOC146" s="0"/>
      <c r="BOD146" s="0"/>
      <c r="BOE146" s="0"/>
      <c r="BOF146" s="0"/>
      <c r="BOG146" s="0"/>
      <c r="BOH146" s="0"/>
      <c r="BOI146" s="0"/>
      <c r="BOJ146" s="0"/>
      <c r="BOK146" s="0"/>
      <c r="BOL146" s="0"/>
      <c r="BOM146" s="0"/>
      <c r="BON146" s="0"/>
      <c r="BOO146" s="0"/>
      <c r="BOP146" s="0"/>
      <c r="BOQ146" s="0"/>
      <c r="BOR146" s="0"/>
      <c r="BOS146" s="0"/>
      <c r="BOT146" s="0"/>
      <c r="BOU146" s="0"/>
      <c r="BOV146" s="0"/>
      <c r="BOW146" s="0"/>
      <c r="BOX146" s="0"/>
      <c r="BOY146" s="0"/>
      <c r="BOZ146" s="0"/>
      <c r="BPA146" s="0"/>
      <c r="BPB146" s="0"/>
      <c r="BPC146" s="0"/>
      <c r="BPD146" s="0"/>
      <c r="BPE146" s="0"/>
      <c r="BPF146" s="0"/>
      <c r="BPG146" s="0"/>
      <c r="BPH146" s="0"/>
      <c r="BPI146" s="0"/>
      <c r="BPJ146" s="0"/>
      <c r="BPK146" s="0"/>
      <c r="BPL146" s="0"/>
      <c r="BPM146" s="0"/>
      <c r="BPN146" s="0"/>
      <c r="BPO146" s="0"/>
      <c r="BPP146" s="0"/>
      <c r="BPQ146" s="0"/>
      <c r="BPR146" s="0"/>
      <c r="BPS146" s="0"/>
      <c r="BPT146" s="0"/>
      <c r="BPU146" s="0"/>
      <c r="BPV146" s="0"/>
      <c r="BPW146" s="0"/>
      <c r="BPX146" s="0"/>
      <c r="BPY146" s="0"/>
      <c r="BPZ146" s="0"/>
      <c r="BQA146" s="0"/>
      <c r="BQB146" s="0"/>
      <c r="BQC146" s="0"/>
      <c r="BQD146" s="0"/>
      <c r="BQE146" s="0"/>
      <c r="BQF146" s="0"/>
      <c r="BQG146" s="0"/>
      <c r="BQH146" s="0"/>
      <c r="BQI146" s="0"/>
      <c r="BQJ146" s="0"/>
      <c r="BQK146" s="0"/>
      <c r="BQL146" s="0"/>
      <c r="BQM146" s="0"/>
      <c r="BQN146" s="0"/>
      <c r="BQO146" s="0"/>
      <c r="BQP146" s="0"/>
      <c r="BQQ146" s="0"/>
      <c r="BQR146" s="0"/>
      <c r="BQS146" s="0"/>
      <c r="BQT146" s="0"/>
      <c r="BQU146" s="0"/>
      <c r="BQV146" s="0"/>
      <c r="BQW146" s="0"/>
      <c r="BQX146" s="0"/>
      <c r="BQY146" s="0"/>
      <c r="BQZ146" s="0"/>
      <c r="BRA146" s="0"/>
      <c r="BRB146" s="0"/>
      <c r="BRC146" s="0"/>
      <c r="BRD146" s="0"/>
      <c r="BRE146" s="0"/>
      <c r="BRF146" s="0"/>
      <c r="BRG146" s="0"/>
      <c r="BRH146" s="0"/>
      <c r="BRI146" s="0"/>
      <c r="BRJ146" s="0"/>
      <c r="BRK146" s="0"/>
      <c r="BRL146" s="0"/>
      <c r="BRM146" s="0"/>
      <c r="BRN146" s="0"/>
      <c r="BRO146" s="0"/>
      <c r="BRP146" s="0"/>
      <c r="BRQ146" s="0"/>
      <c r="BRR146" s="0"/>
      <c r="BRS146" s="0"/>
      <c r="BRT146" s="0"/>
      <c r="BRU146" s="0"/>
      <c r="BRV146" s="0"/>
      <c r="BRW146" s="0"/>
      <c r="BRX146" s="0"/>
      <c r="BRY146" s="0"/>
      <c r="BRZ146" s="0"/>
      <c r="BSA146" s="0"/>
      <c r="BSB146" s="0"/>
      <c r="BSC146" s="0"/>
      <c r="BSD146" s="0"/>
      <c r="BSE146" s="0"/>
      <c r="BSF146" s="0"/>
      <c r="BSG146" s="0"/>
      <c r="BSH146" s="0"/>
      <c r="BSI146" s="0"/>
      <c r="BSJ146" s="0"/>
      <c r="BSK146" s="0"/>
      <c r="BSL146" s="0"/>
      <c r="BSM146" s="0"/>
      <c r="BSN146" s="0"/>
      <c r="BSO146" s="0"/>
      <c r="BSP146" s="0"/>
      <c r="BSQ146" s="0"/>
      <c r="BSR146" s="0"/>
      <c r="BSS146" s="0"/>
      <c r="BST146" s="0"/>
      <c r="BSU146" s="0"/>
      <c r="BSV146" s="0"/>
      <c r="BSW146" s="0"/>
      <c r="BSX146" s="0"/>
      <c r="BSY146" s="0"/>
      <c r="BSZ146" s="0"/>
      <c r="BTA146" s="0"/>
      <c r="BTB146" s="0"/>
      <c r="BTC146" s="0"/>
      <c r="BTD146" s="0"/>
      <c r="BTE146" s="0"/>
      <c r="BTF146" s="0"/>
      <c r="BTG146" s="0"/>
      <c r="BTH146" s="0"/>
      <c r="BTI146" s="0"/>
      <c r="BTJ146" s="0"/>
      <c r="BTK146" s="0"/>
      <c r="BTL146" s="0"/>
      <c r="BTM146" s="0"/>
      <c r="BTN146" s="0"/>
      <c r="BTO146" s="0"/>
      <c r="BTP146" s="0"/>
      <c r="BTQ146" s="0"/>
      <c r="BTR146" s="0"/>
      <c r="BTS146" s="0"/>
      <c r="BTT146" s="0"/>
      <c r="BTU146" s="0"/>
      <c r="BTV146" s="0"/>
      <c r="BTW146" s="0"/>
      <c r="BTX146" s="0"/>
      <c r="BTY146" s="0"/>
      <c r="BTZ146" s="0"/>
      <c r="BUA146" s="0"/>
      <c r="BUB146" s="0"/>
      <c r="BUC146" s="0"/>
      <c r="BUD146" s="0"/>
      <c r="BUE146" s="0"/>
      <c r="BUF146" s="0"/>
      <c r="BUG146" s="0"/>
      <c r="BUH146" s="0"/>
      <c r="BUI146" s="0"/>
      <c r="BUJ146" s="0"/>
      <c r="BUK146" s="0"/>
      <c r="BUL146" s="0"/>
      <c r="BUM146" s="0"/>
      <c r="BUN146" s="0"/>
      <c r="BUO146" s="0"/>
      <c r="BUP146" s="0"/>
      <c r="BUQ146" s="0"/>
      <c r="BUR146" s="0"/>
      <c r="BUS146" s="0"/>
      <c r="BUT146" s="0"/>
      <c r="BUU146" s="0"/>
      <c r="BUV146" s="0"/>
      <c r="BUW146" s="0"/>
      <c r="BUX146" s="0"/>
      <c r="BUY146" s="0"/>
      <c r="BUZ146" s="0"/>
      <c r="BVA146" s="0"/>
      <c r="BVB146" s="0"/>
      <c r="BVC146" s="0"/>
      <c r="BVD146" s="0"/>
      <c r="BVE146" s="0"/>
      <c r="BVF146" s="0"/>
      <c r="BVG146" s="0"/>
      <c r="BVH146" s="0"/>
      <c r="BVI146" s="0"/>
      <c r="BVJ146" s="0"/>
      <c r="BVK146" s="0"/>
      <c r="BVL146" s="0"/>
      <c r="BVM146" s="0"/>
      <c r="BVN146" s="0"/>
      <c r="BVO146" s="0"/>
      <c r="BVP146" s="0"/>
      <c r="BVQ146" s="0"/>
      <c r="BVR146" s="0"/>
      <c r="BVS146" s="0"/>
      <c r="BVT146" s="0"/>
      <c r="BVU146" s="0"/>
      <c r="BVV146" s="0"/>
      <c r="BVW146" s="0"/>
      <c r="BVX146" s="0"/>
      <c r="BVY146" s="0"/>
      <c r="BVZ146" s="0"/>
      <c r="BWA146" s="0"/>
      <c r="BWB146" s="0"/>
      <c r="BWC146" s="0"/>
      <c r="BWD146" s="0"/>
      <c r="BWE146" s="0"/>
      <c r="BWF146" s="0"/>
      <c r="BWG146" s="0"/>
      <c r="BWH146" s="0"/>
      <c r="BWI146" s="0"/>
      <c r="BWJ146" s="0"/>
      <c r="BWK146" s="0"/>
      <c r="BWL146" s="0"/>
      <c r="BWM146" s="0"/>
      <c r="BWN146" s="0"/>
      <c r="BWO146" s="0"/>
      <c r="BWP146" s="0"/>
      <c r="BWQ146" s="0"/>
      <c r="BWR146" s="0"/>
      <c r="BWS146" s="0"/>
      <c r="BWT146" s="0"/>
      <c r="BWU146" s="0"/>
      <c r="BWV146" s="0"/>
      <c r="BWW146" s="0"/>
      <c r="BWX146" s="0"/>
      <c r="BWY146" s="0"/>
      <c r="BWZ146" s="0"/>
      <c r="BXA146" s="0"/>
      <c r="BXB146" s="0"/>
      <c r="BXC146" s="0"/>
      <c r="BXD146" s="0"/>
      <c r="BXE146" s="0"/>
      <c r="BXF146" s="0"/>
      <c r="BXG146" s="0"/>
      <c r="BXH146" s="0"/>
      <c r="BXI146" s="0"/>
      <c r="BXJ146" s="0"/>
      <c r="BXK146" s="0"/>
      <c r="BXL146" s="0"/>
      <c r="BXM146" s="0"/>
      <c r="BXN146" s="0"/>
      <c r="BXO146" s="0"/>
      <c r="BXP146" s="0"/>
      <c r="BXQ146" s="0"/>
      <c r="BXR146" s="0"/>
      <c r="BXS146" s="0"/>
      <c r="BXT146" s="0"/>
      <c r="BXU146" s="0"/>
      <c r="BXV146" s="0"/>
      <c r="BXW146" s="0"/>
      <c r="BXX146" s="0"/>
      <c r="BXY146" s="0"/>
      <c r="BXZ146" s="0"/>
      <c r="BYA146" s="0"/>
      <c r="BYB146" s="0"/>
      <c r="BYC146" s="0"/>
      <c r="BYD146" s="0"/>
      <c r="BYE146" s="0"/>
      <c r="BYF146" s="0"/>
      <c r="BYG146" s="0"/>
      <c r="BYH146" s="0"/>
      <c r="BYI146" s="0"/>
      <c r="BYJ146" s="0"/>
      <c r="BYK146" s="0"/>
      <c r="BYL146" s="0"/>
      <c r="BYM146" s="0"/>
      <c r="BYN146" s="0"/>
      <c r="BYO146" s="0"/>
      <c r="BYP146" s="0"/>
      <c r="BYQ146" s="0"/>
      <c r="BYR146" s="0"/>
      <c r="BYS146" s="0"/>
      <c r="BYT146" s="0"/>
      <c r="BYU146" s="0"/>
      <c r="BYV146" s="0"/>
      <c r="BYW146" s="0"/>
      <c r="BYX146" s="0"/>
      <c r="BYY146" s="0"/>
      <c r="BYZ146" s="0"/>
      <c r="BZA146" s="0"/>
      <c r="BZB146" s="0"/>
      <c r="BZC146" s="0"/>
      <c r="BZD146" s="0"/>
      <c r="BZE146" s="0"/>
      <c r="BZF146" s="0"/>
      <c r="BZG146" s="0"/>
      <c r="BZH146" s="0"/>
      <c r="BZI146" s="0"/>
      <c r="BZJ146" s="0"/>
      <c r="BZK146" s="0"/>
      <c r="BZL146" s="0"/>
      <c r="BZM146" s="0"/>
      <c r="BZN146" s="0"/>
      <c r="BZO146" s="0"/>
      <c r="BZP146" s="0"/>
      <c r="BZQ146" s="0"/>
      <c r="BZR146" s="0"/>
      <c r="BZS146" s="0"/>
      <c r="BZT146" s="0"/>
      <c r="BZU146" s="0"/>
      <c r="BZV146" s="0"/>
      <c r="BZW146" s="0"/>
      <c r="BZX146" s="0"/>
      <c r="BZY146" s="0"/>
      <c r="BZZ146" s="0"/>
      <c r="CAA146" s="0"/>
      <c r="CAB146" s="0"/>
      <c r="CAC146" s="0"/>
      <c r="CAD146" s="0"/>
      <c r="CAE146" s="0"/>
      <c r="CAF146" s="0"/>
      <c r="CAG146" s="0"/>
      <c r="CAH146" s="0"/>
      <c r="CAI146" s="0"/>
      <c r="CAJ146" s="0"/>
      <c r="CAK146" s="0"/>
      <c r="CAL146" s="0"/>
      <c r="CAM146" s="0"/>
      <c r="CAN146" s="0"/>
      <c r="CAO146" s="0"/>
      <c r="CAP146" s="0"/>
      <c r="CAQ146" s="0"/>
      <c r="CAR146" s="0"/>
      <c r="CAS146" s="0"/>
      <c r="CAT146" s="0"/>
      <c r="CAU146" s="0"/>
      <c r="CAV146" s="0"/>
      <c r="CAW146" s="0"/>
      <c r="CAX146" s="0"/>
      <c r="CAY146" s="0"/>
      <c r="CAZ146" s="0"/>
      <c r="CBA146" s="0"/>
      <c r="CBB146" s="0"/>
      <c r="CBC146" s="0"/>
      <c r="CBD146" s="0"/>
      <c r="CBE146" s="0"/>
      <c r="CBF146" s="0"/>
      <c r="CBG146" s="0"/>
      <c r="CBH146" s="0"/>
      <c r="CBI146" s="0"/>
      <c r="CBJ146" s="0"/>
      <c r="CBK146" s="0"/>
      <c r="CBL146" s="0"/>
      <c r="CBM146" s="0"/>
      <c r="CBN146" s="0"/>
      <c r="CBO146" s="0"/>
      <c r="CBP146" s="0"/>
      <c r="CBQ146" s="0"/>
      <c r="CBR146" s="0"/>
      <c r="CBS146" s="0"/>
      <c r="CBT146" s="0"/>
      <c r="CBU146" s="0"/>
      <c r="CBV146" s="0"/>
      <c r="CBW146" s="0"/>
      <c r="CBX146" s="0"/>
      <c r="CBY146" s="0"/>
      <c r="CBZ146" s="0"/>
      <c r="CCA146" s="0"/>
      <c r="CCB146" s="0"/>
      <c r="CCC146" s="0"/>
      <c r="CCD146" s="0"/>
      <c r="CCE146" s="0"/>
      <c r="CCF146" s="0"/>
      <c r="CCG146" s="0"/>
      <c r="CCH146" s="0"/>
      <c r="CCI146" s="0"/>
      <c r="CCJ146" s="0"/>
      <c r="CCK146" s="0"/>
      <c r="CCL146" s="0"/>
      <c r="CCM146" s="0"/>
      <c r="CCN146" s="0"/>
      <c r="CCO146" s="0"/>
      <c r="CCP146" s="0"/>
      <c r="CCQ146" s="0"/>
      <c r="CCR146" s="0"/>
      <c r="CCS146" s="0"/>
      <c r="CCT146" s="0"/>
      <c r="CCU146" s="0"/>
      <c r="CCV146" s="0"/>
      <c r="CCW146" s="0"/>
      <c r="CCX146" s="0"/>
      <c r="CCY146" s="0"/>
      <c r="CCZ146" s="0"/>
      <c r="CDA146" s="0"/>
      <c r="CDB146" s="0"/>
      <c r="CDC146" s="0"/>
      <c r="CDD146" s="0"/>
      <c r="CDE146" s="0"/>
      <c r="CDF146" s="0"/>
      <c r="CDG146" s="0"/>
      <c r="CDH146" s="0"/>
      <c r="CDI146" s="0"/>
      <c r="CDJ146" s="0"/>
      <c r="CDK146" s="0"/>
      <c r="CDL146" s="0"/>
      <c r="CDM146" s="0"/>
      <c r="CDN146" s="0"/>
      <c r="CDO146" s="0"/>
      <c r="CDP146" s="0"/>
      <c r="CDQ146" s="0"/>
      <c r="CDR146" s="0"/>
      <c r="CDS146" s="0"/>
      <c r="CDT146" s="0"/>
      <c r="CDU146" s="0"/>
      <c r="CDV146" s="0"/>
      <c r="CDW146" s="0"/>
      <c r="CDX146" s="0"/>
      <c r="CDY146" s="0"/>
      <c r="CDZ146" s="0"/>
      <c r="CEA146" s="0"/>
      <c r="CEB146" s="0"/>
      <c r="CEC146" s="0"/>
      <c r="CED146" s="0"/>
      <c r="CEE146" s="0"/>
      <c r="CEF146" s="0"/>
      <c r="CEG146" s="0"/>
      <c r="CEH146" s="0"/>
      <c r="CEI146" s="0"/>
      <c r="CEJ146" s="0"/>
      <c r="CEK146" s="0"/>
      <c r="CEL146" s="0"/>
      <c r="CEM146" s="0"/>
      <c r="CEN146" s="0"/>
      <c r="CEO146" s="0"/>
      <c r="CEP146" s="0"/>
      <c r="CEQ146" s="0"/>
      <c r="CER146" s="0"/>
      <c r="CES146" s="0"/>
      <c r="CET146" s="0"/>
      <c r="CEU146" s="0"/>
      <c r="CEV146" s="0"/>
      <c r="CEW146" s="0"/>
      <c r="CEX146" s="0"/>
      <c r="CEY146" s="0"/>
      <c r="CEZ146" s="0"/>
      <c r="CFA146" s="0"/>
      <c r="CFB146" s="0"/>
      <c r="CFC146" s="0"/>
      <c r="CFD146" s="0"/>
      <c r="CFE146" s="0"/>
      <c r="CFF146" s="0"/>
      <c r="CFG146" s="0"/>
      <c r="CFH146" s="0"/>
      <c r="CFI146" s="0"/>
      <c r="CFJ146" s="0"/>
      <c r="CFK146" s="0"/>
      <c r="CFL146" s="0"/>
      <c r="CFM146" s="0"/>
      <c r="CFN146" s="0"/>
      <c r="CFO146" s="0"/>
      <c r="CFP146" s="0"/>
      <c r="CFQ146" s="0"/>
      <c r="CFR146" s="0"/>
      <c r="CFS146" s="0"/>
      <c r="CFT146" s="0"/>
      <c r="CFU146" s="0"/>
      <c r="CFV146" s="0"/>
      <c r="CFW146" s="0"/>
      <c r="CFX146" s="0"/>
      <c r="CFY146" s="0"/>
      <c r="CFZ146" s="0"/>
      <c r="CGA146" s="0"/>
      <c r="CGB146" s="0"/>
      <c r="CGC146" s="0"/>
      <c r="CGD146" s="0"/>
      <c r="CGE146" s="0"/>
      <c r="CGF146" s="0"/>
      <c r="CGG146" s="0"/>
      <c r="CGH146" s="0"/>
      <c r="CGI146" s="0"/>
      <c r="CGJ146" s="0"/>
      <c r="CGK146" s="0"/>
      <c r="CGL146" s="0"/>
      <c r="CGM146" s="0"/>
      <c r="CGN146" s="0"/>
      <c r="CGO146" s="0"/>
      <c r="CGP146" s="0"/>
      <c r="CGQ146" s="0"/>
      <c r="CGR146" s="0"/>
      <c r="CGS146" s="0"/>
      <c r="CGT146" s="0"/>
      <c r="CGU146" s="0"/>
      <c r="CGV146" s="0"/>
      <c r="CGW146" s="0"/>
      <c r="CGX146" s="0"/>
      <c r="CGY146" s="0"/>
      <c r="CGZ146" s="0"/>
      <c r="CHA146" s="0"/>
      <c r="CHB146" s="0"/>
      <c r="CHC146" s="0"/>
      <c r="CHD146" s="0"/>
      <c r="CHE146" s="0"/>
      <c r="CHF146" s="0"/>
      <c r="CHG146" s="0"/>
      <c r="CHH146" s="0"/>
      <c r="CHI146" s="0"/>
      <c r="CHJ146" s="0"/>
      <c r="CHK146" s="0"/>
      <c r="CHL146" s="0"/>
      <c r="CHM146" s="0"/>
      <c r="CHN146" s="0"/>
      <c r="CHO146" s="0"/>
      <c r="CHP146" s="0"/>
      <c r="CHQ146" s="0"/>
      <c r="CHR146" s="0"/>
      <c r="CHS146" s="0"/>
      <c r="CHT146" s="0"/>
      <c r="CHU146" s="0"/>
      <c r="CHV146" s="0"/>
      <c r="CHW146" s="0"/>
      <c r="CHX146" s="0"/>
      <c r="CHY146" s="0"/>
      <c r="CHZ146" s="0"/>
      <c r="CIA146" s="0"/>
      <c r="CIB146" s="0"/>
      <c r="CIC146" s="0"/>
      <c r="CID146" s="0"/>
      <c r="CIE146" s="0"/>
      <c r="CIF146" s="0"/>
      <c r="CIG146" s="0"/>
      <c r="CIH146" s="0"/>
      <c r="CII146" s="0"/>
      <c r="CIJ146" s="0"/>
      <c r="CIK146" s="0"/>
      <c r="CIL146" s="0"/>
      <c r="CIM146" s="0"/>
      <c r="CIN146" s="0"/>
      <c r="CIO146" s="0"/>
      <c r="CIP146" s="0"/>
      <c r="CIQ146" s="0"/>
      <c r="CIR146" s="0"/>
      <c r="CIS146" s="0"/>
      <c r="CIT146" s="0"/>
      <c r="CIU146" s="0"/>
      <c r="CIV146" s="0"/>
      <c r="CIW146" s="0"/>
      <c r="CIX146" s="0"/>
      <c r="CIY146" s="0"/>
      <c r="CIZ146" s="0"/>
      <c r="CJA146" s="0"/>
      <c r="CJB146" s="0"/>
      <c r="CJC146" s="0"/>
      <c r="CJD146" s="0"/>
      <c r="CJE146" s="0"/>
      <c r="CJF146" s="0"/>
      <c r="CJG146" s="0"/>
      <c r="CJH146" s="0"/>
      <c r="CJI146" s="0"/>
      <c r="CJJ146" s="0"/>
      <c r="CJK146" s="0"/>
      <c r="CJL146" s="0"/>
      <c r="CJM146" s="0"/>
      <c r="CJN146" s="0"/>
      <c r="CJO146" s="0"/>
      <c r="CJP146" s="0"/>
      <c r="CJQ146" s="0"/>
      <c r="CJR146" s="0"/>
      <c r="CJS146" s="0"/>
      <c r="CJT146" s="0"/>
      <c r="CJU146" s="0"/>
      <c r="CJV146" s="0"/>
      <c r="CJW146" s="0"/>
      <c r="CJX146" s="0"/>
      <c r="CJY146" s="0"/>
      <c r="CJZ146" s="0"/>
      <c r="CKA146" s="0"/>
      <c r="CKB146" s="0"/>
      <c r="CKC146" s="0"/>
      <c r="CKD146" s="0"/>
      <c r="CKE146" s="0"/>
      <c r="CKF146" s="0"/>
      <c r="CKG146" s="0"/>
      <c r="CKH146" s="0"/>
      <c r="CKI146" s="0"/>
      <c r="CKJ146" s="0"/>
      <c r="CKK146" s="0"/>
      <c r="CKL146" s="0"/>
      <c r="CKM146" s="0"/>
      <c r="CKN146" s="0"/>
      <c r="CKO146" s="0"/>
      <c r="CKP146" s="0"/>
      <c r="CKQ146" s="0"/>
      <c r="CKR146" s="0"/>
      <c r="CKS146" s="0"/>
      <c r="CKT146" s="0"/>
      <c r="CKU146" s="0"/>
      <c r="CKV146" s="0"/>
      <c r="CKW146" s="0"/>
      <c r="CKX146" s="0"/>
      <c r="CKY146" s="0"/>
      <c r="CKZ146" s="0"/>
      <c r="CLA146" s="0"/>
      <c r="CLB146" s="0"/>
      <c r="CLC146" s="0"/>
      <c r="CLD146" s="0"/>
      <c r="CLE146" s="0"/>
      <c r="CLF146" s="0"/>
      <c r="CLG146" s="0"/>
      <c r="CLH146" s="0"/>
      <c r="CLI146" s="0"/>
      <c r="CLJ146" s="0"/>
      <c r="CLK146" s="0"/>
      <c r="CLL146" s="0"/>
      <c r="CLM146" s="0"/>
      <c r="CLN146" s="0"/>
      <c r="CLO146" s="0"/>
      <c r="CLP146" s="0"/>
      <c r="CLQ146" s="0"/>
      <c r="CLR146" s="0"/>
      <c r="CLS146" s="0"/>
      <c r="CLT146" s="0"/>
      <c r="CLU146" s="0"/>
      <c r="CLV146" s="0"/>
      <c r="CLW146" s="0"/>
      <c r="CLX146" s="0"/>
      <c r="CLY146" s="0"/>
      <c r="CLZ146" s="0"/>
      <c r="CMA146" s="0"/>
      <c r="CMB146" s="0"/>
      <c r="CMC146" s="0"/>
      <c r="CMD146" s="0"/>
      <c r="CME146" s="0"/>
      <c r="CMF146" s="0"/>
      <c r="CMG146" s="0"/>
      <c r="CMH146" s="0"/>
      <c r="CMI146" s="0"/>
      <c r="CMJ146" s="0"/>
      <c r="CMK146" s="0"/>
      <c r="CML146" s="0"/>
      <c r="CMM146" s="0"/>
      <c r="CMN146" s="0"/>
      <c r="CMO146" s="0"/>
      <c r="CMP146" s="0"/>
      <c r="CMQ146" s="0"/>
      <c r="CMR146" s="0"/>
      <c r="CMS146" s="0"/>
      <c r="CMT146" s="0"/>
      <c r="CMU146" s="0"/>
      <c r="CMV146" s="0"/>
      <c r="CMW146" s="0"/>
      <c r="CMX146" s="0"/>
      <c r="CMY146" s="0"/>
      <c r="CMZ146" s="0"/>
      <c r="CNA146" s="0"/>
      <c r="CNB146" s="0"/>
      <c r="CNC146" s="0"/>
      <c r="CND146" s="0"/>
      <c r="CNE146" s="0"/>
      <c r="CNF146" s="0"/>
      <c r="CNG146" s="0"/>
      <c r="CNH146" s="0"/>
      <c r="CNI146" s="0"/>
      <c r="CNJ146" s="0"/>
      <c r="CNK146" s="0"/>
      <c r="CNL146" s="0"/>
      <c r="CNM146" s="0"/>
      <c r="CNN146" s="0"/>
      <c r="CNO146" s="0"/>
      <c r="CNP146" s="0"/>
      <c r="CNQ146" s="0"/>
      <c r="CNR146" s="0"/>
      <c r="CNS146" s="0"/>
      <c r="CNT146" s="0"/>
      <c r="CNU146" s="0"/>
      <c r="CNV146" s="0"/>
      <c r="CNW146" s="0"/>
      <c r="CNX146" s="0"/>
      <c r="CNY146" s="0"/>
      <c r="CNZ146" s="0"/>
      <c r="COA146" s="0"/>
      <c r="COB146" s="0"/>
      <c r="COC146" s="0"/>
      <c r="COD146" s="0"/>
      <c r="COE146" s="0"/>
      <c r="COF146" s="0"/>
      <c r="COG146" s="0"/>
      <c r="COH146" s="0"/>
      <c r="COI146" s="0"/>
      <c r="COJ146" s="0"/>
      <c r="COK146" s="0"/>
      <c r="COL146" s="0"/>
      <c r="COM146" s="0"/>
      <c r="CON146" s="0"/>
      <c r="COO146" s="0"/>
      <c r="COP146" s="0"/>
      <c r="COQ146" s="0"/>
      <c r="COR146" s="0"/>
      <c r="COS146" s="0"/>
      <c r="COT146" s="0"/>
      <c r="COU146" s="0"/>
      <c r="COV146" s="0"/>
      <c r="COW146" s="0"/>
      <c r="COX146" s="0"/>
      <c r="COY146" s="0"/>
      <c r="COZ146" s="0"/>
      <c r="CPA146" s="0"/>
      <c r="CPB146" s="0"/>
      <c r="CPC146" s="0"/>
      <c r="CPD146" s="0"/>
      <c r="CPE146" s="0"/>
      <c r="CPF146" s="0"/>
      <c r="CPG146" s="0"/>
      <c r="CPH146" s="0"/>
      <c r="CPI146" s="0"/>
      <c r="CPJ146" s="0"/>
      <c r="CPK146" s="0"/>
      <c r="CPL146" s="0"/>
      <c r="CPM146" s="0"/>
      <c r="CPN146" s="0"/>
      <c r="CPO146" s="0"/>
      <c r="CPP146" s="0"/>
      <c r="CPQ146" s="0"/>
      <c r="CPR146" s="0"/>
      <c r="CPS146" s="0"/>
      <c r="CPT146" s="0"/>
      <c r="CPU146" s="0"/>
      <c r="CPV146" s="0"/>
      <c r="CPW146" s="0"/>
      <c r="CPX146" s="0"/>
      <c r="CPY146" s="0"/>
      <c r="CPZ146" s="0"/>
      <c r="CQA146" s="0"/>
      <c r="CQB146" s="0"/>
      <c r="CQC146" s="0"/>
      <c r="CQD146" s="0"/>
      <c r="CQE146" s="0"/>
      <c r="CQF146" s="0"/>
      <c r="CQG146" s="0"/>
      <c r="CQH146" s="0"/>
      <c r="CQI146" s="0"/>
      <c r="CQJ146" s="0"/>
      <c r="CQK146" s="0"/>
      <c r="CQL146" s="0"/>
      <c r="CQM146" s="0"/>
      <c r="CQN146" s="0"/>
      <c r="CQO146" s="0"/>
      <c r="CQP146" s="0"/>
      <c r="CQQ146" s="0"/>
      <c r="CQR146" s="0"/>
      <c r="CQS146" s="0"/>
      <c r="CQT146" s="0"/>
      <c r="CQU146" s="0"/>
      <c r="CQV146" s="0"/>
      <c r="CQW146" s="0"/>
      <c r="CQX146" s="0"/>
      <c r="CQY146" s="0"/>
      <c r="CQZ146" s="0"/>
      <c r="CRA146" s="0"/>
      <c r="CRB146" s="0"/>
      <c r="CRC146" s="0"/>
      <c r="CRD146" s="0"/>
      <c r="CRE146" s="0"/>
      <c r="CRF146" s="0"/>
      <c r="CRG146" s="0"/>
      <c r="CRH146" s="0"/>
      <c r="CRI146" s="0"/>
      <c r="CRJ146" s="0"/>
      <c r="CRK146" s="0"/>
      <c r="CRL146" s="0"/>
      <c r="CRM146" s="0"/>
      <c r="CRN146" s="0"/>
      <c r="CRO146" s="0"/>
      <c r="CRP146" s="0"/>
      <c r="CRQ146" s="0"/>
      <c r="CRR146" s="0"/>
      <c r="CRS146" s="0"/>
      <c r="CRT146" s="0"/>
      <c r="CRU146" s="0"/>
      <c r="CRV146" s="0"/>
      <c r="CRW146" s="0"/>
      <c r="CRX146" s="0"/>
      <c r="CRY146" s="0"/>
      <c r="CRZ146" s="0"/>
      <c r="CSA146" s="0"/>
      <c r="CSB146" s="0"/>
      <c r="CSC146" s="0"/>
      <c r="CSD146" s="0"/>
      <c r="CSE146" s="0"/>
      <c r="CSF146" s="0"/>
      <c r="CSG146" s="0"/>
      <c r="CSH146" s="0"/>
      <c r="CSI146" s="0"/>
      <c r="CSJ146" s="0"/>
      <c r="CSK146" s="0"/>
      <c r="CSL146" s="0"/>
      <c r="CSM146" s="0"/>
      <c r="CSN146" s="0"/>
      <c r="CSO146" s="0"/>
      <c r="CSP146" s="0"/>
      <c r="CSQ146" s="0"/>
      <c r="CSR146" s="0"/>
      <c r="CSS146" s="0"/>
      <c r="CST146" s="0"/>
      <c r="CSU146" s="0"/>
      <c r="CSV146" s="0"/>
      <c r="CSW146" s="0"/>
      <c r="CSX146" s="0"/>
      <c r="CSY146" s="0"/>
      <c r="CSZ146" s="0"/>
      <c r="CTA146" s="0"/>
      <c r="CTB146" s="0"/>
      <c r="CTC146" s="0"/>
      <c r="CTD146" s="0"/>
      <c r="CTE146" s="0"/>
      <c r="CTF146" s="0"/>
      <c r="CTG146" s="0"/>
      <c r="CTH146" s="0"/>
      <c r="CTI146" s="0"/>
      <c r="CTJ146" s="0"/>
      <c r="CTK146" s="0"/>
      <c r="CTL146" s="0"/>
      <c r="CTM146" s="0"/>
      <c r="CTN146" s="0"/>
      <c r="CTO146" s="0"/>
      <c r="CTP146" s="0"/>
      <c r="CTQ146" s="0"/>
      <c r="CTR146" s="0"/>
      <c r="CTS146" s="0"/>
      <c r="CTT146" s="0"/>
      <c r="CTU146" s="0"/>
      <c r="CTV146" s="0"/>
      <c r="CTW146" s="0"/>
      <c r="CTX146" s="0"/>
      <c r="CTY146" s="0"/>
      <c r="CTZ146" s="0"/>
      <c r="CUA146" s="0"/>
      <c r="CUB146" s="0"/>
      <c r="CUC146" s="0"/>
      <c r="CUD146" s="0"/>
      <c r="CUE146" s="0"/>
      <c r="CUF146" s="0"/>
      <c r="CUG146" s="0"/>
      <c r="CUH146" s="0"/>
      <c r="CUI146" s="0"/>
      <c r="CUJ146" s="0"/>
      <c r="CUK146" s="0"/>
      <c r="CUL146" s="0"/>
      <c r="CUM146" s="0"/>
      <c r="CUN146" s="0"/>
      <c r="CUO146" s="0"/>
      <c r="CUP146" s="0"/>
      <c r="CUQ146" s="0"/>
      <c r="CUR146" s="0"/>
      <c r="CUS146" s="0"/>
      <c r="CUT146" s="0"/>
      <c r="CUU146" s="0"/>
      <c r="CUV146" s="0"/>
      <c r="CUW146" s="0"/>
      <c r="CUX146" s="0"/>
      <c r="CUY146" s="0"/>
      <c r="CUZ146" s="0"/>
      <c r="CVA146" s="0"/>
      <c r="CVB146" s="0"/>
      <c r="CVC146" s="0"/>
      <c r="CVD146" s="0"/>
      <c r="CVE146" s="0"/>
      <c r="CVF146" s="0"/>
      <c r="CVG146" s="0"/>
      <c r="CVH146" s="0"/>
      <c r="CVI146" s="0"/>
      <c r="CVJ146" s="0"/>
      <c r="CVK146" s="0"/>
      <c r="CVL146" s="0"/>
      <c r="CVM146" s="0"/>
      <c r="CVN146" s="0"/>
      <c r="CVO146" s="0"/>
      <c r="CVP146" s="0"/>
      <c r="CVQ146" s="0"/>
      <c r="CVR146" s="0"/>
      <c r="CVS146" s="0"/>
      <c r="CVT146" s="0"/>
      <c r="CVU146" s="0"/>
      <c r="CVV146" s="0"/>
      <c r="CVW146" s="0"/>
      <c r="CVX146" s="0"/>
      <c r="CVY146" s="0"/>
      <c r="CVZ146" s="0"/>
      <c r="CWA146" s="0"/>
      <c r="CWB146" s="0"/>
      <c r="CWC146" s="0"/>
      <c r="CWD146" s="0"/>
      <c r="CWE146" s="0"/>
      <c r="CWF146" s="0"/>
      <c r="CWG146" s="0"/>
      <c r="CWH146" s="0"/>
      <c r="CWI146" s="0"/>
      <c r="CWJ146" s="0"/>
      <c r="CWK146" s="0"/>
      <c r="CWL146" s="0"/>
      <c r="CWM146" s="0"/>
      <c r="CWN146" s="0"/>
      <c r="CWO146" s="0"/>
      <c r="CWP146" s="0"/>
      <c r="CWQ146" s="0"/>
      <c r="CWR146" s="0"/>
      <c r="CWS146" s="0"/>
      <c r="CWT146" s="0"/>
      <c r="CWU146" s="0"/>
      <c r="CWV146" s="0"/>
      <c r="CWW146" s="0"/>
      <c r="CWX146" s="0"/>
      <c r="CWY146" s="0"/>
      <c r="CWZ146" s="0"/>
      <c r="CXA146" s="0"/>
      <c r="CXB146" s="0"/>
      <c r="CXC146" s="0"/>
      <c r="CXD146" s="0"/>
      <c r="CXE146" s="0"/>
      <c r="CXF146" s="0"/>
      <c r="CXG146" s="0"/>
      <c r="CXH146" s="0"/>
      <c r="CXI146" s="0"/>
      <c r="CXJ146" s="0"/>
      <c r="CXK146" s="0"/>
      <c r="CXL146" s="0"/>
      <c r="CXM146" s="0"/>
      <c r="CXN146" s="0"/>
      <c r="CXO146" s="0"/>
      <c r="CXP146" s="0"/>
      <c r="CXQ146" s="0"/>
      <c r="CXR146" s="0"/>
      <c r="CXS146" s="0"/>
      <c r="CXT146" s="0"/>
      <c r="CXU146" s="0"/>
      <c r="CXV146" s="0"/>
      <c r="CXW146" s="0"/>
      <c r="CXX146" s="0"/>
      <c r="CXY146" s="0"/>
      <c r="CXZ146" s="0"/>
      <c r="CYA146" s="0"/>
      <c r="CYB146" s="0"/>
      <c r="CYC146" s="0"/>
      <c r="CYD146" s="0"/>
      <c r="CYE146" s="0"/>
      <c r="CYF146" s="0"/>
      <c r="CYG146" s="0"/>
      <c r="CYH146" s="0"/>
      <c r="CYI146" s="0"/>
      <c r="CYJ146" s="0"/>
      <c r="CYK146" s="0"/>
      <c r="CYL146" s="0"/>
      <c r="CYM146" s="0"/>
      <c r="CYN146" s="0"/>
      <c r="CYO146" s="0"/>
      <c r="CYP146" s="0"/>
      <c r="CYQ146" s="0"/>
      <c r="CYR146" s="0"/>
      <c r="CYS146" s="0"/>
      <c r="CYT146" s="0"/>
      <c r="CYU146" s="0"/>
      <c r="CYV146" s="0"/>
      <c r="CYW146" s="0"/>
      <c r="CYX146" s="0"/>
      <c r="CYY146" s="0"/>
      <c r="CYZ146" s="0"/>
      <c r="CZA146" s="0"/>
      <c r="CZB146" s="0"/>
      <c r="CZC146" s="0"/>
      <c r="CZD146" s="0"/>
      <c r="CZE146" s="0"/>
      <c r="CZF146" s="0"/>
      <c r="CZG146" s="0"/>
      <c r="CZH146" s="0"/>
      <c r="CZI146" s="0"/>
      <c r="CZJ146" s="0"/>
      <c r="CZK146" s="0"/>
      <c r="CZL146" s="0"/>
      <c r="CZM146" s="0"/>
      <c r="CZN146" s="0"/>
      <c r="CZO146" s="0"/>
      <c r="CZP146" s="0"/>
      <c r="CZQ146" s="0"/>
      <c r="CZR146" s="0"/>
      <c r="CZS146" s="0"/>
      <c r="CZT146" s="0"/>
      <c r="CZU146" s="0"/>
      <c r="CZV146" s="0"/>
      <c r="CZW146" s="0"/>
      <c r="CZX146" s="0"/>
      <c r="CZY146" s="0"/>
      <c r="CZZ146" s="0"/>
      <c r="DAA146" s="0"/>
      <c r="DAB146" s="0"/>
      <c r="DAC146" s="0"/>
      <c r="DAD146" s="0"/>
      <c r="DAE146" s="0"/>
      <c r="DAF146" s="0"/>
      <c r="DAG146" s="0"/>
      <c r="DAH146" s="0"/>
      <c r="DAI146" s="0"/>
      <c r="DAJ146" s="0"/>
      <c r="DAK146" s="0"/>
      <c r="DAL146" s="0"/>
      <c r="DAM146" s="0"/>
      <c r="DAN146" s="0"/>
      <c r="DAO146" s="0"/>
      <c r="DAP146" s="0"/>
      <c r="DAQ146" s="0"/>
      <c r="DAR146" s="0"/>
      <c r="DAS146" s="0"/>
      <c r="DAT146" s="0"/>
      <c r="DAU146" s="0"/>
      <c r="DAV146" s="0"/>
      <c r="DAW146" s="0"/>
      <c r="DAX146" s="0"/>
      <c r="DAY146" s="0"/>
      <c r="DAZ146" s="0"/>
      <c r="DBA146" s="0"/>
      <c r="DBB146" s="0"/>
      <c r="DBC146" s="0"/>
      <c r="DBD146" s="0"/>
      <c r="DBE146" s="0"/>
      <c r="DBF146" s="0"/>
      <c r="DBG146" s="0"/>
      <c r="DBH146" s="0"/>
      <c r="DBI146" s="0"/>
      <c r="DBJ146" s="0"/>
      <c r="DBK146" s="0"/>
      <c r="DBL146" s="0"/>
      <c r="DBM146" s="0"/>
      <c r="DBN146" s="0"/>
      <c r="DBO146" s="0"/>
      <c r="DBP146" s="0"/>
      <c r="DBQ146" s="0"/>
      <c r="DBR146" s="0"/>
      <c r="DBS146" s="0"/>
      <c r="DBT146" s="0"/>
      <c r="DBU146" s="0"/>
      <c r="DBV146" s="0"/>
      <c r="DBW146" s="0"/>
      <c r="DBX146" s="0"/>
      <c r="DBY146" s="0"/>
      <c r="DBZ146" s="0"/>
      <c r="DCA146" s="0"/>
      <c r="DCB146" s="0"/>
      <c r="DCC146" s="0"/>
      <c r="DCD146" s="0"/>
      <c r="DCE146" s="0"/>
      <c r="DCF146" s="0"/>
      <c r="DCG146" s="0"/>
      <c r="DCH146" s="0"/>
      <c r="DCI146" s="0"/>
      <c r="DCJ146" s="0"/>
      <c r="DCK146" s="0"/>
      <c r="DCL146" s="0"/>
      <c r="DCM146" s="0"/>
      <c r="DCN146" s="0"/>
      <c r="DCO146" s="0"/>
      <c r="DCP146" s="0"/>
      <c r="DCQ146" s="0"/>
      <c r="DCR146" s="0"/>
      <c r="DCS146" s="0"/>
      <c r="DCT146" s="0"/>
      <c r="DCU146" s="0"/>
      <c r="DCV146" s="0"/>
      <c r="DCW146" s="0"/>
      <c r="DCX146" s="0"/>
      <c r="DCY146" s="0"/>
      <c r="DCZ146" s="0"/>
      <c r="DDA146" s="0"/>
      <c r="DDB146" s="0"/>
      <c r="DDC146" s="0"/>
      <c r="DDD146" s="0"/>
      <c r="DDE146" s="0"/>
      <c r="DDF146" s="0"/>
      <c r="DDG146" s="0"/>
      <c r="DDH146" s="0"/>
      <c r="DDI146" s="0"/>
      <c r="DDJ146" s="0"/>
      <c r="DDK146" s="0"/>
      <c r="DDL146" s="0"/>
      <c r="DDM146" s="0"/>
      <c r="DDN146" s="0"/>
      <c r="DDO146" s="0"/>
      <c r="DDP146" s="0"/>
      <c r="DDQ146" s="0"/>
      <c r="DDR146" s="0"/>
      <c r="DDS146" s="0"/>
      <c r="DDT146" s="0"/>
      <c r="DDU146" s="0"/>
      <c r="DDV146" s="0"/>
      <c r="DDW146" s="0"/>
      <c r="DDX146" s="0"/>
      <c r="DDY146" s="0"/>
      <c r="DDZ146" s="0"/>
      <c r="DEA146" s="0"/>
      <c r="DEB146" s="0"/>
      <c r="DEC146" s="0"/>
      <c r="DED146" s="0"/>
      <c r="DEE146" s="0"/>
      <c r="DEF146" s="0"/>
      <c r="DEG146" s="0"/>
      <c r="DEH146" s="0"/>
      <c r="DEI146" s="0"/>
      <c r="DEJ146" s="0"/>
      <c r="DEK146" s="0"/>
      <c r="DEL146" s="0"/>
      <c r="DEM146" s="0"/>
      <c r="DEN146" s="0"/>
      <c r="DEO146" s="0"/>
      <c r="DEP146" s="0"/>
      <c r="DEQ146" s="0"/>
      <c r="DER146" s="0"/>
      <c r="DES146" s="0"/>
      <c r="DET146" s="0"/>
      <c r="DEU146" s="0"/>
      <c r="DEV146" s="0"/>
      <c r="DEW146" s="0"/>
      <c r="DEX146" s="0"/>
      <c r="DEY146" s="0"/>
      <c r="DEZ146" s="0"/>
      <c r="DFA146" s="0"/>
      <c r="DFB146" s="0"/>
      <c r="DFC146" s="0"/>
      <c r="DFD146" s="0"/>
      <c r="DFE146" s="0"/>
      <c r="DFF146" s="0"/>
      <c r="DFG146" s="0"/>
      <c r="DFH146" s="0"/>
      <c r="DFI146" s="0"/>
      <c r="DFJ146" s="0"/>
      <c r="DFK146" s="0"/>
      <c r="DFL146" s="0"/>
      <c r="DFM146" s="0"/>
      <c r="DFN146" s="0"/>
      <c r="DFO146" s="0"/>
      <c r="DFP146" s="0"/>
      <c r="DFQ146" s="0"/>
      <c r="DFR146" s="0"/>
      <c r="DFS146" s="0"/>
      <c r="DFT146" s="0"/>
      <c r="DFU146" s="0"/>
      <c r="DFV146" s="0"/>
      <c r="DFW146" s="0"/>
      <c r="DFX146" s="0"/>
      <c r="DFY146" s="0"/>
      <c r="DFZ146" s="0"/>
      <c r="DGA146" s="0"/>
      <c r="DGB146" s="0"/>
      <c r="DGC146" s="0"/>
      <c r="DGD146" s="0"/>
      <c r="DGE146" s="0"/>
      <c r="DGF146" s="0"/>
      <c r="DGG146" s="0"/>
      <c r="DGH146" s="0"/>
      <c r="DGI146" s="0"/>
      <c r="DGJ146" s="0"/>
      <c r="DGK146" s="0"/>
      <c r="DGL146" s="0"/>
      <c r="DGM146" s="0"/>
      <c r="DGN146" s="0"/>
      <c r="DGO146" s="0"/>
      <c r="DGP146" s="0"/>
      <c r="DGQ146" s="0"/>
      <c r="DGR146" s="0"/>
      <c r="DGS146" s="0"/>
      <c r="DGT146" s="0"/>
      <c r="DGU146" s="0"/>
      <c r="DGV146" s="0"/>
      <c r="DGW146" s="0"/>
      <c r="DGX146" s="0"/>
      <c r="DGY146" s="0"/>
      <c r="DGZ146" s="0"/>
      <c r="DHA146" s="0"/>
      <c r="DHB146" s="0"/>
      <c r="DHC146" s="0"/>
      <c r="DHD146" s="0"/>
      <c r="DHE146" s="0"/>
      <c r="DHF146" s="0"/>
      <c r="DHG146" s="0"/>
      <c r="DHH146" s="0"/>
      <c r="DHI146" s="0"/>
      <c r="DHJ146" s="0"/>
      <c r="DHK146" s="0"/>
      <c r="DHL146" s="0"/>
      <c r="DHM146" s="0"/>
      <c r="DHN146" s="0"/>
      <c r="DHO146" s="0"/>
      <c r="DHP146" s="0"/>
      <c r="DHQ146" s="0"/>
      <c r="DHR146" s="0"/>
      <c r="DHS146" s="0"/>
      <c r="DHT146" s="0"/>
      <c r="DHU146" s="0"/>
      <c r="DHV146" s="0"/>
      <c r="DHW146" s="0"/>
      <c r="DHX146" s="0"/>
      <c r="DHY146" s="0"/>
      <c r="DHZ146" s="0"/>
      <c r="DIA146" s="0"/>
      <c r="DIB146" s="0"/>
      <c r="DIC146" s="0"/>
      <c r="DID146" s="0"/>
      <c r="DIE146" s="0"/>
      <c r="DIF146" s="0"/>
      <c r="DIG146" s="0"/>
      <c r="DIH146" s="0"/>
      <c r="DII146" s="0"/>
      <c r="DIJ146" s="0"/>
      <c r="DIK146" s="0"/>
      <c r="DIL146" s="0"/>
      <c r="DIM146" s="0"/>
      <c r="DIN146" s="0"/>
      <c r="DIO146" s="0"/>
      <c r="DIP146" s="0"/>
      <c r="DIQ146" s="0"/>
      <c r="DIR146" s="0"/>
      <c r="DIS146" s="0"/>
      <c r="DIT146" s="0"/>
      <c r="DIU146" s="0"/>
      <c r="DIV146" s="0"/>
      <c r="DIW146" s="0"/>
      <c r="DIX146" s="0"/>
      <c r="DIY146" s="0"/>
      <c r="DIZ146" s="0"/>
      <c r="DJA146" s="0"/>
      <c r="DJB146" s="0"/>
      <c r="DJC146" s="0"/>
      <c r="DJD146" s="0"/>
      <c r="DJE146" s="0"/>
      <c r="DJF146" s="0"/>
      <c r="DJG146" s="0"/>
      <c r="DJH146" s="0"/>
      <c r="DJI146" s="0"/>
      <c r="DJJ146" s="0"/>
      <c r="DJK146" s="0"/>
      <c r="DJL146" s="0"/>
      <c r="DJM146" s="0"/>
      <c r="DJN146" s="0"/>
      <c r="DJO146" s="0"/>
      <c r="DJP146" s="0"/>
      <c r="DJQ146" s="0"/>
      <c r="DJR146" s="0"/>
      <c r="DJS146" s="0"/>
      <c r="DJT146" s="0"/>
      <c r="DJU146" s="0"/>
      <c r="DJV146" s="0"/>
      <c r="DJW146" s="0"/>
      <c r="DJX146" s="0"/>
      <c r="DJY146" s="0"/>
      <c r="DJZ146" s="0"/>
      <c r="DKA146" s="0"/>
      <c r="DKB146" s="0"/>
      <c r="DKC146" s="0"/>
      <c r="DKD146" s="0"/>
      <c r="DKE146" s="0"/>
      <c r="DKF146" s="0"/>
      <c r="DKG146" s="0"/>
      <c r="DKH146" s="0"/>
      <c r="DKI146" s="0"/>
      <c r="DKJ146" s="0"/>
      <c r="DKK146" s="0"/>
      <c r="DKL146" s="0"/>
      <c r="DKM146" s="0"/>
      <c r="DKN146" s="0"/>
      <c r="DKO146" s="0"/>
      <c r="DKP146" s="0"/>
      <c r="DKQ146" s="0"/>
      <c r="DKR146" s="0"/>
      <c r="DKS146" s="0"/>
      <c r="DKT146" s="0"/>
      <c r="DKU146" s="0"/>
      <c r="DKV146" s="0"/>
      <c r="DKW146" s="0"/>
      <c r="DKX146" s="0"/>
      <c r="DKY146" s="0"/>
      <c r="DKZ146" s="0"/>
      <c r="DLA146" s="0"/>
      <c r="DLB146" s="0"/>
      <c r="DLC146" s="0"/>
      <c r="DLD146" s="0"/>
      <c r="DLE146" s="0"/>
      <c r="DLF146" s="0"/>
      <c r="DLG146" s="0"/>
      <c r="DLH146" s="0"/>
      <c r="DLI146" s="0"/>
      <c r="DLJ146" s="0"/>
      <c r="DLK146" s="0"/>
      <c r="DLL146" s="0"/>
      <c r="DLM146" s="0"/>
      <c r="DLN146" s="0"/>
      <c r="DLO146" s="0"/>
      <c r="DLP146" s="0"/>
      <c r="DLQ146" s="0"/>
      <c r="DLR146" s="0"/>
      <c r="DLS146" s="0"/>
      <c r="DLT146" s="0"/>
      <c r="DLU146" s="0"/>
      <c r="DLV146" s="0"/>
      <c r="DLW146" s="0"/>
      <c r="DLX146" s="0"/>
      <c r="DLY146" s="0"/>
      <c r="DLZ146" s="0"/>
      <c r="DMA146" s="0"/>
      <c r="DMB146" s="0"/>
      <c r="DMC146" s="0"/>
      <c r="DMD146" s="0"/>
      <c r="DME146" s="0"/>
      <c r="DMF146" s="0"/>
      <c r="DMG146" s="0"/>
      <c r="DMH146" s="0"/>
      <c r="DMI146" s="0"/>
      <c r="DMJ146" s="0"/>
      <c r="DMK146" s="0"/>
      <c r="DML146" s="0"/>
      <c r="DMM146" s="0"/>
      <c r="DMN146" s="0"/>
      <c r="DMO146" s="0"/>
      <c r="DMP146" s="0"/>
      <c r="DMQ146" s="0"/>
      <c r="DMR146" s="0"/>
      <c r="DMS146" s="0"/>
      <c r="DMT146" s="0"/>
      <c r="DMU146" s="0"/>
      <c r="DMV146" s="0"/>
      <c r="DMW146" s="0"/>
      <c r="DMX146" s="0"/>
      <c r="DMY146" s="0"/>
      <c r="DMZ146" s="0"/>
      <c r="DNA146" s="0"/>
      <c r="DNB146" s="0"/>
      <c r="DNC146" s="0"/>
      <c r="DND146" s="0"/>
      <c r="DNE146" s="0"/>
      <c r="DNF146" s="0"/>
      <c r="DNG146" s="0"/>
      <c r="DNH146" s="0"/>
      <c r="DNI146" s="0"/>
      <c r="DNJ146" s="0"/>
      <c r="DNK146" s="0"/>
      <c r="DNL146" s="0"/>
      <c r="DNM146" s="0"/>
      <c r="DNN146" s="0"/>
      <c r="DNO146" s="0"/>
      <c r="DNP146" s="0"/>
      <c r="DNQ146" s="0"/>
      <c r="DNR146" s="0"/>
      <c r="DNS146" s="0"/>
      <c r="DNT146" s="0"/>
      <c r="DNU146" s="0"/>
      <c r="DNV146" s="0"/>
      <c r="DNW146" s="0"/>
      <c r="DNX146" s="0"/>
      <c r="DNY146" s="0"/>
      <c r="DNZ146" s="0"/>
      <c r="DOA146" s="0"/>
      <c r="DOB146" s="0"/>
      <c r="DOC146" s="0"/>
      <c r="DOD146" s="0"/>
      <c r="DOE146" s="0"/>
      <c r="DOF146" s="0"/>
      <c r="DOG146" s="0"/>
      <c r="DOH146" s="0"/>
      <c r="DOI146" s="0"/>
      <c r="DOJ146" s="0"/>
      <c r="DOK146" s="0"/>
      <c r="DOL146" s="0"/>
      <c r="DOM146" s="0"/>
      <c r="DON146" s="0"/>
      <c r="DOO146" s="0"/>
      <c r="DOP146" s="0"/>
      <c r="DOQ146" s="0"/>
      <c r="DOR146" s="0"/>
      <c r="DOS146" s="0"/>
      <c r="DOT146" s="0"/>
      <c r="DOU146" s="0"/>
      <c r="DOV146" s="0"/>
      <c r="DOW146" s="0"/>
      <c r="DOX146" s="0"/>
      <c r="DOY146" s="0"/>
      <c r="DOZ146" s="0"/>
      <c r="DPA146" s="0"/>
      <c r="DPB146" s="0"/>
      <c r="DPC146" s="0"/>
      <c r="DPD146" s="0"/>
      <c r="DPE146" s="0"/>
      <c r="DPF146" s="0"/>
      <c r="DPG146" s="0"/>
      <c r="DPH146" s="0"/>
      <c r="DPI146" s="0"/>
      <c r="DPJ146" s="0"/>
      <c r="DPK146" s="0"/>
      <c r="DPL146" s="0"/>
      <c r="DPM146" s="0"/>
      <c r="DPN146" s="0"/>
      <c r="DPO146" s="0"/>
      <c r="DPP146" s="0"/>
      <c r="DPQ146" s="0"/>
      <c r="DPR146" s="0"/>
      <c r="DPS146" s="0"/>
      <c r="DPT146" s="0"/>
      <c r="DPU146" s="0"/>
      <c r="DPV146" s="0"/>
      <c r="DPW146" s="0"/>
      <c r="DPX146" s="0"/>
      <c r="DPY146" s="0"/>
      <c r="DPZ146" s="0"/>
      <c r="DQA146" s="0"/>
      <c r="DQB146" s="0"/>
      <c r="DQC146" s="0"/>
      <c r="DQD146" s="0"/>
      <c r="DQE146" s="0"/>
      <c r="DQF146" s="0"/>
      <c r="DQG146" s="0"/>
      <c r="DQH146" s="0"/>
      <c r="DQI146" s="0"/>
      <c r="DQJ146" s="0"/>
      <c r="DQK146" s="0"/>
      <c r="DQL146" s="0"/>
      <c r="DQM146" s="0"/>
      <c r="DQN146" s="0"/>
      <c r="DQO146" s="0"/>
      <c r="DQP146" s="0"/>
      <c r="DQQ146" s="0"/>
      <c r="DQR146" s="0"/>
      <c r="DQS146" s="0"/>
      <c r="DQT146" s="0"/>
      <c r="DQU146" s="0"/>
      <c r="DQV146" s="0"/>
      <c r="DQW146" s="0"/>
      <c r="DQX146" s="0"/>
      <c r="DQY146" s="0"/>
      <c r="DQZ146" s="0"/>
      <c r="DRA146" s="0"/>
      <c r="DRB146" s="0"/>
      <c r="DRC146" s="0"/>
      <c r="DRD146" s="0"/>
      <c r="DRE146" s="0"/>
      <c r="DRF146" s="0"/>
      <c r="DRG146" s="0"/>
      <c r="DRH146" s="0"/>
      <c r="DRI146" s="0"/>
      <c r="DRJ146" s="0"/>
      <c r="DRK146" s="0"/>
      <c r="DRL146" s="0"/>
      <c r="DRM146" s="0"/>
      <c r="DRN146" s="0"/>
      <c r="DRO146" s="0"/>
      <c r="DRP146" s="0"/>
      <c r="DRQ146" s="0"/>
      <c r="DRR146" s="0"/>
      <c r="DRS146" s="0"/>
      <c r="DRT146" s="0"/>
      <c r="DRU146" s="0"/>
      <c r="DRV146" s="0"/>
      <c r="DRW146" s="0"/>
      <c r="DRX146" s="0"/>
      <c r="DRY146" s="0"/>
      <c r="DRZ146" s="0"/>
      <c r="DSA146" s="0"/>
      <c r="DSB146" s="0"/>
      <c r="DSC146" s="0"/>
      <c r="DSD146" s="0"/>
      <c r="DSE146" s="0"/>
      <c r="DSF146" s="0"/>
      <c r="DSG146" s="0"/>
      <c r="DSH146" s="0"/>
      <c r="DSI146" s="0"/>
      <c r="DSJ146" s="0"/>
      <c r="DSK146" s="0"/>
      <c r="DSL146" s="0"/>
      <c r="DSM146" s="0"/>
      <c r="DSN146" s="0"/>
      <c r="DSO146" s="0"/>
      <c r="DSP146" s="0"/>
      <c r="DSQ146" s="0"/>
      <c r="DSR146" s="0"/>
      <c r="DSS146" s="0"/>
      <c r="DST146" s="0"/>
      <c r="DSU146" s="0"/>
      <c r="DSV146" s="0"/>
      <c r="DSW146" s="0"/>
      <c r="DSX146" s="0"/>
      <c r="DSY146" s="0"/>
      <c r="DSZ146" s="0"/>
      <c r="DTA146" s="0"/>
      <c r="DTB146" s="0"/>
      <c r="DTC146" s="0"/>
      <c r="DTD146" s="0"/>
      <c r="DTE146" s="0"/>
      <c r="DTF146" s="0"/>
      <c r="DTG146" s="0"/>
      <c r="DTH146" s="0"/>
      <c r="DTI146" s="0"/>
      <c r="DTJ146" s="0"/>
      <c r="DTK146" s="0"/>
      <c r="DTL146" s="0"/>
      <c r="DTM146" s="0"/>
      <c r="DTN146" s="0"/>
      <c r="DTO146" s="0"/>
      <c r="DTP146" s="0"/>
      <c r="DTQ146" s="0"/>
      <c r="DTR146" s="0"/>
      <c r="DTS146" s="0"/>
      <c r="DTT146" s="0"/>
      <c r="DTU146" s="0"/>
      <c r="DTV146" s="0"/>
      <c r="DTW146" s="0"/>
      <c r="DTX146" s="0"/>
      <c r="DTY146" s="0"/>
      <c r="DTZ146" s="0"/>
      <c r="DUA146" s="0"/>
      <c r="DUB146" s="0"/>
      <c r="DUC146" s="0"/>
      <c r="DUD146" s="0"/>
      <c r="DUE146" s="0"/>
      <c r="DUF146" s="0"/>
      <c r="DUG146" s="0"/>
      <c r="DUH146" s="0"/>
      <c r="DUI146" s="0"/>
      <c r="DUJ146" s="0"/>
      <c r="DUK146" s="0"/>
      <c r="DUL146" s="0"/>
      <c r="DUM146" s="0"/>
      <c r="DUN146" s="0"/>
      <c r="DUO146" s="0"/>
      <c r="DUP146" s="0"/>
      <c r="DUQ146" s="0"/>
      <c r="DUR146" s="0"/>
      <c r="DUS146" s="0"/>
      <c r="DUT146" s="0"/>
      <c r="DUU146" s="0"/>
      <c r="DUV146" s="0"/>
      <c r="DUW146" s="0"/>
      <c r="DUX146" s="0"/>
      <c r="DUY146" s="0"/>
      <c r="DUZ146" s="0"/>
      <c r="DVA146" s="0"/>
      <c r="DVB146" s="0"/>
      <c r="DVC146" s="0"/>
      <c r="DVD146" s="0"/>
      <c r="DVE146" s="0"/>
      <c r="DVF146" s="0"/>
      <c r="DVG146" s="0"/>
      <c r="DVH146" s="0"/>
      <c r="DVI146" s="0"/>
      <c r="DVJ146" s="0"/>
      <c r="DVK146" s="0"/>
      <c r="DVL146" s="0"/>
      <c r="DVM146" s="0"/>
      <c r="DVN146" s="0"/>
      <c r="DVO146" s="0"/>
      <c r="DVP146" s="0"/>
      <c r="DVQ146" s="0"/>
      <c r="DVR146" s="0"/>
      <c r="DVS146" s="0"/>
      <c r="DVT146" s="0"/>
      <c r="DVU146" s="0"/>
      <c r="DVV146" s="0"/>
      <c r="DVW146" s="0"/>
      <c r="DVX146" s="0"/>
      <c r="DVY146" s="0"/>
      <c r="DVZ146" s="0"/>
      <c r="DWA146" s="0"/>
      <c r="DWB146" s="0"/>
      <c r="DWC146" s="0"/>
      <c r="DWD146" s="0"/>
      <c r="DWE146" s="0"/>
      <c r="DWF146" s="0"/>
      <c r="DWG146" s="0"/>
      <c r="DWH146" s="0"/>
      <c r="DWI146" s="0"/>
      <c r="DWJ146" s="0"/>
      <c r="DWK146" s="0"/>
      <c r="DWL146" s="0"/>
      <c r="DWM146" s="0"/>
      <c r="DWN146" s="0"/>
      <c r="DWO146" s="0"/>
      <c r="DWP146" s="0"/>
      <c r="DWQ146" s="0"/>
      <c r="DWR146" s="0"/>
      <c r="DWS146" s="0"/>
      <c r="DWT146" s="0"/>
      <c r="DWU146" s="0"/>
      <c r="DWV146" s="0"/>
      <c r="DWW146" s="0"/>
      <c r="DWX146" s="0"/>
      <c r="DWY146" s="0"/>
      <c r="DWZ146" s="0"/>
      <c r="DXA146" s="0"/>
      <c r="DXB146" s="0"/>
      <c r="DXC146" s="0"/>
      <c r="DXD146" s="0"/>
      <c r="DXE146" s="0"/>
      <c r="DXF146" s="0"/>
      <c r="DXG146" s="0"/>
      <c r="DXH146" s="0"/>
      <c r="DXI146" s="0"/>
      <c r="DXJ146" s="0"/>
      <c r="DXK146" s="0"/>
      <c r="DXL146" s="0"/>
      <c r="DXM146" s="0"/>
      <c r="DXN146" s="0"/>
      <c r="DXO146" s="0"/>
      <c r="DXP146" s="0"/>
      <c r="DXQ146" s="0"/>
      <c r="DXR146" s="0"/>
      <c r="DXS146" s="0"/>
      <c r="DXT146" s="0"/>
      <c r="DXU146" s="0"/>
      <c r="DXV146" s="0"/>
      <c r="DXW146" s="0"/>
      <c r="DXX146" s="0"/>
      <c r="DXY146" s="0"/>
      <c r="DXZ146" s="0"/>
      <c r="DYA146" s="0"/>
      <c r="DYB146" s="0"/>
      <c r="DYC146" s="0"/>
      <c r="DYD146" s="0"/>
      <c r="DYE146" s="0"/>
      <c r="DYF146" s="0"/>
      <c r="DYG146" s="0"/>
      <c r="DYH146" s="0"/>
      <c r="DYI146" s="0"/>
      <c r="DYJ146" s="0"/>
      <c r="DYK146" s="0"/>
      <c r="DYL146" s="0"/>
      <c r="DYM146" s="0"/>
      <c r="DYN146" s="0"/>
      <c r="DYO146" s="0"/>
      <c r="DYP146" s="0"/>
      <c r="DYQ146" s="0"/>
      <c r="DYR146" s="0"/>
      <c r="DYS146" s="0"/>
      <c r="DYT146" s="0"/>
      <c r="DYU146" s="0"/>
      <c r="DYV146" s="0"/>
      <c r="DYW146" s="0"/>
      <c r="DYX146" s="0"/>
      <c r="DYY146" s="0"/>
      <c r="DYZ146" s="0"/>
      <c r="DZA146" s="0"/>
      <c r="DZB146" s="0"/>
      <c r="DZC146" s="0"/>
      <c r="DZD146" s="0"/>
      <c r="DZE146" s="0"/>
      <c r="DZF146" s="0"/>
      <c r="DZG146" s="0"/>
      <c r="DZH146" s="0"/>
      <c r="DZI146" s="0"/>
      <c r="DZJ146" s="0"/>
      <c r="DZK146" s="0"/>
      <c r="DZL146" s="0"/>
      <c r="DZM146" s="0"/>
      <c r="DZN146" s="0"/>
      <c r="DZO146" s="0"/>
      <c r="DZP146" s="0"/>
      <c r="DZQ146" s="0"/>
      <c r="DZR146" s="0"/>
      <c r="DZS146" s="0"/>
      <c r="DZT146" s="0"/>
      <c r="DZU146" s="0"/>
      <c r="DZV146" s="0"/>
      <c r="DZW146" s="0"/>
      <c r="DZX146" s="0"/>
      <c r="DZY146" s="0"/>
      <c r="DZZ146" s="0"/>
      <c r="EAA146" s="0"/>
      <c r="EAB146" s="0"/>
      <c r="EAC146" s="0"/>
      <c r="EAD146" s="0"/>
      <c r="EAE146" s="0"/>
      <c r="EAF146" s="0"/>
      <c r="EAG146" s="0"/>
      <c r="EAH146" s="0"/>
      <c r="EAI146" s="0"/>
      <c r="EAJ146" s="0"/>
      <c r="EAK146" s="0"/>
      <c r="EAL146" s="0"/>
      <c r="EAM146" s="0"/>
      <c r="EAN146" s="0"/>
      <c r="EAO146" s="0"/>
      <c r="EAP146" s="0"/>
      <c r="EAQ146" s="0"/>
      <c r="EAR146" s="0"/>
      <c r="EAS146" s="0"/>
      <c r="EAT146" s="0"/>
      <c r="EAU146" s="0"/>
      <c r="EAV146" s="0"/>
      <c r="EAW146" s="0"/>
      <c r="EAX146" s="0"/>
      <c r="EAY146" s="0"/>
      <c r="EAZ146" s="0"/>
      <c r="EBA146" s="0"/>
      <c r="EBB146" s="0"/>
      <c r="EBC146" s="0"/>
      <c r="EBD146" s="0"/>
      <c r="EBE146" s="0"/>
      <c r="EBF146" s="0"/>
      <c r="EBG146" s="0"/>
      <c r="EBH146" s="0"/>
      <c r="EBI146" s="0"/>
      <c r="EBJ146" s="0"/>
      <c r="EBK146" s="0"/>
      <c r="EBL146" s="0"/>
      <c r="EBM146" s="0"/>
      <c r="EBN146" s="0"/>
      <c r="EBO146" s="0"/>
      <c r="EBP146" s="0"/>
      <c r="EBQ146" s="0"/>
      <c r="EBR146" s="0"/>
      <c r="EBS146" s="0"/>
      <c r="EBT146" s="0"/>
      <c r="EBU146" s="0"/>
      <c r="EBV146" s="0"/>
      <c r="EBW146" s="0"/>
      <c r="EBX146" s="0"/>
      <c r="EBY146" s="0"/>
      <c r="EBZ146" s="0"/>
      <c r="ECA146" s="0"/>
      <c r="ECB146" s="0"/>
      <c r="ECC146" s="0"/>
      <c r="ECD146" s="0"/>
      <c r="ECE146" s="0"/>
      <c r="ECF146" s="0"/>
      <c r="ECG146" s="0"/>
      <c r="ECH146" s="0"/>
      <c r="ECI146" s="0"/>
      <c r="ECJ146" s="0"/>
      <c r="ECK146" s="0"/>
      <c r="ECL146" s="0"/>
      <c r="ECM146" s="0"/>
      <c r="ECN146" s="0"/>
      <c r="ECO146" s="0"/>
      <c r="ECP146" s="0"/>
      <c r="ECQ146" s="0"/>
      <c r="ECR146" s="0"/>
      <c r="ECS146" s="0"/>
      <c r="ECT146" s="0"/>
      <c r="ECU146" s="0"/>
      <c r="ECV146" s="0"/>
      <c r="ECW146" s="0"/>
      <c r="ECX146" s="0"/>
      <c r="ECY146" s="0"/>
      <c r="ECZ146" s="0"/>
      <c r="EDA146" s="0"/>
      <c r="EDB146" s="0"/>
      <c r="EDC146" s="0"/>
      <c r="EDD146" s="0"/>
      <c r="EDE146" s="0"/>
      <c r="EDF146" s="0"/>
      <c r="EDG146" s="0"/>
      <c r="EDH146" s="0"/>
      <c r="EDI146" s="0"/>
      <c r="EDJ146" s="0"/>
      <c r="EDK146" s="0"/>
      <c r="EDL146" s="0"/>
      <c r="EDM146" s="0"/>
      <c r="EDN146" s="0"/>
      <c r="EDO146" s="0"/>
      <c r="EDP146" s="0"/>
      <c r="EDQ146" s="0"/>
      <c r="EDR146" s="0"/>
      <c r="EDS146" s="0"/>
      <c r="EDT146" s="0"/>
      <c r="EDU146" s="0"/>
      <c r="EDV146" s="0"/>
      <c r="EDW146" s="0"/>
      <c r="EDX146" s="0"/>
      <c r="EDY146" s="0"/>
      <c r="EDZ146" s="0"/>
      <c r="EEA146" s="0"/>
      <c r="EEB146" s="0"/>
      <c r="EEC146" s="0"/>
      <c r="EED146" s="0"/>
      <c r="EEE146" s="0"/>
      <c r="EEF146" s="0"/>
      <c r="EEG146" s="0"/>
      <c r="EEH146" s="0"/>
      <c r="EEI146" s="0"/>
      <c r="EEJ146" s="0"/>
      <c r="EEK146" s="0"/>
      <c r="EEL146" s="0"/>
      <c r="EEM146" s="0"/>
      <c r="EEN146" s="0"/>
      <c r="EEO146" s="0"/>
      <c r="EEP146" s="0"/>
      <c r="EEQ146" s="0"/>
      <c r="EER146" s="0"/>
      <c r="EES146" s="0"/>
      <c r="EET146" s="0"/>
      <c r="EEU146" s="0"/>
      <c r="EEV146" s="0"/>
      <c r="EEW146" s="0"/>
      <c r="EEX146" s="0"/>
      <c r="EEY146" s="0"/>
      <c r="EEZ146" s="0"/>
      <c r="EFA146" s="0"/>
      <c r="EFB146" s="0"/>
      <c r="EFC146" s="0"/>
      <c r="EFD146" s="0"/>
      <c r="EFE146" s="0"/>
      <c r="EFF146" s="0"/>
      <c r="EFG146" s="0"/>
      <c r="EFH146" s="0"/>
      <c r="EFI146" s="0"/>
      <c r="EFJ146" s="0"/>
      <c r="EFK146" s="0"/>
      <c r="EFL146" s="0"/>
      <c r="EFM146" s="0"/>
      <c r="EFN146" s="0"/>
      <c r="EFO146" s="0"/>
      <c r="EFP146" s="0"/>
      <c r="EFQ146" s="0"/>
      <c r="EFR146" s="0"/>
      <c r="EFS146" s="0"/>
      <c r="EFT146" s="0"/>
      <c r="EFU146" s="0"/>
      <c r="EFV146" s="0"/>
      <c r="EFW146" s="0"/>
      <c r="EFX146" s="0"/>
      <c r="EFY146" s="0"/>
      <c r="EFZ146" s="0"/>
      <c r="EGA146" s="0"/>
      <c r="EGB146" s="0"/>
      <c r="EGC146" s="0"/>
      <c r="EGD146" s="0"/>
      <c r="EGE146" s="0"/>
      <c r="EGF146" s="0"/>
      <c r="EGG146" s="0"/>
      <c r="EGH146" s="0"/>
      <c r="EGI146" s="0"/>
      <c r="EGJ146" s="0"/>
      <c r="EGK146" s="0"/>
      <c r="EGL146" s="0"/>
      <c r="EGM146" s="0"/>
      <c r="EGN146" s="0"/>
      <c r="EGO146" s="0"/>
      <c r="EGP146" s="0"/>
      <c r="EGQ146" s="0"/>
      <c r="EGR146" s="0"/>
      <c r="EGS146" s="0"/>
      <c r="EGT146" s="0"/>
      <c r="EGU146" s="0"/>
      <c r="EGV146" s="0"/>
      <c r="EGW146" s="0"/>
      <c r="EGX146" s="0"/>
      <c r="EGY146" s="0"/>
      <c r="EGZ146" s="0"/>
      <c r="EHA146" s="0"/>
      <c r="EHB146" s="0"/>
      <c r="EHC146" s="0"/>
      <c r="EHD146" s="0"/>
      <c r="EHE146" s="0"/>
      <c r="EHF146" s="0"/>
      <c r="EHG146" s="0"/>
      <c r="EHH146" s="0"/>
      <c r="EHI146" s="0"/>
      <c r="EHJ146" s="0"/>
      <c r="EHK146" s="0"/>
      <c r="EHL146" s="0"/>
      <c r="EHM146" s="0"/>
      <c r="EHN146" s="0"/>
      <c r="EHO146" s="0"/>
      <c r="EHP146" s="0"/>
      <c r="EHQ146" s="0"/>
      <c r="EHR146" s="0"/>
      <c r="EHS146" s="0"/>
      <c r="EHT146" s="0"/>
      <c r="EHU146" s="0"/>
      <c r="EHV146" s="0"/>
      <c r="EHW146" s="0"/>
      <c r="EHX146" s="0"/>
      <c r="EHY146" s="0"/>
      <c r="EHZ146" s="0"/>
      <c r="EIA146" s="0"/>
      <c r="EIB146" s="0"/>
      <c r="EIC146" s="0"/>
      <c r="EID146" s="0"/>
      <c r="EIE146" s="0"/>
      <c r="EIF146" s="0"/>
      <c r="EIG146" s="0"/>
      <c r="EIH146" s="0"/>
      <c r="EII146" s="0"/>
      <c r="EIJ146" s="0"/>
      <c r="EIK146" s="0"/>
      <c r="EIL146" s="0"/>
      <c r="EIM146" s="0"/>
      <c r="EIN146" s="0"/>
      <c r="EIO146" s="0"/>
      <c r="EIP146" s="0"/>
      <c r="EIQ146" s="0"/>
      <c r="EIR146" s="0"/>
      <c r="EIS146" s="0"/>
      <c r="EIT146" s="0"/>
      <c r="EIU146" s="0"/>
      <c r="EIV146" s="0"/>
      <c r="EIW146" s="0"/>
      <c r="EIX146" s="0"/>
      <c r="EIY146" s="0"/>
      <c r="EIZ146" s="0"/>
      <c r="EJA146" s="0"/>
      <c r="EJB146" s="0"/>
      <c r="EJC146" s="0"/>
      <c r="EJD146" s="0"/>
      <c r="EJE146" s="0"/>
      <c r="EJF146" s="0"/>
      <c r="EJG146" s="0"/>
      <c r="EJH146" s="0"/>
      <c r="EJI146" s="0"/>
      <c r="EJJ146" s="0"/>
      <c r="EJK146" s="0"/>
      <c r="EJL146" s="0"/>
      <c r="EJM146" s="0"/>
      <c r="EJN146" s="0"/>
      <c r="EJO146" s="0"/>
      <c r="EJP146" s="0"/>
      <c r="EJQ146" s="0"/>
      <c r="EJR146" s="0"/>
      <c r="EJS146" s="0"/>
      <c r="EJT146" s="0"/>
      <c r="EJU146" s="0"/>
      <c r="EJV146" s="0"/>
      <c r="EJW146" s="0"/>
      <c r="EJX146" s="0"/>
      <c r="EJY146" s="0"/>
      <c r="EJZ146" s="0"/>
      <c r="EKA146" s="0"/>
      <c r="EKB146" s="0"/>
      <c r="EKC146" s="0"/>
      <c r="EKD146" s="0"/>
      <c r="EKE146" s="0"/>
      <c r="EKF146" s="0"/>
      <c r="EKG146" s="0"/>
      <c r="EKH146" s="0"/>
      <c r="EKI146" s="0"/>
      <c r="EKJ146" s="0"/>
      <c r="EKK146" s="0"/>
      <c r="EKL146" s="0"/>
      <c r="EKM146" s="0"/>
      <c r="EKN146" s="0"/>
      <c r="EKO146" s="0"/>
      <c r="EKP146" s="0"/>
      <c r="EKQ146" s="0"/>
      <c r="EKR146" s="0"/>
      <c r="EKS146" s="0"/>
      <c r="EKT146" s="0"/>
      <c r="EKU146" s="0"/>
      <c r="EKV146" s="0"/>
      <c r="EKW146" s="0"/>
      <c r="EKX146" s="0"/>
      <c r="EKY146" s="0"/>
      <c r="EKZ146" s="0"/>
      <c r="ELA146" s="0"/>
      <c r="ELB146" s="0"/>
      <c r="ELC146" s="0"/>
      <c r="ELD146" s="0"/>
      <c r="ELE146" s="0"/>
      <c r="ELF146" s="0"/>
      <c r="ELG146" s="0"/>
      <c r="ELH146" s="0"/>
      <c r="ELI146" s="0"/>
      <c r="ELJ146" s="0"/>
      <c r="ELK146" s="0"/>
      <c r="ELL146" s="0"/>
      <c r="ELM146" s="0"/>
      <c r="ELN146" s="0"/>
      <c r="ELO146" s="0"/>
      <c r="ELP146" s="0"/>
      <c r="ELQ146" s="0"/>
      <c r="ELR146" s="0"/>
      <c r="ELS146" s="0"/>
      <c r="ELT146" s="0"/>
      <c r="ELU146" s="0"/>
      <c r="ELV146" s="0"/>
      <c r="ELW146" s="0"/>
      <c r="ELX146" s="0"/>
      <c r="ELY146" s="0"/>
      <c r="ELZ146" s="0"/>
      <c r="EMA146" s="0"/>
      <c r="EMB146" s="0"/>
      <c r="EMC146" s="0"/>
      <c r="EMD146" s="0"/>
      <c r="EME146" s="0"/>
      <c r="EMF146" s="0"/>
      <c r="EMG146" s="0"/>
      <c r="EMH146" s="0"/>
      <c r="EMI146" s="0"/>
      <c r="EMJ146" s="0"/>
      <c r="EMK146" s="0"/>
      <c r="EML146" s="0"/>
      <c r="EMM146" s="0"/>
      <c r="EMN146" s="0"/>
      <c r="EMO146" s="0"/>
      <c r="EMP146" s="0"/>
      <c r="EMQ146" s="0"/>
      <c r="EMR146" s="0"/>
      <c r="EMS146" s="0"/>
      <c r="EMT146" s="0"/>
      <c r="EMU146" s="0"/>
      <c r="EMV146" s="0"/>
      <c r="EMW146" s="0"/>
      <c r="EMX146" s="0"/>
      <c r="EMY146" s="0"/>
      <c r="EMZ146" s="0"/>
      <c r="ENA146" s="0"/>
      <c r="ENB146" s="0"/>
      <c r="ENC146" s="0"/>
      <c r="END146" s="0"/>
      <c r="ENE146" s="0"/>
      <c r="ENF146" s="0"/>
      <c r="ENG146" s="0"/>
      <c r="ENH146" s="0"/>
      <c r="ENI146" s="0"/>
      <c r="ENJ146" s="0"/>
      <c r="ENK146" s="0"/>
      <c r="ENL146" s="0"/>
      <c r="ENM146" s="0"/>
      <c r="ENN146" s="0"/>
      <c r="ENO146" s="0"/>
      <c r="ENP146" s="0"/>
      <c r="ENQ146" s="0"/>
      <c r="ENR146" s="0"/>
      <c r="ENS146" s="0"/>
      <c r="ENT146" s="0"/>
      <c r="ENU146" s="0"/>
      <c r="ENV146" s="0"/>
      <c r="ENW146" s="0"/>
      <c r="ENX146" s="0"/>
      <c r="ENY146" s="0"/>
      <c r="ENZ146" s="0"/>
      <c r="EOA146" s="0"/>
      <c r="EOB146" s="0"/>
      <c r="EOC146" s="0"/>
      <c r="EOD146" s="0"/>
      <c r="EOE146" s="0"/>
      <c r="EOF146" s="0"/>
      <c r="EOG146" s="0"/>
      <c r="EOH146" s="0"/>
      <c r="EOI146" s="0"/>
      <c r="EOJ146" s="0"/>
      <c r="EOK146" s="0"/>
      <c r="EOL146" s="0"/>
      <c r="EOM146" s="0"/>
      <c r="EON146" s="0"/>
      <c r="EOO146" s="0"/>
      <c r="EOP146" s="0"/>
      <c r="EOQ146" s="0"/>
      <c r="EOR146" s="0"/>
      <c r="EOS146" s="0"/>
      <c r="EOT146" s="0"/>
      <c r="EOU146" s="0"/>
      <c r="EOV146" s="0"/>
      <c r="EOW146" s="0"/>
      <c r="EOX146" s="0"/>
      <c r="EOY146" s="0"/>
      <c r="EOZ146" s="0"/>
      <c r="EPA146" s="0"/>
      <c r="EPB146" s="0"/>
      <c r="EPC146" s="0"/>
      <c r="EPD146" s="0"/>
      <c r="EPE146" s="0"/>
      <c r="EPF146" s="0"/>
      <c r="EPG146" s="0"/>
      <c r="EPH146" s="0"/>
      <c r="EPI146" s="0"/>
      <c r="EPJ146" s="0"/>
      <c r="EPK146" s="0"/>
      <c r="EPL146" s="0"/>
      <c r="EPM146" s="0"/>
      <c r="EPN146" s="0"/>
      <c r="EPO146" s="0"/>
      <c r="EPP146" s="0"/>
      <c r="EPQ146" s="0"/>
      <c r="EPR146" s="0"/>
      <c r="EPS146" s="0"/>
      <c r="EPT146" s="0"/>
      <c r="EPU146" s="0"/>
      <c r="EPV146" s="0"/>
      <c r="EPW146" s="0"/>
      <c r="EPX146" s="0"/>
      <c r="EPY146" s="0"/>
      <c r="EPZ146" s="0"/>
      <c r="EQA146" s="0"/>
      <c r="EQB146" s="0"/>
      <c r="EQC146" s="0"/>
      <c r="EQD146" s="0"/>
      <c r="EQE146" s="0"/>
      <c r="EQF146" s="0"/>
      <c r="EQG146" s="0"/>
      <c r="EQH146" s="0"/>
      <c r="EQI146" s="0"/>
      <c r="EQJ146" s="0"/>
      <c r="EQK146" s="0"/>
      <c r="EQL146" s="0"/>
      <c r="EQM146" s="0"/>
      <c r="EQN146" s="0"/>
      <c r="EQO146" s="0"/>
      <c r="EQP146" s="0"/>
      <c r="EQQ146" s="0"/>
      <c r="EQR146" s="0"/>
      <c r="EQS146" s="0"/>
      <c r="EQT146" s="0"/>
      <c r="EQU146" s="0"/>
      <c r="EQV146" s="0"/>
      <c r="EQW146" s="0"/>
      <c r="EQX146" s="0"/>
      <c r="EQY146" s="0"/>
      <c r="EQZ146" s="0"/>
      <c r="ERA146" s="0"/>
      <c r="ERB146" s="0"/>
      <c r="ERC146" s="0"/>
      <c r="ERD146" s="0"/>
      <c r="ERE146" s="0"/>
      <c r="ERF146" s="0"/>
      <c r="ERG146" s="0"/>
      <c r="ERH146" s="0"/>
      <c r="ERI146" s="0"/>
      <c r="ERJ146" s="0"/>
      <c r="ERK146" s="0"/>
      <c r="ERL146" s="0"/>
      <c r="ERM146" s="0"/>
      <c r="ERN146" s="0"/>
      <c r="ERO146" s="0"/>
      <c r="ERP146" s="0"/>
      <c r="ERQ146" s="0"/>
      <c r="ERR146" s="0"/>
      <c r="ERS146" s="0"/>
      <c r="ERT146" s="0"/>
      <c r="ERU146" s="0"/>
      <c r="ERV146" s="0"/>
      <c r="ERW146" s="0"/>
      <c r="ERX146" s="0"/>
      <c r="ERY146" s="0"/>
      <c r="ERZ146" s="0"/>
      <c r="ESA146" s="0"/>
      <c r="ESB146" s="0"/>
      <c r="ESC146" s="0"/>
      <c r="ESD146" s="0"/>
      <c r="ESE146" s="0"/>
      <c r="ESF146" s="0"/>
      <c r="ESG146" s="0"/>
      <c r="ESH146" s="0"/>
      <c r="ESI146" s="0"/>
      <c r="ESJ146" s="0"/>
      <c r="ESK146" s="0"/>
      <c r="ESL146" s="0"/>
      <c r="ESM146" s="0"/>
      <c r="ESN146" s="0"/>
      <c r="ESO146" s="0"/>
      <c r="ESP146" s="0"/>
      <c r="ESQ146" s="0"/>
      <c r="ESR146" s="0"/>
      <c r="ESS146" s="0"/>
      <c r="EST146" s="0"/>
      <c r="ESU146" s="0"/>
      <c r="ESV146" s="0"/>
      <c r="ESW146" s="0"/>
      <c r="ESX146" s="0"/>
      <c r="ESY146" s="0"/>
      <c r="ESZ146" s="0"/>
      <c r="ETA146" s="0"/>
      <c r="ETB146" s="0"/>
      <c r="ETC146" s="0"/>
      <c r="ETD146" s="0"/>
      <c r="ETE146" s="0"/>
      <c r="ETF146" s="0"/>
      <c r="ETG146" s="0"/>
      <c r="ETH146" s="0"/>
      <c r="ETI146" s="0"/>
      <c r="ETJ146" s="0"/>
      <c r="ETK146" s="0"/>
      <c r="ETL146" s="0"/>
      <c r="ETM146" s="0"/>
      <c r="ETN146" s="0"/>
      <c r="ETO146" s="0"/>
      <c r="ETP146" s="0"/>
      <c r="ETQ146" s="0"/>
      <c r="ETR146" s="0"/>
      <c r="ETS146" s="0"/>
      <c r="ETT146" s="0"/>
      <c r="ETU146" s="0"/>
      <c r="ETV146" s="0"/>
      <c r="ETW146" s="0"/>
      <c r="ETX146" s="0"/>
      <c r="ETY146" s="0"/>
      <c r="ETZ146" s="0"/>
      <c r="EUA146" s="0"/>
      <c r="EUB146" s="0"/>
      <c r="EUC146" s="0"/>
      <c r="EUD146" s="0"/>
      <c r="EUE146" s="0"/>
      <c r="EUF146" s="0"/>
      <c r="EUG146" s="0"/>
      <c r="EUH146" s="0"/>
      <c r="EUI146" s="0"/>
      <c r="EUJ146" s="0"/>
      <c r="EUK146" s="0"/>
      <c r="EUL146" s="0"/>
      <c r="EUM146" s="0"/>
      <c r="EUN146" s="0"/>
      <c r="EUO146" s="0"/>
      <c r="EUP146" s="0"/>
      <c r="EUQ146" s="0"/>
      <c r="EUR146" s="0"/>
      <c r="EUS146" s="0"/>
      <c r="EUT146" s="0"/>
      <c r="EUU146" s="0"/>
      <c r="EUV146" s="0"/>
      <c r="EUW146" s="0"/>
      <c r="EUX146" s="0"/>
      <c r="EUY146" s="0"/>
      <c r="EUZ146" s="0"/>
      <c r="EVA146" s="0"/>
      <c r="EVB146" s="0"/>
      <c r="EVC146" s="0"/>
      <c r="EVD146" s="0"/>
      <c r="EVE146" s="0"/>
      <c r="EVF146" s="0"/>
      <c r="EVG146" s="0"/>
      <c r="EVH146" s="0"/>
      <c r="EVI146" s="0"/>
      <c r="EVJ146" s="0"/>
      <c r="EVK146" s="0"/>
      <c r="EVL146" s="0"/>
      <c r="EVM146" s="0"/>
      <c r="EVN146" s="0"/>
      <c r="EVO146" s="0"/>
      <c r="EVP146" s="0"/>
      <c r="EVQ146" s="0"/>
      <c r="EVR146" s="0"/>
      <c r="EVS146" s="0"/>
      <c r="EVT146" s="0"/>
      <c r="EVU146" s="0"/>
      <c r="EVV146" s="0"/>
      <c r="EVW146" s="0"/>
      <c r="EVX146" s="0"/>
      <c r="EVY146" s="0"/>
      <c r="EVZ146" s="0"/>
      <c r="EWA146" s="0"/>
      <c r="EWB146" s="0"/>
      <c r="EWC146" s="0"/>
      <c r="EWD146" s="0"/>
      <c r="EWE146" s="0"/>
      <c r="EWF146" s="0"/>
      <c r="EWG146" s="0"/>
      <c r="EWH146" s="0"/>
      <c r="EWI146" s="0"/>
      <c r="EWJ146" s="0"/>
      <c r="EWK146" s="0"/>
      <c r="EWL146" s="0"/>
      <c r="EWM146" s="0"/>
      <c r="EWN146" s="0"/>
      <c r="EWO146" s="0"/>
      <c r="EWP146" s="0"/>
      <c r="EWQ146" s="0"/>
      <c r="EWR146" s="0"/>
      <c r="EWS146" s="0"/>
      <c r="EWT146" s="0"/>
      <c r="EWU146" s="0"/>
      <c r="EWV146" s="0"/>
      <c r="EWW146" s="0"/>
      <c r="EWX146" s="0"/>
      <c r="EWY146" s="0"/>
      <c r="EWZ146" s="0"/>
      <c r="EXA146" s="0"/>
      <c r="EXB146" s="0"/>
      <c r="EXC146" s="0"/>
      <c r="EXD146" s="0"/>
      <c r="EXE146" s="0"/>
      <c r="EXF146" s="0"/>
      <c r="EXG146" s="0"/>
      <c r="EXH146" s="0"/>
      <c r="EXI146" s="0"/>
      <c r="EXJ146" s="0"/>
      <c r="EXK146" s="0"/>
      <c r="EXL146" s="0"/>
      <c r="EXM146" s="0"/>
      <c r="EXN146" s="0"/>
      <c r="EXO146" s="0"/>
      <c r="EXP146" s="0"/>
      <c r="EXQ146" s="0"/>
      <c r="EXR146" s="0"/>
      <c r="EXS146" s="0"/>
      <c r="EXT146" s="0"/>
      <c r="EXU146" s="0"/>
      <c r="EXV146" s="0"/>
      <c r="EXW146" s="0"/>
      <c r="EXX146" s="0"/>
      <c r="EXY146" s="0"/>
      <c r="EXZ146" s="0"/>
      <c r="EYA146" s="0"/>
      <c r="EYB146" s="0"/>
      <c r="EYC146" s="0"/>
      <c r="EYD146" s="0"/>
      <c r="EYE146" s="0"/>
      <c r="EYF146" s="0"/>
      <c r="EYG146" s="0"/>
      <c r="EYH146" s="0"/>
      <c r="EYI146" s="0"/>
      <c r="EYJ146" s="0"/>
      <c r="EYK146" s="0"/>
      <c r="EYL146" s="0"/>
      <c r="EYM146" s="0"/>
      <c r="EYN146" s="0"/>
      <c r="EYO146" s="0"/>
      <c r="EYP146" s="0"/>
      <c r="EYQ146" s="0"/>
      <c r="EYR146" s="0"/>
      <c r="EYS146" s="0"/>
      <c r="EYT146" s="0"/>
      <c r="EYU146" s="0"/>
      <c r="EYV146" s="0"/>
      <c r="EYW146" s="0"/>
      <c r="EYX146" s="0"/>
      <c r="EYY146" s="0"/>
      <c r="EYZ146" s="0"/>
      <c r="EZA146" s="0"/>
      <c r="EZB146" s="0"/>
      <c r="EZC146" s="0"/>
      <c r="EZD146" s="0"/>
      <c r="EZE146" s="0"/>
      <c r="EZF146" s="0"/>
      <c r="EZG146" s="0"/>
      <c r="EZH146" s="0"/>
      <c r="EZI146" s="0"/>
      <c r="EZJ146" s="0"/>
      <c r="EZK146" s="0"/>
      <c r="EZL146" s="0"/>
      <c r="EZM146" s="0"/>
      <c r="EZN146" s="0"/>
      <c r="EZO146" s="0"/>
      <c r="EZP146" s="0"/>
      <c r="EZQ146" s="0"/>
      <c r="EZR146" s="0"/>
      <c r="EZS146" s="0"/>
      <c r="EZT146" s="0"/>
      <c r="EZU146" s="0"/>
      <c r="EZV146" s="0"/>
      <c r="EZW146" s="0"/>
      <c r="EZX146" s="0"/>
      <c r="EZY146" s="0"/>
      <c r="EZZ146" s="0"/>
      <c r="FAA146" s="0"/>
      <c r="FAB146" s="0"/>
      <c r="FAC146" s="0"/>
      <c r="FAD146" s="0"/>
      <c r="FAE146" s="0"/>
      <c r="FAF146" s="0"/>
      <c r="FAG146" s="0"/>
      <c r="FAH146" s="0"/>
      <c r="FAI146" s="0"/>
      <c r="FAJ146" s="0"/>
      <c r="FAK146" s="0"/>
      <c r="FAL146" s="0"/>
      <c r="FAM146" s="0"/>
      <c r="FAN146" s="0"/>
      <c r="FAO146" s="0"/>
      <c r="FAP146" s="0"/>
      <c r="FAQ146" s="0"/>
      <c r="FAR146" s="0"/>
      <c r="FAS146" s="0"/>
      <c r="FAT146" s="0"/>
      <c r="FAU146" s="0"/>
      <c r="FAV146" s="0"/>
      <c r="FAW146" s="0"/>
      <c r="FAX146" s="0"/>
      <c r="FAY146" s="0"/>
      <c r="FAZ146" s="0"/>
      <c r="FBA146" s="0"/>
      <c r="FBB146" s="0"/>
      <c r="FBC146" s="0"/>
      <c r="FBD146" s="0"/>
      <c r="FBE146" s="0"/>
      <c r="FBF146" s="0"/>
      <c r="FBG146" s="0"/>
      <c r="FBH146" s="0"/>
      <c r="FBI146" s="0"/>
      <c r="FBJ146" s="0"/>
      <c r="FBK146" s="0"/>
      <c r="FBL146" s="0"/>
      <c r="FBM146" s="0"/>
      <c r="FBN146" s="0"/>
      <c r="FBO146" s="0"/>
      <c r="FBP146" s="0"/>
      <c r="FBQ146" s="0"/>
      <c r="FBR146" s="0"/>
      <c r="FBS146" s="0"/>
      <c r="FBT146" s="0"/>
      <c r="FBU146" s="0"/>
      <c r="FBV146" s="0"/>
      <c r="FBW146" s="0"/>
      <c r="FBX146" s="0"/>
      <c r="FBY146" s="0"/>
      <c r="FBZ146" s="0"/>
      <c r="FCA146" s="0"/>
      <c r="FCB146" s="0"/>
      <c r="FCC146" s="0"/>
      <c r="FCD146" s="0"/>
      <c r="FCE146" s="0"/>
      <c r="FCF146" s="0"/>
      <c r="FCG146" s="0"/>
      <c r="FCH146" s="0"/>
      <c r="FCI146" s="0"/>
      <c r="FCJ146" s="0"/>
      <c r="FCK146" s="0"/>
      <c r="FCL146" s="0"/>
      <c r="FCM146" s="0"/>
      <c r="FCN146" s="0"/>
      <c r="FCO146" s="0"/>
      <c r="FCP146" s="0"/>
      <c r="FCQ146" s="0"/>
      <c r="FCR146" s="0"/>
      <c r="FCS146" s="0"/>
      <c r="FCT146" s="0"/>
      <c r="FCU146" s="0"/>
      <c r="FCV146" s="0"/>
      <c r="FCW146" s="0"/>
      <c r="FCX146" s="0"/>
      <c r="FCY146" s="0"/>
      <c r="FCZ146" s="0"/>
      <c r="FDA146" s="0"/>
      <c r="FDB146" s="0"/>
      <c r="FDC146" s="0"/>
      <c r="FDD146" s="0"/>
      <c r="FDE146" s="0"/>
      <c r="FDF146" s="0"/>
      <c r="FDG146" s="0"/>
      <c r="FDH146" s="0"/>
      <c r="FDI146" s="0"/>
      <c r="FDJ146" s="0"/>
      <c r="FDK146" s="0"/>
      <c r="FDL146" s="0"/>
      <c r="FDM146" s="0"/>
      <c r="FDN146" s="0"/>
      <c r="FDO146" s="0"/>
      <c r="FDP146" s="0"/>
      <c r="FDQ146" s="0"/>
      <c r="FDR146" s="0"/>
      <c r="FDS146" s="0"/>
      <c r="FDT146" s="0"/>
      <c r="FDU146" s="0"/>
      <c r="FDV146" s="0"/>
      <c r="FDW146" s="0"/>
      <c r="FDX146" s="0"/>
      <c r="FDY146" s="0"/>
      <c r="FDZ146" s="0"/>
      <c r="FEA146" s="0"/>
      <c r="FEB146" s="0"/>
      <c r="FEC146" s="0"/>
      <c r="FED146" s="0"/>
      <c r="FEE146" s="0"/>
      <c r="FEF146" s="0"/>
      <c r="FEG146" s="0"/>
      <c r="FEH146" s="0"/>
      <c r="FEI146" s="0"/>
      <c r="FEJ146" s="0"/>
      <c r="FEK146" s="0"/>
      <c r="FEL146" s="0"/>
      <c r="FEM146" s="0"/>
      <c r="FEN146" s="0"/>
      <c r="FEO146" s="0"/>
      <c r="FEP146" s="0"/>
      <c r="FEQ146" s="0"/>
      <c r="FER146" s="0"/>
      <c r="FES146" s="0"/>
      <c r="FET146" s="0"/>
      <c r="FEU146" s="0"/>
      <c r="FEV146" s="0"/>
      <c r="FEW146" s="0"/>
      <c r="FEX146" s="0"/>
      <c r="FEY146" s="0"/>
      <c r="FEZ146" s="0"/>
      <c r="FFA146" s="0"/>
      <c r="FFB146" s="0"/>
      <c r="FFC146" s="0"/>
      <c r="FFD146" s="0"/>
      <c r="FFE146" s="0"/>
      <c r="FFF146" s="0"/>
      <c r="FFG146" s="0"/>
      <c r="FFH146" s="0"/>
      <c r="FFI146" s="0"/>
      <c r="FFJ146" s="0"/>
      <c r="FFK146" s="0"/>
      <c r="FFL146" s="0"/>
      <c r="FFM146" s="0"/>
      <c r="FFN146" s="0"/>
      <c r="FFO146" s="0"/>
      <c r="FFP146" s="0"/>
      <c r="FFQ146" s="0"/>
      <c r="FFR146" s="0"/>
      <c r="FFS146" s="0"/>
      <c r="FFT146" s="0"/>
      <c r="FFU146" s="0"/>
      <c r="FFV146" s="0"/>
      <c r="FFW146" s="0"/>
      <c r="FFX146" s="0"/>
      <c r="FFY146" s="0"/>
      <c r="FFZ146" s="0"/>
      <c r="FGA146" s="0"/>
      <c r="FGB146" s="0"/>
      <c r="FGC146" s="0"/>
      <c r="FGD146" s="0"/>
      <c r="FGE146" s="0"/>
      <c r="FGF146" s="0"/>
      <c r="FGG146" s="0"/>
      <c r="FGH146" s="0"/>
      <c r="FGI146" s="0"/>
      <c r="FGJ146" s="0"/>
      <c r="FGK146" s="0"/>
      <c r="FGL146" s="0"/>
      <c r="FGM146" s="0"/>
      <c r="FGN146" s="0"/>
      <c r="FGO146" s="0"/>
      <c r="FGP146" s="0"/>
      <c r="FGQ146" s="0"/>
      <c r="FGR146" s="0"/>
      <c r="FGS146" s="0"/>
      <c r="FGT146" s="0"/>
      <c r="FGU146" s="0"/>
      <c r="FGV146" s="0"/>
      <c r="FGW146" s="0"/>
      <c r="FGX146" s="0"/>
      <c r="FGY146" s="0"/>
      <c r="FGZ146" s="0"/>
      <c r="FHA146" s="0"/>
      <c r="FHB146" s="0"/>
      <c r="FHC146" s="0"/>
      <c r="FHD146" s="0"/>
      <c r="FHE146" s="0"/>
      <c r="FHF146" s="0"/>
      <c r="FHG146" s="0"/>
      <c r="FHH146" s="0"/>
      <c r="FHI146" s="0"/>
      <c r="FHJ146" s="0"/>
      <c r="FHK146" s="0"/>
      <c r="FHL146" s="0"/>
      <c r="FHM146" s="0"/>
      <c r="FHN146" s="0"/>
      <c r="FHO146" s="0"/>
      <c r="FHP146" s="0"/>
      <c r="FHQ146" s="0"/>
      <c r="FHR146" s="0"/>
      <c r="FHS146" s="0"/>
      <c r="FHT146" s="0"/>
      <c r="FHU146" s="0"/>
      <c r="FHV146" s="0"/>
      <c r="FHW146" s="0"/>
      <c r="FHX146" s="0"/>
      <c r="FHY146" s="0"/>
      <c r="FHZ146" s="0"/>
      <c r="FIA146" s="0"/>
      <c r="FIB146" s="0"/>
      <c r="FIC146" s="0"/>
      <c r="FID146" s="0"/>
      <c r="FIE146" s="0"/>
      <c r="FIF146" s="0"/>
      <c r="FIG146" s="0"/>
      <c r="FIH146" s="0"/>
      <c r="FII146" s="0"/>
      <c r="FIJ146" s="0"/>
      <c r="FIK146" s="0"/>
      <c r="FIL146" s="0"/>
      <c r="FIM146" s="0"/>
      <c r="FIN146" s="0"/>
      <c r="FIO146" s="0"/>
      <c r="FIP146" s="0"/>
      <c r="FIQ146" s="0"/>
      <c r="FIR146" s="0"/>
      <c r="FIS146" s="0"/>
      <c r="FIT146" s="0"/>
      <c r="FIU146" s="0"/>
      <c r="FIV146" s="0"/>
      <c r="FIW146" s="0"/>
      <c r="FIX146" s="0"/>
      <c r="FIY146" s="0"/>
      <c r="FIZ146" s="0"/>
      <c r="FJA146" s="0"/>
      <c r="FJB146" s="0"/>
      <c r="FJC146" s="0"/>
      <c r="FJD146" s="0"/>
      <c r="FJE146" s="0"/>
      <c r="FJF146" s="0"/>
      <c r="FJG146" s="0"/>
      <c r="FJH146" s="0"/>
      <c r="FJI146" s="0"/>
      <c r="FJJ146" s="0"/>
      <c r="FJK146" s="0"/>
      <c r="FJL146" s="0"/>
      <c r="FJM146" s="0"/>
      <c r="FJN146" s="0"/>
      <c r="FJO146" s="0"/>
      <c r="FJP146" s="0"/>
      <c r="FJQ146" s="0"/>
      <c r="FJR146" s="0"/>
      <c r="FJS146" s="0"/>
      <c r="FJT146" s="0"/>
      <c r="FJU146" s="0"/>
      <c r="FJV146" s="0"/>
      <c r="FJW146" s="0"/>
      <c r="FJX146" s="0"/>
      <c r="FJY146" s="0"/>
      <c r="FJZ146" s="0"/>
      <c r="FKA146" s="0"/>
      <c r="FKB146" s="0"/>
      <c r="FKC146" s="0"/>
      <c r="FKD146" s="0"/>
      <c r="FKE146" s="0"/>
      <c r="FKF146" s="0"/>
      <c r="FKG146" s="0"/>
      <c r="FKH146" s="0"/>
      <c r="FKI146" s="0"/>
      <c r="FKJ146" s="0"/>
      <c r="FKK146" s="0"/>
      <c r="FKL146" s="0"/>
      <c r="FKM146" s="0"/>
      <c r="FKN146" s="0"/>
      <c r="FKO146" s="0"/>
      <c r="FKP146" s="0"/>
      <c r="FKQ146" s="0"/>
      <c r="FKR146" s="0"/>
      <c r="FKS146" s="0"/>
      <c r="FKT146" s="0"/>
      <c r="FKU146" s="0"/>
      <c r="FKV146" s="0"/>
      <c r="FKW146" s="0"/>
      <c r="FKX146" s="0"/>
      <c r="FKY146" s="0"/>
      <c r="FKZ146" s="0"/>
      <c r="FLA146" s="0"/>
      <c r="FLB146" s="0"/>
      <c r="FLC146" s="0"/>
      <c r="FLD146" s="0"/>
      <c r="FLE146" s="0"/>
      <c r="FLF146" s="0"/>
      <c r="FLG146" s="0"/>
      <c r="FLH146" s="0"/>
      <c r="FLI146" s="0"/>
      <c r="FLJ146" s="0"/>
      <c r="FLK146" s="0"/>
      <c r="FLL146" s="0"/>
      <c r="FLM146" s="0"/>
      <c r="FLN146" s="0"/>
      <c r="FLO146" s="0"/>
      <c r="FLP146" s="0"/>
      <c r="FLQ146" s="0"/>
      <c r="FLR146" s="0"/>
      <c r="FLS146" s="0"/>
      <c r="FLT146" s="0"/>
      <c r="FLU146" s="0"/>
      <c r="FLV146" s="0"/>
      <c r="FLW146" s="0"/>
      <c r="FLX146" s="0"/>
      <c r="FLY146" s="0"/>
      <c r="FLZ146" s="0"/>
      <c r="FMA146" s="0"/>
      <c r="FMB146" s="0"/>
      <c r="FMC146" s="0"/>
      <c r="FMD146" s="0"/>
      <c r="FME146" s="0"/>
      <c r="FMF146" s="0"/>
      <c r="FMG146" s="0"/>
      <c r="FMH146" s="0"/>
      <c r="FMI146" s="0"/>
      <c r="FMJ146" s="0"/>
      <c r="FMK146" s="0"/>
      <c r="FML146" s="0"/>
      <c r="FMM146" s="0"/>
      <c r="FMN146" s="0"/>
      <c r="FMO146" s="0"/>
      <c r="FMP146" s="0"/>
      <c r="FMQ146" s="0"/>
      <c r="FMR146" s="0"/>
      <c r="FMS146" s="0"/>
      <c r="FMT146" s="0"/>
      <c r="FMU146" s="0"/>
      <c r="FMV146" s="0"/>
      <c r="FMW146" s="0"/>
      <c r="FMX146" s="0"/>
      <c r="FMY146" s="0"/>
      <c r="FMZ146" s="0"/>
      <c r="FNA146" s="0"/>
      <c r="FNB146" s="0"/>
      <c r="FNC146" s="0"/>
      <c r="FND146" s="0"/>
      <c r="FNE146" s="0"/>
      <c r="FNF146" s="0"/>
      <c r="FNG146" s="0"/>
      <c r="FNH146" s="0"/>
      <c r="FNI146" s="0"/>
      <c r="FNJ146" s="0"/>
      <c r="FNK146" s="0"/>
      <c r="FNL146" s="0"/>
      <c r="FNM146" s="0"/>
      <c r="FNN146" s="0"/>
      <c r="FNO146" s="0"/>
      <c r="FNP146" s="0"/>
      <c r="FNQ146" s="0"/>
      <c r="FNR146" s="0"/>
      <c r="FNS146" s="0"/>
      <c r="FNT146" s="0"/>
      <c r="FNU146" s="0"/>
      <c r="FNV146" s="0"/>
      <c r="FNW146" s="0"/>
      <c r="FNX146" s="0"/>
      <c r="FNY146" s="0"/>
      <c r="FNZ146" s="0"/>
      <c r="FOA146" s="0"/>
      <c r="FOB146" s="0"/>
      <c r="FOC146" s="0"/>
      <c r="FOD146" s="0"/>
      <c r="FOE146" s="0"/>
      <c r="FOF146" s="0"/>
      <c r="FOG146" s="0"/>
      <c r="FOH146" s="0"/>
      <c r="FOI146" s="0"/>
      <c r="FOJ146" s="0"/>
      <c r="FOK146" s="0"/>
      <c r="FOL146" s="0"/>
      <c r="FOM146" s="0"/>
      <c r="FON146" s="0"/>
      <c r="FOO146" s="0"/>
      <c r="FOP146" s="0"/>
      <c r="FOQ146" s="0"/>
      <c r="FOR146" s="0"/>
      <c r="FOS146" s="0"/>
      <c r="FOT146" s="0"/>
      <c r="FOU146" s="0"/>
      <c r="FOV146" s="0"/>
      <c r="FOW146" s="0"/>
      <c r="FOX146" s="0"/>
      <c r="FOY146" s="0"/>
      <c r="FOZ146" s="0"/>
      <c r="FPA146" s="0"/>
      <c r="FPB146" s="0"/>
      <c r="FPC146" s="0"/>
      <c r="FPD146" s="0"/>
      <c r="FPE146" s="0"/>
      <c r="FPF146" s="0"/>
      <c r="FPG146" s="0"/>
      <c r="FPH146" s="0"/>
      <c r="FPI146" s="0"/>
      <c r="FPJ146" s="0"/>
      <c r="FPK146" s="0"/>
      <c r="FPL146" s="0"/>
      <c r="FPM146" s="0"/>
      <c r="FPN146" s="0"/>
      <c r="FPO146" s="0"/>
      <c r="FPP146" s="0"/>
      <c r="FPQ146" s="0"/>
      <c r="FPR146" s="0"/>
      <c r="FPS146" s="0"/>
      <c r="FPT146" s="0"/>
      <c r="FPU146" s="0"/>
      <c r="FPV146" s="0"/>
      <c r="FPW146" s="0"/>
      <c r="FPX146" s="0"/>
      <c r="FPY146" s="0"/>
      <c r="FPZ146" s="0"/>
      <c r="FQA146" s="0"/>
      <c r="FQB146" s="0"/>
      <c r="FQC146" s="0"/>
      <c r="FQD146" s="0"/>
      <c r="FQE146" s="0"/>
      <c r="FQF146" s="0"/>
      <c r="FQG146" s="0"/>
      <c r="FQH146" s="0"/>
      <c r="FQI146" s="0"/>
      <c r="FQJ146" s="0"/>
      <c r="FQK146" s="0"/>
      <c r="FQL146" s="0"/>
      <c r="FQM146" s="0"/>
      <c r="FQN146" s="0"/>
      <c r="FQO146" s="0"/>
      <c r="FQP146" s="0"/>
      <c r="FQQ146" s="0"/>
      <c r="FQR146" s="0"/>
      <c r="FQS146" s="0"/>
      <c r="FQT146" s="0"/>
      <c r="FQU146" s="0"/>
      <c r="FQV146" s="0"/>
      <c r="FQW146" s="0"/>
      <c r="FQX146" s="0"/>
      <c r="FQY146" s="0"/>
      <c r="FQZ146" s="0"/>
      <c r="FRA146" s="0"/>
      <c r="FRB146" s="0"/>
      <c r="FRC146" s="0"/>
      <c r="FRD146" s="0"/>
      <c r="FRE146" s="0"/>
      <c r="FRF146" s="0"/>
      <c r="FRG146" s="0"/>
      <c r="FRH146" s="0"/>
      <c r="FRI146" s="0"/>
      <c r="FRJ146" s="0"/>
      <c r="FRK146" s="0"/>
      <c r="FRL146" s="0"/>
      <c r="FRM146" s="0"/>
      <c r="FRN146" s="0"/>
      <c r="FRO146" s="0"/>
      <c r="FRP146" s="0"/>
      <c r="FRQ146" s="0"/>
      <c r="FRR146" s="0"/>
      <c r="FRS146" s="0"/>
      <c r="FRT146" s="0"/>
      <c r="FRU146" s="0"/>
      <c r="FRV146" s="0"/>
      <c r="FRW146" s="0"/>
      <c r="FRX146" s="0"/>
      <c r="FRY146" s="0"/>
      <c r="FRZ146" s="0"/>
      <c r="FSA146" s="0"/>
      <c r="FSB146" s="0"/>
      <c r="FSC146" s="0"/>
      <c r="FSD146" s="0"/>
      <c r="FSE146" s="0"/>
      <c r="FSF146" s="0"/>
      <c r="FSG146" s="0"/>
      <c r="FSH146" s="0"/>
      <c r="FSI146" s="0"/>
      <c r="FSJ146" s="0"/>
      <c r="FSK146" s="0"/>
      <c r="FSL146" s="0"/>
      <c r="FSM146" s="0"/>
      <c r="FSN146" s="0"/>
      <c r="FSO146" s="0"/>
      <c r="FSP146" s="0"/>
      <c r="FSQ146" s="0"/>
      <c r="FSR146" s="0"/>
      <c r="FSS146" s="0"/>
      <c r="FST146" s="0"/>
      <c r="FSU146" s="0"/>
      <c r="FSV146" s="0"/>
      <c r="FSW146" s="0"/>
      <c r="FSX146" s="0"/>
      <c r="FSY146" s="0"/>
      <c r="FSZ146" s="0"/>
      <c r="FTA146" s="0"/>
      <c r="FTB146" s="0"/>
      <c r="FTC146" s="0"/>
      <c r="FTD146" s="0"/>
      <c r="FTE146" s="0"/>
      <c r="FTF146" s="0"/>
      <c r="FTG146" s="0"/>
      <c r="FTH146" s="0"/>
      <c r="FTI146" s="0"/>
      <c r="FTJ146" s="0"/>
      <c r="FTK146" s="0"/>
      <c r="FTL146" s="0"/>
      <c r="FTM146" s="0"/>
      <c r="FTN146" s="0"/>
      <c r="FTO146" s="0"/>
      <c r="FTP146" s="0"/>
      <c r="FTQ146" s="0"/>
      <c r="FTR146" s="0"/>
      <c r="FTS146" s="0"/>
      <c r="FTT146" s="0"/>
      <c r="FTU146" s="0"/>
      <c r="FTV146" s="0"/>
      <c r="FTW146" s="0"/>
      <c r="FTX146" s="0"/>
      <c r="FTY146" s="0"/>
      <c r="FTZ146" s="0"/>
      <c r="FUA146" s="0"/>
      <c r="FUB146" s="0"/>
      <c r="FUC146" s="0"/>
      <c r="FUD146" s="0"/>
      <c r="FUE146" s="0"/>
      <c r="FUF146" s="0"/>
      <c r="FUG146" s="0"/>
      <c r="FUH146" s="0"/>
      <c r="FUI146" s="0"/>
      <c r="FUJ146" s="0"/>
      <c r="FUK146" s="0"/>
      <c r="FUL146" s="0"/>
      <c r="FUM146" s="0"/>
      <c r="FUN146" s="0"/>
      <c r="FUO146" s="0"/>
      <c r="FUP146" s="0"/>
      <c r="FUQ146" s="0"/>
      <c r="FUR146" s="0"/>
      <c r="FUS146" s="0"/>
      <c r="FUT146" s="0"/>
      <c r="FUU146" s="0"/>
      <c r="FUV146" s="0"/>
      <c r="FUW146" s="0"/>
      <c r="FUX146" s="0"/>
      <c r="FUY146" s="0"/>
      <c r="FUZ146" s="0"/>
      <c r="FVA146" s="0"/>
      <c r="FVB146" s="0"/>
      <c r="FVC146" s="0"/>
      <c r="FVD146" s="0"/>
      <c r="FVE146" s="0"/>
      <c r="FVF146" s="0"/>
      <c r="FVG146" s="0"/>
      <c r="FVH146" s="0"/>
      <c r="FVI146" s="0"/>
      <c r="FVJ146" s="0"/>
      <c r="FVK146" s="0"/>
      <c r="FVL146" s="0"/>
      <c r="FVM146" s="0"/>
      <c r="FVN146" s="0"/>
      <c r="FVO146" s="0"/>
      <c r="FVP146" s="0"/>
      <c r="FVQ146" s="0"/>
      <c r="FVR146" s="0"/>
      <c r="FVS146" s="0"/>
      <c r="FVT146" s="0"/>
      <c r="FVU146" s="0"/>
      <c r="FVV146" s="0"/>
      <c r="FVW146" s="0"/>
      <c r="FVX146" s="0"/>
      <c r="FVY146" s="0"/>
      <c r="FVZ146" s="0"/>
      <c r="FWA146" s="0"/>
      <c r="FWB146" s="0"/>
      <c r="FWC146" s="0"/>
      <c r="FWD146" s="0"/>
      <c r="FWE146" s="0"/>
      <c r="FWF146" s="0"/>
      <c r="FWG146" s="0"/>
      <c r="FWH146" s="0"/>
      <c r="FWI146" s="0"/>
      <c r="FWJ146" s="0"/>
      <c r="FWK146" s="0"/>
      <c r="FWL146" s="0"/>
      <c r="FWM146" s="0"/>
      <c r="FWN146" s="0"/>
      <c r="FWO146" s="0"/>
      <c r="FWP146" s="0"/>
      <c r="FWQ146" s="0"/>
      <c r="FWR146" s="0"/>
      <c r="FWS146" s="0"/>
      <c r="FWT146" s="0"/>
      <c r="FWU146" s="0"/>
      <c r="FWV146" s="0"/>
      <c r="FWW146" s="0"/>
      <c r="FWX146" s="0"/>
      <c r="FWY146" s="0"/>
      <c r="FWZ146" s="0"/>
      <c r="FXA146" s="0"/>
      <c r="FXB146" s="0"/>
      <c r="FXC146" s="0"/>
      <c r="FXD146" s="0"/>
      <c r="FXE146" s="0"/>
      <c r="FXF146" s="0"/>
      <c r="FXG146" s="0"/>
      <c r="FXH146" s="0"/>
      <c r="FXI146" s="0"/>
      <c r="FXJ146" s="0"/>
      <c r="FXK146" s="0"/>
      <c r="FXL146" s="0"/>
      <c r="FXM146" s="0"/>
      <c r="FXN146" s="0"/>
      <c r="FXO146" s="0"/>
      <c r="FXP146" s="0"/>
      <c r="FXQ146" s="0"/>
      <c r="FXR146" s="0"/>
      <c r="FXS146" s="0"/>
      <c r="FXT146" s="0"/>
      <c r="FXU146" s="0"/>
      <c r="FXV146" s="0"/>
      <c r="FXW146" s="0"/>
      <c r="FXX146" s="0"/>
      <c r="FXY146" s="0"/>
      <c r="FXZ146" s="0"/>
      <c r="FYA146" s="0"/>
      <c r="FYB146" s="0"/>
      <c r="FYC146" s="0"/>
      <c r="FYD146" s="0"/>
      <c r="FYE146" s="0"/>
      <c r="FYF146" s="0"/>
      <c r="FYG146" s="0"/>
      <c r="FYH146" s="0"/>
      <c r="FYI146" s="0"/>
      <c r="FYJ146" s="0"/>
      <c r="FYK146" s="0"/>
      <c r="FYL146" s="0"/>
      <c r="FYM146" s="0"/>
      <c r="FYN146" s="0"/>
      <c r="FYO146" s="0"/>
      <c r="FYP146" s="0"/>
      <c r="FYQ146" s="0"/>
      <c r="FYR146" s="0"/>
      <c r="FYS146" s="0"/>
      <c r="FYT146" s="0"/>
      <c r="FYU146" s="0"/>
      <c r="FYV146" s="0"/>
      <c r="FYW146" s="0"/>
      <c r="FYX146" s="0"/>
      <c r="FYY146" s="0"/>
      <c r="FYZ146" s="0"/>
      <c r="FZA146" s="0"/>
      <c r="FZB146" s="0"/>
      <c r="FZC146" s="0"/>
      <c r="FZD146" s="0"/>
      <c r="FZE146" s="0"/>
      <c r="FZF146" s="0"/>
      <c r="FZG146" s="0"/>
      <c r="FZH146" s="0"/>
      <c r="FZI146" s="0"/>
      <c r="FZJ146" s="0"/>
      <c r="FZK146" s="0"/>
      <c r="FZL146" s="0"/>
      <c r="FZM146" s="0"/>
      <c r="FZN146" s="0"/>
      <c r="FZO146" s="0"/>
      <c r="FZP146" s="0"/>
      <c r="FZQ146" s="0"/>
      <c r="FZR146" s="0"/>
      <c r="FZS146" s="0"/>
      <c r="FZT146" s="0"/>
      <c r="FZU146" s="0"/>
      <c r="FZV146" s="0"/>
      <c r="FZW146" s="0"/>
      <c r="FZX146" s="0"/>
      <c r="FZY146" s="0"/>
      <c r="FZZ146" s="0"/>
      <c r="GAA146" s="0"/>
      <c r="GAB146" s="0"/>
      <c r="GAC146" s="0"/>
      <c r="GAD146" s="0"/>
      <c r="GAE146" s="0"/>
      <c r="GAF146" s="0"/>
      <c r="GAG146" s="0"/>
      <c r="GAH146" s="0"/>
      <c r="GAI146" s="0"/>
      <c r="GAJ146" s="0"/>
      <c r="GAK146" s="0"/>
      <c r="GAL146" s="0"/>
      <c r="GAM146" s="0"/>
      <c r="GAN146" s="0"/>
      <c r="GAO146" s="0"/>
      <c r="GAP146" s="0"/>
      <c r="GAQ146" s="0"/>
      <c r="GAR146" s="0"/>
      <c r="GAS146" s="0"/>
      <c r="GAT146" s="0"/>
      <c r="GAU146" s="0"/>
      <c r="GAV146" s="0"/>
      <c r="GAW146" s="0"/>
      <c r="GAX146" s="0"/>
      <c r="GAY146" s="0"/>
      <c r="GAZ146" s="0"/>
      <c r="GBA146" s="0"/>
      <c r="GBB146" s="0"/>
      <c r="GBC146" s="0"/>
      <c r="GBD146" s="0"/>
      <c r="GBE146" s="0"/>
      <c r="GBF146" s="0"/>
      <c r="GBG146" s="0"/>
      <c r="GBH146" s="0"/>
      <c r="GBI146" s="0"/>
      <c r="GBJ146" s="0"/>
      <c r="GBK146" s="0"/>
      <c r="GBL146" s="0"/>
      <c r="GBM146" s="0"/>
      <c r="GBN146" s="0"/>
      <c r="GBO146" s="0"/>
      <c r="GBP146" s="0"/>
      <c r="GBQ146" s="0"/>
      <c r="GBR146" s="0"/>
      <c r="GBS146" s="0"/>
      <c r="GBT146" s="0"/>
      <c r="GBU146" s="0"/>
      <c r="GBV146" s="0"/>
      <c r="GBW146" s="0"/>
      <c r="GBX146" s="0"/>
      <c r="GBY146" s="0"/>
      <c r="GBZ146" s="0"/>
      <c r="GCA146" s="0"/>
      <c r="GCB146" s="0"/>
      <c r="GCC146" s="0"/>
      <c r="GCD146" s="0"/>
      <c r="GCE146" s="0"/>
      <c r="GCF146" s="0"/>
      <c r="GCG146" s="0"/>
      <c r="GCH146" s="0"/>
      <c r="GCI146" s="0"/>
      <c r="GCJ146" s="0"/>
      <c r="GCK146" s="0"/>
      <c r="GCL146" s="0"/>
      <c r="GCM146" s="0"/>
      <c r="GCN146" s="0"/>
      <c r="GCO146" s="0"/>
      <c r="GCP146" s="0"/>
      <c r="GCQ146" s="0"/>
      <c r="GCR146" s="0"/>
      <c r="GCS146" s="0"/>
      <c r="GCT146" s="0"/>
      <c r="GCU146" s="0"/>
      <c r="GCV146" s="0"/>
      <c r="GCW146" s="0"/>
      <c r="GCX146" s="0"/>
      <c r="GCY146" s="0"/>
      <c r="GCZ146" s="0"/>
      <c r="GDA146" s="0"/>
      <c r="GDB146" s="0"/>
      <c r="GDC146" s="0"/>
      <c r="GDD146" s="0"/>
      <c r="GDE146" s="0"/>
      <c r="GDF146" s="0"/>
      <c r="GDG146" s="0"/>
      <c r="GDH146" s="0"/>
      <c r="GDI146" s="0"/>
      <c r="GDJ146" s="0"/>
      <c r="GDK146" s="0"/>
      <c r="GDL146" s="0"/>
      <c r="GDM146" s="0"/>
      <c r="GDN146" s="0"/>
      <c r="GDO146" s="0"/>
      <c r="GDP146" s="0"/>
      <c r="GDQ146" s="0"/>
      <c r="GDR146" s="0"/>
      <c r="GDS146" s="0"/>
      <c r="GDT146" s="0"/>
      <c r="GDU146" s="0"/>
      <c r="GDV146" s="0"/>
      <c r="GDW146" s="0"/>
      <c r="GDX146" s="0"/>
      <c r="GDY146" s="0"/>
      <c r="GDZ146" s="0"/>
      <c r="GEA146" s="0"/>
      <c r="GEB146" s="0"/>
      <c r="GEC146" s="0"/>
      <c r="GED146" s="0"/>
      <c r="GEE146" s="0"/>
      <c r="GEF146" s="0"/>
      <c r="GEG146" s="0"/>
      <c r="GEH146" s="0"/>
      <c r="GEI146" s="0"/>
      <c r="GEJ146" s="0"/>
      <c r="GEK146" s="0"/>
      <c r="GEL146" s="0"/>
      <c r="GEM146" s="0"/>
      <c r="GEN146" s="0"/>
      <c r="GEO146" s="0"/>
      <c r="GEP146" s="0"/>
      <c r="GEQ146" s="0"/>
      <c r="GER146" s="0"/>
      <c r="GES146" s="0"/>
      <c r="GET146" s="0"/>
      <c r="GEU146" s="0"/>
      <c r="GEV146" s="0"/>
      <c r="GEW146" s="0"/>
      <c r="GEX146" s="0"/>
      <c r="GEY146" s="0"/>
      <c r="GEZ146" s="0"/>
      <c r="GFA146" s="0"/>
      <c r="GFB146" s="0"/>
      <c r="GFC146" s="0"/>
      <c r="GFD146" s="0"/>
      <c r="GFE146" s="0"/>
      <c r="GFF146" s="0"/>
      <c r="GFG146" s="0"/>
      <c r="GFH146" s="0"/>
      <c r="GFI146" s="0"/>
      <c r="GFJ146" s="0"/>
      <c r="GFK146" s="0"/>
      <c r="GFL146" s="0"/>
      <c r="GFM146" s="0"/>
      <c r="GFN146" s="0"/>
      <c r="GFO146" s="0"/>
      <c r="GFP146" s="0"/>
      <c r="GFQ146" s="0"/>
      <c r="GFR146" s="0"/>
      <c r="GFS146" s="0"/>
      <c r="GFT146" s="0"/>
      <c r="GFU146" s="0"/>
      <c r="GFV146" s="0"/>
      <c r="GFW146" s="0"/>
      <c r="GFX146" s="0"/>
      <c r="GFY146" s="0"/>
      <c r="GFZ146" s="0"/>
      <c r="GGA146" s="0"/>
      <c r="GGB146" s="0"/>
      <c r="GGC146" s="0"/>
      <c r="GGD146" s="0"/>
      <c r="GGE146" s="0"/>
      <c r="GGF146" s="0"/>
      <c r="GGG146" s="0"/>
      <c r="GGH146" s="0"/>
      <c r="GGI146" s="0"/>
      <c r="GGJ146" s="0"/>
      <c r="GGK146" s="0"/>
      <c r="GGL146" s="0"/>
      <c r="GGM146" s="0"/>
      <c r="GGN146" s="0"/>
      <c r="GGO146" s="0"/>
      <c r="GGP146" s="0"/>
      <c r="GGQ146" s="0"/>
      <c r="GGR146" s="0"/>
      <c r="GGS146" s="0"/>
      <c r="GGT146" s="0"/>
      <c r="GGU146" s="0"/>
      <c r="GGV146" s="0"/>
      <c r="GGW146" s="0"/>
      <c r="GGX146" s="0"/>
      <c r="GGY146" s="0"/>
      <c r="GGZ146" s="0"/>
      <c r="GHA146" s="0"/>
      <c r="GHB146" s="0"/>
      <c r="GHC146" s="0"/>
      <c r="GHD146" s="0"/>
      <c r="GHE146" s="0"/>
      <c r="GHF146" s="0"/>
      <c r="GHG146" s="0"/>
      <c r="GHH146" s="0"/>
      <c r="GHI146" s="0"/>
      <c r="GHJ146" s="0"/>
      <c r="GHK146" s="0"/>
      <c r="GHL146" s="0"/>
      <c r="GHM146" s="0"/>
      <c r="GHN146" s="0"/>
      <c r="GHO146" s="0"/>
      <c r="GHP146" s="0"/>
      <c r="GHQ146" s="0"/>
      <c r="GHR146" s="0"/>
      <c r="GHS146" s="0"/>
      <c r="GHT146" s="0"/>
      <c r="GHU146" s="0"/>
      <c r="GHV146" s="0"/>
      <c r="GHW146" s="0"/>
      <c r="GHX146" s="0"/>
      <c r="GHY146" s="0"/>
      <c r="GHZ146" s="0"/>
      <c r="GIA146" s="0"/>
      <c r="GIB146" s="0"/>
      <c r="GIC146" s="0"/>
      <c r="GID146" s="0"/>
      <c r="GIE146" s="0"/>
      <c r="GIF146" s="0"/>
      <c r="GIG146" s="0"/>
      <c r="GIH146" s="0"/>
      <c r="GII146" s="0"/>
      <c r="GIJ146" s="0"/>
      <c r="GIK146" s="0"/>
      <c r="GIL146" s="0"/>
      <c r="GIM146" s="0"/>
      <c r="GIN146" s="0"/>
      <c r="GIO146" s="0"/>
      <c r="GIP146" s="0"/>
      <c r="GIQ146" s="0"/>
      <c r="GIR146" s="0"/>
      <c r="GIS146" s="0"/>
      <c r="GIT146" s="0"/>
      <c r="GIU146" s="0"/>
      <c r="GIV146" s="0"/>
      <c r="GIW146" s="0"/>
      <c r="GIX146" s="0"/>
      <c r="GIY146" s="0"/>
      <c r="GIZ146" s="0"/>
      <c r="GJA146" s="0"/>
      <c r="GJB146" s="0"/>
      <c r="GJC146" s="0"/>
      <c r="GJD146" s="0"/>
      <c r="GJE146" s="0"/>
      <c r="GJF146" s="0"/>
      <c r="GJG146" s="0"/>
      <c r="GJH146" s="0"/>
      <c r="GJI146" s="0"/>
      <c r="GJJ146" s="0"/>
      <c r="GJK146" s="0"/>
      <c r="GJL146" s="0"/>
      <c r="GJM146" s="0"/>
      <c r="GJN146" s="0"/>
      <c r="GJO146" s="0"/>
      <c r="GJP146" s="0"/>
      <c r="GJQ146" s="0"/>
      <c r="GJR146" s="0"/>
      <c r="GJS146" s="0"/>
      <c r="GJT146" s="0"/>
      <c r="GJU146" s="0"/>
      <c r="GJV146" s="0"/>
      <c r="GJW146" s="0"/>
      <c r="GJX146" s="0"/>
      <c r="GJY146" s="0"/>
      <c r="GJZ146" s="0"/>
      <c r="GKA146" s="0"/>
      <c r="GKB146" s="0"/>
      <c r="GKC146" s="0"/>
      <c r="GKD146" s="0"/>
      <c r="GKE146" s="0"/>
      <c r="GKF146" s="0"/>
      <c r="GKG146" s="0"/>
      <c r="GKH146" s="0"/>
      <c r="GKI146" s="0"/>
      <c r="GKJ146" s="0"/>
      <c r="GKK146" s="0"/>
      <c r="GKL146" s="0"/>
      <c r="GKM146" s="0"/>
      <c r="GKN146" s="0"/>
      <c r="GKO146" s="0"/>
      <c r="GKP146" s="0"/>
      <c r="GKQ146" s="0"/>
      <c r="GKR146" s="0"/>
      <c r="GKS146" s="0"/>
      <c r="GKT146" s="0"/>
      <c r="GKU146" s="0"/>
      <c r="GKV146" s="0"/>
      <c r="GKW146" s="0"/>
      <c r="GKX146" s="0"/>
      <c r="GKY146" s="0"/>
      <c r="GKZ146" s="0"/>
      <c r="GLA146" s="0"/>
      <c r="GLB146" s="0"/>
      <c r="GLC146" s="0"/>
      <c r="GLD146" s="0"/>
      <c r="GLE146" s="0"/>
      <c r="GLF146" s="0"/>
      <c r="GLG146" s="0"/>
      <c r="GLH146" s="0"/>
      <c r="GLI146" s="0"/>
      <c r="GLJ146" s="0"/>
      <c r="GLK146" s="0"/>
      <c r="GLL146" s="0"/>
      <c r="GLM146" s="0"/>
      <c r="GLN146" s="0"/>
      <c r="GLO146" s="0"/>
      <c r="GLP146" s="0"/>
      <c r="GLQ146" s="0"/>
      <c r="GLR146" s="0"/>
      <c r="GLS146" s="0"/>
      <c r="GLT146" s="0"/>
      <c r="GLU146" s="0"/>
      <c r="GLV146" s="0"/>
      <c r="GLW146" s="0"/>
      <c r="GLX146" s="0"/>
      <c r="GLY146" s="0"/>
      <c r="GLZ146" s="0"/>
      <c r="GMA146" s="0"/>
      <c r="GMB146" s="0"/>
      <c r="GMC146" s="0"/>
      <c r="GMD146" s="0"/>
      <c r="GME146" s="0"/>
      <c r="GMF146" s="0"/>
      <c r="GMG146" s="0"/>
      <c r="GMH146" s="0"/>
      <c r="GMI146" s="0"/>
      <c r="GMJ146" s="0"/>
      <c r="GMK146" s="0"/>
      <c r="GML146" s="0"/>
      <c r="GMM146" s="0"/>
      <c r="GMN146" s="0"/>
      <c r="GMO146" s="0"/>
      <c r="GMP146" s="0"/>
      <c r="GMQ146" s="0"/>
      <c r="GMR146" s="0"/>
      <c r="GMS146" s="0"/>
      <c r="GMT146" s="0"/>
      <c r="GMU146" s="0"/>
      <c r="GMV146" s="0"/>
      <c r="GMW146" s="0"/>
      <c r="GMX146" s="0"/>
      <c r="GMY146" s="0"/>
      <c r="GMZ146" s="0"/>
      <c r="GNA146" s="0"/>
      <c r="GNB146" s="0"/>
      <c r="GNC146" s="0"/>
      <c r="GND146" s="0"/>
      <c r="GNE146" s="0"/>
      <c r="GNF146" s="0"/>
      <c r="GNG146" s="0"/>
      <c r="GNH146" s="0"/>
      <c r="GNI146" s="0"/>
      <c r="GNJ146" s="0"/>
      <c r="GNK146" s="0"/>
      <c r="GNL146" s="0"/>
      <c r="GNM146" s="0"/>
      <c r="GNN146" s="0"/>
      <c r="GNO146" s="0"/>
      <c r="GNP146" s="0"/>
      <c r="GNQ146" s="0"/>
      <c r="GNR146" s="0"/>
      <c r="GNS146" s="0"/>
      <c r="GNT146" s="0"/>
      <c r="GNU146" s="0"/>
      <c r="GNV146" s="0"/>
      <c r="GNW146" s="0"/>
      <c r="GNX146" s="0"/>
      <c r="GNY146" s="0"/>
      <c r="GNZ146" s="0"/>
      <c r="GOA146" s="0"/>
      <c r="GOB146" s="0"/>
      <c r="GOC146" s="0"/>
      <c r="GOD146" s="0"/>
      <c r="GOE146" s="0"/>
      <c r="GOF146" s="0"/>
      <c r="GOG146" s="0"/>
      <c r="GOH146" s="0"/>
      <c r="GOI146" s="0"/>
      <c r="GOJ146" s="0"/>
      <c r="GOK146" s="0"/>
      <c r="GOL146" s="0"/>
      <c r="GOM146" s="0"/>
      <c r="GON146" s="0"/>
      <c r="GOO146" s="0"/>
      <c r="GOP146" s="0"/>
      <c r="GOQ146" s="0"/>
      <c r="GOR146" s="0"/>
      <c r="GOS146" s="0"/>
      <c r="GOT146" s="0"/>
      <c r="GOU146" s="0"/>
      <c r="GOV146" s="0"/>
      <c r="GOW146" s="0"/>
      <c r="GOX146" s="0"/>
      <c r="GOY146" s="0"/>
      <c r="GOZ146" s="0"/>
      <c r="GPA146" s="0"/>
      <c r="GPB146" s="0"/>
      <c r="GPC146" s="0"/>
      <c r="GPD146" s="0"/>
      <c r="GPE146" s="0"/>
      <c r="GPF146" s="0"/>
      <c r="GPG146" s="0"/>
      <c r="GPH146" s="0"/>
      <c r="GPI146" s="0"/>
      <c r="GPJ146" s="0"/>
      <c r="GPK146" s="0"/>
      <c r="GPL146" s="0"/>
      <c r="GPM146" s="0"/>
      <c r="GPN146" s="0"/>
      <c r="GPO146" s="0"/>
      <c r="GPP146" s="0"/>
      <c r="GPQ146" s="0"/>
      <c r="GPR146" s="0"/>
      <c r="GPS146" s="0"/>
      <c r="GPT146" s="0"/>
      <c r="GPU146" s="0"/>
      <c r="GPV146" s="0"/>
      <c r="GPW146" s="0"/>
      <c r="GPX146" s="0"/>
      <c r="GPY146" s="0"/>
      <c r="GPZ146" s="0"/>
      <c r="GQA146" s="0"/>
      <c r="GQB146" s="0"/>
      <c r="GQC146" s="0"/>
      <c r="GQD146" s="0"/>
      <c r="GQE146" s="0"/>
      <c r="GQF146" s="0"/>
      <c r="GQG146" s="0"/>
      <c r="GQH146" s="0"/>
      <c r="GQI146" s="0"/>
      <c r="GQJ146" s="0"/>
      <c r="GQK146" s="0"/>
      <c r="GQL146" s="0"/>
      <c r="GQM146" s="0"/>
      <c r="GQN146" s="0"/>
      <c r="GQO146" s="0"/>
      <c r="GQP146" s="0"/>
      <c r="GQQ146" s="0"/>
      <c r="GQR146" s="0"/>
      <c r="GQS146" s="0"/>
      <c r="GQT146" s="0"/>
      <c r="GQU146" s="0"/>
      <c r="GQV146" s="0"/>
      <c r="GQW146" s="0"/>
      <c r="GQX146" s="0"/>
      <c r="GQY146" s="0"/>
      <c r="GQZ146" s="0"/>
      <c r="GRA146" s="0"/>
      <c r="GRB146" s="0"/>
      <c r="GRC146" s="0"/>
      <c r="GRD146" s="0"/>
      <c r="GRE146" s="0"/>
      <c r="GRF146" s="0"/>
      <c r="GRG146" s="0"/>
      <c r="GRH146" s="0"/>
      <c r="GRI146" s="0"/>
      <c r="GRJ146" s="0"/>
      <c r="GRK146" s="0"/>
      <c r="GRL146" s="0"/>
      <c r="GRM146" s="0"/>
      <c r="GRN146" s="0"/>
      <c r="GRO146" s="0"/>
      <c r="GRP146" s="0"/>
      <c r="GRQ146" s="0"/>
      <c r="GRR146" s="0"/>
      <c r="GRS146" s="0"/>
      <c r="GRT146" s="0"/>
      <c r="GRU146" s="0"/>
      <c r="GRV146" s="0"/>
      <c r="GRW146" s="0"/>
      <c r="GRX146" s="0"/>
      <c r="GRY146" s="0"/>
      <c r="GRZ146" s="0"/>
      <c r="GSA146" s="0"/>
      <c r="GSB146" s="0"/>
      <c r="GSC146" s="0"/>
      <c r="GSD146" s="0"/>
      <c r="GSE146" s="0"/>
      <c r="GSF146" s="0"/>
      <c r="GSG146" s="0"/>
      <c r="GSH146" s="0"/>
      <c r="GSI146" s="0"/>
      <c r="GSJ146" s="0"/>
      <c r="GSK146" s="0"/>
      <c r="GSL146" s="0"/>
      <c r="GSM146" s="0"/>
      <c r="GSN146" s="0"/>
      <c r="GSO146" s="0"/>
      <c r="GSP146" s="0"/>
      <c r="GSQ146" s="0"/>
      <c r="GSR146" s="0"/>
      <c r="GSS146" s="0"/>
      <c r="GST146" s="0"/>
      <c r="GSU146" s="0"/>
      <c r="GSV146" s="0"/>
      <c r="GSW146" s="0"/>
      <c r="GSX146" s="0"/>
      <c r="GSY146" s="0"/>
      <c r="GSZ146" s="0"/>
      <c r="GTA146" s="0"/>
      <c r="GTB146" s="0"/>
      <c r="GTC146" s="0"/>
      <c r="GTD146" s="0"/>
      <c r="GTE146" s="0"/>
      <c r="GTF146" s="0"/>
      <c r="GTG146" s="0"/>
      <c r="GTH146" s="0"/>
      <c r="GTI146" s="0"/>
      <c r="GTJ146" s="0"/>
      <c r="GTK146" s="0"/>
      <c r="GTL146" s="0"/>
      <c r="GTM146" s="0"/>
      <c r="GTN146" s="0"/>
      <c r="GTO146" s="0"/>
      <c r="GTP146" s="0"/>
      <c r="GTQ146" s="0"/>
      <c r="GTR146" s="0"/>
      <c r="GTS146" s="0"/>
      <c r="GTT146" s="0"/>
      <c r="GTU146" s="0"/>
      <c r="GTV146" s="0"/>
      <c r="GTW146" s="0"/>
      <c r="GTX146" s="0"/>
      <c r="GTY146" s="0"/>
      <c r="GTZ146" s="0"/>
      <c r="GUA146" s="0"/>
      <c r="GUB146" s="0"/>
      <c r="GUC146" s="0"/>
      <c r="GUD146" s="0"/>
      <c r="GUE146" s="0"/>
      <c r="GUF146" s="0"/>
      <c r="GUG146" s="0"/>
      <c r="GUH146" s="0"/>
      <c r="GUI146" s="0"/>
      <c r="GUJ146" s="0"/>
      <c r="GUK146" s="0"/>
      <c r="GUL146" s="0"/>
      <c r="GUM146" s="0"/>
      <c r="GUN146" s="0"/>
      <c r="GUO146" s="0"/>
      <c r="GUP146" s="0"/>
      <c r="GUQ146" s="0"/>
      <c r="GUR146" s="0"/>
      <c r="GUS146" s="0"/>
      <c r="GUT146" s="0"/>
      <c r="GUU146" s="0"/>
      <c r="GUV146" s="0"/>
      <c r="GUW146" s="0"/>
      <c r="GUX146" s="0"/>
      <c r="GUY146" s="0"/>
      <c r="GUZ146" s="0"/>
      <c r="GVA146" s="0"/>
      <c r="GVB146" s="0"/>
      <c r="GVC146" s="0"/>
      <c r="GVD146" s="0"/>
      <c r="GVE146" s="0"/>
      <c r="GVF146" s="0"/>
      <c r="GVG146" s="0"/>
      <c r="GVH146" s="0"/>
      <c r="GVI146" s="0"/>
      <c r="GVJ146" s="0"/>
      <c r="GVK146" s="0"/>
      <c r="GVL146" s="0"/>
      <c r="GVM146" s="0"/>
      <c r="GVN146" s="0"/>
      <c r="GVO146" s="0"/>
      <c r="GVP146" s="0"/>
      <c r="GVQ146" s="0"/>
      <c r="GVR146" s="0"/>
      <c r="GVS146" s="0"/>
      <c r="GVT146" s="0"/>
      <c r="GVU146" s="0"/>
      <c r="GVV146" s="0"/>
      <c r="GVW146" s="0"/>
      <c r="GVX146" s="0"/>
      <c r="GVY146" s="0"/>
      <c r="GVZ146" s="0"/>
      <c r="GWA146" s="0"/>
      <c r="GWB146" s="0"/>
      <c r="GWC146" s="0"/>
      <c r="GWD146" s="0"/>
      <c r="GWE146" s="0"/>
      <c r="GWF146" s="0"/>
      <c r="GWG146" s="0"/>
      <c r="GWH146" s="0"/>
      <c r="GWI146" s="0"/>
      <c r="GWJ146" s="0"/>
      <c r="GWK146" s="0"/>
      <c r="GWL146" s="0"/>
      <c r="GWM146" s="0"/>
      <c r="GWN146" s="0"/>
      <c r="GWO146" s="0"/>
      <c r="GWP146" s="0"/>
      <c r="GWQ146" s="0"/>
      <c r="GWR146" s="0"/>
      <c r="GWS146" s="0"/>
      <c r="GWT146" s="0"/>
      <c r="GWU146" s="0"/>
      <c r="GWV146" s="0"/>
      <c r="GWW146" s="0"/>
      <c r="GWX146" s="0"/>
      <c r="GWY146" s="0"/>
      <c r="GWZ146" s="0"/>
      <c r="GXA146" s="0"/>
      <c r="GXB146" s="0"/>
      <c r="GXC146" s="0"/>
      <c r="GXD146" s="0"/>
      <c r="GXE146" s="0"/>
      <c r="GXF146" s="0"/>
      <c r="GXG146" s="0"/>
      <c r="GXH146" s="0"/>
      <c r="GXI146" s="0"/>
      <c r="GXJ146" s="0"/>
      <c r="GXK146" s="0"/>
      <c r="GXL146" s="0"/>
      <c r="GXM146" s="0"/>
      <c r="GXN146" s="0"/>
      <c r="GXO146" s="0"/>
      <c r="GXP146" s="0"/>
      <c r="GXQ146" s="0"/>
      <c r="GXR146" s="0"/>
      <c r="GXS146" s="0"/>
      <c r="GXT146" s="0"/>
      <c r="GXU146" s="0"/>
      <c r="GXV146" s="0"/>
      <c r="GXW146" s="0"/>
      <c r="GXX146" s="0"/>
      <c r="GXY146" s="0"/>
      <c r="GXZ146" s="0"/>
      <c r="GYA146" s="0"/>
      <c r="GYB146" s="0"/>
      <c r="GYC146" s="0"/>
      <c r="GYD146" s="0"/>
      <c r="GYE146" s="0"/>
      <c r="GYF146" s="0"/>
      <c r="GYG146" s="0"/>
      <c r="GYH146" s="0"/>
      <c r="GYI146" s="0"/>
      <c r="GYJ146" s="0"/>
      <c r="GYK146" s="0"/>
      <c r="GYL146" s="0"/>
      <c r="GYM146" s="0"/>
      <c r="GYN146" s="0"/>
      <c r="GYO146" s="0"/>
      <c r="GYP146" s="0"/>
      <c r="GYQ146" s="0"/>
      <c r="GYR146" s="0"/>
      <c r="GYS146" s="0"/>
      <c r="GYT146" s="0"/>
      <c r="GYU146" s="0"/>
      <c r="GYV146" s="0"/>
      <c r="GYW146" s="0"/>
      <c r="GYX146" s="0"/>
      <c r="GYY146" s="0"/>
      <c r="GYZ146" s="0"/>
      <c r="GZA146" s="0"/>
      <c r="GZB146" s="0"/>
      <c r="GZC146" s="0"/>
      <c r="GZD146" s="0"/>
      <c r="GZE146" s="0"/>
      <c r="GZF146" s="0"/>
      <c r="GZG146" s="0"/>
      <c r="GZH146" s="0"/>
      <c r="GZI146" s="0"/>
      <c r="GZJ146" s="0"/>
      <c r="GZK146" s="0"/>
      <c r="GZL146" s="0"/>
      <c r="GZM146" s="0"/>
      <c r="GZN146" s="0"/>
      <c r="GZO146" s="0"/>
      <c r="GZP146" s="0"/>
      <c r="GZQ146" s="0"/>
      <c r="GZR146" s="0"/>
      <c r="GZS146" s="0"/>
      <c r="GZT146" s="0"/>
      <c r="GZU146" s="0"/>
      <c r="GZV146" s="0"/>
      <c r="GZW146" s="0"/>
      <c r="GZX146" s="0"/>
      <c r="GZY146" s="0"/>
      <c r="GZZ146" s="0"/>
      <c r="HAA146" s="0"/>
      <c r="HAB146" s="0"/>
      <c r="HAC146" s="0"/>
      <c r="HAD146" s="0"/>
      <c r="HAE146" s="0"/>
      <c r="HAF146" s="0"/>
      <c r="HAG146" s="0"/>
      <c r="HAH146" s="0"/>
      <c r="HAI146" s="0"/>
      <c r="HAJ146" s="0"/>
      <c r="HAK146" s="0"/>
      <c r="HAL146" s="0"/>
      <c r="HAM146" s="0"/>
      <c r="HAN146" s="0"/>
      <c r="HAO146" s="0"/>
      <c r="HAP146" s="0"/>
      <c r="HAQ146" s="0"/>
      <c r="HAR146" s="0"/>
      <c r="HAS146" s="0"/>
      <c r="HAT146" s="0"/>
      <c r="HAU146" s="0"/>
      <c r="HAV146" s="0"/>
      <c r="HAW146" s="0"/>
      <c r="HAX146" s="0"/>
      <c r="HAY146" s="0"/>
      <c r="HAZ146" s="0"/>
      <c r="HBA146" s="0"/>
      <c r="HBB146" s="0"/>
      <c r="HBC146" s="0"/>
      <c r="HBD146" s="0"/>
      <c r="HBE146" s="0"/>
      <c r="HBF146" s="0"/>
      <c r="HBG146" s="0"/>
      <c r="HBH146" s="0"/>
      <c r="HBI146" s="0"/>
      <c r="HBJ146" s="0"/>
      <c r="HBK146" s="0"/>
      <c r="HBL146" s="0"/>
      <c r="HBM146" s="0"/>
      <c r="HBN146" s="0"/>
      <c r="HBO146" s="0"/>
      <c r="HBP146" s="0"/>
      <c r="HBQ146" s="0"/>
      <c r="HBR146" s="0"/>
      <c r="HBS146" s="0"/>
      <c r="HBT146" s="0"/>
      <c r="HBU146" s="0"/>
      <c r="HBV146" s="0"/>
      <c r="HBW146" s="0"/>
      <c r="HBX146" s="0"/>
      <c r="HBY146" s="0"/>
      <c r="HBZ146" s="0"/>
      <c r="HCA146" s="0"/>
      <c r="HCB146" s="0"/>
      <c r="HCC146" s="0"/>
      <c r="HCD146" s="0"/>
      <c r="HCE146" s="0"/>
      <c r="HCF146" s="0"/>
      <c r="HCG146" s="0"/>
      <c r="HCH146" s="0"/>
      <c r="HCI146" s="0"/>
      <c r="HCJ146" s="0"/>
      <c r="HCK146" s="0"/>
      <c r="HCL146" s="0"/>
      <c r="HCM146" s="0"/>
      <c r="HCN146" s="0"/>
      <c r="HCO146" s="0"/>
      <c r="HCP146" s="0"/>
      <c r="HCQ146" s="0"/>
      <c r="HCR146" s="0"/>
      <c r="HCS146" s="0"/>
      <c r="HCT146" s="0"/>
      <c r="HCU146" s="0"/>
      <c r="HCV146" s="0"/>
      <c r="HCW146" s="0"/>
      <c r="HCX146" s="0"/>
      <c r="HCY146" s="0"/>
      <c r="HCZ146" s="0"/>
      <c r="HDA146" s="0"/>
      <c r="HDB146" s="0"/>
      <c r="HDC146" s="0"/>
      <c r="HDD146" s="0"/>
      <c r="HDE146" s="0"/>
      <c r="HDF146" s="0"/>
      <c r="HDG146" s="0"/>
      <c r="HDH146" s="0"/>
      <c r="HDI146" s="0"/>
      <c r="HDJ146" s="0"/>
      <c r="HDK146" s="0"/>
      <c r="HDL146" s="0"/>
      <c r="HDM146" s="0"/>
      <c r="HDN146" s="0"/>
      <c r="HDO146" s="0"/>
      <c r="HDP146" s="0"/>
      <c r="HDQ146" s="0"/>
      <c r="HDR146" s="0"/>
      <c r="HDS146" s="0"/>
      <c r="HDT146" s="0"/>
      <c r="HDU146" s="0"/>
      <c r="HDV146" s="0"/>
      <c r="HDW146" s="0"/>
      <c r="HDX146" s="0"/>
      <c r="HDY146" s="0"/>
      <c r="HDZ146" s="0"/>
      <c r="HEA146" s="0"/>
      <c r="HEB146" s="0"/>
      <c r="HEC146" s="0"/>
      <c r="HED146" s="0"/>
      <c r="HEE146" s="0"/>
      <c r="HEF146" s="0"/>
      <c r="HEG146" s="0"/>
      <c r="HEH146" s="0"/>
      <c r="HEI146" s="0"/>
      <c r="HEJ146" s="0"/>
      <c r="HEK146" s="0"/>
      <c r="HEL146" s="0"/>
      <c r="HEM146" s="0"/>
      <c r="HEN146" s="0"/>
      <c r="HEO146" s="0"/>
      <c r="HEP146" s="0"/>
      <c r="HEQ146" s="0"/>
      <c r="HER146" s="0"/>
      <c r="HES146" s="0"/>
      <c r="HET146" s="0"/>
      <c r="HEU146" s="0"/>
      <c r="HEV146" s="0"/>
      <c r="HEW146" s="0"/>
      <c r="HEX146" s="0"/>
      <c r="HEY146" s="0"/>
      <c r="HEZ146" s="0"/>
      <c r="HFA146" s="0"/>
      <c r="HFB146" s="0"/>
      <c r="HFC146" s="0"/>
      <c r="HFD146" s="0"/>
      <c r="HFE146" s="0"/>
      <c r="HFF146" s="0"/>
      <c r="HFG146" s="0"/>
      <c r="HFH146" s="0"/>
      <c r="HFI146" s="0"/>
      <c r="HFJ146" s="0"/>
      <c r="HFK146" s="0"/>
      <c r="HFL146" s="0"/>
      <c r="HFM146" s="0"/>
      <c r="HFN146" s="0"/>
      <c r="HFO146" s="0"/>
      <c r="HFP146" s="0"/>
      <c r="HFQ146" s="0"/>
      <c r="HFR146" s="0"/>
      <c r="HFS146" s="0"/>
      <c r="HFT146" s="0"/>
      <c r="HFU146" s="0"/>
      <c r="HFV146" s="0"/>
      <c r="HFW146" s="0"/>
      <c r="HFX146" s="0"/>
      <c r="HFY146" s="0"/>
      <c r="HFZ146" s="0"/>
      <c r="HGA146" s="0"/>
      <c r="HGB146" s="0"/>
      <c r="HGC146" s="0"/>
      <c r="HGD146" s="0"/>
      <c r="HGE146" s="0"/>
      <c r="HGF146" s="0"/>
      <c r="HGG146" s="0"/>
      <c r="HGH146" s="0"/>
      <c r="HGI146" s="0"/>
      <c r="HGJ146" s="0"/>
      <c r="HGK146" s="0"/>
      <c r="HGL146" s="0"/>
      <c r="HGM146" s="0"/>
      <c r="HGN146" s="0"/>
      <c r="HGO146" s="0"/>
      <c r="HGP146" s="0"/>
      <c r="HGQ146" s="0"/>
      <c r="HGR146" s="0"/>
      <c r="HGS146" s="0"/>
      <c r="HGT146" s="0"/>
      <c r="HGU146" s="0"/>
      <c r="HGV146" s="0"/>
      <c r="HGW146" s="0"/>
      <c r="HGX146" s="0"/>
      <c r="HGY146" s="0"/>
      <c r="HGZ146" s="0"/>
      <c r="HHA146" s="0"/>
      <c r="HHB146" s="0"/>
      <c r="HHC146" s="0"/>
      <c r="HHD146" s="0"/>
      <c r="HHE146" s="0"/>
      <c r="HHF146" s="0"/>
      <c r="HHG146" s="0"/>
      <c r="HHH146" s="0"/>
      <c r="HHI146" s="0"/>
      <c r="HHJ146" s="0"/>
      <c r="HHK146" s="0"/>
      <c r="HHL146" s="0"/>
      <c r="HHM146" s="0"/>
      <c r="HHN146" s="0"/>
      <c r="HHO146" s="0"/>
      <c r="HHP146" s="0"/>
      <c r="HHQ146" s="0"/>
      <c r="HHR146" s="0"/>
      <c r="HHS146" s="0"/>
      <c r="HHT146" s="0"/>
      <c r="HHU146" s="0"/>
      <c r="HHV146" s="0"/>
      <c r="HHW146" s="0"/>
      <c r="HHX146" s="0"/>
      <c r="HHY146" s="0"/>
      <c r="HHZ146" s="0"/>
      <c r="HIA146" s="0"/>
      <c r="HIB146" s="0"/>
      <c r="HIC146" s="0"/>
      <c r="HID146" s="0"/>
      <c r="HIE146" s="0"/>
      <c r="HIF146" s="0"/>
      <c r="HIG146" s="0"/>
      <c r="HIH146" s="0"/>
      <c r="HII146" s="0"/>
      <c r="HIJ146" s="0"/>
      <c r="HIK146" s="0"/>
      <c r="HIL146" s="0"/>
      <c r="HIM146" s="0"/>
      <c r="HIN146" s="0"/>
      <c r="HIO146" s="0"/>
      <c r="HIP146" s="0"/>
      <c r="HIQ146" s="0"/>
      <c r="HIR146" s="0"/>
      <c r="HIS146" s="0"/>
      <c r="HIT146" s="0"/>
      <c r="HIU146" s="0"/>
      <c r="HIV146" s="0"/>
      <c r="HIW146" s="0"/>
      <c r="HIX146" s="0"/>
      <c r="HIY146" s="0"/>
      <c r="HIZ146" s="0"/>
      <c r="HJA146" s="0"/>
      <c r="HJB146" s="0"/>
      <c r="HJC146" s="0"/>
      <c r="HJD146" s="0"/>
      <c r="HJE146" s="0"/>
      <c r="HJF146" s="0"/>
      <c r="HJG146" s="0"/>
      <c r="HJH146" s="0"/>
      <c r="HJI146" s="0"/>
      <c r="HJJ146" s="0"/>
      <c r="HJK146" s="0"/>
      <c r="HJL146" s="0"/>
      <c r="HJM146" s="0"/>
      <c r="HJN146" s="0"/>
      <c r="HJO146" s="0"/>
      <c r="HJP146" s="0"/>
      <c r="HJQ146" s="0"/>
      <c r="HJR146" s="0"/>
      <c r="HJS146" s="0"/>
      <c r="HJT146" s="0"/>
      <c r="HJU146" s="0"/>
      <c r="HJV146" s="0"/>
      <c r="HJW146" s="0"/>
      <c r="HJX146" s="0"/>
      <c r="HJY146" s="0"/>
      <c r="HJZ146" s="0"/>
      <c r="HKA146" s="0"/>
      <c r="HKB146" s="0"/>
      <c r="HKC146" s="0"/>
      <c r="HKD146" s="0"/>
      <c r="HKE146" s="0"/>
      <c r="HKF146" s="0"/>
      <c r="HKG146" s="0"/>
      <c r="HKH146" s="0"/>
      <c r="HKI146" s="0"/>
      <c r="HKJ146" s="0"/>
      <c r="HKK146" s="0"/>
      <c r="HKL146" s="0"/>
      <c r="HKM146" s="0"/>
      <c r="HKN146" s="0"/>
      <c r="HKO146" s="0"/>
      <c r="HKP146" s="0"/>
      <c r="HKQ146" s="0"/>
      <c r="HKR146" s="0"/>
      <c r="HKS146" s="0"/>
      <c r="HKT146" s="0"/>
      <c r="HKU146" s="0"/>
      <c r="HKV146" s="0"/>
      <c r="HKW146" s="0"/>
      <c r="HKX146" s="0"/>
      <c r="HKY146" s="0"/>
      <c r="HKZ146" s="0"/>
      <c r="HLA146" s="0"/>
      <c r="HLB146" s="0"/>
      <c r="HLC146" s="0"/>
      <c r="HLD146" s="0"/>
      <c r="HLE146" s="0"/>
      <c r="HLF146" s="0"/>
      <c r="HLG146" s="0"/>
      <c r="HLH146" s="0"/>
      <c r="HLI146" s="0"/>
      <c r="HLJ146" s="0"/>
      <c r="HLK146" s="0"/>
      <c r="HLL146" s="0"/>
      <c r="HLM146" s="0"/>
      <c r="HLN146" s="0"/>
      <c r="HLO146" s="0"/>
      <c r="HLP146" s="0"/>
      <c r="HLQ146" s="0"/>
      <c r="HLR146" s="0"/>
      <c r="HLS146" s="0"/>
      <c r="HLT146" s="0"/>
      <c r="HLU146" s="0"/>
      <c r="HLV146" s="0"/>
      <c r="HLW146" s="0"/>
      <c r="HLX146" s="0"/>
      <c r="HLY146" s="0"/>
      <c r="HLZ146" s="0"/>
      <c r="HMA146" s="0"/>
      <c r="HMB146" s="0"/>
      <c r="HMC146" s="0"/>
      <c r="HMD146" s="0"/>
      <c r="HME146" s="0"/>
      <c r="HMF146" s="0"/>
      <c r="HMG146" s="0"/>
      <c r="HMH146" s="0"/>
      <c r="HMI146" s="0"/>
      <c r="HMJ146" s="0"/>
      <c r="HMK146" s="0"/>
      <c r="HML146" s="0"/>
      <c r="HMM146" s="0"/>
      <c r="HMN146" s="0"/>
      <c r="HMO146" s="0"/>
      <c r="HMP146" s="0"/>
      <c r="HMQ146" s="0"/>
      <c r="HMR146" s="0"/>
      <c r="HMS146" s="0"/>
      <c r="HMT146" s="0"/>
      <c r="HMU146" s="0"/>
      <c r="HMV146" s="0"/>
      <c r="HMW146" s="0"/>
      <c r="HMX146" s="0"/>
      <c r="HMY146" s="0"/>
      <c r="HMZ146" s="0"/>
      <c r="HNA146" s="0"/>
      <c r="HNB146" s="0"/>
      <c r="HNC146" s="0"/>
      <c r="HND146" s="0"/>
      <c r="HNE146" s="0"/>
      <c r="HNF146" s="0"/>
      <c r="HNG146" s="0"/>
      <c r="HNH146" s="0"/>
      <c r="HNI146" s="0"/>
      <c r="HNJ146" s="0"/>
      <c r="HNK146" s="0"/>
      <c r="HNL146" s="0"/>
      <c r="HNM146" s="0"/>
      <c r="HNN146" s="0"/>
      <c r="HNO146" s="0"/>
      <c r="HNP146" s="0"/>
      <c r="HNQ146" s="0"/>
      <c r="HNR146" s="0"/>
      <c r="HNS146" s="0"/>
      <c r="HNT146" s="0"/>
      <c r="HNU146" s="0"/>
      <c r="HNV146" s="0"/>
      <c r="HNW146" s="0"/>
      <c r="HNX146" s="0"/>
      <c r="HNY146" s="0"/>
      <c r="HNZ146" s="0"/>
      <c r="HOA146" s="0"/>
      <c r="HOB146" s="0"/>
      <c r="HOC146" s="0"/>
      <c r="HOD146" s="0"/>
      <c r="HOE146" s="0"/>
      <c r="HOF146" s="0"/>
      <c r="HOG146" s="0"/>
      <c r="HOH146" s="0"/>
      <c r="HOI146" s="0"/>
      <c r="HOJ146" s="0"/>
      <c r="HOK146" s="0"/>
      <c r="HOL146" s="0"/>
      <c r="HOM146" s="0"/>
      <c r="HON146" s="0"/>
      <c r="HOO146" s="0"/>
      <c r="HOP146" s="0"/>
      <c r="HOQ146" s="0"/>
      <c r="HOR146" s="0"/>
      <c r="HOS146" s="0"/>
      <c r="HOT146" s="0"/>
      <c r="HOU146" s="0"/>
      <c r="HOV146" s="0"/>
      <c r="HOW146" s="0"/>
      <c r="HOX146" s="0"/>
      <c r="HOY146" s="0"/>
      <c r="HOZ146" s="0"/>
      <c r="HPA146" s="0"/>
      <c r="HPB146" s="0"/>
      <c r="HPC146" s="0"/>
      <c r="HPD146" s="0"/>
      <c r="HPE146" s="0"/>
      <c r="HPF146" s="0"/>
      <c r="HPG146" s="0"/>
      <c r="HPH146" s="0"/>
      <c r="HPI146" s="0"/>
      <c r="HPJ146" s="0"/>
      <c r="HPK146" s="0"/>
      <c r="HPL146" s="0"/>
      <c r="HPM146" s="0"/>
      <c r="HPN146" s="0"/>
      <c r="HPO146" s="0"/>
      <c r="HPP146" s="0"/>
      <c r="HPQ146" s="0"/>
      <c r="HPR146" s="0"/>
      <c r="HPS146" s="0"/>
      <c r="HPT146" s="0"/>
      <c r="HPU146" s="0"/>
      <c r="HPV146" s="0"/>
      <c r="HPW146" s="0"/>
      <c r="HPX146" s="0"/>
      <c r="HPY146" s="0"/>
      <c r="HPZ146" s="0"/>
      <c r="HQA146" s="0"/>
      <c r="HQB146" s="0"/>
      <c r="HQC146" s="0"/>
      <c r="HQD146" s="0"/>
      <c r="HQE146" s="0"/>
      <c r="HQF146" s="0"/>
      <c r="HQG146" s="0"/>
      <c r="HQH146" s="0"/>
      <c r="HQI146" s="0"/>
      <c r="HQJ146" s="0"/>
      <c r="HQK146" s="0"/>
      <c r="HQL146" s="0"/>
      <c r="HQM146" s="0"/>
      <c r="HQN146" s="0"/>
      <c r="HQO146" s="0"/>
      <c r="HQP146" s="0"/>
      <c r="HQQ146" s="0"/>
      <c r="HQR146" s="0"/>
      <c r="HQS146" s="0"/>
      <c r="HQT146" s="0"/>
      <c r="HQU146" s="0"/>
      <c r="HQV146" s="0"/>
      <c r="HQW146" s="0"/>
      <c r="HQX146" s="0"/>
      <c r="HQY146" s="0"/>
      <c r="HQZ146" s="0"/>
      <c r="HRA146" s="0"/>
      <c r="HRB146" s="0"/>
      <c r="HRC146" s="0"/>
      <c r="HRD146" s="0"/>
      <c r="HRE146" s="0"/>
      <c r="HRF146" s="0"/>
      <c r="HRG146" s="0"/>
      <c r="HRH146" s="0"/>
      <c r="HRI146" s="0"/>
      <c r="HRJ146" s="0"/>
      <c r="HRK146" s="0"/>
      <c r="HRL146" s="0"/>
      <c r="HRM146" s="0"/>
      <c r="HRN146" s="0"/>
      <c r="HRO146" s="0"/>
      <c r="HRP146" s="0"/>
      <c r="HRQ146" s="0"/>
      <c r="HRR146" s="0"/>
      <c r="HRS146" s="0"/>
      <c r="HRT146" s="0"/>
      <c r="HRU146" s="0"/>
      <c r="HRV146" s="0"/>
      <c r="HRW146" s="0"/>
      <c r="HRX146" s="0"/>
      <c r="HRY146" s="0"/>
      <c r="HRZ146" s="0"/>
      <c r="HSA146" s="0"/>
      <c r="HSB146" s="0"/>
      <c r="HSC146" s="0"/>
      <c r="HSD146" s="0"/>
      <c r="HSE146" s="0"/>
      <c r="HSF146" s="0"/>
      <c r="HSG146" s="0"/>
      <c r="HSH146" s="0"/>
      <c r="HSI146" s="0"/>
      <c r="HSJ146" s="0"/>
      <c r="HSK146" s="0"/>
      <c r="HSL146" s="0"/>
      <c r="HSM146" s="0"/>
      <c r="HSN146" s="0"/>
      <c r="HSO146" s="0"/>
      <c r="HSP146" s="0"/>
      <c r="HSQ146" s="0"/>
      <c r="HSR146" s="0"/>
      <c r="HSS146" s="0"/>
      <c r="HST146" s="0"/>
      <c r="HSU146" s="0"/>
      <c r="HSV146" s="0"/>
      <c r="HSW146" s="0"/>
      <c r="HSX146" s="0"/>
      <c r="HSY146" s="0"/>
      <c r="HSZ146" s="0"/>
      <c r="HTA146" s="0"/>
      <c r="HTB146" s="0"/>
      <c r="HTC146" s="0"/>
      <c r="HTD146" s="0"/>
      <c r="HTE146" s="0"/>
      <c r="HTF146" s="0"/>
      <c r="HTG146" s="0"/>
      <c r="HTH146" s="0"/>
      <c r="HTI146" s="0"/>
      <c r="HTJ146" s="0"/>
      <c r="HTK146" s="0"/>
      <c r="HTL146" s="0"/>
      <c r="HTM146" s="0"/>
      <c r="HTN146" s="0"/>
      <c r="HTO146" s="0"/>
      <c r="HTP146" s="0"/>
      <c r="HTQ146" s="0"/>
      <c r="HTR146" s="0"/>
      <c r="HTS146" s="0"/>
      <c r="HTT146" s="0"/>
      <c r="HTU146" s="0"/>
      <c r="HTV146" s="0"/>
      <c r="HTW146" s="0"/>
      <c r="HTX146" s="0"/>
      <c r="HTY146" s="0"/>
      <c r="HTZ146" s="0"/>
      <c r="HUA146" s="0"/>
      <c r="HUB146" s="0"/>
      <c r="HUC146" s="0"/>
      <c r="HUD146" s="0"/>
      <c r="HUE146" s="0"/>
      <c r="HUF146" s="0"/>
      <c r="HUG146" s="0"/>
      <c r="HUH146" s="0"/>
      <c r="HUI146" s="0"/>
      <c r="HUJ146" s="0"/>
      <c r="HUK146" s="0"/>
      <c r="HUL146" s="0"/>
      <c r="HUM146" s="0"/>
      <c r="HUN146" s="0"/>
      <c r="HUO146" s="0"/>
      <c r="HUP146" s="0"/>
      <c r="HUQ146" s="0"/>
      <c r="HUR146" s="0"/>
      <c r="HUS146" s="0"/>
      <c r="HUT146" s="0"/>
      <c r="HUU146" s="0"/>
      <c r="HUV146" s="0"/>
      <c r="HUW146" s="0"/>
      <c r="HUX146" s="0"/>
      <c r="HUY146" s="0"/>
      <c r="HUZ146" s="0"/>
      <c r="HVA146" s="0"/>
      <c r="HVB146" s="0"/>
      <c r="HVC146" s="0"/>
      <c r="HVD146" s="0"/>
      <c r="HVE146" s="0"/>
      <c r="HVF146" s="0"/>
      <c r="HVG146" s="0"/>
      <c r="HVH146" s="0"/>
      <c r="HVI146" s="0"/>
      <c r="HVJ146" s="0"/>
      <c r="HVK146" s="0"/>
      <c r="HVL146" s="0"/>
      <c r="HVM146" s="0"/>
      <c r="HVN146" s="0"/>
      <c r="HVO146" s="0"/>
      <c r="HVP146" s="0"/>
      <c r="HVQ146" s="0"/>
      <c r="HVR146" s="0"/>
      <c r="HVS146" s="0"/>
      <c r="HVT146" s="0"/>
      <c r="HVU146" s="0"/>
      <c r="HVV146" s="0"/>
      <c r="HVW146" s="0"/>
      <c r="HVX146" s="0"/>
      <c r="HVY146" s="0"/>
      <c r="HVZ146" s="0"/>
      <c r="HWA146" s="0"/>
      <c r="HWB146" s="0"/>
      <c r="HWC146" s="0"/>
      <c r="HWD146" s="0"/>
      <c r="HWE146" s="0"/>
      <c r="HWF146" s="0"/>
      <c r="HWG146" s="0"/>
      <c r="HWH146" s="0"/>
      <c r="HWI146" s="0"/>
      <c r="HWJ146" s="0"/>
      <c r="HWK146" s="0"/>
      <c r="HWL146" s="0"/>
      <c r="HWM146" s="0"/>
      <c r="HWN146" s="0"/>
      <c r="HWO146" s="0"/>
      <c r="HWP146" s="0"/>
      <c r="HWQ146" s="0"/>
      <c r="HWR146" s="0"/>
      <c r="HWS146" s="0"/>
      <c r="HWT146" s="0"/>
      <c r="HWU146" s="0"/>
      <c r="HWV146" s="0"/>
      <c r="HWW146" s="0"/>
      <c r="HWX146" s="0"/>
      <c r="HWY146" s="0"/>
      <c r="HWZ146" s="0"/>
      <c r="HXA146" s="0"/>
      <c r="HXB146" s="0"/>
      <c r="HXC146" s="0"/>
      <c r="HXD146" s="0"/>
      <c r="HXE146" s="0"/>
      <c r="HXF146" s="0"/>
      <c r="HXG146" s="0"/>
      <c r="HXH146" s="0"/>
      <c r="HXI146" s="0"/>
      <c r="HXJ146" s="0"/>
      <c r="HXK146" s="0"/>
      <c r="HXL146" s="0"/>
      <c r="HXM146" s="0"/>
      <c r="HXN146" s="0"/>
      <c r="HXO146" s="0"/>
      <c r="HXP146" s="0"/>
      <c r="HXQ146" s="0"/>
      <c r="HXR146" s="0"/>
      <c r="HXS146" s="0"/>
      <c r="HXT146" s="0"/>
      <c r="HXU146" s="0"/>
      <c r="HXV146" s="0"/>
      <c r="HXW146" s="0"/>
      <c r="HXX146" s="0"/>
      <c r="HXY146" s="0"/>
      <c r="HXZ146" s="0"/>
      <c r="HYA146" s="0"/>
      <c r="HYB146" s="0"/>
      <c r="HYC146" s="0"/>
      <c r="HYD146" s="0"/>
      <c r="HYE146" s="0"/>
      <c r="HYF146" s="0"/>
      <c r="HYG146" s="0"/>
      <c r="HYH146" s="0"/>
      <c r="HYI146" s="0"/>
      <c r="HYJ146" s="0"/>
      <c r="HYK146" s="0"/>
      <c r="HYL146" s="0"/>
      <c r="HYM146" s="0"/>
      <c r="HYN146" s="0"/>
      <c r="HYO146" s="0"/>
      <c r="HYP146" s="0"/>
      <c r="HYQ146" s="0"/>
      <c r="HYR146" s="0"/>
      <c r="HYS146" s="0"/>
      <c r="HYT146" s="0"/>
      <c r="HYU146" s="0"/>
      <c r="HYV146" s="0"/>
      <c r="HYW146" s="0"/>
      <c r="HYX146" s="0"/>
      <c r="HYY146" s="0"/>
      <c r="HYZ146" s="0"/>
      <c r="HZA146" s="0"/>
      <c r="HZB146" s="0"/>
      <c r="HZC146" s="0"/>
      <c r="HZD146" s="0"/>
      <c r="HZE146" s="0"/>
      <c r="HZF146" s="0"/>
      <c r="HZG146" s="0"/>
      <c r="HZH146" s="0"/>
      <c r="HZI146" s="0"/>
      <c r="HZJ146" s="0"/>
      <c r="HZK146" s="0"/>
      <c r="HZL146" s="0"/>
      <c r="HZM146" s="0"/>
      <c r="HZN146" s="0"/>
      <c r="HZO146" s="0"/>
      <c r="HZP146" s="0"/>
      <c r="HZQ146" s="0"/>
      <c r="HZR146" s="0"/>
      <c r="HZS146" s="0"/>
      <c r="HZT146" s="0"/>
      <c r="HZU146" s="0"/>
      <c r="HZV146" s="0"/>
      <c r="HZW146" s="0"/>
      <c r="HZX146" s="0"/>
      <c r="HZY146" s="0"/>
      <c r="HZZ146" s="0"/>
      <c r="IAA146" s="0"/>
      <c r="IAB146" s="0"/>
      <c r="IAC146" s="0"/>
      <c r="IAD146" s="0"/>
      <c r="IAE146" s="0"/>
      <c r="IAF146" s="0"/>
      <c r="IAG146" s="0"/>
      <c r="IAH146" s="0"/>
      <c r="IAI146" s="0"/>
      <c r="IAJ146" s="0"/>
      <c r="IAK146" s="0"/>
      <c r="IAL146" s="0"/>
      <c r="IAM146" s="0"/>
      <c r="IAN146" s="0"/>
      <c r="IAO146" s="0"/>
      <c r="IAP146" s="0"/>
      <c r="IAQ146" s="0"/>
      <c r="IAR146" s="0"/>
      <c r="IAS146" s="0"/>
      <c r="IAT146" s="0"/>
      <c r="IAU146" s="0"/>
      <c r="IAV146" s="0"/>
      <c r="IAW146" s="0"/>
      <c r="IAX146" s="0"/>
      <c r="IAY146" s="0"/>
      <c r="IAZ146" s="0"/>
      <c r="IBA146" s="0"/>
      <c r="IBB146" s="0"/>
      <c r="IBC146" s="0"/>
      <c r="IBD146" s="0"/>
      <c r="IBE146" s="0"/>
      <c r="IBF146" s="0"/>
      <c r="IBG146" s="0"/>
      <c r="IBH146" s="0"/>
      <c r="IBI146" s="0"/>
      <c r="IBJ146" s="0"/>
      <c r="IBK146" s="0"/>
      <c r="IBL146" s="0"/>
      <c r="IBM146" s="0"/>
      <c r="IBN146" s="0"/>
      <c r="IBO146" s="0"/>
      <c r="IBP146" s="0"/>
      <c r="IBQ146" s="0"/>
      <c r="IBR146" s="0"/>
      <c r="IBS146" s="0"/>
      <c r="IBT146" s="0"/>
      <c r="IBU146" s="0"/>
      <c r="IBV146" s="0"/>
      <c r="IBW146" s="0"/>
      <c r="IBX146" s="0"/>
      <c r="IBY146" s="0"/>
      <c r="IBZ146" s="0"/>
      <c r="ICA146" s="0"/>
      <c r="ICB146" s="0"/>
      <c r="ICC146" s="0"/>
      <c r="ICD146" s="0"/>
      <c r="ICE146" s="0"/>
      <c r="ICF146" s="0"/>
      <c r="ICG146" s="0"/>
      <c r="ICH146" s="0"/>
      <c r="ICI146" s="0"/>
      <c r="ICJ146" s="0"/>
      <c r="ICK146" s="0"/>
      <c r="ICL146" s="0"/>
      <c r="ICM146" s="0"/>
      <c r="ICN146" s="0"/>
      <c r="ICO146" s="0"/>
      <c r="ICP146" s="0"/>
      <c r="ICQ146" s="0"/>
      <c r="ICR146" s="0"/>
      <c r="ICS146" s="0"/>
      <c r="ICT146" s="0"/>
      <c r="ICU146" s="0"/>
      <c r="ICV146" s="0"/>
      <c r="ICW146" s="0"/>
      <c r="ICX146" s="0"/>
      <c r="ICY146" s="0"/>
      <c r="ICZ146" s="0"/>
      <c r="IDA146" s="0"/>
      <c r="IDB146" s="0"/>
      <c r="IDC146" s="0"/>
      <c r="IDD146" s="0"/>
      <c r="IDE146" s="0"/>
      <c r="IDF146" s="0"/>
      <c r="IDG146" s="0"/>
      <c r="IDH146" s="0"/>
      <c r="IDI146" s="0"/>
      <c r="IDJ146" s="0"/>
      <c r="IDK146" s="0"/>
      <c r="IDL146" s="0"/>
      <c r="IDM146" s="0"/>
      <c r="IDN146" s="0"/>
      <c r="IDO146" s="0"/>
      <c r="IDP146" s="0"/>
      <c r="IDQ146" s="0"/>
      <c r="IDR146" s="0"/>
      <c r="IDS146" s="0"/>
      <c r="IDT146" s="0"/>
      <c r="IDU146" s="0"/>
      <c r="IDV146" s="0"/>
      <c r="IDW146" s="0"/>
      <c r="IDX146" s="0"/>
      <c r="IDY146" s="0"/>
      <c r="IDZ146" s="0"/>
      <c r="IEA146" s="0"/>
      <c r="IEB146" s="0"/>
      <c r="IEC146" s="0"/>
      <c r="IED146" s="0"/>
      <c r="IEE146" s="0"/>
      <c r="IEF146" s="0"/>
      <c r="IEG146" s="0"/>
      <c r="IEH146" s="0"/>
      <c r="IEI146" s="0"/>
      <c r="IEJ146" s="0"/>
      <c r="IEK146" s="0"/>
      <c r="IEL146" s="0"/>
      <c r="IEM146" s="0"/>
      <c r="IEN146" s="0"/>
      <c r="IEO146" s="0"/>
      <c r="IEP146" s="0"/>
      <c r="IEQ146" s="0"/>
      <c r="IER146" s="0"/>
      <c r="IES146" s="0"/>
      <c r="IET146" s="0"/>
      <c r="IEU146" s="0"/>
      <c r="IEV146" s="0"/>
      <c r="IEW146" s="0"/>
      <c r="IEX146" s="0"/>
      <c r="IEY146" s="0"/>
      <c r="IEZ146" s="0"/>
      <c r="IFA146" s="0"/>
      <c r="IFB146" s="0"/>
      <c r="IFC146" s="0"/>
      <c r="IFD146" s="0"/>
      <c r="IFE146" s="0"/>
      <c r="IFF146" s="0"/>
      <c r="IFG146" s="0"/>
      <c r="IFH146" s="0"/>
      <c r="IFI146" s="0"/>
      <c r="IFJ146" s="0"/>
      <c r="IFK146" s="0"/>
      <c r="IFL146" s="0"/>
      <c r="IFM146" s="0"/>
      <c r="IFN146" s="0"/>
      <c r="IFO146" s="0"/>
      <c r="IFP146" s="0"/>
      <c r="IFQ146" s="0"/>
      <c r="IFR146" s="0"/>
      <c r="IFS146" s="0"/>
      <c r="IFT146" s="0"/>
      <c r="IFU146" s="0"/>
      <c r="IFV146" s="0"/>
      <c r="IFW146" s="0"/>
      <c r="IFX146" s="0"/>
      <c r="IFY146" s="0"/>
      <c r="IFZ146" s="0"/>
      <c r="IGA146" s="0"/>
      <c r="IGB146" s="0"/>
      <c r="IGC146" s="0"/>
      <c r="IGD146" s="0"/>
      <c r="IGE146" s="0"/>
      <c r="IGF146" s="0"/>
      <c r="IGG146" s="0"/>
      <c r="IGH146" s="0"/>
      <c r="IGI146" s="0"/>
      <c r="IGJ146" s="0"/>
      <c r="IGK146" s="0"/>
      <c r="IGL146" s="0"/>
      <c r="IGM146" s="0"/>
      <c r="IGN146" s="0"/>
      <c r="IGO146" s="0"/>
      <c r="IGP146" s="0"/>
      <c r="IGQ146" s="0"/>
      <c r="IGR146" s="0"/>
      <c r="IGS146" s="0"/>
      <c r="IGT146" s="0"/>
      <c r="IGU146" s="0"/>
      <c r="IGV146" s="0"/>
      <c r="IGW146" s="0"/>
      <c r="IGX146" s="0"/>
      <c r="IGY146" s="0"/>
      <c r="IGZ146" s="0"/>
      <c r="IHA146" s="0"/>
      <c r="IHB146" s="0"/>
      <c r="IHC146" s="0"/>
      <c r="IHD146" s="0"/>
      <c r="IHE146" s="0"/>
      <c r="IHF146" s="0"/>
      <c r="IHG146" s="0"/>
      <c r="IHH146" s="0"/>
      <c r="IHI146" s="0"/>
      <c r="IHJ146" s="0"/>
      <c r="IHK146" s="0"/>
      <c r="IHL146" s="0"/>
      <c r="IHM146" s="0"/>
      <c r="IHN146" s="0"/>
      <c r="IHO146" s="0"/>
      <c r="IHP146" s="0"/>
      <c r="IHQ146" s="0"/>
      <c r="IHR146" s="0"/>
      <c r="IHS146" s="0"/>
      <c r="IHT146" s="0"/>
      <c r="IHU146" s="0"/>
      <c r="IHV146" s="0"/>
      <c r="IHW146" s="0"/>
      <c r="IHX146" s="0"/>
      <c r="IHY146" s="0"/>
      <c r="IHZ146" s="0"/>
      <c r="IIA146" s="0"/>
      <c r="IIB146" s="0"/>
      <c r="IIC146" s="0"/>
      <c r="IID146" s="0"/>
      <c r="IIE146" s="0"/>
      <c r="IIF146" s="0"/>
      <c r="IIG146" s="0"/>
      <c r="IIH146" s="0"/>
      <c r="III146" s="0"/>
      <c r="IIJ146" s="0"/>
      <c r="IIK146" s="0"/>
      <c r="IIL146" s="0"/>
      <c r="IIM146" s="0"/>
      <c r="IIN146" s="0"/>
      <c r="IIO146" s="0"/>
      <c r="IIP146" s="0"/>
      <c r="IIQ146" s="0"/>
      <c r="IIR146" s="0"/>
      <c r="IIS146" s="0"/>
      <c r="IIT146" s="0"/>
      <c r="IIU146" s="0"/>
      <c r="IIV146" s="0"/>
      <c r="IIW146" s="0"/>
      <c r="IIX146" s="0"/>
      <c r="IIY146" s="0"/>
      <c r="IIZ146" s="0"/>
      <c r="IJA146" s="0"/>
      <c r="IJB146" s="0"/>
      <c r="IJC146" s="0"/>
      <c r="IJD146" s="0"/>
      <c r="IJE146" s="0"/>
      <c r="IJF146" s="0"/>
      <c r="IJG146" s="0"/>
      <c r="IJH146" s="0"/>
      <c r="IJI146" s="0"/>
      <c r="IJJ146" s="0"/>
      <c r="IJK146" s="0"/>
      <c r="IJL146" s="0"/>
      <c r="IJM146" s="0"/>
      <c r="IJN146" s="0"/>
      <c r="IJO146" s="0"/>
      <c r="IJP146" s="0"/>
      <c r="IJQ146" s="0"/>
      <c r="IJR146" s="0"/>
      <c r="IJS146" s="0"/>
      <c r="IJT146" s="0"/>
      <c r="IJU146" s="0"/>
      <c r="IJV146" s="0"/>
      <c r="IJW146" s="0"/>
      <c r="IJX146" s="0"/>
      <c r="IJY146" s="0"/>
      <c r="IJZ146" s="0"/>
      <c r="IKA146" s="0"/>
      <c r="IKB146" s="0"/>
      <c r="IKC146" s="0"/>
      <c r="IKD146" s="0"/>
      <c r="IKE146" s="0"/>
      <c r="IKF146" s="0"/>
      <c r="IKG146" s="0"/>
      <c r="IKH146" s="0"/>
      <c r="IKI146" s="0"/>
      <c r="IKJ146" s="0"/>
      <c r="IKK146" s="0"/>
      <c r="IKL146" s="0"/>
      <c r="IKM146" s="0"/>
      <c r="IKN146" s="0"/>
      <c r="IKO146" s="0"/>
      <c r="IKP146" s="0"/>
      <c r="IKQ146" s="0"/>
      <c r="IKR146" s="0"/>
      <c r="IKS146" s="0"/>
      <c r="IKT146" s="0"/>
      <c r="IKU146" s="0"/>
      <c r="IKV146" s="0"/>
      <c r="IKW146" s="0"/>
      <c r="IKX146" s="0"/>
      <c r="IKY146" s="0"/>
      <c r="IKZ146" s="0"/>
      <c r="ILA146" s="0"/>
      <c r="ILB146" s="0"/>
      <c r="ILC146" s="0"/>
      <c r="ILD146" s="0"/>
      <c r="ILE146" s="0"/>
      <c r="ILF146" s="0"/>
      <c r="ILG146" s="0"/>
      <c r="ILH146" s="0"/>
      <c r="ILI146" s="0"/>
      <c r="ILJ146" s="0"/>
      <c r="ILK146" s="0"/>
      <c r="ILL146" s="0"/>
      <c r="ILM146" s="0"/>
      <c r="ILN146" s="0"/>
      <c r="ILO146" s="0"/>
      <c r="ILP146" s="0"/>
      <c r="ILQ146" s="0"/>
      <c r="ILR146" s="0"/>
      <c r="ILS146" s="0"/>
      <c r="ILT146" s="0"/>
      <c r="ILU146" s="0"/>
      <c r="ILV146" s="0"/>
      <c r="ILW146" s="0"/>
      <c r="ILX146" s="0"/>
      <c r="ILY146" s="0"/>
      <c r="ILZ146" s="0"/>
      <c r="IMA146" s="0"/>
      <c r="IMB146" s="0"/>
      <c r="IMC146" s="0"/>
      <c r="IMD146" s="0"/>
      <c r="IME146" s="0"/>
      <c r="IMF146" s="0"/>
      <c r="IMG146" s="0"/>
      <c r="IMH146" s="0"/>
      <c r="IMI146" s="0"/>
      <c r="IMJ146" s="0"/>
      <c r="IMK146" s="0"/>
      <c r="IML146" s="0"/>
      <c r="IMM146" s="0"/>
      <c r="IMN146" s="0"/>
      <c r="IMO146" s="0"/>
      <c r="IMP146" s="0"/>
      <c r="IMQ146" s="0"/>
      <c r="IMR146" s="0"/>
      <c r="IMS146" s="0"/>
      <c r="IMT146" s="0"/>
      <c r="IMU146" s="0"/>
      <c r="IMV146" s="0"/>
      <c r="IMW146" s="0"/>
      <c r="IMX146" s="0"/>
      <c r="IMY146" s="0"/>
      <c r="IMZ146" s="0"/>
      <c r="INA146" s="0"/>
      <c r="INB146" s="0"/>
      <c r="INC146" s="0"/>
      <c r="IND146" s="0"/>
      <c r="INE146" s="0"/>
      <c r="INF146" s="0"/>
      <c r="ING146" s="0"/>
      <c r="INH146" s="0"/>
      <c r="INI146" s="0"/>
      <c r="INJ146" s="0"/>
      <c r="INK146" s="0"/>
      <c r="INL146" s="0"/>
      <c r="INM146" s="0"/>
      <c r="INN146" s="0"/>
      <c r="INO146" s="0"/>
      <c r="INP146" s="0"/>
      <c r="INQ146" s="0"/>
      <c r="INR146" s="0"/>
      <c r="INS146" s="0"/>
      <c r="INT146" s="0"/>
      <c r="INU146" s="0"/>
      <c r="INV146" s="0"/>
      <c r="INW146" s="0"/>
      <c r="INX146" s="0"/>
      <c r="INY146" s="0"/>
      <c r="INZ146" s="0"/>
      <c r="IOA146" s="0"/>
      <c r="IOB146" s="0"/>
      <c r="IOC146" s="0"/>
      <c r="IOD146" s="0"/>
      <c r="IOE146" s="0"/>
      <c r="IOF146" s="0"/>
      <c r="IOG146" s="0"/>
      <c r="IOH146" s="0"/>
      <c r="IOI146" s="0"/>
      <c r="IOJ146" s="0"/>
      <c r="IOK146" s="0"/>
      <c r="IOL146" s="0"/>
      <c r="IOM146" s="0"/>
      <c r="ION146" s="0"/>
      <c r="IOO146" s="0"/>
      <c r="IOP146" s="0"/>
      <c r="IOQ146" s="0"/>
      <c r="IOR146" s="0"/>
      <c r="IOS146" s="0"/>
      <c r="IOT146" s="0"/>
      <c r="IOU146" s="0"/>
      <c r="IOV146" s="0"/>
      <c r="IOW146" s="0"/>
      <c r="IOX146" s="0"/>
      <c r="IOY146" s="0"/>
      <c r="IOZ146" s="0"/>
      <c r="IPA146" s="0"/>
      <c r="IPB146" s="0"/>
      <c r="IPC146" s="0"/>
      <c r="IPD146" s="0"/>
      <c r="IPE146" s="0"/>
      <c r="IPF146" s="0"/>
      <c r="IPG146" s="0"/>
      <c r="IPH146" s="0"/>
      <c r="IPI146" s="0"/>
      <c r="IPJ146" s="0"/>
      <c r="IPK146" s="0"/>
      <c r="IPL146" s="0"/>
      <c r="IPM146" s="0"/>
      <c r="IPN146" s="0"/>
      <c r="IPO146" s="0"/>
      <c r="IPP146" s="0"/>
      <c r="IPQ146" s="0"/>
      <c r="IPR146" s="0"/>
      <c r="IPS146" s="0"/>
      <c r="IPT146" s="0"/>
      <c r="IPU146" s="0"/>
      <c r="IPV146" s="0"/>
      <c r="IPW146" s="0"/>
      <c r="IPX146" s="0"/>
      <c r="IPY146" s="0"/>
      <c r="IPZ146" s="0"/>
      <c r="IQA146" s="0"/>
      <c r="IQB146" s="0"/>
      <c r="IQC146" s="0"/>
      <c r="IQD146" s="0"/>
      <c r="IQE146" s="0"/>
      <c r="IQF146" s="0"/>
      <c r="IQG146" s="0"/>
      <c r="IQH146" s="0"/>
      <c r="IQI146" s="0"/>
      <c r="IQJ146" s="0"/>
      <c r="IQK146" s="0"/>
      <c r="IQL146" s="0"/>
      <c r="IQM146" s="0"/>
      <c r="IQN146" s="0"/>
      <c r="IQO146" s="0"/>
      <c r="IQP146" s="0"/>
      <c r="IQQ146" s="0"/>
      <c r="IQR146" s="0"/>
      <c r="IQS146" s="0"/>
      <c r="IQT146" s="0"/>
      <c r="IQU146" s="0"/>
      <c r="IQV146" s="0"/>
      <c r="IQW146" s="0"/>
      <c r="IQX146" s="0"/>
      <c r="IQY146" s="0"/>
      <c r="IQZ146" s="0"/>
      <c r="IRA146" s="0"/>
      <c r="IRB146" s="0"/>
      <c r="IRC146" s="0"/>
      <c r="IRD146" s="0"/>
      <c r="IRE146" s="0"/>
      <c r="IRF146" s="0"/>
      <c r="IRG146" s="0"/>
      <c r="IRH146" s="0"/>
      <c r="IRI146" s="0"/>
      <c r="IRJ146" s="0"/>
      <c r="IRK146" s="0"/>
      <c r="IRL146" s="0"/>
      <c r="IRM146" s="0"/>
      <c r="IRN146" s="0"/>
      <c r="IRO146" s="0"/>
      <c r="IRP146" s="0"/>
      <c r="IRQ146" s="0"/>
      <c r="IRR146" s="0"/>
      <c r="IRS146" s="0"/>
      <c r="IRT146" s="0"/>
      <c r="IRU146" s="0"/>
      <c r="IRV146" s="0"/>
      <c r="IRW146" s="0"/>
      <c r="IRX146" s="0"/>
      <c r="IRY146" s="0"/>
      <c r="IRZ146" s="0"/>
      <c r="ISA146" s="0"/>
      <c r="ISB146" s="0"/>
      <c r="ISC146" s="0"/>
      <c r="ISD146" s="0"/>
      <c r="ISE146" s="0"/>
      <c r="ISF146" s="0"/>
      <c r="ISG146" s="0"/>
      <c r="ISH146" s="0"/>
      <c r="ISI146" s="0"/>
      <c r="ISJ146" s="0"/>
      <c r="ISK146" s="0"/>
      <c r="ISL146" s="0"/>
      <c r="ISM146" s="0"/>
      <c r="ISN146" s="0"/>
      <c r="ISO146" s="0"/>
      <c r="ISP146" s="0"/>
      <c r="ISQ146" s="0"/>
      <c r="ISR146" s="0"/>
      <c r="ISS146" s="0"/>
      <c r="IST146" s="0"/>
      <c r="ISU146" s="0"/>
      <c r="ISV146" s="0"/>
      <c r="ISW146" s="0"/>
      <c r="ISX146" s="0"/>
      <c r="ISY146" s="0"/>
      <c r="ISZ146" s="0"/>
      <c r="ITA146" s="0"/>
      <c r="ITB146" s="0"/>
      <c r="ITC146" s="0"/>
      <c r="ITD146" s="0"/>
      <c r="ITE146" s="0"/>
      <c r="ITF146" s="0"/>
      <c r="ITG146" s="0"/>
      <c r="ITH146" s="0"/>
      <c r="ITI146" s="0"/>
      <c r="ITJ146" s="0"/>
      <c r="ITK146" s="0"/>
      <c r="ITL146" s="0"/>
      <c r="ITM146" s="0"/>
      <c r="ITN146" s="0"/>
      <c r="ITO146" s="0"/>
      <c r="ITP146" s="0"/>
      <c r="ITQ146" s="0"/>
      <c r="ITR146" s="0"/>
      <c r="ITS146" s="0"/>
      <c r="ITT146" s="0"/>
      <c r="ITU146" s="0"/>
      <c r="ITV146" s="0"/>
      <c r="ITW146" s="0"/>
      <c r="ITX146" s="0"/>
      <c r="ITY146" s="0"/>
      <c r="ITZ146" s="0"/>
      <c r="IUA146" s="0"/>
      <c r="IUB146" s="0"/>
      <c r="IUC146" s="0"/>
      <c r="IUD146" s="0"/>
      <c r="IUE146" s="0"/>
      <c r="IUF146" s="0"/>
      <c r="IUG146" s="0"/>
      <c r="IUH146" s="0"/>
      <c r="IUI146" s="0"/>
      <c r="IUJ146" s="0"/>
      <c r="IUK146" s="0"/>
      <c r="IUL146" s="0"/>
      <c r="IUM146" s="0"/>
      <c r="IUN146" s="0"/>
      <c r="IUO146" s="0"/>
      <c r="IUP146" s="0"/>
      <c r="IUQ146" s="0"/>
      <c r="IUR146" s="0"/>
      <c r="IUS146" s="0"/>
      <c r="IUT146" s="0"/>
      <c r="IUU146" s="0"/>
      <c r="IUV146" s="0"/>
      <c r="IUW146" s="0"/>
      <c r="IUX146" s="0"/>
      <c r="IUY146" s="0"/>
      <c r="IUZ146" s="0"/>
      <c r="IVA146" s="0"/>
      <c r="IVB146" s="0"/>
      <c r="IVC146" s="0"/>
      <c r="IVD146" s="0"/>
      <c r="IVE146" s="0"/>
      <c r="IVF146" s="0"/>
      <c r="IVG146" s="0"/>
      <c r="IVH146" s="0"/>
      <c r="IVI146" s="0"/>
      <c r="IVJ146" s="0"/>
      <c r="IVK146" s="0"/>
      <c r="IVL146" s="0"/>
      <c r="IVM146" s="0"/>
      <c r="IVN146" s="0"/>
      <c r="IVO146" s="0"/>
      <c r="IVP146" s="0"/>
      <c r="IVQ146" s="0"/>
      <c r="IVR146" s="0"/>
      <c r="IVS146" s="0"/>
      <c r="IVT146" s="0"/>
      <c r="IVU146" s="0"/>
      <c r="IVV146" s="0"/>
      <c r="IVW146" s="0"/>
      <c r="IVX146" s="0"/>
      <c r="IVY146" s="0"/>
      <c r="IVZ146" s="0"/>
      <c r="IWA146" s="0"/>
      <c r="IWB146" s="0"/>
      <c r="IWC146" s="0"/>
      <c r="IWD146" s="0"/>
      <c r="IWE146" s="0"/>
      <c r="IWF146" s="0"/>
      <c r="IWG146" s="0"/>
      <c r="IWH146" s="0"/>
      <c r="IWI146" s="0"/>
      <c r="IWJ146" s="0"/>
      <c r="IWK146" s="0"/>
      <c r="IWL146" s="0"/>
      <c r="IWM146" s="0"/>
      <c r="IWN146" s="0"/>
      <c r="IWO146" s="0"/>
      <c r="IWP146" s="0"/>
      <c r="IWQ146" s="0"/>
      <c r="IWR146" s="0"/>
      <c r="IWS146" s="0"/>
      <c r="IWT146" s="0"/>
      <c r="IWU146" s="0"/>
      <c r="IWV146" s="0"/>
      <c r="IWW146" s="0"/>
      <c r="IWX146" s="0"/>
      <c r="IWY146" s="0"/>
      <c r="IWZ146" s="0"/>
      <c r="IXA146" s="0"/>
      <c r="IXB146" s="0"/>
      <c r="IXC146" s="0"/>
      <c r="IXD146" s="0"/>
      <c r="IXE146" s="0"/>
      <c r="IXF146" s="0"/>
      <c r="IXG146" s="0"/>
      <c r="IXH146" s="0"/>
      <c r="IXI146" s="0"/>
      <c r="IXJ146" s="0"/>
      <c r="IXK146" s="0"/>
      <c r="IXL146" s="0"/>
      <c r="IXM146" s="0"/>
      <c r="IXN146" s="0"/>
      <c r="IXO146" s="0"/>
      <c r="IXP146" s="0"/>
      <c r="IXQ146" s="0"/>
      <c r="IXR146" s="0"/>
      <c r="IXS146" s="0"/>
      <c r="IXT146" s="0"/>
      <c r="IXU146" s="0"/>
      <c r="IXV146" s="0"/>
      <c r="IXW146" s="0"/>
      <c r="IXX146" s="0"/>
      <c r="IXY146" s="0"/>
      <c r="IXZ146" s="0"/>
      <c r="IYA146" s="0"/>
      <c r="IYB146" s="0"/>
      <c r="IYC146" s="0"/>
      <c r="IYD146" s="0"/>
      <c r="IYE146" s="0"/>
      <c r="IYF146" s="0"/>
      <c r="IYG146" s="0"/>
      <c r="IYH146" s="0"/>
      <c r="IYI146" s="0"/>
      <c r="IYJ146" s="0"/>
      <c r="IYK146" s="0"/>
      <c r="IYL146" s="0"/>
      <c r="IYM146" s="0"/>
      <c r="IYN146" s="0"/>
      <c r="IYO146" s="0"/>
      <c r="IYP146" s="0"/>
      <c r="IYQ146" s="0"/>
      <c r="IYR146" s="0"/>
      <c r="IYS146" s="0"/>
      <c r="IYT146" s="0"/>
      <c r="IYU146" s="0"/>
      <c r="IYV146" s="0"/>
      <c r="IYW146" s="0"/>
      <c r="IYX146" s="0"/>
      <c r="IYY146" s="0"/>
      <c r="IYZ146" s="0"/>
      <c r="IZA146" s="0"/>
      <c r="IZB146" s="0"/>
      <c r="IZC146" s="0"/>
      <c r="IZD146" s="0"/>
      <c r="IZE146" s="0"/>
      <c r="IZF146" s="0"/>
      <c r="IZG146" s="0"/>
      <c r="IZH146" s="0"/>
      <c r="IZI146" s="0"/>
      <c r="IZJ146" s="0"/>
      <c r="IZK146" s="0"/>
      <c r="IZL146" s="0"/>
      <c r="IZM146" s="0"/>
      <c r="IZN146" s="0"/>
      <c r="IZO146" s="0"/>
      <c r="IZP146" s="0"/>
      <c r="IZQ146" s="0"/>
      <c r="IZR146" s="0"/>
      <c r="IZS146" s="0"/>
      <c r="IZT146" s="0"/>
      <c r="IZU146" s="0"/>
      <c r="IZV146" s="0"/>
      <c r="IZW146" s="0"/>
      <c r="IZX146" s="0"/>
      <c r="IZY146" s="0"/>
      <c r="IZZ146" s="0"/>
      <c r="JAA146" s="0"/>
      <c r="JAB146" s="0"/>
      <c r="JAC146" s="0"/>
      <c r="JAD146" s="0"/>
      <c r="JAE146" s="0"/>
      <c r="JAF146" s="0"/>
      <c r="JAG146" s="0"/>
      <c r="JAH146" s="0"/>
      <c r="JAI146" s="0"/>
      <c r="JAJ146" s="0"/>
      <c r="JAK146" s="0"/>
      <c r="JAL146" s="0"/>
      <c r="JAM146" s="0"/>
      <c r="JAN146" s="0"/>
      <c r="JAO146" s="0"/>
      <c r="JAP146" s="0"/>
      <c r="JAQ146" s="0"/>
      <c r="JAR146" s="0"/>
      <c r="JAS146" s="0"/>
      <c r="JAT146" s="0"/>
      <c r="JAU146" s="0"/>
      <c r="JAV146" s="0"/>
      <c r="JAW146" s="0"/>
      <c r="JAX146" s="0"/>
      <c r="JAY146" s="0"/>
      <c r="JAZ146" s="0"/>
      <c r="JBA146" s="0"/>
      <c r="JBB146" s="0"/>
      <c r="JBC146" s="0"/>
      <c r="JBD146" s="0"/>
      <c r="JBE146" s="0"/>
      <c r="JBF146" s="0"/>
      <c r="JBG146" s="0"/>
      <c r="JBH146" s="0"/>
      <c r="JBI146" s="0"/>
      <c r="JBJ146" s="0"/>
      <c r="JBK146" s="0"/>
      <c r="JBL146" s="0"/>
      <c r="JBM146" s="0"/>
      <c r="JBN146" s="0"/>
      <c r="JBO146" s="0"/>
      <c r="JBP146" s="0"/>
      <c r="JBQ146" s="0"/>
      <c r="JBR146" s="0"/>
      <c r="JBS146" s="0"/>
      <c r="JBT146" s="0"/>
      <c r="JBU146" s="0"/>
      <c r="JBV146" s="0"/>
      <c r="JBW146" s="0"/>
      <c r="JBX146" s="0"/>
      <c r="JBY146" s="0"/>
      <c r="JBZ146" s="0"/>
      <c r="JCA146" s="0"/>
      <c r="JCB146" s="0"/>
      <c r="JCC146" s="0"/>
      <c r="JCD146" s="0"/>
      <c r="JCE146" s="0"/>
      <c r="JCF146" s="0"/>
      <c r="JCG146" s="0"/>
      <c r="JCH146" s="0"/>
      <c r="JCI146" s="0"/>
      <c r="JCJ146" s="0"/>
      <c r="JCK146" s="0"/>
      <c r="JCL146" s="0"/>
      <c r="JCM146" s="0"/>
      <c r="JCN146" s="0"/>
      <c r="JCO146" s="0"/>
      <c r="JCP146" s="0"/>
      <c r="JCQ146" s="0"/>
      <c r="JCR146" s="0"/>
      <c r="JCS146" s="0"/>
      <c r="JCT146" s="0"/>
      <c r="JCU146" s="0"/>
      <c r="JCV146" s="0"/>
      <c r="JCW146" s="0"/>
      <c r="JCX146" s="0"/>
      <c r="JCY146" s="0"/>
      <c r="JCZ146" s="0"/>
      <c r="JDA146" s="0"/>
      <c r="JDB146" s="0"/>
      <c r="JDC146" s="0"/>
      <c r="JDD146" s="0"/>
      <c r="JDE146" s="0"/>
      <c r="JDF146" s="0"/>
      <c r="JDG146" s="0"/>
      <c r="JDH146" s="0"/>
      <c r="JDI146" s="0"/>
      <c r="JDJ146" s="0"/>
      <c r="JDK146" s="0"/>
      <c r="JDL146" s="0"/>
      <c r="JDM146" s="0"/>
      <c r="JDN146" s="0"/>
      <c r="JDO146" s="0"/>
      <c r="JDP146" s="0"/>
      <c r="JDQ146" s="0"/>
      <c r="JDR146" s="0"/>
      <c r="JDS146" s="0"/>
      <c r="JDT146" s="0"/>
      <c r="JDU146" s="0"/>
      <c r="JDV146" s="0"/>
      <c r="JDW146" s="0"/>
      <c r="JDX146" s="0"/>
      <c r="JDY146" s="0"/>
      <c r="JDZ146" s="0"/>
      <c r="JEA146" s="0"/>
      <c r="JEB146" s="0"/>
      <c r="JEC146" s="0"/>
      <c r="JED146" s="0"/>
      <c r="JEE146" s="0"/>
      <c r="JEF146" s="0"/>
      <c r="JEG146" s="0"/>
      <c r="JEH146" s="0"/>
      <c r="JEI146" s="0"/>
      <c r="JEJ146" s="0"/>
      <c r="JEK146" s="0"/>
      <c r="JEL146" s="0"/>
      <c r="JEM146" s="0"/>
      <c r="JEN146" s="0"/>
      <c r="JEO146" s="0"/>
      <c r="JEP146" s="0"/>
      <c r="JEQ146" s="0"/>
      <c r="JER146" s="0"/>
      <c r="JES146" s="0"/>
      <c r="JET146" s="0"/>
      <c r="JEU146" s="0"/>
      <c r="JEV146" s="0"/>
      <c r="JEW146" s="0"/>
      <c r="JEX146" s="0"/>
      <c r="JEY146" s="0"/>
      <c r="JEZ146" s="0"/>
      <c r="JFA146" s="0"/>
      <c r="JFB146" s="0"/>
      <c r="JFC146" s="0"/>
      <c r="JFD146" s="0"/>
      <c r="JFE146" s="0"/>
      <c r="JFF146" s="0"/>
      <c r="JFG146" s="0"/>
      <c r="JFH146" s="0"/>
      <c r="JFI146" s="0"/>
      <c r="JFJ146" s="0"/>
      <c r="JFK146" s="0"/>
      <c r="JFL146" s="0"/>
      <c r="JFM146" s="0"/>
      <c r="JFN146" s="0"/>
      <c r="JFO146" s="0"/>
      <c r="JFP146" s="0"/>
      <c r="JFQ146" s="0"/>
      <c r="JFR146" s="0"/>
      <c r="JFS146" s="0"/>
      <c r="JFT146" s="0"/>
      <c r="JFU146" s="0"/>
      <c r="JFV146" s="0"/>
      <c r="JFW146" s="0"/>
      <c r="JFX146" s="0"/>
      <c r="JFY146" s="0"/>
      <c r="JFZ146" s="0"/>
      <c r="JGA146" s="0"/>
      <c r="JGB146" s="0"/>
      <c r="JGC146" s="0"/>
      <c r="JGD146" s="0"/>
      <c r="JGE146" s="0"/>
      <c r="JGF146" s="0"/>
      <c r="JGG146" s="0"/>
      <c r="JGH146" s="0"/>
      <c r="JGI146" s="0"/>
      <c r="JGJ146" s="0"/>
      <c r="JGK146" s="0"/>
      <c r="JGL146" s="0"/>
      <c r="JGM146" s="0"/>
      <c r="JGN146" s="0"/>
      <c r="JGO146" s="0"/>
      <c r="JGP146" s="0"/>
      <c r="JGQ146" s="0"/>
      <c r="JGR146" s="0"/>
      <c r="JGS146" s="0"/>
      <c r="JGT146" s="0"/>
      <c r="JGU146" s="0"/>
      <c r="JGV146" s="0"/>
      <c r="JGW146" s="0"/>
      <c r="JGX146" s="0"/>
      <c r="JGY146" s="0"/>
      <c r="JGZ146" s="0"/>
      <c r="JHA146" s="0"/>
      <c r="JHB146" s="0"/>
      <c r="JHC146" s="0"/>
      <c r="JHD146" s="0"/>
      <c r="JHE146" s="0"/>
      <c r="JHF146" s="0"/>
      <c r="JHG146" s="0"/>
      <c r="JHH146" s="0"/>
      <c r="JHI146" s="0"/>
      <c r="JHJ146" s="0"/>
      <c r="JHK146" s="0"/>
      <c r="JHL146" s="0"/>
      <c r="JHM146" s="0"/>
      <c r="JHN146" s="0"/>
      <c r="JHO146" s="0"/>
      <c r="JHP146" s="0"/>
      <c r="JHQ146" s="0"/>
      <c r="JHR146" s="0"/>
      <c r="JHS146" s="0"/>
      <c r="JHT146" s="0"/>
      <c r="JHU146" s="0"/>
      <c r="JHV146" s="0"/>
      <c r="JHW146" s="0"/>
      <c r="JHX146" s="0"/>
      <c r="JHY146" s="0"/>
      <c r="JHZ146" s="0"/>
      <c r="JIA146" s="0"/>
      <c r="JIB146" s="0"/>
      <c r="JIC146" s="0"/>
      <c r="JID146" s="0"/>
      <c r="JIE146" s="0"/>
      <c r="JIF146" s="0"/>
      <c r="JIG146" s="0"/>
      <c r="JIH146" s="0"/>
      <c r="JII146" s="0"/>
      <c r="JIJ146" s="0"/>
      <c r="JIK146" s="0"/>
      <c r="JIL146" s="0"/>
      <c r="JIM146" s="0"/>
      <c r="JIN146" s="0"/>
      <c r="JIO146" s="0"/>
      <c r="JIP146" s="0"/>
      <c r="JIQ146" s="0"/>
      <c r="JIR146" s="0"/>
      <c r="JIS146" s="0"/>
      <c r="JIT146" s="0"/>
      <c r="JIU146" s="0"/>
      <c r="JIV146" s="0"/>
      <c r="JIW146" s="0"/>
      <c r="JIX146" s="0"/>
      <c r="JIY146" s="0"/>
      <c r="JIZ146" s="0"/>
      <c r="JJA146" s="0"/>
      <c r="JJB146" s="0"/>
      <c r="JJC146" s="0"/>
      <c r="JJD146" s="0"/>
      <c r="JJE146" s="0"/>
      <c r="JJF146" s="0"/>
      <c r="JJG146" s="0"/>
      <c r="JJH146" s="0"/>
      <c r="JJI146" s="0"/>
      <c r="JJJ146" s="0"/>
      <c r="JJK146" s="0"/>
      <c r="JJL146" s="0"/>
      <c r="JJM146" s="0"/>
      <c r="JJN146" s="0"/>
      <c r="JJO146" s="0"/>
      <c r="JJP146" s="0"/>
      <c r="JJQ146" s="0"/>
      <c r="JJR146" s="0"/>
      <c r="JJS146" s="0"/>
      <c r="JJT146" s="0"/>
      <c r="JJU146" s="0"/>
      <c r="JJV146" s="0"/>
      <c r="JJW146" s="0"/>
      <c r="JJX146" s="0"/>
      <c r="JJY146" s="0"/>
      <c r="JJZ146" s="0"/>
      <c r="JKA146" s="0"/>
      <c r="JKB146" s="0"/>
      <c r="JKC146" s="0"/>
      <c r="JKD146" s="0"/>
      <c r="JKE146" s="0"/>
      <c r="JKF146" s="0"/>
      <c r="JKG146" s="0"/>
      <c r="JKH146" s="0"/>
      <c r="JKI146" s="0"/>
      <c r="JKJ146" s="0"/>
      <c r="JKK146" s="0"/>
      <c r="JKL146" s="0"/>
      <c r="JKM146" s="0"/>
      <c r="JKN146" s="0"/>
      <c r="JKO146" s="0"/>
      <c r="JKP146" s="0"/>
      <c r="JKQ146" s="0"/>
      <c r="JKR146" s="0"/>
      <c r="JKS146" s="0"/>
      <c r="JKT146" s="0"/>
      <c r="JKU146" s="0"/>
      <c r="JKV146" s="0"/>
      <c r="JKW146" s="0"/>
      <c r="JKX146" s="0"/>
      <c r="JKY146" s="0"/>
      <c r="JKZ146" s="0"/>
      <c r="JLA146" s="0"/>
      <c r="JLB146" s="0"/>
      <c r="JLC146" s="0"/>
      <c r="JLD146" s="0"/>
      <c r="JLE146" s="0"/>
      <c r="JLF146" s="0"/>
      <c r="JLG146" s="0"/>
      <c r="JLH146" s="0"/>
      <c r="JLI146" s="0"/>
      <c r="JLJ146" s="0"/>
      <c r="JLK146" s="0"/>
      <c r="JLL146" s="0"/>
      <c r="JLM146" s="0"/>
      <c r="JLN146" s="0"/>
      <c r="JLO146" s="0"/>
      <c r="JLP146" s="0"/>
      <c r="JLQ146" s="0"/>
      <c r="JLR146" s="0"/>
      <c r="JLS146" s="0"/>
      <c r="JLT146" s="0"/>
      <c r="JLU146" s="0"/>
      <c r="JLV146" s="0"/>
      <c r="JLW146" s="0"/>
      <c r="JLX146" s="0"/>
      <c r="JLY146" s="0"/>
      <c r="JLZ146" s="0"/>
      <c r="JMA146" s="0"/>
      <c r="JMB146" s="0"/>
      <c r="JMC146" s="0"/>
      <c r="JMD146" s="0"/>
      <c r="JME146" s="0"/>
      <c r="JMF146" s="0"/>
      <c r="JMG146" s="0"/>
      <c r="JMH146" s="0"/>
      <c r="JMI146" s="0"/>
      <c r="JMJ146" s="0"/>
      <c r="JMK146" s="0"/>
      <c r="JML146" s="0"/>
      <c r="JMM146" s="0"/>
      <c r="JMN146" s="0"/>
      <c r="JMO146" s="0"/>
      <c r="JMP146" s="0"/>
      <c r="JMQ146" s="0"/>
      <c r="JMR146" s="0"/>
      <c r="JMS146" s="0"/>
      <c r="JMT146" s="0"/>
      <c r="JMU146" s="0"/>
      <c r="JMV146" s="0"/>
      <c r="JMW146" s="0"/>
      <c r="JMX146" s="0"/>
      <c r="JMY146" s="0"/>
      <c r="JMZ146" s="0"/>
      <c r="JNA146" s="0"/>
      <c r="JNB146" s="0"/>
      <c r="JNC146" s="0"/>
      <c r="JND146" s="0"/>
      <c r="JNE146" s="0"/>
      <c r="JNF146" s="0"/>
      <c r="JNG146" s="0"/>
      <c r="JNH146" s="0"/>
      <c r="JNI146" s="0"/>
      <c r="JNJ146" s="0"/>
      <c r="JNK146" s="0"/>
      <c r="JNL146" s="0"/>
      <c r="JNM146" s="0"/>
      <c r="JNN146" s="0"/>
      <c r="JNO146" s="0"/>
      <c r="JNP146" s="0"/>
      <c r="JNQ146" s="0"/>
      <c r="JNR146" s="0"/>
      <c r="JNS146" s="0"/>
      <c r="JNT146" s="0"/>
      <c r="JNU146" s="0"/>
      <c r="JNV146" s="0"/>
      <c r="JNW146" s="0"/>
      <c r="JNX146" s="0"/>
      <c r="JNY146" s="0"/>
      <c r="JNZ146" s="0"/>
      <c r="JOA146" s="0"/>
      <c r="JOB146" s="0"/>
      <c r="JOC146" s="0"/>
      <c r="JOD146" s="0"/>
      <c r="JOE146" s="0"/>
      <c r="JOF146" s="0"/>
      <c r="JOG146" s="0"/>
      <c r="JOH146" s="0"/>
      <c r="JOI146" s="0"/>
      <c r="JOJ146" s="0"/>
      <c r="JOK146" s="0"/>
      <c r="JOL146" s="0"/>
      <c r="JOM146" s="0"/>
      <c r="JON146" s="0"/>
      <c r="JOO146" s="0"/>
      <c r="JOP146" s="0"/>
      <c r="JOQ146" s="0"/>
      <c r="JOR146" s="0"/>
      <c r="JOS146" s="0"/>
      <c r="JOT146" s="0"/>
      <c r="JOU146" s="0"/>
      <c r="JOV146" s="0"/>
      <c r="JOW146" s="0"/>
      <c r="JOX146" s="0"/>
      <c r="JOY146" s="0"/>
      <c r="JOZ146" s="0"/>
      <c r="JPA146" s="0"/>
      <c r="JPB146" s="0"/>
      <c r="JPC146" s="0"/>
      <c r="JPD146" s="0"/>
      <c r="JPE146" s="0"/>
      <c r="JPF146" s="0"/>
      <c r="JPG146" s="0"/>
      <c r="JPH146" s="0"/>
      <c r="JPI146" s="0"/>
      <c r="JPJ146" s="0"/>
      <c r="JPK146" s="0"/>
      <c r="JPL146" s="0"/>
      <c r="JPM146" s="0"/>
      <c r="JPN146" s="0"/>
      <c r="JPO146" s="0"/>
      <c r="JPP146" s="0"/>
      <c r="JPQ146" s="0"/>
      <c r="JPR146" s="0"/>
      <c r="JPS146" s="0"/>
      <c r="JPT146" s="0"/>
      <c r="JPU146" s="0"/>
      <c r="JPV146" s="0"/>
      <c r="JPW146" s="0"/>
      <c r="JPX146" s="0"/>
      <c r="JPY146" s="0"/>
      <c r="JPZ146" s="0"/>
      <c r="JQA146" s="0"/>
      <c r="JQB146" s="0"/>
      <c r="JQC146" s="0"/>
      <c r="JQD146" s="0"/>
      <c r="JQE146" s="0"/>
      <c r="JQF146" s="0"/>
      <c r="JQG146" s="0"/>
      <c r="JQH146" s="0"/>
      <c r="JQI146" s="0"/>
      <c r="JQJ146" s="0"/>
      <c r="JQK146" s="0"/>
      <c r="JQL146" s="0"/>
      <c r="JQM146" s="0"/>
      <c r="JQN146" s="0"/>
      <c r="JQO146" s="0"/>
      <c r="JQP146" s="0"/>
      <c r="JQQ146" s="0"/>
      <c r="JQR146" s="0"/>
      <c r="JQS146" s="0"/>
      <c r="JQT146" s="0"/>
      <c r="JQU146" s="0"/>
      <c r="JQV146" s="0"/>
      <c r="JQW146" s="0"/>
      <c r="JQX146" s="0"/>
      <c r="JQY146" s="0"/>
      <c r="JQZ146" s="0"/>
      <c r="JRA146" s="0"/>
      <c r="JRB146" s="0"/>
      <c r="JRC146" s="0"/>
      <c r="JRD146" s="0"/>
      <c r="JRE146" s="0"/>
      <c r="JRF146" s="0"/>
      <c r="JRG146" s="0"/>
      <c r="JRH146" s="0"/>
      <c r="JRI146" s="0"/>
      <c r="JRJ146" s="0"/>
      <c r="JRK146" s="0"/>
      <c r="JRL146" s="0"/>
      <c r="JRM146" s="0"/>
      <c r="JRN146" s="0"/>
      <c r="JRO146" s="0"/>
      <c r="JRP146" s="0"/>
      <c r="JRQ146" s="0"/>
      <c r="JRR146" s="0"/>
      <c r="JRS146" s="0"/>
      <c r="JRT146" s="0"/>
      <c r="JRU146" s="0"/>
      <c r="JRV146" s="0"/>
      <c r="JRW146" s="0"/>
      <c r="JRX146" s="0"/>
      <c r="JRY146" s="0"/>
      <c r="JRZ146" s="0"/>
      <c r="JSA146" s="0"/>
      <c r="JSB146" s="0"/>
      <c r="JSC146" s="0"/>
      <c r="JSD146" s="0"/>
      <c r="JSE146" s="0"/>
      <c r="JSF146" s="0"/>
      <c r="JSG146" s="0"/>
      <c r="JSH146" s="0"/>
      <c r="JSI146" s="0"/>
      <c r="JSJ146" s="0"/>
      <c r="JSK146" s="0"/>
      <c r="JSL146" s="0"/>
      <c r="JSM146" s="0"/>
      <c r="JSN146" s="0"/>
      <c r="JSO146" s="0"/>
      <c r="JSP146" s="0"/>
      <c r="JSQ146" s="0"/>
      <c r="JSR146" s="0"/>
      <c r="JSS146" s="0"/>
      <c r="JST146" s="0"/>
      <c r="JSU146" s="0"/>
      <c r="JSV146" s="0"/>
      <c r="JSW146" s="0"/>
      <c r="JSX146" s="0"/>
      <c r="JSY146" s="0"/>
      <c r="JSZ146" s="0"/>
      <c r="JTA146" s="0"/>
      <c r="JTB146" s="0"/>
      <c r="JTC146" s="0"/>
      <c r="JTD146" s="0"/>
      <c r="JTE146" s="0"/>
      <c r="JTF146" s="0"/>
      <c r="JTG146" s="0"/>
      <c r="JTH146" s="0"/>
      <c r="JTI146" s="0"/>
      <c r="JTJ146" s="0"/>
      <c r="JTK146" s="0"/>
      <c r="JTL146" s="0"/>
      <c r="JTM146" s="0"/>
      <c r="JTN146" s="0"/>
      <c r="JTO146" s="0"/>
      <c r="JTP146" s="0"/>
      <c r="JTQ146" s="0"/>
      <c r="JTR146" s="0"/>
      <c r="JTS146" s="0"/>
      <c r="JTT146" s="0"/>
      <c r="JTU146" s="0"/>
      <c r="JTV146" s="0"/>
      <c r="JTW146" s="0"/>
      <c r="JTX146" s="0"/>
      <c r="JTY146" s="0"/>
      <c r="JTZ146" s="0"/>
      <c r="JUA146" s="0"/>
      <c r="JUB146" s="0"/>
      <c r="JUC146" s="0"/>
      <c r="JUD146" s="0"/>
      <c r="JUE146" s="0"/>
      <c r="JUF146" s="0"/>
      <c r="JUG146" s="0"/>
      <c r="JUH146" s="0"/>
      <c r="JUI146" s="0"/>
      <c r="JUJ146" s="0"/>
      <c r="JUK146" s="0"/>
      <c r="JUL146" s="0"/>
      <c r="JUM146" s="0"/>
      <c r="JUN146" s="0"/>
      <c r="JUO146" s="0"/>
      <c r="JUP146" s="0"/>
      <c r="JUQ146" s="0"/>
      <c r="JUR146" s="0"/>
      <c r="JUS146" s="0"/>
      <c r="JUT146" s="0"/>
      <c r="JUU146" s="0"/>
      <c r="JUV146" s="0"/>
      <c r="JUW146" s="0"/>
      <c r="JUX146" s="0"/>
      <c r="JUY146" s="0"/>
      <c r="JUZ146" s="0"/>
      <c r="JVA146" s="0"/>
      <c r="JVB146" s="0"/>
      <c r="JVC146" s="0"/>
      <c r="JVD146" s="0"/>
      <c r="JVE146" s="0"/>
      <c r="JVF146" s="0"/>
      <c r="JVG146" s="0"/>
      <c r="JVH146" s="0"/>
      <c r="JVI146" s="0"/>
      <c r="JVJ146" s="0"/>
      <c r="JVK146" s="0"/>
      <c r="JVL146" s="0"/>
      <c r="JVM146" s="0"/>
      <c r="JVN146" s="0"/>
      <c r="JVO146" s="0"/>
      <c r="JVP146" s="0"/>
      <c r="JVQ146" s="0"/>
      <c r="JVR146" s="0"/>
      <c r="JVS146" s="0"/>
      <c r="JVT146" s="0"/>
      <c r="JVU146" s="0"/>
      <c r="JVV146" s="0"/>
      <c r="JVW146" s="0"/>
      <c r="JVX146" s="0"/>
      <c r="JVY146" s="0"/>
      <c r="JVZ146" s="0"/>
      <c r="JWA146" s="0"/>
      <c r="JWB146" s="0"/>
      <c r="JWC146" s="0"/>
      <c r="JWD146" s="0"/>
      <c r="JWE146" s="0"/>
      <c r="JWF146" s="0"/>
      <c r="JWG146" s="0"/>
      <c r="JWH146" s="0"/>
      <c r="JWI146" s="0"/>
      <c r="JWJ146" s="0"/>
      <c r="JWK146" s="0"/>
      <c r="JWL146" s="0"/>
      <c r="JWM146" s="0"/>
      <c r="JWN146" s="0"/>
      <c r="JWO146" s="0"/>
      <c r="JWP146" s="0"/>
      <c r="JWQ146" s="0"/>
      <c r="JWR146" s="0"/>
      <c r="JWS146" s="0"/>
      <c r="JWT146" s="0"/>
      <c r="JWU146" s="0"/>
      <c r="JWV146" s="0"/>
      <c r="JWW146" s="0"/>
      <c r="JWX146" s="0"/>
      <c r="JWY146" s="0"/>
      <c r="JWZ146" s="0"/>
      <c r="JXA146" s="0"/>
      <c r="JXB146" s="0"/>
      <c r="JXC146" s="0"/>
      <c r="JXD146" s="0"/>
      <c r="JXE146" s="0"/>
      <c r="JXF146" s="0"/>
      <c r="JXG146" s="0"/>
      <c r="JXH146" s="0"/>
      <c r="JXI146" s="0"/>
      <c r="JXJ146" s="0"/>
      <c r="JXK146" s="0"/>
      <c r="JXL146" s="0"/>
      <c r="JXM146" s="0"/>
      <c r="JXN146" s="0"/>
      <c r="JXO146" s="0"/>
      <c r="JXP146" s="0"/>
      <c r="JXQ146" s="0"/>
      <c r="JXR146" s="0"/>
      <c r="JXS146" s="0"/>
      <c r="JXT146" s="0"/>
      <c r="JXU146" s="0"/>
      <c r="JXV146" s="0"/>
      <c r="JXW146" s="0"/>
      <c r="JXX146" s="0"/>
      <c r="JXY146" s="0"/>
      <c r="JXZ146" s="0"/>
      <c r="JYA146" s="0"/>
      <c r="JYB146" s="0"/>
      <c r="JYC146" s="0"/>
      <c r="JYD146" s="0"/>
      <c r="JYE146" s="0"/>
      <c r="JYF146" s="0"/>
      <c r="JYG146" s="0"/>
      <c r="JYH146" s="0"/>
      <c r="JYI146" s="0"/>
      <c r="JYJ146" s="0"/>
      <c r="JYK146" s="0"/>
      <c r="JYL146" s="0"/>
      <c r="JYM146" s="0"/>
      <c r="JYN146" s="0"/>
      <c r="JYO146" s="0"/>
      <c r="JYP146" s="0"/>
      <c r="JYQ146" s="0"/>
      <c r="JYR146" s="0"/>
      <c r="JYS146" s="0"/>
      <c r="JYT146" s="0"/>
      <c r="JYU146" s="0"/>
      <c r="JYV146" s="0"/>
      <c r="JYW146" s="0"/>
      <c r="JYX146" s="0"/>
      <c r="JYY146" s="0"/>
      <c r="JYZ146" s="0"/>
      <c r="JZA146" s="0"/>
      <c r="JZB146" s="0"/>
      <c r="JZC146" s="0"/>
      <c r="JZD146" s="0"/>
      <c r="JZE146" s="0"/>
      <c r="JZF146" s="0"/>
      <c r="JZG146" s="0"/>
      <c r="JZH146" s="0"/>
      <c r="JZI146" s="0"/>
      <c r="JZJ146" s="0"/>
      <c r="JZK146" s="0"/>
      <c r="JZL146" s="0"/>
      <c r="JZM146" s="0"/>
      <c r="JZN146" s="0"/>
      <c r="JZO146" s="0"/>
      <c r="JZP146" s="0"/>
      <c r="JZQ146" s="0"/>
      <c r="JZR146" s="0"/>
      <c r="JZS146" s="0"/>
      <c r="JZT146" s="0"/>
      <c r="JZU146" s="0"/>
      <c r="JZV146" s="0"/>
      <c r="JZW146" s="0"/>
      <c r="JZX146" s="0"/>
      <c r="JZY146" s="0"/>
      <c r="JZZ146" s="0"/>
      <c r="KAA146" s="0"/>
      <c r="KAB146" s="0"/>
      <c r="KAC146" s="0"/>
      <c r="KAD146" s="0"/>
      <c r="KAE146" s="0"/>
      <c r="KAF146" s="0"/>
      <c r="KAG146" s="0"/>
      <c r="KAH146" s="0"/>
      <c r="KAI146" s="0"/>
      <c r="KAJ146" s="0"/>
      <c r="KAK146" s="0"/>
      <c r="KAL146" s="0"/>
      <c r="KAM146" s="0"/>
      <c r="KAN146" s="0"/>
      <c r="KAO146" s="0"/>
      <c r="KAP146" s="0"/>
      <c r="KAQ146" s="0"/>
      <c r="KAR146" s="0"/>
      <c r="KAS146" s="0"/>
      <c r="KAT146" s="0"/>
      <c r="KAU146" s="0"/>
      <c r="KAV146" s="0"/>
      <c r="KAW146" s="0"/>
      <c r="KAX146" s="0"/>
      <c r="KAY146" s="0"/>
      <c r="KAZ146" s="0"/>
      <c r="KBA146" s="0"/>
      <c r="KBB146" s="0"/>
      <c r="KBC146" s="0"/>
      <c r="KBD146" s="0"/>
      <c r="KBE146" s="0"/>
      <c r="KBF146" s="0"/>
      <c r="KBG146" s="0"/>
      <c r="KBH146" s="0"/>
      <c r="KBI146" s="0"/>
      <c r="KBJ146" s="0"/>
      <c r="KBK146" s="0"/>
      <c r="KBL146" s="0"/>
      <c r="KBM146" s="0"/>
      <c r="KBN146" s="0"/>
      <c r="KBO146" s="0"/>
      <c r="KBP146" s="0"/>
      <c r="KBQ146" s="0"/>
      <c r="KBR146" s="0"/>
      <c r="KBS146" s="0"/>
      <c r="KBT146" s="0"/>
      <c r="KBU146" s="0"/>
      <c r="KBV146" s="0"/>
      <c r="KBW146" s="0"/>
      <c r="KBX146" s="0"/>
      <c r="KBY146" s="0"/>
      <c r="KBZ146" s="0"/>
      <c r="KCA146" s="0"/>
      <c r="KCB146" s="0"/>
      <c r="KCC146" s="0"/>
      <c r="KCD146" s="0"/>
      <c r="KCE146" s="0"/>
      <c r="KCF146" s="0"/>
      <c r="KCG146" s="0"/>
      <c r="KCH146" s="0"/>
      <c r="KCI146" s="0"/>
      <c r="KCJ146" s="0"/>
      <c r="KCK146" s="0"/>
      <c r="KCL146" s="0"/>
      <c r="KCM146" s="0"/>
      <c r="KCN146" s="0"/>
      <c r="KCO146" s="0"/>
      <c r="KCP146" s="0"/>
      <c r="KCQ146" s="0"/>
      <c r="KCR146" s="0"/>
      <c r="KCS146" s="0"/>
      <c r="KCT146" s="0"/>
      <c r="KCU146" s="0"/>
      <c r="KCV146" s="0"/>
      <c r="KCW146" s="0"/>
      <c r="KCX146" s="0"/>
      <c r="KCY146" s="0"/>
      <c r="KCZ146" s="0"/>
      <c r="KDA146" s="0"/>
      <c r="KDB146" s="0"/>
      <c r="KDC146" s="0"/>
      <c r="KDD146" s="0"/>
      <c r="KDE146" s="0"/>
      <c r="KDF146" s="0"/>
      <c r="KDG146" s="0"/>
      <c r="KDH146" s="0"/>
      <c r="KDI146" s="0"/>
      <c r="KDJ146" s="0"/>
      <c r="KDK146" s="0"/>
      <c r="KDL146" s="0"/>
      <c r="KDM146" s="0"/>
      <c r="KDN146" s="0"/>
      <c r="KDO146" s="0"/>
      <c r="KDP146" s="0"/>
      <c r="KDQ146" s="0"/>
      <c r="KDR146" s="0"/>
      <c r="KDS146" s="0"/>
      <c r="KDT146" s="0"/>
      <c r="KDU146" s="0"/>
      <c r="KDV146" s="0"/>
      <c r="KDW146" s="0"/>
      <c r="KDX146" s="0"/>
      <c r="KDY146" s="0"/>
      <c r="KDZ146" s="0"/>
      <c r="KEA146" s="0"/>
      <c r="KEB146" s="0"/>
      <c r="KEC146" s="0"/>
      <c r="KED146" s="0"/>
      <c r="KEE146" s="0"/>
      <c r="KEF146" s="0"/>
      <c r="KEG146" s="0"/>
      <c r="KEH146" s="0"/>
      <c r="KEI146" s="0"/>
      <c r="KEJ146" s="0"/>
      <c r="KEK146" s="0"/>
      <c r="KEL146" s="0"/>
      <c r="KEM146" s="0"/>
      <c r="KEN146" s="0"/>
      <c r="KEO146" s="0"/>
      <c r="KEP146" s="0"/>
      <c r="KEQ146" s="0"/>
      <c r="KER146" s="0"/>
      <c r="KES146" s="0"/>
      <c r="KET146" s="0"/>
      <c r="KEU146" s="0"/>
      <c r="KEV146" s="0"/>
      <c r="KEW146" s="0"/>
      <c r="KEX146" s="0"/>
      <c r="KEY146" s="0"/>
      <c r="KEZ146" s="0"/>
      <c r="KFA146" s="0"/>
      <c r="KFB146" s="0"/>
      <c r="KFC146" s="0"/>
      <c r="KFD146" s="0"/>
      <c r="KFE146" s="0"/>
      <c r="KFF146" s="0"/>
      <c r="KFG146" s="0"/>
      <c r="KFH146" s="0"/>
      <c r="KFI146" s="0"/>
      <c r="KFJ146" s="0"/>
      <c r="KFK146" s="0"/>
      <c r="KFL146" s="0"/>
      <c r="KFM146" s="0"/>
      <c r="KFN146" s="0"/>
      <c r="KFO146" s="0"/>
      <c r="KFP146" s="0"/>
      <c r="KFQ146" s="0"/>
      <c r="KFR146" s="0"/>
      <c r="KFS146" s="0"/>
      <c r="KFT146" s="0"/>
      <c r="KFU146" s="0"/>
      <c r="KFV146" s="0"/>
      <c r="KFW146" s="0"/>
      <c r="KFX146" s="0"/>
      <c r="KFY146" s="0"/>
      <c r="KFZ146" s="0"/>
      <c r="KGA146" s="0"/>
      <c r="KGB146" s="0"/>
      <c r="KGC146" s="0"/>
      <c r="KGD146" s="0"/>
      <c r="KGE146" s="0"/>
      <c r="KGF146" s="0"/>
      <c r="KGG146" s="0"/>
      <c r="KGH146" s="0"/>
      <c r="KGI146" s="0"/>
      <c r="KGJ146" s="0"/>
      <c r="KGK146" s="0"/>
      <c r="KGL146" s="0"/>
      <c r="KGM146" s="0"/>
      <c r="KGN146" s="0"/>
      <c r="KGO146" s="0"/>
      <c r="KGP146" s="0"/>
      <c r="KGQ146" s="0"/>
      <c r="KGR146" s="0"/>
      <c r="KGS146" s="0"/>
      <c r="KGT146" s="0"/>
      <c r="KGU146" s="0"/>
      <c r="KGV146" s="0"/>
      <c r="KGW146" s="0"/>
      <c r="KGX146" s="0"/>
      <c r="KGY146" s="0"/>
      <c r="KGZ146" s="0"/>
      <c r="KHA146" s="0"/>
      <c r="KHB146" s="0"/>
      <c r="KHC146" s="0"/>
      <c r="KHD146" s="0"/>
      <c r="KHE146" s="0"/>
      <c r="KHF146" s="0"/>
      <c r="KHG146" s="0"/>
      <c r="KHH146" s="0"/>
      <c r="KHI146" s="0"/>
      <c r="KHJ146" s="0"/>
      <c r="KHK146" s="0"/>
      <c r="KHL146" s="0"/>
      <c r="KHM146" s="0"/>
      <c r="KHN146" s="0"/>
      <c r="KHO146" s="0"/>
      <c r="KHP146" s="0"/>
      <c r="KHQ146" s="0"/>
      <c r="KHR146" s="0"/>
      <c r="KHS146" s="0"/>
      <c r="KHT146" s="0"/>
      <c r="KHU146" s="0"/>
      <c r="KHV146" s="0"/>
      <c r="KHW146" s="0"/>
      <c r="KHX146" s="0"/>
      <c r="KHY146" s="0"/>
      <c r="KHZ146" s="0"/>
      <c r="KIA146" s="0"/>
      <c r="KIB146" s="0"/>
      <c r="KIC146" s="0"/>
      <c r="KID146" s="0"/>
      <c r="KIE146" s="0"/>
      <c r="KIF146" s="0"/>
      <c r="KIG146" s="0"/>
      <c r="KIH146" s="0"/>
      <c r="KII146" s="0"/>
      <c r="KIJ146" s="0"/>
      <c r="KIK146" s="0"/>
      <c r="KIL146" s="0"/>
      <c r="KIM146" s="0"/>
      <c r="KIN146" s="0"/>
      <c r="KIO146" s="0"/>
      <c r="KIP146" s="0"/>
      <c r="KIQ146" s="0"/>
      <c r="KIR146" s="0"/>
      <c r="KIS146" s="0"/>
      <c r="KIT146" s="0"/>
      <c r="KIU146" s="0"/>
      <c r="KIV146" s="0"/>
      <c r="KIW146" s="0"/>
      <c r="KIX146" s="0"/>
      <c r="KIY146" s="0"/>
      <c r="KIZ146" s="0"/>
      <c r="KJA146" s="0"/>
      <c r="KJB146" s="0"/>
      <c r="KJC146" s="0"/>
      <c r="KJD146" s="0"/>
      <c r="KJE146" s="0"/>
      <c r="KJF146" s="0"/>
      <c r="KJG146" s="0"/>
      <c r="KJH146" s="0"/>
      <c r="KJI146" s="0"/>
      <c r="KJJ146" s="0"/>
      <c r="KJK146" s="0"/>
      <c r="KJL146" s="0"/>
      <c r="KJM146" s="0"/>
      <c r="KJN146" s="0"/>
      <c r="KJO146" s="0"/>
      <c r="KJP146" s="0"/>
      <c r="KJQ146" s="0"/>
      <c r="KJR146" s="0"/>
      <c r="KJS146" s="0"/>
      <c r="KJT146" s="0"/>
      <c r="KJU146" s="0"/>
      <c r="KJV146" s="0"/>
      <c r="KJW146" s="0"/>
      <c r="KJX146" s="0"/>
      <c r="KJY146" s="0"/>
      <c r="KJZ146" s="0"/>
      <c r="KKA146" s="0"/>
      <c r="KKB146" s="0"/>
      <c r="KKC146" s="0"/>
      <c r="KKD146" s="0"/>
      <c r="KKE146" s="0"/>
      <c r="KKF146" s="0"/>
      <c r="KKG146" s="0"/>
      <c r="KKH146" s="0"/>
      <c r="KKI146" s="0"/>
      <c r="KKJ146" s="0"/>
      <c r="KKK146" s="0"/>
      <c r="KKL146" s="0"/>
      <c r="KKM146" s="0"/>
      <c r="KKN146" s="0"/>
      <c r="KKO146" s="0"/>
      <c r="KKP146" s="0"/>
      <c r="KKQ146" s="0"/>
      <c r="KKR146" s="0"/>
      <c r="KKS146" s="0"/>
      <c r="KKT146" s="0"/>
      <c r="KKU146" s="0"/>
      <c r="KKV146" s="0"/>
      <c r="KKW146" s="0"/>
      <c r="KKX146" s="0"/>
      <c r="KKY146" s="0"/>
      <c r="KKZ146" s="0"/>
      <c r="KLA146" s="0"/>
      <c r="KLB146" s="0"/>
      <c r="KLC146" s="0"/>
      <c r="KLD146" s="0"/>
      <c r="KLE146" s="0"/>
      <c r="KLF146" s="0"/>
      <c r="KLG146" s="0"/>
      <c r="KLH146" s="0"/>
      <c r="KLI146" s="0"/>
      <c r="KLJ146" s="0"/>
      <c r="KLK146" s="0"/>
      <c r="KLL146" s="0"/>
      <c r="KLM146" s="0"/>
      <c r="KLN146" s="0"/>
      <c r="KLO146" s="0"/>
      <c r="KLP146" s="0"/>
      <c r="KLQ146" s="0"/>
      <c r="KLR146" s="0"/>
      <c r="KLS146" s="0"/>
      <c r="KLT146" s="0"/>
      <c r="KLU146" s="0"/>
      <c r="KLV146" s="0"/>
      <c r="KLW146" s="0"/>
      <c r="KLX146" s="0"/>
      <c r="KLY146" s="0"/>
      <c r="KLZ146" s="0"/>
      <c r="KMA146" s="0"/>
      <c r="KMB146" s="0"/>
      <c r="KMC146" s="0"/>
      <c r="KMD146" s="0"/>
      <c r="KME146" s="0"/>
      <c r="KMF146" s="0"/>
      <c r="KMG146" s="0"/>
      <c r="KMH146" s="0"/>
      <c r="KMI146" s="0"/>
      <c r="KMJ146" s="0"/>
      <c r="KMK146" s="0"/>
      <c r="KML146" s="0"/>
      <c r="KMM146" s="0"/>
      <c r="KMN146" s="0"/>
      <c r="KMO146" s="0"/>
      <c r="KMP146" s="0"/>
      <c r="KMQ146" s="0"/>
      <c r="KMR146" s="0"/>
      <c r="KMS146" s="0"/>
      <c r="KMT146" s="0"/>
      <c r="KMU146" s="0"/>
      <c r="KMV146" s="0"/>
      <c r="KMW146" s="0"/>
      <c r="KMX146" s="0"/>
      <c r="KMY146" s="0"/>
      <c r="KMZ146" s="0"/>
      <c r="KNA146" s="0"/>
      <c r="KNB146" s="0"/>
      <c r="KNC146" s="0"/>
      <c r="KND146" s="0"/>
      <c r="KNE146" s="0"/>
      <c r="KNF146" s="0"/>
      <c r="KNG146" s="0"/>
      <c r="KNH146" s="0"/>
      <c r="KNI146" s="0"/>
      <c r="KNJ146" s="0"/>
      <c r="KNK146" s="0"/>
      <c r="KNL146" s="0"/>
      <c r="KNM146" s="0"/>
      <c r="KNN146" s="0"/>
      <c r="KNO146" s="0"/>
      <c r="KNP146" s="0"/>
      <c r="KNQ146" s="0"/>
      <c r="KNR146" s="0"/>
      <c r="KNS146" s="0"/>
      <c r="KNT146" s="0"/>
      <c r="KNU146" s="0"/>
      <c r="KNV146" s="0"/>
      <c r="KNW146" s="0"/>
      <c r="KNX146" s="0"/>
      <c r="KNY146" s="0"/>
      <c r="KNZ146" s="0"/>
      <c r="KOA146" s="0"/>
      <c r="KOB146" s="0"/>
      <c r="KOC146" s="0"/>
      <c r="KOD146" s="0"/>
      <c r="KOE146" s="0"/>
      <c r="KOF146" s="0"/>
      <c r="KOG146" s="0"/>
      <c r="KOH146" s="0"/>
      <c r="KOI146" s="0"/>
      <c r="KOJ146" s="0"/>
      <c r="KOK146" s="0"/>
      <c r="KOL146" s="0"/>
      <c r="KOM146" s="0"/>
      <c r="KON146" s="0"/>
      <c r="KOO146" s="0"/>
      <c r="KOP146" s="0"/>
      <c r="KOQ146" s="0"/>
      <c r="KOR146" s="0"/>
      <c r="KOS146" s="0"/>
      <c r="KOT146" s="0"/>
      <c r="KOU146" s="0"/>
      <c r="KOV146" s="0"/>
      <c r="KOW146" s="0"/>
      <c r="KOX146" s="0"/>
      <c r="KOY146" s="0"/>
      <c r="KOZ146" s="0"/>
      <c r="KPA146" s="0"/>
      <c r="KPB146" s="0"/>
      <c r="KPC146" s="0"/>
      <c r="KPD146" s="0"/>
      <c r="KPE146" s="0"/>
      <c r="KPF146" s="0"/>
      <c r="KPG146" s="0"/>
      <c r="KPH146" s="0"/>
      <c r="KPI146" s="0"/>
      <c r="KPJ146" s="0"/>
      <c r="KPK146" s="0"/>
      <c r="KPL146" s="0"/>
      <c r="KPM146" s="0"/>
      <c r="KPN146" s="0"/>
      <c r="KPO146" s="0"/>
      <c r="KPP146" s="0"/>
      <c r="KPQ146" s="0"/>
      <c r="KPR146" s="0"/>
      <c r="KPS146" s="0"/>
      <c r="KPT146" s="0"/>
      <c r="KPU146" s="0"/>
      <c r="KPV146" s="0"/>
      <c r="KPW146" s="0"/>
      <c r="KPX146" s="0"/>
      <c r="KPY146" s="0"/>
      <c r="KPZ146" s="0"/>
      <c r="KQA146" s="0"/>
      <c r="KQB146" s="0"/>
      <c r="KQC146" s="0"/>
      <c r="KQD146" s="0"/>
      <c r="KQE146" s="0"/>
      <c r="KQF146" s="0"/>
      <c r="KQG146" s="0"/>
      <c r="KQH146" s="0"/>
      <c r="KQI146" s="0"/>
      <c r="KQJ146" s="0"/>
      <c r="KQK146" s="0"/>
      <c r="KQL146" s="0"/>
      <c r="KQM146" s="0"/>
      <c r="KQN146" s="0"/>
      <c r="KQO146" s="0"/>
      <c r="KQP146" s="0"/>
      <c r="KQQ146" s="0"/>
      <c r="KQR146" s="0"/>
      <c r="KQS146" s="0"/>
      <c r="KQT146" s="0"/>
      <c r="KQU146" s="0"/>
      <c r="KQV146" s="0"/>
      <c r="KQW146" s="0"/>
      <c r="KQX146" s="0"/>
      <c r="KQY146" s="0"/>
      <c r="KQZ146" s="0"/>
      <c r="KRA146" s="0"/>
      <c r="KRB146" s="0"/>
      <c r="KRC146" s="0"/>
      <c r="KRD146" s="0"/>
      <c r="KRE146" s="0"/>
      <c r="KRF146" s="0"/>
      <c r="KRG146" s="0"/>
      <c r="KRH146" s="0"/>
      <c r="KRI146" s="0"/>
      <c r="KRJ146" s="0"/>
      <c r="KRK146" s="0"/>
      <c r="KRL146" s="0"/>
      <c r="KRM146" s="0"/>
      <c r="KRN146" s="0"/>
      <c r="KRO146" s="0"/>
      <c r="KRP146" s="0"/>
      <c r="KRQ146" s="0"/>
      <c r="KRR146" s="0"/>
      <c r="KRS146" s="0"/>
      <c r="KRT146" s="0"/>
      <c r="KRU146" s="0"/>
      <c r="KRV146" s="0"/>
      <c r="KRW146" s="0"/>
      <c r="KRX146" s="0"/>
      <c r="KRY146" s="0"/>
      <c r="KRZ146" s="0"/>
      <c r="KSA146" s="0"/>
      <c r="KSB146" s="0"/>
      <c r="KSC146" s="0"/>
      <c r="KSD146" s="0"/>
      <c r="KSE146" s="0"/>
      <c r="KSF146" s="0"/>
      <c r="KSG146" s="0"/>
      <c r="KSH146" s="0"/>
      <c r="KSI146" s="0"/>
      <c r="KSJ146" s="0"/>
      <c r="KSK146" s="0"/>
      <c r="KSL146" s="0"/>
      <c r="KSM146" s="0"/>
      <c r="KSN146" s="0"/>
      <c r="KSO146" s="0"/>
      <c r="KSP146" s="0"/>
      <c r="KSQ146" s="0"/>
      <c r="KSR146" s="0"/>
      <c r="KSS146" s="0"/>
      <c r="KST146" s="0"/>
      <c r="KSU146" s="0"/>
      <c r="KSV146" s="0"/>
      <c r="KSW146" s="0"/>
      <c r="KSX146" s="0"/>
      <c r="KSY146" s="0"/>
      <c r="KSZ146" s="0"/>
      <c r="KTA146" s="0"/>
      <c r="KTB146" s="0"/>
      <c r="KTC146" s="0"/>
      <c r="KTD146" s="0"/>
      <c r="KTE146" s="0"/>
      <c r="KTF146" s="0"/>
      <c r="KTG146" s="0"/>
      <c r="KTH146" s="0"/>
      <c r="KTI146" s="0"/>
      <c r="KTJ146" s="0"/>
      <c r="KTK146" s="0"/>
      <c r="KTL146" s="0"/>
      <c r="KTM146" s="0"/>
      <c r="KTN146" s="0"/>
      <c r="KTO146" s="0"/>
      <c r="KTP146" s="0"/>
      <c r="KTQ146" s="0"/>
      <c r="KTR146" s="0"/>
      <c r="KTS146" s="0"/>
      <c r="KTT146" s="0"/>
      <c r="KTU146" s="0"/>
      <c r="KTV146" s="0"/>
      <c r="KTW146" s="0"/>
      <c r="KTX146" s="0"/>
      <c r="KTY146" s="0"/>
      <c r="KTZ146" s="0"/>
      <c r="KUA146" s="0"/>
      <c r="KUB146" s="0"/>
      <c r="KUC146" s="0"/>
      <c r="KUD146" s="0"/>
      <c r="KUE146" s="0"/>
      <c r="KUF146" s="0"/>
      <c r="KUG146" s="0"/>
      <c r="KUH146" s="0"/>
      <c r="KUI146" s="0"/>
      <c r="KUJ146" s="0"/>
      <c r="KUK146" s="0"/>
      <c r="KUL146" s="0"/>
      <c r="KUM146" s="0"/>
      <c r="KUN146" s="0"/>
      <c r="KUO146" s="0"/>
      <c r="KUP146" s="0"/>
      <c r="KUQ146" s="0"/>
      <c r="KUR146" s="0"/>
      <c r="KUS146" s="0"/>
      <c r="KUT146" s="0"/>
      <c r="KUU146" s="0"/>
      <c r="KUV146" s="0"/>
      <c r="KUW146" s="0"/>
      <c r="KUX146" s="0"/>
      <c r="KUY146" s="0"/>
      <c r="KUZ146" s="0"/>
      <c r="KVA146" s="0"/>
      <c r="KVB146" s="0"/>
      <c r="KVC146" s="0"/>
      <c r="KVD146" s="0"/>
      <c r="KVE146" s="0"/>
      <c r="KVF146" s="0"/>
      <c r="KVG146" s="0"/>
      <c r="KVH146" s="0"/>
      <c r="KVI146" s="0"/>
      <c r="KVJ146" s="0"/>
      <c r="KVK146" s="0"/>
      <c r="KVL146" s="0"/>
      <c r="KVM146" s="0"/>
      <c r="KVN146" s="0"/>
      <c r="KVO146" s="0"/>
      <c r="KVP146" s="0"/>
      <c r="KVQ146" s="0"/>
      <c r="KVR146" s="0"/>
      <c r="KVS146" s="0"/>
      <c r="KVT146" s="0"/>
      <c r="KVU146" s="0"/>
      <c r="KVV146" s="0"/>
      <c r="KVW146" s="0"/>
      <c r="KVX146" s="0"/>
      <c r="KVY146" s="0"/>
      <c r="KVZ146" s="0"/>
      <c r="KWA146" s="0"/>
      <c r="KWB146" s="0"/>
      <c r="KWC146" s="0"/>
      <c r="KWD146" s="0"/>
      <c r="KWE146" s="0"/>
      <c r="KWF146" s="0"/>
      <c r="KWG146" s="0"/>
      <c r="KWH146" s="0"/>
      <c r="KWI146" s="0"/>
      <c r="KWJ146" s="0"/>
      <c r="KWK146" s="0"/>
      <c r="KWL146" s="0"/>
      <c r="KWM146" s="0"/>
      <c r="KWN146" s="0"/>
      <c r="KWO146" s="0"/>
      <c r="KWP146" s="0"/>
      <c r="KWQ146" s="0"/>
      <c r="KWR146" s="0"/>
      <c r="KWS146" s="0"/>
      <c r="KWT146" s="0"/>
      <c r="KWU146" s="0"/>
      <c r="KWV146" s="0"/>
      <c r="KWW146" s="0"/>
      <c r="KWX146" s="0"/>
      <c r="KWY146" s="0"/>
      <c r="KWZ146" s="0"/>
      <c r="KXA146" s="0"/>
      <c r="KXB146" s="0"/>
      <c r="KXC146" s="0"/>
      <c r="KXD146" s="0"/>
      <c r="KXE146" s="0"/>
      <c r="KXF146" s="0"/>
      <c r="KXG146" s="0"/>
      <c r="KXH146" s="0"/>
      <c r="KXI146" s="0"/>
      <c r="KXJ146" s="0"/>
      <c r="KXK146" s="0"/>
      <c r="KXL146" s="0"/>
      <c r="KXM146" s="0"/>
      <c r="KXN146" s="0"/>
      <c r="KXO146" s="0"/>
      <c r="KXP146" s="0"/>
      <c r="KXQ146" s="0"/>
      <c r="KXR146" s="0"/>
      <c r="KXS146" s="0"/>
      <c r="KXT146" s="0"/>
      <c r="KXU146" s="0"/>
      <c r="KXV146" s="0"/>
      <c r="KXW146" s="0"/>
      <c r="KXX146" s="0"/>
      <c r="KXY146" s="0"/>
      <c r="KXZ146" s="0"/>
      <c r="KYA146" s="0"/>
      <c r="KYB146" s="0"/>
      <c r="KYC146" s="0"/>
      <c r="KYD146" s="0"/>
      <c r="KYE146" s="0"/>
      <c r="KYF146" s="0"/>
      <c r="KYG146" s="0"/>
      <c r="KYH146" s="0"/>
      <c r="KYI146" s="0"/>
      <c r="KYJ146" s="0"/>
      <c r="KYK146" s="0"/>
      <c r="KYL146" s="0"/>
      <c r="KYM146" s="0"/>
      <c r="KYN146" s="0"/>
      <c r="KYO146" s="0"/>
      <c r="KYP146" s="0"/>
      <c r="KYQ146" s="0"/>
      <c r="KYR146" s="0"/>
      <c r="KYS146" s="0"/>
      <c r="KYT146" s="0"/>
      <c r="KYU146" s="0"/>
      <c r="KYV146" s="0"/>
      <c r="KYW146" s="0"/>
      <c r="KYX146" s="0"/>
      <c r="KYY146" s="0"/>
      <c r="KYZ146" s="0"/>
      <c r="KZA146" s="0"/>
      <c r="KZB146" s="0"/>
      <c r="KZC146" s="0"/>
      <c r="KZD146" s="0"/>
      <c r="KZE146" s="0"/>
      <c r="KZF146" s="0"/>
      <c r="KZG146" s="0"/>
      <c r="KZH146" s="0"/>
      <c r="KZI146" s="0"/>
      <c r="KZJ146" s="0"/>
      <c r="KZK146" s="0"/>
      <c r="KZL146" s="0"/>
      <c r="KZM146" s="0"/>
      <c r="KZN146" s="0"/>
      <c r="KZO146" s="0"/>
      <c r="KZP146" s="0"/>
      <c r="KZQ146" s="0"/>
      <c r="KZR146" s="0"/>
      <c r="KZS146" s="0"/>
      <c r="KZT146" s="0"/>
      <c r="KZU146" s="0"/>
      <c r="KZV146" s="0"/>
      <c r="KZW146" s="0"/>
      <c r="KZX146" s="0"/>
      <c r="KZY146" s="0"/>
      <c r="KZZ146" s="0"/>
      <c r="LAA146" s="0"/>
      <c r="LAB146" s="0"/>
      <c r="LAC146" s="0"/>
      <c r="LAD146" s="0"/>
      <c r="LAE146" s="0"/>
      <c r="LAF146" s="0"/>
      <c r="LAG146" s="0"/>
      <c r="LAH146" s="0"/>
      <c r="LAI146" s="0"/>
      <c r="LAJ146" s="0"/>
      <c r="LAK146" s="0"/>
      <c r="LAL146" s="0"/>
      <c r="LAM146" s="0"/>
      <c r="LAN146" s="0"/>
      <c r="LAO146" s="0"/>
      <c r="LAP146" s="0"/>
      <c r="LAQ146" s="0"/>
      <c r="LAR146" s="0"/>
      <c r="LAS146" s="0"/>
      <c r="LAT146" s="0"/>
      <c r="LAU146" s="0"/>
      <c r="LAV146" s="0"/>
      <c r="LAW146" s="0"/>
      <c r="LAX146" s="0"/>
      <c r="LAY146" s="0"/>
      <c r="LAZ146" s="0"/>
      <c r="LBA146" s="0"/>
      <c r="LBB146" s="0"/>
      <c r="LBC146" s="0"/>
      <c r="LBD146" s="0"/>
      <c r="LBE146" s="0"/>
      <c r="LBF146" s="0"/>
      <c r="LBG146" s="0"/>
      <c r="LBH146" s="0"/>
      <c r="LBI146" s="0"/>
      <c r="LBJ146" s="0"/>
      <c r="LBK146" s="0"/>
      <c r="LBL146" s="0"/>
      <c r="LBM146" s="0"/>
      <c r="LBN146" s="0"/>
      <c r="LBO146" s="0"/>
      <c r="LBP146" s="0"/>
      <c r="LBQ146" s="0"/>
      <c r="LBR146" s="0"/>
      <c r="LBS146" s="0"/>
      <c r="LBT146" s="0"/>
      <c r="LBU146" s="0"/>
      <c r="LBV146" s="0"/>
      <c r="LBW146" s="0"/>
      <c r="LBX146" s="0"/>
      <c r="LBY146" s="0"/>
      <c r="LBZ146" s="0"/>
      <c r="LCA146" s="0"/>
      <c r="LCB146" s="0"/>
      <c r="LCC146" s="0"/>
      <c r="LCD146" s="0"/>
      <c r="LCE146" s="0"/>
      <c r="LCF146" s="0"/>
      <c r="LCG146" s="0"/>
      <c r="LCH146" s="0"/>
      <c r="LCI146" s="0"/>
      <c r="LCJ146" s="0"/>
      <c r="LCK146" s="0"/>
      <c r="LCL146" s="0"/>
      <c r="LCM146" s="0"/>
      <c r="LCN146" s="0"/>
      <c r="LCO146" s="0"/>
      <c r="LCP146" s="0"/>
      <c r="LCQ146" s="0"/>
      <c r="LCR146" s="0"/>
      <c r="LCS146" s="0"/>
      <c r="LCT146" s="0"/>
      <c r="LCU146" s="0"/>
      <c r="LCV146" s="0"/>
      <c r="LCW146" s="0"/>
      <c r="LCX146" s="0"/>
      <c r="LCY146" s="0"/>
      <c r="LCZ146" s="0"/>
      <c r="LDA146" s="0"/>
      <c r="LDB146" s="0"/>
      <c r="LDC146" s="0"/>
      <c r="LDD146" s="0"/>
      <c r="LDE146" s="0"/>
      <c r="LDF146" s="0"/>
      <c r="LDG146" s="0"/>
      <c r="LDH146" s="0"/>
      <c r="LDI146" s="0"/>
      <c r="LDJ146" s="0"/>
      <c r="LDK146" s="0"/>
      <c r="LDL146" s="0"/>
      <c r="LDM146" s="0"/>
      <c r="LDN146" s="0"/>
      <c r="LDO146" s="0"/>
      <c r="LDP146" s="0"/>
      <c r="LDQ146" s="0"/>
      <c r="LDR146" s="0"/>
      <c r="LDS146" s="0"/>
      <c r="LDT146" s="0"/>
      <c r="LDU146" s="0"/>
      <c r="LDV146" s="0"/>
      <c r="LDW146" s="0"/>
      <c r="LDX146" s="0"/>
      <c r="LDY146" s="0"/>
      <c r="LDZ146" s="0"/>
      <c r="LEA146" s="0"/>
      <c r="LEB146" s="0"/>
      <c r="LEC146" s="0"/>
      <c r="LED146" s="0"/>
      <c r="LEE146" s="0"/>
      <c r="LEF146" s="0"/>
      <c r="LEG146" s="0"/>
      <c r="LEH146" s="0"/>
      <c r="LEI146" s="0"/>
      <c r="LEJ146" s="0"/>
      <c r="LEK146" s="0"/>
      <c r="LEL146" s="0"/>
      <c r="LEM146" s="0"/>
      <c r="LEN146" s="0"/>
      <c r="LEO146" s="0"/>
      <c r="LEP146" s="0"/>
      <c r="LEQ146" s="0"/>
      <c r="LER146" s="0"/>
      <c r="LES146" s="0"/>
      <c r="LET146" s="0"/>
      <c r="LEU146" s="0"/>
      <c r="LEV146" s="0"/>
      <c r="LEW146" s="0"/>
      <c r="LEX146" s="0"/>
      <c r="LEY146" s="0"/>
      <c r="LEZ146" s="0"/>
      <c r="LFA146" s="0"/>
      <c r="LFB146" s="0"/>
      <c r="LFC146" s="0"/>
      <c r="LFD146" s="0"/>
      <c r="LFE146" s="0"/>
      <c r="LFF146" s="0"/>
      <c r="LFG146" s="0"/>
      <c r="LFH146" s="0"/>
      <c r="LFI146" s="0"/>
      <c r="LFJ146" s="0"/>
      <c r="LFK146" s="0"/>
      <c r="LFL146" s="0"/>
      <c r="LFM146" s="0"/>
      <c r="LFN146" s="0"/>
      <c r="LFO146" s="0"/>
      <c r="LFP146" s="0"/>
      <c r="LFQ146" s="0"/>
      <c r="LFR146" s="0"/>
      <c r="LFS146" s="0"/>
      <c r="LFT146" s="0"/>
      <c r="LFU146" s="0"/>
      <c r="LFV146" s="0"/>
      <c r="LFW146" s="0"/>
      <c r="LFX146" s="0"/>
      <c r="LFY146" s="0"/>
      <c r="LFZ146" s="0"/>
      <c r="LGA146" s="0"/>
      <c r="LGB146" s="0"/>
      <c r="LGC146" s="0"/>
      <c r="LGD146" s="0"/>
      <c r="LGE146" s="0"/>
      <c r="LGF146" s="0"/>
      <c r="LGG146" s="0"/>
      <c r="LGH146" s="0"/>
      <c r="LGI146" s="0"/>
      <c r="LGJ146" s="0"/>
      <c r="LGK146" s="0"/>
      <c r="LGL146" s="0"/>
      <c r="LGM146" s="0"/>
      <c r="LGN146" s="0"/>
      <c r="LGO146" s="0"/>
      <c r="LGP146" s="0"/>
      <c r="LGQ146" s="0"/>
      <c r="LGR146" s="0"/>
      <c r="LGS146" s="0"/>
      <c r="LGT146" s="0"/>
      <c r="LGU146" s="0"/>
      <c r="LGV146" s="0"/>
      <c r="LGW146" s="0"/>
      <c r="LGX146" s="0"/>
      <c r="LGY146" s="0"/>
      <c r="LGZ146" s="0"/>
      <c r="LHA146" s="0"/>
      <c r="LHB146" s="0"/>
      <c r="LHC146" s="0"/>
      <c r="LHD146" s="0"/>
      <c r="LHE146" s="0"/>
      <c r="LHF146" s="0"/>
      <c r="LHG146" s="0"/>
      <c r="LHH146" s="0"/>
      <c r="LHI146" s="0"/>
      <c r="LHJ146" s="0"/>
      <c r="LHK146" s="0"/>
      <c r="LHL146" s="0"/>
      <c r="LHM146" s="0"/>
      <c r="LHN146" s="0"/>
      <c r="LHO146" s="0"/>
      <c r="LHP146" s="0"/>
      <c r="LHQ146" s="0"/>
      <c r="LHR146" s="0"/>
      <c r="LHS146" s="0"/>
      <c r="LHT146" s="0"/>
      <c r="LHU146" s="0"/>
      <c r="LHV146" s="0"/>
      <c r="LHW146" s="0"/>
      <c r="LHX146" s="0"/>
      <c r="LHY146" s="0"/>
      <c r="LHZ146" s="0"/>
      <c r="LIA146" s="0"/>
      <c r="LIB146" s="0"/>
      <c r="LIC146" s="0"/>
      <c r="LID146" s="0"/>
      <c r="LIE146" s="0"/>
      <c r="LIF146" s="0"/>
      <c r="LIG146" s="0"/>
      <c r="LIH146" s="0"/>
      <c r="LII146" s="0"/>
      <c r="LIJ146" s="0"/>
      <c r="LIK146" s="0"/>
      <c r="LIL146" s="0"/>
      <c r="LIM146" s="0"/>
      <c r="LIN146" s="0"/>
      <c r="LIO146" s="0"/>
      <c r="LIP146" s="0"/>
      <c r="LIQ146" s="0"/>
      <c r="LIR146" s="0"/>
      <c r="LIS146" s="0"/>
      <c r="LIT146" s="0"/>
      <c r="LIU146" s="0"/>
      <c r="LIV146" s="0"/>
      <c r="LIW146" s="0"/>
      <c r="LIX146" s="0"/>
      <c r="LIY146" s="0"/>
      <c r="LIZ146" s="0"/>
      <c r="LJA146" s="0"/>
      <c r="LJB146" s="0"/>
      <c r="LJC146" s="0"/>
      <c r="LJD146" s="0"/>
      <c r="LJE146" s="0"/>
      <c r="LJF146" s="0"/>
      <c r="LJG146" s="0"/>
      <c r="LJH146" s="0"/>
      <c r="LJI146" s="0"/>
      <c r="LJJ146" s="0"/>
      <c r="LJK146" s="0"/>
      <c r="LJL146" s="0"/>
      <c r="LJM146" s="0"/>
      <c r="LJN146" s="0"/>
      <c r="LJO146" s="0"/>
      <c r="LJP146" s="0"/>
      <c r="LJQ146" s="0"/>
      <c r="LJR146" s="0"/>
      <c r="LJS146" s="0"/>
      <c r="LJT146" s="0"/>
      <c r="LJU146" s="0"/>
      <c r="LJV146" s="0"/>
      <c r="LJW146" s="0"/>
      <c r="LJX146" s="0"/>
      <c r="LJY146" s="0"/>
      <c r="LJZ146" s="0"/>
      <c r="LKA146" s="0"/>
      <c r="LKB146" s="0"/>
      <c r="LKC146" s="0"/>
      <c r="LKD146" s="0"/>
      <c r="LKE146" s="0"/>
      <c r="LKF146" s="0"/>
      <c r="LKG146" s="0"/>
      <c r="LKH146" s="0"/>
      <c r="LKI146" s="0"/>
      <c r="LKJ146" s="0"/>
      <c r="LKK146" s="0"/>
      <c r="LKL146" s="0"/>
      <c r="LKM146" s="0"/>
      <c r="LKN146" s="0"/>
      <c r="LKO146" s="0"/>
      <c r="LKP146" s="0"/>
      <c r="LKQ146" s="0"/>
      <c r="LKR146" s="0"/>
      <c r="LKS146" s="0"/>
      <c r="LKT146" s="0"/>
      <c r="LKU146" s="0"/>
      <c r="LKV146" s="0"/>
      <c r="LKW146" s="0"/>
      <c r="LKX146" s="0"/>
      <c r="LKY146" s="0"/>
      <c r="LKZ146" s="0"/>
      <c r="LLA146" s="0"/>
      <c r="LLB146" s="0"/>
      <c r="LLC146" s="0"/>
      <c r="LLD146" s="0"/>
      <c r="LLE146" s="0"/>
      <c r="LLF146" s="0"/>
      <c r="LLG146" s="0"/>
      <c r="LLH146" s="0"/>
      <c r="LLI146" s="0"/>
      <c r="LLJ146" s="0"/>
      <c r="LLK146" s="0"/>
      <c r="LLL146" s="0"/>
      <c r="LLM146" s="0"/>
      <c r="LLN146" s="0"/>
      <c r="LLO146" s="0"/>
      <c r="LLP146" s="0"/>
      <c r="LLQ146" s="0"/>
      <c r="LLR146" s="0"/>
      <c r="LLS146" s="0"/>
      <c r="LLT146" s="0"/>
      <c r="LLU146" s="0"/>
      <c r="LLV146" s="0"/>
      <c r="LLW146" s="0"/>
      <c r="LLX146" s="0"/>
      <c r="LLY146" s="0"/>
      <c r="LLZ146" s="0"/>
      <c r="LMA146" s="0"/>
      <c r="LMB146" s="0"/>
      <c r="LMC146" s="0"/>
      <c r="LMD146" s="0"/>
      <c r="LME146" s="0"/>
      <c r="LMF146" s="0"/>
      <c r="LMG146" s="0"/>
      <c r="LMH146" s="0"/>
      <c r="LMI146" s="0"/>
      <c r="LMJ146" s="0"/>
      <c r="LMK146" s="0"/>
      <c r="LML146" s="0"/>
      <c r="LMM146" s="0"/>
      <c r="LMN146" s="0"/>
      <c r="LMO146" s="0"/>
      <c r="LMP146" s="0"/>
      <c r="LMQ146" s="0"/>
      <c r="LMR146" s="0"/>
      <c r="LMS146" s="0"/>
      <c r="LMT146" s="0"/>
      <c r="LMU146" s="0"/>
      <c r="LMV146" s="0"/>
      <c r="LMW146" s="0"/>
      <c r="LMX146" s="0"/>
      <c r="LMY146" s="0"/>
      <c r="LMZ146" s="0"/>
      <c r="LNA146" s="0"/>
      <c r="LNB146" s="0"/>
      <c r="LNC146" s="0"/>
      <c r="LND146" s="0"/>
      <c r="LNE146" s="0"/>
      <c r="LNF146" s="0"/>
      <c r="LNG146" s="0"/>
      <c r="LNH146" s="0"/>
      <c r="LNI146" s="0"/>
      <c r="LNJ146" s="0"/>
      <c r="LNK146" s="0"/>
      <c r="LNL146" s="0"/>
      <c r="LNM146" s="0"/>
      <c r="LNN146" s="0"/>
      <c r="LNO146" s="0"/>
      <c r="LNP146" s="0"/>
      <c r="LNQ146" s="0"/>
      <c r="LNR146" s="0"/>
      <c r="LNS146" s="0"/>
      <c r="LNT146" s="0"/>
      <c r="LNU146" s="0"/>
      <c r="LNV146" s="0"/>
      <c r="LNW146" s="0"/>
      <c r="LNX146" s="0"/>
      <c r="LNY146" s="0"/>
      <c r="LNZ146" s="0"/>
      <c r="LOA146" s="0"/>
      <c r="LOB146" s="0"/>
      <c r="LOC146" s="0"/>
      <c r="LOD146" s="0"/>
      <c r="LOE146" s="0"/>
      <c r="LOF146" s="0"/>
      <c r="LOG146" s="0"/>
      <c r="LOH146" s="0"/>
      <c r="LOI146" s="0"/>
      <c r="LOJ146" s="0"/>
      <c r="LOK146" s="0"/>
      <c r="LOL146" s="0"/>
      <c r="LOM146" s="0"/>
      <c r="LON146" s="0"/>
      <c r="LOO146" s="0"/>
      <c r="LOP146" s="0"/>
      <c r="LOQ146" s="0"/>
      <c r="LOR146" s="0"/>
      <c r="LOS146" s="0"/>
      <c r="LOT146" s="0"/>
      <c r="LOU146" s="0"/>
      <c r="LOV146" s="0"/>
      <c r="LOW146" s="0"/>
      <c r="LOX146" s="0"/>
      <c r="LOY146" s="0"/>
      <c r="LOZ146" s="0"/>
      <c r="LPA146" s="0"/>
      <c r="LPB146" s="0"/>
      <c r="LPC146" s="0"/>
      <c r="LPD146" s="0"/>
      <c r="LPE146" s="0"/>
      <c r="LPF146" s="0"/>
      <c r="LPG146" s="0"/>
      <c r="LPH146" s="0"/>
      <c r="LPI146" s="0"/>
      <c r="LPJ146" s="0"/>
      <c r="LPK146" s="0"/>
      <c r="LPL146" s="0"/>
      <c r="LPM146" s="0"/>
      <c r="LPN146" s="0"/>
      <c r="LPO146" s="0"/>
      <c r="LPP146" s="0"/>
      <c r="LPQ146" s="0"/>
      <c r="LPR146" s="0"/>
      <c r="LPS146" s="0"/>
      <c r="LPT146" s="0"/>
      <c r="LPU146" s="0"/>
      <c r="LPV146" s="0"/>
      <c r="LPW146" s="0"/>
      <c r="LPX146" s="0"/>
      <c r="LPY146" s="0"/>
      <c r="LPZ146" s="0"/>
      <c r="LQA146" s="0"/>
      <c r="LQB146" s="0"/>
      <c r="LQC146" s="0"/>
      <c r="LQD146" s="0"/>
      <c r="LQE146" s="0"/>
      <c r="LQF146" s="0"/>
      <c r="LQG146" s="0"/>
      <c r="LQH146" s="0"/>
      <c r="LQI146" s="0"/>
      <c r="LQJ146" s="0"/>
      <c r="LQK146" s="0"/>
      <c r="LQL146" s="0"/>
      <c r="LQM146" s="0"/>
      <c r="LQN146" s="0"/>
      <c r="LQO146" s="0"/>
      <c r="LQP146" s="0"/>
      <c r="LQQ146" s="0"/>
      <c r="LQR146" s="0"/>
      <c r="LQS146" s="0"/>
      <c r="LQT146" s="0"/>
      <c r="LQU146" s="0"/>
      <c r="LQV146" s="0"/>
      <c r="LQW146" s="0"/>
      <c r="LQX146" s="0"/>
      <c r="LQY146" s="0"/>
      <c r="LQZ146" s="0"/>
      <c r="LRA146" s="0"/>
      <c r="LRB146" s="0"/>
      <c r="LRC146" s="0"/>
      <c r="LRD146" s="0"/>
      <c r="LRE146" s="0"/>
      <c r="LRF146" s="0"/>
      <c r="LRG146" s="0"/>
      <c r="LRH146" s="0"/>
      <c r="LRI146" s="0"/>
      <c r="LRJ146" s="0"/>
      <c r="LRK146" s="0"/>
      <c r="LRL146" s="0"/>
      <c r="LRM146" s="0"/>
      <c r="LRN146" s="0"/>
      <c r="LRO146" s="0"/>
      <c r="LRP146" s="0"/>
      <c r="LRQ146" s="0"/>
      <c r="LRR146" s="0"/>
      <c r="LRS146" s="0"/>
      <c r="LRT146" s="0"/>
      <c r="LRU146" s="0"/>
      <c r="LRV146" s="0"/>
      <c r="LRW146" s="0"/>
      <c r="LRX146" s="0"/>
      <c r="LRY146" s="0"/>
      <c r="LRZ146" s="0"/>
      <c r="LSA146" s="0"/>
      <c r="LSB146" s="0"/>
      <c r="LSC146" s="0"/>
      <c r="LSD146" s="0"/>
      <c r="LSE146" s="0"/>
      <c r="LSF146" s="0"/>
      <c r="LSG146" s="0"/>
      <c r="LSH146" s="0"/>
      <c r="LSI146" s="0"/>
      <c r="LSJ146" s="0"/>
      <c r="LSK146" s="0"/>
      <c r="LSL146" s="0"/>
      <c r="LSM146" s="0"/>
      <c r="LSN146" s="0"/>
      <c r="LSO146" s="0"/>
      <c r="LSP146" s="0"/>
      <c r="LSQ146" s="0"/>
      <c r="LSR146" s="0"/>
      <c r="LSS146" s="0"/>
      <c r="LST146" s="0"/>
      <c r="LSU146" s="0"/>
      <c r="LSV146" s="0"/>
      <c r="LSW146" s="0"/>
      <c r="LSX146" s="0"/>
      <c r="LSY146" s="0"/>
      <c r="LSZ146" s="0"/>
      <c r="LTA146" s="0"/>
      <c r="LTB146" s="0"/>
      <c r="LTC146" s="0"/>
      <c r="LTD146" s="0"/>
      <c r="LTE146" s="0"/>
      <c r="LTF146" s="0"/>
      <c r="LTG146" s="0"/>
      <c r="LTH146" s="0"/>
      <c r="LTI146" s="0"/>
      <c r="LTJ146" s="0"/>
      <c r="LTK146" s="0"/>
      <c r="LTL146" s="0"/>
      <c r="LTM146" s="0"/>
      <c r="LTN146" s="0"/>
      <c r="LTO146" s="0"/>
      <c r="LTP146" s="0"/>
      <c r="LTQ146" s="0"/>
      <c r="LTR146" s="0"/>
      <c r="LTS146" s="0"/>
      <c r="LTT146" s="0"/>
      <c r="LTU146" s="0"/>
      <c r="LTV146" s="0"/>
      <c r="LTW146" s="0"/>
      <c r="LTX146" s="0"/>
      <c r="LTY146" s="0"/>
      <c r="LTZ146" s="0"/>
      <c r="LUA146" s="0"/>
      <c r="LUB146" s="0"/>
      <c r="LUC146" s="0"/>
      <c r="LUD146" s="0"/>
      <c r="LUE146" s="0"/>
      <c r="LUF146" s="0"/>
      <c r="LUG146" s="0"/>
      <c r="LUH146" s="0"/>
      <c r="LUI146" s="0"/>
      <c r="LUJ146" s="0"/>
      <c r="LUK146" s="0"/>
      <c r="LUL146" s="0"/>
      <c r="LUM146" s="0"/>
      <c r="LUN146" s="0"/>
      <c r="LUO146" s="0"/>
      <c r="LUP146" s="0"/>
      <c r="LUQ146" s="0"/>
      <c r="LUR146" s="0"/>
      <c r="LUS146" s="0"/>
      <c r="LUT146" s="0"/>
      <c r="LUU146" s="0"/>
      <c r="LUV146" s="0"/>
      <c r="LUW146" s="0"/>
      <c r="LUX146" s="0"/>
      <c r="LUY146" s="0"/>
      <c r="LUZ146" s="0"/>
      <c r="LVA146" s="0"/>
      <c r="LVB146" s="0"/>
      <c r="LVC146" s="0"/>
      <c r="LVD146" s="0"/>
      <c r="LVE146" s="0"/>
      <c r="LVF146" s="0"/>
      <c r="LVG146" s="0"/>
      <c r="LVH146" s="0"/>
      <c r="LVI146" s="0"/>
      <c r="LVJ146" s="0"/>
      <c r="LVK146" s="0"/>
      <c r="LVL146" s="0"/>
      <c r="LVM146" s="0"/>
      <c r="LVN146" s="0"/>
      <c r="LVO146" s="0"/>
      <c r="LVP146" s="0"/>
      <c r="LVQ146" s="0"/>
      <c r="LVR146" s="0"/>
      <c r="LVS146" s="0"/>
      <c r="LVT146" s="0"/>
      <c r="LVU146" s="0"/>
      <c r="LVV146" s="0"/>
      <c r="LVW146" s="0"/>
      <c r="LVX146" s="0"/>
      <c r="LVY146" s="0"/>
      <c r="LVZ146" s="0"/>
      <c r="LWA146" s="0"/>
      <c r="LWB146" s="0"/>
      <c r="LWC146" s="0"/>
      <c r="LWD146" s="0"/>
      <c r="LWE146" s="0"/>
      <c r="LWF146" s="0"/>
      <c r="LWG146" s="0"/>
      <c r="LWH146" s="0"/>
      <c r="LWI146" s="0"/>
      <c r="LWJ146" s="0"/>
      <c r="LWK146" s="0"/>
      <c r="LWL146" s="0"/>
      <c r="LWM146" s="0"/>
      <c r="LWN146" s="0"/>
      <c r="LWO146" s="0"/>
      <c r="LWP146" s="0"/>
      <c r="LWQ146" s="0"/>
      <c r="LWR146" s="0"/>
      <c r="LWS146" s="0"/>
      <c r="LWT146" s="0"/>
      <c r="LWU146" s="0"/>
      <c r="LWV146" s="0"/>
      <c r="LWW146" s="0"/>
      <c r="LWX146" s="0"/>
      <c r="LWY146" s="0"/>
      <c r="LWZ146" s="0"/>
      <c r="LXA146" s="0"/>
      <c r="LXB146" s="0"/>
      <c r="LXC146" s="0"/>
      <c r="LXD146" s="0"/>
      <c r="LXE146" s="0"/>
      <c r="LXF146" s="0"/>
      <c r="LXG146" s="0"/>
      <c r="LXH146" s="0"/>
      <c r="LXI146" s="0"/>
      <c r="LXJ146" s="0"/>
      <c r="LXK146" s="0"/>
      <c r="LXL146" s="0"/>
      <c r="LXM146" s="0"/>
      <c r="LXN146" s="0"/>
      <c r="LXO146" s="0"/>
      <c r="LXP146" s="0"/>
      <c r="LXQ146" s="0"/>
      <c r="LXR146" s="0"/>
      <c r="LXS146" s="0"/>
      <c r="LXT146" s="0"/>
      <c r="LXU146" s="0"/>
      <c r="LXV146" s="0"/>
      <c r="LXW146" s="0"/>
      <c r="LXX146" s="0"/>
      <c r="LXY146" s="0"/>
      <c r="LXZ146" s="0"/>
      <c r="LYA146" s="0"/>
      <c r="LYB146" s="0"/>
      <c r="LYC146" s="0"/>
      <c r="LYD146" s="0"/>
      <c r="LYE146" s="0"/>
      <c r="LYF146" s="0"/>
      <c r="LYG146" s="0"/>
      <c r="LYH146" s="0"/>
      <c r="LYI146" s="0"/>
      <c r="LYJ146" s="0"/>
      <c r="LYK146" s="0"/>
      <c r="LYL146" s="0"/>
      <c r="LYM146" s="0"/>
      <c r="LYN146" s="0"/>
      <c r="LYO146" s="0"/>
      <c r="LYP146" s="0"/>
      <c r="LYQ146" s="0"/>
      <c r="LYR146" s="0"/>
      <c r="LYS146" s="0"/>
      <c r="LYT146" s="0"/>
      <c r="LYU146" s="0"/>
      <c r="LYV146" s="0"/>
      <c r="LYW146" s="0"/>
      <c r="LYX146" s="0"/>
      <c r="LYY146" s="0"/>
      <c r="LYZ146" s="0"/>
      <c r="LZA146" s="0"/>
      <c r="LZB146" s="0"/>
      <c r="LZC146" s="0"/>
      <c r="LZD146" s="0"/>
      <c r="LZE146" s="0"/>
      <c r="LZF146" s="0"/>
      <c r="LZG146" s="0"/>
      <c r="LZH146" s="0"/>
      <c r="LZI146" s="0"/>
      <c r="LZJ146" s="0"/>
      <c r="LZK146" s="0"/>
      <c r="LZL146" s="0"/>
      <c r="LZM146" s="0"/>
      <c r="LZN146" s="0"/>
      <c r="LZO146" s="0"/>
      <c r="LZP146" s="0"/>
      <c r="LZQ146" s="0"/>
      <c r="LZR146" s="0"/>
      <c r="LZS146" s="0"/>
      <c r="LZT146" s="0"/>
      <c r="LZU146" s="0"/>
      <c r="LZV146" s="0"/>
      <c r="LZW146" s="0"/>
      <c r="LZX146" s="0"/>
      <c r="LZY146" s="0"/>
      <c r="LZZ146" s="0"/>
      <c r="MAA146" s="0"/>
      <c r="MAB146" s="0"/>
      <c r="MAC146" s="0"/>
      <c r="MAD146" s="0"/>
      <c r="MAE146" s="0"/>
      <c r="MAF146" s="0"/>
      <c r="MAG146" s="0"/>
      <c r="MAH146" s="0"/>
      <c r="MAI146" s="0"/>
      <c r="MAJ146" s="0"/>
      <c r="MAK146" s="0"/>
      <c r="MAL146" s="0"/>
      <c r="MAM146" s="0"/>
      <c r="MAN146" s="0"/>
      <c r="MAO146" s="0"/>
      <c r="MAP146" s="0"/>
      <c r="MAQ146" s="0"/>
      <c r="MAR146" s="0"/>
      <c r="MAS146" s="0"/>
      <c r="MAT146" s="0"/>
      <c r="MAU146" s="0"/>
      <c r="MAV146" s="0"/>
      <c r="MAW146" s="0"/>
      <c r="MAX146" s="0"/>
      <c r="MAY146" s="0"/>
      <c r="MAZ146" s="0"/>
      <c r="MBA146" s="0"/>
      <c r="MBB146" s="0"/>
      <c r="MBC146" s="0"/>
      <c r="MBD146" s="0"/>
      <c r="MBE146" s="0"/>
      <c r="MBF146" s="0"/>
      <c r="MBG146" s="0"/>
      <c r="MBH146" s="0"/>
      <c r="MBI146" s="0"/>
      <c r="MBJ146" s="0"/>
      <c r="MBK146" s="0"/>
      <c r="MBL146" s="0"/>
      <c r="MBM146" s="0"/>
      <c r="MBN146" s="0"/>
      <c r="MBO146" s="0"/>
      <c r="MBP146" s="0"/>
      <c r="MBQ146" s="0"/>
      <c r="MBR146" s="0"/>
      <c r="MBS146" s="0"/>
      <c r="MBT146" s="0"/>
      <c r="MBU146" s="0"/>
      <c r="MBV146" s="0"/>
      <c r="MBW146" s="0"/>
      <c r="MBX146" s="0"/>
      <c r="MBY146" s="0"/>
      <c r="MBZ146" s="0"/>
      <c r="MCA146" s="0"/>
      <c r="MCB146" s="0"/>
      <c r="MCC146" s="0"/>
      <c r="MCD146" s="0"/>
      <c r="MCE146" s="0"/>
      <c r="MCF146" s="0"/>
      <c r="MCG146" s="0"/>
      <c r="MCH146" s="0"/>
      <c r="MCI146" s="0"/>
      <c r="MCJ146" s="0"/>
      <c r="MCK146" s="0"/>
      <c r="MCL146" s="0"/>
      <c r="MCM146" s="0"/>
      <c r="MCN146" s="0"/>
      <c r="MCO146" s="0"/>
      <c r="MCP146" s="0"/>
      <c r="MCQ146" s="0"/>
      <c r="MCR146" s="0"/>
      <c r="MCS146" s="0"/>
      <c r="MCT146" s="0"/>
      <c r="MCU146" s="0"/>
      <c r="MCV146" s="0"/>
      <c r="MCW146" s="0"/>
      <c r="MCX146" s="0"/>
      <c r="MCY146" s="0"/>
      <c r="MCZ146" s="0"/>
      <c r="MDA146" s="0"/>
      <c r="MDB146" s="0"/>
      <c r="MDC146" s="0"/>
      <c r="MDD146" s="0"/>
      <c r="MDE146" s="0"/>
      <c r="MDF146" s="0"/>
      <c r="MDG146" s="0"/>
      <c r="MDH146" s="0"/>
      <c r="MDI146" s="0"/>
      <c r="MDJ146" s="0"/>
      <c r="MDK146" s="0"/>
      <c r="MDL146" s="0"/>
      <c r="MDM146" s="0"/>
      <c r="MDN146" s="0"/>
      <c r="MDO146" s="0"/>
      <c r="MDP146" s="0"/>
      <c r="MDQ146" s="0"/>
      <c r="MDR146" s="0"/>
      <c r="MDS146" s="0"/>
      <c r="MDT146" s="0"/>
      <c r="MDU146" s="0"/>
      <c r="MDV146" s="0"/>
      <c r="MDW146" s="0"/>
      <c r="MDX146" s="0"/>
      <c r="MDY146" s="0"/>
      <c r="MDZ146" s="0"/>
      <c r="MEA146" s="0"/>
      <c r="MEB146" s="0"/>
      <c r="MEC146" s="0"/>
      <c r="MED146" s="0"/>
      <c r="MEE146" s="0"/>
      <c r="MEF146" s="0"/>
      <c r="MEG146" s="0"/>
      <c r="MEH146" s="0"/>
      <c r="MEI146" s="0"/>
      <c r="MEJ146" s="0"/>
      <c r="MEK146" s="0"/>
      <c r="MEL146" s="0"/>
      <c r="MEM146" s="0"/>
      <c r="MEN146" s="0"/>
      <c r="MEO146" s="0"/>
      <c r="MEP146" s="0"/>
      <c r="MEQ146" s="0"/>
      <c r="MER146" s="0"/>
      <c r="MES146" s="0"/>
      <c r="MET146" s="0"/>
      <c r="MEU146" s="0"/>
      <c r="MEV146" s="0"/>
      <c r="MEW146" s="0"/>
      <c r="MEX146" s="0"/>
      <c r="MEY146" s="0"/>
      <c r="MEZ146" s="0"/>
      <c r="MFA146" s="0"/>
      <c r="MFB146" s="0"/>
      <c r="MFC146" s="0"/>
      <c r="MFD146" s="0"/>
      <c r="MFE146" s="0"/>
      <c r="MFF146" s="0"/>
      <c r="MFG146" s="0"/>
      <c r="MFH146" s="0"/>
      <c r="MFI146" s="0"/>
      <c r="MFJ146" s="0"/>
      <c r="MFK146" s="0"/>
      <c r="MFL146" s="0"/>
      <c r="MFM146" s="0"/>
      <c r="MFN146" s="0"/>
      <c r="MFO146" s="0"/>
      <c r="MFP146" s="0"/>
      <c r="MFQ146" s="0"/>
      <c r="MFR146" s="0"/>
      <c r="MFS146" s="0"/>
      <c r="MFT146" s="0"/>
      <c r="MFU146" s="0"/>
      <c r="MFV146" s="0"/>
      <c r="MFW146" s="0"/>
      <c r="MFX146" s="0"/>
      <c r="MFY146" s="0"/>
      <c r="MFZ146" s="0"/>
      <c r="MGA146" s="0"/>
      <c r="MGB146" s="0"/>
      <c r="MGC146" s="0"/>
      <c r="MGD146" s="0"/>
      <c r="MGE146" s="0"/>
      <c r="MGF146" s="0"/>
      <c r="MGG146" s="0"/>
      <c r="MGH146" s="0"/>
      <c r="MGI146" s="0"/>
      <c r="MGJ146" s="0"/>
      <c r="MGK146" s="0"/>
      <c r="MGL146" s="0"/>
      <c r="MGM146" s="0"/>
      <c r="MGN146" s="0"/>
      <c r="MGO146" s="0"/>
      <c r="MGP146" s="0"/>
      <c r="MGQ146" s="0"/>
      <c r="MGR146" s="0"/>
      <c r="MGS146" s="0"/>
      <c r="MGT146" s="0"/>
      <c r="MGU146" s="0"/>
      <c r="MGV146" s="0"/>
      <c r="MGW146" s="0"/>
      <c r="MGX146" s="0"/>
      <c r="MGY146" s="0"/>
      <c r="MGZ146" s="0"/>
      <c r="MHA146" s="0"/>
      <c r="MHB146" s="0"/>
      <c r="MHC146" s="0"/>
      <c r="MHD146" s="0"/>
      <c r="MHE146" s="0"/>
      <c r="MHF146" s="0"/>
      <c r="MHG146" s="0"/>
      <c r="MHH146" s="0"/>
      <c r="MHI146" s="0"/>
      <c r="MHJ146" s="0"/>
      <c r="MHK146" s="0"/>
      <c r="MHL146" s="0"/>
      <c r="MHM146" s="0"/>
      <c r="MHN146" s="0"/>
      <c r="MHO146" s="0"/>
      <c r="MHP146" s="0"/>
      <c r="MHQ146" s="0"/>
      <c r="MHR146" s="0"/>
      <c r="MHS146" s="0"/>
      <c r="MHT146" s="0"/>
      <c r="MHU146" s="0"/>
      <c r="MHV146" s="0"/>
      <c r="MHW146" s="0"/>
      <c r="MHX146" s="0"/>
      <c r="MHY146" s="0"/>
      <c r="MHZ146" s="0"/>
      <c r="MIA146" s="0"/>
      <c r="MIB146" s="0"/>
      <c r="MIC146" s="0"/>
      <c r="MID146" s="0"/>
      <c r="MIE146" s="0"/>
      <c r="MIF146" s="0"/>
      <c r="MIG146" s="0"/>
      <c r="MIH146" s="0"/>
      <c r="MII146" s="0"/>
      <c r="MIJ146" s="0"/>
      <c r="MIK146" s="0"/>
      <c r="MIL146" s="0"/>
      <c r="MIM146" s="0"/>
      <c r="MIN146" s="0"/>
      <c r="MIO146" s="0"/>
      <c r="MIP146" s="0"/>
      <c r="MIQ146" s="0"/>
      <c r="MIR146" s="0"/>
      <c r="MIS146" s="0"/>
      <c r="MIT146" s="0"/>
      <c r="MIU146" s="0"/>
      <c r="MIV146" s="0"/>
      <c r="MIW146" s="0"/>
      <c r="MIX146" s="0"/>
      <c r="MIY146" s="0"/>
      <c r="MIZ146" s="0"/>
      <c r="MJA146" s="0"/>
      <c r="MJB146" s="0"/>
      <c r="MJC146" s="0"/>
      <c r="MJD146" s="0"/>
      <c r="MJE146" s="0"/>
      <c r="MJF146" s="0"/>
      <c r="MJG146" s="0"/>
      <c r="MJH146" s="0"/>
      <c r="MJI146" s="0"/>
      <c r="MJJ146" s="0"/>
      <c r="MJK146" s="0"/>
      <c r="MJL146" s="0"/>
      <c r="MJM146" s="0"/>
      <c r="MJN146" s="0"/>
      <c r="MJO146" s="0"/>
      <c r="MJP146" s="0"/>
      <c r="MJQ146" s="0"/>
      <c r="MJR146" s="0"/>
      <c r="MJS146" s="0"/>
      <c r="MJT146" s="0"/>
      <c r="MJU146" s="0"/>
      <c r="MJV146" s="0"/>
      <c r="MJW146" s="0"/>
      <c r="MJX146" s="0"/>
      <c r="MJY146" s="0"/>
      <c r="MJZ146" s="0"/>
      <c r="MKA146" s="0"/>
      <c r="MKB146" s="0"/>
      <c r="MKC146" s="0"/>
      <c r="MKD146" s="0"/>
      <c r="MKE146" s="0"/>
      <c r="MKF146" s="0"/>
      <c r="MKG146" s="0"/>
      <c r="MKH146" s="0"/>
      <c r="MKI146" s="0"/>
      <c r="MKJ146" s="0"/>
      <c r="MKK146" s="0"/>
      <c r="MKL146" s="0"/>
      <c r="MKM146" s="0"/>
      <c r="MKN146" s="0"/>
      <c r="MKO146" s="0"/>
      <c r="MKP146" s="0"/>
      <c r="MKQ146" s="0"/>
      <c r="MKR146" s="0"/>
      <c r="MKS146" s="0"/>
      <c r="MKT146" s="0"/>
      <c r="MKU146" s="0"/>
      <c r="MKV146" s="0"/>
      <c r="MKW146" s="0"/>
      <c r="MKX146" s="0"/>
      <c r="MKY146" s="0"/>
      <c r="MKZ146" s="0"/>
      <c r="MLA146" s="0"/>
      <c r="MLB146" s="0"/>
      <c r="MLC146" s="0"/>
      <c r="MLD146" s="0"/>
      <c r="MLE146" s="0"/>
      <c r="MLF146" s="0"/>
      <c r="MLG146" s="0"/>
      <c r="MLH146" s="0"/>
      <c r="MLI146" s="0"/>
      <c r="MLJ146" s="0"/>
      <c r="MLK146" s="0"/>
      <c r="MLL146" s="0"/>
      <c r="MLM146" s="0"/>
      <c r="MLN146" s="0"/>
      <c r="MLO146" s="0"/>
      <c r="MLP146" s="0"/>
      <c r="MLQ146" s="0"/>
      <c r="MLR146" s="0"/>
      <c r="MLS146" s="0"/>
      <c r="MLT146" s="0"/>
      <c r="MLU146" s="0"/>
      <c r="MLV146" s="0"/>
      <c r="MLW146" s="0"/>
      <c r="MLX146" s="0"/>
      <c r="MLY146" s="0"/>
      <c r="MLZ146" s="0"/>
      <c r="MMA146" s="0"/>
      <c r="MMB146" s="0"/>
      <c r="MMC146" s="0"/>
      <c r="MMD146" s="0"/>
      <c r="MME146" s="0"/>
      <c r="MMF146" s="0"/>
      <c r="MMG146" s="0"/>
      <c r="MMH146" s="0"/>
      <c r="MMI146" s="0"/>
      <c r="MMJ146" s="0"/>
      <c r="MMK146" s="0"/>
      <c r="MML146" s="0"/>
      <c r="MMM146" s="0"/>
      <c r="MMN146" s="0"/>
      <c r="MMO146" s="0"/>
      <c r="MMP146" s="0"/>
      <c r="MMQ146" s="0"/>
      <c r="MMR146" s="0"/>
      <c r="MMS146" s="0"/>
      <c r="MMT146" s="0"/>
      <c r="MMU146" s="0"/>
      <c r="MMV146" s="0"/>
      <c r="MMW146" s="0"/>
      <c r="MMX146" s="0"/>
      <c r="MMY146" s="0"/>
      <c r="MMZ146" s="0"/>
      <c r="MNA146" s="0"/>
      <c r="MNB146" s="0"/>
      <c r="MNC146" s="0"/>
      <c r="MND146" s="0"/>
      <c r="MNE146" s="0"/>
      <c r="MNF146" s="0"/>
      <c r="MNG146" s="0"/>
      <c r="MNH146" s="0"/>
      <c r="MNI146" s="0"/>
      <c r="MNJ146" s="0"/>
      <c r="MNK146" s="0"/>
      <c r="MNL146" s="0"/>
      <c r="MNM146" s="0"/>
      <c r="MNN146" s="0"/>
      <c r="MNO146" s="0"/>
      <c r="MNP146" s="0"/>
      <c r="MNQ146" s="0"/>
      <c r="MNR146" s="0"/>
      <c r="MNS146" s="0"/>
      <c r="MNT146" s="0"/>
      <c r="MNU146" s="0"/>
      <c r="MNV146" s="0"/>
      <c r="MNW146" s="0"/>
      <c r="MNX146" s="0"/>
      <c r="MNY146" s="0"/>
      <c r="MNZ146" s="0"/>
      <c r="MOA146" s="0"/>
      <c r="MOB146" s="0"/>
      <c r="MOC146" s="0"/>
      <c r="MOD146" s="0"/>
      <c r="MOE146" s="0"/>
      <c r="MOF146" s="0"/>
      <c r="MOG146" s="0"/>
      <c r="MOH146" s="0"/>
      <c r="MOI146" s="0"/>
      <c r="MOJ146" s="0"/>
      <c r="MOK146" s="0"/>
      <c r="MOL146" s="0"/>
      <c r="MOM146" s="0"/>
      <c r="MON146" s="0"/>
      <c r="MOO146" s="0"/>
      <c r="MOP146" s="0"/>
      <c r="MOQ146" s="0"/>
      <c r="MOR146" s="0"/>
      <c r="MOS146" s="0"/>
      <c r="MOT146" s="0"/>
      <c r="MOU146" s="0"/>
      <c r="MOV146" s="0"/>
      <c r="MOW146" s="0"/>
      <c r="MOX146" s="0"/>
      <c r="MOY146" s="0"/>
      <c r="MOZ146" s="0"/>
      <c r="MPA146" s="0"/>
      <c r="MPB146" s="0"/>
      <c r="MPC146" s="0"/>
      <c r="MPD146" s="0"/>
      <c r="MPE146" s="0"/>
      <c r="MPF146" s="0"/>
      <c r="MPG146" s="0"/>
      <c r="MPH146" s="0"/>
      <c r="MPI146" s="0"/>
      <c r="MPJ146" s="0"/>
      <c r="MPK146" s="0"/>
      <c r="MPL146" s="0"/>
      <c r="MPM146" s="0"/>
      <c r="MPN146" s="0"/>
      <c r="MPO146" s="0"/>
      <c r="MPP146" s="0"/>
      <c r="MPQ146" s="0"/>
      <c r="MPR146" s="0"/>
      <c r="MPS146" s="0"/>
      <c r="MPT146" s="0"/>
      <c r="MPU146" s="0"/>
      <c r="MPV146" s="0"/>
      <c r="MPW146" s="0"/>
      <c r="MPX146" s="0"/>
      <c r="MPY146" s="0"/>
      <c r="MPZ146" s="0"/>
      <c r="MQA146" s="0"/>
      <c r="MQB146" s="0"/>
      <c r="MQC146" s="0"/>
      <c r="MQD146" s="0"/>
      <c r="MQE146" s="0"/>
      <c r="MQF146" s="0"/>
      <c r="MQG146" s="0"/>
      <c r="MQH146" s="0"/>
      <c r="MQI146" s="0"/>
      <c r="MQJ146" s="0"/>
      <c r="MQK146" s="0"/>
      <c r="MQL146" s="0"/>
      <c r="MQM146" s="0"/>
      <c r="MQN146" s="0"/>
      <c r="MQO146" s="0"/>
      <c r="MQP146" s="0"/>
      <c r="MQQ146" s="0"/>
      <c r="MQR146" s="0"/>
      <c r="MQS146" s="0"/>
      <c r="MQT146" s="0"/>
      <c r="MQU146" s="0"/>
      <c r="MQV146" s="0"/>
      <c r="MQW146" s="0"/>
      <c r="MQX146" s="0"/>
      <c r="MQY146" s="0"/>
      <c r="MQZ146" s="0"/>
      <c r="MRA146" s="0"/>
      <c r="MRB146" s="0"/>
      <c r="MRC146" s="0"/>
      <c r="MRD146" s="0"/>
      <c r="MRE146" s="0"/>
      <c r="MRF146" s="0"/>
      <c r="MRG146" s="0"/>
      <c r="MRH146" s="0"/>
      <c r="MRI146" s="0"/>
      <c r="MRJ146" s="0"/>
      <c r="MRK146" s="0"/>
      <c r="MRL146" s="0"/>
      <c r="MRM146" s="0"/>
      <c r="MRN146" s="0"/>
      <c r="MRO146" s="0"/>
      <c r="MRP146" s="0"/>
      <c r="MRQ146" s="0"/>
      <c r="MRR146" s="0"/>
      <c r="MRS146" s="0"/>
      <c r="MRT146" s="0"/>
      <c r="MRU146" s="0"/>
      <c r="MRV146" s="0"/>
      <c r="MRW146" s="0"/>
      <c r="MRX146" s="0"/>
      <c r="MRY146" s="0"/>
      <c r="MRZ146" s="0"/>
      <c r="MSA146" s="0"/>
      <c r="MSB146" s="0"/>
      <c r="MSC146" s="0"/>
      <c r="MSD146" s="0"/>
      <c r="MSE146" s="0"/>
      <c r="MSF146" s="0"/>
      <c r="MSG146" s="0"/>
      <c r="MSH146" s="0"/>
      <c r="MSI146" s="0"/>
      <c r="MSJ146" s="0"/>
      <c r="MSK146" s="0"/>
      <c r="MSL146" s="0"/>
      <c r="MSM146" s="0"/>
      <c r="MSN146" s="0"/>
      <c r="MSO146" s="0"/>
      <c r="MSP146" s="0"/>
      <c r="MSQ146" s="0"/>
      <c r="MSR146" s="0"/>
      <c r="MSS146" s="0"/>
      <c r="MST146" s="0"/>
      <c r="MSU146" s="0"/>
      <c r="MSV146" s="0"/>
      <c r="MSW146" s="0"/>
      <c r="MSX146" s="0"/>
      <c r="MSY146" s="0"/>
      <c r="MSZ146" s="0"/>
      <c r="MTA146" s="0"/>
      <c r="MTB146" s="0"/>
      <c r="MTC146" s="0"/>
      <c r="MTD146" s="0"/>
      <c r="MTE146" s="0"/>
      <c r="MTF146" s="0"/>
      <c r="MTG146" s="0"/>
      <c r="MTH146" s="0"/>
      <c r="MTI146" s="0"/>
      <c r="MTJ146" s="0"/>
      <c r="MTK146" s="0"/>
      <c r="MTL146" s="0"/>
      <c r="MTM146" s="0"/>
      <c r="MTN146" s="0"/>
      <c r="MTO146" s="0"/>
      <c r="MTP146" s="0"/>
      <c r="MTQ146" s="0"/>
      <c r="MTR146" s="0"/>
      <c r="MTS146" s="0"/>
      <c r="MTT146" s="0"/>
      <c r="MTU146" s="0"/>
      <c r="MTV146" s="0"/>
      <c r="MTW146" s="0"/>
      <c r="MTX146" s="0"/>
      <c r="MTY146" s="0"/>
      <c r="MTZ146" s="0"/>
      <c r="MUA146" s="0"/>
      <c r="MUB146" s="0"/>
      <c r="MUC146" s="0"/>
      <c r="MUD146" s="0"/>
      <c r="MUE146" s="0"/>
      <c r="MUF146" s="0"/>
      <c r="MUG146" s="0"/>
      <c r="MUH146" s="0"/>
      <c r="MUI146" s="0"/>
      <c r="MUJ146" s="0"/>
      <c r="MUK146" s="0"/>
      <c r="MUL146" s="0"/>
      <c r="MUM146" s="0"/>
      <c r="MUN146" s="0"/>
      <c r="MUO146" s="0"/>
      <c r="MUP146" s="0"/>
      <c r="MUQ146" s="0"/>
      <c r="MUR146" s="0"/>
      <c r="MUS146" s="0"/>
      <c r="MUT146" s="0"/>
      <c r="MUU146" s="0"/>
      <c r="MUV146" s="0"/>
      <c r="MUW146" s="0"/>
      <c r="MUX146" s="0"/>
      <c r="MUY146" s="0"/>
      <c r="MUZ146" s="0"/>
      <c r="MVA146" s="0"/>
      <c r="MVB146" s="0"/>
      <c r="MVC146" s="0"/>
      <c r="MVD146" s="0"/>
      <c r="MVE146" s="0"/>
      <c r="MVF146" s="0"/>
      <c r="MVG146" s="0"/>
      <c r="MVH146" s="0"/>
      <c r="MVI146" s="0"/>
      <c r="MVJ146" s="0"/>
      <c r="MVK146" s="0"/>
      <c r="MVL146" s="0"/>
      <c r="MVM146" s="0"/>
      <c r="MVN146" s="0"/>
      <c r="MVO146" s="0"/>
      <c r="MVP146" s="0"/>
      <c r="MVQ146" s="0"/>
      <c r="MVR146" s="0"/>
      <c r="MVS146" s="0"/>
      <c r="MVT146" s="0"/>
      <c r="MVU146" s="0"/>
      <c r="MVV146" s="0"/>
      <c r="MVW146" s="0"/>
      <c r="MVX146" s="0"/>
      <c r="MVY146" s="0"/>
      <c r="MVZ146" s="0"/>
      <c r="MWA146" s="0"/>
      <c r="MWB146" s="0"/>
      <c r="MWC146" s="0"/>
      <c r="MWD146" s="0"/>
      <c r="MWE146" s="0"/>
      <c r="MWF146" s="0"/>
      <c r="MWG146" s="0"/>
      <c r="MWH146" s="0"/>
      <c r="MWI146" s="0"/>
      <c r="MWJ146" s="0"/>
      <c r="MWK146" s="0"/>
      <c r="MWL146" s="0"/>
      <c r="MWM146" s="0"/>
      <c r="MWN146" s="0"/>
      <c r="MWO146" s="0"/>
      <c r="MWP146" s="0"/>
      <c r="MWQ146" s="0"/>
      <c r="MWR146" s="0"/>
      <c r="MWS146" s="0"/>
      <c r="MWT146" s="0"/>
      <c r="MWU146" s="0"/>
      <c r="MWV146" s="0"/>
      <c r="MWW146" s="0"/>
      <c r="MWX146" s="0"/>
      <c r="MWY146" s="0"/>
      <c r="MWZ146" s="0"/>
      <c r="MXA146" s="0"/>
      <c r="MXB146" s="0"/>
      <c r="MXC146" s="0"/>
      <c r="MXD146" s="0"/>
      <c r="MXE146" s="0"/>
      <c r="MXF146" s="0"/>
      <c r="MXG146" s="0"/>
      <c r="MXH146" s="0"/>
      <c r="MXI146" s="0"/>
      <c r="MXJ146" s="0"/>
      <c r="MXK146" s="0"/>
      <c r="MXL146" s="0"/>
      <c r="MXM146" s="0"/>
      <c r="MXN146" s="0"/>
      <c r="MXO146" s="0"/>
      <c r="MXP146" s="0"/>
      <c r="MXQ146" s="0"/>
      <c r="MXR146" s="0"/>
      <c r="MXS146" s="0"/>
      <c r="MXT146" s="0"/>
      <c r="MXU146" s="0"/>
      <c r="MXV146" s="0"/>
      <c r="MXW146" s="0"/>
      <c r="MXX146" s="0"/>
      <c r="MXY146" s="0"/>
      <c r="MXZ146" s="0"/>
      <c r="MYA146" s="0"/>
      <c r="MYB146" s="0"/>
      <c r="MYC146" s="0"/>
      <c r="MYD146" s="0"/>
      <c r="MYE146" s="0"/>
      <c r="MYF146" s="0"/>
      <c r="MYG146" s="0"/>
      <c r="MYH146" s="0"/>
      <c r="MYI146" s="0"/>
      <c r="MYJ146" s="0"/>
      <c r="MYK146" s="0"/>
      <c r="MYL146" s="0"/>
      <c r="MYM146" s="0"/>
      <c r="MYN146" s="0"/>
      <c r="MYO146" s="0"/>
      <c r="MYP146" s="0"/>
      <c r="MYQ146" s="0"/>
      <c r="MYR146" s="0"/>
      <c r="MYS146" s="0"/>
      <c r="MYT146" s="0"/>
      <c r="MYU146" s="0"/>
      <c r="MYV146" s="0"/>
      <c r="MYW146" s="0"/>
      <c r="MYX146" s="0"/>
      <c r="MYY146" s="0"/>
      <c r="MYZ146" s="0"/>
      <c r="MZA146" s="0"/>
      <c r="MZB146" s="0"/>
      <c r="MZC146" s="0"/>
      <c r="MZD146" s="0"/>
      <c r="MZE146" s="0"/>
      <c r="MZF146" s="0"/>
      <c r="MZG146" s="0"/>
      <c r="MZH146" s="0"/>
      <c r="MZI146" s="0"/>
      <c r="MZJ146" s="0"/>
      <c r="MZK146" s="0"/>
      <c r="MZL146" s="0"/>
      <c r="MZM146" s="0"/>
      <c r="MZN146" s="0"/>
      <c r="MZO146" s="0"/>
      <c r="MZP146" s="0"/>
      <c r="MZQ146" s="0"/>
      <c r="MZR146" s="0"/>
      <c r="MZS146" s="0"/>
      <c r="MZT146" s="0"/>
      <c r="MZU146" s="0"/>
      <c r="MZV146" s="0"/>
      <c r="MZW146" s="0"/>
      <c r="MZX146" s="0"/>
      <c r="MZY146" s="0"/>
      <c r="MZZ146" s="0"/>
      <c r="NAA146" s="0"/>
      <c r="NAB146" s="0"/>
      <c r="NAC146" s="0"/>
      <c r="NAD146" s="0"/>
      <c r="NAE146" s="0"/>
      <c r="NAF146" s="0"/>
      <c r="NAG146" s="0"/>
      <c r="NAH146" s="0"/>
      <c r="NAI146" s="0"/>
      <c r="NAJ146" s="0"/>
      <c r="NAK146" s="0"/>
      <c r="NAL146" s="0"/>
      <c r="NAM146" s="0"/>
      <c r="NAN146" s="0"/>
      <c r="NAO146" s="0"/>
      <c r="NAP146" s="0"/>
      <c r="NAQ146" s="0"/>
      <c r="NAR146" s="0"/>
      <c r="NAS146" s="0"/>
      <c r="NAT146" s="0"/>
      <c r="NAU146" s="0"/>
      <c r="NAV146" s="0"/>
      <c r="NAW146" s="0"/>
      <c r="NAX146" s="0"/>
      <c r="NAY146" s="0"/>
      <c r="NAZ146" s="0"/>
      <c r="NBA146" s="0"/>
      <c r="NBB146" s="0"/>
      <c r="NBC146" s="0"/>
      <c r="NBD146" s="0"/>
      <c r="NBE146" s="0"/>
      <c r="NBF146" s="0"/>
      <c r="NBG146" s="0"/>
      <c r="NBH146" s="0"/>
      <c r="NBI146" s="0"/>
      <c r="NBJ146" s="0"/>
      <c r="NBK146" s="0"/>
      <c r="NBL146" s="0"/>
      <c r="NBM146" s="0"/>
      <c r="NBN146" s="0"/>
      <c r="NBO146" s="0"/>
      <c r="NBP146" s="0"/>
      <c r="NBQ146" s="0"/>
      <c r="NBR146" s="0"/>
      <c r="NBS146" s="0"/>
      <c r="NBT146" s="0"/>
      <c r="NBU146" s="0"/>
      <c r="NBV146" s="0"/>
      <c r="NBW146" s="0"/>
      <c r="NBX146" s="0"/>
      <c r="NBY146" s="0"/>
      <c r="NBZ146" s="0"/>
      <c r="NCA146" s="0"/>
      <c r="NCB146" s="0"/>
      <c r="NCC146" s="0"/>
      <c r="NCD146" s="0"/>
      <c r="NCE146" s="0"/>
      <c r="NCF146" s="0"/>
      <c r="NCG146" s="0"/>
      <c r="NCH146" s="0"/>
      <c r="NCI146" s="0"/>
      <c r="NCJ146" s="0"/>
      <c r="NCK146" s="0"/>
      <c r="NCL146" s="0"/>
      <c r="NCM146" s="0"/>
      <c r="NCN146" s="0"/>
      <c r="NCO146" s="0"/>
      <c r="NCP146" s="0"/>
      <c r="NCQ146" s="0"/>
      <c r="NCR146" s="0"/>
      <c r="NCS146" s="0"/>
      <c r="NCT146" s="0"/>
      <c r="NCU146" s="0"/>
      <c r="NCV146" s="0"/>
      <c r="NCW146" s="0"/>
      <c r="NCX146" s="0"/>
      <c r="NCY146" s="0"/>
      <c r="NCZ146" s="0"/>
      <c r="NDA146" s="0"/>
      <c r="NDB146" s="0"/>
      <c r="NDC146" s="0"/>
      <c r="NDD146" s="0"/>
      <c r="NDE146" s="0"/>
      <c r="NDF146" s="0"/>
      <c r="NDG146" s="0"/>
      <c r="NDH146" s="0"/>
      <c r="NDI146" s="0"/>
      <c r="NDJ146" s="0"/>
      <c r="NDK146" s="0"/>
      <c r="NDL146" s="0"/>
      <c r="NDM146" s="0"/>
      <c r="NDN146" s="0"/>
      <c r="NDO146" s="0"/>
      <c r="NDP146" s="0"/>
      <c r="NDQ146" s="0"/>
      <c r="NDR146" s="0"/>
      <c r="NDS146" s="0"/>
      <c r="NDT146" s="0"/>
      <c r="NDU146" s="0"/>
      <c r="NDV146" s="0"/>
      <c r="NDW146" s="0"/>
      <c r="NDX146" s="0"/>
      <c r="NDY146" s="0"/>
      <c r="NDZ146" s="0"/>
      <c r="NEA146" s="0"/>
      <c r="NEB146" s="0"/>
      <c r="NEC146" s="0"/>
      <c r="NED146" s="0"/>
      <c r="NEE146" s="0"/>
      <c r="NEF146" s="0"/>
      <c r="NEG146" s="0"/>
      <c r="NEH146" s="0"/>
      <c r="NEI146" s="0"/>
      <c r="NEJ146" s="0"/>
      <c r="NEK146" s="0"/>
      <c r="NEL146" s="0"/>
      <c r="NEM146" s="0"/>
      <c r="NEN146" s="0"/>
      <c r="NEO146" s="0"/>
      <c r="NEP146" s="0"/>
      <c r="NEQ146" s="0"/>
      <c r="NER146" s="0"/>
      <c r="NES146" s="0"/>
      <c r="NET146" s="0"/>
      <c r="NEU146" s="0"/>
      <c r="NEV146" s="0"/>
      <c r="NEW146" s="0"/>
      <c r="NEX146" s="0"/>
      <c r="NEY146" s="0"/>
      <c r="NEZ146" s="0"/>
      <c r="NFA146" s="0"/>
      <c r="NFB146" s="0"/>
      <c r="NFC146" s="0"/>
      <c r="NFD146" s="0"/>
      <c r="NFE146" s="0"/>
      <c r="NFF146" s="0"/>
      <c r="NFG146" s="0"/>
      <c r="NFH146" s="0"/>
      <c r="NFI146" s="0"/>
      <c r="NFJ146" s="0"/>
      <c r="NFK146" s="0"/>
      <c r="NFL146" s="0"/>
      <c r="NFM146" s="0"/>
      <c r="NFN146" s="0"/>
      <c r="NFO146" s="0"/>
      <c r="NFP146" s="0"/>
      <c r="NFQ146" s="0"/>
      <c r="NFR146" s="0"/>
      <c r="NFS146" s="0"/>
      <c r="NFT146" s="0"/>
      <c r="NFU146" s="0"/>
      <c r="NFV146" s="0"/>
      <c r="NFW146" s="0"/>
      <c r="NFX146" s="0"/>
      <c r="NFY146" s="0"/>
      <c r="NFZ146" s="0"/>
      <c r="NGA146" s="0"/>
      <c r="NGB146" s="0"/>
      <c r="NGC146" s="0"/>
      <c r="NGD146" s="0"/>
      <c r="NGE146" s="0"/>
      <c r="NGF146" s="0"/>
      <c r="NGG146" s="0"/>
      <c r="NGH146" s="0"/>
      <c r="NGI146" s="0"/>
      <c r="NGJ146" s="0"/>
      <c r="NGK146" s="0"/>
      <c r="NGL146" s="0"/>
      <c r="NGM146" s="0"/>
      <c r="NGN146" s="0"/>
      <c r="NGO146" s="0"/>
      <c r="NGP146" s="0"/>
      <c r="NGQ146" s="0"/>
      <c r="NGR146" s="0"/>
      <c r="NGS146" s="0"/>
      <c r="NGT146" s="0"/>
      <c r="NGU146" s="0"/>
      <c r="NGV146" s="0"/>
      <c r="NGW146" s="0"/>
      <c r="NGX146" s="0"/>
      <c r="NGY146" s="0"/>
      <c r="NGZ146" s="0"/>
      <c r="NHA146" s="0"/>
      <c r="NHB146" s="0"/>
      <c r="NHC146" s="0"/>
      <c r="NHD146" s="0"/>
      <c r="NHE146" s="0"/>
      <c r="NHF146" s="0"/>
      <c r="NHG146" s="0"/>
      <c r="NHH146" s="0"/>
      <c r="NHI146" s="0"/>
      <c r="NHJ146" s="0"/>
      <c r="NHK146" s="0"/>
      <c r="NHL146" s="0"/>
      <c r="NHM146" s="0"/>
      <c r="NHN146" s="0"/>
      <c r="NHO146" s="0"/>
      <c r="NHP146" s="0"/>
      <c r="NHQ146" s="0"/>
      <c r="NHR146" s="0"/>
      <c r="NHS146" s="0"/>
      <c r="NHT146" s="0"/>
      <c r="NHU146" s="0"/>
      <c r="NHV146" s="0"/>
      <c r="NHW146" s="0"/>
      <c r="NHX146" s="0"/>
      <c r="NHY146" s="0"/>
      <c r="NHZ146" s="0"/>
      <c r="NIA146" s="0"/>
      <c r="NIB146" s="0"/>
      <c r="NIC146" s="0"/>
      <c r="NID146" s="0"/>
      <c r="NIE146" s="0"/>
      <c r="NIF146" s="0"/>
      <c r="NIG146" s="0"/>
      <c r="NIH146" s="0"/>
      <c r="NII146" s="0"/>
      <c r="NIJ146" s="0"/>
      <c r="NIK146" s="0"/>
      <c r="NIL146" s="0"/>
      <c r="NIM146" s="0"/>
      <c r="NIN146" s="0"/>
      <c r="NIO146" s="0"/>
      <c r="NIP146" s="0"/>
      <c r="NIQ146" s="0"/>
      <c r="NIR146" s="0"/>
      <c r="NIS146" s="0"/>
      <c r="NIT146" s="0"/>
      <c r="NIU146" s="0"/>
      <c r="NIV146" s="0"/>
      <c r="NIW146" s="0"/>
      <c r="NIX146" s="0"/>
      <c r="NIY146" s="0"/>
      <c r="NIZ146" s="0"/>
      <c r="NJA146" s="0"/>
      <c r="NJB146" s="0"/>
      <c r="NJC146" s="0"/>
      <c r="NJD146" s="0"/>
      <c r="NJE146" s="0"/>
      <c r="NJF146" s="0"/>
      <c r="NJG146" s="0"/>
      <c r="NJH146" s="0"/>
      <c r="NJI146" s="0"/>
      <c r="NJJ146" s="0"/>
      <c r="NJK146" s="0"/>
      <c r="NJL146" s="0"/>
      <c r="NJM146" s="0"/>
      <c r="NJN146" s="0"/>
      <c r="NJO146" s="0"/>
      <c r="NJP146" s="0"/>
      <c r="NJQ146" s="0"/>
      <c r="NJR146" s="0"/>
      <c r="NJS146" s="0"/>
      <c r="NJT146" s="0"/>
      <c r="NJU146" s="0"/>
      <c r="NJV146" s="0"/>
      <c r="NJW146" s="0"/>
      <c r="NJX146" s="0"/>
      <c r="NJY146" s="0"/>
      <c r="NJZ146" s="0"/>
      <c r="NKA146" s="0"/>
      <c r="NKB146" s="0"/>
      <c r="NKC146" s="0"/>
      <c r="NKD146" s="0"/>
      <c r="NKE146" s="0"/>
      <c r="NKF146" s="0"/>
      <c r="NKG146" s="0"/>
      <c r="NKH146" s="0"/>
      <c r="NKI146" s="0"/>
      <c r="NKJ146" s="0"/>
      <c r="NKK146" s="0"/>
      <c r="NKL146" s="0"/>
      <c r="NKM146" s="0"/>
      <c r="NKN146" s="0"/>
      <c r="NKO146" s="0"/>
      <c r="NKP146" s="0"/>
      <c r="NKQ146" s="0"/>
      <c r="NKR146" s="0"/>
      <c r="NKS146" s="0"/>
      <c r="NKT146" s="0"/>
      <c r="NKU146" s="0"/>
      <c r="NKV146" s="0"/>
      <c r="NKW146" s="0"/>
      <c r="NKX146" s="0"/>
      <c r="NKY146" s="0"/>
      <c r="NKZ146" s="0"/>
      <c r="NLA146" s="0"/>
      <c r="NLB146" s="0"/>
      <c r="NLC146" s="0"/>
      <c r="NLD146" s="0"/>
      <c r="NLE146" s="0"/>
      <c r="NLF146" s="0"/>
      <c r="NLG146" s="0"/>
      <c r="NLH146" s="0"/>
      <c r="NLI146" s="0"/>
      <c r="NLJ146" s="0"/>
      <c r="NLK146" s="0"/>
      <c r="NLL146" s="0"/>
      <c r="NLM146" s="0"/>
      <c r="NLN146" s="0"/>
      <c r="NLO146" s="0"/>
      <c r="NLP146" s="0"/>
      <c r="NLQ146" s="0"/>
      <c r="NLR146" s="0"/>
      <c r="NLS146" s="0"/>
      <c r="NLT146" s="0"/>
      <c r="NLU146" s="0"/>
      <c r="NLV146" s="0"/>
      <c r="NLW146" s="0"/>
      <c r="NLX146" s="0"/>
      <c r="NLY146" s="0"/>
      <c r="NLZ146" s="0"/>
      <c r="NMA146" s="0"/>
      <c r="NMB146" s="0"/>
      <c r="NMC146" s="0"/>
      <c r="NMD146" s="0"/>
      <c r="NME146" s="0"/>
      <c r="NMF146" s="0"/>
      <c r="NMG146" s="0"/>
      <c r="NMH146" s="0"/>
      <c r="NMI146" s="0"/>
      <c r="NMJ146" s="0"/>
      <c r="NMK146" s="0"/>
      <c r="NML146" s="0"/>
      <c r="NMM146" s="0"/>
      <c r="NMN146" s="0"/>
      <c r="NMO146" s="0"/>
      <c r="NMP146" s="0"/>
      <c r="NMQ146" s="0"/>
      <c r="NMR146" s="0"/>
      <c r="NMS146" s="0"/>
      <c r="NMT146" s="0"/>
      <c r="NMU146" s="0"/>
      <c r="NMV146" s="0"/>
      <c r="NMW146" s="0"/>
      <c r="NMX146" s="0"/>
      <c r="NMY146" s="0"/>
      <c r="NMZ146" s="0"/>
      <c r="NNA146" s="0"/>
      <c r="NNB146" s="0"/>
      <c r="NNC146" s="0"/>
      <c r="NND146" s="0"/>
      <c r="NNE146" s="0"/>
      <c r="NNF146" s="0"/>
      <c r="NNG146" s="0"/>
      <c r="NNH146" s="0"/>
      <c r="NNI146" s="0"/>
      <c r="NNJ146" s="0"/>
      <c r="NNK146" s="0"/>
      <c r="NNL146" s="0"/>
      <c r="NNM146" s="0"/>
      <c r="NNN146" s="0"/>
      <c r="NNO146" s="0"/>
      <c r="NNP146" s="0"/>
      <c r="NNQ146" s="0"/>
      <c r="NNR146" s="0"/>
      <c r="NNS146" s="0"/>
      <c r="NNT146" s="0"/>
      <c r="NNU146" s="0"/>
      <c r="NNV146" s="0"/>
      <c r="NNW146" s="0"/>
      <c r="NNX146" s="0"/>
      <c r="NNY146" s="0"/>
      <c r="NNZ146" s="0"/>
      <c r="NOA146" s="0"/>
      <c r="NOB146" s="0"/>
      <c r="NOC146" s="0"/>
      <c r="NOD146" s="0"/>
      <c r="NOE146" s="0"/>
      <c r="NOF146" s="0"/>
      <c r="NOG146" s="0"/>
      <c r="NOH146" s="0"/>
      <c r="NOI146" s="0"/>
      <c r="NOJ146" s="0"/>
      <c r="NOK146" s="0"/>
      <c r="NOL146" s="0"/>
      <c r="NOM146" s="0"/>
      <c r="NON146" s="0"/>
      <c r="NOO146" s="0"/>
      <c r="NOP146" s="0"/>
      <c r="NOQ146" s="0"/>
      <c r="NOR146" s="0"/>
      <c r="NOS146" s="0"/>
      <c r="NOT146" s="0"/>
      <c r="NOU146" s="0"/>
      <c r="NOV146" s="0"/>
      <c r="NOW146" s="0"/>
      <c r="NOX146" s="0"/>
      <c r="NOY146" s="0"/>
      <c r="NOZ146" s="0"/>
      <c r="NPA146" s="0"/>
      <c r="NPB146" s="0"/>
      <c r="NPC146" s="0"/>
      <c r="NPD146" s="0"/>
      <c r="NPE146" s="0"/>
      <c r="NPF146" s="0"/>
      <c r="NPG146" s="0"/>
      <c r="NPH146" s="0"/>
      <c r="NPI146" s="0"/>
      <c r="NPJ146" s="0"/>
      <c r="NPK146" s="0"/>
      <c r="NPL146" s="0"/>
      <c r="NPM146" s="0"/>
      <c r="NPN146" s="0"/>
      <c r="NPO146" s="0"/>
      <c r="NPP146" s="0"/>
      <c r="NPQ146" s="0"/>
      <c r="NPR146" s="0"/>
      <c r="NPS146" s="0"/>
      <c r="NPT146" s="0"/>
      <c r="NPU146" s="0"/>
      <c r="NPV146" s="0"/>
      <c r="NPW146" s="0"/>
      <c r="NPX146" s="0"/>
      <c r="NPY146" s="0"/>
      <c r="NPZ146" s="0"/>
      <c r="NQA146" s="0"/>
      <c r="NQB146" s="0"/>
      <c r="NQC146" s="0"/>
      <c r="NQD146" s="0"/>
      <c r="NQE146" s="0"/>
      <c r="NQF146" s="0"/>
      <c r="NQG146" s="0"/>
      <c r="NQH146" s="0"/>
      <c r="NQI146" s="0"/>
      <c r="NQJ146" s="0"/>
      <c r="NQK146" s="0"/>
      <c r="NQL146" s="0"/>
      <c r="NQM146" s="0"/>
      <c r="NQN146" s="0"/>
      <c r="NQO146" s="0"/>
      <c r="NQP146" s="0"/>
      <c r="NQQ146" s="0"/>
      <c r="NQR146" s="0"/>
      <c r="NQS146" s="0"/>
      <c r="NQT146" s="0"/>
      <c r="NQU146" s="0"/>
      <c r="NQV146" s="0"/>
      <c r="NQW146" s="0"/>
      <c r="NQX146" s="0"/>
      <c r="NQY146" s="0"/>
      <c r="NQZ146" s="0"/>
      <c r="NRA146" s="0"/>
      <c r="NRB146" s="0"/>
      <c r="NRC146" s="0"/>
      <c r="NRD146" s="0"/>
      <c r="NRE146" s="0"/>
      <c r="NRF146" s="0"/>
      <c r="NRG146" s="0"/>
      <c r="NRH146" s="0"/>
      <c r="NRI146" s="0"/>
      <c r="NRJ146" s="0"/>
      <c r="NRK146" s="0"/>
      <c r="NRL146" s="0"/>
      <c r="NRM146" s="0"/>
      <c r="NRN146" s="0"/>
      <c r="NRO146" s="0"/>
      <c r="NRP146" s="0"/>
      <c r="NRQ146" s="0"/>
      <c r="NRR146" s="0"/>
      <c r="NRS146" s="0"/>
      <c r="NRT146" s="0"/>
      <c r="NRU146" s="0"/>
      <c r="NRV146" s="0"/>
      <c r="NRW146" s="0"/>
      <c r="NRX146" s="0"/>
      <c r="NRY146" s="0"/>
      <c r="NRZ146" s="0"/>
      <c r="NSA146" s="0"/>
      <c r="NSB146" s="0"/>
      <c r="NSC146" s="0"/>
      <c r="NSD146" s="0"/>
      <c r="NSE146" s="0"/>
      <c r="NSF146" s="0"/>
      <c r="NSG146" s="0"/>
      <c r="NSH146" s="0"/>
      <c r="NSI146" s="0"/>
      <c r="NSJ146" s="0"/>
      <c r="NSK146" s="0"/>
      <c r="NSL146" s="0"/>
      <c r="NSM146" s="0"/>
      <c r="NSN146" s="0"/>
      <c r="NSO146" s="0"/>
      <c r="NSP146" s="0"/>
      <c r="NSQ146" s="0"/>
      <c r="NSR146" s="0"/>
      <c r="NSS146" s="0"/>
      <c r="NST146" s="0"/>
      <c r="NSU146" s="0"/>
      <c r="NSV146" s="0"/>
      <c r="NSW146" s="0"/>
      <c r="NSX146" s="0"/>
      <c r="NSY146" s="0"/>
      <c r="NSZ146" s="0"/>
      <c r="NTA146" s="0"/>
      <c r="NTB146" s="0"/>
      <c r="NTC146" s="0"/>
      <c r="NTD146" s="0"/>
      <c r="NTE146" s="0"/>
      <c r="NTF146" s="0"/>
      <c r="NTG146" s="0"/>
      <c r="NTH146" s="0"/>
      <c r="NTI146" s="0"/>
      <c r="NTJ146" s="0"/>
      <c r="NTK146" s="0"/>
      <c r="NTL146" s="0"/>
      <c r="NTM146" s="0"/>
      <c r="NTN146" s="0"/>
      <c r="NTO146" s="0"/>
      <c r="NTP146" s="0"/>
      <c r="NTQ146" s="0"/>
      <c r="NTR146" s="0"/>
      <c r="NTS146" s="0"/>
      <c r="NTT146" s="0"/>
      <c r="NTU146" s="0"/>
      <c r="NTV146" s="0"/>
      <c r="NTW146" s="0"/>
      <c r="NTX146" s="0"/>
      <c r="NTY146" s="0"/>
      <c r="NTZ146" s="0"/>
      <c r="NUA146" s="0"/>
      <c r="NUB146" s="0"/>
      <c r="NUC146" s="0"/>
      <c r="NUD146" s="0"/>
      <c r="NUE146" s="0"/>
      <c r="NUF146" s="0"/>
      <c r="NUG146" s="0"/>
      <c r="NUH146" s="0"/>
      <c r="NUI146" s="0"/>
      <c r="NUJ146" s="0"/>
      <c r="NUK146" s="0"/>
      <c r="NUL146" s="0"/>
      <c r="NUM146" s="0"/>
      <c r="NUN146" s="0"/>
      <c r="NUO146" s="0"/>
      <c r="NUP146" s="0"/>
      <c r="NUQ146" s="0"/>
      <c r="NUR146" s="0"/>
      <c r="NUS146" s="0"/>
      <c r="NUT146" s="0"/>
      <c r="NUU146" s="0"/>
      <c r="NUV146" s="0"/>
      <c r="NUW146" s="0"/>
      <c r="NUX146" s="0"/>
      <c r="NUY146" s="0"/>
      <c r="NUZ146" s="0"/>
      <c r="NVA146" s="0"/>
      <c r="NVB146" s="0"/>
      <c r="NVC146" s="0"/>
      <c r="NVD146" s="0"/>
      <c r="NVE146" s="0"/>
      <c r="NVF146" s="0"/>
      <c r="NVG146" s="0"/>
      <c r="NVH146" s="0"/>
      <c r="NVI146" s="0"/>
      <c r="NVJ146" s="0"/>
      <c r="NVK146" s="0"/>
      <c r="NVL146" s="0"/>
      <c r="NVM146" s="0"/>
      <c r="NVN146" s="0"/>
      <c r="NVO146" s="0"/>
      <c r="NVP146" s="0"/>
      <c r="NVQ146" s="0"/>
      <c r="NVR146" s="0"/>
      <c r="NVS146" s="0"/>
      <c r="NVT146" s="0"/>
      <c r="NVU146" s="0"/>
      <c r="NVV146" s="0"/>
      <c r="NVW146" s="0"/>
      <c r="NVX146" s="0"/>
      <c r="NVY146" s="0"/>
      <c r="NVZ146" s="0"/>
      <c r="NWA146" s="0"/>
      <c r="NWB146" s="0"/>
      <c r="NWC146" s="0"/>
      <c r="NWD146" s="0"/>
      <c r="NWE146" s="0"/>
      <c r="NWF146" s="0"/>
      <c r="NWG146" s="0"/>
      <c r="NWH146" s="0"/>
      <c r="NWI146" s="0"/>
      <c r="NWJ146" s="0"/>
      <c r="NWK146" s="0"/>
      <c r="NWL146" s="0"/>
      <c r="NWM146" s="0"/>
      <c r="NWN146" s="0"/>
      <c r="NWO146" s="0"/>
      <c r="NWP146" s="0"/>
      <c r="NWQ146" s="0"/>
      <c r="NWR146" s="0"/>
      <c r="NWS146" s="0"/>
      <c r="NWT146" s="0"/>
      <c r="NWU146" s="0"/>
      <c r="NWV146" s="0"/>
      <c r="NWW146" s="0"/>
      <c r="NWX146" s="0"/>
      <c r="NWY146" s="0"/>
      <c r="NWZ146" s="0"/>
      <c r="NXA146" s="0"/>
      <c r="NXB146" s="0"/>
      <c r="NXC146" s="0"/>
      <c r="NXD146" s="0"/>
      <c r="NXE146" s="0"/>
      <c r="NXF146" s="0"/>
      <c r="NXG146" s="0"/>
      <c r="NXH146" s="0"/>
      <c r="NXI146" s="0"/>
      <c r="NXJ146" s="0"/>
      <c r="NXK146" s="0"/>
      <c r="NXL146" s="0"/>
      <c r="NXM146" s="0"/>
      <c r="NXN146" s="0"/>
      <c r="NXO146" s="0"/>
      <c r="NXP146" s="0"/>
      <c r="NXQ146" s="0"/>
      <c r="NXR146" s="0"/>
      <c r="NXS146" s="0"/>
      <c r="NXT146" s="0"/>
      <c r="NXU146" s="0"/>
      <c r="NXV146" s="0"/>
      <c r="NXW146" s="0"/>
      <c r="NXX146" s="0"/>
      <c r="NXY146" s="0"/>
      <c r="NXZ146" s="0"/>
      <c r="NYA146" s="0"/>
      <c r="NYB146" s="0"/>
      <c r="NYC146" s="0"/>
      <c r="NYD146" s="0"/>
      <c r="NYE146" s="0"/>
      <c r="NYF146" s="0"/>
      <c r="NYG146" s="0"/>
      <c r="NYH146" s="0"/>
      <c r="NYI146" s="0"/>
      <c r="NYJ146" s="0"/>
      <c r="NYK146" s="0"/>
      <c r="NYL146" s="0"/>
      <c r="NYM146" s="0"/>
      <c r="NYN146" s="0"/>
      <c r="NYO146" s="0"/>
      <c r="NYP146" s="0"/>
      <c r="NYQ146" s="0"/>
      <c r="NYR146" s="0"/>
      <c r="NYS146" s="0"/>
      <c r="NYT146" s="0"/>
      <c r="NYU146" s="0"/>
      <c r="NYV146" s="0"/>
      <c r="NYW146" s="0"/>
      <c r="NYX146" s="0"/>
      <c r="NYY146" s="0"/>
      <c r="NYZ146" s="0"/>
      <c r="NZA146" s="0"/>
      <c r="NZB146" s="0"/>
      <c r="NZC146" s="0"/>
      <c r="NZD146" s="0"/>
      <c r="NZE146" s="0"/>
      <c r="NZF146" s="0"/>
      <c r="NZG146" s="0"/>
      <c r="NZH146" s="0"/>
      <c r="NZI146" s="0"/>
      <c r="NZJ146" s="0"/>
      <c r="NZK146" s="0"/>
      <c r="NZL146" s="0"/>
      <c r="NZM146" s="0"/>
      <c r="NZN146" s="0"/>
      <c r="NZO146" s="0"/>
      <c r="NZP146" s="0"/>
      <c r="NZQ146" s="0"/>
      <c r="NZR146" s="0"/>
      <c r="NZS146" s="0"/>
      <c r="NZT146" s="0"/>
      <c r="NZU146" s="0"/>
      <c r="NZV146" s="0"/>
      <c r="NZW146" s="0"/>
      <c r="NZX146" s="0"/>
      <c r="NZY146" s="0"/>
      <c r="NZZ146" s="0"/>
      <c r="OAA146" s="0"/>
      <c r="OAB146" s="0"/>
      <c r="OAC146" s="0"/>
      <c r="OAD146" s="0"/>
      <c r="OAE146" s="0"/>
      <c r="OAF146" s="0"/>
      <c r="OAG146" s="0"/>
      <c r="OAH146" s="0"/>
      <c r="OAI146" s="0"/>
      <c r="OAJ146" s="0"/>
      <c r="OAK146" s="0"/>
      <c r="OAL146" s="0"/>
      <c r="OAM146" s="0"/>
      <c r="OAN146" s="0"/>
      <c r="OAO146" s="0"/>
      <c r="OAP146" s="0"/>
      <c r="OAQ146" s="0"/>
      <c r="OAR146" s="0"/>
      <c r="OAS146" s="0"/>
      <c r="OAT146" s="0"/>
      <c r="OAU146" s="0"/>
      <c r="OAV146" s="0"/>
      <c r="OAW146" s="0"/>
      <c r="OAX146" s="0"/>
      <c r="OAY146" s="0"/>
      <c r="OAZ146" s="0"/>
      <c r="OBA146" s="0"/>
      <c r="OBB146" s="0"/>
      <c r="OBC146" s="0"/>
      <c r="OBD146" s="0"/>
      <c r="OBE146" s="0"/>
      <c r="OBF146" s="0"/>
      <c r="OBG146" s="0"/>
      <c r="OBH146" s="0"/>
      <c r="OBI146" s="0"/>
      <c r="OBJ146" s="0"/>
      <c r="OBK146" s="0"/>
      <c r="OBL146" s="0"/>
      <c r="OBM146" s="0"/>
      <c r="OBN146" s="0"/>
      <c r="OBO146" s="0"/>
      <c r="OBP146" s="0"/>
      <c r="OBQ146" s="0"/>
      <c r="OBR146" s="0"/>
      <c r="OBS146" s="0"/>
      <c r="OBT146" s="0"/>
      <c r="OBU146" s="0"/>
      <c r="OBV146" s="0"/>
      <c r="OBW146" s="0"/>
      <c r="OBX146" s="0"/>
      <c r="OBY146" s="0"/>
      <c r="OBZ146" s="0"/>
      <c r="OCA146" s="0"/>
      <c r="OCB146" s="0"/>
      <c r="OCC146" s="0"/>
      <c r="OCD146" s="0"/>
      <c r="OCE146" s="0"/>
      <c r="OCF146" s="0"/>
      <c r="OCG146" s="0"/>
      <c r="OCH146" s="0"/>
      <c r="OCI146" s="0"/>
      <c r="OCJ146" s="0"/>
      <c r="OCK146" s="0"/>
      <c r="OCL146" s="0"/>
      <c r="OCM146" s="0"/>
      <c r="OCN146" s="0"/>
      <c r="OCO146" s="0"/>
      <c r="OCP146" s="0"/>
      <c r="OCQ146" s="0"/>
      <c r="OCR146" s="0"/>
      <c r="OCS146" s="0"/>
      <c r="OCT146" s="0"/>
      <c r="OCU146" s="0"/>
      <c r="OCV146" s="0"/>
      <c r="OCW146" s="0"/>
      <c r="OCX146" s="0"/>
      <c r="OCY146" s="0"/>
      <c r="OCZ146" s="0"/>
      <c r="ODA146" s="0"/>
      <c r="ODB146" s="0"/>
      <c r="ODC146" s="0"/>
      <c r="ODD146" s="0"/>
      <c r="ODE146" s="0"/>
      <c r="ODF146" s="0"/>
      <c r="ODG146" s="0"/>
      <c r="ODH146" s="0"/>
      <c r="ODI146" s="0"/>
      <c r="ODJ146" s="0"/>
      <c r="ODK146" s="0"/>
      <c r="ODL146" s="0"/>
      <c r="ODM146" s="0"/>
      <c r="ODN146" s="0"/>
      <c r="ODO146" s="0"/>
      <c r="ODP146" s="0"/>
      <c r="ODQ146" s="0"/>
      <c r="ODR146" s="0"/>
      <c r="ODS146" s="0"/>
      <c r="ODT146" s="0"/>
      <c r="ODU146" s="0"/>
      <c r="ODV146" s="0"/>
      <c r="ODW146" s="0"/>
      <c r="ODX146" s="0"/>
      <c r="ODY146" s="0"/>
      <c r="ODZ146" s="0"/>
      <c r="OEA146" s="0"/>
      <c r="OEB146" s="0"/>
      <c r="OEC146" s="0"/>
      <c r="OED146" s="0"/>
      <c r="OEE146" s="0"/>
      <c r="OEF146" s="0"/>
      <c r="OEG146" s="0"/>
      <c r="OEH146" s="0"/>
      <c r="OEI146" s="0"/>
      <c r="OEJ146" s="0"/>
      <c r="OEK146" s="0"/>
      <c r="OEL146" s="0"/>
      <c r="OEM146" s="0"/>
      <c r="OEN146" s="0"/>
      <c r="OEO146" s="0"/>
      <c r="OEP146" s="0"/>
      <c r="OEQ146" s="0"/>
      <c r="OER146" s="0"/>
      <c r="OES146" s="0"/>
      <c r="OET146" s="0"/>
      <c r="OEU146" s="0"/>
      <c r="OEV146" s="0"/>
      <c r="OEW146" s="0"/>
      <c r="OEX146" s="0"/>
      <c r="OEY146" s="0"/>
      <c r="OEZ146" s="0"/>
      <c r="OFA146" s="0"/>
      <c r="OFB146" s="0"/>
      <c r="OFC146" s="0"/>
      <c r="OFD146" s="0"/>
      <c r="OFE146" s="0"/>
      <c r="OFF146" s="0"/>
      <c r="OFG146" s="0"/>
      <c r="OFH146" s="0"/>
      <c r="OFI146" s="0"/>
      <c r="OFJ146" s="0"/>
      <c r="OFK146" s="0"/>
      <c r="OFL146" s="0"/>
      <c r="OFM146" s="0"/>
      <c r="OFN146" s="0"/>
      <c r="OFO146" s="0"/>
      <c r="OFP146" s="0"/>
      <c r="OFQ146" s="0"/>
      <c r="OFR146" s="0"/>
      <c r="OFS146" s="0"/>
      <c r="OFT146" s="0"/>
      <c r="OFU146" s="0"/>
      <c r="OFV146" s="0"/>
      <c r="OFW146" s="0"/>
      <c r="OFX146" s="0"/>
      <c r="OFY146" s="0"/>
      <c r="OFZ146" s="0"/>
      <c r="OGA146" s="0"/>
      <c r="OGB146" s="0"/>
      <c r="OGC146" s="0"/>
      <c r="OGD146" s="0"/>
      <c r="OGE146" s="0"/>
      <c r="OGF146" s="0"/>
      <c r="OGG146" s="0"/>
      <c r="OGH146" s="0"/>
      <c r="OGI146" s="0"/>
      <c r="OGJ146" s="0"/>
      <c r="OGK146" s="0"/>
      <c r="OGL146" s="0"/>
      <c r="OGM146" s="0"/>
      <c r="OGN146" s="0"/>
      <c r="OGO146" s="0"/>
      <c r="OGP146" s="0"/>
      <c r="OGQ146" s="0"/>
      <c r="OGR146" s="0"/>
      <c r="OGS146" s="0"/>
      <c r="OGT146" s="0"/>
      <c r="OGU146" s="0"/>
      <c r="OGV146" s="0"/>
      <c r="OGW146" s="0"/>
      <c r="OGX146" s="0"/>
      <c r="OGY146" s="0"/>
      <c r="OGZ146" s="0"/>
      <c r="OHA146" s="0"/>
      <c r="OHB146" s="0"/>
      <c r="OHC146" s="0"/>
      <c r="OHD146" s="0"/>
      <c r="OHE146" s="0"/>
      <c r="OHF146" s="0"/>
      <c r="OHG146" s="0"/>
      <c r="OHH146" s="0"/>
      <c r="OHI146" s="0"/>
      <c r="OHJ146" s="0"/>
      <c r="OHK146" s="0"/>
      <c r="OHL146" s="0"/>
      <c r="OHM146" s="0"/>
      <c r="OHN146" s="0"/>
      <c r="OHO146" s="0"/>
      <c r="OHP146" s="0"/>
      <c r="OHQ146" s="0"/>
      <c r="OHR146" s="0"/>
      <c r="OHS146" s="0"/>
      <c r="OHT146" s="0"/>
      <c r="OHU146" s="0"/>
      <c r="OHV146" s="0"/>
      <c r="OHW146" s="0"/>
      <c r="OHX146" s="0"/>
      <c r="OHY146" s="0"/>
      <c r="OHZ146" s="0"/>
      <c r="OIA146" s="0"/>
      <c r="OIB146" s="0"/>
      <c r="OIC146" s="0"/>
      <c r="OID146" s="0"/>
      <c r="OIE146" s="0"/>
      <c r="OIF146" s="0"/>
      <c r="OIG146" s="0"/>
      <c r="OIH146" s="0"/>
      <c r="OII146" s="0"/>
      <c r="OIJ146" s="0"/>
      <c r="OIK146" s="0"/>
      <c r="OIL146" s="0"/>
      <c r="OIM146" s="0"/>
      <c r="OIN146" s="0"/>
      <c r="OIO146" s="0"/>
      <c r="OIP146" s="0"/>
      <c r="OIQ146" s="0"/>
      <c r="OIR146" s="0"/>
      <c r="OIS146" s="0"/>
      <c r="OIT146" s="0"/>
      <c r="OIU146" s="0"/>
      <c r="OIV146" s="0"/>
      <c r="OIW146" s="0"/>
      <c r="OIX146" s="0"/>
      <c r="OIY146" s="0"/>
      <c r="OIZ146" s="0"/>
      <c r="OJA146" s="0"/>
      <c r="OJB146" s="0"/>
      <c r="OJC146" s="0"/>
      <c r="OJD146" s="0"/>
      <c r="OJE146" s="0"/>
      <c r="OJF146" s="0"/>
      <c r="OJG146" s="0"/>
      <c r="OJH146" s="0"/>
      <c r="OJI146" s="0"/>
      <c r="OJJ146" s="0"/>
      <c r="OJK146" s="0"/>
      <c r="OJL146" s="0"/>
      <c r="OJM146" s="0"/>
      <c r="OJN146" s="0"/>
      <c r="OJO146" s="0"/>
      <c r="OJP146" s="0"/>
      <c r="OJQ146" s="0"/>
      <c r="OJR146" s="0"/>
      <c r="OJS146" s="0"/>
      <c r="OJT146" s="0"/>
      <c r="OJU146" s="0"/>
      <c r="OJV146" s="0"/>
      <c r="OJW146" s="0"/>
      <c r="OJX146" s="0"/>
      <c r="OJY146" s="0"/>
      <c r="OJZ146" s="0"/>
      <c r="OKA146" s="0"/>
      <c r="OKB146" s="0"/>
      <c r="OKC146" s="0"/>
      <c r="OKD146" s="0"/>
      <c r="OKE146" s="0"/>
      <c r="OKF146" s="0"/>
      <c r="OKG146" s="0"/>
      <c r="OKH146" s="0"/>
      <c r="OKI146" s="0"/>
      <c r="OKJ146" s="0"/>
      <c r="OKK146" s="0"/>
      <c r="OKL146" s="0"/>
      <c r="OKM146" s="0"/>
      <c r="OKN146" s="0"/>
      <c r="OKO146" s="0"/>
      <c r="OKP146" s="0"/>
      <c r="OKQ146" s="0"/>
      <c r="OKR146" s="0"/>
      <c r="OKS146" s="0"/>
      <c r="OKT146" s="0"/>
      <c r="OKU146" s="0"/>
      <c r="OKV146" s="0"/>
      <c r="OKW146" s="0"/>
      <c r="OKX146" s="0"/>
      <c r="OKY146" s="0"/>
      <c r="OKZ146" s="0"/>
      <c r="OLA146" s="0"/>
      <c r="OLB146" s="0"/>
      <c r="OLC146" s="0"/>
      <c r="OLD146" s="0"/>
      <c r="OLE146" s="0"/>
      <c r="OLF146" s="0"/>
      <c r="OLG146" s="0"/>
      <c r="OLH146" s="0"/>
      <c r="OLI146" s="0"/>
      <c r="OLJ146" s="0"/>
      <c r="OLK146" s="0"/>
      <c r="OLL146" s="0"/>
      <c r="OLM146" s="0"/>
      <c r="OLN146" s="0"/>
      <c r="OLO146" s="0"/>
      <c r="OLP146" s="0"/>
      <c r="OLQ146" s="0"/>
      <c r="OLR146" s="0"/>
      <c r="OLS146" s="0"/>
      <c r="OLT146" s="0"/>
      <c r="OLU146" s="0"/>
      <c r="OLV146" s="0"/>
      <c r="OLW146" s="0"/>
      <c r="OLX146" s="0"/>
      <c r="OLY146" s="0"/>
      <c r="OLZ146" s="0"/>
      <c r="OMA146" s="0"/>
      <c r="OMB146" s="0"/>
      <c r="OMC146" s="0"/>
      <c r="OMD146" s="0"/>
      <c r="OME146" s="0"/>
      <c r="OMF146" s="0"/>
      <c r="OMG146" s="0"/>
      <c r="OMH146" s="0"/>
      <c r="OMI146" s="0"/>
      <c r="OMJ146" s="0"/>
      <c r="OMK146" s="0"/>
      <c r="OML146" s="0"/>
      <c r="OMM146" s="0"/>
      <c r="OMN146" s="0"/>
      <c r="OMO146" s="0"/>
      <c r="OMP146" s="0"/>
      <c r="OMQ146" s="0"/>
      <c r="OMR146" s="0"/>
      <c r="OMS146" s="0"/>
      <c r="OMT146" s="0"/>
      <c r="OMU146" s="0"/>
      <c r="OMV146" s="0"/>
      <c r="OMW146" s="0"/>
      <c r="OMX146" s="0"/>
      <c r="OMY146" s="0"/>
      <c r="OMZ146" s="0"/>
      <c r="ONA146" s="0"/>
      <c r="ONB146" s="0"/>
      <c r="ONC146" s="0"/>
      <c r="OND146" s="0"/>
      <c r="ONE146" s="0"/>
      <c r="ONF146" s="0"/>
      <c r="ONG146" s="0"/>
      <c r="ONH146" s="0"/>
      <c r="ONI146" s="0"/>
      <c r="ONJ146" s="0"/>
      <c r="ONK146" s="0"/>
      <c r="ONL146" s="0"/>
      <c r="ONM146" s="0"/>
      <c r="ONN146" s="0"/>
      <c r="ONO146" s="0"/>
      <c r="ONP146" s="0"/>
      <c r="ONQ146" s="0"/>
      <c r="ONR146" s="0"/>
      <c r="ONS146" s="0"/>
      <c r="ONT146" s="0"/>
      <c r="ONU146" s="0"/>
      <c r="ONV146" s="0"/>
      <c r="ONW146" s="0"/>
      <c r="ONX146" s="0"/>
      <c r="ONY146" s="0"/>
      <c r="ONZ146" s="0"/>
      <c r="OOA146" s="0"/>
      <c r="OOB146" s="0"/>
      <c r="OOC146" s="0"/>
      <c r="OOD146" s="0"/>
      <c r="OOE146" s="0"/>
      <c r="OOF146" s="0"/>
      <c r="OOG146" s="0"/>
      <c r="OOH146" s="0"/>
      <c r="OOI146" s="0"/>
      <c r="OOJ146" s="0"/>
      <c r="OOK146" s="0"/>
      <c r="OOL146" s="0"/>
      <c r="OOM146" s="0"/>
      <c r="OON146" s="0"/>
      <c r="OOO146" s="0"/>
      <c r="OOP146" s="0"/>
      <c r="OOQ146" s="0"/>
      <c r="OOR146" s="0"/>
      <c r="OOS146" s="0"/>
      <c r="OOT146" s="0"/>
      <c r="OOU146" s="0"/>
      <c r="OOV146" s="0"/>
      <c r="OOW146" s="0"/>
      <c r="OOX146" s="0"/>
      <c r="OOY146" s="0"/>
      <c r="OOZ146" s="0"/>
      <c r="OPA146" s="0"/>
      <c r="OPB146" s="0"/>
      <c r="OPC146" s="0"/>
      <c r="OPD146" s="0"/>
      <c r="OPE146" s="0"/>
      <c r="OPF146" s="0"/>
      <c r="OPG146" s="0"/>
      <c r="OPH146" s="0"/>
      <c r="OPI146" s="0"/>
      <c r="OPJ146" s="0"/>
      <c r="OPK146" s="0"/>
      <c r="OPL146" s="0"/>
      <c r="OPM146" s="0"/>
      <c r="OPN146" s="0"/>
      <c r="OPO146" s="0"/>
      <c r="OPP146" s="0"/>
      <c r="OPQ146" s="0"/>
      <c r="OPR146" s="0"/>
      <c r="OPS146" s="0"/>
      <c r="OPT146" s="0"/>
      <c r="OPU146" s="0"/>
      <c r="OPV146" s="0"/>
      <c r="OPW146" s="0"/>
      <c r="OPX146" s="0"/>
      <c r="OPY146" s="0"/>
      <c r="OPZ146" s="0"/>
      <c r="OQA146" s="0"/>
      <c r="OQB146" s="0"/>
      <c r="OQC146" s="0"/>
      <c r="OQD146" s="0"/>
      <c r="OQE146" s="0"/>
      <c r="OQF146" s="0"/>
      <c r="OQG146" s="0"/>
      <c r="OQH146" s="0"/>
      <c r="OQI146" s="0"/>
      <c r="OQJ146" s="0"/>
      <c r="OQK146" s="0"/>
      <c r="OQL146" s="0"/>
      <c r="OQM146" s="0"/>
      <c r="OQN146" s="0"/>
      <c r="OQO146" s="0"/>
      <c r="OQP146" s="0"/>
      <c r="OQQ146" s="0"/>
      <c r="OQR146" s="0"/>
      <c r="OQS146" s="0"/>
      <c r="OQT146" s="0"/>
      <c r="OQU146" s="0"/>
      <c r="OQV146" s="0"/>
      <c r="OQW146" s="0"/>
      <c r="OQX146" s="0"/>
      <c r="OQY146" s="0"/>
      <c r="OQZ146" s="0"/>
      <c r="ORA146" s="0"/>
      <c r="ORB146" s="0"/>
      <c r="ORC146" s="0"/>
      <c r="ORD146" s="0"/>
      <c r="ORE146" s="0"/>
      <c r="ORF146" s="0"/>
      <c r="ORG146" s="0"/>
      <c r="ORH146" s="0"/>
      <c r="ORI146" s="0"/>
      <c r="ORJ146" s="0"/>
      <c r="ORK146" s="0"/>
      <c r="ORL146" s="0"/>
      <c r="ORM146" s="0"/>
      <c r="ORN146" s="0"/>
      <c r="ORO146" s="0"/>
      <c r="ORP146" s="0"/>
      <c r="ORQ146" s="0"/>
      <c r="ORR146" s="0"/>
      <c r="ORS146" s="0"/>
      <c r="ORT146" s="0"/>
      <c r="ORU146" s="0"/>
      <c r="ORV146" s="0"/>
      <c r="ORW146" s="0"/>
      <c r="ORX146" s="0"/>
      <c r="ORY146" s="0"/>
      <c r="ORZ146" s="0"/>
      <c r="OSA146" s="0"/>
      <c r="OSB146" s="0"/>
      <c r="OSC146" s="0"/>
      <c r="OSD146" s="0"/>
      <c r="OSE146" s="0"/>
      <c r="OSF146" s="0"/>
      <c r="OSG146" s="0"/>
      <c r="OSH146" s="0"/>
      <c r="OSI146" s="0"/>
      <c r="OSJ146" s="0"/>
      <c r="OSK146" s="0"/>
      <c r="OSL146" s="0"/>
      <c r="OSM146" s="0"/>
      <c r="OSN146" s="0"/>
      <c r="OSO146" s="0"/>
      <c r="OSP146" s="0"/>
      <c r="OSQ146" s="0"/>
      <c r="OSR146" s="0"/>
      <c r="OSS146" s="0"/>
      <c r="OST146" s="0"/>
      <c r="OSU146" s="0"/>
      <c r="OSV146" s="0"/>
      <c r="OSW146" s="0"/>
      <c r="OSX146" s="0"/>
      <c r="OSY146" s="0"/>
      <c r="OSZ146" s="0"/>
      <c r="OTA146" s="0"/>
      <c r="OTB146" s="0"/>
      <c r="OTC146" s="0"/>
      <c r="OTD146" s="0"/>
      <c r="OTE146" s="0"/>
      <c r="OTF146" s="0"/>
      <c r="OTG146" s="0"/>
      <c r="OTH146" s="0"/>
      <c r="OTI146" s="0"/>
      <c r="OTJ146" s="0"/>
      <c r="OTK146" s="0"/>
      <c r="OTL146" s="0"/>
      <c r="OTM146" s="0"/>
      <c r="OTN146" s="0"/>
      <c r="OTO146" s="0"/>
      <c r="OTP146" s="0"/>
      <c r="OTQ146" s="0"/>
      <c r="OTR146" s="0"/>
      <c r="OTS146" s="0"/>
      <c r="OTT146" s="0"/>
      <c r="OTU146" s="0"/>
      <c r="OTV146" s="0"/>
      <c r="OTW146" s="0"/>
      <c r="OTX146" s="0"/>
      <c r="OTY146" s="0"/>
      <c r="OTZ146" s="0"/>
      <c r="OUA146" s="0"/>
      <c r="OUB146" s="0"/>
      <c r="OUC146" s="0"/>
      <c r="OUD146" s="0"/>
      <c r="OUE146" s="0"/>
      <c r="OUF146" s="0"/>
      <c r="OUG146" s="0"/>
      <c r="OUH146" s="0"/>
      <c r="OUI146" s="0"/>
      <c r="OUJ146" s="0"/>
      <c r="OUK146" s="0"/>
      <c r="OUL146" s="0"/>
      <c r="OUM146" s="0"/>
      <c r="OUN146" s="0"/>
      <c r="OUO146" s="0"/>
      <c r="OUP146" s="0"/>
      <c r="OUQ146" s="0"/>
      <c r="OUR146" s="0"/>
      <c r="OUS146" s="0"/>
      <c r="OUT146" s="0"/>
      <c r="OUU146" s="0"/>
      <c r="OUV146" s="0"/>
      <c r="OUW146" s="0"/>
      <c r="OUX146" s="0"/>
      <c r="OUY146" s="0"/>
      <c r="OUZ146" s="0"/>
      <c r="OVA146" s="0"/>
      <c r="OVB146" s="0"/>
      <c r="OVC146" s="0"/>
      <c r="OVD146" s="0"/>
      <c r="OVE146" s="0"/>
      <c r="OVF146" s="0"/>
      <c r="OVG146" s="0"/>
      <c r="OVH146" s="0"/>
      <c r="OVI146" s="0"/>
      <c r="OVJ146" s="0"/>
      <c r="OVK146" s="0"/>
      <c r="OVL146" s="0"/>
      <c r="OVM146" s="0"/>
      <c r="OVN146" s="0"/>
      <c r="OVO146" s="0"/>
      <c r="OVP146" s="0"/>
      <c r="OVQ146" s="0"/>
      <c r="OVR146" s="0"/>
      <c r="OVS146" s="0"/>
      <c r="OVT146" s="0"/>
      <c r="OVU146" s="0"/>
      <c r="OVV146" s="0"/>
      <c r="OVW146" s="0"/>
      <c r="OVX146" s="0"/>
      <c r="OVY146" s="0"/>
      <c r="OVZ146" s="0"/>
      <c r="OWA146" s="0"/>
      <c r="OWB146" s="0"/>
      <c r="OWC146" s="0"/>
      <c r="OWD146" s="0"/>
      <c r="OWE146" s="0"/>
      <c r="OWF146" s="0"/>
      <c r="OWG146" s="0"/>
      <c r="OWH146" s="0"/>
      <c r="OWI146" s="0"/>
      <c r="OWJ146" s="0"/>
      <c r="OWK146" s="0"/>
      <c r="OWL146" s="0"/>
      <c r="OWM146" s="0"/>
      <c r="OWN146" s="0"/>
      <c r="OWO146" s="0"/>
      <c r="OWP146" s="0"/>
      <c r="OWQ146" s="0"/>
      <c r="OWR146" s="0"/>
      <c r="OWS146" s="0"/>
      <c r="OWT146" s="0"/>
      <c r="OWU146" s="0"/>
      <c r="OWV146" s="0"/>
      <c r="OWW146" s="0"/>
      <c r="OWX146" s="0"/>
      <c r="OWY146" s="0"/>
      <c r="OWZ146" s="0"/>
      <c r="OXA146" s="0"/>
      <c r="OXB146" s="0"/>
      <c r="OXC146" s="0"/>
      <c r="OXD146" s="0"/>
      <c r="OXE146" s="0"/>
      <c r="OXF146" s="0"/>
      <c r="OXG146" s="0"/>
      <c r="OXH146" s="0"/>
      <c r="OXI146" s="0"/>
      <c r="OXJ146" s="0"/>
      <c r="OXK146" s="0"/>
      <c r="OXL146" s="0"/>
      <c r="OXM146" s="0"/>
      <c r="OXN146" s="0"/>
      <c r="OXO146" s="0"/>
      <c r="OXP146" s="0"/>
      <c r="OXQ146" s="0"/>
      <c r="OXR146" s="0"/>
      <c r="OXS146" s="0"/>
      <c r="OXT146" s="0"/>
      <c r="OXU146" s="0"/>
      <c r="OXV146" s="0"/>
      <c r="OXW146" s="0"/>
      <c r="OXX146" s="0"/>
      <c r="OXY146" s="0"/>
      <c r="OXZ146" s="0"/>
      <c r="OYA146" s="0"/>
      <c r="OYB146" s="0"/>
      <c r="OYC146" s="0"/>
      <c r="OYD146" s="0"/>
      <c r="OYE146" s="0"/>
      <c r="OYF146" s="0"/>
      <c r="OYG146" s="0"/>
      <c r="OYH146" s="0"/>
      <c r="OYI146" s="0"/>
      <c r="OYJ146" s="0"/>
      <c r="OYK146" s="0"/>
      <c r="OYL146" s="0"/>
      <c r="OYM146" s="0"/>
      <c r="OYN146" s="0"/>
      <c r="OYO146" s="0"/>
      <c r="OYP146" s="0"/>
      <c r="OYQ146" s="0"/>
      <c r="OYR146" s="0"/>
      <c r="OYS146" s="0"/>
      <c r="OYT146" s="0"/>
      <c r="OYU146" s="0"/>
      <c r="OYV146" s="0"/>
      <c r="OYW146" s="0"/>
      <c r="OYX146" s="0"/>
      <c r="OYY146" s="0"/>
      <c r="OYZ146" s="0"/>
      <c r="OZA146" s="0"/>
      <c r="OZB146" s="0"/>
      <c r="OZC146" s="0"/>
      <c r="OZD146" s="0"/>
      <c r="OZE146" s="0"/>
      <c r="OZF146" s="0"/>
      <c r="OZG146" s="0"/>
      <c r="OZH146" s="0"/>
      <c r="OZI146" s="0"/>
      <c r="OZJ146" s="0"/>
      <c r="OZK146" s="0"/>
      <c r="OZL146" s="0"/>
      <c r="OZM146" s="0"/>
      <c r="OZN146" s="0"/>
      <c r="OZO146" s="0"/>
      <c r="OZP146" s="0"/>
      <c r="OZQ146" s="0"/>
      <c r="OZR146" s="0"/>
      <c r="OZS146" s="0"/>
      <c r="OZT146" s="0"/>
      <c r="OZU146" s="0"/>
      <c r="OZV146" s="0"/>
      <c r="OZW146" s="0"/>
      <c r="OZX146" s="0"/>
      <c r="OZY146" s="0"/>
      <c r="OZZ146" s="0"/>
      <c r="PAA146" s="0"/>
      <c r="PAB146" s="0"/>
      <c r="PAC146" s="0"/>
      <c r="PAD146" s="0"/>
      <c r="PAE146" s="0"/>
      <c r="PAF146" s="0"/>
      <c r="PAG146" s="0"/>
      <c r="PAH146" s="0"/>
      <c r="PAI146" s="0"/>
      <c r="PAJ146" s="0"/>
      <c r="PAK146" s="0"/>
      <c r="PAL146" s="0"/>
      <c r="PAM146" s="0"/>
      <c r="PAN146" s="0"/>
      <c r="PAO146" s="0"/>
      <c r="PAP146" s="0"/>
      <c r="PAQ146" s="0"/>
      <c r="PAR146" s="0"/>
      <c r="PAS146" s="0"/>
      <c r="PAT146" s="0"/>
      <c r="PAU146" s="0"/>
      <c r="PAV146" s="0"/>
      <c r="PAW146" s="0"/>
      <c r="PAX146" s="0"/>
      <c r="PAY146" s="0"/>
      <c r="PAZ146" s="0"/>
      <c r="PBA146" s="0"/>
      <c r="PBB146" s="0"/>
      <c r="PBC146" s="0"/>
      <c r="PBD146" s="0"/>
      <c r="PBE146" s="0"/>
      <c r="PBF146" s="0"/>
      <c r="PBG146" s="0"/>
      <c r="PBH146" s="0"/>
      <c r="PBI146" s="0"/>
      <c r="PBJ146" s="0"/>
      <c r="PBK146" s="0"/>
      <c r="PBL146" s="0"/>
      <c r="PBM146" s="0"/>
      <c r="PBN146" s="0"/>
      <c r="PBO146" s="0"/>
      <c r="PBP146" s="0"/>
      <c r="PBQ146" s="0"/>
      <c r="PBR146" s="0"/>
      <c r="PBS146" s="0"/>
      <c r="PBT146" s="0"/>
      <c r="PBU146" s="0"/>
      <c r="PBV146" s="0"/>
      <c r="PBW146" s="0"/>
      <c r="PBX146" s="0"/>
      <c r="PBY146" s="0"/>
      <c r="PBZ146" s="0"/>
      <c r="PCA146" s="0"/>
      <c r="PCB146" s="0"/>
      <c r="PCC146" s="0"/>
      <c r="PCD146" s="0"/>
      <c r="PCE146" s="0"/>
      <c r="PCF146" s="0"/>
      <c r="PCG146" s="0"/>
      <c r="PCH146" s="0"/>
      <c r="PCI146" s="0"/>
      <c r="PCJ146" s="0"/>
      <c r="PCK146" s="0"/>
      <c r="PCL146" s="0"/>
      <c r="PCM146" s="0"/>
      <c r="PCN146" s="0"/>
      <c r="PCO146" s="0"/>
      <c r="PCP146" s="0"/>
      <c r="PCQ146" s="0"/>
      <c r="PCR146" s="0"/>
      <c r="PCS146" s="0"/>
      <c r="PCT146" s="0"/>
      <c r="PCU146" s="0"/>
      <c r="PCV146" s="0"/>
      <c r="PCW146" s="0"/>
      <c r="PCX146" s="0"/>
      <c r="PCY146" s="0"/>
      <c r="PCZ146" s="0"/>
      <c r="PDA146" s="0"/>
      <c r="PDB146" s="0"/>
      <c r="PDC146" s="0"/>
      <c r="PDD146" s="0"/>
      <c r="PDE146" s="0"/>
      <c r="PDF146" s="0"/>
      <c r="PDG146" s="0"/>
      <c r="PDH146" s="0"/>
      <c r="PDI146" s="0"/>
      <c r="PDJ146" s="0"/>
      <c r="PDK146" s="0"/>
      <c r="PDL146" s="0"/>
      <c r="PDM146" s="0"/>
      <c r="PDN146" s="0"/>
      <c r="PDO146" s="0"/>
      <c r="PDP146" s="0"/>
      <c r="PDQ146" s="0"/>
      <c r="PDR146" s="0"/>
      <c r="PDS146" s="0"/>
      <c r="PDT146" s="0"/>
      <c r="PDU146" s="0"/>
      <c r="PDV146" s="0"/>
      <c r="PDW146" s="0"/>
      <c r="PDX146" s="0"/>
      <c r="PDY146" s="0"/>
      <c r="PDZ146" s="0"/>
      <c r="PEA146" s="0"/>
      <c r="PEB146" s="0"/>
      <c r="PEC146" s="0"/>
      <c r="PED146" s="0"/>
      <c r="PEE146" s="0"/>
      <c r="PEF146" s="0"/>
      <c r="PEG146" s="0"/>
      <c r="PEH146" s="0"/>
      <c r="PEI146" s="0"/>
      <c r="PEJ146" s="0"/>
      <c r="PEK146" s="0"/>
      <c r="PEL146" s="0"/>
      <c r="PEM146" s="0"/>
      <c r="PEN146" s="0"/>
      <c r="PEO146" s="0"/>
      <c r="PEP146" s="0"/>
      <c r="PEQ146" s="0"/>
      <c r="PER146" s="0"/>
      <c r="PES146" s="0"/>
      <c r="PET146" s="0"/>
      <c r="PEU146" s="0"/>
      <c r="PEV146" s="0"/>
      <c r="PEW146" s="0"/>
      <c r="PEX146" s="0"/>
      <c r="PEY146" s="0"/>
      <c r="PEZ146" s="0"/>
      <c r="PFA146" s="0"/>
      <c r="PFB146" s="0"/>
      <c r="PFC146" s="0"/>
      <c r="PFD146" s="0"/>
      <c r="PFE146" s="0"/>
      <c r="PFF146" s="0"/>
      <c r="PFG146" s="0"/>
      <c r="PFH146" s="0"/>
      <c r="PFI146" s="0"/>
      <c r="PFJ146" s="0"/>
      <c r="PFK146" s="0"/>
      <c r="PFL146" s="0"/>
      <c r="PFM146" s="0"/>
      <c r="PFN146" s="0"/>
      <c r="PFO146" s="0"/>
      <c r="PFP146" s="0"/>
      <c r="PFQ146" s="0"/>
      <c r="PFR146" s="0"/>
      <c r="PFS146" s="0"/>
      <c r="PFT146" s="0"/>
      <c r="PFU146" s="0"/>
      <c r="PFV146" s="0"/>
      <c r="PFW146" s="0"/>
      <c r="PFX146" s="0"/>
      <c r="PFY146" s="0"/>
      <c r="PFZ146" s="0"/>
      <c r="PGA146" s="0"/>
      <c r="PGB146" s="0"/>
      <c r="PGC146" s="0"/>
      <c r="PGD146" s="0"/>
      <c r="PGE146" s="0"/>
      <c r="PGF146" s="0"/>
      <c r="PGG146" s="0"/>
      <c r="PGH146" s="0"/>
      <c r="PGI146" s="0"/>
      <c r="PGJ146" s="0"/>
      <c r="PGK146" s="0"/>
      <c r="PGL146" s="0"/>
      <c r="PGM146" s="0"/>
      <c r="PGN146" s="0"/>
      <c r="PGO146" s="0"/>
      <c r="PGP146" s="0"/>
      <c r="PGQ146" s="0"/>
      <c r="PGR146" s="0"/>
      <c r="PGS146" s="0"/>
      <c r="PGT146" s="0"/>
      <c r="PGU146" s="0"/>
      <c r="PGV146" s="0"/>
      <c r="PGW146" s="0"/>
      <c r="PGX146" s="0"/>
      <c r="PGY146" s="0"/>
      <c r="PGZ146" s="0"/>
      <c r="PHA146" s="0"/>
      <c r="PHB146" s="0"/>
      <c r="PHC146" s="0"/>
      <c r="PHD146" s="0"/>
      <c r="PHE146" s="0"/>
      <c r="PHF146" s="0"/>
      <c r="PHG146" s="0"/>
      <c r="PHH146" s="0"/>
      <c r="PHI146" s="0"/>
      <c r="PHJ146" s="0"/>
      <c r="PHK146" s="0"/>
      <c r="PHL146" s="0"/>
      <c r="PHM146" s="0"/>
      <c r="PHN146" s="0"/>
      <c r="PHO146" s="0"/>
      <c r="PHP146" s="0"/>
      <c r="PHQ146" s="0"/>
      <c r="PHR146" s="0"/>
      <c r="PHS146" s="0"/>
      <c r="PHT146" s="0"/>
      <c r="PHU146" s="0"/>
      <c r="PHV146" s="0"/>
      <c r="PHW146" s="0"/>
      <c r="PHX146" s="0"/>
      <c r="PHY146" s="0"/>
      <c r="PHZ146" s="0"/>
      <c r="PIA146" s="0"/>
      <c r="PIB146" s="0"/>
      <c r="PIC146" s="0"/>
      <c r="PID146" s="0"/>
      <c r="PIE146" s="0"/>
      <c r="PIF146" s="0"/>
      <c r="PIG146" s="0"/>
      <c r="PIH146" s="0"/>
      <c r="PII146" s="0"/>
      <c r="PIJ146" s="0"/>
      <c r="PIK146" s="0"/>
      <c r="PIL146" s="0"/>
      <c r="PIM146" s="0"/>
      <c r="PIN146" s="0"/>
      <c r="PIO146" s="0"/>
      <c r="PIP146" s="0"/>
      <c r="PIQ146" s="0"/>
      <c r="PIR146" s="0"/>
      <c r="PIS146" s="0"/>
      <c r="PIT146" s="0"/>
      <c r="PIU146" s="0"/>
      <c r="PIV146" s="0"/>
      <c r="PIW146" s="0"/>
      <c r="PIX146" s="0"/>
      <c r="PIY146" s="0"/>
      <c r="PIZ146" s="0"/>
      <c r="PJA146" s="0"/>
      <c r="PJB146" s="0"/>
      <c r="PJC146" s="0"/>
      <c r="PJD146" s="0"/>
      <c r="PJE146" s="0"/>
      <c r="PJF146" s="0"/>
      <c r="PJG146" s="0"/>
      <c r="PJH146" s="0"/>
      <c r="PJI146" s="0"/>
      <c r="PJJ146" s="0"/>
      <c r="PJK146" s="0"/>
      <c r="PJL146" s="0"/>
      <c r="PJM146" s="0"/>
      <c r="PJN146" s="0"/>
      <c r="PJO146" s="0"/>
      <c r="PJP146" s="0"/>
      <c r="PJQ146" s="0"/>
      <c r="PJR146" s="0"/>
      <c r="PJS146" s="0"/>
      <c r="PJT146" s="0"/>
      <c r="PJU146" s="0"/>
      <c r="PJV146" s="0"/>
      <c r="PJW146" s="0"/>
      <c r="PJX146" s="0"/>
      <c r="PJY146" s="0"/>
      <c r="PJZ146" s="0"/>
      <c r="PKA146" s="0"/>
      <c r="PKB146" s="0"/>
      <c r="PKC146" s="0"/>
      <c r="PKD146" s="0"/>
      <c r="PKE146" s="0"/>
      <c r="PKF146" s="0"/>
      <c r="PKG146" s="0"/>
      <c r="PKH146" s="0"/>
      <c r="PKI146" s="0"/>
      <c r="PKJ146" s="0"/>
      <c r="PKK146" s="0"/>
      <c r="PKL146" s="0"/>
      <c r="PKM146" s="0"/>
      <c r="PKN146" s="0"/>
      <c r="PKO146" s="0"/>
      <c r="PKP146" s="0"/>
      <c r="PKQ146" s="0"/>
      <c r="PKR146" s="0"/>
      <c r="PKS146" s="0"/>
      <c r="PKT146" s="0"/>
      <c r="PKU146" s="0"/>
      <c r="PKV146" s="0"/>
      <c r="PKW146" s="0"/>
      <c r="PKX146" s="0"/>
      <c r="PKY146" s="0"/>
      <c r="PKZ146" s="0"/>
      <c r="PLA146" s="0"/>
      <c r="PLB146" s="0"/>
      <c r="PLC146" s="0"/>
      <c r="PLD146" s="0"/>
      <c r="PLE146" s="0"/>
      <c r="PLF146" s="0"/>
      <c r="PLG146" s="0"/>
      <c r="PLH146" s="0"/>
      <c r="PLI146" s="0"/>
      <c r="PLJ146" s="0"/>
      <c r="PLK146" s="0"/>
      <c r="PLL146" s="0"/>
      <c r="PLM146" s="0"/>
      <c r="PLN146" s="0"/>
      <c r="PLO146" s="0"/>
      <c r="PLP146" s="0"/>
      <c r="PLQ146" s="0"/>
      <c r="PLR146" s="0"/>
      <c r="PLS146" s="0"/>
      <c r="PLT146" s="0"/>
      <c r="PLU146" s="0"/>
      <c r="PLV146" s="0"/>
      <c r="PLW146" s="0"/>
      <c r="PLX146" s="0"/>
      <c r="PLY146" s="0"/>
      <c r="PLZ146" s="0"/>
      <c r="PMA146" s="0"/>
      <c r="PMB146" s="0"/>
      <c r="PMC146" s="0"/>
      <c r="PMD146" s="0"/>
      <c r="PME146" s="0"/>
      <c r="PMF146" s="0"/>
      <c r="PMG146" s="0"/>
      <c r="PMH146" s="0"/>
      <c r="PMI146" s="0"/>
      <c r="PMJ146" s="0"/>
      <c r="PMK146" s="0"/>
      <c r="PML146" s="0"/>
      <c r="PMM146" s="0"/>
      <c r="PMN146" s="0"/>
      <c r="PMO146" s="0"/>
      <c r="PMP146" s="0"/>
      <c r="PMQ146" s="0"/>
      <c r="PMR146" s="0"/>
      <c r="PMS146" s="0"/>
      <c r="PMT146" s="0"/>
      <c r="PMU146" s="0"/>
      <c r="PMV146" s="0"/>
      <c r="PMW146" s="0"/>
      <c r="PMX146" s="0"/>
      <c r="PMY146" s="0"/>
      <c r="PMZ146" s="0"/>
      <c r="PNA146" s="0"/>
      <c r="PNB146" s="0"/>
      <c r="PNC146" s="0"/>
      <c r="PND146" s="0"/>
      <c r="PNE146" s="0"/>
      <c r="PNF146" s="0"/>
      <c r="PNG146" s="0"/>
      <c r="PNH146" s="0"/>
      <c r="PNI146" s="0"/>
      <c r="PNJ146" s="0"/>
      <c r="PNK146" s="0"/>
      <c r="PNL146" s="0"/>
      <c r="PNM146" s="0"/>
      <c r="PNN146" s="0"/>
      <c r="PNO146" s="0"/>
      <c r="PNP146" s="0"/>
      <c r="PNQ146" s="0"/>
      <c r="PNR146" s="0"/>
      <c r="PNS146" s="0"/>
      <c r="PNT146" s="0"/>
      <c r="PNU146" s="0"/>
      <c r="PNV146" s="0"/>
      <c r="PNW146" s="0"/>
      <c r="PNX146" s="0"/>
      <c r="PNY146" s="0"/>
      <c r="PNZ146" s="0"/>
      <c r="POA146" s="0"/>
      <c r="POB146" s="0"/>
      <c r="POC146" s="0"/>
      <c r="POD146" s="0"/>
      <c r="POE146" s="0"/>
      <c r="POF146" s="0"/>
      <c r="POG146" s="0"/>
      <c r="POH146" s="0"/>
      <c r="POI146" s="0"/>
      <c r="POJ146" s="0"/>
      <c r="POK146" s="0"/>
      <c r="POL146" s="0"/>
      <c r="POM146" s="0"/>
      <c r="PON146" s="0"/>
      <c r="POO146" s="0"/>
      <c r="POP146" s="0"/>
      <c r="POQ146" s="0"/>
      <c r="POR146" s="0"/>
      <c r="POS146" s="0"/>
      <c r="POT146" s="0"/>
      <c r="POU146" s="0"/>
      <c r="POV146" s="0"/>
      <c r="POW146" s="0"/>
      <c r="POX146" s="0"/>
      <c r="POY146" s="0"/>
      <c r="POZ146" s="0"/>
      <c r="PPA146" s="0"/>
      <c r="PPB146" s="0"/>
      <c r="PPC146" s="0"/>
      <c r="PPD146" s="0"/>
      <c r="PPE146" s="0"/>
      <c r="PPF146" s="0"/>
      <c r="PPG146" s="0"/>
      <c r="PPH146" s="0"/>
      <c r="PPI146" s="0"/>
      <c r="PPJ146" s="0"/>
      <c r="PPK146" s="0"/>
      <c r="PPL146" s="0"/>
      <c r="PPM146" s="0"/>
      <c r="PPN146" s="0"/>
      <c r="PPO146" s="0"/>
      <c r="PPP146" s="0"/>
      <c r="PPQ146" s="0"/>
      <c r="PPR146" s="0"/>
      <c r="PPS146" s="0"/>
      <c r="PPT146" s="0"/>
      <c r="PPU146" s="0"/>
      <c r="PPV146" s="0"/>
      <c r="PPW146" s="0"/>
      <c r="PPX146" s="0"/>
      <c r="PPY146" s="0"/>
      <c r="PPZ146" s="0"/>
      <c r="PQA146" s="0"/>
      <c r="PQB146" s="0"/>
      <c r="PQC146" s="0"/>
      <c r="PQD146" s="0"/>
      <c r="PQE146" s="0"/>
      <c r="PQF146" s="0"/>
      <c r="PQG146" s="0"/>
      <c r="PQH146" s="0"/>
      <c r="PQI146" s="0"/>
      <c r="PQJ146" s="0"/>
      <c r="PQK146" s="0"/>
      <c r="PQL146" s="0"/>
      <c r="PQM146" s="0"/>
      <c r="PQN146" s="0"/>
      <c r="PQO146" s="0"/>
      <c r="PQP146" s="0"/>
      <c r="PQQ146" s="0"/>
      <c r="PQR146" s="0"/>
      <c r="PQS146" s="0"/>
      <c r="PQT146" s="0"/>
      <c r="PQU146" s="0"/>
      <c r="PQV146" s="0"/>
      <c r="PQW146" s="0"/>
      <c r="PQX146" s="0"/>
      <c r="PQY146" s="0"/>
      <c r="PQZ146" s="0"/>
      <c r="PRA146" s="0"/>
      <c r="PRB146" s="0"/>
      <c r="PRC146" s="0"/>
      <c r="PRD146" s="0"/>
      <c r="PRE146" s="0"/>
      <c r="PRF146" s="0"/>
      <c r="PRG146" s="0"/>
      <c r="PRH146" s="0"/>
      <c r="PRI146" s="0"/>
      <c r="PRJ146" s="0"/>
      <c r="PRK146" s="0"/>
      <c r="PRL146" s="0"/>
      <c r="PRM146" s="0"/>
      <c r="PRN146" s="0"/>
      <c r="PRO146" s="0"/>
      <c r="PRP146" s="0"/>
      <c r="PRQ146" s="0"/>
      <c r="PRR146" s="0"/>
      <c r="PRS146" s="0"/>
      <c r="PRT146" s="0"/>
      <c r="PRU146" s="0"/>
      <c r="PRV146" s="0"/>
      <c r="PRW146" s="0"/>
      <c r="PRX146" s="0"/>
      <c r="PRY146" s="0"/>
      <c r="PRZ146" s="0"/>
      <c r="PSA146" s="0"/>
      <c r="PSB146" s="0"/>
      <c r="PSC146" s="0"/>
      <c r="PSD146" s="0"/>
      <c r="PSE146" s="0"/>
      <c r="PSF146" s="0"/>
      <c r="PSG146" s="0"/>
      <c r="PSH146" s="0"/>
      <c r="PSI146" s="0"/>
      <c r="PSJ146" s="0"/>
      <c r="PSK146" s="0"/>
      <c r="PSL146" s="0"/>
      <c r="PSM146" s="0"/>
      <c r="PSN146" s="0"/>
      <c r="PSO146" s="0"/>
      <c r="PSP146" s="0"/>
      <c r="PSQ146" s="0"/>
      <c r="PSR146" s="0"/>
      <c r="PSS146" s="0"/>
      <c r="PST146" s="0"/>
      <c r="PSU146" s="0"/>
      <c r="PSV146" s="0"/>
      <c r="PSW146" s="0"/>
      <c r="PSX146" s="0"/>
      <c r="PSY146" s="0"/>
      <c r="PSZ146" s="0"/>
      <c r="PTA146" s="0"/>
      <c r="PTB146" s="0"/>
      <c r="PTC146" s="0"/>
      <c r="PTD146" s="0"/>
      <c r="PTE146" s="0"/>
      <c r="PTF146" s="0"/>
      <c r="PTG146" s="0"/>
      <c r="PTH146" s="0"/>
      <c r="PTI146" s="0"/>
      <c r="PTJ146" s="0"/>
      <c r="PTK146" s="0"/>
      <c r="PTL146" s="0"/>
      <c r="PTM146" s="0"/>
      <c r="PTN146" s="0"/>
      <c r="PTO146" s="0"/>
      <c r="PTP146" s="0"/>
      <c r="PTQ146" s="0"/>
      <c r="PTR146" s="0"/>
      <c r="PTS146" s="0"/>
      <c r="PTT146" s="0"/>
      <c r="PTU146" s="0"/>
      <c r="PTV146" s="0"/>
      <c r="PTW146" s="0"/>
      <c r="PTX146" s="0"/>
      <c r="PTY146" s="0"/>
      <c r="PTZ146" s="0"/>
      <c r="PUA146" s="0"/>
      <c r="PUB146" s="0"/>
      <c r="PUC146" s="0"/>
      <c r="PUD146" s="0"/>
      <c r="PUE146" s="0"/>
      <c r="PUF146" s="0"/>
      <c r="PUG146" s="0"/>
      <c r="PUH146" s="0"/>
      <c r="PUI146" s="0"/>
      <c r="PUJ146" s="0"/>
      <c r="PUK146" s="0"/>
      <c r="PUL146" s="0"/>
      <c r="PUM146" s="0"/>
      <c r="PUN146" s="0"/>
      <c r="PUO146" s="0"/>
      <c r="PUP146" s="0"/>
      <c r="PUQ146" s="0"/>
      <c r="PUR146" s="0"/>
      <c r="PUS146" s="0"/>
      <c r="PUT146" s="0"/>
      <c r="PUU146" s="0"/>
      <c r="PUV146" s="0"/>
      <c r="PUW146" s="0"/>
      <c r="PUX146" s="0"/>
      <c r="PUY146" s="0"/>
      <c r="PUZ146" s="0"/>
      <c r="PVA146" s="0"/>
      <c r="PVB146" s="0"/>
      <c r="PVC146" s="0"/>
      <c r="PVD146" s="0"/>
      <c r="PVE146" s="0"/>
      <c r="PVF146" s="0"/>
      <c r="PVG146" s="0"/>
      <c r="PVH146" s="0"/>
      <c r="PVI146" s="0"/>
      <c r="PVJ146" s="0"/>
      <c r="PVK146" s="0"/>
      <c r="PVL146" s="0"/>
      <c r="PVM146" s="0"/>
      <c r="PVN146" s="0"/>
      <c r="PVO146" s="0"/>
      <c r="PVP146" s="0"/>
      <c r="PVQ146" s="0"/>
      <c r="PVR146" s="0"/>
      <c r="PVS146" s="0"/>
      <c r="PVT146" s="0"/>
      <c r="PVU146" s="0"/>
      <c r="PVV146" s="0"/>
      <c r="PVW146" s="0"/>
      <c r="PVX146" s="0"/>
      <c r="PVY146" s="0"/>
      <c r="PVZ146" s="0"/>
      <c r="PWA146" s="0"/>
      <c r="PWB146" s="0"/>
      <c r="PWC146" s="0"/>
      <c r="PWD146" s="0"/>
      <c r="PWE146" s="0"/>
      <c r="PWF146" s="0"/>
      <c r="PWG146" s="0"/>
      <c r="PWH146" s="0"/>
      <c r="PWI146" s="0"/>
      <c r="PWJ146" s="0"/>
      <c r="PWK146" s="0"/>
      <c r="PWL146" s="0"/>
      <c r="PWM146" s="0"/>
      <c r="PWN146" s="0"/>
      <c r="PWO146" s="0"/>
      <c r="PWP146" s="0"/>
      <c r="PWQ146" s="0"/>
      <c r="PWR146" s="0"/>
      <c r="PWS146" s="0"/>
      <c r="PWT146" s="0"/>
      <c r="PWU146" s="0"/>
      <c r="PWV146" s="0"/>
      <c r="PWW146" s="0"/>
      <c r="PWX146" s="0"/>
      <c r="PWY146" s="0"/>
      <c r="PWZ146" s="0"/>
      <c r="PXA146" s="0"/>
      <c r="PXB146" s="0"/>
      <c r="PXC146" s="0"/>
      <c r="PXD146" s="0"/>
      <c r="PXE146" s="0"/>
      <c r="PXF146" s="0"/>
      <c r="PXG146" s="0"/>
      <c r="PXH146" s="0"/>
      <c r="PXI146" s="0"/>
      <c r="PXJ146" s="0"/>
      <c r="PXK146" s="0"/>
      <c r="PXL146" s="0"/>
      <c r="PXM146" s="0"/>
      <c r="PXN146" s="0"/>
      <c r="PXO146" s="0"/>
      <c r="PXP146" s="0"/>
      <c r="PXQ146" s="0"/>
      <c r="PXR146" s="0"/>
      <c r="PXS146" s="0"/>
      <c r="PXT146" s="0"/>
      <c r="PXU146" s="0"/>
      <c r="PXV146" s="0"/>
      <c r="PXW146" s="0"/>
      <c r="PXX146" s="0"/>
      <c r="PXY146" s="0"/>
      <c r="PXZ146" s="0"/>
      <c r="PYA146" s="0"/>
      <c r="PYB146" s="0"/>
      <c r="PYC146" s="0"/>
      <c r="PYD146" s="0"/>
      <c r="PYE146" s="0"/>
      <c r="PYF146" s="0"/>
      <c r="PYG146" s="0"/>
      <c r="PYH146" s="0"/>
      <c r="PYI146" s="0"/>
      <c r="PYJ146" s="0"/>
      <c r="PYK146" s="0"/>
      <c r="PYL146" s="0"/>
      <c r="PYM146" s="0"/>
      <c r="PYN146" s="0"/>
      <c r="PYO146" s="0"/>
      <c r="PYP146" s="0"/>
      <c r="PYQ146" s="0"/>
      <c r="PYR146" s="0"/>
      <c r="PYS146" s="0"/>
      <c r="PYT146" s="0"/>
      <c r="PYU146" s="0"/>
      <c r="PYV146" s="0"/>
      <c r="PYW146" s="0"/>
      <c r="PYX146" s="0"/>
      <c r="PYY146" s="0"/>
      <c r="PYZ146" s="0"/>
      <c r="PZA146" s="0"/>
      <c r="PZB146" s="0"/>
      <c r="PZC146" s="0"/>
      <c r="PZD146" s="0"/>
      <c r="PZE146" s="0"/>
      <c r="PZF146" s="0"/>
      <c r="PZG146" s="0"/>
      <c r="PZH146" s="0"/>
      <c r="PZI146" s="0"/>
      <c r="PZJ146" s="0"/>
      <c r="PZK146" s="0"/>
      <c r="PZL146" s="0"/>
      <c r="PZM146" s="0"/>
      <c r="PZN146" s="0"/>
      <c r="PZO146" s="0"/>
      <c r="PZP146" s="0"/>
      <c r="PZQ146" s="0"/>
      <c r="PZR146" s="0"/>
      <c r="PZS146" s="0"/>
      <c r="PZT146" s="0"/>
      <c r="PZU146" s="0"/>
      <c r="PZV146" s="0"/>
      <c r="PZW146" s="0"/>
      <c r="PZX146" s="0"/>
      <c r="PZY146" s="0"/>
      <c r="PZZ146" s="0"/>
      <c r="QAA146" s="0"/>
      <c r="QAB146" s="0"/>
      <c r="QAC146" s="0"/>
      <c r="QAD146" s="0"/>
      <c r="QAE146" s="0"/>
      <c r="QAF146" s="0"/>
      <c r="QAG146" s="0"/>
      <c r="QAH146" s="0"/>
      <c r="QAI146" s="0"/>
      <c r="QAJ146" s="0"/>
      <c r="QAK146" s="0"/>
      <c r="QAL146" s="0"/>
      <c r="QAM146" s="0"/>
      <c r="QAN146" s="0"/>
      <c r="QAO146" s="0"/>
      <c r="QAP146" s="0"/>
      <c r="QAQ146" s="0"/>
      <c r="QAR146" s="0"/>
      <c r="QAS146" s="0"/>
      <c r="QAT146" s="0"/>
      <c r="QAU146" s="0"/>
      <c r="QAV146" s="0"/>
      <c r="QAW146" s="0"/>
      <c r="QAX146" s="0"/>
      <c r="QAY146" s="0"/>
      <c r="QAZ146" s="0"/>
      <c r="QBA146" s="0"/>
      <c r="QBB146" s="0"/>
      <c r="QBC146" s="0"/>
      <c r="QBD146" s="0"/>
      <c r="QBE146" s="0"/>
      <c r="QBF146" s="0"/>
      <c r="QBG146" s="0"/>
      <c r="QBH146" s="0"/>
      <c r="QBI146" s="0"/>
      <c r="QBJ146" s="0"/>
      <c r="QBK146" s="0"/>
      <c r="QBL146" s="0"/>
      <c r="QBM146" s="0"/>
      <c r="QBN146" s="0"/>
      <c r="QBO146" s="0"/>
      <c r="QBP146" s="0"/>
      <c r="QBQ146" s="0"/>
      <c r="QBR146" s="0"/>
      <c r="QBS146" s="0"/>
      <c r="QBT146" s="0"/>
      <c r="QBU146" s="0"/>
      <c r="QBV146" s="0"/>
      <c r="QBW146" s="0"/>
      <c r="QBX146" s="0"/>
      <c r="QBY146" s="0"/>
      <c r="QBZ146" s="0"/>
      <c r="QCA146" s="0"/>
      <c r="QCB146" s="0"/>
      <c r="QCC146" s="0"/>
      <c r="QCD146" s="0"/>
      <c r="QCE146" s="0"/>
      <c r="QCF146" s="0"/>
      <c r="QCG146" s="0"/>
      <c r="QCH146" s="0"/>
      <c r="QCI146" s="0"/>
      <c r="QCJ146" s="0"/>
      <c r="QCK146" s="0"/>
      <c r="QCL146" s="0"/>
      <c r="QCM146" s="0"/>
      <c r="QCN146" s="0"/>
      <c r="QCO146" s="0"/>
      <c r="QCP146" s="0"/>
      <c r="QCQ146" s="0"/>
      <c r="QCR146" s="0"/>
      <c r="QCS146" s="0"/>
      <c r="QCT146" s="0"/>
      <c r="QCU146" s="0"/>
      <c r="QCV146" s="0"/>
      <c r="QCW146" s="0"/>
      <c r="QCX146" s="0"/>
      <c r="QCY146" s="0"/>
      <c r="QCZ146" s="0"/>
      <c r="QDA146" s="0"/>
      <c r="QDB146" s="0"/>
      <c r="QDC146" s="0"/>
      <c r="QDD146" s="0"/>
      <c r="QDE146" s="0"/>
      <c r="QDF146" s="0"/>
      <c r="QDG146" s="0"/>
      <c r="QDH146" s="0"/>
      <c r="QDI146" s="0"/>
      <c r="QDJ146" s="0"/>
      <c r="QDK146" s="0"/>
      <c r="QDL146" s="0"/>
      <c r="QDM146" s="0"/>
      <c r="QDN146" s="0"/>
      <c r="QDO146" s="0"/>
      <c r="QDP146" s="0"/>
      <c r="QDQ146" s="0"/>
      <c r="QDR146" s="0"/>
      <c r="QDS146" s="0"/>
      <c r="QDT146" s="0"/>
      <c r="QDU146" s="0"/>
      <c r="QDV146" s="0"/>
      <c r="QDW146" s="0"/>
      <c r="QDX146" s="0"/>
      <c r="QDY146" s="0"/>
      <c r="QDZ146" s="0"/>
      <c r="QEA146" s="0"/>
      <c r="QEB146" s="0"/>
      <c r="QEC146" s="0"/>
      <c r="QED146" s="0"/>
      <c r="QEE146" s="0"/>
      <c r="QEF146" s="0"/>
      <c r="QEG146" s="0"/>
      <c r="QEH146" s="0"/>
      <c r="QEI146" s="0"/>
      <c r="QEJ146" s="0"/>
      <c r="QEK146" s="0"/>
      <c r="QEL146" s="0"/>
      <c r="QEM146" s="0"/>
      <c r="QEN146" s="0"/>
      <c r="QEO146" s="0"/>
      <c r="QEP146" s="0"/>
      <c r="QEQ146" s="0"/>
      <c r="QER146" s="0"/>
      <c r="QES146" s="0"/>
      <c r="QET146" s="0"/>
      <c r="QEU146" s="0"/>
      <c r="QEV146" s="0"/>
      <c r="QEW146" s="0"/>
      <c r="QEX146" s="0"/>
      <c r="QEY146" s="0"/>
      <c r="QEZ146" s="0"/>
      <c r="QFA146" s="0"/>
      <c r="QFB146" s="0"/>
      <c r="QFC146" s="0"/>
      <c r="QFD146" s="0"/>
      <c r="QFE146" s="0"/>
      <c r="QFF146" s="0"/>
      <c r="QFG146" s="0"/>
      <c r="QFH146" s="0"/>
      <c r="QFI146" s="0"/>
      <c r="QFJ146" s="0"/>
      <c r="QFK146" s="0"/>
      <c r="QFL146" s="0"/>
      <c r="QFM146" s="0"/>
      <c r="QFN146" s="0"/>
      <c r="QFO146" s="0"/>
      <c r="QFP146" s="0"/>
      <c r="QFQ146" s="0"/>
      <c r="QFR146" s="0"/>
      <c r="QFS146" s="0"/>
      <c r="QFT146" s="0"/>
      <c r="QFU146" s="0"/>
      <c r="QFV146" s="0"/>
      <c r="QFW146" s="0"/>
      <c r="QFX146" s="0"/>
      <c r="QFY146" s="0"/>
      <c r="QFZ146" s="0"/>
      <c r="QGA146" s="0"/>
      <c r="QGB146" s="0"/>
      <c r="QGC146" s="0"/>
      <c r="QGD146" s="0"/>
      <c r="QGE146" s="0"/>
      <c r="QGF146" s="0"/>
      <c r="QGG146" s="0"/>
      <c r="QGH146" s="0"/>
      <c r="QGI146" s="0"/>
      <c r="QGJ146" s="0"/>
      <c r="QGK146" s="0"/>
      <c r="QGL146" s="0"/>
      <c r="QGM146" s="0"/>
      <c r="QGN146" s="0"/>
      <c r="QGO146" s="0"/>
      <c r="QGP146" s="0"/>
      <c r="QGQ146" s="0"/>
      <c r="QGR146" s="0"/>
      <c r="QGS146" s="0"/>
      <c r="QGT146" s="0"/>
      <c r="QGU146" s="0"/>
      <c r="QGV146" s="0"/>
      <c r="QGW146" s="0"/>
      <c r="QGX146" s="0"/>
      <c r="QGY146" s="0"/>
      <c r="QGZ146" s="0"/>
      <c r="QHA146" s="0"/>
      <c r="QHB146" s="0"/>
      <c r="QHC146" s="0"/>
      <c r="QHD146" s="0"/>
      <c r="QHE146" s="0"/>
      <c r="QHF146" s="0"/>
      <c r="QHG146" s="0"/>
      <c r="QHH146" s="0"/>
      <c r="QHI146" s="0"/>
      <c r="QHJ146" s="0"/>
      <c r="QHK146" s="0"/>
      <c r="QHL146" s="0"/>
      <c r="QHM146" s="0"/>
      <c r="QHN146" s="0"/>
      <c r="QHO146" s="0"/>
      <c r="QHP146" s="0"/>
      <c r="QHQ146" s="0"/>
      <c r="QHR146" s="0"/>
      <c r="QHS146" s="0"/>
      <c r="QHT146" s="0"/>
      <c r="QHU146" s="0"/>
      <c r="QHV146" s="0"/>
      <c r="QHW146" s="0"/>
      <c r="QHX146" s="0"/>
      <c r="QHY146" s="0"/>
      <c r="QHZ146" s="0"/>
      <c r="QIA146" s="0"/>
      <c r="QIB146" s="0"/>
      <c r="QIC146" s="0"/>
      <c r="QID146" s="0"/>
      <c r="QIE146" s="0"/>
      <c r="QIF146" s="0"/>
      <c r="QIG146" s="0"/>
      <c r="QIH146" s="0"/>
      <c r="QII146" s="0"/>
      <c r="QIJ146" s="0"/>
      <c r="QIK146" s="0"/>
      <c r="QIL146" s="0"/>
      <c r="QIM146" s="0"/>
      <c r="QIN146" s="0"/>
      <c r="QIO146" s="0"/>
      <c r="QIP146" s="0"/>
      <c r="QIQ146" s="0"/>
      <c r="QIR146" s="0"/>
      <c r="QIS146" s="0"/>
      <c r="QIT146" s="0"/>
      <c r="QIU146" s="0"/>
      <c r="QIV146" s="0"/>
      <c r="QIW146" s="0"/>
      <c r="QIX146" s="0"/>
      <c r="QIY146" s="0"/>
      <c r="QIZ146" s="0"/>
      <c r="QJA146" s="0"/>
      <c r="QJB146" s="0"/>
      <c r="QJC146" s="0"/>
      <c r="QJD146" s="0"/>
      <c r="QJE146" s="0"/>
      <c r="QJF146" s="0"/>
      <c r="QJG146" s="0"/>
      <c r="QJH146" s="0"/>
      <c r="QJI146" s="0"/>
      <c r="QJJ146" s="0"/>
      <c r="QJK146" s="0"/>
      <c r="QJL146" s="0"/>
      <c r="QJM146" s="0"/>
      <c r="QJN146" s="0"/>
      <c r="QJO146" s="0"/>
      <c r="QJP146" s="0"/>
      <c r="QJQ146" s="0"/>
      <c r="QJR146" s="0"/>
      <c r="QJS146" s="0"/>
      <c r="QJT146" s="0"/>
      <c r="QJU146" s="0"/>
      <c r="QJV146" s="0"/>
      <c r="QJW146" s="0"/>
      <c r="QJX146" s="0"/>
      <c r="QJY146" s="0"/>
      <c r="QJZ146" s="0"/>
      <c r="QKA146" s="0"/>
      <c r="QKB146" s="0"/>
      <c r="QKC146" s="0"/>
      <c r="QKD146" s="0"/>
      <c r="QKE146" s="0"/>
      <c r="QKF146" s="0"/>
      <c r="QKG146" s="0"/>
      <c r="QKH146" s="0"/>
      <c r="QKI146" s="0"/>
      <c r="QKJ146" s="0"/>
      <c r="QKK146" s="0"/>
      <c r="QKL146" s="0"/>
      <c r="QKM146" s="0"/>
      <c r="QKN146" s="0"/>
      <c r="QKO146" s="0"/>
      <c r="QKP146" s="0"/>
      <c r="QKQ146" s="0"/>
      <c r="QKR146" s="0"/>
      <c r="QKS146" s="0"/>
      <c r="QKT146" s="0"/>
      <c r="QKU146" s="0"/>
      <c r="QKV146" s="0"/>
      <c r="QKW146" s="0"/>
      <c r="QKX146" s="0"/>
      <c r="QKY146" s="0"/>
      <c r="QKZ146" s="0"/>
      <c r="QLA146" s="0"/>
      <c r="QLB146" s="0"/>
      <c r="QLC146" s="0"/>
      <c r="QLD146" s="0"/>
      <c r="QLE146" s="0"/>
      <c r="QLF146" s="0"/>
      <c r="QLG146" s="0"/>
      <c r="QLH146" s="0"/>
      <c r="QLI146" s="0"/>
      <c r="QLJ146" s="0"/>
      <c r="QLK146" s="0"/>
      <c r="QLL146" s="0"/>
      <c r="QLM146" s="0"/>
      <c r="QLN146" s="0"/>
      <c r="QLO146" s="0"/>
      <c r="QLP146" s="0"/>
      <c r="QLQ146" s="0"/>
      <c r="QLR146" s="0"/>
      <c r="QLS146" s="0"/>
      <c r="QLT146" s="0"/>
      <c r="QLU146" s="0"/>
      <c r="QLV146" s="0"/>
      <c r="QLW146" s="0"/>
      <c r="QLX146" s="0"/>
      <c r="QLY146" s="0"/>
      <c r="QLZ146" s="0"/>
      <c r="QMA146" s="0"/>
      <c r="QMB146" s="0"/>
      <c r="QMC146" s="0"/>
      <c r="QMD146" s="0"/>
      <c r="QME146" s="0"/>
      <c r="QMF146" s="0"/>
      <c r="QMG146" s="0"/>
      <c r="QMH146" s="0"/>
      <c r="QMI146" s="0"/>
      <c r="QMJ146" s="0"/>
      <c r="QMK146" s="0"/>
      <c r="QML146" s="0"/>
      <c r="QMM146" s="0"/>
      <c r="QMN146" s="0"/>
      <c r="QMO146" s="0"/>
      <c r="QMP146" s="0"/>
      <c r="QMQ146" s="0"/>
      <c r="QMR146" s="0"/>
      <c r="QMS146" s="0"/>
      <c r="QMT146" s="0"/>
      <c r="QMU146" s="0"/>
      <c r="QMV146" s="0"/>
      <c r="QMW146" s="0"/>
      <c r="QMX146" s="0"/>
      <c r="QMY146" s="0"/>
      <c r="QMZ146" s="0"/>
      <c r="QNA146" s="0"/>
      <c r="QNB146" s="0"/>
      <c r="QNC146" s="0"/>
      <c r="QND146" s="0"/>
      <c r="QNE146" s="0"/>
      <c r="QNF146" s="0"/>
      <c r="QNG146" s="0"/>
      <c r="QNH146" s="0"/>
      <c r="QNI146" s="0"/>
      <c r="QNJ146" s="0"/>
      <c r="QNK146" s="0"/>
      <c r="QNL146" s="0"/>
      <c r="QNM146" s="0"/>
      <c r="QNN146" s="0"/>
      <c r="QNO146" s="0"/>
      <c r="QNP146" s="0"/>
      <c r="QNQ146" s="0"/>
      <c r="QNR146" s="0"/>
      <c r="QNS146" s="0"/>
      <c r="QNT146" s="0"/>
      <c r="QNU146" s="0"/>
      <c r="QNV146" s="0"/>
      <c r="QNW146" s="0"/>
      <c r="QNX146" s="0"/>
      <c r="QNY146" s="0"/>
      <c r="QNZ146" s="0"/>
      <c r="QOA146" s="0"/>
      <c r="QOB146" s="0"/>
      <c r="QOC146" s="0"/>
      <c r="QOD146" s="0"/>
      <c r="QOE146" s="0"/>
      <c r="QOF146" s="0"/>
      <c r="QOG146" s="0"/>
      <c r="QOH146" s="0"/>
      <c r="QOI146" s="0"/>
      <c r="QOJ146" s="0"/>
      <c r="QOK146" s="0"/>
      <c r="QOL146" s="0"/>
      <c r="QOM146" s="0"/>
      <c r="QON146" s="0"/>
      <c r="QOO146" s="0"/>
      <c r="QOP146" s="0"/>
      <c r="QOQ146" s="0"/>
      <c r="QOR146" s="0"/>
      <c r="QOS146" s="0"/>
      <c r="QOT146" s="0"/>
      <c r="QOU146" s="0"/>
      <c r="QOV146" s="0"/>
      <c r="QOW146" s="0"/>
      <c r="QOX146" s="0"/>
      <c r="QOY146" s="0"/>
      <c r="QOZ146" s="0"/>
      <c r="QPA146" s="0"/>
      <c r="QPB146" s="0"/>
      <c r="QPC146" s="0"/>
      <c r="QPD146" s="0"/>
      <c r="QPE146" s="0"/>
      <c r="QPF146" s="0"/>
      <c r="QPG146" s="0"/>
      <c r="QPH146" s="0"/>
      <c r="QPI146" s="0"/>
      <c r="QPJ146" s="0"/>
      <c r="QPK146" s="0"/>
      <c r="QPL146" s="0"/>
      <c r="QPM146" s="0"/>
      <c r="QPN146" s="0"/>
      <c r="QPO146" s="0"/>
      <c r="QPP146" s="0"/>
      <c r="QPQ146" s="0"/>
      <c r="QPR146" s="0"/>
      <c r="QPS146" s="0"/>
      <c r="QPT146" s="0"/>
      <c r="QPU146" s="0"/>
      <c r="QPV146" s="0"/>
      <c r="QPW146" s="0"/>
      <c r="QPX146" s="0"/>
      <c r="QPY146" s="0"/>
      <c r="QPZ146" s="0"/>
      <c r="QQA146" s="0"/>
      <c r="QQB146" s="0"/>
      <c r="QQC146" s="0"/>
      <c r="QQD146" s="0"/>
      <c r="QQE146" s="0"/>
      <c r="QQF146" s="0"/>
      <c r="QQG146" s="0"/>
      <c r="QQH146" s="0"/>
      <c r="QQI146" s="0"/>
      <c r="QQJ146" s="0"/>
      <c r="QQK146" s="0"/>
      <c r="QQL146" s="0"/>
      <c r="QQM146" s="0"/>
      <c r="QQN146" s="0"/>
      <c r="QQO146" s="0"/>
      <c r="QQP146" s="0"/>
      <c r="QQQ146" s="0"/>
      <c r="QQR146" s="0"/>
      <c r="QQS146" s="0"/>
      <c r="QQT146" s="0"/>
      <c r="QQU146" s="0"/>
      <c r="QQV146" s="0"/>
      <c r="QQW146" s="0"/>
      <c r="QQX146" s="0"/>
      <c r="QQY146" s="0"/>
      <c r="QQZ146" s="0"/>
      <c r="QRA146" s="0"/>
      <c r="QRB146" s="0"/>
      <c r="QRC146" s="0"/>
      <c r="QRD146" s="0"/>
      <c r="QRE146" s="0"/>
      <c r="QRF146" s="0"/>
      <c r="QRG146" s="0"/>
      <c r="QRH146" s="0"/>
      <c r="QRI146" s="0"/>
      <c r="QRJ146" s="0"/>
      <c r="QRK146" s="0"/>
      <c r="QRL146" s="0"/>
      <c r="QRM146" s="0"/>
      <c r="QRN146" s="0"/>
      <c r="QRO146" s="0"/>
      <c r="QRP146" s="0"/>
      <c r="QRQ146" s="0"/>
      <c r="QRR146" s="0"/>
      <c r="QRS146" s="0"/>
      <c r="QRT146" s="0"/>
      <c r="QRU146" s="0"/>
      <c r="QRV146" s="0"/>
      <c r="QRW146" s="0"/>
      <c r="QRX146" s="0"/>
      <c r="QRY146" s="0"/>
      <c r="QRZ146" s="0"/>
      <c r="QSA146" s="0"/>
      <c r="QSB146" s="0"/>
      <c r="QSC146" s="0"/>
      <c r="QSD146" s="0"/>
      <c r="QSE146" s="0"/>
      <c r="QSF146" s="0"/>
      <c r="QSG146" s="0"/>
      <c r="QSH146" s="0"/>
      <c r="QSI146" s="0"/>
      <c r="QSJ146" s="0"/>
      <c r="QSK146" s="0"/>
      <c r="QSL146" s="0"/>
      <c r="QSM146" s="0"/>
      <c r="QSN146" s="0"/>
      <c r="QSO146" s="0"/>
      <c r="QSP146" s="0"/>
      <c r="QSQ146" s="0"/>
      <c r="QSR146" s="0"/>
      <c r="QSS146" s="0"/>
      <c r="QST146" s="0"/>
      <c r="QSU146" s="0"/>
      <c r="QSV146" s="0"/>
      <c r="QSW146" s="0"/>
      <c r="QSX146" s="0"/>
      <c r="QSY146" s="0"/>
      <c r="QSZ146" s="0"/>
      <c r="QTA146" s="0"/>
      <c r="QTB146" s="0"/>
      <c r="QTC146" s="0"/>
      <c r="QTD146" s="0"/>
      <c r="QTE146" s="0"/>
      <c r="QTF146" s="0"/>
      <c r="QTG146" s="0"/>
      <c r="QTH146" s="0"/>
      <c r="QTI146" s="0"/>
      <c r="QTJ146" s="0"/>
      <c r="QTK146" s="0"/>
      <c r="QTL146" s="0"/>
      <c r="QTM146" s="0"/>
      <c r="QTN146" s="0"/>
      <c r="QTO146" s="0"/>
      <c r="QTP146" s="0"/>
      <c r="QTQ146" s="0"/>
      <c r="QTR146" s="0"/>
      <c r="QTS146" s="0"/>
      <c r="QTT146" s="0"/>
      <c r="QTU146" s="0"/>
      <c r="QTV146" s="0"/>
      <c r="QTW146" s="0"/>
      <c r="QTX146" s="0"/>
      <c r="QTY146" s="0"/>
      <c r="QTZ146" s="0"/>
      <c r="QUA146" s="0"/>
      <c r="QUB146" s="0"/>
      <c r="QUC146" s="0"/>
      <c r="QUD146" s="0"/>
      <c r="QUE146" s="0"/>
      <c r="QUF146" s="0"/>
      <c r="QUG146" s="0"/>
      <c r="QUH146" s="0"/>
      <c r="QUI146" s="0"/>
      <c r="QUJ146" s="0"/>
      <c r="QUK146" s="0"/>
      <c r="QUL146" s="0"/>
      <c r="QUM146" s="0"/>
      <c r="QUN146" s="0"/>
      <c r="QUO146" s="0"/>
      <c r="QUP146" s="0"/>
      <c r="QUQ146" s="0"/>
      <c r="QUR146" s="0"/>
      <c r="QUS146" s="0"/>
      <c r="QUT146" s="0"/>
      <c r="QUU146" s="0"/>
      <c r="QUV146" s="0"/>
      <c r="QUW146" s="0"/>
      <c r="QUX146" s="0"/>
      <c r="QUY146" s="0"/>
      <c r="QUZ146" s="0"/>
      <c r="QVA146" s="0"/>
      <c r="QVB146" s="0"/>
      <c r="QVC146" s="0"/>
      <c r="QVD146" s="0"/>
      <c r="QVE146" s="0"/>
      <c r="QVF146" s="0"/>
      <c r="QVG146" s="0"/>
      <c r="QVH146" s="0"/>
      <c r="QVI146" s="0"/>
      <c r="QVJ146" s="0"/>
      <c r="QVK146" s="0"/>
      <c r="QVL146" s="0"/>
      <c r="QVM146" s="0"/>
      <c r="QVN146" s="0"/>
      <c r="QVO146" s="0"/>
      <c r="QVP146" s="0"/>
      <c r="QVQ146" s="0"/>
      <c r="QVR146" s="0"/>
      <c r="QVS146" s="0"/>
      <c r="QVT146" s="0"/>
      <c r="QVU146" s="0"/>
      <c r="QVV146" s="0"/>
      <c r="QVW146" s="0"/>
      <c r="QVX146" s="0"/>
      <c r="QVY146" s="0"/>
      <c r="QVZ146" s="0"/>
      <c r="QWA146" s="0"/>
      <c r="QWB146" s="0"/>
      <c r="QWC146" s="0"/>
      <c r="QWD146" s="0"/>
      <c r="QWE146" s="0"/>
      <c r="QWF146" s="0"/>
      <c r="QWG146" s="0"/>
      <c r="QWH146" s="0"/>
      <c r="QWI146" s="0"/>
      <c r="QWJ146" s="0"/>
      <c r="QWK146" s="0"/>
      <c r="QWL146" s="0"/>
      <c r="QWM146" s="0"/>
      <c r="QWN146" s="0"/>
      <c r="QWO146" s="0"/>
      <c r="QWP146" s="0"/>
      <c r="QWQ146" s="0"/>
      <c r="QWR146" s="0"/>
      <c r="QWS146" s="0"/>
      <c r="QWT146" s="0"/>
      <c r="QWU146" s="0"/>
      <c r="QWV146" s="0"/>
      <c r="QWW146" s="0"/>
      <c r="QWX146" s="0"/>
      <c r="QWY146" s="0"/>
      <c r="QWZ146" s="0"/>
      <c r="QXA146" s="0"/>
      <c r="QXB146" s="0"/>
      <c r="QXC146" s="0"/>
      <c r="QXD146" s="0"/>
      <c r="QXE146" s="0"/>
      <c r="QXF146" s="0"/>
      <c r="QXG146" s="0"/>
      <c r="QXH146" s="0"/>
      <c r="QXI146" s="0"/>
      <c r="QXJ146" s="0"/>
      <c r="QXK146" s="0"/>
      <c r="QXL146" s="0"/>
      <c r="QXM146" s="0"/>
      <c r="QXN146" s="0"/>
      <c r="QXO146" s="0"/>
      <c r="QXP146" s="0"/>
      <c r="QXQ146" s="0"/>
      <c r="QXR146" s="0"/>
      <c r="QXS146" s="0"/>
      <c r="QXT146" s="0"/>
      <c r="QXU146" s="0"/>
      <c r="QXV146" s="0"/>
      <c r="QXW146" s="0"/>
      <c r="QXX146" s="0"/>
      <c r="QXY146" s="0"/>
      <c r="QXZ146" s="0"/>
      <c r="QYA146" s="0"/>
      <c r="QYB146" s="0"/>
      <c r="QYC146" s="0"/>
      <c r="QYD146" s="0"/>
      <c r="QYE146" s="0"/>
      <c r="QYF146" s="0"/>
      <c r="QYG146" s="0"/>
      <c r="QYH146" s="0"/>
      <c r="QYI146" s="0"/>
      <c r="QYJ146" s="0"/>
      <c r="QYK146" s="0"/>
      <c r="QYL146" s="0"/>
      <c r="QYM146" s="0"/>
      <c r="QYN146" s="0"/>
      <c r="QYO146" s="0"/>
      <c r="QYP146" s="0"/>
      <c r="QYQ146" s="0"/>
      <c r="QYR146" s="0"/>
      <c r="QYS146" s="0"/>
      <c r="QYT146" s="0"/>
      <c r="QYU146" s="0"/>
      <c r="QYV146" s="0"/>
      <c r="QYW146" s="0"/>
      <c r="QYX146" s="0"/>
      <c r="QYY146" s="0"/>
      <c r="QYZ146" s="0"/>
      <c r="QZA146" s="0"/>
      <c r="QZB146" s="0"/>
      <c r="QZC146" s="0"/>
      <c r="QZD146" s="0"/>
      <c r="QZE146" s="0"/>
      <c r="QZF146" s="0"/>
      <c r="QZG146" s="0"/>
      <c r="QZH146" s="0"/>
      <c r="QZI146" s="0"/>
      <c r="QZJ146" s="0"/>
      <c r="QZK146" s="0"/>
      <c r="QZL146" s="0"/>
      <c r="QZM146" s="0"/>
      <c r="QZN146" s="0"/>
      <c r="QZO146" s="0"/>
      <c r="QZP146" s="0"/>
      <c r="QZQ146" s="0"/>
      <c r="QZR146" s="0"/>
      <c r="QZS146" s="0"/>
      <c r="QZT146" s="0"/>
      <c r="QZU146" s="0"/>
      <c r="QZV146" s="0"/>
      <c r="QZW146" s="0"/>
      <c r="QZX146" s="0"/>
      <c r="QZY146" s="0"/>
      <c r="QZZ146" s="0"/>
      <c r="RAA146" s="0"/>
      <c r="RAB146" s="0"/>
      <c r="RAC146" s="0"/>
      <c r="RAD146" s="0"/>
      <c r="RAE146" s="0"/>
      <c r="RAF146" s="0"/>
      <c r="RAG146" s="0"/>
      <c r="RAH146" s="0"/>
      <c r="RAI146" s="0"/>
      <c r="RAJ146" s="0"/>
      <c r="RAK146" s="0"/>
      <c r="RAL146" s="0"/>
      <c r="RAM146" s="0"/>
      <c r="RAN146" s="0"/>
      <c r="RAO146" s="0"/>
      <c r="RAP146" s="0"/>
      <c r="RAQ146" s="0"/>
      <c r="RAR146" s="0"/>
      <c r="RAS146" s="0"/>
      <c r="RAT146" s="0"/>
      <c r="RAU146" s="0"/>
      <c r="RAV146" s="0"/>
      <c r="RAW146" s="0"/>
      <c r="RAX146" s="0"/>
      <c r="RAY146" s="0"/>
      <c r="RAZ146" s="0"/>
      <c r="RBA146" s="0"/>
      <c r="RBB146" s="0"/>
      <c r="RBC146" s="0"/>
      <c r="RBD146" s="0"/>
      <c r="RBE146" s="0"/>
      <c r="RBF146" s="0"/>
      <c r="RBG146" s="0"/>
      <c r="RBH146" s="0"/>
      <c r="RBI146" s="0"/>
      <c r="RBJ146" s="0"/>
      <c r="RBK146" s="0"/>
      <c r="RBL146" s="0"/>
      <c r="RBM146" s="0"/>
      <c r="RBN146" s="0"/>
      <c r="RBO146" s="0"/>
      <c r="RBP146" s="0"/>
      <c r="RBQ146" s="0"/>
      <c r="RBR146" s="0"/>
      <c r="RBS146" s="0"/>
      <c r="RBT146" s="0"/>
      <c r="RBU146" s="0"/>
      <c r="RBV146" s="0"/>
      <c r="RBW146" s="0"/>
      <c r="RBX146" s="0"/>
      <c r="RBY146" s="0"/>
      <c r="RBZ146" s="0"/>
      <c r="RCA146" s="0"/>
      <c r="RCB146" s="0"/>
      <c r="RCC146" s="0"/>
      <c r="RCD146" s="0"/>
      <c r="RCE146" s="0"/>
      <c r="RCF146" s="0"/>
      <c r="RCG146" s="0"/>
      <c r="RCH146" s="0"/>
      <c r="RCI146" s="0"/>
      <c r="RCJ146" s="0"/>
      <c r="RCK146" s="0"/>
      <c r="RCL146" s="0"/>
      <c r="RCM146" s="0"/>
      <c r="RCN146" s="0"/>
      <c r="RCO146" s="0"/>
      <c r="RCP146" s="0"/>
      <c r="RCQ146" s="0"/>
      <c r="RCR146" s="0"/>
      <c r="RCS146" s="0"/>
      <c r="RCT146" s="0"/>
      <c r="RCU146" s="0"/>
      <c r="RCV146" s="0"/>
      <c r="RCW146" s="0"/>
      <c r="RCX146" s="0"/>
      <c r="RCY146" s="0"/>
      <c r="RCZ146" s="0"/>
      <c r="RDA146" s="0"/>
      <c r="RDB146" s="0"/>
      <c r="RDC146" s="0"/>
      <c r="RDD146" s="0"/>
      <c r="RDE146" s="0"/>
      <c r="RDF146" s="0"/>
      <c r="RDG146" s="0"/>
      <c r="RDH146" s="0"/>
      <c r="RDI146" s="0"/>
      <c r="RDJ146" s="0"/>
      <c r="RDK146" s="0"/>
      <c r="RDL146" s="0"/>
      <c r="RDM146" s="0"/>
      <c r="RDN146" s="0"/>
      <c r="RDO146" s="0"/>
      <c r="RDP146" s="0"/>
      <c r="RDQ146" s="0"/>
      <c r="RDR146" s="0"/>
      <c r="RDS146" s="0"/>
      <c r="RDT146" s="0"/>
      <c r="RDU146" s="0"/>
      <c r="RDV146" s="0"/>
      <c r="RDW146" s="0"/>
      <c r="RDX146" s="0"/>
      <c r="RDY146" s="0"/>
      <c r="RDZ146" s="0"/>
      <c r="REA146" s="0"/>
      <c r="REB146" s="0"/>
      <c r="REC146" s="0"/>
      <c r="RED146" s="0"/>
      <c r="REE146" s="0"/>
      <c r="REF146" s="0"/>
      <c r="REG146" s="0"/>
      <c r="REH146" s="0"/>
      <c r="REI146" s="0"/>
      <c r="REJ146" s="0"/>
      <c r="REK146" s="0"/>
      <c r="REL146" s="0"/>
      <c r="REM146" s="0"/>
      <c r="REN146" s="0"/>
      <c r="REO146" s="0"/>
      <c r="REP146" s="0"/>
      <c r="REQ146" s="0"/>
      <c r="RER146" s="0"/>
      <c r="RES146" s="0"/>
      <c r="RET146" s="0"/>
      <c r="REU146" s="0"/>
      <c r="REV146" s="0"/>
      <c r="REW146" s="0"/>
      <c r="REX146" s="0"/>
      <c r="REY146" s="0"/>
      <c r="REZ146" s="0"/>
      <c r="RFA146" s="0"/>
      <c r="RFB146" s="0"/>
      <c r="RFC146" s="0"/>
      <c r="RFD146" s="0"/>
      <c r="RFE146" s="0"/>
      <c r="RFF146" s="0"/>
      <c r="RFG146" s="0"/>
      <c r="RFH146" s="0"/>
      <c r="RFI146" s="0"/>
      <c r="RFJ146" s="0"/>
      <c r="RFK146" s="0"/>
      <c r="RFL146" s="0"/>
      <c r="RFM146" s="0"/>
      <c r="RFN146" s="0"/>
      <c r="RFO146" s="0"/>
      <c r="RFP146" s="0"/>
      <c r="RFQ146" s="0"/>
      <c r="RFR146" s="0"/>
      <c r="RFS146" s="0"/>
      <c r="RFT146" s="0"/>
      <c r="RFU146" s="0"/>
      <c r="RFV146" s="0"/>
      <c r="RFW146" s="0"/>
      <c r="RFX146" s="0"/>
      <c r="RFY146" s="0"/>
      <c r="RFZ146" s="0"/>
      <c r="RGA146" s="0"/>
      <c r="RGB146" s="0"/>
      <c r="RGC146" s="0"/>
      <c r="RGD146" s="0"/>
      <c r="RGE146" s="0"/>
      <c r="RGF146" s="0"/>
      <c r="RGG146" s="0"/>
      <c r="RGH146" s="0"/>
      <c r="RGI146" s="0"/>
      <c r="RGJ146" s="0"/>
      <c r="RGK146" s="0"/>
      <c r="RGL146" s="0"/>
      <c r="RGM146" s="0"/>
      <c r="RGN146" s="0"/>
      <c r="RGO146" s="0"/>
      <c r="RGP146" s="0"/>
      <c r="RGQ146" s="0"/>
      <c r="RGR146" s="0"/>
      <c r="RGS146" s="0"/>
      <c r="RGT146" s="0"/>
      <c r="RGU146" s="0"/>
      <c r="RGV146" s="0"/>
      <c r="RGW146" s="0"/>
      <c r="RGX146" s="0"/>
      <c r="RGY146" s="0"/>
      <c r="RGZ146" s="0"/>
      <c r="RHA146" s="0"/>
      <c r="RHB146" s="0"/>
      <c r="RHC146" s="0"/>
      <c r="RHD146" s="0"/>
      <c r="RHE146" s="0"/>
      <c r="RHF146" s="0"/>
      <c r="RHG146" s="0"/>
      <c r="RHH146" s="0"/>
      <c r="RHI146" s="0"/>
      <c r="RHJ146" s="0"/>
      <c r="RHK146" s="0"/>
      <c r="RHL146" s="0"/>
      <c r="RHM146" s="0"/>
      <c r="RHN146" s="0"/>
      <c r="RHO146" s="0"/>
      <c r="RHP146" s="0"/>
      <c r="RHQ146" s="0"/>
      <c r="RHR146" s="0"/>
      <c r="RHS146" s="0"/>
      <c r="RHT146" s="0"/>
      <c r="RHU146" s="0"/>
      <c r="RHV146" s="0"/>
      <c r="RHW146" s="0"/>
      <c r="RHX146" s="0"/>
      <c r="RHY146" s="0"/>
      <c r="RHZ146" s="0"/>
      <c r="RIA146" s="0"/>
      <c r="RIB146" s="0"/>
      <c r="RIC146" s="0"/>
      <c r="RID146" s="0"/>
      <c r="RIE146" s="0"/>
      <c r="RIF146" s="0"/>
      <c r="RIG146" s="0"/>
      <c r="RIH146" s="0"/>
      <c r="RII146" s="0"/>
      <c r="RIJ146" s="0"/>
      <c r="RIK146" s="0"/>
      <c r="RIL146" s="0"/>
      <c r="RIM146" s="0"/>
      <c r="RIN146" s="0"/>
      <c r="RIO146" s="0"/>
      <c r="RIP146" s="0"/>
      <c r="RIQ146" s="0"/>
      <c r="RIR146" s="0"/>
      <c r="RIS146" s="0"/>
      <c r="RIT146" s="0"/>
      <c r="RIU146" s="0"/>
      <c r="RIV146" s="0"/>
      <c r="RIW146" s="0"/>
      <c r="RIX146" s="0"/>
      <c r="RIY146" s="0"/>
      <c r="RIZ146" s="0"/>
      <c r="RJA146" s="0"/>
      <c r="RJB146" s="0"/>
      <c r="RJC146" s="0"/>
      <c r="RJD146" s="0"/>
      <c r="RJE146" s="0"/>
      <c r="RJF146" s="0"/>
      <c r="RJG146" s="0"/>
      <c r="RJH146" s="0"/>
      <c r="RJI146" s="0"/>
      <c r="RJJ146" s="0"/>
      <c r="RJK146" s="0"/>
      <c r="RJL146" s="0"/>
      <c r="RJM146" s="0"/>
      <c r="RJN146" s="0"/>
      <c r="RJO146" s="0"/>
      <c r="RJP146" s="0"/>
      <c r="RJQ146" s="0"/>
      <c r="RJR146" s="0"/>
      <c r="RJS146" s="0"/>
      <c r="RJT146" s="0"/>
      <c r="RJU146" s="0"/>
      <c r="RJV146" s="0"/>
      <c r="RJW146" s="0"/>
      <c r="RJX146" s="0"/>
      <c r="RJY146" s="0"/>
      <c r="RJZ146" s="0"/>
      <c r="RKA146" s="0"/>
      <c r="RKB146" s="0"/>
      <c r="RKC146" s="0"/>
      <c r="RKD146" s="0"/>
      <c r="RKE146" s="0"/>
      <c r="RKF146" s="0"/>
      <c r="RKG146" s="0"/>
      <c r="RKH146" s="0"/>
      <c r="RKI146" s="0"/>
      <c r="RKJ146" s="0"/>
      <c r="RKK146" s="0"/>
      <c r="RKL146" s="0"/>
      <c r="RKM146" s="0"/>
      <c r="RKN146" s="0"/>
      <c r="RKO146" s="0"/>
      <c r="RKP146" s="0"/>
      <c r="RKQ146" s="0"/>
      <c r="RKR146" s="0"/>
      <c r="RKS146" s="0"/>
      <c r="RKT146" s="0"/>
      <c r="RKU146" s="0"/>
      <c r="RKV146" s="0"/>
      <c r="RKW146" s="0"/>
      <c r="RKX146" s="0"/>
      <c r="RKY146" s="0"/>
      <c r="RKZ146" s="0"/>
      <c r="RLA146" s="0"/>
      <c r="RLB146" s="0"/>
      <c r="RLC146" s="0"/>
      <c r="RLD146" s="0"/>
      <c r="RLE146" s="0"/>
      <c r="RLF146" s="0"/>
      <c r="RLG146" s="0"/>
      <c r="RLH146" s="0"/>
      <c r="RLI146" s="0"/>
      <c r="RLJ146" s="0"/>
      <c r="RLK146" s="0"/>
      <c r="RLL146" s="0"/>
      <c r="RLM146" s="0"/>
      <c r="RLN146" s="0"/>
      <c r="RLO146" s="0"/>
      <c r="RLP146" s="0"/>
      <c r="RLQ146" s="0"/>
      <c r="RLR146" s="0"/>
      <c r="RLS146" s="0"/>
      <c r="RLT146" s="0"/>
      <c r="RLU146" s="0"/>
      <c r="RLV146" s="0"/>
      <c r="RLW146" s="0"/>
      <c r="RLX146" s="0"/>
      <c r="RLY146" s="0"/>
      <c r="RLZ146" s="0"/>
      <c r="RMA146" s="0"/>
      <c r="RMB146" s="0"/>
      <c r="RMC146" s="0"/>
      <c r="RMD146" s="0"/>
      <c r="RME146" s="0"/>
      <c r="RMF146" s="0"/>
      <c r="RMG146" s="0"/>
      <c r="RMH146" s="0"/>
      <c r="RMI146" s="0"/>
      <c r="RMJ146" s="0"/>
      <c r="RMK146" s="0"/>
      <c r="RML146" s="0"/>
      <c r="RMM146" s="0"/>
      <c r="RMN146" s="0"/>
      <c r="RMO146" s="0"/>
      <c r="RMP146" s="0"/>
      <c r="RMQ146" s="0"/>
      <c r="RMR146" s="0"/>
      <c r="RMS146" s="0"/>
      <c r="RMT146" s="0"/>
      <c r="RMU146" s="0"/>
      <c r="RMV146" s="0"/>
      <c r="RMW146" s="0"/>
      <c r="RMX146" s="0"/>
      <c r="RMY146" s="0"/>
      <c r="RMZ146" s="0"/>
      <c r="RNA146" s="0"/>
      <c r="RNB146" s="0"/>
      <c r="RNC146" s="0"/>
      <c r="RND146" s="0"/>
      <c r="RNE146" s="0"/>
      <c r="RNF146" s="0"/>
      <c r="RNG146" s="0"/>
      <c r="RNH146" s="0"/>
      <c r="RNI146" s="0"/>
      <c r="RNJ146" s="0"/>
      <c r="RNK146" s="0"/>
      <c r="RNL146" s="0"/>
      <c r="RNM146" s="0"/>
      <c r="RNN146" s="0"/>
      <c r="RNO146" s="0"/>
      <c r="RNP146" s="0"/>
      <c r="RNQ146" s="0"/>
      <c r="RNR146" s="0"/>
      <c r="RNS146" s="0"/>
      <c r="RNT146" s="0"/>
      <c r="RNU146" s="0"/>
      <c r="RNV146" s="0"/>
      <c r="RNW146" s="0"/>
      <c r="RNX146" s="0"/>
      <c r="RNY146" s="0"/>
      <c r="RNZ146" s="0"/>
      <c r="ROA146" s="0"/>
      <c r="ROB146" s="0"/>
      <c r="ROC146" s="0"/>
      <c r="ROD146" s="0"/>
      <c r="ROE146" s="0"/>
      <c r="ROF146" s="0"/>
      <c r="ROG146" s="0"/>
      <c r="ROH146" s="0"/>
      <c r="ROI146" s="0"/>
      <c r="ROJ146" s="0"/>
      <c r="ROK146" s="0"/>
      <c r="ROL146" s="0"/>
      <c r="ROM146" s="0"/>
      <c r="RON146" s="0"/>
      <c r="ROO146" s="0"/>
      <c r="ROP146" s="0"/>
      <c r="ROQ146" s="0"/>
      <c r="ROR146" s="0"/>
      <c r="ROS146" s="0"/>
      <c r="ROT146" s="0"/>
      <c r="ROU146" s="0"/>
      <c r="ROV146" s="0"/>
      <c r="ROW146" s="0"/>
      <c r="ROX146" s="0"/>
      <c r="ROY146" s="0"/>
      <c r="ROZ146" s="0"/>
      <c r="RPA146" s="0"/>
      <c r="RPB146" s="0"/>
      <c r="RPC146" s="0"/>
      <c r="RPD146" s="0"/>
      <c r="RPE146" s="0"/>
      <c r="RPF146" s="0"/>
      <c r="RPG146" s="0"/>
      <c r="RPH146" s="0"/>
      <c r="RPI146" s="0"/>
      <c r="RPJ146" s="0"/>
      <c r="RPK146" s="0"/>
      <c r="RPL146" s="0"/>
      <c r="RPM146" s="0"/>
      <c r="RPN146" s="0"/>
      <c r="RPO146" s="0"/>
      <c r="RPP146" s="0"/>
      <c r="RPQ146" s="0"/>
      <c r="RPR146" s="0"/>
      <c r="RPS146" s="0"/>
      <c r="RPT146" s="0"/>
      <c r="RPU146" s="0"/>
      <c r="RPV146" s="0"/>
      <c r="RPW146" s="0"/>
      <c r="RPX146" s="0"/>
      <c r="RPY146" s="0"/>
      <c r="RPZ146" s="0"/>
      <c r="RQA146" s="0"/>
      <c r="RQB146" s="0"/>
      <c r="RQC146" s="0"/>
      <c r="RQD146" s="0"/>
      <c r="RQE146" s="0"/>
      <c r="RQF146" s="0"/>
      <c r="RQG146" s="0"/>
      <c r="RQH146" s="0"/>
      <c r="RQI146" s="0"/>
      <c r="RQJ146" s="0"/>
      <c r="RQK146" s="0"/>
      <c r="RQL146" s="0"/>
      <c r="RQM146" s="0"/>
      <c r="RQN146" s="0"/>
      <c r="RQO146" s="0"/>
      <c r="RQP146" s="0"/>
      <c r="RQQ146" s="0"/>
      <c r="RQR146" s="0"/>
      <c r="RQS146" s="0"/>
      <c r="RQT146" s="0"/>
      <c r="RQU146" s="0"/>
      <c r="RQV146" s="0"/>
      <c r="RQW146" s="0"/>
      <c r="RQX146" s="0"/>
      <c r="RQY146" s="0"/>
      <c r="RQZ146" s="0"/>
      <c r="RRA146" s="0"/>
      <c r="RRB146" s="0"/>
      <c r="RRC146" s="0"/>
      <c r="RRD146" s="0"/>
      <c r="RRE146" s="0"/>
      <c r="RRF146" s="0"/>
      <c r="RRG146" s="0"/>
      <c r="RRH146" s="0"/>
      <c r="RRI146" s="0"/>
      <c r="RRJ146" s="0"/>
      <c r="RRK146" s="0"/>
      <c r="RRL146" s="0"/>
      <c r="RRM146" s="0"/>
      <c r="RRN146" s="0"/>
      <c r="RRO146" s="0"/>
      <c r="RRP146" s="0"/>
      <c r="RRQ146" s="0"/>
      <c r="RRR146" s="0"/>
      <c r="RRS146" s="0"/>
      <c r="RRT146" s="0"/>
      <c r="RRU146" s="0"/>
      <c r="RRV146" s="0"/>
      <c r="RRW146" s="0"/>
      <c r="RRX146" s="0"/>
      <c r="RRY146" s="0"/>
      <c r="RRZ146" s="0"/>
      <c r="RSA146" s="0"/>
      <c r="RSB146" s="0"/>
      <c r="RSC146" s="0"/>
      <c r="RSD146" s="0"/>
      <c r="RSE146" s="0"/>
      <c r="RSF146" s="0"/>
      <c r="RSG146" s="0"/>
      <c r="RSH146" s="0"/>
      <c r="RSI146" s="0"/>
      <c r="RSJ146" s="0"/>
      <c r="RSK146" s="0"/>
      <c r="RSL146" s="0"/>
      <c r="RSM146" s="0"/>
      <c r="RSN146" s="0"/>
      <c r="RSO146" s="0"/>
      <c r="RSP146" s="0"/>
      <c r="RSQ146" s="0"/>
      <c r="RSR146" s="0"/>
      <c r="RSS146" s="0"/>
      <c r="RST146" s="0"/>
      <c r="RSU146" s="0"/>
      <c r="RSV146" s="0"/>
      <c r="RSW146" s="0"/>
      <c r="RSX146" s="0"/>
      <c r="RSY146" s="0"/>
      <c r="RSZ146" s="0"/>
      <c r="RTA146" s="0"/>
      <c r="RTB146" s="0"/>
      <c r="RTC146" s="0"/>
      <c r="RTD146" s="0"/>
      <c r="RTE146" s="0"/>
      <c r="RTF146" s="0"/>
      <c r="RTG146" s="0"/>
      <c r="RTH146" s="0"/>
      <c r="RTI146" s="0"/>
      <c r="RTJ146" s="0"/>
      <c r="RTK146" s="0"/>
      <c r="RTL146" s="0"/>
      <c r="RTM146" s="0"/>
      <c r="RTN146" s="0"/>
      <c r="RTO146" s="0"/>
      <c r="RTP146" s="0"/>
      <c r="RTQ146" s="0"/>
      <c r="RTR146" s="0"/>
      <c r="RTS146" s="0"/>
      <c r="RTT146" s="0"/>
      <c r="RTU146" s="0"/>
      <c r="RTV146" s="0"/>
      <c r="RTW146" s="0"/>
      <c r="RTX146" s="0"/>
      <c r="RTY146" s="0"/>
      <c r="RTZ146" s="0"/>
      <c r="RUA146" s="0"/>
      <c r="RUB146" s="0"/>
      <c r="RUC146" s="0"/>
      <c r="RUD146" s="0"/>
      <c r="RUE146" s="0"/>
      <c r="RUF146" s="0"/>
      <c r="RUG146" s="0"/>
      <c r="RUH146" s="0"/>
      <c r="RUI146" s="0"/>
      <c r="RUJ146" s="0"/>
      <c r="RUK146" s="0"/>
      <c r="RUL146" s="0"/>
      <c r="RUM146" s="0"/>
      <c r="RUN146" s="0"/>
      <c r="RUO146" s="0"/>
      <c r="RUP146" s="0"/>
      <c r="RUQ146" s="0"/>
      <c r="RUR146" s="0"/>
      <c r="RUS146" s="0"/>
      <c r="RUT146" s="0"/>
      <c r="RUU146" s="0"/>
      <c r="RUV146" s="0"/>
      <c r="RUW146" s="0"/>
      <c r="RUX146" s="0"/>
      <c r="RUY146" s="0"/>
      <c r="RUZ146" s="0"/>
      <c r="RVA146" s="0"/>
      <c r="RVB146" s="0"/>
      <c r="RVC146" s="0"/>
      <c r="RVD146" s="0"/>
      <c r="RVE146" s="0"/>
      <c r="RVF146" s="0"/>
      <c r="RVG146" s="0"/>
      <c r="RVH146" s="0"/>
      <c r="RVI146" s="0"/>
      <c r="RVJ146" s="0"/>
      <c r="RVK146" s="0"/>
      <c r="RVL146" s="0"/>
      <c r="RVM146" s="0"/>
      <c r="RVN146" s="0"/>
      <c r="RVO146" s="0"/>
      <c r="RVP146" s="0"/>
      <c r="RVQ146" s="0"/>
      <c r="RVR146" s="0"/>
      <c r="RVS146" s="0"/>
      <c r="RVT146" s="0"/>
      <c r="RVU146" s="0"/>
      <c r="RVV146" s="0"/>
      <c r="RVW146" s="0"/>
      <c r="RVX146" s="0"/>
      <c r="RVY146" s="0"/>
      <c r="RVZ146" s="0"/>
      <c r="RWA146" s="0"/>
      <c r="RWB146" s="0"/>
      <c r="RWC146" s="0"/>
      <c r="RWD146" s="0"/>
      <c r="RWE146" s="0"/>
      <c r="RWF146" s="0"/>
      <c r="RWG146" s="0"/>
      <c r="RWH146" s="0"/>
      <c r="RWI146" s="0"/>
      <c r="RWJ146" s="0"/>
      <c r="RWK146" s="0"/>
      <c r="RWL146" s="0"/>
      <c r="RWM146" s="0"/>
      <c r="RWN146" s="0"/>
      <c r="RWO146" s="0"/>
      <c r="RWP146" s="0"/>
      <c r="RWQ146" s="0"/>
      <c r="RWR146" s="0"/>
      <c r="RWS146" s="0"/>
      <c r="RWT146" s="0"/>
      <c r="RWU146" s="0"/>
      <c r="RWV146" s="0"/>
      <c r="RWW146" s="0"/>
      <c r="RWX146" s="0"/>
      <c r="RWY146" s="0"/>
      <c r="RWZ146" s="0"/>
      <c r="RXA146" s="0"/>
      <c r="RXB146" s="0"/>
      <c r="RXC146" s="0"/>
      <c r="RXD146" s="0"/>
      <c r="RXE146" s="0"/>
      <c r="RXF146" s="0"/>
      <c r="RXG146" s="0"/>
      <c r="RXH146" s="0"/>
      <c r="RXI146" s="0"/>
      <c r="RXJ146" s="0"/>
      <c r="RXK146" s="0"/>
      <c r="RXL146" s="0"/>
      <c r="RXM146" s="0"/>
      <c r="RXN146" s="0"/>
      <c r="RXO146" s="0"/>
      <c r="RXP146" s="0"/>
      <c r="RXQ146" s="0"/>
      <c r="RXR146" s="0"/>
      <c r="RXS146" s="0"/>
      <c r="RXT146" s="0"/>
      <c r="RXU146" s="0"/>
      <c r="RXV146" s="0"/>
      <c r="RXW146" s="0"/>
      <c r="RXX146" s="0"/>
      <c r="RXY146" s="0"/>
      <c r="RXZ146" s="0"/>
      <c r="RYA146" s="0"/>
      <c r="RYB146" s="0"/>
      <c r="RYC146" s="0"/>
      <c r="RYD146" s="0"/>
      <c r="RYE146" s="0"/>
      <c r="RYF146" s="0"/>
      <c r="RYG146" s="0"/>
      <c r="RYH146" s="0"/>
      <c r="RYI146" s="0"/>
      <c r="RYJ146" s="0"/>
      <c r="RYK146" s="0"/>
      <c r="RYL146" s="0"/>
      <c r="RYM146" s="0"/>
      <c r="RYN146" s="0"/>
      <c r="RYO146" s="0"/>
      <c r="RYP146" s="0"/>
      <c r="RYQ146" s="0"/>
      <c r="RYR146" s="0"/>
      <c r="RYS146" s="0"/>
      <c r="RYT146" s="0"/>
      <c r="RYU146" s="0"/>
      <c r="RYV146" s="0"/>
      <c r="RYW146" s="0"/>
      <c r="RYX146" s="0"/>
      <c r="RYY146" s="0"/>
      <c r="RYZ146" s="0"/>
      <c r="RZA146" s="0"/>
      <c r="RZB146" s="0"/>
      <c r="RZC146" s="0"/>
      <c r="RZD146" s="0"/>
      <c r="RZE146" s="0"/>
      <c r="RZF146" s="0"/>
      <c r="RZG146" s="0"/>
      <c r="RZH146" s="0"/>
      <c r="RZI146" s="0"/>
      <c r="RZJ146" s="0"/>
      <c r="RZK146" s="0"/>
      <c r="RZL146" s="0"/>
      <c r="RZM146" s="0"/>
      <c r="RZN146" s="0"/>
      <c r="RZO146" s="0"/>
      <c r="RZP146" s="0"/>
      <c r="RZQ146" s="0"/>
      <c r="RZR146" s="0"/>
      <c r="RZS146" s="0"/>
      <c r="RZT146" s="0"/>
      <c r="RZU146" s="0"/>
      <c r="RZV146" s="0"/>
      <c r="RZW146" s="0"/>
      <c r="RZX146" s="0"/>
      <c r="RZY146" s="0"/>
      <c r="RZZ146" s="0"/>
      <c r="SAA146" s="0"/>
      <c r="SAB146" s="0"/>
      <c r="SAC146" s="0"/>
      <c r="SAD146" s="0"/>
      <c r="SAE146" s="0"/>
      <c r="SAF146" s="0"/>
      <c r="SAG146" s="0"/>
      <c r="SAH146" s="0"/>
      <c r="SAI146" s="0"/>
      <c r="SAJ146" s="0"/>
      <c r="SAK146" s="0"/>
      <c r="SAL146" s="0"/>
      <c r="SAM146" s="0"/>
      <c r="SAN146" s="0"/>
      <c r="SAO146" s="0"/>
      <c r="SAP146" s="0"/>
      <c r="SAQ146" s="0"/>
      <c r="SAR146" s="0"/>
      <c r="SAS146" s="0"/>
      <c r="SAT146" s="0"/>
      <c r="SAU146" s="0"/>
      <c r="SAV146" s="0"/>
      <c r="SAW146" s="0"/>
      <c r="SAX146" s="0"/>
      <c r="SAY146" s="0"/>
      <c r="SAZ146" s="0"/>
      <c r="SBA146" s="0"/>
      <c r="SBB146" s="0"/>
      <c r="SBC146" s="0"/>
      <c r="SBD146" s="0"/>
      <c r="SBE146" s="0"/>
      <c r="SBF146" s="0"/>
      <c r="SBG146" s="0"/>
      <c r="SBH146" s="0"/>
      <c r="SBI146" s="0"/>
      <c r="SBJ146" s="0"/>
      <c r="SBK146" s="0"/>
      <c r="SBL146" s="0"/>
      <c r="SBM146" s="0"/>
      <c r="SBN146" s="0"/>
      <c r="SBO146" s="0"/>
      <c r="SBP146" s="0"/>
      <c r="SBQ146" s="0"/>
      <c r="SBR146" s="0"/>
      <c r="SBS146" s="0"/>
      <c r="SBT146" s="0"/>
      <c r="SBU146" s="0"/>
      <c r="SBV146" s="0"/>
      <c r="SBW146" s="0"/>
      <c r="SBX146" s="0"/>
      <c r="SBY146" s="0"/>
      <c r="SBZ146" s="0"/>
      <c r="SCA146" s="0"/>
      <c r="SCB146" s="0"/>
      <c r="SCC146" s="0"/>
      <c r="SCD146" s="0"/>
      <c r="SCE146" s="0"/>
      <c r="SCF146" s="0"/>
      <c r="SCG146" s="0"/>
      <c r="SCH146" s="0"/>
      <c r="SCI146" s="0"/>
      <c r="SCJ146" s="0"/>
      <c r="SCK146" s="0"/>
      <c r="SCL146" s="0"/>
      <c r="SCM146" s="0"/>
      <c r="SCN146" s="0"/>
      <c r="SCO146" s="0"/>
      <c r="SCP146" s="0"/>
      <c r="SCQ146" s="0"/>
      <c r="SCR146" s="0"/>
      <c r="SCS146" s="0"/>
      <c r="SCT146" s="0"/>
      <c r="SCU146" s="0"/>
      <c r="SCV146" s="0"/>
      <c r="SCW146" s="0"/>
      <c r="SCX146" s="0"/>
      <c r="SCY146" s="0"/>
      <c r="SCZ146" s="0"/>
      <c r="SDA146" s="0"/>
      <c r="SDB146" s="0"/>
      <c r="SDC146" s="0"/>
      <c r="SDD146" s="0"/>
      <c r="SDE146" s="0"/>
      <c r="SDF146" s="0"/>
      <c r="SDG146" s="0"/>
      <c r="SDH146" s="0"/>
      <c r="SDI146" s="0"/>
      <c r="SDJ146" s="0"/>
      <c r="SDK146" s="0"/>
      <c r="SDL146" s="0"/>
      <c r="SDM146" s="0"/>
      <c r="SDN146" s="0"/>
      <c r="SDO146" s="0"/>
      <c r="SDP146" s="0"/>
      <c r="SDQ146" s="0"/>
      <c r="SDR146" s="0"/>
      <c r="SDS146" s="0"/>
      <c r="SDT146" s="0"/>
      <c r="SDU146" s="0"/>
      <c r="SDV146" s="0"/>
      <c r="SDW146" s="0"/>
      <c r="SDX146" s="0"/>
      <c r="SDY146" s="0"/>
      <c r="SDZ146" s="0"/>
      <c r="SEA146" s="0"/>
      <c r="SEB146" s="0"/>
      <c r="SEC146" s="0"/>
      <c r="SED146" s="0"/>
      <c r="SEE146" s="0"/>
      <c r="SEF146" s="0"/>
      <c r="SEG146" s="0"/>
      <c r="SEH146" s="0"/>
      <c r="SEI146" s="0"/>
      <c r="SEJ146" s="0"/>
      <c r="SEK146" s="0"/>
      <c r="SEL146" s="0"/>
      <c r="SEM146" s="0"/>
      <c r="SEN146" s="0"/>
      <c r="SEO146" s="0"/>
      <c r="SEP146" s="0"/>
      <c r="SEQ146" s="0"/>
      <c r="SER146" s="0"/>
      <c r="SES146" s="0"/>
      <c r="SET146" s="0"/>
      <c r="SEU146" s="0"/>
      <c r="SEV146" s="0"/>
      <c r="SEW146" s="0"/>
      <c r="SEX146" s="0"/>
      <c r="SEY146" s="0"/>
      <c r="SEZ146" s="0"/>
      <c r="SFA146" s="0"/>
      <c r="SFB146" s="0"/>
      <c r="SFC146" s="0"/>
      <c r="SFD146" s="0"/>
      <c r="SFE146" s="0"/>
      <c r="SFF146" s="0"/>
      <c r="SFG146" s="0"/>
      <c r="SFH146" s="0"/>
      <c r="SFI146" s="0"/>
      <c r="SFJ146" s="0"/>
      <c r="SFK146" s="0"/>
      <c r="SFL146" s="0"/>
      <c r="SFM146" s="0"/>
      <c r="SFN146" s="0"/>
      <c r="SFO146" s="0"/>
      <c r="SFP146" s="0"/>
      <c r="SFQ146" s="0"/>
      <c r="SFR146" s="0"/>
      <c r="SFS146" s="0"/>
      <c r="SFT146" s="0"/>
      <c r="SFU146" s="0"/>
      <c r="SFV146" s="0"/>
      <c r="SFW146" s="0"/>
      <c r="SFX146" s="0"/>
      <c r="SFY146" s="0"/>
      <c r="SFZ146" s="0"/>
      <c r="SGA146" s="0"/>
      <c r="SGB146" s="0"/>
      <c r="SGC146" s="0"/>
      <c r="SGD146" s="0"/>
      <c r="SGE146" s="0"/>
      <c r="SGF146" s="0"/>
      <c r="SGG146" s="0"/>
      <c r="SGH146" s="0"/>
      <c r="SGI146" s="0"/>
      <c r="SGJ146" s="0"/>
      <c r="SGK146" s="0"/>
      <c r="SGL146" s="0"/>
      <c r="SGM146" s="0"/>
      <c r="SGN146" s="0"/>
      <c r="SGO146" s="0"/>
      <c r="SGP146" s="0"/>
      <c r="SGQ146" s="0"/>
      <c r="SGR146" s="0"/>
      <c r="SGS146" s="0"/>
      <c r="SGT146" s="0"/>
      <c r="SGU146" s="0"/>
      <c r="SGV146" s="0"/>
      <c r="SGW146" s="0"/>
      <c r="SGX146" s="0"/>
      <c r="SGY146" s="0"/>
      <c r="SGZ146" s="0"/>
      <c r="SHA146" s="0"/>
      <c r="SHB146" s="0"/>
      <c r="SHC146" s="0"/>
      <c r="SHD146" s="0"/>
      <c r="SHE146" s="0"/>
      <c r="SHF146" s="0"/>
      <c r="SHG146" s="0"/>
      <c r="SHH146" s="0"/>
      <c r="SHI146" s="0"/>
      <c r="SHJ146" s="0"/>
      <c r="SHK146" s="0"/>
      <c r="SHL146" s="0"/>
      <c r="SHM146" s="0"/>
      <c r="SHN146" s="0"/>
      <c r="SHO146" s="0"/>
      <c r="SHP146" s="0"/>
      <c r="SHQ146" s="0"/>
      <c r="SHR146" s="0"/>
      <c r="SHS146" s="0"/>
      <c r="SHT146" s="0"/>
      <c r="SHU146" s="0"/>
      <c r="SHV146" s="0"/>
      <c r="SHW146" s="0"/>
      <c r="SHX146" s="0"/>
      <c r="SHY146" s="0"/>
      <c r="SHZ146" s="0"/>
      <c r="SIA146" s="0"/>
      <c r="SIB146" s="0"/>
      <c r="SIC146" s="0"/>
      <c r="SID146" s="0"/>
      <c r="SIE146" s="0"/>
      <c r="SIF146" s="0"/>
      <c r="SIG146" s="0"/>
      <c r="SIH146" s="0"/>
      <c r="SII146" s="0"/>
      <c r="SIJ146" s="0"/>
      <c r="SIK146" s="0"/>
      <c r="SIL146" s="0"/>
      <c r="SIM146" s="0"/>
      <c r="SIN146" s="0"/>
      <c r="SIO146" s="0"/>
      <c r="SIP146" s="0"/>
      <c r="SIQ146" s="0"/>
      <c r="SIR146" s="0"/>
      <c r="SIS146" s="0"/>
      <c r="SIT146" s="0"/>
      <c r="SIU146" s="0"/>
      <c r="SIV146" s="0"/>
      <c r="SIW146" s="0"/>
      <c r="SIX146" s="0"/>
      <c r="SIY146" s="0"/>
      <c r="SIZ146" s="0"/>
      <c r="SJA146" s="0"/>
      <c r="SJB146" s="0"/>
      <c r="SJC146" s="0"/>
      <c r="SJD146" s="0"/>
      <c r="SJE146" s="0"/>
      <c r="SJF146" s="0"/>
      <c r="SJG146" s="0"/>
      <c r="SJH146" s="0"/>
      <c r="SJI146" s="0"/>
      <c r="SJJ146" s="0"/>
      <c r="SJK146" s="0"/>
      <c r="SJL146" s="0"/>
      <c r="SJM146" s="0"/>
      <c r="SJN146" s="0"/>
      <c r="SJO146" s="0"/>
      <c r="SJP146" s="0"/>
      <c r="SJQ146" s="0"/>
      <c r="SJR146" s="0"/>
      <c r="SJS146" s="0"/>
      <c r="SJT146" s="0"/>
      <c r="SJU146" s="0"/>
      <c r="SJV146" s="0"/>
      <c r="SJW146" s="0"/>
      <c r="SJX146" s="0"/>
      <c r="SJY146" s="0"/>
      <c r="SJZ146" s="0"/>
      <c r="SKA146" s="0"/>
      <c r="SKB146" s="0"/>
      <c r="SKC146" s="0"/>
      <c r="SKD146" s="0"/>
      <c r="SKE146" s="0"/>
      <c r="SKF146" s="0"/>
      <c r="SKG146" s="0"/>
      <c r="SKH146" s="0"/>
      <c r="SKI146" s="0"/>
      <c r="SKJ146" s="0"/>
      <c r="SKK146" s="0"/>
      <c r="SKL146" s="0"/>
      <c r="SKM146" s="0"/>
      <c r="SKN146" s="0"/>
      <c r="SKO146" s="0"/>
      <c r="SKP146" s="0"/>
      <c r="SKQ146" s="0"/>
      <c r="SKR146" s="0"/>
      <c r="SKS146" s="0"/>
      <c r="SKT146" s="0"/>
      <c r="SKU146" s="0"/>
      <c r="SKV146" s="0"/>
      <c r="SKW146" s="0"/>
      <c r="SKX146" s="0"/>
      <c r="SKY146" s="0"/>
      <c r="SKZ146" s="0"/>
      <c r="SLA146" s="0"/>
      <c r="SLB146" s="0"/>
      <c r="SLC146" s="0"/>
      <c r="SLD146" s="0"/>
      <c r="SLE146" s="0"/>
      <c r="SLF146" s="0"/>
      <c r="SLG146" s="0"/>
      <c r="SLH146" s="0"/>
      <c r="SLI146" s="0"/>
      <c r="SLJ146" s="0"/>
      <c r="SLK146" s="0"/>
      <c r="SLL146" s="0"/>
      <c r="SLM146" s="0"/>
      <c r="SLN146" s="0"/>
      <c r="SLO146" s="0"/>
      <c r="SLP146" s="0"/>
      <c r="SLQ146" s="0"/>
      <c r="SLR146" s="0"/>
      <c r="SLS146" s="0"/>
      <c r="SLT146" s="0"/>
      <c r="SLU146" s="0"/>
      <c r="SLV146" s="0"/>
      <c r="SLW146" s="0"/>
      <c r="SLX146" s="0"/>
      <c r="SLY146" s="0"/>
      <c r="SLZ146" s="0"/>
      <c r="SMA146" s="0"/>
      <c r="SMB146" s="0"/>
      <c r="SMC146" s="0"/>
      <c r="SMD146" s="0"/>
      <c r="SME146" s="0"/>
      <c r="SMF146" s="0"/>
      <c r="SMG146" s="0"/>
      <c r="SMH146" s="0"/>
      <c r="SMI146" s="0"/>
      <c r="SMJ146" s="0"/>
      <c r="SMK146" s="0"/>
      <c r="SML146" s="0"/>
      <c r="SMM146" s="0"/>
      <c r="SMN146" s="0"/>
      <c r="SMO146" s="0"/>
      <c r="SMP146" s="0"/>
      <c r="SMQ146" s="0"/>
      <c r="SMR146" s="0"/>
      <c r="SMS146" s="0"/>
      <c r="SMT146" s="0"/>
      <c r="SMU146" s="0"/>
      <c r="SMV146" s="0"/>
      <c r="SMW146" s="0"/>
      <c r="SMX146" s="0"/>
      <c r="SMY146" s="0"/>
      <c r="SMZ146" s="0"/>
      <c r="SNA146" s="0"/>
      <c r="SNB146" s="0"/>
      <c r="SNC146" s="0"/>
      <c r="SND146" s="0"/>
      <c r="SNE146" s="0"/>
      <c r="SNF146" s="0"/>
      <c r="SNG146" s="0"/>
      <c r="SNH146" s="0"/>
      <c r="SNI146" s="0"/>
      <c r="SNJ146" s="0"/>
      <c r="SNK146" s="0"/>
      <c r="SNL146" s="0"/>
      <c r="SNM146" s="0"/>
      <c r="SNN146" s="0"/>
      <c r="SNO146" s="0"/>
      <c r="SNP146" s="0"/>
      <c r="SNQ146" s="0"/>
      <c r="SNR146" s="0"/>
      <c r="SNS146" s="0"/>
      <c r="SNT146" s="0"/>
      <c r="SNU146" s="0"/>
      <c r="SNV146" s="0"/>
      <c r="SNW146" s="0"/>
      <c r="SNX146" s="0"/>
      <c r="SNY146" s="0"/>
      <c r="SNZ146" s="0"/>
      <c r="SOA146" s="0"/>
      <c r="SOB146" s="0"/>
      <c r="SOC146" s="0"/>
      <c r="SOD146" s="0"/>
      <c r="SOE146" s="0"/>
      <c r="SOF146" s="0"/>
      <c r="SOG146" s="0"/>
      <c r="SOH146" s="0"/>
      <c r="SOI146" s="0"/>
      <c r="SOJ146" s="0"/>
      <c r="SOK146" s="0"/>
      <c r="SOL146" s="0"/>
      <c r="SOM146" s="0"/>
      <c r="SON146" s="0"/>
      <c r="SOO146" s="0"/>
      <c r="SOP146" s="0"/>
      <c r="SOQ146" s="0"/>
      <c r="SOR146" s="0"/>
      <c r="SOS146" s="0"/>
      <c r="SOT146" s="0"/>
      <c r="SOU146" s="0"/>
      <c r="SOV146" s="0"/>
      <c r="SOW146" s="0"/>
      <c r="SOX146" s="0"/>
      <c r="SOY146" s="0"/>
      <c r="SOZ146" s="0"/>
      <c r="SPA146" s="0"/>
      <c r="SPB146" s="0"/>
      <c r="SPC146" s="0"/>
      <c r="SPD146" s="0"/>
      <c r="SPE146" s="0"/>
      <c r="SPF146" s="0"/>
      <c r="SPG146" s="0"/>
      <c r="SPH146" s="0"/>
      <c r="SPI146" s="0"/>
      <c r="SPJ146" s="0"/>
      <c r="SPK146" s="0"/>
      <c r="SPL146" s="0"/>
      <c r="SPM146" s="0"/>
      <c r="SPN146" s="0"/>
      <c r="SPO146" s="0"/>
      <c r="SPP146" s="0"/>
      <c r="SPQ146" s="0"/>
      <c r="SPR146" s="0"/>
      <c r="SPS146" s="0"/>
      <c r="SPT146" s="0"/>
      <c r="SPU146" s="0"/>
      <c r="SPV146" s="0"/>
      <c r="SPW146" s="0"/>
      <c r="SPX146" s="0"/>
      <c r="SPY146" s="0"/>
      <c r="SPZ146" s="0"/>
      <c r="SQA146" s="0"/>
      <c r="SQB146" s="0"/>
      <c r="SQC146" s="0"/>
      <c r="SQD146" s="0"/>
      <c r="SQE146" s="0"/>
      <c r="SQF146" s="0"/>
      <c r="SQG146" s="0"/>
      <c r="SQH146" s="0"/>
      <c r="SQI146" s="0"/>
      <c r="SQJ146" s="0"/>
      <c r="SQK146" s="0"/>
      <c r="SQL146" s="0"/>
      <c r="SQM146" s="0"/>
      <c r="SQN146" s="0"/>
      <c r="SQO146" s="0"/>
      <c r="SQP146" s="0"/>
      <c r="SQQ146" s="0"/>
      <c r="SQR146" s="0"/>
      <c r="SQS146" s="0"/>
      <c r="SQT146" s="0"/>
      <c r="SQU146" s="0"/>
      <c r="SQV146" s="0"/>
      <c r="SQW146" s="0"/>
      <c r="SQX146" s="0"/>
      <c r="SQY146" s="0"/>
      <c r="SQZ146" s="0"/>
      <c r="SRA146" s="0"/>
      <c r="SRB146" s="0"/>
      <c r="SRC146" s="0"/>
      <c r="SRD146" s="0"/>
      <c r="SRE146" s="0"/>
      <c r="SRF146" s="0"/>
      <c r="SRG146" s="0"/>
      <c r="SRH146" s="0"/>
      <c r="SRI146" s="0"/>
      <c r="SRJ146" s="0"/>
      <c r="SRK146" s="0"/>
      <c r="SRL146" s="0"/>
      <c r="SRM146" s="0"/>
      <c r="SRN146" s="0"/>
      <c r="SRO146" s="0"/>
      <c r="SRP146" s="0"/>
      <c r="SRQ146" s="0"/>
      <c r="SRR146" s="0"/>
      <c r="SRS146" s="0"/>
      <c r="SRT146" s="0"/>
      <c r="SRU146" s="0"/>
      <c r="SRV146" s="0"/>
      <c r="SRW146" s="0"/>
      <c r="SRX146" s="0"/>
      <c r="SRY146" s="0"/>
      <c r="SRZ146" s="0"/>
      <c r="SSA146" s="0"/>
      <c r="SSB146" s="0"/>
      <c r="SSC146" s="0"/>
      <c r="SSD146" s="0"/>
      <c r="SSE146" s="0"/>
      <c r="SSF146" s="0"/>
      <c r="SSG146" s="0"/>
      <c r="SSH146" s="0"/>
      <c r="SSI146" s="0"/>
      <c r="SSJ146" s="0"/>
      <c r="SSK146" s="0"/>
      <c r="SSL146" s="0"/>
      <c r="SSM146" s="0"/>
      <c r="SSN146" s="0"/>
      <c r="SSO146" s="0"/>
      <c r="SSP146" s="0"/>
      <c r="SSQ146" s="0"/>
      <c r="SSR146" s="0"/>
      <c r="SSS146" s="0"/>
      <c r="SST146" s="0"/>
      <c r="SSU146" s="0"/>
      <c r="SSV146" s="0"/>
      <c r="SSW146" s="0"/>
      <c r="SSX146" s="0"/>
      <c r="SSY146" s="0"/>
      <c r="SSZ146" s="0"/>
      <c r="STA146" s="0"/>
      <c r="STB146" s="0"/>
      <c r="STC146" s="0"/>
      <c r="STD146" s="0"/>
      <c r="STE146" s="0"/>
      <c r="STF146" s="0"/>
      <c r="STG146" s="0"/>
      <c r="STH146" s="0"/>
      <c r="STI146" s="0"/>
      <c r="STJ146" s="0"/>
      <c r="STK146" s="0"/>
      <c r="STL146" s="0"/>
      <c r="STM146" s="0"/>
      <c r="STN146" s="0"/>
      <c r="STO146" s="0"/>
      <c r="STP146" s="0"/>
      <c r="STQ146" s="0"/>
      <c r="STR146" s="0"/>
      <c r="STS146" s="0"/>
      <c r="STT146" s="0"/>
      <c r="STU146" s="0"/>
      <c r="STV146" s="0"/>
      <c r="STW146" s="0"/>
      <c r="STX146" s="0"/>
      <c r="STY146" s="0"/>
      <c r="STZ146" s="0"/>
      <c r="SUA146" s="0"/>
      <c r="SUB146" s="0"/>
      <c r="SUC146" s="0"/>
      <c r="SUD146" s="0"/>
      <c r="SUE146" s="0"/>
      <c r="SUF146" s="0"/>
      <c r="SUG146" s="0"/>
      <c r="SUH146" s="0"/>
      <c r="SUI146" s="0"/>
      <c r="SUJ146" s="0"/>
      <c r="SUK146" s="0"/>
      <c r="SUL146" s="0"/>
      <c r="SUM146" s="0"/>
      <c r="SUN146" s="0"/>
      <c r="SUO146" s="0"/>
      <c r="SUP146" s="0"/>
      <c r="SUQ146" s="0"/>
      <c r="SUR146" s="0"/>
      <c r="SUS146" s="0"/>
      <c r="SUT146" s="0"/>
      <c r="SUU146" s="0"/>
      <c r="SUV146" s="0"/>
      <c r="SUW146" s="0"/>
      <c r="SUX146" s="0"/>
      <c r="SUY146" s="0"/>
      <c r="SUZ146" s="0"/>
      <c r="SVA146" s="0"/>
      <c r="SVB146" s="0"/>
      <c r="SVC146" s="0"/>
      <c r="SVD146" s="0"/>
      <c r="SVE146" s="0"/>
      <c r="SVF146" s="0"/>
      <c r="SVG146" s="0"/>
      <c r="SVH146" s="0"/>
      <c r="SVI146" s="0"/>
      <c r="SVJ146" s="0"/>
      <c r="SVK146" s="0"/>
      <c r="SVL146" s="0"/>
      <c r="SVM146" s="0"/>
      <c r="SVN146" s="0"/>
      <c r="SVO146" s="0"/>
      <c r="SVP146" s="0"/>
      <c r="SVQ146" s="0"/>
      <c r="SVR146" s="0"/>
      <c r="SVS146" s="0"/>
      <c r="SVT146" s="0"/>
      <c r="SVU146" s="0"/>
      <c r="SVV146" s="0"/>
      <c r="SVW146" s="0"/>
      <c r="SVX146" s="0"/>
      <c r="SVY146" s="0"/>
      <c r="SVZ146" s="0"/>
      <c r="SWA146" s="0"/>
      <c r="SWB146" s="0"/>
      <c r="SWC146" s="0"/>
      <c r="SWD146" s="0"/>
      <c r="SWE146" s="0"/>
      <c r="SWF146" s="0"/>
      <c r="SWG146" s="0"/>
      <c r="SWH146" s="0"/>
      <c r="SWI146" s="0"/>
      <c r="SWJ146" s="0"/>
      <c r="SWK146" s="0"/>
      <c r="SWL146" s="0"/>
      <c r="SWM146" s="0"/>
      <c r="SWN146" s="0"/>
      <c r="SWO146" s="0"/>
      <c r="SWP146" s="0"/>
      <c r="SWQ146" s="0"/>
      <c r="SWR146" s="0"/>
      <c r="SWS146" s="0"/>
      <c r="SWT146" s="0"/>
      <c r="SWU146" s="0"/>
      <c r="SWV146" s="0"/>
      <c r="SWW146" s="0"/>
      <c r="SWX146" s="0"/>
      <c r="SWY146" s="0"/>
      <c r="SWZ146" s="0"/>
      <c r="SXA146" s="0"/>
      <c r="SXB146" s="0"/>
      <c r="SXC146" s="0"/>
      <c r="SXD146" s="0"/>
      <c r="SXE146" s="0"/>
      <c r="SXF146" s="0"/>
      <c r="SXG146" s="0"/>
      <c r="SXH146" s="0"/>
      <c r="SXI146" s="0"/>
      <c r="SXJ146" s="0"/>
      <c r="SXK146" s="0"/>
      <c r="SXL146" s="0"/>
      <c r="SXM146" s="0"/>
      <c r="SXN146" s="0"/>
      <c r="SXO146" s="0"/>
      <c r="SXP146" s="0"/>
      <c r="SXQ146" s="0"/>
      <c r="SXR146" s="0"/>
      <c r="SXS146" s="0"/>
      <c r="SXT146" s="0"/>
      <c r="SXU146" s="0"/>
      <c r="SXV146" s="0"/>
      <c r="SXW146" s="0"/>
      <c r="SXX146" s="0"/>
      <c r="SXY146" s="0"/>
      <c r="SXZ146" s="0"/>
      <c r="SYA146" s="0"/>
      <c r="SYB146" s="0"/>
      <c r="SYC146" s="0"/>
      <c r="SYD146" s="0"/>
      <c r="SYE146" s="0"/>
      <c r="SYF146" s="0"/>
      <c r="SYG146" s="0"/>
      <c r="SYH146" s="0"/>
      <c r="SYI146" s="0"/>
      <c r="SYJ146" s="0"/>
      <c r="SYK146" s="0"/>
      <c r="SYL146" s="0"/>
      <c r="SYM146" s="0"/>
      <c r="SYN146" s="0"/>
      <c r="SYO146" s="0"/>
      <c r="SYP146" s="0"/>
      <c r="SYQ146" s="0"/>
      <c r="SYR146" s="0"/>
      <c r="SYS146" s="0"/>
      <c r="SYT146" s="0"/>
      <c r="SYU146" s="0"/>
      <c r="SYV146" s="0"/>
      <c r="SYW146" s="0"/>
      <c r="SYX146" s="0"/>
      <c r="SYY146" s="0"/>
      <c r="SYZ146" s="0"/>
      <c r="SZA146" s="0"/>
      <c r="SZB146" s="0"/>
      <c r="SZC146" s="0"/>
      <c r="SZD146" s="0"/>
      <c r="SZE146" s="0"/>
      <c r="SZF146" s="0"/>
      <c r="SZG146" s="0"/>
      <c r="SZH146" s="0"/>
      <c r="SZI146" s="0"/>
      <c r="SZJ146" s="0"/>
      <c r="SZK146" s="0"/>
      <c r="SZL146" s="0"/>
      <c r="SZM146" s="0"/>
      <c r="SZN146" s="0"/>
      <c r="SZO146" s="0"/>
      <c r="SZP146" s="0"/>
      <c r="SZQ146" s="0"/>
      <c r="SZR146" s="0"/>
      <c r="SZS146" s="0"/>
      <c r="SZT146" s="0"/>
      <c r="SZU146" s="0"/>
      <c r="SZV146" s="0"/>
      <c r="SZW146" s="0"/>
      <c r="SZX146" s="0"/>
      <c r="SZY146" s="0"/>
      <c r="SZZ146" s="0"/>
      <c r="TAA146" s="0"/>
      <c r="TAB146" s="0"/>
      <c r="TAC146" s="0"/>
      <c r="TAD146" s="0"/>
      <c r="TAE146" s="0"/>
      <c r="TAF146" s="0"/>
      <c r="TAG146" s="0"/>
      <c r="TAH146" s="0"/>
      <c r="TAI146" s="0"/>
      <c r="TAJ146" s="0"/>
      <c r="TAK146" s="0"/>
      <c r="TAL146" s="0"/>
      <c r="TAM146" s="0"/>
      <c r="TAN146" s="0"/>
      <c r="TAO146" s="0"/>
      <c r="TAP146" s="0"/>
      <c r="TAQ146" s="0"/>
      <c r="TAR146" s="0"/>
      <c r="TAS146" s="0"/>
      <c r="TAT146" s="0"/>
      <c r="TAU146" s="0"/>
      <c r="TAV146" s="0"/>
      <c r="TAW146" s="0"/>
      <c r="TAX146" s="0"/>
      <c r="TAY146" s="0"/>
      <c r="TAZ146" s="0"/>
      <c r="TBA146" s="0"/>
      <c r="TBB146" s="0"/>
      <c r="TBC146" s="0"/>
      <c r="TBD146" s="0"/>
      <c r="TBE146" s="0"/>
      <c r="TBF146" s="0"/>
      <c r="TBG146" s="0"/>
      <c r="TBH146" s="0"/>
      <c r="TBI146" s="0"/>
      <c r="TBJ146" s="0"/>
      <c r="TBK146" s="0"/>
      <c r="TBL146" s="0"/>
      <c r="TBM146" s="0"/>
      <c r="TBN146" s="0"/>
      <c r="TBO146" s="0"/>
      <c r="TBP146" s="0"/>
      <c r="TBQ146" s="0"/>
      <c r="TBR146" s="0"/>
      <c r="TBS146" s="0"/>
      <c r="TBT146" s="0"/>
      <c r="TBU146" s="0"/>
      <c r="TBV146" s="0"/>
      <c r="TBW146" s="0"/>
      <c r="TBX146" s="0"/>
      <c r="TBY146" s="0"/>
      <c r="TBZ146" s="0"/>
      <c r="TCA146" s="0"/>
      <c r="TCB146" s="0"/>
      <c r="TCC146" s="0"/>
      <c r="TCD146" s="0"/>
      <c r="TCE146" s="0"/>
      <c r="TCF146" s="0"/>
      <c r="TCG146" s="0"/>
      <c r="TCH146" s="0"/>
      <c r="TCI146" s="0"/>
      <c r="TCJ146" s="0"/>
      <c r="TCK146" s="0"/>
      <c r="TCL146" s="0"/>
      <c r="TCM146" s="0"/>
      <c r="TCN146" s="0"/>
      <c r="TCO146" s="0"/>
      <c r="TCP146" s="0"/>
      <c r="TCQ146" s="0"/>
      <c r="TCR146" s="0"/>
      <c r="TCS146" s="0"/>
      <c r="TCT146" s="0"/>
      <c r="TCU146" s="0"/>
      <c r="TCV146" s="0"/>
      <c r="TCW146" s="0"/>
      <c r="TCX146" s="0"/>
      <c r="TCY146" s="0"/>
      <c r="TCZ146" s="0"/>
      <c r="TDA146" s="0"/>
      <c r="TDB146" s="0"/>
      <c r="TDC146" s="0"/>
      <c r="TDD146" s="0"/>
      <c r="TDE146" s="0"/>
      <c r="TDF146" s="0"/>
      <c r="TDG146" s="0"/>
      <c r="TDH146" s="0"/>
      <c r="TDI146" s="0"/>
      <c r="TDJ146" s="0"/>
      <c r="TDK146" s="0"/>
      <c r="TDL146" s="0"/>
      <c r="TDM146" s="0"/>
      <c r="TDN146" s="0"/>
      <c r="TDO146" s="0"/>
      <c r="TDP146" s="0"/>
      <c r="TDQ146" s="0"/>
      <c r="TDR146" s="0"/>
      <c r="TDS146" s="0"/>
      <c r="TDT146" s="0"/>
      <c r="TDU146" s="0"/>
      <c r="TDV146" s="0"/>
      <c r="TDW146" s="0"/>
      <c r="TDX146" s="0"/>
      <c r="TDY146" s="0"/>
      <c r="TDZ146" s="0"/>
      <c r="TEA146" s="0"/>
      <c r="TEB146" s="0"/>
      <c r="TEC146" s="0"/>
      <c r="TED146" s="0"/>
      <c r="TEE146" s="0"/>
      <c r="TEF146" s="0"/>
      <c r="TEG146" s="0"/>
      <c r="TEH146" s="0"/>
      <c r="TEI146" s="0"/>
      <c r="TEJ146" s="0"/>
      <c r="TEK146" s="0"/>
      <c r="TEL146" s="0"/>
      <c r="TEM146" s="0"/>
      <c r="TEN146" s="0"/>
      <c r="TEO146" s="0"/>
      <c r="TEP146" s="0"/>
      <c r="TEQ146" s="0"/>
      <c r="TER146" s="0"/>
      <c r="TES146" s="0"/>
      <c r="TET146" s="0"/>
      <c r="TEU146" s="0"/>
      <c r="TEV146" s="0"/>
      <c r="TEW146" s="0"/>
      <c r="TEX146" s="0"/>
      <c r="TEY146" s="0"/>
      <c r="TEZ146" s="0"/>
      <c r="TFA146" s="0"/>
      <c r="TFB146" s="0"/>
      <c r="TFC146" s="0"/>
      <c r="TFD146" s="0"/>
      <c r="TFE146" s="0"/>
      <c r="TFF146" s="0"/>
      <c r="TFG146" s="0"/>
      <c r="TFH146" s="0"/>
      <c r="TFI146" s="0"/>
      <c r="TFJ146" s="0"/>
      <c r="TFK146" s="0"/>
      <c r="TFL146" s="0"/>
      <c r="TFM146" s="0"/>
      <c r="TFN146" s="0"/>
      <c r="TFO146" s="0"/>
      <c r="TFP146" s="0"/>
      <c r="TFQ146" s="0"/>
      <c r="TFR146" s="0"/>
      <c r="TFS146" s="0"/>
      <c r="TFT146" s="0"/>
      <c r="TFU146" s="0"/>
      <c r="TFV146" s="0"/>
      <c r="TFW146" s="0"/>
      <c r="TFX146" s="0"/>
      <c r="TFY146" s="0"/>
      <c r="TFZ146" s="0"/>
      <c r="TGA146" s="0"/>
      <c r="TGB146" s="0"/>
      <c r="TGC146" s="0"/>
      <c r="TGD146" s="0"/>
      <c r="TGE146" s="0"/>
      <c r="TGF146" s="0"/>
      <c r="TGG146" s="0"/>
      <c r="TGH146" s="0"/>
      <c r="TGI146" s="0"/>
      <c r="TGJ146" s="0"/>
      <c r="TGK146" s="0"/>
      <c r="TGL146" s="0"/>
      <c r="TGM146" s="0"/>
      <c r="TGN146" s="0"/>
      <c r="TGO146" s="0"/>
      <c r="TGP146" s="0"/>
      <c r="TGQ146" s="0"/>
      <c r="TGR146" s="0"/>
      <c r="TGS146" s="0"/>
      <c r="TGT146" s="0"/>
      <c r="TGU146" s="0"/>
      <c r="TGV146" s="0"/>
      <c r="TGW146" s="0"/>
      <c r="TGX146" s="0"/>
      <c r="TGY146" s="0"/>
      <c r="TGZ146" s="0"/>
      <c r="THA146" s="0"/>
      <c r="THB146" s="0"/>
      <c r="THC146" s="0"/>
      <c r="THD146" s="0"/>
      <c r="THE146" s="0"/>
      <c r="THF146" s="0"/>
      <c r="THG146" s="0"/>
      <c r="THH146" s="0"/>
      <c r="THI146" s="0"/>
      <c r="THJ146" s="0"/>
      <c r="THK146" s="0"/>
      <c r="THL146" s="0"/>
      <c r="THM146" s="0"/>
      <c r="THN146" s="0"/>
      <c r="THO146" s="0"/>
      <c r="THP146" s="0"/>
      <c r="THQ146" s="0"/>
      <c r="THR146" s="0"/>
      <c r="THS146" s="0"/>
      <c r="THT146" s="0"/>
      <c r="THU146" s="0"/>
      <c r="THV146" s="0"/>
      <c r="THW146" s="0"/>
      <c r="THX146" s="0"/>
      <c r="THY146" s="0"/>
      <c r="THZ146" s="0"/>
      <c r="TIA146" s="0"/>
      <c r="TIB146" s="0"/>
      <c r="TIC146" s="0"/>
      <c r="TID146" s="0"/>
      <c r="TIE146" s="0"/>
      <c r="TIF146" s="0"/>
      <c r="TIG146" s="0"/>
      <c r="TIH146" s="0"/>
      <c r="TII146" s="0"/>
      <c r="TIJ146" s="0"/>
      <c r="TIK146" s="0"/>
      <c r="TIL146" s="0"/>
      <c r="TIM146" s="0"/>
      <c r="TIN146" s="0"/>
      <c r="TIO146" s="0"/>
      <c r="TIP146" s="0"/>
      <c r="TIQ146" s="0"/>
      <c r="TIR146" s="0"/>
      <c r="TIS146" s="0"/>
      <c r="TIT146" s="0"/>
      <c r="TIU146" s="0"/>
      <c r="TIV146" s="0"/>
      <c r="TIW146" s="0"/>
      <c r="TIX146" s="0"/>
      <c r="TIY146" s="0"/>
      <c r="TIZ146" s="0"/>
      <c r="TJA146" s="0"/>
      <c r="TJB146" s="0"/>
      <c r="TJC146" s="0"/>
      <c r="TJD146" s="0"/>
      <c r="TJE146" s="0"/>
      <c r="TJF146" s="0"/>
      <c r="TJG146" s="0"/>
      <c r="TJH146" s="0"/>
      <c r="TJI146" s="0"/>
      <c r="TJJ146" s="0"/>
      <c r="TJK146" s="0"/>
      <c r="TJL146" s="0"/>
      <c r="TJM146" s="0"/>
      <c r="TJN146" s="0"/>
      <c r="TJO146" s="0"/>
      <c r="TJP146" s="0"/>
      <c r="TJQ146" s="0"/>
      <c r="TJR146" s="0"/>
      <c r="TJS146" s="0"/>
      <c r="TJT146" s="0"/>
      <c r="TJU146" s="0"/>
      <c r="TJV146" s="0"/>
      <c r="TJW146" s="0"/>
      <c r="TJX146" s="0"/>
      <c r="TJY146" s="0"/>
      <c r="TJZ146" s="0"/>
      <c r="TKA146" s="0"/>
      <c r="TKB146" s="0"/>
      <c r="TKC146" s="0"/>
      <c r="TKD146" s="0"/>
      <c r="TKE146" s="0"/>
      <c r="TKF146" s="0"/>
      <c r="TKG146" s="0"/>
      <c r="TKH146" s="0"/>
      <c r="TKI146" s="0"/>
      <c r="TKJ146" s="0"/>
      <c r="TKK146" s="0"/>
      <c r="TKL146" s="0"/>
      <c r="TKM146" s="0"/>
      <c r="TKN146" s="0"/>
      <c r="TKO146" s="0"/>
      <c r="TKP146" s="0"/>
      <c r="TKQ146" s="0"/>
      <c r="TKR146" s="0"/>
      <c r="TKS146" s="0"/>
      <c r="TKT146" s="0"/>
      <c r="TKU146" s="0"/>
      <c r="TKV146" s="0"/>
      <c r="TKW146" s="0"/>
      <c r="TKX146" s="0"/>
      <c r="TKY146" s="0"/>
      <c r="TKZ146" s="0"/>
      <c r="TLA146" s="0"/>
      <c r="TLB146" s="0"/>
      <c r="TLC146" s="0"/>
      <c r="TLD146" s="0"/>
      <c r="TLE146" s="0"/>
      <c r="TLF146" s="0"/>
      <c r="TLG146" s="0"/>
      <c r="TLH146" s="0"/>
      <c r="TLI146" s="0"/>
      <c r="TLJ146" s="0"/>
      <c r="TLK146" s="0"/>
      <c r="TLL146" s="0"/>
      <c r="TLM146" s="0"/>
      <c r="TLN146" s="0"/>
      <c r="TLO146" s="0"/>
      <c r="TLP146" s="0"/>
      <c r="TLQ146" s="0"/>
      <c r="TLR146" s="0"/>
      <c r="TLS146" s="0"/>
      <c r="TLT146" s="0"/>
      <c r="TLU146" s="0"/>
      <c r="TLV146" s="0"/>
      <c r="TLW146" s="0"/>
      <c r="TLX146" s="0"/>
      <c r="TLY146" s="0"/>
      <c r="TLZ146" s="0"/>
      <c r="TMA146" s="0"/>
      <c r="TMB146" s="0"/>
      <c r="TMC146" s="0"/>
      <c r="TMD146" s="0"/>
      <c r="TME146" s="0"/>
      <c r="TMF146" s="0"/>
      <c r="TMG146" s="0"/>
      <c r="TMH146" s="0"/>
      <c r="TMI146" s="0"/>
      <c r="TMJ146" s="0"/>
      <c r="TMK146" s="0"/>
      <c r="TML146" s="0"/>
      <c r="TMM146" s="0"/>
      <c r="TMN146" s="0"/>
      <c r="TMO146" s="0"/>
      <c r="TMP146" s="0"/>
      <c r="TMQ146" s="0"/>
      <c r="TMR146" s="0"/>
      <c r="TMS146" s="0"/>
      <c r="TMT146" s="0"/>
      <c r="TMU146" s="0"/>
      <c r="TMV146" s="0"/>
      <c r="TMW146" s="0"/>
      <c r="TMX146" s="0"/>
      <c r="TMY146" s="0"/>
      <c r="TMZ146" s="0"/>
      <c r="TNA146" s="0"/>
      <c r="TNB146" s="0"/>
      <c r="TNC146" s="0"/>
      <c r="TND146" s="0"/>
      <c r="TNE146" s="0"/>
      <c r="TNF146" s="0"/>
      <c r="TNG146" s="0"/>
      <c r="TNH146" s="0"/>
      <c r="TNI146" s="0"/>
      <c r="TNJ146" s="0"/>
      <c r="TNK146" s="0"/>
      <c r="TNL146" s="0"/>
      <c r="TNM146" s="0"/>
      <c r="TNN146" s="0"/>
      <c r="TNO146" s="0"/>
      <c r="TNP146" s="0"/>
      <c r="TNQ146" s="0"/>
      <c r="TNR146" s="0"/>
      <c r="TNS146" s="0"/>
      <c r="TNT146" s="0"/>
      <c r="TNU146" s="0"/>
      <c r="TNV146" s="0"/>
      <c r="TNW146" s="0"/>
      <c r="TNX146" s="0"/>
      <c r="TNY146" s="0"/>
      <c r="TNZ146" s="0"/>
      <c r="TOA146" s="0"/>
      <c r="TOB146" s="0"/>
      <c r="TOC146" s="0"/>
      <c r="TOD146" s="0"/>
      <c r="TOE146" s="0"/>
      <c r="TOF146" s="0"/>
      <c r="TOG146" s="0"/>
      <c r="TOH146" s="0"/>
      <c r="TOI146" s="0"/>
      <c r="TOJ146" s="0"/>
      <c r="TOK146" s="0"/>
      <c r="TOL146" s="0"/>
      <c r="TOM146" s="0"/>
      <c r="TON146" s="0"/>
      <c r="TOO146" s="0"/>
      <c r="TOP146" s="0"/>
      <c r="TOQ146" s="0"/>
      <c r="TOR146" s="0"/>
      <c r="TOS146" s="0"/>
      <c r="TOT146" s="0"/>
      <c r="TOU146" s="0"/>
      <c r="TOV146" s="0"/>
      <c r="TOW146" s="0"/>
      <c r="TOX146" s="0"/>
      <c r="TOY146" s="0"/>
      <c r="TOZ146" s="0"/>
      <c r="TPA146" s="0"/>
      <c r="TPB146" s="0"/>
      <c r="TPC146" s="0"/>
      <c r="TPD146" s="0"/>
      <c r="TPE146" s="0"/>
      <c r="TPF146" s="0"/>
      <c r="TPG146" s="0"/>
      <c r="TPH146" s="0"/>
      <c r="TPI146" s="0"/>
      <c r="TPJ146" s="0"/>
      <c r="TPK146" s="0"/>
      <c r="TPL146" s="0"/>
      <c r="TPM146" s="0"/>
      <c r="TPN146" s="0"/>
      <c r="TPO146" s="0"/>
      <c r="TPP146" s="0"/>
      <c r="TPQ146" s="0"/>
      <c r="TPR146" s="0"/>
      <c r="TPS146" s="0"/>
      <c r="TPT146" s="0"/>
      <c r="TPU146" s="0"/>
      <c r="TPV146" s="0"/>
      <c r="TPW146" s="0"/>
      <c r="TPX146" s="0"/>
      <c r="TPY146" s="0"/>
      <c r="TPZ146" s="0"/>
      <c r="TQA146" s="0"/>
      <c r="TQB146" s="0"/>
      <c r="TQC146" s="0"/>
      <c r="TQD146" s="0"/>
      <c r="TQE146" s="0"/>
      <c r="TQF146" s="0"/>
      <c r="TQG146" s="0"/>
      <c r="TQH146" s="0"/>
      <c r="TQI146" s="0"/>
      <c r="TQJ146" s="0"/>
      <c r="TQK146" s="0"/>
      <c r="TQL146" s="0"/>
      <c r="TQM146" s="0"/>
      <c r="TQN146" s="0"/>
      <c r="TQO146" s="0"/>
      <c r="TQP146" s="0"/>
      <c r="TQQ146" s="0"/>
      <c r="TQR146" s="0"/>
      <c r="TQS146" s="0"/>
      <c r="TQT146" s="0"/>
      <c r="TQU146" s="0"/>
      <c r="TQV146" s="0"/>
      <c r="TQW146" s="0"/>
      <c r="TQX146" s="0"/>
      <c r="TQY146" s="0"/>
      <c r="TQZ146" s="0"/>
      <c r="TRA146" s="0"/>
      <c r="TRB146" s="0"/>
      <c r="TRC146" s="0"/>
      <c r="TRD146" s="0"/>
      <c r="TRE146" s="0"/>
      <c r="TRF146" s="0"/>
      <c r="TRG146" s="0"/>
      <c r="TRH146" s="0"/>
      <c r="TRI146" s="0"/>
      <c r="TRJ146" s="0"/>
      <c r="TRK146" s="0"/>
      <c r="TRL146" s="0"/>
      <c r="TRM146" s="0"/>
      <c r="TRN146" s="0"/>
      <c r="TRO146" s="0"/>
      <c r="TRP146" s="0"/>
      <c r="TRQ146" s="0"/>
      <c r="TRR146" s="0"/>
      <c r="TRS146" s="0"/>
      <c r="TRT146" s="0"/>
      <c r="TRU146" s="0"/>
      <c r="TRV146" s="0"/>
      <c r="TRW146" s="0"/>
      <c r="TRX146" s="0"/>
      <c r="TRY146" s="0"/>
      <c r="TRZ146" s="0"/>
      <c r="TSA146" s="0"/>
      <c r="TSB146" s="0"/>
      <c r="TSC146" s="0"/>
      <c r="TSD146" s="0"/>
      <c r="TSE146" s="0"/>
      <c r="TSF146" s="0"/>
      <c r="TSG146" s="0"/>
      <c r="TSH146" s="0"/>
      <c r="TSI146" s="0"/>
      <c r="TSJ146" s="0"/>
      <c r="TSK146" s="0"/>
      <c r="TSL146" s="0"/>
      <c r="TSM146" s="0"/>
      <c r="TSN146" s="0"/>
      <c r="TSO146" s="0"/>
      <c r="TSP146" s="0"/>
      <c r="TSQ146" s="0"/>
      <c r="TSR146" s="0"/>
      <c r="TSS146" s="0"/>
      <c r="TST146" s="0"/>
      <c r="TSU146" s="0"/>
      <c r="TSV146" s="0"/>
      <c r="TSW146" s="0"/>
      <c r="TSX146" s="0"/>
      <c r="TSY146" s="0"/>
      <c r="TSZ146" s="0"/>
      <c r="TTA146" s="0"/>
      <c r="TTB146" s="0"/>
      <c r="TTC146" s="0"/>
      <c r="TTD146" s="0"/>
      <c r="TTE146" s="0"/>
      <c r="TTF146" s="0"/>
      <c r="TTG146" s="0"/>
      <c r="TTH146" s="0"/>
      <c r="TTI146" s="0"/>
      <c r="TTJ146" s="0"/>
      <c r="TTK146" s="0"/>
      <c r="TTL146" s="0"/>
      <c r="TTM146" s="0"/>
      <c r="TTN146" s="0"/>
      <c r="TTO146" s="0"/>
      <c r="TTP146" s="0"/>
      <c r="TTQ146" s="0"/>
      <c r="TTR146" s="0"/>
      <c r="TTS146" s="0"/>
      <c r="TTT146" s="0"/>
      <c r="TTU146" s="0"/>
      <c r="TTV146" s="0"/>
      <c r="TTW146" s="0"/>
      <c r="TTX146" s="0"/>
      <c r="TTY146" s="0"/>
      <c r="TTZ146" s="0"/>
      <c r="TUA146" s="0"/>
      <c r="TUB146" s="0"/>
      <c r="TUC146" s="0"/>
      <c r="TUD146" s="0"/>
      <c r="TUE146" s="0"/>
      <c r="TUF146" s="0"/>
      <c r="TUG146" s="0"/>
      <c r="TUH146" s="0"/>
      <c r="TUI146" s="0"/>
      <c r="TUJ146" s="0"/>
      <c r="TUK146" s="0"/>
      <c r="TUL146" s="0"/>
      <c r="TUM146" s="0"/>
      <c r="TUN146" s="0"/>
      <c r="TUO146" s="0"/>
      <c r="TUP146" s="0"/>
      <c r="TUQ146" s="0"/>
      <c r="TUR146" s="0"/>
      <c r="TUS146" s="0"/>
      <c r="TUT146" s="0"/>
      <c r="TUU146" s="0"/>
      <c r="TUV146" s="0"/>
      <c r="TUW146" s="0"/>
      <c r="TUX146" s="0"/>
      <c r="TUY146" s="0"/>
      <c r="TUZ146" s="0"/>
      <c r="TVA146" s="0"/>
      <c r="TVB146" s="0"/>
      <c r="TVC146" s="0"/>
      <c r="TVD146" s="0"/>
      <c r="TVE146" s="0"/>
      <c r="TVF146" s="0"/>
      <c r="TVG146" s="0"/>
      <c r="TVH146" s="0"/>
      <c r="TVI146" s="0"/>
      <c r="TVJ146" s="0"/>
      <c r="TVK146" s="0"/>
      <c r="TVL146" s="0"/>
      <c r="TVM146" s="0"/>
      <c r="TVN146" s="0"/>
      <c r="TVO146" s="0"/>
      <c r="TVP146" s="0"/>
      <c r="TVQ146" s="0"/>
      <c r="TVR146" s="0"/>
      <c r="TVS146" s="0"/>
      <c r="TVT146" s="0"/>
      <c r="TVU146" s="0"/>
      <c r="TVV146" s="0"/>
      <c r="TVW146" s="0"/>
      <c r="TVX146" s="0"/>
      <c r="TVY146" s="0"/>
      <c r="TVZ146" s="0"/>
      <c r="TWA146" s="0"/>
      <c r="TWB146" s="0"/>
      <c r="TWC146" s="0"/>
      <c r="TWD146" s="0"/>
      <c r="TWE146" s="0"/>
      <c r="TWF146" s="0"/>
      <c r="TWG146" s="0"/>
      <c r="TWH146" s="0"/>
      <c r="TWI146" s="0"/>
      <c r="TWJ146" s="0"/>
      <c r="TWK146" s="0"/>
      <c r="TWL146" s="0"/>
      <c r="TWM146" s="0"/>
      <c r="TWN146" s="0"/>
      <c r="TWO146" s="0"/>
      <c r="TWP146" s="0"/>
      <c r="TWQ146" s="0"/>
      <c r="TWR146" s="0"/>
      <c r="TWS146" s="0"/>
      <c r="TWT146" s="0"/>
      <c r="TWU146" s="0"/>
      <c r="TWV146" s="0"/>
      <c r="TWW146" s="0"/>
      <c r="TWX146" s="0"/>
      <c r="TWY146" s="0"/>
      <c r="TWZ146" s="0"/>
      <c r="TXA146" s="0"/>
      <c r="TXB146" s="0"/>
      <c r="TXC146" s="0"/>
      <c r="TXD146" s="0"/>
      <c r="TXE146" s="0"/>
      <c r="TXF146" s="0"/>
      <c r="TXG146" s="0"/>
      <c r="TXH146" s="0"/>
      <c r="TXI146" s="0"/>
      <c r="TXJ146" s="0"/>
      <c r="TXK146" s="0"/>
      <c r="TXL146" s="0"/>
      <c r="TXM146" s="0"/>
      <c r="TXN146" s="0"/>
      <c r="TXO146" s="0"/>
      <c r="TXP146" s="0"/>
      <c r="TXQ146" s="0"/>
      <c r="TXR146" s="0"/>
      <c r="TXS146" s="0"/>
      <c r="TXT146" s="0"/>
      <c r="TXU146" s="0"/>
      <c r="TXV146" s="0"/>
      <c r="TXW146" s="0"/>
      <c r="TXX146" s="0"/>
      <c r="TXY146" s="0"/>
      <c r="TXZ146" s="0"/>
      <c r="TYA146" s="0"/>
      <c r="TYB146" s="0"/>
      <c r="TYC146" s="0"/>
      <c r="TYD146" s="0"/>
      <c r="TYE146" s="0"/>
      <c r="TYF146" s="0"/>
      <c r="TYG146" s="0"/>
      <c r="TYH146" s="0"/>
      <c r="TYI146" s="0"/>
      <c r="TYJ146" s="0"/>
      <c r="TYK146" s="0"/>
      <c r="TYL146" s="0"/>
      <c r="TYM146" s="0"/>
      <c r="TYN146" s="0"/>
      <c r="TYO146" s="0"/>
      <c r="TYP146" s="0"/>
      <c r="TYQ146" s="0"/>
      <c r="TYR146" s="0"/>
      <c r="TYS146" s="0"/>
      <c r="TYT146" s="0"/>
      <c r="TYU146" s="0"/>
      <c r="TYV146" s="0"/>
      <c r="TYW146" s="0"/>
      <c r="TYX146" s="0"/>
      <c r="TYY146" s="0"/>
      <c r="TYZ146" s="0"/>
      <c r="TZA146" s="0"/>
      <c r="TZB146" s="0"/>
      <c r="TZC146" s="0"/>
      <c r="TZD146" s="0"/>
      <c r="TZE146" s="0"/>
      <c r="TZF146" s="0"/>
      <c r="TZG146" s="0"/>
      <c r="TZH146" s="0"/>
      <c r="TZI146" s="0"/>
      <c r="TZJ146" s="0"/>
      <c r="TZK146" s="0"/>
      <c r="TZL146" s="0"/>
      <c r="TZM146" s="0"/>
      <c r="TZN146" s="0"/>
      <c r="TZO146" s="0"/>
      <c r="TZP146" s="0"/>
      <c r="TZQ146" s="0"/>
      <c r="TZR146" s="0"/>
      <c r="TZS146" s="0"/>
      <c r="TZT146" s="0"/>
      <c r="TZU146" s="0"/>
      <c r="TZV146" s="0"/>
      <c r="TZW146" s="0"/>
      <c r="TZX146" s="0"/>
      <c r="TZY146" s="0"/>
      <c r="TZZ146" s="0"/>
      <c r="UAA146" s="0"/>
      <c r="UAB146" s="0"/>
      <c r="UAC146" s="0"/>
      <c r="UAD146" s="0"/>
      <c r="UAE146" s="0"/>
      <c r="UAF146" s="0"/>
      <c r="UAG146" s="0"/>
      <c r="UAH146" s="0"/>
      <c r="UAI146" s="0"/>
      <c r="UAJ146" s="0"/>
      <c r="UAK146" s="0"/>
      <c r="UAL146" s="0"/>
      <c r="UAM146" s="0"/>
      <c r="UAN146" s="0"/>
      <c r="UAO146" s="0"/>
      <c r="UAP146" s="0"/>
      <c r="UAQ146" s="0"/>
      <c r="UAR146" s="0"/>
      <c r="UAS146" s="0"/>
      <c r="UAT146" s="0"/>
      <c r="UAU146" s="0"/>
      <c r="UAV146" s="0"/>
      <c r="UAW146" s="0"/>
      <c r="UAX146" s="0"/>
      <c r="UAY146" s="0"/>
      <c r="UAZ146" s="0"/>
      <c r="UBA146" s="0"/>
      <c r="UBB146" s="0"/>
      <c r="UBC146" s="0"/>
      <c r="UBD146" s="0"/>
      <c r="UBE146" s="0"/>
      <c r="UBF146" s="0"/>
      <c r="UBG146" s="0"/>
      <c r="UBH146" s="0"/>
      <c r="UBI146" s="0"/>
      <c r="UBJ146" s="0"/>
      <c r="UBK146" s="0"/>
      <c r="UBL146" s="0"/>
      <c r="UBM146" s="0"/>
      <c r="UBN146" s="0"/>
      <c r="UBO146" s="0"/>
      <c r="UBP146" s="0"/>
      <c r="UBQ146" s="0"/>
      <c r="UBR146" s="0"/>
      <c r="UBS146" s="0"/>
      <c r="UBT146" s="0"/>
      <c r="UBU146" s="0"/>
      <c r="UBV146" s="0"/>
      <c r="UBW146" s="0"/>
      <c r="UBX146" s="0"/>
      <c r="UBY146" s="0"/>
      <c r="UBZ146" s="0"/>
      <c r="UCA146" s="0"/>
      <c r="UCB146" s="0"/>
      <c r="UCC146" s="0"/>
      <c r="UCD146" s="0"/>
      <c r="UCE146" s="0"/>
      <c r="UCF146" s="0"/>
      <c r="UCG146" s="0"/>
      <c r="UCH146" s="0"/>
      <c r="UCI146" s="0"/>
      <c r="UCJ146" s="0"/>
      <c r="UCK146" s="0"/>
      <c r="UCL146" s="0"/>
      <c r="UCM146" s="0"/>
      <c r="UCN146" s="0"/>
      <c r="UCO146" s="0"/>
      <c r="UCP146" s="0"/>
      <c r="UCQ146" s="0"/>
      <c r="UCR146" s="0"/>
      <c r="UCS146" s="0"/>
      <c r="UCT146" s="0"/>
      <c r="UCU146" s="0"/>
      <c r="UCV146" s="0"/>
      <c r="UCW146" s="0"/>
      <c r="UCX146" s="0"/>
      <c r="UCY146" s="0"/>
      <c r="UCZ146" s="0"/>
      <c r="UDA146" s="0"/>
      <c r="UDB146" s="0"/>
      <c r="UDC146" s="0"/>
      <c r="UDD146" s="0"/>
      <c r="UDE146" s="0"/>
      <c r="UDF146" s="0"/>
      <c r="UDG146" s="0"/>
      <c r="UDH146" s="0"/>
      <c r="UDI146" s="0"/>
      <c r="UDJ146" s="0"/>
      <c r="UDK146" s="0"/>
      <c r="UDL146" s="0"/>
      <c r="UDM146" s="0"/>
      <c r="UDN146" s="0"/>
      <c r="UDO146" s="0"/>
      <c r="UDP146" s="0"/>
      <c r="UDQ146" s="0"/>
      <c r="UDR146" s="0"/>
      <c r="UDS146" s="0"/>
      <c r="UDT146" s="0"/>
      <c r="UDU146" s="0"/>
      <c r="UDV146" s="0"/>
      <c r="UDW146" s="0"/>
      <c r="UDX146" s="0"/>
      <c r="UDY146" s="0"/>
      <c r="UDZ146" s="0"/>
      <c r="UEA146" s="0"/>
      <c r="UEB146" s="0"/>
      <c r="UEC146" s="0"/>
      <c r="UED146" s="0"/>
      <c r="UEE146" s="0"/>
      <c r="UEF146" s="0"/>
      <c r="UEG146" s="0"/>
      <c r="UEH146" s="0"/>
      <c r="UEI146" s="0"/>
      <c r="UEJ146" s="0"/>
      <c r="UEK146" s="0"/>
      <c r="UEL146" s="0"/>
      <c r="UEM146" s="0"/>
      <c r="UEN146" s="0"/>
      <c r="UEO146" s="0"/>
      <c r="UEP146" s="0"/>
      <c r="UEQ146" s="0"/>
      <c r="UER146" s="0"/>
      <c r="UES146" s="0"/>
      <c r="UET146" s="0"/>
      <c r="UEU146" s="0"/>
      <c r="UEV146" s="0"/>
      <c r="UEW146" s="0"/>
      <c r="UEX146" s="0"/>
      <c r="UEY146" s="0"/>
      <c r="UEZ146" s="0"/>
      <c r="UFA146" s="0"/>
      <c r="UFB146" s="0"/>
      <c r="UFC146" s="0"/>
      <c r="UFD146" s="0"/>
      <c r="UFE146" s="0"/>
      <c r="UFF146" s="0"/>
      <c r="UFG146" s="0"/>
      <c r="UFH146" s="0"/>
      <c r="UFI146" s="0"/>
      <c r="UFJ146" s="0"/>
      <c r="UFK146" s="0"/>
      <c r="UFL146" s="0"/>
      <c r="UFM146" s="0"/>
      <c r="UFN146" s="0"/>
      <c r="UFO146" s="0"/>
      <c r="UFP146" s="0"/>
      <c r="UFQ146" s="0"/>
      <c r="UFR146" s="0"/>
      <c r="UFS146" s="0"/>
      <c r="UFT146" s="0"/>
      <c r="UFU146" s="0"/>
      <c r="UFV146" s="0"/>
      <c r="UFW146" s="0"/>
      <c r="UFX146" s="0"/>
      <c r="UFY146" s="0"/>
      <c r="UFZ146" s="0"/>
      <c r="UGA146" s="0"/>
      <c r="UGB146" s="0"/>
      <c r="UGC146" s="0"/>
      <c r="UGD146" s="0"/>
      <c r="UGE146" s="0"/>
      <c r="UGF146" s="0"/>
      <c r="UGG146" s="0"/>
      <c r="UGH146" s="0"/>
      <c r="UGI146" s="0"/>
      <c r="UGJ146" s="0"/>
      <c r="UGK146" s="0"/>
      <c r="UGL146" s="0"/>
      <c r="UGM146" s="0"/>
      <c r="UGN146" s="0"/>
      <c r="UGO146" s="0"/>
      <c r="UGP146" s="0"/>
      <c r="UGQ146" s="0"/>
      <c r="UGR146" s="0"/>
      <c r="UGS146" s="0"/>
      <c r="UGT146" s="0"/>
      <c r="UGU146" s="0"/>
      <c r="UGV146" s="0"/>
      <c r="UGW146" s="0"/>
      <c r="UGX146" s="0"/>
      <c r="UGY146" s="0"/>
      <c r="UGZ146" s="0"/>
      <c r="UHA146" s="0"/>
      <c r="UHB146" s="0"/>
      <c r="UHC146" s="0"/>
      <c r="UHD146" s="0"/>
      <c r="UHE146" s="0"/>
      <c r="UHF146" s="0"/>
      <c r="UHG146" s="0"/>
      <c r="UHH146" s="0"/>
      <c r="UHI146" s="0"/>
      <c r="UHJ146" s="0"/>
      <c r="UHK146" s="0"/>
      <c r="UHL146" s="0"/>
      <c r="UHM146" s="0"/>
      <c r="UHN146" s="0"/>
      <c r="UHO146" s="0"/>
      <c r="UHP146" s="0"/>
      <c r="UHQ146" s="0"/>
      <c r="UHR146" s="0"/>
      <c r="UHS146" s="0"/>
      <c r="UHT146" s="0"/>
      <c r="UHU146" s="0"/>
      <c r="UHV146" s="0"/>
      <c r="UHW146" s="0"/>
      <c r="UHX146" s="0"/>
      <c r="UHY146" s="0"/>
      <c r="UHZ146" s="0"/>
      <c r="UIA146" s="0"/>
      <c r="UIB146" s="0"/>
      <c r="UIC146" s="0"/>
      <c r="UID146" s="0"/>
      <c r="UIE146" s="0"/>
      <c r="UIF146" s="0"/>
      <c r="UIG146" s="0"/>
      <c r="UIH146" s="0"/>
      <c r="UII146" s="0"/>
      <c r="UIJ146" s="0"/>
      <c r="UIK146" s="0"/>
      <c r="UIL146" s="0"/>
      <c r="UIM146" s="0"/>
      <c r="UIN146" s="0"/>
      <c r="UIO146" s="0"/>
      <c r="UIP146" s="0"/>
      <c r="UIQ146" s="0"/>
      <c r="UIR146" s="0"/>
      <c r="UIS146" s="0"/>
      <c r="UIT146" s="0"/>
      <c r="UIU146" s="0"/>
      <c r="UIV146" s="0"/>
      <c r="UIW146" s="0"/>
      <c r="UIX146" s="0"/>
      <c r="UIY146" s="0"/>
      <c r="UIZ146" s="0"/>
      <c r="UJA146" s="0"/>
      <c r="UJB146" s="0"/>
      <c r="UJC146" s="0"/>
      <c r="UJD146" s="0"/>
      <c r="UJE146" s="0"/>
      <c r="UJF146" s="0"/>
      <c r="UJG146" s="0"/>
      <c r="UJH146" s="0"/>
      <c r="UJI146" s="0"/>
      <c r="UJJ146" s="0"/>
      <c r="UJK146" s="0"/>
      <c r="UJL146" s="0"/>
      <c r="UJM146" s="0"/>
      <c r="UJN146" s="0"/>
      <c r="UJO146" s="0"/>
      <c r="UJP146" s="0"/>
      <c r="UJQ146" s="0"/>
      <c r="UJR146" s="0"/>
      <c r="UJS146" s="0"/>
      <c r="UJT146" s="0"/>
      <c r="UJU146" s="0"/>
      <c r="UJV146" s="0"/>
      <c r="UJW146" s="0"/>
      <c r="UJX146" s="0"/>
      <c r="UJY146" s="0"/>
      <c r="UJZ146" s="0"/>
      <c r="UKA146" s="0"/>
      <c r="UKB146" s="0"/>
      <c r="UKC146" s="0"/>
      <c r="UKD146" s="0"/>
      <c r="UKE146" s="0"/>
      <c r="UKF146" s="0"/>
      <c r="UKG146" s="0"/>
      <c r="UKH146" s="0"/>
      <c r="UKI146" s="0"/>
      <c r="UKJ146" s="0"/>
      <c r="UKK146" s="0"/>
      <c r="UKL146" s="0"/>
      <c r="UKM146" s="0"/>
      <c r="UKN146" s="0"/>
      <c r="UKO146" s="0"/>
      <c r="UKP146" s="0"/>
      <c r="UKQ146" s="0"/>
      <c r="UKR146" s="0"/>
      <c r="UKS146" s="0"/>
      <c r="UKT146" s="0"/>
      <c r="UKU146" s="0"/>
      <c r="UKV146" s="0"/>
      <c r="UKW146" s="0"/>
      <c r="UKX146" s="0"/>
      <c r="UKY146" s="0"/>
      <c r="UKZ146" s="0"/>
      <c r="ULA146" s="0"/>
      <c r="ULB146" s="0"/>
      <c r="ULC146" s="0"/>
      <c r="ULD146" s="0"/>
      <c r="ULE146" s="0"/>
      <c r="ULF146" s="0"/>
      <c r="ULG146" s="0"/>
      <c r="ULH146" s="0"/>
      <c r="ULI146" s="0"/>
      <c r="ULJ146" s="0"/>
      <c r="ULK146" s="0"/>
      <c r="ULL146" s="0"/>
      <c r="ULM146" s="0"/>
      <c r="ULN146" s="0"/>
      <c r="ULO146" s="0"/>
      <c r="ULP146" s="0"/>
      <c r="ULQ146" s="0"/>
      <c r="ULR146" s="0"/>
      <c r="ULS146" s="0"/>
      <c r="ULT146" s="0"/>
      <c r="ULU146" s="0"/>
      <c r="ULV146" s="0"/>
      <c r="ULW146" s="0"/>
      <c r="ULX146" s="0"/>
      <c r="ULY146" s="0"/>
      <c r="ULZ146" s="0"/>
      <c r="UMA146" s="0"/>
      <c r="UMB146" s="0"/>
      <c r="UMC146" s="0"/>
      <c r="UMD146" s="0"/>
      <c r="UME146" s="0"/>
      <c r="UMF146" s="0"/>
      <c r="UMG146" s="0"/>
      <c r="UMH146" s="0"/>
      <c r="UMI146" s="0"/>
      <c r="UMJ146" s="0"/>
      <c r="UMK146" s="0"/>
      <c r="UML146" s="0"/>
      <c r="UMM146" s="0"/>
      <c r="UMN146" s="0"/>
      <c r="UMO146" s="0"/>
      <c r="UMP146" s="0"/>
      <c r="UMQ146" s="0"/>
      <c r="UMR146" s="0"/>
      <c r="UMS146" s="0"/>
      <c r="UMT146" s="0"/>
      <c r="UMU146" s="0"/>
      <c r="UMV146" s="0"/>
      <c r="UMW146" s="0"/>
      <c r="UMX146" s="0"/>
      <c r="UMY146" s="0"/>
      <c r="UMZ146" s="0"/>
      <c r="UNA146" s="0"/>
      <c r="UNB146" s="0"/>
      <c r="UNC146" s="0"/>
      <c r="UND146" s="0"/>
      <c r="UNE146" s="0"/>
      <c r="UNF146" s="0"/>
      <c r="UNG146" s="0"/>
      <c r="UNH146" s="0"/>
      <c r="UNI146" s="0"/>
      <c r="UNJ146" s="0"/>
      <c r="UNK146" s="0"/>
      <c r="UNL146" s="0"/>
      <c r="UNM146" s="0"/>
      <c r="UNN146" s="0"/>
      <c r="UNO146" s="0"/>
      <c r="UNP146" s="0"/>
      <c r="UNQ146" s="0"/>
      <c r="UNR146" s="0"/>
      <c r="UNS146" s="0"/>
      <c r="UNT146" s="0"/>
      <c r="UNU146" s="0"/>
      <c r="UNV146" s="0"/>
      <c r="UNW146" s="0"/>
      <c r="UNX146" s="0"/>
      <c r="UNY146" s="0"/>
      <c r="UNZ146" s="0"/>
      <c r="UOA146" s="0"/>
      <c r="UOB146" s="0"/>
      <c r="UOC146" s="0"/>
      <c r="UOD146" s="0"/>
      <c r="UOE146" s="0"/>
      <c r="UOF146" s="0"/>
      <c r="UOG146" s="0"/>
      <c r="UOH146" s="0"/>
      <c r="UOI146" s="0"/>
      <c r="UOJ146" s="0"/>
      <c r="UOK146" s="0"/>
      <c r="UOL146" s="0"/>
      <c r="UOM146" s="0"/>
      <c r="UON146" s="0"/>
      <c r="UOO146" s="0"/>
      <c r="UOP146" s="0"/>
      <c r="UOQ146" s="0"/>
      <c r="UOR146" s="0"/>
      <c r="UOS146" s="0"/>
      <c r="UOT146" s="0"/>
      <c r="UOU146" s="0"/>
      <c r="UOV146" s="0"/>
      <c r="UOW146" s="0"/>
      <c r="UOX146" s="0"/>
      <c r="UOY146" s="0"/>
      <c r="UOZ146" s="0"/>
      <c r="UPA146" s="0"/>
      <c r="UPB146" s="0"/>
      <c r="UPC146" s="0"/>
      <c r="UPD146" s="0"/>
      <c r="UPE146" s="0"/>
      <c r="UPF146" s="0"/>
      <c r="UPG146" s="0"/>
      <c r="UPH146" s="0"/>
      <c r="UPI146" s="0"/>
      <c r="UPJ146" s="0"/>
      <c r="UPK146" s="0"/>
      <c r="UPL146" s="0"/>
      <c r="UPM146" s="0"/>
      <c r="UPN146" s="0"/>
      <c r="UPO146" s="0"/>
      <c r="UPP146" s="0"/>
      <c r="UPQ146" s="0"/>
      <c r="UPR146" s="0"/>
      <c r="UPS146" s="0"/>
      <c r="UPT146" s="0"/>
      <c r="UPU146" s="0"/>
      <c r="UPV146" s="0"/>
      <c r="UPW146" s="0"/>
      <c r="UPX146" s="0"/>
      <c r="UPY146" s="0"/>
      <c r="UPZ146" s="0"/>
      <c r="UQA146" s="0"/>
      <c r="UQB146" s="0"/>
      <c r="UQC146" s="0"/>
      <c r="UQD146" s="0"/>
      <c r="UQE146" s="0"/>
      <c r="UQF146" s="0"/>
      <c r="UQG146" s="0"/>
      <c r="UQH146" s="0"/>
      <c r="UQI146" s="0"/>
      <c r="UQJ146" s="0"/>
      <c r="UQK146" s="0"/>
      <c r="UQL146" s="0"/>
      <c r="UQM146" s="0"/>
      <c r="UQN146" s="0"/>
      <c r="UQO146" s="0"/>
      <c r="UQP146" s="0"/>
      <c r="UQQ146" s="0"/>
      <c r="UQR146" s="0"/>
      <c r="UQS146" s="0"/>
      <c r="UQT146" s="0"/>
      <c r="UQU146" s="0"/>
      <c r="UQV146" s="0"/>
      <c r="UQW146" s="0"/>
      <c r="UQX146" s="0"/>
      <c r="UQY146" s="0"/>
      <c r="UQZ146" s="0"/>
      <c r="URA146" s="0"/>
      <c r="URB146" s="0"/>
      <c r="URC146" s="0"/>
      <c r="URD146" s="0"/>
      <c r="URE146" s="0"/>
      <c r="URF146" s="0"/>
      <c r="URG146" s="0"/>
      <c r="URH146" s="0"/>
      <c r="URI146" s="0"/>
      <c r="URJ146" s="0"/>
      <c r="URK146" s="0"/>
      <c r="URL146" s="0"/>
      <c r="URM146" s="0"/>
      <c r="URN146" s="0"/>
      <c r="URO146" s="0"/>
      <c r="URP146" s="0"/>
      <c r="URQ146" s="0"/>
      <c r="URR146" s="0"/>
      <c r="URS146" s="0"/>
      <c r="URT146" s="0"/>
      <c r="URU146" s="0"/>
      <c r="URV146" s="0"/>
      <c r="URW146" s="0"/>
      <c r="URX146" s="0"/>
      <c r="URY146" s="0"/>
      <c r="URZ146" s="0"/>
      <c r="USA146" s="0"/>
      <c r="USB146" s="0"/>
      <c r="USC146" s="0"/>
      <c r="USD146" s="0"/>
      <c r="USE146" s="0"/>
      <c r="USF146" s="0"/>
      <c r="USG146" s="0"/>
      <c r="USH146" s="0"/>
      <c r="USI146" s="0"/>
      <c r="USJ146" s="0"/>
      <c r="USK146" s="0"/>
      <c r="USL146" s="0"/>
      <c r="USM146" s="0"/>
      <c r="USN146" s="0"/>
      <c r="USO146" s="0"/>
      <c r="USP146" s="0"/>
      <c r="USQ146" s="0"/>
      <c r="USR146" s="0"/>
      <c r="USS146" s="0"/>
      <c r="UST146" s="0"/>
      <c r="USU146" s="0"/>
      <c r="USV146" s="0"/>
      <c r="USW146" s="0"/>
      <c r="USX146" s="0"/>
      <c r="USY146" s="0"/>
      <c r="USZ146" s="0"/>
      <c r="UTA146" s="0"/>
      <c r="UTB146" s="0"/>
      <c r="UTC146" s="0"/>
      <c r="UTD146" s="0"/>
      <c r="UTE146" s="0"/>
      <c r="UTF146" s="0"/>
      <c r="UTG146" s="0"/>
      <c r="UTH146" s="0"/>
      <c r="UTI146" s="0"/>
      <c r="UTJ146" s="0"/>
      <c r="UTK146" s="0"/>
      <c r="UTL146" s="0"/>
      <c r="UTM146" s="0"/>
      <c r="UTN146" s="0"/>
      <c r="UTO146" s="0"/>
      <c r="UTP146" s="0"/>
      <c r="UTQ146" s="0"/>
      <c r="UTR146" s="0"/>
      <c r="UTS146" s="0"/>
      <c r="UTT146" s="0"/>
      <c r="UTU146" s="0"/>
      <c r="UTV146" s="0"/>
      <c r="UTW146" s="0"/>
      <c r="UTX146" s="0"/>
      <c r="UTY146" s="0"/>
      <c r="UTZ146" s="0"/>
      <c r="UUA146" s="0"/>
      <c r="UUB146" s="0"/>
      <c r="UUC146" s="0"/>
      <c r="UUD146" s="0"/>
      <c r="UUE146" s="0"/>
      <c r="UUF146" s="0"/>
      <c r="UUG146" s="0"/>
      <c r="UUH146" s="0"/>
      <c r="UUI146" s="0"/>
      <c r="UUJ146" s="0"/>
      <c r="UUK146" s="0"/>
      <c r="UUL146" s="0"/>
      <c r="UUM146" s="0"/>
      <c r="UUN146" s="0"/>
      <c r="UUO146" s="0"/>
      <c r="UUP146" s="0"/>
      <c r="UUQ146" s="0"/>
      <c r="UUR146" s="0"/>
      <c r="UUS146" s="0"/>
      <c r="UUT146" s="0"/>
      <c r="UUU146" s="0"/>
      <c r="UUV146" s="0"/>
      <c r="UUW146" s="0"/>
      <c r="UUX146" s="0"/>
      <c r="UUY146" s="0"/>
      <c r="UUZ146" s="0"/>
      <c r="UVA146" s="0"/>
      <c r="UVB146" s="0"/>
      <c r="UVC146" s="0"/>
      <c r="UVD146" s="0"/>
      <c r="UVE146" s="0"/>
      <c r="UVF146" s="0"/>
      <c r="UVG146" s="0"/>
      <c r="UVH146" s="0"/>
      <c r="UVI146" s="0"/>
      <c r="UVJ146" s="0"/>
      <c r="UVK146" s="0"/>
      <c r="UVL146" s="0"/>
      <c r="UVM146" s="0"/>
      <c r="UVN146" s="0"/>
      <c r="UVO146" s="0"/>
      <c r="UVP146" s="0"/>
      <c r="UVQ146" s="0"/>
      <c r="UVR146" s="0"/>
      <c r="UVS146" s="0"/>
      <c r="UVT146" s="0"/>
      <c r="UVU146" s="0"/>
      <c r="UVV146" s="0"/>
      <c r="UVW146" s="0"/>
      <c r="UVX146" s="0"/>
      <c r="UVY146" s="0"/>
      <c r="UVZ146" s="0"/>
      <c r="UWA146" s="0"/>
      <c r="UWB146" s="0"/>
      <c r="UWC146" s="0"/>
      <c r="UWD146" s="0"/>
      <c r="UWE146" s="0"/>
      <c r="UWF146" s="0"/>
      <c r="UWG146" s="0"/>
      <c r="UWH146" s="0"/>
      <c r="UWI146" s="0"/>
      <c r="UWJ146" s="0"/>
      <c r="UWK146" s="0"/>
      <c r="UWL146" s="0"/>
      <c r="UWM146" s="0"/>
      <c r="UWN146" s="0"/>
      <c r="UWO146" s="0"/>
      <c r="UWP146" s="0"/>
      <c r="UWQ146" s="0"/>
      <c r="UWR146" s="0"/>
      <c r="UWS146" s="0"/>
      <c r="UWT146" s="0"/>
      <c r="UWU146" s="0"/>
      <c r="UWV146" s="0"/>
      <c r="UWW146" s="0"/>
      <c r="UWX146" s="0"/>
      <c r="UWY146" s="0"/>
      <c r="UWZ146" s="0"/>
      <c r="UXA146" s="0"/>
      <c r="UXB146" s="0"/>
      <c r="UXC146" s="0"/>
      <c r="UXD146" s="0"/>
      <c r="UXE146" s="0"/>
      <c r="UXF146" s="0"/>
      <c r="UXG146" s="0"/>
      <c r="UXH146" s="0"/>
      <c r="UXI146" s="0"/>
      <c r="UXJ146" s="0"/>
      <c r="UXK146" s="0"/>
      <c r="UXL146" s="0"/>
      <c r="UXM146" s="0"/>
      <c r="UXN146" s="0"/>
      <c r="UXO146" s="0"/>
      <c r="UXP146" s="0"/>
      <c r="UXQ146" s="0"/>
      <c r="UXR146" s="0"/>
      <c r="UXS146" s="0"/>
      <c r="UXT146" s="0"/>
      <c r="UXU146" s="0"/>
      <c r="UXV146" s="0"/>
      <c r="UXW146" s="0"/>
      <c r="UXX146" s="0"/>
      <c r="UXY146" s="0"/>
      <c r="UXZ146" s="0"/>
      <c r="UYA146" s="0"/>
      <c r="UYB146" s="0"/>
      <c r="UYC146" s="0"/>
      <c r="UYD146" s="0"/>
      <c r="UYE146" s="0"/>
      <c r="UYF146" s="0"/>
      <c r="UYG146" s="0"/>
      <c r="UYH146" s="0"/>
      <c r="UYI146" s="0"/>
      <c r="UYJ146" s="0"/>
      <c r="UYK146" s="0"/>
      <c r="UYL146" s="0"/>
      <c r="UYM146" s="0"/>
      <c r="UYN146" s="0"/>
      <c r="UYO146" s="0"/>
      <c r="UYP146" s="0"/>
      <c r="UYQ146" s="0"/>
      <c r="UYR146" s="0"/>
      <c r="UYS146" s="0"/>
      <c r="UYT146" s="0"/>
      <c r="UYU146" s="0"/>
      <c r="UYV146" s="0"/>
      <c r="UYW146" s="0"/>
      <c r="UYX146" s="0"/>
      <c r="UYY146" s="0"/>
      <c r="UYZ146" s="0"/>
      <c r="UZA146" s="0"/>
      <c r="UZB146" s="0"/>
      <c r="UZC146" s="0"/>
      <c r="UZD146" s="0"/>
      <c r="UZE146" s="0"/>
      <c r="UZF146" s="0"/>
      <c r="UZG146" s="0"/>
      <c r="UZH146" s="0"/>
      <c r="UZI146" s="0"/>
      <c r="UZJ146" s="0"/>
      <c r="UZK146" s="0"/>
      <c r="UZL146" s="0"/>
      <c r="UZM146" s="0"/>
      <c r="UZN146" s="0"/>
      <c r="UZO146" s="0"/>
      <c r="UZP146" s="0"/>
      <c r="UZQ146" s="0"/>
      <c r="UZR146" s="0"/>
      <c r="UZS146" s="0"/>
      <c r="UZT146" s="0"/>
      <c r="UZU146" s="0"/>
      <c r="UZV146" s="0"/>
      <c r="UZW146" s="0"/>
      <c r="UZX146" s="0"/>
      <c r="UZY146" s="0"/>
      <c r="UZZ146" s="0"/>
      <c r="VAA146" s="0"/>
      <c r="VAB146" s="0"/>
      <c r="VAC146" s="0"/>
      <c r="VAD146" s="0"/>
      <c r="VAE146" s="0"/>
      <c r="VAF146" s="0"/>
      <c r="VAG146" s="0"/>
      <c r="VAH146" s="0"/>
      <c r="VAI146" s="0"/>
      <c r="VAJ146" s="0"/>
      <c r="VAK146" s="0"/>
      <c r="VAL146" s="0"/>
      <c r="VAM146" s="0"/>
      <c r="VAN146" s="0"/>
      <c r="VAO146" s="0"/>
      <c r="VAP146" s="0"/>
      <c r="VAQ146" s="0"/>
      <c r="VAR146" s="0"/>
      <c r="VAS146" s="0"/>
      <c r="VAT146" s="0"/>
      <c r="VAU146" s="0"/>
      <c r="VAV146" s="0"/>
      <c r="VAW146" s="0"/>
      <c r="VAX146" s="0"/>
      <c r="VAY146" s="0"/>
      <c r="VAZ146" s="0"/>
      <c r="VBA146" s="0"/>
      <c r="VBB146" s="0"/>
      <c r="VBC146" s="0"/>
      <c r="VBD146" s="0"/>
      <c r="VBE146" s="0"/>
      <c r="VBF146" s="0"/>
      <c r="VBG146" s="0"/>
      <c r="VBH146" s="0"/>
      <c r="VBI146" s="0"/>
      <c r="VBJ146" s="0"/>
      <c r="VBK146" s="0"/>
      <c r="VBL146" s="0"/>
      <c r="VBM146" s="0"/>
      <c r="VBN146" s="0"/>
      <c r="VBO146" s="0"/>
      <c r="VBP146" s="0"/>
      <c r="VBQ146" s="0"/>
      <c r="VBR146" s="0"/>
      <c r="VBS146" s="0"/>
      <c r="VBT146" s="0"/>
      <c r="VBU146" s="0"/>
      <c r="VBV146" s="0"/>
      <c r="VBW146" s="0"/>
      <c r="VBX146" s="0"/>
      <c r="VBY146" s="0"/>
      <c r="VBZ146" s="0"/>
      <c r="VCA146" s="0"/>
      <c r="VCB146" s="0"/>
      <c r="VCC146" s="0"/>
      <c r="VCD146" s="0"/>
      <c r="VCE146" s="0"/>
      <c r="VCF146" s="0"/>
      <c r="VCG146" s="0"/>
      <c r="VCH146" s="0"/>
      <c r="VCI146" s="0"/>
      <c r="VCJ146" s="0"/>
      <c r="VCK146" s="0"/>
      <c r="VCL146" s="0"/>
      <c r="VCM146" s="0"/>
      <c r="VCN146" s="0"/>
      <c r="VCO146" s="0"/>
      <c r="VCP146" s="0"/>
      <c r="VCQ146" s="0"/>
      <c r="VCR146" s="0"/>
      <c r="VCS146" s="0"/>
      <c r="VCT146" s="0"/>
      <c r="VCU146" s="0"/>
      <c r="VCV146" s="0"/>
      <c r="VCW146" s="0"/>
      <c r="VCX146" s="0"/>
      <c r="VCY146" s="0"/>
      <c r="VCZ146" s="0"/>
      <c r="VDA146" s="0"/>
      <c r="VDB146" s="0"/>
      <c r="VDC146" s="0"/>
      <c r="VDD146" s="0"/>
      <c r="VDE146" s="0"/>
      <c r="VDF146" s="0"/>
      <c r="VDG146" s="0"/>
      <c r="VDH146" s="0"/>
      <c r="VDI146" s="0"/>
      <c r="VDJ146" s="0"/>
      <c r="VDK146" s="0"/>
      <c r="VDL146" s="0"/>
      <c r="VDM146" s="0"/>
      <c r="VDN146" s="0"/>
      <c r="VDO146" s="0"/>
      <c r="VDP146" s="0"/>
      <c r="VDQ146" s="0"/>
      <c r="VDR146" s="0"/>
      <c r="VDS146" s="0"/>
      <c r="VDT146" s="0"/>
      <c r="VDU146" s="0"/>
      <c r="VDV146" s="0"/>
      <c r="VDW146" s="0"/>
      <c r="VDX146" s="0"/>
      <c r="VDY146" s="0"/>
      <c r="VDZ146" s="0"/>
      <c r="VEA146" s="0"/>
      <c r="VEB146" s="0"/>
      <c r="VEC146" s="0"/>
      <c r="VED146" s="0"/>
      <c r="VEE146" s="0"/>
      <c r="VEF146" s="0"/>
      <c r="VEG146" s="0"/>
      <c r="VEH146" s="0"/>
      <c r="VEI146" s="0"/>
      <c r="VEJ146" s="0"/>
      <c r="VEK146" s="0"/>
      <c r="VEL146" s="0"/>
      <c r="VEM146" s="0"/>
      <c r="VEN146" s="0"/>
      <c r="VEO146" s="0"/>
      <c r="VEP146" s="0"/>
      <c r="VEQ146" s="0"/>
      <c r="VER146" s="0"/>
      <c r="VES146" s="0"/>
      <c r="VET146" s="0"/>
      <c r="VEU146" s="0"/>
      <c r="VEV146" s="0"/>
      <c r="VEW146" s="0"/>
      <c r="VEX146" s="0"/>
      <c r="VEY146" s="0"/>
      <c r="VEZ146" s="0"/>
      <c r="VFA146" s="0"/>
      <c r="VFB146" s="0"/>
      <c r="VFC146" s="0"/>
      <c r="VFD146" s="0"/>
      <c r="VFE146" s="0"/>
      <c r="VFF146" s="0"/>
      <c r="VFG146" s="0"/>
      <c r="VFH146" s="0"/>
      <c r="VFI146" s="0"/>
      <c r="VFJ146" s="0"/>
      <c r="VFK146" s="0"/>
      <c r="VFL146" s="0"/>
      <c r="VFM146" s="0"/>
      <c r="VFN146" s="0"/>
      <c r="VFO146" s="0"/>
      <c r="VFP146" s="0"/>
      <c r="VFQ146" s="0"/>
      <c r="VFR146" s="0"/>
      <c r="VFS146" s="0"/>
      <c r="VFT146" s="0"/>
      <c r="VFU146" s="0"/>
      <c r="VFV146" s="0"/>
      <c r="VFW146" s="0"/>
      <c r="VFX146" s="0"/>
      <c r="VFY146" s="0"/>
      <c r="VFZ146" s="0"/>
      <c r="VGA146" s="0"/>
      <c r="VGB146" s="0"/>
      <c r="VGC146" s="0"/>
      <c r="VGD146" s="0"/>
      <c r="VGE146" s="0"/>
      <c r="VGF146" s="0"/>
      <c r="VGG146" s="0"/>
      <c r="VGH146" s="0"/>
      <c r="VGI146" s="0"/>
      <c r="VGJ146" s="0"/>
      <c r="VGK146" s="0"/>
      <c r="VGL146" s="0"/>
      <c r="VGM146" s="0"/>
      <c r="VGN146" s="0"/>
      <c r="VGO146" s="0"/>
      <c r="VGP146" s="0"/>
      <c r="VGQ146" s="0"/>
      <c r="VGR146" s="0"/>
      <c r="VGS146" s="0"/>
      <c r="VGT146" s="0"/>
      <c r="VGU146" s="0"/>
      <c r="VGV146" s="0"/>
      <c r="VGW146" s="0"/>
      <c r="VGX146" s="0"/>
      <c r="VGY146" s="0"/>
      <c r="VGZ146" s="0"/>
      <c r="VHA146" s="0"/>
      <c r="VHB146" s="0"/>
      <c r="VHC146" s="0"/>
      <c r="VHD146" s="0"/>
      <c r="VHE146" s="0"/>
      <c r="VHF146" s="0"/>
      <c r="VHG146" s="0"/>
      <c r="VHH146" s="0"/>
      <c r="VHI146" s="0"/>
      <c r="VHJ146" s="0"/>
      <c r="VHK146" s="0"/>
      <c r="VHL146" s="0"/>
      <c r="VHM146" s="0"/>
      <c r="VHN146" s="0"/>
      <c r="VHO146" s="0"/>
      <c r="VHP146" s="0"/>
      <c r="VHQ146" s="0"/>
      <c r="VHR146" s="0"/>
      <c r="VHS146" s="0"/>
      <c r="VHT146" s="0"/>
      <c r="VHU146" s="0"/>
      <c r="VHV146" s="0"/>
      <c r="VHW146" s="0"/>
      <c r="VHX146" s="0"/>
      <c r="VHY146" s="0"/>
      <c r="VHZ146" s="0"/>
      <c r="VIA146" s="0"/>
      <c r="VIB146" s="0"/>
      <c r="VIC146" s="0"/>
      <c r="VID146" s="0"/>
      <c r="VIE146" s="0"/>
      <c r="VIF146" s="0"/>
      <c r="VIG146" s="0"/>
      <c r="VIH146" s="0"/>
      <c r="VII146" s="0"/>
      <c r="VIJ146" s="0"/>
      <c r="VIK146" s="0"/>
      <c r="VIL146" s="0"/>
      <c r="VIM146" s="0"/>
      <c r="VIN146" s="0"/>
      <c r="VIO146" s="0"/>
      <c r="VIP146" s="0"/>
      <c r="VIQ146" s="0"/>
      <c r="VIR146" s="0"/>
      <c r="VIS146" s="0"/>
      <c r="VIT146" s="0"/>
      <c r="VIU146" s="0"/>
      <c r="VIV146" s="0"/>
      <c r="VIW146" s="0"/>
      <c r="VIX146" s="0"/>
      <c r="VIY146" s="0"/>
      <c r="VIZ146" s="0"/>
      <c r="VJA146" s="0"/>
      <c r="VJB146" s="0"/>
      <c r="VJC146" s="0"/>
      <c r="VJD146" s="0"/>
      <c r="VJE146" s="0"/>
      <c r="VJF146" s="0"/>
      <c r="VJG146" s="0"/>
      <c r="VJH146" s="0"/>
      <c r="VJI146" s="0"/>
      <c r="VJJ146" s="0"/>
      <c r="VJK146" s="0"/>
      <c r="VJL146" s="0"/>
      <c r="VJM146" s="0"/>
      <c r="VJN146" s="0"/>
      <c r="VJO146" s="0"/>
      <c r="VJP146" s="0"/>
      <c r="VJQ146" s="0"/>
      <c r="VJR146" s="0"/>
      <c r="VJS146" s="0"/>
      <c r="VJT146" s="0"/>
      <c r="VJU146" s="0"/>
      <c r="VJV146" s="0"/>
      <c r="VJW146" s="0"/>
      <c r="VJX146" s="0"/>
      <c r="VJY146" s="0"/>
      <c r="VJZ146" s="0"/>
      <c r="VKA146" s="0"/>
      <c r="VKB146" s="0"/>
      <c r="VKC146" s="0"/>
      <c r="VKD146" s="0"/>
      <c r="VKE146" s="0"/>
      <c r="VKF146" s="0"/>
      <c r="VKG146" s="0"/>
      <c r="VKH146" s="0"/>
      <c r="VKI146" s="0"/>
      <c r="VKJ146" s="0"/>
      <c r="VKK146" s="0"/>
      <c r="VKL146" s="0"/>
      <c r="VKM146" s="0"/>
      <c r="VKN146" s="0"/>
      <c r="VKO146" s="0"/>
      <c r="VKP146" s="0"/>
      <c r="VKQ146" s="0"/>
      <c r="VKR146" s="0"/>
      <c r="VKS146" s="0"/>
      <c r="VKT146" s="0"/>
      <c r="VKU146" s="0"/>
      <c r="VKV146" s="0"/>
      <c r="VKW146" s="0"/>
      <c r="VKX146" s="0"/>
      <c r="VKY146" s="0"/>
      <c r="VKZ146" s="0"/>
      <c r="VLA146" s="0"/>
      <c r="VLB146" s="0"/>
      <c r="VLC146" s="0"/>
      <c r="VLD146" s="0"/>
      <c r="VLE146" s="0"/>
      <c r="VLF146" s="0"/>
      <c r="VLG146" s="0"/>
      <c r="VLH146" s="0"/>
      <c r="VLI146" s="0"/>
      <c r="VLJ146" s="0"/>
      <c r="VLK146" s="0"/>
      <c r="VLL146" s="0"/>
      <c r="VLM146" s="0"/>
      <c r="VLN146" s="0"/>
      <c r="VLO146" s="0"/>
      <c r="VLP146" s="0"/>
      <c r="VLQ146" s="0"/>
      <c r="VLR146" s="0"/>
      <c r="VLS146" s="0"/>
      <c r="VLT146" s="0"/>
      <c r="VLU146" s="0"/>
      <c r="VLV146" s="0"/>
      <c r="VLW146" s="0"/>
      <c r="VLX146" s="0"/>
      <c r="VLY146" s="0"/>
      <c r="VLZ146" s="0"/>
      <c r="VMA146" s="0"/>
      <c r="VMB146" s="0"/>
      <c r="VMC146" s="0"/>
      <c r="VMD146" s="0"/>
      <c r="VME146" s="0"/>
      <c r="VMF146" s="0"/>
      <c r="VMG146" s="0"/>
      <c r="VMH146" s="0"/>
      <c r="VMI146" s="0"/>
      <c r="VMJ146" s="0"/>
      <c r="VMK146" s="0"/>
      <c r="VML146" s="0"/>
      <c r="VMM146" s="0"/>
      <c r="VMN146" s="0"/>
      <c r="VMO146" s="0"/>
      <c r="VMP146" s="0"/>
      <c r="VMQ146" s="0"/>
      <c r="VMR146" s="0"/>
      <c r="VMS146" s="0"/>
      <c r="VMT146" s="0"/>
      <c r="VMU146" s="0"/>
      <c r="VMV146" s="0"/>
      <c r="VMW146" s="0"/>
      <c r="VMX146" s="0"/>
      <c r="VMY146" s="0"/>
      <c r="VMZ146" s="0"/>
      <c r="VNA146" s="0"/>
      <c r="VNB146" s="0"/>
      <c r="VNC146" s="0"/>
      <c r="VND146" s="0"/>
      <c r="VNE146" s="0"/>
      <c r="VNF146" s="0"/>
      <c r="VNG146" s="0"/>
      <c r="VNH146" s="0"/>
      <c r="VNI146" s="0"/>
      <c r="VNJ146" s="0"/>
      <c r="VNK146" s="0"/>
      <c r="VNL146" s="0"/>
      <c r="VNM146" s="0"/>
      <c r="VNN146" s="0"/>
      <c r="VNO146" s="0"/>
      <c r="VNP146" s="0"/>
      <c r="VNQ146" s="0"/>
      <c r="VNR146" s="0"/>
      <c r="VNS146" s="0"/>
      <c r="VNT146" s="0"/>
      <c r="VNU146" s="0"/>
      <c r="VNV146" s="0"/>
      <c r="VNW146" s="0"/>
      <c r="VNX146" s="0"/>
      <c r="VNY146" s="0"/>
      <c r="VNZ146" s="0"/>
      <c r="VOA146" s="0"/>
      <c r="VOB146" s="0"/>
      <c r="VOC146" s="0"/>
      <c r="VOD146" s="0"/>
      <c r="VOE146" s="0"/>
      <c r="VOF146" s="0"/>
      <c r="VOG146" s="0"/>
      <c r="VOH146" s="0"/>
      <c r="VOI146" s="0"/>
      <c r="VOJ146" s="0"/>
      <c r="VOK146" s="0"/>
      <c r="VOL146" s="0"/>
      <c r="VOM146" s="0"/>
      <c r="VON146" s="0"/>
      <c r="VOO146" s="0"/>
      <c r="VOP146" s="0"/>
      <c r="VOQ146" s="0"/>
      <c r="VOR146" s="0"/>
      <c r="VOS146" s="0"/>
      <c r="VOT146" s="0"/>
      <c r="VOU146" s="0"/>
      <c r="VOV146" s="0"/>
      <c r="VOW146" s="0"/>
      <c r="VOX146" s="0"/>
      <c r="VOY146" s="0"/>
      <c r="VOZ146" s="0"/>
      <c r="VPA146" s="0"/>
      <c r="VPB146" s="0"/>
      <c r="VPC146" s="0"/>
      <c r="VPD146" s="0"/>
      <c r="VPE146" s="0"/>
      <c r="VPF146" s="0"/>
      <c r="VPG146" s="0"/>
      <c r="VPH146" s="0"/>
      <c r="VPI146" s="0"/>
      <c r="VPJ146" s="0"/>
      <c r="VPK146" s="0"/>
      <c r="VPL146" s="0"/>
      <c r="VPM146" s="0"/>
      <c r="VPN146" s="0"/>
      <c r="VPO146" s="0"/>
      <c r="VPP146" s="0"/>
      <c r="VPQ146" s="0"/>
      <c r="VPR146" s="0"/>
      <c r="VPS146" s="0"/>
      <c r="VPT146" s="0"/>
      <c r="VPU146" s="0"/>
      <c r="VPV146" s="0"/>
      <c r="VPW146" s="0"/>
      <c r="VPX146" s="0"/>
      <c r="VPY146" s="0"/>
      <c r="VPZ146" s="0"/>
      <c r="VQA146" s="0"/>
      <c r="VQB146" s="0"/>
      <c r="VQC146" s="0"/>
      <c r="VQD146" s="0"/>
      <c r="VQE146" s="0"/>
      <c r="VQF146" s="0"/>
      <c r="VQG146" s="0"/>
      <c r="VQH146" s="0"/>
      <c r="VQI146" s="0"/>
      <c r="VQJ146" s="0"/>
      <c r="VQK146" s="0"/>
      <c r="VQL146" s="0"/>
      <c r="VQM146" s="0"/>
      <c r="VQN146" s="0"/>
      <c r="VQO146" s="0"/>
      <c r="VQP146" s="0"/>
      <c r="VQQ146" s="0"/>
      <c r="VQR146" s="0"/>
      <c r="VQS146" s="0"/>
      <c r="VQT146" s="0"/>
      <c r="VQU146" s="0"/>
      <c r="VQV146" s="0"/>
      <c r="VQW146" s="0"/>
      <c r="VQX146" s="0"/>
      <c r="VQY146" s="0"/>
      <c r="VQZ146" s="0"/>
      <c r="VRA146" s="0"/>
      <c r="VRB146" s="0"/>
      <c r="VRC146" s="0"/>
      <c r="VRD146" s="0"/>
      <c r="VRE146" s="0"/>
      <c r="VRF146" s="0"/>
      <c r="VRG146" s="0"/>
      <c r="VRH146" s="0"/>
      <c r="VRI146" s="0"/>
      <c r="VRJ146" s="0"/>
      <c r="VRK146" s="0"/>
      <c r="VRL146" s="0"/>
      <c r="VRM146" s="0"/>
      <c r="VRN146" s="0"/>
      <c r="VRO146" s="0"/>
      <c r="VRP146" s="0"/>
      <c r="VRQ146" s="0"/>
      <c r="VRR146" s="0"/>
      <c r="VRS146" s="0"/>
      <c r="VRT146" s="0"/>
      <c r="VRU146" s="0"/>
      <c r="VRV146" s="0"/>
      <c r="VRW146" s="0"/>
      <c r="VRX146" s="0"/>
      <c r="VRY146" s="0"/>
      <c r="VRZ146" s="0"/>
      <c r="VSA146" s="0"/>
      <c r="VSB146" s="0"/>
      <c r="VSC146" s="0"/>
      <c r="VSD146" s="0"/>
      <c r="VSE146" s="0"/>
      <c r="VSF146" s="0"/>
      <c r="VSG146" s="0"/>
      <c r="VSH146" s="0"/>
      <c r="VSI146" s="0"/>
      <c r="VSJ146" s="0"/>
      <c r="VSK146" s="0"/>
      <c r="VSL146" s="0"/>
      <c r="VSM146" s="0"/>
      <c r="VSN146" s="0"/>
      <c r="VSO146" s="0"/>
      <c r="VSP146" s="0"/>
      <c r="VSQ146" s="0"/>
      <c r="VSR146" s="0"/>
      <c r="VSS146" s="0"/>
      <c r="VST146" s="0"/>
      <c r="VSU146" s="0"/>
      <c r="VSV146" s="0"/>
      <c r="VSW146" s="0"/>
      <c r="VSX146" s="0"/>
      <c r="VSY146" s="0"/>
      <c r="VSZ146" s="0"/>
      <c r="VTA146" s="0"/>
      <c r="VTB146" s="0"/>
      <c r="VTC146" s="0"/>
      <c r="VTD146" s="0"/>
      <c r="VTE146" s="0"/>
      <c r="VTF146" s="0"/>
      <c r="VTG146" s="0"/>
      <c r="VTH146" s="0"/>
      <c r="VTI146" s="0"/>
      <c r="VTJ146" s="0"/>
      <c r="VTK146" s="0"/>
      <c r="VTL146" s="0"/>
      <c r="VTM146" s="0"/>
      <c r="VTN146" s="0"/>
      <c r="VTO146" s="0"/>
      <c r="VTP146" s="0"/>
      <c r="VTQ146" s="0"/>
      <c r="VTR146" s="0"/>
      <c r="VTS146" s="0"/>
      <c r="VTT146" s="0"/>
      <c r="VTU146" s="0"/>
      <c r="VTV146" s="0"/>
      <c r="VTW146" s="0"/>
      <c r="VTX146" s="0"/>
      <c r="VTY146" s="0"/>
      <c r="VTZ146" s="0"/>
      <c r="VUA146" s="0"/>
      <c r="VUB146" s="0"/>
      <c r="VUC146" s="0"/>
      <c r="VUD146" s="0"/>
      <c r="VUE146" s="0"/>
      <c r="VUF146" s="0"/>
      <c r="VUG146" s="0"/>
      <c r="VUH146" s="0"/>
      <c r="VUI146" s="0"/>
      <c r="VUJ146" s="0"/>
      <c r="VUK146" s="0"/>
      <c r="VUL146" s="0"/>
      <c r="VUM146" s="0"/>
      <c r="VUN146" s="0"/>
      <c r="VUO146" s="0"/>
      <c r="VUP146" s="0"/>
      <c r="VUQ146" s="0"/>
      <c r="VUR146" s="0"/>
      <c r="VUS146" s="0"/>
      <c r="VUT146" s="0"/>
      <c r="VUU146" s="0"/>
      <c r="VUV146" s="0"/>
      <c r="VUW146" s="0"/>
      <c r="VUX146" s="0"/>
      <c r="VUY146" s="0"/>
      <c r="VUZ146" s="0"/>
      <c r="VVA146" s="0"/>
      <c r="VVB146" s="0"/>
      <c r="VVC146" s="0"/>
      <c r="VVD146" s="0"/>
      <c r="VVE146" s="0"/>
      <c r="VVF146" s="0"/>
      <c r="VVG146" s="0"/>
      <c r="VVH146" s="0"/>
      <c r="VVI146" s="0"/>
      <c r="VVJ146" s="0"/>
      <c r="VVK146" s="0"/>
      <c r="VVL146" s="0"/>
      <c r="VVM146" s="0"/>
      <c r="VVN146" s="0"/>
      <c r="VVO146" s="0"/>
      <c r="VVP146" s="0"/>
      <c r="VVQ146" s="0"/>
      <c r="VVR146" s="0"/>
      <c r="VVS146" s="0"/>
      <c r="VVT146" s="0"/>
      <c r="VVU146" s="0"/>
      <c r="VVV146" s="0"/>
      <c r="VVW146" s="0"/>
      <c r="VVX146" s="0"/>
      <c r="VVY146" s="0"/>
      <c r="VVZ146" s="0"/>
      <c r="VWA146" s="0"/>
      <c r="VWB146" s="0"/>
      <c r="VWC146" s="0"/>
      <c r="VWD146" s="0"/>
      <c r="VWE146" s="0"/>
      <c r="VWF146" s="0"/>
      <c r="VWG146" s="0"/>
      <c r="VWH146" s="0"/>
      <c r="VWI146" s="0"/>
      <c r="VWJ146" s="0"/>
      <c r="VWK146" s="0"/>
      <c r="VWL146" s="0"/>
      <c r="VWM146" s="0"/>
      <c r="VWN146" s="0"/>
      <c r="VWO146" s="0"/>
      <c r="VWP146" s="0"/>
      <c r="VWQ146" s="0"/>
      <c r="VWR146" s="0"/>
      <c r="VWS146" s="0"/>
      <c r="VWT146" s="0"/>
      <c r="VWU146" s="0"/>
      <c r="VWV146" s="0"/>
      <c r="VWW146" s="0"/>
      <c r="VWX146" s="0"/>
      <c r="VWY146" s="0"/>
      <c r="VWZ146" s="0"/>
      <c r="VXA146" s="0"/>
      <c r="VXB146" s="0"/>
      <c r="VXC146" s="0"/>
      <c r="VXD146" s="0"/>
      <c r="VXE146" s="0"/>
      <c r="VXF146" s="0"/>
      <c r="VXG146" s="0"/>
      <c r="VXH146" s="0"/>
      <c r="VXI146" s="0"/>
      <c r="VXJ146" s="0"/>
      <c r="VXK146" s="0"/>
      <c r="VXL146" s="0"/>
      <c r="VXM146" s="0"/>
      <c r="VXN146" s="0"/>
      <c r="VXO146" s="0"/>
      <c r="VXP146" s="0"/>
      <c r="VXQ146" s="0"/>
      <c r="VXR146" s="0"/>
      <c r="VXS146" s="0"/>
      <c r="VXT146" s="0"/>
      <c r="VXU146" s="0"/>
      <c r="VXV146" s="0"/>
      <c r="VXW146" s="0"/>
      <c r="VXX146" s="0"/>
      <c r="VXY146" s="0"/>
      <c r="VXZ146" s="0"/>
      <c r="VYA146" s="0"/>
      <c r="VYB146" s="0"/>
      <c r="VYC146" s="0"/>
      <c r="VYD146" s="0"/>
      <c r="VYE146" s="0"/>
      <c r="VYF146" s="0"/>
      <c r="VYG146" s="0"/>
      <c r="VYH146" s="0"/>
      <c r="VYI146" s="0"/>
      <c r="VYJ146" s="0"/>
      <c r="VYK146" s="0"/>
      <c r="VYL146" s="0"/>
      <c r="VYM146" s="0"/>
      <c r="VYN146" s="0"/>
      <c r="VYO146" s="0"/>
      <c r="VYP146" s="0"/>
      <c r="VYQ146" s="0"/>
      <c r="VYR146" s="0"/>
      <c r="VYS146" s="0"/>
      <c r="VYT146" s="0"/>
      <c r="VYU146" s="0"/>
      <c r="VYV146" s="0"/>
      <c r="VYW146" s="0"/>
      <c r="VYX146" s="0"/>
      <c r="VYY146" s="0"/>
      <c r="VYZ146" s="0"/>
      <c r="VZA146" s="0"/>
      <c r="VZB146" s="0"/>
      <c r="VZC146" s="0"/>
      <c r="VZD146" s="0"/>
      <c r="VZE146" s="0"/>
      <c r="VZF146" s="0"/>
      <c r="VZG146" s="0"/>
      <c r="VZH146" s="0"/>
      <c r="VZI146" s="0"/>
      <c r="VZJ146" s="0"/>
      <c r="VZK146" s="0"/>
      <c r="VZL146" s="0"/>
      <c r="VZM146" s="0"/>
      <c r="VZN146" s="0"/>
      <c r="VZO146" s="0"/>
      <c r="VZP146" s="0"/>
      <c r="VZQ146" s="0"/>
      <c r="VZR146" s="0"/>
      <c r="VZS146" s="0"/>
      <c r="VZT146" s="0"/>
      <c r="VZU146" s="0"/>
      <c r="VZV146" s="0"/>
      <c r="VZW146" s="0"/>
      <c r="VZX146" s="0"/>
      <c r="VZY146" s="0"/>
      <c r="VZZ146" s="0"/>
      <c r="WAA146" s="0"/>
      <c r="WAB146" s="0"/>
      <c r="WAC146" s="0"/>
      <c r="WAD146" s="0"/>
      <c r="WAE146" s="0"/>
      <c r="WAF146" s="0"/>
      <c r="WAG146" s="0"/>
      <c r="WAH146" s="0"/>
      <c r="WAI146" s="0"/>
      <c r="WAJ146" s="0"/>
      <c r="WAK146" s="0"/>
      <c r="WAL146" s="0"/>
      <c r="WAM146" s="0"/>
      <c r="WAN146" s="0"/>
      <c r="WAO146" s="0"/>
      <c r="WAP146" s="0"/>
      <c r="WAQ146" s="0"/>
      <c r="WAR146" s="0"/>
      <c r="WAS146" s="0"/>
      <c r="WAT146" s="0"/>
      <c r="WAU146" s="0"/>
      <c r="WAV146" s="0"/>
      <c r="WAW146" s="0"/>
      <c r="WAX146" s="0"/>
      <c r="WAY146" s="0"/>
      <c r="WAZ146" s="0"/>
      <c r="WBA146" s="0"/>
      <c r="WBB146" s="0"/>
      <c r="WBC146" s="0"/>
      <c r="WBD146" s="0"/>
      <c r="WBE146" s="0"/>
      <c r="WBF146" s="0"/>
      <c r="WBG146" s="0"/>
      <c r="WBH146" s="0"/>
      <c r="WBI146" s="0"/>
      <c r="WBJ146" s="0"/>
      <c r="WBK146" s="0"/>
      <c r="WBL146" s="0"/>
      <c r="WBM146" s="0"/>
      <c r="WBN146" s="0"/>
      <c r="WBO146" s="0"/>
      <c r="WBP146" s="0"/>
      <c r="WBQ146" s="0"/>
      <c r="WBR146" s="0"/>
      <c r="WBS146" s="0"/>
      <c r="WBT146" s="0"/>
      <c r="WBU146" s="0"/>
      <c r="WBV146" s="0"/>
      <c r="WBW146" s="0"/>
      <c r="WBX146" s="0"/>
      <c r="WBY146" s="0"/>
      <c r="WBZ146" s="0"/>
      <c r="WCA146" s="0"/>
      <c r="WCB146" s="0"/>
      <c r="WCC146" s="0"/>
      <c r="WCD146" s="0"/>
      <c r="WCE146" s="0"/>
      <c r="WCF146" s="0"/>
      <c r="WCG146" s="0"/>
      <c r="WCH146" s="0"/>
      <c r="WCI146" s="0"/>
      <c r="WCJ146" s="0"/>
      <c r="WCK146" s="0"/>
      <c r="WCL146" s="0"/>
      <c r="WCM146" s="0"/>
      <c r="WCN146" s="0"/>
      <c r="WCO146" s="0"/>
      <c r="WCP146" s="0"/>
      <c r="WCQ146" s="0"/>
      <c r="WCR146" s="0"/>
      <c r="WCS146" s="0"/>
      <c r="WCT146" s="0"/>
      <c r="WCU146" s="0"/>
      <c r="WCV146" s="0"/>
      <c r="WCW146" s="0"/>
      <c r="WCX146" s="0"/>
      <c r="WCY146" s="0"/>
      <c r="WCZ146" s="0"/>
      <c r="WDA146" s="0"/>
      <c r="WDB146" s="0"/>
      <c r="WDC146" s="0"/>
      <c r="WDD146" s="0"/>
      <c r="WDE146" s="0"/>
      <c r="WDF146" s="0"/>
      <c r="WDG146" s="0"/>
      <c r="WDH146" s="0"/>
      <c r="WDI146" s="0"/>
      <c r="WDJ146" s="0"/>
      <c r="WDK146" s="0"/>
      <c r="WDL146" s="0"/>
      <c r="WDM146" s="0"/>
      <c r="WDN146" s="0"/>
      <c r="WDO146" s="0"/>
      <c r="WDP146" s="0"/>
      <c r="WDQ146" s="0"/>
      <c r="WDR146" s="0"/>
      <c r="WDS146" s="0"/>
      <c r="WDT146" s="0"/>
      <c r="WDU146" s="0"/>
      <c r="WDV146" s="0"/>
      <c r="WDW146" s="0"/>
      <c r="WDX146" s="0"/>
      <c r="WDY146" s="0"/>
      <c r="WDZ146" s="0"/>
      <c r="WEA146" s="0"/>
      <c r="WEB146" s="0"/>
      <c r="WEC146" s="0"/>
      <c r="WED146" s="0"/>
      <c r="WEE146" s="0"/>
      <c r="WEF146" s="0"/>
      <c r="WEG146" s="0"/>
      <c r="WEH146" s="0"/>
      <c r="WEI146" s="0"/>
      <c r="WEJ146" s="0"/>
      <c r="WEK146" s="0"/>
      <c r="WEL146" s="0"/>
      <c r="WEM146" s="0"/>
      <c r="WEN146" s="0"/>
      <c r="WEO146" s="0"/>
      <c r="WEP146" s="0"/>
      <c r="WEQ146" s="0"/>
      <c r="WER146" s="0"/>
      <c r="WES146" s="0"/>
      <c r="WET146" s="0"/>
      <c r="WEU146" s="0"/>
      <c r="WEV146" s="0"/>
      <c r="WEW146" s="0"/>
      <c r="WEX146" s="0"/>
      <c r="WEY146" s="0"/>
      <c r="WEZ146" s="0"/>
      <c r="WFA146" s="0"/>
      <c r="WFB146" s="0"/>
      <c r="WFC146" s="0"/>
      <c r="WFD146" s="0"/>
      <c r="WFE146" s="0"/>
      <c r="WFF146" s="0"/>
      <c r="WFG146" s="0"/>
      <c r="WFH146" s="0"/>
      <c r="WFI146" s="0"/>
      <c r="WFJ146" s="0"/>
      <c r="WFK146" s="0"/>
      <c r="WFL146" s="0"/>
      <c r="WFM146" s="0"/>
      <c r="WFN146" s="0"/>
      <c r="WFO146" s="0"/>
      <c r="WFP146" s="0"/>
      <c r="WFQ146" s="0"/>
      <c r="WFR146" s="0"/>
      <c r="WFS146" s="0"/>
      <c r="WFT146" s="0"/>
      <c r="WFU146" s="0"/>
      <c r="WFV146" s="0"/>
      <c r="WFW146" s="0"/>
      <c r="WFX146" s="0"/>
      <c r="WFY146" s="0"/>
      <c r="WFZ146" s="0"/>
      <c r="WGA146" s="0"/>
      <c r="WGB146" s="0"/>
      <c r="WGC146" s="0"/>
      <c r="WGD146" s="0"/>
      <c r="WGE146" s="0"/>
      <c r="WGF146" s="0"/>
      <c r="WGG146" s="0"/>
      <c r="WGH146" s="0"/>
      <c r="WGI146" s="0"/>
      <c r="WGJ146" s="0"/>
      <c r="WGK146" s="0"/>
      <c r="WGL146" s="0"/>
      <c r="WGM146" s="0"/>
      <c r="WGN146" s="0"/>
      <c r="WGO146" s="0"/>
      <c r="WGP146" s="0"/>
      <c r="WGQ146" s="0"/>
      <c r="WGR146" s="0"/>
      <c r="WGS146" s="0"/>
      <c r="WGT146" s="0"/>
      <c r="WGU146" s="0"/>
      <c r="WGV146" s="0"/>
      <c r="WGW146" s="0"/>
      <c r="WGX146" s="0"/>
      <c r="WGY146" s="0"/>
      <c r="WGZ146" s="0"/>
      <c r="WHA146" s="0"/>
      <c r="WHB146" s="0"/>
      <c r="WHC146" s="0"/>
      <c r="WHD146" s="0"/>
      <c r="WHE146" s="0"/>
      <c r="WHF146" s="0"/>
      <c r="WHG146" s="0"/>
      <c r="WHH146" s="0"/>
      <c r="WHI146" s="0"/>
      <c r="WHJ146" s="0"/>
      <c r="WHK146" s="0"/>
      <c r="WHL146" s="0"/>
      <c r="WHM146" s="0"/>
      <c r="WHN146" s="0"/>
      <c r="WHO146" s="0"/>
      <c r="WHP146" s="0"/>
      <c r="WHQ146" s="0"/>
      <c r="WHR146" s="0"/>
      <c r="WHS146" s="0"/>
      <c r="WHT146" s="0"/>
      <c r="WHU146" s="0"/>
      <c r="WHV146" s="0"/>
      <c r="WHW146" s="0"/>
      <c r="WHX146" s="0"/>
      <c r="WHY146" s="0"/>
      <c r="WHZ146" s="0"/>
      <c r="WIA146" s="0"/>
      <c r="WIB146" s="0"/>
      <c r="WIC146" s="0"/>
      <c r="WID146" s="0"/>
      <c r="WIE146" s="0"/>
      <c r="WIF146" s="0"/>
      <c r="WIG146" s="0"/>
      <c r="WIH146" s="0"/>
      <c r="WII146" s="0"/>
      <c r="WIJ146" s="0"/>
      <c r="WIK146" s="0"/>
      <c r="WIL146" s="0"/>
      <c r="WIM146" s="0"/>
      <c r="WIN146" s="0"/>
      <c r="WIO146" s="0"/>
      <c r="WIP146" s="0"/>
      <c r="WIQ146" s="0"/>
      <c r="WIR146" s="0"/>
      <c r="WIS146" s="0"/>
      <c r="WIT146" s="0"/>
      <c r="WIU146" s="0"/>
      <c r="WIV146" s="0"/>
      <c r="WIW146" s="0"/>
      <c r="WIX146" s="0"/>
      <c r="WIY146" s="0"/>
      <c r="WIZ146" s="0"/>
      <c r="WJA146" s="0"/>
      <c r="WJB146" s="0"/>
      <c r="WJC146" s="0"/>
      <c r="WJD146" s="0"/>
      <c r="WJE146" s="0"/>
      <c r="WJF146" s="0"/>
      <c r="WJG146" s="0"/>
      <c r="WJH146" s="0"/>
      <c r="WJI146" s="0"/>
      <c r="WJJ146" s="0"/>
      <c r="WJK146" s="0"/>
      <c r="WJL146" s="0"/>
      <c r="WJM146" s="0"/>
      <c r="WJN146" s="0"/>
      <c r="WJO146" s="0"/>
      <c r="WJP146" s="0"/>
      <c r="WJQ146" s="0"/>
      <c r="WJR146" s="0"/>
      <c r="WJS146" s="0"/>
      <c r="WJT146" s="0"/>
      <c r="WJU146" s="0"/>
      <c r="WJV146" s="0"/>
      <c r="WJW146" s="0"/>
      <c r="WJX146" s="0"/>
      <c r="WJY146" s="0"/>
      <c r="WJZ146" s="0"/>
      <c r="WKA146" s="0"/>
      <c r="WKB146" s="0"/>
      <c r="WKC146" s="0"/>
      <c r="WKD146" s="0"/>
      <c r="WKE146" s="0"/>
      <c r="WKF146" s="0"/>
      <c r="WKG146" s="0"/>
      <c r="WKH146" s="0"/>
      <c r="WKI146" s="0"/>
      <c r="WKJ146" s="0"/>
      <c r="WKK146" s="0"/>
      <c r="WKL146" s="0"/>
      <c r="WKM146" s="0"/>
      <c r="WKN146" s="0"/>
      <c r="WKO146" s="0"/>
      <c r="WKP146" s="0"/>
      <c r="WKQ146" s="0"/>
      <c r="WKR146" s="0"/>
      <c r="WKS146" s="0"/>
      <c r="WKT146" s="0"/>
      <c r="WKU146" s="0"/>
      <c r="WKV146" s="0"/>
      <c r="WKW146" s="0"/>
      <c r="WKX146" s="0"/>
      <c r="WKY146" s="0"/>
      <c r="WKZ146" s="0"/>
      <c r="WLA146" s="0"/>
      <c r="WLB146" s="0"/>
      <c r="WLC146" s="0"/>
      <c r="WLD146" s="0"/>
      <c r="WLE146" s="0"/>
      <c r="WLF146" s="0"/>
      <c r="WLG146" s="0"/>
      <c r="WLH146" s="0"/>
      <c r="WLI146" s="0"/>
      <c r="WLJ146" s="0"/>
      <c r="WLK146" s="0"/>
      <c r="WLL146" s="0"/>
      <c r="WLM146" s="0"/>
      <c r="WLN146" s="0"/>
      <c r="WLO146" s="0"/>
      <c r="WLP146" s="0"/>
      <c r="WLQ146" s="0"/>
      <c r="WLR146" s="0"/>
      <c r="WLS146" s="0"/>
      <c r="WLT146" s="0"/>
      <c r="WLU146" s="0"/>
      <c r="WLV146" s="0"/>
      <c r="WLW146" s="0"/>
      <c r="WLX146" s="0"/>
      <c r="WLY146" s="0"/>
      <c r="WLZ146" s="0"/>
      <c r="WMA146" s="0"/>
      <c r="WMB146" s="0"/>
      <c r="WMC146" s="0"/>
      <c r="WMD146" s="0"/>
      <c r="WME146" s="0"/>
      <c r="WMF146" s="0"/>
      <c r="WMG146" s="0"/>
      <c r="WMH146" s="0"/>
      <c r="WMI146" s="0"/>
      <c r="WMJ146" s="0"/>
      <c r="WMK146" s="0"/>
      <c r="WML146" s="0"/>
      <c r="WMM146" s="0"/>
      <c r="WMN146" s="0"/>
      <c r="WMO146" s="0"/>
      <c r="WMP146" s="0"/>
      <c r="WMQ146" s="0"/>
      <c r="WMR146" s="0"/>
      <c r="WMS146" s="0"/>
      <c r="WMT146" s="0"/>
      <c r="WMU146" s="0"/>
      <c r="WMV146" s="0"/>
      <c r="WMW146" s="0"/>
      <c r="WMX146" s="0"/>
      <c r="WMY146" s="0"/>
      <c r="WMZ146" s="0"/>
      <c r="WNA146" s="0"/>
      <c r="WNB146" s="0"/>
      <c r="WNC146" s="0"/>
      <c r="WND146" s="0"/>
      <c r="WNE146" s="0"/>
      <c r="WNF146" s="0"/>
      <c r="WNG146" s="0"/>
      <c r="WNH146" s="0"/>
      <c r="WNI146" s="0"/>
      <c r="WNJ146" s="0"/>
      <c r="WNK146" s="0"/>
      <c r="WNL146" s="0"/>
      <c r="WNM146" s="0"/>
      <c r="WNN146" s="0"/>
      <c r="WNO146" s="0"/>
      <c r="WNP146" s="0"/>
      <c r="WNQ146" s="0"/>
      <c r="WNR146" s="0"/>
      <c r="WNS146" s="0"/>
      <c r="WNT146" s="0"/>
      <c r="WNU146" s="0"/>
      <c r="WNV146" s="0"/>
      <c r="WNW146" s="0"/>
      <c r="WNX146" s="0"/>
      <c r="WNY146" s="0"/>
      <c r="WNZ146" s="0"/>
      <c r="WOA146" s="0"/>
      <c r="WOB146" s="0"/>
      <c r="WOC146" s="0"/>
      <c r="WOD146" s="0"/>
      <c r="WOE146" s="0"/>
      <c r="WOF146" s="0"/>
      <c r="WOG146" s="0"/>
      <c r="WOH146" s="0"/>
      <c r="WOI146" s="0"/>
      <c r="WOJ146" s="0"/>
      <c r="WOK146" s="0"/>
      <c r="WOL146" s="0"/>
      <c r="WOM146" s="0"/>
      <c r="WON146" s="0"/>
      <c r="WOO146" s="0"/>
      <c r="WOP146" s="0"/>
      <c r="WOQ146" s="0"/>
      <c r="WOR146" s="0"/>
      <c r="WOS146" s="0"/>
      <c r="WOT146" s="0"/>
      <c r="WOU146" s="0"/>
      <c r="WOV146" s="0"/>
      <c r="WOW146" s="0"/>
      <c r="WOX146" s="0"/>
      <c r="WOY146" s="0"/>
      <c r="WOZ146" s="0"/>
      <c r="WPA146" s="0"/>
      <c r="WPB146" s="0"/>
      <c r="WPC146" s="0"/>
      <c r="WPD146" s="0"/>
      <c r="WPE146" s="0"/>
      <c r="WPF146" s="0"/>
      <c r="WPG146" s="0"/>
      <c r="WPH146" s="0"/>
      <c r="WPI146" s="0"/>
      <c r="WPJ146" s="0"/>
      <c r="WPK146" s="0"/>
      <c r="WPL146" s="0"/>
      <c r="WPM146" s="0"/>
      <c r="WPN146" s="0"/>
      <c r="WPO146" s="0"/>
      <c r="WPP146" s="0"/>
      <c r="WPQ146" s="0"/>
      <c r="WPR146" s="0"/>
      <c r="WPS146" s="0"/>
      <c r="WPT146" s="0"/>
      <c r="WPU146" s="0"/>
      <c r="WPV146" s="0"/>
      <c r="WPW146" s="0"/>
      <c r="WPX146" s="0"/>
      <c r="WPY146" s="0"/>
      <c r="WPZ146" s="0"/>
      <c r="WQA146" s="0"/>
      <c r="WQB146" s="0"/>
      <c r="WQC146" s="0"/>
      <c r="WQD146" s="0"/>
      <c r="WQE146" s="0"/>
      <c r="WQF146" s="0"/>
      <c r="WQG146" s="0"/>
      <c r="WQH146" s="0"/>
      <c r="WQI146" s="0"/>
      <c r="WQJ146" s="0"/>
      <c r="WQK146" s="0"/>
      <c r="WQL146" s="0"/>
      <c r="WQM146" s="0"/>
      <c r="WQN146" s="0"/>
      <c r="WQO146" s="0"/>
      <c r="WQP146" s="0"/>
      <c r="WQQ146" s="0"/>
      <c r="WQR146" s="0"/>
      <c r="WQS146" s="0"/>
      <c r="WQT146" s="0"/>
      <c r="WQU146" s="0"/>
      <c r="WQV146" s="0"/>
      <c r="WQW146" s="0"/>
      <c r="WQX146" s="0"/>
      <c r="WQY146" s="0"/>
      <c r="WQZ146" s="0"/>
      <c r="WRA146" s="0"/>
      <c r="WRB146" s="0"/>
      <c r="WRC146" s="0"/>
      <c r="WRD146" s="0"/>
      <c r="WRE146" s="0"/>
      <c r="WRF146" s="0"/>
      <c r="WRG146" s="0"/>
      <c r="WRH146" s="0"/>
      <c r="WRI146" s="0"/>
      <c r="WRJ146" s="0"/>
      <c r="WRK146" s="0"/>
      <c r="WRL146" s="0"/>
      <c r="WRM146" s="0"/>
      <c r="WRN146" s="0"/>
      <c r="WRO146" s="0"/>
      <c r="WRP146" s="0"/>
      <c r="WRQ146" s="0"/>
      <c r="WRR146" s="0"/>
      <c r="WRS146" s="0"/>
      <c r="WRT146" s="0"/>
      <c r="WRU146" s="0"/>
      <c r="WRV146" s="0"/>
      <c r="WRW146" s="0"/>
      <c r="WRX146" s="0"/>
      <c r="WRY146" s="0"/>
      <c r="WRZ146" s="0"/>
      <c r="WSA146" s="0"/>
      <c r="WSB146" s="0"/>
      <c r="WSC146" s="0"/>
      <c r="WSD146" s="0"/>
      <c r="WSE146" s="0"/>
      <c r="WSF146" s="0"/>
      <c r="WSG146" s="0"/>
      <c r="WSH146" s="0"/>
      <c r="WSI146" s="0"/>
      <c r="WSJ146" s="0"/>
      <c r="WSK146" s="0"/>
      <c r="WSL146" s="0"/>
      <c r="WSM146" s="0"/>
      <c r="WSN146" s="0"/>
      <c r="WSO146" s="0"/>
      <c r="WSP146" s="0"/>
      <c r="WSQ146" s="0"/>
      <c r="WSR146" s="0"/>
      <c r="WSS146" s="0"/>
      <c r="WST146" s="0"/>
      <c r="WSU146" s="0"/>
      <c r="WSV146" s="0"/>
      <c r="WSW146" s="0"/>
      <c r="WSX146" s="0"/>
      <c r="WSY146" s="0"/>
      <c r="WSZ146" s="0"/>
      <c r="WTA146" s="0"/>
      <c r="WTB146" s="0"/>
      <c r="WTC146" s="0"/>
      <c r="WTD146" s="0"/>
      <c r="WTE146" s="0"/>
      <c r="WTF146" s="0"/>
      <c r="WTG146" s="0"/>
      <c r="WTH146" s="0"/>
      <c r="WTI146" s="0"/>
      <c r="WTJ146" s="0"/>
      <c r="WTK146" s="0"/>
      <c r="WTL146" s="0"/>
      <c r="WTM146" s="0"/>
      <c r="WTN146" s="0"/>
      <c r="WTO146" s="0"/>
      <c r="WTP146" s="0"/>
      <c r="WTQ146" s="0"/>
      <c r="WTR146" s="0"/>
      <c r="WTS146" s="0"/>
      <c r="WTT146" s="0"/>
      <c r="WTU146" s="0"/>
      <c r="WTV146" s="0"/>
      <c r="WTW146" s="0"/>
      <c r="WTX146" s="0"/>
      <c r="WTY146" s="0"/>
      <c r="WTZ146" s="0"/>
      <c r="WUA146" s="0"/>
      <c r="WUB146" s="0"/>
      <c r="WUC146" s="0"/>
      <c r="WUD146" s="0"/>
      <c r="WUE146" s="0"/>
      <c r="WUF146" s="0"/>
      <c r="WUG146" s="0"/>
      <c r="WUH146" s="0"/>
      <c r="WUI146" s="0"/>
      <c r="WUJ146" s="0"/>
      <c r="WUK146" s="0"/>
      <c r="WUL146" s="0"/>
      <c r="WUM146" s="0"/>
      <c r="WUN146" s="0"/>
      <c r="WUO146" s="0"/>
      <c r="WUP146" s="0"/>
      <c r="WUQ146" s="0"/>
      <c r="WUR146" s="0"/>
      <c r="WUS146" s="0"/>
      <c r="WUT146" s="0"/>
      <c r="WUU146" s="0"/>
      <c r="WUV146" s="0"/>
      <c r="WUW146" s="0"/>
      <c r="WUX146" s="0"/>
      <c r="WUY146" s="0"/>
      <c r="WUZ146" s="0"/>
      <c r="WVA146" s="0"/>
      <c r="WVB146" s="0"/>
      <c r="WVC146" s="0"/>
      <c r="WVD146" s="0"/>
      <c r="WVE146" s="0"/>
      <c r="WVF146" s="0"/>
      <c r="WVG146" s="0"/>
      <c r="WVH146" s="0"/>
      <c r="WVI146" s="0"/>
      <c r="WVJ146" s="0"/>
      <c r="WVK146" s="0"/>
      <c r="WVL146" s="0"/>
      <c r="WVM146" s="0"/>
      <c r="WVN146" s="0"/>
      <c r="WVO146" s="0"/>
      <c r="WVP146" s="0"/>
      <c r="WVQ146" s="0"/>
      <c r="WVR146" s="0"/>
      <c r="WVS146" s="0"/>
      <c r="WVT146" s="0"/>
      <c r="WVU146" s="0"/>
      <c r="WVV146" s="0"/>
      <c r="WVW146" s="0"/>
      <c r="WVX146" s="0"/>
      <c r="WVY146" s="0"/>
      <c r="WVZ146" s="0"/>
      <c r="WWA146" s="0"/>
      <c r="WWB146" s="0"/>
      <c r="WWC146" s="0"/>
      <c r="WWD146" s="0"/>
      <c r="WWE146" s="0"/>
      <c r="WWF146" s="0"/>
      <c r="WWG146" s="0"/>
      <c r="WWH146" s="0"/>
      <c r="WWI146" s="0"/>
      <c r="WWJ146" s="0"/>
      <c r="WWK146" s="0"/>
      <c r="WWL146" s="0"/>
      <c r="WWM146" s="0"/>
      <c r="WWN146" s="0"/>
      <c r="WWO146" s="0"/>
      <c r="WWP146" s="0"/>
      <c r="WWQ146" s="0"/>
      <c r="WWR146" s="0"/>
      <c r="WWS146" s="0"/>
      <c r="WWT146" s="0"/>
      <c r="WWU146" s="0"/>
      <c r="WWV146" s="0"/>
      <c r="WWW146" s="0"/>
      <c r="WWX146" s="0"/>
      <c r="WWY146" s="0"/>
      <c r="WWZ146" s="0"/>
      <c r="WXA146" s="0"/>
      <c r="WXB146" s="0"/>
      <c r="WXC146" s="0"/>
      <c r="WXD146" s="0"/>
      <c r="WXE146" s="0"/>
      <c r="WXF146" s="0"/>
      <c r="WXG146" s="0"/>
      <c r="WXH146" s="0"/>
      <c r="WXI146" s="0"/>
      <c r="WXJ146" s="0"/>
      <c r="WXK146" s="0"/>
      <c r="WXL146" s="0"/>
      <c r="WXM146" s="0"/>
      <c r="WXN146" s="0"/>
      <c r="WXO146" s="0"/>
      <c r="WXP146" s="0"/>
      <c r="WXQ146" s="0"/>
      <c r="WXR146" s="0"/>
      <c r="WXS146" s="0"/>
      <c r="WXT146" s="0"/>
      <c r="WXU146" s="0"/>
      <c r="WXV146" s="0"/>
      <c r="WXW146" s="0"/>
      <c r="WXX146" s="0"/>
      <c r="WXY146" s="0"/>
      <c r="WXZ146" s="0"/>
      <c r="WYA146" s="0"/>
      <c r="WYB146" s="0"/>
      <c r="WYC146" s="0"/>
      <c r="WYD146" s="0"/>
      <c r="WYE146" s="0"/>
      <c r="WYF146" s="0"/>
      <c r="WYG146" s="0"/>
      <c r="WYH146" s="0"/>
      <c r="WYI146" s="0"/>
      <c r="WYJ146" s="0"/>
      <c r="WYK146" s="0"/>
      <c r="WYL146" s="0"/>
      <c r="WYM146" s="0"/>
      <c r="WYN146" s="0"/>
      <c r="WYO146" s="0"/>
      <c r="WYP146" s="0"/>
      <c r="WYQ146" s="0"/>
      <c r="WYR146" s="0"/>
      <c r="WYS146" s="0"/>
      <c r="WYT146" s="0"/>
      <c r="WYU146" s="0"/>
      <c r="WYV146" s="0"/>
      <c r="WYW146" s="0"/>
      <c r="WYX146" s="0"/>
      <c r="WYY146" s="0"/>
      <c r="WYZ146" s="0"/>
      <c r="WZA146" s="0"/>
      <c r="WZB146" s="0"/>
      <c r="WZC146" s="0"/>
      <c r="WZD146" s="0"/>
      <c r="WZE146" s="0"/>
      <c r="WZF146" s="0"/>
      <c r="WZG146" s="0"/>
      <c r="WZH146" s="0"/>
      <c r="WZI146" s="0"/>
      <c r="WZJ146" s="0"/>
      <c r="WZK146" s="0"/>
      <c r="WZL146" s="0"/>
      <c r="WZM146" s="0"/>
      <c r="WZN146" s="0"/>
      <c r="WZO146" s="0"/>
      <c r="WZP146" s="0"/>
      <c r="WZQ146" s="0"/>
      <c r="WZR146" s="0"/>
      <c r="WZS146" s="0"/>
      <c r="WZT146" s="0"/>
      <c r="WZU146" s="0"/>
      <c r="WZV146" s="0"/>
      <c r="WZW146" s="0"/>
      <c r="WZX146" s="0"/>
      <c r="WZY146" s="0"/>
      <c r="WZZ146" s="0"/>
      <c r="XAA146" s="0"/>
      <c r="XAB146" s="0"/>
      <c r="XAC146" s="0"/>
      <c r="XAD146" s="0"/>
      <c r="XAE146" s="0"/>
      <c r="XAF146" s="0"/>
      <c r="XAG146" s="0"/>
      <c r="XAH146" s="0"/>
      <c r="XAI146" s="0"/>
      <c r="XAJ146" s="0"/>
      <c r="XAK146" s="0"/>
      <c r="XAL146" s="0"/>
      <c r="XAM146" s="0"/>
      <c r="XAN146" s="0"/>
      <c r="XAO146" s="0"/>
      <c r="XAP146" s="0"/>
      <c r="XAQ146" s="0"/>
      <c r="XAR146" s="0"/>
      <c r="XAS146" s="0"/>
      <c r="XAT146" s="0"/>
      <c r="XAU146" s="0"/>
      <c r="XAV146" s="0"/>
      <c r="XAW146" s="0"/>
      <c r="XAX146" s="0"/>
      <c r="XAY146" s="0"/>
      <c r="XAZ146" s="0"/>
      <c r="XBA146" s="0"/>
      <c r="XBB146" s="0"/>
      <c r="XBC146" s="0"/>
      <c r="XBD146" s="0"/>
      <c r="XBE146" s="0"/>
      <c r="XBF146" s="0"/>
      <c r="XBG146" s="0"/>
      <c r="XBH146" s="0"/>
      <c r="XBI146" s="0"/>
      <c r="XBJ146" s="0"/>
      <c r="XBK146" s="0"/>
      <c r="XBL146" s="0"/>
      <c r="XBM146" s="0"/>
      <c r="XBN146" s="0"/>
      <c r="XBO146" s="0"/>
      <c r="XBP146" s="0"/>
      <c r="XBQ146" s="0"/>
      <c r="XBR146" s="0"/>
      <c r="XBS146" s="0"/>
      <c r="XBT146" s="0"/>
      <c r="XBU146" s="0"/>
      <c r="XBV146" s="0"/>
      <c r="XBW146" s="0"/>
      <c r="XBX146" s="0"/>
      <c r="XBY146" s="0"/>
      <c r="XBZ146" s="0"/>
      <c r="XCA146" s="0"/>
      <c r="XCB146" s="0"/>
      <c r="XCC146" s="0"/>
      <c r="XCD146" s="0"/>
      <c r="XCE146" s="0"/>
      <c r="XCF146" s="0"/>
      <c r="XCG146" s="0"/>
      <c r="XCH146" s="0"/>
      <c r="XCI146" s="0"/>
      <c r="XCJ146" s="0"/>
      <c r="XCK146" s="0"/>
      <c r="XCL146" s="0"/>
      <c r="XCM146" s="0"/>
      <c r="XCN146" s="0"/>
      <c r="XCO146" s="0"/>
      <c r="XCP146" s="0"/>
      <c r="XCQ146" s="0"/>
      <c r="XCR146" s="0"/>
      <c r="XCS146" s="0"/>
      <c r="XCT146" s="0"/>
      <c r="XCU146" s="0"/>
      <c r="XCV146" s="0"/>
      <c r="XCW146" s="0"/>
      <c r="XCX146" s="0"/>
      <c r="XCY146" s="0"/>
      <c r="XCZ146" s="0"/>
      <c r="XDA146" s="0"/>
      <c r="XDB146" s="0"/>
      <c r="XDC146" s="0"/>
      <c r="XDD146" s="0"/>
      <c r="XDE146" s="0"/>
      <c r="XDF146" s="0"/>
      <c r="XDG146" s="0"/>
      <c r="XDH146" s="0"/>
      <c r="XDI146" s="0"/>
      <c r="XDJ146" s="0"/>
      <c r="XDK146" s="0"/>
      <c r="XDL146" s="0"/>
      <c r="XDM146" s="0"/>
      <c r="XDN146" s="0"/>
      <c r="XDO146" s="0"/>
      <c r="XDP146" s="0"/>
      <c r="XDQ146" s="0"/>
      <c r="XDR146" s="0"/>
      <c r="XDS146" s="0"/>
      <c r="XDT146" s="0"/>
      <c r="XDU146" s="0"/>
      <c r="XDV146" s="0"/>
      <c r="XDW146" s="0"/>
      <c r="XDX146" s="0"/>
      <c r="XDY146" s="0"/>
      <c r="XDZ146" s="0"/>
      <c r="XEA146" s="0"/>
      <c r="XEB146" s="0"/>
      <c r="XEC146" s="0"/>
      <c r="XED146" s="0"/>
      <c r="XEE146" s="0"/>
      <c r="XEF146" s="0"/>
      <c r="XEG146" s="0"/>
      <c r="XEH146" s="0"/>
      <c r="XEI146" s="0"/>
      <c r="XEJ146" s="0"/>
      <c r="XEK146" s="0"/>
      <c r="XEL146" s="0"/>
      <c r="XEM146" s="0"/>
      <c r="XEN146" s="0"/>
      <c r="XEO146" s="0"/>
      <c r="XEP146" s="0"/>
      <c r="XEQ146" s="0"/>
      <c r="XER146" s="0"/>
      <c r="XES146" s="0"/>
      <c r="XET146" s="0"/>
      <c r="XEU146" s="0"/>
      <c r="XEV146" s="0"/>
      <c r="XEW146" s="0"/>
      <c r="XEX146" s="0"/>
      <c r="XEY146" s="0"/>
      <c r="XEZ146" s="0"/>
      <c r="XFA146" s="0"/>
      <c r="XFB146" s="0"/>
      <c r="XFC146" s="0"/>
      <c r="XFD146" s="0"/>
    </row>
    <row r="147" s="169" customFormat="true" ht="21" hidden="false" customHeight="true" outlineLevel="1" collapsed="false">
      <c r="B147" s="229"/>
      <c r="C147" s="230" t="s">
        <v>206</v>
      </c>
      <c r="D147" s="230"/>
      <c r="E147" s="230"/>
      <c r="F147" s="197" t="s">
        <v>190</v>
      </c>
      <c r="G147" s="198" t="s">
        <v>191</v>
      </c>
      <c r="H147" s="198"/>
      <c r="I147" s="198"/>
      <c r="J147" s="198" t="s">
        <v>192</v>
      </c>
      <c r="K147" s="198"/>
      <c r="L147" s="198"/>
      <c r="M147" s="198" t="s">
        <v>193</v>
      </c>
      <c r="N147" s="198"/>
      <c r="O147" s="198"/>
      <c r="P147" s="198" t="s">
        <v>194</v>
      </c>
      <c r="Q147" s="198"/>
      <c r="R147" s="198"/>
      <c r="S147" s="198" t="s">
        <v>195</v>
      </c>
      <c r="T147" s="198"/>
      <c r="U147" s="198"/>
      <c r="V147" s="198" t="s">
        <v>196</v>
      </c>
      <c r="W147" s="198"/>
      <c r="X147" s="198"/>
      <c r="Y147" s="199" t="s">
        <v>207</v>
      </c>
      <c r="Z147" s="199" t="s">
        <v>198</v>
      </c>
    </row>
    <row r="148" s="169" customFormat="true" ht="22.5" hidden="false" customHeight="true" outlineLevel="1" collapsed="false">
      <c r="B148" s="229"/>
      <c r="C148" s="230"/>
      <c r="D148" s="230"/>
      <c r="E148" s="230"/>
      <c r="F148" s="197"/>
      <c r="G148" s="201" t="s">
        <v>199</v>
      </c>
      <c r="H148" s="202" t="s">
        <v>200</v>
      </c>
      <c r="I148" s="203" t="s">
        <v>201</v>
      </c>
      <c r="J148" s="201" t="s">
        <v>199</v>
      </c>
      <c r="K148" s="202" t="s">
        <v>200</v>
      </c>
      <c r="L148" s="203" t="s">
        <v>201</v>
      </c>
      <c r="M148" s="201" t="s">
        <v>199</v>
      </c>
      <c r="N148" s="202" t="s">
        <v>200</v>
      </c>
      <c r="O148" s="203" t="s">
        <v>201</v>
      </c>
      <c r="P148" s="201" t="s">
        <v>199</v>
      </c>
      <c r="Q148" s="202" t="s">
        <v>200</v>
      </c>
      <c r="R148" s="203" t="s">
        <v>201</v>
      </c>
      <c r="S148" s="201" t="s">
        <v>199</v>
      </c>
      <c r="T148" s="202" t="s">
        <v>200</v>
      </c>
      <c r="U148" s="203" t="s">
        <v>201</v>
      </c>
      <c r="V148" s="201" t="s">
        <v>199</v>
      </c>
      <c r="W148" s="202" t="s">
        <v>200</v>
      </c>
      <c r="X148" s="203" t="s">
        <v>201</v>
      </c>
      <c r="Y148" s="199"/>
      <c r="Z148" s="199"/>
    </row>
    <row r="149" s="169" customFormat="true" ht="20.25" hidden="false" customHeight="true" outlineLevel="1" collapsed="false">
      <c r="B149" s="229"/>
      <c r="C149" s="230"/>
      <c r="D149" s="230"/>
      <c r="E149" s="230"/>
      <c r="F149" s="197"/>
      <c r="G149" s="204" t="s">
        <v>202</v>
      </c>
      <c r="H149" s="204" t="s">
        <v>202</v>
      </c>
      <c r="I149" s="203"/>
      <c r="J149" s="204" t="s">
        <v>202</v>
      </c>
      <c r="K149" s="204" t="str">
        <f aca="false">IF(INDEX('Reference Data'!$G$5:$G$18,MATCH('Reference Data'!$C$4,'Reference Data'!$F$5:$F$21,0),1)&gt;=K$22,"Actual","Forecast")</f>
        <v>Actual</v>
      </c>
      <c r="L149" s="203"/>
      <c r="M149" s="204" t="str">
        <f aca="false">IF(INDEX('Reference Data'!$G$5:$G$18,MATCH('Reference Data'!$C$4,'Reference Data'!$F$5:$F$21,0),1)&gt;=M$22,"Actual","Forecast")</f>
        <v>Actual</v>
      </c>
      <c r="N149" s="204" t="str">
        <f aca="false">IF(INDEX('Reference Data'!$G$5:$G$18,MATCH('Reference Data'!$C$4,'Reference Data'!$F$5:$F$21,0),1)&gt;=N$22,"Actual","Forecast")</f>
        <v>Actual</v>
      </c>
      <c r="O149" s="203"/>
      <c r="P149" s="204" t="str">
        <f aca="false">IF(INDEX('Reference Data'!$G$5:$G$18,MATCH('Reference Data'!$C$4,'Reference Data'!$F$5:$F$21,0),1)&gt;=P$22,"Actual","Forecast")</f>
        <v>Actual</v>
      </c>
      <c r="Q149" s="204" t="str">
        <f aca="false">IF(INDEX('Reference Data'!$G$5:$G$18,MATCH('Reference Data'!$C$4,'Reference Data'!$F$5:$F$21,0),1)&gt;=Q$22,"Actual","Forecast")</f>
        <v>Actual</v>
      </c>
      <c r="R149" s="203"/>
      <c r="S149" s="204" t="str">
        <f aca="false">IF(INDEX('Reference Data'!$G$5:$G$18,MATCH('Reference Data'!$C$4,'Reference Data'!$F$5:$F$21,0),1)&gt;=S$22,"Actual","Forecast")</f>
        <v>Actual</v>
      </c>
      <c r="T149" s="204" t="str">
        <f aca="false">IF(INDEX('Reference Data'!$G$5:$G$18,MATCH('Reference Data'!$C$4,'Reference Data'!$F$5:$F$21,0),1)&gt;=T$22,"Actual","Forecast")</f>
        <v>Forecast</v>
      </c>
      <c r="U149" s="203"/>
      <c r="V149" s="204" t="str">
        <f aca="false">IF(INDEX('Reference Data'!$G$5:$G$18,MATCH('Reference Data'!$C$4,'Reference Data'!$F$5:$F$21,0),1)&gt;=V$22,"Actual","Forecast")</f>
        <v>Forecast</v>
      </c>
      <c r="W149" s="204" t="str">
        <f aca="false">IF(INDEX('Reference Data'!$G$5:$G$18,MATCH('Reference Data'!$C$4,'Reference Data'!$F$5:$F$21,0),1)&gt;=W$22,"Actual","Forecast")</f>
        <v>Forecast</v>
      </c>
      <c r="X149" s="203"/>
      <c r="Y149" s="203"/>
      <c r="Z149" s="203"/>
    </row>
    <row r="150" customFormat="false" ht="14.25" hidden="false" customHeight="true" outlineLevel="1" collapsed="false">
      <c r="A150" s="169"/>
      <c r="B150" s="229"/>
      <c r="C150" s="240" t="s">
        <v>208</v>
      </c>
      <c r="D150" s="240"/>
      <c r="E150" s="240"/>
      <c r="F150" s="206"/>
      <c r="G150" s="248" t="n">
        <v>1</v>
      </c>
      <c r="H150" s="248" t="n">
        <v>1</v>
      </c>
      <c r="I150" s="208" t="n">
        <f aca="false">SUM(G150:H150)</f>
        <v>2</v>
      </c>
      <c r="J150" s="248" t="n">
        <v>1</v>
      </c>
      <c r="K150" s="248" t="n">
        <v>1</v>
      </c>
      <c r="L150" s="208" t="n">
        <f aca="false">SUM(J150:K150)</f>
        <v>2</v>
      </c>
      <c r="M150" s="248" t="n">
        <v>1</v>
      </c>
      <c r="N150" s="248" t="n">
        <v>1</v>
      </c>
      <c r="O150" s="208" t="n">
        <f aca="false">SUM(M150:N150)</f>
        <v>2</v>
      </c>
      <c r="P150" s="248" t="n">
        <v>1</v>
      </c>
      <c r="Q150" s="248" t="n">
        <v>1</v>
      </c>
      <c r="R150" s="208" t="n">
        <f aca="false">SUM(P150:Q150)</f>
        <v>2</v>
      </c>
      <c r="S150" s="243" t="n">
        <v>4444</v>
      </c>
      <c r="T150" s="243" t="n">
        <v>0</v>
      </c>
      <c r="U150" s="208" t="n">
        <f aca="false">SUM(S150:T150)</f>
        <v>4444</v>
      </c>
      <c r="V150" s="243" t="n">
        <v>0</v>
      </c>
      <c r="W150" s="243" t="n">
        <v>0</v>
      </c>
      <c r="X150" s="208" t="n">
        <f aca="false">SUM(V150:W150)</f>
        <v>0</v>
      </c>
      <c r="Y150" s="206"/>
      <c r="Z150" s="245" t="n">
        <f aca="false">SUM(O150,L150,I150,F150)+R150+U150+X150+Y150</f>
        <v>4452</v>
      </c>
    </row>
    <row r="151" customFormat="false" ht="15.75" hidden="false" customHeight="true" outlineLevel="1" collapsed="false">
      <c r="A151" s="169"/>
      <c r="B151" s="229"/>
      <c r="C151" s="246" t="s">
        <v>209</v>
      </c>
      <c r="D151" s="246"/>
      <c r="E151" s="246"/>
      <c r="F151" s="247"/>
      <c r="G151" s="248"/>
      <c r="H151" s="248"/>
      <c r="I151" s="249" t="n">
        <f aca="false">SUM(G151:H151)</f>
        <v>0</v>
      </c>
      <c r="J151" s="248"/>
      <c r="K151" s="248"/>
      <c r="L151" s="249" t="n">
        <f aca="false">SUM(J151:K151)</f>
        <v>0</v>
      </c>
      <c r="M151" s="248"/>
      <c r="N151" s="248"/>
      <c r="O151" s="249" t="n">
        <f aca="false">SUM(M151:N151)</f>
        <v>0</v>
      </c>
      <c r="P151" s="248"/>
      <c r="Q151" s="250"/>
      <c r="R151" s="249" t="n">
        <f aca="false">SUM(P151:Q151)</f>
        <v>0</v>
      </c>
      <c r="S151" s="248"/>
      <c r="T151" s="248"/>
      <c r="U151" s="249" t="n">
        <f aca="false">SUM(S151:T151)</f>
        <v>0</v>
      </c>
      <c r="V151" s="248"/>
      <c r="W151" s="248"/>
      <c r="X151" s="249" t="n">
        <f aca="false">SUM(V151:W151)</f>
        <v>0</v>
      </c>
      <c r="Y151" s="247"/>
      <c r="Z151" s="251" t="n">
        <f aca="false">SUM(O151,L151,I151,F151)+R151+U151+X151+Y151</f>
        <v>0</v>
      </c>
    </row>
    <row r="152" customFormat="false" ht="15.75" hidden="false" customHeight="true" outlineLevel="1" collapsed="false">
      <c r="A152" s="169"/>
      <c r="B152" s="229"/>
      <c r="C152" s="252" t="s">
        <v>210</v>
      </c>
      <c r="D152" s="252"/>
      <c r="E152" s="252"/>
      <c r="F152" s="247"/>
      <c r="G152" s="248" t="n">
        <v>1</v>
      </c>
      <c r="H152" s="248" t="n">
        <v>1</v>
      </c>
      <c r="I152" s="249" t="n">
        <f aca="false">SUM(G152:H152)</f>
        <v>2</v>
      </c>
      <c r="J152" s="248" t="n">
        <v>1</v>
      </c>
      <c r="K152" s="248" t="n">
        <v>1</v>
      </c>
      <c r="L152" s="249" t="n">
        <f aca="false">SUM(J152:K152)</f>
        <v>2</v>
      </c>
      <c r="M152" s="248" t="n">
        <v>1</v>
      </c>
      <c r="N152" s="248" t="n">
        <v>1</v>
      </c>
      <c r="O152" s="249" t="n">
        <f aca="false">SUM(M152:N152)</f>
        <v>2</v>
      </c>
      <c r="P152" s="248" t="n">
        <v>1</v>
      </c>
      <c r="Q152" s="248" t="n">
        <v>1</v>
      </c>
      <c r="R152" s="249" t="n">
        <f aca="false">SUM(P152:Q152)</f>
        <v>2</v>
      </c>
      <c r="S152" s="248" t="n">
        <v>4444</v>
      </c>
      <c r="T152" s="248" t="n">
        <v>0</v>
      </c>
      <c r="U152" s="249" t="n">
        <f aca="false">SUM(S152:T152)</f>
        <v>4444</v>
      </c>
      <c r="V152" s="248" t="n">
        <v>0</v>
      </c>
      <c r="W152" s="248" t="n">
        <v>0</v>
      </c>
      <c r="X152" s="249" t="n">
        <f aca="false">SUM(V152:W152)</f>
        <v>0</v>
      </c>
      <c r="Y152" s="247"/>
      <c r="Z152" s="251" t="n">
        <f aca="false">SUM(O152,L152,I152,F152)+R152+U152+X152+Y152</f>
        <v>4452</v>
      </c>
    </row>
    <row r="153" customFormat="false" ht="15.75" hidden="false" customHeight="true" outlineLevel="1" collapsed="false">
      <c r="A153" s="169"/>
      <c r="B153" s="229"/>
      <c r="C153" s="253" t="s">
        <v>211</v>
      </c>
      <c r="D153" s="253"/>
      <c r="E153" s="253"/>
      <c r="F153" s="254" t="n">
        <f aca="false">F150+F151</f>
        <v>0</v>
      </c>
      <c r="G153" s="254" t="n">
        <f aca="false">G150+G151</f>
        <v>1</v>
      </c>
      <c r="H153" s="254" t="n">
        <f aca="false">H150+H151</f>
        <v>1</v>
      </c>
      <c r="I153" s="254" t="n">
        <f aca="false">I150+I151</f>
        <v>2</v>
      </c>
      <c r="J153" s="254" t="n">
        <f aca="false">J150+J151</f>
        <v>1</v>
      </c>
      <c r="K153" s="254" t="n">
        <f aca="false">K150+K151</f>
        <v>1</v>
      </c>
      <c r="L153" s="254" t="n">
        <f aca="false">L150+L151</f>
        <v>2</v>
      </c>
      <c r="M153" s="254" t="n">
        <f aca="false">M150+M151</f>
        <v>1</v>
      </c>
      <c r="N153" s="254" t="n">
        <f aca="false">N150+N151</f>
        <v>1</v>
      </c>
      <c r="O153" s="254" t="n">
        <f aca="false">O150+O151</f>
        <v>2</v>
      </c>
      <c r="P153" s="254" t="n">
        <f aca="false">P150+P151</f>
        <v>1</v>
      </c>
      <c r="Q153" s="255" t="n">
        <f aca="false">Q150+Q151</f>
        <v>1</v>
      </c>
      <c r="R153" s="254" t="n">
        <f aca="false">R150+R151</f>
        <v>2</v>
      </c>
      <c r="S153" s="254" t="n">
        <f aca="false">S150+S151</f>
        <v>4444</v>
      </c>
      <c r="T153" s="254" t="n">
        <f aca="false">T150+T151</f>
        <v>0</v>
      </c>
      <c r="U153" s="254" t="n">
        <f aca="false">U150+U151</f>
        <v>4444</v>
      </c>
      <c r="V153" s="254" t="n">
        <f aca="false">V150+V151</f>
        <v>0</v>
      </c>
      <c r="W153" s="254" t="n">
        <f aca="false">W150+W151</f>
        <v>0</v>
      </c>
      <c r="X153" s="254" t="n">
        <f aca="false">X150+X151</f>
        <v>0</v>
      </c>
      <c r="Y153" s="254" t="n">
        <f aca="false">Y150+Y151</f>
        <v>0</v>
      </c>
      <c r="Z153" s="251" t="n">
        <f aca="false">Z150+Z151</f>
        <v>4452</v>
      </c>
    </row>
    <row r="154" customFormat="false" ht="15.75" hidden="false" customHeight="true" outlineLevel="1" collapsed="false">
      <c r="A154" s="169"/>
      <c r="B154" s="229"/>
      <c r="C154" s="246" t="s">
        <v>212</v>
      </c>
      <c r="D154" s="246"/>
      <c r="E154" s="246"/>
      <c r="F154" s="247"/>
      <c r="G154" s="248"/>
      <c r="H154" s="248"/>
      <c r="I154" s="249" t="n">
        <f aca="false">SUM(G154:H154)</f>
        <v>0</v>
      </c>
      <c r="J154" s="248"/>
      <c r="K154" s="248"/>
      <c r="L154" s="249" t="n">
        <f aca="false">SUM(J154:K154)</f>
        <v>0</v>
      </c>
      <c r="M154" s="248"/>
      <c r="N154" s="248"/>
      <c r="O154" s="249" t="n">
        <f aca="false">SUM(M154:N154)</f>
        <v>0</v>
      </c>
      <c r="P154" s="248"/>
      <c r="Q154" s="250"/>
      <c r="R154" s="249" t="n">
        <f aca="false">SUM(P154:Q154)</f>
        <v>0</v>
      </c>
      <c r="S154" s="248"/>
      <c r="T154" s="248"/>
      <c r="U154" s="249" t="n">
        <f aca="false">SUM(S154:T154)</f>
        <v>0</v>
      </c>
      <c r="V154" s="248"/>
      <c r="W154" s="248"/>
      <c r="X154" s="249" t="n">
        <f aca="false">SUM(V154:W154)</f>
        <v>0</v>
      </c>
      <c r="Y154" s="247"/>
      <c r="Z154" s="251" t="n">
        <f aca="false">SUM(O154,L154,I154,F154)+R154+U154+X154+Y154</f>
        <v>0</v>
      </c>
    </row>
    <row r="155" customFormat="false" ht="15.75" hidden="false" customHeight="true" outlineLevel="1" collapsed="false">
      <c r="A155" s="169"/>
      <c r="B155" s="229"/>
      <c r="C155" s="252" t="s">
        <v>213</v>
      </c>
      <c r="D155" s="252"/>
      <c r="E155" s="252"/>
      <c r="F155" s="247"/>
      <c r="G155" s="248"/>
      <c r="H155" s="248"/>
      <c r="I155" s="249" t="n">
        <f aca="false">SUM(G155:H155)</f>
        <v>0</v>
      </c>
      <c r="J155" s="248"/>
      <c r="K155" s="248"/>
      <c r="L155" s="249" t="n">
        <f aca="false">SUM(J155:K155)</f>
        <v>0</v>
      </c>
      <c r="M155" s="248"/>
      <c r="N155" s="248"/>
      <c r="O155" s="249" t="n">
        <f aca="false">SUM(M155:N155)</f>
        <v>0</v>
      </c>
      <c r="P155" s="248"/>
      <c r="Q155" s="250"/>
      <c r="R155" s="249" t="n">
        <f aca="false">SUM(P155:Q155)</f>
        <v>0</v>
      </c>
      <c r="S155" s="248"/>
      <c r="T155" s="248"/>
      <c r="U155" s="249" t="n">
        <f aca="false">SUM(S155:T155)</f>
        <v>0</v>
      </c>
      <c r="V155" s="248"/>
      <c r="W155" s="248"/>
      <c r="X155" s="249" t="n">
        <f aca="false">SUM(V155:W155)</f>
        <v>0</v>
      </c>
      <c r="Y155" s="247"/>
      <c r="Z155" s="251" t="n">
        <f aca="false">SUM(O155,L155,I155,F155)+R155+U155+X155+Y155</f>
        <v>0</v>
      </c>
    </row>
    <row r="156" customFormat="false" ht="15.75" hidden="false" customHeight="true" outlineLevel="1" collapsed="false">
      <c r="A156" s="169"/>
      <c r="B156" s="229"/>
      <c r="C156" s="256" t="s">
        <v>214</v>
      </c>
      <c r="D156" s="256"/>
      <c r="E156" s="256"/>
      <c r="F156" s="257" t="n">
        <f aca="false">F154</f>
        <v>0</v>
      </c>
      <c r="G156" s="257" t="n">
        <f aca="false">G154</f>
        <v>0</v>
      </c>
      <c r="H156" s="257" t="n">
        <f aca="false">H154</f>
        <v>0</v>
      </c>
      <c r="I156" s="257" t="n">
        <f aca="false">I154</f>
        <v>0</v>
      </c>
      <c r="J156" s="257" t="n">
        <f aca="false">J154</f>
        <v>0</v>
      </c>
      <c r="K156" s="257" t="n">
        <f aca="false">K154</f>
        <v>0</v>
      </c>
      <c r="L156" s="257" t="n">
        <f aca="false">L154</f>
        <v>0</v>
      </c>
      <c r="M156" s="257" t="n">
        <f aca="false">M154</f>
        <v>0</v>
      </c>
      <c r="N156" s="257" t="n">
        <f aca="false">N154</f>
        <v>0</v>
      </c>
      <c r="O156" s="257" t="n">
        <f aca="false">O154</f>
        <v>0</v>
      </c>
      <c r="P156" s="257" t="n">
        <f aca="false">P154</f>
        <v>0</v>
      </c>
      <c r="Q156" s="258" t="n">
        <f aca="false">Q154</f>
        <v>0</v>
      </c>
      <c r="R156" s="257" t="n">
        <f aca="false">R154</f>
        <v>0</v>
      </c>
      <c r="S156" s="257" t="n">
        <f aca="false">S154</f>
        <v>0</v>
      </c>
      <c r="T156" s="257" t="n">
        <f aca="false">T154</f>
        <v>0</v>
      </c>
      <c r="U156" s="257" t="n">
        <f aca="false">U154</f>
        <v>0</v>
      </c>
      <c r="V156" s="257" t="n">
        <f aca="false">V154</f>
        <v>0</v>
      </c>
      <c r="W156" s="257" t="n">
        <f aca="false">W154</f>
        <v>0</v>
      </c>
      <c r="X156" s="257" t="n">
        <f aca="false">X154</f>
        <v>0</v>
      </c>
      <c r="Y156" s="257" t="n">
        <f aca="false">Y154</f>
        <v>0</v>
      </c>
      <c r="Z156" s="220" t="n">
        <f aca="false">SUM(O156,L156,I156,F156)+R156+U156+X156+Y156</f>
        <v>0</v>
      </c>
    </row>
    <row r="157" customFormat="false" ht="15" hidden="false" customHeight="true" outlineLevel="1" collapsed="false">
      <c r="A157" s="169"/>
      <c r="B157" s="229"/>
      <c r="C157" s="259" t="s">
        <v>198</v>
      </c>
      <c r="D157" s="259"/>
      <c r="E157" s="259"/>
      <c r="F157" s="260" t="n">
        <f aca="false">F153+F156</f>
        <v>0</v>
      </c>
      <c r="G157" s="260" t="n">
        <f aca="false">G153+G156</f>
        <v>1</v>
      </c>
      <c r="H157" s="260" t="n">
        <f aca="false">H153+H156</f>
        <v>1</v>
      </c>
      <c r="I157" s="260" t="n">
        <f aca="false">I153+I156</f>
        <v>2</v>
      </c>
      <c r="J157" s="260" t="n">
        <f aca="false">J153+J156</f>
        <v>1</v>
      </c>
      <c r="K157" s="260" t="n">
        <f aca="false">K153+K156</f>
        <v>1</v>
      </c>
      <c r="L157" s="260" t="n">
        <f aca="false">L153+L156</f>
        <v>2</v>
      </c>
      <c r="M157" s="260" t="n">
        <f aca="false">M153+M156</f>
        <v>1</v>
      </c>
      <c r="N157" s="260" t="n">
        <f aca="false">N153+N156</f>
        <v>1</v>
      </c>
      <c r="O157" s="260" t="n">
        <f aca="false">O153+O156</f>
        <v>2</v>
      </c>
      <c r="P157" s="260" t="n">
        <f aca="false">P153+P156</f>
        <v>1</v>
      </c>
      <c r="Q157" s="261" t="n">
        <f aca="false">Q153+Q156</f>
        <v>1</v>
      </c>
      <c r="R157" s="260" t="n">
        <f aca="false">R153+R156</f>
        <v>2</v>
      </c>
      <c r="S157" s="260" t="n">
        <f aca="false">S153+S156</f>
        <v>4444</v>
      </c>
      <c r="T157" s="260" t="n">
        <f aca="false">T153+T156</f>
        <v>0</v>
      </c>
      <c r="U157" s="260" t="n">
        <f aca="false">U153+U156</f>
        <v>4444</v>
      </c>
      <c r="V157" s="260" t="n">
        <f aca="false">V153+V156</f>
        <v>0</v>
      </c>
      <c r="W157" s="260" t="n">
        <f aca="false">W153+W156</f>
        <v>0</v>
      </c>
      <c r="X157" s="260" t="n">
        <f aca="false">X153+X156</f>
        <v>0</v>
      </c>
      <c r="Y157" s="260" t="n">
        <f aca="false">Y153+Y156</f>
        <v>0</v>
      </c>
      <c r="Z157" s="223" t="n">
        <f aca="false">SUM(O157,L157,I157,F157)+R157+U157+X157+Y157</f>
        <v>4452</v>
      </c>
    </row>
    <row r="158" customFormat="false" ht="15.75" hidden="false" customHeight="true" outlineLevel="1" collapsed="false">
      <c r="C158" s="262"/>
      <c r="D158" s="262"/>
      <c r="E158" s="262"/>
      <c r="F158" s="263"/>
      <c r="G158" s="264"/>
      <c r="H158" s="264"/>
      <c r="I158" s="265"/>
      <c r="J158" s="264"/>
      <c r="K158" s="264"/>
      <c r="L158" s="263"/>
      <c r="M158" s="264"/>
      <c r="N158" s="264"/>
    </row>
    <row r="159" customFormat="false" ht="21" hidden="false" customHeight="true" outlineLevel="1" collapsed="false">
      <c r="A159" s="169"/>
      <c r="B159" s="267"/>
      <c r="C159" s="268" t="s">
        <v>215</v>
      </c>
      <c r="D159" s="268"/>
      <c r="E159" s="268"/>
      <c r="F159" s="197" t="s">
        <v>190</v>
      </c>
      <c r="G159" s="198" t="str">
        <f aca="false">G147</f>
        <v>Financial Year 2020/21 (£s)</v>
      </c>
      <c r="H159" s="198"/>
      <c r="I159" s="198"/>
      <c r="J159" s="198" t="str">
        <f aca="false">J147</f>
        <v>Financial Year 2021/22 (£s)</v>
      </c>
      <c r="K159" s="198"/>
      <c r="L159" s="198"/>
      <c r="M159" s="198" t="str">
        <f aca="false">M147</f>
        <v>Financial Year 2022/23 (£s)</v>
      </c>
      <c r="N159" s="198"/>
      <c r="O159" s="198"/>
      <c r="P159" s="198" t="str">
        <f aca="false">P147</f>
        <v>Financial Year 2023/24 (£s)</v>
      </c>
      <c r="Q159" s="198"/>
      <c r="R159" s="198"/>
      <c r="S159" s="198" t="str">
        <f aca="false">S147</f>
        <v>Financial Year 2024/25 (£s)</v>
      </c>
      <c r="T159" s="198"/>
      <c r="U159" s="198"/>
      <c r="V159" s="198" t="str">
        <f aca="false">V147</f>
        <v>Financial Year 2025/26 (£s)</v>
      </c>
      <c r="W159" s="198"/>
      <c r="X159" s="198"/>
      <c r="Y159" s="199" t="s">
        <v>207</v>
      </c>
      <c r="Z159" s="199" t="s">
        <v>198</v>
      </c>
    </row>
    <row r="160" customFormat="false" ht="22.5" hidden="false" customHeight="true" outlineLevel="1" collapsed="false">
      <c r="A160" s="169"/>
      <c r="B160" s="267"/>
      <c r="C160" s="269" t="s">
        <v>229</v>
      </c>
      <c r="D160" s="269" t="s">
        <v>217</v>
      </c>
      <c r="E160" s="269" t="s">
        <v>218</v>
      </c>
      <c r="F160" s="197"/>
      <c r="G160" s="201" t="s">
        <v>199</v>
      </c>
      <c r="H160" s="202" t="s">
        <v>200</v>
      </c>
      <c r="I160" s="203" t="s">
        <v>201</v>
      </c>
      <c r="J160" s="201" t="s">
        <v>199</v>
      </c>
      <c r="K160" s="202" t="s">
        <v>200</v>
      </c>
      <c r="L160" s="203" t="s">
        <v>201</v>
      </c>
      <c r="M160" s="201" t="s">
        <v>199</v>
      </c>
      <c r="N160" s="202" t="s">
        <v>200</v>
      </c>
      <c r="O160" s="203" t="s">
        <v>201</v>
      </c>
      <c r="P160" s="201" t="s">
        <v>199</v>
      </c>
      <c r="Q160" s="202" t="s">
        <v>200</v>
      </c>
      <c r="R160" s="203" t="s">
        <v>201</v>
      </c>
      <c r="S160" s="201" t="s">
        <v>199</v>
      </c>
      <c r="T160" s="202" t="s">
        <v>200</v>
      </c>
      <c r="U160" s="203" t="s">
        <v>201</v>
      </c>
      <c r="V160" s="201" t="s">
        <v>199</v>
      </c>
      <c r="W160" s="202" t="s">
        <v>200</v>
      </c>
      <c r="X160" s="203" t="s">
        <v>201</v>
      </c>
      <c r="Y160" s="199"/>
      <c r="Z160" s="199"/>
    </row>
    <row r="161" customFormat="false" ht="22.5" hidden="false" customHeight="true" outlineLevel="1" collapsed="false">
      <c r="A161" s="169"/>
      <c r="B161" s="267"/>
      <c r="C161" s="269"/>
      <c r="D161" s="269"/>
      <c r="E161" s="269"/>
      <c r="F161" s="197"/>
      <c r="G161" s="204" t="s">
        <v>202</v>
      </c>
      <c r="H161" s="204" t="s">
        <v>202</v>
      </c>
      <c r="I161" s="203"/>
      <c r="J161" s="204" t="s">
        <v>202</v>
      </c>
      <c r="K161" s="204" t="str">
        <f aca="false">IF(INDEX('Reference Data'!$G$5:$G$18,MATCH('Reference Data'!$C$4,'Reference Data'!$F$5:$F$21,0),1)&gt;=K$22,"Actual","Forecast")</f>
        <v>Actual</v>
      </c>
      <c r="L161" s="203"/>
      <c r="M161" s="204" t="str">
        <f aca="false">IF(INDEX('Reference Data'!$G$5:$G$18,MATCH('Reference Data'!$C$4,'Reference Data'!$F$5:$F$21,0),1)&gt;=M$22,"Actual","Forecast")</f>
        <v>Actual</v>
      </c>
      <c r="N161" s="204" t="str">
        <f aca="false">IF(INDEX('Reference Data'!$G$5:$G$18,MATCH('Reference Data'!$C$4,'Reference Data'!$F$5:$F$21,0),1)&gt;=N$22,"Actual","Forecast")</f>
        <v>Actual</v>
      </c>
      <c r="O161" s="203"/>
      <c r="P161" s="204" t="str">
        <f aca="false">IF(INDEX('Reference Data'!$G$5:$G$18,MATCH('Reference Data'!$C$4,'Reference Data'!$F$5:$F$21,0),1)&gt;=P$22,"Actual","Forecast")</f>
        <v>Actual</v>
      </c>
      <c r="Q161" s="204" t="str">
        <f aca="false">IF(INDEX('Reference Data'!$G$5:$G$18,MATCH('Reference Data'!$C$4,'Reference Data'!$F$5:$F$21,0),1)&gt;=Q$22,"Actual","Forecast")</f>
        <v>Actual</v>
      </c>
      <c r="R161" s="203"/>
      <c r="S161" s="204" t="str">
        <f aca="false">IF(INDEX('Reference Data'!$G$5:$G$18,MATCH('Reference Data'!$C$4,'Reference Data'!$F$5:$F$21,0),1)&gt;=S$22,"Actual","Forecast")</f>
        <v>Actual</v>
      </c>
      <c r="T161" s="204" t="str">
        <f aca="false">IF(INDEX('Reference Data'!$G$5:$G$18,MATCH('Reference Data'!$C$4,'Reference Data'!$F$5:$F$21,0),1)&gt;=T$22,"Actual","Forecast")</f>
        <v>Forecast</v>
      </c>
      <c r="U161" s="203"/>
      <c r="V161" s="204" t="str">
        <f aca="false">IF(INDEX('Reference Data'!$G$5:$G$18,MATCH('Reference Data'!$C$4,'Reference Data'!$F$5:$F$21,0),1)&gt;=V$22,"Actual","Forecast")</f>
        <v>Forecast</v>
      </c>
      <c r="W161" s="204" t="str">
        <f aca="false">IF(INDEX('Reference Data'!$G$5:$G$18,MATCH('Reference Data'!$C$4,'Reference Data'!$F$5:$F$21,0),1)&gt;=W$22,"Actual","Forecast")</f>
        <v>Forecast</v>
      </c>
      <c r="X161" s="203"/>
      <c r="Y161" s="203"/>
      <c r="Z161" s="203"/>
    </row>
    <row r="162" customFormat="false" ht="15" hidden="false" customHeight="false" outlineLevel="1" collapsed="false">
      <c r="A162" s="169"/>
      <c r="B162" s="267" t="n">
        <f aca="false">IF(C162="",IF((Z162=0),0,1),IF(AND((COUNTBLANK(D162:E162))=0,Z162&gt;0), 0,1))</f>
        <v>0</v>
      </c>
      <c r="C162" s="270"/>
      <c r="D162" s="305"/>
      <c r="E162" s="306"/>
      <c r="F162" s="272"/>
      <c r="G162" s="273"/>
      <c r="H162" s="273"/>
      <c r="I162" s="274" t="n">
        <f aca="false">SUM(G162:H162)</f>
        <v>0</v>
      </c>
      <c r="J162" s="273"/>
      <c r="K162" s="273"/>
      <c r="L162" s="274" t="n">
        <f aca="false">SUM(J162:K162)</f>
        <v>0</v>
      </c>
      <c r="M162" s="273"/>
      <c r="N162" s="273"/>
      <c r="O162" s="274" t="n">
        <f aca="false">SUM(M162:N162)</f>
        <v>0</v>
      </c>
      <c r="P162" s="273"/>
      <c r="Q162" s="307"/>
      <c r="R162" s="274" t="n">
        <f aca="false">SUM(P162:Q162)</f>
        <v>0</v>
      </c>
      <c r="S162" s="273"/>
      <c r="T162" s="273"/>
      <c r="U162" s="274" t="n">
        <f aca="false">SUM(S162:T162)</f>
        <v>0</v>
      </c>
      <c r="V162" s="273"/>
      <c r="W162" s="273"/>
      <c r="X162" s="274" t="n">
        <f aca="false">SUM(V162:W162)</f>
        <v>0</v>
      </c>
      <c r="Y162" s="272"/>
      <c r="Z162" s="275" t="n">
        <f aca="false">SUM(O162,L162,I162,F162,R162,U162,X162,Y162)</f>
        <v>0</v>
      </c>
    </row>
    <row r="163" customFormat="false" ht="15" hidden="false" customHeight="false" outlineLevel="1" collapsed="false">
      <c r="A163" s="169"/>
      <c r="B163" s="267" t="n">
        <f aca="false">IF(C163="",IF((Z163=0),0,1),IF(AND((COUNTBLANK(D163:E163))=0,Z163&gt;0), 0,1))</f>
        <v>0</v>
      </c>
      <c r="C163" s="276"/>
      <c r="D163" s="276"/>
      <c r="E163" s="282"/>
      <c r="F163" s="278"/>
      <c r="G163" s="283"/>
      <c r="H163" s="283"/>
      <c r="I163" s="279" t="n">
        <f aca="false">SUM(G163:H163)</f>
        <v>0</v>
      </c>
      <c r="J163" s="283"/>
      <c r="K163" s="283"/>
      <c r="L163" s="279" t="n">
        <f aca="false">SUM(J163:K163)</f>
        <v>0</v>
      </c>
      <c r="M163" s="283"/>
      <c r="N163" s="283"/>
      <c r="O163" s="279" t="n">
        <f aca="false">SUM(M163:N163)</f>
        <v>0</v>
      </c>
      <c r="P163" s="283"/>
      <c r="Q163" s="284"/>
      <c r="R163" s="279" t="n">
        <f aca="false">SUM(P163:Q163)</f>
        <v>0</v>
      </c>
      <c r="S163" s="283"/>
      <c r="T163" s="283"/>
      <c r="U163" s="279" t="n">
        <f aca="false">SUM(S163:T163)</f>
        <v>0</v>
      </c>
      <c r="V163" s="283"/>
      <c r="W163" s="283"/>
      <c r="X163" s="279" t="n">
        <f aca="false">SUM(V163:W163)</f>
        <v>0</v>
      </c>
      <c r="Y163" s="278"/>
      <c r="Z163" s="280" t="n">
        <f aca="false">SUM(O163,L163,I163,F163,R163,U163,X163,Y163)</f>
        <v>0</v>
      </c>
    </row>
    <row r="164" customFormat="false" ht="15" hidden="false" customHeight="false" outlineLevel="1" collapsed="false">
      <c r="A164" s="169"/>
      <c r="B164" s="267" t="n">
        <f aca="false">IF(C164="",IF((Z164=0),0,1),IF(AND((COUNTBLANK(D164:E164))=0,Z164&gt;0), 0,1))</f>
        <v>0</v>
      </c>
      <c r="C164" s="276"/>
      <c r="D164" s="281"/>
      <c r="E164" s="282"/>
      <c r="F164" s="278"/>
      <c r="G164" s="283"/>
      <c r="H164" s="283"/>
      <c r="I164" s="279" t="n">
        <f aca="false">SUM(G164:H164)</f>
        <v>0</v>
      </c>
      <c r="J164" s="283"/>
      <c r="K164" s="283"/>
      <c r="L164" s="279" t="n">
        <f aca="false">SUM(J164:K164)</f>
        <v>0</v>
      </c>
      <c r="M164" s="283"/>
      <c r="N164" s="283"/>
      <c r="O164" s="279" t="n">
        <f aca="false">SUM(M164:N164)</f>
        <v>0</v>
      </c>
      <c r="P164" s="283"/>
      <c r="Q164" s="284"/>
      <c r="R164" s="279" t="n">
        <f aca="false">SUM(P164:Q164)</f>
        <v>0</v>
      </c>
      <c r="S164" s="283"/>
      <c r="T164" s="283"/>
      <c r="U164" s="279" t="n">
        <f aca="false">SUM(S164:T164)</f>
        <v>0</v>
      </c>
      <c r="V164" s="283"/>
      <c r="W164" s="283"/>
      <c r="X164" s="279" t="n">
        <f aca="false">SUM(V164:W164)</f>
        <v>0</v>
      </c>
      <c r="Y164" s="278"/>
      <c r="Z164" s="280" t="n">
        <f aca="false">SUM(O164,L164,I164,F164,R164,U164,X164,Y164)</f>
        <v>0</v>
      </c>
    </row>
    <row r="165" customFormat="false" ht="15" hidden="false" customHeight="false" outlineLevel="1" collapsed="false">
      <c r="A165" s="169"/>
      <c r="B165" s="267" t="n">
        <f aca="false">IF(C165="",IF((Z165=0),0,1),IF(AND((COUNTBLANK(D165:E165))=0,Z165&gt;0), 0,1))</f>
        <v>0</v>
      </c>
      <c r="C165" s="276"/>
      <c r="D165" s="276"/>
      <c r="E165" s="282"/>
      <c r="F165" s="278"/>
      <c r="G165" s="283"/>
      <c r="H165" s="283"/>
      <c r="I165" s="279" t="n">
        <f aca="false">SUM(G165:H165)</f>
        <v>0</v>
      </c>
      <c r="J165" s="283"/>
      <c r="K165" s="283"/>
      <c r="L165" s="279" t="n">
        <f aca="false">SUM(J165:K165)</f>
        <v>0</v>
      </c>
      <c r="M165" s="283"/>
      <c r="N165" s="283"/>
      <c r="O165" s="279" t="n">
        <f aca="false">SUM(M165:N165)</f>
        <v>0</v>
      </c>
      <c r="P165" s="283"/>
      <c r="Q165" s="284"/>
      <c r="R165" s="279" t="n">
        <f aca="false">SUM(P165:Q165)</f>
        <v>0</v>
      </c>
      <c r="S165" s="283"/>
      <c r="T165" s="283"/>
      <c r="U165" s="279" t="n">
        <f aca="false">SUM(S165:T165)</f>
        <v>0</v>
      </c>
      <c r="V165" s="283"/>
      <c r="W165" s="283"/>
      <c r="X165" s="279" t="n">
        <f aca="false">SUM(V165:W165)</f>
        <v>0</v>
      </c>
      <c r="Y165" s="278"/>
      <c r="Z165" s="280" t="n">
        <f aca="false">SUM(O165,L165,I165,F165,R165,U165,X165,Y165)</f>
        <v>0</v>
      </c>
    </row>
    <row r="166" customFormat="false" ht="15" hidden="false" customHeight="false" outlineLevel="1" collapsed="false">
      <c r="A166" s="169"/>
      <c r="B166" s="267" t="n">
        <f aca="false">IF(C166="",IF((Z166=0),0,1),IF(AND((COUNTBLANK(D166:E166))=0,Z166&gt;0), 0,1))</f>
        <v>0</v>
      </c>
      <c r="C166" s="285"/>
      <c r="D166" s="285"/>
      <c r="E166" s="286"/>
      <c r="F166" s="287"/>
      <c r="G166" s="288"/>
      <c r="H166" s="288"/>
      <c r="I166" s="289" t="n">
        <f aca="false">SUM(G166:H166)</f>
        <v>0</v>
      </c>
      <c r="J166" s="288"/>
      <c r="K166" s="288"/>
      <c r="L166" s="289" t="n">
        <f aca="false">SUM(J166:K166)</f>
        <v>0</v>
      </c>
      <c r="M166" s="288"/>
      <c r="N166" s="288"/>
      <c r="O166" s="289" t="n">
        <f aca="false">SUM(M166:N166)</f>
        <v>0</v>
      </c>
      <c r="P166" s="288"/>
      <c r="Q166" s="290"/>
      <c r="R166" s="289" t="n">
        <f aca="false">SUM(P166:Q166)</f>
        <v>0</v>
      </c>
      <c r="S166" s="288"/>
      <c r="T166" s="288"/>
      <c r="U166" s="289" t="n">
        <f aca="false">SUM(S166:T166)</f>
        <v>0</v>
      </c>
      <c r="V166" s="288"/>
      <c r="W166" s="288"/>
      <c r="X166" s="289" t="n">
        <f aca="false">SUM(V166:W166)</f>
        <v>0</v>
      </c>
      <c r="Y166" s="287"/>
      <c r="Z166" s="291" t="n">
        <f aca="false">SUM(O166,L166,I166,F166,R166,U166,X166,Y166)</f>
        <v>0</v>
      </c>
    </row>
    <row r="167" customFormat="false" ht="15" hidden="false" customHeight="true" outlineLevel="1" collapsed="false">
      <c r="A167" s="169"/>
      <c r="B167" s="229"/>
      <c r="C167" s="292" t="s">
        <v>222</v>
      </c>
      <c r="D167" s="292"/>
      <c r="E167" s="292"/>
      <c r="F167" s="293" t="n">
        <f aca="false">SUM(F162:F166)</f>
        <v>0</v>
      </c>
      <c r="G167" s="293" t="n">
        <f aca="false">SUM(G162:G166)</f>
        <v>0</v>
      </c>
      <c r="H167" s="293" t="n">
        <f aca="false">SUM(H162:H166)</f>
        <v>0</v>
      </c>
      <c r="I167" s="293" t="n">
        <f aca="false">SUM(I162:I166)</f>
        <v>0</v>
      </c>
      <c r="J167" s="293" t="n">
        <f aca="false">SUM(J162:J166)</f>
        <v>0</v>
      </c>
      <c r="K167" s="293" t="n">
        <f aca="false">SUM(K162:K166)</f>
        <v>0</v>
      </c>
      <c r="L167" s="293" t="n">
        <f aca="false">SUM(L162:L166)</f>
        <v>0</v>
      </c>
      <c r="M167" s="293" t="n">
        <f aca="false">SUM(M162:M166)</f>
        <v>0</v>
      </c>
      <c r="N167" s="293" t="n">
        <f aca="false">SUM(N162:N166)</f>
        <v>0</v>
      </c>
      <c r="O167" s="293" t="n">
        <f aca="false">SUM(O162:O166)</f>
        <v>0</v>
      </c>
      <c r="P167" s="293" t="n">
        <f aca="false">SUM(P162:P166)</f>
        <v>0</v>
      </c>
      <c r="Q167" s="293" t="n">
        <f aca="false">SUM(Q162:Q166)</f>
        <v>0</v>
      </c>
      <c r="R167" s="293" t="n">
        <f aca="false">SUM(R162:R166)</f>
        <v>0</v>
      </c>
      <c r="S167" s="293" t="n">
        <f aca="false">SUM(S162:S166)</f>
        <v>0</v>
      </c>
      <c r="T167" s="293" t="n">
        <f aca="false">SUM(T162:T166)</f>
        <v>0</v>
      </c>
      <c r="U167" s="293" t="n">
        <f aca="false">SUM(U162:U166)</f>
        <v>0</v>
      </c>
      <c r="V167" s="293" t="n">
        <f aca="false">SUM(V162:V166)</f>
        <v>0</v>
      </c>
      <c r="W167" s="293" t="n">
        <f aca="false">SUM(W162:W166)</f>
        <v>0</v>
      </c>
      <c r="X167" s="293" t="n">
        <f aca="false">SUM(X162:X166)</f>
        <v>0</v>
      </c>
      <c r="Y167" s="293" t="n">
        <f aca="false">SUM(Y162:Y166)</f>
        <v>0</v>
      </c>
      <c r="Z167" s="293" t="n">
        <f aca="false">SUM(Z162:Z166)</f>
        <v>0</v>
      </c>
    </row>
    <row r="168" customFormat="false" ht="13.5" hidden="false" customHeight="false" outlineLevel="1" collapsed="false"/>
    <row r="169" customFormat="false" ht="30.75" hidden="false" customHeight="true" outlineLevel="1" collapsed="false">
      <c r="B169" s="294" t="n">
        <f aca="false">COUNTIF(E162:E166,"Yes")</f>
        <v>0</v>
      </c>
      <c r="C169" s="295" t="s">
        <v>223</v>
      </c>
      <c r="D169" s="295"/>
      <c r="E169" s="295"/>
      <c r="G169" s="296"/>
      <c r="H169" s="296"/>
      <c r="I169" s="296"/>
      <c r="J169" s="296"/>
      <c r="K169" s="296"/>
      <c r="L169" s="296"/>
    </row>
    <row r="170" customFormat="false" ht="86.25" hidden="false" customHeight="true" outlineLevel="1" collapsed="false">
      <c r="B170" s="229"/>
      <c r="C170" s="297" t="s">
        <v>224</v>
      </c>
      <c r="D170" s="297"/>
      <c r="E170" s="297"/>
      <c r="G170" s="298"/>
      <c r="H170" s="298"/>
      <c r="I170" s="298"/>
      <c r="J170" s="298"/>
      <c r="K170" s="298"/>
      <c r="L170" s="298"/>
    </row>
    <row r="171" customFormat="false" ht="76.5" hidden="false" customHeight="true" outlineLevel="1" collapsed="false">
      <c r="B171" s="104"/>
      <c r="C171" s="299"/>
      <c r="D171" s="299"/>
      <c r="E171" s="299"/>
      <c r="G171" s="300"/>
      <c r="H171" s="300"/>
      <c r="I171" s="300"/>
      <c r="J171" s="300"/>
      <c r="K171" s="300"/>
      <c r="L171" s="300"/>
    </row>
    <row r="173" customFormat="false" ht="84.75" hidden="false" customHeight="true" outlineLevel="0" collapsed="false">
      <c r="A173" s="304" t="s">
        <v>225</v>
      </c>
      <c r="B173" s="224"/>
      <c r="C173" s="225" t="str">
        <f aca="false">CONCATENATE("Project 6: ",'2 - Project Admin'!E32)</f>
        <v>Project 6: </v>
      </c>
      <c r="D173" s="225"/>
      <c r="E173" s="225"/>
      <c r="F173" s="225"/>
      <c r="G173" s="225"/>
      <c r="H173" s="225"/>
      <c r="I173" s="225"/>
      <c r="J173" s="225"/>
      <c r="K173" s="225"/>
      <c r="L173" s="225"/>
      <c r="M173" s="225"/>
      <c r="N173" s="225"/>
      <c r="O173" s="225"/>
      <c r="P173" s="225"/>
      <c r="Q173" s="225"/>
      <c r="R173" s="225"/>
      <c r="S173" s="225"/>
      <c r="T173" s="225"/>
      <c r="U173" s="225"/>
      <c r="V173" s="225"/>
      <c r="W173" s="225"/>
      <c r="X173" s="225"/>
      <c r="Y173" s="225"/>
      <c r="Z173" s="225"/>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c r="AMK173" s="0"/>
      <c r="AML173" s="0"/>
      <c r="AMM173" s="0"/>
      <c r="AMN173" s="0"/>
      <c r="AMO173" s="0"/>
      <c r="AMP173" s="0"/>
      <c r="AMQ173" s="0"/>
      <c r="AMR173" s="0"/>
      <c r="AMS173" s="0"/>
      <c r="AMT173" s="0"/>
      <c r="AMU173" s="0"/>
      <c r="AMV173" s="0"/>
      <c r="AMW173" s="0"/>
      <c r="AMX173" s="0"/>
      <c r="AMY173" s="0"/>
      <c r="AMZ173" s="0"/>
      <c r="ANA173" s="0"/>
      <c r="ANB173" s="0"/>
      <c r="ANC173" s="0"/>
      <c r="AND173" s="0"/>
      <c r="ANE173" s="0"/>
      <c r="ANF173" s="0"/>
      <c r="ANG173" s="0"/>
      <c r="ANH173" s="0"/>
      <c r="ANI173" s="0"/>
      <c r="ANJ173" s="0"/>
      <c r="ANK173" s="0"/>
      <c r="ANL173" s="0"/>
      <c r="ANM173" s="0"/>
      <c r="ANN173" s="0"/>
      <c r="ANO173" s="0"/>
      <c r="ANP173" s="0"/>
      <c r="ANQ173" s="0"/>
      <c r="ANR173" s="0"/>
      <c r="ANS173" s="0"/>
      <c r="ANT173" s="0"/>
      <c r="ANU173" s="0"/>
      <c r="ANV173" s="0"/>
      <c r="ANW173" s="0"/>
      <c r="ANX173" s="0"/>
      <c r="ANY173" s="0"/>
      <c r="ANZ173" s="0"/>
      <c r="AOA173" s="0"/>
      <c r="AOB173" s="0"/>
      <c r="AOC173" s="0"/>
      <c r="AOD173" s="0"/>
      <c r="AOE173" s="0"/>
      <c r="AOF173" s="0"/>
      <c r="AOG173" s="0"/>
      <c r="AOH173" s="0"/>
      <c r="AOI173" s="0"/>
      <c r="AOJ173" s="0"/>
      <c r="AOK173" s="0"/>
      <c r="AOL173" s="0"/>
      <c r="AOM173" s="0"/>
      <c r="AON173" s="0"/>
      <c r="AOO173" s="0"/>
      <c r="AOP173" s="0"/>
      <c r="AOQ173" s="0"/>
      <c r="AOR173" s="0"/>
      <c r="AOS173" s="0"/>
      <c r="AOT173" s="0"/>
      <c r="AOU173" s="0"/>
      <c r="AOV173" s="0"/>
      <c r="AOW173" s="0"/>
      <c r="AOX173" s="0"/>
      <c r="AOY173" s="0"/>
      <c r="AOZ173" s="0"/>
      <c r="APA173" s="0"/>
      <c r="APB173" s="0"/>
      <c r="APC173" s="0"/>
      <c r="APD173" s="0"/>
      <c r="APE173" s="0"/>
      <c r="APF173" s="0"/>
      <c r="APG173" s="0"/>
      <c r="APH173" s="0"/>
      <c r="API173" s="0"/>
      <c r="APJ173" s="0"/>
      <c r="APK173" s="0"/>
      <c r="APL173" s="0"/>
      <c r="APM173" s="0"/>
      <c r="APN173" s="0"/>
      <c r="APO173" s="0"/>
      <c r="APP173" s="0"/>
      <c r="APQ173" s="0"/>
      <c r="APR173" s="0"/>
      <c r="APS173" s="0"/>
      <c r="APT173" s="0"/>
      <c r="APU173" s="0"/>
      <c r="APV173" s="0"/>
      <c r="APW173" s="0"/>
      <c r="APX173" s="0"/>
      <c r="APY173" s="0"/>
      <c r="APZ173" s="0"/>
      <c r="AQA173" s="0"/>
      <c r="AQB173" s="0"/>
      <c r="AQC173" s="0"/>
      <c r="AQD173" s="0"/>
      <c r="AQE173" s="0"/>
      <c r="AQF173" s="0"/>
      <c r="AQG173" s="0"/>
      <c r="AQH173" s="0"/>
      <c r="AQI173" s="0"/>
      <c r="AQJ173" s="0"/>
      <c r="AQK173" s="0"/>
      <c r="AQL173" s="0"/>
      <c r="AQM173" s="0"/>
      <c r="AQN173" s="0"/>
      <c r="AQO173" s="0"/>
      <c r="AQP173" s="0"/>
      <c r="AQQ173" s="0"/>
      <c r="AQR173" s="0"/>
      <c r="AQS173" s="0"/>
      <c r="AQT173" s="0"/>
      <c r="AQU173" s="0"/>
      <c r="AQV173" s="0"/>
      <c r="AQW173" s="0"/>
      <c r="AQX173" s="0"/>
      <c r="AQY173" s="0"/>
      <c r="AQZ173" s="0"/>
      <c r="ARA173" s="0"/>
      <c r="ARB173" s="0"/>
      <c r="ARC173" s="0"/>
      <c r="ARD173" s="0"/>
      <c r="ARE173" s="0"/>
      <c r="ARF173" s="0"/>
      <c r="ARG173" s="0"/>
      <c r="ARH173" s="0"/>
      <c r="ARI173" s="0"/>
      <c r="ARJ173" s="0"/>
      <c r="ARK173" s="0"/>
      <c r="ARL173" s="0"/>
      <c r="ARM173" s="0"/>
      <c r="ARN173" s="0"/>
      <c r="ARO173" s="0"/>
      <c r="ARP173" s="0"/>
      <c r="ARQ173" s="0"/>
      <c r="ARR173" s="0"/>
      <c r="ARS173" s="0"/>
      <c r="ART173" s="0"/>
      <c r="ARU173" s="0"/>
      <c r="ARV173" s="0"/>
      <c r="ARW173" s="0"/>
      <c r="ARX173" s="0"/>
      <c r="ARY173" s="0"/>
      <c r="ARZ173" s="0"/>
      <c r="ASA173" s="0"/>
      <c r="ASB173" s="0"/>
      <c r="ASC173" s="0"/>
      <c r="ASD173" s="0"/>
      <c r="ASE173" s="0"/>
      <c r="ASF173" s="0"/>
      <c r="ASG173" s="0"/>
      <c r="ASH173" s="0"/>
      <c r="ASI173" s="0"/>
      <c r="ASJ173" s="0"/>
      <c r="ASK173" s="0"/>
      <c r="ASL173" s="0"/>
      <c r="ASM173" s="0"/>
      <c r="ASN173" s="0"/>
      <c r="ASO173" s="0"/>
      <c r="ASP173" s="0"/>
      <c r="ASQ173" s="0"/>
      <c r="ASR173" s="0"/>
      <c r="ASS173" s="0"/>
      <c r="AST173" s="0"/>
      <c r="ASU173" s="0"/>
      <c r="ASV173" s="0"/>
      <c r="ASW173" s="0"/>
      <c r="ASX173" s="0"/>
      <c r="ASY173" s="0"/>
      <c r="ASZ173" s="0"/>
      <c r="ATA173" s="0"/>
      <c r="ATB173" s="0"/>
      <c r="ATC173" s="0"/>
      <c r="ATD173" s="0"/>
      <c r="ATE173" s="0"/>
      <c r="ATF173" s="0"/>
      <c r="ATG173" s="0"/>
      <c r="ATH173" s="0"/>
      <c r="ATI173" s="0"/>
      <c r="ATJ173" s="0"/>
      <c r="ATK173" s="0"/>
      <c r="ATL173" s="0"/>
      <c r="ATM173" s="0"/>
      <c r="ATN173" s="0"/>
      <c r="ATO173" s="0"/>
      <c r="ATP173" s="0"/>
      <c r="ATQ173" s="0"/>
      <c r="ATR173" s="0"/>
      <c r="ATS173" s="0"/>
      <c r="ATT173" s="0"/>
      <c r="ATU173" s="0"/>
      <c r="ATV173" s="0"/>
      <c r="ATW173" s="0"/>
      <c r="ATX173" s="0"/>
      <c r="ATY173" s="0"/>
      <c r="ATZ173" s="0"/>
      <c r="AUA173" s="0"/>
      <c r="AUB173" s="0"/>
      <c r="AUC173" s="0"/>
      <c r="AUD173" s="0"/>
      <c r="AUE173" s="0"/>
      <c r="AUF173" s="0"/>
      <c r="AUG173" s="0"/>
      <c r="AUH173" s="0"/>
      <c r="AUI173" s="0"/>
      <c r="AUJ173" s="0"/>
      <c r="AUK173" s="0"/>
      <c r="AUL173" s="0"/>
      <c r="AUM173" s="0"/>
      <c r="AUN173" s="0"/>
      <c r="AUO173" s="0"/>
      <c r="AUP173" s="0"/>
      <c r="AUQ173" s="0"/>
      <c r="AUR173" s="0"/>
      <c r="AUS173" s="0"/>
      <c r="AUT173" s="0"/>
      <c r="AUU173" s="0"/>
      <c r="AUV173" s="0"/>
      <c r="AUW173" s="0"/>
      <c r="AUX173" s="0"/>
      <c r="AUY173" s="0"/>
      <c r="AUZ173" s="0"/>
      <c r="AVA173" s="0"/>
      <c r="AVB173" s="0"/>
      <c r="AVC173" s="0"/>
      <c r="AVD173" s="0"/>
      <c r="AVE173" s="0"/>
      <c r="AVF173" s="0"/>
      <c r="AVG173" s="0"/>
      <c r="AVH173" s="0"/>
      <c r="AVI173" s="0"/>
      <c r="AVJ173" s="0"/>
      <c r="AVK173" s="0"/>
      <c r="AVL173" s="0"/>
      <c r="AVM173" s="0"/>
      <c r="AVN173" s="0"/>
      <c r="AVO173" s="0"/>
      <c r="AVP173" s="0"/>
      <c r="AVQ173" s="0"/>
      <c r="AVR173" s="0"/>
      <c r="AVS173" s="0"/>
      <c r="AVT173" s="0"/>
      <c r="AVU173" s="0"/>
      <c r="AVV173" s="0"/>
      <c r="AVW173" s="0"/>
      <c r="AVX173" s="0"/>
      <c r="AVY173" s="0"/>
      <c r="AVZ173" s="0"/>
      <c r="AWA173" s="0"/>
      <c r="AWB173" s="0"/>
      <c r="AWC173" s="0"/>
      <c r="AWD173" s="0"/>
      <c r="AWE173" s="0"/>
      <c r="AWF173" s="0"/>
      <c r="AWG173" s="0"/>
      <c r="AWH173" s="0"/>
      <c r="AWI173" s="0"/>
      <c r="AWJ173" s="0"/>
      <c r="AWK173" s="0"/>
      <c r="AWL173" s="0"/>
      <c r="AWM173" s="0"/>
      <c r="AWN173" s="0"/>
      <c r="AWO173" s="0"/>
      <c r="AWP173" s="0"/>
      <c r="AWQ173" s="0"/>
      <c r="AWR173" s="0"/>
      <c r="AWS173" s="0"/>
      <c r="AWT173" s="0"/>
      <c r="AWU173" s="0"/>
      <c r="AWV173" s="0"/>
      <c r="AWW173" s="0"/>
      <c r="AWX173" s="0"/>
      <c r="AWY173" s="0"/>
      <c r="AWZ173" s="0"/>
      <c r="AXA173" s="0"/>
      <c r="AXB173" s="0"/>
      <c r="AXC173" s="0"/>
      <c r="AXD173" s="0"/>
      <c r="AXE173" s="0"/>
      <c r="AXF173" s="0"/>
      <c r="AXG173" s="0"/>
      <c r="AXH173" s="0"/>
      <c r="AXI173" s="0"/>
      <c r="AXJ173" s="0"/>
      <c r="AXK173" s="0"/>
      <c r="AXL173" s="0"/>
      <c r="AXM173" s="0"/>
      <c r="AXN173" s="0"/>
      <c r="AXO173" s="0"/>
      <c r="AXP173" s="0"/>
      <c r="AXQ173" s="0"/>
      <c r="AXR173" s="0"/>
      <c r="AXS173" s="0"/>
      <c r="AXT173" s="0"/>
      <c r="AXU173" s="0"/>
      <c r="AXV173" s="0"/>
      <c r="AXW173" s="0"/>
      <c r="AXX173" s="0"/>
      <c r="AXY173" s="0"/>
      <c r="AXZ173" s="0"/>
      <c r="AYA173" s="0"/>
      <c r="AYB173" s="0"/>
      <c r="AYC173" s="0"/>
      <c r="AYD173" s="0"/>
      <c r="AYE173" s="0"/>
      <c r="AYF173" s="0"/>
      <c r="AYG173" s="0"/>
      <c r="AYH173" s="0"/>
      <c r="AYI173" s="0"/>
      <c r="AYJ173" s="0"/>
      <c r="AYK173" s="0"/>
      <c r="AYL173" s="0"/>
      <c r="AYM173" s="0"/>
      <c r="AYN173" s="0"/>
      <c r="AYO173" s="0"/>
      <c r="AYP173" s="0"/>
      <c r="AYQ173" s="0"/>
      <c r="AYR173" s="0"/>
      <c r="AYS173" s="0"/>
      <c r="AYT173" s="0"/>
      <c r="AYU173" s="0"/>
      <c r="AYV173" s="0"/>
      <c r="AYW173" s="0"/>
      <c r="AYX173" s="0"/>
      <c r="AYY173" s="0"/>
      <c r="AYZ173" s="0"/>
      <c r="AZA173" s="0"/>
      <c r="AZB173" s="0"/>
      <c r="AZC173" s="0"/>
      <c r="AZD173" s="0"/>
      <c r="AZE173" s="0"/>
      <c r="AZF173" s="0"/>
      <c r="AZG173" s="0"/>
      <c r="AZH173" s="0"/>
      <c r="AZI173" s="0"/>
      <c r="AZJ173" s="0"/>
      <c r="AZK173" s="0"/>
      <c r="AZL173" s="0"/>
      <c r="AZM173" s="0"/>
      <c r="AZN173" s="0"/>
      <c r="AZO173" s="0"/>
      <c r="AZP173" s="0"/>
      <c r="AZQ173" s="0"/>
      <c r="AZR173" s="0"/>
      <c r="AZS173" s="0"/>
      <c r="AZT173" s="0"/>
      <c r="AZU173" s="0"/>
      <c r="AZV173" s="0"/>
      <c r="AZW173" s="0"/>
      <c r="AZX173" s="0"/>
      <c r="AZY173" s="0"/>
      <c r="AZZ173" s="0"/>
      <c r="BAA173" s="0"/>
      <c r="BAB173" s="0"/>
      <c r="BAC173" s="0"/>
      <c r="BAD173" s="0"/>
      <c r="BAE173" s="0"/>
      <c r="BAF173" s="0"/>
      <c r="BAG173" s="0"/>
      <c r="BAH173" s="0"/>
      <c r="BAI173" s="0"/>
      <c r="BAJ173" s="0"/>
      <c r="BAK173" s="0"/>
      <c r="BAL173" s="0"/>
      <c r="BAM173" s="0"/>
      <c r="BAN173" s="0"/>
      <c r="BAO173" s="0"/>
      <c r="BAP173" s="0"/>
      <c r="BAQ173" s="0"/>
      <c r="BAR173" s="0"/>
      <c r="BAS173" s="0"/>
      <c r="BAT173" s="0"/>
      <c r="BAU173" s="0"/>
      <c r="BAV173" s="0"/>
      <c r="BAW173" s="0"/>
      <c r="BAX173" s="0"/>
      <c r="BAY173" s="0"/>
      <c r="BAZ173" s="0"/>
      <c r="BBA173" s="0"/>
      <c r="BBB173" s="0"/>
      <c r="BBC173" s="0"/>
      <c r="BBD173" s="0"/>
      <c r="BBE173" s="0"/>
      <c r="BBF173" s="0"/>
      <c r="BBG173" s="0"/>
      <c r="BBH173" s="0"/>
      <c r="BBI173" s="0"/>
      <c r="BBJ173" s="0"/>
      <c r="BBK173" s="0"/>
      <c r="BBL173" s="0"/>
      <c r="BBM173" s="0"/>
      <c r="BBN173" s="0"/>
      <c r="BBO173" s="0"/>
      <c r="BBP173" s="0"/>
      <c r="BBQ173" s="0"/>
      <c r="BBR173" s="0"/>
      <c r="BBS173" s="0"/>
      <c r="BBT173" s="0"/>
      <c r="BBU173" s="0"/>
      <c r="BBV173" s="0"/>
      <c r="BBW173" s="0"/>
      <c r="BBX173" s="0"/>
      <c r="BBY173" s="0"/>
      <c r="BBZ173" s="0"/>
      <c r="BCA173" s="0"/>
      <c r="BCB173" s="0"/>
      <c r="BCC173" s="0"/>
      <c r="BCD173" s="0"/>
      <c r="BCE173" s="0"/>
      <c r="BCF173" s="0"/>
      <c r="BCG173" s="0"/>
      <c r="BCH173" s="0"/>
      <c r="BCI173" s="0"/>
      <c r="BCJ173" s="0"/>
      <c r="BCK173" s="0"/>
      <c r="BCL173" s="0"/>
      <c r="BCM173" s="0"/>
      <c r="BCN173" s="0"/>
      <c r="BCO173" s="0"/>
      <c r="BCP173" s="0"/>
      <c r="BCQ173" s="0"/>
      <c r="BCR173" s="0"/>
      <c r="BCS173" s="0"/>
      <c r="BCT173" s="0"/>
      <c r="BCU173" s="0"/>
      <c r="BCV173" s="0"/>
      <c r="BCW173" s="0"/>
      <c r="BCX173" s="0"/>
      <c r="BCY173" s="0"/>
      <c r="BCZ173" s="0"/>
      <c r="BDA173" s="0"/>
      <c r="BDB173" s="0"/>
      <c r="BDC173" s="0"/>
      <c r="BDD173" s="0"/>
      <c r="BDE173" s="0"/>
      <c r="BDF173" s="0"/>
      <c r="BDG173" s="0"/>
      <c r="BDH173" s="0"/>
      <c r="BDI173" s="0"/>
      <c r="BDJ173" s="0"/>
      <c r="BDK173" s="0"/>
      <c r="BDL173" s="0"/>
      <c r="BDM173" s="0"/>
      <c r="BDN173" s="0"/>
      <c r="BDO173" s="0"/>
      <c r="BDP173" s="0"/>
      <c r="BDQ173" s="0"/>
      <c r="BDR173" s="0"/>
      <c r="BDS173" s="0"/>
      <c r="BDT173" s="0"/>
      <c r="BDU173" s="0"/>
      <c r="BDV173" s="0"/>
      <c r="BDW173" s="0"/>
      <c r="BDX173" s="0"/>
      <c r="BDY173" s="0"/>
      <c r="BDZ173" s="0"/>
      <c r="BEA173" s="0"/>
      <c r="BEB173" s="0"/>
      <c r="BEC173" s="0"/>
      <c r="BED173" s="0"/>
      <c r="BEE173" s="0"/>
      <c r="BEF173" s="0"/>
      <c r="BEG173" s="0"/>
      <c r="BEH173" s="0"/>
      <c r="BEI173" s="0"/>
      <c r="BEJ173" s="0"/>
      <c r="BEK173" s="0"/>
      <c r="BEL173" s="0"/>
      <c r="BEM173" s="0"/>
      <c r="BEN173" s="0"/>
      <c r="BEO173" s="0"/>
      <c r="BEP173" s="0"/>
      <c r="BEQ173" s="0"/>
      <c r="BER173" s="0"/>
      <c r="BES173" s="0"/>
      <c r="BET173" s="0"/>
      <c r="BEU173" s="0"/>
      <c r="BEV173" s="0"/>
      <c r="BEW173" s="0"/>
      <c r="BEX173" s="0"/>
      <c r="BEY173" s="0"/>
      <c r="BEZ173" s="0"/>
      <c r="BFA173" s="0"/>
      <c r="BFB173" s="0"/>
      <c r="BFC173" s="0"/>
      <c r="BFD173" s="0"/>
      <c r="BFE173" s="0"/>
      <c r="BFF173" s="0"/>
      <c r="BFG173" s="0"/>
      <c r="BFH173" s="0"/>
      <c r="BFI173" s="0"/>
      <c r="BFJ173" s="0"/>
      <c r="BFK173" s="0"/>
      <c r="BFL173" s="0"/>
      <c r="BFM173" s="0"/>
      <c r="BFN173" s="0"/>
      <c r="BFO173" s="0"/>
      <c r="BFP173" s="0"/>
      <c r="BFQ173" s="0"/>
      <c r="BFR173" s="0"/>
      <c r="BFS173" s="0"/>
      <c r="BFT173" s="0"/>
      <c r="BFU173" s="0"/>
      <c r="BFV173" s="0"/>
      <c r="BFW173" s="0"/>
      <c r="BFX173" s="0"/>
      <c r="BFY173" s="0"/>
      <c r="BFZ173" s="0"/>
      <c r="BGA173" s="0"/>
      <c r="BGB173" s="0"/>
      <c r="BGC173" s="0"/>
      <c r="BGD173" s="0"/>
      <c r="BGE173" s="0"/>
      <c r="BGF173" s="0"/>
      <c r="BGG173" s="0"/>
      <c r="BGH173" s="0"/>
      <c r="BGI173" s="0"/>
      <c r="BGJ173" s="0"/>
      <c r="BGK173" s="0"/>
      <c r="BGL173" s="0"/>
      <c r="BGM173" s="0"/>
      <c r="BGN173" s="0"/>
      <c r="BGO173" s="0"/>
      <c r="BGP173" s="0"/>
      <c r="BGQ173" s="0"/>
      <c r="BGR173" s="0"/>
      <c r="BGS173" s="0"/>
      <c r="BGT173" s="0"/>
      <c r="BGU173" s="0"/>
      <c r="BGV173" s="0"/>
      <c r="BGW173" s="0"/>
      <c r="BGX173" s="0"/>
      <c r="BGY173" s="0"/>
      <c r="BGZ173" s="0"/>
      <c r="BHA173" s="0"/>
      <c r="BHB173" s="0"/>
      <c r="BHC173" s="0"/>
      <c r="BHD173" s="0"/>
      <c r="BHE173" s="0"/>
      <c r="BHF173" s="0"/>
      <c r="BHG173" s="0"/>
      <c r="BHH173" s="0"/>
      <c r="BHI173" s="0"/>
      <c r="BHJ173" s="0"/>
      <c r="BHK173" s="0"/>
      <c r="BHL173" s="0"/>
      <c r="BHM173" s="0"/>
      <c r="BHN173" s="0"/>
      <c r="BHO173" s="0"/>
      <c r="BHP173" s="0"/>
      <c r="BHQ173" s="0"/>
      <c r="BHR173" s="0"/>
      <c r="BHS173" s="0"/>
      <c r="BHT173" s="0"/>
      <c r="BHU173" s="0"/>
      <c r="BHV173" s="0"/>
      <c r="BHW173" s="0"/>
      <c r="BHX173" s="0"/>
      <c r="BHY173" s="0"/>
      <c r="BHZ173" s="0"/>
      <c r="BIA173" s="0"/>
      <c r="BIB173" s="0"/>
      <c r="BIC173" s="0"/>
      <c r="BID173" s="0"/>
      <c r="BIE173" s="0"/>
      <c r="BIF173" s="0"/>
      <c r="BIG173" s="0"/>
      <c r="BIH173" s="0"/>
      <c r="BII173" s="0"/>
      <c r="BIJ173" s="0"/>
      <c r="BIK173" s="0"/>
      <c r="BIL173" s="0"/>
      <c r="BIM173" s="0"/>
      <c r="BIN173" s="0"/>
      <c r="BIO173" s="0"/>
      <c r="BIP173" s="0"/>
      <c r="BIQ173" s="0"/>
      <c r="BIR173" s="0"/>
      <c r="BIS173" s="0"/>
      <c r="BIT173" s="0"/>
      <c r="BIU173" s="0"/>
      <c r="BIV173" s="0"/>
      <c r="BIW173" s="0"/>
      <c r="BIX173" s="0"/>
      <c r="BIY173" s="0"/>
      <c r="BIZ173" s="0"/>
      <c r="BJA173" s="0"/>
      <c r="BJB173" s="0"/>
      <c r="BJC173" s="0"/>
      <c r="BJD173" s="0"/>
      <c r="BJE173" s="0"/>
      <c r="BJF173" s="0"/>
      <c r="BJG173" s="0"/>
      <c r="BJH173" s="0"/>
      <c r="BJI173" s="0"/>
      <c r="BJJ173" s="0"/>
      <c r="BJK173" s="0"/>
      <c r="BJL173" s="0"/>
      <c r="BJM173" s="0"/>
      <c r="BJN173" s="0"/>
      <c r="BJO173" s="0"/>
      <c r="BJP173" s="0"/>
      <c r="BJQ173" s="0"/>
      <c r="BJR173" s="0"/>
      <c r="BJS173" s="0"/>
      <c r="BJT173" s="0"/>
      <c r="BJU173" s="0"/>
      <c r="BJV173" s="0"/>
      <c r="BJW173" s="0"/>
      <c r="BJX173" s="0"/>
      <c r="BJY173" s="0"/>
      <c r="BJZ173" s="0"/>
      <c r="BKA173" s="0"/>
      <c r="BKB173" s="0"/>
      <c r="BKC173" s="0"/>
      <c r="BKD173" s="0"/>
      <c r="BKE173" s="0"/>
      <c r="BKF173" s="0"/>
      <c r="BKG173" s="0"/>
      <c r="BKH173" s="0"/>
      <c r="BKI173" s="0"/>
      <c r="BKJ173" s="0"/>
      <c r="BKK173" s="0"/>
      <c r="BKL173" s="0"/>
      <c r="BKM173" s="0"/>
      <c r="BKN173" s="0"/>
      <c r="BKO173" s="0"/>
      <c r="BKP173" s="0"/>
      <c r="BKQ173" s="0"/>
      <c r="BKR173" s="0"/>
      <c r="BKS173" s="0"/>
      <c r="BKT173" s="0"/>
      <c r="BKU173" s="0"/>
      <c r="BKV173" s="0"/>
      <c r="BKW173" s="0"/>
      <c r="BKX173" s="0"/>
      <c r="BKY173" s="0"/>
      <c r="BKZ173" s="0"/>
      <c r="BLA173" s="0"/>
      <c r="BLB173" s="0"/>
      <c r="BLC173" s="0"/>
      <c r="BLD173" s="0"/>
      <c r="BLE173" s="0"/>
      <c r="BLF173" s="0"/>
      <c r="BLG173" s="0"/>
      <c r="BLH173" s="0"/>
      <c r="BLI173" s="0"/>
      <c r="BLJ173" s="0"/>
      <c r="BLK173" s="0"/>
      <c r="BLL173" s="0"/>
      <c r="BLM173" s="0"/>
      <c r="BLN173" s="0"/>
      <c r="BLO173" s="0"/>
      <c r="BLP173" s="0"/>
      <c r="BLQ173" s="0"/>
      <c r="BLR173" s="0"/>
      <c r="BLS173" s="0"/>
      <c r="BLT173" s="0"/>
      <c r="BLU173" s="0"/>
      <c r="BLV173" s="0"/>
      <c r="BLW173" s="0"/>
      <c r="BLX173" s="0"/>
      <c r="BLY173" s="0"/>
      <c r="BLZ173" s="0"/>
      <c r="BMA173" s="0"/>
      <c r="BMB173" s="0"/>
      <c r="BMC173" s="0"/>
      <c r="BMD173" s="0"/>
      <c r="BME173" s="0"/>
      <c r="BMF173" s="0"/>
      <c r="BMG173" s="0"/>
      <c r="BMH173" s="0"/>
      <c r="BMI173" s="0"/>
      <c r="BMJ173" s="0"/>
      <c r="BMK173" s="0"/>
      <c r="BML173" s="0"/>
      <c r="BMM173" s="0"/>
      <c r="BMN173" s="0"/>
      <c r="BMO173" s="0"/>
      <c r="BMP173" s="0"/>
      <c r="BMQ173" s="0"/>
      <c r="BMR173" s="0"/>
      <c r="BMS173" s="0"/>
      <c r="BMT173" s="0"/>
      <c r="BMU173" s="0"/>
      <c r="BMV173" s="0"/>
      <c r="BMW173" s="0"/>
      <c r="BMX173" s="0"/>
      <c r="BMY173" s="0"/>
      <c r="BMZ173" s="0"/>
      <c r="BNA173" s="0"/>
      <c r="BNB173" s="0"/>
      <c r="BNC173" s="0"/>
      <c r="BND173" s="0"/>
      <c r="BNE173" s="0"/>
      <c r="BNF173" s="0"/>
      <c r="BNG173" s="0"/>
      <c r="BNH173" s="0"/>
      <c r="BNI173" s="0"/>
      <c r="BNJ173" s="0"/>
      <c r="BNK173" s="0"/>
      <c r="BNL173" s="0"/>
      <c r="BNM173" s="0"/>
      <c r="BNN173" s="0"/>
      <c r="BNO173" s="0"/>
      <c r="BNP173" s="0"/>
      <c r="BNQ173" s="0"/>
      <c r="BNR173" s="0"/>
      <c r="BNS173" s="0"/>
      <c r="BNT173" s="0"/>
      <c r="BNU173" s="0"/>
      <c r="BNV173" s="0"/>
      <c r="BNW173" s="0"/>
      <c r="BNX173" s="0"/>
      <c r="BNY173" s="0"/>
      <c r="BNZ173" s="0"/>
      <c r="BOA173" s="0"/>
      <c r="BOB173" s="0"/>
      <c r="BOC173" s="0"/>
      <c r="BOD173" s="0"/>
      <c r="BOE173" s="0"/>
      <c r="BOF173" s="0"/>
      <c r="BOG173" s="0"/>
      <c r="BOH173" s="0"/>
      <c r="BOI173" s="0"/>
      <c r="BOJ173" s="0"/>
      <c r="BOK173" s="0"/>
      <c r="BOL173" s="0"/>
      <c r="BOM173" s="0"/>
      <c r="BON173" s="0"/>
      <c r="BOO173" s="0"/>
      <c r="BOP173" s="0"/>
      <c r="BOQ173" s="0"/>
      <c r="BOR173" s="0"/>
      <c r="BOS173" s="0"/>
      <c r="BOT173" s="0"/>
      <c r="BOU173" s="0"/>
      <c r="BOV173" s="0"/>
      <c r="BOW173" s="0"/>
      <c r="BOX173" s="0"/>
      <c r="BOY173" s="0"/>
      <c r="BOZ173" s="0"/>
      <c r="BPA173" s="0"/>
      <c r="BPB173" s="0"/>
      <c r="BPC173" s="0"/>
      <c r="BPD173" s="0"/>
      <c r="BPE173" s="0"/>
      <c r="BPF173" s="0"/>
      <c r="BPG173" s="0"/>
      <c r="BPH173" s="0"/>
      <c r="BPI173" s="0"/>
      <c r="BPJ173" s="0"/>
      <c r="BPK173" s="0"/>
      <c r="BPL173" s="0"/>
      <c r="BPM173" s="0"/>
      <c r="BPN173" s="0"/>
      <c r="BPO173" s="0"/>
      <c r="BPP173" s="0"/>
      <c r="BPQ173" s="0"/>
      <c r="BPR173" s="0"/>
      <c r="BPS173" s="0"/>
      <c r="BPT173" s="0"/>
      <c r="BPU173" s="0"/>
      <c r="BPV173" s="0"/>
      <c r="BPW173" s="0"/>
      <c r="BPX173" s="0"/>
      <c r="BPY173" s="0"/>
      <c r="BPZ173" s="0"/>
      <c r="BQA173" s="0"/>
      <c r="BQB173" s="0"/>
      <c r="BQC173" s="0"/>
      <c r="BQD173" s="0"/>
      <c r="BQE173" s="0"/>
      <c r="BQF173" s="0"/>
      <c r="BQG173" s="0"/>
      <c r="BQH173" s="0"/>
      <c r="BQI173" s="0"/>
      <c r="BQJ173" s="0"/>
      <c r="BQK173" s="0"/>
      <c r="BQL173" s="0"/>
      <c r="BQM173" s="0"/>
      <c r="BQN173" s="0"/>
      <c r="BQO173" s="0"/>
      <c r="BQP173" s="0"/>
      <c r="BQQ173" s="0"/>
      <c r="BQR173" s="0"/>
      <c r="BQS173" s="0"/>
      <c r="BQT173" s="0"/>
      <c r="BQU173" s="0"/>
      <c r="BQV173" s="0"/>
      <c r="BQW173" s="0"/>
      <c r="BQX173" s="0"/>
      <c r="BQY173" s="0"/>
      <c r="BQZ173" s="0"/>
      <c r="BRA173" s="0"/>
      <c r="BRB173" s="0"/>
      <c r="BRC173" s="0"/>
      <c r="BRD173" s="0"/>
      <c r="BRE173" s="0"/>
      <c r="BRF173" s="0"/>
      <c r="BRG173" s="0"/>
      <c r="BRH173" s="0"/>
      <c r="BRI173" s="0"/>
      <c r="BRJ173" s="0"/>
      <c r="BRK173" s="0"/>
      <c r="BRL173" s="0"/>
      <c r="BRM173" s="0"/>
      <c r="BRN173" s="0"/>
      <c r="BRO173" s="0"/>
      <c r="BRP173" s="0"/>
      <c r="BRQ173" s="0"/>
      <c r="BRR173" s="0"/>
      <c r="BRS173" s="0"/>
      <c r="BRT173" s="0"/>
      <c r="BRU173" s="0"/>
      <c r="BRV173" s="0"/>
      <c r="BRW173" s="0"/>
      <c r="BRX173" s="0"/>
      <c r="BRY173" s="0"/>
      <c r="BRZ173" s="0"/>
      <c r="BSA173" s="0"/>
      <c r="BSB173" s="0"/>
      <c r="BSC173" s="0"/>
      <c r="BSD173" s="0"/>
      <c r="BSE173" s="0"/>
      <c r="BSF173" s="0"/>
      <c r="BSG173" s="0"/>
      <c r="BSH173" s="0"/>
      <c r="BSI173" s="0"/>
      <c r="BSJ173" s="0"/>
      <c r="BSK173" s="0"/>
      <c r="BSL173" s="0"/>
      <c r="BSM173" s="0"/>
      <c r="BSN173" s="0"/>
      <c r="BSO173" s="0"/>
      <c r="BSP173" s="0"/>
      <c r="BSQ173" s="0"/>
      <c r="BSR173" s="0"/>
      <c r="BSS173" s="0"/>
      <c r="BST173" s="0"/>
      <c r="BSU173" s="0"/>
      <c r="BSV173" s="0"/>
      <c r="BSW173" s="0"/>
      <c r="BSX173" s="0"/>
      <c r="BSY173" s="0"/>
      <c r="BSZ173" s="0"/>
      <c r="BTA173" s="0"/>
      <c r="BTB173" s="0"/>
      <c r="BTC173" s="0"/>
      <c r="BTD173" s="0"/>
      <c r="BTE173" s="0"/>
      <c r="BTF173" s="0"/>
      <c r="BTG173" s="0"/>
      <c r="BTH173" s="0"/>
      <c r="BTI173" s="0"/>
      <c r="BTJ173" s="0"/>
      <c r="BTK173" s="0"/>
      <c r="BTL173" s="0"/>
      <c r="BTM173" s="0"/>
      <c r="BTN173" s="0"/>
      <c r="BTO173" s="0"/>
      <c r="BTP173" s="0"/>
      <c r="BTQ173" s="0"/>
      <c r="BTR173" s="0"/>
      <c r="BTS173" s="0"/>
      <c r="BTT173" s="0"/>
      <c r="BTU173" s="0"/>
      <c r="BTV173" s="0"/>
      <c r="BTW173" s="0"/>
      <c r="BTX173" s="0"/>
      <c r="BTY173" s="0"/>
      <c r="BTZ173" s="0"/>
      <c r="BUA173" s="0"/>
      <c r="BUB173" s="0"/>
      <c r="BUC173" s="0"/>
      <c r="BUD173" s="0"/>
      <c r="BUE173" s="0"/>
      <c r="BUF173" s="0"/>
      <c r="BUG173" s="0"/>
      <c r="BUH173" s="0"/>
      <c r="BUI173" s="0"/>
      <c r="BUJ173" s="0"/>
      <c r="BUK173" s="0"/>
      <c r="BUL173" s="0"/>
      <c r="BUM173" s="0"/>
      <c r="BUN173" s="0"/>
      <c r="BUO173" s="0"/>
      <c r="BUP173" s="0"/>
      <c r="BUQ173" s="0"/>
      <c r="BUR173" s="0"/>
      <c r="BUS173" s="0"/>
      <c r="BUT173" s="0"/>
      <c r="BUU173" s="0"/>
      <c r="BUV173" s="0"/>
      <c r="BUW173" s="0"/>
      <c r="BUX173" s="0"/>
      <c r="BUY173" s="0"/>
      <c r="BUZ173" s="0"/>
      <c r="BVA173" s="0"/>
      <c r="BVB173" s="0"/>
      <c r="BVC173" s="0"/>
      <c r="BVD173" s="0"/>
      <c r="BVE173" s="0"/>
      <c r="BVF173" s="0"/>
      <c r="BVG173" s="0"/>
      <c r="BVH173" s="0"/>
      <c r="BVI173" s="0"/>
      <c r="BVJ173" s="0"/>
      <c r="BVK173" s="0"/>
      <c r="BVL173" s="0"/>
      <c r="BVM173" s="0"/>
      <c r="BVN173" s="0"/>
      <c r="BVO173" s="0"/>
      <c r="BVP173" s="0"/>
      <c r="BVQ173" s="0"/>
      <c r="BVR173" s="0"/>
      <c r="BVS173" s="0"/>
      <c r="BVT173" s="0"/>
      <c r="BVU173" s="0"/>
      <c r="BVV173" s="0"/>
      <c r="BVW173" s="0"/>
      <c r="BVX173" s="0"/>
      <c r="BVY173" s="0"/>
      <c r="BVZ173" s="0"/>
      <c r="BWA173" s="0"/>
      <c r="BWB173" s="0"/>
      <c r="BWC173" s="0"/>
      <c r="BWD173" s="0"/>
      <c r="BWE173" s="0"/>
      <c r="BWF173" s="0"/>
      <c r="BWG173" s="0"/>
      <c r="BWH173" s="0"/>
      <c r="BWI173" s="0"/>
      <c r="BWJ173" s="0"/>
      <c r="BWK173" s="0"/>
      <c r="BWL173" s="0"/>
      <c r="BWM173" s="0"/>
      <c r="BWN173" s="0"/>
      <c r="BWO173" s="0"/>
      <c r="BWP173" s="0"/>
      <c r="BWQ173" s="0"/>
      <c r="BWR173" s="0"/>
      <c r="BWS173" s="0"/>
      <c r="BWT173" s="0"/>
      <c r="BWU173" s="0"/>
      <c r="BWV173" s="0"/>
      <c r="BWW173" s="0"/>
      <c r="BWX173" s="0"/>
      <c r="BWY173" s="0"/>
      <c r="BWZ173" s="0"/>
      <c r="BXA173" s="0"/>
      <c r="BXB173" s="0"/>
      <c r="BXC173" s="0"/>
      <c r="BXD173" s="0"/>
      <c r="BXE173" s="0"/>
      <c r="BXF173" s="0"/>
      <c r="BXG173" s="0"/>
      <c r="BXH173" s="0"/>
      <c r="BXI173" s="0"/>
      <c r="BXJ173" s="0"/>
      <c r="BXK173" s="0"/>
      <c r="BXL173" s="0"/>
      <c r="BXM173" s="0"/>
      <c r="BXN173" s="0"/>
      <c r="BXO173" s="0"/>
      <c r="BXP173" s="0"/>
      <c r="BXQ173" s="0"/>
      <c r="BXR173" s="0"/>
      <c r="BXS173" s="0"/>
      <c r="BXT173" s="0"/>
      <c r="BXU173" s="0"/>
      <c r="BXV173" s="0"/>
      <c r="BXW173" s="0"/>
      <c r="BXX173" s="0"/>
      <c r="BXY173" s="0"/>
      <c r="BXZ173" s="0"/>
      <c r="BYA173" s="0"/>
      <c r="BYB173" s="0"/>
      <c r="BYC173" s="0"/>
      <c r="BYD173" s="0"/>
      <c r="BYE173" s="0"/>
      <c r="BYF173" s="0"/>
      <c r="BYG173" s="0"/>
      <c r="BYH173" s="0"/>
      <c r="BYI173" s="0"/>
      <c r="BYJ173" s="0"/>
      <c r="BYK173" s="0"/>
      <c r="BYL173" s="0"/>
      <c r="BYM173" s="0"/>
      <c r="BYN173" s="0"/>
      <c r="BYO173" s="0"/>
      <c r="BYP173" s="0"/>
      <c r="BYQ173" s="0"/>
      <c r="BYR173" s="0"/>
      <c r="BYS173" s="0"/>
      <c r="BYT173" s="0"/>
      <c r="BYU173" s="0"/>
      <c r="BYV173" s="0"/>
      <c r="BYW173" s="0"/>
      <c r="BYX173" s="0"/>
      <c r="BYY173" s="0"/>
      <c r="BYZ173" s="0"/>
      <c r="BZA173" s="0"/>
      <c r="BZB173" s="0"/>
      <c r="BZC173" s="0"/>
      <c r="BZD173" s="0"/>
      <c r="BZE173" s="0"/>
      <c r="BZF173" s="0"/>
      <c r="BZG173" s="0"/>
      <c r="BZH173" s="0"/>
      <c r="BZI173" s="0"/>
      <c r="BZJ173" s="0"/>
      <c r="BZK173" s="0"/>
      <c r="BZL173" s="0"/>
      <c r="BZM173" s="0"/>
      <c r="BZN173" s="0"/>
      <c r="BZO173" s="0"/>
      <c r="BZP173" s="0"/>
      <c r="BZQ173" s="0"/>
      <c r="BZR173" s="0"/>
      <c r="BZS173" s="0"/>
      <c r="BZT173" s="0"/>
      <c r="BZU173" s="0"/>
      <c r="BZV173" s="0"/>
      <c r="BZW173" s="0"/>
      <c r="BZX173" s="0"/>
      <c r="BZY173" s="0"/>
      <c r="BZZ173" s="0"/>
      <c r="CAA173" s="0"/>
      <c r="CAB173" s="0"/>
      <c r="CAC173" s="0"/>
      <c r="CAD173" s="0"/>
      <c r="CAE173" s="0"/>
      <c r="CAF173" s="0"/>
      <c r="CAG173" s="0"/>
      <c r="CAH173" s="0"/>
      <c r="CAI173" s="0"/>
      <c r="CAJ173" s="0"/>
      <c r="CAK173" s="0"/>
      <c r="CAL173" s="0"/>
      <c r="CAM173" s="0"/>
      <c r="CAN173" s="0"/>
      <c r="CAO173" s="0"/>
      <c r="CAP173" s="0"/>
      <c r="CAQ173" s="0"/>
      <c r="CAR173" s="0"/>
      <c r="CAS173" s="0"/>
      <c r="CAT173" s="0"/>
      <c r="CAU173" s="0"/>
      <c r="CAV173" s="0"/>
      <c r="CAW173" s="0"/>
      <c r="CAX173" s="0"/>
      <c r="CAY173" s="0"/>
      <c r="CAZ173" s="0"/>
      <c r="CBA173" s="0"/>
      <c r="CBB173" s="0"/>
      <c r="CBC173" s="0"/>
      <c r="CBD173" s="0"/>
      <c r="CBE173" s="0"/>
      <c r="CBF173" s="0"/>
      <c r="CBG173" s="0"/>
      <c r="CBH173" s="0"/>
      <c r="CBI173" s="0"/>
      <c r="CBJ173" s="0"/>
      <c r="CBK173" s="0"/>
      <c r="CBL173" s="0"/>
      <c r="CBM173" s="0"/>
      <c r="CBN173" s="0"/>
      <c r="CBO173" s="0"/>
      <c r="CBP173" s="0"/>
      <c r="CBQ173" s="0"/>
      <c r="CBR173" s="0"/>
      <c r="CBS173" s="0"/>
      <c r="CBT173" s="0"/>
      <c r="CBU173" s="0"/>
      <c r="CBV173" s="0"/>
      <c r="CBW173" s="0"/>
      <c r="CBX173" s="0"/>
      <c r="CBY173" s="0"/>
      <c r="CBZ173" s="0"/>
      <c r="CCA173" s="0"/>
      <c r="CCB173" s="0"/>
      <c r="CCC173" s="0"/>
      <c r="CCD173" s="0"/>
      <c r="CCE173" s="0"/>
      <c r="CCF173" s="0"/>
      <c r="CCG173" s="0"/>
      <c r="CCH173" s="0"/>
      <c r="CCI173" s="0"/>
      <c r="CCJ173" s="0"/>
      <c r="CCK173" s="0"/>
      <c r="CCL173" s="0"/>
      <c r="CCM173" s="0"/>
      <c r="CCN173" s="0"/>
      <c r="CCO173" s="0"/>
      <c r="CCP173" s="0"/>
      <c r="CCQ173" s="0"/>
      <c r="CCR173" s="0"/>
      <c r="CCS173" s="0"/>
      <c r="CCT173" s="0"/>
      <c r="CCU173" s="0"/>
      <c r="CCV173" s="0"/>
      <c r="CCW173" s="0"/>
      <c r="CCX173" s="0"/>
      <c r="CCY173" s="0"/>
      <c r="CCZ173" s="0"/>
      <c r="CDA173" s="0"/>
      <c r="CDB173" s="0"/>
      <c r="CDC173" s="0"/>
      <c r="CDD173" s="0"/>
      <c r="CDE173" s="0"/>
      <c r="CDF173" s="0"/>
      <c r="CDG173" s="0"/>
      <c r="CDH173" s="0"/>
      <c r="CDI173" s="0"/>
      <c r="CDJ173" s="0"/>
      <c r="CDK173" s="0"/>
      <c r="CDL173" s="0"/>
      <c r="CDM173" s="0"/>
      <c r="CDN173" s="0"/>
      <c r="CDO173" s="0"/>
      <c r="CDP173" s="0"/>
      <c r="CDQ173" s="0"/>
      <c r="CDR173" s="0"/>
      <c r="CDS173" s="0"/>
      <c r="CDT173" s="0"/>
      <c r="CDU173" s="0"/>
      <c r="CDV173" s="0"/>
      <c r="CDW173" s="0"/>
      <c r="CDX173" s="0"/>
      <c r="CDY173" s="0"/>
      <c r="CDZ173" s="0"/>
      <c r="CEA173" s="0"/>
      <c r="CEB173" s="0"/>
      <c r="CEC173" s="0"/>
      <c r="CED173" s="0"/>
      <c r="CEE173" s="0"/>
      <c r="CEF173" s="0"/>
      <c r="CEG173" s="0"/>
      <c r="CEH173" s="0"/>
      <c r="CEI173" s="0"/>
      <c r="CEJ173" s="0"/>
      <c r="CEK173" s="0"/>
      <c r="CEL173" s="0"/>
      <c r="CEM173" s="0"/>
      <c r="CEN173" s="0"/>
      <c r="CEO173" s="0"/>
      <c r="CEP173" s="0"/>
      <c r="CEQ173" s="0"/>
      <c r="CER173" s="0"/>
      <c r="CES173" s="0"/>
      <c r="CET173" s="0"/>
      <c r="CEU173" s="0"/>
      <c r="CEV173" s="0"/>
      <c r="CEW173" s="0"/>
      <c r="CEX173" s="0"/>
      <c r="CEY173" s="0"/>
      <c r="CEZ173" s="0"/>
      <c r="CFA173" s="0"/>
      <c r="CFB173" s="0"/>
      <c r="CFC173" s="0"/>
      <c r="CFD173" s="0"/>
      <c r="CFE173" s="0"/>
      <c r="CFF173" s="0"/>
      <c r="CFG173" s="0"/>
      <c r="CFH173" s="0"/>
      <c r="CFI173" s="0"/>
      <c r="CFJ173" s="0"/>
      <c r="CFK173" s="0"/>
      <c r="CFL173" s="0"/>
      <c r="CFM173" s="0"/>
      <c r="CFN173" s="0"/>
      <c r="CFO173" s="0"/>
      <c r="CFP173" s="0"/>
      <c r="CFQ173" s="0"/>
      <c r="CFR173" s="0"/>
      <c r="CFS173" s="0"/>
      <c r="CFT173" s="0"/>
      <c r="CFU173" s="0"/>
      <c r="CFV173" s="0"/>
      <c r="CFW173" s="0"/>
      <c r="CFX173" s="0"/>
      <c r="CFY173" s="0"/>
      <c r="CFZ173" s="0"/>
      <c r="CGA173" s="0"/>
      <c r="CGB173" s="0"/>
      <c r="CGC173" s="0"/>
      <c r="CGD173" s="0"/>
      <c r="CGE173" s="0"/>
      <c r="CGF173" s="0"/>
      <c r="CGG173" s="0"/>
      <c r="CGH173" s="0"/>
      <c r="CGI173" s="0"/>
      <c r="CGJ173" s="0"/>
      <c r="CGK173" s="0"/>
      <c r="CGL173" s="0"/>
      <c r="CGM173" s="0"/>
      <c r="CGN173" s="0"/>
      <c r="CGO173" s="0"/>
      <c r="CGP173" s="0"/>
      <c r="CGQ173" s="0"/>
      <c r="CGR173" s="0"/>
      <c r="CGS173" s="0"/>
      <c r="CGT173" s="0"/>
      <c r="CGU173" s="0"/>
      <c r="CGV173" s="0"/>
      <c r="CGW173" s="0"/>
      <c r="CGX173" s="0"/>
      <c r="CGY173" s="0"/>
      <c r="CGZ173" s="0"/>
      <c r="CHA173" s="0"/>
      <c r="CHB173" s="0"/>
      <c r="CHC173" s="0"/>
      <c r="CHD173" s="0"/>
      <c r="CHE173" s="0"/>
      <c r="CHF173" s="0"/>
      <c r="CHG173" s="0"/>
      <c r="CHH173" s="0"/>
      <c r="CHI173" s="0"/>
      <c r="CHJ173" s="0"/>
      <c r="CHK173" s="0"/>
      <c r="CHL173" s="0"/>
      <c r="CHM173" s="0"/>
      <c r="CHN173" s="0"/>
      <c r="CHO173" s="0"/>
      <c r="CHP173" s="0"/>
      <c r="CHQ173" s="0"/>
      <c r="CHR173" s="0"/>
      <c r="CHS173" s="0"/>
      <c r="CHT173" s="0"/>
      <c r="CHU173" s="0"/>
      <c r="CHV173" s="0"/>
      <c r="CHW173" s="0"/>
      <c r="CHX173" s="0"/>
      <c r="CHY173" s="0"/>
      <c r="CHZ173" s="0"/>
      <c r="CIA173" s="0"/>
      <c r="CIB173" s="0"/>
      <c r="CIC173" s="0"/>
      <c r="CID173" s="0"/>
      <c r="CIE173" s="0"/>
      <c r="CIF173" s="0"/>
      <c r="CIG173" s="0"/>
      <c r="CIH173" s="0"/>
      <c r="CII173" s="0"/>
      <c r="CIJ173" s="0"/>
      <c r="CIK173" s="0"/>
      <c r="CIL173" s="0"/>
      <c r="CIM173" s="0"/>
      <c r="CIN173" s="0"/>
      <c r="CIO173" s="0"/>
      <c r="CIP173" s="0"/>
      <c r="CIQ173" s="0"/>
      <c r="CIR173" s="0"/>
      <c r="CIS173" s="0"/>
      <c r="CIT173" s="0"/>
      <c r="CIU173" s="0"/>
      <c r="CIV173" s="0"/>
      <c r="CIW173" s="0"/>
      <c r="CIX173" s="0"/>
      <c r="CIY173" s="0"/>
      <c r="CIZ173" s="0"/>
      <c r="CJA173" s="0"/>
      <c r="CJB173" s="0"/>
      <c r="CJC173" s="0"/>
      <c r="CJD173" s="0"/>
      <c r="CJE173" s="0"/>
      <c r="CJF173" s="0"/>
      <c r="CJG173" s="0"/>
      <c r="CJH173" s="0"/>
      <c r="CJI173" s="0"/>
      <c r="CJJ173" s="0"/>
      <c r="CJK173" s="0"/>
      <c r="CJL173" s="0"/>
      <c r="CJM173" s="0"/>
      <c r="CJN173" s="0"/>
      <c r="CJO173" s="0"/>
      <c r="CJP173" s="0"/>
      <c r="CJQ173" s="0"/>
      <c r="CJR173" s="0"/>
      <c r="CJS173" s="0"/>
      <c r="CJT173" s="0"/>
      <c r="CJU173" s="0"/>
      <c r="CJV173" s="0"/>
      <c r="CJW173" s="0"/>
      <c r="CJX173" s="0"/>
      <c r="CJY173" s="0"/>
      <c r="CJZ173" s="0"/>
      <c r="CKA173" s="0"/>
      <c r="CKB173" s="0"/>
      <c r="CKC173" s="0"/>
      <c r="CKD173" s="0"/>
      <c r="CKE173" s="0"/>
      <c r="CKF173" s="0"/>
      <c r="CKG173" s="0"/>
      <c r="CKH173" s="0"/>
      <c r="CKI173" s="0"/>
      <c r="CKJ173" s="0"/>
      <c r="CKK173" s="0"/>
      <c r="CKL173" s="0"/>
      <c r="CKM173" s="0"/>
      <c r="CKN173" s="0"/>
      <c r="CKO173" s="0"/>
      <c r="CKP173" s="0"/>
      <c r="CKQ173" s="0"/>
      <c r="CKR173" s="0"/>
      <c r="CKS173" s="0"/>
      <c r="CKT173" s="0"/>
      <c r="CKU173" s="0"/>
      <c r="CKV173" s="0"/>
      <c r="CKW173" s="0"/>
      <c r="CKX173" s="0"/>
      <c r="CKY173" s="0"/>
      <c r="CKZ173" s="0"/>
      <c r="CLA173" s="0"/>
      <c r="CLB173" s="0"/>
      <c r="CLC173" s="0"/>
      <c r="CLD173" s="0"/>
      <c r="CLE173" s="0"/>
      <c r="CLF173" s="0"/>
      <c r="CLG173" s="0"/>
      <c r="CLH173" s="0"/>
      <c r="CLI173" s="0"/>
      <c r="CLJ173" s="0"/>
      <c r="CLK173" s="0"/>
      <c r="CLL173" s="0"/>
      <c r="CLM173" s="0"/>
      <c r="CLN173" s="0"/>
      <c r="CLO173" s="0"/>
      <c r="CLP173" s="0"/>
      <c r="CLQ173" s="0"/>
      <c r="CLR173" s="0"/>
      <c r="CLS173" s="0"/>
      <c r="CLT173" s="0"/>
      <c r="CLU173" s="0"/>
      <c r="CLV173" s="0"/>
      <c r="CLW173" s="0"/>
      <c r="CLX173" s="0"/>
      <c r="CLY173" s="0"/>
      <c r="CLZ173" s="0"/>
      <c r="CMA173" s="0"/>
      <c r="CMB173" s="0"/>
      <c r="CMC173" s="0"/>
      <c r="CMD173" s="0"/>
      <c r="CME173" s="0"/>
      <c r="CMF173" s="0"/>
      <c r="CMG173" s="0"/>
      <c r="CMH173" s="0"/>
      <c r="CMI173" s="0"/>
      <c r="CMJ173" s="0"/>
      <c r="CMK173" s="0"/>
      <c r="CML173" s="0"/>
      <c r="CMM173" s="0"/>
      <c r="CMN173" s="0"/>
      <c r="CMO173" s="0"/>
      <c r="CMP173" s="0"/>
      <c r="CMQ173" s="0"/>
      <c r="CMR173" s="0"/>
      <c r="CMS173" s="0"/>
      <c r="CMT173" s="0"/>
      <c r="CMU173" s="0"/>
      <c r="CMV173" s="0"/>
      <c r="CMW173" s="0"/>
      <c r="CMX173" s="0"/>
      <c r="CMY173" s="0"/>
      <c r="CMZ173" s="0"/>
      <c r="CNA173" s="0"/>
      <c r="CNB173" s="0"/>
      <c r="CNC173" s="0"/>
      <c r="CND173" s="0"/>
      <c r="CNE173" s="0"/>
      <c r="CNF173" s="0"/>
      <c r="CNG173" s="0"/>
      <c r="CNH173" s="0"/>
      <c r="CNI173" s="0"/>
      <c r="CNJ173" s="0"/>
      <c r="CNK173" s="0"/>
      <c r="CNL173" s="0"/>
      <c r="CNM173" s="0"/>
      <c r="CNN173" s="0"/>
      <c r="CNO173" s="0"/>
      <c r="CNP173" s="0"/>
      <c r="CNQ173" s="0"/>
      <c r="CNR173" s="0"/>
      <c r="CNS173" s="0"/>
      <c r="CNT173" s="0"/>
      <c r="CNU173" s="0"/>
      <c r="CNV173" s="0"/>
      <c r="CNW173" s="0"/>
      <c r="CNX173" s="0"/>
      <c r="CNY173" s="0"/>
      <c r="CNZ173" s="0"/>
      <c r="COA173" s="0"/>
      <c r="COB173" s="0"/>
      <c r="COC173" s="0"/>
      <c r="COD173" s="0"/>
      <c r="COE173" s="0"/>
      <c r="COF173" s="0"/>
      <c r="COG173" s="0"/>
      <c r="COH173" s="0"/>
      <c r="COI173" s="0"/>
      <c r="COJ173" s="0"/>
      <c r="COK173" s="0"/>
      <c r="COL173" s="0"/>
      <c r="COM173" s="0"/>
      <c r="CON173" s="0"/>
      <c r="COO173" s="0"/>
      <c r="COP173" s="0"/>
      <c r="COQ173" s="0"/>
      <c r="COR173" s="0"/>
      <c r="COS173" s="0"/>
      <c r="COT173" s="0"/>
      <c r="COU173" s="0"/>
      <c r="COV173" s="0"/>
      <c r="COW173" s="0"/>
      <c r="COX173" s="0"/>
      <c r="COY173" s="0"/>
      <c r="COZ173" s="0"/>
      <c r="CPA173" s="0"/>
      <c r="CPB173" s="0"/>
      <c r="CPC173" s="0"/>
      <c r="CPD173" s="0"/>
      <c r="CPE173" s="0"/>
      <c r="CPF173" s="0"/>
      <c r="CPG173" s="0"/>
      <c r="CPH173" s="0"/>
      <c r="CPI173" s="0"/>
      <c r="CPJ173" s="0"/>
      <c r="CPK173" s="0"/>
      <c r="CPL173" s="0"/>
      <c r="CPM173" s="0"/>
      <c r="CPN173" s="0"/>
      <c r="CPO173" s="0"/>
      <c r="CPP173" s="0"/>
      <c r="CPQ173" s="0"/>
      <c r="CPR173" s="0"/>
      <c r="CPS173" s="0"/>
      <c r="CPT173" s="0"/>
      <c r="CPU173" s="0"/>
      <c r="CPV173" s="0"/>
      <c r="CPW173" s="0"/>
      <c r="CPX173" s="0"/>
      <c r="CPY173" s="0"/>
      <c r="CPZ173" s="0"/>
      <c r="CQA173" s="0"/>
      <c r="CQB173" s="0"/>
      <c r="CQC173" s="0"/>
      <c r="CQD173" s="0"/>
      <c r="CQE173" s="0"/>
      <c r="CQF173" s="0"/>
      <c r="CQG173" s="0"/>
      <c r="CQH173" s="0"/>
      <c r="CQI173" s="0"/>
      <c r="CQJ173" s="0"/>
      <c r="CQK173" s="0"/>
      <c r="CQL173" s="0"/>
      <c r="CQM173" s="0"/>
      <c r="CQN173" s="0"/>
      <c r="CQO173" s="0"/>
      <c r="CQP173" s="0"/>
      <c r="CQQ173" s="0"/>
      <c r="CQR173" s="0"/>
      <c r="CQS173" s="0"/>
      <c r="CQT173" s="0"/>
      <c r="CQU173" s="0"/>
      <c r="CQV173" s="0"/>
      <c r="CQW173" s="0"/>
      <c r="CQX173" s="0"/>
      <c r="CQY173" s="0"/>
      <c r="CQZ173" s="0"/>
      <c r="CRA173" s="0"/>
      <c r="CRB173" s="0"/>
      <c r="CRC173" s="0"/>
      <c r="CRD173" s="0"/>
      <c r="CRE173" s="0"/>
      <c r="CRF173" s="0"/>
      <c r="CRG173" s="0"/>
      <c r="CRH173" s="0"/>
      <c r="CRI173" s="0"/>
      <c r="CRJ173" s="0"/>
      <c r="CRK173" s="0"/>
      <c r="CRL173" s="0"/>
      <c r="CRM173" s="0"/>
      <c r="CRN173" s="0"/>
      <c r="CRO173" s="0"/>
      <c r="CRP173" s="0"/>
      <c r="CRQ173" s="0"/>
      <c r="CRR173" s="0"/>
      <c r="CRS173" s="0"/>
      <c r="CRT173" s="0"/>
      <c r="CRU173" s="0"/>
      <c r="CRV173" s="0"/>
      <c r="CRW173" s="0"/>
      <c r="CRX173" s="0"/>
      <c r="CRY173" s="0"/>
      <c r="CRZ173" s="0"/>
      <c r="CSA173" s="0"/>
      <c r="CSB173" s="0"/>
      <c r="CSC173" s="0"/>
      <c r="CSD173" s="0"/>
      <c r="CSE173" s="0"/>
      <c r="CSF173" s="0"/>
      <c r="CSG173" s="0"/>
      <c r="CSH173" s="0"/>
      <c r="CSI173" s="0"/>
      <c r="CSJ173" s="0"/>
      <c r="CSK173" s="0"/>
      <c r="CSL173" s="0"/>
      <c r="CSM173" s="0"/>
      <c r="CSN173" s="0"/>
      <c r="CSO173" s="0"/>
      <c r="CSP173" s="0"/>
      <c r="CSQ173" s="0"/>
      <c r="CSR173" s="0"/>
      <c r="CSS173" s="0"/>
      <c r="CST173" s="0"/>
      <c r="CSU173" s="0"/>
      <c r="CSV173" s="0"/>
      <c r="CSW173" s="0"/>
      <c r="CSX173" s="0"/>
      <c r="CSY173" s="0"/>
      <c r="CSZ173" s="0"/>
      <c r="CTA173" s="0"/>
      <c r="CTB173" s="0"/>
      <c r="CTC173" s="0"/>
      <c r="CTD173" s="0"/>
      <c r="CTE173" s="0"/>
      <c r="CTF173" s="0"/>
      <c r="CTG173" s="0"/>
      <c r="CTH173" s="0"/>
      <c r="CTI173" s="0"/>
      <c r="CTJ173" s="0"/>
      <c r="CTK173" s="0"/>
      <c r="CTL173" s="0"/>
      <c r="CTM173" s="0"/>
      <c r="CTN173" s="0"/>
      <c r="CTO173" s="0"/>
      <c r="CTP173" s="0"/>
      <c r="CTQ173" s="0"/>
      <c r="CTR173" s="0"/>
      <c r="CTS173" s="0"/>
      <c r="CTT173" s="0"/>
      <c r="CTU173" s="0"/>
      <c r="CTV173" s="0"/>
      <c r="CTW173" s="0"/>
      <c r="CTX173" s="0"/>
      <c r="CTY173" s="0"/>
      <c r="CTZ173" s="0"/>
      <c r="CUA173" s="0"/>
      <c r="CUB173" s="0"/>
      <c r="CUC173" s="0"/>
      <c r="CUD173" s="0"/>
      <c r="CUE173" s="0"/>
      <c r="CUF173" s="0"/>
      <c r="CUG173" s="0"/>
      <c r="CUH173" s="0"/>
      <c r="CUI173" s="0"/>
      <c r="CUJ173" s="0"/>
      <c r="CUK173" s="0"/>
      <c r="CUL173" s="0"/>
      <c r="CUM173" s="0"/>
      <c r="CUN173" s="0"/>
      <c r="CUO173" s="0"/>
      <c r="CUP173" s="0"/>
      <c r="CUQ173" s="0"/>
      <c r="CUR173" s="0"/>
      <c r="CUS173" s="0"/>
      <c r="CUT173" s="0"/>
      <c r="CUU173" s="0"/>
      <c r="CUV173" s="0"/>
      <c r="CUW173" s="0"/>
      <c r="CUX173" s="0"/>
      <c r="CUY173" s="0"/>
      <c r="CUZ173" s="0"/>
      <c r="CVA173" s="0"/>
      <c r="CVB173" s="0"/>
      <c r="CVC173" s="0"/>
      <c r="CVD173" s="0"/>
      <c r="CVE173" s="0"/>
      <c r="CVF173" s="0"/>
      <c r="CVG173" s="0"/>
      <c r="CVH173" s="0"/>
      <c r="CVI173" s="0"/>
      <c r="CVJ173" s="0"/>
      <c r="CVK173" s="0"/>
      <c r="CVL173" s="0"/>
      <c r="CVM173" s="0"/>
      <c r="CVN173" s="0"/>
      <c r="CVO173" s="0"/>
      <c r="CVP173" s="0"/>
      <c r="CVQ173" s="0"/>
      <c r="CVR173" s="0"/>
      <c r="CVS173" s="0"/>
      <c r="CVT173" s="0"/>
      <c r="CVU173" s="0"/>
      <c r="CVV173" s="0"/>
      <c r="CVW173" s="0"/>
      <c r="CVX173" s="0"/>
      <c r="CVY173" s="0"/>
      <c r="CVZ173" s="0"/>
      <c r="CWA173" s="0"/>
      <c r="CWB173" s="0"/>
      <c r="CWC173" s="0"/>
      <c r="CWD173" s="0"/>
      <c r="CWE173" s="0"/>
      <c r="CWF173" s="0"/>
      <c r="CWG173" s="0"/>
      <c r="CWH173" s="0"/>
      <c r="CWI173" s="0"/>
      <c r="CWJ173" s="0"/>
      <c r="CWK173" s="0"/>
      <c r="CWL173" s="0"/>
      <c r="CWM173" s="0"/>
      <c r="CWN173" s="0"/>
      <c r="CWO173" s="0"/>
      <c r="CWP173" s="0"/>
      <c r="CWQ173" s="0"/>
      <c r="CWR173" s="0"/>
      <c r="CWS173" s="0"/>
      <c r="CWT173" s="0"/>
      <c r="CWU173" s="0"/>
      <c r="CWV173" s="0"/>
      <c r="CWW173" s="0"/>
      <c r="CWX173" s="0"/>
      <c r="CWY173" s="0"/>
      <c r="CWZ173" s="0"/>
      <c r="CXA173" s="0"/>
      <c r="CXB173" s="0"/>
      <c r="CXC173" s="0"/>
      <c r="CXD173" s="0"/>
      <c r="CXE173" s="0"/>
      <c r="CXF173" s="0"/>
      <c r="CXG173" s="0"/>
      <c r="CXH173" s="0"/>
      <c r="CXI173" s="0"/>
      <c r="CXJ173" s="0"/>
      <c r="CXK173" s="0"/>
      <c r="CXL173" s="0"/>
      <c r="CXM173" s="0"/>
      <c r="CXN173" s="0"/>
      <c r="CXO173" s="0"/>
      <c r="CXP173" s="0"/>
      <c r="CXQ173" s="0"/>
      <c r="CXR173" s="0"/>
      <c r="CXS173" s="0"/>
      <c r="CXT173" s="0"/>
      <c r="CXU173" s="0"/>
      <c r="CXV173" s="0"/>
      <c r="CXW173" s="0"/>
      <c r="CXX173" s="0"/>
      <c r="CXY173" s="0"/>
      <c r="CXZ173" s="0"/>
      <c r="CYA173" s="0"/>
      <c r="CYB173" s="0"/>
      <c r="CYC173" s="0"/>
      <c r="CYD173" s="0"/>
      <c r="CYE173" s="0"/>
      <c r="CYF173" s="0"/>
      <c r="CYG173" s="0"/>
      <c r="CYH173" s="0"/>
      <c r="CYI173" s="0"/>
      <c r="CYJ173" s="0"/>
      <c r="CYK173" s="0"/>
      <c r="CYL173" s="0"/>
      <c r="CYM173" s="0"/>
      <c r="CYN173" s="0"/>
      <c r="CYO173" s="0"/>
      <c r="CYP173" s="0"/>
      <c r="CYQ173" s="0"/>
      <c r="CYR173" s="0"/>
      <c r="CYS173" s="0"/>
      <c r="CYT173" s="0"/>
      <c r="CYU173" s="0"/>
      <c r="CYV173" s="0"/>
      <c r="CYW173" s="0"/>
      <c r="CYX173" s="0"/>
      <c r="CYY173" s="0"/>
      <c r="CYZ173" s="0"/>
      <c r="CZA173" s="0"/>
      <c r="CZB173" s="0"/>
      <c r="CZC173" s="0"/>
      <c r="CZD173" s="0"/>
      <c r="CZE173" s="0"/>
      <c r="CZF173" s="0"/>
      <c r="CZG173" s="0"/>
      <c r="CZH173" s="0"/>
      <c r="CZI173" s="0"/>
      <c r="CZJ173" s="0"/>
      <c r="CZK173" s="0"/>
      <c r="CZL173" s="0"/>
      <c r="CZM173" s="0"/>
      <c r="CZN173" s="0"/>
      <c r="CZO173" s="0"/>
      <c r="CZP173" s="0"/>
      <c r="CZQ173" s="0"/>
      <c r="CZR173" s="0"/>
      <c r="CZS173" s="0"/>
      <c r="CZT173" s="0"/>
      <c r="CZU173" s="0"/>
      <c r="CZV173" s="0"/>
      <c r="CZW173" s="0"/>
      <c r="CZX173" s="0"/>
      <c r="CZY173" s="0"/>
      <c r="CZZ173" s="0"/>
      <c r="DAA173" s="0"/>
      <c r="DAB173" s="0"/>
      <c r="DAC173" s="0"/>
      <c r="DAD173" s="0"/>
      <c r="DAE173" s="0"/>
      <c r="DAF173" s="0"/>
      <c r="DAG173" s="0"/>
      <c r="DAH173" s="0"/>
      <c r="DAI173" s="0"/>
      <c r="DAJ173" s="0"/>
      <c r="DAK173" s="0"/>
      <c r="DAL173" s="0"/>
      <c r="DAM173" s="0"/>
      <c r="DAN173" s="0"/>
      <c r="DAO173" s="0"/>
      <c r="DAP173" s="0"/>
      <c r="DAQ173" s="0"/>
      <c r="DAR173" s="0"/>
      <c r="DAS173" s="0"/>
      <c r="DAT173" s="0"/>
      <c r="DAU173" s="0"/>
      <c r="DAV173" s="0"/>
      <c r="DAW173" s="0"/>
      <c r="DAX173" s="0"/>
      <c r="DAY173" s="0"/>
      <c r="DAZ173" s="0"/>
      <c r="DBA173" s="0"/>
      <c r="DBB173" s="0"/>
      <c r="DBC173" s="0"/>
      <c r="DBD173" s="0"/>
      <c r="DBE173" s="0"/>
      <c r="DBF173" s="0"/>
      <c r="DBG173" s="0"/>
      <c r="DBH173" s="0"/>
      <c r="DBI173" s="0"/>
      <c r="DBJ173" s="0"/>
      <c r="DBK173" s="0"/>
      <c r="DBL173" s="0"/>
      <c r="DBM173" s="0"/>
      <c r="DBN173" s="0"/>
      <c r="DBO173" s="0"/>
      <c r="DBP173" s="0"/>
      <c r="DBQ173" s="0"/>
      <c r="DBR173" s="0"/>
      <c r="DBS173" s="0"/>
      <c r="DBT173" s="0"/>
      <c r="DBU173" s="0"/>
      <c r="DBV173" s="0"/>
      <c r="DBW173" s="0"/>
      <c r="DBX173" s="0"/>
      <c r="DBY173" s="0"/>
      <c r="DBZ173" s="0"/>
      <c r="DCA173" s="0"/>
      <c r="DCB173" s="0"/>
      <c r="DCC173" s="0"/>
      <c r="DCD173" s="0"/>
      <c r="DCE173" s="0"/>
      <c r="DCF173" s="0"/>
      <c r="DCG173" s="0"/>
      <c r="DCH173" s="0"/>
      <c r="DCI173" s="0"/>
      <c r="DCJ173" s="0"/>
      <c r="DCK173" s="0"/>
      <c r="DCL173" s="0"/>
      <c r="DCM173" s="0"/>
      <c r="DCN173" s="0"/>
      <c r="DCO173" s="0"/>
      <c r="DCP173" s="0"/>
      <c r="DCQ173" s="0"/>
      <c r="DCR173" s="0"/>
      <c r="DCS173" s="0"/>
      <c r="DCT173" s="0"/>
      <c r="DCU173" s="0"/>
      <c r="DCV173" s="0"/>
      <c r="DCW173" s="0"/>
      <c r="DCX173" s="0"/>
      <c r="DCY173" s="0"/>
      <c r="DCZ173" s="0"/>
      <c r="DDA173" s="0"/>
      <c r="DDB173" s="0"/>
      <c r="DDC173" s="0"/>
      <c r="DDD173" s="0"/>
      <c r="DDE173" s="0"/>
      <c r="DDF173" s="0"/>
      <c r="DDG173" s="0"/>
      <c r="DDH173" s="0"/>
      <c r="DDI173" s="0"/>
      <c r="DDJ173" s="0"/>
      <c r="DDK173" s="0"/>
      <c r="DDL173" s="0"/>
      <c r="DDM173" s="0"/>
      <c r="DDN173" s="0"/>
      <c r="DDO173" s="0"/>
      <c r="DDP173" s="0"/>
      <c r="DDQ173" s="0"/>
      <c r="DDR173" s="0"/>
      <c r="DDS173" s="0"/>
      <c r="DDT173" s="0"/>
      <c r="DDU173" s="0"/>
      <c r="DDV173" s="0"/>
      <c r="DDW173" s="0"/>
      <c r="DDX173" s="0"/>
      <c r="DDY173" s="0"/>
      <c r="DDZ173" s="0"/>
      <c r="DEA173" s="0"/>
      <c r="DEB173" s="0"/>
      <c r="DEC173" s="0"/>
      <c r="DED173" s="0"/>
      <c r="DEE173" s="0"/>
      <c r="DEF173" s="0"/>
      <c r="DEG173" s="0"/>
      <c r="DEH173" s="0"/>
      <c r="DEI173" s="0"/>
      <c r="DEJ173" s="0"/>
      <c r="DEK173" s="0"/>
      <c r="DEL173" s="0"/>
      <c r="DEM173" s="0"/>
      <c r="DEN173" s="0"/>
      <c r="DEO173" s="0"/>
      <c r="DEP173" s="0"/>
      <c r="DEQ173" s="0"/>
      <c r="DER173" s="0"/>
      <c r="DES173" s="0"/>
      <c r="DET173" s="0"/>
      <c r="DEU173" s="0"/>
      <c r="DEV173" s="0"/>
      <c r="DEW173" s="0"/>
      <c r="DEX173" s="0"/>
      <c r="DEY173" s="0"/>
      <c r="DEZ173" s="0"/>
      <c r="DFA173" s="0"/>
      <c r="DFB173" s="0"/>
      <c r="DFC173" s="0"/>
      <c r="DFD173" s="0"/>
      <c r="DFE173" s="0"/>
      <c r="DFF173" s="0"/>
      <c r="DFG173" s="0"/>
      <c r="DFH173" s="0"/>
      <c r="DFI173" s="0"/>
      <c r="DFJ173" s="0"/>
      <c r="DFK173" s="0"/>
      <c r="DFL173" s="0"/>
      <c r="DFM173" s="0"/>
      <c r="DFN173" s="0"/>
      <c r="DFO173" s="0"/>
      <c r="DFP173" s="0"/>
      <c r="DFQ173" s="0"/>
      <c r="DFR173" s="0"/>
      <c r="DFS173" s="0"/>
      <c r="DFT173" s="0"/>
      <c r="DFU173" s="0"/>
      <c r="DFV173" s="0"/>
      <c r="DFW173" s="0"/>
      <c r="DFX173" s="0"/>
      <c r="DFY173" s="0"/>
      <c r="DFZ173" s="0"/>
      <c r="DGA173" s="0"/>
      <c r="DGB173" s="0"/>
      <c r="DGC173" s="0"/>
      <c r="DGD173" s="0"/>
      <c r="DGE173" s="0"/>
      <c r="DGF173" s="0"/>
      <c r="DGG173" s="0"/>
      <c r="DGH173" s="0"/>
      <c r="DGI173" s="0"/>
      <c r="DGJ173" s="0"/>
      <c r="DGK173" s="0"/>
      <c r="DGL173" s="0"/>
      <c r="DGM173" s="0"/>
      <c r="DGN173" s="0"/>
      <c r="DGO173" s="0"/>
      <c r="DGP173" s="0"/>
      <c r="DGQ173" s="0"/>
      <c r="DGR173" s="0"/>
      <c r="DGS173" s="0"/>
      <c r="DGT173" s="0"/>
      <c r="DGU173" s="0"/>
      <c r="DGV173" s="0"/>
      <c r="DGW173" s="0"/>
      <c r="DGX173" s="0"/>
      <c r="DGY173" s="0"/>
      <c r="DGZ173" s="0"/>
      <c r="DHA173" s="0"/>
      <c r="DHB173" s="0"/>
      <c r="DHC173" s="0"/>
      <c r="DHD173" s="0"/>
      <c r="DHE173" s="0"/>
      <c r="DHF173" s="0"/>
      <c r="DHG173" s="0"/>
      <c r="DHH173" s="0"/>
      <c r="DHI173" s="0"/>
      <c r="DHJ173" s="0"/>
      <c r="DHK173" s="0"/>
      <c r="DHL173" s="0"/>
      <c r="DHM173" s="0"/>
      <c r="DHN173" s="0"/>
      <c r="DHO173" s="0"/>
      <c r="DHP173" s="0"/>
      <c r="DHQ173" s="0"/>
      <c r="DHR173" s="0"/>
      <c r="DHS173" s="0"/>
      <c r="DHT173" s="0"/>
      <c r="DHU173" s="0"/>
      <c r="DHV173" s="0"/>
      <c r="DHW173" s="0"/>
      <c r="DHX173" s="0"/>
      <c r="DHY173" s="0"/>
      <c r="DHZ173" s="0"/>
      <c r="DIA173" s="0"/>
      <c r="DIB173" s="0"/>
      <c r="DIC173" s="0"/>
      <c r="DID173" s="0"/>
      <c r="DIE173" s="0"/>
      <c r="DIF173" s="0"/>
      <c r="DIG173" s="0"/>
      <c r="DIH173" s="0"/>
      <c r="DII173" s="0"/>
      <c r="DIJ173" s="0"/>
      <c r="DIK173" s="0"/>
      <c r="DIL173" s="0"/>
      <c r="DIM173" s="0"/>
      <c r="DIN173" s="0"/>
      <c r="DIO173" s="0"/>
      <c r="DIP173" s="0"/>
      <c r="DIQ173" s="0"/>
      <c r="DIR173" s="0"/>
      <c r="DIS173" s="0"/>
      <c r="DIT173" s="0"/>
      <c r="DIU173" s="0"/>
      <c r="DIV173" s="0"/>
      <c r="DIW173" s="0"/>
      <c r="DIX173" s="0"/>
      <c r="DIY173" s="0"/>
      <c r="DIZ173" s="0"/>
      <c r="DJA173" s="0"/>
      <c r="DJB173" s="0"/>
      <c r="DJC173" s="0"/>
      <c r="DJD173" s="0"/>
      <c r="DJE173" s="0"/>
      <c r="DJF173" s="0"/>
      <c r="DJG173" s="0"/>
      <c r="DJH173" s="0"/>
      <c r="DJI173" s="0"/>
      <c r="DJJ173" s="0"/>
      <c r="DJK173" s="0"/>
      <c r="DJL173" s="0"/>
      <c r="DJM173" s="0"/>
      <c r="DJN173" s="0"/>
      <c r="DJO173" s="0"/>
      <c r="DJP173" s="0"/>
      <c r="DJQ173" s="0"/>
      <c r="DJR173" s="0"/>
      <c r="DJS173" s="0"/>
      <c r="DJT173" s="0"/>
      <c r="DJU173" s="0"/>
      <c r="DJV173" s="0"/>
      <c r="DJW173" s="0"/>
      <c r="DJX173" s="0"/>
      <c r="DJY173" s="0"/>
      <c r="DJZ173" s="0"/>
      <c r="DKA173" s="0"/>
      <c r="DKB173" s="0"/>
      <c r="DKC173" s="0"/>
      <c r="DKD173" s="0"/>
      <c r="DKE173" s="0"/>
      <c r="DKF173" s="0"/>
      <c r="DKG173" s="0"/>
      <c r="DKH173" s="0"/>
      <c r="DKI173" s="0"/>
      <c r="DKJ173" s="0"/>
      <c r="DKK173" s="0"/>
      <c r="DKL173" s="0"/>
      <c r="DKM173" s="0"/>
      <c r="DKN173" s="0"/>
      <c r="DKO173" s="0"/>
      <c r="DKP173" s="0"/>
      <c r="DKQ173" s="0"/>
      <c r="DKR173" s="0"/>
      <c r="DKS173" s="0"/>
      <c r="DKT173" s="0"/>
      <c r="DKU173" s="0"/>
      <c r="DKV173" s="0"/>
      <c r="DKW173" s="0"/>
      <c r="DKX173" s="0"/>
      <c r="DKY173" s="0"/>
      <c r="DKZ173" s="0"/>
      <c r="DLA173" s="0"/>
      <c r="DLB173" s="0"/>
      <c r="DLC173" s="0"/>
      <c r="DLD173" s="0"/>
      <c r="DLE173" s="0"/>
      <c r="DLF173" s="0"/>
      <c r="DLG173" s="0"/>
      <c r="DLH173" s="0"/>
      <c r="DLI173" s="0"/>
      <c r="DLJ173" s="0"/>
      <c r="DLK173" s="0"/>
      <c r="DLL173" s="0"/>
      <c r="DLM173" s="0"/>
      <c r="DLN173" s="0"/>
      <c r="DLO173" s="0"/>
      <c r="DLP173" s="0"/>
      <c r="DLQ173" s="0"/>
      <c r="DLR173" s="0"/>
      <c r="DLS173" s="0"/>
      <c r="DLT173" s="0"/>
      <c r="DLU173" s="0"/>
      <c r="DLV173" s="0"/>
      <c r="DLW173" s="0"/>
      <c r="DLX173" s="0"/>
      <c r="DLY173" s="0"/>
      <c r="DLZ173" s="0"/>
      <c r="DMA173" s="0"/>
      <c r="DMB173" s="0"/>
      <c r="DMC173" s="0"/>
      <c r="DMD173" s="0"/>
      <c r="DME173" s="0"/>
      <c r="DMF173" s="0"/>
      <c r="DMG173" s="0"/>
      <c r="DMH173" s="0"/>
      <c r="DMI173" s="0"/>
      <c r="DMJ173" s="0"/>
      <c r="DMK173" s="0"/>
      <c r="DML173" s="0"/>
      <c r="DMM173" s="0"/>
      <c r="DMN173" s="0"/>
      <c r="DMO173" s="0"/>
      <c r="DMP173" s="0"/>
      <c r="DMQ173" s="0"/>
      <c r="DMR173" s="0"/>
      <c r="DMS173" s="0"/>
      <c r="DMT173" s="0"/>
      <c r="DMU173" s="0"/>
      <c r="DMV173" s="0"/>
      <c r="DMW173" s="0"/>
      <c r="DMX173" s="0"/>
      <c r="DMY173" s="0"/>
      <c r="DMZ173" s="0"/>
      <c r="DNA173" s="0"/>
      <c r="DNB173" s="0"/>
      <c r="DNC173" s="0"/>
      <c r="DND173" s="0"/>
      <c r="DNE173" s="0"/>
      <c r="DNF173" s="0"/>
      <c r="DNG173" s="0"/>
      <c r="DNH173" s="0"/>
      <c r="DNI173" s="0"/>
      <c r="DNJ173" s="0"/>
      <c r="DNK173" s="0"/>
      <c r="DNL173" s="0"/>
      <c r="DNM173" s="0"/>
      <c r="DNN173" s="0"/>
      <c r="DNO173" s="0"/>
      <c r="DNP173" s="0"/>
      <c r="DNQ173" s="0"/>
      <c r="DNR173" s="0"/>
      <c r="DNS173" s="0"/>
      <c r="DNT173" s="0"/>
      <c r="DNU173" s="0"/>
      <c r="DNV173" s="0"/>
      <c r="DNW173" s="0"/>
      <c r="DNX173" s="0"/>
      <c r="DNY173" s="0"/>
      <c r="DNZ173" s="0"/>
      <c r="DOA173" s="0"/>
      <c r="DOB173" s="0"/>
      <c r="DOC173" s="0"/>
      <c r="DOD173" s="0"/>
      <c r="DOE173" s="0"/>
      <c r="DOF173" s="0"/>
      <c r="DOG173" s="0"/>
      <c r="DOH173" s="0"/>
      <c r="DOI173" s="0"/>
      <c r="DOJ173" s="0"/>
      <c r="DOK173" s="0"/>
      <c r="DOL173" s="0"/>
      <c r="DOM173" s="0"/>
      <c r="DON173" s="0"/>
      <c r="DOO173" s="0"/>
      <c r="DOP173" s="0"/>
      <c r="DOQ173" s="0"/>
      <c r="DOR173" s="0"/>
      <c r="DOS173" s="0"/>
      <c r="DOT173" s="0"/>
      <c r="DOU173" s="0"/>
      <c r="DOV173" s="0"/>
      <c r="DOW173" s="0"/>
      <c r="DOX173" s="0"/>
      <c r="DOY173" s="0"/>
      <c r="DOZ173" s="0"/>
      <c r="DPA173" s="0"/>
      <c r="DPB173" s="0"/>
      <c r="DPC173" s="0"/>
      <c r="DPD173" s="0"/>
      <c r="DPE173" s="0"/>
      <c r="DPF173" s="0"/>
      <c r="DPG173" s="0"/>
      <c r="DPH173" s="0"/>
      <c r="DPI173" s="0"/>
      <c r="DPJ173" s="0"/>
      <c r="DPK173" s="0"/>
      <c r="DPL173" s="0"/>
      <c r="DPM173" s="0"/>
      <c r="DPN173" s="0"/>
      <c r="DPO173" s="0"/>
      <c r="DPP173" s="0"/>
      <c r="DPQ173" s="0"/>
      <c r="DPR173" s="0"/>
      <c r="DPS173" s="0"/>
      <c r="DPT173" s="0"/>
      <c r="DPU173" s="0"/>
      <c r="DPV173" s="0"/>
      <c r="DPW173" s="0"/>
      <c r="DPX173" s="0"/>
      <c r="DPY173" s="0"/>
      <c r="DPZ173" s="0"/>
      <c r="DQA173" s="0"/>
      <c r="DQB173" s="0"/>
      <c r="DQC173" s="0"/>
      <c r="DQD173" s="0"/>
      <c r="DQE173" s="0"/>
      <c r="DQF173" s="0"/>
      <c r="DQG173" s="0"/>
      <c r="DQH173" s="0"/>
      <c r="DQI173" s="0"/>
      <c r="DQJ173" s="0"/>
      <c r="DQK173" s="0"/>
      <c r="DQL173" s="0"/>
      <c r="DQM173" s="0"/>
      <c r="DQN173" s="0"/>
      <c r="DQO173" s="0"/>
      <c r="DQP173" s="0"/>
      <c r="DQQ173" s="0"/>
      <c r="DQR173" s="0"/>
      <c r="DQS173" s="0"/>
      <c r="DQT173" s="0"/>
      <c r="DQU173" s="0"/>
      <c r="DQV173" s="0"/>
      <c r="DQW173" s="0"/>
      <c r="DQX173" s="0"/>
      <c r="DQY173" s="0"/>
      <c r="DQZ173" s="0"/>
      <c r="DRA173" s="0"/>
      <c r="DRB173" s="0"/>
      <c r="DRC173" s="0"/>
      <c r="DRD173" s="0"/>
      <c r="DRE173" s="0"/>
      <c r="DRF173" s="0"/>
      <c r="DRG173" s="0"/>
      <c r="DRH173" s="0"/>
      <c r="DRI173" s="0"/>
      <c r="DRJ173" s="0"/>
      <c r="DRK173" s="0"/>
      <c r="DRL173" s="0"/>
      <c r="DRM173" s="0"/>
      <c r="DRN173" s="0"/>
      <c r="DRO173" s="0"/>
      <c r="DRP173" s="0"/>
      <c r="DRQ173" s="0"/>
      <c r="DRR173" s="0"/>
      <c r="DRS173" s="0"/>
      <c r="DRT173" s="0"/>
      <c r="DRU173" s="0"/>
      <c r="DRV173" s="0"/>
      <c r="DRW173" s="0"/>
      <c r="DRX173" s="0"/>
      <c r="DRY173" s="0"/>
      <c r="DRZ173" s="0"/>
      <c r="DSA173" s="0"/>
      <c r="DSB173" s="0"/>
      <c r="DSC173" s="0"/>
      <c r="DSD173" s="0"/>
      <c r="DSE173" s="0"/>
      <c r="DSF173" s="0"/>
      <c r="DSG173" s="0"/>
      <c r="DSH173" s="0"/>
      <c r="DSI173" s="0"/>
      <c r="DSJ173" s="0"/>
      <c r="DSK173" s="0"/>
      <c r="DSL173" s="0"/>
      <c r="DSM173" s="0"/>
      <c r="DSN173" s="0"/>
      <c r="DSO173" s="0"/>
      <c r="DSP173" s="0"/>
      <c r="DSQ173" s="0"/>
      <c r="DSR173" s="0"/>
      <c r="DSS173" s="0"/>
      <c r="DST173" s="0"/>
      <c r="DSU173" s="0"/>
      <c r="DSV173" s="0"/>
      <c r="DSW173" s="0"/>
      <c r="DSX173" s="0"/>
      <c r="DSY173" s="0"/>
      <c r="DSZ173" s="0"/>
      <c r="DTA173" s="0"/>
      <c r="DTB173" s="0"/>
      <c r="DTC173" s="0"/>
      <c r="DTD173" s="0"/>
      <c r="DTE173" s="0"/>
      <c r="DTF173" s="0"/>
      <c r="DTG173" s="0"/>
      <c r="DTH173" s="0"/>
      <c r="DTI173" s="0"/>
      <c r="DTJ173" s="0"/>
      <c r="DTK173" s="0"/>
      <c r="DTL173" s="0"/>
      <c r="DTM173" s="0"/>
      <c r="DTN173" s="0"/>
      <c r="DTO173" s="0"/>
      <c r="DTP173" s="0"/>
      <c r="DTQ173" s="0"/>
      <c r="DTR173" s="0"/>
      <c r="DTS173" s="0"/>
      <c r="DTT173" s="0"/>
      <c r="DTU173" s="0"/>
      <c r="DTV173" s="0"/>
      <c r="DTW173" s="0"/>
      <c r="DTX173" s="0"/>
      <c r="DTY173" s="0"/>
      <c r="DTZ173" s="0"/>
      <c r="DUA173" s="0"/>
      <c r="DUB173" s="0"/>
      <c r="DUC173" s="0"/>
      <c r="DUD173" s="0"/>
      <c r="DUE173" s="0"/>
      <c r="DUF173" s="0"/>
      <c r="DUG173" s="0"/>
      <c r="DUH173" s="0"/>
      <c r="DUI173" s="0"/>
      <c r="DUJ173" s="0"/>
      <c r="DUK173" s="0"/>
      <c r="DUL173" s="0"/>
      <c r="DUM173" s="0"/>
      <c r="DUN173" s="0"/>
      <c r="DUO173" s="0"/>
      <c r="DUP173" s="0"/>
      <c r="DUQ173" s="0"/>
      <c r="DUR173" s="0"/>
      <c r="DUS173" s="0"/>
      <c r="DUT173" s="0"/>
      <c r="DUU173" s="0"/>
      <c r="DUV173" s="0"/>
      <c r="DUW173" s="0"/>
      <c r="DUX173" s="0"/>
      <c r="DUY173" s="0"/>
      <c r="DUZ173" s="0"/>
      <c r="DVA173" s="0"/>
      <c r="DVB173" s="0"/>
      <c r="DVC173" s="0"/>
      <c r="DVD173" s="0"/>
      <c r="DVE173" s="0"/>
      <c r="DVF173" s="0"/>
      <c r="DVG173" s="0"/>
      <c r="DVH173" s="0"/>
      <c r="DVI173" s="0"/>
      <c r="DVJ173" s="0"/>
      <c r="DVK173" s="0"/>
      <c r="DVL173" s="0"/>
      <c r="DVM173" s="0"/>
      <c r="DVN173" s="0"/>
      <c r="DVO173" s="0"/>
      <c r="DVP173" s="0"/>
      <c r="DVQ173" s="0"/>
      <c r="DVR173" s="0"/>
      <c r="DVS173" s="0"/>
      <c r="DVT173" s="0"/>
      <c r="DVU173" s="0"/>
      <c r="DVV173" s="0"/>
      <c r="DVW173" s="0"/>
      <c r="DVX173" s="0"/>
      <c r="DVY173" s="0"/>
      <c r="DVZ173" s="0"/>
      <c r="DWA173" s="0"/>
      <c r="DWB173" s="0"/>
      <c r="DWC173" s="0"/>
      <c r="DWD173" s="0"/>
      <c r="DWE173" s="0"/>
      <c r="DWF173" s="0"/>
      <c r="DWG173" s="0"/>
      <c r="DWH173" s="0"/>
      <c r="DWI173" s="0"/>
      <c r="DWJ173" s="0"/>
      <c r="DWK173" s="0"/>
      <c r="DWL173" s="0"/>
      <c r="DWM173" s="0"/>
      <c r="DWN173" s="0"/>
      <c r="DWO173" s="0"/>
      <c r="DWP173" s="0"/>
      <c r="DWQ173" s="0"/>
      <c r="DWR173" s="0"/>
      <c r="DWS173" s="0"/>
      <c r="DWT173" s="0"/>
      <c r="DWU173" s="0"/>
      <c r="DWV173" s="0"/>
      <c r="DWW173" s="0"/>
      <c r="DWX173" s="0"/>
      <c r="DWY173" s="0"/>
      <c r="DWZ173" s="0"/>
      <c r="DXA173" s="0"/>
      <c r="DXB173" s="0"/>
      <c r="DXC173" s="0"/>
      <c r="DXD173" s="0"/>
      <c r="DXE173" s="0"/>
      <c r="DXF173" s="0"/>
      <c r="DXG173" s="0"/>
      <c r="DXH173" s="0"/>
      <c r="DXI173" s="0"/>
      <c r="DXJ173" s="0"/>
      <c r="DXK173" s="0"/>
      <c r="DXL173" s="0"/>
      <c r="DXM173" s="0"/>
      <c r="DXN173" s="0"/>
      <c r="DXO173" s="0"/>
      <c r="DXP173" s="0"/>
      <c r="DXQ173" s="0"/>
      <c r="DXR173" s="0"/>
      <c r="DXS173" s="0"/>
      <c r="DXT173" s="0"/>
      <c r="DXU173" s="0"/>
      <c r="DXV173" s="0"/>
      <c r="DXW173" s="0"/>
      <c r="DXX173" s="0"/>
      <c r="DXY173" s="0"/>
      <c r="DXZ173" s="0"/>
      <c r="DYA173" s="0"/>
      <c r="DYB173" s="0"/>
      <c r="DYC173" s="0"/>
      <c r="DYD173" s="0"/>
      <c r="DYE173" s="0"/>
      <c r="DYF173" s="0"/>
      <c r="DYG173" s="0"/>
      <c r="DYH173" s="0"/>
      <c r="DYI173" s="0"/>
      <c r="DYJ173" s="0"/>
      <c r="DYK173" s="0"/>
      <c r="DYL173" s="0"/>
      <c r="DYM173" s="0"/>
      <c r="DYN173" s="0"/>
      <c r="DYO173" s="0"/>
      <c r="DYP173" s="0"/>
      <c r="DYQ173" s="0"/>
      <c r="DYR173" s="0"/>
      <c r="DYS173" s="0"/>
      <c r="DYT173" s="0"/>
      <c r="DYU173" s="0"/>
      <c r="DYV173" s="0"/>
      <c r="DYW173" s="0"/>
      <c r="DYX173" s="0"/>
      <c r="DYY173" s="0"/>
      <c r="DYZ173" s="0"/>
      <c r="DZA173" s="0"/>
      <c r="DZB173" s="0"/>
      <c r="DZC173" s="0"/>
      <c r="DZD173" s="0"/>
      <c r="DZE173" s="0"/>
      <c r="DZF173" s="0"/>
      <c r="DZG173" s="0"/>
      <c r="DZH173" s="0"/>
      <c r="DZI173" s="0"/>
      <c r="DZJ173" s="0"/>
      <c r="DZK173" s="0"/>
      <c r="DZL173" s="0"/>
      <c r="DZM173" s="0"/>
      <c r="DZN173" s="0"/>
      <c r="DZO173" s="0"/>
      <c r="DZP173" s="0"/>
      <c r="DZQ173" s="0"/>
      <c r="DZR173" s="0"/>
      <c r="DZS173" s="0"/>
      <c r="DZT173" s="0"/>
      <c r="DZU173" s="0"/>
      <c r="DZV173" s="0"/>
      <c r="DZW173" s="0"/>
      <c r="DZX173" s="0"/>
      <c r="DZY173" s="0"/>
      <c r="DZZ173" s="0"/>
      <c r="EAA173" s="0"/>
      <c r="EAB173" s="0"/>
      <c r="EAC173" s="0"/>
      <c r="EAD173" s="0"/>
      <c r="EAE173" s="0"/>
      <c r="EAF173" s="0"/>
      <c r="EAG173" s="0"/>
      <c r="EAH173" s="0"/>
      <c r="EAI173" s="0"/>
      <c r="EAJ173" s="0"/>
      <c r="EAK173" s="0"/>
      <c r="EAL173" s="0"/>
      <c r="EAM173" s="0"/>
      <c r="EAN173" s="0"/>
      <c r="EAO173" s="0"/>
      <c r="EAP173" s="0"/>
      <c r="EAQ173" s="0"/>
      <c r="EAR173" s="0"/>
      <c r="EAS173" s="0"/>
      <c r="EAT173" s="0"/>
      <c r="EAU173" s="0"/>
      <c r="EAV173" s="0"/>
      <c r="EAW173" s="0"/>
      <c r="EAX173" s="0"/>
      <c r="EAY173" s="0"/>
      <c r="EAZ173" s="0"/>
      <c r="EBA173" s="0"/>
      <c r="EBB173" s="0"/>
      <c r="EBC173" s="0"/>
      <c r="EBD173" s="0"/>
      <c r="EBE173" s="0"/>
      <c r="EBF173" s="0"/>
      <c r="EBG173" s="0"/>
      <c r="EBH173" s="0"/>
      <c r="EBI173" s="0"/>
      <c r="EBJ173" s="0"/>
      <c r="EBK173" s="0"/>
      <c r="EBL173" s="0"/>
      <c r="EBM173" s="0"/>
      <c r="EBN173" s="0"/>
      <c r="EBO173" s="0"/>
      <c r="EBP173" s="0"/>
      <c r="EBQ173" s="0"/>
      <c r="EBR173" s="0"/>
      <c r="EBS173" s="0"/>
      <c r="EBT173" s="0"/>
      <c r="EBU173" s="0"/>
      <c r="EBV173" s="0"/>
      <c r="EBW173" s="0"/>
      <c r="EBX173" s="0"/>
      <c r="EBY173" s="0"/>
      <c r="EBZ173" s="0"/>
      <c r="ECA173" s="0"/>
      <c r="ECB173" s="0"/>
      <c r="ECC173" s="0"/>
      <c r="ECD173" s="0"/>
      <c r="ECE173" s="0"/>
      <c r="ECF173" s="0"/>
      <c r="ECG173" s="0"/>
      <c r="ECH173" s="0"/>
      <c r="ECI173" s="0"/>
      <c r="ECJ173" s="0"/>
      <c r="ECK173" s="0"/>
      <c r="ECL173" s="0"/>
      <c r="ECM173" s="0"/>
      <c r="ECN173" s="0"/>
      <c r="ECO173" s="0"/>
      <c r="ECP173" s="0"/>
      <c r="ECQ173" s="0"/>
      <c r="ECR173" s="0"/>
      <c r="ECS173" s="0"/>
      <c r="ECT173" s="0"/>
      <c r="ECU173" s="0"/>
      <c r="ECV173" s="0"/>
      <c r="ECW173" s="0"/>
      <c r="ECX173" s="0"/>
      <c r="ECY173" s="0"/>
      <c r="ECZ173" s="0"/>
      <c r="EDA173" s="0"/>
      <c r="EDB173" s="0"/>
      <c r="EDC173" s="0"/>
      <c r="EDD173" s="0"/>
      <c r="EDE173" s="0"/>
      <c r="EDF173" s="0"/>
      <c r="EDG173" s="0"/>
      <c r="EDH173" s="0"/>
      <c r="EDI173" s="0"/>
      <c r="EDJ173" s="0"/>
      <c r="EDK173" s="0"/>
      <c r="EDL173" s="0"/>
      <c r="EDM173" s="0"/>
      <c r="EDN173" s="0"/>
      <c r="EDO173" s="0"/>
      <c r="EDP173" s="0"/>
      <c r="EDQ173" s="0"/>
      <c r="EDR173" s="0"/>
      <c r="EDS173" s="0"/>
      <c r="EDT173" s="0"/>
      <c r="EDU173" s="0"/>
      <c r="EDV173" s="0"/>
      <c r="EDW173" s="0"/>
      <c r="EDX173" s="0"/>
      <c r="EDY173" s="0"/>
      <c r="EDZ173" s="0"/>
      <c r="EEA173" s="0"/>
      <c r="EEB173" s="0"/>
      <c r="EEC173" s="0"/>
      <c r="EED173" s="0"/>
      <c r="EEE173" s="0"/>
      <c r="EEF173" s="0"/>
      <c r="EEG173" s="0"/>
      <c r="EEH173" s="0"/>
      <c r="EEI173" s="0"/>
      <c r="EEJ173" s="0"/>
      <c r="EEK173" s="0"/>
      <c r="EEL173" s="0"/>
      <c r="EEM173" s="0"/>
      <c r="EEN173" s="0"/>
      <c r="EEO173" s="0"/>
      <c r="EEP173" s="0"/>
      <c r="EEQ173" s="0"/>
      <c r="EER173" s="0"/>
      <c r="EES173" s="0"/>
      <c r="EET173" s="0"/>
      <c r="EEU173" s="0"/>
      <c r="EEV173" s="0"/>
      <c r="EEW173" s="0"/>
      <c r="EEX173" s="0"/>
      <c r="EEY173" s="0"/>
      <c r="EEZ173" s="0"/>
      <c r="EFA173" s="0"/>
      <c r="EFB173" s="0"/>
      <c r="EFC173" s="0"/>
      <c r="EFD173" s="0"/>
      <c r="EFE173" s="0"/>
      <c r="EFF173" s="0"/>
      <c r="EFG173" s="0"/>
      <c r="EFH173" s="0"/>
      <c r="EFI173" s="0"/>
      <c r="EFJ173" s="0"/>
      <c r="EFK173" s="0"/>
      <c r="EFL173" s="0"/>
      <c r="EFM173" s="0"/>
      <c r="EFN173" s="0"/>
      <c r="EFO173" s="0"/>
      <c r="EFP173" s="0"/>
      <c r="EFQ173" s="0"/>
      <c r="EFR173" s="0"/>
      <c r="EFS173" s="0"/>
      <c r="EFT173" s="0"/>
      <c r="EFU173" s="0"/>
      <c r="EFV173" s="0"/>
      <c r="EFW173" s="0"/>
      <c r="EFX173" s="0"/>
      <c r="EFY173" s="0"/>
      <c r="EFZ173" s="0"/>
      <c r="EGA173" s="0"/>
      <c r="EGB173" s="0"/>
      <c r="EGC173" s="0"/>
      <c r="EGD173" s="0"/>
      <c r="EGE173" s="0"/>
      <c r="EGF173" s="0"/>
      <c r="EGG173" s="0"/>
      <c r="EGH173" s="0"/>
      <c r="EGI173" s="0"/>
      <c r="EGJ173" s="0"/>
      <c r="EGK173" s="0"/>
      <c r="EGL173" s="0"/>
      <c r="EGM173" s="0"/>
      <c r="EGN173" s="0"/>
      <c r="EGO173" s="0"/>
      <c r="EGP173" s="0"/>
      <c r="EGQ173" s="0"/>
      <c r="EGR173" s="0"/>
      <c r="EGS173" s="0"/>
      <c r="EGT173" s="0"/>
      <c r="EGU173" s="0"/>
      <c r="EGV173" s="0"/>
      <c r="EGW173" s="0"/>
      <c r="EGX173" s="0"/>
      <c r="EGY173" s="0"/>
      <c r="EGZ173" s="0"/>
      <c r="EHA173" s="0"/>
      <c r="EHB173" s="0"/>
      <c r="EHC173" s="0"/>
      <c r="EHD173" s="0"/>
      <c r="EHE173" s="0"/>
      <c r="EHF173" s="0"/>
      <c r="EHG173" s="0"/>
      <c r="EHH173" s="0"/>
      <c r="EHI173" s="0"/>
      <c r="EHJ173" s="0"/>
      <c r="EHK173" s="0"/>
      <c r="EHL173" s="0"/>
      <c r="EHM173" s="0"/>
      <c r="EHN173" s="0"/>
      <c r="EHO173" s="0"/>
      <c r="EHP173" s="0"/>
      <c r="EHQ173" s="0"/>
      <c r="EHR173" s="0"/>
      <c r="EHS173" s="0"/>
      <c r="EHT173" s="0"/>
      <c r="EHU173" s="0"/>
      <c r="EHV173" s="0"/>
      <c r="EHW173" s="0"/>
      <c r="EHX173" s="0"/>
      <c r="EHY173" s="0"/>
      <c r="EHZ173" s="0"/>
      <c r="EIA173" s="0"/>
      <c r="EIB173" s="0"/>
      <c r="EIC173" s="0"/>
      <c r="EID173" s="0"/>
      <c r="EIE173" s="0"/>
      <c r="EIF173" s="0"/>
      <c r="EIG173" s="0"/>
      <c r="EIH173" s="0"/>
      <c r="EII173" s="0"/>
      <c r="EIJ173" s="0"/>
      <c r="EIK173" s="0"/>
      <c r="EIL173" s="0"/>
      <c r="EIM173" s="0"/>
      <c r="EIN173" s="0"/>
      <c r="EIO173" s="0"/>
      <c r="EIP173" s="0"/>
      <c r="EIQ173" s="0"/>
      <c r="EIR173" s="0"/>
      <c r="EIS173" s="0"/>
      <c r="EIT173" s="0"/>
      <c r="EIU173" s="0"/>
      <c r="EIV173" s="0"/>
      <c r="EIW173" s="0"/>
      <c r="EIX173" s="0"/>
      <c r="EIY173" s="0"/>
      <c r="EIZ173" s="0"/>
      <c r="EJA173" s="0"/>
      <c r="EJB173" s="0"/>
      <c r="EJC173" s="0"/>
      <c r="EJD173" s="0"/>
      <c r="EJE173" s="0"/>
      <c r="EJF173" s="0"/>
      <c r="EJG173" s="0"/>
      <c r="EJH173" s="0"/>
      <c r="EJI173" s="0"/>
      <c r="EJJ173" s="0"/>
      <c r="EJK173" s="0"/>
      <c r="EJL173" s="0"/>
      <c r="EJM173" s="0"/>
      <c r="EJN173" s="0"/>
      <c r="EJO173" s="0"/>
      <c r="EJP173" s="0"/>
      <c r="EJQ173" s="0"/>
      <c r="EJR173" s="0"/>
      <c r="EJS173" s="0"/>
      <c r="EJT173" s="0"/>
      <c r="EJU173" s="0"/>
      <c r="EJV173" s="0"/>
      <c r="EJW173" s="0"/>
      <c r="EJX173" s="0"/>
      <c r="EJY173" s="0"/>
      <c r="EJZ173" s="0"/>
      <c r="EKA173" s="0"/>
      <c r="EKB173" s="0"/>
      <c r="EKC173" s="0"/>
      <c r="EKD173" s="0"/>
      <c r="EKE173" s="0"/>
      <c r="EKF173" s="0"/>
      <c r="EKG173" s="0"/>
      <c r="EKH173" s="0"/>
      <c r="EKI173" s="0"/>
      <c r="EKJ173" s="0"/>
      <c r="EKK173" s="0"/>
      <c r="EKL173" s="0"/>
      <c r="EKM173" s="0"/>
      <c r="EKN173" s="0"/>
      <c r="EKO173" s="0"/>
      <c r="EKP173" s="0"/>
      <c r="EKQ173" s="0"/>
      <c r="EKR173" s="0"/>
      <c r="EKS173" s="0"/>
      <c r="EKT173" s="0"/>
      <c r="EKU173" s="0"/>
      <c r="EKV173" s="0"/>
      <c r="EKW173" s="0"/>
      <c r="EKX173" s="0"/>
      <c r="EKY173" s="0"/>
      <c r="EKZ173" s="0"/>
      <c r="ELA173" s="0"/>
      <c r="ELB173" s="0"/>
      <c r="ELC173" s="0"/>
      <c r="ELD173" s="0"/>
      <c r="ELE173" s="0"/>
      <c r="ELF173" s="0"/>
      <c r="ELG173" s="0"/>
      <c r="ELH173" s="0"/>
      <c r="ELI173" s="0"/>
      <c r="ELJ173" s="0"/>
      <c r="ELK173" s="0"/>
      <c r="ELL173" s="0"/>
      <c r="ELM173" s="0"/>
      <c r="ELN173" s="0"/>
      <c r="ELO173" s="0"/>
      <c r="ELP173" s="0"/>
      <c r="ELQ173" s="0"/>
      <c r="ELR173" s="0"/>
      <c r="ELS173" s="0"/>
      <c r="ELT173" s="0"/>
      <c r="ELU173" s="0"/>
      <c r="ELV173" s="0"/>
      <c r="ELW173" s="0"/>
      <c r="ELX173" s="0"/>
      <c r="ELY173" s="0"/>
      <c r="ELZ173" s="0"/>
      <c r="EMA173" s="0"/>
      <c r="EMB173" s="0"/>
      <c r="EMC173" s="0"/>
      <c r="EMD173" s="0"/>
      <c r="EME173" s="0"/>
      <c r="EMF173" s="0"/>
      <c r="EMG173" s="0"/>
      <c r="EMH173" s="0"/>
      <c r="EMI173" s="0"/>
      <c r="EMJ173" s="0"/>
      <c r="EMK173" s="0"/>
      <c r="EML173" s="0"/>
      <c r="EMM173" s="0"/>
      <c r="EMN173" s="0"/>
      <c r="EMO173" s="0"/>
      <c r="EMP173" s="0"/>
      <c r="EMQ173" s="0"/>
      <c r="EMR173" s="0"/>
      <c r="EMS173" s="0"/>
      <c r="EMT173" s="0"/>
      <c r="EMU173" s="0"/>
      <c r="EMV173" s="0"/>
      <c r="EMW173" s="0"/>
      <c r="EMX173" s="0"/>
      <c r="EMY173" s="0"/>
      <c r="EMZ173" s="0"/>
      <c r="ENA173" s="0"/>
      <c r="ENB173" s="0"/>
      <c r="ENC173" s="0"/>
      <c r="END173" s="0"/>
      <c r="ENE173" s="0"/>
      <c r="ENF173" s="0"/>
      <c r="ENG173" s="0"/>
      <c r="ENH173" s="0"/>
      <c r="ENI173" s="0"/>
      <c r="ENJ173" s="0"/>
      <c r="ENK173" s="0"/>
      <c r="ENL173" s="0"/>
      <c r="ENM173" s="0"/>
      <c r="ENN173" s="0"/>
      <c r="ENO173" s="0"/>
      <c r="ENP173" s="0"/>
      <c r="ENQ173" s="0"/>
      <c r="ENR173" s="0"/>
      <c r="ENS173" s="0"/>
      <c r="ENT173" s="0"/>
      <c r="ENU173" s="0"/>
      <c r="ENV173" s="0"/>
      <c r="ENW173" s="0"/>
      <c r="ENX173" s="0"/>
      <c r="ENY173" s="0"/>
      <c r="ENZ173" s="0"/>
      <c r="EOA173" s="0"/>
      <c r="EOB173" s="0"/>
      <c r="EOC173" s="0"/>
      <c r="EOD173" s="0"/>
      <c r="EOE173" s="0"/>
      <c r="EOF173" s="0"/>
      <c r="EOG173" s="0"/>
      <c r="EOH173" s="0"/>
      <c r="EOI173" s="0"/>
      <c r="EOJ173" s="0"/>
      <c r="EOK173" s="0"/>
      <c r="EOL173" s="0"/>
      <c r="EOM173" s="0"/>
      <c r="EON173" s="0"/>
      <c r="EOO173" s="0"/>
      <c r="EOP173" s="0"/>
      <c r="EOQ173" s="0"/>
      <c r="EOR173" s="0"/>
      <c r="EOS173" s="0"/>
      <c r="EOT173" s="0"/>
      <c r="EOU173" s="0"/>
      <c r="EOV173" s="0"/>
      <c r="EOW173" s="0"/>
      <c r="EOX173" s="0"/>
      <c r="EOY173" s="0"/>
      <c r="EOZ173" s="0"/>
      <c r="EPA173" s="0"/>
      <c r="EPB173" s="0"/>
      <c r="EPC173" s="0"/>
      <c r="EPD173" s="0"/>
      <c r="EPE173" s="0"/>
      <c r="EPF173" s="0"/>
      <c r="EPG173" s="0"/>
      <c r="EPH173" s="0"/>
      <c r="EPI173" s="0"/>
      <c r="EPJ173" s="0"/>
      <c r="EPK173" s="0"/>
      <c r="EPL173" s="0"/>
      <c r="EPM173" s="0"/>
      <c r="EPN173" s="0"/>
      <c r="EPO173" s="0"/>
      <c r="EPP173" s="0"/>
      <c r="EPQ173" s="0"/>
      <c r="EPR173" s="0"/>
      <c r="EPS173" s="0"/>
      <c r="EPT173" s="0"/>
      <c r="EPU173" s="0"/>
      <c r="EPV173" s="0"/>
      <c r="EPW173" s="0"/>
      <c r="EPX173" s="0"/>
      <c r="EPY173" s="0"/>
      <c r="EPZ173" s="0"/>
      <c r="EQA173" s="0"/>
      <c r="EQB173" s="0"/>
      <c r="EQC173" s="0"/>
      <c r="EQD173" s="0"/>
      <c r="EQE173" s="0"/>
      <c r="EQF173" s="0"/>
      <c r="EQG173" s="0"/>
      <c r="EQH173" s="0"/>
      <c r="EQI173" s="0"/>
      <c r="EQJ173" s="0"/>
      <c r="EQK173" s="0"/>
      <c r="EQL173" s="0"/>
      <c r="EQM173" s="0"/>
      <c r="EQN173" s="0"/>
      <c r="EQO173" s="0"/>
      <c r="EQP173" s="0"/>
      <c r="EQQ173" s="0"/>
      <c r="EQR173" s="0"/>
      <c r="EQS173" s="0"/>
      <c r="EQT173" s="0"/>
      <c r="EQU173" s="0"/>
      <c r="EQV173" s="0"/>
      <c r="EQW173" s="0"/>
      <c r="EQX173" s="0"/>
      <c r="EQY173" s="0"/>
      <c r="EQZ173" s="0"/>
      <c r="ERA173" s="0"/>
      <c r="ERB173" s="0"/>
      <c r="ERC173" s="0"/>
      <c r="ERD173" s="0"/>
      <c r="ERE173" s="0"/>
      <c r="ERF173" s="0"/>
      <c r="ERG173" s="0"/>
      <c r="ERH173" s="0"/>
      <c r="ERI173" s="0"/>
      <c r="ERJ173" s="0"/>
      <c r="ERK173" s="0"/>
      <c r="ERL173" s="0"/>
      <c r="ERM173" s="0"/>
      <c r="ERN173" s="0"/>
      <c r="ERO173" s="0"/>
      <c r="ERP173" s="0"/>
      <c r="ERQ173" s="0"/>
      <c r="ERR173" s="0"/>
      <c r="ERS173" s="0"/>
      <c r="ERT173" s="0"/>
      <c r="ERU173" s="0"/>
      <c r="ERV173" s="0"/>
      <c r="ERW173" s="0"/>
      <c r="ERX173" s="0"/>
      <c r="ERY173" s="0"/>
      <c r="ERZ173" s="0"/>
      <c r="ESA173" s="0"/>
      <c r="ESB173" s="0"/>
      <c r="ESC173" s="0"/>
      <c r="ESD173" s="0"/>
      <c r="ESE173" s="0"/>
      <c r="ESF173" s="0"/>
      <c r="ESG173" s="0"/>
      <c r="ESH173" s="0"/>
      <c r="ESI173" s="0"/>
      <c r="ESJ173" s="0"/>
      <c r="ESK173" s="0"/>
      <c r="ESL173" s="0"/>
      <c r="ESM173" s="0"/>
      <c r="ESN173" s="0"/>
      <c r="ESO173" s="0"/>
      <c r="ESP173" s="0"/>
      <c r="ESQ173" s="0"/>
      <c r="ESR173" s="0"/>
      <c r="ESS173" s="0"/>
      <c r="EST173" s="0"/>
      <c r="ESU173" s="0"/>
      <c r="ESV173" s="0"/>
      <c r="ESW173" s="0"/>
      <c r="ESX173" s="0"/>
      <c r="ESY173" s="0"/>
      <c r="ESZ173" s="0"/>
      <c r="ETA173" s="0"/>
      <c r="ETB173" s="0"/>
      <c r="ETC173" s="0"/>
      <c r="ETD173" s="0"/>
      <c r="ETE173" s="0"/>
      <c r="ETF173" s="0"/>
      <c r="ETG173" s="0"/>
      <c r="ETH173" s="0"/>
      <c r="ETI173" s="0"/>
      <c r="ETJ173" s="0"/>
      <c r="ETK173" s="0"/>
      <c r="ETL173" s="0"/>
      <c r="ETM173" s="0"/>
      <c r="ETN173" s="0"/>
      <c r="ETO173" s="0"/>
      <c r="ETP173" s="0"/>
      <c r="ETQ173" s="0"/>
      <c r="ETR173" s="0"/>
      <c r="ETS173" s="0"/>
      <c r="ETT173" s="0"/>
      <c r="ETU173" s="0"/>
      <c r="ETV173" s="0"/>
      <c r="ETW173" s="0"/>
      <c r="ETX173" s="0"/>
      <c r="ETY173" s="0"/>
      <c r="ETZ173" s="0"/>
      <c r="EUA173" s="0"/>
      <c r="EUB173" s="0"/>
      <c r="EUC173" s="0"/>
      <c r="EUD173" s="0"/>
      <c r="EUE173" s="0"/>
      <c r="EUF173" s="0"/>
      <c r="EUG173" s="0"/>
      <c r="EUH173" s="0"/>
      <c r="EUI173" s="0"/>
      <c r="EUJ173" s="0"/>
      <c r="EUK173" s="0"/>
      <c r="EUL173" s="0"/>
      <c r="EUM173" s="0"/>
      <c r="EUN173" s="0"/>
      <c r="EUO173" s="0"/>
      <c r="EUP173" s="0"/>
      <c r="EUQ173" s="0"/>
      <c r="EUR173" s="0"/>
      <c r="EUS173" s="0"/>
      <c r="EUT173" s="0"/>
      <c r="EUU173" s="0"/>
      <c r="EUV173" s="0"/>
      <c r="EUW173" s="0"/>
      <c r="EUX173" s="0"/>
      <c r="EUY173" s="0"/>
      <c r="EUZ173" s="0"/>
      <c r="EVA173" s="0"/>
      <c r="EVB173" s="0"/>
      <c r="EVC173" s="0"/>
      <c r="EVD173" s="0"/>
      <c r="EVE173" s="0"/>
      <c r="EVF173" s="0"/>
      <c r="EVG173" s="0"/>
      <c r="EVH173" s="0"/>
      <c r="EVI173" s="0"/>
      <c r="EVJ173" s="0"/>
      <c r="EVK173" s="0"/>
      <c r="EVL173" s="0"/>
      <c r="EVM173" s="0"/>
      <c r="EVN173" s="0"/>
      <c r="EVO173" s="0"/>
      <c r="EVP173" s="0"/>
      <c r="EVQ173" s="0"/>
      <c r="EVR173" s="0"/>
      <c r="EVS173" s="0"/>
      <c r="EVT173" s="0"/>
      <c r="EVU173" s="0"/>
      <c r="EVV173" s="0"/>
      <c r="EVW173" s="0"/>
      <c r="EVX173" s="0"/>
      <c r="EVY173" s="0"/>
      <c r="EVZ173" s="0"/>
      <c r="EWA173" s="0"/>
      <c r="EWB173" s="0"/>
      <c r="EWC173" s="0"/>
      <c r="EWD173" s="0"/>
      <c r="EWE173" s="0"/>
      <c r="EWF173" s="0"/>
      <c r="EWG173" s="0"/>
      <c r="EWH173" s="0"/>
      <c r="EWI173" s="0"/>
      <c r="EWJ173" s="0"/>
      <c r="EWK173" s="0"/>
      <c r="EWL173" s="0"/>
      <c r="EWM173" s="0"/>
      <c r="EWN173" s="0"/>
      <c r="EWO173" s="0"/>
      <c r="EWP173" s="0"/>
      <c r="EWQ173" s="0"/>
      <c r="EWR173" s="0"/>
      <c r="EWS173" s="0"/>
      <c r="EWT173" s="0"/>
      <c r="EWU173" s="0"/>
      <c r="EWV173" s="0"/>
      <c r="EWW173" s="0"/>
      <c r="EWX173" s="0"/>
      <c r="EWY173" s="0"/>
      <c r="EWZ173" s="0"/>
      <c r="EXA173" s="0"/>
      <c r="EXB173" s="0"/>
      <c r="EXC173" s="0"/>
      <c r="EXD173" s="0"/>
      <c r="EXE173" s="0"/>
      <c r="EXF173" s="0"/>
      <c r="EXG173" s="0"/>
      <c r="EXH173" s="0"/>
      <c r="EXI173" s="0"/>
      <c r="EXJ173" s="0"/>
      <c r="EXK173" s="0"/>
      <c r="EXL173" s="0"/>
      <c r="EXM173" s="0"/>
      <c r="EXN173" s="0"/>
      <c r="EXO173" s="0"/>
      <c r="EXP173" s="0"/>
      <c r="EXQ173" s="0"/>
      <c r="EXR173" s="0"/>
      <c r="EXS173" s="0"/>
      <c r="EXT173" s="0"/>
      <c r="EXU173" s="0"/>
      <c r="EXV173" s="0"/>
      <c r="EXW173" s="0"/>
      <c r="EXX173" s="0"/>
      <c r="EXY173" s="0"/>
      <c r="EXZ173" s="0"/>
      <c r="EYA173" s="0"/>
      <c r="EYB173" s="0"/>
      <c r="EYC173" s="0"/>
      <c r="EYD173" s="0"/>
      <c r="EYE173" s="0"/>
      <c r="EYF173" s="0"/>
      <c r="EYG173" s="0"/>
      <c r="EYH173" s="0"/>
      <c r="EYI173" s="0"/>
      <c r="EYJ173" s="0"/>
      <c r="EYK173" s="0"/>
      <c r="EYL173" s="0"/>
      <c r="EYM173" s="0"/>
      <c r="EYN173" s="0"/>
      <c r="EYO173" s="0"/>
      <c r="EYP173" s="0"/>
      <c r="EYQ173" s="0"/>
      <c r="EYR173" s="0"/>
      <c r="EYS173" s="0"/>
      <c r="EYT173" s="0"/>
      <c r="EYU173" s="0"/>
      <c r="EYV173" s="0"/>
      <c r="EYW173" s="0"/>
      <c r="EYX173" s="0"/>
      <c r="EYY173" s="0"/>
      <c r="EYZ173" s="0"/>
      <c r="EZA173" s="0"/>
      <c r="EZB173" s="0"/>
      <c r="EZC173" s="0"/>
      <c r="EZD173" s="0"/>
      <c r="EZE173" s="0"/>
      <c r="EZF173" s="0"/>
      <c r="EZG173" s="0"/>
      <c r="EZH173" s="0"/>
      <c r="EZI173" s="0"/>
      <c r="EZJ173" s="0"/>
      <c r="EZK173" s="0"/>
      <c r="EZL173" s="0"/>
      <c r="EZM173" s="0"/>
      <c r="EZN173" s="0"/>
      <c r="EZO173" s="0"/>
      <c r="EZP173" s="0"/>
      <c r="EZQ173" s="0"/>
      <c r="EZR173" s="0"/>
      <c r="EZS173" s="0"/>
      <c r="EZT173" s="0"/>
      <c r="EZU173" s="0"/>
      <c r="EZV173" s="0"/>
      <c r="EZW173" s="0"/>
      <c r="EZX173" s="0"/>
      <c r="EZY173" s="0"/>
      <c r="EZZ173" s="0"/>
      <c r="FAA173" s="0"/>
      <c r="FAB173" s="0"/>
      <c r="FAC173" s="0"/>
      <c r="FAD173" s="0"/>
      <c r="FAE173" s="0"/>
      <c r="FAF173" s="0"/>
      <c r="FAG173" s="0"/>
      <c r="FAH173" s="0"/>
      <c r="FAI173" s="0"/>
      <c r="FAJ173" s="0"/>
      <c r="FAK173" s="0"/>
      <c r="FAL173" s="0"/>
      <c r="FAM173" s="0"/>
      <c r="FAN173" s="0"/>
      <c r="FAO173" s="0"/>
      <c r="FAP173" s="0"/>
      <c r="FAQ173" s="0"/>
      <c r="FAR173" s="0"/>
      <c r="FAS173" s="0"/>
      <c r="FAT173" s="0"/>
      <c r="FAU173" s="0"/>
      <c r="FAV173" s="0"/>
      <c r="FAW173" s="0"/>
      <c r="FAX173" s="0"/>
      <c r="FAY173" s="0"/>
      <c r="FAZ173" s="0"/>
      <c r="FBA173" s="0"/>
      <c r="FBB173" s="0"/>
      <c r="FBC173" s="0"/>
      <c r="FBD173" s="0"/>
      <c r="FBE173" s="0"/>
      <c r="FBF173" s="0"/>
      <c r="FBG173" s="0"/>
      <c r="FBH173" s="0"/>
      <c r="FBI173" s="0"/>
      <c r="FBJ173" s="0"/>
      <c r="FBK173" s="0"/>
      <c r="FBL173" s="0"/>
      <c r="FBM173" s="0"/>
      <c r="FBN173" s="0"/>
      <c r="FBO173" s="0"/>
      <c r="FBP173" s="0"/>
      <c r="FBQ173" s="0"/>
      <c r="FBR173" s="0"/>
      <c r="FBS173" s="0"/>
      <c r="FBT173" s="0"/>
      <c r="FBU173" s="0"/>
      <c r="FBV173" s="0"/>
      <c r="FBW173" s="0"/>
      <c r="FBX173" s="0"/>
      <c r="FBY173" s="0"/>
      <c r="FBZ173" s="0"/>
      <c r="FCA173" s="0"/>
      <c r="FCB173" s="0"/>
      <c r="FCC173" s="0"/>
      <c r="FCD173" s="0"/>
      <c r="FCE173" s="0"/>
      <c r="FCF173" s="0"/>
      <c r="FCG173" s="0"/>
      <c r="FCH173" s="0"/>
      <c r="FCI173" s="0"/>
      <c r="FCJ173" s="0"/>
      <c r="FCK173" s="0"/>
      <c r="FCL173" s="0"/>
      <c r="FCM173" s="0"/>
      <c r="FCN173" s="0"/>
      <c r="FCO173" s="0"/>
      <c r="FCP173" s="0"/>
      <c r="FCQ173" s="0"/>
      <c r="FCR173" s="0"/>
      <c r="FCS173" s="0"/>
      <c r="FCT173" s="0"/>
      <c r="FCU173" s="0"/>
      <c r="FCV173" s="0"/>
      <c r="FCW173" s="0"/>
      <c r="FCX173" s="0"/>
      <c r="FCY173" s="0"/>
      <c r="FCZ173" s="0"/>
      <c r="FDA173" s="0"/>
      <c r="FDB173" s="0"/>
      <c r="FDC173" s="0"/>
      <c r="FDD173" s="0"/>
      <c r="FDE173" s="0"/>
      <c r="FDF173" s="0"/>
      <c r="FDG173" s="0"/>
      <c r="FDH173" s="0"/>
      <c r="FDI173" s="0"/>
      <c r="FDJ173" s="0"/>
      <c r="FDK173" s="0"/>
      <c r="FDL173" s="0"/>
      <c r="FDM173" s="0"/>
      <c r="FDN173" s="0"/>
      <c r="FDO173" s="0"/>
      <c r="FDP173" s="0"/>
      <c r="FDQ173" s="0"/>
      <c r="FDR173" s="0"/>
      <c r="FDS173" s="0"/>
      <c r="FDT173" s="0"/>
      <c r="FDU173" s="0"/>
      <c r="FDV173" s="0"/>
      <c r="FDW173" s="0"/>
      <c r="FDX173" s="0"/>
      <c r="FDY173" s="0"/>
      <c r="FDZ173" s="0"/>
      <c r="FEA173" s="0"/>
      <c r="FEB173" s="0"/>
      <c r="FEC173" s="0"/>
      <c r="FED173" s="0"/>
      <c r="FEE173" s="0"/>
      <c r="FEF173" s="0"/>
      <c r="FEG173" s="0"/>
      <c r="FEH173" s="0"/>
      <c r="FEI173" s="0"/>
      <c r="FEJ173" s="0"/>
      <c r="FEK173" s="0"/>
      <c r="FEL173" s="0"/>
      <c r="FEM173" s="0"/>
      <c r="FEN173" s="0"/>
      <c r="FEO173" s="0"/>
      <c r="FEP173" s="0"/>
      <c r="FEQ173" s="0"/>
      <c r="FER173" s="0"/>
      <c r="FES173" s="0"/>
      <c r="FET173" s="0"/>
      <c r="FEU173" s="0"/>
      <c r="FEV173" s="0"/>
      <c r="FEW173" s="0"/>
      <c r="FEX173" s="0"/>
      <c r="FEY173" s="0"/>
      <c r="FEZ173" s="0"/>
      <c r="FFA173" s="0"/>
      <c r="FFB173" s="0"/>
      <c r="FFC173" s="0"/>
      <c r="FFD173" s="0"/>
      <c r="FFE173" s="0"/>
      <c r="FFF173" s="0"/>
      <c r="FFG173" s="0"/>
      <c r="FFH173" s="0"/>
      <c r="FFI173" s="0"/>
      <c r="FFJ173" s="0"/>
      <c r="FFK173" s="0"/>
      <c r="FFL173" s="0"/>
      <c r="FFM173" s="0"/>
      <c r="FFN173" s="0"/>
      <c r="FFO173" s="0"/>
      <c r="FFP173" s="0"/>
      <c r="FFQ173" s="0"/>
      <c r="FFR173" s="0"/>
      <c r="FFS173" s="0"/>
      <c r="FFT173" s="0"/>
      <c r="FFU173" s="0"/>
      <c r="FFV173" s="0"/>
      <c r="FFW173" s="0"/>
      <c r="FFX173" s="0"/>
      <c r="FFY173" s="0"/>
      <c r="FFZ173" s="0"/>
      <c r="FGA173" s="0"/>
      <c r="FGB173" s="0"/>
      <c r="FGC173" s="0"/>
      <c r="FGD173" s="0"/>
      <c r="FGE173" s="0"/>
      <c r="FGF173" s="0"/>
      <c r="FGG173" s="0"/>
      <c r="FGH173" s="0"/>
      <c r="FGI173" s="0"/>
      <c r="FGJ173" s="0"/>
      <c r="FGK173" s="0"/>
      <c r="FGL173" s="0"/>
      <c r="FGM173" s="0"/>
      <c r="FGN173" s="0"/>
      <c r="FGO173" s="0"/>
      <c r="FGP173" s="0"/>
      <c r="FGQ173" s="0"/>
      <c r="FGR173" s="0"/>
      <c r="FGS173" s="0"/>
      <c r="FGT173" s="0"/>
      <c r="FGU173" s="0"/>
      <c r="FGV173" s="0"/>
      <c r="FGW173" s="0"/>
      <c r="FGX173" s="0"/>
      <c r="FGY173" s="0"/>
      <c r="FGZ173" s="0"/>
      <c r="FHA173" s="0"/>
      <c r="FHB173" s="0"/>
      <c r="FHC173" s="0"/>
      <c r="FHD173" s="0"/>
      <c r="FHE173" s="0"/>
      <c r="FHF173" s="0"/>
      <c r="FHG173" s="0"/>
      <c r="FHH173" s="0"/>
      <c r="FHI173" s="0"/>
      <c r="FHJ173" s="0"/>
      <c r="FHK173" s="0"/>
      <c r="FHL173" s="0"/>
      <c r="FHM173" s="0"/>
      <c r="FHN173" s="0"/>
      <c r="FHO173" s="0"/>
      <c r="FHP173" s="0"/>
      <c r="FHQ173" s="0"/>
      <c r="FHR173" s="0"/>
      <c r="FHS173" s="0"/>
      <c r="FHT173" s="0"/>
      <c r="FHU173" s="0"/>
      <c r="FHV173" s="0"/>
      <c r="FHW173" s="0"/>
      <c r="FHX173" s="0"/>
      <c r="FHY173" s="0"/>
      <c r="FHZ173" s="0"/>
      <c r="FIA173" s="0"/>
      <c r="FIB173" s="0"/>
      <c r="FIC173" s="0"/>
      <c r="FID173" s="0"/>
      <c r="FIE173" s="0"/>
      <c r="FIF173" s="0"/>
      <c r="FIG173" s="0"/>
      <c r="FIH173" s="0"/>
      <c r="FII173" s="0"/>
      <c r="FIJ173" s="0"/>
      <c r="FIK173" s="0"/>
      <c r="FIL173" s="0"/>
      <c r="FIM173" s="0"/>
      <c r="FIN173" s="0"/>
      <c r="FIO173" s="0"/>
      <c r="FIP173" s="0"/>
      <c r="FIQ173" s="0"/>
      <c r="FIR173" s="0"/>
      <c r="FIS173" s="0"/>
      <c r="FIT173" s="0"/>
      <c r="FIU173" s="0"/>
      <c r="FIV173" s="0"/>
      <c r="FIW173" s="0"/>
      <c r="FIX173" s="0"/>
      <c r="FIY173" s="0"/>
      <c r="FIZ173" s="0"/>
      <c r="FJA173" s="0"/>
      <c r="FJB173" s="0"/>
      <c r="FJC173" s="0"/>
      <c r="FJD173" s="0"/>
      <c r="FJE173" s="0"/>
      <c r="FJF173" s="0"/>
      <c r="FJG173" s="0"/>
      <c r="FJH173" s="0"/>
      <c r="FJI173" s="0"/>
      <c r="FJJ173" s="0"/>
      <c r="FJK173" s="0"/>
      <c r="FJL173" s="0"/>
      <c r="FJM173" s="0"/>
      <c r="FJN173" s="0"/>
      <c r="FJO173" s="0"/>
      <c r="FJP173" s="0"/>
      <c r="FJQ173" s="0"/>
      <c r="FJR173" s="0"/>
      <c r="FJS173" s="0"/>
      <c r="FJT173" s="0"/>
      <c r="FJU173" s="0"/>
      <c r="FJV173" s="0"/>
      <c r="FJW173" s="0"/>
      <c r="FJX173" s="0"/>
      <c r="FJY173" s="0"/>
      <c r="FJZ173" s="0"/>
      <c r="FKA173" s="0"/>
      <c r="FKB173" s="0"/>
      <c r="FKC173" s="0"/>
      <c r="FKD173" s="0"/>
      <c r="FKE173" s="0"/>
      <c r="FKF173" s="0"/>
      <c r="FKG173" s="0"/>
      <c r="FKH173" s="0"/>
      <c r="FKI173" s="0"/>
      <c r="FKJ173" s="0"/>
      <c r="FKK173" s="0"/>
      <c r="FKL173" s="0"/>
      <c r="FKM173" s="0"/>
      <c r="FKN173" s="0"/>
      <c r="FKO173" s="0"/>
      <c r="FKP173" s="0"/>
      <c r="FKQ173" s="0"/>
      <c r="FKR173" s="0"/>
      <c r="FKS173" s="0"/>
      <c r="FKT173" s="0"/>
      <c r="FKU173" s="0"/>
      <c r="FKV173" s="0"/>
      <c r="FKW173" s="0"/>
      <c r="FKX173" s="0"/>
      <c r="FKY173" s="0"/>
      <c r="FKZ173" s="0"/>
      <c r="FLA173" s="0"/>
      <c r="FLB173" s="0"/>
      <c r="FLC173" s="0"/>
      <c r="FLD173" s="0"/>
      <c r="FLE173" s="0"/>
      <c r="FLF173" s="0"/>
      <c r="FLG173" s="0"/>
      <c r="FLH173" s="0"/>
      <c r="FLI173" s="0"/>
      <c r="FLJ173" s="0"/>
      <c r="FLK173" s="0"/>
      <c r="FLL173" s="0"/>
      <c r="FLM173" s="0"/>
      <c r="FLN173" s="0"/>
      <c r="FLO173" s="0"/>
      <c r="FLP173" s="0"/>
      <c r="FLQ173" s="0"/>
      <c r="FLR173" s="0"/>
      <c r="FLS173" s="0"/>
      <c r="FLT173" s="0"/>
      <c r="FLU173" s="0"/>
      <c r="FLV173" s="0"/>
      <c r="FLW173" s="0"/>
      <c r="FLX173" s="0"/>
      <c r="FLY173" s="0"/>
      <c r="FLZ173" s="0"/>
      <c r="FMA173" s="0"/>
      <c r="FMB173" s="0"/>
      <c r="FMC173" s="0"/>
      <c r="FMD173" s="0"/>
      <c r="FME173" s="0"/>
      <c r="FMF173" s="0"/>
      <c r="FMG173" s="0"/>
      <c r="FMH173" s="0"/>
      <c r="FMI173" s="0"/>
      <c r="FMJ173" s="0"/>
      <c r="FMK173" s="0"/>
      <c r="FML173" s="0"/>
      <c r="FMM173" s="0"/>
      <c r="FMN173" s="0"/>
      <c r="FMO173" s="0"/>
      <c r="FMP173" s="0"/>
      <c r="FMQ173" s="0"/>
      <c r="FMR173" s="0"/>
      <c r="FMS173" s="0"/>
      <c r="FMT173" s="0"/>
      <c r="FMU173" s="0"/>
      <c r="FMV173" s="0"/>
      <c r="FMW173" s="0"/>
      <c r="FMX173" s="0"/>
      <c r="FMY173" s="0"/>
      <c r="FMZ173" s="0"/>
      <c r="FNA173" s="0"/>
      <c r="FNB173" s="0"/>
      <c r="FNC173" s="0"/>
      <c r="FND173" s="0"/>
      <c r="FNE173" s="0"/>
      <c r="FNF173" s="0"/>
      <c r="FNG173" s="0"/>
      <c r="FNH173" s="0"/>
      <c r="FNI173" s="0"/>
      <c r="FNJ173" s="0"/>
      <c r="FNK173" s="0"/>
      <c r="FNL173" s="0"/>
      <c r="FNM173" s="0"/>
      <c r="FNN173" s="0"/>
      <c r="FNO173" s="0"/>
      <c r="FNP173" s="0"/>
      <c r="FNQ173" s="0"/>
      <c r="FNR173" s="0"/>
      <c r="FNS173" s="0"/>
      <c r="FNT173" s="0"/>
      <c r="FNU173" s="0"/>
      <c r="FNV173" s="0"/>
      <c r="FNW173" s="0"/>
      <c r="FNX173" s="0"/>
      <c r="FNY173" s="0"/>
      <c r="FNZ173" s="0"/>
      <c r="FOA173" s="0"/>
      <c r="FOB173" s="0"/>
      <c r="FOC173" s="0"/>
      <c r="FOD173" s="0"/>
      <c r="FOE173" s="0"/>
      <c r="FOF173" s="0"/>
      <c r="FOG173" s="0"/>
      <c r="FOH173" s="0"/>
      <c r="FOI173" s="0"/>
      <c r="FOJ173" s="0"/>
      <c r="FOK173" s="0"/>
      <c r="FOL173" s="0"/>
      <c r="FOM173" s="0"/>
      <c r="FON173" s="0"/>
      <c r="FOO173" s="0"/>
      <c r="FOP173" s="0"/>
      <c r="FOQ173" s="0"/>
      <c r="FOR173" s="0"/>
      <c r="FOS173" s="0"/>
      <c r="FOT173" s="0"/>
      <c r="FOU173" s="0"/>
      <c r="FOV173" s="0"/>
      <c r="FOW173" s="0"/>
      <c r="FOX173" s="0"/>
      <c r="FOY173" s="0"/>
      <c r="FOZ173" s="0"/>
      <c r="FPA173" s="0"/>
      <c r="FPB173" s="0"/>
      <c r="FPC173" s="0"/>
      <c r="FPD173" s="0"/>
      <c r="FPE173" s="0"/>
      <c r="FPF173" s="0"/>
      <c r="FPG173" s="0"/>
      <c r="FPH173" s="0"/>
      <c r="FPI173" s="0"/>
      <c r="FPJ173" s="0"/>
      <c r="FPK173" s="0"/>
      <c r="FPL173" s="0"/>
      <c r="FPM173" s="0"/>
      <c r="FPN173" s="0"/>
      <c r="FPO173" s="0"/>
      <c r="FPP173" s="0"/>
      <c r="FPQ173" s="0"/>
      <c r="FPR173" s="0"/>
      <c r="FPS173" s="0"/>
      <c r="FPT173" s="0"/>
      <c r="FPU173" s="0"/>
      <c r="FPV173" s="0"/>
      <c r="FPW173" s="0"/>
      <c r="FPX173" s="0"/>
      <c r="FPY173" s="0"/>
      <c r="FPZ173" s="0"/>
      <c r="FQA173" s="0"/>
      <c r="FQB173" s="0"/>
      <c r="FQC173" s="0"/>
      <c r="FQD173" s="0"/>
      <c r="FQE173" s="0"/>
      <c r="FQF173" s="0"/>
      <c r="FQG173" s="0"/>
      <c r="FQH173" s="0"/>
      <c r="FQI173" s="0"/>
      <c r="FQJ173" s="0"/>
      <c r="FQK173" s="0"/>
      <c r="FQL173" s="0"/>
      <c r="FQM173" s="0"/>
      <c r="FQN173" s="0"/>
      <c r="FQO173" s="0"/>
      <c r="FQP173" s="0"/>
      <c r="FQQ173" s="0"/>
      <c r="FQR173" s="0"/>
      <c r="FQS173" s="0"/>
      <c r="FQT173" s="0"/>
      <c r="FQU173" s="0"/>
      <c r="FQV173" s="0"/>
      <c r="FQW173" s="0"/>
      <c r="FQX173" s="0"/>
      <c r="FQY173" s="0"/>
      <c r="FQZ173" s="0"/>
      <c r="FRA173" s="0"/>
      <c r="FRB173" s="0"/>
      <c r="FRC173" s="0"/>
      <c r="FRD173" s="0"/>
      <c r="FRE173" s="0"/>
      <c r="FRF173" s="0"/>
      <c r="FRG173" s="0"/>
      <c r="FRH173" s="0"/>
      <c r="FRI173" s="0"/>
      <c r="FRJ173" s="0"/>
      <c r="FRK173" s="0"/>
      <c r="FRL173" s="0"/>
      <c r="FRM173" s="0"/>
      <c r="FRN173" s="0"/>
      <c r="FRO173" s="0"/>
      <c r="FRP173" s="0"/>
      <c r="FRQ173" s="0"/>
      <c r="FRR173" s="0"/>
      <c r="FRS173" s="0"/>
      <c r="FRT173" s="0"/>
      <c r="FRU173" s="0"/>
      <c r="FRV173" s="0"/>
      <c r="FRW173" s="0"/>
      <c r="FRX173" s="0"/>
      <c r="FRY173" s="0"/>
      <c r="FRZ173" s="0"/>
      <c r="FSA173" s="0"/>
      <c r="FSB173" s="0"/>
      <c r="FSC173" s="0"/>
      <c r="FSD173" s="0"/>
      <c r="FSE173" s="0"/>
      <c r="FSF173" s="0"/>
      <c r="FSG173" s="0"/>
      <c r="FSH173" s="0"/>
      <c r="FSI173" s="0"/>
      <c r="FSJ173" s="0"/>
      <c r="FSK173" s="0"/>
      <c r="FSL173" s="0"/>
      <c r="FSM173" s="0"/>
      <c r="FSN173" s="0"/>
      <c r="FSO173" s="0"/>
      <c r="FSP173" s="0"/>
      <c r="FSQ173" s="0"/>
      <c r="FSR173" s="0"/>
      <c r="FSS173" s="0"/>
      <c r="FST173" s="0"/>
      <c r="FSU173" s="0"/>
      <c r="FSV173" s="0"/>
      <c r="FSW173" s="0"/>
      <c r="FSX173" s="0"/>
      <c r="FSY173" s="0"/>
      <c r="FSZ173" s="0"/>
      <c r="FTA173" s="0"/>
      <c r="FTB173" s="0"/>
      <c r="FTC173" s="0"/>
      <c r="FTD173" s="0"/>
      <c r="FTE173" s="0"/>
      <c r="FTF173" s="0"/>
      <c r="FTG173" s="0"/>
      <c r="FTH173" s="0"/>
      <c r="FTI173" s="0"/>
      <c r="FTJ173" s="0"/>
      <c r="FTK173" s="0"/>
      <c r="FTL173" s="0"/>
      <c r="FTM173" s="0"/>
      <c r="FTN173" s="0"/>
      <c r="FTO173" s="0"/>
      <c r="FTP173" s="0"/>
      <c r="FTQ173" s="0"/>
      <c r="FTR173" s="0"/>
      <c r="FTS173" s="0"/>
      <c r="FTT173" s="0"/>
      <c r="FTU173" s="0"/>
      <c r="FTV173" s="0"/>
      <c r="FTW173" s="0"/>
      <c r="FTX173" s="0"/>
      <c r="FTY173" s="0"/>
      <c r="FTZ173" s="0"/>
      <c r="FUA173" s="0"/>
      <c r="FUB173" s="0"/>
      <c r="FUC173" s="0"/>
      <c r="FUD173" s="0"/>
      <c r="FUE173" s="0"/>
      <c r="FUF173" s="0"/>
      <c r="FUG173" s="0"/>
      <c r="FUH173" s="0"/>
      <c r="FUI173" s="0"/>
      <c r="FUJ173" s="0"/>
      <c r="FUK173" s="0"/>
      <c r="FUL173" s="0"/>
      <c r="FUM173" s="0"/>
      <c r="FUN173" s="0"/>
      <c r="FUO173" s="0"/>
      <c r="FUP173" s="0"/>
      <c r="FUQ173" s="0"/>
      <c r="FUR173" s="0"/>
      <c r="FUS173" s="0"/>
      <c r="FUT173" s="0"/>
      <c r="FUU173" s="0"/>
      <c r="FUV173" s="0"/>
      <c r="FUW173" s="0"/>
      <c r="FUX173" s="0"/>
      <c r="FUY173" s="0"/>
      <c r="FUZ173" s="0"/>
      <c r="FVA173" s="0"/>
      <c r="FVB173" s="0"/>
      <c r="FVC173" s="0"/>
      <c r="FVD173" s="0"/>
      <c r="FVE173" s="0"/>
      <c r="FVF173" s="0"/>
      <c r="FVG173" s="0"/>
      <c r="FVH173" s="0"/>
      <c r="FVI173" s="0"/>
      <c r="FVJ173" s="0"/>
      <c r="FVK173" s="0"/>
      <c r="FVL173" s="0"/>
      <c r="FVM173" s="0"/>
      <c r="FVN173" s="0"/>
      <c r="FVO173" s="0"/>
      <c r="FVP173" s="0"/>
      <c r="FVQ173" s="0"/>
      <c r="FVR173" s="0"/>
      <c r="FVS173" s="0"/>
      <c r="FVT173" s="0"/>
      <c r="FVU173" s="0"/>
      <c r="FVV173" s="0"/>
      <c r="FVW173" s="0"/>
      <c r="FVX173" s="0"/>
      <c r="FVY173" s="0"/>
      <c r="FVZ173" s="0"/>
      <c r="FWA173" s="0"/>
      <c r="FWB173" s="0"/>
      <c r="FWC173" s="0"/>
      <c r="FWD173" s="0"/>
      <c r="FWE173" s="0"/>
      <c r="FWF173" s="0"/>
      <c r="FWG173" s="0"/>
      <c r="FWH173" s="0"/>
      <c r="FWI173" s="0"/>
      <c r="FWJ173" s="0"/>
      <c r="FWK173" s="0"/>
      <c r="FWL173" s="0"/>
      <c r="FWM173" s="0"/>
      <c r="FWN173" s="0"/>
      <c r="FWO173" s="0"/>
      <c r="FWP173" s="0"/>
      <c r="FWQ173" s="0"/>
      <c r="FWR173" s="0"/>
      <c r="FWS173" s="0"/>
      <c r="FWT173" s="0"/>
      <c r="FWU173" s="0"/>
      <c r="FWV173" s="0"/>
      <c r="FWW173" s="0"/>
      <c r="FWX173" s="0"/>
      <c r="FWY173" s="0"/>
      <c r="FWZ173" s="0"/>
      <c r="FXA173" s="0"/>
      <c r="FXB173" s="0"/>
      <c r="FXC173" s="0"/>
      <c r="FXD173" s="0"/>
      <c r="FXE173" s="0"/>
      <c r="FXF173" s="0"/>
      <c r="FXG173" s="0"/>
      <c r="FXH173" s="0"/>
      <c r="FXI173" s="0"/>
      <c r="FXJ173" s="0"/>
      <c r="FXK173" s="0"/>
      <c r="FXL173" s="0"/>
      <c r="FXM173" s="0"/>
      <c r="FXN173" s="0"/>
      <c r="FXO173" s="0"/>
      <c r="FXP173" s="0"/>
      <c r="FXQ173" s="0"/>
      <c r="FXR173" s="0"/>
      <c r="FXS173" s="0"/>
      <c r="FXT173" s="0"/>
      <c r="FXU173" s="0"/>
      <c r="FXV173" s="0"/>
      <c r="FXW173" s="0"/>
      <c r="FXX173" s="0"/>
      <c r="FXY173" s="0"/>
      <c r="FXZ173" s="0"/>
      <c r="FYA173" s="0"/>
      <c r="FYB173" s="0"/>
      <c r="FYC173" s="0"/>
      <c r="FYD173" s="0"/>
      <c r="FYE173" s="0"/>
      <c r="FYF173" s="0"/>
      <c r="FYG173" s="0"/>
      <c r="FYH173" s="0"/>
      <c r="FYI173" s="0"/>
      <c r="FYJ173" s="0"/>
      <c r="FYK173" s="0"/>
      <c r="FYL173" s="0"/>
      <c r="FYM173" s="0"/>
      <c r="FYN173" s="0"/>
      <c r="FYO173" s="0"/>
      <c r="FYP173" s="0"/>
      <c r="FYQ173" s="0"/>
      <c r="FYR173" s="0"/>
      <c r="FYS173" s="0"/>
      <c r="FYT173" s="0"/>
      <c r="FYU173" s="0"/>
      <c r="FYV173" s="0"/>
      <c r="FYW173" s="0"/>
      <c r="FYX173" s="0"/>
      <c r="FYY173" s="0"/>
      <c r="FYZ173" s="0"/>
      <c r="FZA173" s="0"/>
      <c r="FZB173" s="0"/>
      <c r="FZC173" s="0"/>
      <c r="FZD173" s="0"/>
      <c r="FZE173" s="0"/>
      <c r="FZF173" s="0"/>
      <c r="FZG173" s="0"/>
      <c r="FZH173" s="0"/>
      <c r="FZI173" s="0"/>
      <c r="FZJ173" s="0"/>
      <c r="FZK173" s="0"/>
      <c r="FZL173" s="0"/>
      <c r="FZM173" s="0"/>
      <c r="FZN173" s="0"/>
      <c r="FZO173" s="0"/>
      <c r="FZP173" s="0"/>
      <c r="FZQ173" s="0"/>
      <c r="FZR173" s="0"/>
      <c r="FZS173" s="0"/>
      <c r="FZT173" s="0"/>
      <c r="FZU173" s="0"/>
      <c r="FZV173" s="0"/>
      <c r="FZW173" s="0"/>
      <c r="FZX173" s="0"/>
      <c r="FZY173" s="0"/>
      <c r="FZZ173" s="0"/>
      <c r="GAA173" s="0"/>
      <c r="GAB173" s="0"/>
      <c r="GAC173" s="0"/>
      <c r="GAD173" s="0"/>
      <c r="GAE173" s="0"/>
      <c r="GAF173" s="0"/>
      <c r="GAG173" s="0"/>
      <c r="GAH173" s="0"/>
      <c r="GAI173" s="0"/>
      <c r="GAJ173" s="0"/>
      <c r="GAK173" s="0"/>
      <c r="GAL173" s="0"/>
      <c r="GAM173" s="0"/>
      <c r="GAN173" s="0"/>
      <c r="GAO173" s="0"/>
      <c r="GAP173" s="0"/>
      <c r="GAQ173" s="0"/>
      <c r="GAR173" s="0"/>
      <c r="GAS173" s="0"/>
      <c r="GAT173" s="0"/>
      <c r="GAU173" s="0"/>
      <c r="GAV173" s="0"/>
      <c r="GAW173" s="0"/>
      <c r="GAX173" s="0"/>
      <c r="GAY173" s="0"/>
      <c r="GAZ173" s="0"/>
      <c r="GBA173" s="0"/>
      <c r="GBB173" s="0"/>
      <c r="GBC173" s="0"/>
      <c r="GBD173" s="0"/>
      <c r="GBE173" s="0"/>
      <c r="GBF173" s="0"/>
      <c r="GBG173" s="0"/>
      <c r="GBH173" s="0"/>
      <c r="GBI173" s="0"/>
      <c r="GBJ173" s="0"/>
      <c r="GBK173" s="0"/>
      <c r="GBL173" s="0"/>
      <c r="GBM173" s="0"/>
      <c r="GBN173" s="0"/>
      <c r="GBO173" s="0"/>
      <c r="GBP173" s="0"/>
      <c r="GBQ173" s="0"/>
      <c r="GBR173" s="0"/>
      <c r="GBS173" s="0"/>
      <c r="GBT173" s="0"/>
      <c r="GBU173" s="0"/>
      <c r="GBV173" s="0"/>
      <c r="GBW173" s="0"/>
      <c r="GBX173" s="0"/>
      <c r="GBY173" s="0"/>
      <c r="GBZ173" s="0"/>
      <c r="GCA173" s="0"/>
      <c r="GCB173" s="0"/>
      <c r="GCC173" s="0"/>
      <c r="GCD173" s="0"/>
      <c r="GCE173" s="0"/>
      <c r="GCF173" s="0"/>
      <c r="GCG173" s="0"/>
      <c r="GCH173" s="0"/>
      <c r="GCI173" s="0"/>
      <c r="GCJ173" s="0"/>
      <c r="GCK173" s="0"/>
      <c r="GCL173" s="0"/>
      <c r="GCM173" s="0"/>
      <c r="GCN173" s="0"/>
      <c r="GCO173" s="0"/>
      <c r="GCP173" s="0"/>
      <c r="GCQ173" s="0"/>
      <c r="GCR173" s="0"/>
      <c r="GCS173" s="0"/>
      <c r="GCT173" s="0"/>
      <c r="GCU173" s="0"/>
      <c r="GCV173" s="0"/>
      <c r="GCW173" s="0"/>
      <c r="GCX173" s="0"/>
      <c r="GCY173" s="0"/>
      <c r="GCZ173" s="0"/>
      <c r="GDA173" s="0"/>
      <c r="GDB173" s="0"/>
      <c r="GDC173" s="0"/>
      <c r="GDD173" s="0"/>
      <c r="GDE173" s="0"/>
      <c r="GDF173" s="0"/>
      <c r="GDG173" s="0"/>
      <c r="GDH173" s="0"/>
      <c r="GDI173" s="0"/>
      <c r="GDJ173" s="0"/>
      <c r="GDK173" s="0"/>
      <c r="GDL173" s="0"/>
      <c r="GDM173" s="0"/>
      <c r="GDN173" s="0"/>
      <c r="GDO173" s="0"/>
      <c r="GDP173" s="0"/>
      <c r="GDQ173" s="0"/>
      <c r="GDR173" s="0"/>
      <c r="GDS173" s="0"/>
      <c r="GDT173" s="0"/>
      <c r="GDU173" s="0"/>
      <c r="GDV173" s="0"/>
      <c r="GDW173" s="0"/>
      <c r="GDX173" s="0"/>
      <c r="GDY173" s="0"/>
      <c r="GDZ173" s="0"/>
      <c r="GEA173" s="0"/>
      <c r="GEB173" s="0"/>
      <c r="GEC173" s="0"/>
      <c r="GED173" s="0"/>
      <c r="GEE173" s="0"/>
      <c r="GEF173" s="0"/>
      <c r="GEG173" s="0"/>
      <c r="GEH173" s="0"/>
      <c r="GEI173" s="0"/>
      <c r="GEJ173" s="0"/>
      <c r="GEK173" s="0"/>
      <c r="GEL173" s="0"/>
      <c r="GEM173" s="0"/>
      <c r="GEN173" s="0"/>
      <c r="GEO173" s="0"/>
      <c r="GEP173" s="0"/>
      <c r="GEQ173" s="0"/>
      <c r="GER173" s="0"/>
      <c r="GES173" s="0"/>
      <c r="GET173" s="0"/>
      <c r="GEU173" s="0"/>
      <c r="GEV173" s="0"/>
      <c r="GEW173" s="0"/>
      <c r="GEX173" s="0"/>
      <c r="GEY173" s="0"/>
      <c r="GEZ173" s="0"/>
      <c r="GFA173" s="0"/>
      <c r="GFB173" s="0"/>
      <c r="GFC173" s="0"/>
      <c r="GFD173" s="0"/>
      <c r="GFE173" s="0"/>
      <c r="GFF173" s="0"/>
      <c r="GFG173" s="0"/>
      <c r="GFH173" s="0"/>
      <c r="GFI173" s="0"/>
      <c r="GFJ173" s="0"/>
      <c r="GFK173" s="0"/>
      <c r="GFL173" s="0"/>
      <c r="GFM173" s="0"/>
      <c r="GFN173" s="0"/>
      <c r="GFO173" s="0"/>
      <c r="GFP173" s="0"/>
      <c r="GFQ173" s="0"/>
      <c r="GFR173" s="0"/>
      <c r="GFS173" s="0"/>
      <c r="GFT173" s="0"/>
      <c r="GFU173" s="0"/>
      <c r="GFV173" s="0"/>
      <c r="GFW173" s="0"/>
      <c r="GFX173" s="0"/>
      <c r="GFY173" s="0"/>
      <c r="GFZ173" s="0"/>
      <c r="GGA173" s="0"/>
      <c r="GGB173" s="0"/>
      <c r="GGC173" s="0"/>
      <c r="GGD173" s="0"/>
      <c r="GGE173" s="0"/>
      <c r="GGF173" s="0"/>
      <c r="GGG173" s="0"/>
      <c r="GGH173" s="0"/>
      <c r="GGI173" s="0"/>
      <c r="GGJ173" s="0"/>
      <c r="GGK173" s="0"/>
      <c r="GGL173" s="0"/>
      <c r="GGM173" s="0"/>
      <c r="GGN173" s="0"/>
      <c r="GGO173" s="0"/>
      <c r="GGP173" s="0"/>
      <c r="GGQ173" s="0"/>
      <c r="GGR173" s="0"/>
      <c r="GGS173" s="0"/>
      <c r="GGT173" s="0"/>
      <c r="GGU173" s="0"/>
      <c r="GGV173" s="0"/>
      <c r="GGW173" s="0"/>
      <c r="GGX173" s="0"/>
      <c r="GGY173" s="0"/>
      <c r="GGZ173" s="0"/>
      <c r="GHA173" s="0"/>
      <c r="GHB173" s="0"/>
      <c r="GHC173" s="0"/>
      <c r="GHD173" s="0"/>
      <c r="GHE173" s="0"/>
      <c r="GHF173" s="0"/>
      <c r="GHG173" s="0"/>
      <c r="GHH173" s="0"/>
      <c r="GHI173" s="0"/>
      <c r="GHJ173" s="0"/>
      <c r="GHK173" s="0"/>
      <c r="GHL173" s="0"/>
      <c r="GHM173" s="0"/>
      <c r="GHN173" s="0"/>
      <c r="GHO173" s="0"/>
      <c r="GHP173" s="0"/>
      <c r="GHQ173" s="0"/>
      <c r="GHR173" s="0"/>
      <c r="GHS173" s="0"/>
      <c r="GHT173" s="0"/>
      <c r="GHU173" s="0"/>
      <c r="GHV173" s="0"/>
      <c r="GHW173" s="0"/>
      <c r="GHX173" s="0"/>
      <c r="GHY173" s="0"/>
      <c r="GHZ173" s="0"/>
      <c r="GIA173" s="0"/>
      <c r="GIB173" s="0"/>
      <c r="GIC173" s="0"/>
      <c r="GID173" s="0"/>
      <c r="GIE173" s="0"/>
      <c r="GIF173" s="0"/>
      <c r="GIG173" s="0"/>
      <c r="GIH173" s="0"/>
      <c r="GII173" s="0"/>
      <c r="GIJ173" s="0"/>
      <c r="GIK173" s="0"/>
      <c r="GIL173" s="0"/>
      <c r="GIM173" s="0"/>
      <c r="GIN173" s="0"/>
      <c r="GIO173" s="0"/>
      <c r="GIP173" s="0"/>
      <c r="GIQ173" s="0"/>
      <c r="GIR173" s="0"/>
      <c r="GIS173" s="0"/>
      <c r="GIT173" s="0"/>
      <c r="GIU173" s="0"/>
      <c r="GIV173" s="0"/>
      <c r="GIW173" s="0"/>
      <c r="GIX173" s="0"/>
      <c r="GIY173" s="0"/>
      <c r="GIZ173" s="0"/>
      <c r="GJA173" s="0"/>
      <c r="GJB173" s="0"/>
      <c r="GJC173" s="0"/>
      <c r="GJD173" s="0"/>
      <c r="GJE173" s="0"/>
      <c r="GJF173" s="0"/>
      <c r="GJG173" s="0"/>
      <c r="GJH173" s="0"/>
      <c r="GJI173" s="0"/>
      <c r="GJJ173" s="0"/>
      <c r="GJK173" s="0"/>
      <c r="GJL173" s="0"/>
      <c r="GJM173" s="0"/>
      <c r="GJN173" s="0"/>
      <c r="GJO173" s="0"/>
      <c r="GJP173" s="0"/>
      <c r="GJQ173" s="0"/>
      <c r="GJR173" s="0"/>
      <c r="GJS173" s="0"/>
      <c r="GJT173" s="0"/>
      <c r="GJU173" s="0"/>
      <c r="GJV173" s="0"/>
      <c r="GJW173" s="0"/>
      <c r="GJX173" s="0"/>
      <c r="GJY173" s="0"/>
      <c r="GJZ173" s="0"/>
      <c r="GKA173" s="0"/>
      <c r="GKB173" s="0"/>
      <c r="GKC173" s="0"/>
      <c r="GKD173" s="0"/>
      <c r="GKE173" s="0"/>
      <c r="GKF173" s="0"/>
      <c r="GKG173" s="0"/>
      <c r="GKH173" s="0"/>
      <c r="GKI173" s="0"/>
      <c r="GKJ173" s="0"/>
      <c r="GKK173" s="0"/>
      <c r="GKL173" s="0"/>
      <c r="GKM173" s="0"/>
      <c r="GKN173" s="0"/>
      <c r="GKO173" s="0"/>
      <c r="GKP173" s="0"/>
      <c r="GKQ173" s="0"/>
      <c r="GKR173" s="0"/>
      <c r="GKS173" s="0"/>
      <c r="GKT173" s="0"/>
      <c r="GKU173" s="0"/>
      <c r="GKV173" s="0"/>
      <c r="GKW173" s="0"/>
      <c r="GKX173" s="0"/>
      <c r="GKY173" s="0"/>
      <c r="GKZ173" s="0"/>
      <c r="GLA173" s="0"/>
      <c r="GLB173" s="0"/>
      <c r="GLC173" s="0"/>
      <c r="GLD173" s="0"/>
      <c r="GLE173" s="0"/>
      <c r="GLF173" s="0"/>
      <c r="GLG173" s="0"/>
      <c r="GLH173" s="0"/>
      <c r="GLI173" s="0"/>
      <c r="GLJ173" s="0"/>
      <c r="GLK173" s="0"/>
      <c r="GLL173" s="0"/>
      <c r="GLM173" s="0"/>
      <c r="GLN173" s="0"/>
      <c r="GLO173" s="0"/>
      <c r="GLP173" s="0"/>
      <c r="GLQ173" s="0"/>
      <c r="GLR173" s="0"/>
      <c r="GLS173" s="0"/>
      <c r="GLT173" s="0"/>
      <c r="GLU173" s="0"/>
      <c r="GLV173" s="0"/>
      <c r="GLW173" s="0"/>
      <c r="GLX173" s="0"/>
      <c r="GLY173" s="0"/>
      <c r="GLZ173" s="0"/>
      <c r="GMA173" s="0"/>
      <c r="GMB173" s="0"/>
      <c r="GMC173" s="0"/>
      <c r="GMD173" s="0"/>
      <c r="GME173" s="0"/>
      <c r="GMF173" s="0"/>
      <c r="GMG173" s="0"/>
      <c r="GMH173" s="0"/>
      <c r="GMI173" s="0"/>
      <c r="GMJ173" s="0"/>
      <c r="GMK173" s="0"/>
      <c r="GML173" s="0"/>
      <c r="GMM173" s="0"/>
      <c r="GMN173" s="0"/>
      <c r="GMO173" s="0"/>
      <c r="GMP173" s="0"/>
      <c r="GMQ173" s="0"/>
      <c r="GMR173" s="0"/>
      <c r="GMS173" s="0"/>
      <c r="GMT173" s="0"/>
      <c r="GMU173" s="0"/>
      <c r="GMV173" s="0"/>
      <c r="GMW173" s="0"/>
      <c r="GMX173" s="0"/>
      <c r="GMY173" s="0"/>
      <c r="GMZ173" s="0"/>
      <c r="GNA173" s="0"/>
      <c r="GNB173" s="0"/>
      <c r="GNC173" s="0"/>
      <c r="GND173" s="0"/>
      <c r="GNE173" s="0"/>
      <c r="GNF173" s="0"/>
      <c r="GNG173" s="0"/>
      <c r="GNH173" s="0"/>
      <c r="GNI173" s="0"/>
      <c r="GNJ173" s="0"/>
      <c r="GNK173" s="0"/>
      <c r="GNL173" s="0"/>
      <c r="GNM173" s="0"/>
      <c r="GNN173" s="0"/>
      <c r="GNO173" s="0"/>
      <c r="GNP173" s="0"/>
      <c r="GNQ173" s="0"/>
      <c r="GNR173" s="0"/>
      <c r="GNS173" s="0"/>
      <c r="GNT173" s="0"/>
      <c r="GNU173" s="0"/>
      <c r="GNV173" s="0"/>
      <c r="GNW173" s="0"/>
      <c r="GNX173" s="0"/>
      <c r="GNY173" s="0"/>
      <c r="GNZ173" s="0"/>
      <c r="GOA173" s="0"/>
      <c r="GOB173" s="0"/>
      <c r="GOC173" s="0"/>
      <c r="GOD173" s="0"/>
      <c r="GOE173" s="0"/>
      <c r="GOF173" s="0"/>
      <c r="GOG173" s="0"/>
      <c r="GOH173" s="0"/>
      <c r="GOI173" s="0"/>
      <c r="GOJ173" s="0"/>
      <c r="GOK173" s="0"/>
      <c r="GOL173" s="0"/>
      <c r="GOM173" s="0"/>
      <c r="GON173" s="0"/>
      <c r="GOO173" s="0"/>
      <c r="GOP173" s="0"/>
      <c r="GOQ173" s="0"/>
      <c r="GOR173" s="0"/>
      <c r="GOS173" s="0"/>
      <c r="GOT173" s="0"/>
      <c r="GOU173" s="0"/>
      <c r="GOV173" s="0"/>
      <c r="GOW173" s="0"/>
      <c r="GOX173" s="0"/>
      <c r="GOY173" s="0"/>
      <c r="GOZ173" s="0"/>
      <c r="GPA173" s="0"/>
      <c r="GPB173" s="0"/>
      <c r="GPC173" s="0"/>
      <c r="GPD173" s="0"/>
      <c r="GPE173" s="0"/>
      <c r="GPF173" s="0"/>
      <c r="GPG173" s="0"/>
      <c r="GPH173" s="0"/>
      <c r="GPI173" s="0"/>
      <c r="GPJ173" s="0"/>
      <c r="GPK173" s="0"/>
      <c r="GPL173" s="0"/>
      <c r="GPM173" s="0"/>
      <c r="GPN173" s="0"/>
      <c r="GPO173" s="0"/>
      <c r="GPP173" s="0"/>
      <c r="GPQ173" s="0"/>
      <c r="GPR173" s="0"/>
      <c r="GPS173" s="0"/>
      <c r="GPT173" s="0"/>
      <c r="GPU173" s="0"/>
      <c r="GPV173" s="0"/>
      <c r="GPW173" s="0"/>
      <c r="GPX173" s="0"/>
      <c r="GPY173" s="0"/>
      <c r="GPZ173" s="0"/>
      <c r="GQA173" s="0"/>
      <c r="GQB173" s="0"/>
      <c r="GQC173" s="0"/>
      <c r="GQD173" s="0"/>
      <c r="GQE173" s="0"/>
      <c r="GQF173" s="0"/>
      <c r="GQG173" s="0"/>
      <c r="GQH173" s="0"/>
      <c r="GQI173" s="0"/>
      <c r="GQJ173" s="0"/>
      <c r="GQK173" s="0"/>
      <c r="GQL173" s="0"/>
      <c r="GQM173" s="0"/>
      <c r="GQN173" s="0"/>
      <c r="GQO173" s="0"/>
      <c r="GQP173" s="0"/>
      <c r="GQQ173" s="0"/>
      <c r="GQR173" s="0"/>
      <c r="GQS173" s="0"/>
      <c r="GQT173" s="0"/>
      <c r="GQU173" s="0"/>
      <c r="GQV173" s="0"/>
      <c r="GQW173" s="0"/>
      <c r="GQX173" s="0"/>
      <c r="GQY173" s="0"/>
      <c r="GQZ173" s="0"/>
      <c r="GRA173" s="0"/>
      <c r="GRB173" s="0"/>
      <c r="GRC173" s="0"/>
      <c r="GRD173" s="0"/>
      <c r="GRE173" s="0"/>
      <c r="GRF173" s="0"/>
      <c r="GRG173" s="0"/>
      <c r="GRH173" s="0"/>
      <c r="GRI173" s="0"/>
      <c r="GRJ173" s="0"/>
      <c r="GRK173" s="0"/>
      <c r="GRL173" s="0"/>
      <c r="GRM173" s="0"/>
      <c r="GRN173" s="0"/>
      <c r="GRO173" s="0"/>
      <c r="GRP173" s="0"/>
      <c r="GRQ173" s="0"/>
      <c r="GRR173" s="0"/>
      <c r="GRS173" s="0"/>
      <c r="GRT173" s="0"/>
      <c r="GRU173" s="0"/>
      <c r="GRV173" s="0"/>
      <c r="GRW173" s="0"/>
      <c r="GRX173" s="0"/>
      <c r="GRY173" s="0"/>
      <c r="GRZ173" s="0"/>
      <c r="GSA173" s="0"/>
      <c r="GSB173" s="0"/>
      <c r="GSC173" s="0"/>
      <c r="GSD173" s="0"/>
      <c r="GSE173" s="0"/>
      <c r="GSF173" s="0"/>
      <c r="GSG173" s="0"/>
      <c r="GSH173" s="0"/>
      <c r="GSI173" s="0"/>
      <c r="GSJ173" s="0"/>
      <c r="GSK173" s="0"/>
      <c r="GSL173" s="0"/>
      <c r="GSM173" s="0"/>
      <c r="GSN173" s="0"/>
      <c r="GSO173" s="0"/>
      <c r="GSP173" s="0"/>
      <c r="GSQ173" s="0"/>
      <c r="GSR173" s="0"/>
      <c r="GSS173" s="0"/>
      <c r="GST173" s="0"/>
      <c r="GSU173" s="0"/>
      <c r="GSV173" s="0"/>
      <c r="GSW173" s="0"/>
      <c r="GSX173" s="0"/>
      <c r="GSY173" s="0"/>
      <c r="GSZ173" s="0"/>
      <c r="GTA173" s="0"/>
      <c r="GTB173" s="0"/>
      <c r="GTC173" s="0"/>
      <c r="GTD173" s="0"/>
      <c r="GTE173" s="0"/>
      <c r="GTF173" s="0"/>
      <c r="GTG173" s="0"/>
      <c r="GTH173" s="0"/>
      <c r="GTI173" s="0"/>
      <c r="GTJ173" s="0"/>
      <c r="GTK173" s="0"/>
      <c r="GTL173" s="0"/>
      <c r="GTM173" s="0"/>
      <c r="GTN173" s="0"/>
      <c r="GTO173" s="0"/>
      <c r="GTP173" s="0"/>
      <c r="GTQ173" s="0"/>
      <c r="GTR173" s="0"/>
      <c r="GTS173" s="0"/>
      <c r="GTT173" s="0"/>
      <c r="GTU173" s="0"/>
      <c r="GTV173" s="0"/>
      <c r="GTW173" s="0"/>
      <c r="GTX173" s="0"/>
      <c r="GTY173" s="0"/>
      <c r="GTZ173" s="0"/>
      <c r="GUA173" s="0"/>
      <c r="GUB173" s="0"/>
      <c r="GUC173" s="0"/>
      <c r="GUD173" s="0"/>
      <c r="GUE173" s="0"/>
      <c r="GUF173" s="0"/>
      <c r="GUG173" s="0"/>
      <c r="GUH173" s="0"/>
      <c r="GUI173" s="0"/>
      <c r="GUJ173" s="0"/>
      <c r="GUK173" s="0"/>
      <c r="GUL173" s="0"/>
      <c r="GUM173" s="0"/>
      <c r="GUN173" s="0"/>
      <c r="GUO173" s="0"/>
      <c r="GUP173" s="0"/>
      <c r="GUQ173" s="0"/>
      <c r="GUR173" s="0"/>
      <c r="GUS173" s="0"/>
      <c r="GUT173" s="0"/>
      <c r="GUU173" s="0"/>
      <c r="GUV173" s="0"/>
      <c r="GUW173" s="0"/>
      <c r="GUX173" s="0"/>
      <c r="GUY173" s="0"/>
      <c r="GUZ173" s="0"/>
      <c r="GVA173" s="0"/>
      <c r="GVB173" s="0"/>
      <c r="GVC173" s="0"/>
      <c r="GVD173" s="0"/>
      <c r="GVE173" s="0"/>
      <c r="GVF173" s="0"/>
      <c r="GVG173" s="0"/>
      <c r="GVH173" s="0"/>
      <c r="GVI173" s="0"/>
      <c r="GVJ173" s="0"/>
      <c r="GVK173" s="0"/>
      <c r="GVL173" s="0"/>
      <c r="GVM173" s="0"/>
      <c r="GVN173" s="0"/>
      <c r="GVO173" s="0"/>
      <c r="GVP173" s="0"/>
      <c r="GVQ173" s="0"/>
      <c r="GVR173" s="0"/>
      <c r="GVS173" s="0"/>
      <c r="GVT173" s="0"/>
      <c r="GVU173" s="0"/>
      <c r="GVV173" s="0"/>
      <c r="GVW173" s="0"/>
      <c r="GVX173" s="0"/>
      <c r="GVY173" s="0"/>
      <c r="GVZ173" s="0"/>
      <c r="GWA173" s="0"/>
      <c r="GWB173" s="0"/>
      <c r="GWC173" s="0"/>
      <c r="GWD173" s="0"/>
      <c r="GWE173" s="0"/>
      <c r="GWF173" s="0"/>
      <c r="GWG173" s="0"/>
      <c r="GWH173" s="0"/>
      <c r="GWI173" s="0"/>
      <c r="GWJ173" s="0"/>
      <c r="GWK173" s="0"/>
      <c r="GWL173" s="0"/>
      <c r="GWM173" s="0"/>
      <c r="GWN173" s="0"/>
      <c r="GWO173" s="0"/>
      <c r="GWP173" s="0"/>
      <c r="GWQ173" s="0"/>
      <c r="GWR173" s="0"/>
      <c r="GWS173" s="0"/>
      <c r="GWT173" s="0"/>
      <c r="GWU173" s="0"/>
      <c r="GWV173" s="0"/>
      <c r="GWW173" s="0"/>
      <c r="GWX173" s="0"/>
      <c r="GWY173" s="0"/>
      <c r="GWZ173" s="0"/>
      <c r="GXA173" s="0"/>
      <c r="GXB173" s="0"/>
      <c r="GXC173" s="0"/>
      <c r="GXD173" s="0"/>
      <c r="GXE173" s="0"/>
      <c r="GXF173" s="0"/>
      <c r="GXG173" s="0"/>
      <c r="GXH173" s="0"/>
      <c r="GXI173" s="0"/>
      <c r="GXJ173" s="0"/>
      <c r="GXK173" s="0"/>
      <c r="GXL173" s="0"/>
      <c r="GXM173" s="0"/>
      <c r="GXN173" s="0"/>
      <c r="GXO173" s="0"/>
      <c r="GXP173" s="0"/>
      <c r="GXQ173" s="0"/>
      <c r="GXR173" s="0"/>
      <c r="GXS173" s="0"/>
      <c r="GXT173" s="0"/>
      <c r="GXU173" s="0"/>
      <c r="GXV173" s="0"/>
      <c r="GXW173" s="0"/>
      <c r="GXX173" s="0"/>
      <c r="GXY173" s="0"/>
      <c r="GXZ173" s="0"/>
      <c r="GYA173" s="0"/>
      <c r="GYB173" s="0"/>
      <c r="GYC173" s="0"/>
      <c r="GYD173" s="0"/>
      <c r="GYE173" s="0"/>
      <c r="GYF173" s="0"/>
      <c r="GYG173" s="0"/>
      <c r="GYH173" s="0"/>
      <c r="GYI173" s="0"/>
      <c r="GYJ173" s="0"/>
      <c r="GYK173" s="0"/>
      <c r="GYL173" s="0"/>
      <c r="GYM173" s="0"/>
      <c r="GYN173" s="0"/>
      <c r="GYO173" s="0"/>
      <c r="GYP173" s="0"/>
      <c r="GYQ173" s="0"/>
      <c r="GYR173" s="0"/>
      <c r="GYS173" s="0"/>
      <c r="GYT173" s="0"/>
      <c r="GYU173" s="0"/>
      <c r="GYV173" s="0"/>
      <c r="GYW173" s="0"/>
      <c r="GYX173" s="0"/>
      <c r="GYY173" s="0"/>
      <c r="GYZ173" s="0"/>
      <c r="GZA173" s="0"/>
      <c r="GZB173" s="0"/>
      <c r="GZC173" s="0"/>
      <c r="GZD173" s="0"/>
      <c r="GZE173" s="0"/>
      <c r="GZF173" s="0"/>
      <c r="GZG173" s="0"/>
      <c r="GZH173" s="0"/>
      <c r="GZI173" s="0"/>
      <c r="GZJ173" s="0"/>
      <c r="GZK173" s="0"/>
      <c r="GZL173" s="0"/>
      <c r="GZM173" s="0"/>
      <c r="GZN173" s="0"/>
      <c r="GZO173" s="0"/>
      <c r="GZP173" s="0"/>
      <c r="GZQ173" s="0"/>
      <c r="GZR173" s="0"/>
      <c r="GZS173" s="0"/>
      <c r="GZT173" s="0"/>
      <c r="GZU173" s="0"/>
      <c r="GZV173" s="0"/>
      <c r="GZW173" s="0"/>
      <c r="GZX173" s="0"/>
      <c r="GZY173" s="0"/>
      <c r="GZZ173" s="0"/>
      <c r="HAA173" s="0"/>
      <c r="HAB173" s="0"/>
      <c r="HAC173" s="0"/>
      <c r="HAD173" s="0"/>
      <c r="HAE173" s="0"/>
      <c r="HAF173" s="0"/>
      <c r="HAG173" s="0"/>
      <c r="HAH173" s="0"/>
      <c r="HAI173" s="0"/>
      <c r="HAJ173" s="0"/>
      <c r="HAK173" s="0"/>
      <c r="HAL173" s="0"/>
      <c r="HAM173" s="0"/>
      <c r="HAN173" s="0"/>
      <c r="HAO173" s="0"/>
      <c r="HAP173" s="0"/>
      <c r="HAQ173" s="0"/>
      <c r="HAR173" s="0"/>
      <c r="HAS173" s="0"/>
      <c r="HAT173" s="0"/>
      <c r="HAU173" s="0"/>
      <c r="HAV173" s="0"/>
      <c r="HAW173" s="0"/>
      <c r="HAX173" s="0"/>
      <c r="HAY173" s="0"/>
      <c r="HAZ173" s="0"/>
      <c r="HBA173" s="0"/>
      <c r="HBB173" s="0"/>
      <c r="HBC173" s="0"/>
      <c r="HBD173" s="0"/>
      <c r="HBE173" s="0"/>
      <c r="HBF173" s="0"/>
      <c r="HBG173" s="0"/>
      <c r="HBH173" s="0"/>
      <c r="HBI173" s="0"/>
      <c r="HBJ173" s="0"/>
      <c r="HBK173" s="0"/>
      <c r="HBL173" s="0"/>
      <c r="HBM173" s="0"/>
      <c r="HBN173" s="0"/>
      <c r="HBO173" s="0"/>
      <c r="HBP173" s="0"/>
      <c r="HBQ173" s="0"/>
      <c r="HBR173" s="0"/>
      <c r="HBS173" s="0"/>
      <c r="HBT173" s="0"/>
      <c r="HBU173" s="0"/>
      <c r="HBV173" s="0"/>
      <c r="HBW173" s="0"/>
      <c r="HBX173" s="0"/>
      <c r="HBY173" s="0"/>
      <c r="HBZ173" s="0"/>
      <c r="HCA173" s="0"/>
      <c r="HCB173" s="0"/>
      <c r="HCC173" s="0"/>
      <c r="HCD173" s="0"/>
      <c r="HCE173" s="0"/>
      <c r="HCF173" s="0"/>
      <c r="HCG173" s="0"/>
      <c r="HCH173" s="0"/>
      <c r="HCI173" s="0"/>
      <c r="HCJ173" s="0"/>
      <c r="HCK173" s="0"/>
      <c r="HCL173" s="0"/>
      <c r="HCM173" s="0"/>
      <c r="HCN173" s="0"/>
      <c r="HCO173" s="0"/>
      <c r="HCP173" s="0"/>
      <c r="HCQ173" s="0"/>
      <c r="HCR173" s="0"/>
      <c r="HCS173" s="0"/>
      <c r="HCT173" s="0"/>
      <c r="HCU173" s="0"/>
      <c r="HCV173" s="0"/>
      <c r="HCW173" s="0"/>
      <c r="HCX173" s="0"/>
      <c r="HCY173" s="0"/>
      <c r="HCZ173" s="0"/>
      <c r="HDA173" s="0"/>
      <c r="HDB173" s="0"/>
      <c r="HDC173" s="0"/>
      <c r="HDD173" s="0"/>
      <c r="HDE173" s="0"/>
      <c r="HDF173" s="0"/>
      <c r="HDG173" s="0"/>
      <c r="HDH173" s="0"/>
      <c r="HDI173" s="0"/>
      <c r="HDJ173" s="0"/>
      <c r="HDK173" s="0"/>
      <c r="HDL173" s="0"/>
      <c r="HDM173" s="0"/>
      <c r="HDN173" s="0"/>
      <c r="HDO173" s="0"/>
      <c r="HDP173" s="0"/>
      <c r="HDQ173" s="0"/>
      <c r="HDR173" s="0"/>
      <c r="HDS173" s="0"/>
      <c r="HDT173" s="0"/>
      <c r="HDU173" s="0"/>
      <c r="HDV173" s="0"/>
      <c r="HDW173" s="0"/>
      <c r="HDX173" s="0"/>
      <c r="HDY173" s="0"/>
      <c r="HDZ173" s="0"/>
      <c r="HEA173" s="0"/>
      <c r="HEB173" s="0"/>
      <c r="HEC173" s="0"/>
      <c r="HED173" s="0"/>
      <c r="HEE173" s="0"/>
      <c r="HEF173" s="0"/>
      <c r="HEG173" s="0"/>
      <c r="HEH173" s="0"/>
      <c r="HEI173" s="0"/>
      <c r="HEJ173" s="0"/>
      <c r="HEK173" s="0"/>
      <c r="HEL173" s="0"/>
      <c r="HEM173" s="0"/>
      <c r="HEN173" s="0"/>
      <c r="HEO173" s="0"/>
      <c r="HEP173" s="0"/>
      <c r="HEQ173" s="0"/>
      <c r="HER173" s="0"/>
      <c r="HES173" s="0"/>
      <c r="HET173" s="0"/>
      <c r="HEU173" s="0"/>
      <c r="HEV173" s="0"/>
      <c r="HEW173" s="0"/>
      <c r="HEX173" s="0"/>
      <c r="HEY173" s="0"/>
      <c r="HEZ173" s="0"/>
      <c r="HFA173" s="0"/>
      <c r="HFB173" s="0"/>
      <c r="HFC173" s="0"/>
      <c r="HFD173" s="0"/>
      <c r="HFE173" s="0"/>
      <c r="HFF173" s="0"/>
      <c r="HFG173" s="0"/>
      <c r="HFH173" s="0"/>
      <c r="HFI173" s="0"/>
      <c r="HFJ173" s="0"/>
      <c r="HFK173" s="0"/>
      <c r="HFL173" s="0"/>
      <c r="HFM173" s="0"/>
      <c r="HFN173" s="0"/>
      <c r="HFO173" s="0"/>
      <c r="HFP173" s="0"/>
      <c r="HFQ173" s="0"/>
      <c r="HFR173" s="0"/>
      <c r="HFS173" s="0"/>
      <c r="HFT173" s="0"/>
      <c r="HFU173" s="0"/>
      <c r="HFV173" s="0"/>
      <c r="HFW173" s="0"/>
      <c r="HFX173" s="0"/>
      <c r="HFY173" s="0"/>
      <c r="HFZ173" s="0"/>
      <c r="HGA173" s="0"/>
      <c r="HGB173" s="0"/>
      <c r="HGC173" s="0"/>
      <c r="HGD173" s="0"/>
      <c r="HGE173" s="0"/>
      <c r="HGF173" s="0"/>
      <c r="HGG173" s="0"/>
      <c r="HGH173" s="0"/>
      <c r="HGI173" s="0"/>
      <c r="HGJ173" s="0"/>
      <c r="HGK173" s="0"/>
      <c r="HGL173" s="0"/>
      <c r="HGM173" s="0"/>
      <c r="HGN173" s="0"/>
      <c r="HGO173" s="0"/>
      <c r="HGP173" s="0"/>
      <c r="HGQ173" s="0"/>
      <c r="HGR173" s="0"/>
      <c r="HGS173" s="0"/>
      <c r="HGT173" s="0"/>
      <c r="HGU173" s="0"/>
      <c r="HGV173" s="0"/>
      <c r="HGW173" s="0"/>
      <c r="HGX173" s="0"/>
      <c r="HGY173" s="0"/>
      <c r="HGZ173" s="0"/>
      <c r="HHA173" s="0"/>
      <c r="HHB173" s="0"/>
      <c r="HHC173" s="0"/>
      <c r="HHD173" s="0"/>
      <c r="HHE173" s="0"/>
      <c r="HHF173" s="0"/>
      <c r="HHG173" s="0"/>
      <c r="HHH173" s="0"/>
      <c r="HHI173" s="0"/>
      <c r="HHJ173" s="0"/>
      <c r="HHK173" s="0"/>
      <c r="HHL173" s="0"/>
      <c r="HHM173" s="0"/>
      <c r="HHN173" s="0"/>
      <c r="HHO173" s="0"/>
      <c r="HHP173" s="0"/>
      <c r="HHQ173" s="0"/>
      <c r="HHR173" s="0"/>
      <c r="HHS173" s="0"/>
      <c r="HHT173" s="0"/>
      <c r="HHU173" s="0"/>
      <c r="HHV173" s="0"/>
      <c r="HHW173" s="0"/>
      <c r="HHX173" s="0"/>
      <c r="HHY173" s="0"/>
      <c r="HHZ173" s="0"/>
      <c r="HIA173" s="0"/>
      <c r="HIB173" s="0"/>
      <c r="HIC173" s="0"/>
      <c r="HID173" s="0"/>
      <c r="HIE173" s="0"/>
      <c r="HIF173" s="0"/>
      <c r="HIG173" s="0"/>
      <c r="HIH173" s="0"/>
      <c r="HII173" s="0"/>
      <c r="HIJ173" s="0"/>
      <c r="HIK173" s="0"/>
      <c r="HIL173" s="0"/>
      <c r="HIM173" s="0"/>
      <c r="HIN173" s="0"/>
      <c r="HIO173" s="0"/>
      <c r="HIP173" s="0"/>
      <c r="HIQ173" s="0"/>
      <c r="HIR173" s="0"/>
      <c r="HIS173" s="0"/>
      <c r="HIT173" s="0"/>
      <c r="HIU173" s="0"/>
      <c r="HIV173" s="0"/>
      <c r="HIW173" s="0"/>
      <c r="HIX173" s="0"/>
      <c r="HIY173" s="0"/>
      <c r="HIZ173" s="0"/>
      <c r="HJA173" s="0"/>
      <c r="HJB173" s="0"/>
      <c r="HJC173" s="0"/>
      <c r="HJD173" s="0"/>
      <c r="HJE173" s="0"/>
      <c r="HJF173" s="0"/>
      <c r="HJG173" s="0"/>
      <c r="HJH173" s="0"/>
      <c r="HJI173" s="0"/>
      <c r="HJJ173" s="0"/>
      <c r="HJK173" s="0"/>
      <c r="HJL173" s="0"/>
      <c r="HJM173" s="0"/>
      <c r="HJN173" s="0"/>
      <c r="HJO173" s="0"/>
      <c r="HJP173" s="0"/>
      <c r="HJQ173" s="0"/>
      <c r="HJR173" s="0"/>
      <c r="HJS173" s="0"/>
      <c r="HJT173" s="0"/>
      <c r="HJU173" s="0"/>
      <c r="HJV173" s="0"/>
      <c r="HJW173" s="0"/>
      <c r="HJX173" s="0"/>
      <c r="HJY173" s="0"/>
      <c r="HJZ173" s="0"/>
      <c r="HKA173" s="0"/>
      <c r="HKB173" s="0"/>
      <c r="HKC173" s="0"/>
      <c r="HKD173" s="0"/>
      <c r="HKE173" s="0"/>
      <c r="HKF173" s="0"/>
      <c r="HKG173" s="0"/>
      <c r="HKH173" s="0"/>
      <c r="HKI173" s="0"/>
      <c r="HKJ173" s="0"/>
      <c r="HKK173" s="0"/>
      <c r="HKL173" s="0"/>
      <c r="HKM173" s="0"/>
      <c r="HKN173" s="0"/>
      <c r="HKO173" s="0"/>
      <c r="HKP173" s="0"/>
      <c r="HKQ173" s="0"/>
      <c r="HKR173" s="0"/>
      <c r="HKS173" s="0"/>
      <c r="HKT173" s="0"/>
      <c r="HKU173" s="0"/>
      <c r="HKV173" s="0"/>
      <c r="HKW173" s="0"/>
      <c r="HKX173" s="0"/>
      <c r="HKY173" s="0"/>
      <c r="HKZ173" s="0"/>
      <c r="HLA173" s="0"/>
      <c r="HLB173" s="0"/>
      <c r="HLC173" s="0"/>
      <c r="HLD173" s="0"/>
      <c r="HLE173" s="0"/>
      <c r="HLF173" s="0"/>
      <c r="HLG173" s="0"/>
      <c r="HLH173" s="0"/>
      <c r="HLI173" s="0"/>
      <c r="HLJ173" s="0"/>
      <c r="HLK173" s="0"/>
      <c r="HLL173" s="0"/>
      <c r="HLM173" s="0"/>
      <c r="HLN173" s="0"/>
      <c r="HLO173" s="0"/>
      <c r="HLP173" s="0"/>
      <c r="HLQ173" s="0"/>
      <c r="HLR173" s="0"/>
      <c r="HLS173" s="0"/>
      <c r="HLT173" s="0"/>
      <c r="HLU173" s="0"/>
      <c r="HLV173" s="0"/>
      <c r="HLW173" s="0"/>
      <c r="HLX173" s="0"/>
      <c r="HLY173" s="0"/>
      <c r="HLZ173" s="0"/>
      <c r="HMA173" s="0"/>
      <c r="HMB173" s="0"/>
      <c r="HMC173" s="0"/>
      <c r="HMD173" s="0"/>
      <c r="HME173" s="0"/>
      <c r="HMF173" s="0"/>
      <c r="HMG173" s="0"/>
      <c r="HMH173" s="0"/>
      <c r="HMI173" s="0"/>
      <c r="HMJ173" s="0"/>
      <c r="HMK173" s="0"/>
      <c r="HML173" s="0"/>
      <c r="HMM173" s="0"/>
      <c r="HMN173" s="0"/>
      <c r="HMO173" s="0"/>
      <c r="HMP173" s="0"/>
      <c r="HMQ173" s="0"/>
      <c r="HMR173" s="0"/>
      <c r="HMS173" s="0"/>
      <c r="HMT173" s="0"/>
      <c r="HMU173" s="0"/>
      <c r="HMV173" s="0"/>
      <c r="HMW173" s="0"/>
      <c r="HMX173" s="0"/>
      <c r="HMY173" s="0"/>
      <c r="HMZ173" s="0"/>
      <c r="HNA173" s="0"/>
      <c r="HNB173" s="0"/>
      <c r="HNC173" s="0"/>
      <c r="HND173" s="0"/>
      <c r="HNE173" s="0"/>
      <c r="HNF173" s="0"/>
      <c r="HNG173" s="0"/>
      <c r="HNH173" s="0"/>
      <c r="HNI173" s="0"/>
      <c r="HNJ173" s="0"/>
      <c r="HNK173" s="0"/>
      <c r="HNL173" s="0"/>
      <c r="HNM173" s="0"/>
      <c r="HNN173" s="0"/>
      <c r="HNO173" s="0"/>
      <c r="HNP173" s="0"/>
      <c r="HNQ173" s="0"/>
      <c r="HNR173" s="0"/>
      <c r="HNS173" s="0"/>
      <c r="HNT173" s="0"/>
      <c r="HNU173" s="0"/>
      <c r="HNV173" s="0"/>
      <c r="HNW173" s="0"/>
      <c r="HNX173" s="0"/>
      <c r="HNY173" s="0"/>
      <c r="HNZ173" s="0"/>
      <c r="HOA173" s="0"/>
      <c r="HOB173" s="0"/>
      <c r="HOC173" s="0"/>
      <c r="HOD173" s="0"/>
      <c r="HOE173" s="0"/>
      <c r="HOF173" s="0"/>
      <c r="HOG173" s="0"/>
      <c r="HOH173" s="0"/>
      <c r="HOI173" s="0"/>
      <c r="HOJ173" s="0"/>
      <c r="HOK173" s="0"/>
      <c r="HOL173" s="0"/>
      <c r="HOM173" s="0"/>
      <c r="HON173" s="0"/>
      <c r="HOO173" s="0"/>
      <c r="HOP173" s="0"/>
      <c r="HOQ173" s="0"/>
      <c r="HOR173" s="0"/>
      <c r="HOS173" s="0"/>
      <c r="HOT173" s="0"/>
      <c r="HOU173" s="0"/>
      <c r="HOV173" s="0"/>
      <c r="HOW173" s="0"/>
      <c r="HOX173" s="0"/>
      <c r="HOY173" s="0"/>
      <c r="HOZ173" s="0"/>
      <c r="HPA173" s="0"/>
      <c r="HPB173" s="0"/>
      <c r="HPC173" s="0"/>
      <c r="HPD173" s="0"/>
      <c r="HPE173" s="0"/>
      <c r="HPF173" s="0"/>
      <c r="HPG173" s="0"/>
      <c r="HPH173" s="0"/>
      <c r="HPI173" s="0"/>
      <c r="HPJ173" s="0"/>
      <c r="HPK173" s="0"/>
      <c r="HPL173" s="0"/>
      <c r="HPM173" s="0"/>
      <c r="HPN173" s="0"/>
      <c r="HPO173" s="0"/>
      <c r="HPP173" s="0"/>
      <c r="HPQ173" s="0"/>
      <c r="HPR173" s="0"/>
      <c r="HPS173" s="0"/>
      <c r="HPT173" s="0"/>
      <c r="HPU173" s="0"/>
      <c r="HPV173" s="0"/>
      <c r="HPW173" s="0"/>
      <c r="HPX173" s="0"/>
      <c r="HPY173" s="0"/>
      <c r="HPZ173" s="0"/>
      <c r="HQA173" s="0"/>
      <c r="HQB173" s="0"/>
      <c r="HQC173" s="0"/>
      <c r="HQD173" s="0"/>
      <c r="HQE173" s="0"/>
      <c r="HQF173" s="0"/>
      <c r="HQG173" s="0"/>
      <c r="HQH173" s="0"/>
      <c r="HQI173" s="0"/>
      <c r="HQJ173" s="0"/>
      <c r="HQK173" s="0"/>
      <c r="HQL173" s="0"/>
      <c r="HQM173" s="0"/>
      <c r="HQN173" s="0"/>
      <c r="HQO173" s="0"/>
      <c r="HQP173" s="0"/>
      <c r="HQQ173" s="0"/>
      <c r="HQR173" s="0"/>
      <c r="HQS173" s="0"/>
      <c r="HQT173" s="0"/>
      <c r="HQU173" s="0"/>
      <c r="HQV173" s="0"/>
      <c r="HQW173" s="0"/>
      <c r="HQX173" s="0"/>
      <c r="HQY173" s="0"/>
      <c r="HQZ173" s="0"/>
      <c r="HRA173" s="0"/>
      <c r="HRB173" s="0"/>
      <c r="HRC173" s="0"/>
      <c r="HRD173" s="0"/>
      <c r="HRE173" s="0"/>
      <c r="HRF173" s="0"/>
      <c r="HRG173" s="0"/>
      <c r="HRH173" s="0"/>
      <c r="HRI173" s="0"/>
      <c r="HRJ173" s="0"/>
      <c r="HRK173" s="0"/>
      <c r="HRL173" s="0"/>
      <c r="HRM173" s="0"/>
      <c r="HRN173" s="0"/>
      <c r="HRO173" s="0"/>
      <c r="HRP173" s="0"/>
      <c r="HRQ173" s="0"/>
      <c r="HRR173" s="0"/>
      <c r="HRS173" s="0"/>
      <c r="HRT173" s="0"/>
      <c r="HRU173" s="0"/>
      <c r="HRV173" s="0"/>
      <c r="HRW173" s="0"/>
      <c r="HRX173" s="0"/>
      <c r="HRY173" s="0"/>
      <c r="HRZ173" s="0"/>
      <c r="HSA173" s="0"/>
      <c r="HSB173" s="0"/>
      <c r="HSC173" s="0"/>
      <c r="HSD173" s="0"/>
      <c r="HSE173" s="0"/>
      <c r="HSF173" s="0"/>
      <c r="HSG173" s="0"/>
      <c r="HSH173" s="0"/>
      <c r="HSI173" s="0"/>
      <c r="HSJ173" s="0"/>
      <c r="HSK173" s="0"/>
      <c r="HSL173" s="0"/>
      <c r="HSM173" s="0"/>
      <c r="HSN173" s="0"/>
      <c r="HSO173" s="0"/>
      <c r="HSP173" s="0"/>
      <c r="HSQ173" s="0"/>
      <c r="HSR173" s="0"/>
      <c r="HSS173" s="0"/>
      <c r="HST173" s="0"/>
      <c r="HSU173" s="0"/>
      <c r="HSV173" s="0"/>
      <c r="HSW173" s="0"/>
      <c r="HSX173" s="0"/>
      <c r="HSY173" s="0"/>
      <c r="HSZ173" s="0"/>
      <c r="HTA173" s="0"/>
      <c r="HTB173" s="0"/>
      <c r="HTC173" s="0"/>
      <c r="HTD173" s="0"/>
      <c r="HTE173" s="0"/>
      <c r="HTF173" s="0"/>
      <c r="HTG173" s="0"/>
      <c r="HTH173" s="0"/>
      <c r="HTI173" s="0"/>
      <c r="HTJ173" s="0"/>
      <c r="HTK173" s="0"/>
      <c r="HTL173" s="0"/>
      <c r="HTM173" s="0"/>
      <c r="HTN173" s="0"/>
      <c r="HTO173" s="0"/>
      <c r="HTP173" s="0"/>
      <c r="HTQ173" s="0"/>
      <c r="HTR173" s="0"/>
      <c r="HTS173" s="0"/>
      <c r="HTT173" s="0"/>
      <c r="HTU173" s="0"/>
      <c r="HTV173" s="0"/>
      <c r="HTW173" s="0"/>
      <c r="HTX173" s="0"/>
      <c r="HTY173" s="0"/>
      <c r="HTZ173" s="0"/>
      <c r="HUA173" s="0"/>
      <c r="HUB173" s="0"/>
      <c r="HUC173" s="0"/>
      <c r="HUD173" s="0"/>
      <c r="HUE173" s="0"/>
      <c r="HUF173" s="0"/>
      <c r="HUG173" s="0"/>
      <c r="HUH173" s="0"/>
      <c r="HUI173" s="0"/>
      <c r="HUJ173" s="0"/>
      <c r="HUK173" s="0"/>
      <c r="HUL173" s="0"/>
      <c r="HUM173" s="0"/>
      <c r="HUN173" s="0"/>
      <c r="HUO173" s="0"/>
      <c r="HUP173" s="0"/>
      <c r="HUQ173" s="0"/>
      <c r="HUR173" s="0"/>
      <c r="HUS173" s="0"/>
      <c r="HUT173" s="0"/>
      <c r="HUU173" s="0"/>
      <c r="HUV173" s="0"/>
      <c r="HUW173" s="0"/>
      <c r="HUX173" s="0"/>
      <c r="HUY173" s="0"/>
      <c r="HUZ173" s="0"/>
      <c r="HVA173" s="0"/>
      <c r="HVB173" s="0"/>
      <c r="HVC173" s="0"/>
      <c r="HVD173" s="0"/>
      <c r="HVE173" s="0"/>
      <c r="HVF173" s="0"/>
      <c r="HVG173" s="0"/>
      <c r="HVH173" s="0"/>
      <c r="HVI173" s="0"/>
      <c r="HVJ173" s="0"/>
      <c r="HVK173" s="0"/>
      <c r="HVL173" s="0"/>
      <c r="HVM173" s="0"/>
      <c r="HVN173" s="0"/>
      <c r="HVO173" s="0"/>
      <c r="HVP173" s="0"/>
      <c r="HVQ173" s="0"/>
      <c r="HVR173" s="0"/>
      <c r="HVS173" s="0"/>
      <c r="HVT173" s="0"/>
      <c r="HVU173" s="0"/>
      <c r="HVV173" s="0"/>
      <c r="HVW173" s="0"/>
      <c r="HVX173" s="0"/>
      <c r="HVY173" s="0"/>
      <c r="HVZ173" s="0"/>
      <c r="HWA173" s="0"/>
      <c r="HWB173" s="0"/>
      <c r="HWC173" s="0"/>
      <c r="HWD173" s="0"/>
      <c r="HWE173" s="0"/>
      <c r="HWF173" s="0"/>
      <c r="HWG173" s="0"/>
      <c r="HWH173" s="0"/>
      <c r="HWI173" s="0"/>
      <c r="HWJ173" s="0"/>
      <c r="HWK173" s="0"/>
      <c r="HWL173" s="0"/>
      <c r="HWM173" s="0"/>
      <c r="HWN173" s="0"/>
      <c r="HWO173" s="0"/>
      <c r="HWP173" s="0"/>
      <c r="HWQ173" s="0"/>
      <c r="HWR173" s="0"/>
      <c r="HWS173" s="0"/>
      <c r="HWT173" s="0"/>
      <c r="HWU173" s="0"/>
      <c r="HWV173" s="0"/>
      <c r="HWW173" s="0"/>
      <c r="HWX173" s="0"/>
      <c r="HWY173" s="0"/>
      <c r="HWZ173" s="0"/>
      <c r="HXA173" s="0"/>
      <c r="HXB173" s="0"/>
      <c r="HXC173" s="0"/>
      <c r="HXD173" s="0"/>
      <c r="HXE173" s="0"/>
      <c r="HXF173" s="0"/>
      <c r="HXG173" s="0"/>
      <c r="HXH173" s="0"/>
      <c r="HXI173" s="0"/>
      <c r="HXJ173" s="0"/>
      <c r="HXK173" s="0"/>
      <c r="HXL173" s="0"/>
      <c r="HXM173" s="0"/>
      <c r="HXN173" s="0"/>
      <c r="HXO173" s="0"/>
      <c r="HXP173" s="0"/>
      <c r="HXQ173" s="0"/>
      <c r="HXR173" s="0"/>
      <c r="HXS173" s="0"/>
      <c r="HXT173" s="0"/>
      <c r="HXU173" s="0"/>
      <c r="HXV173" s="0"/>
      <c r="HXW173" s="0"/>
      <c r="HXX173" s="0"/>
      <c r="HXY173" s="0"/>
      <c r="HXZ173" s="0"/>
      <c r="HYA173" s="0"/>
      <c r="HYB173" s="0"/>
      <c r="HYC173" s="0"/>
      <c r="HYD173" s="0"/>
      <c r="HYE173" s="0"/>
      <c r="HYF173" s="0"/>
      <c r="HYG173" s="0"/>
      <c r="HYH173" s="0"/>
      <c r="HYI173" s="0"/>
      <c r="HYJ173" s="0"/>
      <c r="HYK173" s="0"/>
      <c r="HYL173" s="0"/>
      <c r="HYM173" s="0"/>
      <c r="HYN173" s="0"/>
      <c r="HYO173" s="0"/>
      <c r="HYP173" s="0"/>
      <c r="HYQ173" s="0"/>
      <c r="HYR173" s="0"/>
      <c r="HYS173" s="0"/>
      <c r="HYT173" s="0"/>
      <c r="HYU173" s="0"/>
      <c r="HYV173" s="0"/>
      <c r="HYW173" s="0"/>
      <c r="HYX173" s="0"/>
      <c r="HYY173" s="0"/>
      <c r="HYZ173" s="0"/>
      <c r="HZA173" s="0"/>
      <c r="HZB173" s="0"/>
      <c r="HZC173" s="0"/>
      <c r="HZD173" s="0"/>
      <c r="HZE173" s="0"/>
      <c r="HZF173" s="0"/>
      <c r="HZG173" s="0"/>
      <c r="HZH173" s="0"/>
      <c r="HZI173" s="0"/>
      <c r="HZJ173" s="0"/>
      <c r="HZK173" s="0"/>
      <c r="HZL173" s="0"/>
      <c r="HZM173" s="0"/>
      <c r="HZN173" s="0"/>
      <c r="HZO173" s="0"/>
      <c r="HZP173" s="0"/>
      <c r="HZQ173" s="0"/>
      <c r="HZR173" s="0"/>
      <c r="HZS173" s="0"/>
      <c r="HZT173" s="0"/>
      <c r="HZU173" s="0"/>
      <c r="HZV173" s="0"/>
      <c r="HZW173" s="0"/>
      <c r="HZX173" s="0"/>
      <c r="HZY173" s="0"/>
      <c r="HZZ173" s="0"/>
      <c r="IAA173" s="0"/>
      <c r="IAB173" s="0"/>
      <c r="IAC173" s="0"/>
      <c r="IAD173" s="0"/>
      <c r="IAE173" s="0"/>
      <c r="IAF173" s="0"/>
      <c r="IAG173" s="0"/>
      <c r="IAH173" s="0"/>
      <c r="IAI173" s="0"/>
      <c r="IAJ173" s="0"/>
      <c r="IAK173" s="0"/>
      <c r="IAL173" s="0"/>
      <c r="IAM173" s="0"/>
      <c r="IAN173" s="0"/>
      <c r="IAO173" s="0"/>
      <c r="IAP173" s="0"/>
      <c r="IAQ173" s="0"/>
      <c r="IAR173" s="0"/>
      <c r="IAS173" s="0"/>
      <c r="IAT173" s="0"/>
      <c r="IAU173" s="0"/>
      <c r="IAV173" s="0"/>
      <c r="IAW173" s="0"/>
      <c r="IAX173" s="0"/>
      <c r="IAY173" s="0"/>
      <c r="IAZ173" s="0"/>
      <c r="IBA173" s="0"/>
      <c r="IBB173" s="0"/>
      <c r="IBC173" s="0"/>
      <c r="IBD173" s="0"/>
      <c r="IBE173" s="0"/>
      <c r="IBF173" s="0"/>
      <c r="IBG173" s="0"/>
      <c r="IBH173" s="0"/>
      <c r="IBI173" s="0"/>
      <c r="IBJ173" s="0"/>
      <c r="IBK173" s="0"/>
      <c r="IBL173" s="0"/>
      <c r="IBM173" s="0"/>
      <c r="IBN173" s="0"/>
      <c r="IBO173" s="0"/>
      <c r="IBP173" s="0"/>
      <c r="IBQ173" s="0"/>
      <c r="IBR173" s="0"/>
      <c r="IBS173" s="0"/>
      <c r="IBT173" s="0"/>
      <c r="IBU173" s="0"/>
      <c r="IBV173" s="0"/>
      <c r="IBW173" s="0"/>
      <c r="IBX173" s="0"/>
      <c r="IBY173" s="0"/>
      <c r="IBZ173" s="0"/>
      <c r="ICA173" s="0"/>
      <c r="ICB173" s="0"/>
      <c r="ICC173" s="0"/>
      <c r="ICD173" s="0"/>
      <c r="ICE173" s="0"/>
      <c r="ICF173" s="0"/>
      <c r="ICG173" s="0"/>
      <c r="ICH173" s="0"/>
      <c r="ICI173" s="0"/>
      <c r="ICJ173" s="0"/>
      <c r="ICK173" s="0"/>
      <c r="ICL173" s="0"/>
      <c r="ICM173" s="0"/>
      <c r="ICN173" s="0"/>
      <c r="ICO173" s="0"/>
      <c r="ICP173" s="0"/>
      <c r="ICQ173" s="0"/>
      <c r="ICR173" s="0"/>
      <c r="ICS173" s="0"/>
      <c r="ICT173" s="0"/>
      <c r="ICU173" s="0"/>
      <c r="ICV173" s="0"/>
      <c r="ICW173" s="0"/>
      <c r="ICX173" s="0"/>
      <c r="ICY173" s="0"/>
      <c r="ICZ173" s="0"/>
      <c r="IDA173" s="0"/>
      <c r="IDB173" s="0"/>
      <c r="IDC173" s="0"/>
      <c r="IDD173" s="0"/>
      <c r="IDE173" s="0"/>
      <c r="IDF173" s="0"/>
      <c r="IDG173" s="0"/>
      <c r="IDH173" s="0"/>
      <c r="IDI173" s="0"/>
      <c r="IDJ173" s="0"/>
      <c r="IDK173" s="0"/>
      <c r="IDL173" s="0"/>
      <c r="IDM173" s="0"/>
      <c r="IDN173" s="0"/>
      <c r="IDO173" s="0"/>
      <c r="IDP173" s="0"/>
      <c r="IDQ173" s="0"/>
      <c r="IDR173" s="0"/>
      <c r="IDS173" s="0"/>
      <c r="IDT173" s="0"/>
      <c r="IDU173" s="0"/>
      <c r="IDV173" s="0"/>
      <c r="IDW173" s="0"/>
      <c r="IDX173" s="0"/>
      <c r="IDY173" s="0"/>
      <c r="IDZ173" s="0"/>
      <c r="IEA173" s="0"/>
      <c r="IEB173" s="0"/>
      <c r="IEC173" s="0"/>
      <c r="IED173" s="0"/>
      <c r="IEE173" s="0"/>
      <c r="IEF173" s="0"/>
      <c r="IEG173" s="0"/>
      <c r="IEH173" s="0"/>
      <c r="IEI173" s="0"/>
      <c r="IEJ173" s="0"/>
      <c r="IEK173" s="0"/>
      <c r="IEL173" s="0"/>
      <c r="IEM173" s="0"/>
      <c r="IEN173" s="0"/>
      <c r="IEO173" s="0"/>
      <c r="IEP173" s="0"/>
      <c r="IEQ173" s="0"/>
      <c r="IER173" s="0"/>
      <c r="IES173" s="0"/>
      <c r="IET173" s="0"/>
      <c r="IEU173" s="0"/>
      <c r="IEV173" s="0"/>
      <c r="IEW173" s="0"/>
      <c r="IEX173" s="0"/>
      <c r="IEY173" s="0"/>
      <c r="IEZ173" s="0"/>
      <c r="IFA173" s="0"/>
      <c r="IFB173" s="0"/>
      <c r="IFC173" s="0"/>
      <c r="IFD173" s="0"/>
      <c r="IFE173" s="0"/>
      <c r="IFF173" s="0"/>
      <c r="IFG173" s="0"/>
      <c r="IFH173" s="0"/>
      <c r="IFI173" s="0"/>
      <c r="IFJ173" s="0"/>
      <c r="IFK173" s="0"/>
      <c r="IFL173" s="0"/>
      <c r="IFM173" s="0"/>
      <c r="IFN173" s="0"/>
      <c r="IFO173" s="0"/>
      <c r="IFP173" s="0"/>
      <c r="IFQ173" s="0"/>
      <c r="IFR173" s="0"/>
      <c r="IFS173" s="0"/>
      <c r="IFT173" s="0"/>
      <c r="IFU173" s="0"/>
      <c r="IFV173" s="0"/>
      <c r="IFW173" s="0"/>
      <c r="IFX173" s="0"/>
      <c r="IFY173" s="0"/>
      <c r="IFZ173" s="0"/>
      <c r="IGA173" s="0"/>
      <c r="IGB173" s="0"/>
      <c r="IGC173" s="0"/>
      <c r="IGD173" s="0"/>
      <c r="IGE173" s="0"/>
      <c r="IGF173" s="0"/>
      <c r="IGG173" s="0"/>
      <c r="IGH173" s="0"/>
      <c r="IGI173" s="0"/>
      <c r="IGJ173" s="0"/>
      <c r="IGK173" s="0"/>
      <c r="IGL173" s="0"/>
      <c r="IGM173" s="0"/>
      <c r="IGN173" s="0"/>
      <c r="IGO173" s="0"/>
      <c r="IGP173" s="0"/>
      <c r="IGQ173" s="0"/>
      <c r="IGR173" s="0"/>
      <c r="IGS173" s="0"/>
      <c r="IGT173" s="0"/>
      <c r="IGU173" s="0"/>
      <c r="IGV173" s="0"/>
      <c r="IGW173" s="0"/>
      <c r="IGX173" s="0"/>
      <c r="IGY173" s="0"/>
      <c r="IGZ173" s="0"/>
      <c r="IHA173" s="0"/>
      <c r="IHB173" s="0"/>
      <c r="IHC173" s="0"/>
      <c r="IHD173" s="0"/>
      <c r="IHE173" s="0"/>
      <c r="IHF173" s="0"/>
      <c r="IHG173" s="0"/>
      <c r="IHH173" s="0"/>
      <c r="IHI173" s="0"/>
      <c r="IHJ173" s="0"/>
      <c r="IHK173" s="0"/>
      <c r="IHL173" s="0"/>
      <c r="IHM173" s="0"/>
      <c r="IHN173" s="0"/>
      <c r="IHO173" s="0"/>
      <c r="IHP173" s="0"/>
      <c r="IHQ173" s="0"/>
      <c r="IHR173" s="0"/>
      <c r="IHS173" s="0"/>
      <c r="IHT173" s="0"/>
      <c r="IHU173" s="0"/>
      <c r="IHV173" s="0"/>
      <c r="IHW173" s="0"/>
      <c r="IHX173" s="0"/>
      <c r="IHY173" s="0"/>
      <c r="IHZ173" s="0"/>
      <c r="IIA173" s="0"/>
      <c r="IIB173" s="0"/>
      <c r="IIC173" s="0"/>
      <c r="IID173" s="0"/>
      <c r="IIE173" s="0"/>
      <c r="IIF173" s="0"/>
      <c r="IIG173" s="0"/>
      <c r="IIH173" s="0"/>
      <c r="III173" s="0"/>
      <c r="IIJ173" s="0"/>
      <c r="IIK173" s="0"/>
      <c r="IIL173" s="0"/>
      <c r="IIM173" s="0"/>
      <c r="IIN173" s="0"/>
      <c r="IIO173" s="0"/>
      <c r="IIP173" s="0"/>
      <c r="IIQ173" s="0"/>
      <c r="IIR173" s="0"/>
      <c r="IIS173" s="0"/>
      <c r="IIT173" s="0"/>
      <c r="IIU173" s="0"/>
      <c r="IIV173" s="0"/>
      <c r="IIW173" s="0"/>
      <c r="IIX173" s="0"/>
      <c r="IIY173" s="0"/>
      <c r="IIZ173" s="0"/>
      <c r="IJA173" s="0"/>
      <c r="IJB173" s="0"/>
      <c r="IJC173" s="0"/>
      <c r="IJD173" s="0"/>
      <c r="IJE173" s="0"/>
      <c r="IJF173" s="0"/>
      <c r="IJG173" s="0"/>
      <c r="IJH173" s="0"/>
      <c r="IJI173" s="0"/>
      <c r="IJJ173" s="0"/>
      <c r="IJK173" s="0"/>
      <c r="IJL173" s="0"/>
      <c r="IJM173" s="0"/>
      <c r="IJN173" s="0"/>
      <c r="IJO173" s="0"/>
      <c r="IJP173" s="0"/>
      <c r="IJQ173" s="0"/>
      <c r="IJR173" s="0"/>
      <c r="IJS173" s="0"/>
      <c r="IJT173" s="0"/>
      <c r="IJU173" s="0"/>
      <c r="IJV173" s="0"/>
      <c r="IJW173" s="0"/>
      <c r="IJX173" s="0"/>
      <c r="IJY173" s="0"/>
      <c r="IJZ173" s="0"/>
      <c r="IKA173" s="0"/>
      <c r="IKB173" s="0"/>
      <c r="IKC173" s="0"/>
      <c r="IKD173" s="0"/>
      <c r="IKE173" s="0"/>
      <c r="IKF173" s="0"/>
      <c r="IKG173" s="0"/>
      <c r="IKH173" s="0"/>
      <c r="IKI173" s="0"/>
      <c r="IKJ173" s="0"/>
      <c r="IKK173" s="0"/>
      <c r="IKL173" s="0"/>
      <c r="IKM173" s="0"/>
      <c r="IKN173" s="0"/>
      <c r="IKO173" s="0"/>
      <c r="IKP173" s="0"/>
      <c r="IKQ173" s="0"/>
      <c r="IKR173" s="0"/>
      <c r="IKS173" s="0"/>
      <c r="IKT173" s="0"/>
      <c r="IKU173" s="0"/>
      <c r="IKV173" s="0"/>
      <c r="IKW173" s="0"/>
      <c r="IKX173" s="0"/>
      <c r="IKY173" s="0"/>
      <c r="IKZ173" s="0"/>
      <c r="ILA173" s="0"/>
      <c r="ILB173" s="0"/>
      <c r="ILC173" s="0"/>
      <c r="ILD173" s="0"/>
      <c r="ILE173" s="0"/>
      <c r="ILF173" s="0"/>
      <c r="ILG173" s="0"/>
      <c r="ILH173" s="0"/>
      <c r="ILI173" s="0"/>
      <c r="ILJ173" s="0"/>
      <c r="ILK173" s="0"/>
      <c r="ILL173" s="0"/>
      <c r="ILM173" s="0"/>
      <c r="ILN173" s="0"/>
      <c r="ILO173" s="0"/>
      <c r="ILP173" s="0"/>
      <c r="ILQ173" s="0"/>
      <c r="ILR173" s="0"/>
      <c r="ILS173" s="0"/>
      <c r="ILT173" s="0"/>
      <c r="ILU173" s="0"/>
      <c r="ILV173" s="0"/>
      <c r="ILW173" s="0"/>
      <c r="ILX173" s="0"/>
      <c r="ILY173" s="0"/>
      <c r="ILZ173" s="0"/>
      <c r="IMA173" s="0"/>
      <c r="IMB173" s="0"/>
      <c r="IMC173" s="0"/>
      <c r="IMD173" s="0"/>
      <c r="IME173" s="0"/>
      <c r="IMF173" s="0"/>
      <c r="IMG173" s="0"/>
      <c r="IMH173" s="0"/>
      <c r="IMI173" s="0"/>
      <c r="IMJ173" s="0"/>
      <c r="IMK173" s="0"/>
      <c r="IML173" s="0"/>
      <c r="IMM173" s="0"/>
      <c r="IMN173" s="0"/>
      <c r="IMO173" s="0"/>
      <c r="IMP173" s="0"/>
      <c r="IMQ173" s="0"/>
      <c r="IMR173" s="0"/>
      <c r="IMS173" s="0"/>
      <c r="IMT173" s="0"/>
      <c r="IMU173" s="0"/>
      <c r="IMV173" s="0"/>
      <c r="IMW173" s="0"/>
      <c r="IMX173" s="0"/>
      <c r="IMY173" s="0"/>
      <c r="IMZ173" s="0"/>
      <c r="INA173" s="0"/>
      <c r="INB173" s="0"/>
      <c r="INC173" s="0"/>
      <c r="IND173" s="0"/>
      <c r="INE173" s="0"/>
      <c r="INF173" s="0"/>
      <c r="ING173" s="0"/>
      <c r="INH173" s="0"/>
      <c r="INI173" s="0"/>
      <c r="INJ173" s="0"/>
      <c r="INK173" s="0"/>
      <c r="INL173" s="0"/>
      <c r="INM173" s="0"/>
      <c r="INN173" s="0"/>
      <c r="INO173" s="0"/>
      <c r="INP173" s="0"/>
      <c r="INQ173" s="0"/>
      <c r="INR173" s="0"/>
      <c r="INS173" s="0"/>
      <c r="INT173" s="0"/>
      <c r="INU173" s="0"/>
      <c r="INV173" s="0"/>
      <c r="INW173" s="0"/>
      <c r="INX173" s="0"/>
      <c r="INY173" s="0"/>
      <c r="INZ173" s="0"/>
      <c r="IOA173" s="0"/>
      <c r="IOB173" s="0"/>
      <c r="IOC173" s="0"/>
      <c r="IOD173" s="0"/>
      <c r="IOE173" s="0"/>
      <c r="IOF173" s="0"/>
      <c r="IOG173" s="0"/>
      <c r="IOH173" s="0"/>
      <c r="IOI173" s="0"/>
      <c r="IOJ173" s="0"/>
      <c r="IOK173" s="0"/>
      <c r="IOL173" s="0"/>
      <c r="IOM173" s="0"/>
      <c r="ION173" s="0"/>
      <c r="IOO173" s="0"/>
      <c r="IOP173" s="0"/>
      <c r="IOQ173" s="0"/>
      <c r="IOR173" s="0"/>
      <c r="IOS173" s="0"/>
      <c r="IOT173" s="0"/>
      <c r="IOU173" s="0"/>
      <c r="IOV173" s="0"/>
      <c r="IOW173" s="0"/>
      <c r="IOX173" s="0"/>
      <c r="IOY173" s="0"/>
      <c r="IOZ173" s="0"/>
      <c r="IPA173" s="0"/>
      <c r="IPB173" s="0"/>
      <c r="IPC173" s="0"/>
      <c r="IPD173" s="0"/>
      <c r="IPE173" s="0"/>
      <c r="IPF173" s="0"/>
      <c r="IPG173" s="0"/>
      <c r="IPH173" s="0"/>
      <c r="IPI173" s="0"/>
      <c r="IPJ173" s="0"/>
      <c r="IPK173" s="0"/>
      <c r="IPL173" s="0"/>
      <c r="IPM173" s="0"/>
      <c r="IPN173" s="0"/>
      <c r="IPO173" s="0"/>
      <c r="IPP173" s="0"/>
      <c r="IPQ173" s="0"/>
      <c r="IPR173" s="0"/>
      <c r="IPS173" s="0"/>
      <c r="IPT173" s="0"/>
      <c r="IPU173" s="0"/>
      <c r="IPV173" s="0"/>
      <c r="IPW173" s="0"/>
      <c r="IPX173" s="0"/>
      <c r="IPY173" s="0"/>
      <c r="IPZ173" s="0"/>
      <c r="IQA173" s="0"/>
      <c r="IQB173" s="0"/>
      <c r="IQC173" s="0"/>
      <c r="IQD173" s="0"/>
      <c r="IQE173" s="0"/>
      <c r="IQF173" s="0"/>
      <c r="IQG173" s="0"/>
      <c r="IQH173" s="0"/>
      <c r="IQI173" s="0"/>
      <c r="IQJ173" s="0"/>
      <c r="IQK173" s="0"/>
      <c r="IQL173" s="0"/>
      <c r="IQM173" s="0"/>
      <c r="IQN173" s="0"/>
      <c r="IQO173" s="0"/>
      <c r="IQP173" s="0"/>
      <c r="IQQ173" s="0"/>
      <c r="IQR173" s="0"/>
      <c r="IQS173" s="0"/>
      <c r="IQT173" s="0"/>
      <c r="IQU173" s="0"/>
      <c r="IQV173" s="0"/>
      <c r="IQW173" s="0"/>
      <c r="IQX173" s="0"/>
      <c r="IQY173" s="0"/>
      <c r="IQZ173" s="0"/>
      <c r="IRA173" s="0"/>
      <c r="IRB173" s="0"/>
      <c r="IRC173" s="0"/>
      <c r="IRD173" s="0"/>
      <c r="IRE173" s="0"/>
      <c r="IRF173" s="0"/>
      <c r="IRG173" s="0"/>
      <c r="IRH173" s="0"/>
      <c r="IRI173" s="0"/>
      <c r="IRJ173" s="0"/>
      <c r="IRK173" s="0"/>
      <c r="IRL173" s="0"/>
      <c r="IRM173" s="0"/>
      <c r="IRN173" s="0"/>
      <c r="IRO173" s="0"/>
      <c r="IRP173" s="0"/>
      <c r="IRQ173" s="0"/>
      <c r="IRR173" s="0"/>
      <c r="IRS173" s="0"/>
      <c r="IRT173" s="0"/>
      <c r="IRU173" s="0"/>
      <c r="IRV173" s="0"/>
      <c r="IRW173" s="0"/>
      <c r="IRX173" s="0"/>
      <c r="IRY173" s="0"/>
      <c r="IRZ173" s="0"/>
      <c r="ISA173" s="0"/>
      <c r="ISB173" s="0"/>
      <c r="ISC173" s="0"/>
      <c r="ISD173" s="0"/>
      <c r="ISE173" s="0"/>
      <c r="ISF173" s="0"/>
      <c r="ISG173" s="0"/>
      <c r="ISH173" s="0"/>
      <c r="ISI173" s="0"/>
      <c r="ISJ173" s="0"/>
      <c r="ISK173" s="0"/>
      <c r="ISL173" s="0"/>
      <c r="ISM173" s="0"/>
      <c r="ISN173" s="0"/>
      <c r="ISO173" s="0"/>
      <c r="ISP173" s="0"/>
      <c r="ISQ173" s="0"/>
      <c r="ISR173" s="0"/>
      <c r="ISS173" s="0"/>
      <c r="IST173" s="0"/>
      <c r="ISU173" s="0"/>
      <c r="ISV173" s="0"/>
      <c r="ISW173" s="0"/>
      <c r="ISX173" s="0"/>
      <c r="ISY173" s="0"/>
      <c r="ISZ173" s="0"/>
      <c r="ITA173" s="0"/>
      <c r="ITB173" s="0"/>
      <c r="ITC173" s="0"/>
      <c r="ITD173" s="0"/>
      <c r="ITE173" s="0"/>
      <c r="ITF173" s="0"/>
      <c r="ITG173" s="0"/>
      <c r="ITH173" s="0"/>
      <c r="ITI173" s="0"/>
      <c r="ITJ173" s="0"/>
      <c r="ITK173" s="0"/>
      <c r="ITL173" s="0"/>
      <c r="ITM173" s="0"/>
      <c r="ITN173" s="0"/>
      <c r="ITO173" s="0"/>
      <c r="ITP173" s="0"/>
      <c r="ITQ173" s="0"/>
      <c r="ITR173" s="0"/>
      <c r="ITS173" s="0"/>
      <c r="ITT173" s="0"/>
      <c r="ITU173" s="0"/>
      <c r="ITV173" s="0"/>
      <c r="ITW173" s="0"/>
      <c r="ITX173" s="0"/>
      <c r="ITY173" s="0"/>
      <c r="ITZ173" s="0"/>
      <c r="IUA173" s="0"/>
      <c r="IUB173" s="0"/>
      <c r="IUC173" s="0"/>
      <c r="IUD173" s="0"/>
      <c r="IUE173" s="0"/>
      <c r="IUF173" s="0"/>
      <c r="IUG173" s="0"/>
      <c r="IUH173" s="0"/>
      <c r="IUI173" s="0"/>
      <c r="IUJ173" s="0"/>
      <c r="IUK173" s="0"/>
      <c r="IUL173" s="0"/>
      <c r="IUM173" s="0"/>
      <c r="IUN173" s="0"/>
      <c r="IUO173" s="0"/>
      <c r="IUP173" s="0"/>
      <c r="IUQ173" s="0"/>
      <c r="IUR173" s="0"/>
      <c r="IUS173" s="0"/>
      <c r="IUT173" s="0"/>
      <c r="IUU173" s="0"/>
      <c r="IUV173" s="0"/>
      <c r="IUW173" s="0"/>
      <c r="IUX173" s="0"/>
      <c r="IUY173" s="0"/>
      <c r="IUZ173" s="0"/>
      <c r="IVA173" s="0"/>
      <c r="IVB173" s="0"/>
      <c r="IVC173" s="0"/>
      <c r="IVD173" s="0"/>
      <c r="IVE173" s="0"/>
      <c r="IVF173" s="0"/>
      <c r="IVG173" s="0"/>
      <c r="IVH173" s="0"/>
      <c r="IVI173" s="0"/>
      <c r="IVJ173" s="0"/>
      <c r="IVK173" s="0"/>
      <c r="IVL173" s="0"/>
      <c r="IVM173" s="0"/>
      <c r="IVN173" s="0"/>
      <c r="IVO173" s="0"/>
      <c r="IVP173" s="0"/>
      <c r="IVQ173" s="0"/>
      <c r="IVR173" s="0"/>
      <c r="IVS173" s="0"/>
      <c r="IVT173" s="0"/>
      <c r="IVU173" s="0"/>
      <c r="IVV173" s="0"/>
      <c r="IVW173" s="0"/>
      <c r="IVX173" s="0"/>
      <c r="IVY173" s="0"/>
      <c r="IVZ173" s="0"/>
      <c r="IWA173" s="0"/>
      <c r="IWB173" s="0"/>
      <c r="IWC173" s="0"/>
      <c r="IWD173" s="0"/>
      <c r="IWE173" s="0"/>
      <c r="IWF173" s="0"/>
      <c r="IWG173" s="0"/>
      <c r="IWH173" s="0"/>
      <c r="IWI173" s="0"/>
      <c r="IWJ173" s="0"/>
      <c r="IWK173" s="0"/>
      <c r="IWL173" s="0"/>
      <c r="IWM173" s="0"/>
      <c r="IWN173" s="0"/>
      <c r="IWO173" s="0"/>
      <c r="IWP173" s="0"/>
      <c r="IWQ173" s="0"/>
      <c r="IWR173" s="0"/>
      <c r="IWS173" s="0"/>
      <c r="IWT173" s="0"/>
      <c r="IWU173" s="0"/>
      <c r="IWV173" s="0"/>
      <c r="IWW173" s="0"/>
      <c r="IWX173" s="0"/>
      <c r="IWY173" s="0"/>
      <c r="IWZ173" s="0"/>
      <c r="IXA173" s="0"/>
      <c r="IXB173" s="0"/>
      <c r="IXC173" s="0"/>
      <c r="IXD173" s="0"/>
      <c r="IXE173" s="0"/>
      <c r="IXF173" s="0"/>
      <c r="IXG173" s="0"/>
      <c r="IXH173" s="0"/>
      <c r="IXI173" s="0"/>
      <c r="IXJ173" s="0"/>
      <c r="IXK173" s="0"/>
      <c r="IXL173" s="0"/>
      <c r="IXM173" s="0"/>
      <c r="IXN173" s="0"/>
      <c r="IXO173" s="0"/>
      <c r="IXP173" s="0"/>
      <c r="IXQ173" s="0"/>
      <c r="IXR173" s="0"/>
      <c r="IXS173" s="0"/>
      <c r="IXT173" s="0"/>
      <c r="IXU173" s="0"/>
      <c r="IXV173" s="0"/>
      <c r="IXW173" s="0"/>
      <c r="IXX173" s="0"/>
      <c r="IXY173" s="0"/>
      <c r="IXZ173" s="0"/>
      <c r="IYA173" s="0"/>
      <c r="IYB173" s="0"/>
      <c r="IYC173" s="0"/>
      <c r="IYD173" s="0"/>
      <c r="IYE173" s="0"/>
      <c r="IYF173" s="0"/>
      <c r="IYG173" s="0"/>
      <c r="IYH173" s="0"/>
      <c r="IYI173" s="0"/>
      <c r="IYJ173" s="0"/>
      <c r="IYK173" s="0"/>
      <c r="IYL173" s="0"/>
      <c r="IYM173" s="0"/>
      <c r="IYN173" s="0"/>
      <c r="IYO173" s="0"/>
      <c r="IYP173" s="0"/>
      <c r="IYQ173" s="0"/>
      <c r="IYR173" s="0"/>
      <c r="IYS173" s="0"/>
      <c r="IYT173" s="0"/>
      <c r="IYU173" s="0"/>
      <c r="IYV173" s="0"/>
      <c r="IYW173" s="0"/>
      <c r="IYX173" s="0"/>
      <c r="IYY173" s="0"/>
      <c r="IYZ173" s="0"/>
      <c r="IZA173" s="0"/>
      <c r="IZB173" s="0"/>
      <c r="IZC173" s="0"/>
      <c r="IZD173" s="0"/>
      <c r="IZE173" s="0"/>
      <c r="IZF173" s="0"/>
      <c r="IZG173" s="0"/>
      <c r="IZH173" s="0"/>
      <c r="IZI173" s="0"/>
      <c r="IZJ173" s="0"/>
      <c r="IZK173" s="0"/>
      <c r="IZL173" s="0"/>
      <c r="IZM173" s="0"/>
      <c r="IZN173" s="0"/>
      <c r="IZO173" s="0"/>
      <c r="IZP173" s="0"/>
      <c r="IZQ173" s="0"/>
      <c r="IZR173" s="0"/>
      <c r="IZS173" s="0"/>
      <c r="IZT173" s="0"/>
      <c r="IZU173" s="0"/>
      <c r="IZV173" s="0"/>
      <c r="IZW173" s="0"/>
      <c r="IZX173" s="0"/>
      <c r="IZY173" s="0"/>
      <c r="IZZ173" s="0"/>
      <c r="JAA173" s="0"/>
      <c r="JAB173" s="0"/>
      <c r="JAC173" s="0"/>
      <c r="JAD173" s="0"/>
      <c r="JAE173" s="0"/>
      <c r="JAF173" s="0"/>
      <c r="JAG173" s="0"/>
      <c r="JAH173" s="0"/>
      <c r="JAI173" s="0"/>
      <c r="JAJ173" s="0"/>
      <c r="JAK173" s="0"/>
      <c r="JAL173" s="0"/>
      <c r="JAM173" s="0"/>
      <c r="JAN173" s="0"/>
      <c r="JAO173" s="0"/>
      <c r="JAP173" s="0"/>
      <c r="JAQ173" s="0"/>
      <c r="JAR173" s="0"/>
      <c r="JAS173" s="0"/>
      <c r="JAT173" s="0"/>
      <c r="JAU173" s="0"/>
      <c r="JAV173" s="0"/>
      <c r="JAW173" s="0"/>
      <c r="JAX173" s="0"/>
      <c r="JAY173" s="0"/>
      <c r="JAZ173" s="0"/>
      <c r="JBA173" s="0"/>
      <c r="JBB173" s="0"/>
      <c r="JBC173" s="0"/>
      <c r="JBD173" s="0"/>
      <c r="JBE173" s="0"/>
      <c r="JBF173" s="0"/>
      <c r="JBG173" s="0"/>
      <c r="JBH173" s="0"/>
      <c r="JBI173" s="0"/>
      <c r="JBJ173" s="0"/>
      <c r="JBK173" s="0"/>
      <c r="JBL173" s="0"/>
      <c r="JBM173" s="0"/>
      <c r="JBN173" s="0"/>
      <c r="JBO173" s="0"/>
      <c r="JBP173" s="0"/>
      <c r="JBQ173" s="0"/>
      <c r="JBR173" s="0"/>
      <c r="JBS173" s="0"/>
      <c r="JBT173" s="0"/>
      <c r="JBU173" s="0"/>
      <c r="JBV173" s="0"/>
      <c r="JBW173" s="0"/>
      <c r="JBX173" s="0"/>
      <c r="JBY173" s="0"/>
      <c r="JBZ173" s="0"/>
      <c r="JCA173" s="0"/>
      <c r="JCB173" s="0"/>
      <c r="JCC173" s="0"/>
      <c r="JCD173" s="0"/>
      <c r="JCE173" s="0"/>
      <c r="JCF173" s="0"/>
      <c r="JCG173" s="0"/>
      <c r="JCH173" s="0"/>
      <c r="JCI173" s="0"/>
      <c r="JCJ173" s="0"/>
      <c r="JCK173" s="0"/>
      <c r="JCL173" s="0"/>
      <c r="JCM173" s="0"/>
      <c r="JCN173" s="0"/>
      <c r="JCO173" s="0"/>
      <c r="JCP173" s="0"/>
      <c r="JCQ173" s="0"/>
      <c r="JCR173" s="0"/>
      <c r="JCS173" s="0"/>
      <c r="JCT173" s="0"/>
      <c r="JCU173" s="0"/>
      <c r="JCV173" s="0"/>
      <c r="JCW173" s="0"/>
      <c r="JCX173" s="0"/>
      <c r="JCY173" s="0"/>
      <c r="JCZ173" s="0"/>
      <c r="JDA173" s="0"/>
      <c r="JDB173" s="0"/>
      <c r="JDC173" s="0"/>
      <c r="JDD173" s="0"/>
      <c r="JDE173" s="0"/>
      <c r="JDF173" s="0"/>
      <c r="JDG173" s="0"/>
      <c r="JDH173" s="0"/>
      <c r="JDI173" s="0"/>
      <c r="JDJ173" s="0"/>
      <c r="JDK173" s="0"/>
      <c r="JDL173" s="0"/>
      <c r="JDM173" s="0"/>
      <c r="JDN173" s="0"/>
      <c r="JDO173" s="0"/>
      <c r="JDP173" s="0"/>
      <c r="JDQ173" s="0"/>
      <c r="JDR173" s="0"/>
      <c r="JDS173" s="0"/>
      <c r="JDT173" s="0"/>
      <c r="JDU173" s="0"/>
      <c r="JDV173" s="0"/>
      <c r="JDW173" s="0"/>
      <c r="JDX173" s="0"/>
      <c r="JDY173" s="0"/>
      <c r="JDZ173" s="0"/>
      <c r="JEA173" s="0"/>
      <c r="JEB173" s="0"/>
      <c r="JEC173" s="0"/>
      <c r="JED173" s="0"/>
      <c r="JEE173" s="0"/>
      <c r="JEF173" s="0"/>
      <c r="JEG173" s="0"/>
      <c r="JEH173" s="0"/>
      <c r="JEI173" s="0"/>
      <c r="JEJ173" s="0"/>
      <c r="JEK173" s="0"/>
      <c r="JEL173" s="0"/>
      <c r="JEM173" s="0"/>
      <c r="JEN173" s="0"/>
      <c r="JEO173" s="0"/>
      <c r="JEP173" s="0"/>
      <c r="JEQ173" s="0"/>
      <c r="JER173" s="0"/>
      <c r="JES173" s="0"/>
      <c r="JET173" s="0"/>
      <c r="JEU173" s="0"/>
      <c r="JEV173" s="0"/>
      <c r="JEW173" s="0"/>
      <c r="JEX173" s="0"/>
      <c r="JEY173" s="0"/>
      <c r="JEZ173" s="0"/>
      <c r="JFA173" s="0"/>
      <c r="JFB173" s="0"/>
      <c r="JFC173" s="0"/>
      <c r="JFD173" s="0"/>
      <c r="JFE173" s="0"/>
      <c r="JFF173" s="0"/>
      <c r="JFG173" s="0"/>
      <c r="JFH173" s="0"/>
      <c r="JFI173" s="0"/>
      <c r="JFJ173" s="0"/>
      <c r="JFK173" s="0"/>
      <c r="JFL173" s="0"/>
      <c r="JFM173" s="0"/>
      <c r="JFN173" s="0"/>
      <c r="JFO173" s="0"/>
      <c r="JFP173" s="0"/>
      <c r="JFQ173" s="0"/>
      <c r="JFR173" s="0"/>
      <c r="JFS173" s="0"/>
      <c r="JFT173" s="0"/>
      <c r="JFU173" s="0"/>
      <c r="JFV173" s="0"/>
      <c r="JFW173" s="0"/>
      <c r="JFX173" s="0"/>
      <c r="JFY173" s="0"/>
      <c r="JFZ173" s="0"/>
      <c r="JGA173" s="0"/>
      <c r="JGB173" s="0"/>
      <c r="JGC173" s="0"/>
      <c r="JGD173" s="0"/>
      <c r="JGE173" s="0"/>
      <c r="JGF173" s="0"/>
      <c r="JGG173" s="0"/>
      <c r="JGH173" s="0"/>
      <c r="JGI173" s="0"/>
      <c r="JGJ173" s="0"/>
      <c r="JGK173" s="0"/>
      <c r="JGL173" s="0"/>
      <c r="JGM173" s="0"/>
      <c r="JGN173" s="0"/>
      <c r="JGO173" s="0"/>
      <c r="JGP173" s="0"/>
      <c r="JGQ173" s="0"/>
      <c r="JGR173" s="0"/>
      <c r="JGS173" s="0"/>
      <c r="JGT173" s="0"/>
      <c r="JGU173" s="0"/>
      <c r="JGV173" s="0"/>
      <c r="JGW173" s="0"/>
      <c r="JGX173" s="0"/>
      <c r="JGY173" s="0"/>
      <c r="JGZ173" s="0"/>
      <c r="JHA173" s="0"/>
      <c r="JHB173" s="0"/>
      <c r="JHC173" s="0"/>
      <c r="JHD173" s="0"/>
      <c r="JHE173" s="0"/>
      <c r="JHF173" s="0"/>
      <c r="JHG173" s="0"/>
      <c r="JHH173" s="0"/>
      <c r="JHI173" s="0"/>
      <c r="JHJ173" s="0"/>
      <c r="JHK173" s="0"/>
      <c r="JHL173" s="0"/>
      <c r="JHM173" s="0"/>
      <c r="JHN173" s="0"/>
      <c r="JHO173" s="0"/>
      <c r="JHP173" s="0"/>
      <c r="JHQ173" s="0"/>
      <c r="JHR173" s="0"/>
      <c r="JHS173" s="0"/>
      <c r="JHT173" s="0"/>
      <c r="JHU173" s="0"/>
      <c r="JHV173" s="0"/>
      <c r="JHW173" s="0"/>
      <c r="JHX173" s="0"/>
      <c r="JHY173" s="0"/>
      <c r="JHZ173" s="0"/>
      <c r="JIA173" s="0"/>
      <c r="JIB173" s="0"/>
      <c r="JIC173" s="0"/>
      <c r="JID173" s="0"/>
      <c r="JIE173" s="0"/>
      <c r="JIF173" s="0"/>
      <c r="JIG173" s="0"/>
      <c r="JIH173" s="0"/>
      <c r="JII173" s="0"/>
      <c r="JIJ173" s="0"/>
      <c r="JIK173" s="0"/>
      <c r="JIL173" s="0"/>
      <c r="JIM173" s="0"/>
      <c r="JIN173" s="0"/>
      <c r="JIO173" s="0"/>
      <c r="JIP173" s="0"/>
      <c r="JIQ173" s="0"/>
      <c r="JIR173" s="0"/>
      <c r="JIS173" s="0"/>
      <c r="JIT173" s="0"/>
      <c r="JIU173" s="0"/>
      <c r="JIV173" s="0"/>
      <c r="JIW173" s="0"/>
      <c r="JIX173" s="0"/>
      <c r="JIY173" s="0"/>
      <c r="JIZ173" s="0"/>
      <c r="JJA173" s="0"/>
      <c r="JJB173" s="0"/>
      <c r="JJC173" s="0"/>
      <c r="JJD173" s="0"/>
      <c r="JJE173" s="0"/>
      <c r="JJF173" s="0"/>
      <c r="JJG173" s="0"/>
      <c r="JJH173" s="0"/>
      <c r="JJI173" s="0"/>
      <c r="JJJ173" s="0"/>
      <c r="JJK173" s="0"/>
      <c r="JJL173" s="0"/>
      <c r="JJM173" s="0"/>
      <c r="JJN173" s="0"/>
      <c r="JJO173" s="0"/>
      <c r="JJP173" s="0"/>
      <c r="JJQ173" s="0"/>
      <c r="JJR173" s="0"/>
      <c r="JJS173" s="0"/>
      <c r="JJT173" s="0"/>
      <c r="JJU173" s="0"/>
      <c r="JJV173" s="0"/>
      <c r="JJW173" s="0"/>
      <c r="JJX173" s="0"/>
      <c r="JJY173" s="0"/>
      <c r="JJZ173" s="0"/>
      <c r="JKA173" s="0"/>
      <c r="JKB173" s="0"/>
      <c r="JKC173" s="0"/>
      <c r="JKD173" s="0"/>
      <c r="JKE173" s="0"/>
      <c r="JKF173" s="0"/>
      <c r="JKG173" s="0"/>
      <c r="JKH173" s="0"/>
      <c r="JKI173" s="0"/>
      <c r="JKJ173" s="0"/>
      <c r="JKK173" s="0"/>
      <c r="JKL173" s="0"/>
      <c r="JKM173" s="0"/>
      <c r="JKN173" s="0"/>
      <c r="JKO173" s="0"/>
      <c r="JKP173" s="0"/>
      <c r="JKQ173" s="0"/>
      <c r="JKR173" s="0"/>
      <c r="JKS173" s="0"/>
      <c r="JKT173" s="0"/>
      <c r="JKU173" s="0"/>
      <c r="JKV173" s="0"/>
      <c r="JKW173" s="0"/>
      <c r="JKX173" s="0"/>
      <c r="JKY173" s="0"/>
      <c r="JKZ173" s="0"/>
      <c r="JLA173" s="0"/>
      <c r="JLB173" s="0"/>
      <c r="JLC173" s="0"/>
      <c r="JLD173" s="0"/>
      <c r="JLE173" s="0"/>
      <c r="JLF173" s="0"/>
      <c r="JLG173" s="0"/>
      <c r="JLH173" s="0"/>
      <c r="JLI173" s="0"/>
      <c r="JLJ173" s="0"/>
      <c r="JLK173" s="0"/>
      <c r="JLL173" s="0"/>
      <c r="JLM173" s="0"/>
      <c r="JLN173" s="0"/>
      <c r="JLO173" s="0"/>
      <c r="JLP173" s="0"/>
      <c r="JLQ173" s="0"/>
      <c r="JLR173" s="0"/>
      <c r="JLS173" s="0"/>
      <c r="JLT173" s="0"/>
      <c r="JLU173" s="0"/>
      <c r="JLV173" s="0"/>
      <c r="JLW173" s="0"/>
      <c r="JLX173" s="0"/>
      <c r="JLY173" s="0"/>
      <c r="JLZ173" s="0"/>
      <c r="JMA173" s="0"/>
      <c r="JMB173" s="0"/>
      <c r="JMC173" s="0"/>
      <c r="JMD173" s="0"/>
      <c r="JME173" s="0"/>
      <c r="JMF173" s="0"/>
      <c r="JMG173" s="0"/>
      <c r="JMH173" s="0"/>
      <c r="JMI173" s="0"/>
      <c r="JMJ173" s="0"/>
      <c r="JMK173" s="0"/>
      <c r="JML173" s="0"/>
      <c r="JMM173" s="0"/>
      <c r="JMN173" s="0"/>
      <c r="JMO173" s="0"/>
      <c r="JMP173" s="0"/>
      <c r="JMQ173" s="0"/>
      <c r="JMR173" s="0"/>
      <c r="JMS173" s="0"/>
      <c r="JMT173" s="0"/>
      <c r="JMU173" s="0"/>
      <c r="JMV173" s="0"/>
      <c r="JMW173" s="0"/>
      <c r="JMX173" s="0"/>
      <c r="JMY173" s="0"/>
      <c r="JMZ173" s="0"/>
      <c r="JNA173" s="0"/>
      <c r="JNB173" s="0"/>
      <c r="JNC173" s="0"/>
      <c r="JND173" s="0"/>
      <c r="JNE173" s="0"/>
      <c r="JNF173" s="0"/>
      <c r="JNG173" s="0"/>
      <c r="JNH173" s="0"/>
      <c r="JNI173" s="0"/>
      <c r="JNJ173" s="0"/>
      <c r="JNK173" s="0"/>
      <c r="JNL173" s="0"/>
      <c r="JNM173" s="0"/>
      <c r="JNN173" s="0"/>
      <c r="JNO173" s="0"/>
      <c r="JNP173" s="0"/>
      <c r="JNQ173" s="0"/>
      <c r="JNR173" s="0"/>
      <c r="JNS173" s="0"/>
      <c r="JNT173" s="0"/>
      <c r="JNU173" s="0"/>
      <c r="JNV173" s="0"/>
      <c r="JNW173" s="0"/>
      <c r="JNX173" s="0"/>
      <c r="JNY173" s="0"/>
      <c r="JNZ173" s="0"/>
      <c r="JOA173" s="0"/>
      <c r="JOB173" s="0"/>
      <c r="JOC173" s="0"/>
      <c r="JOD173" s="0"/>
      <c r="JOE173" s="0"/>
      <c r="JOF173" s="0"/>
      <c r="JOG173" s="0"/>
      <c r="JOH173" s="0"/>
      <c r="JOI173" s="0"/>
      <c r="JOJ173" s="0"/>
      <c r="JOK173" s="0"/>
      <c r="JOL173" s="0"/>
      <c r="JOM173" s="0"/>
      <c r="JON173" s="0"/>
      <c r="JOO173" s="0"/>
      <c r="JOP173" s="0"/>
      <c r="JOQ173" s="0"/>
      <c r="JOR173" s="0"/>
      <c r="JOS173" s="0"/>
      <c r="JOT173" s="0"/>
      <c r="JOU173" s="0"/>
      <c r="JOV173" s="0"/>
      <c r="JOW173" s="0"/>
      <c r="JOX173" s="0"/>
      <c r="JOY173" s="0"/>
      <c r="JOZ173" s="0"/>
      <c r="JPA173" s="0"/>
      <c r="JPB173" s="0"/>
      <c r="JPC173" s="0"/>
      <c r="JPD173" s="0"/>
      <c r="JPE173" s="0"/>
      <c r="JPF173" s="0"/>
      <c r="JPG173" s="0"/>
      <c r="JPH173" s="0"/>
      <c r="JPI173" s="0"/>
      <c r="JPJ173" s="0"/>
      <c r="JPK173" s="0"/>
      <c r="JPL173" s="0"/>
      <c r="JPM173" s="0"/>
      <c r="JPN173" s="0"/>
      <c r="JPO173" s="0"/>
      <c r="JPP173" s="0"/>
      <c r="JPQ173" s="0"/>
      <c r="JPR173" s="0"/>
      <c r="JPS173" s="0"/>
      <c r="JPT173" s="0"/>
      <c r="JPU173" s="0"/>
      <c r="JPV173" s="0"/>
      <c r="JPW173" s="0"/>
      <c r="JPX173" s="0"/>
      <c r="JPY173" s="0"/>
      <c r="JPZ173" s="0"/>
      <c r="JQA173" s="0"/>
      <c r="JQB173" s="0"/>
      <c r="JQC173" s="0"/>
      <c r="JQD173" s="0"/>
      <c r="JQE173" s="0"/>
      <c r="JQF173" s="0"/>
      <c r="JQG173" s="0"/>
      <c r="JQH173" s="0"/>
      <c r="JQI173" s="0"/>
      <c r="JQJ173" s="0"/>
      <c r="JQK173" s="0"/>
      <c r="JQL173" s="0"/>
      <c r="JQM173" s="0"/>
      <c r="JQN173" s="0"/>
      <c r="JQO173" s="0"/>
      <c r="JQP173" s="0"/>
      <c r="JQQ173" s="0"/>
      <c r="JQR173" s="0"/>
      <c r="JQS173" s="0"/>
      <c r="JQT173" s="0"/>
      <c r="JQU173" s="0"/>
      <c r="JQV173" s="0"/>
      <c r="JQW173" s="0"/>
      <c r="JQX173" s="0"/>
      <c r="JQY173" s="0"/>
      <c r="JQZ173" s="0"/>
      <c r="JRA173" s="0"/>
      <c r="JRB173" s="0"/>
      <c r="JRC173" s="0"/>
      <c r="JRD173" s="0"/>
      <c r="JRE173" s="0"/>
      <c r="JRF173" s="0"/>
      <c r="JRG173" s="0"/>
      <c r="JRH173" s="0"/>
      <c r="JRI173" s="0"/>
      <c r="JRJ173" s="0"/>
      <c r="JRK173" s="0"/>
      <c r="JRL173" s="0"/>
      <c r="JRM173" s="0"/>
      <c r="JRN173" s="0"/>
      <c r="JRO173" s="0"/>
      <c r="JRP173" s="0"/>
      <c r="JRQ173" s="0"/>
      <c r="JRR173" s="0"/>
      <c r="JRS173" s="0"/>
      <c r="JRT173" s="0"/>
      <c r="JRU173" s="0"/>
      <c r="JRV173" s="0"/>
      <c r="JRW173" s="0"/>
      <c r="JRX173" s="0"/>
      <c r="JRY173" s="0"/>
      <c r="JRZ173" s="0"/>
      <c r="JSA173" s="0"/>
      <c r="JSB173" s="0"/>
      <c r="JSC173" s="0"/>
      <c r="JSD173" s="0"/>
      <c r="JSE173" s="0"/>
      <c r="JSF173" s="0"/>
      <c r="JSG173" s="0"/>
      <c r="JSH173" s="0"/>
      <c r="JSI173" s="0"/>
      <c r="JSJ173" s="0"/>
      <c r="JSK173" s="0"/>
      <c r="JSL173" s="0"/>
      <c r="JSM173" s="0"/>
      <c r="JSN173" s="0"/>
      <c r="JSO173" s="0"/>
      <c r="JSP173" s="0"/>
      <c r="JSQ173" s="0"/>
      <c r="JSR173" s="0"/>
      <c r="JSS173" s="0"/>
      <c r="JST173" s="0"/>
      <c r="JSU173" s="0"/>
      <c r="JSV173" s="0"/>
      <c r="JSW173" s="0"/>
      <c r="JSX173" s="0"/>
      <c r="JSY173" s="0"/>
      <c r="JSZ173" s="0"/>
      <c r="JTA173" s="0"/>
      <c r="JTB173" s="0"/>
      <c r="JTC173" s="0"/>
      <c r="JTD173" s="0"/>
      <c r="JTE173" s="0"/>
      <c r="JTF173" s="0"/>
      <c r="JTG173" s="0"/>
      <c r="JTH173" s="0"/>
      <c r="JTI173" s="0"/>
      <c r="JTJ173" s="0"/>
      <c r="JTK173" s="0"/>
      <c r="JTL173" s="0"/>
      <c r="JTM173" s="0"/>
      <c r="JTN173" s="0"/>
      <c r="JTO173" s="0"/>
      <c r="JTP173" s="0"/>
      <c r="JTQ173" s="0"/>
      <c r="JTR173" s="0"/>
      <c r="JTS173" s="0"/>
      <c r="JTT173" s="0"/>
      <c r="JTU173" s="0"/>
      <c r="JTV173" s="0"/>
      <c r="JTW173" s="0"/>
      <c r="JTX173" s="0"/>
      <c r="JTY173" s="0"/>
      <c r="JTZ173" s="0"/>
      <c r="JUA173" s="0"/>
      <c r="JUB173" s="0"/>
      <c r="JUC173" s="0"/>
      <c r="JUD173" s="0"/>
      <c r="JUE173" s="0"/>
      <c r="JUF173" s="0"/>
      <c r="JUG173" s="0"/>
      <c r="JUH173" s="0"/>
      <c r="JUI173" s="0"/>
      <c r="JUJ173" s="0"/>
      <c r="JUK173" s="0"/>
      <c r="JUL173" s="0"/>
      <c r="JUM173" s="0"/>
      <c r="JUN173" s="0"/>
      <c r="JUO173" s="0"/>
      <c r="JUP173" s="0"/>
      <c r="JUQ173" s="0"/>
      <c r="JUR173" s="0"/>
      <c r="JUS173" s="0"/>
      <c r="JUT173" s="0"/>
      <c r="JUU173" s="0"/>
      <c r="JUV173" s="0"/>
      <c r="JUW173" s="0"/>
      <c r="JUX173" s="0"/>
      <c r="JUY173" s="0"/>
      <c r="JUZ173" s="0"/>
      <c r="JVA173" s="0"/>
      <c r="JVB173" s="0"/>
      <c r="JVC173" s="0"/>
      <c r="JVD173" s="0"/>
      <c r="JVE173" s="0"/>
      <c r="JVF173" s="0"/>
      <c r="JVG173" s="0"/>
      <c r="JVH173" s="0"/>
      <c r="JVI173" s="0"/>
      <c r="JVJ173" s="0"/>
      <c r="JVK173" s="0"/>
      <c r="JVL173" s="0"/>
      <c r="JVM173" s="0"/>
      <c r="JVN173" s="0"/>
      <c r="JVO173" s="0"/>
      <c r="JVP173" s="0"/>
      <c r="JVQ173" s="0"/>
      <c r="JVR173" s="0"/>
      <c r="JVS173" s="0"/>
      <c r="JVT173" s="0"/>
      <c r="JVU173" s="0"/>
      <c r="JVV173" s="0"/>
      <c r="JVW173" s="0"/>
      <c r="JVX173" s="0"/>
      <c r="JVY173" s="0"/>
      <c r="JVZ173" s="0"/>
      <c r="JWA173" s="0"/>
      <c r="JWB173" s="0"/>
      <c r="JWC173" s="0"/>
      <c r="JWD173" s="0"/>
      <c r="JWE173" s="0"/>
      <c r="JWF173" s="0"/>
      <c r="JWG173" s="0"/>
      <c r="JWH173" s="0"/>
      <c r="JWI173" s="0"/>
      <c r="JWJ173" s="0"/>
      <c r="JWK173" s="0"/>
      <c r="JWL173" s="0"/>
      <c r="JWM173" s="0"/>
      <c r="JWN173" s="0"/>
      <c r="JWO173" s="0"/>
      <c r="JWP173" s="0"/>
      <c r="JWQ173" s="0"/>
      <c r="JWR173" s="0"/>
      <c r="JWS173" s="0"/>
      <c r="JWT173" s="0"/>
      <c r="JWU173" s="0"/>
      <c r="JWV173" s="0"/>
      <c r="JWW173" s="0"/>
      <c r="JWX173" s="0"/>
      <c r="JWY173" s="0"/>
      <c r="JWZ173" s="0"/>
      <c r="JXA173" s="0"/>
      <c r="JXB173" s="0"/>
      <c r="JXC173" s="0"/>
      <c r="JXD173" s="0"/>
      <c r="JXE173" s="0"/>
      <c r="JXF173" s="0"/>
      <c r="JXG173" s="0"/>
      <c r="JXH173" s="0"/>
      <c r="JXI173" s="0"/>
      <c r="JXJ173" s="0"/>
      <c r="JXK173" s="0"/>
      <c r="JXL173" s="0"/>
      <c r="JXM173" s="0"/>
      <c r="JXN173" s="0"/>
      <c r="JXO173" s="0"/>
      <c r="JXP173" s="0"/>
      <c r="JXQ173" s="0"/>
      <c r="JXR173" s="0"/>
      <c r="JXS173" s="0"/>
      <c r="JXT173" s="0"/>
      <c r="JXU173" s="0"/>
      <c r="JXV173" s="0"/>
      <c r="JXW173" s="0"/>
      <c r="JXX173" s="0"/>
      <c r="JXY173" s="0"/>
      <c r="JXZ173" s="0"/>
      <c r="JYA173" s="0"/>
      <c r="JYB173" s="0"/>
      <c r="JYC173" s="0"/>
      <c r="JYD173" s="0"/>
      <c r="JYE173" s="0"/>
      <c r="JYF173" s="0"/>
      <c r="JYG173" s="0"/>
      <c r="JYH173" s="0"/>
      <c r="JYI173" s="0"/>
      <c r="JYJ173" s="0"/>
      <c r="JYK173" s="0"/>
      <c r="JYL173" s="0"/>
      <c r="JYM173" s="0"/>
      <c r="JYN173" s="0"/>
      <c r="JYO173" s="0"/>
      <c r="JYP173" s="0"/>
      <c r="JYQ173" s="0"/>
      <c r="JYR173" s="0"/>
      <c r="JYS173" s="0"/>
      <c r="JYT173" s="0"/>
      <c r="JYU173" s="0"/>
      <c r="JYV173" s="0"/>
      <c r="JYW173" s="0"/>
      <c r="JYX173" s="0"/>
      <c r="JYY173" s="0"/>
      <c r="JYZ173" s="0"/>
      <c r="JZA173" s="0"/>
      <c r="JZB173" s="0"/>
      <c r="JZC173" s="0"/>
      <c r="JZD173" s="0"/>
      <c r="JZE173" s="0"/>
      <c r="JZF173" s="0"/>
      <c r="JZG173" s="0"/>
      <c r="JZH173" s="0"/>
      <c r="JZI173" s="0"/>
      <c r="JZJ173" s="0"/>
      <c r="JZK173" s="0"/>
      <c r="JZL173" s="0"/>
      <c r="JZM173" s="0"/>
      <c r="JZN173" s="0"/>
      <c r="JZO173" s="0"/>
      <c r="JZP173" s="0"/>
      <c r="JZQ173" s="0"/>
      <c r="JZR173" s="0"/>
      <c r="JZS173" s="0"/>
      <c r="JZT173" s="0"/>
      <c r="JZU173" s="0"/>
      <c r="JZV173" s="0"/>
      <c r="JZW173" s="0"/>
      <c r="JZX173" s="0"/>
      <c r="JZY173" s="0"/>
      <c r="JZZ173" s="0"/>
      <c r="KAA173" s="0"/>
      <c r="KAB173" s="0"/>
      <c r="KAC173" s="0"/>
      <c r="KAD173" s="0"/>
      <c r="KAE173" s="0"/>
      <c r="KAF173" s="0"/>
      <c r="KAG173" s="0"/>
      <c r="KAH173" s="0"/>
      <c r="KAI173" s="0"/>
      <c r="KAJ173" s="0"/>
      <c r="KAK173" s="0"/>
      <c r="KAL173" s="0"/>
      <c r="KAM173" s="0"/>
      <c r="KAN173" s="0"/>
      <c r="KAO173" s="0"/>
      <c r="KAP173" s="0"/>
      <c r="KAQ173" s="0"/>
      <c r="KAR173" s="0"/>
      <c r="KAS173" s="0"/>
      <c r="KAT173" s="0"/>
      <c r="KAU173" s="0"/>
      <c r="KAV173" s="0"/>
      <c r="KAW173" s="0"/>
      <c r="KAX173" s="0"/>
      <c r="KAY173" s="0"/>
      <c r="KAZ173" s="0"/>
      <c r="KBA173" s="0"/>
      <c r="KBB173" s="0"/>
      <c r="KBC173" s="0"/>
      <c r="KBD173" s="0"/>
      <c r="KBE173" s="0"/>
      <c r="KBF173" s="0"/>
      <c r="KBG173" s="0"/>
      <c r="KBH173" s="0"/>
      <c r="KBI173" s="0"/>
      <c r="KBJ173" s="0"/>
      <c r="KBK173" s="0"/>
      <c r="KBL173" s="0"/>
      <c r="KBM173" s="0"/>
      <c r="KBN173" s="0"/>
      <c r="KBO173" s="0"/>
      <c r="KBP173" s="0"/>
      <c r="KBQ173" s="0"/>
      <c r="KBR173" s="0"/>
      <c r="KBS173" s="0"/>
      <c r="KBT173" s="0"/>
      <c r="KBU173" s="0"/>
      <c r="KBV173" s="0"/>
      <c r="KBW173" s="0"/>
      <c r="KBX173" s="0"/>
      <c r="KBY173" s="0"/>
      <c r="KBZ173" s="0"/>
      <c r="KCA173" s="0"/>
      <c r="KCB173" s="0"/>
      <c r="KCC173" s="0"/>
      <c r="KCD173" s="0"/>
      <c r="KCE173" s="0"/>
      <c r="KCF173" s="0"/>
      <c r="KCG173" s="0"/>
      <c r="KCH173" s="0"/>
      <c r="KCI173" s="0"/>
      <c r="KCJ173" s="0"/>
      <c r="KCK173" s="0"/>
      <c r="KCL173" s="0"/>
      <c r="KCM173" s="0"/>
      <c r="KCN173" s="0"/>
      <c r="KCO173" s="0"/>
      <c r="KCP173" s="0"/>
      <c r="KCQ173" s="0"/>
      <c r="KCR173" s="0"/>
      <c r="KCS173" s="0"/>
      <c r="KCT173" s="0"/>
      <c r="KCU173" s="0"/>
      <c r="KCV173" s="0"/>
      <c r="KCW173" s="0"/>
      <c r="KCX173" s="0"/>
      <c r="KCY173" s="0"/>
      <c r="KCZ173" s="0"/>
      <c r="KDA173" s="0"/>
      <c r="KDB173" s="0"/>
      <c r="KDC173" s="0"/>
      <c r="KDD173" s="0"/>
      <c r="KDE173" s="0"/>
      <c r="KDF173" s="0"/>
      <c r="KDG173" s="0"/>
      <c r="KDH173" s="0"/>
      <c r="KDI173" s="0"/>
      <c r="KDJ173" s="0"/>
      <c r="KDK173" s="0"/>
      <c r="KDL173" s="0"/>
      <c r="KDM173" s="0"/>
      <c r="KDN173" s="0"/>
      <c r="KDO173" s="0"/>
      <c r="KDP173" s="0"/>
      <c r="KDQ173" s="0"/>
      <c r="KDR173" s="0"/>
      <c r="KDS173" s="0"/>
      <c r="KDT173" s="0"/>
      <c r="KDU173" s="0"/>
      <c r="KDV173" s="0"/>
      <c r="KDW173" s="0"/>
      <c r="KDX173" s="0"/>
      <c r="KDY173" s="0"/>
      <c r="KDZ173" s="0"/>
      <c r="KEA173" s="0"/>
      <c r="KEB173" s="0"/>
      <c r="KEC173" s="0"/>
      <c r="KED173" s="0"/>
      <c r="KEE173" s="0"/>
      <c r="KEF173" s="0"/>
      <c r="KEG173" s="0"/>
      <c r="KEH173" s="0"/>
      <c r="KEI173" s="0"/>
      <c r="KEJ173" s="0"/>
      <c r="KEK173" s="0"/>
      <c r="KEL173" s="0"/>
      <c r="KEM173" s="0"/>
      <c r="KEN173" s="0"/>
      <c r="KEO173" s="0"/>
      <c r="KEP173" s="0"/>
      <c r="KEQ173" s="0"/>
      <c r="KER173" s="0"/>
      <c r="KES173" s="0"/>
      <c r="KET173" s="0"/>
      <c r="KEU173" s="0"/>
      <c r="KEV173" s="0"/>
      <c r="KEW173" s="0"/>
      <c r="KEX173" s="0"/>
      <c r="KEY173" s="0"/>
      <c r="KEZ173" s="0"/>
      <c r="KFA173" s="0"/>
      <c r="KFB173" s="0"/>
      <c r="KFC173" s="0"/>
      <c r="KFD173" s="0"/>
      <c r="KFE173" s="0"/>
      <c r="KFF173" s="0"/>
      <c r="KFG173" s="0"/>
      <c r="KFH173" s="0"/>
      <c r="KFI173" s="0"/>
      <c r="KFJ173" s="0"/>
      <c r="KFK173" s="0"/>
      <c r="KFL173" s="0"/>
      <c r="KFM173" s="0"/>
      <c r="KFN173" s="0"/>
      <c r="KFO173" s="0"/>
      <c r="KFP173" s="0"/>
      <c r="KFQ173" s="0"/>
      <c r="KFR173" s="0"/>
      <c r="KFS173" s="0"/>
      <c r="KFT173" s="0"/>
      <c r="KFU173" s="0"/>
      <c r="KFV173" s="0"/>
      <c r="KFW173" s="0"/>
      <c r="KFX173" s="0"/>
      <c r="KFY173" s="0"/>
      <c r="KFZ173" s="0"/>
      <c r="KGA173" s="0"/>
      <c r="KGB173" s="0"/>
      <c r="KGC173" s="0"/>
      <c r="KGD173" s="0"/>
      <c r="KGE173" s="0"/>
      <c r="KGF173" s="0"/>
      <c r="KGG173" s="0"/>
      <c r="KGH173" s="0"/>
      <c r="KGI173" s="0"/>
      <c r="KGJ173" s="0"/>
      <c r="KGK173" s="0"/>
      <c r="KGL173" s="0"/>
      <c r="KGM173" s="0"/>
      <c r="KGN173" s="0"/>
      <c r="KGO173" s="0"/>
      <c r="KGP173" s="0"/>
      <c r="KGQ173" s="0"/>
      <c r="KGR173" s="0"/>
      <c r="KGS173" s="0"/>
      <c r="KGT173" s="0"/>
      <c r="KGU173" s="0"/>
      <c r="KGV173" s="0"/>
      <c r="KGW173" s="0"/>
      <c r="KGX173" s="0"/>
      <c r="KGY173" s="0"/>
      <c r="KGZ173" s="0"/>
      <c r="KHA173" s="0"/>
      <c r="KHB173" s="0"/>
      <c r="KHC173" s="0"/>
      <c r="KHD173" s="0"/>
      <c r="KHE173" s="0"/>
      <c r="KHF173" s="0"/>
      <c r="KHG173" s="0"/>
      <c r="KHH173" s="0"/>
      <c r="KHI173" s="0"/>
      <c r="KHJ173" s="0"/>
      <c r="KHK173" s="0"/>
      <c r="KHL173" s="0"/>
      <c r="KHM173" s="0"/>
      <c r="KHN173" s="0"/>
      <c r="KHO173" s="0"/>
      <c r="KHP173" s="0"/>
      <c r="KHQ173" s="0"/>
      <c r="KHR173" s="0"/>
      <c r="KHS173" s="0"/>
      <c r="KHT173" s="0"/>
      <c r="KHU173" s="0"/>
      <c r="KHV173" s="0"/>
      <c r="KHW173" s="0"/>
      <c r="KHX173" s="0"/>
      <c r="KHY173" s="0"/>
      <c r="KHZ173" s="0"/>
      <c r="KIA173" s="0"/>
      <c r="KIB173" s="0"/>
      <c r="KIC173" s="0"/>
      <c r="KID173" s="0"/>
      <c r="KIE173" s="0"/>
      <c r="KIF173" s="0"/>
      <c r="KIG173" s="0"/>
      <c r="KIH173" s="0"/>
      <c r="KII173" s="0"/>
      <c r="KIJ173" s="0"/>
      <c r="KIK173" s="0"/>
      <c r="KIL173" s="0"/>
      <c r="KIM173" s="0"/>
      <c r="KIN173" s="0"/>
      <c r="KIO173" s="0"/>
      <c r="KIP173" s="0"/>
      <c r="KIQ173" s="0"/>
      <c r="KIR173" s="0"/>
      <c r="KIS173" s="0"/>
      <c r="KIT173" s="0"/>
      <c r="KIU173" s="0"/>
      <c r="KIV173" s="0"/>
      <c r="KIW173" s="0"/>
      <c r="KIX173" s="0"/>
      <c r="KIY173" s="0"/>
      <c r="KIZ173" s="0"/>
      <c r="KJA173" s="0"/>
      <c r="KJB173" s="0"/>
      <c r="KJC173" s="0"/>
      <c r="KJD173" s="0"/>
      <c r="KJE173" s="0"/>
      <c r="KJF173" s="0"/>
      <c r="KJG173" s="0"/>
      <c r="KJH173" s="0"/>
      <c r="KJI173" s="0"/>
      <c r="KJJ173" s="0"/>
      <c r="KJK173" s="0"/>
      <c r="KJL173" s="0"/>
      <c r="KJM173" s="0"/>
      <c r="KJN173" s="0"/>
      <c r="KJO173" s="0"/>
      <c r="KJP173" s="0"/>
      <c r="KJQ173" s="0"/>
      <c r="KJR173" s="0"/>
      <c r="KJS173" s="0"/>
      <c r="KJT173" s="0"/>
      <c r="KJU173" s="0"/>
      <c r="KJV173" s="0"/>
      <c r="KJW173" s="0"/>
      <c r="KJX173" s="0"/>
      <c r="KJY173" s="0"/>
      <c r="KJZ173" s="0"/>
      <c r="KKA173" s="0"/>
      <c r="KKB173" s="0"/>
      <c r="KKC173" s="0"/>
      <c r="KKD173" s="0"/>
      <c r="KKE173" s="0"/>
      <c r="KKF173" s="0"/>
      <c r="KKG173" s="0"/>
      <c r="KKH173" s="0"/>
      <c r="KKI173" s="0"/>
      <c r="KKJ173" s="0"/>
      <c r="KKK173" s="0"/>
      <c r="KKL173" s="0"/>
      <c r="KKM173" s="0"/>
      <c r="KKN173" s="0"/>
      <c r="KKO173" s="0"/>
      <c r="KKP173" s="0"/>
      <c r="KKQ173" s="0"/>
      <c r="KKR173" s="0"/>
      <c r="KKS173" s="0"/>
      <c r="KKT173" s="0"/>
      <c r="KKU173" s="0"/>
      <c r="KKV173" s="0"/>
      <c r="KKW173" s="0"/>
      <c r="KKX173" s="0"/>
      <c r="KKY173" s="0"/>
      <c r="KKZ173" s="0"/>
      <c r="KLA173" s="0"/>
      <c r="KLB173" s="0"/>
      <c r="KLC173" s="0"/>
      <c r="KLD173" s="0"/>
      <c r="KLE173" s="0"/>
      <c r="KLF173" s="0"/>
      <c r="KLG173" s="0"/>
      <c r="KLH173" s="0"/>
      <c r="KLI173" s="0"/>
      <c r="KLJ173" s="0"/>
      <c r="KLK173" s="0"/>
      <c r="KLL173" s="0"/>
      <c r="KLM173" s="0"/>
      <c r="KLN173" s="0"/>
      <c r="KLO173" s="0"/>
      <c r="KLP173" s="0"/>
      <c r="KLQ173" s="0"/>
      <c r="KLR173" s="0"/>
      <c r="KLS173" s="0"/>
      <c r="KLT173" s="0"/>
      <c r="KLU173" s="0"/>
      <c r="KLV173" s="0"/>
      <c r="KLW173" s="0"/>
      <c r="KLX173" s="0"/>
      <c r="KLY173" s="0"/>
      <c r="KLZ173" s="0"/>
      <c r="KMA173" s="0"/>
      <c r="KMB173" s="0"/>
      <c r="KMC173" s="0"/>
      <c r="KMD173" s="0"/>
      <c r="KME173" s="0"/>
      <c r="KMF173" s="0"/>
      <c r="KMG173" s="0"/>
      <c r="KMH173" s="0"/>
      <c r="KMI173" s="0"/>
      <c r="KMJ173" s="0"/>
      <c r="KMK173" s="0"/>
      <c r="KML173" s="0"/>
      <c r="KMM173" s="0"/>
      <c r="KMN173" s="0"/>
      <c r="KMO173" s="0"/>
      <c r="KMP173" s="0"/>
      <c r="KMQ173" s="0"/>
      <c r="KMR173" s="0"/>
      <c r="KMS173" s="0"/>
      <c r="KMT173" s="0"/>
      <c r="KMU173" s="0"/>
      <c r="KMV173" s="0"/>
      <c r="KMW173" s="0"/>
      <c r="KMX173" s="0"/>
      <c r="KMY173" s="0"/>
      <c r="KMZ173" s="0"/>
      <c r="KNA173" s="0"/>
      <c r="KNB173" s="0"/>
      <c r="KNC173" s="0"/>
      <c r="KND173" s="0"/>
      <c r="KNE173" s="0"/>
      <c r="KNF173" s="0"/>
      <c r="KNG173" s="0"/>
      <c r="KNH173" s="0"/>
      <c r="KNI173" s="0"/>
      <c r="KNJ173" s="0"/>
      <c r="KNK173" s="0"/>
      <c r="KNL173" s="0"/>
      <c r="KNM173" s="0"/>
      <c r="KNN173" s="0"/>
      <c r="KNO173" s="0"/>
      <c r="KNP173" s="0"/>
      <c r="KNQ173" s="0"/>
      <c r="KNR173" s="0"/>
      <c r="KNS173" s="0"/>
      <c r="KNT173" s="0"/>
      <c r="KNU173" s="0"/>
      <c r="KNV173" s="0"/>
      <c r="KNW173" s="0"/>
      <c r="KNX173" s="0"/>
      <c r="KNY173" s="0"/>
      <c r="KNZ173" s="0"/>
      <c r="KOA173" s="0"/>
      <c r="KOB173" s="0"/>
      <c r="KOC173" s="0"/>
      <c r="KOD173" s="0"/>
      <c r="KOE173" s="0"/>
      <c r="KOF173" s="0"/>
      <c r="KOG173" s="0"/>
      <c r="KOH173" s="0"/>
      <c r="KOI173" s="0"/>
      <c r="KOJ173" s="0"/>
      <c r="KOK173" s="0"/>
      <c r="KOL173" s="0"/>
      <c r="KOM173" s="0"/>
      <c r="KON173" s="0"/>
      <c r="KOO173" s="0"/>
      <c r="KOP173" s="0"/>
      <c r="KOQ173" s="0"/>
      <c r="KOR173" s="0"/>
      <c r="KOS173" s="0"/>
      <c r="KOT173" s="0"/>
      <c r="KOU173" s="0"/>
      <c r="KOV173" s="0"/>
      <c r="KOW173" s="0"/>
      <c r="KOX173" s="0"/>
      <c r="KOY173" s="0"/>
      <c r="KOZ173" s="0"/>
      <c r="KPA173" s="0"/>
      <c r="KPB173" s="0"/>
      <c r="KPC173" s="0"/>
      <c r="KPD173" s="0"/>
      <c r="KPE173" s="0"/>
      <c r="KPF173" s="0"/>
      <c r="KPG173" s="0"/>
      <c r="KPH173" s="0"/>
      <c r="KPI173" s="0"/>
      <c r="KPJ173" s="0"/>
      <c r="KPK173" s="0"/>
      <c r="KPL173" s="0"/>
      <c r="KPM173" s="0"/>
      <c r="KPN173" s="0"/>
      <c r="KPO173" s="0"/>
      <c r="KPP173" s="0"/>
      <c r="KPQ173" s="0"/>
      <c r="KPR173" s="0"/>
      <c r="KPS173" s="0"/>
      <c r="KPT173" s="0"/>
      <c r="KPU173" s="0"/>
      <c r="KPV173" s="0"/>
      <c r="KPW173" s="0"/>
      <c r="KPX173" s="0"/>
      <c r="KPY173" s="0"/>
      <c r="KPZ173" s="0"/>
      <c r="KQA173" s="0"/>
      <c r="KQB173" s="0"/>
      <c r="KQC173" s="0"/>
      <c r="KQD173" s="0"/>
      <c r="KQE173" s="0"/>
      <c r="KQF173" s="0"/>
      <c r="KQG173" s="0"/>
      <c r="KQH173" s="0"/>
      <c r="KQI173" s="0"/>
      <c r="KQJ173" s="0"/>
      <c r="KQK173" s="0"/>
      <c r="KQL173" s="0"/>
      <c r="KQM173" s="0"/>
      <c r="KQN173" s="0"/>
      <c r="KQO173" s="0"/>
      <c r="KQP173" s="0"/>
      <c r="KQQ173" s="0"/>
      <c r="KQR173" s="0"/>
      <c r="KQS173" s="0"/>
      <c r="KQT173" s="0"/>
      <c r="KQU173" s="0"/>
      <c r="KQV173" s="0"/>
      <c r="KQW173" s="0"/>
      <c r="KQX173" s="0"/>
      <c r="KQY173" s="0"/>
      <c r="KQZ173" s="0"/>
      <c r="KRA173" s="0"/>
      <c r="KRB173" s="0"/>
      <c r="KRC173" s="0"/>
      <c r="KRD173" s="0"/>
      <c r="KRE173" s="0"/>
      <c r="KRF173" s="0"/>
      <c r="KRG173" s="0"/>
      <c r="KRH173" s="0"/>
      <c r="KRI173" s="0"/>
      <c r="KRJ173" s="0"/>
      <c r="KRK173" s="0"/>
      <c r="KRL173" s="0"/>
      <c r="KRM173" s="0"/>
      <c r="KRN173" s="0"/>
      <c r="KRO173" s="0"/>
      <c r="KRP173" s="0"/>
      <c r="KRQ173" s="0"/>
      <c r="KRR173" s="0"/>
      <c r="KRS173" s="0"/>
      <c r="KRT173" s="0"/>
      <c r="KRU173" s="0"/>
      <c r="KRV173" s="0"/>
      <c r="KRW173" s="0"/>
      <c r="KRX173" s="0"/>
      <c r="KRY173" s="0"/>
      <c r="KRZ173" s="0"/>
      <c r="KSA173" s="0"/>
      <c r="KSB173" s="0"/>
      <c r="KSC173" s="0"/>
      <c r="KSD173" s="0"/>
      <c r="KSE173" s="0"/>
      <c r="KSF173" s="0"/>
      <c r="KSG173" s="0"/>
      <c r="KSH173" s="0"/>
      <c r="KSI173" s="0"/>
      <c r="KSJ173" s="0"/>
      <c r="KSK173" s="0"/>
      <c r="KSL173" s="0"/>
      <c r="KSM173" s="0"/>
      <c r="KSN173" s="0"/>
      <c r="KSO173" s="0"/>
      <c r="KSP173" s="0"/>
      <c r="KSQ173" s="0"/>
      <c r="KSR173" s="0"/>
      <c r="KSS173" s="0"/>
      <c r="KST173" s="0"/>
      <c r="KSU173" s="0"/>
      <c r="KSV173" s="0"/>
      <c r="KSW173" s="0"/>
      <c r="KSX173" s="0"/>
      <c r="KSY173" s="0"/>
      <c r="KSZ173" s="0"/>
      <c r="KTA173" s="0"/>
      <c r="KTB173" s="0"/>
      <c r="KTC173" s="0"/>
      <c r="KTD173" s="0"/>
      <c r="KTE173" s="0"/>
      <c r="KTF173" s="0"/>
      <c r="KTG173" s="0"/>
      <c r="KTH173" s="0"/>
      <c r="KTI173" s="0"/>
      <c r="KTJ173" s="0"/>
      <c r="KTK173" s="0"/>
      <c r="KTL173" s="0"/>
      <c r="KTM173" s="0"/>
      <c r="KTN173" s="0"/>
      <c r="KTO173" s="0"/>
      <c r="KTP173" s="0"/>
      <c r="KTQ173" s="0"/>
      <c r="KTR173" s="0"/>
      <c r="KTS173" s="0"/>
      <c r="KTT173" s="0"/>
      <c r="KTU173" s="0"/>
      <c r="KTV173" s="0"/>
      <c r="KTW173" s="0"/>
      <c r="KTX173" s="0"/>
      <c r="KTY173" s="0"/>
      <c r="KTZ173" s="0"/>
      <c r="KUA173" s="0"/>
      <c r="KUB173" s="0"/>
      <c r="KUC173" s="0"/>
      <c r="KUD173" s="0"/>
      <c r="KUE173" s="0"/>
      <c r="KUF173" s="0"/>
      <c r="KUG173" s="0"/>
      <c r="KUH173" s="0"/>
      <c r="KUI173" s="0"/>
      <c r="KUJ173" s="0"/>
      <c r="KUK173" s="0"/>
      <c r="KUL173" s="0"/>
      <c r="KUM173" s="0"/>
      <c r="KUN173" s="0"/>
      <c r="KUO173" s="0"/>
      <c r="KUP173" s="0"/>
      <c r="KUQ173" s="0"/>
      <c r="KUR173" s="0"/>
      <c r="KUS173" s="0"/>
      <c r="KUT173" s="0"/>
      <c r="KUU173" s="0"/>
      <c r="KUV173" s="0"/>
      <c r="KUW173" s="0"/>
      <c r="KUX173" s="0"/>
      <c r="KUY173" s="0"/>
      <c r="KUZ173" s="0"/>
      <c r="KVA173" s="0"/>
      <c r="KVB173" s="0"/>
      <c r="KVC173" s="0"/>
      <c r="KVD173" s="0"/>
      <c r="KVE173" s="0"/>
      <c r="KVF173" s="0"/>
      <c r="KVG173" s="0"/>
      <c r="KVH173" s="0"/>
      <c r="KVI173" s="0"/>
      <c r="KVJ173" s="0"/>
      <c r="KVK173" s="0"/>
      <c r="KVL173" s="0"/>
      <c r="KVM173" s="0"/>
      <c r="KVN173" s="0"/>
      <c r="KVO173" s="0"/>
      <c r="KVP173" s="0"/>
      <c r="KVQ173" s="0"/>
      <c r="KVR173" s="0"/>
      <c r="KVS173" s="0"/>
      <c r="KVT173" s="0"/>
      <c r="KVU173" s="0"/>
      <c r="KVV173" s="0"/>
      <c r="KVW173" s="0"/>
      <c r="KVX173" s="0"/>
      <c r="KVY173" s="0"/>
      <c r="KVZ173" s="0"/>
      <c r="KWA173" s="0"/>
      <c r="KWB173" s="0"/>
      <c r="KWC173" s="0"/>
      <c r="KWD173" s="0"/>
      <c r="KWE173" s="0"/>
      <c r="KWF173" s="0"/>
      <c r="KWG173" s="0"/>
      <c r="KWH173" s="0"/>
      <c r="KWI173" s="0"/>
      <c r="KWJ173" s="0"/>
      <c r="KWK173" s="0"/>
      <c r="KWL173" s="0"/>
      <c r="KWM173" s="0"/>
      <c r="KWN173" s="0"/>
      <c r="KWO173" s="0"/>
      <c r="KWP173" s="0"/>
      <c r="KWQ173" s="0"/>
      <c r="KWR173" s="0"/>
      <c r="KWS173" s="0"/>
      <c r="KWT173" s="0"/>
      <c r="KWU173" s="0"/>
      <c r="KWV173" s="0"/>
      <c r="KWW173" s="0"/>
      <c r="KWX173" s="0"/>
      <c r="KWY173" s="0"/>
      <c r="KWZ173" s="0"/>
      <c r="KXA173" s="0"/>
      <c r="KXB173" s="0"/>
      <c r="KXC173" s="0"/>
      <c r="KXD173" s="0"/>
      <c r="KXE173" s="0"/>
      <c r="KXF173" s="0"/>
      <c r="KXG173" s="0"/>
      <c r="KXH173" s="0"/>
      <c r="KXI173" s="0"/>
      <c r="KXJ173" s="0"/>
      <c r="KXK173" s="0"/>
      <c r="KXL173" s="0"/>
      <c r="KXM173" s="0"/>
      <c r="KXN173" s="0"/>
      <c r="KXO173" s="0"/>
      <c r="KXP173" s="0"/>
      <c r="KXQ173" s="0"/>
      <c r="KXR173" s="0"/>
      <c r="KXS173" s="0"/>
      <c r="KXT173" s="0"/>
      <c r="KXU173" s="0"/>
      <c r="KXV173" s="0"/>
      <c r="KXW173" s="0"/>
      <c r="KXX173" s="0"/>
      <c r="KXY173" s="0"/>
      <c r="KXZ173" s="0"/>
      <c r="KYA173" s="0"/>
      <c r="KYB173" s="0"/>
      <c r="KYC173" s="0"/>
      <c r="KYD173" s="0"/>
      <c r="KYE173" s="0"/>
      <c r="KYF173" s="0"/>
      <c r="KYG173" s="0"/>
      <c r="KYH173" s="0"/>
      <c r="KYI173" s="0"/>
      <c r="KYJ173" s="0"/>
      <c r="KYK173" s="0"/>
      <c r="KYL173" s="0"/>
      <c r="KYM173" s="0"/>
      <c r="KYN173" s="0"/>
      <c r="KYO173" s="0"/>
      <c r="KYP173" s="0"/>
      <c r="KYQ173" s="0"/>
      <c r="KYR173" s="0"/>
      <c r="KYS173" s="0"/>
      <c r="KYT173" s="0"/>
      <c r="KYU173" s="0"/>
      <c r="KYV173" s="0"/>
      <c r="KYW173" s="0"/>
      <c r="KYX173" s="0"/>
      <c r="KYY173" s="0"/>
      <c r="KYZ173" s="0"/>
      <c r="KZA173" s="0"/>
      <c r="KZB173" s="0"/>
      <c r="KZC173" s="0"/>
      <c r="KZD173" s="0"/>
      <c r="KZE173" s="0"/>
      <c r="KZF173" s="0"/>
      <c r="KZG173" s="0"/>
      <c r="KZH173" s="0"/>
      <c r="KZI173" s="0"/>
      <c r="KZJ173" s="0"/>
      <c r="KZK173" s="0"/>
      <c r="KZL173" s="0"/>
      <c r="KZM173" s="0"/>
      <c r="KZN173" s="0"/>
      <c r="KZO173" s="0"/>
      <c r="KZP173" s="0"/>
      <c r="KZQ173" s="0"/>
      <c r="KZR173" s="0"/>
      <c r="KZS173" s="0"/>
      <c r="KZT173" s="0"/>
      <c r="KZU173" s="0"/>
      <c r="KZV173" s="0"/>
      <c r="KZW173" s="0"/>
      <c r="KZX173" s="0"/>
      <c r="KZY173" s="0"/>
      <c r="KZZ173" s="0"/>
      <c r="LAA173" s="0"/>
      <c r="LAB173" s="0"/>
      <c r="LAC173" s="0"/>
      <c r="LAD173" s="0"/>
      <c r="LAE173" s="0"/>
      <c r="LAF173" s="0"/>
      <c r="LAG173" s="0"/>
      <c r="LAH173" s="0"/>
      <c r="LAI173" s="0"/>
      <c r="LAJ173" s="0"/>
      <c r="LAK173" s="0"/>
      <c r="LAL173" s="0"/>
      <c r="LAM173" s="0"/>
      <c r="LAN173" s="0"/>
      <c r="LAO173" s="0"/>
      <c r="LAP173" s="0"/>
      <c r="LAQ173" s="0"/>
      <c r="LAR173" s="0"/>
      <c r="LAS173" s="0"/>
      <c r="LAT173" s="0"/>
      <c r="LAU173" s="0"/>
      <c r="LAV173" s="0"/>
      <c r="LAW173" s="0"/>
      <c r="LAX173" s="0"/>
      <c r="LAY173" s="0"/>
      <c r="LAZ173" s="0"/>
      <c r="LBA173" s="0"/>
      <c r="LBB173" s="0"/>
      <c r="LBC173" s="0"/>
      <c r="LBD173" s="0"/>
      <c r="LBE173" s="0"/>
      <c r="LBF173" s="0"/>
      <c r="LBG173" s="0"/>
      <c r="LBH173" s="0"/>
      <c r="LBI173" s="0"/>
      <c r="LBJ173" s="0"/>
      <c r="LBK173" s="0"/>
      <c r="LBL173" s="0"/>
      <c r="LBM173" s="0"/>
      <c r="LBN173" s="0"/>
      <c r="LBO173" s="0"/>
      <c r="LBP173" s="0"/>
      <c r="LBQ173" s="0"/>
      <c r="LBR173" s="0"/>
      <c r="LBS173" s="0"/>
      <c r="LBT173" s="0"/>
      <c r="LBU173" s="0"/>
      <c r="LBV173" s="0"/>
      <c r="LBW173" s="0"/>
      <c r="LBX173" s="0"/>
      <c r="LBY173" s="0"/>
      <c r="LBZ173" s="0"/>
      <c r="LCA173" s="0"/>
      <c r="LCB173" s="0"/>
      <c r="LCC173" s="0"/>
      <c r="LCD173" s="0"/>
      <c r="LCE173" s="0"/>
      <c r="LCF173" s="0"/>
      <c r="LCG173" s="0"/>
      <c r="LCH173" s="0"/>
      <c r="LCI173" s="0"/>
      <c r="LCJ173" s="0"/>
      <c r="LCK173" s="0"/>
      <c r="LCL173" s="0"/>
      <c r="LCM173" s="0"/>
      <c r="LCN173" s="0"/>
      <c r="LCO173" s="0"/>
      <c r="LCP173" s="0"/>
      <c r="LCQ173" s="0"/>
      <c r="LCR173" s="0"/>
      <c r="LCS173" s="0"/>
      <c r="LCT173" s="0"/>
      <c r="LCU173" s="0"/>
      <c r="LCV173" s="0"/>
      <c r="LCW173" s="0"/>
      <c r="LCX173" s="0"/>
      <c r="LCY173" s="0"/>
      <c r="LCZ173" s="0"/>
      <c r="LDA173" s="0"/>
      <c r="LDB173" s="0"/>
      <c r="LDC173" s="0"/>
      <c r="LDD173" s="0"/>
      <c r="LDE173" s="0"/>
      <c r="LDF173" s="0"/>
      <c r="LDG173" s="0"/>
      <c r="LDH173" s="0"/>
      <c r="LDI173" s="0"/>
      <c r="LDJ173" s="0"/>
      <c r="LDK173" s="0"/>
      <c r="LDL173" s="0"/>
      <c r="LDM173" s="0"/>
      <c r="LDN173" s="0"/>
      <c r="LDO173" s="0"/>
      <c r="LDP173" s="0"/>
      <c r="LDQ173" s="0"/>
      <c r="LDR173" s="0"/>
      <c r="LDS173" s="0"/>
      <c r="LDT173" s="0"/>
      <c r="LDU173" s="0"/>
      <c r="LDV173" s="0"/>
      <c r="LDW173" s="0"/>
      <c r="LDX173" s="0"/>
      <c r="LDY173" s="0"/>
      <c r="LDZ173" s="0"/>
      <c r="LEA173" s="0"/>
      <c r="LEB173" s="0"/>
      <c r="LEC173" s="0"/>
      <c r="LED173" s="0"/>
      <c r="LEE173" s="0"/>
      <c r="LEF173" s="0"/>
      <c r="LEG173" s="0"/>
      <c r="LEH173" s="0"/>
      <c r="LEI173" s="0"/>
      <c r="LEJ173" s="0"/>
      <c r="LEK173" s="0"/>
      <c r="LEL173" s="0"/>
      <c r="LEM173" s="0"/>
      <c r="LEN173" s="0"/>
      <c r="LEO173" s="0"/>
      <c r="LEP173" s="0"/>
      <c r="LEQ173" s="0"/>
      <c r="LER173" s="0"/>
      <c r="LES173" s="0"/>
      <c r="LET173" s="0"/>
      <c r="LEU173" s="0"/>
      <c r="LEV173" s="0"/>
      <c r="LEW173" s="0"/>
      <c r="LEX173" s="0"/>
      <c r="LEY173" s="0"/>
      <c r="LEZ173" s="0"/>
      <c r="LFA173" s="0"/>
      <c r="LFB173" s="0"/>
      <c r="LFC173" s="0"/>
      <c r="LFD173" s="0"/>
      <c r="LFE173" s="0"/>
      <c r="LFF173" s="0"/>
      <c r="LFG173" s="0"/>
      <c r="LFH173" s="0"/>
      <c r="LFI173" s="0"/>
      <c r="LFJ173" s="0"/>
      <c r="LFK173" s="0"/>
      <c r="LFL173" s="0"/>
      <c r="LFM173" s="0"/>
      <c r="LFN173" s="0"/>
      <c r="LFO173" s="0"/>
      <c r="LFP173" s="0"/>
      <c r="LFQ173" s="0"/>
      <c r="LFR173" s="0"/>
      <c r="LFS173" s="0"/>
      <c r="LFT173" s="0"/>
      <c r="LFU173" s="0"/>
      <c r="LFV173" s="0"/>
      <c r="LFW173" s="0"/>
      <c r="LFX173" s="0"/>
      <c r="LFY173" s="0"/>
      <c r="LFZ173" s="0"/>
      <c r="LGA173" s="0"/>
      <c r="LGB173" s="0"/>
      <c r="LGC173" s="0"/>
      <c r="LGD173" s="0"/>
      <c r="LGE173" s="0"/>
      <c r="LGF173" s="0"/>
      <c r="LGG173" s="0"/>
      <c r="LGH173" s="0"/>
      <c r="LGI173" s="0"/>
      <c r="LGJ173" s="0"/>
      <c r="LGK173" s="0"/>
      <c r="LGL173" s="0"/>
      <c r="LGM173" s="0"/>
      <c r="LGN173" s="0"/>
      <c r="LGO173" s="0"/>
      <c r="LGP173" s="0"/>
      <c r="LGQ173" s="0"/>
      <c r="LGR173" s="0"/>
      <c r="LGS173" s="0"/>
      <c r="LGT173" s="0"/>
      <c r="LGU173" s="0"/>
      <c r="LGV173" s="0"/>
      <c r="LGW173" s="0"/>
      <c r="LGX173" s="0"/>
      <c r="LGY173" s="0"/>
      <c r="LGZ173" s="0"/>
      <c r="LHA173" s="0"/>
      <c r="LHB173" s="0"/>
      <c r="LHC173" s="0"/>
      <c r="LHD173" s="0"/>
      <c r="LHE173" s="0"/>
      <c r="LHF173" s="0"/>
      <c r="LHG173" s="0"/>
      <c r="LHH173" s="0"/>
      <c r="LHI173" s="0"/>
      <c r="LHJ173" s="0"/>
      <c r="LHK173" s="0"/>
      <c r="LHL173" s="0"/>
      <c r="LHM173" s="0"/>
      <c r="LHN173" s="0"/>
      <c r="LHO173" s="0"/>
      <c r="LHP173" s="0"/>
      <c r="LHQ173" s="0"/>
      <c r="LHR173" s="0"/>
      <c r="LHS173" s="0"/>
      <c r="LHT173" s="0"/>
      <c r="LHU173" s="0"/>
      <c r="LHV173" s="0"/>
      <c r="LHW173" s="0"/>
      <c r="LHX173" s="0"/>
      <c r="LHY173" s="0"/>
      <c r="LHZ173" s="0"/>
      <c r="LIA173" s="0"/>
      <c r="LIB173" s="0"/>
      <c r="LIC173" s="0"/>
      <c r="LID173" s="0"/>
      <c r="LIE173" s="0"/>
      <c r="LIF173" s="0"/>
      <c r="LIG173" s="0"/>
      <c r="LIH173" s="0"/>
      <c r="LII173" s="0"/>
      <c r="LIJ173" s="0"/>
      <c r="LIK173" s="0"/>
      <c r="LIL173" s="0"/>
      <c r="LIM173" s="0"/>
      <c r="LIN173" s="0"/>
      <c r="LIO173" s="0"/>
      <c r="LIP173" s="0"/>
      <c r="LIQ173" s="0"/>
      <c r="LIR173" s="0"/>
      <c r="LIS173" s="0"/>
      <c r="LIT173" s="0"/>
      <c r="LIU173" s="0"/>
      <c r="LIV173" s="0"/>
      <c r="LIW173" s="0"/>
      <c r="LIX173" s="0"/>
      <c r="LIY173" s="0"/>
      <c r="LIZ173" s="0"/>
      <c r="LJA173" s="0"/>
      <c r="LJB173" s="0"/>
      <c r="LJC173" s="0"/>
      <c r="LJD173" s="0"/>
      <c r="LJE173" s="0"/>
      <c r="LJF173" s="0"/>
      <c r="LJG173" s="0"/>
      <c r="LJH173" s="0"/>
      <c r="LJI173" s="0"/>
      <c r="LJJ173" s="0"/>
      <c r="LJK173" s="0"/>
      <c r="LJL173" s="0"/>
      <c r="LJM173" s="0"/>
      <c r="LJN173" s="0"/>
      <c r="LJO173" s="0"/>
      <c r="LJP173" s="0"/>
      <c r="LJQ173" s="0"/>
      <c r="LJR173" s="0"/>
      <c r="LJS173" s="0"/>
      <c r="LJT173" s="0"/>
      <c r="LJU173" s="0"/>
      <c r="LJV173" s="0"/>
      <c r="LJW173" s="0"/>
      <c r="LJX173" s="0"/>
      <c r="LJY173" s="0"/>
      <c r="LJZ173" s="0"/>
      <c r="LKA173" s="0"/>
      <c r="LKB173" s="0"/>
      <c r="LKC173" s="0"/>
      <c r="LKD173" s="0"/>
      <c r="LKE173" s="0"/>
      <c r="LKF173" s="0"/>
      <c r="LKG173" s="0"/>
      <c r="LKH173" s="0"/>
      <c r="LKI173" s="0"/>
      <c r="LKJ173" s="0"/>
      <c r="LKK173" s="0"/>
      <c r="LKL173" s="0"/>
      <c r="LKM173" s="0"/>
      <c r="LKN173" s="0"/>
      <c r="LKO173" s="0"/>
      <c r="LKP173" s="0"/>
      <c r="LKQ173" s="0"/>
      <c r="LKR173" s="0"/>
      <c r="LKS173" s="0"/>
      <c r="LKT173" s="0"/>
      <c r="LKU173" s="0"/>
      <c r="LKV173" s="0"/>
      <c r="LKW173" s="0"/>
      <c r="LKX173" s="0"/>
      <c r="LKY173" s="0"/>
      <c r="LKZ173" s="0"/>
      <c r="LLA173" s="0"/>
      <c r="LLB173" s="0"/>
      <c r="LLC173" s="0"/>
      <c r="LLD173" s="0"/>
      <c r="LLE173" s="0"/>
      <c r="LLF173" s="0"/>
      <c r="LLG173" s="0"/>
      <c r="LLH173" s="0"/>
      <c r="LLI173" s="0"/>
      <c r="LLJ173" s="0"/>
      <c r="LLK173" s="0"/>
      <c r="LLL173" s="0"/>
      <c r="LLM173" s="0"/>
      <c r="LLN173" s="0"/>
      <c r="LLO173" s="0"/>
      <c r="LLP173" s="0"/>
      <c r="LLQ173" s="0"/>
      <c r="LLR173" s="0"/>
      <c r="LLS173" s="0"/>
      <c r="LLT173" s="0"/>
      <c r="LLU173" s="0"/>
      <c r="LLV173" s="0"/>
      <c r="LLW173" s="0"/>
      <c r="LLX173" s="0"/>
      <c r="LLY173" s="0"/>
      <c r="LLZ173" s="0"/>
      <c r="LMA173" s="0"/>
      <c r="LMB173" s="0"/>
      <c r="LMC173" s="0"/>
      <c r="LMD173" s="0"/>
      <c r="LME173" s="0"/>
      <c r="LMF173" s="0"/>
      <c r="LMG173" s="0"/>
      <c r="LMH173" s="0"/>
      <c r="LMI173" s="0"/>
      <c r="LMJ173" s="0"/>
      <c r="LMK173" s="0"/>
      <c r="LML173" s="0"/>
      <c r="LMM173" s="0"/>
      <c r="LMN173" s="0"/>
      <c r="LMO173" s="0"/>
      <c r="LMP173" s="0"/>
      <c r="LMQ173" s="0"/>
      <c r="LMR173" s="0"/>
      <c r="LMS173" s="0"/>
      <c r="LMT173" s="0"/>
      <c r="LMU173" s="0"/>
      <c r="LMV173" s="0"/>
      <c r="LMW173" s="0"/>
      <c r="LMX173" s="0"/>
      <c r="LMY173" s="0"/>
      <c r="LMZ173" s="0"/>
      <c r="LNA173" s="0"/>
      <c r="LNB173" s="0"/>
      <c r="LNC173" s="0"/>
      <c r="LND173" s="0"/>
      <c r="LNE173" s="0"/>
      <c r="LNF173" s="0"/>
      <c r="LNG173" s="0"/>
      <c r="LNH173" s="0"/>
      <c r="LNI173" s="0"/>
      <c r="LNJ173" s="0"/>
      <c r="LNK173" s="0"/>
      <c r="LNL173" s="0"/>
      <c r="LNM173" s="0"/>
      <c r="LNN173" s="0"/>
      <c r="LNO173" s="0"/>
      <c r="LNP173" s="0"/>
      <c r="LNQ173" s="0"/>
      <c r="LNR173" s="0"/>
      <c r="LNS173" s="0"/>
      <c r="LNT173" s="0"/>
      <c r="LNU173" s="0"/>
      <c r="LNV173" s="0"/>
      <c r="LNW173" s="0"/>
      <c r="LNX173" s="0"/>
      <c r="LNY173" s="0"/>
      <c r="LNZ173" s="0"/>
      <c r="LOA173" s="0"/>
      <c r="LOB173" s="0"/>
      <c r="LOC173" s="0"/>
      <c r="LOD173" s="0"/>
      <c r="LOE173" s="0"/>
      <c r="LOF173" s="0"/>
      <c r="LOG173" s="0"/>
      <c r="LOH173" s="0"/>
      <c r="LOI173" s="0"/>
      <c r="LOJ173" s="0"/>
      <c r="LOK173" s="0"/>
      <c r="LOL173" s="0"/>
      <c r="LOM173" s="0"/>
      <c r="LON173" s="0"/>
      <c r="LOO173" s="0"/>
      <c r="LOP173" s="0"/>
      <c r="LOQ173" s="0"/>
      <c r="LOR173" s="0"/>
      <c r="LOS173" s="0"/>
      <c r="LOT173" s="0"/>
      <c r="LOU173" s="0"/>
      <c r="LOV173" s="0"/>
      <c r="LOW173" s="0"/>
      <c r="LOX173" s="0"/>
      <c r="LOY173" s="0"/>
      <c r="LOZ173" s="0"/>
      <c r="LPA173" s="0"/>
      <c r="LPB173" s="0"/>
      <c r="LPC173" s="0"/>
      <c r="LPD173" s="0"/>
      <c r="LPE173" s="0"/>
      <c r="LPF173" s="0"/>
      <c r="LPG173" s="0"/>
      <c r="LPH173" s="0"/>
      <c r="LPI173" s="0"/>
      <c r="LPJ173" s="0"/>
      <c r="LPK173" s="0"/>
      <c r="LPL173" s="0"/>
      <c r="LPM173" s="0"/>
      <c r="LPN173" s="0"/>
      <c r="LPO173" s="0"/>
      <c r="LPP173" s="0"/>
      <c r="LPQ173" s="0"/>
      <c r="LPR173" s="0"/>
      <c r="LPS173" s="0"/>
      <c r="LPT173" s="0"/>
      <c r="LPU173" s="0"/>
      <c r="LPV173" s="0"/>
      <c r="LPW173" s="0"/>
      <c r="LPX173" s="0"/>
      <c r="LPY173" s="0"/>
      <c r="LPZ173" s="0"/>
      <c r="LQA173" s="0"/>
      <c r="LQB173" s="0"/>
      <c r="LQC173" s="0"/>
      <c r="LQD173" s="0"/>
      <c r="LQE173" s="0"/>
      <c r="LQF173" s="0"/>
      <c r="LQG173" s="0"/>
      <c r="LQH173" s="0"/>
      <c r="LQI173" s="0"/>
      <c r="LQJ173" s="0"/>
      <c r="LQK173" s="0"/>
      <c r="LQL173" s="0"/>
      <c r="LQM173" s="0"/>
      <c r="LQN173" s="0"/>
      <c r="LQO173" s="0"/>
      <c r="LQP173" s="0"/>
      <c r="LQQ173" s="0"/>
      <c r="LQR173" s="0"/>
      <c r="LQS173" s="0"/>
      <c r="LQT173" s="0"/>
      <c r="LQU173" s="0"/>
      <c r="LQV173" s="0"/>
      <c r="LQW173" s="0"/>
      <c r="LQX173" s="0"/>
      <c r="LQY173" s="0"/>
      <c r="LQZ173" s="0"/>
      <c r="LRA173" s="0"/>
      <c r="LRB173" s="0"/>
      <c r="LRC173" s="0"/>
      <c r="LRD173" s="0"/>
      <c r="LRE173" s="0"/>
      <c r="LRF173" s="0"/>
      <c r="LRG173" s="0"/>
      <c r="LRH173" s="0"/>
      <c r="LRI173" s="0"/>
      <c r="LRJ173" s="0"/>
      <c r="LRK173" s="0"/>
      <c r="LRL173" s="0"/>
      <c r="LRM173" s="0"/>
      <c r="LRN173" s="0"/>
      <c r="LRO173" s="0"/>
      <c r="LRP173" s="0"/>
      <c r="LRQ173" s="0"/>
      <c r="LRR173" s="0"/>
      <c r="LRS173" s="0"/>
      <c r="LRT173" s="0"/>
      <c r="LRU173" s="0"/>
      <c r="LRV173" s="0"/>
      <c r="LRW173" s="0"/>
      <c r="LRX173" s="0"/>
      <c r="LRY173" s="0"/>
      <c r="LRZ173" s="0"/>
      <c r="LSA173" s="0"/>
      <c r="LSB173" s="0"/>
      <c r="LSC173" s="0"/>
      <c r="LSD173" s="0"/>
      <c r="LSE173" s="0"/>
      <c r="LSF173" s="0"/>
      <c r="LSG173" s="0"/>
      <c r="LSH173" s="0"/>
      <c r="LSI173" s="0"/>
      <c r="LSJ173" s="0"/>
      <c r="LSK173" s="0"/>
      <c r="LSL173" s="0"/>
      <c r="LSM173" s="0"/>
      <c r="LSN173" s="0"/>
      <c r="LSO173" s="0"/>
      <c r="LSP173" s="0"/>
      <c r="LSQ173" s="0"/>
      <c r="LSR173" s="0"/>
      <c r="LSS173" s="0"/>
      <c r="LST173" s="0"/>
      <c r="LSU173" s="0"/>
      <c r="LSV173" s="0"/>
      <c r="LSW173" s="0"/>
      <c r="LSX173" s="0"/>
      <c r="LSY173" s="0"/>
      <c r="LSZ173" s="0"/>
      <c r="LTA173" s="0"/>
      <c r="LTB173" s="0"/>
      <c r="LTC173" s="0"/>
      <c r="LTD173" s="0"/>
      <c r="LTE173" s="0"/>
      <c r="LTF173" s="0"/>
      <c r="LTG173" s="0"/>
      <c r="LTH173" s="0"/>
      <c r="LTI173" s="0"/>
      <c r="LTJ173" s="0"/>
      <c r="LTK173" s="0"/>
      <c r="LTL173" s="0"/>
      <c r="LTM173" s="0"/>
      <c r="LTN173" s="0"/>
      <c r="LTO173" s="0"/>
      <c r="LTP173" s="0"/>
      <c r="LTQ173" s="0"/>
      <c r="LTR173" s="0"/>
      <c r="LTS173" s="0"/>
      <c r="LTT173" s="0"/>
      <c r="LTU173" s="0"/>
      <c r="LTV173" s="0"/>
      <c r="LTW173" s="0"/>
      <c r="LTX173" s="0"/>
      <c r="LTY173" s="0"/>
      <c r="LTZ173" s="0"/>
      <c r="LUA173" s="0"/>
      <c r="LUB173" s="0"/>
      <c r="LUC173" s="0"/>
      <c r="LUD173" s="0"/>
      <c r="LUE173" s="0"/>
      <c r="LUF173" s="0"/>
      <c r="LUG173" s="0"/>
      <c r="LUH173" s="0"/>
      <c r="LUI173" s="0"/>
      <c r="LUJ173" s="0"/>
      <c r="LUK173" s="0"/>
      <c r="LUL173" s="0"/>
      <c r="LUM173" s="0"/>
      <c r="LUN173" s="0"/>
      <c r="LUO173" s="0"/>
      <c r="LUP173" s="0"/>
      <c r="LUQ173" s="0"/>
      <c r="LUR173" s="0"/>
      <c r="LUS173" s="0"/>
      <c r="LUT173" s="0"/>
      <c r="LUU173" s="0"/>
      <c r="LUV173" s="0"/>
      <c r="LUW173" s="0"/>
      <c r="LUX173" s="0"/>
      <c r="LUY173" s="0"/>
      <c r="LUZ173" s="0"/>
      <c r="LVA173" s="0"/>
      <c r="LVB173" s="0"/>
      <c r="LVC173" s="0"/>
      <c r="LVD173" s="0"/>
      <c r="LVE173" s="0"/>
      <c r="LVF173" s="0"/>
      <c r="LVG173" s="0"/>
      <c r="LVH173" s="0"/>
      <c r="LVI173" s="0"/>
      <c r="LVJ173" s="0"/>
      <c r="LVK173" s="0"/>
      <c r="LVL173" s="0"/>
      <c r="LVM173" s="0"/>
      <c r="LVN173" s="0"/>
      <c r="LVO173" s="0"/>
      <c r="LVP173" s="0"/>
      <c r="LVQ173" s="0"/>
      <c r="LVR173" s="0"/>
      <c r="LVS173" s="0"/>
      <c r="LVT173" s="0"/>
      <c r="LVU173" s="0"/>
      <c r="LVV173" s="0"/>
      <c r="LVW173" s="0"/>
      <c r="LVX173" s="0"/>
      <c r="LVY173" s="0"/>
      <c r="LVZ173" s="0"/>
      <c r="LWA173" s="0"/>
      <c r="LWB173" s="0"/>
      <c r="LWC173" s="0"/>
      <c r="LWD173" s="0"/>
      <c r="LWE173" s="0"/>
      <c r="LWF173" s="0"/>
      <c r="LWG173" s="0"/>
      <c r="LWH173" s="0"/>
      <c r="LWI173" s="0"/>
      <c r="LWJ173" s="0"/>
      <c r="LWK173" s="0"/>
      <c r="LWL173" s="0"/>
      <c r="LWM173" s="0"/>
      <c r="LWN173" s="0"/>
      <c r="LWO173" s="0"/>
      <c r="LWP173" s="0"/>
      <c r="LWQ173" s="0"/>
      <c r="LWR173" s="0"/>
      <c r="LWS173" s="0"/>
      <c r="LWT173" s="0"/>
      <c r="LWU173" s="0"/>
      <c r="LWV173" s="0"/>
      <c r="LWW173" s="0"/>
      <c r="LWX173" s="0"/>
      <c r="LWY173" s="0"/>
      <c r="LWZ173" s="0"/>
      <c r="LXA173" s="0"/>
      <c r="LXB173" s="0"/>
      <c r="LXC173" s="0"/>
      <c r="LXD173" s="0"/>
      <c r="LXE173" s="0"/>
      <c r="LXF173" s="0"/>
      <c r="LXG173" s="0"/>
      <c r="LXH173" s="0"/>
      <c r="LXI173" s="0"/>
      <c r="LXJ173" s="0"/>
      <c r="LXK173" s="0"/>
      <c r="LXL173" s="0"/>
      <c r="LXM173" s="0"/>
      <c r="LXN173" s="0"/>
      <c r="LXO173" s="0"/>
      <c r="LXP173" s="0"/>
      <c r="LXQ173" s="0"/>
      <c r="LXR173" s="0"/>
      <c r="LXS173" s="0"/>
      <c r="LXT173" s="0"/>
      <c r="LXU173" s="0"/>
      <c r="LXV173" s="0"/>
      <c r="LXW173" s="0"/>
      <c r="LXX173" s="0"/>
      <c r="LXY173" s="0"/>
      <c r="LXZ173" s="0"/>
      <c r="LYA173" s="0"/>
      <c r="LYB173" s="0"/>
      <c r="LYC173" s="0"/>
      <c r="LYD173" s="0"/>
      <c r="LYE173" s="0"/>
      <c r="LYF173" s="0"/>
      <c r="LYG173" s="0"/>
      <c r="LYH173" s="0"/>
      <c r="LYI173" s="0"/>
      <c r="LYJ173" s="0"/>
      <c r="LYK173" s="0"/>
      <c r="LYL173" s="0"/>
      <c r="LYM173" s="0"/>
      <c r="LYN173" s="0"/>
      <c r="LYO173" s="0"/>
      <c r="LYP173" s="0"/>
      <c r="LYQ173" s="0"/>
      <c r="LYR173" s="0"/>
      <c r="LYS173" s="0"/>
      <c r="LYT173" s="0"/>
      <c r="LYU173" s="0"/>
      <c r="LYV173" s="0"/>
      <c r="LYW173" s="0"/>
      <c r="LYX173" s="0"/>
      <c r="LYY173" s="0"/>
      <c r="LYZ173" s="0"/>
      <c r="LZA173" s="0"/>
      <c r="LZB173" s="0"/>
      <c r="LZC173" s="0"/>
      <c r="LZD173" s="0"/>
      <c r="LZE173" s="0"/>
      <c r="LZF173" s="0"/>
      <c r="LZG173" s="0"/>
      <c r="LZH173" s="0"/>
      <c r="LZI173" s="0"/>
      <c r="LZJ173" s="0"/>
      <c r="LZK173" s="0"/>
      <c r="LZL173" s="0"/>
      <c r="LZM173" s="0"/>
      <c r="LZN173" s="0"/>
      <c r="LZO173" s="0"/>
      <c r="LZP173" s="0"/>
      <c r="LZQ173" s="0"/>
      <c r="LZR173" s="0"/>
      <c r="LZS173" s="0"/>
      <c r="LZT173" s="0"/>
      <c r="LZU173" s="0"/>
      <c r="LZV173" s="0"/>
      <c r="LZW173" s="0"/>
      <c r="LZX173" s="0"/>
      <c r="LZY173" s="0"/>
      <c r="LZZ173" s="0"/>
      <c r="MAA173" s="0"/>
      <c r="MAB173" s="0"/>
      <c r="MAC173" s="0"/>
      <c r="MAD173" s="0"/>
      <c r="MAE173" s="0"/>
      <c r="MAF173" s="0"/>
      <c r="MAG173" s="0"/>
      <c r="MAH173" s="0"/>
      <c r="MAI173" s="0"/>
      <c r="MAJ173" s="0"/>
      <c r="MAK173" s="0"/>
      <c r="MAL173" s="0"/>
      <c r="MAM173" s="0"/>
      <c r="MAN173" s="0"/>
      <c r="MAO173" s="0"/>
      <c r="MAP173" s="0"/>
      <c r="MAQ173" s="0"/>
      <c r="MAR173" s="0"/>
      <c r="MAS173" s="0"/>
      <c r="MAT173" s="0"/>
      <c r="MAU173" s="0"/>
      <c r="MAV173" s="0"/>
      <c r="MAW173" s="0"/>
      <c r="MAX173" s="0"/>
      <c r="MAY173" s="0"/>
      <c r="MAZ173" s="0"/>
      <c r="MBA173" s="0"/>
      <c r="MBB173" s="0"/>
      <c r="MBC173" s="0"/>
      <c r="MBD173" s="0"/>
      <c r="MBE173" s="0"/>
      <c r="MBF173" s="0"/>
      <c r="MBG173" s="0"/>
      <c r="MBH173" s="0"/>
      <c r="MBI173" s="0"/>
      <c r="MBJ173" s="0"/>
      <c r="MBK173" s="0"/>
      <c r="MBL173" s="0"/>
      <c r="MBM173" s="0"/>
      <c r="MBN173" s="0"/>
      <c r="MBO173" s="0"/>
      <c r="MBP173" s="0"/>
      <c r="MBQ173" s="0"/>
      <c r="MBR173" s="0"/>
      <c r="MBS173" s="0"/>
      <c r="MBT173" s="0"/>
      <c r="MBU173" s="0"/>
      <c r="MBV173" s="0"/>
      <c r="MBW173" s="0"/>
      <c r="MBX173" s="0"/>
      <c r="MBY173" s="0"/>
      <c r="MBZ173" s="0"/>
      <c r="MCA173" s="0"/>
      <c r="MCB173" s="0"/>
      <c r="MCC173" s="0"/>
      <c r="MCD173" s="0"/>
      <c r="MCE173" s="0"/>
      <c r="MCF173" s="0"/>
      <c r="MCG173" s="0"/>
      <c r="MCH173" s="0"/>
      <c r="MCI173" s="0"/>
      <c r="MCJ173" s="0"/>
      <c r="MCK173" s="0"/>
      <c r="MCL173" s="0"/>
      <c r="MCM173" s="0"/>
      <c r="MCN173" s="0"/>
      <c r="MCO173" s="0"/>
      <c r="MCP173" s="0"/>
      <c r="MCQ173" s="0"/>
      <c r="MCR173" s="0"/>
      <c r="MCS173" s="0"/>
      <c r="MCT173" s="0"/>
      <c r="MCU173" s="0"/>
      <c r="MCV173" s="0"/>
      <c r="MCW173" s="0"/>
      <c r="MCX173" s="0"/>
      <c r="MCY173" s="0"/>
      <c r="MCZ173" s="0"/>
      <c r="MDA173" s="0"/>
      <c r="MDB173" s="0"/>
      <c r="MDC173" s="0"/>
      <c r="MDD173" s="0"/>
      <c r="MDE173" s="0"/>
      <c r="MDF173" s="0"/>
      <c r="MDG173" s="0"/>
      <c r="MDH173" s="0"/>
      <c r="MDI173" s="0"/>
      <c r="MDJ173" s="0"/>
      <c r="MDK173" s="0"/>
      <c r="MDL173" s="0"/>
      <c r="MDM173" s="0"/>
      <c r="MDN173" s="0"/>
      <c r="MDO173" s="0"/>
      <c r="MDP173" s="0"/>
      <c r="MDQ173" s="0"/>
      <c r="MDR173" s="0"/>
      <c r="MDS173" s="0"/>
      <c r="MDT173" s="0"/>
      <c r="MDU173" s="0"/>
      <c r="MDV173" s="0"/>
      <c r="MDW173" s="0"/>
      <c r="MDX173" s="0"/>
      <c r="MDY173" s="0"/>
      <c r="MDZ173" s="0"/>
      <c r="MEA173" s="0"/>
      <c r="MEB173" s="0"/>
      <c r="MEC173" s="0"/>
      <c r="MED173" s="0"/>
      <c r="MEE173" s="0"/>
      <c r="MEF173" s="0"/>
      <c r="MEG173" s="0"/>
      <c r="MEH173" s="0"/>
      <c r="MEI173" s="0"/>
      <c r="MEJ173" s="0"/>
      <c r="MEK173" s="0"/>
      <c r="MEL173" s="0"/>
      <c r="MEM173" s="0"/>
      <c r="MEN173" s="0"/>
      <c r="MEO173" s="0"/>
      <c r="MEP173" s="0"/>
      <c r="MEQ173" s="0"/>
      <c r="MER173" s="0"/>
      <c r="MES173" s="0"/>
      <c r="MET173" s="0"/>
      <c r="MEU173" s="0"/>
      <c r="MEV173" s="0"/>
      <c r="MEW173" s="0"/>
      <c r="MEX173" s="0"/>
      <c r="MEY173" s="0"/>
      <c r="MEZ173" s="0"/>
      <c r="MFA173" s="0"/>
      <c r="MFB173" s="0"/>
      <c r="MFC173" s="0"/>
      <c r="MFD173" s="0"/>
      <c r="MFE173" s="0"/>
      <c r="MFF173" s="0"/>
      <c r="MFG173" s="0"/>
      <c r="MFH173" s="0"/>
      <c r="MFI173" s="0"/>
      <c r="MFJ173" s="0"/>
      <c r="MFK173" s="0"/>
      <c r="MFL173" s="0"/>
      <c r="MFM173" s="0"/>
      <c r="MFN173" s="0"/>
      <c r="MFO173" s="0"/>
      <c r="MFP173" s="0"/>
      <c r="MFQ173" s="0"/>
      <c r="MFR173" s="0"/>
      <c r="MFS173" s="0"/>
      <c r="MFT173" s="0"/>
      <c r="MFU173" s="0"/>
      <c r="MFV173" s="0"/>
      <c r="MFW173" s="0"/>
      <c r="MFX173" s="0"/>
      <c r="MFY173" s="0"/>
      <c r="MFZ173" s="0"/>
      <c r="MGA173" s="0"/>
      <c r="MGB173" s="0"/>
      <c r="MGC173" s="0"/>
      <c r="MGD173" s="0"/>
      <c r="MGE173" s="0"/>
      <c r="MGF173" s="0"/>
      <c r="MGG173" s="0"/>
      <c r="MGH173" s="0"/>
      <c r="MGI173" s="0"/>
      <c r="MGJ173" s="0"/>
      <c r="MGK173" s="0"/>
      <c r="MGL173" s="0"/>
      <c r="MGM173" s="0"/>
      <c r="MGN173" s="0"/>
      <c r="MGO173" s="0"/>
      <c r="MGP173" s="0"/>
      <c r="MGQ173" s="0"/>
      <c r="MGR173" s="0"/>
      <c r="MGS173" s="0"/>
      <c r="MGT173" s="0"/>
      <c r="MGU173" s="0"/>
      <c r="MGV173" s="0"/>
      <c r="MGW173" s="0"/>
      <c r="MGX173" s="0"/>
      <c r="MGY173" s="0"/>
      <c r="MGZ173" s="0"/>
      <c r="MHA173" s="0"/>
      <c r="MHB173" s="0"/>
      <c r="MHC173" s="0"/>
      <c r="MHD173" s="0"/>
      <c r="MHE173" s="0"/>
      <c r="MHF173" s="0"/>
      <c r="MHG173" s="0"/>
      <c r="MHH173" s="0"/>
      <c r="MHI173" s="0"/>
      <c r="MHJ173" s="0"/>
      <c r="MHK173" s="0"/>
      <c r="MHL173" s="0"/>
      <c r="MHM173" s="0"/>
      <c r="MHN173" s="0"/>
      <c r="MHO173" s="0"/>
      <c r="MHP173" s="0"/>
      <c r="MHQ173" s="0"/>
      <c r="MHR173" s="0"/>
      <c r="MHS173" s="0"/>
      <c r="MHT173" s="0"/>
      <c r="MHU173" s="0"/>
      <c r="MHV173" s="0"/>
      <c r="MHW173" s="0"/>
      <c r="MHX173" s="0"/>
      <c r="MHY173" s="0"/>
      <c r="MHZ173" s="0"/>
      <c r="MIA173" s="0"/>
      <c r="MIB173" s="0"/>
      <c r="MIC173" s="0"/>
      <c r="MID173" s="0"/>
      <c r="MIE173" s="0"/>
      <c r="MIF173" s="0"/>
      <c r="MIG173" s="0"/>
      <c r="MIH173" s="0"/>
      <c r="MII173" s="0"/>
      <c r="MIJ173" s="0"/>
      <c r="MIK173" s="0"/>
      <c r="MIL173" s="0"/>
      <c r="MIM173" s="0"/>
      <c r="MIN173" s="0"/>
      <c r="MIO173" s="0"/>
      <c r="MIP173" s="0"/>
      <c r="MIQ173" s="0"/>
      <c r="MIR173" s="0"/>
      <c r="MIS173" s="0"/>
      <c r="MIT173" s="0"/>
      <c r="MIU173" s="0"/>
      <c r="MIV173" s="0"/>
      <c r="MIW173" s="0"/>
      <c r="MIX173" s="0"/>
      <c r="MIY173" s="0"/>
      <c r="MIZ173" s="0"/>
      <c r="MJA173" s="0"/>
      <c r="MJB173" s="0"/>
      <c r="MJC173" s="0"/>
      <c r="MJD173" s="0"/>
      <c r="MJE173" s="0"/>
      <c r="MJF173" s="0"/>
      <c r="MJG173" s="0"/>
      <c r="MJH173" s="0"/>
      <c r="MJI173" s="0"/>
      <c r="MJJ173" s="0"/>
      <c r="MJK173" s="0"/>
      <c r="MJL173" s="0"/>
      <c r="MJM173" s="0"/>
      <c r="MJN173" s="0"/>
      <c r="MJO173" s="0"/>
      <c r="MJP173" s="0"/>
      <c r="MJQ173" s="0"/>
      <c r="MJR173" s="0"/>
      <c r="MJS173" s="0"/>
      <c r="MJT173" s="0"/>
      <c r="MJU173" s="0"/>
      <c r="MJV173" s="0"/>
      <c r="MJW173" s="0"/>
      <c r="MJX173" s="0"/>
      <c r="MJY173" s="0"/>
      <c r="MJZ173" s="0"/>
      <c r="MKA173" s="0"/>
      <c r="MKB173" s="0"/>
      <c r="MKC173" s="0"/>
      <c r="MKD173" s="0"/>
      <c r="MKE173" s="0"/>
      <c r="MKF173" s="0"/>
      <c r="MKG173" s="0"/>
      <c r="MKH173" s="0"/>
      <c r="MKI173" s="0"/>
      <c r="MKJ173" s="0"/>
      <c r="MKK173" s="0"/>
      <c r="MKL173" s="0"/>
      <c r="MKM173" s="0"/>
      <c r="MKN173" s="0"/>
      <c r="MKO173" s="0"/>
      <c r="MKP173" s="0"/>
      <c r="MKQ173" s="0"/>
      <c r="MKR173" s="0"/>
      <c r="MKS173" s="0"/>
      <c r="MKT173" s="0"/>
      <c r="MKU173" s="0"/>
      <c r="MKV173" s="0"/>
      <c r="MKW173" s="0"/>
      <c r="MKX173" s="0"/>
      <c r="MKY173" s="0"/>
      <c r="MKZ173" s="0"/>
      <c r="MLA173" s="0"/>
      <c r="MLB173" s="0"/>
      <c r="MLC173" s="0"/>
      <c r="MLD173" s="0"/>
      <c r="MLE173" s="0"/>
      <c r="MLF173" s="0"/>
      <c r="MLG173" s="0"/>
      <c r="MLH173" s="0"/>
      <c r="MLI173" s="0"/>
      <c r="MLJ173" s="0"/>
      <c r="MLK173" s="0"/>
      <c r="MLL173" s="0"/>
      <c r="MLM173" s="0"/>
      <c r="MLN173" s="0"/>
      <c r="MLO173" s="0"/>
      <c r="MLP173" s="0"/>
      <c r="MLQ173" s="0"/>
      <c r="MLR173" s="0"/>
      <c r="MLS173" s="0"/>
      <c r="MLT173" s="0"/>
      <c r="MLU173" s="0"/>
      <c r="MLV173" s="0"/>
      <c r="MLW173" s="0"/>
      <c r="MLX173" s="0"/>
      <c r="MLY173" s="0"/>
      <c r="MLZ173" s="0"/>
      <c r="MMA173" s="0"/>
      <c r="MMB173" s="0"/>
      <c r="MMC173" s="0"/>
      <c r="MMD173" s="0"/>
      <c r="MME173" s="0"/>
      <c r="MMF173" s="0"/>
      <c r="MMG173" s="0"/>
      <c r="MMH173" s="0"/>
      <c r="MMI173" s="0"/>
      <c r="MMJ173" s="0"/>
      <c r="MMK173" s="0"/>
      <c r="MML173" s="0"/>
      <c r="MMM173" s="0"/>
      <c r="MMN173" s="0"/>
      <c r="MMO173" s="0"/>
      <c r="MMP173" s="0"/>
      <c r="MMQ173" s="0"/>
      <c r="MMR173" s="0"/>
      <c r="MMS173" s="0"/>
      <c r="MMT173" s="0"/>
      <c r="MMU173" s="0"/>
      <c r="MMV173" s="0"/>
      <c r="MMW173" s="0"/>
      <c r="MMX173" s="0"/>
      <c r="MMY173" s="0"/>
      <c r="MMZ173" s="0"/>
      <c r="MNA173" s="0"/>
      <c r="MNB173" s="0"/>
      <c r="MNC173" s="0"/>
      <c r="MND173" s="0"/>
      <c r="MNE173" s="0"/>
      <c r="MNF173" s="0"/>
      <c r="MNG173" s="0"/>
      <c r="MNH173" s="0"/>
      <c r="MNI173" s="0"/>
      <c r="MNJ173" s="0"/>
      <c r="MNK173" s="0"/>
      <c r="MNL173" s="0"/>
      <c r="MNM173" s="0"/>
      <c r="MNN173" s="0"/>
      <c r="MNO173" s="0"/>
      <c r="MNP173" s="0"/>
      <c r="MNQ173" s="0"/>
      <c r="MNR173" s="0"/>
      <c r="MNS173" s="0"/>
      <c r="MNT173" s="0"/>
      <c r="MNU173" s="0"/>
      <c r="MNV173" s="0"/>
      <c r="MNW173" s="0"/>
      <c r="MNX173" s="0"/>
      <c r="MNY173" s="0"/>
      <c r="MNZ173" s="0"/>
      <c r="MOA173" s="0"/>
      <c r="MOB173" s="0"/>
      <c r="MOC173" s="0"/>
      <c r="MOD173" s="0"/>
      <c r="MOE173" s="0"/>
      <c r="MOF173" s="0"/>
      <c r="MOG173" s="0"/>
      <c r="MOH173" s="0"/>
      <c r="MOI173" s="0"/>
      <c r="MOJ173" s="0"/>
      <c r="MOK173" s="0"/>
      <c r="MOL173" s="0"/>
      <c r="MOM173" s="0"/>
      <c r="MON173" s="0"/>
      <c r="MOO173" s="0"/>
      <c r="MOP173" s="0"/>
      <c r="MOQ173" s="0"/>
      <c r="MOR173" s="0"/>
      <c r="MOS173" s="0"/>
      <c r="MOT173" s="0"/>
      <c r="MOU173" s="0"/>
      <c r="MOV173" s="0"/>
      <c r="MOW173" s="0"/>
      <c r="MOX173" s="0"/>
      <c r="MOY173" s="0"/>
      <c r="MOZ173" s="0"/>
      <c r="MPA173" s="0"/>
      <c r="MPB173" s="0"/>
      <c r="MPC173" s="0"/>
      <c r="MPD173" s="0"/>
      <c r="MPE173" s="0"/>
      <c r="MPF173" s="0"/>
      <c r="MPG173" s="0"/>
      <c r="MPH173" s="0"/>
      <c r="MPI173" s="0"/>
      <c r="MPJ173" s="0"/>
      <c r="MPK173" s="0"/>
      <c r="MPL173" s="0"/>
      <c r="MPM173" s="0"/>
      <c r="MPN173" s="0"/>
      <c r="MPO173" s="0"/>
      <c r="MPP173" s="0"/>
      <c r="MPQ173" s="0"/>
      <c r="MPR173" s="0"/>
      <c r="MPS173" s="0"/>
      <c r="MPT173" s="0"/>
      <c r="MPU173" s="0"/>
      <c r="MPV173" s="0"/>
      <c r="MPW173" s="0"/>
      <c r="MPX173" s="0"/>
      <c r="MPY173" s="0"/>
      <c r="MPZ173" s="0"/>
      <c r="MQA173" s="0"/>
      <c r="MQB173" s="0"/>
      <c r="MQC173" s="0"/>
      <c r="MQD173" s="0"/>
      <c r="MQE173" s="0"/>
      <c r="MQF173" s="0"/>
      <c r="MQG173" s="0"/>
      <c r="MQH173" s="0"/>
      <c r="MQI173" s="0"/>
      <c r="MQJ173" s="0"/>
      <c r="MQK173" s="0"/>
      <c r="MQL173" s="0"/>
      <c r="MQM173" s="0"/>
      <c r="MQN173" s="0"/>
      <c r="MQO173" s="0"/>
      <c r="MQP173" s="0"/>
      <c r="MQQ173" s="0"/>
      <c r="MQR173" s="0"/>
      <c r="MQS173" s="0"/>
      <c r="MQT173" s="0"/>
      <c r="MQU173" s="0"/>
      <c r="MQV173" s="0"/>
      <c r="MQW173" s="0"/>
      <c r="MQX173" s="0"/>
      <c r="MQY173" s="0"/>
      <c r="MQZ173" s="0"/>
      <c r="MRA173" s="0"/>
      <c r="MRB173" s="0"/>
      <c r="MRC173" s="0"/>
      <c r="MRD173" s="0"/>
      <c r="MRE173" s="0"/>
      <c r="MRF173" s="0"/>
      <c r="MRG173" s="0"/>
      <c r="MRH173" s="0"/>
      <c r="MRI173" s="0"/>
      <c r="MRJ173" s="0"/>
      <c r="MRK173" s="0"/>
      <c r="MRL173" s="0"/>
      <c r="MRM173" s="0"/>
      <c r="MRN173" s="0"/>
      <c r="MRO173" s="0"/>
      <c r="MRP173" s="0"/>
      <c r="MRQ173" s="0"/>
      <c r="MRR173" s="0"/>
      <c r="MRS173" s="0"/>
      <c r="MRT173" s="0"/>
      <c r="MRU173" s="0"/>
      <c r="MRV173" s="0"/>
      <c r="MRW173" s="0"/>
      <c r="MRX173" s="0"/>
      <c r="MRY173" s="0"/>
      <c r="MRZ173" s="0"/>
      <c r="MSA173" s="0"/>
      <c r="MSB173" s="0"/>
      <c r="MSC173" s="0"/>
      <c r="MSD173" s="0"/>
      <c r="MSE173" s="0"/>
      <c r="MSF173" s="0"/>
      <c r="MSG173" s="0"/>
      <c r="MSH173" s="0"/>
      <c r="MSI173" s="0"/>
      <c r="MSJ173" s="0"/>
      <c r="MSK173" s="0"/>
      <c r="MSL173" s="0"/>
      <c r="MSM173" s="0"/>
      <c r="MSN173" s="0"/>
      <c r="MSO173" s="0"/>
      <c r="MSP173" s="0"/>
      <c r="MSQ173" s="0"/>
      <c r="MSR173" s="0"/>
      <c r="MSS173" s="0"/>
      <c r="MST173" s="0"/>
      <c r="MSU173" s="0"/>
      <c r="MSV173" s="0"/>
      <c r="MSW173" s="0"/>
      <c r="MSX173" s="0"/>
      <c r="MSY173" s="0"/>
      <c r="MSZ173" s="0"/>
      <c r="MTA173" s="0"/>
      <c r="MTB173" s="0"/>
      <c r="MTC173" s="0"/>
      <c r="MTD173" s="0"/>
      <c r="MTE173" s="0"/>
      <c r="MTF173" s="0"/>
      <c r="MTG173" s="0"/>
      <c r="MTH173" s="0"/>
      <c r="MTI173" s="0"/>
      <c r="MTJ173" s="0"/>
      <c r="MTK173" s="0"/>
      <c r="MTL173" s="0"/>
      <c r="MTM173" s="0"/>
      <c r="MTN173" s="0"/>
      <c r="MTO173" s="0"/>
      <c r="MTP173" s="0"/>
      <c r="MTQ173" s="0"/>
      <c r="MTR173" s="0"/>
      <c r="MTS173" s="0"/>
      <c r="MTT173" s="0"/>
      <c r="MTU173" s="0"/>
      <c r="MTV173" s="0"/>
      <c r="MTW173" s="0"/>
      <c r="MTX173" s="0"/>
      <c r="MTY173" s="0"/>
      <c r="MTZ173" s="0"/>
      <c r="MUA173" s="0"/>
      <c r="MUB173" s="0"/>
      <c r="MUC173" s="0"/>
      <c r="MUD173" s="0"/>
      <c r="MUE173" s="0"/>
      <c r="MUF173" s="0"/>
      <c r="MUG173" s="0"/>
      <c r="MUH173" s="0"/>
      <c r="MUI173" s="0"/>
      <c r="MUJ173" s="0"/>
      <c r="MUK173" s="0"/>
      <c r="MUL173" s="0"/>
      <c r="MUM173" s="0"/>
      <c r="MUN173" s="0"/>
      <c r="MUO173" s="0"/>
      <c r="MUP173" s="0"/>
      <c r="MUQ173" s="0"/>
      <c r="MUR173" s="0"/>
      <c r="MUS173" s="0"/>
      <c r="MUT173" s="0"/>
      <c r="MUU173" s="0"/>
      <c r="MUV173" s="0"/>
      <c r="MUW173" s="0"/>
      <c r="MUX173" s="0"/>
      <c r="MUY173" s="0"/>
      <c r="MUZ173" s="0"/>
      <c r="MVA173" s="0"/>
      <c r="MVB173" s="0"/>
      <c r="MVC173" s="0"/>
      <c r="MVD173" s="0"/>
      <c r="MVE173" s="0"/>
      <c r="MVF173" s="0"/>
      <c r="MVG173" s="0"/>
      <c r="MVH173" s="0"/>
      <c r="MVI173" s="0"/>
      <c r="MVJ173" s="0"/>
      <c r="MVK173" s="0"/>
      <c r="MVL173" s="0"/>
      <c r="MVM173" s="0"/>
      <c r="MVN173" s="0"/>
      <c r="MVO173" s="0"/>
      <c r="MVP173" s="0"/>
      <c r="MVQ173" s="0"/>
      <c r="MVR173" s="0"/>
      <c r="MVS173" s="0"/>
      <c r="MVT173" s="0"/>
      <c r="MVU173" s="0"/>
      <c r="MVV173" s="0"/>
      <c r="MVW173" s="0"/>
      <c r="MVX173" s="0"/>
      <c r="MVY173" s="0"/>
      <c r="MVZ173" s="0"/>
      <c r="MWA173" s="0"/>
      <c r="MWB173" s="0"/>
      <c r="MWC173" s="0"/>
      <c r="MWD173" s="0"/>
      <c r="MWE173" s="0"/>
      <c r="MWF173" s="0"/>
      <c r="MWG173" s="0"/>
      <c r="MWH173" s="0"/>
      <c r="MWI173" s="0"/>
      <c r="MWJ173" s="0"/>
      <c r="MWK173" s="0"/>
      <c r="MWL173" s="0"/>
      <c r="MWM173" s="0"/>
      <c r="MWN173" s="0"/>
      <c r="MWO173" s="0"/>
      <c r="MWP173" s="0"/>
      <c r="MWQ173" s="0"/>
      <c r="MWR173" s="0"/>
      <c r="MWS173" s="0"/>
      <c r="MWT173" s="0"/>
      <c r="MWU173" s="0"/>
      <c r="MWV173" s="0"/>
      <c r="MWW173" s="0"/>
      <c r="MWX173" s="0"/>
      <c r="MWY173" s="0"/>
      <c r="MWZ173" s="0"/>
      <c r="MXA173" s="0"/>
      <c r="MXB173" s="0"/>
      <c r="MXC173" s="0"/>
      <c r="MXD173" s="0"/>
      <c r="MXE173" s="0"/>
      <c r="MXF173" s="0"/>
      <c r="MXG173" s="0"/>
      <c r="MXH173" s="0"/>
      <c r="MXI173" s="0"/>
      <c r="MXJ173" s="0"/>
      <c r="MXK173" s="0"/>
      <c r="MXL173" s="0"/>
      <c r="MXM173" s="0"/>
      <c r="MXN173" s="0"/>
      <c r="MXO173" s="0"/>
      <c r="MXP173" s="0"/>
      <c r="MXQ173" s="0"/>
      <c r="MXR173" s="0"/>
      <c r="MXS173" s="0"/>
      <c r="MXT173" s="0"/>
      <c r="MXU173" s="0"/>
      <c r="MXV173" s="0"/>
      <c r="MXW173" s="0"/>
      <c r="MXX173" s="0"/>
      <c r="MXY173" s="0"/>
      <c r="MXZ173" s="0"/>
      <c r="MYA173" s="0"/>
      <c r="MYB173" s="0"/>
      <c r="MYC173" s="0"/>
      <c r="MYD173" s="0"/>
      <c r="MYE173" s="0"/>
      <c r="MYF173" s="0"/>
      <c r="MYG173" s="0"/>
      <c r="MYH173" s="0"/>
      <c r="MYI173" s="0"/>
      <c r="MYJ173" s="0"/>
      <c r="MYK173" s="0"/>
      <c r="MYL173" s="0"/>
      <c r="MYM173" s="0"/>
      <c r="MYN173" s="0"/>
      <c r="MYO173" s="0"/>
      <c r="MYP173" s="0"/>
      <c r="MYQ173" s="0"/>
      <c r="MYR173" s="0"/>
      <c r="MYS173" s="0"/>
      <c r="MYT173" s="0"/>
      <c r="MYU173" s="0"/>
      <c r="MYV173" s="0"/>
      <c r="MYW173" s="0"/>
      <c r="MYX173" s="0"/>
      <c r="MYY173" s="0"/>
      <c r="MYZ173" s="0"/>
      <c r="MZA173" s="0"/>
      <c r="MZB173" s="0"/>
      <c r="MZC173" s="0"/>
      <c r="MZD173" s="0"/>
      <c r="MZE173" s="0"/>
      <c r="MZF173" s="0"/>
      <c r="MZG173" s="0"/>
      <c r="MZH173" s="0"/>
      <c r="MZI173" s="0"/>
      <c r="MZJ173" s="0"/>
      <c r="MZK173" s="0"/>
      <c r="MZL173" s="0"/>
      <c r="MZM173" s="0"/>
      <c r="MZN173" s="0"/>
      <c r="MZO173" s="0"/>
      <c r="MZP173" s="0"/>
      <c r="MZQ173" s="0"/>
      <c r="MZR173" s="0"/>
      <c r="MZS173" s="0"/>
      <c r="MZT173" s="0"/>
      <c r="MZU173" s="0"/>
      <c r="MZV173" s="0"/>
      <c r="MZW173" s="0"/>
      <c r="MZX173" s="0"/>
      <c r="MZY173" s="0"/>
      <c r="MZZ173" s="0"/>
      <c r="NAA173" s="0"/>
      <c r="NAB173" s="0"/>
      <c r="NAC173" s="0"/>
      <c r="NAD173" s="0"/>
      <c r="NAE173" s="0"/>
      <c r="NAF173" s="0"/>
      <c r="NAG173" s="0"/>
      <c r="NAH173" s="0"/>
      <c r="NAI173" s="0"/>
      <c r="NAJ173" s="0"/>
      <c r="NAK173" s="0"/>
      <c r="NAL173" s="0"/>
      <c r="NAM173" s="0"/>
      <c r="NAN173" s="0"/>
      <c r="NAO173" s="0"/>
      <c r="NAP173" s="0"/>
      <c r="NAQ173" s="0"/>
      <c r="NAR173" s="0"/>
      <c r="NAS173" s="0"/>
      <c r="NAT173" s="0"/>
      <c r="NAU173" s="0"/>
      <c r="NAV173" s="0"/>
      <c r="NAW173" s="0"/>
      <c r="NAX173" s="0"/>
      <c r="NAY173" s="0"/>
      <c r="NAZ173" s="0"/>
      <c r="NBA173" s="0"/>
      <c r="NBB173" s="0"/>
      <c r="NBC173" s="0"/>
      <c r="NBD173" s="0"/>
      <c r="NBE173" s="0"/>
      <c r="NBF173" s="0"/>
      <c r="NBG173" s="0"/>
      <c r="NBH173" s="0"/>
      <c r="NBI173" s="0"/>
      <c r="NBJ173" s="0"/>
      <c r="NBK173" s="0"/>
      <c r="NBL173" s="0"/>
      <c r="NBM173" s="0"/>
      <c r="NBN173" s="0"/>
      <c r="NBO173" s="0"/>
      <c r="NBP173" s="0"/>
      <c r="NBQ173" s="0"/>
      <c r="NBR173" s="0"/>
      <c r="NBS173" s="0"/>
      <c r="NBT173" s="0"/>
      <c r="NBU173" s="0"/>
      <c r="NBV173" s="0"/>
      <c r="NBW173" s="0"/>
      <c r="NBX173" s="0"/>
      <c r="NBY173" s="0"/>
      <c r="NBZ173" s="0"/>
      <c r="NCA173" s="0"/>
      <c r="NCB173" s="0"/>
      <c r="NCC173" s="0"/>
      <c r="NCD173" s="0"/>
      <c r="NCE173" s="0"/>
      <c r="NCF173" s="0"/>
      <c r="NCG173" s="0"/>
      <c r="NCH173" s="0"/>
      <c r="NCI173" s="0"/>
      <c r="NCJ173" s="0"/>
      <c r="NCK173" s="0"/>
      <c r="NCL173" s="0"/>
      <c r="NCM173" s="0"/>
      <c r="NCN173" s="0"/>
      <c r="NCO173" s="0"/>
      <c r="NCP173" s="0"/>
      <c r="NCQ173" s="0"/>
      <c r="NCR173" s="0"/>
      <c r="NCS173" s="0"/>
      <c r="NCT173" s="0"/>
      <c r="NCU173" s="0"/>
      <c r="NCV173" s="0"/>
      <c r="NCW173" s="0"/>
      <c r="NCX173" s="0"/>
      <c r="NCY173" s="0"/>
      <c r="NCZ173" s="0"/>
      <c r="NDA173" s="0"/>
      <c r="NDB173" s="0"/>
      <c r="NDC173" s="0"/>
      <c r="NDD173" s="0"/>
      <c r="NDE173" s="0"/>
      <c r="NDF173" s="0"/>
      <c r="NDG173" s="0"/>
      <c r="NDH173" s="0"/>
      <c r="NDI173" s="0"/>
      <c r="NDJ173" s="0"/>
      <c r="NDK173" s="0"/>
      <c r="NDL173" s="0"/>
      <c r="NDM173" s="0"/>
      <c r="NDN173" s="0"/>
      <c r="NDO173" s="0"/>
      <c r="NDP173" s="0"/>
      <c r="NDQ173" s="0"/>
      <c r="NDR173" s="0"/>
      <c r="NDS173" s="0"/>
      <c r="NDT173" s="0"/>
      <c r="NDU173" s="0"/>
      <c r="NDV173" s="0"/>
      <c r="NDW173" s="0"/>
      <c r="NDX173" s="0"/>
      <c r="NDY173" s="0"/>
      <c r="NDZ173" s="0"/>
      <c r="NEA173" s="0"/>
      <c r="NEB173" s="0"/>
      <c r="NEC173" s="0"/>
      <c r="NED173" s="0"/>
      <c r="NEE173" s="0"/>
      <c r="NEF173" s="0"/>
      <c r="NEG173" s="0"/>
      <c r="NEH173" s="0"/>
      <c r="NEI173" s="0"/>
      <c r="NEJ173" s="0"/>
      <c r="NEK173" s="0"/>
      <c r="NEL173" s="0"/>
      <c r="NEM173" s="0"/>
      <c r="NEN173" s="0"/>
      <c r="NEO173" s="0"/>
      <c r="NEP173" s="0"/>
      <c r="NEQ173" s="0"/>
      <c r="NER173" s="0"/>
      <c r="NES173" s="0"/>
      <c r="NET173" s="0"/>
      <c r="NEU173" s="0"/>
      <c r="NEV173" s="0"/>
      <c r="NEW173" s="0"/>
      <c r="NEX173" s="0"/>
      <c r="NEY173" s="0"/>
      <c r="NEZ173" s="0"/>
      <c r="NFA173" s="0"/>
      <c r="NFB173" s="0"/>
      <c r="NFC173" s="0"/>
      <c r="NFD173" s="0"/>
      <c r="NFE173" s="0"/>
      <c r="NFF173" s="0"/>
      <c r="NFG173" s="0"/>
      <c r="NFH173" s="0"/>
      <c r="NFI173" s="0"/>
      <c r="NFJ173" s="0"/>
      <c r="NFK173" s="0"/>
      <c r="NFL173" s="0"/>
      <c r="NFM173" s="0"/>
      <c r="NFN173" s="0"/>
      <c r="NFO173" s="0"/>
      <c r="NFP173" s="0"/>
      <c r="NFQ173" s="0"/>
      <c r="NFR173" s="0"/>
      <c r="NFS173" s="0"/>
      <c r="NFT173" s="0"/>
      <c r="NFU173" s="0"/>
      <c r="NFV173" s="0"/>
      <c r="NFW173" s="0"/>
      <c r="NFX173" s="0"/>
      <c r="NFY173" s="0"/>
      <c r="NFZ173" s="0"/>
      <c r="NGA173" s="0"/>
      <c r="NGB173" s="0"/>
      <c r="NGC173" s="0"/>
      <c r="NGD173" s="0"/>
      <c r="NGE173" s="0"/>
      <c r="NGF173" s="0"/>
      <c r="NGG173" s="0"/>
      <c r="NGH173" s="0"/>
      <c r="NGI173" s="0"/>
      <c r="NGJ173" s="0"/>
      <c r="NGK173" s="0"/>
      <c r="NGL173" s="0"/>
      <c r="NGM173" s="0"/>
      <c r="NGN173" s="0"/>
      <c r="NGO173" s="0"/>
      <c r="NGP173" s="0"/>
      <c r="NGQ173" s="0"/>
      <c r="NGR173" s="0"/>
      <c r="NGS173" s="0"/>
      <c r="NGT173" s="0"/>
      <c r="NGU173" s="0"/>
      <c r="NGV173" s="0"/>
      <c r="NGW173" s="0"/>
      <c r="NGX173" s="0"/>
      <c r="NGY173" s="0"/>
      <c r="NGZ173" s="0"/>
      <c r="NHA173" s="0"/>
      <c r="NHB173" s="0"/>
      <c r="NHC173" s="0"/>
      <c r="NHD173" s="0"/>
      <c r="NHE173" s="0"/>
      <c r="NHF173" s="0"/>
      <c r="NHG173" s="0"/>
      <c r="NHH173" s="0"/>
      <c r="NHI173" s="0"/>
      <c r="NHJ173" s="0"/>
      <c r="NHK173" s="0"/>
      <c r="NHL173" s="0"/>
      <c r="NHM173" s="0"/>
      <c r="NHN173" s="0"/>
      <c r="NHO173" s="0"/>
      <c r="NHP173" s="0"/>
      <c r="NHQ173" s="0"/>
      <c r="NHR173" s="0"/>
      <c r="NHS173" s="0"/>
      <c r="NHT173" s="0"/>
      <c r="NHU173" s="0"/>
      <c r="NHV173" s="0"/>
      <c r="NHW173" s="0"/>
      <c r="NHX173" s="0"/>
      <c r="NHY173" s="0"/>
      <c r="NHZ173" s="0"/>
      <c r="NIA173" s="0"/>
      <c r="NIB173" s="0"/>
      <c r="NIC173" s="0"/>
      <c r="NID173" s="0"/>
      <c r="NIE173" s="0"/>
      <c r="NIF173" s="0"/>
      <c r="NIG173" s="0"/>
      <c r="NIH173" s="0"/>
      <c r="NII173" s="0"/>
      <c r="NIJ173" s="0"/>
      <c r="NIK173" s="0"/>
      <c r="NIL173" s="0"/>
      <c r="NIM173" s="0"/>
      <c r="NIN173" s="0"/>
      <c r="NIO173" s="0"/>
      <c r="NIP173" s="0"/>
      <c r="NIQ173" s="0"/>
      <c r="NIR173" s="0"/>
      <c r="NIS173" s="0"/>
      <c r="NIT173" s="0"/>
      <c r="NIU173" s="0"/>
      <c r="NIV173" s="0"/>
      <c r="NIW173" s="0"/>
      <c r="NIX173" s="0"/>
      <c r="NIY173" s="0"/>
      <c r="NIZ173" s="0"/>
      <c r="NJA173" s="0"/>
      <c r="NJB173" s="0"/>
      <c r="NJC173" s="0"/>
      <c r="NJD173" s="0"/>
      <c r="NJE173" s="0"/>
      <c r="NJF173" s="0"/>
      <c r="NJG173" s="0"/>
      <c r="NJH173" s="0"/>
      <c r="NJI173" s="0"/>
      <c r="NJJ173" s="0"/>
      <c r="NJK173" s="0"/>
      <c r="NJL173" s="0"/>
      <c r="NJM173" s="0"/>
      <c r="NJN173" s="0"/>
      <c r="NJO173" s="0"/>
      <c r="NJP173" s="0"/>
      <c r="NJQ173" s="0"/>
      <c r="NJR173" s="0"/>
      <c r="NJS173" s="0"/>
      <c r="NJT173" s="0"/>
      <c r="NJU173" s="0"/>
      <c r="NJV173" s="0"/>
      <c r="NJW173" s="0"/>
      <c r="NJX173" s="0"/>
      <c r="NJY173" s="0"/>
      <c r="NJZ173" s="0"/>
      <c r="NKA173" s="0"/>
      <c r="NKB173" s="0"/>
      <c r="NKC173" s="0"/>
      <c r="NKD173" s="0"/>
      <c r="NKE173" s="0"/>
      <c r="NKF173" s="0"/>
      <c r="NKG173" s="0"/>
      <c r="NKH173" s="0"/>
      <c r="NKI173" s="0"/>
      <c r="NKJ173" s="0"/>
      <c r="NKK173" s="0"/>
      <c r="NKL173" s="0"/>
      <c r="NKM173" s="0"/>
      <c r="NKN173" s="0"/>
      <c r="NKO173" s="0"/>
      <c r="NKP173" s="0"/>
      <c r="NKQ173" s="0"/>
      <c r="NKR173" s="0"/>
      <c r="NKS173" s="0"/>
      <c r="NKT173" s="0"/>
      <c r="NKU173" s="0"/>
      <c r="NKV173" s="0"/>
      <c r="NKW173" s="0"/>
      <c r="NKX173" s="0"/>
      <c r="NKY173" s="0"/>
      <c r="NKZ173" s="0"/>
      <c r="NLA173" s="0"/>
      <c r="NLB173" s="0"/>
      <c r="NLC173" s="0"/>
      <c r="NLD173" s="0"/>
      <c r="NLE173" s="0"/>
      <c r="NLF173" s="0"/>
      <c r="NLG173" s="0"/>
      <c r="NLH173" s="0"/>
      <c r="NLI173" s="0"/>
      <c r="NLJ173" s="0"/>
      <c r="NLK173" s="0"/>
      <c r="NLL173" s="0"/>
      <c r="NLM173" s="0"/>
      <c r="NLN173" s="0"/>
      <c r="NLO173" s="0"/>
      <c r="NLP173" s="0"/>
      <c r="NLQ173" s="0"/>
      <c r="NLR173" s="0"/>
      <c r="NLS173" s="0"/>
      <c r="NLT173" s="0"/>
      <c r="NLU173" s="0"/>
      <c r="NLV173" s="0"/>
      <c r="NLW173" s="0"/>
      <c r="NLX173" s="0"/>
      <c r="NLY173" s="0"/>
      <c r="NLZ173" s="0"/>
      <c r="NMA173" s="0"/>
      <c r="NMB173" s="0"/>
      <c r="NMC173" s="0"/>
      <c r="NMD173" s="0"/>
      <c r="NME173" s="0"/>
      <c r="NMF173" s="0"/>
      <c r="NMG173" s="0"/>
      <c r="NMH173" s="0"/>
      <c r="NMI173" s="0"/>
      <c r="NMJ173" s="0"/>
      <c r="NMK173" s="0"/>
      <c r="NML173" s="0"/>
      <c r="NMM173" s="0"/>
      <c r="NMN173" s="0"/>
      <c r="NMO173" s="0"/>
      <c r="NMP173" s="0"/>
      <c r="NMQ173" s="0"/>
      <c r="NMR173" s="0"/>
      <c r="NMS173" s="0"/>
      <c r="NMT173" s="0"/>
      <c r="NMU173" s="0"/>
      <c r="NMV173" s="0"/>
      <c r="NMW173" s="0"/>
      <c r="NMX173" s="0"/>
      <c r="NMY173" s="0"/>
      <c r="NMZ173" s="0"/>
      <c r="NNA173" s="0"/>
      <c r="NNB173" s="0"/>
      <c r="NNC173" s="0"/>
      <c r="NND173" s="0"/>
      <c r="NNE173" s="0"/>
      <c r="NNF173" s="0"/>
      <c r="NNG173" s="0"/>
      <c r="NNH173" s="0"/>
      <c r="NNI173" s="0"/>
      <c r="NNJ173" s="0"/>
      <c r="NNK173" s="0"/>
      <c r="NNL173" s="0"/>
      <c r="NNM173" s="0"/>
      <c r="NNN173" s="0"/>
      <c r="NNO173" s="0"/>
      <c r="NNP173" s="0"/>
      <c r="NNQ173" s="0"/>
      <c r="NNR173" s="0"/>
      <c r="NNS173" s="0"/>
      <c r="NNT173" s="0"/>
      <c r="NNU173" s="0"/>
      <c r="NNV173" s="0"/>
      <c r="NNW173" s="0"/>
      <c r="NNX173" s="0"/>
      <c r="NNY173" s="0"/>
      <c r="NNZ173" s="0"/>
      <c r="NOA173" s="0"/>
      <c r="NOB173" s="0"/>
      <c r="NOC173" s="0"/>
      <c r="NOD173" s="0"/>
      <c r="NOE173" s="0"/>
      <c r="NOF173" s="0"/>
      <c r="NOG173" s="0"/>
      <c r="NOH173" s="0"/>
      <c r="NOI173" s="0"/>
      <c r="NOJ173" s="0"/>
      <c r="NOK173" s="0"/>
      <c r="NOL173" s="0"/>
      <c r="NOM173" s="0"/>
      <c r="NON173" s="0"/>
      <c r="NOO173" s="0"/>
      <c r="NOP173" s="0"/>
      <c r="NOQ173" s="0"/>
      <c r="NOR173" s="0"/>
      <c r="NOS173" s="0"/>
      <c r="NOT173" s="0"/>
      <c r="NOU173" s="0"/>
      <c r="NOV173" s="0"/>
      <c r="NOW173" s="0"/>
      <c r="NOX173" s="0"/>
      <c r="NOY173" s="0"/>
      <c r="NOZ173" s="0"/>
      <c r="NPA173" s="0"/>
      <c r="NPB173" s="0"/>
      <c r="NPC173" s="0"/>
      <c r="NPD173" s="0"/>
      <c r="NPE173" s="0"/>
      <c r="NPF173" s="0"/>
      <c r="NPG173" s="0"/>
      <c r="NPH173" s="0"/>
      <c r="NPI173" s="0"/>
      <c r="NPJ173" s="0"/>
      <c r="NPK173" s="0"/>
      <c r="NPL173" s="0"/>
      <c r="NPM173" s="0"/>
      <c r="NPN173" s="0"/>
      <c r="NPO173" s="0"/>
      <c r="NPP173" s="0"/>
      <c r="NPQ173" s="0"/>
      <c r="NPR173" s="0"/>
      <c r="NPS173" s="0"/>
      <c r="NPT173" s="0"/>
      <c r="NPU173" s="0"/>
      <c r="NPV173" s="0"/>
      <c r="NPW173" s="0"/>
      <c r="NPX173" s="0"/>
      <c r="NPY173" s="0"/>
      <c r="NPZ173" s="0"/>
      <c r="NQA173" s="0"/>
      <c r="NQB173" s="0"/>
      <c r="NQC173" s="0"/>
      <c r="NQD173" s="0"/>
      <c r="NQE173" s="0"/>
      <c r="NQF173" s="0"/>
      <c r="NQG173" s="0"/>
      <c r="NQH173" s="0"/>
      <c r="NQI173" s="0"/>
      <c r="NQJ173" s="0"/>
      <c r="NQK173" s="0"/>
      <c r="NQL173" s="0"/>
      <c r="NQM173" s="0"/>
      <c r="NQN173" s="0"/>
      <c r="NQO173" s="0"/>
      <c r="NQP173" s="0"/>
      <c r="NQQ173" s="0"/>
      <c r="NQR173" s="0"/>
      <c r="NQS173" s="0"/>
      <c r="NQT173" s="0"/>
      <c r="NQU173" s="0"/>
      <c r="NQV173" s="0"/>
      <c r="NQW173" s="0"/>
      <c r="NQX173" s="0"/>
      <c r="NQY173" s="0"/>
      <c r="NQZ173" s="0"/>
      <c r="NRA173" s="0"/>
      <c r="NRB173" s="0"/>
      <c r="NRC173" s="0"/>
      <c r="NRD173" s="0"/>
      <c r="NRE173" s="0"/>
      <c r="NRF173" s="0"/>
      <c r="NRG173" s="0"/>
      <c r="NRH173" s="0"/>
      <c r="NRI173" s="0"/>
      <c r="NRJ173" s="0"/>
      <c r="NRK173" s="0"/>
      <c r="NRL173" s="0"/>
      <c r="NRM173" s="0"/>
      <c r="NRN173" s="0"/>
      <c r="NRO173" s="0"/>
      <c r="NRP173" s="0"/>
      <c r="NRQ173" s="0"/>
      <c r="NRR173" s="0"/>
      <c r="NRS173" s="0"/>
      <c r="NRT173" s="0"/>
      <c r="NRU173" s="0"/>
      <c r="NRV173" s="0"/>
      <c r="NRW173" s="0"/>
      <c r="NRX173" s="0"/>
      <c r="NRY173" s="0"/>
      <c r="NRZ173" s="0"/>
      <c r="NSA173" s="0"/>
      <c r="NSB173" s="0"/>
      <c r="NSC173" s="0"/>
      <c r="NSD173" s="0"/>
      <c r="NSE173" s="0"/>
      <c r="NSF173" s="0"/>
      <c r="NSG173" s="0"/>
      <c r="NSH173" s="0"/>
      <c r="NSI173" s="0"/>
      <c r="NSJ173" s="0"/>
      <c r="NSK173" s="0"/>
      <c r="NSL173" s="0"/>
      <c r="NSM173" s="0"/>
      <c r="NSN173" s="0"/>
      <c r="NSO173" s="0"/>
      <c r="NSP173" s="0"/>
      <c r="NSQ173" s="0"/>
      <c r="NSR173" s="0"/>
      <c r="NSS173" s="0"/>
      <c r="NST173" s="0"/>
      <c r="NSU173" s="0"/>
      <c r="NSV173" s="0"/>
      <c r="NSW173" s="0"/>
      <c r="NSX173" s="0"/>
      <c r="NSY173" s="0"/>
      <c r="NSZ173" s="0"/>
      <c r="NTA173" s="0"/>
      <c r="NTB173" s="0"/>
      <c r="NTC173" s="0"/>
      <c r="NTD173" s="0"/>
      <c r="NTE173" s="0"/>
      <c r="NTF173" s="0"/>
      <c r="NTG173" s="0"/>
      <c r="NTH173" s="0"/>
      <c r="NTI173" s="0"/>
      <c r="NTJ173" s="0"/>
      <c r="NTK173" s="0"/>
      <c r="NTL173" s="0"/>
      <c r="NTM173" s="0"/>
      <c r="NTN173" s="0"/>
      <c r="NTO173" s="0"/>
      <c r="NTP173" s="0"/>
      <c r="NTQ173" s="0"/>
      <c r="NTR173" s="0"/>
      <c r="NTS173" s="0"/>
      <c r="NTT173" s="0"/>
      <c r="NTU173" s="0"/>
      <c r="NTV173" s="0"/>
      <c r="NTW173" s="0"/>
      <c r="NTX173" s="0"/>
      <c r="NTY173" s="0"/>
      <c r="NTZ173" s="0"/>
      <c r="NUA173" s="0"/>
      <c r="NUB173" s="0"/>
      <c r="NUC173" s="0"/>
      <c r="NUD173" s="0"/>
      <c r="NUE173" s="0"/>
      <c r="NUF173" s="0"/>
      <c r="NUG173" s="0"/>
      <c r="NUH173" s="0"/>
      <c r="NUI173" s="0"/>
      <c r="NUJ173" s="0"/>
      <c r="NUK173" s="0"/>
      <c r="NUL173" s="0"/>
      <c r="NUM173" s="0"/>
      <c r="NUN173" s="0"/>
      <c r="NUO173" s="0"/>
      <c r="NUP173" s="0"/>
      <c r="NUQ173" s="0"/>
      <c r="NUR173" s="0"/>
      <c r="NUS173" s="0"/>
      <c r="NUT173" s="0"/>
      <c r="NUU173" s="0"/>
      <c r="NUV173" s="0"/>
      <c r="NUW173" s="0"/>
      <c r="NUX173" s="0"/>
      <c r="NUY173" s="0"/>
      <c r="NUZ173" s="0"/>
      <c r="NVA173" s="0"/>
      <c r="NVB173" s="0"/>
      <c r="NVC173" s="0"/>
      <c r="NVD173" s="0"/>
      <c r="NVE173" s="0"/>
      <c r="NVF173" s="0"/>
      <c r="NVG173" s="0"/>
      <c r="NVH173" s="0"/>
      <c r="NVI173" s="0"/>
      <c r="NVJ173" s="0"/>
      <c r="NVK173" s="0"/>
      <c r="NVL173" s="0"/>
      <c r="NVM173" s="0"/>
      <c r="NVN173" s="0"/>
      <c r="NVO173" s="0"/>
      <c r="NVP173" s="0"/>
      <c r="NVQ173" s="0"/>
      <c r="NVR173" s="0"/>
      <c r="NVS173" s="0"/>
      <c r="NVT173" s="0"/>
      <c r="NVU173" s="0"/>
      <c r="NVV173" s="0"/>
      <c r="NVW173" s="0"/>
      <c r="NVX173" s="0"/>
      <c r="NVY173" s="0"/>
      <c r="NVZ173" s="0"/>
      <c r="NWA173" s="0"/>
      <c r="NWB173" s="0"/>
      <c r="NWC173" s="0"/>
      <c r="NWD173" s="0"/>
      <c r="NWE173" s="0"/>
      <c r="NWF173" s="0"/>
      <c r="NWG173" s="0"/>
      <c r="NWH173" s="0"/>
      <c r="NWI173" s="0"/>
      <c r="NWJ173" s="0"/>
      <c r="NWK173" s="0"/>
      <c r="NWL173" s="0"/>
      <c r="NWM173" s="0"/>
      <c r="NWN173" s="0"/>
      <c r="NWO173" s="0"/>
      <c r="NWP173" s="0"/>
      <c r="NWQ173" s="0"/>
      <c r="NWR173" s="0"/>
      <c r="NWS173" s="0"/>
      <c r="NWT173" s="0"/>
      <c r="NWU173" s="0"/>
      <c r="NWV173" s="0"/>
      <c r="NWW173" s="0"/>
      <c r="NWX173" s="0"/>
      <c r="NWY173" s="0"/>
      <c r="NWZ173" s="0"/>
      <c r="NXA173" s="0"/>
      <c r="NXB173" s="0"/>
      <c r="NXC173" s="0"/>
      <c r="NXD173" s="0"/>
      <c r="NXE173" s="0"/>
      <c r="NXF173" s="0"/>
      <c r="NXG173" s="0"/>
      <c r="NXH173" s="0"/>
      <c r="NXI173" s="0"/>
      <c r="NXJ173" s="0"/>
      <c r="NXK173" s="0"/>
      <c r="NXL173" s="0"/>
      <c r="NXM173" s="0"/>
      <c r="NXN173" s="0"/>
      <c r="NXO173" s="0"/>
      <c r="NXP173" s="0"/>
      <c r="NXQ173" s="0"/>
      <c r="NXR173" s="0"/>
      <c r="NXS173" s="0"/>
      <c r="NXT173" s="0"/>
      <c r="NXU173" s="0"/>
      <c r="NXV173" s="0"/>
      <c r="NXW173" s="0"/>
      <c r="NXX173" s="0"/>
      <c r="NXY173" s="0"/>
      <c r="NXZ173" s="0"/>
      <c r="NYA173" s="0"/>
      <c r="NYB173" s="0"/>
      <c r="NYC173" s="0"/>
      <c r="NYD173" s="0"/>
      <c r="NYE173" s="0"/>
      <c r="NYF173" s="0"/>
      <c r="NYG173" s="0"/>
      <c r="NYH173" s="0"/>
      <c r="NYI173" s="0"/>
      <c r="NYJ173" s="0"/>
      <c r="NYK173" s="0"/>
      <c r="NYL173" s="0"/>
      <c r="NYM173" s="0"/>
      <c r="NYN173" s="0"/>
      <c r="NYO173" s="0"/>
      <c r="NYP173" s="0"/>
      <c r="NYQ173" s="0"/>
      <c r="NYR173" s="0"/>
      <c r="NYS173" s="0"/>
      <c r="NYT173" s="0"/>
      <c r="NYU173" s="0"/>
      <c r="NYV173" s="0"/>
      <c r="NYW173" s="0"/>
      <c r="NYX173" s="0"/>
      <c r="NYY173" s="0"/>
      <c r="NYZ173" s="0"/>
      <c r="NZA173" s="0"/>
      <c r="NZB173" s="0"/>
      <c r="NZC173" s="0"/>
      <c r="NZD173" s="0"/>
      <c r="NZE173" s="0"/>
      <c r="NZF173" s="0"/>
      <c r="NZG173" s="0"/>
      <c r="NZH173" s="0"/>
      <c r="NZI173" s="0"/>
      <c r="NZJ173" s="0"/>
      <c r="NZK173" s="0"/>
      <c r="NZL173" s="0"/>
      <c r="NZM173" s="0"/>
      <c r="NZN173" s="0"/>
      <c r="NZO173" s="0"/>
      <c r="NZP173" s="0"/>
      <c r="NZQ173" s="0"/>
      <c r="NZR173" s="0"/>
      <c r="NZS173" s="0"/>
      <c r="NZT173" s="0"/>
      <c r="NZU173" s="0"/>
      <c r="NZV173" s="0"/>
      <c r="NZW173" s="0"/>
      <c r="NZX173" s="0"/>
      <c r="NZY173" s="0"/>
      <c r="NZZ173" s="0"/>
      <c r="OAA173" s="0"/>
      <c r="OAB173" s="0"/>
      <c r="OAC173" s="0"/>
      <c r="OAD173" s="0"/>
      <c r="OAE173" s="0"/>
      <c r="OAF173" s="0"/>
      <c r="OAG173" s="0"/>
      <c r="OAH173" s="0"/>
      <c r="OAI173" s="0"/>
      <c r="OAJ173" s="0"/>
      <c r="OAK173" s="0"/>
      <c r="OAL173" s="0"/>
      <c r="OAM173" s="0"/>
      <c r="OAN173" s="0"/>
      <c r="OAO173" s="0"/>
      <c r="OAP173" s="0"/>
      <c r="OAQ173" s="0"/>
      <c r="OAR173" s="0"/>
      <c r="OAS173" s="0"/>
      <c r="OAT173" s="0"/>
      <c r="OAU173" s="0"/>
      <c r="OAV173" s="0"/>
      <c r="OAW173" s="0"/>
      <c r="OAX173" s="0"/>
      <c r="OAY173" s="0"/>
      <c r="OAZ173" s="0"/>
      <c r="OBA173" s="0"/>
      <c r="OBB173" s="0"/>
      <c r="OBC173" s="0"/>
      <c r="OBD173" s="0"/>
      <c r="OBE173" s="0"/>
      <c r="OBF173" s="0"/>
      <c r="OBG173" s="0"/>
      <c r="OBH173" s="0"/>
      <c r="OBI173" s="0"/>
      <c r="OBJ173" s="0"/>
      <c r="OBK173" s="0"/>
      <c r="OBL173" s="0"/>
      <c r="OBM173" s="0"/>
      <c r="OBN173" s="0"/>
      <c r="OBO173" s="0"/>
      <c r="OBP173" s="0"/>
      <c r="OBQ173" s="0"/>
      <c r="OBR173" s="0"/>
      <c r="OBS173" s="0"/>
      <c r="OBT173" s="0"/>
      <c r="OBU173" s="0"/>
      <c r="OBV173" s="0"/>
      <c r="OBW173" s="0"/>
      <c r="OBX173" s="0"/>
      <c r="OBY173" s="0"/>
      <c r="OBZ173" s="0"/>
      <c r="OCA173" s="0"/>
      <c r="OCB173" s="0"/>
      <c r="OCC173" s="0"/>
      <c r="OCD173" s="0"/>
      <c r="OCE173" s="0"/>
      <c r="OCF173" s="0"/>
      <c r="OCG173" s="0"/>
      <c r="OCH173" s="0"/>
      <c r="OCI173" s="0"/>
      <c r="OCJ173" s="0"/>
      <c r="OCK173" s="0"/>
      <c r="OCL173" s="0"/>
      <c r="OCM173" s="0"/>
      <c r="OCN173" s="0"/>
      <c r="OCO173" s="0"/>
      <c r="OCP173" s="0"/>
      <c r="OCQ173" s="0"/>
      <c r="OCR173" s="0"/>
      <c r="OCS173" s="0"/>
      <c r="OCT173" s="0"/>
      <c r="OCU173" s="0"/>
      <c r="OCV173" s="0"/>
      <c r="OCW173" s="0"/>
      <c r="OCX173" s="0"/>
      <c r="OCY173" s="0"/>
      <c r="OCZ173" s="0"/>
      <c r="ODA173" s="0"/>
      <c r="ODB173" s="0"/>
      <c r="ODC173" s="0"/>
      <c r="ODD173" s="0"/>
      <c r="ODE173" s="0"/>
      <c r="ODF173" s="0"/>
      <c r="ODG173" s="0"/>
      <c r="ODH173" s="0"/>
      <c r="ODI173" s="0"/>
      <c r="ODJ173" s="0"/>
      <c r="ODK173" s="0"/>
      <c r="ODL173" s="0"/>
      <c r="ODM173" s="0"/>
      <c r="ODN173" s="0"/>
      <c r="ODO173" s="0"/>
      <c r="ODP173" s="0"/>
      <c r="ODQ173" s="0"/>
      <c r="ODR173" s="0"/>
      <c r="ODS173" s="0"/>
      <c r="ODT173" s="0"/>
      <c r="ODU173" s="0"/>
      <c r="ODV173" s="0"/>
      <c r="ODW173" s="0"/>
      <c r="ODX173" s="0"/>
      <c r="ODY173" s="0"/>
      <c r="ODZ173" s="0"/>
      <c r="OEA173" s="0"/>
      <c r="OEB173" s="0"/>
      <c r="OEC173" s="0"/>
      <c r="OED173" s="0"/>
      <c r="OEE173" s="0"/>
      <c r="OEF173" s="0"/>
      <c r="OEG173" s="0"/>
      <c r="OEH173" s="0"/>
      <c r="OEI173" s="0"/>
      <c r="OEJ173" s="0"/>
      <c r="OEK173" s="0"/>
      <c r="OEL173" s="0"/>
      <c r="OEM173" s="0"/>
      <c r="OEN173" s="0"/>
      <c r="OEO173" s="0"/>
      <c r="OEP173" s="0"/>
      <c r="OEQ173" s="0"/>
      <c r="OER173" s="0"/>
      <c r="OES173" s="0"/>
      <c r="OET173" s="0"/>
      <c r="OEU173" s="0"/>
      <c r="OEV173" s="0"/>
      <c r="OEW173" s="0"/>
      <c r="OEX173" s="0"/>
      <c r="OEY173" s="0"/>
      <c r="OEZ173" s="0"/>
      <c r="OFA173" s="0"/>
      <c r="OFB173" s="0"/>
      <c r="OFC173" s="0"/>
      <c r="OFD173" s="0"/>
      <c r="OFE173" s="0"/>
      <c r="OFF173" s="0"/>
      <c r="OFG173" s="0"/>
      <c r="OFH173" s="0"/>
      <c r="OFI173" s="0"/>
      <c r="OFJ173" s="0"/>
      <c r="OFK173" s="0"/>
      <c r="OFL173" s="0"/>
      <c r="OFM173" s="0"/>
      <c r="OFN173" s="0"/>
      <c r="OFO173" s="0"/>
      <c r="OFP173" s="0"/>
      <c r="OFQ173" s="0"/>
      <c r="OFR173" s="0"/>
      <c r="OFS173" s="0"/>
      <c r="OFT173" s="0"/>
      <c r="OFU173" s="0"/>
      <c r="OFV173" s="0"/>
      <c r="OFW173" s="0"/>
      <c r="OFX173" s="0"/>
      <c r="OFY173" s="0"/>
      <c r="OFZ173" s="0"/>
      <c r="OGA173" s="0"/>
      <c r="OGB173" s="0"/>
      <c r="OGC173" s="0"/>
      <c r="OGD173" s="0"/>
      <c r="OGE173" s="0"/>
      <c r="OGF173" s="0"/>
      <c r="OGG173" s="0"/>
      <c r="OGH173" s="0"/>
      <c r="OGI173" s="0"/>
      <c r="OGJ173" s="0"/>
      <c r="OGK173" s="0"/>
      <c r="OGL173" s="0"/>
      <c r="OGM173" s="0"/>
      <c r="OGN173" s="0"/>
      <c r="OGO173" s="0"/>
      <c r="OGP173" s="0"/>
      <c r="OGQ173" s="0"/>
      <c r="OGR173" s="0"/>
      <c r="OGS173" s="0"/>
      <c r="OGT173" s="0"/>
      <c r="OGU173" s="0"/>
      <c r="OGV173" s="0"/>
      <c r="OGW173" s="0"/>
      <c r="OGX173" s="0"/>
      <c r="OGY173" s="0"/>
      <c r="OGZ173" s="0"/>
      <c r="OHA173" s="0"/>
      <c r="OHB173" s="0"/>
      <c r="OHC173" s="0"/>
      <c r="OHD173" s="0"/>
      <c r="OHE173" s="0"/>
      <c r="OHF173" s="0"/>
      <c r="OHG173" s="0"/>
      <c r="OHH173" s="0"/>
      <c r="OHI173" s="0"/>
      <c r="OHJ173" s="0"/>
      <c r="OHK173" s="0"/>
      <c r="OHL173" s="0"/>
      <c r="OHM173" s="0"/>
      <c r="OHN173" s="0"/>
      <c r="OHO173" s="0"/>
      <c r="OHP173" s="0"/>
      <c r="OHQ173" s="0"/>
      <c r="OHR173" s="0"/>
      <c r="OHS173" s="0"/>
      <c r="OHT173" s="0"/>
      <c r="OHU173" s="0"/>
      <c r="OHV173" s="0"/>
      <c r="OHW173" s="0"/>
      <c r="OHX173" s="0"/>
      <c r="OHY173" s="0"/>
      <c r="OHZ173" s="0"/>
      <c r="OIA173" s="0"/>
      <c r="OIB173" s="0"/>
      <c r="OIC173" s="0"/>
      <c r="OID173" s="0"/>
      <c r="OIE173" s="0"/>
      <c r="OIF173" s="0"/>
      <c r="OIG173" s="0"/>
      <c r="OIH173" s="0"/>
      <c r="OII173" s="0"/>
      <c r="OIJ173" s="0"/>
      <c r="OIK173" s="0"/>
      <c r="OIL173" s="0"/>
      <c r="OIM173" s="0"/>
      <c r="OIN173" s="0"/>
      <c r="OIO173" s="0"/>
      <c r="OIP173" s="0"/>
      <c r="OIQ173" s="0"/>
      <c r="OIR173" s="0"/>
      <c r="OIS173" s="0"/>
      <c r="OIT173" s="0"/>
      <c r="OIU173" s="0"/>
      <c r="OIV173" s="0"/>
      <c r="OIW173" s="0"/>
      <c r="OIX173" s="0"/>
      <c r="OIY173" s="0"/>
      <c r="OIZ173" s="0"/>
      <c r="OJA173" s="0"/>
      <c r="OJB173" s="0"/>
      <c r="OJC173" s="0"/>
      <c r="OJD173" s="0"/>
      <c r="OJE173" s="0"/>
      <c r="OJF173" s="0"/>
      <c r="OJG173" s="0"/>
      <c r="OJH173" s="0"/>
      <c r="OJI173" s="0"/>
      <c r="OJJ173" s="0"/>
      <c r="OJK173" s="0"/>
      <c r="OJL173" s="0"/>
      <c r="OJM173" s="0"/>
      <c r="OJN173" s="0"/>
      <c r="OJO173" s="0"/>
      <c r="OJP173" s="0"/>
      <c r="OJQ173" s="0"/>
      <c r="OJR173" s="0"/>
      <c r="OJS173" s="0"/>
      <c r="OJT173" s="0"/>
      <c r="OJU173" s="0"/>
      <c r="OJV173" s="0"/>
      <c r="OJW173" s="0"/>
      <c r="OJX173" s="0"/>
      <c r="OJY173" s="0"/>
      <c r="OJZ173" s="0"/>
      <c r="OKA173" s="0"/>
      <c r="OKB173" s="0"/>
      <c r="OKC173" s="0"/>
      <c r="OKD173" s="0"/>
      <c r="OKE173" s="0"/>
      <c r="OKF173" s="0"/>
      <c r="OKG173" s="0"/>
      <c r="OKH173" s="0"/>
      <c r="OKI173" s="0"/>
      <c r="OKJ173" s="0"/>
      <c r="OKK173" s="0"/>
      <c r="OKL173" s="0"/>
      <c r="OKM173" s="0"/>
      <c r="OKN173" s="0"/>
      <c r="OKO173" s="0"/>
      <c r="OKP173" s="0"/>
      <c r="OKQ173" s="0"/>
      <c r="OKR173" s="0"/>
      <c r="OKS173" s="0"/>
      <c r="OKT173" s="0"/>
      <c r="OKU173" s="0"/>
      <c r="OKV173" s="0"/>
      <c r="OKW173" s="0"/>
      <c r="OKX173" s="0"/>
      <c r="OKY173" s="0"/>
      <c r="OKZ173" s="0"/>
      <c r="OLA173" s="0"/>
      <c r="OLB173" s="0"/>
      <c r="OLC173" s="0"/>
      <c r="OLD173" s="0"/>
      <c r="OLE173" s="0"/>
      <c r="OLF173" s="0"/>
      <c r="OLG173" s="0"/>
      <c r="OLH173" s="0"/>
      <c r="OLI173" s="0"/>
      <c r="OLJ173" s="0"/>
      <c r="OLK173" s="0"/>
      <c r="OLL173" s="0"/>
      <c r="OLM173" s="0"/>
      <c r="OLN173" s="0"/>
      <c r="OLO173" s="0"/>
      <c r="OLP173" s="0"/>
      <c r="OLQ173" s="0"/>
      <c r="OLR173" s="0"/>
      <c r="OLS173" s="0"/>
      <c r="OLT173" s="0"/>
      <c r="OLU173" s="0"/>
      <c r="OLV173" s="0"/>
      <c r="OLW173" s="0"/>
      <c r="OLX173" s="0"/>
      <c r="OLY173" s="0"/>
      <c r="OLZ173" s="0"/>
      <c r="OMA173" s="0"/>
      <c r="OMB173" s="0"/>
      <c r="OMC173" s="0"/>
      <c r="OMD173" s="0"/>
      <c r="OME173" s="0"/>
      <c r="OMF173" s="0"/>
      <c r="OMG173" s="0"/>
      <c r="OMH173" s="0"/>
      <c r="OMI173" s="0"/>
      <c r="OMJ173" s="0"/>
      <c r="OMK173" s="0"/>
      <c r="OML173" s="0"/>
      <c r="OMM173" s="0"/>
      <c r="OMN173" s="0"/>
      <c r="OMO173" s="0"/>
      <c r="OMP173" s="0"/>
      <c r="OMQ173" s="0"/>
      <c r="OMR173" s="0"/>
      <c r="OMS173" s="0"/>
      <c r="OMT173" s="0"/>
      <c r="OMU173" s="0"/>
      <c r="OMV173" s="0"/>
      <c r="OMW173" s="0"/>
      <c r="OMX173" s="0"/>
      <c r="OMY173" s="0"/>
      <c r="OMZ173" s="0"/>
      <c r="ONA173" s="0"/>
      <c r="ONB173" s="0"/>
      <c r="ONC173" s="0"/>
      <c r="OND173" s="0"/>
      <c r="ONE173" s="0"/>
      <c r="ONF173" s="0"/>
      <c r="ONG173" s="0"/>
      <c r="ONH173" s="0"/>
      <c r="ONI173" s="0"/>
      <c r="ONJ173" s="0"/>
      <c r="ONK173" s="0"/>
      <c r="ONL173" s="0"/>
      <c r="ONM173" s="0"/>
      <c r="ONN173" s="0"/>
      <c r="ONO173" s="0"/>
      <c r="ONP173" s="0"/>
      <c r="ONQ173" s="0"/>
      <c r="ONR173" s="0"/>
      <c r="ONS173" s="0"/>
      <c r="ONT173" s="0"/>
      <c r="ONU173" s="0"/>
      <c r="ONV173" s="0"/>
      <c r="ONW173" s="0"/>
      <c r="ONX173" s="0"/>
      <c r="ONY173" s="0"/>
      <c r="ONZ173" s="0"/>
      <c r="OOA173" s="0"/>
      <c r="OOB173" s="0"/>
      <c r="OOC173" s="0"/>
      <c r="OOD173" s="0"/>
      <c r="OOE173" s="0"/>
      <c r="OOF173" s="0"/>
      <c r="OOG173" s="0"/>
      <c r="OOH173" s="0"/>
      <c r="OOI173" s="0"/>
      <c r="OOJ173" s="0"/>
      <c r="OOK173" s="0"/>
      <c r="OOL173" s="0"/>
      <c r="OOM173" s="0"/>
      <c r="OON173" s="0"/>
      <c r="OOO173" s="0"/>
      <c r="OOP173" s="0"/>
      <c r="OOQ173" s="0"/>
      <c r="OOR173" s="0"/>
      <c r="OOS173" s="0"/>
      <c r="OOT173" s="0"/>
      <c r="OOU173" s="0"/>
      <c r="OOV173" s="0"/>
      <c r="OOW173" s="0"/>
      <c r="OOX173" s="0"/>
      <c r="OOY173" s="0"/>
      <c r="OOZ173" s="0"/>
      <c r="OPA173" s="0"/>
      <c r="OPB173" s="0"/>
      <c r="OPC173" s="0"/>
      <c r="OPD173" s="0"/>
      <c r="OPE173" s="0"/>
      <c r="OPF173" s="0"/>
      <c r="OPG173" s="0"/>
      <c r="OPH173" s="0"/>
      <c r="OPI173" s="0"/>
      <c r="OPJ173" s="0"/>
      <c r="OPK173" s="0"/>
      <c r="OPL173" s="0"/>
      <c r="OPM173" s="0"/>
      <c r="OPN173" s="0"/>
      <c r="OPO173" s="0"/>
      <c r="OPP173" s="0"/>
      <c r="OPQ173" s="0"/>
      <c r="OPR173" s="0"/>
      <c r="OPS173" s="0"/>
      <c r="OPT173" s="0"/>
      <c r="OPU173" s="0"/>
      <c r="OPV173" s="0"/>
      <c r="OPW173" s="0"/>
      <c r="OPX173" s="0"/>
      <c r="OPY173" s="0"/>
      <c r="OPZ173" s="0"/>
      <c r="OQA173" s="0"/>
      <c r="OQB173" s="0"/>
      <c r="OQC173" s="0"/>
      <c r="OQD173" s="0"/>
      <c r="OQE173" s="0"/>
      <c r="OQF173" s="0"/>
      <c r="OQG173" s="0"/>
      <c r="OQH173" s="0"/>
      <c r="OQI173" s="0"/>
      <c r="OQJ173" s="0"/>
      <c r="OQK173" s="0"/>
      <c r="OQL173" s="0"/>
      <c r="OQM173" s="0"/>
      <c r="OQN173" s="0"/>
      <c r="OQO173" s="0"/>
      <c r="OQP173" s="0"/>
      <c r="OQQ173" s="0"/>
      <c r="OQR173" s="0"/>
      <c r="OQS173" s="0"/>
      <c r="OQT173" s="0"/>
      <c r="OQU173" s="0"/>
      <c r="OQV173" s="0"/>
      <c r="OQW173" s="0"/>
      <c r="OQX173" s="0"/>
      <c r="OQY173" s="0"/>
      <c r="OQZ173" s="0"/>
      <c r="ORA173" s="0"/>
      <c r="ORB173" s="0"/>
      <c r="ORC173" s="0"/>
      <c r="ORD173" s="0"/>
      <c r="ORE173" s="0"/>
      <c r="ORF173" s="0"/>
      <c r="ORG173" s="0"/>
      <c r="ORH173" s="0"/>
      <c r="ORI173" s="0"/>
      <c r="ORJ173" s="0"/>
      <c r="ORK173" s="0"/>
      <c r="ORL173" s="0"/>
      <c r="ORM173" s="0"/>
      <c r="ORN173" s="0"/>
      <c r="ORO173" s="0"/>
      <c r="ORP173" s="0"/>
      <c r="ORQ173" s="0"/>
      <c r="ORR173" s="0"/>
      <c r="ORS173" s="0"/>
      <c r="ORT173" s="0"/>
      <c r="ORU173" s="0"/>
      <c r="ORV173" s="0"/>
      <c r="ORW173" s="0"/>
      <c r="ORX173" s="0"/>
      <c r="ORY173" s="0"/>
      <c r="ORZ173" s="0"/>
      <c r="OSA173" s="0"/>
      <c r="OSB173" s="0"/>
      <c r="OSC173" s="0"/>
      <c r="OSD173" s="0"/>
      <c r="OSE173" s="0"/>
      <c r="OSF173" s="0"/>
      <c r="OSG173" s="0"/>
      <c r="OSH173" s="0"/>
      <c r="OSI173" s="0"/>
      <c r="OSJ173" s="0"/>
      <c r="OSK173" s="0"/>
      <c r="OSL173" s="0"/>
      <c r="OSM173" s="0"/>
      <c r="OSN173" s="0"/>
      <c r="OSO173" s="0"/>
      <c r="OSP173" s="0"/>
      <c r="OSQ173" s="0"/>
      <c r="OSR173" s="0"/>
      <c r="OSS173" s="0"/>
      <c r="OST173" s="0"/>
      <c r="OSU173" s="0"/>
      <c r="OSV173" s="0"/>
      <c r="OSW173" s="0"/>
      <c r="OSX173" s="0"/>
      <c r="OSY173" s="0"/>
      <c r="OSZ173" s="0"/>
      <c r="OTA173" s="0"/>
      <c r="OTB173" s="0"/>
      <c r="OTC173" s="0"/>
      <c r="OTD173" s="0"/>
      <c r="OTE173" s="0"/>
      <c r="OTF173" s="0"/>
      <c r="OTG173" s="0"/>
      <c r="OTH173" s="0"/>
      <c r="OTI173" s="0"/>
      <c r="OTJ173" s="0"/>
      <c r="OTK173" s="0"/>
      <c r="OTL173" s="0"/>
      <c r="OTM173" s="0"/>
      <c r="OTN173" s="0"/>
      <c r="OTO173" s="0"/>
      <c r="OTP173" s="0"/>
      <c r="OTQ173" s="0"/>
      <c r="OTR173" s="0"/>
      <c r="OTS173" s="0"/>
      <c r="OTT173" s="0"/>
      <c r="OTU173" s="0"/>
      <c r="OTV173" s="0"/>
      <c r="OTW173" s="0"/>
      <c r="OTX173" s="0"/>
      <c r="OTY173" s="0"/>
      <c r="OTZ173" s="0"/>
      <c r="OUA173" s="0"/>
      <c r="OUB173" s="0"/>
      <c r="OUC173" s="0"/>
      <c r="OUD173" s="0"/>
      <c r="OUE173" s="0"/>
      <c r="OUF173" s="0"/>
      <c r="OUG173" s="0"/>
      <c r="OUH173" s="0"/>
      <c r="OUI173" s="0"/>
      <c r="OUJ173" s="0"/>
      <c r="OUK173" s="0"/>
      <c r="OUL173" s="0"/>
      <c r="OUM173" s="0"/>
      <c r="OUN173" s="0"/>
      <c r="OUO173" s="0"/>
      <c r="OUP173" s="0"/>
      <c r="OUQ173" s="0"/>
      <c r="OUR173" s="0"/>
      <c r="OUS173" s="0"/>
      <c r="OUT173" s="0"/>
      <c r="OUU173" s="0"/>
      <c r="OUV173" s="0"/>
      <c r="OUW173" s="0"/>
      <c r="OUX173" s="0"/>
      <c r="OUY173" s="0"/>
      <c r="OUZ173" s="0"/>
      <c r="OVA173" s="0"/>
      <c r="OVB173" s="0"/>
      <c r="OVC173" s="0"/>
      <c r="OVD173" s="0"/>
      <c r="OVE173" s="0"/>
      <c r="OVF173" s="0"/>
      <c r="OVG173" s="0"/>
      <c r="OVH173" s="0"/>
      <c r="OVI173" s="0"/>
      <c r="OVJ173" s="0"/>
      <c r="OVK173" s="0"/>
      <c r="OVL173" s="0"/>
      <c r="OVM173" s="0"/>
      <c r="OVN173" s="0"/>
      <c r="OVO173" s="0"/>
      <c r="OVP173" s="0"/>
      <c r="OVQ173" s="0"/>
      <c r="OVR173" s="0"/>
      <c r="OVS173" s="0"/>
      <c r="OVT173" s="0"/>
      <c r="OVU173" s="0"/>
      <c r="OVV173" s="0"/>
      <c r="OVW173" s="0"/>
      <c r="OVX173" s="0"/>
      <c r="OVY173" s="0"/>
      <c r="OVZ173" s="0"/>
      <c r="OWA173" s="0"/>
      <c r="OWB173" s="0"/>
      <c r="OWC173" s="0"/>
      <c r="OWD173" s="0"/>
      <c r="OWE173" s="0"/>
      <c r="OWF173" s="0"/>
      <c r="OWG173" s="0"/>
      <c r="OWH173" s="0"/>
      <c r="OWI173" s="0"/>
      <c r="OWJ173" s="0"/>
      <c r="OWK173" s="0"/>
      <c r="OWL173" s="0"/>
      <c r="OWM173" s="0"/>
      <c r="OWN173" s="0"/>
      <c r="OWO173" s="0"/>
      <c r="OWP173" s="0"/>
      <c r="OWQ173" s="0"/>
      <c r="OWR173" s="0"/>
      <c r="OWS173" s="0"/>
      <c r="OWT173" s="0"/>
      <c r="OWU173" s="0"/>
      <c r="OWV173" s="0"/>
      <c r="OWW173" s="0"/>
      <c r="OWX173" s="0"/>
      <c r="OWY173" s="0"/>
      <c r="OWZ173" s="0"/>
      <c r="OXA173" s="0"/>
      <c r="OXB173" s="0"/>
      <c r="OXC173" s="0"/>
      <c r="OXD173" s="0"/>
      <c r="OXE173" s="0"/>
      <c r="OXF173" s="0"/>
      <c r="OXG173" s="0"/>
      <c r="OXH173" s="0"/>
      <c r="OXI173" s="0"/>
      <c r="OXJ173" s="0"/>
      <c r="OXK173" s="0"/>
      <c r="OXL173" s="0"/>
      <c r="OXM173" s="0"/>
      <c r="OXN173" s="0"/>
      <c r="OXO173" s="0"/>
      <c r="OXP173" s="0"/>
      <c r="OXQ173" s="0"/>
      <c r="OXR173" s="0"/>
      <c r="OXS173" s="0"/>
      <c r="OXT173" s="0"/>
      <c r="OXU173" s="0"/>
      <c r="OXV173" s="0"/>
      <c r="OXW173" s="0"/>
      <c r="OXX173" s="0"/>
      <c r="OXY173" s="0"/>
      <c r="OXZ173" s="0"/>
      <c r="OYA173" s="0"/>
      <c r="OYB173" s="0"/>
      <c r="OYC173" s="0"/>
      <c r="OYD173" s="0"/>
      <c r="OYE173" s="0"/>
      <c r="OYF173" s="0"/>
      <c r="OYG173" s="0"/>
      <c r="OYH173" s="0"/>
      <c r="OYI173" s="0"/>
      <c r="OYJ173" s="0"/>
      <c r="OYK173" s="0"/>
      <c r="OYL173" s="0"/>
      <c r="OYM173" s="0"/>
      <c r="OYN173" s="0"/>
      <c r="OYO173" s="0"/>
      <c r="OYP173" s="0"/>
      <c r="OYQ173" s="0"/>
      <c r="OYR173" s="0"/>
      <c r="OYS173" s="0"/>
      <c r="OYT173" s="0"/>
      <c r="OYU173" s="0"/>
      <c r="OYV173" s="0"/>
      <c r="OYW173" s="0"/>
      <c r="OYX173" s="0"/>
      <c r="OYY173" s="0"/>
      <c r="OYZ173" s="0"/>
      <c r="OZA173" s="0"/>
      <c r="OZB173" s="0"/>
      <c r="OZC173" s="0"/>
      <c r="OZD173" s="0"/>
      <c r="OZE173" s="0"/>
      <c r="OZF173" s="0"/>
      <c r="OZG173" s="0"/>
      <c r="OZH173" s="0"/>
      <c r="OZI173" s="0"/>
      <c r="OZJ173" s="0"/>
      <c r="OZK173" s="0"/>
      <c r="OZL173" s="0"/>
      <c r="OZM173" s="0"/>
      <c r="OZN173" s="0"/>
      <c r="OZO173" s="0"/>
      <c r="OZP173" s="0"/>
      <c r="OZQ173" s="0"/>
      <c r="OZR173" s="0"/>
      <c r="OZS173" s="0"/>
      <c r="OZT173" s="0"/>
      <c r="OZU173" s="0"/>
      <c r="OZV173" s="0"/>
      <c r="OZW173" s="0"/>
      <c r="OZX173" s="0"/>
      <c r="OZY173" s="0"/>
      <c r="OZZ173" s="0"/>
      <c r="PAA173" s="0"/>
      <c r="PAB173" s="0"/>
      <c r="PAC173" s="0"/>
      <c r="PAD173" s="0"/>
      <c r="PAE173" s="0"/>
      <c r="PAF173" s="0"/>
      <c r="PAG173" s="0"/>
      <c r="PAH173" s="0"/>
      <c r="PAI173" s="0"/>
      <c r="PAJ173" s="0"/>
      <c r="PAK173" s="0"/>
      <c r="PAL173" s="0"/>
      <c r="PAM173" s="0"/>
      <c r="PAN173" s="0"/>
      <c r="PAO173" s="0"/>
      <c r="PAP173" s="0"/>
      <c r="PAQ173" s="0"/>
      <c r="PAR173" s="0"/>
      <c r="PAS173" s="0"/>
      <c r="PAT173" s="0"/>
      <c r="PAU173" s="0"/>
      <c r="PAV173" s="0"/>
      <c r="PAW173" s="0"/>
      <c r="PAX173" s="0"/>
      <c r="PAY173" s="0"/>
      <c r="PAZ173" s="0"/>
      <c r="PBA173" s="0"/>
      <c r="PBB173" s="0"/>
      <c r="PBC173" s="0"/>
      <c r="PBD173" s="0"/>
      <c r="PBE173" s="0"/>
      <c r="PBF173" s="0"/>
      <c r="PBG173" s="0"/>
      <c r="PBH173" s="0"/>
      <c r="PBI173" s="0"/>
      <c r="PBJ173" s="0"/>
      <c r="PBK173" s="0"/>
      <c r="PBL173" s="0"/>
      <c r="PBM173" s="0"/>
      <c r="PBN173" s="0"/>
      <c r="PBO173" s="0"/>
      <c r="PBP173" s="0"/>
      <c r="PBQ173" s="0"/>
      <c r="PBR173" s="0"/>
      <c r="PBS173" s="0"/>
      <c r="PBT173" s="0"/>
      <c r="PBU173" s="0"/>
      <c r="PBV173" s="0"/>
      <c r="PBW173" s="0"/>
      <c r="PBX173" s="0"/>
      <c r="PBY173" s="0"/>
      <c r="PBZ173" s="0"/>
      <c r="PCA173" s="0"/>
      <c r="PCB173" s="0"/>
      <c r="PCC173" s="0"/>
      <c r="PCD173" s="0"/>
      <c r="PCE173" s="0"/>
      <c r="PCF173" s="0"/>
      <c r="PCG173" s="0"/>
      <c r="PCH173" s="0"/>
      <c r="PCI173" s="0"/>
      <c r="PCJ173" s="0"/>
      <c r="PCK173" s="0"/>
      <c r="PCL173" s="0"/>
      <c r="PCM173" s="0"/>
      <c r="PCN173" s="0"/>
      <c r="PCO173" s="0"/>
      <c r="PCP173" s="0"/>
      <c r="PCQ173" s="0"/>
      <c r="PCR173" s="0"/>
      <c r="PCS173" s="0"/>
      <c r="PCT173" s="0"/>
      <c r="PCU173" s="0"/>
      <c r="PCV173" s="0"/>
      <c r="PCW173" s="0"/>
      <c r="PCX173" s="0"/>
      <c r="PCY173" s="0"/>
      <c r="PCZ173" s="0"/>
      <c r="PDA173" s="0"/>
      <c r="PDB173" s="0"/>
      <c r="PDC173" s="0"/>
      <c r="PDD173" s="0"/>
      <c r="PDE173" s="0"/>
      <c r="PDF173" s="0"/>
      <c r="PDG173" s="0"/>
      <c r="PDH173" s="0"/>
      <c r="PDI173" s="0"/>
      <c r="PDJ173" s="0"/>
      <c r="PDK173" s="0"/>
      <c r="PDL173" s="0"/>
      <c r="PDM173" s="0"/>
      <c r="PDN173" s="0"/>
      <c r="PDO173" s="0"/>
      <c r="PDP173" s="0"/>
      <c r="PDQ173" s="0"/>
      <c r="PDR173" s="0"/>
      <c r="PDS173" s="0"/>
      <c r="PDT173" s="0"/>
      <c r="PDU173" s="0"/>
      <c r="PDV173" s="0"/>
      <c r="PDW173" s="0"/>
      <c r="PDX173" s="0"/>
      <c r="PDY173" s="0"/>
      <c r="PDZ173" s="0"/>
      <c r="PEA173" s="0"/>
      <c r="PEB173" s="0"/>
      <c r="PEC173" s="0"/>
      <c r="PED173" s="0"/>
      <c r="PEE173" s="0"/>
      <c r="PEF173" s="0"/>
      <c r="PEG173" s="0"/>
      <c r="PEH173" s="0"/>
      <c r="PEI173" s="0"/>
      <c r="PEJ173" s="0"/>
      <c r="PEK173" s="0"/>
      <c r="PEL173" s="0"/>
      <c r="PEM173" s="0"/>
      <c r="PEN173" s="0"/>
      <c r="PEO173" s="0"/>
      <c r="PEP173" s="0"/>
      <c r="PEQ173" s="0"/>
      <c r="PER173" s="0"/>
      <c r="PES173" s="0"/>
      <c r="PET173" s="0"/>
      <c r="PEU173" s="0"/>
      <c r="PEV173" s="0"/>
      <c r="PEW173" s="0"/>
      <c r="PEX173" s="0"/>
      <c r="PEY173" s="0"/>
      <c r="PEZ173" s="0"/>
      <c r="PFA173" s="0"/>
      <c r="PFB173" s="0"/>
      <c r="PFC173" s="0"/>
      <c r="PFD173" s="0"/>
      <c r="PFE173" s="0"/>
      <c r="PFF173" s="0"/>
      <c r="PFG173" s="0"/>
      <c r="PFH173" s="0"/>
      <c r="PFI173" s="0"/>
      <c r="PFJ173" s="0"/>
      <c r="PFK173" s="0"/>
      <c r="PFL173" s="0"/>
      <c r="PFM173" s="0"/>
      <c r="PFN173" s="0"/>
      <c r="PFO173" s="0"/>
      <c r="PFP173" s="0"/>
      <c r="PFQ173" s="0"/>
      <c r="PFR173" s="0"/>
      <c r="PFS173" s="0"/>
      <c r="PFT173" s="0"/>
      <c r="PFU173" s="0"/>
      <c r="PFV173" s="0"/>
      <c r="PFW173" s="0"/>
      <c r="PFX173" s="0"/>
      <c r="PFY173" s="0"/>
      <c r="PFZ173" s="0"/>
      <c r="PGA173" s="0"/>
      <c r="PGB173" s="0"/>
      <c r="PGC173" s="0"/>
      <c r="PGD173" s="0"/>
      <c r="PGE173" s="0"/>
      <c r="PGF173" s="0"/>
      <c r="PGG173" s="0"/>
      <c r="PGH173" s="0"/>
      <c r="PGI173" s="0"/>
      <c r="PGJ173" s="0"/>
      <c r="PGK173" s="0"/>
      <c r="PGL173" s="0"/>
      <c r="PGM173" s="0"/>
      <c r="PGN173" s="0"/>
      <c r="PGO173" s="0"/>
      <c r="PGP173" s="0"/>
      <c r="PGQ173" s="0"/>
      <c r="PGR173" s="0"/>
      <c r="PGS173" s="0"/>
      <c r="PGT173" s="0"/>
      <c r="PGU173" s="0"/>
      <c r="PGV173" s="0"/>
      <c r="PGW173" s="0"/>
      <c r="PGX173" s="0"/>
      <c r="PGY173" s="0"/>
      <c r="PGZ173" s="0"/>
      <c r="PHA173" s="0"/>
      <c r="PHB173" s="0"/>
      <c r="PHC173" s="0"/>
      <c r="PHD173" s="0"/>
      <c r="PHE173" s="0"/>
      <c r="PHF173" s="0"/>
      <c r="PHG173" s="0"/>
      <c r="PHH173" s="0"/>
      <c r="PHI173" s="0"/>
      <c r="PHJ173" s="0"/>
      <c r="PHK173" s="0"/>
      <c r="PHL173" s="0"/>
      <c r="PHM173" s="0"/>
      <c r="PHN173" s="0"/>
      <c r="PHO173" s="0"/>
      <c r="PHP173" s="0"/>
      <c r="PHQ173" s="0"/>
      <c r="PHR173" s="0"/>
      <c r="PHS173" s="0"/>
      <c r="PHT173" s="0"/>
      <c r="PHU173" s="0"/>
      <c r="PHV173" s="0"/>
      <c r="PHW173" s="0"/>
      <c r="PHX173" s="0"/>
      <c r="PHY173" s="0"/>
      <c r="PHZ173" s="0"/>
      <c r="PIA173" s="0"/>
      <c r="PIB173" s="0"/>
      <c r="PIC173" s="0"/>
      <c r="PID173" s="0"/>
      <c r="PIE173" s="0"/>
      <c r="PIF173" s="0"/>
      <c r="PIG173" s="0"/>
      <c r="PIH173" s="0"/>
      <c r="PII173" s="0"/>
      <c r="PIJ173" s="0"/>
      <c r="PIK173" s="0"/>
      <c r="PIL173" s="0"/>
      <c r="PIM173" s="0"/>
      <c r="PIN173" s="0"/>
      <c r="PIO173" s="0"/>
      <c r="PIP173" s="0"/>
      <c r="PIQ173" s="0"/>
      <c r="PIR173" s="0"/>
      <c r="PIS173" s="0"/>
      <c r="PIT173" s="0"/>
      <c r="PIU173" s="0"/>
      <c r="PIV173" s="0"/>
      <c r="PIW173" s="0"/>
      <c r="PIX173" s="0"/>
      <c r="PIY173" s="0"/>
      <c r="PIZ173" s="0"/>
      <c r="PJA173" s="0"/>
      <c r="PJB173" s="0"/>
      <c r="PJC173" s="0"/>
      <c r="PJD173" s="0"/>
      <c r="PJE173" s="0"/>
      <c r="PJF173" s="0"/>
      <c r="PJG173" s="0"/>
      <c r="PJH173" s="0"/>
      <c r="PJI173" s="0"/>
      <c r="PJJ173" s="0"/>
      <c r="PJK173" s="0"/>
      <c r="PJL173" s="0"/>
      <c r="PJM173" s="0"/>
      <c r="PJN173" s="0"/>
      <c r="PJO173" s="0"/>
      <c r="PJP173" s="0"/>
      <c r="PJQ173" s="0"/>
      <c r="PJR173" s="0"/>
      <c r="PJS173" s="0"/>
      <c r="PJT173" s="0"/>
      <c r="PJU173" s="0"/>
      <c r="PJV173" s="0"/>
      <c r="PJW173" s="0"/>
      <c r="PJX173" s="0"/>
      <c r="PJY173" s="0"/>
      <c r="PJZ173" s="0"/>
      <c r="PKA173" s="0"/>
      <c r="PKB173" s="0"/>
      <c r="PKC173" s="0"/>
      <c r="PKD173" s="0"/>
      <c r="PKE173" s="0"/>
      <c r="PKF173" s="0"/>
      <c r="PKG173" s="0"/>
      <c r="PKH173" s="0"/>
      <c r="PKI173" s="0"/>
      <c r="PKJ173" s="0"/>
      <c r="PKK173" s="0"/>
      <c r="PKL173" s="0"/>
      <c r="PKM173" s="0"/>
      <c r="PKN173" s="0"/>
      <c r="PKO173" s="0"/>
      <c r="PKP173" s="0"/>
      <c r="PKQ173" s="0"/>
      <c r="PKR173" s="0"/>
      <c r="PKS173" s="0"/>
      <c r="PKT173" s="0"/>
      <c r="PKU173" s="0"/>
      <c r="PKV173" s="0"/>
      <c r="PKW173" s="0"/>
      <c r="PKX173" s="0"/>
      <c r="PKY173" s="0"/>
      <c r="PKZ173" s="0"/>
      <c r="PLA173" s="0"/>
      <c r="PLB173" s="0"/>
      <c r="PLC173" s="0"/>
      <c r="PLD173" s="0"/>
      <c r="PLE173" s="0"/>
      <c r="PLF173" s="0"/>
      <c r="PLG173" s="0"/>
      <c r="PLH173" s="0"/>
      <c r="PLI173" s="0"/>
      <c r="PLJ173" s="0"/>
      <c r="PLK173" s="0"/>
      <c r="PLL173" s="0"/>
      <c r="PLM173" s="0"/>
      <c r="PLN173" s="0"/>
      <c r="PLO173" s="0"/>
      <c r="PLP173" s="0"/>
      <c r="PLQ173" s="0"/>
      <c r="PLR173" s="0"/>
      <c r="PLS173" s="0"/>
      <c r="PLT173" s="0"/>
      <c r="PLU173" s="0"/>
      <c r="PLV173" s="0"/>
      <c r="PLW173" s="0"/>
      <c r="PLX173" s="0"/>
      <c r="PLY173" s="0"/>
      <c r="PLZ173" s="0"/>
      <c r="PMA173" s="0"/>
      <c r="PMB173" s="0"/>
      <c r="PMC173" s="0"/>
      <c r="PMD173" s="0"/>
      <c r="PME173" s="0"/>
      <c r="PMF173" s="0"/>
      <c r="PMG173" s="0"/>
      <c r="PMH173" s="0"/>
      <c r="PMI173" s="0"/>
      <c r="PMJ173" s="0"/>
      <c r="PMK173" s="0"/>
      <c r="PML173" s="0"/>
      <c r="PMM173" s="0"/>
      <c r="PMN173" s="0"/>
      <c r="PMO173" s="0"/>
      <c r="PMP173" s="0"/>
      <c r="PMQ173" s="0"/>
      <c r="PMR173" s="0"/>
      <c r="PMS173" s="0"/>
      <c r="PMT173" s="0"/>
      <c r="PMU173" s="0"/>
      <c r="PMV173" s="0"/>
      <c r="PMW173" s="0"/>
      <c r="PMX173" s="0"/>
      <c r="PMY173" s="0"/>
      <c r="PMZ173" s="0"/>
      <c r="PNA173" s="0"/>
      <c r="PNB173" s="0"/>
      <c r="PNC173" s="0"/>
      <c r="PND173" s="0"/>
      <c r="PNE173" s="0"/>
      <c r="PNF173" s="0"/>
      <c r="PNG173" s="0"/>
      <c r="PNH173" s="0"/>
      <c r="PNI173" s="0"/>
      <c r="PNJ173" s="0"/>
      <c r="PNK173" s="0"/>
      <c r="PNL173" s="0"/>
      <c r="PNM173" s="0"/>
      <c r="PNN173" s="0"/>
      <c r="PNO173" s="0"/>
      <c r="PNP173" s="0"/>
      <c r="PNQ173" s="0"/>
      <c r="PNR173" s="0"/>
      <c r="PNS173" s="0"/>
      <c r="PNT173" s="0"/>
      <c r="PNU173" s="0"/>
      <c r="PNV173" s="0"/>
      <c r="PNW173" s="0"/>
      <c r="PNX173" s="0"/>
      <c r="PNY173" s="0"/>
      <c r="PNZ173" s="0"/>
      <c r="POA173" s="0"/>
      <c r="POB173" s="0"/>
      <c r="POC173" s="0"/>
      <c r="POD173" s="0"/>
      <c r="POE173" s="0"/>
      <c r="POF173" s="0"/>
      <c r="POG173" s="0"/>
      <c r="POH173" s="0"/>
      <c r="POI173" s="0"/>
      <c r="POJ173" s="0"/>
      <c r="POK173" s="0"/>
      <c r="POL173" s="0"/>
      <c r="POM173" s="0"/>
      <c r="PON173" s="0"/>
      <c r="POO173" s="0"/>
      <c r="POP173" s="0"/>
      <c r="POQ173" s="0"/>
      <c r="POR173" s="0"/>
      <c r="POS173" s="0"/>
      <c r="POT173" s="0"/>
      <c r="POU173" s="0"/>
      <c r="POV173" s="0"/>
      <c r="POW173" s="0"/>
      <c r="POX173" s="0"/>
      <c r="POY173" s="0"/>
      <c r="POZ173" s="0"/>
      <c r="PPA173" s="0"/>
      <c r="PPB173" s="0"/>
      <c r="PPC173" s="0"/>
      <c r="PPD173" s="0"/>
      <c r="PPE173" s="0"/>
      <c r="PPF173" s="0"/>
      <c r="PPG173" s="0"/>
      <c r="PPH173" s="0"/>
      <c r="PPI173" s="0"/>
      <c r="PPJ173" s="0"/>
      <c r="PPK173" s="0"/>
      <c r="PPL173" s="0"/>
      <c r="PPM173" s="0"/>
      <c r="PPN173" s="0"/>
      <c r="PPO173" s="0"/>
      <c r="PPP173" s="0"/>
      <c r="PPQ173" s="0"/>
      <c r="PPR173" s="0"/>
      <c r="PPS173" s="0"/>
      <c r="PPT173" s="0"/>
      <c r="PPU173" s="0"/>
      <c r="PPV173" s="0"/>
      <c r="PPW173" s="0"/>
      <c r="PPX173" s="0"/>
      <c r="PPY173" s="0"/>
      <c r="PPZ173" s="0"/>
      <c r="PQA173" s="0"/>
      <c r="PQB173" s="0"/>
      <c r="PQC173" s="0"/>
      <c r="PQD173" s="0"/>
      <c r="PQE173" s="0"/>
      <c r="PQF173" s="0"/>
      <c r="PQG173" s="0"/>
      <c r="PQH173" s="0"/>
      <c r="PQI173" s="0"/>
      <c r="PQJ173" s="0"/>
      <c r="PQK173" s="0"/>
      <c r="PQL173" s="0"/>
      <c r="PQM173" s="0"/>
      <c r="PQN173" s="0"/>
      <c r="PQO173" s="0"/>
      <c r="PQP173" s="0"/>
      <c r="PQQ173" s="0"/>
      <c r="PQR173" s="0"/>
      <c r="PQS173" s="0"/>
      <c r="PQT173" s="0"/>
      <c r="PQU173" s="0"/>
      <c r="PQV173" s="0"/>
      <c r="PQW173" s="0"/>
      <c r="PQX173" s="0"/>
      <c r="PQY173" s="0"/>
      <c r="PQZ173" s="0"/>
      <c r="PRA173" s="0"/>
      <c r="PRB173" s="0"/>
      <c r="PRC173" s="0"/>
      <c r="PRD173" s="0"/>
      <c r="PRE173" s="0"/>
      <c r="PRF173" s="0"/>
      <c r="PRG173" s="0"/>
      <c r="PRH173" s="0"/>
      <c r="PRI173" s="0"/>
      <c r="PRJ173" s="0"/>
      <c r="PRK173" s="0"/>
      <c r="PRL173" s="0"/>
      <c r="PRM173" s="0"/>
      <c r="PRN173" s="0"/>
      <c r="PRO173" s="0"/>
      <c r="PRP173" s="0"/>
      <c r="PRQ173" s="0"/>
      <c r="PRR173" s="0"/>
      <c r="PRS173" s="0"/>
      <c r="PRT173" s="0"/>
      <c r="PRU173" s="0"/>
      <c r="PRV173" s="0"/>
      <c r="PRW173" s="0"/>
      <c r="PRX173" s="0"/>
      <c r="PRY173" s="0"/>
      <c r="PRZ173" s="0"/>
      <c r="PSA173" s="0"/>
      <c r="PSB173" s="0"/>
      <c r="PSC173" s="0"/>
      <c r="PSD173" s="0"/>
      <c r="PSE173" s="0"/>
      <c r="PSF173" s="0"/>
      <c r="PSG173" s="0"/>
      <c r="PSH173" s="0"/>
      <c r="PSI173" s="0"/>
      <c r="PSJ173" s="0"/>
      <c r="PSK173" s="0"/>
      <c r="PSL173" s="0"/>
      <c r="PSM173" s="0"/>
      <c r="PSN173" s="0"/>
      <c r="PSO173" s="0"/>
      <c r="PSP173" s="0"/>
      <c r="PSQ173" s="0"/>
      <c r="PSR173" s="0"/>
      <c r="PSS173" s="0"/>
      <c r="PST173" s="0"/>
      <c r="PSU173" s="0"/>
      <c r="PSV173" s="0"/>
      <c r="PSW173" s="0"/>
      <c r="PSX173" s="0"/>
      <c r="PSY173" s="0"/>
      <c r="PSZ173" s="0"/>
      <c r="PTA173" s="0"/>
      <c r="PTB173" s="0"/>
      <c r="PTC173" s="0"/>
      <c r="PTD173" s="0"/>
      <c r="PTE173" s="0"/>
      <c r="PTF173" s="0"/>
      <c r="PTG173" s="0"/>
      <c r="PTH173" s="0"/>
      <c r="PTI173" s="0"/>
      <c r="PTJ173" s="0"/>
      <c r="PTK173" s="0"/>
      <c r="PTL173" s="0"/>
      <c r="PTM173" s="0"/>
      <c r="PTN173" s="0"/>
      <c r="PTO173" s="0"/>
      <c r="PTP173" s="0"/>
      <c r="PTQ173" s="0"/>
      <c r="PTR173" s="0"/>
      <c r="PTS173" s="0"/>
      <c r="PTT173" s="0"/>
      <c r="PTU173" s="0"/>
      <c r="PTV173" s="0"/>
      <c r="PTW173" s="0"/>
      <c r="PTX173" s="0"/>
      <c r="PTY173" s="0"/>
      <c r="PTZ173" s="0"/>
      <c r="PUA173" s="0"/>
      <c r="PUB173" s="0"/>
      <c r="PUC173" s="0"/>
      <c r="PUD173" s="0"/>
      <c r="PUE173" s="0"/>
      <c r="PUF173" s="0"/>
      <c r="PUG173" s="0"/>
      <c r="PUH173" s="0"/>
      <c r="PUI173" s="0"/>
      <c r="PUJ173" s="0"/>
      <c r="PUK173" s="0"/>
      <c r="PUL173" s="0"/>
      <c r="PUM173" s="0"/>
      <c r="PUN173" s="0"/>
      <c r="PUO173" s="0"/>
      <c r="PUP173" s="0"/>
      <c r="PUQ173" s="0"/>
      <c r="PUR173" s="0"/>
      <c r="PUS173" s="0"/>
      <c r="PUT173" s="0"/>
      <c r="PUU173" s="0"/>
      <c r="PUV173" s="0"/>
      <c r="PUW173" s="0"/>
      <c r="PUX173" s="0"/>
      <c r="PUY173" s="0"/>
      <c r="PUZ173" s="0"/>
      <c r="PVA173" s="0"/>
      <c r="PVB173" s="0"/>
      <c r="PVC173" s="0"/>
      <c r="PVD173" s="0"/>
      <c r="PVE173" s="0"/>
      <c r="PVF173" s="0"/>
      <c r="PVG173" s="0"/>
      <c r="PVH173" s="0"/>
      <c r="PVI173" s="0"/>
      <c r="PVJ173" s="0"/>
      <c r="PVK173" s="0"/>
      <c r="PVL173" s="0"/>
      <c r="PVM173" s="0"/>
      <c r="PVN173" s="0"/>
      <c r="PVO173" s="0"/>
      <c r="PVP173" s="0"/>
      <c r="PVQ173" s="0"/>
      <c r="PVR173" s="0"/>
      <c r="PVS173" s="0"/>
      <c r="PVT173" s="0"/>
      <c r="PVU173" s="0"/>
      <c r="PVV173" s="0"/>
      <c r="PVW173" s="0"/>
      <c r="PVX173" s="0"/>
      <c r="PVY173" s="0"/>
      <c r="PVZ173" s="0"/>
      <c r="PWA173" s="0"/>
      <c r="PWB173" s="0"/>
      <c r="PWC173" s="0"/>
      <c r="PWD173" s="0"/>
      <c r="PWE173" s="0"/>
      <c r="PWF173" s="0"/>
      <c r="PWG173" s="0"/>
      <c r="PWH173" s="0"/>
      <c r="PWI173" s="0"/>
      <c r="PWJ173" s="0"/>
      <c r="PWK173" s="0"/>
      <c r="PWL173" s="0"/>
      <c r="PWM173" s="0"/>
      <c r="PWN173" s="0"/>
      <c r="PWO173" s="0"/>
      <c r="PWP173" s="0"/>
      <c r="PWQ173" s="0"/>
      <c r="PWR173" s="0"/>
      <c r="PWS173" s="0"/>
      <c r="PWT173" s="0"/>
      <c r="PWU173" s="0"/>
      <c r="PWV173" s="0"/>
      <c r="PWW173" s="0"/>
      <c r="PWX173" s="0"/>
      <c r="PWY173" s="0"/>
      <c r="PWZ173" s="0"/>
      <c r="PXA173" s="0"/>
      <c r="PXB173" s="0"/>
      <c r="PXC173" s="0"/>
      <c r="PXD173" s="0"/>
      <c r="PXE173" s="0"/>
      <c r="PXF173" s="0"/>
      <c r="PXG173" s="0"/>
      <c r="PXH173" s="0"/>
      <c r="PXI173" s="0"/>
      <c r="PXJ173" s="0"/>
      <c r="PXK173" s="0"/>
      <c r="PXL173" s="0"/>
      <c r="PXM173" s="0"/>
      <c r="PXN173" s="0"/>
      <c r="PXO173" s="0"/>
      <c r="PXP173" s="0"/>
      <c r="PXQ173" s="0"/>
      <c r="PXR173" s="0"/>
      <c r="PXS173" s="0"/>
      <c r="PXT173" s="0"/>
      <c r="PXU173" s="0"/>
      <c r="PXV173" s="0"/>
      <c r="PXW173" s="0"/>
      <c r="PXX173" s="0"/>
      <c r="PXY173" s="0"/>
      <c r="PXZ173" s="0"/>
      <c r="PYA173" s="0"/>
      <c r="PYB173" s="0"/>
      <c r="PYC173" s="0"/>
      <c r="PYD173" s="0"/>
      <c r="PYE173" s="0"/>
      <c r="PYF173" s="0"/>
      <c r="PYG173" s="0"/>
      <c r="PYH173" s="0"/>
      <c r="PYI173" s="0"/>
      <c r="PYJ173" s="0"/>
      <c r="PYK173" s="0"/>
      <c r="PYL173" s="0"/>
      <c r="PYM173" s="0"/>
      <c r="PYN173" s="0"/>
      <c r="PYO173" s="0"/>
      <c r="PYP173" s="0"/>
      <c r="PYQ173" s="0"/>
      <c r="PYR173" s="0"/>
      <c r="PYS173" s="0"/>
      <c r="PYT173" s="0"/>
      <c r="PYU173" s="0"/>
      <c r="PYV173" s="0"/>
      <c r="PYW173" s="0"/>
      <c r="PYX173" s="0"/>
      <c r="PYY173" s="0"/>
      <c r="PYZ173" s="0"/>
      <c r="PZA173" s="0"/>
      <c r="PZB173" s="0"/>
      <c r="PZC173" s="0"/>
      <c r="PZD173" s="0"/>
      <c r="PZE173" s="0"/>
      <c r="PZF173" s="0"/>
      <c r="PZG173" s="0"/>
      <c r="PZH173" s="0"/>
      <c r="PZI173" s="0"/>
      <c r="PZJ173" s="0"/>
      <c r="PZK173" s="0"/>
      <c r="PZL173" s="0"/>
      <c r="PZM173" s="0"/>
      <c r="PZN173" s="0"/>
      <c r="PZO173" s="0"/>
      <c r="PZP173" s="0"/>
      <c r="PZQ173" s="0"/>
      <c r="PZR173" s="0"/>
      <c r="PZS173" s="0"/>
      <c r="PZT173" s="0"/>
      <c r="PZU173" s="0"/>
      <c r="PZV173" s="0"/>
      <c r="PZW173" s="0"/>
      <c r="PZX173" s="0"/>
      <c r="PZY173" s="0"/>
      <c r="PZZ173" s="0"/>
      <c r="QAA173" s="0"/>
      <c r="QAB173" s="0"/>
      <c r="QAC173" s="0"/>
      <c r="QAD173" s="0"/>
      <c r="QAE173" s="0"/>
      <c r="QAF173" s="0"/>
      <c r="QAG173" s="0"/>
      <c r="QAH173" s="0"/>
      <c r="QAI173" s="0"/>
      <c r="QAJ173" s="0"/>
      <c r="QAK173" s="0"/>
      <c r="QAL173" s="0"/>
      <c r="QAM173" s="0"/>
      <c r="QAN173" s="0"/>
      <c r="QAO173" s="0"/>
      <c r="QAP173" s="0"/>
      <c r="QAQ173" s="0"/>
      <c r="QAR173" s="0"/>
      <c r="QAS173" s="0"/>
      <c r="QAT173" s="0"/>
      <c r="QAU173" s="0"/>
      <c r="QAV173" s="0"/>
      <c r="QAW173" s="0"/>
      <c r="QAX173" s="0"/>
      <c r="QAY173" s="0"/>
      <c r="QAZ173" s="0"/>
      <c r="QBA173" s="0"/>
      <c r="QBB173" s="0"/>
      <c r="QBC173" s="0"/>
      <c r="QBD173" s="0"/>
      <c r="QBE173" s="0"/>
      <c r="QBF173" s="0"/>
      <c r="QBG173" s="0"/>
      <c r="QBH173" s="0"/>
      <c r="QBI173" s="0"/>
      <c r="QBJ173" s="0"/>
      <c r="QBK173" s="0"/>
      <c r="QBL173" s="0"/>
      <c r="QBM173" s="0"/>
      <c r="QBN173" s="0"/>
      <c r="QBO173" s="0"/>
      <c r="QBP173" s="0"/>
      <c r="QBQ173" s="0"/>
      <c r="QBR173" s="0"/>
      <c r="QBS173" s="0"/>
      <c r="QBT173" s="0"/>
      <c r="QBU173" s="0"/>
      <c r="QBV173" s="0"/>
      <c r="QBW173" s="0"/>
      <c r="QBX173" s="0"/>
      <c r="QBY173" s="0"/>
      <c r="QBZ173" s="0"/>
      <c r="QCA173" s="0"/>
      <c r="QCB173" s="0"/>
      <c r="QCC173" s="0"/>
      <c r="QCD173" s="0"/>
      <c r="QCE173" s="0"/>
      <c r="QCF173" s="0"/>
      <c r="QCG173" s="0"/>
      <c r="QCH173" s="0"/>
      <c r="QCI173" s="0"/>
      <c r="QCJ173" s="0"/>
      <c r="QCK173" s="0"/>
      <c r="QCL173" s="0"/>
      <c r="QCM173" s="0"/>
      <c r="QCN173" s="0"/>
      <c r="QCO173" s="0"/>
      <c r="QCP173" s="0"/>
      <c r="QCQ173" s="0"/>
      <c r="QCR173" s="0"/>
      <c r="QCS173" s="0"/>
      <c r="QCT173" s="0"/>
      <c r="QCU173" s="0"/>
      <c r="QCV173" s="0"/>
      <c r="QCW173" s="0"/>
      <c r="QCX173" s="0"/>
      <c r="QCY173" s="0"/>
      <c r="QCZ173" s="0"/>
      <c r="QDA173" s="0"/>
      <c r="QDB173" s="0"/>
      <c r="QDC173" s="0"/>
      <c r="QDD173" s="0"/>
      <c r="QDE173" s="0"/>
      <c r="QDF173" s="0"/>
      <c r="QDG173" s="0"/>
      <c r="QDH173" s="0"/>
      <c r="QDI173" s="0"/>
      <c r="QDJ173" s="0"/>
      <c r="QDK173" s="0"/>
      <c r="QDL173" s="0"/>
      <c r="QDM173" s="0"/>
      <c r="QDN173" s="0"/>
      <c r="QDO173" s="0"/>
      <c r="QDP173" s="0"/>
      <c r="QDQ173" s="0"/>
      <c r="QDR173" s="0"/>
      <c r="QDS173" s="0"/>
      <c r="QDT173" s="0"/>
      <c r="QDU173" s="0"/>
      <c r="QDV173" s="0"/>
      <c r="QDW173" s="0"/>
      <c r="QDX173" s="0"/>
      <c r="QDY173" s="0"/>
      <c r="QDZ173" s="0"/>
      <c r="QEA173" s="0"/>
      <c r="QEB173" s="0"/>
      <c r="QEC173" s="0"/>
      <c r="QED173" s="0"/>
      <c r="QEE173" s="0"/>
      <c r="QEF173" s="0"/>
      <c r="QEG173" s="0"/>
      <c r="QEH173" s="0"/>
      <c r="QEI173" s="0"/>
      <c r="QEJ173" s="0"/>
      <c r="QEK173" s="0"/>
      <c r="QEL173" s="0"/>
      <c r="QEM173" s="0"/>
      <c r="QEN173" s="0"/>
      <c r="QEO173" s="0"/>
      <c r="QEP173" s="0"/>
      <c r="QEQ173" s="0"/>
      <c r="QER173" s="0"/>
      <c r="QES173" s="0"/>
      <c r="QET173" s="0"/>
      <c r="QEU173" s="0"/>
      <c r="QEV173" s="0"/>
      <c r="QEW173" s="0"/>
      <c r="QEX173" s="0"/>
      <c r="QEY173" s="0"/>
      <c r="QEZ173" s="0"/>
      <c r="QFA173" s="0"/>
      <c r="QFB173" s="0"/>
      <c r="QFC173" s="0"/>
      <c r="QFD173" s="0"/>
      <c r="QFE173" s="0"/>
      <c r="QFF173" s="0"/>
      <c r="QFG173" s="0"/>
      <c r="QFH173" s="0"/>
      <c r="QFI173" s="0"/>
      <c r="QFJ173" s="0"/>
      <c r="QFK173" s="0"/>
      <c r="QFL173" s="0"/>
      <c r="QFM173" s="0"/>
      <c r="QFN173" s="0"/>
      <c r="QFO173" s="0"/>
      <c r="QFP173" s="0"/>
      <c r="QFQ173" s="0"/>
      <c r="QFR173" s="0"/>
      <c r="QFS173" s="0"/>
      <c r="QFT173" s="0"/>
      <c r="QFU173" s="0"/>
      <c r="QFV173" s="0"/>
      <c r="QFW173" s="0"/>
      <c r="QFX173" s="0"/>
      <c r="QFY173" s="0"/>
      <c r="QFZ173" s="0"/>
      <c r="QGA173" s="0"/>
      <c r="QGB173" s="0"/>
      <c r="QGC173" s="0"/>
      <c r="QGD173" s="0"/>
      <c r="QGE173" s="0"/>
      <c r="QGF173" s="0"/>
      <c r="QGG173" s="0"/>
      <c r="QGH173" s="0"/>
      <c r="QGI173" s="0"/>
      <c r="QGJ173" s="0"/>
      <c r="QGK173" s="0"/>
      <c r="QGL173" s="0"/>
      <c r="QGM173" s="0"/>
      <c r="QGN173" s="0"/>
      <c r="QGO173" s="0"/>
      <c r="QGP173" s="0"/>
      <c r="QGQ173" s="0"/>
      <c r="QGR173" s="0"/>
      <c r="QGS173" s="0"/>
      <c r="QGT173" s="0"/>
      <c r="QGU173" s="0"/>
      <c r="QGV173" s="0"/>
      <c r="QGW173" s="0"/>
      <c r="QGX173" s="0"/>
      <c r="QGY173" s="0"/>
      <c r="QGZ173" s="0"/>
      <c r="QHA173" s="0"/>
      <c r="QHB173" s="0"/>
      <c r="QHC173" s="0"/>
      <c r="QHD173" s="0"/>
      <c r="QHE173" s="0"/>
      <c r="QHF173" s="0"/>
      <c r="QHG173" s="0"/>
      <c r="QHH173" s="0"/>
      <c r="QHI173" s="0"/>
      <c r="QHJ173" s="0"/>
      <c r="QHK173" s="0"/>
      <c r="QHL173" s="0"/>
      <c r="QHM173" s="0"/>
      <c r="QHN173" s="0"/>
      <c r="QHO173" s="0"/>
      <c r="QHP173" s="0"/>
      <c r="QHQ173" s="0"/>
      <c r="QHR173" s="0"/>
      <c r="QHS173" s="0"/>
      <c r="QHT173" s="0"/>
      <c r="QHU173" s="0"/>
      <c r="QHV173" s="0"/>
      <c r="QHW173" s="0"/>
      <c r="QHX173" s="0"/>
      <c r="QHY173" s="0"/>
      <c r="QHZ173" s="0"/>
      <c r="QIA173" s="0"/>
      <c r="QIB173" s="0"/>
      <c r="QIC173" s="0"/>
      <c r="QID173" s="0"/>
      <c r="QIE173" s="0"/>
      <c r="QIF173" s="0"/>
      <c r="QIG173" s="0"/>
      <c r="QIH173" s="0"/>
      <c r="QII173" s="0"/>
      <c r="QIJ173" s="0"/>
      <c r="QIK173" s="0"/>
      <c r="QIL173" s="0"/>
      <c r="QIM173" s="0"/>
      <c r="QIN173" s="0"/>
      <c r="QIO173" s="0"/>
      <c r="QIP173" s="0"/>
      <c r="QIQ173" s="0"/>
      <c r="QIR173" s="0"/>
      <c r="QIS173" s="0"/>
      <c r="QIT173" s="0"/>
      <c r="QIU173" s="0"/>
      <c r="QIV173" s="0"/>
      <c r="QIW173" s="0"/>
      <c r="QIX173" s="0"/>
      <c r="QIY173" s="0"/>
      <c r="QIZ173" s="0"/>
      <c r="QJA173" s="0"/>
      <c r="QJB173" s="0"/>
      <c r="QJC173" s="0"/>
      <c r="QJD173" s="0"/>
      <c r="QJE173" s="0"/>
      <c r="QJF173" s="0"/>
      <c r="QJG173" s="0"/>
      <c r="QJH173" s="0"/>
      <c r="QJI173" s="0"/>
      <c r="QJJ173" s="0"/>
      <c r="QJK173" s="0"/>
      <c r="QJL173" s="0"/>
      <c r="QJM173" s="0"/>
      <c r="QJN173" s="0"/>
      <c r="QJO173" s="0"/>
      <c r="QJP173" s="0"/>
      <c r="QJQ173" s="0"/>
      <c r="QJR173" s="0"/>
      <c r="QJS173" s="0"/>
      <c r="QJT173" s="0"/>
      <c r="QJU173" s="0"/>
      <c r="QJV173" s="0"/>
      <c r="QJW173" s="0"/>
      <c r="QJX173" s="0"/>
      <c r="QJY173" s="0"/>
      <c r="QJZ173" s="0"/>
      <c r="QKA173" s="0"/>
      <c r="QKB173" s="0"/>
      <c r="QKC173" s="0"/>
      <c r="QKD173" s="0"/>
      <c r="QKE173" s="0"/>
      <c r="QKF173" s="0"/>
      <c r="QKG173" s="0"/>
      <c r="QKH173" s="0"/>
      <c r="QKI173" s="0"/>
      <c r="QKJ173" s="0"/>
      <c r="QKK173" s="0"/>
      <c r="QKL173" s="0"/>
      <c r="QKM173" s="0"/>
      <c r="QKN173" s="0"/>
      <c r="QKO173" s="0"/>
      <c r="QKP173" s="0"/>
      <c r="QKQ173" s="0"/>
      <c r="QKR173" s="0"/>
      <c r="QKS173" s="0"/>
      <c r="QKT173" s="0"/>
      <c r="QKU173" s="0"/>
      <c r="QKV173" s="0"/>
      <c r="QKW173" s="0"/>
      <c r="QKX173" s="0"/>
      <c r="QKY173" s="0"/>
      <c r="QKZ173" s="0"/>
      <c r="QLA173" s="0"/>
      <c r="QLB173" s="0"/>
      <c r="QLC173" s="0"/>
      <c r="QLD173" s="0"/>
      <c r="QLE173" s="0"/>
      <c r="QLF173" s="0"/>
      <c r="QLG173" s="0"/>
      <c r="QLH173" s="0"/>
      <c r="QLI173" s="0"/>
      <c r="QLJ173" s="0"/>
      <c r="QLK173" s="0"/>
      <c r="QLL173" s="0"/>
      <c r="QLM173" s="0"/>
      <c r="QLN173" s="0"/>
      <c r="QLO173" s="0"/>
      <c r="QLP173" s="0"/>
      <c r="QLQ173" s="0"/>
      <c r="QLR173" s="0"/>
      <c r="QLS173" s="0"/>
      <c r="QLT173" s="0"/>
      <c r="QLU173" s="0"/>
      <c r="QLV173" s="0"/>
      <c r="QLW173" s="0"/>
      <c r="QLX173" s="0"/>
      <c r="QLY173" s="0"/>
      <c r="QLZ173" s="0"/>
      <c r="QMA173" s="0"/>
      <c r="QMB173" s="0"/>
      <c r="QMC173" s="0"/>
      <c r="QMD173" s="0"/>
      <c r="QME173" s="0"/>
      <c r="QMF173" s="0"/>
      <c r="QMG173" s="0"/>
      <c r="QMH173" s="0"/>
      <c r="QMI173" s="0"/>
      <c r="QMJ173" s="0"/>
      <c r="QMK173" s="0"/>
      <c r="QML173" s="0"/>
      <c r="QMM173" s="0"/>
      <c r="QMN173" s="0"/>
      <c r="QMO173" s="0"/>
      <c r="QMP173" s="0"/>
      <c r="QMQ173" s="0"/>
      <c r="QMR173" s="0"/>
      <c r="QMS173" s="0"/>
      <c r="QMT173" s="0"/>
      <c r="QMU173" s="0"/>
      <c r="QMV173" s="0"/>
      <c r="QMW173" s="0"/>
      <c r="QMX173" s="0"/>
      <c r="QMY173" s="0"/>
      <c r="QMZ173" s="0"/>
      <c r="QNA173" s="0"/>
      <c r="QNB173" s="0"/>
      <c r="QNC173" s="0"/>
      <c r="QND173" s="0"/>
      <c r="QNE173" s="0"/>
      <c r="QNF173" s="0"/>
      <c r="QNG173" s="0"/>
      <c r="QNH173" s="0"/>
      <c r="QNI173" s="0"/>
      <c r="QNJ173" s="0"/>
      <c r="QNK173" s="0"/>
      <c r="QNL173" s="0"/>
      <c r="QNM173" s="0"/>
      <c r="QNN173" s="0"/>
      <c r="QNO173" s="0"/>
      <c r="QNP173" s="0"/>
      <c r="QNQ173" s="0"/>
      <c r="QNR173" s="0"/>
      <c r="QNS173" s="0"/>
      <c r="QNT173" s="0"/>
      <c r="QNU173" s="0"/>
      <c r="QNV173" s="0"/>
      <c r="QNW173" s="0"/>
      <c r="QNX173" s="0"/>
      <c r="QNY173" s="0"/>
      <c r="QNZ173" s="0"/>
      <c r="QOA173" s="0"/>
      <c r="QOB173" s="0"/>
      <c r="QOC173" s="0"/>
      <c r="QOD173" s="0"/>
      <c r="QOE173" s="0"/>
      <c r="QOF173" s="0"/>
      <c r="QOG173" s="0"/>
      <c r="QOH173" s="0"/>
      <c r="QOI173" s="0"/>
      <c r="QOJ173" s="0"/>
      <c r="QOK173" s="0"/>
      <c r="QOL173" s="0"/>
      <c r="QOM173" s="0"/>
      <c r="QON173" s="0"/>
      <c r="QOO173" s="0"/>
      <c r="QOP173" s="0"/>
      <c r="QOQ173" s="0"/>
      <c r="QOR173" s="0"/>
      <c r="QOS173" s="0"/>
      <c r="QOT173" s="0"/>
      <c r="QOU173" s="0"/>
      <c r="QOV173" s="0"/>
      <c r="QOW173" s="0"/>
      <c r="QOX173" s="0"/>
      <c r="QOY173" s="0"/>
      <c r="QOZ173" s="0"/>
      <c r="QPA173" s="0"/>
      <c r="QPB173" s="0"/>
      <c r="QPC173" s="0"/>
      <c r="QPD173" s="0"/>
      <c r="QPE173" s="0"/>
      <c r="QPF173" s="0"/>
      <c r="QPG173" s="0"/>
      <c r="QPH173" s="0"/>
      <c r="QPI173" s="0"/>
      <c r="QPJ173" s="0"/>
      <c r="QPK173" s="0"/>
      <c r="QPL173" s="0"/>
      <c r="QPM173" s="0"/>
      <c r="QPN173" s="0"/>
      <c r="QPO173" s="0"/>
      <c r="QPP173" s="0"/>
      <c r="QPQ173" s="0"/>
      <c r="QPR173" s="0"/>
      <c r="QPS173" s="0"/>
      <c r="QPT173" s="0"/>
      <c r="QPU173" s="0"/>
      <c r="QPV173" s="0"/>
      <c r="QPW173" s="0"/>
      <c r="QPX173" s="0"/>
      <c r="QPY173" s="0"/>
      <c r="QPZ173" s="0"/>
      <c r="QQA173" s="0"/>
      <c r="QQB173" s="0"/>
      <c r="QQC173" s="0"/>
      <c r="QQD173" s="0"/>
      <c r="QQE173" s="0"/>
      <c r="QQF173" s="0"/>
      <c r="QQG173" s="0"/>
      <c r="QQH173" s="0"/>
      <c r="QQI173" s="0"/>
      <c r="QQJ173" s="0"/>
      <c r="QQK173" s="0"/>
      <c r="QQL173" s="0"/>
      <c r="QQM173" s="0"/>
      <c r="QQN173" s="0"/>
      <c r="QQO173" s="0"/>
      <c r="QQP173" s="0"/>
      <c r="QQQ173" s="0"/>
      <c r="QQR173" s="0"/>
      <c r="QQS173" s="0"/>
      <c r="QQT173" s="0"/>
      <c r="QQU173" s="0"/>
      <c r="QQV173" s="0"/>
      <c r="QQW173" s="0"/>
      <c r="QQX173" s="0"/>
      <c r="QQY173" s="0"/>
      <c r="QQZ173" s="0"/>
      <c r="QRA173" s="0"/>
      <c r="QRB173" s="0"/>
      <c r="QRC173" s="0"/>
      <c r="QRD173" s="0"/>
      <c r="QRE173" s="0"/>
      <c r="QRF173" s="0"/>
      <c r="QRG173" s="0"/>
      <c r="QRH173" s="0"/>
      <c r="QRI173" s="0"/>
      <c r="QRJ173" s="0"/>
      <c r="QRK173" s="0"/>
      <c r="QRL173" s="0"/>
      <c r="QRM173" s="0"/>
      <c r="QRN173" s="0"/>
      <c r="QRO173" s="0"/>
      <c r="QRP173" s="0"/>
      <c r="QRQ173" s="0"/>
      <c r="QRR173" s="0"/>
      <c r="QRS173" s="0"/>
      <c r="QRT173" s="0"/>
      <c r="QRU173" s="0"/>
      <c r="QRV173" s="0"/>
      <c r="QRW173" s="0"/>
      <c r="QRX173" s="0"/>
      <c r="QRY173" s="0"/>
      <c r="QRZ173" s="0"/>
      <c r="QSA173" s="0"/>
      <c r="QSB173" s="0"/>
      <c r="QSC173" s="0"/>
      <c r="QSD173" s="0"/>
      <c r="QSE173" s="0"/>
      <c r="QSF173" s="0"/>
      <c r="QSG173" s="0"/>
      <c r="QSH173" s="0"/>
      <c r="QSI173" s="0"/>
      <c r="QSJ173" s="0"/>
      <c r="QSK173" s="0"/>
      <c r="QSL173" s="0"/>
      <c r="QSM173" s="0"/>
      <c r="QSN173" s="0"/>
      <c r="QSO173" s="0"/>
      <c r="QSP173" s="0"/>
      <c r="QSQ173" s="0"/>
      <c r="QSR173" s="0"/>
      <c r="QSS173" s="0"/>
      <c r="QST173" s="0"/>
      <c r="QSU173" s="0"/>
      <c r="QSV173" s="0"/>
      <c r="QSW173" s="0"/>
      <c r="QSX173" s="0"/>
      <c r="QSY173" s="0"/>
      <c r="QSZ173" s="0"/>
      <c r="QTA173" s="0"/>
      <c r="QTB173" s="0"/>
      <c r="QTC173" s="0"/>
      <c r="QTD173" s="0"/>
      <c r="QTE173" s="0"/>
      <c r="QTF173" s="0"/>
      <c r="QTG173" s="0"/>
      <c r="QTH173" s="0"/>
      <c r="QTI173" s="0"/>
      <c r="QTJ173" s="0"/>
      <c r="QTK173" s="0"/>
      <c r="QTL173" s="0"/>
      <c r="QTM173" s="0"/>
      <c r="QTN173" s="0"/>
      <c r="QTO173" s="0"/>
      <c r="QTP173" s="0"/>
      <c r="QTQ173" s="0"/>
      <c r="QTR173" s="0"/>
      <c r="QTS173" s="0"/>
      <c r="QTT173" s="0"/>
      <c r="QTU173" s="0"/>
      <c r="QTV173" s="0"/>
      <c r="QTW173" s="0"/>
      <c r="QTX173" s="0"/>
      <c r="QTY173" s="0"/>
      <c r="QTZ173" s="0"/>
      <c r="QUA173" s="0"/>
      <c r="QUB173" s="0"/>
      <c r="QUC173" s="0"/>
      <c r="QUD173" s="0"/>
      <c r="QUE173" s="0"/>
      <c r="QUF173" s="0"/>
      <c r="QUG173" s="0"/>
      <c r="QUH173" s="0"/>
      <c r="QUI173" s="0"/>
      <c r="QUJ173" s="0"/>
      <c r="QUK173" s="0"/>
      <c r="QUL173" s="0"/>
      <c r="QUM173" s="0"/>
      <c r="QUN173" s="0"/>
      <c r="QUO173" s="0"/>
      <c r="QUP173" s="0"/>
      <c r="QUQ173" s="0"/>
      <c r="QUR173" s="0"/>
      <c r="QUS173" s="0"/>
      <c r="QUT173" s="0"/>
      <c r="QUU173" s="0"/>
      <c r="QUV173" s="0"/>
      <c r="QUW173" s="0"/>
      <c r="QUX173" s="0"/>
      <c r="QUY173" s="0"/>
      <c r="QUZ173" s="0"/>
      <c r="QVA173" s="0"/>
      <c r="QVB173" s="0"/>
      <c r="QVC173" s="0"/>
      <c r="QVD173" s="0"/>
      <c r="QVE173" s="0"/>
      <c r="QVF173" s="0"/>
      <c r="QVG173" s="0"/>
      <c r="QVH173" s="0"/>
      <c r="QVI173" s="0"/>
      <c r="QVJ173" s="0"/>
      <c r="QVK173" s="0"/>
      <c r="QVL173" s="0"/>
      <c r="QVM173" s="0"/>
      <c r="QVN173" s="0"/>
      <c r="QVO173" s="0"/>
      <c r="QVP173" s="0"/>
      <c r="QVQ173" s="0"/>
      <c r="QVR173" s="0"/>
      <c r="QVS173" s="0"/>
      <c r="QVT173" s="0"/>
      <c r="QVU173" s="0"/>
      <c r="QVV173" s="0"/>
      <c r="QVW173" s="0"/>
      <c r="QVX173" s="0"/>
      <c r="QVY173" s="0"/>
      <c r="QVZ173" s="0"/>
      <c r="QWA173" s="0"/>
      <c r="QWB173" s="0"/>
      <c r="QWC173" s="0"/>
      <c r="QWD173" s="0"/>
      <c r="QWE173" s="0"/>
      <c r="QWF173" s="0"/>
      <c r="QWG173" s="0"/>
      <c r="QWH173" s="0"/>
      <c r="QWI173" s="0"/>
      <c r="QWJ173" s="0"/>
      <c r="QWK173" s="0"/>
      <c r="QWL173" s="0"/>
      <c r="QWM173" s="0"/>
      <c r="QWN173" s="0"/>
      <c r="QWO173" s="0"/>
      <c r="QWP173" s="0"/>
      <c r="QWQ173" s="0"/>
      <c r="QWR173" s="0"/>
      <c r="QWS173" s="0"/>
      <c r="QWT173" s="0"/>
      <c r="QWU173" s="0"/>
      <c r="QWV173" s="0"/>
      <c r="QWW173" s="0"/>
      <c r="QWX173" s="0"/>
      <c r="QWY173" s="0"/>
      <c r="QWZ173" s="0"/>
      <c r="QXA173" s="0"/>
      <c r="QXB173" s="0"/>
      <c r="QXC173" s="0"/>
      <c r="QXD173" s="0"/>
      <c r="QXE173" s="0"/>
      <c r="QXF173" s="0"/>
      <c r="QXG173" s="0"/>
      <c r="QXH173" s="0"/>
      <c r="QXI173" s="0"/>
      <c r="QXJ173" s="0"/>
      <c r="QXK173" s="0"/>
      <c r="QXL173" s="0"/>
      <c r="QXM173" s="0"/>
      <c r="QXN173" s="0"/>
      <c r="QXO173" s="0"/>
      <c r="QXP173" s="0"/>
      <c r="QXQ173" s="0"/>
      <c r="QXR173" s="0"/>
      <c r="QXS173" s="0"/>
      <c r="QXT173" s="0"/>
      <c r="QXU173" s="0"/>
      <c r="QXV173" s="0"/>
      <c r="QXW173" s="0"/>
      <c r="QXX173" s="0"/>
      <c r="QXY173" s="0"/>
      <c r="QXZ173" s="0"/>
      <c r="QYA173" s="0"/>
      <c r="QYB173" s="0"/>
      <c r="QYC173" s="0"/>
      <c r="QYD173" s="0"/>
      <c r="QYE173" s="0"/>
      <c r="QYF173" s="0"/>
      <c r="QYG173" s="0"/>
      <c r="QYH173" s="0"/>
      <c r="QYI173" s="0"/>
      <c r="QYJ173" s="0"/>
      <c r="QYK173" s="0"/>
      <c r="QYL173" s="0"/>
      <c r="QYM173" s="0"/>
      <c r="QYN173" s="0"/>
      <c r="QYO173" s="0"/>
      <c r="QYP173" s="0"/>
      <c r="QYQ173" s="0"/>
      <c r="QYR173" s="0"/>
      <c r="QYS173" s="0"/>
      <c r="QYT173" s="0"/>
      <c r="QYU173" s="0"/>
      <c r="QYV173" s="0"/>
      <c r="QYW173" s="0"/>
      <c r="QYX173" s="0"/>
      <c r="QYY173" s="0"/>
      <c r="QYZ173" s="0"/>
      <c r="QZA173" s="0"/>
      <c r="QZB173" s="0"/>
      <c r="QZC173" s="0"/>
      <c r="QZD173" s="0"/>
      <c r="QZE173" s="0"/>
      <c r="QZF173" s="0"/>
      <c r="QZG173" s="0"/>
      <c r="QZH173" s="0"/>
      <c r="QZI173" s="0"/>
      <c r="QZJ173" s="0"/>
      <c r="QZK173" s="0"/>
      <c r="QZL173" s="0"/>
      <c r="QZM173" s="0"/>
      <c r="QZN173" s="0"/>
      <c r="QZO173" s="0"/>
      <c r="QZP173" s="0"/>
      <c r="QZQ173" s="0"/>
      <c r="QZR173" s="0"/>
      <c r="QZS173" s="0"/>
      <c r="QZT173" s="0"/>
      <c r="QZU173" s="0"/>
      <c r="QZV173" s="0"/>
      <c r="QZW173" s="0"/>
      <c r="QZX173" s="0"/>
      <c r="QZY173" s="0"/>
      <c r="QZZ173" s="0"/>
      <c r="RAA173" s="0"/>
      <c r="RAB173" s="0"/>
      <c r="RAC173" s="0"/>
      <c r="RAD173" s="0"/>
      <c r="RAE173" s="0"/>
      <c r="RAF173" s="0"/>
      <c r="RAG173" s="0"/>
      <c r="RAH173" s="0"/>
      <c r="RAI173" s="0"/>
      <c r="RAJ173" s="0"/>
      <c r="RAK173" s="0"/>
      <c r="RAL173" s="0"/>
      <c r="RAM173" s="0"/>
      <c r="RAN173" s="0"/>
      <c r="RAO173" s="0"/>
      <c r="RAP173" s="0"/>
      <c r="RAQ173" s="0"/>
      <c r="RAR173" s="0"/>
      <c r="RAS173" s="0"/>
      <c r="RAT173" s="0"/>
      <c r="RAU173" s="0"/>
      <c r="RAV173" s="0"/>
      <c r="RAW173" s="0"/>
      <c r="RAX173" s="0"/>
      <c r="RAY173" s="0"/>
      <c r="RAZ173" s="0"/>
      <c r="RBA173" s="0"/>
      <c r="RBB173" s="0"/>
      <c r="RBC173" s="0"/>
      <c r="RBD173" s="0"/>
      <c r="RBE173" s="0"/>
      <c r="RBF173" s="0"/>
      <c r="RBG173" s="0"/>
      <c r="RBH173" s="0"/>
      <c r="RBI173" s="0"/>
      <c r="RBJ173" s="0"/>
      <c r="RBK173" s="0"/>
      <c r="RBL173" s="0"/>
      <c r="RBM173" s="0"/>
      <c r="RBN173" s="0"/>
      <c r="RBO173" s="0"/>
      <c r="RBP173" s="0"/>
      <c r="RBQ173" s="0"/>
      <c r="RBR173" s="0"/>
      <c r="RBS173" s="0"/>
      <c r="RBT173" s="0"/>
      <c r="RBU173" s="0"/>
      <c r="RBV173" s="0"/>
      <c r="RBW173" s="0"/>
      <c r="RBX173" s="0"/>
      <c r="RBY173" s="0"/>
      <c r="RBZ173" s="0"/>
      <c r="RCA173" s="0"/>
      <c r="RCB173" s="0"/>
      <c r="RCC173" s="0"/>
      <c r="RCD173" s="0"/>
      <c r="RCE173" s="0"/>
      <c r="RCF173" s="0"/>
      <c r="RCG173" s="0"/>
      <c r="RCH173" s="0"/>
      <c r="RCI173" s="0"/>
      <c r="RCJ173" s="0"/>
      <c r="RCK173" s="0"/>
      <c r="RCL173" s="0"/>
      <c r="RCM173" s="0"/>
      <c r="RCN173" s="0"/>
      <c r="RCO173" s="0"/>
      <c r="RCP173" s="0"/>
      <c r="RCQ173" s="0"/>
      <c r="RCR173" s="0"/>
      <c r="RCS173" s="0"/>
      <c r="RCT173" s="0"/>
      <c r="RCU173" s="0"/>
      <c r="RCV173" s="0"/>
      <c r="RCW173" s="0"/>
      <c r="RCX173" s="0"/>
      <c r="RCY173" s="0"/>
      <c r="RCZ173" s="0"/>
      <c r="RDA173" s="0"/>
      <c r="RDB173" s="0"/>
      <c r="RDC173" s="0"/>
      <c r="RDD173" s="0"/>
      <c r="RDE173" s="0"/>
      <c r="RDF173" s="0"/>
      <c r="RDG173" s="0"/>
      <c r="RDH173" s="0"/>
      <c r="RDI173" s="0"/>
      <c r="RDJ173" s="0"/>
      <c r="RDK173" s="0"/>
      <c r="RDL173" s="0"/>
      <c r="RDM173" s="0"/>
      <c r="RDN173" s="0"/>
      <c r="RDO173" s="0"/>
      <c r="RDP173" s="0"/>
      <c r="RDQ173" s="0"/>
      <c r="RDR173" s="0"/>
      <c r="RDS173" s="0"/>
      <c r="RDT173" s="0"/>
      <c r="RDU173" s="0"/>
      <c r="RDV173" s="0"/>
      <c r="RDW173" s="0"/>
      <c r="RDX173" s="0"/>
      <c r="RDY173" s="0"/>
      <c r="RDZ173" s="0"/>
      <c r="REA173" s="0"/>
      <c r="REB173" s="0"/>
      <c r="REC173" s="0"/>
      <c r="RED173" s="0"/>
      <c r="REE173" s="0"/>
      <c r="REF173" s="0"/>
      <c r="REG173" s="0"/>
      <c r="REH173" s="0"/>
      <c r="REI173" s="0"/>
      <c r="REJ173" s="0"/>
      <c r="REK173" s="0"/>
      <c r="REL173" s="0"/>
      <c r="REM173" s="0"/>
      <c r="REN173" s="0"/>
      <c r="REO173" s="0"/>
      <c r="REP173" s="0"/>
      <c r="REQ173" s="0"/>
      <c r="RER173" s="0"/>
      <c r="RES173" s="0"/>
      <c r="RET173" s="0"/>
      <c r="REU173" s="0"/>
      <c r="REV173" s="0"/>
      <c r="REW173" s="0"/>
      <c r="REX173" s="0"/>
      <c r="REY173" s="0"/>
      <c r="REZ173" s="0"/>
      <c r="RFA173" s="0"/>
      <c r="RFB173" s="0"/>
      <c r="RFC173" s="0"/>
      <c r="RFD173" s="0"/>
      <c r="RFE173" s="0"/>
      <c r="RFF173" s="0"/>
      <c r="RFG173" s="0"/>
      <c r="RFH173" s="0"/>
      <c r="RFI173" s="0"/>
      <c r="RFJ173" s="0"/>
      <c r="RFK173" s="0"/>
      <c r="RFL173" s="0"/>
      <c r="RFM173" s="0"/>
      <c r="RFN173" s="0"/>
      <c r="RFO173" s="0"/>
      <c r="RFP173" s="0"/>
      <c r="RFQ173" s="0"/>
      <c r="RFR173" s="0"/>
      <c r="RFS173" s="0"/>
      <c r="RFT173" s="0"/>
      <c r="RFU173" s="0"/>
      <c r="RFV173" s="0"/>
      <c r="RFW173" s="0"/>
      <c r="RFX173" s="0"/>
      <c r="RFY173" s="0"/>
      <c r="RFZ173" s="0"/>
      <c r="RGA173" s="0"/>
      <c r="RGB173" s="0"/>
      <c r="RGC173" s="0"/>
      <c r="RGD173" s="0"/>
      <c r="RGE173" s="0"/>
      <c r="RGF173" s="0"/>
      <c r="RGG173" s="0"/>
      <c r="RGH173" s="0"/>
      <c r="RGI173" s="0"/>
      <c r="RGJ173" s="0"/>
      <c r="RGK173" s="0"/>
      <c r="RGL173" s="0"/>
      <c r="RGM173" s="0"/>
      <c r="RGN173" s="0"/>
      <c r="RGO173" s="0"/>
      <c r="RGP173" s="0"/>
      <c r="RGQ173" s="0"/>
      <c r="RGR173" s="0"/>
      <c r="RGS173" s="0"/>
      <c r="RGT173" s="0"/>
      <c r="RGU173" s="0"/>
      <c r="RGV173" s="0"/>
      <c r="RGW173" s="0"/>
      <c r="RGX173" s="0"/>
      <c r="RGY173" s="0"/>
      <c r="RGZ173" s="0"/>
      <c r="RHA173" s="0"/>
      <c r="RHB173" s="0"/>
      <c r="RHC173" s="0"/>
      <c r="RHD173" s="0"/>
      <c r="RHE173" s="0"/>
      <c r="RHF173" s="0"/>
      <c r="RHG173" s="0"/>
      <c r="RHH173" s="0"/>
      <c r="RHI173" s="0"/>
      <c r="RHJ173" s="0"/>
      <c r="RHK173" s="0"/>
      <c r="RHL173" s="0"/>
      <c r="RHM173" s="0"/>
      <c r="RHN173" s="0"/>
      <c r="RHO173" s="0"/>
      <c r="RHP173" s="0"/>
      <c r="RHQ173" s="0"/>
      <c r="RHR173" s="0"/>
      <c r="RHS173" s="0"/>
      <c r="RHT173" s="0"/>
      <c r="RHU173" s="0"/>
      <c r="RHV173" s="0"/>
      <c r="RHW173" s="0"/>
      <c r="RHX173" s="0"/>
      <c r="RHY173" s="0"/>
      <c r="RHZ173" s="0"/>
      <c r="RIA173" s="0"/>
      <c r="RIB173" s="0"/>
      <c r="RIC173" s="0"/>
      <c r="RID173" s="0"/>
      <c r="RIE173" s="0"/>
      <c r="RIF173" s="0"/>
      <c r="RIG173" s="0"/>
      <c r="RIH173" s="0"/>
      <c r="RII173" s="0"/>
      <c r="RIJ173" s="0"/>
      <c r="RIK173" s="0"/>
      <c r="RIL173" s="0"/>
      <c r="RIM173" s="0"/>
      <c r="RIN173" s="0"/>
      <c r="RIO173" s="0"/>
      <c r="RIP173" s="0"/>
      <c r="RIQ173" s="0"/>
      <c r="RIR173" s="0"/>
      <c r="RIS173" s="0"/>
      <c r="RIT173" s="0"/>
      <c r="RIU173" s="0"/>
      <c r="RIV173" s="0"/>
      <c r="RIW173" s="0"/>
      <c r="RIX173" s="0"/>
      <c r="RIY173" s="0"/>
      <c r="RIZ173" s="0"/>
      <c r="RJA173" s="0"/>
      <c r="RJB173" s="0"/>
      <c r="RJC173" s="0"/>
      <c r="RJD173" s="0"/>
      <c r="RJE173" s="0"/>
      <c r="RJF173" s="0"/>
      <c r="RJG173" s="0"/>
      <c r="RJH173" s="0"/>
      <c r="RJI173" s="0"/>
      <c r="RJJ173" s="0"/>
      <c r="RJK173" s="0"/>
      <c r="RJL173" s="0"/>
      <c r="RJM173" s="0"/>
      <c r="RJN173" s="0"/>
      <c r="RJO173" s="0"/>
      <c r="RJP173" s="0"/>
      <c r="RJQ173" s="0"/>
      <c r="RJR173" s="0"/>
      <c r="RJS173" s="0"/>
      <c r="RJT173" s="0"/>
      <c r="RJU173" s="0"/>
      <c r="RJV173" s="0"/>
      <c r="RJW173" s="0"/>
      <c r="RJX173" s="0"/>
      <c r="RJY173" s="0"/>
      <c r="RJZ173" s="0"/>
      <c r="RKA173" s="0"/>
      <c r="RKB173" s="0"/>
      <c r="RKC173" s="0"/>
      <c r="RKD173" s="0"/>
      <c r="RKE173" s="0"/>
      <c r="RKF173" s="0"/>
      <c r="RKG173" s="0"/>
      <c r="RKH173" s="0"/>
      <c r="RKI173" s="0"/>
      <c r="RKJ173" s="0"/>
      <c r="RKK173" s="0"/>
      <c r="RKL173" s="0"/>
      <c r="RKM173" s="0"/>
      <c r="RKN173" s="0"/>
      <c r="RKO173" s="0"/>
      <c r="RKP173" s="0"/>
      <c r="RKQ173" s="0"/>
      <c r="RKR173" s="0"/>
      <c r="RKS173" s="0"/>
      <c r="RKT173" s="0"/>
      <c r="RKU173" s="0"/>
      <c r="RKV173" s="0"/>
      <c r="RKW173" s="0"/>
      <c r="RKX173" s="0"/>
      <c r="RKY173" s="0"/>
      <c r="RKZ173" s="0"/>
      <c r="RLA173" s="0"/>
      <c r="RLB173" s="0"/>
      <c r="RLC173" s="0"/>
      <c r="RLD173" s="0"/>
      <c r="RLE173" s="0"/>
      <c r="RLF173" s="0"/>
      <c r="RLG173" s="0"/>
      <c r="RLH173" s="0"/>
      <c r="RLI173" s="0"/>
      <c r="RLJ173" s="0"/>
      <c r="RLK173" s="0"/>
      <c r="RLL173" s="0"/>
      <c r="RLM173" s="0"/>
      <c r="RLN173" s="0"/>
      <c r="RLO173" s="0"/>
      <c r="RLP173" s="0"/>
      <c r="RLQ173" s="0"/>
      <c r="RLR173" s="0"/>
      <c r="RLS173" s="0"/>
      <c r="RLT173" s="0"/>
      <c r="RLU173" s="0"/>
      <c r="RLV173" s="0"/>
      <c r="RLW173" s="0"/>
      <c r="RLX173" s="0"/>
      <c r="RLY173" s="0"/>
      <c r="RLZ173" s="0"/>
      <c r="RMA173" s="0"/>
      <c r="RMB173" s="0"/>
      <c r="RMC173" s="0"/>
      <c r="RMD173" s="0"/>
      <c r="RME173" s="0"/>
      <c r="RMF173" s="0"/>
      <c r="RMG173" s="0"/>
      <c r="RMH173" s="0"/>
      <c r="RMI173" s="0"/>
      <c r="RMJ173" s="0"/>
      <c r="RMK173" s="0"/>
      <c r="RML173" s="0"/>
      <c r="RMM173" s="0"/>
      <c r="RMN173" s="0"/>
      <c r="RMO173" s="0"/>
      <c r="RMP173" s="0"/>
      <c r="RMQ173" s="0"/>
      <c r="RMR173" s="0"/>
      <c r="RMS173" s="0"/>
      <c r="RMT173" s="0"/>
      <c r="RMU173" s="0"/>
      <c r="RMV173" s="0"/>
      <c r="RMW173" s="0"/>
      <c r="RMX173" s="0"/>
      <c r="RMY173" s="0"/>
      <c r="RMZ173" s="0"/>
      <c r="RNA173" s="0"/>
      <c r="RNB173" s="0"/>
      <c r="RNC173" s="0"/>
      <c r="RND173" s="0"/>
      <c r="RNE173" s="0"/>
      <c r="RNF173" s="0"/>
      <c r="RNG173" s="0"/>
      <c r="RNH173" s="0"/>
      <c r="RNI173" s="0"/>
      <c r="RNJ173" s="0"/>
      <c r="RNK173" s="0"/>
      <c r="RNL173" s="0"/>
      <c r="RNM173" s="0"/>
      <c r="RNN173" s="0"/>
      <c r="RNO173" s="0"/>
      <c r="RNP173" s="0"/>
      <c r="RNQ173" s="0"/>
      <c r="RNR173" s="0"/>
      <c r="RNS173" s="0"/>
      <c r="RNT173" s="0"/>
      <c r="RNU173" s="0"/>
      <c r="RNV173" s="0"/>
      <c r="RNW173" s="0"/>
      <c r="RNX173" s="0"/>
      <c r="RNY173" s="0"/>
      <c r="RNZ173" s="0"/>
      <c r="ROA173" s="0"/>
      <c r="ROB173" s="0"/>
      <c r="ROC173" s="0"/>
      <c r="ROD173" s="0"/>
      <c r="ROE173" s="0"/>
      <c r="ROF173" s="0"/>
      <c r="ROG173" s="0"/>
      <c r="ROH173" s="0"/>
      <c r="ROI173" s="0"/>
      <c r="ROJ173" s="0"/>
      <c r="ROK173" s="0"/>
      <c r="ROL173" s="0"/>
      <c r="ROM173" s="0"/>
      <c r="RON173" s="0"/>
      <c r="ROO173" s="0"/>
      <c r="ROP173" s="0"/>
      <c r="ROQ173" s="0"/>
      <c r="ROR173" s="0"/>
      <c r="ROS173" s="0"/>
      <c r="ROT173" s="0"/>
      <c r="ROU173" s="0"/>
      <c r="ROV173" s="0"/>
      <c r="ROW173" s="0"/>
      <c r="ROX173" s="0"/>
      <c r="ROY173" s="0"/>
      <c r="ROZ173" s="0"/>
      <c r="RPA173" s="0"/>
      <c r="RPB173" s="0"/>
      <c r="RPC173" s="0"/>
      <c r="RPD173" s="0"/>
      <c r="RPE173" s="0"/>
      <c r="RPF173" s="0"/>
      <c r="RPG173" s="0"/>
      <c r="RPH173" s="0"/>
      <c r="RPI173" s="0"/>
      <c r="RPJ173" s="0"/>
      <c r="RPK173" s="0"/>
      <c r="RPL173" s="0"/>
      <c r="RPM173" s="0"/>
      <c r="RPN173" s="0"/>
      <c r="RPO173" s="0"/>
      <c r="RPP173" s="0"/>
      <c r="RPQ173" s="0"/>
      <c r="RPR173" s="0"/>
      <c r="RPS173" s="0"/>
      <c r="RPT173" s="0"/>
      <c r="RPU173" s="0"/>
      <c r="RPV173" s="0"/>
      <c r="RPW173" s="0"/>
      <c r="RPX173" s="0"/>
      <c r="RPY173" s="0"/>
      <c r="RPZ173" s="0"/>
      <c r="RQA173" s="0"/>
      <c r="RQB173" s="0"/>
      <c r="RQC173" s="0"/>
      <c r="RQD173" s="0"/>
      <c r="RQE173" s="0"/>
      <c r="RQF173" s="0"/>
      <c r="RQG173" s="0"/>
      <c r="RQH173" s="0"/>
      <c r="RQI173" s="0"/>
      <c r="RQJ173" s="0"/>
      <c r="RQK173" s="0"/>
      <c r="RQL173" s="0"/>
      <c r="RQM173" s="0"/>
      <c r="RQN173" s="0"/>
      <c r="RQO173" s="0"/>
      <c r="RQP173" s="0"/>
      <c r="RQQ173" s="0"/>
      <c r="RQR173" s="0"/>
      <c r="RQS173" s="0"/>
      <c r="RQT173" s="0"/>
      <c r="RQU173" s="0"/>
      <c r="RQV173" s="0"/>
      <c r="RQW173" s="0"/>
      <c r="RQX173" s="0"/>
      <c r="RQY173" s="0"/>
      <c r="RQZ173" s="0"/>
      <c r="RRA173" s="0"/>
      <c r="RRB173" s="0"/>
      <c r="RRC173" s="0"/>
      <c r="RRD173" s="0"/>
      <c r="RRE173" s="0"/>
      <c r="RRF173" s="0"/>
      <c r="RRG173" s="0"/>
      <c r="RRH173" s="0"/>
      <c r="RRI173" s="0"/>
      <c r="RRJ173" s="0"/>
      <c r="RRK173" s="0"/>
      <c r="RRL173" s="0"/>
      <c r="RRM173" s="0"/>
      <c r="RRN173" s="0"/>
      <c r="RRO173" s="0"/>
      <c r="RRP173" s="0"/>
      <c r="RRQ173" s="0"/>
      <c r="RRR173" s="0"/>
      <c r="RRS173" s="0"/>
      <c r="RRT173" s="0"/>
      <c r="RRU173" s="0"/>
      <c r="RRV173" s="0"/>
      <c r="RRW173" s="0"/>
      <c r="RRX173" s="0"/>
      <c r="RRY173" s="0"/>
      <c r="RRZ173" s="0"/>
      <c r="RSA173" s="0"/>
      <c r="RSB173" s="0"/>
      <c r="RSC173" s="0"/>
      <c r="RSD173" s="0"/>
      <c r="RSE173" s="0"/>
      <c r="RSF173" s="0"/>
      <c r="RSG173" s="0"/>
      <c r="RSH173" s="0"/>
      <c r="RSI173" s="0"/>
      <c r="RSJ173" s="0"/>
      <c r="RSK173" s="0"/>
      <c r="RSL173" s="0"/>
      <c r="RSM173" s="0"/>
      <c r="RSN173" s="0"/>
      <c r="RSO173" s="0"/>
      <c r="RSP173" s="0"/>
      <c r="RSQ173" s="0"/>
      <c r="RSR173" s="0"/>
      <c r="RSS173" s="0"/>
      <c r="RST173" s="0"/>
      <c r="RSU173" s="0"/>
      <c r="RSV173" s="0"/>
      <c r="RSW173" s="0"/>
      <c r="RSX173" s="0"/>
      <c r="RSY173" s="0"/>
      <c r="RSZ173" s="0"/>
      <c r="RTA173" s="0"/>
      <c r="RTB173" s="0"/>
      <c r="RTC173" s="0"/>
      <c r="RTD173" s="0"/>
      <c r="RTE173" s="0"/>
      <c r="RTF173" s="0"/>
      <c r="RTG173" s="0"/>
      <c r="RTH173" s="0"/>
      <c r="RTI173" s="0"/>
      <c r="RTJ173" s="0"/>
      <c r="RTK173" s="0"/>
      <c r="RTL173" s="0"/>
      <c r="RTM173" s="0"/>
      <c r="RTN173" s="0"/>
      <c r="RTO173" s="0"/>
      <c r="RTP173" s="0"/>
      <c r="RTQ173" s="0"/>
      <c r="RTR173" s="0"/>
      <c r="RTS173" s="0"/>
      <c r="RTT173" s="0"/>
      <c r="RTU173" s="0"/>
      <c r="RTV173" s="0"/>
      <c r="RTW173" s="0"/>
      <c r="RTX173" s="0"/>
      <c r="RTY173" s="0"/>
      <c r="RTZ173" s="0"/>
      <c r="RUA173" s="0"/>
      <c r="RUB173" s="0"/>
      <c r="RUC173" s="0"/>
      <c r="RUD173" s="0"/>
      <c r="RUE173" s="0"/>
      <c r="RUF173" s="0"/>
      <c r="RUG173" s="0"/>
      <c r="RUH173" s="0"/>
      <c r="RUI173" s="0"/>
      <c r="RUJ173" s="0"/>
      <c r="RUK173" s="0"/>
      <c r="RUL173" s="0"/>
      <c r="RUM173" s="0"/>
      <c r="RUN173" s="0"/>
      <c r="RUO173" s="0"/>
      <c r="RUP173" s="0"/>
      <c r="RUQ173" s="0"/>
      <c r="RUR173" s="0"/>
      <c r="RUS173" s="0"/>
      <c r="RUT173" s="0"/>
      <c r="RUU173" s="0"/>
      <c r="RUV173" s="0"/>
      <c r="RUW173" s="0"/>
      <c r="RUX173" s="0"/>
      <c r="RUY173" s="0"/>
      <c r="RUZ173" s="0"/>
      <c r="RVA173" s="0"/>
      <c r="RVB173" s="0"/>
      <c r="RVC173" s="0"/>
      <c r="RVD173" s="0"/>
      <c r="RVE173" s="0"/>
      <c r="RVF173" s="0"/>
      <c r="RVG173" s="0"/>
      <c r="RVH173" s="0"/>
      <c r="RVI173" s="0"/>
      <c r="RVJ173" s="0"/>
      <c r="RVK173" s="0"/>
      <c r="RVL173" s="0"/>
      <c r="RVM173" s="0"/>
      <c r="RVN173" s="0"/>
      <c r="RVO173" s="0"/>
      <c r="RVP173" s="0"/>
      <c r="RVQ173" s="0"/>
      <c r="RVR173" s="0"/>
      <c r="RVS173" s="0"/>
      <c r="RVT173" s="0"/>
      <c r="RVU173" s="0"/>
      <c r="RVV173" s="0"/>
      <c r="RVW173" s="0"/>
      <c r="RVX173" s="0"/>
      <c r="RVY173" s="0"/>
      <c r="RVZ173" s="0"/>
      <c r="RWA173" s="0"/>
      <c r="RWB173" s="0"/>
      <c r="RWC173" s="0"/>
      <c r="RWD173" s="0"/>
      <c r="RWE173" s="0"/>
      <c r="RWF173" s="0"/>
      <c r="RWG173" s="0"/>
      <c r="RWH173" s="0"/>
      <c r="RWI173" s="0"/>
      <c r="RWJ173" s="0"/>
      <c r="RWK173" s="0"/>
      <c r="RWL173" s="0"/>
      <c r="RWM173" s="0"/>
      <c r="RWN173" s="0"/>
      <c r="RWO173" s="0"/>
      <c r="RWP173" s="0"/>
      <c r="RWQ173" s="0"/>
      <c r="RWR173" s="0"/>
      <c r="RWS173" s="0"/>
      <c r="RWT173" s="0"/>
      <c r="RWU173" s="0"/>
      <c r="RWV173" s="0"/>
      <c r="RWW173" s="0"/>
      <c r="RWX173" s="0"/>
      <c r="RWY173" s="0"/>
      <c r="RWZ173" s="0"/>
      <c r="RXA173" s="0"/>
      <c r="RXB173" s="0"/>
      <c r="RXC173" s="0"/>
      <c r="RXD173" s="0"/>
      <c r="RXE173" s="0"/>
      <c r="RXF173" s="0"/>
      <c r="RXG173" s="0"/>
      <c r="RXH173" s="0"/>
      <c r="RXI173" s="0"/>
      <c r="RXJ173" s="0"/>
      <c r="RXK173" s="0"/>
      <c r="RXL173" s="0"/>
      <c r="RXM173" s="0"/>
      <c r="RXN173" s="0"/>
      <c r="RXO173" s="0"/>
      <c r="RXP173" s="0"/>
      <c r="RXQ173" s="0"/>
      <c r="RXR173" s="0"/>
      <c r="RXS173" s="0"/>
      <c r="RXT173" s="0"/>
      <c r="RXU173" s="0"/>
      <c r="RXV173" s="0"/>
      <c r="RXW173" s="0"/>
      <c r="RXX173" s="0"/>
      <c r="RXY173" s="0"/>
      <c r="RXZ173" s="0"/>
      <c r="RYA173" s="0"/>
      <c r="RYB173" s="0"/>
      <c r="RYC173" s="0"/>
      <c r="RYD173" s="0"/>
      <c r="RYE173" s="0"/>
      <c r="RYF173" s="0"/>
      <c r="RYG173" s="0"/>
      <c r="RYH173" s="0"/>
      <c r="RYI173" s="0"/>
      <c r="RYJ173" s="0"/>
      <c r="RYK173" s="0"/>
      <c r="RYL173" s="0"/>
      <c r="RYM173" s="0"/>
      <c r="RYN173" s="0"/>
      <c r="RYO173" s="0"/>
      <c r="RYP173" s="0"/>
      <c r="RYQ173" s="0"/>
      <c r="RYR173" s="0"/>
      <c r="RYS173" s="0"/>
      <c r="RYT173" s="0"/>
      <c r="RYU173" s="0"/>
      <c r="RYV173" s="0"/>
      <c r="RYW173" s="0"/>
      <c r="RYX173" s="0"/>
      <c r="RYY173" s="0"/>
      <c r="RYZ173" s="0"/>
      <c r="RZA173" s="0"/>
      <c r="RZB173" s="0"/>
      <c r="RZC173" s="0"/>
      <c r="RZD173" s="0"/>
      <c r="RZE173" s="0"/>
      <c r="RZF173" s="0"/>
      <c r="RZG173" s="0"/>
      <c r="RZH173" s="0"/>
      <c r="RZI173" s="0"/>
      <c r="RZJ173" s="0"/>
      <c r="RZK173" s="0"/>
      <c r="RZL173" s="0"/>
      <c r="RZM173" s="0"/>
      <c r="RZN173" s="0"/>
      <c r="RZO173" s="0"/>
      <c r="RZP173" s="0"/>
      <c r="RZQ173" s="0"/>
      <c r="RZR173" s="0"/>
      <c r="RZS173" s="0"/>
      <c r="RZT173" s="0"/>
      <c r="RZU173" s="0"/>
      <c r="RZV173" s="0"/>
      <c r="RZW173" s="0"/>
      <c r="RZX173" s="0"/>
      <c r="RZY173" s="0"/>
      <c r="RZZ173" s="0"/>
      <c r="SAA173" s="0"/>
      <c r="SAB173" s="0"/>
      <c r="SAC173" s="0"/>
      <c r="SAD173" s="0"/>
      <c r="SAE173" s="0"/>
      <c r="SAF173" s="0"/>
      <c r="SAG173" s="0"/>
      <c r="SAH173" s="0"/>
      <c r="SAI173" s="0"/>
      <c r="SAJ173" s="0"/>
      <c r="SAK173" s="0"/>
      <c r="SAL173" s="0"/>
      <c r="SAM173" s="0"/>
      <c r="SAN173" s="0"/>
      <c r="SAO173" s="0"/>
      <c r="SAP173" s="0"/>
      <c r="SAQ173" s="0"/>
      <c r="SAR173" s="0"/>
      <c r="SAS173" s="0"/>
      <c r="SAT173" s="0"/>
      <c r="SAU173" s="0"/>
      <c r="SAV173" s="0"/>
      <c r="SAW173" s="0"/>
      <c r="SAX173" s="0"/>
      <c r="SAY173" s="0"/>
      <c r="SAZ173" s="0"/>
      <c r="SBA173" s="0"/>
      <c r="SBB173" s="0"/>
      <c r="SBC173" s="0"/>
      <c r="SBD173" s="0"/>
      <c r="SBE173" s="0"/>
      <c r="SBF173" s="0"/>
      <c r="SBG173" s="0"/>
      <c r="SBH173" s="0"/>
      <c r="SBI173" s="0"/>
      <c r="SBJ173" s="0"/>
      <c r="SBK173" s="0"/>
      <c r="SBL173" s="0"/>
      <c r="SBM173" s="0"/>
      <c r="SBN173" s="0"/>
      <c r="SBO173" s="0"/>
      <c r="SBP173" s="0"/>
      <c r="SBQ173" s="0"/>
      <c r="SBR173" s="0"/>
      <c r="SBS173" s="0"/>
      <c r="SBT173" s="0"/>
      <c r="SBU173" s="0"/>
      <c r="SBV173" s="0"/>
      <c r="SBW173" s="0"/>
      <c r="SBX173" s="0"/>
      <c r="SBY173" s="0"/>
      <c r="SBZ173" s="0"/>
      <c r="SCA173" s="0"/>
      <c r="SCB173" s="0"/>
      <c r="SCC173" s="0"/>
      <c r="SCD173" s="0"/>
      <c r="SCE173" s="0"/>
      <c r="SCF173" s="0"/>
      <c r="SCG173" s="0"/>
      <c r="SCH173" s="0"/>
      <c r="SCI173" s="0"/>
      <c r="SCJ173" s="0"/>
      <c r="SCK173" s="0"/>
      <c r="SCL173" s="0"/>
      <c r="SCM173" s="0"/>
      <c r="SCN173" s="0"/>
      <c r="SCO173" s="0"/>
      <c r="SCP173" s="0"/>
      <c r="SCQ173" s="0"/>
      <c r="SCR173" s="0"/>
      <c r="SCS173" s="0"/>
      <c r="SCT173" s="0"/>
      <c r="SCU173" s="0"/>
      <c r="SCV173" s="0"/>
      <c r="SCW173" s="0"/>
      <c r="SCX173" s="0"/>
      <c r="SCY173" s="0"/>
      <c r="SCZ173" s="0"/>
      <c r="SDA173" s="0"/>
      <c r="SDB173" s="0"/>
      <c r="SDC173" s="0"/>
      <c r="SDD173" s="0"/>
      <c r="SDE173" s="0"/>
      <c r="SDF173" s="0"/>
      <c r="SDG173" s="0"/>
      <c r="SDH173" s="0"/>
      <c r="SDI173" s="0"/>
      <c r="SDJ173" s="0"/>
      <c r="SDK173" s="0"/>
      <c r="SDL173" s="0"/>
      <c r="SDM173" s="0"/>
      <c r="SDN173" s="0"/>
      <c r="SDO173" s="0"/>
      <c r="SDP173" s="0"/>
      <c r="SDQ173" s="0"/>
      <c r="SDR173" s="0"/>
      <c r="SDS173" s="0"/>
      <c r="SDT173" s="0"/>
      <c r="SDU173" s="0"/>
      <c r="SDV173" s="0"/>
      <c r="SDW173" s="0"/>
      <c r="SDX173" s="0"/>
      <c r="SDY173" s="0"/>
      <c r="SDZ173" s="0"/>
      <c r="SEA173" s="0"/>
      <c r="SEB173" s="0"/>
      <c r="SEC173" s="0"/>
      <c r="SED173" s="0"/>
      <c r="SEE173" s="0"/>
      <c r="SEF173" s="0"/>
      <c r="SEG173" s="0"/>
      <c r="SEH173" s="0"/>
      <c r="SEI173" s="0"/>
      <c r="SEJ173" s="0"/>
      <c r="SEK173" s="0"/>
      <c r="SEL173" s="0"/>
      <c r="SEM173" s="0"/>
      <c r="SEN173" s="0"/>
      <c r="SEO173" s="0"/>
      <c r="SEP173" s="0"/>
      <c r="SEQ173" s="0"/>
      <c r="SER173" s="0"/>
      <c r="SES173" s="0"/>
      <c r="SET173" s="0"/>
      <c r="SEU173" s="0"/>
      <c r="SEV173" s="0"/>
      <c r="SEW173" s="0"/>
      <c r="SEX173" s="0"/>
      <c r="SEY173" s="0"/>
      <c r="SEZ173" s="0"/>
      <c r="SFA173" s="0"/>
      <c r="SFB173" s="0"/>
      <c r="SFC173" s="0"/>
      <c r="SFD173" s="0"/>
      <c r="SFE173" s="0"/>
      <c r="SFF173" s="0"/>
      <c r="SFG173" s="0"/>
      <c r="SFH173" s="0"/>
      <c r="SFI173" s="0"/>
      <c r="SFJ173" s="0"/>
      <c r="SFK173" s="0"/>
      <c r="SFL173" s="0"/>
      <c r="SFM173" s="0"/>
      <c r="SFN173" s="0"/>
      <c r="SFO173" s="0"/>
      <c r="SFP173" s="0"/>
      <c r="SFQ173" s="0"/>
      <c r="SFR173" s="0"/>
      <c r="SFS173" s="0"/>
      <c r="SFT173" s="0"/>
      <c r="SFU173" s="0"/>
      <c r="SFV173" s="0"/>
      <c r="SFW173" s="0"/>
      <c r="SFX173" s="0"/>
      <c r="SFY173" s="0"/>
      <c r="SFZ173" s="0"/>
      <c r="SGA173" s="0"/>
      <c r="SGB173" s="0"/>
      <c r="SGC173" s="0"/>
      <c r="SGD173" s="0"/>
      <c r="SGE173" s="0"/>
      <c r="SGF173" s="0"/>
      <c r="SGG173" s="0"/>
      <c r="SGH173" s="0"/>
      <c r="SGI173" s="0"/>
      <c r="SGJ173" s="0"/>
      <c r="SGK173" s="0"/>
      <c r="SGL173" s="0"/>
      <c r="SGM173" s="0"/>
      <c r="SGN173" s="0"/>
      <c r="SGO173" s="0"/>
      <c r="SGP173" s="0"/>
      <c r="SGQ173" s="0"/>
      <c r="SGR173" s="0"/>
      <c r="SGS173" s="0"/>
      <c r="SGT173" s="0"/>
      <c r="SGU173" s="0"/>
      <c r="SGV173" s="0"/>
      <c r="SGW173" s="0"/>
      <c r="SGX173" s="0"/>
      <c r="SGY173" s="0"/>
      <c r="SGZ173" s="0"/>
      <c r="SHA173" s="0"/>
      <c r="SHB173" s="0"/>
      <c r="SHC173" s="0"/>
      <c r="SHD173" s="0"/>
      <c r="SHE173" s="0"/>
      <c r="SHF173" s="0"/>
      <c r="SHG173" s="0"/>
      <c r="SHH173" s="0"/>
      <c r="SHI173" s="0"/>
      <c r="SHJ173" s="0"/>
      <c r="SHK173" s="0"/>
      <c r="SHL173" s="0"/>
      <c r="SHM173" s="0"/>
      <c r="SHN173" s="0"/>
      <c r="SHO173" s="0"/>
      <c r="SHP173" s="0"/>
      <c r="SHQ173" s="0"/>
      <c r="SHR173" s="0"/>
      <c r="SHS173" s="0"/>
      <c r="SHT173" s="0"/>
      <c r="SHU173" s="0"/>
      <c r="SHV173" s="0"/>
      <c r="SHW173" s="0"/>
      <c r="SHX173" s="0"/>
      <c r="SHY173" s="0"/>
      <c r="SHZ173" s="0"/>
      <c r="SIA173" s="0"/>
      <c r="SIB173" s="0"/>
      <c r="SIC173" s="0"/>
      <c r="SID173" s="0"/>
      <c r="SIE173" s="0"/>
      <c r="SIF173" s="0"/>
      <c r="SIG173" s="0"/>
      <c r="SIH173" s="0"/>
      <c r="SII173" s="0"/>
      <c r="SIJ173" s="0"/>
      <c r="SIK173" s="0"/>
      <c r="SIL173" s="0"/>
      <c r="SIM173" s="0"/>
      <c r="SIN173" s="0"/>
      <c r="SIO173" s="0"/>
      <c r="SIP173" s="0"/>
      <c r="SIQ173" s="0"/>
      <c r="SIR173" s="0"/>
      <c r="SIS173" s="0"/>
      <c r="SIT173" s="0"/>
      <c r="SIU173" s="0"/>
      <c r="SIV173" s="0"/>
      <c r="SIW173" s="0"/>
      <c r="SIX173" s="0"/>
      <c r="SIY173" s="0"/>
      <c r="SIZ173" s="0"/>
      <c r="SJA173" s="0"/>
      <c r="SJB173" s="0"/>
      <c r="SJC173" s="0"/>
      <c r="SJD173" s="0"/>
      <c r="SJE173" s="0"/>
      <c r="SJF173" s="0"/>
      <c r="SJG173" s="0"/>
      <c r="SJH173" s="0"/>
      <c r="SJI173" s="0"/>
      <c r="SJJ173" s="0"/>
      <c r="SJK173" s="0"/>
      <c r="SJL173" s="0"/>
      <c r="SJM173" s="0"/>
      <c r="SJN173" s="0"/>
      <c r="SJO173" s="0"/>
      <c r="SJP173" s="0"/>
      <c r="SJQ173" s="0"/>
      <c r="SJR173" s="0"/>
      <c r="SJS173" s="0"/>
      <c r="SJT173" s="0"/>
      <c r="SJU173" s="0"/>
      <c r="SJV173" s="0"/>
      <c r="SJW173" s="0"/>
      <c r="SJX173" s="0"/>
      <c r="SJY173" s="0"/>
      <c r="SJZ173" s="0"/>
      <c r="SKA173" s="0"/>
      <c r="SKB173" s="0"/>
      <c r="SKC173" s="0"/>
      <c r="SKD173" s="0"/>
      <c r="SKE173" s="0"/>
      <c r="SKF173" s="0"/>
      <c r="SKG173" s="0"/>
      <c r="SKH173" s="0"/>
      <c r="SKI173" s="0"/>
      <c r="SKJ173" s="0"/>
      <c r="SKK173" s="0"/>
      <c r="SKL173" s="0"/>
      <c r="SKM173" s="0"/>
      <c r="SKN173" s="0"/>
      <c r="SKO173" s="0"/>
      <c r="SKP173" s="0"/>
      <c r="SKQ173" s="0"/>
      <c r="SKR173" s="0"/>
      <c r="SKS173" s="0"/>
      <c r="SKT173" s="0"/>
      <c r="SKU173" s="0"/>
      <c r="SKV173" s="0"/>
      <c r="SKW173" s="0"/>
      <c r="SKX173" s="0"/>
      <c r="SKY173" s="0"/>
      <c r="SKZ173" s="0"/>
      <c r="SLA173" s="0"/>
      <c r="SLB173" s="0"/>
      <c r="SLC173" s="0"/>
      <c r="SLD173" s="0"/>
      <c r="SLE173" s="0"/>
      <c r="SLF173" s="0"/>
      <c r="SLG173" s="0"/>
      <c r="SLH173" s="0"/>
      <c r="SLI173" s="0"/>
      <c r="SLJ173" s="0"/>
      <c r="SLK173" s="0"/>
      <c r="SLL173" s="0"/>
      <c r="SLM173" s="0"/>
      <c r="SLN173" s="0"/>
      <c r="SLO173" s="0"/>
      <c r="SLP173" s="0"/>
      <c r="SLQ173" s="0"/>
      <c r="SLR173" s="0"/>
      <c r="SLS173" s="0"/>
      <c r="SLT173" s="0"/>
      <c r="SLU173" s="0"/>
      <c r="SLV173" s="0"/>
      <c r="SLW173" s="0"/>
      <c r="SLX173" s="0"/>
      <c r="SLY173" s="0"/>
      <c r="SLZ173" s="0"/>
      <c r="SMA173" s="0"/>
      <c r="SMB173" s="0"/>
      <c r="SMC173" s="0"/>
      <c r="SMD173" s="0"/>
      <c r="SME173" s="0"/>
      <c r="SMF173" s="0"/>
      <c r="SMG173" s="0"/>
      <c r="SMH173" s="0"/>
      <c r="SMI173" s="0"/>
      <c r="SMJ173" s="0"/>
      <c r="SMK173" s="0"/>
      <c r="SML173" s="0"/>
      <c r="SMM173" s="0"/>
      <c r="SMN173" s="0"/>
      <c r="SMO173" s="0"/>
      <c r="SMP173" s="0"/>
      <c r="SMQ173" s="0"/>
      <c r="SMR173" s="0"/>
      <c r="SMS173" s="0"/>
      <c r="SMT173" s="0"/>
      <c r="SMU173" s="0"/>
      <c r="SMV173" s="0"/>
      <c r="SMW173" s="0"/>
      <c r="SMX173" s="0"/>
      <c r="SMY173" s="0"/>
      <c r="SMZ173" s="0"/>
      <c r="SNA173" s="0"/>
      <c r="SNB173" s="0"/>
      <c r="SNC173" s="0"/>
      <c r="SND173" s="0"/>
      <c r="SNE173" s="0"/>
      <c r="SNF173" s="0"/>
      <c r="SNG173" s="0"/>
      <c r="SNH173" s="0"/>
      <c r="SNI173" s="0"/>
      <c r="SNJ173" s="0"/>
      <c r="SNK173" s="0"/>
      <c r="SNL173" s="0"/>
      <c r="SNM173" s="0"/>
      <c r="SNN173" s="0"/>
      <c r="SNO173" s="0"/>
      <c r="SNP173" s="0"/>
      <c r="SNQ173" s="0"/>
      <c r="SNR173" s="0"/>
      <c r="SNS173" s="0"/>
      <c r="SNT173" s="0"/>
      <c r="SNU173" s="0"/>
      <c r="SNV173" s="0"/>
      <c r="SNW173" s="0"/>
      <c r="SNX173" s="0"/>
      <c r="SNY173" s="0"/>
      <c r="SNZ173" s="0"/>
      <c r="SOA173" s="0"/>
      <c r="SOB173" s="0"/>
      <c r="SOC173" s="0"/>
      <c r="SOD173" s="0"/>
      <c r="SOE173" s="0"/>
      <c r="SOF173" s="0"/>
      <c r="SOG173" s="0"/>
      <c r="SOH173" s="0"/>
      <c r="SOI173" s="0"/>
      <c r="SOJ173" s="0"/>
      <c r="SOK173" s="0"/>
      <c r="SOL173" s="0"/>
      <c r="SOM173" s="0"/>
      <c r="SON173" s="0"/>
      <c r="SOO173" s="0"/>
      <c r="SOP173" s="0"/>
      <c r="SOQ173" s="0"/>
      <c r="SOR173" s="0"/>
      <c r="SOS173" s="0"/>
      <c r="SOT173" s="0"/>
      <c r="SOU173" s="0"/>
      <c r="SOV173" s="0"/>
      <c r="SOW173" s="0"/>
      <c r="SOX173" s="0"/>
      <c r="SOY173" s="0"/>
      <c r="SOZ173" s="0"/>
      <c r="SPA173" s="0"/>
      <c r="SPB173" s="0"/>
      <c r="SPC173" s="0"/>
      <c r="SPD173" s="0"/>
      <c r="SPE173" s="0"/>
      <c r="SPF173" s="0"/>
      <c r="SPG173" s="0"/>
      <c r="SPH173" s="0"/>
      <c r="SPI173" s="0"/>
      <c r="SPJ173" s="0"/>
      <c r="SPK173" s="0"/>
      <c r="SPL173" s="0"/>
      <c r="SPM173" s="0"/>
      <c r="SPN173" s="0"/>
      <c r="SPO173" s="0"/>
      <c r="SPP173" s="0"/>
      <c r="SPQ173" s="0"/>
      <c r="SPR173" s="0"/>
      <c r="SPS173" s="0"/>
      <c r="SPT173" s="0"/>
      <c r="SPU173" s="0"/>
      <c r="SPV173" s="0"/>
      <c r="SPW173" s="0"/>
      <c r="SPX173" s="0"/>
      <c r="SPY173" s="0"/>
      <c r="SPZ173" s="0"/>
      <c r="SQA173" s="0"/>
      <c r="SQB173" s="0"/>
      <c r="SQC173" s="0"/>
      <c r="SQD173" s="0"/>
      <c r="SQE173" s="0"/>
      <c r="SQF173" s="0"/>
      <c r="SQG173" s="0"/>
      <c r="SQH173" s="0"/>
      <c r="SQI173" s="0"/>
      <c r="SQJ173" s="0"/>
      <c r="SQK173" s="0"/>
      <c r="SQL173" s="0"/>
      <c r="SQM173" s="0"/>
      <c r="SQN173" s="0"/>
      <c r="SQO173" s="0"/>
      <c r="SQP173" s="0"/>
      <c r="SQQ173" s="0"/>
      <c r="SQR173" s="0"/>
      <c r="SQS173" s="0"/>
      <c r="SQT173" s="0"/>
      <c r="SQU173" s="0"/>
      <c r="SQV173" s="0"/>
      <c r="SQW173" s="0"/>
      <c r="SQX173" s="0"/>
      <c r="SQY173" s="0"/>
      <c r="SQZ173" s="0"/>
      <c r="SRA173" s="0"/>
      <c r="SRB173" s="0"/>
      <c r="SRC173" s="0"/>
      <c r="SRD173" s="0"/>
      <c r="SRE173" s="0"/>
      <c r="SRF173" s="0"/>
      <c r="SRG173" s="0"/>
      <c r="SRH173" s="0"/>
      <c r="SRI173" s="0"/>
      <c r="SRJ173" s="0"/>
      <c r="SRK173" s="0"/>
      <c r="SRL173" s="0"/>
      <c r="SRM173" s="0"/>
      <c r="SRN173" s="0"/>
      <c r="SRO173" s="0"/>
      <c r="SRP173" s="0"/>
      <c r="SRQ173" s="0"/>
      <c r="SRR173" s="0"/>
      <c r="SRS173" s="0"/>
      <c r="SRT173" s="0"/>
      <c r="SRU173" s="0"/>
      <c r="SRV173" s="0"/>
      <c r="SRW173" s="0"/>
      <c r="SRX173" s="0"/>
      <c r="SRY173" s="0"/>
      <c r="SRZ173" s="0"/>
      <c r="SSA173" s="0"/>
      <c r="SSB173" s="0"/>
      <c r="SSC173" s="0"/>
      <c r="SSD173" s="0"/>
      <c r="SSE173" s="0"/>
      <c r="SSF173" s="0"/>
      <c r="SSG173" s="0"/>
      <c r="SSH173" s="0"/>
      <c r="SSI173" s="0"/>
      <c r="SSJ173" s="0"/>
      <c r="SSK173" s="0"/>
      <c r="SSL173" s="0"/>
      <c r="SSM173" s="0"/>
      <c r="SSN173" s="0"/>
      <c r="SSO173" s="0"/>
      <c r="SSP173" s="0"/>
      <c r="SSQ173" s="0"/>
      <c r="SSR173" s="0"/>
      <c r="SSS173" s="0"/>
      <c r="SST173" s="0"/>
      <c r="SSU173" s="0"/>
      <c r="SSV173" s="0"/>
      <c r="SSW173" s="0"/>
      <c r="SSX173" s="0"/>
      <c r="SSY173" s="0"/>
      <c r="SSZ173" s="0"/>
      <c r="STA173" s="0"/>
      <c r="STB173" s="0"/>
      <c r="STC173" s="0"/>
      <c r="STD173" s="0"/>
      <c r="STE173" s="0"/>
      <c r="STF173" s="0"/>
      <c r="STG173" s="0"/>
      <c r="STH173" s="0"/>
      <c r="STI173" s="0"/>
      <c r="STJ173" s="0"/>
      <c r="STK173" s="0"/>
      <c r="STL173" s="0"/>
      <c r="STM173" s="0"/>
      <c r="STN173" s="0"/>
      <c r="STO173" s="0"/>
      <c r="STP173" s="0"/>
      <c r="STQ173" s="0"/>
      <c r="STR173" s="0"/>
      <c r="STS173" s="0"/>
      <c r="STT173" s="0"/>
      <c r="STU173" s="0"/>
      <c r="STV173" s="0"/>
      <c r="STW173" s="0"/>
      <c r="STX173" s="0"/>
      <c r="STY173" s="0"/>
      <c r="STZ173" s="0"/>
      <c r="SUA173" s="0"/>
      <c r="SUB173" s="0"/>
      <c r="SUC173" s="0"/>
      <c r="SUD173" s="0"/>
      <c r="SUE173" s="0"/>
      <c r="SUF173" s="0"/>
      <c r="SUG173" s="0"/>
      <c r="SUH173" s="0"/>
      <c r="SUI173" s="0"/>
      <c r="SUJ173" s="0"/>
      <c r="SUK173" s="0"/>
      <c r="SUL173" s="0"/>
      <c r="SUM173" s="0"/>
      <c r="SUN173" s="0"/>
      <c r="SUO173" s="0"/>
      <c r="SUP173" s="0"/>
      <c r="SUQ173" s="0"/>
      <c r="SUR173" s="0"/>
      <c r="SUS173" s="0"/>
      <c r="SUT173" s="0"/>
      <c r="SUU173" s="0"/>
      <c r="SUV173" s="0"/>
      <c r="SUW173" s="0"/>
      <c r="SUX173" s="0"/>
      <c r="SUY173" s="0"/>
      <c r="SUZ173" s="0"/>
      <c r="SVA173" s="0"/>
      <c r="SVB173" s="0"/>
      <c r="SVC173" s="0"/>
      <c r="SVD173" s="0"/>
      <c r="SVE173" s="0"/>
      <c r="SVF173" s="0"/>
      <c r="SVG173" s="0"/>
      <c r="SVH173" s="0"/>
      <c r="SVI173" s="0"/>
      <c r="SVJ173" s="0"/>
      <c r="SVK173" s="0"/>
      <c r="SVL173" s="0"/>
      <c r="SVM173" s="0"/>
      <c r="SVN173" s="0"/>
      <c r="SVO173" s="0"/>
      <c r="SVP173" s="0"/>
      <c r="SVQ173" s="0"/>
      <c r="SVR173" s="0"/>
      <c r="SVS173" s="0"/>
      <c r="SVT173" s="0"/>
      <c r="SVU173" s="0"/>
      <c r="SVV173" s="0"/>
      <c r="SVW173" s="0"/>
      <c r="SVX173" s="0"/>
      <c r="SVY173" s="0"/>
      <c r="SVZ173" s="0"/>
      <c r="SWA173" s="0"/>
      <c r="SWB173" s="0"/>
      <c r="SWC173" s="0"/>
      <c r="SWD173" s="0"/>
      <c r="SWE173" s="0"/>
      <c r="SWF173" s="0"/>
      <c r="SWG173" s="0"/>
      <c r="SWH173" s="0"/>
      <c r="SWI173" s="0"/>
      <c r="SWJ173" s="0"/>
      <c r="SWK173" s="0"/>
      <c r="SWL173" s="0"/>
      <c r="SWM173" s="0"/>
      <c r="SWN173" s="0"/>
      <c r="SWO173" s="0"/>
      <c r="SWP173" s="0"/>
      <c r="SWQ173" s="0"/>
      <c r="SWR173" s="0"/>
      <c r="SWS173" s="0"/>
      <c r="SWT173" s="0"/>
      <c r="SWU173" s="0"/>
      <c r="SWV173" s="0"/>
      <c r="SWW173" s="0"/>
      <c r="SWX173" s="0"/>
      <c r="SWY173" s="0"/>
      <c r="SWZ173" s="0"/>
      <c r="SXA173" s="0"/>
      <c r="SXB173" s="0"/>
      <c r="SXC173" s="0"/>
      <c r="SXD173" s="0"/>
      <c r="SXE173" s="0"/>
      <c r="SXF173" s="0"/>
      <c r="SXG173" s="0"/>
      <c r="SXH173" s="0"/>
      <c r="SXI173" s="0"/>
      <c r="SXJ173" s="0"/>
      <c r="SXK173" s="0"/>
      <c r="SXL173" s="0"/>
      <c r="SXM173" s="0"/>
      <c r="SXN173" s="0"/>
      <c r="SXO173" s="0"/>
      <c r="SXP173" s="0"/>
      <c r="SXQ173" s="0"/>
      <c r="SXR173" s="0"/>
      <c r="SXS173" s="0"/>
      <c r="SXT173" s="0"/>
      <c r="SXU173" s="0"/>
      <c r="SXV173" s="0"/>
      <c r="SXW173" s="0"/>
      <c r="SXX173" s="0"/>
      <c r="SXY173" s="0"/>
      <c r="SXZ173" s="0"/>
      <c r="SYA173" s="0"/>
      <c r="SYB173" s="0"/>
      <c r="SYC173" s="0"/>
      <c r="SYD173" s="0"/>
      <c r="SYE173" s="0"/>
      <c r="SYF173" s="0"/>
      <c r="SYG173" s="0"/>
      <c r="SYH173" s="0"/>
      <c r="SYI173" s="0"/>
      <c r="SYJ173" s="0"/>
      <c r="SYK173" s="0"/>
      <c r="SYL173" s="0"/>
      <c r="SYM173" s="0"/>
      <c r="SYN173" s="0"/>
      <c r="SYO173" s="0"/>
      <c r="SYP173" s="0"/>
      <c r="SYQ173" s="0"/>
      <c r="SYR173" s="0"/>
      <c r="SYS173" s="0"/>
      <c r="SYT173" s="0"/>
      <c r="SYU173" s="0"/>
      <c r="SYV173" s="0"/>
      <c r="SYW173" s="0"/>
      <c r="SYX173" s="0"/>
      <c r="SYY173" s="0"/>
      <c r="SYZ173" s="0"/>
      <c r="SZA173" s="0"/>
      <c r="SZB173" s="0"/>
      <c r="SZC173" s="0"/>
      <c r="SZD173" s="0"/>
      <c r="SZE173" s="0"/>
      <c r="SZF173" s="0"/>
      <c r="SZG173" s="0"/>
      <c r="SZH173" s="0"/>
      <c r="SZI173" s="0"/>
      <c r="SZJ173" s="0"/>
      <c r="SZK173" s="0"/>
      <c r="SZL173" s="0"/>
      <c r="SZM173" s="0"/>
      <c r="SZN173" s="0"/>
      <c r="SZO173" s="0"/>
      <c r="SZP173" s="0"/>
      <c r="SZQ173" s="0"/>
      <c r="SZR173" s="0"/>
      <c r="SZS173" s="0"/>
      <c r="SZT173" s="0"/>
      <c r="SZU173" s="0"/>
      <c r="SZV173" s="0"/>
      <c r="SZW173" s="0"/>
      <c r="SZX173" s="0"/>
      <c r="SZY173" s="0"/>
      <c r="SZZ173" s="0"/>
      <c r="TAA173" s="0"/>
      <c r="TAB173" s="0"/>
      <c r="TAC173" s="0"/>
      <c r="TAD173" s="0"/>
      <c r="TAE173" s="0"/>
      <c r="TAF173" s="0"/>
      <c r="TAG173" s="0"/>
      <c r="TAH173" s="0"/>
      <c r="TAI173" s="0"/>
      <c r="TAJ173" s="0"/>
      <c r="TAK173" s="0"/>
      <c r="TAL173" s="0"/>
      <c r="TAM173" s="0"/>
      <c r="TAN173" s="0"/>
      <c r="TAO173" s="0"/>
      <c r="TAP173" s="0"/>
      <c r="TAQ173" s="0"/>
      <c r="TAR173" s="0"/>
      <c r="TAS173" s="0"/>
      <c r="TAT173" s="0"/>
      <c r="TAU173" s="0"/>
      <c r="TAV173" s="0"/>
      <c r="TAW173" s="0"/>
      <c r="TAX173" s="0"/>
      <c r="TAY173" s="0"/>
      <c r="TAZ173" s="0"/>
      <c r="TBA173" s="0"/>
      <c r="TBB173" s="0"/>
      <c r="TBC173" s="0"/>
      <c r="TBD173" s="0"/>
      <c r="TBE173" s="0"/>
      <c r="TBF173" s="0"/>
      <c r="TBG173" s="0"/>
      <c r="TBH173" s="0"/>
      <c r="TBI173" s="0"/>
      <c r="TBJ173" s="0"/>
      <c r="TBK173" s="0"/>
      <c r="TBL173" s="0"/>
      <c r="TBM173" s="0"/>
      <c r="TBN173" s="0"/>
      <c r="TBO173" s="0"/>
      <c r="TBP173" s="0"/>
      <c r="TBQ173" s="0"/>
      <c r="TBR173" s="0"/>
      <c r="TBS173" s="0"/>
      <c r="TBT173" s="0"/>
      <c r="TBU173" s="0"/>
      <c r="TBV173" s="0"/>
      <c r="TBW173" s="0"/>
      <c r="TBX173" s="0"/>
      <c r="TBY173" s="0"/>
      <c r="TBZ173" s="0"/>
      <c r="TCA173" s="0"/>
      <c r="TCB173" s="0"/>
      <c r="TCC173" s="0"/>
      <c r="TCD173" s="0"/>
      <c r="TCE173" s="0"/>
      <c r="TCF173" s="0"/>
      <c r="TCG173" s="0"/>
      <c r="TCH173" s="0"/>
      <c r="TCI173" s="0"/>
      <c r="TCJ173" s="0"/>
      <c r="TCK173" s="0"/>
      <c r="TCL173" s="0"/>
      <c r="TCM173" s="0"/>
      <c r="TCN173" s="0"/>
      <c r="TCO173" s="0"/>
      <c r="TCP173" s="0"/>
      <c r="TCQ173" s="0"/>
      <c r="TCR173" s="0"/>
      <c r="TCS173" s="0"/>
      <c r="TCT173" s="0"/>
      <c r="TCU173" s="0"/>
      <c r="TCV173" s="0"/>
      <c r="TCW173" s="0"/>
      <c r="TCX173" s="0"/>
      <c r="TCY173" s="0"/>
      <c r="TCZ173" s="0"/>
      <c r="TDA173" s="0"/>
      <c r="TDB173" s="0"/>
      <c r="TDC173" s="0"/>
      <c r="TDD173" s="0"/>
      <c r="TDE173" s="0"/>
      <c r="TDF173" s="0"/>
      <c r="TDG173" s="0"/>
      <c r="TDH173" s="0"/>
      <c r="TDI173" s="0"/>
      <c r="TDJ173" s="0"/>
      <c r="TDK173" s="0"/>
      <c r="TDL173" s="0"/>
      <c r="TDM173" s="0"/>
      <c r="TDN173" s="0"/>
      <c r="TDO173" s="0"/>
      <c r="TDP173" s="0"/>
      <c r="TDQ173" s="0"/>
      <c r="TDR173" s="0"/>
      <c r="TDS173" s="0"/>
      <c r="TDT173" s="0"/>
      <c r="TDU173" s="0"/>
      <c r="TDV173" s="0"/>
      <c r="TDW173" s="0"/>
      <c r="TDX173" s="0"/>
      <c r="TDY173" s="0"/>
      <c r="TDZ173" s="0"/>
      <c r="TEA173" s="0"/>
      <c r="TEB173" s="0"/>
      <c r="TEC173" s="0"/>
      <c r="TED173" s="0"/>
      <c r="TEE173" s="0"/>
      <c r="TEF173" s="0"/>
      <c r="TEG173" s="0"/>
      <c r="TEH173" s="0"/>
      <c r="TEI173" s="0"/>
      <c r="TEJ173" s="0"/>
      <c r="TEK173" s="0"/>
      <c r="TEL173" s="0"/>
      <c r="TEM173" s="0"/>
      <c r="TEN173" s="0"/>
      <c r="TEO173" s="0"/>
      <c r="TEP173" s="0"/>
      <c r="TEQ173" s="0"/>
      <c r="TER173" s="0"/>
      <c r="TES173" s="0"/>
      <c r="TET173" s="0"/>
      <c r="TEU173" s="0"/>
      <c r="TEV173" s="0"/>
      <c r="TEW173" s="0"/>
      <c r="TEX173" s="0"/>
      <c r="TEY173" s="0"/>
      <c r="TEZ173" s="0"/>
      <c r="TFA173" s="0"/>
      <c r="TFB173" s="0"/>
      <c r="TFC173" s="0"/>
      <c r="TFD173" s="0"/>
      <c r="TFE173" s="0"/>
      <c r="TFF173" s="0"/>
      <c r="TFG173" s="0"/>
      <c r="TFH173" s="0"/>
      <c r="TFI173" s="0"/>
      <c r="TFJ173" s="0"/>
      <c r="TFK173" s="0"/>
      <c r="TFL173" s="0"/>
      <c r="TFM173" s="0"/>
      <c r="TFN173" s="0"/>
      <c r="TFO173" s="0"/>
      <c r="TFP173" s="0"/>
      <c r="TFQ173" s="0"/>
      <c r="TFR173" s="0"/>
      <c r="TFS173" s="0"/>
      <c r="TFT173" s="0"/>
      <c r="TFU173" s="0"/>
      <c r="TFV173" s="0"/>
      <c r="TFW173" s="0"/>
      <c r="TFX173" s="0"/>
      <c r="TFY173" s="0"/>
      <c r="TFZ173" s="0"/>
      <c r="TGA173" s="0"/>
      <c r="TGB173" s="0"/>
      <c r="TGC173" s="0"/>
      <c r="TGD173" s="0"/>
      <c r="TGE173" s="0"/>
      <c r="TGF173" s="0"/>
      <c r="TGG173" s="0"/>
      <c r="TGH173" s="0"/>
      <c r="TGI173" s="0"/>
      <c r="TGJ173" s="0"/>
      <c r="TGK173" s="0"/>
      <c r="TGL173" s="0"/>
      <c r="TGM173" s="0"/>
      <c r="TGN173" s="0"/>
      <c r="TGO173" s="0"/>
      <c r="TGP173" s="0"/>
      <c r="TGQ173" s="0"/>
      <c r="TGR173" s="0"/>
      <c r="TGS173" s="0"/>
      <c r="TGT173" s="0"/>
      <c r="TGU173" s="0"/>
      <c r="TGV173" s="0"/>
      <c r="TGW173" s="0"/>
      <c r="TGX173" s="0"/>
      <c r="TGY173" s="0"/>
      <c r="TGZ173" s="0"/>
      <c r="THA173" s="0"/>
      <c r="THB173" s="0"/>
      <c r="THC173" s="0"/>
      <c r="THD173" s="0"/>
      <c r="THE173" s="0"/>
      <c r="THF173" s="0"/>
      <c r="THG173" s="0"/>
      <c r="THH173" s="0"/>
      <c r="THI173" s="0"/>
      <c r="THJ173" s="0"/>
      <c r="THK173" s="0"/>
      <c r="THL173" s="0"/>
      <c r="THM173" s="0"/>
      <c r="THN173" s="0"/>
      <c r="THO173" s="0"/>
      <c r="THP173" s="0"/>
      <c r="THQ173" s="0"/>
      <c r="THR173" s="0"/>
      <c r="THS173" s="0"/>
      <c r="THT173" s="0"/>
      <c r="THU173" s="0"/>
      <c r="THV173" s="0"/>
      <c r="THW173" s="0"/>
      <c r="THX173" s="0"/>
      <c r="THY173" s="0"/>
      <c r="THZ173" s="0"/>
      <c r="TIA173" s="0"/>
      <c r="TIB173" s="0"/>
      <c r="TIC173" s="0"/>
      <c r="TID173" s="0"/>
      <c r="TIE173" s="0"/>
      <c r="TIF173" s="0"/>
      <c r="TIG173" s="0"/>
      <c r="TIH173" s="0"/>
      <c r="TII173" s="0"/>
      <c r="TIJ173" s="0"/>
      <c r="TIK173" s="0"/>
      <c r="TIL173" s="0"/>
      <c r="TIM173" s="0"/>
      <c r="TIN173" s="0"/>
      <c r="TIO173" s="0"/>
      <c r="TIP173" s="0"/>
      <c r="TIQ173" s="0"/>
      <c r="TIR173" s="0"/>
      <c r="TIS173" s="0"/>
      <c r="TIT173" s="0"/>
      <c r="TIU173" s="0"/>
      <c r="TIV173" s="0"/>
      <c r="TIW173" s="0"/>
      <c r="TIX173" s="0"/>
      <c r="TIY173" s="0"/>
      <c r="TIZ173" s="0"/>
      <c r="TJA173" s="0"/>
      <c r="TJB173" s="0"/>
      <c r="TJC173" s="0"/>
      <c r="TJD173" s="0"/>
      <c r="TJE173" s="0"/>
      <c r="TJF173" s="0"/>
      <c r="TJG173" s="0"/>
      <c r="TJH173" s="0"/>
      <c r="TJI173" s="0"/>
      <c r="TJJ173" s="0"/>
      <c r="TJK173" s="0"/>
      <c r="TJL173" s="0"/>
      <c r="TJM173" s="0"/>
      <c r="TJN173" s="0"/>
      <c r="TJO173" s="0"/>
      <c r="TJP173" s="0"/>
      <c r="TJQ173" s="0"/>
      <c r="TJR173" s="0"/>
      <c r="TJS173" s="0"/>
      <c r="TJT173" s="0"/>
      <c r="TJU173" s="0"/>
      <c r="TJV173" s="0"/>
      <c r="TJW173" s="0"/>
      <c r="TJX173" s="0"/>
      <c r="TJY173" s="0"/>
      <c r="TJZ173" s="0"/>
      <c r="TKA173" s="0"/>
      <c r="TKB173" s="0"/>
      <c r="TKC173" s="0"/>
      <c r="TKD173" s="0"/>
      <c r="TKE173" s="0"/>
      <c r="TKF173" s="0"/>
      <c r="TKG173" s="0"/>
      <c r="TKH173" s="0"/>
      <c r="TKI173" s="0"/>
      <c r="TKJ173" s="0"/>
      <c r="TKK173" s="0"/>
      <c r="TKL173" s="0"/>
      <c r="TKM173" s="0"/>
      <c r="TKN173" s="0"/>
      <c r="TKO173" s="0"/>
      <c r="TKP173" s="0"/>
      <c r="TKQ173" s="0"/>
      <c r="TKR173" s="0"/>
      <c r="TKS173" s="0"/>
      <c r="TKT173" s="0"/>
      <c r="TKU173" s="0"/>
      <c r="TKV173" s="0"/>
      <c r="TKW173" s="0"/>
      <c r="TKX173" s="0"/>
      <c r="TKY173" s="0"/>
      <c r="TKZ173" s="0"/>
      <c r="TLA173" s="0"/>
      <c r="TLB173" s="0"/>
      <c r="TLC173" s="0"/>
      <c r="TLD173" s="0"/>
      <c r="TLE173" s="0"/>
      <c r="TLF173" s="0"/>
      <c r="TLG173" s="0"/>
      <c r="TLH173" s="0"/>
      <c r="TLI173" s="0"/>
      <c r="TLJ173" s="0"/>
      <c r="TLK173" s="0"/>
      <c r="TLL173" s="0"/>
      <c r="TLM173" s="0"/>
      <c r="TLN173" s="0"/>
      <c r="TLO173" s="0"/>
      <c r="TLP173" s="0"/>
      <c r="TLQ173" s="0"/>
      <c r="TLR173" s="0"/>
      <c r="TLS173" s="0"/>
      <c r="TLT173" s="0"/>
      <c r="TLU173" s="0"/>
      <c r="TLV173" s="0"/>
      <c r="TLW173" s="0"/>
      <c r="TLX173" s="0"/>
      <c r="TLY173" s="0"/>
      <c r="TLZ173" s="0"/>
      <c r="TMA173" s="0"/>
      <c r="TMB173" s="0"/>
      <c r="TMC173" s="0"/>
      <c r="TMD173" s="0"/>
      <c r="TME173" s="0"/>
      <c r="TMF173" s="0"/>
      <c r="TMG173" s="0"/>
      <c r="TMH173" s="0"/>
      <c r="TMI173" s="0"/>
      <c r="TMJ173" s="0"/>
      <c r="TMK173" s="0"/>
      <c r="TML173" s="0"/>
      <c r="TMM173" s="0"/>
      <c r="TMN173" s="0"/>
      <c r="TMO173" s="0"/>
      <c r="TMP173" s="0"/>
      <c r="TMQ173" s="0"/>
      <c r="TMR173" s="0"/>
      <c r="TMS173" s="0"/>
      <c r="TMT173" s="0"/>
      <c r="TMU173" s="0"/>
      <c r="TMV173" s="0"/>
      <c r="TMW173" s="0"/>
      <c r="TMX173" s="0"/>
      <c r="TMY173" s="0"/>
      <c r="TMZ173" s="0"/>
      <c r="TNA173" s="0"/>
      <c r="TNB173" s="0"/>
      <c r="TNC173" s="0"/>
      <c r="TND173" s="0"/>
      <c r="TNE173" s="0"/>
      <c r="TNF173" s="0"/>
      <c r="TNG173" s="0"/>
      <c r="TNH173" s="0"/>
      <c r="TNI173" s="0"/>
      <c r="TNJ173" s="0"/>
      <c r="TNK173" s="0"/>
      <c r="TNL173" s="0"/>
      <c r="TNM173" s="0"/>
      <c r="TNN173" s="0"/>
      <c r="TNO173" s="0"/>
      <c r="TNP173" s="0"/>
      <c r="TNQ173" s="0"/>
      <c r="TNR173" s="0"/>
      <c r="TNS173" s="0"/>
      <c r="TNT173" s="0"/>
      <c r="TNU173" s="0"/>
      <c r="TNV173" s="0"/>
      <c r="TNW173" s="0"/>
      <c r="TNX173" s="0"/>
      <c r="TNY173" s="0"/>
      <c r="TNZ173" s="0"/>
      <c r="TOA173" s="0"/>
      <c r="TOB173" s="0"/>
      <c r="TOC173" s="0"/>
      <c r="TOD173" s="0"/>
      <c r="TOE173" s="0"/>
      <c r="TOF173" s="0"/>
      <c r="TOG173" s="0"/>
      <c r="TOH173" s="0"/>
      <c r="TOI173" s="0"/>
      <c r="TOJ173" s="0"/>
      <c r="TOK173" s="0"/>
      <c r="TOL173" s="0"/>
      <c r="TOM173" s="0"/>
      <c r="TON173" s="0"/>
      <c r="TOO173" s="0"/>
      <c r="TOP173" s="0"/>
      <c r="TOQ173" s="0"/>
      <c r="TOR173" s="0"/>
      <c r="TOS173" s="0"/>
      <c r="TOT173" s="0"/>
      <c r="TOU173" s="0"/>
      <c r="TOV173" s="0"/>
      <c r="TOW173" s="0"/>
      <c r="TOX173" s="0"/>
      <c r="TOY173" s="0"/>
      <c r="TOZ173" s="0"/>
      <c r="TPA173" s="0"/>
      <c r="TPB173" s="0"/>
      <c r="TPC173" s="0"/>
      <c r="TPD173" s="0"/>
      <c r="TPE173" s="0"/>
      <c r="TPF173" s="0"/>
      <c r="TPG173" s="0"/>
      <c r="TPH173" s="0"/>
      <c r="TPI173" s="0"/>
      <c r="TPJ173" s="0"/>
      <c r="TPK173" s="0"/>
      <c r="TPL173" s="0"/>
      <c r="TPM173" s="0"/>
      <c r="TPN173" s="0"/>
      <c r="TPO173" s="0"/>
      <c r="TPP173" s="0"/>
      <c r="TPQ173" s="0"/>
      <c r="TPR173" s="0"/>
      <c r="TPS173" s="0"/>
      <c r="TPT173" s="0"/>
      <c r="TPU173" s="0"/>
      <c r="TPV173" s="0"/>
      <c r="TPW173" s="0"/>
      <c r="TPX173" s="0"/>
      <c r="TPY173" s="0"/>
      <c r="TPZ173" s="0"/>
      <c r="TQA173" s="0"/>
      <c r="TQB173" s="0"/>
      <c r="TQC173" s="0"/>
      <c r="TQD173" s="0"/>
      <c r="TQE173" s="0"/>
      <c r="TQF173" s="0"/>
      <c r="TQG173" s="0"/>
      <c r="TQH173" s="0"/>
      <c r="TQI173" s="0"/>
      <c r="TQJ173" s="0"/>
      <c r="TQK173" s="0"/>
      <c r="TQL173" s="0"/>
      <c r="TQM173" s="0"/>
      <c r="TQN173" s="0"/>
      <c r="TQO173" s="0"/>
      <c r="TQP173" s="0"/>
      <c r="TQQ173" s="0"/>
      <c r="TQR173" s="0"/>
      <c r="TQS173" s="0"/>
      <c r="TQT173" s="0"/>
      <c r="TQU173" s="0"/>
      <c r="TQV173" s="0"/>
      <c r="TQW173" s="0"/>
      <c r="TQX173" s="0"/>
      <c r="TQY173" s="0"/>
      <c r="TQZ173" s="0"/>
      <c r="TRA173" s="0"/>
      <c r="TRB173" s="0"/>
      <c r="TRC173" s="0"/>
      <c r="TRD173" s="0"/>
      <c r="TRE173" s="0"/>
      <c r="TRF173" s="0"/>
      <c r="TRG173" s="0"/>
      <c r="TRH173" s="0"/>
      <c r="TRI173" s="0"/>
      <c r="TRJ173" s="0"/>
      <c r="TRK173" s="0"/>
      <c r="TRL173" s="0"/>
      <c r="TRM173" s="0"/>
      <c r="TRN173" s="0"/>
      <c r="TRO173" s="0"/>
      <c r="TRP173" s="0"/>
      <c r="TRQ173" s="0"/>
      <c r="TRR173" s="0"/>
      <c r="TRS173" s="0"/>
      <c r="TRT173" s="0"/>
      <c r="TRU173" s="0"/>
      <c r="TRV173" s="0"/>
      <c r="TRW173" s="0"/>
      <c r="TRX173" s="0"/>
      <c r="TRY173" s="0"/>
      <c r="TRZ173" s="0"/>
      <c r="TSA173" s="0"/>
      <c r="TSB173" s="0"/>
      <c r="TSC173" s="0"/>
      <c r="TSD173" s="0"/>
      <c r="TSE173" s="0"/>
      <c r="TSF173" s="0"/>
      <c r="TSG173" s="0"/>
      <c r="TSH173" s="0"/>
      <c r="TSI173" s="0"/>
      <c r="TSJ173" s="0"/>
      <c r="TSK173" s="0"/>
      <c r="TSL173" s="0"/>
      <c r="TSM173" s="0"/>
      <c r="TSN173" s="0"/>
      <c r="TSO173" s="0"/>
      <c r="TSP173" s="0"/>
      <c r="TSQ173" s="0"/>
      <c r="TSR173" s="0"/>
      <c r="TSS173" s="0"/>
      <c r="TST173" s="0"/>
      <c r="TSU173" s="0"/>
      <c r="TSV173" s="0"/>
      <c r="TSW173" s="0"/>
      <c r="TSX173" s="0"/>
      <c r="TSY173" s="0"/>
      <c r="TSZ173" s="0"/>
      <c r="TTA173" s="0"/>
      <c r="TTB173" s="0"/>
      <c r="TTC173" s="0"/>
      <c r="TTD173" s="0"/>
      <c r="TTE173" s="0"/>
      <c r="TTF173" s="0"/>
      <c r="TTG173" s="0"/>
      <c r="TTH173" s="0"/>
      <c r="TTI173" s="0"/>
      <c r="TTJ173" s="0"/>
      <c r="TTK173" s="0"/>
      <c r="TTL173" s="0"/>
      <c r="TTM173" s="0"/>
      <c r="TTN173" s="0"/>
      <c r="TTO173" s="0"/>
      <c r="TTP173" s="0"/>
      <c r="TTQ173" s="0"/>
      <c r="TTR173" s="0"/>
      <c r="TTS173" s="0"/>
      <c r="TTT173" s="0"/>
      <c r="TTU173" s="0"/>
      <c r="TTV173" s="0"/>
      <c r="TTW173" s="0"/>
      <c r="TTX173" s="0"/>
      <c r="TTY173" s="0"/>
      <c r="TTZ173" s="0"/>
      <c r="TUA173" s="0"/>
      <c r="TUB173" s="0"/>
      <c r="TUC173" s="0"/>
      <c r="TUD173" s="0"/>
      <c r="TUE173" s="0"/>
      <c r="TUF173" s="0"/>
      <c r="TUG173" s="0"/>
      <c r="TUH173" s="0"/>
      <c r="TUI173" s="0"/>
      <c r="TUJ173" s="0"/>
      <c r="TUK173" s="0"/>
      <c r="TUL173" s="0"/>
      <c r="TUM173" s="0"/>
      <c r="TUN173" s="0"/>
      <c r="TUO173" s="0"/>
      <c r="TUP173" s="0"/>
      <c r="TUQ173" s="0"/>
      <c r="TUR173" s="0"/>
      <c r="TUS173" s="0"/>
      <c r="TUT173" s="0"/>
      <c r="TUU173" s="0"/>
      <c r="TUV173" s="0"/>
      <c r="TUW173" s="0"/>
      <c r="TUX173" s="0"/>
      <c r="TUY173" s="0"/>
      <c r="TUZ173" s="0"/>
      <c r="TVA173" s="0"/>
      <c r="TVB173" s="0"/>
      <c r="TVC173" s="0"/>
      <c r="TVD173" s="0"/>
      <c r="TVE173" s="0"/>
      <c r="TVF173" s="0"/>
      <c r="TVG173" s="0"/>
      <c r="TVH173" s="0"/>
      <c r="TVI173" s="0"/>
      <c r="TVJ173" s="0"/>
      <c r="TVK173" s="0"/>
      <c r="TVL173" s="0"/>
      <c r="TVM173" s="0"/>
      <c r="TVN173" s="0"/>
      <c r="TVO173" s="0"/>
      <c r="TVP173" s="0"/>
      <c r="TVQ173" s="0"/>
      <c r="TVR173" s="0"/>
      <c r="TVS173" s="0"/>
      <c r="TVT173" s="0"/>
      <c r="TVU173" s="0"/>
      <c r="TVV173" s="0"/>
      <c r="TVW173" s="0"/>
      <c r="TVX173" s="0"/>
      <c r="TVY173" s="0"/>
      <c r="TVZ173" s="0"/>
      <c r="TWA173" s="0"/>
      <c r="TWB173" s="0"/>
      <c r="TWC173" s="0"/>
      <c r="TWD173" s="0"/>
      <c r="TWE173" s="0"/>
      <c r="TWF173" s="0"/>
      <c r="TWG173" s="0"/>
      <c r="TWH173" s="0"/>
      <c r="TWI173" s="0"/>
      <c r="TWJ173" s="0"/>
      <c r="TWK173" s="0"/>
      <c r="TWL173" s="0"/>
      <c r="TWM173" s="0"/>
      <c r="TWN173" s="0"/>
      <c r="TWO173" s="0"/>
      <c r="TWP173" s="0"/>
      <c r="TWQ173" s="0"/>
      <c r="TWR173" s="0"/>
      <c r="TWS173" s="0"/>
      <c r="TWT173" s="0"/>
      <c r="TWU173" s="0"/>
      <c r="TWV173" s="0"/>
      <c r="TWW173" s="0"/>
      <c r="TWX173" s="0"/>
      <c r="TWY173" s="0"/>
      <c r="TWZ173" s="0"/>
      <c r="TXA173" s="0"/>
      <c r="TXB173" s="0"/>
      <c r="TXC173" s="0"/>
      <c r="TXD173" s="0"/>
      <c r="TXE173" s="0"/>
      <c r="TXF173" s="0"/>
      <c r="TXG173" s="0"/>
      <c r="TXH173" s="0"/>
      <c r="TXI173" s="0"/>
      <c r="TXJ173" s="0"/>
      <c r="TXK173" s="0"/>
      <c r="TXL173" s="0"/>
      <c r="TXM173" s="0"/>
      <c r="TXN173" s="0"/>
      <c r="TXO173" s="0"/>
      <c r="TXP173" s="0"/>
      <c r="TXQ173" s="0"/>
      <c r="TXR173" s="0"/>
      <c r="TXS173" s="0"/>
      <c r="TXT173" s="0"/>
      <c r="TXU173" s="0"/>
      <c r="TXV173" s="0"/>
      <c r="TXW173" s="0"/>
      <c r="TXX173" s="0"/>
      <c r="TXY173" s="0"/>
      <c r="TXZ173" s="0"/>
      <c r="TYA173" s="0"/>
      <c r="TYB173" s="0"/>
      <c r="TYC173" s="0"/>
      <c r="TYD173" s="0"/>
      <c r="TYE173" s="0"/>
      <c r="TYF173" s="0"/>
      <c r="TYG173" s="0"/>
      <c r="TYH173" s="0"/>
      <c r="TYI173" s="0"/>
      <c r="TYJ173" s="0"/>
      <c r="TYK173" s="0"/>
      <c r="TYL173" s="0"/>
      <c r="TYM173" s="0"/>
      <c r="TYN173" s="0"/>
      <c r="TYO173" s="0"/>
      <c r="TYP173" s="0"/>
      <c r="TYQ173" s="0"/>
      <c r="TYR173" s="0"/>
      <c r="TYS173" s="0"/>
      <c r="TYT173" s="0"/>
      <c r="TYU173" s="0"/>
      <c r="TYV173" s="0"/>
      <c r="TYW173" s="0"/>
      <c r="TYX173" s="0"/>
      <c r="TYY173" s="0"/>
      <c r="TYZ173" s="0"/>
      <c r="TZA173" s="0"/>
      <c r="TZB173" s="0"/>
      <c r="TZC173" s="0"/>
      <c r="TZD173" s="0"/>
      <c r="TZE173" s="0"/>
      <c r="TZF173" s="0"/>
      <c r="TZG173" s="0"/>
      <c r="TZH173" s="0"/>
      <c r="TZI173" s="0"/>
      <c r="TZJ173" s="0"/>
      <c r="TZK173" s="0"/>
      <c r="TZL173" s="0"/>
      <c r="TZM173" s="0"/>
      <c r="TZN173" s="0"/>
      <c r="TZO173" s="0"/>
      <c r="TZP173" s="0"/>
      <c r="TZQ173" s="0"/>
      <c r="TZR173" s="0"/>
      <c r="TZS173" s="0"/>
      <c r="TZT173" s="0"/>
      <c r="TZU173" s="0"/>
      <c r="TZV173" s="0"/>
      <c r="TZW173" s="0"/>
      <c r="TZX173" s="0"/>
      <c r="TZY173" s="0"/>
      <c r="TZZ173" s="0"/>
      <c r="UAA173" s="0"/>
      <c r="UAB173" s="0"/>
      <c r="UAC173" s="0"/>
      <c r="UAD173" s="0"/>
      <c r="UAE173" s="0"/>
      <c r="UAF173" s="0"/>
      <c r="UAG173" s="0"/>
      <c r="UAH173" s="0"/>
      <c r="UAI173" s="0"/>
      <c r="UAJ173" s="0"/>
      <c r="UAK173" s="0"/>
      <c r="UAL173" s="0"/>
      <c r="UAM173" s="0"/>
      <c r="UAN173" s="0"/>
      <c r="UAO173" s="0"/>
      <c r="UAP173" s="0"/>
      <c r="UAQ173" s="0"/>
      <c r="UAR173" s="0"/>
      <c r="UAS173" s="0"/>
      <c r="UAT173" s="0"/>
      <c r="UAU173" s="0"/>
      <c r="UAV173" s="0"/>
      <c r="UAW173" s="0"/>
      <c r="UAX173" s="0"/>
      <c r="UAY173" s="0"/>
      <c r="UAZ173" s="0"/>
      <c r="UBA173" s="0"/>
      <c r="UBB173" s="0"/>
      <c r="UBC173" s="0"/>
      <c r="UBD173" s="0"/>
      <c r="UBE173" s="0"/>
      <c r="UBF173" s="0"/>
      <c r="UBG173" s="0"/>
      <c r="UBH173" s="0"/>
      <c r="UBI173" s="0"/>
      <c r="UBJ173" s="0"/>
      <c r="UBK173" s="0"/>
      <c r="UBL173" s="0"/>
      <c r="UBM173" s="0"/>
      <c r="UBN173" s="0"/>
      <c r="UBO173" s="0"/>
      <c r="UBP173" s="0"/>
      <c r="UBQ173" s="0"/>
      <c r="UBR173" s="0"/>
      <c r="UBS173" s="0"/>
      <c r="UBT173" s="0"/>
      <c r="UBU173" s="0"/>
      <c r="UBV173" s="0"/>
      <c r="UBW173" s="0"/>
      <c r="UBX173" s="0"/>
      <c r="UBY173" s="0"/>
      <c r="UBZ173" s="0"/>
      <c r="UCA173" s="0"/>
      <c r="UCB173" s="0"/>
      <c r="UCC173" s="0"/>
      <c r="UCD173" s="0"/>
      <c r="UCE173" s="0"/>
      <c r="UCF173" s="0"/>
      <c r="UCG173" s="0"/>
      <c r="UCH173" s="0"/>
      <c r="UCI173" s="0"/>
      <c r="UCJ173" s="0"/>
      <c r="UCK173" s="0"/>
      <c r="UCL173" s="0"/>
      <c r="UCM173" s="0"/>
      <c r="UCN173" s="0"/>
      <c r="UCO173" s="0"/>
      <c r="UCP173" s="0"/>
      <c r="UCQ173" s="0"/>
      <c r="UCR173" s="0"/>
      <c r="UCS173" s="0"/>
      <c r="UCT173" s="0"/>
      <c r="UCU173" s="0"/>
      <c r="UCV173" s="0"/>
      <c r="UCW173" s="0"/>
      <c r="UCX173" s="0"/>
      <c r="UCY173" s="0"/>
      <c r="UCZ173" s="0"/>
      <c r="UDA173" s="0"/>
      <c r="UDB173" s="0"/>
      <c r="UDC173" s="0"/>
      <c r="UDD173" s="0"/>
      <c r="UDE173" s="0"/>
      <c r="UDF173" s="0"/>
      <c r="UDG173" s="0"/>
      <c r="UDH173" s="0"/>
      <c r="UDI173" s="0"/>
      <c r="UDJ173" s="0"/>
      <c r="UDK173" s="0"/>
      <c r="UDL173" s="0"/>
      <c r="UDM173" s="0"/>
      <c r="UDN173" s="0"/>
      <c r="UDO173" s="0"/>
      <c r="UDP173" s="0"/>
      <c r="UDQ173" s="0"/>
      <c r="UDR173" s="0"/>
      <c r="UDS173" s="0"/>
      <c r="UDT173" s="0"/>
      <c r="UDU173" s="0"/>
      <c r="UDV173" s="0"/>
      <c r="UDW173" s="0"/>
      <c r="UDX173" s="0"/>
      <c r="UDY173" s="0"/>
      <c r="UDZ173" s="0"/>
      <c r="UEA173" s="0"/>
      <c r="UEB173" s="0"/>
      <c r="UEC173" s="0"/>
      <c r="UED173" s="0"/>
      <c r="UEE173" s="0"/>
      <c r="UEF173" s="0"/>
      <c r="UEG173" s="0"/>
      <c r="UEH173" s="0"/>
      <c r="UEI173" s="0"/>
      <c r="UEJ173" s="0"/>
      <c r="UEK173" s="0"/>
      <c r="UEL173" s="0"/>
      <c r="UEM173" s="0"/>
      <c r="UEN173" s="0"/>
      <c r="UEO173" s="0"/>
      <c r="UEP173" s="0"/>
      <c r="UEQ173" s="0"/>
      <c r="UER173" s="0"/>
      <c r="UES173" s="0"/>
      <c r="UET173" s="0"/>
      <c r="UEU173" s="0"/>
      <c r="UEV173" s="0"/>
      <c r="UEW173" s="0"/>
      <c r="UEX173" s="0"/>
      <c r="UEY173" s="0"/>
      <c r="UEZ173" s="0"/>
      <c r="UFA173" s="0"/>
      <c r="UFB173" s="0"/>
      <c r="UFC173" s="0"/>
      <c r="UFD173" s="0"/>
      <c r="UFE173" s="0"/>
      <c r="UFF173" s="0"/>
      <c r="UFG173" s="0"/>
      <c r="UFH173" s="0"/>
      <c r="UFI173" s="0"/>
      <c r="UFJ173" s="0"/>
      <c r="UFK173" s="0"/>
      <c r="UFL173" s="0"/>
      <c r="UFM173" s="0"/>
      <c r="UFN173" s="0"/>
      <c r="UFO173" s="0"/>
      <c r="UFP173" s="0"/>
      <c r="UFQ173" s="0"/>
      <c r="UFR173" s="0"/>
      <c r="UFS173" s="0"/>
      <c r="UFT173" s="0"/>
      <c r="UFU173" s="0"/>
      <c r="UFV173" s="0"/>
      <c r="UFW173" s="0"/>
      <c r="UFX173" s="0"/>
      <c r="UFY173" s="0"/>
      <c r="UFZ173" s="0"/>
      <c r="UGA173" s="0"/>
      <c r="UGB173" s="0"/>
      <c r="UGC173" s="0"/>
      <c r="UGD173" s="0"/>
      <c r="UGE173" s="0"/>
      <c r="UGF173" s="0"/>
      <c r="UGG173" s="0"/>
      <c r="UGH173" s="0"/>
      <c r="UGI173" s="0"/>
      <c r="UGJ173" s="0"/>
      <c r="UGK173" s="0"/>
      <c r="UGL173" s="0"/>
      <c r="UGM173" s="0"/>
      <c r="UGN173" s="0"/>
      <c r="UGO173" s="0"/>
      <c r="UGP173" s="0"/>
      <c r="UGQ173" s="0"/>
      <c r="UGR173" s="0"/>
      <c r="UGS173" s="0"/>
      <c r="UGT173" s="0"/>
      <c r="UGU173" s="0"/>
      <c r="UGV173" s="0"/>
      <c r="UGW173" s="0"/>
      <c r="UGX173" s="0"/>
      <c r="UGY173" s="0"/>
      <c r="UGZ173" s="0"/>
      <c r="UHA173" s="0"/>
      <c r="UHB173" s="0"/>
      <c r="UHC173" s="0"/>
      <c r="UHD173" s="0"/>
      <c r="UHE173" s="0"/>
      <c r="UHF173" s="0"/>
      <c r="UHG173" s="0"/>
      <c r="UHH173" s="0"/>
      <c r="UHI173" s="0"/>
      <c r="UHJ173" s="0"/>
      <c r="UHK173" s="0"/>
      <c r="UHL173" s="0"/>
      <c r="UHM173" s="0"/>
      <c r="UHN173" s="0"/>
      <c r="UHO173" s="0"/>
      <c r="UHP173" s="0"/>
      <c r="UHQ173" s="0"/>
      <c r="UHR173" s="0"/>
      <c r="UHS173" s="0"/>
      <c r="UHT173" s="0"/>
      <c r="UHU173" s="0"/>
      <c r="UHV173" s="0"/>
      <c r="UHW173" s="0"/>
      <c r="UHX173" s="0"/>
      <c r="UHY173" s="0"/>
      <c r="UHZ173" s="0"/>
      <c r="UIA173" s="0"/>
      <c r="UIB173" s="0"/>
      <c r="UIC173" s="0"/>
      <c r="UID173" s="0"/>
      <c r="UIE173" s="0"/>
      <c r="UIF173" s="0"/>
      <c r="UIG173" s="0"/>
      <c r="UIH173" s="0"/>
      <c r="UII173" s="0"/>
      <c r="UIJ173" s="0"/>
      <c r="UIK173" s="0"/>
      <c r="UIL173" s="0"/>
      <c r="UIM173" s="0"/>
      <c r="UIN173" s="0"/>
      <c r="UIO173" s="0"/>
      <c r="UIP173" s="0"/>
      <c r="UIQ173" s="0"/>
      <c r="UIR173" s="0"/>
      <c r="UIS173" s="0"/>
      <c r="UIT173" s="0"/>
      <c r="UIU173" s="0"/>
      <c r="UIV173" s="0"/>
      <c r="UIW173" s="0"/>
      <c r="UIX173" s="0"/>
      <c r="UIY173" s="0"/>
      <c r="UIZ173" s="0"/>
      <c r="UJA173" s="0"/>
      <c r="UJB173" s="0"/>
      <c r="UJC173" s="0"/>
      <c r="UJD173" s="0"/>
      <c r="UJE173" s="0"/>
      <c r="UJF173" s="0"/>
      <c r="UJG173" s="0"/>
      <c r="UJH173" s="0"/>
      <c r="UJI173" s="0"/>
      <c r="UJJ173" s="0"/>
      <c r="UJK173" s="0"/>
      <c r="UJL173" s="0"/>
      <c r="UJM173" s="0"/>
      <c r="UJN173" s="0"/>
      <c r="UJO173" s="0"/>
      <c r="UJP173" s="0"/>
      <c r="UJQ173" s="0"/>
      <c r="UJR173" s="0"/>
      <c r="UJS173" s="0"/>
      <c r="UJT173" s="0"/>
      <c r="UJU173" s="0"/>
      <c r="UJV173" s="0"/>
      <c r="UJW173" s="0"/>
      <c r="UJX173" s="0"/>
      <c r="UJY173" s="0"/>
      <c r="UJZ173" s="0"/>
      <c r="UKA173" s="0"/>
      <c r="UKB173" s="0"/>
      <c r="UKC173" s="0"/>
      <c r="UKD173" s="0"/>
      <c r="UKE173" s="0"/>
      <c r="UKF173" s="0"/>
      <c r="UKG173" s="0"/>
      <c r="UKH173" s="0"/>
      <c r="UKI173" s="0"/>
      <c r="UKJ173" s="0"/>
      <c r="UKK173" s="0"/>
      <c r="UKL173" s="0"/>
      <c r="UKM173" s="0"/>
      <c r="UKN173" s="0"/>
      <c r="UKO173" s="0"/>
      <c r="UKP173" s="0"/>
      <c r="UKQ173" s="0"/>
      <c r="UKR173" s="0"/>
      <c r="UKS173" s="0"/>
      <c r="UKT173" s="0"/>
      <c r="UKU173" s="0"/>
      <c r="UKV173" s="0"/>
      <c r="UKW173" s="0"/>
      <c r="UKX173" s="0"/>
      <c r="UKY173" s="0"/>
      <c r="UKZ173" s="0"/>
      <c r="ULA173" s="0"/>
      <c r="ULB173" s="0"/>
      <c r="ULC173" s="0"/>
      <c r="ULD173" s="0"/>
      <c r="ULE173" s="0"/>
      <c r="ULF173" s="0"/>
      <c r="ULG173" s="0"/>
      <c r="ULH173" s="0"/>
      <c r="ULI173" s="0"/>
      <c r="ULJ173" s="0"/>
      <c r="ULK173" s="0"/>
      <c r="ULL173" s="0"/>
      <c r="ULM173" s="0"/>
      <c r="ULN173" s="0"/>
      <c r="ULO173" s="0"/>
      <c r="ULP173" s="0"/>
      <c r="ULQ173" s="0"/>
      <c r="ULR173" s="0"/>
      <c r="ULS173" s="0"/>
      <c r="ULT173" s="0"/>
      <c r="ULU173" s="0"/>
      <c r="ULV173" s="0"/>
      <c r="ULW173" s="0"/>
      <c r="ULX173" s="0"/>
      <c r="ULY173" s="0"/>
      <c r="ULZ173" s="0"/>
      <c r="UMA173" s="0"/>
      <c r="UMB173" s="0"/>
      <c r="UMC173" s="0"/>
      <c r="UMD173" s="0"/>
      <c r="UME173" s="0"/>
      <c r="UMF173" s="0"/>
      <c r="UMG173" s="0"/>
      <c r="UMH173" s="0"/>
      <c r="UMI173" s="0"/>
      <c r="UMJ173" s="0"/>
      <c r="UMK173" s="0"/>
      <c r="UML173" s="0"/>
      <c r="UMM173" s="0"/>
      <c r="UMN173" s="0"/>
      <c r="UMO173" s="0"/>
      <c r="UMP173" s="0"/>
      <c r="UMQ173" s="0"/>
      <c r="UMR173" s="0"/>
      <c r="UMS173" s="0"/>
      <c r="UMT173" s="0"/>
      <c r="UMU173" s="0"/>
      <c r="UMV173" s="0"/>
      <c r="UMW173" s="0"/>
      <c r="UMX173" s="0"/>
      <c r="UMY173" s="0"/>
      <c r="UMZ173" s="0"/>
      <c r="UNA173" s="0"/>
      <c r="UNB173" s="0"/>
      <c r="UNC173" s="0"/>
      <c r="UND173" s="0"/>
      <c r="UNE173" s="0"/>
      <c r="UNF173" s="0"/>
      <c r="UNG173" s="0"/>
      <c r="UNH173" s="0"/>
      <c r="UNI173" s="0"/>
      <c r="UNJ173" s="0"/>
      <c r="UNK173" s="0"/>
      <c r="UNL173" s="0"/>
      <c r="UNM173" s="0"/>
      <c r="UNN173" s="0"/>
      <c r="UNO173" s="0"/>
      <c r="UNP173" s="0"/>
      <c r="UNQ173" s="0"/>
      <c r="UNR173" s="0"/>
      <c r="UNS173" s="0"/>
      <c r="UNT173" s="0"/>
      <c r="UNU173" s="0"/>
      <c r="UNV173" s="0"/>
      <c r="UNW173" s="0"/>
      <c r="UNX173" s="0"/>
      <c r="UNY173" s="0"/>
      <c r="UNZ173" s="0"/>
      <c r="UOA173" s="0"/>
      <c r="UOB173" s="0"/>
      <c r="UOC173" s="0"/>
      <c r="UOD173" s="0"/>
      <c r="UOE173" s="0"/>
      <c r="UOF173" s="0"/>
      <c r="UOG173" s="0"/>
      <c r="UOH173" s="0"/>
      <c r="UOI173" s="0"/>
      <c r="UOJ173" s="0"/>
      <c r="UOK173" s="0"/>
      <c r="UOL173" s="0"/>
      <c r="UOM173" s="0"/>
      <c r="UON173" s="0"/>
      <c r="UOO173" s="0"/>
      <c r="UOP173" s="0"/>
      <c r="UOQ173" s="0"/>
      <c r="UOR173" s="0"/>
      <c r="UOS173" s="0"/>
      <c r="UOT173" s="0"/>
      <c r="UOU173" s="0"/>
      <c r="UOV173" s="0"/>
      <c r="UOW173" s="0"/>
      <c r="UOX173" s="0"/>
      <c r="UOY173" s="0"/>
      <c r="UOZ173" s="0"/>
      <c r="UPA173" s="0"/>
      <c r="UPB173" s="0"/>
      <c r="UPC173" s="0"/>
      <c r="UPD173" s="0"/>
      <c r="UPE173" s="0"/>
      <c r="UPF173" s="0"/>
      <c r="UPG173" s="0"/>
      <c r="UPH173" s="0"/>
      <c r="UPI173" s="0"/>
      <c r="UPJ173" s="0"/>
      <c r="UPK173" s="0"/>
      <c r="UPL173" s="0"/>
      <c r="UPM173" s="0"/>
      <c r="UPN173" s="0"/>
      <c r="UPO173" s="0"/>
      <c r="UPP173" s="0"/>
      <c r="UPQ173" s="0"/>
      <c r="UPR173" s="0"/>
      <c r="UPS173" s="0"/>
      <c r="UPT173" s="0"/>
      <c r="UPU173" s="0"/>
      <c r="UPV173" s="0"/>
      <c r="UPW173" s="0"/>
      <c r="UPX173" s="0"/>
      <c r="UPY173" s="0"/>
      <c r="UPZ173" s="0"/>
      <c r="UQA173" s="0"/>
      <c r="UQB173" s="0"/>
      <c r="UQC173" s="0"/>
      <c r="UQD173" s="0"/>
      <c r="UQE173" s="0"/>
      <c r="UQF173" s="0"/>
      <c r="UQG173" s="0"/>
      <c r="UQH173" s="0"/>
      <c r="UQI173" s="0"/>
      <c r="UQJ173" s="0"/>
      <c r="UQK173" s="0"/>
      <c r="UQL173" s="0"/>
      <c r="UQM173" s="0"/>
      <c r="UQN173" s="0"/>
      <c r="UQO173" s="0"/>
      <c r="UQP173" s="0"/>
      <c r="UQQ173" s="0"/>
      <c r="UQR173" s="0"/>
      <c r="UQS173" s="0"/>
      <c r="UQT173" s="0"/>
      <c r="UQU173" s="0"/>
      <c r="UQV173" s="0"/>
      <c r="UQW173" s="0"/>
      <c r="UQX173" s="0"/>
      <c r="UQY173" s="0"/>
      <c r="UQZ173" s="0"/>
      <c r="URA173" s="0"/>
      <c r="URB173" s="0"/>
      <c r="URC173" s="0"/>
      <c r="URD173" s="0"/>
      <c r="URE173" s="0"/>
      <c r="URF173" s="0"/>
      <c r="URG173" s="0"/>
      <c r="URH173" s="0"/>
      <c r="URI173" s="0"/>
      <c r="URJ173" s="0"/>
      <c r="URK173" s="0"/>
      <c r="URL173" s="0"/>
      <c r="URM173" s="0"/>
      <c r="URN173" s="0"/>
      <c r="URO173" s="0"/>
      <c r="URP173" s="0"/>
      <c r="URQ173" s="0"/>
      <c r="URR173" s="0"/>
      <c r="URS173" s="0"/>
      <c r="URT173" s="0"/>
      <c r="URU173" s="0"/>
      <c r="URV173" s="0"/>
      <c r="URW173" s="0"/>
      <c r="URX173" s="0"/>
      <c r="URY173" s="0"/>
      <c r="URZ173" s="0"/>
      <c r="USA173" s="0"/>
      <c r="USB173" s="0"/>
      <c r="USC173" s="0"/>
      <c r="USD173" s="0"/>
      <c r="USE173" s="0"/>
      <c r="USF173" s="0"/>
      <c r="USG173" s="0"/>
      <c r="USH173" s="0"/>
      <c r="USI173" s="0"/>
      <c r="USJ173" s="0"/>
      <c r="USK173" s="0"/>
      <c r="USL173" s="0"/>
      <c r="USM173" s="0"/>
      <c r="USN173" s="0"/>
      <c r="USO173" s="0"/>
      <c r="USP173" s="0"/>
      <c r="USQ173" s="0"/>
      <c r="USR173" s="0"/>
      <c r="USS173" s="0"/>
      <c r="UST173" s="0"/>
      <c r="USU173" s="0"/>
      <c r="USV173" s="0"/>
      <c r="USW173" s="0"/>
      <c r="USX173" s="0"/>
      <c r="USY173" s="0"/>
      <c r="USZ173" s="0"/>
      <c r="UTA173" s="0"/>
      <c r="UTB173" s="0"/>
      <c r="UTC173" s="0"/>
      <c r="UTD173" s="0"/>
      <c r="UTE173" s="0"/>
      <c r="UTF173" s="0"/>
      <c r="UTG173" s="0"/>
      <c r="UTH173" s="0"/>
      <c r="UTI173" s="0"/>
      <c r="UTJ173" s="0"/>
      <c r="UTK173" s="0"/>
      <c r="UTL173" s="0"/>
      <c r="UTM173" s="0"/>
      <c r="UTN173" s="0"/>
      <c r="UTO173" s="0"/>
      <c r="UTP173" s="0"/>
      <c r="UTQ173" s="0"/>
      <c r="UTR173" s="0"/>
      <c r="UTS173" s="0"/>
      <c r="UTT173" s="0"/>
      <c r="UTU173" s="0"/>
      <c r="UTV173" s="0"/>
      <c r="UTW173" s="0"/>
      <c r="UTX173" s="0"/>
      <c r="UTY173" s="0"/>
      <c r="UTZ173" s="0"/>
      <c r="UUA173" s="0"/>
      <c r="UUB173" s="0"/>
      <c r="UUC173" s="0"/>
      <c r="UUD173" s="0"/>
      <c r="UUE173" s="0"/>
      <c r="UUF173" s="0"/>
      <c r="UUG173" s="0"/>
      <c r="UUH173" s="0"/>
      <c r="UUI173" s="0"/>
      <c r="UUJ173" s="0"/>
      <c r="UUK173" s="0"/>
      <c r="UUL173" s="0"/>
      <c r="UUM173" s="0"/>
      <c r="UUN173" s="0"/>
      <c r="UUO173" s="0"/>
      <c r="UUP173" s="0"/>
      <c r="UUQ173" s="0"/>
      <c r="UUR173" s="0"/>
      <c r="UUS173" s="0"/>
      <c r="UUT173" s="0"/>
      <c r="UUU173" s="0"/>
      <c r="UUV173" s="0"/>
      <c r="UUW173" s="0"/>
      <c r="UUX173" s="0"/>
      <c r="UUY173" s="0"/>
      <c r="UUZ173" s="0"/>
      <c r="UVA173" s="0"/>
      <c r="UVB173" s="0"/>
      <c r="UVC173" s="0"/>
      <c r="UVD173" s="0"/>
      <c r="UVE173" s="0"/>
      <c r="UVF173" s="0"/>
      <c r="UVG173" s="0"/>
      <c r="UVH173" s="0"/>
      <c r="UVI173" s="0"/>
      <c r="UVJ173" s="0"/>
      <c r="UVK173" s="0"/>
      <c r="UVL173" s="0"/>
      <c r="UVM173" s="0"/>
      <c r="UVN173" s="0"/>
      <c r="UVO173" s="0"/>
      <c r="UVP173" s="0"/>
      <c r="UVQ173" s="0"/>
      <c r="UVR173" s="0"/>
      <c r="UVS173" s="0"/>
      <c r="UVT173" s="0"/>
      <c r="UVU173" s="0"/>
      <c r="UVV173" s="0"/>
      <c r="UVW173" s="0"/>
      <c r="UVX173" s="0"/>
      <c r="UVY173" s="0"/>
      <c r="UVZ173" s="0"/>
      <c r="UWA173" s="0"/>
      <c r="UWB173" s="0"/>
      <c r="UWC173" s="0"/>
      <c r="UWD173" s="0"/>
      <c r="UWE173" s="0"/>
      <c r="UWF173" s="0"/>
      <c r="UWG173" s="0"/>
      <c r="UWH173" s="0"/>
      <c r="UWI173" s="0"/>
      <c r="UWJ173" s="0"/>
      <c r="UWK173" s="0"/>
      <c r="UWL173" s="0"/>
      <c r="UWM173" s="0"/>
      <c r="UWN173" s="0"/>
      <c r="UWO173" s="0"/>
      <c r="UWP173" s="0"/>
      <c r="UWQ173" s="0"/>
      <c r="UWR173" s="0"/>
      <c r="UWS173" s="0"/>
      <c r="UWT173" s="0"/>
      <c r="UWU173" s="0"/>
      <c r="UWV173" s="0"/>
      <c r="UWW173" s="0"/>
      <c r="UWX173" s="0"/>
      <c r="UWY173" s="0"/>
      <c r="UWZ173" s="0"/>
      <c r="UXA173" s="0"/>
      <c r="UXB173" s="0"/>
      <c r="UXC173" s="0"/>
      <c r="UXD173" s="0"/>
      <c r="UXE173" s="0"/>
      <c r="UXF173" s="0"/>
      <c r="UXG173" s="0"/>
      <c r="UXH173" s="0"/>
      <c r="UXI173" s="0"/>
      <c r="UXJ173" s="0"/>
      <c r="UXK173" s="0"/>
      <c r="UXL173" s="0"/>
      <c r="UXM173" s="0"/>
      <c r="UXN173" s="0"/>
      <c r="UXO173" s="0"/>
      <c r="UXP173" s="0"/>
      <c r="UXQ173" s="0"/>
      <c r="UXR173" s="0"/>
      <c r="UXS173" s="0"/>
      <c r="UXT173" s="0"/>
      <c r="UXU173" s="0"/>
      <c r="UXV173" s="0"/>
      <c r="UXW173" s="0"/>
      <c r="UXX173" s="0"/>
      <c r="UXY173" s="0"/>
      <c r="UXZ173" s="0"/>
      <c r="UYA173" s="0"/>
      <c r="UYB173" s="0"/>
      <c r="UYC173" s="0"/>
      <c r="UYD173" s="0"/>
      <c r="UYE173" s="0"/>
      <c r="UYF173" s="0"/>
      <c r="UYG173" s="0"/>
      <c r="UYH173" s="0"/>
      <c r="UYI173" s="0"/>
      <c r="UYJ173" s="0"/>
      <c r="UYK173" s="0"/>
      <c r="UYL173" s="0"/>
      <c r="UYM173" s="0"/>
      <c r="UYN173" s="0"/>
      <c r="UYO173" s="0"/>
      <c r="UYP173" s="0"/>
      <c r="UYQ173" s="0"/>
      <c r="UYR173" s="0"/>
      <c r="UYS173" s="0"/>
      <c r="UYT173" s="0"/>
      <c r="UYU173" s="0"/>
      <c r="UYV173" s="0"/>
      <c r="UYW173" s="0"/>
      <c r="UYX173" s="0"/>
      <c r="UYY173" s="0"/>
      <c r="UYZ173" s="0"/>
      <c r="UZA173" s="0"/>
      <c r="UZB173" s="0"/>
      <c r="UZC173" s="0"/>
      <c r="UZD173" s="0"/>
      <c r="UZE173" s="0"/>
      <c r="UZF173" s="0"/>
      <c r="UZG173" s="0"/>
      <c r="UZH173" s="0"/>
      <c r="UZI173" s="0"/>
      <c r="UZJ173" s="0"/>
      <c r="UZK173" s="0"/>
      <c r="UZL173" s="0"/>
      <c r="UZM173" s="0"/>
      <c r="UZN173" s="0"/>
      <c r="UZO173" s="0"/>
      <c r="UZP173" s="0"/>
      <c r="UZQ173" s="0"/>
      <c r="UZR173" s="0"/>
      <c r="UZS173" s="0"/>
      <c r="UZT173" s="0"/>
      <c r="UZU173" s="0"/>
      <c r="UZV173" s="0"/>
      <c r="UZW173" s="0"/>
      <c r="UZX173" s="0"/>
      <c r="UZY173" s="0"/>
      <c r="UZZ173" s="0"/>
      <c r="VAA173" s="0"/>
      <c r="VAB173" s="0"/>
      <c r="VAC173" s="0"/>
      <c r="VAD173" s="0"/>
      <c r="VAE173" s="0"/>
      <c r="VAF173" s="0"/>
      <c r="VAG173" s="0"/>
      <c r="VAH173" s="0"/>
      <c r="VAI173" s="0"/>
      <c r="VAJ173" s="0"/>
      <c r="VAK173" s="0"/>
      <c r="VAL173" s="0"/>
      <c r="VAM173" s="0"/>
      <c r="VAN173" s="0"/>
      <c r="VAO173" s="0"/>
      <c r="VAP173" s="0"/>
      <c r="VAQ173" s="0"/>
      <c r="VAR173" s="0"/>
      <c r="VAS173" s="0"/>
      <c r="VAT173" s="0"/>
      <c r="VAU173" s="0"/>
      <c r="VAV173" s="0"/>
      <c r="VAW173" s="0"/>
      <c r="VAX173" s="0"/>
      <c r="VAY173" s="0"/>
      <c r="VAZ173" s="0"/>
      <c r="VBA173" s="0"/>
      <c r="VBB173" s="0"/>
      <c r="VBC173" s="0"/>
      <c r="VBD173" s="0"/>
      <c r="VBE173" s="0"/>
      <c r="VBF173" s="0"/>
      <c r="VBG173" s="0"/>
      <c r="VBH173" s="0"/>
      <c r="VBI173" s="0"/>
      <c r="VBJ173" s="0"/>
      <c r="VBK173" s="0"/>
      <c r="VBL173" s="0"/>
      <c r="VBM173" s="0"/>
      <c r="VBN173" s="0"/>
      <c r="VBO173" s="0"/>
      <c r="VBP173" s="0"/>
      <c r="VBQ173" s="0"/>
      <c r="VBR173" s="0"/>
      <c r="VBS173" s="0"/>
      <c r="VBT173" s="0"/>
      <c r="VBU173" s="0"/>
      <c r="VBV173" s="0"/>
      <c r="VBW173" s="0"/>
      <c r="VBX173" s="0"/>
      <c r="VBY173" s="0"/>
      <c r="VBZ173" s="0"/>
      <c r="VCA173" s="0"/>
      <c r="VCB173" s="0"/>
      <c r="VCC173" s="0"/>
      <c r="VCD173" s="0"/>
      <c r="VCE173" s="0"/>
      <c r="VCF173" s="0"/>
      <c r="VCG173" s="0"/>
      <c r="VCH173" s="0"/>
      <c r="VCI173" s="0"/>
      <c r="VCJ173" s="0"/>
      <c r="VCK173" s="0"/>
      <c r="VCL173" s="0"/>
      <c r="VCM173" s="0"/>
      <c r="VCN173" s="0"/>
      <c r="VCO173" s="0"/>
      <c r="VCP173" s="0"/>
      <c r="VCQ173" s="0"/>
      <c r="VCR173" s="0"/>
      <c r="VCS173" s="0"/>
      <c r="VCT173" s="0"/>
      <c r="VCU173" s="0"/>
      <c r="VCV173" s="0"/>
      <c r="VCW173" s="0"/>
      <c r="VCX173" s="0"/>
      <c r="VCY173" s="0"/>
      <c r="VCZ173" s="0"/>
      <c r="VDA173" s="0"/>
      <c r="VDB173" s="0"/>
      <c r="VDC173" s="0"/>
      <c r="VDD173" s="0"/>
      <c r="VDE173" s="0"/>
      <c r="VDF173" s="0"/>
      <c r="VDG173" s="0"/>
      <c r="VDH173" s="0"/>
      <c r="VDI173" s="0"/>
      <c r="VDJ173" s="0"/>
      <c r="VDK173" s="0"/>
      <c r="VDL173" s="0"/>
      <c r="VDM173" s="0"/>
      <c r="VDN173" s="0"/>
      <c r="VDO173" s="0"/>
      <c r="VDP173" s="0"/>
      <c r="VDQ173" s="0"/>
      <c r="VDR173" s="0"/>
      <c r="VDS173" s="0"/>
      <c r="VDT173" s="0"/>
      <c r="VDU173" s="0"/>
      <c r="VDV173" s="0"/>
      <c r="VDW173" s="0"/>
      <c r="VDX173" s="0"/>
      <c r="VDY173" s="0"/>
      <c r="VDZ173" s="0"/>
      <c r="VEA173" s="0"/>
      <c r="VEB173" s="0"/>
      <c r="VEC173" s="0"/>
      <c r="VED173" s="0"/>
      <c r="VEE173" s="0"/>
      <c r="VEF173" s="0"/>
      <c r="VEG173" s="0"/>
      <c r="VEH173" s="0"/>
      <c r="VEI173" s="0"/>
      <c r="VEJ173" s="0"/>
      <c r="VEK173" s="0"/>
      <c r="VEL173" s="0"/>
      <c r="VEM173" s="0"/>
      <c r="VEN173" s="0"/>
      <c r="VEO173" s="0"/>
      <c r="VEP173" s="0"/>
      <c r="VEQ173" s="0"/>
      <c r="VER173" s="0"/>
      <c r="VES173" s="0"/>
      <c r="VET173" s="0"/>
      <c r="VEU173" s="0"/>
      <c r="VEV173" s="0"/>
      <c r="VEW173" s="0"/>
      <c r="VEX173" s="0"/>
      <c r="VEY173" s="0"/>
      <c r="VEZ173" s="0"/>
      <c r="VFA173" s="0"/>
      <c r="VFB173" s="0"/>
      <c r="VFC173" s="0"/>
      <c r="VFD173" s="0"/>
      <c r="VFE173" s="0"/>
      <c r="VFF173" s="0"/>
      <c r="VFG173" s="0"/>
      <c r="VFH173" s="0"/>
      <c r="VFI173" s="0"/>
      <c r="VFJ173" s="0"/>
      <c r="VFK173" s="0"/>
      <c r="VFL173" s="0"/>
      <c r="VFM173" s="0"/>
      <c r="VFN173" s="0"/>
      <c r="VFO173" s="0"/>
      <c r="VFP173" s="0"/>
      <c r="VFQ173" s="0"/>
      <c r="VFR173" s="0"/>
      <c r="VFS173" s="0"/>
      <c r="VFT173" s="0"/>
      <c r="VFU173" s="0"/>
      <c r="VFV173" s="0"/>
      <c r="VFW173" s="0"/>
      <c r="VFX173" s="0"/>
      <c r="VFY173" s="0"/>
      <c r="VFZ173" s="0"/>
      <c r="VGA173" s="0"/>
      <c r="VGB173" s="0"/>
      <c r="VGC173" s="0"/>
      <c r="VGD173" s="0"/>
      <c r="VGE173" s="0"/>
      <c r="VGF173" s="0"/>
      <c r="VGG173" s="0"/>
      <c r="VGH173" s="0"/>
      <c r="VGI173" s="0"/>
      <c r="VGJ173" s="0"/>
      <c r="VGK173" s="0"/>
      <c r="VGL173" s="0"/>
      <c r="VGM173" s="0"/>
      <c r="VGN173" s="0"/>
      <c r="VGO173" s="0"/>
      <c r="VGP173" s="0"/>
      <c r="VGQ173" s="0"/>
      <c r="VGR173" s="0"/>
      <c r="VGS173" s="0"/>
      <c r="VGT173" s="0"/>
      <c r="VGU173" s="0"/>
      <c r="VGV173" s="0"/>
      <c r="VGW173" s="0"/>
      <c r="VGX173" s="0"/>
      <c r="VGY173" s="0"/>
      <c r="VGZ173" s="0"/>
      <c r="VHA173" s="0"/>
      <c r="VHB173" s="0"/>
      <c r="VHC173" s="0"/>
      <c r="VHD173" s="0"/>
      <c r="VHE173" s="0"/>
      <c r="VHF173" s="0"/>
      <c r="VHG173" s="0"/>
      <c r="VHH173" s="0"/>
      <c r="VHI173" s="0"/>
      <c r="VHJ173" s="0"/>
      <c r="VHK173" s="0"/>
      <c r="VHL173" s="0"/>
      <c r="VHM173" s="0"/>
      <c r="VHN173" s="0"/>
      <c r="VHO173" s="0"/>
      <c r="VHP173" s="0"/>
      <c r="VHQ173" s="0"/>
      <c r="VHR173" s="0"/>
      <c r="VHS173" s="0"/>
      <c r="VHT173" s="0"/>
      <c r="VHU173" s="0"/>
      <c r="VHV173" s="0"/>
      <c r="VHW173" s="0"/>
      <c r="VHX173" s="0"/>
      <c r="VHY173" s="0"/>
      <c r="VHZ173" s="0"/>
      <c r="VIA173" s="0"/>
      <c r="VIB173" s="0"/>
      <c r="VIC173" s="0"/>
      <c r="VID173" s="0"/>
      <c r="VIE173" s="0"/>
      <c r="VIF173" s="0"/>
      <c r="VIG173" s="0"/>
      <c r="VIH173" s="0"/>
      <c r="VII173" s="0"/>
      <c r="VIJ173" s="0"/>
      <c r="VIK173" s="0"/>
      <c r="VIL173" s="0"/>
      <c r="VIM173" s="0"/>
      <c r="VIN173" s="0"/>
      <c r="VIO173" s="0"/>
      <c r="VIP173" s="0"/>
      <c r="VIQ173" s="0"/>
      <c r="VIR173" s="0"/>
      <c r="VIS173" s="0"/>
      <c r="VIT173" s="0"/>
      <c r="VIU173" s="0"/>
      <c r="VIV173" s="0"/>
      <c r="VIW173" s="0"/>
      <c r="VIX173" s="0"/>
      <c r="VIY173" s="0"/>
      <c r="VIZ173" s="0"/>
      <c r="VJA173" s="0"/>
      <c r="VJB173" s="0"/>
      <c r="VJC173" s="0"/>
      <c r="VJD173" s="0"/>
      <c r="VJE173" s="0"/>
      <c r="VJF173" s="0"/>
      <c r="VJG173" s="0"/>
      <c r="VJH173" s="0"/>
      <c r="VJI173" s="0"/>
      <c r="VJJ173" s="0"/>
      <c r="VJK173" s="0"/>
      <c r="VJL173" s="0"/>
      <c r="VJM173" s="0"/>
      <c r="VJN173" s="0"/>
      <c r="VJO173" s="0"/>
      <c r="VJP173" s="0"/>
      <c r="VJQ173" s="0"/>
      <c r="VJR173" s="0"/>
      <c r="VJS173" s="0"/>
      <c r="VJT173" s="0"/>
      <c r="VJU173" s="0"/>
      <c r="VJV173" s="0"/>
      <c r="VJW173" s="0"/>
      <c r="VJX173" s="0"/>
      <c r="VJY173" s="0"/>
      <c r="VJZ173" s="0"/>
      <c r="VKA173" s="0"/>
      <c r="VKB173" s="0"/>
      <c r="VKC173" s="0"/>
      <c r="VKD173" s="0"/>
      <c r="VKE173" s="0"/>
      <c r="VKF173" s="0"/>
      <c r="VKG173" s="0"/>
      <c r="VKH173" s="0"/>
      <c r="VKI173" s="0"/>
      <c r="VKJ173" s="0"/>
      <c r="VKK173" s="0"/>
      <c r="VKL173" s="0"/>
      <c r="VKM173" s="0"/>
      <c r="VKN173" s="0"/>
      <c r="VKO173" s="0"/>
      <c r="VKP173" s="0"/>
      <c r="VKQ173" s="0"/>
      <c r="VKR173" s="0"/>
      <c r="VKS173" s="0"/>
      <c r="VKT173" s="0"/>
      <c r="VKU173" s="0"/>
      <c r="VKV173" s="0"/>
      <c r="VKW173" s="0"/>
      <c r="VKX173" s="0"/>
      <c r="VKY173" s="0"/>
      <c r="VKZ173" s="0"/>
      <c r="VLA173" s="0"/>
      <c r="VLB173" s="0"/>
      <c r="VLC173" s="0"/>
      <c r="VLD173" s="0"/>
      <c r="VLE173" s="0"/>
      <c r="VLF173" s="0"/>
      <c r="VLG173" s="0"/>
      <c r="VLH173" s="0"/>
      <c r="VLI173" s="0"/>
      <c r="VLJ173" s="0"/>
      <c r="VLK173" s="0"/>
      <c r="VLL173" s="0"/>
      <c r="VLM173" s="0"/>
      <c r="VLN173" s="0"/>
      <c r="VLO173" s="0"/>
      <c r="VLP173" s="0"/>
      <c r="VLQ173" s="0"/>
      <c r="VLR173" s="0"/>
      <c r="VLS173" s="0"/>
      <c r="VLT173" s="0"/>
      <c r="VLU173" s="0"/>
      <c r="VLV173" s="0"/>
      <c r="VLW173" s="0"/>
      <c r="VLX173" s="0"/>
      <c r="VLY173" s="0"/>
      <c r="VLZ173" s="0"/>
      <c r="VMA173" s="0"/>
      <c r="VMB173" s="0"/>
      <c r="VMC173" s="0"/>
      <c r="VMD173" s="0"/>
      <c r="VME173" s="0"/>
      <c r="VMF173" s="0"/>
      <c r="VMG173" s="0"/>
      <c r="VMH173" s="0"/>
      <c r="VMI173" s="0"/>
      <c r="VMJ173" s="0"/>
      <c r="VMK173" s="0"/>
      <c r="VML173" s="0"/>
      <c r="VMM173" s="0"/>
      <c r="VMN173" s="0"/>
      <c r="VMO173" s="0"/>
      <c r="VMP173" s="0"/>
      <c r="VMQ173" s="0"/>
      <c r="VMR173" s="0"/>
      <c r="VMS173" s="0"/>
      <c r="VMT173" s="0"/>
      <c r="VMU173" s="0"/>
      <c r="VMV173" s="0"/>
      <c r="VMW173" s="0"/>
      <c r="VMX173" s="0"/>
      <c r="VMY173" s="0"/>
      <c r="VMZ173" s="0"/>
      <c r="VNA173" s="0"/>
      <c r="VNB173" s="0"/>
      <c r="VNC173" s="0"/>
      <c r="VND173" s="0"/>
      <c r="VNE173" s="0"/>
      <c r="VNF173" s="0"/>
      <c r="VNG173" s="0"/>
      <c r="VNH173" s="0"/>
      <c r="VNI173" s="0"/>
      <c r="VNJ173" s="0"/>
      <c r="VNK173" s="0"/>
      <c r="VNL173" s="0"/>
      <c r="VNM173" s="0"/>
      <c r="VNN173" s="0"/>
      <c r="VNO173" s="0"/>
      <c r="VNP173" s="0"/>
      <c r="VNQ173" s="0"/>
      <c r="VNR173" s="0"/>
      <c r="VNS173" s="0"/>
      <c r="VNT173" s="0"/>
      <c r="VNU173" s="0"/>
      <c r="VNV173" s="0"/>
      <c r="VNW173" s="0"/>
      <c r="VNX173" s="0"/>
      <c r="VNY173" s="0"/>
      <c r="VNZ173" s="0"/>
      <c r="VOA173" s="0"/>
      <c r="VOB173" s="0"/>
      <c r="VOC173" s="0"/>
      <c r="VOD173" s="0"/>
      <c r="VOE173" s="0"/>
      <c r="VOF173" s="0"/>
      <c r="VOG173" s="0"/>
      <c r="VOH173" s="0"/>
      <c r="VOI173" s="0"/>
      <c r="VOJ173" s="0"/>
      <c r="VOK173" s="0"/>
      <c r="VOL173" s="0"/>
      <c r="VOM173" s="0"/>
      <c r="VON173" s="0"/>
      <c r="VOO173" s="0"/>
      <c r="VOP173" s="0"/>
      <c r="VOQ173" s="0"/>
      <c r="VOR173" s="0"/>
      <c r="VOS173" s="0"/>
      <c r="VOT173" s="0"/>
      <c r="VOU173" s="0"/>
      <c r="VOV173" s="0"/>
      <c r="VOW173" s="0"/>
      <c r="VOX173" s="0"/>
      <c r="VOY173" s="0"/>
      <c r="VOZ173" s="0"/>
      <c r="VPA173" s="0"/>
      <c r="VPB173" s="0"/>
      <c r="VPC173" s="0"/>
      <c r="VPD173" s="0"/>
      <c r="VPE173" s="0"/>
      <c r="VPF173" s="0"/>
      <c r="VPG173" s="0"/>
      <c r="VPH173" s="0"/>
      <c r="VPI173" s="0"/>
      <c r="VPJ173" s="0"/>
      <c r="VPK173" s="0"/>
      <c r="VPL173" s="0"/>
      <c r="VPM173" s="0"/>
      <c r="VPN173" s="0"/>
      <c r="VPO173" s="0"/>
      <c r="VPP173" s="0"/>
      <c r="VPQ173" s="0"/>
      <c r="VPR173" s="0"/>
      <c r="VPS173" s="0"/>
      <c r="VPT173" s="0"/>
      <c r="VPU173" s="0"/>
      <c r="VPV173" s="0"/>
      <c r="VPW173" s="0"/>
      <c r="VPX173" s="0"/>
      <c r="VPY173" s="0"/>
      <c r="VPZ173" s="0"/>
      <c r="VQA173" s="0"/>
      <c r="VQB173" s="0"/>
      <c r="VQC173" s="0"/>
      <c r="VQD173" s="0"/>
      <c r="VQE173" s="0"/>
      <c r="VQF173" s="0"/>
      <c r="VQG173" s="0"/>
      <c r="VQH173" s="0"/>
      <c r="VQI173" s="0"/>
      <c r="VQJ173" s="0"/>
      <c r="VQK173" s="0"/>
      <c r="VQL173" s="0"/>
      <c r="VQM173" s="0"/>
      <c r="VQN173" s="0"/>
      <c r="VQO173" s="0"/>
      <c r="VQP173" s="0"/>
      <c r="VQQ173" s="0"/>
      <c r="VQR173" s="0"/>
      <c r="VQS173" s="0"/>
      <c r="VQT173" s="0"/>
      <c r="VQU173" s="0"/>
      <c r="VQV173" s="0"/>
      <c r="VQW173" s="0"/>
      <c r="VQX173" s="0"/>
      <c r="VQY173" s="0"/>
      <c r="VQZ173" s="0"/>
      <c r="VRA173" s="0"/>
      <c r="VRB173" s="0"/>
      <c r="VRC173" s="0"/>
      <c r="VRD173" s="0"/>
      <c r="VRE173" s="0"/>
      <c r="VRF173" s="0"/>
      <c r="VRG173" s="0"/>
      <c r="VRH173" s="0"/>
      <c r="VRI173" s="0"/>
      <c r="VRJ173" s="0"/>
      <c r="VRK173" s="0"/>
      <c r="VRL173" s="0"/>
      <c r="VRM173" s="0"/>
      <c r="VRN173" s="0"/>
      <c r="VRO173" s="0"/>
      <c r="VRP173" s="0"/>
      <c r="VRQ173" s="0"/>
      <c r="VRR173" s="0"/>
      <c r="VRS173" s="0"/>
      <c r="VRT173" s="0"/>
      <c r="VRU173" s="0"/>
      <c r="VRV173" s="0"/>
      <c r="VRW173" s="0"/>
      <c r="VRX173" s="0"/>
      <c r="VRY173" s="0"/>
      <c r="VRZ173" s="0"/>
      <c r="VSA173" s="0"/>
      <c r="VSB173" s="0"/>
      <c r="VSC173" s="0"/>
      <c r="VSD173" s="0"/>
      <c r="VSE173" s="0"/>
      <c r="VSF173" s="0"/>
      <c r="VSG173" s="0"/>
      <c r="VSH173" s="0"/>
      <c r="VSI173" s="0"/>
      <c r="VSJ173" s="0"/>
      <c r="VSK173" s="0"/>
      <c r="VSL173" s="0"/>
      <c r="VSM173" s="0"/>
      <c r="VSN173" s="0"/>
      <c r="VSO173" s="0"/>
      <c r="VSP173" s="0"/>
      <c r="VSQ173" s="0"/>
      <c r="VSR173" s="0"/>
      <c r="VSS173" s="0"/>
      <c r="VST173" s="0"/>
      <c r="VSU173" s="0"/>
      <c r="VSV173" s="0"/>
      <c r="VSW173" s="0"/>
      <c r="VSX173" s="0"/>
      <c r="VSY173" s="0"/>
      <c r="VSZ173" s="0"/>
      <c r="VTA173" s="0"/>
      <c r="VTB173" s="0"/>
      <c r="VTC173" s="0"/>
      <c r="VTD173" s="0"/>
      <c r="VTE173" s="0"/>
      <c r="VTF173" s="0"/>
      <c r="VTG173" s="0"/>
      <c r="VTH173" s="0"/>
      <c r="VTI173" s="0"/>
      <c r="VTJ173" s="0"/>
      <c r="VTK173" s="0"/>
      <c r="VTL173" s="0"/>
      <c r="VTM173" s="0"/>
      <c r="VTN173" s="0"/>
      <c r="VTO173" s="0"/>
      <c r="VTP173" s="0"/>
      <c r="VTQ173" s="0"/>
      <c r="VTR173" s="0"/>
      <c r="VTS173" s="0"/>
      <c r="VTT173" s="0"/>
      <c r="VTU173" s="0"/>
      <c r="VTV173" s="0"/>
      <c r="VTW173" s="0"/>
      <c r="VTX173" s="0"/>
      <c r="VTY173" s="0"/>
      <c r="VTZ173" s="0"/>
      <c r="VUA173" s="0"/>
      <c r="VUB173" s="0"/>
      <c r="VUC173" s="0"/>
      <c r="VUD173" s="0"/>
      <c r="VUE173" s="0"/>
      <c r="VUF173" s="0"/>
      <c r="VUG173" s="0"/>
      <c r="VUH173" s="0"/>
      <c r="VUI173" s="0"/>
      <c r="VUJ173" s="0"/>
      <c r="VUK173" s="0"/>
      <c r="VUL173" s="0"/>
      <c r="VUM173" s="0"/>
      <c r="VUN173" s="0"/>
      <c r="VUO173" s="0"/>
      <c r="VUP173" s="0"/>
      <c r="VUQ173" s="0"/>
      <c r="VUR173" s="0"/>
      <c r="VUS173" s="0"/>
      <c r="VUT173" s="0"/>
      <c r="VUU173" s="0"/>
      <c r="VUV173" s="0"/>
      <c r="VUW173" s="0"/>
      <c r="VUX173" s="0"/>
      <c r="VUY173" s="0"/>
      <c r="VUZ173" s="0"/>
      <c r="VVA173" s="0"/>
      <c r="VVB173" s="0"/>
      <c r="VVC173" s="0"/>
      <c r="VVD173" s="0"/>
      <c r="VVE173" s="0"/>
      <c r="VVF173" s="0"/>
      <c r="VVG173" s="0"/>
      <c r="VVH173" s="0"/>
      <c r="VVI173" s="0"/>
      <c r="VVJ173" s="0"/>
      <c r="VVK173" s="0"/>
      <c r="VVL173" s="0"/>
      <c r="VVM173" s="0"/>
      <c r="VVN173" s="0"/>
      <c r="VVO173" s="0"/>
      <c r="VVP173" s="0"/>
      <c r="VVQ173" s="0"/>
      <c r="VVR173" s="0"/>
      <c r="VVS173" s="0"/>
      <c r="VVT173" s="0"/>
      <c r="VVU173" s="0"/>
      <c r="VVV173" s="0"/>
      <c r="VVW173" s="0"/>
      <c r="VVX173" s="0"/>
      <c r="VVY173" s="0"/>
      <c r="VVZ173" s="0"/>
      <c r="VWA173" s="0"/>
      <c r="VWB173" s="0"/>
      <c r="VWC173" s="0"/>
      <c r="VWD173" s="0"/>
      <c r="VWE173" s="0"/>
      <c r="VWF173" s="0"/>
      <c r="VWG173" s="0"/>
      <c r="VWH173" s="0"/>
      <c r="VWI173" s="0"/>
      <c r="VWJ173" s="0"/>
      <c r="VWK173" s="0"/>
      <c r="VWL173" s="0"/>
      <c r="VWM173" s="0"/>
      <c r="VWN173" s="0"/>
      <c r="VWO173" s="0"/>
      <c r="VWP173" s="0"/>
      <c r="VWQ173" s="0"/>
      <c r="VWR173" s="0"/>
      <c r="VWS173" s="0"/>
      <c r="VWT173" s="0"/>
      <c r="VWU173" s="0"/>
      <c r="VWV173" s="0"/>
      <c r="VWW173" s="0"/>
      <c r="VWX173" s="0"/>
      <c r="VWY173" s="0"/>
      <c r="VWZ173" s="0"/>
      <c r="VXA173" s="0"/>
      <c r="VXB173" s="0"/>
      <c r="VXC173" s="0"/>
      <c r="VXD173" s="0"/>
      <c r="VXE173" s="0"/>
      <c r="VXF173" s="0"/>
      <c r="VXG173" s="0"/>
      <c r="VXH173" s="0"/>
      <c r="VXI173" s="0"/>
      <c r="VXJ173" s="0"/>
      <c r="VXK173" s="0"/>
      <c r="VXL173" s="0"/>
      <c r="VXM173" s="0"/>
      <c r="VXN173" s="0"/>
      <c r="VXO173" s="0"/>
      <c r="VXP173" s="0"/>
      <c r="VXQ173" s="0"/>
      <c r="VXR173" s="0"/>
      <c r="VXS173" s="0"/>
      <c r="VXT173" s="0"/>
      <c r="VXU173" s="0"/>
      <c r="VXV173" s="0"/>
      <c r="VXW173" s="0"/>
      <c r="VXX173" s="0"/>
      <c r="VXY173" s="0"/>
      <c r="VXZ173" s="0"/>
      <c r="VYA173" s="0"/>
      <c r="VYB173" s="0"/>
      <c r="VYC173" s="0"/>
      <c r="VYD173" s="0"/>
      <c r="VYE173" s="0"/>
      <c r="VYF173" s="0"/>
      <c r="VYG173" s="0"/>
      <c r="VYH173" s="0"/>
      <c r="VYI173" s="0"/>
      <c r="VYJ173" s="0"/>
      <c r="VYK173" s="0"/>
      <c r="VYL173" s="0"/>
      <c r="VYM173" s="0"/>
      <c r="VYN173" s="0"/>
      <c r="VYO173" s="0"/>
      <c r="VYP173" s="0"/>
      <c r="VYQ173" s="0"/>
      <c r="VYR173" s="0"/>
      <c r="VYS173" s="0"/>
      <c r="VYT173" s="0"/>
      <c r="VYU173" s="0"/>
      <c r="VYV173" s="0"/>
      <c r="VYW173" s="0"/>
      <c r="VYX173" s="0"/>
      <c r="VYY173" s="0"/>
      <c r="VYZ173" s="0"/>
      <c r="VZA173" s="0"/>
      <c r="VZB173" s="0"/>
      <c r="VZC173" s="0"/>
      <c r="VZD173" s="0"/>
      <c r="VZE173" s="0"/>
      <c r="VZF173" s="0"/>
      <c r="VZG173" s="0"/>
      <c r="VZH173" s="0"/>
      <c r="VZI173" s="0"/>
      <c r="VZJ173" s="0"/>
      <c r="VZK173" s="0"/>
      <c r="VZL173" s="0"/>
      <c r="VZM173" s="0"/>
      <c r="VZN173" s="0"/>
      <c r="VZO173" s="0"/>
      <c r="VZP173" s="0"/>
      <c r="VZQ173" s="0"/>
      <c r="VZR173" s="0"/>
      <c r="VZS173" s="0"/>
      <c r="VZT173" s="0"/>
      <c r="VZU173" s="0"/>
      <c r="VZV173" s="0"/>
      <c r="VZW173" s="0"/>
      <c r="VZX173" s="0"/>
      <c r="VZY173" s="0"/>
      <c r="VZZ173" s="0"/>
      <c r="WAA173" s="0"/>
      <c r="WAB173" s="0"/>
      <c r="WAC173" s="0"/>
      <c r="WAD173" s="0"/>
      <c r="WAE173" s="0"/>
      <c r="WAF173" s="0"/>
      <c r="WAG173" s="0"/>
      <c r="WAH173" s="0"/>
      <c r="WAI173" s="0"/>
      <c r="WAJ173" s="0"/>
      <c r="WAK173" s="0"/>
      <c r="WAL173" s="0"/>
      <c r="WAM173" s="0"/>
      <c r="WAN173" s="0"/>
      <c r="WAO173" s="0"/>
      <c r="WAP173" s="0"/>
      <c r="WAQ173" s="0"/>
      <c r="WAR173" s="0"/>
      <c r="WAS173" s="0"/>
      <c r="WAT173" s="0"/>
      <c r="WAU173" s="0"/>
      <c r="WAV173" s="0"/>
      <c r="WAW173" s="0"/>
      <c r="WAX173" s="0"/>
      <c r="WAY173" s="0"/>
      <c r="WAZ173" s="0"/>
      <c r="WBA173" s="0"/>
      <c r="WBB173" s="0"/>
      <c r="WBC173" s="0"/>
      <c r="WBD173" s="0"/>
      <c r="WBE173" s="0"/>
      <c r="WBF173" s="0"/>
      <c r="WBG173" s="0"/>
      <c r="WBH173" s="0"/>
      <c r="WBI173" s="0"/>
      <c r="WBJ173" s="0"/>
      <c r="WBK173" s="0"/>
      <c r="WBL173" s="0"/>
      <c r="WBM173" s="0"/>
      <c r="WBN173" s="0"/>
      <c r="WBO173" s="0"/>
      <c r="WBP173" s="0"/>
      <c r="WBQ173" s="0"/>
      <c r="WBR173" s="0"/>
      <c r="WBS173" s="0"/>
      <c r="WBT173" s="0"/>
      <c r="WBU173" s="0"/>
      <c r="WBV173" s="0"/>
      <c r="WBW173" s="0"/>
      <c r="WBX173" s="0"/>
      <c r="WBY173" s="0"/>
      <c r="WBZ173" s="0"/>
      <c r="WCA173" s="0"/>
      <c r="WCB173" s="0"/>
      <c r="WCC173" s="0"/>
      <c r="WCD173" s="0"/>
      <c r="WCE173" s="0"/>
      <c r="WCF173" s="0"/>
      <c r="WCG173" s="0"/>
      <c r="WCH173" s="0"/>
      <c r="WCI173" s="0"/>
      <c r="WCJ173" s="0"/>
      <c r="WCK173" s="0"/>
      <c r="WCL173" s="0"/>
      <c r="WCM173" s="0"/>
      <c r="WCN173" s="0"/>
      <c r="WCO173" s="0"/>
      <c r="WCP173" s="0"/>
      <c r="WCQ173" s="0"/>
      <c r="WCR173" s="0"/>
      <c r="WCS173" s="0"/>
      <c r="WCT173" s="0"/>
      <c r="WCU173" s="0"/>
      <c r="WCV173" s="0"/>
      <c r="WCW173" s="0"/>
      <c r="WCX173" s="0"/>
      <c r="WCY173" s="0"/>
      <c r="WCZ173" s="0"/>
      <c r="WDA173" s="0"/>
      <c r="WDB173" s="0"/>
      <c r="WDC173" s="0"/>
      <c r="WDD173" s="0"/>
      <c r="WDE173" s="0"/>
      <c r="WDF173" s="0"/>
      <c r="WDG173" s="0"/>
      <c r="WDH173" s="0"/>
      <c r="WDI173" s="0"/>
      <c r="WDJ173" s="0"/>
      <c r="WDK173" s="0"/>
      <c r="WDL173" s="0"/>
      <c r="WDM173" s="0"/>
      <c r="WDN173" s="0"/>
      <c r="WDO173" s="0"/>
      <c r="WDP173" s="0"/>
      <c r="WDQ173" s="0"/>
      <c r="WDR173" s="0"/>
      <c r="WDS173" s="0"/>
      <c r="WDT173" s="0"/>
      <c r="WDU173" s="0"/>
      <c r="WDV173" s="0"/>
      <c r="WDW173" s="0"/>
      <c r="WDX173" s="0"/>
      <c r="WDY173" s="0"/>
      <c r="WDZ173" s="0"/>
      <c r="WEA173" s="0"/>
      <c r="WEB173" s="0"/>
      <c r="WEC173" s="0"/>
      <c r="WED173" s="0"/>
      <c r="WEE173" s="0"/>
      <c r="WEF173" s="0"/>
      <c r="WEG173" s="0"/>
      <c r="WEH173" s="0"/>
      <c r="WEI173" s="0"/>
      <c r="WEJ173" s="0"/>
      <c r="WEK173" s="0"/>
      <c r="WEL173" s="0"/>
      <c r="WEM173" s="0"/>
      <c r="WEN173" s="0"/>
      <c r="WEO173" s="0"/>
      <c r="WEP173" s="0"/>
      <c r="WEQ173" s="0"/>
      <c r="WER173" s="0"/>
      <c r="WES173" s="0"/>
      <c r="WET173" s="0"/>
      <c r="WEU173" s="0"/>
      <c r="WEV173" s="0"/>
      <c r="WEW173" s="0"/>
      <c r="WEX173" s="0"/>
      <c r="WEY173" s="0"/>
      <c r="WEZ173" s="0"/>
      <c r="WFA173" s="0"/>
      <c r="WFB173" s="0"/>
      <c r="WFC173" s="0"/>
      <c r="WFD173" s="0"/>
      <c r="WFE173" s="0"/>
      <c r="WFF173" s="0"/>
      <c r="WFG173" s="0"/>
      <c r="WFH173" s="0"/>
      <c r="WFI173" s="0"/>
      <c r="WFJ173" s="0"/>
      <c r="WFK173" s="0"/>
      <c r="WFL173" s="0"/>
      <c r="WFM173" s="0"/>
      <c r="WFN173" s="0"/>
      <c r="WFO173" s="0"/>
      <c r="WFP173" s="0"/>
      <c r="WFQ173" s="0"/>
      <c r="WFR173" s="0"/>
      <c r="WFS173" s="0"/>
      <c r="WFT173" s="0"/>
      <c r="WFU173" s="0"/>
      <c r="WFV173" s="0"/>
      <c r="WFW173" s="0"/>
      <c r="WFX173" s="0"/>
      <c r="WFY173" s="0"/>
      <c r="WFZ173" s="0"/>
      <c r="WGA173" s="0"/>
      <c r="WGB173" s="0"/>
      <c r="WGC173" s="0"/>
      <c r="WGD173" s="0"/>
      <c r="WGE173" s="0"/>
      <c r="WGF173" s="0"/>
      <c r="WGG173" s="0"/>
      <c r="WGH173" s="0"/>
      <c r="WGI173" s="0"/>
      <c r="WGJ173" s="0"/>
      <c r="WGK173" s="0"/>
      <c r="WGL173" s="0"/>
      <c r="WGM173" s="0"/>
      <c r="WGN173" s="0"/>
      <c r="WGO173" s="0"/>
      <c r="WGP173" s="0"/>
      <c r="WGQ173" s="0"/>
      <c r="WGR173" s="0"/>
      <c r="WGS173" s="0"/>
      <c r="WGT173" s="0"/>
      <c r="WGU173" s="0"/>
      <c r="WGV173" s="0"/>
      <c r="WGW173" s="0"/>
      <c r="WGX173" s="0"/>
      <c r="WGY173" s="0"/>
      <c r="WGZ173" s="0"/>
      <c r="WHA173" s="0"/>
      <c r="WHB173" s="0"/>
      <c r="WHC173" s="0"/>
      <c r="WHD173" s="0"/>
      <c r="WHE173" s="0"/>
      <c r="WHF173" s="0"/>
      <c r="WHG173" s="0"/>
      <c r="WHH173" s="0"/>
      <c r="WHI173" s="0"/>
      <c r="WHJ173" s="0"/>
      <c r="WHK173" s="0"/>
      <c r="WHL173" s="0"/>
      <c r="WHM173" s="0"/>
      <c r="WHN173" s="0"/>
      <c r="WHO173" s="0"/>
      <c r="WHP173" s="0"/>
      <c r="WHQ173" s="0"/>
      <c r="WHR173" s="0"/>
      <c r="WHS173" s="0"/>
      <c r="WHT173" s="0"/>
      <c r="WHU173" s="0"/>
      <c r="WHV173" s="0"/>
      <c r="WHW173" s="0"/>
      <c r="WHX173" s="0"/>
      <c r="WHY173" s="0"/>
      <c r="WHZ173" s="0"/>
      <c r="WIA173" s="0"/>
      <c r="WIB173" s="0"/>
      <c r="WIC173" s="0"/>
      <c r="WID173" s="0"/>
      <c r="WIE173" s="0"/>
      <c r="WIF173" s="0"/>
      <c r="WIG173" s="0"/>
      <c r="WIH173" s="0"/>
      <c r="WII173" s="0"/>
      <c r="WIJ173" s="0"/>
      <c r="WIK173" s="0"/>
      <c r="WIL173" s="0"/>
      <c r="WIM173" s="0"/>
      <c r="WIN173" s="0"/>
      <c r="WIO173" s="0"/>
      <c r="WIP173" s="0"/>
      <c r="WIQ173" s="0"/>
      <c r="WIR173" s="0"/>
      <c r="WIS173" s="0"/>
      <c r="WIT173" s="0"/>
      <c r="WIU173" s="0"/>
      <c r="WIV173" s="0"/>
      <c r="WIW173" s="0"/>
      <c r="WIX173" s="0"/>
      <c r="WIY173" s="0"/>
      <c r="WIZ173" s="0"/>
      <c r="WJA173" s="0"/>
      <c r="WJB173" s="0"/>
      <c r="WJC173" s="0"/>
      <c r="WJD173" s="0"/>
      <c r="WJE173" s="0"/>
      <c r="WJF173" s="0"/>
      <c r="WJG173" s="0"/>
      <c r="WJH173" s="0"/>
      <c r="WJI173" s="0"/>
      <c r="WJJ173" s="0"/>
      <c r="WJK173" s="0"/>
      <c r="WJL173" s="0"/>
      <c r="WJM173" s="0"/>
      <c r="WJN173" s="0"/>
      <c r="WJO173" s="0"/>
      <c r="WJP173" s="0"/>
      <c r="WJQ173" s="0"/>
      <c r="WJR173" s="0"/>
      <c r="WJS173" s="0"/>
      <c r="WJT173" s="0"/>
      <c r="WJU173" s="0"/>
      <c r="WJV173" s="0"/>
      <c r="WJW173" s="0"/>
      <c r="WJX173" s="0"/>
      <c r="WJY173" s="0"/>
      <c r="WJZ173" s="0"/>
      <c r="WKA173" s="0"/>
      <c r="WKB173" s="0"/>
      <c r="WKC173" s="0"/>
      <c r="WKD173" s="0"/>
      <c r="WKE173" s="0"/>
      <c r="WKF173" s="0"/>
      <c r="WKG173" s="0"/>
      <c r="WKH173" s="0"/>
      <c r="WKI173" s="0"/>
      <c r="WKJ173" s="0"/>
      <c r="WKK173" s="0"/>
      <c r="WKL173" s="0"/>
      <c r="WKM173" s="0"/>
      <c r="WKN173" s="0"/>
      <c r="WKO173" s="0"/>
      <c r="WKP173" s="0"/>
      <c r="WKQ173" s="0"/>
      <c r="WKR173" s="0"/>
      <c r="WKS173" s="0"/>
      <c r="WKT173" s="0"/>
      <c r="WKU173" s="0"/>
      <c r="WKV173" s="0"/>
      <c r="WKW173" s="0"/>
      <c r="WKX173" s="0"/>
      <c r="WKY173" s="0"/>
      <c r="WKZ173" s="0"/>
      <c r="WLA173" s="0"/>
      <c r="WLB173" s="0"/>
      <c r="WLC173" s="0"/>
      <c r="WLD173" s="0"/>
      <c r="WLE173" s="0"/>
      <c r="WLF173" s="0"/>
      <c r="WLG173" s="0"/>
      <c r="WLH173" s="0"/>
      <c r="WLI173" s="0"/>
      <c r="WLJ173" s="0"/>
      <c r="WLK173" s="0"/>
      <c r="WLL173" s="0"/>
      <c r="WLM173" s="0"/>
      <c r="WLN173" s="0"/>
      <c r="WLO173" s="0"/>
      <c r="WLP173" s="0"/>
      <c r="WLQ173" s="0"/>
      <c r="WLR173" s="0"/>
      <c r="WLS173" s="0"/>
      <c r="WLT173" s="0"/>
      <c r="WLU173" s="0"/>
      <c r="WLV173" s="0"/>
      <c r="WLW173" s="0"/>
      <c r="WLX173" s="0"/>
      <c r="WLY173" s="0"/>
      <c r="WLZ173" s="0"/>
      <c r="WMA173" s="0"/>
      <c r="WMB173" s="0"/>
      <c r="WMC173" s="0"/>
      <c r="WMD173" s="0"/>
      <c r="WME173" s="0"/>
      <c r="WMF173" s="0"/>
      <c r="WMG173" s="0"/>
      <c r="WMH173" s="0"/>
      <c r="WMI173" s="0"/>
      <c r="WMJ173" s="0"/>
      <c r="WMK173" s="0"/>
      <c r="WML173" s="0"/>
      <c r="WMM173" s="0"/>
      <c r="WMN173" s="0"/>
      <c r="WMO173" s="0"/>
      <c r="WMP173" s="0"/>
      <c r="WMQ173" s="0"/>
      <c r="WMR173" s="0"/>
      <c r="WMS173" s="0"/>
      <c r="WMT173" s="0"/>
      <c r="WMU173" s="0"/>
      <c r="WMV173" s="0"/>
      <c r="WMW173" s="0"/>
      <c r="WMX173" s="0"/>
      <c r="WMY173" s="0"/>
      <c r="WMZ173" s="0"/>
      <c r="WNA173" s="0"/>
      <c r="WNB173" s="0"/>
      <c r="WNC173" s="0"/>
      <c r="WND173" s="0"/>
      <c r="WNE173" s="0"/>
      <c r="WNF173" s="0"/>
      <c r="WNG173" s="0"/>
      <c r="WNH173" s="0"/>
      <c r="WNI173" s="0"/>
      <c r="WNJ173" s="0"/>
      <c r="WNK173" s="0"/>
      <c r="WNL173" s="0"/>
      <c r="WNM173" s="0"/>
      <c r="WNN173" s="0"/>
      <c r="WNO173" s="0"/>
      <c r="WNP173" s="0"/>
      <c r="WNQ173" s="0"/>
      <c r="WNR173" s="0"/>
      <c r="WNS173" s="0"/>
      <c r="WNT173" s="0"/>
      <c r="WNU173" s="0"/>
      <c r="WNV173" s="0"/>
      <c r="WNW173" s="0"/>
      <c r="WNX173" s="0"/>
      <c r="WNY173" s="0"/>
      <c r="WNZ173" s="0"/>
      <c r="WOA173" s="0"/>
      <c r="WOB173" s="0"/>
      <c r="WOC173" s="0"/>
      <c r="WOD173" s="0"/>
      <c r="WOE173" s="0"/>
      <c r="WOF173" s="0"/>
      <c r="WOG173" s="0"/>
      <c r="WOH173" s="0"/>
      <c r="WOI173" s="0"/>
      <c r="WOJ173" s="0"/>
      <c r="WOK173" s="0"/>
      <c r="WOL173" s="0"/>
      <c r="WOM173" s="0"/>
      <c r="WON173" s="0"/>
      <c r="WOO173" s="0"/>
      <c r="WOP173" s="0"/>
      <c r="WOQ173" s="0"/>
      <c r="WOR173" s="0"/>
      <c r="WOS173" s="0"/>
      <c r="WOT173" s="0"/>
      <c r="WOU173" s="0"/>
      <c r="WOV173" s="0"/>
      <c r="WOW173" s="0"/>
      <c r="WOX173" s="0"/>
      <c r="WOY173" s="0"/>
      <c r="WOZ173" s="0"/>
      <c r="WPA173" s="0"/>
      <c r="WPB173" s="0"/>
      <c r="WPC173" s="0"/>
      <c r="WPD173" s="0"/>
      <c r="WPE173" s="0"/>
      <c r="WPF173" s="0"/>
      <c r="WPG173" s="0"/>
      <c r="WPH173" s="0"/>
      <c r="WPI173" s="0"/>
      <c r="WPJ173" s="0"/>
      <c r="WPK173" s="0"/>
      <c r="WPL173" s="0"/>
      <c r="WPM173" s="0"/>
      <c r="WPN173" s="0"/>
      <c r="WPO173" s="0"/>
      <c r="WPP173" s="0"/>
      <c r="WPQ173" s="0"/>
      <c r="WPR173" s="0"/>
      <c r="WPS173" s="0"/>
      <c r="WPT173" s="0"/>
      <c r="WPU173" s="0"/>
      <c r="WPV173" s="0"/>
      <c r="WPW173" s="0"/>
      <c r="WPX173" s="0"/>
      <c r="WPY173" s="0"/>
      <c r="WPZ173" s="0"/>
      <c r="WQA173" s="0"/>
      <c r="WQB173" s="0"/>
      <c r="WQC173" s="0"/>
      <c r="WQD173" s="0"/>
      <c r="WQE173" s="0"/>
      <c r="WQF173" s="0"/>
      <c r="WQG173" s="0"/>
      <c r="WQH173" s="0"/>
      <c r="WQI173" s="0"/>
      <c r="WQJ173" s="0"/>
      <c r="WQK173" s="0"/>
      <c r="WQL173" s="0"/>
      <c r="WQM173" s="0"/>
      <c r="WQN173" s="0"/>
      <c r="WQO173" s="0"/>
      <c r="WQP173" s="0"/>
      <c r="WQQ173" s="0"/>
      <c r="WQR173" s="0"/>
      <c r="WQS173" s="0"/>
      <c r="WQT173" s="0"/>
      <c r="WQU173" s="0"/>
      <c r="WQV173" s="0"/>
      <c r="WQW173" s="0"/>
      <c r="WQX173" s="0"/>
      <c r="WQY173" s="0"/>
      <c r="WQZ173" s="0"/>
      <c r="WRA173" s="0"/>
      <c r="WRB173" s="0"/>
      <c r="WRC173" s="0"/>
      <c r="WRD173" s="0"/>
      <c r="WRE173" s="0"/>
      <c r="WRF173" s="0"/>
      <c r="WRG173" s="0"/>
      <c r="WRH173" s="0"/>
      <c r="WRI173" s="0"/>
      <c r="WRJ173" s="0"/>
      <c r="WRK173" s="0"/>
      <c r="WRL173" s="0"/>
      <c r="WRM173" s="0"/>
      <c r="WRN173" s="0"/>
      <c r="WRO173" s="0"/>
      <c r="WRP173" s="0"/>
      <c r="WRQ173" s="0"/>
      <c r="WRR173" s="0"/>
      <c r="WRS173" s="0"/>
      <c r="WRT173" s="0"/>
      <c r="WRU173" s="0"/>
      <c r="WRV173" s="0"/>
      <c r="WRW173" s="0"/>
      <c r="WRX173" s="0"/>
      <c r="WRY173" s="0"/>
      <c r="WRZ173" s="0"/>
      <c r="WSA173" s="0"/>
      <c r="WSB173" s="0"/>
      <c r="WSC173" s="0"/>
      <c r="WSD173" s="0"/>
      <c r="WSE173" s="0"/>
      <c r="WSF173" s="0"/>
      <c r="WSG173" s="0"/>
      <c r="WSH173" s="0"/>
      <c r="WSI173" s="0"/>
      <c r="WSJ173" s="0"/>
      <c r="WSK173" s="0"/>
      <c r="WSL173" s="0"/>
      <c r="WSM173" s="0"/>
      <c r="WSN173" s="0"/>
      <c r="WSO173" s="0"/>
      <c r="WSP173" s="0"/>
      <c r="WSQ173" s="0"/>
      <c r="WSR173" s="0"/>
      <c r="WSS173" s="0"/>
      <c r="WST173" s="0"/>
      <c r="WSU173" s="0"/>
      <c r="WSV173" s="0"/>
      <c r="WSW173" s="0"/>
      <c r="WSX173" s="0"/>
      <c r="WSY173" s="0"/>
      <c r="WSZ173" s="0"/>
      <c r="WTA173" s="0"/>
      <c r="WTB173" s="0"/>
      <c r="WTC173" s="0"/>
      <c r="WTD173" s="0"/>
      <c r="WTE173" s="0"/>
      <c r="WTF173" s="0"/>
      <c r="WTG173" s="0"/>
      <c r="WTH173" s="0"/>
      <c r="WTI173" s="0"/>
      <c r="WTJ173" s="0"/>
      <c r="WTK173" s="0"/>
      <c r="WTL173" s="0"/>
      <c r="WTM173" s="0"/>
      <c r="WTN173" s="0"/>
      <c r="WTO173" s="0"/>
      <c r="WTP173" s="0"/>
      <c r="WTQ173" s="0"/>
      <c r="WTR173" s="0"/>
      <c r="WTS173" s="0"/>
      <c r="WTT173" s="0"/>
      <c r="WTU173" s="0"/>
      <c r="WTV173" s="0"/>
      <c r="WTW173" s="0"/>
      <c r="WTX173" s="0"/>
      <c r="WTY173" s="0"/>
      <c r="WTZ173" s="0"/>
      <c r="WUA173" s="0"/>
      <c r="WUB173" s="0"/>
      <c r="WUC173" s="0"/>
      <c r="WUD173" s="0"/>
      <c r="WUE173" s="0"/>
      <c r="WUF173" s="0"/>
      <c r="WUG173" s="0"/>
      <c r="WUH173" s="0"/>
      <c r="WUI173" s="0"/>
      <c r="WUJ173" s="0"/>
      <c r="WUK173" s="0"/>
      <c r="WUL173" s="0"/>
      <c r="WUM173" s="0"/>
      <c r="WUN173" s="0"/>
      <c r="WUO173" s="0"/>
      <c r="WUP173" s="0"/>
      <c r="WUQ173" s="0"/>
      <c r="WUR173" s="0"/>
      <c r="WUS173" s="0"/>
      <c r="WUT173" s="0"/>
      <c r="WUU173" s="0"/>
      <c r="WUV173" s="0"/>
      <c r="WUW173" s="0"/>
      <c r="WUX173" s="0"/>
      <c r="WUY173" s="0"/>
      <c r="WUZ173" s="0"/>
      <c r="WVA173" s="0"/>
      <c r="WVB173" s="0"/>
      <c r="WVC173" s="0"/>
      <c r="WVD173" s="0"/>
      <c r="WVE173" s="0"/>
      <c r="WVF173" s="0"/>
      <c r="WVG173" s="0"/>
      <c r="WVH173" s="0"/>
      <c r="WVI173" s="0"/>
      <c r="WVJ173" s="0"/>
      <c r="WVK173" s="0"/>
      <c r="WVL173" s="0"/>
      <c r="WVM173" s="0"/>
      <c r="WVN173" s="0"/>
      <c r="WVO173" s="0"/>
      <c r="WVP173" s="0"/>
      <c r="WVQ173" s="0"/>
      <c r="WVR173" s="0"/>
      <c r="WVS173" s="0"/>
      <c r="WVT173" s="0"/>
      <c r="WVU173" s="0"/>
      <c r="WVV173" s="0"/>
      <c r="WVW173" s="0"/>
      <c r="WVX173" s="0"/>
      <c r="WVY173" s="0"/>
      <c r="WVZ173" s="0"/>
      <c r="WWA173" s="0"/>
      <c r="WWB173" s="0"/>
      <c r="WWC173" s="0"/>
      <c r="WWD173" s="0"/>
      <c r="WWE173" s="0"/>
      <c r="WWF173" s="0"/>
      <c r="WWG173" s="0"/>
      <c r="WWH173" s="0"/>
      <c r="WWI173" s="0"/>
      <c r="WWJ173" s="0"/>
      <c r="WWK173" s="0"/>
      <c r="WWL173" s="0"/>
      <c r="WWM173" s="0"/>
      <c r="WWN173" s="0"/>
      <c r="WWO173" s="0"/>
      <c r="WWP173" s="0"/>
      <c r="WWQ173" s="0"/>
      <c r="WWR173" s="0"/>
      <c r="WWS173" s="0"/>
      <c r="WWT173" s="0"/>
      <c r="WWU173" s="0"/>
      <c r="WWV173" s="0"/>
      <c r="WWW173" s="0"/>
      <c r="WWX173" s="0"/>
      <c r="WWY173" s="0"/>
      <c r="WWZ173" s="0"/>
      <c r="WXA173" s="0"/>
      <c r="WXB173" s="0"/>
      <c r="WXC173" s="0"/>
      <c r="WXD173" s="0"/>
      <c r="WXE173" s="0"/>
      <c r="WXF173" s="0"/>
      <c r="WXG173" s="0"/>
      <c r="WXH173" s="0"/>
      <c r="WXI173" s="0"/>
      <c r="WXJ173" s="0"/>
      <c r="WXK173" s="0"/>
      <c r="WXL173" s="0"/>
      <c r="WXM173" s="0"/>
      <c r="WXN173" s="0"/>
      <c r="WXO173" s="0"/>
      <c r="WXP173" s="0"/>
      <c r="WXQ173" s="0"/>
      <c r="WXR173" s="0"/>
      <c r="WXS173" s="0"/>
      <c r="WXT173" s="0"/>
      <c r="WXU173" s="0"/>
      <c r="WXV173" s="0"/>
      <c r="WXW173" s="0"/>
      <c r="WXX173" s="0"/>
      <c r="WXY173" s="0"/>
      <c r="WXZ173" s="0"/>
      <c r="WYA173" s="0"/>
      <c r="WYB173" s="0"/>
      <c r="WYC173" s="0"/>
      <c r="WYD173" s="0"/>
      <c r="WYE173" s="0"/>
      <c r="WYF173" s="0"/>
      <c r="WYG173" s="0"/>
      <c r="WYH173" s="0"/>
      <c r="WYI173" s="0"/>
      <c r="WYJ173" s="0"/>
      <c r="WYK173" s="0"/>
      <c r="WYL173" s="0"/>
      <c r="WYM173" s="0"/>
      <c r="WYN173" s="0"/>
      <c r="WYO173" s="0"/>
      <c r="WYP173" s="0"/>
      <c r="WYQ173" s="0"/>
      <c r="WYR173" s="0"/>
      <c r="WYS173" s="0"/>
      <c r="WYT173" s="0"/>
      <c r="WYU173" s="0"/>
      <c r="WYV173" s="0"/>
      <c r="WYW173" s="0"/>
      <c r="WYX173" s="0"/>
      <c r="WYY173" s="0"/>
      <c r="WYZ173" s="0"/>
      <c r="WZA173" s="0"/>
      <c r="WZB173" s="0"/>
      <c r="WZC173" s="0"/>
      <c r="WZD173" s="0"/>
      <c r="WZE173" s="0"/>
      <c r="WZF173" s="0"/>
      <c r="WZG173" s="0"/>
      <c r="WZH173" s="0"/>
      <c r="WZI173" s="0"/>
      <c r="WZJ173" s="0"/>
      <c r="WZK173" s="0"/>
      <c r="WZL173" s="0"/>
      <c r="WZM173" s="0"/>
      <c r="WZN173" s="0"/>
      <c r="WZO173" s="0"/>
      <c r="WZP173" s="0"/>
      <c r="WZQ173" s="0"/>
      <c r="WZR173" s="0"/>
      <c r="WZS173" s="0"/>
      <c r="WZT173" s="0"/>
      <c r="WZU173" s="0"/>
      <c r="WZV173" s="0"/>
      <c r="WZW173" s="0"/>
      <c r="WZX173" s="0"/>
      <c r="WZY173" s="0"/>
      <c r="WZZ173" s="0"/>
      <c r="XAA173" s="0"/>
      <c r="XAB173" s="0"/>
      <c r="XAC173" s="0"/>
      <c r="XAD173" s="0"/>
      <c r="XAE173" s="0"/>
      <c r="XAF173" s="0"/>
      <c r="XAG173" s="0"/>
      <c r="XAH173" s="0"/>
      <c r="XAI173" s="0"/>
      <c r="XAJ173" s="0"/>
      <c r="XAK173" s="0"/>
      <c r="XAL173" s="0"/>
      <c r="XAM173" s="0"/>
      <c r="XAN173" s="0"/>
      <c r="XAO173" s="0"/>
      <c r="XAP173" s="0"/>
      <c r="XAQ173" s="0"/>
      <c r="XAR173" s="0"/>
      <c r="XAS173" s="0"/>
      <c r="XAT173" s="0"/>
      <c r="XAU173" s="0"/>
      <c r="XAV173" s="0"/>
      <c r="XAW173" s="0"/>
      <c r="XAX173" s="0"/>
      <c r="XAY173" s="0"/>
      <c r="XAZ173" s="0"/>
      <c r="XBA173" s="0"/>
      <c r="XBB173" s="0"/>
      <c r="XBC173" s="0"/>
      <c r="XBD173" s="0"/>
      <c r="XBE173" s="0"/>
      <c r="XBF173" s="0"/>
      <c r="XBG173" s="0"/>
      <c r="XBH173" s="0"/>
      <c r="XBI173" s="0"/>
      <c r="XBJ173" s="0"/>
      <c r="XBK173" s="0"/>
      <c r="XBL173" s="0"/>
      <c r="XBM173" s="0"/>
      <c r="XBN173" s="0"/>
      <c r="XBO173" s="0"/>
      <c r="XBP173" s="0"/>
      <c r="XBQ173" s="0"/>
      <c r="XBR173" s="0"/>
      <c r="XBS173" s="0"/>
      <c r="XBT173" s="0"/>
      <c r="XBU173" s="0"/>
      <c r="XBV173" s="0"/>
      <c r="XBW173" s="0"/>
      <c r="XBX173" s="0"/>
      <c r="XBY173" s="0"/>
      <c r="XBZ173" s="0"/>
      <c r="XCA173" s="0"/>
      <c r="XCB173" s="0"/>
      <c r="XCC173" s="0"/>
      <c r="XCD173" s="0"/>
      <c r="XCE173" s="0"/>
      <c r="XCF173" s="0"/>
      <c r="XCG173" s="0"/>
      <c r="XCH173" s="0"/>
      <c r="XCI173" s="0"/>
      <c r="XCJ173" s="0"/>
      <c r="XCK173" s="0"/>
      <c r="XCL173" s="0"/>
      <c r="XCM173" s="0"/>
      <c r="XCN173" s="0"/>
      <c r="XCO173" s="0"/>
      <c r="XCP173" s="0"/>
      <c r="XCQ173" s="0"/>
      <c r="XCR173" s="0"/>
      <c r="XCS173" s="0"/>
      <c r="XCT173" s="0"/>
      <c r="XCU173" s="0"/>
      <c r="XCV173" s="0"/>
      <c r="XCW173" s="0"/>
      <c r="XCX173" s="0"/>
      <c r="XCY173" s="0"/>
      <c r="XCZ173" s="0"/>
      <c r="XDA173" s="0"/>
      <c r="XDB173" s="0"/>
      <c r="XDC173" s="0"/>
      <c r="XDD173" s="0"/>
      <c r="XDE173" s="0"/>
      <c r="XDF173" s="0"/>
      <c r="XDG173" s="0"/>
      <c r="XDH173" s="0"/>
      <c r="XDI173" s="0"/>
      <c r="XDJ173" s="0"/>
      <c r="XDK173" s="0"/>
      <c r="XDL173" s="0"/>
      <c r="XDM173" s="0"/>
      <c r="XDN173" s="0"/>
      <c r="XDO173" s="0"/>
      <c r="XDP173" s="0"/>
      <c r="XDQ173" s="0"/>
      <c r="XDR173" s="0"/>
      <c r="XDS173" s="0"/>
      <c r="XDT173" s="0"/>
      <c r="XDU173" s="0"/>
      <c r="XDV173" s="0"/>
      <c r="XDW173" s="0"/>
      <c r="XDX173" s="0"/>
      <c r="XDY173" s="0"/>
      <c r="XDZ173" s="0"/>
      <c r="XEA173" s="0"/>
      <c r="XEB173" s="0"/>
      <c r="XEC173" s="0"/>
      <c r="XED173" s="0"/>
      <c r="XEE173" s="0"/>
      <c r="XEF173" s="0"/>
      <c r="XEG173" s="0"/>
      <c r="XEH173" s="0"/>
      <c r="XEI173" s="0"/>
      <c r="XEJ173" s="0"/>
      <c r="XEK173" s="0"/>
      <c r="XEL173" s="0"/>
      <c r="XEM173" s="0"/>
      <c r="XEN173" s="0"/>
      <c r="XEO173" s="0"/>
      <c r="XEP173" s="0"/>
      <c r="XEQ173" s="0"/>
      <c r="XER173" s="0"/>
      <c r="XES173" s="0"/>
      <c r="XET173" s="0"/>
      <c r="XEU173" s="0"/>
      <c r="XEV173" s="0"/>
      <c r="XEW173" s="0"/>
      <c r="XEX173" s="0"/>
      <c r="XEY173" s="0"/>
      <c r="XEZ173" s="0"/>
      <c r="XFA173" s="0"/>
      <c r="XFB173" s="0"/>
      <c r="XFC173" s="0"/>
      <c r="XFD173" s="0"/>
    </row>
    <row r="174" customFormat="false" ht="15" hidden="false" customHeight="true" outlineLevel="0" collapsed="false">
      <c r="B174" s="14"/>
      <c r="C174" s="226"/>
      <c r="D174" s="227"/>
      <c r="E174" s="228"/>
      <c r="F174" s="228"/>
      <c r="G174" s="228"/>
      <c r="H174" s="0"/>
      <c r="I174" s="0"/>
      <c r="J174" s="0"/>
      <c r="K174" s="0"/>
      <c r="L174" s="0"/>
      <c r="M174" s="0"/>
      <c r="N174" s="0"/>
      <c r="O174" s="0"/>
      <c r="P174" s="0"/>
      <c r="Q174" s="0"/>
      <c r="R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c r="AMK174" s="0"/>
      <c r="AML174" s="0"/>
      <c r="AMM174" s="0"/>
      <c r="AMN174" s="0"/>
      <c r="AMO174" s="0"/>
      <c r="AMP174" s="0"/>
      <c r="AMQ174" s="0"/>
      <c r="AMR174" s="0"/>
      <c r="AMS174" s="0"/>
      <c r="AMT174" s="0"/>
      <c r="AMU174" s="0"/>
      <c r="AMV174" s="0"/>
      <c r="AMW174" s="0"/>
      <c r="AMX174" s="0"/>
      <c r="AMY174" s="0"/>
      <c r="AMZ174" s="0"/>
      <c r="ANA174" s="0"/>
      <c r="ANB174" s="0"/>
      <c r="ANC174" s="0"/>
      <c r="AND174" s="0"/>
      <c r="ANE174" s="0"/>
      <c r="ANF174" s="0"/>
      <c r="ANG174" s="0"/>
      <c r="ANH174" s="0"/>
      <c r="ANI174" s="0"/>
      <c r="ANJ174" s="0"/>
      <c r="ANK174" s="0"/>
      <c r="ANL174" s="0"/>
      <c r="ANM174" s="0"/>
      <c r="ANN174" s="0"/>
      <c r="ANO174" s="0"/>
      <c r="ANP174" s="0"/>
      <c r="ANQ174" s="0"/>
      <c r="ANR174" s="0"/>
      <c r="ANS174" s="0"/>
      <c r="ANT174" s="0"/>
      <c r="ANU174" s="0"/>
      <c r="ANV174" s="0"/>
      <c r="ANW174" s="0"/>
      <c r="ANX174" s="0"/>
      <c r="ANY174" s="0"/>
      <c r="ANZ174" s="0"/>
      <c r="AOA174" s="0"/>
      <c r="AOB174" s="0"/>
      <c r="AOC174" s="0"/>
      <c r="AOD174" s="0"/>
      <c r="AOE174" s="0"/>
      <c r="AOF174" s="0"/>
      <c r="AOG174" s="0"/>
      <c r="AOH174" s="0"/>
      <c r="AOI174" s="0"/>
      <c r="AOJ174" s="0"/>
      <c r="AOK174" s="0"/>
      <c r="AOL174" s="0"/>
      <c r="AOM174" s="0"/>
      <c r="AON174" s="0"/>
      <c r="AOO174" s="0"/>
      <c r="AOP174" s="0"/>
      <c r="AOQ174" s="0"/>
      <c r="AOR174" s="0"/>
      <c r="AOS174" s="0"/>
      <c r="AOT174" s="0"/>
      <c r="AOU174" s="0"/>
      <c r="AOV174" s="0"/>
      <c r="AOW174" s="0"/>
      <c r="AOX174" s="0"/>
      <c r="AOY174" s="0"/>
      <c r="AOZ174" s="0"/>
      <c r="APA174" s="0"/>
      <c r="APB174" s="0"/>
      <c r="APC174" s="0"/>
      <c r="APD174" s="0"/>
      <c r="APE174" s="0"/>
      <c r="APF174" s="0"/>
      <c r="APG174" s="0"/>
      <c r="APH174" s="0"/>
      <c r="API174" s="0"/>
      <c r="APJ174" s="0"/>
      <c r="APK174" s="0"/>
      <c r="APL174" s="0"/>
      <c r="APM174" s="0"/>
      <c r="APN174" s="0"/>
      <c r="APO174" s="0"/>
      <c r="APP174" s="0"/>
      <c r="APQ174" s="0"/>
      <c r="APR174" s="0"/>
      <c r="APS174" s="0"/>
      <c r="APT174" s="0"/>
      <c r="APU174" s="0"/>
      <c r="APV174" s="0"/>
      <c r="APW174" s="0"/>
      <c r="APX174" s="0"/>
      <c r="APY174" s="0"/>
      <c r="APZ174" s="0"/>
      <c r="AQA174" s="0"/>
      <c r="AQB174" s="0"/>
      <c r="AQC174" s="0"/>
      <c r="AQD174" s="0"/>
      <c r="AQE174" s="0"/>
      <c r="AQF174" s="0"/>
      <c r="AQG174" s="0"/>
      <c r="AQH174" s="0"/>
      <c r="AQI174" s="0"/>
      <c r="AQJ174" s="0"/>
      <c r="AQK174" s="0"/>
      <c r="AQL174" s="0"/>
      <c r="AQM174" s="0"/>
      <c r="AQN174" s="0"/>
      <c r="AQO174" s="0"/>
      <c r="AQP174" s="0"/>
      <c r="AQQ174" s="0"/>
      <c r="AQR174" s="0"/>
      <c r="AQS174" s="0"/>
      <c r="AQT174" s="0"/>
      <c r="AQU174" s="0"/>
      <c r="AQV174" s="0"/>
      <c r="AQW174" s="0"/>
      <c r="AQX174" s="0"/>
      <c r="AQY174" s="0"/>
      <c r="AQZ174" s="0"/>
      <c r="ARA174" s="0"/>
      <c r="ARB174" s="0"/>
      <c r="ARC174" s="0"/>
      <c r="ARD174" s="0"/>
      <c r="ARE174" s="0"/>
      <c r="ARF174" s="0"/>
      <c r="ARG174" s="0"/>
      <c r="ARH174" s="0"/>
      <c r="ARI174" s="0"/>
      <c r="ARJ174" s="0"/>
      <c r="ARK174" s="0"/>
      <c r="ARL174" s="0"/>
      <c r="ARM174" s="0"/>
      <c r="ARN174" s="0"/>
      <c r="ARO174" s="0"/>
      <c r="ARP174" s="0"/>
      <c r="ARQ174" s="0"/>
      <c r="ARR174" s="0"/>
      <c r="ARS174" s="0"/>
      <c r="ART174" s="0"/>
      <c r="ARU174" s="0"/>
      <c r="ARV174" s="0"/>
      <c r="ARW174" s="0"/>
      <c r="ARX174" s="0"/>
      <c r="ARY174" s="0"/>
      <c r="ARZ174" s="0"/>
      <c r="ASA174" s="0"/>
      <c r="ASB174" s="0"/>
      <c r="ASC174" s="0"/>
      <c r="ASD174" s="0"/>
      <c r="ASE174" s="0"/>
      <c r="ASF174" s="0"/>
      <c r="ASG174" s="0"/>
      <c r="ASH174" s="0"/>
      <c r="ASI174" s="0"/>
      <c r="ASJ174" s="0"/>
      <c r="ASK174" s="0"/>
      <c r="ASL174" s="0"/>
      <c r="ASM174" s="0"/>
      <c r="ASN174" s="0"/>
      <c r="ASO174" s="0"/>
      <c r="ASP174" s="0"/>
      <c r="ASQ174" s="0"/>
      <c r="ASR174" s="0"/>
      <c r="ASS174" s="0"/>
      <c r="AST174" s="0"/>
      <c r="ASU174" s="0"/>
      <c r="ASV174" s="0"/>
      <c r="ASW174" s="0"/>
      <c r="ASX174" s="0"/>
      <c r="ASY174" s="0"/>
      <c r="ASZ174" s="0"/>
      <c r="ATA174" s="0"/>
      <c r="ATB174" s="0"/>
      <c r="ATC174" s="0"/>
      <c r="ATD174" s="0"/>
      <c r="ATE174" s="0"/>
      <c r="ATF174" s="0"/>
      <c r="ATG174" s="0"/>
      <c r="ATH174" s="0"/>
      <c r="ATI174" s="0"/>
      <c r="ATJ174" s="0"/>
      <c r="ATK174" s="0"/>
      <c r="ATL174" s="0"/>
      <c r="ATM174" s="0"/>
      <c r="ATN174" s="0"/>
      <c r="ATO174" s="0"/>
      <c r="ATP174" s="0"/>
      <c r="ATQ174" s="0"/>
      <c r="ATR174" s="0"/>
      <c r="ATS174" s="0"/>
      <c r="ATT174" s="0"/>
      <c r="ATU174" s="0"/>
      <c r="ATV174" s="0"/>
      <c r="ATW174" s="0"/>
      <c r="ATX174" s="0"/>
      <c r="ATY174" s="0"/>
      <c r="ATZ174" s="0"/>
      <c r="AUA174" s="0"/>
      <c r="AUB174" s="0"/>
      <c r="AUC174" s="0"/>
      <c r="AUD174" s="0"/>
      <c r="AUE174" s="0"/>
      <c r="AUF174" s="0"/>
      <c r="AUG174" s="0"/>
      <c r="AUH174" s="0"/>
      <c r="AUI174" s="0"/>
      <c r="AUJ174" s="0"/>
      <c r="AUK174" s="0"/>
      <c r="AUL174" s="0"/>
      <c r="AUM174" s="0"/>
      <c r="AUN174" s="0"/>
      <c r="AUO174" s="0"/>
      <c r="AUP174" s="0"/>
      <c r="AUQ174" s="0"/>
      <c r="AUR174" s="0"/>
      <c r="AUS174" s="0"/>
      <c r="AUT174" s="0"/>
      <c r="AUU174" s="0"/>
      <c r="AUV174" s="0"/>
      <c r="AUW174" s="0"/>
      <c r="AUX174" s="0"/>
      <c r="AUY174" s="0"/>
      <c r="AUZ174" s="0"/>
      <c r="AVA174" s="0"/>
      <c r="AVB174" s="0"/>
      <c r="AVC174" s="0"/>
      <c r="AVD174" s="0"/>
      <c r="AVE174" s="0"/>
      <c r="AVF174" s="0"/>
      <c r="AVG174" s="0"/>
      <c r="AVH174" s="0"/>
      <c r="AVI174" s="0"/>
      <c r="AVJ174" s="0"/>
      <c r="AVK174" s="0"/>
      <c r="AVL174" s="0"/>
      <c r="AVM174" s="0"/>
      <c r="AVN174" s="0"/>
      <c r="AVO174" s="0"/>
      <c r="AVP174" s="0"/>
      <c r="AVQ174" s="0"/>
      <c r="AVR174" s="0"/>
      <c r="AVS174" s="0"/>
      <c r="AVT174" s="0"/>
      <c r="AVU174" s="0"/>
      <c r="AVV174" s="0"/>
      <c r="AVW174" s="0"/>
      <c r="AVX174" s="0"/>
      <c r="AVY174" s="0"/>
      <c r="AVZ174" s="0"/>
      <c r="AWA174" s="0"/>
      <c r="AWB174" s="0"/>
      <c r="AWC174" s="0"/>
      <c r="AWD174" s="0"/>
      <c r="AWE174" s="0"/>
      <c r="AWF174" s="0"/>
      <c r="AWG174" s="0"/>
      <c r="AWH174" s="0"/>
      <c r="AWI174" s="0"/>
      <c r="AWJ174" s="0"/>
      <c r="AWK174" s="0"/>
      <c r="AWL174" s="0"/>
      <c r="AWM174" s="0"/>
      <c r="AWN174" s="0"/>
      <c r="AWO174" s="0"/>
      <c r="AWP174" s="0"/>
      <c r="AWQ174" s="0"/>
      <c r="AWR174" s="0"/>
      <c r="AWS174" s="0"/>
      <c r="AWT174" s="0"/>
      <c r="AWU174" s="0"/>
      <c r="AWV174" s="0"/>
      <c r="AWW174" s="0"/>
      <c r="AWX174" s="0"/>
      <c r="AWY174" s="0"/>
      <c r="AWZ174" s="0"/>
      <c r="AXA174" s="0"/>
      <c r="AXB174" s="0"/>
      <c r="AXC174" s="0"/>
      <c r="AXD174" s="0"/>
      <c r="AXE174" s="0"/>
      <c r="AXF174" s="0"/>
      <c r="AXG174" s="0"/>
      <c r="AXH174" s="0"/>
      <c r="AXI174" s="0"/>
      <c r="AXJ174" s="0"/>
      <c r="AXK174" s="0"/>
      <c r="AXL174" s="0"/>
      <c r="AXM174" s="0"/>
      <c r="AXN174" s="0"/>
      <c r="AXO174" s="0"/>
      <c r="AXP174" s="0"/>
      <c r="AXQ174" s="0"/>
      <c r="AXR174" s="0"/>
      <c r="AXS174" s="0"/>
      <c r="AXT174" s="0"/>
      <c r="AXU174" s="0"/>
      <c r="AXV174" s="0"/>
      <c r="AXW174" s="0"/>
      <c r="AXX174" s="0"/>
      <c r="AXY174" s="0"/>
      <c r="AXZ174" s="0"/>
      <c r="AYA174" s="0"/>
      <c r="AYB174" s="0"/>
      <c r="AYC174" s="0"/>
      <c r="AYD174" s="0"/>
      <c r="AYE174" s="0"/>
      <c r="AYF174" s="0"/>
      <c r="AYG174" s="0"/>
      <c r="AYH174" s="0"/>
      <c r="AYI174" s="0"/>
      <c r="AYJ174" s="0"/>
      <c r="AYK174" s="0"/>
      <c r="AYL174" s="0"/>
      <c r="AYM174" s="0"/>
      <c r="AYN174" s="0"/>
      <c r="AYO174" s="0"/>
      <c r="AYP174" s="0"/>
      <c r="AYQ174" s="0"/>
      <c r="AYR174" s="0"/>
      <c r="AYS174" s="0"/>
      <c r="AYT174" s="0"/>
      <c r="AYU174" s="0"/>
      <c r="AYV174" s="0"/>
      <c r="AYW174" s="0"/>
      <c r="AYX174" s="0"/>
      <c r="AYY174" s="0"/>
      <c r="AYZ174" s="0"/>
      <c r="AZA174" s="0"/>
      <c r="AZB174" s="0"/>
      <c r="AZC174" s="0"/>
      <c r="AZD174" s="0"/>
      <c r="AZE174" s="0"/>
      <c r="AZF174" s="0"/>
      <c r="AZG174" s="0"/>
      <c r="AZH174" s="0"/>
      <c r="AZI174" s="0"/>
      <c r="AZJ174" s="0"/>
      <c r="AZK174" s="0"/>
      <c r="AZL174" s="0"/>
      <c r="AZM174" s="0"/>
      <c r="AZN174" s="0"/>
      <c r="AZO174" s="0"/>
      <c r="AZP174" s="0"/>
      <c r="AZQ174" s="0"/>
      <c r="AZR174" s="0"/>
      <c r="AZS174" s="0"/>
      <c r="AZT174" s="0"/>
      <c r="AZU174" s="0"/>
      <c r="AZV174" s="0"/>
      <c r="AZW174" s="0"/>
      <c r="AZX174" s="0"/>
      <c r="AZY174" s="0"/>
      <c r="AZZ174" s="0"/>
      <c r="BAA174" s="0"/>
      <c r="BAB174" s="0"/>
      <c r="BAC174" s="0"/>
      <c r="BAD174" s="0"/>
      <c r="BAE174" s="0"/>
      <c r="BAF174" s="0"/>
      <c r="BAG174" s="0"/>
      <c r="BAH174" s="0"/>
      <c r="BAI174" s="0"/>
      <c r="BAJ174" s="0"/>
      <c r="BAK174" s="0"/>
      <c r="BAL174" s="0"/>
      <c r="BAM174" s="0"/>
      <c r="BAN174" s="0"/>
      <c r="BAO174" s="0"/>
      <c r="BAP174" s="0"/>
      <c r="BAQ174" s="0"/>
      <c r="BAR174" s="0"/>
      <c r="BAS174" s="0"/>
      <c r="BAT174" s="0"/>
      <c r="BAU174" s="0"/>
      <c r="BAV174" s="0"/>
      <c r="BAW174" s="0"/>
      <c r="BAX174" s="0"/>
      <c r="BAY174" s="0"/>
      <c r="BAZ174" s="0"/>
      <c r="BBA174" s="0"/>
      <c r="BBB174" s="0"/>
      <c r="BBC174" s="0"/>
      <c r="BBD174" s="0"/>
      <c r="BBE174" s="0"/>
      <c r="BBF174" s="0"/>
      <c r="BBG174" s="0"/>
      <c r="BBH174" s="0"/>
      <c r="BBI174" s="0"/>
      <c r="BBJ174" s="0"/>
      <c r="BBK174" s="0"/>
      <c r="BBL174" s="0"/>
      <c r="BBM174" s="0"/>
      <c r="BBN174" s="0"/>
      <c r="BBO174" s="0"/>
      <c r="BBP174" s="0"/>
      <c r="BBQ174" s="0"/>
      <c r="BBR174" s="0"/>
      <c r="BBS174" s="0"/>
      <c r="BBT174" s="0"/>
      <c r="BBU174" s="0"/>
      <c r="BBV174" s="0"/>
      <c r="BBW174" s="0"/>
      <c r="BBX174" s="0"/>
      <c r="BBY174" s="0"/>
      <c r="BBZ174" s="0"/>
      <c r="BCA174" s="0"/>
      <c r="BCB174" s="0"/>
      <c r="BCC174" s="0"/>
      <c r="BCD174" s="0"/>
      <c r="BCE174" s="0"/>
      <c r="BCF174" s="0"/>
      <c r="BCG174" s="0"/>
      <c r="BCH174" s="0"/>
      <c r="BCI174" s="0"/>
      <c r="BCJ174" s="0"/>
      <c r="BCK174" s="0"/>
      <c r="BCL174" s="0"/>
      <c r="BCM174" s="0"/>
      <c r="BCN174" s="0"/>
      <c r="BCO174" s="0"/>
      <c r="BCP174" s="0"/>
      <c r="BCQ174" s="0"/>
      <c r="BCR174" s="0"/>
      <c r="BCS174" s="0"/>
      <c r="BCT174" s="0"/>
      <c r="BCU174" s="0"/>
      <c r="BCV174" s="0"/>
      <c r="BCW174" s="0"/>
      <c r="BCX174" s="0"/>
      <c r="BCY174" s="0"/>
      <c r="BCZ174" s="0"/>
      <c r="BDA174" s="0"/>
      <c r="BDB174" s="0"/>
      <c r="BDC174" s="0"/>
      <c r="BDD174" s="0"/>
      <c r="BDE174" s="0"/>
      <c r="BDF174" s="0"/>
      <c r="BDG174" s="0"/>
      <c r="BDH174" s="0"/>
      <c r="BDI174" s="0"/>
      <c r="BDJ174" s="0"/>
      <c r="BDK174" s="0"/>
      <c r="BDL174" s="0"/>
      <c r="BDM174" s="0"/>
      <c r="BDN174" s="0"/>
      <c r="BDO174" s="0"/>
      <c r="BDP174" s="0"/>
      <c r="BDQ174" s="0"/>
      <c r="BDR174" s="0"/>
      <c r="BDS174" s="0"/>
      <c r="BDT174" s="0"/>
      <c r="BDU174" s="0"/>
      <c r="BDV174" s="0"/>
      <c r="BDW174" s="0"/>
      <c r="BDX174" s="0"/>
      <c r="BDY174" s="0"/>
      <c r="BDZ174" s="0"/>
      <c r="BEA174" s="0"/>
      <c r="BEB174" s="0"/>
      <c r="BEC174" s="0"/>
      <c r="BED174" s="0"/>
      <c r="BEE174" s="0"/>
      <c r="BEF174" s="0"/>
      <c r="BEG174" s="0"/>
      <c r="BEH174" s="0"/>
      <c r="BEI174" s="0"/>
      <c r="BEJ174" s="0"/>
      <c r="BEK174" s="0"/>
      <c r="BEL174" s="0"/>
      <c r="BEM174" s="0"/>
      <c r="BEN174" s="0"/>
      <c r="BEO174" s="0"/>
      <c r="BEP174" s="0"/>
      <c r="BEQ174" s="0"/>
      <c r="BER174" s="0"/>
      <c r="BES174" s="0"/>
      <c r="BET174" s="0"/>
      <c r="BEU174" s="0"/>
      <c r="BEV174" s="0"/>
      <c r="BEW174" s="0"/>
      <c r="BEX174" s="0"/>
      <c r="BEY174" s="0"/>
      <c r="BEZ174" s="0"/>
      <c r="BFA174" s="0"/>
      <c r="BFB174" s="0"/>
      <c r="BFC174" s="0"/>
      <c r="BFD174" s="0"/>
      <c r="BFE174" s="0"/>
      <c r="BFF174" s="0"/>
      <c r="BFG174" s="0"/>
      <c r="BFH174" s="0"/>
      <c r="BFI174" s="0"/>
      <c r="BFJ174" s="0"/>
      <c r="BFK174" s="0"/>
      <c r="BFL174" s="0"/>
      <c r="BFM174" s="0"/>
      <c r="BFN174" s="0"/>
      <c r="BFO174" s="0"/>
      <c r="BFP174" s="0"/>
      <c r="BFQ174" s="0"/>
      <c r="BFR174" s="0"/>
      <c r="BFS174" s="0"/>
      <c r="BFT174" s="0"/>
      <c r="BFU174" s="0"/>
      <c r="BFV174" s="0"/>
      <c r="BFW174" s="0"/>
      <c r="BFX174" s="0"/>
      <c r="BFY174" s="0"/>
      <c r="BFZ174" s="0"/>
      <c r="BGA174" s="0"/>
      <c r="BGB174" s="0"/>
      <c r="BGC174" s="0"/>
      <c r="BGD174" s="0"/>
      <c r="BGE174" s="0"/>
      <c r="BGF174" s="0"/>
      <c r="BGG174" s="0"/>
      <c r="BGH174" s="0"/>
      <c r="BGI174" s="0"/>
      <c r="BGJ174" s="0"/>
      <c r="BGK174" s="0"/>
      <c r="BGL174" s="0"/>
      <c r="BGM174" s="0"/>
      <c r="BGN174" s="0"/>
      <c r="BGO174" s="0"/>
      <c r="BGP174" s="0"/>
      <c r="BGQ174" s="0"/>
      <c r="BGR174" s="0"/>
      <c r="BGS174" s="0"/>
      <c r="BGT174" s="0"/>
      <c r="BGU174" s="0"/>
      <c r="BGV174" s="0"/>
      <c r="BGW174" s="0"/>
      <c r="BGX174" s="0"/>
      <c r="BGY174" s="0"/>
      <c r="BGZ174" s="0"/>
      <c r="BHA174" s="0"/>
      <c r="BHB174" s="0"/>
      <c r="BHC174" s="0"/>
      <c r="BHD174" s="0"/>
      <c r="BHE174" s="0"/>
      <c r="BHF174" s="0"/>
      <c r="BHG174" s="0"/>
      <c r="BHH174" s="0"/>
      <c r="BHI174" s="0"/>
      <c r="BHJ174" s="0"/>
      <c r="BHK174" s="0"/>
      <c r="BHL174" s="0"/>
      <c r="BHM174" s="0"/>
      <c r="BHN174" s="0"/>
      <c r="BHO174" s="0"/>
      <c r="BHP174" s="0"/>
      <c r="BHQ174" s="0"/>
      <c r="BHR174" s="0"/>
      <c r="BHS174" s="0"/>
      <c r="BHT174" s="0"/>
      <c r="BHU174" s="0"/>
      <c r="BHV174" s="0"/>
      <c r="BHW174" s="0"/>
      <c r="BHX174" s="0"/>
      <c r="BHY174" s="0"/>
      <c r="BHZ174" s="0"/>
      <c r="BIA174" s="0"/>
      <c r="BIB174" s="0"/>
      <c r="BIC174" s="0"/>
      <c r="BID174" s="0"/>
      <c r="BIE174" s="0"/>
      <c r="BIF174" s="0"/>
      <c r="BIG174" s="0"/>
      <c r="BIH174" s="0"/>
      <c r="BII174" s="0"/>
      <c r="BIJ174" s="0"/>
      <c r="BIK174" s="0"/>
      <c r="BIL174" s="0"/>
      <c r="BIM174" s="0"/>
      <c r="BIN174" s="0"/>
      <c r="BIO174" s="0"/>
      <c r="BIP174" s="0"/>
      <c r="BIQ174" s="0"/>
      <c r="BIR174" s="0"/>
      <c r="BIS174" s="0"/>
      <c r="BIT174" s="0"/>
      <c r="BIU174" s="0"/>
      <c r="BIV174" s="0"/>
      <c r="BIW174" s="0"/>
      <c r="BIX174" s="0"/>
      <c r="BIY174" s="0"/>
      <c r="BIZ174" s="0"/>
      <c r="BJA174" s="0"/>
      <c r="BJB174" s="0"/>
      <c r="BJC174" s="0"/>
      <c r="BJD174" s="0"/>
      <c r="BJE174" s="0"/>
      <c r="BJF174" s="0"/>
      <c r="BJG174" s="0"/>
      <c r="BJH174" s="0"/>
      <c r="BJI174" s="0"/>
      <c r="BJJ174" s="0"/>
      <c r="BJK174" s="0"/>
      <c r="BJL174" s="0"/>
      <c r="BJM174" s="0"/>
      <c r="BJN174" s="0"/>
      <c r="BJO174" s="0"/>
      <c r="BJP174" s="0"/>
      <c r="BJQ174" s="0"/>
      <c r="BJR174" s="0"/>
      <c r="BJS174" s="0"/>
      <c r="BJT174" s="0"/>
      <c r="BJU174" s="0"/>
      <c r="BJV174" s="0"/>
      <c r="BJW174" s="0"/>
      <c r="BJX174" s="0"/>
      <c r="BJY174" s="0"/>
      <c r="BJZ174" s="0"/>
      <c r="BKA174" s="0"/>
      <c r="BKB174" s="0"/>
      <c r="BKC174" s="0"/>
      <c r="BKD174" s="0"/>
      <c r="BKE174" s="0"/>
      <c r="BKF174" s="0"/>
      <c r="BKG174" s="0"/>
      <c r="BKH174" s="0"/>
      <c r="BKI174" s="0"/>
      <c r="BKJ174" s="0"/>
      <c r="BKK174" s="0"/>
      <c r="BKL174" s="0"/>
      <c r="BKM174" s="0"/>
      <c r="BKN174" s="0"/>
      <c r="BKO174" s="0"/>
      <c r="BKP174" s="0"/>
      <c r="BKQ174" s="0"/>
      <c r="BKR174" s="0"/>
      <c r="BKS174" s="0"/>
      <c r="BKT174" s="0"/>
      <c r="BKU174" s="0"/>
      <c r="BKV174" s="0"/>
      <c r="BKW174" s="0"/>
      <c r="BKX174" s="0"/>
      <c r="BKY174" s="0"/>
      <c r="BKZ174" s="0"/>
      <c r="BLA174" s="0"/>
      <c r="BLB174" s="0"/>
      <c r="BLC174" s="0"/>
      <c r="BLD174" s="0"/>
      <c r="BLE174" s="0"/>
      <c r="BLF174" s="0"/>
      <c r="BLG174" s="0"/>
      <c r="BLH174" s="0"/>
      <c r="BLI174" s="0"/>
      <c r="BLJ174" s="0"/>
      <c r="BLK174" s="0"/>
      <c r="BLL174" s="0"/>
      <c r="BLM174" s="0"/>
      <c r="BLN174" s="0"/>
      <c r="BLO174" s="0"/>
      <c r="BLP174" s="0"/>
      <c r="BLQ174" s="0"/>
      <c r="BLR174" s="0"/>
      <c r="BLS174" s="0"/>
      <c r="BLT174" s="0"/>
      <c r="BLU174" s="0"/>
      <c r="BLV174" s="0"/>
      <c r="BLW174" s="0"/>
      <c r="BLX174" s="0"/>
      <c r="BLY174" s="0"/>
      <c r="BLZ174" s="0"/>
      <c r="BMA174" s="0"/>
      <c r="BMB174" s="0"/>
      <c r="BMC174" s="0"/>
      <c r="BMD174" s="0"/>
      <c r="BME174" s="0"/>
      <c r="BMF174" s="0"/>
      <c r="BMG174" s="0"/>
      <c r="BMH174" s="0"/>
      <c r="BMI174" s="0"/>
      <c r="BMJ174" s="0"/>
      <c r="BMK174" s="0"/>
      <c r="BML174" s="0"/>
      <c r="BMM174" s="0"/>
      <c r="BMN174" s="0"/>
      <c r="BMO174" s="0"/>
      <c r="BMP174" s="0"/>
      <c r="BMQ174" s="0"/>
      <c r="BMR174" s="0"/>
      <c r="BMS174" s="0"/>
      <c r="BMT174" s="0"/>
      <c r="BMU174" s="0"/>
      <c r="BMV174" s="0"/>
      <c r="BMW174" s="0"/>
      <c r="BMX174" s="0"/>
      <c r="BMY174" s="0"/>
      <c r="BMZ174" s="0"/>
      <c r="BNA174" s="0"/>
      <c r="BNB174" s="0"/>
      <c r="BNC174" s="0"/>
      <c r="BND174" s="0"/>
      <c r="BNE174" s="0"/>
      <c r="BNF174" s="0"/>
      <c r="BNG174" s="0"/>
      <c r="BNH174" s="0"/>
      <c r="BNI174" s="0"/>
      <c r="BNJ174" s="0"/>
      <c r="BNK174" s="0"/>
      <c r="BNL174" s="0"/>
      <c r="BNM174" s="0"/>
      <c r="BNN174" s="0"/>
      <c r="BNO174" s="0"/>
      <c r="BNP174" s="0"/>
      <c r="BNQ174" s="0"/>
      <c r="BNR174" s="0"/>
      <c r="BNS174" s="0"/>
      <c r="BNT174" s="0"/>
      <c r="BNU174" s="0"/>
      <c r="BNV174" s="0"/>
      <c r="BNW174" s="0"/>
      <c r="BNX174" s="0"/>
      <c r="BNY174" s="0"/>
      <c r="BNZ174" s="0"/>
      <c r="BOA174" s="0"/>
      <c r="BOB174" s="0"/>
      <c r="BOC174" s="0"/>
      <c r="BOD174" s="0"/>
      <c r="BOE174" s="0"/>
      <c r="BOF174" s="0"/>
      <c r="BOG174" s="0"/>
      <c r="BOH174" s="0"/>
      <c r="BOI174" s="0"/>
      <c r="BOJ174" s="0"/>
      <c r="BOK174" s="0"/>
      <c r="BOL174" s="0"/>
      <c r="BOM174" s="0"/>
      <c r="BON174" s="0"/>
      <c r="BOO174" s="0"/>
      <c r="BOP174" s="0"/>
      <c r="BOQ174" s="0"/>
      <c r="BOR174" s="0"/>
      <c r="BOS174" s="0"/>
      <c r="BOT174" s="0"/>
      <c r="BOU174" s="0"/>
      <c r="BOV174" s="0"/>
      <c r="BOW174" s="0"/>
      <c r="BOX174" s="0"/>
      <c r="BOY174" s="0"/>
      <c r="BOZ174" s="0"/>
      <c r="BPA174" s="0"/>
      <c r="BPB174" s="0"/>
      <c r="BPC174" s="0"/>
      <c r="BPD174" s="0"/>
      <c r="BPE174" s="0"/>
      <c r="BPF174" s="0"/>
      <c r="BPG174" s="0"/>
      <c r="BPH174" s="0"/>
      <c r="BPI174" s="0"/>
      <c r="BPJ174" s="0"/>
      <c r="BPK174" s="0"/>
      <c r="BPL174" s="0"/>
      <c r="BPM174" s="0"/>
      <c r="BPN174" s="0"/>
      <c r="BPO174" s="0"/>
      <c r="BPP174" s="0"/>
      <c r="BPQ174" s="0"/>
      <c r="BPR174" s="0"/>
      <c r="BPS174" s="0"/>
      <c r="BPT174" s="0"/>
      <c r="BPU174" s="0"/>
      <c r="BPV174" s="0"/>
      <c r="BPW174" s="0"/>
      <c r="BPX174" s="0"/>
      <c r="BPY174" s="0"/>
      <c r="BPZ174" s="0"/>
      <c r="BQA174" s="0"/>
      <c r="BQB174" s="0"/>
      <c r="BQC174" s="0"/>
      <c r="BQD174" s="0"/>
      <c r="BQE174" s="0"/>
      <c r="BQF174" s="0"/>
      <c r="BQG174" s="0"/>
      <c r="BQH174" s="0"/>
      <c r="BQI174" s="0"/>
      <c r="BQJ174" s="0"/>
      <c r="BQK174" s="0"/>
      <c r="BQL174" s="0"/>
      <c r="BQM174" s="0"/>
      <c r="BQN174" s="0"/>
      <c r="BQO174" s="0"/>
      <c r="BQP174" s="0"/>
      <c r="BQQ174" s="0"/>
      <c r="BQR174" s="0"/>
      <c r="BQS174" s="0"/>
      <c r="BQT174" s="0"/>
      <c r="BQU174" s="0"/>
      <c r="BQV174" s="0"/>
      <c r="BQW174" s="0"/>
      <c r="BQX174" s="0"/>
      <c r="BQY174" s="0"/>
      <c r="BQZ174" s="0"/>
      <c r="BRA174" s="0"/>
      <c r="BRB174" s="0"/>
      <c r="BRC174" s="0"/>
      <c r="BRD174" s="0"/>
      <c r="BRE174" s="0"/>
      <c r="BRF174" s="0"/>
      <c r="BRG174" s="0"/>
      <c r="BRH174" s="0"/>
      <c r="BRI174" s="0"/>
      <c r="BRJ174" s="0"/>
      <c r="BRK174" s="0"/>
      <c r="BRL174" s="0"/>
      <c r="BRM174" s="0"/>
      <c r="BRN174" s="0"/>
      <c r="BRO174" s="0"/>
      <c r="BRP174" s="0"/>
      <c r="BRQ174" s="0"/>
      <c r="BRR174" s="0"/>
      <c r="BRS174" s="0"/>
      <c r="BRT174" s="0"/>
      <c r="BRU174" s="0"/>
      <c r="BRV174" s="0"/>
      <c r="BRW174" s="0"/>
      <c r="BRX174" s="0"/>
      <c r="BRY174" s="0"/>
      <c r="BRZ174" s="0"/>
      <c r="BSA174" s="0"/>
      <c r="BSB174" s="0"/>
      <c r="BSC174" s="0"/>
      <c r="BSD174" s="0"/>
      <c r="BSE174" s="0"/>
      <c r="BSF174" s="0"/>
      <c r="BSG174" s="0"/>
      <c r="BSH174" s="0"/>
      <c r="BSI174" s="0"/>
      <c r="BSJ174" s="0"/>
      <c r="BSK174" s="0"/>
      <c r="BSL174" s="0"/>
      <c r="BSM174" s="0"/>
      <c r="BSN174" s="0"/>
      <c r="BSO174" s="0"/>
      <c r="BSP174" s="0"/>
      <c r="BSQ174" s="0"/>
      <c r="BSR174" s="0"/>
      <c r="BSS174" s="0"/>
      <c r="BST174" s="0"/>
      <c r="BSU174" s="0"/>
      <c r="BSV174" s="0"/>
      <c r="BSW174" s="0"/>
      <c r="BSX174" s="0"/>
      <c r="BSY174" s="0"/>
      <c r="BSZ174" s="0"/>
      <c r="BTA174" s="0"/>
      <c r="BTB174" s="0"/>
      <c r="BTC174" s="0"/>
      <c r="BTD174" s="0"/>
      <c r="BTE174" s="0"/>
      <c r="BTF174" s="0"/>
      <c r="BTG174" s="0"/>
      <c r="BTH174" s="0"/>
      <c r="BTI174" s="0"/>
      <c r="BTJ174" s="0"/>
      <c r="BTK174" s="0"/>
      <c r="BTL174" s="0"/>
      <c r="BTM174" s="0"/>
      <c r="BTN174" s="0"/>
      <c r="BTO174" s="0"/>
      <c r="BTP174" s="0"/>
      <c r="BTQ174" s="0"/>
      <c r="BTR174" s="0"/>
      <c r="BTS174" s="0"/>
      <c r="BTT174" s="0"/>
      <c r="BTU174" s="0"/>
      <c r="BTV174" s="0"/>
      <c r="BTW174" s="0"/>
      <c r="BTX174" s="0"/>
      <c r="BTY174" s="0"/>
      <c r="BTZ174" s="0"/>
      <c r="BUA174" s="0"/>
      <c r="BUB174" s="0"/>
      <c r="BUC174" s="0"/>
      <c r="BUD174" s="0"/>
      <c r="BUE174" s="0"/>
      <c r="BUF174" s="0"/>
      <c r="BUG174" s="0"/>
      <c r="BUH174" s="0"/>
      <c r="BUI174" s="0"/>
      <c r="BUJ174" s="0"/>
      <c r="BUK174" s="0"/>
      <c r="BUL174" s="0"/>
      <c r="BUM174" s="0"/>
      <c r="BUN174" s="0"/>
      <c r="BUO174" s="0"/>
      <c r="BUP174" s="0"/>
      <c r="BUQ174" s="0"/>
      <c r="BUR174" s="0"/>
      <c r="BUS174" s="0"/>
      <c r="BUT174" s="0"/>
      <c r="BUU174" s="0"/>
      <c r="BUV174" s="0"/>
      <c r="BUW174" s="0"/>
      <c r="BUX174" s="0"/>
      <c r="BUY174" s="0"/>
      <c r="BUZ174" s="0"/>
      <c r="BVA174" s="0"/>
      <c r="BVB174" s="0"/>
      <c r="BVC174" s="0"/>
      <c r="BVD174" s="0"/>
      <c r="BVE174" s="0"/>
      <c r="BVF174" s="0"/>
      <c r="BVG174" s="0"/>
      <c r="BVH174" s="0"/>
      <c r="BVI174" s="0"/>
      <c r="BVJ174" s="0"/>
      <c r="BVK174" s="0"/>
      <c r="BVL174" s="0"/>
      <c r="BVM174" s="0"/>
      <c r="BVN174" s="0"/>
      <c r="BVO174" s="0"/>
      <c r="BVP174" s="0"/>
      <c r="BVQ174" s="0"/>
      <c r="BVR174" s="0"/>
      <c r="BVS174" s="0"/>
      <c r="BVT174" s="0"/>
      <c r="BVU174" s="0"/>
      <c r="BVV174" s="0"/>
      <c r="BVW174" s="0"/>
      <c r="BVX174" s="0"/>
      <c r="BVY174" s="0"/>
      <c r="BVZ174" s="0"/>
      <c r="BWA174" s="0"/>
      <c r="BWB174" s="0"/>
      <c r="BWC174" s="0"/>
      <c r="BWD174" s="0"/>
      <c r="BWE174" s="0"/>
      <c r="BWF174" s="0"/>
      <c r="BWG174" s="0"/>
      <c r="BWH174" s="0"/>
      <c r="BWI174" s="0"/>
      <c r="BWJ174" s="0"/>
      <c r="BWK174" s="0"/>
      <c r="BWL174" s="0"/>
      <c r="BWM174" s="0"/>
      <c r="BWN174" s="0"/>
      <c r="BWO174" s="0"/>
      <c r="BWP174" s="0"/>
      <c r="BWQ174" s="0"/>
      <c r="BWR174" s="0"/>
      <c r="BWS174" s="0"/>
      <c r="BWT174" s="0"/>
      <c r="BWU174" s="0"/>
      <c r="BWV174" s="0"/>
      <c r="BWW174" s="0"/>
      <c r="BWX174" s="0"/>
      <c r="BWY174" s="0"/>
      <c r="BWZ174" s="0"/>
      <c r="BXA174" s="0"/>
      <c r="BXB174" s="0"/>
      <c r="BXC174" s="0"/>
      <c r="BXD174" s="0"/>
      <c r="BXE174" s="0"/>
      <c r="BXF174" s="0"/>
      <c r="BXG174" s="0"/>
      <c r="BXH174" s="0"/>
      <c r="BXI174" s="0"/>
      <c r="BXJ174" s="0"/>
      <c r="BXK174" s="0"/>
      <c r="BXL174" s="0"/>
      <c r="BXM174" s="0"/>
      <c r="BXN174" s="0"/>
      <c r="BXO174" s="0"/>
      <c r="BXP174" s="0"/>
      <c r="BXQ174" s="0"/>
      <c r="BXR174" s="0"/>
      <c r="BXS174" s="0"/>
      <c r="BXT174" s="0"/>
      <c r="BXU174" s="0"/>
      <c r="BXV174" s="0"/>
      <c r="BXW174" s="0"/>
      <c r="BXX174" s="0"/>
      <c r="BXY174" s="0"/>
      <c r="BXZ174" s="0"/>
      <c r="BYA174" s="0"/>
      <c r="BYB174" s="0"/>
      <c r="BYC174" s="0"/>
      <c r="BYD174" s="0"/>
      <c r="BYE174" s="0"/>
      <c r="BYF174" s="0"/>
      <c r="BYG174" s="0"/>
      <c r="BYH174" s="0"/>
      <c r="BYI174" s="0"/>
      <c r="BYJ174" s="0"/>
      <c r="BYK174" s="0"/>
      <c r="BYL174" s="0"/>
      <c r="BYM174" s="0"/>
      <c r="BYN174" s="0"/>
      <c r="BYO174" s="0"/>
      <c r="BYP174" s="0"/>
      <c r="BYQ174" s="0"/>
      <c r="BYR174" s="0"/>
      <c r="BYS174" s="0"/>
      <c r="BYT174" s="0"/>
      <c r="BYU174" s="0"/>
      <c r="BYV174" s="0"/>
      <c r="BYW174" s="0"/>
      <c r="BYX174" s="0"/>
      <c r="BYY174" s="0"/>
      <c r="BYZ174" s="0"/>
      <c r="BZA174" s="0"/>
      <c r="BZB174" s="0"/>
      <c r="BZC174" s="0"/>
      <c r="BZD174" s="0"/>
      <c r="BZE174" s="0"/>
      <c r="BZF174" s="0"/>
      <c r="BZG174" s="0"/>
      <c r="BZH174" s="0"/>
      <c r="BZI174" s="0"/>
      <c r="BZJ174" s="0"/>
      <c r="BZK174" s="0"/>
      <c r="BZL174" s="0"/>
      <c r="BZM174" s="0"/>
      <c r="BZN174" s="0"/>
      <c r="BZO174" s="0"/>
      <c r="BZP174" s="0"/>
      <c r="BZQ174" s="0"/>
      <c r="BZR174" s="0"/>
      <c r="BZS174" s="0"/>
      <c r="BZT174" s="0"/>
      <c r="BZU174" s="0"/>
      <c r="BZV174" s="0"/>
      <c r="BZW174" s="0"/>
      <c r="BZX174" s="0"/>
      <c r="BZY174" s="0"/>
      <c r="BZZ174" s="0"/>
      <c r="CAA174" s="0"/>
      <c r="CAB174" s="0"/>
      <c r="CAC174" s="0"/>
      <c r="CAD174" s="0"/>
      <c r="CAE174" s="0"/>
      <c r="CAF174" s="0"/>
      <c r="CAG174" s="0"/>
      <c r="CAH174" s="0"/>
      <c r="CAI174" s="0"/>
      <c r="CAJ174" s="0"/>
      <c r="CAK174" s="0"/>
      <c r="CAL174" s="0"/>
      <c r="CAM174" s="0"/>
      <c r="CAN174" s="0"/>
      <c r="CAO174" s="0"/>
      <c r="CAP174" s="0"/>
      <c r="CAQ174" s="0"/>
      <c r="CAR174" s="0"/>
      <c r="CAS174" s="0"/>
      <c r="CAT174" s="0"/>
      <c r="CAU174" s="0"/>
      <c r="CAV174" s="0"/>
      <c r="CAW174" s="0"/>
      <c r="CAX174" s="0"/>
      <c r="CAY174" s="0"/>
      <c r="CAZ174" s="0"/>
      <c r="CBA174" s="0"/>
      <c r="CBB174" s="0"/>
      <c r="CBC174" s="0"/>
      <c r="CBD174" s="0"/>
      <c r="CBE174" s="0"/>
      <c r="CBF174" s="0"/>
      <c r="CBG174" s="0"/>
      <c r="CBH174" s="0"/>
      <c r="CBI174" s="0"/>
      <c r="CBJ174" s="0"/>
      <c r="CBK174" s="0"/>
      <c r="CBL174" s="0"/>
      <c r="CBM174" s="0"/>
      <c r="CBN174" s="0"/>
      <c r="CBO174" s="0"/>
      <c r="CBP174" s="0"/>
      <c r="CBQ174" s="0"/>
      <c r="CBR174" s="0"/>
      <c r="CBS174" s="0"/>
      <c r="CBT174" s="0"/>
      <c r="CBU174" s="0"/>
      <c r="CBV174" s="0"/>
      <c r="CBW174" s="0"/>
      <c r="CBX174" s="0"/>
      <c r="CBY174" s="0"/>
      <c r="CBZ174" s="0"/>
      <c r="CCA174" s="0"/>
      <c r="CCB174" s="0"/>
      <c r="CCC174" s="0"/>
      <c r="CCD174" s="0"/>
      <c r="CCE174" s="0"/>
      <c r="CCF174" s="0"/>
      <c r="CCG174" s="0"/>
      <c r="CCH174" s="0"/>
      <c r="CCI174" s="0"/>
      <c r="CCJ174" s="0"/>
      <c r="CCK174" s="0"/>
      <c r="CCL174" s="0"/>
      <c r="CCM174" s="0"/>
      <c r="CCN174" s="0"/>
      <c r="CCO174" s="0"/>
      <c r="CCP174" s="0"/>
      <c r="CCQ174" s="0"/>
      <c r="CCR174" s="0"/>
      <c r="CCS174" s="0"/>
      <c r="CCT174" s="0"/>
      <c r="CCU174" s="0"/>
      <c r="CCV174" s="0"/>
      <c r="CCW174" s="0"/>
      <c r="CCX174" s="0"/>
      <c r="CCY174" s="0"/>
      <c r="CCZ174" s="0"/>
      <c r="CDA174" s="0"/>
      <c r="CDB174" s="0"/>
      <c r="CDC174" s="0"/>
      <c r="CDD174" s="0"/>
      <c r="CDE174" s="0"/>
      <c r="CDF174" s="0"/>
      <c r="CDG174" s="0"/>
      <c r="CDH174" s="0"/>
      <c r="CDI174" s="0"/>
      <c r="CDJ174" s="0"/>
      <c r="CDK174" s="0"/>
      <c r="CDL174" s="0"/>
      <c r="CDM174" s="0"/>
      <c r="CDN174" s="0"/>
      <c r="CDO174" s="0"/>
      <c r="CDP174" s="0"/>
      <c r="CDQ174" s="0"/>
      <c r="CDR174" s="0"/>
      <c r="CDS174" s="0"/>
      <c r="CDT174" s="0"/>
      <c r="CDU174" s="0"/>
      <c r="CDV174" s="0"/>
      <c r="CDW174" s="0"/>
      <c r="CDX174" s="0"/>
      <c r="CDY174" s="0"/>
      <c r="CDZ174" s="0"/>
      <c r="CEA174" s="0"/>
      <c r="CEB174" s="0"/>
      <c r="CEC174" s="0"/>
      <c r="CED174" s="0"/>
      <c r="CEE174" s="0"/>
      <c r="CEF174" s="0"/>
      <c r="CEG174" s="0"/>
      <c r="CEH174" s="0"/>
      <c r="CEI174" s="0"/>
      <c r="CEJ174" s="0"/>
      <c r="CEK174" s="0"/>
      <c r="CEL174" s="0"/>
      <c r="CEM174" s="0"/>
      <c r="CEN174" s="0"/>
      <c r="CEO174" s="0"/>
      <c r="CEP174" s="0"/>
      <c r="CEQ174" s="0"/>
      <c r="CER174" s="0"/>
      <c r="CES174" s="0"/>
      <c r="CET174" s="0"/>
      <c r="CEU174" s="0"/>
      <c r="CEV174" s="0"/>
      <c r="CEW174" s="0"/>
      <c r="CEX174" s="0"/>
      <c r="CEY174" s="0"/>
      <c r="CEZ174" s="0"/>
      <c r="CFA174" s="0"/>
      <c r="CFB174" s="0"/>
      <c r="CFC174" s="0"/>
      <c r="CFD174" s="0"/>
      <c r="CFE174" s="0"/>
      <c r="CFF174" s="0"/>
      <c r="CFG174" s="0"/>
      <c r="CFH174" s="0"/>
      <c r="CFI174" s="0"/>
      <c r="CFJ174" s="0"/>
      <c r="CFK174" s="0"/>
      <c r="CFL174" s="0"/>
      <c r="CFM174" s="0"/>
      <c r="CFN174" s="0"/>
      <c r="CFO174" s="0"/>
      <c r="CFP174" s="0"/>
      <c r="CFQ174" s="0"/>
      <c r="CFR174" s="0"/>
      <c r="CFS174" s="0"/>
      <c r="CFT174" s="0"/>
      <c r="CFU174" s="0"/>
      <c r="CFV174" s="0"/>
      <c r="CFW174" s="0"/>
      <c r="CFX174" s="0"/>
      <c r="CFY174" s="0"/>
      <c r="CFZ174" s="0"/>
      <c r="CGA174" s="0"/>
      <c r="CGB174" s="0"/>
      <c r="CGC174" s="0"/>
      <c r="CGD174" s="0"/>
      <c r="CGE174" s="0"/>
      <c r="CGF174" s="0"/>
      <c r="CGG174" s="0"/>
      <c r="CGH174" s="0"/>
      <c r="CGI174" s="0"/>
      <c r="CGJ174" s="0"/>
      <c r="CGK174" s="0"/>
      <c r="CGL174" s="0"/>
      <c r="CGM174" s="0"/>
      <c r="CGN174" s="0"/>
      <c r="CGO174" s="0"/>
      <c r="CGP174" s="0"/>
      <c r="CGQ174" s="0"/>
      <c r="CGR174" s="0"/>
      <c r="CGS174" s="0"/>
      <c r="CGT174" s="0"/>
      <c r="CGU174" s="0"/>
      <c r="CGV174" s="0"/>
      <c r="CGW174" s="0"/>
      <c r="CGX174" s="0"/>
      <c r="CGY174" s="0"/>
      <c r="CGZ174" s="0"/>
      <c r="CHA174" s="0"/>
      <c r="CHB174" s="0"/>
      <c r="CHC174" s="0"/>
      <c r="CHD174" s="0"/>
      <c r="CHE174" s="0"/>
      <c r="CHF174" s="0"/>
      <c r="CHG174" s="0"/>
      <c r="CHH174" s="0"/>
      <c r="CHI174" s="0"/>
      <c r="CHJ174" s="0"/>
      <c r="CHK174" s="0"/>
      <c r="CHL174" s="0"/>
      <c r="CHM174" s="0"/>
      <c r="CHN174" s="0"/>
      <c r="CHO174" s="0"/>
      <c r="CHP174" s="0"/>
      <c r="CHQ174" s="0"/>
      <c r="CHR174" s="0"/>
      <c r="CHS174" s="0"/>
      <c r="CHT174" s="0"/>
      <c r="CHU174" s="0"/>
      <c r="CHV174" s="0"/>
      <c r="CHW174" s="0"/>
      <c r="CHX174" s="0"/>
      <c r="CHY174" s="0"/>
      <c r="CHZ174" s="0"/>
      <c r="CIA174" s="0"/>
      <c r="CIB174" s="0"/>
      <c r="CIC174" s="0"/>
      <c r="CID174" s="0"/>
      <c r="CIE174" s="0"/>
      <c r="CIF174" s="0"/>
      <c r="CIG174" s="0"/>
      <c r="CIH174" s="0"/>
      <c r="CII174" s="0"/>
      <c r="CIJ174" s="0"/>
      <c r="CIK174" s="0"/>
      <c r="CIL174" s="0"/>
      <c r="CIM174" s="0"/>
      <c r="CIN174" s="0"/>
      <c r="CIO174" s="0"/>
      <c r="CIP174" s="0"/>
      <c r="CIQ174" s="0"/>
      <c r="CIR174" s="0"/>
      <c r="CIS174" s="0"/>
      <c r="CIT174" s="0"/>
      <c r="CIU174" s="0"/>
      <c r="CIV174" s="0"/>
      <c r="CIW174" s="0"/>
      <c r="CIX174" s="0"/>
      <c r="CIY174" s="0"/>
      <c r="CIZ174" s="0"/>
      <c r="CJA174" s="0"/>
      <c r="CJB174" s="0"/>
      <c r="CJC174" s="0"/>
      <c r="CJD174" s="0"/>
      <c r="CJE174" s="0"/>
      <c r="CJF174" s="0"/>
      <c r="CJG174" s="0"/>
      <c r="CJH174" s="0"/>
      <c r="CJI174" s="0"/>
      <c r="CJJ174" s="0"/>
      <c r="CJK174" s="0"/>
      <c r="CJL174" s="0"/>
      <c r="CJM174" s="0"/>
      <c r="CJN174" s="0"/>
      <c r="CJO174" s="0"/>
      <c r="CJP174" s="0"/>
      <c r="CJQ174" s="0"/>
      <c r="CJR174" s="0"/>
      <c r="CJS174" s="0"/>
      <c r="CJT174" s="0"/>
      <c r="CJU174" s="0"/>
      <c r="CJV174" s="0"/>
      <c r="CJW174" s="0"/>
      <c r="CJX174" s="0"/>
      <c r="CJY174" s="0"/>
      <c r="CJZ174" s="0"/>
      <c r="CKA174" s="0"/>
      <c r="CKB174" s="0"/>
      <c r="CKC174" s="0"/>
      <c r="CKD174" s="0"/>
      <c r="CKE174" s="0"/>
      <c r="CKF174" s="0"/>
      <c r="CKG174" s="0"/>
      <c r="CKH174" s="0"/>
      <c r="CKI174" s="0"/>
      <c r="CKJ174" s="0"/>
      <c r="CKK174" s="0"/>
      <c r="CKL174" s="0"/>
      <c r="CKM174" s="0"/>
      <c r="CKN174" s="0"/>
      <c r="CKO174" s="0"/>
      <c r="CKP174" s="0"/>
      <c r="CKQ174" s="0"/>
      <c r="CKR174" s="0"/>
      <c r="CKS174" s="0"/>
      <c r="CKT174" s="0"/>
      <c r="CKU174" s="0"/>
      <c r="CKV174" s="0"/>
      <c r="CKW174" s="0"/>
      <c r="CKX174" s="0"/>
      <c r="CKY174" s="0"/>
      <c r="CKZ174" s="0"/>
      <c r="CLA174" s="0"/>
      <c r="CLB174" s="0"/>
      <c r="CLC174" s="0"/>
      <c r="CLD174" s="0"/>
      <c r="CLE174" s="0"/>
      <c r="CLF174" s="0"/>
      <c r="CLG174" s="0"/>
      <c r="CLH174" s="0"/>
      <c r="CLI174" s="0"/>
      <c r="CLJ174" s="0"/>
      <c r="CLK174" s="0"/>
      <c r="CLL174" s="0"/>
      <c r="CLM174" s="0"/>
      <c r="CLN174" s="0"/>
      <c r="CLO174" s="0"/>
      <c r="CLP174" s="0"/>
      <c r="CLQ174" s="0"/>
      <c r="CLR174" s="0"/>
      <c r="CLS174" s="0"/>
      <c r="CLT174" s="0"/>
      <c r="CLU174" s="0"/>
      <c r="CLV174" s="0"/>
      <c r="CLW174" s="0"/>
      <c r="CLX174" s="0"/>
      <c r="CLY174" s="0"/>
      <c r="CLZ174" s="0"/>
      <c r="CMA174" s="0"/>
      <c r="CMB174" s="0"/>
      <c r="CMC174" s="0"/>
      <c r="CMD174" s="0"/>
      <c r="CME174" s="0"/>
      <c r="CMF174" s="0"/>
      <c r="CMG174" s="0"/>
      <c r="CMH174" s="0"/>
      <c r="CMI174" s="0"/>
      <c r="CMJ174" s="0"/>
      <c r="CMK174" s="0"/>
      <c r="CML174" s="0"/>
      <c r="CMM174" s="0"/>
      <c r="CMN174" s="0"/>
      <c r="CMO174" s="0"/>
      <c r="CMP174" s="0"/>
      <c r="CMQ174" s="0"/>
      <c r="CMR174" s="0"/>
      <c r="CMS174" s="0"/>
      <c r="CMT174" s="0"/>
      <c r="CMU174" s="0"/>
      <c r="CMV174" s="0"/>
      <c r="CMW174" s="0"/>
      <c r="CMX174" s="0"/>
      <c r="CMY174" s="0"/>
      <c r="CMZ174" s="0"/>
      <c r="CNA174" s="0"/>
      <c r="CNB174" s="0"/>
      <c r="CNC174" s="0"/>
      <c r="CND174" s="0"/>
      <c r="CNE174" s="0"/>
      <c r="CNF174" s="0"/>
      <c r="CNG174" s="0"/>
      <c r="CNH174" s="0"/>
      <c r="CNI174" s="0"/>
      <c r="CNJ174" s="0"/>
      <c r="CNK174" s="0"/>
      <c r="CNL174" s="0"/>
      <c r="CNM174" s="0"/>
      <c r="CNN174" s="0"/>
      <c r="CNO174" s="0"/>
      <c r="CNP174" s="0"/>
      <c r="CNQ174" s="0"/>
      <c r="CNR174" s="0"/>
      <c r="CNS174" s="0"/>
      <c r="CNT174" s="0"/>
      <c r="CNU174" s="0"/>
      <c r="CNV174" s="0"/>
      <c r="CNW174" s="0"/>
      <c r="CNX174" s="0"/>
      <c r="CNY174" s="0"/>
      <c r="CNZ174" s="0"/>
      <c r="COA174" s="0"/>
      <c r="COB174" s="0"/>
      <c r="COC174" s="0"/>
      <c r="COD174" s="0"/>
      <c r="COE174" s="0"/>
      <c r="COF174" s="0"/>
      <c r="COG174" s="0"/>
      <c r="COH174" s="0"/>
      <c r="COI174" s="0"/>
      <c r="COJ174" s="0"/>
      <c r="COK174" s="0"/>
      <c r="COL174" s="0"/>
      <c r="COM174" s="0"/>
      <c r="CON174" s="0"/>
      <c r="COO174" s="0"/>
      <c r="COP174" s="0"/>
      <c r="COQ174" s="0"/>
      <c r="COR174" s="0"/>
      <c r="COS174" s="0"/>
      <c r="COT174" s="0"/>
      <c r="COU174" s="0"/>
      <c r="COV174" s="0"/>
      <c r="COW174" s="0"/>
      <c r="COX174" s="0"/>
      <c r="COY174" s="0"/>
      <c r="COZ174" s="0"/>
      <c r="CPA174" s="0"/>
      <c r="CPB174" s="0"/>
      <c r="CPC174" s="0"/>
      <c r="CPD174" s="0"/>
      <c r="CPE174" s="0"/>
      <c r="CPF174" s="0"/>
      <c r="CPG174" s="0"/>
      <c r="CPH174" s="0"/>
      <c r="CPI174" s="0"/>
      <c r="CPJ174" s="0"/>
      <c r="CPK174" s="0"/>
      <c r="CPL174" s="0"/>
      <c r="CPM174" s="0"/>
      <c r="CPN174" s="0"/>
      <c r="CPO174" s="0"/>
      <c r="CPP174" s="0"/>
      <c r="CPQ174" s="0"/>
      <c r="CPR174" s="0"/>
      <c r="CPS174" s="0"/>
      <c r="CPT174" s="0"/>
      <c r="CPU174" s="0"/>
      <c r="CPV174" s="0"/>
      <c r="CPW174" s="0"/>
      <c r="CPX174" s="0"/>
      <c r="CPY174" s="0"/>
      <c r="CPZ174" s="0"/>
      <c r="CQA174" s="0"/>
      <c r="CQB174" s="0"/>
      <c r="CQC174" s="0"/>
      <c r="CQD174" s="0"/>
      <c r="CQE174" s="0"/>
      <c r="CQF174" s="0"/>
      <c r="CQG174" s="0"/>
      <c r="CQH174" s="0"/>
      <c r="CQI174" s="0"/>
      <c r="CQJ174" s="0"/>
      <c r="CQK174" s="0"/>
      <c r="CQL174" s="0"/>
      <c r="CQM174" s="0"/>
      <c r="CQN174" s="0"/>
      <c r="CQO174" s="0"/>
      <c r="CQP174" s="0"/>
      <c r="CQQ174" s="0"/>
      <c r="CQR174" s="0"/>
      <c r="CQS174" s="0"/>
      <c r="CQT174" s="0"/>
      <c r="CQU174" s="0"/>
      <c r="CQV174" s="0"/>
      <c r="CQW174" s="0"/>
      <c r="CQX174" s="0"/>
      <c r="CQY174" s="0"/>
      <c r="CQZ174" s="0"/>
      <c r="CRA174" s="0"/>
      <c r="CRB174" s="0"/>
      <c r="CRC174" s="0"/>
      <c r="CRD174" s="0"/>
      <c r="CRE174" s="0"/>
      <c r="CRF174" s="0"/>
      <c r="CRG174" s="0"/>
      <c r="CRH174" s="0"/>
      <c r="CRI174" s="0"/>
      <c r="CRJ174" s="0"/>
      <c r="CRK174" s="0"/>
      <c r="CRL174" s="0"/>
      <c r="CRM174" s="0"/>
      <c r="CRN174" s="0"/>
      <c r="CRO174" s="0"/>
      <c r="CRP174" s="0"/>
      <c r="CRQ174" s="0"/>
      <c r="CRR174" s="0"/>
      <c r="CRS174" s="0"/>
      <c r="CRT174" s="0"/>
      <c r="CRU174" s="0"/>
      <c r="CRV174" s="0"/>
      <c r="CRW174" s="0"/>
      <c r="CRX174" s="0"/>
      <c r="CRY174" s="0"/>
      <c r="CRZ174" s="0"/>
      <c r="CSA174" s="0"/>
      <c r="CSB174" s="0"/>
      <c r="CSC174" s="0"/>
      <c r="CSD174" s="0"/>
      <c r="CSE174" s="0"/>
      <c r="CSF174" s="0"/>
      <c r="CSG174" s="0"/>
      <c r="CSH174" s="0"/>
      <c r="CSI174" s="0"/>
      <c r="CSJ174" s="0"/>
      <c r="CSK174" s="0"/>
      <c r="CSL174" s="0"/>
      <c r="CSM174" s="0"/>
      <c r="CSN174" s="0"/>
      <c r="CSO174" s="0"/>
      <c r="CSP174" s="0"/>
      <c r="CSQ174" s="0"/>
      <c r="CSR174" s="0"/>
      <c r="CSS174" s="0"/>
      <c r="CST174" s="0"/>
      <c r="CSU174" s="0"/>
      <c r="CSV174" s="0"/>
      <c r="CSW174" s="0"/>
      <c r="CSX174" s="0"/>
      <c r="CSY174" s="0"/>
      <c r="CSZ174" s="0"/>
      <c r="CTA174" s="0"/>
      <c r="CTB174" s="0"/>
      <c r="CTC174" s="0"/>
      <c r="CTD174" s="0"/>
      <c r="CTE174" s="0"/>
      <c r="CTF174" s="0"/>
      <c r="CTG174" s="0"/>
      <c r="CTH174" s="0"/>
      <c r="CTI174" s="0"/>
      <c r="CTJ174" s="0"/>
      <c r="CTK174" s="0"/>
      <c r="CTL174" s="0"/>
      <c r="CTM174" s="0"/>
      <c r="CTN174" s="0"/>
      <c r="CTO174" s="0"/>
      <c r="CTP174" s="0"/>
      <c r="CTQ174" s="0"/>
      <c r="CTR174" s="0"/>
      <c r="CTS174" s="0"/>
      <c r="CTT174" s="0"/>
      <c r="CTU174" s="0"/>
      <c r="CTV174" s="0"/>
      <c r="CTW174" s="0"/>
      <c r="CTX174" s="0"/>
      <c r="CTY174" s="0"/>
      <c r="CTZ174" s="0"/>
      <c r="CUA174" s="0"/>
      <c r="CUB174" s="0"/>
      <c r="CUC174" s="0"/>
      <c r="CUD174" s="0"/>
      <c r="CUE174" s="0"/>
      <c r="CUF174" s="0"/>
      <c r="CUG174" s="0"/>
      <c r="CUH174" s="0"/>
      <c r="CUI174" s="0"/>
      <c r="CUJ174" s="0"/>
      <c r="CUK174" s="0"/>
      <c r="CUL174" s="0"/>
      <c r="CUM174" s="0"/>
      <c r="CUN174" s="0"/>
      <c r="CUO174" s="0"/>
      <c r="CUP174" s="0"/>
      <c r="CUQ174" s="0"/>
      <c r="CUR174" s="0"/>
      <c r="CUS174" s="0"/>
      <c r="CUT174" s="0"/>
      <c r="CUU174" s="0"/>
      <c r="CUV174" s="0"/>
      <c r="CUW174" s="0"/>
      <c r="CUX174" s="0"/>
      <c r="CUY174" s="0"/>
      <c r="CUZ174" s="0"/>
      <c r="CVA174" s="0"/>
      <c r="CVB174" s="0"/>
      <c r="CVC174" s="0"/>
      <c r="CVD174" s="0"/>
      <c r="CVE174" s="0"/>
      <c r="CVF174" s="0"/>
      <c r="CVG174" s="0"/>
      <c r="CVH174" s="0"/>
      <c r="CVI174" s="0"/>
      <c r="CVJ174" s="0"/>
      <c r="CVK174" s="0"/>
      <c r="CVL174" s="0"/>
      <c r="CVM174" s="0"/>
      <c r="CVN174" s="0"/>
      <c r="CVO174" s="0"/>
      <c r="CVP174" s="0"/>
      <c r="CVQ174" s="0"/>
      <c r="CVR174" s="0"/>
      <c r="CVS174" s="0"/>
      <c r="CVT174" s="0"/>
      <c r="CVU174" s="0"/>
      <c r="CVV174" s="0"/>
      <c r="CVW174" s="0"/>
      <c r="CVX174" s="0"/>
      <c r="CVY174" s="0"/>
      <c r="CVZ174" s="0"/>
      <c r="CWA174" s="0"/>
      <c r="CWB174" s="0"/>
      <c r="CWC174" s="0"/>
      <c r="CWD174" s="0"/>
      <c r="CWE174" s="0"/>
      <c r="CWF174" s="0"/>
      <c r="CWG174" s="0"/>
      <c r="CWH174" s="0"/>
      <c r="CWI174" s="0"/>
      <c r="CWJ174" s="0"/>
      <c r="CWK174" s="0"/>
      <c r="CWL174" s="0"/>
      <c r="CWM174" s="0"/>
      <c r="CWN174" s="0"/>
      <c r="CWO174" s="0"/>
      <c r="CWP174" s="0"/>
      <c r="CWQ174" s="0"/>
      <c r="CWR174" s="0"/>
      <c r="CWS174" s="0"/>
      <c r="CWT174" s="0"/>
      <c r="CWU174" s="0"/>
      <c r="CWV174" s="0"/>
      <c r="CWW174" s="0"/>
      <c r="CWX174" s="0"/>
      <c r="CWY174" s="0"/>
      <c r="CWZ174" s="0"/>
      <c r="CXA174" s="0"/>
      <c r="CXB174" s="0"/>
      <c r="CXC174" s="0"/>
      <c r="CXD174" s="0"/>
      <c r="CXE174" s="0"/>
      <c r="CXF174" s="0"/>
      <c r="CXG174" s="0"/>
      <c r="CXH174" s="0"/>
      <c r="CXI174" s="0"/>
      <c r="CXJ174" s="0"/>
      <c r="CXK174" s="0"/>
      <c r="CXL174" s="0"/>
      <c r="CXM174" s="0"/>
      <c r="CXN174" s="0"/>
      <c r="CXO174" s="0"/>
      <c r="CXP174" s="0"/>
      <c r="CXQ174" s="0"/>
      <c r="CXR174" s="0"/>
      <c r="CXS174" s="0"/>
      <c r="CXT174" s="0"/>
      <c r="CXU174" s="0"/>
      <c r="CXV174" s="0"/>
      <c r="CXW174" s="0"/>
      <c r="CXX174" s="0"/>
      <c r="CXY174" s="0"/>
      <c r="CXZ174" s="0"/>
      <c r="CYA174" s="0"/>
      <c r="CYB174" s="0"/>
      <c r="CYC174" s="0"/>
      <c r="CYD174" s="0"/>
      <c r="CYE174" s="0"/>
      <c r="CYF174" s="0"/>
      <c r="CYG174" s="0"/>
      <c r="CYH174" s="0"/>
      <c r="CYI174" s="0"/>
      <c r="CYJ174" s="0"/>
      <c r="CYK174" s="0"/>
      <c r="CYL174" s="0"/>
      <c r="CYM174" s="0"/>
      <c r="CYN174" s="0"/>
      <c r="CYO174" s="0"/>
      <c r="CYP174" s="0"/>
      <c r="CYQ174" s="0"/>
      <c r="CYR174" s="0"/>
      <c r="CYS174" s="0"/>
      <c r="CYT174" s="0"/>
      <c r="CYU174" s="0"/>
      <c r="CYV174" s="0"/>
      <c r="CYW174" s="0"/>
      <c r="CYX174" s="0"/>
      <c r="CYY174" s="0"/>
      <c r="CYZ174" s="0"/>
      <c r="CZA174" s="0"/>
      <c r="CZB174" s="0"/>
      <c r="CZC174" s="0"/>
      <c r="CZD174" s="0"/>
      <c r="CZE174" s="0"/>
      <c r="CZF174" s="0"/>
      <c r="CZG174" s="0"/>
      <c r="CZH174" s="0"/>
      <c r="CZI174" s="0"/>
      <c r="CZJ174" s="0"/>
      <c r="CZK174" s="0"/>
      <c r="CZL174" s="0"/>
      <c r="CZM174" s="0"/>
      <c r="CZN174" s="0"/>
      <c r="CZO174" s="0"/>
      <c r="CZP174" s="0"/>
      <c r="CZQ174" s="0"/>
      <c r="CZR174" s="0"/>
      <c r="CZS174" s="0"/>
      <c r="CZT174" s="0"/>
      <c r="CZU174" s="0"/>
      <c r="CZV174" s="0"/>
      <c r="CZW174" s="0"/>
      <c r="CZX174" s="0"/>
      <c r="CZY174" s="0"/>
      <c r="CZZ174" s="0"/>
      <c r="DAA174" s="0"/>
      <c r="DAB174" s="0"/>
      <c r="DAC174" s="0"/>
      <c r="DAD174" s="0"/>
      <c r="DAE174" s="0"/>
      <c r="DAF174" s="0"/>
      <c r="DAG174" s="0"/>
      <c r="DAH174" s="0"/>
      <c r="DAI174" s="0"/>
      <c r="DAJ174" s="0"/>
      <c r="DAK174" s="0"/>
      <c r="DAL174" s="0"/>
      <c r="DAM174" s="0"/>
      <c r="DAN174" s="0"/>
      <c r="DAO174" s="0"/>
      <c r="DAP174" s="0"/>
      <c r="DAQ174" s="0"/>
      <c r="DAR174" s="0"/>
      <c r="DAS174" s="0"/>
      <c r="DAT174" s="0"/>
      <c r="DAU174" s="0"/>
      <c r="DAV174" s="0"/>
      <c r="DAW174" s="0"/>
      <c r="DAX174" s="0"/>
      <c r="DAY174" s="0"/>
      <c r="DAZ174" s="0"/>
      <c r="DBA174" s="0"/>
      <c r="DBB174" s="0"/>
      <c r="DBC174" s="0"/>
      <c r="DBD174" s="0"/>
      <c r="DBE174" s="0"/>
      <c r="DBF174" s="0"/>
      <c r="DBG174" s="0"/>
      <c r="DBH174" s="0"/>
      <c r="DBI174" s="0"/>
      <c r="DBJ174" s="0"/>
      <c r="DBK174" s="0"/>
      <c r="DBL174" s="0"/>
      <c r="DBM174" s="0"/>
      <c r="DBN174" s="0"/>
      <c r="DBO174" s="0"/>
      <c r="DBP174" s="0"/>
      <c r="DBQ174" s="0"/>
      <c r="DBR174" s="0"/>
      <c r="DBS174" s="0"/>
      <c r="DBT174" s="0"/>
      <c r="DBU174" s="0"/>
      <c r="DBV174" s="0"/>
      <c r="DBW174" s="0"/>
      <c r="DBX174" s="0"/>
      <c r="DBY174" s="0"/>
      <c r="DBZ174" s="0"/>
      <c r="DCA174" s="0"/>
      <c r="DCB174" s="0"/>
      <c r="DCC174" s="0"/>
      <c r="DCD174" s="0"/>
      <c r="DCE174" s="0"/>
      <c r="DCF174" s="0"/>
      <c r="DCG174" s="0"/>
      <c r="DCH174" s="0"/>
      <c r="DCI174" s="0"/>
      <c r="DCJ174" s="0"/>
      <c r="DCK174" s="0"/>
      <c r="DCL174" s="0"/>
      <c r="DCM174" s="0"/>
      <c r="DCN174" s="0"/>
      <c r="DCO174" s="0"/>
      <c r="DCP174" s="0"/>
      <c r="DCQ174" s="0"/>
      <c r="DCR174" s="0"/>
      <c r="DCS174" s="0"/>
      <c r="DCT174" s="0"/>
      <c r="DCU174" s="0"/>
      <c r="DCV174" s="0"/>
      <c r="DCW174" s="0"/>
      <c r="DCX174" s="0"/>
      <c r="DCY174" s="0"/>
      <c r="DCZ174" s="0"/>
      <c r="DDA174" s="0"/>
      <c r="DDB174" s="0"/>
      <c r="DDC174" s="0"/>
      <c r="DDD174" s="0"/>
      <c r="DDE174" s="0"/>
      <c r="DDF174" s="0"/>
      <c r="DDG174" s="0"/>
      <c r="DDH174" s="0"/>
      <c r="DDI174" s="0"/>
      <c r="DDJ174" s="0"/>
      <c r="DDK174" s="0"/>
      <c r="DDL174" s="0"/>
      <c r="DDM174" s="0"/>
      <c r="DDN174" s="0"/>
      <c r="DDO174" s="0"/>
      <c r="DDP174" s="0"/>
      <c r="DDQ174" s="0"/>
      <c r="DDR174" s="0"/>
      <c r="DDS174" s="0"/>
      <c r="DDT174" s="0"/>
      <c r="DDU174" s="0"/>
      <c r="DDV174" s="0"/>
      <c r="DDW174" s="0"/>
      <c r="DDX174" s="0"/>
      <c r="DDY174" s="0"/>
      <c r="DDZ174" s="0"/>
      <c r="DEA174" s="0"/>
      <c r="DEB174" s="0"/>
      <c r="DEC174" s="0"/>
      <c r="DED174" s="0"/>
      <c r="DEE174" s="0"/>
      <c r="DEF174" s="0"/>
      <c r="DEG174" s="0"/>
      <c r="DEH174" s="0"/>
      <c r="DEI174" s="0"/>
      <c r="DEJ174" s="0"/>
      <c r="DEK174" s="0"/>
      <c r="DEL174" s="0"/>
      <c r="DEM174" s="0"/>
      <c r="DEN174" s="0"/>
      <c r="DEO174" s="0"/>
      <c r="DEP174" s="0"/>
      <c r="DEQ174" s="0"/>
      <c r="DER174" s="0"/>
      <c r="DES174" s="0"/>
      <c r="DET174" s="0"/>
      <c r="DEU174" s="0"/>
      <c r="DEV174" s="0"/>
      <c r="DEW174" s="0"/>
      <c r="DEX174" s="0"/>
      <c r="DEY174" s="0"/>
      <c r="DEZ174" s="0"/>
      <c r="DFA174" s="0"/>
      <c r="DFB174" s="0"/>
      <c r="DFC174" s="0"/>
      <c r="DFD174" s="0"/>
      <c r="DFE174" s="0"/>
      <c r="DFF174" s="0"/>
      <c r="DFG174" s="0"/>
      <c r="DFH174" s="0"/>
      <c r="DFI174" s="0"/>
      <c r="DFJ174" s="0"/>
      <c r="DFK174" s="0"/>
      <c r="DFL174" s="0"/>
      <c r="DFM174" s="0"/>
      <c r="DFN174" s="0"/>
      <c r="DFO174" s="0"/>
      <c r="DFP174" s="0"/>
      <c r="DFQ174" s="0"/>
      <c r="DFR174" s="0"/>
      <c r="DFS174" s="0"/>
      <c r="DFT174" s="0"/>
      <c r="DFU174" s="0"/>
      <c r="DFV174" s="0"/>
      <c r="DFW174" s="0"/>
      <c r="DFX174" s="0"/>
      <c r="DFY174" s="0"/>
      <c r="DFZ174" s="0"/>
      <c r="DGA174" s="0"/>
      <c r="DGB174" s="0"/>
      <c r="DGC174" s="0"/>
      <c r="DGD174" s="0"/>
      <c r="DGE174" s="0"/>
      <c r="DGF174" s="0"/>
      <c r="DGG174" s="0"/>
      <c r="DGH174" s="0"/>
      <c r="DGI174" s="0"/>
      <c r="DGJ174" s="0"/>
      <c r="DGK174" s="0"/>
      <c r="DGL174" s="0"/>
      <c r="DGM174" s="0"/>
      <c r="DGN174" s="0"/>
      <c r="DGO174" s="0"/>
      <c r="DGP174" s="0"/>
      <c r="DGQ174" s="0"/>
      <c r="DGR174" s="0"/>
      <c r="DGS174" s="0"/>
      <c r="DGT174" s="0"/>
      <c r="DGU174" s="0"/>
      <c r="DGV174" s="0"/>
      <c r="DGW174" s="0"/>
      <c r="DGX174" s="0"/>
      <c r="DGY174" s="0"/>
      <c r="DGZ174" s="0"/>
      <c r="DHA174" s="0"/>
      <c r="DHB174" s="0"/>
      <c r="DHC174" s="0"/>
      <c r="DHD174" s="0"/>
      <c r="DHE174" s="0"/>
      <c r="DHF174" s="0"/>
      <c r="DHG174" s="0"/>
      <c r="DHH174" s="0"/>
      <c r="DHI174" s="0"/>
      <c r="DHJ174" s="0"/>
      <c r="DHK174" s="0"/>
      <c r="DHL174" s="0"/>
      <c r="DHM174" s="0"/>
      <c r="DHN174" s="0"/>
      <c r="DHO174" s="0"/>
      <c r="DHP174" s="0"/>
      <c r="DHQ174" s="0"/>
      <c r="DHR174" s="0"/>
      <c r="DHS174" s="0"/>
      <c r="DHT174" s="0"/>
      <c r="DHU174" s="0"/>
      <c r="DHV174" s="0"/>
      <c r="DHW174" s="0"/>
      <c r="DHX174" s="0"/>
      <c r="DHY174" s="0"/>
      <c r="DHZ174" s="0"/>
      <c r="DIA174" s="0"/>
      <c r="DIB174" s="0"/>
      <c r="DIC174" s="0"/>
      <c r="DID174" s="0"/>
      <c r="DIE174" s="0"/>
      <c r="DIF174" s="0"/>
      <c r="DIG174" s="0"/>
      <c r="DIH174" s="0"/>
      <c r="DII174" s="0"/>
      <c r="DIJ174" s="0"/>
      <c r="DIK174" s="0"/>
      <c r="DIL174" s="0"/>
      <c r="DIM174" s="0"/>
      <c r="DIN174" s="0"/>
      <c r="DIO174" s="0"/>
      <c r="DIP174" s="0"/>
      <c r="DIQ174" s="0"/>
      <c r="DIR174" s="0"/>
      <c r="DIS174" s="0"/>
      <c r="DIT174" s="0"/>
      <c r="DIU174" s="0"/>
      <c r="DIV174" s="0"/>
      <c r="DIW174" s="0"/>
      <c r="DIX174" s="0"/>
      <c r="DIY174" s="0"/>
      <c r="DIZ174" s="0"/>
      <c r="DJA174" s="0"/>
      <c r="DJB174" s="0"/>
      <c r="DJC174" s="0"/>
      <c r="DJD174" s="0"/>
      <c r="DJE174" s="0"/>
      <c r="DJF174" s="0"/>
      <c r="DJG174" s="0"/>
      <c r="DJH174" s="0"/>
      <c r="DJI174" s="0"/>
      <c r="DJJ174" s="0"/>
      <c r="DJK174" s="0"/>
      <c r="DJL174" s="0"/>
      <c r="DJM174" s="0"/>
      <c r="DJN174" s="0"/>
      <c r="DJO174" s="0"/>
      <c r="DJP174" s="0"/>
      <c r="DJQ174" s="0"/>
      <c r="DJR174" s="0"/>
      <c r="DJS174" s="0"/>
      <c r="DJT174" s="0"/>
      <c r="DJU174" s="0"/>
      <c r="DJV174" s="0"/>
      <c r="DJW174" s="0"/>
      <c r="DJX174" s="0"/>
      <c r="DJY174" s="0"/>
      <c r="DJZ174" s="0"/>
      <c r="DKA174" s="0"/>
      <c r="DKB174" s="0"/>
      <c r="DKC174" s="0"/>
      <c r="DKD174" s="0"/>
      <c r="DKE174" s="0"/>
      <c r="DKF174" s="0"/>
      <c r="DKG174" s="0"/>
      <c r="DKH174" s="0"/>
      <c r="DKI174" s="0"/>
      <c r="DKJ174" s="0"/>
      <c r="DKK174" s="0"/>
      <c r="DKL174" s="0"/>
      <c r="DKM174" s="0"/>
      <c r="DKN174" s="0"/>
      <c r="DKO174" s="0"/>
      <c r="DKP174" s="0"/>
      <c r="DKQ174" s="0"/>
      <c r="DKR174" s="0"/>
      <c r="DKS174" s="0"/>
      <c r="DKT174" s="0"/>
      <c r="DKU174" s="0"/>
      <c r="DKV174" s="0"/>
      <c r="DKW174" s="0"/>
      <c r="DKX174" s="0"/>
      <c r="DKY174" s="0"/>
      <c r="DKZ174" s="0"/>
      <c r="DLA174" s="0"/>
      <c r="DLB174" s="0"/>
      <c r="DLC174" s="0"/>
      <c r="DLD174" s="0"/>
      <c r="DLE174" s="0"/>
      <c r="DLF174" s="0"/>
      <c r="DLG174" s="0"/>
      <c r="DLH174" s="0"/>
      <c r="DLI174" s="0"/>
      <c r="DLJ174" s="0"/>
      <c r="DLK174" s="0"/>
      <c r="DLL174" s="0"/>
      <c r="DLM174" s="0"/>
      <c r="DLN174" s="0"/>
      <c r="DLO174" s="0"/>
      <c r="DLP174" s="0"/>
      <c r="DLQ174" s="0"/>
      <c r="DLR174" s="0"/>
      <c r="DLS174" s="0"/>
      <c r="DLT174" s="0"/>
      <c r="DLU174" s="0"/>
      <c r="DLV174" s="0"/>
      <c r="DLW174" s="0"/>
      <c r="DLX174" s="0"/>
      <c r="DLY174" s="0"/>
      <c r="DLZ174" s="0"/>
      <c r="DMA174" s="0"/>
      <c r="DMB174" s="0"/>
      <c r="DMC174" s="0"/>
      <c r="DMD174" s="0"/>
      <c r="DME174" s="0"/>
      <c r="DMF174" s="0"/>
      <c r="DMG174" s="0"/>
      <c r="DMH174" s="0"/>
      <c r="DMI174" s="0"/>
      <c r="DMJ174" s="0"/>
      <c r="DMK174" s="0"/>
      <c r="DML174" s="0"/>
      <c r="DMM174" s="0"/>
      <c r="DMN174" s="0"/>
      <c r="DMO174" s="0"/>
      <c r="DMP174" s="0"/>
      <c r="DMQ174" s="0"/>
      <c r="DMR174" s="0"/>
      <c r="DMS174" s="0"/>
      <c r="DMT174" s="0"/>
      <c r="DMU174" s="0"/>
      <c r="DMV174" s="0"/>
      <c r="DMW174" s="0"/>
      <c r="DMX174" s="0"/>
      <c r="DMY174" s="0"/>
      <c r="DMZ174" s="0"/>
      <c r="DNA174" s="0"/>
      <c r="DNB174" s="0"/>
      <c r="DNC174" s="0"/>
      <c r="DND174" s="0"/>
      <c r="DNE174" s="0"/>
      <c r="DNF174" s="0"/>
      <c r="DNG174" s="0"/>
      <c r="DNH174" s="0"/>
      <c r="DNI174" s="0"/>
      <c r="DNJ174" s="0"/>
      <c r="DNK174" s="0"/>
      <c r="DNL174" s="0"/>
      <c r="DNM174" s="0"/>
      <c r="DNN174" s="0"/>
      <c r="DNO174" s="0"/>
      <c r="DNP174" s="0"/>
      <c r="DNQ174" s="0"/>
      <c r="DNR174" s="0"/>
      <c r="DNS174" s="0"/>
      <c r="DNT174" s="0"/>
      <c r="DNU174" s="0"/>
      <c r="DNV174" s="0"/>
      <c r="DNW174" s="0"/>
      <c r="DNX174" s="0"/>
      <c r="DNY174" s="0"/>
      <c r="DNZ174" s="0"/>
      <c r="DOA174" s="0"/>
      <c r="DOB174" s="0"/>
      <c r="DOC174" s="0"/>
      <c r="DOD174" s="0"/>
      <c r="DOE174" s="0"/>
      <c r="DOF174" s="0"/>
      <c r="DOG174" s="0"/>
      <c r="DOH174" s="0"/>
      <c r="DOI174" s="0"/>
      <c r="DOJ174" s="0"/>
      <c r="DOK174" s="0"/>
      <c r="DOL174" s="0"/>
      <c r="DOM174" s="0"/>
      <c r="DON174" s="0"/>
      <c r="DOO174" s="0"/>
      <c r="DOP174" s="0"/>
      <c r="DOQ174" s="0"/>
      <c r="DOR174" s="0"/>
      <c r="DOS174" s="0"/>
      <c r="DOT174" s="0"/>
      <c r="DOU174" s="0"/>
      <c r="DOV174" s="0"/>
      <c r="DOW174" s="0"/>
      <c r="DOX174" s="0"/>
      <c r="DOY174" s="0"/>
      <c r="DOZ174" s="0"/>
      <c r="DPA174" s="0"/>
      <c r="DPB174" s="0"/>
      <c r="DPC174" s="0"/>
      <c r="DPD174" s="0"/>
      <c r="DPE174" s="0"/>
      <c r="DPF174" s="0"/>
      <c r="DPG174" s="0"/>
      <c r="DPH174" s="0"/>
      <c r="DPI174" s="0"/>
      <c r="DPJ174" s="0"/>
      <c r="DPK174" s="0"/>
      <c r="DPL174" s="0"/>
      <c r="DPM174" s="0"/>
      <c r="DPN174" s="0"/>
      <c r="DPO174" s="0"/>
      <c r="DPP174" s="0"/>
      <c r="DPQ174" s="0"/>
      <c r="DPR174" s="0"/>
      <c r="DPS174" s="0"/>
      <c r="DPT174" s="0"/>
      <c r="DPU174" s="0"/>
      <c r="DPV174" s="0"/>
      <c r="DPW174" s="0"/>
      <c r="DPX174" s="0"/>
      <c r="DPY174" s="0"/>
      <c r="DPZ174" s="0"/>
      <c r="DQA174" s="0"/>
      <c r="DQB174" s="0"/>
      <c r="DQC174" s="0"/>
      <c r="DQD174" s="0"/>
      <c r="DQE174" s="0"/>
      <c r="DQF174" s="0"/>
      <c r="DQG174" s="0"/>
      <c r="DQH174" s="0"/>
      <c r="DQI174" s="0"/>
      <c r="DQJ174" s="0"/>
      <c r="DQK174" s="0"/>
      <c r="DQL174" s="0"/>
      <c r="DQM174" s="0"/>
      <c r="DQN174" s="0"/>
      <c r="DQO174" s="0"/>
      <c r="DQP174" s="0"/>
      <c r="DQQ174" s="0"/>
      <c r="DQR174" s="0"/>
      <c r="DQS174" s="0"/>
      <c r="DQT174" s="0"/>
      <c r="DQU174" s="0"/>
      <c r="DQV174" s="0"/>
      <c r="DQW174" s="0"/>
      <c r="DQX174" s="0"/>
      <c r="DQY174" s="0"/>
      <c r="DQZ174" s="0"/>
      <c r="DRA174" s="0"/>
      <c r="DRB174" s="0"/>
      <c r="DRC174" s="0"/>
      <c r="DRD174" s="0"/>
      <c r="DRE174" s="0"/>
      <c r="DRF174" s="0"/>
      <c r="DRG174" s="0"/>
      <c r="DRH174" s="0"/>
      <c r="DRI174" s="0"/>
      <c r="DRJ174" s="0"/>
      <c r="DRK174" s="0"/>
      <c r="DRL174" s="0"/>
      <c r="DRM174" s="0"/>
      <c r="DRN174" s="0"/>
      <c r="DRO174" s="0"/>
      <c r="DRP174" s="0"/>
      <c r="DRQ174" s="0"/>
      <c r="DRR174" s="0"/>
      <c r="DRS174" s="0"/>
      <c r="DRT174" s="0"/>
      <c r="DRU174" s="0"/>
      <c r="DRV174" s="0"/>
      <c r="DRW174" s="0"/>
      <c r="DRX174" s="0"/>
      <c r="DRY174" s="0"/>
      <c r="DRZ174" s="0"/>
      <c r="DSA174" s="0"/>
      <c r="DSB174" s="0"/>
      <c r="DSC174" s="0"/>
      <c r="DSD174" s="0"/>
      <c r="DSE174" s="0"/>
      <c r="DSF174" s="0"/>
      <c r="DSG174" s="0"/>
      <c r="DSH174" s="0"/>
      <c r="DSI174" s="0"/>
      <c r="DSJ174" s="0"/>
      <c r="DSK174" s="0"/>
      <c r="DSL174" s="0"/>
      <c r="DSM174" s="0"/>
      <c r="DSN174" s="0"/>
      <c r="DSO174" s="0"/>
      <c r="DSP174" s="0"/>
      <c r="DSQ174" s="0"/>
      <c r="DSR174" s="0"/>
      <c r="DSS174" s="0"/>
      <c r="DST174" s="0"/>
      <c r="DSU174" s="0"/>
      <c r="DSV174" s="0"/>
      <c r="DSW174" s="0"/>
      <c r="DSX174" s="0"/>
      <c r="DSY174" s="0"/>
      <c r="DSZ174" s="0"/>
      <c r="DTA174" s="0"/>
      <c r="DTB174" s="0"/>
      <c r="DTC174" s="0"/>
      <c r="DTD174" s="0"/>
      <c r="DTE174" s="0"/>
      <c r="DTF174" s="0"/>
      <c r="DTG174" s="0"/>
      <c r="DTH174" s="0"/>
      <c r="DTI174" s="0"/>
      <c r="DTJ174" s="0"/>
      <c r="DTK174" s="0"/>
      <c r="DTL174" s="0"/>
      <c r="DTM174" s="0"/>
      <c r="DTN174" s="0"/>
      <c r="DTO174" s="0"/>
      <c r="DTP174" s="0"/>
      <c r="DTQ174" s="0"/>
      <c r="DTR174" s="0"/>
      <c r="DTS174" s="0"/>
      <c r="DTT174" s="0"/>
      <c r="DTU174" s="0"/>
      <c r="DTV174" s="0"/>
      <c r="DTW174" s="0"/>
      <c r="DTX174" s="0"/>
      <c r="DTY174" s="0"/>
      <c r="DTZ174" s="0"/>
      <c r="DUA174" s="0"/>
      <c r="DUB174" s="0"/>
      <c r="DUC174" s="0"/>
      <c r="DUD174" s="0"/>
      <c r="DUE174" s="0"/>
      <c r="DUF174" s="0"/>
      <c r="DUG174" s="0"/>
      <c r="DUH174" s="0"/>
      <c r="DUI174" s="0"/>
      <c r="DUJ174" s="0"/>
      <c r="DUK174" s="0"/>
      <c r="DUL174" s="0"/>
      <c r="DUM174" s="0"/>
      <c r="DUN174" s="0"/>
      <c r="DUO174" s="0"/>
      <c r="DUP174" s="0"/>
      <c r="DUQ174" s="0"/>
      <c r="DUR174" s="0"/>
      <c r="DUS174" s="0"/>
      <c r="DUT174" s="0"/>
      <c r="DUU174" s="0"/>
      <c r="DUV174" s="0"/>
      <c r="DUW174" s="0"/>
      <c r="DUX174" s="0"/>
      <c r="DUY174" s="0"/>
      <c r="DUZ174" s="0"/>
      <c r="DVA174" s="0"/>
      <c r="DVB174" s="0"/>
      <c r="DVC174" s="0"/>
      <c r="DVD174" s="0"/>
      <c r="DVE174" s="0"/>
      <c r="DVF174" s="0"/>
      <c r="DVG174" s="0"/>
      <c r="DVH174" s="0"/>
      <c r="DVI174" s="0"/>
      <c r="DVJ174" s="0"/>
      <c r="DVK174" s="0"/>
      <c r="DVL174" s="0"/>
      <c r="DVM174" s="0"/>
      <c r="DVN174" s="0"/>
      <c r="DVO174" s="0"/>
      <c r="DVP174" s="0"/>
      <c r="DVQ174" s="0"/>
      <c r="DVR174" s="0"/>
      <c r="DVS174" s="0"/>
      <c r="DVT174" s="0"/>
      <c r="DVU174" s="0"/>
      <c r="DVV174" s="0"/>
      <c r="DVW174" s="0"/>
      <c r="DVX174" s="0"/>
      <c r="DVY174" s="0"/>
      <c r="DVZ174" s="0"/>
      <c r="DWA174" s="0"/>
      <c r="DWB174" s="0"/>
      <c r="DWC174" s="0"/>
      <c r="DWD174" s="0"/>
      <c r="DWE174" s="0"/>
      <c r="DWF174" s="0"/>
      <c r="DWG174" s="0"/>
      <c r="DWH174" s="0"/>
      <c r="DWI174" s="0"/>
      <c r="DWJ174" s="0"/>
      <c r="DWK174" s="0"/>
      <c r="DWL174" s="0"/>
      <c r="DWM174" s="0"/>
      <c r="DWN174" s="0"/>
      <c r="DWO174" s="0"/>
      <c r="DWP174" s="0"/>
      <c r="DWQ174" s="0"/>
      <c r="DWR174" s="0"/>
      <c r="DWS174" s="0"/>
      <c r="DWT174" s="0"/>
      <c r="DWU174" s="0"/>
      <c r="DWV174" s="0"/>
      <c r="DWW174" s="0"/>
      <c r="DWX174" s="0"/>
      <c r="DWY174" s="0"/>
      <c r="DWZ174" s="0"/>
      <c r="DXA174" s="0"/>
      <c r="DXB174" s="0"/>
      <c r="DXC174" s="0"/>
      <c r="DXD174" s="0"/>
      <c r="DXE174" s="0"/>
      <c r="DXF174" s="0"/>
      <c r="DXG174" s="0"/>
      <c r="DXH174" s="0"/>
      <c r="DXI174" s="0"/>
      <c r="DXJ174" s="0"/>
      <c r="DXK174" s="0"/>
      <c r="DXL174" s="0"/>
      <c r="DXM174" s="0"/>
      <c r="DXN174" s="0"/>
      <c r="DXO174" s="0"/>
      <c r="DXP174" s="0"/>
      <c r="DXQ174" s="0"/>
      <c r="DXR174" s="0"/>
      <c r="DXS174" s="0"/>
      <c r="DXT174" s="0"/>
      <c r="DXU174" s="0"/>
      <c r="DXV174" s="0"/>
      <c r="DXW174" s="0"/>
      <c r="DXX174" s="0"/>
      <c r="DXY174" s="0"/>
      <c r="DXZ174" s="0"/>
      <c r="DYA174" s="0"/>
      <c r="DYB174" s="0"/>
      <c r="DYC174" s="0"/>
      <c r="DYD174" s="0"/>
      <c r="DYE174" s="0"/>
      <c r="DYF174" s="0"/>
      <c r="DYG174" s="0"/>
      <c r="DYH174" s="0"/>
      <c r="DYI174" s="0"/>
      <c r="DYJ174" s="0"/>
      <c r="DYK174" s="0"/>
      <c r="DYL174" s="0"/>
      <c r="DYM174" s="0"/>
      <c r="DYN174" s="0"/>
      <c r="DYO174" s="0"/>
      <c r="DYP174" s="0"/>
      <c r="DYQ174" s="0"/>
      <c r="DYR174" s="0"/>
      <c r="DYS174" s="0"/>
      <c r="DYT174" s="0"/>
      <c r="DYU174" s="0"/>
      <c r="DYV174" s="0"/>
      <c r="DYW174" s="0"/>
      <c r="DYX174" s="0"/>
      <c r="DYY174" s="0"/>
      <c r="DYZ174" s="0"/>
      <c r="DZA174" s="0"/>
      <c r="DZB174" s="0"/>
      <c r="DZC174" s="0"/>
      <c r="DZD174" s="0"/>
      <c r="DZE174" s="0"/>
      <c r="DZF174" s="0"/>
      <c r="DZG174" s="0"/>
      <c r="DZH174" s="0"/>
      <c r="DZI174" s="0"/>
      <c r="DZJ174" s="0"/>
      <c r="DZK174" s="0"/>
      <c r="DZL174" s="0"/>
      <c r="DZM174" s="0"/>
      <c r="DZN174" s="0"/>
      <c r="DZO174" s="0"/>
      <c r="DZP174" s="0"/>
      <c r="DZQ174" s="0"/>
      <c r="DZR174" s="0"/>
      <c r="DZS174" s="0"/>
      <c r="DZT174" s="0"/>
      <c r="DZU174" s="0"/>
      <c r="DZV174" s="0"/>
      <c r="DZW174" s="0"/>
      <c r="DZX174" s="0"/>
      <c r="DZY174" s="0"/>
      <c r="DZZ174" s="0"/>
      <c r="EAA174" s="0"/>
      <c r="EAB174" s="0"/>
      <c r="EAC174" s="0"/>
      <c r="EAD174" s="0"/>
      <c r="EAE174" s="0"/>
      <c r="EAF174" s="0"/>
      <c r="EAG174" s="0"/>
      <c r="EAH174" s="0"/>
      <c r="EAI174" s="0"/>
      <c r="EAJ174" s="0"/>
      <c r="EAK174" s="0"/>
      <c r="EAL174" s="0"/>
      <c r="EAM174" s="0"/>
      <c r="EAN174" s="0"/>
      <c r="EAO174" s="0"/>
      <c r="EAP174" s="0"/>
      <c r="EAQ174" s="0"/>
      <c r="EAR174" s="0"/>
      <c r="EAS174" s="0"/>
      <c r="EAT174" s="0"/>
      <c r="EAU174" s="0"/>
      <c r="EAV174" s="0"/>
      <c r="EAW174" s="0"/>
      <c r="EAX174" s="0"/>
      <c r="EAY174" s="0"/>
      <c r="EAZ174" s="0"/>
      <c r="EBA174" s="0"/>
      <c r="EBB174" s="0"/>
      <c r="EBC174" s="0"/>
      <c r="EBD174" s="0"/>
      <c r="EBE174" s="0"/>
      <c r="EBF174" s="0"/>
      <c r="EBG174" s="0"/>
      <c r="EBH174" s="0"/>
      <c r="EBI174" s="0"/>
      <c r="EBJ174" s="0"/>
      <c r="EBK174" s="0"/>
      <c r="EBL174" s="0"/>
      <c r="EBM174" s="0"/>
      <c r="EBN174" s="0"/>
      <c r="EBO174" s="0"/>
      <c r="EBP174" s="0"/>
      <c r="EBQ174" s="0"/>
      <c r="EBR174" s="0"/>
      <c r="EBS174" s="0"/>
      <c r="EBT174" s="0"/>
      <c r="EBU174" s="0"/>
      <c r="EBV174" s="0"/>
      <c r="EBW174" s="0"/>
      <c r="EBX174" s="0"/>
      <c r="EBY174" s="0"/>
      <c r="EBZ174" s="0"/>
      <c r="ECA174" s="0"/>
      <c r="ECB174" s="0"/>
      <c r="ECC174" s="0"/>
      <c r="ECD174" s="0"/>
      <c r="ECE174" s="0"/>
      <c r="ECF174" s="0"/>
      <c r="ECG174" s="0"/>
      <c r="ECH174" s="0"/>
      <c r="ECI174" s="0"/>
      <c r="ECJ174" s="0"/>
      <c r="ECK174" s="0"/>
      <c r="ECL174" s="0"/>
      <c r="ECM174" s="0"/>
      <c r="ECN174" s="0"/>
      <c r="ECO174" s="0"/>
      <c r="ECP174" s="0"/>
      <c r="ECQ174" s="0"/>
      <c r="ECR174" s="0"/>
      <c r="ECS174" s="0"/>
      <c r="ECT174" s="0"/>
      <c r="ECU174" s="0"/>
      <c r="ECV174" s="0"/>
      <c r="ECW174" s="0"/>
      <c r="ECX174" s="0"/>
      <c r="ECY174" s="0"/>
      <c r="ECZ174" s="0"/>
      <c r="EDA174" s="0"/>
      <c r="EDB174" s="0"/>
      <c r="EDC174" s="0"/>
      <c r="EDD174" s="0"/>
      <c r="EDE174" s="0"/>
      <c r="EDF174" s="0"/>
      <c r="EDG174" s="0"/>
      <c r="EDH174" s="0"/>
      <c r="EDI174" s="0"/>
      <c r="EDJ174" s="0"/>
      <c r="EDK174" s="0"/>
      <c r="EDL174" s="0"/>
      <c r="EDM174" s="0"/>
      <c r="EDN174" s="0"/>
      <c r="EDO174" s="0"/>
      <c r="EDP174" s="0"/>
      <c r="EDQ174" s="0"/>
      <c r="EDR174" s="0"/>
      <c r="EDS174" s="0"/>
      <c r="EDT174" s="0"/>
      <c r="EDU174" s="0"/>
      <c r="EDV174" s="0"/>
      <c r="EDW174" s="0"/>
      <c r="EDX174" s="0"/>
      <c r="EDY174" s="0"/>
      <c r="EDZ174" s="0"/>
      <c r="EEA174" s="0"/>
      <c r="EEB174" s="0"/>
      <c r="EEC174" s="0"/>
      <c r="EED174" s="0"/>
      <c r="EEE174" s="0"/>
      <c r="EEF174" s="0"/>
      <c r="EEG174" s="0"/>
      <c r="EEH174" s="0"/>
      <c r="EEI174" s="0"/>
      <c r="EEJ174" s="0"/>
      <c r="EEK174" s="0"/>
      <c r="EEL174" s="0"/>
      <c r="EEM174" s="0"/>
      <c r="EEN174" s="0"/>
      <c r="EEO174" s="0"/>
      <c r="EEP174" s="0"/>
      <c r="EEQ174" s="0"/>
      <c r="EER174" s="0"/>
      <c r="EES174" s="0"/>
      <c r="EET174" s="0"/>
      <c r="EEU174" s="0"/>
      <c r="EEV174" s="0"/>
      <c r="EEW174" s="0"/>
      <c r="EEX174" s="0"/>
      <c r="EEY174" s="0"/>
      <c r="EEZ174" s="0"/>
      <c r="EFA174" s="0"/>
      <c r="EFB174" s="0"/>
      <c r="EFC174" s="0"/>
      <c r="EFD174" s="0"/>
      <c r="EFE174" s="0"/>
      <c r="EFF174" s="0"/>
      <c r="EFG174" s="0"/>
      <c r="EFH174" s="0"/>
      <c r="EFI174" s="0"/>
      <c r="EFJ174" s="0"/>
      <c r="EFK174" s="0"/>
      <c r="EFL174" s="0"/>
      <c r="EFM174" s="0"/>
      <c r="EFN174" s="0"/>
      <c r="EFO174" s="0"/>
      <c r="EFP174" s="0"/>
      <c r="EFQ174" s="0"/>
      <c r="EFR174" s="0"/>
      <c r="EFS174" s="0"/>
      <c r="EFT174" s="0"/>
      <c r="EFU174" s="0"/>
      <c r="EFV174" s="0"/>
      <c r="EFW174" s="0"/>
      <c r="EFX174" s="0"/>
      <c r="EFY174" s="0"/>
      <c r="EFZ174" s="0"/>
      <c r="EGA174" s="0"/>
      <c r="EGB174" s="0"/>
      <c r="EGC174" s="0"/>
      <c r="EGD174" s="0"/>
      <c r="EGE174" s="0"/>
      <c r="EGF174" s="0"/>
      <c r="EGG174" s="0"/>
      <c r="EGH174" s="0"/>
      <c r="EGI174" s="0"/>
      <c r="EGJ174" s="0"/>
      <c r="EGK174" s="0"/>
      <c r="EGL174" s="0"/>
      <c r="EGM174" s="0"/>
      <c r="EGN174" s="0"/>
      <c r="EGO174" s="0"/>
      <c r="EGP174" s="0"/>
      <c r="EGQ174" s="0"/>
      <c r="EGR174" s="0"/>
      <c r="EGS174" s="0"/>
      <c r="EGT174" s="0"/>
      <c r="EGU174" s="0"/>
      <c r="EGV174" s="0"/>
      <c r="EGW174" s="0"/>
      <c r="EGX174" s="0"/>
      <c r="EGY174" s="0"/>
      <c r="EGZ174" s="0"/>
      <c r="EHA174" s="0"/>
      <c r="EHB174" s="0"/>
      <c r="EHC174" s="0"/>
      <c r="EHD174" s="0"/>
      <c r="EHE174" s="0"/>
      <c r="EHF174" s="0"/>
      <c r="EHG174" s="0"/>
      <c r="EHH174" s="0"/>
      <c r="EHI174" s="0"/>
      <c r="EHJ174" s="0"/>
      <c r="EHK174" s="0"/>
      <c r="EHL174" s="0"/>
      <c r="EHM174" s="0"/>
      <c r="EHN174" s="0"/>
      <c r="EHO174" s="0"/>
      <c r="EHP174" s="0"/>
      <c r="EHQ174" s="0"/>
      <c r="EHR174" s="0"/>
      <c r="EHS174" s="0"/>
      <c r="EHT174" s="0"/>
      <c r="EHU174" s="0"/>
      <c r="EHV174" s="0"/>
      <c r="EHW174" s="0"/>
      <c r="EHX174" s="0"/>
      <c r="EHY174" s="0"/>
      <c r="EHZ174" s="0"/>
      <c r="EIA174" s="0"/>
      <c r="EIB174" s="0"/>
      <c r="EIC174" s="0"/>
      <c r="EID174" s="0"/>
      <c r="EIE174" s="0"/>
      <c r="EIF174" s="0"/>
      <c r="EIG174" s="0"/>
      <c r="EIH174" s="0"/>
      <c r="EII174" s="0"/>
      <c r="EIJ174" s="0"/>
      <c r="EIK174" s="0"/>
      <c r="EIL174" s="0"/>
      <c r="EIM174" s="0"/>
      <c r="EIN174" s="0"/>
      <c r="EIO174" s="0"/>
      <c r="EIP174" s="0"/>
      <c r="EIQ174" s="0"/>
      <c r="EIR174" s="0"/>
      <c r="EIS174" s="0"/>
      <c r="EIT174" s="0"/>
      <c r="EIU174" s="0"/>
      <c r="EIV174" s="0"/>
      <c r="EIW174" s="0"/>
      <c r="EIX174" s="0"/>
      <c r="EIY174" s="0"/>
      <c r="EIZ174" s="0"/>
      <c r="EJA174" s="0"/>
      <c r="EJB174" s="0"/>
      <c r="EJC174" s="0"/>
      <c r="EJD174" s="0"/>
      <c r="EJE174" s="0"/>
      <c r="EJF174" s="0"/>
      <c r="EJG174" s="0"/>
      <c r="EJH174" s="0"/>
      <c r="EJI174" s="0"/>
      <c r="EJJ174" s="0"/>
      <c r="EJK174" s="0"/>
      <c r="EJL174" s="0"/>
      <c r="EJM174" s="0"/>
      <c r="EJN174" s="0"/>
      <c r="EJO174" s="0"/>
      <c r="EJP174" s="0"/>
      <c r="EJQ174" s="0"/>
      <c r="EJR174" s="0"/>
      <c r="EJS174" s="0"/>
      <c r="EJT174" s="0"/>
      <c r="EJU174" s="0"/>
      <c r="EJV174" s="0"/>
      <c r="EJW174" s="0"/>
      <c r="EJX174" s="0"/>
      <c r="EJY174" s="0"/>
      <c r="EJZ174" s="0"/>
      <c r="EKA174" s="0"/>
      <c r="EKB174" s="0"/>
      <c r="EKC174" s="0"/>
      <c r="EKD174" s="0"/>
      <c r="EKE174" s="0"/>
      <c r="EKF174" s="0"/>
      <c r="EKG174" s="0"/>
      <c r="EKH174" s="0"/>
      <c r="EKI174" s="0"/>
      <c r="EKJ174" s="0"/>
      <c r="EKK174" s="0"/>
      <c r="EKL174" s="0"/>
      <c r="EKM174" s="0"/>
      <c r="EKN174" s="0"/>
      <c r="EKO174" s="0"/>
      <c r="EKP174" s="0"/>
      <c r="EKQ174" s="0"/>
      <c r="EKR174" s="0"/>
      <c r="EKS174" s="0"/>
      <c r="EKT174" s="0"/>
      <c r="EKU174" s="0"/>
      <c r="EKV174" s="0"/>
      <c r="EKW174" s="0"/>
      <c r="EKX174" s="0"/>
      <c r="EKY174" s="0"/>
      <c r="EKZ174" s="0"/>
      <c r="ELA174" s="0"/>
      <c r="ELB174" s="0"/>
      <c r="ELC174" s="0"/>
      <c r="ELD174" s="0"/>
      <c r="ELE174" s="0"/>
      <c r="ELF174" s="0"/>
      <c r="ELG174" s="0"/>
      <c r="ELH174" s="0"/>
      <c r="ELI174" s="0"/>
      <c r="ELJ174" s="0"/>
      <c r="ELK174" s="0"/>
      <c r="ELL174" s="0"/>
      <c r="ELM174" s="0"/>
      <c r="ELN174" s="0"/>
      <c r="ELO174" s="0"/>
      <c r="ELP174" s="0"/>
      <c r="ELQ174" s="0"/>
      <c r="ELR174" s="0"/>
      <c r="ELS174" s="0"/>
      <c r="ELT174" s="0"/>
      <c r="ELU174" s="0"/>
      <c r="ELV174" s="0"/>
      <c r="ELW174" s="0"/>
      <c r="ELX174" s="0"/>
      <c r="ELY174" s="0"/>
      <c r="ELZ174" s="0"/>
      <c r="EMA174" s="0"/>
      <c r="EMB174" s="0"/>
      <c r="EMC174" s="0"/>
      <c r="EMD174" s="0"/>
      <c r="EME174" s="0"/>
      <c r="EMF174" s="0"/>
      <c r="EMG174" s="0"/>
      <c r="EMH174" s="0"/>
      <c r="EMI174" s="0"/>
      <c r="EMJ174" s="0"/>
      <c r="EMK174" s="0"/>
      <c r="EML174" s="0"/>
      <c r="EMM174" s="0"/>
      <c r="EMN174" s="0"/>
      <c r="EMO174" s="0"/>
      <c r="EMP174" s="0"/>
      <c r="EMQ174" s="0"/>
      <c r="EMR174" s="0"/>
      <c r="EMS174" s="0"/>
      <c r="EMT174" s="0"/>
      <c r="EMU174" s="0"/>
      <c r="EMV174" s="0"/>
      <c r="EMW174" s="0"/>
      <c r="EMX174" s="0"/>
      <c r="EMY174" s="0"/>
      <c r="EMZ174" s="0"/>
      <c r="ENA174" s="0"/>
      <c r="ENB174" s="0"/>
      <c r="ENC174" s="0"/>
      <c r="END174" s="0"/>
      <c r="ENE174" s="0"/>
      <c r="ENF174" s="0"/>
      <c r="ENG174" s="0"/>
      <c r="ENH174" s="0"/>
      <c r="ENI174" s="0"/>
      <c r="ENJ174" s="0"/>
      <c r="ENK174" s="0"/>
      <c r="ENL174" s="0"/>
      <c r="ENM174" s="0"/>
      <c r="ENN174" s="0"/>
      <c r="ENO174" s="0"/>
      <c r="ENP174" s="0"/>
      <c r="ENQ174" s="0"/>
      <c r="ENR174" s="0"/>
      <c r="ENS174" s="0"/>
      <c r="ENT174" s="0"/>
      <c r="ENU174" s="0"/>
      <c r="ENV174" s="0"/>
      <c r="ENW174" s="0"/>
      <c r="ENX174" s="0"/>
      <c r="ENY174" s="0"/>
      <c r="ENZ174" s="0"/>
      <c r="EOA174" s="0"/>
      <c r="EOB174" s="0"/>
      <c r="EOC174" s="0"/>
      <c r="EOD174" s="0"/>
      <c r="EOE174" s="0"/>
      <c r="EOF174" s="0"/>
      <c r="EOG174" s="0"/>
      <c r="EOH174" s="0"/>
      <c r="EOI174" s="0"/>
      <c r="EOJ174" s="0"/>
      <c r="EOK174" s="0"/>
      <c r="EOL174" s="0"/>
      <c r="EOM174" s="0"/>
      <c r="EON174" s="0"/>
      <c r="EOO174" s="0"/>
      <c r="EOP174" s="0"/>
      <c r="EOQ174" s="0"/>
      <c r="EOR174" s="0"/>
      <c r="EOS174" s="0"/>
      <c r="EOT174" s="0"/>
      <c r="EOU174" s="0"/>
      <c r="EOV174" s="0"/>
      <c r="EOW174" s="0"/>
      <c r="EOX174" s="0"/>
      <c r="EOY174" s="0"/>
      <c r="EOZ174" s="0"/>
      <c r="EPA174" s="0"/>
      <c r="EPB174" s="0"/>
      <c r="EPC174" s="0"/>
      <c r="EPD174" s="0"/>
      <c r="EPE174" s="0"/>
      <c r="EPF174" s="0"/>
      <c r="EPG174" s="0"/>
      <c r="EPH174" s="0"/>
      <c r="EPI174" s="0"/>
      <c r="EPJ174" s="0"/>
      <c r="EPK174" s="0"/>
      <c r="EPL174" s="0"/>
      <c r="EPM174" s="0"/>
      <c r="EPN174" s="0"/>
      <c r="EPO174" s="0"/>
      <c r="EPP174" s="0"/>
      <c r="EPQ174" s="0"/>
      <c r="EPR174" s="0"/>
      <c r="EPS174" s="0"/>
      <c r="EPT174" s="0"/>
      <c r="EPU174" s="0"/>
      <c r="EPV174" s="0"/>
      <c r="EPW174" s="0"/>
      <c r="EPX174" s="0"/>
      <c r="EPY174" s="0"/>
      <c r="EPZ174" s="0"/>
      <c r="EQA174" s="0"/>
      <c r="EQB174" s="0"/>
      <c r="EQC174" s="0"/>
      <c r="EQD174" s="0"/>
      <c r="EQE174" s="0"/>
      <c r="EQF174" s="0"/>
      <c r="EQG174" s="0"/>
      <c r="EQH174" s="0"/>
      <c r="EQI174" s="0"/>
      <c r="EQJ174" s="0"/>
      <c r="EQK174" s="0"/>
      <c r="EQL174" s="0"/>
      <c r="EQM174" s="0"/>
      <c r="EQN174" s="0"/>
      <c r="EQO174" s="0"/>
      <c r="EQP174" s="0"/>
      <c r="EQQ174" s="0"/>
      <c r="EQR174" s="0"/>
      <c r="EQS174" s="0"/>
      <c r="EQT174" s="0"/>
      <c r="EQU174" s="0"/>
      <c r="EQV174" s="0"/>
      <c r="EQW174" s="0"/>
      <c r="EQX174" s="0"/>
      <c r="EQY174" s="0"/>
      <c r="EQZ174" s="0"/>
      <c r="ERA174" s="0"/>
      <c r="ERB174" s="0"/>
      <c r="ERC174" s="0"/>
      <c r="ERD174" s="0"/>
      <c r="ERE174" s="0"/>
      <c r="ERF174" s="0"/>
      <c r="ERG174" s="0"/>
      <c r="ERH174" s="0"/>
      <c r="ERI174" s="0"/>
      <c r="ERJ174" s="0"/>
      <c r="ERK174" s="0"/>
      <c r="ERL174" s="0"/>
      <c r="ERM174" s="0"/>
      <c r="ERN174" s="0"/>
      <c r="ERO174" s="0"/>
      <c r="ERP174" s="0"/>
      <c r="ERQ174" s="0"/>
      <c r="ERR174" s="0"/>
      <c r="ERS174" s="0"/>
      <c r="ERT174" s="0"/>
      <c r="ERU174" s="0"/>
      <c r="ERV174" s="0"/>
      <c r="ERW174" s="0"/>
      <c r="ERX174" s="0"/>
      <c r="ERY174" s="0"/>
      <c r="ERZ174" s="0"/>
      <c r="ESA174" s="0"/>
      <c r="ESB174" s="0"/>
      <c r="ESC174" s="0"/>
      <c r="ESD174" s="0"/>
      <c r="ESE174" s="0"/>
      <c r="ESF174" s="0"/>
      <c r="ESG174" s="0"/>
      <c r="ESH174" s="0"/>
      <c r="ESI174" s="0"/>
      <c r="ESJ174" s="0"/>
      <c r="ESK174" s="0"/>
      <c r="ESL174" s="0"/>
      <c r="ESM174" s="0"/>
      <c r="ESN174" s="0"/>
      <c r="ESO174" s="0"/>
      <c r="ESP174" s="0"/>
      <c r="ESQ174" s="0"/>
      <c r="ESR174" s="0"/>
      <c r="ESS174" s="0"/>
      <c r="EST174" s="0"/>
      <c r="ESU174" s="0"/>
      <c r="ESV174" s="0"/>
      <c r="ESW174" s="0"/>
      <c r="ESX174" s="0"/>
      <c r="ESY174" s="0"/>
      <c r="ESZ174" s="0"/>
      <c r="ETA174" s="0"/>
      <c r="ETB174" s="0"/>
      <c r="ETC174" s="0"/>
      <c r="ETD174" s="0"/>
      <c r="ETE174" s="0"/>
      <c r="ETF174" s="0"/>
      <c r="ETG174" s="0"/>
      <c r="ETH174" s="0"/>
      <c r="ETI174" s="0"/>
      <c r="ETJ174" s="0"/>
      <c r="ETK174" s="0"/>
      <c r="ETL174" s="0"/>
      <c r="ETM174" s="0"/>
      <c r="ETN174" s="0"/>
      <c r="ETO174" s="0"/>
      <c r="ETP174" s="0"/>
      <c r="ETQ174" s="0"/>
      <c r="ETR174" s="0"/>
      <c r="ETS174" s="0"/>
      <c r="ETT174" s="0"/>
      <c r="ETU174" s="0"/>
      <c r="ETV174" s="0"/>
      <c r="ETW174" s="0"/>
      <c r="ETX174" s="0"/>
      <c r="ETY174" s="0"/>
      <c r="ETZ174" s="0"/>
      <c r="EUA174" s="0"/>
      <c r="EUB174" s="0"/>
      <c r="EUC174" s="0"/>
      <c r="EUD174" s="0"/>
      <c r="EUE174" s="0"/>
      <c r="EUF174" s="0"/>
      <c r="EUG174" s="0"/>
      <c r="EUH174" s="0"/>
      <c r="EUI174" s="0"/>
      <c r="EUJ174" s="0"/>
      <c r="EUK174" s="0"/>
      <c r="EUL174" s="0"/>
      <c r="EUM174" s="0"/>
      <c r="EUN174" s="0"/>
      <c r="EUO174" s="0"/>
      <c r="EUP174" s="0"/>
      <c r="EUQ174" s="0"/>
      <c r="EUR174" s="0"/>
      <c r="EUS174" s="0"/>
      <c r="EUT174" s="0"/>
      <c r="EUU174" s="0"/>
      <c r="EUV174" s="0"/>
      <c r="EUW174" s="0"/>
      <c r="EUX174" s="0"/>
      <c r="EUY174" s="0"/>
      <c r="EUZ174" s="0"/>
      <c r="EVA174" s="0"/>
      <c r="EVB174" s="0"/>
      <c r="EVC174" s="0"/>
      <c r="EVD174" s="0"/>
      <c r="EVE174" s="0"/>
      <c r="EVF174" s="0"/>
      <c r="EVG174" s="0"/>
      <c r="EVH174" s="0"/>
      <c r="EVI174" s="0"/>
      <c r="EVJ174" s="0"/>
      <c r="EVK174" s="0"/>
      <c r="EVL174" s="0"/>
      <c r="EVM174" s="0"/>
      <c r="EVN174" s="0"/>
      <c r="EVO174" s="0"/>
      <c r="EVP174" s="0"/>
      <c r="EVQ174" s="0"/>
      <c r="EVR174" s="0"/>
      <c r="EVS174" s="0"/>
      <c r="EVT174" s="0"/>
      <c r="EVU174" s="0"/>
      <c r="EVV174" s="0"/>
      <c r="EVW174" s="0"/>
      <c r="EVX174" s="0"/>
      <c r="EVY174" s="0"/>
      <c r="EVZ174" s="0"/>
      <c r="EWA174" s="0"/>
      <c r="EWB174" s="0"/>
      <c r="EWC174" s="0"/>
      <c r="EWD174" s="0"/>
      <c r="EWE174" s="0"/>
      <c r="EWF174" s="0"/>
      <c r="EWG174" s="0"/>
      <c r="EWH174" s="0"/>
      <c r="EWI174" s="0"/>
      <c r="EWJ174" s="0"/>
      <c r="EWK174" s="0"/>
      <c r="EWL174" s="0"/>
      <c r="EWM174" s="0"/>
      <c r="EWN174" s="0"/>
      <c r="EWO174" s="0"/>
      <c r="EWP174" s="0"/>
      <c r="EWQ174" s="0"/>
      <c r="EWR174" s="0"/>
      <c r="EWS174" s="0"/>
      <c r="EWT174" s="0"/>
      <c r="EWU174" s="0"/>
      <c r="EWV174" s="0"/>
      <c r="EWW174" s="0"/>
      <c r="EWX174" s="0"/>
      <c r="EWY174" s="0"/>
      <c r="EWZ174" s="0"/>
      <c r="EXA174" s="0"/>
      <c r="EXB174" s="0"/>
      <c r="EXC174" s="0"/>
      <c r="EXD174" s="0"/>
      <c r="EXE174" s="0"/>
      <c r="EXF174" s="0"/>
      <c r="EXG174" s="0"/>
      <c r="EXH174" s="0"/>
      <c r="EXI174" s="0"/>
      <c r="EXJ174" s="0"/>
      <c r="EXK174" s="0"/>
      <c r="EXL174" s="0"/>
      <c r="EXM174" s="0"/>
      <c r="EXN174" s="0"/>
      <c r="EXO174" s="0"/>
      <c r="EXP174" s="0"/>
      <c r="EXQ174" s="0"/>
      <c r="EXR174" s="0"/>
      <c r="EXS174" s="0"/>
      <c r="EXT174" s="0"/>
      <c r="EXU174" s="0"/>
      <c r="EXV174" s="0"/>
      <c r="EXW174" s="0"/>
      <c r="EXX174" s="0"/>
      <c r="EXY174" s="0"/>
      <c r="EXZ174" s="0"/>
      <c r="EYA174" s="0"/>
      <c r="EYB174" s="0"/>
      <c r="EYC174" s="0"/>
      <c r="EYD174" s="0"/>
      <c r="EYE174" s="0"/>
      <c r="EYF174" s="0"/>
      <c r="EYG174" s="0"/>
      <c r="EYH174" s="0"/>
      <c r="EYI174" s="0"/>
      <c r="EYJ174" s="0"/>
      <c r="EYK174" s="0"/>
      <c r="EYL174" s="0"/>
      <c r="EYM174" s="0"/>
      <c r="EYN174" s="0"/>
      <c r="EYO174" s="0"/>
      <c r="EYP174" s="0"/>
      <c r="EYQ174" s="0"/>
      <c r="EYR174" s="0"/>
      <c r="EYS174" s="0"/>
      <c r="EYT174" s="0"/>
      <c r="EYU174" s="0"/>
      <c r="EYV174" s="0"/>
      <c r="EYW174" s="0"/>
      <c r="EYX174" s="0"/>
      <c r="EYY174" s="0"/>
      <c r="EYZ174" s="0"/>
      <c r="EZA174" s="0"/>
      <c r="EZB174" s="0"/>
      <c r="EZC174" s="0"/>
      <c r="EZD174" s="0"/>
      <c r="EZE174" s="0"/>
      <c r="EZF174" s="0"/>
      <c r="EZG174" s="0"/>
      <c r="EZH174" s="0"/>
      <c r="EZI174" s="0"/>
      <c r="EZJ174" s="0"/>
      <c r="EZK174" s="0"/>
      <c r="EZL174" s="0"/>
      <c r="EZM174" s="0"/>
      <c r="EZN174" s="0"/>
      <c r="EZO174" s="0"/>
      <c r="EZP174" s="0"/>
      <c r="EZQ174" s="0"/>
      <c r="EZR174" s="0"/>
      <c r="EZS174" s="0"/>
      <c r="EZT174" s="0"/>
      <c r="EZU174" s="0"/>
      <c r="EZV174" s="0"/>
      <c r="EZW174" s="0"/>
      <c r="EZX174" s="0"/>
      <c r="EZY174" s="0"/>
      <c r="EZZ174" s="0"/>
      <c r="FAA174" s="0"/>
      <c r="FAB174" s="0"/>
      <c r="FAC174" s="0"/>
      <c r="FAD174" s="0"/>
      <c r="FAE174" s="0"/>
      <c r="FAF174" s="0"/>
      <c r="FAG174" s="0"/>
      <c r="FAH174" s="0"/>
      <c r="FAI174" s="0"/>
      <c r="FAJ174" s="0"/>
      <c r="FAK174" s="0"/>
      <c r="FAL174" s="0"/>
      <c r="FAM174" s="0"/>
      <c r="FAN174" s="0"/>
      <c r="FAO174" s="0"/>
      <c r="FAP174" s="0"/>
      <c r="FAQ174" s="0"/>
      <c r="FAR174" s="0"/>
      <c r="FAS174" s="0"/>
      <c r="FAT174" s="0"/>
      <c r="FAU174" s="0"/>
      <c r="FAV174" s="0"/>
      <c r="FAW174" s="0"/>
      <c r="FAX174" s="0"/>
      <c r="FAY174" s="0"/>
      <c r="FAZ174" s="0"/>
      <c r="FBA174" s="0"/>
      <c r="FBB174" s="0"/>
      <c r="FBC174" s="0"/>
      <c r="FBD174" s="0"/>
      <c r="FBE174" s="0"/>
      <c r="FBF174" s="0"/>
      <c r="FBG174" s="0"/>
      <c r="FBH174" s="0"/>
      <c r="FBI174" s="0"/>
      <c r="FBJ174" s="0"/>
      <c r="FBK174" s="0"/>
      <c r="FBL174" s="0"/>
      <c r="FBM174" s="0"/>
      <c r="FBN174" s="0"/>
      <c r="FBO174" s="0"/>
      <c r="FBP174" s="0"/>
      <c r="FBQ174" s="0"/>
      <c r="FBR174" s="0"/>
      <c r="FBS174" s="0"/>
      <c r="FBT174" s="0"/>
      <c r="FBU174" s="0"/>
      <c r="FBV174" s="0"/>
      <c r="FBW174" s="0"/>
      <c r="FBX174" s="0"/>
      <c r="FBY174" s="0"/>
      <c r="FBZ174" s="0"/>
      <c r="FCA174" s="0"/>
      <c r="FCB174" s="0"/>
      <c r="FCC174" s="0"/>
      <c r="FCD174" s="0"/>
      <c r="FCE174" s="0"/>
      <c r="FCF174" s="0"/>
      <c r="FCG174" s="0"/>
      <c r="FCH174" s="0"/>
      <c r="FCI174" s="0"/>
      <c r="FCJ174" s="0"/>
      <c r="FCK174" s="0"/>
      <c r="FCL174" s="0"/>
      <c r="FCM174" s="0"/>
      <c r="FCN174" s="0"/>
      <c r="FCO174" s="0"/>
      <c r="FCP174" s="0"/>
      <c r="FCQ174" s="0"/>
      <c r="FCR174" s="0"/>
      <c r="FCS174" s="0"/>
      <c r="FCT174" s="0"/>
      <c r="FCU174" s="0"/>
      <c r="FCV174" s="0"/>
      <c r="FCW174" s="0"/>
      <c r="FCX174" s="0"/>
      <c r="FCY174" s="0"/>
      <c r="FCZ174" s="0"/>
      <c r="FDA174" s="0"/>
      <c r="FDB174" s="0"/>
      <c r="FDC174" s="0"/>
      <c r="FDD174" s="0"/>
      <c r="FDE174" s="0"/>
      <c r="FDF174" s="0"/>
      <c r="FDG174" s="0"/>
      <c r="FDH174" s="0"/>
      <c r="FDI174" s="0"/>
      <c r="FDJ174" s="0"/>
      <c r="FDK174" s="0"/>
      <c r="FDL174" s="0"/>
      <c r="FDM174" s="0"/>
      <c r="FDN174" s="0"/>
      <c r="FDO174" s="0"/>
      <c r="FDP174" s="0"/>
      <c r="FDQ174" s="0"/>
      <c r="FDR174" s="0"/>
      <c r="FDS174" s="0"/>
      <c r="FDT174" s="0"/>
      <c r="FDU174" s="0"/>
      <c r="FDV174" s="0"/>
      <c r="FDW174" s="0"/>
      <c r="FDX174" s="0"/>
      <c r="FDY174" s="0"/>
      <c r="FDZ174" s="0"/>
      <c r="FEA174" s="0"/>
      <c r="FEB174" s="0"/>
      <c r="FEC174" s="0"/>
      <c r="FED174" s="0"/>
      <c r="FEE174" s="0"/>
      <c r="FEF174" s="0"/>
      <c r="FEG174" s="0"/>
      <c r="FEH174" s="0"/>
      <c r="FEI174" s="0"/>
      <c r="FEJ174" s="0"/>
      <c r="FEK174" s="0"/>
      <c r="FEL174" s="0"/>
      <c r="FEM174" s="0"/>
      <c r="FEN174" s="0"/>
      <c r="FEO174" s="0"/>
      <c r="FEP174" s="0"/>
      <c r="FEQ174" s="0"/>
      <c r="FER174" s="0"/>
      <c r="FES174" s="0"/>
      <c r="FET174" s="0"/>
      <c r="FEU174" s="0"/>
      <c r="FEV174" s="0"/>
      <c r="FEW174" s="0"/>
      <c r="FEX174" s="0"/>
      <c r="FEY174" s="0"/>
      <c r="FEZ174" s="0"/>
      <c r="FFA174" s="0"/>
      <c r="FFB174" s="0"/>
      <c r="FFC174" s="0"/>
      <c r="FFD174" s="0"/>
      <c r="FFE174" s="0"/>
      <c r="FFF174" s="0"/>
      <c r="FFG174" s="0"/>
      <c r="FFH174" s="0"/>
      <c r="FFI174" s="0"/>
      <c r="FFJ174" s="0"/>
      <c r="FFK174" s="0"/>
      <c r="FFL174" s="0"/>
      <c r="FFM174" s="0"/>
      <c r="FFN174" s="0"/>
      <c r="FFO174" s="0"/>
      <c r="FFP174" s="0"/>
      <c r="FFQ174" s="0"/>
      <c r="FFR174" s="0"/>
      <c r="FFS174" s="0"/>
      <c r="FFT174" s="0"/>
      <c r="FFU174" s="0"/>
      <c r="FFV174" s="0"/>
      <c r="FFW174" s="0"/>
      <c r="FFX174" s="0"/>
      <c r="FFY174" s="0"/>
      <c r="FFZ174" s="0"/>
      <c r="FGA174" s="0"/>
      <c r="FGB174" s="0"/>
      <c r="FGC174" s="0"/>
      <c r="FGD174" s="0"/>
      <c r="FGE174" s="0"/>
      <c r="FGF174" s="0"/>
      <c r="FGG174" s="0"/>
      <c r="FGH174" s="0"/>
      <c r="FGI174" s="0"/>
      <c r="FGJ174" s="0"/>
      <c r="FGK174" s="0"/>
      <c r="FGL174" s="0"/>
      <c r="FGM174" s="0"/>
      <c r="FGN174" s="0"/>
      <c r="FGO174" s="0"/>
      <c r="FGP174" s="0"/>
      <c r="FGQ174" s="0"/>
      <c r="FGR174" s="0"/>
      <c r="FGS174" s="0"/>
      <c r="FGT174" s="0"/>
      <c r="FGU174" s="0"/>
      <c r="FGV174" s="0"/>
      <c r="FGW174" s="0"/>
      <c r="FGX174" s="0"/>
      <c r="FGY174" s="0"/>
      <c r="FGZ174" s="0"/>
      <c r="FHA174" s="0"/>
      <c r="FHB174" s="0"/>
      <c r="FHC174" s="0"/>
      <c r="FHD174" s="0"/>
      <c r="FHE174" s="0"/>
      <c r="FHF174" s="0"/>
      <c r="FHG174" s="0"/>
      <c r="FHH174" s="0"/>
      <c r="FHI174" s="0"/>
      <c r="FHJ174" s="0"/>
      <c r="FHK174" s="0"/>
      <c r="FHL174" s="0"/>
      <c r="FHM174" s="0"/>
      <c r="FHN174" s="0"/>
      <c r="FHO174" s="0"/>
      <c r="FHP174" s="0"/>
      <c r="FHQ174" s="0"/>
      <c r="FHR174" s="0"/>
      <c r="FHS174" s="0"/>
      <c r="FHT174" s="0"/>
      <c r="FHU174" s="0"/>
      <c r="FHV174" s="0"/>
      <c r="FHW174" s="0"/>
      <c r="FHX174" s="0"/>
      <c r="FHY174" s="0"/>
      <c r="FHZ174" s="0"/>
      <c r="FIA174" s="0"/>
      <c r="FIB174" s="0"/>
      <c r="FIC174" s="0"/>
      <c r="FID174" s="0"/>
      <c r="FIE174" s="0"/>
      <c r="FIF174" s="0"/>
      <c r="FIG174" s="0"/>
      <c r="FIH174" s="0"/>
      <c r="FII174" s="0"/>
      <c r="FIJ174" s="0"/>
      <c r="FIK174" s="0"/>
      <c r="FIL174" s="0"/>
      <c r="FIM174" s="0"/>
      <c r="FIN174" s="0"/>
      <c r="FIO174" s="0"/>
      <c r="FIP174" s="0"/>
      <c r="FIQ174" s="0"/>
      <c r="FIR174" s="0"/>
      <c r="FIS174" s="0"/>
      <c r="FIT174" s="0"/>
      <c r="FIU174" s="0"/>
      <c r="FIV174" s="0"/>
      <c r="FIW174" s="0"/>
      <c r="FIX174" s="0"/>
      <c r="FIY174" s="0"/>
      <c r="FIZ174" s="0"/>
      <c r="FJA174" s="0"/>
      <c r="FJB174" s="0"/>
      <c r="FJC174" s="0"/>
      <c r="FJD174" s="0"/>
      <c r="FJE174" s="0"/>
      <c r="FJF174" s="0"/>
      <c r="FJG174" s="0"/>
      <c r="FJH174" s="0"/>
      <c r="FJI174" s="0"/>
      <c r="FJJ174" s="0"/>
      <c r="FJK174" s="0"/>
      <c r="FJL174" s="0"/>
      <c r="FJM174" s="0"/>
      <c r="FJN174" s="0"/>
      <c r="FJO174" s="0"/>
      <c r="FJP174" s="0"/>
      <c r="FJQ174" s="0"/>
      <c r="FJR174" s="0"/>
      <c r="FJS174" s="0"/>
      <c r="FJT174" s="0"/>
      <c r="FJU174" s="0"/>
      <c r="FJV174" s="0"/>
      <c r="FJW174" s="0"/>
      <c r="FJX174" s="0"/>
      <c r="FJY174" s="0"/>
      <c r="FJZ174" s="0"/>
      <c r="FKA174" s="0"/>
      <c r="FKB174" s="0"/>
      <c r="FKC174" s="0"/>
      <c r="FKD174" s="0"/>
      <c r="FKE174" s="0"/>
      <c r="FKF174" s="0"/>
      <c r="FKG174" s="0"/>
      <c r="FKH174" s="0"/>
      <c r="FKI174" s="0"/>
      <c r="FKJ174" s="0"/>
      <c r="FKK174" s="0"/>
      <c r="FKL174" s="0"/>
      <c r="FKM174" s="0"/>
      <c r="FKN174" s="0"/>
      <c r="FKO174" s="0"/>
      <c r="FKP174" s="0"/>
      <c r="FKQ174" s="0"/>
      <c r="FKR174" s="0"/>
      <c r="FKS174" s="0"/>
      <c r="FKT174" s="0"/>
      <c r="FKU174" s="0"/>
      <c r="FKV174" s="0"/>
      <c r="FKW174" s="0"/>
      <c r="FKX174" s="0"/>
      <c r="FKY174" s="0"/>
      <c r="FKZ174" s="0"/>
      <c r="FLA174" s="0"/>
      <c r="FLB174" s="0"/>
      <c r="FLC174" s="0"/>
      <c r="FLD174" s="0"/>
      <c r="FLE174" s="0"/>
      <c r="FLF174" s="0"/>
      <c r="FLG174" s="0"/>
      <c r="FLH174" s="0"/>
      <c r="FLI174" s="0"/>
      <c r="FLJ174" s="0"/>
      <c r="FLK174" s="0"/>
      <c r="FLL174" s="0"/>
      <c r="FLM174" s="0"/>
      <c r="FLN174" s="0"/>
      <c r="FLO174" s="0"/>
      <c r="FLP174" s="0"/>
      <c r="FLQ174" s="0"/>
      <c r="FLR174" s="0"/>
      <c r="FLS174" s="0"/>
      <c r="FLT174" s="0"/>
      <c r="FLU174" s="0"/>
      <c r="FLV174" s="0"/>
      <c r="FLW174" s="0"/>
      <c r="FLX174" s="0"/>
      <c r="FLY174" s="0"/>
      <c r="FLZ174" s="0"/>
      <c r="FMA174" s="0"/>
      <c r="FMB174" s="0"/>
      <c r="FMC174" s="0"/>
      <c r="FMD174" s="0"/>
      <c r="FME174" s="0"/>
      <c r="FMF174" s="0"/>
      <c r="FMG174" s="0"/>
      <c r="FMH174" s="0"/>
      <c r="FMI174" s="0"/>
      <c r="FMJ174" s="0"/>
      <c r="FMK174" s="0"/>
      <c r="FML174" s="0"/>
      <c r="FMM174" s="0"/>
      <c r="FMN174" s="0"/>
      <c r="FMO174" s="0"/>
      <c r="FMP174" s="0"/>
      <c r="FMQ174" s="0"/>
      <c r="FMR174" s="0"/>
      <c r="FMS174" s="0"/>
      <c r="FMT174" s="0"/>
      <c r="FMU174" s="0"/>
      <c r="FMV174" s="0"/>
      <c r="FMW174" s="0"/>
      <c r="FMX174" s="0"/>
      <c r="FMY174" s="0"/>
      <c r="FMZ174" s="0"/>
      <c r="FNA174" s="0"/>
      <c r="FNB174" s="0"/>
      <c r="FNC174" s="0"/>
      <c r="FND174" s="0"/>
      <c r="FNE174" s="0"/>
      <c r="FNF174" s="0"/>
      <c r="FNG174" s="0"/>
      <c r="FNH174" s="0"/>
      <c r="FNI174" s="0"/>
      <c r="FNJ174" s="0"/>
      <c r="FNK174" s="0"/>
      <c r="FNL174" s="0"/>
      <c r="FNM174" s="0"/>
      <c r="FNN174" s="0"/>
      <c r="FNO174" s="0"/>
      <c r="FNP174" s="0"/>
      <c r="FNQ174" s="0"/>
      <c r="FNR174" s="0"/>
      <c r="FNS174" s="0"/>
      <c r="FNT174" s="0"/>
      <c r="FNU174" s="0"/>
      <c r="FNV174" s="0"/>
      <c r="FNW174" s="0"/>
      <c r="FNX174" s="0"/>
      <c r="FNY174" s="0"/>
      <c r="FNZ174" s="0"/>
      <c r="FOA174" s="0"/>
      <c r="FOB174" s="0"/>
      <c r="FOC174" s="0"/>
      <c r="FOD174" s="0"/>
      <c r="FOE174" s="0"/>
      <c r="FOF174" s="0"/>
      <c r="FOG174" s="0"/>
      <c r="FOH174" s="0"/>
      <c r="FOI174" s="0"/>
      <c r="FOJ174" s="0"/>
      <c r="FOK174" s="0"/>
      <c r="FOL174" s="0"/>
      <c r="FOM174" s="0"/>
      <c r="FON174" s="0"/>
      <c r="FOO174" s="0"/>
      <c r="FOP174" s="0"/>
      <c r="FOQ174" s="0"/>
      <c r="FOR174" s="0"/>
      <c r="FOS174" s="0"/>
      <c r="FOT174" s="0"/>
      <c r="FOU174" s="0"/>
      <c r="FOV174" s="0"/>
      <c r="FOW174" s="0"/>
      <c r="FOX174" s="0"/>
      <c r="FOY174" s="0"/>
      <c r="FOZ174" s="0"/>
      <c r="FPA174" s="0"/>
      <c r="FPB174" s="0"/>
      <c r="FPC174" s="0"/>
      <c r="FPD174" s="0"/>
      <c r="FPE174" s="0"/>
      <c r="FPF174" s="0"/>
      <c r="FPG174" s="0"/>
      <c r="FPH174" s="0"/>
      <c r="FPI174" s="0"/>
      <c r="FPJ174" s="0"/>
      <c r="FPK174" s="0"/>
      <c r="FPL174" s="0"/>
      <c r="FPM174" s="0"/>
      <c r="FPN174" s="0"/>
      <c r="FPO174" s="0"/>
      <c r="FPP174" s="0"/>
      <c r="FPQ174" s="0"/>
      <c r="FPR174" s="0"/>
      <c r="FPS174" s="0"/>
      <c r="FPT174" s="0"/>
      <c r="FPU174" s="0"/>
      <c r="FPV174" s="0"/>
      <c r="FPW174" s="0"/>
      <c r="FPX174" s="0"/>
      <c r="FPY174" s="0"/>
      <c r="FPZ174" s="0"/>
      <c r="FQA174" s="0"/>
      <c r="FQB174" s="0"/>
      <c r="FQC174" s="0"/>
      <c r="FQD174" s="0"/>
      <c r="FQE174" s="0"/>
      <c r="FQF174" s="0"/>
      <c r="FQG174" s="0"/>
      <c r="FQH174" s="0"/>
      <c r="FQI174" s="0"/>
      <c r="FQJ174" s="0"/>
      <c r="FQK174" s="0"/>
      <c r="FQL174" s="0"/>
      <c r="FQM174" s="0"/>
      <c r="FQN174" s="0"/>
      <c r="FQO174" s="0"/>
      <c r="FQP174" s="0"/>
      <c r="FQQ174" s="0"/>
      <c r="FQR174" s="0"/>
      <c r="FQS174" s="0"/>
      <c r="FQT174" s="0"/>
      <c r="FQU174" s="0"/>
      <c r="FQV174" s="0"/>
      <c r="FQW174" s="0"/>
      <c r="FQX174" s="0"/>
      <c r="FQY174" s="0"/>
      <c r="FQZ174" s="0"/>
      <c r="FRA174" s="0"/>
      <c r="FRB174" s="0"/>
      <c r="FRC174" s="0"/>
      <c r="FRD174" s="0"/>
      <c r="FRE174" s="0"/>
      <c r="FRF174" s="0"/>
      <c r="FRG174" s="0"/>
      <c r="FRH174" s="0"/>
      <c r="FRI174" s="0"/>
      <c r="FRJ174" s="0"/>
      <c r="FRK174" s="0"/>
      <c r="FRL174" s="0"/>
      <c r="FRM174" s="0"/>
      <c r="FRN174" s="0"/>
      <c r="FRO174" s="0"/>
      <c r="FRP174" s="0"/>
      <c r="FRQ174" s="0"/>
      <c r="FRR174" s="0"/>
      <c r="FRS174" s="0"/>
      <c r="FRT174" s="0"/>
      <c r="FRU174" s="0"/>
      <c r="FRV174" s="0"/>
      <c r="FRW174" s="0"/>
      <c r="FRX174" s="0"/>
      <c r="FRY174" s="0"/>
      <c r="FRZ174" s="0"/>
      <c r="FSA174" s="0"/>
      <c r="FSB174" s="0"/>
      <c r="FSC174" s="0"/>
      <c r="FSD174" s="0"/>
      <c r="FSE174" s="0"/>
      <c r="FSF174" s="0"/>
      <c r="FSG174" s="0"/>
      <c r="FSH174" s="0"/>
      <c r="FSI174" s="0"/>
      <c r="FSJ174" s="0"/>
      <c r="FSK174" s="0"/>
      <c r="FSL174" s="0"/>
      <c r="FSM174" s="0"/>
      <c r="FSN174" s="0"/>
      <c r="FSO174" s="0"/>
      <c r="FSP174" s="0"/>
      <c r="FSQ174" s="0"/>
      <c r="FSR174" s="0"/>
      <c r="FSS174" s="0"/>
      <c r="FST174" s="0"/>
      <c r="FSU174" s="0"/>
      <c r="FSV174" s="0"/>
      <c r="FSW174" s="0"/>
      <c r="FSX174" s="0"/>
      <c r="FSY174" s="0"/>
      <c r="FSZ174" s="0"/>
      <c r="FTA174" s="0"/>
      <c r="FTB174" s="0"/>
      <c r="FTC174" s="0"/>
      <c r="FTD174" s="0"/>
      <c r="FTE174" s="0"/>
      <c r="FTF174" s="0"/>
      <c r="FTG174" s="0"/>
      <c r="FTH174" s="0"/>
      <c r="FTI174" s="0"/>
      <c r="FTJ174" s="0"/>
      <c r="FTK174" s="0"/>
      <c r="FTL174" s="0"/>
      <c r="FTM174" s="0"/>
      <c r="FTN174" s="0"/>
      <c r="FTO174" s="0"/>
      <c r="FTP174" s="0"/>
      <c r="FTQ174" s="0"/>
      <c r="FTR174" s="0"/>
      <c r="FTS174" s="0"/>
      <c r="FTT174" s="0"/>
      <c r="FTU174" s="0"/>
      <c r="FTV174" s="0"/>
      <c r="FTW174" s="0"/>
      <c r="FTX174" s="0"/>
      <c r="FTY174" s="0"/>
      <c r="FTZ174" s="0"/>
      <c r="FUA174" s="0"/>
      <c r="FUB174" s="0"/>
      <c r="FUC174" s="0"/>
      <c r="FUD174" s="0"/>
      <c r="FUE174" s="0"/>
      <c r="FUF174" s="0"/>
      <c r="FUG174" s="0"/>
      <c r="FUH174" s="0"/>
      <c r="FUI174" s="0"/>
      <c r="FUJ174" s="0"/>
      <c r="FUK174" s="0"/>
      <c r="FUL174" s="0"/>
      <c r="FUM174" s="0"/>
      <c r="FUN174" s="0"/>
      <c r="FUO174" s="0"/>
      <c r="FUP174" s="0"/>
      <c r="FUQ174" s="0"/>
      <c r="FUR174" s="0"/>
      <c r="FUS174" s="0"/>
      <c r="FUT174" s="0"/>
      <c r="FUU174" s="0"/>
      <c r="FUV174" s="0"/>
      <c r="FUW174" s="0"/>
      <c r="FUX174" s="0"/>
      <c r="FUY174" s="0"/>
      <c r="FUZ174" s="0"/>
      <c r="FVA174" s="0"/>
      <c r="FVB174" s="0"/>
      <c r="FVC174" s="0"/>
      <c r="FVD174" s="0"/>
      <c r="FVE174" s="0"/>
      <c r="FVF174" s="0"/>
      <c r="FVG174" s="0"/>
      <c r="FVH174" s="0"/>
      <c r="FVI174" s="0"/>
      <c r="FVJ174" s="0"/>
      <c r="FVK174" s="0"/>
      <c r="FVL174" s="0"/>
      <c r="FVM174" s="0"/>
      <c r="FVN174" s="0"/>
      <c r="FVO174" s="0"/>
      <c r="FVP174" s="0"/>
      <c r="FVQ174" s="0"/>
      <c r="FVR174" s="0"/>
      <c r="FVS174" s="0"/>
      <c r="FVT174" s="0"/>
      <c r="FVU174" s="0"/>
      <c r="FVV174" s="0"/>
      <c r="FVW174" s="0"/>
      <c r="FVX174" s="0"/>
      <c r="FVY174" s="0"/>
      <c r="FVZ174" s="0"/>
      <c r="FWA174" s="0"/>
      <c r="FWB174" s="0"/>
      <c r="FWC174" s="0"/>
      <c r="FWD174" s="0"/>
      <c r="FWE174" s="0"/>
      <c r="FWF174" s="0"/>
      <c r="FWG174" s="0"/>
      <c r="FWH174" s="0"/>
      <c r="FWI174" s="0"/>
      <c r="FWJ174" s="0"/>
      <c r="FWK174" s="0"/>
      <c r="FWL174" s="0"/>
      <c r="FWM174" s="0"/>
      <c r="FWN174" s="0"/>
      <c r="FWO174" s="0"/>
      <c r="FWP174" s="0"/>
      <c r="FWQ174" s="0"/>
      <c r="FWR174" s="0"/>
      <c r="FWS174" s="0"/>
      <c r="FWT174" s="0"/>
      <c r="FWU174" s="0"/>
      <c r="FWV174" s="0"/>
      <c r="FWW174" s="0"/>
      <c r="FWX174" s="0"/>
      <c r="FWY174" s="0"/>
      <c r="FWZ174" s="0"/>
      <c r="FXA174" s="0"/>
      <c r="FXB174" s="0"/>
      <c r="FXC174" s="0"/>
      <c r="FXD174" s="0"/>
      <c r="FXE174" s="0"/>
      <c r="FXF174" s="0"/>
      <c r="FXG174" s="0"/>
      <c r="FXH174" s="0"/>
      <c r="FXI174" s="0"/>
      <c r="FXJ174" s="0"/>
      <c r="FXK174" s="0"/>
      <c r="FXL174" s="0"/>
      <c r="FXM174" s="0"/>
      <c r="FXN174" s="0"/>
      <c r="FXO174" s="0"/>
      <c r="FXP174" s="0"/>
      <c r="FXQ174" s="0"/>
      <c r="FXR174" s="0"/>
      <c r="FXS174" s="0"/>
      <c r="FXT174" s="0"/>
      <c r="FXU174" s="0"/>
      <c r="FXV174" s="0"/>
      <c r="FXW174" s="0"/>
      <c r="FXX174" s="0"/>
      <c r="FXY174" s="0"/>
      <c r="FXZ174" s="0"/>
      <c r="FYA174" s="0"/>
      <c r="FYB174" s="0"/>
      <c r="FYC174" s="0"/>
      <c r="FYD174" s="0"/>
      <c r="FYE174" s="0"/>
      <c r="FYF174" s="0"/>
      <c r="FYG174" s="0"/>
      <c r="FYH174" s="0"/>
      <c r="FYI174" s="0"/>
      <c r="FYJ174" s="0"/>
      <c r="FYK174" s="0"/>
      <c r="FYL174" s="0"/>
      <c r="FYM174" s="0"/>
      <c r="FYN174" s="0"/>
      <c r="FYO174" s="0"/>
      <c r="FYP174" s="0"/>
      <c r="FYQ174" s="0"/>
      <c r="FYR174" s="0"/>
      <c r="FYS174" s="0"/>
      <c r="FYT174" s="0"/>
      <c r="FYU174" s="0"/>
      <c r="FYV174" s="0"/>
      <c r="FYW174" s="0"/>
      <c r="FYX174" s="0"/>
      <c r="FYY174" s="0"/>
      <c r="FYZ174" s="0"/>
      <c r="FZA174" s="0"/>
      <c r="FZB174" s="0"/>
      <c r="FZC174" s="0"/>
      <c r="FZD174" s="0"/>
      <c r="FZE174" s="0"/>
      <c r="FZF174" s="0"/>
      <c r="FZG174" s="0"/>
      <c r="FZH174" s="0"/>
      <c r="FZI174" s="0"/>
      <c r="FZJ174" s="0"/>
      <c r="FZK174" s="0"/>
      <c r="FZL174" s="0"/>
      <c r="FZM174" s="0"/>
      <c r="FZN174" s="0"/>
      <c r="FZO174" s="0"/>
      <c r="FZP174" s="0"/>
      <c r="FZQ174" s="0"/>
      <c r="FZR174" s="0"/>
      <c r="FZS174" s="0"/>
      <c r="FZT174" s="0"/>
      <c r="FZU174" s="0"/>
      <c r="FZV174" s="0"/>
      <c r="FZW174" s="0"/>
      <c r="FZX174" s="0"/>
      <c r="FZY174" s="0"/>
      <c r="FZZ174" s="0"/>
      <c r="GAA174" s="0"/>
      <c r="GAB174" s="0"/>
      <c r="GAC174" s="0"/>
      <c r="GAD174" s="0"/>
      <c r="GAE174" s="0"/>
      <c r="GAF174" s="0"/>
      <c r="GAG174" s="0"/>
      <c r="GAH174" s="0"/>
      <c r="GAI174" s="0"/>
      <c r="GAJ174" s="0"/>
      <c r="GAK174" s="0"/>
      <c r="GAL174" s="0"/>
      <c r="GAM174" s="0"/>
      <c r="GAN174" s="0"/>
      <c r="GAO174" s="0"/>
      <c r="GAP174" s="0"/>
      <c r="GAQ174" s="0"/>
      <c r="GAR174" s="0"/>
      <c r="GAS174" s="0"/>
      <c r="GAT174" s="0"/>
      <c r="GAU174" s="0"/>
      <c r="GAV174" s="0"/>
      <c r="GAW174" s="0"/>
      <c r="GAX174" s="0"/>
      <c r="GAY174" s="0"/>
      <c r="GAZ174" s="0"/>
      <c r="GBA174" s="0"/>
      <c r="GBB174" s="0"/>
      <c r="GBC174" s="0"/>
      <c r="GBD174" s="0"/>
      <c r="GBE174" s="0"/>
      <c r="GBF174" s="0"/>
      <c r="GBG174" s="0"/>
      <c r="GBH174" s="0"/>
      <c r="GBI174" s="0"/>
      <c r="GBJ174" s="0"/>
      <c r="GBK174" s="0"/>
      <c r="GBL174" s="0"/>
      <c r="GBM174" s="0"/>
      <c r="GBN174" s="0"/>
      <c r="GBO174" s="0"/>
      <c r="GBP174" s="0"/>
      <c r="GBQ174" s="0"/>
      <c r="GBR174" s="0"/>
      <c r="GBS174" s="0"/>
      <c r="GBT174" s="0"/>
      <c r="GBU174" s="0"/>
      <c r="GBV174" s="0"/>
      <c r="GBW174" s="0"/>
      <c r="GBX174" s="0"/>
      <c r="GBY174" s="0"/>
      <c r="GBZ174" s="0"/>
      <c r="GCA174" s="0"/>
      <c r="GCB174" s="0"/>
      <c r="GCC174" s="0"/>
      <c r="GCD174" s="0"/>
      <c r="GCE174" s="0"/>
      <c r="GCF174" s="0"/>
      <c r="GCG174" s="0"/>
      <c r="GCH174" s="0"/>
      <c r="GCI174" s="0"/>
      <c r="GCJ174" s="0"/>
      <c r="GCK174" s="0"/>
      <c r="GCL174" s="0"/>
      <c r="GCM174" s="0"/>
      <c r="GCN174" s="0"/>
      <c r="GCO174" s="0"/>
      <c r="GCP174" s="0"/>
      <c r="GCQ174" s="0"/>
      <c r="GCR174" s="0"/>
      <c r="GCS174" s="0"/>
      <c r="GCT174" s="0"/>
      <c r="GCU174" s="0"/>
      <c r="GCV174" s="0"/>
      <c r="GCW174" s="0"/>
      <c r="GCX174" s="0"/>
      <c r="GCY174" s="0"/>
      <c r="GCZ174" s="0"/>
      <c r="GDA174" s="0"/>
      <c r="GDB174" s="0"/>
      <c r="GDC174" s="0"/>
      <c r="GDD174" s="0"/>
      <c r="GDE174" s="0"/>
      <c r="GDF174" s="0"/>
      <c r="GDG174" s="0"/>
      <c r="GDH174" s="0"/>
      <c r="GDI174" s="0"/>
      <c r="GDJ174" s="0"/>
      <c r="GDK174" s="0"/>
      <c r="GDL174" s="0"/>
      <c r="GDM174" s="0"/>
      <c r="GDN174" s="0"/>
      <c r="GDO174" s="0"/>
      <c r="GDP174" s="0"/>
      <c r="GDQ174" s="0"/>
      <c r="GDR174" s="0"/>
      <c r="GDS174" s="0"/>
      <c r="GDT174" s="0"/>
      <c r="GDU174" s="0"/>
      <c r="GDV174" s="0"/>
      <c r="GDW174" s="0"/>
      <c r="GDX174" s="0"/>
      <c r="GDY174" s="0"/>
      <c r="GDZ174" s="0"/>
      <c r="GEA174" s="0"/>
      <c r="GEB174" s="0"/>
      <c r="GEC174" s="0"/>
      <c r="GED174" s="0"/>
      <c r="GEE174" s="0"/>
      <c r="GEF174" s="0"/>
      <c r="GEG174" s="0"/>
      <c r="GEH174" s="0"/>
      <c r="GEI174" s="0"/>
      <c r="GEJ174" s="0"/>
      <c r="GEK174" s="0"/>
      <c r="GEL174" s="0"/>
      <c r="GEM174" s="0"/>
      <c r="GEN174" s="0"/>
      <c r="GEO174" s="0"/>
      <c r="GEP174" s="0"/>
      <c r="GEQ174" s="0"/>
      <c r="GER174" s="0"/>
      <c r="GES174" s="0"/>
      <c r="GET174" s="0"/>
      <c r="GEU174" s="0"/>
      <c r="GEV174" s="0"/>
      <c r="GEW174" s="0"/>
      <c r="GEX174" s="0"/>
      <c r="GEY174" s="0"/>
      <c r="GEZ174" s="0"/>
      <c r="GFA174" s="0"/>
      <c r="GFB174" s="0"/>
      <c r="GFC174" s="0"/>
      <c r="GFD174" s="0"/>
      <c r="GFE174" s="0"/>
      <c r="GFF174" s="0"/>
      <c r="GFG174" s="0"/>
      <c r="GFH174" s="0"/>
      <c r="GFI174" s="0"/>
      <c r="GFJ174" s="0"/>
      <c r="GFK174" s="0"/>
      <c r="GFL174" s="0"/>
      <c r="GFM174" s="0"/>
      <c r="GFN174" s="0"/>
      <c r="GFO174" s="0"/>
      <c r="GFP174" s="0"/>
      <c r="GFQ174" s="0"/>
      <c r="GFR174" s="0"/>
      <c r="GFS174" s="0"/>
      <c r="GFT174" s="0"/>
      <c r="GFU174" s="0"/>
      <c r="GFV174" s="0"/>
      <c r="GFW174" s="0"/>
      <c r="GFX174" s="0"/>
      <c r="GFY174" s="0"/>
      <c r="GFZ174" s="0"/>
      <c r="GGA174" s="0"/>
      <c r="GGB174" s="0"/>
      <c r="GGC174" s="0"/>
      <c r="GGD174" s="0"/>
      <c r="GGE174" s="0"/>
      <c r="GGF174" s="0"/>
      <c r="GGG174" s="0"/>
      <c r="GGH174" s="0"/>
      <c r="GGI174" s="0"/>
      <c r="GGJ174" s="0"/>
      <c r="GGK174" s="0"/>
      <c r="GGL174" s="0"/>
      <c r="GGM174" s="0"/>
      <c r="GGN174" s="0"/>
      <c r="GGO174" s="0"/>
      <c r="GGP174" s="0"/>
      <c r="GGQ174" s="0"/>
      <c r="GGR174" s="0"/>
      <c r="GGS174" s="0"/>
      <c r="GGT174" s="0"/>
      <c r="GGU174" s="0"/>
      <c r="GGV174" s="0"/>
      <c r="GGW174" s="0"/>
      <c r="GGX174" s="0"/>
      <c r="GGY174" s="0"/>
      <c r="GGZ174" s="0"/>
      <c r="GHA174" s="0"/>
      <c r="GHB174" s="0"/>
      <c r="GHC174" s="0"/>
      <c r="GHD174" s="0"/>
      <c r="GHE174" s="0"/>
      <c r="GHF174" s="0"/>
      <c r="GHG174" s="0"/>
      <c r="GHH174" s="0"/>
      <c r="GHI174" s="0"/>
      <c r="GHJ174" s="0"/>
      <c r="GHK174" s="0"/>
      <c r="GHL174" s="0"/>
      <c r="GHM174" s="0"/>
      <c r="GHN174" s="0"/>
      <c r="GHO174" s="0"/>
      <c r="GHP174" s="0"/>
      <c r="GHQ174" s="0"/>
      <c r="GHR174" s="0"/>
      <c r="GHS174" s="0"/>
      <c r="GHT174" s="0"/>
      <c r="GHU174" s="0"/>
      <c r="GHV174" s="0"/>
      <c r="GHW174" s="0"/>
      <c r="GHX174" s="0"/>
      <c r="GHY174" s="0"/>
      <c r="GHZ174" s="0"/>
      <c r="GIA174" s="0"/>
      <c r="GIB174" s="0"/>
      <c r="GIC174" s="0"/>
      <c r="GID174" s="0"/>
      <c r="GIE174" s="0"/>
      <c r="GIF174" s="0"/>
      <c r="GIG174" s="0"/>
      <c r="GIH174" s="0"/>
      <c r="GII174" s="0"/>
      <c r="GIJ174" s="0"/>
      <c r="GIK174" s="0"/>
      <c r="GIL174" s="0"/>
      <c r="GIM174" s="0"/>
      <c r="GIN174" s="0"/>
      <c r="GIO174" s="0"/>
      <c r="GIP174" s="0"/>
      <c r="GIQ174" s="0"/>
      <c r="GIR174" s="0"/>
      <c r="GIS174" s="0"/>
      <c r="GIT174" s="0"/>
      <c r="GIU174" s="0"/>
      <c r="GIV174" s="0"/>
      <c r="GIW174" s="0"/>
      <c r="GIX174" s="0"/>
      <c r="GIY174" s="0"/>
      <c r="GIZ174" s="0"/>
      <c r="GJA174" s="0"/>
      <c r="GJB174" s="0"/>
      <c r="GJC174" s="0"/>
      <c r="GJD174" s="0"/>
      <c r="GJE174" s="0"/>
      <c r="GJF174" s="0"/>
      <c r="GJG174" s="0"/>
      <c r="GJH174" s="0"/>
      <c r="GJI174" s="0"/>
      <c r="GJJ174" s="0"/>
      <c r="GJK174" s="0"/>
      <c r="GJL174" s="0"/>
      <c r="GJM174" s="0"/>
      <c r="GJN174" s="0"/>
      <c r="GJO174" s="0"/>
      <c r="GJP174" s="0"/>
      <c r="GJQ174" s="0"/>
      <c r="GJR174" s="0"/>
      <c r="GJS174" s="0"/>
      <c r="GJT174" s="0"/>
      <c r="GJU174" s="0"/>
      <c r="GJV174" s="0"/>
      <c r="GJW174" s="0"/>
      <c r="GJX174" s="0"/>
      <c r="GJY174" s="0"/>
      <c r="GJZ174" s="0"/>
      <c r="GKA174" s="0"/>
      <c r="GKB174" s="0"/>
      <c r="GKC174" s="0"/>
      <c r="GKD174" s="0"/>
      <c r="GKE174" s="0"/>
      <c r="GKF174" s="0"/>
      <c r="GKG174" s="0"/>
      <c r="GKH174" s="0"/>
      <c r="GKI174" s="0"/>
      <c r="GKJ174" s="0"/>
      <c r="GKK174" s="0"/>
      <c r="GKL174" s="0"/>
      <c r="GKM174" s="0"/>
      <c r="GKN174" s="0"/>
      <c r="GKO174" s="0"/>
      <c r="GKP174" s="0"/>
      <c r="GKQ174" s="0"/>
      <c r="GKR174" s="0"/>
      <c r="GKS174" s="0"/>
      <c r="GKT174" s="0"/>
      <c r="GKU174" s="0"/>
      <c r="GKV174" s="0"/>
      <c r="GKW174" s="0"/>
      <c r="GKX174" s="0"/>
      <c r="GKY174" s="0"/>
      <c r="GKZ174" s="0"/>
      <c r="GLA174" s="0"/>
      <c r="GLB174" s="0"/>
      <c r="GLC174" s="0"/>
      <c r="GLD174" s="0"/>
      <c r="GLE174" s="0"/>
      <c r="GLF174" s="0"/>
      <c r="GLG174" s="0"/>
      <c r="GLH174" s="0"/>
      <c r="GLI174" s="0"/>
      <c r="GLJ174" s="0"/>
      <c r="GLK174" s="0"/>
      <c r="GLL174" s="0"/>
      <c r="GLM174" s="0"/>
      <c r="GLN174" s="0"/>
      <c r="GLO174" s="0"/>
      <c r="GLP174" s="0"/>
      <c r="GLQ174" s="0"/>
      <c r="GLR174" s="0"/>
      <c r="GLS174" s="0"/>
      <c r="GLT174" s="0"/>
      <c r="GLU174" s="0"/>
      <c r="GLV174" s="0"/>
      <c r="GLW174" s="0"/>
      <c r="GLX174" s="0"/>
      <c r="GLY174" s="0"/>
      <c r="GLZ174" s="0"/>
      <c r="GMA174" s="0"/>
      <c r="GMB174" s="0"/>
      <c r="GMC174" s="0"/>
      <c r="GMD174" s="0"/>
      <c r="GME174" s="0"/>
      <c r="GMF174" s="0"/>
      <c r="GMG174" s="0"/>
      <c r="GMH174" s="0"/>
      <c r="GMI174" s="0"/>
      <c r="GMJ174" s="0"/>
      <c r="GMK174" s="0"/>
      <c r="GML174" s="0"/>
      <c r="GMM174" s="0"/>
      <c r="GMN174" s="0"/>
      <c r="GMO174" s="0"/>
      <c r="GMP174" s="0"/>
      <c r="GMQ174" s="0"/>
      <c r="GMR174" s="0"/>
      <c r="GMS174" s="0"/>
      <c r="GMT174" s="0"/>
      <c r="GMU174" s="0"/>
      <c r="GMV174" s="0"/>
      <c r="GMW174" s="0"/>
      <c r="GMX174" s="0"/>
      <c r="GMY174" s="0"/>
      <c r="GMZ174" s="0"/>
      <c r="GNA174" s="0"/>
      <c r="GNB174" s="0"/>
      <c r="GNC174" s="0"/>
      <c r="GND174" s="0"/>
      <c r="GNE174" s="0"/>
      <c r="GNF174" s="0"/>
      <c r="GNG174" s="0"/>
      <c r="GNH174" s="0"/>
      <c r="GNI174" s="0"/>
      <c r="GNJ174" s="0"/>
      <c r="GNK174" s="0"/>
      <c r="GNL174" s="0"/>
      <c r="GNM174" s="0"/>
      <c r="GNN174" s="0"/>
      <c r="GNO174" s="0"/>
      <c r="GNP174" s="0"/>
      <c r="GNQ174" s="0"/>
      <c r="GNR174" s="0"/>
      <c r="GNS174" s="0"/>
      <c r="GNT174" s="0"/>
      <c r="GNU174" s="0"/>
      <c r="GNV174" s="0"/>
      <c r="GNW174" s="0"/>
      <c r="GNX174" s="0"/>
      <c r="GNY174" s="0"/>
      <c r="GNZ174" s="0"/>
      <c r="GOA174" s="0"/>
      <c r="GOB174" s="0"/>
      <c r="GOC174" s="0"/>
      <c r="GOD174" s="0"/>
      <c r="GOE174" s="0"/>
      <c r="GOF174" s="0"/>
      <c r="GOG174" s="0"/>
      <c r="GOH174" s="0"/>
      <c r="GOI174" s="0"/>
      <c r="GOJ174" s="0"/>
      <c r="GOK174" s="0"/>
      <c r="GOL174" s="0"/>
      <c r="GOM174" s="0"/>
      <c r="GON174" s="0"/>
      <c r="GOO174" s="0"/>
      <c r="GOP174" s="0"/>
      <c r="GOQ174" s="0"/>
      <c r="GOR174" s="0"/>
      <c r="GOS174" s="0"/>
      <c r="GOT174" s="0"/>
      <c r="GOU174" s="0"/>
      <c r="GOV174" s="0"/>
      <c r="GOW174" s="0"/>
      <c r="GOX174" s="0"/>
      <c r="GOY174" s="0"/>
      <c r="GOZ174" s="0"/>
      <c r="GPA174" s="0"/>
      <c r="GPB174" s="0"/>
      <c r="GPC174" s="0"/>
      <c r="GPD174" s="0"/>
      <c r="GPE174" s="0"/>
      <c r="GPF174" s="0"/>
      <c r="GPG174" s="0"/>
      <c r="GPH174" s="0"/>
      <c r="GPI174" s="0"/>
      <c r="GPJ174" s="0"/>
      <c r="GPK174" s="0"/>
      <c r="GPL174" s="0"/>
      <c r="GPM174" s="0"/>
      <c r="GPN174" s="0"/>
      <c r="GPO174" s="0"/>
      <c r="GPP174" s="0"/>
      <c r="GPQ174" s="0"/>
      <c r="GPR174" s="0"/>
      <c r="GPS174" s="0"/>
      <c r="GPT174" s="0"/>
      <c r="GPU174" s="0"/>
      <c r="GPV174" s="0"/>
      <c r="GPW174" s="0"/>
      <c r="GPX174" s="0"/>
      <c r="GPY174" s="0"/>
      <c r="GPZ174" s="0"/>
      <c r="GQA174" s="0"/>
      <c r="GQB174" s="0"/>
      <c r="GQC174" s="0"/>
      <c r="GQD174" s="0"/>
      <c r="GQE174" s="0"/>
      <c r="GQF174" s="0"/>
      <c r="GQG174" s="0"/>
      <c r="GQH174" s="0"/>
      <c r="GQI174" s="0"/>
      <c r="GQJ174" s="0"/>
      <c r="GQK174" s="0"/>
      <c r="GQL174" s="0"/>
      <c r="GQM174" s="0"/>
      <c r="GQN174" s="0"/>
      <c r="GQO174" s="0"/>
      <c r="GQP174" s="0"/>
      <c r="GQQ174" s="0"/>
      <c r="GQR174" s="0"/>
      <c r="GQS174" s="0"/>
      <c r="GQT174" s="0"/>
      <c r="GQU174" s="0"/>
      <c r="GQV174" s="0"/>
      <c r="GQW174" s="0"/>
      <c r="GQX174" s="0"/>
      <c r="GQY174" s="0"/>
      <c r="GQZ174" s="0"/>
      <c r="GRA174" s="0"/>
      <c r="GRB174" s="0"/>
      <c r="GRC174" s="0"/>
      <c r="GRD174" s="0"/>
      <c r="GRE174" s="0"/>
      <c r="GRF174" s="0"/>
      <c r="GRG174" s="0"/>
      <c r="GRH174" s="0"/>
      <c r="GRI174" s="0"/>
      <c r="GRJ174" s="0"/>
      <c r="GRK174" s="0"/>
      <c r="GRL174" s="0"/>
      <c r="GRM174" s="0"/>
      <c r="GRN174" s="0"/>
      <c r="GRO174" s="0"/>
      <c r="GRP174" s="0"/>
      <c r="GRQ174" s="0"/>
      <c r="GRR174" s="0"/>
      <c r="GRS174" s="0"/>
      <c r="GRT174" s="0"/>
      <c r="GRU174" s="0"/>
      <c r="GRV174" s="0"/>
      <c r="GRW174" s="0"/>
      <c r="GRX174" s="0"/>
      <c r="GRY174" s="0"/>
      <c r="GRZ174" s="0"/>
      <c r="GSA174" s="0"/>
      <c r="GSB174" s="0"/>
      <c r="GSC174" s="0"/>
      <c r="GSD174" s="0"/>
      <c r="GSE174" s="0"/>
      <c r="GSF174" s="0"/>
      <c r="GSG174" s="0"/>
      <c r="GSH174" s="0"/>
      <c r="GSI174" s="0"/>
      <c r="GSJ174" s="0"/>
      <c r="GSK174" s="0"/>
      <c r="GSL174" s="0"/>
      <c r="GSM174" s="0"/>
      <c r="GSN174" s="0"/>
      <c r="GSO174" s="0"/>
      <c r="GSP174" s="0"/>
      <c r="GSQ174" s="0"/>
      <c r="GSR174" s="0"/>
      <c r="GSS174" s="0"/>
      <c r="GST174" s="0"/>
      <c r="GSU174" s="0"/>
      <c r="GSV174" s="0"/>
      <c r="GSW174" s="0"/>
      <c r="GSX174" s="0"/>
      <c r="GSY174" s="0"/>
      <c r="GSZ174" s="0"/>
      <c r="GTA174" s="0"/>
      <c r="GTB174" s="0"/>
      <c r="GTC174" s="0"/>
      <c r="GTD174" s="0"/>
      <c r="GTE174" s="0"/>
      <c r="GTF174" s="0"/>
      <c r="GTG174" s="0"/>
      <c r="GTH174" s="0"/>
      <c r="GTI174" s="0"/>
      <c r="GTJ174" s="0"/>
      <c r="GTK174" s="0"/>
      <c r="GTL174" s="0"/>
      <c r="GTM174" s="0"/>
      <c r="GTN174" s="0"/>
      <c r="GTO174" s="0"/>
      <c r="GTP174" s="0"/>
      <c r="GTQ174" s="0"/>
      <c r="GTR174" s="0"/>
      <c r="GTS174" s="0"/>
      <c r="GTT174" s="0"/>
      <c r="GTU174" s="0"/>
      <c r="GTV174" s="0"/>
      <c r="GTW174" s="0"/>
      <c r="GTX174" s="0"/>
      <c r="GTY174" s="0"/>
      <c r="GTZ174" s="0"/>
      <c r="GUA174" s="0"/>
      <c r="GUB174" s="0"/>
      <c r="GUC174" s="0"/>
      <c r="GUD174" s="0"/>
      <c r="GUE174" s="0"/>
      <c r="GUF174" s="0"/>
      <c r="GUG174" s="0"/>
      <c r="GUH174" s="0"/>
      <c r="GUI174" s="0"/>
      <c r="GUJ174" s="0"/>
      <c r="GUK174" s="0"/>
      <c r="GUL174" s="0"/>
      <c r="GUM174" s="0"/>
      <c r="GUN174" s="0"/>
      <c r="GUO174" s="0"/>
      <c r="GUP174" s="0"/>
      <c r="GUQ174" s="0"/>
      <c r="GUR174" s="0"/>
      <c r="GUS174" s="0"/>
      <c r="GUT174" s="0"/>
      <c r="GUU174" s="0"/>
      <c r="GUV174" s="0"/>
      <c r="GUW174" s="0"/>
      <c r="GUX174" s="0"/>
      <c r="GUY174" s="0"/>
      <c r="GUZ174" s="0"/>
      <c r="GVA174" s="0"/>
      <c r="GVB174" s="0"/>
      <c r="GVC174" s="0"/>
      <c r="GVD174" s="0"/>
      <c r="GVE174" s="0"/>
      <c r="GVF174" s="0"/>
      <c r="GVG174" s="0"/>
      <c r="GVH174" s="0"/>
      <c r="GVI174" s="0"/>
      <c r="GVJ174" s="0"/>
      <c r="GVK174" s="0"/>
      <c r="GVL174" s="0"/>
      <c r="GVM174" s="0"/>
      <c r="GVN174" s="0"/>
      <c r="GVO174" s="0"/>
      <c r="GVP174" s="0"/>
      <c r="GVQ174" s="0"/>
      <c r="GVR174" s="0"/>
      <c r="GVS174" s="0"/>
      <c r="GVT174" s="0"/>
      <c r="GVU174" s="0"/>
      <c r="GVV174" s="0"/>
      <c r="GVW174" s="0"/>
      <c r="GVX174" s="0"/>
      <c r="GVY174" s="0"/>
      <c r="GVZ174" s="0"/>
      <c r="GWA174" s="0"/>
      <c r="GWB174" s="0"/>
      <c r="GWC174" s="0"/>
      <c r="GWD174" s="0"/>
      <c r="GWE174" s="0"/>
      <c r="GWF174" s="0"/>
      <c r="GWG174" s="0"/>
      <c r="GWH174" s="0"/>
      <c r="GWI174" s="0"/>
      <c r="GWJ174" s="0"/>
      <c r="GWK174" s="0"/>
      <c r="GWL174" s="0"/>
      <c r="GWM174" s="0"/>
      <c r="GWN174" s="0"/>
      <c r="GWO174" s="0"/>
      <c r="GWP174" s="0"/>
      <c r="GWQ174" s="0"/>
      <c r="GWR174" s="0"/>
      <c r="GWS174" s="0"/>
      <c r="GWT174" s="0"/>
      <c r="GWU174" s="0"/>
      <c r="GWV174" s="0"/>
      <c r="GWW174" s="0"/>
      <c r="GWX174" s="0"/>
      <c r="GWY174" s="0"/>
      <c r="GWZ174" s="0"/>
      <c r="GXA174" s="0"/>
      <c r="GXB174" s="0"/>
      <c r="GXC174" s="0"/>
      <c r="GXD174" s="0"/>
      <c r="GXE174" s="0"/>
      <c r="GXF174" s="0"/>
      <c r="GXG174" s="0"/>
      <c r="GXH174" s="0"/>
      <c r="GXI174" s="0"/>
      <c r="GXJ174" s="0"/>
      <c r="GXK174" s="0"/>
      <c r="GXL174" s="0"/>
      <c r="GXM174" s="0"/>
      <c r="GXN174" s="0"/>
      <c r="GXO174" s="0"/>
      <c r="GXP174" s="0"/>
      <c r="GXQ174" s="0"/>
      <c r="GXR174" s="0"/>
      <c r="GXS174" s="0"/>
      <c r="GXT174" s="0"/>
      <c r="GXU174" s="0"/>
      <c r="GXV174" s="0"/>
      <c r="GXW174" s="0"/>
      <c r="GXX174" s="0"/>
      <c r="GXY174" s="0"/>
      <c r="GXZ174" s="0"/>
      <c r="GYA174" s="0"/>
      <c r="GYB174" s="0"/>
      <c r="GYC174" s="0"/>
      <c r="GYD174" s="0"/>
      <c r="GYE174" s="0"/>
      <c r="GYF174" s="0"/>
      <c r="GYG174" s="0"/>
      <c r="GYH174" s="0"/>
      <c r="GYI174" s="0"/>
      <c r="GYJ174" s="0"/>
      <c r="GYK174" s="0"/>
      <c r="GYL174" s="0"/>
      <c r="GYM174" s="0"/>
      <c r="GYN174" s="0"/>
      <c r="GYO174" s="0"/>
      <c r="GYP174" s="0"/>
      <c r="GYQ174" s="0"/>
      <c r="GYR174" s="0"/>
      <c r="GYS174" s="0"/>
      <c r="GYT174" s="0"/>
      <c r="GYU174" s="0"/>
      <c r="GYV174" s="0"/>
      <c r="GYW174" s="0"/>
      <c r="GYX174" s="0"/>
      <c r="GYY174" s="0"/>
      <c r="GYZ174" s="0"/>
      <c r="GZA174" s="0"/>
      <c r="GZB174" s="0"/>
      <c r="GZC174" s="0"/>
      <c r="GZD174" s="0"/>
      <c r="GZE174" s="0"/>
      <c r="GZF174" s="0"/>
      <c r="GZG174" s="0"/>
      <c r="GZH174" s="0"/>
      <c r="GZI174" s="0"/>
      <c r="GZJ174" s="0"/>
      <c r="GZK174" s="0"/>
      <c r="GZL174" s="0"/>
      <c r="GZM174" s="0"/>
      <c r="GZN174" s="0"/>
      <c r="GZO174" s="0"/>
      <c r="GZP174" s="0"/>
      <c r="GZQ174" s="0"/>
      <c r="GZR174" s="0"/>
      <c r="GZS174" s="0"/>
      <c r="GZT174" s="0"/>
      <c r="GZU174" s="0"/>
      <c r="GZV174" s="0"/>
      <c r="GZW174" s="0"/>
      <c r="GZX174" s="0"/>
      <c r="GZY174" s="0"/>
      <c r="GZZ174" s="0"/>
      <c r="HAA174" s="0"/>
      <c r="HAB174" s="0"/>
      <c r="HAC174" s="0"/>
      <c r="HAD174" s="0"/>
      <c r="HAE174" s="0"/>
      <c r="HAF174" s="0"/>
      <c r="HAG174" s="0"/>
      <c r="HAH174" s="0"/>
      <c r="HAI174" s="0"/>
      <c r="HAJ174" s="0"/>
      <c r="HAK174" s="0"/>
      <c r="HAL174" s="0"/>
      <c r="HAM174" s="0"/>
      <c r="HAN174" s="0"/>
      <c r="HAO174" s="0"/>
      <c r="HAP174" s="0"/>
      <c r="HAQ174" s="0"/>
      <c r="HAR174" s="0"/>
      <c r="HAS174" s="0"/>
      <c r="HAT174" s="0"/>
      <c r="HAU174" s="0"/>
      <c r="HAV174" s="0"/>
      <c r="HAW174" s="0"/>
      <c r="HAX174" s="0"/>
      <c r="HAY174" s="0"/>
      <c r="HAZ174" s="0"/>
      <c r="HBA174" s="0"/>
      <c r="HBB174" s="0"/>
      <c r="HBC174" s="0"/>
      <c r="HBD174" s="0"/>
      <c r="HBE174" s="0"/>
      <c r="HBF174" s="0"/>
      <c r="HBG174" s="0"/>
      <c r="HBH174" s="0"/>
      <c r="HBI174" s="0"/>
      <c r="HBJ174" s="0"/>
      <c r="HBK174" s="0"/>
      <c r="HBL174" s="0"/>
      <c r="HBM174" s="0"/>
      <c r="HBN174" s="0"/>
      <c r="HBO174" s="0"/>
      <c r="HBP174" s="0"/>
      <c r="HBQ174" s="0"/>
      <c r="HBR174" s="0"/>
      <c r="HBS174" s="0"/>
      <c r="HBT174" s="0"/>
      <c r="HBU174" s="0"/>
      <c r="HBV174" s="0"/>
      <c r="HBW174" s="0"/>
      <c r="HBX174" s="0"/>
      <c r="HBY174" s="0"/>
      <c r="HBZ174" s="0"/>
      <c r="HCA174" s="0"/>
      <c r="HCB174" s="0"/>
      <c r="HCC174" s="0"/>
      <c r="HCD174" s="0"/>
      <c r="HCE174" s="0"/>
      <c r="HCF174" s="0"/>
      <c r="HCG174" s="0"/>
      <c r="HCH174" s="0"/>
      <c r="HCI174" s="0"/>
      <c r="HCJ174" s="0"/>
      <c r="HCK174" s="0"/>
      <c r="HCL174" s="0"/>
      <c r="HCM174" s="0"/>
      <c r="HCN174" s="0"/>
      <c r="HCO174" s="0"/>
      <c r="HCP174" s="0"/>
      <c r="HCQ174" s="0"/>
      <c r="HCR174" s="0"/>
      <c r="HCS174" s="0"/>
      <c r="HCT174" s="0"/>
      <c r="HCU174" s="0"/>
      <c r="HCV174" s="0"/>
      <c r="HCW174" s="0"/>
      <c r="HCX174" s="0"/>
      <c r="HCY174" s="0"/>
      <c r="HCZ174" s="0"/>
      <c r="HDA174" s="0"/>
      <c r="HDB174" s="0"/>
      <c r="HDC174" s="0"/>
      <c r="HDD174" s="0"/>
      <c r="HDE174" s="0"/>
      <c r="HDF174" s="0"/>
      <c r="HDG174" s="0"/>
      <c r="HDH174" s="0"/>
      <c r="HDI174" s="0"/>
      <c r="HDJ174" s="0"/>
      <c r="HDK174" s="0"/>
      <c r="HDL174" s="0"/>
      <c r="HDM174" s="0"/>
      <c r="HDN174" s="0"/>
      <c r="HDO174" s="0"/>
      <c r="HDP174" s="0"/>
      <c r="HDQ174" s="0"/>
      <c r="HDR174" s="0"/>
      <c r="HDS174" s="0"/>
      <c r="HDT174" s="0"/>
      <c r="HDU174" s="0"/>
      <c r="HDV174" s="0"/>
      <c r="HDW174" s="0"/>
      <c r="HDX174" s="0"/>
      <c r="HDY174" s="0"/>
      <c r="HDZ174" s="0"/>
      <c r="HEA174" s="0"/>
      <c r="HEB174" s="0"/>
      <c r="HEC174" s="0"/>
      <c r="HED174" s="0"/>
      <c r="HEE174" s="0"/>
      <c r="HEF174" s="0"/>
      <c r="HEG174" s="0"/>
      <c r="HEH174" s="0"/>
      <c r="HEI174" s="0"/>
      <c r="HEJ174" s="0"/>
      <c r="HEK174" s="0"/>
      <c r="HEL174" s="0"/>
      <c r="HEM174" s="0"/>
      <c r="HEN174" s="0"/>
      <c r="HEO174" s="0"/>
      <c r="HEP174" s="0"/>
      <c r="HEQ174" s="0"/>
      <c r="HER174" s="0"/>
      <c r="HES174" s="0"/>
      <c r="HET174" s="0"/>
      <c r="HEU174" s="0"/>
      <c r="HEV174" s="0"/>
      <c r="HEW174" s="0"/>
      <c r="HEX174" s="0"/>
      <c r="HEY174" s="0"/>
      <c r="HEZ174" s="0"/>
      <c r="HFA174" s="0"/>
      <c r="HFB174" s="0"/>
      <c r="HFC174" s="0"/>
      <c r="HFD174" s="0"/>
      <c r="HFE174" s="0"/>
      <c r="HFF174" s="0"/>
      <c r="HFG174" s="0"/>
      <c r="HFH174" s="0"/>
      <c r="HFI174" s="0"/>
      <c r="HFJ174" s="0"/>
      <c r="HFK174" s="0"/>
      <c r="HFL174" s="0"/>
      <c r="HFM174" s="0"/>
      <c r="HFN174" s="0"/>
      <c r="HFO174" s="0"/>
      <c r="HFP174" s="0"/>
      <c r="HFQ174" s="0"/>
      <c r="HFR174" s="0"/>
      <c r="HFS174" s="0"/>
      <c r="HFT174" s="0"/>
      <c r="HFU174" s="0"/>
      <c r="HFV174" s="0"/>
      <c r="HFW174" s="0"/>
      <c r="HFX174" s="0"/>
      <c r="HFY174" s="0"/>
      <c r="HFZ174" s="0"/>
      <c r="HGA174" s="0"/>
      <c r="HGB174" s="0"/>
      <c r="HGC174" s="0"/>
      <c r="HGD174" s="0"/>
      <c r="HGE174" s="0"/>
      <c r="HGF174" s="0"/>
      <c r="HGG174" s="0"/>
      <c r="HGH174" s="0"/>
      <c r="HGI174" s="0"/>
      <c r="HGJ174" s="0"/>
      <c r="HGK174" s="0"/>
      <c r="HGL174" s="0"/>
      <c r="HGM174" s="0"/>
      <c r="HGN174" s="0"/>
      <c r="HGO174" s="0"/>
      <c r="HGP174" s="0"/>
      <c r="HGQ174" s="0"/>
      <c r="HGR174" s="0"/>
      <c r="HGS174" s="0"/>
      <c r="HGT174" s="0"/>
      <c r="HGU174" s="0"/>
      <c r="HGV174" s="0"/>
      <c r="HGW174" s="0"/>
      <c r="HGX174" s="0"/>
      <c r="HGY174" s="0"/>
      <c r="HGZ174" s="0"/>
      <c r="HHA174" s="0"/>
      <c r="HHB174" s="0"/>
      <c r="HHC174" s="0"/>
      <c r="HHD174" s="0"/>
      <c r="HHE174" s="0"/>
      <c r="HHF174" s="0"/>
      <c r="HHG174" s="0"/>
      <c r="HHH174" s="0"/>
      <c r="HHI174" s="0"/>
      <c r="HHJ174" s="0"/>
      <c r="HHK174" s="0"/>
      <c r="HHL174" s="0"/>
      <c r="HHM174" s="0"/>
      <c r="HHN174" s="0"/>
      <c r="HHO174" s="0"/>
      <c r="HHP174" s="0"/>
      <c r="HHQ174" s="0"/>
      <c r="HHR174" s="0"/>
      <c r="HHS174" s="0"/>
      <c r="HHT174" s="0"/>
      <c r="HHU174" s="0"/>
      <c r="HHV174" s="0"/>
      <c r="HHW174" s="0"/>
      <c r="HHX174" s="0"/>
      <c r="HHY174" s="0"/>
      <c r="HHZ174" s="0"/>
      <c r="HIA174" s="0"/>
      <c r="HIB174" s="0"/>
      <c r="HIC174" s="0"/>
      <c r="HID174" s="0"/>
      <c r="HIE174" s="0"/>
      <c r="HIF174" s="0"/>
      <c r="HIG174" s="0"/>
      <c r="HIH174" s="0"/>
      <c r="HII174" s="0"/>
      <c r="HIJ174" s="0"/>
      <c r="HIK174" s="0"/>
      <c r="HIL174" s="0"/>
      <c r="HIM174" s="0"/>
      <c r="HIN174" s="0"/>
      <c r="HIO174" s="0"/>
      <c r="HIP174" s="0"/>
      <c r="HIQ174" s="0"/>
      <c r="HIR174" s="0"/>
      <c r="HIS174" s="0"/>
      <c r="HIT174" s="0"/>
      <c r="HIU174" s="0"/>
      <c r="HIV174" s="0"/>
      <c r="HIW174" s="0"/>
      <c r="HIX174" s="0"/>
      <c r="HIY174" s="0"/>
      <c r="HIZ174" s="0"/>
      <c r="HJA174" s="0"/>
      <c r="HJB174" s="0"/>
      <c r="HJC174" s="0"/>
      <c r="HJD174" s="0"/>
      <c r="HJE174" s="0"/>
      <c r="HJF174" s="0"/>
      <c r="HJG174" s="0"/>
      <c r="HJH174" s="0"/>
      <c r="HJI174" s="0"/>
      <c r="HJJ174" s="0"/>
      <c r="HJK174" s="0"/>
      <c r="HJL174" s="0"/>
      <c r="HJM174" s="0"/>
      <c r="HJN174" s="0"/>
      <c r="HJO174" s="0"/>
      <c r="HJP174" s="0"/>
      <c r="HJQ174" s="0"/>
      <c r="HJR174" s="0"/>
      <c r="HJS174" s="0"/>
      <c r="HJT174" s="0"/>
      <c r="HJU174" s="0"/>
      <c r="HJV174" s="0"/>
      <c r="HJW174" s="0"/>
      <c r="HJX174" s="0"/>
      <c r="HJY174" s="0"/>
      <c r="HJZ174" s="0"/>
      <c r="HKA174" s="0"/>
      <c r="HKB174" s="0"/>
      <c r="HKC174" s="0"/>
      <c r="HKD174" s="0"/>
      <c r="HKE174" s="0"/>
      <c r="HKF174" s="0"/>
      <c r="HKG174" s="0"/>
      <c r="HKH174" s="0"/>
      <c r="HKI174" s="0"/>
      <c r="HKJ174" s="0"/>
      <c r="HKK174" s="0"/>
      <c r="HKL174" s="0"/>
      <c r="HKM174" s="0"/>
      <c r="HKN174" s="0"/>
      <c r="HKO174" s="0"/>
      <c r="HKP174" s="0"/>
      <c r="HKQ174" s="0"/>
      <c r="HKR174" s="0"/>
      <c r="HKS174" s="0"/>
      <c r="HKT174" s="0"/>
      <c r="HKU174" s="0"/>
      <c r="HKV174" s="0"/>
      <c r="HKW174" s="0"/>
      <c r="HKX174" s="0"/>
      <c r="HKY174" s="0"/>
      <c r="HKZ174" s="0"/>
      <c r="HLA174" s="0"/>
      <c r="HLB174" s="0"/>
      <c r="HLC174" s="0"/>
      <c r="HLD174" s="0"/>
      <c r="HLE174" s="0"/>
      <c r="HLF174" s="0"/>
      <c r="HLG174" s="0"/>
      <c r="HLH174" s="0"/>
      <c r="HLI174" s="0"/>
      <c r="HLJ174" s="0"/>
      <c r="HLK174" s="0"/>
      <c r="HLL174" s="0"/>
      <c r="HLM174" s="0"/>
      <c r="HLN174" s="0"/>
      <c r="HLO174" s="0"/>
      <c r="HLP174" s="0"/>
      <c r="HLQ174" s="0"/>
      <c r="HLR174" s="0"/>
      <c r="HLS174" s="0"/>
      <c r="HLT174" s="0"/>
      <c r="HLU174" s="0"/>
      <c r="HLV174" s="0"/>
      <c r="HLW174" s="0"/>
      <c r="HLX174" s="0"/>
      <c r="HLY174" s="0"/>
      <c r="HLZ174" s="0"/>
      <c r="HMA174" s="0"/>
      <c r="HMB174" s="0"/>
      <c r="HMC174" s="0"/>
      <c r="HMD174" s="0"/>
      <c r="HME174" s="0"/>
      <c r="HMF174" s="0"/>
      <c r="HMG174" s="0"/>
      <c r="HMH174" s="0"/>
      <c r="HMI174" s="0"/>
      <c r="HMJ174" s="0"/>
      <c r="HMK174" s="0"/>
      <c r="HML174" s="0"/>
      <c r="HMM174" s="0"/>
      <c r="HMN174" s="0"/>
      <c r="HMO174" s="0"/>
      <c r="HMP174" s="0"/>
      <c r="HMQ174" s="0"/>
      <c r="HMR174" s="0"/>
      <c r="HMS174" s="0"/>
      <c r="HMT174" s="0"/>
      <c r="HMU174" s="0"/>
      <c r="HMV174" s="0"/>
      <c r="HMW174" s="0"/>
      <c r="HMX174" s="0"/>
      <c r="HMY174" s="0"/>
      <c r="HMZ174" s="0"/>
      <c r="HNA174" s="0"/>
      <c r="HNB174" s="0"/>
      <c r="HNC174" s="0"/>
      <c r="HND174" s="0"/>
      <c r="HNE174" s="0"/>
      <c r="HNF174" s="0"/>
      <c r="HNG174" s="0"/>
      <c r="HNH174" s="0"/>
      <c r="HNI174" s="0"/>
      <c r="HNJ174" s="0"/>
      <c r="HNK174" s="0"/>
      <c r="HNL174" s="0"/>
      <c r="HNM174" s="0"/>
      <c r="HNN174" s="0"/>
      <c r="HNO174" s="0"/>
      <c r="HNP174" s="0"/>
      <c r="HNQ174" s="0"/>
      <c r="HNR174" s="0"/>
      <c r="HNS174" s="0"/>
      <c r="HNT174" s="0"/>
      <c r="HNU174" s="0"/>
      <c r="HNV174" s="0"/>
      <c r="HNW174" s="0"/>
      <c r="HNX174" s="0"/>
      <c r="HNY174" s="0"/>
      <c r="HNZ174" s="0"/>
      <c r="HOA174" s="0"/>
      <c r="HOB174" s="0"/>
      <c r="HOC174" s="0"/>
      <c r="HOD174" s="0"/>
      <c r="HOE174" s="0"/>
      <c r="HOF174" s="0"/>
      <c r="HOG174" s="0"/>
      <c r="HOH174" s="0"/>
      <c r="HOI174" s="0"/>
      <c r="HOJ174" s="0"/>
      <c r="HOK174" s="0"/>
      <c r="HOL174" s="0"/>
      <c r="HOM174" s="0"/>
      <c r="HON174" s="0"/>
      <c r="HOO174" s="0"/>
      <c r="HOP174" s="0"/>
      <c r="HOQ174" s="0"/>
      <c r="HOR174" s="0"/>
      <c r="HOS174" s="0"/>
      <c r="HOT174" s="0"/>
      <c r="HOU174" s="0"/>
      <c r="HOV174" s="0"/>
      <c r="HOW174" s="0"/>
      <c r="HOX174" s="0"/>
      <c r="HOY174" s="0"/>
      <c r="HOZ174" s="0"/>
      <c r="HPA174" s="0"/>
      <c r="HPB174" s="0"/>
      <c r="HPC174" s="0"/>
      <c r="HPD174" s="0"/>
      <c r="HPE174" s="0"/>
      <c r="HPF174" s="0"/>
      <c r="HPG174" s="0"/>
      <c r="HPH174" s="0"/>
      <c r="HPI174" s="0"/>
      <c r="HPJ174" s="0"/>
      <c r="HPK174" s="0"/>
      <c r="HPL174" s="0"/>
      <c r="HPM174" s="0"/>
      <c r="HPN174" s="0"/>
      <c r="HPO174" s="0"/>
      <c r="HPP174" s="0"/>
      <c r="HPQ174" s="0"/>
      <c r="HPR174" s="0"/>
      <c r="HPS174" s="0"/>
      <c r="HPT174" s="0"/>
      <c r="HPU174" s="0"/>
      <c r="HPV174" s="0"/>
      <c r="HPW174" s="0"/>
      <c r="HPX174" s="0"/>
      <c r="HPY174" s="0"/>
      <c r="HPZ174" s="0"/>
      <c r="HQA174" s="0"/>
      <c r="HQB174" s="0"/>
      <c r="HQC174" s="0"/>
      <c r="HQD174" s="0"/>
      <c r="HQE174" s="0"/>
      <c r="HQF174" s="0"/>
      <c r="HQG174" s="0"/>
      <c r="HQH174" s="0"/>
      <c r="HQI174" s="0"/>
      <c r="HQJ174" s="0"/>
      <c r="HQK174" s="0"/>
      <c r="HQL174" s="0"/>
      <c r="HQM174" s="0"/>
      <c r="HQN174" s="0"/>
      <c r="HQO174" s="0"/>
      <c r="HQP174" s="0"/>
      <c r="HQQ174" s="0"/>
      <c r="HQR174" s="0"/>
      <c r="HQS174" s="0"/>
      <c r="HQT174" s="0"/>
      <c r="HQU174" s="0"/>
      <c r="HQV174" s="0"/>
      <c r="HQW174" s="0"/>
      <c r="HQX174" s="0"/>
      <c r="HQY174" s="0"/>
      <c r="HQZ174" s="0"/>
      <c r="HRA174" s="0"/>
      <c r="HRB174" s="0"/>
      <c r="HRC174" s="0"/>
      <c r="HRD174" s="0"/>
      <c r="HRE174" s="0"/>
      <c r="HRF174" s="0"/>
      <c r="HRG174" s="0"/>
      <c r="HRH174" s="0"/>
      <c r="HRI174" s="0"/>
      <c r="HRJ174" s="0"/>
      <c r="HRK174" s="0"/>
      <c r="HRL174" s="0"/>
      <c r="HRM174" s="0"/>
      <c r="HRN174" s="0"/>
      <c r="HRO174" s="0"/>
      <c r="HRP174" s="0"/>
      <c r="HRQ174" s="0"/>
      <c r="HRR174" s="0"/>
      <c r="HRS174" s="0"/>
      <c r="HRT174" s="0"/>
      <c r="HRU174" s="0"/>
      <c r="HRV174" s="0"/>
      <c r="HRW174" s="0"/>
      <c r="HRX174" s="0"/>
      <c r="HRY174" s="0"/>
      <c r="HRZ174" s="0"/>
      <c r="HSA174" s="0"/>
      <c r="HSB174" s="0"/>
      <c r="HSC174" s="0"/>
      <c r="HSD174" s="0"/>
      <c r="HSE174" s="0"/>
      <c r="HSF174" s="0"/>
      <c r="HSG174" s="0"/>
      <c r="HSH174" s="0"/>
      <c r="HSI174" s="0"/>
      <c r="HSJ174" s="0"/>
      <c r="HSK174" s="0"/>
      <c r="HSL174" s="0"/>
      <c r="HSM174" s="0"/>
      <c r="HSN174" s="0"/>
      <c r="HSO174" s="0"/>
      <c r="HSP174" s="0"/>
      <c r="HSQ174" s="0"/>
      <c r="HSR174" s="0"/>
      <c r="HSS174" s="0"/>
      <c r="HST174" s="0"/>
      <c r="HSU174" s="0"/>
      <c r="HSV174" s="0"/>
      <c r="HSW174" s="0"/>
      <c r="HSX174" s="0"/>
      <c r="HSY174" s="0"/>
      <c r="HSZ174" s="0"/>
      <c r="HTA174" s="0"/>
      <c r="HTB174" s="0"/>
      <c r="HTC174" s="0"/>
      <c r="HTD174" s="0"/>
      <c r="HTE174" s="0"/>
      <c r="HTF174" s="0"/>
      <c r="HTG174" s="0"/>
      <c r="HTH174" s="0"/>
      <c r="HTI174" s="0"/>
      <c r="HTJ174" s="0"/>
      <c r="HTK174" s="0"/>
      <c r="HTL174" s="0"/>
      <c r="HTM174" s="0"/>
      <c r="HTN174" s="0"/>
      <c r="HTO174" s="0"/>
      <c r="HTP174" s="0"/>
      <c r="HTQ174" s="0"/>
      <c r="HTR174" s="0"/>
      <c r="HTS174" s="0"/>
      <c r="HTT174" s="0"/>
      <c r="HTU174" s="0"/>
      <c r="HTV174" s="0"/>
      <c r="HTW174" s="0"/>
      <c r="HTX174" s="0"/>
      <c r="HTY174" s="0"/>
      <c r="HTZ174" s="0"/>
      <c r="HUA174" s="0"/>
      <c r="HUB174" s="0"/>
      <c r="HUC174" s="0"/>
      <c r="HUD174" s="0"/>
      <c r="HUE174" s="0"/>
      <c r="HUF174" s="0"/>
      <c r="HUG174" s="0"/>
      <c r="HUH174" s="0"/>
      <c r="HUI174" s="0"/>
      <c r="HUJ174" s="0"/>
      <c r="HUK174" s="0"/>
      <c r="HUL174" s="0"/>
      <c r="HUM174" s="0"/>
      <c r="HUN174" s="0"/>
      <c r="HUO174" s="0"/>
      <c r="HUP174" s="0"/>
      <c r="HUQ174" s="0"/>
      <c r="HUR174" s="0"/>
      <c r="HUS174" s="0"/>
      <c r="HUT174" s="0"/>
      <c r="HUU174" s="0"/>
      <c r="HUV174" s="0"/>
      <c r="HUW174" s="0"/>
      <c r="HUX174" s="0"/>
      <c r="HUY174" s="0"/>
      <c r="HUZ174" s="0"/>
      <c r="HVA174" s="0"/>
      <c r="HVB174" s="0"/>
      <c r="HVC174" s="0"/>
      <c r="HVD174" s="0"/>
      <c r="HVE174" s="0"/>
      <c r="HVF174" s="0"/>
      <c r="HVG174" s="0"/>
      <c r="HVH174" s="0"/>
      <c r="HVI174" s="0"/>
      <c r="HVJ174" s="0"/>
      <c r="HVK174" s="0"/>
      <c r="HVL174" s="0"/>
      <c r="HVM174" s="0"/>
      <c r="HVN174" s="0"/>
      <c r="HVO174" s="0"/>
      <c r="HVP174" s="0"/>
      <c r="HVQ174" s="0"/>
      <c r="HVR174" s="0"/>
      <c r="HVS174" s="0"/>
      <c r="HVT174" s="0"/>
      <c r="HVU174" s="0"/>
      <c r="HVV174" s="0"/>
      <c r="HVW174" s="0"/>
      <c r="HVX174" s="0"/>
      <c r="HVY174" s="0"/>
      <c r="HVZ174" s="0"/>
      <c r="HWA174" s="0"/>
      <c r="HWB174" s="0"/>
      <c r="HWC174" s="0"/>
      <c r="HWD174" s="0"/>
      <c r="HWE174" s="0"/>
      <c r="HWF174" s="0"/>
      <c r="HWG174" s="0"/>
      <c r="HWH174" s="0"/>
      <c r="HWI174" s="0"/>
      <c r="HWJ174" s="0"/>
      <c r="HWK174" s="0"/>
      <c r="HWL174" s="0"/>
      <c r="HWM174" s="0"/>
      <c r="HWN174" s="0"/>
      <c r="HWO174" s="0"/>
      <c r="HWP174" s="0"/>
      <c r="HWQ174" s="0"/>
      <c r="HWR174" s="0"/>
      <c r="HWS174" s="0"/>
      <c r="HWT174" s="0"/>
      <c r="HWU174" s="0"/>
      <c r="HWV174" s="0"/>
      <c r="HWW174" s="0"/>
      <c r="HWX174" s="0"/>
      <c r="HWY174" s="0"/>
      <c r="HWZ174" s="0"/>
      <c r="HXA174" s="0"/>
      <c r="HXB174" s="0"/>
      <c r="HXC174" s="0"/>
      <c r="HXD174" s="0"/>
      <c r="HXE174" s="0"/>
      <c r="HXF174" s="0"/>
      <c r="HXG174" s="0"/>
      <c r="HXH174" s="0"/>
      <c r="HXI174" s="0"/>
      <c r="HXJ174" s="0"/>
      <c r="HXK174" s="0"/>
      <c r="HXL174" s="0"/>
      <c r="HXM174" s="0"/>
      <c r="HXN174" s="0"/>
      <c r="HXO174" s="0"/>
      <c r="HXP174" s="0"/>
      <c r="HXQ174" s="0"/>
      <c r="HXR174" s="0"/>
      <c r="HXS174" s="0"/>
      <c r="HXT174" s="0"/>
      <c r="HXU174" s="0"/>
      <c r="HXV174" s="0"/>
      <c r="HXW174" s="0"/>
      <c r="HXX174" s="0"/>
      <c r="HXY174" s="0"/>
      <c r="HXZ174" s="0"/>
      <c r="HYA174" s="0"/>
      <c r="HYB174" s="0"/>
      <c r="HYC174" s="0"/>
      <c r="HYD174" s="0"/>
      <c r="HYE174" s="0"/>
      <c r="HYF174" s="0"/>
      <c r="HYG174" s="0"/>
      <c r="HYH174" s="0"/>
      <c r="HYI174" s="0"/>
      <c r="HYJ174" s="0"/>
      <c r="HYK174" s="0"/>
      <c r="HYL174" s="0"/>
      <c r="HYM174" s="0"/>
      <c r="HYN174" s="0"/>
      <c r="HYO174" s="0"/>
      <c r="HYP174" s="0"/>
      <c r="HYQ174" s="0"/>
      <c r="HYR174" s="0"/>
      <c r="HYS174" s="0"/>
      <c r="HYT174" s="0"/>
      <c r="HYU174" s="0"/>
      <c r="HYV174" s="0"/>
      <c r="HYW174" s="0"/>
      <c r="HYX174" s="0"/>
      <c r="HYY174" s="0"/>
      <c r="HYZ174" s="0"/>
      <c r="HZA174" s="0"/>
      <c r="HZB174" s="0"/>
      <c r="HZC174" s="0"/>
      <c r="HZD174" s="0"/>
      <c r="HZE174" s="0"/>
      <c r="HZF174" s="0"/>
      <c r="HZG174" s="0"/>
      <c r="HZH174" s="0"/>
      <c r="HZI174" s="0"/>
      <c r="HZJ174" s="0"/>
      <c r="HZK174" s="0"/>
      <c r="HZL174" s="0"/>
      <c r="HZM174" s="0"/>
      <c r="HZN174" s="0"/>
      <c r="HZO174" s="0"/>
      <c r="HZP174" s="0"/>
      <c r="HZQ174" s="0"/>
      <c r="HZR174" s="0"/>
      <c r="HZS174" s="0"/>
      <c r="HZT174" s="0"/>
      <c r="HZU174" s="0"/>
      <c r="HZV174" s="0"/>
      <c r="HZW174" s="0"/>
      <c r="HZX174" s="0"/>
      <c r="HZY174" s="0"/>
      <c r="HZZ174" s="0"/>
      <c r="IAA174" s="0"/>
      <c r="IAB174" s="0"/>
      <c r="IAC174" s="0"/>
      <c r="IAD174" s="0"/>
      <c r="IAE174" s="0"/>
      <c r="IAF174" s="0"/>
      <c r="IAG174" s="0"/>
      <c r="IAH174" s="0"/>
      <c r="IAI174" s="0"/>
      <c r="IAJ174" s="0"/>
      <c r="IAK174" s="0"/>
      <c r="IAL174" s="0"/>
      <c r="IAM174" s="0"/>
      <c r="IAN174" s="0"/>
      <c r="IAO174" s="0"/>
      <c r="IAP174" s="0"/>
      <c r="IAQ174" s="0"/>
      <c r="IAR174" s="0"/>
      <c r="IAS174" s="0"/>
      <c r="IAT174" s="0"/>
      <c r="IAU174" s="0"/>
      <c r="IAV174" s="0"/>
      <c r="IAW174" s="0"/>
      <c r="IAX174" s="0"/>
      <c r="IAY174" s="0"/>
      <c r="IAZ174" s="0"/>
      <c r="IBA174" s="0"/>
      <c r="IBB174" s="0"/>
      <c r="IBC174" s="0"/>
      <c r="IBD174" s="0"/>
      <c r="IBE174" s="0"/>
      <c r="IBF174" s="0"/>
      <c r="IBG174" s="0"/>
      <c r="IBH174" s="0"/>
      <c r="IBI174" s="0"/>
      <c r="IBJ174" s="0"/>
      <c r="IBK174" s="0"/>
      <c r="IBL174" s="0"/>
      <c r="IBM174" s="0"/>
      <c r="IBN174" s="0"/>
      <c r="IBO174" s="0"/>
      <c r="IBP174" s="0"/>
      <c r="IBQ174" s="0"/>
      <c r="IBR174" s="0"/>
      <c r="IBS174" s="0"/>
      <c r="IBT174" s="0"/>
      <c r="IBU174" s="0"/>
      <c r="IBV174" s="0"/>
      <c r="IBW174" s="0"/>
      <c r="IBX174" s="0"/>
      <c r="IBY174" s="0"/>
      <c r="IBZ174" s="0"/>
      <c r="ICA174" s="0"/>
      <c r="ICB174" s="0"/>
      <c r="ICC174" s="0"/>
      <c r="ICD174" s="0"/>
      <c r="ICE174" s="0"/>
      <c r="ICF174" s="0"/>
      <c r="ICG174" s="0"/>
      <c r="ICH174" s="0"/>
      <c r="ICI174" s="0"/>
      <c r="ICJ174" s="0"/>
      <c r="ICK174" s="0"/>
      <c r="ICL174" s="0"/>
      <c r="ICM174" s="0"/>
      <c r="ICN174" s="0"/>
      <c r="ICO174" s="0"/>
      <c r="ICP174" s="0"/>
      <c r="ICQ174" s="0"/>
      <c r="ICR174" s="0"/>
      <c r="ICS174" s="0"/>
      <c r="ICT174" s="0"/>
      <c r="ICU174" s="0"/>
      <c r="ICV174" s="0"/>
      <c r="ICW174" s="0"/>
      <c r="ICX174" s="0"/>
      <c r="ICY174" s="0"/>
      <c r="ICZ174" s="0"/>
      <c r="IDA174" s="0"/>
      <c r="IDB174" s="0"/>
      <c r="IDC174" s="0"/>
      <c r="IDD174" s="0"/>
      <c r="IDE174" s="0"/>
      <c r="IDF174" s="0"/>
      <c r="IDG174" s="0"/>
      <c r="IDH174" s="0"/>
      <c r="IDI174" s="0"/>
      <c r="IDJ174" s="0"/>
      <c r="IDK174" s="0"/>
      <c r="IDL174" s="0"/>
      <c r="IDM174" s="0"/>
      <c r="IDN174" s="0"/>
      <c r="IDO174" s="0"/>
      <c r="IDP174" s="0"/>
      <c r="IDQ174" s="0"/>
      <c r="IDR174" s="0"/>
      <c r="IDS174" s="0"/>
      <c r="IDT174" s="0"/>
      <c r="IDU174" s="0"/>
      <c r="IDV174" s="0"/>
      <c r="IDW174" s="0"/>
      <c r="IDX174" s="0"/>
      <c r="IDY174" s="0"/>
      <c r="IDZ174" s="0"/>
      <c r="IEA174" s="0"/>
      <c r="IEB174" s="0"/>
      <c r="IEC174" s="0"/>
      <c r="IED174" s="0"/>
      <c r="IEE174" s="0"/>
      <c r="IEF174" s="0"/>
      <c r="IEG174" s="0"/>
      <c r="IEH174" s="0"/>
      <c r="IEI174" s="0"/>
      <c r="IEJ174" s="0"/>
      <c r="IEK174" s="0"/>
      <c r="IEL174" s="0"/>
      <c r="IEM174" s="0"/>
      <c r="IEN174" s="0"/>
      <c r="IEO174" s="0"/>
      <c r="IEP174" s="0"/>
      <c r="IEQ174" s="0"/>
      <c r="IER174" s="0"/>
      <c r="IES174" s="0"/>
      <c r="IET174" s="0"/>
      <c r="IEU174" s="0"/>
      <c r="IEV174" s="0"/>
      <c r="IEW174" s="0"/>
      <c r="IEX174" s="0"/>
      <c r="IEY174" s="0"/>
      <c r="IEZ174" s="0"/>
      <c r="IFA174" s="0"/>
      <c r="IFB174" s="0"/>
      <c r="IFC174" s="0"/>
      <c r="IFD174" s="0"/>
      <c r="IFE174" s="0"/>
      <c r="IFF174" s="0"/>
      <c r="IFG174" s="0"/>
      <c r="IFH174" s="0"/>
      <c r="IFI174" s="0"/>
      <c r="IFJ174" s="0"/>
      <c r="IFK174" s="0"/>
      <c r="IFL174" s="0"/>
      <c r="IFM174" s="0"/>
      <c r="IFN174" s="0"/>
      <c r="IFO174" s="0"/>
      <c r="IFP174" s="0"/>
      <c r="IFQ174" s="0"/>
      <c r="IFR174" s="0"/>
      <c r="IFS174" s="0"/>
      <c r="IFT174" s="0"/>
      <c r="IFU174" s="0"/>
      <c r="IFV174" s="0"/>
      <c r="IFW174" s="0"/>
      <c r="IFX174" s="0"/>
      <c r="IFY174" s="0"/>
      <c r="IFZ174" s="0"/>
      <c r="IGA174" s="0"/>
      <c r="IGB174" s="0"/>
      <c r="IGC174" s="0"/>
      <c r="IGD174" s="0"/>
      <c r="IGE174" s="0"/>
      <c r="IGF174" s="0"/>
      <c r="IGG174" s="0"/>
      <c r="IGH174" s="0"/>
      <c r="IGI174" s="0"/>
      <c r="IGJ174" s="0"/>
      <c r="IGK174" s="0"/>
      <c r="IGL174" s="0"/>
      <c r="IGM174" s="0"/>
      <c r="IGN174" s="0"/>
      <c r="IGO174" s="0"/>
      <c r="IGP174" s="0"/>
      <c r="IGQ174" s="0"/>
      <c r="IGR174" s="0"/>
      <c r="IGS174" s="0"/>
      <c r="IGT174" s="0"/>
      <c r="IGU174" s="0"/>
      <c r="IGV174" s="0"/>
      <c r="IGW174" s="0"/>
      <c r="IGX174" s="0"/>
      <c r="IGY174" s="0"/>
      <c r="IGZ174" s="0"/>
      <c r="IHA174" s="0"/>
      <c r="IHB174" s="0"/>
      <c r="IHC174" s="0"/>
      <c r="IHD174" s="0"/>
      <c r="IHE174" s="0"/>
      <c r="IHF174" s="0"/>
      <c r="IHG174" s="0"/>
      <c r="IHH174" s="0"/>
      <c r="IHI174" s="0"/>
      <c r="IHJ174" s="0"/>
      <c r="IHK174" s="0"/>
      <c r="IHL174" s="0"/>
      <c r="IHM174" s="0"/>
      <c r="IHN174" s="0"/>
      <c r="IHO174" s="0"/>
      <c r="IHP174" s="0"/>
      <c r="IHQ174" s="0"/>
      <c r="IHR174" s="0"/>
      <c r="IHS174" s="0"/>
      <c r="IHT174" s="0"/>
      <c r="IHU174" s="0"/>
      <c r="IHV174" s="0"/>
      <c r="IHW174" s="0"/>
      <c r="IHX174" s="0"/>
      <c r="IHY174" s="0"/>
      <c r="IHZ174" s="0"/>
      <c r="IIA174" s="0"/>
      <c r="IIB174" s="0"/>
      <c r="IIC174" s="0"/>
      <c r="IID174" s="0"/>
      <c r="IIE174" s="0"/>
      <c r="IIF174" s="0"/>
      <c r="IIG174" s="0"/>
      <c r="IIH174" s="0"/>
      <c r="III174" s="0"/>
      <c r="IIJ174" s="0"/>
      <c r="IIK174" s="0"/>
      <c r="IIL174" s="0"/>
      <c r="IIM174" s="0"/>
      <c r="IIN174" s="0"/>
      <c r="IIO174" s="0"/>
      <c r="IIP174" s="0"/>
      <c r="IIQ174" s="0"/>
      <c r="IIR174" s="0"/>
      <c r="IIS174" s="0"/>
      <c r="IIT174" s="0"/>
      <c r="IIU174" s="0"/>
      <c r="IIV174" s="0"/>
      <c r="IIW174" s="0"/>
      <c r="IIX174" s="0"/>
      <c r="IIY174" s="0"/>
      <c r="IIZ174" s="0"/>
      <c r="IJA174" s="0"/>
      <c r="IJB174" s="0"/>
      <c r="IJC174" s="0"/>
      <c r="IJD174" s="0"/>
      <c r="IJE174" s="0"/>
      <c r="IJF174" s="0"/>
      <c r="IJG174" s="0"/>
      <c r="IJH174" s="0"/>
      <c r="IJI174" s="0"/>
      <c r="IJJ174" s="0"/>
      <c r="IJK174" s="0"/>
      <c r="IJL174" s="0"/>
      <c r="IJM174" s="0"/>
      <c r="IJN174" s="0"/>
      <c r="IJO174" s="0"/>
      <c r="IJP174" s="0"/>
      <c r="IJQ174" s="0"/>
      <c r="IJR174" s="0"/>
      <c r="IJS174" s="0"/>
      <c r="IJT174" s="0"/>
      <c r="IJU174" s="0"/>
      <c r="IJV174" s="0"/>
      <c r="IJW174" s="0"/>
      <c r="IJX174" s="0"/>
      <c r="IJY174" s="0"/>
      <c r="IJZ174" s="0"/>
      <c r="IKA174" s="0"/>
      <c r="IKB174" s="0"/>
      <c r="IKC174" s="0"/>
      <c r="IKD174" s="0"/>
      <c r="IKE174" s="0"/>
      <c r="IKF174" s="0"/>
      <c r="IKG174" s="0"/>
      <c r="IKH174" s="0"/>
      <c r="IKI174" s="0"/>
      <c r="IKJ174" s="0"/>
      <c r="IKK174" s="0"/>
      <c r="IKL174" s="0"/>
      <c r="IKM174" s="0"/>
      <c r="IKN174" s="0"/>
      <c r="IKO174" s="0"/>
      <c r="IKP174" s="0"/>
      <c r="IKQ174" s="0"/>
      <c r="IKR174" s="0"/>
      <c r="IKS174" s="0"/>
      <c r="IKT174" s="0"/>
      <c r="IKU174" s="0"/>
      <c r="IKV174" s="0"/>
      <c r="IKW174" s="0"/>
      <c r="IKX174" s="0"/>
      <c r="IKY174" s="0"/>
      <c r="IKZ174" s="0"/>
      <c r="ILA174" s="0"/>
      <c r="ILB174" s="0"/>
      <c r="ILC174" s="0"/>
      <c r="ILD174" s="0"/>
      <c r="ILE174" s="0"/>
      <c r="ILF174" s="0"/>
      <c r="ILG174" s="0"/>
      <c r="ILH174" s="0"/>
      <c r="ILI174" s="0"/>
      <c r="ILJ174" s="0"/>
      <c r="ILK174" s="0"/>
      <c r="ILL174" s="0"/>
      <c r="ILM174" s="0"/>
      <c r="ILN174" s="0"/>
      <c r="ILO174" s="0"/>
      <c r="ILP174" s="0"/>
      <c r="ILQ174" s="0"/>
      <c r="ILR174" s="0"/>
      <c r="ILS174" s="0"/>
      <c r="ILT174" s="0"/>
      <c r="ILU174" s="0"/>
      <c r="ILV174" s="0"/>
      <c r="ILW174" s="0"/>
      <c r="ILX174" s="0"/>
      <c r="ILY174" s="0"/>
      <c r="ILZ174" s="0"/>
      <c r="IMA174" s="0"/>
      <c r="IMB174" s="0"/>
      <c r="IMC174" s="0"/>
      <c r="IMD174" s="0"/>
      <c r="IME174" s="0"/>
      <c r="IMF174" s="0"/>
      <c r="IMG174" s="0"/>
      <c r="IMH174" s="0"/>
      <c r="IMI174" s="0"/>
      <c r="IMJ174" s="0"/>
      <c r="IMK174" s="0"/>
      <c r="IML174" s="0"/>
      <c r="IMM174" s="0"/>
      <c r="IMN174" s="0"/>
      <c r="IMO174" s="0"/>
      <c r="IMP174" s="0"/>
      <c r="IMQ174" s="0"/>
      <c r="IMR174" s="0"/>
      <c r="IMS174" s="0"/>
      <c r="IMT174" s="0"/>
      <c r="IMU174" s="0"/>
      <c r="IMV174" s="0"/>
      <c r="IMW174" s="0"/>
      <c r="IMX174" s="0"/>
      <c r="IMY174" s="0"/>
      <c r="IMZ174" s="0"/>
      <c r="INA174" s="0"/>
      <c r="INB174" s="0"/>
      <c r="INC174" s="0"/>
      <c r="IND174" s="0"/>
      <c r="INE174" s="0"/>
      <c r="INF174" s="0"/>
      <c r="ING174" s="0"/>
      <c r="INH174" s="0"/>
      <c r="INI174" s="0"/>
      <c r="INJ174" s="0"/>
      <c r="INK174" s="0"/>
      <c r="INL174" s="0"/>
      <c r="INM174" s="0"/>
      <c r="INN174" s="0"/>
      <c r="INO174" s="0"/>
      <c r="INP174" s="0"/>
      <c r="INQ174" s="0"/>
      <c r="INR174" s="0"/>
      <c r="INS174" s="0"/>
      <c r="INT174" s="0"/>
      <c r="INU174" s="0"/>
      <c r="INV174" s="0"/>
      <c r="INW174" s="0"/>
      <c r="INX174" s="0"/>
      <c r="INY174" s="0"/>
      <c r="INZ174" s="0"/>
      <c r="IOA174" s="0"/>
      <c r="IOB174" s="0"/>
      <c r="IOC174" s="0"/>
      <c r="IOD174" s="0"/>
      <c r="IOE174" s="0"/>
      <c r="IOF174" s="0"/>
      <c r="IOG174" s="0"/>
      <c r="IOH174" s="0"/>
      <c r="IOI174" s="0"/>
      <c r="IOJ174" s="0"/>
      <c r="IOK174" s="0"/>
      <c r="IOL174" s="0"/>
      <c r="IOM174" s="0"/>
      <c r="ION174" s="0"/>
      <c r="IOO174" s="0"/>
      <c r="IOP174" s="0"/>
      <c r="IOQ174" s="0"/>
      <c r="IOR174" s="0"/>
      <c r="IOS174" s="0"/>
      <c r="IOT174" s="0"/>
      <c r="IOU174" s="0"/>
      <c r="IOV174" s="0"/>
      <c r="IOW174" s="0"/>
      <c r="IOX174" s="0"/>
      <c r="IOY174" s="0"/>
      <c r="IOZ174" s="0"/>
      <c r="IPA174" s="0"/>
      <c r="IPB174" s="0"/>
      <c r="IPC174" s="0"/>
      <c r="IPD174" s="0"/>
      <c r="IPE174" s="0"/>
      <c r="IPF174" s="0"/>
      <c r="IPG174" s="0"/>
      <c r="IPH174" s="0"/>
      <c r="IPI174" s="0"/>
      <c r="IPJ174" s="0"/>
      <c r="IPK174" s="0"/>
      <c r="IPL174" s="0"/>
      <c r="IPM174" s="0"/>
      <c r="IPN174" s="0"/>
      <c r="IPO174" s="0"/>
      <c r="IPP174" s="0"/>
      <c r="IPQ174" s="0"/>
      <c r="IPR174" s="0"/>
      <c r="IPS174" s="0"/>
      <c r="IPT174" s="0"/>
      <c r="IPU174" s="0"/>
      <c r="IPV174" s="0"/>
      <c r="IPW174" s="0"/>
      <c r="IPX174" s="0"/>
      <c r="IPY174" s="0"/>
      <c r="IPZ174" s="0"/>
      <c r="IQA174" s="0"/>
      <c r="IQB174" s="0"/>
      <c r="IQC174" s="0"/>
      <c r="IQD174" s="0"/>
      <c r="IQE174" s="0"/>
      <c r="IQF174" s="0"/>
      <c r="IQG174" s="0"/>
      <c r="IQH174" s="0"/>
      <c r="IQI174" s="0"/>
      <c r="IQJ174" s="0"/>
      <c r="IQK174" s="0"/>
      <c r="IQL174" s="0"/>
      <c r="IQM174" s="0"/>
      <c r="IQN174" s="0"/>
      <c r="IQO174" s="0"/>
      <c r="IQP174" s="0"/>
      <c r="IQQ174" s="0"/>
      <c r="IQR174" s="0"/>
      <c r="IQS174" s="0"/>
      <c r="IQT174" s="0"/>
      <c r="IQU174" s="0"/>
      <c r="IQV174" s="0"/>
      <c r="IQW174" s="0"/>
      <c r="IQX174" s="0"/>
      <c r="IQY174" s="0"/>
      <c r="IQZ174" s="0"/>
      <c r="IRA174" s="0"/>
      <c r="IRB174" s="0"/>
      <c r="IRC174" s="0"/>
      <c r="IRD174" s="0"/>
      <c r="IRE174" s="0"/>
      <c r="IRF174" s="0"/>
      <c r="IRG174" s="0"/>
      <c r="IRH174" s="0"/>
      <c r="IRI174" s="0"/>
      <c r="IRJ174" s="0"/>
      <c r="IRK174" s="0"/>
      <c r="IRL174" s="0"/>
      <c r="IRM174" s="0"/>
      <c r="IRN174" s="0"/>
      <c r="IRO174" s="0"/>
      <c r="IRP174" s="0"/>
      <c r="IRQ174" s="0"/>
      <c r="IRR174" s="0"/>
      <c r="IRS174" s="0"/>
      <c r="IRT174" s="0"/>
      <c r="IRU174" s="0"/>
      <c r="IRV174" s="0"/>
      <c r="IRW174" s="0"/>
      <c r="IRX174" s="0"/>
      <c r="IRY174" s="0"/>
      <c r="IRZ174" s="0"/>
      <c r="ISA174" s="0"/>
      <c r="ISB174" s="0"/>
      <c r="ISC174" s="0"/>
      <c r="ISD174" s="0"/>
      <c r="ISE174" s="0"/>
      <c r="ISF174" s="0"/>
      <c r="ISG174" s="0"/>
      <c r="ISH174" s="0"/>
      <c r="ISI174" s="0"/>
      <c r="ISJ174" s="0"/>
      <c r="ISK174" s="0"/>
      <c r="ISL174" s="0"/>
      <c r="ISM174" s="0"/>
      <c r="ISN174" s="0"/>
      <c r="ISO174" s="0"/>
      <c r="ISP174" s="0"/>
      <c r="ISQ174" s="0"/>
      <c r="ISR174" s="0"/>
      <c r="ISS174" s="0"/>
      <c r="IST174" s="0"/>
      <c r="ISU174" s="0"/>
      <c r="ISV174" s="0"/>
      <c r="ISW174" s="0"/>
      <c r="ISX174" s="0"/>
      <c r="ISY174" s="0"/>
      <c r="ISZ174" s="0"/>
      <c r="ITA174" s="0"/>
      <c r="ITB174" s="0"/>
      <c r="ITC174" s="0"/>
      <c r="ITD174" s="0"/>
      <c r="ITE174" s="0"/>
      <c r="ITF174" s="0"/>
      <c r="ITG174" s="0"/>
      <c r="ITH174" s="0"/>
      <c r="ITI174" s="0"/>
      <c r="ITJ174" s="0"/>
      <c r="ITK174" s="0"/>
      <c r="ITL174" s="0"/>
      <c r="ITM174" s="0"/>
      <c r="ITN174" s="0"/>
      <c r="ITO174" s="0"/>
      <c r="ITP174" s="0"/>
      <c r="ITQ174" s="0"/>
      <c r="ITR174" s="0"/>
      <c r="ITS174" s="0"/>
      <c r="ITT174" s="0"/>
      <c r="ITU174" s="0"/>
      <c r="ITV174" s="0"/>
      <c r="ITW174" s="0"/>
      <c r="ITX174" s="0"/>
      <c r="ITY174" s="0"/>
      <c r="ITZ174" s="0"/>
      <c r="IUA174" s="0"/>
      <c r="IUB174" s="0"/>
      <c r="IUC174" s="0"/>
      <c r="IUD174" s="0"/>
      <c r="IUE174" s="0"/>
      <c r="IUF174" s="0"/>
      <c r="IUG174" s="0"/>
      <c r="IUH174" s="0"/>
      <c r="IUI174" s="0"/>
      <c r="IUJ174" s="0"/>
      <c r="IUK174" s="0"/>
      <c r="IUL174" s="0"/>
      <c r="IUM174" s="0"/>
      <c r="IUN174" s="0"/>
      <c r="IUO174" s="0"/>
      <c r="IUP174" s="0"/>
      <c r="IUQ174" s="0"/>
      <c r="IUR174" s="0"/>
      <c r="IUS174" s="0"/>
      <c r="IUT174" s="0"/>
      <c r="IUU174" s="0"/>
      <c r="IUV174" s="0"/>
      <c r="IUW174" s="0"/>
      <c r="IUX174" s="0"/>
      <c r="IUY174" s="0"/>
      <c r="IUZ174" s="0"/>
      <c r="IVA174" s="0"/>
      <c r="IVB174" s="0"/>
      <c r="IVC174" s="0"/>
      <c r="IVD174" s="0"/>
      <c r="IVE174" s="0"/>
      <c r="IVF174" s="0"/>
      <c r="IVG174" s="0"/>
      <c r="IVH174" s="0"/>
      <c r="IVI174" s="0"/>
      <c r="IVJ174" s="0"/>
      <c r="IVK174" s="0"/>
      <c r="IVL174" s="0"/>
      <c r="IVM174" s="0"/>
      <c r="IVN174" s="0"/>
      <c r="IVO174" s="0"/>
      <c r="IVP174" s="0"/>
      <c r="IVQ174" s="0"/>
      <c r="IVR174" s="0"/>
      <c r="IVS174" s="0"/>
      <c r="IVT174" s="0"/>
      <c r="IVU174" s="0"/>
      <c r="IVV174" s="0"/>
      <c r="IVW174" s="0"/>
      <c r="IVX174" s="0"/>
      <c r="IVY174" s="0"/>
      <c r="IVZ174" s="0"/>
      <c r="IWA174" s="0"/>
      <c r="IWB174" s="0"/>
      <c r="IWC174" s="0"/>
      <c r="IWD174" s="0"/>
      <c r="IWE174" s="0"/>
      <c r="IWF174" s="0"/>
      <c r="IWG174" s="0"/>
      <c r="IWH174" s="0"/>
      <c r="IWI174" s="0"/>
      <c r="IWJ174" s="0"/>
      <c r="IWK174" s="0"/>
      <c r="IWL174" s="0"/>
      <c r="IWM174" s="0"/>
      <c r="IWN174" s="0"/>
      <c r="IWO174" s="0"/>
      <c r="IWP174" s="0"/>
      <c r="IWQ174" s="0"/>
      <c r="IWR174" s="0"/>
      <c r="IWS174" s="0"/>
      <c r="IWT174" s="0"/>
      <c r="IWU174" s="0"/>
      <c r="IWV174" s="0"/>
      <c r="IWW174" s="0"/>
      <c r="IWX174" s="0"/>
      <c r="IWY174" s="0"/>
      <c r="IWZ174" s="0"/>
      <c r="IXA174" s="0"/>
      <c r="IXB174" s="0"/>
      <c r="IXC174" s="0"/>
      <c r="IXD174" s="0"/>
      <c r="IXE174" s="0"/>
      <c r="IXF174" s="0"/>
      <c r="IXG174" s="0"/>
      <c r="IXH174" s="0"/>
      <c r="IXI174" s="0"/>
      <c r="IXJ174" s="0"/>
      <c r="IXK174" s="0"/>
      <c r="IXL174" s="0"/>
      <c r="IXM174" s="0"/>
      <c r="IXN174" s="0"/>
      <c r="IXO174" s="0"/>
      <c r="IXP174" s="0"/>
      <c r="IXQ174" s="0"/>
      <c r="IXR174" s="0"/>
      <c r="IXS174" s="0"/>
      <c r="IXT174" s="0"/>
      <c r="IXU174" s="0"/>
      <c r="IXV174" s="0"/>
      <c r="IXW174" s="0"/>
      <c r="IXX174" s="0"/>
      <c r="IXY174" s="0"/>
      <c r="IXZ174" s="0"/>
      <c r="IYA174" s="0"/>
      <c r="IYB174" s="0"/>
      <c r="IYC174" s="0"/>
      <c r="IYD174" s="0"/>
      <c r="IYE174" s="0"/>
      <c r="IYF174" s="0"/>
      <c r="IYG174" s="0"/>
      <c r="IYH174" s="0"/>
      <c r="IYI174" s="0"/>
      <c r="IYJ174" s="0"/>
      <c r="IYK174" s="0"/>
      <c r="IYL174" s="0"/>
      <c r="IYM174" s="0"/>
      <c r="IYN174" s="0"/>
      <c r="IYO174" s="0"/>
      <c r="IYP174" s="0"/>
      <c r="IYQ174" s="0"/>
      <c r="IYR174" s="0"/>
      <c r="IYS174" s="0"/>
      <c r="IYT174" s="0"/>
      <c r="IYU174" s="0"/>
      <c r="IYV174" s="0"/>
      <c r="IYW174" s="0"/>
      <c r="IYX174" s="0"/>
      <c r="IYY174" s="0"/>
      <c r="IYZ174" s="0"/>
      <c r="IZA174" s="0"/>
      <c r="IZB174" s="0"/>
      <c r="IZC174" s="0"/>
      <c r="IZD174" s="0"/>
      <c r="IZE174" s="0"/>
      <c r="IZF174" s="0"/>
      <c r="IZG174" s="0"/>
      <c r="IZH174" s="0"/>
      <c r="IZI174" s="0"/>
      <c r="IZJ174" s="0"/>
      <c r="IZK174" s="0"/>
      <c r="IZL174" s="0"/>
      <c r="IZM174" s="0"/>
      <c r="IZN174" s="0"/>
      <c r="IZO174" s="0"/>
      <c r="IZP174" s="0"/>
      <c r="IZQ174" s="0"/>
      <c r="IZR174" s="0"/>
      <c r="IZS174" s="0"/>
      <c r="IZT174" s="0"/>
      <c r="IZU174" s="0"/>
      <c r="IZV174" s="0"/>
      <c r="IZW174" s="0"/>
      <c r="IZX174" s="0"/>
      <c r="IZY174" s="0"/>
      <c r="IZZ174" s="0"/>
      <c r="JAA174" s="0"/>
      <c r="JAB174" s="0"/>
      <c r="JAC174" s="0"/>
      <c r="JAD174" s="0"/>
      <c r="JAE174" s="0"/>
      <c r="JAF174" s="0"/>
      <c r="JAG174" s="0"/>
      <c r="JAH174" s="0"/>
      <c r="JAI174" s="0"/>
      <c r="JAJ174" s="0"/>
      <c r="JAK174" s="0"/>
      <c r="JAL174" s="0"/>
      <c r="JAM174" s="0"/>
      <c r="JAN174" s="0"/>
      <c r="JAO174" s="0"/>
      <c r="JAP174" s="0"/>
      <c r="JAQ174" s="0"/>
      <c r="JAR174" s="0"/>
      <c r="JAS174" s="0"/>
      <c r="JAT174" s="0"/>
      <c r="JAU174" s="0"/>
      <c r="JAV174" s="0"/>
      <c r="JAW174" s="0"/>
      <c r="JAX174" s="0"/>
      <c r="JAY174" s="0"/>
      <c r="JAZ174" s="0"/>
      <c r="JBA174" s="0"/>
      <c r="JBB174" s="0"/>
      <c r="JBC174" s="0"/>
      <c r="JBD174" s="0"/>
      <c r="JBE174" s="0"/>
      <c r="JBF174" s="0"/>
      <c r="JBG174" s="0"/>
      <c r="JBH174" s="0"/>
      <c r="JBI174" s="0"/>
      <c r="JBJ174" s="0"/>
      <c r="JBK174" s="0"/>
      <c r="JBL174" s="0"/>
      <c r="JBM174" s="0"/>
      <c r="JBN174" s="0"/>
      <c r="JBO174" s="0"/>
      <c r="JBP174" s="0"/>
      <c r="JBQ174" s="0"/>
      <c r="JBR174" s="0"/>
      <c r="JBS174" s="0"/>
      <c r="JBT174" s="0"/>
      <c r="JBU174" s="0"/>
      <c r="JBV174" s="0"/>
      <c r="JBW174" s="0"/>
      <c r="JBX174" s="0"/>
      <c r="JBY174" s="0"/>
      <c r="JBZ174" s="0"/>
      <c r="JCA174" s="0"/>
      <c r="JCB174" s="0"/>
      <c r="JCC174" s="0"/>
      <c r="JCD174" s="0"/>
      <c r="JCE174" s="0"/>
      <c r="JCF174" s="0"/>
      <c r="JCG174" s="0"/>
      <c r="JCH174" s="0"/>
      <c r="JCI174" s="0"/>
      <c r="JCJ174" s="0"/>
      <c r="JCK174" s="0"/>
      <c r="JCL174" s="0"/>
      <c r="JCM174" s="0"/>
      <c r="JCN174" s="0"/>
      <c r="JCO174" s="0"/>
      <c r="JCP174" s="0"/>
      <c r="JCQ174" s="0"/>
      <c r="JCR174" s="0"/>
      <c r="JCS174" s="0"/>
      <c r="JCT174" s="0"/>
      <c r="JCU174" s="0"/>
      <c r="JCV174" s="0"/>
      <c r="JCW174" s="0"/>
      <c r="JCX174" s="0"/>
      <c r="JCY174" s="0"/>
      <c r="JCZ174" s="0"/>
      <c r="JDA174" s="0"/>
      <c r="JDB174" s="0"/>
      <c r="JDC174" s="0"/>
      <c r="JDD174" s="0"/>
      <c r="JDE174" s="0"/>
      <c r="JDF174" s="0"/>
      <c r="JDG174" s="0"/>
      <c r="JDH174" s="0"/>
      <c r="JDI174" s="0"/>
      <c r="JDJ174" s="0"/>
      <c r="JDK174" s="0"/>
      <c r="JDL174" s="0"/>
      <c r="JDM174" s="0"/>
      <c r="JDN174" s="0"/>
      <c r="JDO174" s="0"/>
      <c r="JDP174" s="0"/>
      <c r="JDQ174" s="0"/>
      <c r="JDR174" s="0"/>
      <c r="JDS174" s="0"/>
      <c r="JDT174" s="0"/>
      <c r="JDU174" s="0"/>
      <c r="JDV174" s="0"/>
      <c r="JDW174" s="0"/>
      <c r="JDX174" s="0"/>
      <c r="JDY174" s="0"/>
      <c r="JDZ174" s="0"/>
      <c r="JEA174" s="0"/>
      <c r="JEB174" s="0"/>
      <c r="JEC174" s="0"/>
      <c r="JED174" s="0"/>
      <c r="JEE174" s="0"/>
      <c r="JEF174" s="0"/>
      <c r="JEG174" s="0"/>
      <c r="JEH174" s="0"/>
      <c r="JEI174" s="0"/>
      <c r="JEJ174" s="0"/>
      <c r="JEK174" s="0"/>
      <c r="JEL174" s="0"/>
      <c r="JEM174" s="0"/>
      <c r="JEN174" s="0"/>
      <c r="JEO174" s="0"/>
      <c r="JEP174" s="0"/>
      <c r="JEQ174" s="0"/>
      <c r="JER174" s="0"/>
      <c r="JES174" s="0"/>
      <c r="JET174" s="0"/>
      <c r="JEU174" s="0"/>
      <c r="JEV174" s="0"/>
      <c r="JEW174" s="0"/>
      <c r="JEX174" s="0"/>
      <c r="JEY174" s="0"/>
      <c r="JEZ174" s="0"/>
      <c r="JFA174" s="0"/>
      <c r="JFB174" s="0"/>
      <c r="JFC174" s="0"/>
      <c r="JFD174" s="0"/>
      <c r="JFE174" s="0"/>
      <c r="JFF174" s="0"/>
      <c r="JFG174" s="0"/>
      <c r="JFH174" s="0"/>
      <c r="JFI174" s="0"/>
      <c r="JFJ174" s="0"/>
      <c r="JFK174" s="0"/>
      <c r="JFL174" s="0"/>
      <c r="JFM174" s="0"/>
      <c r="JFN174" s="0"/>
      <c r="JFO174" s="0"/>
      <c r="JFP174" s="0"/>
      <c r="JFQ174" s="0"/>
      <c r="JFR174" s="0"/>
      <c r="JFS174" s="0"/>
      <c r="JFT174" s="0"/>
      <c r="JFU174" s="0"/>
      <c r="JFV174" s="0"/>
      <c r="JFW174" s="0"/>
      <c r="JFX174" s="0"/>
      <c r="JFY174" s="0"/>
      <c r="JFZ174" s="0"/>
      <c r="JGA174" s="0"/>
      <c r="JGB174" s="0"/>
      <c r="JGC174" s="0"/>
      <c r="JGD174" s="0"/>
      <c r="JGE174" s="0"/>
      <c r="JGF174" s="0"/>
      <c r="JGG174" s="0"/>
      <c r="JGH174" s="0"/>
      <c r="JGI174" s="0"/>
      <c r="JGJ174" s="0"/>
      <c r="JGK174" s="0"/>
      <c r="JGL174" s="0"/>
      <c r="JGM174" s="0"/>
      <c r="JGN174" s="0"/>
      <c r="JGO174" s="0"/>
      <c r="JGP174" s="0"/>
      <c r="JGQ174" s="0"/>
      <c r="JGR174" s="0"/>
      <c r="JGS174" s="0"/>
      <c r="JGT174" s="0"/>
      <c r="JGU174" s="0"/>
      <c r="JGV174" s="0"/>
      <c r="JGW174" s="0"/>
      <c r="JGX174" s="0"/>
      <c r="JGY174" s="0"/>
      <c r="JGZ174" s="0"/>
      <c r="JHA174" s="0"/>
      <c r="JHB174" s="0"/>
      <c r="JHC174" s="0"/>
      <c r="JHD174" s="0"/>
      <c r="JHE174" s="0"/>
      <c r="JHF174" s="0"/>
      <c r="JHG174" s="0"/>
      <c r="JHH174" s="0"/>
      <c r="JHI174" s="0"/>
      <c r="JHJ174" s="0"/>
      <c r="JHK174" s="0"/>
      <c r="JHL174" s="0"/>
      <c r="JHM174" s="0"/>
      <c r="JHN174" s="0"/>
      <c r="JHO174" s="0"/>
      <c r="JHP174" s="0"/>
      <c r="JHQ174" s="0"/>
      <c r="JHR174" s="0"/>
      <c r="JHS174" s="0"/>
      <c r="JHT174" s="0"/>
      <c r="JHU174" s="0"/>
      <c r="JHV174" s="0"/>
      <c r="JHW174" s="0"/>
      <c r="JHX174" s="0"/>
      <c r="JHY174" s="0"/>
      <c r="JHZ174" s="0"/>
      <c r="JIA174" s="0"/>
      <c r="JIB174" s="0"/>
      <c r="JIC174" s="0"/>
      <c r="JID174" s="0"/>
      <c r="JIE174" s="0"/>
      <c r="JIF174" s="0"/>
      <c r="JIG174" s="0"/>
      <c r="JIH174" s="0"/>
      <c r="JII174" s="0"/>
      <c r="JIJ174" s="0"/>
      <c r="JIK174" s="0"/>
      <c r="JIL174" s="0"/>
      <c r="JIM174" s="0"/>
      <c r="JIN174" s="0"/>
      <c r="JIO174" s="0"/>
      <c r="JIP174" s="0"/>
      <c r="JIQ174" s="0"/>
      <c r="JIR174" s="0"/>
      <c r="JIS174" s="0"/>
      <c r="JIT174" s="0"/>
      <c r="JIU174" s="0"/>
      <c r="JIV174" s="0"/>
      <c r="JIW174" s="0"/>
      <c r="JIX174" s="0"/>
      <c r="JIY174" s="0"/>
      <c r="JIZ174" s="0"/>
      <c r="JJA174" s="0"/>
      <c r="JJB174" s="0"/>
      <c r="JJC174" s="0"/>
      <c r="JJD174" s="0"/>
      <c r="JJE174" s="0"/>
      <c r="JJF174" s="0"/>
      <c r="JJG174" s="0"/>
      <c r="JJH174" s="0"/>
      <c r="JJI174" s="0"/>
      <c r="JJJ174" s="0"/>
      <c r="JJK174" s="0"/>
      <c r="JJL174" s="0"/>
      <c r="JJM174" s="0"/>
      <c r="JJN174" s="0"/>
      <c r="JJO174" s="0"/>
      <c r="JJP174" s="0"/>
      <c r="JJQ174" s="0"/>
      <c r="JJR174" s="0"/>
      <c r="JJS174" s="0"/>
      <c r="JJT174" s="0"/>
      <c r="JJU174" s="0"/>
      <c r="JJV174" s="0"/>
      <c r="JJW174" s="0"/>
      <c r="JJX174" s="0"/>
      <c r="JJY174" s="0"/>
      <c r="JJZ174" s="0"/>
      <c r="JKA174" s="0"/>
      <c r="JKB174" s="0"/>
      <c r="JKC174" s="0"/>
      <c r="JKD174" s="0"/>
      <c r="JKE174" s="0"/>
      <c r="JKF174" s="0"/>
      <c r="JKG174" s="0"/>
      <c r="JKH174" s="0"/>
      <c r="JKI174" s="0"/>
      <c r="JKJ174" s="0"/>
      <c r="JKK174" s="0"/>
      <c r="JKL174" s="0"/>
      <c r="JKM174" s="0"/>
      <c r="JKN174" s="0"/>
      <c r="JKO174" s="0"/>
      <c r="JKP174" s="0"/>
      <c r="JKQ174" s="0"/>
      <c r="JKR174" s="0"/>
      <c r="JKS174" s="0"/>
      <c r="JKT174" s="0"/>
      <c r="JKU174" s="0"/>
      <c r="JKV174" s="0"/>
      <c r="JKW174" s="0"/>
      <c r="JKX174" s="0"/>
      <c r="JKY174" s="0"/>
      <c r="JKZ174" s="0"/>
      <c r="JLA174" s="0"/>
      <c r="JLB174" s="0"/>
      <c r="JLC174" s="0"/>
      <c r="JLD174" s="0"/>
      <c r="JLE174" s="0"/>
      <c r="JLF174" s="0"/>
      <c r="JLG174" s="0"/>
      <c r="JLH174" s="0"/>
      <c r="JLI174" s="0"/>
      <c r="JLJ174" s="0"/>
      <c r="JLK174" s="0"/>
      <c r="JLL174" s="0"/>
      <c r="JLM174" s="0"/>
      <c r="JLN174" s="0"/>
      <c r="JLO174" s="0"/>
      <c r="JLP174" s="0"/>
      <c r="JLQ174" s="0"/>
      <c r="JLR174" s="0"/>
      <c r="JLS174" s="0"/>
      <c r="JLT174" s="0"/>
      <c r="JLU174" s="0"/>
      <c r="JLV174" s="0"/>
      <c r="JLW174" s="0"/>
      <c r="JLX174" s="0"/>
      <c r="JLY174" s="0"/>
      <c r="JLZ174" s="0"/>
      <c r="JMA174" s="0"/>
      <c r="JMB174" s="0"/>
      <c r="JMC174" s="0"/>
      <c r="JMD174" s="0"/>
      <c r="JME174" s="0"/>
      <c r="JMF174" s="0"/>
      <c r="JMG174" s="0"/>
      <c r="JMH174" s="0"/>
      <c r="JMI174" s="0"/>
      <c r="JMJ174" s="0"/>
      <c r="JMK174" s="0"/>
      <c r="JML174" s="0"/>
      <c r="JMM174" s="0"/>
      <c r="JMN174" s="0"/>
      <c r="JMO174" s="0"/>
      <c r="JMP174" s="0"/>
      <c r="JMQ174" s="0"/>
      <c r="JMR174" s="0"/>
      <c r="JMS174" s="0"/>
      <c r="JMT174" s="0"/>
      <c r="JMU174" s="0"/>
      <c r="JMV174" s="0"/>
      <c r="JMW174" s="0"/>
      <c r="JMX174" s="0"/>
      <c r="JMY174" s="0"/>
      <c r="JMZ174" s="0"/>
      <c r="JNA174" s="0"/>
      <c r="JNB174" s="0"/>
      <c r="JNC174" s="0"/>
      <c r="JND174" s="0"/>
      <c r="JNE174" s="0"/>
      <c r="JNF174" s="0"/>
      <c r="JNG174" s="0"/>
      <c r="JNH174" s="0"/>
      <c r="JNI174" s="0"/>
      <c r="JNJ174" s="0"/>
      <c r="JNK174" s="0"/>
      <c r="JNL174" s="0"/>
      <c r="JNM174" s="0"/>
      <c r="JNN174" s="0"/>
      <c r="JNO174" s="0"/>
      <c r="JNP174" s="0"/>
      <c r="JNQ174" s="0"/>
      <c r="JNR174" s="0"/>
      <c r="JNS174" s="0"/>
      <c r="JNT174" s="0"/>
      <c r="JNU174" s="0"/>
      <c r="JNV174" s="0"/>
      <c r="JNW174" s="0"/>
      <c r="JNX174" s="0"/>
      <c r="JNY174" s="0"/>
      <c r="JNZ174" s="0"/>
      <c r="JOA174" s="0"/>
      <c r="JOB174" s="0"/>
      <c r="JOC174" s="0"/>
      <c r="JOD174" s="0"/>
      <c r="JOE174" s="0"/>
      <c r="JOF174" s="0"/>
      <c r="JOG174" s="0"/>
      <c r="JOH174" s="0"/>
      <c r="JOI174" s="0"/>
      <c r="JOJ174" s="0"/>
      <c r="JOK174" s="0"/>
      <c r="JOL174" s="0"/>
      <c r="JOM174" s="0"/>
      <c r="JON174" s="0"/>
      <c r="JOO174" s="0"/>
      <c r="JOP174" s="0"/>
      <c r="JOQ174" s="0"/>
      <c r="JOR174" s="0"/>
      <c r="JOS174" s="0"/>
      <c r="JOT174" s="0"/>
      <c r="JOU174" s="0"/>
      <c r="JOV174" s="0"/>
      <c r="JOW174" s="0"/>
      <c r="JOX174" s="0"/>
      <c r="JOY174" s="0"/>
      <c r="JOZ174" s="0"/>
      <c r="JPA174" s="0"/>
      <c r="JPB174" s="0"/>
      <c r="JPC174" s="0"/>
      <c r="JPD174" s="0"/>
      <c r="JPE174" s="0"/>
      <c r="JPF174" s="0"/>
      <c r="JPG174" s="0"/>
      <c r="JPH174" s="0"/>
      <c r="JPI174" s="0"/>
      <c r="JPJ174" s="0"/>
      <c r="JPK174" s="0"/>
      <c r="JPL174" s="0"/>
      <c r="JPM174" s="0"/>
      <c r="JPN174" s="0"/>
      <c r="JPO174" s="0"/>
      <c r="JPP174" s="0"/>
      <c r="JPQ174" s="0"/>
      <c r="JPR174" s="0"/>
      <c r="JPS174" s="0"/>
      <c r="JPT174" s="0"/>
      <c r="JPU174" s="0"/>
      <c r="JPV174" s="0"/>
      <c r="JPW174" s="0"/>
      <c r="JPX174" s="0"/>
      <c r="JPY174" s="0"/>
      <c r="JPZ174" s="0"/>
      <c r="JQA174" s="0"/>
      <c r="JQB174" s="0"/>
      <c r="JQC174" s="0"/>
      <c r="JQD174" s="0"/>
      <c r="JQE174" s="0"/>
      <c r="JQF174" s="0"/>
      <c r="JQG174" s="0"/>
      <c r="JQH174" s="0"/>
      <c r="JQI174" s="0"/>
      <c r="JQJ174" s="0"/>
      <c r="JQK174" s="0"/>
      <c r="JQL174" s="0"/>
      <c r="JQM174" s="0"/>
      <c r="JQN174" s="0"/>
      <c r="JQO174" s="0"/>
      <c r="JQP174" s="0"/>
      <c r="JQQ174" s="0"/>
      <c r="JQR174" s="0"/>
      <c r="JQS174" s="0"/>
      <c r="JQT174" s="0"/>
      <c r="JQU174" s="0"/>
      <c r="JQV174" s="0"/>
      <c r="JQW174" s="0"/>
      <c r="JQX174" s="0"/>
      <c r="JQY174" s="0"/>
      <c r="JQZ174" s="0"/>
      <c r="JRA174" s="0"/>
      <c r="JRB174" s="0"/>
      <c r="JRC174" s="0"/>
      <c r="JRD174" s="0"/>
      <c r="JRE174" s="0"/>
      <c r="JRF174" s="0"/>
      <c r="JRG174" s="0"/>
      <c r="JRH174" s="0"/>
      <c r="JRI174" s="0"/>
      <c r="JRJ174" s="0"/>
      <c r="JRK174" s="0"/>
      <c r="JRL174" s="0"/>
      <c r="JRM174" s="0"/>
      <c r="JRN174" s="0"/>
      <c r="JRO174" s="0"/>
      <c r="JRP174" s="0"/>
      <c r="JRQ174" s="0"/>
      <c r="JRR174" s="0"/>
      <c r="JRS174" s="0"/>
      <c r="JRT174" s="0"/>
      <c r="JRU174" s="0"/>
      <c r="JRV174" s="0"/>
      <c r="JRW174" s="0"/>
      <c r="JRX174" s="0"/>
      <c r="JRY174" s="0"/>
      <c r="JRZ174" s="0"/>
      <c r="JSA174" s="0"/>
      <c r="JSB174" s="0"/>
      <c r="JSC174" s="0"/>
      <c r="JSD174" s="0"/>
      <c r="JSE174" s="0"/>
      <c r="JSF174" s="0"/>
      <c r="JSG174" s="0"/>
      <c r="JSH174" s="0"/>
      <c r="JSI174" s="0"/>
      <c r="JSJ174" s="0"/>
      <c r="JSK174" s="0"/>
      <c r="JSL174" s="0"/>
      <c r="JSM174" s="0"/>
      <c r="JSN174" s="0"/>
      <c r="JSO174" s="0"/>
      <c r="JSP174" s="0"/>
      <c r="JSQ174" s="0"/>
      <c r="JSR174" s="0"/>
      <c r="JSS174" s="0"/>
      <c r="JST174" s="0"/>
      <c r="JSU174" s="0"/>
      <c r="JSV174" s="0"/>
      <c r="JSW174" s="0"/>
      <c r="JSX174" s="0"/>
      <c r="JSY174" s="0"/>
      <c r="JSZ174" s="0"/>
      <c r="JTA174" s="0"/>
      <c r="JTB174" s="0"/>
      <c r="JTC174" s="0"/>
      <c r="JTD174" s="0"/>
      <c r="JTE174" s="0"/>
      <c r="JTF174" s="0"/>
      <c r="JTG174" s="0"/>
      <c r="JTH174" s="0"/>
      <c r="JTI174" s="0"/>
      <c r="JTJ174" s="0"/>
      <c r="JTK174" s="0"/>
      <c r="JTL174" s="0"/>
      <c r="JTM174" s="0"/>
      <c r="JTN174" s="0"/>
      <c r="JTO174" s="0"/>
      <c r="JTP174" s="0"/>
      <c r="JTQ174" s="0"/>
      <c r="JTR174" s="0"/>
      <c r="JTS174" s="0"/>
      <c r="JTT174" s="0"/>
      <c r="JTU174" s="0"/>
      <c r="JTV174" s="0"/>
      <c r="JTW174" s="0"/>
      <c r="JTX174" s="0"/>
      <c r="JTY174" s="0"/>
      <c r="JTZ174" s="0"/>
      <c r="JUA174" s="0"/>
      <c r="JUB174" s="0"/>
      <c r="JUC174" s="0"/>
      <c r="JUD174" s="0"/>
      <c r="JUE174" s="0"/>
      <c r="JUF174" s="0"/>
      <c r="JUG174" s="0"/>
      <c r="JUH174" s="0"/>
      <c r="JUI174" s="0"/>
      <c r="JUJ174" s="0"/>
      <c r="JUK174" s="0"/>
      <c r="JUL174" s="0"/>
      <c r="JUM174" s="0"/>
      <c r="JUN174" s="0"/>
      <c r="JUO174" s="0"/>
      <c r="JUP174" s="0"/>
      <c r="JUQ174" s="0"/>
      <c r="JUR174" s="0"/>
      <c r="JUS174" s="0"/>
      <c r="JUT174" s="0"/>
      <c r="JUU174" s="0"/>
      <c r="JUV174" s="0"/>
      <c r="JUW174" s="0"/>
      <c r="JUX174" s="0"/>
      <c r="JUY174" s="0"/>
      <c r="JUZ174" s="0"/>
      <c r="JVA174" s="0"/>
      <c r="JVB174" s="0"/>
      <c r="JVC174" s="0"/>
      <c r="JVD174" s="0"/>
      <c r="JVE174" s="0"/>
      <c r="JVF174" s="0"/>
      <c r="JVG174" s="0"/>
      <c r="JVH174" s="0"/>
      <c r="JVI174" s="0"/>
      <c r="JVJ174" s="0"/>
      <c r="JVK174" s="0"/>
      <c r="JVL174" s="0"/>
      <c r="JVM174" s="0"/>
      <c r="JVN174" s="0"/>
      <c r="JVO174" s="0"/>
      <c r="JVP174" s="0"/>
      <c r="JVQ174" s="0"/>
      <c r="JVR174" s="0"/>
      <c r="JVS174" s="0"/>
      <c r="JVT174" s="0"/>
      <c r="JVU174" s="0"/>
      <c r="JVV174" s="0"/>
      <c r="JVW174" s="0"/>
      <c r="JVX174" s="0"/>
      <c r="JVY174" s="0"/>
      <c r="JVZ174" s="0"/>
      <c r="JWA174" s="0"/>
      <c r="JWB174" s="0"/>
      <c r="JWC174" s="0"/>
      <c r="JWD174" s="0"/>
      <c r="JWE174" s="0"/>
      <c r="JWF174" s="0"/>
      <c r="JWG174" s="0"/>
      <c r="JWH174" s="0"/>
      <c r="JWI174" s="0"/>
      <c r="JWJ174" s="0"/>
      <c r="JWK174" s="0"/>
      <c r="JWL174" s="0"/>
      <c r="JWM174" s="0"/>
      <c r="JWN174" s="0"/>
      <c r="JWO174" s="0"/>
      <c r="JWP174" s="0"/>
      <c r="JWQ174" s="0"/>
      <c r="JWR174" s="0"/>
      <c r="JWS174" s="0"/>
      <c r="JWT174" s="0"/>
      <c r="JWU174" s="0"/>
      <c r="JWV174" s="0"/>
      <c r="JWW174" s="0"/>
      <c r="JWX174" s="0"/>
      <c r="JWY174" s="0"/>
      <c r="JWZ174" s="0"/>
      <c r="JXA174" s="0"/>
      <c r="JXB174" s="0"/>
      <c r="JXC174" s="0"/>
      <c r="JXD174" s="0"/>
      <c r="JXE174" s="0"/>
      <c r="JXF174" s="0"/>
      <c r="JXG174" s="0"/>
      <c r="JXH174" s="0"/>
      <c r="JXI174" s="0"/>
      <c r="JXJ174" s="0"/>
      <c r="JXK174" s="0"/>
      <c r="JXL174" s="0"/>
      <c r="JXM174" s="0"/>
      <c r="JXN174" s="0"/>
      <c r="JXO174" s="0"/>
      <c r="JXP174" s="0"/>
      <c r="JXQ174" s="0"/>
      <c r="JXR174" s="0"/>
      <c r="JXS174" s="0"/>
      <c r="JXT174" s="0"/>
      <c r="JXU174" s="0"/>
      <c r="JXV174" s="0"/>
      <c r="JXW174" s="0"/>
      <c r="JXX174" s="0"/>
      <c r="JXY174" s="0"/>
      <c r="JXZ174" s="0"/>
      <c r="JYA174" s="0"/>
      <c r="JYB174" s="0"/>
      <c r="JYC174" s="0"/>
      <c r="JYD174" s="0"/>
      <c r="JYE174" s="0"/>
      <c r="JYF174" s="0"/>
      <c r="JYG174" s="0"/>
      <c r="JYH174" s="0"/>
      <c r="JYI174" s="0"/>
      <c r="JYJ174" s="0"/>
      <c r="JYK174" s="0"/>
      <c r="JYL174" s="0"/>
      <c r="JYM174" s="0"/>
      <c r="JYN174" s="0"/>
      <c r="JYO174" s="0"/>
      <c r="JYP174" s="0"/>
      <c r="JYQ174" s="0"/>
      <c r="JYR174" s="0"/>
      <c r="JYS174" s="0"/>
      <c r="JYT174" s="0"/>
      <c r="JYU174" s="0"/>
      <c r="JYV174" s="0"/>
      <c r="JYW174" s="0"/>
      <c r="JYX174" s="0"/>
      <c r="JYY174" s="0"/>
      <c r="JYZ174" s="0"/>
      <c r="JZA174" s="0"/>
      <c r="JZB174" s="0"/>
      <c r="JZC174" s="0"/>
      <c r="JZD174" s="0"/>
      <c r="JZE174" s="0"/>
      <c r="JZF174" s="0"/>
      <c r="JZG174" s="0"/>
      <c r="JZH174" s="0"/>
      <c r="JZI174" s="0"/>
      <c r="JZJ174" s="0"/>
      <c r="JZK174" s="0"/>
      <c r="JZL174" s="0"/>
      <c r="JZM174" s="0"/>
      <c r="JZN174" s="0"/>
      <c r="JZO174" s="0"/>
      <c r="JZP174" s="0"/>
      <c r="JZQ174" s="0"/>
      <c r="JZR174" s="0"/>
      <c r="JZS174" s="0"/>
      <c r="JZT174" s="0"/>
      <c r="JZU174" s="0"/>
      <c r="JZV174" s="0"/>
      <c r="JZW174" s="0"/>
      <c r="JZX174" s="0"/>
      <c r="JZY174" s="0"/>
      <c r="JZZ174" s="0"/>
      <c r="KAA174" s="0"/>
      <c r="KAB174" s="0"/>
      <c r="KAC174" s="0"/>
      <c r="KAD174" s="0"/>
      <c r="KAE174" s="0"/>
      <c r="KAF174" s="0"/>
      <c r="KAG174" s="0"/>
      <c r="KAH174" s="0"/>
      <c r="KAI174" s="0"/>
      <c r="KAJ174" s="0"/>
      <c r="KAK174" s="0"/>
      <c r="KAL174" s="0"/>
      <c r="KAM174" s="0"/>
      <c r="KAN174" s="0"/>
      <c r="KAO174" s="0"/>
      <c r="KAP174" s="0"/>
      <c r="KAQ174" s="0"/>
      <c r="KAR174" s="0"/>
      <c r="KAS174" s="0"/>
      <c r="KAT174" s="0"/>
      <c r="KAU174" s="0"/>
      <c r="KAV174" s="0"/>
      <c r="KAW174" s="0"/>
      <c r="KAX174" s="0"/>
      <c r="KAY174" s="0"/>
      <c r="KAZ174" s="0"/>
      <c r="KBA174" s="0"/>
      <c r="KBB174" s="0"/>
      <c r="KBC174" s="0"/>
      <c r="KBD174" s="0"/>
      <c r="KBE174" s="0"/>
      <c r="KBF174" s="0"/>
      <c r="KBG174" s="0"/>
      <c r="KBH174" s="0"/>
      <c r="KBI174" s="0"/>
      <c r="KBJ174" s="0"/>
      <c r="KBK174" s="0"/>
      <c r="KBL174" s="0"/>
      <c r="KBM174" s="0"/>
      <c r="KBN174" s="0"/>
      <c r="KBO174" s="0"/>
      <c r="KBP174" s="0"/>
      <c r="KBQ174" s="0"/>
      <c r="KBR174" s="0"/>
      <c r="KBS174" s="0"/>
      <c r="KBT174" s="0"/>
      <c r="KBU174" s="0"/>
      <c r="KBV174" s="0"/>
      <c r="KBW174" s="0"/>
      <c r="KBX174" s="0"/>
      <c r="KBY174" s="0"/>
      <c r="KBZ174" s="0"/>
      <c r="KCA174" s="0"/>
      <c r="KCB174" s="0"/>
      <c r="KCC174" s="0"/>
      <c r="KCD174" s="0"/>
      <c r="KCE174" s="0"/>
      <c r="KCF174" s="0"/>
      <c r="KCG174" s="0"/>
      <c r="KCH174" s="0"/>
      <c r="KCI174" s="0"/>
      <c r="KCJ174" s="0"/>
      <c r="KCK174" s="0"/>
      <c r="KCL174" s="0"/>
      <c r="KCM174" s="0"/>
      <c r="KCN174" s="0"/>
      <c r="KCO174" s="0"/>
      <c r="KCP174" s="0"/>
      <c r="KCQ174" s="0"/>
      <c r="KCR174" s="0"/>
      <c r="KCS174" s="0"/>
      <c r="KCT174" s="0"/>
      <c r="KCU174" s="0"/>
      <c r="KCV174" s="0"/>
      <c r="KCW174" s="0"/>
      <c r="KCX174" s="0"/>
      <c r="KCY174" s="0"/>
      <c r="KCZ174" s="0"/>
      <c r="KDA174" s="0"/>
      <c r="KDB174" s="0"/>
      <c r="KDC174" s="0"/>
      <c r="KDD174" s="0"/>
      <c r="KDE174" s="0"/>
      <c r="KDF174" s="0"/>
      <c r="KDG174" s="0"/>
      <c r="KDH174" s="0"/>
      <c r="KDI174" s="0"/>
      <c r="KDJ174" s="0"/>
      <c r="KDK174" s="0"/>
      <c r="KDL174" s="0"/>
      <c r="KDM174" s="0"/>
      <c r="KDN174" s="0"/>
      <c r="KDO174" s="0"/>
      <c r="KDP174" s="0"/>
      <c r="KDQ174" s="0"/>
      <c r="KDR174" s="0"/>
      <c r="KDS174" s="0"/>
      <c r="KDT174" s="0"/>
      <c r="KDU174" s="0"/>
      <c r="KDV174" s="0"/>
      <c r="KDW174" s="0"/>
      <c r="KDX174" s="0"/>
      <c r="KDY174" s="0"/>
      <c r="KDZ174" s="0"/>
      <c r="KEA174" s="0"/>
      <c r="KEB174" s="0"/>
      <c r="KEC174" s="0"/>
      <c r="KED174" s="0"/>
      <c r="KEE174" s="0"/>
      <c r="KEF174" s="0"/>
      <c r="KEG174" s="0"/>
      <c r="KEH174" s="0"/>
      <c r="KEI174" s="0"/>
      <c r="KEJ174" s="0"/>
      <c r="KEK174" s="0"/>
      <c r="KEL174" s="0"/>
      <c r="KEM174" s="0"/>
      <c r="KEN174" s="0"/>
      <c r="KEO174" s="0"/>
      <c r="KEP174" s="0"/>
      <c r="KEQ174" s="0"/>
      <c r="KER174" s="0"/>
      <c r="KES174" s="0"/>
      <c r="KET174" s="0"/>
      <c r="KEU174" s="0"/>
      <c r="KEV174" s="0"/>
      <c r="KEW174" s="0"/>
      <c r="KEX174" s="0"/>
      <c r="KEY174" s="0"/>
      <c r="KEZ174" s="0"/>
      <c r="KFA174" s="0"/>
      <c r="KFB174" s="0"/>
      <c r="KFC174" s="0"/>
      <c r="KFD174" s="0"/>
      <c r="KFE174" s="0"/>
      <c r="KFF174" s="0"/>
      <c r="KFG174" s="0"/>
      <c r="KFH174" s="0"/>
      <c r="KFI174" s="0"/>
      <c r="KFJ174" s="0"/>
      <c r="KFK174" s="0"/>
      <c r="KFL174" s="0"/>
      <c r="KFM174" s="0"/>
      <c r="KFN174" s="0"/>
      <c r="KFO174" s="0"/>
      <c r="KFP174" s="0"/>
      <c r="KFQ174" s="0"/>
      <c r="KFR174" s="0"/>
      <c r="KFS174" s="0"/>
      <c r="KFT174" s="0"/>
      <c r="KFU174" s="0"/>
      <c r="KFV174" s="0"/>
      <c r="KFW174" s="0"/>
      <c r="KFX174" s="0"/>
      <c r="KFY174" s="0"/>
      <c r="KFZ174" s="0"/>
      <c r="KGA174" s="0"/>
      <c r="KGB174" s="0"/>
      <c r="KGC174" s="0"/>
      <c r="KGD174" s="0"/>
      <c r="KGE174" s="0"/>
      <c r="KGF174" s="0"/>
      <c r="KGG174" s="0"/>
      <c r="KGH174" s="0"/>
      <c r="KGI174" s="0"/>
      <c r="KGJ174" s="0"/>
      <c r="KGK174" s="0"/>
      <c r="KGL174" s="0"/>
      <c r="KGM174" s="0"/>
      <c r="KGN174" s="0"/>
      <c r="KGO174" s="0"/>
      <c r="KGP174" s="0"/>
      <c r="KGQ174" s="0"/>
      <c r="KGR174" s="0"/>
      <c r="KGS174" s="0"/>
      <c r="KGT174" s="0"/>
      <c r="KGU174" s="0"/>
      <c r="KGV174" s="0"/>
      <c r="KGW174" s="0"/>
      <c r="KGX174" s="0"/>
      <c r="KGY174" s="0"/>
      <c r="KGZ174" s="0"/>
      <c r="KHA174" s="0"/>
      <c r="KHB174" s="0"/>
      <c r="KHC174" s="0"/>
      <c r="KHD174" s="0"/>
      <c r="KHE174" s="0"/>
      <c r="KHF174" s="0"/>
      <c r="KHG174" s="0"/>
      <c r="KHH174" s="0"/>
      <c r="KHI174" s="0"/>
      <c r="KHJ174" s="0"/>
      <c r="KHK174" s="0"/>
      <c r="KHL174" s="0"/>
      <c r="KHM174" s="0"/>
      <c r="KHN174" s="0"/>
      <c r="KHO174" s="0"/>
      <c r="KHP174" s="0"/>
      <c r="KHQ174" s="0"/>
      <c r="KHR174" s="0"/>
      <c r="KHS174" s="0"/>
      <c r="KHT174" s="0"/>
      <c r="KHU174" s="0"/>
      <c r="KHV174" s="0"/>
      <c r="KHW174" s="0"/>
      <c r="KHX174" s="0"/>
      <c r="KHY174" s="0"/>
      <c r="KHZ174" s="0"/>
      <c r="KIA174" s="0"/>
      <c r="KIB174" s="0"/>
      <c r="KIC174" s="0"/>
      <c r="KID174" s="0"/>
      <c r="KIE174" s="0"/>
      <c r="KIF174" s="0"/>
      <c r="KIG174" s="0"/>
      <c r="KIH174" s="0"/>
      <c r="KII174" s="0"/>
      <c r="KIJ174" s="0"/>
      <c r="KIK174" s="0"/>
      <c r="KIL174" s="0"/>
      <c r="KIM174" s="0"/>
      <c r="KIN174" s="0"/>
      <c r="KIO174" s="0"/>
      <c r="KIP174" s="0"/>
      <c r="KIQ174" s="0"/>
      <c r="KIR174" s="0"/>
      <c r="KIS174" s="0"/>
      <c r="KIT174" s="0"/>
      <c r="KIU174" s="0"/>
      <c r="KIV174" s="0"/>
      <c r="KIW174" s="0"/>
      <c r="KIX174" s="0"/>
      <c r="KIY174" s="0"/>
      <c r="KIZ174" s="0"/>
      <c r="KJA174" s="0"/>
      <c r="KJB174" s="0"/>
      <c r="KJC174" s="0"/>
      <c r="KJD174" s="0"/>
      <c r="KJE174" s="0"/>
      <c r="KJF174" s="0"/>
      <c r="KJG174" s="0"/>
      <c r="KJH174" s="0"/>
      <c r="KJI174" s="0"/>
      <c r="KJJ174" s="0"/>
      <c r="KJK174" s="0"/>
      <c r="KJL174" s="0"/>
      <c r="KJM174" s="0"/>
      <c r="KJN174" s="0"/>
      <c r="KJO174" s="0"/>
      <c r="KJP174" s="0"/>
      <c r="KJQ174" s="0"/>
      <c r="KJR174" s="0"/>
      <c r="KJS174" s="0"/>
      <c r="KJT174" s="0"/>
      <c r="KJU174" s="0"/>
      <c r="KJV174" s="0"/>
      <c r="KJW174" s="0"/>
      <c r="KJX174" s="0"/>
      <c r="KJY174" s="0"/>
      <c r="KJZ174" s="0"/>
      <c r="KKA174" s="0"/>
      <c r="KKB174" s="0"/>
      <c r="KKC174" s="0"/>
      <c r="KKD174" s="0"/>
      <c r="KKE174" s="0"/>
      <c r="KKF174" s="0"/>
      <c r="KKG174" s="0"/>
      <c r="KKH174" s="0"/>
      <c r="KKI174" s="0"/>
      <c r="KKJ174" s="0"/>
      <c r="KKK174" s="0"/>
      <c r="KKL174" s="0"/>
      <c r="KKM174" s="0"/>
      <c r="KKN174" s="0"/>
      <c r="KKO174" s="0"/>
      <c r="KKP174" s="0"/>
      <c r="KKQ174" s="0"/>
      <c r="KKR174" s="0"/>
      <c r="KKS174" s="0"/>
      <c r="KKT174" s="0"/>
      <c r="KKU174" s="0"/>
      <c r="KKV174" s="0"/>
      <c r="KKW174" s="0"/>
      <c r="KKX174" s="0"/>
      <c r="KKY174" s="0"/>
      <c r="KKZ174" s="0"/>
      <c r="KLA174" s="0"/>
      <c r="KLB174" s="0"/>
      <c r="KLC174" s="0"/>
      <c r="KLD174" s="0"/>
      <c r="KLE174" s="0"/>
      <c r="KLF174" s="0"/>
      <c r="KLG174" s="0"/>
      <c r="KLH174" s="0"/>
      <c r="KLI174" s="0"/>
      <c r="KLJ174" s="0"/>
      <c r="KLK174" s="0"/>
      <c r="KLL174" s="0"/>
      <c r="KLM174" s="0"/>
      <c r="KLN174" s="0"/>
      <c r="KLO174" s="0"/>
      <c r="KLP174" s="0"/>
      <c r="KLQ174" s="0"/>
      <c r="KLR174" s="0"/>
      <c r="KLS174" s="0"/>
      <c r="KLT174" s="0"/>
      <c r="KLU174" s="0"/>
      <c r="KLV174" s="0"/>
      <c r="KLW174" s="0"/>
      <c r="KLX174" s="0"/>
      <c r="KLY174" s="0"/>
      <c r="KLZ174" s="0"/>
      <c r="KMA174" s="0"/>
      <c r="KMB174" s="0"/>
      <c r="KMC174" s="0"/>
      <c r="KMD174" s="0"/>
      <c r="KME174" s="0"/>
      <c r="KMF174" s="0"/>
      <c r="KMG174" s="0"/>
      <c r="KMH174" s="0"/>
      <c r="KMI174" s="0"/>
      <c r="KMJ174" s="0"/>
      <c r="KMK174" s="0"/>
      <c r="KML174" s="0"/>
      <c r="KMM174" s="0"/>
      <c r="KMN174" s="0"/>
      <c r="KMO174" s="0"/>
      <c r="KMP174" s="0"/>
      <c r="KMQ174" s="0"/>
      <c r="KMR174" s="0"/>
      <c r="KMS174" s="0"/>
      <c r="KMT174" s="0"/>
      <c r="KMU174" s="0"/>
      <c r="KMV174" s="0"/>
      <c r="KMW174" s="0"/>
      <c r="KMX174" s="0"/>
      <c r="KMY174" s="0"/>
      <c r="KMZ174" s="0"/>
      <c r="KNA174" s="0"/>
      <c r="KNB174" s="0"/>
      <c r="KNC174" s="0"/>
      <c r="KND174" s="0"/>
      <c r="KNE174" s="0"/>
      <c r="KNF174" s="0"/>
      <c r="KNG174" s="0"/>
      <c r="KNH174" s="0"/>
      <c r="KNI174" s="0"/>
      <c r="KNJ174" s="0"/>
      <c r="KNK174" s="0"/>
      <c r="KNL174" s="0"/>
      <c r="KNM174" s="0"/>
      <c r="KNN174" s="0"/>
      <c r="KNO174" s="0"/>
      <c r="KNP174" s="0"/>
      <c r="KNQ174" s="0"/>
      <c r="KNR174" s="0"/>
      <c r="KNS174" s="0"/>
      <c r="KNT174" s="0"/>
      <c r="KNU174" s="0"/>
      <c r="KNV174" s="0"/>
      <c r="KNW174" s="0"/>
      <c r="KNX174" s="0"/>
      <c r="KNY174" s="0"/>
      <c r="KNZ174" s="0"/>
      <c r="KOA174" s="0"/>
      <c r="KOB174" s="0"/>
      <c r="KOC174" s="0"/>
      <c r="KOD174" s="0"/>
      <c r="KOE174" s="0"/>
      <c r="KOF174" s="0"/>
      <c r="KOG174" s="0"/>
      <c r="KOH174" s="0"/>
      <c r="KOI174" s="0"/>
      <c r="KOJ174" s="0"/>
      <c r="KOK174" s="0"/>
      <c r="KOL174" s="0"/>
      <c r="KOM174" s="0"/>
      <c r="KON174" s="0"/>
      <c r="KOO174" s="0"/>
      <c r="KOP174" s="0"/>
      <c r="KOQ174" s="0"/>
      <c r="KOR174" s="0"/>
      <c r="KOS174" s="0"/>
      <c r="KOT174" s="0"/>
      <c r="KOU174" s="0"/>
      <c r="KOV174" s="0"/>
      <c r="KOW174" s="0"/>
      <c r="KOX174" s="0"/>
      <c r="KOY174" s="0"/>
      <c r="KOZ174" s="0"/>
      <c r="KPA174" s="0"/>
      <c r="KPB174" s="0"/>
      <c r="KPC174" s="0"/>
      <c r="KPD174" s="0"/>
      <c r="KPE174" s="0"/>
      <c r="KPF174" s="0"/>
      <c r="KPG174" s="0"/>
      <c r="KPH174" s="0"/>
      <c r="KPI174" s="0"/>
      <c r="KPJ174" s="0"/>
      <c r="KPK174" s="0"/>
      <c r="KPL174" s="0"/>
      <c r="KPM174" s="0"/>
      <c r="KPN174" s="0"/>
      <c r="KPO174" s="0"/>
      <c r="KPP174" s="0"/>
      <c r="KPQ174" s="0"/>
      <c r="KPR174" s="0"/>
      <c r="KPS174" s="0"/>
      <c r="KPT174" s="0"/>
      <c r="KPU174" s="0"/>
      <c r="KPV174" s="0"/>
      <c r="KPW174" s="0"/>
      <c r="KPX174" s="0"/>
      <c r="KPY174" s="0"/>
      <c r="KPZ174" s="0"/>
      <c r="KQA174" s="0"/>
      <c r="KQB174" s="0"/>
      <c r="KQC174" s="0"/>
      <c r="KQD174" s="0"/>
      <c r="KQE174" s="0"/>
      <c r="KQF174" s="0"/>
      <c r="KQG174" s="0"/>
      <c r="KQH174" s="0"/>
      <c r="KQI174" s="0"/>
      <c r="KQJ174" s="0"/>
      <c r="KQK174" s="0"/>
      <c r="KQL174" s="0"/>
      <c r="KQM174" s="0"/>
      <c r="KQN174" s="0"/>
      <c r="KQO174" s="0"/>
      <c r="KQP174" s="0"/>
      <c r="KQQ174" s="0"/>
      <c r="KQR174" s="0"/>
      <c r="KQS174" s="0"/>
      <c r="KQT174" s="0"/>
      <c r="KQU174" s="0"/>
      <c r="KQV174" s="0"/>
      <c r="KQW174" s="0"/>
      <c r="KQX174" s="0"/>
      <c r="KQY174" s="0"/>
      <c r="KQZ174" s="0"/>
      <c r="KRA174" s="0"/>
      <c r="KRB174" s="0"/>
      <c r="KRC174" s="0"/>
      <c r="KRD174" s="0"/>
      <c r="KRE174" s="0"/>
      <c r="KRF174" s="0"/>
      <c r="KRG174" s="0"/>
      <c r="KRH174" s="0"/>
      <c r="KRI174" s="0"/>
      <c r="KRJ174" s="0"/>
      <c r="KRK174" s="0"/>
      <c r="KRL174" s="0"/>
      <c r="KRM174" s="0"/>
      <c r="KRN174" s="0"/>
      <c r="KRO174" s="0"/>
      <c r="KRP174" s="0"/>
      <c r="KRQ174" s="0"/>
      <c r="KRR174" s="0"/>
      <c r="KRS174" s="0"/>
      <c r="KRT174" s="0"/>
      <c r="KRU174" s="0"/>
      <c r="KRV174" s="0"/>
      <c r="KRW174" s="0"/>
      <c r="KRX174" s="0"/>
      <c r="KRY174" s="0"/>
      <c r="KRZ174" s="0"/>
      <c r="KSA174" s="0"/>
      <c r="KSB174" s="0"/>
      <c r="KSC174" s="0"/>
      <c r="KSD174" s="0"/>
      <c r="KSE174" s="0"/>
      <c r="KSF174" s="0"/>
      <c r="KSG174" s="0"/>
      <c r="KSH174" s="0"/>
      <c r="KSI174" s="0"/>
      <c r="KSJ174" s="0"/>
      <c r="KSK174" s="0"/>
      <c r="KSL174" s="0"/>
      <c r="KSM174" s="0"/>
      <c r="KSN174" s="0"/>
      <c r="KSO174" s="0"/>
      <c r="KSP174" s="0"/>
      <c r="KSQ174" s="0"/>
      <c r="KSR174" s="0"/>
      <c r="KSS174" s="0"/>
      <c r="KST174" s="0"/>
      <c r="KSU174" s="0"/>
      <c r="KSV174" s="0"/>
      <c r="KSW174" s="0"/>
      <c r="KSX174" s="0"/>
      <c r="KSY174" s="0"/>
      <c r="KSZ174" s="0"/>
      <c r="KTA174" s="0"/>
      <c r="KTB174" s="0"/>
      <c r="KTC174" s="0"/>
      <c r="KTD174" s="0"/>
      <c r="KTE174" s="0"/>
      <c r="KTF174" s="0"/>
      <c r="KTG174" s="0"/>
      <c r="KTH174" s="0"/>
      <c r="KTI174" s="0"/>
      <c r="KTJ174" s="0"/>
      <c r="KTK174" s="0"/>
      <c r="KTL174" s="0"/>
      <c r="KTM174" s="0"/>
      <c r="KTN174" s="0"/>
      <c r="KTO174" s="0"/>
      <c r="KTP174" s="0"/>
      <c r="KTQ174" s="0"/>
      <c r="KTR174" s="0"/>
      <c r="KTS174" s="0"/>
      <c r="KTT174" s="0"/>
      <c r="KTU174" s="0"/>
      <c r="KTV174" s="0"/>
      <c r="KTW174" s="0"/>
      <c r="KTX174" s="0"/>
      <c r="KTY174" s="0"/>
      <c r="KTZ174" s="0"/>
      <c r="KUA174" s="0"/>
      <c r="KUB174" s="0"/>
      <c r="KUC174" s="0"/>
      <c r="KUD174" s="0"/>
      <c r="KUE174" s="0"/>
      <c r="KUF174" s="0"/>
      <c r="KUG174" s="0"/>
      <c r="KUH174" s="0"/>
      <c r="KUI174" s="0"/>
      <c r="KUJ174" s="0"/>
      <c r="KUK174" s="0"/>
      <c r="KUL174" s="0"/>
      <c r="KUM174" s="0"/>
      <c r="KUN174" s="0"/>
      <c r="KUO174" s="0"/>
      <c r="KUP174" s="0"/>
      <c r="KUQ174" s="0"/>
      <c r="KUR174" s="0"/>
      <c r="KUS174" s="0"/>
      <c r="KUT174" s="0"/>
      <c r="KUU174" s="0"/>
      <c r="KUV174" s="0"/>
      <c r="KUW174" s="0"/>
      <c r="KUX174" s="0"/>
      <c r="KUY174" s="0"/>
      <c r="KUZ174" s="0"/>
      <c r="KVA174" s="0"/>
      <c r="KVB174" s="0"/>
      <c r="KVC174" s="0"/>
      <c r="KVD174" s="0"/>
      <c r="KVE174" s="0"/>
      <c r="KVF174" s="0"/>
      <c r="KVG174" s="0"/>
      <c r="KVH174" s="0"/>
      <c r="KVI174" s="0"/>
      <c r="KVJ174" s="0"/>
      <c r="KVK174" s="0"/>
      <c r="KVL174" s="0"/>
      <c r="KVM174" s="0"/>
      <c r="KVN174" s="0"/>
      <c r="KVO174" s="0"/>
      <c r="KVP174" s="0"/>
      <c r="KVQ174" s="0"/>
      <c r="KVR174" s="0"/>
      <c r="KVS174" s="0"/>
      <c r="KVT174" s="0"/>
      <c r="KVU174" s="0"/>
      <c r="KVV174" s="0"/>
      <c r="KVW174" s="0"/>
      <c r="KVX174" s="0"/>
      <c r="KVY174" s="0"/>
      <c r="KVZ174" s="0"/>
      <c r="KWA174" s="0"/>
      <c r="KWB174" s="0"/>
      <c r="KWC174" s="0"/>
      <c r="KWD174" s="0"/>
      <c r="KWE174" s="0"/>
      <c r="KWF174" s="0"/>
      <c r="KWG174" s="0"/>
      <c r="KWH174" s="0"/>
      <c r="KWI174" s="0"/>
      <c r="KWJ174" s="0"/>
      <c r="KWK174" s="0"/>
      <c r="KWL174" s="0"/>
      <c r="KWM174" s="0"/>
      <c r="KWN174" s="0"/>
      <c r="KWO174" s="0"/>
      <c r="KWP174" s="0"/>
      <c r="KWQ174" s="0"/>
      <c r="KWR174" s="0"/>
      <c r="KWS174" s="0"/>
      <c r="KWT174" s="0"/>
      <c r="KWU174" s="0"/>
      <c r="KWV174" s="0"/>
      <c r="KWW174" s="0"/>
      <c r="KWX174" s="0"/>
      <c r="KWY174" s="0"/>
      <c r="KWZ174" s="0"/>
      <c r="KXA174" s="0"/>
      <c r="KXB174" s="0"/>
      <c r="KXC174" s="0"/>
      <c r="KXD174" s="0"/>
      <c r="KXE174" s="0"/>
      <c r="KXF174" s="0"/>
      <c r="KXG174" s="0"/>
      <c r="KXH174" s="0"/>
      <c r="KXI174" s="0"/>
      <c r="KXJ174" s="0"/>
      <c r="KXK174" s="0"/>
      <c r="KXL174" s="0"/>
      <c r="KXM174" s="0"/>
      <c r="KXN174" s="0"/>
      <c r="KXO174" s="0"/>
      <c r="KXP174" s="0"/>
      <c r="KXQ174" s="0"/>
      <c r="KXR174" s="0"/>
      <c r="KXS174" s="0"/>
      <c r="KXT174" s="0"/>
      <c r="KXU174" s="0"/>
      <c r="KXV174" s="0"/>
      <c r="KXW174" s="0"/>
      <c r="KXX174" s="0"/>
      <c r="KXY174" s="0"/>
      <c r="KXZ174" s="0"/>
      <c r="KYA174" s="0"/>
      <c r="KYB174" s="0"/>
      <c r="KYC174" s="0"/>
      <c r="KYD174" s="0"/>
      <c r="KYE174" s="0"/>
      <c r="KYF174" s="0"/>
      <c r="KYG174" s="0"/>
      <c r="KYH174" s="0"/>
      <c r="KYI174" s="0"/>
      <c r="KYJ174" s="0"/>
      <c r="KYK174" s="0"/>
      <c r="KYL174" s="0"/>
      <c r="KYM174" s="0"/>
      <c r="KYN174" s="0"/>
      <c r="KYO174" s="0"/>
      <c r="KYP174" s="0"/>
      <c r="KYQ174" s="0"/>
      <c r="KYR174" s="0"/>
      <c r="KYS174" s="0"/>
      <c r="KYT174" s="0"/>
      <c r="KYU174" s="0"/>
      <c r="KYV174" s="0"/>
      <c r="KYW174" s="0"/>
      <c r="KYX174" s="0"/>
      <c r="KYY174" s="0"/>
      <c r="KYZ174" s="0"/>
      <c r="KZA174" s="0"/>
      <c r="KZB174" s="0"/>
      <c r="KZC174" s="0"/>
      <c r="KZD174" s="0"/>
      <c r="KZE174" s="0"/>
      <c r="KZF174" s="0"/>
      <c r="KZG174" s="0"/>
      <c r="KZH174" s="0"/>
      <c r="KZI174" s="0"/>
      <c r="KZJ174" s="0"/>
      <c r="KZK174" s="0"/>
      <c r="KZL174" s="0"/>
      <c r="KZM174" s="0"/>
      <c r="KZN174" s="0"/>
      <c r="KZO174" s="0"/>
      <c r="KZP174" s="0"/>
      <c r="KZQ174" s="0"/>
      <c r="KZR174" s="0"/>
      <c r="KZS174" s="0"/>
      <c r="KZT174" s="0"/>
      <c r="KZU174" s="0"/>
      <c r="KZV174" s="0"/>
      <c r="KZW174" s="0"/>
      <c r="KZX174" s="0"/>
      <c r="KZY174" s="0"/>
      <c r="KZZ174" s="0"/>
      <c r="LAA174" s="0"/>
      <c r="LAB174" s="0"/>
      <c r="LAC174" s="0"/>
      <c r="LAD174" s="0"/>
      <c r="LAE174" s="0"/>
      <c r="LAF174" s="0"/>
      <c r="LAG174" s="0"/>
      <c r="LAH174" s="0"/>
      <c r="LAI174" s="0"/>
      <c r="LAJ174" s="0"/>
      <c r="LAK174" s="0"/>
      <c r="LAL174" s="0"/>
      <c r="LAM174" s="0"/>
      <c r="LAN174" s="0"/>
      <c r="LAO174" s="0"/>
      <c r="LAP174" s="0"/>
      <c r="LAQ174" s="0"/>
      <c r="LAR174" s="0"/>
      <c r="LAS174" s="0"/>
      <c r="LAT174" s="0"/>
      <c r="LAU174" s="0"/>
      <c r="LAV174" s="0"/>
      <c r="LAW174" s="0"/>
      <c r="LAX174" s="0"/>
      <c r="LAY174" s="0"/>
      <c r="LAZ174" s="0"/>
      <c r="LBA174" s="0"/>
      <c r="LBB174" s="0"/>
      <c r="LBC174" s="0"/>
      <c r="LBD174" s="0"/>
      <c r="LBE174" s="0"/>
      <c r="LBF174" s="0"/>
      <c r="LBG174" s="0"/>
      <c r="LBH174" s="0"/>
      <c r="LBI174" s="0"/>
      <c r="LBJ174" s="0"/>
      <c r="LBK174" s="0"/>
      <c r="LBL174" s="0"/>
      <c r="LBM174" s="0"/>
      <c r="LBN174" s="0"/>
      <c r="LBO174" s="0"/>
      <c r="LBP174" s="0"/>
      <c r="LBQ174" s="0"/>
      <c r="LBR174" s="0"/>
      <c r="LBS174" s="0"/>
      <c r="LBT174" s="0"/>
      <c r="LBU174" s="0"/>
      <c r="LBV174" s="0"/>
      <c r="LBW174" s="0"/>
      <c r="LBX174" s="0"/>
      <c r="LBY174" s="0"/>
      <c r="LBZ174" s="0"/>
      <c r="LCA174" s="0"/>
      <c r="LCB174" s="0"/>
      <c r="LCC174" s="0"/>
      <c r="LCD174" s="0"/>
      <c r="LCE174" s="0"/>
      <c r="LCF174" s="0"/>
      <c r="LCG174" s="0"/>
      <c r="LCH174" s="0"/>
      <c r="LCI174" s="0"/>
      <c r="LCJ174" s="0"/>
      <c r="LCK174" s="0"/>
      <c r="LCL174" s="0"/>
      <c r="LCM174" s="0"/>
      <c r="LCN174" s="0"/>
      <c r="LCO174" s="0"/>
      <c r="LCP174" s="0"/>
      <c r="LCQ174" s="0"/>
      <c r="LCR174" s="0"/>
      <c r="LCS174" s="0"/>
      <c r="LCT174" s="0"/>
      <c r="LCU174" s="0"/>
      <c r="LCV174" s="0"/>
      <c r="LCW174" s="0"/>
      <c r="LCX174" s="0"/>
      <c r="LCY174" s="0"/>
      <c r="LCZ174" s="0"/>
      <c r="LDA174" s="0"/>
      <c r="LDB174" s="0"/>
      <c r="LDC174" s="0"/>
      <c r="LDD174" s="0"/>
      <c r="LDE174" s="0"/>
      <c r="LDF174" s="0"/>
      <c r="LDG174" s="0"/>
      <c r="LDH174" s="0"/>
      <c r="LDI174" s="0"/>
      <c r="LDJ174" s="0"/>
      <c r="LDK174" s="0"/>
      <c r="LDL174" s="0"/>
      <c r="LDM174" s="0"/>
      <c r="LDN174" s="0"/>
      <c r="LDO174" s="0"/>
      <c r="LDP174" s="0"/>
      <c r="LDQ174" s="0"/>
      <c r="LDR174" s="0"/>
      <c r="LDS174" s="0"/>
      <c r="LDT174" s="0"/>
      <c r="LDU174" s="0"/>
      <c r="LDV174" s="0"/>
      <c r="LDW174" s="0"/>
      <c r="LDX174" s="0"/>
      <c r="LDY174" s="0"/>
      <c r="LDZ174" s="0"/>
      <c r="LEA174" s="0"/>
      <c r="LEB174" s="0"/>
      <c r="LEC174" s="0"/>
      <c r="LED174" s="0"/>
      <c r="LEE174" s="0"/>
      <c r="LEF174" s="0"/>
      <c r="LEG174" s="0"/>
      <c r="LEH174" s="0"/>
      <c r="LEI174" s="0"/>
      <c r="LEJ174" s="0"/>
      <c r="LEK174" s="0"/>
      <c r="LEL174" s="0"/>
      <c r="LEM174" s="0"/>
      <c r="LEN174" s="0"/>
      <c r="LEO174" s="0"/>
      <c r="LEP174" s="0"/>
      <c r="LEQ174" s="0"/>
      <c r="LER174" s="0"/>
      <c r="LES174" s="0"/>
      <c r="LET174" s="0"/>
      <c r="LEU174" s="0"/>
      <c r="LEV174" s="0"/>
      <c r="LEW174" s="0"/>
      <c r="LEX174" s="0"/>
      <c r="LEY174" s="0"/>
      <c r="LEZ174" s="0"/>
      <c r="LFA174" s="0"/>
      <c r="LFB174" s="0"/>
      <c r="LFC174" s="0"/>
      <c r="LFD174" s="0"/>
      <c r="LFE174" s="0"/>
      <c r="LFF174" s="0"/>
      <c r="LFG174" s="0"/>
      <c r="LFH174" s="0"/>
      <c r="LFI174" s="0"/>
      <c r="LFJ174" s="0"/>
      <c r="LFK174" s="0"/>
      <c r="LFL174" s="0"/>
      <c r="LFM174" s="0"/>
      <c r="LFN174" s="0"/>
      <c r="LFO174" s="0"/>
      <c r="LFP174" s="0"/>
      <c r="LFQ174" s="0"/>
      <c r="LFR174" s="0"/>
      <c r="LFS174" s="0"/>
      <c r="LFT174" s="0"/>
      <c r="LFU174" s="0"/>
      <c r="LFV174" s="0"/>
      <c r="LFW174" s="0"/>
      <c r="LFX174" s="0"/>
      <c r="LFY174" s="0"/>
      <c r="LFZ174" s="0"/>
      <c r="LGA174" s="0"/>
      <c r="LGB174" s="0"/>
      <c r="LGC174" s="0"/>
      <c r="LGD174" s="0"/>
      <c r="LGE174" s="0"/>
      <c r="LGF174" s="0"/>
      <c r="LGG174" s="0"/>
      <c r="LGH174" s="0"/>
      <c r="LGI174" s="0"/>
      <c r="LGJ174" s="0"/>
      <c r="LGK174" s="0"/>
      <c r="LGL174" s="0"/>
      <c r="LGM174" s="0"/>
      <c r="LGN174" s="0"/>
      <c r="LGO174" s="0"/>
      <c r="LGP174" s="0"/>
      <c r="LGQ174" s="0"/>
      <c r="LGR174" s="0"/>
      <c r="LGS174" s="0"/>
      <c r="LGT174" s="0"/>
      <c r="LGU174" s="0"/>
      <c r="LGV174" s="0"/>
      <c r="LGW174" s="0"/>
      <c r="LGX174" s="0"/>
      <c r="LGY174" s="0"/>
      <c r="LGZ174" s="0"/>
      <c r="LHA174" s="0"/>
      <c r="LHB174" s="0"/>
      <c r="LHC174" s="0"/>
      <c r="LHD174" s="0"/>
      <c r="LHE174" s="0"/>
      <c r="LHF174" s="0"/>
      <c r="LHG174" s="0"/>
      <c r="LHH174" s="0"/>
      <c r="LHI174" s="0"/>
      <c r="LHJ174" s="0"/>
      <c r="LHK174" s="0"/>
      <c r="LHL174" s="0"/>
      <c r="LHM174" s="0"/>
      <c r="LHN174" s="0"/>
      <c r="LHO174" s="0"/>
      <c r="LHP174" s="0"/>
      <c r="LHQ174" s="0"/>
      <c r="LHR174" s="0"/>
      <c r="LHS174" s="0"/>
      <c r="LHT174" s="0"/>
      <c r="LHU174" s="0"/>
      <c r="LHV174" s="0"/>
      <c r="LHW174" s="0"/>
      <c r="LHX174" s="0"/>
      <c r="LHY174" s="0"/>
      <c r="LHZ174" s="0"/>
      <c r="LIA174" s="0"/>
      <c r="LIB174" s="0"/>
      <c r="LIC174" s="0"/>
      <c r="LID174" s="0"/>
      <c r="LIE174" s="0"/>
      <c r="LIF174" s="0"/>
      <c r="LIG174" s="0"/>
      <c r="LIH174" s="0"/>
      <c r="LII174" s="0"/>
      <c r="LIJ174" s="0"/>
      <c r="LIK174" s="0"/>
      <c r="LIL174" s="0"/>
      <c r="LIM174" s="0"/>
      <c r="LIN174" s="0"/>
      <c r="LIO174" s="0"/>
      <c r="LIP174" s="0"/>
      <c r="LIQ174" s="0"/>
      <c r="LIR174" s="0"/>
      <c r="LIS174" s="0"/>
      <c r="LIT174" s="0"/>
      <c r="LIU174" s="0"/>
      <c r="LIV174" s="0"/>
      <c r="LIW174" s="0"/>
      <c r="LIX174" s="0"/>
      <c r="LIY174" s="0"/>
      <c r="LIZ174" s="0"/>
      <c r="LJA174" s="0"/>
      <c r="LJB174" s="0"/>
      <c r="LJC174" s="0"/>
      <c r="LJD174" s="0"/>
      <c r="LJE174" s="0"/>
      <c r="LJF174" s="0"/>
      <c r="LJG174" s="0"/>
      <c r="LJH174" s="0"/>
      <c r="LJI174" s="0"/>
      <c r="LJJ174" s="0"/>
      <c r="LJK174" s="0"/>
      <c r="LJL174" s="0"/>
      <c r="LJM174" s="0"/>
      <c r="LJN174" s="0"/>
      <c r="LJO174" s="0"/>
      <c r="LJP174" s="0"/>
      <c r="LJQ174" s="0"/>
      <c r="LJR174" s="0"/>
      <c r="LJS174" s="0"/>
      <c r="LJT174" s="0"/>
      <c r="LJU174" s="0"/>
      <c r="LJV174" s="0"/>
      <c r="LJW174" s="0"/>
      <c r="LJX174" s="0"/>
      <c r="LJY174" s="0"/>
      <c r="LJZ174" s="0"/>
      <c r="LKA174" s="0"/>
      <c r="LKB174" s="0"/>
      <c r="LKC174" s="0"/>
      <c r="LKD174" s="0"/>
      <c r="LKE174" s="0"/>
      <c r="LKF174" s="0"/>
      <c r="LKG174" s="0"/>
      <c r="LKH174" s="0"/>
      <c r="LKI174" s="0"/>
      <c r="LKJ174" s="0"/>
      <c r="LKK174" s="0"/>
      <c r="LKL174" s="0"/>
      <c r="LKM174" s="0"/>
      <c r="LKN174" s="0"/>
      <c r="LKO174" s="0"/>
      <c r="LKP174" s="0"/>
      <c r="LKQ174" s="0"/>
      <c r="LKR174" s="0"/>
      <c r="LKS174" s="0"/>
      <c r="LKT174" s="0"/>
      <c r="LKU174" s="0"/>
      <c r="LKV174" s="0"/>
      <c r="LKW174" s="0"/>
      <c r="LKX174" s="0"/>
      <c r="LKY174" s="0"/>
      <c r="LKZ174" s="0"/>
      <c r="LLA174" s="0"/>
      <c r="LLB174" s="0"/>
      <c r="LLC174" s="0"/>
      <c r="LLD174" s="0"/>
      <c r="LLE174" s="0"/>
      <c r="LLF174" s="0"/>
      <c r="LLG174" s="0"/>
      <c r="LLH174" s="0"/>
      <c r="LLI174" s="0"/>
      <c r="LLJ174" s="0"/>
      <c r="LLK174" s="0"/>
      <c r="LLL174" s="0"/>
      <c r="LLM174" s="0"/>
      <c r="LLN174" s="0"/>
      <c r="LLO174" s="0"/>
      <c r="LLP174" s="0"/>
      <c r="LLQ174" s="0"/>
      <c r="LLR174" s="0"/>
      <c r="LLS174" s="0"/>
      <c r="LLT174" s="0"/>
      <c r="LLU174" s="0"/>
      <c r="LLV174" s="0"/>
      <c r="LLW174" s="0"/>
      <c r="LLX174" s="0"/>
      <c r="LLY174" s="0"/>
      <c r="LLZ174" s="0"/>
      <c r="LMA174" s="0"/>
      <c r="LMB174" s="0"/>
      <c r="LMC174" s="0"/>
      <c r="LMD174" s="0"/>
      <c r="LME174" s="0"/>
      <c r="LMF174" s="0"/>
      <c r="LMG174" s="0"/>
      <c r="LMH174" s="0"/>
      <c r="LMI174" s="0"/>
      <c r="LMJ174" s="0"/>
      <c r="LMK174" s="0"/>
      <c r="LML174" s="0"/>
      <c r="LMM174" s="0"/>
      <c r="LMN174" s="0"/>
      <c r="LMO174" s="0"/>
      <c r="LMP174" s="0"/>
      <c r="LMQ174" s="0"/>
      <c r="LMR174" s="0"/>
      <c r="LMS174" s="0"/>
      <c r="LMT174" s="0"/>
      <c r="LMU174" s="0"/>
      <c r="LMV174" s="0"/>
      <c r="LMW174" s="0"/>
      <c r="LMX174" s="0"/>
      <c r="LMY174" s="0"/>
      <c r="LMZ174" s="0"/>
      <c r="LNA174" s="0"/>
      <c r="LNB174" s="0"/>
      <c r="LNC174" s="0"/>
      <c r="LND174" s="0"/>
      <c r="LNE174" s="0"/>
      <c r="LNF174" s="0"/>
      <c r="LNG174" s="0"/>
      <c r="LNH174" s="0"/>
      <c r="LNI174" s="0"/>
      <c r="LNJ174" s="0"/>
      <c r="LNK174" s="0"/>
      <c r="LNL174" s="0"/>
      <c r="LNM174" s="0"/>
      <c r="LNN174" s="0"/>
      <c r="LNO174" s="0"/>
      <c r="LNP174" s="0"/>
      <c r="LNQ174" s="0"/>
      <c r="LNR174" s="0"/>
      <c r="LNS174" s="0"/>
      <c r="LNT174" s="0"/>
      <c r="LNU174" s="0"/>
      <c r="LNV174" s="0"/>
      <c r="LNW174" s="0"/>
      <c r="LNX174" s="0"/>
      <c r="LNY174" s="0"/>
      <c r="LNZ174" s="0"/>
      <c r="LOA174" s="0"/>
      <c r="LOB174" s="0"/>
      <c r="LOC174" s="0"/>
      <c r="LOD174" s="0"/>
      <c r="LOE174" s="0"/>
      <c r="LOF174" s="0"/>
      <c r="LOG174" s="0"/>
      <c r="LOH174" s="0"/>
      <c r="LOI174" s="0"/>
      <c r="LOJ174" s="0"/>
      <c r="LOK174" s="0"/>
      <c r="LOL174" s="0"/>
      <c r="LOM174" s="0"/>
      <c r="LON174" s="0"/>
      <c r="LOO174" s="0"/>
      <c r="LOP174" s="0"/>
      <c r="LOQ174" s="0"/>
      <c r="LOR174" s="0"/>
      <c r="LOS174" s="0"/>
      <c r="LOT174" s="0"/>
      <c r="LOU174" s="0"/>
      <c r="LOV174" s="0"/>
      <c r="LOW174" s="0"/>
      <c r="LOX174" s="0"/>
      <c r="LOY174" s="0"/>
      <c r="LOZ174" s="0"/>
      <c r="LPA174" s="0"/>
      <c r="LPB174" s="0"/>
      <c r="LPC174" s="0"/>
      <c r="LPD174" s="0"/>
      <c r="LPE174" s="0"/>
      <c r="LPF174" s="0"/>
      <c r="LPG174" s="0"/>
      <c r="LPH174" s="0"/>
      <c r="LPI174" s="0"/>
      <c r="LPJ174" s="0"/>
      <c r="LPK174" s="0"/>
      <c r="LPL174" s="0"/>
      <c r="LPM174" s="0"/>
      <c r="LPN174" s="0"/>
      <c r="LPO174" s="0"/>
      <c r="LPP174" s="0"/>
      <c r="LPQ174" s="0"/>
      <c r="LPR174" s="0"/>
      <c r="LPS174" s="0"/>
      <c r="LPT174" s="0"/>
      <c r="LPU174" s="0"/>
      <c r="LPV174" s="0"/>
      <c r="LPW174" s="0"/>
      <c r="LPX174" s="0"/>
      <c r="LPY174" s="0"/>
      <c r="LPZ174" s="0"/>
      <c r="LQA174" s="0"/>
      <c r="LQB174" s="0"/>
      <c r="LQC174" s="0"/>
      <c r="LQD174" s="0"/>
      <c r="LQE174" s="0"/>
      <c r="LQF174" s="0"/>
      <c r="LQG174" s="0"/>
      <c r="LQH174" s="0"/>
      <c r="LQI174" s="0"/>
      <c r="LQJ174" s="0"/>
      <c r="LQK174" s="0"/>
      <c r="LQL174" s="0"/>
      <c r="LQM174" s="0"/>
      <c r="LQN174" s="0"/>
      <c r="LQO174" s="0"/>
      <c r="LQP174" s="0"/>
      <c r="LQQ174" s="0"/>
      <c r="LQR174" s="0"/>
      <c r="LQS174" s="0"/>
      <c r="LQT174" s="0"/>
      <c r="LQU174" s="0"/>
      <c r="LQV174" s="0"/>
      <c r="LQW174" s="0"/>
      <c r="LQX174" s="0"/>
      <c r="LQY174" s="0"/>
      <c r="LQZ174" s="0"/>
      <c r="LRA174" s="0"/>
      <c r="LRB174" s="0"/>
      <c r="LRC174" s="0"/>
      <c r="LRD174" s="0"/>
      <c r="LRE174" s="0"/>
      <c r="LRF174" s="0"/>
      <c r="LRG174" s="0"/>
      <c r="LRH174" s="0"/>
      <c r="LRI174" s="0"/>
      <c r="LRJ174" s="0"/>
      <c r="LRK174" s="0"/>
      <c r="LRL174" s="0"/>
      <c r="LRM174" s="0"/>
      <c r="LRN174" s="0"/>
      <c r="LRO174" s="0"/>
      <c r="LRP174" s="0"/>
      <c r="LRQ174" s="0"/>
      <c r="LRR174" s="0"/>
      <c r="LRS174" s="0"/>
      <c r="LRT174" s="0"/>
      <c r="LRU174" s="0"/>
      <c r="LRV174" s="0"/>
      <c r="LRW174" s="0"/>
      <c r="LRX174" s="0"/>
      <c r="LRY174" s="0"/>
      <c r="LRZ174" s="0"/>
      <c r="LSA174" s="0"/>
      <c r="LSB174" s="0"/>
      <c r="LSC174" s="0"/>
      <c r="LSD174" s="0"/>
      <c r="LSE174" s="0"/>
      <c r="LSF174" s="0"/>
      <c r="LSG174" s="0"/>
      <c r="LSH174" s="0"/>
      <c r="LSI174" s="0"/>
      <c r="LSJ174" s="0"/>
      <c r="LSK174" s="0"/>
      <c r="LSL174" s="0"/>
      <c r="LSM174" s="0"/>
      <c r="LSN174" s="0"/>
      <c r="LSO174" s="0"/>
      <c r="LSP174" s="0"/>
      <c r="LSQ174" s="0"/>
      <c r="LSR174" s="0"/>
      <c r="LSS174" s="0"/>
      <c r="LST174" s="0"/>
      <c r="LSU174" s="0"/>
      <c r="LSV174" s="0"/>
      <c r="LSW174" s="0"/>
      <c r="LSX174" s="0"/>
      <c r="LSY174" s="0"/>
      <c r="LSZ174" s="0"/>
      <c r="LTA174" s="0"/>
      <c r="LTB174" s="0"/>
      <c r="LTC174" s="0"/>
      <c r="LTD174" s="0"/>
      <c r="LTE174" s="0"/>
      <c r="LTF174" s="0"/>
      <c r="LTG174" s="0"/>
      <c r="LTH174" s="0"/>
      <c r="LTI174" s="0"/>
      <c r="LTJ174" s="0"/>
      <c r="LTK174" s="0"/>
      <c r="LTL174" s="0"/>
      <c r="LTM174" s="0"/>
      <c r="LTN174" s="0"/>
      <c r="LTO174" s="0"/>
      <c r="LTP174" s="0"/>
      <c r="LTQ174" s="0"/>
      <c r="LTR174" s="0"/>
      <c r="LTS174" s="0"/>
      <c r="LTT174" s="0"/>
      <c r="LTU174" s="0"/>
      <c r="LTV174" s="0"/>
      <c r="LTW174" s="0"/>
      <c r="LTX174" s="0"/>
      <c r="LTY174" s="0"/>
      <c r="LTZ174" s="0"/>
      <c r="LUA174" s="0"/>
      <c r="LUB174" s="0"/>
      <c r="LUC174" s="0"/>
      <c r="LUD174" s="0"/>
      <c r="LUE174" s="0"/>
      <c r="LUF174" s="0"/>
      <c r="LUG174" s="0"/>
      <c r="LUH174" s="0"/>
      <c r="LUI174" s="0"/>
      <c r="LUJ174" s="0"/>
      <c r="LUK174" s="0"/>
      <c r="LUL174" s="0"/>
      <c r="LUM174" s="0"/>
      <c r="LUN174" s="0"/>
      <c r="LUO174" s="0"/>
      <c r="LUP174" s="0"/>
      <c r="LUQ174" s="0"/>
      <c r="LUR174" s="0"/>
      <c r="LUS174" s="0"/>
      <c r="LUT174" s="0"/>
      <c r="LUU174" s="0"/>
      <c r="LUV174" s="0"/>
      <c r="LUW174" s="0"/>
      <c r="LUX174" s="0"/>
      <c r="LUY174" s="0"/>
      <c r="LUZ174" s="0"/>
      <c r="LVA174" s="0"/>
      <c r="LVB174" s="0"/>
      <c r="LVC174" s="0"/>
      <c r="LVD174" s="0"/>
      <c r="LVE174" s="0"/>
      <c r="LVF174" s="0"/>
      <c r="LVG174" s="0"/>
      <c r="LVH174" s="0"/>
      <c r="LVI174" s="0"/>
      <c r="LVJ174" s="0"/>
      <c r="LVK174" s="0"/>
      <c r="LVL174" s="0"/>
      <c r="LVM174" s="0"/>
      <c r="LVN174" s="0"/>
      <c r="LVO174" s="0"/>
      <c r="LVP174" s="0"/>
      <c r="LVQ174" s="0"/>
      <c r="LVR174" s="0"/>
      <c r="LVS174" s="0"/>
      <c r="LVT174" s="0"/>
      <c r="LVU174" s="0"/>
      <c r="LVV174" s="0"/>
      <c r="LVW174" s="0"/>
      <c r="LVX174" s="0"/>
      <c r="LVY174" s="0"/>
      <c r="LVZ174" s="0"/>
      <c r="LWA174" s="0"/>
      <c r="LWB174" s="0"/>
      <c r="LWC174" s="0"/>
      <c r="LWD174" s="0"/>
      <c r="LWE174" s="0"/>
      <c r="LWF174" s="0"/>
      <c r="LWG174" s="0"/>
      <c r="LWH174" s="0"/>
      <c r="LWI174" s="0"/>
      <c r="LWJ174" s="0"/>
      <c r="LWK174" s="0"/>
      <c r="LWL174" s="0"/>
      <c r="LWM174" s="0"/>
      <c r="LWN174" s="0"/>
      <c r="LWO174" s="0"/>
      <c r="LWP174" s="0"/>
      <c r="LWQ174" s="0"/>
      <c r="LWR174" s="0"/>
      <c r="LWS174" s="0"/>
      <c r="LWT174" s="0"/>
      <c r="LWU174" s="0"/>
      <c r="LWV174" s="0"/>
      <c r="LWW174" s="0"/>
      <c r="LWX174" s="0"/>
      <c r="LWY174" s="0"/>
      <c r="LWZ174" s="0"/>
      <c r="LXA174" s="0"/>
      <c r="LXB174" s="0"/>
      <c r="LXC174" s="0"/>
      <c r="LXD174" s="0"/>
      <c r="LXE174" s="0"/>
      <c r="LXF174" s="0"/>
      <c r="LXG174" s="0"/>
      <c r="LXH174" s="0"/>
      <c r="LXI174" s="0"/>
      <c r="LXJ174" s="0"/>
      <c r="LXK174" s="0"/>
      <c r="LXL174" s="0"/>
      <c r="LXM174" s="0"/>
      <c r="LXN174" s="0"/>
      <c r="LXO174" s="0"/>
      <c r="LXP174" s="0"/>
      <c r="LXQ174" s="0"/>
      <c r="LXR174" s="0"/>
      <c r="LXS174" s="0"/>
      <c r="LXT174" s="0"/>
      <c r="LXU174" s="0"/>
      <c r="LXV174" s="0"/>
      <c r="LXW174" s="0"/>
      <c r="LXX174" s="0"/>
      <c r="LXY174" s="0"/>
      <c r="LXZ174" s="0"/>
      <c r="LYA174" s="0"/>
      <c r="LYB174" s="0"/>
      <c r="LYC174" s="0"/>
      <c r="LYD174" s="0"/>
      <c r="LYE174" s="0"/>
      <c r="LYF174" s="0"/>
      <c r="LYG174" s="0"/>
      <c r="LYH174" s="0"/>
      <c r="LYI174" s="0"/>
      <c r="LYJ174" s="0"/>
      <c r="LYK174" s="0"/>
      <c r="LYL174" s="0"/>
      <c r="LYM174" s="0"/>
      <c r="LYN174" s="0"/>
      <c r="LYO174" s="0"/>
      <c r="LYP174" s="0"/>
      <c r="LYQ174" s="0"/>
      <c r="LYR174" s="0"/>
      <c r="LYS174" s="0"/>
      <c r="LYT174" s="0"/>
      <c r="LYU174" s="0"/>
      <c r="LYV174" s="0"/>
      <c r="LYW174" s="0"/>
      <c r="LYX174" s="0"/>
      <c r="LYY174" s="0"/>
      <c r="LYZ174" s="0"/>
      <c r="LZA174" s="0"/>
      <c r="LZB174" s="0"/>
      <c r="LZC174" s="0"/>
      <c r="LZD174" s="0"/>
      <c r="LZE174" s="0"/>
      <c r="LZF174" s="0"/>
      <c r="LZG174" s="0"/>
      <c r="LZH174" s="0"/>
      <c r="LZI174" s="0"/>
      <c r="LZJ174" s="0"/>
      <c r="LZK174" s="0"/>
      <c r="LZL174" s="0"/>
      <c r="LZM174" s="0"/>
      <c r="LZN174" s="0"/>
      <c r="LZO174" s="0"/>
      <c r="LZP174" s="0"/>
      <c r="LZQ174" s="0"/>
      <c r="LZR174" s="0"/>
      <c r="LZS174" s="0"/>
      <c r="LZT174" s="0"/>
      <c r="LZU174" s="0"/>
      <c r="LZV174" s="0"/>
      <c r="LZW174" s="0"/>
      <c r="LZX174" s="0"/>
      <c r="LZY174" s="0"/>
      <c r="LZZ174" s="0"/>
      <c r="MAA174" s="0"/>
      <c r="MAB174" s="0"/>
      <c r="MAC174" s="0"/>
      <c r="MAD174" s="0"/>
      <c r="MAE174" s="0"/>
      <c r="MAF174" s="0"/>
      <c r="MAG174" s="0"/>
      <c r="MAH174" s="0"/>
      <c r="MAI174" s="0"/>
      <c r="MAJ174" s="0"/>
      <c r="MAK174" s="0"/>
      <c r="MAL174" s="0"/>
      <c r="MAM174" s="0"/>
      <c r="MAN174" s="0"/>
      <c r="MAO174" s="0"/>
      <c r="MAP174" s="0"/>
      <c r="MAQ174" s="0"/>
      <c r="MAR174" s="0"/>
      <c r="MAS174" s="0"/>
      <c r="MAT174" s="0"/>
      <c r="MAU174" s="0"/>
      <c r="MAV174" s="0"/>
      <c r="MAW174" s="0"/>
      <c r="MAX174" s="0"/>
      <c r="MAY174" s="0"/>
      <c r="MAZ174" s="0"/>
      <c r="MBA174" s="0"/>
      <c r="MBB174" s="0"/>
      <c r="MBC174" s="0"/>
      <c r="MBD174" s="0"/>
      <c r="MBE174" s="0"/>
      <c r="MBF174" s="0"/>
      <c r="MBG174" s="0"/>
      <c r="MBH174" s="0"/>
      <c r="MBI174" s="0"/>
      <c r="MBJ174" s="0"/>
      <c r="MBK174" s="0"/>
      <c r="MBL174" s="0"/>
      <c r="MBM174" s="0"/>
      <c r="MBN174" s="0"/>
      <c r="MBO174" s="0"/>
      <c r="MBP174" s="0"/>
      <c r="MBQ174" s="0"/>
      <c r="MBR174" s="0"/>
      <c r="MBS174" s="0"/>
      <c r="MBT174" s="0"/>
      <c r="MBU174" s="0"/>
      <c r="MBV174" s="0"/>
      <c r="MBW174" s="0"/>
      <c r="MBX174" s="0"/>
      <c r="MBY174" s="0"/>
      <c r="MBZ174" s="0"/>
      <c r="MCA174" s="0"/>
      <c r="MCB174" s="0"/>
      <c r="MCC174" s="0"/>
      <c r="MCD174" s="0"/>
      <c r="MCE174" s="0"/>
      <c r="MCF174" s="0"/>
      <c r="MCG174" s="0"/>
      <c r="MCH174" s="0"/>
      <c r="MCI174" s="0"/>
      <c r="MCJ174" s="0"/>
      <c r="MCK174" s="0"/>
      <c r="MCL174" s="0"/>
      <c r="MCM174" s="0"/>
      <c r="MCN174" s="0"/>
      <c r="MCO174" s="0"/>
      <c r="MCP174" s="0"/>
      <c r="MCQ174" s="0"/>
      <c r="MCR174" s="0"/>
      <c r="MCS174" s="0"/>
      <c r="MCT174" s="0"/>
      <c r="MCU174" s="0"/>
      <c r="MCV174" s="0"/>
      <c r="MCW174" s="0"/>
      <c r="MCX174" s="0"/>
      <c r="MCY174" s="0"/>
      <c r="MCZ174" s="0"/>
      <c r="MDA174" s="0"/>
      <c r="MDB174" s="0"/>
      <c r="MDC174" s="0"/>
      <c r="MDD174" s="0"/>
      <c r="MDE174" s="0"/>
      <c r="MDF174" s="0"/>
      <c r="MDG174" s="0"/>
      <c r="MDH174" s="0"/>
      <c r="MDI174" s="0"/>
      <c r="MDJ174" s="0"/>
      <c r="MDK174" s="0"/>
      <c r="MDL174" s="0"/>
      <c r="MDM174" s="0"/>
      <c r="MDN174" s="0"/>
      <c r="MDO174" s="0"/>
      <c r="MDP174" s="0"/>
      <c r="MDQ174" s="0"/>
      <c r="MDR174" s="0"/>
      <c r="MDS174" s="0"/>
      <c r="MDT174" s="0"/>
      <c r="MDU174" s="0"/>
      <c r="MDV174" s="0"/>
      <c r="MDW174" s="0"/>
      <c r="MDX174" s="0"/>
      <c r="MDY174" s="0"/>
      <c r="MDZ174" s="0"/>
      <c r="MEA174" s="0"/>
      <c r="MEB174" s="0"/>
      <c r="MEC174" s="0"/>
      <c r="MED174" s="0"/>
      <c r="MEE174" s="0"/>
      <c r="MEF174" s="0"/>
      <c r="MEG174" s="0"/>
      <c r="MEH174" s="0"/>
      <c r="MEI174" s="0"/>
      <c r="MEJ174" s="0"/>
      <c r="MEK174" s="0"/>
      <c r="MEL174" s="0"/>
      <c r="MEM174" s="0"/>
      <c r="MEN174" s="0"/>
      <c r="MEO174" s="0"/>
      <c r="MEP174" s="0"/>
      <c r="MEQ174" s="0"/>
      <c r="MER174" s="0"/>
      <c r="MES174" s="0"/>
      <c r="MET174" s="0"/>
      <c r="MEU174" s="0"/>
      <c r="MEV174" s="0"/>
      <c r="MEW174" s="0"/>
      <c r="MEX174" s="0"/>
      <c r="MEY174" s="0"/>
      <c r="MEZ174" s="0"/>
      <c r="MFA174" s="0"/>
      <c r="MFB174" s="0"/>
      <c r="MFC174" s="0"/>
      <c r="MFD174" s="0"/>
      <c r="MFE174" s="0"/>
      <c r="MFF174" s="0"/>
      <c r="MFG174" s="0"/>
      <c r="MFH174" s="0"/>
      <c r="MFI174" s="0"/>
      <c r="MFJ174" s="0"/>
      <c r="MFK174" s="0"/>
      <c r="MFL174" s="0"/>
      <c r="MFM174" s="0"/>
      <c r="MFN174" s="0"/>
      <c r="MFO174" s="0"/>
      <c r="MFP174" s="0"/>
      <c r="MFQ174" s="0"/>
      <c r="MFR174" s="0"/>
      <c r="MFS174" s="0"/>
      <c r="MFT174" s="0"/>
      <c r="MFU174" s="0"/>
      <c r="MFV174" s="0"/>
      <c r="MFW174" s="0"/>
      <c r="MFX174" s="0"/>
      <c r="MFY174" s="0"/>
      <c r="MFZ174" s="0"/>
      <c r="MGA174" s="0"/>
      <c r="MGB174" s="0"/>
      <c r="MGC174" s="0"/>
      <c r="MGD174" s="0"/>
      <c r="MGE174" s="0"/>
      <c r="MGF174" s="0"/>
      <c r="MGG174" s="0"/>
      <c r="MGH174" s="0"/>
      <c r="MGI174" s="0"/>
      <c r="MGJ174" s="0"/>
      <c r="MGK174" s="0"/>
      <c r="MGL174" s="0"/>
      <c r="MGM174" s="0"/>
      <c r="MGN174" s="0"/>
      <c r="MGO174" s="0"/>
      <c r="MGP174" s="0"/>
      <c r="MGQ174" s="0"/>
      <c r="MGR174" s="0"/>
      <c r="MGS174" s="0"/>
      <c r="MGT174" s="0"/>
      <c r="MGU174" s="0"/>
      <c r="MGV174" s="0"/>
      <c r="MGW174" s="0"/>
      <c r="MGX174" s="0"/>
      <c r="MGY174" s="0"/>
      <c r="MGZ174" s="0"/>
      <c r="MHA174" s="0"/>
      <c r="MHB174" s="0"/>
      <c r="MHC174" s="0"/>
      <c r="MHD174" s="0"/>
      <c r="MHE174" s="0"/>
      <c r="MHF174" s="0"/>
      <c r="MHG174" s="0"/>
      <c r="MHH174" s="0"/>
      <c r="MHI174" s="0"/>
      <c r="MHJ174" s="0"/>
      <c r="MHK174" s="0"/>
      <c r="MHL174" s="0"/>
      <c r="MHM174" s="0"/>
      <c r="MHN174" s="0"/>
      <c r="MHO174" s="0"/>
      <c r="MHP174" s="0"/>
      <c r="MHQ174" s="0"/>
      <c r="MHR174" s="0"/>
      <c r="MHS174" s="0"/>
      <c r="MHT174" s="0"/>
      <c r="MHU174" s="0"/>
      <c r="MHV174" s="0"/>
      <c r="MHW174" s="0"/>
      <c r="MHX174" s="0"/>
      <c r="MHY174" s="0"/>
      <c r="MHZ174" s="0"/>
      <c r="MIA174" s="0"/>
      <c r="MIB174" s="0"/>
      <c r="MIC174" s="0"/>
      <c r="MID174" s="0"/>
      <c r="MIE174" s="0"/>
      <c r="MIF174" s="0"/>
      <c r="MIG174" s="0"/>
      <c r="MIH174" s="0"/>
      <c r="MII174" s="0"/>
      <c r="MIJ174" s="0"/>
      <c r="MIK174" s="0"/>
      <c r="MIL174" s="0"/>
      <c r="MIM174" s="0"/>
      <c r="MIN174" s="0"/>
      <c r="MIO174" s="0"/>
      <c r="MIP174" s="0"/>
      <c r="MIQ174" s="0"/>
      <c r="MIR174" s="0"/>
      <c r="MIS174" s="0"/>
      <c r="MIT174" s="0"/>
      <c r="MIU174" s="0"/>
      <c r="MIV174" s="0"/>
      <c r="MIW174" s="0"/>
      <c r="MIX174" s="0"/>
      <c r="MIY174" s="0"/>
      <c r="MIZ174" s="0"/>
      <c r="MJA174" s="0"/>
      <c r="MJB174" s="0"/>
      <c r="MJC174" s="0"/>
      <c r="MJD174" s="0"/>
      <c r="MJE174" s="0"/>
      <c r="MJF174" s="0"/>
      <c r="MJG174" s="0"/>
      <c r="MJH174" s="0"/>
      <c r="MJI174" s="0"/>
      <c r="MJJ174" s="0"/>
      <c r="MJK174" s="0"/>
      <c r="MJL174" s="0"/>
      <c r="MJM174" s="0"/>
      <c r="MJN174" s="0"/>
      <c r="MJO174" s="0"/>
      <c r="MJP174" s="0"/>
      <c r="MJQ174" s="0"/>
      <c r="MJR174" s="0"/>
      <c r="MJS174" s="0"/>
      <c r="MJT174" s="0"/>
      <c r="MJU174" s="0"/>
      <c r="MJV174" s="0"/>
      <c r="MJW174" s="0"/>
      <c r="MJX174" s="0"/>
      <c r="MJY174" s="0"/>
      <c r="MJZ174" s="0"/>
      <c r="MKA174" s="0"/>
      <c r="MKB174" s="0"/>
      <c r="MKC174" s="0"/>
      <c r="MKD174" s="0"/>
      <c r="MKE174" s="0"/>
      <c r="MKF174" s="0"/>
      <c r="MKG174" s="0"/>
      <c r="MKH174" s="0"/>
      <c r="MKI174" s="0"/>
      <c r="MKJ174" s="0"/>
      <c r="MKK174" s="0"/>
      <c r="MKL174" s="0"/>
      <c r="MKM174" s="0"/>
      <c r="MKN174" s="0"/>
      <c r="MKO174" s="0"/>
      <c r="MKP174" s="0"/>
      <c r="MKQ174" s="0"/>
      <c r="MKR174" s="0"/>
      <c r="MKS174" s="0"/>
      <c r="MKT174" s="0"/>
      <c r="MKU174" s="0"/>
      <c r="MKV174" s="0"/>
      <c r="MKW174" s="0"/>
      <c r="MKX174" s="0"/>
      <c r="MKY174" s="0"/>
      <c r="MKZ174" s="0"/>
      <c r="MLA174" s="0"/>
      <c r="MLB174" s="0"/>
      <c r="MLC174" s="0"/>
      <c r="MLD174" s="0"/>
      <c r="MLE174" s="0"/>
      <c r="MLF174" s="0"/>
      <c r="MLG174" s="0"/>
      <c r="MLH174" s="0"/>
      <c r="MLI174" s="0"/>
      <c r="MLJ174" s="0"/>
      <c r="MLK174" s="0"/>
      <c r="MLL174" s="0"/>
      <c r="MLM174" s="0"/>
      <c r="MLN174" s="0"/>
      <c r="MLO174" s="0"/>
      <c r="MLP174" s="0"/>
      <c r="MLQ174" s="0"/>
      <c r="MLR174" s="0"/>
      <c r="MLS174" s="0"/>
      <c r="MLT174" s="0"/>
      <c r="MLU174" s="0"/>
      <c r="MLV174" s="0"/>
      <c r="MLW174" s="0"/>
      <c r="MLX174" s="0"/>
      <c r="MLY174" s="0"/>
      <c r="MLZ174" s="0"/>
      <c r="MMA174" s="0"/>
      <c r="MMB174" s="0"/>
      <c r="MMC174" s="0"/>
      <c r="MMD174" s="0"/>
      <c r="MME174" s="0"/>
      <c r="MMF174" s="0"/>
      <c r="MMG174" s="0"/>
      <c r="MMH174" s="0"/>
      <c r="MMI174" s="0"/>
      <c r="MMJ174" s="0"/>
      <c r="MMK174" s="0"/>
      <c r="MML174" s="0"/>
      <c r="MMM174" s="0"/>
      <c r="MMN174" s="0"/>
      <c r="MMO174" s="0"/>
      <c r="MMP174" s="0"/>
      <c r="MMQ174" s="0"/>
      <c r="MMR174" s="0"/>
      <c r="MMS174" s="0"/>
      <c r="MMT174" s="0"/>
      <c r="MMU174" s="0"/>
      <c r="MMV174" s="0"/>
      <c r="MMW174" s="0"/>
      <c r="MMX174" s="0"/>
      <c r="MMY174" s="0"/>
      <c r="MMZ174" s="0"/>
      <c r="MNA174" s="0"/>
      <c r="MNB174" s="0"/>
      <c r="MNC174" s="0"/>
      <c r="MND174" s="0"/>
      <c r="MNE174" s="0"/>
      <c r="MNF174" s="0"/>
      <c r="MNG174" s="0"/>
      <c r="MNH174" s="0"/>
      <c r="MNI174" s="0"/>
      <c r="MNJ174" s="0"/>
      <c r="MNK174" s="0"/>
      <c r="MNL174" s="0"/>
      <c r="MNM174" s="0"/>
      <c r="MNN174" s="0"/>
      <c r="MNO174" s="0"/>
      <c r="MNP174" s="0"/>
      <c r="MNQ174" s="0"/>
      <c r="MNR174" s="0"/>
      <c r="MNS174" s="0"/>
      <c r="MNT174" s="0"/>
      <c r="MNU174" s="0"/>
      <c r="MNV174" s="0"/>
      <c r="MNW174" s="0"/>
      <c r="MNX174" s="0"/>
      <c r="MNY174" s="0"/>
      <c r="MNZ174" s="0"/>
      <c r="MOA174" s="0"/>
      <c r="MOB174" s="0"/>
      <c r="MOC174" s="0"/>
      <c r="MOD174" s="0"/>
      <c r="MOE174" s="0"/>
      <c r="MOF174" s="0"/>
      <c r="MOG174" s="0"/>
      <c r="MOH174" s="0"/>
      <c r="MOI174" s="0"/>
      <c r="MOJ174" s="0"/>
      <c r="MOK174" s="0"/>
      <c r="MOL174" s="0"/>
      <c r="MOM174" s="0"/>
      <c r="MON174" s="0"/>
      <c r="MOO174" s="0"/>
      <c r="MOP174" s="0"/>
      <c r="MOQ174" s="0"/>
      <c r="MOR174" s="0"/>
      <c r="MOS174" s="0"/>
      <c r="MOT174" s="0"/>
      <c r="MOU174" s="0"/>
      <c r="MOV174" s="0"/>
      <c r="MOW174" s="0"/>
      <c r="MOX174" s="0"/>
      <c r="MOY174" s="0"/>
      <c r="MOZ174" s="0"/>
      <c r="MPA174" s="0"/>
      <c r="MPB174" s="0"/>
      <c r="MPC174" s="0"/>
      <c r="MPD174" s="0"/>
      <c r="MPE174" s="0"/>
      <c r="MPF174" s="0"/>
      <c r="MPG174" s="0"/>
      <c r="MPH174" s="0"/>
      <c r="MPI174" s="0"/>
      <c r="MPJ174" s="0"/>
      <c r="MPK174" s="0"/>
      <c r="MPL174" s="0"/>
      <c r="MPM174" s="0"/>
      <c r="MPN174" s="0"/>
      <c r="MPO174" s="0"/>
      <c r="MPP174" s="0"/>
      <c r="MPQ174" s="0"/>
      <c r="MPR174" s="0"/>
      <c r="MPS174" s="0"/>
      <c r="MPT174" s="0"/>
      <c r="MPU174" s="0"/>
      <c r="MPV174" s="0"/>
      <c r="MPW174" s="0"/>
      <c r="MPX174" s="0"/>
      <c r="MPY174" s="0"/>
      <c r="MPZ174" s="0"/>
      <c r="MQA174" s="0"/>
      <c r="MQB174" s="0"/>
      <c r="MQC174" s="0"/>
      <c r="MQD174" s="0"/>
      <c r="MQE174" s="0"/>
      <c r="MQF174" s="0"/>
      <c r="MQG174" s="0"/>
      <c r="MQH174" s="0"/>
      <c r="MQI174" s="0"/>
      <c r="MQJ174" s="0"/>
      <c r="MQK174" s="0"/>
      <c r="MQL174" s="0"/>
      <c r="MQM174" s="0"/>
      <c r="MQN174" s="0"/>
      <c r="MQO174" s="0"/>
      <c r="MQP174" s="0"/>
      <c r="MQQ174" s="0"/>
      <c r="MQR174" s="0"/>
      <c r="MQS174" s="0"/>
      <c r="MQT174" s="0"/>
      <c r="MQU174" s="0"/>
      <c r="MQV174" s="0"/>
      <c r="MQW174" s="0"/>
      <c r="MQX174" s="0"/>
      <c r="MQY174" s="0"/>
      <c r="MQZ174" s="0"/>
      <c r="MRA174" s="0"/>
      <c r="MRB174" s="0"/>
      <c r="MRC174" s="0"/>
      <c r="MRD174" s="0"/>
      <c r="MRE174" s="0"/>
      <c r="MRF174" s="0"/>
      <c r="MRG174" s="0"/>
      <c r="MRH174" s="0"/>
      <c r="MRI174" s="0"/>
      <c r="MRJ174" s="0"/>
      <c r="MRK174" s="0"/>
      <c r="MRL174" s="0"/>
      <c r="MRM174" s="0"/>
      <c r="MRN174" s="0"/>
      <c r="MRO174" s="0"/>
      <c r="MRP174" s="0"/>
      <c r="MRQ174" s="0"/>
      <c r="MRR174" s="0"/>
      <c r="MRS174" s="0"/>
      <c r="MRT174" s="0"/>
      <c r="MRU174" s="0"/>
      <c r="MRV174" s="0"/>
      <c r="MRW174" s="0"/>
      <c r="MRX174" s="0"/>
      <c r="MRY174" s="0"/>
      <c r="MRZ174" s="0"/>
      <c r="MSA174" s="0"/>
      <c r="MSB174" s="0"/>
      <c r="MSC174" s="0"/>
      <c r="MSD174" s="0"/>
      <c r="MSE174" s="0"/>
      <c r="MSF174" s="0"/>
      <c r="MSG174" s="0"/>
      <c r="MSH174" s="0"/>
      <c r="MSI174" s="0"/>
      <c r="MSJ174" s="0"/>
      <c r="MSK174" s="0"/>
      <c r="MSL174" s="0"/>
      <c r="MSM174" s="0"/>
      <c r="MSN174" s="0"/>
      <c r="MSO174" s="0"/>
      <c r="MSP174" s="0"/>
      <c r="MSQ174" s="0"/>
      <c r="MSR174" s="0"/>
      <c r="MSS174" s="0"/>
      <c r="MST174" s="0"/>
      <c r="MSU174" s="0"/>
      <c r="MSV174" s="0"/>
      <c r="MSW174" s="0"/>
      <c r="MSX174" s="0"/>
      <c r="MSY174" s="0"/>
      <c r="MSZ174" s="0"/>
      <c r="MTA174" s="0"/>
      <c r="MTB174" s="0"/>
      <c r="MTC174" s="0"/>
      <c r="MTD174" s="0"/>
      <c r="MTE174" s="0"/>
      <c r="MTF174" s="0"/>
      <c r="MTG174" s="0"/>
      <c r="MTH174" s="0"/>
      <c r="MTI174" s="0"/>
      <c r="MTJ174" s="0"/>
      <c r="MTK174" s="0"/>
      <c r="MTL174" s="0"/>
      <c r="MTM174" s="0"/>
      <c r="MTN174" s="0"/>
      <c r="MTO174" s="0"/>
      <c r="MTP174" s="0"/>
      <c r="MTQ174" s="0"/>
      <c r="MTR174" s="0"/>
      <c r="MTS174" s="0"/>
      <c r="MTT174" s="0"/>
      <c r="MTU174" s="0"/>
      <c r="MTV174" s="0"/>
      <c r="MTW174" s="0"/>
      <c r="MTX174" s="0"/>
      <c r="MTY174" s="0"/>
      <c r="MTZ174" s="0"/>
      <c r="MUA174" s="0"/>
      <c r="MUB174" s="0"/>
      <c r="MUC174" s="0"/>
      <c r="MUD174" s="0"/>
      <c r="MUE174" s="0"/>
      <c r="MUF174" s="0"/>
      <c r="MUG174" s="0"/>
      <c r="MUH174" s="0"/>
      <c r="MUI174" s="0"/>
      <c r="MUJ174" s="0"/>
      <c r="MUK174" s="0"/>
      <c r="MUL174" s="0"/>
      <c r="MUM174" s="0"/>
      <c r="MUN174" s="0"/>
      <c r="MUO174" s="0"/>
      <c r="MUP174" s="0"/>
      <c r="MUQ174" s="0"/>
      <c r="MUR174" s="0"/>
      <c r="MUS174" s="0"/>
      <c r="MUT174" s="0"/>
      <c r="MUU174" s="0"/>
      <c r="MUV174" s="0"/>
      <c r="MUW174" s="0"/>
      <c r="MUX174" s="0"/>
      <c r="MUY174" s="0"/>
      <c r="MUZ174" s="0"/>
      <c r="MVA174" s="0"/>
      <c r="MVB174" s="0"/>
      <c r="MVC174" s="0"/>
      <c r="MVD174" s="0"/>
      <c r="MVE174" s="0"/>
      <c r="MVF174" s="0"/>
      <c r="MVG174" s="0"/>
      <c r="MVH174" s="0"/>
      <c r="MVI174" s="0"/>
      <c r="MVJ174" s="0"/>
      <c r="MVK174" s="0"/>
      <c r="MVL174" s="0"/>
      <c r="MVM174" s="0"/>
      <c r="MVN174" s="0"/>
      <c r="MVO174" s="0"/>
      <c r="MVP174" s="0"/>
      <c r="MVQ174" s="0"/>
      <c r="MVR174" s="0"/>
      <c r="MVS174" s="0"/>
      <c r="MVT174" s="0"/>
      <c r="MVU174" s="0"/>
      <c r="MVV174" s="0"/>
      <c r="MVW174" s="0"/>
      <c r="MVX174" s="0"/>
      <c r="MVY174" s="0"/>
      <c r="MVZ174" s="0"/>
      <c r="MWA174" s="0"/>
      <c r="MWB174" s="0"/>
      <c r="MWC174" s="0"/>
      <c r="MWD174" s="0"/>
      <c r="MWE174" s="0"/>
      <c r="MWF174" s="0"/>
      <c r="MWG174" s="0"/>
      <c r="MWH174" s="0"/>
      <c r="MWI174" s="0"/>
      <c r="MWJ174" s="0"/>
      <c r="MWK174" s="0"/>
      <c r="MWL174" s="0"/>
      <c r="MWM174" s="0"/>
      <c r="MWN174" s="0"/>
      <c r="MWO174" s="0"/>
      <c r="MWP174" s="0"/>
      <c r="MWQ174" s="0"/>
      <c r="MWR174" s="0"/>
      <c r="MWS174" s="0"/>
      <c r="MWT174" s="0"/>
      <c r="MWU174" s="0"/>
      <c r="MWV174" s="0"/>
      <c r="MWW174" s="0"/>
      <c r="MWX174" s="0"/>
      <c r="MWY174" s="0"/>
      <c r="MWZ174" s="0"/>
      <c r="MXA174" s="0"/>
      <c r="MXB174" s="0"/>
      <c r="MXC174" s="0"/>
      <c r="MXD174" s="0"/>
      <c r="MXE174" s="0"/>
      <c r="MXF174" s="0"/>
      <c r="MXG174" s="0"/>
      <c r="MXH174" s="0"/>
      <c r="MXI174" s="0"/>
      <c r="MXJ174" s="0"/>
      <c r="MXK174" s="0"/>
      <c r="MXL174" s="0"/>
      <c r="MXM174" s="0"/>
      <c r="MXN174" s="0"/>
      <c r="MXO174" s="0"/>
      <c r="MXP174" s="0"/>
      <c r="MXQ174" s="0"/>
      <c r="MXR174" s="0"/>
      <c r="MXS174" s="0"/>
      <c r="MXT174" s="0"/>
      <c r="MXU174" s="0"/>
      <c r="MXV174" s="0"/>
      <c r="MXW174" s="0"/>
      <c r="MXX174" s="0"/>
      <c r="MXY174" s="0"/>
      <c r="MXZ174" s="0"/>
      <c r="MYA174" s="0"/>
      <c r="MYB174" s="0"/>
      <c r="MYC174" s="0"/>
      <c r="MYD174" s="0"/>
      <c r="MYE174" s="0"/>
      <c r="MYF174" s="0"/>
      <c r="MYG174" s="0"/>
      <c r="MYH174" s="0"/>
      <c r="MYI174" s="0"/>
      <c r="MYJ174" s="0"/>
      <c r="MYK174" s="0"/>
      <c r="MYL174" s="0"/>
      <c r="MYM174" s="0"/>
      <c r="MYN174" s="0"/>
      <c r="MYO174" s="0"/>
      <c r="MYP174" s="0"/>
      <c r="MYQ174" s="0"/>
      <c r="MYR174" s="0"/>
      <c r="MYS174" s="0"/>
      <c r="MYT174" s="0"/>
      <c r="MYU174" s="0"/>
      <c r="MYV174" s="0"/>
      <c r="MYW174" s="0"/>
      <c r="MYX174" s="0"/>
      <c r="MYY174" s="0"/>
      <c r="MYZ174" s="0"/>
      <c r="MZA174" s="0"/>
      <c r="MZB174" s="0"/>
      <c r="MZC174" s="0"/>
      <c r="MZD174" s="0"/>
      <c r="MZE174" s="0"/>
      <c r="MZF174" s="0"/>
      <c r="MZG174" s="0"/>
      <c r="MZH174" s="0"/>
      <c r="MZI174" s="0"/>
      <c r="MZJ174" s="0"/>
      <c r="MZK174" s="0"/>
      <c r="MZL174" s="0"/>
      <c r="MZM174" s="0"/>
      <c r="MZN174" s="0"/>
      <c r="MZO174" s="0"/>
      <c r="MZP174" s="0"/>
      <c r="MZQ174" s="0"/>
      <c r="MZR174" s="0"/>
      <c r="MZS174" s="0"/>
      <c r="MZT174" s="0"/>
      <c r="MZU174" s="0"/>
      <c r="MZV174" s="0"/>
      <c r="MZW174" s="0"/>
      <c r="MZX174" s="0"/>
      <c r="MZY174" s="0"/>
      <c r="MZZ174" s="0"/>
      <c r="NAA174" s="0"/>
      <c r="NAB174" s="0"/>
      <c r="NAC174" s="0"/>
      <c r="NAD174" s="0"/>
      <c r="NAE174" s="0"/>
      <c r="NAF174" s="0"/>
      <c r="NAG174" s="0"/>
      <c r="NAH174" s="0"/>
      <c r="NAI174" s="0"/>
      <c r="NAJ174" s="0"/>
      <c r="NAK174" s="0"/>
      <c r="NAL174" s="0"/>
      <c r="NAM174" s="0"/>
      <c r="NAN174" s="0"/>
      <c r="NAO174" s="0"/>
      <c r="NAP174" s="0"/>
      <c r="NAQ174" s="0"/>
      <c r="NAR174" s="0"/>
      <c r="NAS174" s="0"/>
      <c r="NAT174" s="0"/>
      <c r="NAU174" s="0"/>
      <c r="NAV174" s="0"/>
      <c r="NAW174" s="0"/>
      <c r="NAX174" s="0"/>
      <c r="NAY174" s="0"/>
      <c r="NAZ174" s="0"/>
      <c r="NBA174" s="0"/>
      <c r="NBB174" s="0"/>
      <c r="NBC174" s="0"/>
      <c r="NBD174" s="0"/>
      <c r="NBE174" s="0"/>
      <c r="NBF174" s="0"/>
      <c r="NBG174" s="0"/>
      <c r="NBH174" s="0"/>
      <c r="NBI174" s="0"/>
      <c r="NBJ174" s="0"/>
      <c r="NBK174" s="0"/>
      <c r="NBL174" s="0"/>
      <c r="NBM174" s="0"/>
      <c r="NBN174" s="0"/>
      <c r="NBO174" s="0"/>
      <c r="NBP174" s="0"/>
      <c r="NBQ174" s="0"/>
      <c r="NBR174" s="0"/>
      <c r="NBS174" s="0"/>
      <c r="NBT174" s="0"/>
      <c r="NBU174" s="0"/>
      <c r="NBV174" s="0"/>
      <c r="NBW174" s="0"/>
      <c r="NBX174" s="0"/>
      <c r="NBY174" s="0"/>
      <c r="NBZ174" s="0"/>
      <c r="NCA174" s="0"/>
      <c r="NCB174" s="0"/>
      <c r="NCC174" s="0"/>
      <c r="NCD174" s="0"/>
      <c r="NCE174" s="0"/>
      <c r="NCF174" s="0"/>
      <c r="NCG174" s="0"/>
      <c r="NCH174" s="0"/>
      <c r="NCI174" s="0"/>
      <c r="NCJ174" s="0"/>
      <c r="NCK174" s="0"/>
      <c r="NCL174" s="0"/>
      <c r="NCM174" s="0"/>
      <c r="NCN174" s="0"/>
      <c r="NCO174" s="0"/>
      <c r="NCP174" s="0"/>
      <c r="NCQ174" s="0"/>
      <c r="NCR174" s="0"/>
      <c r="NCS174" s="0"/>
      <c r="NCT174" s="0"/>
      <c r="NCU174" s="0"/>
      <c r="NCV174" s="0"/>
      <c r="NCW174" s="0"/>
      <c r="NCX174" s="0"/>
      <c r="NCY174" s="0"/>
      <c r="NCZ174" s="0"/>
      <c r="NDA174" s="0"/>
      <c r="NDB174" s="0"/>
      <c r="NDC174" s="0"/>
      <c r="NDD174" s="0"/>
      <c r="NDE174" s="0"/>
      <c r="NDF174" s="0"/>
      <c r="NDG174" s="0"/>
      <c r="NDH174" s="0"/>
      <c r="NDI174" s="0"/>
      <c r="NDJ174" s="0"/>
      <c r="NDK174" s="0"/>
      <c r="NDL174" s="0"/>
      <c r="NDM174" s="0"/>
      <c r="NDN174" s="0"/>
      <c r="NDO174" s="0"/>
      <c r="NDP174" s="0"/>
      <c r="NDQ174" s="0"/>
      <c r="NDR174" s="0"/>
      <c r="NDS174" s="0"/>
      <c r="NDT174" s="0"/>
      <c r="NDU174" s="0"/>
      <c r="NDV174" s="0"/>
      <c r="NDW174" s="0"/>
      <c r="NDX174" s="0"/>
      <c r="NDY174" s="0"/>
      <c r="NDZ174" s="0"/>
      <c r="NEA174" s="0"/>
      <c r="NEB174" s="0"/>
      <c r="NEC174" s="0"/>
      <c r="NED174" s="0"/>
      <c r="NEE174" s="0"/>
      <c r="NEF174" s="0"/>
      <c r="NEG174" s="0"/>
      <c r="NEH174" s="0"/>
      <c r="NEI174" s="0"/>
      <c r="NEJ174" s="0"/>
      <c r="NEK174" s="0"/>
      <c r="NEL174" s="0"/>
      <c r="NEM174" s="0"/>
      <c r="NEN174" s="0"/>
      <c r="NEO174" s="0"/>
      <c r="NEP174" s="0"/>
      <c r="NEQ174" s="0"/>
      <c r="NER174" s="0"/>
      <c r="NES174" s="0"/>
      <c r="NET174" s="0"/>
      <c r="NEU174" s="0"/>
      <c r="NEV174" s="0"/>
      <c r="NEW174" s="0"/>
      <c r="NEX174" s="0"/>
      <c r="NEY174" s="0"/>
      <c r="NEZ174" s="0"/>
      <c r="NFA174" s="0"/>
      <c r="NFB174" s="0"/>
      <c r="NFC174" s="0"/>
      <c r="NFD174" s="0"/>
      <c r="NFE174" s="0"/>
      <c r="NFF174" s="0"/>
      <c r="NFG174" s="0"/>
      <c r="NFH174" s="0"/>
      <c r="NFI174" s="0"/>
      <c r="NFJ174" s="0"/>
      <c r="NFK174" s="0"/>
      <c r="NFL174" s="0"/>
      <c r="NFM174" s="0"/>
      <c r="NFN174" s="0"/>
      <c r="NFO174" s="0"/>
      <c r="NFP174" s="0"/>
      <c r="NFQ174" s="0"/>
      <c r="NFR174" s="0"/>
      <c r="NFS174" s="0"/>
      <c r="NFT174" s="0"/>
      <c r="NFU174" s="0"/>
      <c r="NFV174" s="0"/>
      <c r="NFW174" s="0"/>
      <c r="NFX174" s="0"/>
      <c r="NFY174" s="0"/>
      <c r="NFZ174" s="0"/>
      <c r="NGA174" s="0"/>
      <c r="NGB174" s="0"/>
      <c r="NGC174" s="0"/>
      <c r="NGD174" s="0"/>
      <c r="NGE174" s="0"/>
      <c r="NGF174" s="0"/>
      <c r="NGG174" s="0"/>
      <c r="NGH174" s="0"/>
      <c r="NGI174" s="0"/>
      <c r="NGJ174" s="0"/>
      <c r="NGK174" s="0"/>
      <c r="NGL174" s="0"/>
      <c r="NGM174" s="0"/>
      <c r="NGN174" s="0"/>
      <c r="NGO174" s="0"/>
      <c r="NGP174" s="0"/>
      <c r="NGQ174" s="0"/>
      <c r="NGR174" s="0"/>
      <c r="NGS174" s="0"/>
      <c r="NGT174" s="0"/>
      <c r="NGU174" s="0"/>
      <c r="NGV174" s="0"/>
      <c r="NGW174" s="0"/>
      <c r="NGX174" s="0"/>
      <c r="NGY174" s="0"/>
      <c r="NGZ174" s="0"/>
      <c r="NHA174" s="0"/>
      <c r="NHB174" s="0"/>
      <c r="NHC174" s="0"/>
      <c r="NHD174" s="0"/>
      <c r="NHE174" s="0"/>
      <c r="NHF174" s="0"/>
      <c r="NHG174" s="0"/>
      <c r="NHH174" s="0"/>
      <c r="NHI174" s="0"/>
      <c r="NHJ174" s="0"/>
      <c r="NHK174" s="0"/>
      <c r="NHL174" s="0"/>
      <c r="NHM174" s="0"/>
      <c r="NHN174" s="0"/>
      <c r="NHO174" s="0"/>
      <c r="NHP174" s="0"/>
      <c r="NHQ174" s="0"/>
      <c r="NHR174" s="0"/>
      <c r="NHS174" s="0"/>
      <c r="NHT174" s="0"/>
      <c r="NHU174" s="0"/>
      <c r="NHV174" s="0"/>
      <c r="NHW174" s="0"/>
      <c r="NHX174" s="0"/>
      <c r="NHY174" s="0"/>
      <c r="NHZ174" s="0"/>
      <c r="NIA174" s="0"/>
      <c r="NIB174" s="0"/>
      <c r="NIC174" s="0"/>
      <c r="NID174" s="0"/>
      <c r="NIE174" s="0"/>
      <c r="NIF174" s="0"/>
      <c r="NIG174" s="0"/>
      <c r="NIH174" s="0"/>
      <c r="NII174" s="0"/>
      <c r="NIJ174" s="0"/>
      <c r="NIK174" s="0"/>
      <c r="NIL174" s="0"/>
      <c r="NIM174" s="0"/>
      <c r="NIN174" s="0"/>
      <c r="NIO174" s="0"/>
      <c r="NIP174" s="0"/>
      <c r="NIQ174" s="0"/>
      <c r="NIR174" s="0"/>
      <c r="NIS174" s="0"/>
      <c r="NIT174" s="0"/>
      <c r="NIU174" s="0"/>
      <c r="NIV174" s="0"/>
      <c r="NIW174" s="0"/>
      <c r="NIX174" s="0"/>
      <c r="NIY174" s="0"/>
      <c r="NIZ174" s="0"/>
      <c r="NJA174" s="0"/>
      <c r="NJB174" s="0"/>
      <c r="NJC174" s="0"/>
      <c r="NJD174" s="0"/>
      <c r="NJE174" s="0"/>
      <c r="NJF174" s="0"/>
      <c r="NJG174" s="0"/>
      <c r="NJH174" s="0"/>
      <c r="NJI174" s="0"/>
      <c r="NJJ174" s="0"/>
      <c r="NJK174" s="0"/>
      <c r="NJL174" s="0"/>
      <c r="NJM174" s="0"/>
      <c r="NJN174" s="0"/>
      <c r="NJO174" s="0"/>
      <c r="NJP174" s="0"/>
      <c r="NJQ174" s="0"/>
      <c r="NJR174" s="0"/>
      <c r="NJS174" s="0"/>
      <c r="NJT174" s="0"/>
      <c r="NJU174" s="0"/>
      <c r="NJV174" s="0"/>
      <c r="NJW174" s="0"/>
      <c r="NJX174" s="0"/>
      <c r="NJY174" s="0"/>
      <c r="NJZ174" s="0"/>
      <c r="NKA174" s="0"/>
      <c r="NKB174" s="0"/>
      <c r="NKC174" s="0"/>
      <c r="NKD174" s="0"/>
      <c r="NKE174" s="0"/>
      <c r="NKF174" s="0"/>
      <c r="NKG174" s="0"/>
      <c r="NKH174" s="0"/>
      <c r="NKI174" s="0"/>
      <c r="NKJ174" s="0"/>
      <c r="NKK174" s="0"/>
      <c r="NKL174" s="0"/>
      <c r="NKM174" s="0"/>
      <c r="NKN174" s="0"/>
      <c r="NKO174" s="0"/>
      <c r="NKP174" s="0"/>
      <c r="NKQ174" s="0"/>
      <c r="NKR174" s="0"/>
      <c r="NKS174" s="0"/>
      <c r="NKT174" s="0"/>
      <c r="NKU174" s="0"/>
      <c r="NKV174" s="0"/>
      <c r="NKW174" s="0"/>
      <c r="NKX174" s="0"/>
      <c r="NKY174" s="0"/>
      <c r="NKZ174" s="0"/>
      <c r="NLA174" s="0"/>
      <c r="NLB174" s="0"/>
      <c r="NLC174" s="0"/>
      <c r="NLD174" s="0"/>
      <c r="NLE174" s="0"/>
      <c r="NLF174" s="0"/>
      <c r="NLG174" s="0"/>
      <c r="NLH174" s="0"/>
      <c r="NLI174" s="0"/>
      <c r="NLJ174" s="0"/>
      <c r="NLK174" s="0"/>
      <c r="NLL174" s="0"/>
      <c r="NLM174" s="0"/>
      <c r="NLN174" s="0"/>
      <c r="NLO174" s="0"/>
      <c r="NLP174" s="0"/>
      <c r="NLQ174" s="0"/>
      <c r="NLR174" s="0"/>
      <c r="NLS174" s="0"/>
      <c r="NLT174" s="0"/>
      <c r="NLU174" s="0"/>
      <c r="NLV174" s="0"/>
      <c r="NLW174" s="0"/>
      <c r="NLX174" s="0"/>
      <c r="NLY174" s="0"/>
      <c r="NLZ174" s="0"/>
      <c r="NMA174" s="0"/>
      <c r="NMB174" s="0"/>
      <c r="NMC174" s="0"/>
      <c r="NMD174" s="0"/>
      <c r="NME174" s="0"/>
      <c r="NMF174" s="0"/>
      <c r="NMG174" s="0"/>
      <c r="NMH174" s="0"/>
      <c r="NMI174" s="0"/>
      <c r="NMJ174" s="0"/>
      <c r="NMK174" s="0"/>
      <c r="NML174" s="0"/>
      <c r="NMM174" s="0"/>
      <c r="NMN174" s="0"/>
      <c r="NMO174" s="0"/>
      <c r="NMP174" s="0"/>
      <c r="NMQ174" s="0"/>
      <c r="NMR174" s="0"/>
      <c r="NMS174" s="0"/>
      <c r="NMT174" s="0"/>
      <c r="NMU174" s="0"/>
      <c r="NMV174" s="0"/>
      <c r="NMW174" s="0"/>
      <c r="NMX174" s="0"/>
      <c r="NMY174" s="0"/>
      <c r="NMZ174" s="0"/>
      <c r="NNA174" s="0"/>
      <c r="NNB174" s="0"/>
      <c r="NNC174" s="0"/>
      <c r="NND174" s="0"/>
      <c r="NNE174" s="0"/>
      <c r="NNF174" s="0"/>
      <c r="NNG174" s="0"/>
      <c r="NNH174" s="0"/>
      <c r="NNI174" s="0"/>
      <c r="NNJ174" s="0"/>
      <c r="NNK174" s="0"/>
      <c r="NNL174" s="0"/>
      <c r="NNM174" s="0"/>
      <c r="NNN174" s="0"/>
      <c r="NNO174" s="0"/>
      <c r="NNP174" s="0"/>
      <c r="NNQ174" s="0"/>
      <c r="NNR174" s="0"/>
      <c r="NNS174" s="0"/>
      <c r="NNT174" s="0"/>
      <c r="NNU174" s="0"/>
      <c r="NNV174" s="0"/>
      <c r="NNW174" s="0"/>
      <c r="NNX174" s="0"/>
      <c r="NNY174" s="0"/>
      <c r="NNZ174" s="0"/>
      <c r="NOA174" s="0"/>
      <c r="NOB174" s="0"/>
      <c r="NOC174" s="0"/>
      <c r="NOD174" s="0"/>
      <c r="NOE174" s="0"/>
      <c r="NOF174" s="0"/>
      <c r="NOG174" s="0"/>
      <c r="NOH174" s="0"/>
      <c r="NOI174" s="0"/>
      <c r="NOJ174" s="0"/>
      <c r="NOK174" s="0"/>
      <c r="NOL174" s="0"/>
      <c r="NOM174" s="0"/>
      <c r="NON174" s="0"/>
      <c r="NOO174" s="0"/>
      <c r="NOP174" s="0"/>
      <c r="NOQ174" s="0"/>
      <c r="NOR174" s="0"/>
      <c r="NOS174" s="0"/>
      <c r="NOT174" s="0"/>
      <c r="NOU174" s="0"/>
      <c r="NOV174" s="0"/>
      <c r="NOW174" s="0"/>
      <c r="NOX174" s="0"/>
      <c r="NOY174" s="0"/>
      <c r="NOZ174" s="0"/>
      <c r="NPA174" s="0"/>
      <c r="NPB174" s="0"/>
      <c r="NPC174" s="0"/>
      <c r="NPD174" s="0"/>
      <c r="NPE174" s="0"/>
      <c r="NPF174" s="0"/>
      <c r="NPG174" s="0"/>
      <c r="NPH174" s="0"/>
      <c r="NPI174" s="0"/>
      <c r="NPJ174" s="0"/>
      <c r="NPK174" s="0"/>
      <c r="NPL174" s="0"/>
      <c r="NPM174" s="0"/>
      <c r="NPN174" s="0"/>
      <c r="NPO174" s="0"/>
      <c r="NPP174" s="0"/>
      <c r="NPQ174" s="0"/>
      <c r="NPR174" s="0"/>
      <c r="NPS174" s="0"/>
      <c r="NPT174" s="0"/>
      <c r="NPU174" s="0"/>
      <c r="NPV174" s="0"/>
      <c r="NPW174" s="0"/>
      <c r="NPX174" s="0"/>
      <c r="NPY174" s="0"/>
      <c r="NPZ174" s="0"/>
      <c r="NQA174" s="0"/>
      <c r="NQB174" s="0"/>
      <c r="NQC174" s="0"/>
      <c r="NQD174" s="0"/>
      <c r="NQE174" s="0"/>
      <c r="NQF174" s="0"/>
      <c r="NQG174" s="0"/>
      <c r="NQH174" s="0"/>
      <c r="NQI174" s="0"/>
      <c r="NQJ174" s="0"/>
      <c r="NQK174" s="0"/>
      <c r="NQL174" s="0"/>
      <c r="NQM174" s="0"/>
      <c r="NQN174" s="0"/>
      <c r="NQO174" s="0"/>
      <c r="NQP174" s="0"/>
      <c r="NQQ174" s="0"/>
      <c r="NQR174" s="0"/>
      <c r="NQS174" s="0"/>
      <c r="NQT174" s="0"/>
      <c r="NQU174" s="0"/>
      <c r="NQV174" s="0"/>
      <c r="NQW174" s="0"/>
      <c r="NQX174" s="0"/>
      <c r="NQY174" s="0"/>
      <c r="NQZ174" s="0"/>
      <c r="NRA174" s="0"/>
      <c r="NRB174" s="0"/>
      <c r="NRC174" s="0"/>
      <c r="NRD174" s="0"/>
      <c r="NRE174" s="0"/>
      <c r="NRF174" s="0"/>
      <c r="NRG174" s="0"/>
      <c r="NRH174" s="0"/>
      <c r="NRI174" s="0"/>
      <c r="NRJ174" s="0"/>
      <c r="NRK174" s="0"/>
      <c r="NRL174" s="0"/>
      <c r="NRM174" s="0"/>
      <c r="NRN174" s="0"/>
      <c r="NRO174" s="0"/>
      <c r="NRP174" s="0"/>
      <c r="NRQ174" s="0"/>
      <c r="NRR174" s="0"/>
      <c r="NRS174" s="0"/>
      <c r="NRT174" s="0"/>
      <c r="NRU174" s="0"/>
      <c r="NRV174" s="0"/>
      <c r="NRW174" s="0"/>
      <c r="NRX174" s="0"/>
      <c r="NRY174" s="0"/>
      <c r="NRZ174" s="0"/>
      <c r="NSA174" s="0"/>
      <c r="NSB174" s="0"/>
      <c r="NSC174" s="0"/>
      <c r="NSD174" s="0"/>
      <c r="NSE174" s="0"/>
      <c r="NSF174" s="0"/>
      <c r="NSG174" s="0"/>
      <c r="NSH174" s="0"/>
      <c r="NSI174" s="0"/>
      <c r="NSJ174" s="0"/>
      <c r="NSK174" s="0"/>
      <c r="NSL174" s="0"/>
      <c r="NSM174" s="0"/>
      <c r="NSN174" s="0"/>
      <c r="NSO174" s="0"/>
      <c r="NSP174" s="0"/>
      <c r="NSQ174" s="0"/>
      <c r="NSR174" s="0"/>
      <c r="NSS174" s="0"/>
      <c r="NST174" s="0"/>
      <c r="NSU174" s="0"/>
      <c r="NSV174" s="0"/>
      <c r="NSW174" s="0"/>
      <c r="NSX174" s="0"/>
      <c r="NSY174" s="0"/>
      <c r="NSZ174" s="0"/>
      <c r="NTA174" s="0"/>
      <c r="NTB174" s="0"/>
      <c r="NTC174" s="0"/>
      <c r="NTD174" s="0"/>
      <c r="NTE174" s="0"/>
      <c r="NTF174" s="0"/>
      <c r="NTG174" s="0"/>
      <c r="NTH174" s="0"/>
      <c r="NTI174" s="0"/>
      <c r="NTJ174" s="0"/>
      <c r="NTK174" s="0"/>
      <c r="NTL174" s="0"/>
      <c r="NTM174" s="0"/>
      <c r="NTN174" s="0"/>
      <c r="NTO174" s="0"/>
      <c r="NTP174" s="0"/>
      <c r="NTQ174" s="0"/>
      <c r="NTR174" s="0"/>
      <c r="NTS174" s="0"/>
      <c r="NTT174" s="0"/>
      <c r="NTU174" s="0"/>
      <c r="NTV174" s="0"/>
      <c r="NTW174" s="0"/>
      <c r="NTX174" s="0"/>
      <c r="NTY174" s="0"/>
      <c r="NTZ174" s="0"/>
      <c r="NUA174" s="0"/>
      <c r="NUB174" s="0"/>
      <c r="NUC174" s="0"/>
      <c r="NUD174" s="0"/>
      <c r="NUE174" s="0"/>
      <c r="NUF174" s="0"/>
      <c r="NUG174" s="0"/>
      <c r="NUH174" s="0"/>
      <c r="NUI174" s="0"/>
      <c r="NUJ174" s="0"/>
      <c r="NUK174" s="0"/>
      <c r="NUL174" s="0"/>
      <c r="NUM174" s="0"/>
      <c r="NUN174" s="0"/>
      <c r="NUO174" s="0"/>
      <c r="NUP174" s="0"/>
      <c r="NUQ174" s="0"/>
      <c r="NUR174" s="0"/>
      <c r="NUS174" s="0"/>
      <c r="NUT174" s="0"/>
      <c r="NUU174" s="0"/>
      <c r="NUV174" s="0"/>
      <c r="NUW174" s="0"/>
      <c r="NUX174" s="0"/>
      <c r="NUY174" s="0"/>
      <c r="NUZ174" s="0"/>
      <c r="NVA174" s="0"/>
      <c r="NVB174" s="0"/>
      <c r="NVC174" s="0"/>
      <c r="NVD174" s="0"/>
      <c r="NVE174" s="0"/>
      <c r="NVF174" s="0"/>
      <c r="NVG174" s="0"/>
      <c r="NVH174" s="0"/>
      <c r="NVI174" s="0"/>
      <c r="NVJ174" s="0"/>
      <c r="NVK174" s="0"/>
      <c r="NVL174" s="0"/>
      <c r="NVM174" s="0"/>
      <c r="NVN174" s="0"/>
      <c r="NVO174" s="0"/>
      <c r="NVP174" s="0"/>
      <c r="NVQ174" s="0"/>
      <c r="NVR174" s="0"/>
      <c r="NVS174" s="0"/>
      <c r="NVT174" s="0"/>
      <c r="NVU174" s="0"/>
      <c r="NVV174" s="0"/>
      <c r="NVW174" s="0"/>
      <c r="NVX174" s="0"/>
      <c r="NVY174" s="0"/>
      <c r="NVZ174" s="0"/>
      <c r="NWA174" s="0"/>
      <c r="NWB174" s="0"/>
      <c r="NWC174" s="0"/>
      <c r="NWD174" s="0"/>
      <c r="NWE174" s="0"/>
      <c r="NWF174" s="0"/>
      <c r="NWG174" s="0"/>
      <c r="NWH174" s="0"/>
      <c r="NWI174" s="0"/>
      <c r="NWJ174" s="0"/>
      <c r="NWK174" s="0"/>
      <c r="NWL174" s="0"/>
      <c r="NWM174" s="0"/>
      <c r="NWN174" s="0"/>
      <c r="NWO174" s="0"/>
      <c r="NWP174" s="0"/>
      <c r="NWQ174" s="0"/>
      <c r="NWR174" s="0"/>
      <c r="NWS174" s="0"/>
      <c r="NWT174" s="0"/>
      <c r="NWU174" s="0"/>
      <c r="NWV174" s="0"/>
      <c r="NWW174" s="0"/>
      <c r="NWX174" s="0"/>
      <c r="NWY174" s="0"/>
      <c r="NWZ174" s="0"/>
      <c r="NXA174" s="0"/>
      <c r="NXB174" s="0"/>
      <c r="NXC174" s="0"/>
      <c r="NXD174" s="0"/>
      <c r="NXE174" s="0"/>
      <c r="NXF174" s="0"/>
      <c r="NXG174" s="0"/>
      <c r="NXH174" s="0"/>
      <c r="NXI174" s="0"/>
      <c r="NXJ174" s="0"/>
      <c r="NXK174" s="0"/>
      <c r="NXL174" s="0"/>
      <c r="NXM174" s="0"/>
      <c r="NXN174" s="0"/>
      <c r="NXO174" s="0"/>
      <c r="NXP174" s="0"/>
      <c r="NXQ174" s="0"/>
      <c r="NXR174" s="0"/>
      <c r="NXS174" s="0"/>
      <c r="NXT174" s="0"/>
      <c r="NXU174" s="0"/>
      <c r="NXV174" s="0"/>
      <c r="NXW174" s="0"/>
      <c r="NXX174" s="0"/>
      <c r="NXY174" s="0"/>
      <c r="NXZ174" s="0"/>
      <c r="NYA174" s="0"/>
      <c r="NYB174" s="0"/>
      <c r="NYC174" s="0"/>
      <c r="NYD174" s="0"/>
      <c r="NYE174" s="0"/>
      <c r="NYF174" s="0"/>
      <c r="NYG174" s="0"/>
      <c r="NYH174" s="0"/>
      <c r="NYI174" s="0"/>
      <c r="NYJ174" s="0"/>
      <c r="NYK174" s="0"/>
      <c r="NYL174" s="0"/>
      <c r="NYM174" s="0"/>
      <c r="NYN174" s="0"/>
      <c r="NYO174" s="0"/>
      <c r="NYP174" s="0"/>
      <c r="NYQ174" s="0"/>
      <c r="NYR174" s="0"/>
      <c r="NYS174" s="0"/>
      <c r="NYT174" s="0"/>
      <c r="NYU174" s="0"/>
      <c r="NYV174" s="0"/>
      <c r="NYW174" s="0"/>
      <c r="NYX174" s="0"/>
      <c r="NYY174" s="0"/>
      <c r="NYZ174" s="0"/>
      <c r="NZA174" s="0"/>
      <c r="NZB174" s="0"/>
      <c r="NZC174" s="0"/>
      <c r="NZD174" s="0"/>
      <c r="NZE174" s="0"/>
      <c r="NZF174" s="0"/>
      <c r="NZG174" s="0"/>
      <c r="NZH174" s="0"/>
      <c r="NZI174" s="0"/>
      <c r="NZJ174" s="0"/>
      <c r="NZK174" s="0"/>
      <c r="NZL174" s="0"/>
      <c r="NZM174" s="0"/>
      <c r="NZN174" s="0"/>
      <c r="NZO174" s="0"/>
      <c r="NZP174" s="0"/>
      <c r="NZQ174" s="0"/>
      <c r="NZR174" s="0"/>
      <c r="NZS174" s="0"/>
      <c r="NZT174" s="0"/>
      <c r="NZU174" s="0"/>
      <c r="NZV174" s="0"/>
      <c r="NZW174" s="0"/>
      <c r="NZX174" s="0"/>
      <c r="NZY174" s="0"/>
      <c r="NZZ174" s="0"/>
      <c r="OAA174" s="0"/>
      <c r="OAB174" s="0"/>
      <c r="OAC174" s="0"/>
      <c r="OAD174" s="0"/>
      <c r="OAE174" s="0"/>
      <c r="OAF174" s="0"/>
      <c r="OAG174" s="0"/>
      <c r="OAH174" s="0"/>
      <c r="OAI174" s="0"/>
      <c r="OAJ174" s="0"/>
      <c r="OAK174" s="0"/>
      <c r="OAL174" s="0"/>
      <c r="OAM174" s="0"/>
      <c r="OAN174" s="0"/>
      <c r="OAO174" s="0"/>
      <c r="OAP174" s="0"/>
      <c r="OAQ174" s="0"/>
      <c r="OAR174" s="0"/>
      <c r="OAS174" s="0"/>
      <c r="OAT174" s="0"/>
      <c r="OAU174" s="0"/>
      <c r="OAV174" s="0"/>
      <c r="OAW174" s="0"/>
      <c r="OAX174" s="0"/>
      <c r="OAY174" s="0"/>
      <c r="OAZ174" s="0"/>
      <c r="OBA174" s="0"/>
      <c r="OBB174" s="0"/>
      <c r="OBC174" s="0"/>
      <c r="OBD174" s="0"/>
      <c r="OBE174" s="0"/>
      <c r="OBF174" s="0"/>
      <c r="OBG174" s="0"/>
      <c r="OBH174" s="0"/>
      <c r="OBI174" s="0"/>
      <c r="OBJ174" s="0"/>
      <c r="OBK174" s="0"/>
      <c r="OBL174" s="0"/>
      <c r="OBM174" s="0"/>
      <c r="OBN174" s="0"/>
      <c r="OBO174" s="0"/>
      <c r="OBP174" s="0"/>
      <c r="OBQ174" s="0"/>
      <c r="OBR174" s="0"/>
      <c r="OBS174" s="0"/>
      <c r="OBT174" s="0"/>
      <c r="OBU174" s="0"/>
      <c r="OBV174" s="0"/>
      <c r="OBW174" s="0"/>
      <c r="OBX174" s="0"/>
      <c r="OBY174" s="0"/>
      <c r="OBZ174" s="0"/>
      <c r="OCA174" s="0"/>
      <c r="OCB174" s="0"/>
      <c r="OCC174" s="0"/>
      <c r="OCD174" s="0"/>
      <c r="OCE174" s="0"/>
      <c r="OCF174" s="0"/>
      <c r="OCG174" s="0"/>
      <c r="OCH174" s="0"/>
      <c r="OCI174" s="0"/>
      <c r="OCJ174" s="0"/>
      <c r="OCK174" s="0"/>
      <c r="OCL174" s="0"/>
      <c r="OCM174" s="0"/>
      <c r="OCN174" s="0"/>
      <c r="OCO174" s="0"/>
      <c r="OCP174" s="0"/>
      <c r="OCQ174" s="0"/>
      <c r="OCR174" s="0"/>
      <c r="OCS174" s="0"/>
      <c r="OCT174" s="0"/>
      <c r="OCU174" s="0"/>
      <c r="OCV174" s="0"/>
      <c r="OCW174" s="0"/>
      <c r="OCX174" s="0"/>
      <c r="OCY174" s="0"/>
      <c r="OCZ174" s="0"/>
      <c r="ODA174" s="0"/>
      <c r="ODB174" s="0"/>
      <c r="ODC174" s="0"/>
      <c r="ODD174" s="0"/>
      <c r="ODE174" s="0"/>
      <c r="ODF174" s="0"/>
      <c r="ODG174" s="0"/>
      <c r="ODH174" s="0"/>
      <c r="ODI174" s="0"/>
      <c r="ODJ174" s="0"/>
      <c r="ODK174" s="0"/>
      <c r="ODL174" s="0"/>
      <c r="ODM174" s="0"/>
      <c r="ODN174" s="0"/>
      <c r="ODO174" s="0"/>
      <c r="ODP174" s="0"/>
      <c r="ODQ174" s="0"/>
      <c r="ODR174" s="0"/>
      <c r="ODS174" s="0"/>
      <c r="ODT174" s="0"/>
      <c r="ODU174" s="0"/>
      <c r="ODV174" s="0"/>
      <c r="ODW174" s="0"/>
      <c r="ODX174" s="0"/>
      <c r="ODY174" s="0"/>
      <c r="ODZ174" s="0"/>
      <c r="OEA174" s="0"/>
      <c r="OEB174" s="0"/>
      <c r="OEC174" s="0"/>
      <c r="OED174" s="0"/>
      <c r="OEE174" s="0"/>
      <c r="OEF174" s="0"/>
      <c r="OEG174" s="0"/>
      <c r="OEH174" s="0"/>
      <c r="OEI174" s="0"/>
      <c r="OEJ174" s="0"/>
      <c r="OEK174" s="0"/>
      <c r="OEL174" s="0"/>
      <c r="OEM174" s="0"/>
      <c r="OEN174" s="0"/>
      <c r="OEO174" s="0"/>
      <c r="OEP174" s="0"/>
      <c r="OEQ174" s="0"/>
      <c r="OER174" s="0"/>
      <c r="OES174" s="0"/>
      <c r="OET174" s="0"/>
      <c r="OEU174" s="0"/>
      <c r="OEV174" s="0"/>
      <c r="OEW174" s="0"/>
      <c r="OEX174" s="0"/>
      <c r="OEY174" s="0"/>
      <c r="OEZ174" s="0"/>
      <c r="OFA174" s="0"/>
      <c r="OFB174" s="0"/>
      <c r="OFC174" s="0"/>
      <c r="OFD174" s="0"/>
      <c r="OFE174" s="0"/>
      <c r="OFF174" s="0"/>
      <c r="OFG174" s="0"/>
      <c r="OFH174" s="0"/>
      <c r="OFI174" s="0"/>
      <c r="OFJ174" s="0"/>
      <c r="OFK174" s="0"/>
      <c r="OFL174" s="0"/>
      <c r="OFM174" s="0"/>
      <c r="OFN174" s="0"/>
      <c r="OFO174" s="0"/>
      <c r="OFP174" s="0"/>
      <c r="OFQ174" s="0"/>
      <c r="OFR174" s="0"/>
      <c r="OFS174" s="0"/>
      <c r="OFT174" s="0"/>
      <c r="OFU174" s="0"/>
      <c r="OFV174" s="0"/>
      <c r="OFW174" s="0"/>
      <c r="OFX174" s="0"/>
      <c r="OFY174" s="0"/>
      <c r="OFZ174" s="0"/>
      <c r="OGA174" s="0"/>
      <c r="OGB174" s="0"/>
      <c r="OGC174" s="0"/>
      <c r="OGD174" s="0"/>
      <c r="OGE174" s="0"/>
      <c r="OGF174" s="0"/>
      <c r="OGG174" s="0"/>
      <c r="OGH174" s="0"/>
      <c r="OGI174" s="0"/>
      <c r="OGJ174" s="0"/>
      <c r="OGK174" s="0"/>
      <c r="OGL174" s="0"/>
      <c r="OGM174" s="0"/>
      <c r="OGN174" s="0"/>
      <c r="OGO174" s="0"/>
      <c r="OGP174" s="0"/>
      <c r="OGQ174" s="0"/>
      <c r="OGR174" s="0"/>
      <c r="OGS174" s="0"/>
      <c r="OGT174" s="0"/>
      <c r="OGU174" s="0"/>
      <c r="OGV174" s="0"/>
      <c r="OGW174" s="0"/>
      <c r="OGX174" s="0"/>
      <c r="OGY174" s="0"/>
      <c r="OGZ174" s="0"/>
      <c r="OHA174" s="0"/>
      <c r="OHB174" s="0"/>
      <c r="OHC174" s="0"/>
      <c r="OHD174" s="0"/>
      <c r="OHE174" s="0"/>
      <c r="OHF174" s="0"/>
      <c r="OHG174" s="0"/>
      <c r="OHH174" s="0"/>
      <c r="OHI174" s="0"/>
      <c r="OHJ174" s="0"/>
      <c r="OHK174" s="0"/>
      <c r="OHL174" s="0"/>
      <c r="OHM174" s="0"/>
      <c r="OHN174" s="0"/>
      <c r="OHO174" s="0"/>
      <c r="OHP174" s="0"/>
      <c r="OHQ174" s="0"/>
      <c r="OHR174" s="0"/>
      <c r="OHS174" s="0"/>
      <c r="OHT174" s="0"/>
      <c r="OHU174" s="0"/>
      <c r="OHV174" s="0"/>
      <c r="OHW174" s="0"/>
      <c r="OHX174" s="0"/>
      <c r="OHY174" s="0"/>
      <c r="OHZ174" s="0"/>
      <c r="OIA174" s="0"/>
      <c r="OIB174" s="0"/>
      <c r="OIC174" s="0"/>
      <c r="OID174" s="0"/>
      <c r="OIE174" s="0"/>
      <c r="OIF174" s="0"/>
      <c r="OIG174" s="0"/>
      <c r="OIH174" s="0"/>
      <c r="OII174" s="0"/>
      <c r="OIJ174" s="0"/>
      <c r="OIK174" s="0"/>
      <c r="OIL174" s="0"/>
      <c r="OIM174" s="0"/>
      <c r="OIN174" s="0"/>
      <c r="OIO174" s="0"/>
      <c r="OIP174" s="0"/>
      <c r="OIQ174" s="0"/>
      <c r="OIR174" s="0"/>
      <c r="OIS174" s="0"/>
      <c r="OIT174" s="0"/>
      <c r="OIU174" s="0"/>
      <c r="OIV174" s="0"/>
      <c r="OIW174" s="0"/>
      <c r="OIX174" s="0"/>
      <c r="OIY174" s="0"/>
      <c r="OIZ174" s="0"/>
      <c r="OJA174" s="0"/>
      <c r="OJB174" s="0"/>
      <c r="OJC174" s="0"/>
      <c r="OJD174" s="0"/>
      <c r="OJE174" s="0"/>
      <c r="OJF174" s="0"/>
      <c r="OJG174" s="0"/>
      <c r="OJH174" s="0"/>
      <c r="OJI174" s="0"/>
      <c r="OJJ174" s="0"/>
      <c r="OJK174" s="0"/>
      <c r="OJL174" s="0"/>
      <c r="OJM174" s="0"/>
      <c r="OJN174" s="0"/>
      <c r="OJO174" s="0"/>
      <c r="OJP174" s="0"/>
      <c r="OJQ174" s="0"/>
      <c r="OJR174" s="0"/>
      <c r="OJS174" s="0"/>
      <c r="OJT174" s="0"/>
      <c r="OJU174" s="0"/>
      <c r="OJV174" s="0"/>
      <c r="OJW174" s="0"/>
      <c r="OJX174" s="0"/>
      <c r="OJY174" s="0"/>
      <c r="OJZ174" s="0"/>
      <c r="OKA174" s="0"/>
      <c r="OKB174" s="0"/>
      <c r="OKC174" s="0"/>
      <c r="OKD174" s="0"/>
      <c r="OKE174" s="0"/>
      <c r="OKF174" s="0"/>
      <c r="OKG174" s="0"/>
      <c r="OKH174" s="0"/>
      <c r="OKI174" s="0"/>
      <c r="OKJ174" s="0"/>
      <c r="OKK174" s="0"/>
      <c r="OKL174" s="0"/>
      <c r="OKM174" s="0"/>
      <c r="OKN174" s="0"/>
      <c r="OKO174" s="0"/>
      <c r="OKP174" s="0"/>
      <c r="OKQ174" s="0"/>
      <c r="OKR174" s="0"/>
      <c r="OKS174" s="0"/>
      <c r="OKT174" s="0"/>
      <c r="OKU174" s="0"/>
      <c r="OKV174" s="0"/>
      <c r="OKW174" s="0"/>
      <c r="OKX174" s="0"/>
      <c r="OKY174" s="0"/>
      <c r="OKZ174" s="0"/>
      <c r="OLA174" s="0"/>
      <c r="OLB174" s="0"/>
      <c r="OLC174" s="0"/>
      <c r="OLD174" s="0"/>
      <c r="OLE174" s="0"/>
      <c r="OLF174" s="0"/>
      <c r="OLG174" s="0"/>
      <c r="OLH174" s="0"/>
      <c r="OLI174" s="0"/>
      <c r="OLJ174" s="0"/>
      <c r="OLK174" s="0"/>
      <c r="OLL174" s="0"/>
      <c r="OLM174" s="0"/>
      <c r="OLN174" s="0"/>
      <c r="OLO174" s="0"/>
      <c r="OLP174" s="0"/>
      <c r="OLQ174" s="0"/>
      <c r="OLR174" s="0"/>
      <c r="OLS174" s="0"/>
      <c r="OLT174" s="0"/>
      <c r="OLU174" s="0"/>
      <c r="OLV174" s="0"/>
      <c r="OLW174" s="0"/>
      <c r="OLX174" s="0"/>
      <c r="OLY174" s="0"/>
      <c r="OLZ174" s="0"/>
      <c r="OMA174" s="0"/>
      <c r="OMB174" s="0"/>
      <c r="OMC174" s="0"/>
      <c r="OMD174" s="0"/>
      <c r="OME174" s="0"/>
      <c r="OMF174" s="0"/>
      <c r="OMG174" s="0"/>
      <c r="OMH174" s="0"/>
      <c r="OMI174" s="0"/>
      <c r="OMJ174" s="0"/>
      <c r="OMK174" s="0"/>
      <c r="OML174" s="0"/>
      <c r="OMM174" s="0"/>
      <c r="OMN174" s="0"/>
      <c r="OMO174" s="0"/>
      <c r="OMP174" s="0"/>
      <c r="OMQ174" s="0"/>
      <c r="OMR174" s="0"/>
      <c r="OMS174" s="0"/>
      <c r="OMT174" s="0"/>
      <c r="OMU174" s="0"/>
      <c r="OMV174" s="0"/>
      <c r="OMW174" s="0"/>
      <c r="OMX174" s="0"/>
      <c r="OMY174" s="0"/>
      <c r="OMZ174" s="0"/>
      <c r="ONA174" s="0"/>
      <c r="ONB174" s="0"/>
      <c r="ONC174" s="0"/>
      <c r="OND174" s="0"/>
      <c r="ONE174" s="0"/>
      <c r="ONF174" s="0"/>
      <c r="ONG174" s="0"/>
      <c r="ONH174" s="0"/>
      <c r="ONI174" s="0"/>
      <c r="ONJ174" s="0"/>
      <c r="ONK174" s="0"/>
      <c r="ONL174" s="0"/>
      <c r="ONM174" s="0"/>
      <c r="ONN174" s="0"/>
      <c r="ONO174" s="0"/>
      <c r="ONP174" s="0"/>
      <c r="ONQ174" s="0"/>
      <c r="ONR174" s="0"/>
      <c r="ONS174" s="0"/>
      <c r="ONT174" s="0"/>
      <c r="ONU174" s="0"/>
      <c r="ONV174" s="0"/>
      <c r="ONW174" s="0"/>
      <c r="ONX174" s="0"/>
      <c r="ONY174" s="0"/>
      <c r="ONZ174" s="0"/>
      <c r="OOA174" s="0"/>
      <c r="OOB174" s="0"/>
      <c r="OOC174" s="0"/>
      <c r="OOD174" s="0"/>
      <c r="OOE174" s="0"/>
      <c r="OOF174" s="0"/>
      <c r="OOG174" s="0"/>
      <c r="OOH174" s="0"/>
      <c r="OOI174" s="0"/>
      <c r="OOJ174" s="0"/>
      <c r="OOK174" s="0"/>
      <c r="OOL174" s="0"/>
      <c r="OOM174" s="0"/>
      <c r="OON174" s="0"/>
      <c r="OOO174" s="0"/>
      <c r="OOP174" s="0"/>
      <c r="OOQ174" s="0"/>
      <c r="OOR174" s="0"/>
      <c r="OOS174" s="0"/>
      <c r="OOT174" s="0"/>
      <c r="OOU174" s="0"/>
      <c r="OOV174" s="0"/>
      <c r="OOW174" s="0"/>
      <c r="OOX174" s="0"/>
      <c r="OOY174" s="0"/>
      <c r="OOZ174" s="0"/>
      <c r="OPA174" s="0"/>
      <c r="OPB174" s="0"/>
      <c r="OPC174" s="0"/>
      <c r="OPD174" s="0"/>
      <c r="OPE174" s="0"/>
      <c r="OPF174" s="0"/>
      <c r="OPG174" s="0"/>
      <c r="OPH174" s="0"/>
      <c r="OPI174" s="0"/>
      <c r="OPJ174" s="0"/>
      <c r="OPK174" s="0"/>
      <c r="OPL174" s="0"/>
      <c r="OPM174" s="0"/>
      <c r="OPN174" s="0"/>
      <c r="OPO174" s="0"/>
      <c r="OPP174" s="0"/>
      <c r="OPQ174" s="0"/>
      <c r="OPR174" s="0"/>
      <c r="OPS174" s="0"/>
      <c r="OPT174" s="0"/>
      <c r="OPU174" s="0"/>
      <c r="OPV174" s="0"/>
      <c r="OPW174" s="0"/>
      <c r="OPX174" s="0"/>
      <c r="OPY174" s="0"/>
      <c r="OPZ174" s="0"/>
      <c r="OQA174" s="0"/>
      <c r="OQB174" s="0"/>
      <c r="OQC174" s="0"/>
      <c r="OQD174" s="0"/>
      <c r="OQE174" s="0"/>
      <c r="OQF174" s="0"/>
      <c r="OQG174" s="0"/>
      <c r="OQH174" s="0"/>
      <c r="OQI174" s="0"/>
      <c r="OQJ174" s="0"/>
      <c r="OQK174" s="0"/>
      <c r="OQL174" s="0"/>
      <c r="OQM174" s="0"/>
      <c r="OQN174" s="0"/>
      <c r="OQO174" s="0"/>
      <c r="OQP174" s="0"/>
      <c r="OQQ174" s="0"/>
      <c r="OQR174" s="0"/>
      <c r="OQS174" s="0"/>
      <c r="OQT174" s="0"/>
      <c r="OQU174" s="0"/>
      <c r="OQV174" s="0"/>
      <c r="OQW174" s="0"/>
      <c r="OQX174" s="0"/>
      <c r="OQY174" s="0"/>
      <c r="OQZ174" s="0"/>
      <c r="ORA174" s="0"/>
      <c r="ORB174" s="0"/>
      <c r="ORC174" s="0"/>
      <c r="ORD174" s="0"/>
      <c r="ORE174" s="0"/>
      <c r="ORF174" s="0"/>
      <c r="ORG174" s="0"/>
      <c r="ORH174" s="0"/>
      <c r="ORI174" s="0"/>
      <c r="ORJ174" s="0"/>
      <c r="ORK174" s="0"/>
      <c r="ORL174" s="0"/>
      <c r="ORM174" s="0"/>
      <c r="ORN174" s="0"/>
      <c r="ORO174" s="0"/>
      <c r="ORP174" s="0"/>
      <c r="ORQ174" s="0"/>
      <c r="ORR174" s="0"/>
      <c r="ORS174" s="0"/>
      <c r="ORT174" s="0"/>
      <c r="ORU174" s="0"/>
      <c r="ORV174" s="0"/>
      <c r="ORW174" s="0"/>
      <c r="ORX174" s="0"/>
      <c r="ORY174" s="0"/>
      <c r="ORZ174" s="0"/>
      <c r="OSA174" s="0"/>
      <c r="OSB174" s="0"/>
      <c r="OSC174" s="0"/>
      <c r="OSD174" s="0"/>
      <c r="OSE174" s="0"/>
      <c r="OSF174" s="0"/>
      <c r="OSG174" s="0"/>
      <c r="OSH174" s="0"/>
      <c r="OSI174" s="0"/>
      <c r="OSJ174" s="0"/>
      <c r="OSK174" s="0"/>
      <c r="OSL174" s="0"/>
      <c r="OSM174" s="0"/>
      <c r="OSN174" s="0"/>
      <c r="OSO174" s="0"/>
      <c r="OSP174" s="0"/>
      <c r="OSQ174" s="0"/>
      <c r="OSR174" s="0"/>
      <c r="OSS174" s="0"/>
      <c r="OST174" s="0"/>
      <c r="OSU174" s="0"/>
      <c r="OSV174" s="0"/>
      <c r="OSW174" s="0"/>
      <c r="OSX174" s="0"/>
      <c r="OSY174" s="0"/>
      <c r="OSZ174" s="0"/>
      <c r="OTA174" s="0"/>
      <c r="OTB174" s="0"/>
      <c r="OTC174" s="0"/>
      <c r="OTD174" s="0"/>
      <c r="OTE174" s="0"/>
      <c r="OTF174" s="0"/>
      <c r="OTG174" s="0"/>
      <c r="OTH174" s="0"/>
      <c r="OTI174" s="0"/>
      <c r="OTJ174" s="0"/>
      <c r="OTK174" s="0"/>
      <c r="OTL174" s="0"/>
      <c r="OTM174" s="0"/>
      <c r="OTN174" s="0"/>
      <c r="OTO174" s="0"/>
      <c r="OTP174" s="0"/>
      <c r="OTQ174" s="0"/>
      <c r="OTR174" s="0"/>
      <c r="OTS174" s="0"/>
      <c r="OTT174" s="0"/>
      <c r="OTU174" s="0"/>
      <c r="OTV174" s="0"/>
      <c r="OTW174" s="0"/>
      <c r="OTX174" s="0"/>
      <c r="OTY174" s="0"/>
      <c r="OTZ174" s="0"/>
      <c r="OUA174" s="0"/>
      <c r="OUB174" s="0"/>
      <c r="OUC174" s="0"/>
      <c r="OUD174" s="0"/>
      <c r="OUE174" s="0"/>
      <c r="OUF174" s="0"/>
      <c r="OUG174" s="0"/>
      <c r="OUH174" s="0"/>
      <c r="OUI174" s="0"/>
      <c r="OUJ174" s="0"/>
      <c r="OUK174" s="0"/>
      <c r="OUL174" s="0"/>
      <c r="OUM174" s="0"/>
      <c r="OUN174" s="0"/>
      <c r="OUO174" s="0"/>
      <c r="OUP174" s="0"/>
      <c r="OUQ174" s="0"/>
      <c r="OUR174" s="0"/>
      <c r="OUS174" s="0"/>
      <c r="OUT174" s="0"/>
      <c r="OUU174" s="0"/>
      <c r="OUV174" s="0"/>
      <c r="OUW174" s="0"/>
      <c r="OUX174" s="0"/>
      <c r="OUY174" s="0"/>
      <c r="OUZ174" s="0"/>
      <c r="OVA174" s="0"/>
      <c r="OVB174" s="0"/>
      <c r="OVC174" s="0"/>
      <c r="OVD174" s="0"/>
      <c r="OVE174" s="0"/>
      <c r="OVF174" s="0"/>
      <c r="OVG174" s="0"/>
      <c r="OVH174" s="0"/>
      <c r="OVI174" s="0"/>
      <c r="OVJ174" s="0"/>
      <c r="OVK174" s="0"/>
      <c r="OVL174" s="0"/>
      <c r="OVM174" s="0"/>
      <c r="OVN174" s="0"/>
      <c r="OVO174" s="0"/>
      <c r="OVP174" s="0"/>
      <c r="OVQ174" s="0"/>
      <c r="OVR174" s="0"/>
      <c r="OVS174" s="0"/>
      <c r="OVT174" s="0"/>
      <c r="OVU174" s="0"/>
      <c r="OVV174" s="0"/>
      <c r="OVW174" s="0"/>
      <c r="OVX174" s="0"/>
      <c r="OVY174" s="0"/>
      <c r="OVZ174" s="0"/>
      <c r="OWA174" s="0"/>
      <c r="OWB174" s="0"/>
      <c r="OWC174" s="0"/>
      <c r="OWD174" s="0"/>
      <c r="OWE174" s="0"/>
      <c r="OWF174" s="0"/>
      <c r="OWG174" s="0"/>
      <c r="OWH174" s="0"/>
      <c r="OWI174" s="0"/>
      <c r="OWJ174" s="0"/>
      <c r="OWK174" s="0"/>
      <c r="OWL174" s="0"/>
      <c r="OWM174" s="0"/>
      <c r="OWN174" s="0"/>
      <c r="OWO174" s="0"/>
      <c r="OWP174" s="0"/>
      <c r="OWQ174" s="0"/>
      <c r="OWR174" s="0"/>
      <c r="OWS174" s="0"/>
      <c r="OWT174" s="0"/>
      <c r="OWU174" s="0"/>
      <c r="OWV174" s="0"/>
      <c r="OWW174" s="0"/>
      <c r="OWX174" s="0"/>
      <c r="OWY174" s="0"/>
      <c r="OWZ174" s="0"/>
      <c r="OXA174" s="0"/>
      <c r="OXB174" s="0"/>
      <c r="OXC174" s="0"/>
      <c r="OXD174" s="0"/>
      <c r="OXE174" s="0"/>
      <c r="OXF174" s="0"/>
      <c r="OXG174" s="0"/>
      <c r="OXH174" s="0"/>
      <c r="OXI174" s="0"/>
      <c r="OXJ174" s="0"/>
      <c r="OXK174" s="0"/>
      <c r="OXL174" s="0"/>
      <c r="OXM174" s="0"/>
      <c r="OXN174" s="0"/>
      <c r="OXO174" s="0"/>
      <c r="OXP174" s="0"/>
      <c r="OXQ174" s="0"/>
      <c r="OXR174" s="0"/>
      <c r="OXS174" s="0"/>
      <c r="OXT174" s="0"/>
      <c r="OXU174" s="0"/>
      <c r="OXV174" s="0"/>
      <c r="OXW174" s="0"/>
      <c r="OXX174" s="0"/>
      <c r="OXY174" s="0"/>
      <c r="OXZ174" s="0"/>
      <c r="OYA174" s="0"/>
      <c r="OYB174" s="0"/>
      <c r="OYC174" s="0"/>
      <c r="OYD174" s="0"/>
      <c r="OYE174" s="0"/>
      <c r="OYF174" s="0"/>
      <c r="OYG174" s="0"/>
      <c r="OYH174" s="0"/>
      <c r="OYI174" s="0"/>
      <c r="OYJ174" s="0"/>
      <c r="OYK174" s="0"/>
      <c r="OYL174" s="0"/>
      <c r="OYM174" s="0"/>
      <c r="OYN174" s="0"/>
      <c r="OYO174" s="0"/>
      <c r="OYP174" s="0"/>
      <c r="OYQ174" s="0"/>
      <c r="OYR174" s="0"/>
      <c r="OYS174" s="0"/>
      <c r="OYT174" s="0"/>
      <c r="OYU174" s="0"/>
      <c r="OYV174" s="0"/>
      <c r="OYW174" s="0"/>
      <c r="OYX174" s="0"/>
      <c r="OYY174" s="0"/>
      <c r="OYZ174" s="0"/>
      <c r="OZA174" s="0"/>
      <c r="OZB174" s="0"/>
      <c r="OZC174" s="0"/>
      <c r="OZD174" s="0"/>
      <c r="OZE174" s="0"/>
      <c r="OZF174" s="0"/>
      <c r="OZG174" s="0"/>
      <c r="OZH174" s="0"/>
      <c r="OZI174" s="0"/>
      <c r="OZJ174" s="0"/>
      <c r="OZK174" s="0"/>
      <c r="OZL174" s="0"/>
      <c r="OZM174" s="0"/>
      <c r="OZN174" s="0"/>
      <c r="OZO174" s="0"/>
      <c r="OZP174" s="0"/>
      <c r="OZQ174" s="0"/>
      <c r="OZR174" s="0"/>
      <c r="OZS174" s="0"/>
      <c r="OZT174" s="0"/>
      <c r="OZU174" s="0"/>
      <c r="OZV174" s="0"/>
      <c r="OZW174" s="0"/>
      <c r="OZX174" s="0"/>
      <c r="OZY174" s="0"/>
      <c r="OZZ174" s="0"/>
      <c r="PAA174" s="0"/>
      <c r="PAB174" s="0"/>
      <c r="PAC174" s="0"/>
      <c r="PAD174" s="0"/>
      <c r="PAE174" s="0"/>
      <c r="PAF174" s="0"/>
      <c r="PAG174" s="0"/>
      <c r="PAH174" s="0"/>
      <c r="PAI174" s="0"/>
      <c r="PAJ174" s="0"/>
      <c r="PAK174" s="0"/>
      <c r="PAL174" s="0"/>
      <c r="PAM174" s="0"/>
      <c r="PAN174" s="0"/>
      <c r="PAO174" s="0"/>
      <c r="PAP174" s="0"/>
      <c r="PAQ174" s="0"/>
      <c r="PAR174" s="0"/>
      <c r="PAS174" s="0"/>
      <c r="PAT174" s="0"/>
      <c r="PAU174" s="0"/>
      <c r="PAV174" s="0"/>
      <c r="PAW174" s="0"/>
      <c r="PAX174" s="0"/>
      <c r="PAY174" s="0"/>
      <c r="PAZ174" s="0"/>
      <c r="PBA174" s="0"/>
      <c r="PBB174" s="0"/>
      <c r="PBC174" s="0"/>
      <c r="PBD174" s="0"/>
      <c r="PBE174" s="0"/>
      <c r="PBF174" s="0"/>
      <c r="PBG174" s="0"/>
      <c r="PBH174" s="0"/>
      <c r="PBI174" s="0"/>
      <c r="PBJ174" s="0"/>
      <c r="PBK174" s="0"/>
      <c r="PBL174" s="0"/>
      <c r="PBM174" s="0"/>
      <c r="PBN174" s="0"/>
      <c r="PBO174" s="0"/>
      <c r="PBP174" s="0"/>
      <c r="PBQ174" s="0"/>
      <c r="PBR174" s="0"/>
      <c r="PBS174" s="0"/>
      <c r="PBT174" s="0"/>
      <c r="PBU174" s="0"/>
      <c r="PBV174" s="0"/>
      <c r="PBW174" s="0"/>
      <c r="PBX174" s="0"/>
      <c r="PBY174" s="0"/>
      <c r="PBZ174" s="0"/>
      <c r="PCA174" s="0"/>
      <c r="PCB174" s="0"/>
      <c r="PCC174" s="0"/>
      <c r="PCD174" s="0"/>
      <c r="PCE174" s="0"/>
      <c r="PCF174" s="0"/>
      <c r="PCG174" s="0"/>
      <c r="PCH174" s="0"/>
      <c r="PCI174" s="0"/>
      <c r="PCJ174" s="0"/>
      <c r="PCK174" s="0"/>
      <c r="PCL174" s="0"/>
      <c r="PCM174" s="0"/>
      <c r="PCN174" s="0"/>
      <c r="PCO174" s="0"/>
      <c r="PCP174" s="0"/>
      <c r="PCQ174" s="0"/>
      <c r="PCR174" s="0"/>
      <c r="PCS174" s="0"/>
      <c r="PCT174" s="0"/>
      <c r="PCU174" s="0"/>
      <c r="PCV174" s="0"/>
      <c r="PCW174" s="0"/>
      <c r="PCX174" s="0"/>
      <c r="PCY174" s="0"/>
      <c r="PCZ174" s="0"/>
      <c r="PDA174" s="0"/>
      <c r="PDB174" s="0"/>
      <c r="PDC174" s="0"/>
      <c r="PDD174" s="0"/>
      <c r="PDE174" s="0"/>
      <c r="PDF174" s="0"/>
      <c r="PDG174" s="0"/>
      <c r="PDH174" s="0"/>
      <c r="PDI174" s="0"/>
      <c r="PDJ174" s="0"/>
      <c r="PDK174" s="0"/>
      <c r="PDL174" s="0"/>
      <c r="PDM174" s="0"/>
      <c r="PDN174" s="0"/>
      <c r="PDO174" s="0"/>
      <c r="PDP174" s="0"/>
      <c r="PDQ174" s="0"/>
      <c r="PDR174" s="0"/>
      <c r="PDS174" s="0"/>
      <c r="PDT174" s="0"/>
      <c r="PDU174" s="0"/>
      <c r="PDV174" s="0"/>
      <c r="PDW174" s="0"/>
      <c r="PDX174" s="0"/>
      <c r="PDY174" s="0"/>
      <c r="PDZ174" s="0"/>
      <c r="PEA174" s="0"/>
      <c r="PEB174" s="0"/>
      <c r="PEC174" s="0"/>
      <c r="PED174" s="0"/>
      <c r="PEE174" s="0"/>
      <c r="PEF174" s="0"/>
      <c r="PEG174" s="0"/>
      <c r="PEH174" s="0"/>
      <c r="PEI174" s="0"/>
      <c r="PEJ174" s="0"/>
      <c r="PEK174" s="0"/>
      <c r="PEL174" s="0"/>
      <c r="PEM174" s="0"/>
      <c r="PEN174" s="0"/>
      <c r="PEO174" s="0"/>
      <c r="PEP174" s="0"/>
      <c r="PEQ174" s="0"/>
      <c r="PER174" s="0"/>
      <c r="PES174" s="0"/>
      <c r="PET174" s="0"/>
      <c r="PEU174" s="0"/>
      <c r="PEV174" s="0"/>
      <c r="PEW174" s="0"/>
      <c r="PEX174" s="0"/>
      <c r="PEY174" s="0"/>
      <c r="PEZ174" s="0"/>
      <c r="PFA174" s="0"/>
      <c r="PFB174" s="0"/>
      <c r="PFC174" s="0"/>
      <c r="PFD174" s="0"/>
      <c r="PFE174" s="0"/>
      <c r="PFF174" s="0"/>
      <c r="PFG174" s="0"/>
      <c r="PFH174" s="0"/>
      <c r="PFI174" s="0"/>
      <c r="PFJ174" s="0"/>
      <c r="PFK174" s="0"/>
      <c r="PFL174" s="0"/>
      <c r="PFM174" s="0"/>
      <c r="PFN174" s="0"/>
      <c r="PFO174" s="0"/>
      <c r="PFP174" s="0"/>
      <c r="PFQ174" s="0"/>
      <c r="PFR174" s="0"/>
      <c r="PFS174" s="0"/>
      <c r="PFT174" s="0"/>
      <c r="PFU174" s="0"/>
      <c r="PFV174" s="0"/>
      <c r="PFW174" s="0"/>
      <c r="PFX174" s="0"/>
      <c r="PFY174" s="0"/>
      <c r="PFZ174" s="0"/>
      <c r="PGA174" s="0"/>
      <c r="PGB174" s="0"/>
      <c r="PGC174" s="0"/>
      <c r="PGD174" s="0"/>
      <c r="PGE174" s="0"/>
      <c r="PGF174" s="0"/>
      <c r="PGG174" s="0"/>
      <c r="PGH174" s="0"/>
      <c r="PGI174" s="0"/>
      <c r="PGJ174" s="0"/>
      <c r="PGK174" s="0"/>
      <c r="PGL174" s="0"/>
      <c r="PGM174" s="0"/>
      <c r="PGN174" s="0"/>
      <c r="PGO174" s="0"/>
      <c r="PGP174" s="0"/>
      <c r="PGQ174" s="0"/>
      <c r="PGR174" s="0"/>
      <c r="PGS174" s="0"/>
      <c r="PGT174" s="0"/>
      <c r="PGU174" s="0"/>
      <c r="PGV174" s="0"/>
      <c r="PGW174" s="0"/>
      <c r="PGX174" s="0"/>
      <c r="PGY174" s="0"/>
      <c r="PGZ174" s="0"/>
      <c r="PHA174" s="0"/>
      <c r="PHB174" s="0"/>
      <c r="PHC174" s="0"/>
      <c r="PHD174" s="0"/>
      <c r="PHE174" s="0"/>
      <c r="PHF174" s="0"/>
      <c r="PHG174" s="0"/>
      <c r="PHH174" s="0"/>
      <c r="PHI174" s="0"/>
      <c r="PHJ174" s="0"/>
      <c r="PHK174" s="0"/>
      <c r="PHL174" s="0"/>
      <c r="PHM174" s="0"/>
      <c r="PHN174" s="0"/>
      <c r="PHO174" s="0"/>
      <c r="PHP174" s="0"/>
      <c r="PHQ174" s="0"/>
      <c r="PHR174" s="0"/>
      <c r="PHS174" s="0"/>
      <c r="PHT174" s="0"/>
      <c r="PHU174" s="0"/>
      <c r="PHV174" s="0"/>
      <c r="PHW174" s="0"/>
      <c r="PHX174" s="0"/>
      <c r="PHY174" s="0"/>
      <c r="PHZ174" s="0"/>
      <c r="PIA174" s="0"/>
      <c r="PIB174" s="0"/>
      <c r="PIC174" s="0"/>
      <c r="PID174" s="0"/>
      <c r="PIE174" s="0"/>
      <c r="PIF174" s="0"/>
      <c r="PIG174" s="0"/>
      <c r="PIH174" s="0"/>
      <c r="PII174" s="0"/>
      <c r="PIJ174" s="0"/>
      <c r="PIK174" s="0"/>
      <c r="PIL174" s="0"/>
      <c r="PIM174" s="0"/>
      <c r="PIN174" s="0"/>
      <c r="PIO174" s="0"/>
      <c r="PIP174" s="0"/>
      <c r="PIQ174" s="0"/>
      <c r="PIR174" s="0"/>
      <c r="PIS174" s="0"/>
      <c r="PIT174" s="0"/>
      <c r="PIU174" s="0"/>
      <c r="PIV174" s="0"/>
      <c r="PIW174" s="0"/>
      <c r="PIX174" s="0"/>
      <c r="PIY174" s="0"/>
      <c r="PIZ174" s="0"/>
      <c r="PJA174" s="0"/>
      <c r="PJB174" s="0"/>
      <c r="PJC174" s="0"/>
      <c r="PJD174" s="0"/>
      <c r="PJE174" s="0"/>
      <c r="PJF174" s="0"/>
      <c r="PJG174" s="0"/>
      <c r="PJH174" s="0"/>
      <c r="PJI174" s="0"/>
      <c r="PJJ174" s="0"/>
      <c r="PJK174" s="0"/>
      <c r="PJL174" s="0"/>
      <c r="PJM174" s="0"/>
      <c r="PJN174" s="0"/>
      <c r="PJO174" s="0"/>
      <c r="PJP174" s="0"/>
      <c r="PJQ174" s="0"/>
      <c r="PJR174" s="0"/>
      <c r="PJS174" s="0"/>
      <c r="PJT174" s="0"/>
      <c r="PJU174" s="0"/>
      <c r="PJV174" s="0"/>
      <c r="PJW174" s="0"/>
      <c r="PJX174" s="0"/>
      <c r="PJY174" s="0"/>
      <c r="PJZ174" s="0"/>
      <c r="PKA174" s="0"/>
      <c r="PKB174" s="0"/>
      <c r="PKC174" s="0"/>
      <c r="PKD174" s="0"/>
      <c r="PKE174" s="0"/>
      <c r="PKF174" s="0"/>
      <c r="PKG174" s="0"/>
      <c r="PKH174" s="0"/>
      <c r="PKI174" s="0"/>
      <c r="PKJ174" s="0"/>
      <c r="PKK174" s="0"/>
      <c r="PKL174" s="0"/>
      <c r="PKM174" s="0"/>
      <c r="PKN174" s="0"/>
      <c r="PKO174" s="0"/>
      <c r="PKP174" s="0"/>
      <c r="PKQ174" s="0"/>
      <c r="PKR174" s="0"/>
      <c r="PKS174" s="0"/>
      <c r="PKT174" s="0"/>
      <c r="PKU174" s="0"/>
      <c r="PKV174" s="0"/>
      <c r="PKW174" s="0"/>
      <c r="PKX174" s="0"/>
      <c r="PKY174" s="0"/>
      <c r="PKZ174" s="0"/>
      <c r="PLA174" s="0"/>
      <c r="PLB174" s="0"/>
      <c r="PLC174" s="0"/>
      <c r="PLD174" s="0"/>
      <c r="PLE174" s="0"/>
      <c r="PLF174" s="0"/>
      <c r="PLG174" s="0"/>
      <c r="PLH174" s="0"/>
      <c r="PLI174" s="0"/>
      <c r="PLJ174" s="0"/>
      <c r="PLK174" s="0"/>
      <c r="PLL174" s="0"/>
      <c r="PLM174" s="0"/>
      <c r="PLN174" s="0"/>
      <c r="PLO174" s="0"/>
      <c r="PLP174" s="0"/>
      <c r="PLQ174" s="0"/>
      <c r="PLR174" s="0"/>
      <c r="PLS174" s="0"/>
      <c r="PLT174" s="0"/>
      <c r="PLU174" s="0"/>
      <c r="PLV174" s="0"/>
      <c r="PLW174" s="0"/>
      <c r="PLX174" s="0"/>
      <c r="PLY174" s="0"/>
      <c r="PLZ174" s="0"/>
      <c r="PMA174" s="0"/>
      <c r="PMB174" s="0"/>
      <c r="PMC174" s="0"/>
      <c r="PMD174" s="0"/>
      <c r="PME174" s="0"/>
      <c r="PMF174" s="0"/>
      <c r="PMG174" s="0"/>
      <c r="PMH174" s="0"/>
      <c r="PMI174" s="0"/>
      <c r="PMJ174" s="0"/>
      <c r="PMK174" s="0"/>
      <c r="PML174" s="0"/>
      <c r="PMM174" s="0"/>
      <c r="PMN174" s="0"/>
      <c r="PMO174" s="0"/>
      <c r="PMP174" s="0"/>
      <c r="PMQ174" s="0"/>
      <c r="PMR174" s="0"/>
      <c r="PMS174" s="0"/>
      <c r="PMT174" s="0"/>
      <c r="PMU174" s="0"/>
      <c r="PMV174" s="0"/>
      <c r="PMW174" s="0"/>
      <c r="PMX174" s="0"/>
      <c r="PMY174" s="0"/>
      <c r="PMZ174" s="0"/>
      <c r="PNA174" s="0"/>
      <c r="PNB174" s="0"/>
      <c r="PNC174" s="0"/>
      <c r="PND174" s="0"/>
      <c r="PNE174" s="0"/>
      <c r="PNF174" s="0"/>
      <c r="PNG174" s="0"/>
      <c r="PNH174" s="0"/>
      <c r="PNI174" s="0"/>
      <c r="PNJ174" s="0"/>
      <c r="PNK174" s="0"/>
      <c r="PNL174" s="0"/>
      <c r="PNM174" s="0"/>
      <c r="PNN174" s="0"/>
      <c r="PNO174" s="0"/>
      <c r="PNP174" s="0"/>
      <c r="PNQ174" s="0"/>
      <c r="PNR174" s="0"/>
      <c r="PNS174" s="0"/>
      <c r="PNT174" s="0"/>
      <c r="PNU174" s="0"/>
      <c r="PNV174" s="0"/>
      <c r="PNW174" s="0"/>
      <c r="PNX174" s="0"/>
      <c r="PNY174" s="0"/>
      <c r="PNZ174" s="0"/>
      <c r="POA174" s="0"/>
      <c r="POB174" s="0"/>
      <c r="POC174" s="0"/>
      <c r="POD174" s="0"/>
      <c r="POE174" s="0"/>
      <c r="POF174" s="0"/>
      <c r="POG174" s="0"/>
      <c r="POH174" s="0"/>
      <c r="POI174" s="0"/>
      <c r="POJ174" s="0"/>
      <c r="POK174" s="0"/>
      <c r="POL174" s="0"/>
      <c r="POM174" s="0"/>
      <c r="PON174" s="0"/>
      <c r="POO174" s="0"/>
      <c r="POP174" s="0"/>
      <c r="POQ174" s="0"/>
      <c r="POR174" s="0"/>
      <c r="POS174" s="0"/>
      <c r="POT174" s="0"/>
      <c r="POU174" s="0"/>
      <c r="POV174" s="0"/>
      <c r="POW174" s="0"/>
      <c r="POX174" s="0"/>
      <c r="POY174" s="0"/>
      <c r="POZ174" s="0"/>
      <c r="PPA174" s="0"/>
      <c r="PPB174" s="0"/>
      <c r="PPC174" s="0"/>
      <c r="PPD174" s="0"/>
      <c r="PPE174" s="0"/>
      <c r="PPF174" s="0"/>
      <c r="PPG174" s="0"/>
      <c r="PPH174" s="0"/>
      <c r="PPI174" s="0"/>
      <c r="PPJ174" s="0"/>
      <c r="PPK174" s="0"/>
      <c r="PPL174" s="0"/>
      <c r="PPM174" s="0"/>
      <c r="PPN174" s="0"/>
      <c r="PPO174" s="0"/>
      <c r="PPP174" s="0"/>
      <c r="PPQ174" s="0"/>
      <c r="PPR174" s="0"/>
      <c r="PPS174" s="0"/>
      <c r="PPT174" s="0"/>
      <c r="PPU174" s="0"/>
      <c r="PPV174" s="0"/>
      <c r="PPW174" s="0"/>
      <c r="PPX174" s="0"/>
      <c r="PPY174" s="0"/>
      <c r="PPZ174" s="0"/>
      <c r="PQA174" s="0"/>
      <c r="PQB174" s="0"/>
      <c r="PQC174" s="0"/>
      <c r="PQD174" s="0"/>
      <c r="PQE174" s="0"/>
      <c r="PQF174" s="0"/>
      <c r="PQG174" s="0"/>
      <c r="PQH174" s="0"/>
      <c r="PQI174" s="0"/>
      <c r="PQJ174" s="0"/>
      <c r="PQK174" s="0"/>
      <c r="PQL174" s="0"/>
      <c r="PQM174" s="0"/>
      <c r="PQN174" s="0"/>
      <c r="PQO174" s="0"/>
      <c r="PQP174" s="0"/>
      <c r="PQQ174" s="0"/>
      <c r="PQR174" s="0"/>
      <c r="PQS174" s="0"/>
      <c r="PQT174" s="0"/>
      <c r="PQU174" s="0"/>
      <c r="PQV174" s="0"/>
      <c r="PQW174" s="0"/>
      <c r="PQX174" s="0"/>
      <c r="PQY174" s="0"/>
      <c r="PQZ174" s="0"/>
      <c r="PRA174" s="0"/>
      <c r="PRB174" s="0"/>
      <c r="PRC174" s="0"/>
      <c r="PRD174" s="0"/>
      <c r="PRE174" s="0"/>
      <c r="PRF174" s="0"/>
      <c r="PRG174" s="0"/>
      <c r="PRH174" s="0"/>
      <c r="PRI174" s="0"/>
      <c r="PRJ174" s="0"/>
      <c r="PRK174" s="0"/>
      <c r="PRL174" s="0"/>
      <c r="PRM174" s="0"/>
      <c r="PRN174" s="0"/>
      <c r="PRO174" s="0"/>
      <c r="PRP174" s="0"/>
      <c r="PRQ174" s="0"/>
      <c r="PRR174" s="0"/>
      <c r="PRS174" s="0"/>
      <c r="PRT174" s="0"/>
      <c r="PRU174" s="0"/>
      <c r="PRV174" s="0"/>
      <c r="PRW174" s="0"/>
      <c r="PRX174" s="0"/>
      <c r="PRY174" s="0"/>
      <c r="PRZ174" s="0"/>
      <c r="PSA174" s="0"/>
      <c r="PSB174" s="0"/>
      <c r="PSC174" s="0"/>
      <c r="PSD174" s="0"/>
      <c r="PSE174" s="0"/>
      <c r="PSF174" s="0"/>
      <c r="PSG174" s="0"/>
      <c r="PSH174" s="0"/>
      <c r="PSI174" s="0"/>
      <c r="PSJ174" s="0"/>
      <c r="PSK174" s="0"/>
      <c r="PSL174" s="0"/>
      <c r="PSM174" s="0"/>
      <c r="PSN174" s="0"/>
      <c r="PSO174" s="0"/>
      <c r="PSP174" s="0"/>
      <c r="PSQ174" s="0"/>
      <c r="PSR174" s="0"/>
      <c r="PSS174" s="0"/>
      <c r="PST174" s="0"/>
      <c r="PSU174" s="0"/>
      <c r="PSV174" s="0"/>
      <c r="PSW174" s="0"/>
      <c r="PSX174" s="0"/>
      <c r="PSY174" s="0"/>
      <c r="PSZ174" s="0"/>
      <c r="PTA174" s="0"/>
      <c r="PTB174" s="0"/>
      <c r="PTC174" s="0"/>
      <c r="PTD174" s="0"/>
      <c r="PTE174" s="0"/>
      <c r="PTF174" s="0"/>
      <c r="PTG174" s="0"/>
      <c r="PTH174" s="0"/>
      <c r="PTI174" s="0"/>
      <c r="PTJ174" s="0"/>
      <c r="PTK174" s="0"/>
      <c r="PTL174" s="0"/>
      <c r="PTM174" s="0"/>
      <c r="PTN174" s="0"/>
      <c r="PTO174" s="0"/>
      <c r="PTP174" s="0"/>
      <c r="PTQ174" s="0"/>
      <c r="PTR174" s="0"/>
      <c r="PTS174" s="0"/>
      <c r="PTT174" s="0"/>
      <c r="PTU174" s="0"/>
      <c r="PTV174" s="0"/>
      <c r="PTW174" s="0"/>
      <c r="PTX174" s="0"/>
      <c r="PTY174" s="0"/>
      <c r="PTZ174" s="0"/>
      <c r="PUA174" s="0"/>
      <c r="PUB174" s="0"/>
      <c r="PUC174" s="0"/>
      <c r="PUD174" s="0"/>
      <c r="PUE174" s="0"/>
      <c r="PUF174" s="0"/>
      <c r="PUG174" s="0"/>
      <c r="PUH174" s="0"/>
      <c r="PUI174" s="0"/>
      <c r="PUJ174" s="0"/>
      <c r="PUK174" s="0"/>
      <c r="PUL174" s="0"/>
      <c r="PUM174" s="0"/>
      <c r="PUN174" s="0"/>
      <c r="PUO174" s="0"/>
      <c r="PUP174" s="0"/>
      <c r="PUQ174" s="0"/>
      <c r="PUR174" s="0"/>
      <c r="PUS174" s="0"/>
      <c r="PUT174" s="0"/>
      <c r="PUU174" s="0"/>
      <c r="PUV174" s="0"/>
      <c r="PUW174" s="0"/>
      <c r="PUX174" s="0"/>
      <c r="PUY174" s="0"/>
      <c r="PUZ174" s="0"/>
      <c r="PVA174" s="0"/>
      <c r="PVB174" s="0"/>
      <c r="PVC174" s="0"/>
      <c r="PVD174" s="0"/>
      <c r="PVE174" s="0"/>
      <c r="PVF174" s="0"/>
      <c r="PVG174" s="0"/>
      <c r="PVH174" s="0"/>
      <c r="PVI174" s="0"/>
      <c r="PVJ174" s="0"/>
      <c r="PVK174" s="0"/>
      <c r="PVL174" s="0"/>
      <c r="PVM174" s="0"/>
      <c r="PVN174" s="0"/>
      <c r="PVO174" s="0"/>
      <c r="PVP174" s="0"/>
      <c r="PVQ174" s="0"/>
      <c r="PVR174" s="0"/>
      <c r="PVS174" s="0"/>
      <c r="PVT174" s="0"/>
      <c r="PVU174" s="0"/>
      <c r="PVV174" s="0"/>
      <c r="PVW174" s="0"/>
      <c r="PVX174" s="0"/>
      <c r="PVY174" s="0"/>
      <c r="PVZ174" s="0"/>
      <c r="PWA174" s="0"/>
      <c r="PWB174" s="0"/>
      <c r="PWC174" s="0"/>
      <c r="PWD174" s="0"/>
      <c r="PWE174" s="0"/>
      <c r="PWF174" s="0"/>
      <c r="PWG174" s="0"/>
      <c r="PWH174" s="0"/>
      <c r="PWI174" s="0"/>
      <c r="PWJ174" s="0"/>
      <c r="PWK174" s="0"/>
      <c r="PWL174" s="0"/>
      <c r="PWM174" s="0"/>
      <c r="PWN174" s="0"/>
      <c r="PWO174" s="0"/>
      <c r="PWP174" s="0"/>
      <c r="PWQ174" s="0"/>
      <c r="PWR174" s="0"/>
      <c r="PWS174" s="0"/>
      <c r="PWT174" s="0"/>
      <c r="PWU174" s="0"/>
      <c r="PWV174" s="0"/>
      <c r="PWW174" s="0"/>
      <c r="PWX174" s="0"/>
      <c r="PWY174" s="0"/>
      <c r="PWZ174" s="0"/>
      <c r="PXA174" s="0"/>
      <c r="PXB174" s="0"/>
      <c r="PXC174" s="0"/>
      <c r="PXD174" s="0"/>
      <c r="PXE174" s="0"/>
      <c r="PXF174" s="0"/>
      <c r="PXG174" s="0"/>
      <c r="PXH174" s="0"/>
      <c r="PXI174" s="0"/>
      <c r="PXJ174" s="0"/>
      <c r="PXK174" s="0"/>
      <c r="PXL174" s="0"/>
      <c r="PXM174" s="0"/>
      <c r="PXN174" s="0"/>
      <c r="PXO174" s="0"/>
      <c r="PXP174" s="0"/>
      <c r="PXQ174" s="0"/>
      <c r="PXR174" s="0"/>
      <c r="PXS174" s="0"/>
      <c r="PXT174" s="0"/>
      <c r="PXU174" s="0"/>
      <c r="PXV174" s="0"/>
      <c r="PXW174" s="0"/>
      <c r="PXX174" s="0"/>
      <c r="PXY174" s="0"/>
      <c r="PXZ174" s="0"/>
      <c r="PYA174" s="0"/>
      <c r="PYB174" s="0"/>
      <c r="PYC174" s="0"/>
      <c r="PYD174" s="0"/>
      <c r="PYE174" s="0"/>
      <c r="PYF174" s="0"/>
      <c r="PYG174" s="0"/>
      <c r="PYH174" s="0"/>
      <c r="PYI174" s="0"/>
      <c r="PYJ174" s="0"/>
      <c r="PYK174" s="0"/>
      <c r="PYL174" s="0"/>
      <c r="PYM174" s="0"/>
      <c r="PYN174" s="0"/>
      <c r="PYO174" s="0"/>
      <c r="PYP174" s="0"/>
      <c r="PYQ174" s="0"/>
      <c r="PYR174" s="0"/>
      <c r="PYS174" s="0"/>
      <c r="PYT174" s="0"/>
      <c r="PYU174" s="0"/>
      <c r="PYV174" s="0"/>
      <c r="PYW174" s="0"/>
      <c r="PYX174" s="0"/>
      <c r="PYY174" s="0"/>
      <c r="PYZ174" s="0"/>
      <c r="PZA174" s="0"/>
      <c r="PZB174" s="0"/>
      <c r="PZC174" s="0"/>
      <c r="PZD174" s="0"/>
      <c r="PZE174" s="0"/>
      <c r="PZF174" s="0"/>
      <c r="PZG174" s="0"/>
      <c r="PZH174" s="0"/>
      <c r="PZI174" s="0"/>
      <c r="PZJ174" s="0"/>
      <c r="PZK174" s="0"/>
      <c r="PZL174" s="0"/>
      <c r="PZM174" s="0"/>
      <c r="PZN174" s="0"/>
      <c r="PZO174" s="0"/>
      <c r="PZP174" s="0"/>
      <c r="PZQ174" s="0"/>
      <c r="PZR174" s="0"/>
      <c r="PZS174" s="0"/>
      <c r="PZT174" s="0"/>
      <c r="PZU174" s="0"/>
      <c r="PZV174" s="0"/>
      <c r="PZW174" s="0"/>
      <c r="PZX174" s="0"/>
      <c r="PZY174" s="0"/>
      <c r="PZZ174" s="0"/>
      <c r="QAA174" s="0"/>
      <c r="QAB174" s="0"/>
      <c r="QAC174" s="0"/>
      <c r="QAD174" s="0"/>
      <c r="QAE174" s="0"/>
      <c r="QAF174" s="0"/>
      <c r="QAG174" s="0"/>
      <c r="QAH174" s="0"/>
      <c r="QAI174" s="0"/>
      <c r="QAJ174" s="0"/>
      <c r="QAK174" s="0"/>
      <c r="QAL174" s="0"/>
      <c r="QAM174" s="0"/>
      <c r="QAN174" s="0"/>
      <c r="QAO174" s="0"/>
      <c r="QAP174" s="0"/>
      <c r="QAQ174" s="0"/>
      <c r="QAR174" s="0"/>
      <c r="QAS174" s="0"/>
      <c r="QAT174" s="0"/>
      <c r="QAU174" s="0"/>
      <c r="QAV174" s="0"/>
      <c r="QAW174" s="0"/>
      <c r="QAX174" s="0"/>
      <c r="QAY174" s="0"/>
      <c r="QAZ174" s="0"/>
      <c r="QBA174" s="0"/>
      <c r="QBB174" s="0"/>
      <c r="QBC174" s="0"/>
      <c r="QBD174" s="0"/>
      <c r="QBE174" s="0"/>
      <c r="QBF174" s="0"/>
      <c r="QBG174" s="0"/>
      <c r="QBH174" s="0"/>
      <c r="QBI174" s="0"/>
      <c r="QBJ174" s="0"/>
      <c r="QBK174" s="0"/>
      <c r="QBL174" s="0"/>
      <c r="QBM174" s="0"/>
      <c r="QBN174" s="0"/>
      <c r="QBO174" s="0"/>
      <c r="QBP174" s="0"/>
      <c r="QBQ174" s="0"/>
      <c r="QBR174" s="0"/>
      <c r="QBS174" s="0"/>
      <c r="QBT174" s="0"/>
      <c r="QBU174" s="0"/>
      <c r="QBV174" s="0"/>
      <c r="QBW174" s="0"/>
      <c r="QBX174" s="0"/>
      <c r="QBY174" s="0"/>
      <c r="QBZ174" s="0"/>
      <c r="QCA174" s="0"/>
      <c r="QCB174" s="0"/>
      <c r="QCC174" s="0"/>
      <c r="QCD174" s="0"/>
      <c r="QCE174" s="0"/>
      <c r="QCF174" s="0"/>
      <c r="QCG174" s="0"/>
      <c r="QCH174" s="0"/>
      <c r="QCI174" s="0"/>
      <c r="QCJ174" s="0"/>
      <c r="QCK174" s="0"/>
      <c r="QCL174" s="0"/>
      <c r="QCM174" s="0"/>
      <c r="QCN174" s="0"/>
      <c r="QCO174" s="0"/>
      <c r="QCP174" s="0"/>
      <c r="QCQ174" s="0"/>
      <c r="QCR174" s="0"/>
      <c r="QCS174" s="0"/>
      <c r="QCT174" s="0"/>
      <c r="QCU174" s="0"/>
      <c r="QCV174" s="0"/>
      <c r="QCW174" s="0"/>
      <c r="QCX174" s="0"/>
      <c r="QCY174" s="0"/>
      <c r="QCZ174" s="0"/>
      <c r="QDA174" s="0"/>
      <c r="QDB174" s="0"/>
      <c r="QDC174" s="0"/>
      <c r="QDD174" s="0"/>
      <c r="QDE174" s="0"/>
      <c r="QDF174" s="0"/>
      <c r="QDG174" s="0"/>
      <c r="QDH174" s="0"/>
      <c r="QDI174" s="0"/>
      <c r="QDJ174" s="0"/>
      <c r="QDK174" s="0"/>
      <c r="QDL174" s="0"/>
      <c r="QDM174" s="0"/>
      <c r="QDN174" s="0"/>
      <c r="QDO174" s="0"/>
      <c r="QDP174" s="0"/>
      <c r="QDQ174" s="0"/>
      <c r="QDR174" s="0"/>
      <c r="QDS174" s="0"/>
      <c r="QDT174" s="0"/>
      <c r="QDU174" s="0"/>
      <c r="QDV174" s="0"/>
      <c r="QDW174" s="0"/>
      <c r="QDX174" s="0"/>
      <c r="QDY174" s="0"/>
      <c r="QDZ174" s="0"/>
      <c r="QEA174" s="0"/>
      <c r="QEB174" s="0"/>
      <c r="QEC174" s="0"/>
      <c r="QED174" s="0"/>
      <c r="QEE174" s="0"/>
      <c r="QEF174" s="0"/>
      <c r="QEG174" s="0"/>
      <c r="QEH174" s="0"/>
      <c r="QEI174" s="0"/>
      <c r="QEJ174" s="0"/>
      <c r="QEK174" s="0"/>
      <c r="QEL174" s="0"/>
      <c r="QEM174" s="0"/>
      <c r="QEN174" s="0"/>
      <c r="QEO174" s="0"/>
      <c r="QEP174" s="0"/>
      <c r="QEQ174" s="0"/>
      <c r="QER174" s="0"/>
      <c r="QES174" s="0"/>
      <c r="QET174" s="0"/>
      <c r="QEU174" s="0"/>
      <c r="QEV174" s="0"/>
      <c r="QEW174" s="0"/>
      <c r="QEX174" s="0"/>
      <c r="QEY174" s="0"/>
      <c r="QEZ174" s="0"/>
      <c r="QFA174" s="0"/>
      <c r="QFB174" s="0"/>
      <c r="QFC174" s="0"/>
      <c r="QFD174" s="0"/>
      <c r="QFE174" s="0"/>
      <c r="QFF174" s="0"/>
      <c r="QFG174" s="0"/>
      <c r="QFH174" s="0"/>
      <c r="QFI174" s="0"/>
      <c r="QFJ174" s="0"/>
      <c r="QFK174" s="0"/>
      <c r="QFL174" s="0"/>
      <c r="QFM174" s="0"/>
      <c r="QFN174" s="0"/>
      <c r="QFO174" s="0"/>
      <c r="QFP174" s="0"/>
      <c r="QFQ174" s="0"/>
      <c r="QFR174" s="0"/>
      <c r="QFS174" s="0"/>
      <c r="QFT174" s="0"/>
      <c r="QFU174" s="0"/>
      <c r="QFV174" s="0"/>
      <c r="QFW174" s="0"/>
      <c r="QFX174" s="0"/>
      <c r="QFY174" s="0"/>
      <c r="QFZ174" s="0"/>
      <c r="QGA174" s="0"/>
      <c r="QGB174" s="0"/>
      <c r="QGC174" s="0"/>
      <c r="QGD174" s="0"/>
      <c r="QGE174" s="0"/>
      <c r="QGF174" s="0"/>
      <c r="QGG174" s="0"/>
      <c r="QGH174" s="0"/>
      <c r="QGI174" s="0"/>
      <c r="QGJ174" s="0"/>
      <c r="QGK174" s="0"/>
      <c r="QGL174" s="0"/>
      <c r="QGM174" s="0"/>
      <c r="QGN174" s="0"/>
      <c r="QGO174" s="0"/>
      <c r="QGP174" s="0"/>
      <c r="QGQ174" s="0"/>
      <c r="QGR174" s="0"/>
      <c r="QGS174" s="0"/>
      <c r="QGT174" s="0"/>
      <c r="QGU174" s="0"/>
      <c r="QGV174" s="0"/>
      <c r="QGW174" s="0"/>
      <c r="QGX174" s="0"/>
      <c r="QGY174" s="0"/>
      <c r="QGZ174" s="0"/>
      <c r="QHA174" s="0"/>
      <c r="QHB174" s="0"/>
      <c r="QHC174" s="0"/>
      <c r="QHD174" s="0"/>
      <c r="QHE174" s="0"/>
      <c r="QHF174" s="0"/>
      <c r="QHG174" s="0"/>
      <c r="QHH174" s="0"/>
      <c r="QHI174" s="0"/>
      <c r="QHJ174" s="0"/>
      <c r="QHK174" s="0"/>
      <c r="QHL174" s="0"/>
      <c r="QHM174" s="0"/>
      <c r="QHN174" s="0"/>
      <c r="QHO174" s="0"/>
      <c r="QHP174" s="0"/>
      <c r="QHQ174" s="0"/>
      <c r="QHR174" s="0"/>
      <c r="QHS174" s="0"/>
      <c r="QHT174" s="0"/>
      <c r="QHU174" s="0"/>
      <c r="QHV174" s="0"/>
      <c r="QHW174" s="0"/>
      <c r="QHX174" s="0"/>
      <c r="QHY174" s="0"/>
      <c r="QHZ174" s="0"/>
      <c r="QIA174" s="0"/>
      <c r="QIB174" s="0"/>
      <c r="QIC174" s="0"/>
      <c r="QID174" s="0"/>
      <c r="QIE174" s="0"/>
      <c r="QIF174" s="0"/>
      <c r="QIG174" s="0"/>
      <c r="QIH174" s="0"/>
      <c r="QII174" s="0"/>
      <c r="QIJ174" s="0"/>
      <c r="QIK174" s="0"/>
      <c r="QIL174" s="0"/>
      <c r="QIM174" s="0"/>
      <c r="QIN174" s="0"/>
      <c r="QIO174" s="0"/>
      <c r="QIP174" s="0"/>
      <c r="QIQ174" s="0"/>
      <c r="QIR174" s="0"/>
      <c r="QIS174" s="0"/>
      <c r="QIT174" s="0"/>
      <c r="QIU174" s="0"/>
      <c r="QIV174" s="0"/>
      <c r="QIW174" s="0"/>
      <c r="QIX174" s="0"/>
      <c r="QIY174" s="0"/>
      <c r="QIZ174" s="0"/>
      <c r="QJA174" s="0"/>
      <c r="QJB174" s="0"/>
      <c r="QJC174" s="0"/>
      <c r="QJD174" s="0"/>
      <c r="QJE174" s="0"/>
      <c r="QJF174" s="0"/>
      <c r="QJG174" s="0"/>
      <c r="QJH174" s="0"/>
      <c r="QJI174" s="0"/>
      <c r="QJJ174" s="0"/>
      <c r="QJK174" s="0"/>
      <c r="QJL174" s="0"/>
      <c r="QJM174" s="0"/>
      <c r="QJN174" s="0"/>
      <c r="QJO174" s="0"/>
      <c r="QJP174" s="0"/>
      <c r="QJQ174" s="0"/>
      <c r="QJR174" s="0"/>
      <c r="QJS174" s="0"/>
      <c r="QJT174" s="0"/>
      <c r="QJU174" s="0"/>
      <c r="QJV174" s="0"/>
      <c r="QJW174" s="0"/>
      <c r="QJX174" s="0"/>
      <c r="QJY174" s="0"/>
      <c r="QJZ174" s="0"/>
      <c r="QKA174" s="0"/>
      <c r="QKB174" s="0"/>
      <c r="QKC174" s="0"/>
      <c r="QKD174" s="0"/>
      <c r="QKE174" s="0"/>
      <c r="QKF174" s="0"/>
      <c r="QKG174" s="0"/>
      <c r="QKH174" s="0"/>
      <c r="QKI174" s="0"/>
      <c r="QKJ174" s="0"/>
      <c r="QKK174" s="0"/>
      <c r="QKL174" s="0"/>
      <c r="QKM174" s="0"/>
      <c r="QKN174" s="0"/>
      <c r="QKO174" s="0"/>
      <c r="QKP174" s="0"/>
      <c r="QKQ174" s="0"/>
      <c r="QKR174" s="0"/>
      <c r="QKS174" s="0"/>
      <c r="QKT174" s="0"/>
      <c r="QKU174" s="0"/>
      <c r="QKV174" s="0"/>
      <c r="QKW174" s="0"/>
      <c r="QKX174" s="0"/>
      <c r="QKY174" s="0"/>
      <c r="QKZ174" s="0"/>
      <c r="QLA174" s="0"/>
      <c r="QLB174" s="0"/>
      <c r="QLC174" s="0"/>
      <c r="QLD174" s="0"/>
      <c r="QLE174" s="0"/>
      <c r="QLF174" s="0"/>
      <c r="QLG174" s="0"/>
      <c r="QLH174" s="0"/>
      <c r="QLI174" s="0"/>
      <c r="QLJ174" s="0"/>
      <c r="QLK174" s="0"/>
      <c r="QLL174" s="0"/>
      <c r="QLM174" s="0"/>
      <c r="QLN174" s="0"/>
      <c r="QLO174" s="0"/>
      <c r="QLP174" s="0"/>
      <c r="QLQ174" s="0"/>
      <c r="QLR174" s="0"/>
      <c r="QLS174" s="0"/>
      <c r="QLT174" s="0"/>
      <c r="QLU174" s="0"/>
      <c r="QLV174" s="0"/>
      <c r="QLW174" s="0"/>
      <c r="QLX174" s="0"/>
      <c r="QLY174" s="0"/>
      <c r="QLZ174" s="0"/>
      <c r="QMA174" s="0"/>
      <c r="QMB174" s="0"/>
      <c r="QMC174" s="0"/>
      <c r="QMD174" s="0"/>
      <c r="QME174" s="0"/>
      <c r="QMF174" s="0"/>
      <c r="QMG174" s="0"/>
      <c r="QMH174" s="0"/>
      <c r="QMI174" s="0"/>
      <c r="QMJ174" s="0"/>
      <c r="QMK174" s="0"/>
      <c r="QML174" s="0"/>
      <c r="QMM174" s="0"/>
      <c r="QMN174" s="0"/>
      <c r="QMO174" s="0"/>
      <c r="QMP174" s="0"/>
      <c r="QMQ174" s="0"/>
      <c r="QMR174" s="0"/>
      <c r="QMS174" s="0"/>
      <c r="QMT174" s="0"/>
      <c r="QMU174" s="0"/>
      <c r="QMV174" s="0"/>
      <c r="QMW174" s="0"/>
      <c r="QMX174" s="0"/>
      <c r="QMY174" s="0"/>
      <c r="QMZ174" s="0"/>
      <c r="QNA174" s="0"/>
      <c r="QNB174" s="0"/>
      <c r="QNC174" s="0"/>
      <c r="QND174" s="0"/>
      <c r="QNE174" s="0"/>
      <c r="QNF174" s="0"/>
      <c r="QNG174" s="0"/>
      <c r="QNH174" s="0"/>
      <c r="QNI174" s="0"/>
      <c r="QNJ174" s="0"/>
      <c r="QNK174" s="0"/>
      <c r="QNL174" s="0"/>
      <c r="QNM174" s="0"/>
      <c r="QNN174" s="0"/>
      <c r="QNO174" s="0"/>
      <c r="QNP174" s="0"/>
      <c r="QNQ174" s="0"/>
      <c r="QNR174" s="0"/>
      <c r="QNS174" s="0"/>
      <c r="QNT174" s="0"/>
      <c r="QNU174" s="0"/>
      <c r="QNV174" s="0"/>
      <c r="QNW174" s="0"/>
      <c r="QNX174" s="0"/>
      <c r="QNY174" s="0"/>
      <c r="QNZ174" s="0"/>
      <c r="QOA174" s="0"/>
      <c r="QOB174" s="0"/>
      <c r="QOC174" s="0"/>
      <c r="QOD174" s="0"/>
      <c r="QOE174" s="0"/>
      <c r="QOF174" s="0"/>
      <c r="QOG174" s="0"/>
      <c r="QOH174" s="0"/>
      <c r="QOI174" s="0"/>
      <c r="QOJ174" s="0"/>
      <c r="QOK174" s="0"/>
      <c r="QOL174" s="0"/>
      <c r="QOM174" s="0"/>
      <c r="QON174" s="0"/>
      <c r="QOO174" s="0"/>
      <c r="QOP174" s="0"/>
      <c r="QOQ174" s="0"/>
      <c r="QOR174" s="0"/>
      <c r="QOS174" s="0"/>
      <c r="QOT174" s="0"/>
      <c r="QOU174" s="0"/>
      <c r="QOV174" s="0"/>
      <c r="QOW174" s="0"/>
      <c r="QOX174" s="0"/>
      <c r="QOY174" s="0"/>
      <c r="QOZ174" s="0"/>
      <c r="QPA174" s="0"/>
      <c r="QPB174" s="0"/>
      <c r="QPC174" s="0"/>
      <c r="QPD174" s="0"/>
      <c r="QPE174" s="0"/>
      <c r="QPF174" s="0"/>
      <c r="QPG174" s="0"/>
      <c r="QPH174" s="0"/>
      <c r="QPI174" s="0"/>
      <c r="QPJ174" s="0"/>
      <c r="QPK174" s="0"/>
      <c r="QPL174" s="0"/>
      <c r="QPM174" s="0"/>
      <c r="QPN174" s="0"/>
      <c r="QPO174" s="0"/>
      <c r="QPP174" s="0"/>
      <c r="QPQ174" s="0"/>
      <c r="QPR174" s="0"/>
      <c r="QPS174" s="0"/>
      <c r="QPT174" s="0"/>
      <c r="QPU174" s="0"/>
      <c r="QPV174" s="0"/>
      <c r="QPW174" s="0"/>
      <c r="QPX174" s="0"/>
      <c r="QPY174" s="0"/>
      <c r="QPZ174" s="0"/>
      <c r="QQA174" s="0"/>
      <c r="QQB174" s="0"/>
      <c r="QQC174" s="0"/>
      <c r="QQD174" s="0"/>
      <c r="QQE174" s="0"/>
      <c r="QQF174" s="0"/>
      <c r="QQG174" s="0"/>
      <c r="QQH174" s="0"/>
      <c r="QQI174" s="0"/>
      <c r="QQJ174" s="0"/>
      <c r="QQK174" s="0"/>
      <c r="QQL174" s="0"/>
      <c r="QQM174" s="0"/>
      <c r="QQN174" s="0"/>
      <c r="QQO174" s="0"/>
      <c r="QQP174" s="0"/>
      <c r="QQQ174" s="0"/>
      <c r="QQR174" s="0"/>
      <c r="QQS174" s="0"/>
      <c r="QQT174" s="0"/>
      <c r="QQU174" s="0"/>
      <c r="QQV174" s="0"/>
      <c r="QQW174" s="0"/>
      <c r="QQX174" s="0"/>
      <c r="QQY174" s="0"/>
      <c r="QQZ174" s="0"/>
      <c r="QRA174" s="0"/>
      <c r="QRB174" s="0"/>
      <c r="QRC174" s="0"/>
      <c r="QRD174" s="0"/>
      <c r="QRE174" s="0"/>
      <c r="QRF174" s="0"/>
      <c r="QRG174" s="0"/>
      <c r="QRH174" s="0"/>
      <c r="QRI174" s="0"/>
      <c r="QRJ174" s="0"/>
      <c r="QRK174" s="0"/>
      <c r="QRL174" s="0"/>
      <c r="QRM174" s="0"/>
      <c r="QRN174" s="0"/>
      <c r="QRO174" s="0"/>
      <c r="QRP174" s="0"/>
      <c r="QRQ174" s="0"/>
      <c r="QRR174" s="0"/>
      <c r="QRS174" s="0"/>
      <c r="QRT174" s="0"/>
      <c r="QRU174" s="0"/>
      <c r="QRV174" s="0"/>
      <c r="QRW174" s="0"/>
      <c r="QRX174" s="0"/>
      <c r="QRY174" s="0"/>
      <c r="QRZ174" s="0"/>
      <c r="QSA174" s="0"/>
      <c r="QSB174" s="0"/>
      <c r="QSC174" s="0"/>
      <c r="QSD174" s="0"/>
      <c r="QSE174" s="0"/>
      <c r="QSF174" s="0"/>
      <c r="QSG174" s="0"/>
      <c r="QSH174" s="0"/>
      <c r="QSI174" s="0"/>
      <c r="QSJ174" s="0"/>
      <c r="QSK174" s="0"/>
      <c r="QSL174" s="0"/>
      <c r="QSM174" s="0"/>
      <c r="QSN174" s="0"/>
      <c r="QSO174" s="0"/>
      <c r="QSP174" s="0"/>
      <c r="QSQ174" s="0"/>
      <c r="QSR174" s="0"/>
      <c r="QSS174" s="0"/>
      <c r="QST174" s="0"/>
      <c r="QSU174" s="0"/>
      <c r="QSV174" s="0"/>
      <c r="QSW174" s="0"/>
      <c r="QSX174" s="0"/>
      <c r="QSY174" s="0"/>
      <c r="QSZ174" s="0"/>
      <c r="QTA174" s="0"/>
      <c r="QTB174" s="0"/>
      <c r="QTC174" s="0"/>
      <c r="QTD174" s="0"/>
      <c r="QTE174" s="0"/>
      <c r="QTF174" s="0"/>
      <c r="QTG174" s="0"/>
      <c r="QTH174" s="0"/>
      <c r="QTI174" s="0"/>
      <c r="QTJ174" s="0"/>
      <c r="QTK174" s="0"/>
      <c r="QTL174" s="0"/>
      <c r="QTM174" s="0"/>
      <c r="QTN174" s="0"/>
      <c r="QTO174" s="0"/>
      <c r="QTP174" s="0"/>
      <c r="QTQ174" s="0"/>
      <c r="QTR174" s="0"/>
      <c r="QTS174" s="0"/>
      <c r="QTT174" s="0"/>
      <c r="QTU174" s="0"/>
      <c r="QTV174" s="0"/>
      <c r="QTW174" s="0"/>
      <c r="QTX174" s="0"/>
      <c r="QTY174" s="0"/>
      <c r="QTZ174" s="0"/>
      <c r="QUA174" s="0"/>
      <c r="QUB174" s="0"/>
      <c r="QUC174" s="0"/>
      <c r="QUD174" s="0"/>
      <c r="QUE174" s="0"/>
      <c r="QUF174" s="0"/>
      <c r="QUG174" s="0"/>
      <c r="QUH174" s="0"/>
      <c r="QUI174" s="0"/>
      <c r="QUJ174" s="0"/>
      <c r="QUK174" s="0"/>
      <c r="QUL174" s="0"/>
      <c r="QUM174" s="0"/>
      <c r="QUN174" s="0"/>
      <c r="QUO174" s="0"/>
      <c r="QUP174" s="0"/>
      <c r="QUQ174" s="0"/>
      <c r="QUR174" s="0"/>
      <c r="QUS174" s="0"/>
      <c r="QUT174" s="0"/>
      <c r="QUU174" s="0"/>
      <c r="QUV174" s="0"/>
      <c r="QUW174" s="0"/>
      <c r="QUX174" s="0"/>
      <c r="QUY174" s="0"/>
      <c r="QUZ174" s="0"/>
      <c r="QVA174" s="0"/>
      <c r="QVB174" s="0"/>
      <c r="QVC174" s="0"/>
      <c r="QVD174" s="0"/>
      <c r="QVE174" s="0"/>
      <c r="QVF174" s="0"/>
      <c r="QVG174" s="0"/>
      <c r="QVH174" s="0"/>
      <c r="QVI174" s="0"/>
      <c r="QVJ174" s="0"/>
      <c r="QVK174" s="0"/>
      <c r="QVL174" s="0"/>
      <c r="QVM174" s="0"/>
      <c r="QVN174" s="0"/>
      <c r="QVO174" s="0"/>
      <c r="QVP174" s="0"/>
      <c r="QVQ174" s="0"/>
      <c r="QVR174" s="0"/>
      <c r="QVS174" s="0"/>
      <c r="QVT174" s="0"/>
      <c r="QVU174" s="0"/>
      <c r="QVV174" s="0"/>
      <c r="QVW174" s="0"/>
      <c r="QVX174" s="0"/>
      <c r="QVY174" s="0"/>
      <c r="QVZ174" s="0"/>
      <c r="QWA174" s="0"/>
      <c r="QWB174" s="0"/>
      <c r="QWC174" s="0"/>
      <c r="QWD174" s="0"/>
      <c r="QWE174" s="0"/>
      <c r="QWF174" s="0"/>
      <c r="QWG174" s="0"/>
      <c r="QWH174" s="0"/>
      <c r="QWI174" s="0"/>
      <c r="QWJ174" s="0"/>
      <c r="QWK174" s="0"/>
      <c r="QWL174" s="0"/>
      <c r="QWM174" s="0"/>
      <c r="QWN174" s="0"/>
      <c r="QWO174" s="0"/>
      <c r="QWP174" s="0"/>
      <c r="QWQ174" s="0"/>
      <c r="QWR174" s="0"/>
      <c r="QWS174" s="0"/>
      <c r="QWT174" s="0"/>
      <c r="QWU174" s="0"/>
      <c r="QWV174" s="0"/>
      <c r="QWW174" s="0"/>
      <c r="QWX174" s="0"/>
      <c r="QWY174" s="0"/>
      <c r="QWZ174" s="0"/>
      <c r="QXA174" s="0"/>
      <c r="QXB174" s="0"/>
      <c r="QXC174" s="0"/>
      <c r="QXD174" s="0"/>
      <c r="QXE174" s="0"/>
      <c r="QXF174" s="0"/>
      <c r="QXG174" s="0"/>
      <c r="QXH174" s="0"/>
      <c r="QXI174" s="0"/>
      <c r="QXJ174" s="0"/>
      <c r="QXK174" s="0"/>
      <c r="QXL174" s="0"/>
      <c r="QXM174" s="0"/>
      <c r="QXN174" s="0"/>
      <c r="QXO174" s="0"/>
      <c r="QXP174" s="0"/>
      <c r="QXQ174" s="0"/>
      <c r="QXR174" s="0"/>
      <c r="QXS174" s="0"/>
      <c r="QXT174" s="0"/>
      <c r="QXU174" s="0"/>
      <c r="QXV174" s="0"/>
      <c r="QXW174" s="0"/>
      <c r="QXX174" s="0"/>
      <c r="QXY174" s="0"/>
      <c r="QXZ174" s="0"/>
      <c r="QYA174" s="0"/>
      <c r="QYB174" s="0"/>
      <c r="QYC174" s="0"/>
      <c r="QYD174" s="0"/>
      <c r="QYE174" s="0"/>
      <c r="QYF174" s="0"/>
      <c r="QYG174" s="0"/>
      <c r="QYH174" s="0"/>
      <c r="QYI174" s="0"/>
      <c r="QYJ174" s="0"/>
      <c r="QYK174" s="0"/>
      <c r="QYL174" s="0"/>
      <c r="QYM174" s="0"/>
      <c r="QYN174" s="0"/>
      <c r="QYO174" s="0"/>
      <c r="QYP174" s="0"/>
      <c r="QYQ174" s="0"/>
      <c r="QYR174" s="0"/>
      <c r="QYS174" s="0"/>
      <c r="QYT174" s="0"/>
      <c r="QYU174" s="0"/>
      <c r="QYV174" s="0"/>
      <c r="QYW174" s="0"/>
      <c r="QYX174" s="0"/>
      <c r="QYY174" s="0"/>
      <c r="QYZ174" s="0"/>
      <c r="QZA174" s="0"/>
      <c r="QZB174" s="0"/>
      <c r="QZC174" s="0"/>
      <c r="QZD174" s="0"/>
      <c r="QZE174" s="0"/>
      <c r="QZF174" s="0"/>
      <c r="QZG174" s="0"/>
      <c r="QZH174" s="0"/>
      <c r="QZI174" s="0"/>
      <c r="QZJ174" s="0"/>
      <c r="QZK174" s="0"/>
      <c r="QZL174" s="0"/>
      <c r="QZM174" s="0"/>
      <c r="QZN174" s="0"/>
      <c r="QZO174" s="0"/>
      <c r="QZP174" s="0"/>
      <c r="QZQ174" s="0"/>
      <c r="QZR174" s="0"/>
      <c r="QZS174" s="0"/>
      <c r="QZT174" s="0"/>
      <c r="QZU174" s="0"/>
      <c r="QZV174" s="0"/>
      <c r="QZW174" s="0"/>
      <c r="QZX174" s="0"/>
      <c r="QZY174" s="0"/>
      <c r="QZZ174" s="0"/>
      <c r="RAA174" s="0"/>
      <c r="RAB174" s="0"/>
      <c r="RAC174" s="0"/>
      <c r="RAD174" s="0"/>
      <c r="RAE174" s="0"/>
      <c r="RAF174" s="0"/>
      <c r="RAG174" s="0"/>
      <c r="RAH174" s="0"/>
      <c r="RAI174" s="0"/>
      <c r="RAJ174" s="0"/>
      <c r="RAK174" s="0"/>
      <c r="RAL174" s="0"/>
      <c r="RAM174" s="0"/>
      <c r="RAN174" s="0"/>
      <c r="RAO174" s="0"/>
      <c r="RAP174" s="0"/>
      <c r="RAQ174" s="0"/>
      <c r="RAR174" s="0"/>
      <c r="RAS174" s="0"/>
      <c r="RAT174" s="0"/>
      <c r="RAU174" s="0"/>
      <c r="RAV174" s="0"/>
      <c r="RAW174" s="0"/>
      <c r="RAX174" s="0"/>
      <c r="RAY174" s="0"/>
      <c r="RAZ174" s="0"/>
      <c r="RBA174" s="0"/>
      <c r="RBB174" s="0"/>
      <c r="RBC174" s="0"/>
      <c r="RBD174" s="0"/>
      <c r="RBE174" s="0"/>
      <c r="RBF174" s="0"/>
      <c r="RBG174" s="0"/>
      <c r="RBH174" s="0"/>
      <c r="RBI174" s="0"/>
      <c r="RBJ174" s="0"/>
      <c r="RBK174" s="0"/>
      <c r="RBL174" s="0"/>
      <c r="RBM174" s="0"/>
      <c r="RBN174" s="0"/>
      <c r="RBO174" s="0"/>
      <c r="RBP174" s="0"/>
      <c r="RBQ174" s="0"/>
      <c r="RBR174" s="0"/>
      <c r="RBS174" s="0"/>
      <c r="RBT174" s="0"/>
      <c r="RBU174" s="0"/>
      <c r="RBV174" s="0"/>
      <c r="RBW174" s="0"/>
      <c r="RBX174" s="0"/>
      <c r="RBY174" s="0"/>
      <c r="RBZ174" s="0"/>
      <c r="RCA174" s="0"/>
      <c r="RCB174" s="0"/>
      <c r="RCC174" s="0"/>
      <c r="RCD174" s="0"/>
      <c r="RCE174" s="0"/>
      <c r="RCF174" s="0"/>
      <c r="RCG174" s="0"/>
      <c r="RCH174" s="0"/>
      <c r="RCI174" s="0"/>
      <c r="RCJ174" s="0"/>
      <c r="RCK174" s="0"/>
      <c r="RCL174" s="0"/>
      <c r="RCM174" s="0"/>
      <c r="RCN174" s="0"/>
      <c r="RCO174" s="0"/>
      <c r="RCP174" s="0"/>
      <c r="RCQ174" s="0"/>
      <c r="RCR174" s="0"/>
      <c r="RCS174" s="0"/>
      <c r="RCT174" s="0"/>
      <c r="RCU174" s="0"/>
      <c r="RCV174" s="0"/>
      <c r="RCW174" s="0"/>
      <c r="RCX174" s="0"/>
      <c r="RCY174" s="0"/>
      <c r="RCZ174" s="0"/>
      <c r="RDA174" s="0"/>
      <c r="RDB174" s="0"/>
      <c r="RDC174" s="0"/>
      <c r="RDD174" s="0"/>
      <c r="RDE174" s="0"/>
      <c r="RDF174" s="0"/>
      <c r="RDG174" s="0"/>
      <c r="RDH174" s="0"/>
      <c r="RDI174" s="0"/>
      <c r="RDJ174" s="0"/>
      <c r="RDK174" s="0"/>
      <c r="RDL174" s="0"/>
      <c r="RDM174" s="0"/>
      <c r="RDN174" s="0"/>
      <c r="RDO174" s="0"/>
      <c r="RDP174" s="0"/>
      <c r="RDQ174" s="0"/>
      <c r="RDR174" s="0"/>
      <c r="RDS174" s="0"/>
      <c r="RDT174" s="0"/>
      <c r="RDU174" s="0"/>
      <c r="RDV174" s="0"/>
      <c r="RDW174" s="0"/>
      <c r="RDX174" s="0"/>
      <c r="RDY174" s="0"/>
      <c r="RDZ174" s="0"/>
      <c r="REA174" s="0"/>
      <c r="REB174" s="0"/>
      <c r="REC174" s="0"/>
      <c r="RED174" s="0"/>
      <c r="REE174" s="0"/>
      <c r="REF174" s="0"/>
      <c r="REG174" s="0"/>
      <c r="REH174" s="0"/>
      <c r="REI174" s="0"/>
      <c r="REJ174" s="0"/>
      <c r="REK174" s="0"/>
      <c r="REL174" s="0"/>
      <c r="REM174" s="0"/>
      <c r="REN174" s="0"/>
      <c r="REO174" s="0"/>
      <c r="REP174" s="0"/>
      <c r="REQ174" s="0"/>
      <c r="RER174" s="0"/>
      <c r="RES174" s="0"/>
      <c r="RET174" s="0"/>
      <c r="REU174" s="0"/>
      <c r="REV174" s="0"/>
      <c r="REW174" s="0"/>
      <c r="REX174" s="0"/>
      <c r="REY174" s="0"/>
      <c r="REZ174" s="0"/>
      <c r="RFA174" s="0"/>
      <c r="RFB174" s="0"/>
      <c r="RFC174" s="0"/>
      <c r="RFD174" s="0"/>
      <c r="RFE174" s="0"/>
      <c r="RFF174" s="0"/>
      <c r="RFG174" s="0"/>
      <c r="RFH174" s="0"/>
      <c r="RFI174" s="0"/>
      <c r="RFJ174" s="0"/>
      <c r="RFK174" s="0"/>
      <c r="RFL174" s="0"/>
      <c r="RFM174" s="0"/>
      <c r="RFN174" s="0"/>
      <c r="RFO174" s="0"/>
      <c r="RFP174" s="0"/>
      <c r="RFQ174" s="0"/>
      <c r="RFR174" s="0"/>
      <c r="RFS174" s="0"/>
      <c r="RFT174" s="0"/>
      <c r="RFU174" s="0"/>
      <c r="RFV174" s="0"/>
      <c r="RFW174" s="0"/>
      <c r="RFX174" s="0"/>
      <c r="RFY174" s="0"/>
      <c r="RFZ174" s="0"/>
      <c r="RGA174" s="0"/>
      <c r="RGB174" s="0"/>
      <c r="RGC174" s="0"/>
      <c r="RGD174" s="0"/>
      <c r="RGE174" s="0"/>
      <c r="RGF174" s="0"/>
      <c r="RGG174" s="0"/>
      <c r="RGH174" s="0"/>
      <c r="RGI174" s="0"/>
      <c r="RGJ174" s="0"/>
      <c r="RGK174" s="0"/>
      <c r="RGL174" s="0"/>
      <c r="RGM174" s="0"/>
      <c r="RGN174" s="0"/>
      <c r="RGO174" s="0"/>
      <c r="RGP174" s="0"/>
      <c r="RGQ174" s="0"/>
      <c r="RGR174" s="0"/>
      <c r="RGS174" s="0"/>
      <c r="RGT174" s="0"/>
      <c r="RGU174" s="0"/>
      <c r="RGV174" s="0"/>
      <c r="RGW174" s="0"/>
      <c r="RGX174" s="0"/>
      <c r="RGY174" s="0"/>
      <c r="RGZ174" s="0"/>
      <c r="RHA174" s="0"/>
      <c r="RHB174" s="0"/>
      <c r="RHC174" s="0"/>
      <c r="RHD174" s="0"/>
      <c r="RHE174" s="0"/>
      <c r="RHF174" s="0"/>
      <c r="RHG174" s="0"/>
      <c r="RHH174" s="0"/>
      <c r="RHI174" s="0"/>
      <c r="RHJ174" s="0"/>
      <c r="RHK174" s="0"/>
      <c r="RHL174" s="0"/>
      <c r="RHM174" s="0"/>
      <c r="RHN174" s="0"/>
      <c r="RHO174" s="0"/>
      <c r="RHP174" s="0"/>
      <c r="RHQ174" s="0"/>
      <c r="RHR174" s="0"/>
      <c r="RHS174" s="0"/>
      <c r="RHT174" s="0"/>
      <c r="RHU174" s="0"/>
      <c r="RHV174" s="0"/>
      <c r="RHW174" s="0"/>
      <c r="RHX174" s="0"/>
      <c r="RHY174" s="0"/>
      <c r="RHZ174" s="0"/>
      <c r="RIA174" s="0"/>
      <c r="RIB174" s="0"/>
      <c r="RIC174" s="0"/>
      <c r="RID174" s="0"/>
      <c r="RIE174" s="0"/>
      <c r="RIF174" s="0"/>
      <c r="RIG174" s="0"/>
      <c r="RIH174" s="0"/>
      <c r="RII174" s="0"/>
      <c r="RIJ174" s="0"/>
      <c r="RIK174" s="0"/>
      <c r="RIL174" s="0"/>
      <c r="RIM174" s="0"/>
      <c r="RIN174" s="0"/>
      <c r="RIO174" s="0"/>
      <c r="RIP174" s="0"/>
      <c r="RIQ174" s="0"/>
      <c r="RIR174" s="0"/>
      <c r="RIS174" s="0"/>
      <c r="RIT174" s="0"/>
      <c r="RIU174" s="0"/>
      <c r="RIV174" s="0"/>
      <c r="RIW174" s="0"/>
      <c r="RIX174" s="0"/>
      <c r="RIY174" s="0"/>
      <c r="RIZ174" s="0"/>
      <c r="RJA174" s="0"/>
      <c r="RJB174" s="0"/>
      <c r="RJC174" s="0"/>
      <c r="RJD174" s="0"/>
      <c r="RJE174" s="0"/>
      <c r="RJF174" s="0"/>
      <c r="RJG174" s="0"/>
      <c r="RJH174" s="0"/>
      <c r="RJI174" s="0"/>
      <c r="RJJ174" s="0"/>
      <c r="RJK174" s="0"/>
      <c r="RJL174" s="0"/>
      <c r="RJM174" s="0"/>
      <c r="RJN174" s="0"/>
      <c r="RJO174" s="0"/>
      <c r="RJP174" s="0"/>
      <c r="RJQ174" s="0"/>
      <c r="RJR174" s="0"/>
      <c r="RJS174" s="0"/>
      <c r="RJT174" s="0"/>
      <c r="RJU174" s="0"/>
      <c r="RJV174" s="0"/>
      <c r="RJW174" s="0"/>
      <c r="RJX174" s="0"/>
      <c r="RJY174" s="0"/>
      <c r="RJZ174" s="0"/>
      <c r="RKA174" s="0"/>
      <c r="RKB174" s="0"/>
      <c r="RKC174" s="0"/>
      <c r="RKD174" s="0"/>
      <c r="RKE174" s="0"/>
      <c r="RKF174" s="0"/>
      <c r="RKG174" s="0"/>
      <c r="RKH174" s="0"/>
      <c r="RKI174" s="0"/>
      <c r="RKJ174" s="0"/>
      <c r="RKK174" s="0"/>
      <c r="RKL174" s="0"/>
      <c r="RKM174" s="0"/>
      <c r="RKN174" s="0"/>
      <c r="RKO174" s="0"/>
      <c r="RKP174" s="0"/>
      <c r="RKQ174" s="0"/>
      <c r="RKR174" s="0"/>
      <c r="RKS174" s="0"/>
      <c r="RKT174" s="0"/>
      <c r="RKU174" s="0"/>
      <c r="RKV174" s="0"/>
      <c r="RKW174" s="0"/>
      <c r="RKX174" s="0"/>
      <c r="RKY174" s="0"/>
      <c r="RKZ174" s="0"/>
      <c r="RLA174" s="0"/>
      <c r="RLB174" s="0"/>
      <c r="RLC174" s="0"/>
      <c r="RLD174" s="0"/>
      <c r="RLE174" s="0"/>
      <c r="RLF174" s="0"/>
      <c r="RLG174" s="0"/>
      <c r="RLH174" s="0"/>
      <c r="RLI174" s="0"/>
      <c r="RLJ174" s="0"/>
      <c r="RLK174" s="0"/>
      <c r="RLL174" s="0"/>
      <c r="RLM174" s="0"/>
      <c r="RLN174" s="0"/>
      <c r="RLO174" s="0"/>
      <c r="RLP174" s="0"/>
      <c r="RLQ174" s="0"/>
      <c r="RLR174" s="0"/>
      <c r="RLS174" s="0"/>
      <c r="RLT174" s="0"/>
      <c r="RLU174" s="0"/>
      <c r="RLV174" s="0"/>
      <c r="RLW174" s="0"/>
      <c r="RLX174" s="0"/>
      <c r="RLY174" s="0"/>
      <c r="RLZ174" s="0"/>
      <c r="RMA174" s="0"/>
      <c r="RMB174" s="0"/>
      <c r="RMC174" s="0"/>
      <c r="RMD174" s="0"/>
      <c r="RME174" s="0"/>
      <c r="RMF174" s="0"/>
      <c r="RMG174" s="0"/>
      <c r="RMH174" s="0"/>
      <c r="RMI174" s="0"/>
      <c r="RMJ174" s="0"/>
      <c r="RMK174" s="0"/>
      <c r="RML174" s="0"/>
      <c r="RMM174" s="0"/>
      <c r="RMN174" s="0"/>
      <c r="RMO174" s="0"/>
      <c r="RMP174" s="0"/>
      <c r="RMQ174" s="0"/>
      <c r="RMR174" s="0"/>
      <c r="RMS174" s="0"/>
      <c r="RMT174" s="0"/>
      <c r="RMU174" s="0"/>
      <c r="RMV174" s="0"/>
      <c r="RMW174" s="0"/>
      <c r="RMX174" s="0"/>
      <c r="RMY174" s="0"/>
      <c r="RMZ174" s="0"/>
      <c r="RNA174" s="0"/>
      <c r="RNB174" s="0"/>
      <c r="RNC174" s="0"/>
      <c r="RND174" s="0"/>
      <c r="RNE174" s="0"/>
      <c r="RNF174" s="0"/>
      <c r="RNG174" s="0"/>
      <c r="RNH174" s="0"/>
      <c r="RNI174" s="0"/>
      <c r="RNJ174" s="0"/>
      <c r="RNK174" s="0"/>
      <c r="RNL174" s="0"/>
      <c r="RNM174" s="0"/>
      <c r="RNN174" s="0"/>
      <c r="RNO174" s="0"/>
      <c r="RNP174" s="0"/>
      <c r="RNQ174" s="0"/>
      <c r="RNR174" s="0"/>
      <c r="RNS174" s="0"/>
      <c r="RNT174" s="0"/>
      <c r="RNU174" s="0"/>
      <c r="RNV174" s="0"/>
      <c r="RNW174" s="0"/>
      <c r="RNX174" s="0"/>
      <c r="RNY174" s="0"/>
      <c r="RNZ174" s="0"/>
      <c r="ROA174" s="0"/>
      <c r="ROB174" s="0"/>
      <c r="ROC174" s="0"/>
      <c r="ROD174" s="0"/>
      <c r="ROE174" s="0"/>
      <c r="ROF174" s="0"/>
      <c r="ROG174" s="0"/>
      <c r="ROH174" s="0"/>
      <c r="ROI174" s="0"/>
      <c r="ROJ174" s="0"/>
      <c r="ROK174" s="0"/>
      <c r="ROL174" s="0"/>
      <c r="ROM174" s="0"/>
      <c r="RON174" s="0"/>
      <c r="ROO174" s="0"/>
      <c r="ROP174" s="0"/>
      <c r="ROQ174" s="0"/>
      <c r="ROR174" s="0"/>
      <c r="ROS174" s="0"/>
      <c r="ROT174" s="0"/>
      <c r="ROU174" s="0"/>
      <c r="ROV174" s="0"/>
      <c r="ROW174" s="0"/>
      <c r="ROX174" s="0"/>
      <c r="ROY174" s="0"/>
      <c r="ROZ174" s="0"/>
      <c r="RPA174" s="0"/>
      <c r="RPB174" s="0"/>
      <c r="RPC174" s="0"/>
      <c r="RPD174" s="0"/>
      <c r="RPE174" s="0"/>
      <c r="RPF174" s="0"/>
      <c r="RPG174" s="0"/>
      <c r="RPH174" s="0"/>
      <c r="RPI174" s="0"/>
      <c r="RPJ174" s="0"/>
      <c r="RPK174" s="0"/>
      <c r="RPL174" s="0"/>
      <c r="RPM174" s="0"/>
      <c r="RPN174" s="0"/>
      <c r="RPO174" s="0"/>
      <c r="RPP174" s="0"/>
      <c r="RPQ174" s="0"/>
      <c r="RPR174" s="0"/>
      <c r="RPS174" s="0"/>
      <c r="RPT174" s="0"/>
      <c r="RPU174" s="0"/>
      <c r="RPV174" s="0"/>
      <c r="RPW174" s="0"/>
      <c r="RPX174" s="0"/>
      <c r="RPY174" s="0"/>
      <c r="RPZ174" s="0"/>
      <c r="RQA174" s="0"/>
      <c r="RQB174" s="0"/>
      <c r="RQC174" s="0"/>
      <c r="RQD174" s="0"/>
      <c r="RQE174" s="0"/>
      <c r="RQF174" s="0"/>
      <c r="RQG174" s="0"/>
      <c r="RQH174" s="0"/>
      <c r="RQI174" s="0"/>
      <c r="RQJ174" s="0"/>
      <c r="RQK174" s="0"/>
      <c r="RQL174" s="0"/>
      <c r="RQM174" s="0"/>
      <c r="RQN174" s="0"/>
      <c r="RQO174" s="0"/>
      <c r="RQP174" s="0"/>
      <c r="RQQ174" s="0"/>
      <c r="RQR174" s="0"/>
      <c r="RQS174" s="0"/>
      <c r="RQT174" s="0"/>
      <c r="RQU174" s="0"/>
      <c r="RQV174" s="0"/>
      <c r="RQW174" s="0"/>
      <c r="RQX174" s="0"/>
      <c r="RQY174" s="0"/>
      <c r="RQZ174" s="0"/>
      <c r="RRA174" s="0"/>
      <c r="RRB174" s="0"/>
      <c r="RRC174" s="0"/>
      <c r="RRD174" s="0"/>
      <c r="RRE174" s="0"/>
      <c r="RRF174" s="0"/>
      <c r="RRG174" s="0"/>
      <c r="RRH174" s="0"/>
      <c r="RRI174" s="0"/>
      <c r="RRJ174" s="0"/>
      <c r="RRK174" s="0"/>
      <c r="RRL174" s="0"/>
      <c r="RRM174" s="0"/>
      <c r="RRN174" s="0"/>
      <c r="RRO174" s="0"/>
      <c r="RRP174" s="0"/>
      <c r="RRQ174" s="0"/>
      <c r="RRR174" s="0"/>
      <c r="RRS174" s="0"/>
      <c r="RRT174" s="0"/>
      <c r="RRU174" s="0"/>
      <c r="RRV174" s="0"/>
      <c r="RRW174" s="0"/>
      <c r="RRX174" s="0"/>
      <c r="RRY174" s="0"/>
      <c r="RRZ174" s="0"/>
      <c r="RSA174" s="0"/>
      <c r="RSB174" s="0"/>
      <c r="RSC174" s="0"/>
      <c r="RSD174" s="0"/>
      <c r="RSE174" s="0"/>
      <c r="RSF174" s="0"/>
      <c r="RSG174" s="0"/>
      <c r="RSH174" s="0"/>
      <c r="RSI174" s="0"/>
      <c r="RSJ174" s="0"/>
      <c r="RSK174" s="0"/>
      <c r="RSL174" s="0"/>
      <c r="RSM174" s="0"/>
      <c r="RSN174" s="0"/>
      <c r="RSO174" s="0"/>
      <c r="RSP174" s="0"/>
      <c r="RSQ174" s="0"/>
      <c r="RSR174" s="0"/>
      <c r="RSS174" s="0"/>
      <c r="RST174" s="0"/>
      <c r="RSU174" s="0"/>
      <c r="RSV174" s="0"/>
      <c r="RSW174" s="0"/>
      <c r="RSX174" s="0"/>
      <c r="RSY174" s="0"/>
      <c r="RSZ174" s="0"/>
      <c r="RTA174" s="0"/>
      <c r="RTB174" s="0"/>
      <c r="RTC174" s="0"/>
      <c r="RTD174" s="0"/>
      <c r="RTE174" s="0"/>
      <c r="RTF174" s="0"/>
      <c r="RTG174" s="0"/>
      <c r="RTH174" s="0"/>
      <c r="RTI174" s="0"/>
      <c r="RTJ174" s="0"/>
      <c r="RTK174" s="0"/>
      <c r="RTL174" s="0"/>
      <c r="RTM174" s="0"/>
      <c r="RTN174" s="0"/>
      <c r="RTO174" s="0"/>
      <c r="RTP174" s="0"/>
      <c r="RTQ174" s="0"/>
      <c r="RTR174" s="0"/>
      <c r="RTS174" s="0"/>
      <c r="RTT174" s="0"/>
      <c r="RTU174" s="0"/>
      <c r="RTV174" s="0"/>
      <c r="RTW174" s="0"/>
      <c r="RTX174" s="0"/>
      <c r="RTY174" s="0"/>
      <c r="RTZ174" s="0"/>
      <c r="RUA174" s="0"/>
      <c r="RUB174" s="0"/>
      <c r="RUC174" s="0"/>
      <c r="RUD174" s="0"/>
      <c r="RUE174" s="0"/>
      <c r="RUF174" s="0"/>
      <c r="RUG174" s="0"/>
      <c r="RUH174" s="0"/>
      <c r="RUI174" s="0"/>
      <c r="RUJ174" s="0"/>
      <c r="RUK174" s="0"/>
      <c r="RUL174" s="0"/>
      <c r="RUM174" s="0"/>
      <c r="RUN174" s="0"/>
      <c r="RUO174" s="0"/>
      <c r="RUP174" s="0"/>
      <c r="RUQ174" s="0"/>
      <c r="RUR174" s="0"/>
      <c r="RUS174" s="0"/>
      <c r="RUT174" s="0"/>
      <c r="RUU174" s="0"/>
      <c r="RUV174" s="0"/>
      <c r="RUW174" s="0"/>
      <c r="RUX174" s="0"/>
      <c r="RUY174" s="0"/>
      <c r="RUZ174" s="0"/>
      <c r="RVA174" s="0"/>
      <c r="RVB174" s="0"/>
      <c r="RVC174" s="0"/>
      <c r="RVD174" s="0"/>
      <c r="RVE174" s="0"/>
      <c r="RVF174" s="0"/>
      <c r="RVG174" s="0"/>
      <c r="RVH174" s="0"/>
      <c r="RVI174" s="0"/>
      <c r="RVJ174" s="0"/>
      <c r="RVK174" s="0"/>
      <c r="RVL174" s="0"/>
      <c r="RVM174" s="0"/>
      <c r="RVN174" s="0"/>
      <c r="RVO174" s="0"/>
      <c r="RVP174" s="0"/>
      <c r="RVQ174" s="0"/>
      <c r="RVR174" s="0"/>
      <c r="RVS174" s="0"/>
      <c r="RVT174" s="0"/>
      <c r="RVU174" s="0"/>
      <c r="RVV174" s="0"/>
      <c r="RVW174" s="0"/>
      <c r="RVX174" s="0"/>
      <c r="RVY174" s="0"/>
      <c r="RVZ174" s="0"/>
      <c r="RWA174" s="0"/>
      <c r="RWB174" s="0"/>
      <c r="RWC174" s="0"/>
      <c r="RWD174" s="0"/>
      <c r="RWE174" s="0"/>
      <c r="RWF174" s="0"/>
      <c r="RWG174" s="0"/>
      <c r="RWH174" s="0"/>
      <c r="RWI174" s="0"/>
      <c r="RWJ174" s="0"/>
      <c r="RWK174" s="0"/>
      <c r="RWL174" s="0"/>
      <c r="RWM174" s="0"/>
      <c r="RWN174" s="0"/>
      <c r="RWO174" s="0"/>
      <c r="RWP174" s="0"/>
      <c r="RWQ174" s="0"/>
      <c r="RWR174" s="0"/>
      <c r="RWS174" s="0"/>
      <c r="RWT174" s="0"/>
      <c r="RWU174" s="0"/>
      <c r="RWV174" s="0"/>
      <c r="RWW174" s="0"/>
      <c r="RWX174" s="0"/>
      <c r="RWY174" s="0"/>
      <c r="RWZ174" s="0"/>
      <c r="RXA174" s="0"/>
      <c r="RXB174" s="0"/>
      <c r="RXC174" s="0"/>
      <c r="RXD174" s="0"/>
      <c r="RXE174" s="0"/>
      <c r="RXF174" s="0"/>
      <c r="RXG174" s="0"/>
      <c r="RXH174" s="0"/>
      <c r="RXI174" s="0"/>
      <c r="RXJ174" s="0"/>
      <c r="RXK174" s="0"/>
      <c r="RXL174" s="0"/>
      <c r="RXM174" s="0"/>
      <c r="RXN174" s="0"/>
      <c r="RXO174" s="0"/>
      <c r="RXP174" s="0"/>
      <c r="RXQ174" s="0"/>
      <c r="RXR174" s="0"/>
      <c r="RXS174" s="0"/>
      <c r="RXT174" s="0"/>
      <c r="RXU174" s="0"/>
      <c r="RXV174" s="0"/>
      <c r="RXW174" s="0"/>
      <c r="RXX174" s="0"/>
      <c r="RXY174" s="0"/>
      <c r="RXZ174" s="0"/>
      <c r="RYA174" s="0"/>
      <c r="RYB174" s="0"/>
      <c r="RYC174" s="0"/>
      <c r="RYD174" s="0"/>
      <c r="RYE174" s="0"/>
      <c r="RYF174" s="0"/>
      <c r="RYG174" s="0"/>
      <c r="RYH174" s="0"/>
      <c r="RYI174" s="0"/>
      <c r="RYJ174" s="0"/>
      <c r="RYK174" s="0"/>
      <c r="RYL174" s="0"/>
      <c r="RYM174" s="0"/>
      <c r="RYN174" s="0"/>
      <c r="RYO174" s="0"/>
      <c r="RYP174" s="0"/>
      <c r="RYQ174" s="0"/>
      <c r="RYR174" s="0"/>
      <c r="RYS174" s="0"/>
      <c r="RYT174" s="0"/>
      <c r="RYU174" s="0"/>
      <c r="RYV174" s="0"/>
      <c r="RYW174" s="0"/>
      <c r="RYX174" s="0"/>
      <c r="RYY174" s="0"/>
      <c r="RYZ174" s="0"/>
      <c r="RZA174" s="0"/>
      <c r="RZB174" s="0"/>
      <c r="RZC174" s="0"/>
      <c r="RZD174" s="0"/>
      <c r="RZE174" s="0"/>
      <c r="RZF174" s="0"/>
      <c r="RZG174" s="0"/>
      <c r="RZH174" s="0"/>
      <c r="RZI174" s="0"/>
      <c r="RZJ174" s="0"/>
      <c r="RZK174" s="0"/>
      <c r="RZL174" s="0"/>
      <c r="RZM174" s="0"/>
      <c r="RZN174" s="0"/>
      <c r="RZO174" s="0"/>
      <c r="RZP174" s="0"/>
      <c r="RZQ174" s="0"/>
      <c r="RZR174" s="0"/>
      <c r="RZS174" s="0"/>
      <c r="RZT174" s="0"/>
      <c r="RZU174" s="0"/>
      <c r="RZV174" s="0"/>
      <c r="RZW174" s="0"/>
      <c r="RZX174" s="0"/>
      <c r="RZY174" s="0"/>
      <c r="RZZ174" s="0"/>
      <c r="SAA174" s="0"/>
      <c r="SAB174" s="0"/>
      <c r="SAC174" s="0"/>
      <c r="SAD174" s="0"/>
      <c r="SAE174" s="0"/>
      <c r="SAF174" s="0"/>
      <c r="SAG174" s="0"/>
      <c r="SAH174" s="0"/>
      <c r="SAI174" s="0"/>
      <c r="SAJ174" s="0"/>
      <c r="SAK174" s="0"/>
      <c r="SAL174" s="0"/>
      <c r="SAM174" s="0"/>
      <c r="SAN174" s="0"/>
      <c r="SAO174" s="0"/>
      <c r="SAP174" s="0"/>
      <c r="SAQ174" s="0"/>
      <c r="SAR174" s="0"/>
      <c r="SAS174" s="0"/>
      <c r="SAT174" s="0"/>
      <c r="SAU174" s="0"/>
      <c r="SAV174" s="0"/>
      <c r="SAW174" s="0"/>
      <c r="SAX174" s="0"/>
      <c r="SAY174" s="0"/>
      <c r="SAZ174" s="0"/>
      <c r="SBA174" s="0"/>
      <c r="SBB174" s="0"/>
      <c r="SBC174" s="0"/>
      <c r="SBD174" s="0"/>
      <c r="SBE174" s="0"/>
      <c r="SBF174" s="0"/>
      <c r="SBG174" s="0"/>
      <c r="SBH174" s="0"/>
      <c r="SBI174" s="0"/>
      <c r="SBJ174" s="0"/>
      <c r="SBK174" s="0"/>
      <c r="SBL174" s="0"/>
      <c r="SBM174" s="0"/>
      <c r="SBN174" s="0"/>
      <c r="SBO174" s="0"/>
      <c r="SBP174" s="0"/>
      <c r="SBQ174" s="0"/>
      <c r="SBR174" s="0"/>
      <c r="SBS174" s="0"/>
      <c r="SBT174" s="0"/>
      <c r="SBU174" s="0"/>
      <c r="SBV174" s="0"/>
      <c r="SBW174" s="0"/>
      <c r="SBX174" s="0"/>
      <c r="SBY174" s="0"/>
      <c r="SBZ174" s="0"/>
      <c r="SCA174" s="0"/>
      <c r="SCB174" s="0"/>
      <c r="SCC174" s="0"/>
      <c r="SCD174" s="0"/>
      <c r="SCE174" s="0"/>
      <c r="SCF174" s="0"/>
      <c r="SCG174" s="0"/>
      <c r="SCH174" s="0"/>
      <c r="SCI174" s="0"/>
      <c r="SCJ174" s="0"/>
      <c r="SCK174" s="0"/>
      <c r="SCL174" s="0"/>
      <c r="SCM174" s="0"/>
      <c r="SCN174" s="0"/>
      <c r="SCO174" s="0"/>
      <c r="SCP174" s="0"/>
      <c r="SCQ174" s="0"/>
      <c r="SCR174" s="0"/>
      <c r="SCS174" s="0"/>
      <c r="SCT174" s="0"/>
      <c r="SCU174" s="0"/>
      <c r="SCV174" s="0"/>
      <c r="SCW174" s="0"/>
      <c r="SCX174" s="0"/>
      <c r="SCY174" s="0"/>
      <c r="SCZ174" s="0"/>
      <c r="SDA174" s="0"/>
      <c r="SDB174" s="0"/>
      <c r="SDC174" s="0"/>
      <c r="SDD174" s="0"/>
      <c r="SDE174" s="0"/>
      <c r="SDF174" s="0"/>
      <c r="SDG174" s="0"/>
      <c r="SDH174" s="0"/>
      <c r="SDI174" s="0"/>
      <c r="SDJ174" s="0"/>
      <c r="SDK174" s="0"/>
      <c r="SDL174" s="0"/>
      <c r="SDM174" s="0"/>
      <c r="SDN174" s="0"/>
      <c r="SDO174" s="0"/>
      <c r="SDP174" s="0"/>
      <c r="SDQ174" s="0"/>
      <c r="SDR174" s="0"/>
      <c r="SDS174" s="0"/>
      <c r="SDT174" s="0"/>
      <c r="SDU174" s="0"/>
      <c r="SDV174" s="0"/>
      <c r="SDW174" s="0"/>
      <c r="SDX174" s="0"/>
      <c r="SDY174" s="0"/>
      <c r="SDZ174" s="0"/>
      <c r="SEA174" s="0"/>
      <c r="SEB174" s="0"/>
      <c r="SEC174" s="0"/>
      <c r="SED174" s="0"/>
      <c r="SEE174" s="0"/>
      <c r="SEF174" s="0"/>
      <c r="SEG174" s="0"/>
      <c r="SEH174" s="0"/>
      <c r="SEI174" s="0"/>
      <c r="SEJ174" s="0"/>
      <c r="SEK174" s="0"/>
      <c r="SEL174" s="0"/>
      <c r="SEM174" s="0"/>
      <c r="SEN174" s="0"/>
      <c r="SEO174" s="0"/>
      <c r="SEP174" s="0"/>
      <c r="SEQ174" s="0"/>
      <c r="SER174" s="0"/>
      <c r="SES174" s="0"/>
      <c r="SET174" s="0"/>
      <c r="SEU174" s="0"/>
      <c r="SEV174" s="0"/>
      <c r="SEW174" s="0"/>
      <c r="SEX174" s="0"/>
      <c r="SEY174" s="0"/>
      <c r="SEZ174" s="0"/>
      <c r="SFA174" s="0"/>
      <c r="SFB174" s="0"/>
      <c r="SFC174" s="0"/>
      <c r="SFD174" s="0"/>
      <c r="SFE174" s="0"/>
      <c r="SFF174" s="0"/>
      <c r="SFG174" s="0"/>
      <c r="SFH174" s="0"/>
      <c r="SFI174" s="0"/>
      <c r="SFJ174" s="0"/>
      <c r="SFK174" s="0"/>
      <c r="SFL174" s="0"/>
      <c r="SFM174" s="0"/>
      <c r="SFN174" s="0"/>
      <c r="SFO174" s="0"/>
      <c r="SFP174" s="0"/>
      <c r="SFQ174" s="0"/>
      <c r="SFR174" s="0"/>
      <c r="SFS174" s="0"/>
      <c r="SFT174" s="0"/>
      <c r="SFU174" s="0"/>
      <c r="SFV174" s="0"/>
      <c r="SFW174" s="0"/>
      <c r="SFX174" s="0"/>
      <c r="SFY174" s="0"/>
      <c r="SFZ174" s="0"/>
      <c r="SGA174" s="0"/>
      <c r="SGB174" s="0"/>
      <c r="SGC174" s="0"/>
      <c r="SGD174" s="0"/>
      <c r="SGE174" s="0"/>
      <c r="SGF174" s="0"/>
      <c r="SGG174" s="0"/>
      <c r="SGH174" s="0"/>
      <c r="SGI174" s="0"/>
      <c r="SGJ174" s="0"/>
      <c r="SGK174" s="0"/>
      <c r="SGL174" s="0"/>
      <c r="SGM174" s="0"/>
      <c r="SGN174" s="0"/>
      <c r="SGO174" s="0"/>
      <c r="SGP174" s="0"/>
      <c r="SGQ174" s="0"/>
      <c r="SGR174" s="0"/>
      <c r="SGS174" s="0"/>
      <c r="SGT174" s="0"/>
      <c r="SGU174" s="0"/>
      <c r="SGV174" s="0"/>
      <c r="SGW174" s="0"/>
      <c r="SGX174" s="0"/>
      <c r="SGY174" s="0"/>
      <c r="SGZ174" s="0"/>
      <c r="SHA174" s="0"/>
      <c r="SHB174" s="0"/>
      <c r="SHC174" s="0"/>
      <c r="SHD174" s="0"/>
      <c r="SHE174" s="0"/>
      <c r="SHF174" s="0"/>
      <c r="SHG174" s="0"/>
      <c r="SHH174" s="0"/>
      <c r="SHI174" s="0"/>
      <c r="SHJ174" s="0"/>
      <c r="SHK174" s="0"/>
      <c r="SHL174" s="0"/>
      <c r="SHM174" s="0"/>
      <c r="SHN174" s="0"/>
      <c r="SHO174" s="0"/>
      <c r="SHP174" s="0"/>
      <c r="SHQ174" s="0"/>
      <c r="SHR174" s="0"/>
      <c r="SHS174" s="0"/>
      <c r="SHT174" s="0"/>
      <c r="SHU174" s="0"/>
      <c r="SHV174" s="0"/>
      <c r="SHW174" s="0"/>
      <c r="SHX174" s="0"/>
      <c r="SHY174" s="0"/>
      <c r="SHZ174" s="0"/>
      <c r="SIA174" s="0"/>
      <c r="SIB174" s="0"/>
      <c r="SIC174" s="0"/>
      <c r="SID174" s="0"/>
      <c r="SIE174" s="0"/>
      <c r="SIF174" s="0"/>
      <c r="SIG174" s="0"/>
      <c r="SIH174" s="0"/>
      <c r="SII174" s="0"/>
      <c r="SIJ174" s="0"/>
      <c r="SIK174" s="0"/>
      <c r="SIL174" s="0"/>
      <c r="SIM174" s="0"/>
      <c r="SIN174" s="0"/>
      <c r="SIO174" s="0"/>
      <c r="SIP174" s="0"/>
      <c r="SIQ174" s="0"/>
      <c r="SIR174" s="0"/>
      <c r="SIS174" s="0"/>
      <c r="SIT174" s="0"/>
      <c r="SIU174" s="0"/>
      <c r="SIV174" s="0"/>
      <c r="SIW174" s="0"/>
      <c r="SIX174" s="0"/>
      <c r="SIY174" s="0"/>
      <c r="SIZ174" s="0"/>
      <c r="SJA174" s="0"/>
      <c r="SJB174" s="0"/>
      <c r="SJC174" s="0"/>
      <c r="SJD174" s="0"/>
      <c r="SJE174" s="0"/>
      <c r="SJF174" s="0"/>
      <c r="SJG174" s="0"/>
      <c r="SJH174" s="0"/>
      <c r="SJI174" s="0"/>
      <c r="SJJ174" s="0"/>
      <c r="SJK174" s="0"/>
      <c r="SJL174" s="0"/>
      <c r="SJM174" s="0"/>
      <c r="SJN174" s="0"/>
      <c r="SJO174" s="0"/>
      <c r="SJP174" s="0"/>
      <c r="SJQ174" s="0"/>
      <c r="SJR174" s="0"/>
      <c r="SJS174" s="0"/>
      <c r="SJT174" s="0"/>
      <c r="SJU174" s="0"/>
      <c r="SJV174" s="0"/>
      <c r="SJW174" s="0"/>
      <c r="SJX174" s="0"/>
      <c r="SJY174" s="0"/>
      <c r="SJZ174" s="0"/>
      <c r="SKA174" s="0"/>
      <c r="SKB174" s="0"/>
      <c r="SKC174" s="0"/>
      <c r="SKD174" s="0"/>
      <c r="SKE174" s="0"/>
      <c r="SKF174" s="0"/>
      <c r="SKG174" s="0"/>
      <c r="SKH174" s="0"/>
      <c r="SKI174" s="0"/>
      <c r="SKJ174" s="0"/>
      <c r="SKK174" s="0"/>
      <c r="SKL174" s="0"/>
      <c r="SKM174" s="0"/>
      <c r="SKN174" s="0"/>
      <c r="SKO174" s="0"/>
      <c r="SKP174" s="0"/>
      <c r="SKQ174" s="0"/>
      <c r="SKR174" s="0"/>
      <c r="SKS174" s="0"/>
      <c r="SKT174" s="0"/>
      <c r="SKU174" s="0"/>
      <c r="SKV174" s="0"/>
      <c r="SKW174" s="0"/>
      <c r="SKX174" s="0"/>
      <c r="SKY174" s="0"/>
      <c r="SKZ174" s="0"/>
      <c r="SLA174" s="0"/>
      <c r="SLB174" s="0"/>
      <c r="SLC174" s="0"/>
      <c r="SLD174" s="0"/>
      <c r="SLE174" s="0"/>
      <c r="SLF174" s="0"/>
      <c r="SLG174" s="0"/>
      <c r="SLH174" s="0"/>
      <c r="SLI174" s="0"/>
      <c r="SLJ174" s="0"/>
      <c r="SLK174" s="0"/>
      <c r="SLL174" s="0"/>
      <c r="SLM174" s="0"/>
      <c r="SLN174" s="0"/>
      <c r="SLO174" s="0"/>
      <c r="SLP174" s="0"/>
      <c r="SLQ174" s="0"/>
      <c r="SLR174" s="0"/>
      <c r="SLS174" s="0"/>
      <c r="SLT174" s="0"/>
      <c r="SLU174" s="0"/>
      <c r="SLV174" s="0"/>
      <c r="SLW174" s="0"/>
      <c r="SLX174" s="0"/>
      <c r="SLY174" s="0"/>
      <c r="SLZ174" s="0"/>
      <c r="SMA174" s="0"/>
      <c r="SMB174" s="0"/>
      <c r="SMC174" s="0"/>
      <c r="SMD174" s="0"/>
      <c r="SME174" s="0"/>
      <c r="SMF174" s="0"/>
      <c r="SMG174" s="0"/>
      <c r="SMH174" s="0"/>
      <c r="SMI174" s="0"/>
      <c r="SMJ174" s="0"/>
      <c r="SMK174" s="0"/>
      <c r="SML174" s="0"/>
      <c r="SMM174" s="0"/>
      <c r="SMN174" s="0"/>
      <c r="SMO174" s="0"/>
      <c r="SMP174" s="0"/>
      <c r="SMQ174" s="0"/>
      <c r="SMR174" s="0"/>
      <c r="SMS174" s="0"/>
      <c r="SMT174" s="0"/>
      <c r="SMU174" s="0"/>
      <c r="SMV174" s="0"/>
      <c r="SMW174" s="0"/>
      <c r="SMX174" s="0"/>
      <c r="SMY174" s="0"/>
      <c r="SMZ174" s="0"/>
      <c r="SNA174" s="0"/>
      <c r="SNB174" s="0"/>
      <c r="SNC174" s="0"/>
      <c r="SND174" s="0"/>
      <c r="SNE174" s="0"/>
      <c r="SNF174" s="0"/>
      <c r="SNG174" s="0"/>
      <c r="SNH174" s="0"/>
      <c r="SNI174" s="0"/>
      <c r="SNJ174" s="0"/>
      <c r="SNK174" s="0"/>
      <c r="SNL174" s="0"/>
      <c r="SNM174" s="0"/>
      <c r="SNN174" s="0"/>
      <c r="SNO174" s="0"/>
      <c r="SNP174" s="0"/>
      <c r="SNQ174" s="0"/>
      <c r="SNR174" s="0"/>
      <c r="SNS174" s="0"/>
      <c r="SNT174" s="0"/>
      <c r="SNU174" s="0"/>
      <c r="SNV174" s="0"/>
      <c r="SNW174" s="0"/>
      <c r="SNX174" s="0"/>
      <c r="SNY174" s="0"/>
      <c r="SNZ174" s="0"/>
      <c r="SOA174" s="0"/>
      <c r="SOB174" s="0"/>
      <c r="SOC174" s="0"/>
      <c r="SOD174" s="0"/>
      <c r="SOE174" s="0"/>
      <c r="SOF174" s="0"/>
      <c r="SOG174" s="0"/>
      <c r="SOH174" s="0"/>
      <c r="SOI174" s="0"/>
      <c r="SOJ174" s="0"/>
      <c r="SOK174" s="0"/>
      <c r="SOL174" s="0"/>
      <c r="SOM174" s="0"/>
      <c r="SON174" s="0"/>
      <c r="SOO174" s="0"/>
      <c r="SOP174" s="0"/>
      <c r="SOQ174" s="0"/>
      <c r="SOR174" s="0"/>
      <c r="SOS174" s="0"/>
      <c r="SOT174" s="0"/>
      <c r="SOU174" s="0"/>
      <c r="SOV174" s="0"/>
      <c r="SOW174" s="0"/>
      <c r="SOX174" s="0"/>
      <c r="SOY174" s="0"/>
      <c r="SOZ174" s="0"/>
      <c r="SPA174" s="0"/>
      <c r="SPB174" s="0"/>
      <c r="SPC174" s="0"/>
      <c r="SPD174" s="0"/>
      <c r="SPE174" s="0"/>
      <c r="SPF174" s="0"/>
      <c r="SPG174" s="0"/>
      <c r="SPH174" s="0"/>
      <c r="SPI174" s="0"/>
      <c r="SPJ174" s="0"/>
      <c r="SPK174" s="0"/>
      <c r="SPL174" s="0"/>
      <c r="SPM174" s="0"/>
      <c r="SPN174" s="0"/>
      <c r="SPO174" s="0"/>
      <c r="SPP174" s="0"/>
      <c r="SPQ174" s="0"/>
      <c r="SPR174" s="0"/>
      <c r="SPS174" s="0"/>
      <c r="SPT174" s="0"/>
      <c r="SPU174" s="0"/>
      <c r="SPV174" s="0"/>
      <c r="SPW174" s="0"/>
      <c r="SPX174" s="0"/>
      <c r="SPY174" s="0"/>
      <c r="SPZ174" s="0"/>
      <c r="SQA174" s="0"/>
      <c r="SQB174" s="0"/>
      <c r="SQC174" s="0"/>
      <c r="SQD174" s="0"/>
      <c r="SQE174" s="0"/>
      <c r="SQF174" s="0"/>
      <c r="SQG174" s="0"/>
      <c r="SQH174" s="0"/>
      <c r="SQI174" s="0"/>
      <c r="SQJ174" s="0"/>
      <c r="SQK174" s="0"/>
      <c r="SQL174" s="0"/>
      <c r="SQM174" s="0"/>
      <c r="SQN174" s="0"/>
      <c r="SQO174" s="0"/>
      <c r="SQP174" s="0"/>
      <c r="SQQ174" s="0"/>
      <c r="SQR174" s="0"/>
      <c r="SQS174" s="0"/>
      <c r="SQT174" s="0"/>
      <c r="SQU174" s="0"/>
      <c r="SQV174" s="0"/>
      <c r="SQW174" s="0"/>
      <c r="SQX174" s="0"/>
      <c r="SQY174" s="0"/>
      <c r="SQZ174" s="0"/>
      <c r="SRA174" s="0"/>
      <c r="SRB174" s="0"/>
      <c r="SRC174" s="0"/>
      <c r="SRD174" s="0"/>
      <c r="SRE174" s="0"/>
      <c r="SRF174" s="0"/>
      <c r="SRG174" s="0"/>
      <c r="SRH174" s="0"/>
      <c r="SRI174" s="0"/>
      <c r="SRJ174" s="0"/>
      <c r="SRK174" s="0"/>
      <c r="SRL174" s="0"/>
      <c r="SRM174" s="0"/>
      <c r="SRN174" s="0"/>
      <c r="SRO174" s="0"/>
      <c r="SRP174" s="0"/>
      <c r="SRQ174" s="0"/>
      <c r="SRR174" s="0"/>
      <c r="SRS174" s="0"/>
      <c r="SRT174" s="0"/>
      <c r="SRU174" s="0"/>
      <c r="SRV174" s="0"/>
      <c r="SRW174" s="0"/>
      <c r="SRX174" s="0"/>
      <c r="SRY174" s="0"/>
      <c r="SRZ174" s="0"/>
      <c r="SSA174" s="0"/>
      <c r="SSB174" s="0"/>
      <c r="SSC174" s="0"/>
      <c r="SSD174" s="0"/>
      <c r="SSE174" s="0"/>
      <c r="SSF174" s="0"/>
      <c r="SSG174" s="0"/>
      <c r="SSH174" s="0"/>
      <c r="SSI174" s="0"/>
      <c r="SSJ174" s="0"/>
      <c r="SSK174" s="0"/>
      <c r="SSL174" s="0"/>
      <c r="SSM174" s="0"/>
      <c r="SSN174" s="0"/>
      <c r="SSO174" s="0"/>
      <c r="SSP174" s="0"/>
      <c r="SSQ174" s="0"/>
      <c r="SSR174" s="0"/>
      <c r="SSS174" s="0"/>
      <c r="SST174" s="0"/>
      <c r="SSU174" s="0"/>
      <c r="SSV174" s="0"/>
      <c r="SSW174" s="0"/>
      <c r="SSX174" s="0"/>
      <c r="SSY174" s="0"/>
      <c r="SSZ174" s="0"/>
      <c r="STA174" s="0"/>
      <c r="STB174" s="0"/>
      <c r="STC174" s="0"/>
      <c r="STD174" s="0"/>
      <c r="STE174" s="0"/>
      <c r="STF174" s="0"/>
      <c r="STG174" s="0"/>
      <c r="STH174" s="0"/>
      <c r="STI174" s="0"/>
      <c r="STJ174" s="0"/>
      <c r="STK174" s="0"/>
      <c r="STL174" s="0"/>
      <c r="STM174" s="0"/>
      <c r="STN174" s="0"/>
      <c r="STO174" s="0"/>
      <c r="STP174" s="0"/>
      <c r="STQ174" s="0"/>
      <c r="STR174" s="0"/>
      <c r="STS174" s="0"/>
      <c r="STT174" s="0"/>
      <c r="STU174" s="0"/>
      <c r="STV174" s="0"/>
      <c r="STW174" s="0"/>
      <c r="STX174" s="0"/>
      <c r="STY174" s="0"/>
      <c r="STZ174" s="0"/>
      <c r="SUA174" s="0"/>
      <c r="SUB174" s="0"/>
      <c r="SUC174" s="0"/>
      <c r="SUD174" s="0"/>
      <c r="SUE174" s="0"/>
      <c r="SUF174" s="0"/>
      <c r="SUG174" s="0"/>
      <c r="SUH174" s="0"/>
      <c r="SUI174" s="0"/>
      <c r="SUJ174" s="0"/>
      <c r="SUK174" s="0"/>
      <c r="SUL174" s="0"/>
      <c r="SUM174" s="0"/>
      <c r="SUN174" s="0"/>
      <c r="SUO174" s="0"/>
      <c r="SUP174" s="0"/>
      <c r="SUQ174" s="0"/>
      <c r="SUR174" s="0"/>
      <c r="SUS174" s="0"/>
      <c r="SUT174" s="0"/>
      <c r="SUU174" s="0"/>
      <c r="SUV174" s="0"/>
      <c r="SUW174" s="0"/>
      <c r="SUX174" s="0"/>
      <c r="SUY174" s="0"/>
      <c r="SUZ174" s="0"/>
      <c r="SVA174" s="0"/>
      <c r="SVB174" s="0"/>
      <c r="SVC174" s="0"/>
      <c r="SVD174" s="0"/>
      <c r="SVE174" s="0"/>
      <c r="SVF174" s="0"/>
      <c r="SVG174" s="0"/>
      <c r="SVH174" s="0"/>
      <c r="SVI174" s="0"/>
      <c r="SVJ174" s="0"/>
      <c r="SVK174" s="0"/>
      <c r="SVL174" s="0"/>
      <c r="SVM174" s="0"/>
      <c r="SVN174" s="0"/>
      <c r="SVO174" s="0"/>
      <c r="SVP174" s="0"/>
      <c r="SVQ174" s="0"/>
      <c r="SVR174" s="0"/>
      <c r="SVS174" s="0"/>
      <c r="SVT174" s="0"/>
      <c r="SVU174" s="0"/>
      <c r="SVV174" s="0"/>
      <c r="SVW174" s="0"/>
      <c r="SVX174" s="0"/>
      <c r="SVY174" s="0"/>
      <c r="SVZ174" s="0"/>
      <c r="SWA174" s="0"/>
      <c r="SWB174" s="0"/>
      <c r="SWC174" s="0"/>
      <c r="SWD174" s="0"/>
      <c r="SWE174" s="0"/>
      <c r="SWF174" s="0"/>
      <c r="SWG174" s="0"/>
      <c r="SWH174" s="0"/>
      <c r="SWI174" s="0"/>
      <c r="SWJ174" s="0"/>
      <c r="SWK174" s="0"/>
      <c r="SWL174" s="0"/>
      <c r="SWM174" s="0"/>
      <c r="SWN174" s="0"/>
      <c r="SWO174" s="0"/>
      <c r="SWP174" s="0"/>
      <c r="SWQ174" s="0"/>
      <c r="SWR174" s="0"/>
      <c r="SWS174" s="0"/>
      <c r="SWT174" s="0"/>
      <c r="SWU174" s="0"/>
      <c r="SWV174" s="0"/>
      <c r="SWW174" s="0"/>
      <c r="SWX174" s="0"/>
      <c r="SWY174" s="0"/>
      <c r="SWZ174" s="0"/>
      <c r="SXA174" s="0"/>
      <c r="SXB174" s="0"/>
      <c r="SXC174" s="0"/>
      <c r="SXD174" s="0"/>
      <c r="SXE174" s="0"/>
      <c r="SXF174" s="0"/>
      <c r="SXG174" s="0"/>
      <c r="SXH174" s="0"/>
      <c r="SXI174" s="0"/>
      <c r="SXJ174" s="0"/>
      <c r="SXK174" s="0"/>
      <c r="SXL174" s="0"/>
      <c r="SXM174" s="0"/>
      <c r="SXN174" s="0"/>
      <c r="SXO174" s="0"/>
      <c r="SXP174" s="0"/>
      <c r="SXQ174" s="0"/>
      <c r="SXR174" s="0"/>
      <c r="SXS174" s="0"/>
      <c r="SXT174" s="0"/>
      <c r="SXU174" s="0"/>
      <c r="SXV174" s="0"/>
      <c r="SXW174" s="0"/>
      <c r="SXX174" s="0"/>
      <c r="SXY174" s="0"/>
      <c r="SXZ174" s="0"/>
      <c r="SYA174" s="0"/>
      <c r="SYB174" s="0"/>
      <c r="SYC174" s="0"/>
      <c r="SYD174" s="0"/>
      <c r="SYE174" s="0"/>
      <c r="SYF174" s="0"/>
      <c r="SYG174" s="0"/>
      <c r="SYH174" s="0"/>
      <c r="SYI174" s="0"/>
      <c r="SYJ174" s="0"/>
      <c r="SYK174" s="0"/>
      <c r="SYL174" s="0"/>
      <c r="SYM174" s="0"/>
      <c r="SYN174" s="0"/>
      <c r="SYO174" s="0"/>
      <c r="SYP174" s="0"/>
      <c r="SYQ174" s="0"/>
      <c r="SYR174" s="0"/>
      <c r="SYS174" s="0"/>
      <c r="SYT174" s="0"/>
      <c r="SYU174" s="0"/>
      <c r="SYV174" s="0"/>
      <c r="SYW174" s="0"/>
      <c r="SYX174" s="0"/>
      <c r="SYY174" s="0"/>
      <c r="SYZ174" s="0"/>
      <c r="SZA174" s="0"/>
      <c r="SZB174" s="0"/>
      <c r="SZC174" s="0"/>
      <c r="SZD174" s="0"/>
      <c r="SZE174" s="0"/>
      <c r="SZF174" s="0"/>
      <c r="SZG174" s="0"/>
      <c r="SZH174" s="0"/>
      <c r="SZI174" s="0"/>
      <c r="SZJ174" s="0"/>
      <c r="SZK174" s="0"/>
      <c r="SZL174" s="0"/>
      <c r="SZM174" s="0"/>
      <c r="SZN174" s="0"/>
      <c r="SZO174" s="0"/>
      <c r="SZP174" s="0"/>
      <c r="SZQ174" s="0"/>
      <c r="SZR174" s="0"/>
      <c r="SZS174" s="0"/>
      <c r="SZT174" s="0"/>
      <c r="SZU174" s="0"/>
      <c r="SZV174" s="0"/>
      <c r="SZW174" s="0"/>
      <c r="SZX174" s="0"/>
      <c r="SZY174" s="0"/>
      <c r="SZZ174" s="0"/>
      <c r="TAA174" s="0"/>
      <c r="TAB174" s="0"/>
      <c r="TAC174" s="0"/>
      <c r="TAD174" s="0"/>
      <c r="TAE174" s="0"/>
      <c r="TAF174" s="0"/>
      <c r="TAG174" s="0"/>
      <c r="TAH174" s="0"/>
      <c r="TAI174" s="0"/>
      <c r="TAJ174" s="0"/>
      <c r="TAK174" s="0"/>
      <c r="TAL174" s="0"/>
      <c r="TAM174" s="0"/>
      <c r="TAN174" s="0"/>
      <c r="TAO174" s="0"/>
      <c r="TAP174" s="0"/>
      <c r="TAQ174" s="0"/>
      <c r="TAR174" s="0"/>
      <c r="TAS174" s="0"/>
      <c r="TAT174" s="0"/>
      <c r="TAU174" s="0"/>
      <c r="TAV174" s="0"/>
      <c r="TAW174" s="0"/>
      <c r="TAX174" s="0"/>
      <c r="TAY174" s="0"/>
      <c r="TAZ174" s="0"/>
      <c r="TBA174" s="0"/>
      <c r="TBB174" s="0"/>
      <c r="TBC174" s="0"/>
      <c r="TBD174" s="0"/>
      <c r="TBE174" s="0"/>
      <c r="TBF174" s="0"/>
      <c r="TBG174" s="0"/>
      <c r="TBH174" s="0"/>
      <c r="TBI174" s="0"/>
      <c r="TBJ174" s="0"/>
      <c r="TBK174" s="0"/>
      <c r="TBL174" s="0"/>
      <c r="TBM174" s="0"/>
      <c r="TBN174" s="0"/>
      <c r="TBO174" s="0"/>
      <c r="TBP174" s="0"/>
      <c r="TBQ174" s="0"/>
      <c r="TBR174" s="0"/>
      <c r="TBS174" s="0"/>
      <c r="TBT174" s="0"/>
      <c r="TBU174" s="0"/>
      <c r="TBV174" s="0"/>
      <c r="TBW174" s="0"/>
      <c r="TBX174" s="0"/>
      <c r="TBY174" s="0"/>
      <c r="TBZ174" s="0"/>
      <c r="TCA174" s="0"/>
      <c r="TCB174" s="0"/>
      <c r="TCC174" s="0"/>
      <c r="TCD174" s="0"/>
      <c r="TCE174" s="0"/>
      <c r="TCF174" s="0"/>
      <c r="TCG174" s="0"/>
      <c r="TCH174" s="0"/>
      <c r="TCI174" s="0"/>
      <c r="TCJ174" s="0"/>
      <c r="TCK174" s="0"/>
      <c r="TCL174" s="0"/>
      <c r="TCM174" s="0"/>
      <c r="TCN174" s="0"/>
      <c r="TCO174" s="0"/>
      <c r="TCP174" s="0"/>
      <c r="TCQ174" s="0"/>
      <c r="TCR174" s="0"/>
      <c r="TCS174" s="0"/>
      <c r="TCT174" s="0"/>
      <c r="TCU174" s="0"/>
      <c r="TCV174" s="0"/>
      <c r="TCW174" s="0"/>
      <c r="TCX174" s="0"/>
      <c r="TCY174" s="0"/>
      <c r="TCZ174" s="0"/>
      <c r="TDA174" s="0"/>
      <c r="TDB174" s="0"/>
      <c r="TDC174" s="0"/>
      <c r="TDD174" s="0"/>
      <c r="TDE174" s="0"/>
      <c r="TDF174" s="0"/>
      <c r="TDG174" s="0"/>
      <c r="TDH174" s="0"/>
      <c r="TDI174" s="0"/>
      <c r="TDJ174" s="0"/>
      <c r="TDK174" s="0"/>
      <c r="TDL174" s="0"/>
      <c r="TDM174" s="0"/>
      <c r="TDN174" s="0"/>
      <c r="TDO174" s="0"/>
      <c r="TDP174" s="0"/>
      <c r="TDQ174" s="0"/>
      <c r="TDR174" s="0"/>
      <c r="TDS174" s="0"/>
      <c r="TDT174" s="0"/>
      <c r="TDU174" s="0"/>
      <c r="TDV174" s="0"/>
      <c r="TDW174" s="0"/>
      <c r="TDX174" s="0"/>
      <c r="TDY174" s="0"/>
      <c r="TDZ174" s="0"/>
      <c r="TEA174" s="0"/>
      <c r="TEB174" s="0"/>
      <c r="TEC174" s="0"/>
      <c r="TED174" s="0"/>
      <c r="TEE174" s="0"/>
      <c r="TEF174" s="0"/>
      <c r="TEG174" s="0"/>
      <c r="TEH174" s="0"/>
      <c r="TEI174" s="0"/>
      <c r="TEJ174" s="0"/>
      <c r="TEK174" s="0"/>
      <c r="TEL174" s="0"/>
      <c r="TEM174" s="0"/>
      <c r="TEN174" s="0"/>
      <c r="TEO174" s="0"/>
      <c r="TEP174" s="0"/>
      <c r="TEQ174" s="0"/>
      <c r="TER174" s="0"/>
      <c r="TES174" s="0"/>
      <c r="TET174" s="0"/>
      <c r="TEU174" s="0"/>
      <c r="TEV174" s="0"/>
      <c r="TEW174" s="0"/>
      <c r="TEX174" s="0"/>
      <c r="TEY174" s="0"/>
      <c r="TEZ174" s="0"/>
      <c r="TFA174" s="0"/>
      <c r="TFB174" s="0"/>
      <c r="TFC174" s="0"/>
      <c r="TFD174" s="0"/>
      <c r="TFE174" s="0"/>
      <c r="TFF174" s="0"/>
      <c r="TFG174" s="0"/>
      <c r="TFH174" s="0"/>
      <c r="TFI174" s="0"/>
      <c r="TFJ174" s="0"/>
      <c r="TFK174" s="0"/>
      <c r="TFL174" s="0"/>
      <c r="TFM174" s="0"/>
      <c r="TFN174" s="0"/>
      <c r="TFO174" s="0"/>
      <c r="TFP174" s="0"/>
      <c r="TFQ174" s="0"/>
      <c r="TFR174" s="0"/>
      <c r="TFS174" s="0"/>
      <c r="TFT174" s="0"/>
      <c r="TFU174" s="0"/>
      <c r="TFV174" s="0"/>
      <c r="TFW174" s="0"/>
      <c r="TFX174" s="0"/>
      <c r="TFY174" s="0"/>
      <c r="TFZ174" s="0"/>
      <c r="TGA174" s="0"/>
      <c r="TGB174" s="0"/>
      <c r="TGC174" s="0"/>
      <c r="TGD174" s="0"/>
      <c r="TGE174" s="0"/>
      <c r="TGF174" s="0"/>
      <c r="TGG174" s="0"/>
      <c r="TGH174" s="0"/>
      <c r="TGI174" s="0"/>
      <c r="TGJ174" s="0"/>
      <c r="TGK174" s="0"/>
      <c r="TGL174" s="0"/>
      <c r="TGM174" s="0"/>
      <c r="TGN174" s="0"/>
      <c r="TGO174" s="0"/>
      <c r="TGP174" s="0"/>
      <c r="TGQ174" s="0"/>
      <c r="TGR174" s="0"/>
      <c r="TGS174" s="0"/>
      <c r="TGT174" s="0"/>
      <c r="TGU174" s="0"/>
      <c r="TGV174" s="0"/>
      <c r="TGW174" s="0"/>
      <c r="TGX174" s="0"/>
      <c r="TGY174" s="0"/>
      <c r="TGZ174" s="0"/>
      <c r="THA174" s="0"/>
      <c r="THB174" s="0"/>
      <c r="THC174" s="0"/>
      <c r="THD174" s="0"/>
      <c r="THE174" s="0"/>
      <c r="THF174" s="0"/>
      <c r="THG174" s="0"/>
      <c r="THH174" s="0"/>
      <c r="THI174" s="0"/>
      <c r="THJ174" s="0"/>
      <c r="THK174" s="0"/>
      <c r="THL174" s="0"/>
      <c r="THM174" s="0"/>
      <c r="THN174" s="0"/>
      <c r="THO174" s="0"/>
      <c r="THP174" s="0"/>
      <c r="THQ174" s="0"/>
      <c r="THR174" s="0"/>
      <c r="THS174" s="0"/>
      <c r="THT174" s="0"/>
      <c r="THU174" s="0"/>
      <c r="THV174" s="0"/>
      <c r="THW174" s="0"/>
      <c r="THX174" s="0"/>
      <c r="THY174" s="0"/>
      <c r="THZ174" s="0"/>
      <c r="TIA174" s="0"/>
      <c r="TIB174" s="0"/>
      <c r="TIC174" s="0"/>
      <c r="TID174" s="0"/>
      <c r="TIE174" s="0"/>
      <c r="TIF174" s="0"/>
      <c r="TIG174" s="0"/>
      <c r="TIH174" s="0"/>
      <c r="TII174" s="0"/>
      <c r="TIJ174" s="0"/>
      <c r="TIK174" s="0"/>
      <c r="TIL174" s="0"/>
      <c r="TIM174" s="0"/>
      <c r="TIN174" s="0"/>
      <c r="TIO174" s="0"/>
      <c r="TIP174" s="0"/>
      <c r="TIQ174" s="0"/>
      <c r="TIR174" s="0"/>
      <c r="TIS174" s="0"/>
      <c r="TIT174" s="0"/>
      <c r="TIU174" s="0"/>
      <c r="TIV174" s="0"/>
      <c r="TIW174" s="0"/>
      <c r="TIX174" s="0"/>
      <c r="TIY174" s="0"/>
      <c r="TIZ174" s="0"/>
      <c r="TJA174" s="0"/>
      <c r="TJB174" s="0"/>
      <c r="TJC174" s="0"/>
      <c r="TJD174" s="0"/>
      <c r="TJE174" s="0"/>
      <c r="TJF174" s="0"/>
      <c r="TJG174" s="0"/>
      <c r="TJH174" s="0"/>
      <c r="TJI174" s="0"/>
      <c r="TJJ174" s="0"/>
      <c r="TJK174" s="0"/>
      <c r="TJL174" s="0"/>
      <c r="TJM174" s="0"/>
      <c r="TJN174" s="0"/>
      <c r="TJO174" s="0"/>
      <c r="TJP174" s="0"/>
      <c r="TJQ174" s="0"/>
      <c r="TJR174" s="0"/>
      <c r="TJS174" s="0"/>
      <c r="TJT174" s="0"/>
      <c r="TJU174" s="0"/>
      <c r="TJV174" s="0"/>
      <c r="TJW174" s="0"/>
      <c r="TJX174" s="0"/>
      <c r="TJY174" s="0"/>
      <c r="TJZ174" s="0"/>
      <c r="TKA174" s="0"/>
      <c r="TKB174" s="0"/>
      <c r="TKC174" s="0"/>
      <c r="TKD174" s="0"/>
      <c r="TKE174" s="0"/>
      <c r="TKF174" s="0"/>
      <c r="TKG174" s="0"/>
      <c r="TKH174" s="0"/>
      <c r="TKI174" s="0"/>
      <c r="TKJ174" s="0"/>
      <c r="TKK174" s="0"/>
      <c r="TKL174" s="0"/>
      <c r="TKM174" s="0"/>
      <c r="TKN174" s="0"/>
      <c r="TKO174" s="0"/>
      <c r="TKP174" s="0"/>
      <c r="TKQ174" s="0"/>
      <c r="TKR174" s="0"/>
      <c r="TKS174" s="0"/>
      <c r="TKT174" s="0"/>
      <c r="TKU174" s="0"/>
      <c r="TKV174" s="0"/>
      <c r="TKW174" s="0"/>
      <c r="TKX174" s="0"/>
      <c r="TKY174" s="0"/>
      <c r="TKZ174" s="0"/>
      <c r="TLA174" s="0"/>
      <c r="TLB174" s="0"/>
      <c r="TLC174" s="0"/>
      <c r="TLD174" s="0"/>
      <c r="TLE174" s="0"/>
      <c r="TLF174" s="0"/>
      <c r="TLG174" s="0"/>
      <c r="TLH174" s="0"/>
      <c r="TLI174" s="0"/>
      <c r="TLJ174" s="0"/>
      <c r="TLK174" s="0"/>
      <c r="TLL174" s="0"/>
      <c r="TLM174" s="0"/>
      <c r="TLN174" s="0"/>
      <c r="TLO174" s="0"/>
      <c r="TLP174" s="0"/>
      <c r="TLQ174" s="0"/>
      <c r="TLR174" s="0"/>
      <c r="TLS174" s="0"/>
      <c r="TLT174" s="0"/>
      <c r="TLU174" s="0"/>
      <c r="TLV174" s="0"/>
      <c r="TLW174" s="0"/>
      <c r="TLX174" s="0"/>
      <c r="TLY174" s="0"/>
      <c r="TLZ174" s="0"/>
      <c r="TMA174" s="0"/>
      <c r="TMB174" s="0"/>
      <c r="TMC174" s="0"/>
      <c r="TMD174" s="0"/>
      <c r="TME174" s="0"/>
      <c r="TMF174" s="0"/>
      <c r="TMG174" s="0"/>
      <c r="TMH174" s="0"/>
      <c r="TMI174" s="0"/>
      <c r="TMJ174" s="0"/>
      <c r="TMK174" s="0"/>
      <c r="TML174" s="0"/>
      <c r="TMM174" s="0"/>
      <c r="TMN174" s="0"/>
      <c r="TMO174" s="0"/>
      <c r="TMP174" s="0"/>
      <c r="TMQ174" s="0"/>
      <c r="TMR174" s="0"/>
      <c r="TMS174" s="0"/>
      <c r="TMT174" s="0"/>
      <c r="TMU174" s="0"/>
      <c r="TMV174" s="0"/>
      <c r="TMW174" s="0"/>
      <c r="TMX174" s="0"/>
      <c r="TMY174" s="0"/>
      <c r="TMZ174" s="0"/>
      <c r="TNA174" s="0"/>
      <c r="TNB174" s="0"/>
      <c r="TNC174" s="0"/>
      <c r="TND174" s="0"/>
      <c r="TNE174" s="0"/>
      <c r="TNF174" s="0"/>
      <c r="TNG174" s="0"/>
      <c r="TNH174" s="0"/>
      <c r="TNI174" s="0"/>
      <c r="TNJ174" s="0"/>
      <c r="TNK174" s="0"/>
      <c r="TNL174" s="0"/>
      <c r="TNM174" s="0"/>
      <c r="TNN174" s="0"/>
      <c r="TNO174" s="0"/>
      <c r="TNP174" s="0"/>
      <c r="TNQ174" s="0"/>
      <c r="TNR174" s="0"/>
      <c r="TNS174" s="0"/>
      <c r="TNT174" s="0"/>
      <c r="TNU174" s="0"/>
      <c r="TNV174" s="0"/>
      <c r="TNW174" s="0"/>
      <c r="TNX174" s="0"/>
      <c r="TNY174" s="0"/>
      <c r="TNZ174" s="0"/>
      <c r="TOA174" s="0"/>
      <c r="TOB174" s="0"/>
      <c r="TOC174" s="0"/>
      <c r="TOD174" s="0"/>
      <c r="TOE174" s="0"/>
      <c r="TOF174" s="0"/>
      <c r="TOG174" s="0"/>
      <c r="TOH174" s="0"/>
      <c r="TOI174" s="0"/>
      <c r="TOJ174" s="0"/>
      <c r="TOK174" s="0"/>
      <c r="TOL174" s="0"/>
      <c r="TOM174" s="0"/>
      <c r="TON174" s="0"/>
      <c r="TOO174" s="0"/>
      <c r="TOP174" s="0"/>
      <c r="TOQ174" s="0"/>
      <c r="TOR174" s="0"/>
      <c r="TOS174" s="0"/>
      <c r="TOT174" s="0"/>
      <c r="TOU174" s="0"/>
      <c r="TOV174" s="0"/>
      <c r="TOW174" s="0"/>
      <c r="TOX174" s="0"/>
      <c r="TOY174" s="0"/>
      <c r="TOZ174" s="0"/>
      <c r="TPA174" s="0"/>
      <c r="TPB174" s="0"/>
      <c r="TPC174" s="0"/>
      <c r="TPD174" s="0"/>
      <c r="TPE174" s="0"/>
      <c r="TPF174" s="0"/>
      <c r="TPG174" s="0"/>
      <c r="TPH174" s="0"/>
      <c r="TPI174" s="0"/>
      <c r="TPJ174" s="0"/>
      <c r="TPK174" s="0"/>
      <c r="TPL174" s="0"/>
      <c r="TPM174" s="0"/>
      <c r="TPN174" s="0"/>
      <c r="TPO174" s="0"/>
      <c r="TPP174" s="0"/>
      <c r="TPQ174" s="0"/>
      <c r="TPR174" s="0"/>
      <c r="TPS174" s="0"/>
      <c r="TPT174" s="0"/>
      <c r="TPU174" s="0"/>
      <c r="TPV174" s="0"/>
      <c r="TPW174" s="0"/>
      <c r="TPX174" s="0"/>
      <c r="TPY174" s="0"/>
      <c r="TPZ174" s="0"/>
      <c r="TQA174" s="0"/>
      <c r="TQB174" s="0"/>
      <c r="TQC174" s="0"/>
      <c r="TQD174" s="0"/>
      <c r="TQE174" s="0"/>
      <c r="TQF174" s="0"/>
      <c r="TQG174" s="0"/>
      <c r="TQH174" s="0"/>
      <c r="TQI174" s="0"/>
      <c r="TQJ174" s="0"/>
      <c r="TQK174" s="0"/>
      <c r="TQL174" s="0"/>
      <c r="TQM174" s="0"/>
      <c r="TQN174" s="0"/>
      <c r="TQO174" s="0"/>
      <c r="TQP174" s="0"/>
      <c r="TQQ174" s="0"/>
      <c r="TQR174" s="0"/>
      <c r="TQS174" s="0"/>
      <c r="TQT174" s="0"/>
      <c r="TQU174" s="0"/>
      <c r="TQV174" s="0"/>
      <c r="TQW174" s="0"/>
      <c r="TQX174" s="0"/>
      <c r="TQY174" s="0"/>
      <c r="TQZ174" s="0"/>
      <c r="TRA174" s="0"/>
      <c r="TRB174" s="0"/>
      <c r="TRC174" s="0"/>
      <c r="TRD174" s="0"/>
      <c r="TRE174" s="0"/>
      <c r="TRF174" s="0"/>
      <c r="TRG174" s="0"/>
      <c r="TRH174" s="0"/>
      <c r="TRI174" s="0"/>
      <c r="TRJ174" s="0"/>
      <c r="TRK174" s="0"/>
      <c r="TRL174" s="0"/>
      <c r="TRM174" s="0"/>
      <c r="TRN174" s="0"/>
      <c r="TRO174" s="0"/>
      <c r="TRP174" s="0"/>
      <c r="TRQ174" s="0"/>
      <c r="TRR174" s="0"/>
      <c r="TRS174" s="0"/>
      <c r="TRT174" s="0"/>
      <c r="TRU174" s="0"/>
      <c r="TRV174" s="0"/>
      <c r="TRW174" s="0"/>
      <c r="TRX174" s="0"/>
      <c r="TRY174" s="0"/>
      <c r="TRZ174" s="0"/>
      <c r="TSA174" s="0"/>
      <c r="TSB174" s="0"/>
      <c r="TSC174" s="0"/>
      <c r="TSD174" s="0"/>
      <c r="TSE174" s="0"/>
      <c r="TSF174" s="0"/>
      <c r="TSG174" s="0"/>
      <c r="TSH174" s="0"/>
      <c r="TSI174" s="0"/>
      <c r="TSJ174" s="0"/>
      <c r="TSK174" s="0"/>
      <c r="TSL174" s="0"/>
      <c r="TSM174" s="0"/>
      <c r="TSN174" s="0"/>
      <c r="TSO174" s="0"/>
      <c r="TSP174" s="0"/>
      <c r="TSQ174" s="0"/>
      <c r="TSR174" s="0"/>
      <c r="TSS174" s="0"/>
      <c r="TST174" s="0"/>
      <c r="TSU174" s="0"/>
      <c r="TSV174" s="0"/>
      <c r="TSW174" s="0"/>
      <c r="TSX174" s="0"/>
      <c r="TSY174" s="0"/>
      <c r="TSZ174" s="0"/>
      <c r="TTA174" s="0"/>
      <c r="TTB174" s="0"/>
      <c r="TTC174" s="0"/>
      <c r="TTD174" s="0"/>
      <c r="TTE174" s="0"/>
      <c r="TTF174" s="0"/>
      <c r="TTG174" s="0"/>
      <c r="TTH174" s="0"/>
      <c r="TTI174" s="0"/>
      <c r="TTJ174" s="0"/>
      <c r="TTK174" s="0"/>
      <c r="TTL174" s="0"/>
      <c r="TTM174" s="0"/>
      <c r="TTN174" s="0"/>
      <c r="TTO174" s="0"/>
      <c r="TTP174" s="0"/>
      <c r="TTQ174" s="0"/>
      <c r="TTR174" s="0"/>
      <c r="TTS174" s="0"/>
      <c r="TTT174" s="0"/>
      <c r="TTU174" s="0"/>
      <c r="TTV174" s="0"/>
      <c r="TTW174" s="0"/>
      <c r="TTX174" s="0"/>
      <c r="TTY174" s="0"/>
      <c r="TTZ174" s="0"/>
      <c r="TUA174" s="0"/>
      <c r="TUB174" s="0"/>
      <c r="TUC174" s="0"/>
      <c r="TUD174" s="0"/>
      <c r="TUE174" s="0"/>
      <c r="TUF174" s="0"/>
      <c r="TUG174" s="0"/>
      <c r="TUH174" s="0"/>
      <c r="TUI174" s="0"/>
      <c r="TUJ174" s="0"/>
      <c r="TUK174" s="0"/>
      <c r="TUL174" s="0"/>
      <c r="TUM174" s="0"/>
      <c r="TUN174" s="0"/>
      <c r="TUO174" s="0"/>
      <c r="TUP174" s="0"/>
      <c r="TUQ174" s="0"/>
      <c r="TUR174" s="0"/>
      <c r="TUS174" s="0"/>
      <c r="TUT174" s="0"/>
      <c r="TUU174" s="0"/>
      <c r="TUV174" s="0"/>
      <c r="TUW174" s="0"/>
      <c r="TUX174" s="0"/>
      <c r="TUY174" s="0"/>
      <c r="TUZ174" s="0"/>
      <c r="TVA174" s="0"/>
      <c r="TVB174" s="0"/>
      <c r="TVC174" s="0"/>
      <c r="TVD174" s="0"/>
      <c r="TVE174" s="0"/>
      <c r="TVF174" s="0"/>
      <c r="TVG174" s="0"/>
      <c r="TVH174" s="0"/>
      <c r="TVI174" s="0"/>
      <c r="TVJ174" s="0"/>
      <c r="TVK174" s="0"/>
      <c r="TVL174" s="0"/>
      <c r="TVM174" s="0"/>
      <c r="TVN174" s="0"/>
      <c r="TVO174" s="0"/>
      <c r="TVP174" s="0"/>
      <c r="TVQ174" s="0"/>
      <c r="TVR174" s="0"/>
      <c r="TVS174" s="0"/>
      <c r="TVT174" s="0"/>
      <c r="TVU174" s="0"/>
      <c r="TVV174" s="0"/>
      <c r="TVW174" s="0"/>
      <c r="TVX174" s="0"/>
      <c r="TVY174" s="0"/>
      <c r="TVZ174" s="0"/>
      <c r="TWA174" s="0"/>
      <c r="TWB174" s="0"/>
      <c r="TWC174" s="0"/>
      <c r="TWD174" s="0"/>
      <c r="TWE174" s="0"/>
      <c r="TWF174" s="0"/>
      <c r="TWG174" s="0"/>
      <c r="TWH174" s="0"/>
      <c r="TWI174" s="0"/>
      <c r="TWJ174" s="0"/>
      <c r="TWK174" s="0"/>
      <c r="TWL174" s="0"/>
      <c r="TWM174" s="0"/>
      <c r="TWN174" s="0"/>
      <c r="TWO174" s="0"/>
      <c r="TWP174" s="0"/>
      <c r="TWQ174" s="0"/>
      <c r="TWR174" s="0"/>
      <c r="TWS174" s="0"/>
      <c r="TWT174" s="0"/>
      <c r="TWU174" s="0"/>
      <c r="TWV174" s="0"/>
      <c r="TWW174" s="0"/>
      <c r="TWX174" s="0"/>
      <c r="TWY174" s="0"/>
      <c r="TWZ174" s="0"/>
      <c r="TXA174" s="0"/>
      <c r="TXB174" s="0"/>
      <c r="TXC174" s="0"/>
      <c r="TXD174" s="0"/>
      <c r="TXE174" s="0"/>
      <c r="TXF174" s="0"/>
      <c r="TXG174" s="0"/>
      <c r="TXH174" s="0"/>
      <c r="TXI174" s="0"/>
      <c r="TXJ174" s="0"/>
      <c r="TXK174" s="0"/>
      <c r="TXL174" s="0"/>
      <c r="TXM174" s="0"/>
      <c r="TXN174" s="0"/>
      <c r="TXO174" s="0"/>
      <c r="TXP174" s="0"/>
      <c r="TXQ174" s="0"/>
      <c r="TXR174" s="0"/>
      <c r="TXS174" s="0"/>
      <c r="TXT174" s="0"/>
      <c r="TXU174" s="0"/>
      <c r="TXV174" s="0"/>
      <c r="TXW174" s="0"/>
      <c r="TXX174" s="0"/>
      <c r="TXY174" s="0"/>
      <c r="TXZ174" s="0"/>
      <c r="TYA174" s="0"/>
      <c r="TYB174" s="0"/>
      <c r="TYC174" s="0"/>
      <c r="TYD174" s="0"/>
      <c r="TYE174" s="0"/>
      <c r="TYF174" s="0"/>
      <c r="TYG174" s="0"/>
      <c r="TYH174" s="0"/>
      <c r="TYI174" s="0"/>
      <c r="TYJ174" s="0"/>
      <c r="TYK174" s="0"/>
      <c r="TYL174" s="0"/>
      <c r="TYM174" s="0"/>
      <c r="TYN174" s="0"/>
      <c r="TYO174" s="0"/>
      <c r="TYP174" s="0"/>
      <c r="TYQ174" s="0"/>
      <c r="TYR174" s="0"/>
      <c r="TYS174" s="0"/>
      <c r="TYT174" s="0"/>
      <c r="TYU174" s="0"/>
      <c r="TYV174" s="0"/>
      <c r="TYW174" s="0"/>
      <c r="TYX174" s="0"/>
      <c r="TYY174" s="0"/>
      <c r="TYZ174" s="0"/>
      <c r="TZA174" s="0"/>
      <c r="TZB174" s="0"/>
      <c r="TZC174" s="0"/>
      <c r="TZD174" s="0"/>
      <c r="TZE174" s="0"/>
      <c r="TZF174" s="0"/>
      <c r="TZG174" s="0"/>
      <c r="TZH174" s="0"/>
      <c r="TZI174" s="0"/>
      <c r="TZJ174" s="0"/>
      <c r="TZK174" s="0"/>
      <c r="TZL174" s="0"/>
      <c r="TZM174" s="0"/>
      <c r="TZN174" s="0"/>
      <c r="TZO174" s="0"/>
      <c r="TZP174" s="0"/>
      <c r="TZQ174" s="0"/>
      <c r="TZR174" s="0"/>
      <c r="TZS174" s="0"/>
      <c r="TZT174" s="0"/>
      <c r="TZU174" s="0"/>
      <c r="TZV174" s="0"/>
      <c r="TZW174" s="0"/>
      <c r="TZX174" s="0"/>
      <c r="TZY174" s="0"/>
      <c r="TZZ174" s="0"/>
      <c r="UAA174" s="0"/>
      <c r="UAB174" s="0"/>
      <c r="UAC174" s="0"/>
      <c r="UAD174" s="0"/>
      <c r="UAE174" s="0"/>
      <c r="UAF174" s="0"/>
      <c r="UAG174" s="0"/>
      <c r="UAH174" s="0"/>
      <c r="UAI174" s="0"/>
      <c r="UAJ174" s="0"/>
      <c r="UAK174" s="0"/>
      <c r="UAL174" s="0"/>
      <c r="UAM174" s="0"/>
      <c r="UAN174" s="0"/>
      <c r="UAO174" s="0"/>
      <c r="UAP174" s="0"/>
      <c r="UAQ174" s="0"/>
      <c r="UAR174" s="0"/>
      <c r="UAS174" s="0"/>
      <c r="UAT174" s="0"/>
      <c r="UAU174" s="0"/>
      <c r="UAV174" s="0"/>
      <c r="UAW174" s="0"/>
      <c r="UAX174" s="0"/>
      <c r="UAY174" s="0"/>
      <c r="UAZ174" s="0"/>
      <c r="UBA174" s="0"/>
      <c r="UBB174" s="0"/>
      <c r="UBC174" s="0"/>
      <c r="UBD174" s="0"/>
      <c r="UBE174" s="0"/>
      <c r="UBF174" s="0"/>
      <c r="UBG174" s="0"/>
      <c r="UBH174" s="0"/>
      <c r="UBI174" s="0"/>
      <c r="UBJ174" s="0"/>
      <c r="UBK174" s="0"/>
      <c r="UBL174" s="0"/>
      <c r="UBM174" s="0"/>
      <c r="UBN174" s="0"/>
      <c r="UBO174" s="0"/>
      <c r="UBP174" s="0"/>
      <c r="UBQ174" s="0"/>
      <c r="UBR174" s="0"/>
      <c r="UBS174" s="0"/>
      <c r="UBT174" s="0"/>
      <c r="UBU174" s="0"/>
      <c r="UBV174" s="0"/>
      <c r="UBW174" s="0"/>
      <c r="UBX174" s="0"/>
      <c r="UBY174" s="0"/>
      <c r="UBZ174" s="0"/>
      <c r="UCA174" s="0"/>
      <c r="UCB174" s="0"/>
      <c r="UCC174" s="0"/>
      <c r="UCD174" s="0"/>
      <c r="UCE174" s="0"/>
      <c r="UCF174" s="0"/>
      <c r="UCG174" s="0"/>
      <c r="UCH174" s="0"/>
      <c r="UCI174" s="0"/>
      <c r="UCJ174" s="0"/>
      <c r="UCK174" s="0"/>
      <c r="UCL174" s="0"/>
      <c r="UCM174" s="0"/>
      <c r="UCN174" s="0"/>
      <c r="UCO174" s="0"/>
      <c r="UCP174" s="0"/>
      <c r="UCQ174" s="0"/>
      <c r="UCR174" s="0"/>
      <c r="UCS174" s="0"/>
      <c r="UCT174" s="0"/>
      <c r="UCU174" s="0"/>
      <c r="UCV174" s="0"/>
      <c r="UCW174" s="0"/>
      <c r="UCX174" s="0"/>
      <c r="UCY174" s="0"/>
      <c r="UCZ174" s="0"/>
      <c r="UDA174" s="0"/>
      <c r="UDB174" s="0"/>
      <c r="UDC174" s="0"/>
      <c r="UDD174" s="0"/>
      <c r="UDE174" s="0"/>
      <c r="UDF174" s="0"/>
      <c r="UDG174" s="0"/>
      <c r="UDH174" s="0"/>
      <c r="UDI174" s="0"/>
      <c r="UDJ174" s="0"/>
      <c r="UDK174" s="0"/>
      <c r="UDL174" s="0"/>
      <c r="UDM174" s="0"/>
      <c r="UDN174" s="0"/>
      <c r="UDO174" s="0"/>
      <c r="UDP174" s="0"/>
      <c r="UDQ174" s="0"/>
      <c r="UDR174" s="0"/>
      <c r="UDS174" s="0"/>
      <c r="UDT174" s="0"/>
      <c r="UDU174" s="0"/>
      <c r="UDV174" s="0"/>
      <c r="UDW174" s="0"/>
      <c r="UDX174" s="0"/>
      <c r="UDY174" s="0"/>
      <c r="UDZ174" s="0"/>
      <c r="UEA174" s="0"/>
      <c r="UEB174" s="0"/>
      <c r="UEC174" s="0"/>
      <c r="UED174" s="0"/>
      <c r="UEE174" s="0"/>
      <c r="UEF174" s="0"/>
      <c r="UEG174" s="0"/>
      <c r="UEH174" s="0"/>
      <c r="UEI174" s="0"/>
      <c r="UEJ174" s="0"/>
      <c r="UEK174" s="0"/>
      <c r="UEL174" s="0"/>
      <c r="UEM174" s="0"/>
      <c r="UEN174" s="0"/>
      <c r="UEO174" s="0"/>
      <c r="UEP174" s="0"/>
      <c r="UEQ174" s="0"/>
      <c r="UER174" s="0"/>
      <c r="UES174" s="0"/>
      <c r="UET174" s="0"/>
      <c r="UEU174" s="0"/>
      <c r="UEV174" s="0"/>
      <c r="UEW174" s="0"/>
      <c r="UEX174" s="0"/>
      <c r="UEY174" s="0"/>
      <c r="UEZ174" s="0"/>
      <c r="UFA174" s="0"/>
      <c r="UFB174" s="0"/>
      <c r="UFC174" s="0"/>
      <c r="UFD174" s="0"/>
      <c r="UFE174" s="0"/>
      <c r="UFF174" s="0"/>
      <c r="UFG174" s="0"/>
      <c r="UFH174" s="0"/>
      <c r="UFI174" s="0"/>
      <c r="UFJ174" s="0"/>
      <c r="UFK174" s="0"/>
      <c r="UFL174" s="0"/>
      <c r="UFM174" s="0"/>
      <c r="UFN174" s="0"/>
      <c r="UFO174" s="0"/>
      <c r="UFP174" s="0"/>
      <c r="UFQ174" s="0"/>
      <c r="UFR174" s="0"/>
      <c r="UFS174" s="0"/>
      <c r="UFT174" s="0"/>
      <c r="UFU174" s="0"/>
      <c r="UFV174" s="0"/>
      <c r="UFW174" s="0"/>
      <c r="UFX174" s="0"/>
      <c r="UFY174" s="0"/>
      <c r="UFZ174" s="0"/>
      <c r="UGA174" s="0"/>
      <c r="UGB174" s="0"/>
      <c r="UGC174" s="0"/>
      <c r="UGD174" s="0"/>
      <c r="UGE174" s="0"/>
      <c r="UGF174" s="0"/>
      <c r="UGG174" s="0"/>
      <c r="UGH174" s="0"/>
      <c r="UGI174" s="0"/>
      <c r="UGJ174" s="0"/>
      <c r="UGK174" s="0"/>
      <c r="UGL174" s="0"/>
      <c r="UGM174" s="0"/>
      <c r="UGN174" s="0"/>
      <c r="UGO174" s="0"/>
      <c r="UGP174" s="0"/>
      <c r="UGQ174" s="0"/>
      <c r="UGR174" s="0"/>
      <c r="UGS174" s="0"/>
      <c r="UGT174" s="0"/>
      <c r="UGU174" s="0"/>
      <c r="UGV174" s="0"/>
      <c r="UGW174" s="0"/>
      <c r="UGX174" s="0"/>
      <c r="UGY174" s="0"/>
      <c r="UGZ174" s="0"/>
      <c r="UHA174" s="0"/>
      <c r="UHB174" s="0"/>
      <c r="UHC174" s="0"/>
      <c r="UHD174" s="0"/>
      <c r="UHE174" s="0"/>
      <c r="UHF174" s="0"/>
      <c r="UHG174" s="0"/>
      <c r="UHH174" s="0"/>
      <c r="UHI174" s="0"/>
      <c r="UHJ174" s="0"/>
      <c r="UHK174" s="0"/>
      <c r="UHL174" s="0"/>
      <c r="UHM174" s="0"/>
      <c r="UHN174" s="0"/>
      <c r="UHO174" s="0"/>
      <c r="UHP174" s="0"/>
      <c r="UHQ174" s="0"/>
      <c r="UHR174" s="0"/>
      <c r="UHS174" s="0"/>
      <c r="UHT174" s="0"/>
      <c r="UHU174" s="0"/>
      <c r="UHV174" s="0"/>
      <c r="UHW174" s="0"/>
      <c r="UHX174" s="0"/>
      <c r="UHY174" s="0"/>
      <c r="UHZ174" s="0"/>
      <c r="UIA174" s="0"/>
      <c r="UIB174" s="0"/>
      <c r="UIC174" s="0"/>
      <c r="UID174" s="0"/>
      <c r="UIE174" s="0"/>
      <c r="UIF174" s="0"/>
      <c r="UIG174" s="0"/>
      <c r="UIH174" s="0"/>
      <c r="UII174" s="0"/>
      <c r="UIJ174" s="0"/>
      <c r="UIK174" s="0"/>
      <c r="UIL174" s="0"/>
      <c r="UIM174" s="0"/>
      <c r="UIN174" s="0"/>
      <c r="UIO174" s="0"/>
      <c r="UIP174" s="0"/>
      <c r="UIQ174" s="0"/>
      <c r="UIR174" s="0"/>
      <c r="UIS174" s="0"/>
      <c r="UIT174" s="0"/>
      <c r="UIU174" s="0"/>
      <c r="UIV174" s="0"/>
      <c r="UIW174" s="0"/>
      <c r="UIX174" s="0"/>
      <c r="UIY174" s="0"/>
      <c r="UIZ174" s="0"/>
      <c r="UJA174" s="0"/>
      <c r="UJB174" s="0"/>
      <c r="UJC174" s="0"/>
      <c r="UJD174" s="0"/>
      <c r="UJE174" s="0"/>
      <c r="UJF174" s="0"/>
      <c r="UJG174" s="0"/>
      <c r="UJH174" s="0"/>
      <c r="UJI174" s="0"/>
      <c r="UJJ174" s="0"/>
      <c r="UJK174" s="0"/>
      <c r="UJL174" s="0"/>
      <c r="UJM174" s="0"/>
      <c r="UJN174" s="0"/>
      <c r="UJO174" s="0"/>
      <c r="UJP174" s="0"/>
      <c r="UJQ174" s="0"/>
      <c r="UJR174" s="0"/>
      <c r="UJS174" s="0"/>
      <c r="UJT174" s="0"/>
      <c r="UJU174" s="0"/>
      <c r="UJV174" s="0"/>
      <c r="UJW174" s="0"/>
      <c r="UJX174" s="0"/>
      <c r="UJY174" s="0"/>
      <c r="UJZ174" s="0"/>
      <c r="UKA174" s="0"/>
      <c r="UKB174" s="0"/>
      <c r="UKC174" s="0"/>
      <c r="UKD174" s="0"/>
      <c r="UKE174" s="0"/>
      <c r="UKF174" s="0"/>
      <c r="UKG174" s="0"/>
      <c r="UKH174" s="0"/>
      <c r="UKI174" s="0"/>
      <c r="UKJ174" s="0"/>
      <c r="UKK174" s="0"/>
      <c r="UKL174" s="0"/>
      <c r="UKM174" s="0"/>
      <c r="UKN174" s="0"/>
      <c r="UKO174" s="0"/>
      <c r="UKP174" s="0"/>
      <c r="UKQ174" s="0"/>
      <c r="UKR174" s="0"/>
      <c r="UKS174" s="0"/>
      <c r="UKT174" s="0"/>
      <c r="UKU174" s="0"/>
      <c r="UKV174" s="0"/>
      <c r="UKW174" s="0"/>
      <c r="UKX174" s="0"/>
      <c r="UKY174" s="0"/>
      <c r="UKZ174" s="0"/>
      <c r="ULA174" s="0"/>
      <c r="ULB174" s="0"/>
      <c r="ULC174" s="0"/>
      <c r="ULD174" s="0"/>
      <c r="ULE174" s="0"/>
      <c r="ULF174" s="0"/>
      <c r="ULG174" s="0"/>
      <c r="ULH174" s="0"/>
      <c r="ULI174" s="0"/>
      <c r="ULJ174" s="0"/>
      <c r="ULK174" s="0"/>
      <c r="ULL174" s="0"/>
      <c r="ULM174" s="0"/>
      <c r="ULN174" s="0"/>
      <c r="ULO174" s="0"/>
      <c r="ULP174" s="0"/>
      <c r="ULQ174" s="0"/>
      <c r="ULR174" s="0"/>
      <c r="ULS174" s="0"/>
      <c r="ULT174" s="0"/>
      <c r="ULU174" s="0"/>
      <c r="ULV174" s="0"/>
      <c r="ULW174" s="0"/>
      <c r="ULX174" s="0"/>
      <c r="ULY174" s="0"/>
      <c r="ULZ174" s="0"/>
      <c r="UMA174" s="0"/>
      <c r="UMB174" s="0"/>
      <c r="UMC174" s="0"/>
      <c r="UMD174" s="0"/>
      <c r="UME174" s="0"/>
      <c r="UMF174" s="0"/>
      <c r="UMG174" s="0"/>
      <c r="UMH174" s="0"/>
      <c r="UMI174" s="0"/>
      <c r="UMJ174" s="0"/>
      <c r="UMK174" s="0"/>
      <c r="UML174" s="0"/>
      <c r="UMM174" s="0"/>
      <c r="UMN174" s="0"/>
      <c r="UMO174" s="0"/>
      <c r="UMP174" s="0"/>
      <c r="UMQ174" s="0"/>
      <c r="UMR174" s="0"/>
      <c r="UMS174" s="0"/>
      <c r="UMT174" s="0"/>
      <c r="UMU174" s="0"/>
      <c r="UMV174" s="0"/>
      <c r="UMW174" s="0"/>
      <c r="UMX174" s="0"/>
      <c r="UMY174" s="0"/>
      <c r="UMZ174" s="0"/>
      <c r="UNA174" s="0"/>
      <c r="UNB174" s="0"/>
      <c r="UNC174" s="0"/>
      <c r="UND174" s="0"/>
      <c r="UNE174" s="0"/>
      <c r="UNF174" s="0"/>
      <c r="UNG174" s="0"/>
      <c r="UNH174" s="0"/>
      <c r="UNI174" s="0"/>
      <c r="UNJ174" s="0"/>
      <c r="UNK174" s="0"/>
      <c r="UNL174" s="0"/>
      <c r="UNM174" s="0"/>
      <c r="UNN174" s="0"/>
      <c r="UNO174" s="0"/>
      <c r="UNP174" s="0"/>
      <c r="UNQ174" s="0"/>
      <c r="UNR174" s="0"/>
      <c r="UNS174" s="0"/>
      <c r="UNT174" s="0"/>
      <c r="UNU174" s="0"/>
      <c r="UNV174" s="0"/>
      <c r="UNW174" s="0"/>
      <c r="UNX174" s="0"/>
      <c r="UNY174" s="0"/>
      <c r="UNZ174" s="0"/>
      <c r="UOA174" s="0"/>
      <c r="UOB174" s="0"/>
      <c r="UOC174" s="0"/>
      <c r="UOD174" s="0"/>
      <c r="UOE174" s="0"/>
      <c r="UOF174" s="0"/>
      <c r="UOG174" s="0"/>
      <c r="UOH174" s="0"/>
      <c r="UOI174" s="0"/>
      <c r="UOJ174" s="0"/>
      <c r="UOK174" s="0"/>
      <c r="UOL174" s="0"/>
      <c r="UOM174" s="0"/>
      <c r="UON174" s="0"/>
      <c r="UOO174" s="0"/>
      <c r="UOP174" s="0"/>
      <c r="UOQ174" s="0"/>
      <c r="UOR174" s="0"/>
      <c r="UOS174" s="0"/>
      <c r="UOT174" s="0"/>
      <c r="UOU174" s="0"/>
      <c r="UOV174" s="0"/>
      <c r="UOW174" s="0"/>
      <c r="UOX174" s="0"/>
      <c r="UOY174" s="0"/>
      <c r="UOZ174" s="0"/>
      <c r="UPA174" s="0"/>
      <c r="UPB174" s="0"/>
      <c r="UPC174" s="0"/>
      <c r="UPD174" s="0"/>
      <c r="UPE174" s="0"/>
      <c r="UPF174" s="0"/>
      <c r="UPG174" s="0"/>
      <c r="UPH174" s="0"/>
      <c r="UPI174" s="0"/>
      <c r="UPJ174" s="0"/>
      <c r="UPK174" s="0"/>
      <c r="UPL174" s="0"/>
      <c r="UPM174" s="0"/>
      <c r="UPN174" s="0"/>
      <c r="UPO174" s="0"/>
      <c r="UPP174" s="0"/>
      <c r="UPQ174" s="0"/>
      <c r="UPR174" s="0"/>
      <c r="UPS174" s="0"/>
      <c r="UPT174" s="0"/>
      <c r="UPU174" s="0"/>
      <c r="UPV174" s="0"/>
      <c r="UPW174" s="0"/>
      <c r="UPX174" s="0"/>
      <c r="UPY174" s="0"/>
      <c r="UPZ174" s="0"/>
      <c r="UQA174" s="0"/>
      <c r="UQB174" s="0"/>
      <c r="UQC174" s="0"/>
      <c r="UQD174" s="0"/>
      <c r="UQE174" s="0"/>
      <c r="UQF174" s="0"/>
      <c r="UQG174" s="0"/>
      <c r="UQH174" s="0"/>
      <c r="UQI174" s="0"/>
      <c r="UQJ174" s="0"/>
      <c r="UQK174" s="0"/>
      <c r="UQL174" s="0"/>
      <c r="UQM174" s="0"/>
      <c r="UQN174" s="0"/>
      <c r="UQO174" s="0"/>
      <c r="UQP174" s="0"/>
      <c r="UQQ174" s="0"/>
      <c r="UQR174" s="0"/>
      <c r="UQS174" s="0"/>
      <c r="UQT174" s="0"/>
      <c r="UQU174" s="0"/>
      <c r="UQV174" s="0"/>
      <c r="UQW174" s="0"/>
      <c r="UQX174" s="0"/>
      <c r="UQY174" s="0"/>
      <c r="UQZ174" s="0"/>
      <c r="URA174" s="0"/>
      <c r="URB174" s="0"/>
      <c r="URC174" s="0"/>
      <c r="URD174" s="0"/>
      <c r="URE174" s="0"/>
      <c r="URF174" s="0"/>
      <c r="URG174" s="0"/>
      <c r="URH174" s="0"/>
      <c r="URI174" s="0"/>
      <c r="URJ174" s="0"/>
      <c r="URK174" s="0"/>
      <c r="URL174" s="0"/>
      <c r="URM174" s="0"/>
      <c r="URN174" s="0"/>
      <c r="URO174" s="0"/>
      <c r="URP174" s="0"/>
      <c r="URQ174" s="0"/>
      <c r="URR174" s="0"/>
      <c r="URS174" s="0"/>
      <c r="URT174" s="0"/>
      <c r="URU174" s="0"/>
      <c r="URV174" s="0"/>
      <c r="URW174" s="0"/>
      <c r="URX174" s="0"/>
      <c r="URY174" s="0"/>
      <c r="URZ174" s="0"/>
      <c r="USA174" s="0"/>
      <c r="USB174" s="0"/>
      <c r="USC174" s="0"/>
      <c r="USD174" s="0"/>
      <c r="USE174" s="0"/>
      <c r="USF174" s="0"/>
      <c r="USG174" s="0"/>
      <c r="USH174" s="0"/>
      <c r="USI174" s="0"/>
      <c r="USJ174" s="0"/>
      <c r="USK174" s="0"/>
      <c r="USL174" s="0"/>
      <c r="USM174" s="0"/>
      <c r="USN174" s="0"/>
      <c r="USO174" s="0"/>
      <c r="USP174" s="0"/>
      <c r="USQ174" s="0"/>
      <c r="USR174" s="0"/>
      <c r="USS174" s="0"/>
      <c r="UST174" s="0"/>
      <c r="USU174" s="0"/>
      <c r="USV174" s="0"/>
      <c r="USW174" s="0"/>
      <c r="USX174" s="0"/>
      <c r="USY174" s="0"/>
      <c r="USZ174" s="0"/>
      <c r="UTA174" s="0"/>
      <c r="UTB174" s="0"/>
      <c r="UTC174" s="0"/>
      <c r="UTD174" s="0"/>
      <c r="UTE174" s="0"/>
      <c r="UTF174" s="0"/>
      <c r="UTG174" s="0"/>
      <c r="UTH174" s="0"/>
      <c r="UTI174" s="0"/>
      <c r="UTJ174" s="0"/>
      <c r="UTK174" s="0"/>
      <c r="UTL174" s="0"/>
      <c r="UTM174" s="0"/>
      <c r="UTN174" s="0"/>
      <c r="UTO174" s="0"/>
      <c r="UTP174" s="0"/>
      <c r="UTQ174" s="0"/>
      <c r="UTR174" s="0"/>
      <c r="UTS174" s="0"/>
      <c r="UTT174" s="0"/>
      <c r="UTU174" s="0"/>
      <c r="UTV174" s="0"/>
      <c r="UTW174" s="0"/>
      <c r="UTX174" s="0"/>
      <c r="UTY174" s="0"/>
      <c r="UTZ174" s="0"/>
      <c r="UUA174" s="0"/>
      <c r="UUB174" s="0"/>
      <c r="UUC174" s="0"/>
      <c r="UUD174" s="0"/>
      <c r="UUE174" s="0"/>
      <c r="UUF174" s="0"/>
      <c r="UUG174" s="0"/>
      <c r="UUH174" s="0"/>
      <c r="UUI174" s="0"/>
      <c r="UUJ174" s="0"/>
      <c r="UUK174" s="0"/>
      <c r="UUL174" s="0"/>
      <c r="UUM174" s="0"/>
      <c r="UUN174" s="0"/>
      <c r="UUO174" s="0"/>
      <c r="UUP174" s="0"/>
      <c r="UUQ174" s="0"/>
      <c r="UUR174" s="0"/>
      <c r="UUS174" s="0"/>
      <c r="UUT174" s="0"/>
      <c r="UUU174" s="0"/>
      <c r="UUV174" s="0"/>
      <c r="UUW174" s="0"/>
      <c r="UUX174" s="0"/>
      <c r="UUY174" s="0"/>
      <c r="UUZ174" s="0"/>
      <c r="UVA174" s="0"/>
      <c r="UVB174" s="0"/>
      <c r="UVC174" s="0"/>
      <c r="UVD174" s="0"/>
      <c r="UVE174" s="0"/>
      <c r="UVF174" s="0"/>
      <c r="UVG174" s="0"/>
      <c r="UVH174" s="0"/>
      <c r="UVI174" s="0"/>
      <c r="UVJ174" s="0"/>
      <c r="UVK174" s="0"/>
      <c r="UVL174" s="0"/>
      <c r="UVM174" s="0"/>
      <c r="UVN174" s="0"/>
      <c r="UVO174" s="0"/>
      <c r="UVP174" s="0"/>
      <c r="UVQ174" s="0"/>
      <c r="UVR174" s="0"/>
      <c r="UVS174" s="0"/>
      <c r="UVT174" s="0"/>
      <c r="UVU174" s="0"/>
      <c r="UVV174" s="0"/>
      <c r="UVW174" s="0"/>
      <c r="UVX174" s="0"/>
      <c r="UVY174" s="0"/>
      <c r="UVZ174" s="0"/>
      <c r="UWA174" s="0"/>
      <c r="UWB174" s="0"/>
      <c r="UWC174" s="0"/>
      <c r="UWD174" s="0"/>
      <c r="UWE174" s="0"/>
      <c r="UWF174" s="0"/>
      <c r="UWG174" s="0"/>
      <c r="UWH174" s="0"/>
      <c r="UWI174" s="0"/>
      <c r="UWJ174" s="0"/>
      <c r="UWK174" s="0"/>
      <c r="UWL174" s="0"/>
      <c r="UWM174" s="0"/>
      <c r="UWN174" s="0"/>
      <c r="UWO174" s="0"/>
      <c r="UWP174" s="0"/>
      <c r="UWQ174" s="0"/>
      <c r="UWR174" s="0"/>
      <c r="UWS174" s="0"/>
      <c r="UWT174" s="0"/>
      <c r="UWU174" s="0"/>
      <c r="UWV174" s="0"/>
      <c r="UWW174" s="0"/>
      <c r="UWX174" s="0"/>
      <c r="UWY174" s="0"/>
      <c r="UWZ174" s="0"/>
      <c r="UXA174" s="0"/>
      <c r="UXB174" s="0"/>
      <c r="UXC174" s="0"/>
      <c r="UXD174" s="0"/>
      <c r="UXE174" s="0"/>
      <c r="UXF174" s="0"/>
      <c r="UXG174" s="0"/>
      <c r="UXH174" s="0"/>
      <c r="UXI174" s="0"/>
      <c r="UXJ174" s="0"/>
      <c r="UXK174" s="0"/>
      <c r="UXL174" s="0"/>
      <c r="UXM174" s="0"/>
      <c r="UXN174" s="0"/>
      <c r="UXO174" s="0"/>
      <c r="UXP174" s="0"/>
      <c r="UXQ174" s="0"/>
      <c r="UXR174" s="0"/>
      <c r="UXS174" s="0"/>
      <c r="UXT174" s="0"/>
      <c r="UXU174" s="0"/>
      <c r="UXV174" s="0"/>
      <c r="UXW174" s="0"/>
      <c r="UXX174" s="0"/>
      <c r="UXY174" s="0"/>
      <c r="UXZ174" s="0"/>
      <c r="UYA174" s="0"/>
      <c r="UYB174" s="0"/>
      <c r="UYC174" s="0"/>
      <c r="UYD174" s="0"/>
      <c r="UYE174" s="0"/>
      <c r="UYF174" s="0"/>
      <c r="UYG174" s="0"/>
      <c r="UYH174" s="0"/>
      <c r="UYI174" s="0"/>
      <c r="UYJ174" s="0"/>
      <c r="UYK174" s="0"/>
      <c r="UYL174" s="0"/>
      <c r="UYM174" s="0"/>
      <c r="UYN174" s="0"/>
      <c r="UYO174" s="0"/>
      <c r="UYP174" s="0"/>
      <c r="UYQ174" s="0"/>
      <c r="UYR174" s="0"/>
      <c r="UYS174" s="0"/>
      <c r="UYT174" s="0"/>
      <c r="UYU174" s="0"/>
      <c r="UYV174" s="0"/>
      <c r="UYW174" s="0"/>
      <c r="UYX174" s="0"/>
      <c r="UYY174" s="0"/>
      <c r="UYZ174" s="0"/>
      <c r="UZA174" s="0"/>
      <c r="UZB174" s="0"/>
      <c r="UZC174" s="0"/>
      <c r="UZD174" s="0"/>
      <c r="UZE174" s="0"/>
      <c r="UZF174" s="0"/>
      <c r="UZG174" s="0"/>
      <c r="UZH174" s="0"/>
      <c r="UZI174" s="0"/>
      <c r="UZJ174" s="0"/>
      <c r="UZK174" s="0"/>
      <c r="UZL174" s="0"/>
      <c r="UZM174" s="0"/>
      <c r="UZN174" s="0"/>
      <c r="UZO174" s="0"/>
      <c r="UZP174" s="0"/>
      <c r="UZQ174" s="0"/>
      <c r="UZR174" s="0"/>
      <c r="UZS174" s="0"/>
      <c r="UZT174" s="0"/>
      <c r="UZU174" s="0"/>
      <c r="UZV174" s="0"/>
      <c r="UZW174" s="0"/>
      <c r="UZX174" s="0"/>
      <c r="UZY174" s="0"/>
      <c r="UZZ174" s="0"/>
      <c r="VAA174" s="0"/>
      <c r="VAB174" s="0"/>
      <c r="VAC174" s="0"/>
      <c r="VAD174" s="0"/>
      <c r="VAE174" s="0"/>
      <c r="VAF174" s="0"/>
      <c r="VAG174" s="0"/>
      <c r="VAH174" s="0"/>
      <c r="VAI174" s="0"/>
      <c r="VAJ174" s="0"/>
      <c r="VAK174" s="0"/>
      <c r="VAL174" s="0"/>
      <c r="VAM174" s="0"/>
      <c r="VAN174" s="0"/>
      <c r="VAO174" s="0"/>
      <c r="VAP174" s="0"/>
      <c r="VAQ174" s="0"/>
      <c r="VAR174" s="0"/>
      <c r="VAS174" s="0"/>
      <c r="VAT174" s="0"/>
      <c r="VAU174" s="0"/>
      <c r="VAV174" s="0"/>
      <c r="VAW174" s="0"/>
      <c r="VAX174" s="0"/>
      <c r="VAY174" s="0"/>
      <c r="VAZ174" s="0"/>
      <c r="VBA174" s="0"/>
      <c r="VBB174" s="0"/>
      <c r="VBC174" s="0"/>
      <c r="VBD174" s="0"/>
      <c r="VBE174" s="0"/>
      <c r="VBF174" s="0"/>
      <c r="VBG174" s="0"/>
      <c r="VBH174" s="0"/>
      <c r="VBI174" s="0"/>
      <c r="VBJ174" s="0"/>
      <c r="VBK174" s="0"/>
      <c r="VBL174" s="0"/>
      <c r="VBM174" s="0"/>
      <c r="VBN174" s="0"/>
      <c r="VBO174" s="0"/>
      <c r="VBP174" s="0"/>
      <c r="VBQ174" s="0"/>
      <c r="VBR174" s="0"/>
      <c r="VBS174" s="0"/>
      <c r="VBT174" s="0"/>
      <c r="VBU174" s="0"/>
      <c r="VBV174" s="0"/>
      <c r="VBW174" s="0"/>
      <c r="VBX174" s="0"/>
      <c r="VBY174" s="0"/>
      <c r="VBZ174" s="0"/>
      <c r="VCA174" s="0"/>
      <c r="VCB174" s="0"/>
      <c r="VCC174" s="0"/>
      <c r="VCD174" s="0"/>
      <c r="VCE174" s="0"/>
      <c r="VCF174" s="0"/>
      <c r="VCG174" s="0"/>
      <c r="VCH174" s="0"/>
      <c r="VCI174" s="0"/>
      <c r="VCJ174" s="0"/>
      <c r="VCK174" s="0"/>
      <c r="VCL174" s="0"/>
      <c r="VCM174" s="0"/>
      <c r="VCN174" s="0"/>
      <c r="VCO174" s="0"/>
      <c r="VCP174" s="0"/>
      <c r="VCQ174" s="0"/>
      <c r="VCR174" s="0"/>
      <c r="VCS174" s="0"/>
      <c r="VCT174" s="0"/>
      <c r="VCU174" s="0"/>
      <c r="VCV174" s="0"/>
      <c r="VCW174" s="0"/>
      <c r="VCX174" s="0"/>
      <c r="VCY174" s="0"/>
      <c r="VCZ174" s="0"/>
      <c r="VDA174" s="0"/>
      <c r="VDB174" s="0"/>
      <c r="VDC174" s="0"/>
      <c r="VDD174" s="0"/>
      <c r="VDE174" s="0"/>
      <c r="VDF174" s="0"/>
      <c r="VDG174" s="0"/>
      <c r="VDH174" s="0"/>
      <c r="VDI174" s="0"/>
      <c r="VDJ174" s="0"/>
      <c r="VDK174" s="0"/>
      <c r="VDL174" s="0"/>
      <c r="VDM174" s="0"/>
      <c r="VDN174" s="0"/>
      <c r="VDO174" s="0"/>
      <c r="VDP174" s="0"/>
      <c r="VDQ174" s="0"/>
      <c r="VDR174" s="0"/>
      <c r="VDS174" s="0"/>
      <c r="VDT174" s="0"/>
      <c r="VDU174" s="0"/>
      <c r="VDV174" s="0"/>
      <c r="VDW174" s="0"/>
      <c r="VDX174" s="0"/>
      <c r="VDY174" s="0"/>
      <c r="VDZ174" s="0"/>
      <c r="VEA174" s="0"/>
      <c r="VEB174" s="0"/>
      <c r="VEC174" s="0"/>
      <c r="VED174" s="0"/>
      <c r="VEE174" s="0"/>
      <c r="VEF174" s="0"/>
      <c r="VEG174" s="0"/>
      <c r="VEH174" s="0"/>
      <c r="VEI174" s="0"/>
      <c r="VEJ174" s="0"/>
      <c r="VEK174" s="0"/>
      <c r="VEL174" s="0"/>
      <c r="VEM174" s="0"/>
      <c r="VEN174" s="0"/>
      <c r="VEO174" s="0"/>
      <c r="VEP174" s="0"/>
      <c r="VEQ174" s="0"/>
      <c r="VER174" s="0"/>
      <c r="VES174" s="0"/>
      <c r="VET174" s="0"/>
      <c r="VEU174" s="0"/>
      <c r="VEV174" s="0"/>
      <c r="VEW174" s="0"/>
      <c r="VEX174" s="0"/>
      <c r="VEY174" s="0"/>
      <c r="VEZ174" s="0"/>
      <c r="VFA174" s="0"/>
      <c r="VFB174" s="0"/>
      <c r="VFC174" s="0"/>
      <c r="VFD174" s="0"/>
      <c r="VFE174" s="0"/>
      <c r="VFF174" s="0"/>
      <c r="VFG174" s="0"/>
      <c r="VFH174" s="0"/>
      <c r="VFI174" s="0"/>
      <c r="VFJ174" s="0"/>
      <c r="VFK174" s="0"/>
      <c r="VFL174" s="0"/>
      <c r="VFM174" s="0"/>
      <c r="VFN174" s="0"/>
      <c r="VFO174" s="0"/>
      <c r="VFP174" s="0"/>
      <c r="VFQ174" s="0"/>
      <c r="VFR174" s="0"/>
      <c r="VFS174" s="0"/>
      <c r="VFT174" s="0"/>
      <c r="VFU174" s="0"/>
      <c r="VFV174" s="0"/>
      <c r="VFW174" s="0"/>
      <c r="VFX174" s="0"/>
      <c r="VFY174" s="0"/>
      <c r="VFZ174" s="0"/>
      <c r="VGA174" s="0"/>
      <c r="VGB174" s="0"/>
      <c r="VGC174" s="0"/>
      <c r="VGD174" s="0"/>
      <c r="VGE174" s="0"/>
      <c r="VGF174" s="0"/>
      <c r="VGG174" s="0"/>
      <c r="VGH174" s="0"/>
      <c r="VGI174" s="0"/>
      <c r="VGJ174" s="0"/>
      <c r="VGK174" s="0"/>
      <c r="VGL174" s="0"/>
      <c r="VGM174" s="0"/>
      <c r="VGN174" s="0"/>
      <c r="VGO174" s="0"/>
      <c r="VGP174" s="0"/>
      <c r="VGQ174" s="0"/>
      <c r="VGR174" s="0"/>
      <c r="VGS174" s="0"/>
      <c r="VGT174" s="0"/>
      <c r="VGU174" s="0"/>
      <c r="VGV174" s="0"/>
      <c r="VGW174" s="0"/>
      <c r="VGX174" s="0"/>
      <c r="VGY174" s="0"/>
      <c r="VGZ174" s="0"/>
      <c r="VHA174" s="0"/>
      <c r="VHB174" s="0"/>
      <c r="VHC174" s="0"/>
      <c r="VHD174" s="0"/>
      <c r="VHE174" s="0"/>
      <c r="VHF174" s="0"/>
      <c r="VHG174" s="0"/>
      <c r="VHH174" s="0"/>
      <c r="VHI174" s="0"/>
      <c r="VHJ174" s="0"/>
      <c r="VHK174" s="0"/>
      <c r="VHL174" s="0"/>
      <c r="VHM174" s="0"/>
      <c r="VHN174" s="0"/>
      <c r="VHO174" s="0"/>
      <c r="VHP174" s="0"/>
      <c r="VHQ174" s="0"/>
      <c r="VHR174" s="0"/>
      <c r="VHS174" s="0"/>
      <c r="VHT174" s="0"/>
      <c r="VHU174" s="0"/>
      <c r="VHV174" s="0"/>
      <c r="VHW174" s="0"/>
      <c r="VHX174" s="0"/>
      <c r="VHY174" s="0"/>
      <c r="VHZ174" s="0"/>
      <c r="VIA174" s="0"/>
      <c r="VIB174" s="0"/>
      <c r="VIC174" s="0"/>
      <c r="VID174" s="0"/>
      <c r="VIE174" s="0"/>
      <c r="VIF174" s="0"/>
      <c r="VIG174" s="0"/>
      <c r="VIH174" s="0"/>
      <c r="VII174" s="0"/>
      <c r="VIJ174" s="0"/>
      <c r="VIK174" s="0"/>
      <c r="VIL174" s="0"/>
      <c r="VIM174" s="0"/>
      <c r="VIN174" s="0"/>
      <c r="VIO174" s="0"/>
      <c r="VIP174" s="0"/>
      <c r="VIQ174" s="0"/>
      <c r="VIR174" s="0"/>
      <c r="VIS174" s="0"/>
      <c r="VIT174" s="0"/>
      <c r="VIU174" s="0"/>
      <c r="VIV174" s="0"/>
      <c r="VIW174" s="0"/>
      <c r="VIX174" s="0"/>
      <c r="VIY174" s="0"/>
      <c r="VIZ174" s="0"/>
      <c r="VJA174" s="0"/>
      <c r="VJB174" s="0"/>
      <c r="VJC174" s="0"/>
      <c r="VJD174" s="0"/>
      <c r="VJE174" s="0"/>
      <c r="VJF174" s="0"/>
      <c r="VJG174" s="0"/>
      <c r="VJH174" s="0"/>
      <c r="VJI174" s="0"/>
      <c r="VJJ174" s="0"/>
      <c r="VJK174" s="0"/>
      <c r="VJL174" s="0"/>
      <c r="VJM174" s="0"/>
      <c r="VJN174" s="0"/>
      <c r="VJO174" s="0"/>
      <c r="VJP174" s="0"/>
      <c r="VJQ174" s="0"/>
      <c r="VJR174" s="0"/>
      <c r="VJS174" s="0"/>
      <c r="VJT174" s="0"/>
      <c r="VJU174" s="0"/>
      <c r="VJV174" s="0"/>
      <c r="VJW174" s="0"/>
      <c r="VJX174" s="0"/>
      <c r="VJY174" s="0"/>
      <c r="VJZ174" s="0"/>
      <c r="VKA174" s="0"/>
      <c r="VKB174" s="0"/>
      <c r="VKC174" s="0"/>
      <c r="VKD174" s="0"/>
      <c r="VKE174" s="0"/>
      <c r="VKF174" s="0"/>
      <c r="VKG174" s="0"/>
      <c r="VKH174" s="0"/>
      <c r="VKI174" s="0"/>
      <c r="VKJ174" s="0"/>
      <c r="VKK174" s="0"/>
      <c r="VKL174" s="0"/>
      <c r="VKM174" s="0"/>
      <c r="VKN174" s="0"/>
      <c r="VKO174" s="0"/>
      <c r="VKP174" s="0"/>
      <c r="VKQ174" s="0"/>
      <c r="VKR174" s="0"/>
      <c r="VKS174" s="0"/>
      <c r="VKT174" s="0"/>
      <c r="VKU174" s="0"/>
      <c r="VKV174" s="0"/>
      <c r="VKW174" s="0"/>
      <c r="VKX174" s="0"/>
      <c r="VKY174" s="0"/>
      <c r="VKZ174" s="0"/>
      <c r="VLA174" s="0"/>
      <c r="VLB174" s="0"/>
      <c r="VLC174" s="0"/>
      <c r="VLD174" s="0"/>
      <c r="VLE174" s="0"/>
      <c r="VLF174" s="0"/>
      <c r="VLG174" s="0"/>
      <c r="VLH174" s="0"/>
      <c r="VLI174" s="0"/>
      <c r="VLJ174" s="0"/>
      <c r="VLK174" s="0"/>
      <c r="VLL174" s="0"/>
      <c r="VLM174" s="0"/>
      <c r="VLN174" s="0"/>
      <c r="VLO174" s="0"/>
      <c r="VLP174" s="0"/>
      <c r="VLQ174" s="0"/>
      <c r="VLR174" s="0"/>
      <c r="VLS174" s="0"/>
      <c r="VLT174" s="0"/>
      <c r="VLU174" s="0"/>
      <c r="VLV174" s="0"/>
      <c r="VLW174" s="0"/>
      <c r="VLX174" s="0"/>
      <c r="VLY174" s="0"/>
      <c r="VLZ174" s="0"/>
      <c r="VMA174" s="0"/>
      <c r="VMB174" s="0"/>
      <c r="VMC174" s="0"/>
      <c r="VMD174" s="0"/>
      <c r="VME174" s="0"/>
      <c r="VMF174" s="0"/>
      <c r="VMG174" s="0"/>
      <c r="VMH174" s="0"/>
      <c r="VMI174" s="0"/>
      <c r="VMJ174" s="0"/>
      <c r="VMK174" s="0"/>
      <c r="VML174" s="0"/>
      <c r="VMM174" s="0"/>
      <c r="VMN174" s="0"/>
      <c r="VMO174" s="0"/>
      <c r="VMP174" s="0"/>
      <c r="VMQ174" s="0"/>
      <c r="VMR174" s="0"/>
      <c r="VMS174" s="0"/>
      <c r="VMT174" s="0"/>
      <c r="VMU174" s="0"/>
      <c r="VMV174" s="0"/>
      <c r="VMW174" s="0"/>
      <c r="VMX174" s="0"/>
      <c r="VMY174" s="0"/>
      <c r="VMZ174" s="0"/>
      <c r="VNA174" s="0"/>
      <c r="VNB174" s="0"/>
      <c r="VNC174" s="0"/>
      <c r="VND174" s="0"/>
      <c r="VNE174" s="0"/>
      <c r="VNF174" s="0"/>
      <c r="VNG174" s="0"/>
      <c r="VNH174" s="0"/>
      <c r="VNI174" s="0"/>
      <c r="VNJ174" s="0"/>
      <c r="VNK174" s="0"/>
      <c r="VNL174" s="0"/>
      <c r="VNM174" s="0"/>
      <c r="VNN174" s="0"/>
      <c r="VNO174" s="0"/>
      <c r="VNP174" s="0"/>
      <c r="VNQ174" s="0"/>
      <c r="VNR174" s="0"/>
      <c r="VNS174" s="0"/>
      <c r="VNT174" s="0"/>
      <c r="VNU174" s="0"/>
      <c r="VNV174" s="0"/>
      <c r="VNW174" s="0"/>
      <c r="VNX174" s="0"/>
      <c r="VNY174" s="0"/>
      <c r="VNZ174" s="0"/>
      <c r="VOA174" s="0"/>
      <c r="VOB174" s="0"/>
      <c r="VOC174" s="0"/>
      <c r="VOD174" s="0"/>
      <c r="VOE174" s="0"/>
      <c r="VOF174" s="0"/>
      <c r="VOG174" s="0"/>
      <c r="VOH174" s="0"/>
      <c r="VOI174" s="0"/>
      <c r="VOJ174" s="0"/>
      <c r="VOK174" s="0"/>
      <c r="VOL174" s="0"/>
      <c r="VOM174" s="0"/>
      <c r="VON174" s="0"/>
      <c r="VOO174" s="0"/>
      <c r="VOP174" s="0"/>
      <c r="VOQ174" s="0"/>
      <c r="VOR174" s="0"/>
      <c r="VOS174" s="0"/>
      <c r="VOT174" s="0"/>
      <c r="VOU174" s="0"/>
      <c r="VOV174" s="0"/>
      <c r="VOW174" s="0"/>
      <c r="VOX174" s="0"/>
      <c r="VOY174" s="0"/>
      <c r="VOZ174" s="0"/>
      <c r="VPA174" s="0"/>
      <c r="VPB174" s="0"/>
      <c r="VPC174" s="0"/>
      <c r="VPD174" s="0"/>
      <c r="VPE174" s="0"/>
      <c r="VPF174" s="0"/>
      <c r="VPG174" s="0"/>
      <c r="VPH174" s="0"/>
      <c r="VPI174" s="0"/>
      <c r="VPJ174" s="0"/>
      <c r="VPK174" s="0"/>
      <c r="VPL174" s="0"/>
      <c r="VPM174" s="0"/>
      <c r="VPN174" s="0"/>
      <c r="VPO174" s="0"/>
      <c r="VPP174" s="0"/>
      <c r="VPQ174" s="0"/>
      <c r="VPR174" s="0"/>
      <c r="VPS174" s="0"/>
      <c r="VPT174" s="0"/>
      <c r="VPU174" s="0"/>
      <c r="VPV174" s="0"/>
      <c r="VPW174" s="0"/>
      <c r="VPX174" s="0"/>
      <c r="VPY174" s="0"/>
      <c r="VPZ174" s="0"/>
      <c r="VQA174" s="0"/>
      <c r="VQB174" s="0"/>
      <c r="VQC174" s="0"/>
      <c r="VQD174" s="0"/>
      <c r="VQE174" s="0"/>
      <c r="VQF174" s="0"/>
      <c r="VQG174" s="0"/>
      <c r="VQH174" s="0"/>
      <c r="VQI174" s="0"/>
      <c r="VQJ174" s="0"/>
      <c r="VQK174" s="0"/>
      <c r="VQL174" s="0"/>
      <c r="VQM174" s="0"/>
      <c r="VQN174" s="0"/>
      <c r="VQO174" s="0"/>
      <c r="VQP174" s="0"/>
      <c r="VQQ174" s="0"/>
      <c r="VQR174" s="0"/>
      <c r="VQS174" s="0"/>
      <c r="VQT174" s="0"/>
      <c r="VQU174" s="0"/>
      <c r="VQV174" s="0"/>
      <c r="VQW174" s="0"/>
      <c r="VQX174" s="0"/>
      <c r="VQY174" s="0"/>
      <c r="VQZ174" s="0"/>
      <c r="VRA174" s="0"/>
      <c r="VRB174" s="0"/>
      <c r="VRC174" s="0"/>
      <c r="VRD174" s="0"/>
      <c r="VRE174" s="0"/>
      <c r="VRF174" s="0"/>
      <c r="VRG174" s="0"/>
      <c r="VRH174" s="0"/>
      <c r="VRI174" s="0"/>
      <c r="VRJ174" s="0"/>
      <c r="VRK174" s="0"/>
      <c r="VRL174" s="0"/>
      <c r="VRM174" s="0"/>
      <c r="VRN174" s="0"/>
      <c r="VRO174" s="0"/>
      <c r="VRP174" s="0"/>
      <c r="VRQ174" s="0"/>
      <c r="VRR174" s="0"/>
      <c r="VRS174" s="0"/>
      <c r="VRT174" s="0"/>
      <c r="VRU174" s="0"/>
      <c r="VRV174" s="0"/>
      <c r="VRW174" s="0"/>
      <c r="VRX174" s="0"/>
      <c r="VRY174" s="0"/>
      <c r="VRZ174" s="0"/>
      <c r="VSA174" s="0"/>
      <c r="VSB174" s="0"/>
      <c r="VSC174" s="0"/>
      <c r="VSD174" s="0"/>
      <c r="VSE174" s="0"/>
      <c r="VSF174" s="0"/>
      <c r="VSG174" s="0"/>
      <c r="VSH174" s="0"/>
      <c r="VSI174" s="0"/>
      <c r="VSJ174" s="0"/>
      <c r="VSK174" s="0"/>
      <c r="VSL174" s="0"/>
      <c r="VSM174" s="0"/>
      <c r="VSN174" s="0"/>
      <c r="VSO174" s="0"/>
      <c r="VSP174" s="0"/>
      <c r="VSQ174" s="0"/>
      <c r="VSR174" s="0"/>
      <c r="VSS174" s="0"/>
      <c r="VST174" s="0"/>
      <c r="VSU174" s="0"/>
      <c r="VSV174" s="0"/>
      <c r="VSW174" s="0"/>
      <c r="VSX174" s="0"/>
      <c r="VSY174" s="0"/>
      <c r="VSZ174" s="0"/>
      <c r="VTA174" s="0"/>
      <c r="VTB174" s="0"/>
      <c r="VTC174" s="0"/>
      <c r="VTD174" s="0"/>
      <c r="VTE174" s="0"/>
      <c r="VTF174" s="0"/>
      <c r="VTG174" s="0"/>
      <c r="VTH174" s="0"/>
      <c r="VTI174" s="0"/>
      <c r="VTJ174" s="0"/>
      <c r="VTK174" s="0"/>
      <c r="VTL174" s="0"/>
      <c r="VTM174" s="0"/>
      <c r="VTN174" s="0"/>
      <c r="VTO174" s="0"/>
      <c r="VTP174" s="0"/>
      <c r="VTQ174" s="0"/>
      <c r="VTR174" s="0"/>
      <c r="VTS174" s="0"/>
      <c r="VTT174" s="0"/>
      <c r="VTU174" s="0"/>
      <c r="VTV174" s="0"/>
      <c r="VTW174" s="0"/>
      <c r="VTX174" s="0"/>
      <c r="VTY174" s="0"/>
      <c r="VTZ174" s="0"/>
      <c r="VUA174" s="0"/>
      <c r="VUB174" s="0"/>
      <c r="VUC174" s="0"/>
      <c r="VUD174" s="0"/>
      <c r="VUE174" s="0"/>
      <c r="VUF174" s="0"/>
      <c r="VUG174" s="0"/>
      <c r="VUH174" s="0"/>
      <c r="VUI174" s="0"/>
      <c r="VUJ174" s="0"/>
      <c r="VUK174" s="0"/>
      <c r="VUL174" s="0"/>
      <c r="VUM174" s="0"/>
      <c r="VUN174" s="0"/>
      <c r="VUO174" s="0"/>
      <c r="VUP174" s="0"/>
      <c r="VUQ174" s="0"/>
      <c r="VUR174" s="0"/>
      <c r="VUS174" s="0"/>
      <c r="VUT174" s="0"/>
      <c r="VUU174" s="0"/>
      <c r="VUV174" s="0"/>
      <c r="VUW174" s="0"/>
      <c r="VUX174" s="0"/>
      <c r="VUY174" s="0"/>
      <c r="VUZ174" s="0"/>
      <c r="VVA174" s="0"/>
      <c r="VVB174" s="0"/>
      <c r="VVC174" s="0"/>
      <c r="VVD174" s="0"/>
      <c r="VVE174" s="0"/>
      <c r="VVF174" s="0"/>
      <c r="VVG174" s="0"/>
      <c r="VVH174" s="0"/>
      <c r="VVI174" s="0"/>
      <c r="VVJ174" s="0"/>
      <c r="VVK174" s="0"/>
      <c r="VVL174" s="0"/>
      <c r="VVM174" s="0"/>
      <c r="VVN174" s="0"/>
      <c r="VVO174" s="0"/>
      <c r="VVP174" s="0"/>
      <c r="VVQ174" s="0"/>
      <c r="VVR174" s="0"/>
      <c r="VVS174" s="0"/>
      <c r="VVT174" s="0"/>
      <c r="VVU174" s="0"/>
      <c r="VVV174" s="0"/>
      <c r="VVW174" s="0"/>
      <c r="VVX174" s="0"/>
      <c r="VVY174" s="0"/>
      <c r="VVZ174" s="0"/>
      <c r="VWA174" s="0"/>
      <c r="VWB174" s="0"/>
      <c r="VWC174" s="0"/>
      <c r="VWD174" s="0"/>
      <c r="VWE174" s="0"/>
      <c r="VWF174" s="0"/>
      <c r="VWG174" s="0"/>
      <c r="VWH174" s="0"/>
      <c r="VWI174" s="0"/>
      <c r="VWJ174" s="0"/>
      <c r="VWK174" s="0"/>
      <c r="VWL174" s="0"/>
      <c r="VWM174" s="0"/>
      <c r="VWN174" s="0"/>
      <c r="VWO174" s="0"/>
      <c r="VWP174" s="0"/>
      <c r="VWQ174" s="0"/>
      <c r="VWR174" s="0"/>
      <c r="VWS174" s="0"/>
      <c r="VWT174" s="0"/>
      <c r="VWU174" s="0"/>
      <c r="VWV174" s="0"/>
      <c r="VWW174" s="0"/>
      <c r="VWX174" s="0"/>
      <c r="VWY174" s="0"/>
      <c r="VWZ174" s="0"/>
      <c r="VXA174" s="0"/>
      <c r="VXB174" s="0"/>
      <c r="VXC174" s="0"/>
      <c r="VXD174" s="0"/>
      <c r="VXE174" s="0"/>
      <c r="VXF174" s="0"/>
      <c r="VXG174" s="0"/>
      <c r="VXH174" s="0"/>
      <c r="VXI174" s="0"/>
      <c r="VXJ174" s="0"/>
      <c r="VXK174" s="0"/>
      <c r="VXL174" s="0"/>
      <c r="VXM174" s="0"/>
      <c r="VXN174" s="0"/>
      <c r="VXO174" s="0"/>
      <c r="VXP174" s="0"/>
      <c r="VXQ174" s="0"/>
      <c r="VXR174" s="0"/>
      <c r="VXS174" s="0"/>
      <c r="VXT174" s="0"/>
      <c r="VXU174" s="0"/>
      <c r="VXV174" s="0"/>
      <c r="VXW174" s="0"/>
      <c r="VXX174" s="0"/>
      <c r="VXY174" s="0"/>
      <c r="VXZ174" s="0"/>
      <c r="VYA174" s="0"/>
      <c r="VYB174" s="0"/>
      <c r="VYC174" s="0"/>
      <c r="VYD174" s="0"/>
      <c r="VYE174" s="0"/>
      <c r="VYF174" s="0"/>
      <c r="VYG174" s="0"/>
      <c r="VYH174" s="0"/>
      <c r="VYI174" s="0"/>
      <c r="VYJ174" s="0"/>
      <c r="VYK174" s="0"/>
      <c r="VYL174" s="0"/>
      <c r="VYM174" s="0"/>
      <c r="VYN174" s="0"/>
      <c r="VYO174" s="0"/>
      <c r="VYP174" s="0"/>
      <c r="VYQ174" s="0"/>
      <c r="VYR174" s="0"/>
      <c r="VYS174" s="0"/>
      <c r="VYT174" s="0"/>
      <c r="VYU174" s="0"/>
      <c r="VYV174" s="0"/>
      <c r="VYW174" s="0"/>
      <c r="VYX174" s="0"/>
      <c r="VYY174" s="0"/>
      <c r="VYZ174" s="0"/>
      <c r="VZA174" s="0"/>
      <c r="VZB174" s="0"/>
      <c r="VZC174" s="0"/>
      <c r="VZD174" s="0"/>
      <c r="VZE174" s="0"/>
      <c r="VZF174" s="0"/>
      <c r="VZG174" s="0"/>
      <c r="VZH174" s="0"/>
      <c r="VZI174" s="0"/>
      <c r="VZJ174" s="0"/>
      <c r="VZK174" s="0"/>
      <c r="VZL174" s="0"/>
      <c r="VZM174" s="0"/>
      <c r="VZN174" s="0"/>
      <c r="VZO174" s="0"/>
      <c r="VZP174" s="0"/>
      <c r="VZQ174" s="0"/>
      <c r="VZR174" s="0"/>
      <c r="VZS174" s="0"/>
      <c r="VZT174" s="0"/>
      <c r="VZU174" s="0"/>
      <c r="VZV174" s="0"/>
      <c r="VZW174" s="0"/>
      <c r="VZX174" s="0"/>
      <c r="VZY174" s="0"/>
      <c r="VZZ174" s="0"/>
      <c r="WAA174" s="0"/>
      <c r="WAB174" s="0"/>
      <c r="WAC174" s="0"/>
      <c r="WAD174" s="0"/>
      <c r="WAE174" s="0"/>
      <c r="WAF174" s="0"/>
      <c r="WAG174" s="0"/>
      <c r="WAH174" s="0"/>
      <c r="WAI174" s="0"/>
      <c r="WAJ174" s="0"/>
      <c r="WAK174" s="0"/>
      <c r="WAL174" s="0"/>
      <c r="WAM174" s="0"/>
      <c r="WAN174" s="0"/>
      <c r="WAO174" s="0"/>
      <c r="WAP174" s="0"/>
      <c r="WAQ174" s="0"/>
      <c r="WAR174" s="0"/>
      <c r="WAS174" s="0"/>
      <c r="WAT174" s="0"/>
      <c r="WAU174" s="0"/>
      <c r="WAV174" s="0"/>
      <c r="WAW174" s="0"/>
      <c r="WAX174" s="0"/>
      <c r="WAY174" s="0"/>
      <c r="WAZ174" s="0"/>
      <c r="WBA174" s="0"/>
      <c r="WBB174" s="0"/>
      <c r="WBC174" s="0"/>
      <c r="WBD174" s="0"/>
      <c r="WBE174" s="0"/>
      <c r="WBF174" s="0"/>
      <c r="WBG174" s="0"/>
      <c r="WBH174" s="0"/>
      <c r="WBI174" s="0"/>
      <c r="WBJ174" s="0"/>
      <c r="WBK174" s="0"/>
      <c r="WBL174" s="0"/>
      <c r="WBM174" s="0"/>
      <c r="WBN174" s="0"/>
      <c r="WBO174" s="0"/>
      <c r="WBP174" s="0"/>
      <c r="WBQ174" s="0"/>
      <c r="WBR174" s="0"/>
      <c r="WBS174" s="0"/>
      <c r="WBT174" s="0"/>
      <c r="WBU174" s="0"/>
      <c r="WBV174" s="0"/>
      <c r="WBW174" s="0"/>
      <c r="WBX174" s="0"/>
      <c r="WBY174" s="0"/>
      <c r="WBZ174" s="0"/>
      <c r="WCA174" s="0"/>
      <c r="WCB174" s="0"/>
      <c r="WCC174" s="0"/>
      <c r="WCD174" s="0"/>
      <c r="WCE174" s="0"/>
      <c r="WCF174" s="0"/>
      <c r="WCG174" s="0"/>
      <c r="WCH174" s="0"/>
      <c r="WCI174" s="0"/>
      <c r="WCJ174" s="0"/>
      <c r="WCK174" s="0"/>
      <c r="WCL174" s="0"/>
      <c r="WCM174" s="0"/>
      <c r="WCN174" s="0"/>
      <c r="WCO174" s="0"/>
      <c r="WCP174" s="0"/>
      <c r="WCQ174" s="0"/>
      <c r="WCR174" s="0"/>
      <c r="WCS174" s="0"/>
      <c r="WCT174" s="0"/>
      <c r="WCU174" s="0"/>
      <c r="WCV174" s="0"/>
      <c r="WCW174" s="0"/>
      <c r="WCX174" s="0"/>
      <c r="WCY174" s="0"/>
      <c r="WCZ174" s="0"/>
      <c r="WDA174" s="0"/>
      <c r="WDB174" s="0"/>
      <c r="WDC174" s="0"/>
      <c r="WDD174" s="0"/>
      <c r="WDE174" s="0"/>
      <c r="WDF174" s="0"/>
      <c r="WDG174" s="0"/>
      <c r="WDH174" s="0"/>
      <c r="WDI174" s="0"/>
      <c r="WDJ174" s="0"/>
      <c r="WDK174" s="0"/>
      <c r="WDL174" s="0"/>
      <c r="WDM174" s="0"/>
      <c r="WDN174" s="0"/>
      <c r="WDO174" s="0"/>
      <c r="WDP174" s="0"/>
      <c r="WDQ174" s="0"/>
      <c r="WDR174" s="0"/>
      <c r="WDS174" s="0"/>
      <c r="WDT174" s="0"/>
      <c r="WDU174" s="0"/>
      <c r="WDV174" s="0"/>
      <c r="WDW174" s="0"/>
      <c r="WDX174" s="0"/>
      <c r="WDY174" s="0"/>
      <c r="WDZ174" s="0"/>
      <c r="WEA174" s="0"/>
      <c r="WEB174" s="0"/>
      <c r="WEC174" s="0"/>
      <c r="WED174" s="0"/>
      <c r="WEE174" s="0"/>
      <c r="WEF174" s="0"/>
      <c r="WEG174" s="0"/>
      <c r="WEH174" s="0"/>
      <c r="WEI174" s="0"/>
      <c r="WEJ174" s="0"/>
      <c r="WEK174" s="0"/>
      <c r="WEL174" s="0"/>
      <c r="WEM174" s="0"/>
      <c r="WEN174" s="0"/>
      <c r="WEO174" s="0"/>
      <c r="WEP174" s="0"/>
      <c r="WEQ174" s="0"/>
      <c r="WER174" s="0"/>
      <c r="WES174" s="0"/>
      <c r="WET174" s="0"/>
      <c r="WEU174" s="0"/>
      <c r="WEV174" s="0"/>
      <c r="WEW174" s="0"/>
      <c r="WEX174" s="0"/>
      <c r="WEY174" s="0"/>
      <c r="WEZ174" s="0"/>
      <c r="WFA174" s="0"/>
      <c r="WFB174" s="0"/>
      <c r="WFC174" s="0"/>
      <c r="WFD174" s="0"/>
      <c r="WFE174" s="0"/>
      <c r="WFF174" s="0"/>
      <c r="WFG174" s="0"/>
      <c r="WFH174" s="0"/>
      <c r="WFI174" s="0"/>
      <c r="WFJ174" s="0"/>
      <c r="WFK174" s="0"/>
      <c r="WFL174" s="0"/>
      <c r="WFM174" s="0"/>
      <c r="WFN174" s="0"/>
      <c r="WFO174" s="0"/>
      <c r="WFP174" s="0"/>
      <c r="WFQ174" s="0"/>
      <c r="WFR174" s="0"/>
      <c r="WFS174" s="0"/>
      <c r="WFT174" s="0"/>
      <c r="WFU174" s="0"/>
      <c r="WFV174" s="0"/>
      <c r="WFW174" s="0"/>
      <c r="WFX174" s="0"/>
      <c r="WFY174" s="0"/>
      <c r="WFZ174" s="0"/>
      <c r="WGA174" s="0"/>
      <c r="WGB174" s="0"/>
      <c r="WGC174" s="0"/>
      <c r="WGD174" s="0"/>
      <c r="WGE174" s="0"/>
      <c r="WGF174" s="0"/>
      <c r="WGG174" s="0"/>
      <c r="WGH174" s="0"/>
      <c r="WGI174" s="0"/>
      <c r="WGJ174" s="0"/>
      <c r="WGK174" s="0"/>
      <c r="WGL174" s="0"/>
      <c r="WGM174" s="0"/>
      <c r="WGN174" s="0"/>
      <c r="WGO174" s="0"/>
      <c r="WGP174" s="0"/>
      <c r="WGQ174" s="0"/>
      <c r="WGR174" s="0"/>
      <c r="WGS174" s="0"/>
      <c r="WGT174" s="0"/>
      <c r="WGU174" s="0"/>
      <c r="WGV174" s="0"/>
      <c r="WGW174" s="0"/>
      <c r="WGX174" s="0"/>
      <c r="WGY174" s="0"/>
      <c r="WGZ174" s="0"/>
      <c r="WHA174" s="0"/>
      <c r="WHB174" s="0"/>
      <c r="WHC174" s="0"/>
      <c r="WHD174" s="0"/>
      <c r="WHE174" s="0"/>
      <c r="WHF174" s="0"/>
      <c r="WHG174" s="0"/>
      <c r="WHH174" s="0"/>
      <c r="WHI174" s="0"/>
      <c r="WHJ174" s="0"/>
      <c r="WHK174" s="0"/>
      <c r="WHL174" s="0"/>
      <c r="WHM174" s="0"/>
      <c r="WHN174" s="0"/>
      <c r="WHO174" s="0"/>
      <c r="WHP174" s="0"/>
      <c r="WHQ174" s="0"/>
      <c r="WHR174" s="0"/>
      <c r="WHS174" s="0"/>
      <c r="WHT174" s="0"/>
      <c r="WHU174" s="0"/>
      <c r="WHV174" s="0"/>
      <c r="WHW174" s="0"/>
      <c r="WHX174" s="0"/>
      <c r="WHY174" s="0"/>
      <c r="WHZ174" s="0"/>
      <c r="WIA174" s="0"/>
      <c r="WIB174" s="0"/>
      <c r="WIC174" s="0"/>
      <c r="WID174" s="0"/>
      <c r="WIE174" s="0"/>
      <c r="WIF174" s="0"/>
      <c r="WIG174" s="0"/>
      <c r="WIH174" s="0"/>
      <c r="WII174" s="0"/>
      <c r="WIJ174" s="0"/>
      <c r="WIK174" s="0"/>
      <c r="WIL174" s="0"/>
      <c r="WIM174" s="0"/>
      <c r="WIN174" s="0"/>
      <c r="WIO174" s="0"/>
      <c r="WIP174" s="0"/>
      <c r="WIQ174" s="0"/>
      <c r="WIR174" s="0"/>
      <c r="WIS174" s="0"/>
      <c r="WIT174" s="0"/>
      <c r="WIU174" s="0"/>
      <c r="WIV174" s="0"/>
      <c r="WIW174" s="0"/>
      <c r="WIX174" s="0"/>
      <c r="WIY174" s="0"/>
      <c r="WIZ174" s="0"/>
      <c r="WJA174" s="0"/>
      <c r="WJB174" s="0"/>
      <c r="WJC174" s="0"/>
      <c r="WJD174" s="0"/>
      <c r="WJE174" s="0"/>
      <c r="WJF174" s="0"/>
      <c r="WJG174" s="0"/>
      <c r="WJH174" s="0"/>
      <c r="WJI174" s="0"/>
      <c r="WJJ174" s="0"/>
      <c r="WJK174" s="0"/>
      <c r="WJL174" s="0"/>
      <c r="WJM174" s="0"/>
      <c r="WJN174" s="0"/>
      <c r="WJO174" s="0"/>
      <c r="WJP174" s="0"/>
      <c r="WJQ174" s="0"/>
      <c r="WJR174" s="0"/>
      <c r="WJS174" s="0"/>
      <c r="WJT174" s="0"/>
      <c r="WJU174" s="0"/>
      <c r="WJV174" s="0"/>
      <c r="WJW174" s="0"/>
      <c r="WJX174" s="0"/>
      <c r="WJY174" s="0"/>
      <c r="WJZ174" s="0"/>
      <c r="WKA174" s="0"/>
      <c r="WKB174" s="0"/>
      <c r="WKC174" s="0"/>
      <c r="WKD174" s="0"/>
      <c r="WKE174" s="0"/>
      <c r="WKF174" s="0"/>
      <c r="WKG174" s="0"/>
      <c r="WKH174" s="0"/>
      <c r="WKI174" s="0"/>
      <c r="WKJ174" s="0"/>
      <c r="WKK174" s="0"/>
      <c r="WKL174" s="0"/>
      <c r="WKM174" s="0"/>
      <c r="WKN174" s="0"/>
      <c r="WKO174" s="0"/>
      <c r="WKP174" s="0"/>
      <c r="WKQ174" s="0"/>
      <c r="WKR174" s="0"/>
      <c r="WKS174" s="0"/>
      <c r="WKT174" s="0"/>
      <c r="WKU174" s="0"/>
      <c r="WKV174" s="0"/>
      <c r="WKW174" s="0"/>
      <c r="WKX174" s="0"/>
      <c r="WKY174" s="0"/>
      <c r="WKZ174" s="0"/>
      <c r="WLA174" s="0"/>
      <c r="WLB174" s="0"/>
      <c r="WLC174" s="0"/>
      <c r="WLD174" s="0"/>
      <c r="WLE174" s="0"/>
      <c r="WLF174" s="0"/>
      <c r="WLG174" s="0"/>
      <c r="WLH174" s="0"/>
      <c r="WLI174" s="0"/>
      <c r="WLJ174" s="0"/>
      <c r="WLK174" s="0"/>
      <c r="WLL174" s="0"/>
      <c r="WLM174" s="0"/>
      <c r="WLN174" s="0"/>
      <c r="WLO174" s="0"/>
      <c r="WLP174" s="0"/>
      <c r="WLQ174" s="0"/>
      <c r="WLR174" s="0"/>
      <c r="WLS174" s="0"/>
      <c r="WLT174" s="0"/>
      <c r="WLU174" s="0"/>
      <c r="WLV174" s="0"/>
      <c r="WLW174" s="0"/>
      <c r="WLX174" s="0"/>
      <c r="WLY174" s="0"/>
      <c r="WLZ174" s="0"/>
      <c r="WMA174" s="0"/>
      <c r="WMB174" s="0"/>
      <c r="WMC174" s="0"/>
      <c r="WMD174" s="0"/>
      <c r="WME174" s="0"/>
      <c r="WMF174" s="0"/>
      <c r="WMG174" s="0"/>
      <c r="WMH174" s="0"/>
      <c r="WMI174" s="0"/>
      <c r="WMJ174" s="0"/>
      <c r="WMK174" s="0"/>
      <c r="WML174" s="0"/>
      <c r="WMM174" s="0"/>
      <c r="WMN174" s="0"/>
      <c r="WMO174" s="0"/>
      <c r="WMP174" s="0"/>
      <c r="WMQ174" s="0"/>
      <c r="WMR174" s="0"/>
      <c r="WMS174" s="0"/>
      <c r="WMT174" s="0"/>
      <c r="WMU174" s="0"/>
      <c r="WMV174" s="0"/>
      <c r="WMW174" s="0"/>
      <c r="WMX174" s="0"/>
      <c r="WMY174" s="0"/>
      <c r="WMZ174" s="0"/>
      <c r="WNA174" s="0"/>
      <c r="WNB174" s="0"/>
      <c r="WNC174" s="0"/>
      <c r="WND174" s="0"/>
      <c r="WNE174" s="0"/>
      <c r="WNF174" s="0"/>
      <c r="WNG174" s="0"/>
      <c r="WNH174" s="0"/>
      <c r="WNI174" s="0"/>
      <c r="WNJ174" s="0"/>
      <c r="WNK174" s="0"/>
      <c r="WNL174" s="0"/>
      <c r="WNM174" s="0"/>
      <c r="WNN174" s="0"/>
      <c r="WNO174" s="0"/>
      <c r="WNP174" s="0"/>
      <c r="WNQ174" s="0"/>
      <c r="WNR174" s="0"/>
      <c r="WNS174" s="0"/>
      <c r="WNT174" s="0"/>
      <c r="WNU174" s="0"/>
      <c r="WNV174" s="0"/>
      <c r="WNW174" s="0"/>
      <c r="WNX174" s="0"/>
      <c r="WNY174" s="0"/>
      <c r="WNZ174" s="0"/>
      <c r="WOA174" s="0"/>
      <c r="WOB174" s="0"/>
      <c r="WOC174" s="0"/>
      <c r="WOD174" s="0"/>
      <c r="WOE174" s="0"/>
      <c r="WOF174" s="0"/>
      <c r="WOG174" s="0"/>
      <c r="WOH174" s="0"/>
      <c r="WOI174" s="0"/>
      <c r="WOJ174" s="0"/>
      <c r="WOK174" s="0"/>
      <c r="WOL174" s="0"/>
      <c r="WOM174" s="0"/>
      <c r="WON174" s="0"/>
      <c r="WOO174" s="0"/>
      <c r="WOP174" s="0"/>
      <c r="WOQ174" s="0"/>
      <c r="WOR174" s="0"/>
      <c r="WOS174" s="0"/>
      <c r="WOT174" s="0"/>
      <c r="WOU174" s="0"/>
      <c r="WOV174" s="0"/>
      <c r="WOW174" s="0"/>
      <c r="WOX174" s="0"/>
      <c r="WOY174" s="0"/>
      <c r="WOZ174" s="0"/>
      <c r="WPA174" s="0"/>
      <c r="WPB174" s="0"/>
      <c r="WPC174" s="0"/>
      <c r="WPD174" s="0"/>
      <c r="WPE174" s="0"/>
      <c r="WPF174" s="0"/>
      <c r="WPG174" s="0"/>
      <c r="WPH174" s="0"/>
      <c r="WPI174" s="0"/>
      <c r="WPJ174" s="0"/>
      <c r="WPK174" s="0"/>
      <c r="WPL174" s="0"/>
      <c r="WPM174" s="0"/>
      <c r="WPN174" s="0"/>
      <c r="WPO174" s="0"/>
      <c r="WPP174" s="0"/>
      <c r="WPQ174" s="0"/>
      <c r="WPR174" s="0"/>
      <c r="WPS174" s="0"/>
      <c r="WPT174" s="0"/>
      <c r="WPU174" s="0"/>
      <c r="WPV174" s="0"/>
      <c r="WPW174" s="0"/>
      <c r="WPX174" s="0"/>
      <c r="WPY174" s="0"/>
      <c r="WPZ174" s="0"/>
      <c r="WQA174" s="0"/>
      <c r="WQB174" s="0"/>
      <c r="WQC174" s="0"/>
      <c r="WQD174" s="0"/>
      <c r="WQE174" s="0"/>
      <c r="WQF174" s="0"/>
      <c r="WQG174" s="0"/>
      <c r="WQH174" s="0"/>
      <c r="WQI174" s="0"/>
      <c r="WQJ174" s="0"/>
      <c r="WQK174" s="0"/>
      <c r="WQL174" s="0"/>
      <c r="WQM174" s="0"/>
      <c r="WQN174" s="0"/>
      <c r="WQO174" s="0"/>
      <c r="WQP174" s="0"/>
      <c r="WQQ174" s="0"/>
      <c r="WQR174" s="0"/>
      <c r="WQS174" s="0"/>
      <c r="WQT174" s="0"/>
      <c r="WQU174" s="0"/>
      <c r="WQV174" s="0"/>
      <c r="WQW174" s="0"/>
      <c r="WQX174" s="0"/>
      <c r="WQY174" s="0"/>
      <c r="WQZ174" s="0"/>
      <c r="WRA174" s="0"/>
      <c r="WRB174" s="0"/>
      <c r="WRC174" s="0"/>
      <c r="WRD174" s="0"/>
      <c r="WRE174" s="0"/>
      <c r="WRF174" s="0"/>
      <c r="WRG174" s="0"/>
      <c r="WRH174" s="0"/>
      <c r="WRI174" s="0"/>
      <c r="WRJ174" s="0"/>
      <c r="WRK174" s="0"/>
      <c r="WRL174" s="0"/>
      <c r="WRM174" s="0"/>
      <c r="WRN174" s="0"/>
      <c r="WRO174" s="0"/>
      <c r="WRP174" s="0"/>
      <c r="WRQ174" s="0"/>
      <c r="WRR174" s="0"/>
      <c r="WRS174" s="0"/>
      <c r="WRT174" s="0"/>
      <c r="WRU174" s="0"/>
      <c r="WRV174" s="0"/>
      <c r="WRW174" s="0"/>
      <c r="WRX174" s="0"/>
      <c r="WRY174" s="0"/>
      <c r="WRZ174" s="0"/>
      <c r="WSA174" s="0"/>
      <c r="WSB174" s="0"/>
      <c r="WSC174" s="0"/>
      <c r="WSD174" s="0"/>
      <c r="WSE174" s="0"/>
      <c r="WSF174" s="0"/>
      <c r="WSG174" s="0"/>
      <c r="WSH174" s="0"/>
      <c r="WSI174" s="0"/>
      <c r="WSJ174" s="0"/>
      <c r="WSK174" s="0"/>
      <c r="WSL174" s="0"/>
      <c r="WSM174" s="0"/>
      <c r="WSN174" s="0"/>
      <c r="WSO174" s="0"/>
      <c r="WSP174" s="0"/>
      <c r="WSQ174" s="0"/>
      <c r="WSR174" s="0"/>
      <c r="WSS174" s="0"/>
      <c r="WST174" s="0"/>
      <c r="WSU174" s="0"/>
      <c r="WSV174" s="0"/>
      <c r="WSW174" s="0"/>
      <c r="WSX174" s="0"/>
      <c r="WSY174" s="0"/>
      <c r="WSZ174" s="0"/>
      <c r="WTA174" s="0"/>
      <c r="WTB174" s="0"/>
      <c r="WTC174" s="0"/>
      <c r="WTD174" s="0"/>
      <c r="WTE174" s="0"/>
      <c r="WTF174" s="0"/>
      <c r="WTG174" s="0"/>
      <c r="WTH174" s="0"/>
      <c r="WTI174" s="0"/>
      <c r="WTJ174" s="0"/>
      <c r="WTK174" s="0"/>
      <c r="WTL174" s="0"/>
      <c r="WTM174" s="0"/>
      <c r="WTN174" s="0"/>
      <c r="WTO174" s="0"/>
      <c r="WTP174" s="0"/>
      <c r="WTQ174" s="0"/>
      <c r="WTR174" s="0"/>
      <c r="WTS174" s="0"/>
      <c r="WTT174" s="0"/>
      <c r="WTU174" s="0"/>
      <c r="WTV174" s="0"/>
      <c r="WTW174" s="0"/>
      <c r="WTX174" s="0"/>
      <c r="WTY174" s="0"/>
      <c r="WTZ174" s="0"/>
      <c r="WUA174" s="0"/>
      <c r="WUB174" s="0"/>
      <c r="WUC174" s="0"/>
      <c r="WUD174" s="0"/>
      <c r="WUE174" s="0"/>
      <c r="WUF174" s="0"/>
      <c r="WUG174" s="0"/>
      <c r="WUH174" s="0"/>
      <c r="WUI174" s="0"/>
      <c r="WUJ174" s="0"/>
      <c r="WUK174" s="0"/>
      <c r="WUL174" s="0"/>
      <c r="WUM174" s="0"/>
      <c r="WUN174" s="0"/>
      <c r="WUO174" s="0"/>
      <c r="WUP174" s="0"/>
      <c r="WUQ174" s="0"/>
      <c r="WUR174" s="0"/>
      <c r="WUS174" s="0"/>
      <c r="WUT174" s="0"/>
      <c r="WUU174" s="0"/>
      <c r="WUV174" s="0"/>
      <c r="WUW174" s="0"/>
      <c r="WUX174" s="0"/>
      <c r="WUY174" s="0"/>
      <c r="WUZ174" s="0"/>
      <c r="WVA174" s="0"/>
      <c r="WVB174" s="0"/>
      <c r="WVC174" s="0"/>
      <c r="WVD174" s="0"/>
      <c r="WVE174" s="0"/>
      <c r="WVF174" s="0"/>
      <c r="WVG174" s="0"/>
      <c r="WVH174" s="0"/>
      <c r="WVI174" s="0"/>
      <c r="WVJ174" s="0"/>
      <c r="WVK174" s="0"/>
      <c r="WVL174" s="0"/>
      <c r="WVM174" s="0"/>
      <c r="WVN174" s="0"/>
      <c r="WVO174" s="0"/>
      <c r="WVP174" s="0"/>
      <c r="WVQ174" s="0"/>
      <c r="WVR174" s="0"/>
      <c r="WVS174" s="0"/>
      <c r="WVT174" s="0"/>
      <c r="WVU174" s="0"/>
      <c r="WVV174" s="0"/>
      <c r="WVW174" s="0"/>
      <c r="WVX174" s="0"/>
      <c r="WVY174" s="0"/>
      <c r="WVZ174" s="0"/>
      <c r="WWA174" s="0"/>
      <c r="WWB174" s="0"/>
      <c r="WWC174" s="0"/>
      <c r="WWD174" s="0"/>
      <c r="WWE174" s="0"/>
      <c r="WWF174" s="0"/>
      <c r="WWG174" s="0"/>
      <c r="WWH174" s="0"/>
      <c r="WWI174" s="0"/>
      <c r="WWJ174" s="0"/>
      <c r="WWK174" s="0"/>
      <c r="WWL174" s="0"/>
      <c r="WWM174" s="0"/>
      <c r="WWN174" s="0"/>
      <c r="WWO174" s="0"/>
      <c r="WWP174" s="0"/>
      <c r="WWQ174" s="0"/>
      <c r="WWR174" s="0"/>
      <c r="WWS174" s="0"/>
      <c r="WWT174" s="0"/>
      <c r="WWU174" s="0"/>
      <c r="WWV174" s="0"/>
      <c r="WWW174" s="0"/>
      <c r="WWX174" s="0"/>
      <c r="WWY174" s="0"/>
      <c r="WWZ174" s="0"/>
      <c r="WXA174" s="0"/>
      <c r="WXB174" s="0"/>
      <c r="WXC174" s="0"/>
      <c r="WXD174" s="0"/>
      <c r="WXE174" s="0"/>
      <c r="WXF174" s="0"/>
      <c r="WXG174" s="0"/>
      <c r="WXH174" s="0"/>
      <c r="WXI174" s="0"/>
      <c r="WXJ174" s="0"/>
      <c r="WXK174" s="0"/>
      <c r="WXL174" s="0"/>
      <c r="WXM174" s="0"/>
      <c r="WXN174" s="0"/>
      <c r="WXO174" s="0"/>
      <c r="WXP174" s="0"/>
      <c r="WXQ174" s="0"/>
      <c r="WXR174" s="0"/>
      <c r="WXS174" s="0"/>
      <c r="WXT174" s="0"/>
      <c r="WXU174" s="0"/>
      <c r="WXV174" s="0"/>
      <c r="WXW174" s="0"/>
      <c r="WXX174" s="0"/>
      <c r="WXY174" s="0"/>
      <c r="WXZ174" s="0"/>
      <c r="WYA174" s="0"/>
      <c r="WYB174" s="0"/>
      <c r="WYC174" s="0"/>
      <c r="WYD174" s="0"/>
      <c r="WYE174" s="0"/>
      <c r="WYF174" s="0"/>
      <c r="WYG174" s="0"/>
      <c r="WYH174" s="0"/>
      <c r="WYI174" s="0"/>
      <c r="WYJ174" s="0"/>
      <c r="WYK174" s="0"/>
      <c r="WYL174" s="0"/>
      <c r="WYM174" s="0"/>
      <c r="WYN174" s="0"/>
      <c r="WYO174" s="0"/>
      <c r="WYP174" s="0"/>
      <c r="WYQ174" s="0"/>
      <c r="WYR174" s="0"/>
      <c r="WYS174" s="0"/>
      <c r="WYT174" s="0"/>
      <c r="WYU174" s="0"/>
      <c r="WYV174" s="0"/>
      <c r="WYW174" s="0"/>
      <c r="WYX174" s="0"/>
      <c r="WYY174" s="0"/>
      <c r="WYZ174" s="0"/>
      <c r="WZA174" s="0"/>
      <c r="WZB174" s="0"/>
      <c r="WZC174" s="0"/>
      <c r="WZD174" s="0"/>
      <c r="WZE174" s="0"/>
      <c r="WZF174" s="0"/>
      <c r="WZG174" s="0"/>
      <c r="WZH174" s="0"/>
      <c r="WZI174" s="0"/>
      <c r="WZJ174" s="0"/>
      <c r="WZK174" s="0"/>
      <c r="WZL174" s="0"/>
      <c r="WZM174" s="0"/>
      <c r="WZN174" s="0"/>
      <c r="WZO174" s="0"/>
      <c r="WZP174" s="0"/>
      <c r="WZQ174" s="0"/>
      <c r="WZR174" s="0"/>
      <c r="WZS174" s="0"/>
      <c r="WZT174" s="0"/>
      <c r="WZU174" s="0"/>
      <c r="WZV174" s="0"/>
      <c r="WZW174" s="0"/>
      <c r="WZX174" s="0"/>
      <c r="WZY174" s="0"/>
      <c r="WZZ174" s="0"/>
      <c r="XAA174" s="0"/>
      <c r="XAB174" s="0"/>
      <c r="XAC174" s="0"/>
      <c r="XAD174" s="0"/>
      <c r="XAE174" s="0"/>
      <c r="XAF174" s="0"/>
      <c r="XAG174" s="0"/>
      <c r="XAH174" s="0"/>
      <c r="XAI174" s="0"/>
      <c r="XAJ174" s="0"/>
      <c r="XAK174" s="0"/>
      <c r="XAL174" s="0"/>
      <c r="XAM174" s="0"/>
      <c r="XAN174" s="0"/>
      <c r="XAO174" s="0"/>
      <c r="XAP174" s="0"/>
      <c r="XAQ174" s="0"/>
      <c r="XAR174" s="0"/>
      <c r="XAS174" s="0"/>
      <c r="XAT174" s="0"/>
      <c r="XAU174" s="0"/>
      <c r="XAV174" s="0"/>
      <c r="XAW174" s="0"/>
      <c r="XAX174" s="0"/>
      <c r="XAY174" s="0"/>
      <c r="XAZ174" s="0"/>
      <c r="XBA174" s="0"/>
      <c r="XBB174" s="0"/>
      <c r="XBC174" s="0"/>
      <c r="XBD174" s="0"/>
      <c r="XBE174" s="0"/>
      <c r="XBF174" s="0"/>
      <c r="XBG174" s="0"/>
      <c r="XBH174" s="0"/>
      <c r="XBI174" s="0"/>
      <c r="XBJ174" s="0"/>
      <c r="XBK174" s="0"/>
      <c r="XBL174" s="0"/>
      <c r="XBM174" s="0"/>
      <c r="XBN174" s="0"/>
      <c r="XBO174" s="0"/>
      <c r="XBP174" s="0"/>
      <c r="XBQ174" s="0"/>
      <c r="XBR174" s="0"/>
      <c r="XBS174" s="0"/>
      <c r="XBT174" s="0"/>
      <c r="XBU174" s="0"/>
      <c r="XBV174" s="0"/>
      <c r="XBW174" s="0"/>
      <c r="XBX174" s="0"/>
      <c r="XBY174" s="0"/>
      <c r="XBZ174" s="0"/>
      <c r="XCA174" s="0"/>
      <c r="XCB174" s="0"/>
      <c r="XCC174" s="0"/>
      <c r="XCD174" s="0"/>
      <c r="XCE174" s="0"/>
      <c r="XCF174" s="0"/>
      <c r="XCG174" s="0"/>
      <c r="XCH174" s="0"/>
      <c r="XCI174" s="0"/>
      <c r="XCJ174" s="0"/>
      <c r="XCK174" s="0"/>
      <c r="XCL174" s="0"/>
      <c r="XCM174" s="0"/>
      <c r="XCN174" s="0"/>
      <c r="XCO174" s="0"/>
      <c r="XCP174" s="0"/>
      <c r="XCQ174" s="0"/>
      <c r="XCR174" s="0"/>
      <c r="XCS174" s="0"/>
      <c r="XCT174" s="0"/>
      <c r="XCU174" s="0"/>
      <c r="XCV174" s="0"/>
      <c r="XCW174" s="0"/>
      <c r="XCX174" s="0"/>
      <c r="XCY174" s="0"/>
      <c r="XCZ174" s="0"/>
      <c r="XDA174" s="0"/>
      <c r="XDB174" s="0"/>
      <c r="XDC174" s="0"/>
      <c r="XDD174" s="0"/>
      <c r="XDE174" s="0"/>
      <c r="XDF174" s="0"/>
      <c r="XDG174" s="0"/>
      <c r="XDH174" s="0"/>
      <c r="XDI174" s="0"/>
      <c r="XDJ174" s="0"/>
      <c r="XDK174" s="0"/>
      <c r="XDL174" s="0"/>
      <c r="XDM174" s="0"/>
      <c r="XDN174" s="0"/>
      <c r="XDO174" s="0"/>
      <c r="XDP174" s="0"/>
      <c r="XDQ174" s="0"/>
      <c r="XDR174" s="0"/>
      <c r="XDS174" s="0"/>
      <c r="XDT174" s="0"/>
      <c r="XDU174" s="0"/>
      <c r="XDV174" s="0"/>
      <c r="XDW174" s="0"/>
      <c r="XDX174" s="0"/>
      <c r="XDY174" s="0"/>
      <c r="XDZ174" s="0"/>
      <c r="XEA174" s="0"/>
      <c r="XEB174" s="0"/>
      <c r="XEC174" s="0"/>
      <c r="XED174" s="0"/>
      <c r="XEE174" s="0"/>
      <c r="XEF174" s="0"/>
      <c r="XEG174" s="0"/>
      <c r="XEH174" s="0"/>
      <c r="XEI174" s="0"/>
      <c r="XEJ174" s="0"/>
      <c r="XEK174" s="0"/>
      <c r="XEL174" s="0"/>
      <c r="XEM174" s="0"/>
      <c r="XEN174" s="0"/>
      <c r="XEO174" s="0"/>
      <c r="XEP174" s="0"/>
      <c r="XEQ174" s="0"/>
      <c r="XER174" s="0"/>
      <c r="XES174" s="0"/>
      <c r="XET174" s="0"/>
      <c r="XEU174" s="0"/>
      <c r="XEV174" s="0"/>
      <c r="XEW174" s="0"/>
      <c r="XEX174" s="0"/>
      <c r="XEY174" s="0"/>
      <c r="XEZ174" s="0"/>
      <c r="XFA174" s="0"/>
      <c r="XFB174" s="0"/>
      <c r="XFC174" s="0"/>
      <c r="XFD174" s="0"/>
    </row>
    <row r="175" s="169" customFormat="true" ht="21" hidden="false" customHeight="true" outlineLevel="1" collapsed="false">
      <c r="B175" s="229"/>
      <c r="C175" s="230" t="s">
        <v>206</v>
      </c>
      <c r="D175" s="230"/>
      <c r="E175" s="230"/>
      <c r="F175" s="197" t="s">
        <v>190</v>
      </c>
      <c r="G175" s="198" t="s">
        <v>191</v>
      </c>
      <c r="H175" s="198"/>
      <c r="I175" s="198"/>
      <c r="J175" s="198" t="s">
        <v>192</v>
      </c>
      <c r="K175" s="198"/>
      <c r="L175" s="198"/>
      <c r="M175" s="198" t="s">
        <v>193</v>
      </c>
      <c r="N175" s="198"/>
      <c r="O175" s="198"/>
      <c r="P175" s="198" t="s">
        <v>194</v>
      </c>
      <c r="Q175" s="198"/>
      <c r="R175" s="198"/>
      <c r="S175" s="198" t="s">
        <v>195</v>
      </c>
      <c r="T175" s="198"/>
      <c r="U175" s="198"/>
      <c r="V175" s="198" t="s">
        <v>196</v>
      </c>
      <c r="W175" s="198"/>
      <c r="X175" s="198"/>
      <c r="Y175" s="199" t="s">
        <v>207</v>
      </c>
      <c r="Z175" s="199" t="s">
        <v>198</v>
      </c>
    </row>
    <row r="176" s="169" customFormat="true" ht="22.5" hidden="false" customHeight="true" outlineLevel="1" collapsed="false">
      <c r="B176" s="229"/>
      <c r="C176" s="230"/>
      <c r="D176" s="230"/>
      <c r="E176" s="230"/>
      <c r="F176" s="197"/>
      <c r="G176" s="201" t="s">
        <v>199</v>
      </c>
      <c r="H176" s="202" t="s">
        <v>200</v>
      </c>
      <c r="I176" s="203" t="s">
        <v>201</v>
      </c>
      <c r="J176" s="201" t="s">
        <v>199</v>
      </c>
      <c r="K176" s="202" t="s">
        <v>200</v>
      </c>
      <c r="L176" s="203" t="s">
        <v>201</v>
      </c>
      <c r="M176" s="201" t="s">
        <v>199</v>
      </c>
      <c r="N176" s="202" t="s">
        <v>200</v>
      </c>
      <c r="O176" s="203" t="s">
        <v>201</v>
      </c>
      <c r="P176" s="201" t="s">
        <v>199</v>
      </c>
      <c r="Q176" s="202" t="s">
        <v>200</v>
      </c>
      <c r="R176" s="203" t="s">
        <v>201</v>
      </c>
      <c r="S176" s="201" t="s">
        <v>199</v>
      </c>
      <c r="T176" s="202" t="s">
        <v>200</v>
      </c>
      <c r="U176" s="203" t="s">
        <v>201</v>
      </c>
      <c r="V176" s="201" t="s">
        <v>199</v>
      </c>
      <c r="W176" s="202" t="s">
        <v>200</v>
      </c>
      <c r="X176" s="203" t="s">
        <v>201</v>
      </c>
      <c r="Y176" s="199"/>
      <c r="Z176" s="199"/>
    </row>
    <row r="177" s="169" customFormat="true" ht="20.25" hidden="false" customHeight="true" outlineLevel="1" collapsed="false">
      <c r="B177" s="229"/>
      <c r="C177" s="230"/>
      <c r="D177" s="230"/>
      <c r="E177" s="230"/>
      <c r="F177" s="197"/>
      <c r="G177" s="204" t="s">
        <v>202</v>
      </c>
      <c r="H177" s="204" t="s">
        <v>202</v>
      </c>
      <c r="I177" s="203"/>
      <c r="J177" s="204" t="s">
        <v>202</v>
      </c>
      <c r="K177" s="204" t="str">
        <f aca="false">IF(INDEX('Reference Data'!$G$5:$G$18,MATCH('Reference Data'!$C$4,'Reference Data'!$F$5:$F$21,0),1)&gt;=K$22,"Actual","Forecast")</f>
        <v>Actual</v>
      </c>
      <c r="L177" s="203"/>
      <c r="M177" s="204" t="str">
        <f aca="false">IF(INDEX('Reference Data'!$G$5:$G$18,MATCH('Reference Data'!$C$4,'Reference Data'!$F$5:$F$21,0),1)&gt;=M$22,"Actual","Forecast")</f>
        <v>Actual</v>
      </c>
      <c r="N177" s="204" t="str">
        <f aca="false">IF(INDEX('Reference Data'!$G$5:$G$18,MATCH('Reference Data'!$C$4,'Reference Data'!$F$5:$F$21,0),1)&gt;=N$22,"Actual","Forecast")</f>
        <v>Actual</v>
      </c>
      <c r="O177" s="203"/>
      <c r="P177" s="204" t="str">
        <f aca="false">IF(INDEX('Reference Data'!$G$5:$G$18,MATCH('Reference Data'!$C$4,'Reference Data'!$F$5:$F$21,0),1)&gt;=P$22,"Actual","Forecast")</f>
        <v>Actual</v>
      </c>
      <c r="Q177" s="204" t="str">
        <f aca="false">IF(INDEX('Reference Data'!$G$5:$G$18,MATCH('Reference Data'!$C$4,'Reference Data'!$F$5:$F$21,0),1)&gt;=Q$22,"Actual","Forecast")</f>
        <v>Actual</v>
      </c>
      <c r="R177" s="203"/>
      <c r="S177" s="204" t="str">
        <f aca="false">IF(INDEX('Reference Data'!$G$5:$G$18,MATCH('Reference Data'!$C$4,'Reference Data'!$F$5:$F$21,0),1)&gt;=S$22,"Actual","Forecast")</f>
        <v>Actual</v>
      </c>
      <c r="T177" s="204" t="str">
        <f aca="false">IF(INDEX('Reference Data'!$G$5:$G$18,MATCH('Reference Data'!$C$4,'Reference Data'!$F$5:$F$21,0),1)&gt;=T$22,"Actual","Forecast")</f>
        <v>Forecast</v>
      </c>
      <c r="U177" s="203"/>
      <c r="V177" s="204" t="str">
        <f aca="false">IF(INDEX('Reference Data'!$G$5:$G$18,MATCH('Reference Data'!$C$4,'Reference Data'!$F$5:$F$21,0),1)&gt;=V$22,"Actual","Forecast")</f>
        <v>Forecast</v>
      </c>
      <c r="W177" s="204" t="str">
        <f aca="false">IF(INDEX('Reference Data'!$G$5:$G$18,MATCH('Reference Data'!$C$4,'Reference Data'!$F$5:$F$21,0),1)&gt;=W$22,"Actual","Forecast")</f>
        <v>Forecast</v>
      </c>
      <c r="X177" s="203"/>
      <c r="Y177" s="203"/>
      <c r="Z177" s="203"/>
    </row>
    <row r="178" customFormat="false" ht="14.25" hidden="false" customHeight="true" outlineLevel="1" collapsed="false">
      <c r="A178" s="169"/>
      <c r="B178" s="229"/>
      <c r="C178" s="240" t="s">
        <v>208</v>
      </c>
      <c r="D178" s="240"/>
      <c r="E178" s="240"/>
      <c r="F178" s="206"/>
      <c r="G178" s="243"/>
      <c r="H178" s="243"/>
      <c r="I178" s="208" t="n">
        <f aca="false">SUM(G178:H178)</f>
        <v>0</v>
      </c>
      <c r="J178" s="243"/>
      <c r="K178" s="243"/>
      <c r="L178" s="208" t="n">
        <f aca="false">SUM(J178:K178)</f>
        <v>0</v>
      </c>
      <c r="M178" s="243"/>
      <c r="N178" s="243"/>
      <c r="O178" s="208" t="n">
        <f aca="false">SUM(M178:N178)</f>
        <v>0</v>
      </c>
      <c r="P178" s="243"/>
      <c r="Q178" s="244"/>
      <c r="R178" s="208" t="n">
        <f aca="false">SUM(P178:Q178)</f>
        <v>0</v>
      </c>
      <c r="S178" s="243"/>
      <c r="T178" s="243"/>
      <c r="U178" s="208" t="n">
        <f aca="false">SUM(S178:T178)</f>
        <v>0</v>
      </c>
      <c r="V178" s="243"/>
      <c r="W178" s="243"/>
      <c r="X178" s="208" t="n">
        <f aca="false">SUM(V178:W178)</f>
        <v>0</v>
      </c>
      <c r="Y178" s="206"/>
      <c r="Z178" s="245" t="n">
        <f aca="false">SUM(O178,L178,I178,F178)+R178+U178+X178+Y178</f>
        <v>0</v>
      </c>
    </row>
    <row r="179" customFormat="false" ht="15.75" hidden="false" customHeight="true" outlineLevel="1" collapsed="false">
      <c r="A179" s="169"/>
      <c r="B179" s="229"/>
      <c r="C179" s="246" t="s">
        <v>209</v>
      </c>
      <c r="D179" s="246"/>
      <c r="E179" s="246"/>
      <c r="F179" s="247"/>
      <c r="G179" s="248"/>
      <c r="H179" s="248"/>
      <c r="I179" s="249" t="n">
        <f aca="false">SUM(G179:H179)</f>
        <v>0</v>
      </c>
      <c r="J179" s="248"/>
      <c r="K179" s="248"/>
      <c r="L179" s="249" t="n">
        <f aca="false">SUM(J179:K179)</f>
        <v>0</v>
      </c>
      <c r="M179" s="248"/>
      <c r="N179" s="248"/>
      <c r="O179" s="249" t="n">
        <f aca="false">SUM(M179:N179)</f>
        <v>0</v>
      </c>
      <c r="P179" s="248"/>
      <c r="Q179" s="250"/>
      <c r="R179" s="249" t="n">
        <f aca="false">SUM(P179:Q179)</f>
        <v>0</v>
      </c>
      <c r="S179" s="248"/>
      <c r="T179" s="248"/>
      <c r="U179" s="249" t="n">
        <f aca="false">SUM(S179:T179)</f>
        <v>0</v>
      </c>
      <c r="V179" s="248"/>
      <c r="W179" s="248"/>
      <c r="X179" s="249" t="n">
        <f aca="false">SUM(V179:W179)</f>
        <v>0</v>
      </c>
      <c r="Y179" s="247"/>
      <c r="Z179" s="251" t="n">
        <f aca="false">SUM(O179,L179,I179,F179)+R179+U179+X179+Y179</f>
        <v>0</v>
      </c>
    </row>
    <row r="180" customFormat="false" ht="15.75" hidden="false" customHeight="true" outlineLevel="1" collapsed="false">
      <c r="A180" s="169"/>
      <c r="B180" s="229"/>
      <c r="C180" s="252" t="s">
        <v>210</v>
      </c>
      <c r="D180" s="252"/>
      <c r="E180" s="252"/>
      <c r="F180" s="247"/>
      <c r="G180" s="248"/>
      <c r="H180" s="248"/>
      <c r="I180" s="249" t="n">
        <f aca="false">SUM(G180:H180)</f>
        <v>0</v>
      </c>
      <c r="J180" s="248"/>
      <c r="K180" s="248"/>
      <c r="L180" s="249" t="n">
        <f aca="false">SUM(J180:K180)</f>
        <v>0</v>
      </c>
      <c r="M180" s="248"/>
      <c r="N180" s="248"/>
      <c r="O180" s="249" t="n">
        <f aca="false">SUM(M180:N180)</f>
        <v>0</v>
      </c>
      <c r="P180" s="248"/>
      <c r="Q180" s="250"/>
      <c r="R180" s="249" t="n">
        <f aca="false">SUM(P180:Q180)</f>
        <v>0</v>
      </c>
      <c r="S180" s="248"/>
      <c r="T180" s="248"/>
      <c r="U180" s="249" t="n">
        <f aca="false">SUM(S180:T180)</f>
        <v>0</v>
      </c>
      <c r="V180" s="248"/>
      <c r="W180" s="248"/>
      <c r="X180" s="249" t="n">
        <f aca="false">SUM(V180:W180)</f>
        <v>0</v>
      </c>
      <c r="Y180" s="247"/>
      <c r="Z180" s="251" t="n">
        <f aca="false">SUM(O180,L180,I180,F180)+R180+U180+X180+Y180</f>
        <v>0</v>
      </c>
    </row>
    <row r="181" customFormat="false" ht="15.75" hidden="false" customHeight="true" outlineLevel="1" collapsed="false">
      <c r="A181" s="169"/>
      <c r="B181" s="229"/>
      <c r="C181" s="253" t="s">
        <v>211</v>
      </c>
      <c r="D181" s="253"/>
      <c r="E181" s="253"/>
      <c r="F181" s="254" t="n">
        <f aca="false">F178+F179</f>
        <v>0</v>
      </c>
      <c r="G181" s="254" t="n">
        <f aca="false">G178+G179</f>
        <v>0</v>
      </c>
      <c r="H181" s="254" t="n">
        <f aca="false">H178+H179</f>
        <v>0</v>
      </c>
      <c r="I181" s="254" t="n">
        <f aca="false">I178+I179</f>
        <v>0</v>
      </c>
      <c r="J181" s="254" t="n">
        <f aca="false">J178+J179</f>
        <v>0</v>
      </c>
      <c r="K181" s="254" t="n">
        <f aca="false">K178+K179</f>
        <v>0</v>
      </c>
      <c r="L181" s="254" t="n">
        <f aca="false">L178+L179</f>
        <v>0</v>
      </c>
      <c r="M181" s="254" t="n">
        <f aca="false">M178+M179</f>
        <v>0</v>
      </c>
      <c r="N181" s="254" t="n">
        <f aca="false">N178+N179</f>
        <v>0</v>
      </c>
      <c r="O181" s="254" t="n">
        <f aca="false">O178+O179</f>
        <v>0</v>
      </c>
      <c r="P181" s="254" t="n">
        <f aca="false">P178+P179</f>
        <v>0</v>
      </c>
      <c r="Q181" s="255" t="n">
        <f aca="false">Q178+Q179</f>
        <v>0</v>
      </c>
      <c r="R181" s="254" t="n">
        <f aca="false">R178+R179</f>
        <v>0</v>
      </c>
      <c r="S181" s="254" t="n">
        <f aca="false">S178+S179</f>
        <v>0</v>
      </c>
      <c r="T181" s="254" t="n">
        <f aca="false">T178+T179</f>
        <v>0</v>
      </c>
      <c r="U181" s="254" t="n">
        <f aca="false">U178+U179</f>
        <v>0</v>
      </c>
      <c r="V181" s="254" t="n">
        <f aca="false">V178+V179</f>
        <v>0</v>
      </c>
      <c r="W181" s="254" t="n">
        <f aca="false">W178+W179</f>
        <v>0</v>
      </c>
      <c r="X181" s="254" t="n">
        <f aca="false">X178+X179</f>
        <v>0</v>
      </c>
      <c r="Y181" s="254" t="n">
        <f aca="false">Y178+Y179</f>
        <v>0</v>
      </c>
      <c r="Z181" s="251" t="n">
        <f aca="false">Z178+Z179</f>
        <v>0</v>
      </c>
    </row>
    <row r="182" customFormat="false" ht="15.75" hidden="false" customHeight="true" outlineLevel="1" collapsed="false">
      <c r="A182" s="169"/>
      <c r="B182" s="229"/>
      <c r="C182" s="246" t="s">
        <v>212</v>
      </c>
      <c r="D182" s="246"/>
      <c r="E182" s="246"/>
      <c r="F182" s="247"/>
      <c r="G182" s="248"/>
      <c r="H182" s="248"/>
      <c r="I182" s="249" t="n">
        <f aca="false">SUM(G182:H182)</f>
        <v>0</v>
      </c>
      <c r="J182" s="248"/>
      <c r="K182" s="248"/>
      <c r="L182" s="249" t="n">
        <f aca="false">SUM(J182:K182)</f>
        <v>0</v>
      </c>
      <c r="M182" s="248"/>
      <c r="N182" s="248"/>
      <c r="O182" s="249" t="n">
        <f aca="false">SUM(M182:N182)</f>
        <v>0</v>
      </c>
      <c r="P182" s="248"/>
      <c r="Q182" s="250"/>
      <c r="R182" s="249" t="n">
        <f aca="false">SUM(P182:Q182)</f>
        <v>0</v>
      </c>
      <c r="S182" s="248"/>
      <c r="T182" s="248"/>
      <c r="U182" s="249" t="n">
        <f aca="false">SUM(S182:T182)</f>
        <v>0</v>
      </c>
      <c r="V182" s="248"/>
      <c r="W182" s="248"/>
      <c r="X182" s="249" t="n">
        <f aca="false">SUM(V182:W182)</f>
        <v>0</v>
      </c>
      <c r="Y182" s="247"/>
      <c r="Z182" s="251" t="n">
        <f aca="false">SUM(O182,L182,I182,F182)+R182+U182+X182+Y182</f>
        <v>0</v>
      </c>
    </row>
    <row r="183" customFormat="false" ht="15.75" hidden="false" customHeight="true" outlineLevel="1" collapsed="false">
      <c r="A183" s="169"/>
      <c r="B183" s="229"/>
      <c r="C183" s="252" t="s">
        <v>213</v>
      </c>
      <c r="D183" s="252"/>
      <c r="E183" s="252"/>
      <c r="F183" s="247"/>
      <c r="G183" s="248"/>
      <c r="H183" s="248"/>
      <c r="I183" s="249" t="n">
        <f aca="false">SUM(G183:H183)</f>
        <v>0</v>
      </c>
      <c r="J183" s="248"/>
      <c r="K183" s="248"/>
      <c r="L183" s="249" t="n">
        <f aca="false">SUM(J183:K183)</f>
        <v>0</v>
      </c>
      <c r="M183" s="248"/>
      <c r="N183" s="248"/>
      <c r="O183" s="249" t="n">
        <f aca="false">SUM(M183:N183)</f>
        <v>0</v>
      </c>
      <c r="P183" s="248"/>
      <c r="Q183" s="250"/>
      <c r="R183" s="249" t="n">
        <f aca="false">SUM(P183:Q183)</f>
        <v>0</v>
      </c>
      <c r="S183" s="248"/>
      <c r="T183" s="248"/>
      <c r="U183" s="249" t="n">
        <f aca="false">SUM(S183:T183)</f>
        <v>0</v>
      </c>
      <c r="V183" s="248"/>
      <c r="W183" s="248"/>
      <c r="X183" s="249" t="n">
        <f aca="false">SUM(V183:W183)</f>
        <v>0</v>
      </c>
      <c r="Y183" s="247"/>
      <c r="Z183" s="251" t="n">
        <f aca="false">SUM(O183,L183,I183,F183)+R183+U183+X183+Y183</f>
        <v>0</v>
      </c>
    </row>
    <row r="184" customFormat="false" ht="15.75" hidden="false" customHeight="true" outlineLevel="1" collapsed="false">
      <c r="A184" s="169"/>
      <c r="B184" s="229"/>
      <c r="C184" s="256" t="s">
        <v>214</v>
      </c>
      <c r="D184" s="256"/>
      <c r="E184" s="256"/>
      <c r="F184" s="257" t="n">
        <f aca="false">F182</f>
        <v>0</v>
      </c>
      <c r="G184" s="257" t="n">
        <f aca="false">G182</f>
        <v>0</v>
      </c>
      <c r="H184" s="257" t="n">
        <f aca="false">H182</f>
        <v>0</v>
      </c>
      <c r="I184" s="257" t="n">
        <f aca="false">I182</f>
        <v>0</v>
      </c>
      <c r="J184" s="257" t="n">
        <f aca="false">J182</f>
        <v>0</v>
      </c>
      <c r="K184" s="257" t="n">
        <f aca="false">K182</f>
        <v>0</v>
      </c>
      <c r="L184" s="257" t="n">
        <f aca="false">L182</f>
        <v>0</v>
      </c>
      <c r="M184" s="257" t="n">
        <f aca="false">M182</f>
        <v>0</v>
      </c>
      <c r="N184" s="257" t="n">
        <f aca="false">N182</f>
        <v>0</v>
      </c>
      <c r="O184" s="257" t="n">
        <f aca="false">O182</f>
        <v>0</v>
      </c>
      <c r="P184" s="257" t="n">
        <f aca="false">P182</f>
        <v>0</v>
      </c>
      <c r="Q184" s="258" t="n">
        <f aca="false">Q182</f>
        <v>0</v>
      </c>
      <c r="R184" s="257" t="n">
        <f aca="false">R182</f>
        <v>0</v>
      </c>
      <c r="S184" s="257" t="n">
        <f aca="false">S182</f>
        <v>0</v>
      </c>
      <c r="T184" s="257" t="n">
        <f aca="false">T182</f>
        <v>0</v>
      </c>
      <c r="U184" s="257" t="n">
        <f aca="false">U182</f>
        <v>0</v>
      </c>
      <c r="V184" s="257" t="n">
        <f aca="false">V182</f>
        <v>0</v>
      </c>
      <c r="W184" s="257" t="n">
        <f aca="false">W182</f>
        <v>0</v>
      </c>
      <c r="X184" s="257" t="n">
        <f aca="false">X182</f>
        <v>0</v>
      </c>
      <c r="Y184" s="257" t="n">
        <f aca="false">Y182</f>
        <v>0</v>
      </c>
      <c r="Z184" s="220" t="n">
        <f aca="false">SUM(O184,L184,I184,F184)+R184+U184+X184+Y184</f>
        <v>0</v>
      </c>
    </row>
    <row r="185" customFormat="false" ht="15" hidden="false" customHeight="true" outlineLevel="1" collapsed="false">
      <c r="A185" s="169"/>
      <c r="B185" s="229"/>
      <c r="C185" s="259" t="s">
        <v>198</v>
      </c>
      <c r="D185" s="259"/>
      <c r="E185" s="259"/>
      <c r="F185" s="260" t="n">
        <f aca="false">F181+F184</f>
        <v>0</v>
      </c>
      <c r="G185" s="260" t="n">
        <f aca="false">G181+G184</f>
        <v>0</v>
      </c>
      <c r="H185" s="260" t="n">
        <f aca="false">H181+H184</f>
        <v>0</v>
      </c>
      <c r="I185" s="260" t="n">
        <f aca="false">I181+I184</f>
        <v>0</v>
      </c>
      <c r="J185" s="260" t="n">
        <f aca="false">J181+J184</f>
        <v>0</v>
      </c>
      <c r="K185" s="260" t="n">
        <f aca="false">K181+K184</f>
        <v>0</v>
      </c>
      <c r="L185" s="260" t="n">
        <f aca="false">L181+L184</f>
        <v>0</v>
      </c>
      <c r="M185" s="260" t="n">
        <f aca="false">M181+M184</f>
        <v>0</v>
      </c>
      <c r="N185" s="260" t="n">
        <f aca="false">N181+N184</f>
        <v>0</v>
      </c>
      <c r="O185" s="260" t="n">
        <f aca="false">O181+O184</f>
        <v>0</v>
      </c>
      <c r="P185" s="260" t="n">
        <f aca="false">P181+P184</f>
        <v>0</v>
      </c>
      <c r="Q185" s="261" t="n">
        <f aca="false">Q181+Q184</f>
        <v>0</v>
      </c>
      <c r="R185" s="260" t="n">
        <f aca="false">R181+R184</f>
        <v>0</v>
      </c>
      <c r="S185" s="260" t="n">
        <f aca="false">S181+S184</f>
        <v>0</v>
      </c>
      <c r="T185" s="260" t="n">
        <f aca="false">T181+T184</f>
        <v>0</v>
      </c>
      <c r="U185" s="260" t="n">
        <f aca="false">U181+U184</f>
        <v>0</v>
      </c>
      <c r="V185" s="260" t="n">
        <f aca="false">V181+V184</f>
        <v>0</v>
      </c>
      <c r="W185" s="260" t="n">
        <f aca="false">W181+W184</f>
        <v>0</v>
      </c>
      <c r="X185" s="260" t="n">
        <f aca="false">X181+X184</f>
        <v>0</v>
      </c>
      <c r="Y185" s="260" t="n">
        <f aca="false">Y181+Y184</f>
        <v>0</v>
      </c>
      <c r="Z185" s="223" t="n">
        <f aca="false">SUM(O185,L185,I185,F185)+R185+U185+X185+Y185</f>
        <v>0</v>
      </c>
    </row>
    <row r="186" customFormat="false" ht="15.75" hidden="false" customHeight="true" outlineLevel="1" collapsed="false">
      <c r="C186" s="262"/>
      <c r="D186" s="262"/>
      <c r="E186" s="262"/>
      <c r="F186" s="263"/>
      <c r="G186" s="264"/>
      <c r="H186" s="264"/>
      <c r="I186" s="265"/>
      <c r="J186" s="264"/>
      <c r="K186" s="264"/>
      <c r="L186" s="263"/>
      <c r="M186" s="264"/>
      <c r="N186" s="264"/>
    </row>
    <row r="187" customFormat="false" ht="21" hidden="false" customHeight="true" outlineLevel="1" collapsed="false">
      <c r="A187" s="169"/>
      <c r="B187" s="267"/>
      <c r="C187" s="268" t="s">
        <v>215</v>
      </c>
      <c r="D187" s="268"/>
      <c r="E187" s="268"/>
      <c r="F187" s="197" t="s">
        <v>190</v>
      </c>
      <c r="G187" s="198" t="str">
        <f aca="false">G175</f>
        <v>Financial Year 2020/21 (£s)</v>
      </c>
      <c r="H187" s="198"/>
      <c r="I187" s="198"/>
      <c r="J187" s="198" t="str">
        <f aca="false">J175</f>
        <v>Financial Year 2021/22 (£s)</v>
      </c>
      <c r="K187" s="198"/>
      <c r="L187" s="198"/>
      <c r="M187" s="198" t="str">
        <f aca="false">M175</f>
        <v>Financial Year 2022/23 (£s)</v>
      </c>
      <c r="N187" s="198"/>
      <c r="O187" s="198"/>
      <c r="P187" s="198" t="str">
        <f aca="false">P175</f>
        <v>Financial Year 2023/24 (£s)</v>
      </c>
      <c r="Q187" s="198"/>
      <c r="R187" s="198"/>
      <c r="S187" s="198" t="str">
        <f aca="false">S175</f>
        <v>Financial Year 2024/25 (£s)</v>
      </c>
      <c r="T187" s="198"/>
      <c r="U187" s="198"/>
      <c r="V187" s="198" t="str">
        <f aca="false">V175</f>
        <v>Financial Year 2025/26 (£s)</v>
      </c>
      <c r="W187" s="198"/>
      <c r="X187" s="198"/>
      <c r="Y187" s="199" t="s">
        <v>207</v>
      </c>
      <c r="Z187" s="199" t="s">
        <v>198</v>
      </c>
    </row>
    <row r="188" customFormat="false" ht="22.5" hidden="false" customHeight="true" outlineLevel="1" collapsed="false">
      <c r="A188" s="169"/>
      <c r="B188" s="267"/>
      <c r="C188" s="269" t="s">
        <v>216</v>
      </c>
      <c r="D188" s="269" t="s">
        <v>217</v>
      </c>
      <c r="E188" s="269" t="s">
        <v>218</v>
      </c>
      <c r="F188" s="197"/>
      <c r="G188" s="201" t="s">
        <v>199</v>
      </c>
      <c r="H188" s="202" t="s">
        <v>200</v>
      </c>
      <c r="I188" s="203" t="s">
        <v>201</v>
      </c>
      <c r="J188" s="201" t="s">
        <v>199</v>
      </c>
      <c r="K188" s="202" t="s">
        <v>200</v>
      </c>
      <c r="L188" s="203" t="s">
        <v>201</v>
      </c>
      <c r="M188" s="201" t="s">
        <v>199</v>
      </c>
      <c r="N188" s="202" t="s">
        <v>200</v>
      </c>
      <c r="O188" s="203" t="s">
        <v>201</v>
      </c>
      <c r="P188" s="201" t="s">
        <v>199</v>
      </c>
      <c r="Q188" s="202" t="s">
        <v>200</v>
      </c>
      <c r="R188" s="203" t="s">
        <v>201</v>
      </c>
      <c r="S188" s="201" t="s">
        <v>199</v>
      </c>
      <c r="T188" s="202" t="s">
        <v>200</v>
      </c>
      <c r="U188" s="203" t="s">
        <v>201</v>
      </c>
      <c r="V188" s="201" t="s">
        <v>199</v>
      </c>
      <c r="W188" s="202" t="s">
        <v>200</v>
      </c>
      <c r="X188" s="203" t="s">
        <v>201</v>
      </c>
      <c r="Y188" s="199"/>
      <c r="Z188" s="199"/>
    </row>
    <row r="189" customFormat="false" ht="22.5" hidden="false" customHeight="true" outlineLevel="1" collapsed="false">
      <c r="A189" s="169"/>
      <c r="B189" s="267"/>
      <c r="C189" s="269"/>
      <c r="D189" s="269"/>
      <c r="E189" s="269"/>
      <c r="F189" s="197"/>
      <c r="G189" s="204" t="s">
        <v>202</v>
      </c>
      <c r="H189" s="204" t="s">
        <v>202</v>
      </c>
      <c r="I189" s="203"/>
      <c r="J189" s="204" t="s">
        <v>202</v>
      </c>
      <c r="K189" s="204" t="str">
        <f aca="false">IF(INDEX('Reference Data'!$G$5:$G$18,MATCH('Reference Data'!$C$4,'Reference Data'!$F$5:$F$21,0),1)&gt;=K$22,"Actual","Forecast")</f>
        <v>Actual</v>
      </c>
      <c r="L189" s="203"/>
      <c r="M189" s="204" t="str">
        <f aca="false">IF(INDEX('Reference Data'!$G$5:$G$18,MATCH('Reference Data'!$C$4,'Reference Data'!$F$5:$F$21,0),1)&gt;=M$22,"Actual","Forecast")</f>
        <v>Actual</v>
      </c>
      <c r="N189" s="204" t="str">
        <f aca="false">IF(INDEX('Reference Data'!$G$5:$G$18,MATCH('Reference Data'!$C$4,'Reference Data'!$F$5:$F$21,0),1)&gt;=N$22,"Actual","Forecast")</f>
        <v>Actual</v>
      </c>
      <c r="O189" s="203"/>
      <c r="P189" s="204" t="str">
        <f aca="false">IF(INDEX('Reference Data'!$G$5:$G$18,MATCH('Reference Data'!$C$4,'Reference Data'!$F$5:$F$21,0),1)&gt;=P$22,"Actual","Forecast")</f>
        <v>Actual</v>
      </c>
      <c r="Q189" s="204" t="str">
        <f aca="false">IF(INDEX('Reference Data'!$G$5:$G$18,MATCH('Reference Data'!$C$4,'Reference Data'!$F$5:$F$21,0),1)&gt;=Q$22,"Actual","Forecast")</f>
        <v>Actual</v>
      </c>
      <c r="R189" s="203"/>
      <c r="S189" s="204" t="str">
        <f aca="false">IF(INDEX('Reference Data'!$G$5:$G$18,MATCH('Reference Data'!$C$4,'Reference Data'!$F$5:$F$21,0),1)&gt;=S$22,"Actual","Forecast")</f>
        <v>Actual</v>
      </c>
      <c r="T189" s="204" t="str">
        <f aca="false">IF(INDEX('Reference Data'!$G$5:$G$18,MATCH('Reference Data'!$C$4,'Reference Data'!$F$5:$F$21,0),1)&gt;=T$22,"Actual","Forecast")</f>
        <v>Forecast</v>
      </c>
      <c r="U189" s="203"/>
      <c r="V189" s="204" t="str">
        <f aca="false">IF(INDEX('Reference Data'!$G$5:$G$18,MATCH('Reference Data'!$C$4,'Reference Data'!$F$5:$F$21,0),1)&gt;=V$22,"Actual","Forecast")</f>
        <v>Forecast</v>
      </c>
      <c r="W189" s="204" t="str">
        <f aca="false">IF(INDEX('Reference Data'!$G$5:$G$18,MATCH('Reference Data'!$C$4,'Reference Data'!$F$5:$F$21,0),1)&gt;=W$22,"Actual","Forecast")</f>
        <v>Forecast</v>
      </c>
      <c r="X189" s="203"/>
      <c r="Y189" s="203"/>
      <c r="Z189" s="203"/>
    </row>
    <row r="190" customFormat="false" ht="15" hidden="false" customHeight="false" outlineLevel="1" collapsed="false">
      <c r="A190" s="169"/>
      <c r="B190" s="267" t="n">
        <f aca="false">IF(C190="",IF((Z190=0),0,1),IF(AND((COUNTBLANK(D190:E190))=0,Z190&gt;0), 0,1))</f>
        <v>0</v>
      </c>
      <c r="C190" s="270"/>
      <c r="D190" s="305"/>
      <c r="E190" s="306"/>
      <c r="F190" s="272"/>
      <c r="G190" s="273"/>
      <c r="H190" s="273"/>
      <c r="I190" s="274" t="n">
        <f aca="false">SUM(G190:H190)</f>
        <v>0</v>
      </c>
      <c r="J190" s="273"/>
      <c r="K190" s="273"/>
      <c r="L190" s="274" t="n">
        <f aca="false">SUM(J190:K190)</f>
        <v>0</v>
      </c>
      <c r="M190" s="273"/>
      <c r="N190" s="273"/>
      <c r="O190" s="274" t="n">
        <f aca="false">SUM(M190:N190)</f>
        <v>0</v>
      </c>
      <c r="P190" s="273"/>
      <c r="Q190" s="307"/>
      <c r="R190" s="274" t="n">
        <f aca="false">SUM(P190:Q190)</f>
        <v>0</v>
      </c>
      <c r="S190" s="273"/>
      <c r="T190" s="273"/>
      <c r="U190" s="274" t="n">
        <f aca="false">SUM(S190:T190)</f>
        <v>0</v>
      </c>
      <c r="V190" s="273"/>
      <c r="W190" s="273"/>
      <c r="X190" s="274" t="n">
        <f aca="false">SUM(V190:W190)</f>
        <v>0</v>
      </c>
      <c r="Y190" s="272"/>
      <c r="Z190" s="275" t="n">
        <f aca="false">SUM(O190,L190,I190,F190,R190,U190,X190,Y190)</f>
        <v>0</v>
      </c>
    </row>
    <row r="191" customFormat="false" ht="15" hidden="false" customHeight="false" outlineLevel="1" collapsed="false">
      <c r="A191" s="169"/>
      <c r="B191" s="267" t="n">
        <f aca="false">IF(C191="",IF((Z191=0),0,1),IF(AND((COUNTBLANK(D191:E191))=0,Z191&gt;0), 0,1))</f>
        <v>0</v>
      </c>
      <c r="C191" s="276"/>
      <c r="D191" s="276"/>
      <c r="E191" s="282"/>
      <c r="F191" s="278"/>
      <c r="G191" s="283"/>
      <c r="H191" s="283"/>
      <c r="I191" s="279" t="n">
        <f aca="false">SUM(G191:H191)</f>
        <v>0</v>
      </c>
      <c r="J191" s="283"/>
      <c r="K191" s="283"/>
      <c r="L191" s="279" t="n">
        <f aca="false">SUM(J191:K191)</f>
        <v>0</v>
      </c>
      <c r="M191" s="283"/>
      <c r="N191" s="283"/>
      <c r="O191" s="279" t="n">
        <f aca="false">SUM(M191:N191)</f>
        <v>0</v>
      </c>
      <c r="P191" s="283"/>
      <c r="Q191" s="284"/>
      <c r="R191" s="279" t="n">
        <f aca="false">SUM(P191:Q191)</f>
        <v>0</v>
      </c>
      <c r="S191" s="283"/>
      <c r="T191" s="283"/>
      <c r="U191" s="279" t="n">
        <f aca="false">SUM(S191:T191)</f>
        <v>0</v>
      </c>
      <c r="V191" s="283"/>
      <c r="W191" s="283"/>
      <c r="X191" s="279" t="n">
        <f aca="false">SUM(V191:W191)</f>
        <v>0</v>
      </c>
      <c r="Y191" s="278"/>
      <c r="Z191" s="280" t="n">
        <f aca="false">SUM(O191,L191,I191,F191,R191,U191,X191,Y191)</f>
        <v>0</v>
      </c>
    </row>
    <row r="192" customFormat="false" ht="15" hidden="false" customHeight="false" outlineLevel="1" collapsed="false">
      <c r="A192" s="169"/>
      <c r="B192" s="267" t="n">
        <f aca="false">IF(C192="",IF((Z192=0),0,1),IF(AND((COUNTBLANK(D192:E192))=0,Z192&gt;0), 0,1))</f>
        <v>0</v>
      </c>
      <c r="C192" s="276"/>
      <c r="D192" s="281"/>
      <c r="E192" s="282"/>
      <c r="F192" s="278"/>
      <c r="G192" s="283"/>
      <c r="H192" s="283"/>
      <c r="I192" s="279" t="n">
        <f aca="false">SUM(G192:H192)</f>
        <v>0</v>
      </c>
      <c r="J192" s="283"/>
      <c r="K192" s="283"/>
      <c r="L192" s="279" t="n">
        <f aca="false">SUM(J192:K192)</f>
        <v>0</v>
      </c>
      <c r="M192" s="283"/>
      <c r="N192" s="283"/>
      <c r="O192" s="279" t="n">
        <f aca="false">SUM(M192:N192)</f>
        <v>0</v>
      </c>
      <c r="P192" s="283"/>
      <c r="Q192" s="284"/>
      <c r="R192" s="279" t="n">
        <f aca="false">SUM(P192:Q192)</f>
        <v>0</v>
      </c>
      <c r="S192" s="283"/>
      <c r="T192" s="283"/>
      <c r="U192" s="279" t="n">
        <f aca="false">SUM(S192:T192)</f>
        <v>0</v>
      </c>
      <c r="V192" s="283"/>
      <c r="W192" s="283"/>
      <c r="X192" s="279" t="n">
        <f aca="false">SUM(V192:W192)</f>
        <v>0</v>
      </c>
      <c r="Y192" s="278"/>
      <c r="Z192" s="280" t="n">
        <f aca="false">SUM(O192,L192,I192,F192,R192,U192,X192,Y192)</f>
        <v>0</v>
      </c>
    </row>
    <row r="193" customFormat="false" ht="15" hidden="false" customHeight="false" outlineLevel="1" collapsed="false">
      <c r="A193" s="169"/>
      <c r="B193" s="267" t="n">
        <f aca="false">IF(C193="",IF((Z193=0),0,1),IF(AND((COUNTBLANK(D193:E193))=0,Z193&gt;0), 0,1))</f>
        <v>0</v>
      </c>
      <c r="C193" s="276"/>
      <c r="D193" s="276"/>
      <c r="E193" s="282"/>
      <c r="F193" s="278"/>
      <c r="G193" s="283"/>
      <c r="H193" s="283"/>
      <c r="I193" s="279" t="n">
        <f aca="false">SUM(G193:H193)</f>
        <v>0</v>
      </c>
      <c r="J193" s="283"/>
      <c r="K193" s="283"/>
      <c r="L193" s="279" t="n">
        <f aca="false">SUM(J193:K193)</f>
        <v>0</v>
      </c>
      <c r="M193" s="283"/>
      <c r="N193" s="283"/>
      <c r="O193" s="279" t="n">
        <f aca="false">SUM(M193:N193)</f>
        <v>0</v>
      </c>
      <c r="P193" s="283"/>
      <c r="Q193" s="284"/>
      <c r="R193" s="279" t="n">
        <f aca="false">SUM(P193:Q193)</f>
        <v>0</v>
      </c>
      <c r="S193" s="283"/>
      <c r="T193" s="283"/>
      <c r="U193" s="279" t="n">
        <f aca="false">SUM(S193:T193)</f>
        <v>0</v>
      </c>
      <c r="V193" s="283"/>
      <c r="W193" s="283"/>
      <c r="X193" s="279" t="n">
        <f aca="false">SUM(V193:W193)</f>
        <v>0</v>
      </c>
      <c r="Y193" s="278"/>
      <c r="Z193" s="280" t="n">
        <f aca="false">SUM(O193,L193,I193,F193,R193,U193,X193,Y193)</f>
        <v>0</v>
      </c>
    </row>
    <row r="194" customFormat="false" ht="15" hidden="false" customHeight="false" outlineLevel="1" collapsed="false">
      <c r="A194" s="169"/>
      <c r="B194" s="267" t="n">
        <f aca="false">IF(C194="",IF((Z194=0),0,1),IF(AND((COUNTBLANK(D194:E194))=0,Z194&gt;0), 0,1))</f>
        <v>0</v>
      </c>
      <c r="C194" s="285"/>
      <c r="D194" s="285"/>
      <c r="E194" s="286"/>
      <c r="F194" s="287"/>
      <c r="G194" s="288"/>
      <c r="H194" s="288"/>
      <c r="I194" s="289" t="n">
        <f aca="false">SUM(G194:H194)</f>
        <v>0</v>
      </c>
      <c r="J194" s="288"/>
      <c r="K194" s="288"/>
      <c r="L194" s="289" t="n">
        <f aca="false">SUM(J194:K194)</f>
        <v>0</v>
      </c>
      <c r="M194" s="288"/>
      <c r="N194" s="288"/>
      <c r="O194" s="289" t="n">
        <f aca="false">SUM(M194:N194)</f>
        <v>0</v>
      </c>
      <c r="P194" s="288"/>
      <c r="Q194" s="290"/>
      <c r="R194" s="289" t="n">
        <f aca="false">SUM(P194:Q194)</f>
        <v>0</v>
      </c>
      <c r="S194" s="288"/>
      <c r="T194" s="288"/>
      <c r="U194" s="289" t="n">
        <f aca="false">SUM(S194:T194)</f>
        <v>0</v>
      </c>
      <c r="V194" s="288"/>
      <c r="W194" s="288"/>
      <c r="X194" s="289" t="n">
        <f aca="false">SUM(V194:W194)</f>
        <v>0</v>
      </c>
      <c r="Y194" s="287"/>
      <c r="Z194" s="291" t="n">
        <f aca="false">SUM(O194,L194,I194,F194,R194,U194,X194,Y194)</f>
        <v>0</v>
      </c>
    </row>
    <row r="195" customFormat="false" ht="15" hidden="false" customHeight="true" outlineLevel="1" collapsed="false">
      <c r="A195" s="169"/>
      <c r="B195" s="229"/>
      <c r="C195" s="292" t="s">
        <v>222</v>
      </c>
      <c r="D195" s="292"/>
      <c r="E195" s="292"/>
      <c r="F195" s="293" t="n">
        <f aca="false">SUM(F190:F194)</f>
        <v>0</v>
      </c>
      <c r="G195" s="293" t="n">
        <f aca="false">SUM(G190:G194)</f>
        <v>0</v>
      </c>
      <c r="H195" s="293" t="n">
        <f aca="false">SUM(H190:H194)</f>
        <v>0</v>
      </c>
      <c r="I195" s="293" t="n">
        <f aca="false">SUM(I190:I194)</f>
        <v>0</v>
      </c>
      <c r="J195" s="293" t="n">
        <f aca="false">SUM(J190:J194)</f>
        <v>0</v>
      </c>
      <c r="K195" s="293" t="n">
        <f aca="false">SUM(K190:K194)</f>
        <v>0</v>
      </c>
      <c r="L195" s="293" t="n">
        <f aca="false">SUM(L190:L194)</f>
        <v>0</v>
      </c>
      <c r="M195" s="293" t="n">
        <f aca="false">SUM(M190:M194)</f>
        <v>0</v>
      </c>
      <c r="N195" s="293" t="n">
        <f aca="false">SUM(N190:N194)</f>
        <v>0</v>
      </c>
      <c r="O195" s="293" t="n">
        <f aca="false">SUM(O190:O194)</f>
        <v>0</v>
      </c>
      <c r="P195" s="293" t="n">
        <f aca="false">SUM(P190:P194)</f>
        <v>0</v>
      </c>
      <c r="Q195" s="293" t="n">
        <f aca="false">SUM(Q190:Q194)</f>
        <v>0</v>
      </c>
      <c r="R195" s="293" t="n">
        <f aca="false">SUM(R190:R194)</f>
        <v>0</v>
      </c>
      <c r="S195" s="293" t="n">
        <f aca="false">SUM(S190:S194)</f>
        <v>0</v>
      </c>
      <c r="T195" s="293" t="n">
        <f aca="false">SUM(T190:T194)</f>
        <v>0</v>
      </c>
      <c r="U195" s="293" t="n">
        <f aca="false">SUM(U190:U194)</f>
        <v>0</v>
      </c>
      <c r="V195" s="293" t="n">
        <f aca="false">SUM(V190:V194)</f>
        <v>0</v>
      </c>
      <c r="W195" s="293" t="n">
        <f aca="false">SUM(W190:W194)</f>
        <v>0</v>
      </c>
      <c r="X195" s="293" t="n">
        <f aca="false">SUM(X190:X194)</f>
        <v>0</v>
      </c>
      <c r="Y195" s="293" t="n">
        <f aca="false">SUM(Y190:Y194)</f>
        <v>0</v>
      </c>
      <c r="Z195" s="293" t="n">
        <f aca="false">SUM(Z190:Z194)</f>
        <v>0</v>
      </c>
    </row>
    <row r="196" customFormat="false" ht="13.5" hidden="false" customHeight="false" outlineLevel="1" collapsed="false"/>
    <row r="197" customFormat="false" ht="30.75" hidden="false" customHeight="true" outlineLevel="1" collapsed="false">
      <c r="B197" s="294" t="n">
        <f aca="false">COUNTIF(E190:E194,"Yes")</f>
        <v>0</v>
      </c>
      <c r="C197" s="295" t="s">
        <v>223</v>
      </c>
      <c r="D197" s="295"/>
      <c r="E197" s="295"/>
      <c r="G197" s="296"/>
      <c r="H197" s="296"/>
      <c r="I197" s="296"/>
      <c r="J197" s="296"/>
      <c r="K197" s="296"/>
      <c r="L197" s="296"/>
    </row>
    <row r="198" customFormat="false" ht="86.25" hidden="false" customHeight="true" outlineLevel="1" collapsed="false">
      <c r="B198" s="229"/>
      <c r="C198" s="297" t="s">
        <v>230</v>
      </c>
      <c r="D198" s="297"/>
      <c r="E198" s="297"/>
      <c r="G198" s="298"/>
      <c r="H198" s="298"/>
      <c r="I198" s="298"/>
      <c r="J198" s="298"/>
      <c r="K198" s="298"/>
      <c r="L198" s="298"/>
    </row>
    <row r="199" customFormat="false" ht="76.5" hidden="false" customHeight="true" outlineLevel="1" collapsed="false">
      <c r="B199" s="104"/>
      <c r="C199" s="299"/>
      <c r="D199" s="299"/>
      <c r="E199" s="299"/>
      <c r="G199" s="300"/>
      <c r="H199" s="300"/>
      <c r="I199" s="300"/>
      <c r="J199" s="300"/>
      <c r="K199" s="300"/>
      <c r="L199" s="300"/>
    </row>
    <row r="201" customFormat="false" ht="84.75" hidden="false" customHeight="true" outlineLevel="0" collapsed="false">
      <c r="A201" s="304" t="s">
        <v>225</v>
      </c>
      <c r="B201" s="224"/>
      <c r="C201" s="225" t="str">
        <f aca="false">CONCATENATE("Project 7: ",'2 - Project Admin'!E33)</f>
        <v>Project 7: </v>
      </c>
      <c r="D201" s="225"/>
      <c r="E201" s="225"/>
      <c r="F201" s="225"/>
      <c r="G201" s="225"/>
      <c r="H201" s="225"/>
      <c r="I201" s="225"/>
      <c r="J201" s="225"/>
      <c r="K201" s="225"/>
      <c r="L201" s="225"/>
      <c r="M201" s="225"/>
      <c r="N201" s="225"/>
      <c r="O201" s="225"/>
      <c r="P201" s="225"/>
      <c r="Q201" s="225"/>
      <c r="R201" s="225"/>
      <c r="S201" s="225"/>
      <c r="T201" s="225"/>
      <c r="U201" s="225"/>
      <c r="V201" s="225"/>
      <c r="W201" s="225"/>
      <c r="X201" s="225"/>
      <c r="Y201" s="225"/>
      <c r="Z201" s="225"/>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c r="AMK201" s="0"/>
      <c r="AML201" s="0"/>
      <c r="AMM201" s="0"/>
      <c r="AMN201" s="0"/>
      <c r="AMO201" s="0"/>
      <c r="AMP201" s="0"/>
      <c r="AMQ201" s="0"/>
      <c r="AMR201" s="0"/>
      <c r="AMS201" s="0"/>
      <c r="AMT201" s="0"/>
      <c r="AMU201" s="0"/>
      <c r="AMV201" s="0"/>
      <c r="AMW201" s="0"/>
      <c r="AMX201" s="0"/>
      <c r="AMY201" s="0"/>
      <c r="AMZ201" s="0"/>
      <c r="ANA201" s="0"/>
      <c r="ANB201" s="0"/>
      <c r="ANC201" s="0"/>
      <c r="AND201" s="0"/>
      <c r="ANE201" s="0"/>
      <c r="ANF201" s="0"/>
      <c r="ANG201" s="0"/>
      <c r="ANH201" s="0"/>
      <c r="ANI201" s="0"/>
      <c r="ANJ201" s="0"/>
      <c r="ANK201" s="0"/>
      <c r="ANL201" s="0"/>
      <c r="ANM201" s="0"/>
      <c r="ANN201" s="0"/>
      <c r="ANO201" s="0"/>
      <c r="ANP201" s="0"/>
      <c r="ANQ201" s="0"/>
      <c r="ANR201" s="0"/>
      <c r="ANS201" s="0"/>
      <c r="ANT201" s="0"/>
      <c r="ANU201" s="0"/>
      <c r="ANV201" s="0"/>
      <c r="ANW201" s="0"/>
      <c r="ANX201" s="0"/>
      <c r="ANY201" s="0"/>
      <c r="ANZ201" s="0"/>
      <c r="AOA201" s="0"/>
      <c r="AOB201" s="0"/>
      <c r="AOC201" s="0"/>
      <c r="AOD201" s="0"/>
      <c r="AOE201" s="0"/>
      <c r="AOF201" s="0"/>
      <c r="AOG201" s="0"/>
      <c r="AOH201" s="0"/>
      <c r="AOI201" s="0"/>
      <c r="AOJ201" s="0"/>
      <c r="AOK201" s="0"/>
      <c r="AOL201" s="0"/>
      <c r="AOM201" s="0"/>
      <c r="AON201" s="0"/>
      <c r="AOO201" s="0"/>
      <c r="AOP201" s="0"/>
      <c r="AOQ201" s="0"/>
      <c r="AOR201" s="0"/>
      <c r="AOS201" s="0"/>
      <c r="AOT201" s="0"/>
      <c r="AOU201" s="0"/>
      <c r="AOV201" s="0"/>
      <c r="AOW201" s="0"/>
      <c r="AOX201" s="0"/>
      <c r="AOY201" s="0"/>
      <c r="AOZ201" s="0"/>
      <c r="APA201" s="0"/>
      <c r="APB201" s="0"/>
      <c r="APC201" s="0"/>
      <c r="APD201" s="0"/>
      <c r="APE201" s="0"/>
      <c r="APF201" s="0"/>
      <c r="APG201" s="0"/>
      <c r="APH201" s="0"/>
      <c r="API201" s="0"/>
      <c r="APJ201" s="0"/>
      <c r="APK201" s="0"/>
      <c r="APL201" s="0"/>
      <c r="APM201" s="0"/>
      <c r="APN201" s="0"/>
      <c r="APO201" s="0"/>
      <c r="APP201" s="0"/>
      <c r="APQ201" s="0"/>
      <c r="APR201" s="0"/>
      <c r="APS201" s="0"/>
      <c r="APT201" s="0"/>
      <c r="APU201" s="0"/>
      <c r="APV201" s="0"/>
      <c r="APW201" s="0"/>
      <c r="APX201" s="0"/>
      <c r="APY201" s="0"/>
      <c r="APZ201" s="0"/>
      <c r="AQA201" s="0"/>
      <c r="AQB201" s="0"/>
      <c r="AQC201" s="0"/>
      <c r="AQD201" s="0"/>
      <c r="AQE201" s="0"/>
      <c r="AQF201" s="0"/>
      <c r="AQG201" s="0"/>
      <c r="AQH201" s="0"/>
      <c r="AQI201" s="0"/>
      <c r="AQJ201" s="0"/>
      <c r="AQK201" s="0"/>
      <c r="AQL201" s="0"/>
      <c r="AQM201" s="0"/>
      <c r="AQN201" s="0"/>
      <c r="AQO201" s="0"/>
      <c r="AQP201" s="0"/>
      <c r="AQQ201" s="0"/>
      <c r="AQR201" s="0"/>
      <c r="AQS201" s="0"/>
      <c r="AQT201" s="0"/>
      <c r="AQU201" s="0"/>
      <c r="AQV201" s="0"/>
      <c r="AQW201" s="0"/>
      <c r="AQX201" s="0"/>
      <c r="AQY201" s="0"/>
      <c r="AQZ201" s="0"/>
      <c r="ARA201" s="0"/>
      <c r="ARB201" s="0"/>
      <c r="ARC201" s="0"/>
      <c r="ARD201" s="0"/>
      <c r="ARE201" s="0"/>
      <c r="ARF201" s="0"/>
      <c r="ARG201" s="0"/>
      <c r="ARH201" s="0"/>
      <c r="ARI201" s="0"/>
      <c r="ARJ201" s="0"/>
      <c r="ARK201" s="0"/>
      <c r="ARL201" s="0"/>
      <c r="ARM201" s="0"/>
      <c r="ARN201" s="0"/>
      <c r="ARO201" s="0"/>
      <c r="ARP201" s="0"/>
      <c r="ARQ201" s="0"/>
      <c r="ARR201" s="0"/>
      <c r="ARS201" s="0"/>
      <c r="ART201" s="0"/>
      <c r="ARU201" s="0"/>
      <c r="ARV201" s="0"/>
      <c r="ARW201" s="0"/>
      <c r="ARX201" s="0"/>
      <c r="ARY201" s="0"/>
      <c r="ARZ201" s="0"/>
      <c r="ASA201" s="0"/>
      <c r="ASB201" s="0"/>
      <c r="ASC201" s="0"/>
      <c r="ASD201" s="0"/>
      <c r="ASE201" s="0"/>
      <c r="ASF201" s="0"/>
      <c r="ASG201" s="0"/>
      <c r="ASH201" s="0"/>
      <c r="ASI201" s="0"/>
      <c r="ASJ201" s="0"/>
      <c r="ASK201" s="0"/>
      <c r="ASL201" s="0"/>
      <c r="ASM201" s="0"/>
      <c r="ASN201" s="0"/>
      <c r="ASO201" s="0"/>
      <c r="ASP201" s="0"/>
      <c r="ASQ201" s="0"/>
      <c r="ASR201" s="0"/>
      <c r="ASS201" s="0"/>
      <c r="AST201" s="0"/>
      <c r="ASU201" s="0"/>
      <c r="ASV201" s="0"/>
      <c r="ASW201" s="0"/>
      <c r="ASX201" s="0"/>
      <c r="ASY201" s="0"/>
      <c r="ASZ201" s="0"/>
      <c r="ATA201" s="0"/>
      <c r="ATB201" s="0"/>
      <c r="ATC201" s="0"/>
      <c r="ATD201" s="0"/>
      <c r="ATE201" s="0"/>
      <c r="ATF201" s="0"/>
      <c r="ATG201" s="0"/>
      <c r="ATH201" s="0"/>
      <c r="ATI201" s="0"/>
      <c r="ATJ201" s="0"/>
      <c r="ATK201" s="0"/>
      <c r="ATL201" s="0"/>
      <c r="ATM201" s="0"/>
      <c r="ATN201" s="0"/>
      <c r="ATO201" s="0"/>
      <c r="ATP201" s="0"/>
      <c r="ATQ201" s="0"/>
      <c r="ATR201" s="0"/>
      <c r="ATS201" s="0"/>
      <c r="ATT201" s="0"/>
      <c r="ATU201" s="0"/>
      <c r="ATV201" s="0"/>
      <c r="ATW201" s="0"/>
      <c r="ATX201" s="0"/>
      <c r="ATY201" s="0"/>
      <c r="ATZ201" s="0"/>
      <c r="AUA201" s="0"/>
      <c r="AUB201" s="0"/>
      <c r="AUC201" s="0"/>
      <c r="AUD201" s="0"/>
      <c r="AUE201" s="0"/>
      <c r="AUF201" s="0"/>
      <c r="AUG201" s="0"/>
      <c r="AUH201" s="0"/>
      <c r="AUI201" s="0"/>
      <c r="AUJ201" s="0"/>
      <c r="AUK201" s="0"/>
      <c r="AUL201" s="0"/>
      <c r="AUM201" s="0"/>
      <c r="AUN201" s="0"/>
      <c r="AUO201" s="0"/>
      <c r="AUP201" s="0"/>
      <c r="AUQ201" s="0"/>
      <c r="AUR201" s="0"/>
      <c r="AUS201" s="0"/>
      <c r="AUT201" s="0"/>
      <c r="AUU201" s="0"/>
      <c r="AUV201" s="0"/>
      <c r="AUW201" s="0"/>
      <c r="AUX201" s="0"/>
      <c r="AUY201" s="0"/>
      <c r="AUZ201" s="0"/>
      <c r="AVA201" s="0"/>
      <c r="AVB201" s="0"/>
      <c r="AVC201" s="0"/>
      <c r="AVD201" s="0"/>
      <c r="AVE201" s="0"/>
      <c r="AVF201" s="0"/>
      <c r="AVG201" s="0"/>
      <c r="AVH201" s="0"/>
      <c r="AVI201" s="0"/>
      <c r="AVJ201" s="0"/>
      <c r="AVK201" s="0"/>
      <c r="AVL201" s="0"/>
      <c r="AVM201" s="0"/>
      <c r="AVN201" s="0"/>
      <c r="AVO201" s="0"/>
      <c r="AVP201" s="0"/>
      <c r="AVQ201" s="0"/>
      <c r="AVR201" s="0"/>
      <c r="AVS201" s="0"/>
      <c r="AVT201" s="0"/>
      <c r="AVU201" s="0"/>
      <c r="AVV201" s="0"/>
      <c r="AVW201" s="0"/>
      <c r="AVX201" s="0"/>
      <c r="AVY201" s="0"/>
      <c r="AVZ201" s="0"/>
      <c r="AWA201" s="0"/>
      <c r="AWB201" s="0"/>
      <c r="AWC201" s="0"/>
      <c r="AWD201" s="0"/>
      <c r="AWE201" s="0"/>
      <c r="AWF201" s="0"/>
      <c r="AWG201" s="0"/>
      <c r="AWH201" s="0"/>
      <c r="AWI201" s="0"/>
      <c r="AWJ201" s="0"/>
      <c r="AWK201" s="0"/>
      <c r="AWL201" s="0"/>
      <c r="AWM201" s="0"/>
      <c r="AWN201" s="0"/>
      <c r="AWO201" s="0"/>
      <c r="AWP201" s="0"/>
      <c r="AWQ201" s="0"/>
      <c r="AWR201" s="0"/>
      <c r="AWS201" s="0"/>
      <c r="AWT201" s="0"/>
      <c r="AWU201" s="0"/>
      <c r="AWV201" s="0"/>
      <c r="AWW201" s="0"/>
      <c r="AWX201" s="0"/>
      <c r="AWY201" s="0"/>
      <c r="AWZ201" s="0"/>
      <c r="AXA201" s="0"/>
      <c r="AXB201" s="0"/>
      <c r="AXC201" s="0"/>
      <c r="AXD201" s="0"/>
      <c r="AXE201" s="0"/>
      <c r="AXF201" s="0"/>
      <c r="AXG201" s="0"/>
      <c r="AXH201" s="0"/>
      <c r="AXI201" s="0"/>
      <c r="AXJ201" s="0"/>
      <c r="AXK201" s="0"/>
      <c r="AXL201" s="0"/>
      <c r="AXM201" s="0"/>
      <c r="AXN201" s="0"/>
      <c r="AXO201" s="0"/>
      <c r="AXP201" s="0"/>
      <c r="AXQ201" s="0"/>
      <c r="AXR201" s="0"/>
      <c r="AXS201" s="0"/>
      <c r="AXT201" s="0"/>
      <c r="AXU201" s="0"/>
      <c r="AXV201" s="0"/>
      <c r="AXW201" s="0"/>
      <c r="AXX201" s="0"/>
      <c r="AXY201" s="0"/>
      <c r="AXZ201" s="0"/>
      <c r="AYA201" s="0"/>
      <c r="AYB201" s="0"/>
      <c r="AYC201" s="0"/>
      <c r="AYD201" s="0"/>
      <c r="AYE201" s="0"/>
      <c r="AYF201" s="0"/>
      <c r="AYG201" s="0"/>
      <c r="AYH201" s="0"/>
      <c r="AYI201" s="0"/>
      <c r="AYJ201" s="0"/>
      <c r="AYK201" s="0"/>
      <c r="AYL201" s="0"/>
      <c r="AYM201" s="0"/>
      <c r="AYN201" s="0"/>
      <c r="AYO201" s="0"/>
      <c r="AYP201" s="0"/>
      <c r="AYQ201" s="0"/>
      <c r="AYR201" s="0"/>
      <c r="AYS201" s="0"/>
      <c r="AYT201" s="0"/>
      <c r="AYU201" s="0"/>
      <c r="AYV201" s="0"/>
      <c r="AYW201" s="0"/>
      <c r="AYX201" s="0"/>
      <c r="AYY201" s="0"/>
      <c r="AYZ201" s="0"/>
      <c r="AZA201" s="0"/>
      <c r="AZB201" s="0"/>
      <c r="AZC201" s="0"/>
      <c r="AZD201" s="0"/>
      <c r="AZE201" s="0"/>
      <c r="AZF201" s="0"/>
      <c r="AZG201" s="0"/>
      <c r="AZH201" s="0"/>
      <c r="AZI201" s="0"/>
      <c r="AZJ201" s="0"/>
      <c r="AZK201" s="0"/>
      <c r="AZL201" s="0"/>
      <c r="AZM201" s="0"/>
      <c r="AZN201" s="0"/>
      <c r="AZO201" s="0"/>
      <c r="AZP201" s="0"/>
      <c r="AZQ201" s="0"/>
      <c r="AZR201" s="0"/>
      <c r="AZS201" s="0"/>
      <c r="AZT201" s="0"/>
      <c r="AZU201" s="0"/>
      <c r="AZV201" s="0"/>
      <c r="AZW201" s="0"/>
      <c r="AZX201" s="0"/>
      <c r="AZY201" s="0"/>
      <c r="AZZ201" s="0"/>
      <c r="BAA201" s="0"/>
      <c r="BAB201" s="0"/>
      <c r="BAC201" s="0"/>
      <c r="BAD201" s="0"/>
      <c r="BAE201" s="0"/>
      <c r="BAF201" s="0"/>
      <c r="BAG201" s="0"/>
      <c r="BAH201" s="0"/>
      <c r="BAI201" s="0"/>
      <c r="BAJ201" s="0"/>
      <c r="BAK201" s="0"/>
      <c r="BAL201" s="0"/>
      <c r="BAM201" s="0"/>
      <c r="BAN201" s="0"/>
      <c r="BAO201" s="0"/>
      <c r="BAP201" s="0"/>
      <c r="BAQ201" s="0"/>
      <c r="BAR201" s="0"/>
      <c r="BAS201" s="0"/>
      <c r="BAT201" s="0"/>
      <c r="BAU201" s="0"/>
      <c r="BAV201" s="0"/>
      <c r="BAW201" s="0"/>
      <c r="BAX201" s="0"/>
      <c r="BAY201" s="0"/>
      <c r="BAZ201" s="0"/>
      <c r="BBA201" s="0"/>
      <c r="BBB201" s="0"/>
      <c r="BBC201" s="0"/>
      <c r="BBD201" s="0"/>
      <c r="BBE201" s="0"/>
      <c r="BBF201" s="0"/>
      <c r="BBG201" s="0"/>
      <c r="BBH201" s="0"/>
      <c r="BBI201" s="0"/>
      <c r="BBJ201" s="0"/>
      <c r="BBK201" s="0"/>
      <c r="BBL201" s="0"/>
      <c r="BBM201" s="0"/>
      <c r="BBN201" s="0"/>
      <c r="BBO201" s="0"/>
      <c r="BBP201" s="0"/>
      <c r="BBQ201" s="0"/>
      <c r="BBR201" s="0"/>
      <c r="BBS201" s="0"/>
      <c r="BBT201" s="0"/>
      <c r="BBU201" s="0"/>
      <c r="BBV201" s="0"/>
      <c r="BBW201" s="0"/>
      <c r="BBX201" s="0"/>
      <c r="BBY201" s="0"/>
      <c r="BBZ201" s="0"/>
      <c r="BCA201" s="0"/>
      <c r="BCB201" s="0"/>
      <c r="BCC201" s="0"/>
      <c r="BCD201" s="0"/>
      <c r="BCE201" s="0"/>
      <c r="BCF201" s="0"/>
      <c r="BCG201" s="0"/>
      <c r="BCH201" s="0"/>
      <c r="BCI201" s="0"/>
      <c r="BCJ201" s="0"/>
      <c r="BCK201" s="0"/>
      <c r="BCL201" s="0"/>
      <c r="BCM201" s="0"/>
      <c r="BCN201" s="0"/>
      <c r="BCO201" s="0"/>
      <c r="BCP201" s="0"/>
      <c r="BCQ201" s="0"/>
      <c r="BCR201" s="0"/>
      <c r="BCS201" s="0"/>
      <c r="BCT201" s="0"/>
      <c r="BCU201" s="0"/>
      <c r="BCV201" s="0"/>
      <c r="BCW201" s="0"/>
      <c r="BCX201" s="0"/>
      <c r="BCY201" s="0"/>
      <c r="BCZ201" s="0"/>
      <c r="BDA201" s="0"/>
      <c r="BDB201" s="0"/>
      <c r="BDC201" s="0"/>
      <c r="BDD201" s="0"/>
      <c r="BDE201" s="0"/>
      <c r="BDF201" s="0"/>
      <c r="BDG201" s="0"/>
      <c r="BDH201" s="0"/>
      <c r="BDI201" s="0"/>
      <c r="BDJ201" s="0"/>
      <c r="BDK201" s="0"/>
      <c r="BDL201" s="0"/>
      <c r="BDM201" s="0"/>
      <c r="BDN201" s="0"/>
      <c r="BDO201" s="0"/>
      <c r="BDP201" s="0"/>
      <c r="BDQ201" s="0"/>
      <c r="BDR201" s="0"/>
      <c r="BDS201" s="0"/>
      <c r="BDT201" s="0"/>
      <c r="BDU201" s="0"/>
      <c r="BDV201" s="0"/>
      <c r="BDW201" s="0"/>
      <c r="BDX201" s="0"/>
      <c r="BDY201" s="0"/>
      <c r="BDZ201" s="0"/>
      <c r="BEA201" s="0"/>
      <c r="BEB201" s="0"/>
      <c r="BEC201" s="0"/>
      <c r="BED201" s="0"/>
      <c r="BEE201" s="0"/>
      <c r="BEF201" s="0"/>
      <c r="BEG201" s="0"/>
      <c r="BEH201" s="0"/>
      <c r="BEI201" s="0"/>
      <c r="BEJ201" s="0"/>
      <c r="BEK201" s="0"/>
      <c r="BEL201" s="0"/>
      <c r="BEM201" s="0"/>
      <c r="BEN201" s="0"/>
      <c r="BEO201" s="0"/>
      <c r="BEP201" s="0"/>
      <c r="BEQ201" s="0"/>
      <c r="BER201" s="0"/>
      <c r="BES201" s="0"/>
      <c r="BET201" s="0"/>
      <c r="BEU201" s="0"/>
      <c r="BEV201" s="0"/>
      <c r="BEW201" s="0"/>
      <c r="BEX201" s="0"/>
      <c r="BEY201" s="0"/>
      <c r="BEZ201" s="0"/>
      <c r="BFA201" s="0"/>
      <c r="BFB201" s="0"/>
      <c r="BFC201" s="0"/>
      <c r="BFD201" s="0"/>
      <c r="BFE201" s="0"/>
      <c r="BFF201" s="0"/>
      <c r="BFG201" s="0"/>
      <c r="BFH201" s="0"/>
      <c r="BFI201" s="0"/>
      <c r="BFJ201" s="0"/>
      <c r="BFK201" s="0"/>
      <c r="BFL201" s="0"/>
      <c r="BFM201" s="0"/>
      <c r="BFN201" s="0"/>
      <c r="BFO201" s="0"/>
      <c r="BFP201" s="0"/>
      <c r="BFQ201" s="0"/>
      <c r="BFR201" s="0"/>
      <c r="BFS201" s="0"/>
      <c r="BFT201" s="0"/>
      <c r="BFU201" s="0"/>
      <c r="BFV201" s="0"/>
      <c r="BFW201" s="0"/>
      <c r="BFX201" s="0"/>
      <c r="BFY201" s="0"/>
      <c r="BFZ201" s="0"/>
      <c r="BGA201" s="0"/>
      <c r="BGB201" s="0"/>
      <c r="BGC201" s="0"/>
      <c r="BGD201" s="0"/>
      <c r="BGE201" s="0"/>
      <c r="BGF201" s="0"/>
      <c r="BGG201" s="0"/>
      <c r="BGH201" s="0"/>
      <c r="BGI201" s="0"/>
      <c r="BGJ201" s="0"/>
      <c r="BGK201" s="0"/>
      <c r="BGL201" s="0"/>
      <c r="BGM201" s="0"/>
      <c r="BGN201" s="0"/>
      <c r="BGO201" s="0"/>
      <c r="BGP201" s="0"/>
      <c r="BGQ201" s="0"/>
      <c r="BGR201" s="0"/>
      <c r="BGS201" s="0"/>
      <c r="BGT201" s="0"/>
      <c r="BGU201" s="0"/>
      <c r="BGV201" s="0"/>
      <c r="BGW201" s="0"/>
      <c r="BGX201" s="0"/>
      <c r="BGY201" s="0"/>
      <c r="BGZ201" s="0"/>
      <c r="BHA201" s="0"/>
      <c r="BHB201" s="0"/>
      <c r="BHC201" s="0"/>
      <c r="BHD201" s="0"/>
      <c r="BHE201" s="0"/>
      <c r="BHF201" s="0"/>
      <c r="BHG201" s="0"/>
      <c r="BHH201" s="0"/>
      <c r="BHI201" s="0"/>
      <c r="BHJ201" s="0"/>
      <c r="BHK201" s="0"/>
      <c r="BHL201" s="0"/>
      <c r="BHM201" s="0"/>
      <c r="BHN201" s="0"/>
      <c r="BHO201" s="0"/>
      <c r="BHP201" s="0"/>
      <c r="BHQ201" s="0"/>
      <c r="BHR201" s="0"/>
      <c r="BHS201" s="0"/>
      <c r="BHT201" s="0"/>
      <c r="BHU201" s="0"/>
      <c r="BHV201" s="0"/>
      <c r="BHW201" s="0"/>
      <c r="BHX201" s="0"/>
      <c r="BHY201" s="0"/>
      <c r="BHZ201" s="0"/>
      <c r="BIA201" s="0"/>
      <c r="BIB201" s="0"/>
      <c r="BIC201" s="0"/>
      <c r="BID201" s="0"/>
      <c r="BIE201" s="0"/>
      <c r="BIF201" s="0"/>
      <c r="BIG201" s="0"/>
      <c r="BIH201" s="0"/>
      <c r="BII201" s="0"/>
      <c r="BIJ201" s="0"/>
      <c r="BIK201" s="0"/>
      <c r="BIL201" s="0"/>
      <c r="BIM201" s="0"/>
      <c r="BIN201" s="0"/>
      <c r="BIO201" s="0"/>
      <c r="BIP201" s="0"/>
      <c r="BIQ201" s="0"/>
      <c r="BIR201" s="0"/>
      <c r="BIS201" s="0"/>
      <c r="BIT201" s="0"/>
      <c r="BIU201" s="0"/>
      <c r="BIV201" s="0"/>
      <c r="BIW201" s="0"/>
      <c r="BIX201" s="0"/>
      <c r="BIY201" s="0"/>
      <c r="BIZ201" s="0"/>
      <c r="BJA201" s="0"/>
      <c r="BJB201" s="0"/>
      <c r="BJC201" s="0"/>
      <c r="BJD201" s="0"/>
      <c r="BJE201" s="0"/>
      <c r="BJF201" s="0"/>
      <c r="BJG201" s="0"/>
      <c r="BJH201" s="0"/>
      <c r="BJI201" s="0"/>
      <c r="BJJ201" s="0"/>
      <c r="BJK201" s="0"/>
      <c r="BJL201" s="0"/>
      <c r="BJM201" s="0"/>
      <c r="BJN201" s="0"/>
      <c r="BJO201" s="0"/>
      <c r="BJP201" s="0"/>
      <c r="BJQ201" s="0"/>
      <c r="BJR201" s="0"/>
      <c r="BJS201" s="0"/>
      <c r="BJT201" s="0"/>
      <c r="BJU201" s="0"/>
      <c r="BJV201" s="0"/>
      <c r="BJW201" s="0"/>
      <c r="BJX201" s="0"/>
      <c r="BJY201" s="0"/>
      <c r="BJZ201" s="0"/>
      <c r="BKA201" s="0"/>
      <c r="BKB201" s="0"/>
      <c r="BKC201" s="0"/>
      <c r="BKD201" s="0"/>
      <c r="BKE201" s="0"/>
      <c r="BKF201" s="0"/>
      <c r="BKG201" s="0"/>
      <c r="BKH201" s="0"/>
      <c r="BKI201" s="0"/>
      <c r="BKJ201" s="0"/>
      <c r="BKK201" s="0"/>
      <c r="BKL201" s="0"/>
      <c r="BKM201" s="0"/>
      <c r="BKN201" s="0"/>
      <c r="BKO201" s="0"/>
      <c r="BKP201" s="0"/>
      <c r="BKQ201" s="0"/>
      <c r="BKR201" s="0"/>
      <c r="BKS201" s="0"/>
      <c r="BKT201" s="0"/>
      <c r="BKU201" s="0"/>
      <c r="BKV201" s="0"/>
      <c r="BKW201" s="0"/>
      <c r="BKX201" s="0"/>
      <c r="BKY201" s="0"/>
      <c r="BKZ201" s="0"/>
      <c r="BLA201" s="0"/>
      <c r="BLB201" s="0"/>
      <c r="BLC201" s="0"/>
      <c r="BLD201" s="0"/>
      <c r="BLE201" s="0"/>
      <c r="BLF201" s="0"/>
      <c r="BLG201" s="0"/>
      <c r="BLH201" s="0"/>
      <c r="BLI201" s="0"/>
      <c r="BLJ201" s="0"/>
      <c r="BLK201" s="0"/>
      <c r="BLL201" s="0"/>
      <c r="BLM201" s="0"/>
      <c r="BLN201" s="0"/>
      <c r="BLO201" s="0"/>
      <c r="BLP201" s="0"/>
      <c r="BLQ201" s="0"/>
      <c r="BLR201" s="0"/>
      <c r="BLS201" s="0"/>
      <c r="BLT201" s="0"/>
      <c r="BLU201" s="0"/>
      <c r="BLV201" s="0"/>
      <c r="BLW201" s="0"/>
      <c r="BLX201" s="0"/>
      <c r="BLY201" s="0"/>
      <c r="BLZ201" s="0"/>
      <c r="BMA201" s="0"/>
      <c r="BMB201" s="0"/>
      <c r="BMC201" s="0"/>
      <c r="BMD201" s="0"/>
      <c r="BME201" s="0"/>
      <c r="BMF201" s="0"/>
      <c r="BMG201" s="0"/>
      <c r="BMH201" s="0"/>
      <c r="BMI201" s="0"/>
      <c r="BMJ201" s="0"/>
      <c r="BMK201" s="0"/>
      <c r="BML201" s="0"/>
      <c r="BMM201" s="0"/>
      <c r="BMN201" s="0"/>
      <c r="BMO201" s="0"/>
      <c r="BMP201" s="0"/>
      <c r="BMQ201" s="0"/>
      <c r="BMR201" s="0"/>
      <c r="BMS201" s="0"/>
      <c r="BMT201" s="0"/>
      <c r="BMU201" s="0"/>
      <c r="BMV201" s="0"/>
      <c r="BMW201" s="0"/>
      <c r="BMX201" s="0"/>
      <c r="BMY201" s="0"/>
      <c r="BMZ201" s="0"/>
      <c r="BNA201" s="0"/>
      <c r="BNB201" s="0"/>
      <c r="BNC201" s="0"/>
      <c r="BND201" s="0"/>
      <c r="BNE201" s="0"/>
      <c r="BNF201" s="0"/>
      <c r="BNG201" s="0"/>
      <c r="BNH201" s="0"/>
      <c r="BNI201" s="0"/>
      <c r="BNJ201" s="0"/>
      <c r="BNK201" s="0"/>
      <c r="BNL201" s="0"/>
      <c r="BNM201" s="0"/>
      <c r="BNN201" s="0"/>
      <c r="BNO201" s="0"/>
      <c r="BNP201" s="0"/>
      <c r="BNQ201" s="0"/>
      <c r="BNR201" s="0"/>
      <c r="BNS201" s="0"/>
      <c r="BNT201" s="0"/>
      <c r="BNU201" s="0"/>
      <c r="BNV201" s="0"/>
      <c r="BNW201" s="0"/>
      <c r="BNX201" s="0"/>
      <c r="BNY201" s="0"/>
      <c r="BNZ201" s="0"/>
      <c r="BOA201" s="0"/>
      <c r="BOB201" s="0"/>
      <c r="BOC201" s="0"/>
      <c r="BOD201" s="0"/>
      <c r="BOE201" s="0"/>
      <c r="BOF201" s="0"/>
      <c r="BOG201" s="0"/>
      <c r="BOH201" s="0"/>
      <c r="BOI201" s="0"/>
      <c r="BOJ201" s="0"/>
      <c r="BOK201" s="0"/>
      <c r="BOL201" s="0"/>
      <c r="BOM201" s="0"/>
      <c r="BON201" s="0"/>
      <c r="BOO201" s="0"/>
      <c r="BOP201" s="0"/>
      <c r="BOQ201" s="0"/>
      <c r="BOR201" s="0"/>
      <c r="BOS201" s="0"/>
      <c r="BOT201" s="0"/>
      <c r="BOU201" s="0"/>
      <c r="BOV201" s="0"/>
      <c r="BOW201" s="0"/>
      <c r="BOX201" s="0"/>
      <c r="BOY201" s="0"/>
      <c r="BOZ201" s="0"/>
      <c r="BPA201" s="0"/>
      <c r="BPB201" s="0"/>
      <c r="BPC201" s="0"/>
      <c r="BPD201" s="0"/>
      <c r="BPE201" s="0"/>
      <c r="BPF201" s="0"/>
      <c r="BPG201" s="0"/>
      <c r="BPH201" s="0"/>
      <c r="BPI201" s="0"/>
      <c r="BPJ201" s="0"/>
      <c r="BPK201" s="0"/>
      <c r="BPL201" s="0"/>
      <c r="BPM201" s="0"/>
      <c r="BPN201" s="0"/>
      <c r="BPO201" s="0"/>
      <c r="BPP201" s="0"/>
      <c r="BPQ201" s="0"/>
      <c r="BPR201" s="0"/>
      <c r="BPS201" s="0"/>
      <c r="BPT201" s="0"/>
      <c r="BPU201" s="0"/>
      <c r="BPV201" s="0"/>
      <c r="BPW201" s="0"/>
      <c r="BPX201" s="0"/>
      <c r="BPY201" s="0"/>
      <c r="BPZ201" s="0"/>
      <c r="BQA201" s="0"/>
      <c r="BQB201" s="0"/>
      <c r="BQC201" s="0"/>
      <c r="BQD201" s="0"/>
      <c r="BQE201" s="0"/>
      <c r="BQF201" s="0"/>
      <c r="BQG201" s="0"/>
      <c r="BQH201" s="0"/>
      <c r="BQI201" s="0"/>
      <c r="BQJ201" s="0"/>
      <c r="BQK201" s="0"/>
      <c r="BQL201" s="0"/>
      <c r="BQM201" s="0"/>
      <c r="BQN201" s="0"/>
      <c r="BQO201" s="0"/>
      <c r="BQP201" s="0"/>
      <c r="BQQ201" s="0"/>
      <c r="BQR201" s="0"/>
      <c r="BQS201" s="0"/>
      <c r="BQT201" s="0"/>
      <c r="BQU201" s="0"/>
      <c r="BQV201" s="0"/>
      <c r="BQW201" s="0"/>
      <c r="BQX201" s="0"/>
      <c r="BQY201" s="0"/>
      <c r="BQZ201" s="0"/>
      <c r="BRA201" s="0"/>
      <c r="BRB201" s="0"/>
      <c r="BRC201" s="0"/>
      <c r="BRD201" s="0"/>
      <c r="BRE201" s="0"/>
      <c r="BRF201" s="0"/>
      <c r="BRG201" s="0"/>
      <c r="BRH201" s="0"/>
      <c r="BRI201" s="0"/>
      <c r="BRJ201" s="0"/>
      <c r="BRK201" s="0"/>
      <c r="BRL201" s="0"/>
      <c r="BRM201" s="0"/>
      <c r="BRN201" s="0"/>
      <c r="BRO201" s="0"/>
      <c r="BRP201" s="0"/>
      <c r="BRQ201" s="0"/>
      <c r="BRR201" s="0"/>
      <c r="BRS201" s="0"/>
      <c r="BRT201" s="0"/>
      <c r="BRU201" s="0"/>
      <c r="BRV201" s="0"/>
      <c r="BRW201" s="0"/>
      <c r="BRX201" s="0"/>
      <c r="BRY201" s="0"/>
      <c r="BRZ201" s="0"/>
      <c r="BSA201" s="0"/>
      <c r="BSB201" s="0"/>
      <c r="BSC201" s="0"/>
      <c r="BSD201" s="0"/>
      <c r="BSE201" s="0"/>
      <c r="BSF201" s="0"/>
      <c r="BSG201" s="0"/>
      <c r="BSH201" s="0"/>
      <c r="BSI201" s="0"/>
      <c r="BSJ201" s="0"/>
      <c r="BSK201" s="0"/>
      <c r="BSL201" s="0"/>
      <c r="BSM201" s="0"/>
      <c r="BSN201" s="0"/>
      <c r="BSO201" s="0"/>
      <c r="BSP201" s="0"/>
      <c r="BSQ201" s="0"/>
      <c r="BSR201" s="0"/>
      <c r="BSS201" s="0"/>
      <c r="BST201" s="0"/>
      <c r="BSU201" s="0"/>
      <c r="BSV201" s="0"/>
      <c r="BSW201" s="0"/>
      <c r="BSX201" s="0"/>
      <c r="BSY201" s="0"/>
      <c r="BSZ201" s="0"/>
      <c r="BTA201" s="0"/>
      <c r="BTB201" s="0"/>
      <c r="BTC201" s="0"/>
      <c r="BTD201" s="0"/>
      <c r="BTE201" s="0"/>
      <c r="BTF201" s="0"/>
      <c r="BTG201" s="0"/>
      <c r="BTH201" s="0"/>
      <c r="BTI201" s="0"/>
      <c r="BTJ201" s="0"/>
      <c r="BTK201" s="0"/>
      <c r="BTL201" s="0"/>
      <c r="BTM201" s="0"/>
      <c r="BTN201" s="0"/>
      <c r="BTO201" s="0"/>
      <c r="BTP201" s="0"/>
      <c r="BTQ201" s="0"/>
      <c r="BTR201" s="0"/>
      <c r="BTS201" s="0"/>
      <c r="BTT201" s="0"/>
      <c r="BTU201" s="0"/>
      <c r="BTV201" s="0"/>
      <c r="BTW201" s="0"/>
      <c r="BTX201" s="0"/>
      <c r="BTY201" s="0"/>
      <c r="BTZ201" s="0"/>
      <c r="BUA201" s="0"/>
      <c r="BUB201" s="0"/>
      <c r="BUC201" s="0"/>
      <c r="BUD201" s="0"/>
      <c r="BUE201" s="0"/>
      <c r="BUF201" s="0"/>
      <c r="BUG201" s="0"/>
      <c r="BUH201" s="0"/>
      <c r="BUI201" s="0"/>
      <c r="BUJ201" s="0"/>
      <c r="BUK201" s="0"/>
      <c r="BUL201" s="0"/>
      <c r="BUM201" s="0"/>
      <c r="BUN201" s="0"/>
      <c r="BUO201" s="0"/>
      <c r="BUP201" s="0"/>
      <c r="BUQ201" s="0"/>
      <c r="BUR201" s="0"/>
      <c r="BUS201" s="0"/>
      <c r="BUT201" s="0"/>
      <c r="BUU201" s="0"/>
      <c r="BUV201" s="0"/>
      <c r="BUW201" s="0"/>
      <c r="BUX201" s="0"/>
      <c r="BUY201" s="0"/>
      <c r="BUZ201" s="0"/>
      <c r="BVA201" s="0"/>
      <c r="BVB201" s="0"/>
      <c r="BVC201" s="0"/>
      <c r="BVD201" s="0"/>
      <c r="BVE201" s="0"/>
      <c r="BVF201" s="0"/>
      <c r="BVG201" s="0"/>
      <c r="BVH201" s="0"/>
      <c r="BVI201" s="0"/>
      <c r="BVJ201" s="0"/>
      <c r="BVK201" s="0"/>
      <c r="BVL201" s="0"/>
      <c r="BVM201" s="0"/>
      <c r="BVN201" s="0"/>
      <c r="BVO201" s="0"/>
      <c r="BVP201" s="0"/>
      <c r="BVQ201" s="0"/>
      <c r="BVR201" s="0"/>
      <c r="BVS201" s="0"/>
      <c r="BVT201" s="0"/>
      <c r="BVU201" s="0"/>
      <c r="BVV201" s="0"/>
      <c r="BVW201" s="0"/>
      <c r="BVX201" s="0"/>
      <c r="BVY201" s="0"/>
      <c r="BVZ201" s="0"/>
      <c r="BWA201" s="0"/>
      <c r="BWB201" s="0"/>
      <c r="BWC201" s="0"/>
      <c r="BWD201" s="0"/>
      <c r="BWE201" s="0"/>
      <c r="BWF201" s="0"/>
      <c r="BWG201" s="0"/>
      <c r="BWH201" s="0"/>
      <c r="BWI201" s="0"/>
      <c r="BWJ201" s="0"/>
      <c r="BWK201" s="0"/>
      <c r="BWL201" s="0"/>
      <c r="BWM201" s="0"/>
      <c r="BWN201" s="0"/>
      <c r="BWO201" s="0"/>
      <c r="BWP201" s="0"/>
      <c r="BWQ201" s="0"/>
      <c r="BWR201" s="0"/>
      <c r="BWS201" s="0"/>
      <c r="BWT201" s="0"/>
      <c r="BWU201" s="0"/>
      <c r="BWV201" s="0"/>
      <c r="BWW201" s="0"/>
      <c r="BWX201" s="0"/>
      <c r="BWY201" s="0"/>
      <c r="BWZ201" s="0"/>
      <c r="BXA201" s="0"/>
      <c r="BXB201" s="0"/>
      <c r="BXC201" s="0"/>
      <c r="BXD201" s="0"/>
      <c r="BXE201" s="0"/>
      <c r="BXF201" s="0"/>
      <c r="BXG201" s="0"/>
      <c r="BXH201" s="0"/>
      <c r="BXI201" s="0"/>
      <c r="BXJ201" s="0"/>
      <c r="BXK201" s="0"/>
      <c r="BXL201" s="0"/>
      <c r="BXM201" s="0"/>
      <c r="BXN201" s="0"/>
      <c r="BXO201" s="0"/>
      <c r="BXP201" s="0"/>
      <c r="BXQ201" s="0"/>
      <c r="BXR201" s="0"/>
      <c r="BXS201" s="0"/>
      <c r="BXT201" s="0"/>
      <c r="BXU201" s="0"/>
      <c r="BXV201" s="0"/>
      <c r="BXW201" s="0"/>
      <c r="BXX201" s="0"/>
      <c r="BXY201" s="0"/>
      <c r="BXZ201" s="0"/>
      <c r="BYA201" s="0"/>
      <c r="BYB201" s="0"/>
      <c r="BYC201" s="0"/>
      <c r="BYD201" s="0"/>
      <c r="BYE201" s="0"/>
      <c r="BYF201" s="0"/>
      <c r="BYG201" s="0"/>
      <c r="BYH201" s="0"/>
      <c r="BYI201" s="0"/>
      <c r="BYJ201" s="0"/>
      <c r="BYK201" s="0"/>
      <c r="BYL201" s="0"/>
      <c r="BYM201" s="0"/>
      <c r="BYN201" s="0"/>
      <c r="BYO201" s="0"/>
      <c r="BYP201" s="0"/>
      <c r="BYQ201" s="0"/>
      <c r="BYR201" s="0"/>
      <c r="BYS201" s="0"/>
      <c r="BYT201" s="0"/>
      <c r="BYU201" s="0"/>
      <c r="BYV201" s="0"/>
      <c r="BYW201" s="0"/>
      <c r="BYX201" s="0"/>
      <c r="BYY201" s="0"/>
      <c r="BYZ201" s="0"/>
      <c r="BZA201" s="0"/>
      <c r="BZB201" s="0"/>
      <c r="BZC201" s="0"/>
      <c r="BZD201" s="0"/>
      <c r="BZE201" s="0"/>
      <c r="BZF201" s="0"/>
      <c r="BZG201" s="0"/>
      <c r="BZH201" s="0"/>
      <c r="BZI201" s="0"/>
      <c r="BZJ201" s="0"/>
      <c r="BZK201" s="0"/>
      <c r="BZL201" s="0"/>
      <c r="BZM201" s="0"/>
      <c r="BZN201" s="0"/>
      <c r="BZO201" s="0"/>
      <c r="BZP201" s="0"/>
      <c r="BZQ201" s="0"/>
      <c r="BZR201" s="0"/>
      <c r="BZS201" s="0"/>
      <c r="BZT201" s="0"/>
      <c r="BZU201" s="0"/>
      <c r="BZV201" s="0"/>
      <c r="BZW201" s="0"/>
      <c r="BZX201" s="0"/>
      <c r="BZY201" s="0"/>
      <c r="BZZ201" s="0"/>
      <c r="CAA201" s="0"/>
      <c r="CAB201" s="0"/>
      <c r="CAC201" s="0"/>
      <c r="CAD201" s="0"/>
      <c r="CAE201" s="0"/>
      <c r="CAF201" s="0"/>
      <c r="CAG201" s="0"/>
      <c r="CAH201" s="0"/>
      <c r="CAI201" s="0"/>
      <c r="CAJ201" s="0"/>
      <c r="CAK201" s="0"/>
      <c r="CAL201" s="0"/>
      <c r="CAM201" s="0"/>
      <c r="CAN201" s="0"/>
      <c r="CAO201" s="0"/>
      <c r="CAP201" s="0"/>
      <c r="CAQ201" s="0"/>
      <c r="CAR201" s="0"/>
      <c r="CAS201" s="0"/>
      <c r="CAT201" s="0"/>
      <c r="CAU201" s="0"/>
      <c r="CAV201" s="0"/>
      <c r="CAW201" s="0"/>
      <c r="CAX201" s="0"/>
      <c r="CAY201" s="0"/>
      <c r="CAZ201" s="0"/>
      <c r="CBA201" s="0"/>
      <c r="CBB201" s="0"/>
      <c r="CBC201" s="0"/>
      <c r="CBD201" s="0"/>
      <c r="CBE201" s="0"/>
      <c r="CBF201" s="0"/>
      <c r="CBG201" s="0"/>
      <c r="CBH201" s="0"/>
      <c r="CBI201" s="0"/>
      <c r="CBJ201" s="0"/>
      <c r="CBK201" s="0"/>
      <c r="CBL201" s="0"/>
      <c r="CBM201" s="0"/>
      <c r="CBN201" s="0"/>
      <c r="CBO201" s="0"/>
      <c r="CBP201" s="0"/>
      <c r="CBQ201" s="0"/>
      <c r="CBR201" s="0"/>
      <c r="CBS201" s="0"/>
      <c r="CBT201" s="0"/>
      <c r="CBU201" s="0"/>
      <c r="CBV201" s="0"/>
      <c r="CBW201" s="0"/>
      <c r="CBX201" s="0"/>
      <c r="CBY201" s="0"/>
      <c r="CBZ201" s="0"/>
      <c r="CCA201" s="0"/>
      <c r="CCB201" s="0"/>
      <c r="CCC201" s="0"/>
      <c r="CCD201" s="0"/>
      <c r="CCE201" s="0"/>
      <c r="CCF201" s="0"/>
      <c r="CCG201" s="0"/>
      <c r="CCH201" s="0"/>
      <c r="CCI201" s="0"/>
      <c r="CCJ201" s="0"/>
      <c r="CCK201" s="0"/>
      <c r="CCL201" s="0"/>
      <c r="CCM201" s="0"/>
      <c r="CCN201" s="0"/>
      <c r="CCO201" s="0"/>
      <c r="CCP201" s="0"/>
      <c r="CCQ201" s="0"/>
      <c r="CCR201" s="0"/>
      <c r="CCS201" s="0"/>
      <c r="CCT201" s="0"/>
      <c r="CCU201" s="0"/>
      <c r="CCV201" s="0"/>
      <c r="CCW201" s="0"/>
      <c r="CCX201" s="0"/>
      <c r="CCY201" s="0"/>
      <c r="CCZ201" s="0"/>
      <c r="CDA201" s="0"/>
      <c r="CDB201" s="0"/>
      <c r="CDC201" s="0"/>
      <c r="CDD201" s="0"/>
      <c r="CDE201" s="0"/>
      <c r="CDF201" s="0"/>
      <c r="CDG201" s="0"/>
      <c r="CDH201" s="0"/>
      <c r="CDI201" s="0"/>
      <c r="CDJ201" s="0"/>
      <c r="CDK201" s="0"/>
      <c r="CDL201" s="0"/>
      <c r="CDM201" s="0"/>
      <c r="CDN201" s="0"/>
      <c r="CDO201" s="0"/>
      <c r="CDP201" s="0"/>
      <c r="CDQ201" s="0"/>
      <c r="CDR201" s="0"/>
      <c r="CDS201" s="0"/>
      <c r="CDT201" s="0"/>
      <c r="CDU201" s="0"/>
      <c r="CDV201" s="0"/>
      <c r="CDW201" s="0"/>
      <c r="CDX201" s="0"/>
      <c r="CDY201" s="0"/>
      <c r="CDZ201" s="0"/>
      <c r="CEA201" s="0"/>
      <c r="CEB201" s="0"/>
      <c r="CEC201" s="0"/>
      <c r="CED201" s="0"/>
      <c r="CEE201" s="0"/>
      <c r="CEF201" s="0"/>
      <c r="CEG201" s="0"/>
      <c r="CEH201" s="0"/>
      <c r="CEI201" s="0"/>
      <c r="CEJ201" s="0"/>
      <c r="CEK201" s="0"/>
      <c r="CEL201" s="0"/>
      <c r="CEM201" s="0"/>
      <c r="CEN201" s="0"/>
      <c r="CEO201" s="0"/>
      <c r="CEP201" s="0"/>
      <c r="CEQ201" s="0"/>
      <c r="CER201" s="0"/>
      <c r="CES201" s="0"/>
      <c r="CET201" s="0"/>
      <c r="CEU201" s="0"/>
      <c r="CEV201" s="0"/>
      <c r="CEW201" s="0"/>
      <c r="CEX201" s="0"/>
      <c r="CEY201" s="0"/>
      <c r="CEZ201" s="0"/>
      <c r="CFA201" s="0"/>
      <c r="CFB201" s="0"/>
      <c r="CFC201" s="0"/>
      <c r="CFD201" s="0"/>
      <c r="CFE201" s="0"/>
      <c r="CFF201" s="0"/>
      <c r="CFG201" s="0"/>
      <c r="CFH201" s="0"/>
      <c r="CFI201" s="0"/>
      <c r="CFJ201" s="0"/>
      <c r="CFK201" s="0"/>
      <c r="CFL201" s="0"/>
      <c r="CFM201" s="0"/>
      <c r="CFN201" s="0"/>
      <c r="CFO201" s="0"/>
      <c r="CFP201" s="0"/>
      <c r="CFQ201" s="0"/>
      <c r="CFR201" s="0"/>
      <c r="CFS201" s="0"/>
      <c r="CFT201" s="0"/>
      <c r="CFU201" s="0"/>
      <c r="CFV201" s="0"/>
      <c r="CFW201" s="0"/>
      <c r="CFX201" s="0"/>
      <c r="CFY201" s="0"/>
      <c r="CFZ201" s="0"/>
      <c r="CGA201" s="0"/>
      <c r="CGB201" s="0"/>
      <c r="CGC201" s="0"/>
      <c r="CGD201" s="0"/>
      <c r="CGE201" s="0"/>
      <c r="CGF201" s="0"/>
      <c r="CGG201" s="0"/>
      <c r="CGH201" s="0"/>
      <c r="CGI201" s="0"/>
      <c r="CGJ201" s="0"/>
      <c r="CGK201" s="0"/>
      <c r="CGL201" s="0"/>
      <c r="CGM201" s="0"/>
      <c r="CGN201" s="0"/>
      <c r="CGO201" s="0"/>
      <c r="CGP201" s="0"/>
      <c r="CGQ201" s="0"/>
      <c r="CGR201" s="0"/>
      <c r="CGS201" s="0"/>
      <c r="CGT201" s="0"/>
      <c r="CGU201" s="0"/>
      <c r="CGV201" s="0"/>
      <c r="CGW201" s="0"/>
      <c r="CGX201" s="0"/>
      <c r="CGY201" s="0"/>
      <c r="CGZ201" s="0"/>
      <c r="CHA201" s="0"/>
      <c r="CHB201" s="0"/>
      <c r="CHC201" s="0"/>
      <c r="CHD201" s="0"/>
      <c r="CHE201" s="0"/>
      <c r="CHF201" s="0"/>
      <c r="CHG201" s="0"/>
      <c r="CHH201" s="0"/>
      <c r="CHI201" s="0"/>
      <c r="CHJ201" s="0"/>
      <c r="CHK201" s="0"/>
      <c r="CHL201" s="0"/>
      <c r="CHM201" s="0"/>
      <c r="CHN201" s="0"/>
      <c r="CHO201" s="0"/>
      <c r="CHP201" s="0"/>
      <c r="CHQ201" s="0"/>
      <c r="CHR201" s="0"/>
      <c r="CHS201" s="0"/>
      <c r="CHT201" s="0"/>
      <c r="CHU201" s="0"/>
      <c r="CHV201" s="0"/>
      <c r="CHW201" s="0"/>
      <c r="CHX201" s="0"/>
      <c r="CHY201" s="0"/>
      <c r="CHZ201" s="0"/>
      <c r="CIA201" s="0"/>
      <c r="CIB201" s="0"/>
      <c r="CIC201" s="0"/>
      <c r="CID201" s="0"/>
      <c r="CIE201" s="0"/>
      <c r="CIF201" s="0"/>
      <c r="CIG201" s="0"/>
      <c r="CIH201" s="0"/>
      <c r="CII201" s="0"/>
      <c r="CIJ201" s="0"/>
      <c r="CIK201" s="0"/>
      <c r="CIL201" s="0"/>
      <c r="CIM201" s="0"/>
      <c r="CIN201" s="0"/>
      <c r="CIO201" s="0"/>
      <c r="CIP201" s="0"/>
      <c r="CIQ201" s="0"/>
      <c r="CIR201" s="0"/>
      <c r="CIS201" s="0"/>
      <c r="CIT201" s="0"/>
      <c r="CIU201" s="0"/>
      <c r="CIV201" s="0"/>
      <c r="CIW201" s="0"/>
      <c r="CIX201" s="0"/>
      <c r="CIY201" s="0"/>
      <c r="CIZ201" s="0"/>
      <c r="CJA201" s="0"/>
      <c r="CJB201" s="0"/>
      <c r="CJC201" s="0"/>
      <c r="CJD201" s="0"/>
      <c r="CJE201" s="0"/>
      <c r="CJF201" s="0"/>
      <c r="CJG201" s="0"/>
      <c r="CJH201" s="0"/>
      <c r="CJI201" s="0"/>
      <c r="CJJ201" s="0"/>
      <c r="CJK201" s="0"/>
      <c r="CJL201" s="0"/>
      <c r="CJM201" s="0"/>
      <c r="CJN201" s="0"/>
      <c r="CJO201" s="0"/>
      <c r="CJP201" s="0"/>
      <c r="CJQ201" s="0"/>
      <c r="CJR201" s="0"/>
      <c r="CJS201" s="0"/>
      <c r="CJT201" s="0"/>
      <c r="CJU201" s="0"/>
      <c r="CJV201" s="0"/>
      <c r="CJW201" s="0"/>
      <c r="CJX201" s="0"/>
      <c r="CJY201" s="0"/>
      <c r="CJZ201" s="0"/>
      <c r="CKA201" s="0"/>
      <c r="CKB201" s="0"/>
      <c r="CKC201" s="0"/>
      <c r="CKD201" s="0"/>
      <c r="CKE201" s="0"/>
      <c r="CKF201" s="0"/>
      <c r="CKG201" s="0"/>
      <c r="CKH201" s="0"/>
      <c r="CKI201" s="0"/>
      <c r="CKJ201" s="0"/>
      <c r="CKK201" s="0"/>
      <c r="CKL201" s="0"/>
      <c r="CKM201" s="0"/>
      <c r="CKN201" s="0"/>
      <c r="CKO201" s="0"/>
      <c r="CKP201" s="0"/>
      <c r="CKQ201" s="0"/>
      <c r="CKR201" s="0"/>
      <c r="CKS201" s="0"/>
      <c r="CKT201" s="0"/>
      <c r="CKU201" s="0"/>
      <c r="CKV201" s="0"/>
      <c r="CKW201" s="0"/>
      <c r="CKX201" s="0"/>
      <c r="CKY201" s="0"/>
      <c r="CKZ201" s="0"/>
      <c r="CLA201" s="0"/>
      <c r="CLB201" s="0"/>
      <c r="CLC201" s="0"/>
      <c r="CLD201" s="0"/>
      <c r="CLE201" s="0"/>
      <c r="CLF201" s="0"/>
      <c r="CLG201" s="0"/>
      <c r="CLH201" s="0"/>
      <c r="CLI201" s="0"/>
      <c r="CLJ201" s="0"/>
      <c r="CLK201" s="0"/>
      <c r="CLL201" s="0"/>
      <c r="CLM201" s="0"/>
      <c r="CLN201" s="0"/>
      <c r="CLO201" s="0"/>
      <c r="CLP201" s="0"/>
      <c r="CLQ201" s="0"/>
      <c r="CLR201" s="0"/>
      <c r="CLS201" s="0"/>
      <c r="CLT201" s="0"/>
      <c r="CLU201" s="0"/>
      <c r="CLV201" s="0"/>
      <c r="CLW201" s="0"/>
      <c r="CLX201" s="0"/>
      <c r="CLY201" s="0"/>
      <c r="CLZ201" s="0"/>
      <c r="CMA201" s="0"/>
      <c r="CMB201" s="0"/>
      <c r="CMC201" s="0"/>
      <c r="CMD201" s="0"/>
      <c r="CME201" s="0"/>
      <c r="CMF201" s="0"/>
      <c r="CMG201" s="0"/>
      <c r="CMH201" s="0"/>
      <c r="CMI201" s="0"/>
      <c r="CMJ201" s="0"/>
      <c r="CMK201" s="0"/>
      <c r="CML201" s="0"/>
      <c r="CMM201" s="0"/>
      <c r="CMN201" s="0"/>
      <c r="CMO201" s="0"/>
      <c r="CMP201" s="0"/>
      <c r="CMQ201" s="0"/>
      <c r="CMR201" s="0"/>
      <c r="CMS201" s="0"/>
      <c r="CMT201" s="0"/>
      <c r="CMU201" s="0"/>
      <c r="CMV201" s="0"/>
      <c r="CMW201" s="0"/>
      <c r="CMX201" s="0"/>
      <c r="CMY201" s="0"/>
      <c r="CMZ201" s="0"/>
      <c r="CNA201" s="0"/>
      <c r="CNB201" s="0"/>
      <c r="CNC201" s="0"/>
      <c r="CND201" s="0"/>
      <c r="CNE201" s="0"/>
      <c r="CNF201" s="0"/>
      <c r="CNG201" s="0"/>
      <c r="CNH201" s="0"/>
      <c r="CNI201" s="0"/>
      <c r="CNJ201" s="0"/>
      <c r="CNK201" s="0"/>
      <c r="CNL201" s="0"/>
      <c r="CNM201" s="0"/>
      <c r="CNN201" s="0"/>
      <c r="CNO201" s="0"/>
      <c r="CNP201" s="0"/>
      <c r="CNQ201" s="0"/>
      <c r="CNR201" s="0"/>
      <c r="CNS201" s="0"/>
      <c r="CNT201" s="0"/>
      <c r="CNU201" s="0"/>
      <c r="CNV201" s="0"/>
      <c r="CNW201" s="0"/>
      <c r="CNX201" s="0"/>
      <c r="CNY201" s="0"/>
      <c r="CNZ201" s="0"/>
      <c r="COA201" s="0"/>
      <c r="COB201" s="0"/>
      <c r="COC201" s="0"/>
      <c r="COD201" s="0"/>
      <c r="COE201" s="0"/>
      <c r="COF201" s="0"/>
      <c r="COG201" s="0"/>
      <c r="COH201" s="0"/>
      <c r="COI201" s="0"/>
      <c r="COJ201" s="0"/>
      <c r="COK201" s="0"/>
      <c r="COL201" s="0"/>
      <c r="COM201" s="0"/>
      <c r="CON201" s="0"/>
      <c r="COO201" s="0"/>
      <c r="COP201" s="0"/>
      <c r="COQ201" s="0"/>
      <c r="COR201" s="0"/>
      <c r="COS201" s="0"/>
      <c r="COT201" s="0"/>
      <c r="COU201" s="0"/>
      <c r="COV201" s="0"/>
      <c r="COW201" s="0"/>
      <c r="COX201" s="0"/>
      <c r="COY201" s="0"/>
      <c r="COZ201" s="0"/>
      <c r="CPA201" s="0"/>
      <c r="CPB201" s="0"/>
      <c r="CPC201" s="0"/>
      <c r="CPD201" s="0"/>
      <c r="CPE201" s="0"/>
      <c r="CPF201" s="0"/>
      <c r="CPG201" s="0"/>
      <c r="CPH201" s="0"/>
      <c r="CPI201" s="0"/>
      <c r="CPJ201" s="0"/>
      <c r="CPK201" s="0"/>
      <c r="CPL201" s="0"/>
      <c r="CPM201" s="0"/>
      <c r="CPN201" s="0"/>
      <c r="CPO201" s="0"/>
      <c r="CPP201" s="0"/>
      <c r="CPQ201" s="0"/>
      <c r="CPR201" s="0"/>
      <c r="CPS201" s="0"/>
      <c r="CPT201" s="0"/>
      <c r="CPU201" s="0"/>
      <c r="CPV201" s="0"/>
      <c r="CPW201" s="0"/>
      <c r="CPX201" s="0"/>
      <c r="CPY201" s="0"/>
      <c r="CPZ201" s="0"/>
      <c r="CQA201" s="0"/>
      <c r="CQB201" s="0"/>
      <c r="CQC201" s="0"/>
      <c r="CQD201" s="0"/>
      <c r="CQE201" s="0"/>
      <c r="CQF201" s="0"/>
      <c r="CQG201" s="0"/>
      <c r="CQH201" s="0"/>
      <c r="CQI201" s="0"/>
      <c r="CQJ201" s="0"/>
      <c r="CQK201" s="0"/>
      <c r="CQL201" s="0"/>
      <c r="CQM201" s="0"/>
      <c r="CQN201" s="0"/>
      <c r="CQO201" s="0"/>
      <c r="CQP201" s="0"/>
      <c r="CQQ201" s="0"/>
      <c r="CQR201" s="0"/>
      <c r="CQS201" s="0"/>
      <c r="CQT201" s="0"/>
      <c r="CQU201" s="0"/>
      <c r="CQV201" s="0"/>
      <c r="CQW201" s="0"/>
      <c r="CQX201" s="0"/>
      <c r="CQY201" s="0"/>
      <c r="CQZ201" s="0"/>
      <c r="CRA201" s="0"/>
      <c r="CRB201" s="0"/>
      <c r="CRC201" s="0"/>
      <c r="CRD201" s="0"/>
      <c r="CRE201" s="0"/>
      <c r="CRF201" s="0"/>
      <c r="CRG201" s="0"/>
      <c r="CRH201" s="0"/>
      <c r="CRI201" s="0"/>
      <c r="CRJ201" s="0"/>
      <c r="CRK201" s="0"/>
      <c r="CRL201" s="0"/>
      <c r="CRM201" s="0"/>
      <c r="CRN201" s="0"/>
      <c r="CRO201" s="0"/>
      <c r="CRP201" s="0"/>
      <c r="CRQ201" s="0"/>
      <c r="CRR201" s="0"/>
      <c r="CRS201" s="0"/>
      <c r="CRT201" s="0"/>
      <c r="CRU201" s="0"/>
      <c r="CRV201" s="0"/>
      <c r="CRW201" s="0"/>
      <c r="CRX201" s="0"/>
      <c r="CRY201" s="0"/>
      <c r="CRZ201" s="0"/>
      <c r="CSA201" s="0"/>
      <c r="CSB201" s="0"/>
      <c r="CSC201" s="0"/>
      <c r="CSD201" s="0"/>
      <c r="CSE201" s="0"/>
      <c r="CSF201" s="0"/>
      <c r="CSG201" s="0"/>
      <c r="CSH201" s="0"/>
      <c r="CSI201" s="0"/>
      <c r="CSJ201" s="0"/>
      <c r="CSK201" s="0"/>
      <c r="CSL201" s="0"/>
      <c r="CSM201" s="0"/>
      <c r="CSN201" s="0"/>
      <c r="CSO201" s="0"/>
      <c r="CSP201" s="0"/>
      <c r="CSQ201" s="0"/>
      <c r="CSR201" s="0"/>
      <c r="CSS201" s="0"/>
      <c r="CST201" s="0"/>
      <c r="CSU201" s="0"/>
      <c r="CSV201" s="0"/>
      <c r="CSW201" s="0"/>
      <c r="CSX201" s="0"/>
      <c r="CSY201" s="0"/>
      <c r="CSZ201" s="0"/>
      <c r="CTA201" s="0"/>
      <c r="CTB201" s="0"/>
      <c r="CTC201" s="0"/>
      <c r="CTD201" s="0"/>
      <c r="CTE201" s="0"/>
      <c r="CTF201" s="0"/>
      <c r="CTG201" s="0"/>
      <c r="CTH201" s="0"/>
      <c r="CTI201" s="0"/>
      <c r="CTJ201" s="0"/>
      <c r="CTK201" s="0"/>
      <c r="CTL201" s="0"/>
      <c r="CTM201" s="0"/>
      <c r="CTN201" s="0"/>
      <c r="CTO201" s="0"/>
      <c r="CTP201" s="0"/>
      <c r="CTQ201" s="0"/>
      <c r="CTR201" s="0"/>
      <c r="CTS201" s="0"/>
      <c r="CTT201" s="0"/>
      <c r="CTU201" s="0"/>
      <c r="CTV201" s="0"/>
      <c r="CTW201" s="0"/>
      <c r="CTX201" s="0"/>
      <c r="CTY201" s="0"/>
      <c r="CTZ201" s="0"/>
      <c r="CUA201" s="0"/>
      <c r="CUB201" s="0"/>
      <c r="CUC201" s="0"/>
      <c r="CUD201" s="0"/>
      <c r="CUE201" s="0"/>
      <c r="CUF201" s="0"/>
      <c r="CUG201" s="0"/>
      <c r="CUH201" s="0"/>
      <c r="CUI201" s="0"/>
      <c r="CUJ201" s="0"/>
      <c r="CUK201" s="0"/>
      <c r="CUL201" s="0"/>
      <c r="CUM201" s="0"/>
      <c r="CUN201" s="0"/>
      <c r="CUO201" s="0"/>
      <c r="CUP201" s="0"/>
      <c r="CUQ201" s="0"/>
      <c r="CUR201" s="0"/>
      <c r="CUS201" s="0"/>
      <c r="CUT201" s="0"/>
      <c r="CUU201" s="0"/>
      <c r="CUV201" s="0"/>
      <c r="CUW201" s="0"/>
      <c r="CUX201" s="0"/>
      <c r="CUY201" s="0"/>
      <c r="CUZ201" s="0"/>
      <c r="CVA201" s="0"/>
      <c r="CVB201" s="0"/>
      <c r="CVC201" s="0"/>
      <c r="CVD201" s="0"/>
      <c r="CVE201" s="0"/>
      <c r="CVF201" s="0"/>
      <c r="CVG201" s="0"/>
      <c r="CVH201" s="0"/>
      <c r="CVI201" s="0"/>
      <c r="CVJ201" s="0"/>
      <c r="CVK201" s="0"/>
      <c r="CVL201" s="0"/>
      <c r="CVM201" s="0"/>
      <c r="CVN201" s="0"/>
      <c r="CVO201" s="0"/>
      <c r="CVP201" s="0"/>
      <c r="CVQ201" s="0"/>
      <c r="CVR201" s="0"/>
      <c r="CVS201" s="0"/>
      <c r="CVT201" s="0"/>
      <c r="CVU201" s="0"/>
      <c r="CVV201" s="0"/>
      <c r="CVW201" s="0"/>
      <c r="CVX201" s="0"/>
      <c r="CVY201" s="0"/>
      <c r="CVZ201" s="0"/>
      <c r="CWA201" s="0"/>
      <c r="CWB201" s="0"/>
      <c r="CWC201" s="0"/>
      <c r="CWD201" s="0"/>
      <c r="CWE201" s="0"/>
      <c r="CWF201" s="0"/>
      <c r="CWG201" s="0"/>
      <c r="CWH201" s="0"/>
      <c r="CWI201" s="0"/>
      <c r="CWJ201" s="0"/>
      <c r="CWK201" s="0"/>
      <c r="CWL201" s="0"/>
      <c r="CWM201" s="0"/>
      <c r="CWN201" s="0"/>
      <c r="CWO201" s="0"/>
      <c r="CWP201" s="0"/>
      <c r="CWQ201" s="0"/>
      <c r="CWR201" s="0"/>
      <c r="CWS201" s="0"/>
      <c r="CWT201" s="0"/>
      <c r="CWU201" s="0"/>
      <c r="CWV201" s="0"/>
      <c r="CWW201" s="0"/>
      <c r="CWX201" s="0"/>
      <c r="CWY201" s="0"/>
      <c r="CWZ201" s="0"/>
      <c r="CXA201" s="0"/>
      <c r="CXB201" s="0"/>
      <c r="CXC201" s="0"/>
      <c r="CXD201" s="0"/>
      <c r="CXE201" s="0"/>
      <c r="CXF201" s="0"/>
      <c r="CXG201" s="0"/>
      <c r="CXH201" s="0"/>
      <c r="CXI201" s="0"/>
      <c r="CXJ201" s="0"/>
      <c r="CXK201" s="0"/>
      <c r="CXL201" s="0"/>
      <c r="CXM201" s="0"/>
      <c r="CXN201" s="0"/>
      <c r="CXO201" s="0"/>
      <c r="CXP201" s="0"/>
      <c r="CXQ201" s="0"/>
      <c r="CXR201" s="0"/>
      <c r="CXS201" s="0"/>
      <c r="CXT201" s="0"/>
      <c r="CXU201" s="0"/>
      <c r="CXV201" s="0"/>
      <c r="CXW201" s="0"/>
      <c r="CXX201" s="0"/>
      <c r="CXY201" s="0"/>
      <c r="CXZ201" s="0"/>
      <c r="CYA201" s="0"/>
      <c r="CYB201" s="0"/>
      <c r="CYC201" s="0"/>
      <c r="CYD201" s="0"/>
      <c r="CYE201" s="0"/>
      <c r="CYF201" s="0"/>
      <c r="CYG201" s="0"/>
      <c r="CYH201" s="0"/>
      <c r="CYI201" s="0"/>
      <c r="CYJ201" s="0"/>
      <c r="CYK201" s="0"/>
      <c r="CYL201" s="0"/>
      <c r="CYM201" s="0"/>
      <c r="CYN201" s="0"/>
      <c r="CYO201" s="0"/>
      <c r="CYP201" s="0"/>
      <c r="CYQ201" s="0"/>
      <c r="CYR201" s="0"/>
      <c r="CYS201" s="0"/>
      <c r="CYT201" s="0"/>
      <c r="CYU201" s="0"/>
      <c r="CYV201" s="0"/>
      <c r="CYW201" s="0"/>
      <c r="CYX201" s="0"/>
      <c r="CYY201" s="0"/>
      <c r="CYZ201" s="0"/>
      <c r="CZA201" s="0"/>
      <c r="CZB201" s="0"/>
      <c r="CZC201" s="0"/>
      <c r="CZD201" s="0"/>
      <c r="CZE201" s="0"/>
      <c r="CZF201" s="0"/>
      <c r="CZG201" s="0"/>
      <c r="CZH201" s="0"/>
      <c r="CZI201" s="0"/>
      <c r="CZJ201" s="0"/>
      <c r="CZK201" s="0"/>
      <c r="CZL201" s="0"/>
      <c r="CZM201" s="0"/>
      <c r="CZN201" s="0"/>
      <c r="CZO201" s="0"/>
      <c r="CZP201" s="0"/>
      <c r="CZQ201" s="0"/>
      <c r="CZR201" s="0"/>
      <c r="CZS201" s="0"/>
      <c r="CZT201" s="0"/>
      <c r="CZU201" s="0"/>
      <c r="CZV201" s="0"/>
      <c r="CZW201" s="0"/>
      <c r="CZX201" s="0"/>
      <c r="CZY201" s="0"/>
      <c r="CZZ201" s="0"/>
      <c r="DAA201" s="0"/>
      <c r="DAB201" s="0"/>
      <c r="DAC201" s="0"/>
      <c r="DAD201" s="0"/>
      <c r="DAE201" s="0"/>
      <c r="DAF201" s="0"/>
      <c r="DAG201" s="0"/>
      <c r="DAH201" s="0"/>
      <c r="DAI201" s="0"/>
      <c r="DAJ201" s="0"/>
      <c r="DAK201" s="0"/>
      <c r="DAL201" s="0"/>
      <c r="DAM201" s="0"/>
      <c r="DAN201" s="0"/>
      <c r="DAO201" s="0"/>
      <c r="DAP201" s="0"/>
      <c r="DAQ201" s="0"/>
      <c r="DAR201" s="0"/>
      <c r="DAS201" s="0"/>
      <c r="DAT201" s="0"/>
      <c r="DAU201" s="0"/>
      <c r="DAV201" s="0"/>
      <c r="DAW201" s="0"/>
      <c r="DAX201" s="0"/>
      <c r="DAY201" s="0"/>
      <c r="DAZ201" s="0"/>
      <c r="DBA201" s="0"/>
      <c r="DBB201" s="0"/>
      <c r="DBC201" s="0"/>
      <c r="DBD201" s="0"/>
      <c r="DBE201" s="0"/>
      <c r="DBF201" s="0"/>
      <c r="DBG201" s="0"/>
      <c r="DBH201" s="0"/>
      <c r="DBI201" s="0"/>
      <c r="DBJ201" s="0"/>
      <c r="DBK201" s="0"/>
      <c r="DBL201" s="0"/>
      <c r="DBM201" s="0"/>
      <c r="DBN201" s="0"/>
      <c r="DBO201" s="0"/>
      <c r="DBP201" s="0"/>
      <c r="DBQ201" s="0"/>
      <c r="DBR201" s="0"/>
      <c r="DBS201" s="0"/>
      <c r="DBT201" s="0"/>
      <c r="DBU201" s="0"/>
      <c r="DBV201" s="0"/>
      <c r="DBW201" s="0"/>
      <c r="DBX201" s="0"/>
      <c r="DBY201" s="0"/>
      <c r="DBZ201" s="0"/>
      <c r="DCA201" s="0"/>
      <c r="DCB201" s="0"/>
      <c r="DCC201" s="0"/>
      <c r="DCD201" s="0"/>
      <c r="DCE201" s="0"/>
      <c r="DCF201" s="0"/>
      <c r="DCG201" s="0"/>
      <c r="DCH201" s="0"/>
      <c r="DCI201" s="0"/>
      <c r="DCJ201" s="0"/>
      <c r="DCK201" s="0"/>
      <c r="DCL201" s="0"/>
      <c r="DCM201" s="0"/>
      <c r="DCN201" s="0"/>
      <c r="DCO201" s="0"/>
      <c r="DCP201" s="0"/>
      <c r="DCQ201" s="0"/>
      <c r="DCR201" s="0"/>
      <c r="DCS201" s="0"/>
      <c r="DCT201" s="0"/>
      <c r="DCU201" s="0"/>
      <c r="DCV201" s="0"/>
      <c r="DCW201" s="0"/>
      <c r="DCX201" s="0"/>
      <c r="DCY201" s="0"/>
      <c r="DCZ201" s="0"/>
      <c r="DDA201" s="0"/>
      <c r="DDB201" s="0"/>
      <c r="DDC201" s="0"/>
      <c r="DDD201" s="0"/>
      <c r="DDE201" s="0"/>
      <c r="DDF201" s="0"/>
      <c r="DDG201" s="0"/>
      <c r="DDH201" s="0"/>
      <c r="DDI201" s="0"/>
      <c r="DDJ201" s="0"/>
      <c r="DDK201" s="0"/>
      <c r="DDL201" s="0"/>
      <c r="DDM201" s="0"/>
      <c r="DDN201" s="0"/>
      <c r="DDO201" s="0"/>
      <c r="DDP201" s="0"/>
      <c r="DDQ201" s="0"/>
      <c r="DDR201" s="0"/>
      <c r="DDS201" s="0"/>
      <c r="DDT201" s="0"/>
      <c r="DDU201" s="0"/>
      <c r="DDV201" s="0"/>
      <c r="DDW201" s="0"/>
      <c r="DDX201" s="0"/>
      <c r="DDY201" s="0"/>
      <c r="DDZ201" s="0"/>
      <c r="DEA201" s="0"/>
      <c r="DEB201" s="0"/>
      <c r="DEC201" s="0"/>
      <c r="DED201" s="0"/>
      <c r="DEE201" s="0"/>
      <c r="DEF201" s="0"/>
      <c r="DEG201" s="0"/>
      <c r="DEH201" s="0"/>
      <c r="DEI201" s="0"/>
      <c r="DEJ201" s="0"/>
      <c r="DEK201" s="0"/>
      <c r="DEL201" s="0"/>
      <c r="DEM201" s="0"/>
      <c r="DEN201" s="0"/>
      <c r="DEO201" s="0"/>
      <c r="DEP201" s="0"/>
      <c r="DEQ201" s="0"/>
      <c r="DER201" s="0"/>
      <c r="DES201" s="0"/>
      <c r="DET201" s="0"/>
      <c r="DEU201" s="0"/>
      <c r="DEV201" s="0"/>
      <c r="DEW201" s="0"/>
      <c r="DEX201" s="0"/>
      <c r="DEY201" s="0"/>
      <c r="DEZ201" s="0"/>
      <c r="DFA201" s="0"/>
      <c r="DFB201" s="0"/>
      <c r="DFC201" s="0"/>
      <c r="DFD201" s="0"/>
      <c r="DFE201" s="0"/>
      <c r="DFF201" s="0"/>
      <c r="DFG201" s="0"/>
      <c r="DFH201" s="0"/>
      <c r="DFI201" s="0"/>
      <c r="DFJ201" s="0"/>
      <c r="DFK201" s="0"/>
      <c r="DFL201" s="0"/>
      <c r="DFM201" s="0"/>
      <c r="DFN201" s="0"/>
      <c r="DFO201" s="0"/>
      <c r="DFP201" s="0"/>
      <c r="DFQ201" s="0"/>
      <c r="DFR201" s="0"/>
      <c r="DFS201" s="0"/>
      <c r="DFT201" s="0"/>
      <c r="DFU201" s="0"/>
      <c r="DFV201" s="0"/>
      <c r="DFW201" s="0"/>
      <c r="DFX201" s="0"/>
      <c r="DFY201" s="0"/>
      <c r="DFZ201" s="0"/>
      <c r="DGA201" s="0"/>
      <c r="DGB201" s="0"/>
      <c r="DGC201" s="0"/>
      <c r="DGD201" s="0"/>
      <c r="DGE201" s="0"/>
      <c r="DGF201" s="0"/>
      <c r="DGG201" s="0"/>
      <c r="DGH201" s="0"/>
      <c r="DGI201" s="0"/>
      <c r="DGJ201" s="0"/>
      <c r="DGK201" s="0"/>
      <c r="DGL201" s="0"/>
      <c r="DGM201" s="0"/>
      <c r="DGN201" s="0"/>
      <c r="DGO201" s="0"/>
      <c r="DGP201" s="0"/>
      <c r="DGQ201" s="0"/>
      <c r="DGR201" s="0"/>
      <c r="DGS201" s="0"/>
      <c r="DGT201" s="0"/>
      <c r="DGU201" s="0"/>
      <c r="DGV201" s="0"/>
      <c r="DGW201" s="0"/>
      <c r="DGX201" s="0"/>
      <c r="DGY201" s="0"/>
      <c r="DGZ201" s="0"/>
      <c r="DHA201" s="0"/>
      <c r="DHB201" s="0"/>
      <c r="DHC201" s="0"/>
      <c r="DHD201" s="0"/>
      <c r="DHE201" s="0"/>
      <c r="DHF201" s="0"/>
      <c r="DHG201" s="0"/>
      <c r="DHH201" s="0"/>
      <c r="DHI201" s="0"/>
      <c r="DHJ201" s="0"/>
      <c r="DHK201" s="0"/>
      <c r="DHL201" s="0"/>
      <c r="DHM201" s="0"/>
      <c r="DHN201" s="0"/>
      <c r="DHO201" s="0"/>
      <c r="DHP201" s="0"/>
      <c r="DHQ201" s="0"/>
      <c r="DHR201" s="0"/>
      <c r="DHS201" s="0"/>
      <c r="DHT201" s="0"/>
      <c r="DHU201" s="0"/>
      <c r="DHV201" s="0"/>
      <c r="DHW201" s="0"/>
      <c r="DHX201" s="0"/>
      <c r="DHY201" s="0"/>
      <c r="DHZ201" s="0"/>
      <c r="DIA201" s="0"/>
      <c r="DIB201" s="0"/>
      <c r="DIC201" s="0"/>
      <c r="DID201" s="0"/>
      <c r="DIE201" s="0"/>
      <c r="DIF201" s="0"/>
      <c r="DIG201" s="0"/>
      <c r="DIH201" s="0"/>
      <c r="DII201" s="0"/>
      <c r="DIJ201" s="0"/>
      <c r="DIK201" s="0"/>
      <c r="DIL201" s="0"/>
      <c r="DIM201" s="0"/>
      <c r="DIN201" s="0"/>
      <c r="DIO201" s="0"/>
      <c r="DIP201" s="0"/>
      <c r="DIQ201" s="0"/>
      <c r="DIR201" s="0"/>
      <c r="DIS201" s="0"/>
      <c r="DIT201" s="0"/>
      <c r="DIU201" s="0"/>
      <c r="DIV201" s="0"/>
      <c r="DIW201" s="0"/>
      <c r="DIX201" s="0"/>
      <c r="DIY201" s="0"/>
      <c r="DIZ201" s="0"/>
      <c r="DJA201" s="0"/>
      <c r="DJB201" s="0"/>
      <c r="DJC201" s="0"/>
      <c r="DJD201" s="0"/>
      <c r="DJE201" s="0"/>
      <c r="DJF201" s="0"/>
      <c r="DJG201" s="0"/>
      <c r="DJH201" s="0"/>
      <c r="DJI201" s="0"/>
      <c r="DJJ201" s="0"/>
      <c r="DJK201" s="0"/>
      <c r="DJL201" s="0"/>
      <c r="DJM201" s="0"/>
      <c r="DJN201" s="0"/>
      <c r="DJO201" s="0"/>
      <c r="DJP201" s="0"/>
      <c r="DJQ201" s="0"/>
      <c r="DJR201" s="0"/>
      <c r="DJS201" s="0"/>
      <c r="DJT201" s="0"/>
      <c r="DJU201" s="0"/>
      <c r="DJV201" s="0"/>
      <c r="DJW201" s="0"/>
      <c r="DJX201" s="0"/>
      <c r="DJY201" s="0"/>
      <c r="DJZ201" s="0"/>
      <c r="DKA201" s="0"/>
      <c r="DKB201" s="0"/>
      <c r="DKC201" s="0"/>
      <c r="DKD201" s="0"/>
      <c r="DKE201" s="0"/>
      <c r="DKF201" s="0"/>
      <c r="DKG201" s="0"/>
      <c r="DKH201" s="0"/>
      <c r="DKI201" s="0"/>
      <c r="DKJ201" s="0"/>
      <c r="DKK201" s="0"/>
      <c r="DKL201" s="0"/>
      <c r="DKM201" s="0"/>
      <c r="DKN201" s="0"/>
      <c r="DKO201" s="0"/>
      <c r="DKP201" s="0"/>
      <c r="DKQ201" s="0"/>
      <c r="DKR201" s="0"/>
      <c r="DKS201" s="0"/>
      <c r="DKT201" s="0"/>
      <c r="DKU201" s="0"/>
      <c r="DKV201" s="0"/>
      <c r="DKW201" s="0"/>
      <c r="DKX201" s="0"/>
      <c r="DKY201" s="0"/>
      <c r="DKZ201" s="0"/>
      <c r="DLA201" s="0"/>
      <c r="DLB201" s="0"/>
      <c r="DLC201" s="0"/>
      <c r="DLD201" s="0"/>
      <c r="DLE201" s="0"/>
      <c r="DLF201" s="0"/>
      <c r="DLG201" s="0"/>
      <c r="DLH201" s="0"/>
      <c r="DLI201" s="0"/>
      <c r="DLJ201" s="0"/>
      <c r="DLK201" s="0"/>
      <c r="DLL201" s="0"/>
      <c r="DLM201" s="0"/>
      <c r="DLN201" s="0"/>
      <c r="DLO201" s="0"/>
      <c r="DLP201" s="0"/>
      <c r="DLQ201" s="0"/>
      <c r="DLR201" s="0"/>
      <c r="DLS201" s="0"/>
      <c r="DLT201" s="0"/>
      <c r="DLU201" s="0"/>
      <c r="DLV201" s="0"/>
      <c r="DLW201" s="0"/>
      <c r="DLX201" s="0"/>
      <c r="DLY201" s="0"/>
      <c r="DLZ201" s="0"/>
      <c r="DMA201" s="0"/>
      <c r="DMB201" s="0"/>
      <c r="DMC201" s="0"/>
      <c r="DMD201" s="0"/>
      <c r="DME201" s="0"/>
      <c r="DMF201" s="0"/>
      <c r="DMG201" s="0"/>
      <c r="DMH201" s="0"/>
      <c r="DMI201" s="0"/>
      <c r="DMJ201" s="0"/>
      <c r="DMK201" s="0"/>
      <c r="DML201" s="0"/>
      <c r="DMM201" s="0"/>
      <c r="DMN201" s="0"/>
      <c r="DMO201" s="0"/>
      <c r="DMP201" s="0"/>
      <c r="DMQ201" s="0"/>
      <c r="DMR201" s="0"/>
      <c r="DMS201" s="0"/>
      <c r="DMT201" s="0"/>
      <c r="DMU201" s="0"/>
      <c r="DMV201" s="0"/>
      <c r="DMW201" s="0"/>
      <c r="DMX201" s="0"/>
      <c r="DMY201" s="0"/>
      <c r="DMZ201" s="0"/>
      <c r="DNA201" s="0"/>
      <c r="DNB201" s="0"/>
      <c r="DNC201" s="0"/>
      <c r="DND201" s="0"/>
      <c r="DNE201" s="0"/>
      <c r="DNF201" s="0"/>
      <c r="DNG201" s="0"/>
      <c r="DNH201" s="0"/>
      <c r="DNI201" s="0"/>
      <c r="DNJ201" s="0"/>
      <c r="DNK201" s="0"/>
      <c r="DNL201" s="0"/>
      <c r="DNM201" s="0"/>
      <c r="DNN201" s="0"/>
      <c r="DNO201" s="0"/>
      <c r="DNP201" s="0"/>
      <c r="DNQ201" s="0"/>
      <c r="DNR201" s="0"/>
      <c r="DNS201" s="0"/>
      <c r="DNT201" s="0"/>
      <c r="DNU201" s="0"/>
      <c r="DNV201" s="0"/>
      <c r="DNW201" s="0"/>
      <c r="DNX201" s="0"/>
      <c r="DNY201" s="0"/>
      <c r="DNZ201" s="0"/>
      <c r="DOA201" s="0"/>
      <c r="DOB201" s="0"/>
      <c r="DOC201" s="0"/>
      <c r="DOD201" s="0"/>
      <c r="DOE201" s="0"/>
      <c r="DOF201" s="0"/>
      <c r="DOG201" s="0"/>
      <c r="DOH201" s="0"/>
      <c r="DOI201" s="0"/>
      <c r="DOJ201" s="0"/>
      <c r="DOK201" s="0"/>
      <c r="DOL201" s="0"/>
      <c r="DOM201" s="0"/>
      <c r="DON201" s="0"/>
      <c r="DOO201" s="0"/>
      <c r="DOP201" s="0"/>
      <c r="DOQ201" s="0"/>
      <c r="DOR201" s="0"/>
      <c r="DOS201" s="0"/>
      <c r="DOT201" s="0"/>
      <c r="DOU201" s="0"/>
      <c r="DOV201" s="0"/>
      <c r="DOW201" s="0"/>
      <c r="DOX201" s="0"/>
      <c r="DOY201" s="0"/>
      <c r="DOZ201" s="0"/>
      <c r="DPA201" s="0"/>
      <c r="DPB201" s="0"/>
      <c r="DPC201" s="0"/>
      <c r="DPD201" s="0"/>
      <c r="DPE201" s="0"/>
      <c r="DPF201" s="0"/>
      <c r="DPG201" s="0"/>
      <c r="DPH201" s="0"/>
      <c r="DPI201" s="0"/>
      <c r="DPJ201" s="0"/>
      <c r="DPK201" s="0"/>
      <c r="DPL201" s="0"/>
      <c r="DPM201" s="0"/>
      <c r="DPN201" s="0"/>
      <c r="DPO201" s="0"/>
      <c r="DPP201" s="0"/>
      <c r="DPQ201" s="0"/>
      <c r="DPR201" s="0"/>
      <c r="DPS201" s="0"/>
      <c r="DPT201" s="0"/>
      <c r="DPU201" s="0"/>
      <c r="DPV201" s="0"/>
      <c r="DPW201" s="0"/>
      <c r="DPX201" s="0"/>
      <c r="DPY201" s="0"/>
      <c r="DPZ201" s="0"/>
      <c r="DQA201" s="0"/>
      <c r="DQB201" s="0"/>
      <c r="DQC201" s="0"/>
      <c r="DQD201" s="0"/>
      <c r="DQE201" s="0"/>
      <c r="DQF201" s="0"/>
      <c r="DQG201" s="0"/>
      <c r="DQH201" s="0"/>
      <c r="DQI201" s="0"/>
      <c r="DQJ201" s="0"/>
      <c r="DQK201" s="0"/>
      <c r="DQL201" s="0"/>
      <c r="DQM201" s="0"/>
      <c r="DQN201" s="0"/>
      <c r="DQO201" s="0"/>
      <c r="DQP201" s="0"/>
      <c r="DQQ201" s="0"/>
      <c r="DQR201" s="0"/>
      <c r="DQS201" s="0"/>
      <c r="DQT201" s="0"/>
      <c r="DQU201" s="0"/>
      <c r="DQV201" s="0"/>
      <c r="DQW201" s="0"/>
      <c r="DQX201" s="0"/>
      <c r="DQY201" s="0"/>
      <c r="DQZ201" s="0"/>
      <c r="DRA201" s="0"/>
      <c r="DRB201" s="0"/>
      <c r="DRC201" s="0"/>
      <c r="DRD201" s="0"/>
      <c r="DRE201" s="0"/>
      <c r="DRF201" s="0"/>
      <c r="DRG201" s="0"/>
      <c r="DRH201" s="0"/>
      <c r="DRI201" s="0"/>
      <c r="DRJ201" s="0"/>
      <c r="DRK201" s="0"/>
      <c r="DRL201" s="0"/>
      <c r="DRM201" s="0"/>
      <c r="DRN201" s="0"/>
      <c r="DRO201" s="0"/>
      <c r="DRP201" s="0"/>
      <c r="DRQ201" s="0"/>
      <c r="DRR201" s="0"/>
      <c r="DRS201" s="0"/>
      <c r="DRT201" s="0"/>
      <c r="DRU201" s="0"/>
      <c r="DRV201" s="0"/>
      <c r="DRW201" s="0"/>
      <c r="DRX201" s="0"/>
      <c r="DRY201" s="0"/>
      <c r="DRZ201" s="0"/>
      <c r="DSA201" s="0"/>
      <c r="DSB201" s="0"/>
      <c r="DSC201" s="0"/>
      <c r="DSD201" s="0"/>
      <c r="DSE201" s="0"/>
      <c r="DSF201" s="0"/>
      <c r="DSG201" s="0"/>
      <c r="DSH201" s="0"/>
      <c r="DSI201" s="0"/>
      <c r="DSJ201" s="0"/>
      <c r="DSK201" s="0"/>
      <c r="DSL201" s="0"/>
      <c r="DSM201" s="0"/>
      <c r="DSN201" s="0"/>
      <c r="DSO201" s="0"/>
      <c r="DSP201" s="0"/>
      <c r="DSQ201" s="0"/>
      <c r="DSR201" s="0"/>
      <c r="DSS201" s="0"/>
      <c r="DST201" s="0"/>
      <c r="DSU201" s="0"/>
      <c r="DSV201" s="0"/>
      <c r="DSW201" s="0"/>
      <c r="DSX201" s="0"/>
      <c r="DSY201" s="0"/>
      <c r="DSZ201" s="0"/>
      <c r="DTA201" s="0"/>
      <c r="DTB201" s="0"/>
      <c r="DTC201" s="0"/>
      <c r="DTD201" s="0"/>
      <c r="DTE201" s="0"/>
      <c r="DTF201" s="0"/>
      <c r="DTG201" s="0"/>
      <c r="DTH201" s="0"/>
      <c r="DTI201" s="0"/>
      <c r="DTJ201" s="0"/>
      <c r="DTK201" s="0"/>
      <c r="DTL201" s="0"/>
      <c r="DTM201" s="0"/>
      <c r="DTN201" s="0"/>
      <c r="DTO201" s="0"/>
      <c r="DTP201" s="0"/>
      <c r="DTQ201" s="0"/>
      <c r="DTR201" s="0"/>
      <c r="DTS201" s="0"/>
      <c r="DTT201" s="0"/>
      <c r="DTU201" s="0"/>
      <c r="DTV201" s="0"/>
      <c r="DTW201" s="0"/>
      <c r="DTX201" s="0"/>
      <c r="DTY201" s="0"/>
      <c r="DTZ201" s="0"/>
      <c r="DUA201" s="0"/>
      <c r="DUB201" s="0"/>
      <c r="DUC201" s="0"/>
      <c r="DUD201" s="0"/>
      <c r="DUE201" s="0"/>
      <c r="DUF201" s="0"/>
      <c r="DUG201" s="0"/>
      <c r="DUH201" s="0"/>
      <c r="DUI201" s="0"/>
      <c r="DUJ201" s="0"/>
      <c r="DUK201" s="0"/>
      <c r="DUL201" s="0"/>
      <c r="DUM201" s="0"/>
      <c r="DUN201" s="0"/>
      <c r="DUO201" s="0"/>
      <c r="DUP201" s="0"/>
      <c r="DUQ201" s="0"/>
      <c r="DUR201" s="0"/>
      <c r="DUS201" s="0"/>
      <c r="DUT201" s="0"/>
      <c r="DUU201" s="0"/>
      <c r="DUV201" s="0"/>
      <c r="DUW201" s="0"/>
      <c r="DUX201" s="0"/>
      <c r="DUY201" s="0"/>
      <c r="DUZ201" s="0"/>
      <c r="DVA201" s="0"/>
      <c r="DVB201" s="0"/>
      <c r="DVC201" s="0"/>
      <c r="DVD201" s="0"/>
      <c r="DVE201" s="0"/>
      <c r="DVF201" s="0"/>
      <c r="DVG201" s="0"/>
      <c r="DVH201" s="0"/>
      <c r="DVI201" s="0"/>
      <c r="DVJ201" s="0"/>
      <c r="DVK201" s="0"/>
      <c r="DVL201" s="0"/>
      <c r="DVM201" s="0"/>
      <c r="DVN201" s="0"/>
      <c r="DVO201" s="0"/>
      <c r="DVP201" s="0"/>
      <c r="DVQ201" s="0"/>
      <c r="DVR201" s="0"/>
      <c r="DVS201" s="0"/>
      <c r="DVT201" s="0"/>
      <c r="DVU201" s="0"/>
      <c r="DVV201" s="0"/>
      <c r="DVW201" s="0"/>
      <c r="DVX201" s="0"/>
      <c r="DVY201" s="0"/>
      <c r="DVZ201" s="0"/>
      <c r="DWA201" s="0"/>
      <c r="DWB201" s="0"/>
      <c r="DWC201" s="0"/>
      <c r="DWD201" s="0"/>
      <c r="DWE201" s="0"/>
      <c r="DWF201" s="0"/>
      <c r="DWG201" s="0"/>
      <c r="DWH201" s="0"/>
      <c r="DWI201" s="0"/>
      <c r="DWJ201" s="0"/>
      <c r="DWK201" s="0"/>
      <c r="DWL201" s="0"/>
      <c r="DWM201" s="0"/>
      <c r="DWN201" s="0"/>
      <c r="DWO201" s="0"/>
      <c r="DWP201" s="0"/>
      <c r="DWQ201" s="0"/>
      <c r="DWR201" s="0"/>
      <c r="DWS201" s="0"/>
      <c r="DWT201" s="0"/>
      <c r="DWU201" s="0"/>
      <c r="DWV201" s="0"/>
      <c r="DWW201" s="0"/>
      <c r="DWX201" s="0"/>
      <c r="DWY201" s="0"/>
      <c r="DWZ201" s="0"/>
      <c r="DXA201" s="0"/>
      <c r="DXB201" s="0"/>
      <c r="DXC201" s="0"/>
      <c r="DXD201" s="0"/>
      <c r="DXE201" s="0"/>
      <c r="DXF201" s="0"/>
      <c r="DXG201" s="0"/>
      <c r="DXH201" s="0"/>
      <c r="DXI201" s="0"/>
      <c r="DXJ201" s="0"/>
      <c r="DXK201" s="0"/>
      <c r="DXL201" s="0"/>
      <c r="DXM201" s="0"/>
      <c r="DXN201" s="0"/>
      <c r="DXO201" s="0"/>
      <c r="DXP201" s="0"/>
      <c r="DXQ201" s="0"/>
      <c r="DXR201" s="0"/>
      <c r="DXS201" s="0"/>
      <c r="DXT201" s="0"/>
      <c r="DXU201" s="0"/>
      <c r="DXV201" s="0"/>
      <c r="DXW201" s="0"/>
      <c r="DXX201" s="0"/>
      <c r="DXY201" s="0"/>
      <c r="DXZ201" s="0"/>
      <c r="DYA201" s="0"/>
      <c r="DYB201" s="0"/>
      <c r="DYC201" s="0"/>
      <c r="DYD201" s="0"/>
      <c r="DYE201" s="0"/>
      <c r="DYF201" s="0"/>
      <c r="DYG201" s="0"/>
      <c r="DYH201" s="0"/>
      <c r="DYI201" s="0"/>
      <c r="DYJ201" s="0"/>
      <c r="DYK201" s="0"/>
      <c r="DYL201" s="0"/>
      <c r="DYM201" s="0"/>
      <c r="DYN201" s="0"/>
      <c r="DYO201" s="0"/>
      <c r="DYP201" s="0"/>
      <c r="DYQ201" s="0"/>
      <c r="DYR201" s="0"/>
      <c r="DYS201" s="0"/>
      <c r="DYT201" s="0"/>
      <c r="DYU201" s="0"/>
      <c r="DYV201" s="0"/>
      <c r="DYW201" s="0"/>
      <c r="DYX201" s="0"/>
      <c r="DYY201" s="0"/>
      <c r="DYZ201" s="0"/>
      <c r="DZA201" s="0"/>
      <c r="DZB201" s="0"/>
      <c r="DZC201" s="0"/>
      <c r="DZD201" s="0"/>
      <c r="DZE201" s="0"/>
      <c r="DZF201" s="0"/>
      <c r="DZG201" s="0"/>
      <c r="DZH201" s="0"/>
      <c r="DZI201" s="0"/>
      <c r="DZJ201" s="0"/>
      <c r="DZK201" s="0"/>
      <c r="DZL201" s="0"/>
      <c r="DZM201" s="0"/>
      <c r="DZN201" s="0"/>
      <c r="DZO201" s="0"/>
      <c r="DZP201" s="0"/>
      <c r="DZQ201" s="0"/>
      <c r="DZR201" s="0"/>
      <c r="DZS201" s="0"/>
      <c r="DZT201" s="0"/>
      <c r="DZU201" s="0"/>
      <c r="DZV201" s="0"/>
      <c r="DZW201" s="0"/>
      <c r="DZX201" s="0"/>
      <c r="DZY201" s="0"/>
      <c r="DZZ201" s="0"/>
      <c r="EAA201" s="0"/>
      <c r="EAB201" s="0"/>
      <c r="EAC201" s="0"/>
      <c r="EAD201" s="0"/>
      <c r="EAE201" s="0"/>
      <c r="EAF201" s="0"/>
      <c r="EAG201" s="0"/>
      <c r="EAH201" s="0"/>
      <c r="EAI201" s="0"/>
      <c r="EAJ201" s="0"/>
      <c r="EAK201" s="0"/>
      <c r="EAL201" s="0"/>
      <c r="EAM201" s="0"/>
      <c r="EAN201" s="0"/>
      <c r="EAO201" s="0"/>
      <c r="EAP201" s="0"/>
      <c r="EAQ201" s="0"/>
      <c r="EAR201" s="0"/>
      <c r="EAS201" s="0"/>
      <c r="EAT201" s="0"/>
      <c r="EAU201" s="0"/>
      <c r="EAV201" s="0"/>
      <c r="EAW201" s="0"/>
      <c r="EAX201" s="0"/>
      <c r="EAY201" s="0"/>
      <c r="EAZ201" s="0"/>
      <c r="EBA201" s="0"/>
      <c r="EBB201" s="0"/>
      <c r="EBC201" s="0"/>
      <c r="EBD201" s="0"/>
      <c r="EBE201" s="0"/>
      <c r="EBF201" s="0"/>
      <c r="EBG201" s="0"/>
      <c r="EBH201" s="0"/>
      <c r="EBI201" s="0"/>
      <c r="EBJ201" s="0"/>
      <c r="EBK201" s="0"/>
      <c r="EBL201" s="0"/>
      <c r="EBM201" s="0"/>
      <c r="EBN201" s="0"/>
      <c r="EBO201" s="0"/>
      <c r="EBP201" s="0"/>
      <c r="EBQ201" s="0"/>
      <c r="EBR201" s="0"/>
      <c r="EBS201" s="0"/>
      <c r="EBT201" s="0"/>
      <c r="EBU201" s="0"/>
      <c r="EBV201" s="0"/>
      <c r="EBW201" s="0"/>
      <c r="EBX201" s="0"/>
      <c r="EBY201" s="0"/>
      <c r="EBZ201" s="0"/>
      <c r="ECA201" s="0"/>
      <c r="ECB201" s="0"/>
      <c r="ECC201" s="0"/>
      <c r="ECD201" s="0"/>
      <c r="ECE201" s="0"/>
      <c r="ECF201" s="0"/>
      <c r="ECG201" s="0"/>
      <c r="ECH201" s="0"/>
      <c r="ECI201" s="0"/>
      <c r="ECJ201" s="0"/>
      <c r="ECK201" s="0"/>
      <c r="ECL201" s="0"/>
      <c r="ECM201" s="0"/>
      <c r="ECN201" s="0"/>
      <c r="ECO201" s="0"/>
      <c r="ECP201" s="0"/>
      <c r="ECQ201" s="0"/>
      <c r="ECR201" s="0"/>
      <c r="ECS201" s="0"/>
      <c r="ECT201" s="0"/>
      <c r="ECU201" s="0"/>
      <c r="ECV201" s="0"/>
      <c r="ECW201" s="0"/>
      <c r="ECX201" s="0"/>
      <c r="ECY201" s="0"/>
      <c r="ECZ201" s="0"/>
      <c r="EDA201" s="0"/>
      <c r="EDB201" s="0"/>
      <c r="EDC201" s="0"/>
      <c r="EDD201" s="0"/>
      <c r="EDE201" s="0"/>
      <c r="EDF201" s="0"/>
      <c r="EDG201" s="0"/>
      <c r="EDH201" s="0"/>
      <c r="EDI201" s="0"/>
      <c r="EDJ201" s="0"/>
      <c r="EDK201" s="0"/>
      <c r="EDL201" s="0"/>
      <c r="EDM201" s="0"/>
      <c r="EDN201" s="0"/>
      <c r="EDO201" s="0"/>
      <c r="EDP201" s="0"/>
      <c r="EDQ201" s="0"/>
      <c r="EDR201" s="0"/>
      <c r="EDS201" s="0"/>
      <c r="EDT201" s="0"/>
      <c r="EDU201" s="0"/>
      <c r="EDV201" s="0"/>
      <c r="EDW201" s="0"/>
      <c r="EDX201" s="0"/>
      <c r="EDY201" s="0"/>
      <c r="EDZ201" s="0"/>
      <c r="EEA201" s="0"/>
      <c r="EEB201" s="0"/>
      <c r="EEC201" s="0"/>
      <c r="EED201" s="0"/>
      <c r="EEE201" s="0"/>
      <c r="EEF201" s="0"/>
      <c r="EEG201" s="0"/>
      <c r="EEH201" s="0"/>
      <c r="EEI201" s="0"/>
      <c r="EEJ201" s="0"/>
      <c r="EEK201" s="0"/>
      <c r="EEL201" s="0"/>
      <c r="EEM201" s="0"/>
      <c r="EEN201" s="0"/>
      <c r="EEO201" s="0"/>
      <c r="EEP201" s="0"/>
      <c r="EEQ201" s="0"/>
      <c r="EER201" s="0"/>
      <c r="EES201" s="0"/>
      <c r="EET201" s="0"/>
      <c r="EEU201" s="0"/>
      <c r="EEV201" s="0"/>
      <c r="EEW201" s="0"/>
      <c r="EEX201" s="0"/>
      <c r="EEY201" s="0"/>
      <c r="EEZ201" s="0"/>
      <c r="EFA201" s="0"/>
      <c r="EFB201" s="0"/>
      <c r="EFC201" s="0"/>
      <c r="EFD201" s="0"/>
      <c r="EFE201" s="0"/>
      <c r="EFF201" s="0"/>
      <c r="EFG201" s="0"/>
      <c r="EFH201" s="0"/>
      <c r="EFI201" s="0"/>
      <c r="EFJ201" s="0"/>
      <c r="EFK201" s="0"/>
      <c r="EFL201" s="0"/>
      <c r="EFM201" s="0"/>
      <c r="EFN201" s="0"/>
      <c r="EFO201" s="0"/>
      <c r="EFP201" s="0"/>
      <c r="EFQ201" s="0"/>
      <c r="EFR201" s="0"/>
      <c r="EFS201" s="0"/>
      <c r="EFT201" s="0"/>
      <c r="EFU201" s="0"/>
      <c r="EFV201" s="0"/>
      <c r="EFW201" s="0"/>
      <c r="EFX201" s="0"/>
      <c r="EFY201" s="0"/>
      <c r="EFZ201" s="0"/>
      <c r="EGA201" s="0"/>
      <c r="EGB201" s="0"/>
      <c r="EGC201" s="0"/>
      <c r="EGD201" s="0"/>
      <c r="EGE201" s="0"/>
      <c r="EGF201" s="0"/>
      <c r="EGG201" s="0"/>
      <c r="EGH201" s="0"/>
      <c r="EGI201" s="0"/>
      <c r="EGJ201" s="0"/>
      <c r="EGK201" s="0"/>
      <c r="EGL201" s="0"/>
      <c r="EGM201" s="0"/>
      <c r="EGN201" s="0"/>
      <c r="EGO201" s="0"/>
      <c r="EGP201" s="0"/>
      <c r="EGQ201" s="0"/>
      <c r="EGR201" s="0"/>
      <c r="EGS201" s="0"/>
      <c r="EGT201" s="0"/>
      <c r="EGU201" s="0"/>
      <c r="EGV201" s="0"/>
      <c r="EGW201" s="0"/>
      <c r="EGX201" s="0"/>
      <c r="EGY201" s="0"/>
      <c r="EGZ201" s="0"/>
      <c r="EHA201" s="0"/>
      <c r="EHB201" s="0"/>
      <c r="EHC201" s="0"/>
      <c r="EHD201" s="0"/>
      <c r="EHE201" s="0"/>
      <c r="EHF201" s="0"/>
      <c r="EHG201" s="0"/>
      <c r="EHH201" s="0"/>
      <c r="EHI201" s="0"/>
      <c r="EHJ201" s="0"/>
      <c r="EHK201" s="0"/>
      <c r="EHL201" s="0"/>
      <c r="EHM201" s="0"/>
      <c r="EHN201" s="0"/>
      <c r="EHO201" s="0"/>
      <c r="EHP201" s="0"/>
      <c r="EHQ201" s="0"/>
      <c r="EHR201" s="0"/>
      <c r="EHS201" s="0"/>
      <c r="EHT201" s="0"/>
      <c r="EHU201" s="0"/>
      <c r="EHV201" s="0"/>
      <c r="EHW201" s="0"/>
      <c r="EHX201" s="0"/>
      <c r="EHY201" s="0"/>
      <c r="EHZ201" s="0"/>
      <c r="EIA201" s="0"/>
      <c r="EIB201" s="0"/>
      <c r="EIC201" s="0"/>
      <c r="EID201" s="0"/>
      <c r="EIE201" s="0"/>
      <c r="EIF201" s="0"/>
      <c r="EIG201" s="0"/>
      <c r="EIH201" s="0"/>
      <c r="EII201" s="0"/>
      <c r="EIJ201" s="0"/>
      <c r="EIK201" s="0"/>
      <c r="EIL201" s="0"/>
      <c r="EIM201" s="0"/>
      <c r="EIN201" s="0"/>
      <c r="EIO201" s="0"/>
      <c r="EIP201" s="0"/>
      <c r="EIQ201" s="0"/>
      <c r="EIR201" s="0"/>
      <c r="EIS201" s="0"/>
      <c r="EIT201" s="0"/>
      <c r="EIU201" s="0"/>
      <c r="EIV201" s="0"/>
      <c r="EIW201" s="0"/>
      <c r="EIX201" s="0"/>
      <c r="EIY201" s="0"/>
      <c r="EIZ201" s="0"/>
      <c r="EJA201" s="0"/>
      <c r="EJB201" s="0"/>
      <c r="EJC201" s="0"/>
      <c r="EJD201" s="0"/>
      <c r="EJE201" s="0"/>
      <c r="EJF201" s="0"/>
      <c r="EJG201" s="0"/>
      <c r="EJH201" s="0"/>
      <c r="EJI201" s="0"/>
      <c r="EJJ201" s="0"/>
      <c r="EJK201" s="0"/>
      <c r="EJL201" s="0"/>
      <c r="EJM201" s="0"/>
      <c r="EJN201" s="0"/>
      <c r="EJO201" s="0"/>
      <c r="EJP201" s="0"/>
      <c r="EJQ201" s="0"/>
      <c r="EJR201" s="0"/>
      <c r="EJS201" s="0"/>
      <c r="EJT201" s="0"/>
      <c r="EJU201" s="0"/>
      <c r="EJV201" s="0"/>
      <c r="EJW201" s="0"/>
      <c r="EJX201" s="0"/>
      <c r="EJY201" s="0"/>
      <c r="EJZ201" s="0"/>
      <c r="EKA201" s="0"/>
      <c r="EKB201" s="0"/>
      <c r="EKC201" s="0"/>
      <c r="EKD201" s="0"/>
      <c r="EKE201" s="0"/>
      <c r="EKF201" s="0"/>
      <c r="EKG201" s="0"/>
      <c r="EKH201" s="0"/>
      <c r="EKI201" s="0"/>
      <c r="EKJ201" s="0"/>
      <c r="EKK201" s="0"/>
      <c r="EKL201" s="0"/>
      <c r="EKM201" s="0"/>
      <c r="EKN201" s="0"/>
      <c r="EKO201" s="0"/>
      <c r="EKP201" s="0"/>
      <c r="EKQ201" s="0"/>
      <c r="EKR201" s="0"/>
      <c r="EKS201" s="0"/>
      <c r="EKT201" s="0"/>
      <c r="EKU201" s="0"/>
      <c r="EKV201" s="0"/>
      <c r="EKW201" s="0"/>
      <c r="EKX201" s="0"/>
      <c r="EKY201" s="0"/>
      <c r="EKZ201" s="0"/>
      <c r="ELA201" s="0"/>
      <c r="ELB201" s="0"/>
      <c r="ELC201" s="0"/>
      <c r="ELD201" s="0"/>
      <c r="ELE201" s="0"/>
      <c r="ELF201" s="0"/>
      <c r="ELG201" s="0"/>
      <c r="ELH201" s="0"/>
      <c r="ELI201" s="0"/>
      <c r="ELJ201" s="0"/>
      <c r="ELK201" s="0"/>
      <c r="ELL201" s="0"/>
      <c r="ELM201" s="0"/>
      <c r="ELN201" s="0"/>
      <c r="ELO201" s="0"/>
      <c r="ELP201" s="0"/>
      <c r="ELQ201" s="0"/>
      <c r="ELR201" s="0"/>
      <c r="ELS201" s="0"/>
      <c r="ELT201" s="0"/>
      <c r="ELU201" s="0"/>
      <c r="ELV201" s="0"/>
      <c r="ELW201" s="0"/>
      <c r="ELX201" s="0"/>
      <c r="ELY201" s="0"/>
      <c r="ELZ201" s="0"/>
      <c r="EMA201" s="0"/>
      <c r="EMB201" s="0"/>
      <c r="EMC201" s="0"/>
      <c r="EMD201" s="0"/>
      <c r="EME201" s="0"/>
      <c r="EMF201" s="0"/>
      <c r="EMG201" s="0"/>
      <c r="EMH201" s="0"/>
      <c r="EMI201" s="0"/>
      <c r="EMJ201" s="0"/>
      <c r="EMK201" s="0"/>
      <c r="EML201" s="0"/>
      <c r="EMM201" s="0"/>
      <c r="EMN201" s="0"/>
      <c r="EMO201" s="0"/>
      <c r="EMP201" s="0"/>
      <c r="EMQ201" s="0"/>
      <c r="EMR201" s="0"/>
      <c r="EMS201" s="0"/>
      <c r="EMT201" s="0"/>
      <c r="EMU201" s="0"/>
      <c r="EMV201" s="0"/>
      <c r="EMW201" s="0"/>
      <c r="EMX201" s="0"/>
      <c r="EMY201" s="0"/>
      <c r="EMZ201" s="0"/>
      <c r="ENA201" s="0"/>
      <c r="ENB201" s="0"/>
      <c r="ENC201" s="0"/>
      <c r="END201" s="0"/>
      <c r="ENE201" s="0"/>
      <c r="ENF201" s="0"/>
      <c r="ENG201" s="0"/>
      <c r="ENH201" s="0"/>
      <c r="ENI201" s="0"/>
      <c r="ENJ201" s="0"/>
      <c r="ENK201" s="0"/>
      <c r="ENL201" s="0"/>
      <c r="ENM201" s="0"/>
      <c r="ENN201" s="0"/>
      <c r="ENO201" s="0"/>
      <c r="ENP201" s="0"/>
      <c r="ENQ201" s="0"/>
      <c r="ENR201" s="0"/>
      <c r="ENS201" s="0"/>
      <c r="ENT201" s="0"/>
      <c r="ENU201" s="0"/>
      <c r="ENV201" s="0"/>
      <c r="ENW201" s="0"/>
      <c r="ENX201" s="0"/>
      <c r="ENY201" s="0"/>
      <c r="ENZ201" s="0"/>
      <c r="EOA201" s="0"/>
      <c r="EOB201" s="0"/>
      <c r="EOC201" s="0"/>
      <c r="EOD201" s="0"/>
      <c r="EOE201" s="0"/>
      <c r="EOF201" s="0"/>
      <c r="EOG201" s="0"/>
      <c r="EOH201" s="0"/>
      <c r="EOI201" s="0"/>
      <c r="EOJ201" s="0"/>
      <c r="EOK201" s="0"/>
      <c r="EOL201" s="0"/>
      <c r="EOM201" s="0"/>
      <c r="EON201" s="0"/>
      <c r="EOO201" s="0"/>
      <c r="EOP201" s="0"/>
      <c r="EOQ201" s="0"/>
      <c r="EOR201" s="0"/>
      <c r="EOS201" s="0"/>
      <c r="EOT201" s="0"/>
      <c r="EOU201" s="0"/>
      <c r="EOV201" s="0"/>
      <c r="EOW201" s="0"/>
      <c r="EOX201" s="0"/>
      <c r="EOY201" s="0"/>
      <c r="EOZ201" s="0"/>
      <c r="EPA201" s="0"/>
      <c r="EPB201" s="0"/>
      <c r="EPC201" s="0"/>
      <c r="EPD201" s="0"/>
      <c r="EPE201" s="0"/>
      <c r="EPF201" s="0"/>
      <c r="EPG201" s="0"/>
      <c r="EPH201" s="0"/>
      <c r="EPI201" s="0"/>
      <c r="EPJ201" s="0"/>
      <c r="EPK201" s="0"/>
      <c r="EPL201" s="0"/>
      <c r="EPM201" s="0"/>
      <c r="EPN201" s="0"/>
      <c r="EPO201" s="0"/>
      <c r="EPP201" s="0"/>
      <c r="EPQ201" s="0"/>
      <c r="EPR201" s="0"/>
      <c r="EPS201" s="0"/>
      <c r="EPT201" s="0"/>
      <c r="EPU201" s="0"/>
      <c r="EPV201" s="0"/>
      <c r="EPW201" s="0"/>
      <c r="EPX201" s="0"/>
      <c r="EPY201" s="0"/>
      <c r="EPZ201" s="0"/>
      <c r="EQA201" s="0"/>
      <c r="EQB201" s="0"/>
      <c r="EQC201" s="0"/>
      <c r="EQD201" s="0"/>
      <c r="EQE201" s="0"/>
      <c r="EQF201" s="0"/>
      <c r="EQG201" s="0"/>
      <c r="EQH201" s="0"/>
      <c r="EQI201" s="0"/>
      <c r="EQJ201" s="0"/>
      <c r="EQK201" s="0"/>
      <c r="EQL201" s="0"/>
      <c r="EQM201" s="0"/>
      <c r="EQN201" s="0"/>
      <c r="EQO201" s="0"/>
      <c r="EQP201" s="0"/>
      <c r="EQQ201" s="0"/>
      <c r="EQR201" s="0"/>
      <c r="EQS201" s="0"/>
      <c r="EQT201" s="0"/>
      <c r="EQU201" s="0"/>
      <c r="EQV201" s="0"/>
      <c r="EQW201" s="0"/>
      <c r="EQX201" s="0"/>
      <c r="EQY201" s="0"/>
      <c r="EQZ201" s="0"/>
      <c r="ERA201" s="0"/>
      <c r="ERB201" s="0"/>
      <c r="ERC201" s="0"/>
      <c r="ERD201" s="0"/>
      <c r="ERE201" s="0"/>
      <c r="ERF201" s="0"/>
      <c r="ERG201" s="0"/>
      <c r="ERH201" s="0"/>
      <c r="ERI201" s="0"/>
      <c r="ERJ201" s="0"/>
      <c r="ERK201" s="0"/>
      <c r="ERL201" s="0"/>
      <c r="ERM201" s="0"/>
      <c r="ERN201" s="0"/>
      <c r="ERO201" s="0"/>
      <c r="ERP201" s="0"/>
      <c r="ERQ201" s="0"/>
      <c r="ERR201" s="0"/>
      <c r="ERS201" s="0"/>
      <c r="ERT201" s="0"/>
      <c r="ERU201" s="0"/>
      <c r="ERV201" s="0"/>
      <c r="ERW201" s="0"/>
      <c r="ERX201" s="0"/>
      <c r="ERY201" s="0"/>
      <c r="ERZ201" s="0"/>
      <c r="ESA201" s="0"/>
      <c r="ESB201" s="0"/>
      <c r="ESC201" s="0"/>
      <c r="ESD201" s="0"/>
      <c r="ESE201" s="0"/>
      <c r="ESF201" s="0"/>
      <c r="ESG201" s="0"/>
      <c r="ESH201" s="0"/>
      <c r="ESI201" s="0"/>
      <c r="ESJ201" s="0"/>
      <c r="ESK201" s="0"/>
      <c r="ESL201" s="0"/>
      <c r="ESM201" s="0"/>
      <c r="ESN201" s="0"/>
      <c r="ESO201" s="0"/>
      <c r="ESP201" s="0"/>
      <c r="ESQ201" s="0"/>
      <c r="ESR201" s="0"/>
      <c r="ESS201" s="0"/>
      <c r="EST201" s="0"/>
      <c r="ESU201" s="0"/>
      <c r="ESV201" s="0"/>
      <c r="ESW201" s="0"/>
      <c r="ESX201" s="0"/>
      <c r="ESY201" s="0"/>
      <c r="ESZ201" s="0"/>
      <c r="ETA201" s="0"/>
      <c r="ETB201" s="0"/>
      <c r="ETC201" s="0"/>
      <c r="ETD201" s="0"/>
      <c r="ETE201" s="0"/>
      <c r="ETF201" s="0"/>
      <c r="ETG201" s="0"/>
      <c r="ETH201" s="0"/>
      <c r="ETI201" s="0"/>
      <c r="ETJ201" s="0"/>
      <c r="ETK201" s="0"/>
      <c r="ETL201" s="0"/>
      <c r="ETM201" s="0"/>
      <c r="ETN201" s="0"/>
      <c r="ETO201" s="0"/>
      <c r="ETP201" s="0"/>
      <c r="ETQ201" s="0"/>
      <c r="ETR201" s="0"/>
      <c r="ETS201" s="0"/>
      <c r="ETT201" s="0"/>
      <c r="ETU201" s="0"/>
      <c r="ETV201" s="0"/>
      <c r="ETW201" s="0"/>
      <c r="ETX201" s="0"/>
      <c r="ETY201" s="0"/>
      <c r="ETZ201" s="0"/>
      <c r="EUA201" s="0"/>
      <c r="EUB201" s="0"/>
      <c r="EUC201" s="0"/>
      <c r="EUD201" s="0"/>
      <c r="EUE201" s="0"/>
      <c r="EUF201" s="0"/>
      <c r="EUG201" s="0"/>
      <c r="EUH201" s="0"/>
      <c r="EUI201" s="0"/>
      <c r="EUJ201" s="0"/>
      <c r="EUK201" s="0"/>
      <c r="EUL201" s="0"/>
      <c r="EUM201" s="0"/>
      <c r="EUN201" s="0"/>
      <c r="EUO201" s="0"/>
      <c r="EUP201" s="0"/>
      <c r="EUQ201" s="0"/>
      <c r="EUR201" s="0"/>
      <c r="EUS201" s="0"/>
      <c r="EUT201" s="0"/>
      <c r="EUU201" s="0"/>
      <c r="EUV201" s="0"/>
      <c r="EUW201" s="0"/>
      <c r="EUX201" s="0"/>
      <c r="EUY201" s="0"/>
      <c r="EUZ201" s="0"/>
      <c r="EVA201" s="0"/>
      <c r="EVB201" s="0"/>
      <c r="EVC201" s="0"/>
      <c r="EVD201" s="0"/>
      <c r="EVE201" s="0"/>
      <c r="EVF201" s="0"/>
      <c r="EVG201" s="0"/>
      <c r="EVH201" s="0"/>
      <c r="EVI201" s="0"/>
      <c r="EVJ201" s="0"/>
      <c r="EVK201" s="0"/>
      <c r="EVL201" s="0"/>
      <c r="EVM201" s="0"/>
      <c r="EVN201" s="0"/>
      <c r="EVO201" s="0"/>
      <c r="EVP201" s="0"/>
      <c r="EVQ201" s="0"/>
      <c r="EVR201" s="0"/>
      <c r="EVS201" s="0"/>
      <c r="EVT201" s="0"/>
      <c r="EVU201" s="0"/>
      <c r="EVV201" s="0"/>
      <c r="EVW201" s="0"/>
      <c r="EVX201" s="0"/>
      <c r="EVY201" s="0"/>
      <c r="EVZ201" s="0"/>
      <c r="EWA201" s="0"/>
      <c r="EWB201" s="0"/>
      <c r="EWC201" s="0"/>
      <c r="EWD201" s="0"/>
      <c r="EWE201" s="0"/>
      <c r="EWF201" s="0"/>
      <c r="EWG201" s="0"/>
      <c r="EWH201" s="0"/>
      <c r="EWI201" s="0"/>
      <c r="EWJ201" s="0"/>
      <c r="EWK201" s="0"/>
      <c r="EWL201" s="0"/>
      <c r="EWM201" s="0"/>
      <c r="EWN201" s="0"/>
      <c r="EWO201" s="0"/>
      <c r="EWP201" s="0"/>
      <c r="EWQ201" s="0"/>
      <c r="EWR201" s="0"/>
      <c r="EWS201" s="0"/>
      <c r="EWT201" s="0"/>
      <c r="EWU201" s="0"/>
      <c r="EWV201" s="0"/>
      <c r="EWW201" s="0"/>
      <c r="EWX201" s="0"/>
      <c r="EWY201" s="0"/>
      <c r="EWZ201" s="0"/>
      <c r="EXA201" s="0"/>
      <c r="EXB201" s="0"/>
      <c r="EXC201" s="0"/>
      <c r="EXD201" s="0"/>
      <c r="EXE201" s="0"/>
      <c r="EXF201" s="0"/>
      <c r="EXG201" s="0"/>
      <c r="EXH201" s="0"/>
      <c r="EXI201" s="0"/>
      <c r="EXJ201" s="0"/>
      <c r="EXK201" s="0"/>
      <c r="EXL201" s="0"/>
      <c r="EXM201" s="0"/>
      <c r="EXN201" s="0"/>
      <c r="EXO201" s="0"/>
      <c r="EXP201" s="0"/>
      <c r="EXQ201" s="0"/>
      <c r="EXR201" s="0"/>
      <c r="EXS201" s="0"/>
      <c r="EXT201" s="0"/>
      <c r="EXU201" s="0"/>
      <c r="EXV201" s="0"/>
      <c r="EXW201" s="0"/>
      <c r="EXX201" s="0"/>
      <c r="EXY201" s="0"/>
      <c r="EXZ201" s="0"/>
      <c r="EYA201" s="0"/>
      <c r="EYB201" s="0"/>
      <c r="EYC201" s="0"/>
      <c r="EYD201" s="0"/>
      <c r="EYE201" s="0"/>
      <c r="EYF201" s="0"/>
      <c r="EYG201" s="0"/>
      <c r="EYH201" s="0"/>
      <c r="EYI201" s="0"/>
      <c r="EYJ201" s="0"/>
      <c r="EYK201" s="0"/>
      <c r="EYL201" s="0"/>
      <c r="EYM201" s="0"/>
      <c r="EYN201" s="0"/>
      <c r="EYO201" s="0"/>
      <c r="EYP201" s="0"/>
      <c r="EYQ201" s="0"/>
      <c r="EYR201" s="0"/>
      <c r="EYS201" s="0"/>
      <c r="EYT201" s="0"/>
      <c r="EYU201" s="0"/>
      <c r="EYV201" s="0"/>
      <c r="EYW201" s="0"/>
      <c r="EYX201" s="0"/>
      <c r="EYY201" s="0"/>
      <c r="EYZ201" s="0"/>
      <c r="EZA201" s="0"/>
      <c r="EZB201" s="0"/>
      <c r="EZC201" s="0"/>
      <c r="EZD201" s="0"/>
      <c r="EZE201" s="0"/>
      <c r="EZF201" s="0"/>
      <c r="EZG201" s="0"/>
      <c r="EZH201" s="0"/>
      <c r="EZI201" s="0"/>
      <c r="EZJ201" s="0"/>
      <c r="EZK201" s="0"/>
      <c r="EZL201" s="0"/>
      <c r="EZM201" s="0"/>
      <c r="EZN201" s="0"/>
      <c r="EZO201" s="0"/>
      <c r="EZP201" s="0"/>
      <c r="EZQ201" s="0"/>
      <c r="EZR201" s="0"/>
      <c r="EZS201" s="0"/>
      <c r="EZT201" s="0"/>
      <c r="EZU201" s="0"/>
      <c r="EZV201" s="0"/>
      <c r="EZW201" s="0"/>
      <c r="EZX201" s="0"/>
      <c r="EZY201" s="0"/>
      <c r="EZZ201" s="0"/>
      <c r="FAA201" s="0"/>
      <c r="FAB201" s="0"/>
      <c r="FAC201" s="0"/>
      <c r="FAD201" s="0"/>
      <c r="FAE201" s="0"/>
      <c r="FAF201" s="0"/>
      <c r="FAG201" s="0"/>
      <c r="FAH201" s="0"/>
      <c r="FAI201" s="0"/>
      <c r="FAJ201" s="0"/>
      <c r="FAK201" s="0"/>
      <c r="FAL201" s="0"/>
      <c r="FAM201" s="0"/>
      <c r="FAN201" s="0"/>
      <c r="FAO201" s="0"/>
      <c r="FAP201" s="0"/>
      <c r="FAQ201" s="0"/>
      <c r="FAR201" s="0"/>
      <c r="FAS201" s="0"/>
      <c r="FAT201" s="0"/>
      <c r="FAU201" s="0"/>
      <c r="FAV201" s="0"/>
      <c r="FAW201" s="0"/>
      <c r="FAX201" s="0"/>
      <c r="FAY201" s="0"/>
      <c r="FAZ201" s="0"/>
      <c r="FBA201" s="0"/>
      <c r="FBB201" s="0"/>
      <c r="FBC201" s="0"/>
      <c r="FBD201" s="0"/>
      <c r="FBE201" s="0"/>
      <c r="FBF201" s="0"/>
      <c r="FBG201" s="0"/>
      <c r="FBH201" s="0"/>
      <c r="FBI201" s="0"/>
      <c r="FBJ201" s="0"/>
      <c r="FBK201" s="0"/>
      <c r="FBL201" s="0"/>
      <c r="FBM201" s="0"/>
      <c r="FBN201" s="0"/>
      <c r="FBO201" s="0"/>
      <c r="FBP201" s="0"/>
      <c r="FBQ201" s="0"/>
      <c r="FBR201" s="0"/>
      <c r="FBS201" s="0"/>
      <c r="FBT201" s="0"/>
      <c r="FBU201" s="0"/>
      <c r="FBV201" s="0"/>
      <c r="FBW201" s="0"/>
      <c r="FBX201" s="0"/>
      <c r="FBY201" s="0"/>
      <c r="FBZ201" s="0"/>
      <c r="FCA201" s="0"/>
      <c r="FCB201" s="0"/>
      <c r="FCC201" s="0"/>
      <c r="FCD201" s="0"/>
      <c r="FCE201" s="0"/>
      <c r="FCF201" s="0"/>
      <c r="FCG201" s="0"/>
      <c r="FCH201" s="0"/>
      <c r="FCI201" s="0"/>
      <c r="FCJ201" s="0"/>
      <c r="FCK201" s="0"/>
      <c r="FCL201" s="0"/>
      <c r="FCM201" s="0"/>
      <c r="FCN201" s="0"/>
      <c r="FCO201" s="0"/>
      <c r="FCP201" s="0"/>
      <c r="FCQ201" s="0"/>
      <c r="FCR201" s="0"/>
      <c r="FCS201" s="0"/>
      <c r="FCT201" s="0"/>
      <c r="FCU201" s="0"/>
      <c r="FCV201" s="0"/>
      <c r="FCW201" s="0"/>
      <c r="FCX201" s="0"/>
      <c r="FCY201" s="0"/>
      <c r="FCZ201" s="0"/>
      <c r="FDA201" s="0"/>
      <c r="FDB201" s="0"/>
      <c r="FDC201" s="0"/>
      <c r="FDD201" s="0"/>
      <c r="FDE201" s="0"/>
      <c r="FDF201" s="0"/>
      <c r="FDG201" s="0"/>
      <c r="FDH201" s="0"/>
      <c r="FDI201" s="0"/>
      <c r="FDJ201" s="0"/>
      <c r="FDK201" s="0"/>
      <c r="FDL201" s="0"/>
      <c r="FDM201" s="0"/>
      <c r="FDN201" s="0"/>
      <c r="FDO201" s="0"/>
      <c r="FDP201" s="0"/>
      <c r="FDQ201" s="0"/>
      <c r="FDR201" s="0"/>
      <c r="FDS201" s="0"/>
      <c r="FDT201" s="0"/>
      <c r="FDU201" s="0"/>
      <c r="FDV201" s="0"/>
      <c r="FDW201" s="0"/>
      <c r="FDX201" s="0"/>
      <c r="FDY201" s="0"/>
      <c r="FDZ201" s="0"/>
      <c r="FEA201" s="0"/>
      <c r="FEB201" s="0"/>
      <c r="FEC201" s="0"/>
      <c r="FED201" s="0"/>
      <c r="FEE201" s="0"/>
      <c r="FEF201" s="0"/>
      <c r="FEG201" s="0"/>
      <c r="FEH201" s="0"/>
      <c r="FEI201" s="0"/>
      <c r="FEJ201" s="0"/>
      <c r="FEK201" s="0"/>
      <c r="FEL201" s="0"/>
      <c r="FEM201" s="0"/>
      <c r="FEN201" s="0"/>
      <c r="FEO201" s="0"/>
      <c r="FEP201" s="0"/>
      <c r="FEQ201" s="0"/>
      <c r="FER201" s="0"/>
      <c r="FES201" s="0"/>
      <c r="FET201" s="0"/>
      <c r="FEU201" s="0"/>
      <c r="FEV201" s="0"/>
      <c r="FEW201" s="0"/>
      <c r="FEX201" s="0"/>
      <c r="FEY201" s="0"/>
      <c r="FEZ201" s="0"/>
      <c r="FFA201" s="0"/>
      <c r="FFB201" s="0"/>
      <c r="FFC201" s="0"/>
      <c r="FFD201" s="0"/>
      <c r="FFE201" s="0"/>
      <c r="FFF201" s="0"/>
      <c r="FFG201" s="0"/>
      <c r="FFH201" s="0"/>
      <c r="FFI201" s="0"/>
      <c r="FFJ201" s="0"/>
      <c r="FFK201" s="0"/>
      <c r="FFL201" s="0"/>
      <c r="FFM201" s="0"/>
      <c r="FFN201" s="0"/>
      <c r="FFO201" s="0"/>
      <c r="FFP201" s="0"/>
      <c r="FFQ201" s="0"/>
      <c r="FFR201" s="0"/>
      <c r="FFS201" s="0"/>
      <c r="FFT201" s="0"/>
      <c r="FFU201" s="0"/>
      <c r="FFV201" s="0"/>
      <c r="FFW201" s="0"/>
      <c r="FFX201" s="0"/>
      <c r="FFY201" s="0"/>
      <c r="FFZ201" s="0"/>
      <c r="FGA201" s="0"/>
      <c r="FGB201" s="0"/>
      <c r="FGC201" s="0"/>
      <c r="FGD201" s="0"/>
      <c r="FGE201" s="0"/>
      <c r="FGF201" s="0"/>
      <c r="FGG201" s="0"/>
      <c r="FGH201" s="0"/>
      <c r="FGI201" s="0"/>
      <c r="FGJ201" s="0"/>
      <c r="FGK201" s="0"/>
      <c r="FGL201" s="0"/>
      <c r="FGM201" s="0"/>
      <c r="FGN201" s="0"/>
      <c r="FGO201" s="0"/>
      <c r="FGP201" s="0"/>
      <c r="FGQ201" s="0"/>
      <c r="FGR201" s="0"/>
      <c r="FGS201" s="0"/>
      <c r="FGT201" s="0"/>
      <c r="FGU201" s="0"/>
      <c r="FGV201" s="0"/>
      <c r="FGW201" s="0"/>
      <c r="FGX201" s="0"/>
      <c r="FGY201" s="0"/>
      <c r="FGZ201" s="0"/>
      <c r="FHA201" s="0"/>
      <c r="FHB201" s="0"/>
      <c r="FHC201" s="0"/>
      <c r="FHD201" s="0"/>
      <c r="FHE201" s="0"/>
      <c r="FHF201" s="0"/>
      <c r="FHG201" s="0"/>
      <c r="FHH201" s="0"/>
      <c r="FHI201" s="0"/>
      <c r="FHJ201" s="0"/>
      <c r="FHK201" s="0"/>
      <c r="FHL201" s="0"/>
      <c r="FHM201" s="0"/>
      <c r="FHN201" s="0"/>
      <c r="FHO201" s="0"/>
      <c r="FHP201" s="0"/>
      <c r="FHQ201" s="0"/>
      <c r="FHR201" s="0"/>
      <c r="FHS201" s="0"/>
      <c r="FHT201" s="0"/>
      <c r="FHU201" s="0"/>
      <c r="FHV201" s="0"/>
      <c r="FHW201" s="0"/>
      <c r="FHX201" s="0"/>
      <c r="FHY201" s="0"/>
      <c r="FHZ201" s="0"/>
      <c r="FIA201" s="0"/>
      <c r="FIB201" s="0"/>
      <c r="FIC201" s="0"/>
      <c r="FID201" s="0"/>
      <c r="FIE201" s="0"/>
      <c r="FIF201" s="0"/>
      <c r="FIG201" s="0"/>
      <c r="FIH201" s="0"/>
      <c r="FII201" s="0"/>
      <c r="FIJ201" s="0"/>
      <c r="FIK201" s="0"/>
      <c r="FIL201" s="0"/>
      <c r="FIM201" s="0"/>
      <c r="FIN201" s="0"/>
      <c r="FIO201" s="0"/>
      <c r="FIP201" s="0"/>
      <c r="FIQ201" s="0"/>
      <c r="FIR201" s="0"/>
      <c r="FIS201" s="0"/>
      <c r="FIT201" s="0"/>
      <c r="FIU201" s="0"/>
      <c r="FIV201" s="0"/>
      <c r="FIW201" s="0"/>
      <c r="FIX201" s="0"/>
      <c r="FIY201" s="0"/>
      <c r="FIZ201" s="0"/>
      <c r="FJA201" s="0"/>
      <c r="FJB201" s="0"/>
      <c r="FJC201" s="0"/>
      <c r="FJD201" s="0"/>
      <c r="FJE201" s="0"/>
      <c r="FJF201" s="0"/>
      <c r="FJG201" s="0"/>
      <c r="FJH201" s="0"/>
      <c r="FJI201" s="0"/>
      <c r="FJJ201" s="0"/>
      <c r="FJK201" s="0"/>
      <c r="FJL201" s="0"/>
      <c r="FJM201" s="0"/>
      <c r="FJN201" s="0"/>
      <c r="FJO201" s="0"/>
      <c r="FJP201" s="0"/>
      <c r="FJQ201" s="0"/>
      <c r="FJR201" s="0"/>
      <c r="FJS201" s="0"/>
      <c r="FJT201" s="0"/>
      <c r="FJU201" s="0"/>
      <c r="FJV201" s="0"/>
      <c r="FJW201" s="0"/>
      <c r="FJX201" s="0"/>
      <c r="FJY201" s="0"/>
      <c r="FJZ201" s="0"/>
      <c r="FKA201" s="0"/>
      <c r="FKB201" s="0"/>
      <c r="FKC201" s="0"/>
      <c r="FKD201" s="0"/>
      <c r="FKE201" s="0"/>
      <c r="FKF201" s="0"/>
      <c r="FKG201" s="0"/>
      <c r="FKH201" s="0"/>
      <c r="FKI201" s="0"/>
      <c r="FKJ201" s="0"/>
      <c r="FKK201" s="0"/>
      <c r="FKL201" s="0"/>
      <c r="FKM201" s="0"/>
      <c r="FKN201" s="0"/>
      <c r="FKO201" s="0"/>
      <c r="FKP201" s="0"/>
      <c r="FKQ201" s="0"/>
      <c r="FKR201" s="0"/>
      <c r="FKS201" s="0"/>
      <c r="FKT201" s="0"/>
      <c r="FKU201" s="0"/>
      <c r="FKV201" s="0"/>
      <c r="FKW201" s="0"/>
      <c r="FKX201" s="0"/>
      <c r="FKY201" s="0"/>
      <c r="FKZ201" s="0"/>
      <c r="FLA201" s="0"/>
      <c r="FLB201" s="0"/>
      <c r="FLC201" s="0"/>
      <c r="FLD201" s="0"/>
      <c r="FLE201" s="0"/>
      <c r="FLF201" s="0"/>
      <c r="FLG201" s="0"/>
      <c r="FLH201" s="0"/>
      <c r="FLI201" s="0"/>
      <c r="FLJ201" s="0"/>
      <c r="FLK201" s="0"/>
      <c r="FLL201" s="0"/>
      <c r="FLM201" s="0"/>
      <c r="FLN201" s="0"/>
      <c r="FLO201" s="0"/>
      <c r="FLP201" s="0"/>
      <c r="FLQ201" s="0"/>
      <c r="FLR201" s="0"/>
      <c r="FLS201" s="0"/>
      <c r="FLT201" s="0"/>
      <c r="FLU201" s="0"/>
      <c r="FLV201" s="0"/>
      <c r="FLW201" s="0"/>
      <c r="FLX201" s="0"/>
      <c r="FLY201" s="0"/>
      <c r="FLZ201" s="0"/>
      <c r="FMA201" s="0"/>
      <c r="FMB201" s="0"/>
      <c r="FMC201" s="0"/>
      <c r="FMD201" s="0"/>
      <c r="FME201" s="0"/>
      <c r="FMF201" s="0"/>
      <c r="FMG201" s="0"/>
      <c r="FMH201" s="0"/>
      <c r="FMI201" s="0"/>
      <c r="FMJ201" s="0"/>
      <c r="FMK201" s="0"/>
      <c r="FML201" s="0"/>
      <c r="FMM201" s="0"/>
      <c r="FMN201" s="0"/>
      <c r="FMO201" s="0"/>
      <c r="FMP201" s="0"/>
      <c r="FMQ201" s="0"/>
      <c r="FMR201" s="0"/>
      <c r="FMS201" s="0"/>
      <c r="FMT201" s="0"/>
      <c r="FMU201" s="0"/>
      <c r="FMV201" s="0"/>
      <c r="FMW201" s="0"/>
      <c r="FMX201" s="0"/>
      <c r="FMY201" s="0"/>
      <c r="FMZ201" s="0"/>
      <c r="FNA201" s="0"/>
      <c r="FNB201" s="0"/>
      <c r="FNC201" s="0"/>
      <c r="FND201" s="0"/>
      <c r="FNE201" s="0"/>
      <c r="FNF201" s="0"/>
      <c r="FNG201" s="0"/>
      <c r="FNH201" s="0"/>
      <c r="FNI201" s="0"/>
      <c r="FNJ201" s="0"/>
      <c r="FNK201" s="0"/>
      <c r="FNL201" s="0"/>
      <c r="FNM201" s="0"/>
      <c r="FNN201" s="0"/>
      <c r="FNO201" s="0"/>
      <c r="FNP201" s="0"/>
      <c r="FNQ201" s="0"/>
      <c r="FNR201" s="0"/>
      <c r="FNS201" s="0"/>
      <c r="FNT201" s="0"/>
      <c r="FNU201" s="0"/>
      <c r="FNV201" s="0"/>
      <c r="FNW201" s="0"/>
      <c r="FNX201" s="0"/>
      <c r="FNY201" s="0"/>
      <c r="FNZ201" s="0"/>
      <c r="FOA201" s="0"/>
      <c r="FOB201" s="0"/>
      <c r="FOC201" s="0"/>
      <c r="FOD201" s="0"/>
      <c r="FOE201" s="0"/>
      <c r="FOF201" s="0"/>
      <c r="FOG201" s="0"/>
      <c r="FOH201" s="0"/>
      <c r="FOI201" s="0"/>
      <c r="FOJ201" s="0"/>
      <c r="FOK201" s="0"/>
      <c r="FOL201" s="0"/>
      <c r="FOM201" s="0"/>
      <c r="FON201" s="0"/>
      <c r="FOO201" s="0"/>
      <c r="FOP201" s="0"/>
      <c r="FOQ201" s="0"/>
      <c r="FOR201" s="0"/>
      <c r="FOS201" s="0"/>
      <c r="FOT201" s="0"/>
      <c r="FOU201" s="0"/>
      <c r="FOV201" s="0"/>
      <c r="FOW201" s="0"/>
      <c r="FOX201" s="0"/>
      <c r="FOY201" s="0"/>
      <c r="FOZ201" s="0"/>
      <c r="FPA201" s="0"/>
      <c r="FPB201" s="0"/>
      <c r="FPC201" s="0"/>
      <c r="FPD201" s="0"/>
      <c r="FPE201" s="0"/>
      <c r="FPF201" s="0"/>
      <c r="FPG201" s="0"/>
      <c r="FPH201" s="0"/>
      <c r="FPI201" s="0"/>
      <c r="FPJ201" s="0"/>
      <c r="FPK201" s="0"/>
      <c r="FPL201" s="0"/>
      <c r="FPM201" s="0"/>
      <c r="FPN201" s="0"/>
      <c r="FPO201" s="0"/>
      <c r="FPP201" s="0"/>
      <c r="FPQ201" s="0"/>
      <c r="FPR201" s="0"/>
      <c r="FPS201" s="0"/>
      <c r="FPT201" s="0"/>
      <c r="FPU201" s="0"/>
      <c r="FPV201" s="0"/>
      <c r="FPW201" s="0"/>
      <c r="FPX201" s="0"/>
      <c r="FPY201" s="0"/>
      <c r="FPZ201" s="0"/>
      <c r="FQA201" s="0"/>
      <c r="FQB201" s="0"/>
      <c r="FQC201" s="0"/>
      <c r="FQD201" s="0"/>
      <c r="FQE201" s="0"/>
      <c r="FQF201" s="0"/>
      <c r="FQG201" s="0"/>
      <c r="FQH201" s="0"/>
      <c r="FQI201" s="0"/>
      <c r="FQJ201" s="0"/>
      <c r="FQK201" s="0"/>
      <c r="FQL201" s="0"/>
      <c r="FQM201" s="0"/>
      <c r="FQN201" s="0"/>
      <c r="FQO201" s="0"/>
      <c r="FQP201" s="0"/>
      <c r="FQQ201" s="0"/>
      <c r="FQR201" s="0"/>
      <c r="FQS201" s="0"/>
      <c r="FQT201" s="0"/>
      <c r="FQU201" s="0"/>
      <c r="FQV201" s="0"/>
      <c r="FQW201" s="0"/>
      <c r="FQX201" s="0"/>
      <c r="FQY201" s="0"/>
      <c r="FQZ201" s="0"/>
      <c r="FRA201" s="0"/>
      <c r="FRB201" s="0"/>
      <c r="FRC201" s="0"/>
      <c r="FRD201" s="0"/>
      <c r="FRE201" s="0"/>
      <c r="FRF201" s="0"/>
      <c r="FRG201" s="0"/>
      <c r="FRH201" s="0"/>
      <c r="FRI201" s="0"/>
      <c r="FRJ201" s="0"/>
      <c r="FRK201" s="0"/>
      <c r="FRL201" s="0"/>
      <c r="FRM201" s="0"/>
      <c r="FRN201" s="0"/>
      <c r="FRO201" s="0"/>
      <c r="FRP201" s="0"/>
      <c r="FRQ201" s="0"/>
      <c r="FRR201" s="0"/>
      <c r="FRS201" s="0"/>
      <c r="FRT201" s="0"/>
      <c r="FRU201" s="0"/>
      <c r="FRV201" s="0"/>
      <c r="FRW201" s="0"/>
      <c r="FRX201" s="0"/>
      <c r="FRY201" s="0"/>
      <c r="FRZ201" s="0"/>
      <c r="FSA201" s="0"/>
      <c r="FSB201" s="0"/>
      <c r="FSC201" s="0"/>
      <c r="FSD201" s="0"/>
      <c r="FSE201" s="0"/>
      <c r="FSF201" s="0"/>
      <c r="FSG201" s="0"/>
      <c r="FSH201" s="0"/>
      <c r="FSI201" s="0"/>
      <c r="FSJ201" s="0"/>
      <c r="FSK201" s="0"/>
      <c r="FSL201" s="0"/>
      <c r="FSM201" s="0"/>
      <c r="FSN201" s="0"/>
      <c r="FSO201" s="0"/>
      <c r="FSP201" s="0"/>
      <c r="FSQ201" s="0"/>
      <c r="FSR201" s="0"/>
      <c r="FSS201" s="0"/>
      <c r="FST201" s="0"/>
      <c r="FSU201" s="0"/>
      <c r="FSV201" s="0"/>
      <c r="FSW201" s="0"/>
      <c r="FSX201" s="0"/>
      <c r="FSY201" s="0"/>
      <c r="FSZ201" s="0"/>
      <c r="FTA201" s="0"/>
      <c r="FTB201" s="0"/>
      <c r="FTC201" s="0"/>
      <c r="FTD201" s="0"/>
      <c r="FTE201" s="0"/>
      <c r="FTF201" s="0"/>
      <c r="FTG201" s="0"/>
      <c r="FTH201" s="0"/>
      <c r="FTI201" s="0"/>
      <c r="FTJ201" s="0"/>
      <c r="FTK201" s="0"/>
      <c r="FTL201" s="0"/>
      <c r="FTM201" s="0"/>
      <c r="FTN201" s="0"/>
      <c r="FTO201" s="0"/>
      <c r="FTP201" s="0"/>
      <c r="FTQ201" s="0"/>
      <c r="FTR201" s="0"/>
      <c r="FTS201" s="0"/>
      <c r="FTT201" s="0"/>
      <c r="FTU201" s="0"/>
      <c r="FTV201" s="0"/>
      <c r="FTW201" s="0"/>
      <c r="FTX201" s="0"/>
      <c r="FTY201" s="0"/>
      <c r="FTZ201" s="0"/>
      <c r="FUA201" s="0"/>
      <c r="FUB201" s="0"/>
      <c r="FUC201" s="0"/>
      <c r="FUD201" s="0"/>
      <c r="FUE201" s="0"/>
      <c r="FUF201" s="0"/>
      <c r="FUG201" s="0"/>
      <c r="FUH201" s="0"/>
      <c r="FUI201" s="0"/>
      <c r="FUJ201" s="0"/>
      <c r="FUK201" s="0"/>
      <c r="FUL201" s="0"/>
      <c r="FUM201" s="0"/>
      <c r="FUN201" s="0"/>
      <c r="FUO201" s="0"/>
      <c r="FUP201" s="0"/>
      <c r="FUQ201" s="0"/>
      <c r="FUR201" s="0"/>
      <c r="FUS201" s="0"/>
      <c r="FUT201" s="0"/>
      <c r="FUU201" s="0"/>
      <c r="FUV201" s="0"/>
      <c r="FUW201" s="0"/>
      <c r="FUX201" s="0"/>
      <c r="FUY201" s="0"/>
      <c r="FUZ201" s="0"/>
      <c r="FVA201" s="0"/>
      <c r="FVB201" s="0"/>
      <c r="FVC201" s="0"/>
      <c r="FVD201" s="0"/>
      <c r="FVE201" s="0"/>
      <c r="FVF201" s="0"/>
      <c r="FVG201" s="0"/>
      <c r="FVH201" s="0"/>
      <c r="FVI201" s="0"/>
      <c r="FVJ201" s="0"/>
      <c r="FVK201" s="0"/>
      <c r="FVL201" s="0"/>
      <c r="FVM201" s="0"/>
      <c r="FVN201" s="0"/>
      <c r="FVO201" s="0"/>
      <c r="FVP201" s="0"/>
      <c r="FVQ201" s="0"/>
      <c r="FVR201" s="0"/>
      <c r="FVS201" s="0"/>
      <c r="FVT201" s="0"/>
      <c r="FVU201" s="0"/>
      <c r="FVV201" s="0"/>
      <c r="FVW201" s="0"/>
      <c r="FVX201" s="0"/>
      <c r="FVY201" s="0"/>
      <c r="FVZ201" s="0"/>
      <c r="FWA201" s="0"/>
      <c r="FWB201" s="0"/>
      <c r="FWC201" s="0"/>
      <c r="FWD201" s="0"/>
      <c r="FWE201" s="0"/>
      <c r="FWF201" s="0"/>
      <c r="FWG201" s="0"/>
      <c r="FWH201" s="0"/>
      <c r="FWI201" s="0"/>
      <c r="FWJ201" s="0"/>
      <c r="FWK201" s="0"/>
      <c r="FWL201" s="0"/>
      <c r="FWM201" s="0"/>
      <c r="FWN201" s="0"/>
      <c r="FWO201" s="0"/>
      <c r="FWP201" s="0"/>
      <c r="FWQ201" s="0"/>
      <c r="FWR201" s="0"/>
      <c r="FWS201" s="0"/>
      <c r="FWT201" s="0"/>
      <c r="FWU201" s="0"/>
      <c r="FWV201" s="0"/>
      <c r="FWW201" s="0"/>
      <c r="FWX201" s="0"/>
      <c r="FWY201" s="0"/>
      <c r="FWZ201" s="0"/>
      <c r="FXA201" s="0"/>
      <c r="FXB201" s="0"/>
      <c r="FXC201" s="0"/>
      <c r="FXD201" s="0"/>
      <c r="FXE201" s="0"/>
      <c r="FXF201" s="0"/>
      <c r="FXG201" s="0"/>
      <c r="FXH201" s="0"/>
      <c r="FXI201" s="0"/>
      <c r="FXJ201" s="0"/>
      <c r="FXK201" s="0"/>
      <c r="FXL201" s="0"/>
      <c r="FXM201" s="0"/>
      <c r="FXN201" s="0"/>
      <c r="FXO201" s="0"/>
      <c r="FXP201" s="0"/>
      <c r="FXQ201" s="0"/>
      <c r="FXR201" s="0"/>
      <c r="FXS201" s="0"/>
      <c r="FXT201" s="0"/>
      <c r="FXU201" s="0"/>
      <c r="FXV201" s="0"/>
      <c r="FXW201" s="0"/>
      <c r="FXX201" s="0"/>
      <c r="FXY201" s="0"/>
      <c r="FXZ201" s="0"/>
      <c r="FYA201" s="0"/>
      <c r="FYB201" s="0"/>
      <c r="FYC201" s="0"/>
      <c r="FYD201" s="0"/>
      <c r="FYE201" s="0"/>
      <c r="FYF201" s="0"/>
      <c r="FYG201" s="0"/>
      <c r="FYH201" s="0"/>
      <c r="FYI201" s="0"/>
      <c r="FYJ201" s="0"/>
      <c r="FYK201" s="0"/>
      <c r="FYL201" s="0"/>
      <c r="FYM201" s="0"/>
      <c r="FYN201" s="0"/>
      <c r="FYO201" s="0"/>
      <c r="FYP201" s="0"/>
      <c r="FYQ201" s="0"/>
      <c r="FYR201" s="0"/>
      <c r="FYS201" s="0"/>
      <c r="FYT201" s="0"/>
      <c r="FYU201" s="0"/>
      <c r="FYV201" s="0"/>
      <c r="FYW201" s="0"/>
      <c r="FYX201" s="0"/>
      <c r="FYY201" s="0"/>
      <c r="FYZ201" s="0"/>
      <c r="FZA201" s="0"/>
      <c r="FZB201" s="0"/>
      <c r="FZC201" s="0"/>
      <c r="FZD201" s="0"/>
      <c r="FZE201" s="0"/>
      <c r="FZF201" s="0"/>
      <c r="FZG201" s="0"/>
      <c r="FZH201" s="0"/>
      <c r="FZI201" s="0"/>
      <c r="FZJ201" s="0"/>
      <c r="FZK201" s="0"/>
      <c r="FZL201" s="0"/>
      <c r="FZM201" s="0"/>
      <c r="FZN201" s="0"/>
      <c r="FZO201" s="0"/>
      <c r="FZP201" s="0"/>
      <c r="FZQ201" s="0"/>
      <c r="FZR201" s="0"/>
      <c r="FZS201" s="0"/>
      <c r="FZT201" s="0"/>
      <c r="FZU201" s="0"/>
      <c r="FZV201" s="0"/>
      <c r="FZW201" s="0"/>
      <c r="FZX201" s="0"/>
      <c r="FZY201" s="0"/>
      <c r="FZZ201" s="0"/>
      <c r="GAA201" s="0"/>
      <c r="GAB201" s="0"/>
      <c r="GAC201" s="0"/>
      <c r="GAD201" s="0"/>
      <c r="GAE201" s="0"/>
      <c r="GAF201" s="0"/>
      <c r="GAG201" s="0"/>
      <c r="GAH201" s="0"/>
      <c r="GAI201" s="0"/>
      <c r="GAJ201" s="0"/>
      <c r="GAK201" s="0"/>
      <c r="GAL201" s="0"/>
      <c r="GAM201" s="0"/>
      <c r="GAN201" s="0"/>
      <c r="GAO201" s="0"/>
      <c r="GAP201" s="0"/>
      <c r="GAQ201" s="0"/>
      <c r="GAR201" s="0"/>
      <c r="GAS201" s="0"/>
      <c r="GAT201" s="0"/>
      <c r="GAU201" s="0"/>
      <c r="GAV201" s="0"/>
      <c r="GAW201" s="0"/>
      <c r="GAX201" s="0"/>
      <c r="GAY201" s="0"/>
      <c r="GAZ201" s="0"/>
      <c r="GBA201" s="0"/>
      <c r="GBB201" s="0"/>
      <c r="GBC201" s="0"/>
      <c r="GBD201" s="0"/>
      <c r="GBE201" s="0"/>
      <c r="GBF201" s="0"/>
      <c r="GBG201" s="0"/>
      <c r="GBH201" s="0"/>
      <c r="GBI201" s="0"/>
      <c r="GBJ201" s="0"/>
      <c r="GBK201" s="0"/>
      <c r="GBL201" s="0"/>
      <c r="GBM201" s="0"/>
      <c r="GBN201" s="0"/>
      <c r="GBO201" s="0"/>
      <c r="GBP201" s="0"/>
      <c r="GBQ201" s="0"/>
      <c r="GBR201" s="0"/>
      <c r="GBS201" s="0"/>
      <c r="GBT201" s="0"/>
      <c r="GBU201" s="0"/>
      <c r="GBV201" s="0"/>
      <c r="GBW201" s="0"/>
      <c r="GBX201" s="0"/>
      <c r="GBY201" s="0"/>
      <c r="GBZ201" s="0"/>
      <c r="GCA201" s="0"/>
      <c r="GCB201" s="0"/>
      <c r="GCC201" s="0"/>
      <c r="GCD201" s="0"/>
      <c r="GCE201" s="0"/>
      <c r="GCF201" s="0"/>
      <c r="GCG201" s="0"/>
      <c r="GCH201" s="0"/>
      <c r="GCI201" s="0"/>
      <c r="GCJ201" s="0"/>
      <c r="GCK201" s="0"/>
      <c r="GCL201" s="0"/>
      <c r="GCM201" s="0"/>
      <c r="GCN201" s="0"/>
      <c r="GCO201" s="0"/>
      <c r="GCP201" s="0"/>
      <c r="GCQ201" s="0"/>
      <c r="GCR201" s="0"/>
      <c r="GCS201" s="0"/>
      <c r="GCT201" s="0"/>
      <c r="GCU201" s="0"/>
      <c r="GCV201" s="0"/>
      <c r="GCW201" s="0"/>
      <c r="GCX201" s="0"/>
      <c r="GCY201" s="0"/>
      <c r="GCZ201" s="0"/>
      <c r="GDA201" s="0"/>
      <c r="GDB201" s="0"/>
      <c r="GDC201" s="0"/>
      <c r="GDD201" s="0"/>
      <c r="GDE201" s="0"/>
      <c r="GDF201" s="0"/>
      <c r="GDG201" s="0"/>
      <c r="GDH201" s="0"/>
      <c r="GDI201" s="0"/>
      <c r="GDJ201" s="0"/>
      <c r="GDK201" s="0"/>
      <c r="GDL201" s="0"/>
      <c r="GDM201" s="0"/>
      <c r="GDN201" s="0"/>
      <c r="GDO201" s="0"/>
      <c r="GDP201" s="0"/>
      <c r="GDQ201" s="0"/>
      <c r="GDR201" s="0"/>
      <c r="GDS201" s="0"/>
      <c r="GDT201" s="0"/>
      <c r="GDU201" s="0"/>
      <c r="GDV201" s="0"/>
      <c r="GDW201" s="0"/>
      <c r="GDX201" s="0"/>
      <c r="GDY201" s="0"/>
      <c r="GDZ201" s="0"/>
      <c r="GEA201" s="0"/>
      <c r="GEB201" s="0"/>
      <c r="GEC201" s="0"/>
      <c r="GED201" s="0"/>
      <c r="GEE201" s="0"/>
      <c r="GEF201" s="0"/>
      <c r="GEG201" s="0"/>
      <c r="GEH201" s="0"/>
      <c r="GEI201" s="0"/>
      <c r="GEJ201" s="0"/>
      <c r="GEK201" s="0"/>
      <c r="GEL201" s="0"/>
      <c r="GEM201" s="0"/>
      <c r="GEN201" s="0"/>
      <c r="GEO201" s="0"/>
      <c r="GEP201" s="0"/>
      <c r="GEQ201" s="0"/>
      <c r="GER201" s="0"/>
      <c r="GES201" s="0"/>
      <c r="GET201" s="0"/>
      <c r="GEU201" s="0"/>
      <c r="GEV201" s="0"/>
      <c r="GEW201" s="0"/>
      <c r="GEX201" s="0"/>
      <c r="GEY201" s="0"/>
      <c r="GEZ201" s="0"/>
      <c r="GFA201" s="0"/>
      <c r="GFB201" s="0"/>
      <c r="GFC201" s="0"/>
      <c r="GFD201" s="0"/>
      <c r="GFE201" s="0"/>
      <c r="GFF201" s="0"/>
      <c r="GFG201" s="0"/>
      <c r="GFH201" s="0"/>
      <c r="GFI201" s="0"/>
      <c r="GFJ201" s="0"/>
      <c r="GFK201" s="0"/>
      <c r="GFL201" s="0"/>
      <c r="GFM201" s="0"/>
      <c r="GFN201" s="0"/>
      <c r="GFO201" s="0"/>
      <c r="GFP201" s="0"/>
      <c r="GFQ201" s="0"/>
      <c r="GFR201" s="0"/>
      <c r="GFS201" s="0"/>
      <c r="GFT201" s="0"/>
      <c r="GFU201" s="0"/>
      <c r="GFV201" s="0"/>
      <c r="GFW201" s="0"/>
      <c r="GFX201" s="0"/>
      <c r="GFY201" s="0"/>
      <c r="GFZ201" s="0"/>
      <c r="GGA201" s="0"/>
      <c r="GGB201" s="0"/>
      <c r="GGC201" s="0"/>
      <c r="GGD201" s="0"/>
      <c r="GGE201" s="0"/>
      <c r="GGF201" s="0"/>
      <c r="GGG201" s="0"/>
      <c r="GGH201" s="0"/>
      <c r="GGI201" s="0"/>
      <c r="GGJ201" s="0"/>
      <c r="GGK201" s="0"/>
      <c r="GGL201" s="0"/>
      <c r="GGM201" s="0"/>
      <c r="GGN201" s="0"/>
      <c r="GGO201" s="0"/>
      <c r="GGP201" s="0"/>
      <c r="GGQ201" s="0"/>
      <c r="GGR201" s="0"/>
      <c r="GGS201" s="0"/>
      <c r="GGT201" s="0"/>
      <c r="GGU201" s="0"/>
      <c r="GGV201" s="0"/>
      <c r="GGW201" s="0"/>
      <c r="GGX201" s="0"/>
      <c r="GGY201" s="0"/>
      <c r="GGZ201" s="0"/>
      <c r="GHA201" s="0"/>
      <c r="GHB201" s="0"/>
      <c r="GHC201" s="0"/>
      <c r="GHD201" s="0"/>
      <c r="GHE201" s="0"/>
      <c r="GHF201" s="0"/>
      <c r="GHG201" s="0"/>
      <c r="GHH201" s="0"/>
      <c r="GHI201" s="0"/>
      <c r="GHJ201" s="0"/>
      <c r="GHK201" s="0"/>
      <c r="GHL201" s="0"/>
      <c r="GHM201" s="0"/>
      <c r="GHN201" s="0"/>
      <c r="GHO201" s="0"/>
      <c r="GHP201" s="0"/>
      <c r="GHQ201" s="0"/>
      <c r="GHR201" s="0"/>
      <c r="GHS201" s="0"/>
      <c r="GHT201" s="0"/>
      <c r="GHU201" s="0"/>
      <c r="GHV201" s="0"/>
      <c r="GHW201" s="0"/>
      <c r="GHX201" s="0"/>
      <c r="GHY201" s="0"/>
      <c r="GHZ201" s="0"/>
      <c r="GIA201" s="0"/>
      <c r="GIB201" s="0"/>
      <c r="GIC201" s="0"/>
      <c r="GID201" s="0"/>
      <c r="GIE201" s="0"/>
      <c r="GIF201" s="0"/>
      <c r="GIG201" s="0"/>
      <c r="GIH201" s="0"/>
      <c r="GII201" s="0"/>
      <c r="GIJ201" s="0"/>
      <c r="GIK201" s="0"/>
      <c r="GIL201" s="0"/>
      <c r="GIM201" s="0"/>
      <c r="GIN201" s="0"/>
      <c r="GIO201" s="0"/>
      <c r="GIP201" s="0"/>
      <c r="GIQ201" s="0"/>
      <c r="GIR201" s="0"/>
      <c r="GIS201" s="0"/>
      <c r="GIT201" s="0"/>
      <c r="GIU201" s="0"/>
      <c r="GIV201" s="0"/>
      <c r="GIW201" s="0"/>
      <c r="GIX201" s="0"/>
      <c r="GIY201" s="0"/>
      <c r="GIZ201" s="0"/>
      <c r="GJA201" s="0"/>
      <c r="GJB201" s="0"/>
      <c r="GJC201" s="0"/>
      <c r="GJD201" s="0"/>
      <c r="GJE201" s="0"/>
      <c r="GJF201" s="0"/>
      <c r="GJG201" s="0"/>
      <c r="GJH201" s="0"/>
      <c r="GJI201" s="0"/>
      <c r="GJJ201" s="0"/>
      <c r="GJK201" s="0"/>
      <c r="GJL201" s="0"/>
      <c r="GJM201" s="0"/>
      <c r="GJN201" s="0"/>
      <c r="GJO201" s="0"/>
      <c r="GJP201" s="0"/>
      <c r="GJQ201" s="0"/>
      <c r="GJR201" s="0"/>
      <c r="GJS201" s="0"/>
      <c r="GJT201" s="0"/>
      <c r="GJU201" s="0"/>
      <c r="GJV201" s="0"/>
      <c r="GJW201" s="0"/>
      <c r="GJX201" s="0"/>
      <c r="GJY201" s="0"/>
      <c r="GJZ201" s="0"/>
      <c r="GKA201" s="0"/>
      <c r="GKB201" s="0"/>
      <c r="GKC201" s="0"/>
      <c r="GKD201" s="0"/>
      <c r="GKE201" s="0"/>
      <c r="GKF201" s="0"/>
      <c r="GKG201" s="0"/>
      <c r="GKH201" s="0"/>
      <c r="GKI201" s="0"/>
      <c r="GKJ201" s="0"/>
      <c r="GKK201" s="0"/>
      <c r="GKL201" s="0"/>
      <c r="GKM201" s="0"/>
      <c r="GKN201" s="0"/>
      <c r="GKO201" s="0"/>
      <c r="GKP201" s="0"/>
      <c r="GKQ201" s="0"/>
      <c r="GKR201" s="0"/>
      <c r="GKS201" s="0"/>
      <c r="GKT201" s="0"/>
      <c r="GKU201" s="0"/>
      <c r="GKV201" s="0"/>
      <c r="GKW201" s="0"/>
      <c r="GKX201" s="0"/>
      <c r="GKY201" s="0"/>
      <c r="GKZ201" s="0"/>
      <c r="GLA201" s="0"/>
      <c r="GLB201" s="0"/>
      <c r="GLC201" s="0"/>
      <c r="GLD201" s="0"/>
      <c r="GLE201" s="0"/>
      <c r="GLF201" s="0"/>
      <c r="GLG201" s="0"/>
      <c r="GLH201" s="0"/>
      <c r="GLI201" s="0"/>
      <c r="GLJ201" s="0"/>
      <c r="GLK201" s="0"/>
      <c r="GLL201" s="0"/>
      <c r="GLM201" s="0"/>
      <c r="GLN201" s="0"/>
      <c r="GLO201" s="0"/>
      <c r="GLP201" s="0"/>
      <c r="GLQ201" s="0"/>
      <c r="GLR201" s="0"/>
      <c r="GLS201" s="0"/>
      <c r="GLT201" s="0"/>
      <c r="GLU201" s="0"/>
      <c r="GLV201" s="0"/>
      <c r="GLW201" s="0"/>
      <c r="GLX201" s="0"/>
      <c r="GLY201" s="0"/>
      <c r="GLZ201" s="0"/>
      <c r="GMA201" s="0"/>
      <c r="GMB201" s="0"/>
      <c r="GMC201" s="0"/>
      <c r="GMD201" s="0"/>
      <c r="GME201" s="0"/>
      <c r="GMF201" s="0"/>
      <c r="GMG201" s="0"/>
      <c r="GMH201" s="0"/>
      <c r="GMI201" s="0"/>
      <c r="GMJ201" s="0"/>
      <c r="GMK201" s="0"/>
      <c r="GML201" s="0"/>
      <c r="GMM201" s="0"/>
      <c r="GMN201" s="0"/>
      <c r="GMO201" s="0"/>
      <c r="GMP201" s="0"/>
      <c r="GMQ201" s="0"/>
      <c r="GMR201" s="0"/>
      <c r="GMS201" s="0"/>
      <c r="GMT201" s="0"/>
      <c r="GMU201" s="0"/>
      <c r="GMV201" s="0"/>
      <c r="GMW201" s="0"/>
      <c r="GMX201" s="0"/>
      <c r="GMY201" s="0"/>
      <c r="GMZ201" s="0"/>
      <c r="GNA201" s="0"/>
      <c r="GNB201" s="0"/>
      <c r="GNC201" s="0"/>
      <c r="GND201" s="0"/>
      <c r="GNE201" s="0"/>
      <c r="GNF201" s="0"/>
      <c r="GNG201" s="0"/>
      <c r="GNH201" s="0"/>
      <c r="GNI201" s="0"/>
      <c r="GNJ201" s="0"/>
      <c r="GNK201" s="0"/>
      <c r="GNL201" s="0"/>
      <c r="GNM201" s="0"/>
      <c r="GNN201" s="0"/>
      <c r="GNO201" s="0"/>
      <c r="GNP201" s="0"/>
      <c r="GNQ201" s="0"/>
      <c r="GNR201" s="0"/>
      <c r="GNS201" s="0"/>
      <c r="GNT201" s="0"/>
      <c r="GNU201" s="0"/>
      <c r="GNV201" s="0"/>
      <c r="GNW201" s="0"/>
      <c r="GNX201" s="0"/>
      <c r="GNY201" s="0"/>
      <c r="GNZ201" s="0"/>
      <c r="GOA201" s="0"/>
      <c r="GOB201" s="0"/>
      <c r="GOC201" s="0"/>
      <c r="GOD201" s="0"/>
      <c r="GOE201" s="0"/>
      <c r="GOF201" s="0"/>
      <c r="GOG201" s="0"/>
      <c r="GOH201" s="0"/>
      <c r="GOI201" s="0"/>
      <c r="GOJ201" s="0"/>
      <c r="GOK201" s="0"/>
      <c r="GOL201" s="0"/>
      <c r="GOM201" s="0"/>
      <c r="GON201" s="0"/>
      <c r="GOO201" s="0"/>
      <c r="GOP201" s="0"/>
      <c r="GOQ201" s="0"/>
      <c r="GOR201" s="0"/>
      <c r="GOS201" s="0"/>
      <c r="GOT201" s="0"/>
      <c r="GOU201" s="0"/>
      <c r="GOV201" s="0"/>
      <c r="GOW201" s="0"/>
      <c r="GOX201" s="0"/>
      <c r="GOY201" s="0"/>
      <c r="GOZ201" s="0"/>
      <c r="GPA201" s="0"/>
      <c r="GPB201" s="0"/>
      <c r="GPC201" s="0"/>
      <c r="GPD201" s="0"/>
      <c r="GPE201" s="0"/>
      <c r="GPF201" s="0"/>
      <c r="GPG201" s="0"/>
      <c r="GPH201" s="0"/>
      <c r="GPI201" s="0"/>
      <c r="GPJ201" s="0"/>
      <c r="GPK201" s="0"/>
      <c r="GPL201" s="0"/>
      <c r="GPM201" s="0"/>
      <c r="GPN201" s="0"/>
      <c r="GPO201" s="0"/>
      <c r="GPP201" s="0"/>
      <c r="GPQ201" s="0"/>
      <c r="GPR201" s="0"/>
      <c r="GPS201" s="0"/>
      <c r="GPT201" s="0"/>
      <c r="GPU201" s="0"/>
      <c r="GPV201" s="0"/>
      <c r="GPW201" s="0"/>
      <c r="GPX201" s="0"/>
      <c r="GPY201" s="0"/>
      <c r="GPZ201" s="0"/>
      <c r="GQA201" s="0"/>
      <c r="GQB201" s="0"/>
      <c r="GQC201" s="0"/>
      <c r="GQD201" s="0"/>
      <c r="GQE201" s="0"/>
      <c r="GQF201" s="0"/>
      <c r="GQG201" s="0"/>
      <c r="GQH201" s="0"/>
      <c r="GQI201" s="0"/>
      <c r="GQJ201" s="0"/>
      <c r="GQK201" s="0"/>
      <c r="GQL201" s="0"/>
      <c r="GQM201" s="0"/>
      <c r="GQN201" s="0"/>
      <c r="GQO201" s="0"/>
      <c r="GQP201" s="0"/>
      <c r="GQQ201" s="0"/>
      <c r="GQR201" s="0"/>
      <c r="GQS201" s="0"/>
      <c r="GQT201" s="0"/>
      <c r="GQU201" s="0"/>
      <c r="GQV201" s="0"/>
      <c r="GQW201" s="0"/>
      <c r="GQX201" s="0"/>
      <c r="GQY201" s="0"/>
      <c r="GQZ201" s="0"/>
      <c r="GRA201" s="0"/>
      <c r="GRB201" s="0"/>
      <c r="GRC201" s="0"/>
      <c r="GRD201" s="0"/>
      <c r="GRE201" s="0"/>
      <c r="GRF201" s="0"/>
      <c r="GRG201" s="0"/>
      <c r="GRH201" s="0"/>
      <c r="GRI201" s="0"/>
      <c r="GRJ201" s="0"/>
      <c r="GRK201" s="0"/>
      <c r="GRL201" s="0"/>
      <c r="GRM201" s="0"/>
      <c r="GRN201" s="0"/>
      <c r="GRO201" s="0"/>
      <c r="GRP201" s="0"/>
      <c r="GRQ201" s="0"/>
      <c r="GRR201" s="0"/>
      <c r="GRS201" s="0"/>
      <c r="GRT201" s="0"/>
      <c r="GRU201" s="0"/>
      <c r="GRV201" s="0"/>
      <c r="GRW201" s="0"/>
      <c r="GRX201" s="0"/>
      <c r="GRY201" s="0"/>
      <c r="GRZ201" s="0"/>
      <c r="GSA201" s="0"/>
      <c r="GSB201" s="0"/>
      <c r="GSC201" s="0"/>
      <c r="GSD201" s="0"/>
      <c r="GSE201" s="0"/>
      <c r="GSF201" s="0"/>
      <c r="GSG201" s="0"/>
      <c r="GSH201" s="0"/>
      <c r="GSI201" s="0"/>
      <c r="GSJ201" s="0"/>
      <c r="GSK201" s="0"/>
      <c r="GSL201" s="0"/>
      <c r="GSM201" s="0"/>
      <c r="GSN201" s="0"/>
      <c r="GSO201" s="0"/>
      <c r="GSP201" s="0"/>
      <c r="GSQ201" s="0"/>
      <c r="GSR201" s="0"/>
      <c r="GSS201" s="0"/>
      <c r="GST201" s="0"/>
      <c r="GSU201" s="0"/>
      <c r="GSV201" s="0"/>
      <c r="GSW201" s="0"/>
      <c r="GSX201" s="0"/>
      <c r="GSY201" s="0"/>
      <c r="GSZ201" s="0"/>
      <c r="GTA201" s="0"/>
      <c r="GTB201" s="0"/>
      <c r="GTC201" s="0"/>
      <c r="GTD201" s="0"/>
      <c r="GTE201" s="0"/>
      <c r="GTF201" s="0"/>
      <c r="GTG201" s="0"/>
      <c r="GTH201" s="0"/>
      <c r="GTI201" s="0"/>
      <c r="GTJ201" s="0"/>
      <c r="GTK201" s="0"/>
      <c r="GTL201" s="0"/>
      <c r="GTM201" s="0"/>
      <c r="GTN201" s="0"/>
      <c r="GTO201" s="0"/>
      <c r="GTP201" s="0"/>
      <c r="GTQ201" s="0"/>
      <c r="GTR201" s="0"/>
      <c r="GTS201" s="0"/>
      <c r="GTT201" s="0"/>
      <c r="GTU201" s="0"/>
      <c r="GTV201" s="0"/>
      <c r="GTW201" s="0"/>
      <c r="GTX201" s="0"/>
      <c r="GTY201" s="0"/>
      <c r="GTZ201" s="0"/>
      <c r="GUA201" s="0"/>
      <c r="GUB201" s="0"/>
      <c r="GUC201" s="0"/>
      <c r="GUD201" s="0"/>
      <c r="GUE201" s="0"/>
      <c r="GUF201" s="0"/>
      <c r="GUG201" s="0"/>
      <c r="GUH201" s="0"/>
      <c r="GUI201" s="0"/>
      <c r="GUJ201" s="0"/>
      <c r="GUK201" s="0"/>
      <c r="GUL201" s="0"/>
      <c r="GUM201" s="0"/>
      <c r="GUN201" s="0"/>
      <c r="GUO201" s="0"/>
      <c r="GUP201" s="0"/>
      <c r="GUQ201" s="0"/>
      <c r="GUR201" s="0"/>
      <c r="GUS201" s="0"/>
      <c r="GUT201" s="0"/>
      <c r="GUU201" s="0"/>
      <c r="GUV201" s="0"/>
      <c r="GUW201" s="0"/>
      <c r="GUX201" s="0"/>
      <c r="GUY201" s="0"/>
      <c r="GUZ201" s="0"/>
      <c r="GVA201" s="0"/>
      <c r="GVB201" s="0"/>
      <c r="GVC201" s="0"/>
      <c r="GVD201" s="0"/>
      <c r="GVE201" s="0"/>
      <c r="GVF201" s="0"/>
      <c r="GVG201" s="0"/>
      <c r="GVH201" s="0"/>
      <c r="GVI201" s="0"/>
      <c r="GVJ201" s="0"/>
      <c r="GVK201" s="0"/>
      <c r="GVL201" s="0"/>
      <c r="GVM201" s="0"/>
      <c r="GVN201" s="0"/>
      <c r="GVO201" s="0"/>
      <c r="GVP201" s="0"/>
      <c r="GVQ201" s="0"/>
      <c r="GVR201" s="0"/>
      <c r="GVS201" s="0"/>
      <c r="GVT201" s="0"/>
      <c r="GVU201" s="0"/>
      <c r="GVV201" s="0"/>
      <c r="GVW201" s="0"/>
      <c r="GVX201" s="0"/>
      <c r="GVY201" s="0"/>
      <c r="GVZ201" s="0"/>
      <c r="GWA201" s="0"/>
      <c r="GWB201" s="0"/>
      <c r="GWC201" s="0"/>
      <c r="GWD201" s="0"/>
      <c r="GWE201" s="0"/>
      <c r="GWF201" s="0"/>
      <c r="GWG201" s="0"/>
      <c r="GWH201" s="0"/>
      <c r="GWI201" s="0"/>
      <c r="GWJ201" s="0"/>
      <c r="GWK201" s="0"/>
      <c r="GWL201" s="0"/>
      <c r="GWM201" s="0"/>
      <c r="GWN201" s="0"/>
      <c r="GWO201" s="0"/>
      <c r="GWP201" s="0"/>
      <c r="GWQ201" s="0"/>
      <c r="GWR201" s="0"/>
      <c r="GWS201" s="0"/>
      <c r="GWT201" s="0"/>
      <c r="GWU201" s="0"/>
      <c r="GWV201" s="0"/>
      <c r="GWW201" s="0"/>
      <c r="GWX201" s="0"/>
      <c r="GWY201" s="0"/>
      <c r="GWZ201" s="0"/>
      <c r="GXA201" s="0"/>
      <c r="GXB201" s="0"/>
      <c r="GXC201" s="0"/>
      <c r="GXD201" s="0"/>
      <c r="GXE201" s="0"/>
      <c r="GXF201" s="0"/>
      <c r="GXG201" s="0"/>
      <c r="GXH201" s="0"/>
      <c r="GXI201" s="0"/>
      <c r="GXJ201" s="0"/>
      <c r="GXK201" s="0"/>
      <c r="GXL201" s="0"/>
      <c r="GXM201" s="0"/>
      <c r="GXN201" s="0"/>
      <c r="GXO201" s="0"/>
      <c r="GXP201" s="0"/>
      <c r="GXQ201" s="0"/>
      <c r="GXR201" s="0"/>
      <c r="GXS201" s="0"/>
      <c r="GXT201" s="0"/>
      <c r="GXU201" s="0"/>
      <c r="GXV201" s="0"/>
      <c r="GXW201" s="0"/>
      <c r="GXX201" s="0"/>
      <c r="GXY201" s="0"/>
      <c r="GXZ201" s="0"/>
      <c r="GYA201" s="0"/>
      <c r="GYB201" s="0"/>
      <c r="GYC201" s="0"/>
      <c r="GYD201" s="0"/>
      <c r="GYE201" s="0"/>
      <c r="GYF201" s="0"/>
      <c r="GYG201" s="0"/>
      <c r="GYH201" s="0"/>
      <c r="GYI201" s="0"/>
      <c r="GYJ201" s="0"/>
      <c r="GYK201" s="0"/>
      <c r="GYL201" s="0"/>
      <c r="GYM201" s="0"/>
      <c r="GYN201" s="0"/>
      <c r="GYO201" s="0"/>
      <c r="GYP201" s="0"/>
      <c r="GYQ201" s="0"/>
      <c r="GYR201" s="0"/>
      <c r="GYS201" s="0"/>
      <c r="GYT201" s="0"/>
      <c r="GYU201" s="0"/>
      <c r="GYV201" s="0"/>
      <c r="GYW201" s="0"/>
      <c r="GYX201" s="0"/>
      <c r="GYY201" s="0"/>
      <c r="GYZ201" s="0"/>
      <c r="GZA201" s="0"/>
      <c r="GZB201" s="0"/>
      <c r="GZC201" s="0"/>
      <c r="GZD201" s="0"/>
      <c r="GZE201" s="0"/>
      <c r="GZF201" s="0"/>
      <c r="GZG201" s="0"/>
      <c r="GZH201" s="0"/>
      <c r="GZI201" s="0"/>
      <c r="GZJ201" s="0"/>
      <c r="GZK201" s="0"/>
      <c r="GZL201" s="0"/>
      <c r="GZM201" s="0"/>
      <c r="GZN201" s="0"/>
      <c r="GZO201" s="0"/>
      <c r="GZP201" s="0"/>
      <c r="GZQ201" s="0"/>
      <c r="GZR201" s="0"/>
      <c r="GZS201" s="0"/>
      <c r="GZT201" s="0"/>
      <c r="GZU201" s="0"/>
      <c r="GZV201" s="0"/>
      <c r="GZW201" s="0"/>
      <c r="GZX201" s="0"/>
      <c r="GZY201" s="0"/>
      <c r="GZZ201" s="0"/>
      <c r="HAA201" s="0"/>
      <c r="HAB201" s="0"/>
      <c r="HAC201" s="0"/>
      <c r="HAD201" s="0"/>
      <c r="HAE201" s="0"/>
      <c r="HAF201" s="0"/>
      <c r="HAG201" s="0"/>
      <c r="HAH201" s="0"/>
      <c r="HAI201" s="0"/>
      <c r="HAJ201" s="0"/>
      <c r="HAK201" s="0"/>
      <c r="HAL201" s="0"/>
      <c r="HAM201" s="0"/>
      <c r="HAN201" s="0"/>
      <c r="HAO201" s="0"/>
      <c r="HAP201" s="0"/>
      <c r="HAQ201" s="0"/>
      <c r="HAR201" s="0"/>
      <c r="HAS201" s="0"/>
      <c r="HAT201" s="0"/>
      <c r="HAU201" s="0"/>
      <c r="HAV201" s="0"/>
      <c r="HAW201" s="0"/>
      <c r="HAX201" s="0"/>
      <c r="HAY201" s="0"/>
      <c r="HAZ201" s="0"/>
      <c r="HBA201" s="0"/>
      <c r="HBB201" s="0"/>
      <c r="HBC201" s="0"/>
      <c r="HBD201" s="0"/>
      <c r="HBE201" s="0"/>
      <c r="HBF201" s="0"/>
      <c r="HBG201" s="0"/>
      <c r="HBH201" s="0"/>
      <c r="HBI201" s="0"/>
      <c r="HBJ201" s="0"/>
      <c r="HBK201" s="0"/>
      <c r="HBL201" s="0"/>
      <c r="HBM201" s="0"/>
      <c r="HBN201" s="0"/>
      <c r="HBO201" s="0"/>
      <c r="HBP201" s="0"/>
      <c r="HBQ201" s="0"/>
      <c r="HBR201" s="0"/>
      <c r="HBS201" s="0"/>
      <c r="HBT201" s="0"/>
      <c r="HBU201" s="0"/>
      <c r="HBV201" s="0"/>
      <c r="HBW201" s="0"/>
      <c r="HBX201" s="0"/>
      <c r="HBY201" s="0"/>
      <c r="HBZ201" s="0"/>
      <c r="HCA201" s="0"/>
      <c r="HCB201" s="0"/>
      <c r="HCC201" s="0"/>
      <c r="HCD201" s="0"/>
      <c r="HCE201" s="0"/>
      <c r="HCF201" s="0"/>
      <c r="HCG201" s="0"/>
      <c r="HCH201" s="0"/>
      <c r="HCI201" s="0"/>
      <c r="HCJ201" s="0"/>
      <c r="HCK201" s="0"/>
      <c r="HCL201" s="0"/>
      <c r="HCM201" s="0"/>
      <c r="HCN201" s="0"/>
      <c r="HCO201" s="0"/>
      <c r="HCP201" s="0"/>
      <c r="HCQ201" s="0"/>
      <c r="HCR201" s="0"/>
      <c r="HCS201" s="0"/>
      <c r="HCT201" s="0"/>
      <c r="HCU201" s="0"/>
      <c r="HCV201" s="0"/>
      <c r="HCW201" s="0"/>
      <c r="HCX201" s="0"/>
      <c r="HCY201" s="0"/>
      <c r="HCZ201" s="0"/>
      <c r="HDA201" s="0"/>
      <c r="HDB201" s="0"/>
      <c r="HDC201" s="0"/>
      <c r="HDD201" s="0"/>
      <c r="HDE201" s="0"/>
      <c r="HDF201" s="0"/>
      <c r="HDG201" s="0"/>
      <c r="HDH201" s="0"/>
      <c r="HDI201" s="0"/>
      <c r="HDJ201" s="0"/>
      <c r="HDK201" s="0"/>
      <c r="HDL201" s="0"/>
      <c r="HDM201" s="0"/>
      <c r="HDN201" s="0"/>
      <c r="HDO201" s="0"/>
      <c r="HDP201" s="0"/>
      <c r="HDQ201" s="0"/>
      <c r="HDR201" s="0"/>
      <c r="HDS201" s="0"/>
      <c r="HDT201" s="0"/>
      <c r="HDU201" s="0"/>
      <c r="HDV201" s="0"/>
      <c r="HDW201" s="0"/>
      <c r="HDX201" s="0"/>
      <c r="HDY201" s="0"/>
      <c r="HDZ201" s="0"/>
      <c r="HEA201" s="0"/>
      <c r="HEB201" s="0"/>
      <c r="HEC201" s="0"/>
      <c r="HED201" s="0"/>
      <c r="HEE201" s="0"/>
      <c r="HEF201" s="0"/>
      <c r="HEG201" s="0"/>
      <c r="HEH201" s="0"/>
      <c r="HEI201" s="0"/>
      <c r="HEJ201" s="0"/>
      <c r="HEK201" s="0"/>
      <c r="HEL201" s="0"/>
      <c r="HEM201" s="0"/>
      <c r="HEN201" s="0"/>
      <c r="HEO201" s="0"/>
      <c r="HEP201" s="0"/>
      <c r="HEQ201" s="0"/>
      <c r="HER201" s="0"/>
      <c r="HES201" s="0"/>
      <c r="HET201" s="0"/>
      <c r="HEU201" s="0"/>
      <c r="HEV201" s="0"/>
      <c r="HEW201" s="0"/>
      <c r="HEX201" s="0"/>
      <c r="HEY201" s="0"/>
      <c r="HEZ201" s="0"/>
      <c r="HFA201" s="0"/>
      <c r="HFB201" s="0"/>
      <c r="HFC201" s="0"/>
      <c r="HFD201" s="0"/>
      <c r="HFE201" s="0"/>
      <c r="HFF201" s="0"/>
      <c r="HFG201" s="0"/>
      <c r="HFH201" s="0"/>
      <c r="HFI201" s="0"/>
      <c r="HFJ201" s="0"/>
      <c r="HFK201" s="0"/>
      <c r="HFL201" s="0"/>
      <c r="HFM201" s="0"/>
      <c r="HFN201" s="0"/>
      <c r="HFO201" s="0"/>
      <c r="HFP201" s="0"/>
      <c r="HFQ201" s="0"/>
      <c r="HFR201" s="0"/>
      <c r="HFS201" s="0"/>
      <c r="HFT201" s="0"/>
      <c r="HFU201" s="0"/>
      <c r="HFV201" s="0"/>
      <c r="HFW201" s="0"/>
      <c r="HFX201" s="0"/>
      <c r="HFY201" s="0"/>
      <c r="HFZ201" s="0"/>
      <c r="HGA201" s="0"/>
      <c r="HGB201" s="0"/>
      <c r="HGC201" s="0"/>
      <c r="HGD201" s="0"/>
      <c r="HGE201" s="0"/>
      <c r="HGF201" s="0"/>
      <c r="HGG201" s="0"/>
      <c r="HGH201" s="0"/>
      <c r="HGI201" s="0"/>
      <c r="HGJ201" s="0"/>
      <c r="HGK201" s="0"/>
      <c r="HGL201" s="0"/>
      <c r="HGM201" s="0"/>
      <c r="HGN201" s="0"/>
      <c r="HGO201" s="0"/>
      <c r="HGP201" s="0"/>
      <c r="HGQ201" s="0"/>
      <c r="HGR201" s="0"/>
      <c r="HGS201" s="0"/>
      <c r="HGT201" s="0"/>
      <c r="HGU201" s="0"/>
      <c r="HGV201" s="0"/>
      <c r="HGW201" s="0"/>
      <c r="HGX201" s="0"/>
      <c r="HGY201" s="0"/>
      <c r="HGZ201" s="0"/>
      <c r="HHA201" s="0"/>
      <c r="HHB201" s="0"/>
      <c r="HHC201" s="0"/>
      <c r="HHD201" s="0"/>
      <c r="HHE201" s="0"/>
      <c r="HHF201" s="0"/>
      <c r="HHG201" s="0"/>
      <c r="HHH201" s="0"/>
      <c r="HHI201" s="0"/>
      <c r="HHJ201" s="0"/>
      <c r="HHK201" s="0"/>
      <c r="HHL201" s="0"/>
      <c r="HHM201" s="0"/>
      <c r="HHN201" s="0"/>
      <c r="HHO201" s="0"/>
      <c r="HHP201" s="0"/>
      <c r="HHQ201" s="0"/>
      <c r="HHR201" s="0"/>
      <c r="HHS201" s="0"/>
      <c r="HHT201" s="0"/>
      <c r="HHU201" s="0"/>
      <c r="HHV201" s="0"/>
      <c r="HHW201" s="0"/>
      <c r="HHX201" s="0"/>
      <c r="HHY201" s="0"/>
      <c r="HHZ201" s="0"/>
      <c r="HIA201" s="0"/>
      <c r="HIB201" s="0"/>
      <c r="HIC201" s="0"/>
      <c r="HID201" s="0"/>
      <c r="HIE201" s="0"/>
      <c r="HIF201" s="0"/>
      <c r="HIG201" s="0"/>
      <c r="HIH201" s="0"/>
      <c r="HII201" s="0"/>
      <c r="HIJ201" s="0"/>
      <c r="HIK201" s="0"/>
      <c r="HIL201" s="0"/>
      <c r="HIM201" s="0"/>
      <c r="HIN201" s="0"/>
      <c r="HIO201" s="0"/>
      <c r="HIP201" s="0"/>
      <c r="HIQ201" s="0"/>
      <c r="HIR201" s="0"/>
      <c r="HIS201" s="0"/>
      <c r="HIT201" s="0"/>
      <c r="HIU201" s="0"/>
      <c r="HIV201" s="0"/>
      <c r="HIW201" s="0"/>
      <c r="HIX201" s="0"/>
      <c r="HIY201" s="0"/>
      <c r="HIZ201" s="0"/>
      <c r="HJA201" s="0"/>
      <c r="HJB201" s="0"/>
      <c r="HJC201" s="0"/>
      <c r="HJD201" s="0"/>
      <c r="HJE201" s="0"/>
      <c r="HJF201" s="0"/>
      <c r="HJG201" s="0"/>
      <c r="HJH201" s="0"/>
      <c r="HJI201" s="0"/>
      <c r="HJJ201" s="0"/>
      <c r="HJK201" s="0"/>
      <c r="HJL201" s="0"/>
      <c r="HJM201" s="0"/>
      <c r="HJN201" s="0"/>
      <c r="HJO201" s="0"/>
      <c r="HJP201" s="0"/>
      <c r="HJQ201" s="0"/>
      <c r="HJR201" s="0"/>
      <c r="HJS201" s="0"/>
      <c r="HJT201" s="0"/>
      <c r="HJU201" s="0"/>
      <c r="HJV201" s="0"/>
      <c r="HJW201" s="0"/>
      <c r="HJX201" s="0"/>
      <c r="HJY201" s="0"/>
      <c r="HJZ201" s="0"/>
      <c r="HKA201" s="0"/>
      <c r="HKB201" s="0"/>
      <c r="HKC201" s="0"/>
      <c r="HKD201" s="0"/>
      <c r="HKE201" s="0"/>
      <c r="HKF201" s="0"/>
      <c r="HKG201" s="0"/>
      <c r="HKH201" s="0"/>
      <c r="HKI201" s="0"/>
      <c r="HKJ201" s="0"/>
      <c r="HKK201" s="0"/>
      <c r="HKL201" s="0"/>
      <c r="HKM201" s="0"/>
      <c r="HKN201" s="0"/>
      <c r="HKO201" s="0"/>
      <c r="HKP201" s="0"/>
      <c r="HKQ201" s="0"/>
      <c r="HKR201" s="0"/>
      <c r="HKS201" s="0"/>
      <c r="HKT201" s="0"/>
      <c r="HKU201" s="0"/>
      <c r="HKV201" s="0"/>
      <c r="HKW201" s="0"/>
      <c r="HKX201" s="0"/>
      <c r="HKY201" s="0"/>
      <c r="HKZ201" s="0"/>
      <c r="HLA201" s="0"/>
      <c r="HLB201" s="0"/>
      <c r="HLC201" s="0"/>
      <c r="HLD201" s="0"/>
      <c r="HLE201" s="0"/>
      <c r="HLF201" s="0"/>
      <c r="HLG201" s="0"/>
      <c r="HLH201" s="0"/>
      <c r="HLI201" s="0"/>
      <c r="HLJ201" s="0"/>
      <c r="HLK201" s="0"/>
      <c r="HLL201" s="0"/>
      <c r="HLM201" s="0"/>
      <c r="HLN201" s="0"/>
      <c r="HLO201" s="0"/>
      <c r="HLP201" s="0"/>
      <c r="HLQ201" s="0"/>
      <c r="HLR201" s="0"/>
      <c r="HLS201" s="0"/>
      <c r="HLT201" s="0"/>
      <c r="HLU201" s="0"/>
      <c r="HLV201" s="0"/>
      <c r="HLW201" s="0"/>
      <c r="HLX201" s="0"/>
      <c r="HLY201" s="0"/>
      <c r="HLZ201" s="0"/>
      <c r="HMA201" s="0"/>
      <c r="HMB201" s="0"/>
      <c r="HMC201" s="0"/>
      <c r="HMD201" s="0"/>
      <c r="HME201" s="0"/>
      <c r="HMF201" s="0"/>
      <c r="HMG201" s="0"/>
      <c r="HMH201" s="0"/>
      <c r="HMI201" s="0"/>
      <c r="HMJ201" s="0"/>
      <c r="HMK201" s="0"/>
      <c r="HML201" s="0"/>
      <c r="HMM201" s="0"/>
      <c r="HMN201" s="0"/>
      <c r="HMO201" s="0"/>
      <c r="HMP201" s="0"/>
      <c r="HMQ201" s="0"/>
      <c r="HMR201" s="0"/>
      <c r="HMS201" s="0"/>
      <c r="HMT201" s="0"/>
      <c r="HMU201" s="0"/>
      <c r="HMV201" s="0"/>
      <c r="HMW201" s="0"/>
      <c r="HMX201" s="0"/>
      <c r="HMY201" s="0"/>
      <c r="HMZ201" s="0"/>
      <c r="HNA201" s="0"/>
      <c r="HNB201" s="0"/>
      <c r="HNC201" s="0"/>
      <c r="HND201" s="0"/>
      <c r="HNE201" s="0"/>
      <c r="HNF201" s="0"/>
      <c r="HNG201" s="0"/>
      <c r="HNH201" s="0"/>
      <c r="HNI201" s="0"/>
      <c r="HNJ201" s="0"/>
      <c r="HNK201" s="0"/>
      <c r="HNL201" s="0"/>
      <c r="HNM201" s="0"/>
      <c r="HNN201" s="0"/>
      <c r="HNO201" s="0"/>
      <c r="HNP201" s="0"/>
      <c r="HNQ201" s="0"/>
      <c r="HNR201" s="0"/>
      <c r="HNS201" s="0"/>
      <c r="HNT201" s="0"/>
      <c r="HNU201" s="0"/>
      <c r="HNV201" s="0"/>
      <c r="HNW201" s="0"/>
      <c r="HNX201" s="0"/>
      <c r="HNY201" s="0"/>
      <c r="HNZ201" s="0"/>
      <c r="HOA201" s="0"/>
      <c r="HOB201" s="0"/>
      <c r="HOC201" s="0"/>
      <c r="HOD201" s="0"/>
      <c r="HOE201" s="0"/>
      <c r="HOF201" s="0"/>
      <c r="HOG201" s="0"/>
      <c r="HOH201" s="0"/>
      <c r="HOI201" s="0"/>
      <c r="HOJ201" s="0"/>
      <c r="HOK201" s="0"/>
      <c r="HOL201" s="0"/>
      <c r="HOM201" s="0"/>
      <c r="HON201" s="0"/>
      <c r="HOO201" s="0"/>
      <c r="HOP201" s="0"/>
      <c r="HOQ201" s="0"/>
      <c r="HOR201" s="0"/>
      <c r="HOS201" s="0"/>
      <c r="HOT201" s="0"/>
      <c r="HOU201" s="0"/>
      <c r="HOV201" s="0"/>
      <c r="HOW201" s="0"/>
      <c r="HOX201" s="0"/>
      <c r="HOY201" s="0"/>
      <c r="HOZ201" s="0"/>
      <c r="HPA201" s="0"/>
      <c r="HPB201" s="0"/>
      <c r="HPC201" s="0"/>
      <c r="HPD201" s="0"/>
      <c r="HPE201" s="0"/>
      <c r="HPF201" s="0"/>
      <c r="HPG201" s="0"/>
      <c r="HPH201" s="0"/>
      <c r="HPI201" s="0"/>
      <c r="HPJ201" s="0"/>
      <c r="HPK201" s="0"/>
      <c r="HPL201" s="0"/>
      <c r="HPM201" s="0"/>
      <c r="HPN201" s="0"/>
      <c r="HPO201" s="0"/>
      <c r="HPP201" s="0"/>
      <c r="HPQ201" s="0"/>
      <c r="HPR201" s="0"/>
      <c r="HPS201" s="0"/>
      <c r="HPT201" s="0"/>
      <c r="HPU201" s="0"/>
      <c r="HPV201" s="0"/>
      <c r="HPW201" s="0"/>
      <c r="HPX201" s="0"/>
      <c r="HPY201" s="0"/>
      <c r="HPZ201" s="0"/>
      <c r="HQA201" s="0"/>
      <c r="HQB201" s="0"/>
      <c r="HQC201" s="0"/>
      <c r="HQD201" s="0"/>
      <c r="HQE201" s="0"/>
      <c r="HQF201" s="0"/>
      <c r="HQG201" s="0"/>
      <c r="HQH201" s="0"/>
      <c r="HQI201" s="0"/>
      <c r="HQJ201" s="0"/>
      <c r="HQK201" s="0"/>
      <c r="HQL201" s="0"/>
      <c r="HQM201" s="0"/>
      <c r="HQN201" s="0"/>
      <c r="HQO201" s="0"/>
      <c r="HQP201" s="0"/>
      <c r="HQQ201" s="0"/>
      <c r="HQR201" s="0"/>
      <c r="HQS201" s="0"/>
      <c r="HQT201" s="0"/>
      <c r="HQU201" s="0"/>
      <c r="HQV201" s="0"/>
      <c r="HQW201" s="0"/>
      <c r="HQX201" s="0"/>
      <c r="HQY201" s="0"/>
      <c r="HQZ201" s="0"/>
      <c r="HRA201" s="0"/>
      <c r="HRB201" s="0"/>
      <c r="HRC201" s="0"/>
      <c r="HRD201" s="0"/>
      <c r="HRE201" s="0"/>
      <c r="HRF201" s="0"/>
      <c r="HRG201" s="0"/>
      <c r="HRH201" s="0"/>
      <c r="HRI201" s="0"/>
      <c r="HRJ201" s="0"/>
      <c r="HRK201" s="0"/>
      <c r="HRL201" s="0"/>
      <c r="HRM201" s="0"/>
      <c r="HRN201" s="0"/>
      <c r="HRO201" s="0"/>
      <c r="HRP201" s="0"/>
      <c r="HRQ201" s="0"/>
      <c r="HRR201" s="0"/>
      <c r="HRS201" s="0"/>
      <c r="HRT201" s="0"/>
      <c r="HRU201" s="0"/>
      <c r="HRV201" s="0"/>
      <c r="HRW201" s="0"/>
      <c r="HRX201" s="0"/>
      <c r="HRY201" s="0"/>
      <c r="HRZ201" s="0"/>
      <c r="HSA201" s="0"/>
      <c r="HSB201" s="0"/>
      <c r="HSC201" s="0"/>
      <c r="HSD201" s="0"/>
      <c r="HSE201" s="0"/>
      <c r="HSF201" s="0"/>
      <c r="HSG201" s="0"/>
      <c r="HSH201" s="0"/>
      <c r="HSI201" s="0"/>
      <c r="HSJ201" s="0"/>
      <c r="HSK201" s="0"/>
      <c r="HSL201" s="0"/>
      <c r="HSM201" s="0"/>
      <c r="HSN201" s="0"/>
      <c r="HSO201" s="0"/>
      <c r="HSP201" s="0"/>
      <c r="HSQ201" s="0"/>
      <c r="HSR201" s="0"/>
      <c r="HSS201" s="0"/>
      <c r="HST201" s="0"/>
      <c r="HSU201" s="0"/>
      <c r="HSV201" s="0"/>
      <c r="HSW201" s="0"/>
      <c r="HSX201" s="0"/>
      <c r="HSY201" s="0"/>
      <c r="HSZ201" s="0"/>
      <c r="HTA201" s="0"/>
      <c r="HTB201" s="0"/>
      <c r="HTC201" s="0"/>
      <c r="HTD201" s="0"/>
      <c r="HTE201" s="0"/>
      <c r="HTF201" s="0"/>
      <c r="HTG201" s="0"/>
      <c r="HTH201" s="0"/>
      <c r="HTI201" s="0"/>
      <c r="HTJ201" s="0"/>
      <c r="HTK201" s="0"/>
      <c r="HTL201" s="0"/>
      <c r="HTM201" s="0"/>
      <c r="HTN201" s="0"/>
      <c r="HTO201" s="0"/>
      <c r="HTP201" s="0"/>
      <c r="HTQ201" s="0"/>
      <c r="HTR201" s="0"/>
      <c r="HTS201" s="0"/>
      <c r="HTT201" s="0"/>
      <c r="HTU201" s="0"/>
      <c r="HTV201" s="0"/>
      <c r="HTW201" s="0"/>
      <c r="HTX201" s="0"/>
      <c r="HTY201" s="0"/>
      <c r="HTZ201" s="0"/>
      <c r="HUA201" s="0"/>
      <c r="HUB201" s="0"/>
      <c r="HUC201" s="0"/>
      <c r="HUD201" s="0"/>
      <c r="HUE201" s="0"/>
      <c r="HUF201" s="0"/>
      <c r="HUG201" s="0"/>
      <c r="HUH201" s="0"/>
      <c r="HUI201" s="0"/>
      <c r="HUJ201" s="0"/>
      <c r="HUK201" s="0"/>
      <c r="HUL201" s="0"/>
      <c r="HUM201" s="0"/>
      <c r="HUN201" s="0"/>
      <c r="HUO201" s="0"/>
      <c r="HUP201" s="0"/>
      <c r="HUQ201" s="0"/>
      <c r="HUR201" s="0"/>
      <c r="HUS201" s="0"/>
      <c r="HUT201" s="0"/>
      <c r="HUU201" s="0"/>
      <c r="HUV201" s="0"/>
      <c r="HUW201" s="0"/>
      <c r="HUX201" s="0"/>
      <c r="HUY201" s="0"/>
      <c r="HUZ201" s="0"/>
      <c r="HVA201" s="0"/>
      <c r="HVB201" s="0"/>
      <c r="HVC201" s="0"/>
      <c r="HVD201" s="0"/>
      <c r="HVE201" s="0"/>
      <c r="HVF201" s="0"/>
      <c r="HVG201" s="0"/>
      <c r="HVH201" s="0"/>
      <c r="HVI201" s="0"/>
      <c r="HVJ201" s="0"/>
      <c r="HVK201" s="0"/>
      <c r="HVL201" s="0"/>
      <c r="HVM201" s="0"/>
      <c r="HVN201" s="0"/>
      <c r="HVO201" s="0"/>
      <c r="HVP201" s="0"/>
      <c r="HVQ201" s="0"/>
      <c r="HVR201" s="0"/>
      <c r="HVS201" s="0"/>
      <c r="HVT201" s="0"/>
      <c r="HVU201" s="0"/>
      <c r="HVV201" s="0"/>
      <c r="HVW201" s="0"/>
      <c r="HVX201" s="0"/>
      <c r="HVY201" s="0"/>
      <c r="HVZ201" s="0"/>
      <c r="HWA201" s="0"/>
      <c r="HWB201" s="0"/>
      <c r="HWC201" s="0"/>
      <c r="HWD201" s="0"/>
      <c r="HWE201" s="0"/>
      <c r="HWF201" s="0"/>
      <c r="HWG201" s="0"/>
      <c r="HWH201" s="0"/>
      <c r="HWI201" s="0"/>
      <c r="HWJ201" s="0"/>
      <c r="HWK201" s="0"/>
      <c r="HWL201" s="0"/>
      <c r="HWM201" s="0"/>
      <c r="HWN201" s="0"/>
      <c r="HWO201" s="0"/>
      <c r="HWP201" s="0"/>
      <c r="HWQ201" s="0"/>
      <c r="HWR201" s="0"/>
      <c r="HWS201" s="0"/>
      <c r="HWT201" s="0"/>
      <c r="HWU201" s="0"/>
      <c r="HWV201" s="0"/>
      <c r="HWW201" s="0"/>
      <c r="HWX201" s="0"/>
      <c r="HWY201" s="0"/>
      <c r="HWZ201" s="0"/>
      <c r="HXA201" s="0"/>
      <c r="HXB201" s="0"/>
      <c r="HXC201" s="0"/>
      <c r="HXD201" s="0"/>
      <c r="HXE201" s="0"/>
      <c r="HXF201" s="0"/>
      <c r="HXG201" s="0"/>
      <c r="HXH201" s="0"/>
      <c r="HXI201" s="0"/>
      <c r="HXJ201" s="0"/>
      <c r="HXK201" s="0"/>
      <c r="HXL201" s="0"/>
      <c r="HXM201" s="0"/>
      <c r="HXN201" s="0"/>
      <c r="HXO201" s="0"/>
      <c r="HXP201" s="0"/>
      <c r="HXQ201" s="0"/>
      <c r="HXR201" s="0"/>
      <c r="HXS201" s="0"/>
      <c r="HXT201" s="0"/>
      <c r="HXU201" s="0"/>
      <c r="HXV201" s="0"/>
      <c r="HXW201" s="0"/>
      <c r="HXX201" s="0"/>
      <c r="HXY201" s="0"/>
      <c r="HXZ201" s="0"/>
      <c r="HYA201" s="0"/>
      <c r="HYB201" s="0"/>
      <c r="HYC201" s="0"/>
      <c r="HYD201" s="0"/>
      <c r="HYE201" s="0"/>
      <c r="HYF201" s="0"/>
      <c r="HYG201" s="0"/>
      <c r="HYH201" s="0"/>
      <c r="HYI201" s="0"/>
      <c r="HYJ201" s="0"/>
      <c r="HYK201" s="0"/>
      <c r="HYL201" s="0"/>
      <c r="HYM201" s="0"/>
      <c r="HYN201" s="0"/>
      <c r="HYO201" s="0"/>
      <c r="HYP201" s="0"/>
      <c r="HYQ201" s="0"/>
      <c r="HYR201" s="0"/>
      <c r="HYS201" s="0"/>
      <c r="HYT201" s="0"/>
      <c r="HYU201" s="0"/>
      <c r="HYV201" s="0"/>
      <c r="HYW201" s="0"/>
      <c r="HYX201" s="0"/>
      <c r="HYY201" s="0"/>
      <c r="HYZ201" s="0"/>
      <c r="HZA201" s="0"/>
      <c r="HZB201" s="0"/>
      <c r="HZC201" s="0"/>
      <c r="HZD201" s="0"/>
      <c r="HZE201" s="0"/>
      <c r="HZF201" s="0"/>
      <c r="HZG201" s="0"/>
      <c r="HZH201" s="0"/>
      <c r="HZI201" s="0"/>
      <c r="HZJ201" s="0"/>
      <c r="HZK201" s="0"/>
      <c r="HZL201" s="0"/>
      <c r="HZM201" s="0"/>
      <c r="HZN201" s="0"/>
      <c r="HZO201" s="0"/>
      <c r="HZP201" s="0"/>
      <c r="HZQ201" s="0"/>
      <c r="HZR201" s="0"/>
      <c r="HZS201" s="0"/>
      <c r="HZT201" s="0"/>
      <c r="HZU201" s="0"/>
      <c r="HZV201" s="0"/>
      <c r="HZW201" s="0"/>
      <c r="HZX201" s="0"/>
      <c r="HZY201" s="0"/>
      <c r="HZZ201" s="0"/>
      <c r="IAA201" s="0"/>
      <c r="IAB201" s="0"/>
      <c r="IAC201" s="0"/>
      <c r="IAD201" s="0"/>
      <c r="IAE201" s="0"/>
      <c r="IAF201" s="0"/>
      <c r="IAG201" s="0"/>
      <c r="IAH201" s="0"/>
      <c r="IAI201" s="0"/>
      <c r="IAJ201" s="0"/>
      <c r="IAK201" s="0"/>
      <c r="IAL201" s="0"/>
      <c r="IAM201" s="0"/>
      <c r="IAN201" s="0"/>
      <c r="IAO201" s="0"/>
      <c r="IAP201" s="0"/>
      <c r="IAQ201" s="0"/>
      <c r="IAR201" s="0"/>
      <c r="IAS201" s="0"/>
      <c r="IAT201" s="0"/>
      <c r="IAU201" s="0"/>
      <c r="IAV201" s="0"/>
      <c r="IAW201" s="0"/>
      <c r="IAX201" s="0"/>
      <c r="IAY201" s="0"/>
      <c r="IAZ201" s="0"/>
      <c r="IBA201" s="0"/>
      <c r="IBB201" s="0"/>
      <c r="IBC201" s="0"/>
      <c r="IBD201" s="0"/>
      <c r="IBE201" s="0"/>
      <c r="IBF201" s="0"/>
      <c r="IBG201" s="0"/>
      <c r="IBH201" s="0"/>
      <c r="IBI201" s="0"/>
      <c r="IBJ201" s="0"/>
      <c r="IBK201" s="0"/>
      <c r="IBL201" s="0"/>
      <c r="IBM201" s="0"/>
      <c r="IBN201" s="0"/>
      <c r="IBO201" s="0"/>
      <c r="IBP201" s="0"/>
      <c r="IBQ201" s="0"/>
      <c r="IBR201" s="0"/>
      <c r="IBS201" s="0"/>
      <c r="IBT201" s="0"/>
      <c r="IBU201" s="0"/>
      <c r="IBV201" s="0"/>
      <c r="IBW201" s="0"/>
      <c r="IBX201" s="0"/>
      <c r="IBY201" s="0"/>
      <c r="IBZ201" s="0"/>
      <c r="ICA201" s="0"/>
      <c r="ICB201" s="0"/>
      <c r="ICC201" s="0"/>
      <c r="ICD201" s="0"/>
      <c r="ICE201" s="0"/>
      <c r="ICF201" s="0"/>
      <c r="ICG201" s="0"/>
      <c r="ICH201" s="0"/>
      <c r="ICI201" s="0"/>
      <c r="ICJ201" s="0"/>
      <c r="ICK201" s="0"/>
      <c r="ICL201" s="0"/>
      <c r="ICM201" s="0"/>
      <c r="ICN201" s="0"/>
      <c r="ICO201" s="0"/>
      <c r="ICP201" s="0"/>
      <c r="ICQ201" s="0"/>
      <c r="ICR201" s="0"/>
      <c r="ICS201" s="0"/>
      <c r="ICT201" s="0"/>
      <c r="ICU201" s="0"/>
      <c r="ICV201" s="0"/>
      <c r="ICW201" s="0"/>
      <c r="ICX201" s="0"/>
      <c r="ICY201" s="0"/>
      <c r="ICZ201" s="0"/>
      <c r="IDA201" s="0"/>
      <c r="IDB201" s="0"/>
      <c r="IDC201" s="0"/>
      <c r="IDD201" s="0"/>
      <c r="IDE201" s="0"/>
      <c r="IDF201" s="0"/>
      <c r="IDG201" s="0"/>
      <c r="IDH201" s="0"/>
      <c r="IDI201" s="0"/>
      <c r="IDJ201" s="0"/>
      <c r="IDK201" s="0"/>
      <c r="IDL201" s="0"/>
      <c r="IDM201" s="0"/>
      <c r="IDN201" s="0"/>
      <c r="IDO201" s="0"/>
      <c r="IDP201" s="0"/>
      <c r="IDQ201" s="0"/>
      <c r="IDR201" s="0"/>
      <c r="IDS201" s="0"/>
      <c r="IDT201" s="0"/>
      <c r="IDU201" s="0"/>
      <c r="IDV201" s="0"/>
      <c r="IDW201" s="0"/>
      <c r="IDX201" s="0"/>
      <c r="IDY201" s="0"/>
      <c r="IDZ201" s="0"/>
      <c r="IEA201" s="0"/>
      <c r="IEB201" s="0"/>
      <c r="IEC201" s="0"/>
      <c r="IED201" s="0"/>
      <c r="IEE201" s="0"/>
      <c r="IEF201" s="0"/>
      <c r="IEG201" s="0"/>
      <c r="IEH201" s="0"/>
      <c r="IEI201" s="0"/>
      <c r="IEJ201" s="0"/>
      <c r="IEK201" s="0"/>
      <c r="IEL201" s="0"/>
      <c r="IEM201" s="0"/>
      <c r="IEN201" s="0"/>
      <c r="IEO201" s="0"/>
      <c r="IEP201" s="0"/>
      <c r="IEQ201" s="0"/>
      <c r="IER201" s="0"/>
      <c r="IES201" s="0"/>
      <c r="IET201" s="0"/>
      <c r="IEU201" s="0"/>
      <c r="IEV201" s="0"/>
      <c r="IEW201" s="0"/>
      <c r="IEX201" s="0"/>
      <c r="IEY201" s="0"/>
      <c r="IEZ201" s="0"/>
      <c r="IFA201" s="0"/>
      <c r="IFB201" s="0"/>
      <c r="IFC201" s="0"/>
      <c r="IFD201" s="0"/>
      <c r="IFE201" s="0"/>
      <c r="IFF201" s="0"/>
      <c r="IFG201" s="0"/>
      <c r="IFH201" s="0"/>
      <c r="IFI201" s="0"/>
      <c r="IFJ201" s="0"/>
      <c r="IFK201" s="0"/>
      <c r="IFL201" s="0"/>
      <c r="IFM201" s="0"/>
      <c r="IFN201" s="0"/>
      <c r="IFO201" s="0"/>
      <c r="IFP201" s="0"/>
      <c r="IFQ201" s="0"/>
      <c r="IFR201" s="0"/>
      <c r="IFS201" s="0"/>
      <c r="IFT201" s="0"/>
      <c r="IFU201" s="0"/>
      <c r="IFV201" s="0"/>
      <c r="IFW201" s="0"/>
      <c r="IFX201" s="0"/>
      <c r="IFY201" s="0"/>
      <c r="IFZ201" s="0"/>
      <c r="IGA201" s="0"/>
      <c r="IGB201" s="0"/>
      <c r="IGC201" s="0"/>
      <c r="IGD201" s="0"/>
      <c r="IGE201" s="0"/>
      <c r="IGF201" s="0"/>
      <c r="IGG201" s="0"/>
      <c r="IGH201" s="0"/>
      <c r="IGI201" s="0"/>
      <c r="IGJ201" s="0"/>
      <c r="IGK201" s="0"/>
      <c r="IGL201" s="0"/>
      <c r="IGM201" s="0"/>
      <c r="IGN201" s="0"/>
      <c r="IGO201" s="0"/>
      <c r="IGP201" s="0"/>
      <c r="IGQ201" s="0"/>
      <c r="IGR201" s="0"/>
      <c r="IGS201" s="0"/>
      <c r="IGT201" s="0"/>
      <c r="IGU201" s="0"/>
      <c r="IGV201" s="0"/>
      <c r="IGW201" s="0"/>
      <c r="IGX201" s="0"/>
      <c r="IGY201" s="0"/>
      <c r="IGZ201" s="0"/>
      <c r="IHA201" s="0"/>
      <c r="IHB201" s="0"/>
      <c r="IHC201" s="0"/>
      <c r="IHD201" s="0"/>
      <c r="IHE201" s="0"/>
      <c r="IHF201" s="0"/>
      <c r="IHG201" s="0"/>
      <c r="IHH201" s="0"/>
      <c r="IHI201" s="0"/>
      <c r="IHJ201" s="0"/>
      <c r="IHK201" s="0"/>
      <c r="IHL201" s="0"/>
      <c r="IHM201" s="0"/>
      <c r="IHN201" s="0"/>
      <c r="IHO201" s="0"/>
      <c r="IHP201" s="0"/>
      <c r="IHQ201" s="0"/>
      <c r="IHR201" s="0"/>
      <c r="IHS201" s="0"/>
      <c r="IHT201" s="0"/>
      <c r="IHU201" s="0"/>
      <c r="IHV201" s="0"/>
      <c r="IHW201" s="0"/>
      <c r="IHX201" s="0"/>
      <c r="IHY201" s="0"/>
      <c r="IHZ201" s="0"/>
      <c r="IIA201" s="0"/>
      <c r="IIB201" s="0"/>
      <c r="IIC201" s="0"/>
      <c r="IID201" s="0"/>
      <c r="IIE201" s="0"/>
      <c r="IIF201" s="0"/>
      <c r="IIG201" s="0"/>
      <c r="IIH201" s="0"/>
      <c r="III201" s="0"/>
      <c r="IIJ201" s="0"/>
      <c r="IIK201" s="0"/>
      <c r="IIL201" s="0"/>
      <c r="IIM201" s="0"/>
      <c r="IIN201" s="0"/>
      <c r="IIO201" s="0"/>
      <c r="IIP201" s="0"/>
      <c r="IIQ201" s="0"/>
      <c r="IIR201" s="0"/>
      <c r="IIS201" s="0"/>
      <c r="IIT201" s="0"/>
      <c r="IIU201" s="0"/>
      <c r="IIV201" s="0"/>
      <c r="IIW201" s="0"/>
      <c r="IIX201" s="0"/>
      <c r="IIY201" s="0"/>
      <c r="IIZ201" s="0"/>
      <c r="IJA201" s="0"/>
      <c r="IJB201" s="0"/>
      <c r="IJC201" s="0"/>
      <c r="IJD201" s="0"/>
      <c r="IJE201" s="0"/>
      <c r="IJF201" s="0"/>
      <c r="IJG201" s="0"/>
      <c r="IJH201" s="0"/>
      <c r="IJI201" s="0"/>
      <c r="IJJ201" s="0"/>
      <c r="IJK201" s="0"/>
      <c r="IJL201" s="0"/>
      <c r="IJM201" s="0"/>
      <c r="IJN201" s="0"/>
      <c r="IJO201" s="0"/>
      <c r="IJP201" s="0"/>
      <c r="IJQ201" s="0"/>
      <c r="IJR201" s="0"/>
      <c r="IJS201" s="0"/>
      <c r="IJT201" s="0"/>
      <c r="IJU201" s="0"/>
      <c r="IJV201" s="0"/>
      <c r="IJW201" s="0"/>
      <c r="IJX201" s="0"/>
      <c r="IJY201" s="0"/>
      <c r="IJZ201" s="0"/>
      <c r="IKA201" s="0"/>
      <c r="IKB201" s="0"/>
      <c r="IKC201" s="0"/>
      <c r="IKD201" s="0"/>
      <c r="IKE201" s="0"/>
      <c r="IKF201" s="0"/>
      <c r="IKG201" s="0"/>
      <c r="IKH201" s="0"/>
      <c r="IKI201" s="0"/>
      <c r="IKJ201" s="0"/>
      <c r="IKK201" s="0"/>
      <c r="IKL201" s="0"/>
      <c r="IKM201" s="0"/>
      <c r="IKN201" s="0"/>
      <c r="IKO201" s="0"/>
      <c r="IKP201" s="0"/>
      <c r="IKQ201" s="0"/>
      <c r="IKR201" s="0"/>
      <c r="IKS201" s="0"/>
      <c r="IKT201" s="0"/>
      <c r="IKU201" s="0"/>
      <c r="IKV201" s="0"/>
      <c r="IKW201" s="0"/>
      <c r="IKX201" s="0"/>
      <c r="IKY201" s="0"/>
      <c r="IKZ201" s="0"/>
      <c r="ILA201" s="0"/>
      <c r="ILB201" s="0"/>
      <c r="ILC201" s="0"/>
      <c r="ILD201" s="0"/>
      <c r="ILE201" s="0"/>
      <c r="ILF201" s="0"/>
      <c r="ILG201" s="0"/>
      <c r="ILH201" s="0"/>
      <c r="ILI201" s="0"/>
      <c r="ILJ201" s="0"/>
      <c r="ILK201" s="0"/>
      <c r="ILL201" s="0"/>
      <c r="ILM201" s="0"/>
      <c r="ILN201" s="0"/>
      <c r="ILO201" s="0"/>
      <c r="ILP201" s="0"/>
      <c r="ILQ201" s="0"/>
      <c r="ILR201" s="0"/>
      <c r="ILS201" s="0"/>
      <c r="ILT201" s="0"/>
      <c r="ILU201" s="0"/>
      <c r="ILV201" s="0"/>
      <c r="ILW201" s="0"/>
      <c r="ILX201" s="0"/>
      <c r="ILY201" s="0"/>
      <c r="ILZ201" s="0"/>
      <c r="IMA201" s="0"/>
      <c r="IMB201" s="0"/>
      <c r="IMC201" s="0"/>
      <c r="IMD201" s="0"/>
      <c r="IME201" s="0"/>
      <c r="IMF201" s="0"/>
      <c r="IMG201" s="0"/>
      <c r="IMH201" s="0"/>
      <c r="IMI201" s="0"/>
      <c r="IMJ201" s="0"/>
      <c r="IMK201" s="0"/>
      <c r="IML201" s="0"/>
      <c r="IMM201" s="0"/>
      <c r="IMN201" s="0"/>
      <c r="IMO201" s="0"/>
      <c r="IMP201" s="0"/>
      <c r="IMQ201" s="0"/>
      <c r="IMR201" s="0"/>
      <c r="IMS201" s="0"/>
      <c r="IMT201" s="0"/>
      <c r="IMU201" s="0"/>
      <c r="IMV201" s="0"/>
      <c r="IMW201" s="0"/>
      <c r="IMX201" s="0"/>
      <c r="IMY201" s="0"/>
      <c r="IMZ201" s="0"/>
      <c r="INA201" s="0"/>
      <c r="INB201" s="0"/>
      <c r="INC201" s="0"/>
      <c r="IND201" s="0"/>
      <c r="INE201" s="0"/>
      <c r="INF201" s="0"/>
      <c r="ING201" s="0"/>
      <c r="INH201" s="0"/>
      <c r="INI201" s="0"/>
      <c r="INJ201" s="0"/>
      <c r="INK201" s="0"/>
      <c r="INL201" s="0"/>
      <c r="INM201" s="0"/>
      <c r="INN201" s="0"/>
      <c r="INO201" s="0"/>
      <c r="INP201" s="0"/>
      <c r="INQ201" s="0"/>
      <c r="INR201" s="0"/>
      <c r="INS201" s="0"/>
      <c r="INT201" s="0"/>
      <c r="INU201" s="0"/>
      <c r="INV201" s="0"/>
      <c r="INW201" s="0"/>
      <c r="INX201" s="0"/>
      <c r="INY201" s="0"/>
      <c r="INZ201" s="0"/>
      <c r="IOA201" s="0"/>
      <c r="IOB201" s="0"/>
      <c r="IOC201" s="0"/>
      <c r="IOD201" s="0"/>
      <c r="IOE201" s="0"/>
      <c r="IOF201" s="0"/>
      <c r="IOG201" s="0"/>
      <c r="IOH201" s="0"/>
      <c r="IOI201" s="0"/>
      <c r="IOJ201" s="0"/>
      <c r="IOK201" s="0"/>
      <c r="IOL201" s="0"/>
      <c r="IOM201" s="0"/>
      <c r="ION201" s="0"/>
      <c r="IOO201" s="0"/>
      <c r="IOP201" s="0"/>
      <c r="IOQ201" s="0"/>
      <c r="IOR201" s="0"/>
      <c r="IOS201" s="0"/>
      <c r="IOT201" s="0"/>
      <c r="IOU201" s="0"/>
      <c r="IOV201" s="0"/>
      <c r="IOW201" s="0"/>
      <c r="IOX201" s="0"/>
      <c r="IOY201" s="0"/>
      <c r="IOZ201" s="0"/>
      <c r="IPA201" s="0"/>
      <c r="IPB201" s="0"/>
      <c r="IPC201" s="0"/>
      <c r="IPD201" s="0"/>
      <c r="IPE201" s="0"/>
      <c r="IPF201" s="0"/>
      <c r="IPG201" s="0"/>
      <c r="IPH201" s="0"/>
      <c r="IPI201" s="0"/>
      <c r="IPJ201" s="0"/>
      <c r="IPK201" s="0"/>
      <c r="IPL201" s="0"/>
      <c r="IPM201" s="0"/>
      <c r="IPN201" s="0"/>
      <c r="IPO201" s="0"/>
      <c r="IPP201" s="0"/>
      <c r="IPQ201" s="0"/>
      <c r="IPR201" s="0"/>
      <c r="IPS201" s="0"/>
      <c r="IPT201" s="0"/>
      <c r="IPU201" s="0"/>
      <c r="IPV201" s="0"/>
      <c r="IPW201" s="0"/>
      <c r="IPX201" s="0"/>
      <c r="IPY201" s="0"/>
      <c r="IPZ201" s="0"/>
      <c r="IQA201" s="0"/>
      <c r="IQB201" s="0"/>
      <c r="IQC201" s="0"/>
      <c r="IQD201" s="0"/>
      <c r="IQE201" s="0"/>
      <c r="IQF201" s="0"/>
      <c r="IQG201" s="0"/>
      <c r="IQH201" s="0"/>
      <c r="IQI201" s="0"/>
      <c r="IQJ201" s="0"/>
      <c r="IQK201" s="0"/>
      <c r="IQL201" s="0"/>
      <c r="IQM201" s="0"/>
      <c r="IQN201" s="0"/>
      <c r="IQO201" s="0"/>
      <c r="IQP201" s="0"/>
      <c r="IQQ201" s="0"/>
      <c r="IQR201" s="0"/>
      <c r="IQS201" s="0"/>
      <c r="IQT201" s="0"/>
      <c r="IQU201" s="0"/>
      <c r="IQV201" s="0"/>
      <c r="IQW201" s="0"/>
      <c r="IQX201" s="0"/>
      <c r="IQY201" s="0"/>
      <c r="IQZ201" s="0"/>
      <c r="IRA201" s="0"/>
      <c r="IRB201" s="0"/>
      <c r="IRC201" s="0"/>
      <c r="IRD201" s="0"/>
      <c r="IRE201" s="0"/>
      <c r="IRF201" s="0"/>
      <c r="IRG201" s="0"/>
      <c r="IRH201" s="0"/>
      <c r="IRI201" s="0"/>
      <c r="IRJ201" s="0"/>
      <c r="IRK201" s="0"/>
      <c r="IRL201" s="0"/>
      <c r="IRM201" s="0"/>
      <c r="IRN201" s="0"/>
      <c r="IRO201" s="0"/>
      <c r="IRP201" s="0"/>
      <c r="IRQ201" s="0"/>
      <c r="IRR201" s="0"/>
      <c r="IRS201" s="0"/>
      <c r="IRT201" s="0"/>
      <c r="IRU201" s="0"/>
      <c r="IRV201" s="0"/>
      <c r="IRW201" s="0"/>
      <c r="IRX201" s="0"/>
      <c r="IRY201" s="0"/>
      <c r="IRZ201" s="0"/>
      <c r="ISA201" s="0"/>
      <c r="ISB201" s="0"/>
      <c r="ISC201" s="0"/>
      <c r="ISD201" s="0"/>
      <c r="ISE201" s="0"/>
      <c r="ISF201" s="0"/>
      <c r="ISG201" s="0"/>
      <c r="ISH201" s="0"/>
      <c r="ISI201" s="0"/>
      <c r="ISJ201" s="0"/>
      <c r="ISK201" s="0"/>
      <c r="ISL201" s="0"/>
      <c r="ISM201" s="0"/>
      <c r="ISN201" s="0"/>
      <c r="ISO201" s="0"/>
      <c r="ISP201" s="0"/>
      <c r="ISQ201" s="0"/>
      <c r="ISR201" s="0"/>
      <c r="ISS201" s="0"/>
      <c r="IST201" s="0"/>
      <c r="ISU201" s="0"/>
      <c r="ISV201" s="0"/>
      <c r="ISW201" s="0"/>
      <c r="ISX201" s="0"/>
      <c r="ISY201" s="0"/>
      <c r="ISZ201" s="0"/>
      <c r="ITA201" s="0"/>
      <c r="ITB201" s="0"/>
      <c r="ITC201" s="0"/>
      <c r="ITD201" s="0"/>
      <c r="ITE201" s="0"/>
      <c r="ITF201" s="0"/>
      <c r="ITG201" s="0"/>
      <c r="ITH201" s="0"/>
      <c r="ITI201" s="0"/>
      <c r="ITJ201" s="0"/>
      <c r="ITK201" s="0"/>
      <c r="ITL201" s="0"/>
      <c r="ITM201" s="0"/>
      <c r="ITN201" s="0"/>
      <c r="ITO201" s="0"/>
      <c r="ITP201" s="0"/>
      <c r="ITQ201" s="0"/>
      <c r="ITR201" s="0"/>
      <c r="ITS201" s="0"/>
      <c r="ITT201" s="0"/>
      <c r="ITU201" s="0"/>
      <c r="ITV201" s="0"/>
      <c r="ITW201" s="0"/>
      <c r="ITX201" s="0"/>
      <c r="ITY201" s="0"/>
      <c r="ITZ201" s="0"/>
      <c r="IUA201" s="0"/>
      <c r="IUB201" s="0"/>
      <c r="IUC201" s="0"/>
      <c r="IUD201" s="0"/>
      <c r="IUE201" s="0"/>
      <c r="IUF201" s="0"/>
      <c r="IUG201" s="0"/>
      <c r="IUH201" s="0"/>
      <c r="IUI201" s="0"/>
      <c r="IUJ201" s="0"/>
      <c r="IUK201" s="0"/>
      <c r="IUL201" s="0"/>
      <c r="IUM201" s="0"/>
      <c r="IUN201" s="0"/>
      <c r="IUO201" s="0"/>
      <c r="IUP201" s="0"/>
      <c r="IUQ201" s="0"/>
      <c r="IUR201" s="0"/>
      <c r="IUS201" s="0"/>
      <c r="IUT201" s="0"/>
      <c r="IUU201" s="0"/>
      <c r="IUV201" s="0"/>
      <c r="IUW201" s="0"/>
      <c r="IUX201" s="0"/>
      <c r="IUY201" s="0"/>
      <c r="IUZ201" s="0"/>
      <c r="IVA201" s="0"/>
      <c r="IVB201" s="0"/>
      <c r="IVC201" s="0"/>
      <c r="IVD201" s="0"/>
      <c r="IVE201" s="0"/>
      <c r="IVF201" s="0"/>
      <c r="IVG201" s="0"/>
      <c r="IVH201" s="0"/>
      <c r="IVI201" s="0"/>
      <c r="IVJ201" s="0"/>
      <c r="IVK201" s="0"/>
      <c r="IVL201" s="0"/>
      <c r="IVM201" s="0"/>
      <c r="IVN201" s="0"/>
      <c r="IVO201" s="0"/>
      <c r="IVP201" s="0"/>
      <c r="IVQ201" s="0"/>
      <c r="IVR201" s="0"/>
      <c r="IVS201" s="0"/>
      <c r="IVT201" s="0"/>
      <c r="IVU201" s="0"/>
      <c r="IVV201" s="0"/>
      <c r="IVW201" s="0"/>
      <c r="IVX201" s="0"/>
      <c r="IVY201" s="0"/>
      <c r="IVZ201" s="0"/>
      <c r="IWA201" s="0"/>
      <c r="IWB201" s="0"/>
      <c r="IWC201" s="0"/>
      <c r="IWD201" s="0"/>
      <c r="IWE201" s="0"/>
      <c r="IWF201" s="0"/>
      <c r="IWG201" s="0"/>
      <c r="IWH201" s="0"/>
      <c r="IWI201" s="0"/>
      <c r="IWJ201" s="0"/>
      <c r="IWK201" s="0"/>
      <c r="IWL201" s="0"/>
      <c r="IWM201" s="0"/>
      <c r="IWN201" s="0"/>
      <c r="IWO201" s="0"/>
      <c r="IWP201" s="0"/>
      <c r="IWQ201" s="0"/>
      <c r="IWR201" s="0"/>
      <c r="IWS201" s="0"/>
      <c r="IWT201" s="0"/>
      <c r="IWU201" s="0"/>
      <c r="IWV201" s="0"/>
      <c r="IWW201" s="0"/>
      <c r="IWX201" s="0"/>
      <c r="IWY201" s="0"/>
      <c r="IWZ201" s="0"/>
      <c r="IXA201" s="0"/>
      <c r="IXB201" s="0"/>
      <c r="IXC201" s="0"/>
      <c r="IXD201" s="0"/>
      <c r="IXE201" s="0"/>
      <c r="IXF201" s="0"/>
      <c r="IXG201" s="0"/>
      <c r="IXH201" s="0"/>
      <c r="IXI201" s="0"/>
      <c r="IXJ201" s="0"/>
      <c r="IXK201" s="0"/>
      <c r="IXL201" s="0"/>
      <c r="IXM201" s="0"/>
      <c r="IXN201" s="0"/>
      <c r="IXO201" s="0"/>
      <c r="IXP201" s="0"/>
      <c r="IXQ201" s="0"/>
      <c r="IXR201" s="0"/>
      <c r="IXS201" s="0"/>
      <c r="IXT201" s="0"/>
      <c r="IXU201" s="0"/>
      <c r="IXV201" s="0"/>
      <c r="IXW201" s="0"/>
      <c r="IXX201" s="0"/>
      <c r="IXY201" s="0"/>
      <c r="IXZ201" s="0"/>
      <c r="IYA201" s="0"/>
      <c r="IYB201" s="0"/>
      <c r="IYC201" s="0"/>
      <c r="IYD201" s="0"/>
      <c r="IYE201" s="0"/>
      <c r="IYF201" s="0"/>
      <c r="IYG201" s="0"/>
      <c r="IYH201" s="0"/>
      <c r="IYI201" s="0"/>
      <c r="IYJ201" s="0"/>
      <c r="IYK201" s="0"/>
      <c r="IYL201" s="0"/>
      <c r="IYM201" s="0"/>
      <c r="IYN201" s="0"/>
      <c r="IYO201" s="0"/>
      <c r="IYP201" s="0"/>
      <c r="IYQ201" s="0"/>
      <c r="IYR201" s="0"/>
      <c r="IYS201" s="0"/>
      <c r="IYT201" s="0"/>
      <c r="IYU201" s="0"/>
      <c r="IYV201" s="0"/>
      <c r="IYW201" s="0"/>
      <c r="IYX201" s="0"/>
      <c r="IYY201" s="0"/>
      <c r="IYZ201" s="0"/>
      <c r="IZA201" s="0"/>
      <c r="IZB201" s="0"/>
      <c r="IZC201" s="0"/>
      <c r="IZD201" s="0"/>
      <c r="IZE201" s="0"/>
      <c r="IZF201" s="0"/>
      <c r="IZG201" s="0"/>
      <c r="IZH201" s="0"/>
      <c r="IZI201" s="0"/>
      <c r="IZJ201" s="0"/>
      <c r="IZK201" s="0"/>
      <c r="IZL201" s="0"/>
      <c r="IZM201" s="0"/>
      <c r="IZN201" s="0"/>
      <c r="IZO201" s="0"/>
      <c r="IZP201" s="0"/>
      <c r="IZQ201" s="0"/>
      <c r="IZR201" s="0"/>
      <c r="IZS201" s="0"/>
      <c r="IZT201" s="0"/>
      <c r="IZU201" s="0"/>
      <c r="IZV201" s="0"/>
      <c r="IZW201" s="0"/>
      <c r="IZX201" s="0"/>
      <c r="IZY201" s="0"/>
      <c r="IZZ201" s="0"/>
      <c r="JAA201" s="0"/>
      <c r="JAB201" s="0"/>
      <c r="JAC201" s="0"/>
      <c r="JAD201" s="0"/>
      <c r="JAE201" s="0"/>
      <c r="JAF201" s="0"/>
      <c r="JAG201" s="0"/>
      <c r="JAH201" s="0"/>
      <c r="JAI201" s="0"/>
      <c r="JAJ201" s="0"/>
      <c r="JAK201" s="0"/>
      <c r="JAL201" s="0"/>
      <c r="JAM201" s="0"/>
      <c r="JAN201" s="0"/>
      <c r="JAO201" s="0"/>
      <c r="JAP201" s="0"/>
      <c r="JAQ201" s="0"/>
      <c r="JAR201" s="0"/>
      <c r="JAS201" s="0"/>
      <c r="JAT201" s="0"/>
      <c r="JAU201" s="0"/>
      <c r="JAV201" s="0"/>
      <c r="JAW201" s="0"/>
      <c r="JAX201" s="0"/>
      <c r="JAY201" s="0"/>
      <c r="JAZ201" s="0"/>
      <c r="JBA201" s="0"/>
      <c r="JBB201" s="0"/>
      <c r="JBC201" s="0"/>
      <c r="JBD201" s="0"/>
      <c r="JBE201" s="0"/>
      <c r="JBF201" s="0"/>
      <c r="JBG201" s="0"/>
      <c r="JBH201" s="0"/>
      <c r="JBI201" s="0"/>
      <c r="JBJ201" s="0"/>
      <c r="JBK201" s="0"/>
      <c r="JBL201" s="0"/>
      <c r="JBM201" s="0"/>
      <c r="JBN201" s="0"/>
      <c r="JBO201" s="0"/>
      <c r="JBP201" s="0"/>
      <c r="JBQ201" s="0"/>
      <c r="JBR201" s="0"/>
      <c r="JBS201" s="0"/>
      <c r="JBT201" s="0"/>
      <c r="JBU201" s="0"/>
      <c r="JBV201" s="0"/>
      <c r="JBW201" s="0"/>
      <c r="JBX201" s="0"/>
      <c r="JBY201" s="0"/>
      <c r="JBZ201" s="0"/>
      <c r="JCA201" s="0"/>
      <c r="JCB201" s="0"/>
      <c r="JCC201" s="0"/>
      <c r="JCD201" s="0"/>
      <c r="JCE201" s="0"/>
      <c r="JCF201" s="0"/>
      <c r="JCG201" s="0"/>
      <c r="JCH201" s="0"/>
      <c r="JCI201" s="0"/>
      <c r="JCJ201" s="0"/>
      <c r="JCK201" s="0"/>
      <c r="JCL201" s="0"/>
      <c r="JCM201" s="0"/>
      <c r="JCN201" s="0"/>
      <c r="JCO201" s="0"/>
      <c r="JCP201" s="0"/>
      <c r="JCQ201" s="0"/>
      <c r="JCR201" s="0"/>
      <c r="JCS201" s="0"/>
      <c r="JCT201" s="0"/>
      <c r="JCU201" s="0"/>
      <c r="JCV201" s="0"/>
      <c r="JCW201" s="0"/>
      <c r="JCX201" s="0"/>
      <c r="JCY201" s="0"/>
      <c r="JCZ201" s="0"/>
      <c r="JDA201" s="0"/>
      <c r="JDB201" s="0"/>
      <c r="JDC201" s="0"/>
      <c r="JDD201" s="0"/>
      <c r="JDE201" s="0"/>
      <c r="JDF201" s="0"/>
      <c r="JDG201" s="0"/>
      <c r="JDH201" s="0"/>
      <c r="JDI201" s="0"/>
      <c r="JDJ201" s="0"/>
      <c r="JDK201" s="0"/>
      <c r="JDL201" s="0"/>
      <c r="JDM201" s="0"/>
      <c r="JDN201" s="0"/>
      <c r="JDO201" s="0"/>
      <c r="JDP201" s="0"/>
      <c r="JDQ201" s="0"/>
      <c r="JDR201" s="0"/>
      <c r="JDS201" s="0"/>
      <c r="JDT201" s="0"/>
      <c r="JDU201" s="0"/>
      <c r="JDV201" s="0"/>
      <c r="JDW201" s="0"/>
      <c r="JDX201" s="0"/>
      <c r="JDY201" s="0"/>
      <c r="JDZ201" s="0"/>
      <c r="JEA201" s="0"/>
      <c r="JEB201" s="0"/>
      <c r="JEC201" s="0"/>
      <c r="JED201" s="0"/>
      <c r="JEE201" s="0"/>
      <c r="JEF201" s="0"/>
      <c r="JEG201" s="0"/>
      <c r="JEH201" s="0"/>
      <c r="JEI201" s="0"/>
      <c r="JEJ201" s="0"/>
      <c r="JEK201" s="0"/>
      <c r="JEL201" s="0"/>
      <c r="JEM201" s="0"/>
      <c r="JEN201" s="0"/>
      <c r="JEO201" s="0"/>
      <c r="JEP201" s="0"/>
      <c r="JEQ201" s="0"/>
      <c r="JER201" s="0"/>
      <c r="JES201" s="0"/>
      <c r="JET201" s="0"/>
      <c r="JEU201" s="0"/>
      <c r="JEV201" s="0"/>
      <c r="JEW201" s="0"/>
      <c r="JEX201" s="0"/>
      <c r="JEY201" s="0"/>
      <c r="JEZ201" s="0"/>
      <c r="JFA201" s="0"/>
      <c r="JFB201" s="0"/>
      <c r="JFC201" s="0"/>
      <c r="JFD201" s="0"/>
      <c r="JFE201" s="0"/>
      <c r="JFF201" s="0"/>
      <c r="JFG201" s="0"/>
      <c r="JFH201" s="0"/>
      <c r="JFI201" s="0"/>
      <c r="JFJ201" s="0"/>
      <c r="JFK201" s="0"/>
      <c r="JFL201" s="0"/>
      <c r="JFM201" s="0"/>
      <c r="JFN201" s="0"/>
      <c r="JFO201" s="0"/>
      <c r="JFP201" s="0"/>
      <c r="JFQ201" s="0"/>
      <c r="JFR201" s="0"/>
      <c r="JFS201" s="0"/>
      <c r="JFT201" s="0"/>
      <c r="JFU201" s="0"/>
      <c r="JFV201" s="0"/>
      <c r="JFW201" s="0"/>
      <c r="JFX201" s="0"/>
      <c r="JFY201" s="0"/>
      <c r="JFZ201" s="0"/>
      <c r="JGA201" s="0"/>
      <c r="JGB201" s="0"/>
      <c r="JGC201" s="0"/>
      <c r="JGD201" s="0"/>
      <c r="JGE201" s="0"/>
      <c r="JGF201" s="0"/>
      <c r="JGG201" s="0"/>
      <c r="JGH201" s="0"/>
      <c r="JGI201" s="0"/>
      <c r="JGJ201" s="0"/>
      <c r="JGK201" s="0"/>
      <c r="JGL201" s="0"/>
      <c r="JGM201" s="0"/>
      <c r="JGN201" s="0"/>
      <c r="JGO201" s="0"/>
      <c r="JGP201" s="0"/>
      <c r="JGQ201" s="0"/>
      <c r="JGR201" s="0"/>
      <c r="JGS201" s="0"/>
      <c r="JGT201" s="0"/>
      <c r="JGU201" s="0"/>
      <c r="JGV201" s="0"/>
      <c r="JGW201" s="0"/>
      <c r="JGX201" s="0"/>
      <c r="JGY201" s="0"/>
      <c r="JGZ201" s="0"/>
      <c r="JHA201" s="0"/>
      <c r="JHB201" s="0"/>
      <c r="JHC201" s="0"/>
      <c r="JHD201" s="0"/>
      <c r="JHE201" s="0"/>
      <c r="JHF201" s="0"/>
      <c r="JHG201" s="0"/>
      <c r="JHH201" s="0"/>
      <c r="JHI201" s="0"/>
      <c r="JHJ201" s="0"/>
      <c r="JHK201" s="0"/>
      <c r="JHL201" s="0"/>
      <c r="JHM201" s="0"/>
      <c r="JHN201" s="0"/>
      <c r="JHO201" s="0"/>
      <c r="JHP201" s="0"/>
      <c r="JHQ201" s="0"/>
      <c r="JHR201" s="0"/>
      <c r="JHS201" s="0"/>
      <c r="JHT201" s="0"/>
      <c r="JHU201" s="0"/>
      <c r="JHV201" s="0"/>
      <c r="JHW201" s="0"/>
      <c r="JHX201" s="0"/>
      <c r="JHY201" s="0"/>
      <c r="JHZ201" s="0"/>
      <c r="JIA201" s="0"/>
      <c r="JIB201" s="0"/>
      <c r="JIC201" s="0"/>
      <c r="JID201" s="0"/>
      <c r="JIE201" s="0"/>
      <c r="JIF201" s="0"/>
      <c r="JIG201" s="0"/>
      <c r="JIH201" s="0"/>
      <c r="JII201" s="0"/>
      <c r="JIJ201" s="0"/>
      <c r="JIK201" s="0"/>
      <c r="JIL201" s="0"/>
      <c r="JIM201" s="0"/>
      <c r="JIN201" s="0"/>
      <c r="JIO201" s="0"/>
      <c r="JIP201" s="0"/>
      <c r="JIQ201" s="0"/>
      <c r="JIR201" s="0"/>
      <c r="JIS201" s="0"/>
      <c r="JIT201" s="0"/>
      <c r="JIU201" s="0"/>
      <c r="JIV201" s="0"/>
      <c r="JIW201" s="0"/>
      <c r="JIX201" s="0"/>
      <c r="JIY201" s="0"/>
      <c r="JIZ201" s="0"/>
      <c r="JJA201" s="0"/>
      <c r="JJB201" s="0"/>
      <c r="JJC201" s="0"/>
      <c r="JJD201" s="0"/>
      <c r="JJE201" s="0"/>
      <c r="JJF201" s="0"/>
      <c r="JJG201" s="0"/>
      <c r="JJH201" s="0"/>
      <c r="JJI201" s="0"/>
      <c r="JJJ201" s="0"/>
      <c r="JJK201" s="0"/>
      <c r="JJL201" s="0"/>
      <c r="JJM201" s="0"/>
      <c r="JJN201" s="0"/>
      <c r="JJO201" s="0"/>
      <c r="JJP201" s="0"/>
      <c r="JJQ201" s="0"/>
      <c r="JJR201" s="0"/>
      <c r="JJS201" s="0"/>
      <c r="JJT201" s="0"/>
      <c r="JJU201" s="0"/>
      <c r="JJV201" s="0"/>
      <c r="JJW201" s="0"/>
      <c r="JJX201" s="0"/>
      <c r="JJY201" s="0"/>
      <c r="JJZ201" s="0"/>
      <c r="JKA201" s="0"/>
      <c r="JKB201" s="0"/>
      <c r="JKC201" s="0"/>
      <c r="JKD201" s="0"/>
      <c r="JKE201" s="0"/>
      <c r="JKF201" s="0"/>
      <c r="JKG201" s="0"/>
      <c r="JKH201" s="0"/>
      <c r="JKI201" s="0"/>
      <c r="JKJ201" s="0"/>
      <c r="JKK201" s="0"/>
      <c r="JKL201" s="0"/>
      <c r="JKM201" s="0"/>
      <c r="JKN201" s="0"/>
      <c r="JKO201" s="0"/>
      <c r="JKP201" s="0"/>
      <c r="JKQ201" s="0"/>
      <c r="JKR201" s="0"/>
      <c r="JKS201" s="0"/>
      <c r="JKT201" s="0"/>
      <c r="JKU201" s="0"/>
      <c r="JKV201" s="0"/>
      <c r="JKW201" s="0"/>
      <c r="JKX201" s="0"/>
      <c r="JKY201" s="0"/>
      <c r="JKZ201" s="0"/>
      <c r="JLA201" s="0"/>
      <c r="JLB201" s="0"/>
      <c r="JLC201" s="0"/>
      <c r="JLD201" s="0"/>
      <c r="JLE201" s="0"/>
      <c r="JLF201" s="0"/>
      <c r="JLG201" s="0"/>
      <c r="JLH201" s="0"/>
      <c r="JLI201" s="0"/>
      <c r="JLJ201" s="0"/>
      <c r="JLK201" s="0"/>
      <c r="JLL201" s="0"/>
      <c r="JLM201" s="0"/>
      <c r="JLN201" s="0"/>
      <c r="JLO201" s="0"/>
      <c r="JLP201" s="0"/>
      <c r="JLQ201" s="0"/>
      <c r="JLR201" s="0"/>
      <c r="JLS201" s="0"/>
      <c r="JLT201" s="0"/>
      <c r="JLU201" s="0"/>
      <c r="JLV201" s="0"/>
      <c r="JLW201" s="0"/>
      <c r="JLX201" s="0"/>
      <c r="JLY201" s="0"/>
      <c r="JLZ201" s="0"/>
      <c r="JMA201" s="0"/>
      <c r="JMB201" s="0"/>
      <c r="JMC201" s="0"/>
      <c r="JMD201" s="0"/>
      <c r="JME201" s="0"/>
      <c r="JMF201" s="0"/>
      <c r="JMG201" s="0"/>
      <c r="JMH201" s="0"/>
      <c r="JMI201" s="0"/>
      <c r="JMJ201" s="0"/>
      <c r="JMK201" s="0"/>
      <c r="JML201" s="0"/>
      <c r="JMM201" s="0"/>
      <c r="JMN201" s="0"/>
      <c r="JMO201" s="0"/>
      <c r="JMP201" s="0"/>
      <c r="JMQ201" s="0"/>
      <c r="JMR201" s="0"/>
      <c r="JMS201" s="0"/>
      <c r="JMT201" s="0"/>
      <c r="JMU201" s="0"/>
      <c r="JMV201" s="0"/>
      <c r="JMW201" s="0"/>
      <c r="JMX201" s="0"/>
      <c r="JMY201" s="0"/>
      <c r="JMZ201" s="0"/>
      <c r="JNA201" s="0"/>
      <c r="JNB201" s="0"/>
      <c r="JNC201" s="0"/>
      <c r="JND201" s="0"/>
      <c r="JNE201" s="0"/>
      <c r="JNF201" s="0"/>
      <c r="JNG201" s="0"/>
      <c r="JNH201" s="0"/>
      <c r="JNI201" s="0"/>
      <c r="JNJ201" s="0"/>
      <c r="JNK201" s="0"/>
      <c r="JNL201" s="0"/>
      <c r="JNM201" s="0"/>
      <c r="JNN201" s="0"/>
      <c r="JNO201" s="0"/>
      <c r="JNP201" s="0"/>
      <c r="JNQ201" s="0"/>
      <c r="JNR201" s="0"/>
      <c r="JNS201" s="0"/>
      <c r="JNT201" s="0"/>
      <c r="JNU201" s="0"/>
      <c r="JNV201" s="0"/>
      <c r="JNW201" s="0"/>
      <c r="JNX201" s="0"/>
      <c r="JNY201" s="0"/>
      <c r="JNZ201" s="0"/>
      <c r="JOA201" s="0"/>
      <c r="JOB201" s="0"/>
      <c r="JOC201" s="0"/>
      <c r="JOD201" s="0"/>
      <c r="JOE201" s="0"/>
      <c r="JOF201" s="0"/>
      <c r="JOG201" s="0"/>
      <c r="JOH201" s="0"/>
      <c r="JOI201" s="0"/>
      <c r="JOJ201" s="0"/>
      <c r="JOK201" s="0"/>
      <c r="JOL201" s="0"/>
      <c r="JOM201" s="0"/>
      <c r="JON201" s="0"/>
      <c r="JOO201" s="0"/>
      <c r="JOP201" s="0"/>
      <c r="JOQ201" s="0"/>
      <c r="JOR201" s="0"/>
      <c r="JOS201" s="0"/>
      <c r="JOT201" s="0"/>
      <c r="JOU201" s="0"/>
      <c r="JOV201" s="0"/>
      <c r="JOW201" s="0"/>
      <c r="JOX201" s="0"/>
      <c r="JOY201" s="0"/>
      <c r="JOZ201" s="0"/>
      <c r="JPA201" s="0"/>
      <c r="JPB201" s="0"/>
      <c r="JPC201" s="0"/>
      <c r="JPD201" s="0"/>
      <c r="JPE201" s="0"/>
      <c r="JPF201" s="0"/>
      <c r="JPG201" s="0"/>
      <c r="JPH201" s="0"/>
      <c r="JPI201" s="0"/>
      <c r="JPJ201" s="0"/>
      <c r="JPK201" s="0"/>
      <c r="JPL201" s="0"/>
      <c r="JPM201" s="0"/>
      <c r="JPN201" s="0"/>
      <c r="JPO201" s="0"/>
      <c r="JPP201" s="0"/>
      <c r="JPQ201" s="0"/>
      <c r="JPR201" s="0"/>
      <c r="JPS201" s="0"/>
      <c r="JPT201" s="0"/>
      <c r="JPU201" s="0"/>
      <c r="JPV201" s="0"/>
      <c r="JPW201" s="0"/>
      <c r="JPX201" s="0"/>
      <c r="JPY201" s="0"/>
      <c r="JPZ201" s="0"/>
      <c r="JQA201" s="0"/>
      <c r="JQB201" s="0"/>
      <c r="JQC201" s="0"/>
      <c r="JQD201" s="0"/>
      <c r="JQE201" s="0"/>
      <c r="JQF201" s="0"/>
      <c r="JQG201" s="0"/>
      <c r="JQH201" s="0"/>
      <c r="JQI201" s="0"/>
      <c r="JQJ201" s="0"/>
      <c r="JQK201" s="0"/>
      <c r="JQL201" s="0"/>
      <c r="JQM201" s="0"/>
      <c r="JQN201" s="0"/>
      <c r="JQO201" s="0"/>
      <c r="JQP201" s="0"/>
      <c r="JQQ201" s="0"/>
      <c r="JQR201" s="0"/>
      <c r="JQS201" s="0"/>
      <c r="JQT201" s="0"/>
      <c r="JQU201" s="0"/>
      <c r="JQV201" s="0"/>
      <c r="JQW201" s="0"/>
      <c r="JQX201" s="0"/>
      <c r="JQY201" s="0"/>
      <c r="JQZ201" s="0"/>
      <c r="JRA201" s="0"/>
      <c r="JRB201" s="0"/>
      <c r="JRC201" s="0"/>
      <c r="JRD201" s="0"/>
      <c r="JRE201" s="0"/>
      <c r="JRF201" s="0"/>
      <c r="JRG201" s="0"/>
      <c r="JRH201" s="0"/>
      <c r="JRI201" s="0"/>
      <c r="JRJ201" s="0"/>
      <c r="JRK201" s="0"/>
      <c r="JRL201" s="0"/>
      <c r="JRM201" s="0"/>
      <c r="JRN201" s="0"/>
      <c r="JRO201" s="0"/>
      <c r="JRP201" s="0"/>
      <c r="JRQ201" s="0"/>
      <c r="JRR201" s="0"/>
      <c r="JRS201" s="0"/>
      <c r="JRT201" s="0"/>
      <c r="JRU201" s="0"/>
      <c r="JRV201" s="0"/>
      <c r="JRW201" s="0"/>
      <c r="JRX201" s="0"/>
      <c r="JRY201" s="0"/>
      <c r="JRZ201" s="0"/>
      <c r="JSA201" s="0"/>
      <c r="JSB201" s="0"/>
      <c r="JSC201" s="0"/>
      <c r="JSD201" s="0"/>
      <c r="JSE201" s="0"/>
      <c r="JSF201" s="0"/>
      <c r="JSG201" s="0"/>
      <c r="JSH201" s="0"/>
      <c r="JSI201" s="0"/>
      <c r="JSJ201" s="0"/>
      <c r="JSK201" s="0"/>
      <c r="JSL201" s="0"/>
      <c r="JSM201" s="0"/>
      <c r="JSN201" s="0"/>
      <c r="JSO201" s="0"/>
      <c r="JSP201" s="0"/>
      <c r="JSQ201" s="0"/>
      <c r="JSR201" s="0"/>
      <c r="JSS201" s="0"/>
      <c r="JST201" s="0"/>
      <c r="JSU201" s="0"/>
      <c r="JSV201" s="0"/>
      <c r="JSW201" s="0"/>
      <c r="JSX201" s="0"/>
      <c r="JSY201" s="0"/>
      <c r="JSZ201" s="0"/>
      <c r="JTA201" s="0"/>
      <c r="JTB201" s="0"/>
      <c r="JTC201" s="0"/>
      <c r="JTD201" s="0"/>
      <c r="JTE201" s="0"/>
      <c r="JTF201" s="0"/>
      <c r="JTG201" s="0"/>
      <c r="JTH201" s="0"/>
      <c r="JTI201" s="0"/>
      <c r="JTJ201" s="0"/>
      <c r="JTK201" s="0"/>
      <c r="JTL201" s="0"/>
      <c r="JTM201" s="0"/>
      <c r="JTN201" s="0"/>
      <c r="JTO201" s="0"/>
      <c r="JTP201" s="0"/>
      <c r="JTQ201" s="0"/>
      <c r="JTR201" s="0"/>
      <c r="JTS201" s="0"/>
      <c r="JTT201" s="0"/>
      <c r="JTU201" s="0"/>
      <c r="JTV201" s="0"/>
      <c r="JTW201" s="0"/>
      <c r="JTX201" s="0"/>
      <c r="JTY201" s="0"/>
      <c r="JTZ201" s="0"/>
      <c r="JUA201" s="0"/>
      <c r="JUB201" s="0"/>
      <c r="JUC201" s="0"/>
      <c r="JUD201" s="0"/>
      <c r="JUE201" s="0"/>
      <c r="JUF201" s="0"/>
      <c r="JUG201" s="0"/>
      <c r="JUH201" s="0"/>
      <c r="JUI201" s="0"/>
      <c r="JUJ201" s="0"/>
      <c r="JUK201" s="0"/>
      <c r="JUL201" s="0"/>
      <c r="JUM201" s="0"/>
      <c r="JUN201" s="0"/>
      <c r="JUO201" s="0"/>
      <c r="JUP201" s="0"/>
      <c r="JUQ201" s="0"/>
      <c r="JUR201" s="0"/>
      <c r="JUS201" s="0"/>
      <c r="JUT201" s="0"/>
      <c r="JUU201" s="0"/>
      <c r="JUV201" s="0"/>
      <c r="JUW201" s="0"/>
      <c r="JUX201" s="0"/>
      <c r="JUY201" s="0"/>
      <c r="JUZ201" s="0"/>
      <c r="JVA201" s="0"/>
      <c r="JVB201" s="0"/>
      <c r="JVC201" s="0"/>
      <c r="JVD201" s="0"/>
      <c r="JVE201" s="0"/>
      <c r="JVF201" s="0"/>
      <c r="JVG201" s="0"/>
      <c r="JVH201" s="0"/>
      <c r="JVI201" s="0"/>
      <c r="JVJ201" s="0"/>
      <c r="JVK201" s="0"/>
      <c r="JVL201" s="0"/>
      <c r="JVM201" s="0"/>
      <c r="JVN201" s="0"/>
      <c r="JVO201" s="0"/>
      <c r="JVP201" s="0"/>
      <c r="JVQ201" s="0"/>
      <c r="JVR201" s="0"/>
      <c r="JVS201" s="0"/>
      <c r="JVT201" s="0"/>
      <c r="JVU201" s="0"/>
      <c r="JVV201" s="0"/>
      <c r="JVW201" s="0"/>
      <c r="JVX201" s="0"/>
      <c r="JVY201" s="0"/>
      <c r="JVZ201" s="0"/>
      <c r="JWA201" s="0"/>
      <c r="JWB201" s="0"/>
      <c r="JWC201" s="0"/>
      <c r="JWD201" s="0"/>
      <c r="JWE201" s="0"/>
      <c r="JWF201" s="0"/>
      <c r="JWG201" s="0"/>
      <c r="JWH201" s="0"/>
      <c r="JWI201" s="0"/>
      <c r="JWJ201" s="0"/>
      <c r="JWK201" s="0"/>
      <c r="JWL201" s="0"/>
      <c r="JWM201" s="0"/>
      <c r="JWN201" s="0"/>
      <c r="JWO201" s="0"/>
      <c r="JWP201" s="0"/>
      <c r="JWQ201" s="0"/>
      <c r="JWR201" s="0"/>
      <c r="JWS201" s="0"/>
      <c r="JWT201" s="0"/>
      <c r="JWU201" s="0"/>
      <c r="JWV201" s="0"/>
      <c r="JWW201" s="0"/>
      <c r="JWX201" s="0"/>
      <c r="JWY201" s="0"/>
      <c r="JWZ201" s="0"/>
      <c r="JXA201" s="0"/>
      <c r="JXB201" s="0"/>
      <c r="JXC201" s="0"/>
      <c r="JXD201" s="0"/>
      <c r="JXE201" s="0"/>
      <c r="JXF201" s="0"/>
      <c r="JXG201" s="0"/>
      <c r="JXH201" s="0"/>
      <c r="JXI201" s="0"/>
      <c r="JXJ201" s="0"/>
      <c r="JXK201" s="0"/>
      <c r="JXL201" s="0"/>
      <c r="JXM201" s="0"/>
      <c r="JXN201" s="0"/>
      <c r="JXO201" s="0"/>
      <c r="JXP201" s="0"/>
      <c r="JXQ201" s="0"/>
      <c r="JXR201" s="0"/>
      <c r="JXS201" s="0"/>
      <c r="JXT201" s="0"/>
      <c r="JXU201" s="0"/>
      <c r="JXV201" s="0"/>
      <c r="JXW201" s="0"/>
      <c r="JXX201" s="0"/>
      <c r="JXY201" s="0"/>
      <c r="JXZ201" s="0"/>
      <c r="JYA201" s="0"/>
      <c r="JYB201" s="0"/>
      <c r="JYC201" s="0"/>
      <c r="JYD201" s="0"/>
      <c r="JYE201" s="0"/>
      <c r="JYF201" s="0"/>
      <c r="JYG201" s="0"/>
      <c r="JYH201" s="0"/>
      <c r="JYI201" s="0"/>
      <c r="JYJ201" s="0"/>
      <c r="JYK201" s="0"/>
      <c r="JYL201" s="0"/>
      <c r="JYM201" s="0"/>
      <c r="JYN201" s="0"/>
      <c r="JYO201" s="0"/>
      <c r="JYP201" s="0"/>
      <c r="JYQ201" s="0"/>
      <c r="JYR201" s="0"/>
      <c r="JYS201" s="0"/>
      <c r="JYT201" s="0"/>
      <c r="JYU201" s="0"/>
      <c r="JYV201" s="0"/>
      <c r="JYW201" s="0"/>
      <c r="JYX201" s="0"/>
      <c r="JYY201" s="0"/>
      <c r="JYZ201" s="0"/>
      <c r="JZA201" s="0"/>
      <c r="JZB201" s="0"/>
      <c r="JZC201" s="0"/>
      <c r="JZD201" s="0"/>
      <c r="JZE201" s="0"/>
      <c r="JZF201" s="0"/>
      <c r="JZG201" s="0"/>
      <c r="JZH201" s="0"/>
      <c r="JZI201" s="0"/>
      <c r="JZJ201" s="0"/>
      <c r="JZK201" s="0"/>
      <c r="JZL201" s="0"/>
      <c r="JZM201" s="0"/>
      <c r="JZN201" s="0"/>
      <c r="JZO201" s="0"/>
      <c r="JZP201" s="0"/>
      <c r="JZQ201" s="0"/>
      <c r="JZR201" s="0"/>
      <c r="JZS201" s="0"/>
      <c r="JZT201" s="0"/>
      <c r="JZU201" s="0"/>
      <c r="JZV201" s="0"/>
      <c r="JZW201" s="0"/>
      <c r="JZX201" s="0"/>
      <c r="JZY201" s="0"/>
      <c r="JZZ201" s="0"/>
      <c r="KAA201" s="0"/>
      <c r="KAB201" s="0"/>
      <c r="KAC201" s="0"/>
      <c r="KAD201" s="0"/>
      <c r="KAE201" s="0"/>
      <c r="KAF201" s="0"/>
      <c r="KAG201" s="0"/>
      <c r="KAH201" s="0"/>
      <c r="KAI201" s="0"/>
      <c r="KAJ201" s="0"/>
      <c r="KAK201" s="0"/>
      <c r="KAL201" s="0"/>
      <c r="KAM201" s="0"/>
      <c r="KAN201" s="0"/>
      <c r="KAO201" s="0"/>
      <c r="KAP201" s="0"/>
      <c r="KAQ201" s="0"/>
      <c r="KAR201" s="0"/>
      <c r="KAS201" s="0"/>
      <c r="KAT201" s="0"/>
      <c r="KAU201" s="0"/>
      <c r="KAV201" s="0"/>
      <c r="KAW201" s="0"/>
      <c r="KAX201" s="0"/>
      <c r="KAY201" s="0"/>
      <c r="KAZ201" s="0"/>
      <c r="KBA201" s="0"/>
      <c r="KBB201" s="0"/>
      <c r="KBC201" s="0"/>
      <c r="KBD201" s="0"/>
      <c r="KBE201" s="0"/>
      <c r="KBF201" s="0"/>
      <c r="KBG201" s="0"/>
      <c r="KBH201" s="0"/>
      <c r="KBI201" s="0"/>
      <c r="KBJ201" s="0"/>
      <c r="KBK201" s="0"/>
      <c r="KBL201" s="0"/>
      <c r="KBM201" s="0"/>
      <c r="KBN201" s="0"/>
      <c r="KBO201" s="0"/>
      <c r="KBP201" s="0"/>
      <c r="KBQ201" s="0"/>
      <c r="KBR201" s="0"/>
      <c r="KBS201" s="0"/>
      <c r="KBT201" s="0"/>
      <c r="KBU201" s="0"/>
      <c r="KBV201" s="0"/>
      <c r="KBW201" s="0"/>
      <c r="KBX201" s="0"/>
      <c r="KBY201" s="0"/>
      <c r="KBZ201" s="0"/>
      <c r="KCA201" s="0"/>
      <c r="KCB201" s="0"/>
      <c r="KCC201" s="0"/>
      <c r="KCD201" s="0"/>
      <c r="KCE201" s="0"/>
      <c r="KCF201" s="0"/>
      <c r="KCG201" s="0"/>
      <c r="KCH201" s="0"/>
      <c r="KCI201" s="0"/>
      <c r="KCJ201" s="0"/>
      <c r="KCK201" s="0"/>
      <c r="KCL201" s="0"/>
      <c r="KCM201" s="0"/>
      <c r="KCN201" s="0"/>
      <c r="KCO201" s="0"/>
      <c r="KCP201" s="0"/>
      <c r="KCQ201" s="0"/>
      <c r="KCR201" s="0"/>
      <c r="KCS201" s="0"/>
      <c r="KCT201" s="0"/>
      <c r="KCU201" s="0"/>
      <c r="KCV201" s="0"/>
      <c r="KCW201" s="0"/>
      <c r="KCX201" s="0"/>
      <c r="KCY201" s="0"/>
      <c r="KCZ201" s="0"/>
      <c r="KDA201" s="0"/>
      <c r="KDB201" s="0"/>
      <c r="KDC201" s="0"/>
      <c r="KDD201" s="0"/>
      <c r="KDE201" s="0"/>
      <c r="KDF201" s="0"/>
      <c r="KDG201" s="0"/>
      <c r="KDH201" s="0"/>
      <c r="KDI201" s="0"/>
      <c r="KDJ201" s="0"/>
      <c r="KDK201" s="0"/>
      <c r="KDL201" s="0"/>
      <c r="KDM201" s="0"/>
      <c r="KDN201" s="0"/>
      <c r="KDO201" s="0"/>
      <c r="KDP201" s="0"/>
      <c r="KDQ201" s="0"/>
      <c r="KDR201" s="0"/>
      <c r="KDS201" s="0"/>
      <c r="KDT201" s="0"/>
      <c r="KDU201" s="0"/>
      <c r="KDV201" s="0"/>
      <c r="KDW201" s="0"/>
      <c r="KDX201" s="0"/>
      <c r="KDY201" s="0"/>
      <c r="KDZ201" s="0"/>
      <c r="KEA201" s="0"/>
      <c r="KEB201" s="0"/>
      <c r="KEC201" s="0"/>
      <c r="KED201" s="0"/>
      <c r="KEE201" s="0"/>
      <c r="KEF201" s="0"/>
      <c r="KEG201" s="0"/>
      <c r="KEH201" s="0"/>
      <c r="KEI201" s="0"/>
      <c r="KEJ201" s="0"/>
      <c r="KEK201" s="0"/>
      <c r="KEL201" s="0"/>
      <c r="KEM201" s="0"/>
      <c r="KEN201" s="0"/>
      <c r="KEO201" s="0"/>
      <c r="KEP201" s="0"/>
      <c r="KEQ201" s="0"/>
      <c r="KER201" s="0"/>
      <c r="KES201" s="0"/>
      <c r="KET201" s="0"/>
      <c r="KEU201" s="0"/>
      <c r="KEV201" s="0"/>
      <c r="KEW201" s="0"/>
      <c r="KEX201" s="0"/>
      <c r="KEY201" s="0"/>
      <c r="KEZ201" s="0"/>
      <c r="KFA201" s="0"/>
      <c r="KFB201" s="0"/>
      <c r="KFC201" s="0"/>
      <c r="KFD201" s="0"/>
      <c r="KFE201" s="0"/>
      <c r="KFF201" s="0"/>
      <c r="KFG201" s="0"/>
      <c r="KFH201" s="0"/>
      <c r="KFI201" s="0"/>
      <c r="KFJ201" s="0"/>
      <c r="KFK201" s="0"/>
      <c r="KFL201" s="0"/>
      <c r="KFM201" s="0"/>
      <c r="KFN201" s="0"/>
      <c r="KFO201" s="0"/>
      <c r="KFP201" s="0"/>
      <c r="KFQ201" s="0"/>
      <c r="KFR201" s="0"/>
      <c r="KFS201" s="0"/>
      <c r="KFT201" s="0"/>
      <c r="KFU201" s="0"/>
      <c r="KFV201" s="0"/>
      <c r="KFW201" s="0"/>
      <c r="KFX201" s="0"/>
      <c r="KFY201" s="0"/>
      <c r="KFZ201" s="0"/>
      <c r="KGA201" s="0"/>
      <c r="KGB201" s="0"/>
      <c r="KGC201" s="0"/>
      <c r="KGD201" s="0"/>
      <c r="KGE201" s="0"/>
      <c r="KGF201" s="0"/>
      <c r="KGG201" s="0"/>
      <c r="KGH201" s="0"/>
      <c r="KGI201" s="0"/>
      <c r="KGJ201" s="0"/>
      <c r="KGK201" s="0"/>
      <c r="KGL201" s="0"/>
      <c r="KGM201" s="0"/>
      <c r="KGN201" s="0"/>
      <c r="KGO201" s="0"/>
      <c r="KGP201" s="0"/>
      <c r="KGQ201" s="0"/>
      <c r="KGR201" s="0"/>
      <c r="KGS201" s="0"/>
      <c r="KGT201" s="0"/>
      <c r="KGU201" s="0"/>
      <c r="KGV201" s="0"/>
      <c r="KGW201" s="0"/>
      <c r="KGX201" s="0"/>
      <c r="KGY201" s="0"/>
      <c r="KGZ201" s="0"/>
      <c r="KHA201" s="0"/>
      <c r="KHB201" s="0"/>
      <c r="KHC201" s="0"/>
      <c r="KHD201" s="0"/>
      <c r="KHE201" s="0"/>
      <c r="KHF201" s="0"/>
      <c r="KHG201" s="0"/>
      <c r="KHH201" s="0"/>
      <c r="KHI201" s="0"/>
      <c r="KHJ201" s="0"/>
      <c r="KHK201" s="0"/>
      <c r="KHL201" s="0"/>
      <c r="KHM201" s="0"/>
      <c r="KHN201" s="0"/>
      <c r="KHO201" s="0"/>
      <c r="KHP201" s="0"/>
      <c r="KHQ201" s="0"/>
      <c r="KHR201" s="0"/>
      <c r="KHS201" s="0"/>
      <c r="KHT201" s="0"/>
      <c r="KHU201" s="0"/>
      <c r="KHV201" s="0"/>
      <c r="KHW201" s="0"/>
      <c r="KHX201" s="0"/>
      <c r="KHY201" s="0"/>
      <c r="KHZ201" s="0"/>
      <c r="KIA201" s="0"/>
      <c r="KIB201" s="0"/>
      <c r="KIC201" s="0"/>
      <c r="KID201" s="0"/>
      <c r="KIE201" s="0"/>
      <c r="KIF201" s="0"/>
      <c r="KIG201" s="0"/>
      <c r="KIH201" s="0"/>
      <c r="KII201" s="0"/>
      <c r="KIJ201" s="0"/>
      <c r="KIK201" s="0"/>
      <c r="KIL201" s="0"/>
      <c r="KIM201" s="0"/>
      <c r="KIN201" s="0"/>
      <c r="KIO201" s="0"/>
      <c r="KIP201" s="0"/>
      <c r="KIQ201" s="0"/>
      <c r="KIR201" s="0"/>
      <c r="KIS201" s="0"/>
      <c r="KIT201" s="0"/>
      <c r="KIU201" s="0"/>
      <c r="KIV201" s="0"/>
      <c r="KIW201" s="0"/>
      <c r="KIX201" s="0"/>
      <c r="KIY201" s="0"/>
      <c r="KIZ201" s="0"/>
      <c r="KJA201" s="0"/>
      <c r="KJB201" s="0"/>
      <c r="KJC201" s="0"/>
      <c r="KJD201" s="0"/>
      <c r="KJE201" s="0"/>
      <c r="KJF201" s="0"/>
      <c r="KJG201" s="0"/>
      <c r="KJH201" s="0"/>
      <c r="KJI201" s="0"/>
      <c r="KJJ201" s="0"/>
      <c r="KJK201" s="0"/>
      <c r="KJL201" s="0"/>
      <c r="KJM201" s="0"/>
      <c r="KJN201" s="0"/>
      <c r="KJO201" s="0"/>
      <c r="KJP201" s="0"/>
      <c r="KJQ201" s="0"/>
      <c r="KJR201" s="0"/>
      <c r="KJS201" s="0"/>
      <c r="KJT201" s="0"/>
      <c r="KJU201" s="0"/>
      <c r="KJV201" s="0"/>
      <c r="KJW201" s="0"/>
      <c r="KJX201" s="0"/>
      <c r="KJY201" s="0"/>
      <c r="KJZ201" s="0"/>
      <c r="KKA201" s="0"/>
      <c r="KKB201" s="0"/>
      <c r="KKC201" s="0"/>
      <c r="KKD201" s="0"/>
      <c r="KKE201" s="0"/>
      <c r="KKF201" s="0"/>
      <c r="KKG201" s="0"/>
      <c r="KKH201" s="0"/>
      <c r="KKI201" s="0"/>
      <c r="KKJ201" s="0"/>
      <c r="KKK201" s="0"/>
      <c r="KKL201" s="0"/>
      <c r="KKM201" s="0"/>
      <c r="KKN201" s="0"/>
      <c r="KKO201" s="0"/>
      <c r="KKP201" s="0"/>
      <c r="KKQ201" s="0"/>
      <c r="KKR201" s="0"/>
      <c r="KKS201" s="0"/>
      <c r="KKT201" s="0"/>
      <c r="KKU201" s="0"/>
      <c r="KKV201" s="0"/>
      <c r="KKW201" s="0"/>
      <c r="KKX201" s="0"/>
      <c r="KKY201" s="0"/>
      <c r="KKZ201" s="0"/>
      <c r="KLA201" s="0"/>
      <c r="KLB201" s="0"/>
      <c r="KLC201" s="0"/>
      <c r="KLD201" s="0"/>
      <c r="KLE201" s="0"/>
      <c r="KLF201" s="0"/>
      <c r="KLG201" s="0"/>
      <c r="KLH201" s="0"/>
      <c r="KLI201" s="0"/>
      <c r="KLJ201" s="0"/>
      <c r="KLK201" s="0"/>
      <c r="KLL201" s="0"/>
      <c r="KLM201" s="0"/>
      <c r="KLN201" s="0"/>
      <c r="KLO201" s="0"/>
      <c r="KLP201" s="0"/>
      <c r="KLQ201" s="0"/>
      <c r="KLR201" s="0"/>
      <c r="KLS201" s="0"/>
      <c r="KLT201" s="0"/>
      <c r="KLU201" s="0"/>
      <c r="KLV201" s="0"/>
      <c r="KLW201" s="0"/>
      <c r="KLX201" s="0"/>
      <c r="KLY201" s="0"/>
      <c r="KLZ201" s="0"/>
      <c r="KMA201" s="0"/>
      <c r="KMB201" s="0"/>
      <c r="KMC201" s="0"/>
      <c r="KMD201" s="0"/>
      <c r="KME201" s="0"/>
      <c r="KMF201" s="0"/>
      <c r="KMG201" s="0"/>
      <c r="KMH201" s="0"/>
      <c r="KMI201" s="0"/>
      <c r="KMJ201" s="0"/>
      <c r="KMK201" s="0"/>
      <c r="KML201" s="0"/>
      <c r="KMM201" s="0"/>
      <c r="KMN201" s="0"/>
      <c r="KMO201" s="0"/>
      <c r="KMP201" s="0"/>
      <c r="KMQ201" s="0"/>
      <c r="KMR201" s="0"/>
      <c r="KMS201" s="0"/>
      <c r="KMT201" s="0"/>
      <c r="KMU201" s="0"/>
      <c r="KMV201" s="0"/>
      <c r="KMW201" s="0"/>
      <c r="KMX201" s="0"/>
      <c r="KMY201" s="0"/>
      <c r="KMZ201" s="0"/>
      <c r="KNA201" s="0"/>
      <c r="KNB201" s="0"/>
      <c r="KNC201" s="0"/>
      <c r="KND201" s="0"/>
      <c r="KNE201" s="0"/>
      <c r="KNF201" s="0"/>
      <c r="KNG201" s="0"/>
      <c r="KNH201" s="0"/>
      <c r="KNI201" s="0"/>
      <c r="KNJ201" s="0"/>
      <c r="KNK201" s="0"/>
      <c r="KNL201" s="0"/>
      <c r="KNM201" s="0"/>
      <c r="KNN201" s="0"/>
      <c r="KNO201" s="0"/>
      <c r="KNP201" s="0"/>
      <c r="KNQ201" s="0"/>
      <c r="KNR201" s="0"/>
      <c r="KNS201" s="0"/>
      <c r="KNT201" s="0"/>
      <c r="KNU201" s="0"/>
      <c r="KNV201" s="0"/>
      <c r="KNW201" s="0"/>
      <c r="KNX201" s="0"/>
      <c r="KNY201" s="0"/>
      <c r="KNZ201" s="0"/>
      <c r="KOA201" s="0"/>
      <c r="KOB201" s="0"/>
      <c r="KOC201" s="0"/>
      <c r="KOD201" s="0"/>
      <c r="KOE201" s="0"/>
      <c r="KOF201" s="0"/>
      <c r="KOG201" s="0"/>
      <c r="KOH201" s="0"/>
      <c r="KOI201" s="0"/>
      <c r="KOJ201" s="0"/>
      <c r="KOK201" s="0"/>
      <c r="KOL201" s="0"/>
      <c r="KOM201" s="0"/>
      <c r="KON201" s="0"/>
      <c r="KOO201" s="0"/>
      <c r="KOP201" s="0"/>
      <c r="KOQ201" s="0"/>
      <c r="KOR201" s="0"/>
      <c r="KOS201" s="0"/>
      <c r="KOT201" s="0"/>
      <c r="KOU201" s="0"/>
      <c r="KOV201" s="0"/>
      <c r="KOW201" s="0"/>
      <c r="KOX201" s="0"/>
      <c r="KOY201" s="0"/>
      <c r="KOZ201" s="0"/>
      <c r="KPA201" s="0"/>
      <c r="KPB201" s="0"/>
      <c r="KPC201" s="0"/>
      <c r="KPD201" s="0"/>
      <c r="KPE201" s="0"/>
      <c r="KPF201" s="0"/>
      <c r="KPG201" s="0"/>
      <c r="KPH201" s="0"/>
      <c r="KPI201" s="0"/>
      <c r="KPJ201" s="0"/>
      <c r="KPK201" s="0"/>
      <c r="KPL201" s="0"/>
      <c r="KPM201" s="0"/>
      <c r="KPN201" s="0"/>
      <c r="KPO201" s="0"/>
      <c r="KPP201" s="0"/>
      <c r="KPQ201" s="0"/>
      <c r="KPR201" s="0"/>
      <c r="KPS201" s="0"/>
      <c r="KPT201" s="0"/>
      <c r="KPU201" s="0"/>
      <c r="KPV201" s="0"/>
      <c r="KPW201" s="0"/>
      <c r="KPX201" s="0"/>
      <c r="KPY201" s="0"/>
      <c r="KPZ201" s="0"/>
      <c r="KQA201" s="0"/>
      <c r="KQB201" s="0"/>
      <c r="KQC201" s="0"/>
      <c r="KQD201" s="0"/>
      <c r="KQE201" s="0"/>
      <c r="KQF201" s="0"/>
      <c r="KQG201" s="0"/>
      <c r="KQH201" s="0"/>
      <c r="KQI201" s="0"/>
      <c r="KQJ201" s="0"/>
      <c r="KQK201" s="0"/>
      <c r="KQL201" s="0"/>
      <c r="KQM201" s="0"/>
      <c r="KQN201" s="0"/>
      <c r="KQO201" s="0"/>
      <c r="KQP201" s="0"/>
      <c r="KQQ201" s="0"/>
      <c r="KQR201" s="0"/>
      <c r="KQS201" s="0"/>
      <c r="KQT201" s="0"/>
      <c r="KQU201" s="0"/>
      <c r="KQV201" s="0"/>
      <c r="KQW201" s="0"/>
      <c r="KQX201" s="0"/>
      <c r="KQY201" s="0"/>
      <c r="KQZ201" s="0"/>
      <c r="KRA201" s="0"/>
      <c r="KRB201" s="0"/>
      <c r="KRC201" s="0"/>
      <c r="KRD201" s="0"/>
      <c r="KRE201" s="0"/>
      <c r="KRF201" s="0"/>
      <c r="KRG201" s="0"/>
      <c r="KRH201" s="0"/>
      <c r="KRI201" s="0"/>
      <c r="KRJ201" s="0"/>
      <c r="KRK201" s="0"/>
      <c r="KRL201" s="0"/>
      <c r="KRM201" s="0"/>
      <c r="KRN201" s="0"/>
      <c r="KRO201" s="0"/>
      <c r="KRP201" s="0"/>
      <c r="KRQ201" s="0"/>
      <c r="KRR201" s="0"/>
      <c r="KRS201" s="0"/>
      <c r="KRT201" s="0"/>
      <c r="KRU201" s="0"/>
      <c r="KRV201" s="0"/>
      <c r="KRW201" s="0"/>
      <c r="KRX201" s="0"/>
      <c r="KRY201" s="0"/>
      <c r="KRZ201" s="0"/>
      <c r="KSA201" s="0"/>
      <c r="KSB201" s="0"/>
      <c r="KSC201" s="0"/>
      <c r="KSD201" s="0"/>
      <c r="KSE201" s="0"/>
      <c r="KSF201" s="0"/>
      <c r="KSG201" s="0"/>
      <c r="KSH201" s="0"/>
      <c r="KSI201" s="0"/>
      <c r="KSJ201" s="0"/>
      <c r="KSK201" s="0"/>
      <c r="KSL201" s="0"/>
      <c r="KSM201" s="0"/>
      <c r="KSN201" s="0"/>
      <c r="KSO201" s="0"/>
      <c r="KSP201" s="0"/>
      <c r="KSQ201" s="0"/>
      <c r="KSR201" s="0"/>
      <c r="KSS201" s="0"/>
      <c r="KST201" s="0"/>
      <c r="KSU201" s="0"/>
      <c r="KSV201" s="0"/>
      <c r="KSW201" s="0"/>
      <c r="KSX201" s="0"/>
      <c r="KSY201" s="0"/>
      <c r="KSZ201" s="0"/>
      <c r="KTA201" s="0"/>
      <c r="KTB201" s="0"/>
      <c r="KTC201" s="0"/>
      <c r="KTD201" s="0"/>
      <c r="KTE201" s="0"/>
      <c r="KTF201" s="0"/>
      <c r="KTG201" s="0"/>
      <c r="KTH201" s="0"/>
      <c r="KTI201" s="0"/>
      <c r="KTJ201" s="0"/>
      <c r="KTK201" s="0"/>
      <c r="KTL201" s="0"/>
      <c r="KTM201" s="0"/>
      <c r="KTN201" s="0"/>
      <c r="KTO201" s="0"/>
      <c r="KTP201" s="0"/>
      <c r="KTQ201" s="0"/>
      <c r="KTR201" s="0"/>
      <c r="KTS201" s="0"/>
      <c r="KTT201" s="0"/>
      <c r="KTU201" s="0"/>
      <c r="KTV201" s="0"/>
      <c r="KTW201" s="0"/>
      <c r="KTX201" s="0"/>
      <c r="KTY201" s="0"/>
      <c r="KTZ201" s="0"/>
      <c r="KUA201" s="0"/>
      <c r="KUB201" s="0"/>
      <c r="KUC201" s="0"/>
      <c r="KUD201" s="0"/>
      <c r="KUE201" s="0"/>
      <c r="KUF201" s="0"/>
      <c r="KUG201" s="0"/>
      <c r="KUH201" s="0"/>
      <c r="KUI201" s="0"/>
      <c r="KUJ201" s="0"/>
      <c r="KUK201" s="0"/>
      <c r="KUL201" s="0"/>
      <c r="KUM201" s="0"/>
      <c r="KUN201" s="0"/>
      <c r="KUO201" s="0"/>
      <c r="KUP201" s="0"/>
      <c r="KUQ201" s="0"/>
      <c r="KUR201" s="0"/>
      <c r="KUS201" s="0"/>
      <c r="KUT201" s="0"/>
      <c r="KUU201" s="0"/>
      <c r="KUV201" s="0"/>
      <c r="KUW201" s="0"/>
      <c r="KUX201" s="0"/>
      <c r="KUY201" s="0"/>
      <c r="KUZ201" s="0"/>
      <c r="KVA201" s="0"/>
      <c r="KVB201" s="0"/>
      <c r="KVC201" s="0"/>
      <c r="KVD201" s="0"/>
      <c r="KVE201" s="0"/>
      <c r="KVF201" s="0"/>
      <c r="KVG201" s="0"/>
      <c r="KVH201" s="0"/>
      <c r="KVI201" s="0"/>
      <c r="KVJ201" s="0"/>
      <c r="KVK201" s="0"/>
      <c r="KVL201" s="0"/>
      <c r="KVM201" s="0"/>
      <c r="KVN201" s="0"/>
      <c r="KVO201" s="0"/>
      <c r="KVP201" s="0"/>
      <c r="KVQ201" s="0"/>
      <c r="KVR201" s="0"/>
      <c r="KVS201" s="0"/>
      <c r="KVT201" s="0"/>
      <c r="KVU201" s="0"/>
      <c r="KVV201" s="0"/>
      <c r="KVW201" s="0"/>
      <c r="KVX201" s="0"/>
      <c r="KVY201" s="0"/>
      <c r="KVZ201" s="0"/>
      <c r="KWA201" s="0"/>
      <c r="KWB201" s="0"/>
      <c r="KWC201" s="0"/>
      <c r="KWD201" s="0"/>
      <c r="KWE201" s="0"/>
      <c r="KWF201" s="0"/>
      <c r="KWG201" s="0"/>
      <c r="KWH201" s="0"/>
      <c r="KWI201" s="0"/>
      <c r="KWJ201" s="0"/>
      <c r="KWK201" s="0"/>
      <c r="KWL201" s="0"/>
      <c r="KWM201" s="0"/>
      <c r="KWN201" s="0"/>
      <c r="KWO201" s="0"/>
      <c r="KWP201" s="0"/>
      <c r="KWQ201" s="0"/>
      <c r="KWR201" s="0"/>
      <c r="KWS201" s="0"/>
      <c r="KWT201" s="0"/>
      <c r="KWU201" s="0"/>
      <c r="KWV201" s="0"/>
      <c r="KWW201" s="0"/>
      <c r="KWX201" s="0"/>
      <c r="KWY201" s="0"/>
      <c r="KWZ201" s="0"/>
      <c r="KXA201" s="0"/>
      <c r="KXB201" s="0"/>
      <c r="KXC201" s="0"/>
      <c r="KXD201" s="0"/>
      <c r="KXE201" s="0"/>
      <c r="KXF201" s="0"/>
      <c r="KXG201" s="0"/>
      <c r="KXH201" s="0"/>
      <c r="KXI201" s="0"/>
      <c r="KXJ201" s="0"/>
      <c r="KXK201" s="0"/>
      <c r="KXL201" s="0"/>
      <c r="KXM201" s="0"/>
      <c r="KXN201" s="0"/>
      <c r="KXO201" s="0"/>
      <c r="KXP201" s="0"/>
      <c r="KXQ201" s="0"/>
      <c r="KXR201" s="0"/>
      <c r="KXS201" s="0"/>
      <c r="KXT201" s="0"/>
      <c r="KXU201" s="0"/>
      <c r="KXV201" s="0"/>
      <c r="KXW201" s="0"/>
      <c r="KXX201" s="0"/>
      <c r="KXY201" s="0"/>
      <c r="KXZ201" s="0"/>
      <c r="KYA201" s="0"/>
      <c r="KYB201" s="0"/>
      <c r="KYC201" s="0"/>
      <c r="KYD201" s="0"/>
      <c r="KYE201" s="0"/>
      <c r="KYF201" s="0"/>
      <c r="KYG201" s="0"/>
      <c r="KYH201" s="0"/>
      <c r="KYI201" s="0"/>
      <c r="KYJ201" s="0"/>
      <c r="KYK201" s="0"/>
      <c r="KYL201" s="0"/>
      <c r="KYM201" s="0"/>
      <c r="KYN201" s="0"/>
      <c r="KYO201" s="0"/>
      <c r="KYP201" s="0"/>
      <c r="KYQ201" s="0"/>
      <c r="KYR201" s="0"/>
      <c r="KYS201" s="0"/>
      <c r="KYT201" s="0"/>
      <c r="KYU201" s="0"/>
      <c r="KYV201" s="0"/>
      <c r="KYW201" s="0"/>
      <c r="KYX201" s="0"/>
      <c r="KYY201" s="0"/>
      <c r="KYZ201" s="0"/>
      <c r="KZA201" s="0"/>
      <c r="KZB201" s="0"/>
      <c r="KZC201" s="0"/>
      <c r="KZD201" s="0"/>
      <c r="KZE201" s="0"/>
      <c r="KZF201" s="0"/>
      <c r="KZG201" s="0"/>
      <c r="KZH201" s="0"/>
      <c r="KZI201" s="0"/>
      <c r="KZJ201" s="0"/>
      <c r="KZK201" s="0"/>
      <c r="KZL201" s="0"/>
      <c r="KZM201" s="0"/>
      <c r="KZN201" s="0"/>
      <c r="KZO201" s="0"/>
      <c r="KZP201" s="0"/>
      <c r="KZQ201" s="0"/>
      <c r="KZR201" s="0"/>
      <c r="KZS201" s="0"/>
      <c r="KZT201" s="0"/>
      <c r="KZU201" s="0"/>
      <c r="KZV201" s="0"/>
      <c r="KZW201" s="0"/>
      <c r="KZX201" s="0"/>
      <c r="KZY201" s="0"/>
      <c r="KZZ201" s="0"/>
      <c r="LAA201" s="0"/>
      <c r="LAB201" s="0"/>
      <c r="LAC201" s="0"/>
      <c r="LAD201" s="0"/>
      <c r="LAE201" s="0"/>
      <c r="LAF201" s="0"/>
      <c r="LAG201" s="0"/>
      <c r="LAH201" s="0"/>
      <c r="LAI201" s="0"/>
      <c r="LAJ201" s="0"/>
      <c r="LAK201" s="0"/>
      <c r="LAL201" s="0"/>
      <c r="LAM201" s="0"/>
      <c r="LAN201" s="0"/>
      <c r="LAO201" s="0"/>
      <c r="LAP201" s="0"/>
      <c r="LAQ201" s="0"/>
      <c r="LAR201" s="0"/>
      <c r="LAS201" s="0"/>
      <c r="LAT201" s="0"/>
      <c r="LAU201" s="0"/>
      <c r="LAV201" s="0"/>
      <c r="LAW201" s="0"/>
      <c r="LAX201" s="0"/>
      <c r="LAY201" s="0"/>
      <c r="LAZ201" s="0"/>
      <c r="LBA201" s="0"/>
      <c r="LBB201" s="0"/>
      <c r="LBC201" s="0"/>
      <c r="LBD201" s="0"/>
      <c r="LBE201" s="0"/>
      <c r="LBF201" s="0"/>
      <c r="LBG201" s="0"/>
      <c r="LBH201" s="0"/>
      <c r="LBI201" s="0"/>
      <c r="LBJ201" s="0"/>
      <c r="LBK201" s="0"/>
      <c r="LBL201" s="0"/>
      <c r="LBM201" s="0"/>
      <c r="LBN201" s="0"/>
      <c r="LBO201" s="0"/>
      <c r="LBP201" s="0"/>
      <c r="LBQ201" s="0"/>
      <c r="LBR201" s="0"/>
      <c r="LBS201" s="0"/>
      <c r="LBT201" s="0"/>
      <c r="LBU201" s="0"/>
      <c r="LBV201" s="0"/>
      <c r="LBW201" s="0"/>
      <c r="LBX201" s="0"/>
      <c r="LBY201" s="0"/>
      <c r="LBZ201" s="0"/>
      <c r="LCA201" s="0"/>
      <c r="LCB201" s="0"/>
      <c r="LCC201" s="0"/>
      <c r="LCD201" s="0"/>
      <c r="LCE201" s="0"/>
      <c r="LCF201" s="0"/>
      <c r="LCG201" s="0"/>
      <c r="LCH201" s="0"/>
      <c r="LCI201" s="0"/>
      <c r="LCJ201" s="0"/>
      <c r="LCK201" s="0"/>
      <c r="LCL201" s="0"/>
      <c r="LCM201" s="0"/>
      <c r="LCN201" s="0"/>
      <c r="LCO201" s="0"/>
      <c r="LCP201" s="0"/>
      <c r="LCQ201" s="0"/>
      <c r="LCR201" s="0"/>
      <c r="LCS201" s="0"/>
      <c r="LCT201" s="0"/>
      <c r="LCU201" s="0"/>
      <c r="LCV201" s="0"/>
      <c r="LCW201" s="0"/>
      <c r="LCX201" s="0"/>
      <c r="LCY201" s="0"/>
      <c r="LCZ201" s="0"/>
      <c r="LDA201" s="0"/>
      <c r="LDB201" s="0"/>
      <c r="LDC201" s="0"/>
      <c r="LDD201" s="0"/>
      <c r="LDE201" s="0"/>
      <c r="LDF201" s="0"/>
      <c r="LDG201" s="0"/>
      <c r="LDH201" s="0"/>
      <c r="LDI201" s="0"/>
      <c r="LDJ201" s="0"/>
      <c r="LDK201" s="0"/>
      <c r="LDL201" s="0"/>
      <c r="LDM201" s="0"/>
      <c r="LDN201" s="0"/>
      <c r="LDO201" s="0"/>
      <c r="LDP201" s="0"/>
      <c r="LDQ201" s="0"/>
      <c r="LDR201" s="0"/>
      <c r="LDS201" s="0"/>
      <c r="LDT201" s="0"/>
      <c r="LDU201" s="0"/>
      <c r="LDV201" s="0"/>
      <c r="LDW201" s="0"/>
      <c r="LDX201" s="0"/>
      <c r="LDY201" s="0"/>
      <c r="LDZ201" s="0"/>
      <c r="LEA201" s="0"/>
      <c r="LEB201" s="0"/>
      <c r="LEC201" s="0"/>
      <c r="LED201" s="0"/>
      <c r="LEE201" s="0"/>
      <c r="LEF201" s="0"/>
      <c r="LEG201" s="0"/>
      <c r="LEH201" s="0"/>
      <c r="LEI201" s="0"/>
      <c r="LEJ201" s="0"/>
      <c r="LEK201" s="0"/>
      <c r="LEL201" s="0"/>
      <c r="LEM201" s="0"/>
      <c r="LEN201" s="0"/>
      <c r="LEO201" s="0"/>
      <c r="LEP201" s="0"/>
      <c r="LEQ201" s="0"/>
      <c r="LER201" s="0"/>
      <c r="LES201" s="0"/>
      <c r="LET201" s="0"/>
      <c r="LEU201" s="0"/>
      <c r="LEV201" s="0"/>
      <c r="LEW201" s="0"/>
      <c r="LEX201" s="0"/>
      <c r="LEY201" s="0"/>
      <c r="LEZ201" s="0"/>
      <c r="LFA201" s="0"/>
      <c r="LFB201" s="0"/>
      <c r="LFC201" s="0"/>
      <c r="LFD201" s="0"/>
      <c r="LFE201" s="0"/>
      <c r="LFF201" s="0"/>
      <c r="LFG201" s="0"/>
      <c r="LFH201" s="0"/>
      <c r="LFI201" s="0"/>
      <c r="LFJ201" s="0"/>
      <c r="LFK201" s="0"/>
      <c r="LFL201" s="0"/>
      <c r="LFM201" s="0"/>
      <c r="LFN201" s="0"/>
      <c r="LFO201" s="0"/>
      <c r="LFP201" s="0"/>
      <c r="LFQ201" s="0"/>
      <c r="LFR201" s="0"/>
      <c r="LFS201" s="0"/>
      <c r="LFT201" s="0"/>
      <c r="LFU201" s="0"/>
      <c r="LFV201" s="0"/>
      <c r="LFW201" s="0"/>
      <c r="LFX201" s="0"/>
      <c r="LFY201" s="0"/>
      <c r="LFZ201" s="0"/>
      <c r="LGA201" s="0"/>
      <c r="LGB201" s="0"/>
      <c r="LGC201" s="0"/>
      <c r="LGD201" s="0"/>
      <c r="LGE201" s="0"/>
      <c r="LGF201" s="0"/>
      <c r="LGG201" s="0"/>
      <c r="LGH201" s="0"/>
      <c r="LGI201" s="0"/>
      <c r="LGJ201" s="0"/>
      <c r="LGK201" s="0"/>
      <c r="LGL201" s="0"/>
      <c r="LGM201" s="0"/>
      <c r="LGN201" s="0"/>
      <c r="LGO201" s="0"/>
      <c r="LGP201" s="0"/>
      <c r="LGQ201" s="0"/>
      <c r="LGR201" s="0"/>
      <c r="LGS201" s="0"/>
      <c r="LGT201" s="0"/>
      <c r="LGU201" s="0"/>
      <c r="LGV201" s="0"/>
      <c r="LGW201" s="0"/>
      <c r="LGX201" s="0"/>
      <c r="LGY201" s="0"/>
      <c r="LGZ201" s="0"/>
      <c r="LHA201" s="0"/>
      <c r="LHB201" s="0"/>
      <c r="LHC201" s="0"/>
      <c r="LHD201" s="0"/>
      <c r="LHE201" s="0"/>
      <c r="LHF201" s="0"/>
      <c r="LHG201" s="0"/>
      <c r="LHH201" s="0"/>
      <c r="LHI201" s="0"/>
      <c r="LHJ201" s="0"/>
      <c r="LHK201" s="0"/>
      <c r="LHL201" s="0"/>
      <c r="LHM201" s="0"/>
      <c r="LHN201" s="0"/>
      <c r="LHO201" s="0"/>
      <c r="LHP201" s="0"/>
      <c r="LHQ201" s="0"/>
      <c r="LHR201" s="0"/>
      <c r="LHS201" s="0"/>
      <c r="LHT201" s="0"/>
      <c r="LHU201" s="0"/>
      <c r="LHV201" s="0"/>
      <c r="LHW201" s="0"/>
      <c r="LHX201" s="0"/>
      <c r="LHY201" s="0"/>
      <c r="LHZ201" s="0"/>
      <c r="LIA201" s="0"/>
      <c r="LIB201" s="0"/>
      <c r="LIC201" s="0"/>
      <c r="LID201" s="0"/>
      <c r="LIE201" s="0"/>
      <c r="LIF201" s="0"/>
      <c r="LIG201" s="0"/>
      <c r="LIH201" s="0"/>
      <c r="LII201" s="0"/>
      <c r="LIJ201" s="0"/>
      <c r="LIK201" s="0"/>
      <c r="LIL201" s="0"/>
      <c r="LIM201" s="0"/>
      <c r="LIN201" s="0"/>
      <c r="LIO201" s="0"/>
      <c r="LIP201" s="0"/>
      <c r="LIQ201" s="0"/>
      <c r="LIR201" s="0"/>
      <c r="LIS201" s="0"/>
      <c r="LIT201" s="0"/>
      <c r="LIU201" s="0"/>
      <c r="LIV201" s="0"/>
      <c r="LIW201" s="0"/>
      <c r="LIX201" s="0"/>
      <c r="LIY201" s="0"/>
      <c r="LIZ201" s="0"/>
      <c r="LJA201" s="0"/>
      <c r="LJB201" s="0"/>
      <c r="LJC201" s="0"/>
      <c r="LJD201" s="0"/>
      <c r="LJE201" s="0"/>
      <c r="LJF201" s="0"/>
      <c r="LJG201" s="0"/>
      <c r="LJH201" s="0"/>
      <c r="LJI201" s="0"/>
      <c r="LJJ201" s="0"/>
      <c r="LJK201" s="0"/>
      <c r="LJL201" s="0"/>
      <c r="LJM201" s="0"/>
      <c r="LJN201" s="0"/>
      <c r="LJO201" s="0"/>
      <c r="LJP201" s="0"/>
      <c r="LJQ201" s="0"/>
      <c r="LJR201" s="0"/>
      <c r="LJS201" s="0"/>
      <c r="LJT201" s="0"/>
      <c r="LJU201" s="0"/>
      <c r="LJV201" s="0"/>
      <c r="LJW201" s="0"/>
      <c r="LJX201" s="0"/>
      <c r="LJY201" s="0"/>
      <c r="LJZ201" s="0"/>
      <c r="LKA201" s="0"/>
      <c r="LKB201" s="0"/>
      <c r="LKC201" s="0"/>
      <c r="LKD201" s="0"/>
      <c r="LKE201" s="0"/>
      <c r="LKF201" s="0"/>
      <c r="LKG201" s="0"/>
      <c r="LKH201" s="0"/>
      <c r="LKI201" s="0"/>
      <c r="LKJ201" s="0"/>
      <c r="LKK201" s="0"/>
      <c r="LKL201" s="0"/>
      <c r="LKM201" s="0"/>
      <c r="LKN201" s="0"/>
      <c r="LKO201" s="0"/>
      <c r="LKP201" s="0"/>
      <c r="LKQ201" s="0"/>
      <c r="LKR201" s="0"/>
      <c r="LKS201" s="0"/>
      <c r="LKT201" s="0"/>
      <c r="LKU201" s="0"/>
      <c r="LKV201" s="0"/>
      <c r="LKW201" s="0"/>
      <c r="LKX201" s="0"/>
      <c r="LKY201" s="0"/>
      <c r="LKZ201" s="0"/>
      <c r="LLA201" s="0"/>
      <c r="LLB201" s="0"/>
      <c r="LLC201" s="0"/>
      <c r="LLD201" s="0"/>
      <c r="LLE201" s="0"/>
      <c r="LLF201" s="0"/>
      <c r="LLG201" s="0"/>
      <c r="LLH201" s="0"/>
      <c r="LLI201" s="0"/>
      <c r="LLJ201" s="0"/>
      <c r="LLK201" s="0"/>
      <c r="LLL201" s="0"/>
      <c r="LLM201" s="0"/>
      <c r="LLN201" s="0"/>
      <c r="LLO201" s="0"/>
      <c r="LLP201" s="0"/>
      <c r="LLQ201" s="0"/>
      <c r="LLR201" s="0"/>
      <c r="LLS201" s="0"/>
      <c r="LLT201" s="0"/>
      <c r="LLU201" s="0"/>
      <c r="LLV201" s="0"/>
      <c r="LLW201" s="0"/>
      <c r="LLX201" s="0"/>
      <c r="LLY201" s="0"/>
      <c r="LLZ201" s="0"/>
      <c r="LMA201" s="0"/>
      <c r="LMB201" s="0"/>
      <c r="LMC201" s="0"/>
      <c r="LMD201" s="0"/>
      <c r="LME201" s="0"/>
      <c r="LMF201" s="0"/>
      <c r="LMG201" s="0"/>
      <c r="LMH201" s="0"/>
      <c r="LMI201" s="0"/>
      <c r="LMJ201" s="0"/>
      <c r="LMK201" s="0"/>
      <c r="LML201" s="0"/>
      <c r="LMM201" s="0"/>
      <c r="LMN201" s="0"/>
      <c r="LMO201" s="0"/>
      <c r="LMP201" s="0"/>
      <c r="LMQ201" s="0"/>
      <c r="LMR201" s="0"/>
      <c r="LMS201" s="0"/>
      <c r="LMT201" s="0"/>
      <c r="LMU201" s="0"/>
      <c r="LMV201" s="0"/>
      <c r="LMW201" s="0"/>
      <c r="LMX201" s="0"/>
      <c r="LMY201" s="0"/>
      <c r="LMZ201" s="0"/>
      <c r="LNA201" s="0"/>
      <c r="LNB201" s="0"/>
      <c r="LNC201" s="0"/>
      <c r="LND201" s="0"/>
      <c r="LNE201" s="0"/>
      <c r="LNF201" s="0"/>
      <c r="LNG201" s="0"/>
      <c r="LNH201" s="0"/>
      <c r="LNI201" s="0"/>
      <c r="LNJ201" s="0"/>
      <c r="LNK201" s="0"/>
      <c r="LNL201" s="0"/>
      <c r="LNM201" s="0"/>
      <c r="LNN201" s="0"/>
      <c r="LNO201" s="0"/>
      <c r="LNP201" s="0"/>
      <c r="LNQ201" s="0"/>
      <c r="LNR201" s="0"/>
      <c r="LNS201" s="0"/>
      <c r="LNT201" s="0"/>
      <c r="LNU201" s="0"/>
      <c r="LNV201" s="0"/>
      <c r="LNW201" s="0"/>
      <c r="LNX201" s="0"/>
      <c r="LNY201" s="0"/>
      <c r="LNZ201" s="0"/>
      <c r="LOA201" s="0"/>
      <c r="LOB201" s="0"/>
      <c r="LOC201" s="0"/>
      <c r="LOD201" s="0"/>
      <c r="LOE201" s="0"/>
      <c r="LOF201" s="0"/>
      <c r="LOG201" s="0"/>
      <c r="LOH201" s="0"/>
      <c r="LOI201" s="0"/>
      <c r="LOJ201" s="0"/>
      <c r="LOK201" s="0"/>
      <c r="LOL201" s="0"/>
      <c r="LOM201" s="0"/>
      <c r="LON201" s="0"/>
      <c r="LOO201" s="0"/>
      <c r="LOP201" s="0"/>
      <c r="LOQ201" s="0"/>
      <c r="LOR201" s="0"/>
      <c r="LOS201" s="0"/>
      <c r="LOT201" s="0"/>
      <c r="LOU201" s="0"/>
      <c r="LOV201" s="0"/>
      <c r="LOW201" s="0"/>
      <c r="LOX201" s="0"/>
      <c r="LOY201" s="0"/>
      <c r="LOZ201" s="0"/>
      <c r="LPA201" s="0"/>
      <c r="LPB201" s="0"/>
      <c r="LPC201" s="0"/>
      <c r="LPD201" s="0"/>
      <c r="LPE201" s="0"/>
      <c r="LPF201" s="0"/>
      <c r="LPG201" s="0"/>
      <c r="LPH201" s="0"/>
      <c r="LPI201" s="0"/>
      <c r="LPJ201" s="0"/>
      <c r="LPK201" s="0"/>
      <c r="LPL201" s="0"/>
      <c r="LPM201" s="0"/>
      <c r="LPN201" s="0"/>
      <c r="LPO201" s="0"/>
      <c r="LPP201" s="0"/>
      <c r="LPQ201" s="0"/>
      <c r="LPR201" s="0"/>
      <c r="LPS201" s="0"/>
      <c r="LPT201" s="0"/>
      <c r="LPU201" s="0"/>
      <c r="LPV201" s="0"/>
      <c r="LPW201" s="0"/>
      <c r="LPX201" s="0"/>
      <c r="LPY201" s="0"/>
      <c r="LPZ201" s="0"/>
      <c r="LQA201" s="0"/>
      <c r="LQB201" s="0"/>
      <c r="LQC201" s="0"/>
      <c r="LQD201" s="0"/>
      <c r="LQE201" s="0"/>
      <c r="LQF201" s="0"/>
      <c r="LQG201" s="0"/>
      <c r="LQH201" s="0"/>
      <c r="LQI201" s="0"/>
      <c r="LQJ201" s="0"/>
      <c r="LQK201" s="0"/>
      <c r="LQL201" s="0"/>
      <c r="LQM201" s="0"/>
      <c r="LQN201" s="0"/>
      <c r="LQO201" s="0"/>
      <c r="LQP201" s="0"/>
      <c r="LQQ201" s="0"/>
      <c r="LQR201" s="0"/>
      <c r="LQS201" s="0"/>
      <c r="LQT201" s="0"/>
      <c r="LQU201" s="0"/>
      <c r="LQV201" s="0"/>
      <c r="LQW201" s="0"/>
      <c r="LQX201" s="0"/>
      <c r="LQY201" s="0"/>
      <c r="LQZ201" s="0"/>
      <c r="LRA201" s="0"/>
      <c r="LRB201" s="0"/>
      <c r="LRC201" s="0"/>
      <c r="LRD201" s="0"/>
      <c r="LRE201" s="0"/>
      <c r="LRF201" s="0"/>
      <c r="LRG201" s="0"/>
      <c r="LRH201" s="0"/>
      <c r="LRI201" s="0"/>
      <c r="LRJ201" s="0"/>
      <c r="LRK201" s="0"/>
      <c r="LRL201" s="0"/>
      <c r="LRM201" s="0"/>
      <c r="LRN201" s="0"/>
      <c r="LRO201" s="0"/>
      <c r="LRP201" s="0"/>
      <c r="LRQ201" s="0"/>
      <c r="LRR201" s="0"/>
      <c r="LRS201" s="0"/>
      <c r="LRT201" s="0"/>
      <c r="LRU201" s="0"/>
      <c r="LRV201" s="0"/>
      <c r="LRW201" s="0"/>
      <c r="LRX201" s="0"/>
      <c r="LRY201" s="0"/>
      <c r="LRZ201" s="0"/>
      <c r="LSA201" s="0"/>
      <c r="LSB201" s="0"/>
      <c r="LSC201" s="0"/>
      <c r="LSD201" s="0"/>
      <c r="LSE201" s="0"/>
      <c r="LSF201" s="0"/>
      <c r="LSG201" s="0"/>
      <c r="LSH201" s="0"/>
      <c r="LSI201" s="0"/>
      <c r="LSJ201" s="0"/>
      <c r="LSK201" s="0"/>
      <c r="LSL201" s="0"/>
      <c r="LSM201" s="0"/>
      <c r="LSN201" s="0"/>
      <c r="LSO201" s="0"/>
      <c r="LSP201" s="0"/>
      <c r="LSQ201" s="0"/>
      <c r="LSR201" s="0"/>
      <c r="LSS201" s="0"/>
      <c r="LST201" s="0"/>
      <c r="LSU201" s="0"/>
      <c r="LSV201" s="0"/>
      <c r="LSW201" s="0"/>
      <c r="LSX201" s="0"/>
      <c r="LSY201" s="0"/>
      <c r="LSZ201" s="0"/>
      <c r="LTA201" s="0"/>
      <c r="LTB201" s="0"/>
      <c r="LTC201" s="0"/>
      <c r="LTD201" s="0"/>
      <c r="LTE201" s="0"/>
      <c r="LTF201" s="0"/>
      <c r="LTG201" s="0"/>
      <c r="LTH201" s="0"/>
      <c r="LTI201" s="0"/>
      <c r="LTJ201" s="0"/>
      <c r="LTK201" s="0"/>
      <c r="LTL201" s="0"/>
      <c r="LTM201" s="0"/>
      <c r="LTN201" s="0"/>
      <c r="LTO201" s="0"/>
      <c r="LTP201" s="0"/>
      <c r="LTQ201" s="0"/>
      <c r="LTR201" s="0"/>
      <c r="LTS201" s="0"/>
      <c r="LTT201" s="0"/>
      <c r="LTU201" s="0"/>
      <c r="LTV201" s="0"/>
      <c r="LTW201" s="0"/>
      <c r="LTX201" s="0"/>
      <c r="LTY201" s="0"/>
      <c r="LTZ201" s="0"/>
      <c r="LUA201" s="0"/>
      <c r="LUB201" s="0"/>
      <c r="LUC201" s="0"/>
      <c r="LUD201" s="0"/>
      <c r="LUE201" s="0"/>
      <c r="LUF201" s="0"/>
      <c r="LUG201" s="0"/>
      <c r="LUH201" s="0"/>
      <c r="LUI201" s="0"/>
      <c r="LUJ201" s="0"/>
      <c r="LUK201" s="0"/>
      <c r="LUL201" s="0"/>
      <c r="LUM201" s="0"/>
      <c r="LUN201" s="0"/>
      <c r="LUO201" s="0"/>
      <c r="LUP201" s="0"/>
      <c r="LUQ201" s="0"/>
      <c r="LUR201" s="0"/>
      <c r="LUS201" s="0"/>
      <c r="LUT201" s="0"/>
      <c r="LUU201" s="0"/>
      <c r="LUV201" s="0"/>
      <c r="LUW201" s="0"/>
      <c r="LUX201" s="0"/>
      <c r="LUY201" s="0"/>
      <c r="LUZ201" s="0"/>
      <c r="LVA201" s="0"/>
      <c r="LVB201" s="0"/>
      <c r="LVC201" s="0"/>
      <c r="LVD201" s="0"/>
      <c r="LVE201" s="0"/>
      <c r="LVF201" s="0"/>
      <c r="LVG201" s="0"/>
      <c r="LVH201" s="0"/>
      <c r="LVI201" s="0"/>
      <c r="LVJ201" s="0"/>
      <c r="LVK201" s="0"/>
      <c r="LVL201" s="0"/>
      <c r="LVM201" s="0"/>
      <c r="LVN201" s="0"/>
      <c r="LVO201" s="0"/>
      <c r="LVP201" s="0"/>
      <c r="LVQ201" s="0"/>
      <c r="LVR201" s="0"/>
      <c r="LVS201" s="0"/>
      <c r="LVT201" s="0"/>
      <c r="LVU201" s="0"/>
      <c r="LVV201" s="0"/>
      <c r="LVW201" s="0"/>
      <c r="LVX201" s="0"/>
      <c r="LVY201" s="0"/>
      <c r="LVZ201" s="0"/>
      <c r="LWA201" s="0"/>
      <c r="LWB201" s="0"/>
      <c r="LWC201" s="0"/>
      <c r="LWD201" s="0"/>
      <c r="LWE201" s="0"/>
      <c r="LWF201" s="0"/>
      <c r="LWG201" s="0"/>
      <c r="LWH201" s="0"/>
      <c r="LWI201" s="0"/>
      <c r="LWJ201" s="0"/>
      <c r="LWK201" s="0"/>
      <c r="LWL201" s="0"/>
      <c r="LWM201" s="0"/>
      <c r="LWN201" s="0"/>
      <c r="LWO201" s="0"/>
      <c r="LWP201" s="0"/>
      <c r="LWQ201" s="0"/>
      <c r="LWR201" s="0"/>
      <c r="LWS201" s="0"/>
      <c r="LWT201" s="0"/>
      <c r="LWU201" s="0"/>
      <c r="LWV201" s="0"/>
      <c r="LWW201" s="0"/>
      <c r="LWX201" s="0"/>
      <c r="LWY201" s="0"/>
      <c r="LWZ201" s="0"/>
      <c r="LXA201" s="0"/>
      <c r="LXB201" s="0"/>
      <c r="LXC201" s="0"/>
      <c r="LXD201" s="0"/>
      <c r="LXE201" s="0"/>
      <c r="LXF201" s="0"/>
      <c r="LXG201" s="0"/>
      <c r="LXH201" s="0"/>
      <c r="LXI201" s="0"/>
      <c r="LXJ201" s="0"/>
      <c r="LXK201" s="0"/>
      <c r="LXL201" s="0"/>
      <c r="LXM201" s="0"/>
      <c r="LXN201" s="0"/>
      <c r="LXO201" s="0"/>
      <c r="LXP201" s="0"/>
      <c r="LXQ201" s="0"/>
      <c r="LXR201" s="0"/>
      <c r="LXS201" s="0"/>
      <c r="LXT201" s="0"/>
      <c r="LXU201" s="0"/>
      <c r="LXV201" s="0"/>
      <c r="LXW201" s="0"/>
      <c r="LXX201" s="0"/>
      <c r="LXY201" s="0"/>
      <c r="LXZ201" s="0"/>
      <c r="LYA201" s="0"/>
      <c r="LYB201" s="0"/>
      <c r="LYC201" s="0"/>
      <c r="LYD201" s="0"/>
      <c r="LYE201" s="0"/>
      <c r="LYF201" s="0"/>
      <c r="LYG201" s="0"/>
      <c r="LYH201" s="0"/>
      <c r="LYI201" s="0"/>
      <c r="LYJ201" s="0"/>
      <c r="LYK201" s="0"/>
      <c r="LYL201" s="0"/>
      <c r="LYM201" s="0"/>
      <c r="LYN201" s="0"/>
      <c r="LYO201" s="0"/>
      <c r="LYP201" s="0"/>
      <c r="LYQ201" s="0"/>
      <c r="LYR201" s="0"/>
      <c r="LYS201" s="0"/>
      <c r="LYT201" s="0"/>
      <c r="LYU201" s="0"/>
      <c r="LYV201" s="0"/>
      <c r="LYW201" s="0"/>
      <c r="LYX201" s="0"/>
      <c r="LYY201" s="0"/>
      <c r="LYZ201" s="0"/>
      <c r="LZA201" s="0"/>
      <c r="LZB201" s="0"/>
      <c r="LZC201" s="0"/>
      <c r="LZD201" s="0"/>
      <c r="LZE201" s="0"/>
      <c r="LZF201" s="0"/>
      <c r="LZG201" s="0"/>
      <c r="LZH201" s="0"/>
      <c r="LZI201" s="0"/>
      <c r="LZJ201" s="0"/>
      <c r="LZK201" s="0"/>
      <c r="LZL201" s="0"/>
      <c r="LZM201" s="0"/>
      <c r="LZN201" s="0"/>
      <c r="LZO201" s="0"/>
      <c r="LZP201" s="0"/>
      <c r="LZQ201" s="0"/>
      <c r="LZR201" s="0"/>
      <c r="LZS201" s="0"/>
      <c r="LZT201" s="0"/>
      <c r="LZU201" s="0"/>
      <c r="LZV201" s="0"/>
      <c r="LZW201" s="0"/>
      <c r="LZX201" s="0"/>
      <c r="LZY201" s="0"/>
      <c r="LZZ201" s="0"/>
      <c r="MAA201" s="0"/>
      <c r="MAB201" s="0"/>
      <c r="MAC201" s="0"/>
      <c r="MAD201" s="0"/>
      <c r="MAE201" s="0"/>
      <c r="MAF201" s="0"/>
      <c r="MAG201" s="0"/>
      <c r="MAH201" s="0"/>
      <c r="MAI201" s="0"/>
      <c r="MAJ201" s="0"/>
      <c r="MAK201" s="0"/>
      <c r="MAL201" s="0"/>
      <c r="MAM201" s="0"/>
      <c r="MAN201" s="0"/>
      <c r="MAO201" s="0"/>
      <c r="MAP201" s="0"/>
      <c r="MAQ201" s="0"/>
      <c r="MAR201" s="0"/>
      <c r="MAS201" s="0"/>
      <c r="MAT201" s="0"/>
      <c r="MAU201" s="0"/>
      <c r="MAV201" s="0"/>
      <c r="MAW201" s="0"/>
      <c r="MAX201" s="0"/>
      <c r="MAY201" s="0"/>
      <c r="MAZ201" s="0"/>
      <c r="MBA201" s="0"/>
      <c r="MBB201" s="0"/>
      <c r="MBC201" s="0"/>
      <c r="MBD201" s="0"/>
      <c r="MBE201" s="0"/>
      <c r="MBF201" s="0"/>
      <c r="MBG201" s="0"/>
      <c r="MBH201" s="0"/>
      <c r="MBI201" s="0"/>
      <c r="MBJ201" s="0"/>
      <c r="MBK201" s="0"/>
      <c r="MBL201" s="0"/>
      <c r="MBM201" s="0"/>
      <c r="MBN201" s="0"/>
      <c r="MBO201" s="0"/>
      <c r="MBP201" s="0"/>
      <c r="MBQ201" s="0"/>
      <c r="MBR201" s="0"/>
      <c r="MBS201" s="0"/>
      <c r="MBT201" s="0"/>
      <c r="MBU201" s="0"/>
      <c r="MBV201" s="0"/>
      <c r="MBW201" s="0"/>
      <c r="MBX201" s="0"/>
      <c r="MBY201" s="0"/>
      <c r="MBZ201" s="0"/>
      <c r="MCA201" s="0"/>
      <c r="MCB201" s="0"/>
      <c r="MCC201" s="0"/>
      <c r="MCD201" s="0"/>
      <c r="MCE201" s="0"/>
      <c r="MCF201" s="0"/>
      <c r="MCG201" s="0"/>
      <c r="MCH201" s="0"/>
      <c r="MCI201" s="0"/>
      <c r="MCJ201" s="0"/>
      <c r="MCK201" s="0"/>
      <c r="MCL201" s="0"/>
      <c r="MCM201" s="0"/>
      <c r="MCN201" s="0"/>
      <c r="MCO201" s="0"/>
      <c r="MCP201" s="0"/>
      <c r="MCQ201" s="0"/>
      <c r="MCR201" s="0"/>
      <c r="MCS201" s="0"/>
      <c r="MCT201" s="0"/>
      <c r="MCU201" s="0"/>
      <c r="MCV201" s="0"/>
      <c r="MCW201" s="0"/>
      <c r="MCX201" s="0"/>
      <c r="MCY201" s="0"/>
      <c r="MCZ201" s="0"/>
      <c r="MDA201" s="0"/>
      <c r="MDB201" s="0"/>
      <c r="MDC201" s="0"/>
      <c r="MDD201" s="0"/>
      <c r="MDE201" s="0"/>
      <c r="MDF201" s="0"/>
      <c r="MDG201" s="0"/>
      <c r="MDH201" s="0"/>
      <c r="MDI201" s="0"/>
      <c r="MDJ201" s="0"/>
      <c r="MDK201" s="0"/>
      <c r="MDL201" s="0"/>
      <c r="MDM201" s="0"/>
      <c r="MDN201" s="0"/>
      <c r="MDO201" s="0"/>
      <c r="MDP201" s="0"/>
      <c r="MDQ201" s="0"/>
      <c r="MDR201" s="0"/>
      <c r="MDS201" s="0"/>
      <c r="MDT201" s="0"/>
      <c r="MDU201" s="0"/>
      <c r="MDV201" s="0"/>
      <c r="MDW201" s="0"/>
      <c r="MDX201" s="0"/>
      <c r="MDY201" s="0"/>
      <c r="MDZ201" s="0"/>
      <c r="MEA201" s="0"/>
      <c r="MEB201" s="0"/>
      <c r="MEC201" s="0"/>
      <c r="MED201" s="0"/>
      <c r="MEE201" s="0"/>
      <c r="MEF201" s="0"/>
      <c r="MEG201" s="0"/>
      <c r="MEH201" s="0"/>
      <c r="MEI201" s="0"/>
      <c r="MEJ201" s="0"/>
      <c r="MEK201" s="0"/>
      <c r="MEL201" s="0"/>
      <c r="MEM201" s="0"/>
      <c r="MEN201" s="0"/>
      <c r="MEO201" s="0"/>
      <c r="MEP201" s="0"/>
      <c r="MEQ201" s="0"/>
      <c r="MER201" s="0"/>
      <c r="MES201" s="0"/>
      <c r="MET201" s="0"/>
      <c r="MEU201" s="0"/>
      <c r="MEV201" s="0"/>
      <c r="MEW201" s="0"/>
      <c r="MEX201" s="0"/>
      <c r="MEY201" s="0"/>
      <c r="MEZ201" s="0"/>
      <c r="MFA201" s="0"/>
      <c r="MFB201" s="0"/>
      <c r="MFC201" s="0"/>
      <c r="MFD201" s="0"/>
      <c r="MFE201" s="0"/>
      <c r="MFF201" s="0"/>
      <c r="MFG201" s="0"/>
      <c r="MFH201" s="0"/>
      <c r="MFI201" s="0"/>
      <c r="MFJ201" s="0"/>
      <c r="MFK201" s="0"/>
      <c r="MFL201" s="0"/>
      <c r="MFM201" s="0"/>
      <c r="MFN201" s="0"/>
      <c r="MFO201" s="0"/>
      <c r="MFP201" s="0"/>
      <c r="MFQ201" s="0"/>
      <c r="MFR201" s="0"/>
      <c r="MFS201" s="0"/>
      <c r="MFT201" s="0"/>
      <c r="MFU201" s="0"/>
      <c r="MFV201" s="0"/>
      <c r="MFW201" s="0"/>
      <c r="MFX201" s="0"/>
      <c r="MFY201" s="0"/>
      <c r="MFZ201" s="0"/>
      <c r="MGA201" s="0"/>
      <c r="MGB201" s="0"/>
      <c r="MGC201" s="0"/>
      <c r="MGD201" s="0"/>
      <c r="MGE201" s="0"/>
      <c r="MGF201" s="0"/>
      <c r="MGG201" s="0"/>
      <c r="MGH201" s="0"/>
      <c r="MGI201" s="0"/>
      <c r="MGJ201" s="0"/>
      <c r="MGK201" s="0"/>
      <c r="MGL201" s="0"/>
      <c r="MGM201" s="0"/>
      <c r="MGN201" s="0"/>
      <c r="MGO201" s="0"/>
      <c r="MGP201" s="0"/>
      <c r="MGQ201" s="0"/>
      <c r="MGR201" s="0"/>
      <c r="MGS201" s="0"/>
      <c r="MGT201" s="0"/>
      <c r="MGU201" s="0"/>
      <c r="MGV201" s="0"/>
      <c r="MGW201" s="0"/>
      <c r="MGX201" s="0"/>
      <c r="MGY201" s="0"/>
      <c r="MGZ201" s="0"/>
      <c r="MHA201" s="0"/>
      <c r="MHB201" s="0"/>
      <c r="MHC201" s="0"/>
      <c r="MHD201" s="0"/>
      <c r="MHE201" s="0"/>
      <c r="MHF201" s="0"/>
      <c r="MHG201" s="0"/>
      <c r="MHH201" s="0"/>
      <c r="MHI201" s="0"/>
      <c r="MHJ201" s="0"/>
      <c r="MHK201" s="0"/>
      <c r="MHL201" s="0"/>
      <c r="MHM201" s="0"/>
      <c r="MHN201" s="0"/>
      <c r="MHO201" s="0"/>
      <c r="MHP201" s="0"/>
      <c r="MHQ201" s="0"/>
      <c r="MHR201" s="0"/>
      <c r="MHS201" s="0"/>
      <c r="MHT201" s="0"/>
      <c r="MHU201" s="0"/>
      <c r="MHV201" s="0"/>
      <c r="MHW201" s="0"/>
      <c r="MHX201" s="0"/>
      <c r="MHY201" s="0"/>
      <c r="MHZ201" s="0"/>
      <c r="MIA201" s="0"/>
      <c r="MIB201" s="0"/>
      <c r="MIC201" s="0"/>
      <c r="MID201" s="0"/>
      <c r="MIE201" s="0"/>
      <c r="MIF201" s="0"/>
      <c r="MIG201" s="0"/>
      <c r="MIH201" s="0"/>
      <c r="MII201" s="0"/>
      <c r="MIJ201" s="0"/>
      <c r="MIK201" s="0"/>
      <c r="MIL201" s="0"/>
      <c r="MIM201" s="0"/>
      <c r="MIN201" s="0"/>
      <c r="MIO201" s="0"/>
      <c r="MIP201" s="0"/>
      <c r="MIQ201" s="0"/>
      <c r="MIR201" s="0"/>
      <c r="MIS201" s="0"/>
      <c r="MIT201" s="0"/>
      <c r="MIU201" s="0"/>
      <c r="MIV201" s="0"/>
      <c r="MIW201" s="0"/>
      <c r="MIX201" s="0"/>
      <c r="MIY201" s="0"/>
      <c r="MIZ201" s="0"/>
      <c r="MJA201" s="0"/>
      <c r="MJB201" s="0"/>
      <c r="MJC201" s="0"/>
      <c r="MJD201" s="0"/>
      <c r="MJE201" s="0"/>
      <c r="MJF201" s="0"/>
      <c r="MJG201" s="0"/>
      <c r="MJH201" s="0"/>
      <c r="MJI201" s="0"/>
      <c r="MJJ201" s="0"/>
      <c r="MJK201" s="0"/>
      <c r="MJL201" s="0"/>
      <c r="MJM201" s="0"/>
      <c r="MJN201" s="0"/>
      <c r="MJO201" s="0"/>
      <c r="MJP201" s="0"/>
      <c r="MJQ201" s="0"/>
      <c r="MJR201" s="0"/>
      <c r="MJS201" s="0"/>
      <c r="MJT201" s="0"/>
      <c r="MJU201" s="0"/>
      <c r="MJV201" s="0"/>
      <c r="MJW201" s="0"/>
      <c r="MJX201" s="0"/>
      <c r="MJY201" s="0"/>
      <c r="MJZ201" s="0"/>
      <c r="MKA201" s="0"/>
      <c r="MKB201" s="0"/>
      <c r="MKC201" s="0"/>
      <c r="MKD201" s="0"/>
      <c r="MKE201" s="0"/>
      <c r="MKF201" s="0"/>
      <c r="MKG201" s="0"/>
      <c r="MKH201" s="0"/>
      <c r="MKI201" s="0"/>
      <c r="MKJ201" s="0"/>
      <c r="MKK201" s="0"/>
      <c r="MKL201" s="0"/>
      <c r="MKM201" s="0"/>
      <c r="MKN201" s="0"/>
      <c r="MKO201" s="0"/>
      <c r="MKP201" s="0"/>
      <c r="MKQ201" s="0"/>
      <c r="MKR201" s="0"/>
      <c r="MKS201" s="0"/>
      <c r="MKT201" s="0"/>
      <c r="MKU201" s="0"/>
      <c r="MKV201" s="0"/>
      <c r="MKW201" s="0"/>
      <c r="MKX201" s="0"/>
      <c r="MKY201" s="0"/>
      <c r="MKZ201" s="0"/>
      <c r="MLA201" s="0"/>
      <c r="MLB201" s="0"/>
      <c r="MLC201" s="0"/>
      <c r="MLD201" s="0"/>
      <c r="MLE201" s="0"/>
      <c r="MLF201" s="0"/>
      <c r="MLG201" s="0"/>
      <c r="MLH201" s="0"/>
      <c r="MLI201" s="0"/>
      <c r="MLJ201" s="0"/>
      <c r="MLK201" s="0"/>
      <c r="MLL201" s="0"/>
      <c r="MLM201" s="0"/>
      <c r="MLN201" s="0"/>
      <c r="MLO201" s="0"/>
      <c r="MLP201" s="0"/>
      <c r="MLQ201" s="0"/>
      <c r="MLR201" s="0"/>
      <c r="MLS201" s="0"/>
      <c r="MLT201" s="0"/>
      <c r="MLU201" s="0"/>
      <c r="MLV201" s="0"/>
      <c r="MLW201" s="0"/>
      <c r="MLX201" s="0"/>
      <c r="MLY201" s="0"/>
      <c r="MLZ201" s="0"/>
      <c r="MMA201" s="0"/>
      <c r="MMB201" s="0"/>
      <c r="MMC201" s="0"/>
      <c r="MMD201" s="0"/>
      <c r="MME201" s="0"/>
      <c r="MMF201" s="0"/>
      <c r="MMG201" s="0"/>
      <c r="MMH201" s="0"/>
      <c r="MMI201" s="0"/>
      <c r="MMJ201" s="0"/>
      <c r="MMK201" s="0"/>
      <c r="MML201" s="0"/>
      <c r="MMM201" s="0"/>
      <c r="MMN201" s="0"/>
      <c r="MMO201" s="0"/>
      <c r="MMP201" s="0"/>
      <c r="MMQ201" s="0"/>
      <c r="MMR201" s="0"/>
      <c r="MMS201" s="0"/>
      <c r="MMT201" s="0"/>
      <c r="MMU201" s="0"/>
      <c r="MMV201" s="0"/>
      <c r="MMW201" s="0"/>
      <c r="MMX201" s="0"/>
      <c r="MMY201" s="0"/>
      <c r="MMZ201" s="0"/>
      <c r="MNA201" s="0"/>
      <c r="MNB201" s="0"/>
      <c r="MNC201" s="0"/>
      <c r="MND201" s="0"/>
      <c r="MNE201" s="0"/>
      <c r="MNF201" s="0"/>
      <c r="MNG201" s="0"/>
      <c r="MNH201" s="0"/>
      <c r="MNI201" s="0"/>
      <c r="MNJ201" s="0"/>
      <c r="MNK201" s="0"/>
      <c r="MNL201" s="0"/>
      <c r="MNM201" s="0"/>
      <c r="MNN201" s="0"/>
      <c r="MNO201" s="0"/>
      <c r="MNP201" s="0"/>
      <c r="MNQ201" s="0"/>
      <c r="MNR201" s="0"/>
      <c r="MNS201" s="0"/>
      <c r="MNT201" s="0"/>
      <c r="MNU201" s="0"/>
      <c r="MNV201" s="0"/>
      <c r="MNW201" s="0"/>
      <c r="MNX201" s="0"/>
      <c r="MNY201" s="0"/>
      <c r="MNZ201" s="0"/>
      <c r="MOA201" s="0"/>
      <c r="MOB201" s="0"/>
      <c r="MOC201" s="0"/>
      <c r="MOD201" s="0"/>
      <c r="MOE201" s="0"/>
      <c r="MOF201" s="0"/>
      <c r="MOG201" s="0"/>
      <c r="MOH201" s="0"/>
      <c r="MOI201" s="0"/>
      <c r="MOJ201" s="0"/>
      <c r="MOK201" s="0"/>
      <c r="MOL201" s="0"/>
      <c r="MOM201" s="0"/>
      <c r="MON201" s="0"/>
      <c r="MOO201" s="0"/>
      <c r="MOP201" s="0"/>
      <c r="MOQ201" s="0"/>
      <c r="MOR201" s="0"/>
      <c r="MOS201" s="0"/>
      <c r="MOT201" s="0"/>
      <c r="MOU201" s="0"/>
      <c r="MOV201" s="0"/>
      <c r="MOW201" s="0"/>
      <c r="MOX201" s="0"/>
      <c r="MOY201" s="0"/>
      <c r="MOZ201" s="0"/>
      <c r="MPA201" s="0"/>
      <c r="MPB201" s="0"/>
      <c r="MPC201" s="0"/>
      <c r="MPD201" s="0"/>
      <c r="MPE201" s="0"/>
      <c r="MPF201" s="0"/>
      <c r="MPG201" s="0"/>
      <c r="MPH201" s="0"/>
      <c r="MPI201" s="0"/>
      <c r="MPJ201" s="0"/>
      <c r="MPK201" s="0"/>
      <c r="MPL201" s="0"/>
      <c r="MPM201" s="0"/>
      <c r="MPN201" s="0"/>
      <c r="MPO201" s="0"/>
      <c r="MPP201" s="0"/>
      <c r="MPQ201" s="0"/>
      <c r="MPR201" s="0"/>
      <c r="MPS201" s="0"/>
      <c r="MPT201" s="0"/>
      <c r="MPU201" s="0"/>
      <c r="MPV201" s="0"/>
      <c r="MPW201" s="0"/>
      <c r="MPX201" s="0"/>
      <c r="MPY201" s="0"/>
      <c r="MPZ201" s="0"/>
      <c r="MQA201" s="0"/>
      <c r="MQB201" s="0"/>
      <c r="MQC201" s="0"/>
      <c r="MQD201" s="0"/>
      <c r="MQE201" s="0"/>
      <c r="MQF201" s="0"/>
      <c r="MQG201" s="0"/>
      <c r="MQH201" s="0"/>
      <c r="MQI201" s="0"/>
      <c r="MQJ201" s="0"/>
      <c r="MQK201" s="0"/>
      <c r="MQL201" s="0"/>
      <c r="MQM201" s="0"/>
      <c r="MQN201" s="0"/>
      <c r="MQO201" s="0"/>
      <c r="MQP201" s="0"/>
      <c r="MQQ201" s="0"/>
      <c r="MQR201" s="0"/>
      <c r="MQS201" s="0"/>
      <c r="MQT201" s="0"/>
      <c r="MQU201" s="0"/>
      <c r="MQV201" s="0"/>
      <c r="MQW201" s="0"/>
      <c r="MQX201" s="0"/>
      <c r="MQY201" s="0"/>
      <c r="MQZ201" s="0"/>
      <c r="MRA201" s="0"/>
      <c r="MRB201" s="0"/>
      <c r="MRC201" s="0"/>
      <c r="MRD201" s="0"/>
      <c r="MRE201" s="0"/>
      <c r="MRF201" s="0"/>
      <c r="MRG201" s="0"/>
      <c r="MRH201" s="0"/>
      <c r="MRI201" s="0"/>
      <c r="MRJ201" s="0"/>
      <c r="MRK201" s="0"/>
      <c r="MRL201" s="0"/>
      <c r="MRM201" s="0"/>
      <c r="MRN201" s="0"/>
      <c r="MRO201" s="0"/>
      <c r="MRP201" s="0"/>
      <c r="MRQ201" s="0"/>
      <c r="MRR201" s="0"/>
      <c r="MRS201" s="0"/>
      <c r="MRT201" s="0"/>
      <c r="MRU201" s="0"/>
      <c r="MRV201" s="0"/>
      <c r="MRW201" s="0"/>
      <c r="MRX201" s="0"/>
      <c r="MRY201" s="0"/>
      <c r="MRZ201" s="0"/>
      <c r="MSA201" s="0"/>
      <c r="MSB201" s="0"/>
      <c r="MSC201" s="0"/>
      <c r="MSD201" s="0"/>
      <c r="MSE201" s="0"/>
      <c r="MSF201" s="0"/>
      <c r="MSG201" s="0"/>
      <c r="MSH201" s="0"/>
      <c r="MSI201" s="0"/>
      <c r="MSJ201" s="0"/>
      <c r="MSK201" s="0"/>
      <c r="MSL201" s="0"/>
      <c r="MSM201" s="0"/>
      <c r="MSN201" s="0"/>
      <c r="MSO201" s="0"/>
      <c r="MSP201" s="0"/>
      <c r="MSQ201" s="0"/>
      <c r="MSR201" s="0"/>
      <c r="MSS201" s="0"/>
      <c r="MST201" s="0"/>
      <c r="MSU201" s="0"/>
      <c r="MSV201" s="0"/>
      <c r="MSW201" s="0"/>
      <c r="MSX201" s="0"/>
      <c r="MSY201" s="0"/>
      <c r="MSZ201" s="0"/>
      <c r="MTA201" s="0"/>
      <c r="MTB201" s="0"/>
      <c r="MTC201" s="0"/>
      <c r="MTD201" s="0"/>
      <c r="MTE201" s="0"/>
      <c r="MTF201" s="0"/>
      <c r="MTG201" s="0"/>
      <c r="MTH201" s="0"/>
      <c r="MTI201" s="0"/>
      <c r="MTJ201" s="0"/>
      <c r="MTK201" s="0"/>
      <c r="MTL201" s="0"/>
      <c r="MTM201" s="0"/>
      <c r="MTN201" s="0"/>
      <c r="MTO201" s="0"/>
      <c r="MTP201" s="0"/>
      <c r="MTQ201" s="0"/>
      <c r="MTR201" s="0"/>
      <c r="MTS201" s="0"/>
      <c r="MTT201" s="0"/>
      <c r="MTU201" s="0"/>
      <c r="MTV201" s="0"/>
      <c r="MTW201" s="0"/>
      <c r="MTX201" s="0"/>
      <c r="MTY201" s="0"/>
      <c r="MTZ201" s="0"/>
      <c r="MUA201" s="0"/>
      <c r="MUB201" s="0"/>
      <c r="MUC201" s="0"/>
      <c r="MUD201" s="0"/>
      <c r="MUE201" s="0"/>
      <c r="MUF201" s="0"/>
      <c r="MUG201" s="0"/>
      <c r="MUH201" s="0"/>
      <c r="MUI201" s="0"/>
      <c r="MUJ201" s="0"/>
      <c r="MUK201" s="0"/>
      <c r="MUL201" s="0"/>
      <c r="MUM201" s="0"/>
      <c r="MUN201" s="0"/>
      <c r="MUO201" s="0"/>
      <c r="MUP201" s="0"/>
      <c r="MUQ201" s="0"/>
      <c r="MUR201" s="0"/>
      <c r="MUS201" s="0"/>
      <c r="MUT201" s="0"/>
      <c r="MUU201" s="0"/>
      <c r="MUV201" s="0"/>
      <c r="MUW201" s="0"/>
      <c r="MUX201" s="0"/>
      <c r="MUY201" s="0"/>
      <c r="MUZ201" s="0"/>
      <c r="MVA201" s="0"/>
      <c r="MVB201" s="0"/>
      <c r="MVC201" s="0"/>
      <c r="MVD201" s="0"/>
      <c r="MVE201" s="0"/>
      <c r="MVF201" s="0"/>
      <c r="MVG201" s="0"/>
      <c r="MVH201" s="0"/>
      <c r="MVI201" s="0"/>
      <c r="MVJ201" s="0"/>
      <c r="MVK201" s="0"/>
      <c r="MVL201" s="0"/>
      <c r="MVM201" s="0"/>
      <c r="MVN201" s="0"/>
      <c r="MVO201" s="0"/>
      <c r="MVP201" s="0"/>
      <c r="MVQ201" s="0"/>
      <c r="MVR201" s="0"/>
      <c r="MVS201" s="0"/>
      <c r="MVT201" s="0"/>
      <c r="MVU201" s="0"/>
      <c r="MVV201" s="0"/>
      <c r="MVW201" s="0"/>
      <c r="MVX201" s="0"/>
      <c r="MVY201" s="0"/>
      <c r="MVZ201" s="0"/>
      <c r="MWA201" s="0"/>
      <c r="MWB201" s="0"/>
      <c r="MWC201" s="0"/>
      <c r="MWD201" s="0"/>
      <c r="MWE201" s="0"/>
      <c r="MWF201" s="0"/>
      <c r="MWG201" s="0"/>
      <c r="MWH201" s="0"/>
      <c r="MWI201" s="0"/>
      <c r="MWJ201" s="0"/>
      <c r="MWK201" s="0"/>
      <c r="MWL201" s="0"/>
      <c r="MWM201" s="0"/>
      <c r="MWN201" s="0"/>
      <c r="MWO201" s="0"/>
      <c r="MWP201" s="0"/>
      <c r="MWQ201" s="0"/>
      <c r="MWR201" s="0"/>
      <c r="MWS201" s="0"/>
      <c r="MWT201" s="0"/>
      <c r="MWU201" s="0"/>
      <c r="MWV201" s="0"/>
      <c r="MWW201" s="0"/>
      <c r="MWX201" s="0"/>
      <c r="MWY201" s="0"/>
      <c r="MWZ201" s="0"/>
      <c r="MXA201" s="0"/>
      <c r="MXB201" s="0"/>
      <c r="MXC201" s="0"/>
      <c r="MXD201" s="0"/>
      <c r="MXE201" s="0"/>
      <c r="MXF201" s="0"/>
      <c r="MXG201" s="0"/>
      <c r="MXH201" s="0"/>
      <c r="MXI201" s="0"/>
      <c r="MXJ201" s="0"/>
      <c r="MXK201" s="0"/>
      <c r="MXL201" s="0"/>
      <c r="MXM201" s="0"/>
      <c r="MXN201" s="0"/>
      <c r="MXO201" s="0"/>
      <c r="MXP201" s="0"/>
      <c r="MXQ201" s="0"/>
      <c r="MXR201" s="0"/>
      <c r="MXS201" s="0"/>
      <c r="MXT201" s="0"/>
      <c r="MXU201" s="0"/>
      <c r="MXV201" s="0"/>
      <c r="MXW201" s="0"/>
      <c r="MXX201" s="0"/>
      <c r="MXY201" s="0"/>
      <c r="MXZ201" s="0"/>
      <c r="MYA201" s="0"/>
      <c r="MYB201" s="0"/>
      <c r="MYC201" s="0"/>
      <c r="MYD201" s="0"/>
      <c r="MYE201" s="0"/>
      <c r="MYF201" s="0"/>
      <c r="MYG201" s="0"/>
      <c r="MYH201" s="0"/>
      <c r="MYI201" s="0"/>
      <c r="MYJ201" s="0"/>
      <c r="MYK201" s="0"/>
      <c r="MYL201" s="0"/>
      <c r="MYM201" s="0"/>
      <c r="MYN201" s="0"/>
      <c r="MYO201" s="0"/>
      <c r="MYP201" s="0"/>
      <c r="MYQ201" s="0"/>
      <c r="MYR201" s="0"/>
      <c r="MYS201" s="0"/>
      <c r="MYT201" s="0"/>
      <c r="MYU201" s="0"/>
      <c r="MYV201" s="0"/>
      <c r="MYW201" s="0"/>
      <c r="MYX201" s="0"/>
      <c r="MYY201" s="0"/>
      <c r="MYZ201" s="0"/>
      <c r="MZA201" s="0"/>
      <c r="MZB201" s="0"/>
      <c r="MZC201" s="0"/>
      <c r="MZD201" s="0"/>
      <c r="MZE201" s="0"/>
      <c r="MZF201" s="0"/>
      <c r="MZG201" s="0"/>
      <c r="MZH201" s="0"/>
      <c r="MZI201" s="0"/>
      <c r="MZJ201" s="0"/>
      <c r="MZK201" s="0"/>
      <c r="MZL201" s="0"/>
      <c r="MZM201" s="0"/>
      <c r="MZN201" s="0"/>
      <c r="MZO201" s="0"/>
      <c r="MZP201" s="0"/>
      <c r="MZQ201" s="0"/>
      <c r="MZR201" s="0"/>
      <c r="MZS201" s="0"/>
      <c r="MZT201" s="0"/>
      <c r="MZU201" s="0"/>
      <c r="MZV201" s="0"/>
      <c r="MZW201" s="0"/>
      <c r="MZX201" s="0"/>
      <c r="MZY201" s="0"/>
      <c r="MZZ201" s="0"/>
      <c r="NAA201" s="0"/>
      <c r="NAB201" s="0"/>
      <c r="NAC201" s="0"/>
      <c r="NAD201" s="0"/>
      <c r="NAE201" s="0"/>
      <c r="NAF201" s="0"/>
      <c r="NAG201" s="0"/>
      <c r="NAH201" s="0"/>
      <c r="NAI201" s="0"/>
      <c r="NAJ201" s="0"/>
      <c r="NAK201" s="0"/>
      <c r="NAL201" s="0"/>
      <c r="NAM201" s="0"/>
      <c r="NAN201" s="0"/>
      <c r="NAO201" s="0"/>
      <c r="NAP201" s="0"/>
      <c r="NAQ201" s="0"/>
      <c r="NAR201" s="0"/>
      <c r="NAS201" s="0"/>
      <c r="NAT201" s="0"/>
      <c r="NAU201" s="0"/>
      <c r="NAV201" s="0"/>
      <c r="NAW201" s="0"/>
      <c r="NAX201" s="0"/>
      <c r="NAY201" s="0"/>
      <c r="NAZ201" s="0"/>
      <c r="NBA201" s="0"/>
      <c r="NBB201" s="0"/>
      <c r="NBC201" s="0"/>
      <c r="NBD201" s="0"/>
      <c r="NBE201" s="0"/>
      <c r="NBF201" s="0"/>
      <c r="NBG201" s="0"/>
      <c r="NBH201" s="0"/>
      <c r="NBI201" s="0"/>
      <c r="NBJ201" s="0"/>
      <c r="NBK201" s="0"/>
      <c r="NBL201" s="0"/>
      <c r="NBM201" s="0"/>
      <c r="NBN201" s="0"/>
      <c r="NBO201" s="0"/>
      <c r="NBP201" s="0"/>
      <c r="NBQ201" s="0"/>
      <c r="NBR201" s="0"/>
      <c r="NBS201" s="0"/>
      <c r="NBT201" s="0"/>
      <c r="NBU201" s="0"/>
      <c r="NBV201" s="0"/>
      <c r="NBW201" s="0"/>
      <c r="NBX201" s="0"/>
      <c r="NBY201" s="0"/>
      <c r="NBZ201" s="0"/>
      <c r="NCA201" s="0"/>
      <c r="NCB201" s="0"/>
      <c r="NCC201" s="0"/>
      <c r="NCD201" s="0"/>
      <c r="NCE201" s="0"/>
      <c r="NCF201" s="0"/>
      <c r="NCG201" s="0"/>
      <c r="NCH201" s="0"/>
      <c r="NCI201" s="0"/>
      <c r="NCJ201" s="0"/>
      <c r="NCK201" s="0"/>
      <c r="NCL201" s="0"/>
      <c r="NCM201" s="0"/>
      <c r="NCN201" s="0"/>
      <c r="NCO201" s="0"/>
      <c r="NCP201" s="0"/>
      <c r="NCQ201" s="0"/>
      <c r="NCR201" s="0"/>
      <c r="NCS201" s="0"/>
      <c r="NCT201" s="0"/>
      <c r="NCU201" s="0"/>
      <c r="NCV201" s="0"/>
      <c r="NCW201" s="0"/>
      <c r="NCX201" s="0"/>
      <c r="NCY201" s="0"/>
      <c r="NCZ201" s="0"/>
      <c r="NDA201" s="0"/>
      <c r="NDB201" s="0"/>
      <c r="NDC201" s="0"/>
      <c r="NDD201" s="0"/>
      <c r="NDE201" s="0"/>
      <c r="NDF201" s="0"/>
      <c r="NDG201" s="0"/>
      <c r="NDH201" s="0"/>
      <c r="NDI201" s="0"/>
      <c r="NDJ201" s="0"/>
      <c r="NDK201" s="0"/>
      <c r="NDL201" s="0"/>
      <c r="NDM201" s="0"/>
      <c r="NDN201" s="0"/>
      <c r="NDO201" s="0"/>
      <c r="NDP201" s="0"/>
      <c r="NDQ201" s="0"/>
      <c r="NDR201" s="0"/>
      <c r="NDS201" s="0"/>
      <c r="NDT201" s="0"/>
      <c r="NDU201" s="0"/>
      <c r="NDV201" s="0"/>
      <c r="NDW201" s="0"/>
      <c r="NDX201" s="0"/>
      <c r="NDY201" s="0"/>
      <c r="NDZ201" s="0"/>
      <c r="NEA201" s="0"/>
      <c r="NEB201" s="0"/>
      <c r="NEC201" s="0"/>
      <c r="NED201" s="0"/>
      <c r="NEE201" s="0"/>
      <c r="NEF201" s="0"/>
      <c r="NEG201" s="0"/>
      <c r="NEH201" s="0"/>
      <c r="NEI201" s="0"/>
      <c r="NEJ201" s="0"/>
      <c r="NEK201" s="0"/>
      <c r="NEL201" s="0"/>
      <c r="NEM201" s="0"/>
      <c r="NEN201" s="0"/>
      <c r="NEO201" s="0"/>
      <c r="NEP201" s="0"/>
      <c r="NEQ201" s="0"/>
      <c r="NER201" s="0"/>
      <c r="NES201" s="0"/>
      <c r="NET201" s="0"/>
      <c r="NEU201" s="0"/>
      <c r="NEV201" s="0"/>
      <c r="NEW201" s="0"/>
      <c r="NEX201" s="0"/>
      <c r="NEY201" s="0"/>
      <c r="NEZ201" s="0"/>
      <c r="NFA201" s="0"/>
      <c r="NFB201" s="0"/>
      <c r="NFC201" s="0"/>
      <c r="NFD201" s="0"/>
      <c r="NFE201" s="0"/>
      <c r="NFF201" s="0"/>
      <c r="NFG201" s="0"/>
      <c r="NFH201" s="0"/>
      <c r="NFI201" s="0"/>
      <c r="NFJ201" s="0"/>
      <c r="NFK201" s="0"/>
      <c r="NFL201" s="0"/>
      <c r="NFM201" s="0"/>
      <c r="NFN201" s="0"/>
      <c r="NFO201" s="0"/>
      <c r="NFP201" s="0"/>
      <c r="NFQ201" s="0"/>
      <c r="NFR201" s="0"/>
      <c r="NFS201" s="0"/>
      <c r="NFT201" s="0"/>
      <c r="NFU201" s="0"/>
      <c r="NFV201" s="0"/>
      <c r="NFW201" s="0"/>
      <c r="NFX201" s="0"/>
      <c r="NFY201" s="0"/>
      <c r="NFZ201" s="0"/>
      <c r="NGA201" s="0"/>
      <c r="NGB201" s="0"/>
      <c r="NGC201" s="0"/>
      <c r="NGD201" s="0"/>
      <c r="NGE201" s="0"/>
      <c r="NGF201" s="0"/>
      <c r="NGG201" s="0"/>
      <c r="NGH201" s="0"/>
      <c r="NGI201" s="0"/>
      <c r="NGJ201" s="0"/>
      <c r="NGK201" s="0"/>
      <c r="NGL201" s="0"/>
      <c r="NGM201" s="0"/>
      <c r="NGN201" s="0"/>
      <c r="NGO201" s="0"/>
      <c r="NGP201" s="0"/>
      <c r="NGQ201" s="0"/>
      <c r="NGR201" s="0"/>
      <c r="NGS201" s="0"/>
      <c r="NGT201" s="0"/>
      <c r="NGU201" s="0"/>
      <c r="NGV201" s="0"/>
      <c r="NGW201" s="0"/>
      <c r="NGX201" s="0"/>
      <c r="NGY201" s="0"/>
      <c r="NGZ201" s="0"/>
      <c r="NHA201" s="0"/>
      <c r="NHB201" s="0"/>
      <c r="NHC201" s="0"/>
      <c r="NHD201" s="0"/>
      <c r="NHE201" s="0"/>
      <c r="NHF201" s="0"/>
      <c r="NHG201" s="0"/>
      <c r="NHH201" s="0"/>
      <c r="NHI201" s="0"/>
      <c r="NHJ201" s="0"/>
      <c r="NHK201" s="0"/>
      <c r="NHL201" s="0"/>
      <c r="NHM201" s="0"/>
      <c r="NHN201" s="0"/>
      <c r="NHO201" s="0"/>
      <c r="NHP201" s="0"/>
      <c r="NHQ201" s="0"/>
      <c r="NHR201" s="0"/>
      <c r="NHS201" s="0"/>
      <c r="NHT201" s="0"/>
      <c r="NHU201" s="0"/>
      <c r="NHV201" s="0"/>
      <c r="NHW201" s="0"/>
      <c r="NHX201" s="0"/>
      <c r="NHY201" s="0"/>
      <c r="NHZ201" s="0"/>
      <c r="NIA201" s="0"/>
      <c r="NIB201" s="0"/>
      <c r="NIC201" s="0"/>
      <c r="NID201" s="0"/>
      <c r="NIE201" s="0"/>
      <c r="NIF201" s="0"/>
      <c r="NIG201" s="0"/>
      <c r="NIH201" s="0"/>
      <c r="NII201" s="0"/>
      <c r="NIJ201" s="0"/>
      <c r="NIK201" s="0"/>
      <c r="NIL201" s="0"/>
      <c r="NIM201" s="0"/>
      <c r="NIN201" s="0"/>
      <c r="NIO201" s="0"/>
      <c r="NIP201" s="0"/>
      <c r="NIQ201" s="0"/>
      <c r="NIR201" s="0"/>
      <c r="NIS201" s="0"/>
      <c r="NIT201" s="0"/>
      <c r="NIU201" s="0"/>
      <c r="NIV201" s="0"/>
      <c r="NIW201" s="0"/>
      <c r="NIX201" s="0"/>
      <c r="NIY201" s="0"/>
      <c r="NIZ201" s="0"/>
      <c r="NJA201" s="0"/>
      <c r="NJB201" s="0"/>
      <c r="NJC201" s="0"/>
      <c r="NJD201" s="0"/>
      <c r="NJE201" s="0"/>
      <c r="NJF201" s="0"/>
      <c r="NJG201" s="0"/>
      <c r="NJH201" s="0"/>
      <c r="NJI201" s="0"/>
      <c r="NJJ201" s="0"/>
      <c r="NJK201" s="0"/>
      <c r="NJL201" s="0"/>
      <c r="NJM201" s="0"/>
      <c r="NJN201" s="0"/>
      <c r="NJO201" s="0"/>
      <c r="NJP201" s="0"/>
      <c r="NJQ201" s="0"/>
      <c r="NJR201" s="0"/>
      <c r="NJS201" s="0"/>
      <c r="NJT201" s="0"/>
      <c r="NJU201" s="0"/>
      <c r="NJV201" s="0"/>
      <c r="NJW201" s="0"/>
      <c r="NJX201" s="0"/>
      <c r="NJY201" s="0"/>
      <c r="NJZ201" s="0"/>
      <c r="NKA201" s="0"/>
      <c r="NKB201" s="0"/>
      <c r="NKC201" s="0"/>
      <c r="NKD201" s="0"/>
      <c r="NKE201" s="0"/>
      <c r="NKF201" s="0"/>
      <c r="NKG201" s="0"/>
      <c r="NKH201" s="0"/>
      <c r="NKI201" s="0"/>
      <c r="NKJ201" s="0"/>
      <c r="NKK201" s="0"/>
      <c r="NKL201" s="0"/>
      <c r="NKM201" s="0"/>
      <c r="NKN201" s="0"/>
      <c r="NKO201" s="0"/>
      <c r="NKP201" s="0"/>
      <c r="NKQ201" s="0"/>
      <c r="NKR201" s="0"/>
      <c r="NKS201" s="0"/>
      <c r="NKT201" s="0"/>
      <c r="NKU201" s="0"/>
      <c r="NKV201" s="0"/>
      <c r="NKW201" s="0"/>
      <c r="NKX201" s="0"/>
      <c r="NKY201" s="0"/>
      <c r="NKZ201" s="0"/>
      <c r="NLA201" s="0"/>
      <c r="NLB201" s="0"/>
      <c r="NLC201" s="0"/>
      <c r="NLD201" s="0"/>
      <c r="NLE201" s="0"/>
      <c r="NLF201" s="0"/>
      <c r="NLG201" s="0"/>
      <c r="NLH201" s="0"/>
      <c r="NLI201" s="0"/>
      <c r="NLJ201" s="0"/>
      <c r="NLK201" s="0"/>
      <c r="NLL201" s="0"/>
      <c r="NLM201" s="0"/>
      <c r="NLN201" s="0"/>
      <c r="NLO201" s="0"/>
      <c r="NLP201" s="0"/>
      <c r="NLQ201" s="0"/>
      <c r="NLR201" s="0"/>
      <c r="NLS201" s="0"/>
      <c r="NLT201" s="0"/>
      <c r="NLU201" s="0"/>
      <c r="NLV201" s="0"/>
      <c r="NLW201" s="0"/>
      <c r="NLX201" s="0"/>
      <c r="NLY201" s="0"/>
      <c r="NLZ201" s="0"/>
      <c r="NMA201" s="0"/>
      <c r="NMB201" s="0"/>
      <c r="NMC201" s="0"/>
      <c r="NMD201" s="0"/>
      <c r="NME201" s="0"/>
      <c r="NMF201" s="0"/>
      <c r="NMG201" s="0"/>
      <c r="NMH201" s="0"/>
      <c r="NMI201" s="0"/>
      <c r="NMJ201" s="0"/>
      <c r="NMK201" s="0"/>
      <c r="NML201" s="0"/>
      <c r="NMM201" s="0"/>
      <c r="NMN201" s="0"/>
      <c r="NMO201" s="0"/>
      <c r="NMP201" s="0"/>
      <c r="NMQ201" s="0"/>
      <c r="NMR201" s="0"/>
      <c r="NMS201" s="0"/>
      <c r="NMT201" s="0"/>
      <c r="NMU201" s="0"/>
      <c r="NMV201" s="0"/>
      <c r="NMW201" s="0"/>
      <c r="NMX201" s="0"/>
      <c r="NMY201" s="0"/>
      <c r="NMZ201" s="0"/>
      <c r="NNA201" s="0"/>
      <c r="NNB201" s="0"/>
      <c r="NNC201" s="0"/>
      <c r="NND201" s="0"/>
      <c r="NNE201" s="0"/>
      <c r="NNF201" s="0"/>
      <c r="NNG201" s="0"/>
      <c r="NNH201" s="0"/>
      <c r="NNI201" s="0"/>
      <c r="NNJ201" s="0"/>
      <c r="NNK201" s="0"/>
      <c r="NNL201" s="0"/>
      <c r="NNM201" s="0"/>
      <c r="NNN201" s="0"/>
      <c r="NNO201" s="0"/>
      <c r="NNP201" s="0"/>
      <c r="NNQ201" s="0"/>
      <c r="NNR201" s="0"/>
      <c r="NNS201" s="0"/>
      <c r="NNT201" s="0"/>
      <c r="NNU201" s="0"/>
      <c r="NNV201" s="0"/>
      <c r="NNW201" s="0"/>
      <c r="NNX201" s="0"/>
      <c r="NNY201" s="0"/>
      <c r="NNZ201" s="0"/>
      <c r="NOA201" s="0"/>
      <c r="NOB201" s="0"/>
      <c r="NOC201" s="0"/>
      <c r="NOD201" s="0"/>
      <c r="NOE201" s="0"/>
      <c r="NOF201" s="0"/>
      <c r="NOG201" s="0"/>
      <c r="NOH201" s="0"/>
      <c r="NOI201" s="0"/>
      <c r="NOJ201" s="0"/>
      <c r="NOK201" s="0"/>
      <c r="NOL201" s="0"/>
      <c r="NOM201" s="0"/>
      <c r="NON201" s="0"/>
      <c r="NOO201" s="0"/>
      <c r="NOP201" s="0"/>
      <c r="NOQ201" s="0"/>
      <c r="NOR201" s="0"/>
      <c r="NOS201" s="0"/>
      <c r="NOT201" s="0"/>
      <c r="NOU201" s="0"/>
      <c r="NOV201" s="0"/>
      <c r="NOW201" s="0"/>
      <c r="NOX201" s="0"/>
      <c r="NOY201" s="0"/>
      <c r="NOZ201" s="0"/>
      <c r="NPA201" s="0"/>
      <c r="NPB201" s="0"/>
      <c r="NPC201" s="0"/>
      <c r="NPD201" s="0"/>
      <c r="NPE201" s="0"/>
      <c r="NPF201" s="0"/>
      <c r="NPG201" s="0"/>
      <c r="NPH201" s="0"/>
      <c r="NPI201" s="0"/>
      <c r="NPJ201" s="0"/>
      <c r="NPK201" s="0"/>
      <c r="NPL201" s="0"/>
      <c r="NPM201" s="0"/>
      <c r="NPN201" s="0"/>
      <c r="NPO201" s="0"/>
      <c r="NPP201" s="0"/>
      <c r="NPQ201" s="0"/>
      <c r="NPR201" s="0"/>
      <c r="NPS201" s="0"/>
      <c r="NPT201" s="0"/>
      <c r="NPU201" s="0"/>
      <c r="NPV201" s="0"/>
      <c r="NPW201" s="0"/>
      <c r="NPX201" s="0"/>
      <c r="NPY201" s="0"/>
      <c r="NPZ201" s="0"/>
      <c r="NQA201" s="0"/>
      <c r="NQB201" s="0"/>
      <c r="NQC201" s="0"/>
      <c r="NQD201" s="0"/>
      <c r="NQE201" s="0"/>
      <c r="NQF201" s="0"/>
      <c r="NQG201" s="0"/>
      <c r="NQH201" s="0"/>
      <c r="NQI201" s="0"/>
      <c r="NQJ201" s="0"/>
      <c r="NQK201" s="0"/>
      <c r="NQL201" s="0"/>
      <c r="NQM201" s="0"/>
      <c r="NQN201" s="0"/>
      <c r="NQO201" s="0"/>
      <c r="NQP201" s="0"/>
      <c r="NQQ201" s="0"/>
      <c r="NQR201" s="0"/>
      <c r="NQS201" s="0"/>
      <c r="NQT201" s="0"/>
      <c r="NQU201" s="0"/>
      <c r="NQV201" s="0"/>
      <c r="NQW201" s="0"/>
      <c r="NQX201" s="0"/>
      <c r="NQY201" s="0"/>
      <c r="NQZ201" s="0"/>
      <c r="NRA201" s="0"/>
      <c r="NRB201" s="0"/>
      <c r="NRC201" s="0"/>
      <c r="NRD201" s="0"/>
      <c r="NRE201" s="0"/>
      <c r="NRF201" s="0"/>
      <c r="NRG201" s="0"/>
      <c r="NRH201" s="0"/>
      <c r="NRI201" s="0"/>
      <c r="NRJ201" s="0"/>
      <c r="NRK201" s="0"/>
      <c r="NRL201" s="0"/>
      <c r="NRM201" s="0"/>
      <c r="NRN201" s="0"/>
      <c r="NRO201" s="0"/>
      <c r="NRP201" s="0"/>
      <c r="NRQ201" s="0"/>
      <c r="NRR201" s="0"/>
      <c r="NRS201" s="0"/>
      <c r="NRT201" s="0"/>
      <c r="NRU201" s="0"/>
      <c r="NRV201" s="0"/>
      <c r="NRW201" s="0"/>
      <c r="NRX201" s="0"/>
      <c r="NRY201" s="0"/>
      <c r="NRZ201" s="0"/>
      <c r="NSA201" s="0"/>
      <c r="NSB201" s="0"/>
      <c r="NSC201" s="0"/>
      <c r="NSD201" s="0"/>
      <c r="NSE201" s="0"/>
      <c r="NSF201" s="0"/>
      <c r="NSG201" s="0"/>
      <c r="NSH201" s="0"/>
      <c r="NSI201" s="0"/>
      <c r="NSJ201" s="0"/>
      <c r="NSK201" s="0"/>
      <c r="NSL201" s="0"/>
      <c r="NSM201" s="0"/>
      <c r="NSN201" s="0"/>
      <c r="NSO201" s="0"/>
      <c r="NSP201" s="0"/>
      <c r="NSQ201" s="0"/>
      <c r="NSR201" s="0"/>
      <c r="NSS201" s="0"/>
      <c r="NST201" s="0"/>
      <c r="NSU201" s="0"/>
      <c r="NSV201" s="0"/>
      <c r="NSW201" s="0"/>
      <c r="NSX201" s="0"/>
      <c r="NSY201" s="0"/>
      <c r="NSZ201" s="0"/>
      <c r="NTA201" s="0"/>
      <c r="NTB201" s="0"/>
      <c r="NTC201" s="0"/>
      <c r="NTD201" s="0"/>
      <c r="NTE201" s="0"/>
      <c r="NTF201" s="0"/>
      <c r="NTG201" s="0"/>
      <c r="NTH201" s="0"/>
      <c r="NTI201" s="0"/>
      <c r="NTJ201" s="0"/>
      <c r="NTK201" s="0"/>
      <c r="NTL201" s="0"/>
      <c r="NTM201" s="0"/>
      <c r="NTN201" s="0"/>
      <c r="NTO201" s="0"/>
      <c r="NTP201" s="0"/>
      <c r="NTQ201" s="0"/>
      <c r="NTR201" s="0"/>
      <c r="NTS201" s="0"/>
      <c r="NTT201" s="0"/>
      <c r="NTU201" s="0"/>
      <c r="NTV201" s="0"/>
      <c r="NTW201" s="0"/>
      <c r="NTX201" s="0"/>
      <c r="NTY201" s="0"/>
      <c r="NTZ201" s="0"/>
      <c r="NUA201" s="0"/>
      <c r="NUB201" s="0"/>
      <c r="NUC201" s="0"/>
      <c r="NUD201" s="0"/>
      <c r="NUE201" s="0"/>
      <c r="NUF201" s="0"/>
      <c r="NUG201" s="0"/>
      <c r="NUH201" s="0"/>
      <c r="NUI201" s="0"/>
      <c r="NUJ201" s="0"/>
      <c r="NUK201" s="0"/>
      <c r="NUL201" s="0"/>
      <c r="NUM201" s="0"/>
      <c r="NUN201" s="0"/>
      <c r="NUO201" s="0"/>
      <c r="NUP201" s="0"/>
      <c r="NUQ201" s="0"/>
      <c r="NUR201" s="0"/>
      <c r="NUS201" s="0"/>
      <c r="NUT201" s="0"/>
      <c r="NUU201" s="0"/>
      <c r="NUV201" s="0"/>
      <c r="NUW201" s="0"/>
      <c r="NUX201" s="0"/>
      <c r="NUY201" s="0"/>
      <c r="NUZ201" s="0"/>
      <c r="NVA201" s="0"/>
      <c r="NVB201" s="0"/>
      <c r="NVC201" s="0"/>
      <c r="NVD201" s="0"/>
      <c r="NVE201" s="0"/>
      <c r="NVF201" s="0"/>
      <c r="NVG201" s="0"/>
      <c r="NVH201" s="0"/>
      <c r="NVI201" s="0"/>
      <c r="NVJ201" s="0"/>
      <c r="NVK201" s="0"/>
      <c r="NVL201" s="0"/>
      <c r="NVM201" s="0"/>
      <c r="NVN201" s="0"/>
      <c r="NVO201" s="0"/>
      <c r="NVP201" s="0"/>
      <c r="NVQ201" s="0"/>
      <c r="NVR201" s="0"/>
      <c r="NVS201" s="0"/>
      <c r="NVT201" s="0"/>
      <c r="NVU201" s="0"/>
      <c r="NVV201" s="0"/>
      <c r="NVW201" s="0"/>
      <c r="NVX201" s="0"/>
      <c r="NVY201" s="0"/>
      <c r="NVZ201" s="0"/>
      <c r="NWA201" s="0"/>
      <c r="NWB201" s="0"/>
      <c r="NWC201" s="0"/>
      <c r="NWD201" s="0"/>
      <c r="NWE201" s="0"/>
      <c r="NWF201" s="0"/>
      <c r="NWG201" s="0"/>
      <c r="NWH201" s="0"/>
      <c r="NWI201" s="0"/>
      <c r="NWJ201" s="0"/>
      <c r="NWK201" s="0"/>
      <c r="NWL201" s="0"/>
      <c r="NWM201" s="0"/>
      <c r="NWN201" s="0"/>
      <c r="NWO201" s="0"/>
      <c r="NWP201" s="0"/>
      <c r="NWQ201" s="0"/>
      <c r="NWR201" s="0"/>
      <c r="NWS201" s="0"/>
      <c r="NWT201" s="0"/>
      <c r="NWU201" s="0"/>
      <c r="NWV201" s="0"/>
      <c r="NWW201" s="0"/>
      <c r="NWX201" s="0"/>
      <c r="NWY201" s="0"/>
      <c r="NWZ201" s="0"/>
      <c r="NXA201" s="0"/>
      <c r="NXB201" s="0"/>
      <c r="NXC201" s="0"/>
      <c r="NXD201" s="0"/>
      <c r="NXE201" s="0"/>
      <c r="NXF201" s="0"/>
      <c r="NXG201" s="0"/>
      <c r="NXH201" s="0"/>
      <c r="NXI201" s="0"/>
      <c r="NXJ201" s="0"/>
      <c r="NXK201" s="0"/>
      <c r="NXL201" s="0"/>
      <c r="NXM201" s="0"/>
      <c r="NXN201" s="0"/>
      <c r="NXO201" s="0"/>
      <c r="NXP201" s="0"/>
      <c r="NXQ201" s="0"/>
      <c r="NXR201" s="0"/>
      <c r="NXS201" s="0"/>
      <c r="NXT201" s="0"/>
      <c r="NXU201" s="0"/>
      <c r="NXV201" s="0"/>
      <c r="NXW201" s="0"/>
      <c r="NXX201" s="0"/>
      <c r="NXY201" s="0"/>
      <c r="NXZ201" s="0"/>
      <c r="NYA201" s="0"/>
      <c r="NYB201" s="0"/>
      <c r="NYC201" s="0"/>
      <c r="NYD201" s="0"/>
      <c r="NYE201" s="0"/>
      <c r="NYF201" s="0"/>
      <c r="NYG201" s="0"/>
      <c r="NYH201" s="0"/>
      <c r="NYI201" s="0"/>
      <c r="NYJ201" s="0"/>
      <c r="NYK201" s="0"/>
      <c r="NYL201" s="0"/>
      <c r="NYM201" s="0"/>
      <c r="NYN201" s="0"/>
      <c r="NYO201" s="0"/>
      <c r="NYP201" s="0"/>
      <c r="NYQ201" s="0"/>
      <c r="NYR201" s="0"/>
      <c r="NYS201" s="0"/>
      <c r="NYT201" s="0"/>
      <c r="NYU201" s="0"/>
      <c r="NYV201" s="0"/>
      <c r="NYW201" s="0"/>
      <c r="NYX201" s="0"/>
      <c r="NYY201" s="0"/>
      <c r="NYZ201" s="0"/>
      <c r="NZA201" s="0"/>
      <c r="NZB201" s="0"/>
      <c r="NZC201" s="0"/>
      <c r="NZD201" s="0"/>
      <c r="NZE201" s="0"/>
      <c r="NZF201" s="0"/>
      <c r="NZG201" s="0"/>
      <c r="NZH201" s="0"/>
      <c r="NZI201" s="0"/>
      <c r="NZJ201" s="0"/>
      <c r="NZK201" s="0"/>
      <c r="NZL201" s="0"/>
      <c r="NZM201" s="0"/>
      <c r="NZN201" s="0"/>
      <c r="NZO201" s="0"/>
      <c r="NZP201" s="0"/>
      <c r="NZQ201" s="0"/>
      <c r="NZR201" s="0"/>
      <c r="NZS201" s="0"/>
      <c r="NZT201" s="0"/>
      <c r="NZU201" s="0"/>
      <c r="NZV201" s="0"/>
      <c r="NZW201" s="0"/>
      <c r="NZX201" s="0"/>
      <c r="NZY201" s="0"/>
      <c r="NZZ201" s="0"/>
      <c r="OAA201" s="0"/>
      <c r="OAB201" s="0"/>
      <c r="OAC201" s="0"/>
      <c r="OAD201" s="0"/>
      <c r="OAE201" s="0"/>
      <c r="OAF201" s="0"/>
      <c r="OAG201" s="0"/>
      <c r="OAH201" s="0"/>
      <c r="OAI201" s="0"/>
      <c r="OAJ201" s="0"/>
      <c r="OAK201" s="0"/>
      <c r="OAL201" s="0"/>
      <c r="OAM201" s="0"/>
      <c r="OAN201" s="0"/>
      <c r="OAO201" s="0"/>
      <c r="OAP201" s="0"/>
      <c r="OAQ201" s="0"/>
      <c r="OAR201" s="0"/>
      <c r="OAS201" s="0"/>
      <c r="OAT201" s="0"/>
      <c r="OAU201" s="0"/>
      <c r="OAV201" s="0"/>
      <c r="OAW201" s="0"/>
      <c r="OAX201" s="0"/>
      <c r="OAY201" s="0"/>
      <c r="OAZ201" s="0"/>
      <c r="OBA201" s="0"/>
      <c r="OBB201" s="0"/>
      <c r="OBC201" s="0"/>
      <c r="OBD201" s="0"/>
      <c r="OBE201" s="0"/>
      <c r="OBF201" s="0"/>
      <c r="OBG201" s="0"/>
      <c r="OBH201" s="0"/>
      <c r="OBI201" s="0"/>
      <c r="OBJ201" s="0"/>
      <c r="OBK201" s="0"/>
      <c r="OBL201" s="0"/>
      <c r="OBM201" s="0"/>
      <c r="OBN201" s="0"/>
      <c r="OBO201" s="0"/>
      <c r="OBP201" s="0"/>
      <c r="OBQ201" s="0"/>
      <c r="OBR201" s="0"/>
      <c r="OBS201" s="0"/>
      <c r="OBT201" s="0"/>
      <c r="OBU201" s="0"/>
      <c r="OBV201" s="0"/>
      <c r="OBW201" s="0"/>
      <c r="OBX201" s="0"/>
      <c r="OBY201" s="0"/>
      <c r="OBZ201" s="0"/>
      <c r="OCA201" s="0"/>
      <c r="OCB201" s="0"/>
      <c r="OCC201" s="0"/>
      <c r="OCD201" s="0"/>
      <c r="OCE201" s="0"/>
      <c r="OCF201" s="0"/>
      <c r="OCG201" s="0"/>
      <c r="OCH201" s="0"/>
      <c r="OCI201" s="0"/>
      <c r="OCJ201" s="0"/>
      <c r="OCK201" s="0"/>
      <c r="OCL201" s="0"/>
      <c r="OCM201" s="0"/>
      <c r="OCN201" s="0"/>
      <c r="OCO201" s="0"/>
      <c r="OCP201" s="0"/>
      <c r="OCQ201" s="0"/>
      <c r="OCR201" s="0"/>
      <c r="OCS201" s="0"/>
      <c r="OCT201" s="0"/>
      <c r="OCU201" s="0"/>
      <c r="OCV201" s="0"/>
      <c r="OCW201" s="0"/>
      <c r="OCX201" s="0"/>
      <c r="OCY201" s="0"/>
      <c r="OCZ201" s="0"/>
      <c r="ODA201" s="0"/>
      <c r="ODB201" s="0"/>
      <c r="ODC201" s="0"/>
      <c r="ODD201" s="0"/>
      <c r="ODE201" s="0"/>
      <c r="ODF201" s="0"/>
      <c r="ODG201" s="0"/>
      <c r="ODH201" s="0"/>
      <c r="ODI201" s="0"/>
      <c r="ODJ201" s="0"/>
      <c r="ODK201" s="0"/>
      <c r="ODL201" s="0"/>
      <c r="ODM201" s="0"/>
      <c r="ODN201" s="0"/>
      <c r="ODO201" s="0"/>
      <c r="ODP201" s="0"/>
      <c r="ODQ201" s="0"/>
      <c r="ODR201" s="0"/>
      <c r="ODS201" s="0"/>
      <c r="ODT201" s="0"/>
      <c r="ODU201" s="0"/>
      <c r="ODV201" s="0"/>
      <c r="ODW201" s="0"/>
      <c r="ODX201" s="0"/>
      <c r="ODY201" s="0"/>
      <c r="ODZ201" s="0"/>
      <c r="OEA201" s="0"/>
      <c r="OEB201" s="0"/>
      <c r="OEC201" s="0"/>
      <c r="OED201" s="0"/>
      <c r="OEE201" s="0"/>
      <c r="OEF201" s="0"/>
      <c r="OEG201" s="0"/>
      <c r="OEH201" s="0"/>
      <c r="OEI201" s="0"/>
      <c r="OEJ201" s="0"/>
      <c r="OEK201" s="0"/>
      <c r="OEL201" s="0"/>
      <c r="OEM201" s="0"/>
      <c r="OEN201" s="0"/>
      <c r="OEO201" s="0"/>
      <c r="OEP201" s="0"/>
      <c r="OEQ201" s="0"/>
      <c r="OER201" s="0"/>
      <c r="OES201" s="0"/>
      <c r="OET201" s="0"/>
      <c r="OEU201" s="0"/>
      <c r="OEV201" s="0"/>
      <c r="OEW201" s="0"/>
      <c r="OEX201" s="0"/>
      <c r="OEY201" s="0"/>
      <c r="OEZ201" s="0"/>
      <c r="OFA201" s="0"/>
      <c r="OFB201" s="0"/>
      <c r="OFC201" s="0"/>
      <c r="OFD201" s="0"/>
      <c r="OFE201" s="0"/>
      <c r="OFF201" s="0"/>
      <c r="OFG201" s="0"/>
      <c r="OFH201" s="0"/>
      <c r="OFI201" s="0"/>
      <c r="OFJ201" s="0"/>
      <c r="OFK201" s="0"/>
      <c r="OFL201" s="0"/>
      <c r="OFM201" s="0"/>
      <c r="OFN201" s="0"/>
      <c r="OFO201" s="0"/>
      <c r="OFP201" s="0"/>
      <c r="OFQ201" s="0"/>
      <c r="OFR201" s="0"/>
      <c r="OFS201" s="0"/>
      <c r="OFT201" s="0"/>
      <c r="OFU201" s="0"/>
      <c r="OFV201" s="0"/>
      <c r="OFW201" s="0"/>
      <c r="OFX201" s="0"/>
      <c r="OFY201" s="0"/>
      <c r="OFZ201" s="0"/>
      <c r="OGA201" s="0"/>
      <c r="OGB201" s="0"/>
      <c r="OGC201" s="0"/>
      <c r="OGD201" s="0"/>
      <c r="OGE201" s="0"/>
      <c r="OGF201" s="0"/>
      <c r="OGG201" s="0"/>
      <c r="OGH201" s="0"/>
      <c r="OGI201" s="0"/>
      <c r="OGJ201" s="0"/>
      <c r="OGK201" s="0"/>
      <c r="OGL201" s="0"/>
      <c r="OGM201" s="0"/>
      <c r="OGN201" s="0"/>
      <c r="OGO201" s="0"/>
      <c r="OGP201" s="0"/>
      <c r="OGQ201" s="0"/>
      <c r="OGR201" s="0"/>
      <c r="OGS201" s="0"/>
      <c r="OGT201" s="0"/>
      <c r="OGU201" s="0"/>
      <c r="OGV201" s="0"/>
      <c r="OGW201" s="0"/>
      <c r="OGX201" s="0"/>
      <c r="OGY201" s="0"/>
      <c r="OGZ201" s="0"/>
      <c r="OHA201" s="0"/>
      <c r="OHB201" s="0"/>
      <c r="OHC201" s="0"/>
      <c r="OHD201" s="0"/>
      <c r="OHE201" s="0"/>
      <c r="OHF201" s="0"/>
      <c r="OHG201" s="0"/>
      <c r="OHH201" s="0"/>
      <c r="OHI201" s="0"/>
      <c r="OHJ201" s="0"/>
      <c r="OHK201" s="0"/>
      <c r="OHL201" s="0"/>
      <c r="OHM201" s="0"/>
      <c r="OHN201" s="0"/>
      <c r="OHO201" s="0"/>
      <c r="OHP201" s="0"/>
      <c r="OHQ201" s="0"/>
      <c r="OHR201" s="0"/>
      <c r="OHS201" s="0"/>
      <c r="OHT201" s="0"/>
      <c r="OHU201" s="0"/>
      <c r="OHV201" s="0"/>
      <c r="OHW201" s="0"/>
      <c r="OHX201" s="0"/>
      <c r="OHY201" s="0"/>
      <c r="OHZ201" s="0"/>
      <c r="OIA201" s="0"/>
      <c r="OIB201" s="0"/>
      <c r="OIC201" s="0"/>
      <c r="OID201" s="0"/>
      <c r="OIE201" s="0"/>
      <c r="OIF201" s="0"/>
      <c r="OIG201" s="0"/>
      <c r="OIH201" s="0"/>
      <c r="OII201" s="0"/>
      <c r="OIJ201" s="0"/>
      <c r="OIK201" s="0"/>
      <c r="OIL201" s="0"/>
      <c r="OIM201" s="0"/>
      <c r="OIN201" s="0"/>
      <c r="OIO201" s="0"/>
      <c r="OIP201" s="0"/>
      <c r="OIQ201" s="0"/>
      <c r="OIR201" s="0"/>
      <c r="OIS201" s="0"/>
      <c r="OIT201" s="0"/>
      <c r="OIU201" s="0"/>
      <c r="OIV201" s="0"/>
      <c r="OIW201" s="0"/>
      <c r="OIX201" s="0"/>
      <c r="OIY201" s="0"/>
      <c r="OIZ201" s="0"/>
      <c r="OJA201" s="0"/>
      <c r="OJB201" s="0"/>
      <c r="OJC201" s="0"/>
      <c r="OJD201" s="0"/>
      <c r="OJE201" s="0"/>
      <c r="OJF201" s="0"/>
      <c r="OJG201" s="0"/>
      <c r="OJH201" s="0"/>
      <c r="OJI201" s="0"/>
      <c r="OJJ201" s="0"/>
      <c r="OJK201" s="0"/>
      <c r="OJL201" s="0"/>
      <c r="OJM201" s="0"/>
      <c r="OJN201" s="0"/>
      <c r="OJO201" s="0"/>
      <c r="OJP201" s="0"/>
      <c r="OJQ201" s="0"/>
      <c r="OJR201" s="0"/>
      <c r="OJS201" s="0"/>
      <c r="OJT201" s="0"/>
      <c r="OJU201" s="0"/>
      <c r="OJV201" s="0"/>
      <c r="OJW201" s="0"/>
      <c r="OJX201" s="0"/>
      <c r="OJY201" s="0"/>
      <c r="OJZ201" s="0"/>
      <c r="OKA201" s="0"/>
      <c r="OKB201" s="0"/>
      <c r="OKC201" s="0"/>
      <c r="OKD201" s="0"/>
      <c r="OKE201" s="0"/>
      <c r="OKF201" s="0"/>
      <c r="OKG201" s="0"/>
      <c r="OKH201" s="0"/>
      <c r="OKI201" s="0"/>
      <c r="OKJ201" s="0"/>
      <c r="OKK201" s="0"/>
      <c r="OKL201" s="0"/>
      <c r="OKM201" s="0"/>
      <c r="OKN201" s="0"/>
      <c r="OKO201" s="0"/>
      <c r="OKP201" s="0"/>
      <c r="OKQ201" s="0"/>
      <c r="OKR201" s="0"/>
      <c r="OKS201" s="0"/>
      <c r="OKT201" s="0"/>
      <c r="OKU201" s="0"/>
      <c r="OKV201" s="0"/>
      <c r="OKW201" s="0"/>
      <c r="OKX201" s="0"/>
      <c r="OKY201" s="0"/>
      <c r="OKZ201" s="0"/>
      <c r="OLA201" s="0"/>
      <c r="OLB201" s="0"/>
      <c r="OLC201" s="0"/>
      <c r="OLD201" s="0"/>
      <c r="OLE201" s="0"/>
      <c r="OLF201" s="0"/>
      <c r="OLG201" s="0"/>
      <c r="OLH201" s="0"/>
      <c r="OLI201" s="0"/>
      <c r="OLJ201" s="0"/>
      <c r="OLK201" s="0"/>
      <c r="OLL201" s="0"/>
      <c r="OLM201" s="0"/>
      <c r="OLN201" s="0"/>
      <c r="OLO201" s="0"/>
      <c r="OLP201" s="0"/>
      <c r="OLQ201" s="0"/>
      <c r="OLR201" s="0"/>
      <c r="OLS201" s="0"/>
      <c r="OLT201" s="0"/>
      <c r="OLU201" s="0"/>
      <c r="OLV201" s="0"/>
      <c r="OLW201" s="0"/>
      <c r="OLX201" s="0"/>
      <c r="OLY201" s="0"/>
      <c r="OLZ201" s="0"/>
      <c r="OMA201" s="0"/>
      <c r="OMB201" s="0"/>
      <c r="OMC201" s="0"/>
      <c r="OMD201" s="0"/>
      <c r="OME201" s="0"/>
      <c r="OMF201" s="0"/>
      <c r="OMG201" s="0"/>
      <c r="OMH201" s="0"/>
      <c r="OMI201" s="0"/>
      <c r="OMJ201" s="0"/>
      <c r="OMK201" s="0"/>
      <c r="OML201" s="0"/>
      <c r="OMM201" s="0"/>
      <c r="OMN201" s="0"/>
      <c r="OMO201" s="0"/>
      <c r="OMP201" s="0"/>
      <c r="OMQ201" s="0"/>
      <c r="OMR201" s="0"/>
      <c r="OMS201" s="0"/>
      <c r="OMT201" s="0"/>
      <c r="OMU201" s="0"/>
      <c r="OMV201" s="0"/>
      <c r="OMW201" s="0"/>
      <c r="OMX201" s="0"/>
      <c r="OMY201" s="0"/>
      <c r="OMZ201" s="0"/>
      <c r="ONA201" s="0"/>
      <c r="ONB201" s="0"/>
      <c r="ONC201" s="0"/>
      <c r="OND201" s="0"/>
      <c r="ONE201" s="0"/>
      <c r="ONF201" s="0"/>
      <c r="ONG201" s="0"/>
      <c r="ONH201" s="0"/>
      <c r="ONI201" s="0"/>
      <c r="ONJ201" s="0"/>
      <c r="ONK201" s="0"/>
      <c r="ONL201" s="0"/>
      <c r="ONM201" s="0"/>
      <c r="ONN201" s="0"/>
      <c r="ONO201" s="0"/>
      <c r="ONP201" s="0"/>
      <c r="ONQ201" s="0"/>
      <c r="ONR201" s="0"/>
      <c r="ONS201" s="0"/>
      <c r="ONT201" s="0"/>
      <c r="ONU201" s="0"/>
      <c r="ONV201" s="0"/>
      <c r="ONW201" s="0"/>
      <c r="ONX201" s="0"/>
      <c r="ONY201" s="0"/>
      <c r="ONZ201" s="0"/>
      <c r="OOA201" s="0"/>
      <c r="OOB201" s="0"/>
      <c r="OOC201" s="0"/>
      <c r="OOD201" s="0"/>
      <c r="OOE201" s="0"/>
      <c r="OOF201" s="0"/>
      <c r="OOG201" s="0"/>
      <c r="OOH201" s="0"/>
      <c r="OOI201" s="0"/>
      <c r="OOJ201" s="0"/>
      <c r="OOK201" s="0"/>
      <c r="OOL201" s="0"/>
      <c r="OOM201" s="0"/>
      <c r="OON201" s="0"/>
      <c r="OOO201" s="0"/>
      <c r="OOP201" s="0"/>
      <c r="OOQ201" s="0"/>
      <c r="OOR201" s="0"/>
      <c r="OOS201" s="0"/>
      <c r="OOT201" s="0"/>
      <c r="OOU201" s="0"/>
      <c r="OOV201" s="0"/>
      <c r="OOW201" s="0"/>
      <c r="OOX201" s="0"/>
      <c r="OOY201" s="0"/>
      <c r="OOZ201" s="0"/>
      <c r="OPA201" s="0"/>
      <c r="OPB201" s="0"/>
      <c r="OPC201" s="0"/>
      <c r="OPD201" s="0"/>
      <c r="OPE201" s="0"/>
      <c r="OPF201" s="0"/>
      <c r="OPG201" s="0"/>
      <c r="OPH201" s="0"/>
      <c r="OPI201" s="0"/>
      <c r="OPJ201" s="0"/>
      <c r="OPK201" s="0"/>
      <c r="OPL201" s="0"/>
      <c r="OPM201" s="0"/>
      <c r="OPN201" s="0"/>
      <c r="OPO201" s="0"/>
      <c r="OPP201" s="0"/>
      <c r="OPQ201" s="0"/>
      <c r="OPR201" s="0"/>
      <c r="OPS201" s="0"/>
      <c r="OPT201" s="0"/>
      <c r="OPU201" s="0"/>
      <c r="OPV201" s="0"/>
      <c r="OPW201" s="0"/>
      <c r="OPX201" s="0"/>
      <c r="OPY201" s="0"/>
      <c r="OPZ201" s="0"/>
      <c r="OQA201" s="0"/>
      <c r="OQB201" s="0"/>
      <c r="OQC201" s="0"/>
      <c r="OQD201" s="0"/>
      <c r="OQE201" s="0"/>
      <c r="OQF201" s="0"/>
      <c r="OQG201" s="0"/>
      <c r="OQH201" s="0"/>
      <c r="OQI201" s="0"/>
      <c r="OQJ201" s="0"/>
      <c r="OQK201" s="0"/>
      <c r="OQL201" s="0"/>
      <c r="OQM201" s="0"/>
      <c r="OQN201" s="0"/>
      <c r="OQO201" s="0"/>
      <c r="OQP201" s="0"/>
      <c r="OQQ201" s="0"/>
      <c r="OQR201" s="0"/>
      <c r="OQS201" s="0"/>
      <c r="OQT201" s="0"/>
      <c r="OQU201" s="0"/>
      <c r="OQV201" s="0"/>
      <c r="OQW201" s="0"/>
      <c r="OQX201" s="0"/>
      <c r="OQY201" s="0"/>
      <c r="OQZ201" s="0"/>
      <c r="ORA201" s="0"/>
      <c r="ORB201" s="0"/>
      <c r="ORC201" s="0"/>
      <c r="ORD201" s="0"/>
      <c r="ORE201" s="0"/>
      <c r="ORF201" s="0"/>
      <c r="ORG201" s="0"/>
      <c r="ORH201" s="0"/>
      <c r="ORI201" s="0"/>
      <c r="ORJ201" s="0"/>
      <c r="ORK201" s="0"/>
      <c r="ORL201" s="0"/>
      <c r="ORM201" s="0"/>
      <c r="ORN201" s="0"/>
      <c r="ORO201" s="0"/>
      <c r="ORP201" s="0"/>
      <c r="ORQ201" s="0"/>
      <c r="ORR201" s="0"/>
      <c r="ORS201" s="0"/>
      <c r="ORT201" s="0"/>
      <c r="ORU201" s="0"/>
      <c r="ORV201" s="0"/>
      <c r="ORW201" s="0"/>
      <c r="ORX201" s="0"/>
      <c r="ORY201" s="0"/>
      <c r="ORZ201" s="0"/>
      <c r="OSA201" s="0"/>
      <c r="OSB201" s="0"/>
      <c r="OSC201" s="0"/>
      <c r="OSD201" s="0"/>
      <c r="OSE201" s="0"/>
      <c r="OSF201" s="0"/>
      <c r="OSG201" s="0"/>
      <c r="OSH201" s="0"/>
      <c r="OSI201" s="0"/>
      <c r="OSJ201" s="0"/>
      <c r="OSK201" s="0"/>
      <c r="OSL201" s="0"/>
      <c r="OSM201" s="0"/>
      <c r="OSN201" s="0"/>
      <c r="OSO201" s="0"/>
      <c r="OSP201" s="0"/>
      <c r="OSQ201" s="0"/>
      <c r="OSR201" s="0"/>
      <c r="OSS201" s="0"/>
      <c r="OST201" s="0"/>
      <c r="OSU201" s="0"/>
      <c r="OSV201" s="0"/>
      <c r="OSW201" s="0"/>
      <c r="OSX201" s="0"/>
      <c r="OSY201" s="0"/>
      <c r="OSZ201" s="0"/>
      <c r="OTA201" s="0"/>
      <c r="OTB201" s="0"/>
      <c r="OTC201" s="0"/>
      <c r="OTD201" s="0"/>
      <c r="OTE201" s="0"/>
      <c r="OTF201" s="0"/>
      <c r="OTG201" s="0"/>
      <c r="OTH201" s="0"/>
      <c r="OTI201" s="0"/>
      <c r="OTJ201" s="0"/>
      <c r="OTK201" s="0"/>
      <c r="OTL201" s="0"/>
      <c r="OTM201" s="0"/>
      <c r="OTN201" s="0"/>
      <c r="OTO201" s="0"/>
      <c r="OTP201" s="0"/>
      <c r="OTQ201" s="0"/>
      <c r="OTR201" s="0"/>
      <c r="OTS201" s="0"/>
      <c r="OTT201" s="0"/>
      <c r="OTU201" s="0"/>
      <c r="OTV201" s="0"/>
      <c r="OTW201" s="0"/>
      <c r="OTX201" s="0"/>
      <c r="OTY201" s="0"/>
      <c r="OTZ201" s="0"/>
      <c r="OUA201" s="0"/>
      <c r="OUB201" s="0"/>
      <c r="OUC201" s="0"/>
      <c r="OUD201" s="0"/>
      <c r="OUE201" s="0"/>
      <c r="OUF201" s="0"/>
      <c r="OUG201" s="0"/>
      <c r="OUH201" s="0"/>
      <c r="OUI201" s="0"/>
      <c r="OUJ201" s="0"/>
      <c r="OUK201" s="0"/>
      <c r="OUL201" s="0"/>
      <c r="OUM201" s="0"/>
      <c r="OUN201" s="0"/>
      <c r="OUO201" s="0"/>
      <c r="OUP201" s="0"/>
      <c r="OUQ201" s="0"/>
      <c r="OUR201" s="0"/>
      <c r="OUS201" s="0"/>
      <c r="OUT201" s="0"/>
      <c r="OUU201" s="0"/>
      <c r="OUV201" s="0"/>
      <c r="OUW201" s="0"/>
      <c r="OUX201" s="0"/>
      <c r="OUY201" s="0"/>
      <c r="OUZ201" s="0"/>
      <c r="OVA201" s="0"/>
      <c r="OVB201" s="0"/>
      <c r="OVC201" s="0"/>
      <c r="OVD201" s="0"/>
      <c r="OVE201" s="0"/>
      <c r="OVF201" s="0"/>
      <c r="OVG201" s="0"/>
      <c r="OVH201" s="0"/>
      <c r="OVI201" s="0"/>
      <c r="OVJ201" s="0"/>
      <c r="OVK201" s="0"/>
      <c r="OVL201" s="0"/>
      <c r="OVM201" s="0"/>
      <c r="OVN201" s="0"/>
      <c r="OVO201" s="0"/>
      <c r="OVP201" s="0"/>
      <c r="OVQ201" s="0"/>
      <c r="OVR201" s="0"/>
      <c r="OVS201" s="0"/>
      <c r="OVT201" s="0"/>
      <c r="OVU201" s="0"/>
      <c r="OVV201" s="0"/>
      <c r="OVW201" s="0"/>
      <c r="OVX201" s="0"/>
      <c r="OVY201" s="0"/>
      <c r="OVZ201" s="0"/>
      <c r="OWA201" s="0"/>
      <c r="OWB201" s="0"/>
      <c r="OWC201" s="0"/>
      <c r="OWD201" s="0"/>
      <c r="OWE201" s="0"/>
      <c r="OWF201" s="0"/>
      <c r="OWG201" s="0"/>
      <c r="OWH201" s="0"/>
      <c r="OWI201" s="0"/>
      <c r="OWJ201" s="0"/>
      <c r="OWK201" s="0"/>
      <c r="OWL201" s="0"/>
      <c r="OWM201" s="0"/>
      <c r="OWN201" s="0"/>
      <c r="OWO201" s="0"/>
      <c r="OWP201" s="0"/>
      <c r="OWQ201" s="0"/>
      <c r="OWR201" s="0"/>
      <c r="OWS201" s="0"/>
      <c r="OWT201" s="0"/>
      <c r="OWU201" s="0"/>
      <c r="OWV201" s="0"/>
      <c r="OWW201" s="0"/>
      <c r="OWX201" s="0"/>
      <c r="OWY201" s="0"/>
      <c r="OWZ201" s="0"/>
      <c r="OXA201" s="0"/>
      <c r="OXB201" s="0"/>
      <c r="OXC201" s="0"/>
      <c r="OXD201" s="0"/>
      <c r="OXE201" s="0"/>
      <c r="OXF201" s="0"/>
      <c r="OXG201" s="0"/>
      <c r="OXH201" s="0"/>
      <c r="OXI201" s="0"/>
      <c r="OXJ201" s="0"/>
      <c r="OXK201" s="0"/>
      <c r="OXL201" s="0"/>
      <c r="OXM201" s="0"/>
      <c r="OXN201" s="0"/>
      <c r="OXO201" s="0"/>
      <c r="OXP201" s="0"/>
      <c r="OXQ201" s="0"/>
      <c r="OXR201" s="0"/>
      <c r="OXS201" s="0"/>
      <c r="OXT201" s="0"/>
      <c r="OXU201" s="0"/>
      <c r="OXV201" s="0"/>
      <c r="OXW201" s="0"/>
      <c r="OXX201" s="0"/>
      <c r="OXY201" s="0"/>
      <c r="OXZ201" s="0"/>
      <c r="OYA201" s="0"/>
      <c r="OYB201" s="0"/>
      <c r="OYC201" s="0"/>
      <c r="OYD201" s="0"/>
      <c r="OYE201" s="0"/>
      <c r="OYF201" s="0"/>
      <c r="OYG201" s="0"/>
      <c r="OYH201" s="0"/>
      <c r="OYI201" s="0"/>
      <c r="OYJ201" s="0"/>
      <c r="OYK201" s="0"/>
      <c r="OYL201" s="0"/>
      <c r="OYM201" s="0"/>
      <c r="OYN201" s="0"/>
      <c r="OYO201" s="0"/>
      <c r="OYP201" s="0"/>
      <c r="OYQ201" s="0"/>
      <c r="OYR201" s="0"/>
      <c r="OYS201" s="0"/>
      <c r="OYT201" s="0"/>
      <c r="OYU201" s="0"/>
      <c r="OYV201" s="0"/>
      <c r="OYW201" s="0"/>
      <c r="OYX201" s="0"/>
      <c r="OYY201" s="0"/>
      <c r="OYZ201" s="0"/>
      <c r="OZA201" s="0"/>
      <c r="OZB201" s="0"/>
      <c r="OZC201" s="0"/>
      <c r="OZD201" s="0"/>
      <c r="OZE201" s="0"/>
      <c r="OZF201" s="0"/>
      <c r="OZG201" s="0"/>
      <c r="OZH201" s="0"/>
      <c r="OZI201" s="0"/>
      <c r="OZJ201" s="0"/>
      <c r="OZK201" s="0"/>
      <c r="OZL201" s="0"/>
      <c r="OZM201" s="0"/>
      <c r="OZN201" s="0"/>
      <c r="OZO201" s="0"/>
      <c r="OZP201" s="0"/>
      <c r="OZQ201" s="0"/>
      <c r="OZR201" s="0"/>
      <c r="OZS201" s="0"/>
      <c r="OZT201" s="0"/>
      <c r="OZU201" s="0"/>
      <c r="OZV201" s="0"/>
      <c r="OZW201" s="0"/>
      <c r="OZX201" s="0"/>
      <c r="OZY201" s="0"/>
      <c r="OZZ201" s="0"/>
      <c r="PAA201" s="0"/>
      <c r="PAB201" s="0"/>
      <c r="PAC201" s="0"/>
      <c r="PAD201" s="0"/>
      <c r="PAE201" s="0"/>
      <c r="PAF201" s="0"/>
      <c r="PAG201" s="0"/>
      <c r="PAH201" s="0"/>
      <c r="PAI201" s="0"/>
      <c r="PAJ201" s="0"/>
      <c r="PAK201" s="0"/>
      <c r="PAL201" s="0"/>
      <c r="PAM201" s="0"/>
      <c r="PAN201" s="0"/>
      <c r="PAO201" s="0"/>
      <c r="PAP201" s="0"/>
      <c r="PAQ201" s="0"/>
      <c r="PAR201" s="0"/>
      <c r="PAS201" s="0"/>
      <c r="PAT201" s="0"/>
      <c r="PAU201" s="0"/>
      <c r="PAV201" s="0"/>
      <c r="PAW201" s="0"/>
      <c r="PAX201" s="0"/>
      <c r="PAY201" s="0"/>
      <c r="PAZ201" s="0"/>
      <c r="PBA201" s="0"/>
      <c r="PBB201" s="0"/>
      <c r="PBC201" s="0"/>
      <c r="PBD201" s="0"/>
      <c r="PBE201" s="0"/>
      <c r="PBF201" s="0"/>
      <c r="PBG201" s="0"/>
      <c r="PBH201" s="0"/>
      <c r="PBI201" s="0"/>
      <c r="PBJ201" s="0"/>
      <c r="PBK201" s="0"/>
      <c r="PBL201" s="0"/>
      <c r="PBM201" s="0"/>
      <c r="PBN201" s="0"/>
      <c r="PBO201" s="0"/>
      <c r="PBP201" s="0"/>
      <c r="PBQ201" s="0"/>
      <c r="PBR201" s="0"/>
      <c r="PBS201" s="0"/>
      <c r="PBT201" s="0"/>
      <c r="PBU201" s="0"/>
      <c r="PBV201" s="0"/>
      <c r="PBW201" s="0"/>
      <c r="PBX201" s="0"/>
      <c r="PBY201" s="0"/>
      <c r="PBZ201" s="0"/>
      <c r="PCA201" s="0"/>
      <c r="PCB201" s="0"/>
      <c r="PCC201" s="0"/>
      <c r="PCD201" s="0"/>
      <c r="PCE201" s="0"/>
      <c r="PCF201" s="0"/>
      <c r="PCG201" s="0"/>
      <c r="PCH201" s="0"/>
      <c r="PCI201" s="0"/>
      <c r="PCJ201" s="0"/>
      <c r="PCK201" s="0"/>
      <c r="PCL201" s="0"/>
      <c r="PCM201" s="0"/>
      <c r="PCN201" s="0"/>
      <c r="PCO201" s="0"/>
      <c r="PCP201" s="0"/>
      <c r="PCQ201" s="0"/>
      <c r="PCR201" s="0"/>
      <c r="PCS201" s="0"/>
      <c r="PCT201" s="0"/>
      <c r="PCU201" s="0"/>
      <c r="PCV201" s="0"/>
      <c r="PCW201" s="0"/>
      <c r="PCX201" s="0"/>
      <c r="PCY201" s="0"/>
      <c r="PCZ201" s="0"/>
      <c r="PDA201" s="0"/>
      <c r="PDB201" s="0"/>
      <c r="PDC201" s="0"/>
      <c r="PDD201" s="0"/>
      <c r="PDE201" s="0"/>
      <c r="PDF201" s="0"/>
      <c r="PDG201" s="0"/>
      <c r="PDH201" s="0"/>
      <c r="PDI201" s="0"/>
      <c r="PDJ201" s="0"/>
      <c r="PDK201" s="0"/>
      <c r="PDL201" s="0"/>
      <c r="PDM201" s="0"/>
      <c r="PDN201" s="0"/>
      <c r="PDO201" s="0"/>
      <c r="PDP201" s="0"/>
      <c r="PDQ201" s="0"/>
      <c r="PDR201" s="0"/>
      <c r="PDS201" s="0"/>
      <c r="PDT201" s="0"/>
      <c r="PDU201" s="0"/>
      <c r="PDV201" s="0"/>
      <c r="PDW201" s="0"/>
      <c r="PDX201" s="0"/>
      <c r="PDY201" s="0"/>
      <c r="PDZ201" s="0"/>
      <c r="PEA201" s="0"/>
      <c r="PEB201" s="0"/>
      <c r="PEC201" s="0"/>
      <c r="PED201" s="0"/>
      <c r="PEE201" s="0"/>
      <c r="PEF201" s="0"/>
      <c r="PEG201" s="0"/>
      <c r="PEH201" s="0"/>
      <c r="PEI201" s="0"/>
      <c r="PEJ201" s="0"/>
      <c r="PEK201" s="0"/>
      <c r="PEL201" s="0"/>
      <c r="PEM201" s="0"/>
      <c r="PEN201" s="0"/>
      <c r="PEO201" s="0"/>
      <c r="PEP201" s="0"/>
      <c r="PEQ201" s="0"/>
      <c r="PER201" s="0"/>
      <c r="PES201" s="0"/>
      <c r="PET201" s="0"/>
      <c r="PEU201" s="0"/>
      <c r="PEV201" s="0"/>
      <c r="PEW201" s="0"/>
      <c r="PEX201" s="0"/>
      <c r="PEY201" s="0"/>
      <c r="PEZ201" s="0"/>
      <c r="PFA201" s="0"/>
      <c r="PFB201" s="0"/>
      <c r="PFC201" s="0"/>
      <c r="PFD201" s="0"/>
      <c r="PFE201" s="0"/>
      <c r="PFF201" s="0"/>
      <c r="PFG201" s="0"/>
      <c r="PFH201" s="0"/>
      <c r="PFI201" s="0"/>
      <c r="PFJ201" s="0"/>
      <c r="PFK201" s="0"/>
      <c r="PFL201" s="0"/>
      <c r="PFM201" s="0"/>
      <c r="PFN201" s="0"/>
      <c r="PFO201" s="0"/>
      <c r="PFP201" s="0"/>
      <c r="PFQ201" s="0"/>
      <c r="PFR201" s="0"/>
      <c r="PFS201" s="0"/>
      <c r="PFT201" s="0"/>
      <c r="PFU201" s="0"/>
      <c r="PFV201" s="0"/>
      <c r="PFW201" s="0"/>
      <c r="PFX201" s="0"/>
      <c r="PFY201" s="0"/>
      <c r="PFZ201" s="0"/>
      <c r="PGA201" s="0"/>
      <c r="PGB201" s="0"/>
      <c r="PGC201" s="0"/>
      <c r="PGD201" s="0"/>
      <c r="PGE201" s="0"/>
      <c r="PGF201" s="0"/>
      <c r="PGG201" s="0"/>
      <c r="PGH201" s="0"/>
      <c r="PGI201" s="0"/>
      <c r="PGJ201" s="0"/>
      <c r="PGK201" s="0"/>
      <c r="PGL201" s="0"/>
      <c r="PGM201" s="0"/>
      <c r="PGN201" s="0"/>
      <c r="PGO201" s="0"/>
      <c r="PGP201" s="0"/>
      <c r="PGQ201" s="0"/>
      <c r="PGR201" s="0"/>
      <c r="PGS201" s="0"/>
      <c r="PGT201" s="0"/>
      <c r="PGU201" s="0"/>
      <c r="PGV201" s="0"/>
      <c r="PGW201" s="0"/>
      <c r="PGX201" s="0"/>
      <c r="PGY201" s="0"/>
      <c r="PGZ201" s="0"/>
      <c r="PHA201" s="0"/>
      <c r="PHB201" s="0"/>
      <c r="PHC201" s="0"/>
      <c r="PHD201" s="0"/>
      <c r="PHE201" s="0"/>
      <c r="PHF201" s="0"/>
      <c r="PHG201" s="0"/>
      <c r="PHH201" s="0"/>
      <c r="PHI201" s="0"/>
      <c r="PHJ201" s="0"/>
      <c r="PHK201" s="0"/>
      <c r="PHL201" s="0"/>
      <c r="PHM201" s="0"/>
      <c r="PHN201" s="0"/>
      <c r="PHO201" s="0"/>
      <c r="PHP201" s="0"/>
      <c r="PHQ201" s="0"/>
      <c r="PHR201" s="0"/>
      <c r="PHS201" s="0"/>
      <c r="PHT201" s="0"/>
      <c r="PHU201" s="0"/>
      <c r="PHV201" s="0"/>
      <c r="PHW201" s="0"/>
      <c r="PHX201" s="0"/>
      <c r="PHY201" s="0"/>
      <c r="PHZ201" s="0"/>
      <c r="PIA201" s="0"/>
      <c r="PIB201" s="0"/>
      <c r="PIC201" s="0"/>
      <c r="PID201" s="0"/>
      <c r="PIE201" s="0"/>
      <c r="PIF201" s="0"/>
      <c r="PIG201" s="0"/>
      <c r="PIH201" s="0"/>
      <c r="PII201" s="0"/>
      <c r="PIJ201" s="0"/>
      <c r="PIK201" s="0"/>
      <c r="PIL201" s="0"/>
      <c r="PIM201" s="0"/>
      <c r="PIN201" s="0"/>
      <c r="PIO201" s="0"/>
      <c r="PIP201" s="0"/>
      <c r="PIQ201" s="0"/>
      <c r="PIR201" s="0"/>
      <c r="PIS201" s="0"/>
      <c r="PIT201" s="0"/>
      <c r="PIU201" s="0"/>
      <c r="PIV201" s="0"/>
      <c r="PIW201" s="0"/>
      <c r="PIX201" s="0"/>
      <c r="PIY201" s="0"/>
      <c r="PIZ201" s="0"/>
      <c r="PJA201" s="0"/>
      <c r="PJB201" s="0"/>
      <c r="PJC201" s="0"/>
      <c r="PJD201" s="0"/>
      <c r="PJE201" s="0"/>
      <c r="PJF201" s="0"/>
      <c r="PJG201" s="0"/>
      <c r="PJH201" s="0"/>
      <c r="PJI201" s="0"/>
      <c r="PJJ201" s="0"/>
      <c r="PJK201" s="0"/>
      <c r="PJL201" s="0"/>
      <c r="PJM201" s="0"/>
      <c r="PJN201" s="0"/>
      <c r="PJO201" s="0"/>
      <c r="PJP201" s="0"/>
      <c r="PJQ201" s="0"/>
      <c r="PJR201" s="0"/>
      <c r="PJS201" s="0"/>
      <c r="PJT201" s="0"/>
      <c r="PJU201" s="0"/>
      <c r="PJV201" s="0"/>
      <c r="PJW201" s="0"/>
      <c r="PJX201" s="0"/>
      <c r="PJY201" s="0"/>
      <c r="PJZ201" s="0"/>
      <c r="PKA201" s="0"/>
      <c r="PKB201" s="0"/>
      <c r="PKC201" s="0"/>
      <c r="PKD201" s="0"/>
      <c r="PKE201" s="0"/>
      <c r="PKF201" s="0"/>
      <c r="PKG201" s="0"/>
      <c r="PKH201" s="0"/>
      <c r="PKI201" s="0"/>
      <c r="PKJ201" s="0"/>
      <c r="PKK201" s="0"/>
      <c r="PKL201" s="0"/>
      <c r="PKM201" s="0"/>
      <c r="PKN201" s="0"/>
      <c r="PKO201" s="0"/>
      <c r="PKP201" s="0"/>
      <c r="PKQ201" s="0"/>
      <c r="PKR201" s="0"/>
      <c r="PKS201" s="0"/>
      <c r="PKT201" s="0"/>
      <c r="PKU201" s="0"/>
      <c r="PKV201" s="0"/>
      <c r="PKW201" s="0"/>
      <c r="PKX201" s="0"/>
      <c r="PKY201" s="0"/>
      <c r="PKZ201" s="0"/>
      <c r="PLA201" s="0"/>
      <c r="PLB201" s="0"/>
      <c r="PLC201" s="0"/>
      <c r="PLD201" s="0"/>
      <c r="PLE201" s="0"/>
      <c r="PLF201" s="0"/>
      <c r="PLG201" s="0"/>
      <c r="PLH201" s="0"/>
      <c r="PLI201" s="0"/>
      <c r="PLJ201" s="0"/>
      <c r="PLK201" s="0"/>
      <c r="PLL201" s="0"/>
      <c r="PLM201" s="0"/>
      <c r="PLN201" s="0"/>
      <c r="PLO201" s="0"/>
      <c r="PLP201" s="0"/>
      <c r="PLQ201" s="0"/>
      <c r="PLR201" s="0"/>
      <c r="PLS201" s="0"/>
      <c r="PLT201" s="0"/>
      <c r="PLU201" s="0"/>
      <c r="PLV201" s="0"/>
      <c r="PLW201" s="0"/>
      <c r="PLX201" s="0"/>
      <c r="PLY201" s="0"/>
      <c r="PLZ201" s="0"/>
      <c r="PMA201" s="0"/>
      <c r="PMB201" s="0"/>
      <c r="PMC201" s="0"/>
      <c r="PMD201" s="0"/>
      <c r="PME201" s="0"/>
      <c r="PMF201" s="0"/>
      <c r="PMG201" s="0"/>
      <c r="PMH201" s="0"/>
      <c r="PMI201" s="0"/>
      <c r="PMJ201" s="0"/>
      <c r="PMK201" s="0"/>
      <c r="PML201" s="0"/>
      <c r="PMM201" s="0"/>
      <c r="PMN201" s="0"/>
      <c r="PMO201" s="0"/>
      <c r="PMP201" s="0"/>
      <c r="PMQ201" s="0"/>
      <c r="PMR201" s="0"/>
      <c r="PMS201" s="0"/>
      <c r="PMT201" s="0"/>
      <c r="PMU201" s="0"/>
      <c r="PMV201" s="0"/>
      <c r="PMW201" s="0"/>
      <c r="PMX201" s="0"/>
      <c r="PMY201" s="0"/>
      <c r="PMZ201" s="0"/>
      <c r="PNA201" s="0"/>
      <c r="PNB201" s="0"/>
      <c r="PNC201" s="0"/>
      <c r="PND201" s="0"/>
      <c r="PNE201" s="0"/>
      <c r="PNF201" s="0"/>
      <c r="PNG201" s="0"/>
      <c r="PNH201" s="0"/>
      <c r="PNI201" s="0"/>
      <c r="PNJ201" s="0"/>
      <c r="PNK201" s="0"/>
      <c r="PNL201" s="0"/>
      <c r="PNM201" s="0"/>
      <c r="PNN201" s="0"/>
      <c r="PNO201" s="0"/>
      <c r="PNP201" s="0"/>
      <c r="PNQ201" s="0"/>
      <c r="PNR201" s="0"/>
      <c r="PNS201" s="0"/>
      <c r="PNT201" s="0"/>
      <c r="PNU201" s="0"/>
      <c r="PNV201" s="0"/>
      <c r="PNW201" s="0"/>
      <c r="PNX201" s="0"/>
      <c r="PNY201" s="0"/>
      <c r="PNZ201" s="0"/>
      <c r="POA201" s="0"/>
      <c r="POB201" s="0"/>
      <c r="POC201" s="0"/>
      <c r="POD201" s="0"/>
      <c r="POE201" s="0"/>
      <c r="POF201" s="0"/>
      <c r="POG201" s="0"/>
      <c r="POH201" s="0"/>
      <c r="POI201" s="0"/>
      <c r="POJ201" s="0"/>
      <c r="POK201" s="0"/>
      <c r="POL201" s="0"/>
      <c r="POM201" s="0"/>
      <c r="PON201" s="0"/>
      <c r="POO201" s="0"/>
      <c r="POP201" s="0"/>
      <c r="POQ201" s="0"/>
      <c r="POR201" s="0"/>
      <c r="POS201" s="0"/>
      <c r="POT201" s="0"/>
      <c r="POU201" s="0"/>
      <c r="POV201" s="0"/>
      <c r="POW201" s="0"/>
      <c r="POX201" s="0"/>
      <c r="POY201" s="0"/>
      <c r="POZ201" s="0"/>
      <c r="PPA201" s="0"/>
      <c r="PPB201" s="0"/>
      <c r="PPC201" s="0"/>
      <c r="PPD201" s="0"/>
      <c r="PPE201" s="0"/>
      <c r="PPF201" s="0"/>
      <c r="PPG201" s="0"/>
      <c r="PPH201" s="0"/>
      <c r="PPI201" s="0"/>
      <c r="PPJ201" s="0"/>
      <c r="PPK201" s="0"/>
      <c r="PPL201" s="0"/>
      <c r="PPM201" s="0"/>
      <c r="PPN201" s="0"/>
      <c r="PPO201" s="0"/>
      <c r="PPP201" s="0"/>
      <c r="PPQ201" s="0"/>
      <c r="PPR201" s="0"/>
      <c r="PPS201" s="0"/>
      <c r="PPT201" s="0"/>
      <c r="PPU201" s="0"/>
      <c r="PPV201" s="0"/>
      <c r="PPW201" s="0"/>
      <c r="PPX201" s="0"/>
      <c r="PPY201" s="0"/>
      <c r="PPZ201" s="0"/>
      <c r="PQA201" s="0"/>
      <c r="PQB201" s="0"/>
      <c r="PQC201" s="0"/>
      <c r="PQD201" s="0"/>
      <c r="PQE201" s="0"/>
      <c r="PQF201" s="0"/>
      <c r="PQG201" s="0"/>
      <c r="PQH201" s="0"/>
      <c r="PQI201" s="0"/>
      <c r="PQJ201" s="0"/>
      <c r="PQK201" s="0"/>
      <c r="PQL201" s="0"/>
      <c r="PQM201" s="0"/>
      <c r="PQN201" s="0"/>
      <c r="PQO201" s="0"/>
      <c r="PQP201" s="0"/>
      <c r="PQQ201" s="0"/>
      <c r="PQR201" s="0"/>
      <c r="PQS201" s="0"/>
      <c r="PQT201" s="0"/>
      <c r="PQU201" s="0"/>
      <c r="PQV201" s="0"/>
      <c r="PQW201" s="0"/>
      <c r="PQX201" s="0"/>
      <c r="PQY201" s="0"/>
      <c r="PQZ201" s="0"/>
      <c r="PRA201" s="0"/>
      <c r="PRB201" s="0"/>
      <c r="PRC201" s="0"/>
      <c r="PRD201" s="0"/>
      <c r="PRE201" s="0"/>
      <c r="PRF201" s="0"/>
      <c r="PRG201" s="0"/>
      <c r="PRH201" s="0"/>
      <c r="PRI201" s="0"/>
      <c r="PRJ201" s="0"/>
      <c r="PRK201" s="0"/>
      <c r="PRL201" s="0"/>
      <c r="PRM201" s="0"/>
      <c r="PRN201" s="0"/>
      <c r="PRO201" s="0"/>
      <c r="PRP201" s="0"/>
      <c r="PRQ201" s="0"/>
      <c r="PRR201" s="0"/>
      <c r="PRS201" s="0"/>
      <c r="PRT201" s="0"/>
      <c r="PRU201" s="0"/>
      <c r="PRV201" s="0"/>
      <c r="PRW201" s="0"/>
      <c r="PRX201" s="0"/>
      <c r="PRY201" s="0"/>
      <c r="PRZ201" s="0"/>
      <c r="PSA201" s="0"/>
      <c r="PSB201" s="0"/>
      <c r="PSC201" s="0"/>
      <c r="PSD201" s="0"/>
      <c r="PSE201" s="0"/>
      <c r="PSF201" s="0"/>
      <c r="PSG201" s="0"/>
      <c r="PSH201" s="0"/>
      <c r="PSI201" s="0"/>
      <c r="PSJ201" s="0"/>
      <c r="PSK201" s="0"/>
      <c r="PSL201" s="0"/>
      <c r="PSM201" s="0"/>
      <c r="PSN201" s="0"/>
      <c r="PSO201" s="0"/>
      <c r="PSP201" s="0"/>
      <c r="PSQ201" s="0"/>
      <c r="PSR201" s="0"/>
      <c r="PSS201" s="0"/>
      <c r="PST201" s="0"/>
      <c r="PSU201" s="0"/>
      <c r="PSV201" s="0"/>
      <c r="PSW201" s="0"/>
      <c r="PSX201" s="0"/>
      <c r="PSY201" s="0"/>
      <c r="PSZ201" s="0"/>
      <c r="PTA201" s="0"/>
      <c r="PTB201" s="0"/>
      <c r="PTC201" s="0"/>
      <c r="PTD201" s="0"/>
      <c r="PTE201" s="0"/>
      <c r="PTF201" s="0"/>
      <c r="PTG201" s="0"/>
      <c r="PTH201" s="0"/>
      <c r="PTI201" s="0"/>
      <c r="PTJ201" s="0"/>
      <c r="PTK201" s="0"/>
      <c r="PTL201" s="0"/>
      <c r="PTM201" s="0"/>
      <c r="PTN201" s="0"/>
      <c r="PTO201" s="0"/>
      <c r="PTP201" s="0"/>
      <c r="PTQ201" s="0"/>
      <c r="PTR201" s="0"/>
      <c r="PTS201" s="0"/>
      <c r="PTT201" s="0"/>
      <c r="PTU201" s="0"/>
      <c r="PTV201" s="0"/>
      <c r="PTW201" s="0"/>
      <c r="PTX201" s="0"/>
      <c r="PTY201" s="0"/>
      <c r="PTZ201" s="0"/>
      <c r="PUA201" s="0"/>
      <c r="PUB201" s="0"/>
      <c r="PUC201" s="0"/>
      <c r="PUD201" s="0"/>
      <c r="PUE201" s="0"/>
      <c r="PUF201" s="0"/>
      <c r="PUG201" s="0"/>
      <c r="PUH201" s="0"/>
      <c r="PUI201" s="0"/>
      <c r="PUJ201" s="0"/>
      <c r="PUK201" s="0"/>
      <c r="PUL201" s="0"/>
      <c r="PUM201" s="0"/>
      <c r="PUN201" s="0"/>
      <c r="PUO201" s="0"/>
      <c r="PUP201" s="0"/>
      <c r="PUQ201" s="0"/>
      <c r="PUR201" s="0"/>
      <c r="PUS201" s="0"/>
      <c r="PUT201" s="0"/>
      <c r="PUU201" s="0"/>
      <c r="PUV201" s="0"/>
      <c r="PUW201" s="0"/>
      <c r="PUX201" s="0"/>
      <c r="PUY201" s="0"/>
      <c r="PUZ201" s="0"/>
      <c r="PVA201" s="0"/>
      <c r="PVB201" s="0"/>
      <c r="PVC201" s="0"/>
      <c r="PVD201" s="0"/>
      <c r="PVE201" s="0"/>
      <c r="PVF201" s="0"/>
      <c r="PVG201" s="0"/>
      <c r="PVH201" s="0"/>
      <c r="PVI201" s="0"/>
      <c r="PVJ201" s="0"/>
      <c r="PVK201" s="0"/>
      <c r="PVL201" s="0"/>
      <c r="PVM201" s="0"/>
      <c r="PVN201" s="0"/>
      <c r="PVO201" s="0"/>
      <c r="PVP201" s="0"/>
      <c r="PVQ201" s="0"/>
      <c r="PVR201" s="0"/>
      <c r="PVS201" s="0"/>
      <c r="PVT201" s="0"/>
      <c r="PVU201" s="0"/>
      <c r="PVV201" s="0"/>
      <c r="PVW201" s="0"/>
      <c r="PVX201" s="0"/>
      <c r="PVY201" s="0"/>
      <c r="PVZ201" s="0"/>
      <c r="PWA201" s="0"/>
      <c r="PWB201" s="0"/>
      <c r="PWC201" s="0"/>
      <c r="PWD201" s="0"/>
      <c r="PWE201" s="0"/>
      <c r="PWF201" s="0"/>
      <c r="PWG201" s="0"/>
      <c r="PWH201" s="0"/>
      <c r="PWI201" s="0"/>
      <c r="PWJ201" s="0"/>
      <c r="PWK201" s="0"/>
      <c r="PWL201" s="0"/>
      <c r="PWM201" s="0"/>
      <c r="PWN201" s="0"/>
      <c r="PWO201" s="0"/>
      <c r="PWP201" s="0"/>
      <c r="PWQ201" s="0"/>
      <c r="PWR201" s="0"/>
      <c r="PWS201" s="0"/>
      <c r="PWT201" s="0"/>
      <c r="PWU201" s="0"/>
      <c r="PWV201" s="0"/>
      <c r="PWW201" s="0"/>
      <c r="PWX201" s="0"/>
      <c r="PWY201" s="0"/>
      <c r="PWZ201" s="0"/>
      <c r="PXA201" s="0"/>
      <c r="PXB201" s="0"/>
      <c r="PXC201" s="0"/>
      <c r="PXD201" s="0"/>
      <c r="PXE201" s="0"/>
      <c r="PXF201" s="0"/>
      <c r="PXG201" s="0"/>
      <c r="PXH201" s="0"/>
      <c r="PXI201" s="0"/>
      <c r="PXJ201" s="0"/>
      <c r="PXK201" s="0"/>
      <c r="PXL201" s="0"/>
      <c r="PXM201" s="0"/>
      <c r="PXN201" s="0"/>
      <c r="PXO201" s="0"/>
      <c r="PXP201" s="0"/>
      <c r="PXQ201" s="0"/>
      <c r="PXR201" s="0"/>
      <c r="PXS201" s="0"/>
      <c r="PXT201" s="0"/>
      <c r="PXU201" s="0"/>
      <c r="PXV201" s="0"/>
      <c r="PXW201" s="0"/>
      <c r="PXX201" s="0"/>
      <c r="PXY201" s="0"/>
      <c r="PXZ201" s="0"/>
      <c r="PYA201" s="0"/>
      <c r="PYB201" s="0"/>
      <c r="PYC201" s="0"/>
      <c r="PYD201" s="0"/>
      <c r="PYE201" s="0"/>
      <c r="PYF201" s="0"/>
      <c r="PYG201" s="0"/>
      <c r="PYH201" s="0"/>
      <c r="PYI201" s="0"/>
      <c r="PYJ201" s="0"/>
      <c r="PYK201" s="0"/>
      <c r="PYL201" s="0"/>
      <c r="PYM201" s="0"/>
      <c r="PYN201" s="0"/>
      <c r="PYO201" s="0"/>
      <c r="PYP201" s="0"/>
      <c r="PYQ201" s="0"/>
      <c r="PYR201" s="0"/>
      <c r="PYS201" s="0"/>
      <c r="PYT201" s="0"/>
      <c r="PYU201" s="0"/>
      <c r="PYV201" s="0"/>
      <c r="PYW201" s="0"/>
      <c r="PYX201" s="0"/>
      <c r="PYY201" s="0"/>
      <c r="PYZ201" s="0"/>
      <c r="PZA201" s="0"/>
      <c r="PZB201" s="0"/>
      <c r="PZC201" s="0"/>
      <c r="PZD201" s="0"/>
      <c r="PZE201" s="0"/>
      <c r="PZF201" s="0"/>
      <c r="PZG201" s="0"/>
      <c r="PZH201" s="0"/>
      <c r="PZI201" s="0"/>
      <c r="PZJ201" s="0"/>
      <c r="PZK201" s="0"/>
      <c r="PZL201" s="0"/>
      <c r="PZM201" s="0"/>
      <c r="PZN201" s="0"/>
      <c r="PZO201" s="0"/>
      <c r="PZP201" s="0"/>
      <c r="PZQ201" s="0"/>
      <c r="PZR201" s="0"/>
      <c r="PZS201" s="0"/>
      <c r="PZT201" s="0"/>
      <c r="PZU201" s="0"/>
      <c r="PZV201" s="0"/>
      <c r="PZW201" s="0"/>
      <c r="PZX201" s="0"/>
      <c r="PZY201" s="0"/>
      <c r="PZZ201" s="0"/>
      <c r="QAA201" s="0"/>
      <c r="QAB201" s="0"/>
      <c r="QAC201" s="0"/>
      <c r="QAD201" s="0"/>
      <c r="QAE201" s="0"/>
      <c r="QAF201" s="0"/>
      <c r="QAG201" s="0"/>
      <c r="QAH201" s="0"/>
      <c r="QAI201" s="0"/>
      <c r="QAJ201" s="0"/>
      <c r="QAK201" s="0"/>
      <c r="QAL201" s="0"/>
      <c r="QAM201" s="0"/>
      <c r="QAN201" s="0"/>
      <c r="QAO201" s="0"/>
      <c r="QAP201" s="0"/>
      <c r="QAQ201" s="0"/>
      <c r="QAR201" s="0"/>
      <c r="QAS201" s="0"/>
      <c r="QAT201" s="0"/>
      <c r="QAU201" s="0"/>
      <c r="QAV201" s="0"/>
      <c r="QAW201" s="0"/>
      <c r="QAX201" s="0"/>
      <c r="QAY201" s="0"/>
      <c r="QAZ201" s="0"/>
      <c r="QBA201" s="0"/>
      <c r="QBB201" s="0"/>
      <c r="QBC201" s="0"/>
      <c r="QBD201" s="0"/>
      <c r="QBE201" s="0"/>
      <c r="QBF201" s="0"/>
      <c r="QBG201" s="0"/>
      <c r="QBH201" s="0"/>
      <c r="QBI201" s="0"/>
      <c r="QBJ201" s="0"/>
      <c r="QBK201" s="0"/>
      <c r="QBL201" s="0"/>
      <c r="QBM201" s="0"/>
      <c r="QBN201" s="0"/>
      <c r="QBO201" s="0"/>
      <c r="QBP201" s="0"/>
      <c r="QBQ201" s="0"/>
      <c r="QBR201" s="0"/>
      <c r="QBS201" s="0"/>
      <c r="QBT201" s="0"/>
      <c r="QBU201" s="0"/>
      <c r="QBV201" s="0"/>
      <c r="QBW201" s="0"/>
      <c r="QBX201" s="0"/>
      <c r="QBY201" s="0"/>
      <c r="QBZ201" s="0"/>
      <c r="QCA201" s="0"/>
      <c r="QCB201" s="0"/>
      <c r="QCC201" s="0"/>
      <c r="QCD201" s="0"/>
      <c r="QCE201" s="0"/>
      <c r="QCF201" s="0"/>
      <c r="QCG201" s="0"/>
      <c r="QCH201" s="0"/>
      <c r="QCI201" s="0"/>
      <c r="QCJ201" s="0"/>
      <c r="QCK201" s="0"/>
      <c r="QCL201" s="0"/>
      <c r="QCM201" s="0"/>
      <c r="QCN201" s="0"/>
      <c r="QCO201" s="0"/>
      <c r="QCP201" s="0"/>
      <c r="QCQ201" s="0"/>
      <c r="QCR201" s="0"/>
      <c r="QCS201" s="0"/>
      <c r="QCT201" s="0"/>
      <c r="QCU201" s="0"/>
      <c r="QCV201" s="0"/>
      <c r="QCW201" s="0"/>
      <c r="QCX201" s="0"/>
      <c r="QCY201" s="0"/>
      <c r="QCZ201" s="0"/>
      <c r="QDA201" s="0"/>
      <c r="QDB201" s="0"/>
      <c r="QDC201" s="0"/>
      <c r="QDD201" s="0"/>
      <c r="QDE201" s="0"/>
      <c r="QDF201" s="0"/>
      <c r="QDG201" s="0"/>
      <c r="QDH201" s="0"/>
      <c r="QDI201" s="0"/>
      <c r="QDJ201" s="0"/>
      <c r="QDK201" s="0"/>
      <c r="QDL201" s="0"/>
      <c r="QDM201" s="0"/>
      <c r="QDN201" s="0"/>
      <c r="QDO201" s="0"/>
      <c r="QDP201" s="0"/>
      <c r="QDQ201" s="0"/>
      <c r="QDR201" s="0"/>
      <c r="QDS201" s="0"/>
      <c r="QDT201" s="0"/>
      <c r="QDU201" s="0"/>
      <c r="QDV201" s="0"/>
      <c r="QDW201" s="0"/>
      <c r="QDX201" s="0"/>
      <c r="QDY201" s="0"/>
      <c r="QDZ201" s="0"/>
      <c r="QEA201" s="0"/>
      <c r="QEB201" s="0"/>
      <c r="QEC201" s="0"/>
      <c r="QED201" s="0"/>
      <c r="QEE201" s="0"/>
      <c r="QEF201" s="0"/>
      <c r="QEG201" s="0"/>
      <c r="QEH201" s="0"/>
      <c r="QEI201" s="0"/>
      <c r="QEJ201" s="0"/>
      <c r="QEK201" s="0"/>
      <c r="QEL201" s="0"/>
      <c r="QEM201" s="0"/>
      <c r="QEN201" s="0"/>
      <c r="QEO201" s="0"/>
      <c r="QEP201" s="0"/>
      <c r="QEQ201" s="0"/>
      <c r="QER201" s="0"/>
      <c r="QES201" s="0"/>
      <c r="QET201" s="0"/>
      <c r="QEU201" s="0"/>
      <c r="QEV201" s="0"/>
      <c r="QEW201" s="0"/>
      <c r="QEX201" s="0"/>
      <c r="QEY201" s="0"/>
      <c r="QEZ201" s="0"/>
      <c r="QFA201" s="0"/>
      <c r="QFB201" s="0"/>
      <c r="QFC201" s="0"/>
      <c r="QFD201" s="0"/>
      <c r="QFE201" s="0"/>
      <c r="QFF201" s="0"/>
      <c r="QFG201" s="0"/>
      <c r="QFH201" s="0"/>
      <c r="QFI201" s="0"/>
      <c r="QFJ201" s="0"/>
      <c r="QFK201" s="0"/>
      <c r="QFL201" s="0"/>
      <c r="QFM201" s="0"/>
      <c r="QFN201" s="0"/>
      <c r="QFO201" s="0"/>
      <c r="QFP201" s="0"/>
      <c r="QFQ201" s="0"/>
      <c r="QFR201" s="0"/>
      <c r="QFS201" s="0"/>
      <c r="QFT201" s="0"/>
      <c r="QFU201" s="0"/>
      <c r="QFV201" s="0"/>
      <c r="QFW201" s="0"/>
      <c r="QFX201" s="0"/>
      <c r="QFY201" s="0"/>
      <c r="QFZ201" s="0"/>
      <c r="QGA201" s="0"/>
      <c r="QGB201" s="0"/>
      <c r="QGC201" s="0"/>
      <c r="QGD201" s="0"/>
      <c r="QGE201" s="0"/>
      <c r="QGF201" s="0"/>
      <c r="QGG201" s="0"/>
      <c r="QGH201" s="0"/>
      <c r="QGI201" s="0"/>
      <c r="QGJ201" s="0"/>
      <c r="QGK201" s="0"/>
      <c r="QGL201" s="0"/>
      <c r="QGM201" s="0"/>
      <c r="QGN201" s="0"/>
      <c r="QGO201" s="0"/>
      <c r="QGP201" s="0"/>
      <c r="QGQ201" s="0"/>
      <c r="QGR201" s="0"/>
      <c r="QGS201" s="0"/>
      <c r="QGT201" s="0"/>
      <c r="QGU201" s="0"/>
      <c r="QGV201" s="0"/>
      <c r="QGW201" s="0"/>
      <c r="QGX201" s="0"/>
      <c r="QGY201" s="0"/>
      <c r="QGZ201" s="0"/>
      <c r="QHA201" s="0"/>
      <c r="QHB201" s="0"/>
      <c r="QHC201" s="0"/>
      <c r="QHD201" s="0"/>
      <c r="QHE201" s="0"/>
      <c r="QHF201" s="0"/>
      <c r="QHG201" s="0"/>
      <c r="QHH201" s="0"/>
      <c r="QHI201" s="0"/>
      <c r="QHJ201" s="0"/>
      <c r="QHK201" s="0"/>
      <c r="QHL201" s="0"/>
      <c r="QHM201" s="0"/>
      <c r="QHN201" s="0"/>
      <c r="QHO201" s="0"/>
      <c r="QHP201" s="0"/>
      <c r="QHQ201" s="0"/>
      <c r="QHR201" s="0"/>
      <c r="QHS201" s="0"/>
      <c r="QHT201" s="0"/>
      <c r="QHU201" s="0"/>
      <c r="QHV201" s="0"/>
      <c r="QHW201" s="0"/>
      <c r="QHX201" s="0"/>
      <c r="QHY201" s="0"/>
      <c r="QHZ201" s="0"/>
      <c r="QIA201" s="0"/>
      <c r="QIB201" s="0"/>
      <c r="QIC201" s="0"/>
      <c r="QID201" s="0"/>
      <c r="QIE201" s="0"/>
      <c r="QIF201" s="0"/>
      <c r="QIG201" s="0"/>
      <c r="QIH201" s="0"/>
      <c r="QII201" s="0"/>
      <c r="QIJ201" s="0"/>
      <c r="QIK201" s="0"/>
      <c r="QIL201" s="0"/>
      <c r="QIM201" s="0"/>
      <c r="QIN201" s="0"/>
      <c r="QIO201" s="0"/>
      <c r="QIP201" s="0"/>
      <c r="QIQ201" s="0"/>
      <c r="QIR201" s="0"/>
      <c r="QIS201" s="0"/>
      <c r="QIT201" s="0"/>
      <c r="QIU201" s="0"/>
      <c r="QIV201" s="0"/>
      <c r="QIW201" s="0"/>
      <c r="QIX201" s="0"/>
      <c r="QIY201" s="0"/>
      <c r="QIZ201" s="0"/>
      <c r="QJA201" s="0"/>
      <c r="QJB201" s="0"/>
      <c r="QJC201" s="0"/>
      <c r="QJD201" s="0"/>
      <c r="QJE201" s="0"/>
      <c r="QJF201" s="0"/>
      <c r="QJG201" s="0"/>
      <c r="QJH201" s="0"/>
      <c r="QJI201" s="0"/>
      <c r="QJJ201" s="0"/>
      <c r="QJK201" s="0"/>
      <c r="QJL201" s="0"/>
      <c r="QJM201" s="0"/>
      <c r="QJN201" s="0"/>
      <c r="QJO201" s="0"/>
      <c r="QJP201" s="0"/>
      <c r="QJQ201" s="0"/>
      <c r="QJR201" s="0"/>
      <c r="QJS201" s="0"/>
      <c r="QJT201" s="0"/>
      <c r="QJU201" s="0"/>
      <c r="QJV201" s="0"/>
      <c r="QJW201" s="0"/>
      <c r="QJX201" s="0"/>
      <c r="QJY201" s="0"/>
      <c r="QJZ201" s="0"/>
      <c r="QKA201" s="0"/>
      <c r="QKB201" s="0"/>
      <c r="QKC201" s="0"/>
      <c r="QKD201" s="0"/>
      <c r="QKE201" s="0"/>
      <c r="QKF201" s="0"/>
      <c r="QKG201" s="0"/>
      <c r="QKH201" s="0"/>
      <c r="QKI201" s="0"/>
      <c r="QKJ201" s="0"/>
      <c r="QKK201" s="0"/>
      <c r="QKL201" s="0"/>
      <c r="QKM201" s="0"/>
      <c r="QKN201" s="0"/>
      <c r="QKO201" s="0"/>
      <c r="QKP201" s="0"/>
      <c r="QKQ201" s="0"/>
      <c r="QKR201" s="0"/>
      <c r="QKS201" s="0"/>
      <c r="QKT201" s="0"/>
      <c r="QKU201" s="0"/>
      <c r="QKV201" s="0"/>
      <c r="QKW201" s="0"/>
      <c r="QKX201" s="0"/>
      <c r="QKY201" s="0"/>
      <c r="QKZ201" s="0"/>
      <c r="QLA201" s="0"/>
      <c r="QLB201" s="0"/>
      <c r="QLC201" s="0"/>
      <c r="QLD201" s="0"/>
      <c r="QLE201" s="0"/>
      <c r="QLF201" s="0"/>
      <c r="QLG201" s="0"/>
      <c r="QLH201" s="0"/>
      <c r="QLI201" s="0"/>
      <c r="QLJ201" s="0"/>
      <c r="QLK201" s="0"/>
      <c r="QLL201" s="0"/>
      <c r="QLM201" s="0"/>
      <c r="QLN201" s="0"/>
      <c r="QLO201" s="0"/>
      <c r="QLP201" s="0"/>
      <c r="QLQ201" s="0"/>
      <c r="QLR201" s="0"/>
      <c r="QLS201" s="0"/>
      <c r="QLT201" s="0"/>
      <c r="QLU201" s="0"/>
      <c r="QLV201" s="0"/>
      <c r="QLW201" s="0"/>
      <c r="QLX201" s="0"/>
      <c r="QLY201" s="0"/>
      <c r="QLZ201" s="0"/>
      <c r="QMA201" s="0"/>
      <c r="QMB201" s="0"/>
      <c r="QMC201" s="0"/>
      <c r="QMD201" s="0"/>
      <c r="QME201" s="0"/>
      <c r="QMF201" s="0"/>
      <c r="QMG201" s="0"/>
      <c r="QMH201" s="0"/>
      <c r="QMI201" s="0"/>
      <c r="QMJ201" s="0"/>
      <c r="QMK201" s="0"/>
      <c r="QML201" s="0"/>
      <c r="QMM201" s="0"/>
      <c r="QMN201" s="0"/>
      <c r="QMO201" s="0"/>
      <c r="QMP201" s="0"/>
      <c r="QMQ201" s="0"/>
      <c r="QMR201" s="0"/>
      <c r="QMS201" s="0"/>
      <c r="QMT201" s="0"/>
      <c r="QMU201" s="0"/>
      <c r="QMV201" s="0"/>
      <c r="QMW201" s="0"/>
      <c r="QMX201" s="0"/>
      <c r="QMY201" s="0"/>
      <c r="QMZ201" s="0"/>
      <c r="QNA201" s="0"/>
      <c r="QNB201" s="0"/>
      <c r="QNC201" s="0"/>
      <c r="QND201" s="0"/>
      <c r="QNE201" s="0"/>
      <c r="QNF201" s="0"/>
      <c r="QNG201" s="0"/>
      <c r="QNH201" s="0"/>
      <c r="QNI201" s="0"/>
      <c r="QNJ201" s="0"/>
      <c r="QNK201" s="0"/>
      <c r="QNL201" s="0"/>
      <c r="QNM201" s="0"/>
      <c r="QNN201" s="0"/>
      <c r="QNO201" s="0"/>
      <c r="QNP201" s="0"/>
      <c r="QNQ201" s="0"/>
      <c r="QNR201" s="0"/>
      <c r="QNS201" s="0"/>
      <c r="QNT201" s="0"/>
      <c r="QNU201" s="0"/>
      <c r="QNV201" s="0"/>
      <c r="QNW201" s="0"/>
      <c r="QNX201" s="0"/>
      <c r="QNY201" s="0"/>
      <c r="QNZ201" s="0"/>
      <c r="QOA201" s="0"/>
      <c r="QOB201" s="0"/>
      <c r="QOC201" s="0"/>
      <c r="QOD201" s="0"/>
      <c r="QOE201" s="0"/>
      <c r="QOF201" s="0"/>
      <c r="QOG201" s="0"/>
      <c r="QOH201" s="0"/>
      <c r="QOI201" s="0"/>
      <c r="QOJ201" s="0"/>
      <c r="QOK201" s="0"/>
      <c r="QOL201" s="0"/>
      <c r="QOM201" s="0"/>
      <c r="QON201" s="0"/>
      <c r="QOO201" s="0"/>
      <c r="QOP201" s="0"/>
      <c r="QOQ201" s="0"/>
      <c r="QOR201" s="0"/>
      <c r="QOS201" s="0"/>
      <c r="QOT201" s="0"/>
      <c r="QOU201" s="0"/>
      <c r="QOV201" s="0"/>
      <c r="QOW201" s="0"/>
      <c r="QOX201" s="0"/>
      <c r="QOY201" s="0"/>
      <c r="QOZ201" s="0"/>
      <c r="QPA201" s="0"/>
      <c r="QPB201" s="0"/>
      <c r="QPC201" s="0"/>
      <c r="QPD201" s="0"/>
      <c r="QPE201" s="0"/>
      <c r="QPF201" s="0"/>
      <c r="QPG201" s="0"/>
      <c r="QPH201" s="0"/>
      <c r="QPI201" s="0"/>
      <c r="QPJ201" s="0"/>
      <c r="QPK201" s="0"/>
      <c r="QPL201" s="0"/>
      <c r="QPM201" s="0"/>
      <c r="QPN201" s="0"/>
      <c r="QPO201" s="0"/>
      <c r="QPP201" s="0"/>
      <c r="QPQ201" s="0"/>
      <c r="QPR201" s="0"/>
      <c r="QPS201" s="0"/>
      <c r="QPT201" s="0"/>
      <c r="QPU201" s="0"/>
      <c r="QPV201" s="0"/>
      <c r="QPW201" s="0"/>
      <c r="QPX201" s="0"/>
      <c r="QPY201" s="0"/>
      <c r="QPZ201" s="0"/>
      <c r="QQA201" s="0"/>
      <c r="QQB201" s="0"/>
      <c r="QQC201" s="0"/>
      <c r="QQD201" s="0"/>
      <c r="QQE201" s="0"/>
      <c r="QQF201" s="0"/>
      <c r="QQG201" s="0"/>
      <c r="QQH201" s="0"/>
      <c r="QQI201" s="0"/>
      <c r="QQJ201" s="0"/>
      <c r="QQK201" s="0"/>
      <c r="QQL201" s="0"/>
      <c r="QQM201" s="0"/>
      <c r="QQN201" s="0"/>
      <c r="QQO201" s="0"/>
      <c r="QQP201" s="0"/>
      <c r="QQQ201" s="0"/>
      <c r="QQR201" s="0"/>
      <c r="QQS201" s="0"/>
      <c r="QQT201" s="0"/>
      <c r="QQU201" s="0"/>
      <c r="QQV201" s="0"/>
      <c r="QQW201" s="0"/>
      <c r="QQX201" s="0"/>
      <c r="QQY201" s="0"/>
      <c r="QQZ201" s="0"/>
      <c r="QRA201" s="0"/>
      <c r="QRB201" s="0"/>
      <c r="QRC201" s="0"/>
      <c r="QRD201" s="0"/>
      <c r="QRE201" s="0"/>
      <c r="QRF201" s="0"/>
      <c r="QRG201" s="0"/>
      <c r="QRH201" s="0"/>
      <c r="QRI201" s="0"/>
      <c r="QRJ201" s="0"/>
      <c r="QRK201" s="0"/>
      <c r="QRL201" s="0"/>
      <c r="QRM201" s="0"/>
      <c r="QRN201" s="0"/>
      <c r="QRO201" s="0"/>
      <c r="QRP201" s="0"/>
      <c r="QRQ201" s="0"/>
      <c r="QRR201" s="0"/>
      <c r="QRS201" s="0"/>
      <c r="QRT201" s="0"/>
      <c r="QRU201" s="0"/>
      <c r="QRV201" s="0"/>
      <c r="QRW201" s="0"/>
      <c r="QRX201" s="0"/>
      <c r="QRY201" s="0"/>
      <c r="QRZ201" s="0"/>
      <c r="QSA201" s="0"/>
      <c r="QSB201" s="0"/>
      <c r="QSC201" s="0"/>
      <c r="QSD201" s="0"/>
      <c r="QSE201" s="0"/>
      <c r="QSF201" s="0"/>
      <c r="QSG201" s="0"/>
      <c r="QSH201" s="0"/>
      <c r="QSI201" s="0"/>
      <c r="QSJ201" s="0"/>
      <c r="QSK201" s="0"/>
      <c r="QSL201" s="0"/>
      <c r="QSM201" s="0"/>
      <c r="QSN201" s="0"/>
      <c r="QSO201" s="0"/>
      <c r="QSP201" s="0"/>
      <c r="QSQ201" s="0"/>
      <c r="QSR201" s="0"/>
      <c r="QSS201" s="0"/>
      <c r="QST201" s="0"/>
      <c r="QSU201" s="0"/>
      <c r="QSV201" s="0"/>
      <c r="QSW201" s="0"/>
      <c r="QSX201" s="0"/>
      <c r="QSY201" s="0"/>
      <c r="QSZ201" s="0"/>
      <c r="QTA201" s="0"/>
      <c r="QTB201" s="0"/>
      <c r="QTC201" s="0"/>
      <c r="QTD201" s="0"/>
      <c r="QTE201" s="0"/>
      <c r="QTF201" s="0"/>
      <c r="QTG201" s="0"/>
      <c r="QTH201" s="0"/>
      <c r="QTI201" s="0"/>
      <c r="QTJ201" s="0"/>
      <c r="QTK201" s="0"/>
      <c r="QTL201" s="0"/>
      <c r="QTM201" s="0"/>
      <c r="QTN201" s="0"/>
      <c r="QTO201" s="0"/>
      <c r="QTP201" s="0"/>
      <c r="QTQ201" s="0"/>
      <c r="QTR201" s="0"/>
      <c r="QTS201" s="0"/>
      <c r="QTT201" s="0"/>
      <c r="QTU201" s="0"/>
      <c r="QTV201" s="0"/>
      <c r="QTW201" s="0"/>
      <c r="QTX201" s="0"/>
      <c r="QTY201" s="0"/>
      <c r="QTZ201" s="0"/>
      <c r="QUA201" s="0"/>
      <c r="QUB201" s="0"/>
      <c r="QUC201" s="0"/>
      <c r="QUD201" s="0"/>
      <c r="QUE201" s="0"/>
      <c r="QUF201" s="0"/>
      <c r="QUG201" s="0"/>
      <c r="QUH201" s="0"/>
      <c r="QUI201" s="0"/>
      <c r="QUJ201" s="0"/>
      <c r="QUK201" s="0"/>
      <c r="QUL201" s="0"/>
      <c r="QUM201" s="0"/>
      <c r="QUN201" s="0"/>
      <c r="QUO201" s="0"/>
      <c r="QUP201" s="0"/>
      <c r="QUQ201" s="0"/>
      <c r="QUR201" s="0"/>
      <c r="QUS201" s="0"/>
      <c r="QUT201" s="0"/>
      <c r="QUU201" s="0"/>
      <c r="QUV201" s="0"/>
      <c r="QUW201" s="0"/>
      <c r="QUX201" s="0"/>
      <c r="QUY201" s="0"/>
      <c r="QUZ201" s="0"/>
      <c r="QVA201" s="0"/>
      <c r="QVB201" s="0"/>
      <c r="QVC201" s="0"/>
      <c r="QVD201" s="0"/>
      <c r="QVE201" s="0"/>
      <c r="QVF201" s="0"/>
      <c r="QVG201" s="0"/>
      <c r="QVH201" s="0"/>
      <c r="QVI201" s="0"/>
      <c r="QVJ201" s="0"/>
      <c r="QVK201" s="0"/>
      <c r="QVL201" s="0"/>
      <c r="QVM201" s="0"/>
      <c r="QVN201" s="0"/>
      <c r="QVO201" s="0"/>
      <c r="QVP201" s="0"/>
      <c r="QVQ201" s="0"/>
      <c r="QVR201" s="0"/>
      <c r="QVS201" s="0"/>
      <c r="QVT201" s="0"/>
      <c r="QVU201" s="0"/>
      <c r="QVV201" s="0"/>
      <c r="QVW201" s="0"/>
      <c r="QVX201" s="0"/>
      <c r="QVY201" s="0"/>
      <c r="QVZ201" s="0"/>
      <c r="QWA201" s="0"/>
      <c r="QWB201" s="0"/>
      <c r="QWC201" s="0"/>
      <c r="QWD201" s="0"/>
      <c r="QWE201" s="0"/>
      <c r="QWF201" s="0"/>
      <c r="QWG201" s="0"/>
      <c r="QWH201" s="0"/>
      <c r="QWI201" s="0"/>
      <c r="QWJ201" s="0"/>
      <c r="QWK201" s="0"/>
      <c r="QWL201" s="0"/>
      <c r="QWM201" s="0"/>
      <c r="QWN201" s="0"/>
      <c r="QWO201" s="0"/>
      <c r="QWP201" s="0"/>
      <c r="QWQ201" s="0"/>
      <c r="QWR201" s="0"/>
      <c r="QWS201" s="0"/>
      <c r="QWT201" s="0"/>
      <c r="QWU201" s="0"/>
      <c r="QWV201" s="0"/>
      <c r="QWW201" s="0"/>
      <c r="QWX201" s="0"/>
      <c r="QWY201" s="0"/>
      <c r="QWZ201" s="0"/>
      <c r="QXA201" s="0"/>
      <c r="QXB201" s="0"/>
      <c r="QXC201" s="0"/>
      <c r="QXD201" s="0"/>
      <c r="QXE201" s="0"/>
      <c r="QXF201" s="0"/>
      <c r="QXG201" s="0"/>
      <c r="QXH201" s="0"/>
      <c r="QXI201" s="0"/>
      <c r="QXJ201" s="0"/>
      <c r="QXK201" s="0"/>
      <c r="QXL201" s="0"/>
      <c r="QXM201" s="0"/>
      <c r="QXN201" s="0"/>
      <c r="QXO201" s="0"/>
      <c r="QXP201" s="0"/>
      <c r="QXQ201" s="0"/>
      <c r="QXR201" s="0"/>
      <c r="QXS201" s="0"/>
      <c r="QXT201" s="0"/>
      <c r="QXU201" s="0"/>
      <c r="QXV201" s="0"/>
      <c r="QXW201" s="0"/>
      <c r="QXX201" s="0"/>
      <c r="QXY201" s="0"/>
      <c r="QXZ201" s="0"/>
      <c r="QYA201" s="0"/>
      <c r="QYB201" s="0"/>
      <c r="QYC201" s="0"/>
      <c r="QYD201" s="0"/>
      <c r="QYE201" s="0"/>
      <c r="QYF201" s="0"/>
      <c r="QYG201" s="0"/>
      <c r="QYH201" s="0"/>
      <c r="QYI201" s="0"/>
      <c r="QYJ201" s="0"/>
      <c r="QYK201" s="0"/>
      <c r="QYL201" s="0"/>
      <c r="QYM201" s="0"/>
      <c r="QYN201" s="0"/>
      <c r="QYO201" s="0"/>
      <c r="QYP201" s="0"/>
      <c r="QYQ201" s="0"/>
      <c r="QYR201" s="0"/>
      <c r="QYS201" s="0"/>
      <c r="QYT201" s="0"/>
      <c r="QYU201" s="0"/>
      <c r="QYV201" s="0"/>
      <c r="QYW201" s="0"/>
      <c r="QYX201" s="0"/>
      <c r="QYY201" s="0"/>
      <c r="QYZ201" s="0"/>
      <c r="QZA201" s="0"/>
      <c r="QZB201" s="0"/>
      <c r="QZC201" s="0"/>
      <c r="QZD201" s="0"/>
      <c r="QZE201" s="0"/>
      <c r="QZF201" s="0"/>
      <c r="QZG201" s="0"/>
      <c r="QZH201" s="0"/>
      <c r="QZI201" s="0"/>
      <c r="QZJ201" s="0"/>
      <c r="QZK201" s="0"/>
      <c r="QZL201" s="0"/>
      <c r="QZM201" s="0"/>
      <c r="QZN201" s="0"/>
      <c r="QZO201" s="0"/>
      <c r="QZP201" s="0"/>
      <c r="QZQ201" s="0"/>
      <c r="QZR201" s="0"/>
      <c r="QZS201" s="0"/>
      <c r="QZT201" s="0"/>
      <c r="QZU201" s="0"/>
      <c r="QZV201" s="0"/>
      <c r="QZW201" s="0"/>
      <c r="QZX201" s="0"/>
      <c r="QZY201" s="0"/>
      <c r="QZZ201" s="0"/>
      <c r="RAA201" s="0"/>
      <c r="RAB201" s="0"/>
      <c r="RAC201" s="0"/>
      <c r="RAD201" s="0"/>
      <c r="RAE201" s="0"/>
      <c r="RAF201" s="0"/>
      <c r="RAG201" s="0"/>
      <c r="RAH201" s="0"/>
      <c r="RAI201" s="0"/>
      <c r="RAJ201" s="0"/>
      <c r="RAK201" s="0"/>
      <c r="RAL201" s="0"/>
      <c r="RAM201" s="0"/>
      <c r="RAN201" s="0"/>
      <c r="RAO201" s="0"/>
      <c r="RAP201" s="0"/>
      <c r="RAQ201" s="0"/>
      <c r="RAR201" s="0"/>
      <c r="RAS201" s="0"/>
      <c r="RAT201" s="0"/>
      <c r="RAU201" s="0"/>
      <c r="RAV201" s="0"/>
      <c r="RAW201" s="0"/>
      <c r="RAX201" s="0"/>
      <c r="RAY201" s="0"/>
      <c r="RAZ201" s="0"/>
      <c r="RBA201" s="0"/>
      <c r="RBB201" s="0"/>
      <c r="RBC201" s="0"/>
      <c r="RBD201" s="0"/>
      <c r="RBE201" s="0"/>
      <c r="RBF201" s="0"/>
      <c r="RBG201" s="0"/>
      <c r="RBH201" s="0"/>
      <c r="RBI201" s="0"/>
      <c r="RBJ201" s="0"/>
      <c r="RBK201" s="0"/>
      <c r="RBL201" s="0"/>
      <c r="RBM201" s="0"/>
      <c r="RBN201" s="0"/>
      <c r="RBO201" s="0"/>
      <c r="RBP201" s="0"/>
      <c r="RBQ201" s="0"/>
      <c r="RBR201" s="0"/>
      <c r="RBS201" s="0"/>
      <c r="RBT201" s="0"/>
      <c r="RBU201" s="0"/>
      <c r="RBV201" s="0"/>
      <c r="RBW201" s="0"/>
      <c r="RBX201" s="0"/>
      <c r="RBY201" s="0"/>
      <c r="RBZ201" s="0"/>
      <c r="RCA201" s="0"/>
      <c r="RCB201" s="0"/>
      <c r="RCC201" s="0"/>
      <c r="RCD201" s="0"/>
      <c r="RCE201" s="0"/>
      <c r="RCF201" s="0"/>
      <c r="RCG201" s="0"/>
      <c r="RCH201" s="0"/>
      <c r="RCI201" s="0"/>
      <c r="RCJ201" s="0"/>
      <c r="RCK201" s="0"/>
      <c r="RCL201" s="0"/>
      <c r="RCM201" s="0"/>
      <c r="RCN201" s="0"/>
      <c r="RCO201" s="0"/>
      <c r="RCP201" s="0"/>
      <c r="RCQ201" s="0"/>
      <c r="RCR201" s="0"/>
      <c r="RCS201" s="0"/>
      <c r="RCT201" s="0"/>
      <c r="RCU201" s="0"/>
      <c r="RCV201" s="0"/>
      <c r="RCW201" s="0"/>
      <c r="RCX201" s="0"/>
      <c r="RCY201" s="0"/>
      <c r="RCZ201" s="0"/>
      <c r="RDA201" s="0"/>
      <c r="RDB201" s="0"/>
      <c r="RDC201" s="0"/>
      <c r="RDD201" s="0"/>
      <c r="RDE201" s="0"/>
      <c r="RDF201" s="0"/>
      <c r="RDG201" s="0"/>
      <c r="RDH201" s="0"/>
      <c r="RDI201" s="0"/>
      <c r="RDJ201" s="0"/>
      <c r="RDK201" s="0"/>
      <c r="RDL201" s="0"/>
      <c r="RDM201" s="0"/>
      <c r="RDN201" s="0"/>
      <c r="RDO201" s="0"/>
      <c r="RDP201" s="0"/>
      <c r="RDQ201" s="0"/>
      <c r="RDR201" s="0"/>
      <c r="RDS201" s="0"/>
      <c r="RDT201" s="0"/>
      <c r="RDU201" s="0"/>
      <c r="RDV201" s="0"/>
      <c r="RDW201" s="0"/>
      <c r="RDX201" s="0"/>
      <c r="RDY201" s="0"/>
      <c r="RDZ201" s="0"/>
      <c r="REA201" s="0"/>
      <c r="REB201" s="0"/>
      <c r="REC201" s="0"/>
      <c r="RED201" s="0"/>
      <c r="REE201" s="0"/>
      <c r="REF201" s="0"/>
      <c r="REG201" s="0"/>
      <c r="REH201" s="0"/>
      <c r="REI201" s="0"/>
      <c r="REJ201" s="0"/>
      <c r="REK201" s="0"/>
      <c r="REL201" s="0"/>
      <c r="REM201" s="0"/>
      <c r="REN201" s="0"/>
      <c r="REO201" s="0"/>
      <c r="REP201" s="0"/>
      <c r="REQ201" s="0"/>
      <c r="RER201" s="0"/>
      <c r="RES201" s="0"/>
      <c r="RET201" s="0"/>
      <c r="REU201" s="0"/>
      <c r="REV201" s="0"/>
      <c r="REW201" s="0"/>
      <c r="REX201" s="0"/>
      <c r="REY201" s="0"/>
      <c r="REZ201" s="0"/>
      <c r="RFA201" s="0"/>
      <c r="RFB201" s="0"/>
      <c r="RFC201" s="0"/>
      <c r="RFD201" s="0"/>
      <c r="RFE201" s="0"/>
      <c r="RFF201" s="0"/>
      <c r="RFG201" s="0"/>
      <c r="RFH201" s="0"/>
      <c r="RFI201" s="0"/>
      <c r="RFJ201" s="0"/>
      <c r="RFK201" s="0"/>
      <c r="RFL201" s="0"/>
      <c r="RFM201" s="0"/>
      <c r="RFN201" s="0"/>
      <c r="RFO201" s="0"/>
      <c r="RFP201" s="0"/>
      <c r="RFQ201" s="0"/>
      <c r="RFR201" s="0"/>
      <c r="RFS201" s="0"/>
      <c r="RFT201" s="0"/>
      <c r="RFU201" s="0"/>
      <c r="RFV201" s="0"/>
      <c r="RFW201" s="0"/>
      <c r="RFX201" s="0"/>
      <c r="RFY201" s="0"/>
      <c r="RFZ201" s="0"/>
      <c r="RGA201" s="0"/>
      <c r="RGB201" s="0"/>
      <c r="RGC201" s="0"/>
      <c r="RGD201" s="0"/>
      <c r="RGE201" s="0"/>
      <c r="RGF201" s="0"/>
      <c r="RGG201" s="0"/>
      <c r="RGH201" s="0"/>
      <c r="RGI201" s="0"/>
      <c r="RGJ201" s="0"/>
      <c r="RGK201" s="0"/>
      <c r="RGL201" s="0"/>
      <c r="RGM201" s="0"/>
      <c r="RGN201" s="0"/>
      <c r="RGO201" s="0"/>
      <c r="RGP201" s="0"/>
      <c r="RGQ201" s="0"/>
      <c r="RGR201" s="0"/>
      <c r="RGS201" s="0"/>
      <c r="RGT201" s="0"/>
      <c r="RGU201" s="0"/>
      <c r="RGV201" s="0"/>
      <c r="RGW201" s="0"/>
      <c r="RGX201" s="0"/>
      <c r="RGY201" s="0"/>
      <c r="RGZ201" s="0"/>
      <c r="RHA201" s="0"/>
      <c r="RHB201" s="0"/>
      <c r="RHC201" s="0"/>
      <c r="RHD201" s="0"/>
      <c r="RHE201" s="0"/>
      <c r="RHF201" s="0"/>
      <c r="RHG201" s="0"/>
      <c r="RHH201" s="0"/>
      <c r="RHI201" s="0"/>
      <c r="RHJ201" s="0"/>
      <c r="RHK201" s="0"/>
      <c r="RHL201" s="0"/>
      <c r="RHM201" s="0"/>
      <c r="RHN201" s="0"/>
      <c r="RHO201" s="0"/>
      <c r="RHP201" s="0"/>
      <c r="RHQ201" s="0"/>
      <c r="RHR201" s="0"/>
      <c r="RHS201" s="0"/>
      <c r="RHT201" s="0"/>
      <c r="RHU201" s="0"/>
      <c r="RHV201" s="0"/>
      <c r="RHW201" s="0"/>
      <c r="RHX201" s="0"/>
      <c r="RHY201" s="0"/>
      <c r="RHZ201" s="0"/>
      <c r="RIA201" s="0"/>
      <c r="RIB201" s="0"/>
      <c r="RIC201" s="0"/>
      <c r="RID201" s="0"/>
      <c r="RIE201" s="0"/>
      <c r="RIF201" s="0"/>
      <c r="RIG201" s="0"/>
      <c r="RIH201" s="0"/>
      <c r="RII201" s="0"/>
      <c r="RIJ201" s="0"/>
      <c r="RIK201" s="0"/>
      <c r="RIL201" s="0"/>
      <c r="RIM201" s="0"/>
      <c r="RIN201" s="0"/>
      <c r="RIO201" s="0"/>
      <c r="RIP201" s="0"/>
      <c r="RIQ201" s="0"/>
      <c r="RIR201" s="0"/>
      <c r="RIS201" s="0"/>
      <c r="RIT201" s="0"/>
      <c r="RIU201" s="0"/>
      <c r="RIV201" s="0"/>
      <c r="RIW201" s="0"/>
      <c r="RIX201" s="0"/>
      <c r="RIY201" s="0"/>
      <c r="RIZ201" s="0"/>
      <c r="RJA201" s="0"/>
      <c r="RJB201" s="0"/>
      <c r="RJC201" s="0"/>
      <c r="RJD201" s="0"/>
      <c r="RJE201" s="0"/>
      <c r="RJF201" s="0"/>
      <c r="RJG201" s="0"/>
      <c r="RJH201" s="0"/>
      <c r="RJI201" s="0"/>
      <c r="RJJ201" s="0"/>
      <c r="RJK201" s="0"/>
      <c r="RJL201" s="0"/>
      <c r="RJM201" s="0"/>
      <c r="RJN201" s="0"/>
      <c r="RJO201" s="0"/>
      <c r="RJP201" s="0"/>
      <c r="RJQ201" s="0"/>
      <c r="RJR201" s="0"/>
      <c r="RJS201" s="0"/>
      <c r="RJT201" s="0"/>
      <c r="RJU201" s="0"/>
      <c r="RJV201" s="0"/>
      <c r="RJW201" s="0"/>
      <c r="RJX201" s="0"/>
      <c r="RJY201" s="0"/>
      <c r="RJZ201" s="0"/>
      <c r="RKA201" s="0"/>
      <c r="RKB201" s="0"/>
      <c r="RKC201" s="0"/>
      <c r="RKD201" s="0"/>
      <c r="RKE201" s="0"/>
      <c r="RKF201" s="0"/>
      <c r="RKG201" s="0"/>
      <c r="RKH201" s="0"/>
      <c r="RKI201" s="0"/>
      <c r="RKJ201" s="0"/>
      <c r="RKK201" s="0"/>
      <c r="RKL201" s="0"/>
      <c r="RKM201" s="0"/>
      <c r="RKN201" s="0"/>
      <c r="RKO201" s="0"/>
      <c r="RKP201" s="0"/>
      <c r="RKQ201" s="0"/>
      <c r="RKR201" s="0"/>
      <c r="RKS201" s="0"/>
      <c r="RKT201" s="0"/>
      <c r="RKU201" s="0"/>
      <c r="RKV201" s="0"/>
      <c r="RKW201" s="0"/>
      <c r="RKX201" s="0"/>
      <c r="RKY201" s="0"/>
      <c r="RKZ201" s="0"/>
      <c r="RLA201" s="0"/>
      <c r="RLB201" s="0"/>
      <c r="RLC201" s="0"/>
      <c r="RLD201" s="0"/>
      <c r="RLE201" s="0"/>
      <c r="RLF201" s="0"/>
      <c r="RLG201" s="0"/>
      <c r="RLH201" s="0"/>
      <c r="RLI201" s="0"/>
      <c r="RLJ201" s="0"/>
      <c r="RLK201" s="0"/>
      <c r="RLL201" s="0"/>
      <c r="RLM201" s="0"/>
      <c r="RLN201" s="0"/>
      <c r="RLO201" s="0"/>
      <c r="RLP201" s="0"/>
      <c r="RLQ201" s="0"/>
      <c r="RLR201" s="0"/>
      <c r="RLS201" s="0"/>
      <c r="RLT201" s="0"/>
      <c r="RLU201" s="0"/>
      <c r="RLV201" s="0"/>
      <c r="RLW201" s="0"/>
      <c r="RLX201" s="0"/>
      <c r="RLY201" s="0"/>
      <c r="RLZ201" s="0"/>
      <c r="RMA201" s="0"/>
      <c r="RMB201" s="0"/>
      <c r="RMC201" s="0"/>
      <c r="RMD201" s="0"/>
      <c r="RME201" s="0"/>
      <c r="RMF201" s="0"/>
      <c r="RMG201" s="0"/>
      <c r="RMH201" s="0"/>
      <c r="RMI201" s="0"/>
      <c r="RMJ201" s="0"/>
      <c r="RMK201" s="0"/>
      <c r="RML201" s="0"/>
      <c r="RMM201" s="0"/>
      <c r="RMN201" s="0"/>
      <c r="RMO201" s="0"/>
      <c r="RMP201" s="0"/>
      <c r="RMQ201" s="0"/>
      <c r="RMR201" s="0"/>
      <c r="RMS201" s="0"/>
      <c r="RMT201" s="0"/>
      <c r="RMU201" s="0"/>
      <c r="RMV201" s="0"/>
      <c r="RMW201" s="0"/>
      <c r="RMX201" s="0"/>
      <c r="RMY201" s="0"/>
      <c r="RMZ201" s="0"/>
      <c r="RNA201" s="0"/>
      <c r="RNB201" s="0"/>
      <c r="RNC201" s="0"/>
      <c r="RND201" s="0"/>
      <c r="RNE201" s="0"/>
      <c r="RNF201" s="0"/>
      <c r="RNG201" s="0"/>
      <c r="RNH201" s="0"/>
      <c r="RNI201" s="0"/>
      <c r="RNJ201" s="0"/>
      <c r="RNK201" s="0"/>
      <c r="RNL201" s="0"/>
      <c r="RNM201" s="0"/>
      <c r="RNN201" s="0"/>
      <c r="RNO201" s="0"/>
      <c r="RNP201" s="0"/>
      <c r="RNQ201" s="0"/>
      <c r="RNR201" s="0"/>
      <c r="RNS201" s="0"/>
      <c r="RNT201" s="0"/>
      <c r="RNU201" s="0"/>
      <c r="RNV201" s="0"/>
      <c r="RNW201" s="0"/>
      <c r="RNX201" s="0"/>
      <c r="RNY201" s="0"/>
      <c r="RNZ201" s="0"/>
      <c r="ROA201" s="0"/>
      <c r="ROB201" s="0"/>
      <c r="ROC201" s="0"/>
      <c r="ROD201" s="0"/>
      <c r="ROE201" s="0"/>
      <c r="ROF201" s="0"/>
      <c r="ROG201" s="0"/>
      <c r="ROH201" s="0"/>
      <c r="ROI201" s="0"/>
      <c r="ROJ201" s="0"/>
      <c r="ROK201" s="0"/>
      <c r="ROL201" s="0"/>
      <c r="ROM201" s="0"/>
      <c r="RON201" s="0"/>
      <c r="ROO201" s="0"/>
      <c r="ROP201" s="0"/>
      <c r="ROQ201" s="0"/>
      <c r="ROR201" s="0"/>
      <c r="ROS201" s="0"/>
      <c r="ROT201" s="0"/>
      <c r="ROU201" s="0"/>
      <c r="ROV201" s="0"/>
      <c r="ROW201" s="0"/>
      <c r="ROX201" s="0"/>
      <c r="ROY201" s="0"/>
      <c r="ROZ201" s="0"/>
      <c r="RPA201" s="0"/>
      <c r="RPB201" s="0"/>
      <c r="RPC201" s="0"/>
      <c r="RPD201" s="0"/>
      <c r="RPE201" s="0"/>
      <c r="RPF201" s="0"/>
      <c r="RPG201" s="0"/>
      <c r="RPH201" s="0"/>
      <c r="RPI201" s="0"/>
      <c r="RPJ201" s="0"/>
      <c r="RPK201" s="0"/>
      <c r="RPL201" s="0"/>
      <c r="RPM201" s="0"/>
      <c r="RPN201" s="0"/>
      <c r="RPO201" s="0"/>
      <c r="RPP201" s="0"/>
      <c r="RPQ201" s="0"/>
      <c r="RPR201" s="0"/>
      <c r="RPS201" s="0"/>
      <c r="RPT201" s="0"/>
      <c r="RPU201" s="0"/>
      <c r="RPV201" s="0"/>
      <c r="RPW201" s="0"/>
      <c r="RPX201" s="0"/>
      <c r="RPY201" s="0"/>
      <c r="RPZ201" s="0"/>
      <c r="RQA201" s="0"/>
      <c r="RQB201" s="0"/>
      <c r="RQC201" s="0"/>
      <c r="RQD201" s="0"/>
      <c r="RQE201" s="0"/>
      <c r="RQF201" s="0"/>
      <c r="RQG201" s="0"/>
      <c r="RQH201" s="0"/>
      <c r="RQI201" s="0"/>
      <c r="RQJ201" s="0"/>
      <c r="RQK201" s="0"/>
      <c r="RQL201" s="0"/>
      <c r="RQM201" s="0"/>
      <c r="RQN201" s="0"/>
      <c r="RQO201" s="0"/>
      <c r="RQP201" s="0"/>
      <c r="RQQ201" s="0"/>
      <c r="RQR201" s="0"/>
      <c r="RQS201" s="0"/>
      <c r="RQT201" s="0"/>
      <c r="RQU201" s="0"/>
      <c r="RQV201" s="0"/>
      <c r="RQW201" s="0"/>
      <c r="RQX201" s="0"/>
      <c r="RQY201" s="0"/>
      <c r="RQZ201" s="0"/>
      <c r="RRA201" s="0"/>
      <c r="RRB201" s="0"/>
      <c r="RRC201" s="0"/>
      <c r="RRD201" s="0"/>
      <c r="RRE201" s="0"/>
      <c r="RRF201" s="0"/>
      <c r="RRG201" s="0"/>
      <c r="RRH201" s="0"/>
      <c r="RRI201" s="0"/>
      <c r="RRJ201" s="0"/>
      <c r="RRK201" s="0"/>
      <c r="RRL201" s="0"/>
      <c r="RRM201" s="0"/>
      <c r="RRN201" s="0"/>
      <c r="RRO201" s="0"/>
      <c r="RRP201" s="0"/>
      <c r="RRQ201" s="0"/>
      <c r="RRR201" s="0"/>
      <c r="RRS201" s="0"/>
      <c r="RRT201" s="0"/>
      <c r="RRU201" s="0"/>
      <c r="RRV201" s="0"/>
      <c r="RRW201" s="0"/>
      <c r="RRX201" s="0"/>
      <c r="RRY201" s="0"/>
      <c r="RRZ201" s="0"/>
      <c r="RSA201" s="0"/>
      <c r="RSB201" s="0"/>
      <c r="RSC201" s="0"/>
      <c r="RSD201" s="0"/>
      <c r="RSE201" s="0"/>
      <c r="RSF201" s="0"/>
      <c r="RSG201" s="0"/>
      <c r="RSH201" s="0"/>
      <c r="RSI201" s="0"/>
      <c r="RSJ201" s="0"/>
      <c r="RSK201" s="0"/>
      <c r="RSL201" s="0"/>
      <c r="RSM201" s="0"/>
      <c r="RSN201" s="0"/>
      <c r="RSO201" s="0"/>
      <c r="RSP201" s="0"/>
      <c r="RSQ201" s="0"/>
      <c r="RSR201" s="0"/>
      <c r="RSS201" s="0"/>
      <c r="RST201" s="0"/>
      <c r="RSU201" s="0"/>
      <c r="RSV201" s="0"/>
      <c r="RSW201" s="0"/>
      <c r="RSX201" s="0"/>
      <c r="RSY201" s="0"/>
      <c r="RSZ201" s="0"/>
      <c r="RTA201" s="0"/>
      <c r="RTB201" s="0"/>
      <c r="RTC201" s="0"/>
      <c r="RTD201" s="0"/>
      <c r="RTE201" s="0"/>
      <c r="RTF201" s="0"/>
      <c r="RTG201" s="0"/>
      <c r="RTH201" s="0"/>
      <c r="RTI201" s="0"/>
      <c r="RTJ201" s="0"/>
      <c r="RTK201" s="0"/>
      <c r="RTL201" s="0"/>
      <c r="RTM201" s="0"/>
      <c r="RTN201" s="0"/>
      <c r="RTO201" s="0"/>
      <c r="RTP201" s="0"/>
      <c r="RTQ201" s="0"/>
      <c r="RTR201" s="0"/>
      <c r="RTS201" s="0"/>
      <c r="RTT201" s="0"/>
      <c r="RTU201" s="0"/>
      <c r="RTV201" s="0"/>
      <c r="RTW201" s="0"/>
      <c r="RTX201" s="0"/>
      <c r="RTY201" s="0"/>
      <c r="RTZ201" s="0"/>
      <c r="RUA201" s="0"/>
      <c r="RUB201" s="0"/>
      <c r="RUC201" s="0"/>
      <c r="RUD201" s="0"/>
      <c r="RUE201" s="0"/>
      <c r="RUF201" s="0"/>
      <c r="RUG201" s="0"/>
      <c r="RUH201" s="0"/>
      <c r="RUI201" s="0"/>
      <c r="RUJ201" s="0"/>
      <c r="RUK201" s="0"/>
      <c r="RUL201" s="0"/>
      <c r="RUM201" s="0"/>
      <c r="RUN201" s="0"/>
      <c r="RUO201" s="0"/>
      <c r="RUP201" s="0"/>
      <c r="RUQ201" s="0"/>
      <c r="RUR201" s="0"/>
      <c r="RUS201" s="0"/>
      <c r="RUT201" s="0"/>
      <c r="RUU201" s="0"/>
      <c r="RUV201" s="0"/>
      <c r="RUW201" s="0"/>
      <c r="RUX201" s="0"/>
      <c r="RUY201" s="0"/>
      <c r="RUZ201" s="0"/>
      <c r="RVA201" s="0"/>
      <c r="RVB201" s="0"/>
      <c r="RVC201" s="0"/>
      <c r="RVD201" s="0"/>
      <c r="RVE201" s="0"/>
      <c r="RVF201" s="0"/>
      <c r="RVG201" s="0"/>
      <c r="RVH201" s="0"/>
      <c r="RVI201" s="0"/>
      <c r="RVJ201" s="0"/>
      <c r="RVK201" s="0"/>
      <c r="RVL201" s="0"/>
      <c r="RVM201" s="0"/>
      <c r="RVN201" s="0"/>
      <c r="RVO201" s="0"/>
      <c r="RVP201" s="0"/>
      <c r="RVQ201" s="0"/>
      <c r="RVR201" s="0"/>
      <c r="RVS201" s="0"/>
      <c r="RVT201" s="0"/>
      <c r="RVU201" s="0"/>
      <c r="RVV201" s="0"/>
      <c r="RVW201" s="0"/>
      <c r="RVX201" s="0"/>
      <c r="RVY201" s="0"/>
      <c r="RVZ201" s="0"/>
      <c r="RWA201" s="0"/>
      <c r="RWB201" s="0"/>
      <c r="RWC201" s="0"/>
      <c r="RWD201" s="0"/>
      <c r="RWE201" s="0"/>
      <c r="RWF201" s="0"/>
      <c r="RWG201" s="0"/>
      <c r="RWH201" s="0"/>
      <c r="RWI201" s="0"/>
      <c r="RWJ201" s="0"/>
      <c r="RWK201" s="0"/>
      <c r="RWL201" s="0"/>
      <c r="RWM201" s="0"/>
      <c r="RWN201" s="0"/>
      <c r="RWO201" s="0"/>
      <c r="RWP201" s="0"/>
      <c r="RWQ201" s="0"/>
      <c r="RWR201" s="0"/>
      <c r="RWS201" s="0"/>
      <c r="RWT201" s="0"/>
      <c r="RWU201" s="0"/>
      <c r="RWV201" s="0"/>
      <c r="RWW201" s="0"/>
      <c r="RWX201" s="0"/>
      <c r="RWY201" s="0"/>
      <c r="RWZ201" s="0"/>
      <c r="RXA201" s="0"/>
      <c r="RXB201" s="0"/>
      <c r="RXC201" s="0"/>
      <c r="RXD201" s="0"/>
      <c r="RXE201" s="0"/>
      <c r="RXF201" s="0"/>
      <c r="RXG201" s="0"/>
      <c r="RXH201" s="0"/>
      <c r="RXI201" s="0"/>
      <c r="RXJ201" s="0"/>
      <c r="RXK201" s="0"/>
      <c r="RXL201" s="0"/>
      <c r="RXM201" s="0"/>
      <c r="RXN201" s="0"/>
      <c r="RXO201" s="0"/>
      <c r="RXP201" s="0"/>
      <c r="RXQ201" s="0"/>
      <c r="RXR201" s="0"/>
      <c r="RXS201" s="0"/>
      <c r="RXT201" s="0"/>
      <c r="RXU201" s="0"/>
      <c r="RXV201" s="0"/>
      <c r="RXW201" s="0"/>
      <c r="RXX201" s="0"/>
      <c r="RXY201" s="0"/>
      <c r="RXZ201" s="0"/>
      <c r="RYA201" s="0"/>
      <c r="RYB201" s="0"/>
      <c r="RYC201" s="0"/>
      <c r="RYD201" s="0"/>
      <c r="RYE201" s="0"/>
      <c r="RYF201" s="0"/>
      <c r="RYG201" s="0"/>
      <c r="RYH201" s="0"/>
      <c r="RYI201" s="0"/>
      <c r="RYJ201" s="0"/>
      <c r="RYK201" s="0"/>
      <c r="RYL201" s="0"/>
      <c r="RYM201" s="0"/>
      <c r="RYN201" s="0"/>
      <c r="RYO201" s="0"/>
      <c r="RYP201" s="0"/>
      <c r="RYQ201" s="0"/>
      <c r="RYR201" s="0"/>
      <c r="RYS201" s="0"/>
      <c r="RYT201" s="0"/>
      <c r="RYU201" s="0"/>
      <c r="RYV201" s="0"/>
      <c r="RYW201" s="0"/>
      <c r="RYX201" s="0"/>
      <c r="RYY201" s="0"/>
      <c r="RYZ201" s="0"/>
      <c r="RZA201" s="0"/>
      <c r="RZB201" s="0"/>
      <c r="RZC201" s="0"/>
      <c r="RZD201" s="0"/>
      <c r="RZE201" s="0"/>
      <c r="RZF201" s="0"/>
      <c r="RZG201" s="0"/>
      <c r="RZH201" s="0"/>
      <c r="RZI201" s="0"/>
      <c r="RZJ201" s="0"/>
      <c r="RZK201" s="0"/>
      <c r="RZL201" s="0"/>
      <c r="RZM201" s="0"/>
      <c r="RZN201" s="0"/>
      <c r="RZO201" s="0"/>
      <c r="RZP201" s="0"/>
      <c r="RZQ201" s="0"/>
      <c r="RZR201" s="0"/>
      <c r="RZS201" s="0"/>
      <c r="RZT201" s="0"/>
      <c r="RZU201" s="0"/>
      <c r="RZV201" s="0"/>
      <c r="RZW201" s="0"/>
      <c r="RZX201" s="0"/>
      <c r="RZY201" s="0"/>
      <c r="RZZ201" s="0"/>
      <c r="SAA201" s="0"/>
      <c r="SAB201" s="0"/>
      <c r="SAC201" s="0"/>
      <c r="SAD201" s="0"/>
      <c r="SAE201" s="0"/>
      <c r="SAF201" s="0"/>
      <c r="SAG201" s="0"/>
      <c r="SAH201" s="0"/>
      <c r="SAI201" s="0"/>
      <c r="SAJ201" s="0"/>
      <c r="SAK201" s="0"/>
      <c r="SAL201" s="0"/>
      <c r="SAM201" s="0"/>
      <c r="SAN201" s="0"/>
      <c r="SAO201" s="0"/>
      <c r="SAP201" s="0"/>
      <c r="SAQ201" s="0"/>
      <c r="SAR201" s="0"/>
      <c r="SAS201" s="0"/>
      <c r="SAT201" s="0"/>
      <c r="SAU201" s="0"/>
      <c r="SAV201" s="0"/>
      <c r="SAW201" s="0"/>
      <c r="SAX201" s="0"/>
      <c r="SAY201" s="0"/>
      <c r="SAZ201" s="0"/>
      <c r="SBA201" s="0"/>
      <c r="SBB201" s="0"/>
      <c r="SBC201" s="0"/>
      <c r="SBD201" s="0"/>
      <c r="SBE201" s="0"/>
      <c r="SBF201" s="0"/>
      <c r="SBG201" s="0"/>
      <c r="SBH201" s="0"/>
      <c r="SBI201" s="0"/>
      <c r="SBJ201" s="0"/>
      <c r="SBK201" s="0"/>
      <c r="SBL201" s="0"/>
      <c r="SBM201" s="0"/>
      <c r="SBN201" s="0"/>
      <c r="SBO201" s="0"/>
      <c r="SBP201" s="0"/>
      <c r="SBQ201" s="0"/>
      <c r="SBR201" s="0"/>
      <c r="SBS201" s="0"/>
      <c r="SBT201" s="0"/>
      <c r="SBU201" s="0"/>
      <c r="SBV201" s="0"/>
      <c r="SBW201" s="0"/>
      <c r="SBX201" s="0"/>
      <c r="SBY201" s="0"/>
      <c r="SBZ201" s="0"/>
      <c r="SCA201" s="0"/>
      <c r="SCB201" s="0"/>
      <c r="SCC201" s="0"/>
      <c r="SCD201" s="0"/>
      <c r="SCE201" s="0"/>
      <c r="SCF201" s="0"/>
      <c r="SCG201" s="0"/>
      <c r="SCH201" s="0"/>
      <c r="SCI201" s="0"/>
      <c r="SCJ201" s="0"/>
      <c r="SCK201" s="0"/>
      <c r="SCL201" s="0"/>
      <c r="SCM201" s="0"/>
      <c r="SCN201" s="0"/>
      <c r="SCO201" s="0"/>
      <c r="SCP201" s="0"/>
      <c r="SCQ201" s="0"/>
      <c r="SCR201" s="0"/>
      <c r="SCS201" s="0"/>
      <c r="SCT201" s="0"/>
      <c r="SCU201" s="0"/>
      <c r="SCV201" s="0"/>
      <c r="SCW201" s="0"/>
      <c r="SCX201" s="0"/>
      <c r="SCY201" s="0"/>
      <c r="SCZ201" s="0"/>
      <c r="SDA201" s="0"/>
      <c r="SDB201" s="0"/>
      <c r="SDC201" s="0"/>
      <c r="SDD201" s="0"/>
      <c r="SDE201" s="0"/>
      <c r="SDF201" s="0"/>
      <c r="SDG201" s="0"/>
      <c r="SDH201" s="0"/>
      <c r="SDI201" s="0"/>
      <c r="SDJ201" s="0"/>
      <c r="SDK201" s="0"/>
      <c r="SDL201" s="0"/>
      <c r="SDM201" s="0"/>
      <c r="SDN201" s="0"/>
      <c r="SDO201" s="0"/>
      <c r="SDP201" s="0"/>
      <c r="SDQ201" s="0"/>
      <c r="SDR201" s="0"/>
      <c r="SDS201" s="0"/>
      <c r="SDT201" s="0"/>
      <c r="SDU201" s="0"/>
      <c r="SDV201" s="0"/>
      <c r="SDW201" s="0"/>
      <c r="SDX201" s="0"/>
      <c r="SDY201" s="0"/>
      <c r="SDZ201" s="0"/>
      <c r="SEA201" s="0"/>
      <c r="SEB201" s="0"/>
      <c r="SEC201" s="0"/>
      <c r="SED201" s="0"/>
      <c r="SEE201" s="0"/>
      <c r="SEF201" s="0"/>
      <c r="SEG201" s="0"/>
      <c r="SEH201" s="0"/>
      <c r="SEI201" s="0"/>
      <c r="SEJ201" s="0"/>
      <c r="SEK201" s="0"/>
      <c r="SEL201" s="0"/>
      <c r="SEM201" s="0"/>
      <c r="SEN201" s="0"/>
      <c r="SEO201" s="0"/>
      <c r="SEP201" s="0"/>
      <c r="SEQ201" s="0"/>
      <c r="SER201" s="0"/>
      <c r="SES201" s="0"/>
      <c r="SET201" s="0"/>
      <c r="SEU201" s="0"/>
      <c r="SEV201" s="0"/>
      <c r="SEW201" s="0"/>
      <c r="SEX201" s="0"/>
      <c r="SEY201" s="0"/>
      <c r="SEZ201" s="0"/>
      <c r="SFA201" s="0"/>
      <c r="SFB201" s="0"/>
      <c r="SFC201" s="0"/>
      <c r="SFD201" s="0"/>
      <c r="SFE201" s="0"/>
      <c r="SFF201" s="0"/>
      <c r="SFG201" s="0"/>
      <c r="SFH201" s="0"/>
      <c r="SFI201" s="0"/>
      <c r="SFJ201" s="0"/>
      <c r="SFK201" s="0"/>
      <c r="SFL201" s="0"/>
      <c r="SFM201" s="0"/>
      <c r="SFN201" s="0"/>
      <c r="SFO201" s="0"/>
      <c r="SFP201" s="0"/>
      <c r="SFQ201" s="0"/>
      <c r="SFR201" s="0"/>
      <c r="SFS201" s="0"/>
      <c r="SFT201" s="0"/>
      <c r="SFU201" s="0"/>
      <c r="SFV201" s="0"/>
      <c r="SFW201" s="0"/>
      <c r="SFX201" s="0"/>
      <c r="SFY201" s="0"/>
      <c r="SFZ201" s="0"/>
      <c r="SGA201" s="0"/>
      <c r="SGB201" s="0"/>
      <c r="SGC201" s="0"/>
      <c r="SGD201" s="0"/>
      <c r="SGE201" s="0"/>
      <c r="SGF201" s="0"/>
      <c r="SGG201" s="0"/>
      <c r="SGH201" s="0"/>
      <c r="SGI201" s="0"/>
      <c r="SGJ201" s="0"/>
      <c r="SGK201" s="0"/>
      <c r="SGL201" s="0"/>
      <c r="SGM201" s="0"/>
      <c r="SGN201" s="0"/>
      <c r="SGO201" s="0"/>
      <c r="SGP201" s="0"/>
      <c r="SGQ201" s="0"/>
      <c r="SGR201" s="0"/>
      <c r="SGS201" s="0"/>
      <c r="SGT201" s="0"/>
      <c r="SGU201" s="0"/>
      <c r="SGV201" s="0"/>
      <c r="SGW201" s="0"/>
      <c r="SGX201" s="0"/>
      <c r="SGY201" s="0"/>
      <c r="SGZ201" s="0"/>
      <c r="SHA201" s="0"/>
      <c r="SHB201" s="0"/>
      <c r="SHC201" s="0"/>
      <c r="SHD201" s="0"/>
      <c r="SHE201" s="0"/>
      <c r="SHF201" s="0"/>
      <c r="SHG201" s="0"/>
      <c r="SHH201" s="0"/>
      <c r="SHI201" s="0"/>
      <c r="SHJ201" s="0"/>
      <c r="SHK201" s="0"/>
      <c r="SHL201" s="0"/>
      <c r="SHM201" s="0"/>
      <c r="SHN201" s="0"/>
      <c r="SHO201" s="0"/>
      <c r="SHP201" s="0"/>
      <c r="SHQ201" s="0"/>
      <c r="SHR201" s="0"/>
      <c r="SHS201" s="0"/>
      <c r="SHT201" s="0"/>
      <c r="SHU201" s="0"/>
      <c r="SHV201" s="0"/>
      <c r="SHW201" s="0"/>
      <c r="SHX201" s="0"/>
      <c r="SHY201" s="0"/>
      <c r="SHZ201" s="0"/>
      <c r="SIA201" s="0"/>
      <c r="SIB201" s="0"/>
      <c r="SIC201" s="0"/>
      <c r="SID201" s="0"/>
      <c r="SIE201" s="0"/>
      <c r="SIF201" s="0"/>
      <c r="SIG201" s="0"/>
      <c r="SIH201" s="0"/>
      <c r="SII201" s="0"/>
      <c r="SIJ201" s="0"/>
      <c r="SIK201" s="0"/>
      <c r="SIL201" s="0"/>
      <c r="SIM201" s="0"/>
      <c r="SIN201" s="0"/>
      <c r="SIO201" s="0"/>
      <c r="SIP201" s="0"/>
      <c r="SIQ201" s="0"/>
      <c r="SIR201" s="0"/>
      <c r="SIS201" s="0"/>
      <c r="SIT201" s="0"/>
      <c r="SIU201" s="0"/>
      <c r="SIV201" s="0"/>
      <c r="SIW201" s="0"/>
      <c r="SIX201" s="0"/>
      <c r="SIY201" s="0"/>
      <c r="SIZ201" s="0"/>
      <c r="SJA201" s="0"/>
      <c r="SJB201" s="0"/>
      <c r="SJC201" s="0"/>
      <c r="SJD201" s="0"/>
      <c r="SJE201" s="0"/>
      <c r="SJF201" s="0"/>
      <c r="SJG201" s="0"/>
      <c r="SJH201" s="0"/>
      <c r="SJI201" s="0"/>
      <c r="SJJ201" s="0"/>
      <c r="SJK201" s="0"/>
      <c r="SJL201" s="0"/>
      <c r="SJM201" s="0"/>
      <c r="SJN201" s="0"/>
      <c r="SJO201" s="0"/>
      <c r="SJP201" s="0"/>
      <c r="SJQ201" s="0"/>
      <c r="SJR201" s="0"/>
      <c r="SJS201" s="0"/>
      <c r="SJT201" s="0"/>
      <c r="SJU201" s="0"/>
      <c r="SJV201" s="0"/>
      <c r="SJW201" s="0"/>
      <c r="SJX201" s="0"/>
      <c r="SJY201" s="0"/>
      <c r="SJZ201" s="0"/>
      <c r="SKA201" s="0"/>
      <c r="SKB201" s="0"/>
      <c r="SKC201" s="0"/>
      <c r="SKD201" s="0"/>
      <c r="SKE201" s="0"/>
      <c r="SKF201" s="0"/>
      <c r="SKG201" s="0"/>
      <c r="SKH201" s="0"/>
      <c r="SKI201" s="0"/>
      <c r="SKJ201" s="0"/>
      <c r="SKK201" s="0"/>
      <c r="SKL201" s="0"/>
      <c r="SKM201" s="0"/>
      <c r="SKN201" s="0"/>
      <c r="SKO201" s="0"/>
      <c r="SKP201" s="0"/>
      <c r="SKQ201" s="0"/>
      <c r="SKR201" s="0"/>
      <c r="SKS201" s="0"/>
      <c r="SKT201" s="0"/>
      <c r="SKU201" s="0"/>
      <c r="SKV201" s="0"/>
      <c r="SKW201" s="0"/>
      <c r="SKX201" s="0"/>
      <c r="SKY201" s="0"/>
      <c r="SKZ201" s="0"/>
      <c r="SLA201" s="0"/>
      <c r="SLB201" s="0"/>
      <c r="SLC201" s="0"/>
      <c r="SLD201" s="0"/>
      <c r="SLE201" s="0"/>
      <c r="SLF201" s="0"/>
      <c r="SLG201" s="0"/>
      <c r="SLH201" s="0"/>
      <c r="SLI201" s="0"/>
      <c r="SLJ201" s="0"/>
      <c r="SLK201" s="0"/>
      <c r="SLL201" s="0"/>
      <c r="SLM201" s="0"/>
      <c r="SLN201" s="0"/>
      <c r="SLO201" s="0"/>
      <c r="SLP201" s="0"/>
      <c r="SLQ201" s="0"/>
      <c r="SLR201" s="0"/>
      <c r="SLS201" s="0"/>
      <c r="SLT201" s="0"/>
      <c r="SLU201" s="0"/>
      <c r="SLV201" s="0"/>
      <c r="SLW201" s="0"/>
      <c r="SLX201" s="0"/>
      <c r="SLY201" s="0"/>
      <c r="SLZ201" s="0"/>
      <c r="SMA201" s="0"/>
      <c r="SMB201" s="0"/>
      <c r="SMC201" s="0"/>
      <c r="SMD201" s="0"/>
      <c r="SME201" s="0"/>
      <c r="SMF201" s="0"/>
      <c r="SMG201" s="0"/>
      <c r="SMH201" s="0"/>
      <c r="SMI201" s="0"/>
      <c r="SMJ201" s="0"/>
      <c r="SMK201" s="0"/>
      <c r="SML201" s="0"/>
      <c r="SMM201" s="0"/>
      <c r="SMN201" s="0"/>
      <c r="SMO201" s="0"/>
      <c r="SMP201" s="0"/>
      <c r="SMQ201" s="0"/>
      <c r="SMR201" s="0"/>
      <c r="SMS201" s="0"/>
      <c r="SMT201" s="0"/>
      <c r="SMU201" s="0"/>
      <c r="SMV201" s="0"/>
      <c r="SMW201" s="0"/>
      <c r="SMX201" s="0"/>
      <c r="SMY201" s="0"/>
      <c r="SMZ201" s="0"/>
      <c r="SNA201" s="0"/>
      <c r="SNB201" s="0"/>
      <c r="SNC201" s="0"/>
      <c r="SND201" s="0"/>
      <c r="SNE201" s="0"/>
      <c r="SNF201" s="0"/>
      <c r="SNG201" s="0"/>
      <c r="SNH201" s="0"/>
      <c r="SNI201" s="0"/>
      <c r="SNJ201" s="0"/>
      <c r="SNK201" s="0"/>
      <c r="SNL201" s="0"/>
      <c r="SNM201" s="0"/>
      <c r="SNN201" s="0"/>
      <c r="SNO201" s="0"/>
      <c r="SNP201" s="0"/>
      <c r="SNQ201" s="0"/>
      <c r="SNR201" s="0"/>
      <c r="SNS201" s="0"/>
      <c r="SNT201" s="0"/>
      <c r="SNU201" s="0"/>
      <c r="SNV201" s="0"/>
      <c r="SNW201" s="0"/>
      <c r="SNX201" s="0"/>
      <c r="SNY201" s="0"/>
      <c r="SNZ201" s="0"/>
      <c r="SOA201" s="0"/>
      <c r="SOB201" s="0"/>
      <c r="SOC201" s="0"/>
      <c r="SOD201" s="0"/>
      <c r="SOE201" s="0"/>
      <c r="SOF201" s="0"/>
      <c r="SOG201" s="0"/>
      <c r="SOH201" s="0"/>
      <c r="SOI201" s="0"/>
      <c r="SOJ201" s="0"/>
      <c r="SOK201" s="0"/>
      <c r="SOL201" s="0"/>
      <c r="SOM201" s="0"/>
      <c r="SON201" s="0"/>
      <c r="SOO201" s="0"/>
      <c r="SOP201" s="0"/>
      <c r="SOQ201" s="0"/>
      <c r="SOR201" s="0"/>
      <c r="SOS201" s="0"/>
      <c r="SOT201" s="0"/>
      <c r="SOU201" s="0"/>
      <c r="SOV201" s="0"/>
      <c r="SOW201" s="0"/>
      <c r="SOX201" s="0"/>
      <c r="SOY201" s="0"/>
      <c r="SOZ201" s="0"/>
      <c r="SPA201" s="0"/>
      <c r="SPB201" s="0"/>
      <c r="SPC201" s="0"/>
      <c r="SPD201" s="0"/>
      <c r="SPE201" s="0"/>
      <c r="SPF201" s="0"/>
      <c r="SPG201" s="0"/>
      <c r="SPH201" s="0"/>
      <c r="SPI201" s="0"/>
      <c r="SPJ201" s="0"/>
      <c r="SPK201" s="0"/>
      <c r="SPL201" s="0"/>
      <c r="SPM201" s="0"/>
      <c r="SPN201" s="0"/>
      <c r="SPO201" s="0"/>
      <c r="SPP201" s="0"/>
      <c r="SPQ201" s="0"/>
      <c r="SPR201" s="0"/>
      <c r="SPS201" s="0"/>
      <c r="SPT201" s="0"/>
      <c r="SPU201" s="0"/>
      <c r="SPV201" s="0"/>
      <c r="SPW201" s="0"/>
      <c r="SPX201" s="0"/>
      <c r="SPY201" s="0"/>
      <c r="SPZ201" s="0"/>
      <c r="SQA201" s="0"/>
      <c r="SQB201" s="0"/>
      <c r="SQC201" s="0"/>
      <c r="SQD201" s="0"/>
      <c r="SQE201" s="0"/>
      <c r="SQF201" s="0"/>
      <c r="SQG201" s="0"/>
      <c r="SQH201" s="0"/>
      <c r="SQI201" s="0"/>
      <c r="SQJ201" s="0"/>
      <c r="SQK201" s="0"/>
      <c r="SQL201" s="0"/>
      <c r="SQM201" s="0"/>
      <c r="SQN201" s="0"/>
      <c r="SQO201" s="0"/>
      <c r="SQP201" s="0"/>
      <c r="SQQ201" s="0"/>
      <c r="SQR201" s="0"/>
      <c r="SQS201" s="0"/>
      <c r="SQT201" s="0"/>
      <c r="SQU201" s="0"/>
      <c r="SQV201" s="0"/>
      <c r="SQW201" s="0"/>
      <c r="SQX201" s="0"/>
      <c r="SQY201" s="0"/>
      <c r="SQZ201" s="0"/>
      <c r="SRA201" s="0"/>
      <c r="SRB201" s="0"/>
      <c r="SRC201" s="0"/>
      <c r="SRD201" s="0"/>
      <c r="SRE201" s="0"/>
      <c r="SRF201" s="0"/>
      <c r="SRG201" s="0"/>
      <c r="SRH201" s="0"/>
      <c r="SRI201" s="0"/>
      <c r="SRJ201" s="0"/>
      <c r="SRK201" s="0"/>
      <c r="SRL201" s="0"/>
      <c r="SRM201" s="0"/>
      <c r="SRN201" s="0"/>
      <c r="SRO201" s="0"/>
      <c r="SRP201" s="0"/>
      <c r="SRQ201" s="0"/>
      <c r="SRR201" s="0"/>
      <c r="SRS201" s="0"/>
      <c r="SRT201" s="0"/>
      <c r="SRU201" s="0"/>
      <c r="SRV201" s="0"/>
      <c r="SRW201" s="0"/>
      <c r="SRX201" s="0"/>
      <c r="SRY201" s="0"/>
      <c r="SRZ201" s="0"/>
      <c r="SSA201" s="0"/>
      <c r="SSB201" s="0"/>
      <c r="SSC201" s="0"/>
      <c r="SSD201" s="0"/>
      <c r="SSE201" s="0"/>
      <c r="SSF201" s="0"/>
      <c r="SSG201" s="0"/>
      <c r="SSH201" s="0"/>
      <c r="SSI201" s="0"/>
      <c r="SSJ201" s="0"/>
      <c r="SSK201" s="0"/>
      <c r="SSL201" s="0"/>
      <c r="SSM201" s="0"/>
      <c r="SSN201" s="0"/>
      <c r="SSO201" s="0"/>
      <c r="SSP201" s="0"/>
      <c r="SSQ201" s="0"/>
      <c r="SSR201" s="0"/>
      <c r="SSS201" s="0"/>
      <c r="SST201" s="0"/>
      <c r="SSU201" s="0"/>
      <c r="SSV201" s="0"/>
      <c r="SSW201" s="0"/>
      <c r="SSX201" s="0"/>
      <c r="SSY201" s="0"/>
      <c r="SSZ201" s="0"/>
      <c r="STA201" s="0"/>
      <c r="STB201" s="0"/>
      <c r="STC201" s="0"/>
      <c r="STD201" s="0"/>
      <c r="STE201" s="0"/>
      <c r="STF201" s="0"/>
      <c r="STG201" s="0"/>
      <c r="STH201" s="0"/>
      <c r="STI201" s="0"/>
      <c r="STJ201" s="0"/>
      <c r="STK201" s="0"/>
      <c r="STL201" s="0"/>
      <c r="STM201" s="0"/>
      <c r="STN201" s="0"/>
      <c r="STO201" s="0"/>
      <c r="STP201" s="0"/>
      <c r="STQ201" s="0"/>
      <c r="STR201" s="0"/>
      <c r="STS201" s="0"/>
      <c r="STT201" s="0"/>
      <c r="STU201" s="0"/>
      <c r="STV201" s="0"/>
      <c r="STW201" s="0"/>
      <c r="STX201" s="0"/>
      <c r="STY201" s="0"/>
      <c r="STZ201" s="0"/>
      <c r="SUA201" s="0"/>
      <c r="SUB201" s="0"/>
      <c r="SUC201" s="0"/>
      <c r="SUD201" s="0"/>
      <c r="SUE201" s="0"/>
      <c r="SUF201" s="0"/>
      <c r="SUG201" s="0"/>
      <c r="SUH201" s="0"/>
      <c r="SUI201" s="0"/>
      <c r="SUJ201" s="0"/>
      <c r="SUK201" s="0"/>
      <c r="SUL201" s="0"/>
      <c r="SUM201" s="0"/>
      <c r="SUN201" s="0"/>
      <c r="SUO201" s="0"/>
      <c r="SUP201" s="0"/>
      <c r="SUQ201" s="0"/>
      <c r="SUR201" s="0"/>
      <c r="SUS201" s="0"/>
      <c r="SUT201" s="0"/>
      <c r="SUU201" s="0"/>
      <c r="SUV201" s="0"/>
      <c r="SUW201" s="0"/>
      <c r="SUX201" s="0"/>
      <c r="SUY201" s="0"/>
      <c r="SUZ201" s="0"/>
      <c r="SVA201" s="0"/>
      <c r="SVB201" s="0"/>
      <c r="SVC201" s="0"/>
      <c r="SVD201" s="0"/>
      <c r="SVE201" s="0"/>
      <c r="SVF201" s="0"/>
      <c r="SVG201" s="0"/>
      <c r="SVH201" s="0"/>
      <c r="SVI201" s="0"/>
      <c r="SVJ201" s="0"/>
      <c r="SVK201" s="0"/>
      <c r="SVL201" s="0"/>
      <c r="SVM201" s="0"/>
      <c r="SVN201" s="0"/>
      <c r="SVO201" s="0"/>
      <c r="SVP201" s="0"/>
      <c r="SVQ201" s="0"/>
      <c r="SVR201" s="0"/>
      <c r="SVS201" s="0"/>
      <c r="SVT201" s="0"/>
      <c r="SVU201" s="0"/>
      <c r="SVV201" s="0"/>
      <c r="SVW201" s="0"/>
      <c r="SVX201" s="0"/>
      <c r="SVY201" s="0"/>
      <c r="SVZ201" s="0"/>
      <c r="SWA201" s="0"/>
      <c r="SWB201" s="0"/>
      <c r="SWC201" s="0"/>
      <c r="SWD201" s="0"/>
      <c r="SWE201" s="0"/>
      <c r="SWF201" s="0"/>
      <c r="SWG201" s="0"/>
      <c r="SWH201" s="0"/>
      <c r="SWI201" s="0"/>
      <c r="SWJ201" s="0"/>
      <c r="SWK201" s="0"/>
      <c r="SWL201" s="0"/>
      <c r="SWM201" s="0"/>
      <c r="SWN201" s="0"/>
      <c r="SWO201" s="0"/>
      <c r="SWP201" s="0"/>
      <c r="SWQ201" s="0"/>
      <c r="SWR201" s="0"/>
      <c r="SWS201" s="0"/>
      <c r="SWT201" s="0"/>
      <c r="SWU201" s="0"/>
      <c r="SWV201" s="0"/>
      <c r="SWW201" s="0"/>
      <c r="SWX201" s="0"/>
      <c r="SWY201" s="0"/>
      <c r="SWZ201" s="0"/>
      <c r="SXA201" s="0"/>
      <c r="SXB201" s="0"/>
      <c r="SXC201" s="0"/>
      <c r="SXD201" s="0"/>
      <c r="SXE201" s="0"/>
      <c r="SXF201" s="0"/>
      <c r="SXG201" s="0"/>
      <c r="SXH201" s="0"/>
      <c r="SXI201" s="0"/>
      <c r="SXJ201" s="0"/>
      <c r="SXK201" s="0"/>
      <c r="SXL201" s="0"/>
      <c r="SXM201" s="0"/>
      <c r="SXN201" s="0"/>
      <c r="SXO201" s="0"/>
      <c r="SXP201" s="0"/>
      <c r="SXQ201" s="0"/>
      <c r="SXR201" s="0"/>
      <c r="SXS201" s="0"/>
      <c r="SXT201" s="0"/>
      <c r="SXU201" s="0"/>
      <c r="SXV201" s="0"/>
      <c r="SXW201" s="0"/>
      <c r="SXX201" s="0"/>
      <c r="SXY201" s="0"/>
      <c r="SXZ201" s="0"/>
      <c r="SYA201" s="0"/>
      <c r="SYB201" s="0"/>
      <c r="SYC201" s="0"/>
      <c r="SYD201" s="0"/>
      <c r="SYE201" s="0"/>
      <c r="SYF201" s="0"/>
      <c r="SYG201" s="0"/>
      <c r="SYH201" s="0"/>
      <c r="SYI201" s="0"/>
      <c r="SYJ201" s="0"/>
      <c r="SYK201" s="0"/>
      <c r="SYL201" s="0"/>
      <c r="SYM201" s="0"/>
      <c r="SYN201" s="0"/>
      <c r="SYO201" s="0"/>
      <c r="SYP201" s="0"/>
      <c r="SYQ201" s="0"/>
      <c r="SYR201" s="0"/>
      <c r="SYS201" s="0"/>
      <c r="SYT201" s="0"/>
      <c r="SYU201" s="0"/>
      <c r="SYV201" s="0"/>
      <c r="SYW201" s="0"/>
      <c r="SYX201" s="0"/>
      <c r="SYY201" s="0"/>
      <c r="SYZ201" s="0"/>
      <c r="SZA201" s="0"/>
      <c r="SZB201" s="0"/>
      <c r="SZC201" s="0"/>
      <c r="SZD201" s="0"/>
      <c r="SZE201" s="0"/>
      <c r="SZF201" s="0"/>
      <c r="SZG201" s="0"/>
      <c r="SZH201" s="0"/>
      <c r="SZI201" s="0"/>
      <c r="SZJ201" s="0"/>
      <c r="SZK201" s="0"/>
      <c r="SZL201" s="0"/>
      <c r="SZM201" s="0"/>
      <c r="SZN201" s="0"/>
      <c r="SZO201" s="0"/>
      <c r="SZP201" s="0"/>
      <c r="SZQ201" s="0"/>
      <c r="SZR201" s="0"/>
      <c r="SZS201" s="0"/>
      <c r="SZT201" s="0"/>
      <c r="SZU201" s="0"/>
      <c r="SZV201" s="0"/>
      <c r="SZW201" s="0"/>
      <c r="SZX201" s="0"/>
      <c r="SZY201" s="0"/>
      <c r="SZZ201" s="0"/>
      <c r="TAA201" s="0"/>
      <c r="TAB201" s="0"/>
      <c r="TAC201" s="0"/>
      <c r="TAD201" s="0"/>
      <c r="TAE201" s="0"/>
      <c r="TAF201" s="0"/>
      <c r="TAG201" s="0"/>
      <c r="TAH201" s="0"/>
      <c r="TAI201" s="0"/>
      <c r="TAJ201" s="0"/>
      <c r="TAK201" s="0"/>
      <c r="TAL201" s="0"/>
      <c r="TAM201" s="0"/>
      <c r="TAN201" s="0"/>
      <c r="TAO201" s="0"/>
      <c r="TAP201" s="0"/>
      <c r="TAQ201" s="0"/>
      <c r="TAR201" s="0"/>
      <c r="TAS201" s="0"/>
      <c r="TAT201" s="0"/>
      <c r="TAU201" s="0"/>
      <c r="TAV201" s="0"/>
      <c r="TAW201" s="0"/>
      <c r="TAX201" s="0"/>
      <c r="TAY201" s="0"/>
      <c r="TAZ201" s="0"/>
      <c r="TBA201" s="0"/>
      <c r="TBB201" s="0"/>
      <c r="TBC201" s="0"/>
      <c r="TBD201" s="0"/>
      <c r="TBE201" s="0"/>
      <c r="TBF201" s="0"/>
      <c r="TBG201" s="0"/>
      <c r="TBH201" s="0"/>
      <c r="TBI201" s="0"/>
      <c r="TBJ201" s="0"/>
      <c r="TBK201" s="0"/>
      <c r="TBL201" s="0"/>
      <c r="TBM201" s="0"/>
      <c r="TBN201" s="0"/>
      <c r="TBO201" s="0"/>
      <c r="TBP201" s="0"/>
      <c r="TBQ201" s="0"/>
      <c r="TBR201" s="0"/>
      <c r="TBS201" s="0"/>
      <c r="TBT201" s="0"/>
      <c r="TBU201" s="0"/>
      <c r="TBV201" s="0"/>
      <c r="TBW201" s="0"/>
      <c r="TBX201" s="0"/>
      <c r="TBY201" s="0"/>
      <c r="TBZ201" s="0"/>
      <c r="TCA201" s="0"/>
      <c r="TCB201" s="0"/>
      <c r="TCC201" s="0"/>
      <c r="TCD201" s="0"/>
      <c r="TCE201" s="0"/>
      <c r="TCF201" s="0"/>
      <c r="TCG201" s="0"/>
      <c r="TCH201" s="0"/>
      <c r="TCI201" s="0"/>
      <c r="TCJ201" s="0"/>
      <c r="TCK201" s="0"/>
      <c r="TCL201" s="0"/>
      <c r="TCM201" s="0"/>
      <c r="TCN201" s="0"/>
      <c r="TCO201" s="0"/>
      <c r="TCP201" s="0"/>
      <c r="TCQ201" s="0"/>
      <c r="TCR201" s="0"/>
      <c r="TCS201" s="0"/>
      <c r="TCT201" s="0"/>
      <c r="TCU201" s="0"/>
      <c r="TCV201" s="0"/>
      <c r="TCW201" s="0"/>
      <c r="TCX201" s="0"/>
      <c r="TCY201" s="0"/>
      <c r="TCZ201" s="0"/>
      <c r="TDA201" s="0"/>
      <c r="TDB201" s="0"/>
      <c r="TDC201" s="0"/>
      <c r="TDD201" s="0"/>
      <c r="TDE201" s="0"/>
      <c r="TDF201" s="0"/>
      <c r="TDG201" s="0"/>
      <c r="TDH201" s="0"/>
      <c r="TDI201" s="0"/>
      <c r="TDJ201" s="0"/>
      <c r="TDK201" s="0"/>
      <c r="TDL201" s="0"/>
      <c r="TDM201" s="0"/>
      <c r="TDN201" s="0"/>
      <c r="TDO201" s="0"/>
      <c r="TDP201" s="0"/>
      <c r="TDQ201" s="0"/>
      <c r="TDR201" s="0"/>
      <c r="TDS201" s="0"/>
      <c r="TDT201" s="0"/>
      <c r="TDU201" s="0"/>
      <c r="TDV201" s="0"/>
      <c r="TDW201" s="0"/>
      <c r="TDX201" s="0"/>
      <c r="TDY201" s="0"/>
      <c r="TDZ201" s="0"/>
      <c r="TEA201" s="0"/>
      <c r="TEB201" s="0"/>
      <c r="TEC201" s="0"/>
      <c r="TED201" s="0"/>
      <c r="TEE201" s="0"/>
      <c r="TEF201" s="0"/>
      <c r="TEG201" s="0"/>
      <c r="TEH201" s="0"/>
      <c r="TEI201" s="0"/>
      <c r="TEJ201" s="0"/>
      <c r="TEK201" s="0"/>
      <c r="TEL201" s="0"/>
      <c r="TEM201" s="0"/>
      <c r="TEN201" s="0"/>
      <c r="TEO201" s="0"/>
      <c r="TEP201" s="0"/>
      <c r="TEQ201" s="0"/>
      <c r="TER201" s="0"/>
      <c r="TES201" s="0"/>
      <c r="TET201" s="0"/>
      <c r="TEU201" s="0"/>
      <c r="TEV201" s="0"/>
      <c r="TEW201" s="0"/>
      <c r="TEX201" s="0"/>
      <c r="TEY201" s="0"/>
      <c r="TEZ201" s="0"/>
      <c r="TFA201" s="0"/>
      <c r="TFB201" s="0"/>
      <c r="TFC201" s="0"/>
      <c r="TFD201" s="0"/>
      <c r="TFE201" s="0"/>
      <c r="TFF201" s="0"/>
      <c r="TFG201" s="0"/>
      <c r="TFH201" s="0"/>
      <c r="TFI201" s="0"/>
      <c r="TFJ201" s="0"/>
      <c r="TFK201" s="0"/>
      <c r="TFL201" s="0"/>
      <c r="TFM201" s="0"/>
      <c r="TFN201" s="0"/>
      <c r="TFO201" s="0"/>
      <c r="TFP201" s="0"/>
      <c r="TFQ201" s="0"/>
      <c r="TFR201" s="0"/>
      <c r="TFS201" s="0"/>
      <c r="TFT201" s="0"/>
      <c r="TFU201" s="0"/>
      <c r="TFV201" s="0"/>
      <c r="TFW201" s="0"/>
      <c r="TFX201" s="0"/>
      <c r="TFY201" s="0"/>
      <c r="TFZ201" s="0"/>
      <c r="TGA201" s="0"/>
      <c r="TGB201" s="0"/>
      <c r="TGC201" s="0"/>
      <c r="TGD201" s="0"/>
      <c r="TGE201" s="0"/>
      <c r="TGF201" s="0"/>
      <c r="TGG201" s="0"/>
      <c r="TGH201" s="0"/>
      <c r="TGI201" s="0"/>
      <c r="TGJ201" s="0"/>
      <c r="TGK201" s="0"/>
      <c r="TGL201" s="0"/>
      <c r="TGM201" s="0"/>
      <c r="TGN201" s="0"/>
      <c r="TGO201" s="0"/>
      <c r="TGP201" s="0"/>
      <c r="TGQ201" s="0"/>
      <c r="TGR201" s="0"/>
      <c r="TGS201" s="0"/>
      <c r="TGT201" s="0"/>
      <c r="TGU201" s="0"/>
      <c r="TGV201" s="0"/>
      <c r="TGW201" s="0"/>
      <c r="TGX201" s="0"/>
      <c r="TGY201" s="0"/>
      <c r="TGZ201" s="0"/>
      <c r="THA201" s="0"/>
      <c r="THB201" s="0"/>
      <c r="THC201" s="0"/>
      <c r="THD201" s="0"/>
      <c r="THE201" s="0"/>
      <c r="THF201" s="0"/>
      <c r="THG201" s="0"/>
      <c r="THH201" s="0"/>
      <c r="THI201" s="0"/>
      <c r="THJ201" s="0"/>
      <c r="THK201" s="0"/>
      <c r="THL201" s="0"/>
      <c r="THM201" s="0"/>
      <c r="THN201" s="0"/>
      <c r="THO201" s="0"/>
      <c r="THP201" s="0"/>
      <c r="THQ201" s="0"/>
      <c r="THR201" s="0"/>
      <c r="THS201" s="0"/>
      <c r="THT201" s="0"/>
      <c r="THU201" s="0"/>
      <c r="THV201" s="0"/>
      <c r="THW201" s="0"/>
      <c r="THX201" s="0"/>
      <c r="THY201" s="0"/>
      <c r="THZ201" s="0"/>
      <c r="TIA201" s="0"/>
      <c r="TIB201" s="0"/>
      <c r="TIC201" s="0"/>
      <c r="TID201" s="0"/>
      <c r="TIE201" s="0"/>
      <c r="TIF201" s="0"/>
      <c r="TIG201" s="0"/>
      <c r="TIH201" s="0"/>
      <c r="TII201" s="0"/>
      <c r="TIJ201" s="0"/>
      <c r="TIK201" s="0"/>
      <c r="TIL201" s="0"/>
      <c r="TIM201" s="0"/>
      <c r="TIN201" s="0"/>
      <c r="TIO201" s="0"/>
      <c r="TIP201" s="0"/>
      <c r="TIQ201" s="0"/>
      <c r="TIR201" s="0"/>
      <c r="TIS201" s="0"/>
      <c r="TIT201" s="0"/>
      <c r="TIU201" s="0"/>
      <c r="TIV201" s="0"/>
      <c r="TIW201" s="0"/>
      <c r="TIX201" s="0"/>
      <c r="TIY201" s="0"/>
      <c r="TIZ201" s="0"/>
      <c r="TJA201" s="0"/>
      <c r="TJB201" s="0"/>
      <c r="TJC201" s="0"/>
      <c r="TJD201" s="0"/>
      <c r="TJE201" s="0"/>
      <c r="TJF201" s="0"/>
      <c r="TJG201" s="0"/>
      <c r="TJH201" s="0"/>
      <c r="TJI201" s="0"/>
      <c r="TJJ201" s="0"/>
      <c r="TJK201" s="0"/>
      <c r="TJL201" s="0"/>
      <c r="TJM201" s="0"/>
      <c r="TJN201" s="0"/>
      <c r="TJO201" s="0"/>
      <c r="TJP201" s="0"/>
      <c r="TJQ201" s="0"/>
      <c r="TJR201" s="0"/>
      <c r="TJS201" s="0"/>
      <c r="TJT201" s="0"/>
      <c r="TJU201" s="0"/>
      <c r="TJV201" s="0"/>
      <c r="TJW201" s="0"/>
      <c r="TJX201" s="0"/>
      <c r="TJY201" s="0"/>
      <c r="TJZ201" s="0"/>
      <c r="TKA201" s="0"/>
      <c r="TKB201" s="0"/>
      <c r="TKC201" s="0"/>
      <c r="TKD201" s="0"/>
      <c r="TKE201" s="0"/>
      <c r="TKF201" s="0"/>
      <c r="TKG201" s="0"/>
      <c r="TKH201" s="0"/>
      <c r="TKI201" s="0"/>
      <c r="TKJ201" s="0"/>
      <c r="TKK201" s="0"/>
      <c r="TKL201" s="0"/>
      <c r="TKM201" s="0"/>
      <c r="TKN201" s="0"/>
      <c r="TKO201" s="0"/>
      <c r="TKP201" s="0"/>
      <c r="TKQ201" s="0"/>
      <c r="TKR201" s="0"/>
      <c r="TKS201" s="0"/>
      <c r="TKT201" s="0"/>
      <c r="TKU201" s="0"/>
      <c r="TKV201" s="0"/>
      <c r="TKW201" s="0"/>
      <c r="TKX201" s="0"/>
      <c r="TKY201" s="0"/>
      <c r="TKZ201" s="0"/>
      <c r="TLA201" s="0"/>
      <c r="TLB201" s="0"/>
      <c r="TLC201" s="0"/>
      <c r="TLD201" s="0"/>
      <c r="TLE201" s="0"/>
      <c r="TLF201" s="0"/>
      <c r="TLG201" s="0"/>
      <c r="TLH201" s="0"/>
      <c r="TLI201" s="0"/>
      <c r="TLJ201" s="0"/>
      <c r="TLK201" s="0"/>
      <c r="TLL201" s="0"/>
      <c r="TLM201" s="0"/>
      <c r="TLN201" s="0"/>
      <c r="TLO201" s="0"/>
      <c r="TLP201" s="0"/>
      <c r="TLQ201" s="0"/>
      <c r="TLR201" s="0"/>
      <c r="TLS201" s="0"/>
      <c r="TLT201" s="0"/>
      <c r="TLU201" s="0"/>
      <c r="TLV201" s="0"/>
      <c r="TLW201" s="0"/>
      <c r="TLX201" s="0"/>
      <c r="TLY201" s="0"/>
      <c r="TLZ201" s="0"/>
      <c r="TMA201" s="0"/>
      <c r="TMB201" s="0"/>
      <c r="TMC201" s="0"/>
      <c r="TMD201" s="0"/>
      <c r="TME201" s="0"/>
      <c r="TMF201" s="0"/>
      <c r="TMG201" s="0"/>
      <c r="TMH201" s="0"/>
      <c r="TMI201" s="0"/>
      <c r="TMJ201" s="0"/>
      <c r="TMK201" s="0"/>
      <c r="TML201" s="0"/>
      <c r="TMM201" s="0"/>
      <c r="TMN201" s="0"/>
      <c r="TMO201" s="0"/>
      <c r="TMP201" s="0"/>
      <c r="TMQ201" s="0"/>
      <c r="TMR201" s="0"/>
      <c r="TMS201" s="0"/>
      <c r="TMT201" s="0"/>
      <c r="TMU201" s="0"/>
      <c r="TMV201" s="0"/>
      <c r="TMW201" s="0"/>
      <c r="TMX201" s="0"/>
      <c r="TMY201" s="0"/>
      <c r="TMZ201" s="0"/>
      <c r="TNA201" s="0"/>
      <c r="TNB201" s="0"/>
      <c r="TNC201" s="0"/>
      <c r="TND201" s="0"/>
      <c r="TNE201" s="0"/>
      <c r="TNF201" s="0"/>
      <c r="TNG201" s="0"/>
      <c r="TNH201" s="0"/>
      <c r="TNI201" s="0"/>
      <c r="TNJ201" s="0"/>
      <c r="TNK201" s="0"/>
      <c r="TNL201" s="0"/>
      <c r="TNM201" s="0"/>
      <c r="TNN201" s="0"/>
      <c r="TNO201" s="0"/>
      <c r="TNP201" s="0"/>
      <c r="TNQ201" s="0"/>
      <c r="TNR201" s="0"/>
      <c r="TNS201" s="0"/>
      <c r="TNT201" s="0"/>
      <c r="TNU201" s="0"/>
      <c r="TNV201" s="0"/>
      <c r="TNW201" s="0"/>
      <c r="TNX201" s="0"/>
      <c r="TNY201" s="0"/>
      <c r="TNZ201" s="0"/>
      <c r="TOA201" s="0"/>
      <c r="TOB201" s="0"/>
      <c r="TOC201" s="0"/>
      <c r="TOD201" s="0"/>
      <c r="TOE201" s="0"/>
      <c r="TOF201" s="0"/>
      <c r="TOG201" s="0"/>
      <c r="TOH201" s="0"/>
      <c r="TOI201" s="0"/>
      <c r="TOJ201" s="0"/>
      <c r="TOK201" s="0"/>
      <c r="TOL201" s="0"/>
      <c r="TOM201" s="0"/>
      <c r="TON201" s="0"/>
      <c r="TOO201" s="0"/>
      <c r="TOP201" s="0"/>
      <c r="TOQ201" s="0"/>
      <c r="TOR201" s="0"/>
      <c r="TOS201" s="0"/>
      <c r="TOT201" s="0"/>
      <c r="TOU201" s="0"/>
      <c r="TOV201" s="0"/>
      <c r="TOW201" s="0"/>
      <c r="TOX201" s="0"/>
      <c r="TOY201" s="0"/>
      <c r="TOZ201" s="0"/>
      <c r="TPA201" s="0"/>
      <c r="TPB201" s="0"/>
      <c r="TPC201" s="0"/>
      <c r="TPD201" s="0"/>
      <c r="TPE201" s="0"/>
      <c r="TPF201" s="0"/>
      <c r="TPG201" s="0"/>
      <c r="TPH201" s="0"/>
      <c r="TPI201" s="0"/>
      <c r="TPJ201" s="0"/>
      <c r="TPK201" s="0"/>
      <c r="TPL201" s="0"/>
      <c r="TPM201" s="0"/>
      <c r="TPN201" s="0"/>
      <c r="TPO201" s="0"/>
      <c r="TPP201" s="0"/>
      <c r="TPQ201" s="0"/>
      <c r="TPR201" s="0"/>
      <c r="TPS201" s="0"/>
      <c r="TPT201" s="0"/>
      <c r="TPU201" s="0"/>
      <c r="TPV201" s="0"/>
      <c r="TPW201" s="0"/>
      <c r="TPX201" s="0"/>
      <c r="TPY201" s="0"/>
      <c r="TPZ201" s="0"/>
      <c r="TQA201" s="0"/>
      <c r="TQB201" s="0"/>
      <c r="TQC201" s="0"/>
      <c r="TQD201" s="0"/>
      <c r="TQE201" s="0"/>
      <c r="TQF201" s="0"/>
      <c r="TQG201" s="0"/>
      <c r="TQH201" s="0"/>
      <c r="TQI201" s="0"/>
      <c r="TQJ201" s="0"/>
      <c r="TQK201" s="0"/>
      <c r="TQL201" s="0"/>
      <c r="TQM201" s="0"/>
      <c r="TQN201" s="0"/>
      <c r="TQO201" s="0"/>
      <c r="TQP201" s="0"/>
      <c r="TQQ201" s="0"/>
      <c r="TQR201" s="0"/>
      <c r="TQS201" s="0"/>
      <c r="TQT201" s="0"/>
      <c r="TQU201" s="0"/>
      <c r="TQV201" s="0"/>
      <c r="TQW201" s="0"/>
      <c r="TQX201" s="0"/>
      <c r="TQY201" s="0"/>
      <c r="TQZ201" s="0"/>
      <c r="TRA201" s="0"/>
      <c r="TRB201" s="0"/>
      <c r="TRC201" s="0"/>
      <c r="TRD201" s="0"/>
      <c r="TRE201" s="0"/>
      <c r="TRF201" s="0"/>
      <c r="TRG201" s="0"/>
      <c r="TRH201" s="0"/>
      <c r="TRI201" s="0"/>
      <c r="TRJ201" s="0"/>
      <c r="TRK201" s="0"/>
      <c r="TRL201" s="0"/>
      <c r="TRM201" s="0"/>
      <c r="TRN201" s="0"/>
      <c r="TRO201" s="0"/>
      <c r="TRP201" s="0"/>
      <c r="TRQ201" s="0"/>
      <c r="TRR201" s="0"/>
      <c r="TRS201" s="0"/>
      <c r="TRT201" s="0"/>
      <c r="TRU201" s="0"/>
      <c r="TRV201" s="0"/>
      <c r="TRW201" s="0"/>
      <c r="TRX201" s="0"/>
      <c r="TRY201" s="0"/>
      <c r="TRZ201" s="0"/>
      <c r="TSA201" s="0"/>
      <c r="TSB201" s="0"/>
      <c r="TSC201" s="0"/>
      <c r="TSD201" s="0"/>
      <c r="TSE201" s="0"/>
      <c r="TSF201" s="0"/>
      <c r="TSG201" s="0"/>
      <c r="TSH201" s="0"/>
      <c r="TSI201" s="0"/>
      <c r="TSJ201" s="0"/>
      <c r="TSK201" s="0"/>
      <c r="TSL201" s="0"/>
      <c r="TSM201" s="0"/>
      <c r="TSN201" s="0"/>
      <c r="TSO201" s="0"/>
      <c r="TSP201" s="0"/>
      <c r="TSQ201" s="0"/>
      <c r="TSR201" s="0"/>
      <c r="TSS201" s="0"/>
      <c r="TST201" s="0"/>
      <c r="TSU201" s="0"/>
      <c r="TSV201" s="0"/>
      <c r="TSW201" s="0"/>
      <c r="TSX201" s="0"/>
      <c r="TSY201" s="0"/>
      <c r="TSZ201" s="0"/>
      <c r="TTA201" s="0"/>
      <c r="TTB201" s="0"/>
      <c r="TTC201" s="0"/>
      <c r="TTD201" s="0"/>
      <c r="TTE201" s="0"/>
      <c r="TTF201" s="0"/>
      <c r="TTG201" s="0"/>
      <c r="TTH201" s="0"/>
      <c r="TTI201" s="0"/>
      <c r="TTJ201" s="0"/>
      <c r="TTK201" s="0"/>
      <c r="TTL201" s="0"/>
      <c r="TTM201" s="0"/>
      <c r="TTN201" s="0"/>
      <c r="TTO201" s="0"/>
      <c r="TTP201" s="0"/>
      <c r="TTQ201" s="0"/>
      <c r="TTR201" s="0"/>
      <c r="TTS201" s="0"/>
      <c r="TTT201" s="0"/>
      <c r="TTU201" s="0"/>
      <c r="TTV201" s="0"/>
      <c r="TTW201" s="0"/>
      <c r="TTX201" s="0"/>
      <c r="TTY201" s="0"/>
      <c r="TTZ201" s="0"/>
      <c r="TUA201" s="0"/>
      <c r="TUB201" s="0"/>
      <c r="TUC201" s="0"/>
      <c r="TUD201" s="0"/>
      <c r="TUE201" s="0"/>
      <c r="TUF201" s="0"/>
      <c r="TUG201" s="0"/>
      <c r="TUH201" s="0"/>
      <c r="TUI201" s="0"/>
      <c r="TUJ201" s="0"/>
      <c r="TUK201" s="0"/>
      <c r="TUL201" s="0"/>
      <c r="TUM201" s="0"/>
      <c r="TUN201" s="0"/>
      <c r="TUO201" s="0"/>
      <c r="TUP201" s="0"/>
      <c r="TUQ201" s="0"/>
      <c r="TUR201" s="0"/>
      <c r="TUS201" s="0"/>
      <c r="TUT201" s="0"/>
      <c r="TUU201" s="0"/>
      <c r="TUV201" s="0"/>
      <c r="TUW201" s="0"/>
      <c r="TUX201" s="0"/>
      <c r="TUY201" s="0"/>
      <c r="TUZ201" s="0"/>
      <c r="TVA201" s="0"/>
      <c r="TVB201" s="0"/>
      <c r="TVC201" s="0"/>
      <c r="TVD201" s="0"/>
      <c r="TVE201" s="0"/>
      <c r="TVF201" s="0"/>
      <c r="TVG201" s="0"/>
      <c r="TVH201" s="0"/>
      <c r="TVI201" s="0"/>
      <c r="TVJ201" s="0"/>
      <c r="TVK201" s="0"/>
      <c r="TVL201" s="0"/>
      <c r="TVM201" s="0"/>
      <c r="TVN201" s="0"/>
      <c r="TVO201" s="0"/>
      <c r="TVP201" s="0"/>
      <c r="TVQ201" s="0"/>
      <c r="TVR201" s="0"/>
      <c r="TVS201" s="0"/>
      <c r="TVT201" s="0"/>
      <c r="TVU201" s="0"/>
      <c r="TVV201" s="0"/>
      <c r="TVW201" s="0"/>
      <c r="TVX201" s="0"/>
      <c r="TVY201" s="0"/>
      <c r="TVZ201" s="0"/>
      <c r="TWA201" s="0"/>
      <c r="TWB201" s="0"/>
      <c r="TWC201" s="0"/>
      <c r="TWD201" s="0"/>
      <c r="TWE201" s="0"/>
      <c r="TWF201" s="0"/>
      <c r="TWG201" s="0"/>
      <c r="TWH201" s="0"/>
      <c r="TWI201" s="0"/>
      <c r="TWJ201" s="0"/>
      <c r="TWK201" s="0"/>
      <c r="TWL201" s="0"/>
      <c r="TWM201" s="0"/>
      <c r="TWN201" s="0"/>
      <c r="TWO201" s="0"/>
      <c r="TWP201" s="0"/>
      <c r="TWQ201" s="0"/>
      <c r="TWR201" s="0"/>
      <c r="TWS201" s="0"/>
      <c r="TWT201" s="0"/>
      <c r="TWU201" s="0"/>
      <c r="TWV201" s="0"/>
      <c r="TWW201" s="0"/>
      <c r="TWX201" s="0"/>
      <c r="TWY201" s="0"/>
      <c r="TWZ201" s="0"/>
      <c r="TXA201" s="0"/>
      <c r="TXB201" s="0"/>
      <c r="TXC201" s="0"/>
      <c r="TXD201" s="0"/>
      <c r="TXE201" s="0"/>
      <c r="TXF201" s="0"/>
      <c r="TXG201" s="0"/>
      <c r="TXH201" s="0"/>
      <c r="TXI201" s="0"/>
      <c r="TXJ201" s="0"/>
      <c r="TXK201" s="0"/>
      <c r="TXL201" s="0"/>
      <c r="TXM201" s="0"/>
      <c r="TXN201" s="0"/>
      <c r="TXO201" s="0"/>
      <c r="TXP201" s="0"/>
      <c r="TXQ201" s="0"/>
      <c r="TXR201" s="0"/>
      <c r="TXS201" s="0"/>
      <c r="TXT201" s="0"/>
      <c r="TXU201" s="0"/>
      <c r="TXV201" s="0"/>
      <c r="TXW201" s="0"/>
      <c r="TXX201" s="0"/>
      <c r="TXY201" s="0"/>
      <c r="TXZ201" s="0"/>
      <c r="TYA201" s="0"/>
      <c r="TYB201" s="0"/>
      <c r="TYC201" s="0"/>
      <c r="TYD201" s="0"/>
      <c r="TYE201" s="0"/>
      <c r="TYF201" s="0"/>
      <c r="TYG201" s="0"/>
      <c r="TYH201" s="0"/>
      <c r="TYI201" s="0"/>
      <c r="TYJ201" s="0"/>
      <c r="TYK201" s="0"/>
      <c r="TYL201" s="0"/>
      <c r="TYM201" s="0"/>
      <c r="TYN201" s="0"/>
      <c r="TYO201" s="0"/>
      <c r="TYP201" s="0"/>
      <c r="TYQ201" s="0"/>
      <c r="TYR201" s="0"/>
      <c r="TYS201" s="0"/>
      <c r="TYT201" s="0"/>
      <c r="TYU201" s="0"/>
      <c r="TYV201" s="0"/>
      <c r="TYW201" s="0"/>
      <c r="TYX201" s="0"/>
      <c r="TYY201" s="0"/>
      <c r="TYZ201" s="0"/>
      <c r="TZA201" s="0"/>
      <c r="TZB201" s="0"/>
      <c r="TZC201" s="0"/>
      <c r="TZD201" s="0"/>
      <c r="TZE201" s="0"/>
      <c r="TZF201" s="0"/>
      <c r="TZG201" s="0"/>
      <c r="TZH201" s="0"/>
      <c r="TZI201" s="0"/>
      <c r="TZJ201" s="0"/>
      <c r="TZK201" s="0"/>
      <c r="TZL201" s="0"/>
      <c r="TZM201" s="0"/>
      <c r="TZN201" s="0"/>
      <c r="TZO201" s="0"/>
      <c r="TZP201" s="0"/>
      <c r="TZQ201" s="0"/>
      <c r="TZR201" s="0"/>
      <c r="TZS201" s="0"/>
      <c r="TZT201" s="0"/>
      <c r="TZU201" s="0"/>
      <c r="TZV201" s="0"/>
      <c r="TZW201" s="0"/>
      <c r="TZX201" s="0"/>
      <c r="TZY201" s="0"/>
      <c r="TZZ201" s="0"/>
      <c r="UAA201" s="0"/>
      <c r="UAB201" s="0"/>
      <c r="UAC201" s="0"/>
      <c r="UAD201" s="0"/>
      <c r="UAE201" s="0"/>
      <c r="UAF201" s="0"/>
      <c r="UAG201" s="0"/>
      <c r="UAH201" s="0"/>
      <c r="UAI201" s="0"/>
      <c r="UAJ201" s="0"/>
      <c r="UAK201" s="0"/>
      <c r="UAL201" s="0"/>
      <c r="UAM201" s="0"/>
      <c r="UAN201" s="0"/>
      <c r="UAO201" s="0"/>
      <c r="UAP201" s="0"/>
      <c r="UAQ201" s="0"/>
      <c r="UAR201" s="0"/>
      <c r="UAS201" s="0"/>
      <c r="UAT201" s="0"/>
      <c r="UAU201" s="0"/>
      <c r="UAV201" s="0"/>
      <c r="UAW201" s="0"/>
      <c r="UAX201" s="0"/>
      <c r="UAY201" s="0"/>
      <c r="UAZ201" s="0"/>
      <c r="UBA201" s="0"/>
      <c r="UBB201" s="0"/>
      <c r="UBC201" s="0"/>
      <c r="UBD201" s="0"/>
      <c r="UBE201" s="0"/>
      <c r="UBF201" s="0"/>
      <c r="UBG201" s="0"/>
      <c r="UBH201" s="0"/>
      <c r="UBI201" s="0"/>
      <c r="UBJ201" s="0"/>
      <c r="UBK201" s="0"/>
      <c r="UBL201" s="0"/>
      <c r="UBM201" s="0"/>
      <c r="UBN201" s="0"/>
      <c r="UBO201" s="0"/>
      <c r="UBP201" s="0"/>
      <c r="UBQ201" s="0"/>
      <c r="UBR201" s="0"/>
      <c r="UBS201" s="0"/>
      <c r="UBT201" s="0"/>
      <c r="UBU201" s="0"/>
      <c r="UBV201" s="0"/>
      <c r="UBW201" s="0"/>
      <c r="UBX201" s="0"/>
      <c r="UBY201" s="0"/>
      <c r="UBZ201" s="0"/>
      <c r="UCA201" s="0"/>
      <c r="UCB201" s="0"/>
      <c r="UCC201" s="0"/>
      <c r="UCD201" s="0"/>
      <c r="UCE201" s="0"/>
      <c r="UCF201" s="0"/>
      <c r="UCG201" s="0"/>
      <c r="UCH201" s="0"/>
      <c r="UCI201" s="0"/>
      <c r="UCJ201" s="0"/>
      <c r="UCK201" s="0"/>
      <c r="UCL201" s="0"/>
      <c r="UCM201" s="0"/>
      <c r="UCN201" s="0"/>
      <c r="UCO201" s="0"/>
      <c r="UCP201" s="0"/>
      <c r="UCQ201" s="0"/>
      <c r="UCR201" s="0"/>
      <c r="UCS201" s="0"/>
      <c r="UCT201" s="0"/>
      <c r="UCU201" s="0"/>
      <c r="UCV201" s="0"/>
      <c r="UCW201" s="0"/>
      <c r="UCX201" s="0"/>
      <c r="UCY201" s="0"/>
      <c r="UCZ201" s="0"/>
      <c r="UDA201" s="0"/>
      <c r="UDB201" s="0"/>
      <c r="UDC201" s="0"/>
      <c r="UDD201" s="0"/>
      <c r="UDE201" s="0"/>
      <c r="UDF201" s="0"/>
      <c r="UDG201" s="0"/>
      <c r="UDH201" s="0"/>
      <c r="UDI201" s="0"/>
      <c r="UDJ201" s="0"/>
      <c r="UDK201" s="0"/>
      <c r="UDL201" s="0"/>
      <c r="UDM201" s="0"/>
      <c r="UDN201" s="0"/>
      <c r="UDO201" s="0"/>
      <c r="UDP201" s="0"/>
      <c r="UDQ201" s="0"/>
      <c r="UDR201" s="0"/>
      <c r="UDS201" s="0"/>
      <c r="UDT201" s="0"/>
      <c r="UDU201" s="0"/>
      <c r="UDV201" s="0"/>
      <c r="UDW201" s="0"/>
      <c r="UDX201" s="0"/>
      <c r="UDY201" s="0"/>
      <c r="UDZ201" s="0"/>
      <c r="UEA201" s="0"/>
      <c r="UEB201" s="0"/>
      <c r="UEC201" s="0"/>
      <c r="UED201" s="0"/>
      <c r="UEE201" s="0"/>
      <c r="UEF201" s="0"/>
      <c r="UEG201" s="0"/>
      <c r="UEH201" s="0"/>
      <c r="UEI201" s="0"/>
      <c r="UEJ201" s="0"/>
      <c r="UEK201" s="0"/>
      <c r="UEL201" s="0"/>
      <c r="UEM201" s="0"/>
      <c r="UEN201" s="0"/>
      <c r="UEO201" s="0"/>
      <c r="UEP201" s="0"/>
      <c r="UEQ201" s="0"/>
      <c r="UER201" s="0"/>
      <c r="UES201" s="0"/>
      <c r="UET201" s="0"/>
      <c r="UEU201" s="0"/>
      <c r="UEV201" s="0"/>
      <c r="UEW201" s="0"/>
      <c r="UEX201" s="0"/>
      <c r="UEY201" s="0"/>
      <c r="UEZ201" s="0"/>
      <c r="UFA201" s="0"/>
      <c r="UFB201" s="0"/>
      <c r="UFC201" s="0"/>
      <c r="UFD201" s="0"/>
      <c r="UFE201" s="0"/>
      <c r="UFF201" s="0"/>
      <c r="UFG201" s="0"/>
      <c r="UFH201" s="0"/>
      <c r="UFI201" s="0"/>
      <c r="UFJ201" s="0"/>
      <c r="UFK201" s="0"/>
      <c r="UFL201" s="0"/>
      <c r="UFM201" s="0"/>
      <c r="UFN201" s="0"/>
      <c r="UFO201" s="0"/>
      <c r="UFP201" s="0"/>
      <c r="UFQ201" s="0"/>
      <c r="UFR201" s="0"/>
      <c r="UFS201" s="0"/>
      <c r="UFT201" s="0"/>
      <c r="UFU201" s="0"/>
      <c r="UFV201" s="0"/>
      <c r="UFW201" s="0"/>
      <c r="UFX201" s="0"/>
      <c r="UFY201" s="0"/>
      <c r="UFZ201" s="0"/>
      <c r="UGA201" s="0"/>
      <c r="UGB201" s="0"/>
      <c r="UGC201" s="0"/>
      <c r="UGD201" s="0"/>
      <c r="UGE201" s="0"/>
      <c r="UGF201" s="0"/>
      <c r="UGG201" s="0"/>
      <c r="UGH201" s="0"/>
      <c r="UGI201" s="0"/>
      <c r="UGJ201" s="0"/>
      <c r="UGK201" s="0"/>
      <c r="UGL201" s="0"/>
      <c r="UGM201" s="0"/>
      <c r="UGN201" s="0"/>
      <c r="UGO201" s="0"/>
      <c r="UGP201" s="0"/>
      <c r="UGQ201" s="0"/>
      <c r="UGR201" s="0"/>
      <c r="UGS201" s="0"/>
      <c r="UGT201" s="0"/>
      <c r="UGU201" s="0"/>
      <c r="UGV201" s="0"/>
      <c r="UGW201" s="0"/>
      <c r="UGX201" s="0"/>
      <c r="UGY201" s="0"/>
      <c r="UGZ201" s="0"/>
      <c r="UHA201" s="0"/>
      <c r="UHB201" s="0"/>
      <c r="UHC201" s="0"/>
      <c r="UHD201" s="0"/>
      <c r="UHE201" s="0"/>
      <c r="UHF201" s="0"/>
      <c r="UHG201" s="0"/>
      <c r="UHH201" s="0"/>
      <c r="UHI201" s="0"/>
      <c r="UHJ201" s="0"/>
      <c r="UHK201" s="0"/>
      <c r="UHL201" s="0"/>
      <c r="UHM201" s="0"/>
      <c r="UHN201" s="0"/>
      <c r="UHO201" s="0"/>
      <c r="UHP201" s="0"/>
      <c r="UHQ201" s="0"/>
      <c r="UHR201" s="0"/>
      <c r="UHS201" s="0"/>
      <c r="UHT201" s="0"/>
      <c r="UHU201" s="0"/>
      <c r="UHV201" s="0"/>
      <c r="UHW201" s="0"/>
      <c r="UHX201" s="0"/>
      <c r="UHY201" s="0"/>
      <c r="UHZ201" s="0"/>
      <c r="UIA201" s="0"/>
      <c r="UIB201" s="0"/>
      <c r="UIC201" s="0"/>
      <c r="UID201" s="0"/>
      <c r="UIE201" s="0"/>
      <c r="UIF201" s="0"/>
      <c r="UIG201" s="0"/>
      <c r="UIH201" s="0"/>
      <c r="UII201" s="0"/>
      <c r="UIJ201" s="0"/>
      <c r="UIK201" s="0"/>
      <c r="UIL201" s="0"/>
      <c r="UIM201" s="0"/>
      <c r="UIN201" s="0"/>
      <c r="UIO201" s="0"/>
      <c r="UIP201" s="0"/>
      <c r="UIQ201" s="0"/>
      <c r="UIR201" s="0"/>
      <c r="UIS201" s="0"/>
      <c r="UIT201" s="0"/>
      <c r="UIU201" s="0"/>
      <c r="UIV201" s="0"/>
      <c r="UIW201" s="0"/>
      <c r="UIX201" s="0"/>
      <c r="UIY201" s="0"/>
      <c r="UIZ201" s="0"/>
      <c r="UJA201" s="0"/>
      <c r="UJB201" s="0"/>
      <c r="UJC201" s="0"/>
      <c r="UJD201" s="0"/>
      <c r="UJE201" s="0"/>
      <c r="UJF201" s="0"/>
      <c r="UJG201" s="0"/>
      <c r="UJH201" s="0"/>
      <c r="UJI201" s="0"/>
      <c r="UJJ201" s="0"/>
      <c r="UJK201" s="0"/>
      <c r="UJL201" s="0"/>
      <c r="UJM201" s="0"/>
      <c r="UJN201" s="0"/>
      <c r="UJO201" s="0"/>
      <c r="UJP201" s="0"/>
      <c r="UJQ201" s="0"/>
      <c r="UJR201" s="0"/>
      <c r="UJS201" s="0"/>
      <c r="UJT201" s="0"/>
      <c r="UJU201" s="0"/>
      <c r="UJV201" s="0"/>
      <c r="UJW201" s="0"/>
      <c r="UJX201" s="0"/>
      <c r="UJY201" s="0"/>
      <c r="UJZ201" s="0"/>
      <c r="UKA201" s="0"/>
      <c r="UKB201" s="0"/>
      <c r="UKC201" s="0"/>
      <c r="UKD201" s="0"/>
      <c r="UKE201" s="0"/>
      <c r="UKF201" s="0"/>
      <c r="UKG201" s="0"/>
      <c r="UKH201" s="0"/>
      <c r="UKI201" s="0"/>
      <c r="UKJ201" s="0"/>
      <c r="UKK201" s="0"/>
      <c r="UKL201" s="0"/>
      <c r="UKM201" s="0"/>
      <c r="UKN201" s="0"/>
      <c r="UKO201" s="0"/>
      <c r="UKP201" s="0"/>
      <c r="UKQ201" s="0"/>
      <c r="UKR201" s="0"/>
      <c r="UKS201" s="0"/>
      <c r="UKT201" s="0"/>
      <c r="UKU201" s="0"/>
      <c r="UKV201" s="0"/>
      <c r="UKW201" s="0"/>
      <c r="UKX201" s="0"/>
      <c r="UKY201" s="0"/>
      <c r="UKZ201" s="0"/>
      <c r="ULA201" s="0"/>
      <c r="ULB201" s="0"/>
      <c r="ULC201" s="0"/>
      <c r="ULD201" s="0"/>
      <c r="ULE201" s="0"/>
      <c r="ULF201" s="0"/>
      <c r="ULG201" s="0"/>
      <c r="ULH201" s="0"/>
      <c r="ULI201" s="0"/>
      <c r="ULJ201" s="0"/>
      <c r="ULK201" s="0"/>
      <c r="ULL201" s="0"/>
      <c r="ULM201" s="0"/>
      <c r="ULN201" s="0"/>
      <c r="ULO201" s="0"/>
      <c r="ULP201" s="0"/>
      <c r="ULQ201" s="0"/>
      <c r="ULR201" s="0"/>
      <c r="ULS201" s="0"/>
      <c r="ULT201" s="0"/>
      <c r="ULU201" s="0"/>
      <c r="ULV201" s="0"/>
      <c r="ULW201" s="0"/>
      <c r="ULX201" s="0"/>
      <c r="ULY201" s="0"/>
      <c r="ULZ201" s="0"/>
      <c r="UMA201" s="0"/>
      <c r="UMB201" s="0"/>
      <c r="UMC201" s="0"/>
      <c r="UMD201" s="0"/>
      <c r="UME201" s="0"/>
      <c r="UMF201" s="0"/>
      <c r="UMG201" s="0"/>
      <c r="UMH201" s="0"/>
      <c r="UMI201" s="0"/>
      <c r="UMJ201" s="0"/>
      <c r="UMK201" s="0"/>
      <c r="UML201" s="0"/>
      <c r="UMM201" s="0"/>
      <c r="UMN201" s="0"/>
      <c r="UMO201" s="0"/>
      <c r="UMP201" s="0"/>
      <c r="UMQ201" s="0"/>
      <c r="UMR201" s="0"/>
      <c r="UMS201" s="0"/>
      <c r="UMT201" s="0"/>
      <c r="UMU201" s="0"/>
      <c r="UMV201" s="0"/>
      <c r="UMW201" s="0"/>
      <c r="UMX201" s="0"/>
      <c r="UMY201" s="0"/>
      <c r="UMZ201" s="0"/>
      <c r="UNA201" s="0"/>
      <c r="UNB201" s="0"/>
      <c r="UNC201" s="0"/>
      <c r="UND201" s="0"/>
      <c r="UNE201" s="0"/>
      <c r="UNF201" s="0"/>
      <c r="UNG201" s="0"/>
      <c r="UNH201" s="0"/>
      <c r="UNI201" s="0"/>
      <c r="UNJ201" s="0"/>
      <c r="UNK201" s="0"/>
      <c r="UNL201" s="0"/>
      <c r="UNM201" s="0"/>
      <c r="UNN201" s="0"/>
      <c r="UNO201" s="0"/>
      <c r="UNP201" s="0"/>
      <c r="UNQ201" s="0"/>
      <c r="UNR201" s="0"/>
      <c r="UNS201" s="0"/>
      <c r="UNT201" s="0"/>
      <c r="UNU201" s="0"/>
      <c r="UNV201" s="0"/>
      <c r="UNW201" s="0"/>
      <c r="UNX201" s="0"/>
      <c r="UNY201" s="0"/>
      <c r="UNZ201" s="0"/>
      <c r="UOA201" s="0"/>
      <c r="UOB201" s="0"/>
      <c r="UOC201" s="0"/>
      <c r="UOD201" s="0"/>
      <c r="UOE201" s="0"/>
      <c r="UOF201" s="0"/>
      <c r="UOG201" s="0"/>
      <c r="UOH201" s="0"/>
      <c r="UOI201" s="0"/>
      <c r="UOJ201" s="0"/>
      <c r="UOK201" s="0"/>
      <c r="UOL201" s="0"/>
      <c r="UOM201" s="0"/>
      <c r="UON201" s="0"/>
      <c r="UOO201" s="0"/>
      <c r="UOP201" s="0"/>
      <c r="UOQ201" s="0"/>
      <c r="UOR201" s="0"/>
      <c r="UOS201" s="0"/>
      <c r="UOT201" s="0"/>
      <c r="UOU201" s="0"/>
      <c r="UOV201" s="0"/>
      <c r="UOW201" s="0"/>
      <c r="UOX201" s="0"/>
      <c r="UOY201" s="0"/>
      <c r="UOZ201" s="0"/>
      <c r="UPA201" s="0"/>
      <c r="UPB201" s="0"/>
      <c r="UPC201" s="0"/>
      <c r="UPD201" s="0"/>
      <c r="UPE201" s="0"/>
      <c r="UPF201" s="0"/>
      <c r="UPG201" s="0"/>
      <c r="UPH201" s="0"/>
      <c r="UPI201" s="0"/>
      <c r="UPJ201" s="0"/>
      <c r="UPK201" s="0"/>
      <c r="UPL201" s="0"/>
      <c r="UPM201" s="0"/>
      <c r="UPN201" s="0"/>
      <c r="UPO201" s="0"/>
      <c r="UPP201" s="0"/>
      <c r="UPQ201" s="0"/>
      <c r="UPR201" s="0"/>
      <c r="UPS201" s="0"/>
      <c r="UPT201" s="0"/>
      <c r="UPU201" s="0"/>
      <c r="UPV201" s="0"/>
      <c r="UPW201" s="0"/>
      <c r="UPX201" s="0"/>
      <c r="UPY201" s="0"/>
      <c r="UPZ201" s="0"/>
      <c r="UQA201" s="0"/>
      <c r="UQB201" s="0"/>
      <c r="UQC201" s="0"/>
      <c r="UQD201" s="0"/>
      <c r="UQE201" s="0"/>
      <c r="UQF201" s="0"/>
      <c r="UQG201" s="0"/>
      <c r="UQH201" s="0"/>
      <c r="UQI201" s="0"/>
      <c r="UQJ201" s="0"/>
      <c r="UQK201" s="0"/>
      <c r="UQL201" s="0"/>
      <c r="UQM201" s="0"/>
      <c r="UQN201" s="0"/>
      <c r="UQO201" s="0"/>
      <c r="UQP201" s="0"/>
      <c r="UQQ201" s="0"/>
      <c r="UQR201" s="0"/>
      <c r="UQS201" s="0"/>
      <c r="UQT201" s="0"/>
      <c r="UQU201" s="0"/>
      <c r="UQV201" s="0"/>
      <c r="UQW201" s="0"/>
      <c r="UQX201" s="0"/>
      <c r="UQY201" s="0"/>
      <c r="UQZ201" s="0"/>
      <c r="URA201" s="0"/>
      <c r="URB201" s="0"/>
      <c r="URC201" s="0"/>
      <c r="URD201" s="0"/>
      <c r="URE201" s="0"/>
      <c r="URF201" s="0"/>
      <c r="URG201" s="0"/>
      <c r="URH201" s="0"/>
      <c r="URI201" s="0"/>
      <c r="URJ201" s="0"/>
      <c r="URK201" s="0"/>
      <c r="URL201" s="0"/>
      <c r="URM201" s="0"/>
      <c r="URN201" s="0"/>
      <c r="URO201" s="0"/>
      <c r="URP201" s="0"/>
      <c r="URQ201" s="0"/>
      <c r="URR201" s="0"/>
      <c r="URS201" s="0"/>
      <c r="URT201" s="0"/>
      <c r="URU201" s="0"/>
      <c r="URV201" s="0"/>
      <c r="URW201" s="0"/>
      <c r="URX201" s="0"/>
      <c r="URY201" s="0"/>
      <c r="URZ201" s="0"/>
      <c r="USA201" s="0"/>
      <c r="USB201" s="0"/>
      <c r="USC201" s="0"/>
      <c r="USD201" s="0"/>
      <c r="USE201" s="0"/>
      <c r="USF201" s="0"/>
      <c r="USG201" s="0"/>
      <c r="USH201" s="0"/>
      <c r="USI201" s="0"/>
      <c r="USJ201" s="0"/>
      <c r="USK201" s="0"/>
      <c r="USL201" s="0"/>
      <c r="USM201" s="0"/>
      <c r="USN201" s="0"/>
      <c r="USO201" s="0"/>
      <c r="USP201" s="0"/>
      <c r="USQ201" s="0"/>
      <c r="USR201" s="0"/>
      <c r="USS201" s="0"/>
      <c r="UST201" s="0"/>
      <c r="USU201" s="0"/>
      <c r="USV201" s="0"/>
      <c r="USW201" s="0"/>
      <c r="USX201" s="0"/>
      <c r="USY201" s="0"/>
      <c r="USZ201" s="0"/>
      <c r="UTA201" s="0"/>
      <c r="UTB201" s="0"/>
      <c r="UTC201" s="0"/>
      <c r="UTD201" s="0"/>
      <c r="UTE201" s="0"/>
      <c r="UTF201" s="0"/>
      <c r="UTG201" s="0"/>
      <c r="UTH201" s="0"/>
      <c r="UTI201" s="0"/>
      <c r="UTJ201" s="0"/>
      <c r="UTK201" s="0"/>
      <c r="UTL201" s="0"/>
      <c r="UTM201" s="0"/>
      <c r="UTN201" s="0"/>
      <c r="UTO201" s="0"/>
      <c r="UTP201" s="0"/>
      <c r="UTQ201" s="0"/>
      <c r="UTR201" s="0"/>
      <c r="UTS201" s="0"/>
      <c r="UTT201" s="0"/>
      <c r="UTU201" s="0"/>
      <c r="UTV201" s="0"/>
      <c r="UTW201" s="0"/>
      <c r="UTX201" s="0"/>
      <c r="UTY201" s="0"/>
      <c r="UTZ201" s="0"/>
      <c r="UUA201" s="0"/>
      <c r="UUB201" s="0"/>
      <c r="UUC201" s="0"/>
      <c r="UUD201" s="0"/>
      <c r="UUE201" s="0"/>
      <c r="UUF201" s="0"/>
      <c r="UUG201" s="0"/>
      <c r="UUH201" s="0"/>
      <c r="UUI201" s="0"/>
      <c r="UUJ201" s="0"/>
      <c r="UUK201" s="0"/>
      <c r="UUL201" s="0"/>
      <c r="UUM201" s="0"/>
      <c r="UUN201" s="0"/>
      <c r="UUO201" s="0"/>
      <c r="UUP201" s="0"/>
      <c r="UUQ201" s="0"/>
      <c r="UUR201" s="0"/>
      <c r="UUS201" s="0"/>
      <c r="UUT201" s="0"/>
      <c r="UUU201" s="0"/>
      <c r="UUV201" s="0"/>
      <c r="UUW201" s="0"/>
      <c r="UUX201" s="0"/>
      <c r="UUY201" s="0"/>
      <c r="UUZ201" s="0"/>
      <c r="UVA201" s="0"/>
      <c r="UVB201" s="0"/>
      <c r="UVC201" s="0"/>
      <c r="UVD201" s="0"/>
      <c r="UVE201" s="0"/>
      <c r="UVF201" s="0"/>
      <c r="UVG201" s="0"/>
      <c r="UVH201" s="0"/>
      <c r="UVI201" s="0"/>
      <c r="UVJ201" s="0"/>
      <c r="UVK201" s="0"/>
      <c r="UVL201" s="0"/>
      <c r="UVM201" s="0"/>
      <c r="UVN201" s="0"/>
      <c r="UVO201" s="0"/>
      <c r="UVP201" s="0"/>
      <c r="UVQ201" s="0"/>
      <c r="UVR201" s="0"/>
      <c r="UVS201" s="0"/>
      <c r="UVT201" s="0"/>
      <c r="UVU201" s="0"/>
      <c r="UVV201" s="0"/>
      <c r="UVW201" s="0"/>
      <c r="UVX201" s="0"/>
      <c r="UVY201" s="0"/>
      <c r="UVZ201" s="0"/>
      <c r="UWA201" s="0"/>
      <c r="UWB201" s="0"/>
      <c r="UWC201" s="0"/>
      <c r="UWD201" s="0"/>
      <c r="UWE201" s="0"/>
      <c r="UWF201" s="0"/>
      <c r="UWG201" s="0"/>
      <c r="UWH201" s="0"/>
      <c r="UWI201" s="0"/>
      <c r="UWJ201" s="0"/>
      <c r="UWK201" s="0"/>
      <c r="UWL201" s="0"/>
      <c r="UWM201" s="0"/>
      <c r="UWN201" s="0"/>
      <c r="UWO201" s="0"/>
      <c r="UWP201" s="0"/>
      <c r="UWQ201" s="0"/>
      <c r="UWR201" s="0"/>
      <c r="UWS201" s="0"/>
      <c r="UWT201" s="0"/>
      <c r="UWU201" s="0"/>
      <c r="UWV201" s="0"/>
      <c r="UWW201" s="0"/>
      <c r="UWX201" s="0"/>
      <c r="UWY201" s="0"/>
      <c r="UWZ201" s="0"/>
      <c r="UXA201" s="0"/>
      <c r="UXB201" s="0"/>
      <c r="UXC201" s="0"/>
      <c r="UXD201" s="0"/>
      <c r="UXE201" s="0"/>
      <c r="UXF201" s="0"/>
      <c r="UXG201" s="0"/>
      <c r="UXH201" s="0"/>
      <c r="UXI201" s="0"/>
      <c r="UXJ201" s="0"/>
      <c r="UXK201" s="0"/>
      <c r="UXL201" s="0"/>
      <c r="UXM201" s="0"/>
      <c r="UXN201" s="0"/>
      <c r="UXO201" s="0"/>
      <c r="UXP201" s="0"/>
      <c r="UXQ201" s="0"/>
      <c r="UXR201" s="0"/>
      <c r="UXS201" s="0"/>
      <c r="UXT201" s="0"/>
      <c r="UXU201" s="0"/>
      <c r="UXV201" s="0"/>
      <c r="UXW201" s="0"/>
      <c r="UXX201" s="0"/>
      <c r="UXY201" s="0"/>
      <c r="UXZ201" s="0"/>
      <c r="UYA201" s="0"/>
      <c r="UYB201" s="0"/>
      <c r="UYC201" s="0"/>
      <c r="UYD201" s="0"/>
      <c r="UYE201" s="0"/>
      <c r="UYF201" s="0"/>
      <c r="UYG201" s="0"/>
      <c r="UYH201" s="0"/>
      <c r="UYI201" s="0"/>
      <c r="UYJ201" s="0"/>
      <c r="UYK201" s="0"/>
      <c r="UYL201" s="0"/>
      <c r="UYM201" s="0"/>
      <c r="UYN201" s="0"/>
      <c r="UYO201" s="0"/>
      <c r="UYP201" s="0"/>
      <c r="UYQ201" s="0"/>
      <c r="UYR201" s="0"/>
      <c r="UYS201" s="0"/>
      <c r="UYT201" s="0"/>
      <c r="UYU201" s="0"/>
      <c r="UYV201" s="0"/>
      <c r="UYW201" s="0"/>
      <c r="UYX201" s="0"/>
      <c r="UYY201" s="0"/>
      <c r="UYZ201" s="0"/>
      <c r="UZA201" s="0"/>
      <c r="UZB201" s="0"/>
      <c r="UZC201" s="0"/>
      <c r="UZD201" s="0"/>
      <c r="UZE201" s="0"/>
      <c r="UZF201" s="0"/>
      <c r="UZG201" s="0"/>
      <c r="UZH201" s="0"/>
      <c r="UZI201" s="0"/>
      <c r="UZJ201" s="0"/>
      <c r="UZK201" s="0"/>
      <c r="UZL201" s="0"/>
      <c r="UZM201" s="0"/>
      <c r="UZN201" s="0"/>
      <c r="UZO201" s="0"/>
      <c r="UZP201" s="0"/>
      <c r="UZQ201" s="0"/>
      <c r="UZR201" s="0"/>
      <c r="UZS201" s="0"/>
      <c r="UZT201" s="0"/>
      <c r="UZU201" s="0"/>
      <c r="UZV201" s="0"/>
      <c r="UZW201" s="0"/>
      <c r="UZX201" s="0"/>
      <c r="UZY201" s="0"/>
      <c r="UZZ201" s="0"/>
      <c r="VAA201" s="0"/>
      <c r="VAB201" s="0"/>
      <c r="VAC201" s="0"/>
      <c r="VAD201" s="0"/>
      <c r="VAE201" s="0"/>
      <c r="VAF201" s="0"/>
      <c r="VAG201" s="0"/>
      <c r="VAH201" s="0"/>
      <c r="VAI201" s="0"/>
      <c r="VAJ201" s="0"/>
      <c r="VAK201" s="0"/>
      <c r="VAL201" s="0"/>
      <c r="VAM201" s="0"/>
      <c r="VAN201" s="0"/>
      <c r="VAO201" s="0"/>
      <c r="VAP201" s="0"/>
      <c r="VAQ201" s="0"/>
      <c r="VAR201" s="0"/>
      <c r="VAS201" s="0"/>
      <c r="VAT201" s="0"/>
      <c r="VAU201" s="0"/>
      <c r="VAV201" s="0"/>
      <c r="VAW201" s="0"/>
      <c r="VAX201" s="0"/>
      <c r="VAY201" s="0"/>
      <c r="VAZ201" s="0"/>
      <c r="VBA201" s="0"/>
      <c r="VBB201" s="0"/>
      <c r="VBC201" s="0"/>
      <c r="VBD201" s="0"/>
      <c r="VBE201" s="0"/>
      <c r="VBF201" s="0"/>
      <c r="VBG201" s="0"/>
      <c r="VBH201" s="0"/>
      <c r="VBI201" s="0"/>
      <c r="VBJ201" s="0"/>
      <c r="VBK201" s="0"/>
      <c r="VBL201" s="0"/>
      <c r="VBM201" s="0"/>
      <c r="VBN201" s="0"/>
      <c r="VBO201" s="0"/>
      <c r="VBP201" s="0"/>
      <c r="VBQ201" s="0"/>
      <c r="VBR201" s="0"/>
      <c r="VBS201" s="0"/>
      <c r="VBT201" s="0"/>
      <c r="VBU201" s="0"/>
      <c r="VBV201" s="0"/>
      <c r="VBW201" s="0"/>
      <c r="VBX201" s="0"/>
      <c r="VBY201" s="0"/>
      <c r="VBZ201" s="0"/>
      <c r="VCA201" s="0"/>
      <c r="VCB201" s="0"/>
      <c r="VCC201" s="0"/>
      <c r="VCD201" s="0"/>
      <c r="VCE201" s="0"/>
      <c r="VCF201" s="0"/>
      <c r="VCG201" s="0"/>
      <c r="VCH201" s="0"/>
      <c r="VCI201" s="0"/>
      <c r="VCJ201" s="0"/>
      <c r="VCK201" s="0"/>
      <c r="VCL201" s="0"/>
      <c r="VCM201" s="0"/>
      <c r="VCN201" s="0"/>
      <c r="VCO201" s="0"/>
      <c r="VCP201" s="0"/>
      <c r="VCQ201" s="0"/>
      <c r="VCR201" s="0"/>
      <c r="VCS201" s="0"/>
      <c r="VCT201" s="0"/>
      <c r="VCU201" s="0"/>
      <c r="VCV201" s="0"/>
      <c r="VCW201" s="0"/>
      <c r="VCX201" s="0"/>
      <c r="VCY201" s="0"/>
      <c r="VCZ201" s="0"/>
      <c r="VDA201" s="0"/>
      <c r="VDB201" s="0"/>
      <c r="VDC201" s="0"/>
      <c r="VDD201" s="0"/>
      <c r="VDE201" s="0"/>
      <c r="VDF201" s="0"/>
      <c r="VDG201" s="0"/>
      <c r="VDH201" s="0"/>
      <c r="VDI201" s="0"/>
      <c r="VDJ201" s="0"/>
      <c r="VDK201" s="0"/>
      <c r="VDL201" s="0"/>
      <c r="VDM201" s="0"/>
      <c r="VDN201" s="0"/>
      <c r="VDO201" s="0"/>
      <c r="VDP201" s="0"/>
      <c r="VDQ201" s="0"/>
      <c r="VDR201" s="0"/>
      <c r="VDS201" s="0"/>
      <c r="VDT201" s="0"/>
      <c r="VDU201" s="0"/>
      <c r="VDV201" s="0"/>
      <c r="VDW201" s="0"/>
      <c r="VDX201" s="0"/>
      <c r="VDY201" s="0"/>
      <c r="VDZ201" s="0"/>
      <c r="VEA201" s="0"/>
      <c r="VEB201" s="0"/>
      <c r="VEC201" s="0"/>
      <c r="VED201" s="0"/>
      <c r="VEE201" s="0"/>
      <c r="VEF201" s="0"/>
      <c r="VEG201" s="0"/>
      <c r="VEH201" s="0"/>
      <c r="VEI201" s="0"/>
      <c r="VEJ201" s="0"/>
      <c r="VEK201" s="0"/>
      <c r="VEL201" s="0"/>
      <c r="VEM201" s="0"/>
      <c r="VEN201" s="0"/>
      <c r="VEO201" s="0"/>
      <c r="VEP201" s="0"/>
      <c r="VEQ201" s="0"/>
      <c r="VER201" s="0"/>
      <c r="VES201" s="0"/>
      <c r="VET201" s="0"/>
      <c r="VEU201" s="0"/>
      <c r="VEV201" s="0"/>
      <c r="VEW201" s="0"/>
      <c r="VEX201" s="0"/>
      <c r="VEY201" s="0"/>
      <c r="VEZ201" s="0"/>
      <c r="VFA201" s="0"/>
      <c r="VFB201" s="0"/>
      <c r="VFC201" s="0"/>
      <c r="VFD201" s="0"/>
      <c r="VFE201" s="0"/>
      <c r="VFF201" s="0"/>
      <c r="VFG201" s="0"/>
      <c r="VFH201" s="0"/>
      <c r="VFI201" s="0"/>
      <c r="VFJ201" s="0"/>
      <c r="VFK201" s="0"/>
      <c r="VFL201" s="0"/>
      <c r="VFM201" s="0"/>
      <c r="VFN201" s="0"/>
      <c r="VFO201" s="0"/>
      <c r="VFP201" s="0"/>
      <c r="VFQ201" s="0"/>
      <c r="VFR201" s="0"/>
      <c r="VFS201" s="0"/>
      <c r="VFT201" s="0"/>
      <c r="VFU201" s="0"/>
      <c r="VFV201" s="0"/>
      <c r="VFW201" s="0"/>
      <c r="VFX201" s="0"/>
      <c r="VFY201" s="0"/>
      <c r="VFZ201" s="0"/>
      <c r="VGA201" s="0"/>
      <c r="VGB201" s="0"/>
      <c r="VGC201" s="0"/>
      <c r="VGD201" s="0"/>
      <c r="VGE201" s="0"/>
      <c r="VGF201" s="0"/>
      <c r="VGG201" s="0"/>
      <c r="VGH201" s="0"/>
      <c r="VGI201" s="0"/>
      <c r="VGJ201" s="0"/>
      <c r="VGK201" s="0"/>
      <c r="VGL201" s="0"/>
      <c r="VGM201" s="0"/>
      <c r="VGN201" s="0"/>
      <c r="VGO201" s="0"/>
      <c r="VGP201" s="0"/>
      <c r="VGQ201" s="0"/>
      <c r="VGR201" s="0"/>
      <c r="VGS201" s="0"/>
      <c r="VGT201" s="0"/>
      <c r="VGU201" s="0"/>
      <c r="VGV201" s="0"/>
      <c r="VGW201" s="0"/>
      <c r="VGX201" s="0"/>
      <c r="VGY201" s="0"/>
      <c r="VGZ201" s="0"/>
      <c r="VHA201" s="0"/>
      <c r="VHB201" s="0"/>
      <c r="VHC201" s="0"/>
      <c r="VHD201" s="0"/>
      <c r="VHE201" s="0"/>
      <c r="VHF201" s="0"/>
      <c r="VHG201" s="0"/>
      <c r="VHH201" s="0"/>
      <c r="VHI201" s="0"/>
      <c r="VHJ201" s="0"/>
      <c r="VHK201" s="0"/>
      <c r="VHL201" s="0"/>
      <c r="VHM201" s="0"/>
      <c r="VHN201" s="0"/>
      <c r="VHO201" s="0"/>
      <c r="VHP201" s="0"/>
      <c r="VHQ201" s="0"/>
      <c r="VHR201" s="0"/>
      <c r="VHS201" s="0"/>
      <c r="VHT201" s="0"/>
      <c r="VHU201" s="0"/>
      <c r="VHV201" s="0"/>
      <c r="VHW201" s="0"/>
      <c r="VHX201" s="0"/>
      <c r="VHY201" s="0"/>
      <c r="VHZ201" s="0"/>
      <c r="VIA201" s="0"/>
      <c r="VIB201" s="0"/>
      <c r="VIC201" s="0"/>
      <c r="VID201" s="0"/>
      <c r="VIE201" s="0"/>
      <c r="VIF201" s="0"/>
      <c r="VIG201" s="0"/>
      <c r="VIH201" s="0"/>
      <c r="VII201" s="0"/>
      <c r="VIJ201" s="0"/>
      <c r="VIK201" s="0"/>
      <c r="VIL201" s="0"/>
      <c r="VIM201" s="0"/>
      <c r="VIN201" s="0"/>
      <c r="VIO201" s="0"/>
      <c r="VIP201" s="0"/>
      <c r="VIQ201" s="0"/>
      <c r="VIR201" s="0"/>
      <c r="VIS201" s="0"/>
      <c r="VIT201" s="0"/>
      <c r="VIU201" s="0"/>
      <c r="VIV201" s="0"/>
      <c r="VIW201" s="0"/>
      <c r="VIX201" s="0"/>
      <c r="VIY201" s="0"/>
      <c r="VIZ201" s="0"/>
      <c r="VJA201" s="0"/>
      <c r="VJB201" s="0"/>
      <c r="VJC201" s="0"/>
      <c r="VJD201" s="0"/>
      <c r="VJE201" s="0"/>
      <c r="VJF201" s="0"/>
      <c r="VJG201" s="0"/>
      <c r="VJH201" s="0"/>
      <c r="VJI201" s="0"/>
      <c r="VJJ201" s="0"/>
      <c r="VJK201" s="0"/>
      <c r="VJL201" s="0"/>
      <c r="VJM201" s="0"/>
      <c r="VJN201" s="0"/>
      <c r="VJO201" s="0"/>
      <c r="VJP201" s="0"/>
      <c r="VJQ201" s="0"/>
      <c r="VJR201" s="0"/>
      <c r="VJS201" s="0"/>
      <c r="VJT201" s="0"/>
      <c r="VJU201" s="0"/>
      <c r="VJV201" s="0"/>
      <c r="VJW201" s="0"/>
      <c r="VJX201" s="0"/>
      <c r="VJY201" s="0"/>
      <c r="VJZ201" s="0"/>
      <c r="VKA201" s="0"/>
      <c r="VKB201" s="0"/>
      <c r="VKC201" s="0"/>
      <c r="VKD201" s="0"/>
      <c r="VKE201" s="0"/>
      <c r="VKF201" s="0"/>
      <c r="VKG201" s="0"/>
      <c r="VKH201" s="0"/>
      <c r="VKI201" s="0"/>
      <c r="VKJ201" s="0"/>
      <c r="VKK201" s="0"/>
      <c r="VKL201" s="0"/>
      <c r="VKM201" s="0"/>
      <c r="VKN201" s="0"/>
      <c r="VKO201" s="0"/>
      <c r="VKP201" s="0"/>
      <c r="VKQ201" s="0"/>
      <c r="VKR201" s="0"/>
      <c r="VKS201" s="0"/>
      <c r="VKT201" s="0"/>
      <c r="VKU201" s="0"/>
      <c r="VKV201" s="0"/>
      <c r="VKW201" s="0"/>
      <c r="VKX201" s="0"/>
      <c r="VKY201" s="0"/>
      <c r="VKZ201" s="0"/>
      <c r="VLA201" s="0"/>
      <c r="VLB201" s="0"/>
      <c r="VLC201" s="0"/>
      <c r="VLD201" s="0"/>
      <c r="VLE201" s="0"/>
      <c r="VLF201" s="0"/>
      <c r="VLG201" s="0"/>
      <c r="VLH201" s="0"/>
      <c r="VLI201" s="0"/>
      <c r="VLJ201" s="0"/>
      <c r="VLK201" s="0"/>
      <c r="VLL201" s="0"/>
      <c r="VLM201" s="0"/>
      <c r="VLN201" s="0"/>
      <c r="VLO201" s="0"/>
      <c r="VLP201" s="0"/>
      <c r="VLQ201" s="0"/>
      <c r="VLR201" s="0"/>
      <c r="VLS201" s="0"/>
      <c r="VLT201" s="0"/>
      <c r="VLU201" s="0"/>
      <c r="VLV201" s="0"/>
      <c r="VLW201" s="0"/>
      <c r="VLX201" s="0"/>
      <c r="VLY201" s="0"/>
      <c r="VLZ201" s="0"/>
      <c r="VMA201" s="0"/>
      <c r="VMB201" s="0"/>
      <c r="VMC201" s="0"/>
      <c r="VMD201" s="0"/>
      <c r="VME201" s="0"/>
      <c r="VMF201" s="0"/>
      <c r="VMG201" s="0"/>
      <c r="VMH201" s="0"/>
      <c r="VMI201" s="0"/>
      <c r="VMJ201" s="0"/>
      <c r="VMK201" s="0"/>
      <c r="VML201" s="0"/>
      <c r="VMM201" s="0"/>
      <c r="VMN201" s="0"/>
      <c r="VMO201" s="0"/>
      <c r="VMP201" s="0"/>
      <c r="VMQ201" s="0"/>
      <c r="VMR201" s="0"/>
      <c r="VMS201" s="0"/>
      <c r="VMT201" s="0"/>
      <c r="VMU201" s="0"/>
      <c r="VMV201" s="0"/>
      <c r="VMW201" s="0"/>
      <c r="VMX201" s="0"/>
      <c r="VMY201" s="0"/>
      <c r="VMZ201" s="0"/>
      <c r="VNA201" s="0"/>
      <c r="VNB201" s="0"/>
      <c r="VNC201" s="0"/>
      <c r="VND201" s="0"/>
      <c r="VNE201" s="0"/>
      <c r="VNF201" s="0"/>
      <c r="VNG201" s="0"/>
      <c r="VNH201" s="0"/>
      <c r="VNI201" s="0"/>
      <c r="VNJ201" s="0"/>
      <c r="VNK201" s="0"/>
      <c r="VNL201" s="0"/>
      <c r="VNM201" s="0"/>
      <c r="VNN201" s="0"/>
      <c r="VNO201" s="0"/>
      <c r="VNP201" s="0"/>
      <c r="VNQ201" s="0"/>
      <c r="VNR201" s="0"/>
      <c r="VNS201" s="0"/>
      <c r="VNT201" s="0"/>
      <c r="VNU201" s="0"/>
      <c r="VNV201" s="0"/>
      <c r="VNW201" s="0"/>
      <c r="VNX201" s="0"/>
      <c r="VNY201" s="0"/>
      <c r="VNZ201" s="0"/>
      <c r="VOA201" s="0"/>
      <c r="VOB201" s="0"/>
      <c r="VOC201" s="0"/>
      <c r="VOD201" s="0"/>
      <c r="VOE201" s="0"/>
      <c r="VOF201" s="0"/>
      <c r="VOG201" s="0"/>
      <c r="VOH201" s="0"/>
      <c r="VOI201" s="0"/>
      <c r="VOJ201" s="0"/>
      <c r="VOK201" s="0"/>
      <c r="VOL201" s="0"/>
      <c r="VOM201" s="0"/>
      <c r="VON201" s="0"/>
      <c r="VOO201" s="0"/>
      <c r="VOP201" s="0"/>
      <c r="VOQ201" s="0"/>
      <c r="VOR201" s="0"/>
      <c r="VOS201" s="0"/>
      <c r="VOT201" s="0"/>
      <c r="VOU201" s="0"/>
      <c r="VOV201" s="0"/>
      <c r="VOW201" s="0"/>
      <c r="VOX201" s="0"/>
      <c r="VOY201" s="0"/>
      <c r="VOZ201" s="0"/>
      <c r="VPA201" s="0"/>
      <c r="VPB201" s="0"/>
      <c r="VPC201" s="0"/>
      <c r="VPD201" s="0"/>
      <c r="VPE201" s="0"/>
      <c r="VPF201" s="0"/>
      <c r="VPG201" s="0"/>
      <c r="VPH201" s="0"/>
      <c r="VPI201" s="0"/>
      <c r="VPJ201" s="0"/>
      <c r="VPK201" s="0"/>
      <c r="VPL201" s="0"/>
      <c r="VPM201" s="0"/>
      <c r="VPN201" s="0"/>
      <c r="VPO201" s="0"/>
      <c r="VPP201" s="0"/>
      <c r="VPQ201" s="0"/>
      <c r="VPR201" s="0"/>
      <c r="VPS201" s="0"/>
      <c r="VPT201" s="0"/>
      <c r="VPU201" s="0"/>
      <c r="VPV201" s="0"/>
      <c r="VPW201" s="0"/>
      <c r="VPX201" s="0"/>
      <c r="VPY201" s="0"/>
      <c r="VPZ201" s="0"/>
      <c r="VQA201" s="0"/>
      <c r="VQB201" s="0"/>
      <c r="VQC201" s="0"/>
      <c r="VQD201" s="0"/>
      <c r="VQE201" s="0"/>
      <c r="VQF201" s="0"/>
      <c r="VQG201" s="0"/>
      <c r="VQH201" s="0"/>
      <c r="VQI201" s="0"/>
      <c r="VQJ201" s="0"/>
      <c r="VQK201" s="0"/>
      <c r="VQL201" s="0"/>
      <c r="VQM201" s="0"/>
      <c r="VQN201" s="0"/>
      <c r="VQO201" s="0"/>
      <c r="VQP201" s="0"/>
      <c r="VQQ201" s="0"/>
      <c r="VQR201" s="0"/>
      <c r="VQS201" s="0"/>
      <c r="VQT201" s="0"/>
      <c r="VQU201" s="0"/>
      <c r="VQV201" s="0"/>
      <c r="VQW201" s="0"/>
      <c r="VQX201" s="0"/>
      <c r="VQY201" s="0"/>
      <c r="VQZ201" s="0"/>
      <c r="VRA201" s="0"/>
      <c r="VRB201" s="0"/>
      <c r="VRC201" s="0"/>
      <c r="VRD201" s="0"/>
      <c r="VRE201" s="0"/>
      <c r="VRF201" s="0"/>
      <c r="VRG201" s="0"/>
      <c r="VRH201" s="0"/>
      <c r="VRI201" s="0"/>
      <c r="VRJ201" s="0"/>
      <c r="VRK201" s="0"/>
      <c r="VRL201" s="0"/>
      <c r="VRM201" s="0"/>
      <c r="VRN201" s="0"/>
      <c r="VRO201" s="0"/>
      <c r="VRP201" s="0"/>
      <c r="VRQ201" s="0"/>
      <c r="VRR201" s="0"/>
      <c r="VRS201" s="0"/>
      <c r="VRT201" s="0"/>
      <c r="VRU201" s="0"/>
      <c r="VRV201" s="0"/>
      <c r="VRW201" s="0"/>
      <c r="VRX201" s="0"/>
      <c r="VRY201" s="0"/>
      <c r="VRZ201" s="0"/>
      <c r="VSA201" s="0"/>
      <c r="VSB201" s="0"/>
      <c r="VSC201" s="0"/>
      <c r="VSD201" s="0"/>
      <c r="VSE201" s="0"/>
      <c r="VSF201" s="0"/>
      <c r="VSG201" s="0"/>
      <c r="VSH201" s="0"/>
      <c r="VSI201" s="0"/>
      <c r="VSJ201" s="0"/>
      <c r="VSK201" s="0"/>
      <c r="VSL201" s="0"/>
      <c r="VSM201" s="0"/>
      <c r="VSN201" s="0"/>
      <c r="VSO201" s="0"/>
      <c r="VSP201" s="0"/>
      <c r="VSQ201" s="0"/>
      <c r="VSR201" s="0"/>
      <c r="VSS201" s="0"/>
      <c r="VST201" s="0"/>
      <c r="VSU201" s="0"/>
      <c r="VSV201" s="0"/>
      <c r="VSW201" s="0"/>
      <c r="VSX201" s="0"/>
      <c r="VSY201" s="0"/>
      <c r="VSZ201" s="0"/>
      <c r="VTA201" s="0"/>
      <c r="VTB201" s="0"/>
      <c r="VTC201" s="0"/>
      <c r="VTD201" s="0"/>
      <c r="VTE201" s="0"/>
      <c r="VTF201" s="0"/>
      <c r="VTG201" s="0"/>
      <c r="VTH201" s="0"/>
      <c r="VTI201" s="0"/>
      <c r="VTJ201" s="0"/>
      <c r="VTK201" s="0"/>
      <c r="VTL201" s="0"/>
      <c r="VTM201" s="0"/>
      <c r="VTN201" s="0"/>
      <c r="VTO201" s="0"/>
      <c r="VTP201" s="0"/>
      <c r="VTQ201" s="0"/>
      <c r="VTR201" s="0"/>
      <c r="VTS201" s="0"/>
      <c r="VTT201" s="0"/>
      <c r="VTU201" s="0"/>
      <c r="VTV201" s="0"/>
      <c r="VTW201" s="0"/>
      <c r="VTX201" s="0"/>
      <c r="VTY201" s="0"/>
      <c r="VTZ201" s="0"/>
      <c r="VUA201" s="0"/>
      <c r="VUB201" s="0"/>
      <c r="VUC201" s="0"/>
      <c r="VUD201" s="0"/>
      <c r="VUE201" s="0"/>
      <c r="VUF201" s="0"/>
      <c r="VUG201" s="0"/>
      <c r="VUH201" s="0"/>
      <c r="VUI201" s="0"/>
      <c r="VUJ201" s="0"/>
      <c r="VUK201" s="0"/>
      <c r="VUL201" s="0"/>
      <c r="VUM201" s="0"/>
      <c r="VUN201" s="0"/>
      <c r="VUO201" s="0"/>
      <c r="VUP201" s="0"/>
      <c r="VUQ201" s="0"/>
      <c r="VUR201" s="0"/>
      <c r="VUS201" s="0"/>
      <c r="VUT201" s="0"/>
      <c r="VUU201" s="0"/>
      <c r="VUV201" s="0"/>
      <c r="VUW201" s="0"/>
      <c r="VUX201" s="0"/>
      <c r="VUY201" s="0"/>
      <c r="VUZ201" s="0"/>
      <c r="VVA201" s="0"/>
      <c r="VVB201" s="0"/>
      <c r="VVC201" s="0"/>
      <c r="VVD201" s="0"/>
      <c r="VVE201" s="0"/>
      <c r="VVF201" s="0"/>
      <c r="VVG201" s="0"/>
      <c r="VVH201" s="0"/>
      <c r="VVI201" s="0"/>
      <c r="VVJ201" s="0"/>
      <c r="VVK201" s="0"/>
      <c r="VVL201" s="0"/>
      <c r="VVM201" s="0"/>
      <c r="VVN201" s="0"/>
      <c r="VVO201" s="0"/>
      <c r="VVP201" s="0"/>
      <c r="VVQ201" s="0"/>
      <c r="VVR201" s="0"/>
      <c r="VVS201" s="0"/>
      <c r="VVT201" s="0"/>
      <c r="VVU201" s="0"/>
      <c r="VVV201" s="0"/>
      <c r="VVW201" s="0"/>
      <c r="VVX201" s="0"/>
      <c r="VVY201" s="0"/>
      <c r="VVZ201" s="0"/>
      <c r="VWA201" s="0"/>
      <c r="VWB201" s="0"/>
      <c r="VWC201" s="0"/>
      <c r="VWD201" s="0"/>
      <c r="VWE201" s="0"/>
      <c r="VWF201" s="0"/>
      <c r="VWG201" s="0"/>
      <c r="VWH201" s="0"/>
      <c r="VWI201" s="0"/>
      <c r="VWJ201" s="0"/>
      <c r="VWK201" s="0"/>
      <c r="VWL201" s="0"/>
      <c r="VWM201" s="0"/>
      <c r="VWN201" s="0"/>
      <c r="VWO201" s="0"/>
      <c r="VWP201" s="0"/>
      <c r="VWQ201" s="0"/>
      <c r="VWR201" s="0"/>
      <c r="VWS201" s="0"/>
      <c r="VWT201" s="0"/>
      <c r="VWU201" s="0"/>
      <c r="VWV201" s="0"/>
      <c r="VWW201" s="0"/>
      <c r="VWX201" s="0"/>
      <c r="VWY201" s="0"/>
      <c r="VWZ201" s="0"/>
      <c r="VXA201" s="0"/>
      <c r="VXB201" s="0"/>
      <c r="VXC201" s="0"/>
      <c r="VXD201" s="0"/>
      <c r="VXE201" s="0"/>
      <c r="VXF201" s="0"/>
      <c r="VXG201" s="0"/>
      <c r="VXH201" s="0"/>
      <c r="VXI201" s="0"/>
      <c r="VXJ201" s="0"/>
      <c r="VXK201" s="0"/>
      <c r="VXL201" s="0"/>
      <c r="VXM201" s="0"/>
      <c r="VXN201" s="0"/>
      <c r="VXO201" s="0"/>
      <c r="VXP201" s="0"/>
      <c r="VXQ201" s="0"/>
      <c r="VXR201" s="0"/>
      <c r="VXS201" s="0"/>
      <c r="VXT201" s="0"/>
      <c r="VXU201" s="0"/>
      <c r="VXV201" s="0"/>
      <c r="VXW201" s="0"/>
      <c r="VXX201" s="0"/>
      <c r="VXY201" s="0"/>
      <c r="VXZ201" s="0"/>
      <c r="VYA201" s="0"/>
      <c r="VYB201" s="0"/>
      <c r="VYC201" s="0"/>
      <c r="VYD201" s="0"/>
      <c r="VYE201" s="0"/>
      <c r="VYF201" s="0"/>
      <c r="VYG201" s="0"/>
      <c r="VYH201" s="0"/>
      <c r="VYI201" s="0"/>
      <c r="VYJ201" s="0"/>
      <c r="VYK201" s="0"/>
      <c r="VYL201" s="0"/>
      <c r="VYM201" s="0"/>
      <c r="VYN201" s="0"/>
      <c r="VYO201" s="0"/>
      <c r="VYP201" s="0"/>
      <c r="VYQ201" s="0"/>
      <c r="VYR201" s="0"/>
      <c r="VYS201" s="0"/>
      <c r="VYT201" s="0"/>
      <c r="VYU201" s="0"/>
      <c r="VYV201" s="0"/>
      <c r="VYW201" s="0"/>
      <c r="VYX201" s="0"/>
      <c r="VYY201" s="0"/>
      <c r="VYZ201" s="0"/>
      <c r="VZA201" s="0"/>
      <c r="VZB201" s="0"/>
      <c r="VZC201" s="0"/>
      <c r="VZD201" s="0"/>
      <c r="VZE201" s="0"/>
      <c r="VZF201" s="0"/>
      <c r="VZG201" s="0"/>
      <c r="VZH201" s="0"/>
      <c r="VZI201" s="0"/>
      <c r="VZJ201" s="0"/>
      <c r="VZK201" s="0"/>
      <c r="VZL201" s="0"/>
      <c r="VZM201" s="0"/>
      <c r="VZN201" s="0"/>
      <c r="VZO201" s="0"/>
      <c r="VZP201" s="0"/>
      <c r="VZQ201" s="0"/>
      <c r="VZR201" s="0"/>
      <c r="VZS201" s="0"/>
      <c r="VZT201" s="0"/>
      <c r="VZU201" s="0"/>
      <c r="VZV201" s="0"/>
      <c r="VZW201" s="0"/>
      <c r="VZX201" s="0"/>
      <c r="VZY201" s="0"/>
      <c r="VZZ201" s="0"/>
      <c r="WAA201" s="0"/>
      <c r="WAB201" s="0"/>
      <c r="WAC201" s="0"/>
      <c r="WAD201" s="0"/>
      <c r="WAE201" s="0"/>
      <c r="WAF201" s="0"/>
      <c r="WAG201" s="0"/>
      <c r="WAH201" s="0"/>
      <c r="WAI201" s="0"/>
      <c r="WAJ201" s="0"/>
      <c r="WAK201" s="0"/>
      <c r="WAL201" s="0"/>
      <c r="WAM201" s="0"/>
      <c r="WAN201" s="0"/>
      <c r="WAO201" s="0"/>
      <c r="WAP201" s="0"/>
      <c r="WAQ201" s="0"/>
      <c r="WAR201" s="0"/>
      <c r="WAS201" s="0"/>
      <c r="WAT201" s="0"/>
      <c r="WAU201" s="0"/>
      <c r="WAV201" s="0"/>
      <c r="WAW201" s="0"/>
      <c r="WAX201" s="0"/>
      <c r="WAY201" s="0"/>
      <c r="WAZ201" s="0"/>
      <c r="WBA201" s="0"/>
      <c r="WBB201" s="0"/>
      <c r="WBC201" s="0"/>
      <c r="WBD201" s="0"/>
      <c r="WBE201" s="0"/>
      <c r="WBF201" s="0"/>
      <c r="WBG201" s="0"/>
      <c r="WBH201" s="0"/>
      <c r="WBI201" s="0"/>
      <c r="WBJ201" s="0"/>
      <c r="WBK201" s="0"/>
      <c r="WBL201" s="0"/>
      <c r="WBM201" s="0"/>
      <c r="WBN201" s="0"/>
      <c r="WBO201" s="0"/>
      <c r="WBP201" s="0"/>
      <c r="WBQ201" s="0"/>
      <c r="WBR201" s="0"/>
      <c r="WBS201" s="0"/>
      <c r="WBT201" s="0"/>
      <c r="WBU201" s="0"/>
      <c r="WBV201" s="0"/>
      <c r="WBW201" s="0"/>
      <c r="WBX201" s="0"/>
      <c r="WBY201" s="0"/>
      <c r="WBZ201" s="0"/>
      <c r="WCA201" s="0"/>
      <c r="WCB201" s="0"/>
      <c r="WCC201" s="0"/>
      <c r="WCD201" s="0"/>
      <c r="WCE201" s="0"/>
      <c r="WCF201" s="0"/>
      <c r="WCG201" s="0"/>
      <c r="WCH201" s="0"/>
      <c r="WCI201" s="0"/>
      <c r="WCJ201" s="0"/>
      <c r="WCK201" s="0"/>
      <c r="WCL201" s="0"/>
      <c r="WCM201" s="0"/>
      <c r="WCN201" s="0"/>
      <c r="WCO201" s="0"/>
      <c r="WCP201" s="0"/>
      <c r="WCQ201" s="0"/>
      <c r="WCR201" s="0"/>
      <c r="WCS201" s="0"/>
      <c r="WCT201" s="0"/>
      <c r="WCU201" s="0"/>
      <c r="WCV201" s="0"/>
      <c r="WCW201" s="0"/>
      <c r="WCX201" s="0"/>
      <c r="WCY201" s="0"/>
      <c r="WCZ201" s="0"/>
      <c r="WDA201" s="0"/>
      <c r="WDB201" s="0"/>
      <c r="WDC201" s="0"/>
      <c r="WDD201" s="0"/>
      <c r="WDE201" s="0"/>
      <c r="WDF201" s="0"/>
      <c r="WDG201" s="0"/>
      <c r="WDH201" s="0"/>
      <c r="WDI201" s="0"/>
      <c r="WDJ201" s="0"/>
      <c r="WDK201" s="0"/>
      <c r="WDL201" s="0"/>
      <c r="WDM201" s="0"/>
      <c r="WDN201" s="0"/>
      <c r="WDO201" s="0"/>
      <c r="WDP201" s="0"/>
      <c r="WDQ201" s="0"/>
      <c r="WDR201" s="0"/>
      <c r="WDS201" s="0"/>
      <c r="WDT201" s="0"/>
      <c r="WDU201" s="0"/>
      <c r="WDV201" s="0"/>
      <c r="WDW201" s="0"/>
      <c r="WDX201" s="0"/>
      <c r="WDY201" s="0"/>
      <c r="WDZ201" s="0"/>
      <c r="WEA201" s="0"/>
      <c r="WEB201" s="0"/>
      <c r="WEC201" s="0"/>
      <c r="WED201" s="0"/>
      <c r="WEE201" s="0"/>
      <c r="WEF201" s="0"/>
      <c r="WEG201" s="0"/>
      <c r="WEH201" s="0"/>
      <c r="WEI201" s="0"/>
      <c r="WEJ201" s="0"/>
      <c r="WEK201" s="0"/>
      <c r="WEL201" s="0"/>
      <c r="WEM201" s="0"/>
      <c r="WEN201" s="0"/>
      <c r="WEO201" s="0"/>
      <c r="WEP201" s="0"/>
      <c r="WEQ201" s="0"/>
      <c r="WER201" s="0"/>
      <c r="WES201" s="0"/>
      <c r="WET201" s="0"/>
      <c r="WEU201" s="0"/>
      <c r="WEV201" s="0"/>
      <c r="WEW201" s="0"/>
      <c r="WEX201" s="0"/>
      <c r="WEY201" s="0"/>
      <c r="WEZ201" s="0"/>
      <c r="WFA201" s="0"/>
      <c r="WFB201" s="0"/>
      <c r="WFC201" s="0"/>
      <c r="WFD201" s="0"/>
      <c r="WFE201" s="0"/>
      <c r="WFF201" s="0"/>
      <c r="WFG201" s="0"/>
      <c r="WFH201" s="0"/>
      <c r="WFI201" s="0"/>
      <c r="WFJ201" s="0"/>
      <c r="WFK201" s="0"/>
      <c r="WFL201" s="0"/>
      <c r="WFM201" s="0"/>
      <c r="WFN201" s="0"/>
      <c r="WFO201" s="0"/>
      <c r="WFP201" s="0"/>
      <c r="WFQ201" s="0"/>
      <c r="WFR201" s="0"/>
      <c r="WFS201" s="0"/>
      <c r="WFT201" s="0"/>
      <c r="WFU201" s="0"/>
      <c r="WFV201" s="0"/>
      <c r="WFW201" s="0"/>
      <c r="WFX201" s="0"/>
      <c r="WFY201" s="0"/>
      <c r="WFZ201" s="0"/>
      <c r="WGA201" s="0"/>
      <c r="WGB201" s="0"/>
      <c r="WGC201" s="0"/>
      <c r="WGD201" s="0"/>
      <c r="WGE201" s="0"/>
      <c r="WGF201" s="0"/>
      <c r="WGG201" s="0"/>
      <c r="WGH201" s="0"/>
      <c r="WGI201" s="0"/>
      <c r="WGJ201" s="0"/>
      <c r="WGK201" s="0"/>
      <c r="WGL201" s="0"/>
      <c r="WGM201" s="0"/>
      <c r="WGN201" s="0"/>
      <c r="WGO201" s="0"/>
      <c r="WGP201" s="0"/>
      <c r="WGQ201" s="0"/>
      <c r="WGR201" s="0"/>
      <c r="WGS201" s="0"/>
      <c r="WGT201" s="0"/>
      <c r="WGU201" s="0"/>
      <c r="WGV201" s="0"/>
      <c r="WGW201" s="0"/>
      <c r="WGX201" s="0"/>
      <c r="WGY201" s="0"/>
      <c r="WGZ201" s="0"/>
      <c r="WHA201" s="0"/>
      <c r="WHB201" s="0"/>
      <c r="WHC201" s="0"/>
      <c r="WHD201" s="0"/>
      <c r="WHE201" s="0"/>
      <c r="WHF201" s="0"/>
      <c r="WHG201" s="0"/>
      <c r="WHH201" s="0"/>
      <c r="WHI201" s="0"/>
      <c r="WHJ201" s="0"/>
      <c r="WHK201" s="0"/>
      <c r="WHL201" s="0"/>
      <c r="WHM201" s="0"/>
      <c r="WHN201" s="0"/>
      <c r="WHO201" s="0"/>
      <c r="WHP201" s="0"/>
      <c r="WHQ201" s="0"/>
      <c r="WHR201" s="0"/>
      <c r="WHS201" s="0"/>
      <c r="WHT201" s="0"/>
      <c r="WHU201" s="0"/>
      <c r="WHV201" s="0"/>
      <c r="WHW201" s="0"/>
      <c r="WHX201" s="0"/>
      <c r="WHY201" s="0"/>
      <c r="WHZ201" s="0"/>
      <c r="WIA201" s="0"/>
      <c r="WIB201" s="0"/>
      <c r="WIC201" s="0"/>
      <c r="WID201" s="0"/>
      <c r="WIE201" s="0"/>
      <c r="WIF201" s="0"/>
      <c r="WIG201" s="0"/>
      <c r="WIH201" s="0"/>
      <c r="WII201" s="0"/>
      <c r="WIJ201" s="0"/>
      <c r="WIK201" s="0"/>
      <c r="WIL201" s="0"/>
      <c r="WIM201" s="0"/>
      <c r="WIN201" s="0"/>
      <c r="WIO201" s="0"/>
      <c r="WIP201" s="0"/>
      <c r="WIQ201" s="0"/>
      <c r="WIR201" s="0"/>
      <c r="WIS201" s="0"/>
      <c r="WIT201" s="0"/>
      <c r="WIU201" s="0"/>
      <c r="WIV201" s="0"/>
      <c r="WIW201" s="0"/>
      <c r="WIX201" s="0"/>
      <c r="WIY201" s="0"/>
      <c r="WIZ201" s="0"/>
      <c r="WJA201" s="0"/>
      <c r="WJB201" s="0"/>
      <c r="WJC201" s="0"/>
      <c r="WJD201" s="0"/>
      <c r="WJE201" s="0"/>
      <c r="WJF201" s="0"/>
      <c r="WJG201" s="0"/>
      <c r="WJH201" s="0"/>
      <c r="WJI201" s="0"/>
      <c r="WJJ201" s="0"/>
      <c r="WJK201" s="0"/>
      <c r="WJL201" s="0"/>
      <c r="WJM201" s="0"/>
      <c r="WJN201" s="0"/>
      <c r="WJO201" s="0"/>
      <c r="WJP201" s="0"/>
      <c r="WJQ201" s="0"/>
      <c r="WJR201" s="0"/>
      <c r="WJS201" s="0"/>
      <c r="WJT201" s="0"/>
      <c r="WJU201" s="0"/>
      <c r="WJV201" s="0"/>
      <c r="WJW201" s="0"/>
      <c r="WJX201" s="0"/>
      <c r="WJY201" s="0"/>
      <c r="WJZ201" s="0"/>
      <c r="WKA201" s="0"/>
      <c r="WKB201" s="0"/>
      <c r="WKC201" s="0"/>
      <c r="WKD201" s="0"/>
      <c r="WKE201" s="0"/>
      <c r="WKF201" s="0"/>
      <c r="WKG201" s="0"/>
      <c r="WKH201" s="0"/>
      <c r="WKI201" s="0"/>
      <c r="WKJ201" s="0"/>
      <c r="WKK201" s="0"/>
      <c r="WKL201" s="0"/>
      <c r="WKM201" s="0"/>
      <c r="WKN201" s="0"/>
      <c r="WKO201" s="0"/>
      <c r="WKP201" s="0"/>
      <c r="WKQ201" s="0"/>
      <c r="WKR201" s="0"/>
      <c r="WKS201" s="0"/>
      <c r="WKT201" s="0"/>
      <c r="WKU201" s="0"/>
      <c r="WKV201" s="0"/>
      <c r="WKW201" s="0"/>
      <c r="WKX201" s="0"/>
      <c r="WKY201" s="0"/>
      <c r="WKZ201" s="0"/>
      <c r="WLA201" s="0"/>
      <c r="WLB201" s="0"/>
      <c r="WLC201" s="0"/>
      <c r="WLD201" s="0"/>
      <c r="WLE201" s="0"/>
      <c r="WLF201" s="0"/>
      <c r="WLG201" s="0"/>
      <c r="WLH201" s="0"/>
      <c r="WLI201" s="0"/>
      <c r="WLJ201" s="0"/>
      <c r="WLK201" s="0"/>
      <c r="WLL201" s="0"/>
      <c r="WLM201" s="0"/>
      <c r="WLN201" s="0"/>
      <c r="WLO201" s="0"/>
      <c r="WLP201" s="0"/>
      <c r="WLQ201" s="0"/>
      <c r="WLR201" s="0"/>
      <c r="WLS201" s="0"/>
      <c r="WLT201" s="0"/>
      <c r="WLU201" s="0"/>
      <c r="WLV201" s="0"/>
      <c r="WLW201" s="0"/>
      <c r="WLX201" s="0"/>
      <c r="WLY201" s="0"/>
      <c r="WLZ201" s="0"/>
      <c r="WMA201" s="0"/>
      <c r="WMB201" s="0"/>
      <c r="WMC201" s="0"/>
      <c r="WMD201" s="0"/>
      <c r="WME201" s="0"/>
      <c r="WMF201" s="0"/>
      <c r="WMG201" s="0"/>
      <c r="WMH201" s="0"/>
      <c r="WMI201" s="0"/>
      <c r="WMJ201" s="0"/>
      <c r="WMK201" s="0"/>
      <c r="WML201" s="0"/>
      <c r="WMM201" s="0"/>
      <c r="WMN201" s="0"/>
      <c r="WMO201" s="0"/>
      <c r="WMP201" s="0"/>
      <c r="WMQ201" s="0"/>
      <c r="WMR201" s="0"/>
      <c r="WMS201" s="0"/>
      <c r="WMT201" s="0"/>
      <c r="WMU201" s="0"/>
      <c r="WMV201" s="0"/>
      <c r="WMW201" s="0"/>
      <c r="WMX201" s="0"/>
      <c r="WMY201" s="0"/>
      <c r="WMZ201" s="0"/>
      <c r="WNA201" s="0"/>
      <c r="WNB201" s="0"/>
      <c r="WNC201" s="0"/>
      <c r="WND201" s="0"/>
      <c r="WNE201" s="0"/>
      <c r="WNF201" s="0"/>
      <c r="WNG201" s="0"/>
      <c r="WNH201" s="0"/>
      <c r="WNI201" s="0"/>
      <c r="WNJ201" s="0"/>
      <c r="WNK201" s="0"/>
      <c r="WNL201" s="0"/>
      <c r="WNM201" s="0"/>
      <c r="WNN201" s="0"/>
      <c r="WNO201" s="0"/>
      <c r="WNP201" s="0"/>
      <c r="WNQ201" s="0"/>
      <c r="WNR201" s="0"/>
      <c r="WNS201" s="0"/>
      <c r="WNT201" s="0"/>
      <c r="WNU201" s="0"/>
      <c r="WNV201" s="0"/>
      <c r="WNW201" s="0"/>
      <c r="WNX201" s="0"/>
      <c r="WNY201" s="0"/>
      <c r="WNZ201" s="0"/>
      <c r="WOA201" s="0"/>
      <c r="WOB201" s="0"/>
      <c r="WOC201" s="0"/>
      <c r="WOD201" s="0"/>
      <c r="WOE201" s="0"/>
      <c r="WOF201" s="0"/>
      <c r="WOG201" s="0"/>
      <c r="WOH201" s="0"/>
      <c r="WOI201" s="0"/>
      <c r="WOJ201" s="0"/>
      <c r="WOK201" s="0"/>
      <c r="WOL201" s="0"/>
      <c r="WOM201" s="0"/>
      <c r="WON201" s="0"/>
      <c r="WOO201" s="0"/>
      <c r="WOP201" s="0"/>
      <c r="WOQ201" s="0"/>
      <c r="WOR201" s="0"/>
      <c r="WOS201" s="0"/>
      <c r="WOT201" s="0"/>
      <c r="WOU201" s="0"/>
      <c r="WOV201" s="0"/>
      <c r="WOW201" s="0"/>
      <c r="WOX201" s="0"/>
      <c r="WOY201" s="0"/>
      <c r="WOZ201" s="0"/>
      <c r="WPA201" s="0"/>
      <c r="WPB201" s="0"/>
      <c r="WPC201" s="0"/>
      <c r="WPD201" s="0"/>
      <c r="WPE201" s="0"/>
      <c r="WPF201" s="0"/>
      <c r="WPG201" s="0"/>
      <c r="WPH201" s="0"/>
      <c r="WPI201" s="0"/>
      <c r="WPJ201" s="0"/>
      <c r="WPK201" s="0"/>
      <c r="WPL201" s="0"/>
      <c r="WPM201" s="0"/>
      <c r="WPN201" s="0"/>
      <c r="WPO201" s="0"/>
      <c r="WPP201" s="0"/>
      <c r="WPQ201" s="0"/>
      <c r="WPR201" s="0"/>
      <c r="WPS201" s="0"/>
      <c r="WPT201" s="0"/>
      <c r="WPU201" s="0"/>
      <c r="WPV201" s="0"/>
      <c r="WPW201" s="0"/>
      <c r="WPX201" s="0"/>
      <c r="WPY201" s="0"/>
      <c r="WPZ201" s="0"/>
      <c r="WQA201" s="0"/>
      <c r="WQB201" s="0"/>
      <c r="WQC201" s="0"/>
      <c r="WQD201" s="0"/>
      <c r="WQE201" s="0"/>
      <c r="WQF201" s="0"/>
      <c r="WQG201" s="0"/>
      <c r="WQH201" s="0"/>
      <c r="WQI201" s="0"/>
      <c r="WQJ201" s="0"/>
      <c r="WQK201" s="0"/>
      <c r="WQL201" s="0"/>
      <c r="WQM201" s="0"/>
      <c r="WQN201" s="0"/>
      <c r="WQO201" s="0"/>
      <c r="WQP201" s="0"/>
      <c r="WQQ201" s="0"/>
      <c r="WQR201" s="0"/>
      <c r="WQS201" s="0"/>
      <c r="WQT201" s="0"/>
      <c r="WQU201" s="0"/>
      <c r="WQV201" s="0"/>
      <c r="WQW201" s="0"/>
      <c r="WQX201" s="0"/>
      <c r="WQY201" s="0"/>
      <c r="WQZ201" s="0"/>
      <c r="WRA201" s="0"/>
      <c r="WRB201" s="0"/>
      <c r="WRC201" s="0"/>
      <c r="WRD201" s="0"/>
      <c r="WRE201" s="0"/>
      <c r="WRF201" s="0"/>
      <c r="WRG201" s="0"/>
      <c r="WRH201" s="0"/>
      <c r="WRI201" s="0"/>
      <c r="WRJ201" s="0"/>
      <c r="WRK201" s="0"/>
      <c r="WRL201" s="0"/>
      <c r="WRM201" s="0"/>
      <c r="WRN201" s="0"/>
      <c r="WRO201" s="0"/>
      <c r="WRP201" s="0"/>
      <c r="WRQ201" s="0"/>
      <c r="WRR201" s="0"/>
      <c r="WRS201" s="0"/>
      <c r="WRT201" s="0"/>
      <c r="WRU201" s="0"/>
      <c r="WRV201" s="0"/>
      <c r="WRW201" s="0"/>
      <c r="WRX201" s="0"/>
      <c r="WRY201" s="0"/>
      <c r="WRZ201" s="0"/>
      <c r="WSA201" s="0"/>
      <c r="WSB201" s="0"/>
      <c r="WSC201" s="0"/>
      <c r="WSD201" s="0"/>
      <c r="WSE201" s="0"/>
      <c r="WSF201" s="0"/>
      <c r="WSG201" s="0"/>
      <c r="WSH201" s="0"/>
      <c r="WSI201" s="0"/>
      <c r="WSJ201" s="0"/>
      <c r="WSK201" s="0"/>
      <c r="WSL201" s="0"/>
      <c r="WSM201" s="0"/>
      <c r="WSN201" s="0"/>
      <c r="WSO201" s="0"/>
      <c r="WSP201" s="0"/>
      <c r="WSQ201" s="0"/>
      <c r="WSR201" s="0"/>
      <c r="WSS201" s="0"/>
      <c r="WST201" s="0"/>
      <c r="WSU201" s="0"/>
      <c r="WSV201" s="0"/>
      <c r="WSW201" s="0"/>
      <c r="WSX201" s="0"/>
      <c r="WSY201" s="0"/>
      <c r="WSZ201" s="0"/>
      <c r="WTA201" s="0"/>
      <c r="WTB201" s="0"/>
      <c r="WTC201" s="0"/>
      <c r="WTD201" s="0"/>
      <c r="WTE201" s="0"/>
      <c r="WTF201" s="0"/>
      <c r="WTG201" s="0"/>
      <c r="WTH201" s="0"/>
      <c r="WTI201" s="0"/>
      <c r="WTJ201" s="0"/>
      <c r="WTK201" s="0"/>
      <c r="WTL201" s="0"/>
      <c r="WTM201" s="0"/>
      <c r="WTN201" s="0"/>
      <c r="WTO201" s="0"/>
      <c r="WTP201" s="0"/>
      <c r="WTQ201" s="0"/>
      <c r="WTR201" s="0"/>
      <c r="WTS201" s="0"/>
      <c r="WTT201" s="0"/>
      <c r="WTU201" s="0"/>
      <c r="WTV201" s="0"/>
      <c r="WTW201" s="0"/>
      <c r="WTX201" s="0"/>
      <c r="WTY201" s="0"/>
      <c r="WTZ201" s="0"/>
      <c r="WUA201" s="0"/>
      <c r="WUB201" s="0"/>
      <c r="WUC201" s="0"/>
      <c r="WUD201" s="0"/>
      <c r="WUE201" s="0"/>
      <c r="WUF201" s="0"/>
      <c r="WUG201" s="0"/>
      <c r="WUH201" s="0"/>
      <c r="WUI201" s="0"/>
      <c r="WUJ201" s="0"/>
      <c r="WUK201" s="0"/>
      <c r="WUL201" s="0"/>
      <c r="WUM201" s="0"/>
      <c r="WUN201" s="0"/>
      <c r="WUO201" s="0"/>
      <c r="WUP201" s="0"/>
      <c r="WUQ201" s="0"/>
      <c r="WUR201" s="0"/>
      <c r="WUS201" s="0"/>
      <c r="WUT201" s="0"/>
      <c r="WUU201" s="0"/>
      <c r="WUV201" s="0"/>
      <c r="WUW201" s="0"/>
      <c r="WUX201" s="0"/>
      <c r="WUY201" s="0"/>
      <c r="WUZ201" s="0"/>
      <c r="WVA201" s="0"/>
      <c r="WVB201" s="0"/>
      <c r="WVC201" s="0"/>
      <c r="WVD201" s="0"/>
      <c r="WVE201" s="0"/>
      <c r="WVF201" s="0"/>
      <c r="WVG201" s="0"/>
      <c r="WVH201" s="0"/>
      <c r="WVI201" s="0"/>
      <c r="WVJ201" s="0"/>
      <c r="WVK201" s="0"/>
      <c r="WVL201" s="0"/>
      <c r="WVM201" s="0"/>
      <c r="WVN201" s="0"/>
      <c r="WVO201" s="0"/>
      <c r="WVP201" s="0"/>
      <c r="WVQ201" s="0"/>
      <c r="WVR201" s="0"/>
      <c r="WVS201" s="0"/>
      <c r="WVT201" s="0"/>
      <c r="WVU201" s="0"/>
      <c r="WVV201" s="0"/>
      <c r="WVW201" s="0"/>
      <c r="WVX201" s="0"/>
      <c r="WVY201" s="0"/>
      <c r="WVZ201" s="0"/>
      <c r="WWA201" s="0"/>
      <c r="WWB201" s="0"/>
      <c r="WWC201" s="0"/>
      <c r="WWD201" s="0"/>
      <c r="WWE201" s="0"/>
      <c r="WWF201" s="0"/>
      <c r="WWG201" s="0"/>
      <c r="WWH201" s="0"/>
      <c r="WWI201" s="0"/>
      <c r="WWJ201" s="0"/>
      <c r="WWK201" s="0"/>
      <c r="WWL201" s="0"/>
      <c r="WWM201" s="0"/>
      <c r="WWN201" s="0"/>
      <c r="WWO201" s="0"/>
      <c r="WWP201" s="0"/>
      <c r="WWQ201" s="0"/>
      <c r="WWR201" s="0"/>
      <c r="WWS201" s="0"/>
      <c r="WWT201" s="0"/>
      <c r="WWU201" s="0"/>
      <c r="WWV201" s="0"/>
      <c r="WWW201" s="0"/>
      <c r="WWX201" s="0"/>
      <c r="WWY201" s="0"/>
      <c r="WWZ201" s="0"/>
      <c r="WXA201" s="0"/>
      <c r="WXB201" s="0"/>
      <c r="WXC201" s="0"/>
      <c r="WXD201" s="0"/>
      <c r="WXE201" s="0"/>
      <c r="WXF201" s="0"/>
      <c r="WXG201" s="0"/>
      <c r="WXH201" s="0"/>
      <c r="WXI201" s="0"/>
      <c r="WXJ201" s="0"/>
      <c r="WXK201" s="0"/>
      <c r="WXL201" s="0"/>
      <c r="WXM201" s="0"/>
      <c r="WXN201" s="0"/>
      <c r="WXO201" s="0"/>
      <c r="WXP201" s="0"/>
      <c r="WXQ201" s="0"/>
      <c r="WXR201" s="0"/>
      <c r="WXS201" s="0"/>
      <c r="WXT201" s="0"/>
      <c r="WXU201" s="0"/>
      <c r="WXV201" s="0"/>
      <c r="WXW201" s="0"/>
      <c r="WXX201" s="0"/>
      <c r="WXY201" s="0"/>
      <c r="WXZ201" s="0"/>
      <c r="WYA201" s="0"/>
      <c r="WYB201" s="0"/>
      <c r="WYC201" s="0"/>
      <c r="WYD201" s="0"/>
      <c r="WYE201" s="0"/>
      <c r="WYF201" s="0"/>
      <c r="WYG201" s="0"/>
      <c r="WYH201" s="0"/>
      <c r="WYI201" s="0"/>
      <c r="WYJ201" s="0"/>
      <c r="WYK201" s="0"/>
      <c r="WYL201" s="0"/>
      <c r="WYM201" s="0"/>
      <c r="WYN201" s="0"/>
      <c r="WYO201" s="0"/>
      <c r="WYP201" s="0"/>
      <c r="WYQ201" s="0"/>
      <c r="WYR201" s="0"/>
      <c r="WYS201" s="0"/>
      <c r="WYT201" s="0"/>
      <c r="WYU201" s="0"/>
      <c r="WYV201" s="0"/>
      <c r="WYW201" s="0"/>
      <c r="WYX201" s="0"/>
      <c r="WYY201" s="0"/>
      <c r="WYZ201" s="0"/>
      <c r="WZA201" s="0"/>
      <c r="WZB201" s="0"/>
      <c r="WZC201" s="0"/>
      <c r="WZD201" s="0"/>
      <c r="WZE201" s="0"/>
      <c r="WZF201" s="0"/>
      <c r="WZG201" s="0"/>
      <c r="WZH201" s="0"/>
      <c r="WZI201" s="0"/>
      <c r="WZJ201" s="0"/>
      <c r="WZK201" s="0"/>
      <c r="WZL201" s="0"/>
      <c r="WZM201" s="0"/>
      <c r="WZN201" s="0"/>
      <c r="WZO201" s="0"/>
      <c r="WZP201" s="0"/>
      <c r="WZQ201" s="0"/>
      <c r="WZR201" s="0"/>
      <c r="WZS201" s="0"/>
      <c r="WZT201" s="0"/>
      <c r="WZU201" s="0"/>
      <c r="WZV201" s="0"/>
      <c r="WZW201" s="0"/>
      <c r="WZX201" s="0"/>
      <c r="WZY201" s="0"/>
      <c r="WZZ201" s="0"/>
      <c r="XAA201" s="0"/>
      <c r="XAB201" s="0"/>
      <c r="XAC201" s="0"/>
      <c r="XAD201" s="0"/>
      <c r="XAE201" s="0"/>
      <c r="XAF201" s="0"/>
      <c r="XAG201" s="0"/>
      <c r="XAH201" s="0"/>
      <c r="XAI201" s="0"/>
      <c r="XAJ201" s="0"/>
      <c r="XAK201" s="0"/>
      <c r="XAL201" s="0"/>
      <c r="XAM201" s="0"/>
      <c r="XAN201" s="0"/>
      <c r="XAO201" s="0"/>
      <c r="XAP201" s="0"/>
      <c r="XAQ201" s="0"/>
      <c r="XAR201" s="0"/>
      <c r="XAS201" s="0"/>
      <c r="XAT201" s="0"/>
      <c r="XAU201" s="0"/>
      <c r="XAV201" s="0"/>
      <c r="XAW201" s="0"/>
      <c r="XAX201" s="0"/>
      <c r="XAY201" s="0"/>
      <c r="XAZ201" s="0"/>
      <c r="XBA201" s="0"/>
      <c r="XBB201" s="0"/>
      <c r="XBC201" s="0"/>
      <c r="XBD201" s="0"/>
      <c r="XBE201" s="0"/>
      <c r="XBF201" s="0"/>
      <c r="XBG201" s="0"/>
      <c r="XBH201" s="0"/>
      <c r="XBI201" s="0"/>
      <c r="XBJ201" s="0"/>
      <c r="XBK201" s="0"/>
      <c r="XBL201" s="0"/>
      <c r="XBM201" s="0"/>
      <c r="XBN201" s="0"/>
      <c r="XBO201" s="0"/>
      <c r="XBP201" s="0"/>
      <c r="XBQ201" s="0"/>
      <c r="XBR201" s="0"/>
      <c r="XBS201" s="0"/>
      <c r="XBT201" s="0"/>
      <c r="XBU201" s="0"/>
      <c r="XBV201" s="0"/>
      <c r="XBW201" s="0"/>
      <c r="XBX201" s="0"/>
      <c r="XBY201" s="0"/>
      <c r="XBZ201" s="0"/>
      <c r="XCA201" s="0"/>
      <c r="XCB201" s="0"/>
      <c r="XCC201" s="0"/>
      <c r="XCD201" s="0"/>
      <c r="XCE201" s="0"/>
      <c r="XCF201" s="0"/>
      <c r="XCG201" s="0"/>
      <c r="XCH201" s="0"/>
      <c r="XCI201" s="0"/>
      <c r="XCJ201" s="0"/>
      <c r="XCK201" s="0"/>
      <c r="XCL201" s="0"/>
      <c r="XCM201" s="0"/>
      <c r="XCN201" s="0"/>
      <c r="XCO201" s="0"/>
      <c r="XCP201" s="0"/>
      <c r="XCQ201" s="0"/>
      <c r="XCR201" s="0"/>
      <c r="XCS201" s="0"/>
      <c r="XCT201" s="0"/>
      <c r="XCU201" s="0"/>
      <c r="XCV201" s="0"/>
      <c r="XCW201" s="0"/>
      <c r="XCX201" s="0"/>
      <c r="XCY201" s="0"/>
      <c r="XCZ201" s="0"/>
      <c r="XDA201" s="0"/>
      <c r="XDB201" s="0"/>
      <c r="XDC201" s="0"/>
      <c r="XDD201" s="0"/>
      <c r="XDE201" s="0"/>
      <c r="XDF201" s="0"/>
      <c r="XDG201" s="0"/>
      <c r="XDH201" s="0"/>
      <c r="XDI201" s="0"/>
      <c r="XDJ201" s="0"/>
      <c r="XDK201" s="0"/>
      <c r="XDL201" s="0"/>
      <c r="XDM201" s="0"/>
      <c r="XDN201" s="0"/>
      <c r="XDO201" s="0"/>
      <c r="XDP201" s="0"/>
      <c r="XDQ201" s="0"/>
      <c r="XDR201" s="0"/>
      <c r="XDS201" s="0"/>
      <c r="XDT201" s="0"/>
      <c r="XDU201" s="0"/>
      <c r="XDV201" s="0"/>
      <c r="XDW201" s="0"/>
      <c r="XDX201" s="0"/>
      <c r="XDY201" s="0"/>
      <c r="XDZ201" s="0"/>
      <c r="XEA201" s="0"/>
      <c r="XEB201" s="0"/>
      <c r="XEC201" s="0"/>
      <c r="XED201" s="0"/>
      <c r="XEE201" s="0"/>
      <c r="XEF201" s="0"/>
      <c r="XEG201" s="0"/>
      <c r="XEH201" s="0"/>
      <c r="XEI201" s="0"/>
      <c r="XEJ201" s="0"/>
      <c r="XEK201" s="0"/>
      <c r="XEL201" s="0"/>
      <c r="XEM201" s="0"/>
      <c r="XEN201" s="0"/>
      <c r="XEO201" s="0"/>
      <c r="XEP201" s="0"/>
      <c r="XEQ201" s="0"/>
      <c r="XER201" s="0"/>
      <c r="XES201" s="0"/>
      <c r="XET201" s="0"/>
      <c r="XEU201" s="0"/>
      <c r="XEV201" s="0"/>
      <c r="XEW201" s="0"/>
      <c r="XEX201" s="0"/>
      <c r="XEY201" s="0"/>
      <c r="XEZ201" s="0"/>
      <c r="XFA201" s="0"/>
      <c r="XFB201" s="0"/>
      <c r="XFC201" s="0"/>
      <c r="XFD201" s="0"/>
    </row>
    <row r="202" customFormat="false" ht="15" hidden="false" customHeight="true" outlineLevel="0" collapsed="false">
      <c r="B202" s="14"/>
      <c r="C202" s="226"/>
      <c r="D202" s="227"/>
      <c r="E202" s="228"/>
      <c r="F202" s="228"/>
      <c r="G202" s="228"/>
      <c r="H202" s="0"/>
      <c r="I202" s="0"/>
      <c r="J202" s="0"/>
      <c r="K202" s="0"/>
      <c r="L202" s="0"/>
      <c r="M202" s="0"/>
      <c r="N202" s="0"/>
      <c r="O202" s="0"/>
      <c r="P202" s="0"/>
      <c r="Q202" s="0"/>
      <c r="R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c r="AMK202" s="0"/>
      <c r="AML202" s="0"/>
      <c r="AMM202" s="0"/>
      <c r="AMN202" s="0"/>
      <c r="AMO202" s="0"/>
      <c r="AMP202" s="0"/>
      <c r="AMQ202" s="0"/>
      <c r="AMR202" s="0"/>
      <c r="AMS202" s="0"/>
      <c r="AMT202" s="0"/>
      <c r="AMU202" s="0"/>
      <c r="AMV202" s="0"/>
      <c r="AMW202" s="0"/>
      <c r="AMX202" s="0"/>
      <c r="AMY202" s="0"/>
      <c r="AMZ202" s="0"/>
      <c r="ANA202" s="0"/>
      <c r="ANB202" s="0"/>
      <c r="ANC202" s="0"/>
      <c r="AND202" s="0"/>
      <c r="ANE202" s="0"/>
      <c r="ANF202" s="0"/>
      <c r="ANG202" s="0"/>
      <c r="ANH202" s="0"/>
      <c r="ANI202" s="0"/>
      <c r="ANJ202" s="0"/>
      <c r="ANK202" s="0"/>
      <c r="ANL202" s="0"/>
      <c r="ANM202" s="0"/>
      <c r="ANN202" s="0"/>
      <c r="ANO202" s="0"/>
      <c r="ANP202" s="0"/>
      <c r="ANQ202" s="0"/>
      <c r="ANR202" s="0"/>
      <c r="ANS202" s="0"/>
      <c r="ANT202" s="0"/>
      <c r="ANU202" s="0"/>
      <c r="ANV202" s="0"/>
      <c r="ANW202" s="0"/>
      <c r="ANX202" s="0"/>
      <c r="ANY202" s="0"/>
      <c r="ANZ202" s="0"/>
      <c r="AOA202" s="0"/>
      <c r="AOB202" s="0"/>
      <c r="AOC202" s="0"/>
      <c r="AOD202" s="0"/>
      <c r="AOE202" s="0"/>
      <c r="AOF202" s="0"/>
      <c r="AOG202" s="0"/>
      <c r="AOH202" s="0"/>
      <c r="AOI202" s="0"/>
      <c r="AOJ202" s="0"/>
      <c r="AOK202" s="0"/>
      <c r="AOL202" s="0"/>
      <c r="AOM202" s="0"/>
      <c r="AON202" s="0"/>
      <c r="AOO202" s="0"/>
      <c r="AOP202" s="0"/>
      <c r="AOQ202" s="0"/>
      <c r="AOR202" s="0"/>
      <c r="AOS202" s="0"/>
      <c r="AOT202" s="0"/>
      <c r="AOU202" s="0"/>
      <c r="AOV202" s="0"/>
      <c r="AOW202" s="0"/>
      <c r="AOX202" s="0"/>
      <c r="AOY202" s="0"/>
      <c r="AOZ202" s="0"/>
      <c r="APA202" s="0"/>
      <c r="APB202" s="0"/>
      <c r="APC202" s="0"/>
      <c r="APD202" s="0"/>
      <c r="APE202" s="0"/>
      <c r="APF202" s="0"/>
      <c r="APG202" s="0"/>
      <c r="APH202" s="0"/>
      <c r="API202" s="0"/>
      <c r="APJ202" s="0"/>
      <c r="APK202" s="0"/>
      <c r="APL202" s="0"/>
      <c r="APM202" s="0"/>
      <c r="APN202" s="0"/>
      <c r="APO202" s="0"/>
      <c r="APP202" s="0"/>
      <c r="APQ202" s="0"/>
      <c r="APR202" s="0"/>
      <c r="APS202" s="0"/>
      <c r="APT202" s="0"/>
      <c r="APU202" s="0"/>
      <c r="APV202" s="0"/>
      <c r="APW202" s="0"/>
      <c r="APX202" s="0"/>
      <c r="APY202" s="0"/>
      <c r="APZ202" s="0"/>
      <c r="AQA202" s="0"/>
      <c r="AQB202" s="0"/>
      <c r="AQC202" s="0"/>
      <c r="AQD202" s="0"/>
      <c r="AQE202" s="0"/>
      <c r="AQF202" s="0"/>
      <c r="AQG202" s="0"/>
      <c r="AQH202" s="0"/>
      <c r="AQI202" s="0"/>
      <c r="AQJ202" s="0"/>
      <c r="AQK202" s="0"/>
      <c r="AQL202" s="0"/>
      <c r="AQM202" s="0"/>
      <c r="AQN202" s="0"/>
      <c r="AQO202" s="0"/>
      <c r="AQP202" s="0"/>
      <c r="AQQ202" s="0"/>
      <c r="AQR202" s="0"/>
      <c r="AQS202" s="0"/>
      <c r="AQT202" s="0"/>
      <c r="AQU202" s="0"/>
      <c r="AQV202" s="0"/>
      <c r="AQW202" s="0"/>
      <c r="AQX202" s="0"/>
      <c r="AQY202" s="0"/>
      <c r="AQZ202" s="0"/>
      <c r="ARA202" s="0"/>
      <c r="ARB202" s="0"/>
      <c r="ARC202" s="0"/>
      <c r="ARD202" s="0"/>
      <c r="ARE202" s="0"/>
      <c r="ARF202" s="0"/>
      <c r="ARG202" s="0"/>
      <c r="ARH202" s="0"/>
      <c r="ARI202" s="0"/>
      <c r="ARJ202" s="0"/>
      <c r="ARK202" s="0"/>
      <c r="ARL202" s="0"/>
      <c r="ARM202" s="0"/>
      <c r="ARN202" s="0"/>
      <c r="ARO202" s="0"/>
      <c r="ARP202" s="0"/>
      <c r="ARQ202" s="0"/>
      <c r="ARR202" s="0"/>
      <c r="ARS202" s="0"/>
      <c r="ART202" s="0"/>
      <c r="ARU202" s="0"/>
      <c r="ARV202" s="0"/>
      <c r="ARW202" s="0"/>
      <c r="ARX202" s="0"/>
      <c r="ARY202" s="0"/>
      <c r="ARZ202" s="0"/>
      <c r="ASA202" s="0"/>
      <c r="ASB202" s="0"/>
      <c r="ASC202" s="0"/>
      <c r="ASD202" s="0"/>
      <c r="ASE202" s="0"/>
      <c r="ASF202" s="0"/>
      <c r="ASG202" s="0"/>
      <c r="ASH202" s="0"/>
      <c r="ASI202" s="0"/>
      <c r="ASJ202" s="0"/>
      <c r="ASK202" s="0"/>
      <c r="ASL202" s="0"/>
      <c r="ASM202" s="0"/>
      <c r="ASN202" s="0"/>
      <c r="ASO202" s="0"/>
      <c r="ASP202" s="0"/>
      <c r="ASQ202" s="0"/>
      <c r="ASR202" s="0"/>
      <c r="ASS202" s="0"/>
      <c r="AST202" s="0"/>
      <c r="ASU202" s="0"/>
      <c r="ASV202" s="0"/>
      <c r="ASW202" s="0"/>
      <c r="ASX202" s="0"/>
      <c r="ASY202" s="0"/>
      <c r="ASZ202" s="0"/>
      <c r="ATA202" s="0"/>
      <c r="ATB202" s="0"/>
      <c r="ATC202" s="0"/>
      <c r="ATD202" s="0"/>
      <c r="ATE202" s="0"/>
      <c r="ATF202" s="0"/>
      <c r="ATG202" s="0"/>
      <c r="ATH202" s="0"/>
      <c r="ATI202" s="0"/>
      <c r="ATJ202" s="0"/>
      <c r="ATK202" s="0"/>
      <c r="ATL202" s="0"/>
      <c r="ATM202" s="0"/>
      <c r="ATN202" s="0"/>
      <c r="ATO202" s="0"/>
      <c r="ATP202" s="0"/>
      <c r="ATQ202" s="0"/>
      <c r="ATR202" s="0"/>
      <c r="ATS202" s="0"/>
      <c r="ATT202" s="0"/>
      <c r="ATU202" s="0"/>
      <c r="ATV202" s="0"/>
      <c r="ATW202" s="0"/>
      <c r="ATX202" s="0"/>
      <c r="ATY202" s="0"/>
      <c r="ATZ202" s="0"/>
      <c r="AUA202" s="0"/>
      <c r="AUB202" s="0"/>
      <c r="AUC202" s="0"/>
      <c r="AUD202" s="0"/>
      <c r="AUE202" s="0"/>
      <c r="AUF202" s="0"/>
      <c r="AUG202" s="0"/>
      <c r="AUH202" s="0"/>
      <c r="AUI202" s="0"/>
      <c r="AUJ202" s="0"/>
      <c r="AUK202" s="0"/>
      <c r="AUL202" s="0"/>
      <c r="AUM202" s="0"/>
      <c r="AUN202" s="0"/>
      <c r="AUO202" s="0"/>
      <c r="AUP202" s="0"/>
      <c r="AUQ202" s="0"/>
      <c r="AUR202" s="0"/>
      <c r="AUS202" s="0"/>
      <c r="AUT202" s="0"/>
      <c r="AUU202" s="0"/>
      <c r="AUV202" s="0"/>
      <c r="AUW202" s="0"/>
      <c r="AUX202" s="0"/>
      <c r="AUY202" s="0"/>
      <c r="AUZ202" s="0"/>
      <c r="AVA202" s="0"/>
      <c r="AVB202" s="0"/>
      <c r="AVC202" s="0"/>
      <c r="AVD202" s="0"/>
      <c r="AVE202" s="0"/>
      <c r="AVF202" s="0"/>
      <c r="AVG202" s="0"/>
      <c r="AVH202" s="0"/>
      <c r="AVI202" s="0"/>
      <c r="AVJ202" s="0"/>
      <c r="AVK202" s="0"/>
      <c r="AVL202" s="0"/>
      <c r="AVM202" s="0"/>
      <c r="AVN202" s="0"/>
      <c r="AVO202" s="0"/>
      <c r="AVP202" s="0"/>
      <c r="AVQ202" s="0"/>
      <c r="AVR202" s="0"/>
      <c r="AVS202" s="0"/>
      <c r="AVT202" s="0"/>
      <c r="AVU202" s="0"/>
      <c r="AVV202" s="0"/>
      <c r="AVW202" s="0"/>
      <c r="AVX202" s="0"/>
      <c r="AVY202" s="0"/>
      <c r="AVZ202" s="0"/>
      <c r="AWA202" s="0"/>
      <c r="AWB202" s="0"/>
      <c r="AWC202" s="0"/>
      <c r="AWD202" s="0"/>
      <c r="AWE202" s="0"/>
      <c r="AWF202" s="0"/>
      <c r="AWG202" s="0"/>
      <c r="AWH202" s="0"/>
      <c r="AWI202" s="0"/>
      <c r="AWJ202" s="0"/>
      <c r="AWK202" s="0"/>
      <c r="AWL202" s="0"/>
      <c r="AWM202" s="0"/>
      <c r="AWN202" s="0"/>
      <c r="AWO202" s="0"/>
      <c r="AWP202" s="0"/>
      <c r="AWQ202" s="0"/>
      <c r="AWR202" s="0"/>
      <c r="AWS202" s="0"/>
      <c r="AWT202" s="0"/>
      <c r="AWU202" s="0"/>
      <c r="AWV202" s="0"/>
      <c r="AWW202" s="0"/>
      <c r="AWX202" s="0"/>
      <c r="AWY202" s="0"/>
      <c r="AWZ202" s="0"/>
      <c r="AXA202" s="0"/>
      <c r="AXB202" s="0"/>
      <c r="AXC202" s="0"/>
      <c r="AXD202" s="0"/>
      <c r="AXE202" s="0"/>
      <c r="AXF202" s="0"/>
      <c r="AXG202" s="0"/>
      <c r="AXH202" s="0"/>
      <c r="AXI202" s="0"/>
      <c r="AXJ202" s="0"/>
      <c r="AXK202" s="0"/>
      <c r="AXL202" s="0"/>
      <c r="AXM202" s="0"/>
      <c r="AXN202" s="0"/>
      <c r="AXO202" s="0"/>
      <c r="AXP202" s="0"/>
      <c r="AXQ202" s="0"/>
      <c r="AXR202" s="0"/>
      <c r="AXS202" s="0"/>
      <c r="AXT202" s="0"/>
      <c r="AXU202" s="0"/>
      <c r="AXV202" s="0"/>
      <c r="AXW202" s="0"/>
      <c r="AXX202" s="0"/>
      <c r="AXY202" s="0"/>
      <c r="AXZ202" s="0"/>
      <c r="AYA202" s="0"/>
      <c r="AYB202" s="0"/>
      <c r="AYC202" s="0"/>
      <c r="AYD202" s="0"/>
      <c r="AYE202" s="0"/>
      <c r="AYF202" s="0"/>
      <c r="AYG202" s="0"/>
      <c r="AYH202" s="0"/>
      <c r="AYI202" s="0"/>
      <c r="AYJ202" s="0"/>
      <c r="AYK202" s="0"/>
      <c r="AYL202" s="0"/>
      <c r="AYM202" s="0"/>
      <c r="AYN202" s="0"/>
      <c r="AYO202" s="0"/>
      <c r="AYP202" s="0"/>
      <c r="AYQ202" s="0"/>
      <c r="AYR202" s="0"/>
      <c r="AYS202" s="0"/>
      <c r="AYT202" s="0"/>
      <c r="AYU202" s="0"/>
      <c r="AYV202" s="0"/>
      <c r="AYW202" s="0"/>
      <c r="AYX202" s="0"/>
      <c r="AYY202" s="0"/>
      <c r="AYZ202" s="0"/>
      <c r="AZA202" s="0"/>
      <c r="AZB202" s="0"/>
      <c r="AZC202" s="0"/>
      <c r="AZD202" s="0"/>
      <c r="AZE202" s="0"/>
      <c r="AZF202" s="0"/>
      <c r="AZG202" s="0"/>
      <c r="AZH202" s="0"/>
      <c r="AZI202" s="0"/>
      <c r="AZJ202" s="0"/>
      <c r="AZK202" s="0"/>
      <c r="AZL202" s="0"/>
      <c r="AZM202" s="0"/>
      <c r="AZN202" s="0"/>
      <c r="AZO202" s="0"/>
      <c r="AZP202" s="0"/>
      <c r="AZQ202" s="0"/>
      <c r="AZR202" s="0"/>
      <c r="AZS202" s="0"/>
      <c r="AZT202" s="0"/>
      <c r="AZU202" s="0"/>
      <c r="AZV202" s="0"/>
      <c r="AZW202" s="0"/>
      <c r="AZX202" s="0"/>
      <c r="AZY202" s="0"/>
      <c r="AZZ202" s="0"/>
      <c r="BAA202" s="0"/>
      <c r="BAB202" s="0"/>
      <c r="BAC202" s="0"/>
      <c r="BAD202" s="0"/>
      <c r="BAE202" s="0"/>
      <c r="BAF202" s="0"/>
      <c r="BAG202" s="0"/>
      <c r="BAH202" s="0"/>
      <c r="BAI202" s="0"/>
      <c r="BAJ202" s="0"/>
      <c r="BAK202" s="0"/>
      <c r="BAL202" s="0"/>
      <c r="BAM202" s="0"/>
      <c r="BAN202" s="0"/>
      <c r="BAO202" s="0"/>
      <c r="BAP202" s="0"/>
      <c r="BAQ202" s="0"/>
      <c r="BAR202" s="0"/>
      <c r="BAS202" s="0"/>
      <c r="BAT202" s="0"/>
      <c r="BAU202" s="0"/>
      <c r="BAV202" s="0"/>
      <c r="BAW202" s="0"/>
      <c r="BAX202" s="0"/>
      <c r="BAY202" s="0"/>
      <c r="BAZ202" s="0"/>
      <c r="BBA202" s="0"/>
      <c r="BBB202" s="0"/>
      <c r="BBC202" s="0"/>
      <c r="BBD202" s="0"/>
      <c r="BBE202" s="0"/>
      <c r="BBF202" s="0"/>
      <c r="BBG202" s="0"/>
      <c r="BBH202" s="0"/>
      <c r="BBI202" s="0"/>
      <c r="BBJ202" s="0"/>
      <c r="BBK202" s="0"/>
      <c r="BBL202" s="0"/>
      <c r="BBM202" s="0"/>
      <c r="BBN202" s="0"/>
      <c r="BBO202" s="0"/>
      <c r="BBP202" s="0"/>
      <c r="BBQ202" s="0"/>
      <c r="BBR202" s="0"/>
      <c r="BBS202" s="0"/>
      <c r="BBT202" s="0"/>
      <c r="BBU202" s="0"/>
      <c r="BBV202" s="0"/>
      <c r="BBW202" s="0"/>
      <c r="BBX202" s="0"/>
      <c r="BBY202" s="0"/>
      <c r="BBZ202" s="0"/>
      <c r="BCA202" s="0"/>
      <c r="BCB202" s="0"/>
      <c r="BCC202" s="0"/>
      <c r="BCD202" s="0"/>
      <c r="BCE202" s="0"/>
      <c r="BCF202" s="0"/>
      <c r="BCG202" s="0"/>
      <c r="BCH202" s="0"/>
      <c r="BCI202" s="0"/>
      <c r="BCJ202" s="0"/>
      <c r="BCK202" s="0"/>
      <c r="BCL202" s="0"/>
      <c r="BCM202" s="0"/>
      <c r="BCN202" s="0"/>
      <c r="BCO202" s="0"/>
      <c r="BCP202" s="0"/>
      <c r="BCQ202" s="0"/>
      <c r="BCR202" s="0"/>
      <c r="BCS202" s="0"/>
      <c r="BCT202" s="0"/>
      <c r="BCU202" s="0"/>
      <c r="BCV202" s="0"/>
      <c r="BCW202" s="0"/>
      <c r="BCX202" s="0"/>
      <c r="BCY202" s="0"/>
      <c r="BCZ202" s="0"/>
      <c r="BDA202" s="0"/>
      <c r="BDB202" s="0"/>
      <c r="BDC202" s="0"/>
      <c r="BDD202" s="0"/>
      <c r="BDE202" s="0"/>
      <c r="BDF202" s="0"/>
      <c r="BDG202" s="0"/>
      <c r="BDH202" s="0"/>
      <c r="BDI202" s="0"/>
      <c r="BDJ202" s="0"/>
      <c r="BDK202" s="0"/>
      <c r="BDL202" s="0"/>
      <c r="BDM202" s="0"/>
      <c r="BDN202" s="0"/>
      <c r="BDO202" s="0"/>
      <c r="BDP202" s="0"/>
      <c r="BDQ202" s="0"/>
      <c r="BDR202" s="0"/>
      <c r="BDS202" s="0"/>
      <c r="BDT202" s="0"/>
      <c r="BDU202" s="0"/>
      <c r="BDV202" s="0"/>
      <c r="BDW202" s="0"/>
      <c r="BDX202" s="0"/>
      <c r="BDY202" s="0"/>
      <c r="BDZ202" s="0"/>
      <c r="BEA202" s="0"/>
      <c r="BEB202" s="0"/>
      <c r="BEC202" s="0"/>
      <c r="BED202" s="0"/>
      <c r="BEE202" s="0"/>
      <c r="BEF202" s="0"/>
      <c r="BEG202" s="0"/>
      <c r="BEH202" s="0"/>
      <c r="BEI202" s="0"/>
      <c r="BEJ202" s="0"/>
      <c r="BEK202" s="0"/>
      <c r="BEL202" s="0"/>
      <c r="BEM202" s="0"/>
      <c r="BEN202" s="0"/>
      <c r="BEO202" s="0"/>
      <c r="BEP202" s="0"/>
      <c r="BEQ202" s="0"/>
      <c r="BER202" s="0"/>
      <c r="BES202" s="0"/>
      <c r="BET202" s="0"/>
      <c r="BEU202" s="0"/>
      <c r="BEV202" s="0"/>
      <c r="BEW202" s="0"/>
      <c r="BEX202" s="0"/>
      <c r="BEY202" s="0"/>
      <c r="BEZ202" s="0"/>
      <c r="BFA202" s="0"/>
      <c r="BFB202" s="0"/>
      <c r="BFC202" s="0"/>
      <c r="BFD202" s="0"/>
      <c r="BFE202" s="0"/>
      <c r="BFF202" s="0"/>
      <c r="BFG202" s="0"/>
      <c r="BFH202" s="0"/>
      <c r="BFI202" s="0"/>
      <c r="BFJ202" s="0"/>
      <c r="BFK202" s="0"/>
      <c r="BFL202" s="0"/>
      <c r="BFM202" s="0"/>
      <c r="BFN202" s="0"/>
      <c r="BFO202" s="0"/>
      <c r="BFP202" s="0"/>
      <c r="BFQ202" s="0"/>
      <c r="BFR202" s="0"/>
      <c r="BFS202" s="0"/>
      <c r="BFT202" s="0"/>
      <c r="BFU202" s="0"/>
      <c r="BFV202" s="0"/>
      <c r="BFW202" s="0"/>
      <c r="BFX202" s="0"/>
      <c r="BFY202" s="0"/>
      <c r="BFZ202" s="0"/>
      <c r="BGA202" s="0"/>
      <c r="BGB202" s="0"/>
      <c r="BGC202" s="0"/>
      <c r="BGD202" s="0"/>
      <c r="BGE202" s="0"/>
      <c r="BGF202" s="0"/>
      <c r="BGG202" s="0"/>
      <c r="BGH202" s="0"/>
      <c r="BGI202" s="0"/>
      <c r="BGJ202" s="0"/>
      <c r="BGK202" s="0"/>
      <c r="BGL202" s="0"/>
      <c r="BGM202" s="0"/>
      <c r="BGN202" s="0"/>
      <c r="BGO202" s="0"/>
      <c r="BGP202" s="0"/>
      <c r="BGQ202" s="0"/>
      <c r="BGR202" s="0"/>
      <c r="BGS202" s="0"/>
      <c r="BGT202" s="0"/>
      <c r="BGU202" s="0"/>
      <c r="BGV202" s="0"/>
      <c r="BGW202" s="0"/>
      <c r="BGX202" s="0"/>
      <c r="BGY202" s="0"/>
      <c r="BGZ202" s="0"/>
      <c r="BHA202" s="0"/>
      <c r="BHB202" s="0"/>
      <c r="BHC202" s="0"/>
      <c r="BHD202" s="0"/>
      <c r="BHE202" s="0"/>
      <c r="BHF202" s="0"/>
      <c r="BHG202" s="0"/>
      <c r="BHH202" s="0"/>
      <c r="BHI202" s="0"/>
      <c r="BHJ202" s="0"/>
      <c r="BHK202" s="0"/>
      <c r="BHL202" s="0"/>
      <c r="BHM202" s="0"/>
      <c r="BHN202" s="0"/>
      <c r="BHO202" s="0"/>
      <c r="BHP202" s="0"/>
      <c r="BHQ202" s="0"/>
      <c r="BHR202" s="0"/>
      <c r="BHS202" s="0"/>
      <c r="BHT202" s="0"/>
      <c r="BHU202" s="0"/>
      <c r="BHV202" s="0"/>
      <c r="BHW202" s="0"/>
      <c r="BHX202" s="0"/>
      <c r="BHY202" s="0"/>
      <c r="BHZ202" s="0"/>
      <c r="BIA202" s="0"/>
      <c r="BIB202" s="0"/>
      <c r="BIC202" s="0"/>
      <c r="BID202" s="0"/>
      <c r="BIE202" s="0"/>
      <c r="BIF202" s="0"/>
      <c r="BIG202" s="0"/>
      <c r="BIH202" s="0"/>
      <c r="BII202" s="0"/>
      <c r="BIJ202" s="0"/>
      <c r="BIK202" s="0"/>
      <c r="BIL202" s="0"/>
      <c r="BIM202" s="0"/>
      <c r="BIN202" s="0"/>
      <c r="BIO202" s="0"/>
      <c r="BIP202" s="0"/>
      <c r="BIQ202" s="0"/>
      <c r="BIR202" s="0"/>
      <c r="BIS202" s="0"/>
      <c r="BIT202" s="0"/>
      <c r="BIU202" s="0"/>
      <c r="BIV202" s="0"/>
      <c r="BIW202" s="0"/>
      <c r="BIX202" s="0"/>
      <c r="BIY202" s="0"/>
      <c r="BIZ202" s="0"/>
      <c r="BJA202" s="0"/>
      <c r="BJB202" s="0"/>
      <c r="BJC202" s="0"/>
      <c r="BJD202" s="0"/>
      <c r="BJE202" s="0"/>
      <c r="BJF202" s="0"/>
      <c r="BJG202" s="0"/>
      <c r="BJH202" s="0"/>
      <c r="BJI202" s="0"/>
      <c r="BJJ202" s="0"/>
      <c r="BJK202" s="0"/>
      <c r="BJL202" s="0"/>
      <c r="BJM202" s="0"/>
      <c r="BJN202" s="0"/>
      <c r="BJO202" s="0"/>
      <c r="BJP202" s="0"/>
      <c r="BJQ202" s="0"/>
      <c r="BJR202" s="0"/>
      <c r="BJS202" s="0"/>
      <c r="BJT202" s="0"/>
      <c r="BJU202" s="0"/>
      <c r="BJV202" s="0"/>
      <c r="BJW202" s="0"/>
      <c r="BJX202" s="0"/>
      <c r="BJY202" s="0"/>
      <c r="BJZ202" s="0"/>
      <c r="BKA202" s="0"/>
      <c r="BKB202" s="0"/>
      <c r="BKC202" s="0"/>
      <c r="BKD202" s="0"/>
      <c r="BKE202" s="0"/>
      <c r="BKF202" s="0"/>
      <c r="BKG202" s="0"/>
      <c r="BKH202" s="0"/>
      <c r="BKI202" s="0"/>
      <c r="BKJ202" s="0"/>
      <c r="BKK202" s="0"/>
      <c r="BKL202" s="0"/>
      <c r="BKM202" s="0"/>
      <c r="BKN202" s="0"/>
      <c r="BKO202" s="0"/>
      <c r="BKP202" s="0"/>
      <c r="BKQ202" s="0"/>
      <c r="BKR202" s="0"/>
      <c r="BKS202" s="0"/>
      <c r="BKT202" s="0"/>
      <c r="BKU202" s="0"/>
      <c r="BKV202" s="0"/>
      <c r="BKW202" s="0"/>
      <c r="BKX202" s="0"/>
      <c r="BKY202" s="0"/>
      <c r="BKZ202" s="0"/>
      <c r="BLA202" s="0"/>
      <c r="BLB202" s="0"/>
      <c r="BLC202" s="0"/>
      <c r="BLD202" s="0"/>
      <c r="BLE202" s="0"/>
      <c r="BLF202" s="0"/>
      <c r="BLG202" s="0"/>
      <c r="BLH202" s="0"/>
      <c r="BLI202" s="0"/>
      <c r="BLJ202" s="0"/>
      <c r="BLK202" s="0"/>
      <c r="BLL202" s="0"/>
      <c r="BLM202" s="0"/>
      <c r="BLN202" s="0"/>
      <c r="BLO202" s="0"/>
      <c r="BLP202" s="0"/>
      <c r="BLQ202" s="0"/>
      <c r="BLR202" s="0"/>
      <c r="BLS202" s="0"/>
      <c r="BLT202" s="0"/>
      <c r="BLU202" s="0"/>
      <c r="BLV202" s="0"/>
      <c r="BLW202" s="0"/>
      <c r="BLX202" s="0"/>
      <c r="BLY202" s="0"/>
      <c r="BLZ202" s="0"/>
      <c r="BMA202" s="0"/>
      <c r="BMB202" s="0"/>
      <c r="BMC202" s="0"/>
      <c r="BMD202" s="0"/>
      <c r="BME202" s="0"/>
      <c r="BMF202" s="0"/>
      <c r="BMG202" s="0"/>
      <c r="BMH202" s="0"/>
      <c r="BMI202" s="0"/>
      <c r="BMJ202" s="0"/>
      <c r="BMK202" s="0"/>
      <c r="BML202" s="0"/>
      <c r="BMM202" s="0"/>
      <c r="BMN202" s="0"/>
      <c r="BMO202" s="0"/>
      <c r="BMP202" s="0"/>
      <c r="BMQ202" s="0"/>
      <c r="BMR202" s="0"/>
      <c r="BMS202" s="0"/>
      <c r="BMT202" s="0"/>
      <c r="BMU202" s="0"/>
      <c r="BMV202" s="0"/>
      <c r="BMW202" s="0"/>
      <c r="BMX202" s="0"/>
      <c r="BMY202" s="0"/>
      <c r="BMZ202" s="0"/>
      <c r="BNA202" s="0"/>
      <c r="BNB202" s="0"/>
      <c r="BNC202" s="0"/>
      <c r="BND202" s="0"/>
      <c r="BNE202" s="0"/>
      <c r="BNF202" s="0"/>
      <c r="BNG202" s="0"/>
      <c r="BNH202" s="0"/>
      <c r="BNI202" s="0"/>
      <c r="BNJ202" s="0"/>
      <c r="BNK202" s="0"/>
      <c r="BNL202" s="0"/>
      <c r="BNM202" s="0"/>
      <c r="BNN202" s="0"/>
      <c r="BNO202" s="0"/>
      <c r="BNP202" s="0"/>
      <c r="BNQ202" s="0"/>
      <c r="BNR202" s="0"/>
      <c r="BNS202" s="0"/>
      <c r="BNT202" s="0"/>
      <c r="BNU202" s="0"/>
      <c r="BNV202" s="0"/>
      <c r="BNW202" s="0"/>
      <c r="BNX202" s="0"/>
      <c r="BNY202" s="0"/>
      <c r="BNZ202" s="0"/>
      <c r="BOA202" s="0"/>
      <c r="BOB202" s="0"/>
      <c r="BOC202" s="0"/>
      <c r="BOD202" s="0"/>
      <c r="BOE202" s="0"/>
      <c r="BOF202" s="0"/>
      <c r="BOG202" s="0"/>
      <c r="BOH202" s="0"/>
      <c r="BOI202" s="0"/>
      <c r="BOJ202" s="0"/>
      <c r="BOK202" s="0"/>
      <c r="BOL202" s="0"/>
      <c r="BOM202" s="0"/>
      <c r="BON202" s="0"/>
      <c r="BOO202" s="0"/>
      <c r="BOP202" s="0"/>
      <c r="BOQ202" s="0"/>
      <c r="BOR202" s="0"/>
      <c r="BOS202" s="0"/>
      <c r="BOT202" s="0"/>
      <c r="BOU202" s="0"/>
      <c r="BOV202" s="0"/>
      <c r="BOW202" s="0"/>
      <c r="BOX202" s="0"/>
      <c r="BOY202" s="0"/>
      <c r="BOZ202" s="0"/>
      <c r="BPA202" s="0"/>
      <c r="BPB202" s="0"/>
      <c r="BPC202" s="0"/>
      <c r="BPD202" s="0"/>
      <c r="BPE202" s="0"/>
      <c r="BPF202" s="0"/>
      <c r="BPG202" s="0"/>
      <c r="BPH202" s="0"/>
      <c r="BPI202" s="0"/>
      <c r="BPJ202" s="0"/>
      <c r="BPK202" s="0"/>
      <c r="BPL202" s="0"/>
      <c r="BPM202" s="0"/>
      <c r="BPN202" s="0"/>
      <c r="BPO202" s="0"/>
      <c r="BPP202" s="0"/>
      <c r="BPQ202" s="0"/>
      <c r="BPR202" s="0"/>
      <c r="BPS202" s="0"/>
      <c r="BPT202" s="0"/>
      <c r="BPU202" s="0"/>
      <c r="BPV202" s="0"/>
      <c r="BPW202" s="0"/>
      <c r="BPX202" s="0"/>
      <c r="BPY202" s="0"/>
      <c r="BPZ202" s="0"/>
      <c r="BQA202" s="0"/>
      <c r="BQB202" s="0"/>
      <c r="BQC202" s="0"/>
      <c r="BQD202" s="0"/>
      <c r="BQE202" s="0"/>
      <c r="BQF202" s="0"/>
      <c r="BQG202" s="0"/>
      <c r="BQH202" s="0"/>
      <c r="BQI202" s="0"/>
      <c r="BQJ202" s="0"/>
      <c r="BQK202" s="0"/>
      <c r="BQL202" s="0"/>
      <c r="BQM202" s="0"/>
      <c r="BQN202" s="0"/>
      <c r="BQO202" s="0"/>
      <c r="BQP202" s="0"/>
      <c r="BQQ202" s="0"/>
      <c r="BQR202" s="0"/>
      <c r="BQS202" s="0"/>
      <c r="BQT202" s="0"/>
      <c r="BQU202" s="0"/>
      <c r="BQV202" s="0"/>
      <c r="BQW202" s="0"/>
      <c r="BQX202" s="0"/>
      <c r="BQY202" s="0"/>
      <c r="BQZ202" s="0"/>
      <c r="BRA202" s="0"/>
      <c r="BRB202" s="0"/>
      <c r="BRC202" s="0"/>
      <c r="BRD202" s="0"/>
      <c r="BRE202" s="0"/>
      <c r="BRF202" s="0"/>
      <c r="BRG202" s="0"/>
      <c r="BRH202" s="0"/>
      <c r="BRI202" s="0"/>
      <c r="BRJ202" s="0"/>
      <c r="BRK202" s="0"/>
      <c r="BRL202" s="0"/>
      <c r="BRM202" s="0"/>
      <c r="BRN202" s="0"/>
      <c r="BRO202" s="0"/>
      <c r="BRP202" s="0"/>
      <c r="BRQ202" s="0"/>
      <c r="BRR202" s="0"/>
      <c r="BRS202" s="0"/>
      <c r="BRT202" s="0"/>
      <c r="BRU202" s="0"/>
      <c r="BRV202" s="0"/>
      <c r="BRW202" s="0"/>
      <c r="BRX202" s="0"/>
      <c r="BRY202" s="0"/>
      <c r="BRZ202" s="0"/>
      <c r="BSA202" s="0"/>
      <c r="BSB202" s="0"/>
      <c r="BSC202" s="0"/>
      <c r="BSD202" s="0"/>
      <c r="BSE202" s="0"/>
      <c r="BSF202" s="0"/>
      <c r="BSG202" s="0"/>
      <c r="BSH202" s="0"/>
      <c r="BSI202" s="0"/>
      <c r="BSJ202" s="0"/>
      <c r="BSK202" s="0"/>
      <c r="BSL202" s="0"/>
      <c r="BSM202" s="0"/>
      <c r="BSN202" s="0"/>
      <c r="BSO202" s="0"/>
      <c r="BSP202" s="0"/>
      <c r="BSQ202" s="0"/>
      <c r="BSR202" s="0"/>
      <c r="BSS202" s="0"/>
      <c r="BST202" s="0"/>
      <c r="BSU202" s="0"/>
      <c r="BSV202" s="0"/>
      <c r="BSW202" s="0"/>
      <c r="BSX202" s="0"/>
      <c r="BSY202" s="0"/>
      <c r="BSZ202" s="0"/>
      <c r="BTA202" s="0"/>
      <c r="BTB202" s="0"/>
      <c r="BTC202" s="0"/>
      <c r="BTD202" s="0"/>
      <c r="BTE202" s="0"/>
      <c r="BTF202" s="0"/>
      <c r="BTG202" s="0"/>
      <c r="BTH202" s="0"/>
      <c r="BTI202" s="0"/>
      <c r="BTJ202" s="0"/>
      <c r="BTK202" s="0"/>
      <c r="BTL202" s="0"/>
      <c r="BTM202" s="0"/>
      <c r="BTN202" s="0"/>
      <c r="BTO202" s="0"/>
      <c r="BTP202" s="0"/>
      <c r="BTQ202" s="0"/>
      <c r="BTR202" s="0"/>
      <c r="BTS202" s="0"/>
      <c r="BTT202" s="0"/>
      <c r="BTU202" s="0"/>
      <c r="BTV202" s="0"/>
      <c r="BTW202" s="0"/>
      <c r="BTX202" s="0"/>
      <c r="BTY202" s="0"/>
      <c r="BTZ202" s="0"/>
      <c r="BUA202" s="0"/>
      <c r="BUB202" s="0"/>
      <c r="BUC202" s="0"/>
      <c r="BUD202" s="0"/>
      <c r="BUE202" s="0"/>
      <c r="BUF202" s="0"/>
      <c r="BUG202" s="0"/>
      <c r="BUH202" s="0"/>
      <c r="BUI202" s="0"/>
      <c r="BUJ202" s="0"/>
      <c r="BUK202" s="0"/>
      <c r="BUL202" s="0"/>
      <c r="BUM202" s="0"/>
      <c r="BUN202" s="0"/>
      <c r="BUO202" s="0"/>
      <c r="BUP202" s="0"/>
      <c r="BUQ202" s="0"/>
      <c r="BUR202" s="0"/>
      <c r="BUS202" s="0"/>
      <c r="BUT202" s="0"/>
      <c r="BUU202" s="0"/>
      <c r="BUV202" s="0"/>
      <c r="BUW202" s="0"/>
      <c r="BUX202" s="0"/>
      <c r="BUY202" s="0"/>
      <c r="BUZ202" s="0"/>
      <c r="BVA202" s="0"/>
      <c r="BVB202" s="0"/>
      <c r="BVC202" s="0"/>
      <c r="BVD202" s="0"/>
      <c r="BVE202" s="0"/>
      <c r="BVF202" s="0"/>
      <c r="BVG202" s="0"/>
      <c r="BVH202" s="0"/>
      <c r="BVI202" s="0"/>
      <c r="BVJ202" s="0"/>
      <c r="BVK202" s="0"/>
      <c r="BVL202" s="0"/>
      <c r="BVM202" s="0"/>
      <c r="BVN202" s="0"/>
      <c r="BVO202" s="0"/>
      <c r="BVP202" s="0"/>
      <c r="BVQ202" s="0"/>
      <c r="BVR202" s="0"/>
      <c r="BVS202" s="0"/>
      <c r="BVT202" s="0"/>
      <c r="BVU202" s="0"/>
      <c r="BVV202" s="0"/>
      <c r="BVW202" s="0"/>
      <c r="BVX202" s="0"/>
      <c r="BVY202" s="0"/>
      <c r="BVZ202" s="0"/>
      <c r="BWA202" s="0"/>
      <c r="BWB202" s="0"/>
      <c r="BWC202" s="0"/>
      <c r="BWD202" s="0"/>
      <c r="BWE202" s="0"/>
      <c r="BWF202" s="0"/>
      <c r="BWG202" s="0"/>
      <c r="BWH202" s="0"/>
      <c r="BWI202" s="0"/>
      <c r="BWJ202" s="0"/>
      <c r="BWK202" s="0"/>
      <c r="BWL202" s="0"/>
      <c r="BWM202" s="0"/>
      <c r="BWN202" s="0"/>
      <c r="BWO202" s="0"/>
      <c r="BWP202" s="0"/>
      <c r="BWQ202" s="0"/>
      <c r="BWR202" s="0"/>
      <c r="BWS202" s="0"/>
      <c r="BWT202" s="0"/>
      <c r="BWU202" s="0"/>
      <c r="BWV202" s="0"/>
      <c r="BWW202" s="0"/>
      <c r="BWX202" s="0"/>
      <c r="BWY202" s="0"/>
      <c r="BWZ202" s="0"/>
      <c r="BXA202" s="0"/>
      <c r="BXB202" s="0"/>
      <c r="BXC202" s="0"/>
      <c r="BXD202" s="0"/>
      <c r="BXE202" s="0"/>
      <c r="BXF202" s="0"/>
      <c r="BXG202" s="0"/>
      <c r="BXH202" s="0"/>
      <c r="BXI202" s="0"/>
      <c r="BXJ202" s="0"/>
      <c r="BXK202" s="0"/>
      <c r="BXL202" s="0"/>
      <c r="BXM202" s="0"/>
      <c r="BXN202" s="0"/>
      <c r="BXO202" s="0"/>
      <c r="BXP202" s="0"/>
      <c r="BXQ202" s="0"/>
      <c r="BXR202" s="0"/>
      <c r="BXS202" s="0"/>
      <c r="BXT202" s="0"/>
      <c r="BXU202" s="0"/>
      <c r="BXV202" s="0"/>
      <c r="BXW202" s="0"/>
      <c r="BXX202" s="0"/>
      <c r="BXY202" s="0"/>
      <c r="BXZ202" s="0"/>
      <c r="BYA202" s="0"/>
      <c r="BYB202" s="0"/>
      <c r="BYC202" s="0"/>
      <c r="BYD202" s="0"/>
      <c r="BYE202" s="0"/>
      <c r="BYF202" s="0"/>
      <c r="BYG202" s="0"/>
      <c r="BYH202" s="0"/>
      <c r="BYI202" s="0"/>
      <c r="BYJ202" s="0"/>
      <c r="BYK202" s="0"/>
      <c r="BYL202" s="0"/>
      <c r="BYM202" s="0"/>
      <c r="BYN202" s="0"/>
      <c r="BYO202" s="0"/>
      <c r="BYP202" s="0"/>
      <c r="BYQ202" s="0"/>
      <c r="BYR202" s="0"/>
      <c r="BYS202" s="0"/>
      <c r="BYT202" s="0"/>
      <c r="BYU202" s="0"/>
      <c r="BYV202" s="0"/>
      <c r="BYW202" s="0"/>
      <c r="BYX202" s="0"/>
      <c r="BYY202" s="0"/>
      <c r="BYZ202" s="0"/>
      <c r="BZA202" s="0"/>
      <c r="BZB202" s="0"/>
      <c r="BZC202" s="0"/>
      <c r="BZD202" s="0"/>
      <c r="BZE202" s="0"/>
      <c r="BZF202" s="0"/>
      <c r="BZG202" s="0"/>
      <c r="BZH202" s="0"/>
      <c r="BZI202" s="0"/>
      <c r="BZJ202" s="0"/>
      <c r="BZK202" s="0"/>
      <c r="BZL202" s="0"/>
      <c r="BZM202" s="0"/>
      <c r="BZN202" s="0"/>
      <c r="BZO202" s="0"/>
      <c r="BZP202" s="0"/>
      <c r="BZQ202" s="0"/>
      <c r="BZR202" s="0"/>
      <c r="BZS202" s="0"/>
      <c r="BZT202" s="0"/>
      <c r="BZU202" s="0"/>
      <c r="BZV202" s="0"/>
      <c r="BZW202" s="0"/>
      <c r="BZX202" s="0"/>
      <c r="BZY202" s="0"/>
      <c r="BZZ202" s="0"/>
      <c r="CAA202" s="0"/>
      <c r="CAB202" s="0"/>
      <c r="CAC202" s="0"/>
      <c r="CAD202" s="0"/>
      <c r="CAE202" s="0"/>
      <c r="CAF202" s="0"/>
      <c r="CAG202" s="0"/>
      <c r="CAH202" s="0"/>
      <c r="CAI202" s="0"/>
      <c r="CAJ202" s="0"/>
      <c r="CAK202" s="0"/>
      <c r="CAL202" s="0"/>
      <c r="CAM202" s="0"/>
      <c r="CAN202" s="0"/>
      <c r="CAO202" s="0"/>
      <c r="CAP202" s="0"/>
      <c r="CAQ202" s="0"/>
      <c r="CAR202" s="0"/>
      <c r="CAS202" s="0"/>
      <c r="CAT202" s="0"/>
      <c r="CAU202" s="0"/>
      <c r="CAV202" s="0"/>
      <c r="CAW202" s="0"/>
      <c r="CAX202" s="0"/>
      <c r="CAY202" s="0"/>
      <c r="CAZ202" s="0"/>
      <c r="CBA202" s="0"/>
      <c r="CBB202" s="0"/>
      <c r="CBC202" s="0"/>
      <c r="CBD202" s="0"/>
      <c r="CBE202" s="0"/>
      <c r="CBF202" s="0"/>
      <c r="CBG202" s="0"/>
      <c r="CBH202" s="0"/>
      <c r="CBI202" s="0"/>
      <c r="CBJ202" s="0"/>
      <c r="CBK202" s="0"/>
      <c r="CBL202" s="0"/>
      <c r="CBM202" s="0"/>
      <c r="CBN202" s="0"/>
      <c r="CBO202" s="0"/>
      <c r="CBP202" s="0"/>
      <c r="CBQ202" s="0"/>
      <c r="CBR202" s="0"/>
      <c r="CBS202" s="0"/>
      <c r="CBT202" s="0"/>
      <c r="CBU202" s="0"/>
      <c r="CBV202" s="0"/>
      <c r="CBW202" s="0"/>
      <c r="CBX202" s="0"/>
      <c r="CBY202" s="0"/>
      <c r="CBZ202" s="0"/>
      <c r="CCA202" s="0"/>
      <c r="CCB202" s="0"/>
      <c r="CCC202" s="0"/>
      <c r="CCD202" s="0"/>
      <c r="CCE202" s="0"/>
      <c r="CCF202" s="0"/>
      <c r="CCG202" s="0"/>
      <c r="CCH202" s="0"/>
      <c r="CCI202" s="0"/>
      <c r="CCJ202" s="0"/>
      <c r="CCK202" s="0"/>
      <c r="CCL202" s="0"/>
      <c r="CCM202" s="0"/>
      <c r="CCN202" s="0"/>
      <c r="CCO202" s="0"/>
      <c r="CCP202" s="0"/>
      <c r="CCQ202" s="0"/>
      <c r="CCR202" s="0"/>
      <c r="CCS202" s="0"/>
      <c r="CCT202" s="0"/>
      <c r="CCU202" s="0"/>
      <c r="CCV202" s="0"/>
      <c r="CCW202" s="0"/>
      <c r="CCX202" s="0"/>
      <c r="CCY202" s="0"/>
      <c r="CCZ202" s="0"/>
      <c r="CDA202" s="0"/>
      <c r="CDB202" s="0"/>
      <c r="CDC202" s="0"/>
      <c r="CDD202" s="0"/>
      <c r="CDE202" s="0"/>
      <c r="CDF202" s="0"/>
      <c r="CDG202" s="0"/>
      <c r="CDH202" s="0"/>
      <c r="CDI202" s="0"/>
      <c r="CDJ202" s="0"/>
      <c r="CDK202" s="0"/>
      <c r="CDL202" s="0"/>
      <c r="CDM202" s="0"/>
      <c r="CDN202" s="0"/>
      <c r="CDO202" s="0"/>
      <c r="CDP202" s="0"/>
      <c r="CDQ202" s="0"/>
      <c r="CDR202" s="0"/>
      <c r="CDS202" s="0"/>
      <c r="CDT202" s="0"/>
      <c r="CDU202" s="0"/>
      <c r="CDV202" s="0"/>
      <c r="CDW202" s="0"/>
      <c r="CDX202" s="0"/>
      <c r="CDY202" s="0"/>
      <c r="CDZ202" s="0"/>
      <c r="CEA202" s="0"/>
      <c r="CEB202" s="0"/>
      <c r="CEC202" s="0"/>
      <c r="CED202" s="0"/>
      <c r="CEE202" s="0"/>
      <c r="CEF202" s="0"/>
      <c r="CEG202" s="0"/>
      <c r="CEH202" s="0"/>
      <c r="CEI202" s="0"/>
      <c r="CEJ202" s="0"/>
      <c r="CEK202" s="0"/>
      <c r="CEL202" s="0"/>
      <c r="CEM202" s="0"/>
      <c r="CEN202" s="0"/>
      <c r="CEO202" s="0"/>
      <c r="CEP202" s="0"/>
      <c r="CEQ202" s="0"/>
      <c r="CER202" s="0"/>
      <c r="CES202" s="0"/>
      <c r="CET202" s="0"/>
      <c r="CEU202" s="0"/>
      <c r="CEV202" s="0"/>
      <c r="CEW202" s="0"/>
      <c r="CEX202" s="0"/>
      <c r="CEY202" s="0"/>
      <c r="CEZ202" s="0"/>
      <c r="CFA202" s="0"/>
      <c r="CFB202" s="0"/>
      <c r="CFC202" s="0"/>
      <c r="CFD202" s="0"/>
      <c r="CFE202" s="0"/>
      <c r="CFF202" s="0"/>
      <c r="CFG202" s="0"/>
      <c r="CFH202" s="0"/>
      <c r="CFI202" s="0"/>
      <c r="CFJ202" s="0"/>
      <c r="CFK202" s="0"/>
      <c r="CFL202" s="0"/>
      <c r="CFM202" s="0"/>
      <c r="CFN202" s="0"/>
      <c r="CFO202" s="0"/>
      <c r="CFP202" s="0"/>
      <c r="CFQ202" s="0"/>
      <c r="CFR202" s="0"/>
      <c r="CFS202" s="0"/>
      <c r="CFT202" s="0"/>
      <c r="CFU202" s="0"/>
      <c r="CFV202" s="0"/>
      <c r="CFW202" s="0"/>
      <c r="CFX202" s="0"/>
      <c r="CFY202" s="0"/>
      <c r="CFZ202" s="0"/>
      <c r="CGA202" s="0"/>
      <c r="CGB202" s="0"/>
      <c r="CGC202" s="0"/>
      <c r="CGD202" s="0"/>
      <c r="CGE202" s="0"/>
      <c r="CGF202" s="0"/>
      <c r="CGG202" s="0"/>
      <c r="CGH202" s="0"/>
      <c r="CGI202" s="0"/>
      <c r="CGJ202" s="0"/>
      <c r="CGK202" s="0"/>
      <c r="CGL202" s="0"/>
      <c r="CGM202" s="0"/>
      <c r="CGN202" s="0"/>
      <c r="CGO202" s="0"/>
      <c r="CGP202" s="0"/>
      <c r="CGQ202" s="0"/>
      <c r="CGR202" s="0"/>
      <c r="CGS202" s="0"/>
      <c r="CGT202" s="0"/>
      <c r="CGU202" s="0"/>
      <c r="CGV202" s="0"/>
      <c r="CGW202" s="0"/>
      <c r="CGX202" s="0"/>
      <c r="CGY202" s="0"/>
      <c r="CGZ202" s="0"/>
      <c r="CHA202" s="0"/>
      <c r="CHB202" s="0"/>
      <c r="CHC202" s="0"/>
      <c r="CHD202" s="0"/>
      <c r="CHE202" s="0"/>
      <c r="CHF202" s="0"/>
      <c r="CHG202" s="0"/>
      <c r="CHH202" s="0"/>
      <c r="CHI202" s="0"/>
      <c r="CHJ202" s="0"/>
      <c r="CHK202" s="0"/>
      <c r="CHL202" s="0"/>
      <c r="CHM202" s="0"/>
      <c r="CHN202" s="0"/>
      <c r="CHO202" s="0"/>
      <c r="CHP202" s="0"/>
      <c r="CHQ202" s="0"/>
      <c r="CHR202" s="0"/>
      <c r="CHS202" s="0"/>
      <c r="CHT202" s="0"/>
      <c r="CHU202" s="0"/>
      <c r="CHV202" s="0"/>
      <c r="CHW202" s="0"/>
      <c r="CHX202" s="0"/>
      <c r="CHY202" s="0"/>
      <c r="CHZ202" s="0"/>
      <c r="CIA202" s="0"/>
      <c r="CIB202" s="0"/>
      <c r="CIC202" s="0"/>
      <c r="CID202" s="0"/>
      <c r="CIE202" s="0"/>
      <c r="CIF202" s="0"/>
      <c r="CIG202" s="0"/>
      <c r="CIH202" s="0"/>
      <c r="CII202" s="0"/>
      <c r="CIJ202" s="0"/>
      <c r="CIK202" s="0"/>
      <c r="CIL202" s="0"/>
      <c r="CIM202" s="0"/>
      <c r="CIN202" s="0"/>
      <c r="CIO202" s="0"/>
      <c r="CIP202" s="0"/>
      <c r="CIQ202" s="0"/>
      <c r="CIR202" s="0"/>
      <c r="CIS202" s="0"/>
      <c r="CIT202" s="0"/>
      <c r="CIU202" s="0"/>
      <c r="CIV202" s="0"/>
      <c r="CIW202" s="0"/>
      <c r="CIX202" s="0"/>
      <c r="CIY202" s="0"/>
      <c r="CIZ202" s="0"/>
      <c r="CJA202" s="0"/>
      <c r="CJB202" s="0"/>
      <c r="CJC202" s="0"/>
      <c r="CJD202" s="0"/>
      <c r="CJE202" s="0"/>
      <c r="CJF202" s="0"/>
      <c r="CJG202" s="0"/>
      <c r="CJH202" s="0"/>
      <c r="CJI202" s="0"/>
      <c r="CJJ202" s="0"/>
      <c r="CJK202" s="0"/>
      <c r="CJL202" s="0"/>
      <c r="CJM202" s="0"/>
      <c r="CJN202" s="0"/>
      <c r="CJO202" s="0"/>
      <c r="CJP202" s="0"/>
      <c r="CJQ202" s="0"/>
      <c r="CJR202" s="0"/>
      <c r="CJS202" s="0"/>
      <c r="CJT202" s="0"/>
      <c r="CJU202" s="0"/>
      <c r="CJV202" s="0"/>
      <c r="CJW202" s="0"/>
      <c r="CJX202" s="0"/>
      <c r="CJY202" s="0"/>
      <c r="CJZ202" s="0"/>
      <c r="CKA202" s="0"/>
      <c r="CKB202" s="0"/>
      <c r="CKC202" s="0"/>
      <c r="CKD202" s="0"/>
      <c r="CKE202" s="0"/>
      <c r="CKF202" s="0"/>
      <c r="CKG202" s="0"/>
      <c r="CKH202" s="0"/>
      <c r="CKI202" s="0"/>
      <c r="CKJ202" s="0"/>
      <c r="CKK202" s="0"/>
      <c r="CKL202" s="0"/>
      <c r="CKM202" s="0"/>
      <c r="CKN202" s="0"/>
      <c r="CKO202" s="0"/>
      <c r="CKP202" s="0"/>
      <c r="CKQ202" s="0"/>
      <c r="CKR202" s="0"/>
      <c r="CKS202" s="0"/>
      <c r="CKT202" s="0"/>
      <c r="CKU202" s="0"/>
      <c r="CKV202" s="0"/>
      <c r="CKW202" s="0"/>
      <c r="CKX202" s="0"/>
      <c r="CKY202" s="0"/>
      <c r="CKZ202" s="0"/>
      <c r="CLA202" s="0"/>
      <c r="CLB202" s="0"/>
      <c r="CLC202" s="0"/>
      <c r="CLD202" s="0"/>
      <c r="CLE202" s="0"/>
      <c r="CLF202" s="0"/>
      <c r="CLG202" s="0"/>
      <c r="CLH202" s="0"/>
      <c r="CLI202" s="0"/>
      <c r="CLJ202" s="0"/>
      <c r="CLK202" s="0"/>
      <c r="CLL202" s="0"/>
      <c r="CLM202" s="0"/>
      <c r="CLN202" s="0"/>
      <c r="CLO202" s="0"/>
      <c r="CLP202" s="0"/>
      <c r="CLQ202" s="0"/>
      <c r="CLR202" s="0"/>
      <c r="CLS202" s="0"/>
      <c r="CLT202" s="0"/>
      <c r="CLU202" s="0"/>
      <c r="CLV202" s="0"/>
      <c r="CLW202" s="0"/>
      <c r="CLX202" s="0"/>
      <c r="CLY202" s="0"/>
      <c r="CLZ202" s="0"/>
      <c r="CMA202" s="0"/>
      <c r="CMB202" s="0"/>
      <c r="CMC202" s="0"/>
      <c r="CMD202" s="0"/>
      <c r="CME202" s="0"/>
      <c r="CMF202" s="0"/>
      <c r="CMG202" s="0"/>
      <c r="CMH202" s="0"/>
      <c r="CMI202" s="0"/>
      <c r="CMJ202" s="0"/>
      <c r="CMK202" s="0"/>
      <c r="CML202" s="0"/>
      <c r="CMM202" s="0"/>
      <c r="CMN202" s="0"/>
      <c r="CMO202" s="0"/>
      <c r="CMP202" s="0"/>
      <c r="CMQ202" s="0"/>
      <c r="CMR202" s="0"/>
      <c r="CMS202" s="0"/>
      <c r="CMT202" s="0"/>
      <c r="CMU202" s="0"/>
      <c r="CMV202" s="0"/>
      <c r="CMW202" s="0"/>
      <c r="CMX202" s="0"/>
      <c r="CMY202" s="0"/>
      <c r="CMZ202" s="0"/>
      <c r="CNA202" s="0"/>
      <c r="CNB202" s="0"/>
      <c r="CNC202" s="0"/>
      <c r="CND202" s="0"/>
      <c r="CNE202" s="0"/>
      <c r="CNF202" s="0"/>
      <c r="CNG202" s="0"/>
      <c r="CNH202" s="0"/>
      <c r="CNI202" s="0"/>
      <c r="CNJ202" s="0"/>
      <c r="CNK202" s="0"/>
      <c r="CNL202" s="0"/>
      <c r="CNM202" s="0"/>
      <c r="CNN202" s="0"/>
      <c r="CNO202" s="0"/>
      <c r="CNP202" s="0"/>
      <c r="CNQ202" s="0"/>
      <c r="CNR202" s="0"/>
      <c r="CNS202" s="0"/>
      <c r="CNT202" s="0"/>
      <c r="CNU202" s="0"/>
      <c r="CNV202" s="0"/>
      <c r="CNW202" s="0"/>
      <c r="CNX202" s="0"/>
      <c r="CNY202" s="0"/>
      <c r="CNZ202" s="0"/>
      <c r="COA202" s="0"/>
      <c r="COB202" s="0"/>
      <c r="COC202" s="0"/>
      <c r="COD202" s="0"/>
      <c r="COE202" s="0"/>
      <c r="COF202" s="0"/>
      <c r="COG202" s="0"/>
      <c r="COH202" s="0"/>
      <c r="COI202" s="0"/>
      <c r="COJ202" s="0"/>
      <c r="COK202" s="0"/>
      <c r="COL202" s="0"/>
      <c r="COM202" s="0"/>
      <c r="CON202" s="0"/>
      <c r="COO202" s="0"/>
      <c r="COP202" s="0"/>
      <c r="COQ202" s="0"/>
      <c r="COR202" s="0"/>
      <c r="COS202" s="0"/>
      <c r="COT202" s="0"/>
      <c r="COU202" s="0"/>
      <c r="COV202" s="0"/>
      <c r="COW202" s="0"/>
      <c r="COX202" s="0"/>
      <c r="COY202" s="0"/>
      <c r="COZ202" s="0"/>
      <c r="CPA202" s="0"/>
      <c r="CPB202" s="0"/>
      <c r="CPC202" s="0"/>
      <c r="CPD202" s="0"/>
      <c r="CPE202" s="0"/>
      <c r="CPF202" s="0"/>
      <c r="CPG202" s="0"/>
      <c r="CPH202" s="0"/>
      <c r="CPI202" s="0"/>
      <c r="CPJ202" s="0"/>
      <c r="CPK202" s="0"/>
      <c r="CPL202" s="0"/>
      <c r="CPM202" s="0"/>
      <c r="CPN202" s="0"/>
      <c r="CPO202" s="0"/>
      <c r="CPP202" s="0"/>
      <c r="CPQ202" s="0"/>
      <c r="CPR202" s="0"/>
      <c r="CPS202" s="0"/>
      <c r="CPT202" s="0"/>
      <c r="CPU202" s="0"/>
      <c r="CPV202" s="0"/>
      <c r="CPW202" s="0"/>
      <c r="CPX202" s="0"/>
      <c r="CPY202" s="0"/>
      <c r="CPZ202" s="0"/>
      <c r="CQA202" s="0"/>
      <c r="CQB202" s="0"/>
      <c r="CQC202" s="0"/>
      <c r="CQD202" s="0"/>
      <c r="CQE202" s="0"/>
      <c r="CQF202" s="0"/>
      <c r="CQG202" s="0"/>
      <c r="CQH202" s="0"/>
      <c r="CQI202" s="0"/>
      <c r="CQJ202" s="0"/>
      <c r="CQK202" s="0"/>
      <c r="CQL202" s="0"/>
      <c r="CQM202" s="0"/>
      <c r="CQN202" s="0"/>
      <c r="CQO202" s="0"/>
      <c r="CQP202" s="0"/>
      <c r="CQQ202" s="0"/>
      <c r="CQR202" s="0"/>
      <c r="CQS202" s="0"/>
      <c r="CQT202" s="0"/>
      <c r="CQU202" s="0"/>
      <c r="CQV202" s="0"/>
      <c r="CQW202" s="0"/>
      <c r="CQX202" s="0"/>
      <c r="CQY202" s="0"/>
      <c r="CQZ202" s="0"/>
      <c r="CRA202" s="0"/>
      <c r="CRB202" s="0"/>
      <c r="CRC202" s="0"/>
      <c r="CRD202" s="0"/>
      <c r="CRE202" s="0"/>
      <c r="CRF202" s="0"/>
      <c r="CRG202" s="0"/>
      <c r="CRH202" s="0"/>
      <c r="CRI202" s="0"/>
      <c r="CRJ202" s="0"/>
      <c r="CRK202" s="0"/>
      <c r="CRL202" s="0"/>
      <c r="CRM202" s="0"/>
      <c r="CRN202" s="0"/>
      <c r="CRO202" s="0"/>
      <c r="CRP202" s="0"/>
      <c r="CRQ202" s="0"/>
      <c r="CRR202" s="0"/>
      <c r="CRS202" s="0"/>
      <c r="CRT202" s="0"/>
      <c r="CRU202" s="0"/>
      <c r="CRV202" s="0"/>
      <c r="CRW202" s="0"/>
      <c r="CRX202" s="0"/>
      <c r="CRY202" s="0"/>
      <c r="CRZ202" s="0"/>
      <c r="CSA202" s="0"/>
      <c r="CSB202" s="0"/>
      <c r="CSC202" s="0"/>
      <c r="CSD202" s="0"/>
      <c r="CSE202" s="0"/>
      <c r="CSF202" s="0"/>
      <c r="CSG202" s="0"/>
      <c r="CSH202" s="0"/>
      <c r="CSI202" s="0"/>
      <c r="CSJ202" s="0"/>
      <c r="CSK202" s="0"/>
      <c r="CSL202" s="0"/>
      <c r="CSM202" s="0"/>
      <c r="CSN202" s="0"/>
      <c r="CSO202" s="0"/>
      <c r="CSP202" s="0"/>
      <c r="CSQ202" s="0"/>
      <c r="CSR202" s="0"/>
      <c r="CSS202" s="0"/>
      <c r="CST202" s="0"/>
      <c r="CSU202" s="0"/>
      <c r="CSV202" s="0"/>
      <c r="CSW202" s="0"/>
      <c r="CSX202" s="0"/>
      <c r="CSY202" s="0"/>
      <c r="CSZ202" s="0"/>
      <c r="CTA202" s="0"/>
      <c r="CTB202" s="0"/>
      <c r="CTC202" s="0"/>
      <c r="CTD202" s="0"/>
      <c r="CTE202" s="0"/>
      <c r="CTF202" s="0"/>
      <c r="CTG202" s="0"/>
      <c r="CTH202" s="0"/>
      <c r="CTI202" s="0"/>
      <c r="CTJ202" s="0"/>
      <c r="CTK202" s="0"/>
      <c r="CTL202" s="0"/>
      <c r="CTM202" s="0"/>
      <c r="CTN202" s="0"/>
      <c r="CTO202" s="0"/>
      <c r="CTP202" s="0"/>
      <c r="CTQ202" s="0"/>
      <c r="CTR202" s="0"/>
      <c r="CTS202" s="0"/>
      <c r="CTT202" s="0"/>
      <c r="CTU202" s="0"/>
      <c r="CTV202" s="0"/>
      <c r="CTW202" s="0"/>
      <c r="CTX202" s="0"/>
      <c r="CTY202" s="0"/>
      <c r="CTZ202" s="0"/>
      <c r="CUA202" s="0"/>
      <c r="CUB202" s="0"/>
      <c r="CUC202" s="0"/>
      <c r="CUD202" s="0"/>
      <c r="CUE202" s="0"/>
      <c r="CUF202" s="0"/>
      <c r="CUG202" s="0"/>
      <c r="CUH202" s="0"/>
      <c r="CUI202" s="0"/>
      <c r="CUJ202" s="0"/>
      <c r="CUK202" s="0"/>
      <c r="CUL202" s="0"/>
      <c r="CUM202" s="0"/>
      <c r="CUN202" s="0"/>
      <c r="CUO202" s="0"/>
      <c r="CUP202" s="0"/>
      <c r="CUQ202" s="0"/>
      <c r="CUR202" s="0"/>
      <c r="CUS202" s="0"/>
      <c r="CUT202" s="0"/>
      <c r="CUU202" s="0"/>
      <c r="CUV202" s="0"/>
      <c r="CUW202" s="0"/>
      <c r="CUX202" s="0"/>
      <c r="CUY202" s="0"/>
      <c r="CUZ202" s="0"/>
      <c r="CVA202" s="0"/>
      <c r="CVB202" s="0"/>
      <c r="CVC202" s="0"/>
      <c r="CVD202" s="0"/>
      <c r="CVE202" s="0"/>
      <c r="CVF202" s="0"/>
      <c r="CVG202" s="0"/>
      <c r="CVH202" s="0"/>
      <c r="CVI202" s="0"/>
      <c r="CVJ202" s="0"/>
      <c r="CVK202" s="0"/>
      <c r="CVL202" s="0"/>
      <c r="CVM202" s="0"/>
      <c r="CVN202" s="0"/>
      <c r="CVO202" s="0"/>
      <c r="CVP202" s="0"/>
      <c r="CVQ202" s="0"/>
      <c r="CVR202" s="0"/>
      <c r="CVS202" s="0"/>
      <c r="CVT202" s="0"/>
      <c r="CVU202" s="0"/>
      <c r="CVV202" s="0"/>
      <c r="CVW202" s="0"/>
      <c r="CVX202" s="0"/>
      <c r="CVY202" s="0"/>
      <c r="CVZ202" s="0"/>
      <c r="CWA202" s="0"/>
      <c r="CWB202" s="0"/>
      <c r="CWC202" s="0"/>
      <c r="CWD202" s="0"/>
      <c r="CWE202" s="0"/>
      <c r="CWF202" s="0"/>
      <c r="CWG202" s="0"/>
      <c r="CWH202" s="0"/>
      <c r="CWI202" s="0"/>
      <c r="CWJ202" s="0"/>
      <c r="CWK202" s="0"/>
      <c r="CWL202" s="0"/>
      <c r="CWM202" s="0"/>
      <c r="CWN202" s="0"/>
      <c r="CWO202" s="0"/>
      <c r="CWP202" s="0"/>
      <c r="CWQ202" s="0"/>
      <c r="CWR202" s="0"/>
      <c r="CWS202" s="0"/>
      <c r="CWT202" s="0"/>
      <c r="CWU202" s="0"/>
      <c r="CWV202" s="0"/>
      <c r="CWW202" s="0"/>
      <c r="CWX202" s="0"/>
      <c r="CWY202" s="0"/>
      <c r="CWZ202" s="0"/>
      <c r="CXA202" s="0"/>
      <c r="CXB202" s="0"/>
      <c r="CXC202" s="0"/>
      <c r="CXD202" s="0"/>
      <c r="CXE202" s="0"/>
      <c r="CXF202" s="0"/>
      <c r="CXG202" s="0"/>
      <c r="CXH202" s="0"/>
      <c r="CXI202" s="0"/>
      <c r="CXJ202" s="0"/>
      <c r="CXK202" s="0"/>
      <c r="CXL202" s="0"/>
      <c r="CXM202" s="0"/>
      <c r="CXN202" s="0"/>
      <c r="CXO202" s="0"/>
      <c r="CXP202" s="0"/>
      <c r="CXQ202" s="0"/>
      <c r="CXR202" s="0"/>
      <c r="CXS202" s="0"/>
      <c r="CXT202" s="0"/>
      <c r="CXU202" s="0"/>
      <c r="CXV202" s="0"/>
      <c r="CXW202" s="0"/>
      <c r="CXX202" s="0"/>
      <c r="CXY202" s="0"/>
      <c r="CXZ202" s="0"/>
      <c r="CYA202" s="0"/>
      <c r="CYB202" s="0"/>
      <c r="CYC202" s="0"/>
      <c r="CYD202" s="0"/>
      <c r="CYE202" s="0"/>
      <c r="CYF202" s="0"/>
      <c r="CYG202" s="0"/>
      <c r="CYH202" s="0"/>
      <c r="CYI202" s="0"/>
      <c r="CYJ202" s="0"/>
      <c r="CYK202" s="0"/>
      <c r="CYL202" s="0"/>
      <c r="CYM202" s="0"/>
      <c r="CYN202" s="0"/>
      <c r="CYO202" s="0"/>
      <c r="CYP202" s="0"/>
      <c r="CYQ202" s="0"/>
      <c r="CYR202" s="0"/>
      <c r="CYS202" s="0"/>
      <c r="CYT202" s="0"/>
      <c r="CYU202" s="0"/>
      <c r="CYV202" s="0"/>
      <c r="CYW202" s="0"/>
      <c r="CYX202" s="0"/>
      <c r="CYY202" s="0"/>
      <c r="CYZ202" s="0"/>
      <c r="CZA202" s="0"/>
      <c r="CZB202" s="0"/>
      <c r="CZC202" s="0"/>
      <c r="CZD202" s="0"/>
      <c r="CZE202" s="0"/>
      <c r="CZF202" s="0"/>
      <c r="CZG202" s="0"/>
      <c r="CZH202" s="0"/>
      <c r="CZI202" s="0"/>
      <c r="CZJ202" s="0"/>
      <c r="CZK202" s="0"/>
      <c r="CZL202" s="0"/>
      <c r="CZM202" s="0"/>
      <c r="CZN202" s="0"/>
      <c r="CZO202" s="0"/>
      <c r="CZP202" s="0"/>
      <c r="CZQ202" s="0"/>
      <c r="CZR202" s="0"/>
      <c r="CZS202" s="0"/>
      <c r="CZT202" s="0"/>
      <c r="CZU202" s="0"/>
      <c r="CZV202" s="0"/>
      <c r="CZW202" s="0"/>
      <c r="CZX202" s="0"/>
      <c r="CZY202" s="0"/>
      <c r="CZZ202" s="0"/>
      <c r="DAA202" s="0"/>
      <c r="DAB202" s="0"/>
      <c r="DAC202" s="0"/>
      <c r="DAD202" s="0"/>
      <c r="DAE202" s="0"/>
      <c r="DAF202" s="0"/>
      <c r="DAG202" s="0"/>
      <c r="DAH202" s="0"/>
      <c r="DAI202" s="0"/>
      <c r="DAJ202" s="0"/>
      <c r="DAK202" s="0"/>
      <c r="DAL202" s="0"/>
      <c r="DAM202" s="0"/>
      <c r="DAN202" s="0"/>
      <c r="DAO202" s="0"/>
      <c r="DAP202" s="0"/>
      <c r="DAQ202" s="0"/>
      <c r="DAR202" s="0"/>
      <c r="DAS202" s="0"/>
      <c r="DAT202" s="0"/>
      <c r="DAU202" s="0"/>
      <c r="DAV202" s="0"/>
      <c r="DAW202" s="0"/>
      <c r="DAX202" s="0"/>
      <c r="DAY202" s="0"/>
      <c r="DAZ202" s="0"/>
      <c r="DBA202" s="0"/>
      <c r="DBB202" s="0"/>
      <c r="DBC202" s="0"/>
      <c r="DBD202" s="0"/>
      <c r="DBE202" s="0"/>
      <c r="DBF202" s="0"/>
      <c r="DBG202" s="0"/>
      <c r="DBH202" s="0"/>
      <c r="DBI202" s="0"/>
      <c r="DBJ202" s="0"/>
      <c r="DBK202" s="0"/>
      <c r="DBL202" s="0"/>
      <c r="DBM202" s="0"/>
      <c r="DBN202" s="0"/>
      <c r="DBO202" s="0"/>
      <c r="DBP202" s="0"/>
      <c r="DBQ202" s="0"/>
      <c r="DBR202" s="0"/>
      <c r="DBS202" s="0"/>
      <c r="DBT202" s="0"/>
      <c r="DBU202" s="0"/>
      <c r="DBV202" s="0"/>
      <c r="DBW202" s="0"/>
      <c r="DBX202" s="0"/>
      <c r="DBY202" s="0"/>
      <c r="DBZ202" s="0"/>
      <c r="DCA202" s="0"/>
      <c r="DCB202" s="0"/>
      <c r="DCC202" s="0"/>
      <c r="DCD202" s="0"/>
      <c r="DCE202" s="0"/>
      <c r="DCF202" s="0"/>
      <c r="DCG202" s="0"/>
      <c r="DCH202" s="0"/>
      <c r="DCI202" s="0"/>
      <c r="DCJ202" s="0"/>
      <c r="DCK202" s="0"/>
      <c r="DCL202" s="0"/>
      <c r="DCM202" s="0"/>
      <c r="DCN202" s="0"/>
      <c r="DCO202" s="0"/>
      <c r="DCP202" s="0"/>
      <c r="DCQ202" s="0"/>
      <c r="DCR202" s="0"/>
      <c r="DCS202" s="0"/>
      <c r="DCT202" s="0"/>
      <c r="DCU202" s="0"/>
      <c r="DCV202" s="0"/>
      <c r="DCW202" s="0"/>
      <c r="DCX202" s="0"/>
      <c r="DCY202" s="0"/>
      <c r="DCZ202" s="0"/>
      <c r="DDA202" s="0"/>
      <c r="DDB202" s="0"/>
      <c r="DDC202" s="0"/>
      <c r="DDD202" s="0"/>
      <c r="DDE202" s="0"/>
      <c r="DDF202" s="0"/>
      <c r="DDG202" s="0"/>
      <c r="DDH202" s="0"/>
      <c r="DDI202" s="0"/>
      <c r="DDJ202" s="0"/>
      <c r="DDK202" s="0"/>
      <c r="DDL202" s="0"/>
      <c r="DDM202" s="0"/>
      <c r="DDN202" s="0"/>
      <c r="DDO202" s="0"/>
      <c r="DDP202" s="0"/>
      <c r="DDQ202" s="0"/>
      <c r="DDR202" s="0"/>
      <c r="DDS202" s="0"/>
      <c r="DDT202" s="0"/>
      <c r="DDU202" s="0"/>
      <c r="DDV202" s="0"/>
      <c r="DDW202" s="0"/>
      <c r="DDX202" s="0"/>
      <c r="DDY202" s="0"/>
      <c r="DDZ202" s="0"/>
      <c r="DEA202" s="0"/>
      <c r="DEB202" s="0"/>
      <c r="DEC202" s="0"/>
      <c r="DED202" s="0"/>
      <c r="DEE202" s="0"/>
      <c r="DEF202" s="0"/>
      <c r="DEG202" s="0"/>
      <c r="DEH202" s="0"/>
      <c r="DEI202" s="0"/>
      <c r="DEJ202" s="0"/>
      <c r="DEK202" s="0"/>
      <c r="DEL202" s="0"/>
      <c r="DEM202" s="0"/>
      <c r="DEN202" s="0"/>
      <c r="DEO202" s="0"/>
      <c r="DEP202" s="0"/>
      <c r="DEQ202" s="0"/>
      <c r="DER202" s="0"/>
      <c r="DES202" s="0"/>
      <c r="DET202" s="0"/>
      <c r="DEU202" s="0"/>
      <c r="DEV202" s="0"/>
      <c r="DEW202" s="0"/>
      <c r="DEX202" s="0"/>
      <c r="DEY202" s="0"/>
      <c r="DEZ202" s="0"/>
      <c r="DFA202" s="0"/>
      <c r="DFB202" s="0"/>
      <c r="DFC202" s="0"/>
      <c r="DFD202" s="0"/>
      <c r="DFE202" s="0"/>
      <c r="DFF202" s="0"/>
      <c r="DFG202" s="0"/>
      <c r="DFH202" s="0"/>
      <c r="DFI202" s="0"/>
      <c r="DFJ202" s="0"/>
      <c r="DFK202" s="0"/>
      <c r="DFL202" s="0"/>
      <c r="DFM202" s="0"/>
      <c r="DFN202" s="0"/>
      <c r="DFO202" s="0"/>
      <c r="DFP202" s="0"/>
      <c r="DFQ202" s="0"/>
      <c r="DFR202" s="0"/>
      <c r="DFS202" s="0"/>
      <c r="DFT202" s="0"/>
      <c r="DFU202" s="0"/>
      <c r="DFV202" s="0"/>
      <c r="DFW202" s="0"/>
      <c r="DFX202" s="0"/>
      <c r="DFY202" s="0"/>
      <c r="DFZ202" s="0"/>
      <c r="DGA202" s="0"/>
      <c r="DGB202" s="0"/>
      <c r="DGC202" s="0"/>
      <c r="DGD202" s="0"/>
      <c r="DGE202" s="0"/>
      <c r="DGF202" s="0"/>
      <c r="DGG202" s="0"/>
      <c r="DGH202" s="0"/>
      <c r="DGI202" s="0"/>
      <c r="DGJ202" s="0"/>
      <c r="DGK202" s="0"/>
      <c r="DGL202" s="0"/>
      <c r="DGM202" s="0"/>
      <c r="DGN202" s="0"/>
      <c r="DGO202" s="0"/>
      <c r="DGP202" s="0"/>
      <c r="DGQ202" s="0"/>
      <c r="DGR202" s="0"/>
      <c r="DGS202" s="0"/>
      <c r="DGT202" s="0"/>
      <c r="DGU202" s="0"/>
      <c r="DGV202" s="0"/>
      <c r="DGW202" s="0"/>
      <c r="DGX202" s="0"/>
      <c r="DGY202" s="0"/>
      <c r="DGZ202" s="0"/>
      <c r="DHA202" s="0"/>
      <c r="DHB202" s="0"/>
      <c r="DHC202" s="0"/>
      <c r="DHD202" s="0"/>
      <c r="DHE202" s="0"/>
      <c r="DHF202" s="0"/>
      <c r="DHG202" s="0"/>
      <c r="DHH202" s="0"/>
      <c r="DHI202" s="0"/>
      <c r="DHJ202" s="0"/>
      <c r="DHK202" s="0"/>
      <c r="DHL202" s="0"/>
      <c r="DHM202" s="0"/>
      <c r="DHN202" s="0"/>
      <c r="DHO202" s="0"/>
      <c r="DHP202" s="0"/>
      <c r="DHQ202" s="0"/>
      <c r="DHR202" s="0"/>
      <c r="DHS202" s="0"/>
      <c r="DHT202" s="0"/>
      <c r="DHU202" s="0"/>
      <c r="DHV202" s="0"/>
      <c r="DHW202" s="0"/>
      <c r="DHX202" s="0"/>
      <c r="DHY202" s="0"/>
      <c r="DHZ202" s="0"/>
      <c r="DIA202" s="0"/>
      <c r="DIB202" s="0"/>
      <c r="DIC202" s="0"/>
      <c r="DID202" s="0"/>
      <c r="DIE202" s="0"/>
      <c r="DIF202" s="0"/>
      <c r="DIG202" s="0"/>
      <c r="DIH202" s="0"/>
      <c r="DII202" s="0"/>
      <c r="DIJ202" s="0"/>
      <c r="DIK202" s="0"/>
      <c r="DIL202" s="0"/>
      <c r="DIM202" s="0"/>
      <c r="DIN202" s="0"/>
      <c r="DIO202" s="0"/>
      <c r="DIP202" s="0"/>
      <c r="DIQ202" s="0"/>
      <c r="DIR202" s="0"/>
      <c r="DIS202" s="0"/>
      <c r="DIT202" s="0"/>
      <c r="DIU202" s="0"/>
      <c r="DIV202" s="0"/>
      <c r="DIW202" s="0"/>
      <c r="DIX202" s="0"/>
      <c r="DIY202" s="0"/>
      <c r="DIZ202" s="0"/>
      <c r="DJA202" s="0"/>
      <c r="DJB202" s="0"/>
      <c r="DJC202" s="0"/>
      <c r="DJD202" s="0"/>
      <c r="DJE202" s="0"/>
      <c r="DJF202" s="0"/>
      <c r="DJG202" s="0"/>
      <c r="DJH202" s="0"/>
      <c r="DJI202" s="0"/>
      <c r="DJJ202" s="0"/>
      <c r="DJK202" s="0"/>
      <c r="DJL202" s="0"/>
      <c r="DJM202" s="0"/>
      <c r="DJN202" s="0"/>
      <c r="DJO202" s="0"/>
      <c r="DJP202" s="0"/>
      <c r="DJQ202" s="0"/>
      <c r="DJR202" s="0"/>
      <c r="DJS202" s="0"/>
      <c r="DJT202" s="0"/>
      <c r="DJU202" s="0"/>
      <c r="DJV202" s="0"/>
      <c r="DJW202" s="0"/>
      <c r="DJX202" s="0"/>
      <c r="DJY202" s="0"/>
      <c r="DJZ202" s="0"/>
      <c r="DKA202" s="0"/>
      <c r="DKB202" s="0"/>
      <c r="DKC202" s="0"/>
      <c r="DKD202" s="0"/>
      <c r="DKE202" s="0"/>
      <c r="DKF202" s="0"/>
      <c r="DKG202" s="0"/>
      <c r="DKH202" s="0"/>
      <c r="DKI202" s="0"/>
      <c r="DKJ202" s="0"/>
      <c r="DKK202" s="0"/>
      <c r="DKL202" s="0"/>
      <c r="DKM202" s="0"/>
      <c r="DKN202" s="0"/>
      <c r="DKO202" s="0"/>
      <c r="DKP202" s="0"/>
      <c r="DKQ202" s="0"/>
      <c r="DKR202" s="0"/>
      <c r="DKS202" s="0"/>
      <c r="DKT202" s="0"/>
      <c r="DKU202" s="0"/>
      <c r="DKV202" s="0"/>
      <c r="DKW202" s="0"/>
      <c r="DKX202" s="0"/>
      <c r="DKY202" s="0"/>
      <c r="DKZ202" s="0"/>
      <c r="DLA202" s="0"/>
      <c r="DLB202" s="0"/>
      <c r="DLC202" s="0"/>
      <c r="DLD202" s="0"/>
      <c r="DLE202" s="0"/>
      <c r="DLF202" s="0"/>
      <c r="DLG202" s="0"/>
      <c r="DLH202" s="0"/>
      <c r="DLI202" s="0"/>
      <c r="DLJ202" s="0"/>
      <c r="DLK202" s="0"/>
      <c r="DLL202" s="0"/>
      <c r="DLM202" s="0"/>
      <c r="DLN202" s="0"/>
      <c r="DLO202" s="0"/>
      <c r="DLP202" s="0"/>
      <c r="DLQ202" s="0"/>
      <c r="DLR202" s="0"/>
      <c r="DLS202" s="0"/>
      <c r="DLT202" s="0"/>
      <c r="DLU202" s="0"/>
      <c r="DLV202" s="0"/>
      <c r="DLW202" s="0"/>
      <c r="DLX202" s="0"/>
      <c r="DLY202" s="0"/>
      <c r="DLZ202" s="0"/>
      <c r="DMA202" s="0"/>
      <c r="DMB202" s="0"/>
      <c r="DMC202" s="0"/>
      <c r="DMD202" s="0"/>
      <c r="DME202" s="0"/>
      <c r="DMF202" s="0"/>
      <c r="DMG202" s="0"/>
      <c r="DMH202" s="0"/>
      <c r="DMI202" s="0"/>
      <c r="DMJ202" s="0"/>
      <c r="DMK202" s="0"/>
      <c r="DML202" s="0"/>
      <c r="DMM202" s="0"/>
      <c r="DMN202" s="0"/>
      <c r="DMO202" s="0"/>
      <c r="DMP202" s="0"/>
      <c r="DMQ202" s="0"/>
      <c r="DMR202" s="0"/>
      <c r="DMS202" s="0"/>
      <c r="DMT202" s="0"/>
      <c r="DMU202" s="0"/>
      <c r="DMV202" s="0"/>
      <c r="DMW202" s="0"/>
      <c r="DMX202" s="0"/>
      <c r="DMY202" s="0"/>
      <c r="DMZ202" s="0"/>
      <c r="DNA202" s="0"/>
      <c r="DNB202" s="0"/>
      <c r="DNC202" s="0"/>
      <c r="DND202" s="0"/>
      <c r="DNE202" s="0"/>
      <c r="DNF202" s="0"/>
      <c r="DNG202" s="0"/>
      <c r="DNH202" s="0"/>
      <c r="DNI202" s="0"/>
      <c r="DNJ202" s="0"/>
      <c r="DNK202" s="0"/>
      <c r="DNL202" s="0"/>
      <c r="DNM202" s="0"/>
      <c r="DNN202" s="0"/>
      <c r="DNO202" s="0"/>
      <c r="DNP202" s="0"/>
      <c r="DNQ202" s="0"/>
      <c r="DNR202" s="0"/>
      <c r="DNS202" s="0"/>
      <c r="DNT202" s="0"/>
      <c r="DNU202" s="0"/>
      <c r="DNV202" s="0"/>
      <c r="DNW202" s="0"/>
      <c r="DNX202" s="0"/>
      <c r="DNY202" s="0"/>
      <c r="DNZ202" s="0"/>
      <c r="DOA202" s="0"/>
      <c r="DOB202" s="0"/>
      <c r="DOC202" s="0"/>
      <c r="DOD202" s="0"/>
      <c r="DOE202" s="0"/>
      <c r="DOF202" s="0"/>
      <c r="DOG202" s="0"/>
      <c r="DOH202" s="0"/>
      <c r="DOI202" s="0"/>
      <c r="DOJ202" s="0"/>
      <c r="DOK202" s="0"/>
      <c r="DOL202" s="0"/>
      <c r="DOM202" s="0"/>
      <c r="DON202" s="0"/>
      <c r="DOO202" s="0"/>
      <c r="DOP202" s="0"/>
      <c r="DOQ202" s="0"/>
      <c r="DOR202" s="0"/>
      <c r="DOS202" s="0"/>
      <c r="DOT202" s="0"/>
      <c r="DOU202" s="0"/>
      <c r="DOV202" s="0"/>
      <c r="DOW202" s="0"/>
      <c r="DOX202" s="0"/>
      <c r="DOY202" s="0"/>
      <c r="DOZ202" s="0"/>
      <c r="DPA202" s="0"/>
      <c r="DPB202" s="0"/>
      <c r="DPC202" s="0"/>
      <c r="DPD202" s="0"/>
      <c r="DPE202" s="0"/>
      <c r="DPF202" s="0"/>
      <c r="DPG202" s="0"/>
      <c r="DPH202" s="0"/>
      <c r="DPI202" s="0"/>
      <c r="DPJ202" s="0"/>
      <c r="DPK202" s="0"/>
      <c r="DPL202" s="0"/>
      <c r="DPM202" s="0"/>
      <c r="DPN202" s="0"/>
      <c r="DPO202" s="0"/>
      <c r="DPP202" s="0"/>
      <c r="DPQ202" s="0"/>
      <c r="DPR202" s="0"/>
      <c r="DPS202" s="0"/>
      <c r="DPT202" s="0"/>
      <c r="DPU202" s="0"/>
      <c r="DPV202" s="0"/>
      <c r="DPW202" s="0"/>
      <c r="DPX202" s="0"/>
      <c r="DPY202" s="0"/>
      <c r="DPZ202" s="0"/>
      <c r="DQA202" s="0"/>
      <c r="DQB202" s="0"/>
      <c r="DQC202" s="0"/>
      <c r="DQD202" s="0"/>
      <c r="DQE202" s="0"/>
      <c r="DQF202" s="0"/>
      <c r="DQG202" s="0"/>
      <c r="DQH202" s="0"/>
      <c r="DQI202" s="0"/>
      <c r="DQJ202" s="0"/>
      <c r="DQK202" s="0"/>
      <c r="DQL202" s="0"/>
      <c r="DQM202" s="0"/>
      <c r="DQN202" s="0"/>
      <c r="DQO202" s="0"/>
      <c r="DQP202" s="0"/>
      <c r="DQQ202" s="0"/>
      <c r="DQR202" s="0"/>
      <c r="DQS202" s="0"/>
      <c r="DQT202" s="0"/>
      <c r="DQU202" s="0"/>
      <c r="DQV202" s="0"/>
      <c r="DQW202" s="0"/>
      <c r="DQX202" s="0"/>
      <c r="DQY202" s="0"/>
      <c r="DQZ202" s="0"/>
      <c r="DRA202" s="0"/>
      <c r="DRB202" s="0"/>
      <c r="DRC202" s="0"/>
      <c r="DRD202" s="0"/>
      <c r="DRE202" s="0"/>
      <c r="DRF202" s="0"/>
      <c r="DRG202" s="0"/>
      <c r="DRH202" s="0"/>
      <c r="DRI202" s="0"/>
      <c r="DRJ202" s="0"/>
      <c r="DRK202" s="0"/>
      <c r="DRL202" s="0"/>
      <c r="DRM202" s="0"/>
      <c r="DRN202" s="0"/>
      <c r="DRO202" s="0"/>
      <c r="DRP202" s="0"/>
      <c r="DRQ202" s="0"/>
      <c r="DRR202" s="0"/>
      <c r="DRS202" s="0"/>
      <c r="DRT202" s="0"/>
      <c r="DRU202" s="0"/>
      <c r="DRV202" s="0"/>
      <c r="DRW202" s="0"/>
      <c r="DRX202" s="0"/>
      <c r="DRY202" s="0"/>
      <c r="DRZ202" s="0"/>
      <c r="DSA202" s="0"/>
      <c r="DSB202" s="0"/>
      <c r="DSC202" s="0"/>
      <c r="DSD202" s="0"/>
      <c r="DSE202" s="0"/>
      <c r="DSF202" s="0"/>
      <c r="DSG202" s="0"/>
      <c r="DSH202" s="0"/>
      <c r="DSI202" s="0"/>
      <c r="DSJ202" s="0"/>
      <c r="DSK202" s="0"/>
      <c r="DSL202" s="0"/>
      <c r="DSM202" s="0"/>
      <c r="DSN202" s="0"/>
      <c r="DSO202" s="0"/>
      <c r="DSP202" s="0"/>
      <c r="DSQ202" s="0"/>
      <c r="DSR202" s="0"/>
      <c r="DSS202" s="0"/>
      <c r="DST202" s="0"/>
      <c r="DSU202" s="0"/>
      <c r="DSV202" s="0"/>
      <c r="DSW202" s="0"/>
      <c r="DSX202" s="0"/>
      <c r="DSY202" s="0"/>
      <c r="DSZ202" s="0"/>
      <c r="DTA202" s="0"/>
      <c r="DTB202" s="0"/>
      <c r="DTC202" s="0"/>
      <c r="DTD202" s="0"/>
      <c r="DTE202" s="0"/>
      <c r="DTF202" s="0"/>
      <c r="DTG202" s="0"/>
      <c r="DTH202" s="0"/>
      <c r="DTI202" s="0"/>
      <c r="DTJ202" s="0"/>
      <c r="DTK202" s="0"/>
      <c r="DTL202" s="0"/>
      <c r="DTM202" s="0"/>
      <c r="DTN202" s="0"/>
      <c r="DTO202" s="0"/>
      <c r="DTP202" s="0"/>
      <c r="DTQ202" s="0"/>
      <c r="DTR202" s="0"/>
      <c r="DTS202" s="0"/>
      <c r="DTT202" s="0"/>
      <c r="DTU202" s="0"/>
      <c r="DTV202" s="0"/>
      <c r="DTW202" s="0"/>
      <c r="DTX202" s="0"/>
      <c r="DTY202" s="0"/>
      <c r="DTZ202" s="0"/>
      <c r="DUA202" s="0"/>
      <c r="DUB202" s="0"/>
      <c r="DUC202" s="0"/>
      <c r="DUD202" s="0"/>
      <c r="DUE202" s="0"/>
      <c r="DUF202" s="0"/>
      <c r="DUG202" s="0"/>
      <c r="DUH202" s="0"/>
      <c r="DUI202" s="0"/>
      <c r="DUJ202" s="0"/>
      <c r="DUK202" s="0"/>
      <c r="DUL202" s="0"/>
      <c r="DUM202" s="0"/>
      <c r="DUN202" s="0"/>
      <c r="DUO202" s="0"/>
      <c r="DUP202" s="0"/>
      <c r="DUQ202" s="0"/>
      <c r="DUR202" s="0"/>
      <c r="DUS202" s="0"/>
      <c r="DUT202" s="0"/>
      <c r="DUU202" s="0"/>
      <c r="DUV202" s="0"/>
      <c r="DUW202" s="0"/>
      <c r="DUX202" s="0"/>
      <c r="DUY202" s="0"/>
      <c r="DUZ202" s="0"/>
      <c r="DVA202" s="0"/>
      <c r="DVB202" s="0"/>
      <c r="DVC202" s="0"/>
      <c r="DVD202" s="0"/>
      <c r="DVE202" s="0"/>
      <c r="DVF202" s="0"/>
      <c r="DVG202" s="0"/>
      <c r="DVH202" s="0"/>
      <c r="DVI202" s="0"/>
      <c r="DVJ202" s="0"/>
      <c r="DVK202" s="0"/>
      <c r="DVL202" s="0"/>
      <c r="DVM202" s="0"/>
      <c r="DVN202" s="0"/>
      <c r="DVO202" s="0"/>
      <c r="DVP202" s="0"/>
      <c r="DVQ202" s="0"/>
      <c r="DVR202" s="0"/>
      <c r="DVS202" s="0"/>
      <c r="DVT202" s="0"/>
      <c r="DVU202" s="0"/>
      <c r="DVV202" s="0"/>
      <c r="DVW202" s="0"/>
      <c r="DVX202" s="0"/>
      <c r="DVY202" s="0"/>
      <c r="DVZ202" s="0"/>
      <c r="DWA202" s="0"/>
      <c r="DWB202" s="0"/>
      <c r="DWC202" s="0"/>
      <c r="DWD202" s="0"/>
      <c r="DWE202" s="0"/>
      <c r="DWF202" s="0"/>
      <c r="DWG202" s="0"/>
      <c r="DWH202" s="0"/>
      <c r="DWI202" s="0"/>
      <c r="DWJ202" s="0"/>
      <c r="DWK202" s="0"/>
      <c r="DWL202" s="0"/>
      <c r="DWM202" s="0"/>
      <c r="DWN202" s="0"/>
      <c r="DWO202" s="0"/>
      <c r="DWP202" s="0"/>
      <c r="DWQ202" s="0"/>
      <c r="DWR202" s="0"/>
      <c r="DWS202" s="0"/>
      <c r="DWT202" s="0"/>
      <c r="DWU202" s="0"/>
      <c r="DWV202" s="0"/>
      <c r="DWW202" s="0"/>
      <c r="DWX202" s="0"/>
      <c r="DWY202" s="0"/>
      <c r="DWZ202" s="0"/>
      <c r="DXA202" s="0"/>
      <c r="DXB202" s="0"/>
      <c r="DXC202" s="0"/>
      <c r="DXD202" s="0"/>
      <c r="DXE202" s="0"/>
      <c r="DXF202" s="0"/>
      <c r="DXG202" s="0"/>
      <c r="DXH202" s="0"/>
      <c r="DXI202" s="0"/>
      <c r="DXJ202" s="0"/>
      <c r="DXK202" s="0"/>
      <c r="DXL202" s="0"/>
      <c r="DXM202" s="0"/>
      <c r="DXN202" s="0"/>
      <c r="DXO202" s="0"/>
      <c r="DXP202" s="0"/>
      <c r="DXQ202" s="0"/>
      <c r="DXR202" s="0"/>
      <c r="DXS202" s="0"/>
      <c r="DXT202" s="0"/>
      <c r="DXU202" s="0"/>
      <c r="DXV202" s="0"/>
      <c r="DXW202" s="0"/>
      <c r="DXX202" s="0"/>
      <c r="DXY202" s="0"/>
      <c r="DXZ202" s="0"/>
      <c r="DYA202" s="0"/>
      <c r="DYB202" s="0"/>
      <c r="DYC202" s="0"/>
      <c r="DYD202" s="0"/>
      <c r="DYE202" s="0"/>
      <c r="DYF202" s="0"/>
      <c r="DYG202" s="0"/>
      <c r="DYH202" s="0"/>
      <c r="DYI202" s="0"/>
      <c r="DYJ202" s="0"/>
      <c r="DYK202" s="0"/>
      <c r="DYL202" s="0"/>
      <c r="DYM202" s="0"/>
      <c r="DYN202" s="0"/>
      <c r="DYO202" s="0"/>
      <c r="DYP202" s="0"/>
      <c r="DYQ202" s="0"/>
      <c r="DYR202" s="0"/>
      <c r="DYS202" s="0"/>
      <c r="DYT202" s="0"/>
      <c r="DYU202" s="0"/>
      <c r="DYV202" s="0"/>
      <c r="DYW202" s="0"/>
      <c r="DYX202" s="0"/>
      <c r="DYY202" s="0"/>
      <c r="DYZ202" s="0"/>
      <c r="DZA202" s="0"/>
      <c r="DZB202" s="0"/>
      <c r="DZC202" s="0"/>
      <c r="DZD202" s="0"/>
      <c r="DZE202" s="0"/>
      <c r="DZF202" s="0"/>
      <c r="DZG202" s="0"/>
      <c r="DZH202" s="0"/>
      <c r="DZI202" s="0"/>
      <c r="DZJ202" s="0"/>
      <c r="DZK202" s="0"/>
      <c r="DZL202" s="0"/>
      <c r="DZM202" s="0"/>
      <c r="DZN202" s="0"/>
      <c r="DZO202" s="0"/>
      <c r="DZP202" s="0"/>
      <c r="DZQ202" s="0"/>
      <c r="DZR202" s="0"/>
      <c r="DZS202" s="0"/>
      <c r="DZT202" s="0"/>
      <c r="DZU202" s="0"/>
      <c r="DZV202" s="0"/>
      <c r="DZW202" s="0"/>
      <c r="DZX202" s="0"/>
      <c r="DZY202" s="0"/>
      <c r="DZZ202" s="0"/>
      <c r="EAA202" s="0"/>
      <c r="EAB202" s="0"/>
      <c r="EAC202" s="0"/>
      <c r="EAD202" s="0"/>
      <c r="EAE202" s="0"/>
      <c r="EAF202" s="0"/>
      <c r="EAG202" s="0"/>
      <c r="EAH202" s="0"/>
      <c r="EAI202" s="0"/>
      <c r="EAJ202" s="0"/>
      <c r="EAK202" s="0"/>
      <c r="EAL202" s="0"/>
      <c r="EAM202" s="0"/>
      <c r="EAN202" s="0"/>
      <c r="EAO202" s="0"/>
      <c r="EAP202" s="0"/>
      <c r="EAQ202" s="0"/>
      <c r="EAR202" s="0"/>
      <c r="EAS202" s="0"/>
      <c r="EAT202" s="0"/>
      <c r="EAU202" s="0"/>
      <c r="EAV202" s="0"/>
      <c r="EAW202" s="0"/>
      <c r="EAX202" s="0"/>
      <c r="EAY202" s="0"/>
      <c r="EAZ202" s="0"/>
      <c r="EBA202" s="0"/>
      <c r="EBB202" s="0"/>
      <c r="EBC202" s="0"/>
      <c r="EBD202" s="0"/>
      <c r="EBE202" s="0"/>
      <c r="EBF202" s="0"/>
      <c r="EBG202" s="0"/>
      <c r="EBH202" s="0"/>
      <c r="EBI202" s="0"/>
      <c r="EBJ202" s="0"/>
      <c r="EBK202" s="0"/>
      <c r="EBL202" s="0"/>
      <c r="EBM202" s="0"/>
      <c r="EBN202" s="0"/>
      <c r="EBO202" s="0"/>
      <c r="EBP202" s="0"/>
      <c r="EBQ202" s="0"/>
      <c r="EBR202" s="0"/>
      <c r="EBS202" s="0"/>
      <c r="EBT202" s="0"/>
      <c r="EBU202" s="0"/>
      <c r="EBV202" s="0"/>
      <c r="EBW202" s="0"/>
      <c r="EBX202" s="0"/>
      <c r="EBY202" s="0"/>
      <c r="EBZ202" s="0"/>
      <c r="ECA202" s="0"/>
      <c r="ECB202" s="0"/>
      <c r="ECC202" s="0"/>
      <c r="ECD202" s="0"/>
      <c r="ECE202" s="0"/>
      <c r="ECF202" s="0"/>
      <c r="ECG202" s="0"/>
      <c r="ECH202" s="0"/>
      <c r="ECI202" s="0"/>
      <c r="ECJ202" s="0"/>
      <c r="ECK202" s="0"/>
      <c r="ECL202" s="0"/>
      <c r="ECM202" s="0"/>
      <c r="ECN202" s="0"/>
      <c r="ECO202" s="0"/>
      <c r="ECP202" s="0"/>
      <c r="ECQ202" s="0"/>
      <c r="ECR202" s="0"/>
      <c r="ECS202" s="0"/>
      <c r="ECT202" s="0"/>
      <c r="ECU202" s="0"/>
      <c r="ECV202" s="0"/>
      <c r="ECW202" s="0"/>
      <c r="ECX202" s="0"/>
      <c r="ECY202" s="0"/>
      <c r="ECZ202" s="0"/>
      <c r="EDA202" s="0"/>
      <c r="EDB202" s="0"/>
      <c r="EDC202" s="0"/>
      <c r="EDD202" s="0"/>
      <c r="EDE202" s="0"/>
      <c r="EDF202" s="0"/>
      <c r="EDG202" s="0"/>
      <c r="EDH202" s="0"/>
      <c r="EDI202" s="0"/>
      <c r="EDJ202" s="0"/>
      <c r="EDK202" s="0"/>
      <c r="EDL202" s="0"/>
      <c r="EDM202" s="0"/>
      <c r="EDN202" s="0"/>
      <c r="EDO202" s="0"/>
      <c r="EDP202" s="0"/>
      <c r="EDQ202" s="0"/>
      <c r="EDR202" s="0"/>
      <c r="EDS202" s="0"/>
      <c r="EDT202" s="0"/>
      <c r="EDU202" s="0"/>
      <c r="EDV202" s="0"/>
      <c r="EDW202" s="0"/>
      <c r="EDX202" s="0"/>
      <c r="EDY202" s="0"/>
      <c r="EDZ202" s="0"/>
      <c r="EEA202" s="0"/>
      <c r="EEB202" s="0"/>
      <c r="EEC202" s="0"/>
      <c r="EED202" s="0"/>
      <c r="EEE202" s="0"/>
      <c r="EEF202" s="0"/>
      <c r="EEG202" s="0"/>
      <c r="EEH202" s="0"/>
      <c r="EEI202" s="0"/>
      <c r="EEJ202" s="0"/>
      <c r="EEK202" s="0"/>
      <c r="EEL202" s="0"/>
      <c r="EEM202" s="0"/>
      <c r="EEN202" s="0"/>
      <c r="EEO202" s="0"/>
      <c r="EEP202" s="0"/>
      <c r="EEQ202" s="0"/>
      <c r="EER202" s="0"/>
      <c r="EES202" s="0"/>
      <c r="EET202" s="0"/>
      <c r="EEU202" s="0"/>
      <c r="EEV202" s="0"/>
      <c r="EEW202" s="0"/>
      <c r="EEX202" s="0"/>
      <c r="EEY202" s="0"/>
      <c r="EEZ202" s="0"/>
      <c r="EFA202" s="0"/>
      <c r="EFB202" s="0"/>
      <c r="EFC202" s="0"/>
      <c r="EFD202" s="0"/>
      <c r="EFE202" s="0"/>
      <c r="EFF202" s="0"/>
      <c r="EFG202" s="0"/>
      <c r="EFH202" s="0"/>
      <c r="EFI202" s="0"/>
      <c r="EFJ202" s="0"/>
      <c r="EFK202" s="0"/>
      <c r="EFL202" s="0"/>
      <c r="EFM202" s="0"/>
      <c r="EFN202" s="0"/>
      <c r="EFO202" s="0"/>
      <c r="EFP202" s="0"/>
      <c r="EFQ202" s="0"/>
      <c r="EFR202" s="0"/>
      <c r="EFS202" s="0"/>
      <c r="EFT202" s="0"/>
      <c r="EFU202" s="0"/>
      <c r="EFV202" s="0"/>
      <c r="EFW202" s="0"/>
      <c r="EFX202" s="0"/>
      <c r="EFY202" s="0"/>
      <c r="EFZ202" s="0"/>
      <c r="EGA202" s="0"/>
      <c r="EGB202" s="0"/>
      <c r="EGC202" s="0"/>
      <c r="EGD202" s="0"/>
      <c r="EGE202" s="0"/>
      <c r="EGF202" s="0"/>
      <c r="EGG202" s="0"/>
      <c r="EGH202" s="0"/>
      <c r="EGI202" s="0"/>
      <c r="EGJ202" s="0"/>
      <c r="EGK202" s="0"/>
      <c r="EGL202" s="0"/>
      <c r="EGM202" s="0"/>
      <c r="EGN202" s="0"/>
      <c r="EGO202" s="0"/>
      <c r="EGP202" s="0"/>
      <c r="EGQ202" s="0"/>
      <c r="EGR202" s="0"/>
      <c r="EGS202" s="0"/>
      <c r="EGT202" s="0"/>
      <c r="EGU202" s="0"/>
      <c r="EGV202" s="0"/>
      <c r="EGW202" s="0"/>
      <c r="EGX202" s="0"/>
      <c r="EGY202" s="0"/>
      <c r="EGZ202" s="0"/>
      <c r="EHA202" s="0"/>
      <c r="EHB202" s="0"/>
      <c r="EHC202" s="0"/>
      <c r="EHD202" s="0"/>
      <c r="EHE202" s="0"/>
      <c r="EHF202" s="0"/>
      <c r="EHG202" s="0"/>
      <c r="EHH202" s="0"/>
      <c r="EHI202" s="0"/>
      <c r="EHJ202" s="0"/>
      <c r="EHK202" s="0"/>
      <c r="EHL202" s="0"/>
      <c r="EHM202" s="0"/>
      <c r="EHN202" s="0"/>
      <c r="EHO202" s="0"/>
      <c r="EHP202" s="0"/>
      <c r="EHQ202" s="0"/>
      <c r="EHR202" s="0"/>
      <c r="EHS202" s="0"/>
      <c r="EHT202" s="0"/>
      <c r="EHU202" s="0"/>
      <c r="EHV202" s="0"/>
      <c r="EHW202" s="0"/>
      <c r="EHX202" s="0"/>
      <c r="EHY202" s="0"/>
      <c r="EHZ202" s="0"/>
      <c r="EIA202" s="0"/>
      <c r="EIB202" s="0"/>
      <c r="EIC202" s="0"/>
      <c r="EID202" s="0"/>
      <c r="EIE202" s="0"/>
      <c r="EIF202" s="0"/>
      <c r="EIG202" s="0"/>
      <c r="EIH202" s="0"/>
      <c r="EII202" s="0"/>
      <c r="EIJ202" s="0"/>
      <c r="EIK202" s="0"/>
      <c r="EIL202" s="0"/>
      <c r="EIM202" s="0"/>
      <c r="EIN202" s="0"/>
      <c r="EIO202" s="0"/>
      <c r="EIP202" s="0"/>
      <c r="EIQ202" s="0"/>
      <c r="EIR202" s="0"/>
      <c r="EIS202" s="0"/>
      <c r="EIT202" s="0"/>
      <c r="EIU202" s="0"/>
      <c r="EIV202" s="0"/>
      <c r="EIW202" s="0"/>
      <c r="EIX202" s="0"/>
      <c r="EIY202" s="0"/>
      <c r="EIZ202" s="0"/>
      <c r="EJA202" s="0"/>
      <c r="EJB202" s="0"/>
      <c r="EJC202" s="0"/>
      <c r="EJD202" s="0"/>
      <c r="EJE202" s="0"/>
      <c r="EJF202" s="0"/>
      <c r="EJG202" s="0"/>
      <c r="EJH202" s="0"/>
      <c r="EJI202" s="0"/>
      <c r="EJJ202" s="0"/>
      <c r="EJK202" s="0"/>
      <c r="EJL202" s="0"/>
      <c r="EJM202" s="0"/>
      <c r="EJN202" s="0"/>
      <c r="EJO202" s="0"/>
      <c r="EJP202" s="0"/>
      <c r="EJQ202" s="0"/>
      <c r="EJR202" s="0"/>
      <c r="EJS202" s="0"/>
      <c r="EJT202" s="0"/>
      <c r="EJU202" s="0"/>
      <c r="EJV202" s="0"/>
      <c r="EJW202" s="0"/>
      <c r="EJX202" s="0"/>
      <c r="EJY202" s="0"/>
      <c r="EJZ202" s="0"/>
      <c r="EKA202" s="0"/>
      <c r="EKB202" s="0"/>
      <c r="EKC202" s="0"/>
      <c r="EKD202" s="0"/>
      <c r="EKE202" s="0"/>
      <c r="EKF202" s="0"/>
      <c r="EKG202" s="0"/>
      <c r="EKH202" s="0"/>
      <c r="EKI202" s="0"/>
      <c r="EKJ202" s="0"/>
      <c r="EKK202" s="0"/>
      <c r="EKL202" s="0"/>
      <c r="EKM202" s="0"/>
      <c r="EKN202" s="0"/>
      <c r="EKO202" s="0"/>
      <c r="EKP202" s="0"/>
      <c r="EKQ202" s="0"/>
      <c r="EKR202" s="0"/>
      <c r="EKS202" s="0"/>
      <c r="EKT202" s="0"/>
      <c r="EKU202" s="0"/>
      <c r="EKV202" s="0"/>
      <c r="EKW202" s="0"/>
      <c r="EKX202" s="0"/>
      <c r="EKY202" s="0"/>
      <c r="EKZ202" s="0"/>
      <c r="ELA202" s="0"/>
      <c r="ELB202" s="0"/>
      <c r="ELC202" s="0"/>
      <c r="ELD202" s="0"/>
      <c r="ELE202" s="0"/>
      <c r="ELF202" s="0"/>
      <c r="ELG202" s="0"/>
      <c r="ELH202" s="0"/>
      <c r="ELI202" s="0"/>
      <c r="ELJ202" s="0"/>
      <c r="ELK202" s="0"/>
      <c r="ELL202" s="0"/>
      <c r="ELM202" s="0"/>
      <c r="ELN202" s="0"/>
      <c r="ELO202" s="0"/>
      <c r="ELP202" s="0"/>
      <c r="ELQ202" s="0"/>
      <c r="ELR202" s="0"/>
      <c r="ELS202" s="0"/>
      <c r="ELT202" s="0"/>
      <c r="ELU202" s="0"/>
      <c r="ELV202" s="0"/>
      <c r="ELW202" s="0"/>
      <c r="ELX202" s="0"/>
      <c r="ELY202" s="0"/>
      <c r="ELZ202" s="0"/>
      <c r="EMA202" s="0"/>
      <c r="EMB202" s="0"/>
      <c r="EMC202" s="0"/>
      <c r="EMD202" s="0"/>
      <c r="EME202" s="0"/>
      <c r="EMF202" s="0"/>
      <c r="EMG202" s="0"/>
      <c r="EMH202" s="0"/>
      <c r="EMI202" s="0"/>
      <c r="EMJ202" s="0"/>
      <c r="EMK202" s="0"/>
      <c r="EML202" s="0"/>
      <c r="EMM202" s="0"/>
      <c r="EMN202" s="0"/>
      <c r="EMO202" s="0"/>
      <c r="EMP202" s="0"/>
      <c r="EMQ202" s="0"/>
      <c r="EMR202" s="0"/>
      <c r="EMS202" s="0"/>
      <c r="EMT202" s="0"/>
      <c r="EMU202" s="0"/>
      <c r="EMV202" s="0"/>
      <c r="EMW202" s="0"/>
      <c r="EMX202" s="0"/>
      <c r="EMY202" s="0"/>
      <c r="EMZ202" s="0"/>
      <c r="ENA202" s="0"/>
      <c r="ENB202" s="0"/>
      <c r="ENC202" s="0"/>
      <c r="END202" s="0"/>
      <c r="ENE202" s="0"/>
      <c r="ENF202" s="0"/>
      <c r="ENG202" s="0"/>
      <c r="ENH202" s="0"/>
      <c r="ENI202" s="0"/>
      <c r="ENJ202" s="0"/>
      <c r="ENK202" s="0"/>
      <c r="ENL202" s="0"/>
      <c r="ENM202" s="0"/>
      <c r="ENN202" s="0"/>
      <c r="ENO202" s="0"/>
      <c r="ENP202" s="0"/>
      <c r="ENQ202" s="0"/>
      <c r="ENR202" s="0"/>
      <c r="ENS202" s="0"/>
      <c r="ENT202" s="0"/>
      <c r="ENU202" s="0"/>
      <c r="ENV202" s="0"/>
      <c r="ENW202" s="0"/>
      <c r="ENX202" s="0"/>
      <c r="ENY202" s="0"/>
      <c r="ENZ202" s="0"/>
      <c r="EOA202" s="0"/>
      <c r="EOB202" s="0"/>
      <c r="EOC202" s="0"/>
      <c r="EOD202" s="0"/>
      <c r="EOE202" s="0"/>
      <c r="EOF202" s="0"/>
      <c r="EOG202" s="0"/>
      <c r="EOH202" s="0"/>
      <c r="EOI202" s="0"/>
      <c r="EOJ202" s="0"/>
      <c r="EOK202" s="0"/>
      <c r="EOL202" s="0"/>
      <c r="EOM202" s="0"/>
      <c r="EON202" s="0"/>
      <c r="EOO202" s="0"/>
      <c r="EOP202" s="0"/>
      <c r="EOQ202" s="0"/>
      <c r="EOR202" s="0"/>
      <c r="EOS202" s="0"/>
      <c r="EOT202" s="0"/>
      <c r="EOU202" s="0"/>
      <c r="EOV202" s="0"/>
      <c r="EOW202" s="0"/>
      <c r="EOX202" s="0"/>
      <c r="EOY202" s="0"/>
      <c r="EOZ202" s="0"/>
      <c r="EPA202" s="0"/>
      <c r="EPB202" s="0"/>
      <c r="EPC202" s="0"/>
      <c r="EPD202" s="0"/>
      <c r="EPE202" s="0"/>
      <c r="EPF202" s="0"/>
      <c r="EPG202" s="0"/>
      <c r="EPH202" s="0"/>
      <c r="EPI202" s="0"/>
      <c r="EPJ202" s="0"/>
      <c r="EPK202" s="0"/>
      <c r="EPL202" s="0"/>
      <c r="EPM202" s="0"/>
      <c r="EPN202" s="0"/>
      <c r="EPO202" s="0"/>
      <c r="EPP202" s="0"/>
      <c r="EPQ202" s="0"/>
      <c r="EPR202" s="0"/>
      <c r="EPS202" s="0"/>
      <c r="EPT202" s="0"/>
      <c r="EPU202" s="0"/>
      <c r="EPV202" s="0"/>
      <c r="EPW202" s="0"/>
      <c r="EPX202" s="0"/>
      <c r="EPY202" s="0"/>
      <c r="EPZ202" s="0"/>
      <c r="EQA202" s="0"/>
      <c r="EQB202" s="0"/>
      <c r="EQC202" s="0"/>
      <c r="EQD202" s="0"/>
      <c r="EQE202" s="0"/>
      <c r="EQF202" s="0"/>
      <c r="EQG202" s="0"/>
      <c r="EQH202" s="0"/>
      <c r="EQI202" s="0"/>
      <c r="EQJ202" s="0"/>
      <c r="EQK202" s="0"/>
      <c r="EQL202" s="0"/>
      <c r="EQM202" s="0"/>
      <c r="EQN202" s="0"/>
      <c r="EQO202" s="0"/>
      <c r="EQP202" s="0"/>
      <c r="EQQ202" s="0"/>
      <c r="EQR202" s="0"/>
      <c r="EQS202" s="0"/>
      <c r="EQT202" s="0"/>
      <c r="EQU202" s="0"/>
      <c r="EQV202" s="0"/>
      <c r="EQW202" s="0"/>
      <c r="EQX202" s="0"/>
      <c r="EQY202" s="0"/>
      <c r="EQZ202" s="0"/>
      <c r="ERA202" s="0"/>
      <c r="ERB202" s="0"/>
      <c r="ERC202" s="0"/>
      <c r="ERD202" s="0"/>
      <c r="ERE202" s="0"/>
      <c r="ERF202" s="0"/>
      <c r="ERG202" s="0"/>
      <c r="ERH202" s="0"/>
      <c r="ERI202" s="0"/>
      <c r="ERJ202" s="0"/>
      <c r="ERK202" s="0"/>
      <c r="ERL202" s="0"/>
      <c r="ERM202" s="0"/>
      <c r="ERN202" s="0"/>
      <c r="ERO202" s="0"/>
      <c r="ERP202" s="0"/>
      <c r="ERQ202" s="0"/>
      <c r="ERR202" s="0"/>
      <c r="ERS202" s="0"/>
      <c r="ERT202" s="0"/>
      <c r="ERU202" s="0"/>
      <c r="ERV202" s="0"/>
      <c r="ERW202" s="0"/>
      <c r="ERX202" s="0"/>
      <c r="ERY202" s="0"/>
      <c r="ERZ202" s="0"/>
      <c r="ESA202" s="0"/>
      <c r="ESB202" s="0"/>
      <c r="ESC202" s="0"/>
      <c r="ESD202" s="0"/>
      <c r="ESE202" s="0"/>
      <c r="ESF202" s="0"/>
      <c r="ESG202" s="0"/>
      <c r="ESH202" s="0"/>
      <c r="ESI202" s="0"/>
      <c r="ESJ202" s="0"/>
      <c r="ESK202" s="0"/>
      <c r="ESL202" s="0"/>
      <c r="ESM202" s="0"/>
      <c r="ESN202" s="0"/>
      <c r="ESO202" s="0"/>
      <c r="ESP202" s="0"/>
      <c r="ESQ202" s="0"/>
      <c r="ESR202" s="0"/>
      <c r="ESS202" s="0"/>
      <c r="EST202" s="0"/>
      <c r="ESU202" s="0"/>
      <c r="ESV202" s="0"/>
      <c r="ESW202" s="0"/>
      <c r="ESX202" s="0"/>
      <c r="ESY202" s="0"/>
      <c r="ESZ202" s="0"/>
      <c r="ETA202" s="0"/>
      <c r="ETB202" s="0"/>
      <c r="ETC202" s="0"/>
      <c r="ETD202" s="0"/>
      <c r="ETE202" s="0"/>
      <c r="ETF202" s="0"/>
      <c r="ETG202" s="0"/>
      <c r="ETH202" s="0"/>
      <c r="ETI202" s="0"/>
      <c r="ETJ202" s="0"/>
      <c r="ETK202" s="0"/>
      <c r="ETL202" s="0"/>
      <c r="ETM202" s="0"/>
      <c r="ETN202" s="0"/>
      <c r="ETO202" s="0"/>
      <c r="ETP202" s="0"/>
      <c r="ETQ202" s="0"/>
      <c r="ETR202" s="0"/>
      <c r="ETS202" s="0"/>
      <c r="ETT202" s="0"/>
      <c r="ETU202" s="0"/>
      <c r="ETV202" s="0"/>
      <c r="ETW202" s="0"/>
      <c r="ETX202" s="0"/>
      <c r="ETY202" s="0"/>
      <c r="ETZ202" s="0"/>
      <c r="EUA202" s="0"/>
      <c r="EUB202" s="0"/>
      <c r="EUC202" s="0"/>
      <c r="EUD202" s="0"/>
      <c r="EUE202" s="0"/>
      <c r="EUF202" s="0"/>
      <c r="EUG202" s="0"/>
      <c r="EUH202" s="0"/>
      <c r="EUI202" s="0"/>
      <c r="EUJ202" s="0"/>
      <c r="EUK202" s="0"/>
      <c r="EUL202" s="0"/>
      <c r="EUM202" s="0"/>
      <c r="EUN202" s="0"/>
      <c r="EUO202" s="0"/>
      <c r="EUP202" s="0"/>
      <c r="EUQ202" s="0"/>
      <c r="EUR202" s="0"/>
      <c r="EUS202" s="0"/>
      <c r="EUT202" s="0"/>
      <c r="EUU202" s="0"/>
      <c r="EUV202" s="0"/>
      <c r="EUW202" s="0"/>
      <c r="EUX202" s="0"/>
      <c r="EUY202" s="0"/>
      <c r="EUZ202" s="0"/>
      <c r="EVA202" s="0"/>
      <c r="EVB202" s="0"/>
      <c r="EVC202" s="0"/>
      <c r="EVD202" s="0"/>
      <c r="EVE202" s="0"/>
      <c r="EVF202" s="0"/>
      <c r="EVG202" s="0"/>
      <c r="EVH202" s="0"/>
      <c r="EVI202" s="0"/>
      <c r="EVJ202" s="0"/>
      <c r="EVK202" s="0"/>
      <c r="EVL202" s="0"/>
      <c r="EVM202" s="0"/>
      <c r="EVN202" s="0"/>
      <c r="EVO202" s="0"/>
      <c r="EVP202" s="0"/>
      <c r="EVQ202" s="0"/>
      <c r="EVR202" s="0"/>
      <c r="EVS202" s="0"/>
      <c r="EVT202" s="0"/>
      <c r="EVU202" s="0"/>
      <c r="EVV202" s="0"/>
      <c r="EVW202" s="0"/>
      <c r="EVX202" s="0"/>
      <c r="EVY202" s="0"/>
      <c r="EVZ202" s="0"/>
      <c r="EWA202" s="0"/>
      <c r="EWB202" s="0"/>
      <c r="EWC202" s="0"/>
      <c r="EWD202" s="0"/>
      <c r="EWE202" s="0"/>
      <c r="EWF202" s="0"/>
      <c r="EWG202" s="0"/>
      <c r="EWH202" s="0"/>
      <c r="EWI202" s="0"/>
      <c r="EWJ202" s="0"/>
      <c r="EWK202" s="0"/>
      <c r="EWL202" s="0"/>
      <c r="EWM202" s="0"/>
      <c r="EWN202" s="0"/>
      <c r="EWO202" s="0"/>
      <c r="EWP202" s="0"/>
      <c r="EWQ202" s="0"/>
      <c r="EWR202" s="0"/>
      <c r="EWS202" s="0"/>
      <c r="EWT202" s="0"/>
      <c r="EWU202" s="0"/>
      <c r="EWV202" s="0"/>
      <c r="EWW202" s="0"/>
      <c r="EWX202" s="0"/>
      <c r="EWY202" s="0"/>
      <c r="EWZ202" s="0"/>
      <c r="EXA202" s="0"/>
      <c r="EXB202" s="0"/>
      <c r="EXC202" s="0"/>
      <c r="EXD202" s="0"/>
      <c r="EXE202" s="0"/>
      <c r="EXF202" s="0"/>
      <c r="EXG202" s="0"/>
      <c r="EXH202" s="0"/>
      <c r="EXI202" s="0"/>
      <c r="EXJ202" s="0"/>
      <c r="EXK202" s="0"/>
      <c r="EXL202" s="0"/>
      <c r="EXM202" s="0"/>
      <c r="EXN202" s="0"/>
      <c r="EXO202" s="0"/>
      <c r="EXP202" s="0"/>
      <c r="EXQ202" s="0"/>
      <c r="EXR202" s="0"/>
      <c r="EXS202" s="0"/>
      <c r="EXT202" s="0"/>
      <c r="EXU202" s="0"/>
      <c r="EXV202" s="0"/>
      <c r="EXW202" s="0"/>
      <c r="EXX202" s="0"/>
      <c r="EXY202" s="0"/>
      <c r="EXZ202" s="0"/>
      <c r="EYA202" s="0"/>
      <c r="EYB202" s="0"/>
      <c r="EYC202" s="0"/>
      <c r="EYD202" s="0"/>
      <c r="EYE202" s="0"/>
      <c r="EYF202" s="0"/>
      <c r="EYG202" s="0"/>
      <c r="EYH202" s="0"/>
      <c r="EYI202" s="0"/>
      <c r="EYJ202" s="0"/>
      <c r="EYK202" s="0"/>
      <c r="EYL202" s="0"/>
      <c r="EYM202" s="0"/>
      <c r="EYN202" s="0"/>
      <c r="EYO202" s="0"/>
      <c r="EYP202" s="0"/>
      <c r="EYQ202" s="0"/>
      <c r="EYR202" s="0"/>
      <c r="EYS202" s="0"/>
      <c r="EYT202" s="0"/>
      <c r="EYU202" s="0"/>
      <c r="EYV202" s="0"/>
      <c r="EYW202" s="0"/>
      <c r="EYX202" s="0"/>
      <c r="EYY202" s="0"/>
      <c r="EYZ202" s="0"/>
      <c r="EZA202" s="0"/>
      <c r="EZB202" s="0"/>
      <c r="EZC202" s="0"/>
      <c r="EZD202" s="0"/>
      <c r="EZE202" s="0"/>
      <c r="EZF202" s="0"/>
      <c r="EZG202" s="0"/>
      <c r="EZH202" s="0"/>
      <c r="EZI202" s="0"/>
      <c r="EZJ202" s="0"/>
      <c r="EZK202" s="0"/>
      <c r="EZL202" s="0"/>
      <c r="EZM202" s="0"/>
      <c r="EZN202" s="0"/>
      <c r="EZO202" s="0"/>
      <c r="EZP202" s="0"/>
      <c r="EZQ202" s="0"/>
      <c r="EZR202" s="0"/>
      <c r="EZS202" s="0"/>
      <c r="EZT202" s="0"/>
      <c r="EZU202" s="0"/>
      <c r="EZV202" s="0"/>
      <c r="EZW202" s="0"/>
      <c r="EZX202" s="0"/>
      <c r="EZY202" s="0"/>
      <c r="EZZ202" s="0"/>
      <c r="FAA202" s="0"/>
      <c r="FAB202" s="0"/>
      <c r="FAC202" s="0"/>
      <c r="FAD202" s="0"/>
      <c r="FAE202" s="0"/>
      <c r="FAF202" s="0"/>
      <c r="FAG202" s="0"/>
      <c r="FAH202" s="0"/>
      <c r="FAI202" s="0"/>
      <c r="FAJ202" s="0"/>
      <c r="FAK202" s="0"/>
      <c r="FAL202" s="0"/>
      <c r="FAM202" s="0"/>
      <c r="FAN202" s="0"/>
      <c r="FAO202" s="0"/>
      <c r="FAP202" s="0"/>
      <c r="FAQ202" s="0"/>
      <c r="FAR202" s="0"/>
      <c r="FAS202" s="0"/>
      <c r="FAT202" s="0"/>
      <c r="FAU202" s="0"/>
      <c r="FAV202" s="0"/>
      <c r="FAW202" s="0"/>
      <c r="FAX202" s="0"/>
      <c r="FAY202" s="0"/>
      <c r="FAZ202" s="0"/>
      <c r="FBA202" s="0"/>
      <c r="FBB202" s="0"/>
      <c r="FBC202" s="0"/>
      <c r="FBD202" s="0"/>
      <c r="FBE202" s="0"/>
      <c r="FBF202" s="0"/>
      <c r="FBG202" s="0"/>
      <c r="FBH202" s="0"/>
      <c r="FBI202" s="0"/>
      <c r="FBJ202" s="0"/>
      <c r="FBK202" s="0"/>
      <c r="FBL202" s="0"/>
      <c r="FBM202" s="0"/>
      <c r="FBN202" s="0"/>
      <c r="FBO202" s="0"/>
      <c r="FBP202" s="0"/>
      <c r="FBQ202" s="0"/>
      <c r="FBR202" s="0"/>
      <c r="FBS202" s="0"/>
      <c r="FBT202" s="0"/>
      <c r="FBU202" s="0"/>
      <c r="FBV202" s="0"/>
      <c r="FBW202" s="0"/>
      <c r="FBX202" s="0"/>
      <c r="FBY202" s="0"/>
      <c r="FBZ202" s="0"/>
      <c r="FCA202" s="0"/>
      <c r="FCB202" s="0"/>
      <c r="FCC202" s="0"/>
      <c r="FCD202" s="0"/>
      <c r="FCE202" s="0"/>
      <c r="FCF202" s="0"/>
      <c r="FCG202" s="0"/>
      <c r="FCH202" s="0"/>
      <c r="FCI202" s="0"/>
      <c r="FCJ202" s="0"/>
      <c r="FCK202" s="0"/>
      <c r="FCL202" s="0"/>
      <c r="FCM202" s="0"/>
      <c r="FCN202" s="0"/>
      <c r="FCO202" s="0"/>
      <c r="FCP202" s="0"/>
      <c r="FCQ202" s="0"/>
      <c r="FCR202" s="0"/>
      <c r="FCS202" s="0"/>
      <c r="FCT202" s="0"/>
      <c r="FCU202" s="0"/>
      <c r="FCV202" s="0"/>
      <c r="FCW202" s="0"/>
      <c r="FCX202" s="0"/>
      <c r="FCY202" s="0"/>
      <c r="FCZ202" s="0"/>
      <c r="FDA202" s="0"/>
      <c r="FDB202" s="0"/>
      <c r="FDC202" s="0"/>
      <c r="FDD202" s="0"/>
      <c r="FDE202" s="0"/>
      <c r="FDF202" s="0"/>
      <c r="FDG202" s="0"/>
      <c r="FDH202" s="0"/>
      <c r="FDI202" s="0"/>
      <c r="FDJ202" s="0"/>
      <c r="FDK202" s="0"/>
      <c r="FDL202" s="0"/>
      <c r="FDM202" s="0"/>
      <c r="FDN202" s="0"/>
      <c r="FDO202" s="0"/>
      <c r="FDP202" s="0"/>
      <c r="FDQ202" s="0"/>
      <c r="FDR202" s="0"/>
      <c r="FDS202" s="0"/>
      <c r="FDT202" s="0"/>
      <c r="FDU202" s="0"/>
      <c r="FDV202" s="0"/>
      <c r="FDW202" s="0"/>
      <c r="FDX202" s="0"/>
      <c r="FDY202" s="0"/>
      <c r="FDZ202" s="0"/>
      <c r="FEA202" s="0"/>
      <c r="FEB202" s="0"/>
      <c r="FEC202" s="0"/>
      <c r="FED202" s="0"/>
      <c r="FEE202" s="0"/>
      <c r="FEF202" s="0"/>
      <c r="FEG202" s="0"/>
      <c r="FEH202" s="0"/>
      <c r="FEI202" s="0"/>
      <c r="FEJ202" s="0"/>
      <c r="FEK202" s="0"/>
      <c r="FEL202" s="0"/>
      <c r="FEM202" s="0"/>
      <c r="FEN202" s="0"/>
      <c r="FEO202" s="0"/>
      <c r="FEP202" s="0"/>
      <c r="FEQ202" s="0"/>
      <c r="FER202" s="0"/>
      <c r="FES202" s="0"/>
      <c r="FET202" s="0"/>
      <c r="FEU202" s="0"/>
      <c r="FEV202" s="0"/>
      <c r="FEW202" s="0"/>
      <c r="FEX202" s="0"/>
      <c r="FEY202" s="0"/>
      <c r="FEZ202" s="0"/>
      <c r="FFA202" s="0"/>
      <c r="FFB202" s="0"/>
      <c r="FFC202" s="0"/>
      <c r="FFD202" s="0"/>
      <c r="FFE202" s="0"/>
      <c r="FFF202" s="0"/>
      <c r="FFG202" s="0"/>
      <c r="FFH202" s="0"/>
      <c r="FFI202" s="0"/>
      <c r="FFJ202" s="0"/>
      <c r="FFK202" s="0"/>
      <c r="FFL202" s="0"/>
      <c r="FFM202" s="0"/>
      <c r="FFN202" s="0"/>
      <c r="FFO202" s="0"/>
      <c r="FFP202" s="0"/>
      <c r="FFQ202" s="0"/>
      <c r="FFR202" s="0"/>
      <c r="FFS202" s="0"/>
      <c r="FFT202" s="0"/>
      <c r="FFU202" s="0"/>
      <c r="FFV202" s="0"/>
      <c r="FFW202" s="0"/>
      <c r="FFX202" s="0"/>
      <c r="FFY202" s="0"/>
      <c r="FFZ202" s="0"/>
      <c r="FGA202" s="0"/>
      <c r="FGB202" s="0"/>
      <c r="FGC202" s="0"/>
      <c r="FGD202" s="0"/>
      <c r="FGE202" s="0"/>
      <c r="FGF202" s="0"/>
      <c r="FGG202" s="0"/>
      <c r="FGH202" s="0"/>
      <c r="FGI202" s="0"/>
      <c r="FGJ202" s="0"/>
      <c r="FGK202" s="0"/>
      <c r="FGL202" s="0"/>
      <c r="FGM202" s="0"/>
      <c r="FGN202" s="0"/>
      <c r="FGO202" s="0"/>
      <c r="FGP202" s="0"/>
      <c r="FGQ202" s="0"/>
      <c r="FGR202" s="0"/>
      <c r="FGS202" s="0"/>
      <c r="FGT202" s="0"/>
      <c r="FGU202" s="0"/>
      <c r="FGV202" s="0"/>
      <c r="FGW202" s="0"/>
      <c r="FGX202" s="0"/>
      <c r="FGY202" s="0"/>
      <c r="FGZ202" s="0"/>
      <c r="FHA202" s="0"/>
      <c r="FHB202" s="0"/>
      <c r="FHC202" s="0"/>
      <c r="FHD202" s="0"/>
      <c r="FHE202" s="0"/>
      <c r="FHF202" s="0"/>
      <c r="FHG202" s="0"/>
      <c r="FHH202" s="0"/>
      <c r="FHI202" s="0"/>
      <c r="FHJ202" s="0"/>
      <c r="FHK202" s="0"/>
      <c r="FHL202" s="0"/>
      <c r="FHM202" s="0"/>
      <c r="FHN202" s="0"/>
      <c r="FHO202" s="0"/>
      <c r="FHP202" s="0"/>
      <c r="FHQ202" s="0"/>
      <c r="FHR202" s="0"/>
      <c r="FHS202" s="0"/>
      <c r="FHT202" s="0"/>
      <c r="FHU202" s="0"/>
      <c r="FHV202" s="0"/>
      <c r="FHW202" s="0"/>
      <c r="FHX202" s="0"/>
      <c r="FHY202" s="0"/>
      <c r="FHZ202" s="0"/>
      <c r="FIA202" s="0"/>
      <c r="FIB202" s="0"/>
      <c r="FIC202" s="0"/>
      <c r="FID202" s="0"/>
      <c r="FIE202" s="0"/>
      <c r="FIF202" s="0"/>
      <c r="FIG202" s="0"/>
      <c r="FIH202" s="0"/>
      <c r="FII202" s="0"/>
      <c r="FIJ202" s="0"/>
      <c r="FIK202" s="0"/>
      <c r="FIL202" s="0"/>
      <c r="FIM202" s="0"/>
      <c r="FIN202" s="0"/>
      <c r="FIO202" s="0"/>
      <c r="FIP202" s="0"/>
      <c r="FIQ202" s="0"/>
      <c r="FIR202" s="0"/>
      <c r="FIS202" s="0"/>
      <c r="FIT202" s="0"/>
      <c r="FIU202" s="0"/>
      <c r="FIV202" s="0"/>
      <c r="FIW202" s="0"/>
      <c r="FIX202" s="0"/>
      <c r="FIY202" s="0"/>
      <c r="FIZ202" s="0"/>
      <c r="FJA202" s="0"/>
      <c r="FJB202" s="0"/>
      <c r="FJC202" s="0"/>
      <c r="FJD202" s="0"/>
      <c r="FJE202" s="0"/>
      <c r="FJF202" s="0"/>
      <c r="FJG202" s="0"/>
      <c r="FJH202" s="0"/>
      <c r="FJI202" s="0"/>
      <c r="FJJ202" s="0"/>
      <c r="FJK202" s="0"/>
      <c r="FJL202" s="0"/>
      <c r="FJM202" s="0"/>
      <c r="FJN202" s="0"/>
      <c r="FJO202" s="0"/>
      <c r="FJP202" s="0"/>
      <c r="FJQ202" s="0"/>
      <c r="FJR202" s="0"/>
      <c r="FJS202" s="0"/>
      <c r="FJT202" s="0"/>
      <c r="FJU202" s="0"/>
      <c r="FJV202" s="0"/>
      <c r="FJW202" s="0"/>
      <c r="FJX202" s="0"/>
      <c r="FJY202" s="0"/>
      <c r="FJZ202" s="0"/>
      <c r="FKA202" s="0"/>
      <c r="FKB202" s="0"/>
      <c r="FKC202" s="0"/>
      <c r="FKD202" s="0"/>
      <c r="FKE202" s="0"/>
      <c r="FKF202" s="0"/>
      <c r="FKG202" s="0"/>
      <c r="FKH202" s="0"/>
      <c r="FKI202" s="0"/>
      <c r="FKJ202" s="0"/>
      <c r="FKK202" s="0"/>
      <c r="FKL202" s="0"/>
      <c r="FKM202" s="0"/>
      <c r="FKN202" s="0"/>
      <c r="FKO202" s="0"/>
      <c r="FKP202" s="0"/>
      <c r="FKQ202" s="0"/>
      <c r="FKR202" s="0"/>
      <c r="FKS202" s="0"/>
      <c r="FKT202" s="0"/>
      <c r="FKU202" s="0"/>
      <c r="FKV202" s="0"/>
      <c r="FKW202" s="0"/>
      <c r="FKX202" s="0"/>
      <c r="FKY202" s="0"/>
      <c r="FKZ202" s="0"/>
      <c r="FLA202" s="0"/>
      <c r="FLB202" s="0"/>
      <c r="FLC202" s="0"/>
      <c r="FLD202" s="0"/>
      <c r="FLE202" s="0"/>
      <c r="FLF202" s="0"/>
      <c r="FLG202" s="0"/>
      <c r="FLH202" s="0"/>
      <c r="FLI202" s="0"/>
      <c r="FLJ202" s="0"/>
      <c r="FLK202" s="0"/>
      <c r="FLL202" s="0"/>
      <c r="FLM202" s="0"/>
      <c r="FLN202" s="0"/>
      <c r="FLO202" s="0"/>
      <c r="FLP202" s="0"/>
      <c r="FLQ202" s="0"/>
      <c r="FLR202" s="0"/>
      <c r="FLS202" s="0"/>
      <c r="FLT202" s="0"/>
      <c r="FLU202" s="0"/>
      <c r="FLV202" s="0"/>
      <c r="FLW202" s="0"/>
      <c r="FLX202" s="0"/>
      <c r="FLY202" s="0"/>
      <c r="FLZ202" s="0"/>
      <c r="FMA202" s="0"/>
      <c r="FMB202" s="0"/>
      <c r="FMC202" s="0"/>
      <c r="FMD202" s="0"/>
      <c r="FME202" s="0"/>
      <c r="FMF202" s="0"/>
      <c r="FMG202" s="0"/>
      <c r="FMH202" s="0"/>
      <c r="FMI202" s="0"/>
      <c r="FMJ202" s="0"/>
      <c r="FMK202" s="0"/>
      <c r="FML202" s="0"/>
      <c r="FMM202" s="0"/>
      <c r="FMN202" s="0"/>
      <c r="FMO202" s="0"/>
      <c r="FMP202" s="0"/>
      <c r="FMQ202" s="0"/>
      <c r="FMR202" s="0"/>
      <c r="FMS202" s="0"/>
      <c r="FMT202" s="0"/>
      <c r="FMU202" s="0"/>
      <c r="FMV202" s="0"/>
      <c r="FMW202" s="0"/>
      <c r="FMX202" s="0"/>
      <c r="FMY202" s="0"/>
      <c r="FMZ202" s="0"/>
      <c r="FNA202" s="0"/>
      <c r="FNB202" s="0"/>
      <c r="FNC202" s="0"/>
      <c r="FND202" s="0"/>
      <c r="FNE202" s="0"/>
      <c r="FNF202" s="0"/>
      <c r="FNG202" s="0"/>
      <c r="FNH202" s="0"/>
      <c r="FNI202" s="0"/>
      <c r="FNJ202" s="0"/>
      <c r="FNK202" s="0"/>
      <c r="FNL202" s="0"/>
      <c r="FNM202" s="0"/>
      <c r="FNN202" s="0"/>
      <c r="FNO202" s="0"/>
      <c r="FNP202" s="0"/>
      <c r="FNQ202" s="0"/>
      <c r="FNR202" s="0"/>
      <c r="FNS202" s="0"/>
      <c r="FNT202" s="0"/>
      <c r="FNU202" s="0"/>
      <c r="FNV202" s="0"/>
      <c r="FNW202" s="0"/>
      <c r="FNX202" s="0"/>
      <c r="FNY202" s="0"/>
      <c r="FNZ202" s="0"/>
      <c r="FOA202" s="0"/>
      <c r="FOB202" s="0"/>
      <c r="FOC202" s="0"/>
      <c r="FOD202" s="0"/>
      <c r="FOE202" s="0"/>
      <c r="FOF202" s="0"/>
      <c r="FOG202" s="0"/>
      <c r="FOH202" s="0"/>
      <c r="FOI202" s="0"/>
      <c r="FOJ202" s="0"/>
      <c r="FOK202" s="0"/>
      <c r="FOL202" s="0"/>
      <c r="FOM202" s="0"/>
      <c r="FON202" s="0"/>
      <c r="FOO202" s="0"/>
      <c r="FOP202" s="0"/>
      <c r="FOQ202" s="0"/>
      <c r="FOR202" s="0"/>
      <c r="FOS202" s="0"/>
      <c r="FOT202" s="0"/>
      <c r="FOU202" s="0"/>
      <c r="FOV202" s="0"/>
      <c r="FOW202" s="0"/>
      <c r="FOX202" s="0"/>
      <c r="FOY202" s="0"/>
      <c r="FOZ202" s="0"/>
      <c r="FPA202" s="0"/>
      <c r="FPB202" s="0"/>
      <c r="FPC202" s="0"/>
      <c r="FPD202" s="0"/>
      <c r="FPE202" s="0"/>
      <c r="FPF202" s="0"/>
      <c r="FPG202" s="0"/>
      <c r="FPH202" s="0"/>
      <c r="FPI202" s="0"/>
      <c r="FPJ202" s="0"/>
      <c r="FPK202" s="0"/>
      <c r="FPL202" s="0"/>
      <c r="FPM202" s="0"/>
      <c r="FPN202" s="0"/>
      <c r="FPO202" s="0"/>
      <c r="FPP202" s="0"/>
      <c r="FPQ202" s="0"/>
      <c r="FPR202" s="0"/>
      <c r="FPS202" s="0"/>
      <c r="FPT202" s="0"/>
      <c r="FPU202" s="0"/>
      <c r="FPV202" s="0"/>
      <c r="FPW202" s="0"/>
      <c r="FPX202" s="0"/>
      <c r="FPY202" s="0"/>
      <c r="FPZ202" s="0"/>
      <c r="FQA202" s="0"/>
      <c r="FQB202" s="0"/>
      <c r="FQC202" s="0"/>
      <c r="FQD202" s="0"/>
      <c r="FQE202" s="0"/>
      <c r="FQF202" s="0"/>
      <c r="FQG202" s="0"/>
      <c r="FQH202" s="0"/>
      <c r="FQI202" s="0"/>
      <c r="FQJ202" s="0"/>
      <c r="FQK202" s="0"/>
      <c r="FQL202" s="0"/>
      <c r="FQM202" s="0"/>
      <c r="FQN202" s="0"/>
      <c r="FQO202" s="0"/>
      <c r="FQP202" s="0"/>
      <c r="FQQ202" s="0"/>
      <c r="FQR202" s="0"/>
      <c r="FQS202" s="0"/>
      <c r="FQT202" s="0"/>
      <c r="FQU202" s="0"/>
      <c r="FQV202" s="0"/>
      <c r="FQW202" s="0"/>
      <c r="FQX202" s="0"/>
      <c r="FQY202" s="0"/>
      <c r="FQZ202" s="0"/>
      <c r="FRA202" s="0"/>
      <c r="FRB202" s="0"/>
      <c r="FRC202" s="0"/>
      <c r="FRD202" s="0"/>
      <c r="FRE202" s="0"/>
      <c r="FRF202" s="0"/>
      <c r="FRG202" s="0"/>
      <c r="FRH202" s="0"/>
      <c r="FRI202" s="0"/>
      <c r="FRJ202" s="0"/>
      <c r="FRK202" s="0"/>
      <c r="FRL202" s="0"/>
      <c r="FRM202" s="0"/>
      <c r="FRN202" s="0"/>
      <c r="FRO202" s="0"/>
      <c r="FRP202" s="0"/>
      <c r="FRQ202" s="0"/>
      <c r="FRR202" s="0"/>
      <c r="FRS202" s="0"/>
      <c r="FRT202" s="0"/>
      <c r="FRU202" s="0"/>
      <c r="FRV202" s="0"/>
      <c r="FRW202" s="0"/>
      <c r="FRX202" s="0"/>
      <c r="FRY202" s="0"/>
      <c r="FRZ202" s="0"/>
      <c r="FSA202" s="0"/>
      <c r="FSB202" s="0"/>
      <c r="FSC202" s="0"/>
      <c r="FSD202" s="0"/>
      <c r="FSE202" s="0"/>
      <c r="FSF202" s="0"/>
      <c r="FSG202" s="0"/>
      <c r="FSH202" s="0"/>
      <c r="FSI202" s="0"/>
      <c r="FSJ202" s="0"/>
      <c r="FSK202" s="0"/>
      <c r="FSL202" s="0"/>
      <c r="FSM202" s="0"/>
      <c r="FSN202" s="0"/>
      <c r="FSO202" s="0"/>
      <c r="FSP202" s="0"/>
      <c r="FSQ202" s="0"/>
      <c r="FSR202" s="0"/>
      <c r="FSS202" s="0"/>
      <c r="FST202" s="0"/>
      <c r="FSU202" s="0"/>
      <c r="FSV202" s="0"/>
      <c r="FSW202" s="0"/>
      <c r="FSX202" s="0"/>
      <c r="FSY202" s="0"/>
      <c r="FSZ202" s="0"/>
      <c r="FTA202" s="0"/>
      <c r="FTB202" s="0"/>
      <c r="FTC202" s="0"/>
      <c r="FTD202" s="0"/>
      <c r="FTE202" s="0"/>
      <c r="FTF202" s="0"/>
      <c r="FTG202" s="0"/>
      <c r="FTH202" s="0"/>
      <c r="FTI202" s="0"/>
      <c r="FTJ202" s="0"/>
      <c r="FTK202" s="0"/>
      <c r="FTL202" s="0"/>
      <c r="FTM202" s="0"/>
      <c r="FTN202" s="0"/>
      <c r="FTO202" s="0"/>
      <c r="FTP202" s="0"/>
      <c r="FTQ202" s="0"/>
      <c r="FTR202" s="0"/>
      <c r="FTS202" s="0"/>
      <c r="FTT202" s="0"/>
      <c r="FTU202" s="0"/>
      <c r="FTV202" s="0"/>
      <c r="FTW202" s="0"/>
      <c r="FTX202" s="0"/>
      <c r="FTY202" s="0"/>
      <c r="FTZ202" s="0"/>
      <c r="FUA202" s="0"/>
      <c r="FUB202" s="0"/>
      <c r="FUC202" s="0"/>
      <c r="FUD202" s="0"/>
      <c r="FUE202" s="0"/>
      <c r="FUF202" s="0"/>
      <c r="FUG202" s="0"/>
      <c r="FUH202" s="0"/>
      <c r="FUI202" s="0"/>
      <c r="FUJ202" s="0"/>
      <c r="FUK202" s="0"/>
      <c r="FUL202" s="0"/>
      <c r="FUM202" s="0"/>
      <c r="FUN202" s="0"/>
      <c r="FUO202" s="0"/>
      <c r="FUP202" s="0"/>
      <c r="FUQ202" s="0"/>
      <c r="FUR202" s="0"/>
      <c r="FUS202" s="0"/>
      <c r="FUT202" s="0"/>
      <c r="FUU202" s="0"/>
      <c r="FUV202" s="0"/>
      <c r="FUW202" s="0"/>
      <c r="FUX202" s="0"/>
      <c r="FUY202" s="0"/>
      <c r="FUZ202" s="0"/>
      <c r="FVA202" s="0"/>
      <c r="FVB202" s="0"/>
      <c r="FVC202" s="0"/>
      <c r="FVD202" s="0"/>
      <c r="FVE202" s="0"/>
      <c r="FVF202" s="0"/>
      <c r="FVG202" s="0"/>
      <c r="FVH202" s="0"/>
      <c r="FVI202" s="0"/>
      <c r="FVJ202" s="0"/>
      <c r="FVK202" s="0"/>
      <c r="FVL202" s="0"/>
      <c r="FVM202" s="0"/>
      <c r="FVN202" s="0"/>
      <c r="FVO202" s="0"/>
      <c r="FVP202" s="0"/>
      <c r="FVQ202" s="0"/>
      <c r="FVR202" s="0"/>
      <c r="FVS202" s="0"/>
      <c r="FVT202" s="0"/>
      <c r="FVU202" s="0"/>
      <c r="FVV202" s="0"/>
      <c r="FVW202" s="0"/>
      <c r="FVX202" s="0"/>
      <c r="FVY202" s="0"/>
      <c r="FVZ202" s="0"/>
      <c r="FWA202" s="0"/>
      <c r="FWB202" s="0"/>
      <c r="FWC202" s="0"/>
      <c r="FWD202" s="0"/>
      <c r="FWE202" s="0"/>
      <c r="FWF202" s="0"/>
      <c r="FWG202" s="0"/>
      <c r="FWH202" s="0"/>
      <c r="FWI202" s="0"/>
      <c r="FWJ202" s="0"/>
      <c r="FWK202" s="0"/>
      <c r="FWL202" s="0"/>
      <c r="FWM202" s="0"/>
      <c r="FWN202" s="0"/>
      <c r="FWO202" s="0"/>
      <c r="FWP202" s="0"/>
      <c r="FWQ202" s="0"/>
      <c r="FWR202" s="0"/>
      <c r="FWS202" s="0"/>
      <c r="FWT202" s="0"/>
      <c r="FWU202" s="0"/>
      <c r="FWV202" s="0"/>
      <c r="FWW202" s="0"/>
      <c r="FWX202" s="0"/>
      <c r="FWY202" s="0"/>
      <c r="FWZ202" s="0"/>
      <c r="FXA202" s="0"/>
      <c r="FXB202" s="0"/>
      <c r="FXC202" s="0"/>
      <c r="FXD202" s="0"/>
      <c r="FXE202" s="0"/>
      <c r="FXF202" s="0"/>
      <c r="FXG202" s="0"/>
      <c r="FXH202" s="0"/>
      <c r="FXI202" s="0"/>
      <c r="FXJ202" s="0"/>
      <c r="FXK202" s="0"/>
      <c r="FXL202" s="0"/>
      <c r="FXM202" s="0"/>
      <c r="FXN202" s="0"/>
      <c r="FXO202" s="0"/>
      <c r="FXP202" s="0"/>
      <c r="FXQ202" s="0"/>
      <c r="FXR202" s="0"/>
      <c r="FXS202" s="0"/>
      <c r="FXT202" s="0"/>
      <c r="FXU202" s="0"/>
      <c r="FXV202" s="0"/>
      <c r="FXW202" s="0"/>
      <c r="FXX202" s="0"/>
      <c r="FXY202" s="0"/>
      <c r="FXZ202" s="0"/>
      <c r="FYA202" s="0"/>
      <c r="FYB202" s="0"/>
      <c r="FYC202" s="0"/>
      <c r="FYD202" s="0"/>
      <c r="FYE202" s="0"/>
      <c r="FYF202" s="0"/>
      <c r="FYG202" s="0"/>
      <c r="FYH202" s="0"/>
      <c r="FYI202" s="0"/>
      <c r="FYJ202" s="0"/>
      <c r="FYK202" s="0"/>
      <c r="FYL202" s="0"/>
      <c r="FYM202" s="0"/>
      <c r="FYN202" s="0"/>
      <c r="FYO202" s="0"/>
      <c r="FYP202" s="0"/>
      <c r="FYQ202" s="0"/>
      <c r="FYR202" s="0"/>
      <c r="FYS202" s="0"/>
      <c r="FYT202" s="0"/>
      <c r="FYU202" s="0"/>
      <c r="FYV202" s="0"/>
      <c r="FYW202" s="0"/>
      <c r="FYX202" s="0"/>
      <c r="FYY202" s="0"/>
      <c r="FYZ202" s="0"/>
      <c r="FZA202" s="0"/>
      <c r="FZB202" s="0"/>
      <c r="FZC202" s="0"/>
      <c r="FZD202" s="0"/>
      <c r="FZE202" s="0"/>
      <c r="FZF202" s="0"/>
      <c r="FZG202" s="0"/>
      <c r="FZH202" s="0"/>
      <c r="FZI202" s="0"/>
      <c r="FZJ202" s="0"/>
      <c r="FZK202" s="0"/>
      <c r="FZL202" s="0"/>
      <c r="FZM202" s="0"/>
      <c r="FZN202" s="0"/>
      <c r="FZO202" s="0"/>
      <c r="FZP202" s="0"/>
      <c r="FZQ202" s="0"/>
      <c r="FZR202" s="0"/>
      <c r="FZS202" s="0"/>
      <c r="FZT202" s="0"/>
      <c r="FZU202" s="0"/>
      <c r="FZV202" s="0"/>
      <c r="FZW202" s="0"/>
      <c r="FZX202" s="0"/>
      <c r="FZY202" s="0"/>
      <c r="FZZ202" s="0"/>
      <c r="GAA202" s="0"/>
      <c r="GAB202" s="0"/>
      <c r="GAC202" s="0"/>
      <c r="GAD202" s="0"/>
      <c r="GAE202" s="0"/>
      <c r="GAF202" s="0"/>
      <c r="GAG202" s="0"/>
      <c r="GAH202" s="0"/>
      <c r="GAI202" s="0"/>
      <c r="GAJ202" s="0"/>
      <c r="GAK202" s="0"/>
      <c r="GAL202" s="0"/>
      <c r="GAM202" s="0"/>
      <c r="GAN202" s="0"/>
      <c r="GAO202" s="0"/>
      <c r="GAP202" s="0"/>
      <c r="GAQ202" s="0"/>
      <c r="GAR202" s="0"/>
      <c r="GAS202" s="0"/>
      <c r="GAT202" s="0"/>
      <c r="GAU202" s="0"/>
      <c r="GAV202" s="0"/>
      <c r="GAW202" s="0"/>
      <c r="GAX202" s="0"/>
      <c r="GAY202" s="0"/>
      <c r="GAZ202" s="0"/>
      <c r="GBA202" s="0"/>
      <c r="GBB202" s="0"/>
      <c r="GBC202" s="0"/>
      <c r="GBD202" s="0"/>
      <c r="GBE202" s="0"/>
      <c r="GBF202" s="0"/>
      <c r="GBG202" s="0"/>
      <c r="GBH202" s="0"/>
      <c r="GBI202" s="0"/>
      <c r="GBJ202" s="0"/>
      <c r="GBK202" s="0"/>
      <c r="GBL202" s="0"/>
      <c r="GBM202" s="0"/>
      <c r="GBN202" s="0"/>
      <c r="GBO202" s="0"/>
      <c r="GBP202" s="0"/>
      <c r="GBQ202" s="0"/>
      <c r="GBR202" s="0"/>
      <c r="GBS202" s="0"/>
      <c r="GBT202" s="0"/>
      <c r="GBU202" s="0"/>
      <c r="GBV202" s="0"/>
      <c r="GBW202" s="0"/>
      <c r="GBX202" s="0"/>
      <c r="GBY202" s="0"/>
      <c r="GBZ202" s="0"/>
      <c r="GCA202" s="0"/>
      <c r="GCB202" s="0"/>
      <c r="GCC202" s="0"/>
      <c r="GCD202" s="0"/>
      <c r="GCE202" s="0"/>
      <c r="GCF202" s="0"/>
      <c r="GCG202" s="0"/>
      <c r="GCH202" s="0"/>
      <c r="GCI202" s="0"/>
      <c r="GCJ202" s="0"/>
      <c r="GCK202" s="0"/>
      <c r="GCL202" s="0"/>
      <c r="GCM202" s="0"/>
      <c r="GCN202" s="0"/>
      <c r="GCO202" s="0"/>
      <c r="GCP202" s="0"/>
      <c r="GCQ202" s="0"/>
      <c r="GCR202" s="0"/>
      <c r="GCS202" s="0"/>
      <c r="GCT202" s="0"/>
      <c r="GCU202" s="0"/>
      <c r="GCV202" s="0"/>
      <c r="GCW202" s="0"/>
      <c r="GCX202" s="0"/>
      <c r="GCY202" s="0"/>
      <c r="GCZ202" s="0"/>
      <c r="GDA202" s="0"/>
      <c r="GDB202" s="0"/>
      <c r="GDC202" s="0"/>
      <c r="GDD202" s="0"/>
      <c r="GDE202" s="0"/>
      <c r="GDF202" s="0"/>
      <c r="GDG202" s="0"/>
      <c r="GDH202" s="0"/>
      <c r="GDI202" s="0"/>
      <c r="GDJ202" s="0"/>
      <c r="GDK202" s="0"/>
      <c r="GDL202" s="0"/>
      <c r="GDM202" s="0"/>
      <c r="GDN202" s="0"/>
      <c r="GDO202" s="0"/>
      <c r="GDP202" s="0"/>
      <c r="GDQ202" s="0"/>
      <c r="GDR202" s="0"/>
      <c r="GDS202" s="0"/>
      <c r="GDT202" s="0"/>
      <c r="GDU202" s="0"/>
      <c r="GDV202" s="0"/>
      <c r="GDW202" s="0"/>
      <c r="GDX202" s="0"/>
      <c r="GDY202" s="0"/>
      <c r="GDZ202" s="0"/>
      <c r="GEA202" s="0"/>
      <c r="GEB202" s="0"/>
      <c r="GEC202" s="0"/>
      <c r="GED202" s="0"/>
      <c r="GEE202" s="0"/>
      <c r="GEF202" s="0"/>
      <c r="GEG202" s="0"/>
      <c r="GEH202" s="0"/>
      <c r="GEI202" s="0"/>
      <c r="GEJ202" s="0"/>
      <c r="GEK202" s="0"/>
      <c r="GEL202" s="0"/>
      <c r="GEM202" s="0"/>
      <c r="GEN202" s="0"/>
      <c r="GEO202" s="0"/>
      <c r="GEP202" s="0"/>
      <c r="GEQ202" s="0"/>
      <c r="GER202" s="0"/>
      <c r="GES202" s="0"/>
      <c r="GET202" s="0"/>
      <c r="GEU202" s="0"/>
      <c r="GEV202" s="0"/>
      <c r="GEW202" s="0"/>
      <c r="GEX202" s="0"/>
      <c r="GEY202" s="0"/>
      <c r="GEZ202" s="0"/>
      <c r="GFA202" s="0"/>
      <c r="GFB202" s="0"/>
      <c r="GFC202" s="0"/>
      <c r="GFD202" s="0"/>
      <c r="GFE202" s="0"/>
      <c r="GFF202" s="0"/>
      <c r="GFG202" s="0"/>
      <c r="GFH202" s="0"/>
      <c r="GFI202" s="0"/>
      <c r="GFJ202" s="0"/>
      <c r="GFK202" s="0"/>
      <c r="GFL202" s="0"/>
      <c r="GFM202" s="0"/>
      <c r="GFN202" s="0"/>
      <c r="GFO202" s="0"/>
      <c r="GFP202" s="0"/>
      <c r="GFQ202" s="0"/>
      <c r="GFR202" s="0"/>
      <c r="GFS202" s="0"/>
      <c r="GFT202" s="0"/>
      <c r="GFU202" s="0"/>
      <c r="GFV202" s="0"/>
      <c r="GFW202" s="0"/>
      <c r="GFX202" s="0"/>
      <c r="GFY202" s="0"/>
      <c r="GFZ202" s="0"/>
      <c r="GGA202" s="0"/>
      <c r="GGB202" s="0"/>
      <c r="GGC202" s="0"/>
      <c r="GGD202" s="0"/>
      <c r="GGE202" s="0"/>
      <c r="GGF202" s="0"/>
      <c r="GGG202" s="0"/>
      <c r="GGH202" s="0"/>
      <c r="GGI202" s="0"/>
      <c r="GGJ202" s="0"/>
      <c r="GGK202" s="0"/>
      <c r="GGL202" s="0"/>
      <c r="GGM202" s="0"/>
      <c r="GGN202" s="0"/>
      <c r="GGO202" s="0"/>
      <c r="GGP202" s="0"/>
      <c r="GGQ202" s="0"/>
      <c r="GGR202" s="0"/>
      <c r="GGS202" s="0"/>
      <c r="GGT202" s="0"/>
      <c r="GGU202" s="0"/>
      <c r="GGV202" s="0"/>
      <c r="GGW202" s="0"/>
      <c r="GGX202" s="0"/>
      <c r="GGY202" s="0"/>
      <c r="GGZ202" s="0"/>
      <c r="GHA202" s="0"/>
      <c r="GHB202" s="0"/>
      <c r="GHC202" s="0"/>
      <c r="GHD202" s="0"/>
      <c r="GHE202" s="0"/>
      <c r="GHF202" s="0"/>
      <c r="GHG202" s="0"/>
      <c r="GHH202" s="0"/>
      <c r="GHI202" s="0"/>
      <c r="GHJ202" s="0"/>
      <c r="GHK202" s="0"/>
      <c r="GHL202" s="0"/>
      <c r="GHM202" s="0"/>
      <c r="GHN202" s="0"/>
      <c r="GHO202" s="0"/>
      <c r="GHP202" s="0"/>
      <c r="GHQ202" s="0"/>
      <c r="GHR202" s="0"/>
      <c r="GHS202" s="0"/>
      <c r="GHT202" s="0"/>
      <c r="GHU202" s="0"/>
      <c r="GHV202" s="0"/>
      <c r="GHW202" s="0"/>
      <c r="GHX202" s="0"/>
      <c r="GHY202" s="0"/>
      <c r="GHZ202" s="0"/>
      <c r="GIA202" s="0"/>
      <c r="GIB202" s="0"/>
      <c r="GIC202" s="0"/>
      <c r="GID202" s="0"/>
      <c r="GIE202" s="0"/>
      <c r="GIF202" s="0"/>
      <c r="GIG202" s="0"/>
      <c r="GIH202" s="0"/>
      <c r="GII202" s="0"/>
      <c r="GIJ202" s="0"/>
      <c r="GIK202" s="0"/>
      <c r="GIL202" s="0"/>
      <c r="GIM202" s="0"/>
      <c r="GIN202" s="0"/>
      <c r="GIO202" s="0"/>
      <c r="GIP202" s="0"/>
      <c r="GIQ202" s="0"/>
      <c r="GIR202" s="0"/>
      <c r="GIS202" s="0"/>
      <c r="GIT202" s="0"/>
      <c r="GIU202" s="0"/>
      <c r="GIV202" s="0"/>
      <c r="GIW202" s="0"/>
      <c r="GIX202" s="0"/>
      <c r="GIY202" s="0"/>
      <c r="GIZ202" s="0"/>
      <c r="GJA202" s="0"/>
      <c r="GJB202" s="0"/>
      <c r="GJC202" s="0"/>
      <c r="GJD202" s="0"/>
      <c r="GJE202" s="0"/>
      <c r="GJF202" s="0"/>
      <c r="GJG202" s="0"/>
      <c r="GJH202" s="0"/>
      <c r="GJI202" s="0"/>
      <c r="GJJ202" s="0"/>
      <c r="GJK202" s="0"/>
      <c r="GJL202" s="0"/>
      <c r="GJM202" s="0"/>
      <c r="GJN202" s="0"/>
      <c r="GJO202" s="0"/>
      <c r="GJP202" s="0"/>
      <c r="GJQ202" s="0"/>
      <c r="GJR202" s="0"/>
      <c r="GJS202" s="0"/>
      <c r="GJT202" s="0"/>
      <c r="GJU202" s="0"/>
      <c r="GJV202" s="0"/>
      <c r="GJW202" s="0"/>
      <c r="GJX202" s="0"/>
      <c r="GJY202" s="0"/>
      <c r="GJZ202" s="0"/>
      <c r="GKA202" s="0"/>
      <c r="GKB202" s="0"/>
      <c r="GKC202" s="0"/>
      <c r="GKD202" s="0"/>
      <c r="GKE202" s="0"/>
      <c r="GKF202" s="0"/>
      <c r="GKG202" s="0"/>
      <c r="GKH202" s="0"/>
      <c r="GKI202" s="0"/>
      <c r="GKJ202" s="0"/>
      <c r="GKK202" s="0"/>
      <c r="GKL202" s="0"/>
      <c r="GKM202" s="0"/>
      <c r="GKN202" s="0"/>
      <c r="GKO202" s="0"/>
      <c r="GKP202" s="0"/>
      <c r="GKQ202" s="0"/>
      <c r="GKR202" s="0"/>
      <c r="GKS202" s="0"/>
      <c r="GKT202" s="0"/>
      <c r="GKU202" s="0"/>
      <c r="GKV202" s="0"/>
      <c r="GKW202" s="0"/>
      <c r="GKX202" s="0"/>
      <c r="GKY202" s="0"/>
      <c r="GKZ202" s="0"/>
      <c r="GLA202" s="0"/>
      <c r="GLB202" s="0"/>
      <c r="GLC202" s="0"/>
      <c r="GLD202" s="0"/>
      <c r="GLE202" s="0"/>
      <c r="GLF202" s="0"/>
      <c r="GLG202" s="0"/>
      <c r="GLH202" s="0"/>
      <c r="GLI202" s="0"/>
      <c r="GLJ202" s="0"/>
      <c r="GLK202" s="0"/>
      <c r="GLL202" s="0"/>
      <c r="GLM202" s="0"/>
      <c r="GLN202" s="0"/>
      <c r="GLO202" s="0"/>
      <c r="GLP202" s="0"/>
      <c r="GLQ202" s="0"/>
      <c r="GLR202" s="0"/>
      <c r="GLS202" s="0"/>
      <c r="GLT202" s="0"/>
      <c r="GLU202" s="0"/>
      <c r="GLV202" s="0"/>
      <c r="GLW202" s="0"/>
      <c r="GLX202" s="0"/>
      <c r="GLY202" s="0"/>
      <c r="GLZ202" s="0"/>
      <c r="GMA202" s="0"/>
      <c r="GMB202" s="0"/>
      <c r="GMC202" s="0"/>
      <c r="GMD202" s="0"/>
      <c r="GME202" s="0"/>
      <c r="GMF202" s="0"/>
      <c r="GMG202" s="0"/>
      <c r="GMH202" s="0"/>
      <c r="GMI202" s="0"/>
      <c r="GMJ202" s="0"/>
      <c r="GMK202" s="0"/>
      <c r="GML202" s="0"/>
      <c r="GMM202" s="0"/>
      <c r="GMN202" s="0"/>
      <c r="GMO202" s="0"/>
      <c r="GMP202" s="0"/>
      <c r="GMQ202" s="0"/>
      <c r="GMR202" s="0"/>
      <c r="GMS202" s="0"/>
      <c r="GMT202" s="0"/>
      <c r="GMU202" s="0"/>
      <c r="GMV202" s="0"/>
      <c r="GMW202" s="0"/>
      <c r="GMX202" s="0"/>
      <c r="GMY202" s="0"/>
      <c r="GMZ202" s="0"/>
      <c r="GNA202" s="0"/>
      <c r="GNB202" s="0"/>
      <c r="GNC202" s="0"/>
      <c r="GND202" s="0"/>
      <c r="GNE202" s="0"/>
      <c r="GNF202" s="0"/>
      <c r="GNG202" s="0"/>
      <c r="GNH202" s="0"/>
      <c r="GNI202" s="0"/>
      <c r="GNJ202" s="0"/>
      <c r="GNK202" s="0"/>
      <c r="GNL202" s="0"/>
      <c r="GNM202" s="0"/>
      <c r="GNN202" s="0"/>
      <c r="GNO202" s="0"/>
      <c r="GNP202" s="0"/>
      <c r="GNQ202" s="0"/>
      <c r="GNR202" s="0"/>
      <c r="GNS202" s="0"/>
      <c r="GNT202" s="0"/>
      <c r="GNU202" s="0"/>
      <c r="GNV202" s="0"/>
      <c r="GNW202" s="0"/>
      <c r="GNX202" s="0"/>
      <c r="GNY202" s="0"/>
      <c r="GNZ202" s="0"/>
      <c r="GOA202" s="0"/>
      <c r="GOB202" s="0"/>
      <c r="GOC202" s="0"/>
      <c r="GOD202" s="0"/>
      <c r="GOE202" s="0"/>
      <c r="GOF202" s="0"/>
      <c r="GOG202" s="0"/>
      <c r="GOH202" s="0"/>
      <c r="GOI202" s="0"/>
      <c r="GOJ202" s="0"/>
      <c r="GOK202" s="0"/>
      <c r="GOL202" s="0"/>
      <c r="GOM202" s="0"/>
      <c r="GON202" s="0"/>
      <c r="GOO202" s="0"/>
      <c r="GOP202" s="0"/>
      <c r="GOQ202" s="0"/>
      <c r="GOR202" s="0"/>
      <c r="GOS202" s="0"/>
      <c r="GOT202" s="0"/>
      <c r="GOU202" s="0"/>
      <c r="GOV202" s="0"/>
      <c r="GOW202" s="0"/>
      <c r="GOX202" s="0"/>
      <c r="GOY202" s="0"/>
      <c r="GOZ202" s="0"/>
      <c r="GPA202" s="0"/>
      <c r="GPB202" s="0"/>
      <c r="GPC202" s="0"/>
      <c r="GPD202" s="0"/>
      <c r="GPE202" s="0"/>
      <c r="GPF202" s="0"/>
      <c r="GPG202" s="0"/>
      <c r="GPH202" s="0"/>
      <c r="GPI202" s="0"/>
      <c r="GPJ202" s="0"/>
      <c r="GPK202" s="0"/>
      <c r="GPL202" s="0"/>
      <c r="GPM202" s="0"/>
      <c r="GPN202" s="0"/>
      <c r="GPO202" s="0"/>
      <c r="GPP202" s="0"/>
      <c r="GPQ202" s="0"/>
      <c r="GPR202" s="0"/>
      <c r="GPS202" s="0"/>
      <c r="GPT202" s="0"/>
      <c r="GPU202" s="0"/>
      <c r="GPV202" s="0"/>
      <c r="GPW202" s="0"/>
      <c r="GPX202" s="0"/>
      <c r="GPY202" s="0"/>
      <c r="GPZ202" s="0"/>
      <c r="GQA202" s="0"/>
      <c r="GQB202" s="0"/>
      <c r="GQC202" s="0"/>
      <c r="GQD202" s="0"/>
      <c r="GQE202" s="0"/>
      <c r="GQF202" s="0"/>
      <c r="GQG202" s="0"/>
      <c r="GQH202" s="0"/>
      <c r="GQI202" s="0"/>
      <c r="GQJ202" s="0"/>
      <c r="GQK202" s="0"/>
      <c r="GQL202" s="0"/>
      <c r="GQM202" s="0"/>
      <c r="GQN202" s="0"/>
      <c r="GQO202" s="0"/>
      <c r="GQP202" s="0"/>
      <c r="GQQ202" s="0"/>
      <c r="GQR202" s="0"/>
      <c r="GQS202" s="0"/>
      <c r="GQT202" s="0"/>
      <c r="GQU202" s="0"/>
      <c r="GQV202" s="0"/>
      <c r="GQW202" s="0"/>
      <c r="GQX202" s="0"/>
      <c r="GQY202" s="0"/>
      <c r="GQZ202" s="0"/>
      <c r="GRA202" s="0"/>
      <c r="GRB202" s="0"/>
      <c r="GRC202" s="0"/>
      <c r="GRD202" s="0"/>
      <c r="GRE202" s="0"/>
      <c r="GRF202" s="0"/>
      <c r="GRG202" s="0"/>
      <c r="GRH202" s="0"/>
      <c r="GRI202" s="0"/>
      <c r="GRJ202" s="0"/>
      <c r="GRK202" s="0"/>
      <c r="GRL202" s="0"/>
      <c r="GRM202" s="0"/>
      <c r="GRN202" s="0"/>
      <c r="GRO202" s="0"/>
      <c r="GRP202" s="0"/>
      <c r="GRQ202" s="0"/>
      <c r="GRR202" s="0"/>
      <c r="GRS202" s="0"/>
      <c r="GRT202" s="0"/>
      <c r="GRU202" s="0"/>
      <c r="GRV202" s="0"/>
      <c r="GRW202" s="0"/>
      <c r="GRX202" s="0"/>
      <c r="GRY202" s="0"/>
      <c r="GRZ202" s="0"/>
      <c r="GSA202" s="0"/>
      <c r="GSB202" s="0"/>
      <c r="GSC202" s="0"/>
      <c r="GSD202" s="0"/>
      <c r="GSE202" s="0"/>
      <c r="GSF202" s="0"/>
      <c r="GSG202" s="0"/>
      <c r="GSH202" s="0"/>
      <c r="GSI202" s="0"/>
      <c r="GSJ202" s="0"/>
      <c r="GSK202" s="0"/>
      <c r="GSL202" s="0"/>
      <c r="GSM202" s="0"/>
      <c r="GSN202" s="0"/>
      <c r="GSO202" s="0"/>
      <c r="GSP202" s="0"/>
      <c r="GSQ202" s="0"/>
      <c r="GSR202" s="0"/>
      <c r="GSS202" s="0"/>
      <c r="GST202" s="0"/>
      <c r="GSU202" s="0"/>
      <c r="GSV202" s="0"/>
      <c r="GSW202" s="0"/>
      <c r="GSX202" s="0"/>
      <c r="GSY202" s="0"/>
      <c r="GSZ202" s="0"/>
      <c r="GTA202" s="0"/>
      <c r="GTB202" s="0"/>
      <c r="GTC202" s="0"/>
      <c r="GTD202" s="0"/>
      <c r="GTE202" s="0"/>
      <c r="GTF202" s="0"/>
      <c r="GTG202" s="0"/>
      <c r="GTH202" s="0"/>
      <c r="GTI202" s="0"/>
      <c r="GTJ202" s="0"/>
      <c r="GTK202" s="0"/>
      <c r="GTL202" s="0"/>
      <c r="GTM202" s="0"/>
      <c r="GTN202" s="0"/>
      <c r="GTO202" s="0"/>
      <c r="GTP202" s="0"/>
      <c r="GTQ202" s="0"/>
      <c r="GTR202" s="0"/>
      <c r="GTS202" s="0"/>
      <c r="GTT202" s="0"/>
      <c r="GTU202" s="0"/>
      <c r="GTV202" s="0"/>
      <c r="GTW202" s="0"/>
      <c r="GTX202" s="0"/>
      <c r="GTY202" s="0"/>
      <c r="GTZ202" s="0"/>
      <c r="GUA202" s="0"/>
      <c r="GUB202" s="0"/>
      <c r="GUC202" s="0"/>
      <c r="GUD202" s="0"/>
      <c r="GUE202" s="0"/>
      <c r="GUF202" s="0"/>
      <c r="GUG202" s="0"/>
      <c r="GUH202" s="0"/>
      <c r="GUI202" s="0"/>
      <c r="GUJ202" s="0"/>
      <c r="GUK202" s="0"/>
      <c r="GUL202" s="0"/>
      <c r="GUM202" s="0"/>
      <c r="GUN202" s="0"/>
      <c r="GUO202" s="0"/>
      <c r="GUP202" s="0"/>
      <c r="GUQ202" s="0"/>
      <c r="GUR202" s="0"/>
      <c r="GUS202" s="0"/>
      <c r="GUT202" s="0"/>
      <c r="GUU202" s="0"/>
      <c r="GUV202" s="0"/>
      <c r="GUW202" s="0"/>
      <c r="GUX202" s="0"/>
      <c r="GUY202" s="0"/>
      <c r="GUZ202" s="0"/>
      <c r="GVA202" s="0"/>
      <c r="GVB202" s="0"/>
      <c r="GVC202" s="0"/>
      <c r="GVD202" s="0"/>
      <c r="GVE202" s="0"/>
      <c r="GVF202" s="0"/>
      <c r="GVG202" s="0"/>
      <c r="GVH202" s="0"/>
      <c r="GVI202" s="0"/>
      <c r="GVJ202" s="0"/>
      <c r="GVK202" s="0"/>
      <c r="GVL202" s="0"/>
      <c r="GVM202" s="0"/>
      <c r="GVN202" s="0"/>
      <c r="GVO202" s="0"/>
      <c r="GVP202" s="0"/>
      <c r="GVQ202" s="0"/>
      <c r="GVR202" s="0"/>
      <c r="GVS202" s="0"/>
      <c r="GVT202" s="0"/>
      <c r="GVU202" s="0"/>
      <c r="GVV202" s="0"/>
      <c r="GVW202" s="0"/>
      <c r="GVX202" s="0"/>
      <c r="GVY202" s="0"/>
      <c r="GVZ202" s="0"/>
      <c r="GWA202" s="0"/>
      <c r="GWB202" s="0"/>
      <c r="GWC202" s="0"/>
      <c r="GWD202" s="0"/>
      <c r="GWE202" s="0"/>
      <c r="GWF202" s="0"/>
      <c r="GWG202" s="0"/>
      <c r="GWH202" s="0"/>
      <c r="GWI202" s="0"/>
      <c r="GWJ202" s="0"/>
      <c r="GWK202" s="0"/>
      <c r="GWL202" s="0"/>
      <c r="GWM202" s="0"/>
      <c r="GWN202" s="0"/>
      <c r="GWO202" s="0"/>
      <c r="GWP202" s="0"/>
      <c r="GWQ202" s="0"/>
      <c r="GWR202" s="0"/>
      <c r="GWS202" s="0"/>
      <c r="GWT202" s="0"/>
      <c r="GWU202" s="0"/>
      <c r="GWV202" s="0"/>
      <c r="GWW202" s="0"/>
      <c r="GWX202" s="0"/>
      <c r="GWY202" s="0"/>
      <c r="GWZ202" s="0"/>
      <c r="GXA202" s="0"/>
      <c r="GXB202" s="0"/>
      <c r="GXC202" s="0"/>
      <c r="GXD202" s="0"/>
      <c r="GXE202" s="0"/>
      <c r="GXF202" s="0"/>
      <c r="GXG202" s="0"/>
      <c r="GXH202" s="0"/>
      <c r="GXI202" s="0"/>
      <c r="GXJ202" s="0"/>
      <c r="GXK202" s="0"/>
      <c r="GXL202" s="0"/>
      <c r="GXM202" s="0"/>
      <c r="GXN202" s="0"/>
      <c r="GXO202" s="0"/>
      <c r="GXP202" s="0"/>
      <c r="GXQ202" s="0"/>
      <c r="GXR202" s="0"/>
      <c r="GXS202" s="0"/>
      <c r="GXT202" s="0"/>
      <c r="GXU202" s="0"/>
      <c r="GXV202" s="0"/>
      <c r="GXW202" s="0"/>
      <c r="GXX202" s="0"/>
      <c r="GXY202" s="0"/>
      <c r="GXZ202" s="0"/>
      <c r="GYA202" s="0"/>
      <c r="GYB202" s="0"/>
      <c r="GYC202" s="0"/>
      <c r="GYD202" s="0"/>
      <c r="GYE202" s="0"/>
      <c r="GYF202" s="0"/>
      <c r="GYG202" s="0"/>
      <c r="GYH202" s="0"/>
      <c r="GYI202" s="0"/>
      <c r="GYJ202" s="0"/>
      <c r="GYK202" s="0"/>
      <c r="GYL202" s="0"/>
      <c r="GYM202" s="0"/>
      <c r="GYN202" s="0"/>
      <c r="GYO202" s="0"/>
      <c r="GYP202" s="0"/>
      <c r="GYQ202" s="0"/>
      <c r="GYR202" s="0"/>
      <c r="GYS202" s="0"/>
      <c r="GYT202" s="0"/>
      <c r="GYU202" s="0"/>
      <c r="GYV202" s="0"/>
      <c r="GYW202" s="0"/>
      <c r="GYX202" s="0"/>
      <c r="GYY202" s="0"/>
      <c r="GYZ202" s="0"/>
      <c r="GZA202" s="0"/>
      <c r="GZB202" s="0"/>
      <c r="GZC202" s="0"/>
      <c r="GZD202" s="0"/>
      <c r="GZE202" s="0"/>
      <c r="GZF202" s="0"/>
      <c r="GZG202" s="0"/>
      <c r="GZH202" s="0"/>
      <c r="GZI202" s="0"/>
      <c r="GZJ202" s="0"/>
      <c r="GZK202" s="0"/>
      <c r="GZL202" s="0"/>
      <c r="GZM202" s="0"/>
      <c r="GZN202" s="0"/>
      <c r="GZO202" s="0"/>
      <c r="GZP202" s="0"/>
      <c r="GZQ202" s="0"/>
      <c r="GZR202" s="0"/>
      <c r="GZS202" s="0"/>
      <c r="GZT202" s="0"/>
      <c r="GZU202" s="0"/>
      <c r="GZV202" s="0"/>
      <c r="GZW202" s="0"/>
      <c r="GZX202" s="0"/>
      <c r="GZY202" s="0"/>
      <c r="GZZ202" s="0"/>
      <c r="HAA202" s="0"/>
      <c r="HAB202" s="0"/>
      <c r="HAC202" s="0"/>
      <c r="HAD202" s="0"/>
      <c r="HAE202" s="0"/>
      <c r="HAF202" s="0"/>
      <c r="HAG202" s="0"/>
      <c r="HAH202" s="0"/>
      <c r="HAI202" s="0"/>
      <c r="HAJ202" s="0"/>
      <c r="HAK202" s="0"/>
      <c r="HAL202" s="0"/>
      <c r="HAM202" s="0"/>
      <c r="HAN202" s="0"/>
      <c r="HAO202" s="0"/>
      <c r="HAP202" s="0"/>
      <c r="HAQ202" s="0"/>
      <c r="HAR202" s="0"/>
      <c r="HAS202" s="0"/>
      <c r="HAT202" s="0"/>
      <c r="HAU202" s="0"/>
      <c r="HAV202" s="0"/>
      <c r="HAW202" s="0"/>
      <c r="HAX202" s="0"/>
      <c r="HAY202" s="0"/>
      <c r="HAZ202" s="0"/>
      <c r="HBA202" s="0"/>
      <c r="HBB202" s="0"/>
      <c r="HBC202" s="0"/>
      <c r="HBD202" s="0"/>
      <c r="HBE202" s="0"/>
      <c r="HBF202" s="0"/>
      <c r="HBG202" s="0"/>
      <c r="HBH202" s="0"/>
      <c r="HBI202" s="0"/>
      <c r="HBJ202" s="0"/>
      <c r="HBK202" s="0"/>
      <c r="HBL202" s="0"/>
      <c r="HBM202" s="0"/>
      <c r="HBN202" s="0"/>
      <c r="HBO202" s="0"/>
      <c r="HBP202" s="0"/>
      <c r="HBQ202" s="0"/>
      <c r="HBR202" s="0"/>
      <c r="HBS202" s="0"/>
      <c r="HBT202" s="0"/>
      <c r="HBU202" s="0"/>
      <c r="HBV202" s="0"/>
      <c r="HBW202" s="0"/>
      <c r="HBX202" s="0"/>
      <c r="HBY202" s="0"/>
      <c r="HBZ202" s="0"/>
      <c r="HCA202" s="0"/>
      <c r="HCB202" s="0"/>
      <c r="HCC202" s="0"/>
      <c r="HCD202" s="0"/>
      <c r="HCE202" s="0"/>
      <c r="HCF202" s="0"/>
      <c r="HCG202" s="0"/>
      <c r="HCH202" s="0"/>
      <c r="HCI202" s="0"/>
      <c r="HCJ202" s="0"/>
      <c r="HCK202" s="0"/>
      <c r="HCL202" s="0"/>
      <c r="HCM202" s="0"/>
      <c r="HCN202" s="0"/>
      <c r="HCO202" s="0"/>
      <c r="HCP202" s="0"/>
      <c r="HCQ202" s="0"/>
      <c r="HCR202" s="0"/>
      <c r="HCS202" s="0"/>
      <c r="HCT202" s="0"/>
      <c r="HCU202" s="0"/>
      <c r="HCV202" s="0"/>
      <c r="HCW202" s="0"/>
      <c r="HCX202" s="0"/>
      <c r="HCY202" s="0"/>
      <c r="HCZ202" s="0"/>
      <c r="HDA202" s="0"/>
      <c r="HDB202" s="0"/>
      <c r="HDC202" s="0"/>
      <c r="HDD202" s="0"/>
      <c r="HDE202" s="0"/>
      <c r="HDF202" s="0"/>
      <c r="HDG202" s="0"/>
      <c r="HDH202" s="0"/>
      <c r="HDI202" s="0"/>
      <c r="HDJ202" s="0"/>
      <c r="HDK202" s="0"/>
      <c r="HDL202" s="0"/>
      <c r="HDM202" s="0"/>
      <c r="HDN202" s="0"/>
      <c r="HDO202" s="0"/>
      <c r="HDP202" s="0"/>
      <c r="HDQ202" s="0"/>
      <c r="HDR202" s="0"/>
      <c r="HDS202" s="0"/>
      <c r="HDT202" s="0"/>
      <c r="HDU202" s="0"/>
      <c r="HDV202" s="0"/>
      <c r="HDW202" s="0"/>
      <c r="HDX202" s="0"/>
      <c r="HDY202" s="0"/>
      <c r="HDZ202" s="0"/>
      <c r="HEA202" s="0"/>
      <c r="HEB202" s="0"/>
      <c r="HEC202" s="0"/>
      <c r="HED202" s="0"/>
      <c r="HEE202" s="0"/>
      <c r="HEF202" s="0"/>
      <c r="HEG202" s="0"/>
      <c r="HEH202" s="0"/>
      <c r="HEI202" s="0"/>
      <c r="HEJ202" s="0"/>
      <c r="HEK202" s="0"/>
      <c r="HEL202" s="0"/>
      <c r="HEM202" s="0"/>
      <c r="HEN202" s="0"/>
      <c r="HEO202" s="0"/>
      <c r="HEP202" s="0"/>
      <c r="HEQ202" s="0"/>
      <c r="HER202" s="0"/>
      <c r="HES202" s="0"/>
      <c r="HET202" s="0"/>
      <c r="HEU202" s="0"/>
      <c r="HEV202" s="0"/>
      <c r="HEW202" s="0"/>
      <c r="HEX202" s="0"/>
      <c r="HEY202" s="0"/>
      <c r="HEZ202" s="0"/>
      <c r="HFA202" s="0"/>
      <c r="HFB202" s="0"/>
      <c r="HFC202" s="0"/>
      <c r="HFD202" s="0"/>
      <c r="HFE202" s="0"/>
      <c r="HFF202" s="0"/>
      <c r="HFG202" s="0"/>
      <c r="HFH202" s="0"/>
      <c r="HFI202" s="0"/>
      <c r="HFJ202" s="0"/>
      <c r="HFK202" s="0"/>
      <c r="HFL202" s="0"/>
      <c r="HFM202" s="0"/>
      <c r="HFN202" s="0"/>
      <c r="HFO202" s="0"/>
      <c r="HFP202" s="0"/>
      <c r="HFQ202" s="0"/>
      <c r="HFR202" s="0"/>
      <c r="HFS202" s="0"/>
      <c r="HFT202" s="0"/>
      <c r="HFU202" s="0"/>
      <c r="HFV202" s="0"/>
      <c r="HFW202" s="0"/>
      <c r="HFX202" s="0"/>
      <c r="HFY202" s="0"/>
      <c r="HFZ202" s="0"/>
      <c r="HGA202" s="0"/>
      <c r="HGB202" s="0"/>
      <c r="HGC202" s="0"/>
      <c r="HGD202" s="0"/>
      <c r="HGE202" s="0"/>
      <c r="HGF202" s="0"/>
      <c r="HGG202" s="0"/>
      <c r="HGH202" s="0"/>
      <c r="HGI202" s="0"/>
      <c r="HGJ202" s="0"/>
      <c r="HGK202" s="0"/>
      <c r="HGL202" s="0"/>
      <c r="HGM202" s="0"/>
      <c r="HGN202" s="0"/>
      <c r="HGO202" s="0"/>
      <c r="HGP202" s="0"/>
      <c r="HGQ202" s="0"/>
      <c r="HGR202" s="0"/>
      <c r="HGS202" s="0"/>
      <c r="HGT202" s="0"/>
      <c r="HGU202" s="0"/>
      <c r="HGV202" s="0"/>
      <c r="HGW202" s="0"/>
      <c r="HGX202" s="0"/>
      <c r="HGY202" s="0"/>
      <c r="HGZ202" s="0"/>
      <c r="HHA202" s="0"/>
      <c r="HHB202" s="0"/>
      <c r="HHC202" s="0"/>
      <c r="HHD202" s="0"/>
      <c r="HHE202" s="0"/>
      <c r="HHF202" s="0"/>
      <c r="HHG202" s="0"/>
      <c r="HHH202" s="0"/>
      <c r="HHI202" s="0"/>
      <c r="HHJ202" s="0"/>
      <c r="HHK202" s="0"/>
      <c r="HHL202" s="0"/>
      <c r="HHM202" s="0"/>
      <c r="HHN202" s="0"/>
      <c r="HHO202" s="0"/>
      <c r="HHP202" s="0"/>
      <c r="HHQ202" s="0"/>
      <c r="HHR202" s="0"/>
      <c r="HHS202" s="0"/>
      <c r="HHT202" s="0"/>
      <c r="HHU202" s="0"/>
      <c r="HHV202" s="0"/>
      <c r="HHW202" s="0"/>
      <c r="HHX202" s="0"/>
      <c r="HHY202" s="0"/>
      <c r="HHZ202" s="0"/>
      <c r="HIA202" s="0"/>
      <c r="HIB202" s="0"/>
      <c r="HIC202" s="0"/>
      <c r="HID202" s="0"/>
      <c r="HIE202" s="0"/>
      <c r="HIF202" s="0"/>
      <c r="HIG202" s="0"/>
      <c r="HIH202" s="0"/>
      <c r="HII202" s="0"/>
      <c r="HIJ202" s="0"/>
      <c r="HIK202" s="0"/>
      <c r="HIL202" s="0"/>
      <c r="HIM202" s="0"/>
      <c r="HIN202" s="0"/>
      <c r="HIO202" s="0"/>
      <c r="HIP202" s="0"/>
      <c r="HIQ202" s="0"/>
      <c r="HIR202" s="0"/>
      <c r="HIS202" s="0"/>
      <c r="HIT202" s="0"/>
      <c r="HIU202" s="0"/>
      <c r="HIV202" s="0"/>
      <c r="HIW202" s="0"/>
      <c r="HIX202" s="0"/>
      <c r="HIY202" s="0"/>
      <c r="HIZ202" s="0"/>
      <c r="HJA202" s="0"/>
      <c r="HJB202" s="0"/>
      <c r="HJC202" s="0"/>
      <c r="HJD202" s="0"/>
      <c r="HJE202" s="0"/>
      <c r="HJF202" s="0"/>
      <c r="HJG202" s="0"/>
      <c r="HJH202" s="0"/>
      <c r="HJI202" s="0"/>
      <c r="HJJ202" s="0"/>
      <c r="HJK202" s="0"/>
      <c r="HJL202" s="0"/>
      <c r="HJM202" s="0"/>
      <c r="HJN202" s="0"/>
      <c r="HJO202" s="0"/>
      <c r="HJP202" s="0"/>
      <c r="HJQ202" s="0"/>
      <c r="HJR202" s="0"/>
      <c r="HJS202" s="0"/>
      <c r="HJT202" s="0"/>
      <c r="HJU202" s="0"/>
      <c r="HJV202" s="0"/>
      <c r="HJW202" s="0"/>
      <c r="HJX202" s="0"/>
      <c r="HJY202" s="0"/>
      <c r="HJZ202" s="0"/>
      <c r="HKA202" s="0"/>
      <c r="HKB202" s="0"/>
      <c r="HKC202" s="0"/>
      <c r="HKD202" s="0"/>
      <c r="HKE202" s="0"/>
      <c r="HKF202" s="0"/>
      <c r="HKG202" s="0"/>
      <c r="HKH202" s="0"/>
      <c r="HKI202" s="0"/>
      <c r="HKJ202" s="0"/>
      <c r="HKK202" s="0"/>
      <c r="HKL202" s="0"/>
      <c r="HKM202" s="0"/>
      <c r="HKN202" s="0"/>
      <c r="HKO202" s="0"/>
      <c r="HKP202" s="0"/>
      <c r="HKQ202" s="0"/>
      <c r="HKR202" s="0"/>
      <c r="HKS202" s="0"/>
      <c r="HKT202" s="0"/>
      <c r="HKU202" s="0"/>
      <c r="HKV202" s="0"/>
      <c r="HKW202" s="0"/>
      <c r="HKX202" s="0"/>
      <c r="HKY202" s="0"/>
      <c r="HKZ202" s="0"/>
      <c r="HLA202" s="0"/>
      <c r="HLB202" s="0"/>
      <c r="HLC202" s="0"/>
      <c r="HLD202" s="0"/>
      <c r="HLE202" s="0"/>
      <c r="HLF202" s="0"/>
      <c r="HLG202" s="0"/>
      <c r="HLH202" s="0"/>
      <c r="HLI202" s="0"/>
      <c r="HLJ202" s="0"/>
      <c r="HLK202" s="0"/>
      <c r="HLL202" s="0"/>
      <c r="HLM202" s="0"/>
      <c r="HLN202" s="0"/>
      <c r="HLO202" s="0"/>
      <c r="HLP202" s="0"/>
      <c r="HLQ202" s="0"/>
      <c r="HLR202" s="0"/>
      <c r="HLS202" s="0"/>
      <c r="HLT202" s="0"/>
      <c r="HLU202" s="0"/>
      <c r="HLV202" s="0"/>
      <c r="HLW202" s="0"/>
      <c r="HLX202" s="0"/>
      <c r="HLY202" s="0"/>
      <c r="HLZ202" s="0"/>
      <c r="HMA202" s="0"/>
      <c r="HMB202" s="0"/>
      <c r="HMC202" s="0"/>
      <c r="HMD202" s="0"/>
      <c r="HME202" s="0"/>
      <c r="HMF202" s="0"/>
      <c r="HMG202" s="0"/>
      <c r="HMH202" s="0"/>
      <c r="HMI202" s="0"/>
      <c r="HMJ202" s="0"/>
      <c r="HMK202" s="0"/>
      <c r="HML202" s="0"/>
      <c r="HMM202" s="0"/>
      <c r="HMN202" s="0"/>
      <c r="HMO202" s="0"/>
      <c r="HMP202" s="0"/>
      <c r="HMQ202" s="0"/>
      <c r="HMR202" s="0"/>
      <c r="HMS202" s="0"/>
      <c r="HMT202" s="0"/>
      <c r="HMU202" s="0"/>
      <c r="HMV202" s="0"/>
      <c r="HMW202" s="0"/>
      <c r="HMX202" s="0"/>
      <c r="HMY202" s="0"/>
      <c r="HMZ202" s="0"/>
      <c r="HNA202" s="0"/>
      <c r="HNB202" s="0"/>
      <c r="HNC202" s="0"/>
      <c r="HND202" s="0"/>
      <c r="HNE202" s="0"/>
      <c r="HNF202" s="0"/>
      <c r="HNG202" s="0"/>
      <c r="HNH202" s="0"/>
      <c r="HNI202" s="0"/>
      <c r="HNJ202" s="0"/>
      <c r="HNK202" s="0"/>
      <c r="HNL202" s="0"/>
      <c r="HNM202" s="0"/>
      <c r="HNN202" s="0"/>
      <c r="HNO202" s="0"/>
      <c r="HNP202" s="0"/>
      <c r="HNQ202" s="0"/>
      <c r="HNR202" s="0"/>
      <c r="HNS202" s="0"/>
      <c r="HNT202" s="0"/>
      <c r="HNU202" s="0"/>
      <c r="HNV202" s="0"/>
      <c r="HNW202" s="0"/>
      <c r="HNX202" s="0"/>
      <c r="HNY202" s="0"/>
      <c r="HNZ202" s="0"/>
      <c r="HOA202" s="0"/>
      <c r="HOB202" s="0"/>
      <c r="HOC202" s="0"/>
      <c r="HOD202" s="0"/>
      <c r="HOE202" s="0"/>
      <c r="HOF202" s="0"/>
      <c r="HOG202" s="0"/>
      <c r="HOH202" s="0"/>
      <c r="HOI202" s="0"/>
      <c r="HOJ202" s="0"/>
      <c r="HOK202" s="0"/>
      <c r="HOL202" s="0"/>
      <c r="HOM202" s="0"/>
      <c r="HON202" s="0"/>
      <c r="HOO202" s="0"/>
      <c r="HOP202" s="0"/>
      <c r="HOQ202" s="0"/>
      <c r="HOR202" s="0"/>
      <c r="HOS202" s="0"/>
      <c r="HOT202" s="0"/>
      <c r="HOU202" s="0"/>
      <c r="HOV202" s="0"/>
      <c r="HOW202" s="0"/>
      <c r="HOX202" s="0"/>
      <c r="HOY202" s="0"/>
      <c r="HOZ202" s="0"/>
      <c r="HPA202" s="0"/>
      <c r="HPB202" s="0"/>
      <c r="HPC202" s="0"/>
      <c r="HPD202" s="0"/>
      <c r="HPE202" s="0"/>
      <c r="HPF202" s="0"/>
      <c r="HPG202" s="0"/>
      <c r="HPH202" s="0"/>
      <c r="HPI202" s="0"/>
      <c r="HPJ202" s="0"/>
      <c r="HPK202" s="0"/>
      <c r="HPL202" s="0"/>
      <c r="HPM202" s="0"/>
      <c r="HPN202" s="0"/>
      <c r="HPO202" s="0"/>
      <c r="HPP202" s="0"/>
      <c r="HPQ202" s="0"/>
      <c r="HPR202" s="0"/>
      <c r="HPS202" s="0"/>
      <c r="HPT202" s="0"/>
      <c r="HPU202" s="0"/>
      <c r="HPV202" s="0"/>
      <c r="HPW202" s="0"/>
      <c r="HPX202" s="0"/>
      <c r="HPY202" s="0"/>
      <c r="HPZ202" s="0"/>
      <c r="HQA202" s="0"/>
      <c r="HQB202" s="0"/>
      <c r="HQC202" s="0"/>
      <c r="HQD202" s="0"/>
      <c r="HQE202" s="0"/>
      <c r="HQF202" s="0"/>
      <c r="HQG202" s="0"/>
      <c r="HQH202" s="0"/>
      <c r="HQI202" s="0"/>
      <c r="HQJ202" s="0"/>
      <c r="HQK202" s="0"/>
      <c r="HQL202" s="0"/>
      <c r="HQM202" s="0"/>
      <c r="HQN202" s="0"/>
      <c r="HQO202" s="0"/>
      <c r="HQP202" s="0"/>
      <c r="HQQ202" s="0"/>
      <c r="HQR202" s="0"/>
      <c r="HQS202" s="0"/>
      <c r="HQT202" s="0"/>
      <c r="HQU202" s="0"/>
      <c r="HQV202" s="0"/>
      <c r="HQW202" s="0"/>
      <c r="HQX202" s="0"/>
      <c r="HQY202" s="0"/>
      <c r="HQZ202" s="0"/>
      <c r="HRA202" s="0"/>
      <c r="HRB202" s="0"/>
      <c r="HRC202" s="0"/>
      <c r="HRD202" s="0"/>
      <c r="HRE202" s="0"/>
      <c r="HRF202" s="0"/>
      <c r="HRG202" s="0"/>
      <c r="HRH202" s="0"/>
      <c r="HRI202" s="0"/>
      <c r="HRJ202" s="0"/>
      <c r="HRK202" s="0"/>
      <c r="HRL202" s="0"/>
      <c r="HRM202" s="0"/>
      <c r="HRN202" s="0"/>
      <c r="HRO202" s="0"/>
      <c r="HRP202" s="0"/>
      <c r="HRQ202" s="0"/>
      <c r="HRR202" s="0"/>
      <c r="HRS202" s="0"/>
      <c r="HRT202" s="0"/>
      <c r="HRU202" s="0"/>
      <c r="HRV202" s="0"/>
      <c r="HRW202" s="0"/>
      <c r="HRX202" s="0"/>
      <c r="HRY202" s="0"/>
      <c r="HRZ202" s="0"/>
      <c r="HSA202" s="0"/>
      <c r="HSB202" s="0"/>
      <c r="HSC202" s="0"/>
      <c r="HSD202" s="0"/>
      <c r="HSE202" s="0"/>
      <c r="HSF202" s="0"/>
      <c r="HSG202" s="0"/>
      <c r="HSH202" s="0"/>
      <c r="HSI202" s="0"/>
      <c r="HSJ202" s="0"/>
      <c r="HSK202" s="0"/>
      <c r="HSL202" s="0"/>
      <c r="HSM202" s="0"/>
      <c r="HSN202" s="0"/>
      <c r="HSO202" s="0"/>
      <c r="HSP202" s="0"/>
      <c r="HSQ202" s="0"/>
      <c r="HSR202" s="0"/>
      <c r="HSS202" s="0"/>
      <c r="HST202" s="0"/>
      <c r="HSU202" s="0"/>
      <c r="HSV202" s="0"/>
      <c r="HSW202" s="0"/>
      <c r="HSX202" s="0"/>
      <c r="HSY202" s="0"/>
      <c r="HSZ202" s="0"/>
      <c r="HTA202" s="0"/>
      <c r="HTB202" s="0"/>
      <c r="HTC202" s="0"/>
      <c r="HTD202" s="0"/>
      <c r="HTE202" s="0"/>
      <c r="HTF202" s="0"/>
      <c r="HTG202" s="0"/>
      <c r="HTH202" s="0"/>
      <c r="HTI202" s="0"/>
      <c r="HTJ202" s="0"/>
      <c r="HTK202" s="0"/>
      <c r="HTL202" s="0"/>
      <c r="HTM202" s="0"/>
      <c r="HTN202" s="0"/>
      <c r="HTO202" s="0"/>
      <c r="HTP202" s="0"/>
      <c r="HTQ202" s="0"/>
      <c r="HTR202" s="0"/>
      <c r="HTS202" s="0"/>
      <c r="HTT202" s="0"/>
      <c r="HTU202" s="0"/>
      <c r="HTV202" s="0"/>
      <c r="HTW202" s="0"/>
      <c r="HTX202" s="0"/>
      <c r="HTY202" s="0"/>
      <c r="HTZ202" s="0"/>
      <c r="HUA202" s="0"/>
      <c r="HUB202" s="0"/>
      <c r="HUC202" s="0"/>
      <c r="HUD202" s="0"/>
      <c r="HUE202" s="0"/>
      <c r="HUF202" s="0"/>
      <c r="HUG202" s="0"/>
      <c r="HUH202" s="0"/>
      <c r="HUI202" s="0"/>
      <c r="HUJ202" s="0"/>
      <c r="HUK202" s="0"/>
      <c r="HUL202" s="0"/>
      <c r="HUM202" s="0"/>
      <c r="HUN202" s="0"/>
      <c r="HUO202" s="0"/>
      <c r="HUP202" s="0"/>
      <c r="HUQ202" s="0"/>
      <c r="HUR202" s="0"/>
      <c r="HUS202" s="0"/>
      <c r="HUT202" s="0"/>
      <c r="HUU202" s="0"/>
      <c r="HUV202" s="0"/>
      <c r="HUW202" s="0"/>
      <c r="HUX202" s="0"/>
      <c r="HUY202" s="0"/>
      <c r="HUZ202" s="0"/>
      <c r="HVA202" s="0"/>
      <c r="HVB202" s="0"/>
      <c r="HVC202" s="0"/>
      <c r="HVD202" s="0"/>
      <c r="HVE202" s="0"/>
      <c r="HVF202" s="0"/>
      <c r="HVG202" s="0"/>
      <c r="HVH202" s="0"/>
      <c r="HVI202" s="0"/>
      <c r="HVJ202" s="0"/>
      <c r="HVK202" s="0"/>
      <c r="HVL202" s="0"/>
      <c r="HVM202" s="0"/>
      <c r="HVN202" s="0"/>
      <c r="HVO202" s="0"/>
      <c r="HVP202" s="0"/>
      <c r="HVQ202" s="0"/>
      <c r="HVR202" s="0"/>
      <c r="HVS202" s="0"/>
      <c r="HVT202" s="0"/>
      <c r="HVU202" s="0"/>
      <c r="HVV202" s="0"/>
      <c r="HVW202" s="0"/>
      <c r="HVX202" s="0"/>
      <c r="HVY202" s="0"/>
      <c r="HVZ202" s="0"/>
      <c r="HWA202" s="0"/>
      <c r="HWB202" s="0"/>
      <c r="HWC202" s="0"/>
      <c r="HWD202" s="0"/>
      <c r="HWE202" s="0"/>
      <c r="HWF202" s="0"/>
      <c r="HWG202" s="0"/>
      <c r="HWH202" s="0"/>
      <c r="HWI202" s="0"/>
      <c r="HWJ202" s="0"/>
      <c r="HWK202" s="0"/>
      <c r="HWL202" s="0"/>
      <c r="HWM202" s="0"/>
      <c r="HWN202" s="0"/>
      <c r="HWO202" s="0"/>
      <c r="HWP202" s="0"/>
      <c r="HWQ202" s="0"/>
      <c r="HWR202" s="0"/>
      <c r="HWS202" s="0"/>
      <c r="HWT202" s="0"/>
      <c r="HWU202" s="0"/>
      <c r="HWV202" s="0"/>
      <c r="HWW202" s="0"/>
      <c r="HWX202" s="0"/>
      <c r="HWY202" s="0"/>
      <c r="HWZ202" s="0"/>
      <c r="HXA202" s="0"/>
      <c r="HXB202" s="0"/>
      <c r="HXC202" s="0"/>
      <c r="HXD202" s="0"/>
      <c r="HXE202" s="0"/>
      <c r="HXF202" s="0"/>
      <c r="HXG202" s="0"/>
      <c r="HXH202" s="0"/>
      <c r="HXI202" s="0"/>
      <c r="HXJ202" s="0"/>
      <c r="HXK202" s="0"/>
      <c r="HXL202" s="0"/>
      <c r="HXM202" s="0"/>
      <c r="HXN202" s="0"/>
      <c r="HXO202" s="0"/>
      <c r="HXP202" s="0"/>
      <c r="HXQ202" s="0"/>
      <c r="HXR202" s="0"/>
      <c r="HXS202" s="0"/>
      <c r="HXT202" s="0"/>
      <c r="HXU202" s="0"/>
      <c r="HXV202" s="0"/>
      <c r="HXW202" s="0"/>
      <c r="HXX202" s="0"/>
      <c r="HXY202" s="0"/>
      <c r="HXZ202" s="0"/>
      <c r="HYA202" s="0"/>
      <c r="HYB202" s="0"/>
      <c r="HYC202" s="0"/>
      <c r="HYD202" s="0"/>
      <c r="HYE202" s="0"/>
      <c r="HYF202" s="0"/>
      <c r="HYG202" s="0"/>
      <c r="HYH202" s="0"/>
      <c r="HYI202" s="0"/>
      <c r="HYJ202" s="0"/>
      <c r="HYK202" s="0"/>
      <c r="HYL202" s="0"/>
      <c r="HYM202" s="0"/>
      <c r="HYN202" s="0"/>
      <c r="HYO202" s="0"/>
      <c r="HYP202" s="0"/>
      <c r="HYQ202" s="0"/>
      <c r="HYR202" s="0"/>
      <c r="HYS202" s="0"/>
      <c r="HYT202" s="0"/>
      <c r="HYU202" s="0"/>
      <c r="HYV202" s="0"/>
      <c r="HYW202" s="0"/>
      <c r="HYX202" s="0"/>
      <c r="HYY202" s="0"/>
      <c r="HYZ202" s="0"/>
      <c r="HZA202" s="0"/>
      <c r="HZB202" s="0"/>
      <c r="HZC202" s="0"/>
      <c r="HZD202" s="0"/>
      <c r="HZE202" s="0"/>
      <c r="HZF202" s="0"/>
      <c r="HZG202" s="0"/>
      <c r="HZH202" s="0"/>
      <c r="HZI202" s="0"/>
      <c r="HZJ202" s="0"/>
      <c r="HZK202" s="0"/>
      <c r="HZL202" s="0"/>
      <c r="HZM202" s="0"/>
      <c r="HZN202" s="0"/>
      <c r="HZO202" s="0"/>
      <c r="HZP202" s="0"/>
      <c r="HZQ202" s="0"/>
      <c r="HZR202" s="0"/>
      <c r="HZS202" s="0"/>
      <c r="HZT202" s="0"/>
      <c r="HZU202" s="0"/>
      <c r="HZV202" s="0"/>
      <c r="HZW202" s="0"/>
      <c r="HZX202" s="0"/>
      <c r="HZY202" s="0"/>
      <c r="HZZ202" s="0"/>
      <c r="IAA202" s="0"/>
      <c r="IAB202" s="0"/>
      <c r="IAC202" s="0"/>
      <c r="IAD202" s="0"/>
      <c r="IAE202" s="0"/>
      <c r="IAF202" s="0"/>
      <c r="IAG202" s="0"/>
      <c r="IAH202" s="0"/>
      <c r="IAI202" s="0"/>
      <c r="IAJ202" s="0"/>
      <c r="IAK202" s="0"/>
      <c r="IAL202" s="0"/>
      <c r="IAM202" s="0"/>
      <c r="IAN202" s="0"/>
      <c r="IAO202" s="0"/>
      <c r="IAP202" s="0"/>
      <c r="IAQ202" s="0"/>
      <c r="IAR202" s="0"/>
      <c r="IAS202" s="0"/>
      <c r="IAT202" s="0"/>
      <c r="IAU202" s="0"/>
      <c r="IAV202" s="0"/>
      <c r="IAW202" s="0"/>
      <c r="IAX202" s="0"/>
      <c r="IAY202" s="0"/>
      <c r="IAZ202" s="0"/>
      <c r="IBA202" s="0"/>
      <c r="IBB202" s="0"/>
      <c r="IBC202" s="0"/>
      <c r="IBD202" s="0"/>
      <c r="IBE202" s="0"/>
      <c r="IBF202" s="0"/>
      <c r="IBG202" s="0"/>
      <c r="IBH202" s="0"/>
      <c r="IBI202" s="0"/>
      <c r="IBJ202" s="0"/>
      <c r="IBK202" s="0"/>
      <c r="IBL202" s="0"/>
      <c r="IBM202" s="0"/>
      <c r="IBN202" s="0"/>
      <c r="IBO202" s="0"/>
      <c r="IBP202" s="0"/>
      <c r="IBQ202" s="0"/>
      <c r="IBR202" s="0"/>
      <c r="IBS202" s="0"/>
      <c r="IBT202" s="0"/>
      <c r="IBU202" s="0"/>
      <c r="IBV202" s="0"/>
      <c r="IBW202" s="0"/>
      <c r="IBX202" s="0"/>
      <c r="IBY202" s="0"/>
      <c r="IBZ202" s="0"/>
      <c r="ICA202" s="0"/>
      <c r="ICB202" s="0"/>
      <c r="ICC202" s="0"/>
      <c r="ICD202" s="0"/>
      <c r="ICE202" s="0"/>
      <c r="ICF202" s="0"/>
      <c r="ICG202" s="0"/>
      <c r="ICH202" s="0"/>
      <c r="ICI202" s="0"/>
      <c r="ICJ202" s="0"/>
      <c r="ICK202" s="0"/>
      <c r="ICL202" s="0"/>
      <c r="ICM202" s="0"/>
      <c r="ICN202" s="0"/>
      <c r="ICO202" s="0"/>
      <c r="ICP202" s="0"/>
      <c r="ICQ202" s="0"/>
      <c r="ICR202" s="0"/>
      <c r="ICS202" s="0"/>
      <c r="ICT202" s="0"/>
      <c r="ICU202" s="0"/>
      <c r="ICV202" s="0"/>
      <c r="ICW202" s="0"/>
      <c r="ICX202" s="0"/>
      <c r="ICY202" s="0"/>
      <c r="ICZ202" s="0"/>
      <c r="IDA202" s="0"/>
      <c r="IDB202" s="0"/>
      <c r="IDC202" s="0"/>
      <c r="IDD202" s="0"/>
      <c r="IDE202" s="0"/>
      <c r="IDF202" s="0"/>
      <c r="IDG202" s="0"/>
      <c r="IDH202" s="0"/>
      <c r="IDI202" s="0"/>
      <c r="IDJ202" s="0"/>
      <c r="IDK202" s="0"/>
      <c r="IDL202" s="0"/>
      <c r="IDM202" s="0"/>
      <c r="IDN202" s="0"/>
      <c r="IDO202" s="0"/>
      <c r="IDP202" s="0"/>
      <c r="IDQ202" s="0"/>
      <c r="IDR202" s="0"/>
      <c r="IDS202" s="0"/>
      <c r="IDT202" s="0"/>
      <c r="IDU202" s="0"/>
      <c r="IDV202" s="0"/>
      <c r="IDW202" s="0"/>
      <c r="IDX202" s="0"/>
      <c r="IDY202" s="0"/>
      <c r="IDZ202" s="0"/>
      <c r="IEA202" s="0"/>
      <c r="IEB202" s="0"/>
      <c r="IEC202" s="0"/>
      <c r="IED202" s="0"/>
      <c r="IEE202" s="0"/>
      <c r="IEF202" s="0"/>
      <c r="IEG202" s="0"/>
      <c r="IEH202" s="0"/>
      <c r="IEI202" s="0"/>
      <c r="IEJ202" s="0"/>
      <c r="IEK202" s="0"/>
      <c r="IEL202" s="0"/>
      <c r="IEM202" s="0"/>
      <c r="IEN202" s="0"/>
      <c r="IEO202" s="0"/>
      <c r="IEP202" s="0"/>
      <c r="IEQ202" s="0"/>
      <c r="IER202" s="0"/>
      <c r="IES202" s="0"/>
      <c r="IET202" s="0"/>
      <c r="IEU202" s="0"/>
      <c r="IEV202" s="0"/>
      <c r="IEW202" s="0"/>
      <c r="IEX202" s="0"/>
      <c r="IEY202" s="0"/>
      <c r="IEZ202" s="0"/>
      <c r="IFA202" s="0"/>
      <c r="IFB202" s="0"/>
      <c r="IFC202" s="0"/>
      <c r="IFD202" s="0"/>
      <c r="IFE202" s="0"/>
      <c r="IFF202" s="0"/>
      <c r="IFG202" s="0"/>
      <c r="IFH202" s="0"/>
      <c r="IFI202" s="0"/>
      <c r="IFJ202" s="0"/>
      <c r="IFK202" s="0"/>
      <c r="IFL202" s="0"/>
      <c r="IFM202" s="0"/>
      <c r="IFN202" s="0"/>
      <c r="IFO202" s="0"/>
      <c r="IFP202" s="0"/>
      <c r="IFQ202" s="0"/>
      <c r="IFR202" s="0"/>
      <c r="IFS202" s="0"/>
      <c r="IFT202" s="0"/>
      <c r="IFU202" s="0"/>
      <c r="IFV202" s="0"/>
      <c r="IFW202" s="0"/>
      <c r="IFX202" s="0"/>
      <c r="IFY202" s="0"/>
      <c r="IFZ202" s="0"/>
      <c r="IGA202" s="0"/>
      <c r="IGB202" s="0"/>
      <c r="IGC202" s="0"/>
      <c r="IGD202" s="0"/>
      <c r="IGE202" s="0"/>
      <c r="IGF202" s="0"/>
      <c r="IGG202" s="0"/>
      <c r="IGH202" s="0"/>
      <c r="IGI202" s="0"/>
      <c r="IGJ202" s="0"/>
      <c r="IGK202" s="0"/>
      <c r="IGL202" s="0"/>
      <c r="IGM202" s="0"/>
      <c r="IGN202" s="0"/>
      <c r="IGO202" s="0"/>
      <c r="IGP202" s="0"/>
      <c r="IGQ202" s="0"/>
      <c r="IGR202" s="0"/>
      <c r="IGS202" s="0"/>
      <c r="IGT202" s="0"/>
      <c r="IGU202" s="0"/>
      <c r="IGV202" s="0"/>
      <c r="IGW202" s="0"/>
      <c r="IGX202" s="0"/>
      <c r="IGY202" s="0"/>
      <c r="IGZ202" s="0"/>
      <c r="IHA202" s="0"/>
      <c r="IHB202" s="0"/>
      <c r="IHC202" s="0"/>
      <c r="IHD202" s="0"/>
      <c r="IHE202" s="0"/>
      <c r="IHF202" s="0"/>
      <c r="IHG202" s="0"/>
      <c r="IHH202" s="0"/>
      <c r="IHI202" s="0"/>
      <c r="IHJ202" s="0"/>
      <c r="IHK202" s="0"/>
      <c r="IHL202" s="0"/>
      <c r="IHM202" s="0"/>
      <c r="IHN202" s="0"/>
      <c r="IHO202" s="0"/>
      <c r="IHP202" s="0"/>
      <c r="IHQ202" s="0"/>
      <c r="IHR202" s="0"/>
      <c r="IHS202" s="0"/>
      <c r="IHT202" s="0"/>
      <c r="IHU202" s="0"/>
      <c r="IHV202" s="0"/>
      <c r="IHW202" s="0"/>
      <c r="IHX202" s="0"/>
      <c r="IHY202" s="0"/>
      <c r="IHZ202" s="0"/>
      <c r="IIA202" s="0"/>
      <c r="IIB202" s="0"/>
      <c r="IIC202" s="0"/>
      <c r="IID202" s="0"/>
      <c r="IIE202" s="0"/>
      <c r="IIF202" s="0"/>
      <c r="IIG202" s="0"/>
      <c r="IIH202" s="0"/>
      <c r="III202" s="0"/>
      <c r="IIJ202" s="0"/>
      <c r="IIK202" s="0"/>
      <c r="IIL202" s="0"/>
      <c r="IIM202" s="0"/>
      <c r="IIN202" s="0"/>
      <c r="IIO202" s="0"/>
      <c r="IIP202" s="0"/>
      <c r="IIQ202" s="0"/>
      <c r="IIR202" s="0"/>
      <c r="IIS202" s="0"/>
      <c r="IIT202" s="0"/>
      <c r="IIU202" s="0"/>
      <c r="IIV202" s="0"/>
      <c r="IIW202" s="0"/>
      <c r="IIX202" s="0"/>
      <c r="IIY202" s="0"/>
      <c r="IIZ202" s="0"/>
      <c r="IJA202" s="0"/>
      <c r="IJB202" s="0"/>
      <c r="IJC202" s="0"/>
      <c r="IJD202" s="0"/>
      <c r="IJE202" s="0"/>
      <c r="IJF202" s="0"/>
      <c r="IJG202" s="0"/>
      <c r="IJH202" s="0"/>
      <c r="IJI202" s="0"/>
      <c r="IJJ202" s="0"/>
      <c r="IJK202" s="0"/>
      <c r="IJL202" s="0"/>
      <c r="IJM202" s="0"/>
      <c r="IJN202" s="0"/>
      <c r="IJO202" s="0"/>
      <c r="IJP202" s="0"/>
      <c r="IJQ202" s="0"/>
      <c r="IJR202" s="0"/>
      <c r="IJS202" s="0"/>
      <c r="IJT202" s="0"/>
      <c r="IJU202" s="0"/>
      <c r="IJV202" s="0"/>
      <c r="IJW202" s="0"/>
      <c r="IJX202" s="0"/>
      <c r="IJY202" s="0"/>
      <c r="IJZ202" s="0"/>
      <c r="IKA202" s="0"/>
      <c r="IKB202" s="0"/>
      <c r="IKC202" s="0"/>
      <c r="IKD202" s="0"/>
      <c r="IKE202" s="0"/>
      <c r="IKF202" s="0"/>
      <c r="IKG202" s="0"/>
      <c r="IKH202" s="0"/>
      <c r="IKI202" s="0"/>
      <c r="IKJ202" s="0"/>
      <c r="IKK202" s="0"/>
      <c r="IKL202" s="0"/>
      <c r="IKM202" s="0"/>
      <c r="IKN202" s="0"/>
      <c r="IKO202" s="0"/>
      <c r="IKP202" s="0"/>
      <c r="IKQ202" s="0"/>
      <c r="IKR202" s="0"/>
      <c r="IKS202" s="0"/>
      <c r="IKT202" s="0"/>
      <c r="IKU202" s="0"/>
      <c r="IKV202" s="0"/>
      <c r="IKW202" s="0"/>
      <c r="IKX202" s="0"/>
      <c r="IKY202" s="0"/>
      <c r="IKZ202" s="0"/>
      <c r="ILA202" s="0"/>
      <c r="ILB202" s="0"/>
      <c r="ILC202" s="0"/>
      <c r="ILD202" s="0"/>
      <c r="ILE202" s="0"/>
      <c r="ILF202" s="0"/>
      <c r="ILG202" s="0"/>
      <c r="ILH202" s="0"/>
      <c r="ILI202" s="0"/>
      <c r="ILJ202" s="0"/>
      <c r="ILK202" s="0"/>
      <c r="ILL202" s="0"/>
      <c r="ILM202" s="0"/>
      <c r="ILN202" s="0"/>
      <c r="ILO202" s="0"/>
      <c r="ILP202" s="0"/>
      <c r="ILQ202" s="0"/>
      <c r="ILR202" s="0"/>
      <c r="ILS202" s="0"/>
      <c r="ILT202" s="0"/>
      <c r="ILU202" s="0"/>
      <c r="ILV202" s="0"/>
      <c r="ILW202" s="0"/>
      <c r="ILX202" s="0"/>
      <c r="ILY202" s="0"/>
      <c r="ILZ202" s="0"/>
      <c r="IMA202" s="0"/>
      <c r="IMB202" s="0"/>
      <c r="IMC202" s="0"/>
      <c r="IMD202" s="0"/>
      <c r="IME202" s="0"/>
      <c r="IMF202" s="0"/>
      <c r="IMG202" s="0"/>
      <c r="IMH202" s="0"/>
      <c r="IMI202" s="0"/>
      <c r="IMJ202" s="0"/>
      <c r="IMK202" s="0"/>
      <c r="IML202" s="0"/>
      <c r="IMM202" s="0"/>
      <c r="IMN202" s="0"/>
      <c r="IMO202" s="0"/>
      <c r="IMP202" s="0"/>
      <c r="IMQ202" s="0"/>
      <c r="IMR202" s="0"/>
      <c r="IMS202" s="0"/>
      <c r="IMT202" s="0"/>
      <c r="IMU202" s="0"/>
      <c r="IMV202" s="0"/>
      <c r="IMW202" s="0"/>
      <c r="IMX202" s="0"/>
      <c r="IMY202" s="0"/>
      <c r="IMZ202" s="0"/>
      <c r="INA202" s="0"/>
      <c r="INB202" s="0"/>
      <c r="INC202" s="0"/>
      <c r="IND202" s="0"/>
      <c r="INE202" s="0"/>
      <c r="INF202" s="0"/>
      <c r="ING202" s="0"/>
      <c r="INH202" s="0"/>
      <c r="INI202" s="0"/>
      <c r="INJ202" s="0"/>
      <c r="INK202" s="0"/>
      <c r="INL202" s="0"/>
      <c r="INM202" s="0"/>
      <c r="INN202" s="0"/>
      <c r="INO202" s="0"/>
      <c r="INP202" s="0"/>
      <c r="INQ202" s="0"/>
      <c r="INR202" s="0"/>
      <c r="INS202" s="0"/>
      <c r="INT202" s="0"/>
      <c r="INU202" s="0"/>
      <c r="INV202" s="0"/>
      <c r="INW202" s="0"/>
      <c r="INX202" s="0"/>
      <c r="INY202" s="0"/>
      <c r="INZ202" s="0"/>
      <c r="IOA202" s="0"/>
      <c r="IOB202" s="0"/>
      <c r="IOC202" s="0"/>
      <c r="IOD202" s="0"/>
      <c r="IOE202" s="0"/>
      <c r="IOF202" s="0"/>
      <c r="IOG202" s="0"/>
      <c r="IOH202" s="0"/>
      <c r="IOI202" s="0"/>
      <c r="IOJ202" s="0"/>
      <c r="IOK202" s="0"/>
      <c r="IOL202" s="0"/>
      <c r="IOM202" s="0"/>
      <c r="ION202" s="0"/>
      <c r="IOO202" s="0"/>
      <c r="IOP202" s="0"/>
      <c r="IOQ202" s="0"/>
      <c r="IOR202" s="0"/>
      <c r="IOS202" s="0"/>
      <c r="IOT202" s="0"/>
      <c r="IOU202" s="0"/>
      <c r="IOV202" s="0"/>
      <c r="IOW202" s="0"/>
      <c r="IOX202" s="0"/>
      <c r="IOY202" s="0"/>
      <c r="IOZ202" s="0"/>
      <c r="IPA202" s="0"/>
      <c r="IPB202" s="0"/>
      <c r="IPC202" s="0"/>
      <c r="IPD202" s="0"/>
      <c r="IPE202" s="0"/>
      <c r="IPF202" s="0"/>
      <c r="IPG202" s="0"/>
      <c r="IPH202" s="0"/>
      <c r="IPI202" s="0"/>
      <c r="IPJ202" s="0"/>
      <c r="IPK202" s="0"/>
      <c r="IPL202" s="0"/>
      <c r="IPM202" s="0"/>
      <c r="IPN202" s="0"/>
      <c r="IPO202" s="0"/>
      <c r="IPP202" s="0"/>
      <c r="IPQ202" s="0"/>
      <c r="IPR202" s="0"/>
      <c r="IPS202" s="0"/>
      <c r="IPT202" s="0"/>
      <c r="IPU202" s="0"/>
      <c r="IPV202" s="0"/>
      <c r="IPW202" s="0"/>
      <c r="IPX202" s="0"/>
      <c r="IPY202" s="0"/>
      <c r="IPZ202" s="0"/>
      <c r="IQA202" s="0"/>
      <c r="IQB202" s="0"/>
      <c r="IQC202" s="0"/>
      <c r="IQD202" s="0"/>
      <c r="IQE202" s="0"/>
      <c r="IQF202" s="0"/>
      <c r="IQG202" s="0"/>
      <c r="IQH202" s="0"/>
      <c r="IQI202" s="0"/>
      <c r="IQJ202" s="0"/>
      <c r="IQK202" s="0"/>
      <c r="IQL202" s="0"/>
      <c r="IQM202" s="0"/>
      <c r="IQN202" s="0"/>
      <c r="IQO202" s="0"/>
      <c r="IQP202" s="0"/>
      <c r="IQQ202" s="0"/>
      <c r="IQR202" s="0"/>
      <c r="IQS202" s="0"/>
      <c r="IQT202" s="0"/>
      <c r="IQU202" s="0"/>
      <c r="IQV202" s="0"/>
      <c r="IQW202" s="0"/>
      <c r="IQX202" s="0"/>
      <c r="IQY202" s="0"/>
      <c r="IQZ202" s="0"/>
      <c r="IRA202" s="0"/>
      <c r="IRB202" s="0"/>
      <c r="IRC202" s="0"/>
      <c r="IRD202" s="0"/>
      <c r="IRE202" s="0"/>
      <c r="IRF202" s="0"/>
      <c r="IRG202" s="0"/>
      <c r="IRH202" s="0"/>
      <c r="IRI202" s="0"/>
      <c r="IRJ202" s="0"/>
      <c r="IRK202" s="0"/>
      <c r="IRL202" s="0"/>
      <c r="IRM202" s="0"/>
      <c r="IRN202" s="0"/>
      <c r="IRO202" s="0"/>
      <c r="IRP202" s="0"/>
      <c r="IRQ202" s="0"/>
      <c r="IRR202" s="0"/>
      <c r="IRS202" s="0"/>
      <c r="IRT202" s="0"/>
      <c r="IRU202" s="0"/>
      <c r="IRV202" s="0"/>
      <c r="IRW202" s="0"/>
      <c r="IRX202" s="0"/>
      <c r="IRY202" s="0"/>
      <c r="IRZ202" s="0"/>
      <c r="ISA202" s="0"/>
      <c r="ISB202" s="0"/>
      <c r="ISC202" s="0"/>
      <c r="ISD202" s="0"/>
      <c r="ISE202" s="0"/>
      <c r="ISF202" s="0"/>
      <c r="ISG202" s="0"/>
      <c r="ISH202" s="0"/>
      <c r="ISI202" s="0"/>
      <c r="ISJ202" s="0"/>
      <c r="ISK202" s="0"/>
      <c r="ISL202" s="0"/>
      <c r="ISM202" s="0"/>
      <c r="ISN202" s="0"/>
      <c r="ISO202" s="0"/>
      <c r="ISP202" s="0"/>
      <c r="ISQ202" s="0"/>
      <c r="ISR202" s="0"/>
      <c r="ISS202" s="0"/>
      <c r="IST202" s="0"/>
      <c r="ISU202" s="0"/>
      <c r="ISV202" s="0"/>
      <c r="ISW202" s="0"/>
      <c r="ISX202" s="0"/>
      <c r="ISY202" s="0"/>
      <c r="ISZ202" s="0"/>
      <c r="ITA202" s="0"/>
      <c r="ITB202" s="0"/>
      <c r="ITC202" s="0"/>
      <c r="ITD202" s="0"/>
      <c r="ITE202" s="0"/>
      <c r="ITF202" s="0"/>
      <c r="ITG202" s="0"/>
      <c r="ITH202" s="0"/>
      <c r="ITI202" s="0"/>
      <c r="ITJ202" s="0"/>
      <c r="ITK202" s="0"/>
      <c r="ITL202" s="0"/>
      <c r="ITM202" s="0"/>
      <c r="ITN202" s="0"/>
      <c r="ITO202" s="0"/>
      <c r="ITP202" s="0"/>
      <c r="ITQ202" s="0"/>
      <c r="ITR202" s="0"/>
      <c r="ITS202" s="0"/>
      <c r="ITT202" s="0"/>
      <c r="ITU202" s="0"/>
      <c r="ITV202" s="0"/>
      <c r="ITW202" s="0"/>
      <c r="ITX202" s="0"/>
      <c r="ITY202" s="0"/>
      <c r="ITZ202" s="0"/>
      <c r="IUA202" s="0"/>
      <c r="IUB202" s="0"/>
      <c r="IUC202" s="0"/>
      <c r="IUD202" s="0"/>
      <c r="IUE202" s="0"/>
      <c r="IUF202" s="0"/>
      <c r="IUG202" s="0"/>
      <c r="IUH202" s="0"/>
      <c r="IUI202" s="0"/>
      <c r="IUJ202" s="0"/>
      <c r="IUK202" s="0"/>
      <c r="IUL202" s="0"/>
      <c r="IUM202" s="0"/>
      <c r="IUN202" s="0"/>
      <c r="IUO202" s="0"/>
      <c r="IUP202" s="0"/>
      <c r="IUQ202" s="0"/>
      <c r="IUR202" s="0"/>
      <c r="IUS202" s="0"/>
      <c r="IUT202" s="0"/>
      <c r="IUU202" s="0"/>
      <c r="IUV202" s="0"/>
      <c r="IUW202" s="0"/>
      <c r="IUX202" s="0"/>
      <c r="IUY202" s="0"/>
      <c r="IUZ202" s="0"/>
      <c r="IVA202" s="0"/>
      <c r="IVB202" s="0"/>
      <c r="IVC202" s="0"/>
      <c r="IVD202" s="0"/>
      <c r="IVE202" s="0"/>
      <c r="IVF202" s="0"/>
      <c r="IVG202" s="0"/>
      <c r="IVH202" s="0"/>
      <c r="IVI202" s="0"/>
      <c r="IVJ202" s="0"/>
      <c r="IVK202" s="0"/>
      <c r="IVL202" s="0"/>
      <c r="IVM202" s="0"/>
      <c r="IVN202" s="0"/>
      <c r="IVO202" s="0"/>
      <c r="IVP202" s="0"/>
      <c r="IVQ202" s="0"/>
      <c r="IVR202" s="0"/>
      <c r="IVS202" s="0"/>
      <c r="IVT202" s="0"/>
      <c r="IVU202" s="0"/>
      <c r="IVV202" s="0"/>
      <c r="IVW202" s="0"/>
      <c r="IVX202" s="0"/>
      <c r="IVY202" s="0"/>
      <c r="IVZ202" s="0"/>
      <c r="IWA202" s="0"/>
      <c r="IWB202" s="0"/>
      <c r="IWC202" s="0"/>
      <c r="IWD202" s="0"/>
      <c r="IWE202" s="0"/>
      <c r="IWF202" s="0"/>
      <c r="IWG202" s="0"/>
      <c r="IWH202" s="0"/>
      <c r="IWI202" s="0"/>
      <c r="IWJ202" s="0"/>
      <c r="IWK202" s="0"/>
      <c r="IWL202" s="0"/>
      <c r="IWM202" s="0"/>
      <c r="IWN202" s="0"/>
      <c r="IWO202" s="0"/>
      <c r="IWP202" s="0"/>
      <c r="IWQ202" s="0"/>
      <c r="IWR202" s="0"/>
      <c r="IWS202" s="0"/>
      <c r="IWT202" s="0"/>
      <c r="IWU202" s="0"/>
      <c r="IWV202" s="0"/>
      <c r="IWW202" s="0"/>
      <c r="IWX202" s="0"/>
      <c r="IWY202" s="0"/>
      <c r="IWZ202" s="0"/>
      <c r="IXA202" s="0"/>
      <c r="IXB202" s="0"/>
      <c r="IXC202" s="0"/>
      <c r="IXD202" s="0"/>
      <c r="IXE202" s="0"/>
      <c r="IXF202" s="0"/>
      <c r="IXG202" s="0"/>
      <c r="IXH202" s="0"/>
      <c r="IXI202" s="0"/>
      <c r="IXJ202" s="0"/>
      <c r="IXK202" s="0"/>
      <c r="IXL202" s="0"/>
      <c r="IXM202" s="0"/>
      <c r="IXN202" s="0"/>
      <c r="IXO202" s="0"/>
      <c r="IXP202" s="0"/>
      <c r="IXQ202" s="0"/>
      <c r="IXR202" s="0"/>
      <c r="IXS202" s="0"/>
      <c r="IXT202" s="0"/>
      <c r="IXU202" s="0"/>
      <c r="IXV202" s="0"/>
      <c r="IXW202" s="0"/>
      <c r="IXX202" s="0"/>
      <c r="IXY202" s="0"/>
      <c r="IXZ202" s="0"/>
      <c r="IYA202" s="0"/>
      <c r="IYB202" s="0"/>
      <c r="IYC202" s="0"/>
      <c r="IYD202" s="0"/>
      <c r="IYE202" s="0"/>
      <c r="IYF202" s="0"/>
      <c r="IYG202" s="0"/>
      <c r="IYH202" s="0"/>
      <c r="IYI202" s="0"/>
      <c r="IYJ202" s="0"/>
      <c r="IYK202" s="0"/>
      <c r="IYL202" s="0"/>
      <c r="IYM202" s="0"/>
      <c r="IYN202" s="0"/>
      <c r="IYO202" s="0"/>
      <c r="IYP202" s="0"/>
      <c r="IYQ202" s="0"/>
      <c r="IYR202" s="0"/>
      <c r="IYS202" s="0"/>
      <c r="IYT202" s="0"/>
      <c r="IYU202" s="0"/>
      <c r="IYV202" s="0"/>
      <c r="IYW202" s="0"/>
      <c r="IYX202" s="0"/>
      <c r="IYY202" s="0"/>
      <c r="IYZ202" s="0"/>
      <c r="IZA202" s="0"/>
      <c r="IZB202" s="0"/>
      <c r="IZC202" s="0"/>
      <c r="IZD202" s="0"/>
      <c r="IZE202" s="0"/>
      <c r="IZF202" s="0"/>
      <c r="IZG202" s="0"/>
      <c r="IZH202" s="0"/>
      <c r="IZI202" s="0"/>
      <c r="IZJ202" s="0"/>
      <c r="IZK202" s="0"/>
      <c r="IZL202" s="0"/>
      <c r="IZM202" s="0"/>
      <c r="IZN202" s="0"/>
      <c r="IZO202" s="0"/>
      <c r="IZP202" s="0"/>
      <c r="IZQ202" s="0"/>
      <c r="IZR202" s="0"/>
      <c r="IZS202" s="0"/>
      <c r="IZT202" s="0"/>
      <c r="IZU202" s="0"/>
      <c r="IZV202" s="0"/>
      <c r="IZW202" s="0"/>
      <c r="IZX202" s="0"/>
      <c r="IZY202" s="0"/>
      <c r="IZZ202" s="0"/>
      <c r="JAA202" s="0"/>
      <c r="JAB202" s="0"/>
      <c r="JAC202" s="0"/>
      <c r="JAD202" s="0"/>
      <c r="JAE202" s="0"/>
      <c r="JAF202" s="0"/>
      <c r="JAG202" s="0"/>
      <c r="JAH202" s="0"/>
      <c r="JAI202" s="0"/>
      <c r="JAJ202" s="0"/>
      <c r="JAK202" s="0"/>
      <c r="JAL202" s="0"/>
      <c r="JAM202" s="0"/>
      <c r="JAN202" s="0"/>
      <c r="JAO202" s="0"/>
      <c r="JAP202" s="0"/>
      <c r="JAQ202" s="0"/>
      <c r="JAR202" s="0"/>
      <c r="JAS202" s="0"/>
      <c r="JAT202" s="0"/>
      <c r="JAU202" s="0"/>
      <c r="JAV202" s="0"/>
      <c r="JAW202" s="0"/>
      <c r="JAX202" s="0"/>
      <c r="JAY202" s="0"/>
      <c r="JAZ202" s="0"/>
      <c r="JBA202" s="0"/>
      <c r="JBB202" s="0"/>
      <c r="JBC202" s="0"/>
      <c r="JBD202" s="0"/>
      <c r="JBE202" s="0"/>
      <c r="JBF202" s="0"/>
      <c r="JBG202" s="0"/>
      <c r="JBH202" s="0"/>
      <c r="JBI202" s="0"/>
      <c r="JBJ202" s="0"/>
      <c r="JBK202" s="0"/>
      <c r="JBL202" s="0"/>
      <c r="JBM202" s="0"/>
      <c r="JBN202" s="0"/>
      <c r="JBO202" s="0"/>
      <c r="JBP202" s="0"/>
      <c r="JBQ202" s="0"/>
      <c r="JBR202" s="0"/>
      <c r="JBS202" s="0"/>
      <c r="JBT202" s="0"/>
      <c r="JBU202" s="0"/>
      <c r="JBV202" s="0"/>
      <c r="JBW202" s="0"/>
      <c r="JBX202" s="0"/>
      <c r="JBY202" s="0"/>
      <c r="JBZ202" s="0"/>
      <c r="JCA202" s="0"/>
      <c r="JCB202" s="0"/>
      <c r="JCC202" s="0"/>
      <c r="JCD202" s="0"/>
      <c r="JCE202" s="0"/>
      <c r="JCF202" s="0"/>
      <c r="JCG202" s="0"/>
      <c r="JCH202" s="0"/>
      <c r="JCI202" s="0"/>
      <c r="JCJ202" s="0"/>
      <c r="JCK202" s="0"/>
      <c r="JCL202" s="0"/>
      <c r="JCM202" s="0"/>
      <c r="JCN202" s="0"/>
      <c r="JCO202" s="0"/>
      <c r="JCP202" s="0"/>
      <c r="JCQ202" s="0"/>
      <c r="JCR202" s="0"/>
      <c r="JCS202" s="0"/>
      <c r="JCT202" s="0"/>
      <c r="JCU202" s="0"/>
      <c r="JCV202" s="0"/>
      <c r="JCW202" s="0"/>
      <c r="JCX202" s="0"/>
      <c r="JCY202" s="0"/>
      <c r="JCZ202" s="0"/>
      <c r="JDA202" s="0"/>
      <c r="JDB202" s="0"/>
      <c r="JDC202" s="0"/>
      <c r="JDD202" s="0"/>
      <c r="JDE202" s="0"/>
      <c r="JDF202" s="0"/>
      <c r="JDG202" s="0"/>
      <c r="JDH202" s="0"/>
      <c r="JDI202" s="0"/>
      <c r="JDJ202" s="0"/>
      <c r="JDK202" s="0"/>
      <c r="JDL202" s="0"/>
      <c r="JDM202" s="0"/>
      <c r="JDN202" s="0"/>
      <c r="JDO202" s="0"/>
      <c r="JDP202" s="0"/>
      <c r="JDQ202" s="0"/>
      <c r="JDR202" s="0"/>
      <c r="JDS202" s="0"/>
      <c r="JDT202" s="0"/>
      <c r="JDU202" s="0"/>
      <c r="JDV202" s="0"/>
      <c r="JDW202" s="0"/>
      <c r="JDX202" s="0"/>
      <c r="JDY202" s="0"/>
      <c r="JDZ202" s="0"/>
      <c r="JEA202" s="0"/>
      <c r="JEB202" s="0"/>
      <c r="JEC202" s="0"/>
      <c r="JED202" s="0"/>
      <c r="JEE202" s="0"/>
      <c r="JEF202" s="0"/>
      <c r="JEG202" s="0"/>
      <c r="JEH202" s="0"/>
      <c r="JEI202" s="0"/>
      <c r="JEJ202" s="0"/>
      <c r="JEK202" s="0"/>
      <c r="JEL202" s="0"/>
      <c r="JEM202" s="0"/>
      <c r="JEN202" s="0"/>
      <c r="JEO202" s="0"/>
      <c r="JEP202" s="0"/>
      <c r="JEQ202" s="0"/>
      <c r="JER202" s="0"/>
      <c r="JES202" s="0"/>
      <c r="JET202" s="0"/>
      <c r="JEU202" s="0"/>
      <c r="JEV202" s="0"/>
      <c r="JEW202" s="0"/>
      <c r="JEX202" s="0"/>
      <c r="JEY202" s="0"/>
      <c r="JEZ202" s="0"/>
      <c r="JFA202" s="0"/>
      <c r="JFB202" s="0"/>
      <c r="JFC202" s="0"/>
      <c r="JFD202" s="0"/>
      <c r="JFE202" s="0"/>
      <c r="JFF202" s="0"/>
      <c r="JFG202" s="0"/>
      <c r="JFH202" s="0"/>
      <c r="JFI202" s="0"/>
      <c r="JFJ202" s="0"/>
      <c r="JFK202" s="0"/>
      <c r="JFL202" s="0"/>
      <c r="JFM202" s="0"/>
      <c r="JFN202" s="0"/>
      <c r="JFO202" s="0"/>
      <c r="JFP202" s="0"/>
      <c r="JFQ202" s="0"/>
      <c r="JFR202" s="0"/>
      <c r="JFS202" s="0"/>
      <c r="JFT202" s="0"/>
      <c r="JFU202" s="0"/>
      <c r="JFV202" s="0"/>
      <c r="JFW202" s="0"/>
      <c r="JFX202" s="0"/>
      <c r="JFY202" s="0"/>
      <c r="JFZ202" s="0"/>
      <c r="JGA202" s="0"/>
      <c r="JGB202" s="0"/>
      <c r="JGC202" s="0"/>
      <c r="JGD202" s="0"/>
      <c r="JGE202" s="0"/>
      <c r="JGF202" s="0"/>
      <c r="JGG202" s="0"/>
      <c r="JGH202" s="0"/>
      <c r="JGI202" s="0"/>
      <c r="JGJ202" s="0"/>
      <c r="JGK202" s="0"/>
      <c r="JGL202" s="0"/>
      <c r="JGM202" s="0"/>
      <c r="JGN202" s="0"/>
      <c r="JGO202" s="0"/>
      <c r="JGP202" s="0"/>
      <c r="JGQ202" s="0"/>
      <c r="JGR202" s="0"/>
      <c r="JGS202" s="0"/>
      <c r="JGT202" s="0"/>
      <c r="JGU202" s="0"/>
      <c r="JGV202" s="0"/>
      <c r="JGW202" s="0"/>
      <c r="JGX202" s="0"/>
      <c r="JGY202" s="0"/>
      <c r="JGZ202" s="0"/>
      <c r="JHA202" s="0"/>
      <c r="JHB202" s="0"/>
      <c r="JHC202" s="0"/>
      <c r="JHD202" s="0"/>
      <c r="JHE202" s="0"/>
      <c r="JHF202" s="0"/>
      <c r="JHG202" s="0"/>
      <c r="JHH202" s="0"/>
      <c r="JHI202" s="0"/>
      <c r="JHJ202" s="0"/>
      <c r="JHK202" s="0"/>
      <c r="JHL202" s="0"/>
      <c r="JHM202" s="0"/>
      <c r="JHN202" s="0"/>
      <c r="JHO202" s="0"/>
      <c r="JHP202" s="0"/>
      <c r="JHQ202" s="0"/>
      <c r="JHR202" s="0"/>
      <c r="JHS202" s="0"/>
      <c r="JHT202" s="0"/>
      <c r="JHU202" s="0"/>
      <c r="JHV202" s="0"/>
      <c r="JHW202" s="0"/>
      <c r="JHX202" s="0"/>
      <c r="JHY202" s="0"/>
      <c r="JHZ202" s="0"/>
      <c r="JIA202" s="0"/>
      <c r="JIB202" s="0"/>
      <c r="JIC202" s="0"/>
      <c r="JID202" s="0"/>
      <c r="JIE202" s="0"/>
      <c r="JIF202" s="0"/>
      <c r="JIG202" s="0"/>
      <c r="JIH202" s="0"/>
      <c r="JII202" s="0"/>
      <c r="JIJ202" s="0"/>
      <c r="JIK202" s="0"/>
      <c r="JIL202" s="0"/>
      <c r="JIM202" s="0"/>
      <c r="JIN202" s="0"/>
      <c r="JIO202" s="0"/>
      <c r="JIP202" s="0"/>
      <c r="JIQ202" s="0"/>
      <c r="JIR202" s="0"/>
      <c r="JIS202" s="0"/>
      <c r="JIT202" s="0"/>
      <c r="JIU202" s="0"/>
      <c r="JIV202" s="0"/>
      <c r="JIW202" s="0"/>
      <c r="JIX202" s="0"/>
      <c r="JIY202" s="0"/>
      <c r="JIZ202" s="0"/>
      <c r="JJA202" s="0"/>
      <c r="JJB202" s="0"/>
      <c r="JJC202" s="0"/>
      <c r="JJD202" s="0"/>
      <c r="JJE202" s="0"/>
      <c r="JJF202" s="0"/>
      <c r="JJG202" s="0"/>
      <c r="JJH202" s="0"/>
      <c r="JJI202" s="0"/>
      <c r="JJJ202" s="0"/>
      <c r="JJK202" s="0"/>
      <c r="JJL202" s="0"/>
      <c r="JJM202" s="0"/>
      <c r="JJN202" s="0"/>
      <c r="JJO202" s="0"/>
      <c r="JJP202" s="0"/>
      <c r="JJQ202" s="0"/>
      <c r="JJR202" s="0"/>
      <c r="JJS202" s="0"/>
      <c r="JJT202" s="0"/>
      <c r="JJU202" s="0"/>
      <c r="JJV202" s="0"/>
      <c r="JJW202" s="0"/>
      <c r="JJX202" s="0"/>
      <c r="JJY202" s="0"/>
      <c r="JJZ202" s="0"/>
      <c r="JKA202" s="0"/>
      <c r="JKB202" s="0"/>
      <c r="JKC202" s="0"/>
      <c r="JKD202" s="0"/>
      <c r="JKE202" s="0"/>
      <c r="JKF202" s="0"/>
      <c r="JKG202" s="0"/>
      <c r="JKH202" s="0"/>
      <c r="JKI202" s="0"/>
      <c r="JKJ202" s="0"/>
      <c r="JKK202" s="0"/>
      <c r="JKL202" s="0"/>
      <c r="JKM202" s="0"/>
      <c r="JKN202" s="0"/>
      <c r="JKO202" s="0"/>
      <c r="JKP202" s="0"/>
      <c r="JKQ202" s="0"/>
      <c r="JKR202" s="0"/>
      <c r="JKS202" s="0"/>
      <c r="JKT202" s="0"/>
      <c r="JKU202" s="0"/>
      <c r="JKV202" s="0"/>
      <c r="JKW202" s="0"/>
      <c r="JKX202" s="0"/>
      <c r="JKY202" s="0"/>
      <c r="JKZ202" s="0"/>
      <c r="JLA202" s="0"/>
      <c r="JLB202" s="0"/>
      <c r="JLC202" s="0"/>
      <c r="JLD202" s="0"/>
      <c r="JLE202" s="0"/>
      <c r="JLF202" s="0"/>
      <c r="JLG202" s="0"/>
      <c r="JLH202" s="0"/>
      <c r="JLI202" s="0"/>
      <c r="JLJ202" s="0"/>
      <c r="JLK202" s="0"/>
      <c r="JLL202" s="0"/>
      <c r="JLM202" s="0"/>
      <c r="JLN202" s="0"/>
      <c r="JLO202" s="0"/>
      <c r="JLP202" s="0"/>
      <c r="JLQ202" s="0"/>
      <c r="JLR202" s="0"/>
      <c r="JLS202" s="0"/>
      <c r="JLT202" s="0"/>
      <c r="JLU202" s="0"/>
      <c r="JLV202" s="0"/>
      <c r="JLW202" s="0"/>
      <c r="JLX202" s="0"/>
      <c r="JLY202" s="0"/>
      <c r="JLZ202" s="0"/>
      <c r="JMA202" s="0"/>
      <c r="JMB202" s="0"/>
      <c r="JMC202" s="0"/>
      <c r="JMD202" s="0"/>
      <c r="JME202" s="0"/>
      <c r="JMF202" s="0"/>
      <c r="JMG202" s="0"/>
      <c r="JMH202" s="0"/>
      <c r="JMI202" s="0"/>
      <c r="JMJ202" s="0"/>
      <c r="JMK202" s="0"/>
      <c r="JML202" s="0"/>
      <c r="JMM202" s="0"/>
      <c r="JMN202" s="0"/>
      <c r="JMO202" s="0"/>
      <c r="JMP202" s="0"/>
      <c r="JMQ202" s="0"/>
      <c r="JMR202" s="0"/>
      <c r="JMS202" s="0"/>
      <c r="JMT202" s="0"/>
      <c r="JMU202" s="0"/>
      <c r="JMV202" s="0"/>
      <c r="JMW202" s="0"/>
      <c r="JMX202" s="0"/>
      <c r="JMY202" s="0"/>
      <c r="JMZ202" s="0"/>
      <c r="JNA202" s="0"/>
      <c r="JNB202" s="0"/>
      <c r="JNC202" s="0"/>
      <c r="JND202" s="0"/>
      <c r="JNE202" s="0"/>
      <c r="JNF202" s="0"/>
      <c r="JNG202" s="0"/>
      <c r="JNH202" s="0"/>
      <c r="JNI202" s="0"/>
      <c r="JNJ202" s="0"/>
      <c r="JNK202" s="0"/>
      <c r="JNL202" s="0"/>
      <c r="JNM202" s="0"/>
      <c r="JNN202" s="0"/>
      <c r="JNO202" s="0"/>
      <c r="JNP202" s="0"/>
      <c r="JNQ202" s="0"/>
      <c r="JNR202" s="0"/>
      <c r="JNS202" s="0"/>
      <c r="JNT202" s="0"/>
      <c r="JNU202" s="0"/>
      <c r="JNV202" s="0"/>
      <c r="JNW202" s="0"/>
      <c r="JNX202" s="0"/>
      <c r="JNY202" s="0"/>
      <c r="JNZ202" s="0"/>
      <c r="JOA202" s="0"/>
      <c r="JOB202" s="0"/>
      <c r="JOC202" s="0"/>
      <c r="JOD202" s="0"/>
      <c r="JOE202" s="0"/>
      <c r="JOF202" s="0"/>
      <c r="JOG202" s="0"/>
      <c r="JOH202" s="0"/>
      <c r="JOI202" s="0"/>
      <c r="JOJ202" s="0"/>
      <c r="JOK202" s="0"/>
      <c r="JOL202" s="0"/>
      <c r="JOM202" s="0"/>
      <c r="JON202" s="0"/>
      <c r="JOO202" s="0"/>
      <c r="JOP202" s="0"/>
      <c r="JOQ202" s="0"/>
      <c r="JOR202" s="0"/>
      <c r="JOS202" s="0"/>
      <c r="JOT202" s="0"/>
      <c r="JOU202" s="0"/>
      <c r="JOV202" s="0"/>
      <c r="JOW202" s="0"/>
      <c r="JOX202" s="0"/>
      <c r="JOY202" s="0"/>
      <c r="JOZ202" s="0"/>
      <c r="JPA202" s="0"/>
      <c r="JPB202" s="0"/>
      <c r="JPC202" s="0"/>
      <c r="JPD202" s="0"/>
      <c r="JPE202" s="0"/>
      <c r="JPF202" s="0"/>
      <c r="JPG202" s="0"/>
      <c r="JPH202" s="0"/>
      <c r="JPI202" s="0"/>
      <c r="JPJ202" s="0"/>
      <c r="JPK202" s="0"/>
      <c r="JPL202" s="0"/>
      <c r="JPM202" s="0"/>
      <c r="JPN202" s="0"/>
      <c r="JPO202" s="0"/>
      <c r="JPP202" s="0"/>
      <c r="JPQ202" s="0"/>
      <c r="JPR202" s="0"/>
      <c r="JPS202" s="0"/>
      <c r="JPT202" s="0"/>
      <c r="JPU202" s="0"/>
      <c r="JPV202" s="0"/>
      <c r="JPW202" s="0"/>
      <c r="JPX202" s="0"/>
      <c r="JPY202" s="0"/>
      <c r="JPZ202" s="0"/>
      <c r="JQA202" s="0"/>
      <c r="JQB202" s="0"/>
      <c r="JQC202" s="0"/>
      <c r="JQD202" s="0"/>
      <c r="JQE202" s="0"/>
      <c r="JQF202" s="0"/>
      <c r="JQG202" s="0"/>
      <c r="JQH202" s="0"/>
      <c r="JQI202" s="0"/>
      <c r="JQJ202" s="0"/>
      <c r="JQK202" s="0"/>
      <c r="JQL202" s="0"/>
      <c r="JQM202" s="0"/>
      <c r="JQN202" s="0"/>
      <c r="JQO202" s="0"/>
      <c r="JQP202" s="0"/>
      <c r="JQQ202" s="0"/>
      <c r="JQR202" s="0"/>
      <c r="JQS202" s="0"/>
      <c r="JQT202" s="0"/>
      <c r="JQU202" s="0"/>
      <c r="JQV202" s="0"/>
      <c r="JQW202" s="0"/>
      <c r="JQX202" s="0"/>
      <c r="JQY202" s="0"/>
      <c r="JQZ202" s="0"/>
      <c r="JRA202" s="0"/>
      <c r="JRB202" s="0"/>
      <c r="JRC202" s="0"/>
      <c r="JRD202" s="0"/>
      <c r="JRE202" s="0"/>
      <c r="JRF202" s="0"/>
      <c r="JRG202" s="0"/>
      <c r="JRH202" s="0"/>
      <c r="JRI202" s="0"/>
      <c r="JRJ202" s="0"/>
      <c r="JRK202" s="0"/>
      <c r="JRL202" s="0"/>
      <c r="JRM202" s="0"/>
      <c r="JRN202" s="0"/>
      <c r="JRO202" s="0"/>
      <c r="JRP202" s="0"/>
      <c r="JRQ202" s="0"/>
      <c r="JRR202" s="0"/>
      <c r="JRS202" s="0"/>
      <c r="JRT202" s="0"/>
      <c r="JRU202" s="0"/>
      <c r="JRV202" s="0"/>
      <c r="JRW202" s="0"/>
      <c r="JRX202" s="0"/>
      <c r="JRY202" s="0"/>
      <c r="JRZ202" s="0"/>
      <c r="JSA202" s="0"/>
      <c r="JSB202" s="0"/>
      <c r="JSC202" s="0"/>
      <c r="JSD202" s="0"/>
      <c r="JSE202" s="0"/>
      <c r="JSF202" s="0"/>
      <c r="JSG202" s="0"/>
      <c r="JSH202" s="0"/>
      <c r="JSI202" s="0"/>
      <c r="JSJ202" s="0"/>
      <c r="JSK202" s="0"/>
      <c r="JSL202" s="0"/>
      <c r="JSM202" s="0"/>
      <c r="JSN202" s="0"/>
      <c r="JSO202" s="0"/>
      <c r="JSP202" s="0"/>
      <c r="JSQ202" s="0"/>
      <c r="JSR202" s="0"/>
      <c r="JSS202" s="0"/>
      <c r="JST202" s="0"/>
      <c r="JSU202" s="0"/>
      <c r="JSV202" s="0"/>
      <c r="JSW202" s="0"/>
      <c r="JSX202" s="0"/>
      <c r="JSY202" s="0"/>
      <c r="JSZ202" s="0"/>
      <c r="JTA202" s="0"/>
      <c r="JTB202" s="0"/>
      <c r="JTC202" s="0"/>
      <c r="JTD202" s="0"/>
      <c r="JTE202" s="0"/>
      <c r="JTF202" s="0"/>
      <c r="JTG202" s="0"/>
      <c r="JTH202" s="0"/>
      <c r="JTI202" s="0"/>
      <c r="JTJ202" s="0"/>
      <c r="JTK202" s="0"/>
      <c r="JTL202" s="0"/>
      <c r="JTM202" s="0"/>
      <c r="JTN202" s="0"/>
      <c r="JTO202" s="0"/>
      <c r="JTP202" s="0"/>
      <c r="JTQ202" s="0"/>
      <c r="JTR202" s="0"/>
      <c r="JTS202" s="0"/>
      <c r="JTT202" s="0"/>
      <c r="JTU202" s="0"/>
      <c r="JTV202" s="0"/>
      <c r="JTW202" s="0"/>
      <c r="JTX202" s="0"/>
      <c r="JTY202" s="0"/>
      <c r="JTZ202" s="0"/>
      <c r="JUA202" s="0"/>
      <c r="JUB202" s="0"/>
      <c r="JUC202" s="0"/>
      <c r="JUD202" s="0"/>
      <c r="JUE202" s="0"/>
      <c r="JUF202" s="0"/>
      <c r="JUG202" s="0"/>
      <c r="JUH202" s="0"/>
      <c r="JUI202" s="0"/>
      <c r="JUJ202" s="0"/>
      <c r="JUK202" s="0"/>
      <c r="JUL202" s="0"/>
      <c r="JUM202" s="0"/>
      <c r="JUN202" s="0"/>
      <c r="JUO202" s="0"/>
      <c r="JUP202" s="0"/>
      <c r="JUQ202" s="0"/>
      <c r="JUR202" s="0"/>
      <c r="JUS202" s="0"/>
      <c r="JUT202" s="0"/>
      <c r="JUU202" s="0"/>
      <c r="JUV202" s="0"/>
      <c r="JUW202" s="0"/>
      <c r="JUX202" s="0"/>
      <c r="JUY202" s="0"/>
      <c r="JUZ202" s="0"/>
      <c r="JVA202" s="0"/>
      <c r="JVB202" s="0"/>
      <c r="JVC202" s="0"/>
      <c r="JVD202" s="0"/>
      <c r="JVE202" s="0"/>
      <c r="JVF202" s="0"/>
      <c r="JVG202" s="0"/>
      <c r="JVH202" s="0"/>
      <c r="JVI202" s="0"/>
      <c r="JVJ202" s="0"/>
      <c r="JVK202" s="0"/>
      <c r="JVL202" s="0"/>
      <c r="JVM202" s="0"/>
      <c r="JVN202" s="0"/>
      <c r="JVO202" s="0"/>
      <c r="JVP202" s="0"/>
      <c r="JVQ202" s="0"/>
      <c r="JVR202" s="0"/>
      <c r="JVS202" s="0"/>
      <c r="JVT202" s="0"/>
      <c r="JVU202" s="0"/>
      <c r="JVV202" s="0"/>
      <c r="JVW202" s="0"/>
      <c r="JVX202" s="0"/>
      <c r="JVY202" s="0"/>
      <c r="JVZ202" s="0"/>
      <c r="JWA202" s="0"/>
      <c r="JWB202" s="0"/>
      <c r="JWC202" s="0"/>
      <c r="JWD202" s="0"/>
      <c r="JWE202" s="0"/>
      <c r="JWF202" s="0"/>
      <c r="JWG202" s="0"/>
      <c r="JWH202" s="0"/>
      <c r="JWI202" s="0"/>
      <c r="JWJ202" s="0"/>
      <c r="JWK202" s="0"/>
      <c r="JWL202" s="0"/>
      <c r="JWM202" s="0"/>
      <c r="JWN202" s="0"/>
      <c r="JWO202" s="0"/>
      <c r="JWP202" s="0"/>
      <c r="JWQ202" s="0"/>
      <c r="JWR202" s="0"/>
      <c r="JWS202" s="0"/>
      <c r="JWT202" s="0"/>
      <c r="JWU202" s="0"/>
      <c r="JWV202" s="0"/>
      <c r="JWW202" s="0"/>
      <c r="JWX202" s="0"/>
      <c r="JWY202" s="0"/>
      <c r="JWZ202" s="0"/>
      <c r="JXA202" s="0"/>
      <c r="JXB202" s="0"/>
      <c r="JXC202" s="0"/>
      <c r="JXD202" s="0"/>
      <c r="JXE202" s="0"/>
      <c r="JXF202" s="0"/>
      <c r="JXG202" s="0"/>
      <c r="JXH202" s="0"/>
      <c r="JXI202" s="0"/>
      <c r="JXJ202" s="0"/>
      <c r="JXK202" s="0"/>
      <c r="JXL202" s="0"/>
      <c r="JXM202" s="0"/>
      <c r="JXN202" s="0"/>
      <c r="JXO202" s="0"/>
      <c r="JXP202" s="0"/>
      <c r="JXQ202" s="0"/>
      <c r="JXR202" s="0"/>
      <c r="JXS202" s="0"/>
      <c r="JXT202" s="0"/>
      <c r="JXU202" s="0"/>
      <c r="JXV202" s="0"/>
      <c r="JXW202" s="0"/>
      <c r="JXX202" s="0"/>
      <c r="JXY202" s="0"/>
      <c r="JXZ202" s="0"/>
      <c r="JYA202" s="0"/>
      <c r="JYB202" s="0"/>
      <c r="JYC202" s="0"/>
      <c r="JYD202" s="0"/>
      <c r="JYE202" s="0"/>
      <c r="JYF202" s="0"/>
      <c r="JYG202" s="0"/>
      <c r="JYH202" s="0"/>
      <c r="JYI202" s="0"/>
      <c r="JYJ202" s="0"/>
      <c r="JYK202" s="0"/>
      <c r="JYL202" s="0"/>
      <c r="JYM202" s="0"/>
      <c r="JYN202" s="0"/>
      <c r="JYO202" s="0"/>
      <c r="JYP202" s="0"/>
      <c r="JYQ202" s="0"/>
      <c r="JYR202" s="0"/>
      <c r="JYS202" s="0"/>
      <c r="JYT202" s="0"/>
      <c r="JYU202" s="0"/>
      <c r="JYV202" s="0"/>
      <c r="JYW202" s="0"/>
      <c r="JYX202" s="0"/>
      <c r="JYY202" s="0"/>
      <c r="JYZ202" s="0"/>
      <c r="JZA202" s="0"/>
      <c r="JZB202" s="0"/>
      <c r="JZC202" s="0"/>
      <c r="JZD202" s="0"/>
      <c r="JZE202" s="0"/>
      <c r="JZF202" s="0"/>
      <c r="JZG202" s="0"/>
      <c r="JZH202" s="0"/>
      <c r="JZI202" s="0"/>
      <c r="JZJ202" s="0"/>
      <c r="JZK202" s="0"/>
      <c r="JZL202" s="0"/>
      <c r="JZM202" s="0"/>
      <c r="JZN202" s="0"/>
      <c r="JZO202" s="0"/>
      <c r="JZP202" s="0"/>
      <c r="JZQ202" s="0"/>
      <c r="JZR202" s="0"/>
      <c r="JZS202" s="0"/>
      <c r="JZT202" s="0"/>
      <c r="JZU202" s="0"/>
      <c r="JZV202" s="0"/>
      <c r="JZW202" s="0"/>
      <c r="JZX202" s="0"/>
      <c r="JZY202" s="0"/>
      <c r="JZZ202" s="0"/>
      <c r="KAA202" s="0"/>
      <c r="KAB202" s="0"/>
      <c r="KAC202" s="0"/>
      <c r="KAD202" s="0"/>
      <c r="KAE202" s="0"/>
      <c r="KAF202" s="0"/>
      <c r="KAG202" s="0"/>
      <c r="KAH202" s="0"/>
      <c r="KAI202" s="0"/>
      <c r="KAJ202" s="0"/>
      <c r="KAK202" s="0"/>
      <c r="KAL202" s="0"/>
      <c r="KAM202" s="0"/>
      <c r="KAN202" s="0"/>
      <c r="KAO202" s="0"/>
      <c r="KAP202" s="0"/>
      <c r="KAQ202" s="0"/>
      <c r="KAR202" s="0"/>
      <c r="KAS202" s="0"/>
      <c r="KAT202" s="0"/>
      <c r="KAU202" s="0"/>
      <c r="KAV202" s="0"/>
      <c r="KAW202" s="0"/>
      <c r="KAX202" s="0"/>
      <c r="KAY202" s="0"/>
      <c r="KAZ202" s="0"/>
      <c r="KBA202" s="0"/>
      <c r="KBB202" s="0"/>
      <c r="KBC202" s="0"/>
      <c r="KBD202" s="0"/>
      <c r="KBE202" s="0"/>
      <c r="KBF202" s="0"/>
      <c r="KBG202" s="0"/>
      <c r="KBH202" s="0"/>
      <c r="KBI202" s="0"/>
      <c r="KBJ202" s="0"/>
      <c r="KBK202" s="0"/>
      <c r="KBL202" s="0"/>
      <c r="KBM202" s="0"/>
      <c r="KBN202" s="0"/>
      <c r="KBO202" s="0"/>
      <c r="KBP202" s="0"/>
      <c r="KBQ202" s="0"/>
      <c r="KBR202" s="0"/>
      <c r="KBS202" s="0"/>
      <c r="KBT202" s="0"/>
      <c r="KBU202" s="0"/>
      <c r="KBV202" s="0"/>
      <c r="KBW202" s="0"/>
      <c r="KBX202" s="0"/>
      <c r="KBY202" s="0"/>
      <c r="KBZ202" s="0"/>
      <c r="KCA202" s="0"/>
      <c r="KCB202" s="0"/>
      <c r="KCC202" s="0"/>
      <c r="KCD202" s="0"/>
      <c r="KCE202" s="0"/>
      <c r="KCF202" s="0"/>
      <c r="KCG202" s="0"/>
      <c r="KCH202" s="0"/>
      <c r="KCI202" s="0"/>
      <c r="KCJ202" s="0"/>
      <c r="KCK202" s="0"/>
      <c r="KCL202" s="0"/>
      <c r="KCM202" s="0"/>
      <c r="KCN202" s="0"/>
      <c r="KCO202" s="0"/>
      <c r="KCP202" s="0"/>
      <c r="KCQ202" s="0"/>
      <c r="KCR202" s="0"/>
      <c r="KCS202" s="0"/>
      <c r="KCT202" s="0"/>
      <c r="KCU202" s="0"/>
      <c r="KCV202" s="0"/>
      <c r="KCW202" s="0"/>
      <c r="KCX202" s="0"/>
      <c r="KCY202" s="0"/>
      <c r="KCZ202" s="0"/>
      <c r="KDA202" s="0"/>
      <c r="KDB202" s="0"/>
      <c r="KDC202" s="0"/>
      <c r="KDD202" s="0"/>
      <c r="KDE202" s="0"/>
      <c r="KDF202" s="0"/>
      <c r="KDG202" s="0"/>
      <c r="KDH202" s="0"/>
      <c r="KDI202" s="0"/>
      <c r="KDJ202" s="0"/>
      <c r="KDK202" s="0"/>
      <c r="KDL202" s="0"/>
      <c r="KDM202" s="0"/>
      <c r="KDN202" s="0"/>
      <c r="KDO202" s="0"/>
      <c r="KDP202" s="0"/>
      <c r="KDQ202" s="0"/>
      <c r="KDR202" s="0"/>
      <c r="KDS202" s="0"/>
      <c r="KDT202" s="0"/>
      <c r="KDU202" s="0"/>
      <c r="KDV202" s="0"/>
      <c r="KDW202" s="0"/>
      <c r="KDX202" s="0"/>
      <c r="KDY202" s="0"/>
      <c r="KDZ202" s="0"/>
      <c r="KEA202" s="0"/>
      <c r="KEB202" s="0"/>
      <c r="KEC202" s="0"/>
      <c r="KED202" s="0"/>
      <c r="KEE202" s="0"/>
      <c r="KEF202" s="0"/>
      <c r="KEG202" s="0"/>
      <c r="KEH202" s="0"/>
      <c r="KEI202" s="0"/>
      <c r="KEJ202" s="0"/>
      <c r="KEK202" s="0"/>
      <c r="KEL202" s="0"/>
      <c r="KEM202" s="0"/>
      <c r="KEN202" s="0"/>
      <c r="KEO202" s="0"/>
      <c r="KEP202" s="0"/>
      <c r="KEQ202" s="0"/>
      <c r="KER202" s="0"/>
      <c r="KES202" s="0"/>
      <c r="KET202" s="0"/>
      <c r="KEU202" s="0"/>
      <c r="KEV202" s="0"/>
      <c r="KEW202" s="0"/>
      <c r="KEX202" s="0"/>
      <c r="KEY202" s="0"/>
      <c r="KEZ202" s="0"/>
      <c r="KFA202" s="0"/>
      <c r="KFB202" s="0"/>
      <c r="KFC202" s="0"/>
      <c r="KFD202" s="0"/>
      <c r="KFE202" s="0"/>
      <c r="KFF202" s="0"/>
      <c r="KFG202" s="0"/>
      <c r="KFH202" s="0"/>
      <c r="KFI202" s="0"/>
      <c r="KFJ202" s="0"/>
      <c r="KFK202" s="0"/>
      <c r="KFL202" s="0"/>
      <c r="KFM202" s="0"/>
      <c r="KFN202" s="0"/>
      <c r="KFO202" s="0"/>
      <c r="KFP202" s="0"/>
      <c r="KFQ202" s="0"/>
      <c r="KFR202" s="0"/>
      <c r="KFS202" s="0"/>
      <c r="KFT202" s="0"/>
      <c r="KFU202" s="0"/>
      <c r="KFV202" s="0"/>
      <c r="KFW202" s="0"/>
      <c r="KFX202" s="0"/>
      <c r="KFY202" s="0"/>
      <c r="KFZ202" s="0"/>
      <c r="KGA202" s="0"/>
      <c r="KGB202" s="0"/>
      <c r="KGC202" s="0"/>
      <c r="KGD202" s="0"/>
      <c r="KGE202" s="0"/>
      <c r="KGF202" s="0"/>
      <c r="KGG202" s="0"/>
      <c r="KGH202" s="0"/>
      <c r="KGI202" s="0"/>
      <c r="KGJ202" s="0"/>
      <c r="KGK202" s="0"/>
      <c r="KGL202" s="0"/>
      <c r="KGM202" s="0"/>
      <c r="KGN202" s="0"/>
      <c r="KGO202" s="0"/>
      <c r="KGP202" s="0"/>
      <c r="KGQ202" s="0"/>
      <c r="KGR202" s="0"/>
      <c r="KGS202" s="0"/>
      <c r="KGT202" s="0"/>
      <c r="KGU202" s="0"/>
      <c r="KGV202" s="0"/>
      <c r="KGW202" s="0"/>
      <c r="KGX202" s="0"/>
      <c r="KGY202" s="0"/>
      <c r="KGZ202" s="0"/>
      <c r="KHA202" s="0"/>
      <c r="KHB202" s="0"/>
      <c r="KHC202" s="0"/>
      <c r="KHD202" s="0"/>
      <c r="KHE202" s="0"/>
      <c r="KHF202" s="0"/>
      <c r="KHG202" s="0"/>
      <c r="KHH202" s="0"/>
      <c r="KHI202" s="0"/>
      <c r="KHJ202" s="0"/>
      <c r="KHK202" s="0"/>
      <c r="KHL202" s="0"/>
      <c r="KHM202" s="0"/>
      <c r="KHN202" s="0"/>
      <c r="KHO202" s="0"/>
      <c r="KHP202" s="0"/>
      <c r="KHQ202" s="0"/>
      <c r="KHR202" s="0"/>
      <c r="KHS202" s="0"/>
      <c r="KHT202" s="0"/>
      <c r="KHU202" s="0"/>
      <c r="KHV202" s="0"/>
      <c r="KHW202" s="0"/>
      <c r="KHX202" s="0"/>
      <c r="KHY202" s="0"/>
      <c r="KHZ202" s="0"/>
      <c r="KIA202" s="0"/>
      <c r="KIB202" s="0"/>
      <c r="KIC202" s="0"/>
      <c r="KID202" s="0"/>
      <c r="KIE202" s="0"/>
      <c r="KIF202" s="0"/>
      <c r="KIG202" s="0"/>
      <c r="KIH202" s="0"/>
      <c r="KII202" s="0"/>
      <c r="KIJ202" s="0"/>
      <c r="KIK202" s="0"/>
      <c r="KIL202" s="0"/>
      <c r="KIM202" s="0"/>
      <c r="KIN202" s="0"/>
      <c r="KIO202" s="0"/>
      <c r="KIP202" s="0"/>
      <c r="KIQ202" s="0"/>
      <c r="KIR202" s="0"/>
      <c r="KIS202" s="0"/>
      <c r="KIT202" s="0"/>
      <c r="KIU202" s="0"/>
      <c r="KIV202" s="0"/>
      <c r="KIW202" s="0"/>
      <c r="KIX202" s="0"/>
      <c r="KIY202" s="0"/>
      <c r="KIZ202" s="0"/>
      <c r="KJA202" s="0"/>
      <c r="KJB202" s="0"/>
      <c r="KJC202" s="0"/>
      <c r="KJD202" s="0"/>
      <c r="KJE202" s="0"/>
      <c r="KJF202" s="0"/>
      <c r="KJG202" s="0"/>
      <c r="KJH202" s="0"/>
      <c r="KJI202" s="0"/>
      <c r="KJJ202" s="0"/>
      <c r="KJK202" s="0"/>
      <c r="KJL202" s="0"/>
      <c r="KJM202" s="0"/>
      <c r="KJN202" s="0"/>
      <c r="KJO202" s="0"/>
      <c r="KJP202" s="0"/>
      <c r="KJQ202" s="0"/>
      <c r="KJR202" s="0"/>
      <c r="KJS202" s="0"/>
      <c r="KJT202" s="0"/>
      <c r="KJU202" s="0"/>
      <c r="KJV202" s="0"/>
      <c r="KJW202" s="0"/>
      <c r="KJX202" s="0"/>
      <c r="KJY202" s="0"/>
      <c r="KJZ202" s="0"/>
      <c r="KKA202" s="0"/>
      <c r="KKB202" s="0"/>
      <c r="KKC202" s="0"/>
      <c r="KKD202" s="0"/>
      <c r="KKE202" s="0"/>
      <c r="KKF202" s="0"/>
      <c r="KKG202" s="0"/>
      <c r="KKH202" s="0"/>
      <c r="KKI202" s="0"/>
      <c r="KKJ202" s="0"/>
      <c r="KKK202" s="0"/>
      <c r="KKL202" s="0"/>
      <c r="KKM202" s="0"/>
      <c r="KKN202" s="0"/>
      <c r="KKO202" s="0"/>
      <c r="KKP202" s="0"/>
      <c r="KKQ202" s="0"/>
      <c r="KKR202" s="0"/>
      <c r="KKS202" s="0"/>
      <c r="KKT202" s="0"/>
      <c r="KKU202" s="0"/>
      <c r="KKV202" s="0"/>
      <c r="KKW202" s="0"/>
      <c r="KKX202" s="0"/>
      <c r="KKY202" s="0"/>
      <c r="KKZ202" s="0"/>
      <c r="KLA202" s="0"/>
      <c r="KLB202" s="0"/>
      <c r="KLC202" s="0"/>
      <c r="KLD202" s="0"/>
      <c r="KLE202" s="0"/>
      <c r="KLF202" s="0"/>
      <c r="KLG202" s="0"/>
      <c r="KLH202" s="0"/>
      <c r="KLI202" s="0"/>
      <c r="KLJ202" s="0"/>
      <c r="KLK202" s="0"/>
      <c r="KLL202" s="0"/>
      <c r="KLM202" s="0"/>
      <c r="KLN202" s="0"/>
      <c r="KLO202" s="0"/>
      <c r="KLP202" s="0"/>
      <c r="KLQ202" s="0"/>
      <c r="KLR202" s="0"/>
      <c r="KLS202" s="0"/>
      <c r="KLT202" s="0"/>
      <c r="KLU202" s="0"/>
      <c r="KLV202" s="0"/>
      <c r="KLW202" s="0"/>
      <c r="KLX202" s="0"/>
      <c r="KLY202" s="0"/>
      <c r="KLZ202" s="0"/>
      <c r="KMA202" s="0"/>
      <c r="KMB202" s="0"/>
      <c r="KMC202" s="0"/>
      <c r="KMD202" s="0"/>
      <c r="KME202" s="0"/>
      <c r="KMF202" s="0"/>
      <c r="KMG202" s="0"/>
      <c r="KMH202" s="0"/>
      <c r="KMI202" s="0"/>
      <c r="KMJ202" s="0"/>
      <c r="KMK202" s="0"/>
      <c r="KML202" s="0"/>
      <c r="KMM202" s="0"/>
      <c r="KMN202" s="0"/>
      <c r="KMO202" s="0"/>
      <c r="KMP202" s="0"/>
      <c r="KMQ202" s="0"/>
      <c r="KMR202" s="0"/>
      <c r="KMS202" s="0"/>
      <c r="KMT202" s="0"/>
      <c r="KMU202" s="0"/>
      <c r="KMV202" s="0"/>
      <c r="KMW202" s="0"/>
      <c r="KMX202" s="0"/>
      <c r="KMY202" s="0"/>
      <c r="KMZ202" s="0"/>
      <c r="KNA202" s="0"/>
      <c r="KNB202" s="0"/>
      <c r="KNC202" s="0"/>
      <c r="KND202" s="0"/>
      <c r="KNE202" s="0"/>
      <c r="KNF202" s="0"/>
      <c r="KNG202" s="0"/>
      <c r="KNH202" s="0"/>
      <c r="KNI202" s="0"/>
      <c r="KNJ202" s="0"/>
      <c r="KNK202" s="0"/>
      <c r="KNL202" s="0"/>
      <c r="KNM202" s="0"/>
      <c r="KNN202" s="0"/>
      <c r="KNO202" s="0"/>
      <c r="KNP202" s="0"/>
      <c r="KNQ202" s="0"/>
      <c r="KNR202" s="0"/>
      <c r="KNS202" s="0"/>
      <c r="KNT202" s="0"/>
      <c r="KNU202" s="0"/>
      <c r="KNV202" s="0"/>
      <c r="KNW202" s="0"/>
      <c r="KNX202" s="0"/>
      <c r="KNY202" s="0"/>
      <c r="KNZ202" s="0"/>
      <c r="KOA202" s="0"/>
      <c r="KOB202" s="0"/>
      <c r="KOC202" s="0"/>
      <c r="KOD202" s="0"/>
      <c r="KOE202" s="0"/>
      <c r="KOF202" s="0"/>
      <c r="KOG202" s="0"/>
      <c r="KOH202" s="0"/>
      <c r="KOI202" s="0"/>
      <c r="KOJ202" s="0"/>
      <c r="KOK202" s="0"/>
      <c r="KOL202" s="0"/>
      <c r="KOM202" s="0"/>
      <c r="KON202" s="0"/>
      <c r="KOO202" s="0"/>
      <c r="KOP202" s="0"/>
      <c r="KOQ202" s="0"/>
      <c r="KOR202" s="0"/>
      <c r="KOS202" s="0"/>
      <c r="KOT202" s="0"/>
      <c r="KOU202" s="0"/>
      <c r="KOV202" s="0"/>
      <c r="KOW202" s="0"/>
      <c r="KOX202" s="0"/>
      <c r="KOY202" s="0"/>
      <c r="KOZ202" s="0"/>
      <c r="KPA202" s="0"/>
      <c r="KPB202" s="0"/>
      <c r="KPC202" s="0"/>
      <c r="KPD202" s="0"/>
      <c r="KPE202" s="0"/>
      <c r="KPF202" s="0"/>
      <c r="KPG202" s="0"/>
      <c r="KPH202" s="0"/>
      <c r="KPI202" s="0"/>
      <c r="KPJ202" s="0"/>
      <c r="KPK202" s="0"/>
      <c r="KPL202" s="0"/>
      <c r="KPM202" s="0"/>
      <c r="KPN202" s="0"/>
      <c r="KPO202" s="0"/>
      <c r="KPP202" s="0"/>
      <c r="KPQ202" s="0"/>
      <c r="KPR202" s="0"/>
      <c r="KPS202" s="0"/>
      <c r="KPT202" s="0"/>
      <c r="KPU202" s="0"/>
      <c r="KPV202" s="0"/>
      <c r="KPW202" s="0"/>
      <c r="KPX202" s="0"/>
      <c r="KPY202" s="0"/>
      <c r="KPZ202" s="0"/>
      <c r="KQA202" s="0"/>
      <c r="KQB202" s="0"/>
      <c r="KQC202" s="0"/>
      <c r="KQD202" s="0"/>
      <c r="KQE202" s="0"/>
      <c r="KQF202" s="0"/>
      <c r="KQG202" s="0"/>
      <c r="KQH202" s="0"/>
      <c r="KQI202" s="0"/>
      <c r="KQJ202" s="0"/>
      <c r="KQK202" s="0"/>
      <c r="KQL202" s="0"/>
      <c r="KQM202" s="0"/>
      <c r="KQN202" s="0"/>
      <c r="KQO202" s="0"/>
      <c r="KQP202" s="0"/>
      <c r="KQQ202" s="0"/>
      <c r="KQR202" s="0"/>
      <c r="KQS202" s="0"/>
      <c r="KQT202" s="0"/>
      <c r="KQU202" s="0"/>
      <c r="KQV202" s="0"/>
      <c r="KQW202" s="0"/>
      <c r="KQX202" s="0"/>
      <c r="KQY202" s="0"/>
      <c r="KQZ202" s="0"/>
      <c r="KRA202" s="0"/>
      <c r="KRB202" s="0"/>
      <c r="KRC202" s="0"/>
      <c r="KRD202" s="0"/>
      <c r="KRE202" s="0"/>
      <c r="KRF202" s="0"/>
      <c r="KRG202" s="0"/>
      <c r="KRH202" s="0"/>
      <c r="KRI202" s="0"/>
      <c r="KRJ202" s="0"/>
      <c r="KRK202" s="0"/>
      <c r="KRL202" s="0"/>
      <c r="KRM202" s="0"/>
      <c r="KRN202" s="0"/>
      <c r="KRO202" s="0"/>
      <c r="KRP202" s="0"/>
      <c r="KRQ202" s="0"/>
      <c r="KRR202" s="0"/>
      <c r="KRS202" s="0"/>
      <c r="KRT202" s="0"/>
      <c r="KRU202" s="0"/>
      <c r="KRV202" s="0"/>
      <c r="KRW202" s="0"/>
      <c r="KRX202" s="0"/>
      <c r="KRY202" s="0"/>
      <c r="KRZ202" s="0"/>
      <c r="KSA202" s="0"/>
      <c r="KSB202" s="0"/>
      <c r="KSC202" s="0"/>
      <c r="KSD202" s="0"/>
      <c r="KSE202" s="0"/>
      <c r="KSF202" s="0"/>
      <c r="KSG202" s="0"/>
      <c r="KSH202" s="0"/>
      <c r="KSI202" s="0"/>
      <c r="KSJ202" s="0"/>
      <c r="KSK202" s="0"/>
      <c r="KSL202" s="0"/>
      <c r="KSM202" s="0"/>
      <c r="KSN202" s="0"/>
      <c r="KSO202" s="0"/>
      <c r="KSP202" s="0"/>
      <c r="KSQ202" s="0"/>
      <c r="KSR202" s="0"/>
      <c r="KSS202" s="0"/>
      <c r="KST202" s="0"/>
      <c r="KSU202" s="0"/>
      <c r="KSV202" s="0"/>
      <c r="KSW202" s="0"/>
      <c r="KSX202" s="0"/>
      <c r="KSY202" s="0"/>
      <c r="KSZ202" s="0"/>
      <c r="KTA202" s="0"/>
      <c r="KTB202" s="0"/>
      <c r="KTC202" s="0"/>
      <c r="KTD202" s="0"/>
      <c r="KTE202" s="0"/>
      <c r="KTF202" s="0"/>
      <c r="KTG202" s="0"/>
      <c r="KTH202" s="0"/>
      <c r="KTI202" s="0"/>
      <c r="KTJ202" s="0"/>
      <c r="KTK202" s="0"/>
      <c r="KTL202" s="0"/>
      <c r="KTM202" s="0"/>
      <c r="KTN202" s="0"/>
      <c r="KTO202" s="0"/>
      <c r="KTP202" s="0"/>
      <c r="KTQ202" s="0"/>
      <c r="KTR202" s="0"/>
      <c r="KTS202" s="0"/>
      <c r="KTT202" s="0"/>
      <c r="KTU202" s="0"/>
      <c r="KTV202" s="0"/>
      <c r="KTW202" s="0"/>
      <c r="KTX202" s="0"/>
      <c r="KTY202" s="0"/>
      <c r="KTZ202" s="0"/>
      <c r="KUA202" s="0"/>
      <c r="KUB202" s="0"/>
      <c r="KUC202" s="0"/>
      <c r="KUD202" s="0"/>
      <c r="KUE202" s="0"/>
      <c r="KUF202" s="0"/>
      <c r="KUG202" s="0"/>
      <c r="KUH202" s="0"/>
      <c r="KUI202" s="0"/>
      <c r="KUJ202" s="0"/>
      <c r="KUK202" s="0"/>
      <c r="KUL202" s="0"/>
      <c r="KUM202" s="0"/>
      <c r="KUN202" s="0"/>
      <c r="KUO202" s="0"/>
      <c r="KUP202" s="0"/>
      <c r="KUQ202" s="0"/>
      <c r="KUR202" s="0"/>
      <c r="KUS202" s="0"/>
      <c r="KUT202" s="0"/>
      <c r="KUU202" s="0"/>
      <c r="KUV202" s="0"/>
      <c r="KUW202" s="0"/>
      <c r="KUX202" s="0"/>
      <c r="KUY202" s="0"/>
      <c r="KUZ202" s="0"/>
      <c r="KVA202" s="0"/>
      <c r="KVB202" s="0"/>
      <c r="KVC202" s="0"/>
      <c r="KVD202" s="0"/>
      <c r="KVE202" s="0"/>
      <c r="KVF202" s="0"/>
      <c r="KVG202" s="0"/>
      <c r="KVH202" s="0"/>
      <c r="KVI202" s="0"/>
      <c r="KVJ202" s="0"/>
      <c r="KVK202" s="0"/>
      <c r="KVL202" s="0"/>
      <c r="KVM202" s="0"/>
      <c r="KVN202" s="0"/>
      <c r="KVO202" s="0"/>
      <c r="KVP202" s="0"/>
      <c r="KVQ202" s="0"/>
      <c r="KVR202" s="0"/>
      <c r="KVS202" s="0"/>
      <c r="KVT202" s="0"/>
      <c r="KVU202" s="0"/>
      <c r="KVV202" s="0"/>
      <c r="KVW202" s="0"/>
      <c r="KVX202" s="0"/>
      <c r="KVY202" s="0"/>
      <c r="KVZ202" s="0"/>
      <c r="KWA202" s="0"/>
      <c r="KWB202" s="0"/>
      <c r="KWC202" s="0"/>
      <c r="KWD202" s="0"/>
      <c r="KWE202" s="0"/>
      <c r="KWF202" s="0"/>
      <c r="KWG202" s="0"/>
      <c r="KWH202" s="0"/>
      <c r="KWI202" s="0"/>
      <c r="KWJ202" s="0"/>
      <c r="KWK202" s="0"/>
      <c r="KWL202" s="0"/>
      <c r="KWM202" s="0"/>
      <c r="KWN202" s="0"/>
      <c r="KWO202" s="0"/>
      <c r="KWP202" s="0"/>
      <c r="KWQ202" s="0"/>
      <c r="KWR202" s="0"/>
      <c r="KWS202" s="0"/>
      <c r="KWT202" s="0"/>
      <c r="KWU202" s="0"/>
      <c r="KWV202" s="0"/>
      <c r="KWW202" s="0"/>
      <c r="KWX202" s="0"/>
      <c r="KWY202" s="0"/>
      <c r="KWZ202" s="0"/>
      <c r="KXA202" s="0"/>
      <c r="KXB202" s="0"/>
      <c r="KXC202" s="0"/>
      <c r="KXD202" s="0"/>
      <c r="KXE202" s="0"/>
      <c r="KXF202" s="0"/>
      <c r="KXG202" s="0"/>
      <c r="KXH202" s="0"/>
      <c r="KXI202" s="0"/>
      <c r="KXJ202" s="0"/>
      <c r="KXK202" s="0"/>
      <c r="KXL202" s="0"/>
      <c r="KXM202" s="0"/>
      <c r="KXN202" s="0"/>
      <c r="KXO202" s="0"/>
      <c r="KXP202" s="0"/>
      <c r="KXQ202" s="0"/>
      <c r="KXR202" s="0"/>
      <c r="KXS202" s="0"/>
      <c r="KXT202" s="0"/>
      <c r="KXU202" s="0"/>
      <c r="KXV202" s="0"/>
      <c r="KXW202" s="0"/>
      <c r="KXX202" s="0"/>
      <c r="KXY202" s="0"/>
      <c r="KXZ202" s="0"/>
      <c r="KYA202" s="0"/>
      <c r="KYB202" s="0"/>
      <c r="KYC202" s="0"/>
      <c r="KYD202" s="0"/>
      <c r="KYE202" s="0"/>
      <c r="KYF202" s="0"/>
      <c r="KYG202" s="0"/>
      <c r="KYH202" s="0"/>
      <c r="KYI202" s="0"/>
      <c r="KYJ202" s="0"/>
      <c r="KYK202" s="0"/>
      <c r="KYL202" s="0"/>
      <c r="KYM202" s="0"/>
      <c r="KYN202" s="0"/>
      <c r="KYO202" s="0"/>
      <c r="KYP202" s="0"/>
      <c r="KYQ202" s="0"/>
      <c r="KYR202" s="0"/>
      <c r="KYS202" s="0"/>
      <c r="KYT202" s="0"/>
      <c r="KYU202" s="0"/>
      <c r="KYV202" s="0"/>
      <c r="KYW202" s="0"/>
      <c r="KYX202" s="0"/>
      <c r="KYY202" s="0"/>
      <c r="KYZ202" s="0"/>
      <c r="KZA202" s="0"/>
      <c r="KZB202" s="0"/>
      <c r="KZC202" s="0"/>
      <c r="KZD202" s="0"/>
      <c r="KZE202" s="0"/>
      <c r="KZF202" s="0"/>
      <c r="KZG202" s="0"/>
      <c r="KZH202" s="0"/>
      <c r="KZI202" s="0"/>
      <c r="KZJ202" s="0"/>
      <c r="KZK202" s="0"/>
      <c r="KZL202" s="0"/>
      <c r="KZM202" s="0"/>
      <c r="KZN202" s="0"/>
      <c r="KZO202" s="0"/>
      <c r="KZP202" s="0"/>
      <c r="KZQ202" s="0"/>
      <c r="KZR202" s="0"/>
      <c r="KZS202" s="0"/>
      <c r="KZT202" s="0"/>
      <c r="KZU202" s="0"/>
      <c r="KZV202" s="0"/>
      <c r="KZW202" s="0"/>
      <c r="KZX202" s="0"/>
      <c r="KZY202" s="0"/>
      <c r="KZZ202" s="0"/>
      <c r="LAA202" s="0"/>
      <c r="LAB202" s="0"/>
      <c r="LAC202" s="0"/>
      <c r="LAD202" s="0"/>
      <c r="LAE202" s="0"/>
      <c r="LAF202" s="0"/>
      <c r="LAG202" s="0"/>
      <c r="LAH202" s="0"/>
      <c r="LAI202" s="0"/>
      <c r="LAJ202" s="0"/>
      <c r="LAK202" s="0"/>
      <c r="LAL202" s="0"/>
      <c r="LAM202" s="0"/>
      <c r="LAN202" s="0"/>
      <c r="LAO202" s="0"/>
      <c r="LAP202" s="0"/>
      <c r="LAQ202" s="0"/>
      <c r="LAR202" s="0"/>
      <c r="LAS202" s="0"/>
      <c r="LAT202" s="0"/>
      <c r="LAU202" s="0"/>
      <c r="LAV202" s="0"/>
      <c r="LAW202" s="0"/>
      <c r="LAX202" s="0"/>
      <c r="LAY202" s="0"/>
      <c r="LAZ202" s="0"/>
      <c r="LBA202" s="0"/>
      <c r="LBB202" s="0"/>
      <c r="LBC202" s="0"/>
      <c r="LBD202" s="0"/>
      <c r="LBE202" s="0"/>
      <c r="LBF202" s="0"/>
      <c r="LBG202" s="0"/>
      <c r="LBH202" s="0"/>
      <c r="LBI202" s="0"/>
      <c r="LBJ202" s="0"/>
      <c r="LBK202" s="0"/>
      <c r="LBL202" s="0"/>
      <c r="LBM202" s="0"/>
      <c r="LBN202" s="0"/>
      <c r="LBO202" s="0"/>
      <c r="LBP202" s="0"/>
      <c r="LBQ202" s="0"/>
      <c r="LBR202" s="0"/>
      <c r="LBS202" s="0"/>
      <c r="LBT202" s="0"/>
      <c r="LBU202" s="0"/>
      <c r="LBV202" s="0"/>
      <c r="LBW202" s="0"/>
      <c r="LBX202" s="0"/>
      <c r="LBY202" s="0"/>
      <c r="LBZ202" s="0"/>
      <c r="LCA202" s="0"/>
      <c r="LCB202" s="0"/>
      <c r="LCC202" s="0"/>
      <c r="LCD202" s="0"/>
      <c r="LCE202" s="0"/>
      <c r="LCF202" s="0"/>
      <c r="LCG202" s="0"/>
      <c r="LCH202" s="0"/>
      <c r="LCI202" s="0"/>
      <c r="LCJ202" s="0"/>
      <c r="LCK202" s="0"/>
      <c r="LCL202" s="0"/>
      <c r="LCM202" s="0"/>
      <c r="LCN202" s="0"/>
      <c r="LCO202" s="0"/>
      <c r="LCP202" s="0"/>
      <c r="LCQ202" s="0"/>
      <c r="LCR202" s="0"/>
      <c r="LCS202" s="0"/>
      <c r="LCT202" s="0"/>
      <c r="LCU202" s="0"/>
      <c r="LCV202" s="0"/>
      <c r="LCW202" s="0"/>
      <c r="LCX202" s="0"/>
      <c r="LCY202" s="0"/>
      <c r="LCZ202" s="0"/>
      <c r="LDA202" s="0"/>
      <c r="LDB202" s="0"/>
      <c r="LDC202" s="0"/>
      <c r="LDD202" s="0"/>
      <c r="LDE202" s="0"/>
      <c r="LDF202" s="0"/>
      <c r="LDG202" s="0"/>
      <c r="LDH202" s="0"/>
      <c r="LDI202" s="0"/>
      <c r="LDJ202" s="0"/>
      <c r="LDK202" s="0"/>
      <c r="LDL202" s="0"/>
      <c r="LDM202" s="0"/>
      <c r="LDN202" s="0"/>
      <c r="LDO202" s="0"/>
      <c r="LDP202" s="0"/>
      <c r="LDQ202" s="0"/>
      <c r="LDR202" s="0"/>
      <c r="LDS202" s="0"/>
      <c r="LDT202" s="0"/>
      <c r="LDU202" s="0"/>
      <c r="LDV202" s="0"/>
      <c r="LDW202" s="0"/>
      <c r="LDX202" s="0"/>
      <c r="LDY202" s="0"/>
      <c r="LDZ202" s="0"/>
      <c r="LEA202" s="0"/>
      <c r="LEB202" s="0"/>
      <c r="LEC202" s="0"/>
      <c r="LED202" s="0"/>
      <c r="LEE202" s="0"/>
      <c r="LEF202" s="0"/>
      <c r="LEG202" s="0"/>
      <c r="LEH202" s="0"/>
      <c r="LEI202" s="0"/>
      <c r="LEJ202" s="0"/>
      <c r="LEK202" s="0"/>
      <c r="LEL202" s="0"/>
      <c r="LEM202" s="0"/>
      <c r="LEN202" s="0"/>
      <c r="LEO202" s="0"/>
      <c r="LEP202" s="0"/>
      <c r="LEQ202" s="0"/>
      <c r="LER202" s="0"/>
      <c r="LES202" s="0"/>
      <c r="LET202" s="0"/>
      <c r="LEU202" s="0"/>
      <c r="LEV202" s="0"/>
      <c r="LEW202" s="0"/>
      <c r="LEX202" s="0"/>
      <c r="LEY202" s="0"/>
      <c r="LEZ202" s="0"/>
      <c r="LFA202" s="0"/>
      <c r="LFB202" s="0"/>
      <c r="LFC202" s="0"/>
      <c r="LFD202" s="0"/>
      <c r="LFE202" s="0"/>
      <c r="LFF202" s="0"/>
      <c r="LFG202" s="0"/>
      <c r="LFH202" s="0"/>
      <c r="LFI202" s="0"/>
      <c r="LFJ202" s="0"/>
      <c r="LFK202" s="0"/>
      <c r="LFL202" s="0"/>
      <c r="LFM202" s="0"/>
      <c r="LFN202" s="0"/>
      <c r="LFO202" s="0"/>
      <c r="LFP202" s="0"/>
      <c r="LFQ202" s="0"/>
      <c r="LFR202" s="0"/>
      <c r="LFS202" s="0"/>
      <c r="LFT202" s="0"/>
      <c r="LFU202" s="0"/>
      <c r="LFV202" s="0"/>
      <c r="LFW202" s="0"/>
      <c r="LFX202" s="0"/>
      <c r="LFY202" s="0"/>
      <c r="LFZ202" s="0"/>
      <c r="LGA202" s="0"/>
      <c r="LGB202" s="0"/>
      <c r="LGC202" s="0"/>
      <c r="LGD202" s="0"/>
      <c r="LGE202" s="0"/>
      <c r="LGF202" s="0"/>
      <c r="LGG202" s="0"/>
      <c r="LGH202" s="0"/>
      <c r="LGI202" s="0"/>
      <c r="LGJ202" s="0"/>
      <c r="LGK202" s="0"/>
      <c r="LGL202" s="0"/>
      <c r="LGM202" s="0"/>
      <c r="LGN202" s="0"/>
      <c r="LGO202" s="0"/>
      <c r="LGP202" s="0"/>
      <c r="LGQ202" s="0"/>
      <c r="LGR202" s="0"/>
      <c r="LGS202" s="0"/>
      <c r="LGT202" s="0"/>
      <c r="LGU202" s="0"/>
      <c r="LGV202" s="0"/>
      <c r="LGW202" s="0"/>
      <c r="LGX202" s="0"/>
      <c r="LGY202" s="0"/>
      <c r="LGZ202" s="0"/>
      <c r="LHA202" s="0"/>
      <c r="LHB202" s="0"/>
      <c r="LHC202" s="0"/>
      <c r="LHD202" s="0"/>
      <c r="LHE202" s="0"/>
      <c r="LHF202" s="0"/>
      <c r="LHG202" s="0"/>
      <c r="LHH202" s="0"/>
      <c r="LHI202" s="0"/>
      <c r="LHJ202" s="0"/>
      <c r="LHK202" s="0"/>
      <c r="LHL202" s="0"/>
      <c r="LHM202" s="0"/>
      <c r="LHN202" s="0"/>
      <c r="LHO202" s="0"/>
      <c r="LHP202" s="0"/>
      <c r="LHQ202" s="0"/>
      <c r="LHR202" s="0"/>
      <c r="LHS202" s="0"/>
      <c r="LHT202" s="0"/>
      <c r="LHU202" s="0"/>
      <c r="LHV202" s="0"/>
      <c r="LHW202" s="0"/>
      <c r="LHX202" s="0"/>
      <c r="LHY202" s="0"/>
      <c r="LHZ202" s="0"/>
      <c r="LIA202" s="0"/>
      <c r="LIB202" s="0"/>
      <c r="LIC202" s="0"/>
      <c r="LID202" s="0"/>
      <c r="LIE202" s="0"/>
      <c r="LIF202" s="0"/>
      <c r="LIG202" s="0"/>
      <c r="LIH202" s="0"/>
      <c r="LII202" s="0"/>
      <c r="LIJ202" s="0"/>
      <c r="LIK202" s="0"/>
      <c r="LIL202" s="0"/>
      <c r="LIM202" s="0"/>
      <c r="LIN202" s="0"/>
      <c r="LIO202" s="0"/>
      <c r="LIP202" s="0"/>
      <c r="LIQ202" s="0"/>
      <c r="LIR202" s="0"/>
      <c r="LIS202" s="0"/>
      <c r="LIT202" s="0"/>
      <c r="LIU202" s="0"/>
      <c r="LIV202" s="0"/>
      <c r="LIW202" s="0"/>
      <c r="LIX202" s="0"/>
      <c r="LIY202" s="0"/>
      <c r="LIZ202" s="0"/>
      <c r="LJA202" s="0"/>
      <c r="LJB202" s="0"/>
      <c r="LJC202" s="0"/>
      <c r="LJD202" s="0"/>
      <c r="LJE202" s="0"/>
      <c r="LJF202" s="0"/>
      <c r="LJG202" s="0"/>
      <c r="LJH202" s="0"/>
      <c r="LJI202" s="0"/>
      <c r="LJJ202" s="0"/>
      <c r="LJK202" s="0"/>
      <c r="LJL202" s="0"/>
      <c r="LJM202" s="0"/>
      <c r="LJN202" s="0"/>
      <c r="LJO202" s="0"/>
      <c r="LJP202" s="0"/>
      <c r="LJQ202" s="0"/>
      <c r="LJR202" s="0"/>
      <c r="LJS202" s="0"/>
      <c r="LJT202" s="0"/>
      <c r="LJU202" s="0"/>
      <c r="LJV202" s="0"/>
      <c r="LJW202" s="0"/>
      <c r="LJX202" s="0"/>
      <c r="LJY202" s="0"/>
      <c r="LJZ202" s="0"/>
      <c r="LKA202" s="0"/>
      <c r="LKB202" s="0"/>
      <c r="LKC202" s="0"/>
      <c r="LKD202" s="0"/>
      <c r="LKE202" s="0"/>
      <c r="LKF202" s="0"/>
      <c r="LKG202" s="0"/>
      <c r="LKH202" s="0"/>
      <c r="LKI202" s="0"/>
      <c r="LKJ202" s="0"/>
      <c r="LKK202" s="0"/>
      <c r="LKL202" s="0"/>
      <c r="LKM202" s="0"/>
      <c r="LKN202" s="0"/>
      <c r="LKO202" s="0"/>
      <c r="LKP202" s="0"/>
      <c r="LKQ202" s="0"/>
      <c r="LKR202" s="0"/>
      <c r="LKS202" s="0"/>
      <c r="LKT202" s="0"/>
      <c r="LKU202" s="0"/>
      <c r="LKV202" s="0"/>
      <c r="LKW202" s="0"/>
      <c r="LKX202" s="0"/>
      <c r="LKY202" s="0"/>
      <c r="LKZ202" s="0"/>
      <c r="LLA202" s="0"/>
      <c r="LLB202" s="0"/>
      <c r="LLC202" s="0"/>
      <c r="LLD202" s="0"/>
      <c r="LLE202" s="0"/>
      <c r="LLF202" s="0"/>
      <c r="LLG202" s="0"/>
      <c r="LLH202" s="0"/>
      <c r="LLI202" s="0"/>
      <c r="LLJ202" s="0"/>
      <c r="LLK202" s="0"/>
      <c r="LLL202" s="0"/>
      <c r="LLM202" s="0"/>
      <c r="LLN202" s="0"/>
      <c r="LLO202" s="0"/>
      <c r="LLP202" s="0"/>
      <c r="LLQ202" s="0"/>
      <c r="LLR202" s="0"/>
      <c r="LLS202" s="0"/>
      <c r="LLT202" s="0"/>
      <c r="LLU202" s="0"/>
      <c r="LLV202" s="0"/>
      <c r="LLW202" s="0"/>
      <c r="LLX202" s="0"/>
      <c r="LLY202" s="0"/>
      <c r="LLZ202" s="0"/>
      <c r="LMA202" s="0"/>
      <c r="LMB202" s="0"/>
      <c r="LMC202" s="0"/>
      <c r="LMD202" s="0"/>
      <c r="LME202" s="0"/>
      <c r="LMF202" s="0"/>
      <c r="LMG202" s="0"/>
      <c r="LMH202" s="0"/>
      <c r="LMI202" s="0"/>
      <c r="LMJ202" s="0"/>
      <c r="LMK202" s="0"/>
      <c r="LML202" s="0"/>
      <c r="LMM202" s="0"/>
      <c r="LMN202" s="0"/>
      <c r="LMO202" s="0"/>
      <c r="LMP202" s="0"/>
      <c r="LMQ202" s="0"/>
      <c r="LMR202" s="0"/>
      <c r="LMS202" s="0"/>
      <c r="LMT202" s="0"/>
      <c r="LMU202" s="0"/>
      <c r="LMV202" s="0"/>
      <c r="LMW202" s="0"/>
      <c r="LMX202" s="0"/>
      <c r="LMY202" s="0"/>
      <c r="LMZ202" s="0"/>
      <c r="LNA202" s="0"/>
      <c r="LNB202" s="0"/>
      <c r="LNC202" s="0"/>
      <c r="LND202" s="0"/>
      <c r="LNE202" s="0"/>
      <c r="LNF202" s="0"/>
      <c r="LNG202" s="0"/>
      <c r="LNH202" s="0"/>
      <c r="LNI202" s="0"/>
      <c r="LNJ202" s="0"/>
      <c r="LNK202" s="0"/>
      <c r="LNL202" s="0"/>
      <c r="LNM202" s="0"/>
      <c r="LNN202" s="0"/>
      <c r="LNO202" s="0"/>
      <c r="LNP202" s="0"/>
      <c r="LNQ202" s="0"/>
      <c r="LNR202" s="0"/>
      <c r="LNS202" s="0"/>
      <c r="LNT202" s="0"/>
      <c r="LNU202" s="0"/>
      <c r="LNV202" s="0"/>
      <c r="LNW202" s="0"/>
      <c r="LNX202" s="0"/>
      <c r="LNY202" s="0"/>
      <c r="LNZ202" s="0"/>
      <c r="LOA202" s="0"/>
      <c r="LOB202" s="0"/>
      <c r="LOC202" s="0"/>
      <c r="LOD202" s="0"/>
      <c r="LOE202" s="0"/>
      <c r="LOF202" s="0"/>
      <c r="LOG202" s="0"/>
      <c r="LOH202" s="0"/>
      <c r="LOI202" s="0"/>
      <c r="LOJ202" s="0"/>
      <c r="LOK202" s="0"/>
      <c r="LOL202" s="0"/>
      <c r="LOM202" s="0"/>
      <c r="LON202" s="0"/>
      <c r="LOO202" s="0"/>
      <c r="LOP202" s="0"/>
      <c r="LOQ202" s="0"/>
      <c r="LOR202" s="0"/>
      <c r="LOS202" s="0"/>
      <c r="LOT202" s="0"/>
      <c r="LOU202" s="0"/>
      <c r="LOV202" s="0"/>
      <c r="LOW202" s="0"/>
      <c r="LOX202" s="0"/>
      <c r="LOY202" s="0"/>
      <c r="LOZ202" s="0"/>
      <c r="LPA202" s="0"/>
      <c r="LPB202" s="0"/>
      <c r="LPC202" s="0"/>
      <c r="LPD202" s="0"/>
      <c r="LPE202" s="0"/>
      <c r="LPF202" s="0"/>
      <c r="LPG202" s="0"/>
      <c r="LPH202" s="0"/>
      <c r="LPI202" s="0"/>
      <c r="LPJ202" s="0"/>
      <c r="LPK202" s="0"/>
      <c r="LPL202" s="0"/>
      <c r="LPM202" s="0"/>
      <c r="LPN202" s="0"/>
      <c r="LPO202" s="0"/>
      <c r="LPP202" s="0"/>
      <c r="LPQ202" s="0"/>
      <c r="LPR202" s="0"/>
      <c r="LPS202" s="0"/>
      <c r="LPT202" s="0"/>
      <c r="LPU202" s="0"/>
      <c r="LPV202" s="0"/>
      <c r="LPW202" s="0"/>
      <c r="LPX202" s="0"/>
      <c r="LPY202" s="0"/>
      <c r="LPZ202" s="0"/>
      <c r="LQA202" s="0"/>
      <c r="LQB202" s="0"/>
      <c r="LQC202" s="0"/>
      <c r="LQD202" s="0"/>
      <c r="LQE202" s="0"/>
      <c r="LQF202" s="0"/>
      <c r="LQG202" s="0"/>
      <c r="LQH202" s="0"/>
      <c r="LQI202" s="0"/>
      <c r="LQJ202" s="0"/>
      <c r="LQK202" s="0"/>
      <c r="LQL202" s="0"/>
      <c r="LQM202" s="0"/>
      <c r="LQN202" s="0"/>
      <c r="LQO202" s="0"/>
      <c r="LQP202" s="0"/>
      <c r="LQQ202" s="0"/>
      <c r="LQR202" s="0"/>
      <c r="LQS202" s="0"/>
      <c r="LQT202" s="0"/>
      <c r="LQU202" s="0"/>
      <c r="LQV202" s="0"/>
      <c r="LQW202" s="0"/>
      <c r="LQX202" s="0"/>
      <c r="LQY202" s="0"/>
      <c r="LQZ202" s="0"/>
      <c r="LRA202" s="0"/>
      <c r="LRB202" s="0"/>
      <c r="LRC202" s="0"/>
      <c r="LRD202" s="0"/>
      <c r="LRE202" s="0"/>
      <c r="LRF202" s="0"/>
      <c r="LRG202" s="0"/>
      <c r="LRH202" s="0"/>
      <c r="LRI202" s="0"/>
      <c r="LRJ202" s="0"/>
      <c r="LRK202" s="0"/>
      <c r="LRL202" s="0"/>
      <c r="LRM202" s="0"/>
      <c r="LRN202" s="0"/>
      <c r="LRO202" s="0"/>
      <c r="LRP202" s="0"/>
      <c r="LRQ202" s="0"/>
      <c r="LRR202" s="0"/>
      <c r="LRS202" s="0"/>
      <c r="LRT202" s="0"/>
      <c r="LRU202" s="0"/>
      <c r="LRV202" s="0"/>
      <c r="LRW202" s="0"/>
      <c r="LRX202" s="0"/>
      <c r="LRY202" s="0"/>
      <c r="LRZ202" s="0"/>
      <c r="LSA202" s="0"/>
      <c r="LSB202" s="0"/>
      <c r="LSC202" s="0"/>
      <c r="LSD202" s="0"/>
      <c r="LSE202" s="0"/>
      <c r="LSF202" s="0"/>
      <c r="LSG202" s="0"/>
      <c r="LSH202" s="0"/>
      <c r="LSI202" s="0"/>
      <c r="LSJ202" s="0"/>
      <c r="LSK202" s="0"/>
      <c r="LSL202" s="0"/>
      <c r="LSM202" s="0"/>
      <c r="LSN202" s="0"/>
      <c r="LSO202" s="0"/>
      <c r="LSP202" s="0"/>
      <c r="LSQ202" s="0"/>
      <c r="LSR202" s="0"/>
      <c r="LSS202" s="0"/>
      <c r="LST202" s="0"/>
      <c r="LSU202" s="0"/>
      <c r="LSV202" s="0"/>
      <c r="LSW202" s="0"/>
      <c r="LSX202" s="0"/>
      <c r="LSY202" s="0"/>
      <c r="LSZ202" s="0"/>
      <c r="LTA202" s="0"/>
      <c r="LTB202" s="0"/>
      <c r="LTC202" s="0"/>
      <c r="LTD202" s="0"/>
      <c r="LTE202" s="0"/>
      <c r="LTF202" s="0"/>
      <c r="LTG202" s="0"/>
      <c r="LTH202" s="0"/>
      <c r="LTI202" s="0"/>
      <c r="LTJ202" s="0"/>
      <c r="LTK202" s="0"/>
      <c r="LTL202" s="0"/>
      <c r="LTM202" s="0"/>
      <c r="LTN202" s="0"/>
      <c r="LTO202" s="0"/>
      <c r="LTP202" s="0"/>
      <c r="LTQ202" s="0"/>
      <c r="LTR202" s="0"/>
      <c r="LTS202" s="0"/>
      <c r="LTT202" s="0"/>
      <c r="LTU202" s="0"/>
      <c r="LTV202" s="0"/>
      <c r="LTW202" s="0"/>
      <c r="LTX202" s="0"/>
      <c r="LTY202" s="0"/>
      <c r="LTZ202" s="0"/>
      <c r="LUA202" s="0"/>
      <c r="LUB202" s="0"/>
      <c r="LUC202" s="0"/>
      <c r="LUD202" s="0"/>
      <c r="LUE202" s="0"/>
      <c r="LUF202" s="0"/>
      <c r="LUG202" s="0"/>
      <c r="LUH202" s="0"/>
      <c r="LUI202" s="0"/>
      <c r="LUJ202" s="0"/>
      <c r="LUK202" s="0"/>
      <c r="LUL202" s="0"/>
      <c r="LUM202" s="0"/>
      <c r="LUN202" s="0"/>
      <c r="LUO202" s="0"/>
      <c r="LUP202" s="0"/>
      <c r="LUQ202" s="0"/>
      <c r="LUR202" s="0"/>
      <c r="LUS202" s="0"/>
      <c r="LUT202" s="0"/>
      <c r="LUU202" s="0"/>
      <c r="LUV202" s="0"/>
      <c r="LUW202" s="0"/>
      <c r="LUX202" s="0"/>
      <c r="LUY202" s="0"/>
      <c r="LUZ202" s="0"/>
      <c r="LVA202" s="0"/>
      <c r="LVB202" s="0"/>
      <c r="LVC202" s="0"/>
      <c r="LVD202" s="0"/>
      <c r="LVE202" s="0"/>
      <c r="LVF202" s="0"/>
      <c r="LVG202" s="0"/>
      <c r="LVH202" s="0"/>
      <c r="LVI202" s="0"/>
      <c r="LVJ202" s="0"/>
      <c r="LVK202" s="0"/>
      <c r="LVL202" s="0"/>
      <c r="LVM202" s="0"/>
      <c r="LVN202" s="0"/>
      <c r="LVO202" s="0"/>
      <c r="LVP202" s="0"/>
      <c r="LVQ202" s="0"/>
      <c r="LVR202" s="0"/>
      <c r="LVS202" s="0"/>
      <c r="LVT202" s="0"/>
      <c r="LVU202" s="0"/>
      <c r="LVV202" s="0"/>
      <c r="LVW202" s="0"/>
      <c r="LVX202" s="0"/>
      <c r="LVY202" s="0"/>
      <c r="LVZ202" s="0"/>
      <c r="LWA202" s="0"/>
      <c r="LWB202" s="0"/>
      <c r="LWC202" s="0"/>
      <c r="LWD202" s="0"/>
      <c r="LWE202" s="0"/>
      <c r="LWF202" s="0"/>
      <c r="LWG202" s="0"/>
      <c r="LWH202" s="0"/>
      <c r="LWI202" s="0"/>
      <c r="LWJ202" s="0"/>
      <c r="LWK202" s="0"/>
      <c r="LWL202" s="0"/>
      <c r="LWM202" s="0"/>
      <c r="LWN202" s="0"/>
      <c r="LWO202" s="0"/>
      <c r="LWP202" s="0"/>
      <c r="LWQ202" s="0"/>
      <c r="LWR202" s="0"/>
      <c r="LWS202" s="0"/>
      <c r="LWT202" s="0"/>
      <c r="LWU202" s="0"/>
      <c r="LWV202" s="0"/>
      <c r="LWW202" s="0"/>
      <c r="LWX202" s="0"/>
      <c r="LWY202" s="0"/>
      <c r="LWZ202" s="0"/>
      <c r="LXA202" s="0"/>
      <c r="LXB202" s="0"/>
      <c r="LXC202" s="0"/>
      <c r="LXD202" s="0"/>
      <c r="LXE202" s="0"/>
      <c r="LXF202" s="0"/>
      <c r="LXG202" s="0"/>
      <c r="LXH202" s="0"/>
      <c r="LXI202" s="0"/>
      <c r="LXJ202" s="0"/>
      <c r="LXK202" s="0"/>
      <c r="LXL202" s="0"/>
      <c r="LXM202" s="0"/>
      <c r="LXN202" s="0"/>
      <c r="LXO202" s="0"/>
      <c r="LXP202" s="0"/>
      <c r="LXQ202" s="0"/>
      <c r="LXR202" s="0"/>
      <c r="LXS202" s="0"/>
      <c r="LXT202" s="0"/>
      <c r="LXU202" s="0"/>
      <c r="LXV202" s="0"/>
      <c r="LXW202" s="0"/>
      <c r="LXX202" s="0"/>
      <c r="LXY202" s="0"/>
      <c r="LXZ202" s="0"/>
      <c r="LYA202" s="0"/>
      <c r="LYB202" s="0"/>
      <c r="LYC202" s="0"/>
      <c r="LYD202" s="0"/>
      <c r="LYE202" s="0"/>
      <c r="LYF202" s="0"/>
      <c r="LYG202" s="0"/>
      <c r="LYH202" s="0"/>
      <c r="LYI202" s="0"/>
      <c r="LYJ202" s="0"/>
      <c r="LYK202" s="0"/>
      <c r="LYL202" s="0"/>
      <c r="LYM202" s="0"/>
      <c r="LYN202" s="0"/>
      <c r="LYO202" s="0"/>
      <c r="LYP202" s="0"/>
      <c r="LYQ202" s="0"/>
      <c r="LYR202" s="0"/>
      <c r="LYS202" s="0"/>
      <c r="LYT202" s="0"/>
      <c r="LYU202" s="0"/>
      <c r="LYV202" s="0"/>
      <c r="LYW202" s="0"/>
      <c r="LYX202" s="0"/>
      <c r="LYY202" s="0"/>
      <c r="LYZ202" s="0"/>
      <c r="LZA202" s="0"/>
      <c r="LZB202" s="0"/>
      <c r="LZC202" s="0"/>
      <c r="LZD202" s="0"/>
      <c r="LZE202" s="0"/>
      <c r="LZF202" s="0"/>
      <c r="LZG202" s="0"/>
      <c r="LZH202" s="0"/>
      <c r="LZI202" s="0"/>
      <c r="LZJ202" s="0"/>
      <c r="LZK202" s="0"/>
      <c r="LZL202" s="0"/>
      <c r="LZM202" s="0"/>
      <c r="LZN202" s="0"/>
      <c r="LZO202" s="0"/>
      <c r="LZP202" s="0"/>
      <c r="LZQ202" s="0"/>
      <c r="LZR202" s="0"/>
      <c r="LZS202" s="0"/>
      <c r="LZT202" s="0"/>
      <c r="LZU202" s="0"/>
      <c r="LZV202" s="0"/>
      <c r="LZW202" s="0"/>
      <c r="LZX202" s="0"/>
      <c r="LZY202" s="0"/>
      <c r="LZZ202" s="0"/>
      <c r="MAA202" s="0"/>
      <c r="MAB202" s="0"/>
      <c r="MAC202" s="0"/>
      <c r="MAD202" s="0"/>
      <c r="MAE202" s="0"/>
      <c r="MAF202" s="0"/>
      <c r="MAG202" s="0"/>
      <c r="MAH202" s="0"/>
      <c r="MAI202" s="0"/>
      <c r="MAJ202" s="0"/>
      <c r="MAK202" s="0"/>
      <c r="MAL202" s="0"/>
      <c r="MAM202" s="0"/>
      <c r="MAN202" s="0"/>
      <c r="MAO202" s="0"/>
      <c r="MAP202" s="0"/>
      <c r="MAQ202" s="0"/>
      <c r="MAR202" s="0"/>
      <c r="MAS202" s="0"/>
      <c r="MAT202" s="0"/>
      <c r="MAU202" s="0"/>
      <c r="MAV202" s="0"/>
      <c r="MAW202" s="0"/>
      <c r="MAX202" s="0"/>
      <c r="MAY202" s="0"/>
      <c r="MAZ202" s="0"/>
      <c r="MBA202" s="0"/>
      <c r="MBB202" s="0"/>
      <c r="MBC202" s="0"/>
      <c r="MBD202" s="0"/>
      <c r="MBE202" s="0"/>
      <c r="MBF202" s="0"/>
      <c r="MBG202" s="0"/>
      <c r="MBH202" s="0"/>
      <c r="MBI202" s="0"/>
      <c r="MBJ202" s="0"/>
      <c r="MBK202" s="0"/>
      <c r="MBL202" s="0"/>
      <c r="MBM202" s="0"/>
      <c r="MBN202" s="0"/>
      <c r="MBO202" s="0"/>
      <c r="MBP202" s="0"/>
      <c r="MBQ202" s="0"/>
      <c r="MBR202" s="0"/>
      <c r="MBS202" s="0"/>
      <c r="MBT202" s="0"/>
      <c r="MBU202" s="0"/>
      <c r="MBV202" s="0"/>
      <c r="MBW202" s="0"/>
      <c r="MBX202" s="0"/>
      <c r="MBY202" s="0"/>
      <c r="MBZ202" s="0"/>
      <c r="MCA202" s="0"/>
      <c r="MCB202" s="0"/>
      <c r="MCC202" s="0"/>
      <c r="MCD202" s="0"/>
      <c r="MCE202" s="0"/>
      <c r="MCF202" s="0"/>
      <c r="MCG202" s="0"/>
      <c r="MCH202" s="0"/>
      <c r="MCI202" s="0"/>
      <c r="MCJ202" s="0"/>
      <c r="MCK202" s="0"/>
      <c r="MCL202" s="0"/>
      <c r="MCM202" s="0"/>
      <c r="MCN202" s="0"/>
      <c r="MCO202" s="0"/>
      <c r="MCP202" s="0"/>
      <c r="MCQ202" s="0"/>
      <c r="MCR202" s="0"/>
      <c r="MCS202" s="0"/>
      <c r="MCT202" s="0"/>
      <c r="MCU202" s="0"/>
      <c r="MCV202" s="0"/>
      <c r="MCW202" s="0"/>
      <c r="MCX202" s="0"/>
      <c r="MCY202" s="0"/>
      <c r="MCZ202" s="0"/>
      <c r="MDA202" s="0"/>
      <c r="MDB202" s="0"/>
      <c r="MDC202" s="0"/>
      <c r="MDD202" s="0"/>
      <c r="MDE202" s="0"/>
      <c r="MDF202" s="0"/>
      <c r="MDG202" s="0"/>
      <c r="MDH202" s="0"/>
      <c r="MDI202" s="0"/>
      <c r="MDJ202" s="0"/>
      <c r="MDK202" s="0"/>
      <c r="MDL202" s="0"/>
      <c r="MDM202" s="0"/>
      <c r="MDN202" s="0"/>
      <c r="MDO202" s="0"/>
      <c r="MDP202" s="0"/>
      <c r="MDQ202" s="0"/>
      <c r="MDR202" s="0"/>
      <c r="MDS202" s="0"/>
      <c r="MDT202" s="0"/>
      <c r="MDU202" s="0"/>
      <c r="MDV202" s="0"/>
      <c r="MDW202" s="0"/>
      <c r="MDX202" s="0"/>
      <c r="MDY202" s="0"/>
      <c r="MDZ202" s="0"/>
      <c r="MEA202" s="0"/>
      <c r="MEB202" s="0"/>
      <c r="MEC202" s="0"/>
      <c r="MED202" s="0"/>
      <c r="MEE202" s="0"/>
      <c r="MEF202" s="0"/>
      <c r="MEG202" s="0"/>
      <c r="MEH202" s="0"/>
      <c r="MEI202" s="0"/>
      <c r="MEJ202" s="0"/>
      <c r="MEK202" s="0"/>
      <c r="MEL202" s="0"/>
      <c r="MEM202" s="0"/>
      <c r="MEN202" s="0"/>
      <c r="MEO202" s="0"/>
      <c r="MEP202" s="0"/>
      <c r="MEQ202" s="0"/>
      <c r="MER202" s="0"/>
      <c r="MES202" s="0"/>
      <c r="MET202" s="0"/>
      <c r="MEU202" s="0"/>
      <c r="MEV202" s="0"/>
      <c r="MEW202" s="0"/>
      <c r="MEX202" s="0"/>
      <c r="MEY202" s="0"/>
      <c r="MEZ202" s="0"/>
      <c r="MFA202" s="0"/>
      <c r="MFB202" s="0"/>
      <c r="MFC202" s="0"/>
      <c r="MFD202" s="0"/>
      <c r="MFE202" s="0"/>
      <c r="MFF202" s="0"/>
      <c r="MFG202" s="0"/>
      <c r="MFH202" s="0"/>
      <c r="MFI202" s="0"/>
      <c r="MFJ202" s="0"/>
      <c r="MFK202" s="0"/>
      <c r="MFL202" s="0"/>
      <c r="MFM202" s="0"/>
      <c r="MFN202" s="0"/>
      <c r="MFO202" s="0"/>
      <c r="MFP202" s="0"/>
      <c r="MFQ202" s="0"/>
      <c r="MFR202" s="0"/>
      <c r="MFS202" s="0"/>
      <c r="MFT202" s="0"/>
      <c r="MFU202" s="0"/>
      <c r="MFV202" s="0"/>
      <c r="MFW202" s="0"/>
      <c r="MFX202" s="0"/>
      <c r="MFY202" s="0"/>
      <c r="MFZ202" s="0"/>
      <c r="MGA202" s="0"/>
      <c r="MGB202" s="0"/>
      <c r="MGC202" s="0"/>
      <c r="MGD202" s="0"/>
      <c r="MGE202" s="0"/>
      <c r="MGF202" s="0"/>
      <c r="MGG202" s="0"/>
      <c r="MGH202" s="0"/>
      <c r="MGI202" s="0"/>
      <c r="MGJ202" s="0"/>
      <c r="MGK202" s="0"/>
      <c r="MGL202" s="0"/>
      <c r="MGM202" s="0"/>
      <c r="MGN202" s="0"/>
      <c r="MGO202" s="0"/>
      <c r="MGP202" s="0"/>
      <c r="MGQ202" s="0"/>
      <c r="MGR202" s="0"/>
      <c r="MGS202" s="0"/>
      <c r="MGT202" s="0"/>
      <c r="MGU202" s="0"/>
      <c r="MGV202" s="0"/>
      <c r="MGW202" s="0"/>
      <c r="MGX202" s="0"/>
      <c r="MGY202" s="0"/>
      <c r="MGZ202" s="0"/>
      <c r="MHA202" s="0"/>
      <c r="MHB202" s="0"/>
      <c r="MHC202" s="0"/>
      <c r="MHD202" s="0"/>
      <c r="MHE202" s="0"/>
      <c r="MHF202" s="0"/>
      <c r="MHG202" s="0"/>
      <c r="MHH202" s="0"/>
      <c r="MHI202" s="0"/>
      <c r="MHJ202" s="0"/>
      <c r="MHK202" s="0"/>
      <c r="MHL202" s="0"/>
      <c r="MHM202" s="0"/>
      <c r="MHN202" s="0"/>
      <c r="MHO202" s="0"/>
      <c r="MHP202" s="0"/>
      <c r="MHQ202" s="0"/>
      <c r="MHR202" s="0"/>
      <c r="MHS202" s="0"/>
      <c r="MHT202" s="0"/>
      <c r="MHU202" s="0"/>
      <c r="MHV202" s="0"/>
      <c r="MHW202" s="0"/>
      <c r="MHX202" s="0"/>
      <c r="MHY202" s="0"/>
      <c r="MHZ202" s="0"/>
      <c r="MIA202" s="0"/>
      <c r="MIB202" s="0"/>
      <c r="MIC202" s="0"/>
      <c r="MID202" s="0"/>
      <c r="MIE202" s="0"/>
      <c r="MIF202" s="0"/>
      <c r="MIG202" s="0"/>
      <c r="MIH202" s="0"/>
      <c r="MII202" s="0"/>
      <c r="MIJ202" s="0"/>
      <c r="MIK202" s="0"/>
      <c r="MIL202" s="0"/>
      <c r="MIM202" s="0"/>
      <c r="MIN202" s="0"/>
      <c r="MIO202" s="0"/>
      <c r="MIP202" s="0"/>
      <c r="MIQ202" s="0"/>
      <c r="MIR202" s="0"/>
      <c r="MIS202" s="0"/>
      <c r="MIT202" s="0"/>
      <c r="MIU202" s="0"/>
      <c r="MIV202" s="0"/>
      <c r="MIW202" s="0"/>
      <c r="MIX202" s="0"/>
      <c r="MIY202" s="0"/>
      <c r="MIZ202" s="0"/>
      <c r="MJA202" s="0"/>
      <c r="MJB202" s="0"/>
      <c r="MJC202" s="0"/>
      <c r="MJD202" s="0"/>
      <c r="MJE202" s="0"/>
      <c r="MJF202" s="0"/>
      <c r="MJG202" s="0"/>
      <c r="MJH202" s="0"/>
      <c r="MJI202" s="0"/>
      <c r="MJJ202" s="0"/>
      <c r="MJK202" s="0"/>
      <c r="MJL202" s="0"/>
      <c r="MJM202" s="0"/>
      <c r="MJN202" s="0"/>
      <c r="MJO202" s="0"/>
      <c r="MJP202" s="0"/>
      <c r="MJQ202" s="0"/>
      <c r="MJR202" s="0"/>
      <c r="MJS202" s="0"/>
      <c r="MJT202" s="0"/>
      <c r="MJU202" s="0"/>
      <c r="MJV202" s="0"/>
      <c r="MJW202" s="0"/>
      <c r="MJX202" s="0"/>
      <c r="MJY202" s="0"/>
      <c r="MJZ202" s="0"/>
      <c r="MKA202" s="0"/>
      <c r="MKB202" s="0"/>
      <c r="MKC202" s="0"/>
      <c r="MKD202" s="0"/>
      <c r="MKE202" s="0"/>
      <c r="MKF202" s="0"/>
      <c r="MKG202" s="0"/>
      <c r="MKH202" s="0"/>
      <c r="MKI202" s="0"/>
      <c r="MKJ202" s="0"/>
      <c r="MKK202" s="0"/>
      <c r="MKL202" s="0"/>
      <c r="MKM202" s="0"/>
      <c r="MKN202" s="0"/>
      <c r="MKO202" s="0"/>
      <c r="MKP202" s="0"/>
      <c r="MKQ202" s="0"/>
      <c r="MKR202" s="0"/>
      <c r="MKS202" s="0"/>
      <c r="MKT202" s="0"/>
      <c r="MKU202" s="0"/>
      <c r="MKV202" s="0"/>
      <c r="MKW202" s="0"/>
      <c r="MKX202" s="0"/>
      <c r="MKY202" s="0"/>
      <c r="MKZ202" s="0"/>
      <c r="MLA202" s="0"/>
      <c r="MLB202" s="0"/>
      <c r="MLC202" s="0"/>
      <c r="MLD202" s="0"/>
      <c r="MLE202" s="0"/>
      <c r="MLF202" s="0"/>
      <c r="MLG202" s="0"/>
      <c r="MLH202" s="0"/>
      <c r="MLI202" s="0"/>
      <c r="MLJ202" s="0"/>
      <c r="MLK202" s="0"/>
      <c r="MLL202" s="0"/>
      <c r="MLM202" s="0"/>
      <c r="MLN202" s="0"/>
      <c r="MLO202" s="0"/>
      <c r="MLP202" s="0"/>
      <c r="MLQ202" s="0"/>
      <c r="MLR202" s="0"/>
      <c r="MLS202" s="0"/>
      <c r="MLT202" s="0"/>
      <c r="MLU202" s="0"/>
      <c r="MLV202" s="0"/>
      <c r="MLW202" s="0"/>
      <c r="MLX202" s="0"/>
      <c r="MLY202" s="0"/>
      <c r="MLZ202" s="0"/>
      <c r="MMA202" s="0"/>
      <c r="MMB202" s="0"/>
      <c r="MMC202" s="0"/>
      <c r="MMD202" s="0"/>
      <c r="MME202" s="0"/>
      <c r="MMF202" s="0"/>
      <c r="MMG202" s="0"/>
      <c r="MMH202" s="0"/>
      <c r="MMI202" s="0"/>
      <c r="MMJ202" s="0"/>
      <c r="MMK202" s="0"/>
      <c r="MML202" s="0"/>
      <c r="MMM202" s="0"/>
      <c r="MMN202" s="0"/>
      <c r="MMO202" s="0"/>
      <c r="MMP202" s="0"/>
      <c r="MMQ202" s="0"/>
      <c r="MMR202" s="0"/>
      <c r="MMS202" s="0"/>
      <c r="MMT202" s="0"/>
      <c r="MMU202" s="0"/>
      <c r="MMV202" s="0"/>
      <c r="MMW202" s="0"/>
      <c r="MMX202" s="0"/>
      <c r="MMY202" s="0"/>
      <c r="MMZ202" s="0"/>
      <c r="MNA202" s="0"/>
      <c r="MNB202" s="0"/>
      <c r="MNC202" s="0"/>
      <c r="MND202" s="0"/>
      <c r="MNE202" s="0"/>
      <c r="MNF202" s="0"/>
      <c r="MNG202" s="0"/>
      <c r="MNH202" s="0"/>
      <c r="MNI202" s="0"/>
      <c r="MNJ202" s="0"/>
      <c r="MNK202" s="0"/>
      <c r="MNL202" s="0"/>
      <c r="MNM202" s="0"/>
      <c r="MNN202" s="0"/>
      <c r="MNO202" s="0"/>
      <c r="MNP202" s="0"/>
      <c r="MNQ202" s="0"/>
      <c r="MNR202" s="0"/>
      <c r="MNS202" s="0"/>
      <c r="MNT202" s="0"/>
      <c r="MNU202" s="0"/>
      <c r="MNV202" s="0"/>
      <c r="MNW202" s="0"/>
      <c r="MNX202" s="0"/>
      <c r="MNY202" s="0"/>
      <c r="MNZ202" s="0"/>
      <c r="MOA202" s="0"/>
      <c r="MOB202" s="0"/>
      <c r="MOC202" s="0"/>
      <c r="MOD202" s="0"/>
      <c r="MOE202" s="0"/>
      <c r="MOF202" s="0"/>
      <c r="MOG202" s="0"/>
      <c r="MOH202" s="0"/>
      <c r="MOI202" s="0"/>
      <c r="MOJ202" s="0"/>
      <c r="MOK202" s="0"/>
      <c r="MOL202" s="0"/>
      <c r="MOM202" s="0"/>
      <c r="MON202" s="0"/>
      <c r="MOO202" s="0"/>
      <c r="MOP202" s="0"/>
      <c r="MOQ202" s="0"/>
      <c r="MOR202" s="0"/>
      <c r="MOS202" s="0"/>
      <c r="MOT202" s="0"/>
      <c r="MOU202" s="0"/>
      <c r="MOV202" s="0"/>
      <c r="MOW202" s="0"/>
      <c r="MOX202" s="0"/>
      <c r="MOY202" s="0"/>
      <c r="MOZ202" s="0"/>
      <c r="MPA202" s="0"/>
      <c r="MPB202" s="0"/>
      <c r="MPC202" s="0"/>
      <c r="MPD202" s="0"/>
      <c r="MPE202" s="0"/>
      <c r="MPF202" s="0"/>
      <c r="MPG202" s="0"/>
      <c r="MPH202" s="0"/>
      <c r="MPI202" s="0"/>
      <c r="MPJ202" s="0"/>
      <c r="MPK202" s="0"/>
      <c r="MPL202" s="0"/>
      <c r="MPM202" s="0"/>
      <c r="MPN202" s="0"/>
      <c r="MPO202" s="0"/>
      <c r="MPP202" s="0"/>
      <c r="MPQ202" s="0"/>
      <c r="MPR202" s="0"/>
      <c r="MPS202" s="0"/>
      <c r="MPT202" s="0"/>
      <c r="MPU202" s="0"/>
      <c r="MPV202" s="0"/>
      <c r="MPW202" s="0"/>
      <c r="MPX202" s="0"/>
      <c r="MPY202" s="0"/>
      <c r="MPZ202" s="0"/>
      <c r="MQA202" s="0"/>
      <c r="MQB202" s="0"/>
      <c r="MQC202" s="0"/>
      <c r="MQD202" s="0"/>
      <c r="MQE202" s="0"/>
      <c r="MQF202" s="0"/>
      <c r="MQG202" s="0"/>
      <c r="MQH202" s="0"/>
      <c r="MQI202" s="0"/>
      <c r="MQJ202" s="0"/>
      <c r="MQK202" s="0"/>
      <c r="MQL202" s="0"/>
      <c r="MQM202" s="0"/>
      <c r="MQN202" s="0"/>
      <c r="MQO202" s="0"/>
      <c r="MQP202" s="0"/>
      <c r="MQQ202" s="0"/>
      <c r="MQR202" s="0"/>
      <c r="MQS202" s="0"/>
      <c r="MQT202" s="0"/>
      <c r="MQU202" s="0"/>
      <c r="MQV202" s="0"/>
      <c r="MQW202" s="0"/>
      <c r="MQX202" s="0"/>
      <c r="MQY202" s="0"/>
      <c r="MQZ202" s="0"/>
      <c r="MRA202" s="0"/>
      <c r="MRB202" s="0"/>
      <c r="MRC202" s="0"/>
      <c r="MRD202" s="0"/>
      <c r="MRE202" s="0"/>
      <c r="MRF202" s="0"/>
      <c r="MRG202" s="0"/>
      <c r="MRH202" s="0"/>
      <c r="MRI202" s="0"/>
      <c r="MRJ202" s="0"/>
      <c r="MRK202" s="0"/>
      <c r="MRL202" s="0"/>
      <c r="MRM202" s="0"/>
      <c r="MRN202" s="0"/>
      <c r="MRO202" s="0"/>
      <c r="MRP202" s="0"/>
      <c r="MRQ202" s="0"/>
      <c r="MRR202" s="0"/>
      <c r="MRS202" s="0"/>
      <c r="MRT202" s="0"/>
      <c r="MRU202" s="0"/>
      <c r="MRV202" s="0"/>
      <c r="MRW202" s="0"/>
      <c r="MRX202" s="0"/>
      <c r="MRY202" s="0"/>
      <c r="MRZ202" s="0"/>
      <c r="MSA202" s="0"/>
      <c r="MSB202" s="0"/>
      <c r="MSC202" s="0"/>
      <c r="MSD202" s="0"/>
      <c r="MSE202" s="0"/>
      <c r="MSF202" s="0"/>
      <c r="MSG202" s="0"/>
      <c r="MSH202" s="0"/>
      <c r="MSI202" s="0"/>
      <c r="MSJ202" s="0"/>
      <c r="MSK202" s="0"/>
      <c r="MSL202" s="0"/>
      <c r="MSM202" s="0"/>
      <c r="MSN202" s="0"/>
      <c r="MSO202" s="0"/>
      <c r="MSP202" s="0"/>
      <c r="MSQ202" s="0"/>
      <c r="MSR202" s="0"/>
      <c r="MSS202" s="0"/>
      <c r="MST202" s="0"/>
      <c r="MSU202" s="0"/>
      <c r="MSV202" s="0"/>
      <c r="MSW202" s="0"/>
      <c r="MSX202" s="0"/>
      <c r="MSY202" s="0"/>
      <c r="MSZ202" s="0"/>
      <c r="MTA202" s="0"/>
      <c r="MTB202" s="0"/>
      <c r="MTC202" s="0"/>
      <c r="MTD202" s="0"/>
      <c r="MTE202" s="0"/>
      <c r="MTF202" s="0"/>
      <c r="MTG202" s="0"/>
      <c r="MTH202" s="0"/>
      <c r="MTI202" s="0"/>
      <c r="MTJ202" s="0"/>
      <c r="MTK202" s="0"/>
      <c r="MTL202" s="0"/>
      <c r="MTM202" s="0"/>
      <c r="MTN202" s="0"/>
      <c r="MTO202" s="0"/>
      <c r="MTP202" s="0"/>
      <c r="MTQ202" s="0"/>
      <c r="MTR202" s="0"/>
      <c r="MTS202" s="0"/>
      <c r="MTT202" s="0"/>
      <c r="MTU202" s="0"/>
      <c r="MTV202" s="0"/>
      <c r="MTW202" s="0"/>
      <c r="MTX202" s="0"/>
      <c r="MTY202" s="0"/>
      <c r="MTZ202" s="0"/>
      <c r="MUA202" s="0"/>
      <c r="MUB202" s="0"/>
      <c r="MUC202" s="0"/>
      <c r="MUD202" s="0"/>
      <c r="MUE202" s="0"/>
      <c r="MUF202" s="0"/>
      <c r="MUG202" s="0"/>
      <c r="MUH202" s="0"/>
      <c r="MUI202" s="0"/>
      <c r="MUJ202" s="0"/>
      <c r="MUK202" s="0"/>
      <c r="MUL202" s="0"/>
      <c r="MUM202" s="0"/>
      <c r="MUN202" s="0"/>
      <c r="MUO202" s="0"/>
      <c r="MUP202" s="0"/>
      <c r="MUQ202" s="0"/>
      <c r="MUR202" s="0"/>
      <c r="MUS202" s="0"/>
      <c r="MUT202" s="0"/>
      <c r="MUU202" s="0"/>
      <c r="MUV202" s="0"/>
      <c r="MUW202" s="0"/>
      <c r="MUX202" s="0"/>
      <c r="MUY202" s="0"/>
      <c r="MUZ202" s="0"/>
      <c r="MVA202" s="0"/>
      <c r="MVB202" s="0"/>
      <c r="MVC202" s="0"/>
      <c r="MVD202" s="0"/>
      <c r="MVE202" s="0"/>
      <c r="MVF202" s="0"/>
      <c r="MVG202" s="0"/>
      <c r="MVH202" s="0"/>
      <c r="MVI202" s="0"/>
      <c r="MVJ202" s="0"/>
      <c r="MVK202" s="0"/>
      <c r="MVL202" s="0"/>
      <c r="MVM202" s="0"/>
      <c r="MVN202" s="0"/>
      <c r="MVO202" s="0"/>
      <c r="MVP202" s="0"/>
      <c r="MVQ202" s="0"/>
      <c r="MVR202" s="0"/>
      <c r="MVS202" s="0"/>
      <c r="MVT202" s="0"/>
      <c r="MVU202" s="0"/>
      <c r="MVV202" s="0"/>
      <c r="MVW202" s="0"/>
      <c r="MVX202" s="0"/>
      <c r="MVY202" s="0"/>
      <c r="MVZ202" s="0"/>
      <c r="MWA202" s="0"/>
      <c r="MWB202" s="0"/>
      <c r="MWC202" s="0"/>
      <c r="MWD202" s="0"/>
      <c r="MWE202" s="0"/>
      <c r="MWF202" s="0"/>
      <c r="MWG202" s="0"/>
      <c r="MWH202" s="0"/>
      <c r="MWI202" s="0"/>
      <c r="MWJ202" s="0"/>
      <c r="MWK202" s="0"/>
      <c r="MWL202" s="0"/>
      <c r="MWM202" s="0"/>
      <c r="MWN202" s="0"/>
      <c r="MWO202" s="0"/>
      <c r="MWP202" s="0"/>
      <c r="MWQ202" s="0"/>
      <c r="MWR202" s="0"/>
      <c r="MWS202" s="0"/>
      <c r="MWT202" s="0"/>
      <c r="MWU202" s="0"/>
      <c r="MWV202" s="0"/>
      <c r="MWW202" s="0"/>
      <c r="MWX202" s="0"/>
      <c r="MWY202" s="0"/>
      <c r="MWZ202" s="0"/>
      <c r="MXA202" s="0"/>
      <c r="MXB202" s="0"/>
      <c r="MXC202" s="0"/>
      <c r="MXD202" s="0"/>
      <c r="MXE202" s="0"/>
      <c r="MXF202" s="0"/>
      <c r="MXG202" s="0"/>
      <c r="MXH202" s="0"/>
      <c r="MXI202" s="0"/>
      <c r="MXJ202" s="0"/>
      <c r="MXK202" s="0"/>
      <c r="MXL202" s="0"/>
      <c r="MXM202" s="0"/>
      <c r="MXN202" s="0"/>
      <c r="MXO202" s="0"/>
      <c r="MXP202" s="0"/>
      <c r="MXQ202" s="0"/>
      <c r="MXR202" s="0"/>
      <c r="MXS202" s="0"/>
      <c r="MXT202" s="0"/>
      <c r="MXU202" s="0"/>
      <c r="MXV202" s="0"/>
      <c r="MXW202" s="0"/>
      <c r="MXX202" s="0"/>
      <c r="MXY202" s="0"/>
      <c r="MXZ202" s="0"/>
      <c r="MYA202" s="0"/>
      <c r="MYB202" s="0"/>
      <c r="MYC202" s="0"/>
      <c r="MYD202" s="0"/>
      <c r="MYE202" s="0"/>
      <c r="MYF202" s="0"/>
      <c r="MYG202" s="0"/>
      <c r="MYH202" s="0"/>
      <c r="MYI202" s="0"/>
      <c r="MYJ202" s="0"/>
      <c r="MYK202" s="0"/>
      <c r="MYL202" s="0"/>
      <c r="MYM202" s="0"/>
      <c r="MYN202" s="0"/>
      <c r="MYO202" s="0"/>
      <c r="MYP202" s="0"/>
      <c r="MYQ202" s="0"/>
      <c r="MYR202" s="0"/>
      <c r="MYS202" s="0"/>
      <c r="MYT202" s="0"/>
      <c r="MYU202" s="0"/>
      <c r="MYV202" s="0"/>
      <c r="MYW202" s="0"/>
      <c r="MYX202" s="0"/>
      <c r="MYY202" s="0"/>
      <c r="MYZ202" s="0"/>
      <c r="MZA202" s="0"/>
      <c r="MZB202" s="0"/>
      <c r="MZC202" s="0"/>
      <c r="MZD202" s="0"/>
      <c r="MZE202" s="0"/>
      <c r="MZF202" s="0"/>
      <c r="MZG202" s="0"/>
      <c r="MZH202" s="0"/>
      <c r="MZI202" s="0"/>
      <c r="MZJ202" s="0"/>
      <c r="MZK202" s="0"/>
      <c r="MZL202" s="0"/>
      <c r="MZM202" s="0"/>
      <c r="MZN202" s="0"/>
      <c r="MZO202" s="0"/>
      <c r="MZP202" s="0"/>
      <c r="MZQ202" s="0"/>
      <c r="MZR202" s="0"/>
      <c r="MZS202" s="0"/>
      <c r="MZT202" s="0"/>
      <c r="MZU202" s="0"/>
      <c r="MZV202" s="0"/>
      <c r="MZW202" s="0"/>
      <c r="MZX202" s="0"/>
      <c r="MZY202" s="0"/>
      <c r="MZZ202" s="0"/>
      <c r="NAA202" s="0"/>
      <c r="NAB202" s="0"/>
      <c r="NAC202" s="0"/>
      <c r="NAD202" s="0"/>
      <c r="NAE202" s="0"/>
      <c r="NAF202" s="0"/>
      <c r="NAG202" s="0"/>
      <c r="NAH202" s="0"/>
      <c r="NAI202" s="0"/>
      <c r="NAJ202" s="0"/>
      <c r="NAK202" s="0"/>
      <c r="NAL202" s="0"/>
      <c r="NAM202" s="0"/>
      <c r="NAN202" s="0"/>
      <c r="NAO202" s="0"/>
      <c r="NAP202" s="0"/>
      <c r="NAQ202" s="0"/>
      <c r="NAR202" s="0"/>
      <c r="NAS202" s="0"/>
      <c r="NAT202" s="0"/>
      <c r="NAU202" s="0"/>
      <c r="NAV202" s="0"/>
      <c r="NAW202" s="0"/>
      <c r="NAX202" s="0"/>
      <c r="NAY202" s="0"/>
      <c r="NAZ202" s="0"/>
      <c r="NBA202" s="0"/>
      <c r="NBB202" s="0"/>
      <c r="NBC202" s="0"/>
      <c r="NBD202" s="0"/>
      <c r="NBE202" s="0"/>
      <c r="NBF202" s="0"/>
      <c r="NBG202" s="0"/>
      <c r="NBH202" s="0"/>
      <c r="NBI202" s="0"/>
      <c r="NBJ202" s="0"/>
      <c r="NBK202" s="0"/>
      <c r="NBL202" s="0"/>
      <c r="NBM202" s="0"/>
      <c r="NBN202" s="0"/>
      <c r="NBO202" s="0"/>
      <c r="NBP202" s="0"/>
      <c r="NBQ202" s="0"/>
      <c r="NBR202" s="0"/>
      <c r="NBS202" s="0"/>
      <c r="NBT202" s="0"/>
      <c r="NBU202" s="0"/>
      <c r="NBV202" s="0"/>
      <c r="NBW202" s="0"/>
      <c r="NBX202" s="0"/>
      <c r="NBY202" s="0"/>
      <c r="NBZ202" s="0"/>
      <c r="NCA202" s="0"/>
      <c r="NCB202" s="0"/>
      <c r="NCC202" s="0"/>
      <c r="NCD202" s="0"/>
      <c r="NCE202" s="0"/>
      <c r="NCF202" s="0"/>
      <c r="NCG202" s="0"/>
      <c r="NCH202" s="0"/>
      <c r="NCI202" s="0"/>
      <c r="NCJ202" s="0"/>
      <c r="NCK202" s="0"/>
      <c r="NCL202" s="0"/>
      <c r="NCM202" s="0"/>
      <c r="NCN202" s="0"/>
      <c r="NCO202" s="0"/>
      <c r="NCP202" s="0"/>
      <c r="NCQ202" s="0"/>
      <c r="NCR202" s="0"/>
      <c r="NCS202" s="0"/>
      <c r="NCT202" s="0"/>
      <c r="NCU202" s="0"/>
      <c r="NCV202" s="0"/>
      <c r="NCW202" s="0"/>
      <c r="NCX202" s="0"/>
      <c r="NCY202" s="0"/>
      <c r="NCZ202" s="0"/>
      <c r="NDA202" s="0"/>
      <c r="NDB202" s="0"/>
      <c r="NDC202" s="0"/>
      <c r="NDD202" s="0"/>
      <c r="NDE202" s="0"/>
      <c r="NDF202" s="0"/>
      <c r="NDG202" s="0"/>
      <c r="NDH202" s="0"/>
      <c r="NDI202" s="0"/>
      <c r="NDJ202" s="0"/>
      <c r="NDK202" s="0"/>
      <c r="NDL202" s="0"/>
      <c r="NDM202" s="0"/>
      <c r="NDN202" s="0"/>
      <c r="NDO202" s="0"/>
      <c r="NDP202" s="0"/>
      <c r="NDQ202" s="0"/>
      <c r="NDR202" s="0"/>
      <c r="NDS202" s="0"/>
      <c r="NDT202" s="0"/>
      <c r="NDU202" s="0"/>
      <c r="NDV202" s="0"/>
      <c r="NDW202" s="0"/>
      <c r="NDX202" s="0"/>
      <c r="NDY202" s="0"/>
      <c r="NDZ202" s="0"/>
      <c r="NEA202" s="0"/>
      <c r="NEB202" s="0"/>
      <c r="NEC202" s="0"/>
      <c r="NED202" s="0"/>
      <c r="NEE202" s="0"/>
      <c r="NEF202" s="0"/>
      <c r="NEG202" s="0"/>
      <c r="NEH202" s="0"/>
      <c r="NEI202" s="0"/>
      <c r="NEJ202" s="0"/>
      <c r="NEK202" s="0"/>
      <c r="NEL202" s="0"/>
      <c r="NEM202" s="0"/>
      <c r="NEN202" s="0"/>
      <c r="NEO202" s="0"/>
      <c r="NEP202" s="0"/>
      <c r="NEQ202" s="0"/>
      <c r="NER202" s="0"/>
      <c r="NES202" s="0"/>
      <c r="NET202" s="0"/>
      <c r="NEU202" s="0"/>
      <c r="NEV202" s="0"/>
      <c r="NEW202" s="0"/>
      <c r="NEX202" s="0"/>
      <c r="NEY202" s="0"/>
      <c r="NEZ202" s="0"/>
      <c r="NFA202" s="0"/>
      <c r="NFB202" s="0"/>
      <c r="NFC202" s="0"/>
      <c r="NFD202" s="0"/>
      <c r="NFE202" s="0"/>
      <c r="NFF202" s="0"/>
      <c r="NFG202" s="0"/>
      <c r="NFH202" s="0"/>
      <c r="NFI202" s="0"/>
      <c r="NFJ202" s="0"/>
      <c r="NFK202" s="0"/>
      <c r="NFL202" s="0"/>
      <c r="NFM202" s="0"/>
      <c r="NFN202" s="0"/>
      <c r="NFO202" s="0"/>
      <c r="NFP202" s="0"/>
      <c r="NFQ202" s="0"/>
      <c r="NFR202" s="0"/>
      <c r="NFS202" s="0"/>
      <c r="NFT202" s="0"/>
      <c r="NFU202" s="0"/>
      <c r="NFV202" s="0"/>
      <c r="NFW202" s="0"/>
      <c r="NFX202" s="0"/>
      <c r="NFY202" s="0"/>
      <c r="NFZ202" s="0"/>
      <c r="NGA202" s="0"/>
      <c r="NGB202" s="0"/>
      <c r="NGC202" s="0"/>
      <c r="NGD202" s="0"/>
      <c r="NGE202" s="0"/>
      <c r="NGF202" s="0"/>
      <c r="NGG202" s="0"/>
      <c r="NGH202" s="0"/>
      <c r="NGI202" s="0"/>
      <c r="NGJ202" s="0"/>
      <c r="NGK202" s="0"/>
      <c r="NGL202" s="0"/>
      <c r="NGM202" s="0"/>
      <c r="NGN202" s="0"/>
      <c r="NGO202" s="0"/>
      <c r="NGP202" s="0"/>
      <c r="NGQ202" s="0"/>
      <c r="NGR202" s="0"/>
      <c r="NGS202" s="0"/>
      <c r="NGT202" s="0"/>
      <c r="NGU202" s="0"/>
      <c r="NGV202" s="0"/>
      <c r="NGW202" s="0"/>
      <c r="NGX202" s="0"/>
      <c r="NGY202" s="0"/>
      <c r="NGZ202" s="0"/>
      <c r="NHA202" s="0"/>
      <c r="NHB202" s="0"/>
      <c r="NHC202" s="0"/>
      <c r="NHD202" s="0"/>
      <c r="NHE202" s="0"/>
      <c r="NHF202" s="0"/>
      <c r="NHG202" s="0"/>
      <c r="NHH202" s="0"/>
      <c r="NHI202" s="0"/>
      <c r="NHJ202" s="0"/>
      <c r="NHK202" s="0"/>
      <c r="NHL202" s="0"/>
      <c r="NHM202" s="0"/>
      <c r="NHN202" s="0"/>
      <c r="NHO202" s="0"/>
      <c r="NHP202" s="0"/>
      <c r="NHQ202" s="0"/>
      <c r="NHR202" s="0"/>
      <c r="NHS202" s="0"/>
      <c r="NHT202" s="0"/>
      <c r="NHU202" s="0"/>
      <c r="NHV202" s="0"/>
      <c r="NHW202" s="0"/>
      <c r="NHX202" s="0"/>
      <c r="NHY202" s="0"/>
      <c r="NHZ202" s="0"/>
      <c r="NIA202" s="0"/>
      <c r="NIB202" s="0"/>
      <c r="NIC202" s="0"/>
      <c r="NID202" s="0"/>
      <c r="NIE202" s="0"/>
      <c r="NIF202" s="0"/>
      <c r="NIG202" s="0"/>
      <c r="NIH202" s="0"/>
      <c r="NII202" s="0"/>
      <c r="NIJ202" s="0"/>
      <c r="NIK202" s="0"/>
      <c r="NIL202" s="0"/>
      <c r="NIM202" s="0"/>
      <c r="NIN202" s="0"/>
      <c r="NIO202" s="0"/>
      <c r="NIP202" s="0"/>
      <c r="NIQ202" s="0"/>
      <c r="NIR202" s="0"/>
      <c r="NIS202" s="0"/>
      <c r="NIT202" s="0"/>
      <c r="NIU202" s="0"/>
      <c r="NIV202" s="0"/>
      <c r="NIW202" s="0"/>
      <c r="NIX202" s="0"/>
      <c r="NIY202" s="0"/>
      <c r="NIZ202" s="0"/>
      <c r="NJA202" s="0"/>
      <c r="NJB202" s="0"/>
      <c r="NJC202" s="0"/>
      <c r="NJD202" s="0"/>
      <c r="NJE202" s="0"/>
      <c r="NJF202" s="0"/>
      <c r="NJG202" s="0"/>
      <c r="NJH202" s="0"/>
      <c r="NJI202" s="0"/>
      <c r="NJJ202" s="0"/>
      <c r="NJK202" s="0"/>
      <c r="NJL202" s="0"/>
      <c r="NJM202" s="0"/>
      <c r="NJN202" s="0"/>
      <c r="NJO202" s="0"/>
      <c r="NJP202" s="0"/>
      <c r="NJQ202" s="0"/>
      <c r="NJR202" s="0"/>
      <c r="NJS202" s="0"/>
      <c r="NJT202" s="0"/>
      <c r="NJU202" s="0"/>
      <c r="NJV202" s="0"/>
      <c r="NJW202" s="0"/>
      <c r="NJX202" s="0"/>
      <c r="NJY202" s="0"/>
      <c r="NJZ202" s="0"/>
      <c r="NKA202" s="0"/>
      <c r="NKB202" s="0"/>
      <c r="NKC202" s="0"/>
      <c r="NKD202" s="0"/>
      <c r="NKE202" s="0"/>
      <c r="NKF202" s="0"/>
      <c r="NKG202" s="0"/>
      <c r="NKH202" s="0"/>
      <c r="NKI202" s="0"/>
      <c r="NKJ202" s="0"/>
      <c r="NKK202" s="0"/>
      <c r="NKL202" s="0"/>
      <c r="NKM202" s="0"/>
      <c r="NKN202" s="0"/>
      <c r="NKO202" s="0"/>
      <c r="NKP202" s="0"/>
      <c r="NKQ202" s="0"/>
      <c r="NKR202" s="0"/>
      <c r="NKS202" s="0"/>
      <c r="NKT202" s="0"/>
      <c r="NKU202" s="0"/>
      <c r="NKV202" s="0"/>
      <c r="NKW202" s="0"/>
      <c r="NKX202" s="0"/>
      <c r="NKY202" s="0"/>
      <c r="NKZ202" s="0"/>
      <c r="NLA202" s="0"/>
      <c r="NLB202" s="0"/>
      <c r="NLC202" s="0"/>
      <c r="NLD202" s="0"/>
      <c r="NLE202" s="0"/>
      <c r="NLF202" s="0"/>
      <c r="NLG202" s="0"/>
      <c r="NLH202" s="0"/>
      <c r="NLI202" s="0"/>
      <c r="NLJ202" s="0"/>
      <c r="NLK202" s="0"/>
      <c r="NLL202" s="0"/>
      <c r="NLM202" s="0"/>
      <c r="NLN202" s="0"/>
      <c r="NLO202" s="0"/>
      <c r="NLP202" s="0"/>
      <c r="NLQ202" s="0"/>
      <c r="NLR202" s="0"/>
      <c r="NLS202" s="0"/>
      <c r="NLT202" s="0"/>
      <c r="NLU202" s="0"/>
      <c r="NLV202" s="0"/>
      <c r="NLW202" s="0"/>
      <c r="NLX202" s="0"/>
      <c r="NLY202" s="0"/>
      <c r="NLZ202" s="0"/>
      <c r="NMA202" s="0"/>
      <c r="NMB202" s="0"/>
      <c r="NMC202" s="0"/>
      <c r="NMD202" s="0"/>
      <c r="NME202" s="0"/>
      <c r="NMF202" s="0"/>
      <c r="NMG202" s="0"/>
      <c r="NMH202" s="0"/>
      <c r="NMI202" s="0"/>
      <c r="NMJ202" s="0"/>
      <c r="NMK202" s="0"/>
      <c r="NML202" s="0"/>
      <c r="NMM202" s="0"/>
      <c r="NMN202" s="0"/>
      <c r="NMO202" s="0"/>
      <c r="NMP202" s="0"/>
      <c r="NMQ202" s="0"/>
      <c r="NMR202" s="0"/>
      <c r="NMS202" s="0"/>
      <c r="NMT202" s="0"/>
      <c r="NMU202" s="0"/>
      <c r="NMV202" s="0"/>
      <c r="NMW202" s="0"/>
      <c r="NMX202" s="0"/>
      <c r="NMY202" s="0"/>
      <c r="NMZ202" s="0"/>
      <c r="NNA202" s="0"/>
      <c r="NNB202" s="0"/>
      <c r="NNC202" s="0"/>
      <c r="NND202" s="0"/>
      <c r="NNE202" s="0"/>
      <c r="NNF202" s="0"/>
      <c r="NNG202" s="0"/>
      <c r="NNH202" s="0"/>
      <c r="NNI202" s="0"/>
      <c r="NNJ202" s="0"/>
      <c r="NNK202" s="0"/>
      <c r="NNL202" s="0"/>
      <c r="NNM202" s="0"/>
      <c r="NNN202" s="0"/>
      <c r="NNO202" s="0"/>
      <c r="NNP202" s="0"/>
      <c r="NNQ202" s="0"/>
      <c r="NNR202" s="0"/>
      <c r="NNS202" s="0"/>
      <c r="NNT202" s="0"/>
      <c r="NNU202" s="0"/>
      <c r="NNV202" s="0"/>
      <c r="NNW202" s="0"/>
      <c r="NNX202" s="0"/>
      <c r="NNY202" s="0"/>
      <c r="NNZ202" s="0"/>
      <c r="NOA202" s="0"/>
      <c r="NOB202" s="0"/>
      <c r="NOC202" s="0"/>
      <c r="NOD202" s="0"/>
      <c r="NOE202" s="0"/>
      <c r="NOF202" s="0"/>
      <c r="NOG202" s="0"/>
      <c r="NOH202" s="0"/>
      <c r="NOI202" s="0"/>
      <c r="NOJ202" s="0"/>
      <c r="NOK202" s="0"/>
      <c r="NOL202" s="0"/>
      <c r="NOM202" s="0"/>
      <c r="NON202" s="0"/>
      <c r="NOO202" s="0"/>
      <c r="NOP202" s="0"/>
      <c r="NOQ202" s="0"/>
      <c r="NOR202" s="0"/>
      <c r="NOS202" s="0"/>
      <c r="NOT202" s="0"/>
      <c r="NOU202" s="0"/>
      <c r="NOV202" s="0"/>
      <c r="NOW202" s="0"/>
      <c r="NOX202" s="0"/>
      <c r="NOY202" s="0"/>
      <c r="NOZ202" s="0"/>
      <c r="NPA202" s="0"/>
      <c r="NPB202" s="0"/>
      <c r="NPC202" s="0"/>
      <c r="NPD202" s="0"/>
      <c r="NPE202" s="0"/>
      <c r="NPF202" s="0"/>
      <c r="NPG202" s="0"/>
      <c r="NPH202" s="0"/>
      <c r="NPI202" s="0"/>
      <c r="NPJ202" s="0"/>
      <c r="NPK202" s="0"/>
      <c r="NPL202" s="0"/>
      <c r="NPM202" s="0"/>
      <c r="NPN202" s="0"/>
      <c r="NPO202" s="0"/>
      <c r="NPP202" s="0"/>
      <c r="NPQ202" s="0"/>
      <c r="NPR202" s="0"/>
      <c r="NPS202" s="0"/>
      <c r="NPT202" s="0"/>
      <c r="NPU202" s="0"/>
      <c r="NPV202" s="0"/>
      <c r="NPW202" s="0"/>
      <c r="NPX202" s="0"/>
      <c r="NPY202" s="0"/>
      <c r="NPZ202" s="0"/>
      <c r="NQA202" s="0"/>
      <c r="NQB202" s="0"/>
      <c r="NQC202" s="0"/>
      <c r="NQD202" s="0"/>
      <c r="NQE202" s="0"/>
      <c r="NQF202" s="0"/>
      <c r="NQG202" s="0"/>
      <c r="NQH202" s="0"/>
      <c r="NQI202" s="0"/>
      <c r="NQJ202" s="0"/>
      <c r="NQK202" s="0"/>
      <c r="NQL202" s="0"/>
      <c r="NQM202" s="0"/>
      <c r="NQN202" s="0"/>
      <c r="NQO202" s="0"/>
      <c r="NQP202" s="0"/>
      <c r="NQQ202" s="0"/>
      <c r="NQR202" s="0"/>
      <c r="NQS202" s="0"/>
      <c r="NQT202" s="0"/>
      <c r="NQU202" s="0"/>
      <c r="NQV202" s="0"/>
      <c r="NQW202" s="0"/>
      <c r="NQX202" s="0"/>
      <c r="NQY202" s="0"/>
      <c r="NQZ202" s="0"/>
      <c r="NRA202" s="0"/>
      <c r="NRB202" s="0"/>
      <c r="NRC202" s="0"/>
      <c r="NRD202" s="0"/>
      <c r="NRE202" s="0"/>
      <c r="NRF202" s="0"/>
      <c r="NRG202" s="0"/>
      <c r="NRH202" s="0"/>
      <c r="NRI202" s="0"/>
      <c r="NRJ202" s="0"/>
      <c r="NRK202" s="0"/>
      <c r="NRL202" s="0"/>
      <c r="NRM202" s="0"/>
      <c r="NRN202" s="0"/>
      <c r="NRO202" s="0"/>
      <c r="NRP202" s="0"/>
      <c r="NRQ202" s="0"/>
      <c r="NRR202" s="0"/>
      <c r="NRS202" s="0"/>
      <c r="NRT202" s="0"/>
      <c r="NRU202" s="0"/>
      <c r="NRV202" s="0"/>
      <c r="NRW202" s="0"/>
      <c r="NRX202" s="0"/>
      <c r="NRY202" s="0"/>
      <c r="NRZ202" s="0"/>
      <c r="NSA202" s="0"/>
      <c r="NSB202" s="0"/>
      <c r="NSC202" s="0"/>
      <c r="NSD202" s="0"/>
      <c r="NSE202" s="0"/>
      <c r="NSF202" s="0"/>
      <c r="NSG202" s="0"/>
      <c r="NSH202" s="0"/>
      <c r="NSI202" s="0"/>
      <c r="NSJ202" s="0"/>
      <c r="NSK202" s="0"/>
      <c r="NSL202" s="0"/>
      <c r="NSM202" s="0"/>
      <c r="NSN202" s="0"/>
      <c r="NSO202" s="0"/>
      <c r="NSP202" s="0"/>
      <c r="NSQ202" s="0"/>
      <c r="NSR202" s="0"/>
      <c r="NSS202" s="0"/>
      <c r="NST202" s="0"/>
      <c r="NSU202" s="0"/>
      <c r="NSV202" s="0"/>
      <c r="NSW202" s="0"/>
      <c r="NSX202" s="0"/>
      <c r="NSY202" s="0"/>
      <c r="NSZ202" s="0"/>
      <c r="NTA202" s="0"/>
      <c r="NTB202" s="0"/>
      <c r="NTC202" s="0"/>
      <c r="NTD202" s="0"/>
      <c r="NTE202" s="0"/>
      <c r="NTF202" s="0"/>
      <c r="NTG202" s="0"/>
      <c r="NTH202" s="0"/>
      <c r="NTI202" s="0"/>
      <c r="NTJ202" s="0"/>
      <c r="NTK202" s="0"/>
      <c r="NTL202" s="0"/>
      <c r="NTM202" s="0"/>
      <c r="NTN202" s="0"/>
      <c r="NTO202" s="0"/>
      <c r="NTP202" s="0"/>
      <c r="NTQ202" s="0"/>
      <c r="NTR202" s="0"/>
      <c r="NTS202" s="0"/>
      <c r="NTT202" s="0"/>
      <c r="NTU202" s="0"/>
      <c r="NTV202" s="0"/>
      <c r="NTW202" s="0"/>
      <c r="NTX202" s="0"/>
      <c r="NTY202" s="0"/>
      <c r="NTZ202" s="0"/>
      <c r="NUA202" s="0"/>
      <c r="NUB202" s="0"/>
      <c r="NUC202" s="0"/>
      <c r="NUD202" s="0"/>
      <c r="NUE202" s="0"/>
      <c r="NUF202" s="0"/>
      <c r="NUG202" s="0"/>
      <c r="NUH202" s="0"/>
      <c r="NUI202" s="0"/>
      <c r="NUJ202" s="0"/>
      <c r="NUK202" s="0"/>
      <c r="NUL202" s="0"/>
      <c r="NUM202" s="0"/>
      <c r="NUN202" s="0"/>
      <c r="NUO202" s="0"/>
      <c r="NUP202" s="0"/>
      <c r="NUQ202" s="0"/>
      <c r="NUR202" s="0"/>
      <c r="NUS202" s="0"/>
      <c r="NUT202" s="0"/>
      <c r="NUU202" s="0"/>
      <c r="NUV202" s="0"/>
      <c r="NUW202" s="0"/>
      <c r="NUX202" s="0"/>
      <c r="NUY202" s="0"/>
      <c r="NUZ202" s="0"/>
      <c r="NVA202" s="0"/>
      <c r="NVB202" s="0"/>
      <c r="NVC202" s="0"/>
      <c r="NVD202" s="0"/>
      <c r="NVE202" s="0"/>
      <c r="NVF202" s="0"/>
      <c r="NVG202" s="0"/>
      <c r="NVH202" s="0"/>
      <c r="NVI202" s="0"/>
      <c r="NVJ202" s="0"/>
      <c r="NVK202" s="0"/>
      <c r="NVL202" s="0"/>
      <c r="NVM202" s="0"/>
      <c r="NVN202" s="0"/>
      <c r="NVO202" s="0"/>
      <c r="NVP202" s="0"/>
      <c r="NVQ202" s="0"/>
      <c r="NVR202" s="0"/>
      <c r="NVS202" s="0"/>
      <c r="NVT202" s="0"/>
      <c r="NVU202" s="0"/>
      <c r="NVV202" s="0"/>
      <c r="NVW202" s="0"/>
      <c r="NVX202" s="0"/>
      <c r="NVY202" s="0"/>
      <c r="NVZ202" s="0"/>
      <c r="NWA202" s="0"/>
      <c r="NWB202" s="0"/>
      <c r="NWC202" s="0"/>
      <c r="NWD202" s="0"/>
      <c r="NWE202" s="0"/>
      <c r="NWF202" s="0"/>
      <c r="NWG202" s="0"/>
      <c r="NWH202" s="0"/>
      <c r="NWI202" s="0"/>
      <c r="NWJ202" s="0"/>
      <c r="NWK202" s="0"/>
      <c r="NWL202" s="0"/>
      <c r="NWM202" s="0"/>
      <c r="NWN202" s="0"/>
      <c r="NWO202" s="0"/>
      <c r="NWP202" s="0"/>
      <c r="NWQ202" s="0"/>
      <c r="NWR202" s="0"/>
      <c r="NWS202" s="0"/>
      <c r="NWT202" s="0"/>
      <c r="NWU202" s="0"/>
      <c r="NWV202" s="0"/>
      <c r="NWW202" s="0"/>
      <c r="NWX202" s="0"/>
      <c r="NWY202" s="0"/>
      <c r="NWZ202" s="0"/>
      <c r="NXA202" s="0"/>
      <c r="NXB202" s="0"/>
      <c r="NXC202" s="0"/>
      <c r="NXD202" s="0"/>
      <c r="NXE202" s="0"/>
      <c r="NXF202" s="0"/>
      <c r="NXG202" s="0"/>
      <c r="NXH202" s="0"/>
      <c r="NXI202" s="0"/>
      <c r="NXJ202" s="0"/>
      <c r="NXK202" s="0"/>
      <c r="NXL202" s="0"/>
      <c r="NXM202" s="0"/>
      <c r="NXN202" s="0"/>
      <c r="NXO202" s="0"/>
      <c r="NXP202" s="0"/>
      <c r="NXQ202" s="0"/>
      <c r="NXR202" s="0"/>
      <c r="NXS202" s="0"/>
      <c r="NXT202" s="0"/>
      <c r="NXU202" s="0"/>
      <c r="NXV202" s="0"/>
      <c r="NXW202" s="0"/>
      <c r="NXX202" s="0"/>
      <c r="NXY202" s="0"/>
      <c r="NXZ202" s="0"/>
      <c r="NYA202" s="0"/>
      <c r="NYB202" s="0"/>
      <c r="NYC202" s="0"/>
      <c r="NYD202" s="0"/>
      <c r="NYE202" s="0"/>
      <c r="NYF202" s="0"/>
      <c r="NYG202" s="0"/>
      <c r="NYH202" s="0"/>
      <c r="NYI202" s="0"/>
      <c r="NYJ202" s="0"/>
      <c r="NYK202" s="0"/>
      <c r="NYL202" s="0"/>
      <c r="NYM202" s="0"/>
      <c r="NYN202" s="0"/>
      <c r="NYO202" s="0"/>
      <c r="NYP202" s="0"/>
      <c r="NYQ202" s="0"/>
      <c r="NYR202" s="0"/>
      <c r="NYS202" s="0"/>
      <c r="NYT202" s="0"/>
      <c r="NYU202" s="0"/>
      <c r="NYV202" s="0"/>
      <c r="NYW202" s="0"/>
      <c r="NYX202" s="0"/>
      <c r="NYY202" s="0"/>
      <c r="NYZ202" s="0"/>
      <c r="NZA202" s="0"/>
      <c r="NZB202" s="0"/>
      <c r="NZC202" s="0"/>
      <c r="NZD202" s="0"/>
      <c r="NZE202" s="0"/>
      <c r="NZF202" s="0"/>
      <c r="NZG202" s="0"/>
      <c r="NZH202" s="0"/>
      <c r="NZI202" s="0"/>
      <c r="NZJ202" s="0"/>
      <c r="NZK202" s="0"/>
      <c r="NZL202" s="0"/>
      <c r="NZM202" s="0"/>
      <c r="NZN202" s="0"/>
      <c r="NZO202" s="0"/>
      <c r="NZP202" s="0"/>
      <c r="NZQ202" s="0"/>
      <c r="NZR202" s="0"/>
      <c r="NZS202" s="0"/>
      <c r="NZT202" s="0"/>
      <c r="NZU202" s="0"/>
      <c r="NZV202" s="0"/>
      <c r="NZW202" s="0"/>
      <c r="NZX202" s="0"/>
      <c r="NZY202" s="0"/>
      <c r="NZZ202" s="0"/>
      <c r="OAA202" s="0"/>
      <c r="OAB202" s="0"/>
      <c r="OAC202" s="0"/>
      <c r="OAD202" s="0"/>
      <c r="OAE202" s="0"/>
      <c r="OAF202" s="0"/>
      <c r="OAG202" s="0"/>
      <c r="OAH202" s="0"/>
      <c r="OAI202" s="0"/>
      <c r="OAJ202" s="0"/>
      <c r="OAK202" s="0"/>
      <c r="OAL202" s="0"/>
      <c r="OAM202" s="0"/>
      <c r="OAN202" s="0"/>
      <c r="OAO202" s="0"/>
      <c r="OAP202" s="0"/>
      <c r="OAQ202" s="0"/>
      <c r="OAR202" s="0"/>
      <c r="OAS202" s="0"/>
      <c r="OAT202" s="0"/>
      <c r="OAU202" s="0"/>
      <c r="OAV202" s="0"/>
      <c r="OAW202" s="0"/>
      <c r="OAX202" s="0"/>
      <c r="OAY202" s="0"/>
      <c r="OAZ202" s="0"/>
      <c r="OBA202" s="0"/>
      <c r="OBB202" s="0"/>
      <c r="OBC202" s="0"/>
      <c r="OBD202" s="0"/>
      <c r="OBE202" s="0"/>
      <c r="OBF202" s="0"/>
      <c r="OBG202" s="0"/>
      <c r="OBH202" s="0"/>
      <c r="OBI202" s="0"/>
      <c r="OBJ202" s="0"/>
      <c r="OBK202" s="0"/>
      <c r="OBL202" s="0"/>
      <c r="OBM202" s="0"/>
      <c r="OBN202" s="0"/>
      <c r="OBO202" s="0"/>
      <c r="OBP202" s="0"/>
      <c r="OBQ202" s="0"/>
      <c r="OBR202" s="0"/>
      <c r="OBS202" s="0"/>
      <c r="OBT202" s="0"/>
      <c r="OBU202" s="0"/>
      <c r="OBV202" s="0"/>
      <c r="OBW202" s="0"/>
      <c r="OBX202" s="0"/>
      <c r="OBY202" s="0"/>
      <c r="OBZ202" s="0"/>
      <c r="OCA202" s="0"/>
      <c r="OCB202" s="0"/>
      <c r="OCC202" s="0"/>
      <c r="OCD202" s="0"/>
      <c r="OCE202" s="0"/>
      <c r="OCF202" s="0"/>
      <c r="OCG202" s="0"/>
      <c r="OCH202" s="0"/>
      <c r="OCI202" s="0"/>
      <c r="OCJ202" s="0"/>
      <c r="OCK202" s="0"/>
      <c r="OCL202" s="0"/>
      <c r="OCM202" s="0"/>
      <c r="OCN202" s="0"/>
      <c r="OCO202" s="0"/>
      <c r="OCP202" s="0"/>
      <c r="OCQ202" s="0"/>
      <c r="OCR202" s="0"/>
      <c r="OCS202" s="0"/>
      <c r="OCT202" s="0"/>
      <c r="OCU202" s="0"/>
      <c r="OCV202" s="0"/>
      <c r="OCW202" s="0"/>
      <c r="OCX202" s="0"/>
      <c r="OCY202" s="0"/>
      <c r="OCZ202" s="0"/>
      <c r="ODA202" s="0"/>
      <c r="ODB202" s="0"/>
      <c r="ODC202" s="0"/>
      <c r="ODD202" s="0"/>
      <c r="ODE202" s="0"/>
      <c r="ODF202" s="0"/>
      <c r="ODG202" s="0"/>
      <c r="ODH202" s="0"/>
      <c r="ODI202" s="0"/>
      <c r="ODJ202" s="0"/>
      <c r="ODK202" s="0"/>
      <c r="ODL202" s="0"/>
      <c r="ODM202" s="0"/>
      <c r="ODN202" s="0"/>
      <c r="ODO202" s="0"/>
      <c r="ODP202" s="0"/>
      <c r="ODQ202" s="0"/>
      <c r="ODR202" s="0"/>
      <c r="ODS202" s="0"/>
      <c r="ODT202" s="0"/>
      <c r="ODU202" s="0"/>
      <c r="ODV202" s="0"/>
      <c r="ODW202" s="0"/>
      <c r="ODX202" s="0"/>
      <c r="ODY202" s="0"/>
      <c r="ODZ202" s="0"/>
      <c r="OEA202" s="0"/>
      <c r="OEB202" s="0"/>
      <c r="OEC202" s="0"/>
      <c r="OED202" s="0"/>
      <c r="OEE202" s="0"/>
      <c r="OEF202" s="0"/>
      <c r="OEG202" s="0"/>
      <c r="OEH202" s="0"/>
      <c r="OEI202" s="0"/>
      <c r="OEJ202" s="0"/>
      <c r="OEK202" s="0"/>
      <c r="OEL202" s="0"/>
      <c r="OEM202" s="0"/>
      <c r="OEN202" s="0"/>
      <c r="OEO202" s="0"/>
      <c r="OEP202" s="0"/>
      <c r="OEQ202" s="0"/>
      <c r="OER202" s="0"/>
      <c r="OES202" s="0"/>
      <c r="OET202" s="0"/>
      <c r="OEU202" s="0"/>
      <c r="OEV202" s="0"/>
      <c r="OEW202" s="0"/>
      <c r="OEX202" s="0"/>
      <c r="OEY202" s="0"/>
      <c r="OEZ202" s="0"/>
      <c r="OFA202" s="0"/>
      <c r="OFB202" s="0"/>
      <c r="OFC202" s="0"/>
      <c r="OFD202" s="0"/>
      <c r="OFE202" s="0"/>
      <c r="OFF202" s="0"/>
      <c r="OFG202" s="0"/>
      <c r="OFH202" s="0"/>
      <c r="OFI202" s="0"/>
      <c r="OFJ202" s="0"/>
      <c r="OFK202" s="0"/>
      <c r="OFL202" s="0"/>
      <c r="OFM202" s="0"/>
      <c r="OFN202" s="0"/>
      <c r="OFO202" s="0"/>
      <c r="OFP202" s="0"/>
      <c r="OFQ202" s="0"/>
      <c r="OFR202" s="0"/>
      <c r="OFS202" s="0"/>
      <c r="OFT202" s="0"/>
      <c r="OFU202" s="0"/>
      <c r="OFV202" s="0"/>
      <c r="OFW202" s="0"/>
      <c r="OFX202" s="0"/>
      <c r="OFY202" s="0"/>
      <c r="OFZ202" s="0"/>
      <c r="OGA202" s="0"/>
      <c r="OGB202" s="0"/>
      <c r="OGC202" s="0"/>
      <c r="OGD202" s="0"/>
      <c r="OGE202" s="0"/>
      <c r="OGF202" s="0"/>
      <c r="OGG202" s="0"/>
      <c r="OGH202" s="0"/>
      <c r="OGI202" s="0"/>
      <c r="OGJ202" s="0"/>
      <c r="OGK202" s="0"/>
      <c r="OGL202" s="0"/>
      <c r="OGM202" s="0"/>
      <c r="OGN202" s="0"/>
      <c r="OGO202" s="0"/>
      <c r="OGP202" s="0"/>
      <c r="OGQ202" s="0"/>
      <c r="OGR202" s="0"/>
      <c r="OGS202" s="0"/>
      <c r="OGT202" s="0"/>
      <c r="OGU202" s="0"/>
      <c r="OGV202" s="0"/>
      <c r="OGW202" s="0"/>
      <c r="OGX202" s="0"/>
      <c r="OGY202" s="0"/>
      <c r="OGZ202" s="0"/>
      <c r="OHA202" s="0"/>
      <c r="OHB202" s="0"/>
      <c r="OHC202" s="0"/>
      <c r="OHD202" s="0"/>
      <c r="OHE202" s="0"/>
      <c r="OHF202" s="0"/>
      <c r="OHG202" s="0"/>
      <c r="OHH202" s="0"/>
      <c r="OHI202" s="0"/>
      <c r="OHJ202" s="0"/>
      <c r="OHK202" s="0"/>
      <c r="OHL202" s="0"/>
      <c r="OHM202" s="0"/>
      <c r="OHN202" s="0"/>
      <c r="OHO202" s="0"/>
      <c r="OHP202" s="0"/>
      <c r="OHQ202" s="0"/>
      <c r="OHR202" s="0"/>
      <c r="OHS202" s="0"/>
      <c r="OHT202" s="0"/>
      <c r="OHU202" s="0"/>
      <c r="OHV202" s="0"/>
      <c r="OHW202" s="0"/>
      <c r="OHX202" s="0"/>
      <c r="OHY202" s="0"/>
      <c r="OHZ202" s="0"/>
      <c r="OIA202" s="0"/>
      <c r="OIB202" s="0"/>
      <c r="OIC202" s="0"/>
      <c r="OID202" s="0"/>
      <c r="OIE202" s="0"/>
      <c r="OIF202" s="0"/>
      <c r="OIG202" s="0"/>
      <c r="OIH202" s="0"/>
      <c r="OII202" s="0"/>
      <c r="OIJ202" s="0"/>
      <c r="OIK202" s="0"/>
      <c r="OIL202" s="0"/>
      <c r="OIM202" s="0"/>
      <c r="OIN202" s="0"/>
      <c r="OIO202" s="0"/>
      <c r="OIP202" s="0"/>
      <c r="OIQ202" s="0"/>
      <c r="OIR202" s="0"/>
      <c r="OIS202" s="0"/>
      <c r="OIT202" s="0"/>
      <c r="OIU202" s="0"/>
      <c r="OIV202" s="0"/>
      <c r="OIW202" s="0"/>
      <c r="OIX202" s="0"/>
      <c r="OIY202" s="0"/>
      <c r="OIZ202" s="0"/>
      <c r="OJA202" s="0"/>
      <c r="OJB202" s="0"/>
      <c r="OJC202" s="0"/>
      <c r="OJD202" s="0"/>
      <c r="OJE202" s="0"/>
      <c r="OJF202" s="0"/>
      <c r="OJG202" s="0"/>
      <c r="OJH202" s="0"/>
      <c r="OJI202" s="0"/>
      <c r="OJJ202" s="0"/>
      <c r="OJK202" s="0"/>
      <c r="OJL202" s="0"/>
      <c r="OJM202" s="0"/>
      <c r="OJN202" s="0"/>
      <c r="OJO202" s="0"/>
      <c r="OJP202" s="0"/>
      <c r="OJQ202" s="0"/>
      <c r="OJR202" s="0"/>
      <c r="OJS202" s="0"/>
      <c r="OJT202" s="0"/>
      <c r="OJU202" s="0"/>
      <c r="OJV202" s="0"/>
      <c r="OJW202" s="0"/>
      <c r="OJX202" s="0"/>
      <c r="OJY202" s="0"/>
      <c r="OJZ202" s="0"/>
      <c r="OKA202" s="0"/>
      <c r="OKB202" s="0"/>
      <c r="OKC202" s="0"/>
      <c r="OKD202" s="0"/>
      <c r="OKE202" s="0"/>
      <c r="OKF202" s="0"/>
      <c r="OKG202" s="0"/>
      <c r="OKH202" s="0"/>
      <c r="OKI202" s="0"/>
      <c r="OKJ202" s="0"/>
      <c r="OKK202" s="0"/>
      <c r="OKL202" s="0"/>
      <c r="OKM202" s="0"/>
      <c r="OKN202" s="0"/>
      <c r="OKO202" s="0"/>
      <c r="OKP202" s="0"/>
      <c r="OKQ202" s="0"/>
      <c r="OKR202" s="0"/>
      <c r="OKS202" s="0"/>
      <c r="OKT202" s="0"/>
      <c r="OKU202" s="0"/>
      <c r="OKV202" s="0"/>
      <c r="OKW202" s="0"/>
      <c r="OKX202" s="0"/>
      <c r="OKY202" s="0"/>
      <c r="OKZ202" s="0"/>
      <c r="OLA202" s="0"/>
      <c r="OLB202" s="0"/>
      <c r="OLC202" s="0"/>
      <c r="OLD202" s="0"/>
      <c r="OLE202" s="0"/>
      <c r="OLF202" s="0"/>
      <c r="OLG202" s="0"/>
      <c r="OLH202" s="0"/>
      <c r="OLI202" s="0"/>
      <c r="OLJ202" s="0"/>
      <c r="OLK202" s="0"/>
      <c r="OLL202" s="0"/>
      <c r="OLM202" s="0"/>
      <c r="OLN202" s="0"/>
      <c r="OLO202" s="0"/>
      <c r="OLP202" s="0"/>
      <c r="OLQ202" s="0"/>
      <c r="OLR202" s="0"/>
      <c r="OLS202" s="0"/>
      <c r="OLT202" s="0"/>
      <c r="OLU202" s="0"/>
      <c r="OLV202" s="0"/>
      <c r="OLW202" s="0"/>
      <c r="OLX202" s="0"/>
      <c r="OLY202" s="0"/>
      <c r="OLZ202" s="0"/>
      <c r="OMA202" s="0"/>
      <c r="OMB202" s="0"/>
      <c r="OMC202" s="0"/>
      <c r="OMD202" s="0"/>
      <c r="OME202" s="0"/>
      <c r="OMF202" s="0"/>
      <c r="OMG202" s="0"/>
      <c r="OMH202" s="0"/>
      <c r="OMI202" s="0"/>
      <c r="OMJ202" s="0"/>
      <c r="OMK202" s="0"/>
      <c r="OML202" s="0"/>
      <c r="OMM202" s="0"/>
      <c r="OMN202" s="0"/>
      <c r="OMO202" s="0"/>
      <c r="OMP202" s="0"/>
      <c r="OMQ202" s="0"/>
      <c r="OMR202" s="0"/>
      <c r="OMS202" s="0"/>
      <c r="OMT202" s="0"/>
      <c r="OMU202" s="0"/>
      <c r="OMV202" s="0"/>
      <c r="OMW202" s="0"/>
      <c r="OMX202" s="0"/>
      <c r="OMY202" s="0"/>
      <c r="OMZ202" s="0"/>
      <c r="ONA202" s="0"/>
      <c r="ONB202" s="0"/>
      <c r="ONC202" s="0"/>
      <c r="OND202" s="0"/>
      <c r="ONE202" s="0"/>
      <c r="ONF202" s="0"/>
      <c r="ONG202" s="0"/>
      <c r="ONH202" s="0"/>
      <c r="ONI202" s="0"/>
      <c r="ONJ202" s="0"/>
      <c r="ONK202" s="0"/>
      <c r="ONL202" s="0"/>
      <c r="ONM202" s="0"/>
      <c r="ONN202" s="0"/>
      <c r="ONO202" s="0"/>
      <c r="ONP202" s="0"/>
      <c r="ONQ202" s="0"/>
      <c r="ONR202" s="0"/>
      <c r="ONS202" s="0"/>
      <c r="ONT202" s="0"/>
      <c r="ONU202" s="0"/>
      <c r="ONV202" s="0"/>
      <c r="ONW202" s="0"/>
      <c r="ONX202" s="0"/>
      <c r="ONY202" s="0"/>
      <c r="ONZ202" s="0"/>
      <c r="OOA202" s="0"/>
      <c r="OOB202" s="0"/>
      <c r="OOC202" s="0"/>
      <c r="OOD202" s="0"/>
      <c r="OOE202" s="0"/>
      <c r="OOF202" s="0"/>
      <c r="OOG202" s="0"/>
      <c r="OOH202" s="0"/>
      <c r="OOI202" s="0"/>
      <c r="OOJ202" s="0"/>
      <c r="OOK202" s="0"/>
      <c r="OOL202" s="0"/>
      <c r="OOM202" s="0"/>
      <c r="OON202" s="0"/>
      <c r="OOO202" s="0"/>
      <c r="OOP202" s="0"/>
      <c r="OOQ202" s="0"/>
      <c r="OOR202" s="0"/>
      <c r="OOS202" s="0"/>
      <c r="OOT202" s="0"/>
      <c r="OOU202" s="0"/>
      <c r="OOV202" s="0"/>
      <c r="OOW202" s="0"/>
      <c r="OOX202" s="0"/>
      <c r="OOY202" s="0"/>
      <c r="OOZ202" s="0"/>
      <c r="OPA202" s="0"/>
      <c r="OPB202" s="0"/>
      <c r="OPC202" s="0"/>
      <c r="OPD202" s="0"/>
      <c r="OPE202" s="0"/>
      <c r="OPF202" s="0"/>
      <c r="OPG202" s="0"/>
      <c r="OPH202" s="0"/>
      <c r="OPI202" s="0"/>
      <c r="OPJ202" s="0"/>
      <c r="OPK202" s="0"/>
      <c r="OPL202" s="0"/>
      <c r="OPM202" s="0"/>
      <c r="OPN202" s="0"/>
      <c r="OPO202" s="0"/>
      <c r="OPP202" s="0"/>
      <c r="OPQ202" s="0"/>
      <c r="OPR202" s="0"/>
      <c r="OPS202" s="0"/>
      <c r="OPT202" s="0"/>
      <c r="OPU202" s="0"/>
      <c r="OPV202" s="0"/>
      <c r="OPW202" s="0"/>
      <c r="OPX202" s="0"/>
      <c r="OPY202" s="0"/>
      <c r="OPZ202" s="0"/>
      <c r="OQA202" s="0"/>
      <c r="OQB202" s="0"/>
      <c r="OQC202" s="0"/>
      <c r="OQD202" s="0"/>
      <c r="OQE202" s="0"/>
      <c r="OQF202" s="0"/>
      <c r="OQG202" s="0"/>
      <c r="OQH202" s="0"/>
      <c r="OQI202" s="0"/>
      <c r="OQJ202" s="0"/>
      <c r="OQK202" s="0"/>
      <c r="OQL202" s="0"/>
      <c r="OQM202" s="0"/>
      <c r="OQN202" s="0"/>
      <c r="OQO202" s="0"/>
      <c r="OQP202" s="0"/>
      <c r="OQQ202" s="0"/>
      <c r="OQR202" s="0"/>
      <c r="OQS202" s="0"/>
      <c r="OQT202" s="0"/>
      <c r="OQU202" s="0"/>
      <c r="OQV202" s="0"/>
      <c r="OQW202" s="0"/>
      <c r="OQX202" s="0"/>
      <c r="OQY202" s="0"/>
      <c r="OQZ202" s="0"/>
      <c r="ORA202" s="0"/>
      <c r="ORB202" s="0"/>
      <c r="ORC202" s="0"/>
      <c r="ORD202" s="0"/>
      <c r="ORE202" s="0"/>
      <c r="ORF202" s="0"/>
      <c r="ORG202" s="0"/>
      <c r="ORH202" s="0"/>
      <c r="ORI202" s="0"/>
      <c r="ORJ202" s="0"/>
      <c r="ORK202" s="0"/>
      <c r="ORL202" s="0"/>
      <c r="ORM202" s="0"/>
      <c r="ORN202" s="0"/>
      <c r="ORO202" s="0"/>
      <c r="ORP202" s="0"/>
      <c r="ORQ202" s="0"/>
      <c r="ORR202" s="0"/>
      <c r="ORS202" s="0"/>
      <c r="ORT202" s="0"/>
      <c r="ORU202" s="0"/>
      <c r="ORV202" s="0"/>
      <c r="ORW202" s="0"/>
      <c r="ORX202" s="0"/>
      <c r="ORY202" s="0"/>
      <c r="ORZ202" s="0"/>
      <c r="OSA202" s="0"/>
      <c r="OSB202" s="0"/>
      <c r="OSC202" s="0"/>
      <c r="OSD202" s="0"/>
      <c r="OSE202" s="0"/>
      <c r="OSF202" s="0"/>
      <c r="OSG202" s="0"/>
      <c r="OSH202" s="0"/>
      <c r="OSI202" s="0"/>
      <c r="OSJ202" s="0"/>
      <c r="OSK202" s="0"/>
      <c r="OSL202" s="0"/>
      <c r="OSM202" s="0"/>
      <c r="OSN202" s="0"/>
      <c r="OSO202" s="0"/>
      <c r="OSP202" s="0"/>
      <c r="OSQ202" s="0"/>
      <c r="OSR202" s="0"/>
      <c r="OSS202" s="0"/>
      <c r="OST202" s="0"/>
      <c r="OSU202" s="0"/>
      <c r="OSV202" s="0"/>
      <c r="OSW202" s="0"/>
      <c r="OSX202" s="0"/>
      <c r="OSY202" s="0"/>
      <c r="OSZ202" s="0"/>
      <c r="OTA202" s="0"/>
      <c r="OTB202" s="0"/>
      <c r="OTC202" s="0"/>
      <c r="OTD202" s="0"/>
      <c r="OTE202" s="0"/>
      <c r="OTF202" s="0"/>
      <c r="OTG202" s="0"/>
      <c r="OTH202" s="0"/>
      <c r="OTI202" s="0"/>
      <c r="OTJ202" s="0"/>
      <c r="OTK202" s="0"/>
      <c r="OTL202" s="0"/>
      <c r="OTM202" s="0"/>
      <c r="OTN202" s="0"/>
      <c r="OTO202" s="0"/>
      <c r="OTP202" s="0"/>
      <c r="OTQ202" s="0"/>
      <c r="OTR202" s="0"/>
      <c r="OTS202" s="0"/>
      <c r="OTT202" s="0"/>
      <c r="OTU202" s="0"/>
      <c r="OTV202" s="0"/>
      <c r="OTW202" s="0"/>
      <c r="OTX202" s="0"/>
      <c r="OTY202" s="0"/>
      <c r="OTZ202" s="0"/>
      <c r="OUA202" s="0"/>
      <c r="OUB202" s="0"/>
      <c r="OUC202" s="0"/>
      <c r="OUD202" s="0"/>
      <c r="OUE202" s="0"/>
      <c r="OUF202" s="0"/>
      <c r="OUG202" s="0"/>
      <c r="OUH202" s="0"/>
      <c r="OUI202" s="0"/>
      <c r="OUJ202" s="0"/>
      <c r="OUK202" s="0"/>
      <c r="OUL202" s="0"/>
      <c r="OUM202" s="0"/>
      <c r="OUN202" s="0"/>
      <c r="OUO202" s="0"/>
      <c r="OUP202" s="0"/>
      <c r="OUQ202" s="0"/>
      <c r="OUR202" s="0"/>
      <c r="OUS202" s="0"/>
      <c r="OUT202" s="0"/>
      <c r="OUU202" s="0"/>
      <c r="OUV202" s="0"/>
      <c r="OUW202" s="0"/>
      <c r="OUX202" s="0"/>
      <c r="OUY202" s="0"/>
      <c r="OUZ202" s="0"/>
      <c r="OVA202" s="0"/>
      <c r="OVB202" s="0"/>
      <c r="OVC202" s="0"/>
      <c r="OVD202" s="0"/>
      <c r="OVE202" s="0"/>
      <c r="OVF202" s="0"/>
      <c r="OVG202" s="0"/>
      <c r="OVH202" s="0"/>
      <c r="OVI202" s="0"/>
      <c r="OVJ202" s="0"/>
      <c r="OVK202" s="0"/>
      <c r="OVL202" s="0"/>
      <c r="OVM202" s="0"/>
      <c r="OVN202" s="0"/>
      <c r="OVO202" s="0"/>
      <c r="OVP202" s="0"/>
      <c r="OVQ202" s="0"/>
      <c r="OVR202" s="0"/>
      <c r="OVS202" s="0"/>
      <c r="OVT202" s="0"/>
      <c r="OVU202" s="0"/>
      <c r="OVV202" s="0"/>
      <c r="OVW202" s="0"/>
      <c r="OVX202" s="0"/>
      <c r="OVY202" s="0"/>
      <c r="OVZ202" s="0"/>
      <c r="OWA202" s="0"/>
      <c r="OWB202" s="0"/>
      <c r="OWC202" s="0"/>
      <c r="OWD202" s="0"/>
      <c r="OWE202" s="0"/>
      <c r="OWF202" s="0"/>
      <c r="OWG202" s="0"/>
      <c r="OWH202" s="0"/>
      <c r="OWI202" s="0"/>
      <c r="OWJ202" s="0"/>
      <c r="OWK202" s="0"/>
      <c r="OWL202" s="0"/>
      <c r="OWM202" s="0"/>
      <c r="OWN202" s="0"/>
      <c r="OWO202" s="0"/>
      <c r="OWP202" s="0"/>
      <c r="OWQ202" s="0"/>
      <c r="OWR202" s="0"/>
      <c r="OWS202" s="0"/>
      <c r="OWT202" s="0"/>
      <c r="OWU202" s="0"/>
      <c r="OWV202" s="0"/>
      <c r="OWW202" s="0"/>
      <c r="OWX202" s="0"/>
      <c r="OWY202" s="0"/>
      <c r="OWZ202" s="0"/>
      <c r="OXA202" s="0"/>
      <c r="OXB202" s="0"/>
      <c r="OXC202" s="0"/>
      <c r="OXD202" s="0"/>
      <c r="OXE202" s="0"/>
      <c r="OXF202" s="0"/>
      <c r="OXG202" s="0"/>
      <c r="OXH202" s="0"/>
      <c r="OXI202" s="0"/>
      <c r="OXJ202" s="0"/>
      <c r="OXK202" s="0"/>
      <c r="OXL202" s="0"/>
      <c r="OXM202" s="0"/>
      <c r="OXN202" s="0"/>
      <c r="OXO202" s="0"/>
      <c r="OXP202" s="0"/>
      <c r="OXQ202" s="0"/>
      <c r="OXR202" s="0"/>
      <c r="OXS202" s="0"/>
      <c r="OXT202" s="0"/>
      <c r="OXU202" s="0"/>
      <c r="OXV202" s="0"/>
      <c r="OXW202" s="0"/>
      <c r="OXX202" s="0"/>
      <c r="OXY202" s="0"/>
      <c r="OXZ202" s="0"/>
      <c r="OYA202" s="0"/>
      <c r="OYB202" s="0"/>
      <c r="OYC202" s="0"/>
      <c r="OYD202" s="0"/>
      <c r="OYE202" s="0"/>
      <c r="OYF202" s="0"/>
      <c r="OYG202" s="0"/>
      <c r="OYH202" s="0"/>
      <c r="OYI202" s="0"/>
      <c r="OYJ202" s="0"/>
      <c r="OYK202" s="0"/>
      <c r="OYL202" s="0"/>
      <c r="OYM202" s="0"/>
      <c r="OYN202" s="0"/>
      <c r="OYO202" s="0"/>
      <c r="OYP202" s="0"/>
      <c r="OYQ202" s="0"/>
      <c r="OYR202" s="0"/>
      <c r="OYS202" s="0"/>
      <c r="OYT202" s="0"/>
      <c r="OYU202" s="0"/>
      <c r="OYV202" s="0"/>
      <c r="OYW202" s="0"/>
      <c r="OYX202" s="0"/>
      <c r="OYY202" s="0"/>
      <c r="OYZ202" s="0"/>
      <c r="OZA202" s="0"/>
      <c r="OZB202" s="0"/>
      <c r="OZC202" s="0"/>
      <c r="OZD202" s="0"/>
      <c r="OZE202" s="0"/>
      <c r="OZF202" s="0"/>
      <c r="OZG202" s="0"/>
      <c r="OZH202" s="0"/>
      <c r="OZI202" s="0"/>
      <c r="OZJ202" s="0"/>
      <c r="OZK202" s="0"/>
      <c r="OZL202" s="0"/>
      <c r="OZM202" s="0"/>
      <c r="OZN202" s="0"/>
      <c r="OZO202" s="0"/>
      <c r="OZP202" s="0"/>
      <c r="OZQ202" s="0"/>
      <c r="OZR202" s="0"/>
      <c r="OZS202" s="0"/>
      <c r="OZT202" s="0"/>
      <c r="OZU202" s="0"/>
      <c r="OZV202" s="0"/>
      <c r="OZW202" s="0"/>
      <c r="OZX202" s="0"/>
      <c r="OZY202" s="0"/>
      <c r="OZZ202" s="0"/>
      <c r="PAA202" s="0"/>
      <c r="PAB202" s="0"/>
      <c r="PAC202" s="0"/>
      <c r="PAD202" s="0"/>
      <c r="PAE202" s="0"/>
      <c r="PAF202" s="0"/>
      <c r="PAG202" s="0"/>
      <c r="PAH202" s="0"/>
      <c r="PAI202" s="0"/>
      <c r="PAJ202" s="0"/>
      <c r="PAK202" s="0"/>
      <c r="PAL202" s="0"/>
      <c r="PAM202" s="0"/>
      <c r="PAN202" s="0"/>
      <c r="PAO202" s="0"/>
      <c r="PAP202" s="0"/>
      <c r="PAQ202" s="0"/>
      <c r="PAR202" s="0"/>
      <c r="PAS202" s="0"/>
      <c r="PAT202" s="0"/>
      <c r="PAU202" s="0"/>
      <c r="PAV202" s="0"/>
      <c r="PAW202" s="0"/>
      <c r="PAX202" s="0"/>
      <c r="PAY202" s="0"/>
      <c r="PAZ202" s="0"/>
      <c r="PBA202" s="0"/>
      <c r="PBB202" s="0"/>
      <c r="PBC202" s="0"/>
      <c r="PBD202" s="0"/>
      <c r="PBE202" s="0"/>
      <c r="PBF202" s="0"/>
      <c r="PBG202" s="0"/>
      <c r="PBH202" s="0"/>
      <c r="PBI202" s="0"/>
      <c r="PBJ202" s="0"/>
      <c r="PBK202" s="0"/>
      <c r="PBL202" s="0"/>
      <c r="PBM202" s="0"/>
      <c r="PBN202" s="0"/>
      <c r="PBO202" s="0"/>
      <c r="PBP202" s="0"/>
      <c r="PBQ202" s="0"/>
      <c r="PBR202" s="0"/>
      <c r="PBS202" s="0"/>
      <c r="PBT202" s="0"/>
      <c r="PBU202" s="0"/>
      <c r="PBV202" s="0"/>
      <c r="PBW202" s="0"/>
      <c r="PBX202" s="0"/>
      <c r="PBY202" s="0"/>
      <c r="PBZ202" s="0"/>
      <c r="PCA202" s="0"/>
      <c r="PCB202" s="0"/>
      <c r="PCC202" s="0"/>
      <c r="PCD202" s="0"/>
      <c r="PCE202" s="0"/>
      <c r="PCF202" s="0"/>
      <c r="PCG202" s="0"/>
      <c r="PCH202" s="0"/>
      <c r="PCI202" s="0"/>
      <c r="PCJ202" s="0"/>
      <c r="PCK202" s="0"/>
      <c r="PCL202" s="0"/>
      <c r="PCM202" s="0"/>
      <c r="PCN202" s="0"/>
      <c r="PCO202" s="0"/>
      <c r="PCP202" s="0"/>
      <c r="PCQ202" s="0"/>
      <c r="PCR202" s="0"/>
      <c r="PCS202" s="0"/>
      <c r="PCT202" s="0"/>
      <c r="PCU202" s="0"/>
      <c r="PCV202" s="0"/>
      <c r="PCW202" s="0"/>
      <c r="PCX202" s="0"/>
      <c r="PCY202" s="0"/>
      <c r="PCZ202" s="0"/>
      <c r="PDA202" s="0"/>
      <c r="PDB202" s="0"/>
      <c r="PDC202" s="0"/>
      <c r="PDD202" s="0"/>
      <c r="PDE202" s="0"/>
      <c r="PDF202" s="0"/>
      <c r="PDG202" s="0"/>
      <c r="PDH202" s="0"/>
      <c r="PDI202" s="0"/>
      <c r="PDJ202" s="0"/>
      <c r="PDK202" s="0"/>
      <c r="PDL202" s="0"/>
      <c r="PDM202" s="0"/>
      <c r="PDN202" s="0"/>
      <c r="PDO202" s="0"/>
      <c r="PDP202" s="0"/>
      <c r="PDQ202" s="0"/>
      <c r="PDR202" s="0"/>
      <c r="PDS202" s="0"/>
      <c r="PDT202" s="0"/>
      <c r="PDU202" s="0"/>
      <c r="PDV202" s="0"/>
      <c r="PDW202" s="0"/>
      <c r="PDX202" s="0"/>
      <c r="PDY202" s="0"/>
      <c r="PDZ202" s="0"/>
      <c r="PEA202" s="0"/>
      <c r="PEB202" s="0"/>
      <c r="PEC202" s="0"/>
      <c r="PED202" s="0"/>
      <c r="PEE202" s="0"/>
      <c r="PEF202" s="0"/>
      <c r="PEG202" s="0"/>
      <c r="PEH202" s="0"/>
      <c r="PEI202" s="0"/>
      <c r="PEJ202" s="0"/>
      <c r="PEK202" s="0"/>
      <c r="PEL202" s="0"/>
      <c r="PEM202" s="0"/>
      <c r="PEN202" s="0"/>
      <c r="PEO202" s="0"/>
      <c r="PEP202" s="0"/>
      <c r="PEQ202" s="0"/>
      <c r="PER202" s="0"/>
      <c r="PES202" s="0"/>
      <c r="PET202" s="0"/>
      <c r="PEU202" s="0"/>
      <c r="PEV202" s="0"/>
      <c r="PEW202" s="0"/>
      <c r="PEX202" s="0"/>
      <c r="PEY202" s="0"/>
      <c r="PEZ202" s="0"/>
      <c r="PFA202" s="0"/>
      <c r="PFB202" s="0"/>
      <c r="PFC202" s="0"/>
      <c r="PFD202" s="0"/>
      <c r="PFE202" s="0"/>
      <c r="PFF202" s="0"/>
      <c r="PFG202" s="0"/>
      <c r="PFH202" s="0"/>
      <c r="PFI202" s="0"/>
      <c r="PFJ202" s="0"/>
      <c r="PFK202" s="0"/>
      <c r="PFL202" s="0"/>
      <c r="PFM202" s="0"/>
      <c r="PFN202" s="0"/>
      <c r="PFO202" s="0"/>
      <c r="PFP202" s="0"/>
      <c r="PFQ202" s="0"/>
      <c r="PFR202" s="0"/>
      <c r="PFS202" s="0"/>
      <c r="PFT202" s="0"/>
      <c r="PFU202" s="0"/>
      <c r="PFV202" s="0"/>
      <c r="PFW202" s="0"/>
      <c r="PFX202" s="0"/>
      <c r="PFY202" s="0"/>
      <c r="PFZ202" s="0"/>
      <c r="PGA202" s="0"/>
      <c r="PGB202" s="0"/>
      <c r="PGC202" s="0"/>
      <c r="PGD202" s="0"/>
      <c r="PGE202" s="0"/>
      <c r="PGF202" s="0"/>
      <c r="PGG202" s="0"/>
      <c r="PGH202" s="0"/>
      <c r="PGI202" s="0"/>
      <c r="PGJ202" s="0"/>
      <c r="PGK202" s="0"/>
      <c r="PGL202" s="0"/>
      <c r="PGM202" s="0"/>
      <c r="PGN202" s="0"/>
      <c r="PGO202" s="0"/>
      <c r="PGP202" s="0"/>
      <c r="PGQ202" s="0"/>
      <c r="PGR202" s="0"/>
      <c r="PGS202" s="0"/>
      <c r="PGT202" s="0"/>
      <c r="PGU202" s="0"/>
      <c r="PGV202" s="0"/>
      <c r="PGW202" s="0"/>
      <c r="PGX202" s="0"/>
      <c r="PGY202" s="0"/>
      <c r="PGZ202" s="0"/>
      <c r="PHA202" s="0"/>
      <c r="PHB202" s="0"/>
      <c r="PHC202" s="0"/>
      <c r="PHD202" s="0"/>
      <c r="PHE202" s="0"/>
      <c r="PHF202" s="0"/>
      <c r="PHG202" s="0"/>
      <c r="PHH202" s="0"/>
      <c r="PHI202" s="0"/>
      <c r="PHJ202" s="0"/>
      <c r="PHK202" s="0"/>
      <c r="PHL202" s="0"/>
      <c r="PHM202" s="0"/>
      <c r="PHN202" s="0"/>
      <c r="PHO202" s="0"/>
      <c r="PHP202" s="0"/>
      <c r="PHQ202" s="0"/>
      <c r="PHR202" s="0"/>
      <c r="PHS202" s="0"/>
      <c r="PHT202" s="0"/>
      <c r="PHU202" s="0"/>
      <c r="PHV202" s="0"/>
      <c r="PHW202" s="0"/>
      <c r="PHX202" s="0"/>
      <c r="PHY202" s="0"/>
      <c r="PHZ202" s="0"/>
      <c r="PIA202" s="0"/>
      <c r="PIB202" s="0"/>
      <c r="PIC202" s="0"/>
      <c r="PID202" s="0"/>
      <c r="PIE202" s="0"/>
      <c r="PIF202" s="0"/>
      <c r="PIG202" s="0"/>
      <c r="PIH202" s="0"/>
      <c r="PII202" s="0"/>
      <c r="PIJ202" s="0"/>
      <c r="PIK202" s="0"/>
      <c r="PIL202" s="0"/>
      <c r="PIM202" s="0"/>
      <c r="PIN202" s="0"/>
      <c r="PIO202" s="0"/>
      <c r="PIP202" s="0"/>
      <c r="PIQ202" s="0"/>
      <c r="PIR202" s="0"/>
      <c r="PIS202" s="0"/>
      <c r="PIT202" s="0"/>
      <c r="PIU202" s="0"/>
      <c r="PIV202" s="0"/>
      <c r="PIW202" s="0"/>
      <c r="PIX202" s="0"/>
      <c r="PIY202" s="0"/>
      <c r="PIZ202" s="0"/>
      <c r="PJA202" s="0"/>
      <c r="PJB202" s="0"/>
      <c r="PJC202" s="0"/>
      <c r="PJD202" s="0"/>
      <c r="PJE202" s="0"/>
      <c r="PJF202" s="0"/>
      <c r="PJG202" s="0"/>
      <c r="PJH202" s="0"/>
      <c r="PJI202" s="0"/>
      <c r="PJJ202" s="0"/>
      <c r="PJK202" s="0"/>
      <c r="PJL202" s="0"/>
      <c r="PJM202" s="0"/>
      <c r="PJN202" s="0"/>
      <c r="PJO202" s="0"/>
      <c r="PJP202" s="0"/>
      <c r="PJQ202" s="0"/>
      <c r="PJR202" s="0"/>
      <c r="PJS202" s="0"/>
      <c r="PJT202" s="0"/>
      <c r="PJU202" s="0"/>
      <c r="PJV202" s="0"/>
      <c r="PJW202" s="0"/>
      <c r="PJX202" s="0"/>
      <c r="PJY202" s="0"/>
      <c r="PJZ202" s="0"/>
      <c r="PKA202" s="0"/>
      <c r="PKB202" s="0"/>
      <c r="PKC202" s="0"/>
      <c r="PKD202" s="0"/>
      <c r="PKE202" s="0"/>
      <c r="PKF202" s="0"/>
      <c r="PKG202" s="0"/>
      <c r="PKH202" s="0"/>
      <c r="PKI202" s="0"/>
      <c r="PKJ202" s="0"/>
      <c r="PKK202" s="0"/>
      <c r="PKL202" s="0"/>
      <c r="PKM202" s="0"/>
      <c r="PKN202" s="0"/>
      <c r="PKO202" s="0"/>
      <c r="PKP202" s="0"/>
      <c r="PKQ202" s="0"/>
      <c r="PKR202" s="0"/>
      <c r="PKS202" s="0"/>
      <c r="PKT202" s="0"/>
      <c r="PKU202" s="0"/>
      <c r="PKV202" s="0"/>
      <c r="PKW202" s="0"/>
      <c r="PKX202" s="0"/>
      <c r="PKY202" s="0"/>
      <c r="PKZ202" s="0"/>
      <c r="PLA202" s="0"/>
      <c r="PLB202" s="0"/>
      <c r="PLC202" s="0"/>
      <c r="PLD202" s="0"/>
      <c r="PLE202" s="0"/>
      <c r="PLF202" s="0"/>
      <c r="PLG202" s="0"/>
      <c r="PLH202" s="0"/>
      <c r="PLI202" s="0"/>
      <c r="PLJ202" s="0"/>
      <c r="PLK202" s="0"/>
      <c r="PLL202" s="0"/>
      <c r="PLM202" s="0"/>
      <c r="PLN202" s="0"/>
      <c r="PLO202" s="0"/>
      <c r="PLP202" s="0"/>
      <c r="PLQ202" s="0"/>
      <c r="PLR202" s="0"/>
      <c r="PLS202" s="0"/>
      <c r="PLT202" s="0"/>
      <c r="PLU202" s="0"/>
      <c r="PLV202" s="0"/>
      <c r="PLW202" s="0"/>
      <c r="PLX202" s="0"/>
      <c r="PLY202" s="0"/>
      <c r="PLZ202" s="0"/>
      <c r="PMA202" s="0"/>
      <c r="PMB202" s="0"/>
      <c r="PMC202" s="0"/>
      <c r="PMD202" s="0"/>
      <c r="PME202" s="0"/>
      <c r="PMF202" s="0"/>
      <c r="PMG202" s="0"/>
      <c r="PMH202" s="0"/>
      <c r="PMI202" s="0"/>
      <c r="PMJ202" s="0"/>
      <c r="PMK202" s="0"/>
      <c r="PML202" s="0"/>
      <c r="PMM202" s="0"/>
      <c r="PMN202" s="0"/>
      <c r="PMO202" s="0"/>
      <c r="PMP202" s="0"/>
      <c r="PMQ202" s="0"/>
      <c r="PMR202" s="0"/>
      <c r="PMS202" s="0"/>
      <c r="PMT202" s="0"/>
      <c r="PMU202" s="0"/>
      <c r="PMV202" s="0"/>
      <c r="PMW202" s="0"/>
      <c r="PMX202" s="0"/>
      <c r="PMY202" s="0"/>
      <c r="PMZ202" s="0"/>
      <c r="PNA202" s="0"/>
      <c r="PNB202" s="0"/>
      <c r="PNC202" s="0"/>
      <c r="PND202" s="0"/>
      <c r="PNE202" s="0"/>
      <c r="PNF202" s="0"/>
      <c r="PNG202" s="0"/>
      <c r="PNH202" s="0"/>
      <c r="PNI202" s="0"/>
      <c r="PNJ202" s="0"/>
      <c r="PNK202" s="0"/>
      <c r="PNL202" s="0"/>
      <c r="PNM202" s="0"/>
      <c r="PNN202" s="0"/>
      <c r="PNO202" s="0"/>
      <c r="PNP202" s="0"/>
      <c r="PNQ202" s="0"/>
      <c r="PNR202" s="0"/>
      <c r="PNS202" s="0"/>
      <c r="PNT202" s="0"/>
      <c r="PNU202" s="0"/>
      <c r="PNV202" s="0"/>
      <c r="PNW202" s="0"/>
      <c r="PNX202" s="0"/>
      <c r="PNY202" s="0"/>
      <c r="PNZ202" s="0"/>
      <c r="POA202" s="0"/>
      <c r="POB202" s="0"/>
      <c r="POC202" s="0"/>
      <c r="POD202" s="0"/>
      <c r="POE202" s="0"/>
      <c r="POF202" s="0"/>
      <c r="POG202" s="0"/>
      <c r="POH202" s="0"/>
      <c r="POI202" s="0"/>
      <c r="POJ202" s="0"/>
      <c r="POK202" s="0"/>
      <c r="POL202" s="0"/>
      <c r="POM202" s="0"/>
      <c r="PON202" s="0"/>
      <c r="POO202" s="0"/>
      <c r="POP202" s="0"/>
      <c r="POQ202" s="0"/>
      <c r="POR202" s="0"/>
      <c r="POS202" s="0"/>
      <c r="POT202" s="0"/>
      <c r="POU202" s="0"/>
      <c r="POV202" s="0"/>
      <c r="POW202" s="0"/>
      <c r="POX202" s="0"/>
      <c r="POY202" s="0"/>
      <c r="POZ202" s="0"/>
      <c r="PPA202" s="0"/>
      <c r="PPB202" s="0"/>
      <c r="PPC202" s="0"/>
      <c r="PPD202" s="0"/>
      <c r="PPE202" s="0"/>
      <c r="PPF202" s="0"/>
      <c r="PPG202" s="0"/>
      <c r="PPH202" s="0"/>
      <c r="PPI202" s="0"/>
      <c r="PPJ202" s="0"/>
      <c r="PPK202" s="0"/>
      <c r="PPL202" s="0"/>
      <c r="PPM202" s="0"/>
      <c r="PPN202" s="0"/>
      <c r="PPO202" s="0"/>
      <c r="PPP202" s="0"/>
      <c r="PPQ202" s="0"/>
      <c r="PPR202" s="0"/>
      <c r="PPS202" s="0"/>
      <c r="PPT202" s="0"/>
      <c r="PPU202" s="0"/>
      <c r="PPV202" s="0"/>
      <c r="PPW202" s="0"/>
      <c r="PPX202" s="0"/>
      <c r="PPY202" s="0"/>
      <c r="PPZ202" s="0"/>
      <c r="PQA202" s="0"/>
      <c r="PQB202" s="0"/>
      <c r="PQC202" s="0"/>
      <c r="PQD202" s="0"/>
      <c r="PQE202" s="0"/>
      <c r="PQF202" s="0"/>
      <c r="PQG202" s="0"/>
      <c r="PQH202" s="0"/>
      <c r="PQI202" s="0"/>
      <c r="PQJ202" s="0"/>
      <c r="PQK202" s="0"/>
      <c r="PQL202" s="0"/>
      <c r="PQM202" s="0"/>
      <c r="PQN202" s="0"/>
      <c r="PQO202" s="0"/>
      <c r="PQP202" s="0"/>
      <c r="PQQ202" s="0"/>
      <c r="PQR202" s="0"/>
      <c r="PQS202" s="0"/>
      <c r="PQT202" s="0"/>
      <c r="PQU202" s="0"/>
      <c r="PQV202" s="0"/>
      <c r="PQW202" s="0"/>
      <c r="PQX202" s="0"/>
      <c r="PQY202" s="0"/>
      <c r="PQZ202" s="0"/>
      <c r="PRA202" s="0"/>
      <c r="PRB202" s="0"/>
      <c r="PRC202" s="0"/>
      <c r="PRD202" s="0"/>
      <c r="PRE202" s="0"/>
      <c r="PRF202" s="0"/>
      <c r="PRG202" s="0"/>
      <c r="PRH202" s="0"/>
      <c r="PRI202" s="0"/>
      <c r="PRJ202" s="0"/>
      <c r="PRK202" s="0"/>
      <c r="PRL202" s="0"/>
      <c r="PRM202" s="0"/>
      <c r="PRN202" s="0"/>
      <c r="PRO202" s="0"/>
      <c r="PRP202" s="0"/>
      <c r="PRQ202" s="0"/>
      <c r="PRR202" s="0"/>
      <c r="PRS202" s="0"/>
      <c r="PRT202" s="0"/>
      <c r="PRU202" s="0"/>
      <c r="PRV202" s="0"/>
      <c r="PRW202" s="0"/>
      <c r="PRX202" s="0"/>
      <c r="PRY202" s="0"/>
      <c r="PRZ202" s="0"/>
      <c r="PSA202" s="0"/>
      <c r="PSB202" s="0"/>
      <c r="PSC202" s="0"/>
      <c r="PSD202" s="0"/>
      <c r="PSE202" s="0"/>
      <c r="PSF202" s="0"/>
      <c r="PSG202" s="0"/>
      <c r="PSH202" s="0"/>
      <c r="PSI202" s="0"/>
      <c r="PSJ202" s="0"/>
      <c r="PSK202" s="0"/>
      <c r="PSL202" s="0"/>
      <c r="PSM202" s="0"/>
      <c r="PSN202" s="0"/>
      <c r="PSO202" s="0"/>
      <c r="PSP202" s="0"/>
      <c r="PSQ202" s="0"/>
      <c r="PSR202" s="0"/>
      <c r="PSS202" s="0"/>
      <c r="PST202" s="0"/>
      <c r="PSU202" s="0"/>
      <c r="PSV202" s="0"/>
      <c r="PSW202" s="0"/>
      <c r="PSX202" s="0"/>
      <c r="PSY202" s="0"/>
      <c r="PSZ202" s="0"/>
      <c r="PTA202" s="0"/>
      <c r="PTB202" s="0"/>
      <c r="PTC202" s="0"/>
      <c r="PTD202" s="0"/>
      <c r="PTE202" s="0"/>
      <c r="PTF202" s="0"/>
      <c r="PTG202" s="0"/>
      <c r="PTH202" s="0"/>
      <c r="PTI202" s="0"/>
      <c r="PTJ202" s="0"/>
      <c r="PTK202" s="0"/>
      <c r="PTL202" s="0"/>
      <c r="PTM202" s="0"/>
      <c r="PTN202" s="0"/>
      <c r="PTO202" s="0"/>
      <c r="PTP202" s="0"/>
      <c r="PTQ202" s="0"/>
      <c r="PTR202" s="0"/>
      <c r="PTS202" s="0"/>
      <c r="PTT202" s="0"/>
      <c r="PTU202" s="0"/>
      <c r="PTV202" s="0"/>
      <c r="PTW202" s="0"/>
      <c r="PTX202" s="0"/>
      <c r="PTY202" s="0"/>
      <c r="PTZ202" s="0"/>
      <c r="PUA202" s="0"/>
      <c r="PUB202" s="0"/>
      <c r="PUC202" s="0"/>
      <c r="PUD202" s="0"/>
      <c r="PUE202" s="0"/>
      <c r="PUF202" s="0"/>
      <c r="PUG202" s="0"/>
      <c r="PUH202" s="0"/>
      <c r="PUI202" s="0"/>
      <c r="PUJ202" s="0"/>
      <c r="PUK202" s="0"/>
      <c r="PUL202" s="0"/>
      <c r="PUM202" s="0"/>
      <c r="PUN202" s="0"/>
      <c r="PUO202" s="0"/>
      <c r="PUP202" s="0"/>
      <c r="PUQ202" s="0"/>
      <c r="PUR202" s="0"/>
      <c r="PUS202" s="0"/>
      <c r="PUT202" s="0"/>
      <c r="PUU202" s="0"/>
      <c r="PUV202" s="0"/>
      <c r="PUW202" s="0"/>
      <c r="PUX202" s="0"/>
      <c r="PUY202" s="0"/>
      <c r="PUZ202" s="0"/>
      <c r="PVA202" s="0"/>
      <c r="PVB202" s="0"/>
      <c r="PVC202" s="0"/>
      <c r="PVD202" s="0"/>
      <c r="PVE202" s="0"/>
      <c r="PVF202" s="0"/>
      <c r="PVG202" s="0"/>
      <c r="PVH202" s="0"/>
      <c r="PVI202" s="0"/>
      <c r="PVJ202" s="0"/>
      <c r="PVK202" s="0"/>
      <c r="PVL202" s="0"/>
      <c r="PVM202" s="0"/>
      <c r="PVN202" s="0"/>
      <c r="PVO202" s="0"/>
      <c r="PVP202" s="0"/>
      <c r="PVQ202" s="0"/>
      <c r="PVR202" s="0"/>
      <c r="PVS202" s="0"/>
      <c r="PVT202" s="0"/>
      <c r="PVU202" s="0"/>
      <c r="PVV202" s="0"/>
      <c r="PVW202" s="0"/>
      <c r="PVX202" s="0"/>
      <c r="PVY202" s="0"/>
      <c r="PVZ202" s="0"/>
      <c r="PWA202" s="0"/>
      <c r="PWB202" s="0"/>
      <c r="PWC202" s="0"/>
      <c r="PWD202" s="0"/>
      <c r="PWE202" s="0"/>
      <c r="PWF202" s="0"/>
      <c r="PWG202" s="0"/>
      <c r="PWH202" s="0"/>
      <c r="PWI202" s="0"/>
      <c r="PWJ202" s="0"/>
      <c r="PWK202" s="0"/>
      <c r="PWL202" s="0"/>
      <c r="PWM202" s="0"/>
      <c r="PWN202" s="0"/>
      <c r="PWO202" s="0"/>
      <c r="PWP202" s="0"/>
      <c r="PWQ202" s="0"/>
      <c r="PWR202" s="0"/>
      <c r="PWS202" s="0"/>
      <c r="PWT202" s="0"/>
      <c r="PWU202" s="0"/>
      <c r="PWV202" s="0"/>
      <c r="PWW202" s="0"/>
      <c r="PWX202" s="0"/>
      <c r="PWY202" s="0"/>
      <c r="PWZ202" s="0"/>
      <c r="PXA202" s="0"/>
      <c r="PXB202" s="0"/>
      <c r="PXC202" s="0"/>
      <c r="PXD202" s="0"/>
      <c r="PXE202" s="0"/>
      <c r="PXF202" s="0"/>
      <c r="PXG202" s="0"/>
      <c r="PXH202" s="0"/>
      <c r="PXI202" s="0"/>
      <c r="PXJ202" s="0"/>
      <c r="PXK202" s="0"/>
      <c r="PXL202" s="0"/>
      <c r="PXM202" s="0"/>
      <c r="PXN202" s="0"/>
      <c r="PXO202" s="0"/>
      <c r="PXP202" s="0"/>
      <c r="PXQ202" s="0"/>
      <c r="PXR202" s="0"/>
      <c r="PXS202" s="0"/>
      <c r="PXT202" s="0"/>
      <c r="PXU202" s="0"/>
      <c r="PXV202" s="0"/>
      <c r="PXW202" s="0"/>
      <c r="PXX202" s="0"/>
      <c r="PXY202" s="0"/>
      <c r="PXZ202" s="0"/>
      <c r="PYA202" s="0"/>
      <c r="PYB202" s="0"/>
      <c r="PYC202" s="0"/>
      <c r="PYD202" s="0"/>
      <c r="PYE202" s="0"/>
      <c r="PYF202" s="0"/>
      <c r="PYG202" s="0"/>
      <c r="PYH202" s="0"/>
      <c r="PYI202" s="0"/>
      <c r="PYJ202" s="0"/>
      <c r="PYK202" s="0"/>
      <c r="PYL202" s="0"/>
      <c r="PYM202" s="0"/>
      <c r="PYN202" s="0"/>
      <c r="PYO202" s="0"/>
      <c r="PYP202" s="0"/>
      <c r="PYQ202" s="0"/>
      <c r="PYR202" s="0"/>
      <c r="PYS202" s="0"/>
      <c r="PYT202" s="0"/>
      <c r="PYU202" s="0"/>
      <c r="PYV202" s="0"/>
      <c r="PYW202" s="0"/>
      <c r="PYX202" s="0"/>
      <c r="PYY202" s="0"/>
      <c r="PYZ202" s="0"/>
      <c r="PZA202" s="0"/>
      <c r="PZB202" s="0"/>
      <c r="PZC202" s="0"/>
      <c r="PZD202" s="0"/>
      <c r="PZE202" s="0"/>
      <c r="PZF202" s="0"/>
      <c r="PZG202" s="0"/>
      <c r="PZH202" s="0"/>
      <c r="PZI202" s="0"/>
      <c r="PZJ202" s="0"/>
      <c r="PZK202" s="0"/>
      <c r="PZL202" s="0"/>
      <c r="PZM202" s="0"/>
      <c r="PZN202" s="0"/>
      <c r="PZO202" s="0"/>
      <c r="PZP202" s="0"/>
      <c r="PZQ202" s="0"/>
      <c r="PZR202" s="0"/>
      <c r="PZS202" s="0"/>
      <c r="PZT202" s="0"/>
      <c r="PZU202" s="0"/>
      <c r="PZV202" s="0"/>
      <c r="PZW202" s="0"/>
      <c r="PZX202" s="0"/>
      <c r="PZY202" s="0"/>
      <c r="PZZ202" s="0"/>
      <c r="QAA202" s="0"/>
      <c r="QAB202" s="0"/>
      <c r="QAC202" s="0"/>
      <c r="QAD202" s="0"/>
      <c r="QAE202" s="0"/>
      <c r="QAF202" s="0"/>
      <c r="QAG202" s="0"/>
      <c r="QAH202" s="0"/>
      <c r="QAI202" s="0"/>
      <c r="QAJ202" s="0"/>
      <c r="QAK202" s="0"/>
      <c r="QAL202" s="0"/>
      <c r="QAM202" s="0"/>
      <c r="QAN202" s="0"/>
      <c r="QAO202" s="0"/>
      <c r="QAP202" s="0"/>
      <c r="QAQ202" s="0"/>
      <c r="QAR202" s="0"/>
      <c r="QAS202" s="0"/>
      <c r="QAT202" s="0"/>
      <c r="QAU202" s="0"/>
      <c r="QAV202" s="0"/>
      <c r="QAW202" s="0"/>
      <c r="QAX202" s="0"/>
      <c r="QAY202" s="0"/>
      <c r="QAZ202" s="0"/>
      <c r="QBA202" s="0"/>
      <c r="QBB202" s="0"/>
      <c r="QBC202" s="0"/>
      <c r="QBD202" s="0"/>
      <c r="QBE202" s="0"/>
      <c r="QBF202" s="0"/>
      <c r="QBG202" s="0"/>
      <c r="QBH202" s="0"/>
      <c r="QBI202" s="0"/>
      <c r="QBJ202" s="0"/>
      <c r="QBK202" s="0"/>
      <c r="QBL202" s="0"/>
      <c r="QBM202" s="0"/>
      <c r="QBN202" s="0"/>
      <c r="QBO202" s="0"/>
      <c r="QBP202" s="0"/>
      <c r="QBQ202" s="0"/>
      <c r="QBR202" s="0"/>
      <c r="QBS202" s="0"/>
      <c r="QBT202" s="0"/>
      <c r="QBU202" s="0"/>
      <c r="QBV202" s="0"/>
      <c r="QBW202" s="0"/>
      <c r="QBX202" s="0"/>
      <c r="QBY202" s="0"/>
      <c r="QBZ202" s="0"/>
      <c r="QCA202" s="0"/>
      <c r="QCB202" s="0"/>
      <c r="QCC202" s="0"/>
      <c r="QCD202" s="0"/>
      <c r="QCE202" s="0"/>
      <c r="QCF202" s="0"/>
      <c r="QCG202" s="0"/>
      <c r="QCH202" s="0"/>
      <c r="QCI202" s="0"/>
      <c r="QCJ202" s="0"/>
      <c r="QCK202" s="0"/>
      <c r="QCL202" s="0"/>
      <c r="QCM202" s="0"/>
      <c r="QCN202" s="0"/>
      <c r="QCO202" s="0"/>
      <c r="QCP202" s="0"/>
      <c r="QCQ202" s="0"/>
      <c r="QCR202" s="0"/>
      <c r="QCS202" s="0"/>
      <c r="QCT202" s="0"/>
      <c r="QCU202" s="0"/>
      <c r="QCV202" s="0"/>
      <c r="QCW202" s="0"/>
      <c r="QCX202" s="0"/>
      <c r="QCY202" s="0"/>
      <c r="QCZ202" s="0"/>
      <c r="QDA202" s="0"/>
      <c r="QDB202" s="0"/>
      <c r="QDC202" s="0"/>
      <c r="QDD202" s="0"/>
      <c r="QDE202" s="0"/>
      <c r="QDF202" s="0"/>
      <c r="QDG202" s="0"/>
      <c r="QDH202" s="0"/>
      <c r="QDI202" s="0"/>
      <c r="QDJ202" s="0"/>
      <c r="QDK202" s="0"/>
      <c r="QDL202" s="0"/>
      <c r="QDM202" s="0"/>
      <c r="QDN202" s="0"/>
      <c r="QDO202" s="0"/>
      <c r="QDP202" s="0"/>
      <c r="QDQ202" s="0"/>
      <c r="QDR202" s="0"/>
      <c r="QDS202" s="0"/>
      <c r="QDT202" s="0"/>
      <c r="QDU202" s="0"/>
      <c r="QDV202" s="0"/>
      <c r="QDW202" s="0"/>
      <c r="QDX202" s="0"/>
      <c r="QDY202" s="0"/>
      <c r="QDZ202" s="0"/>
      <c r="QEA202" s="0"/>
      <c r="QEB202" s="0"/>
      <c r="QEC202" s="0"/>
      <c r="QED202" s="0"/>
      <c r="QEE202" s="0"/>
      <c r="QEF202" s="0"/>
      <c r="QEG202" s="0"/>
      <c r="QEH202" s="0"/>
      <c r="QEI202" s="0"/>
      <c r="QEJ202" s="0"/>
      <c r="QEK202" s="0"/>
      <c r="QEL202" s="0"/>
      <c r="QEM202" s="0"/>
      <c r="QEN202" s="0"/>
      <c r="QEO202" s="0"/>
      <c r="QEP202" s="0"/>
      <c r="QEQ202" s="0"/>
      <c r="QER202" s="0"/>
      <c r="QES202" s="0"/>
      <c r="QET202" s="0"/>
      <c r="QEU202" s="0"/>
      <c r="QEV202" s="0"/>
      <c r="QEW202" s="0"/>
      <c r="QEX202" s="0"/>
      <c r="QEY202" s="0"/>
      <c r="QEZ202" s="0"/>
      <c r="QFA202" s="0"/>
      <c r="QFB202" s="0"/>
      <c r="QFC202" s="0"/>
      <c r="QFD202" s="0"/>
      <c r="QFE202" s="0"/>
      <c r="QFF202" s="0"/>
      <c r="QFG202" s="0"/>
      <c r="QFH202" s="0"/>
      <c r="QFI202" s="0"/>
      <c r="QFJ202" s="0"/>
      <c r="QFK202" s="0"/>
      <c r="QFL202" s="0"/>
      <c r="QFM202" s="0"/>
      <c r="QFN202" s="0"/>
      <c r="QFO202" s="0"/>
      <c r="QFP202" s="0"/>
      <c r="QFQ202" s="0"/>
      <c r="QFR202" s="0"/>
      <c r="QFS202" s="0"/>
      <c r="QFT202" s="0"/>
      <c r="QFU202" s="0"/>
      <c r="QFV202" s="0"/>
      <c r="QFW202" s="0"/>
      <c r="QFX202" s="0"/>
      <c r="QFY202" s="0"/>
      <c r="QFZ202" s="0"/>
      <c r="QGA202" s="0"/>
      <c r="QGB202" s="0"/>
      <c r="QGC202" s="0"/>
      <c r="QGD202" s="0"/>
      <c r="QGE202" s="0"/>
      <c r="QGF202" s="0"/>
      <c r="QGG202" s="0"/>
      <c r="QGH202" s="0"/>
      <c r="QGI202" s="0"/>
      <c r="QGJ202" s="0"/>
      <c r="QGK202" s="0"/>
      <c r="QGL202" s="0"/>
      <c r="QGM202" s="0"/>
      <c r="QGN202" s="0"/>
      <c r="QGO202" s="0"/>
      <c r="QGP202" s="0"/>
      <c r="QGQ202" s="0"/>
      <c r="QGR202" s="0"/>
      <c r="QGS202" s="0"/>
      <c r="QGT202" s="0"/>
      <c r="QGU202" s="0"/>
      <c r="QGV202" s="0"/>
      <c r="QGW202" s="0"/>
      <c r="QGX202" s="0"/>
      <c r="QGY202" s="0"/>
      <c r="QGZ202" s="0"/>
      <c r="QHA202" s="0"/>
      <c r="QHB202" s="0"/>
      <c r="QHC202" s="0"/>
      <c r="QHD202" s="0"/>
      <c r="QHE202" s="0"/>
      <c r="QHF202" s="0"/>
      <c r="QHG202" s="0"/>
      <c r="QHH202" s="0"/>
      <c r="QHI202" s="0"/>
      <c r="QHJ202" s="0"/>
      <c r="QHK202" s="0"/>
      <c r="QHL202" s="0"/>
      <c r="QHM202" s="0"/>
      <c r="QHN202" s="0"/>
      <c r="QHO202" s="0"/>
      <c r="QHP202" s="0"/>
      <c r="QHQ202" s="0"/>
      <c r="QHR202" s="0"/>
      <c r="QHS202" s="0"/>
      <c r="QHT202" s="0"/>
      <c r="QHU202" s="0"/>
      <c r="QHV202" s="0"/>
      <c r="QHW202" s="0"/>
      <c r="QHX202" s="0"/>
      <c r="QHY202" s="0"/>
      <c r="QHZ202" s="0"/>
      <c r="QIA202" s="0"/>
      <c r="QIB202" s="0"/>
      <c r="QIC202" s="0"/>
      <c r="QID202" s="0"/>
      <c r="QIE202" s="0"/>
      <c r="QIF202" s="0"/>
      <c r="QIG202" s="0"/>
      <c r="QIH202" s="0"/>
      <c r="QII202" s="0"/>
      <c r="QIJ202" s="0"/>
      <c r="QIK202" s="0"/>
      <c r="QIL202" s="0"/>
      <c r="QIM202" s="0"/>
      <c r="QIN202" s="0"/>
      <c r="QIO202" s="0"/>
      <c r="QIP202" s="0"/>
      <c r="QIQ202" s="0"/>
      <c r="QIR202" s="0"/>
      <c r="QIS202" s="0"/>
      <c r="QIT202" s="0"/>
      <c r="QIU202" s="0"/>
      <c r="QIV202" s="0"/>
      <c r="QIW202" s="0"/>
      <c r="QIX202" s="0"/>
      <c r="QIY202" s="0"/>
      <c r="QIZ202" s="0"/>
      <c r="QJA202" s="0"/>
      <c r="QJB202" s="0"/>
      <c r="QJC202" s="0"/>
      <c r="QJD202" s="0"/>
      <c r="QJE202" s="0"/>
      <c r="QJF202" s="0"/>
      <c r="QJG202" s="0"/>
      <c r="QJH202" s="0"/>
      <c r="QJI202" s="0"/>
      <c r="QJJ202" s="0"/>
      <c r="QJK202" s="0"/>
      <c r="QJL202" s="0"/>
      <c r="QJM202" s="0"/>
      <c r="QJN202" s="0"/>
      <c r="QJO202" s="0"/>
      <c r="QJP202" s="0"/>
      <c r="QJQ202" s="0"/>
      <c r="QJR202" s="0"/>
      <c r="QJS202" s="0"/>
      <c r="QJT202" s="0"/>
      <c r="QJU202" s="0"/>
      <c r="QJV202" s="0"/>
      <c r="QJW202" s="0"/>
      <c r="QJX202" s="0"/>
      <c r="QJY202" s="0"/>
      <c r="QJZ202" s="0"/>
      <c r="QKA202" s="0"/>
      <c r="QKB202" s="0"/>
      <c r="QKC202" s="0"/>
      <c r="QKD202" s="0"/>
      <c r="QKE202" s="0"/>
      <c r="QKF202" s="0"/>
      <c r="QKG202" s="0"/>
      <c r="QKH202" s="0"/>
      <c r="QKI202" s="0"/>
      <c r="QKJ202" s="0"/>
      <c r="QKK202" s="0"/>
      <c r="QKL202" s="0"/>
      <c r="QKM202" s="0"/>
      <c r="QKN202" s="0"/>
      <c r="QKO202" s="0"/>
      <c r="QKP202" s="0"/>
      <c r="QKQ202" s="0"/>
      <c r="QKR202" s="0"/>
      <c r="QKS202" s="0"/>
      <c r="QKT202" s="0"/>
      <c r="QKU202" s="0"/>
      <c r="QKV202" s="0"/>
      <c r="QKW202" s="0"/>
      <c r="QKX202" s="0"/>
      <c r="QKY202" s="0"/>
      <c r="QKZ202" s="0"/>
      <c r="QLA202" s="0"/>
      <c r="QLB202" s="0"/>
      <c r="QLC202" s="0"/>
      <c r="QLD202" s="0"/>
      <c r="QLE202" s="0"/>
      <c r="QLF202" s="0"/>
      <c r="QLG202" s="0"/>
      <c r="QLH202" s="0"/>
      <c r="QLI202" s="0"/>
      <c r="QLJ202" s="0"/>
      <c r="QLK202" s="0"/>
      <c r="QLL202" s="0"/>
      <c r="QLM202" s="0"/>
      <c r="QLN202" s="0"/>
      <c r="QLO202" s="0"/>
      <c r="QLP202" s="0"/>
      <c r="QLQ202" s="0"/>
      <c r="QLR202" s="0"/>
      <c r="QLS202" s="0"/>
      <c r="QLT202" s="0"/>
      <c r="QLU202" s="0"/>
      <c r="QLV202" s="0"/>
      <c r="QLW202" s="0"/>
      <c r="QLX202" s="0"/>
      <c r="QLY202" s="0"/>
      <c r="QLZ202" s="0"/>
      <c r="QMA202" s="0"/>
      <c r="QMB202" s="0"/>
      <c r="QMC202" s="0"/>
      <c r="QMD202" s="0"/>
      <c r="QME202" s="0"/>
      <c r="QMF202" s="0"/>
      <c r="QMG202" s="0"/>
      <c r="QMH202" s="0"/>
      <c r="QMI202" s="0"/>
      <c r="QMJ202" s="0"/>
      <c r="QMK202" s="0"/>
      <c r="QML202" s="0"/>
      <c r="QMM202" s="0"/>
      <c r="QMN202" s="0"/>
      <c r="QMO202" s="0"/>
      <c r="QMP202" s="0"/>
      <c r="QMQ202" s="0"/>
      <c r="QMR202" s="0"/>
      <c r="QMS202" s="0"/>
      <c r="QMT202" s="0"/>
      <c r="QMU202" s="0"/>
      <c r="QMV202" s="0"/>
      <c r="QMW202" s="0"/>
      <c r="QMX202" s="0"/>
      <c r="QMY202" s="0"/>
      <c r="QMZ202" s="0"/>
      <c r="QNA202" s="0"/>
      <c r="QNB202" s="0"/>
      <c r="QNC202" s="0"/>
      <c r="QND202" s="0"/>
      <c r="QNE202" s="0"/>
      <c r="QNF202" s="0"/>
      <c r="QNG202" s="0"/>
      <c r="QNH202" s="0"/>
      <c r="QNI202" s="0"/>
      <c r="QNJ202" s="0"/>
      <c r="QNK202" s="0"/>
      <c r="QNL202" s="0"/>
      <c r="QNM202" s="0"/>
      <c r="QNN202" s="0"/>
      <c r="QNO202" s="0"/>
      <c r="QNP202" s="0"/>
      <c r="QNQ202" s="0"/>
      <c r="QNR202" s="0"/>
      <c r="QNS202" s="0"/>
      <c r="QNT202" s="0"/>
      <c r="QNU202" s="0"/>
      <c r="QNV202" s="0"/>
      <c r="QNW202" s="0"/>
      <c r="QNX202" s="0"/>
      <c r="QNY202" s="0"/>
      <c r="QNZ202" s="0"/>
      <c r="QOA202" s="0"/>
      <c r="QOB202" s="0"/>
      <c r="QOC202" s="0"/>
      <c r="QOD202" s="0"/>
      <c r="QOE202" s="0"/>
      <c r="QOF202" s="0"/>
      <c r="QOG202" s="0"/>
      <c r="QOH202" s="0"/>
      <c r="QOI202" s="0"/>
      <c r="QOJ202" s="0"/>
      <c r="QOK202" s="0"/>
      <c r="QOL202" s="0"/>
      <c r="QOM202" s="0"/>
      <c r="QON202" s="0"/>
      <c r="QOO202" s="0"/>
      <c r="QOP202" s="0"/>
      <c r="QOQ202" s="0"/>
      <c r="QOR202" s="0"/>
      <c r="QOS202" s="0"/>
      <c r="QOT202" s="0"/>
      <c r="QOU202" s="0"/>
      <c r="QOV202" s="0"/>
      <c r="QOW202" s="0"/>
      <c r="QOX202" s="0"/>
      <c r="QOY202" s="0"/>
      <c r="QOZ202" s="0"/>
      <c r="QPA202" s="0"/>
      <c r="QPB202" s="0"/>
      <c r="QPC202" s="0"/>
      <c r="QPD202" s="0"/>
      <c r="QPE202" s="0"/>
      <c r="QPF202" s="0"/>
      <c r="QPG202" s="0"/>
      <c r="QPH202" s="0"/>
      <c r="QPI202" s="0"/>
      <c r="QPJ202" s="0"/>
      <c r="QPK202" s="0"/>
      <c r="QPL202" s="0"/>
      <c r="QPM202" s="0"/>
      <c r="QPN202" s="0"/>
      <c r="QPO202" s="0"/>
      <c r="QPP202" s="0"/>
      <c r="QPQ202" s="0"/>
      <c r="QPR202" s="0"/>
      <c r="QPS202" s="0"/>
      <c r="QPT202" s="0"/>
      <c r="QPU202" s="0"/>
      <c r="QPV202" s="0"/>
      <c r="QPW202" s="0"/>
      <c r="QPX202" s="0"/>
      <c r="QPY202" s="0"/>
      <c r="QPZ202" s="0"/>
      <c r="QQA202" s="0"/>
      <c r="QQB202" s="0"/>
      <c r="QQC202" s="0"/>
      <c r="QQD202" s="0"/>
      <c r="QQE202" s="0"/>
      <c r="QQF202" s="0"/>
      <c r="QQG202" s="0"/>
      <c r="QQH202" s="0"/>
      <c r="QQI202" s="0"/>
      <c r="QQJ202" s="0"/>
      <c r="QQK202" s="0"/>
      <c r="QQL202" s="0"/>
      <c r="QQM202" s="0"/>
      <c r="QQN202" s="0"/>
      <c r="QQO202" s="0"/>
      <c r="QQP202" s="0"/>
      <c r="QQQ202" s="0"/>
      <c r="QQR202" s="0"/>
      <c r="QQS202" s="0"/>
      <c r="QQT202" s="0"/>
      <c r="QQU202" s="0"/>
      <c r="QQV202" s="0"/>
      <c r="QQW202" s="0"/>
      <c r="QQX202" s="0"/>
      <c r="QQY202" s="0"/>
      <c r="QQZ202" s="0"/>
      <c r="QRA202" s="0"/>
      <c r="QRB202" s="0"/>
      <c r="QRC202" s="0"/>
      <c r="QRD202" s="0"/>
      <c r="QRE202" s="0"/>
      <c r="QRF202" s="0"/>
      <c r="QRG202" s="0"/>
      <c r="QRH202" s="0"/>
      <c r="QRI202" s="0"/>
      <c r="QRJ202" s="0"/>
      <c r="QRK202" s="0"/>
      <c r="QRL202" s="0"/>
      <c r="QRM202" s="0"/>
      <c r="QRN202" s="0"/>
      <c r="QRO202" s="0"/>
      <c r="QRP202" s="0"/>
      <c r="QRQ202" s="0"/>
      <c r="QRR202" s="0"/>
      <c r="QRS202" s="0"/>
      <c r="QRT202" s="0"/>
      <c r="QRU202" s="0"/>
      <c r="QRV202" s="0"/>
      <c r="QRW202" s="0"/>
      <c r="QRX202" s="0"/>
      <c r="QRY202" s="0"/>
      <c r="QRZ202" s="0"/>
      <c r="QSA202" s="0"/>
      <c r="QSB202" s="0"/>
      <c r="QSC202" s="0"/>
      <c r="QSD202" s="0"/>
      <c r="QSE202" s="0"/>
      <c r="QSF202" s="0"/>
      <c r="QSG202" s="0"/>
      <c r="QSH202" s="0"/>
      <c r="QSI202" s="0"/>
      <c r="QSJ202" s="0"/>
      <c r="QSK202" s="0"/>
      <c r="QSL202" s="0"/>
      <c r="QSM202" s="0"/>
      <c r="QSN202" s="0"/>
      <c r="QSO202" s="0"/>
      <c r="QSP202" s="0"/>
      <c r="QSQ202" s="0"/>
      <c r="QSR202" s="0"/>
      <c r="QSS202" s="0"/>
      <c r="QST202" s="0"/>
      <c r="QSU202" s="0"/>
      <c r="QSV202" s="0"/>
      <c r="QSW202" s="0"/>
      <c r="QSX202" s="0"/>
      <c r="QSY202" s="0"/>
      <c r="QSZ202" s="0"/>
      <c r="QTA202" s="0"/>
      <c r="QTB202" s="0"/>
      <c r="QTC202" s="0"/>
      <c r="QTD202" s="0"/>
      <c r="QTE202" s="0"/>
      <c r="QTF202" s="0"/>
      <c r="QTG202" s="0"/>
      <c r="QTH202" s="0"/>
      <c r="QTI202" s="0"/>
      <c r="QTJ202" s="0"/>
      <c r="QTK202" s="0"/>
      <c r="QTL202" s="0"/>
      <c r="QTM202" s="0"/>
      <c r="QTN202" s="0"/>
      <c r="QTO202" s="0"/>
      <c r="QTP202" s="0"/>
      <c r="QTQ202" s="0"/>
      <c r="QTR202" s="0"/>
      <c r="QTS202" s="0"/>
      <c r="QTT202" s="0"/>
      <c r="QTU202" s="0"/>
      <c r="QTV202" s="0"/>
      <c r="QTW202" s="0"/>
      <c r="QTX202" s="0"/>
      <c r="QTY202" s="0"/>
      <c r="QTZ202" s="0"/>
      <c r="QUA202" s="0"/>
      <c r="QUB202" s="0"/>
      <c r="QUC202" s="0"/>
      <c r="QUD202" s="0"/>
      <c r="QUE202" s="0"/>
      <c r="QUF202" s="0"/>
      <c r="QUG202" s="0"/>
      <c r="QUH202" s="0"/>
      <c r="QUI202" s="0"/>
      <c r="QUJ202" s="0"/>
      <c r="QUK202" s="0"/>
      <c r="QUL202" s="0"/>
      <c r="QUM202" s="0"/>
      <c r="QUN202" s="0"/>
      <c r="QUO202" s="0"/>
      <c r="QUP202" s="0"/>
      <c r="QUQ202" s="0"/>
      <c r="QUR202" s="0"/>
      <c r="QUS202" s="0"/>
      <c r="QUT202" s="0"/>
      <c r="QUU202" s="0"/>
      <c r="QUV202" s="0"/>
      <c r="QUW202" s="0"/>
      <c r="QUX202" s="0"/>
      <c r="QUY202" s="0"/>
      <c r="QUZ202" s="0"/>
      <c r="QVA202" s="0"/>
      <c r="QVB202" s="0"/>
      <c r="QVC202" s="0"/>
      <c r="QVD202" s="0"/>
      <c r="QVE202" s="0"/>
      <c r="QVF202" s="0"/>
      <c r="QVG202" s="0"/>
      <c r="QVH202" s="0"/>
      <c r="QVI202" s="0"/>
      <c r="QVJ202" s="0"/>
      <c r="QVK202" s="0"/>
      <c r="QVL202" s="0"/>
      <c r="QVM202" s="0"/>
      <c r="QVN202" s="0"/>
      <c r="QVO202" s="0"/>
      <c r="QVP202" s="0"/>
      <c r="QVQ202" s="0"/>
      <c r="QVR202" s="0"/>
      <c r="QVS202" s="0"/>
      <c r="QVT202" s="0"/>
      <c r="QVU202" s="0"/>
      <c r="QVV202" s="0"/>
      <c r="QVW202" s="0"/>
      <c r="QVX202" s="0"/>
      <c r="QVY202" s="0"/>
      <c r="QVZ202" s="0"/>
      <c r="QWA202" s="0"/>
      <c r="QWB202" s="0"/>
      <c r="QWC202" s="0"/>
      <c r="QWD202" s="0"/>
      <c r="QWE202" s="0"/>
      <c r="QWF202" s="0"/>
      <c r="QWG202" s="0"/>
      <c r="QWH202" s="0"/>
      <c r="QWI202" s="0"/>
      <c r="QWJ202" s="0"/>
      <c r="QWK202" s="0"/>
      <c r="QWL202" s="0"/>
      <c r="QWM202" s="0"/>
      <c r="QWN202" s="0"/>
      <c r="QWO202" s="0"/>
      <c r="QWP202" s="0"/>
      <c r="QWQ202" s="0"/>
      <c r="QWR202" s="0"/>
      <c r="QWS202" s="0"/>
      <c r="QWT202" s="0"/>
      <c r="QWU202" s="0"/>
      <c r="QWV202" s="0"/>
      <c r="QWW202" s="0"/>
      <c r="QWX202" s="0"/>
      <c r="QWY202" s="0"/>
      <c r="QWZ202" s="0"/>
      <c r="QXA202" s="0"/>
      <c r="QXB202" s="0"/>
      <c r="QXC202" s="0"/>
      <c r="QXD202" s="0"/>
      <c r="QXE202" s="0"/>
      <c r="QXF202" s="0"/>
      <c r="QXG202" s="0"/>
      <c r="QXH202" s="0"/>
      <c r="QXI202" s="0"/>
      <c r="QXJ202" s="0"/>
      <c r="QXK202" s="0"/>
      <c r="QXL202" s="0"/>
      <c r="QXM202" s="0"/>
      <c r="QXN202" s="0"/>
      <c r="QXO202" s="0"/>
      <c r="QXP202" s="0"/>
      <c r="QXQ202" s="0"/>
      <c r="QXR202" s="0"/>
      <c r="QXS202" s="0"/>
      <c r="QXT202" s="0"/>
      <c r="QXU202" s="0"/>
      <c r="QXV202" s="0"/>
      <c r="QXW202" s="0"/>
      <c r="QXX202" s="0"/>
      <c r="QXY202" s="0"/>
      <c r="QXZ202" s="0"/>
      <c r="QYA202" s="0"/>
      <c r="QYB202" s="0"/>
      <c r="QYC202" s="0"/>
      <c r="QYD202" s="0"/>
      <c r="QYE202" s="0"/>
      <c r="QYF202" s="0"/>
      <c r="QYG202" s="0"/>
      <c r="QYH202" s="0"/>
      <c r="QYI202" s="0"/>
      <c r="QYJ202" s="0"/>
      <c r="QYK202" s="0"/>
      <c r="QYL202" s="0"/>
      <c r="QYM202" s="0"/>
      <c r="QYN202" s="0"/>
      <c r="QYO202" s="0"/>
      <c r="QYP202" s="0"/>
      <c r="QYQ202" s="0"/>
      <c r="QYR202" s="0"/>
      <c r="QYS202" s="0"/>
      <c r="QYT202" s="0"/>
      <c r="QYU202" s="0"/>
      <c r="QYV202" s="0"/>
      <c r="QYW202" s="0"/>
      <c r="QYX202" s="0"/>
      <c r="QYY202" s="0"/>
      <c r="QYZ202" s="0"/>
      <c r="QZA202" s="0"/>
      <c r="QZB202" s="0"/>
      <c r="QZC202" s="0"/>
      <c r="QZD202" s="0"/>
      <c r="QZE202" s="0"/>
      <c r="QZF202" s="0"/>
      <c r="QZG202" s="0"/>
      <c r="QZH202" s="0"/>
      <c r="QZI202" s="0"/>
      <c r="QZJ202" s="0"/>
      <c r="QZK202" s="0"/>
      <c r="QZL202" s="0"/>
      <c r="QZM202" s="0"/>
      <c r="QZN202" s="0"/>
      <c r="QZO202" s="0"/>
      <c r="QZP202" s="0"/>
      <c r="QZQ202" s="0"/>
      <c r="QZR202" s="0"/>
      <c r="QZS202" s="0"/>
      <c r="QZT202" s="0"/>
      <c r="QZU202" s="0"/>
      <c r="QZV202" s="0"/>
      <c r="QZW202" s="0"/>
      <c r="QZX202" s="0"/>
      <c r="QZY202" s="0"/>
      <c r="QZZ202" s="0"/>
      <c r="RAA202" s="0"/>
      <c r="RAB202" s="0"/>
      <c r="RAC202" s="0"/>
      <c r="RAD202" s="0"/>
      <c r="RAE202" s="0"/>
      <c r="RAF202" s="0"/>
      <c r="RAG202" s="0"/>
      <c r="RAH202" s="0"/>
      <c r="RAI202" s="0"/>
      <c r="RAJ202" s="0"/>
      <c r="RAK202" s="0"/>
      <c r="RAL202" s="0"/>
      <c r="RAM202" s="0"/>
      <c r="RAN202" s="0"/>
      <c r="RAO202" s="0"/>
      <c r="RAP202" s="0"/>
      <c r="RAQ202" s="0"/>
      <c r="RAR202" s="0"/>
      <c r="RAS202" s="0"/>
      <c r="RAT202" s="0"/>
      <c r="RAU202" s="0"/>
      <c r="RAV202" s="0"/>
      <c r="RAW202" s="0"/>
      <c r="RAX202" s="0"/>
      <c r="RAY202" s="0"/>
      <c r="RAZ202" s="0"/>
      <c r="RBA202" s="0"/>
      <c r="RBB202" s="0"/>
      <c r="RBC202" s="0"/>
      <c r="RBD202" s="0"/>
      <c r="RBE202" s="0"/>
      <c r="RBF202" s="0"/>
      <c r="RBG202" s="0"/>
      <c r="RBH202" s="0"/>
      <c r="RBI202" s="0"/>
      <c r="RBJ202" s="0"/>
      <c r="RBK202" s="0"/>
      <c r="RBL202" s="0"/>
      <c r="RBM202" s="0"/>
      <c r="RBN202" s="0"/>
      <c r="RBO202" s="0"/>
      <c r="RBP202" s="0"/>
      <c r="RBQ202" s="0"/>
      <c r="RBR202" s="0"/>
      <c r="RBS202" s="0"/>
      <c r="RBT202" s="0"/>
      <c r="RBU202" s="0"/>
      <c r="RBV202" s="0"/>
      <c r="RBW202" s="0"/>
      <c r="RBX202" s="0"/>
      <c r="RBY202" s="0"/>
      <c r="RBZ202" s="0"/>
      <c r="RCA202" s="0"/>
      <c r="RCB202" s="0"/>
      <c r="RCC202" s="0"/>
      <c r="RCD202" s="0"/>
      <c r="RCE202" s="0"/>
      <c r="RCF202" s="0"/>
      <c r="RCG202" s="0"/>
      <c r="RCH202" s="0"/>
      <c r="RCI202" s="0"/>
      <c r="RCJ202" s="0"/>
      <c r="RCK202" s="0"/>
      <c r="RCL202" s="0"/>
      <c r="RCM202" s="0"/>
      <c r="RCN202" s="0"/>
      <c r="RCO202" s="0"/>
      <c r="RCP202" s="0"/>
      <c r="RCQ202" s="0"/>
      <c r="RCR202" s="0"/>
      <c r="RCS202" s="0"/>
      <c r="RCT202" s="0"/>
      <c r="RCU202" s="0"/>
      <c r="RCV202" s="0"/>
      <c r="RCW202" s="0"/>
      <c r="RCX202" s="0"/>
      <c r="RCY202" s="0"/>
      <c r="RCZ202" s="0"/>
      <c r="RDA202" s="0"/>
      <c r="RDB202" s="0"/>
      <c r="RDC202" s="0"/>
      <c r="RDD202" s="0"/>
      <c r="RDE202" s="0"/>
      <c r="RDF202" s="0"/>
      <c r="RDG202" s="0"/>
      <c r="RDH202" s="0"/>
      <c r="RDI202" s="0"/>
      <c r="RDJ202" s="0"/>
      <c r="RDK202" s="0"/>
      <c r="RDL202" s="0"/>
      <c r="RDM202" s="0"/>
      <c r="RDN202" s="0"/>
      <c r="RDO202" s="0"/>
      <c r="RDP202" s="0"/>
      <c r="RDQ202" s="0"/>
      <c r="RDR202" s="0"/>
      <c r="RDS202" s="0"/>
      <c r="RDT202" s="0"/>
      <c r="RDU202" s="0"/>
      <c r="RDV202" s="0"/>
      <c r="RDW202" s="0"/>
      <c r="RDX202" s="0"/>
      <c r="RDY202" s="0"/>
      <c r="RDZ202" s="0"/>
      <c r="REA202" s="0"/>
      <c r="REB202" s="0"/>
      <c r="REC202" s="0"/>
      <c r="RED202" s="0"/>
      <c r="REE202" s="0"/>
      <c r="REF202" s="0"/>
      <c r="REG202" s="0"/>
      <c r="REH202" s="0"/>
      <c r="REI202" s="0"/>
      <c r="REJ202" s="0"/>
      <c r="REK202" s="0"/>
      <c r="REL202" s="0"/>
      <c r="REM202" s="0"/>
      <c r="REN202" s="0"/>
      <c r="REO202" s="0"/>
      <c r="REP202" s="0"/>
      <c r="REQ202" s="0"/>
      <c r="RER202" s="0"/>
      <c r="RES202" s="0"/>
      <c r="RET202" s="0"/>
      <c r="REU202" s="0"/>
      <c r="REV202" s="0"/>
      <c r="REW202" s="0"/>
      <c r="REX202" s="0"/>
      <c r="REY202" s="0"/>
      <c r="REZ202" s="0"/>
      <c r="RFA202" s="0"/>
      <c r="RFB202" s="0"/>
      <c r="RFC202" s="0"/>
      <c r="RFD202" s="0"/>
      <c r="RFE202" s="0"/>
      <c r="RFF202" s="0"/>
      <c r="RFG202" s="0"/>
      <c r="RFH202" s="0"/>
      <c r="RFI202" s="0"/>
      <c r="RFJ202" s="0"/>
      <c r="RFK202" s="0"/>
      <c r="RFL202" s="0"/>
      <c r="RFM202" s="0"/>
      <c r="RFN202" s="0"/>
      <c r="RFO202" s="0"/>
      <c r="RFP202" s="0"/>
      <c r="RFQ202" s="0"/>
      <c r="RFR202" s="0"/>
      <c r="RFS202" s="0"/>
      <c r="RFT202" s="0"/>
      <c r="RFU202" s="0"/>
      <c r="RFV202" s="0"/>
      <c r="RFW202" s="0"/>
      <c r="RFX202" s="0"/>
      <c r="RFY202" s="0"/>
      <c r="RFZ202" s="0"/>
      <c r="RGA202" s="0"/>
      <c r="RGB202" s="0"/>
      <c r="RGC202" s="0"/>
      <c r="RGD202" s="0"/>
      <c r="RGE202" s="0"/>
      <c r="RGF202" s="0"/>
      <c r="RGG202" s="0"/>
      <c r="RGH202" s="0"/>
      <c r="RGI202" s="0"/>
      <c r="RGJ202" s="0"/>
      <c r="RGK202" s="0"/>
      <c r="RGL202" s="0"/>
      <c r="RGM202" s="0"/>
      <c r="RGN202" s="0"/>
      <c r="RGO202" s="0"/>
      <c r="RGP202" s="0"/>
      <c r="RGQ202" s="0"/>
      <c r="RGR202" s="0"/>
      <c r="RGS202" s="0"/>
      <c r="RGT202" s="0"/>
      <c r="RGU202" s="0"/>
      <c r="RGV202" s="0"/>
      <c r="RGW202" s="0"/>
      <c r="RGX202" s="0"/>
      <c r="RGY202" s="0"/>
      <c r="RGZ202" s="0"/>
      <c r="RHA202" s="0"/>
      <c r="RHB202" s="0"/>
      <c r="RHC202" s="0"/>
      <c r="RHD202" s="0"/>
      <c r="RHE202" s="0"/>
      <c r="RHF202" s="0"/>
      <c r="RHG202" s="0"/>
      <c r="RHH202" s="0"/>
      <c r="RHI202" s="0"/>
      <c r="RHJ202" s="0"/>
      <c r="RHK202" s="0"/>
      <c r="RHL202" s="0"/>
      <c r="RHM202" s="0"/>
      <c r="RHN202" s="0"/>
      <c r="RHO202" s="0"/>
      <c r="RHP202" s="0"/>
      <c r="RHQ202" s="0"/>
      <c r="RHR202" s="0"/>
      <c r="RHS202" s="0"/>
      <c r="RHT202" s="0"/>
      <c r="RHU202" s="0"/>
      <c r="RHV202" s="0"/>
      <c r="RHW202" s="0"/>
      <c r="RHX202" s="0"/>
      <c r="RHY202" s="0"/>
      <c r="RHZ202" s="0"/>
      <c r="RIA202" s="0"/>
      <c r="RIB202" s="0"/>
      <c r="RIC202" s="0"/>
      <c r="RID202" s="0"/>
      <c r="RIE202" s="0"/>
      <c r="RIF202" s="0"/>
      <c r="RIG202" s="0"/>
      <c r="RIH202" s="0"/>
      <c r="RII202" s="0"/>
      <c r="RIJ202" s="0"/>
      <c r="RIK202" s="0"/>
      <c r="RIL202" s="0"/>
      <c r="RIM202" s="0"/>
      <c r="RIN202" s="0"/>
      <c r="RIO202" s="0"/>
      <c r="RIP202" s="0"/>
      <c r="RIQ202" s="0"/>
      <c r="RIR202" s="0"/>
      <c r="RIS202" s="0"/>
      <c r="RIT202" s="0"/>
      <c r="RIU202" s="0"/>
      <c r="RIV202" s="0"/>
      <c r="RIW202" s="0"/>
      <c r="RIX202" s="0"/>
      <c r="RIY202" s="0"/>
      <c r="RIZ202" s="0"/>
      <c r="RJA202" s="0"/>
      <c r="RJB202" s="0"/>
      <c r="RJC202" s="0"/>
      <c r="RJD202" s="0"/>
      <c r="RJE202" s="0"/>
      <c r="RJF202" s="0"/>
      <c r="RJG202" s="0"/>
      <c r="RJH202" s="0"/>
      <c r="RJI202" s="0"/>
      <c r="RJJ202" s="0"/>
      <c r="RJK202" s="0"/>
      <c r="RJL202" s="0"/>
      <c r="RJM202" s="0"/>
      <c r="RJN202" s="0"/>
      <c r="RJO202" s="0"/>
      <c r="RJP202" s="0"/>
      <c r="RJQ202" s="0"/>
      <c r="RJR202" s="0"/>
      <c r="RJS202" s="0"/>
      <c r="RJT202" s="0"/>
      <c r="RJU202" s="0"/>
      <c r="RJV202" s="0"/>
      <c r="RJW202" s="0"/>
      <c r="RJX202" s="0"/>
      <c r="RJY202" s="0"/>
      <c r="RJZ202" s="0"/>
      <c r="RKA202" s="0"/>
      <c r="RKB202" s="0"/>
      <c r="RKC202" s="0"/>
      <c r="RKD202" s="0"/>
      <c r="RKE202" s="0"/>
      <c r="RKF202" s="0"/>
      <c r="RKG202" s="0"/>
      <c r="RKH202" s="0"/>
      <c r="RKI202" s="0"/>
      <c r="RKJ202" s="0"/>
      <c r="RKK202" s="0"/>
      <c r="RKL202" s="0"/>
      <c r="RKM202" s="0"/>
      <c r="RKN202" s="0"/>
      <c r="RKO202" s="0"/>
      <c r="RKP202" s="0"/>
      <c r="RKQ202" s="0"/>
      <c r="RKR202" s="0"/>
      <c r="RKS202" s="0"/>
      <c r="RKT202" s="0"/>
      <c r="RKU202" s="0"/>
      <c r="RKV202" s="0"/>
      <c r="RKW202" s="0"/>
      <c r="RKX202" s="0"/>
      <c r="RKY202" s="0"/>
      <c r="RKZ202" s="0"/>
      <c r="RLA202" s="0"/>
      <c r="RLB202" s="0"/>
      <c r="RLC202" s="0"/>
      <c r="RLD202" s="0"/>
      <c r="RLE202" s="0"/>
      <c r="RLF202" s="0"/>
      <c r="RLG202" s="0"/>
      <c r="RLH202" s="0"/>
      <c r="RLI202" s="0"/>
      <c r="RLJ202" s="0"/>
      <c r="RLK202" s="0"/>
      <c r="RLL202" s="0"/>
      <c r="RLM202" s="0"/>
      <c r="RLN202" s="0"/>
      <c r="RLO202" s="0"/>
      <c r="RLP202" s="0"/>
      <c r="RLQ202" s="0"/>
      <c r="RLR202" s="0"/>
      <c r="RLS202" s="0"/>
      <c r="RLT202" s="0"/>
      <c r="RLU202" s="0"/>
      <c r="RLV202" s="0"/>
      <c r="RLW202" s="0"/>
      <c r="RLX202" s="0"/>
      <c r="RLY202" s="0"/>
      <c r="RLZ202" s="0"/>
      <c r="RMA202" s="0"/>
      <c r="RMB202" s="0"/>
      <c r="RMC202" s="0"/>
      <c r="RMD202" s="0"/>
      <c r="RME202" s="0"/>
      <c r="RMF202" s="0"/>
      <c r="RMG202" s="0"/>
      <c r="RMH202" s="0"/>
      <c r="RMI202" s="0"/>
      <c r="RMJ202" s="0"/>
      <c r="RMK202" s="0"/>
      <c r="RML202" s="0"/>
      <c r="RMM202" s="0"/>
      <c r="RMN202" s="0"/>
      <c r="RMO202" s="0"/>
      <c r="RMP202" s="0"/>
      <c r="RMQ202" s="0"/>
      <c r="RMR202" s="0"/>
      <c r="RMS202" s="0"/>
      <c r="RMT202" s="0"/>
      <c r="RMU202" s="0"/>
      <c r="RMV202" s="0"/>
      <c r="RMW202" s="0"/>
      <c r="RMX202" s="0"/>
      <c r="RMY202" s="0"/>
      <c r="RMZ202" s="0"/>
      <c r="RNA202" s="0"/>
      <c r="RNB202" s="0"/>
      <c r="RNC202" s="0"/>
      <c r="RND202" s="0"/>
      <c r="RNE202" s="0"/>
      <c r="RNF202" s="0"/>
      <c r="RNG202" s="0"/>
      <c r="RNH202" s="0"/>
      <c r="RNI202" s="0"/>
      <c r="RNJ202" s="0"/>
      <c r="RNK202" s="0"/>
      <c r="RNL202" s="0"/>
      <c r="RNM202" s="0"/>
      <c r="RNN202" s="0"/>
      <c r="RNO202" s="0"/>
      <c r="RNP202" s="0"/>
      <c r="RNQ202" s="0"/>
      <c r="RNR202" s="0"/>
      <c r="RNS202" s="0"/>
      <c r="RNT202" s="0"/>
      <c r="RNU202" s="0"/>
      <c r="RNV202" s="0"/>
      <c r="RNW202" s="0"/>
      <c r="RNX202" s="0"/>
      <c r="RNY202" s="0"/>
      <c r="RNZ202" s="0"/>
      <c r="ROA202" s="0"/>
      <c r="ROB202" s="0"/>
      <c r="ROC202" s="0"/>
      <c r="ROD202" s="0"/>
      <c r="ROE202" s="0"/>
      <c r="ROF202" s="0"/>
      <c r="ROG202" s="0"/>
      <c r="ROH202" s="0"/>
      <c r="ROI202" s="0"/>
      <c r="ROJ202" s="0"/>
      <c r="ROK202" s="0"/>
      <c r="ROL202" s="0"/>
      <c r="ROM202" s="0"/>
      <c r="RON202" s="0"/>
      <c r="ROO202" s="0"/>
      <c r="ROP202" s="0"/>
      <c r="ROQ202" s="0"/>
      <c r="ROR202" s="0"/>
      <c r="ROS202" s="0"/>
      <c r="ROT202" s="0"/>
      <c r="ROU202" s="0"/>
      <c r="ROV202" s="0"/>
      <c r="ROW202" s="0"/>
      <c r="ROX202" s="0"/>
      <c r="ROY202" s="0"/>
      <c r="ROZ202" s="0"/>
      <c r="RPA202" s="0"/>
      <c r="RPB202" s="0"/>
      <c r="RPC202" s="0"/>
      <c r="RPD202" s="0"/>
      <c r="RPE202" s="0"/>
      <c r="RPF202" s="0"/>
      <c r="RPG202" s="0"/>
      <c r="RPH202" s="0"/>
      <c r="RPI202" s="0"/>
      <c r="RPJ202" s="0"/>
      <c r="RPK202" s="0"/>
      <c r="RPL202" s="0"/>
      <c r="RPM202" s="0"/>
      <c r="RPN202" s="0"/>
      <c r="RPO202" s="0"/>
      <c r="RPP202" s="0"/>
      <c r="RPQ202" s="0"/>
      <c r="RPR202" s="0"/>
      <c r="RPS202" s="0"/>
      <c r="RPT202" s="0"/>
      <c r="RPU202" s="0"/>
      <c r="RPV202" s="0"/>
      <c r="RPW202" s="0"/>
      <c r="RPX202" s="0"/>
      <c r="RPY202" s="0"/>
      <c r="RPZ202" s="0"/>
      <c r="RQA202" s="0"/>
      <c r="RQB202" s="0"/>
      <c r="RQC202" s="0"/>
      <c r="RQD202" s="0"/>
      <c r="RQE202" s="0"/>
      <c r="RQF202" s="0"/>
      <c r="RQG202" s="0"/>
      <c r="RQH202" s="0"/>
      <c r="RQI202" s="0"/>
      <c r="RQJ202" s="0"/>
      <c r="RQK202" s="0"/>
      <c r="RQL202" s="0"/>
      <c r="RQM202" s="0"/>
      <c r="RQN202" s="0"/>
      <c r="RQO202" s="0"/>
      <c r="RQP202" s="0"/>
      <c r="RQQ202" s="0"/>
      <c r="RQR202" s="0"/>
      <c r="RQS202" s="0"/>
      <c r="RQT202" s="0"/>
      <c r="RQU202" s="0"/>
      <c r="RQV202" s="0"/>
      <c r="RQW202" s="0"/>
      <c r="RQX202" s="0"/>
      <c r="RQY202" s="0"/>
      <c r="RQZ202" s="0"/>
      <c r="RRA202" s="0"/>
      <c r="RRB202" s="0"/>
      <c r="RRC202" s="0"/>
      <c r="RRD202" s="0"/>
      <c r="RRE202" s="0"/>
      <c r="RRF202" s="0"/>
      <c r="RRG202" s="0"/>
      <c r="RRH202" s="0"/>
      <c r="RRI202" s="0"/>
      <c r="RRJ202" s="0"/>
      <c r="RRK202" s="0"/>
      <c r="RRL202" s="0"/>
      <c r="RRM202" s="0"/>
      <c r="RRN202" s="0"/>
      <c r="RRO202" s="0"/>
      <c r="RRP202" s="0"/>
      <c r="RRQ202" s="0"/>
      <c r="RRR202" s="0"/>
      <c r="RRS202" s="0"/>
      <c r="RRT202" s="0"/>
      <c r="RRU202" s="0"/>
      <c r="RRV202" s="0"/>
      <c r="RRW202" s="0"/>
      <c r="RRX202" s="0"/>
      <c r="RRY202" s="0"/>
      <c r="RRZ202" s="0"/>
      <c r="RSA202" s="0"/>
      <c r="RSB202" s="0"/>
      <c r="RSC202" s="0"/>
      <c r="RSD202" s="0"/>
      <c r="RSE202" s="0"/>
      <c r="RSF202" s="0"/>
      <c r="RSG202" s="0"/>
      <c r="RSH202" s="0"/>
      <c r="RSI202" s="0"/>
      <c r="RSJ202" s="0"/>
      <c r="RSK202" s="0"/>
      <c r="RSL202" s="0"/>
      <c r="RSM202" s="0"/>
      <c r="RSN202" s="0"/>
      <c r="RSO202" s="0"/>
      <c r="RSP202" s="0"/>
      <c r="RSQ202" s="0"/>
      <c r="RSR202" s="0"/>
      <c r="RSS202" s="0"/>
      <c r="RST202" s="0"/>
      <c r="RSU202" s="0"/>
      <c r="RSV202" s="0"/>
      <c r="RSW202" s="0"/>
      <c r="RSX202" s="0"/>
      <c r="RSY202" s="0"/>
      <c r="RSZ202" s="0"/>
      <c r="RTA202" s="0"/>
      <c r="RTB202" s="0"/>
      <c r="RTC202" s="0"/>
      <c r="RTD202" s="0"/>
      <c r="RTE202" s="0"/>
      <c r="RTF202" s="0"/>
      <c r="RTG202" s="0"/>
      <c r="RTH202" s="0"/>
      <c r="RTI202" s="0"/>
      <c r="RTJ202" s="0"/>
      <c r="RTK202" s="0"/>
      <c r="RTL202" s="0"/>
      <c r="RTM202" s="0"/>
      <c r="RTN202" s="0"/>
      <c r="RTO202" s="0"/>
      <c r="RTP202" s="0"/>
      <c r="RTQ202" s="0"/>
      <c r="RTR202" s="0"/>
      <c r="RTS202" s="0"/>
      <c r="RTT202" s="0"/>
      <c r="RTU202" s="0"/>
      <c r="RTV202" s="0"/>
      <c r="RTW202" s="0"/>
      <c r="RTX202" s="0"/>
      <c r="RTY202" s="0"/>
      <c r="RTZ202" s="0"/>
      <c r="RUA202" s="0"/>
      <c r="RUB202" s="0"/>
      <c r="RUC202" s="0"/>
      <c r="RUD202" s="0"/>
      <c r="RUE202" s="0"/>
      <c r="RUF202" s="0"/>
      <c r="RUG202" s="0"/>
      <c r="RUH202" s="0"/>
      <c r="RUI202" s="0"/>
      <c r="RUJ202" s="0"/>
      <c r="RUK202" s="0"/>
      <c r="RUL202" s="0"/>
      <c r="RUM202" s="0"/>
      <c r="RUN202" s="0"/>
      <c r="RUO202" s="0"/>
      <c r="RUP202" s="0"/>
      <c r="RUQ202" s="0"/>
      <c r="RUR202" s="0"/>
      <c r="RUS202" s="0"/>
      <c r="RUT202" s="0"/>
      <c r="RUU202" s="0"/>
      <c r="RUV202" s="0"/>
      <c r="RUW202" s="0"/>
      <c r="RUX202" s="0"/>
      <c r="RUY202" s="0"/>
      <c r="RUZ202" s="0"/>
      <c r="RVA202" s="0"/>
      <c r="RVB202" s="0"/>
      <c r="RVC202" s="0"/>
      <c r="RVD202" s="0"/>
      <c r="RVE202" s="0"/>
      <c r="RVF202" s="0"/>
      <c r="RVG202" s="0"/>
      <c r="RVH202" s="0"/>
      <c r="RVI202" s="0"/>
      <c r="RVJ202" s="0"/>
      <c r="RVK202" s="0"/>
      <c r="RVL202" s="0"/>
      <c r="RVM202" s="0"/>
      <c r="RVN202" s="0"/>
      <c r="RVO202" s="0"/>
      <c r="RVP202" s="0"/>
      <c r="RVQ202" s="0"/>
      <c r="RVR202" s="0"/>
      <c r="RVS202" s="0"/>
      <c r="RVT202" s="0"/>
      <c r="RVU202" s="0"/>
      <c r="RVV202" s="0"/>
      <c r="RVW202" s="0"/>
      <c r="RVX202" s="0"/>
      <c r="RVY202" s="0"/>
      <c r="RVZ202" s="0"/>
      <c r="RWA202" s="0"/>
      <c r="RWB202" s="0"/>
      <c r="RWC202" s="0"/>
      <c r="RWD202" s="0"/>
      <c r="RWE202" s="0"/>
      <c r="RWF202" s="0"/>
      <c r="RWG202" s="0"/>
      <c r="RWH202" s="0"/>
      <c r="RWI202" s="0"/>
      <c r="RWJ202" s="0"/>
      <c r="RWK202" s="0"/>
      <c r="RWL202" s="0"/>
      <c r="RWM202" s="0"/>
      <c r="RWN202" s="0"/>
      <c r="RWO202" s="0"/>
      <c r="RWP202" s="0"/>
      <c r="RWQ202" s="0"/>
      <c r="RWR202" s="0"/>
      <c r="RWS202" s="0"/>
      <c r="RWT202" s="0"/>
      <c r="RWU202" s="0"/>
      <c r="RWV202" s="0"/>
      <c r="RWW202" s="0"/>
      <c r="RWX202" s="0"/>
      <c r="RWY202" s="0"/>
      <c r="RWZ202" s="0"/>
      <c r="RXA202" s="0"/>
      <c r="RXB202" s="0"/>
      <c r="RXC202" s="0"/>
      <c r="RXD202" s="0"/>
      <c r="RXE202" s="0"/>
      <c r="RXF202" s="0"/>
      <c r="RXG202" s="0"/>
      <c r="RXH202" s="0"/>
      <c r="RXI202" s="0"/>
      <c r="RXJ202" s="0"/>
      <c r="RXK202" s="0"/>
      <c r="RXL202" s="0"/>
      <c r="RXM202" s="0"/>
      <c r="RXN202" s="0"/>
      <c r="RXO202" s="0"/>
      <c r="RXP202" s="0"/>
      <c r="RXQ202" s="0"/>
      <c r="RXR202" s="0"/>
      <c r="RXS202" s="0"/>
      <c r="RXT202" s="0"/>
      <c r="RXU202" s="0"/>
      <c r="RXV202" s="0"/>
      <c r="RXW202" s="0"/>
      <c r="RXX202" s="0"/>
      <c r="RXY202" s="0"/>
      <c r="RXZ202" s="0"/>
      <c r="RYA202" s="0"/>
      <c r="RYB202" s="0"/>
      <c r="RYC202" s="0"/>
      <c r="RYD202" s="0"/>
      <c r="RYE202" s="0"/>
      <c r="RYF202" s="0"/>
      <c r="RYG202" s="0"/>
      <c r="RYH202" s="0"/>
      <c r="RYI202" s="0"/>
      <c r="RYJ202" s="0"/>
      <c r="RYK202" s="0"/>
      <c r="RYL202" s="0"/>
      <c r="RYM202" s="0"/>
      <c r="RYN202" s="0"/>
      <c r="RYO202" s="0"/>
      <c r="RYP202" s="0"/>
      <c r="RYQ202" s="0"/>
      <c r="RYR202" s="0"/>
      <c r="RYS202" s="0"/>
      <c r="RYT202" s="0"/>
      <c r="RYU202" s="0"/>
      <c r="RYV202" s="0"/>
      <c r="RYW202" s="0"/>
      <c r="RYX202" s="0"/>
      <c r="RYY202" s="0"/>
      <c r="RYZ202" s="0"/>
      <c r="RZA202" s="0"/>
      <c r="RZB202" s="0"/>
      <c r="RZC202" s="0"/>
      <c r="RZD202" s="0"/>
      <c r="RZE202" s="0"/>
      <c r="RZF202" s="0"/>
      <c r="RZG202" s="0"/>
      <c r="RZH202" s="0"/>
      <c r="RZI202" s="0"/>
      <c r="RZJ202" s="0"/>
      <c r="RZK202" s="0"/>
      <c r="RZL202" s="0"/>
      <c r="RZM202" s="0"/>
      <c r="RZN202" s="0"/>
      <c r="RZO202" s="0"/>
      <c r="RZP202" s="0"/>
      <c r="RZQ202" s="0"/>
      <c r="RZR202" s="0"/>
      <c r="RZS202" s="0"/>
      <c r="RZT202" s="0"/>
      <c r="RZU202" s="0"/>
      <c r="RZV202" s="0"/>
      <c r="RZW202" s="0"/>
      <c r="RZX202" s="0"/>
      <c r="RZY202" s="0"/>
      <c r="RZZ202" s="0"/>
      <c r="SAA202" s="0"/>
      <c r="SAB202" s="0"/>
      <c r="SAC202" s="0"/>
      <c r="SAD202" s="0"/>
      <c r="SAE202" s="0"/>
      <c r="SAF202" s="0"/>
      <c r="SAG202" s="0"/>
      <c r="SAH202" s="0"/>
      <c r="SAI202" s="0"/>
      <c r="SAJ202" s="0"/>
      <c r="SAK202" s="0"/>
      <c r="SAL202" s="0"/>
      <c r="SAM202" s="0"/>
      <c r="SAN202" s="0"/>
      <c r="SAO202" s="0"/>
      <c r="SAP202" s="0"/>
      <c r="SAQ202" s="0"/>
      <c r="SAR202" s="0"/>
      <c r="SAS202" s="0"/>
      <c r="SAT202" s="0"/>
      <c r="SAU202" s="0"/>
      <c r="SAV202" s="0"/>
      <c r="SAW202" s="0"/>
      <c r="SAX202" s="0"/>
      <c r="SAY202" s="0"/>
      <c r="SAZ202" s="0"/>
      <c r="SBA202" s="0"/>
      <c r="SBB202" s="0"/>
      <c r="SBC202" s="0"/>
      <c r="SBD202" s="0"/>
      <c r="SBE202" s="0"/>
      <c r="SBF202" s="0"/>
      <c r="SBG202" s="0"/>
      <c r="SBH202" s="0"/>
      <c r="SBI202" s="0"/>
      <c r="SBJ202" s="0"/>
      <c r="SBK202" s="0"/>
      <c r="SBL202" s="0"/>
      <c r="SBM202" s="0"/>
      <c r="SBN202" s="0"/>
      <c r="SBO202" s="0"/>
      <c r="SBP202" s="0"/>
      <c r="SBQ202" s="0"/>
      <c r="SBR202" s="0"/>
      <c r="SBS202" s="0"/>
      <c r="SBT202" s="0"/>
      <c r="SBU202" s="0"/>
      <c r="SBV202" s="0"/>
      <c r="SBW202" s="0"/>
      <c r="SBX202" s="0"/>
      <c r="SBY202" s="0"/>
      <c r="SBZ202" s="0"/>
      <c r="SCA202" s="0"/>
      <c r="SCB202" s="0"/>
      <c r="SCC202" s="0"/>
      <c r="SCD202" s="0"/>
      <c r="SCE202" s="0"/>
      <c r="SCF202" s="0"/>
      <c r="SCG202" s="0"/>
      <c r="SCH202" s="0"/>
      <c r="SCI202" s="0"/>
      <c r="SCJ202" s="0"/>
      <c r="SCK202" s="0"/>
      <c r="SCL202" s="0"/>
      <c r="SCM202" s="0"/>
      <c r="SCN202" s="0"/>
      <c r="SCO202" s="0"/>
      <c r="SCP202" s="0"/>
      <c r="SCQ202" s="0"/>
      <c r="SCR202" s="0"/>
      <c r="SCS202" s="0"/>
      <c r="SCT202" s="0"/>
      <c r="SCU202" s="0"/>
      <c r="SCV202" s="0"/>
      <c r="SCW202" s="0"/>
      <c r="SCX202" s="0"/>
      <c r="SCY202" s="0"/>
      <c r="SCZ202" s="0"/>
      <c r="SDA202" s="0"/>
      <c r="SDB202" s="0"/>
      <c r="SDC202" s="0"/>
      <c r="SDD202" s="0"/>
      <c r="SDE202" s="0"/>
      <c r="SDF202" s="0"/>
      <c r="SDG202" s="0"/>
      <c r="SDH202" s="0"/>
      <c r="SDI202" s="0"/>
      <c r="SDJ202" s="0"/>
      <c r="SDK202" s="0"/>
      <c r="SDL202" s="0"/>
      <c r="SDM202" s="0"/>
      <c r="SDN202" s="0"/>
      <c r="SDO202" s="0"/>
      <c r="SDP202" s="0"/>
      <c r="SDQ202" s="0"/>
      <c r="SDR202" s="0"/>
      <c r="SDS202" s="0"/>
      <c r="SDT202" s="0"/>
      <c r="SDU202" s="0"/>
      <c r="SDV202" s="0"/>
      <c r="SDW202" s="0"/>
      <c r="SDX202" s="0"/>
      <c r="SDY202" s="0"/>
      <c r="SDZ202" s="0"/>
      <c r="SEA202" s="0"/>
      <c r="SEB202" s="0"/>
      <c r="SEC202" s="0"/>
      <c r="SED202" s="0"/>
      <c r="SEE202" s="0"/>
      <c r="SEF202" s="0"/>
      <c r="SEG202" s="0"/>
      <c r="SEH202" s="0"/>
      <c r="SEI202" s="0"/>
      <c r="SEJ202" s="0"/>
      <c r="SEK202" s="0"/>
      <c r="SEL202" s="0"/>
      <c r="SEM202" s="0"/>
      <c r="SEN202" s="0"/>
      <c r="SEO202" s="0"/>
      <c r="SEP202" s="0"/>
      <c r="SEQ202" s="0"/>
      <c r="SER202" s="0"/>
      <c r="SES202" s="0"/>
      <c r="SET202" s="0"/>
      <c r="SEU202" s="0"/>
      <c r="SEV202" s="0"/>
      <c r="SEW202" s="0"/>
      <c r="SEX202" s="0"/>
      <c r="SEY202" s="0"/>
      <c r="SEZ202" s="0"/>
      <c r="SFA202" s="0"/>
      <c r="SFB202" s="0"/>
      <c r="SFC202" s="0"/>
      <c r="SFD202" s="0"/>
      <c r="SFE202" s="0"/>
      <c r="SFF202" s="0"/>
      <c r="SFG202" s="0"/>
      <c r="SFH202" s="0"/>
      <c r="SFI202" s="0"/>
      <c r="SFJ202" s="0"/>
      <c r="SFK202" s="0"/>
      <c r="SFL202" s="0"/>
      <c r="SFM202" s="0"/>
      <c r="SFN202" s="0"/>
      <c r="SFO202" s="0"/>
      <c r="SFP202" s="0"/>
      <c r="SFQ202" s="0"/>
      <c r="SFR202" s="0"/>
      <c r="SFS202" s="0"/>
      <c r="SFT202" s="0"/>
      <c r="SFU202" s="0"/>
      <c r="SFV202" s="0"/>
      <c r="SFW202" s="0"/>
      <c r="SFX202" s="0"/>
      <c r="SFY202" s="0"/>
      <c r="SFZ202" s="0"/>
      <c r="SGA202" s="0"/>
      <c r="SGB202" s="0"/>
      <c r="SGC202" s="0"/>
      <c r="SGD202" s="0"/>
      <c r="SGE202" s="0"/>
      <c r="SGF202" s="0"/>
      <c r="SGG202" s="0"/>
      <c r="SGH202" s="0"/>
      <c r="SGI202" s="0"/>
      <c r="SGJ202" s="0"/>
      <c r="SGK202" s="0"/>
      <c r="SGL202" s="0"/>
      <c r="SGM202" s="0"/>
      <c r="SGN202" s="0"/>
      <c r="SGO202" s="0"/>
      <c r="SGP202" s="0"/>
      <c r="SGQ202" s="0"/>
      <c r="SGR202" s="0"/>
      <c r="SGS202" s="0"/>
      <c r="SGT202" s="0"/>
      <c r="SGU202" s="0"/>
      <c r="SGV202" s="0"/>
      <c r="SGW202" s="0"/>
      <c r="SGX202" s="0"/>
      <c r="SGY202" s="0"/>
      <c r="SGZ202" s="0"/>
      <c r="SHA202" s="0"/>
      <c r="SHB202" s="0"/>
      <c r="SHC202" s="0"/>
      <c r="SHD202" s="0"/>
      <c r="SHE202" s="0"/>
      <c r="SHF202" s="0"/>
      <c r="SHG202" s="0"/>
      <c r="SHH202" s="0"/>
      <c r="SHI202" s="0"/>
      <c r="SHJ202" s="0"/>
      <c r="SHK202" s="0"/>
      <c r="SHL202" s="0"/>
      <c r="SHM202" s="0"/>
      <c r="SHN202" s="0"/>
      <c r="SHO202" s="0"/>
      <c r="SHP202" s="0"/>
      <c r="SHQ202" s="0"/>
      <c r="SHR202" s="0"/>
      <c r="SHS202" s="0"/>
      <c r="SHT202" s="0"/>
      <c r="SHU202" s="0"/>
      <c r="SHV202" s="0"/>
      <c r="SHW202" s="0"/>
      <c r="SHX202" s="0"/>
      <c r="SHY202" s="0"/>
      <c r="SHZ202" s="0"/>
      <c r="SIA202" s="0"/>
      <c r="SIB202" s="0"/>
      <c r="SIC202" s="0"/>
      <c r="SID202" s="0"/>
      <c r="SIE202" s="0"/>
      <c r="SIF202" s="0"/>
      <c r="SIG202" s="0"/>
      <c r="SIH202" s="0"/>
      <c r="SII202" s="0"/>
      <c r="SIJ202" s="0"/>
      <c r="SIK202" s="0"/>
      <c r="SIL202" s="0"/>
      <c r="SIM202" s="0"/>
      <c r="SIN202" s="0"/>
      <c r="SIO202" s="0"/>
      <c r="SIP202" s="0"/>
      <c r="SIQ202" s="0"/>
      <c r="SIR202" s="0"/>
      <c r="SIS202" s="0"/>
      <c r="SIT202" s="0"/>
      <c r="SIU202" s="0"/>
      <c r="SIV202" s="0"/>
      <c r="SIW202" s="0"/>
      <c r="SIX202" s="0"/>
      <c r="SIY202" s="0"/>
      <c r="SIZ202" s="0"/>
      <c r="SJA202" s="0"/>
      <c r="SJB202" s="0"/>
      <c r="SJC202" s="0"/>
      <c r="SJD202" s="0"/>
      <c r="SJE202" s="0"/>
      <c r="SJF202" s="0"/>
      <c r="SJG202" s="0"/>
      <c r="SJH202" s="0"/>
      <c r="SJI202" s="0"/>
      <c r="SJJ202" s="0"/>
      <c r="SJK202" s="0"/>
      <c r="SJL202" s="0"/>
      <c r="SJM202" s="0"/>
      <c r="SJN202" s="0"/>
      <c r="SJO202" s="0"/>
      <c r="SJP202" s="0"/>
      <c r="SJQ202" s="0"/>
      <c r="SJR202" s="0"/>
      <c r="SJS202" s="0"/>
      <c r="SJT202" s="0"/>
      <c r="SJU202" s="0"/>
      <c r="SJV202" s="0"/>
      <c r="SJW202" s="0"/>
      <c r="SJX202" s="0"/>
      <c r="SJY202" s="0"/>
      <c r="SJZ202" s="0"/>
      <c r="SKA202" s="0"/>
      <c r="SKB202" s="0"/>
      <c r="SKC202" s="0"/>
      <c r="SKD202" s="0"/>
      <c r="SKE202" s="0"/>
      <c r="SKF202" s="0"/>
      <c r="SKG202" s="0"/>
      <c r="SKH202" s="0"/>
      <c r="SKI202" s="0"/>
      <c r="SKJ202" s="0"/>
      <c r="SKK202" s="0"/>
      <c r="SKL202" s="0"/>
      <c r="SKM202" s="0"/>
      <c r="SKN202" s="0"/>
      <c r="SKO202" s="0"/>
      <c r="SKP202" s="0"/>
      <c r="SKQ202" s="0"/>
      <c r="SKR202" s="0"/>
      <c r="SKS202" s="0"/>
      <c r="SKT202" s="0"/>
      <c r="SKU202" s="0"/>
      <c r="SKV202" s="0"/>
      <c r="SKW202" s="0"/>
      <c r="SKX202" s="0"/>
      <c r="SKY202" s="0"/>
      <c r="SKZ202" s="0"/>
      <c r="SLA202" s="0"/>
      <c r="SLB202" s="0"/>
      <c r="SLC202" s="0"/>
      <c r="SLD202" s="0"/>
      <c r="SLE202" s="0"/>
      <c r="SLF202" s="0"/>
      <c r="SLG202" s="0"/>
      <c r="SLH202" s="0"/>
      <c r="SLI202" s="0"/>
      <c r="SLJ202" s="0"/>
      <c r="SLK202" s="0"/>
      <c r="SLL202" s="0"/>
      <c r="SLM202" s="0"/>
      <c r="SLN202" s="0"/>
      <c r="SLO202" s="0"/>
      <c r="SLP202" s="0"/>
      <c r="SLQ202" s="0"/>
      <c r="SLR202" s="0"/>
      <c r="SLS202" s="0"/>
      <c r="SLT202" s="0"/>
      <c r="SLU202" s="0"/>
      <c r="SLV202" s="0"/>
      <c r="SLW202" s="0"/>
      <c r="SLX202" s="0"/>
      <c r="SLY202" s="0"/>
      <c r="SLZ202" s="0"/>
      <c r="SMA202" s="0"/>
      <c r="SMB202" s="0"/>
      <c r="SMC202" s="0"/>
      <c r="SMD202" s="0"/>
      <c r="SME202" s="0"/>
      <c r="SMF202" s="0"/>
      <c r="SMG202" s="0"/>
      <c r="SMH202" s="0"/>
      <c r="SMI202" s="0"/>
      <c r="SMJ202" s="0"/>
      <c r="SMK202" s="0"/>
      <c r="SML202" s="0"/>
      <c r="SMM202" s="0"/>
      <c r="SMN202" s="0"/>
      <c r="SMO202" s="0"/>
      <c r="SMP202" s="0"/>
      <c r="SMQ202" s="0"/>
      <c r="SMR202" s="0"/>
      <c r="SMS202" s="0"/>
      <c r="SMT202" s="0"/>
      <c r="SMU202" s="0"/>
      <c r="SMV202" s="0"/>
      <c r="SMW202" s="0"/>
      <c r="SMX202" s="0"/>
      <c r="SMY202" s="0"/>
      <c r="SMZ202" s="0"/>
      <c r="SNA202" s="0"/>
      <c r="SNB202" s="0"/>
      <c r="SNC202" s="0"/>
      <c r="SND202" s="0"/>
      <c r="SNE202" s="0"/>
      <c r="SNF202" s="0"/>
      <c r="SNG202" s="0"/>
      <c r="SNH202" s="0"/>
      <c r="SNI202" s="0"/>
      <c r="SNJ202" s="0"/>
      <c r="SNK202" s="0"/>
      <c r="SNL202" s="0"/>
      <c r="SNM202" s="0"/>
      <c r="SNN202" s="0"/>
      <c r="SNO202" s="0"/>
      <c r="SNP202" s="0"/>
      <c r="SNQ202" s="0"/>
      <c r="SNR202" s="0"/>
      <c r="SNS202" s="0"/>
      <c r="SNT202" s="0"/>
      <c r="SNU202" s="0"/>
      <c r="SNV202" s="0"/>
      <c r="SNW202" s="0"/>
      <c r="SNX202" s="0"/>
      <c r="SNY202" s="0"/>
      <c r="SNZ202" s="0"/>
      <c r="SOA202" s="0"/>
      <c r="SOB202" s="0"/>
      <c r="SOC202" s="0"/>
      <c r="SOD202" s="0"/>
      <c r="SOE202" s="0"/>
      <c r="SOF202" s="0"/>
      <c r="SOG202" s="0"/>
      <c r="SOH202" s="0"/>
      <c r="SOI202" s="0"/>
      <c r="SOJ202" s="0"/>
      <c r="SOK202" s="0"/>
      <c r="SOL202" s="0"/>
      <c r="SOM202" s="0"/>
      <c r="SON202" s="0"/>
      <c r="SOO202" s="0"/>
      <c r="SOP202" s="0"/>
      <c r="SOQ202" s="0"/>
      <c r="SOR202" s="0"/>
      <c r="SOS202" s="0"/>
      <c r="SOT202" s="0"/>
      <c r="SOU202" s="0"/>
      <c r="SOV202" s="0"/>
      <c r="SOW202" s="0"/>
      <c r="SOX202" s="0"/>
      <c r="SOY202" s="0"/>
      <c r="SOZ202" s="0"/>
      <c r="SPA202" s="0"/>
      <c r="SPB202" s="0"/>
      <c r="SPC202" s="0"/>
      <c r="SPD202" s="0"/>
      <c r="SPE202" s="0"/>
      <c r="SPF202" s="0"/>
      <c r="SPG202" s="0"/>
      <c r="SPH202" s="0"/>
      <c r="SPI202" s="0"/>
      <c r="SPJ202" s="0"/>
      <c r="SPK202" s="0"/>
      <c r="SPL202" s="0"/>
      <c r="SPM202" s="0"/>
      <c r="SPN202" s="0"/>
      <c r="SPO202" s="0"/>
      <c r="SPP202" s="0"/>
      <c r="SPQ202" s="0"/>
      <c r="SPR202" s="0"/>
      <c r="SPS202" s="0"/>
      <c r="SPT202" s="0"/>
      <c r="SPU202" s="0"/>
      <c r="SPV202" s="0"/>
      <c r="SPW202" s="0"/>
      <c r="SPX202" s="0"/>
      <c r="SPY202" s="0"/>
      <c r="SPZ202" s="0"/>
      <c r="SQA202" s="0"/>
      <c r="SQB202" s="0"/>
      <c r="SQC202" s="0"/>
      <c r="SQD202" s="0"/>
      <c r="SQE202" s="0"/>
      <c r="SQF202" s="0"/>
      <c r="SQG202" s="0"/>
      <c r="SQH202" s="0"/>
      <c r="SQI202" s="0"/>
      <c r="SQJ202" s="0"/>
      <c r="SQK202" s="0"/>
      <c r="SQL202" s="0"/>
      <c r="SQM202" s="0"/>
      <c r="SQN202" s="0"/>
      <c r="SQO202" s="0"/>
      <c r="SQP202" s="0"/>
      <c r="SQQ202" s="0"/>
      <c r="SQR202" s="0"/>
      <c r="SQS202" s="0"/>
      <c r="SQT202" s="0"/>
      <c r="SQU202" s="0"/>
      <c r="SQV202" s="0"/>
      <c r="SQW202" s="0"/>
      <c r="SQX202" s="0"/>
      <c r="SQY202" s="0"/>
      <c r="SQZ202" s="0"/>
      <c r="SRA202" s="0"/>
      <c r="SRB202" s="0"/>
      <c r="SRC202" s="0"/>
      <c r="SRD202" s="0"/>
      <c r="SRE202" s="0"/>
      <c r="SRF202" s="0"/>
      <c r="SRG202" s="0"/>
      <c r="SRH202" s="0"/>
      <c r="SRI202" s="0"/>
      <c r="SRJ202" s="0"/>
      <c r="SRK202" s="0"/>
      <c r="SRL202" s="0"/>
      <c r="SRM202" s="0"/>
      <c r="SRN202" s="0"/>
      <c r="SRO202" s="0"/>
      <c r="SRP202" s="0"/>
      <c r="SRQ202" s="0"/>
      <c r="SRR202" s="0"/>
      <c r="SRS202" s="0"/>
      <c r="SRT202" s="0"/>
      <c r="SRU202" s="0"/>
      <c r="SRV202" s="0"/>
      <c r="SRW202" s="0"/>
      <c r="SRX202" s="0"/>
      <c r="SRY202" s="0"/>
      <c r="SRZ202" s="0"/>
      <c r="SSA202" s="0"/>
      <c r="SSB202" s="0"/>
      <c r="SSC202" s="0"/>
      <c r="SSD202" s="0"/>
      <c r="SSE202" s="0"/>
      <c r="SSF202" s="0"/>
      <c r="SSG202" s="0"/>
      <c r="SSH202" s="0"/>
      <c r="SSI202" s="0"/>
      <c r="SSJ202" s="0"/>
      <c r="SSK202" s="0"/>
      <c r="SSL202" s="0"/>
      <c r="SSM202" s="0"/>
      <c r="SSN202" s="0"/>
      <c r="SSO202" s="0"/>
      <c r="SSP202" s="0"/>
      <c r="SSQ202" s="0"/>
      <c r="SSR202" s="0"/>
      <c r="SSS202" s="0"/>
      <c r="SST202" s="0"/>
      <c r="SSU202" s="0"/>
      <c r="SSV202" s="0"/>
      <c r="SSW202" s="0"/>
      <c r="SSX202" s="0"/>
      <c r="SSY202" s="0"/>
      <c r="SSZ202" s="0"/>
      <c r="STA202" s="0"/>
      <c r="STB202" s="0"/>
      <c r="STC202" s="0"/>
      <c r="STD202" s="0"/>
      <c r="STE202" s="0"/>
      <c r="STF202" s="0"/>
      <c r="STG202" s="0"/>
      <c r="STH202" s="0"/>
      <c r="STI202" s="0"/>
      <c r="STJ202" s="0"/>
      <c r="STK202" s="0"/>
      <c r="STL202" s="0"/>
      <c r="STM202" s="0"/>
      <c r="STN202" s="0"/>
      <c r="STO202" s="0"/>
      <c r="STP202" s="0"/>
      <c r="STQ202" s="0"/>
      <c r="STR202" s="0"/>
      <c r="STS202" s="0"/>
      <c r="STT202" s="0"/>
      <c r="STU202" s="0"/>
      <c r="STV202" s="0"/>
      <c r="STW202" s="0"/>
      <c r="STX202" s="0"/>
      <c r="STY202" s="0"/>
      <c r="STZ202" s="0"/>
      <c r="SUA202" s="0"/>
      <c r="SUB202" s="0"/>
      <c r="SUC202" s="0"/>
      <c r="SUD202" s="0"/>
      <c r="SUE202" s="0"/>
      <c r="SUF202" s="0"/>
      <c r="SUG202" s="0"/>
      <c r="SUH202" s="0"/>
      <c r="SUI202" s="0"/>
      <c r="SUJ202" s="0"/>
      <c r="SUK202" s="0"/>
      <c r="SUL202" s="0"/>
      <c r="SUM202" s="0"/>
      <c r="SUN202" s="0"/>
      <c r="SUO202" s="0"/>
      <c r="SUP202" s="0"/>
      <c r="SUQ202" s="0"/>
      <c r="SUR202" s="0"/>
      <c r="SUS202" s="0"/>
      <c r="SUT202" s="0"/>
      <c r="SUU202" s="0"/>
      <c r="SUV202" s="0"/>
      <c r="SUW202" s="0"/>
      <c r="SUX202" s="0"/>
      <c r="SUY202" s="0"/>
      <c r="SUZ202" s="0"/>
      <c r="SVA202" s="0"/>
      <c r="SVB202" s="0"/>
      <c r="SVC202" s="0"/>
      <c r="SVD202" s="0"/>
      <c r="SVE202" s="0"/>
      <c r="SVF202" s="0"/>
      <c r="SVG202" s="0"/>
      <c r="SVH202" s="0"/>
      <c r="SVI202" s="0"/>
      <c r="SVJ202" s="0"/>
      <c r="SVK202" s="0"/>
      <c r="SVL202" s="0"/>
      <c r="SVM202" s="0"/>
      <c r="SVN202" s="0"/>
      <c r="SVO202" s="0"/>
      <c r="SVP202" s="0"/>
      <c r="SVQ202" s="0"/>
      <c r="SVR202" s="0"/>
      <c r="SVS202" s="0"/>
      <c r="SVT202" s="0"/>
      <c r="SVU202" s="0"/>
      <c r="SVV202" s="0"/>
      <c r="SVW202" s="0"/>
      <c r="SVX202" s="0"/>
      <c r="SVY202" s="0"/>
      <c r="SVZ202" s="0"/>
      <c r="SWA202" s="0"/>
      <c r="SWB202" s="0"/>
      <c r="SWC202" s="0"/>
      <c r="SWD202" s="0"/>
      <c r="SWE202" s="0"/>
      <c r="SWF202" s="0"/>
      <c r="SWG202" s="0"/>
      <c r="SWH202" s="0"/>
      <c r="SWI202" s="0"/>
      <c r="SWJ202" s="0"/>
      <c r="SWK202" s="0"/>
      <c r="SWL202" s="0"/>
      <c r="SWM202" s="0"/>
      <c r="SWN202" s="0"/>
      <c r="SWO202" s="0"/>
      <c r="SWP202" s="0"/>
      <c r="SWQ202" s="0"/>
      <c r="SWR202" s="0"/>
      <c r="SWS202" s="0"/>
      <c r="SWT202" s="0"/>
      <c r="SWU202" s="0"/>
      <c r="SWV202" s="0"/>
      <c r="SWW202" s="0"/>
      <c r="SWX202" s="0"/>
      <c r="SWY202" s="0"/>
      <c r="SWZ202" s="0"/>
      <c r="SXA202" s="0"/>
      <c r="SXB202" s="0"/>
      <c r="SXC202" s="0"/>
      <c r="SXD202" s="0"/>
      <c r="SXE202" s="0"/>
      <c r="SXF202" s="0"/>
      <c r="SXG202" s="0"/>
      <c r="SXH202" s="0"/>
      <c r="SXI202" s="0"/>
      <c r="SXJ202" s="0"/>
      <c r="SXK202" s="0"/>
      <c r="SXL202" s="0"/>
      <c r="SXM202" s="0"/>
      <c r="SXN202" s="0"/>
      <c r="SXO202" s="0"/>
      <c r="SXP202" s="0"/>
      <c r="SXQ202" s="0"/>
      <c r="SXR202" s="0"/>
      <c r="SXS202" s="0"/>
      <c r="SXT202" s="0"/>
      <c r="SXU202" s="0"/>
      <c r="SXV202" s="0"/>
      <c r="SXW202" s="0"/>
      <c r="SXX202" s="0"/>
      <c r="SXY202" s="0"/>
      <c r="SXZ202" s="0"/>
      <c r="SYA202" s="0"/>
      <c r="SYB202" s="0"/>
      <c r="SYC202" s="0"/>
      <c r="SYD202" s="0"/>
      <c r="SYE202" s="0"/>
      <c r="SYF202" s="0"/>
      <c r="SYG202" s="0"/>
      <c r="SYH202" s="0"/>
      <c r="SYI202" s="0"/>
      <c r="SYJ202" s="0"/>
      <c r="SYK202" s="0"/>
      <c r="SYL202" s="0"/>
      <c r="SYM202" s="0"/>
      <c r="SYN202" s="0"/>
      <c r="SYO202" s="0"/>
      <c r="SYP202" s="0"/>
      <c r="SYQ202" s="0"/>
      <c r="SYR202" s="0"/>
      <c r="SYS202" s="0"/>
      <c r="SYT202" s="0"/>
      <c r="SYU202" s="0"/>
      <c r="SYV202" s="0"/>
      <c r="SYW202" s="0"/>
      <c r="SYX202" s="0"/>
      <c r="SYY202" s="0"/>
      <c r="SYZ202" s="0"/>
      <c r="SZA202" s="0"/>
      <c r="SZB202" s="0"/>
      <c r="SZC202" s="0"/>
      <c r="SZD202" s="0"/>
      <c r="SZE202" s="0"/>
      <c r="SZF202" s="0"/>
      <c r="SZG202" s="0"/>
      <c r="SZH202" s="0"/>
      <c r="SZI202" s="0"/>
      <c r="SZJ202" s="0"/>
      <c r="SZK202" s="0"/>
      <c r="SZL202" s="0"/>
      <c r="SZM202" s="0"/>
      <c r="SZN202" s="0"/>
      <c r="SZO202" s="0"/>
      <c r="SZP202" s="0"/>
      <c r="SZQ202" s="0"/>
      <c r="SZR202" s="0"/>
      <c r="SZS202" s="0"/>
      <c r="SZT202" s="0"/>
      <c r="SZU202" s="0"/>
      <c r="SZV202" s="0"/>
      <c r="SZW202" s="0"/>
      <c r="SZX202" s="0"/>
      <c r="SZY202" s="0"/>
      <c r="SZZ202" s="0"/>
      <c r="TAA202" s="0"/>
      <c r="TAB202" s="0"/>
      <c r="TAC202" s="0"/>
      <c r="TAD202" s="0"/>
      <c r="TAE202" s="0"/>
      <c r="TAF202" s="0"/>
      <c r="TAG202" s="0"/>
      <c r="TAH202" s="0"/>
      <c r="TAI202" s="0"/>
      <c r="TAJ202" s="0"/>
      <c r="TAK202" s="0"/>
      <c r="TAL202" s="0"/>
      <c r="TAM202" s="0"/>
      <c r="TAN202" s="0"/>
      <c r="TAO202" s="0"/>
      <c r="TAP202" s="0"/>
      <c r="TAQ202" s="0"/>
      <c r="TAR202" s="0"/>
      <c r="TAS202" s="0"/>
      <c r="TAT202" s="0"/>
      <c r="TAU202" s="0"/>
      <c r="TAV202" s="0"/>
      <c r="TAW202" s="0"/>
      <c r="TAX202" s="0"/>
      <c r="TAY202" s="0"/>
      <c r="TAZ202" s="0"/>
      <c r="TBA202" s="0"/>
      <c r="TBB202" s="0"/>
      <c r="TBC202" s="0"/>
      <c r="TBD202" s="0"/>
      <c r="TBE202" s="0"/>
      <c r="TBF202" s="0"/>
      <c r="TBG202" s="0"/>
      <c r="TBH202" s="0"/>
      <c r="TBI202" s="0"/>
      <c r="TBJ202" s="0"/>
      <c r="TBK202" s="0"/>
      <c r="TBL202" s="0"/>
      <c r="TBM202" s="0"/>
      <c r="TBN202" s="0"/>
      <c r="TBO202" s="0"/>
      <c r="TBP202" s="0"/>
      <c r="TBQ202" s="0"/>
      <c r="TBR202" s="0"/>
      <c r="TBS202" s="0"/>
      <c r="TBT202" s="0"/>
      <c r="TBU202" s="0"/>
      <c r="TBV202" s="0"/>
      <c r="TBW202" s="0"/>
      <c r="TBX202" s="0"/>
      <c r="TBY202" s="0"/>
      <c r="TBZ202" s="0"/>
      <c r="TCA202" s="0"/>
      <c r="TCB202" s="0"/>
      <c r="TCC202" s="0"/>
      <c r="TCD202" s="0"/>
      <c r="TCE202" s="0"/>
      <c r="TCF202" s="0"/>
      <c r="TCG202" s="0"/>
      <c r="TCH202" s="0"/>
      <c r="TCI202" s="0"/>
      <c r="TCJ202" s="0"/>
      <c r="TCK202" s="0"/>
      <c r="TCL202" s="0"/>
      <c r="TCM202" s="0"/>
      <c r="TCN202" s="0"/>
      <c r="TCO202" s="0"/>
      <c r="TCP202" s="0"/>
      <c r="TCQ202" s="0"/>
      <c r="TCR202" s="0"/>
      <c r="TCS202" s="0"/>
      <c r="TCT202" s="0"/>
      <c r="TCU202" s="0"/>
      <c r="TCV202" s="0"/>
      <c r="TCW202" s="0"/>
      <c r="TCX202" s="0"/>
      <c r="TCY202" s="0"/>
      <c r="TCZ202" s="0"/>
      <c r="TDA202" s="0"/>
      <c r="TDB202" s="0"/>
      <c r="TDC202" s="0"/>
      <c r="TDD202" s="0"/>
      <c r="TDE202" s="0"/>
      <c r="TDF202" s="0"/>
      <c r="TDG202" s="0"/>
      <c r="TDH202" s="0"/>
      <c r="TDI202" s="0"/>
      <c r="TDJ202" s="0"/>
      <c r="TDK202" s="0"/>
      <c r="TDL202" s="0"/>
      <c r="TDM202" s="0"/>
      <c r="TDN202" s="0"/>
      <c r="TDO202" s="0"/>
      <c r="TDP202" s="0"/>
      <c r="TDQ202" s="0"/>
      <c r="TDR202" s="0"/>
      <c r="TDS202" s="0"/>
      <c r="TDT202" s="0"/>
      <c r="TDU202" s="0"/>
      <c r="TDV202" s="0"/>
      <c r="TDW202" s="0"/>
      <c r="TDX202" s="0"/>
      <c r="TDY202" s="0"/>
      <c r="TDZ202" s="0"/>
      <c r="TEA202" s="0"/>
      <c r="TEB202" s="0"/>
      <c r="TEC202" s="0"/>
      <c r="TED202" s="0"/>
      <c r="TEE202" s="0"/>
      <c r="TEF202" s="0"/>
      <c r="TEG202" s="0"/>
      <c r="TEH202" s="0"/>
      <c r="TEI202" s="0"/>
      <c r="TEJ202" s="0"/>
      <c r="TEK202" s="0"/>
      <c r="TEL202" s="0"/>
      <c r="TEM202" s="0"/>
      <c r="TEN202" s="0"/>
      <c r="TEO202" s="0"/>
      <c r="TEP202" s="0"/>
      <c r="TEQ202" s="0"/>
      <c r="TER202" s="0"/>
      <c r="TES202" s="0"/>
      <c r="TET202" s="0"/>
      <c r="TEU202" s="0"/>
      <c r="TEV202" s="0"/>
      <c r="TEW202" s="0"/>
      <c r="TEX202" s="0"/>
      <c r="TEY202" s="0"/>
      <c r="TEZ202" s="0"/>
      <c r="TFA202" s="0"/>
      <c r="TFB202" s="0"/>
      <c r="TFC202" s="0"/>
      <c r="TFD202" s="0"/>
      <c r="TFE202" s="0"/>
      <c r="TFF202" s="0"/>
      <c r="TFG202" s="0"/>
      <c r="TFH202" s="0"/>
      <c r="TFI202" s="0"/>
      <c r="TFJ202" s="0"/>
      <c r="TFK202" s="0"/>
      <c r="TFL202" s="0"/>
      <c r="TFM202" s="0"/>
      <c r="TFN202" s="0"/>
      <c r="TFO202" s="0"/>
      <c r="TFP202" s="0"/>
      <c r="TFQ202" s="0"/>
      <c r="TFR202" s="0"/>
      <c r="TFS202" s="0"/>
      <c r="TFT202" s="0"/>
      <c r="TFU202" s="0"/>
      <c r="TFV202" s="0"/>
      <c r="TFW202" s="0"/>
      <c r="TFX202" s="0"/>
      <c r="TFY202" s="0"/>
      <c r="TFZ202" s="0"/>
      <c r="TGA202" s="0"/>
      <c r="TGB202" s="0"/>
      <c r="TGC202" s="0"/>
      <c r="TGD202" s="0"/>
      <c r="TGE202" s="0"/>
      <c r="TGF202" s="0"/>
      <c r="TGG202" s="0"/>
      <c r="TGH202" s="0"/>
      <c r="TGI202" s="0"/>
      <c r="TGJ202" s="0"/>
      <c r="TGK202" s="0"/>
      <c r="TGL202" s="0"/>
      <c r="TGM202" s="0"/>
      <c r="TGN202" s="0"/>
      <c r="TGO202" s="0"/>
      <c r="TGP202" s="0"/>
      <c r="TGQ202" s="0"/>
      <c r="TGR202" s="0"/>
      <c r="TGS202" s="0"/>
      <c r="TGT202" s="0"/>
      <c r="TGU202" s="0"/>
      <c r="TGV202" s="0"/>
      <c r="TGW202" s="0"/>
      <c r="TGX202" s="0"/>
      <c r="TGY202" s="0"/>
      <c r="TGZ202" s="0"/>
      <c r="THA202" s="0"/>
      <c r="THB202" s="0"/>
      <c r="THC202" s="0"/>
      <c r="THD202" s="0"/>
      <c r="THE202" s="0"/>
      <c r="THF202" s="0"/>
      <c r="THG202" s="0"/>
      <c r="THH202" s="0"/>
      <c r="THI202" s="0"/>
      <c r="THJ202" s="0"/>
      <c r="THK202" s="0"/>
      <c r="THL202" s="0"/>
      <c r="THM202" s="0"/>
      <c r="THN202" s="0"/>
      <c r="THO202" s="0"/>
      <c r="THP202" s="0"/>
      <c r="THQ202" s="0"/>
      <c r="THR202" s="0"/>
      <c r="THS202" s="0"/>
      <c r="THT202" s="0"/>
      <c r="THU202" s="0"/>
      <c r="THV202" s="0"/>
      <c r="THW202" s="0"/>
      <c r="THX202" s="0"/>
      <c r="THY202" s="0"/>
      <c r="THZ202" s="0"/>
      <c r="TIA202" s="0"/>
      <c r="TIB202" s="0"/>
      <c r="TIC202" s="0"/>
      <c r="TID202" s="0"/>
      <c r="TIE202" s="0"/>
      <c r="TIF202" s="0"/>
      <c r="TIG202" s="0"/>
      <c r="TIH202" s="0"/>
      <c r="TII202" s="0"/>
      <c r="TIJ202" s="0"/>
      <c r="TIK202" s="0"/>
      <c r="TIL202" s="0"/>
      <c r="TIM202" s="0"/>
      <c r="TIN202" s="0"/>
      <c r="TIO202" s="0"/>
      <c r="TIP202" s="0"/>
      <c r="TIQ202" s="0"/>
      <c r="TIR202" s="0"/>
      <c r="TIS202" s="0"/>
      <c r="TIT202" s="0"/>
      <c r="TIU202" s="0"/>
      <c r="TIV202" s="0"/>
      <c r="TIW202" s="0"/>
      <c r="TIX202" s="0"/>
      <c r="TIY202" s="0"/>
      <c r="TIZ202" s="0"/>
      <c r="TJA202" s="0"/>
      <c r="TJB202" s="0"/>
      <c r="TJC202" s="0"/>
      <c r="TJD202" s="0"/>
      <c r="TJE202" s="0"/>
      <c r="TJF202" s="0"/>
      <c r="TJG202" s="0"/>
      <c r="TJH202" s="0"/>
      <c r="TJI202" s="0"/>
      <c r="TJJ202" s="0"/>
      <c r="TJK202" s="0"/>
      <c r="TJL202" s="0"/>
      <c r="TJM202" s="0"/>
      <c r="TJN202" s="0"/>
      <c r="TJO202" s="0"/>
      <c r="TJP202" s="0"/>
      <c r="TJQ202" s="0"/>
      <c r="TJR202" s="0"/>
      <c r="TJS202" s="0"/>
      <c r="TJT202" s="0"/>
      <c r="TJU202" s="0"/>
      <c r="TJV202" s="0"/>
      <c r="TJW202" s="0"/>
      <c r="TJX202" s="0"/>
      <c r="TJY202" s="0"/>
      <c r="TJZ202" s="0"/>
      <c r="TKA202" s="0"/>
      <c r="TKB202" s="0"/>
      <c r="TKC202" s="0"/>
      <c r="TKD202" s="0"/>
      <c r="TKE202" s="0"/>
      <c r="TKF202" s="0"/>
      <c r="TKG202" s="0"/>
      <c r="TKH202" s="0"/>
      <c r="TKI202" s="0"/>
      <c r="TKJ202" s="0"/>
      <c r="TKK202" s="0"/>
      <c r="TKL202" s="0"/>
      <c r="TKM202" s="0"/>
      <c r="TKN202" s="0"/>
      <c r="TKO202" s="0"/>
      <c r="TKP202" s="0"/>
      <c r="TKQ202" s="0"/>
      <c r="TKR202" s="0"/>
      <c r="TKS202" s="0"/>
      <c r="TKT202" s="0"/>
      <c r="TKU202" s="0"/>
      <c r="TKV202" s="0"/>
      <c r="TKW202" s="0"/>
      <c r="TKX202" s="0"/>
      <c r="TKY202" s="0"/>
      <c r="TKZ202" s="0"/>
      <c r="TLA202" s="0"/>
      <c r="TLB202" s="0"/>
      <c r="TLC202" s="0"/>
      <c r="TLD202" s="0"/>
      <c r="TLE202" s="0"/>
      <c r="TLF202" s="0"/>
      <c r="TLG202" s="0"/>
      <c r="TLH202" s="0"/>
      <c r="TLI202" s="0"/>
      <c r="TLJ202" s="0"/>
      <c r="TLK202" s="0"/>
      <c r="TLL202" s="0"/>
      <c r="TLM202" s="0"/>
      <c r="TLN202" s="0"/>
      <c r="TLO202" s="0"/>
      <c r="TLP202" s="0"/>
      <c r="TLQ202" s="0"/>
      <c r="TLR202" s="0"/>
      <c r="TLS202" s="0"/>
      <c r="TLT202" s="0"/>
      <c r="TLU202" s="0"/>
      <c r="TLV202" s="0"/>
      <c r="TLW202" s="0"/>
      <c r="TLX202" s="0"/>
      <c r="TLY202" s="0"/>
      <c r="TLZ202" s="0"/>
      <c r="TMA202" s="0"/>
      <c r="TMB202" s="0"/>
      <c r="TMC202" s="0"/>
      <c r="TMD202" s="0"/>
      <c r="TME202" s="0"/>
      <c r="TMF202" s="0"/>
      <c r="TMG202" s="0"/>
      <c r="TMH202" s="0"/>
      <c r="TMI202" s="0"/>
      <c r="TMJ202" s="0"/>
      <c r="TMK202" s="0"/>
      <c r="TML202" s="0"/>
      <c r="TMM202" s="0"/>
      <c r="TMN202" s="0"/>
      <c r="TMO202" s="0"/>
      <c r="TMP202" s="0"/>
      <c r="TMQ202" s="0"/>
      <c r="TMR202" s="0"/>
      <c r="TMS202" s="0"/>
      <c r="TMT202" s="0"/>
      <c r="TMU202" s="0"/>
      <c r="TMV202" s="0"/>
      <c r="TMW202" s="0"/>
      <c r="TMX202" s="0"/>
      <c r="TMY202" s="0"/>
      <c r="TMZ202" s="0"/>
      <c r="TNA202" s="0"/>
      <c r="TNB202" s="0"/>
      <c r="TNC202" s="0"/>
      <c r="TND202" s="0"/>
      <c r="TNE202" s="0"/>
      <c r="TNF202" s="0"/>
      <c r="TNG202" s="0"/>
      <c r="TNH202" s="0"/>
      <c r="TNI202" s="0"/>
      <c r="TNJ202" s="0"/>
      <c r="TNK202" s="0"/>
      <c r="TNL202" s="0"/>
      <c r="TNM202" s="0"/>
      <c r="TNN202" s="0"/>
      <c r="TNO202" s="0"/>
      <c r="TNP202" s="0"/>
      <c r="TNQ202" s="0"/>
      <c r="TNR202" s="0"/>
      <c r="TNS202" s="0"/>
      <c r="TNT202" s="0"/>
      <c r="TNU202" s="0"/>
      <c r="TNV202" s="0"/>
      <c r="TNW202" s="0"/>
      <c r="TNX202" s="0"/>
      <c r="TNY202" s="0"/>
      <c r="TNZ202" s="0"/>
      <c r="TOA202" s="0"/>
      <c r="TOB202" s="0"/>
      <c r="TOC202" s="0"/>
      <c r="TOD202" s="0"/>
      <c r="TOE202" s="0"/>
      <c r="TOF202" s="0"/>
      <c r="TOG202" s="0"/>
      <c r="TOH202" s="0"/>
      <c r="TOI202" s="0"/>
      <c r="TOJ202" s="0"/>
      <c r="TOK202" s="0"/>
      <c r="TOL202" s="0"/>
      <c r="TOM202" s="0"/>
      <c r="TON202" s="0"/>
      <c r="TOO202" s="0"/>
      <c r="TOP202" s="0"/>
      <c r="TOQ202" s="0"/>
      <c r="TOR202" s="0"/>
      <c r="TOS202" s="0"/>
      <c r="TOT202" s="0"/>
      <c r="TOU202" s="0"/>
      <c r="TOV202" s="0"/>
      <c r="TOW202" s="0"/>
      <c r="TOX202" s="0"/>
      <c r="TOY202" s="0"/>
      <c r="TOZ202" s="0"/>
      <c r="TPA202" s="0"/>
      <c r="TPB202" s="0"/>
      <c r="TPC202" s="0"/>
      <c r="TPD202" s="0"/>
      <c r="TPE202" s="0"/>
      <c r="TPF202" s="0"/>
      <c r="TPG202" s="0"/>
      <c r="TPH202" s="0"/>
      <c r="TPI202" s="0"/>
      <c r="TPJ202" s="0"/>
      <c r="TPK202" s="0"/>
      <c r="TPL202" s="0"/>
      <c r="TPM202" s="0"/>
      <c r="TPN202" s="0"/>
      <c r="TPO202" s="0"/>
      <c r="TPP202" s="0"/>
      <c r="TPQ202" s="0"/>
      <c r="TPR202" s="0"/>
      <c r="TPS202" s="0"/>
      <c r="TPT202" s="0"/>
      <c r="TPU202" s="0"/>
      <c r="TPV202" s="0"/>
      <c r="TPW202" s="0"/>
      <c r="TPX202" s="0"/>
      <c r="TPY202" s="0"/>
      <c r="TPZ202" s="0"/>
      <c r="TQA202" s="0"/>
      <c r="TQB202" s="0"/>
      <c r="TQC202" s="0"/>
      <c r="TQD202" s="0"/>
      <c r="TQE202" s="0"/>
      <c r="TQF202" s="0"/>
      <c r="TQG202" s="0"/>
      <c r="TQH202" s="0"/>
      <c r="TQI202" s="0"/>
      <c r="TQJ202" s="0"/>
      <c r="TQK202" s="0"/>
      <c r="TQL202" s="0"/>
      <c r="TQM202" s="0"/>
      <c r="TQN202" s="0"/>
      <c r="TQO202" s="0"/>
      <c r="TQP202" s="0"/>
      <c r="TQQ202" s="0"/>
      <c r="TQR202" s="0"/>
      <c r="TQS202" s="0"/>
      <c r="TQT202" s="0"/>
      <c r="TQU202" s="0"/>
      <c r="TQV202" s="0"/>
      <c r="TQW202" s="0"/>
      <c r="TQX202" s="0"/>
      <c r="TQY202" s="0"/>
      <c r="TQZ202" s="0"/>
      <c r="TRA202" s="0"/>
      <c r="TRB202" s="0"/>
      <c r="TRC202" s="0"/>
      <c r="TRD202" s="0"/>
      <c r="TRE202" s="0"/>
      <c r="TRF202" s="0"/>
      <c r="TRG202" s="0"/>
      <c r="TRH202" s="0"/>
      <c r="TRI202" s="0"/>
      <c r="TRJ202" s="0"/>
      <c r="TRK202" s="0"/>
      <c r="TRL202" s="0"/>
      <c r="TRM202" s="0"/>
      <c r="TRN202" s="0"/>
      <c r="TRO202" s="0"/>
      <c r="TRP202" s="0"/>
      <c r="TRQ202" s="0"/>
      <c r="TRR202" s="0"/>
      <c r="TRS202" s="0"/>
      <c r="TRT202" s="0"/>
      <c r="TRU202" s="0"/>
      <c r="TRV202" s="0"/>
      <c r="TRW202" s="0"/>
      <c r="TRX202" s="0"/>
      <c r="TRY202" s="0"/>
      <c r="TRZ202" s="0"/>
      <c r="TSA202" s="0"/>
      <c r="TSB202" s="0"/>
      <c r="TSC202" s="0"/>
      <c r="TSD202" s="0"/>
      <c r="TSE202" s="0"/>
      <c r="TSF202" s="0"/>
      <c r="TSG202" s="0"/>
      <c r="TSH202" s="0"/>
      <c r="TSI202" s="0"/>
      <c r="TSJ202" s="0"/>
      <c r="TSK202" s="0"/>
      <c r="TSL202" s="0"/>
      <c r="TSM202" s="0"/>
      <c r="TSN202" s="0"/>
      <c r="TSO202" s="0"/>
      <c r="TSP202" s="0"/>
      <c r="TSQ202" s="0"/>
      <c r="TSR202" s="0"/>
      <c r="TSS202" s="0"/>
      <c r="TST202" s="0"/>
      <c r="TSU202" s="0"/>
      <c r="TSV202" s="0"/>
      <c r="TSW202" s="0"/>
      <c r="TSX202" s="0"/>
      <c r="TSY202" s="0"/>
      <c r="TSZ202" s="0"/>
      <c r="TTA202" s="0"/>
      <c r="TTB202" s="0"/>
      <c r="TTC202" s="0"/>
      <c r="TTD202" s="0"/>
      <c r="TTE202" s="0"/>
      <c r="TTF202" s="0"/>
      <c r="TTG202" s="0"/>
      <c r="TTH202" s="0"/>
      <c r="TTI202" s="0"/>
      <c r="TTJ202" s="0"/>
      <c r="TTK202" s="0"/>
      <c r="TTL202" s="0"/>
      <c r="TTM202" s="0"/>
      <c r="TTN202" s="0"/>
      <c r="TTO202" s="0"/>
      <c r="TTP202" s="0"/>
      <c r="TTQ202" s="0"/>
      <c r="TTR202" s="0"/>
      <c r="TTS202" s="0"/>
      <c r="TTT202" s="0"/>
      <c r="TTU202" s="0"/>
      <c r="TTV202" s="0"/>
      <c r="TTW202" s="0"/>
      <c r="TTX202" s="0"/>
      <c r="TTY202" s="0"/>
      <c r="TTZ202" s="0"/>
      <c r="TUA202" s="0"/>
      <c r="TUB202" s="0"/>
      <c r="TUC202" s="0"/>
      <c r="TUD202" s="0"/>
      <c r="TUE202" s="0"/>
      <c r="TUF202" s="0"/>
      <c r="TUG202" s="0"/>
      <c r="TUH202" s="0"/>
      <c r="TUI202" s="0"/>
      <c r="TUJ202" s="0"/>
      <c r="TUK202" s="0"/>
      <c r="TUL202" s="0"/>
      <c r="TUM202" s="0"/>
      <c r="TUN202" s="0"/>
      <c r="TUO202" s="0"/>
      <c r="TUP202" s="0"/>
      <c r="TUQ202" s="0"/>
      <c r="TUR202" s="0"/>
      <c r="TUS202" s="0"/>
      <c r="TUT202" s="0"/>
      <c r="TUU202" s="0"/>
      <c r="TUV202" s="0"/>
      <c r="TUW202" s="0"/>
      <c r="TUX202" s="0"/>
      <c r="TUY202" s="0"/>
      <c r="TUZ202" s="0"/>
      <c r="TVA202" s="0"/>
      <c r="TVB202" s="0"/>
      <c r="TVC202" s="0"/>
      <c r="TVD202" s="0"/>
      <c r="TVE202" s="0"/>
      <c r="TVF202" s="0"/>
      <c r="TVG202" s="0"/>
      <c r="TVH202" s="0"/>
      <c r="TVI202" s="0"/>
      <c r="TVJ202" s="0"/>
      <c r="TVK202" s="0"/>
      <c r="TVL202" s="0"/>
      <c r="TVM202" s="0"/>
      <c r="TVN202" s="0"/>
      <c r="TVO202" s="0"/>
      <c r="TVP202" s="0"/>
      <c r="TVQ202" s="0"/>
      <c r="TVR202" s="0"/>
      <c r="TVS202" s="0"/>
      <c r="TVT202" s="0"/>
      <c r="TVU202" s="0"/>
      <c r="TVV202" s="0"/>
      <c r="TVW202" s="0"/>
      <c r="TVX202" s="0"/>
      <c r="TVY202" s="0"/>
      <c r="TVZ202" s="0"/>
      <c r="TWA202" s="0"/>
      <c r="TWB202" s="0"/>
      <c r="TWC202" s="0"/>
      <c r="TWD202" s="0"/>
      <c r="TWE202" s="0"/>
      <c r="TWF202" s="0"/>
      <c r="TWG202" s="0"/>
      <c r="TWH202" s="0"/>
      <c r="TWI202" s="0"/>
      <c r="TWJ202" s="0"/>
      <c r="TWK202" s="0"/>
      <c r="TWL202" s="0"/>
      <c r="TWM202" s="0"/>
      <c r="TWN202" s="0"/>
      <c r="TWO202" s="0"/>
      <c r="TWP202" s="0"/>
      <c r="TWQ202" s="0"/>
      <c r="TWR202" s="0"/>
      <c r="TWS202" s="0"/>
      <c r="TWT202" s="0"/>
      <c r="TWU202" s="0"/>
      <c r="TWV202" s="0"/>
      <c r="TWW202" s="0"/>
      <c r="TWX202" s="0"/>
      <c r="TWY202" s="0"/>
      <c r="TWZ202" s="0"/>
      <c r="TXA202" s="0"/>
      <c r="TXB202" s="0"/>
      <c r="TXC202" s="0"/>
      <c r="TXD202" s="0"/>
      <c r="TXE202" s="0"/>
      <c r="TXF202" s="0"/>
      <c r="TXG202" s="0"/>
      <c r="TXH202" s="0"/>
      <c r="TXI202" s="0"/>
      <c r="TXJ202" s="0"/>
      <c r="TXK202" s="0"/>
      <c r="TXL202" s="0"/>
      <c r="TXM202" s="0"/>
      <c r="TXN202" s="0"/>
      <c r="TXO202" s="0"/>
      <c r="TXP202" s="0"/>
      <c r="TXQ202" s="0"/>
      <c r="TXR202" s="0"/>
      <c r="TXS202" s="0"/>
      <c r="TXT202" s="0"/>
      <c r="TXU202" s="0"/>
      <c r="TXV202" s="0"/>
      <c r="TXW202" s="0"/>
      <c r="TXX202" s="0"/>
      <c r="TXY202" s="0"/>
      <c r="TXZ202" s="0"/>
      <c r="TYA202" s="0"/>
      <c r="TYB202" s="0"/>
      <c r="TYC202" s="0"/>
      <c r="TYD202" s="0"/>
      <c r="TYE202" s="0"/>
      <c r="TYF202" s="0"/>
      <c r="TYG202" s="0"/>
      <c r="TYH202" s="0"/>
      <c r="TYI202" s="0"/>
      <c r="TYJ202" s="0"/>
      <c r="TYK202" s="0"/>
      <c r="TYL202" s="0"/>
      <c r="TYM202" s="0"/>
      <c r="TYN202" s="0"/>
      <c r="TYO202" s="0"/>
      <c r="TYP202" s="0"/>
      <c r="TYQ202" s="0"/>
      <c r="TYR202" s="0"/>
      <c r="TYS202" s="0"/>
      <c r="TYT202" s="0"/>
      <c r="TYU202" s="0"/>
      <c r="TYV202" s="0"/>
      <c r="TYW202" s="0"/>
      <c r="TYX202" s="0"/>
      <c r="TYY202" s="0"/>
      <c r="TYZ202" s="0"/>
      <c r="TZA202" s="0"/>
      <c r="TZB202" s="0"/>
      <c r="TZC202" s="0"/>
      <c r="TZD202" s="0"/>
      <c r="TZE202" s="0"/>
      <c r="TZF202" s="0"/>
      <c r="TZG202" s="0"/>
      <c r="TZH202" s="0"/>
      <c r="TZI202" s="0"/>
      <c r="TZJ202" s="0"/>
      <c r="TZK202" s="0"/>
      <c r="TZL202" s="0"/>
      <c r="TZM202" s="0"/>
      <c r="TZN202" s="0"/>
      <c r="TZO202" s="0"/>
      <c r="TZP202" s="0"/>
      <c r="TZQ202" s="0"/>
      <c r="TZR202" s="0"/>
      <c r="TZS202" s="0"/>
      <c r="TZT202" s="0"/>
      <c r="TZU202" s="0"/>
      <c r="TZV202" s="0"/>
      <c r="TZW202" s="0"/>
      <c r="TZX202" s="0"/>
      <c r="TZY202" s="0"/>
      <c r="TZZ202" s="0"/>
      <c r="UAA202" s="0"/>
      <c r="UAB202" s="0"/>
      <c r="UAC202" s="0"/>
      <c r="UAD202" s="0"/>
      <c r="UAE202" s="0"/>
      <c r="UAF202" s="0"/>
      <c r="UAG202" s="0"/>
      <c r="UAH202" s="0"/>
      <c r="UAI202" s="0"/>
      <c r="UAJ202" s="0"/>
      <c r="UAK202" s="0"/>
      <c r="UAL202" s="0"/>
      <c r="UAM202" s="0"/>
      <c r="UAN202" s="0"/>
      <c r="UAO202" s="0"/>
      <c r="UAP202" s="0"/>
      <c r="UAQ202" s="0"/>
      <c r="UAR202" s="0"/>
      <c r="UAS202" s="0"/>
      <c r="UAT202" s="0"/>
      <c r="UAU202" s="0"/>
      <c r="UAV202" s="0"/>
      <c r="UAW202" s="0"/>
      <c r="UAX202" s="0"/>
      <c r="UAY202" s="0"/>
      <c r="UAZ202" s="0"/>
      <c r="UBA202" s="0"/>
      <c r="UBB202" s="0"/>
      <c r="UBC202" s="0"/>
      <c r="UBD202" s="0"/>
      <c r="UBE202" s="0"/>
      <c r="UBF202" s="0"/>
      <c r="UBG202" s="0"/>
      <c r="UBH202" s="0"/>
      <c r="UBI202" s="0"/>
      <c r="UBJ202" s="0"/>
      <c r="UBK202" s="0"/>
      <c r="UBL202" s="0"/>
      <c r="UBM202" s="0"/>
      <c r="UBN202" s="0"/>
      <c r="UBO202" s="0"/>
      <c r="UBP202" s="0"/>
      <c r="UBQ202" s="0"/>
      <c r="UBR202" s="0"/>
      <c r="UBS202" s="0"/>
      <c r="UBT202" s="0"/>
      <c r="UBU202" s="0"/>
      <c r="UBV202" s="0"/>
      <c r="UBW202" s="0"/>
      <c r="UBX202" s="0"/>
      <c r="UBY202" s="0"/>
      <c r="UBZ202" s="0"/>
      <c r="UCA202" s="0"/>
      <c r="UCB202" s="0"/>
      <c r="UCC202" s="0"/>
      <c r="UCD202" s="0"/>
      <c r="UCE202" s="0"/>
      <c r="UCF202" s="0"/>
      <c r="UCG202" s="0"/>
      <c r="UCH202" s="0"/>
      <c r="UCI202" s="0"/>
      <c r="UCJ202" s="0"/>
      <c r="UCK202" s="0"/>
      <c r="UCL202" s="0"/>
      <c r="UCM202" s="0"/>
      <c r="UCN202" s="0"/>
      <c r="UCO202" s="0"/>
      <c r="UCP202" s="0"/>
      <c r="UCQ202" s="0"/>
      <c r="UCR202" s="0"/>
      <c r="UCS202" s="0"/>
      <c r="UCT202" s="0"/>
      <c r="UCU202" s="0"/>
      <c r="UCV202" s="0"/>
      <c r="UCW202" s="0"/>
      <c r="UCX202" s="0"/>
      <c r="UCY202" s="0"/>
      <c r="UCZ202" s="0"/>
      <c r="UDA202" s="0"/>
      <c r="UDB202" s="0"/>
      <c r="UDC202" s="0"/>
      <c r="UDD202" s="0"/>
      <c r="UDE202" s="0"/>
      <c r="UDF202" s="0"/>
      <c r="UDG202" s="0"/>
      <c r="UDH202" s="0"/>
      <c r="UDI202" s="0"/>
      <c r="UDJ202" s="0"/>
      <c r="UDK202" s="0"/>
      <c r="UDL202" s="0"/>
      <c r="UDM202" s="0"/>
      <c r="UDN202" s="0"/>
      <c r="UDO202" s="0"/>
      <c r="UDP202" s="0"/>
      <c r="UDQ202" s="0"/>
      <c r="UDR202" s="0"/>
      <c r="UDS202" s="0"/>
      <c r="UDT202" s="0"/>
      <c r="UDU202" s="0"/>
      <c r="UDV202" s="0"/>
      <c r="UDW202" s="0"/>
      <c r="UDX202" s="0"/>
      <c r="UDY202" s="0"/>
      <c r="UDZ202" s="0"/>
      <c r="UEA202" s="0"/>
      <c r="UEB202" s="0"/>
      <c r="UEC202" s="0"/>
      <c r="UED202" s="0"/>
      <c r="UEE202" s="0"/>
      <c r="UEF202" s="0"/>
      <c r="UEG202" s="0"/>
      <c r="UEH202" s="0"/>
      <c r="UEI202" s="0"/>
      <c r="UEJ202" s="0"/>
      <c r="UEK202" s="0"/>
      <c r="UEL202" s="0"/>
      <c r="UEM202" s="0"/>
      <c r="UEN202" s="0"/>
      <c r="UEO202" s="0"/>
      <c r="UEP202" s="0"/>
      <c r="UEQ202" s="0"/>
      <c r="UER202" s="0"/>
      <c r="UES202" s="0"/>
      <c r="UET202" s="0"/>
      <c r="UEU202" s="0"/>
      <c r="UEV202" s="0"/>
      <c r="UEW202" s="0"/>
      <c r="UEX202" s="0"/>
      <c r="UEY202" s="0"/>
      <c r="UEZ202" s="0"/>
      <c r="UFA202" s="0"/>
      <c r="UFB202" s="0"/>
      <c r="UFC202" s="0"/>
      <c r="UFD202" s="0"/>
      <c r="UFE202" s="0"/>
      <c r="UFF202" s="0"/>
      <c r="UFG202" s="0"/>
      <c r="UFH202" s="0"/>
      <c r="UFI202" s="0"/>
      <c r="UFJ202" s="0"/>
      <c r="UFK202" s="0"/>
      <c r="UFL202" s="0"/>
      <c r="UFM202" s="0"/>
      <c r="UFN202" s="0"/>
      <c r="UFO202" s="0"/>
      <c r="UFP202" s="0"/>
      <c r="UFQ202" s="0"/>
      <c r="UFR202" s="0"/>
      <c r="UFS202" s="0"/>
      <c r="UFT202" s="0"/>
      <c r="UFU202" s="0"/>
      <c r="UFV202" s="0"/>
      <c r="UFW202" s="0"/>
      <c r="UFX202" s="0"/>
      <c r="UFY202" s="0"/>
      <c r="UFZ202" s="0"/>
      <c r="UGA202" s="0"/>
      <c r="UGB202" s="0"/>
      <c r="UGC202" s="0"/>
      <c r="UGD202" s="0"/>
      <c r="UGE202" s="0"/>
      <c r="UGF202" s="0"/>
      <c r="UGG202" s="0"/>
      <c r="UGH202" s="0"/>
      <c r="UGI202" s="0"/>
      <c r="UGJ202" s="0"/>
      <c r="UGK202" s="0"/>
      <c r="UGL202" s="0"/>
      <c r="UGM202" s="0"/>
      <c r="UGN202" s="0"/>
      <c r="UGO202" s="0"/>
      <c r="UGP202" s="0"/>
      <c r="UGQ202" s="0"/>
      <c r="UGR202" s="0"/>
      <c r="UGS202" s="0"/>
      <c r="UGT202" s="0"/>
      <c r="UGU202" s="0"/>
      <c r="UGV202" s="0"/>
      <c r="UGW202" s="0"/>
      <c r="UGX202" s="0"/>
      <c r="UGY202" s="0"/>
      <c r="UGZ202" s="0"/>
      <c r="UHA202" s="0"/>
      <c r="UHB202" s="0"/>
      <c r="UHC202" s="0"/>
      <c r="UHD202" s="0"/>
      <c r="UHE202" s="0"/>
      <c r="UHF202" s="0"/>
      <c r="UHG202" s="0"/>
      <c r="UHH202" s="0"/>
      <c r="UHI202" s="0"/>
      <c r="UHJ202" s="0"/>
      <c r="UHK202" s="0"/>
      <c r="UHL202" s="0"/>
      <c r="UHM202" s="0"/>
      <c r="UHN202" s="0"/>
      <c r="UHO202" s="0"/>
      <c r="UHP202" s="0"/>
      <c r="UHQ202" s="0"/>
      <c r="UHR202" s="0"/>
      <c r="UHS202" s="0"/>
      <c r="UHT202" s="0"/>
      <c r="UHU202" s="0"/>
      <c r="UHV202" s="0"/>
      <c r="UHW202" s="0"/>
      <c r="UHX202" s="0"/>
      <c r="UHY202" s="0"/>
      <c r="UHZ202" s="0"/>
      <c r="UIA202" s="0"/>
      <c r="UIB202" s="0"/>
      <c r="UIC202" s="0"/>
      <c r="UID202" s="0"/>
      <c r="UIE202" s="0"/>
      <c r="UIF202" s="0"/>
      <c r="UIG202" s="0"/>
      <c r="UIH202" s="0"/>
      <c r="UII202" s="0"/>
      <c r="UIJ202" s="0"/>
      <c r="UIK202" s="0"/>
      <c r="UIL202" s="0"/>
      <c r="UIM202" s="0"/>
      <c r="UIN202" s="0"/>
      <c r="UIO202" s="0"/>
      <c r="UIP202" s="0"/>
      <c r="UIQ202" s="0"/>
      <c r="UIR202" s="0"/>
      <c r="UIS202" s="0"/>
      <c r="UIT202" s="0"/>
      <c r="UIU202" s="0"/>
      <c r="UIV202" s="0"/>
      <c r="UIW202" s="0"/>
      <c r="UIX202" s="0"/>
      <c r="UIY202" s="0"/>
      <c r="UIZ202" s="0"/>
      <c r="UJA202" s="0"/>
      <c r="UJB202" s="0"/>
      <c r="UJC202" s="0"/>
      <c r="UJD202" s="0"/>
      <c r="UJE202" s="0"/>
      <c r="UJF202" s="0"/>
      <c r="UJG202" s="0"/>
      <c r="UJH202" s="0"/>
      <c r="UJI202" s="0"/>
      <c r="UJJ202" s="0"/>
      <c r="UJK202" s="0"/>
      <c r="UJL202" s="0"/>
      <c r="UJM202" s="0"/>
      <c r="UJN202" s="0"/>
      <c r="UJO202" s="0"/>
      <c r="UJP202" s="0"/>
      <c r="UJQ202" s="0"/>
      <c r="UJR202" s="0"/>
      <c r="UJS202" s="0"/>
      <c r="UJT202" s="0"/>
      <c r="UJU202" s="0"/>
      <c r="UJV202" s="0"/>
      <c r="UJW202" s="0"/>
      <c r="UJX202" s="0"/>
      <c r="UJY202" s="0"/>
      <c r="UJZ202" s="0"/>
      <c r="UKA202" s="0"/>
      <c r="UKB202" s="0"/>
      <c r="UKC202" s="0"/>
      <c r="UKD202" s="0"/>
      <c r="UKE202" s="0"/>
      <c r="UKF202" s="0"/>
      <c r="UKG202" s="0"/>
      <c r="UKH202" s="0"/>
      <c r="UKI202" s="0"/>
      <c r="UKJ202" s="0"/>
      <c r="UKK202" s="0"/>
      <c r="UKL202" s="0"/>
      <c r="UKM202" s="0"/>
      <c r="UKN202" s="0"/>
      <c r="UKO202" s="0"/>
      <c r="UKP202" s="0"/>
      <c r="UKQ202" s="0"/>
      <c r="UKR202" s="0"/>
      <c r="UKS202" s="0"/>
      <c r="UKT202" s="0"/>
      <c r="UKU202" s="0"/>
      <c r="UKV202" s="0"/>
      <c r="UKW202" s="0"/>
      <c r="UKX202" s="0"/>
      <c r="UKY202" s="0"/>
      <c r="UKZ202" s="0"/>
      <c r="ULA202" s="0"/>
      <c r="ULB202" s="0"/>
      <c r="ULC202" s="0"/>
      <c r="ULD202" s="0"/>
      <c r="ULE202" s="0"/>
      <c r="ULF202" s="0"/>
      <c r="ULG202" s="0"/>
      <c r="ULH202" s="0"/>
      <c r="ULI202" s="0"/>
      <c r="ULJ202" s="0"/>
      <c r="ULK202" s="0"/>
      <c r="ULL202" s="0"/>
      <c r="ULM202" s="0"/>
      <c r="ULN202" s="0"/>
      <c r="ULO202" s="0"/>
      <c r="ULP202" s="0"/>
      <c r="ULQ202" s="0"/>
      <c r="ULR202" s="0"/>
      <c r="ULS202" s="0"/>
      <c r="ULT202" s="0"/>
      <c r="ULU202" s="0"/>
      <c r="ULV202" s="0"/>
      <c r="ULW202" s="0"/>
      <c r="ULX202" s="0"/>
      <c r="ULY202" s="0"/>
      <c r="ULZ202" s="0"/>
      <c r="UMA202" s="0"/>
      <c r="UMB202" s="0"/>
      <c r="UMC202" s="0"/>
      <c r="UMD202" s="0"/>
      <c r="UME202" s="0"/>
      <c r="UMF202" s="0"/>
      <c r="UMG202" s="0"/>
      <c r="UMH202" s="0"/>
      <c r="UMI202" s="0"/>
      <c r="UMJ202" s="0"/>
      <c r="UMK202" s="0"/>
      <c r="UML202" s="0"/>
      <c r="UMM202" s="0"/>
      <c r="UMN202" s="0"/>
      <c r="UMO202" s="0"/>
      <c r="UMP202" s="0"/>
      <c r="UMQ202" s="0"/>
      <c r="UMR202" s="0"/>
      <c r="UMS202" s="0"/>
      <c r="UMT202" s="0"/>
      <c r="UMU202" s="0"/>
      <c r="UMV202" s="0"/>
      <c r="UMW202" s="0"/>
      <c r="UMX202" s="0"/>
      <c r="UMY202" s="0"/>
      <c r="UMZ202" s="0"/>
      <c r="UNA202" s="0"/>
      <c r="UNB202" s="0"/>
      <c r="UNC202" s="0"/>
      <c r="UND202" s="0"/>
      <c r="UNE202" s="0"/>
      <c r="UNF202" s="0"/>
      <c r="UNG202" s="0"/>
      <c r="UNH202" s="0"/>
      <c r="UNI202" s="0"/>
      <c r="UNJ202" s="0"/>
      <c r="UNK202" s="0"/>
      <c r="UNL202" s="0"/>
      <c r="UNM202" s="0"/>
      <c r="UNN202" s="0"/>
      <c r="UNO202" s="0"/>
      <c r="UNP202" s="0"/>
      <c r="UNQ202" s="0"/>
      <c r="UNR202" s="0"/>
      <c r="UNS202" s="0"/>
      <c r="UNT202" s="0"/>
      <c r="UNU202" s="0"/>
      <c r="UNV202" s="0"/>
      <c r="UNW202" s="0"/>
      <c r="UNX202" s="0"/>
      <c r="UNY202" s="0"/>
      <c r="UNZ202" s="0"/>
      <c r="UOA202" s="0"/>
      <c r="UOB202" s="0"/>
      <c r="UOC202" s="0"/>
      <c r="UOD202" s="0"/>
      <c r="UOE202" s="0"/>
      <c r="UOF202" s="0"/>
      <c r="UOG202" s="0"/>
      <c r="UOH202" s="0"/>
      <c r="UOI202" s="0"/>
      <c r="UOJ202" s="0"/>
      <c r="UOK202" s="0"/>
      <c r="UOL202" s="0"/>
      <c r="UOM202" s="0"/>
      <c r="UON202" s="0"/>
      <c r="UOO202" s="0"/>
      <c r="UOP202" s="0"/>
      <c r="UOQ202" s="0"/>
      <c r="UOR202" s="0"/>
      <c r="UOS202" s="0"/>
      <c r="UOT202" s="0"/>
      <c r="UOU202" s="0"/>
      <c r="UOV202" s="0"/>
      <c r="UOW202" s="0"/>
      <c r="UOX202" s="0"/>
      <c r="UOY202" s="0"/>
      <c r="UOZ202" s="0"/>
      <c r="UPA202" s="0"/>
      <c r="UPB202" s="0"/>
      <c r="UPC202" s="0"/>
      <c r="UPD202" s="0"/>
      <c r="UPE202" s="0"/>
      <c r="UPF202" s="0"/>
      <c r="UPG202" s="0"/>
      <c r="UPH202" s="0"/>
      <c r="UPI202" s="0"/>
      <c r="UPJ202" s="0"/>
      <c r="UPK202" s="0"/>
      <c r="UPL202" s="0"/>
      <c r="UPM202" s="0"/>
      <c r="UPN202" s="0"/>
      <c r="UPO202" s="0"/>
      <c r="UPP202" s="0"/>
      <c r="UPQ202" s="0"/>
      <c r="UPR202" s="0"/>
      <c r="UPS202" s="0"/>
      <c r="UPT202" s="0"/>
      <c r="UPU202" s="0"/>
      <c r="UPV202" s="0"/>
      <c r="UPW202" s="0"/>
      <c r="UPX202" s="0"/>
      <c r="UPY202" s="0"/>
      <c r="UPZ202" s="0"/>
      <c r="UQA202" s="0"/>
      <c r="UQB202" s="0"/>
      <c r="UQC202" s="0"/>
      <c r="UQD202" s="0"/>
      <c r="UQE202" s="0"/>
      <c r="UQF202" s="0"/>
      <c r="UQG202" s="0"/>
      <c r="UQH202" s="0"/>
      <c r="UQI202" s="0"/>
      <c r="UQJ202" s="0"/>
      <c r="UQK202" s="0"/>
      <c r="UQL202" s="0"/>
      <c r="UQM202" s="0"/>
      <c r="UQN202" s="0"/>
      <c r="UQO202" s="0"/>
      <c r="UQP202" s="0"/>
      <c r="UQQ202" s="0"/>
      <c r="UQR202" s="0"/>
      <c r="UQS202" s="0"/>
      <c r="UQT202" s="0"/>
      <c r="UQU202" s="0"/>
      <c r="UQV202" s="0"/>
      <c r="UQW202" s="0"/>
      <c r="UQX202" s="0"/>
      <c r="UQY202" s="0"/>
      <c r="UQZ202" s="0"/>
      <c r="URA202" s="0"/>
      <c r="URB202" s="0"/>
      <c r="URC202" s="0"/>
      <c r="URD202" s="0"/>
      <c r="URE202" s="0"/>
      <c r="URF202" s="0"/>
      <c r="URG202" s="0"/>
      <c r="URH202" s="0"/>
      <c r="URI202" s="0"/>
      <c r="URJ202" s="0"/>
      <c r="URK202" s="0"/>
      <c r="URL202" s="0"/>
      <c r="URM202" s="0"/>
      <c r="URN202" s="0"/>
      <c r="URO202" s="0"/>
      <c r="URP202" s="0"/>
      <c r="URQ202" s="0"/>
      <c r="URR202" s="0"/>
      <c r="URS202" s="0"/>
      <c r="URT202" s="0"/>
      <c r="URU202" s="0"/>
      <c r="URV202" s="0"/>
      <c r="URW202" s="0"/>
      <c r="URX202" s="0"/>
      <c r="URY202" s="0"/>
      <c r="URZ202" s="0"/>
      <c r="USA202" s="0"/>
      <c r="USB202" s="0"/>
      <c r="USC202" s="0"/>
      <c r="USD202" s="0"/>
      <c r="USE202" s="0"/>
      <c r="USF202" s="0"/>
      <c r="USG202" s="0"/>
      <c r="USH202" s="0"/>
      <c r="USI202" s="0"/>
      <c r="USJ202" s="0"/>
      <c r="USK202" s="0"/>
      <c r="USL202" s="0"/>
      <c r="USM202" s="0"/>
      <c r="USN202" s="0"/>
      <c r="USO202" s="0"/>
      <c r="USP202" s="0"/>
      <c r="USQ202" s="0"/>
      <c r="USR202" s="0"/>
      <c r="USS202" s="0"/>
      <c r="UST202" s="0"/>
      <c r="USU202" s="0"/>
      <c r="USV202" s="0"/>
      <c r="USW202" s="0"/>
      <c r="USX202" s="0"/>
      <c r="USY202" s="0"/>
      <c r="USZ202" s="0"/>
      <c r="UTA202" s="0"/>
      <c r="UTB202" s="0"/>
      <c r="UTC202" s="0"/>
      <c r="UTD202" s="0"/>
      <c r="UTE202" s="0"/>
      <c r="UTF202" s="0"/>
      <c r="UTG202" s="0"/>
      <c r="UTH202" s="0"/>
      <c r="UTI202" s="0"/>
      <c r="UTJ202" s="0"/>
      <c r="UTK202" s="0"/>
      <c r="UTL202" s="0"/>
      <c r="UTM202" s="0"/>
      <c r="UTN202" s="0"/>
      <c r="UTO202" s="0"/>
      <c r="UTP202" s="0"/>
      <c r="UTQ202" s="0"/>
      <c r="UTR202" s="0"/>
      <c r="UTS202" s="0"/>
      <c r="UTT202" s="0"/>
      <c r="UTU202" s="0"/>
      <c r="UTV202" s="0"/>
      <c r="UTW202" s="0"/>
      <c r="UTX202" s="0"/>
      <c r="UTY202" s="0"/>
      <c r="UTZ202" s="0"/>
      <c r="UUA202" s="0"/>
      <c r="UUB202" s="0"/>
      <c r="UUC202" s="0"/>
      <c r="UUD202" s="0"/>
      <c r="UUE202" s="0"/>
      <c r="UUF202" s="0"/>
      <c r="UUG202" s="0"/>
      <c r="UUH202" s="0"/>
      <c r="UUI202" s="0"/>
      <c r="UUJ202" s="0"/>
      <c r="UUK202" s="0"/>
      <c r="UUL202" s="0"/>
      <c r="UUM202" s="0"/>
      <c r="UUN202" s="0"/>
      <c r="UUO202" s="0"/>
      <c r="UUP202" s="0"/>
      <c r="UUQ202" s="0"/>
      <c r="UUR202" s="0"/>
      <c r="UUS202" s="0"/>
      <c r="UUT202" s="0"/>
      <c r="UUU202" s="0"/>
      <c r="UUV202" s="0"/>
      <c r="UUW202" s="0"/>
      <c r="UUX202" s="0"/>
      <c r="UUY202" s="0"/>
      <c r="UUZ202" s="0"/>
      <c r="UVA202" s="0"/>
      <c r="UVB202" s="0"/>
      <c r="UVC202" s="0"/>
      <c r="UVD202" s="0"/>
      <c r="UVE202" s="0"/>
      <c r="UVF202" s="0"/>
      <c r="UVG202" s="0"/>
      <c r="UVH202" s="0"/>
      <c r="UVI202" s="0"/>
      <c r="UVJ202" s="0"/>
      <c r="UVK202" s="0"/>
      <c r="UVL202" s="0"/>
      <c r="UVM202" s="0"/>
      <c r="UVN202" s="0"/>
      <c r="UVO202" s="0"/>
      <c r="UVP202" s="0"/>
      <c r="UVQ202" s="0"/>
      <c r="UVR202" s="0"/>
      <c r="UVS202" s="0"/>
      <c r="UVT202" s="0"/>
      <c r="UVU202" s="0"/>
      <c r="UVV202" s="0"/>
      <c r="UVW202" s="0"/>
      <c r="UVX202" s="0"/>
      <c r="UVY202" s="0"/>
      <c r="UVZ202" s="0"/>
      <c r="UWA202" s="0"/>
      <c r="UWB202" s="0"/>
      <c r="UWC202" s="0"/>
      <c r="UWD202" s="0"/>
      <c r="UWE202" s="0"/>
      <c r="UWF202" s="0"/>
      <c r="UWG202" s="0"/>
      <c r="UWH202" s="0"/>
      <c r="UWI202" s="0"/>
      <c r="UWJ202" s="0"/>
      <c r="UWK202" s="0"/>
      <c r="UWL202" s="0"/>
      <c r="UWM202" s="0"/>
      <c r="UWN202" s="0"/>
      <c r="UWO202" s="0"/>
      <c r="UWP202" s="0"/>
      <c r="UWQ202" s="0"/>
      <c r="UWR202" s="0"/>
      <c r="UWS202" s="0"/>
      <c r="UWT202" s="0"/>
      <c r="UWU202" s="0"/>
      <c r="UWV202" s="0"/>
      <c r="UWW202" s="0"/>
      <c r="UWX202" s="0"/>
      <c r="UWY202" s="0"/>
      <c r="UWZ202" s="0"/>
      <c r="UXA202" s="0"/>
      <c r="UXB202" s="0"/>
      <c r="UXC202" s="0"/>
      <c r="UXD202" s="0"/>
      <c r="UXE202" s="0"/>
      <c r="UXF202" s="0"/>
      <c r="UXG202" s="0"/>
      <c r="UXH202" s="0"/>
      <c r="UXI202" s="0"/>
      <c r="UXJ202" s="0"/>
      <c r="UXK202" s="0"/>
      <c r="UXL202" s="0"/>
      <c r="UXM202" s="0"/>
      <c r="UXN202" s="0"/>
      <c r="UXO202" s="0"/>
      <c r="UXP202" s="0"/>
      <c r="UXQ202" s="0"/>
      <c r="UXR202" s="0"/>
      <c r="UXS202" s="0"/>
      <c r="UXT202" s="0"/>
      <c r="UXU202" s="0"/>
      <c r="UXV202" s="0"/>
      <c r="UXW202" s="0"/>
      <c r="UXX202" s="0"/>
      <c r="UXY202" s="0"/>
      <c r="UXZ202" s="0"/>
      <c r="UYA202" s="0"/>
      <c r="UYB202" s="0"/>
      <c r="UYC202" s="0"/>
      <c r="UYD202" s="0"/>
      <c r="UYE202" s="0"/>
      <c r="UYF202" s="0"/>
      <c r="UYG202" s="0"/>
      <c r="UYH202" s="0"/>
      <c r="UYI202" s="0"/>
      <c r="UYJ202" s="0"/>
      <c r="UYK202" s="0"/>
      <c r="UYL202" s="0"/>
      <c r="UYM202" s="0"/>
      <c r="UYN202" s="0"/>
      <c r="UYO202" s="0"/>
      <c r="UYP202" s="0"/>
      <c r="UYQ202" s="0"/>
      <c r="UYR202" s="0"/>
      <c r="UYS202" s="0"/>
      <c r="UYT202" s="0"/>
      <c r="UYU202" s="0"/>
      <c r="UYV202" s="0"/>
      <c r="UYW202" s="0"/>
      <c r="UYX202" s="0"/>
      <c r="UYY202" s="0"/>
      <c r="UYZ202" s="0"/>
      <c r="UZA202" s="0"/>
      <c r="UZB202" s="0"/>
      <c r="UZC202" s="0"/>
      <c r="UZD202" s="0"/>
      <c r="UZE202" s="0"/>
      <c r="UZF202" s="0"/>
      <c r="UZG202" s="0"/>
      <c r="UZH202" s="0"/>
      <c r="UZI202" s="0"/>
      <c r="UZJ202" s="0"/>
      <c r="UZK202" s="0"/>
      <c r="UZL202" s="0"/>
      <c r="UZM202" s="0"/>
      <c r="UZN202" s="0"/>
      <c r="UZO202" s="0"/>
      <c r="UZP202" s="0"/>
      <c r="UZQ202" s="0"/>
      <c r="UZR202" s="0"/>
      <c r="UZS202" s="0"/>
      <c r="UZT202" s="0"/>
      <c r="UZU202" s="0"/>
      <c r="UZV202" s="0"/>
      <c r="UZW202" s="0"/>
      <c r="UZX202" s="0"/>
      <c r="UZY202" s="0"/>
      <c r="UZZ202" s="0"/>
      <c r="VAA202" s="0"/>
      <c r="VAB202" s="0"/>
      <c r="VAC202" s="0"/>
      <c r="VAD202" s="0"/>
      <c r="VAE202" s="0"/>
      <c r="VAF202" s="0"/>
      <c r="VAG202" s="0"/>
      <c r="VAH202" s="0"/>
      <c r="VAI202" s="0"/>
      <c r="VAJ202" s="0"/>
      <c r="VAK202" s="0"/>
      <c r="VAL202" s="0"/>
      <c r="VAM202" s="0"/>
      <c r="VAN202" s="0"/>
      <c r="VAO202" s="0"/>
      <c r="VAP202" s="0"/>
      <c r="VAQ202" s="0"/>
      <c r="VAR202" s="0"/>
      <c r="VAS202" s="0"/>
      <c r="VAT202" s="0"/>
      <c r="VAU202" s="0"/>
      <c r="VAV202" s="0"/>
      <c r="VAW202" s="0"/>
      <c r="VAX202" s="0"/>
      <c r="VAY202" s="0"/>
      <c r="VAZ202" s="0"/>
      <c r="VBA202" s="0"/>
      <c r="VBB202" s="0"/>
      <c r="VBC202" s="0"/>
      <c r="VBD202" s="0"/>
      <c r="VBE202" s="0"/>
      <c r="VBF202" s="0"/>
      <c r="VBG202" s="0"/>
      <c r="VBH202" s="0"/>
      <c r="VBI202" s="0"/>
      <c r="VBJ202" s="0"/>
      <c r="VBK202" s="0"/>
      <c r="VBL202" s="0"/>
      <c r="VBM202" s="0"/>
      <c r="VBN202" s="0"/>
      <c r="VBO202" s="0"/>
      <c r="VBP202" s="0"/>
      <c r="VBQ202" s="0"/>
      <c r="VBR202" s="0"/>
      <c r="VBS202" s="0"/>
      <c r="VBT202" s="0"/>
      <c r="VBU202" s="0"/>
      <c r="VBV202" s="0"/>
      <c r="VBW202" s="0"/>
      <c r="VBX202" s="0"/>
      <c r="VBY202" s="0"/>
      <c r="VBZ202" s="0"/>
      <c r="VCA202" s="0"/>
      <c r="VCB202" s="0"/>
      <c r="VCC202" s="0"/>
      <c r="VCD202" s="0"/>
      <c r="VCE202" s="0"/>
      <c r="VCF202" s="0"/>
      <c r="VCG202" s="0"/>
      <c r="VCH202" s="0"/>
      <c r="VCI202" s="0"/>
      <c r="VCJ202" s="0"/>
      <c r="VCK202" s="0"/>
      <c r="VCL202" s="0"/>
      <c r="VCM202" s="0"/>
      <c r="VCN202" s="0"/>
      <c r="VCO202" s="0"/>
      <c r="VCP202" s="0"/>
      <c r="VCQ202" s="0"/>
      <c r="VCR202" s="0"/>
      <c r="VCS202" s="0"/>
      <c r="VCT202" s="0"/>
      <c r="VCU202" s="0"/>
      <c r="VCV202" s="0"/>
      <c r="VCW202" s="0"/>
      <c r="VCX202" s="0"/>
      <c r="VCY202" s="0"/>
      <c r="VCZ202" s="0"/>
      <c r="VDA202" s="0"/>
      <c r="VDB202" s="0"/>
      <c r="VDC202" s="0"/>
      <c r="VDD202" s="0"/>
      <c r="VDE202" s="0"/>
      <c r="VDF202" s="0"/>
      <c r="VDG202" s="0"/>
      <c r="VDH202" s="0"/>
      <c r="VDI202" s="0"/>
      <c r="VDJ202" s="0"/>
      <c r="VDK202" s="0"/>
      <c r="VDL202" s="0"/>
      <c r="VDM202" s="0"/>
      <c r="VDN202" s="0"/>
      <c r="VDO202" s="0"/>
      <c r="VDP202" s="0"/>
      <c r="VDQ202" s="0"/>
      <c r="VDR202" s="0"/>
      <c r="VDS202" s="0"/>
      <c r="VDT202" s="0"/>
      <c r="VDU202" s="0"/>
      <c r="VDV202" s="0"/>
      <c r="VDW202" s="0"/>
      <c r="VDX202" s="0"/>
      <c r="VDY202" s="0"/>
      <c r="VDZ202" s="0"/>
      <c r="VEA202" s="0"/>
      <c r="VEB202" s="0"/>
      <c r="VEC202" s="0"/>
      <c r="VED202" s="0"/>
      <c r="VEE202" s="0"/>
      <c r="VEF202" s="0"/>
      <c r="VEG202" s="0"/>
      <c r="VEH202" s="0"/>
      <c r="VEI202" s="0"/>
      <c r="VEJ202" s="0"/>
      <c r="VEK202" s="0"/>
      <c r="VEL202" s="0"/>
      <c r="VEM202" s="0"/>
      <c r="VEN202" s="0"/>
      <c r="VEO202" s="0"/>
      <c r="VEP202" s="0"/>
      <c r="VEQ202" s="0"/>
      <c r="VER202" s="0"/>
      <c r="VES202" s="0"/>
      <c r="VET202" s="0"/>
      <c r="VEU202" s="0"/>
      <c r="VEV202" s="0"/>
      <c r="VEW202" s="0"/>
      <c r="VEX202" s="0"/>
      <c r="VEY202" s="0"/>
      <c r="VEZ202" s="0"/>
      <c r="VFA202" s="0"/>
      <c r="VFB202" s="0"/>
      <c r="VFC202" s="0"/>
      <c r="VFD202" s="0"/>
      <c r="VFE202" s="0"/>
      <c r="VFF202" s="0"/>
      <c r="VFG202" s="0"/>
      <c r="VFH202" s="0"/>
      <c r="VFI202" s="0"/>
      <c r="VFJ202" s="0"/>
      <c r="VFK202" s="0"/>
      <c r="VFL202" s="0"/>
      <c r="VFM202" s="0"/>
      <c r="VFN202" s="0"/>
      <c r="VFO202" s="0"/>
      <c r="VFP202" s="0"/>
      <c r="VFQ202" s="0"/>
      <c r="VFR202" s="0"/>
      <c r="VFS202" s="0"/>
      <c r="VFT202" s="0"/>
      <c r="VFU202" s="0"/>
      <c r="VFV202" s="0"/>
      <c r="VFW202" s="0"/>
      <c r="VFX202" s="0"/>
      <c r="VFY202" s="0"/>
      <c r="VFZ202" s="0"/>
      <c r="VGA202" s="0"/>
      <c r="VGB202" s="0"/>
      <c r="VGC202" s="0"/>
      <c r="VGD202" s="0"/>
      <c r="VGE202" s="0"/>
      <c r="VGF202" s="0"/>
      <c r="VGG202" s="0"/>
      <c r="VGH202" s="0"/>
      <c r="VGI202" s="0"/>
      <c r="VGJ202" s="0"/>
      <c r="VGK202" s="0"/>
      <c r="VGL202" s="0"/>
      <c r="VGM202" s="0"/>
      <c r="VGN202" s="0"/>
      <c r="VGO202" s="0"/>
      <c r="VGP202" s="0"/>
      <c r="VGQ202" s="0"/>
      <c r="VGR202" s="0"/>
      <c r="VGS202" s="0"/>
      <c r="VGT202" s="0"/>
      <c r="VGU202" s="0"/>
      <c r="VGV202" s="0"/>
      <c r="VGW202" s="0"/>
      <c r="VGX202" s="0"/>
      <c r="VGY202" s="0"/>
      <c r="VGZ202" s="0"/>
      <c r="VHA202" s="0"/>
      <c r="VHB202" s="0"/>
      <c r="VHC202" s="0"/>
      <c r="VHD202" s="0"/>
      <c r="VHE202" s="0"/>
      <c r="VHF202" s="0"/>
      <c r="VHG202" s="0"/>
      <c r="VHH202" s="0"/>
      <c r="VHI202" s="0"/>
      <c r="VHJ202" s="0"/>
      <c r="VHK202" s="0"/>
      <c r="VHL202" s="0"/>
      <c r="VHM202" s="0"/>
      <c r="VHN202" s="0"/>
      <c r="VHO202" s="0"/>
      <c r="VHP202" s="0"/>
      <c r="VHQ202" s="0"/>
      <c r="VHR202" s="0"/>
      <c r="VHS202" s="0"/>
      <c r="VHT202" s="0"/>
      <c r="VHU202" s="0"/>
      <c r="VHV202" s="0"/>
      <c r="VHW202" s="0"/>
      <c r="VHX202" s="0"/>
      <c r="VHY202" s="0"/>
      <c r="VHZ202" s="0"/>
      <c r="VIA202" s="0"/>
      <c r="VIB202" s="0"/>
      <c r="VIC202" s="0"/>
      <c r="VID202" s="0"/>
      <c r="VIE202" s="0"/>
      <c r="VIF202" s="0"/>
      <c r="VIG202" s="0"/>
      <c r="VIH202" s="0"/>
      <c r="VII202" s="0"/>
      <c r="VIJ202" s="0"/>
      <c r="VIK202" s="0"/>
      <c r="VIL202" s="0"/>
      <c r="VIM202" s="0"/>
      <c r="VIN202" s="0"/>
      <c r="VIO202" s="0"/>
      <c r="VIP202" s="0"/>
      <c r="VIQ202" s="0"/>
      <c r="VIR202" s="0"/>
      <c r="VIS202" s="0"/>
      <c r="VIT202" s="0"/>
      <c r="VIU202" s="0"/>
      <c r="VIV202" s="0"/>
      <c r="VIW202" s="0"/>
      <c r="VIX202" s="0"/>
      <c r="VIY202" s="0"/>
      <c r="VIZ202" s="0"/>
      <c r="VJA202" s="0"/>
      <c r="VJB202" s="0"/>
      <c r="VJC202" s="0"/>
      <c r="VJD202" s="0"/>
      <c r="VJE202" s="0"/>
      <c r="VJF202" s="0"/>
      <c r="VJG202" s="0"/>
      <c r="VJH202" s="0"/>
      <c r="VJI202" s="0"/>
      <c r="VJJ202" s="0"/>
      <c r="VJK202" s="0"/>
      <c r="VJL202" s="0"/>
      <c r="VJM202" s="0"/>
      <c r="VJN202" s="0"/>
      <c r="VJO202" s="0"/>
      <c r="VJP202" s="0"/>
      <c r="VJQ202" s="0"/>
      <c r="VJR202" s="0"/>
      <c r="VJS202" s="0"/>
      <c r="VJT202" s="0"/>
      <c r="VJU202" s="0"/>
      <c r="VJV202" s="0"/>
      <c r="VJW202" s="0"/>
      <c r="VJX202" s="0"/>
      <c r="VJY202" s="0"/>
      <c r="VJZ202" s="0"/>
      <c r="VKA202" s="0"/>
      <c r="VKB202" s="0"/>
      <c r="VKC202" s="0"/>
      <c r="VKD202" s="0"/>
      <c r="VKE202" s="0"/>
      <c r="VKF202" s="0"/>
      <c r="VKG202" s="0"/>
      <c r="VKH202" s="0"/>
      <c r="VKI202" s="0"/>
      <c r="VKJ202" s="0"/>
      <c r="VKK202" s="0"/>
      <c r="VKL202" s="0"/>
      <c r="VKM202" s="0"/>
      <c r="VKN202" s="0"/>
      <c r="VKO202" s="0"/>
      <c r="VKP202" s="0"/>
      <c r="VKQ202" s="0"/>
      <c r="VKR202" s="0"/>
      <c r="VKS202" s="0"/>
      <c r="VKT202" s="0"/>
      <c r="VKU202" s="0"/>
      <c r="VKV202" s="0"/>
      <c r="VKW202" s="0"/>
      <c r="VKX202" s="0"/>
      <c r="VKY202" s="0"/>
      <c r="VKZ202" s="0"/>
      <c r="VLA202" s="0"/>
      <c r="VLB202" s="0"/>
      <c r="VLC202" s="0"/>
      <c r="VLD202" s="0"/>
      <c r="VLE202" s="0"/>
      <c r="VLF202" s="0"/>
      <c r="VLG202" s="0"/>
      <c r="VLH202" s="0"/>
      <c r="VLI202" s="0"/>
      <c r="VLJ202" s="0"/>
      <c r="VLK202" s="0"/>
      <c r="VLL202" s="0"/>
      <c r="VLM202" s="0"/>
      <c r="VLN202" s="0"/>
      <c r="VLO202" s="0"/>
      <c r="VLP202" s="0"/>
      <c r="VLQ202" s="0"/>
      <c r="VLR202" s="0"/>
      <c r="VLS202" s="0"/>
      <c r="VLT202" s="0"/>
      <c r="VLU202" s="0"/>
      <c r="VLV202" s="0"/>
      <c r="VLW202" s="0"/>
      <c r="VLX202" s="0"/>
      <c r="VLY202" s="0"/>
      <c r="VLZ202" s="0"/>
      <c r="VMA202" s="0"/>
      <c r="VMB202" s="0"/>
      <c r="VMC202" s="0"/>
      <c r="VMD202" s="0"/>
      <c r="VME202" s="0"/>
      <c r="VMF202" s="0"/>
      <c r="VMG202" s="0"/>
      <c r="VMH202" s="0"/>
      <c r="VMI202" s="0"/>
      <c r="VMJ202" s="0"/>
      <c r="VMK202" s="0"/>
      <c r="VML202" s="0"/>
      <c r="VMM202" s="0"/>
      <c r="VMN202" s="0"/>
      <c r="VMO202" s="0"/>
      <c r="VMP202" s="0"/>
      <c r="VMQ202" s="0"/>
      <c r="VMR202" s="0"/>
      <c r="VMS202" s="0"/>
      <c r="VMT202" s="0"/>
      <c r="VMU202" s="0"/>
      <c r="VMV202" s="0"/>
      <c r="VMW202" s="0"/>
      <c r="VMX202" s="0"/>
      <c r="VMY202" s="0"/>
      <c r="VMZ202" s="0"/>
      <c r="VNA202" s="0"/>
      <c r="VNB202" s="0"/>
      <c r="VNC202" s="0"/>
      <c r="VND202" s="0"/>
      <c r="VNE202" s="0"/>
      <c r="VNF202" s="0"/>
      <c r="VNG202" s="0"/>
      <c r="VNH202" s="0"/>
      <c r="VNI202" s="0"/>
      <c r="VNJ202" s="0"/>
      <c r="VNK202" s="0"/>
      <c r="VNL202" s="0"/>
      <c r="VNM202" s="0"/>
      <c r="VNN202" s="0"/>
      <c r="VNO202" s="0"/>
      <c r="VNP202" s="0"/>
      <c r="VNQ202" s="0"/>
      <c r="VNR202" s="0"/>
      <c r="VNS202" s="0"/>
      <c r="VNT202" s="0"/>
      <c r="VNU202" s="0"/>
      <c r="VNV202" s="0"/>
      <c r="VNW202" s="0"/>
      <c r="VNX202" s="0"/>
      <c r="VNY202" s="0"/>
      <c r="VNZ202" s="0"/>
      <c r="VOA202" s="0"/>
      <c r="VOB202" s="0"/>
      <c r="VOC202" s="0"/>
      <c r="VOD202" s="0"/>
      <c r="VOE202" s="0"/>
      <c r="VOF202" s="0"/>
      <c r="VOG202" s="0"/>
      <c r="VOH202" s="0"/>
      <c r="VOI202" s="0"/>
      <c r="VOJ202" s="0"/>
      <c r="VOK202" s="0"/>
      <c r="VOL202" s="0"/>
      <c r="VOM202" s="0"/>
      <c r="VON202" s="0"/>
      <c r="VOO202" s="0"/>
      <c r="VOP202" s="0"/>
      <c r="VOQ202" s="0"/>
      <c r="VOR202" s="0"/>
      <c r="VOS202" s="0"/>
      <c r="VOT202" s="0"/>
      <c r="VOU202" s="0"/>
      <c r="VOV202" s="0"/>
      <c r="VOW202" s="0"/>
      <c r="VOX202" s="0"/>
      <c r="VOY202" s="0"/>
      <c r="VOZ202" s="0"/>
      <c r="VPA202" s="0"/>
      <c r="VPB202" s="0"/>
      <c r="VPC202" s="0"/>
      <c r="VPD202" s="0"/>
      <c r="VPE202" s="0"/>
      <c r="VPF202" s="0"/>
      <c r="VPG202" s="0"/>
      <c r="VPH202" s="0"/>
      <c r="VPI202" s="0"/>
      <c r="VPJ202" s="0"/>
      <c r="VPK202" s="0"/>
      <c r="VPL202" s="0"/>
      <c r="VPM202" s="0"/>
      <c r="VPN202" s="0"/>
      <c r="VPO202" s="0"/>
      <c r="VPP202" s="0"/>
      <c r="VPQ202" s="0"/>
      <c r="VPR202" s="0"/>
      <c r="VPS202" s="0"/>
      <c r="VPT202" s="0"/>
      <c r="VPU202" s="0"/>
      <c r="VPV202" s="0"/>
      <c r="VPW202" s="0"/>
      <c r="VPX202" s="0"/>
      <c r="VPY202" s="0"/>
      <c r="VPZ202" s="0"/>
      <c r="VQA202" s="0"/>
      <c r="VQB202" s="0"/>
      <c r="VQC202" s="0"/>
      <c r="VQD202" s="0"/>
      <c r="VQE202" s="0"/>
      <c r="VQF202" s="0"/>
      <c r="VQG202" s="0"/>
      <c r="VQH202" s="0"/>
      <c r="VQI202" s="0"/>
      <c r="VQJ202" s="0"/>
      <c r="VQK202" s="0"/>
      <c r="VQL202" s="0"/>
      <c r="VQM202" s="0"/>
      <c r="VQN202" s="0"/>
      <c r="VQO202" s="0"/>
      <c r="VQP202" s="0"/>
      <c r="VQQ202" s="0"/>
      <c r="VQR202" s="0"/>
      <c r="VQS202" s="0"/>
      <c r="VQT202" s="0"/>
      <c r="VQU202" s="0"/>
      <c r="VQV202" s="0"/>
      <c r="VQW202" s="0"/>
      <c r="VQX202" s="0"/>
      <c r="VQY202" s="0"/>
      <c r="VQZ202" s="0"/>
      <c r="VRA202" s="0"/>
      <c r="VRB202" s="0"/>
      <c r="VRC202" s="0"/>
      <c r="VRD202" s="0"/>
      <c r="VRE202" s="0"/>
      <c r="VRF202" s="0"/>
      <c r="VRG202" s="0"/>
      <c r="VRH202" s="0"/>
      <c r="VRI202" s="0"/>
      <c r="VRJ202" s="0"/>
      <c r="VRK202" s="0"/>
      <c r="VRL202" s="0"/>
      <c r="VRM202" s="0"/>
      <c r="VRN202" s="0"/>
      <c r="VRO202" s="0"/>
      <c r="VRP202" s="0"/>
      <c r="VRQ202" s="0"/>
      <c r="VRR202" s="0"/>
      <c r="VRS202" s="0"/>
      <c r="VRT202" s="0"/>
      <c r="VRU202" s="0"/>
      <c r="VRV202" s="0"/>
      <c r="VRW202" s="0"/>
      <c r="VRX202" s="0"/>
      <c r="VRY202" s="0"/>
      <c r="VRZ202" s="0"/>
      <c r="VSA202" s="0"/>
      <c r="VSB202" s="0"/>
      <c r="VSC202" s="0"/>
      <c r="VSD202" s="0"/>
      <c r="VSE202" s="0"/>
      <c r="VSF202" s="0"/>
      <c r="VSG202" s="0"/>
      <c r="VSH202" s="0"/>
      <c r="VSI202" s="0"/>
      <c r="VSJ202" s="0"/>
      <c r="VSK202" s="0"/>
      <c r="VSL202" s="0"/>
      <c r="VSM202" s="0"/>
      <c r="VSN202" s="0"/>
      <c r="VSO202" s="0"/>
      <c r="VSP202" s="0"/>
      <c r="VSQ202" s="0"/>
      <c r="VSR202" s="0"/>
      <c r="VSS202" s="0"/>
      <c r="VST202" s="0"/>
      <c r="VSU202" s="0"/>
      <c r="VSV202" s="0"/>
      <c r="VSW202" s="0"/>
      <c r="VSX202" s="0"/>
      <c r="VSY202" s="0"/>
      <c r="VSZ202" s="0"/>
      <c r="VTA202" s="0"/>
      <c r="VTB202" s="0"/>
      <c r="VTC202" s="0"/>
      <c r="VTD202" s="0"/>
      <c r="VTE202" s="0"/>
      <c r="VTF202" s="0"/>
      <c r="VTG202" s="0"/>
      <c r="VTH202" s="0"/>
      <c r="VTI202" s="0"/>
      <c r="VTJ202" s="0"/>
      <c r="VTK202" s="0"/>
      <c r="VTL202" s="0"/>
      <c r="VTM202" s="0"/>
      <c r="VTN202" s="0"/>
      <c r="VTO202" s="0"/>
      <c r="VTP202" s="0"/>
      <c r="VTQ202" s="0"/>
      <c r="VTR202" s="0"/>
      <c r="VTS202" s="0"/>
      <c r="VTT202" s="0"/>
      <c r="VTU202" s="0"/>
      <c r="VTV202" s="0"/>
      <c r="VTW202" s="0"/>
      <c r="VTX202" s="0"/>
      <c r="VTY202" s="0"/>
      <c r="VTZ202" s="0"/>
      <c r="VUA202" s="0"/>
      <c r="VUB202" s="0"/>
      <c r="VUC202" s="0"/>
      <c r="VUD202" s="0"/>
      <c r="VUE202" s="0"/>
      <c r="VUF202" s="0"/>
      <c r="VUG202" s="0"/>
      <c r="VUH202" s="0"/>
      <c r="VUI202" s="0"/>
      <c r="VUJ202" s="0"/>
      <c r="VUK202" s="0"/>
      <c r="VUL202" s="0"/>
      <c r="VUM202" s="0"/>
      <c r="VUN202" s="0"/>
      <c r="VUO202" s="0"/>
      <c r="VUP202" s="0"/>
      <c r="VUQ202" s="0"/>
      <c r="VUR202" s="0"/>
      <c r="VUS202" s="0"/>
      <c r="VUT202" s="0"/>
      <c r="VUU202" s="0"/>
      <c r="VUV202" s="0"/>
      <c r="VUW202" s="0"/>
      <c r="VUX202" s="0"/>
      <c r="VUY202" s="0"/>
      <c r="VUZ202" s="0"/>
      <c r="VVA202" s="0"/>
      <c r="VVB202" s="0"/>
      <c r="VVC202" s="0"/>
      <c r="VVD202" s="0"/>
      <c r="VVE202" s="0"/>
      <c r="VVF202" s="0"/>
      <c r="VVG202" s="0"/>
      <c r="VVH202" s="0"/>
      <c r="VVI202" s="0"/>
      <c r="VVJ202" s="0"/>
      <c r="VVK202" s="0"/>
      <c r="VVL202" s="0"/>
      <c r="VVM202" s="0"/>
      <c r="VVN202" s="0"/>
      <c r="VVO202" s="0"/>
      <c r="VVP202" s="0"/>
      <c r="VVQ202" s="0"/>
      <c r="VVR202" s="0"/>
      <c r="VVS202" s="0"/>
      <c r="VVT202" s="0"/>
      <c r="VVU202" s="0"/>
      <c r="VVV202" s="0"/>
      <c r="VVW202" s="0"/>
      <c r="VVX202" s="0"/>
      <c r="VVY202" s="0"/>
      <c r="VVZ202" s="0"/>
      <c r="VWA202" s="0"/>
      <c r="VWB202" s="0"/>
      <c r="VWC202" s="0"/>
      <c r="VWD202" s="0"/>
      <c r="VWE202" s="0"/>
      <c r="VWF202" s="0"/>
      <c r="VWG202" s="0"/>
      <c r="VWH202" s="0"/>
      <c r="VWI202" s="0"/>
      <c r="VWJ202" s="0"/>
      <c r="VWK202" s="0"/>
      <c r="VWL202" s="0"/>
      <c r="VWM202" s="0"/>
      <c r="VWN202" s="0"/>
      <c r="VWO202" s="0"/>
      <c r="VWP202" s="0"/>
      <c r="VWQ202" s="0"/>
      <c r="VWR202" s="0"/>
      <c r="VWS202" s="0"/>
      <c r="VWT202" s="0"/>
      <c r="VWU202" s="0"/>
      <c r="VWV202" s="0"/>
      <c r="VWW202" s="0"/>
      <c r="VWX202" s="0"/>
      <c r="VWY202" s="0"/>
      <c r="VWZ202" s="0"/>
      <c r="VXA202" s="0"/>
      <c r="VXB202" s="0"/>
      <c r="VXC202" s="0"/>
      <c r="VXD202" s="0"/>
      <c r="VXE202" s="0"/>
      <c r="VXF202" s="0"/>
      <c r="VXG202" s="0"/>
      <c r="VXH202" s="0"/>
      <c r="VXI202" s="0"/>
      <c r="VXJ202" s="0"/>
      <c r="VXK202" s="0"/>
      <c r="VXL202" s="0"/>
      <c r="VXM202" s="0"/>
      <c r="VXN202" s="0"/>
      <c r="VXO202" s="0"/>
      <c r="VXP202" s="0"/>
      <c r="VXQ202" s="0"/>
      <c r="VXR202" s="0"/>
      <c r="VXS202" s="0"/>
      <c r="VXT202" s="0"/>
      <c r="VXU202" s="0"/>
      <c r="VXV202" s="0"/>
      <c r="VXW202" s="0"/>
      <c r="VXX202" s="0"/>
      <c r="VXY202" s="0"/>
      <c r="VXZ202" s="0"/>
      <c r="VYA202" s="0"/>
      <c r="VYB202" s="0"/>
      <c r="VYC202" s="0"/>
      <c r="VYD202" s="0"/>
      <c r="VYE202" s="0"/>
      <c r="VYF202" s="0"/>
      <c r="VYG202" s="0"/>
      <c r="VYH202" s="0"/>
      <c r="VYI202" s="0"/>
      <c r="VYJ202" s="0"/>
      <c r="VYK202" s="0"/>
      <c r="VYL202" s="0"/>
      <c r="VYM202" s="0"/>
      <c r="VYN202" s="0"/>
      <c r="VYO202" s="0"/>
      <c r="VYP202" s="0"/>
      <c r="VYQ202" s="0"/>
      <c r="VYR202" s="0"/>
      <c r="VYS202" s="0"/>
      <c r="VYT202" s="0"/>
      <c r="VYU202" s="0"/>
      <c r="VYV202" s="0"/>
      <c r="VYW202" s="0"/>
      <c r="VYX202" s="0"/>
      <c r="VYY202" s="0"/>
      <c r="VYZ202" s="0"/>
      <c r="VZA202" s="0"/>
      <c r="VZB202" s="0"/>
      <c r="VZC202" s="0"/>
      <c r="VZD202" s="0"/>
      <c r="VZE202" s="0"/>
      <c r="VZF202" s="0"/>
      <c r="VZG202" s="0"/>
      <c r="VZH202" s="0"/>
      <c r="VZI202" s="0"/>
      <c r="VZJ202" s="0"/>
      <c r="VZK202" s="0"/>
      <c r="VZL202" s="0"/>
      <c r="VZM202" s="0"/>
      <c r="VZN202" s="0"/>
      <c r="VZO202" s="0"/>
      <c r="VZP202" s="0"/>
      <c r="VZQ202" s="0"/>
      <c r="VZR202" s="0"/>
      <c r="VZS202" s="0"/>
      <c r="VZT202" s="0"/>
      <c r="VZU202" s="0"/>
      <c r="VZV202" s="0"/>
      <c r="VZW202" s="0"/>
      <c r="VZX202" s="0"/>
      <c r="VZY202" s="0"/>
      <c r="VZZ202" s="0"/>
      <c r="WAA202" s="0"/>
      <c r="WAB202" s="0"/>
      <c r="WAC202" s="0"/>
      <c r="WAD202" s="0"/>
      <c r="WAE202" s="0"/>
      <c r="WAF202" s="0"/>
      <c r="WAG202" s="0"/>
      <c r="WAH202" s="0"/>
      <c r="WAI202" s="0"/>
      <c r="WAJ202" s="0"/>
      <c r="WAK202" s="0"/>
      <c r="WAL202" s="0"/>
      <c r="WAM202" s="0"/>
      <c r="WAN202" s="0"/>
      <c r="WAO202" s="0"/>
      <c r="WAP202" s="0"/>
      <c r="WAQ202" s="0"/>
      <c r="WAR202" s="0"/>
      <c r="WAS202" s="0"/>
      <c r="WAT202" s="0"/>
      <c r="WAU202" s="0"/>
      <c r="WAV202" s="0"/>
      <c r="WAW202" s="0"/>
      <c r="WAX202" s="0"/>
      <c r="WAY202" s="0"/>
      <c r="WAZ202" s="0"/>
      <c r="WBA202" s="0"/>
      <c r="WBB202" s="0"/>
      <c r="WBC202" s="0"/>
      <c r="WBD202" s="0"/>
      <c r="WBE202" s="0"/>
      <c r="WBF202" s="0"/>
      <c r="WBG202" s="0"/>
      <c r="WBH202" s="0"/>
      <c r="WBI202" s="0"/>
      <c r="WBJ202" s="0"/>
      <c r="WBK202" s="0"/>
      <c r="WBL202" s="0"/>
      <c r="WBM202" s="0"/>
      <c r="WBN202" s="0"/>
      <c r="WBO202" s="0"/>
      <c r="WBP202" s="0"/>
      <c r="WBQ202" s="0"/>
      <c r="WBR202" s="0"/>
      <c r="WBS202" s="0"/>
      <c r="WBT202" s="0"/>
      <c r="WBU202" s="0"/>
      <c r="WBV202" s="0"/>
      <c r="WBW202" s="0"/>
      <c r="WBX202" s="0"/>
      <c r="WBY202" s="0"/>
      <c r="WBZ202" s="0"/>
      <c r="WCA202" s="0"/>
      <c r="WCB202" s="0"/>
      <c r="WCC202" s="0"/>
      <c r="WCD202" s="0"/>
      <c r="WCE202" s="0"/>
      <c r="WCF202" s="0"/>
      <c r="WCG202" s="0"/>
      <c r="WCH202" s="0"/>
      <c r="WCI202" s="0"/>
      <c r="WCJ202" s="0"/>
      <c r="WCK202" s="0"/>
      <c r="WCL202" s="0"/>
      <c r="WCM202" s="0"/>
      <c r="WCN202" s="0"/>
      <c r="WCO202" s="0"/>
      <c r="WCP202" s="0"/>
      <c r="WCQ202" s="0"/>
      <c r="WCR202" s="0"/>
      <c r="WCS202" s="0"/>
      <c r="WCT202" s="0"/>
      <c r="WCU202" s="0"/>
      <c r="WCV202" s="0"/>
      <c r="WCW202" s="0"/>
      <c r="WCX202" s="0"/>
      <c r="WCY202" s="0"/>
      <c r="WCZ202" s="0"/>
      <c r="WDA202" s="0"/>
      <c r="WDB202" s="0"/>
      <c r="WDC202" s="0"/>
      <c r="WDD202" s="0"/>
      <c r="WDE202" s="0"/>
      <c r="WDF202" s="0"/>
      <c r="WDG202" s="0"/>
      <c r="WDH202" s="0"/>
      <c r="WDI202" s="0"/>
      <c r="WDJ202" s="0"/>
      <c r="WDK202" s="0"/>
      <c r="WDL202" s="0"/>
      <c r="WDM202" s="0"/>
      <c r="WDN202" s="0"/>
      <c r="WDO202" s="0"/>
      <c r="WDP202" s="0"/>
      <c r="WDQ202" s="0"/>
      <c r="WDR202" s="0"/>
      <c r="WDS202" s="0"/>
      <c r="WDT202" s="0"/>
      <c r="WDU202" s="0"/>
      <c r="WDV202" s="0"/>
      <c r="WDW202" s="0"/>
      <c r="WDX202" s="0"/>
      <c r="WDY202" s="0"/>
      <c r="WDZ202" s="0"/>
      <c r="WEA202" s="0"/>
      <c r="WEB202" s="0"/>
      <c r="WEC202" s="0"/>
      <c r="WED202" s="0"/>
      <c r="WEE202" s="0"/>
      <c r="WEF202" s="0"/>
      <c r="WEG202" s="0"/>
      <c r="WEH202" s="0"/>
      <c r="WEI202" s="0"/>
      <c r="WEJ202" s="0"/>
      <c r="WEK202" s="0"/>
      <c r="WEL202" s="0"/>
      <c r="WEM202" s="0"/>
      <c r="WEN202" s="0"/>
      <c r="WEO202" s="0"/>
      <c r="WEP202" s="0"/>
      <c r="WEQ202" s="0"/>
      <c r="WER202" s="0"/>
      <c r="WES202" s="0"/>
      <c r="WET202" s="0"/>
      <c r="WEU202" s="0"/>
      <c r="WEV202" s="0"/>
      <c r="WEW202" s="0"/>
      <c r="WEX202" s="0"/>
      <c r="WEY202" s="0"/>
      <c r="WEZ202" s="0"/>
      <c r="WFA202" s="0"/>
      <c r="WFB202" s="0"/>
      <c r="WFC202" s="0"/>
      <c r="WFD202" s="0"/>
      <c r="WFE202" s="0"/>
      <c r="WFF202" s="0"/>
      <c r="WFG202" s="0"/>
      <c r="WFH202" s="0"/>
      <c r="WFI202" s="0"/>
      <c r="WFJ202" s="0"/>
      <c r="WFK202" s="0"/>
      <c r="WFL202" s="0"/>
      <c r="WFM202" s="0"/>
      <c r="WFN202" s="0"/>
      <c r="WFO202" s="0"/>
      <c r="WFP202" s="0"/>
      <c r="WFQ202" s="0"/>
      <c r="WFR202" s="0"/>
      <c r="WFS202" s="0"/>
      <c r="WFT202" s="0"/>
      <c r="WFU202" s="0"/>
      <c r="WFV202" s="0"/>
      <c r="WFW202" s="0"/>
      <c r="WFX202" s="0"/>
      <c r="WFY202" s="0"/>
      <c r="WFZ202" s="0"/>
      <c r="WGA202" s="0"/>
      <c r="WGB202" s="0"/>
      <c r="WGC202" s="0"/>
      <c r="WGD202" s="0"/>
      <c r="WGE202" s="0"/>
      <c r="WGF202" s="0"/>
      <c r="WGG202" s="0"/>
      <c r="WGH202" s="0"/>
      <c r="WGI202" s="0"/>
      <c r="WGJ202" s="0"/>
      <c r="WGK202" s="0"/>
      <c r="WGL202" s="0"/>
      <c r="WGM202" s="0"/>
      <c r="WGN202" s="0"/>
      <c r="WGO202" s="0"/>
      <c r="WGP202" s="0"/>
      <c r="WGQ202" s="0"/>
      <c r="WGR202" s="0"/>
      <c r="WGS202" s="0"/>
      <c r="WGT202" s="0"/>
      <c r="WGU202" s="0"/>
      <c r="WGV202" s="0"/>
      <c r="WGW202" s="0"/>
      <c r="WGX202" s="0"/>
      <c r="WGY202" s="0"/>
      <c r="WGZ202" s="0"/>
      <c r="WHA202" s="0"/>
      <c r="WHB202" s="0"/>
      <c r="WHC202" s="0"/>
      <c r="WHD202" s="0"/>
      <c r="WHE202" s="0"/>
      <c r="WHF202" s="0"/>
      <c r="WHG202" s="0"/>
      <c r="WHH202" s="0"/>
      <c r="WHI202" s="0"/>
      <c r="WHJ202" s="0"/>
      <c r="WHK202" s="0"/>
      <c r="WHL202" s="0"/>
      <c r="WHM202" s="0"/>
      <c r="WHN202" s="0"/>
      <c r="WHO202" s="0"/>
      <c r="WHP202" s="0"/>
      <c r="WHQ202" s="0"/>
      <c r="WHR202" s="0"/>
      <c r="WHS202" s="0"/>
      <c r="WHT202" s="0"/>
      <c r="WHU202" s="0"/>
      <c r="WHV202" s="0"/>
      <c r="WHW202" s="0"/>
      <c r="WHX202" s="0"/>
      <c r="WHY202" s="0"/>
      <c r="WHZ202" s="0"/>
      <c r="WIA202" s="0"/>
      <c r="WIB202" s="0"/>
      <c r="WIC202" s="0"/>
      <c r="WID202" s="0"/>
      <c r="WIE202" s="0"/>
      <c r="WIF202" s="0"/>
      <c r="WIG202" s="0"/>
      <c r="WIH202" s="0"/>
      <c r="WII202" s="0"/>
      <c r="WIJ202" s="0"/>
      <c r="WIK202" s="0"/>
      <c r="WIL202" s="0"/>
      <c r="WIM202" s="0"/>
      <c r="WIN202" s="0"/>
      <c r="WIO202" s="0"/>
      <c r="WIP202" s="0"/>
      <c r="WIQ202" s="0"/>
      <c r="WIR202" s="0"/>
      <c r="WIS202" s="0"/>
      <c r="WIT202" s="0"/>
      <c r="WIU202" s="0"/>
      <c r="WIV202" s="0"/>
      <c r="WIW202" s="0"/>
      <c r="WIX202" s="0"/>
      <c r="WIY202" s="0"/>
      <c r="WIZ202" s="0"/>
      <c r="WJA202" s="0"/>
      <c r="WJB202" s="0"/>
      <c r="WJC202" s="0"/>
      <c r="WJD202" s="0"/>
      <c r="WJE202" s="0"/>
      <c r="WJF202" s="0"/>
      <c r="WJG202" s="0"/>
      <c r="WJH202" s="0"/>
      <c r="WJI202" s="0"/>
      <c r="WJJ202" s="0"/>
      <c r="WJK202" s="0"/>
      <c r="WJL202" s="0"/>
      <c r="WJM202" s="0"/>
      <c r="WJN202" s="0"/>
      <c r="WJO202" s="0"/>
      <c r="WJP202" s="0"/>
      <c r="WJQ202" s="0"/>
      <c r="WJR202" s="0"/>
      <c r="WJS202" s="0"/>
      <c r="WJT202" s="0"/>
      <c r="WJU202" s="0"/>
      <c r="WJV202" s="0"/>
      <c r="WJW202" s="0"/>
      <c r="WJX202" s="0"/>
      <c r="WJY202" s="0"/>
      <c r="WJZ202" s="0"/>
      <c r="WKA202" s="0"/>
      <c r="WKB202" s="0"/>
      <c r="WKC202" s="0"/>
      <c r="WKD202" s="0"/>
      <c r="WKE202" s="0"/>
      <c r="WKF202" s="0"/>
      <c r="WKG202" s="0"/>
      <c r="WKH202" s="0"/>
      <c r="WKI202" s="0"/>
      <c r="WKJ202" s="0"/>
      <c r="WKK202" s="0"/>
      <c r="WKL202" s="0"/>
      <c r="WKM202" s="0"/>
      <c r="WKN202" s="0"/>
      <c r="WKO202" s="0"/>
      <c r="WKP202" s="0"/>
      <c r="WKQ202" s="0"/>
      <c r="WKR202" s="0"/>
      <c r="WKS202" s="0"/>
      <c r="WKT202" s="0"/>
      <c r="WKU202" s="0"/>
      <c r="WKV202" s="0"/>
      <c r="WKW202" s="0"/>
      <c r="WKX202" s="0"/>
      <c r="WKY202" s="0"/>
      <c r="WKZ202" s="0"/>
      <c r="WLA202" s="0"/>
      <c r="WLB202" s="0"/>
      <c r="WLC202" s="0"/>
      <c r="WLD202" s="0"/>
      <c r="WLE202" s="0"/>
      <c r="WLF202" s="0"/>
      <c r="WLG202" s="0"/>
      <c r="WLH202" s="0"/>
      <c r="WLI202" s="0"/>
      <c r="WLJ202" s="0"/>
      <c r="WLK202" s="0"/>
      <c r="WLL202" s="0"/>
      <c r="WLM202" s="0"/>
      <c r="WLN202" s="0"/>
      <c r="WLO202" s="0"/>
      <c r="WLP202" s="0"/>
      <c r="WLQ202" s="0"/>
      <c r="WLR202" s="0"/>
      <c r="WLS202" s="0"/>
      <c r="WLT202" s="0"/>
      <c r="WLU202" s="0"/>
      <c r="WLV202" s="0"/>
      <c r="WLW202" s="0"/>
      <c r="WLX202" s="0"/>
      <c r="WLY202" s="0"/>
      <c r="WLZ202" s="0"/>
      <c r="WMA202" s="0"/>
      <c r="WMB202" s="0"/>
      <c r="WMC202" s="0"/>
      <c r="WMD202" s="0"/>
      <c r="WME202" s="0"/>
      <c r="WMF202" s="0"/>
      <c r="WMG202" s="0"/>
      <c r="WMH202" s="0"/>
      <c r="WMI202" s="0"/>
      <c r="WMJ202" s="0"/>
      <c r="WMK202" s="0"/>
      <c r="WML202" s="0"/>
      <c r="WMM202" s="0"/>
      <c r="WMN202" s="0"/>
      <c r="WMO202" s="0"/>
      <c r="WMP202" s="0"/>
      <c r="WMQ202" s="0"/>
      <c r="WMR202" s="0"/>
      <c r="WMS202" s="0"/>
      <c r="WMT202" s="0"/>
      <c r="WMU202" s="0"/>
      <c r="WMV202" s="0"/>
      <c r="WMW202" s="0"/>
      <c r="WMX202" s="0"/>
      <c r="WMY202" s="0"/>
      <c r="WMZ202" s="0"/>
      <c r="WNA202" s="0"/>
      <c r="WNB202" s="0"/>
      <c r="WNC202" s="0"/>
      <c r="WND202" s="0"/>
      <c r="WNE202" s="0"/>
      <c r="WNF202" s="0"/>
      <c r="WNG202" s="0"/>
      <c r="WNH202" s="0"/>
      <c r="WNI202" s="0"/>
      <c r="WNJ202" s="0"/>
      <c r="WNK202" s="0"/>
      <c r="WNL202" s="0"/>
      <c r="WNM202" s="0"/>
      <c r="WNN202" s="0"/>
      <c r="WNO202" s="0"/>
      <c r="WNP202" s="0"/>
      <c r="WNQ202" s="0"/>
      <c r="WNR202" s="0"/>
      <c r="WNS202" s="0"/>
      <c r="WNT202" s="0"/>
      <c r="WNU202" s="0"/>
      <c r="WNV202" s="0"/>
      <c r="WNW202" s="0"/>
      <c r="WNX202" s="0"/>
      <c r="WNY202" s="0"/>
      <c r="WNZ202" s="0"/>
      <c r="WOA202" s="0"/>
      <c r="WOB202" s="0"/>
      <c r="WOC202" s="0"/>
      <c r="WOD202" s="0"/>
      <c r="WOE202" s="0"/>
      <c r="WOF202" s="0"/>
      <c r="WOG202" s="0"/>
      <c r="WOH202" s="0"/>
      <c r="WOI202" s="0"/>
      <c r="WOJ202" s="0"/>
      <c r="WOK202" s="0"/>
      <c r="WOL202" s="0"/>
      <c r="WOM202" s="0"/>
      <c r="WON202" s="0"/>
      <c r="WOO202" s="0"/>
      <c r="WOP202" s="0"/>
      <c r="WOQ202" s="0"/>
      <c r="WOR202" s="0"/>
      <c r="WOS202" s="0"/>
      <c r="WOT202" s="0"/>
      <c r="WOU202" s="0"/>
      <c r="WOV202" s="0"/>
      <c r="WOW202" s="0"/>
      <c r="WOX202" s="0"/>
      <c r="WOY202" s="0"/>
      <c r="WOZ202" s="0"/>
      <c r="WPA202" s="0"/>
      <c r="WPB202" s="0"/>
      <c r="WPC202" s="0"/>
      <c r="WPD202" s="0"/>
      <c r="WPE202" s="0"/>
      <c r="WPF202" s="0"/>
      <c r="WPG202" s="0"/>
      <c r="WPH202" s="0"/>
      <c r="WPI202" s="0"/>
      <c r="WPJ202" s="0"/>
      <c r="WPK202" s="0"/>
      <c r="WPL202" s="0"/>
      <c r="WPM202" s="0"/>
      <c r="WPN202" s="0"/>
      <c r="WPO202" s="0"/>
      <c r="WPP202" s="0"/>
      <c r="WPQ202" s="0"/>
      <c r="WPR202" s="0"/>
      <c r="WPS202" s="0"/>
      <c r="WPT202" s="0"/>
      <c r="WPU202" s="0"/>
      <c r="WPV202" s="0"/>
      <c r="WPW202" s="0"/>
      <c r="WPX202" s="0"/>
      <c r="WPY202" s="0"/>
      <c r="WPZ202" s="0"/>
      <c r="WQA202" s="0"/>
      <c r="WQB202" s="0"/>
      <c r="WQC202" s="0"/>
      <c r="WQD202" s="0"/>
      <c r="WQE202" s="0"/>
      <c r="WQF202" s="0"/>
      <c r="WQG202" s="0"/>
      <c r="WQH202" s="0"/>
      <c r="WQI202" s="0"/>
      <c r="WQJ202" s="0"/>
      <c r="WQK202" s="0"/>
      <c r="WQL202" s="0"/>
      <c r="WQM202" s="0"/>
      <c r="WQN202" s="0"/>
      <c r="WQO202" s="0"/>
      <c r="WQP202" s="0"/>
      <c r="WQQ202" s="0"/>
      <c r="WQR202" s="0"/>
      <c r="WQS202" s="0"/>
      <c r="WQT202" s="0"/>
      <c r="WQU202" s="0"/>
      <c r="WQV202" s="0"/>
      <c r="WQW202" s="0"/>
      <c r="WQX202" s="0"/>
      <c r="WQY202" s="0"/>
      <c r="WQZ202" s="0"/>
      <c r="WRA202" s="0"/>
      <c r="WRB202" s="0"/>
      <c r="WRC202" s="0"/>
      <c r="WRD202" s="0"/>
      <c r="WRE202" s="0"/>
      <c r="WRF202" s="0"/>
      <c r="WRG202" s="0"/>
      <c r="WRH202" s="0"/>
      <c r="WRI202" s="0"/>
      <c r="WRJ202" s="0"/>
      <c r="WRK202" s="0"/>
      <c r="WRL202" s="0"/>
      <c r="WRM202" s="0"/>
      <c r="WRN202" s="0"/>
      <c r="WRO202" s="0"/>
      <c r="WRP202" s="0"/>
      <c r="WRQ202" s="0"/>
      <c r="WRR202" s="0"/>
      <c r="WRS202" s="0"/>
      <c r="WRT202" s="0"/>
      <c r="WRU202" s="0"/>
      <c r="WRV202" s="0"/>
      <c r="WRW202" s="0"/>
      <c r="WRX202" s="0"/>
      <c r="WRY202" s="0"/>
      <c r="WRZ202" s="0"/>
      <c r="WSA202" s="0"/>
      <c r="WSB202" s="0"/>
      <c r="WSC202" s="0"/>
      <c r="WSD202" s="0"/>
      <c r="WSE202" s="0"/>
      <c r="WSF202" s="0"/>
      <c r="WSG202" s="0"/>
      <c r="WSH202" s="0"/>
      <c r="WSI202" s="0"/>
      <c r="WSJ202" s="0"/>
      <c r="WSK202" s="0"/>
      <c r="WSL202" s="0"/>
      <c r="WSM202" s="0"/>
      <c r="WSN202" s="0"/>
      <c r="WSO202" s="0"/>
      <c r="WSP202" s="0"/>
      <c r="WSQ202" s="0"/>
      <c r="WSR202" s="0"/>
      <c r="WSS202" s="0"/>
      <c r="WST202" s="0"/>
      <c r="WSU202" s="0"/>
      <c r="WSV202" s="0"/>
      <c r="WSW202" s="0"/>
      <c r="WSX202" s="0"/>
      <c r="WSY202" s="0"/>
      <c r="WSZ202" s="0"/>
      <c r="WTA202" s="0"/>
      <c r="WTB202" s="0"/>
      <c r="WTC202" s="0"/>
      <c r="WTD202" s="0"/>
      <c r="WTE202" s="0"/>
      <c r="WTF202" s="0"/>
      <c r="WTG202" s="0"/>
      <c r="WTH202" s="0"/>
      <c r="WTI202" s="0"/>
      <c r="WTJ202" s="0"/>
      <c r="WTK202" s="0"/>
      <c r="WTL202" s="0"/>
      <c r="WTM202" s="0"/>
      <c r="WTN202" s="0"/>
      <c r="WTO202" s="0"/>
      <c r="WTP202" s="0"/>
      <c r="WTQ202" s="0"/>
      <c r="WTR202" s="0"/>
      <c r="WTS202" s="0"/>
      <c r="WTT202" s="0"/>
      <c r="WTU202" s="0"/>
      <c r="WTV202" s="0"/>
      <c r="WTW202" s="0"/>
      <c r="WTX202" s="0"/>
      <c r="WTY202" s="0"/>
      <c r="WTZ202" s="0"/>
      <c r="WUA202" s="0"/>
      <c r="WUB202" s="0"/>
      <c r="WUC202" s="0"/>
      <c r="WUD202" s="0"/>
      <c r="WUE202" s="0"/>
      <c r="WUF202" s="0"/>
      <c r="WUG202" s="0"/>
      <c r="WUH202" s="0"/>
      <c r="WUI202" s="0"/>
      <c r="WUJ202" s="0"/>
      <c r="WUK202" s="0"/>
      <c r="WUL202" s="0"/>
      <c r="WUM202" s="0"/>
      <c r="WUN202" s="0"/>
      <c r="WUO202" s="0"/>
      <c r="WUP202" s="0"/>
      <c r="WUQ202" s="0"/>
      <c r="WUR202" s="0"/>
      <c r="WUS202" s="0"/>
      <c r="WUT202" s="0"/>
      <c r="WUU202" s="0"/>
      <c r="WUV202" s="0"/>
      <c r="WUW202" s="0"/>
      <c r="WUX202" s="0"/>
      <c r="WUY202" s="0"/>
      <c r="WUZ202" s="0"/>
      <c r="WVA202" s="0"/>
      <c r="WVB202" s="0"/>
      <c r="WVC202" s="0"/>
      <c r="WVD202" s="0"/>
      <c r="WVE202" s="0"/>
      <c r="WVF202" s="0"/>
      <c r="WVG202" s="0"/>
      <c r="WVH202" s="0"/>
      <c r="WVI202" s="0"/>
      <c r="WVJ202" s="0"/>
      <c r="WVK202" s="0"/>
      <c r="WVL202" s="0"/>
      <c r="WVM202" s="0"/>
      <c r="WVN202" s="0"/>
      <c r="WVO202" s="0"/>
      <c r="WVP202" s="0"/>
      <c r="WVQ202" s="0"/>
      <c r="WVR202" s="0"/>
      <c r="WVS202" s="0"/>
      <c r="WVT202" s="0"/>
      <c r="WVU202" s="0"/>
      <c r="WVV202" s="0"/>
      <c r="WVW202" s="0"/>
      <c r="WVX202" s="0"/>
      <c r="WVY202" s="0"/>
      <c r="WVZ202" s="0"/>
      <c r="WWA202" s="0"/>
      <c r="WWB202" s="0"/>
      <c r="WWC202" s="0"/>
      <c r="WWD202" s="0"/>
      <c r="WWE202" s="0"/>
      <c r="WWF202" s="0"/>
      <c r="WWG202" s="0"/>
      <c r="WWH202" s="0"/>
      <c r="WWI202" s="0"/>
      <c r="WWJ202" s="0"/>
      <c r="WWK202" s="0"/>
      <c r="WWL202" s="0"/>
      <c r="WWM202" s="0"/>
      <c r="WWN202" s="0"/>
      <c r="WWO202" s="0"/>
      <c r="WWP202" s="0"/>
      <c r="WWQ202" s="0"/>
      <c r="WWR202" s="0"/>
      <c r="WWS202" s="0"/>
      <c r="WWT202" s="0"/>
      <c r="WWU202" s="0"/>
      <c r="WWV202" s="0"/>
      <c r="WWW202" s="0"/>
      <c r="WWX202" s="0"/>
      <c r="WWY202" s="0"/>
      <c r="WWZ202" s="0"/>
      <c r="WXA202" s="0"/>
      <c r="WXB202" s="0"/>
      <c r="WXC202" s="0"/>
      <c r="WXD202" s="0"/>
      <c r="WXE202" s="0"/>
      <c r="WXF202" s="0"/>
      <c r="WXG202" s="0"/>
      <c r="WXH202" s="0"/>
      <c r="WXI202" s="0"/>
      <c r="WXJ202" s="0"/>
      <c r="WXK202" s="0"/>
      <c r="WXL202" s="0"/>
      <c r="WXM202" s="0"/>
      <c r="WXN202" s="0"/>
      <c r="WXO202" s="0"/>
      <c r="WXP202" s="0"/>
      <c r="WXQ202" s="0"/>
      <c r="WXR202" s="0"/>
      <c r="WXS202" s="0"/>
      <c r="WXT202" s="0"/>
      <c r="WXU202" s="0"/>
      <c r="WXV202" s="0"/>
      <c r="WXW202" s="0"/>
      <c r="WXX202" s="0"/>
      <c r="WXY202" s="0"/>
      <c r="WXZ202" s="0"/>
      <c r="WYA202" s="0"/>
      <c r="WYB202" s="0"/>
      <c r="WYC202" s="0"/>
      <c r="WYD202" s="0"/>
      <c r="WYE202" s="0"/>
      <c r="WYF202" s="0"/>
      <c r="WYG202" s="0"/>
      <c r="WYH202" s="0"/>
      <c r="WYI202" s="0"/>
      <c r="WYJ202" s="0"/>
      <c r="WYK202" s="0"/>
      <c r="WYL202" s="0"/>
      <c r="WYM202" s="0"/>
      <c r="WYN202" s="0"/>
      <c r="WYO202" s="0"/>
      <c r="WYP202" s="0"/>
      <c r="WYQ202" s="0"/>
      <c r="WYR202" s="0"/>
      <c r="WYS202" s="0"/>
      <c r="WYT202" s="0"/>
      <c r="WYU202" s="0"/>
      <c r="WYV202" s="0"/>
      <c r="WYW202" s="0"/>
      <c r="WYX202" s="0"/>
      <c r="WYY202" s="0"/>
      <c r="WYZ202" s="0"/>
      <c r="WZA202" s="0"/>
      <c r="WZB202" s="0"/>
      <c r="WZC202" s="0"/>
      <c r="WZD202" s="0"/>
      <c r="WZE202" s="0"/>
      <c r="WZF202" s="0"/>
      <c r="WZG202" s="0"/>
      <c r="WZH202" s="0"/>
      <c r="WZI202" s="0"/>
      <c r="WZJ202" s="0"/>
      <c r="WZK202" s="0"/>
      <c r="WZL202" s="0"/>
      <c r="WZM202" s="0"/>
      <c r="WZN202" s="0"/>
      <c r="WZO202" s="0"/>
      <c r="WZP202" s="0"/>
      <c r="WZQ202" s="0"/>
      <c r="WZR202" s="0"/>
      <c r="WZS202" s="0"/>
      <c r="WZT202" s="0"/>
      <c r="WZU202" s="0"/>
      <c r="WZV202" s="0"/>
      <c r="WZW202" s="0"/>
      <c r="WZX202" s="0"/>
      <c r="WZY202" s="0"/>
      <c r="WZZ202" s="0"/>
      <c r="XAA202" s="0"/>
      <c r="XAB202" s="0"/>
      <c r="XAC202" s="0"/>
      <c r="XAD202" s="0"/>
      <c r="XAE202" s="0"/>
      <c r="XAF202" s="0"/>
      <c r="XAG202" s="0"/>
      <c r="XAH202" s="0"/>
      <c r="XAI202" s="0"/>
      <c r="XAJ202" s="0"/>
      <c r="XAK202" s="0"/>
      <c r="XAL202" s="0"/>
      <c r="XAM202" s="0"/>
      <c r="XAN202" s="0"/>
      <c r="XAO202" s="0"/>
      <c r="XAP202" s="0"/>
      <c r="XAQ202" s="0"/>
      <c r="XAR202" s="0"/>
      <c r="XAS202" s="0"/>
      <c r="XAT202" s="0"/>
      <c r="XAU202" s="0"/>
      <c r="XAV202" s="0"/>
      <c r="XAW202" s="0"/>
      <c r="XAX202" s="0"/>
      <c r="XAY202" s="0"/>
      <c r="XAZ202" s="0"/>
      <c r="XBA202" s="0"/>
      <c r="XBB202" s="0"/>
      <c r="XBC202" s="0"/>
      <c r="XBD202" s="0"/>
      <c r="XBE202" s="0"/>
      <c r="XBF202" s="0"/>
      <c r="XBG202" s="0"/>
      <c r="XBH202" s="0"/>
      <c r="XBI202" s="0"/>
      <c r="XBJ202" s="0"/>
      <c r="XBK202" s="0"/>
      <c r="XBL202" s="0"/>
      <c r="XBM202" s="0"/>
      <c r="XBN202" s="0"/>
      <c r="XBO202" s="0"/>
      <c r="XBP202" s="0"/>
      <c r="XBQ202" s="0"/>
      <c r="XBR202" s="0"/>
      <c r="XBS202" s="0"/>
      <c r="XBT202" s="0"/>
      <c r="XBU202" s="0"/>
      <c r="XBV202" s="0"/>
      <c r="XBW202" s="0"/>
      <c r="XBX202" s="0"/>
      <c r="XBY202" s="0"/>
      <c r="XBZ202" s="0"/>
      <c r="XCA202" s="0"/>
      <c r="XCB202" s="0"/>
      <c r="XCC202" s="0"/>
      <c r="XCD202" s="0"/>
      <c r="XCE202" s="0"/>
      <c r="XCF202" s="0"/>
      <c r="XCG202" s="0"/>
      <c r="XCH202" s="0"/>
      <c r="XCI202" s="0"/>
      <c r="XCJ202" s="0"/>
      <c r="XCK202" s="0"/>
      <c r="XCL202" s="0"/>
      <c r="XCM202" s="0"/>
      <c r="XCN202" s="0"/>
      <c r="XCO202" s="0"/>
      <c r="XCP202" s="0"/>
      <c r="XCQ202" s="0"/>
      <c r="XCR202" s="0"/>
      <c r="XCS202" s="0"/>
      <c r="XCT202" s="0"/>
      <c r="XCU202" s="0"/>
      <c r="XCV202" s="0"/>
      <c r="XCW202" s="0"/>
      <c r="XCX202" s="0"/>
      <c r="XCY202" s="0"/>
      <c r="XCZ202" s="0"/>
      <c r="XDA202" s="0"/>
      <c r="XDB202" s="0"/>
      <c r="XDC202" s="0"/>
      <c r="XDD202" s="0"/>
      <c r="XDE202" s="0"/>
      <c r="XDF202" s="0"/>
      <c r="XDG202" s="0"/>
      <c r="XDH202" s="0"/>
      <c r="XDI202" s="0"/>
      <c r="XDJ202" s="0"/>
      <c r="XDK202" s="0"/>
      <c r="XDL202" s="0"/>
      <c r="XDM202" s="0"/>
      <c r="XDN202" s="0"/>
      <c r="XDO202" s="0"/>
      <c r="XDP202" s="0"/>
      <c r="XDQ202" s="0"/>
      <c r="XDR202" s="0"/>
      <c r="XDS202" s="0"/>
      <c r="XDT202" s="0"/>
      <c r="XDU202" s="0"/>
      <c r="XDV202" s="0"/>
      <c r="XDW202" s="0"/>
      <c r="XDX202" s="0"/>
      <c r="XDY202" s="0"/>
      <c r="XDZ202" s="0"/>
      <c r="XEA202" s="0"/>
      <c r="XEB202" s="0"/>
      <c r="XEC202" s="0"/>
      <c r="XED202" s="0"/>
      <c r="XEE202" s="0"/>
      <c r="XEF202" s="0"/>
      <c r="XEG202" s="0"/>
      <c r="XEH202" s="0"/>
      <c r="XEI202" s="0"/>
      <c r="XEJ202" s="0"/>
      <c r="XEK202" s="0"/>
      <c r="XEL202" s="0"/>
      <c r="XEM202" s="0"/>
      <c r="XEN202" s="0"/>
      <c r="XEO202" s="0"/>
      <c r="XEP202" s="0"/>
      <c r="XEQ202" s="0"/>
      <c r="XER202" s="0"/>
      <c r="XES202" s="0"/>
      <c r="XET202" s="0"/>
      <c r="XEU202" s="0"/>
      <c r="XEV202" s="0"/>
      <c r="XEW202" s="0"/>
      <c r="XEX202" s="0"/>
      <c r="XEY202" s="0"/>
      <c r="XEZ202" s="0"/>
      <c r="XFA202" s="0"/>
      <c r="XFB202" s="0"/>
      <c r="XFC202" s="0"/>
      <c r="XFD202" s="0"/>
    </row>
    <row r="203" s="169" customFormat="true" ht="21" hidden="false" customHeight="true" outlineLevel="1" collapsed="false">
      <c r="B203" s="229"/>
      <c r="C203" s="230" t="s">
        <v>206</v>
      </c>
      <c r="D203" s="230"/>
      <c r="E203" s="230"/>
      <c r="F203" s="197" t="s">
        <v>190</v>
      </c>
      <c r="G203" s="198" t="s">
        <v>191</v>
      </c>
      <c r="H203" s="198"/>
      <c r="I203" s="198"/>
      <c r="J203" s="198" t="s">
        <v>192</v>
      </c>
      <c r="K203" s="198"/>
      <c r="L203" s="198"/>
      <c r="M203" s="198" t="s">
        <v>193</v>
      </c>
      <c r="N203" s="198"/>
      <c r="O203" s="198"/>
      <c r="P203" s="198" t="s">
        <v>194</v>
      </c>
      <c r="Q203" s="198"/>
      <c r="R203" s="198"/>
      <c r="S203" s="198" t="s">
        <v>195</v>
      </c>
      <c r="T203" s="198"/>
      <c r="U203" s="198"/>
      <c r="V203" s="198" t="s">
        <v>196</v>
      </c>
      <c r="W203" s="198"/>
      <c r="X203" s="198"/>
      <c r="Y203" s="199" t="s">
        <v>207</v>
      </c>
      <c r="Z203" s="199" t="s">
        <v>198</v>
      </c>
    </row>
    <row r="204" s="169" customFormat="true" ht="22.5" hidden="false" customHeight="true" outlineLevel="1" collapsed="false">
      <c r="B204" s="229"/>
      <c r="C204" s="230"/>
      <c r="D204" s="230"/>
      <c r="E204" s="230"/>
      <c r="F204" s="197"/>
      <c r="G204" s="201" t="s">
        <v>199</v>
      </c>
      <c r="H204" s="202" t="s">
        <v>200</v>
      </c>
      <c r="I204" s="203" t="s">
        <v>201</v>
      </c>
      <c r="J204" s="201" t="s">
        <v>199</v>
      </c>
      <c r="K204" s="202" t="s">
        <v>200</v>
      </c>
      <c r="L204" s="203" t="s">
        <v>201</v>
      </c>
      <c r="M204" s="201" t="s">
        <v>199</v>
      </c>
      <c r="N204" s="202" t="s">
        <v>200</v>
      </c>
      <c r="O204" s="203" t="s">
        <v>201</v>
      </c>
      <c r="P204" s="201" t="s">
        <v>199</v>
      </c>
      <c r="Q204" s="202" t="s">
        <v>200</v>
      </c>
      <c r="R204" s="203" t="s">
        <v>201</v>
      </c>
      <c r="S204" s="201" t="s">
        <v>199</v>
      </c>
      <c r="T204" s="202" t="s">
        <v>200</v>
      </c>
      <c r="U204" s="203" t="s">
        <v>201</v>
      </c>
      <c r="V204" s="201" t="s">
        <v>199</v>
      </c>
      <c r="W204" s="202" t="s">
        <v>200</v>
      </c>
      <c r="X204" s="203" t="s">
        <v>201</v>
      </c>
      <c r="Y204" s="199"/>
      <c r="Z204" s="199"/>
    </row>
    <row r="205" s="169" customFormat="true" ht="20.25" hidden="false" customHeight="true" outlineLevel="1" collapsed="false">
      <c r="B205" s="229"/>
      <c r="C205" s="230"/>
      <c r="D205" s="230"/>
      <c r="E205" s="230"/>
      <c r="F205" s="197"/>
      <c r="G205" s="204" t="s">
        <v>202</v>
      </c>
      <c r="H205" s="204" t="s">
        <v>202</v>
      </c>
      <c r="I205" s="203"/>
      <c r="J205" s="204" t="s">
        <v>202</v>
      </c>
      <c r="K205" s="204" t="str">
        <f aca="false">IF(INDEX('Reference Data'!$G$5:$G$18,MATCH('Reference Data'!$C$4,'Reference Data'!$F$5:$F$21,0),1)&gt;=K$22,"Actual","Forecast")</f>
        <v>Actual</v>
      </c>
      <c r="L205" s="203"/>
      <c r="M205" s="204" t="str">
        <f aca="false">IF(INDEX('Reference Data'!$G$5:$G$18,MATCH('Reference Data'!$C$4,'Reference Data'!$F$5:$F$21,0),1)&gt;=M$22,"Actual","Forecast")</f>
        <v>Actual</v>
      </c>
      <c r="N205" s="204" t="str">
        <f aca="false">IF(INDEX('Reference Data'!$G$5:$G$18,MATCH('Reference Data'!$C$4,'Reference Data'!$F$5:$F$21,0),1)&gt;=N$22,"Actual","Forecast")</f>
        <v>Actual</v>
      </c>
      <c r="O205" s="203"/>
      <c r="P205" s="204" t="str">
        <f aca="false">IF(INDEX('Reference Data'!$G$5:$G$18,MATCH('Reference Data'!$C$4,'Reference Data'!$F$5:$F$21,0),1)&gt;=P$22,"Actual","Forecast")</f>
        <v>Actual</v>
      </c>
      <c r="Q205" s="204" t="str">
        <f aca="false">IF(INDEX('Reference Data'!$G$5:$G$18,MATCH('Reference Data'!$C$4,'Reference Data'!$F$5:$F$21,0),1)&gt;=Q$22,"Actual","Forecast")</f>
        <v>Actual</v>
      </c>
      <c r="R205" s="203"/>
      <c r="S205" s="204" t="str">
        <f aca="false">IF(INDEX('Reference Data'!$G$5:$G$18,MATCH('Reference Data'!$C$4,'Reference Data'!$F$5:$F$21,0),1)&gt;=S$22,"Actual","Forecast")</f>
        <v>Actual</v>
      </c>
      <c r="T205" s="204" t="str">
        <f aca="false">IF(INDEX('Reference Data'!$G$5:$G$18,MATCH('Reference Data'!$C$4,'Reference Data'!$F$5:$F$21,0),1)&gt;=T$22,"Actual","Forecast")</f>
        <v>Forecast</v>
      </c>
      <c r="U205" s="203"/>
      <c r="V205" s="204" t="str">
        <f aca="false">IF(INDEX('Reference Data'!$G$5:$G$18,MATCH('Reference Data'!$C$4,'Reference Data'!$F$5:$F$21,0),1)&gt;=V$22,"Actual","Forecast")</f>
        <v>Forecast</v>
      </c>
      <c r="W205" s="204" t="str">
        <f aca="false">IF(INDEX('Reference Data'!$G$5:$G$18,MATCH('Reference Data'!$C$4,'Reference Data'!$F$5:$F$21,0),1)&gt;=W$22,"Actual","Forecast")</f>
        <v>Forecast</v>
      </c>
      <c r="X205" s="203"/>
      <c r="Y205" s="203"/>
      <c r="Z205" s="203"/>
    </row>
    <row r="206" customFormat="false" ht="14.25" hidden="false" customHeight="true" outlineLevel="1" collapsed="false">
      <c r="A206" s="169"/>
      <c r="B206" s="229"/>
      <c r="C206" s="240" t="s">
        <v>208</v>
      </c>
      <c r="D206" s="240"/>
      <c r="E206" s="240"/>
      <c r="F206" s="206"/>
      <c r="G206" s="243"/>
      <c r="H206" s="243"/>
      <c r="I206" s="208" t="n">
        <f aca="false">SUM(G206:H206)</f>
        <v>0</v>
      </c>
      <c r="J206" s="243"/>
      <c r="K206" s="243"/>
      <c r="L206" s="208" t="n">
        <f aca="false">SUM(J206:K206)</f>
        <v>0</v>
      </c>
      <c r="M206" s="243"/>
      <c r="N206" s="243"/>
      <c r="O206" s="208" t="n">
        <f aca="false">SUM(M206:N206)</f>
        <v>0</v>
      </c>
      <c r="P206" s="243"/>
      <c r="Q206" s="244"/>
      <c r="R206" s="208" t="n">
        <f aca="false">SUM(P206:Q206)</f>
        <v>0</v>
      </c>
      <c r="S206" s="243"/>
      <c r="T206" s="243"/>
      <c r="U206" s="208" t="n">
        <f aca="false">SUM(S206:T206)</f>
        <v>0</v>
      </c>
      <c r="V206" s="243"/>
      <c r="W206" s="243"/>
      <c r="X206" s="208" t="n">
        <f aca="false">SUM(V206:W206)</f>
        <v>0</v>
      </c>
      <c r="Y206" s="206"/>
      <c r="Z206" s="245" t="n">
        <f aca="false">SUM(O206,L206,I206,F206)+R206+U206+X206+Y206</f>
        <v>0</v>
      </c>
    </row>
    <row r="207" customFormat="false" ht="15.75" hidden="false" customHeight="true" outlineLevel="1" collapsed="false">
      <c r="A207" s="169"/>
      <c r="B207" s="229"/>
      <c r="C207" s="246" t="s">
        <v>209</v>
      </c>
      <c r="D207" s="246"/>
      <c r="E207" s="246"/>
      <c r="F207" s="247"/>
      <c r="G207" s="248"/>
      <c r="H207" s="248"/>
      <c r="I207" s="249" t="n">
        <f aca="false">SUM(G207:H207)</f>
        <v>0</v>
      </c>
      <c r="J207" s="248"/>
      <c r="K207" s="248"/>
      <c r="L207" s="249" t="n">
        <f aca="false">SUM(J207:K207)</f>
        <v>0</v>
      </c>
      <c r="M207" s="248"/>
      <c r="N207" s="248"/>
      <c r="O207" s="249" t="n">
        <f aca="false">SUM(M207:N207)</f>
        <v>0</v>
      </c>
      <c r="P207" s="248"/>
      <c r="Q207" s="250"/>
      <c r="R207" s="249" t="n">
        <f aca="false">SUM(P207:Q207)</f>
        <v>0</v>
      </c>
      <c r="S207" s="248"/>
      <c r="T207" s="248"/>
      <c r="U207" s="249" t="n">
        <f aca="false">SUM(S207:T207)</f>
        <v>0</v>
      </c>
      <c r="V207" s="248"/>
      <c r="W207" s="248"/>
      <c r="X207" s="249" t="n">
        <f aca="false">SUM(V207:W207)</f>
        <v>0</v>
      </c>
      <c r="Y207" s="247"/>
      <c r="Z207" s="251" t="n">
        <f aca="false">SUM(O207,L207,I207,F207)+R207+U207+X207+Y207</f>
        <v>0</v>
      </c>
    </row>
    <row r="208" customFormat="false" ht="15.75" hidden="false" customHeight="true" outlineLevel="1" collapsed="false">
      <c r="A208" s="169"/>
      <c r="B208" s="229"/>
      <c r="C208" s="252" t="s">
        <v>210</v>
      </c>
      <c r="D208" s="252"/>
      <c r="E208" s="252"/>
      <c r="F208" s="247"/>
      <c r="G208" s="248"/>
      <c r="H208" s="248"/>
      <c r="I208" s="249" t="n">
        <f aca="false">SUM(G208:H208)</f>
        <v>0</v>
      </c>
      <c r="J208" s="248"/>
      <c r="K208" s="248"/>
      <c r="L208" s="249" t="n">
        <f aca="false">SUM(J208:K208)</f>
        <v>0</v>
      </c>
      <c r="M208" s="248"/>
      <c r="N208" s="248"/>
      <c r="O208" s="249" t="n">
        <f aca="false">SUM(M208:N208)</f>
        <v>0</v>
      </c>
      <c r="P208" s="248"/>
      <c r="Q208" s="250"/>
      <c r="R208" s="249" t="n">
        <f aca="false">SUM(P208:Q208)</f>
        <v>0</v>
      </c>
      <c r="S208" s="248"/>
      <c r="T208" s="248"/>
      <c r="U208" s="249" t="n">
        <f aca="false">SUM(S208:T208)</f>
        <v>0</v>
      </c>
      <c r="V208" s="248"/>
      <c r="W208" s="248"/>
      <c r="X208" s="249" t="n">
        <f aca="false">SUM(V208:W208)</f>
        <v>0</v>
      </c>
      <c r="Y208" s="247"/>
      <c r="Z208" s="251" t="n">
        <f aca="false">SUM(O208,L208,I208,F208)+R208+U208+X208+Y208</f>
        <v>0</v>
      </c>
    </row>
    <row r="209" customFormat="false" ht="15.75" hidden="false" customHeight="true" outlineLevel="1" collapsed="false">
      <c r="A209" s="169"/>
      <c r="B209" s="229"/>
      <c r="C209" s="253" t="s">
        <v>211</v>
      </c>
      <c r="D209" s="253"/>
      <c r="E209" s="253"/>
      <c r="F209" s="254" t="n">
        <f aca="false">F206+F207</f>
        <v>0</v>
      </c>
      <c r="G209" s="254" t="n">
        <f aca="false">G206+G207</f>
        <v>0</v>
      </c>
      <c r="H209" s="254" t="n">
        <f aca="false">H206+H207</f>
        <v>0</v>
      </c>
      <c r="I209" s="254" t="n">
        <f aca="false">I206+I207</f>
        <v>0</v>
      </c>
      <c r="J209" s="254" t="n">
        <f aca="false">J206+J207</f>
        <v>0</v>
      </c>
      <c r="K209" s="254" t="n">
        <f aca="false">K206+K207</f>
        <v>0</v>
      </c>
      <c r="L209" s="254" t="n">
        <f aca="false">L206+L207</f>
        <v>0</v>
      </c>
      <c r="M209" s="254" t="n">
        <f aca="false">M206+M207</f>
        <v>0</v>
      </c>
      <c r="N209" s="254" t="n">
        <f aca="false">N206+N207</f>
        <v>0</v>
      </c>
      <c r="O209" s="254" t="n">
        <f aca="false">O206+O207</f>
        <v>0</v>
      </c>
      <c r="P209" s="254" t="n">
        <f aca="false">P206+P207</f>
        <v>0</v>
      </c>
      <c r="Q209" s="255" t="n">
        <f aca="false">Q206+Q207</f>
        <v>0</v>
      </c>
      <c r="R209" s="254" t="n">
        <f aca="false">R206+R207</f>
        <v>0</v>
      </c>
      <c r="S209" s="254" t="n">
        <f aca="false">S206+S207</f>
        <v>0</v>
      </c>
      <c r="T209" s="254" t="n">
        <f aca="false">T206+T207</f>
        <v>0</v>
      </c>
      <c r="U209" s="254" t="n">
        <f aca="false">U206+U207</f>
        <v>0</v>
      </c>
      <c r="V209" s="254" t="n">
        <f aca="false">V206+V207</f>
        <v>0</v>
      </c>
      <c r="W209" s="254" t="n">
        <f aca="false">W206+W207</f>
        <v>0</v>
      </c>
      <c r="X209" s="254" t="n">
        <f aca="false">X206+X207</f>
        <v>0</v>
      </c>
      <c r="Y209" s="254" t="n">
        <f aca="false">Y206+Y207</f>
        <v>0</v>
      </c>
      <c r="Z209" s="251" t="n">
        <f aca="false">Z206+Z207</f>
        <v>0</v>
      </c>
    </row>
    <row r="210" customFormat="false" ht="15.75" hidden="false" customHeight="true" outlineLevel="1" collapsed="false">
      <c r="A210" s="169"/>
      <c r="B210" s="229"/>
      <c r="C210" s="246" t="s">
        <v>212</v>
      </c>
      <c r="D210" s="246"/>
      <c r="E210" s="246"/>
      <c r="F210" s="247"/>
      <c r="G210" s="248"/>
      <c r="H210" s="248"/>
      <c r="I210" s="249" t="n">
        <f aca="false">SUM(G210:H210)</f>
        <v>0</v>
      </c>
      <c r="J210" s="248"/>
      <c r="K210" s="248"/>
      <c r="L210" s="249" t="n">
        <f aca="false">SUM(J210:K210)</f>
        <v>0</v>
      </c>
      <c r="M210" s="248"/>
      <c r="N210" s="248"/>
      <c r="O210" s="249" t="n">
        <f aca="false">SUM(M210:N210)</f>
        <v>0</v>
      </c>
      <c r="P210" s="248"/>
      <c r="Q210" s="250"/>
      <c r="R210" s="249" t="n">
        <f aca="false">SUM(P210:Q210)</f>
        <v>0</v>
      </c>
      <c r="S210" s="248"/>
      <c r="T210" s="248"/>
      <c r="U210" s="249" t="n">
        <f aca="false">SUM(S210:T210)</f>
        <v>0</v>
      </c>
      <c r="V210" s="248"/>
      <c r="W210" s="248"/>
      <c r="X210" s="249" t="n">
        <f aca="false">SUM(V210:W210)</f>
        <v>0</v>
      </c>
      <c r="Y210" s="247"/>
      <c r="Z210" s="251" t="n">
        <f aca="false">SUM(O210,L210,I210,F210)+R210+U210+X210+Y210</f>
        <v>0</v>
      </c>
    </row>
    <row r="211" customFormat="false" ht="15.75" hidden="false" customHeight="true" outlineLevel="1" collapsed="false">
      <c r="A211" s="169"/>
      <c r="B211" s="229"/>
      <c r="C211" s="252" t="s">
        <v>213</v>
      </c>
      <c r="D211" s="252"/>
      <c r="E211" s="252"/>
      <c r="F211" s="247"/>
      <c r="G211" s="248"/>
      <c r="H211" s="248"/>
      <c r="I211" s="249" t="n">
        <f aca="false">SUM(G211:H211)</f>
        <v>0</v>
      </c>
      <c r="J211" s="248"/>
      <c r="K211" s="248"/>
      <c r="L211" s="249" t="n">
        <f aca="false">SUM(J211:K211)</f>
        <v>0</v>
      </c>
      <c r="M211" s="248"/>
      <c r="N211" s="248"/>
      <c r="O211" s="249" t="n">
        <f aca="false">SUM(M211:N211)</f>
        <v>0</v>
      </c>
      <c r="P211" s="248"/>
      <c r="Q211" s="250"/>
      <c r="R211" s="249" t="n">
        <f aca="false">SUM(P211:Q211)</f>
        <v>0</v>
      </c>
      <c r="S211" s="248"/>
      <c r="T211" s="248"/>
      <c r="U211" s="249" t="n">
        <f aca="false">SUM(S211:T211)</f>
        <v>0</v>
      </c>
      <c r="V211" s="248"/>
      <c r="W211" s="248"/>
      <c r="X211" s="249" t="n">
        <f aca="false">SUM(V211:W211)</f>
        <v>0</v>
      </c>
      <c r="Y211" s="247"/>
      <c r="Z211" s="251" t="n">
        <f aca="false">SUM(O211,L211,I211,F211)+R211+U211+X211+Y211</f>
        <v>0</v>
      </c>
    </row>
    <row r="212" customFormat="false" ht="15.75" hidden="false" customHeight="true" outlineLevel="1" collapsed="false">
      <c r="A212" s="169"/>
      <c r="B212" s="229"/>
      <c r="C212" s="256" t="s">
        <v>214</v>
      </c>
      <c r="D212" s="256"/>
      <c r="E212" s="256"/>
      <c r="F212" s="257" t="n">
        <f aca="false">F210</f>
        <v>0</v>
      </c>
      <c r="G212" s="257" t="n">
        <f aca="false">G210</f>
        <v>0</v>
      </c>
      <c r="H212" s="257" t="n">
        <f aca="false">H210</f>
        <v>0</v>
      </c>
      <c r="I212" s="257" t="n">
        <f aca="false">I210</f>
        <v>0</v>
      </c>
      <c r="J212" s="257" t="n">
        <f aca="false">J210</f>
        <v>0</v>
      </c>
      <c r="K212" s="257" t="n">
        <f aca="false">K210</f>
        <v>0</v>
      </c>
      <c r="L212" s="257" t="n">
        <f aca="false">L210</f>
        <v>0</v>
      </c>
      <c r="M212" s="257" t="n">
        <f aca="false">M210</f>
        <v>0</v>
      </c>
      <c r="N212" s="257" t="n">
        <f aca="false">N210</f>
        <v>0</v>
      </c>
      <c r="O212" s="257" t="n">
        <f aca="false">O210</f>
        <v>0</v>
      </c>
      <c r="P212" s="257" t="n">
        <f aca="false">P210</f>
        <v>0</v>
      </c>
      <c r="Q212" s="258" t="n">
        <f aca="false">Q210</f>
        <v>0</v>
      </c>
      <c r="R212" s="257" t="n">
        <f aca="false">R210</f>
        <v>0</v>
      </c>
      <c r="S212" s="257" t="n">
        <f aca="false">S210</f>
        <v>0</v>
      </c>
      <c r="T212" s="257" t="n">
        <f aca="false">T210</f>
        <v>0</v>
      </c>
      <c r="U212" s="257" t="n">
        <f aca="false">U210</f>
        <v>0</v>
      </c>
      <c r="V212" s="257" t="n">
        <f aca="false">V210</f>
        <v>0</v>
      </c>
      <c r="W212" s="257" t="n">
        <f aca="false">W210</f>
        <v>0</v>
      </c>
      <c r="X212" s="257" t="n">
        <f aca="false">X210</f>
        <v>0</v>
      </c>
      <c r="Y212" s="257" t="n">
        <f aca="false">Y210</f>
        <v>0</v>
      </c>
      <c r="Z212" s="220" t="n">
        <f aca="false">SUM(O212,L212,I212,F212)+R212+U212+X212+Y212</f>
        <v>0</v>
      </c>
    </row>
    <row r="213" customFormat="false" ht="15" hidden="false" customHeight="true" outlineLevel="1" collapsed="false">
      <c r="A213" s="169"/>
      <c r="B213" s="229"/>
      <c r="C213" s="259" t="s">
        <v>198</v>
      </c>
      <c r="D213" s="259"/>
      <c r="E213" s="259"/>
      <c r="F213" s="260" t="n">
        <f aca="false">F209+F212</f>
        <v>0</v>
      </c>
      <c r="G213" s="260" t="n">
        <f aca="false">G209+G212</f>
        <v>0</v>
      </c>
      <c r="H213" s="260" t="n">
        <f aca="false">H209+H212</f>
        <v>0</v>
      </c>
      <c r="I213" s="260" t="n">
        <f aca="false">I209+I212</f>
        <v>0</v>
      </c>
      <c r="J213" s="260" t="n">
        <f aca="false">J209+J212</f>
        <v>0</v>
      </c>
      <c r="K213" s="260" t="n">
        <f aca="false">K209+K212</f>
        <v>0</v>
      </c>
      <c r="L213" s="260" t="n">
        <f aca="false">L209+L212</f>
        <v>0</v>
      </c>
      <c r="M213" s="260" t="n">
        <f aca="false">M209+M212</f>
        <v>0</v>
      </c>
      <c r="N213" s="260" t="n">
        <f aca="false">N209+N212</f>
        <v>0</v>
      </c>
      <c r="O213" s="260" t="n">
        <f aca="false">O209+O212</f>
        <v>0</v>
      </c>
      <c r="P213" s="260" t="n">
        <f aca="false">P209+P212</f>
        <v>0</v>
      </c>
      <c r="Q213" s="261" t="n">
        <f aca="false">Q209+Q212</f>
        <v>0</v>
      </c>
      <c r="R213" s="260" t="n">
        <f aca="false">R209+R212</f>
        <v>0</v>
      </c>
      <c r="S213" s="260" t="n">
        <f aca="false">S209+S212</f>
        <v>0</v>
      </c>
      <c r="T213" s="260" t="n">
        <f aca="false">T209+T212</f>
        <v>0</v>
      </c>
      <c r="U213" s="260" t="n">
        <f aca="false">U209+U212</f>
        <v>0</v>
      </c>
      <c r="V213" s="260" t="n">
        <f aca="false">V209+V212</f>
        <v>0</v>
      </c>
      <c r="W213" s="260" t="n">
        <f aca="false">W209+W212</f>
        <v>0</v>
      </c>
      <c r="X213" s="260" t="n">
        <f aca="false">X209+X212</f>
        <v>0</v>
      </c>
      <c r="Y213" s="260" t="n">
        <f aca="false">Y209+Y212</f>
        <v>0</v>
      </c>
      <c r="Z213" s="223" t="n">
        <f aca="false">SUM(O213,L213,I213,F213)+R213+U213+X213+Y213</f>
        <v>0</v>
      </c>
    </row>
    <row r="214" customFormat="false" ht="15.75" hidden="false" customHeight="true" outlineLevel="1" collapsed="false">
      <c r="C214" s="262"/>
      <c r="D214" s="262"/>
      <c r="E214" s="262"/>
      <c r="F214" s="263"/>
      <c r="G214" s="264"/>
      <c r="H214" s="264"/>
      <c r="I214" s="265"/>
      <c r="J214" s="264"/>
      <c r="K214" s="264"/>
      <c r="L214" s="263"/>
      <c r="M214" s="264"/>
      <c r="N214" s="264"/>
    </row>
    <row r="215" customFormat="false" ht="21" hidden="false" customHeight="true" outlineLevel="1" collapsed="false">
      <c r="A215" s="169"/>
      <c r="B215" s="267"/>
      <c r="C215" s="268" t="s">
        <v>215</v>
      </c>
      <c r="D215" s="268"/>
      <c r="E215" s="268"/>
      <c r="F215" s="197" t="s">
        <v>190</v>
      </c>
      <c r="G215" s="198" t="str">
        <f aca="false">G203</f>
        <v>Financial Year 2020/21 (£s)</v>
      </c>
      <c r="H215" s="198"/>
      <c r="I215" s="198"/>
      <c r="J215" s="198" t="str">
        <f aca="false">J203</f>
        <v>Financial Year 2021/22 (£s)</v>
      </c>
      <c r="K215" s="198"/>
      <c r="L215" s="198"/>
      <c r="M215" s="198" t="str">
        <f aca="false">M203</f>
        <v>Financial Year 2022/23 (£s)</v>
      </c>
      <c r="N215" s="198"/>
      <c r="O215" s="198"/>
      <c r="P215" s="198" t="str">
        <f aca="false">P203</f>
        <v>Financial Year 2023/24 (£s)</v>
      </c>
      <c r="Q215" s="198"/>
      <c r="R215" s="198"/>
      <c r="S215" s="198" t="str">
        <f aca="false">S203</f>
        <v>Financial Year 2024/25 (£s)</v>
      </c>
      <c r="T215" s="198"/>
      <c r="U215" s="198"/>
      <c r="V215" s="198" t="str">
        <f aca="false">V203</f>
        <v>Financial Year 2025/26 (£s)</v>
      </c>
      <c r="W215" s="198"/>
      <c r="X215" s="198"/>
      <c r="Y215" s="199" t="s">
        <v>207</v>
      </c>
      <c r="Z215" s="199" t="s">
        <v>198</v>
      </c>
    </row>
    <row r="216" customFormat="false" ht="22.5" hidden="false" customHeight="true" outlineLevel="1" collapsed="false">
      <c r="A216" s="169"/>
      <c r="B216" s="267"/>
      <c r="C216" s="269" t="s">
        <v>216</v>
      </c>
      <c r="D216" s="269" t="s">
        <v>226</v>
      </c>
      <c r="E216" s="269" t="s">
        <v>218</v>
      </c>
      <c r="F216" s="197"/>
      <c r="G216" s="201" t="s">
        <v>199</v>
      </c>
      <c r="H216" s="202" t="s">
        <v>200</v>
      </c>
      <c r="I216" s="203" t="s">
        <v>201</v>
      </c>
      <c r="J216" s="201" t="s">
        <v>199</v>
      </c>
      <c r="K216" s="202" t="s">
        <v>200</v>
      </c>
      <c r="L216" s="203" t="s">
        <v>201</v>
      </c>
      <c r="M216" s="201" t="s">
        <v>199</v>
      </c>
      <c r="N216" s="202" t="s">
        <v>200</v>
      </c>
      <c r="O216" s="203" t="s">
        <v>201</v>
      </c>
      <c r="P216" s="201" t="s">
        <v>199</v>
      </c>
      <c r="Q216" s="202" t="s">
        <v>200</v>
      </c>
      <c r="R216" s="203" t="s">
        <v>201</v>
      </c>
      <c r="S216" s="201" t="s">
        <v>199</v>
      </c>
      <c r="T216" s="202" t="s">
        <v>200</v>
      </c>
      <c r="U216" s="203" t="s">
        <v>201</v>
      </c>
      <c r="V216" s="201" t="s">
        <v>199</v>
      </c>
      <c r="W216" s="202" t="s">
        <v>200</v>
      </c>
      <c r="X216" s="203" t="s">
        <v>201</v>
      </c>
      <c r="Y216" s="199"/>
      <c r="Z216" s="199"/>
    </row>
    <row r="217" customFormat="false" ht="22.5" hidden="false" customHeight="true" outlineLevel="1" collapsed="false">
      <c r="A217" s="169"/>
      <c r="B217" s="267"/>
      <c r="C217" s="269"/>
      <c r="D217" s="269"/>
      <c r="E217" s="269"/>
      <c r="F217" s="197"/>
      <c r="G217" s="204" t="s">
        <v>202</v>
      </c>
      <c r="H217" s="204" t="s">
        <v>202</v>
      </c>
      <c r="I217" s="203"/>
      <c r="J217" s="204" t="s">
        <v>202</v>
      </c>
      <c r="K217" s="204" t="str">
        <f aca="false">IF(INDEX('Reference Data'!$G$5:$G$18,MATCH('Reference Data'!$C$4,'Reference Data'!$F$5:$F$21,0),1)&gt;=K$22,"Actual","Forecast")</f>
        <v>Actual</v>
      </c>
      <c r="L217" s="203"/>
      <c r="M217" s="204" t="str">
        <f aca="false">IF(INDEX('Reference Data'!$G$5:$G$18,MATCH('Reference Data'!$C$4,'Reference Data'!$F$5:$F$21,0),1)&gt;=M$22,"Actual","Forecast")</f>
        <v>Actual</v>
      </c>
      <c r="N217" s="204" t="str">
        <f aca="false">IF(INDEX('Reference Data'!$G$5:$G$18,MATCH('Reference Data'!$C$4,'Reference Data'!$F$5:$F$21,0),1)&gt;=N$22,"Actual","Forecast")</f>
        <v>Actual</v>
      </c>
      <c r="O217" s="203"/>
      <c r="P217" s="204" t="str">
        <f aca="false">IF(INDEX('Reference Data'!$G$5:$G$18,MATCH('Reference Data'!$C$4,'Reference Data'!$F$5:$F$21,0),1)&gt;=P$22,"Actual","Forecast")</f>
        <v>Actual</v>
      </c>
      <c r="Q217" s="204" t="str">
        <f aca="false">IF(INDEX('Reference Data'!$G$5:$G$18,MATCH('Reference Data'!$C$4,'Reference Data'!$F$5:$F$21,0),1)&gt;=Q$22,"Actual","Forecast")</f>
        <v>Actual</v>
      </c>
      <c r="R217" s="203"/>
      <c r="S217" s="204" t="str">
        <f aca="false">IF(INDEX('Reference Data'!$G$5:$G$18,MATCH('Reference Data'!$C$4,'Reference Data'!$F$5:$F$21,0),1)&gt;=S$22,"Actual","Forecast")</f>
        <v>Actual</v>
      </c>
      <c r="T217" s="204" t="str">
        <f aca="false">IF(INDEX('Reference Data'!$G$5:$G$18,MATCH('Reference Data'!$C$4,'Reference Data'!$F$5:$F$21,0),1)&gt;=T$22,"Actual","Forecast")</f>
        <v>Forecast</v>
      </c>
      <c r="U217" s="203"/>
      <c r="V217" s="204" t="str">
        <f aca="false">IF(INDEX('Reference Data'!$G$5:$G$18,MATCH('Reference Data'!$C$4,'Reference Data'!$F$5:$F$21,0),1)&gt;=V$22,"Actual","Forecast")</f>
        <v>Forecast</v>
      </c>
      <c r="W217" s="204" t="str">
        <f aca="false">IF(INDEX('Reference Data'!$G$5:$G$18,MATCH('Reference Data'!$C$4,'Reference Data'!$F$5:$F$21,0),1)&gt;=W$22,"Actual","Forecast")</f>
        <v>Forecast</v>
      </c>
      <c r="X217" s="203"/>
      <c r="Y217" s="203"/>
      <c r="Z217" s="203"/>
    </row>
    <row r="218" customFormat="false" ht="15" hidden="false" customHeight="false" outlineLevel="1" collapsed="false">
      <c r="A218" s="169"/>
      <c r="B218" s="267" t="n">
        <f aca="false">IF(C218="",IF((Z218=0),0,1),IF(AND((COUNTBLANK(D218:E218))=0,Z218&gt;0), 0,1))</f>
        <v>0</v>
      </c>
      <c r="C218" s="270"/>
      <c r="D218" s="305"/>
      <c r="E218" s="306"/>
      <c r="F218" s="272"/>
      <c r="G218" s="273"/>
      <c r="H218" s="273"/>
      <c r="I218" s="274" t="n">
        <f aca="false">SUM(G218:H218)</f>
        <v>0</v>
      </c>
      <c r="J218" s="273"/>
      <c r="K218" s="273"/>
      <c r="L218" s="274" t="n">
        <f aca="false">SUM(J218:K218)</f>
        <v>0</v>
      </c>
      <c r="M218" s="273"/>
      <c r="N218" s="273"/>
      <c r="O218" s="274" t="n">
        <f aca="false">SUM(M218:N218)</f>
        <v>0</v>
      </c>
      <c r="P218" s="273"/>
      <c r="Q218" s="307"/>
      <c r="R218" s="274" t="n">
        <f aca="false">SUM(P218:Q218)</f>
        <v>0</v>
      </c>
      <c r="S218" s="273"/>
      <c r="T218" s="273"/>
      <c r="U218" s="274" t="n">
        <f aca="false">SUM(S218:T218)</f>
        <v>0</v>
      </c>
      <c r="V218" s="273"/>
      <c r="W218" s="273"/>
      <c r="X218" s="274" t="n">
        <f aca="false">SUM(V218:W218)</f>
        <v>0</v>
      </c>
      <c r="Y218" s="272"/>
      <c r="Z218" s="275" t="n">
        <f aca="false">SUM(O218,L218,I218,F218,R218,U218,X218,Y218)</f>
        <v>0</v>
      </c>
    </row>
    <row r="219" customFormat="false" ht="15" hidden="false" customHeight="false" outlineLevel="1" collapsed="false">
      <c r="A219" s="169"/>
      <c r="B219" s="267" t="n">
        <f aca="false">IF(C219="",IF((Z219=0),0,1),IF(AND((COUNTBLANK(D219:E219))=0,Z219&gt;0), 0,1))</f>
        <v>0</v>
      </c>
      <c r="C219" s="276"/>
      <c r="D219" s="276"/>
      <c r="E219" s="282"/>
      <c r="F219" s="278"/>
      <c r="G219" s="283"/>
      <c r="H219" s="283"/>
      <c r="I219" s="279" t="n">
        <f aca="false">SUM(G219:H219)</f>
        <v>0</v>
      </c>
      <c r="J219" s="283"/>
      <c r="K219" s="283"/>
      <c r="L219" s="279" t="n">
        <f aca="false">SUM(J219:K219)</f>
        <v>0</v>
      </c>
      <c r="M219" s="283"/>
      <c r="N219" s="283"/>
      <c r="O219" s="279" t="n">
        <f aca="false">SUM(M219:N219)</f>
        <v>0</v>
      </c>
      <c r="P219" s="283"/>
      <c r="Q219" s="284"/>
      <c r="R219" s="279" t="n">
        <f aca="false">SUM(P219:Q219)</f>
        <v>0</v>
      </c>
      <c r="S219" s="283"/>
      <c r="T219" s="283"/>
      <c r="U219" s="279" t="n">
        <f aca="false">SUM(S219:T219)</f>
        <v>0</v>
      </c>
      <c r="V219" s="283"/>
      <c r="W219" s="283"/>
      <c r="X219" s="279" t="n">
        <f aca="false">SUM(V219:W219)</f>
        <v>0</v>
      </c>
      <c r="Y219" s="278"/>
      <c r="Z219" s="280" t="n">
        <f aca="false">SUM(O219,L219,I219,F219,R219,U219,X219,Y219)</f>
        <v>0</v>
      </c>
    </row>
    <row r="220" customFormat="false" ht="15" hidden="false" customHeight="false" outlineLevel="1" collapsed="false">
      <c r="A220" s="169"/>
      <c r="B220" s="267" t="n">
        <f aca="false">IF(C220="",IF((Z220=0),0,1),IF(AND((COUNTBLANK(D220:E220))=0,Z220&gt;0), 0,1))</f>
        <v>0</v>
      </c>
      <c r="C220" s="276"/>
      <c r="D220" s="281"/>
      <c r="E220" s="282"/>
      <c r="F220" s="278"/>
      <c r="G220" s="283"/>
      <c r="H220" s="283"/>
      <c r="I220" s="279" t="n">
        <f aca="false">SUM(G220:H220)</f>
        <v>0</v>
      </c>
      <c r="J220" s="283"/>
      <c r="K220" s="283"/>
      <c r="L220" s="279" t="n">
        <f aca="false">SUM(J220:K220)</f>
        <v>0</v>
      </c>
      <c r="M220" s="283"/>
      <c r="N220" s="283"/>
      <c r="O220" s="279" t="n">
        <f aca="false">SUM(M220:N220)</f>
        <v>0</v>
      </c>
      <c r="P220" s="283"/>
      <c r="Q220" s="284"/>
      <c r="R220" s="279" t="n">
        <f aca="false">SUM(P220:Q220)</f>
        <v>0</v>
      </c>
      <c r="S220" s="283"/>
      <c r="T220" s="283"/>
      <c r="U220" s="279" t="n">
        <f aca="false">SUM(S220:T220)</f>
        <v>0</v>
      </c>
      <c r="V220" s="283"/>
      <c r="W220" s="283"/>
      <c r="X220" s="279" t="n">
        <f aca="false">SUM(V220:W220)</f>
        <v>0</v>
      </c>
      <c r="Y220" s="278"/>
      <c r="Z220" s="280" t="n">
        <f aca="false">SUM(O220,L220,I220,F220,R220,U220,X220,Y220)</f>
        <v>0</v>
      </c>
    </row>
    <row r="221" customFormat="false" ht="15" hidden="false" customHeight="false" outlineLevel="1" collapsed="false">
      <c r="A221" s="169"/>
      <c r="B221" s="267" t="n">
        <f aca="false">IF(C221="",IF((Z221=0),0,1),IF(AND((COUNTBLANK(D221:E221))=0,Z221&gt;0), 0,1))</f>
        <v>0</v>
      </c>
      <c r="C221" s="276"/>
      <c r="D221" s="276"/>
      <c r="E221" s="282"/>
      <c r="F221" s="278"/>
      <c r="G221" s="283"/>
      <c r="H221" s="283"/>
      <c r="I221" s="279" t="n">
        <f aca="false">SUM(G221:H221)</f>
        <v>0</v>
      </c>
      <c r="J221" s="283"/>
      <c r="K221" s="283"/>
      <c r="L221" s="279" t="n">
        <f aca="false">SUM(J221:K221)</f>
        <v>0</v>
      </c>
      <c r="M221" s="283"/>
      <c r="N221" s="283"/>
      <c r="O221" s="279" t="n">
        <f aca="false">SUM(M221:N221)</f>
        <v>0</v>
      </c>
      <c r="P221" s="283"/>
      <c r="Q221" s="284"/>
      <c r="R221" s="279" t="n">
        <f aca="false">SUM(P221:Q221)</f>
        <v>0</v>
      </c>
      <c r="S221" s="283"/>
      <c r="T221" s="283"/>
      <c r="U221" s="279" t="n">
        <f aca="false">SUM(S221:T221)</f>
        <v>0</v>
      </c>
      <c r="V221" s="283"/>
      <c r="W221" s="283"/>
      <c r="X221" s="279" t="n">
        <f aca="false">SUM(V221:W221)</f>
        <v>0</v>
      </c>
      <c r="Y221" s="278"/>
      <c r="Z221" s="280" t="n">
        <f aca="false">SUM(O221,L221,I221,F221,R221,U221,X221,Y221)</f>
        <v>0</v>
      </c>
    </row>
    <row r="222" customFormat="false" ht="15" hidden="false" customHeight="false" outlineLevel="1" collapsed="false">
      <c r="A222" s="169"/>
      <c r="B222" s="267" t="n">
        <f aca="false">IF(C222="",IF((Z222=0),0,1),IF(AND((COUNTBLANK(D222:E222))=0,Z222&gt;0), 0,1))</f>
        <v>0</v>
      </c>
      <c r="C222" s="285"/>
      <c r="D222" s="285"/>
      <c r="E222" s="286"/>
      <c r="F222" s="287"/>
      <c r="G222" s="288"/>
      <c r="H222" s="288"/>
      <c r="I222" s="289" t="n">
        <f aca="false">SUM(G222:H222)</f>
        <v>0</v>
      </c>
      <c r="J222" s="288"/>
      <c r="K222" s="288"/>
      <c r="L222" s="289" t="n">
        <f aca="false">SUM(J222:K222)</f>
        <v>0</v>
      </c>
      <c r="M222" s="288"/>
      <c r="N222" s="288"/>
      <c r="O222" s="289" t="n">
        <f aca="false">SUM(M222:N222)</f>
        <v>0</v>
      </c>
      <c r="P222" s="288"/>
      <c r="Q222" s="290"/>
      <c r="R222" s="289" t="n">
        <f aca="false">SUM(P222:Q222)</f>
        <v>0</v>
      </c>
      <c r="S222" s="288"/>
      <c r="T222" s="288"/>
      <c r="U222" s="289" t="n">
        <f aca="false">SUM(S222:T222)</f>
        <v>0</v>
      </c>
      <c r="V222" s="288"/>
      <c r="W222" s="288"/>
      <c r="X222" s="289" t="n">
        <f aca="false">SUM(V222:W222)</f>
        <v>0</v>
      </c>
      <c r="Y222" s="287"/>
      <c r="Z222" s="291" t="n">
        <f aca="false">SUM(O222,L222,I222,F222,R222,U222,X222,Y222)</f>
        <v>0</v>
      </c>
    </row>
    <row r="223" customFormat="false" ht="15" hidden="false" customHeight="true" outlineLevel="1" collapsed="false">
      <c r="A223" s="169"/>
      <c r="B223" s="229"/>
      <c r="C223" s="292" t="s">
        <v>222</v>
      </c>
      <c r="D223" s="292"/>
      <c r="E223" s="292"/>
      <c r="F223" s="293" t="n">
        <f aca="false">SUM(F218:F222)</f>
        <v>0</v>
      </c>
      <c r="G223" s="293" t="n">
        <f aca="false">SUM(G218:G222)</f>
        <v>0</v>
      </c>
      <c r="H223" s="293" t="n">
        <f aca="false">SUM(H218:H222)</f>
        <v>0</v>
      </c>
      <c r="I223" s="293" t="n">
        <f aca="false">SUM(I218:I222)</f>
        <v>0</v>
      </c>
      <c r="J223" s="293" t="n">
        <f aca="false">SUM(J218:J222)</f>
        <v>0</v>
      </c>
      <c r="K223" s="293" t="n">
        <f aca="false">SUM(K218:K222)</f>
        <v>0</v>
      </c>
      <c r="L223" s="293" t="n">
        <f aca="false">SUM(L218:L222)</f>
        <v>0</v>
      </c>
      <c r="M223" s="293" t="n">
        <f aca="false">SUM(M218:M222)</f>
        <v>0</v>
      </c>
      <c r="N223" s="293" t="n">
        <f aca="false">SUM(N218:N222)</f>
        <v>0</v>
      </c>
      <c r="O223" s="293" t="n">
        <f aca="false">SUM(O218:O222)</f>
        <v>0</v>
      </c>
      <c r="P223" s="293" t="n">
        <f aca="false">SUM(P218:P222)</f>
        <v>0</v>
      </c>
      <c r="Q223" s="293" t="n">
        <f aca="false">SUM(Q218:Q222)</f>
        <v>0</v>
      </c>
      <c r="R223" s="293" t="n">
        <f aca="false">SUM(R218:R222)</f>
        <v>0</v>
      </c>
      <c r="S223" s="293" t="n">
        <f aca="false">SUM(S218:S222)</f>
        <v>0</v>
      </c>
      <c r="T223" s="293" t="n">
        <f aca="false">SUM(T218:T222)</f>
        <v>0</v>
      </c>
      <c r="U223" s="293" t="n">
        <f aca="false">SUM(U218:U222)</f>
        <v>0</v>
      </c>
      <c r="V223" s="293" t="n">
        <f aca="false">SUM(V218:V222)</f>
        <v>0</v>
      </c>
      <c r="W223" s="293" t="n">
        <f aca="false">SUM(W218:W222)</f>
        <v>0</v>
      </c>
      <c r="X223" s="293" t="n">
        <f aca="false">SUM(X218:X222)</f>
        <v>0</v>
      </c>
      <c r="Y223" s="293" t="n">
        <f aca="false">SUM(Y218:Y222)</f>
        <v>0</v>
      </c>
      <c r="Z223" s="293" t="n">
        <f aca="false">SUM(Z218:Z222)</f>
        <v>0</v>
      </c>
    </row>
    <row r="224" customFormat="false" ht="13.5" hidden="false" customHeight="false" outlineLevel="1" collapsed="false"/>
    <row r="225" customFormat="false" ht="30.75" hidden="false" customHeight="true" outlineLevel="1" collapsed="false">
      <c r="B225" s="294" t="n">
        <f aca="false">COUNTIF(E218:E222,"Yes")</f>
        <v>0</v>
      </c>
      <c r="C225" s="295" t="s">
        <v>223</v>
      </c>
      <c r="D225" s="295"/>
      <c r="E225" s="295"/>
      <c r="G225" s="296"/>
      <c r="H225" s="296"/>
      <c r="I225" s="296"/>
      <c r="J225" s="296"/>
      <c r="K225" s="296"/>
      <c r="L225" s="296"/>
    </row>
    <row r="226" customFormat="false" ht="86.25" hidden="false" customHeight="true" outlineLevel="1" collapsed="false">
      <c r="B226" s="229"/>
      <c r="C226" s="297" t="s">
        <v>230</v>
      </c>
      <c r="D226" s="297"/>
      <c r="E226" s="297"/>
      <c r="G226" s="298"/>
      <c r="H226" s="298"/>
      <c r="I226" s="298"/>
      <c r="J226" s="298"/>
      <c r="K226" s="298"/>
      <c r="L226" s="298"/>
    </row>
    <row r="227" customFormat="false" ht="76.5" hidden="false" customHeight="true" outlineLevel="1" collapsed="false">
      <c r="B227" s="104"/>
      <c r="C227" s="299"/>
      <c r="D227" s="299"/>
      <c r="E227" s="299"/>
      <c r="G227" s="300"/>
      <c r="H227" s="300"/>
      <c r="I227" s="300"/>
      <c r="J227" s="300"/>
      <c r="K227" s="300"/>
      <c r="L227" s="300"/>
    </row>
    <row r="229" customFormat="false" ht="84.75" hidden="false" customHeight="true" outlineLevel="0" collapsed="false">
      <c r="A229" s="304" t="s">
        <v>225</v>
      </c>
      <c r="B229" s="224"/>
      <c r="C229" s="225" t="str">
        <f aca="false">CONCATENATE("Project 8: ",'2 - Project Admin'!E34)</f>
        <v>Project 8: </v>
      </c>
      <c r="D229" s="225"/>
      <c r="E229" s="225"/>
      <c r="F229" s="225"/>
      <c r="G229" s="225"/>
      <c r="H229" s="225"/>
      <c r="I229" s="225"/>
      <c r="J229" s="225"/>
      <c r="K229" s="225"/>
      <c r="L229" s="225"/>
      <c r="M229" s="225"/>
      <c r="N229" s="225"/>
      <c r="O229" s="225"/>
      <c r="P229" s="225"/>
      <c r="Q229" s="225"/>
      <c r="R229" s="225"/>
      <c r="S229" s="225"/>
      <c r="T229" s="225"/>
      <c r="U229" s="225"/>
      <c r="V229" s="225"/>
      <c r="W229" s="225"/>
      <c r="X229" s="225"/>
      <c r="Y229" s="225"/>
      <c r="Z229" s="225"/>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c r="AMK229" s="0"/>
      <c r="AML229" s="0"/>
      <c r="AMM229" s="0"/>
      <c r="AMN229" s="0"/>
      <c r="AMO229" s="0"/>
      <c r="AMP229" s="0"/>
      <c r="AMQ229" s="0"/>
      <c r="AMR229" s="0"/>
      <c r="AMS229" s="0"/>
      <c r="AMT229" s="0"/>
      <c r="AMU229" s="0"/>
      <c r="AMV229" s="0"/>
      <c r="AMW229" s="0"/>
      <c r="AMX229" s="0"/>
      <c r="AMY229" s="0"/>
      <c r="AMZ229" s="0"/>
      <c r="ANA229" s="0"/>
      <c r="ANB229" s="0"/>
      <c r="ANC229" s="0"/>
      <c r="AND229" s="0"/>
      <c r="ANE229" s="0"/>
      <c r="ANF229" s="0"/>
      <c r="ANG229" s="0"/>
      <c r="ANH229" s="0"/>
      <c r="ANI229" s="0"/>
      <c r="ANJ229" s="0"/>
      <c r="ANK229" s="0"/>
      <c r="ANL229" s="0"/>
      <c r="ANM229" s="0"/>
      <c r="ANN229" s="0"/>
      <c r="ANO229" s="0"/>
      <c r="ANP229" s="0"/>
      <c r="ANQ229" s="0"/>
      <c r="ANR229" s="0"/>
      <c r="ANS229" s="0"/>
      <c r="ANT229" s="0"/>
      <c r="ANU229" s="0"/>
      <c r="ANV229" s="0"/>
      <c r="ANW229" s="0"/>
      <c r="ANX229" s="0"/>
      <c r="ANY229" s="0"/>
      <c r="ANZ229" s="0"/>
      <c r="AOA229" s="0"/>
      <c r="AOB229" s="0"/>
      <c r="AOC229" s="0"/>
      <c r="AOD229" s="0"/>
      <c r="AOE229" s="0"/>
      <c r="AOF229" s="0"/>
      <c r="AOG229" s="0"/>
      <c r="AOH229" s="0"/>
      <c r="AOI229" s="0"/>
      <c r="AOJ229" s="0"/>
      <c r="AOK229" s="0"/>
      <c r="AOL229" s="0"/>
      <c r="AOM229" s="0"/>
      <c r="AON229" s="0"/>
      <c r="AOO229" s="0"/>
      <c r="AOP229" s="0"/>
      <c r="AOQ229" s="0"/>
      <c r="AOR229" s="0"/>
      <c r="AOS229" s="0"/>
      <c r="AOT229" s="0"/>
      <c r="AOU229" s="0"/>
      <c r="AOV229" s="0"/>
      <c r="AOW229" s="0"/>
      <c r="AOX229" s="0"/>
      <c r="AOY229" s="0"/>
      <c r="AOZ229" s="0"/>
      <c r="APA229" s="0"/>
      <c r="APB229" s="0"/>
      <c r="APC229" s="0"/>
      <c r="APD229" s="0"/>
      <c r="APE229" s="0"/>
      <c r="APF229" s="0"/>
      <c r="APG229" s="0"/>
      <c r="APH229" s="0"/>
      <c r="API229" s="0"/>
      <c r="APJ229" s="0"/>
      <c r="APK229" s="0"/>
      <c r="APL229" s="0"/>
      <c r="APM229" s="0"/>
      <c r="APN229" s="0"/>
      <c r="APO229" s="0"/>
      <c r="APP229" s="0"/>
      <c r="APQ229" s="0"/>
      <c r="APR229" s="0"/>
      <c r="APS229" s="0"/>
      <c r="APT229" s="0"/>
      <c r="APU229" s="0"/>
      <c r="APV229" s="0"/>
      <c r="APW229" s="0"/>
      <c r="APX229" s="0"/>
      <c r="APY229" s="0"/>
      <c r="APZ229" s="0"/>
      <c r="AQA229" s="0"/>
      <c r="AQB229" s="0"/>
      <c r="AQC229" s="0"/>
      <c r="AQD229" s="0"/>
      <c r="AQE229" s="0"/>
      <c r="AQF229" s="0"/>
      <c r="AQG229" s="0"/>
      <c r="AQH229" s="0"/>
      <c r="AQI229" s="0"/>
      <c r="AQJ229" s="0"/>
      <c r="AQK229" s="0"/>
      <c r="AQL229" s="0"/>
      <c r="AQM229" s="0"/>
      <c r="AQN229" s="0"/>
      <c r="AQO229" s="0"/>
      <c r="AQP229" s="0"/>
      <c r="AQQ229" s="0"/>
      <c r="AQR229" s="0"/>
      <c r="AQS229" s="0"/>
      <c r="AQT229" s="0"/>
      <c r="AQU229" s="0"/>
      <c r="AQV229" s="0"/>
      <c r="AQW229" s="0"/>
      <c r="AQX229" s="0"/>
      <c r="AQY229" s="0"/>
      <c r="AQZ229" s="0"/>
      <c r="ARA229" s="0"/>
      <c r="ARB229" s="0"/>
      <c r="ARC229" s="0"/>
      <c r="ARD229" s="0"/>
      <c r="ARE229" s="0"/>
      <c r="ARF229" s="0"/>
      <c r="ARG229" s="0"/>
      <c r="ARH229" s="0"/>
      <c r="ARI229" s="0"/>
      <c r="ARJ229" s="0"/>
      <c r="ARK229" s="0"/>
      <c r="ARL229" s="0"/>
      <c r="ARM229" s="0"/>
      <c r="ARN229" s="0"/>
      <c r="ARO229" s="0"/>
      <c r="ARP229" s="0"/>
      <c r="ARQ229" s="0"/>
      <c r="ARR229" s="0"/>
      <c r="ARS229" s="0"/>
      <c r="ART229" s="0"/>
      <c r="ARU229" s="0"/>
      <c r="ARV229" s="0"/>
      <c r="ARW229" s="0"/>
      <c r="ARX229" s="0"/>
      <c r="ARY229" s="0"/>
      <c r="ARZ229" s="0"/>
      <c r="ASA229" s="0"/>
      <c r="ASB229" s="0"/>
      <c r="ASC229" s="0"/>
      <c r="ASD229" s="0"/>
      <c r="ASE229" s="0"/>
      <c r="ASF229" s="0"/>
      <c r="ASG229" s="0"/>
      <c r="ASH229" s="0"/>
      <c r="ASI229" s="0"/>
      <c r="ASJ229" s="0"/>
      <c r="ASK229" s="0"/>
      <c r="ASL229" s="0"/>
      <c r="ASM229" s="0"/>
      <c r="ASN229" s="0"/>
      <c r="ASO229" s="0"/>
      <c r="ASP229" s="0"/>
      <c r="ASQ229" s="0"/>
      <c r="ASR229" s="0"/>
      <c r="ASS229" s="0"/>
      <c r="AST229" s="0"/>
      <c r="ASU229" s="0"/>
      <c r="ASV229" s="0"/>
      <c r="ASW229" s="0"/>
      <c r="ASX229" s="0"/>
      <c r="ASY229" s="0"/>
      <c r="ASZ229" s="0"/>
      <c r="ATA229" s="0"/>
      <c r="ATB229" s="0"/>
      <c r="ATC229" s="0"/>
      <c r="ATD229" s="0"/>
      <c r="ATE229" s="0"/>
      <c r="ATF229" s="0"/>
      <c r="ATG229" s="0"/>
      <c r="ATH229" s="0"/>
      <c r="ATI229" s="0"/>
      <c r="ATJ229" s="0"/>
      <c r="ATK229" s="0"/>
      <c r="ATL229" s="0"/>
      <c r="ATM229" s="0"/>
      <c r="ATN229" s="0"/>
      <c r="ATO229" s="0"/>
      <c r="ATP229" s="0"/>
      <c r="ATQ229" s="0"/>
      <c r="ATR229" s="0"/>
      <c r="ATS229" s="0"/>
      <c r="ATT229" s="0"/>
      <c r="ATU229" s="0"/>
      <c r="ATV229" s="0"/>
      <c r="ATW229" s="0"/>
      <c r="ATX229" s="0"/>
      <c r="ATY229" s="0"/>
      <c r="ATZ229" s="0"/>
      <c r="AUA229" s="0"/>
      <c r="AUB229" s="0"/>
      <c r="AUC229" s="0"/>
      <c r="AUD229" s="0"/>
      <c r="AUE229" s="0"/>
      <c r="AUF229" s="0"/>
      <c r="AUG229" s="0"/>
      <c r="AUH229" s="0"/>
      <c r="AUI229" s="0"/>
      <c r="AUJ229" s="0"/>
      <c r="AUK229" s="0"/>
      <c r="AUL229" s="0"/>
      <c r="AUM229" s="0"/>
      <c r="AUN229" s="0"/>
      <c r="AUO229" s="0"/>
      <c r="AUP229" s="0"/>
      <c r="AUQ229" s="0"/>
      <c r="AUR229" s="0"/>
      <c r="AUS229" s="0"/>
      <c r="AUT229" s="0"/>
      <c r="AUU229" s="0"/>
      <c r="AUV229" s="0"/>
      <c r="AUW229" s="0"/>
      <c r="AUX229" s="0"/>
      <c r="AUY229" s="0"/>
      <c r="AUZ229" s="0"/>
      <c r="AVA229" s="0"/>
      <c r="AVB229" s="0"/>
      <c r="AVC229" s="0"/>
      <c r="AVD229" s="0"/>
      <c r="AVE229" s="0"/>
      <c r="AVF229" s="0"/>
      <c r="AVG229" s="0"/>
      <c r="AVH229" s="0"/>
      <c r="AVI229" s="0"/>
      <c r="AVJ229" s="0"/>
      <c r="AVK229" s="0"/>
      <c r="AVL229" s="0"/>
      <c r="AVM229" s="0"/>
      <c r="AVN229" s="0"/>
      <c r="AVO229" s="0"/>
      <c r="AVP229" s="0"/>
      <c r="AVQ229" s="0"/>
      <c r="AVR229" s="0"/>
      <c r="AVS229" s="0"/>
      <c r="AVT229" s="0"/>
      <c r="AVU229" s="0"/>
      <c r="AVV229" s="0"/>
      <c r="AVW229" s="0"/>
      <c r="AVX229" s="0"/>
      <c r="AVY229" s="0"/>
      <c r="AVZ229" s="0"/>
      <c r="AWA229" s="0"/>
      <c r="AWB229" s="0"/>
      <c r="AWC229" s="0"/>
      <c r="AWD229" s="0"/>
      <c r="AWE229" s="0"/>
      <c r="AWF229" s="0"/>
      <c r="AWG229" s="0"/>
      <c r="AWH229" s="0"/>
      <c r="AWI229" s="0"/>
      <c r="AWJ229" s="0"/>
      <c r="AWK229" s="0"/>
      <c r="AWL229" s="0"/>
      <c r="AWM229" s="0"/>
      <c r="AWN229" s="0"/>
      <c r="AWO229" s="0"/>
      <c r="AWP229" s="0"/>
      <c r="AWQ229" s="0"/>
      <c r="AWR229" s="0"/>
      <c r="AWS229" s="0"/>
      <c r="AWT229" s="0"/>
      <c r="AWU229" s="0"/>
      <c r="AWV229" s="0"/>
      <c r="AWW229" s="0"/>
      <c r="AWX229" s="0"/>
      <c r="AWY229" s="0"/>
      <c r="AWZ229" s="0"/>
      <c r="AXA229" s="0"/>
      <c r="AXB229" s="0"/>
      <c r="AXC229" s="0"/>
      <c r="AXD229" s="0"/>
      <c r="AXE229" s="0"/>
      <c r="AXF229" s="0"/>
      <c r="AXG229" s="0"/>
      <c r="AXH229" s="0"/>
      <c r="AXI229" s="0"/>
      <c r="AXJ229" s="0"/>
      <c r="AXK229" s="0"/>
      <c r="AXL229" s="0"/>
      <c r="AXM229" s="0"/>
      <c r="AXN229" s="0"/>
      <c r="AXO229" s="0"/>
      <c r="AXP229" s="0"/>
      <c r="AXQ229" s="0"/>
      <c r="AXR229" s="0"/>
      <c r="AXS229" s="0"/>
      <c r="AXT229" s="0"/>
      <c r="AXU229" s="0"/>
      <c r="AXV229" s="0"/>
      <c r="AXW229" s="0"/>
      <c r="AXX229" s="0"/>
      <c r="AXY229" s="0"/>
      <c r="AXZ229" s="0"/>
      <c r="AYA229" s="0"/>
      <c r="AYB229" s="0"/>
      <c r="AYC229" s="0"/>
      <c r="AYD229" s="0"/>
      <c r="AYE229" s="0"/>
      <c r="AYF229" s="0"/>
      <c r="AYG229" s="0"/>
      <c r="AYH229" s="0"/>
      <c r="AYI229" s="0"/>
      <c r="AYJ229" s="0"/>
      <c r="AYK229" s="0"/>
      <c r="AYL229" s="0"/>
      <c r="AYM229" s="0"/>
      <c r="AYN229" s="0"/>
      <c r="AYO229" s="0"/>
      <c r="AYP229" s="0"/>
      <c r="AYQ229" s="0"/>
      <c r="AYR229" s="0"/>
      <c r="AYS229" s="0"/>
      <c r="AYT229" s="0"/>
      <c r="AYU229" s="0"/>
      <c r="AYV229" s="0"/>
      <c r="AYW229" s="0"/>
      <c r="AYX229" s="0"/>
      <c r="AYY229" s="0"/>
      <c r="AYZ229" s="0"/>
      <c r="AZA229" s="0"/>
      <c r="AZB229" s="0"/>
      <c r="AZC229" s="0"/>
      <c r="AZD229" s="0"/>
      <c r="AZE229" s="0"/>
      <c r="AZF229" s="0"/>
      <c r="AZG229" s="0"/>
      <c r="AZH229" s="0"/>
      <c r="AZI229" s="0"/>
      <c r="AZJ229" s="0"/>
      <c r="AZK229" s="0"/>
      <c r="AZL229" s="0"/>
      <c r="AZM229" s="0"/>
      <c r="AZN229" s="0"/>
      <c r="AZO229" s="0"/>
      <c r="AZP229" s="0"/>
      <c r="AZQ229" s="0"/>
      <c r="AZR229" s="0"/>
      <c r="AZS229" s="0"/>
      <c r="AZT229" s="0"/>
      <c r="AZU229" s="0"/>
      <c r="AZV229" s="0"/>
      <c r="AZW229" s="0"/>
      <c r="AZX229" s="0"/>
      <c r="AZY229" s="0"/>
      <c r="AZZ229" s="0"/>
      <c r="BAA229" s="0"/>
      <c r="BAB229" s="0"/>
      <c r="BAC229" s="0"/>
      <c r="BAD229" s="0"/>
      <c r="BAE229" s="0"/>
      <c r="BAF229" s="0"/>
      <c r="BAG229" s="0"/>
      <c r="BAH229" s="0"/>
      <c r="BAI229" s="0"/>
      <c r="BAJ229" s="0"/>
      <c r="BAK229" s="0"/>
      <c r="BAL229" s="0"/>
      <c r="BAM229" s="0"/>
      <c r="BAN229" s="0"/>
      <c r="BAO229" s="0"/>
      <c r="BAP229" s="0"/>
      <c r="BAQ229" s="0"/>
      <c r="BAR229" s="0"/>
      <c r="BAS229" s="0"/>
      <c r="BAT229" s="0"/>
      <c r="BAU229" s="0"/>
      <c r="BAV229" s="0"/>
      <c r="BAW229" s="0"/>
      <c r="BAX229" s="0"/>
      <c r="BAY229" s="0"/>
      <c r="BAZ229" s="0"/>
      <c r="BBA229" s="0"/>
      <c r="BBB229" s="0"/>
      <c r="BBC229" s="0"/>
      <c r="BBD229" s="0"/>
      <c r="BBE229" s="0"/>
      <c r="BBF229" s="0"/>
      <c r="BBG229" s="0"/>
      <c r="BBH229" s="0"/>
      <c r="BBI229" s="0"/>
      <c r="BBJ229" s="0"/>
      <c r="BBK229" s="0"/>
      <c r="BBL229" s="0"/>
      <c r="BBM229" s="0"/>
      <c r="BBN229" s="0"/>
      <c r="BBO229" s="0"/>
      <c r="BBP229" s="0"/>
      <c r="BBQ229" s="0"/>
      <c r="BBR229" s="0"/>
      <c r="BBS229" s="0"/>
      <c r="BBT229" s="0"/>
      <c r="BBU229" s="0"/>
      <c r="BBV229" s="0"/>
      <c r="BBW229" s="0"/>
      <c r="BBX229" s="0"/>
      <c r="BBY229" s="0"/>
      <c r="BBZ229" s="0"/>
      <c r="BCA229" s="0"/>
      <c r="BCB229" s="0"/>
      <c r="BCC229" s="0"/>
      <c r="BCD229" s="0"/>
      <c r="BCE229" s="0"/>
      <c r="BCF229" s="0"/>
      <c r="BCG229" s="0"/>
      <c r="BCH229" s="0"/>
      <c r="BCI229" s="0"/>
      <c r="BCJ229" s="0"/>
      <c r="BCK229" s="0"/>
      <c r="BCL229" s="0"/>
      <c r="BCM229" s="0"/>
      <c r="BCN229" s="0"/>
      <c r="BCO229" s="0"/>
      <c r="BCP229" s="0"/>
      <c r="BCQ229" s="0"/>
      <c r="BCR229" s="0"/>
      <c r="BCS229" s="0"/>
      <c r="BCT229" s="0"/>
      <c r="BCU229" s="0"/>
      <c r="BCV229" s="0"/>
      <c r="BCW229" s="0"/>
      <c r="BCX229" s="0"/>
      <c r="BCY229" s="0"/>
      <c r="BCZ229" s="0"/>
      <c r="BDA229" s="0"/>
      <c r="BDB229" s="0"/>
      <c r="BDC229" s="0"/>
      <c r="BDD229" s="0"/>
      <c r="BDE229" s="0"/>
      <c r="BDF229" s="0"/>
      <c r="BDG229" s="0"/>
      <c r="BDH229" s="0"/>
      <c r="BDI229" s="0"/>
      <c r="BDJ229" s="0"/>
      <c r="BDK229" s="0"/>
      <c r="BDL229" s="0"/>
      <c r="BDM229" s="0"/>
      <c r="BDN229" s="0"/>
      <c r="BDO229" s="0"/>
      <c r="BDP229" s="0"/>
      <c r="BDQ229" s="0"/>
      <c r="BDR229" s="0"/>
      <c r="BDS229" s="0"/>
      <c r="BDT229" s="0"/>
      <c r="BDU229" s="0"/>
      <c r="BDV229" s="0"/>
      <c r="BDW229" s="0"/>
      <c r="BDX229" s="0"/>
      <c r="BDY229" s="0"/>
      <c r="BDZ229" s="0"/>
      <c r="BEA229" s="0"/>
      <c r="BEB229" s="0"/>
      <c r="BEC229" s="0"/>
      <c r="BED229" s="0"/>
      <c r="BEE229" s="0"/>
      <c r="BEF229" s="0"/>
      <c r="BEG229" s="0"/>
      <c r="BEH229" s="0"/>
      <c r="BEI229" s="0"/>
      <c r="BEJ229" s="0"/>
      <c r="BEK229" s="0"/>
      <c r="BEL229" s="0"/>
      <c r="BEM229" s="0"/>
      <c r="BEN229" s="0"/>
      <c r="BEO229" s="0"/>
      <c r="BEP229" s="0"/>
      <c r="BEQ229" s="0"/>
      <c r="BER229" s="0"/>
      <c r="BES229" s="0"/>
      <c r="BET229" s="0"/>
      <c r="BEU229" s="0"/>
      <c r="BEV229" s="0"/>
      <c r="BEW229" s="0"/>
      <c r="BEX229" s="0"/>
      <c r="BEY229" s="0"/>
      <c r="BEZ229" s="0"/>
      <c r="BFA229" s="0"/>
      <c r="BFB229" s="0"/>
      <c r="BFC229" s="0"/>
      <c r="BFD229" s="0"/>
      <c r="BFE229" s="0"/>
      <c r="BFF229" s="0"/>
      <c r="BFG229" s="0"/>
      <c r="BFH229" s="0"/>
      <c r="BFI229" s="0"/>
      <c r="BFJ229" s="0"/>
      <c r="BFK229" s="0"/>
      <c r="BFL229" s="0"/>
      <c r="BFM229" s="0"/>
      <c r="BFN229" s="0"/>
      <c r="BFO229" s="0"/>
      <c r="BFP229" s="0"/>
      <c r="BFQ229" s="0"/>
      <c r="BFR229" s="0"/>
      <c r="BFS229" s="0"/>
      <c r="BFT229" s="0"/>
      <c r="BFU229" s="0"/>
      <c r="BFV229" s="0"/>
      <c r="BFW229" s="0"/>
      <c r="BFX229" s="0"/>
      <c r="BFY229" s="0"/>
      <c r="BFZ229" s="0"/>
      <c r="BGA229" s="0"/>
      <c r="BGB229" s="0"/>
      <c r="BGC229" s="0"/>
      <c r="BGD229" s="0"/>
      <c r="BGE229" s="0"/>
      <c r="BGF229" s="0"/>
      <c r="BGG229" s="0"/>
      <c r="BGH229" s="0"/>
      <c r="BGI229" s="0"/>
      <c r="BGJ229" s="0"/>
      <c r="BGK229" s="0"/>
      <c r="BGL229" s="0"/>
      <c r="BGM229" s="0"/>
      <c r="BGN229" s="0"/>
      <c r="BGO229" s="0"/>
      <c r="BGP229" s="0"/>
      <c r="BGQ229" s="0"/>
      <c r="BGR229" s="0"/>
      <c r="BGS229" s="0"/>
      <c r="BGT229" s="0"/>
      <c r="BGU229" s="0"/>
      <c r="BGV229" s="0"/>
      <c r="BGW229" s="0"/>
      <c r="BGX229" s="0"/>
      <c r="BGY229" s="0"/>
      <c r="BGZ229" s="0"/>
      <c r="BHA229" s="0"/>
      <c r="BHB229" s="0"/>
      <c r="BHC229" s="0"/>
      <c r="BHD229" s="0"/>
      <c r="BHE229" s="0"/>
      <c r="BHF229" s="0"/>
      <c r="BHG229" s="0"/>
      <c r="BHH229" s="0"/>
      <c r="BHI229" s="0"/>
      <c r="BHJ229" s="0"/>
      <c r="BHK229" s="0"/>
      <c r="BHL229" s="0"/>
      <c r="BHM229" s="0"/>
      <c r="BHN229" s="0"/>
      <c r="BHO229" s="0"/>
      <c r="BHP229" s="0"/>
      <c r="BHQ229" s="0"/>
      <c r="BHR229" s="0"/>
      <c r="BHS229" s="0"/>
      <c r="BHT229" s="0"/>
      <c r="BHU229" s="0"/>
      <c r="BHV229" s="0"/>
      <c r="BHW229" s="0"/>
      <c r="BHX229" s="0"/>
      <c r="BHY229" s="0"/>
      <c r="BHZ229" s="0"/>
      <c r="BIA229" s="0"/>
      <c r="BIB229" s="0"/>
      <c r="BIC229" s="0"/>
      <c r="BID229" s="0"/>
      <c r="BIE229" s="0"/>
      <c r="BIF229" s="0"/>
      <c r="BIG229" s="0"/>
      <c r="BIH229" s="0"/>
      <c r="BII229" s="0"/>
      <c r="BIJ229" s="0"/>
      <c r="BIK229" s="0"/>
      <c r="BIL229" s="0"/>
      <c r="BIM229" s="0"/>
      <c r="BIN229" s="0"/>
      <c r="BIO229" s="0"/>
      <c r="BIP229" s="0"/>
      <c r="BIQ229" s="0"/>
      <c r="BIR229" s="0"/>
      <c r="BIS229" s="0"/>
      <c r="BIT229" s="0"/>
      <c r="BIU229" s="0"/>
      <c r="BIV229" s="0"/>
      <c r="BIW229" s="0"/>
      <c r="BIX229" s="0"/>
      <c r="BIY229" s="0"/>
      <c r="BIZ229" s="0"/>
      <c r="BJA229" s="0"/>
      <c r="BJB229" s="0"/>
      <c r="BJC229" s="0"/>
      <c r="BJD229" s="0"/>
      <c r="BJE229" s="0"/>
      <c r="BJF229" s="0"/>
      <c r="BJG229" s="0"/>
      <c r="BJH229" s="0"/>
      <c r="BJI229" s="0"/>
      <c r="BJJ229" s="0"/>
      <c r="BJK229" s="0"/>
      <c r="BJL229" s="0"/>
      <c r="BJM229" s="0"/>
      <c r="BJN229" s="0"/>
      <c r="BJO229" s="0"/>
      <c r="BJP229" s="0"/>
      <c r="BJQ229" s="0"/>
      <c r="BJR229" s="0"/>
      <c r="BJS229" s="0"/>
      <c r="BJT229" s="0"/>
      <c r="BJU229" s="0"/>
      <c r="BJV229" s="0"/>
      <c r="BJW229" s="0"/>
      <c r="BJX229" s="0"/>
      <c r="BJY229" s="0"/>
      <c r="BJZ229" s="0"/>
      <c r="BKA229" s="0"/>
      <c r="BKB229" s="0"/>
      <c r="BKC229" s="0"/>
      <c r="BKD229" s="0"/>
      <c r="BKE229" s="0"/>
      <c r="BKF229" s="0"/>
      <c r="BKG229" s="0"/>
      <c r="BKH229" s="0"/>
      <c r="BKI229" s="0"/>
      <c r="BKJ229" s="0"/>
      <c r="BKK229" s="0"/>
      <c r="BKL229" s="0"/>
      <c r="BKM229" s="0"/>
      <c r="BKN229" s="0"/>
      <c r="BKO229" s="0"/>
      <c r="BKP229" s="0"/>
      <c r="BKQ229" s="0"/>
      <c r="BKR229" s="0"/>
      <c r="BKS229" s="0"/>
      <c r="BKT229" s="0"/>
      <c r="BKU229" s="0"/>
      <c r="BKV229" s="0"/>
      <c r="BKW229" s="0"/>
      <c r="BKX229" s="0"/>
      <c r="BKY229" s="0"/>
      <c r="BKZ229" s="0"/>
      <c r="BLA229" s="0"/>
      <c r="BLB229" s="0"/>
      <c r="BLC229" s="0"/>
      <c r="BLD229" s="0"/>
      <c r="BLE229" s="0"/>
      <c r="BLF229" s="0"/>
      <c r="BLG229" s="0"/>
      <c r="BLH229" s="0"/>
      <c r="BLI229" s="0"/>
      <c r="BLJ229" s="0"/>
      <c r="BLK229" s="0"/>
      <c r="BLL229" s="0"/>
      <c r="BLM229" s="0"/>
      <c r="BLN229" s="0"/>
      <c r="BLO229" s="0"/>
      <c r="BLP229" s="0"/>
      <c r="BLQ229" s="0"/>
      <c r="BLR229" s="0"/>
      <c r="BLS229" s="0"/>
      <c r="BLT229" s="0"/>
      <c r="BLU229" s="0"/>
      <c r="BLV229" s="0"/>
      <c r="BLW229" s="0"/>
      <c r="BLX229" s="0"/>
      <c r="BLY229" s="0"/>
      <c r="BLZ229" s="0"/>
      <c r="BMA229" s="0"/>
      <c r="BMB229" s="0"/>
      <c r="BMC229" s="0"/>
      <c r="BMD229" s="0"/>
      <c r="BME229" s="0"/>
      <c r="BMF229" s="0"/>
      <c r="BMG229" s="0"/>
      <c r="BMH229" s="0"/>
      <c r="BMI229" s="0"/>
      <c r="BMJ229" s="0"/>
      <c r="BMK229" s="0"/>
      <c r="BML229" s="0"/>
      <c r="BMM229" s="0"/>
      <c r="BMN229" s="0"/>
      <c r="BMO229" s="0"/>
      <c r="BMP229" s="0"/>
      <c r="BMQ229" s="0"/>
      <c r="BMR229" s="0"/>
      <c r="BMS229" s="0"/>
      <c r="BMT229" s="0"/>
      <c r="BMU229" s="0"/>
      <c r="BMV229" s="0"/>
      <c r="BMW229" s="0"/>
      <c r="BMX229" s="0"/>
      <c r="BMY229" s="0"/>
      <c r="BMZ229" s="0"/>
      <c r="BNA229" s="0"/>
      <c r="BNB229" s="0"/>
      <c r="BNC229" s="0"/>
      <c r="BND229" s="0"/>
      <c r="BNE229" s="0"/>
      <c r="BNF229" s="0"/>
      <c r="BNG229" s="0"/>
      <c r="BNH229" s="0"/>
      <c r="BNI229" s="0"/>
      <c r="BNJ229" s="0"/>
      <c r="BNK229" s="0"/>
      <c r="BNL229" s="0"/>
      <c r="BNM229" s="0"/>
      <c r="BNN229" s="0"/>
      <c r="BNO229" s="0"/>
      <c r="BNP229" s="0"/>
      <c r="BNQ229" s="0"/>
      <c r="BNR229" s="0"/>
      <c r="BNS229" s="0"/>
      <c r="BNT229" s="0"/>
      <c r="BNU229" s="0"/>
      <c r="BNV229" s="0"/>
      <c r="BNW229" s="0"/>
      <c r="BNX229" s="0"/>
      <c r="BNY229" s="0"/>
      <c r="BNZ229" s="0"/>
      <c r="BOA229" s="0"/>
      <c r="BOB229" s="0"/>
      <c r="BOC229" s="0"/>
      <c r="BOD229" s="0"/>
      <c r="BOE229" s="0"/>
      <c r="BOF229" s="0"/>
      <c r="BOG229" s="0"/>
      <c r="BOH229" s="0"/>
      <c r="BOI229" s="0"/>
      <c r="BOJ229" s="0"/>
      <c r="BOK229" s="0"/>
      <c r="BOL229" s="0"/>
      <c r="BOM229" s="0"/>
      <c r="BON229" s="0"/>
      <c r="BOO229" s="0"/>
      <c r="BOP229" s="0"/>
      <c r="BOQ229" s="0"/>
      <c r="BOR229" s="0"/>
      <c r="BOS229" s="0"/>
      <c r="BOT229" s="0"/>
      <c r="BOU229" s="0"/>
      <c r="BOV229" s="0"/>
      <c r="BOW229" s="0"/>
      <c r="BOX229" s="0"/>
      <c r="BOY229" s="0"/>
      <c r="BOZ229" s="0"/>
      <c r="BPA229" s="0"/>
      <c r="BPB229" s="0"/>
      <c r="BPC229" s="0"/>
      <c r="BPD229" s="0"/>
      <c r="BPE229" s="0"/>
      <c r="BPF229" s="0"/>
      <c r="BPG229" s="0"/>
      <c r="BPH229" s="0"/>
      <c r="BPI229" s="0"/>
      <c r="BPJ229" s="0"/>
      <c r="BPK229" s="0"/>
      <c r="BPL229" s="0"/>
      <c r="BPM229" s="0"/>
      <c r="BPN229" s="0"/>
      <c r="BPO229" s="0"/>
      <c r="BPP229" s="0"/>
      <c r="BPQ229" s="0"/>
      <c r="BPR229" s="0"/>
      <c r="BPS229" s="0"/>
      <c r="BPT229" s="0"/>
      <c r="BPU229" s="0"/>
      <c r="BPV229" s="0"/>
      <c r="BPW229" s="0"/>
      <c r="BPX229" s="0"/>
      <c r="BPY229" s="0"/>
      <c r="BPZ229" s="0"/>
      <c r="BQA229" s="0"/>
      <c r="BQB229" s="0"/>
      <c r="BQC229" s="0"/>
      <c r="BQD229" s="0"/>
      <c r="BQE229" s="0"/>
      <c r="BQF229" s="0"/>
      <c r="BQG229" s="0"/>
      <c r="BQH229" s="0"/>
      <c r="BQI229" s="0"/>
      <c r="BQJ229" s="0"/>
      <c r="BQK229" s="0"/>
      <c r="BQL229" s="0"/>
      <c r="BQM229" s="0"/>
      <c r="BQN229" s="0"/>
      <c r="BQO229" s="0"/>
      <c r="BQP229" s="0"/>
      <c r="BQQ229" s="0"/>
      <c r="BQR229" s="0"/>
      <c r="BQS229" s="0"/>
      <c r="BQT229" s="0"/>
      <c r="BQU229" s="0"/>
      <c r="BQV229" s="0"/>
      <c r="BQW229" s="0"/>
      <c r="BQX229" s="0"/>
      <c r="BQY229" s="0"/>
      <c r="BQZ229" s="0"/>
      <c r="BRA229" s="0"/>
      <c r="BRB229" s="0"/>
      <c r="BRC229" s="0"/>
      <c r="BRD229" s="0"/>
      <c r="BRE229" s="0"/>
      <c r="BRF229" s="0"/>
      <c r="BRG229" s="0"/>
      <c r="BRH229" s="0"/>
      <c r="BRI229" s="0"/>
      <c r="BRJ229" s="0"/>
      <c r="BRK229" s="0"/>
      <c r="BRL229" s="0"/>
      <c r="BRM229" s="0"/>
      <c r="BRN229" s="0"/>
      <c r="BRO229" s="0"/>
      <c r="BRP229" s="0"/>
      <c r="BRQ229" s="0"/>
      <c r="BRR229" s="0"/>
      <c r="BRS229" s="0"/>
      <c r="BRT229" s="0"/>
      <c r="BRU229" s="0"/>
      <c r="BRV229" s="0"/>
      <c r="BRW229" s="0"/>
      <c r="BRX229" s="0"/>
      <c r="BRY229" s="0"/>
      <c r="BRZ229" s="0"/>
      <c r="BSA229" s="0"/>
      <c r="BSB229" s="0"/>
      <c r="BSC229" s="0"/>
      <c r="BSD229" s="0"/>
      <c r="BSE229" s="0"/>
      <c r="BSF229" s="0"/>
      <c r="BSG229" s="0"/>
      <c r="BSH229" s="0"/>
      <c r="BSI229" s="0"/>
      <c r="BSJ229" s="0"/>
      <c r="BSK229" s="0"/>
      <c r="BSL229" s="0"/>
      <c r="BSM229" s="0"/>
      <c r="BSN229" s="0"/>
      <c r="BSO229" s="0"/>
      <c r="BSP229" s="0"/>
      <c r="BSQ229" s="0"/>
      <c r="BSR229" s="0"/>
      <c r="BSS229" s="0"/>
      <c r="BST229" s="0"/>
      <c r="BSU229" s="0"/>
      <c r="BSV229" s="0"/>
      <c r="BSW229" s="0"/>
      <c r="BSX229" s="0"/>
      <c r="BSY229" s="0"/>
      <c r="BSZ229" s="0"/>
      <c r="BTA229" s="0"/>
      <c r="BTB229" s="0"/>
      <c r="BTC229" s="0"/>
      <c r="BTD229" s="0"/>
      <c r="BTE229" s="0"/>
      <c r="BTF229" s="0"/>
      <c r="BTG229" s="0"/>
      <c r="BTH229" s="0"/>
      <c r="BTI229" s="0"/>
      <c r="BTJ229" s="0"/>
      <c r="BTK229" s="0"/>
      <c r="BTL229" s="0"/>
      <c r="BTM229" s="0"/>
      <c r="BTN229" s="0"/>
      <c r="BTO229" s="0"/>
      <c r="BTP229" s="0"/>
      <c r="BTQ229" s="0"/>
      <c r="BTR229" s="0"/>
      <c r="BTS229" s="0"/>
      <c r="BTT229" s="0"/>
      <c r="BTU229" s="0"/>
      <c r="BTV229" s="0"/>
      <c r="BTW229" s="0"/>
      <c r="BTX229" s="0"/>
      <c r="BTY229" s="0"/>
      <c r="BTZ229" s="0"/>
      <c r="BUA229" s="0"/>
      <c r="BUB229" s="0"/>
      <c r="BUC229" s="0"/>
      <c r="BUD229" s="0"/>
      <c r="BUE229" s="0"/>
      <c r="BUF229" s="0"/>
      <c r="BUG229" s="0"/>
      <c r="BUH229" s="0"/>
      <c r="BUI229" s="0"/>
      <c r="BUJ229" s="0"/>
      <c r="BUK229" s="0"/>
      <c r="BUL229" s="0"/>
      <c r="BUM229" s="0"/>
      <c r="BUN229" s="0"/>
      <c r="BUO229" s="0"/>
      <c r="BUP229" s="0"/>
      <c r="BUQ229" s="0"/>
      <c r="BUR229" s="0"/>
      <c r="BUS229" s="0"/>
      <c r="BUT229" s="0"/>
      <c r="BUU229" s="0"/>
      <c r="BUV229" s="0"/>
      <c r="BUW229" s="0"/>
      <c r="BUX229" s="0"/>
      <c r="BUY229" s="0"/>
      <c r="BUZ229" s="0"/>
      <c r="BVA229" s="0"/>
      <c r="BVB229" s="0"/>
      <c r="BVC229" s="0"/>
      <c r="BVD229" s="0"/>
      <c r="BVE229" s="0"/>
      <c r="BVF229" s="0"/>
      <c r="BVG229" s="0"/>
      <c r="BVH229" s="0"/>
      <c r="BVI229" s="0"/>
      <c r="BVJ229" s="0"/>
      <c r="BVK229" s="0"/>
      <c r="BVL229" s="0"/>
      <c r="BVM229" s="0"/>
      <c r="BVN229" s="0"/>
      <c r="BVO229" s="0"/>
      <c r="BVP229" s="0"/>
      <c r="BVQ229" s="0"/>
      <c r="BVR229" s="0"/>
      <c r="BVS229" s="0"/>
      <c r="BVT229" s="0"/>
      <c r="BVU229" s="0"/>
      <c r="BVV229" s="0"/>
      <c r="BVW229" s="0"/>
      <c r="BVX229" s="0"/>
      <c r="BVY229" s="0"/>
      <c r="BVZ229" s="0"/>
      <c r="BWA229" s="0"/>
      <c r="BWB229" s="0"/>
      <c r="BWC229" s="0"/>
      <c r="BWD229" s="0"/>
      <c r="BWE229" s="0"/>
      <c r="BWF229" s="0"/>
      <c r="BWG229" s="0"/>
      <c r="BWH229" s="0"/>
      <c r="BWI229" s="0"/>
      <c r="BWJ229" s="0"/>
      <c r="BWK229" s="0"/>
      <c r="BWL229" s="0"/>
      <c r="BWM229" s="0"/>
      <c r="BWN229" s="0"/>
      <c r="BWO229" s="0"/>
      <c r="BWP229" s="0"/>
      <c r="BWQ229" s="0"/>
      <c r="BWR229" s="0"/>
      <c r="BWS229" s="0"/>
      <c r="BWT229" s="0"/>
      <c r="BWU229" s="0"/>
      <c r="BWV229" s="0"/>
      <c r="BWW229" s="0"/>
      <c r="BWX229" s="0"/>
      <c r="BWY229" s="0"/>
      <c r="BWZ229" s="0"/>
      <c r="BXA229" s="0"/>
      <c r="BXB229" s="0"/>
      <c r="BXC229" s="0"/>
      <c r="BXD229" s="0"/>
      <c r="BXE229" s="0"/>
      <c r="BXF229" s="0"/>
      <c r="BXG229" s="0"/>
      <c r="BXH229" s="0"/>
      <c r="BXI229" s="0"/>
      <c r="BXJ229" s="0"/>
      <c r="BXK229" s="0"/>
      <c r="BXL229" s="0"/>
      <c r="BXM229" s="0"/>
      <c r="BXN229" s="0"/>
      <c r="BXO229" s="0"/>
      <c r="BXP229" s="0"/>
      <c r="BXQ229" s="0"/>
      <c r="BXR229" s="0"/>
      <c r="BXS229" s="0"/>
      <c r="BXT229" s="0"/>
      <c r="BXU229" s="0"/>
      <c r="BXV229" s="0"/>
      <c r="BXW229" s="0"/>
      <c r="BXX229" s="0"/>
      <c r="BXY229" s="0"/>
      <c r="BXZ229" s="0"/>
      <c r="BYA229" s="0"/>
      <c r="BYB229" s="0"/>
      <c r="BYC229" s="0"/>
      <c r="BYD229" s="0"/>
      <c r="BYE229" s="0"/>
      <c r="BYF229" s="0"/>
      <c r="BYG229" s="0"/>
      <c r="BYH229" s="0"/>
      <c r="BYI229" s="0"/>
      <c r="BYJ229" s="0"/>
      <c r="BYK229" s="0"/>
      <c r="BYL229" s="0"/>
      <c r="BYM229" s="0"/>
      <c r="BYN229" s="0"/>
      <c r="BYO229" s="0"/>
      <c r="BYP229" s="0"/>
      <c r="BYQ229" s="0"/>
      <c r="BYR229" s="0"/>
      <c r="BYS229" s="0"/>
      <c r="BYT229" s="0"/>
      <c r="BYU229" s="0"/>
      <c r="BYV229" s="0"/>
      <c r="BYW229" s="0"/>
      <c r="BYX229" s="0"/>
      <c r="BYY229" s="0"/>
      <c r="BYZ229" s="0"/>
      <c r="BZA229" s="0"/>
      <c r="BZB229" s="0"/>
      <c r="BZC229" s="0"/>
      <c r="BZD229" s="0"/>
      <c r="BZE229" s="0"/>
      <c r="BZF229" s="0"/>
      <c r="BZG229" s="0"/>
      <c r="BZH229" s="0"/>
      <c r="BZI229" s="0"/>
      <c r="BZJ229" s="0"/>
      <c r="BZK229" s="0"/>
      <c r="BZL229" s="0"/>
      <c r="BZM229" s="0"/>
      <c r="BZN229" s="0"/>
      <c r="BZO229" s="0"/>
      <c r="BZP229" s="0"/>
      <c r="BZQ229" s="0"/>
      <c r="BZR229" s="0"/>
      <c r="BZS229" s="0"/>
      <c r="BZT229" s="0"/>
      <c r="BZU229" s="0"/>
      <c r="BZV229" s="0"/>
      <c r="BZW229" s="0"/>
      <c r="BZX229" s="0"/>
      <c r="BZY229" s="0"/>
      <c r="BZZ229" s="0"/>
      <c r="CAA229" s="0"/>
      <c r="CAB229" s="0"/>
      <c r="CAC229" s="0"/>
      <c r="CAD229" s="0"/>
      <c r="CAE229" s="0"/>
      <c r="CAF229" s="0"/>
      <c r="CAG229" s="0"/>
      <c r="CAH229" s="0"/>
      <c r="CAI229" s="0"/>
      <c r="CAJ229" s="0"/>
      <c r="CAK229" s="0"/>
      <c r="CAL229" s="0"/>
      <c r="CAM229" s="0"/>
      <c r="CAN229" s="0"/>
      <c r="CAO229" s="0"/>
      <c r="CAP229" s="0"/>
      <c r="CAQ229" s="0"/>
      <c r="CAR229" s="0"/>
      <c r="CAS229" s="0"/>
      <c r="CAT229" s="0"/>
      <c r="CAU229" s="0"/>
      <c r="CAV229" s="0"/>
      <c r="CAW229" s="0"/>
      <c r="CAX229" s="0"/>
      <c r="CAY229" s="0"/>
      <c r="CAZ229" s="0"/>
      <c r="CBA229" s="0"/>
      <c r="CBB229" s="0"/>
      <c r="CBC229" s="0"/>
      <c r="CBD229" s="0"/>
      <c r="CBE229" s="0"/>
      <c r="CBF229" s="0"/>
      <c r="CBG229" s="0"/>
      <c r="CBH229" s="0"/>
      <c r="CBI229" s="0"/>
      <c r="CBJ229" s="0"/>
      <c r="CBK229" s="0"/>
      <c r="CBL229" s="0"/>
      <c r="CBM229" s="0"/>
      <c r="CBN229" s="0"/>
      <c r="CBO229" s="0"/>
      <c r="CBP229" s="0"/>
      <c r="CBQ229" s="0"/>
      <c r="CBR229" s="0"/>
      <c r="CBS229" s="0"/>
      <c r="CBT229" s="0"/>
      <c r="CBU229" s="0"/>
      <c r="CBV229" s="0"/>
      <c r="CBW229" s="0"/>
      <c r="CBX229" s="0"/>
      <c r="CBY229" s="0"/>
      <c r="CBZ229" s="0"/>
      <c r="CCA229" s="0"/>
      <c r="CCB229" s="0"/>
      <c r="CCC229" s="0"/>
      <c r="CCD229" s="0"/>
      <c r="CCE229" s="0"/>
      <c r="CCF229" s="0"/>
      <c r="CCG229" s="0"/>
      <c r="CCH229" s="0"/>
      <c r="CCI229" s="0"/>
      <c r="CCJ229" s="0"/>
      <c r="CCK229" s="0"/>
      <c r="CCL229" s="0"/>
      <c r="CCM229" s="0"/>
      <c r="CCN229" s="0"/>
      <c r="CCO229" s="0"/>
      <c r="CCP229" s="0"/>
      <c r="CCQ229" s="0"/>
      <c r="CCR229" s="0"/>
      <c r="CCS229" s="0"/>
      <c r="CCT229" s="0"/>
      <c r="CCU229" s="0"/>
      <c r="CCV229" s="0"/>
      <c r="CCW229" s="0"/>
      <c r="CCX229" s="0"/>
      <c r="CCY229" s="0"/>
      <c r="CCZ229" s="0"/>
      <c r="CDA229" s="0"/>
      <c r="CDB229" s="0"/>
      <c r="CDC229" s="0"/>
      <c r="CDD229" s="0"/>
      <c r="CDE229" s="0"/>
      <c r="CDF229" s="0"/>
      <c r="CDG229" s="0"/>
      <c r="CDH229" s="0"/>
      <c r="CDI229" s="0"/>
      <c r="CDJ229" s="0"/>
      <c r="CDK229" s="0"/>
      <c r="CDL229" s="0"/>
      <c r="CDM229" s="0"/>
      <c r="CDN229" s="0"/>
      <c r="CDO229" s="0"/>
      <c r="CDP229" s="0"/>
      <c r="CDQ229" s="0"/>
      <c r="CDR229" s="0"/>
      <c r="CDS229" s="0"/>
      <c r="CDT229" s="0"/>
      <c r="CDU229" s="0"/>
      <c r="CDV229" s="0"/>
      <c r="CDW229" s="0"/>
      <c r="CDX229" s="0"/>
      <c r="CDY229" s="0"/>
      <c r="CDZ229" s="0"/>
      <c r="CEA229" s="0"/>
      <c r="CEB229" s="0"/>
      <c r="CEC229" s="0"/>
      <c r="CED229" s="0"/>
      <c r="CEE229" s="0"/>
      <c r="CEF229" s="0"/>
      <c r="CEG229" s="0"/>
      <c r="CEH229" s="0"/>
      <c r="CEI229" s="0"/>
      <c r="CEJ229" s="0"/>
      <c r="CEK229" s="0"/>
      <c r="CEL229" s="0"/>
      <c r="CEM229" s="0"/>
      <c r="CEN229" s="0"/>
      <c r="CEO229" s="0"/>
      <c r="CEP229" s="0"/>
      <c r="CEQ229" s="0"/>
      <c r="CER229" s="0"/>
      <c r="CES229" s="0"/>
      <c r="CET229" s="0"/>
      <c r="CEU229" s="0"/>
      <c r="CEV229" s="0"/>
      <c r="CEW229" s="0"/>
      <c r="CEX229" s="0"/>
      <c r="CEY229" s="0"/>
      <c r="CEZ229" s="0"/>
      <c r="CFA229" s="0"/>
      <c r="CFB229" s="0"/>
      <c r="CFC229" s="0"/>
      <c r="CFD229" s="0"/>
      <c r="CFE229" s="0"/>
      <c r="CFF229" s="0"/>
      <c r="CFG229" s="0"/>
      <c r="CFH229" s="0"/>
      <c r="CFI229" s="0"/>
      <c r="CFJ229" s="0"/>
      <c r="CFK229" s="0"/>
      <c r="CFL229" s="0"/>
      <c r="CFM229" s="0"/>
      <c r="CFN229" s="0"/>
      <c r="CFO229" s="0"/>
      <c r="CFP229" s="0"/>
      <c r="CFQ229" s="0"/>
      <c r="CFR229" s="0"/>
      <c r="CFS229" s="0"/>
      <c r="CFT229" s="0"/>
      <c r="CFU229" s="0"/>
      <c r="CFV229" s="0"/>
      <c r="CFW229" s="0"/>
      <c r="CFX229" s="0"/>
      <c r="CFY229" s="0"/>
      <c r="CFZ229" s="0"/>
      <c r="CGA229" s="0"/>
      <c r="CGB229" s="0"/>
      <c r="CGC229" s="0"/>
      <c r="CGD229" s="0"/>
      <c r="CGE229" s="0"/>
      <c r="CGF229" s="0"/>
      <c r="CGG229" s="0"/>
      <c r="CGH229" s="0"/>
      <c r="CGI229" s="0"/>
      <c r="CGJ229" s="0"/>
      <c r="CGK229" s="0"/>
      <c r="CGL229" s="0"/>
      <c r="CGM229" s="0"/>
      <c r="CGN229" s="0"/>
      <c r="CGO229" s="0"/>
      <c r="CGP229" s="0"/>
      <c r="CGQ229" s="0"/>
      <c r="CGR229" s="0"/>
      <c r="CGS229" s="0"/>
      <c r="CGT229" s="0"/>
      <c r="CGU229" s="0"/>
      <c r="CGV229" s="0"/>
      <c r="CGW229" s="0"/>
      <c r="CGX229" s="0"/>
      <c r="CGY229" s="0"/>
      <c r="CGZ229" s="0"/>
      <c r="CHA229" s="0"/>
      <c r="CHB229" s="0"/>
      <c r="CHC229" s="0"/>
      <c r="CHD229" s="0"/>
      <c r="CHE229" s="0"/>
      <c r="CHF229" s="0"/>
      <c r="CHG229" s="0"/>
      <c r="CHH229" s="0"/>
      <c r="CHI229" s="0"/>
      <c r="CHJ229" s="0"/>
      <c r="CHK229" s="0"/>
      <c r="CHL229" s="0"/>
      <c r="CHM229" s="0"/>
      <c r="CHN229" s="0"/>
      <c r="CHO229" s="0"/>
      <c r="CHP229" s="0"/>
      <c r="CHQ229" s="0"/>
      <c r="CHR229" s="0"/>
      <c r="CHS229" s="0"/>
      <c r="CHT229" s="0"/>
      <c r="CHU229" s="0"/>
      <c r="CHV229" s="0"/>
      <c r="CHW229" s="0"/>
      <c r="CHX229" s="0"/>
      <c r="CHY229" s="0"/>
      <c r="CHZ229" s="0"/>
      <c r="CIA229" s="0"/>
      <c r="CIB229" s="0"/>
      <c r="CIC229" s="0"/>
      <c r="CID229" s="0"/>
      <c r="CIE229" s="0"/>
      <c r="CIF229" s="0"/>
      <c r="CIG229" s="0"/>
      <c r="CIH229" s="0"/>
      <c r="CII229" s="0"/>
      <c r="CIJ229" s="0"/>
      <c r="CIK229" s="0"/>
      <c r="CIL229" s="0"/>
      <c r="CIM229" s="0"/>
      <c r="CIN229" s="0"/>
      <c r="CIO229" s="0"/>
      <c r="CIP229" s="0"/>
      <c r="CIQ229" s="0"/>
      <c r="CIR229" s="0"/>
      <c r="CIS229" s="0"/>
      <c r="CIT229" s="0"/>
      <c r="CIU229" s="0"/>
      <c r="CIV229" s="0"/>
      <c r="CIW229" s="0"/>
      <c r="CIX229" s="0"/>
      <c r="CIY229" s="0"/>
      <c r="CIZ229" s="0"/>
      <c r="CJA229" s="0"/>
      <c r="CJB229" s="0"/>
      <c r="CJC229" s="0"/>
      <c r="CJD229" s="0"/>
      <c r="CJE229" s="0"/>
      <c r="CJF229" s="0"/>
      <c r="CJG229" s="0"/>
      <c r="CJH229" s="0"/>
      <c r="CJI229" s="0"/>
      <c r="CJJ229" s="0"/>
      <c r="CJK229" s="0"/>
      <c r="CJL229" s="0"/>
      <c r="CJM229" s="0"/>
      <c r="CJN229" s="0"/>
      <c r="CJO229" s="0"/>
      <c r="CJP229" s="0"/>
      <c r="CJQ229" s="0"/>
      <c r="CJR229" s="0"/>
      <c r="CJS229" s="0"/>
      <c r="CJT229" s="0"/>
      <c r="CJU229" s="0"/>
      <c r="CJV229" s="0"/>
      <c r="CJW229" s="0"/>
      <c r="CJX229" s="0"/>
      <c r="CJY229" s="0"/>
      <c r="CJZ229" s="0"/>
      <c r="CKA229" s="0"/>
      <c r="CKB229" s="0"/>
      <c r="CKC229" s="0"/>
      <c r="CKD229" s="0"/>
      <c r="CKE229" s="0"/>
      <c r="CKF229" s="0"/>
      <c r="CKG229" s="0"/>
      <c r="CKH229" s="0"/>
      <c r="CKI229" s="0"/>
      <c r="CKJ229" s="0"/>
      <c r="CKK229" s="0"/>
      <c r="CKL229" s="0"/>
      <c r="CKM229" s="0"/>
      <c r="CKN229" s="0"/>
      <c r="CKO229" s="0"/>
      <c r="CKP229" s="0"/>
      <c r="CKQ229" s="0"/>
      <c r="CKR229" s="0"/>
      <c r="CKS229" s="0"/>
      <c r="CKT229" s="0"/>
      <c r="CKU229" s="0"/>
      <c r="CKV229" s="0"/>
      <c r="CKW229" s="0"/>
      <c r="CKX229" s="0"/>
      <c r="CKY229" s="0"/>
      <c r="CKZ229" s="0"/>
      <c r="CLA229" s="0"/>
      <c r="CLB229" s="0"/>
      <c r="CLC229" s="0"/>
      <c r="CLD229" s="0"/>
      <c r="CLE229" s="0"/>
      <c r="CLF229" s="0"/>
      <c r="CLG229" s="0"/>
      <c r="CLH229" s="0"/>
      <c r="CLI229" s="0"/>
      <c r="CLJ229" s="0"/>
      <c r="CLK229" s="0"/>
      <c r="CLL229" s="0"/>
      <c r="CLM229" s="0"/>
      <c r="CLN229" s="0"/>
      <c r="CLO229" s="0"/>
      <c r="CLP229" s="0"/>
      <c r="CLQ229" s="0"/>
      <c r="CLR229" s="0"/>
      <c r="CLS229" s="0"/>
      <c r="CLT229" s="0"/>
      <c r="CLU229" s="0"/>
      <c r="CLV229" s="0"/>
      <c r="CLW229" s="0"/>
      <c r="CLX229" s="0"/>
      <c r="CLY229" s="0"/>
      <c r="CLZ229" s="0"/>
      <c r="CMA229" s="0"/>
      <c r="CMB229" s="0"/>
      <c r="CMC229" s="0"/>
      <c r="CMD229" s="0"/>
      <c r="CME229" s="0"/>
      <c r="CMF229" s="0"/>
      <c r="CMG229" s="0"/>
      <c r="CMH229" s="0"/>
      <c r="CMI229" s="0"/>
      <c r="CMJ229" s="0"/>
      <c r="CMK229" s="0"/>
      <c r="CML229" s="0"/>
      <c r="CMM229" s="0"/>
      <c r="CMN229" s="0"/>
      <c r="CMO229" s="0"/>
      <c r="CMP229" s="0"/>
      <c r="CMQ229" s="0"/>
      <c r="CMR229" s="0"/>
      <c r="CMS229" s="0"/>
      <c r="CMT229" s="0"/>
      <c r="CMU229" s="0"/>
      <c r="CMV229" s="0"/>
      <c r="CMW229" s="0"/>
      <c r="CMX229" s="0"/>
      <c r="CMY229" s="0"/>
      <c r="CMZ229" s="0"/>
      <c r="CNA229" s="0"/>
      <c r="CNB229" s="0"/>
      <c r="CNC229" s="0"/>
      <c r="CND229" s="0"/>
      <c r="CNE229" s="0"/>
      <c r="CNF229" s="0"/>
      <c r="CNG229" s="0"/>
      <c r="CNH229" s="0"/>
      <c r="CNI229" s="0"/>
      <c r="CNJ229" s="0"/>
      <c r="CNK229" s="0"/>
      <c r="CNL229" s="0"/>
      <c r="CNM229" s="0"/>
      <c r="CNN229" s="0"/>
      <c r="CNO229" s="0"/>
      <c r="CNP229" s="0"/>
      <c r="CNQ229" s="0"/>
      <c r="CNR229" s="0"/>
      <c r="CNS229" s="0"/>
      <c r="CNT229" s="0"/>
      <c r="CNU229" s="0"/>
      <c r="CNV229" s="0"/>
      <c r="CNW229" s="0"/>
      <c r="CNX229" s="0"/>
      <c r="CNY229" s="0"/>
      <c r="CNZ229" s="0"/>
      <c r="COA229" s="0"/>
      <c r="COB229" s="0"/>
      <c r="COC229" s="0"/>
      <c r="COD229" s="0"/>
      <c r="COE229" s="0"/>
      <c r="COF229" s="0"/>
      <c r="COG229" s="0"/>
      <c r="COH229" s="0"/>
      <c r="COI229" s="0"/>
      <c r="COJ229" s="0"/>
      <c r="COK229" s="0"/>
      <c r="COL229" s="0"/>
      <c r="COM229" s="0"/>
      <c r="CON229" s="0"/>
      <c r="COO229" s="0"/>
      <c r="COP229" s="0"/>
      <c r="COQ229" s="0"/>
      <c r="COR229" s="0"/>
      <c r="COS229" s="0"/>
      <c r="COT229" s="0"/>
      <c r="COU229" s="0"/>
      <c r="COV229" s="0"/>
      <c r="COW229" s="0"/>
      <c r="COX229" s="0"/>
      <c r="COY229" s="0"/>
      <c r="COZ229" s="0"/>
      <c r="CPA229" s="0"/>
      <c r="CPB229" s="0"/>
      <c r="CPC229" s="0"/>
      <c r="CPD229" s="0"/>
      <c r="CPE229" s="0"/>
      <c r="CPF229" s="0"/>
      <c r="CPG229" s="0"/>
      <c r="CPH229" s="0"/>
      <c r="CPI229" s="0"/>
      <c r="CPJ229" s="0"/>
      <c r="CPK229" s="0"/>
      <c r="CPL229" s="0"/>
      <c r="CPM229" s="0"/>
      <c r="CPN229" s="0"/>
      <c r="CPO229" s="0"/>
      <c r="CPP229" s="0"/>
      <c r="CPQ229" s="0"/>
      <c r="CPR229" s="0"/>
      <c r="CPS229" s="0"/>
      <c r="CPT229" s="0"/>
      <c r="CPU229" s="0"/>
      <c r="CPV229" s="0"/>
      <c r="CPW229" s="0"/>
      <c r="CPX229" s="0"/>
      <c r="CPY229" s="0"/>
      <c r="CPZ229" s="0"/>
      <c r="CQA229" s="0"/>
      <c r="CQB229" s="0"/>
      <c r="CQC229" s="0"/>
      <c r="CQD229" s="0"/>
      <c r="CQE229" s="0"/>
      <c r="CQF229" s="0"/>
      <c r="CQG229" s="0"/>
      <c r="CQH229" s="0"/>
      <c r="CQI229" s="0"/>
      <c r="CQJ229" s="0"/>
      <c r="CQK229" s="0"/>
      <c r="CQL229" s="0"/>
      <c r="CQM229" s="0"/>
      <c r="CQN229" s="0"/>
      <c r="CQO229" s="0"/>
      <c r="CQP229" s="0"/>
      <c r="CQQ229" s="0"/>
      <c r="CQR229" s="0"/>
      <c r="CQS229" s="0"/>
      <c r="CQT229" s="0"/>
      <c r="CQU229" s="0"/>
      <c r="CQV229" s="0"/>
      <c r="CQW229" s="0"/>
      <c r="CQX229" s="0"/>
      <c r="CQY229" s="0"/>
      <c r="CQZ229" s="0"/>
      <c r="CRA229" s="0"/>
      <c r="CRB229" s="0"/>
      <c r="CRC229" s="0"/>
      <c r="CRD229" s="0"/>
      <c r="CRE229" s="0"/>
      <c r="CRF229" s="0"/>
      <c r="CRG229" s="0"/>
      <c r="CRH229" s="0"/>
      <c r="CRI229" s="0"/>
      <c r="CRJ229" s="0"/>
      <c r="CRK229" s="0"/>
      <c r="CRL229" s="0"/>
      <c r="CRM229" s="0"/>
      <c r="CRN229" s="0"/>
      <c r="CRO229" s="0"/>
      <c r="CRP229" s="0"/>
      <c r="CRQ229" s="0"/>
      <c r="CRR229" s="0"/>
      <c r="CRS229" s="0"/>
      <c r="CRT229" s="0"/>
      <c r="CRU229" s="0"/>
      <c r="CRV229" s="0"/>
      <c r="CRW229" s="0"/>
      <c r="CRX229" s="0"/>
      <c r="CRY229" s="0"/>
      <c r="CRZ229" s="0"/>
      <c r="CSA229" s="0"/>
      <c r="CSB229" s="0"/>
      <c r="CSC229" s="0"/>
      <c r="CSD229" s="0"/>
      <c r="CSE229" s="0"/>
      <c r="CSF229" s="0"/>
      <c r="CSG229" s="0"/>
      <c r="CSH229" s="0"/>
      <c r="CSI229" s="0"/>
      <c r="CSJ229" s="0"/>
      <c r="CSK229" s="0"/>
      <c r="CSL229" s="0"/>
      <c r="CSM229" s="0"/>
      <c r="CSN229" s="0"/>
      <c r="CSO229" s="0"/>
      <c r="CSP229" s="0"/>
      <c r="CSQ229" s="0"/>
      <c r="CSR229" s="0"/>
      <c r="CSS229" s="0"/>
      <c r="CST229" s="0"/>
      <c r="CSU229" s="0"/>
      <c r="CSV229" s="0"/>
      <c r="CSW229" s="0"/>
      <c r="CSX229" s="0"/>
      <c r="CSY229" s="0"/>
      <c r="CSZ229" s="0"/>
      <c r="CTA229" s="0"/>
      <c r="CTB229" s="0"/>
      <c r="CTC229" s="0"/>
      <c r="CTD229" s="0"/>
      <c r="CTE229" s="0"/>
      <c r="CTF229" s="0"/>
      <c r="CTG229" s="0"/>
      <c r="CTH229" s="0"/>
      <c r="CTI229" s="0"/>
      <c r="CTJ229" s="0"/>
      <c r="CTK229" s="0"/>
      <c r="CTL229" s="0"/>
      <c r="CTM229" s="0"/>
      <c r="CTN229" s="0"/>
      <c r="CTO229" s="0"/>
      <c r="CTP229" s="0"/>
      <c r="CTQ229" s="0"/>
      <c r="CTR229" s="0"/>
      <c r="CTS229" s="0"/>
      <c r="CTT229" s="0"/>
      <c r="CTU229" s="0"/>
      <c r="CTV229" s="0"/>
      <c r="CTW229" s="0"/>
      <c r="CTX229" s="0"/>
      <c r="CTY229" s="0"/>
      <c r="CTZ229" s="0"/>
      <c r="CUA229" s="0"/>
      <c r="CUB229" s="0"/>
      <c r="CUC229" s="0"/>
      <c r="CUD229" s="0"/>
      <c r="CUE229" s="0"/>
      <c r="CUF229" s="0"/>
      <c r="CUG229" s="0"/>
      <c r="CUH229" s="0"/>
      <c r="CUI229" s="0"/>
      <c r="CUJ229" s="0"/>
      <c r="CUK229" s="0"/>
      <c r="CUL229" s="0"/>
      <c r="CUM229" s="0"/>
      <c r="CUN229" s="0"/>
      <c r="CUO229" s="0"/>
      <c r="CUP229" s="0"/>
      <c r="CUQ229" s="0"/>
      <c r="CUR229" s="0"/>
      <c r="CUS229" s="0"/>
      <c r="CUT229" s="0"/>
      <c r="CUU229" s="0"/>
      <c r="CUV229" s="0"/>
      <c r="CUW229" s="0"/>
      <c r="CUX229" s="0"/>
      <c r="CUY229" s="0"/>
      <c r="CUZ229" s="0"/>
      <c r="CVA229" s="0"/>
      <c r="CVB229" s="0"/>
      <c r="CVC229" s="0"/>
      <c r="CVD229" s="0"/>
      <c r="CVE229" s="0"/>
      <c r="CVF229" s="0"/>
      <c r="CVG229" s="0"/>
      <c r="CVH229" s="0"/>
      <c r="CVI229" s="0"/>
      <c r="CVJ229" s="0"/>
      <c r="CVK229" s="0"/>
      <c r="CVL229" s="0"/>
      <c r="CVM229" s="0"/>
      <c r="CVN229" s="0"/>
      <c r="CVO229" s="0"/>
      <c r="CVP229" s="0"/>
      <c r="CVQ229" s="0"/>
      <c r="CVR229" s="0"/>
      <c r="CVS229" s="0"/>
      <c r="CVT229" s="0"/>
      <c r="CVU229" s="0"/>
      <c r="CVV229" s="0"/>
      <c r="CVW229" s="0"/>
      <c r="CVX229" s="0"/>
      <c r="CVY229" s="0"/>
      <c r="CVZ229" s="0"/>
      <c r="CWA229" s="0"/>
      <c r="CWB229" s="0"/>
      <c r="CWC229" s="0"/>
      <c r="CWD229" s="0"/>
      <c r="CWE229" s="0"/>
      <c r="CWF229" s="0"/>
      <c r="CWG229" s="0"/>
      <c r="CWH229" s="0"/>
      <c r="CWI229" s="0"/>
      <c r="CWJ229" s="0"/>
      <c r="CWK229" s="0"/>
      <c r="CWL229" s="0"/>
      <c r="CWM229" s="0"/>
      <c r="CWN229" s="0"/>
      <c r="CWO229" s="0"/>
      <c r="CWP229" s="0"/>
      <c r="CWQ229" s="0"/>
      <c r="CWR229" s="0"/>
      <c r="CWS229" s="0"/>
      <c r="CWT229" s="0"/>
      <c r="CWU229" s="0"/>
      <c r="CWV229" s="0"/>
      <c r="CWW229" s="0"/>
      <c r="CWX229" s="0"/>
      <c r="CWY229" s="0"/>
      <c r="CWZ229" s="0"/>
      <c r="CXA229" s="0"/>
      <c r="CXB229" s="0"/>
      <c r="CXC229" s="0"/>
      <c r="CXD229" s="0"/>
      <c r="CXE229" s="0"/>
      <c r="CXF229" s="0"/>
      <c r="CXG229" s="0"/>
      <c r="CXH229" s="0"/>
      <c r="CXI229" s="0"/>
      <c r="CXJ229" s="0"/>
      <c r="CXK229" s="0"/>
      <c r="CXL229" s="0"/>
      <c r="CXM229" s="0"/>
      <c r="CXN229" s="0"/>
      <c r="CXO229" s="0"/>
      <c r="CXP229" s="0"/>
      <c r="CXQ229" s="0"/>
      <c r="CXR229" s="0"/>
      <c r="CXS229" s="0"/>
      <c r="CXT229" s="0"/>
      <c r="CXU229" s="0"/>
      <c r="CXV229" s="0"/>
      <c r="CXW229" s="0"/>
      <c r="CXX229" s="0"/>
      <c r="CXY229" s="0"/>
      <c r="CXZ229" s="0"/>
      <c r="CYA229" s="0"/>
      <c r="CYB229" s="0"/>
      <c r="CYC229" s="0"/>
      <c r="CYD229" s="0"/>
      <c r="CYE229" s="0"/>
      <c r="CYF229" s="0"/>
      <c r="CYG229" s="0"/>
      <c r="CYH229" s="0"/>
      <c r="CYI229" s="0"/>
      <c r="CYJ229" s="0"/>
      <c r="CYK229" s="0"/>
      <c r="CYL229" s="0"/>
      <c r="CYM229" s="0"/>
      <c r="CYN229" s="0"/>
      <c r="CYO229" s="0"/>
      <c r="CYP229" s="0"/>
      <c r="CYQ229" s="0"/>
      <c r="CYR229" s="0"/>
      <c r="CYS229" s="0"/>
      <c r="CYT229" s="0"/>
      <c r="CYU229" s="0"/>
      <c r="CYV229" s="0"/>
      <c r="CYW229" s="0"/>
      <c r="CYX229" s="0"/>
      <c r="CYY229" s="0"/>
      <c r="CYZ229" s="0"/>
      <c r="CZA229" s="0"/>
      <c r="CZB229" s="0"/>
      <c r="CZC229" s="0"/>
      <c r="CZD229" s="0"/>
      <c r="CZE229" s="0"/>
      <c r="CZF229" s="0"/>
      <c r="CZG229" s="0"/>
      <c r="CZH229" s="0"/>
      <c r="CZI229" s="0"/>
      <c r="CZJ229" s="0"/>
      <c r="CZK229" s="0"/>
      <c r="CZL229" s="0"/>
      <c r="CZM229" s="0"/>
      <c r="CZN229" s="0"/>
      <c r="CZO229" s="0"/>
      <c r="CZP229" s="0"/>
      <c r="CZQ229" s="0"/>
      <c r="CZR229" s="0"/>
      <c r="CZS229" s="0"/>
      <c r="CZT229" s="0"/>
      <c r="CZU229" s="0"/>
      <c r="CZV229" s="0"/>
      <c r="CZW229" s="0"/>
      <c r="CZX229" s="0"/>
      <c r="CZY229" s="0"/>
      <c r="CZZ229" s="0"/>
      <c r="DAA229" s="0"/>
      <c r="DAB229" s="0"/>
      <c r="DAC229" s="0"/>
      <c r="DAD229" s="0"/>
      <c r="DAE229" s="0"/>
      <c r="DAF229" s="0"/>
      <c r="DAG229" s="0"/>
      <c r="DAH229" s="0"/>
      <c r="DAI229" s="0"/>
      <c r="DAJ229" s="0"/>
      <c r="DAK229" s="0"/>
      <c r="DAL229" s="0"/>
      <c r="DAM229" s="0"/>
      <c r="DAN229" s="0"/>
      <c r="DAO229" s="0"/>
      <c r="DAP229" s="0"/>
      <c r="DAQ229" s="0"/>
      <c r="DAR229" s="0"/>
      <c r="DAS229" s="0"/>
      <c r="DAT229" s="0"/>
      <c r="DAU229" s="0"/>
      <c r="DAV229" s="0"/>
      <c r="DAW229" s="0"/>
      <c r="DAX229" s="0"/>
      <c r="DAY229" s="0"/>
      <c r="DAZ229" s="0"/>
      <c r="DBA229" s="0"/>
      <c r="DBB229" s="0"/>
      <c r="DBC229" s="0"/>
      <c r="DBD229" s="0"/>
      <c r="DBE229" s="0"/>
      <c r="DBF229" s="0"/>
      <c r="DBG229" s="0"/>
      <c r="DBH229" s="0"/>
      <c r="DBI229" s="0"/>
      <c r="DBJ229" s="0"/>
      <c r="DBK229" s="0"/>
      <c r="DBL229" s="0"/>
      <c r="DBM229" s="0"/>
      <c r="DBN229" s="0"/>
      <c r="DBO229" s="0"/>
      <c r="DBP229" s="0"/>
      <c r="DBQ229" s="0"/>
      <c r="DBR229" s="0"/>
      <c r="DBS229" s="0"/>
      <c r="DBT229" s="0"/>
      <c r="DBU229" s="0"/>
      <c r="DBV229" s="0"/>
      <c r="DBW229" s="0"/>
      <c r="DBX229" s="0"/>
      <c r="DBY229" s="0"/>
      <c r="DBZ229" s="0"/>
      <c r="DCA229" s="0"/>
      <c r="DCB229" s="0"/>
      <c r="DCC229" s="0"/>
      <c r="DCD229" s="0"/>
      <c r="DCE229" s="0"/>
      <c r="DCF229" s="0"/>
      <c r="DCG229" s="0"/>
      <c r="DCH229" s="0"/>
      <c r="DCI229" s="0"/>
      <c r="DCJ229" s="0"/>
      <c r="DCK229" s="0"/>
      <c r="DCL229" s="0"/>
      <c r="DCM229" s="0"/>
      <c r="DCN229" s="0"/>
      <c r="DCO229" s="0"/>
      <c r="DCP229" s="0"/>
      <c r="DCQ229" s="0"/>
      <c r="DCR229" s="0"/>
      <c r="DCS229" s="0"/>
      <c r="DCT229" s="0"/>
      <c r="DCU229" s="0"/>
      <c r="DCV229" s="0"/>
      <c r="DCW229" s="0"/>
      <c r="DCX229" s="0"/>
      <c r="DCY229" s="0"/>
      <c r="DCZ229" s="0"/>
      <c r="DDA229" s="0"/>
      <c r="DDB229" s="0"/>
      <c r="DDC229" s="0"/>
      <c r="DDD229" s="0"/>
      <c r="DDE229" s="0"/>
      <c r="DDF229" s="0"/>
      <c r="DDG229" s="0"/>
      <c r="DDH229" s="0"/>
      <c r="DDI229" s="0"/>
      <c r="DDJ229" s="0"/>
      <c r="DDK229" s="0"/>
      <c r="DDL229" s="0"/>
      <c r="DDM229" s="0"/>
      <c r="DDN229" s="0"/>
      <c r="DDO229" s="0"/>
      <c r="DDP229" s="0"/>
      <c r="DDQ229" s="0"/>
      <c r="DDR229" s="0"/>
      <c r="DDS229" s="0"/>
      <c r="DDT229" s="0"/>
      <c r="DDU229" s="0"/>
      <c r="DDV229" s="0"/>
      <c r="DDW229" s="0"/>
      <c r="DDX229" s="0"/>
      <c r="DDY229" s="0"/>
      <c r="DDZ229" s="0"/>
      <c r="DEA229" s="0"/>
      <c r="DEB229" s="0"/>
      <c r="DEC229" s="0"/>
      <c r="DED229" s="0"/>
      <c r="DEE229" s="0"/>
      <c r="DEF229" s="0"/>
      <c r="DEG229" s="0"/>
      <c r="DEH229" s="0"/>
      <c r="DEI229" s="0"/>
      <c r="DEJ229" s="0"/>
      <c r="DEK229" s="0"/>
      <c r="DEL229" s="0"/>
      <c r="DEM229" s="0"/>
      <c r="DEN229" s="0"/>
      <c r="DEO229" s="0"/>
      <c r="DEP229" s="0"/>
      <c r="DEQ229" s="0"/>
      <c r="DER229" s="0"/>
      <c r="DES229" s="0"/>
      <c r="DET229" s="0"/>
      <c r="DEU229" s="0"/>
      <c r="DEV229" s="0"/>
      <c r="DEW229" s="0"/>
      <c r="DEX229" s="0"/>
      <c r="DEY229" s="0"/>
      <c r="DEZ229" s="0"/>
      <c r="DFA229" s="0"/>
      <c r="DFB229" s="0"/>
      <c r="DFC229" s="0"/>
      <c r="DFD229" s="0"/>
      <c r="DFE229" s="0"/>
      <c r="DFF229" s="0"/>
      <c r="DFG229" s="0"/>
      <c r="DFH229" s="0"/>
      <c r="DFI229" s="0"/>
      <c r="DFJ229" s="0"/>
      <c r="DFK229" s="0"/>
      <c r="DFL229" s="0"/>
      <c r="DFM229" s="0"/>
      <c r="DFN229" s="0"/>
      <c r="DFO229" s="0"/>
      <c r="DFP229" s="0"/>
      <c r="DFQ229" s="0"/>
      <c r="DFR229" s="0"/>
      <c r="DFS229" s="0"/>
      <c r="DFT229" s="0"/>
      <c r="DFU229" s="0"/>
      <c r="DFV229" s="0"/>
      <c r="DFW229" s="0"/>
      <c r="DFX229" s="0"/>
      <c r="DFY229" s="0"/>
      <c r="DFZ229" s="0"/>
      <c r="DGA229" s="0"/>
      <c r="DGB229" s="0"/>
      <c r="DGC229" s="0"/>
      <c r="DGD229" s="0"/>
      <c r="DGE229" s="0"/>
      <c r="DGF229" s="0"/>
      <c r="DGG229" s="0"/>
      <c r="DGH229" s="0"/>
      <c r="DGI229" s="0"/>
      <c r="DGJ229" s="0"/>
      <c r="DGK229" s="0"/>
      <c r="DGL229" s="0"/>
      <c r="DGM229" s="0"/>
      <c r="DGN229" s="0"/>
      <c r="DGO229" s="0"/>
      <c r="DGP229" s="0"/>
      <c r="DGQ229" s="0"/>
      <c r="DGR229" s="0"/>
      <c r="DGS229" s="0"/>
      <c r="DGT229" s="0"/>
      <c r="DGU229" s="0"/>
      <c r="DGV229" s="0"/>
      <c r="DGW229" s="0"/>
      <c r="DGX229" s="0"/>
      <c r="DGY229" s="0"/>
      <c r="DGZ229" s="0"/>
      <c r="DHA229" s="0"/>
      <c r="DHB229" s="0"/>
      <c r="DHC229" s="0"/>
      <c r="DHD229" s="0"/>
      <c r="DHE229" s="0"/>
      <c r="DHF229" s="0"/>
      <c r="DHG229" s="0"/>
      <c r="DHH229" s="0"/>
      <c r="DHI229" s="0"/>
      <c r="DHJ229" s="0"/>
      <c r="DHK229" s="0"/>
      <c r="DHL229" s="0"/>
      <c r="DHM229" s="0"/>
      <c r="DHN229" s="0"/>
      <c r="DHO229" s="0"/>
      <c r="DHP229" s="0"/>
      <c r="DHQ229" s="0"/>
      <c r="DHR229" s="0"/>
      <c r="DHS229" s="0"/>
      <c r="DHT229" s="0"/>
      <c r="DHU229" s="0"/>
      <c r="DHV229" s="0"/>
      <c r="DHW229" s="0"/>
      <c r="DHX229" s="0"/>
      <c r="DHY229" s="0"/>
      <c r="DHZ229" s="0"/>
      <c r="DIA229" s="0"/>
      <c r="DIB229" s="0"/>
      <c r="DIC229" s="0"/>
      <c r="DID229" s="0"/>
      <c r="DIE229" s="0"/>
      <c r="DIF229" s="0"/>
      <c r="DIG229" s="0"/>
      <c r="DIH229" s="0"/>
      <c r="DII229" s="0"/>
      <c r="DIJ229" s="0"/>
      <c r="DIK229" s="0"/>
      <c r="DIL229" s="0"/>
      <c r="DIM229" s="0"/>
      <c r="DIN229" s="0"/>
      <c r="DIO229" s="0"/>
      <c r="DIP229" s="0"/>
      <c r="DIQ229" s="0"/>
      <c r="DIR229" s="0"/>
      <c r="DIS229" s="0"/>
      <c r="DIT229" s="0"/>
      <c r="DIU229" s="0"/>
      <c r="DIV229" s="0"/>
      <c r="DIW229" s="0"/>
      <c r="DIX229" s="0"/>
      <c r="DIY229" s="0"/>
      <c r="DIZ229" s="0"/>
      <c r="DJA229" s="0"/>
      <c r="DJB229" s="0"/>
      <c r="DJC229" s="0"/>
      <c r="DJD229" s="0"/>
      <c r="DJE229" s="0"/>
      <c r="DJF229" s="0"/>
      <c r="DJG229" s="0"/>
      <c r="DJH229" s="0"/>
      <c r="DJI229" s="0"/>
      <c r="DJJ229" s="0"/>
      <c r="DJK229" s="0"/>
      <c r="DJL229" s="0"/>
      <c r="DJM229" s="0"/>
      <c r="DJN229" s="0"/>
      <c r="DJO229" s="0"/>
      <c r="DJP229" s="0"/>
      <c r="DJQ229" s="0"/>
      <c r="DJR229" s="0"/>
      <c r="DJS229" s="0"/>
      <c r="DJT229" s="0"/>
      <c r="DJU229" s="0"/>
      <c r="DJV229" s="0"/>
      <c r="DJW229" s="0"/>
      <c r="DJX229" s="0"/>
      <c r="DJY229" s="0"/>
      <c r="DJZ229" s="0"/>
      <c r="DKA229" s="0"/>
      <c r="DKB229" s="0"/>
      <c r="DKC229" s="0"/>
      <c r="DKD229" s="0"/>
      <c r="DKE229" s="0"/>
      <c r="DKF229" s="0"/>
      <c r="DKG229" s="0"/>
      <c r="DKH229" s="0"/>
      <c r="DKI229" s="0"/>
      <c r="DKJ229" s="0"/>
      <c r="DKK229" s="0"/>
      <c r="DKL229" s="0"/>
      <c r="DKM229" s="0"/>
      <c r="DKN229" s="0"/>
      <c r="DKO229" s="0"/>
      <c r="DKP229" s="0"/>
      <c r="DKQ229" s="0"/>
      <c r="DKR229" s="0"/>
      <c r="DKS229" s="0"/>
      <c r="DKT229" s="0"/>
      <c r="DKU229" s="0"/>
      <c r="DKV229" s="0"/>
      <c r="DKW229" s="0"/>
      <c r="DKX229" s="0"/>
      <c r="DKY229" s="0"/>
      <c r="DKZ229" s="0"/>
      <c r="DLA229" s="0"/>
      <c r="DLB229" s="0"/>
      <c r="DLC229" s="0"/>
      <c r="DLD229" s="0"/>
      <c r="DLE229" s="0"/>
      <c r="DLF229" s="0"/>
      <c r="DLG229" s="0"/>
      <c r="DLH229" s="0"/>
      <c r="DLI229" s="0"/>
      <c r="DLJ229" s="0"/>
      <c r="DLK229" s="0"/>
      <c r="DLL229" s="0"/>
      <c r="DLM229" s="0"/>
      <c r="DLN229" s="0"/>
      <c r="DLO229" s="0"/>
      <c r="DLP229" s="0"/>
      <c r="DLQ229" s="0"/>
      <c r="DLR229" s="0"/>
      <c r="DLS229" s="0"/>
      <c r="DLT229" s="0"/>
      <c r="DLU229" s="0"/>
      <c r="DLV229" s="0"/>
      <c r="DLW229" s="0"/>
      <c r="DLX229" s="0"/>
      <c r="DLY229" s="0"/>
      <c r="DLZ229" s="0"/>
      <c r="DMA229" s="0"/>
      <c r="DMB229" s="0"/>
      <c r="DMC229" s="0"/>
      <c r="DMD229" s="0"/>
      <c r="DME229" s="0"/>
      <c r="DMF229" s="0"/>
      <c r="DMG229" s="0"/>
      <c r="DMH229" s="0"/>
      <c r="DMI229" s="0"/>
      <c r="DMJ229" s="0"/>
      <c r="DMK229" s="0"/>
      <c r="DML229" s="0"/>
      <c r="DMM229" s="0"/>
      <c r="DMN229" s="0"/>
      <c r="DMO229" s="0"/>
      <c r="DMP229" s="0"/>
      <c r="DMQ229" s="0"/>
      <c r="DMR229" s="0"/>
      <c r="DMS229" s="0"/>
      <c r="DMT229" s="0"/>
      <c r="DMU229" s="0"/>
      <c r="DMV229" s="0"/>
      <c r="DMW229" s="0"/>
      <c r="DMX229" s="0"/>
      <c r="DMY229" s="0"/>
      <c r="DMZ229" s="0"/>
      <c r="DNA229" s="0"/>
      <c r="DNB229" s="0"/>
      <c r="DNC229" s="0"/>
      <c r="DND229" s="0"/>
      <c r="DNE229" s="0"/>
      <c r="DNF229" s="0"/>
      <c r="DNG229" s="0"/>
      <c r="DNH229" s="0"/>
      <c r="DNI229" s="0"/>
      <c r="DNJ229" s="0"/>
      <c r="DNK229" s="0"/>
      <c r="DNL229" s="0"/>
      <c r="DNM229" s="0"/>
      <c r="DNN229" s="0"/>
      <c r="DNO229" s="0"/>
      <c r="DNP229" s="0"/>
      <c r="DNQ229" s="0"/>
      <c r="DNR229" s="0"/>
      <c r="DNS229" s="0"/>
      <c r="DNT229" s="0"/>
      <c r="DNU229" s="0"/>
      <c r="DNV229" s="0"/>
      <c r="DNW229" s="0"/>
      <c r="DNX229" s="0"/>
      <c r="DNY229" s="0"/>
      <c r="DNZ229" s="0"/>
      <c r="DOA229" s="0"/>
      <c r="DOB229" s="0"/>
      <c r="DOC229" s="0"/>
      <c r="DOD229" s="0"/>
      <c r="DOE229" s="0"/>
      <c r="DOF229" s="0"/>
      <c r="DOG229" s="0"/>
      <c r="DOH229" s="0"/>
      <c r="DOI229" s="0"/>
      <c r="DOJ229" s="0"/>
      <c r="DOK229" s="0"/>
      <c r="DOL229" s="0"/>
      <c r="DOM229" s="0"/>
      <c r="DON229" s="0"/>
      <c r="DOO229" s="0"/>
      <c r="DOP229" s="0"/>
      <c r="DOQ229" s="0"/>
      <c r="DOR229" s="0"/>
      <c r="DOS229" s="0"/>
      <c r="DOT229" s="0"/>
      <c r="DOU229" s="0"/>
      <c r="DOV229" s="0"/>
      <c r="DOW229" s="0"/>
      <c r="DOX229" s="0"/>
      <c r="DOY229" s="0"/>
      <c r="DOZ229" s="0"/>
      <c r="DPA229" s="0"/>
      <c r="DPB229" s="0"/>
      <c r="DPC229" s="0"/>
      <c r="DPD229" s="0"/>
      <c r="DPE229" s="0"/>
      <c r="DPF229" s="0"/>
      <c r="DPG229" s="0"/>
      <c r="DPH229" s="0"/>
      <c r="DPI229" s="0"/>
      <c r="DPJ229" s="0"/>
      <c r="DPK229" s="0"/>
      <c r="DPL229" s="0"/>
      <c r="DPM229" s="0"/>
      <c r="DPN229" s="0"/>
      <c r="DPO229" s="0"/>
      <c r="DPP229" s="0"/>
      <c r="DPQ229" s="0"/>
      <c r="DPR229" s="0"/>
      <c r="DPS229" s="0"/>
      <c r="DPT229" s="0"/>
      <c r="DPU229" s="0"/>
      <c r="DPV229" s="0"/>
      <c r="DPW229" s="0"/>
      <c r="DPX229" s="0"/>
      <c r="DPY229" s="0"/>
      <c r="DPZ229" s="0"/>
      <c r="DQA229" s="0"/>
      <c r="DQB229" s="0"/>
      <c r="DQC229" s="0"/>
      <c r="DQD229" s="0"/>
      <c r="DQE229" s="0"/>
      <c r="DQF229" s="0"/>
      <c r="DQG229" s="0"/>
      <c r="DQH229" s="0"/>
      <c r="DQI229" s="0"/>
      <c r="DQJ229" s="0"/>
      <c r="DQK229" s="0"/>
      <c r="DQL229" s="0"/>
      <c r="DQM229" s="0"/>
      <c r="DQN229" s="0"/>
      <c r="DQO229" s="0"/>
      <c r="DQP229" s="0"/>
      <c r="DQQ229" s="0"/>
      <c r="DQR229" s="0"/>
      <c r="DQS229" s="0"/>
      <c r="DQT229" s="0"/>
      <c r="DQU229" s="0"/>
      <c r="DQV229" s="0"/>
      <c r="DQW229" s="0"/>
      <c r="DQX229" s="0"/>
      <c r="DQY229" s="0"/>
      <c r="DQZ229" s="0"/>
      <c r="DRA229" s="0"/>
      <c r="DRB229" s="0"/>
      <c r="DRC229" s="0"/>
      <c r="DRD229" s="0"/>
      <c r="DRE229" s="0"/>
      <c r="DRF229" s="0"/>
      <c r="DRG229" s="0"/>
      <c r="DRH229" s="0"/>
      <c r="DRI229" s="0"/>
      <c r="DRJ229" s="0"/>
      <c r="DRK229" s="0"/>
      <c r="DRL229" s="0"/>
      <c r="DRM229" s="0"/>
      <c r="DRN229" s="0"/>
      <c r="DRO229" s="0"/>
      <c r="DRP229" s="0"/>
      <c r="DRQ229" s="0"/>
      <c r="DRR229" s="0"/>
      <c r="DRS229" s="0"/>
      <c r="DRT229" s="0"/>
      <c r="DRU229" s="0"/>
      <c r="DRV229" s="0"/>
      <c r="DRW229" s="0"/>
      <c r="DRX229" s="0"/>
      <c r="DRY229" s="0"/>
      <c r="DRZ229" s="0"/>
      <c r="DSA229" s="0"/>
      <c r="DSB229" s="0"/>
      <c r="DSC229" s="0"/>
      <c r="DSD229" s="0"/>
      <c r="DSE229" s="0"/>
      <c r="DSF229" s="0"/>
      <c r="DSG229" s="0"/>
      <c r="DSH229" s="0"/>
      <c r="DSI229" s="0"/>
      <c r="DSJ229" s="0"/>
      <c r="DSK229" s="0"/>
      <c r="DSL229" s="0"/>
      <c r="DSM229" s="0"/>
      <c r="DSN229" s="0"/>
      <c r="DSO229" s="0"/>
      <c r="DSP229" s="0"/>
      <c r="DSQ229" s="0"/>
      <c r="DSR229" s="0"/>
      <c r="DSS229" s="0"/>
      <c r="DST229" s="0"/>
      <c r="DSU229" s="0"/>
      <c r="DSV229" s="0"/>
      <c r="DSW229" s="0"/>
      <c r="DSX229" s="0"/>
      <c r="DSY229" s="0"/>
      <c r="DSZ229" s="0"/>
      <c r="DTA229" s="0"/>
      <c r="DTB229" s="0"/>
      <c r="DTC229" s="0"/>
      <c r="DTD229" s="0"/>
      <c r="DTE229" s="0"/>
      <c r="DTF229" s="0"/>
      <c r="DTG229" s="0"/>
      <c r="DTH229" s="0"/>
      <c r="DTI229" s="0"/>
      <c r="DTJ229" s="0"/>
      <c r="DTK229" s="0"/>
      <c r="DTL229" s="0"/>
      <c r="DTM229" s="0"/>
      <c r="DTN229" s="0"/>
      <c r="DTO229" s="0"/>
      <c r="DTP229" s="0"/>
      <c r="DTQ229" s="0"/>
      <c r="DTR229" s="0"/>
      <c r="DTS229" s="0"/>
      <c r="DTT229" s="0"/>
      <c r="DTU229" s="0"/>
      <c r="DTV229" s="0"/>
      <c r="DTW229" s="0"/>
      <c r="DTX229" s="0"/>
      <c r="DTY229" s="0"/>
      <c r="DTZ229" s="0"/>
      <c r="DUA229" s="0"/>
      <c r="DUB229" s="0"/>
      <c r="DUC229" s="0"/>
      <c r="DUD229" s="0"/>
      <c r="DUE229" s="0"/>
      <c r="DUF229" s="0"/>
      <c r="DUG229" s="0"/>
      <c r="DUH229" s="0"/>
      <c r="DUI229" s="0"/>
      <c r="DUJ229" s="0"/>
      <c r="DUK229" s="0"/>
      <c r="DUL229" s="0"/>
      <c r="DUM229" s="0"/>
      <c r="DUN229" s="0"/>
      <c r="DUO229" s="0"/>
      <c r="DUP229" s="0"/>
      <c r="DUQ229" s="0"/>
      <c r="DUR229" s="0"/>
      <c r="DUS229" s="0"/>
      <c r="DUT229" s="0"/>
      <c r="DUU229" s="0"/>
      <c r="DUV229" s="0"/>
      <c r="DUW229" s="0"/>
      <c r="DUX229" s="0"/>
      <c r="DUY229" s="0"/>
      <c r="DUZ229" s="0"/>
      <c r="DVA229" s="0"/>
      <c r="DVB229" s="0"/>
      <c r="DVC229" s="0"/>
      <c r="DVD229" s="0"/>
      <c r="DVE229" s="0"/>
      <c r="DVF229" s="0"/>
      <c r="DVG229" s="0"/>
      <c r="DVH229" s="0"/>
      <c r="DVI229" s="0"/>
      <c r="DVJ229" s="0"/>
      <c r="DVK229" s="0"/>
      <c r="DVL229" s="0"/>
      <c r="DVM229" s="0"/>
      <c r="DVN229" s="0"/>
      <c r="DVO229" s="0"/>
      <c r="DVP229" s="0"/>
      <c r="DVQ229" s="0"/>
      <c r="DVR229" s="0"/>
      <c r="DVS229" s="0"/>
      <c r="DVT229" s="0"/>
      <c r="DVU229" s="0"/>
      <c r="DVV229" s="0"/>
      <c r="DVW229" s="0"/>
      <c r="DVX229" s="0"/>
      <c r="DVY229" s="0"/>
      <c r="DVZ229" s="0"/>
      <c r="DWA229" s="0"/>
      <c r="DWB229" s="0"/>
      <c r="DWC229" s="0"/>
      <c r="DWD229" s="0"/>
      <c r="DWE229" s="0"/>
      <c r="DWF229" s="0"/>
      <c r="DWG229" s="0"/>
      <c r="DWH229" s="0"/>
      <c r="DWI229" s="0"/>
      <c r="DWJ229" s="0"/>
      <c r="DWK229" s="0"/>
      <c r="DWL229" s="0"/>
      <c r="DWM229" s="0"/>
      <c r="DWN229" s="0"/>
      <c r="DWO229" s="0"/>
      <c r="DWP229" s="0"/>
      <c r="DWQ229" s="0"/>
      <c r="DWR229" s="0"/>
      <c r="DWS229" s="0"/>
      <c r="DWT229" s="0"/>
      <c r="DWU229" s="0"/>
      <c r="DWV229" s="0"/>
      <c r="DWW229" s="0"/>
      <c r="DWX229" s="0"/>
      <c r="DWY229" s="0"/>
      <c r="DWZ229" s="0"/>
      <c r="DXA229" s="0"/>
      <c r="DXB229" s="0"/>
      <c r="DXC229" s="0"/>
      <c r="DXD229" s="0"/>
      <c r="DXE229" s="0"/>
      <c r="DXF229" s="0"/>
      <c r="DXG229" s="0"/>
      <c r="DXH229" s="0"/>
      <c r="DXI229" s="0"/>
      <c r="DXJ229" s="0"/>
      <c r="DXK229" s="0"/>
      <c r="DXL229" s="0"/>
      <c r="DXM229" s="0"/>
      <c r="DXN229" s="0"/>
      <c r="DXO229" s="0"/>
      <c r="DXP229" s="0"/>
      <c r="DXQ229" s="0"/>
      <c r="DXR229" s="0"/>
      <c r="DXS229" s="0"/>
      <c r="DXT229" s="0"/>
      <c r="DXU229" s="0"/>
      <c r="DXV229" s="0"/>
      <c r="DXW229" s="0"/>
      <c r="DXX229" s="0"/>
      <c r="DXY229" s="0"/>
      <c r="DXZ229" s="0"/>
      <c r="DYA229" s="0"/>
      <c r="DYB229" s="0"/>
      <c r="DYC229" s="0"/>
      <c r="DYD229" s="0"/>
      <c r="DYE229" s="0"/>
      <c r="DYF229" s="0"/>
      <c r="DYG229" s="0"/>
      <c r="DYH229" s="0"/>
      <c r="DYI229" s="0"/>
      <c r="DYJ229" s="0"/>
      <c r="DYK229" s="0"/>
      <c r="DYL229" s="0"/>
      <c r="DYM229" s="0"/>
      <c r="DYN229" s="0"/>
      <c r="DYO229" s="0"/>
      <c r="DYP229" s="0"/>
      <c r="DYQ229" s="0"/>
      <c r="DYR229" s="0"/>
      <c r="DYS229" s="0"/>
      <c r="DYT229" s="0"/>
      <c r="DYU229" s="0"/>
      <c r="DYV229" s="0"/>
      <c r="DYW229" s="0"/>
      <c r="DYX229" s="0"/>
      <c r="DYY229" s="0"/>
      <c r="DYZ229" s="0"/>
      <c r="DZA229" s="0"/>
      <c r="DZB229" s="0"/>
      <c r="DZC229" s="0"/>
      <c r="DZD229" s="0"/>
      <c r="DZE229" s="0"/>
      <c r="DZF229" s="0"/>
      <c r="DZG229" s="0"/>
      <c r="DZH229" s="0"/>
      <c r="DZI229" s="0"/>
      <c r="DZJ229" s="0"/>
      <c r="DZK229" s="0"/>
      <c r="DZL229" s="0"/>
      <c r="DZM229" s="0"/>
      <c r="DZN229" s="0"/>
      <c r="DZO229" s="0"/>
      <c r="DZP229" s="0"/>
      <c r="DZQ229" s="0"/>
      <c r="DZR229" s="0"/>
      <c r="DZS229" s="0"/>
      <c r="DZT229" s="0"/>
      <c r="DZU229" s="0"/>
      <c r="DZV229" s="0"/>
      <c r="DZW229" s="0"/>
      <c r="DZX229" s="0"/>
      <c r="DZY229" s="0"/>
      <c r="DZZ229" s="0"/>
      <c r="EAA229" s="0"/>
      <c r="EAB229" s="0"/>
      <c r="EAC229" s="0"/>
      <c r="EAD229" s="0"/>
      <c r="EAE229" s="0"/>
      <c r="EAF229" s="0"/>
      <c r="EAG229" s="0"/>
      <c r="EAH229" s="0"/>
      <c r="EAI229" s="0"/>
      <c r="EAJ229" s="0"/>
      <c r="EAK229" s="0"/>
      <c r="EAL229" s="0"/>
      <c r="EAM229" s="0"/>
      <c r="EAN229" s="0"/>
      <c r="EAO229" s="0"/>
      <c r="EAP229" s="0"/>
      <c r="EAQ229" s="0"/>
      <c r="EAR229" s="0"/>
      <c r="EAS229" s="0"/>
      <c r="EAT229" s="0"/>
      <c r="EAU229" s="0"/>
      <c r="EAV229" s="0"/>
      <c r="EAW229" s="0"/>
      <c r="EAX229" s="0"/>
      <c r="EAY229" s="0"/>
      <c r="EAZ229" s="0"/>
      <c r="EBA229" s="0"/>
      <c r="EBB229" s="0"/>
      <c r="EBC229" s="0"/>
      <c r="EBD229" s="0"/>
      <c r="EBE229" s="0"/>
      <c r="EBF229" s="0"/>
      <c r="EBG229" s="0"/>
      <c r="EBH229" s="0"/>
      <c r="EBI229" s="0"/>
      <c r="EBJ229" s="0"/>
      <c r="EBK229" s="0"/>
      <c r="EBL229" s="0"/>
      <c r="EBM229" s="0"/>
      <c r="EBN229" s="0"/>
      <c r="EBO229" s="0"/>
      <c r="EBP229" s="0"/>
      <c r="EBQ229" s="0"/>
      <c r="EBR229" s="0"/>
      <c r="EBS229" s="0"/>
      <c r="EBT229" s="0"/>
      <c r="EBU229" s="0"/>
      <c r="EBV229" s="0"/>
      <c r="EBW229" s="0"/>
      <c r="EBX229" s="0"/>
      <c r="EBY229" s="0"/>
      <c r="EBZ229" s="0"/>
      <c r="ECA229" s="0"/>
      <c r="ECB229" s="0"/>
      <c r="ECC229" s="0"/>
      <c r="ECD229" s="0"/>
      <c r="ECE229" s="0"/>
      <c r="ECF229" s="0"/>
      <c r="ECG229" s="0"/>
      <c r="ECH229" s="0"/>
      <c r="ECI229" s="0"/>
      <c r="ECJ229" s="0"/>
      <c r="ECK229" s="0"/>
      <c r="ECL229" s="0"/>
      <c r="ECM229" s="0"/>
      <c r="ECN229" s="0"/>
      <c r="ECO229" s="0"/>
      <c r="ECP229" s="0"/>
      <c r="ECQ229" s="0"/>
      <c r="ECR229" s="0"/>
      <c r="ECS229" s="0"/>
      <c r="ECT229" s="0"/>
      <c r="ECU229" s="0"/>
      <c r="ECV229" s="0"/>
      <c r="ECW229" s="0"/>
      <c r="ECX229" s="0"/>
      <c r="ECY229" s="0"/>
      <c r="ECZ229" s="0"/>
      <c r="EDA229" s="0"/>
      <c r="EDB229" s="0"/>
      <c r="EDC229" s="0"/>
      <c r="EDD229" s="0"/>
      <c r="EDE229" s="0"/>
      <c r="EDF229" s="0"/>
      <c r="EDG229" s="0"/>
      <c r="EDH229" s="0"/>
      <c r="EDI229" s="0"/>
      <c r="EDJ229" s="0"/>
      <c r="EDK229" s="0"/>
      <c r="EDL229" s="0"/>
      <c r="EDM229" s="0"/>
      <c r="EDN229" s="0"/>
      <c r="EDO229" s="0"/>
      <c r="EDP229" s="0"/>
      <c r="EDQ229" s="0"/>
      <c r="EDR229" s="0"/>
      <c r="EDS229" s="0"/>
      <c r="EDT229" s="0"/>
      <c r="EDU229" s="0"/>
      <c r="EDV229" s="0"/>
      <c r="EDW229" s="0"/>
      <c r="EDX229" s="0"/>
      <c r="EDY229" s="0"/>
      <c r="EDZ229" s="0"/>
      <c r="EEA229" s="0"/>
      <c r="EEB229" s="0"/>
      <c r="EEC229" s="0"/>
      <c r="EED229" s="0"/>
      <c r="EEE229" s="0"/>
      <c r="EEF229" s="0"/>
      <c r="EEG229" s="0"/>
      <c r="EEH229" s="0"/>
      <c r="EEI229" s="0"/>
      <c r="EEJ229" s="0"/>
      <c r="EEK229" s="0"/>
      <c r="EEL229" s="0"/>
      <c r="EEM229" s="0"/>
      <c r="EEN229" s="0"/>
      <c r="EEO229" s="0"/>
      <c r="EEP229" s="0"/>
      <c r="EEQ229" s="0"/>
      <c r="EER229" s="0"/>
      <c r="EES229" s="0"/>
      <c r="EET229" s="0"/>
      <c r="EEU229" s="0"/>
      <c r="EEV229" s="0"/>
      <c r="EEW229" s="0"/>
      <c r="EEX229" s="0"/>
      <c r="EEY229" s="0"/>
      <c r="EEZ229" s="0"/>
      <c r="EFA229" s="0"/>
      <c r="EFB229" s="0"/>
      <c r="EFC229" s="0"/>
      <c r="EFD229" s="0"/>
      <c r="EFE229" s="0"/>
      <c r="EFF229" s="0"/>
      <c r="EFG229" s="0"/>
      <c r="EFH229" s="0"/>
      <c r="EFI229" s="0"/>
      <c r="EFJ229" s="0"/>
      <c r="EFK229" s="0"/>
      <c r="EFL229" s="0"/>
      <c r="EFM229" s="0"/>
      <c r="EFN229" s="0"/>
      <c r="EFO229" s="0"/>
      <c r="EFP229" s="0"/>
      <c r="EFQ229" s="0"/>
      <c r="EFR229" s="0"/>
      <c r="EFS229" s="0"/>
      <c r="EFT229" s="0"/>
      <c r="EFU229" s="0"/>
      <c r="EFV229" s="0"/>
      <c r="EFW229" s="0"/>
      <c r="EFX229" s="0"/>
      <c r="EFY229" s="0"/>
      <c r="EFZ229" s="0"/>
      <c r="EGA229" s="0"/>
      <c r="EGB229" s="0"/>
      <c r="EGC229" s="0"/>
      <c r="EGD229" s="0"/>
      <c r="EGE229" s="0"/>
      <c r="EGF229" s="0"/>
      <c r="EGG229" s="0"/>
      <c r="EGH229" s="0"/>
      <c r="EGI229" s="0"/>
      <c r="EGJ229" s="0"/>
      <c r="EGK229" s="0"/>
      <c r="EGL229" s="0"/>
      <c r="EGM229" s="0"/>
      <c r="EGN229" s="0"/>
      <c r="EGO229" s="0"/>
      <c r="EGP229" s="0"/>
      <c r="EGQ229" s="0"/>
      <c r="EGR229" s="0"/>
      <c r="EGS229" s="0"/>
      <c r="EGT229" s="0"/>
      <c r="EGU229" s="0"/>
      <c r="EGV229" s="0"/>
      <c r="EGW229" s="0"/>
      <c r="EGX229" s="0"/>
      <c r="EGY229" s="0"/>
      <c r="EGZ229" s="0"/>
      <c r="EHA229" s="0"/>
      <c r="EHB229" s="0"/>
      <c r="EHC229" s="0"/>
      <c r="EHD229" s="0"/>
      <c r="EHE229" s="0"/>
      <c r="EHF229" s="0"/>
      <c r="EHG229" s="0"/>
      <c r="EHH229" s="0"/>
      <c r="EHI229" s="0"/>
      <c r="EHJ229" s="0"/>
      <c r="EHK229" s="0"/>
      <c r="EHL229" s="0"/>
      <c r="EHM229" s="0"/>
      <c r="EHN229" s="0"/>
      <c r="EHO229" s="0"/>
      <c r="EHP229" s="0"/>
      <c r="EHQ229" s="0"/>
      <c r="EHR229" s="0"/>
      <c r="EHS229" s="0"/>
      <c r="EHT229" s="0"/>
      <c r="EHU229" s="0"/>
      <c r="EHV229" s="0"/>
      <c r="EHW229" s="0"/>
      <c r="EHX229" s="0"/>
      <c r="EHY229" s="0"/>
      <c r="EHZ229" s="0"/>
      <c r="EIA229" s="0"/>
      <c r="EIB229" s="0"/>
      <c r="EIC229" s="0"/>
      <c r="EID229" s="0"/>
      <c r="EIE229" s="0"/>
      <c r="EIF229" s="0"/>
      <c r="EIG229" s="0"/>
      <c r="EIH229" s="0"/>
      <c r="EII229" s="0"/>
      <c r="EIJ229" s="0"/>
      <c r="EIK229" s="0"/>
      <c r="EIL229" s="0"/>
      <c r="EIM229" s="0"/>
      <c r="EIN229" s="0"/>
      <c r="EIO229" s="0"/>
      <c r="EIP229" s="0"/>
      <c r="EIQ229" s="0"/>
      <c r="EIR229" s="0"/>
      <c r="EIS229" s="0"/>
      <c r="EIT229" s="0"/>
      <c r="EIU229" s="0"/>
      <c r="EIV229" s="0"/>
      <c r="EIW229" s="0"/>
      <c r="EIX229" s="0"/>
      <c r="EIY229" s="0"/>
      <c r="EIZ229" s="0"/>
      <c r="EJA229" s="0"/>
      <c r="EJB229" s="0"/>
      <c r="EJC229" s="0"/>
      <c r="EJD229" s="0"/>
      <c r="EJE229" s="0"/>
      <c r="EJF229" s="0"/>
      <c r="EJG229" s="0"/>
      <c r="EJH229" s="0"/>
      <c r="EJI229" s="0"/>
      <c r="EJJ229" s="0"/>
      <c r="EJK229" s="0"/>
      <c r="EJL229" s="0"/>
      <c r="EJM229" s="0"/>
      <c r="EJN229" s="0"/>
      <c r="EJO229" s="0"/>
      <c r="EJP229" s="0"/>
      <c r="EJQ229" s="0"/>
      <c r="EJR229" s="0"/>
      <c r="EJS229" s="0"/>
      <c r="EJT229" s="0"/>
      <c r="EJU229" s="0"/>
      <c r="EJV229" s="0"/>
      <c r="EJW229" s="0"/>
      <c r="EJX229" s="0"/>
      <c r="EJY229" s="0"/>
      <c r="EJZ229" s="0"/>
      <c r="EKA229" s="0"/>
      <c r="EKB229" s="0"/>
      <c r="EKC229" s="0"/>
      <c r="EKD229" s="0"/>
      <c r="EKE229" s="0"/>
      <c r="EKF229" s="0"/>
      <c r="EKG229" s="0"/>
      <c r="EKH229" s="0"/>
      <c r="EKI229" s="0"/>
      <c r="EKJ229" s="0"/>
      <c r="EKK229" s="0"/>
      <c r="EKL229" s="0"/>
      <c r="EKM229" s="0"/>
      <c r="EKN229" s="0"/>
      <c r="EKO229" s="0"/>
      <c r="EKP229" s="0"/>
      <c r="EKQ229" s="0"/>
      <c r="EKR229" s="0"/>
      <c r="EKS229" s="0"/>
      <c r="EKT229" s="0"/>
      <c r="EKU229" s="0"/>
      <c r="EKV229" s="0"/>
      <c r="EKW229" s="0"/>
      <c r="EKX229" s="0"/>
      <c r="EKY229" s="0"/>
      <c r="EKZ229" s="0"/>
      <c r="ELA229" s="0"/>
      <c r="ELB229" s="0"/>
      <c r="ELC229" s="0"/>
      <c r="ELD229" s="0"/>
      <c r="ELE229" s="0"/>
      <c r="ELF229" s="0"/>
      <c r="ELG229" s="0"/>
      <c r="ELH229" s="0"/>
      <c r="ELI229" s="0"/>
      <c r="ELJ229" s="0"/>
      <c r="ELK229" s="0"/>
      <c r="ELL229" s="0"/>
      <c r="ELM229" s="0"/>
      <c r="ELN229" s="0"/>
      <c r="ELO229" s="0"/>
      <c r="ELP229" s="0"/>
      <c r="ELQ229" s="0"/>
      <c r="ELR229" s="0"/>
      <c r="ELS229" s="0"/>
      <c r="ELT229" s="0"/>
      <c r="ELU229" s="0"/>
      <c r="ELV229" s="0"/>
      <c r="ELW229" s="0"/>
      <c r="ELX229" s="0"/>
      <c r="ELY229" s="0"/>
      <c r="ELZ229" s="0"/>
      <c r="EMA229" s="0"/>
      <c r="EMB229" s="0"/>
      <c r="EMC229" s="0"/>
      <c r="EMD229" s="0"/>
      <c r="EME229" s="0"/>
      <c r="EMF229" s="0"/>
      <c r="EMG229" s="0"/>
      <c r="EMH229" s="0"/>
      <c r="EMI229" s="0"/>
      <c r="EMJ229" s="0"/>
      <c r="EMK229" s="0"/>
      <c r="EML229" s="0"/>
      <c r="EMM229" s="0"/>
      <c r="EMN229" s="0"/>
      <c r="EMO229" s="0"/>
      <c r="EMP229" s="0"/>
      <c r="EMQ229" s="0"/>
      <c r="EMR229" s="0"/>
      <c r="EMS229" s="0"/>
      <c r="EMT229" s="0"/>
      <c r="EMU229" s="0"/>
      <c r="EMV229" s="0"/>
      <c r="EMW229" s="0"/>
      <c r="EMX229" s="0"/>
      <c r="EMY229" s="0"/>
      <c r="EMZ229" s="0"/>
      <c r="ENA229" s="0"/>
      <c r="ENB229" s="0"/>
      <c r="ENC229" s="0"/>
      <c r="END229" s="0"/>
      <c r="ENE229" s="0"/>
      <c r="ENF229" s="0"/>
      <c r="ENG229" s="0"/>
      <c r="ENH229" s="0"/>
      <c r="ENI229" s="0"/>
      <c r="ENJ229" s="0"/>
      <c r="ENK229" s="0"/>
      <c r="ENL229" s="0"/>
      <c r="ENM229" s="0"/>
      <c r="ENN229" s="0"/>
      <c r="ENO229" s="0"/>
      <c r="ENP229" s="0"/>
      <c r="ENQ229" s="0"/>
      <c r="ENR229" s="0"/>
      <c r="ENS229" s="0"/>
      <c r="ENT229" s="0"/>
      <c r="ENU229" s="0"/>
      <c r="ENV229" s="0"/>
      <c r="ENW229" s="0"/>
      <c r="ENX229" s="0"/>
      <c r="ENY229" s="0"/>
      <c r="ENZ229" s="0"/>
      <c r="EOA229" s="0"/>
      <c r="EOB229" s="0"/>
      <c r="EOC229" s="0"/>
      <c r="EOD229" s="0"/>
      <c r="EOE229" s="0"/>
      <c r="EOF229" s="0"/>
      <c r="EOG229" s="0"/>
      <c r="EOH229" s="0"/>
      <c r="EOI229" s="0"/>
      <c r="EOJ229" s="0"/>
      <c r="EOK229" s="0"/>
      <c r="EOL229" s="0"/>
      <c r="EOM229" s="0"/>
      <c r="EON229" s="0"/>
      <c r="EOO229" s="0"/>
      <c r="EOP229" s="0"/>
      <c r="EOQ229" s="0"/>
      <c r="EOR229" s="0"/>
      <c r="EOS229" s="0"/>
      <c r="EOT229" s="0"/>
      <c r="EOU229" s="0"/>
      <c r="EOV229" s="0"/>
      <c r="EOW229" s="0"/>
      <c r="EOX229" s="0"/>
      <c r="EOY229" s="0"/>
      <c r="EOZ229" s="0"/>
      <c r="EPA229" s="0"/>
      <c r="EPB229" s="0"/>
      <c r="EPC229" s="0"/>
      <c r="EPD229" s="0"/>
      <c r="EPE229" s="0"/>
      <c r="EPF229" s="0"/>
      <c r="EPG229" s="0"/>
      <c r="EPH229" s="0"/>
      <c r="EPI229" s="0"/>
      <c r="EPJ229" s="0"/>
      <c r="EPK229" s="0"/>
      <c r="EPL229" s="0"/>
      <c r="EPM229" s="0"/>
      <c r="EPN229" s="0"/>
      <c r="EPO229" s="0"/>
      <c r="EPP229" s="0"/>
      <c r="EPQ229" s="0"/>
      <c r="EPR229" s="0"/>
      <c r="EPS229" s="0"/>
      <c r="EPT229" s="0"/>
      <c r="EPU229" s="0"/>
      <c r="EPV229" s="0"/>
      <c r="EPW229" s="0"/>
      <c r="EPX229" s="0"/>
      <c r="EPY229" s="0"/>
      <c r="EPZ229" s="0"/>
      <c r="EQA229" s="0"/>
      <c r="EQB229" s="0"/>
      <c r="EQC229" s="0"/>
      <c r="EQD229" s="0"/>
      <c r="EQE229" s="0"/>
      <c r="EQF229" s="0"/>
      <c r="EQG229" s="0"/>
      <c r="EQH229" s="0"/>
      <c r="EQI229" s="0"/>
      <c r="EQJ229" s="0"/>
      <c r="EQK229" s="0"/>
      <c r="EQL229" s="0"/>
      <c r="EQM229" s="0"/>
      <c r="EQN229" s="0"/>
      <c r="EQO229" s="0"/>
      <c r="EQP229" s="0"/>
      <c r="EQQ229" s="0"/>
      <c r="EQR229" s="0"/>
      <c r="EQS229" s="0"/>
      <c r="EQT229" s="0"/>
      <c r="EQU229" s="0"/>
      <c r="EQV229" s="0"/>
      <c r="EQW229" s="0"/>
      <c r="EQX229" s="0"/>
      <c r="EQY229" s="0"/>
      <c r="EQZ229" s="0"/>
      <c r="ERA229" s="0"/>
      <c r="ERB229" s="0"/>
      <c r="ERC229" s="0"/>
      <c r="ERD229" s="0"/>
      <c r="ERE229" s="0"/>
      <c r="ERF229" s="0"/>
      <c r="ERG229" s="0"/>
      <c r="ERH229" s="0"/>
      <c r="ERI229" s="0"/>
      <c r="ERJ229" s="0"/>
      <c r="ERK229" s="0"/>
      <c r="ERL229" s="0"/>
      <c r="ERM229" s="0"/>
      <c r="ERN229" s="0"/>
      <c r="ERO229" s="0"/>
      <c r="ERP229" s="0"/>
      <c r="ERQ229" s="0"/>
      <c r="ERR229" s="0"/>
      <c r="ERS229" s="0"/>
      <c r="ERT229" s="0"/>
      <c r="ERU229" s="0"/>
      <c r="ERV229" s="0"/>
      <c r="ERW229" s="0"/>
      <c r="ERX229" s="0"/>
      <c r="ERY229" s="0"/>
      <c r="ERZ229" s="0"/>
      <c r="ESA229" s="0"/>
      <c r="ESB229" s="0"/>
      <c r="ESC229" s="0"/>
      <c r="ESD229" s="0"/>
      <c r="ESE229" s="0"/>
      <c r="ESF229" s="0"/>
      <c r="ESG229" s="0"/>
      <c r="ESH229" s="0"/>
      <c r="ESI229" s="0"/>
      <c r="ESJ229" s="0"/>
      <c r="ESK229" s="0"/>
      <c r="ESL229" s="0"/>
      <c r="ESM229" s="0"/>
      <c r="ESN229" s="0"/>
      <c r="ESO229" s="0"/>
      <c r="ESP229" s="0"/>
      <c r="ESQ229" s="0"/>
      <c r="ESR229" s="0"/>
      <c r="ESS229" s="0"/>
      <c r="EST229" s="0"/>
      <c r="ESU229" s="0"/>
      <c r="ESV229" s="0"/>
      <c r="ESW229" s="0"/>
      <c r="ESX229" s="0"/>
      <c r="ESY229" s="0"/>
      <c r="ESZ229" s="0"/>
      <c r="ETA229" s="0"/>
      <c r="ETB229" s="0"/>
      <c r="ETC229" s="0"/>
      <c r="ETD229" s="0"/>
      <c r="ETE229" s="0"/>
      <c r="ETF229" s="0"/>
      <c r="ETG229" s="0"/>
      <c r="ETH229" s="0"/>
      <c r="ETI229" s="0"/>
      <c r="ETJ229" s="0"/>
      <c r="ETK229" s="0"/>
      <c r="ETL229" s="0"/>
      <c r="ETM229" s="0"/>
      <c r="ETN229" s="0"/>
      <c r="ETO229" s="0"/>
      <c r="ETP229" s="0"/>
      <c r="ETQ229" s="0"/>
      <c r="ETR229" s="0"/>
      <c r="ETS229" s="0"/>
      <c r="ETT229" s="0"/>
      <c r="ETU229" s="0"/>
      <c r="ETV229" s="0"/>
      <c r="ETW229" s="0"/>
      <c r="ETX229" s="0"/>
      <c r="ETY229" s="0"/>
      <c r="ETZ229" s="0"/>
      <c r="EUA229" s="0"/>
      <c r="EUB229" s="0"/>
      <c r="EUC229" s="0"/>
      <c r="EUD229" s="0"/>
      <c r="EUE229" s="0"/>
      <c r="EUF229" s="0"/>
      <c r="EUG229" s="0"/>
      <c r="EUH229" s="0"/>
      <c r="EUI229" s="0"/>
      <c r="EUJ229" s="0"/>
      <c r="EUK229" s="0"/>
      <c r="EUL229" s="0"/>
      <c r="EUM229" s="0"/>
      <c r="EUN229" s="0"/>
      <c r="EUO229" s="0"/>
      <c r="EUP229" s="0"/>
      <c r="EUQ229" s="0"/>
      <c r="EUR229" s="0"/>
      <c r="EUS229" s="0"/>
      <c r="EUT229" s="0"/>
      <c r="EUU229" s="0"/>
      <c r="EUV229" s="0"/>
      <c r="EUW229" s="0"/>
      <c r="EUX229" s="0"/>
      <c r="EUY229" s="0"/>
      <c r="EUZ229" s="0"/>
      <c r="EVA229" s="0"/>
      <c r="EVB229" s="0"/>
      <c r="EVC229" s="0"/>
      <c r="EVD229" s="0"/>
      <c r="EVE229" s="0"/>
      <c r="EVF229" s="0"/>
      <c r="EVG229" s="0"/>
      <c r="EVH229" s="0"/>
      <c r="EVI229" s="0"/>
      <c r="EVJ229" s="0"/>
      <c r="EVK229" s="0"/>
      <c r="EVL229" s="0"/>
      <c r="EVM229" s="0"/>
      <c r="EVN229" s="0"/>
      <c r="EVO229" s="0"/>
      <c r="EVP229" s="0"/>
      <c r="EVQ229" s="0"/>
      <c r="EVR229" s="0"/>
      <c r="EVS229" s="0"/>
      <c r="EVT229" s="0"/>
      <c r="EVU229" s="0"/>
      <c r="EVV229" s="0"/>
      <c r="EVW229" s="0"/>
      <c r="EVX229" s="0"/>
      <c r="EVY229" s="0"/>
      <c r="EVZ229" s="0"/>
      <c r="EWA229" s="0"/>
      <c r="EWB229" s="0"/>
      <c r="EWC229" s="0"/>
      <c r="EWD229" s="0"/>
      <c r="EWE229" s="0"/>
      <c r="EWF229" s="0"/>
      <c r="EWG229" s="0"/>
      <c r="EWH229" s="0"/>
      <c r="EWI229" s="0"/>
      <c r="EWJ229" s="0"/>
      <c r="EWK229" s="0"/>
      <c r="EWL229" s="0"/>
      <c r="EWM229" s="0"/>
      <c r="EWN229" s="0"/>
      <c r="EWO229" s="0"/>
      <c r="EWP229" s="0"/>
      <c r="EWQ229" s="0"/>
      <c r="EWR229" s="0"/>
      <c r="EWS229" s="0"/>
      <c r="EWT229" s="0"/>
      <c r="EWU229" s="0"/>
      <c r="EWV229" s="0"/>
      <c r="EWW229" s="0"/>
      <c r="EWX229" s="0"/>
      <c r="EWY229" s="0"/>
      <c r="EWZ229" s="0"/>
      <c r="EXA229" s="0"/>
      <c r="EXB229" s="0"/>
      <c r="EXC229" s="0"/>
      <c r="EXD229" s="0"/>
      <c r="EXE229" s="0"/>
      <c r="EXF229" s="0"/>
      <c r="EXG229" s="0"/>
      <c r="EXH229" s="0"/>
      <c r="EXI229" s="0"/>
      <c r="EXJ229" s="0"/>
      <c r="EXK229" s="0"/>
      <c r="EXL229" s="0"/>
      <c r="EXM229" s="0"/>
      <c r="EXN229" s="0"/>
      <c r="EXO229" s="0"/>
      <c r="EXP229" s="0"/>
      <c r="EXQ229" s="0"/>
      <c r="EXR229" s="0"/>
      <c r="EXS229" s="0"/>
      <c r="EXT229" s="0"/>
      <c r="EXU229" s="0"/>
      <c r="EXV229" s="0"/>
      <c r="EXW229" s="0"/>
      <c r="EXX229" s="0"/>
      <c r="EXY229" s="0"/>
      <c r="EXZ229" s="0"/>
      <c r="EYA229" s="0"/>
      <c r="EYB229" s="0"/>
      <c r="EYC229" s="0"/>
      <c r="EYD229" s="0"/>
      <c r="EYE229" s="0"/>
      <c r="EYF229" s="0"/>
      <c r="EYG229" s="0"/>
      <c r="EYH229" s="0"/>
      <c r="EYI229" s="0"/>
      <c r="EYJ229" s="0"/>
      <c r="EYK229" s="0"/>
      <c r="EYL229" s="0"/>
      <c r="EYM229" s="0"/>
      <c r="EYN229" s="0"/>
      <c r="EYO229" s="0"/>
      <c r="EYP229" s="0"/>
      <c r="EYQ229" s="0"/>
      <c r="EYR229" s="0"/>
      <c r="EYS229" s="0"/>
      <c r="EYT229" s="0"/>
      <c r="EYU229" s="0"/>
      <c r="EYV229" s="0"/>
      <c r="EYW229" s="0"/>
      <c r="EYX229" s="0"/>
      <c r="EYY229" s="0"/>
      <c r="EYZ229" s="0"/>
      <c r="EZA229" s="0"/>
      <c r="EZB229" s="0"/>
      <c r="EZC229" s="0"/>
      <c r="EZD229" s="0"/>
      <c r="EZE229" s="0"/>
      <c r="EZF229" s="0"/>
      <c r="EZG229" s="0"/>
      <c r="EZH229" s="0"/>
      <c r="EZI229" s="0"/>
      <c r="EZJ229" s="0"/>
      <c r="EZK229" s="0"/>
      <c r="EZL229" s="0"/>
      <c r="EZM229" s="0"/>
      <c r="EZN229" s="0"/>
      <c r="EZO229" s="0"/>
      <c r="EZP229" s="0"/>
      <c r="EZQ229" s="0"/>
      <c r="EZR229" s="0"/>
      <c r="EZS229" s="0"/>
      <c r="EZT229" s="0"/>
      <c r="EZU229" s="0"/>
      <c r="EZV229" s="0"/>
      <c r="EZW229" s="0"/>
      <c r="EZX229" s="0"/>
      <c r="EZY229" s="0"/>
      <c r="EZZ229" s="0"/>
      <c r="FAA229" s="0"/>
      <c r="FAB229" s="0"/>
      <c r="FAC229" s="0"/>
      <c r="FAD229" s="0"/>
      <c r="FAE229" s="0"/>
      <c r="FAF229" s="0"/>
      <c r="FAG229" s="0"/>
      <c r="FAH229" s="0"/>
      <c r="FAI229" s="0"/>
      <c r="FAJ229" s="0"/>
      <c r="FAK229" s="0"/>
      <c r="FAL229" s="0"/>
      <c r="FAM229" s="0"/>
      <c r="FAN229" s="0"/>
      <c r="FAO229" s="0"/>
      <c r="FAP229" s="0"/>
      <c r="FAQ229" s="0"/>
      <c r="FAR229" s="0"/>
      <c r="FAS229" s="0"/>
      <c r="FAT229" s="0"/>
      <c r="FAU229" s="0"/>
      <c r="FAV229" s="0"/>
      <c r="FAW229" s="0"/>
      <c r="FAX229" s="0"/>
      <c r="FAY229" s="0"/>
      <c r="FAZ229" s="0"/>
      <c r="FBA229" s="0"/>
      <c r="FBB229" s="0"/>
      <c r="FBC229" s="0"/>
      <c r="FBD229" s="0"/>
      <c r="FBE229" s="0"/>
      <c r="FBF229" s="0"/>
      <c r="FBG229" s="0"/>
      <c r="FBH229" s="0"/>
      <c r="FBI229" s="0"/>
      <c r="FBJ229" s="0"/>
      <c r="FBK229" s="0"/>
      <c r="FBL229" s="0"/>
      <c r="FBM229" s="0"/>
      <c r="FBN229" s="0"/>
      <c r="FBO229" s="0"/>
      <c r="FBP229" s="0"/>
      <c r="FBQ229" s="0"/>
      <c r="FBR229" s="0"/>
      <c r="FBS229" s="0"/>
      <c r="FBT229" s="0"/>
      <c r="FBU229" s="0"/>
      <c r="FBV229" s="0"/>
      <c r="FBW229" s="0"/>
      <c r="FBX229" s="0"/>
      <c r="FBY229" s="0"/>
      <c r="FBZ229" s="0"/>
      <c r="FCA229" s="0"/>
      <c r="FCB229" s="0"/>
      <c r="FCC229" s="0"/>
      <c r="FCD229" s="0"/>
      <c r="FCE229" s="0"/>
      <c r="FCF229" s="0"/>
      <c r="FCG229" s="0"/>
      <c r="FCH229" s="0"/>
      <c r="FCI229" s="0"/>
      <c r="FCJ229" s="0"/>
      <c r="FCK229" s="0"/>
      <c r="FCL229" s="0"/>
      <c r="FCM229" s="0"/>
      <c r="FCN229" s="0"/>
      <c r="FCO229" s="0"/>
      <c r="FCP229" s="0"/>
      <c r="FCQ229" s="0"/>
      <c r="FCR229" s="0"/>
      <c r="FCS229" s="0"/>
      <c r="FCT229" s="0"/>
      <c r="FCU229" s="0"/>
      <c r="FCV229" s="0"/>
      <c r="FCW229" s="0"/>
      <c r="FCX229" s="0"/>
      <c r="FCY229" s="0"/>
      <c r="FCZ229" s="0"/>
      <c r="FDA229" s="0"/>
      <c r="FDB229" s="0"/>
      <c r="FDC229" s="0"/>
      <c r="FDD229" s="0"/>
      <c r="FDE229" s="0"/>
      <c r="FDF229" s="0"/>
      <c r="FDG229" s="0"/>
      <c r="FDH229" s="0"/>
      <c r="FDI229" s="0"/>
      <c r="FDJ229" s="0"/>
      <c r="FDK229" s="0"/>
      <c r="FDL229" s="0"/>
      <c r="FDM229" s="0"/>
      <c r="FDN229" s="0"/>
      <c r="FDO229" s="0"/>
      <c r="FDP229" s="0"/>
      <c r="FDQ229" s="0"/>
      <c r="FDR229" s="0"/>
      <c r="FDS229" s="0"/>
      <c r="FDT229" s="0"/>
      <c r="FDU229" s="0"/>
      <c r="FDV229" s="0"/>
      <c r="FDW229" s="0"/>
      <c r="FDX229" s="0"/>
      <c r="FDY229" s="0"/>
      <c r="FDZ229" s="0"/>
      <c r="FEA229" s="0"/>
      <c r="FEB229" s="0"/>
      <c r="FEC229" s="0"/>
      <c r="FED229" s="0"/>
      <c r="FEE229" s="0"/>
      <c r="FEF229" s="0"/>
      <c r="FEG229" s="0"/>
      <c r="FEH229" s="0"/>
      <c r="FEI229" s="0"/>
      <c r="FEJ229" s="0"/>
      <c r="FEK229" s="0"/>
      <c r="FEL229" s="0"/>
      <c r="FEM229" s="0"/>
      <c r="FEN229" s="0"/>
      <c r="FEO229" s="0"/>
      <c r="FEP229" s="0"/>
      <c r="FEQ229" s="0"/>
      <c r="FER229" s="0"/>
      <c r="FES229" s="0"/>
      <c r="FET229" s="0"/>
      <c r="FEU229" s="0"/>
      <c r="FEV229" s="0"/>
      <c r="FEW229" s="0"/>
      <c r="FEX229" s="0"/>
      <c r="FEY229" s="0"/>
      <c r="FEZ229" s="0"/>
      <c r="FFA229" s="0"/>
      <c r="FFB229" s="0"/>
      <c r="FFC229" s="0"/>
      <c r="FFD229" s="0"/>
      <c r="FFE229" s="0"/>
      <c r="FFF229" s="0"/>
      <c r="FFG229" s="0"/>
      <c r="FFH229" s="0"/>
      <c r="FFI229" s="0"/>
      <c r="FFJ229" s="0"/>
      <c r="FFK229" s="0"/>
      <c r="FFL229" s="0"/>
      <c r="FFM229" s="0"/>
      <c r="FFN229" s="0"/>
      <c r="FFO229" s="0"/>
      <c r="FFP229" s="0"/>
      <c r="FFQ229" s="0"/>
      <c r="FFR229" s="0"/>
      <c r="FFS229" s="0"/>
      <c r="FFT229" s="0"/>
      <c r="FFU229" s="0"/>
      <c r="FFV229" s="0"/>
      <c r="FFW229" s="0"/>
      <c r="FFX229" s="0"/>
      <c r="FFY229" s="0"/>
      <c r="FFZ229" s="0"/>
      <c r="FGA229" s="0"/>
      <c r="FGB229" s="0"/>
      <c r="FGC229" s="0"/>
      <c r="FGD229" s="0"/>
      <c r="FGE229" s="0"/>
      <c r="FGF229" s="0"/>
      <c r="FGG229" s="0"/>
      <c r="FGH229" s="0"/>
      <c r="FGI229" s="0"/>
      <c r="FGJ229" s="0"/>
      <c r="FGK229" s="0"/>
      <c r="FGL229" s="0"/>
      <c r="FGM229" s="0"/>
      <c r="FGN229" s="0"/>
      <c r="FGO229" s="0"/>
      <c r="FGP229" s="0"/>
      <c r="FGQ229" s="0"/>
      <c r="FGR229" s="0"/>
      <c r="FGS229" s="0"/>
      <c r="FGT229" s="0"/>
      <c r="FGU229" s="0"/>
      <c r="FGV229" s="0"/>
      <c r="FGW229" s="0"/>
      <c r="FGX229" s="0"/>
      <c r="FGY229" s="0"/>
      <c r="FGZ229" s="0"/>
      <c r="FHA229" s="0"/>
      <c r="FHB229" s="0"/>
      <c r="FHC229" s="0"/>
      <c r="FHD229" s="0"/>
      <c r="FHE229" s="0"/>
      <c r="FHF229" s="0"/>
      <c r="FHG229" s="0"/>
      <c r="FHH229" s="0"/>
      <c r="FHI229" s="0"/>
      <c r="FHJ229" s="0"/>
      <c r="FHK229" s="0"/>
      <c r="FHL229" s="0"/>
      <c r="FHM229" s="0"/>
      <c r="FHN229" s="0"/>
      <c r="FHO229" s="0"/>
      <c r="FHP229" s="0"/>
      <c r="FHQ229" s="0"/>
      <c r="FHR229" s="0"/>
      <c r="FHS229" s="0"/>
      <c r="FHT229" s="0"/>
      <c r="FHU229" s="0"/>
      <c r="FHV229" s="0"/>
      <c r="FHW229" s="0"/>
      <c r="FHX229" s="0"/>
      <c r="FHY229" s="0"/>
      <c r="FHZ229" s="0"/>
      <c r="FIA229" s="0"/>
      <c r="FIB229" s="0"/>
      <c r="FIC229" s="0"/>
      <c r="FID229" s="0"/>
      <c r="FIE229" s="0"/>
      <c r="FIF229" s="0"/>
      <c r="FIG229" s="0"/>
      <c r="FIH229" s="0"/>
      <c r="FII229" s="0"/>
      <c r="FIJ229" s="0"/>
      <c r="FIK229" s="0"/>
      <c r="FIL229" s="0"/>
      <c r="FIM229" s="0"/>
      <c r="FIN229" s="0"/>
      <c r="FIO229" s="0"/>
      <c r="FIP229" s="0"/>
      <c r="FIQ229" s="0"/>
      <c r="FIR229" s="0"/>
      <c r="FIS229" s="0"/>
      <c r="FIT229" s="0"/>
      <c r="FIU229" s="0"/>
      <c r="FIV229" s="0"/>
      <c r="FIW229" s="0"/>
      <c r="FIX229" s="0"/>
      <c r="FIY229" s="0"/>
      <c r="FIZ229" s="0"/>
      <c r="FJA229" s="0"/>
      <c r="FJB229" s="0"/>
      <c r="FJC229" s="0"/>
      <c r="FJD229" s="0"/>
      <c r="FJE229" s="0"/>
      <c r="FJF229" s="0"/>
      <c r="FJG229" s="0"/>
      <c r="FJH229" s="0"/>
      <c r="FJI229" s="0"/>
      <c r="FJJ229" s="0"/>
      <c r="FJK229" s="0"/>
      <c r="FJL229" s="0"/>
      <c r="FJM229" s="0"/>
      <c r="FJN229" s="0"/>
      <c r="FJO229" s="0"/>
      <c r="FJP229" s="0"/>
      <c r="FJQ229" s="0"/>
      <c r="FJR229" s="0"/>
      <c r="FJS229" s="0"/>
      <c r="FJT229" s="0"/>
      <c r="FJU229" s="0"/>
      <c r="FJV229" s="0"/>
      <c r="FJW229" s="0"/>
      <c r="FJX229" s="0"/>
      <c r="FJY229" s="0"/>
      <c r="FJZ229" s="0"/>
      <c r="FKA229" s="0"/>
      <c r="FKB229" s="0"/>
      <c r="FKC229" s="0"/>
      <c r="FKD229" s="0"/>
      <c r="FKE229" s="0"/>
      <c r="FKF229" s="0"/>
      <c r="FKG229" s="0"/>
      <c r="FKH229" s="0"/>
      <c r="FKI229" s="0"/>
      <c r="FKJ229" s="0"/>
      <c r="FKK229" s="0"/>
      <c r="FKL229" s="0"/>
      <c r="FKM229" s="0"/>
      <c r="FKN229" s="0"/>
      <c r="FKO229" s="0"/>
      <c r="FKP229" s="0"/>
      <c r="FKQ229" s="0"/>
      <c r="FKR229" s="0"/>
      <c r="FKS229" s="0"/>
      <c r="FKT229" s="0"/>
      <c r="FKU229" s="0"/>
      <c r="FKV229" s="0"/>
      <c r="FKW229" s="0"/>
      <c r="FKX229" s="0"/>
      <c r="FKY229" s="0"/>
      <c r="FKZ229" s="0"/>
      <c r="FLA229" s="0"/>
      <c r="FLB229" s="0"/>
      <c r="FLC229" s="0"/>
      <c r="FLD229" s="0"/>
      <c r="FLE229" s="0"/>
      <c r="FLF229" s="0"/>
      <c r="FLG229" s="0"/>
      <c r="FLH229" s="0"/>
      <c r="FLI229" s="0"/>
      <c r="FLJ229" s="0"/>
      <c r="FLK229" s="0"/>
      <c r="FLL229" s="0"/>
      <c r="FLM229" s="0"/>
      <c r="FLN229" s="0"/>
      <c r="FLO229" s="0"/>
      <c r="FLP229" s="0"/>
      <c r="FLQ229" s="0"/>
      <c r="FLR229" s="0"/>
      <c r="FLS229" s="0"/>
      <c r="FLT229" s="0"/>
      <c r="FLU229" s="0"/>
      <c r="FLV229" s="0"/>
      <c r="FLW229" s="0"/>
      <c r="FLX229" s="0"/>
      <c r="FLY229" s="0"/>
      <c r="FLZ229" s="0"/>
      <c r="FMA229" s="0"/>
      <c r="FMB229" s="0"/>
      <c r="FMC229" s="0"/>
      <c r="FMD229" s="0"/>
      <c r="FME229" s="0"/>
      <c r="FMF229" s="0"/>
      <c r="FMG229" s="0"/>
      <c r="FMH229" s="0"/>
      <c r="FMI229" s="0"/>
      <c r="FMJ229" s="0"/>
      <c r="FMK229" s="0"/>
      <c r="FML229" s="0"/>
      <c r="FMM229" s="0"/>
      <c r="FMN229" s="0"/>
      <c r="FMO229" s="0"/>
      <c r="FMP229" s="0"/>
      <c r="FMQ229" s="0"/>
      <c r="FMR229" s="0"/>
      <c r="FMS229" s="0"/>
      <c r="FMT229" s="0"/>
      <c r="FMU229" s="0"/>
      <c r="FMV229" s="0"/>
      <c r="FMW229" s="0"/>
      <c r="FMX229" s="0"/>
      <c r="FMY229" s="0"/>
      <c r="FMZ229" s="0"/>
      <c r="FNA229" s="0"/>
      <c r="FNB229" s="0"/>
      <c r="FNC229" s="0"/>
      <c r="FND229" s="0"/>
      <c r="FNE229" s="0"/>
      <c r="FNF229" s="0"/>
      <c r="FNG229" s="0"/>
      <c r="FNH229" s="0"/>
      <c r="FNI229" s="0"/>
      <c r="FNJ229" s="0"/>
      <c r="FNK229" s="0"/>
      <c r="FNL229" s="0"/>
      <c r="FNM229" s="0"/>
      <c r="FNN229" s="0"/>
      <c r="FNO229" s="0"/>
      <c r="FNP229" s="0"/>
      <c r="FNQ229" s="0"/>
      <c r="FNR229" s="0"/>
      <c r="FNS229" s="0"/>
      <c r="FNT229" s="0"/>
      <c r="FNU229" s="0"/>
      <c r="FNV229" s="0"/>
      <c r="FNW229" s="0"/>
      <c r="FNX229" s="0"/>
      <c r="FNY229" s="0"/>
      <c r="FNZ229" s="0"/>
      <c r="FOA229" s="0"/>
      <c r="FOB229" s="0"/>
      <c r="FOC229" s="0"/>
      <c r="FOD229" s="0"/>
      <c r="FOE229" s="0"/>
      <c r="FOF229" s="0"/>
      <c r="FOG229" s="0"/>
      <c r="FOH229" s="0"/>
      <c r="FOI229" s="0"/>
      <c r="FOJ229" s="0"/>
      <c r="FOK229" s="0"/>
      <c r="FOL229" s="0"/>
      <c r="FOM229" s="0"/>
      <c r="FON229" s="0"/>
      <c r="FOO229" s="0"/>
      <c r="FOP229" s="0"/>
      <c r="FOQ229" s="0"/>
      <c r="FOR229" s="0"/>
      <c r="FOS229" s="0"/>
      <c r="FOT229" s="0"/>
      <c r="FOU229" s="0"/>
      <c r="FOV229" s="0"/>
      <c r="FOW229" s="0"/>
      <c r="FOX229" s="0"/>
      <c r="FOY229" s="0"/>
      <c r="FOZ229" s="0"/>
      <c r="FPA229" s="0"/>
      <c r="FPB229" s="0"/>
      <c r="FPC229" s="0"/>
      <c r="FPD229" s="0"/>
      <c r="FPE229" s="0"/>
      <c r="FPF229" s="0"/>
      <c r="FPG229" s="0"/>
      <c r="FPH229" s="0"/>
      <c r="FPI229" s="0"/>
      <c r="FPJ229" s="0"/>
      <c r="FPK229" s="0"/>
      <c r="FPL229" s="0"/>
      <c r="FPM229" s="0"/>
      <c r="FPN229" s="0"/>
      <c r="FPO229" s="0"/>
      <c r="FPP229" s="0"/>
      <c r="FPQ229" s="0"/>
      <c r="FPR229" s="0"/>
      <c r="FPS229" s="0"/>
      <c r="FPT229" s="0"/>
      <c r="FPU229" s="0"/>
      <c r="FPV229" s="0"/>
      <c r="FPW229" s="0"/>
      <c r="FPX229" s="0"/>
      <c r="FPY229" s="0"/>
      <c r="FPZ229" s="0"/>
      <c r="FQA229" s="0"/>
      <c r="FQB229" s="0"/>
      <c r="FQC229" s="0"/>
      <c r="FQD229" s="0"/>
      <c r="FQE229" s="0"/>
      <c r="FQF229" s="0"/>
      <c r="FQG229" s="0"/>
      <c r="FQH229" s="0"/>
      <c r="FQI229" s="0"/>
      <c r="FQJ229" s="0"/>
      <c r="FQK229" s="0"/>
      <c r="FQL229" s="0"/>
      <c r="FQM229" s="0"/>
      <c r="FQN229" s="0"/>
      <c r="FQO229" s="0"/>
      <c r="FQP229" s="0"/>
      <c r="FQQ229" s="0"/>
      <c r="FQR229" s="0"/>
      <c r="FQS229" s="0"/>
      <c r="FQT229" s="0"/>
      <c r="FQU229" s="0"/>
      <c r="FQV229" s="0"/>
      <c r="FQW229" s="0"/>
      <c r="FQX229" s="0"/>
      <c r="FQY229" s="0"/>
      <c r="FQZ229" s="0"/>
      <c r="FRA229" s="0"/>
      <c r="FRB229" s="0"/>
      <c r="FRC229" s="0"/>
      <c r="FRD229" s="0"/>
      <c r="FRE229" s="0"/>
      <c r="FRF229" s="0"/>
      <c r="FRG229" s="0"/>
      <c r="FRH229" s="0"/>
      <c r="FRI229" s="0"/>
      <c r="FRJ229" s="0"/>
      <c r="FRK229" s="0"/>
      <c r="FRL229" s="0"/>
      <c r="FRM229" s="0"/>
      <c r="FRN229" s="0"/>
      <c r="FRO229" s="0"/>
      <c r="FRP229" s="0"/>
      <c r="FRQ229" s="0"/>
      <c r="FRR229" s="0"/>
      <c r="FRS229" s="0"/>
      <c r="FRT229" s="0"/>
      <c r="FRU229" s="0"/>
      <c r="FRV229" s="0"/>
      <c r="FRW229" s="0"/>
      <c r="FRX229" s="0"/>
      <c r="FRY229" s="0"/>
      <c r="FRZ229" s="0"/>
      <c r="FSA229" s="0"/>
      <c r="FSB229" s="0"/>
      <c r="FSC229" s="0"/>
      <c r="FSD229" s="0"/>
      <c r="FSE229" s="0"/>
      <c r="FSF229" s="0"/>
      <c r="FSG229" s="0"/>
      <c r="FSH229" s="0"/>
      <c r="FSI229" s="0"/>
      <c r="FSJ229" s="0"/>
      <c r="FSK229" s="0"/>
      <c r="FSL229" s="0"/>
      <c r="FSM229" s="0"/>
      <c r="FSN229" s="0"/>
      <c r="FSO229" s="0"/>
      <c r="FSP229" s="0"/>
      <c r="FSQ229" s="0"/>
      <c r="FSR229" s="0"/>
      <c r="FSS229" s="0"/>
      <c r="FST229" s="0"/>
      <c r="FSU229" s="0"/>
      <c r="FSV229" s="0"/>
      <c r="FSW229" s="0"/>
      <c r="FSX229" s="0"/>
      <c r="FSY229" s="0"/>
      <c r="FSZ229" s="0"/>
      <c r="FTA229" s="0"/>
      <c r="FTB229" s="0"/>
      <c r="FTC229" s="0"/>
      <c r="FTD229" s="0"/>
      <c r="FTE229" s="0"/>
      <c r="FTF229" s="0"/>
      <c r="FTG229" s="0"/>
      <c r="FTH229" s="0"/>
      <c r="FTI229" s="0"/>
      <c r="FTJ229" s="0"/>
      <c r="FTK229" s="0"/>
      <c r="FTL229" s="0"/>
      <c r="FTM229" s="0"/>
      <c r="FTN229" s="0"/>
      <c r="FTO229" s="0"/>
      <c r="FTP229" s="0"/>
      <c r="FTQ229" s="0"/>
      <c r="FTR229" s="0"/>
      <c r="FTS229" s="0"/>
      <c r="FTT229" s="0"/>
      <c r="FTU229" s="0"/>
      <c r="FTV229" s="0"/>
      <c r="FTW229" s="0"/>
      <c r="FTX229" s="0"/>
      <c r="FTY229" s="0"/>
      <c r="FTZ229" s="0"/>
      <c r="FUA229" s="0"/>
      <c r="FUB229" s="0"/>
      <c r="FUC229" s="0"/>
      <c r="FUD229" s="0"/>
      <c r="FUE229" s="0"/>
      <c r="FUF229" s="0"/>
      <c r="FUG229" s="0"/>
      <c r="FUH229" s="0"/>
      <c r="FUI229" s="0"/>
      <c r="FUJ229" s="0"/>
      <c r="FUK229" s="0"/>
      <c r="FUL229" s="0"/>
      <c r="FUM229" s="0"/>
      <c r="FUN229" s="0"/>
      <c r="FUO229" s="0"/>
      <c r="FUP229" s="0"/>
      <c r="FUQ229" s="0"/>
      <c r="FUR229" s="0"/>
      <c r="FUS229" s="0"/>
      <c r="FUT229" s="0"/>
      <c r="FUU229" s="0"/>
      <c r="FUV229" s="0"/>
      <c r="FUW229" s="0"/>
      <c r="FUX229" s="0"/>
      <c r="FUY229" s="0"/>
      <c r="FUZ229" s="0"/>
      <c r="FVA229" s="0"/>
      <c r="FVB229" s="0"/>
      <c r="FVC229" s="0"/>
      <c r="FVD229" s="0"/>
      <c r="FVE229" s="0"/>
      <c r="FVF229" s="0"/>
      <c r="FVG229" s="0"/>
      <c r="FVH229" s="0"/>
      <c r="FVI229" s="0"/>
      <c r="FVJ229" s="0"/>
      <c r="FVK229" s="0"/>
      <c r="FVL229" s="0"/>
      <c r="FVM229" s="0"/>
      <c r="FVN229" s="0"/>
      <c r="FVO229" s="0"/>
      <c r="FVP229" s="0"/>
      <c r="FVQ229" s="0"/>
      <c r="FVR229" s="0"/>
      <c r="FVS229" s="0"/>
      <c r="FVT229" s="0"/>
      <c r="FVU229" s="0"/>
      <c r="FVV229" s="0"/>
      <c r="FVW229" s="0"/>
      <c r="FVX229" s="0"/>
      <c r="FVY229" s="0"/>
      <c r="FVZ229" s="0"/>
      <c r="FWA229" s="0"/>
      <c r="FWB229" s="0"/>
      <c r="FWC229" s="0"/>
      <c r="FWD229" s="0"/>
      <c r="FWE229" s="0"/>
      <c r="FWF229" s="0"/>
      <c r="FWG229" s="0"/>
      <c r="FWH229" s="0"/>
      <c r="FWI229" s="0"/>
      <c r="FWJ229" s="0"/>
      <c r="FWK229" s="0"/>
      <c r="FWL229" s="0"/>
      <c r="FWM229" s="0"/>
      <c r="FWN229" s="0"/>
      <c r="FWO229" s="0"/>
      <c r="FWP229" s="0"/>
      <c r="FWQ229" s="0"/>
      <c r="FWR229" s="0"/>
      <c r="FWS229" s="0"/>
      <c r="FWT229" s="0"/>
      <c r="FWU229" s="0"/>
      <c r="FWV229" s="0"/>
      <c r="FWW229" s="0"/>
      <c r="FWX229" s="0"/>
      <c r="FWY229" s="0"/>
      <c r="FWZ229" s="0"/>
      <c r="FXA229" s="0"/>
      <c r="FXB229" s="0"/>
      <c r="FXC229" s="0"/>
      <c r="FXD229" s="0"/>
      <c r="FXE229" s="0"/>
      <c r="FXF229" s="0"/>
      <c r="FXG229" s="0"/>
      <c r="FXH229" s="0"/>
      <c r="FXI229" s="0"/>
      <c r="FXJ229" s="0"/>
      <c r="FXK229" s="0"/>
      <c r="FXL229" s="0"/>
      <c r="FXM229" s="0"/>
      <c r="FXN229" s="0"/>
      <c r="FXO229" s="0"/>
      <c r="FXP229" s="0"/>
      <c r="FXQ229" s="0"/>
      <c r="FXR229" s="0"/>
      <c r="FXS229" s="0"/>
      <c r="FXT229" s="0"/>
      <c r="FXU229" s="0"/>
      <c r="FXV229" s="0"/>
      <c r="FXW229" s="0"/>
      <c r="FXX229" s="0"/>
      <c r="FXY229" s="0"/>
      <c r="FXZ229" s="0"/>
      <c r="FYA229" s="0"/>
      <c r="FYB229" s="0"/>
      <c r="FYC229" s="0"/>
      <c r="FYD229" s="0"/>
      <c r="FYE229" s="0"/>
      <c r="FYF229" s="0"/>
      <c r="FYG229" s="0"/>
      <c r="FYH229" s="0"/>
      <c r="FYI229" s="0"/>
      <c r="FYJ229" s="0"/>
      <c r="FYK229" s="0"/>
      <c r="FYL229" s="0"/>
      <c r="FYM229" s="0"/>
      <c r="FYN229" s="0"/>
      <c r="FYO229" s="0"/>
      <c r="FYP229" s="0"/>
      <c r="FYQ229" s="0"/>
      <c r="FYR229" s="0"/>
      <c r="FYS229" s="0"/>
      <c r="FYT229" s="0"/>
      <c r="FYU229" s="0"/>
      <c r="FYV229" s="0"/>
      <c r="FYW229" s="0"/>
      <c r="FYX229" s="0"/>
      <c r="FYY229" s="0"/>
      <c r="FYZ229" s="0"/>
      <c r="FZA229" s="0"/>
      <c r="FZB229" s="0"/>
      <c r="FZC229" s="0"/>
      <c r="FZD229" s="0"/>
      <c r="FZE229" s="0"/>
      <c r="FZF229" s="0"/>
      <c r="FZG229" s="0"/>
      <c r="FZH229" s="0"/>
      <c r="FZI229" s="0"/>
      <c r="FZJ229" s="0"/>
      <c r="FZK229" s="0"/>
      <c r="FZL229" s="0"/>
      <c r="FZM229" s="0"/>
      <c r="FZN229" s="0"/>
      <c r="FZO229" s="0"/>
      <c r="FZP229" s="0"/>
      <c r="FZQ229" s="0"/>
      <c r="FZR229" s="0"/>
      <c r="FZS229" s="0"/>
      <c r="FZT229" s="0"/>
      <c r="FZU229" s="0"/>
      <c r="FZV229" s="0"/>
      <c r="FZW229" s="0"/>
      <c r="FZX229" s="0"/>
      <c r="FZY229" s="0"/>
      <c r="FZZ229" s="0"/>
      <c r="GAA229" s="0"/>
      <c r="GAB229" s="0"/>
      <c r="GAC229" s="0"/>
      <c r="GAD229" s="0"/>
      <c r="GAE229" s="0"/>
      <c r="GAF229" s="0"/>
      <c r="GAG229" s="0"/>
      <c r="GAH229" s="0"/>
      <c r="GAI229" s="0"/>
      <c r="GAJ229" s="0"/>
      <c r="GAK229" s="0"/>
      <c r="GAL229" s="0"/>
      <c r="GAM229" s="0"/>
      <c r="GAN229" s="0"/>
      <c r="GAO229" s="0"/>
      <c r="GAP229" s="0"/>
      <c r="GAQ229" s="0"/>
      <c r="GAR229" s="0"/>
      <c r="GAS229" s="0"/>
      <c r="GAT229" s="0"/>
      <c r="GAU229" s="0"/>
      <c r="GAV229" s="0"/>
      <c r="GAW229" s="0"/>
      <c r="GAX229" s="0"/>
      <c r="GAY229" s="0"/>
      <c r="GAZ229" s="0"/>
      <c r="GBA229" s="0"/>
      <c r="GBB229" s="0"/>
      <c r="GBC229" s="0"/>
      <c r="GBD229" s="0"/>
      <c r="GBE229" s="0"/>
      <c r="GBF229" s="0"/>
      <c r="GBG229" s="0"/>
      <c r="GBH229" s="0"/>
      <c r="GBI229" s="0"/>
      <c r="GBJ229" s="0"/>
      <c r="GBK229" s="0"/>
      <c r="GBL229" s="0"/>
      <c r="GBM229" s="0"/>
      <c r="GBN229" s="0"/>
      <c r="GBO229" s="0"/>
      <c r="GBP229" s="0"/>
      <c r="GBQ229" s="0"/>
      <c r="GBR229" s="0"/>
      <c r="GBS229" s="0"/>
      <c r="GBT229" s="0"/>
      <c r="GBU229" s="0"/>
      <c r="GBV229" s="0"/>
      <c r="GBW229" s="0"/>
      <c r="GBX229" s="0"/>
      <c r="GBY229" s="0"/>
      <c r="GBZ229" s="0"/>
      <c r="GCA229" s="0"/>
      <c r="GCB229" s="0"/>
      <c r="GCC229" s="0"/>
      <c r="GCD229" s="0"/>
      <c r="GCE229" s="0"/>
      <c r="GCF229" s="0"/>
      <c r="GCG229" s="0"/>
      <c r="GCH229" s="0"/>
      <c r="GCI229" s="0"/>
      <c r="GCJ229" s="0"/>
      <c r="GCK229" s="0"/>
      <c r="GCL229" s="0"/>
      <c r="GCM229" s="0"/>
      <c r="GCN229" s="0"/>
      <c r="GCO229" s="0"/>
      <c r="GCP229" s="0"/>
      <c r="GCQ229" s="0"/>
      <c r="GCR229" s="0"/>
      <c r="GCS229" s="0"/>
      <c r="GCT229" s="0"/>
      <c r="GCU229" s="0"/>
      <c r="GCV229" s="0"/>
      <c r="GCW229" s="0"/>
      <c r="GCX229" s="0"/>
      <c r="GCY229" s="0"/>
      <c r="GCZ229" s="0"/>
      <c r="GDA229" s="0"/>
      <c r="GDB229" s="0"/>
      <c r="GDC229" s="0"/>
      <c r="GDD229" s="0"/>
      <c r="GDE229" s="0"/>
      <c r="GDF229" s="0"/>
      <c r="GDG229" s="0"/>
      <c r="GDH229" s="0"/>
      <c r="GDI229" s="0"/>
      <c r="GDJ229" s="0"/>
      <c r="GDK229" s="0"/>
      <c r="GDL229" s="0"/>
      <c r="GDM229" s="0"/>
      <c r="GDN229" s="0"/>
      <c r="GDO229" s="0"/>
      <c r="GDP229" s="0"/>
      <c r="GDQ229" s="0"/>
      <c r="GDR229" s="0"/>
      <c r="GDS229" s="0"/>
      <c r="GDT229" s="0"/>
      <c r="GDU229" s="0"/>
      <c r="GDV229" s="0"/>
      <c r="GDW229" s="0"/>
      <c r="GDX229" s="0"/>
      <c r="GDY229" s="0"/>
      <c r="GDZ229" s="0"/>
      <c r="GEA229" s="0"/>
      <c r="GEB229" s="0"/>
      <c r="GEC229" s="0"/>
      <c r="GED229" s="0"/>
      <c r="GEE229" s="0"/>
      <c r="GEF229" s="0"/>
      <c r="GEG229" s="0"/>
      <c r="GEH229" s="0"/>
      <c r="GEI229" s="0"/>
      <c r="GEJ229" s="0"/>
      <c r="GEK229" s="0"/>
      <c r="GEL229" s="0"/>
      <c r="GEM229" s="0"/>
      <c r="GEN229" s="0"/>
      <c r="GEO229" s="0"/>
      <c r="GEP229" s="0"/>
      <c r="GEQ229" s="0"/>
      <c r="GER229" s="0"/>
      <c r="GES229" s="0"/>
      <c r="GET229" s="0"/>
      <c r="GEU229" s="0"/>
      <c r="GEV229" s="0"/>
      <c r="GEW229" s="0"/>
      <c r="GEX229" s="0"/>
      <c r="GEY229" s="0"/>
      <c r="GEZ229" s="0"/>
      <c r="GFA229" s="0"/>
      <c r="GFB229" s="0"/>
      <c r="GFC229" s="0"/>
      <c r="GFD229" s="0"/>
      <c r="GFE229" s="0"/>
      <c r="GFF229" s="0"/>
      <c r="GFG229" s="0"/>
      <c r="GFH229" s="0"/>
      <c r="GFI229" s="0"/>
      <c r="GFJ229" s="0"/>
      <c r="GFK229" s="0"/>
      <c r="GFL229" s="0"/>
      <c r="GFM229" s="0"/>
      <c r="GFN229" s="0"/>
      <c r="GFO229" s="0"/>
      <c r="GFP229" s="0"/>
      <c r="GFQ229" s="0"/>
      <c r="GFR229" s="0"/>
      <c r="GFS229" s="0"/>
      <c r="GFT229" s="0"/>
      <c r="GFU229" s="0"/>
      <c r="GFV229" s="0"/>
      <c r="GFW229" s="0"/>
      <c r="GFX229" s="0"/>
      <c r="GFY229" s="0"/>
      <c r="GFZ229" s="0"/>
      <c r="GGA229" s="0"/>
      <c r="GGB229" s="0"/>
      <c r="GGC229" s="0"/>
      <c r="GGD229" s="0"/>
      <c r="GGE229" s="0"/>
      <c r="GGF229" s="0"/>
      <c r="GGG229" s="0"/>
      <c r="GGH229" s="0"/>
      <c r="GGI229" s="0"/>
      <c r="GGJ229" s="0"/>
      <c r="GGK229" s="0"/>
      <c r="GGL229" s="0"/>
      <c r="GGM229" s="0"/>
      <c r="GGN229" s="0"/>
      <c r="GGO229" s="0"/>
      <c r="GGP229" s="0"/>
      <c r="GGQ229" s="0"/>
      <c r="GGR229" s="0"/>
      <c r="GGS229" s="0"/>
      <c r="GGT229" s="0"/>
      <c r="GGU229" s="0"/>
      <c r="GGV229" s="0"/>
      <c r="GGW229" s="0"/>
      <c r="GGX229" s="0"/>
      <c r="GGY229" s="0"/>
      <c r="GGZ229" s="0"/>
      <c r="GHA229" s="0"/>
      <c r="GHB229" s="0"/>
      <c r="GHC229" s="0"/>
      <c r="GHD229" s="0"/>
      <c r="GHE229" s="0"/>
      <c r="GHF229" s="0"/>
      <c r="GHG229" s="0"/>
      <c r="GHH229" s="0"/>
      <c r="GHI229" s="0"/>
      <c r="GHJ229" s="0"/>
      <c r="GHK229" s="0"/>
      <c r="GHL229" s="0"/>
      <c r="GHM229" s="0"/>
      <c r="GHN229" s="0"/>
      <c r="GHO229" s="0"/>
      <c r="GHP229" s="0"/>
      <c r="GHQ229" s="0"/>
      <c r="GHR229" s="0"/>
      <c r="GHS229" s="0"/>
      <c r="GHT229" s="0"/>
      <c r="GHU229" s="0"/>
      <c r="GHV229" s="0"/>
      <c r="GHW229" s="0"/>
      <c r="GHX229" s="0"/>
      <c r="GHY229" s="0"/>
      <c r="GHZ229" s="0"/>
      <c r="GIA229" s="0"/>
      <c r="GIB229" s="0"/>
      <c r="GIC229" s="0"/>
      <c r="GID229" s="0"/>
      <c r="GIE229" s="0"/>
      <c r="GIF229" s="0"/>
      <c r="GIG229" s="0"/>
      <c r="GIH229" s="0"/>
      <c r="GII229" s="0"/>
      <c r="GIJ229" s="0"/>
      <c r="GIK229" s="0"/>
      <c r="GIL229" s="0"/>
      <c r="GIM229" s="0"/>
      <c r="GIN229" s="0"/>
      <c r="GIO229" s="0"/>
      <c r="GIP229" s="0"/>
      <c r="GIQ229" s="0"/>
      <c r="GIR229" s="0"/>
      <c r="GIS229" s="0"/>
      <c r="GIT229" s="0"/>
      <c r="GIU229" s="0"/>
      <c r="GIV229" s="0"/>
      <c r="GIW229" s="0"/>
      <c r="GIX229" s="0"/>
      <c r="GIY229" s="0"/>
      <c r="GIZ229" s="0"/>
      <c r="GJA229" s="0"/>
      <c r="GJB229" s="0"/>
      <c r="GJC229" s="0"/>
      <c r="GJD229" s="0"/>
      <c r="GJE229" s="0"/>
      <c r="GJF229" s="0"/>
      <c r="GJG229" s="0"/>
      <c r="GJH229" s="0"/>
      <c r="GJI229" s="0"/>
      <c r="GJJ229" s="0"/>
      <c r="GJK229" s="0"/>
      <c r="GJL229" s="0"/>
      <c r="GJM229" s="0"/>
      <c r="GJN229" s="0"/>
      <c r="GJO229" s="0"/>
      <c r="GJP229" s="0"/>
      <c r="GJQ229" s="0"/>
      <c r="GJR229" s="0"/>
      <c r="GJS229" s="0"/>
      <c r="GJT229" s="0"/>
      <c r="GJU229" s="0"/>
      <c r="GJV229" s="0"/>
      <c r="GJW229" s="0"/>
      <c r="GJX229" s="0"/>
      <c r="GJY229" s="0"/>
      <c r="GJZ229" s="0"/>
      <c r="GKA229" s="0"/>
      <c r="GKB229" s="0"/>
      <c r="GKC229" s="0"/>
      <c r="GKD229" s="0"/>
      <c r="GKE229" s="0"/>
      <c r="GKF229" s="0"/>
      <c r="GKG229" s="0"/>
      <c r="GKH229" s="0"/>
      <c r="GKI229" s="0"/>
      <c r="GKJ229" s="0"/>
      <c r="GKK229" s="0"/>
      <c r="GKL229" s="0"/>
      <c r="GKM229" s="0"/>
      <c r="GKN229" s="0"/>
      <c r="GKO229" s="0"/>
      <c r="GKP229" s="0"/>
      <c r="GKQ229" s="0"/>
      <c r="GKR229" s="0"/>
      <c r="GKS229" s="0"/>
      <c r="GKT229" s="0"/>
      <c r="GKU229" s="0"/>
      <c r="GKV229" s="0"/>
      <c r="GKW229" s="0"/>
      <c r="GKX229" s="0"/>
      <c r="GKY229" s="0"/>
      <c r="GKZ229" s="0"/>
      <c r="GLA229" s="0"/>
      <c r="GLB229" s="0"/>
      <c r="GLC229" s="0"/>
      <c r="GLD229" s="0"/>
      <c r="GLE229" s="0"/>
      <c r="GLF229" s="0"/>
      <c r="GLG229" s="0"/>
      <c r="GLH229" s="0"/>
      <c r="GLI229" s="0"/>
      <c r="GLJ229" s="0"/>
      <c r="GLK229" s="0"/>
      <c r="GLL229" s="0"/>
      <c r="GLM229" s="0"/>
      <c r="GLN229" s="0"/>
      <c r="GLO229" s="0"/>
      <c r="GLP229" s="0"/>
      <c r="GLQ229" s="0"/>
      <c r="GLR229" s="0"/>
      <c r="GLS229" s="0"/>
      <c r="GLT229" s="0"/>
      <c r="GLU229" s="0"/>
      <c r="GLV229" s="0"/>
      <c r="GLW229" s="0"/>
      <c r="GLX229" s="0"/>
      <c r="GLY229" s="0"/>
      <c r="GLZ229" s="0"/>
      <c r="GMA229" s="0"/>
      <c r="GMB229" s="0"/>
      <c r="GMC229" s="0"/>
      <c r="GMD229" s="0"/>
      <c r="GME229" s="0"/>
      <c r="GMF229" s="0"/>
      <c r="GMG229" s="0"/>
      <c r="GMH229" s="0"/>
      <c r="GMI229" s="0"/>
      <c r="GMJ229" s="0"/>
      <c r="GMK229" s="0"/>
      <c r="GML229" s="0"/>
      <c r="GMM229" s="0"/>
      <c r="GMN229" s="0"/>
      <c r="GMO229" s="0"/>
      <c r="GMP229" s="0"/>
      <c r="GMQ229" s="0"/>
      <c r="GMR229" s="0"/>
      <c r="GMS229" s="0"/>
      <c r="GMT229" s="0"/>
      <c r="GMU229" s="0"/>
      <c r="GMV229" s="0"/>
      <c r="GMW229" s="0"/>
      <c r="GMX229" s="0"/>
      <c r="GMY229" s="0"/>
      <c r="GMZ229" s="0"/>
      <c r="GNA229" s="0"/>
      <c r="GNB229" s="0"/>
      <c r="GNC229" s="0"/>
      <c r="GND229" s="0"/>
      <c r="GNE229" s="0"/>
      <c r="GNF229" s="0"/>
      <c r="GNG229" s="0"/>
      <c r="GNH229" s="0"/>
      <c r="GNI229" s="0"/>
      <c r="GNJ229" s="0"/>
      <c r="GNK229" s="0"/>
      <c r="GNL229" s="0"/>
      <c r="GNM229" s="0"/>
      <c r="GNN229" s="0"/>
      <c r="GNO229" s="0"/>
      <c r="GNP229" s="0"/>
      <c r="GNQ229" s="0"/>
      <c r="GNR229" s="0"/>
      <c r="GNS229" s="0"/>
      <c r="GNT229" s="0"/>
      <c r="GNU229" s="0"/>
      <c r="GNV229" s="0"/>
      <c r="GNW229" s="0"/>
      <c r="GNX229" s="0"/>
      <c r="GNY229" s="0"/>
      <c r="GNZ229" s="0"/>
      <c r="GOA229" s="0"/>
      <c r="GOB229" s="0"/>
      <c r="GOC229" s="0"/>
      <c r="GOD229" s="0"/>
      <c r="GOE229" s="0"/>
      <c r="GOF229" s="0"/>
      <c r="GOG229" s="0"/>
      <c r="GOH229" s="0"/>
      <c r="GOI229" s="0"/>
      <c r="GOJ229" s="0"/>
      <c r="GOK229" s="0"/>
      <c r="GOL229" s="0"/>
      <c r="GOM229" s="0"/>
      <c r="GON229" s="0"/>
      <c r="GOO229" s="0"/>
      <c r="GOP229" s="0"/>
      <c r="GOQ229" s="0"/>
      <c r="GOR229" s="0"/>
      <c r="GOS229" s="0"/>
      <c r="GOT229" s="0"/>
      <c r="GOU229" s="0"/>
      <c r="GOV229" s="0"/>
      <c r="GOW229" s="0"/>
      <c r="GOX229" s="0"/>
      <c r="GOY229" s="0"/>
      <c r="GOZ229" s="0"/>
      <c r="GPA229" s="0"/>
      <c r="GPB229" s="0"/>
      <c r="GPC229" s="0"/>
      <c r="GPD229" s="0"/>
      <c r="GPE229" s="0"/>
      <c r="GPF229" s="0"/>
      <c r="GPG229" s="0"/>
      <c r="GPH229" s="0"/>
      <c r="GPI229" s="0"/>
      <c r="GPJ229" s="0"/>
      <c r="GPK229" s="0"/>
      <c r="GPL229" s="0"/>
      <c r="GPM229" s="0"/>
      <c r="GPN229" s="0"/>
      <c r="GPO229" s="0"/>
      <c r="GPP229" s="0"/>
      <c r="GPQ229" s="0"/>
      <c r="GPR229" s="0"/>
      <c r="GPS229" s="0"/>
      <c r="GPT229" s="0"/>
      <c r="GPU229" s="0"/>
      <c r="GPV229" s="0"/>
      <c r="GPW229" s="0"/>
      <c r="GPX229" s="0"/>
      <c r="GPY229" s="0"/>
      <c r="GPZ229" s="0"/>
      <c r="GQA229" s="0"/>
      <c r="GQB229" s="0"/>
      <c r="GQC229" s="0"/>
      <c r="GQD229" s="0"/>
      <c r="GQE229" s="0"/>
      <c r="GQF229" s="0"/>
      <c r="GQG229" s="0"/>
      <c r="GQH229" s="0"/>
      <c r="GQI229" s="0"/>
      <c r="GQJ229" s="0"/>
      <c r="GQK229" s="0"/>
      <c r="GQL229" s="0"/>
      <c r="GQM229" s="0"/>
      <c r="GQN229" s="0"/>
      <c r="GQO229" s="0"/>
      <c r="GQP229" s="0"/>
      <c r="GQQ229" s="0"/>
      <c r="GQR229" s="0"/>
      <c r="GQS229" s="0"/>
      <c r="GQT229" s="0"/>
      <c r="GQU229" s="0"/>
      <c r="GQV229" s="0"/>
      <c r="GQW229" s="0"/>
      <c r="GQX229" s="0"/>
      <c r="GQY229" s="0"/>
      <c r="GQZ229" s="0"/>
      <c r="GRA229" s="0"/>
      <c r="GRB229" s="0"/>
      <c r="GRC229" s="0"/>
      <c r="GRD229" s="0"/>
      <c r="GRE229" s="0"/>
      <c r="GRF229" s="0"/>
      <c r="GRG229" s="0"/>
      <c r="GRH229" s="0"/>
      <c r="GRI229" s="0"/>
      <c r="GRJ229" s="0"/>
      <c r="GRK229" s="0"/>
      <c r="GRL229" s="0"/>
      <c r="GRM229" s="0"/>
      <c r="GRN229" s="0"/>
      <c r="GRO229" s="0"/>
      <c r="GRP229" s="0"/>
      <c r="GRQ229" s="0"/>
      <c r="GRR229" s="0"/>
      <c r="GRS229" s="0"/>
      <c r="GRT229" s="0"/>
      <c r="GRU229" s="0"/>
      <c r="GRV229" s="0"/>
      <c r="GRW229" s="0"/>
      <c r="GRX229" s="0"/>
      <c r="GRY229" s="0"/>
      <c r="GRZ229" s="0"/>
      <c r="GSA229" s="0"/>
      <c r="GSB229" s="0"/>
      <c r="GSC229" s="0"/>
      <c r="GSD229" s="0"/>
      <c r="GSE229" s="0"/>
      <c r="GSF229" s="0"/>
      <c r="GSG229" s="0"/>
      <c r="GSH229" s="0"/>
      <c r="GSI229" s="0"/>
      <c r="GSJ229" s="0"/>
      <c r="GSK229" s="0"/>
      <c r="GSL229" s="0"/>
      <c r="GSM229" s="0"/>
      <c r="GSN229" s="0"/>
      <c r="GSO229" s="0"/>
      <c r="GSP229" s="0"/>
      <c r="GSQ229" s="0"/>
      <c r="GSR229" s="0"/>
      <c r="GSS229" s="0"/>
      <c r="GST229" s="0"/>
      <c r="GSU229" s="0"/>
      <c r="GSV229" s="0"/>
      <c r="GSW229" s="0"/>
      <c r="GSX229" s="0"/>
      <c r="GSY229" s="0"/>
      <c r="GSZ229" s="0"/>
      <c r="GTA229" s="0"/>
      <c r="GTB229" s="0"/>
      <c r="GTC229" s="0"/>
      <c r="GTD229" s="0"/>
      <c r="GTE229" s="0"/>
      <c r="GTF229" s="0"/>
      <c r="GTG229" s="0"/>
      <c r="GTH229" s="0"/>
      <c r="GTI229" s="0"/>
      <c r="GTJ229" s="0"/>
      <c r="GTK229" s="0"/>
      <c r="GTL229" s="0"/>
      <c r="GTM229" s="0"/>
      <c r="GTN229" s="0"/>
      <c r="GTO229" s="0"/>
      <c r="GTP229" s="0"/>
      <c r="GTQ229" s="0"/>
      <c r="GTR229" s="0"/>
      <c r="GTS229" s="0"/>
      <c r="GTT229" s="0"/>
      <c r="GTU229" s="0"/>
      <c r="GTV229" s="0"/>
      <c r="GTW229" s="0"/>
      <c r="GTX229" s="0"/>
      <c r="GTY229" s="0"/>
      <c r="GTZ229" s="0"/>
      <c r="GUA229" s="0"/>
      <c r="GUB229" s="0"/>
      <c r="GUC229" s="0"/>
      <c r="GUD229" s="0"/>
      <c r="GUE229" s="0"/>
      <c r="GUF229" s="0"/>
      <c r="GUG229" s="0"/>
      <c r="GUH229" s="0"/>
      <c r="GUI229" s="0"/>
      <c r="GUJ229" s="0"/>
      <c r="GUK229" s="0"/>
      <c r="GUL229" s="0"/>
      <c r="GUM229" s="0"/>
      <c r="GUN229" s="0"/>
      <c r="GUO229" s="0"/>
      <c r="GUP229" s="0"/>
      <c r="GUQ229" s="0"/>
      <c r="GUR229" s="0"/>
      <c r="GUS229" s="0"/>
      <c r="GUT229" s="0"/>
      <c r="GUU229" s="0"/>
      <c r="GUV229" s="0"/>
      <c r="GUW229" s="0"/>
      <c r="GUX229" s="0"/>
      <c r="GUY229" s="0"/>
      <c r="GUZ229" s="0"/>
      <c r="GVA229" s="0"/>
      <c r="GVB229" s="0"/>
      <c r="GVC229" s="0"/>
      <c r="GVD229" s="0"/>
      <c r="GVE229" s="0"/>
      <c r="GVF229" s="0"/>
      <c r="GVG229" s="0"/>
      <c r="GVH229" s="0"/>
      <c r="GVI229" s="0"/>
      <c r="GVJ229" s="0"/>
      <c r="GVK229" s="0"/>
      <c r="GVL229" s="0"/>
      <c r="GVM229" s="0"/>
      <c r="GVN229" s="0"/>
      <c r="GVO229" s="0"/>
      <c r="GVP229" s="0"/>
      <c r="GVQ229" s="0"/>
      <c r="GVR229" s="0"/>
      <c r="GVS229" s="0"/>
      <c r="GVT229" s="0"/>
      <c r="GVU229" s="0"/>
      <c r="GVV229" s="0"/>
      <c r="GVW229" s="0"/>
      <c r="GVX229" s="0"/>
      <c r="GVY229" s="0"/>
      <c r="GVZ229" s="0"/>
      <c r="GWA229" s="0"/>
      <c r="GWB229" s="0"/>
      <c r="GWC229" s="0"/>
      <c r="GWD229" s="0"/>
      <c r="GWE229" s="0"/>
      <c r="GWF229" s="0"/>
      <c r="GWG229" s="0"/>
      <c r="GWH229" s="0"/>
      <c r="GWI229" s="0"/>
      <c r="GWJ229" s="0"/>
      <c r="GWK229" s="0"/>
      <c r="GWL229" s="0"/>
      <c r="GWM229" s="0"/>
      <c r="GWN229" s="0"/>
      <c r="GWO229" s="0"/>
      <c r="GWP229" s="0"/>
      <c r="GWQ229" s="0"/>
      <c r="GWR229" s="0"/>
      <c r="GWS229" s="0"/>
      <c r="GWT229" s="0"/>
      <c r="GWU229" s="0"/>
      <c r="GWV229" s="0"/>
      <c r="GWW229" s="0"/>
      <c r="GWX229" s="0"/>
      <c r="GWY229" s="0"/>
      <c r="GWZ229" s="0"/>
      <c r="GXA229" s="0"/>
      <c r="GXB229" s="0"/>
      <c r="GXC229" s="0"/>
      <c r="GXD229" s="0"/>
      <c r="GXE229" s="0"/>
      <c r="GXF229" s="0"/>
      <c r="GXG229" s="0"/>
      <c r="GXH229" s="0"/>
      <c r="GXI229" s="0"/>
      <c r="GXJ229" s="0"/>
      <c r="GXK229" s="0"/>
      <c r="GXL229" s="0"/>
      <c r="GXM229" s="0"/>
      <c r="GXN229" s="0"/>
      <c r="GXO229" s="0"/>
      <c r="GXP229" s="0"/>
      <c r="GXQ229" s="0"/>
      <c r="GXR229" s="0"/>
      <c r="GXS229" s="0"/>
      <c r="GXT229" s="0"/>
      <c r="GXU229" s="0"/>
      <c r="GXV229" s="0"/>
      <c r="GXW229" s="0"/>
      <c r="GXX229" s="0"/>
      <c r="GXY229" s="0"/>
      <c r="GXZ229" s="0"/>
      <c r="GYA229" s="0"/>
      <c r="GYB229" s="0"/>
      <c r="GYC229" s="0"/>
      <c r="GYD229" s="0"/>
      <c r="GYE229" s="0"/>
      <c r="GYF229" s="0"/>
      <c r="GYG229" s="0"/>
      <c r="GYH229" s="0"/>
      <c r="GYI229" s="0"/>
      <c r="GYJ229" s="0"/>
      <c r="GYK229" s="0"/>
      <c r="GYL229" s="0"/>
      <c r="GYM229" s="0"/>
      <c r="GYN229" s="0"/>
      <c r="GYO229" s="0"/>
      <c r="GYP229" s="0"/>
      <c r="GYQ229" s="0"/>
      <c r="GYR229" s="0"/>
      <c r="GYS229" s="0"/>
      <c r="GYT229" s="0"/>
      <c r="GYU229" s="0"/>
      <c r="GYV229" s="0"/>
      <c r="GYW229" s="0"/>
      <c r="GYX229" s="0"/>
      <c r="GYY229" s="0"/>
      <c r="GYZ229" s="0"/>
      <c r="GZA229" s="0"/>
      <c r="GZB229" s="0"/>
      <c r="GZC229" s="0"/>
      <c r="GZD229" s="0"/>
      <c r="GZE229" s="0"/>
      <c r="GZF229" s="0"/>
      <c r="GZG229" s="0"/>
      <c r="GZH229" s="0"/>
      <c r="GZI229" s="0"/>
      <c r="GZJ229" s="0"/>
      <c r="GZK229" s="0"/>
      <c r="GZL229" s="0"/>
      <c r="GZM229" s="0"/>
      <c r="GZN229" s="0"/>
      <c r="GZO229" s="0"/>
      <c r="GZP229" s="0"/>
      <c r="GZQ229" s="0"/>
      <c r="GZR229" s="0"/>
      <c r="GZS229" s="0"/>
      <c r="GZT229" s="0"/>
      <c r="GZU229" s="0"/>
      <c r="GZV229" s="0"/>
      <c r="GZW229" s="0"/>
      <c r="GZX229" s="0"/>
      <c r="GZY229" s="0"/>
      <c r="GZZ229" s="0"/>
      <c r="HAA229" s="0"/>
      <c r="HAB229" s="0"/>
      <c r="HAC229" s="0"/>
      <c r="HAD229" s="0"/>
      <c r="HAE229" s="0"/>
      <c r="HAF229" s="0"/>
      <c r="HAG229" s="0"/>
      <c r="HAH229" s="0"/>
      <c r="HAI229" s="0"/>
      <c r="HAJ229" s="0"/>
      <c r="HAK229" s="0"/>
      <c r="HAL229" s="0"/>
      <c r="HAM229" s="0"/>
      <c r="HAN229" s="0"/>
      <c r="HAO229" s="0"/>
      <c r="HAP229" s="0"/>
      <c r="HAQ229" s="0"/>
      <c r="HAR229" s="0"/>
      <c r="HAS229" s="0"/>
      <c r="HAT229" s="0"/>
      <c r="HAU229" s="0"/>
      <c r="HAV229" s="0"/>
      <c r="HAW229" s="0"/>
      <c r="HAX229" s="0"/>
      <c r="HAY229" s="0"/>
      <c r="HAZ229" s="0"/>
      <c r="HBA229" s="0"/>
      <c r="HBB229" s="0"/>
      <c r="HBC229" s="0"/>
      <c r="HBD229" s="0"/>
      <c r="HBE229" s="0"/>
      <c r="HBF229" s="0"/>
      <c r="HBG229" s="0"/>
      <c r="HBH229" s="0"/>
      <c r="HBI229" s="0"/>
      <c r="HBJ229" s="0"/>
      <c r="HBK229" s="0"/>
      <c r="HBL229" s="0"/>
      <c r="HBM229" s="0"/>
      <c r="HBN229" s="0"/>
      <c r="HBO229" s="0"/>
      <c r="HBP229" s="0"/>
      <c r="HBQ229" s="0"/>
      <c r="HBR229" s="0"/>
      <c r="HBS229" s="0"/>
      <c r="HBT229" s="0"/>
      <c r="HBU229" s="0"/>
      <c r="HBV229" s="0"/>
      <c r="HBW229" s="0"/>
      <c r="HBX229" s="0"/>
      <c r="HBY229" s="0"/>
      <c r="HBZ229" s="0"/>
      <c r="HCA229" s="0"/>
      <c r="HCB229" s="0"/>
      <c r="HCC229" s="0"/>
      <c r="HCD229" s="0"/>
      <c r="HCE229" s="0"/>
      <c r="HCF229" s="0"/>
      <c r="HCG229" s="0"/>
      <c r="HCH229" s="0"/>
      <c r="HCI229" s="0"/>
      <c r="HCJ229" s="0"/>
      <c r="HCK229" s="0"/>
      <c r="HCL229" s="0"/>
      <c r="HCM229" s="0"/>
      <c r="HCN229" s="0"/>
      <c r="HCO229" s="0"/>
      <c r="HCP229" s="0"/>
      <c r="HCQ229" s="0"/>
      <c r="HCR229" s="0"/>
      <c r="HCS229" s="0"/>
      <c r="HCT229" s="0"/>
      <c r="HCU229" s="0"/>
      <c r="HCV229" s="0"/>
      <c r="HCW229" s="0"/>
      <c r="HCX229" s="0"/>
      <c r="HCY229" s="0"/>
      <c r="HCZ229" s="0"/>
      <c r="HDA229" s="0"/>
      <c r="HDB229" s="0"/>
      <c r="HDC229" s="0"/>
      <c r="HDD229" s="0"/>
      <c r="HDE229" s="0"/>
      <c r="HDF229" s="0"/>
      <c r="HDG229" s="0"/>
      <c r="HDH229" s="0"/>
      <c r="HDI229" s="0"/>
      <c r="HDJ229" s="0"/>
      <c r="HDK229" s="0"/>
      <c r="HDL229" s="0"/>
      <c r="HDM229" s="0"/>
      <c r="HDN229" s="0"/>
      <c r="HDO229" s="0"/>
      <c r="HDP229" s="0"/>
      <c r="HDQ229" s="0"/>
      <c r="HDR229" s="0"/>
      <c r="HDS229" s="0"/>
      <c r="HDT229" s="0"/>
      <c r="HDU229" s="0"/>
      <c r="HDV229" s="0"/>
      <c r="HDW229" s="0"/>
      <c r="HDX229" s="0"/>
      <c r="HDY229" s="0"/>
      <c r="HDZ229" s="0"/>
      <c r="HEA229" s="0"/>
      <c r="HEB229" s="0"/>
      <c r="HEC229" s="0"/>
      <c r="HED229" s="0"/>
      <c r="HEE229" s="0"/>
      <c r="HEF229" s="0"/>
      <c r="HEG229" s="0"/>
      <c r="HEH229" s="0"/>
      <c r="HEI229" s="0"/>
      <c r="HEJ229" s="0"/>
      <c r="HEK229" s="0"/>
      <c r="HEL229" s="0"/>
      <c r="HEM229" s="0"/>
      <c r="HEN229" s="0"/>
      <c r="HEO229" s="0"/>
      <c r="HEP229" s="0"/>
      <c r="HEQ229" s="0"/>
      <c r="HER229" s="0"/>
      <c r="HES229" s="0"/>
      <c r="HET229" s="0"/>
      <c r="HEU229" s="0"/>
      <c r="HEV229" s="0"/>
      <c r="HEW229" s="0"/>
      <c r="HEX229" s="0"/>
      <c r="HEY229" s="0"/>
      <c r="HEZ229" s="0"/>
      <c r="HFA229" s="0"/>
      <c r="HFB229" s="0"/>
      <c r="HFC229" s="0"/>
      <c r="HFD229" s="0"/>
      <c r="HFE229" s="0"/>
      <c r="HFF229" s="0"/>
      <c r="HFG229" s="0"/>
      <c r="HFH229" s="0"/>
      <c r="HFI229" s="0"/>
      <c r="HFJ229" s="0"/>
      <c r="HFK229" s="0"/>
      <c r="HFL229" s="0"/>
      <c r="HFM229" s="0"/>
      <c r="HFN229" s="0"/>
      <c r="HFO229" s="0"/>
      <c r="HFP229" s="0"/>
      <c r="HFQ229" s="0"/>
      <c r="HFR229" s="0"/>
      <c r="HFS229" s="0"/>
      <c r="HFT229" s="0"/>
      <c r="HFU229" s="0"/>
      <c r="HFV229" s="0"/>
      <c r="HFW229" s="0"/>
      <c r="HFX229" s="0"/>
      <c r="HFY229" s="0"/>
      <c r="HFZ229" s="0"/>
      <c r="HGA229" s="0"/>
      <c r="HGB229" s="0"/>
      <c r="HGC229" s="0"/>
      <c r="HGD229" s="0"/>
      <c r="HGE229" s="0"/>
      <c r="HGF229" s="0"/>
      <c r="HGG229" s="0"/>
      <c r="HGH229" s="0"/>
      <c r="HGI229" s="0"/>
      <c r="HGJ229" s="0"/>
      <c r="HGK229" s="0"/>
      <c r="HGL229" s="0"/>
      <c r="HGM229" s="0"/>
      <c r="HGN229" s="0"/>
      <c r="HGO229" s="0"/>
      <c r="HGP229" s="0"/>
      <c r="HGQ229" s="0"/>
      <c r="HGR229" s="0"/>
      <c r="HGS229" s="0"/>
      <c r="HGT229" s="0"/>
      <c r="HGU229" s="0"/>
      <c r="HGV229" s="0"/>
      <c r="HGW229" s="0"/>
      <c r="HGX229" s="0"/>
      <c r="HGY229" s="0"/>
      <c r="HGZ229" s="0"/>
      <c r="HHA229" s="0"/>
      <c r="HHB229" s="0"/>
      <c r="HHC229" s="0"/>
      <c r="HHD229" s="0"/>
      <c r="HHE229" s="0"/>
      <c r="HHF229" s="0"/>
      <c r="HHG229" s="0"/>
      <c r="HHH229" s="0"/>
      <c r="HHI229" s="0"/>
      <c r="HHJ229" s="0"/>
      <c r="HHK229" s="0"/>
      <c r="HHL229" s="0"/>
      <c r="HHM229" s="0"/>
      <c r="HHN229" s="0"/>
      <c r="HHO229" s="0"/>
      <c r="HHP229" s="0"/>
      <c r="HHQ229" s="0"/>
      <c r="HHR229" s="0"/>
      <c r="HHS229" s="0"/>
      <c r="HHT229" s="0"/>
      <c r="HHU229" s="0"/>
      <c r="HHV229" s="0"/>
      <c r="HHW229" s="0"/>
      <c r="HHX229" s="0"/>
      <c r="HHY229" s="0"/>
      <c r="HHZ229" s="0"/>
      <c r="HIA229" s="0"/>
      <c r="HIB229" s="0"/>
      <c r="HIC229" s="0"/>
      <c r="HID229" s="0"/>
      <c r="HIE229" s="0"/>
      <c r="HIF229" s="0"/>
      <c r="HIG229" s="0"/>
      <c r="HIH229" s="0"/>
      <c r="HII229" s="0"/>
      <c r="HIJ229" s="0"/>
      <c r="HIK229" s="0"/>
      <c r="HIL229" s="0"/>
      <c r="HIM229" s="0"/>
      <c r="HIN229" s="0"/>
      <c r="HIO229" s="0"/>
      <c r="HIP229" s="0"/>
      <c r="HIQ229" s="0"/>
      <c r="HIR229" s="0"/>
      <c r="HIS229" s="0"/>
      <c r="HIT229" s="0"/>
      <c r="HIU229" s="0"/>
      <c r="HIV229" s="0"/>
      <c r="HIW229" s="0"/>
      <c r="HIX229" s="0"/>
      <c r="HIY229" s="0"/>
      <c r="HIZ229" s="0"/>
      <c r="HJA229" s="0"/>
      <c r="HJB229" s="0"/>
      <c r="HJC229" s="0"/>
      <c r="HJD229" s="0"/>
      <c r="HJE229" s="0"/>
      <c r="HJF229" s="0"/>
      <c r="HJG229" s="0"/>
      <c r="HJH229" s="0"/>
      <c r="HJI229" s="0"/>
      <c r="HJJ229" s="0"/>
      <c r="HJK229" s="0"/>
      <c r="HJL229" s="0"/>
      <c r="HJM229" s="0"/>
      <c r="HJN229" s="0"/>
      <c r="HJO229" s="0"/>
      <c r="HJP229" s="0"/>
      <c r="HJQ229" s="0"/>
      <c r="HJR229" s="0"/>
      <c r="HJS229" s="0"/>
      <c r="HJT229" s="0"/>
      <c r="HJU229" s="0"/>
      <c r="HJV229" s="0"/>
      <c r="HJW229" s="0"/>
      <c r="HJX229" s="0"/>
      <c r="HJY229" s="0"/>
      <c r="HJZ229" s="0"/>
      <c r="HKA229" s="0"/>
      <c r="HKB229" s="0"/>
      <c r="HKC229" s="0"/>
      <c r="HKD229" s="0"/>
      <c r="HKE229" s="0"/>
      <c r="HKF229" s="0"/>
      <c r="HKG229" s="0"/>
      <c r="HKH229" s="0"/>
      <c r="HKI229" s="0"/>
      <c r="HKJ229" s="0"/>
      <c r="HKK229" s="0"/>
      <c r="HKL229" s="0"/>
      <c r="HKM229" s="0"/>
      <c r="HKN229" s="0"/>
      <c r="HKO229" s="0"/>
      <c r="HKP229" s="0"/>
      <c r="HKQ229" s="0"/>
      <c r="HKR229" s="0"/>
      <c r="HKS229" s="0"/>
      <c r="HKT229" s="0"/>
      <c r="HKU229" s="0"/>
      <c r="HKV229" s="0"/>
      <c r="HKW229" s="0"/>
      <c r="HKX229" s="0"/>
      <c r="HKY229" s="0"/>
      <c r="HKZ229" s="0"/>
      <c r="HLA229" s="0"/>
      <c r="HLB229" s="0"/>
      <c r="HLC229" s="0"/>
      <c r="HLD229" s="0"/>
      <c r="HLE229" s="0"/>
      <c r="HLF229" s="0"/>
      <c r="HLG229" s="0"/>
      <c r="HLH229" s="0"/>
      <c r="HLI229" s="0"/>
      <c r="HLJ229" s="0"/>
      <c r="HLK229" s="0"/>
      <c r="HLL229" s="0"/>
      <c r="HLM229" s="0"/>
      <c r="HLN229" s="0"/>
      <c r="HLO229" s="0"/>
      <c r="HLP229" s="0"/>
      <c r="HLQ229" s="0"/>
      <c r="HLR229" s="0"/>
      <c r="HLS229" s="0"/>
      <c r="HLT229" s="0"/>
      <c r="HLU229" s="0"/>
      <c r="HLV229" s="0"/>
      <c r="HLW229" s="0"/>
      <c r="HLX229" s="0"/>
      <c r="HLY229" s="0"/>
      <c r="HLZ229" s="0"/>
      <c r="HMA229" s="0"/>
      <c r="HMB229" s="0"/>
      <c r="HMC229" s="0"/>
      <c r="HMD229" s="0"/>
      <c r="HME229" s="0"/>
      <c r="HMF229" s="0"/>
      <c r="HMG229" s="0"/>
      <c r="HMH229" s="0"/>
      <c r="HMI229" s="0"/>
      <c r="HMJ229" s="0"/>
      <c r="HMK229" s="0"/>
      <c r="HML229" s="0"/>
      <c r="HMM229" s="0"/>
      <c r="HMN229" s="0"/>
      <c r="HMO229" s="0"/>
      <c r="HMP229" s="0"/>
      <c r="HMQ229" s="0"/>
      <c r="HMR229" s="0"/>
      <c r="HMS229" s="0"/>
      <c r="HMT229" s="0"/>
      <c r="HMU229" s="0"/>
      <c r="HMV229" s="0"/>
      <c r="HMW229" s="0"/>
      <c r="HMX229" s="0"/>
      <c r="HMY229" s="0"/>
      <c r="HMZ229" s="0"/>
      <c r="HNA229" s="0"/>
      <c r="HNB229" s="0"/>
      <c r="HNC229" s="0"/>
      <c r="HND229" s="0"/>
      <c r="HNE229" s="0"/>
      <c r="HNF229" s="0"/>
      <c r="HNG229" s="0"/>
      <c r="HNH229" s="0"/>
      <c r="HNI229" s="0"/>
      <c r="HNJ229" s="0"/>
      <c r="HNK229" s="0"/>
      <c r="HNL229" s="0"/>
      <c r="HNM229" s="0"/>
      <c r="HNN229" s="0"/>
      <c r="HNO229" s="0"/>
      <c r="HNP229" s="0"/>
      <c r="HNQ229" s="0"/>
      <c r="HNR229" s="0"/>
      <c r="HNS229" s="0"/>
      <c r="HNT229" s="0"/>
      <c r="HNU229" s="0"/>
      <c r="HNV229" s="0"/>
      <c r="HNW229" s="0"/>
      <c r="HNX229" s="0"/>
      <c r="HNY229" s="0"/>
      <c r="HNZ229" s="0"/>
      <c r="HOA229" s="0"/>
      <c r="HOB229" s="0"/>
      <c r="HOC229" s="0"/>
      <c r="HOD229" s="0"/>
      <c r="HOE229" s="0"/>
      <c r="HOF229" s="0"/>
      <c r="HOG229" s="0"/>
      <c r="HOH229" s="0"/>
      <c r="HOI229" s="0"/>
      <c r="HOJ229" s="0"/>
      <c r="HOK229" s="0"/>
      <c r="HOL229" s="0"/>
      <c r="HOM229" s="0"/>
      <c r="HON229" s="0"/>
      <c r="HOO229" s="0"/>
      <c r="HOP229" s="0"/>
      <c r="HOQ229" s="0"/>
      <c r="HOR229" s="0"/>
      <c r="HOS229" s="0"/>
      <c r="HOT229" s="0"/>
      <c r="HOU229" s="0"/>
      <c r="HOV229" s="0"/>
      <c r="HOW229" s="0"/>
      <c r="HOX229" s="0"/>
      <c r="HOY229" s="0"/>
      <c r="HOZ229" s="0"/>
      <c r="HPA229" s="0"/>
      <c r="HPB229" s="0"/>
      <c r="HPC229" s="0"/>
      <c r="HPD229" s="0"/>
      <c r="HPE229" s="0"/>
      <c r="HPF229" s="0"/>
      <c r="HPG229" s="0"/>
      <c r="HPH229" s="0"/>
      <c r="HPI229" s="0"/>
      <c r="HPJ229" s="0"/>
      <c r="HPK229" s="0"/>
      <c r="HPL229" s="0"/>
      <c r="HPM229" s="0"/>
      <c r="HPN229" s="0"/>
      <c r="HPO229" s="0"/>
      <c r="HPP229" s="0"/>
      <c r="HPQ229" s="0"/>
      <c r="HPR229" s="0"/>
      <c r="HPS229" s="0"/>
      <c r="HPT229" s="0"/>
      <c r="HPU229" s="0"/>
      <c r="HPV229" s="0"/>
      <c r="HPW229" s="0"/>
      <c r="HPX229" s="0"/>
      <c r="HPY229" s="0"/>
      <c r="HPZ229" s="0"/>
      <c r="HQA229" s="0"/>
      <c r="HQB229" s="0"/>
      <c r="HQC229" s="0"/>
      <c r="HQD229" s="0"/>
      <c r="HQE229" s="0"/>
      <c r="HQF229" s="0"/>
      <c r="HQG229" s="0"/>
      <c r="HQH229" s="0"/>
      <c r="HQI229" s="0"/>
      <c r="HQJ229" s="0"/>
      <c r="HQK229" s="0"/>
      <c r="HQL229" s="0"/>
      <c r="HQM229" s="0"/>
      <c r="HQN229" s="0"/>
      <c r="HQO229" s="0"/>
      <c r="HQP229" s="0"/>
      <c r="HQQ229" s="0"/>
      <c r="HQR229" s="0"/>
      <c r="HQS229" s="0"/>
      <c r="HQT229" s="0"/>
      <c r="HQU229" s="0"/>
      <c r="HQV229" s="0"/>
      <c r="HQW229" s="0"/>
      <c r="HQX229" s="0"/>
      <c r="HQY229" s="0"/>
      <c r="HQZ229" s="0"/>
      <c r="HRA229" s="0"/>
      <c r="HRB229" s="0"/>
      <c r="HRC229" s="0"/>
      <c r="HRD229" s="0"/>
      <c r="HRE229" s="0"/>
      <c r="HRF229" s="0"/>
      <c r="HRG229" s="0"/>
      <c r="HRH229" s="0"/>
      <c r="HRI229" s="0"/>
      <c r="HRJ229" s="0"/>
      <c r="HRK229" s="0"/>
      <c r="HRL229" s="0"/>
      <c r="HRM229" s="0"/>
      <c r="HRN229" s="0"/>
      <c r="HRO229" s="0"/>
      <c r="HRP229" s="0"/>
      <c r="HRQ229" s="0"/>
      <c r="HRR229" s="0"/>
      <c r="HRS229" s="0"/>
      <c r="HRT229" s="0"/>
      <c r="HRU229" s="0"/>
      <c r="HRV229" s="0"/>
      <c r="HRW229" s="0"/>
      <c r="HRX229" s="0"/>
      <c r="HRY229" s="0"/>
      <c r="HRZ229" s="0"/>
      <c r="HSA229" s="0"/>
      <c r="HSB229" s="0"/>
      <c r="HSC229" s="0"/>
      <c r="HSD229" s="0"/>
      <c r="HSE229" s="0"/>
      <c r="HSF229" s="0"/>
      <c r="HSG229" s="0"/>
      <c r="HSH229" s="0"/>
      <c r="HSI229" s="0"/>
      <c r="HSJ229" s="0"/>
      <c r="HSK229" s="0"/>
      <c r="HSL229" s="0"/>
      <c r="HSM229" s="0"/>
      <c r="HSN229" s="0"/>
      <c r="HSO229" s="0"/>
      <c r="HSP229" s="0"/>
      <c r="HSQ229" s="0"/>
      <c r="HSR229" s="0"/>
      <c r="HSS229" s="0"/>
      <c r="HST229" s="0"/>
      <c r="HSU229" s="0"/>
      <c r="HSV229" s="0"/>
      <c r="HSW229" s="0"/>
      <c r="HSX229" s="0"/>
      <c r="HSY229" s="0"/>
      <c r="HSZ229" s="0"/>
      <c r="HTA229" s="0"/>
      <c r="HTB229" s="0"/>
      <c r="HTC229" s="0"/>
      <c r="HTD229" s="0"/>
      <c r="HTE229" s="0"/>
      <c r="HTF229" s="0"/>
      <c r="HTG229" s="0"/>
      <c r="HTH229" s="0"/>
      <c r="HTI229" s="0"/>
      <c r="HTJ229" s="0"/>
      <c r="HTK229" s="0"/>
      <c r="HTL229" s="0"/>
      <c r="HTM229" s="0"/>
      <c r="HTN229" s="0"/>
      <c r="HTO229" s="0"/>
      <c r="HTP229" s="0"/>
      <c r="HTQ229" s="0"/>
      <c r="HTR229" s="0"/>
      <c r="HTS229" s="0"/>
      <c r="HTT229" s="0"/>
      <c r="HTU229" s="0"/>
      <c r="HTV229" s="0"/>
      <c r="HTW229" s="0"/>
      <c r="HTX229" s="0"/>
      <c r="HTY229" s="0"/>
      <c r="HTZ229" s="0"/>
      <c r="HUA229" s="0"/>
      <c r="HUB229" s="0"/>
      <c r="HUC229" s="0"/>
      <c r="HUD229" s="0"/>
      <c r="HUE229" s="0"/>
      <c r="HUF229" s="0"/>
      <c r="HUG229" s="0"/>
      <c r="HUH229" s="0"/>
      <c r="HUI229" s="0"/>
      <c r="HUJ229" s="0"/>
      <c r="HUK229" s="0"/>
      <c r="HUL229" s="0"/>
      <c r="HUM229" s="0"/>
      <c r="HUN229" s="0"/>
      <c r="HUO229" s="0"/>
      <c r="HUP229" s="0"/>
      <c r="HUQ229" s="0"/>
      <c r="HUR229" s="0"/>
      <c r="HUS229" s="0"/>
      <c r="HUT229" s="0"/>
      <c r="HUU229" s="0"/>
      <c r="HUV229" s="0"/>
      <c r="HUW229" s="0"/>
      <c r="HUX229" s="0"/>
      <c r="HUY229" s="0"/>
      <c r="HUZ229" s="0"/>
      <c r="HVA229" s="0"/>
      <c r="HVB229" s="0"/>
      <c r="HVC229" s="0"/>
      <c r="HVD229" s="0"/>
      <c r="HVE229" s="0"/>
      <c r="HVF229" s="0"/>
      <c r="HVG229" s="0"/>
      <c r="HVH229" s="0"/>
      <c r="HVI229" s="0"/>
      <c r="HVJ229" s="0"/>
      <c r="HVK229" s="0"/>
      <c r="HVL229" s="0"/>
      <c r="HVM229" s="0"/>
      <c r="HVN229" s="0"/>
      <c r="HVO229" s="0"/>
      <c r="HVP229" s="0"/>
      <c r="HVQ229" s="0"/>
      <c r="HVR229" s="0"/>
      <c r="HVS229" s="0"/>
      <c r="HVT229" s="0"/>
      <c r="HVU229" s="0"/>
      <c r="HVV229" s="0"/>
      <c r="HVW229" s="0"/>
      <c r="HVX229" s="0"/>
      <c r="HVY229" s="0"/>
      <c r="HVZ229" s="0"/>
      <c r="HWA229" s="0"/>
      <c r="HWB229" s="0"/>
      <c r="HWC229" s="0"/>
      <c r="HWD229" s="0"/>
      <c r="HWE229" s="0"/>
      <c r="HWF229" s="0"/>
      <c r="HWG229" s="0"/>
      <c r="HWH229" s="0"/>
      <c r="HWI229" s="0"/>
      <c r="HWJ229" s="0"/>
      <c r="HWK229" s="0"/>
      <c r="HWL229" s="0"/>
      <c r="HWM229" s="0"/>
      <c r="HWN229" s="0"/>
      <c r="HWO229" s="0"/>
      <c r="HWP229" s="0"/>
      <c r="HWQ229" s="0"/>
      <c r="HWR229" s="0"/>
      <c r="HWS229" s="0"/>
      <c r="HWT229" s="0"/>
      <c r="HWU229" s="0"/>
      <c r="HWV229" s="0"/>
      <c r="HWW229" s="0"/>
      <c r="HWX229" s="0"/>
      <c r="HWY229" s="0"/>
      <c r="HWZ229" s="0"/>
      <c r="HXA229" s="0"/>
      <c r="HXB229" s="0"/>
      <c r="HXC229" s="0"/>
      <c r="HXD229" s="0"/>
      <c r="HXE229" s="0"/>
      <c r="HXF229" s="0"/>
      <c r="HXG229" s="0"/>
      <c r="HXH229" s="0"/>
      <c r="HXI229" s="0"/>
      <c r="HXJ229" s="0"/>
      <c r="HXK229" s="0"/>
      <c r="HXL229" s="0"/>
      <c r="HXM229" s="0"/>
      <c r="HXN229" s="0"/>
      <c r="HXO229" s="0"/>
      <c r="HXP229" s="0"/>
      <c r="HXQ229" s="0"/>
      <c r="HXR229" s="0"/>
      <c r="HXS229" s="0"/>
      <c r="HXT229" s="0"/>
      <c r="HXU229" s="0"/>
      <c r="HXV229" s="0"/>
      <c r="HXW229" s="0"/>
      <c r="HXX229" s="0"/>
      <c r="HXY229" s="0"/>
      <c r="HXZ229" s="0"/>
      <c r="HYA229" s="0"/>
      <c r="HYB229" s="0"/>
      <c r="HYC229" s="0"/>
      <c r="HYD229" s="0"/>
      <c r="HYE229" s="0"/>
      <c r="HYF229" s="0"/>
      <c r="HYG229" s="0"/>
      <c r="HYH229" s="0"/>
      <c r="HYI229" s="0"/>
      <c r="HYJ229" s="0"/>
      <c r="HYK229" s="0"/>
      <c r="HYL229" s="0"/>
      <c r="HYM229" s="0"/>
      <c r="HYN229" s="0"/>
      <c r="HYO229" s="0"/>
      <c r="HYP229" s="0"/>
      <c r="HYQ229" s="0"/>
      <c r="HYR229" s="0"/>
      <c r="HYS229" s="0"/>
      <c r="HYT229" s="0"/>
      <c r="HYU229" s="0"/>
      <c r="HYV229" s="0"/>
      <c r="HYW229" s="0"/>
      <c r="HYX229" s="0"/>
      <c r="HYY229" s="0"/>
      <c r="HYZ229" s="0"/>
      <c r="HZA229" s="0"/>
      <c r="HZB229" s="0"/>
      <c r="HZC229" s="0"/>
      <c r="HZD229" s="0"/>
      <c r="HZE229" s="0"/>
      <c r="HZF229" s="0"/>
      <c r="HZG229" s="0"/>
      <c r="HZH229" s="0"/>
      <c r="HZI229" s="0"/>
      <c r="HZJ229" s="0"/>
      <c r="HZK229" s="0"/>
      <c r="HZL229" s="0"/>
      <c r="HZM229" s="0"/>
      <c r="HZN229" s="0"/>
      <c r="HZO229" s="0"/>
      <c r="HZP229" s="0"/>
      <c r="HZQ229" s="0"/>
      <c r="HZR229" s="0"/>
      <c r="HZS229" s="0"/>
      <c r="HZT229" s="0"/>
      <c r="HZU229" s="0"/>
      <c r="HZV229" s="0"/>
      <c r="HZW229" s="0"/>
      <c r="HZX229" s="0"/>
      <c r="HZY229" s="0"/>
      <c r="HZZ229" s="0"/>
      <c r="IAA229" s="0"/>
      <c r="IAB229" s="0"/>
      <c r="IAC229" s="0"/>
      <c r="IAD229" s="0"/>
      <c r="IAE229" s="0"/>
      <c r="IAF229" s="0"/>
      <c r="IAG229" s="0"/>
      <c r="IAH229" s="0"/>
      <c r="IAI229" s="0"/>
      <c r="IAJ229" s="0"/>
      <c r="IAK229" s="0"/>
      <c r="IAL229" s="0"/>
      <c r="IAM229" s="0"/>
      <c r="IAN229" s="0"/>
      <c r="IAO229" s="0"/>
      <c r="IAP229" s="0"/>
      <c r="IAQ229" s="0"/>
      <c r="IAR229" s="0"/>
      <c r="IAS229" s="0"/>
      <c r="IAT229" s="0"/>
      <c r="IAU229" s="0"/>
      <c r="IAV229" s="0"/>
      <c r="IAW229" s="0"/>
      <c r="IAX229" s="0"/>
      <c r="IAY229" s="0"/>
      <c r="IAZ229" s="0"/>
      <c r="IBA229" s="0"/>
      <c r="IBB229" s="0"/>
      <c r="IBC229" s="0"/>
      <c r="IBD229" s="0"/>
      <c r="IBE229" s="0"/>
      <c r="IBF229" s="0"/>
      <c r="IBG229" s="0"/>
      <c r="IBH229" s="0"/>
      <c r="IBI229" s="0"/>
      <c r="IBJ229" s="0"/>
      <c r="IBK229" s="0"/>
      <c r="IBL229" s="0"/>
      <c r="IBM229" s="0"/>
      <c r="IBN229" s="0"/>
      <c r="IBO229" s="0"/>
      <c r="IBP229" s="0"/>
      <c r="IBQ229" s="0"/>
      <c r="IBR229" s="0"/>
      <c r="IBS229" s="0"/>
      <c r="IBT229" s="0"/>
      <c r="IBU229" s="0"/>
      <c r="IBV229" s="0"/>
      <c r="IBW229" s="0"/>
      <c r="IBX229" s="0"/>
      <c r="IBY229" s="0"/>
      <c r="IBZ229" s="0"/>
      <c r="ICA229" s="0"/>
      <c r="ICB229" s="0"/>
      <c r="ICC229" s="0"/>
      <c r="ICD229" s="0"/>
      <c r="ICE229" s="0"/>
      <c r="ICF229" s="0"/>
      <c r="ICG229" s="0"/>
      <c r="ICH229" s="0"/>
      <c r="ICI229" s="0"/>
      <c r="ICJ229" s="0"/>
      <c r="ICK229" s="0"/>
      <c r="ICL229" s="0"/>
      <c r="ICM229" s="0"/>
      <c r="ICN229" s="0"/>
      <c r="ICO229" s="0"/>
      <c r="ICP229" s="0"/>
      <c r="ICQ229" s="0"/>
      <c r="ICR229" s="0"/>
      <c r="ICS229" s="0"/>
      <c r="ICT229" s="0"/>
      <c r="ICU229" s="0"/>
      <c r="ICV229" s="0"/>
      <c r="ICW229" s="0"/>
      <c r="ICX229" s="0"/>
      <c r="ICY229" s="0"/>
      <c r="ICZ229" s="0"/>
      <c r="IDA229" s="0"/>
      <c r="IDB229" s="0"/>
      <c r="IDC229" s="0"/>
      <c r="IDD229" s="0"/>
      <c r="IDE229" s="0"/>
      <c r="IDF229" s="0"/>
      <c r="IDG229" s="0"/>
      <c r="IDH229" s="0"/>
      <c r="IDI229" s="0"/>
      <c r="IDJ229" s="0"/>
      <c r="IDK229" s="0"/>
      <c r="IDL229" s="0"/>
      <c r="IDM229" s="0"/>
      <c r="IDN229" s="0"/>
      <c r="IDO229" s="0"/>
      <c r="IDP229" s="0"/>
      <c r="IDQ229" s="0"/>
      <c r="IDR229" s="0"/>
      <c r="IDS229" s="0"/>
      <c r="IDT229" s="0"/>
      <c r="IDU229" s="0"/>
      <c r="IDV229" s="0"/>
      <c r="IDW229" s="0"/>
      <c r="IDX229" s="0"/>
      <c r="IDY229" s="0"/>
      <c r="IDZ229" s="0"/>
      <c r="IEA229" s="0"/>
      <c r="IEB229" s="0"/>
      <c r="IEC229" s="0"/>
      <c r="IED229" s="0"/>
      <c r="IEE229" s="0"/>
      <c r="IEF229" s="0"/>
      <c r="IEG229" s="0"/>
      <c r="IEH229" s="0"/>
      <c r="IEI229" s="0"/>
      <c r="IEJ229" s="0"/>
      <c r="IEK229" s="0"/>
      <c r="IEL229" s="0"/>
      <c r="IEM229" s="0"/>
      <c r="IEN229" s="0"/>
      <c r="IEO229" s="0"/>
      <c r="IEP229" s="0"/>
      <c r="IEQ229" s="0"/>
      <c r="IER229" s="0"/>
      <c r="IES229" s="0"/>
      <c r="IET229" s="0"/>
      <c r="IEU229" s="0"/>
      <c r="IEV229" s="0"/>
      <c r="IEW229" s="0"/>
      <c r="IEX229" s="0"/>
      <c r="IEY229" s="0"/>
      <c r="IEZ229" s="0"/>
      <c r="IFA229" s="0"/>
      <c r="IFB229" s="0"/>
      <c r="IFC229" s="0"/>
      <c r="IFD229" s="0"/>
      <c r="IFE229" s="0"/>
      <c r="IFF229" s="0"/>
      <c r="IFG229" s="0"/>
      <c r="IFH229" s="0"/>
      <c r="IFI229" s="0"/>
      <c r="IFJ229" s="0"/>
      <c r="IFK229" s="0"/>
      <c r="IFL229" s="0"/>
      <c r="IFM229" s="0"/>
      <c r="IFN229" s="0"/>
      <c r="IFO229" s="0"/>
      <c r="IFP229" s="0"/>
      <c r="IFQ229" s="0"/>
      <c r="IFR229" s="0"/>
      <c r="IFS229" s="0"/>
      <c r="IFT229" s="0"/>
      <c r="IFU229" s="0"/>
      <c r="IFV229" s="0"/>
      <c r="IFW229" s="0"/>
      <c r="IFX229" s="0"/>
      <c r="IFY229" s="0"/>
      <c r="IFZ229" s="0"/>
      <c r="IGA229" s="0"/>
      <c r="IGB229" s="0"/>
      <c r="IGC229" s="0"/>
      <c r="IGD229" s="0"/>
      <c r="IGE229" s="0"/>
      <c r="IGF229" s="0"/>
      <c r="IGG229" s="0"/>
      <c r="IGH229" s="0"/>
      <c r="IGI229" s="0"/>
      <c r="IGJ229" s="0"/>
      <c r="IGK229" s="0"/>
      <c r="IGL229" s="0"/>
      <c r="IGM229" s="0"/>
      <c r="IGN229" s="0"/>
      <c r="IGO229" s="0"/>
      <c r="IGP229" s="0"/>
      <c r="IGQ229" s="0"/>
      <c r="IGR229" s="0"/>
      <c r="IGS229" s="0"/>
      <c r="IGT229" s="0"/>
      <c r="IGU229" s="0"/>
      <c r="IGV229" s="0"/>
      <c r="IGW229" s="0"/>
      <c r="IGX229" s="0"/>
      <c r="IGY229" s="0"/>
      <c r="IGZ229" s="0"/>
      <c r="IHA229" s="0"/>
      <c r="IHB229" s="0"/>
      <c r="IHC229" s="0"/>
      <c r="IHD229" s="0"/>
      <c r="IHE229" s="0"/>
      <c r="IHF229" s="0"/>
      <c r="IHG229" s="0"/>
      <c r="IHH229" s="0"/>
      <c r="IHI229" s="0"/>
      <c r="IHJ229" s="0"/>
      <c r="IHK229" s="0"/>
      <c r="IHL229" s="0"/>
      <c r="IHM229" s="0"/>
      <c r="IHN229" s="0"/>
      <c r="IHO229" s="0"/>
      <c r="IHP229" s="0"/>
      <c r="IHQ229" s="0"/>
      <c r="IHR229" s="0"/>
      <c r="IHS229" s="0"/>
      <c r="IHT229" s="0"/>
      <c r="IHU229" s="0"/>
      <c r="IHV229" s="0"/>
      <c r="IHW229" s="0"/>
      <c r="IHX229" s="0"/>
      <c r="IHY229" s="0"/>
      <c r="IHZ229" s="0"/>
      <c r="IIA229" s="0"/>
      <c r="IIB229" s="0"/>
      <c r="IIC229" s="0"/>
      <c r="IID229" s="0"/>
      <c r="IIE229" s="0"/>
      <c r="IIF229" s="0"/>
      <c r="IIG229" s="0"/>
      <c r="IIH229" s="0"/>
      <c r="III229" s="0"/>
      <c r="IIJ229" s="0"/>
      <c r="IIK229" s="0"/>
      <c r="IIL229" s="0"/>
      <c r="IIM229" s="0"/>
      <c r="IIN229" s="0"/>
      <c r="IIO229" s="0"/>
      <c r="IIP229" s="0"/>
      <c r="IIQ229" s="0"/>
      <c r="IIR229" s="0"/>
      <c r="IIS229" s="0"/>
      <c r="IIT229" s="0"/>
      <c r="IIU229" s="0"/>
      <c r="IIV229" s="0"/>
      <c r="IIW229" s="0"/>
      <c r="IIX229" s="0"/>
      <c r="IIY229" s="0"/>
      <c r="IIZ229" s="0"/>
      <c r="IJA229" s="0"/>
      <c r="IJB229" s="0"/>
      <c r="IJC229" s="0"/>
      <c r="IJD229" s="0"/>
      <c r="IJE229" s="0"/>
      <c r="IJF229" s="0"/>
      <c r="IJG229" s="0"/>
      <c r="IJH229" s="0"/>
      <c r="IJI229" s="0"/>
      <c r="IJJ229" s="0"/>
      <c r="IJK229" s="0"/>
      <c r="IJL229" s="0"/>
      <c r="IJM229" s="0"/>
      <c r="IJN229" s="0"/>
      <c r="IJO229" s="0"/>
      <c r="IJP229" s="0"/>
      <c r="IJQ229" s="0"/>
      <c r="IJR229" s="0"/>
      <c r="IJS229" s="0"/>
      <c r="IJT229" s="0"/>
      <c r="IJU229" s="0"/>
      <c r="IJV229" s="0"/>
      <c r="IJW229" s="0"/>
      <c r="IJX229" s="0"/>
      <c r="IJY229" s="0"/>
      <c r="IJZ229" s="0"/>
      <c r="IKA229" s="0"/>
      <c r="IKB229" s="0"/>
      <c r="IKC229" s="0"/>
      <c r="IKD229" s="0"/>
      <c r="IKE229" s="0"/>
      <c r="IKF229" s="0"/>
      <c r="IKG229" s="0"/>
      <c r="IKH229" s="0"/>
      <c r="IKI229" s="0"/>
      <c r="IKJ229" s="0"/>
      <c r="IKK229" s="0"/>
      <c r="IKL229" s="0"/>
      <c r="IKM229" s="0"/>
      <c r="IKN229" s="0"/>
      <c r="IKO229" s="0"/>
      <c r="IKP229" s="0"/>
      <c r="IKQ229" s="0"/>
      <c r="IKR229" s="0"/>
      <c r="IKS229" s="0"/>
      <c r="IKT229" s="0"/>
      <c r="IKU229" s="0"/>
      <c r="IKV229" s="0"/>
      <c r="IKW229" s="0"/>
      <c r="IKX229" s="0"/>
      <c r="IKY229" s="0"/>
      <c r="IKZ229" s="0"/>
      <c r="ILA229" s="0"/>
      <c r="ILB229" s="0"/>
      <c r="ILC229" s="0"/>
      <c r="ILD229" s="0"/>
      <c r="ILE229" s="0"/>
      <c r="ILF229" s="0"/>
      <c r="ILG229" s="0"/>
      <c r="ILH229" s="0"/>
      <c r="ILI229" s="0"/>
      <c r="ILJ229" s="0"/>
      <c r="ILK229" s="0"/>
      <c r="ILL229" s="0"/>
      <c r="ILM229" s="0"/>
      <c r="ILN229" s="0"/>
      <c r="ILO229" s="0"/>
      <c r="ILP229" s="0"/>
      <c r="ILQ229" s="0"/>
      <c r="ILR229" s="0"/>
      <c r="ILS229" s="0"/>
      <c r="ILT229" s="0"/>
      <c r="ILU229" s="0"/>
      <c r="ILV229" s="0"/>
      <c r="ILW229" s="0"/>
      <c r="ILX229" s="0"/>
      <c r="ILY229" s="0"/>
      <c r="ILZ229" s="0"/>
      <c r="IMA229" s="0"/>
      <c r="IMB229" s="0"/>
      <c r="IMC229" s="0"/>
      <c r="IMD229" s="0"/>
      <c r="IME229" s="0"/>
      <c r="IMF229" s="0"/>
      <c r="IMG229" s="0"/>
      <c r="IMH229" s="0"/>
      <c r="IMI229" s="0"/>
      <c r="IMJ229" s="0"/>
      <c r="IMK229" s="0"/>
      <c r="IML229" s="0"/>
      <c r="IMM229" s="0"/>
      <c r="IMN229" s="0"/>
      <c r="IMO229" s="0"/>
      <c r="IMP229" s="0"/>
      <c r="IMQ229" s="0"/>
      <c r="IMR229" s="0"/>
      <c r="IMS229" s="0"/>
      <c r="IMT229" s="0"/>
      <c r="IMU229" s="0"/>
      <c r="IMV229" s="0"/>
      <c r="IMW229" s="0"/>
      <c r="IMX229" s="0"/>
      <c r="IMY229" s="0"/>
      <c r="IMZ229" s="0"/>
      <c r="INA229" s="0"/>
      <c r="INB229" s="0"/>
      <c r="INC229" s="0"/>
      <c r="IND229" s="0"/>
      <c r="INE229" s="0"/>
      <c r="INF229" s="0"/>
      <c r="ING229" s="0"/>
      <c r="INH229" s="0"/>
      <c r="INI229" s="0"/>
      <c r="INJ229" s="0"/>
      <c r="INK229" s="0"/>
      <c r="INL229" s="0"/>
      <c r="INM229" s="0"/>
      <c r="INN229" s="0"/>
      <c r="INO229" s="0"/>
      <c r="INP229" s="0"/>
      <c r="INQ229" s="0"/>
      <c r="INR229" s="0"/>
      <c r="INS229" s="0"/>
      <c r="INT229" s="0"/>
      <c r="INU229" s="0"/>
      <c r="INV229" s="0"/>
      <c r="INW229" s="0"/>
      <c r="INX229" s="0"/>
      <c r="INY229" s="0"/>
      <c r="INZ229" s="0"/>
      <c r="IOA229" s="0"/>
      <c r="IOB229" s="0"/>
      <c r="IOC229" s="0"/>
      <c r="IOD229" s="0"/>
      <c r="IOE229" s="0"/>
      <c r="IOF229" s="0"/>
      <c r="IOG229" s="0"/>
      <c r="IOH229" s="0"/>
      <c r="IOI229" s="0"/>
      <c r="IOJ229" s="0"/>
      <c r="IOK229" s="0"/>
      <c r="IOL229" s="0"/>
      <c r="IOM229" s="0"/>
      <c r="ION229" s="0"/>
      <c r="IOO229" s="0"/>
      <c r="IOP229" s="0"/>
      <c r="IOQ229" s="0"/>
      <c r="IOR229" s="0"/>
      <c r="IOS229" s="0"/>
      <c r="IOT229" s="0"/>
      <c r="IOU229" s="0"/>
      <c r="IOV229" s="0"/>
      <c r="IOW229" s="0"/>
      <c r="IOX229" s="0"/>
      <c r="IOY229" s="0"/>
      <c r="IOZ229" s="0"/>
      <c r="IPA229" s="0"/>
      <c r="IPB229" s="0"/>
      <c r="IPC229" s="0"/>
      <c r="IPD229" s="0"/>
      <c r="IPE229" s="0"/>
      <c r="IPF229" s="0"/>
      <c r="IPG229" s="0"/>
      <c r="IPH229" s="0"/>
      <c r="IPI229" s="0"/>
      <c r="IPJ229" s="0"/>
      <c r="IPK229" s="0"/>
      <c r="IPL229" s="0"/>
      <c r="IPM229" s="0"/>
      <c r="IPN229" s="0"/>
      <c r="IPO229" s="0"/>
      <c r="IPP229" s="0"/>
      <c r="IPQ229" s="0"/>
      <c r="IPR229" s="0"/>
      <c r="IPS229" s="0"/>
      <c r="IPT229" s="0"/>
      <c r="IPU229" s="0"/>
      <c r="IPV229" s="0"/>
      <c r="IPW229" s="0"/>
      <c r="IPX229" s="0"/>
      <c r="IPY229" s="0"/>
      <c r="IPZ229" s="0"/>
      <c r="IQA229" s="0"/>
      <c r="IQB229" s="0"/>
      <c r="IQC229" s="0"/>
      <c r="IQD229" s="0"/>
      <c r="IQE229" s="0"/>
      <c r="IQF229" s="0"/>
      <c r="IQG229" s="0"/>
      <c r="IQH229" s="0"/>
      <c r="IQI229" s="0"/>
      <c r="IQJ229" s="0"/>
      <c r="IQK229" s="0"/>
      <c r="IQL229" s="0"/>
      <c r="IQM229" s="0"/>
      <c r="IQN229" s="0"/>
      <c r="IQO229" s="0"/>
      <c r="IQP229" s="0"/>
      <c r="IQQ229" s="0"/>
      <c r="IQR229" s="0"/>
      <c r="IQS229" s="0"/>
      <c r="IQT229" s="0"/>
      <c r="IQU229" s="0"/>
      <c r="IQV229" s="0"/>
      <c r="IQW229" s="0"/>
      <c r="IQX229" s="0"/>
      <c r="IQY229" s="0"/>
      <c r="IQZ229" s="0"/>
      <c r="IRA229" s="0"/>
      <c r="IRB229" s="0"/>
      <c r="IRC229" s="0"/>
      <c r="IRD229" s="0"/>
      <c r="IRE229" s="0"/>
      <c r="IRF229" s="0"/>
      <c r="IRG229" s="0"/>
      <c r="IRH229" s="0"/>
      <c r="IRI229" s="0"/>
      <c r="IRJ229" s="0"/>
      <c r="IRK229" s="0"/>
      <c r="IRL229" s="0"/>
      <c r="IRM229" s="0"/>
      <c r="IRN229" s="0"/>
      <c r="IRO229" s="0"/>
      <c r="IRP229" s="0"/>
      <c r="IRQ229" s="0"/>
      <c r="IRR229" s="0"/>
      <c r="IRS229" s="0"/>
      <c r="IRT229" s="0"/>
      <c r="IRU229" s="0"/>
      <c r="IRV229" s="0"/>
      <c r="IRW229" s="0"/>
      <c r="IRX229" s="0"/>
      <c r="IRY229" s="0"/>
      <c r="IRZ229" s="0"/>
      <c r="ISA229" s="0"/>
      <c r="ISB229" s="0"/>
      <c r="ISC229" s="0"/>
      <c r="ISD229" s="0"/>
      <c r="ISE229" s="0"/>
      <c r="ISF229" s="0"/>
      <c r="ISG229" s="0"/>
      <c r="ISH229" s="0"/>
      <c r="ISI229" s="0"/>
      <c r="ISJ229" s="0"/>
      <c r="ISK229" s="0"/>
      <c r="ISL229" s="0"/>
      <c r="ISM229" s="0"/>
      <c r="ISN229" s="0"/>
      <c r="ISO229" s="0"/>
      <c r="ISP229" s="0"/>
      <c r="ISQ229" s="0"/>
      <c r="ISR229" s="0"/>
      <c r="ISS229" s="0"/>
      <c r="IST229" s="0"/>
      <c r="ISU229" s="0"/>
      <c r="ISV229" s="0"/>
      <c r="ISW229" s="0"/>
      <c r="ISX229" s="0"/>
      <c r="ISY229" s="0"/>
      <c r="ISZ229" s="0"/>
      <c r="ITA229" s="0"/>
      <c r="ITB229" s="0"/>
      <c r="ITC229" s="0"/>
      <c r="ITD229" s="0"/>
      <c r="ITE229" s="0"/>
      <c r="ITF229" s="0"/>
      <c r="ITG229" s="0"/>
      <c r="ITH229" s="0"/>
      <c r="ITI229" s="0"/>
      <c r="ITJ229" s="0"/>
      <c r="ITK229" s="0"/>
      <c r="ITL229" s="0"/>
      <c r="ITM229" s="0"/>
      <c r="ITN229" s="0"/>
      <c r="ITO229" s="0"/>
      <c r="ITP229" s="0"/>
      <c r="ITQ229" s="0"/>
      <c r="ITR229" s="0"/>
      <c r="ITS229" s="0"/>
      <c r="ITT229" s="0"/>
      <c r="ITU229" s="0"/>
      <c r="ITV229" s="0"/>
      <c r="ITW229" s="0"/>
      <c r="ITX229" s="0"/>
      <c r="ITY229" s="0"/>
      <c r="ITZ229" s="0"/>
      <c r="IUA229" s="0"/>
      <c r="IUB229" s="0"/>
      <c r="IUC229" s="0"/>
      <c r="IUD229" s="0"/>
      <c r="IUE229" s="0"/>
      <c r="IUF229" s="0"/>
      <c r="IUG229" s="0"/>
      <c r="IUH229" s="0"/>
      <c r="IUI229" s="0"/>
      <c r="IUJ229" s="0"/>
      <c r="IUK229" s="0"/>
      <c r="IUL229" s="0"/>
      <c r="IUM229" s="0"/>
      <c r="IUN229" s="0"/>
      <c r="IUO229" s="0"/>
      <c r="IUP229" s="0"/>
      <c r="IUQ229" s="0"/>
      <c r="IUR229" s="0"/>
      <c r="IUS229" s="0"/>
      <c r="IUT229" s="0"/>
      <c r="IUU229" s="0"/>
      <c r="IUV229" s="0"/>
      <c r="IUW229" s="0"/>
      <c r="IUX229" s="0"/>
      <c r="IUY229" s="0"/>
      <c r="IUZ229" s="0"/>
      <c r="IVA229" s="0"/>
      <c r="IVB229" s="0"/>
      <c r="IVC229" s="0"/>
      <c r="IVD229" s="0"/>
      <c r="IVE229" s="0"/>
      <c r="IVF229" s="0"/>
      <c r="IVG229" s="0"/>
      <c r="IVH229" s="0"/>
      <c r="IVI229" s="0"/>
      <c r="IVJ229" s="0"/>
      <c r="IVK229" s="0"/>
      <c r="IVL229" s="0"/>
      <c r="IVM229" s="0"/>
      <c r="IVN229" s="0"/>
      <c r="IVO229" s="0"/>
      <c r="IVP229" s="0"/>
      <c r="IVQ229" s="0"/>
      <c r="IVR229" s="0"/>
      <c r="IVS229" s="0"/>
      <c r="IVT229" s="0"/>
      <c r="IVU229" s="0"/>
      <c r="IVV229" s="0"/>
      <c r="IVW229" s="0"/>
      <c r="IVX229" s="0"/>
      <c r="IVY229" s="0"/>
      <c r="IVZ229" s="0"/>
      <c r="IWA229" s="0"/>
      <c r="IWB229" s="0"/>
      <c r="IWC229" s="0"/>
      <c r="IWD229" s="0"/>
      <c r="IWE229" s="0"/>
      <c r="IWF229" s="0"/>
      <c r="IWG229" s="0"/>
      <c r="IWH229" s="0"/>
      <c r="IWI229" s="0"/>
      <c r="IWJ229" s="0"/>
      <c r="IWK229" s="0"/>
      <c r="IWL229" s="0"/>
      <c r="IWM229" s="0"/>
      <c r="IWN229" s="0"/>
      <c r="IWO229" s="0"/>
      <c r="IWP229" s="0"/>
      <c r="IWQ229" s="0"/>
      <c r="IWR229" s="0"/>
      <c r="IWS229" s="0"/>
      <c r="IWT229" s="0"/>
      <c r="IWU229" s="0"/>
      <c r="IWV229" s="0"/>
      <c r="IWW229" s="0"/>
      <c r="IWX229" s="0"/>
      <c r="IWY229" s="0"/>
      <c r="IWZ229" s="0"/>
      <c r="IXA229" s="0"/>
      <c r="IXB229" s="0"/>
      <c r="IXC229" s="0"/>
      <c r="IXD229" s="0"/>
      <c r="IXE229" s="0"/>
      <c r="IXF229" s="0"/>
      <c r="IXG229" s="0"/>
      <c r="IXH229" s="0"/>
      <c r="IXI229" s="0"/>
      <c r="IXJ229" s="0"/>
      <c r="IXK229" s="0"/>
      <c r="IXL229" s="0"/>
      <c r="IXM229" s="0"/>
      <c r="IXN229" s="0"/>
      <c r="IXO229" s="0"/>
      <c r="IXP229" s="0"/>
      <c r="IXQ229" s="0"/>
      <c r="IXR229" s="0"/>
      <c r="IXS229" s="0"/>
      <c r="IXT229" s="0"/>
      <c r="IXU229" s="0"/>
      <c r="IXV229" s="0"/>
      <c r="IXW229" s="0"/>
      <c r="IXX229" s="0"/>
      <c r="IXY229" s="0"/>
      <c r="IXZ229" s="0"/>
      <c r="IYA229" s="0"/>
      <c r="IYB229" s="0"/>
      <c r="IYC229" s="0"/>
      <c r="IYD229" s="0"/>
      <c r="IYE229" s="0"/>
      <c r="IYF229" s="0"/>
      <c r="IYG229" s="0"/>
      <c r="IYH229" s="0"/>
      <c r="IYI229" s="0"/>
      <c r="IYJ229" s="0"/>
      <c r="IYK229" s="0"/>
      <c r="IYL229" s="0"/>
      <c r="IYM229" s="0"/>
      <c r="IYN229" s="0"/>
      <c r="IYO229" s="0"/>
      <c r="IYP229" s="0"/>
      <c r="IYQ229" s="0"/>
      <c r="IYR229" s="0"/>
      <c r="IYS229" s="0"/>
      <c r="IYT229" s="0"/>
      <c r="IYU229" s="0"/>
      <c r="IYV229" s="0"/>
      <c r="IYW229" s="0"/>
      <c r="IYX229" s="0"/>
      <c r="IYY229" s="0"/>
      <c r="IYZ229" s="0"/>
      <c r="IZA229" s="0"/>
      <c r="IZB229" s="0"/>
      <c r="IZC229" s="0"/>
      <c r="IZD229" s="0"/>
      <c r="IZE229" s="0"/>
      <c r="IZF229" s="0"/>
      <c r="IZG229" s="0"/>
      <c r="IZH229" s="0"/>
      <c r="IZI229" s="0"/>
      <c r="IZJ229" s="0"/>
      <c r="IZK229" s="0"/>
      <c r="IZL229" s="0"/>
      <c r="IZM229" s="0"/>
      <c r="IZN229" s="0"/>
      <c r="IZO229" s="0"/>
      <c r="IZP229" s="0"/>
      <c r="IZQ229" s="0"/>
      <c r="IZR229" s="0"/>
      <c r="IZS229" s="0"/>
      <c r="IZT229" s="0"/>
      <c r="IZU229" s="0"/>
      <c r="IZV229" s="0"/>
      <c r="IZW229" s="0"/>
      <c r="IZX229" s="0"/>
      <c r="IZY229" s="0"/>
      <c r="IZZ229" s="0"/>
      <c r="JAA229" s="0"/>
      <c r="JAB229" s="0"/>
      <c r="JAC229" s="0"/>
      <c r="JAD229" s="0"/>
      <c r="JAE229" s="0"/>
      <c r="JAF229" s="0"/>
      <c r="JAG229" s="0"/>
      <c r="JAH229" s="0"/>
      <c r="JAI229" s="0"/>
      <c r="JAJ229" s="0"/>
      <c r="JAK229" s="0"/>
      <c r="JAL229" s="0"/>
      <c r="JAM229" s="0"/>
      <c r="JAN229" s="0"/>
      <c r="JAO229" s="0"/>
      <c r="JAP229" s="0"/>
      <c r="JAQ229" s="0"/>
      <c r="JAR229" s="0"/>
      <c r="JAS229" s="0"/>
      <c r="JAT229" s="0"/>
      <c r="JAU229" s="0"/>
      <c r="JAV229" s="0"/>
      <c r="JAW229" s="0"/>
      <c r="JAX229" s="0"/>
      <c r="JAY229" s="0"/>
      <c r="JAZ229" s="0"/>
      <c r="JBA229" s="0"/>
      <c r="JBB229" s="0"/>
      <c r="JBC229" s="0"/>
      <c r="JBD229" s="0"/>
      <c r="JBE229" s="0"/>
      <c r="JBF229" s="0"/>
      <c r="JBG229" s="0"/>
      <c r="JBH229" s="0"/>
      <c r="JBI229" s="0"/>
      <c r="JBJ229" s="0"/>
      <c r="JBK229" s="0"/>
      <c r="JBL229" s="0"/>
      <c r="JBM229" s="0"/>
      <c r="JBN229" s="0"/>
      <c r="JBO229" s="0"/>
      <c r="JBP229" s="0"/>
      <c r="JBQ229" s="0"/>
      <c r="JBR229" s="0"/>
      <c r="JBS229" s="0"/>
      <c r="JBT229" s="0"/>
      <c r="JBU229" s="0"/>
      <c r="JBV229" s="0"/>
      <c r="JBW229" s="0"/>
      <c r="JBX229" s="0"/>
      <c r="JBY229" s="0"/>
      <c r="JBZ229" s="0"/>
      <c r="JCA229" s="0"/>
      <c r="JCB229" s="0"/>
      <c r="JCC229" s="0"/>
      <c r="JCD229" s="0"/>
      <c r="JCE229" s="0"/>
      <c r="JCF229" s="0"/>
      <c r="JCG229" s="0"/>
      <c r="JCH229" s="0"/>
      <c r="JCI229" s="0"/>
      <c r="JCJ229" s="0"/>
      <c r="JCK229" s="0"/>
      <c r="JCL229" s="0"/>
      <c r="JCM229" s="0"/>
      <c r="JCN229" s="0"/>
      <c r="JCO229" s="0"/>
      <c r="JCP229" s="0"/>
      <c r="JCQ229" s="0"/>
      <c r="JCR229" s="0"/>
      <c r="JCS229" s="0"/>
      <c r="JCT229" s="0"/>
      <c r="JCU229" s="0"/>
      <c r="JCV229" s="0"/>
      <c r="JCW229" s="0"/>
      <c r="JCX229" s="0"/>
      <c r="JCY229" s="0"/>
      <c r="JCZ229" s="0"/>
      <c r="JDA229" s="0"/>
      <c r="JDB229" s="0"/>
      <c r="JDC229" s="0"/>
      <c r="JDD229" s="0"/>
      <c r="JDE229" s="0"/>
      <c r="JDF229" s="0"/>
      <c r="JDG229" s="0"/>
      <c r="JDH229" s="0"/>
      <c r="JDI229" s="0"/>
      <c r="JDJ229" s="0"/>
      <c r="JDK229" s="0"/>
      <c r="JDL229" s="0"/>
      <c r="JDM229" s="0"/>
      <c r="JDN229" s="0"/>
      <c r="JDO229" s="0"/>
      <c r="JDP229" s="0"/>
      <c r="JDQ229" s="0"/>
      <c r="JDR229" s="0"/>
      <c r="JDS229" s="0"/>
      <c r="JDT229" s="0"/>
      <c r="JDU229" s="0"/>
      <c r="JDV229" s="0"/>
      <c r="JDW229" s="0"/>
      <c r="JDX229" s="0"/>
      <c r="JDY229" s="0"/>
      <c r="JDZ229" s="0"/>
      <c r="JEA229" s="0"/>
      <c r="JEB229" s="0"/>
      <c r="JEC229" s="0"/>
      <c r="JED229" s="0"/>
      <c r="JEE229" s="0"/>
      <c r="JEF229" s="0"/>
      <c r="JEG229" s="0"/>
      <c r="JEH229" s="0"/>
      <c r="JEI229" s="0"/>
      <c r="JEJ229" s="0"/>
      <c r="JEK229" s="0"/>
      <c r="JEL229" s="0"/>
      <c r="JEM229" s="0"/>
      <c r="JEN229" s="0"/>
      <c r="JEO229" s="0"/>
      <c r="JEP229" s="0"/>
      <c r="JEQ229" s="0"/>
      <c r="JER229" s="0"/>
      <c r="JES229" s="0"/>
      <c r="JET229" s="0"/>
      <c r="JEU229" s="0"/>
      <c r="JEV229" s="0"/>
      <c r="JEW229" s="0"/>
      <c r="JEX229" s="0"/>
      <c r="JEY229" s="0"/>
      <c r="JEZ229" s="0"/>
      <c r="JFA229" s="0"/>
      <c r="JFB229" s="0"/>
      <c r="JFC229" s="0"/>
      <c r="JFD229" s="0"/>
      <c r="JFE229" s="0"/>
      <c r="JFF229" s="0"/>
      <c r="JFG229" s="0"/>
      <c r="JFH229" s="0"/>
      <c r="JFI229" s="0"/>
      <c r="JFJ229" s="0"/>
      <c r="JFK229" s="0"/>
      <c r="JFL229" s="0"/>
      <c r="JFM229" s="0"/>
      <c r="JFN229" s="0"/>
      <c r="JFO229" s="0"/>
      <c r="JFP229" s="0"/>
      <c r="JFQ229" s="0"/>
      <c r="JFR229" s="0"/>
      <c r="JFS229" s="0"/>
      <c r="JFT229" s="0"/>
      <c r="JFU229" s="0"/>
      <c r="JFV229" s="0"/>
      <c r="JFW229" s="0"/>
      <c r="JFX229" s="0"/>
      <c r="JFY229" s="0"/>
      <c r="JFZ229" s="0"/>
      <c r="JGA229" s="0"/>
      <c r="JGB229" s="0"/>
      <c r="JGC229" s="0"/>
      <c r="JGD229" s="0"/>
      <c r="JGE229" s="0"/>
      <c r="JGF229" s="0"/>
      <c r="JGG229" s="0"/>
      <c r="JGH229" s="0"/>
      <c r="JGI229" s="0"/>
      <c r="JGJ229" s="0"/>
      <c r="JGK229" s="0"/>
      <c r="JGL229" s="0"/>
      <c r="JGM229" s="0"/>
      <c r="JGN229" s="0"/>
      <c r="JGO229" s="0"/>
      <c r="JGP229" s="0"/>
      <c r="JGQ229" s="0"/>
      <c r="JGR229" s="0"/>
      <c r="JGS229" s="0"/>
      <c r="JGT229" s="0"/>
      <c r="JGU229" s="0"/>
      <c r="JGV229" s="0"/>
      <c r="JGW229" s="0"/>
      <c r="JGX229" s="0"/>
      <c r="JGY229" s="0"/>
      <c r="JGZ229" s="0"/>
      <c r="JHA229" s="0"/>
      <c r="JHB229" s="0"/>
      <c r="JHC229" s="0"/>
      <c r="JHD229" s="0"/>
      <c r="JHE229" s="0"/>
      <c r="JHF229" s="0"/>
      <c r="JHG229" s="0"/>
      <c r="JHH229" s="0"/>
      <c r="JHI229" s="0"/>
      <c r="JHJ229" s="0"/>
      <c r="JHK229" s="0"/>
      <c r="JHL229" s="0"/>
      <c r="JHM229" s="0"/>
      <c r="JHN229" s="0"/>
      <c r="JHO229" s="0"/>
      <c r="JHP229" s="0"/>
      <c r="JHQ229" s="0"/>
      <c r="JHR229" s="0"/>
      <c r="JHS229" s="0"/>
      <c r="JHT229" s="0"/>
      <c r="JHU229" s="0"/>
      <c r="JHV229" s="0"/>
      <c r="JHW229" s="0"/>
      <c r="JHX229" s="0"/>
      <c r="JHY229" s="0"/>
      <c r="JHZ229" s="0"/>
      <c r="JIA229" s="0"/>
      <c r="JIB229" s="0"/>
      <c r="JIC229" s="0"/>
      <c r="JID229" s="0"/>
      <c r="JIE229" s="0"/>
      <c r="JIF229" s="0"/>
      <c r="JIG229" s="0"/>
      <c r="JIH229" s="0"/>
      <c r="JII229" s="0"/>
      <c r="JIJ229" s="0"/>
      <c r="JIK229" s="0"/>
      <c r="JIL229" s="0"/>
      <c r="JIM229" s="0"/>
      <c r="JIN229" s="0"/>
      <c r="JIO229" s="0"/>
      <c r="JIP229" s="0"/>
      <c r="JIQ229" s="0"/>
      <c r="JIR229" s="0"/>
      <c r="JIS229" s="0"/>
      <c r="JIT229" s="0"/>
      <c r="JIU229" s="0"/>
      <c r="JIV229" s="0"/>
      <c r="JIW229" s="0"/>
      <c r="JIX229" s="0"/>
      <c r="JIY229" s="0"/>
      <c r="JIZ229" s="0"/>
      <c r="JJA229" s="0"/>
      <c r="JJB229" s="0"/>
      <c r="JJC229" s="0"/>
      <c r="JJD229" s="0"/>
      <c r="JJE229" s="0"/>
      <c r="JJF229" s="0"/>
      <c r="JJG229" s="0"/>
      <c r="JJH229" s="0"/>
      <c r="JJI229" s="0"/>
      <c r="JJJ229" s="0"/>
      <c r="JJK229" s="0"/>
      <c r="JJL229" s="0"/>
      <c r="JJM229" s="0"/>
      <c r="JJN229" s="0"/>
      <c r="JJO229" s="0"/>
      <c r="JJP229" s="0"/>
      <c r="JJQ229" s="0"/>
      <c r="JJR229" s="0"/>
      <c r="JJS229" s="0"/>
      <c r="JJT229" s="0"/>
      <c r="JJU229" s="0"/>
      <c r="JJV229" s="0"/>
      <c r="JJW229" s="0"/>
      <c r="JJX229" s="0"/>
      <c r="JJY229" s="0"/>
      <c r="JJZ229" s="0"/>
      <c r="JKA229" s="0"/>
      <c r="JKB229" s="0"/>
      <c r="JKC229" s="0"/>
      <c r="JKD229" s="0"/>
      <c r="JKE229" s="0"/>
      <c r="JKF229" s="0"/>
      <c r="JKG229" s="0"/>
      <c r="JKH229" s="0"/>
      <c r="JKI229" s="0"/>
      <c r="JKJ229" s="0"/>
      <c r="JKK229" s="0"/>
      <c r="JKL229" s="0"/>
      <c r="JKM229" s="0"/>
      <c r="JKN229" s="0"/>
      <c r="JKO229" s="0"/>
      <c r="JKP229" s="0"/>
      <c r="JKQ229" s="0"/>
      <c r="JKR229" s="0"/>
      <c r="JKS229" s="0"/>
      <c r="JKT229" s="0"/>
      <c r="JKU229" s="0"/>
      <c r="JKV229" s="0"/>
      <c r="JKW229" s="0"/>
      <c r="JKX229" s="0"/>
      <c r="JKY229" s="0"/>
      <c r="JKZ229" s="0"/>
      <c r="JLA229" s="0"/>
      <c r="JLB229" s="0"/>
      <c r="JLC229" s="0"/>
      <c r="JLD229" s="0"/>
      <c r="JLE229" s="0"/>
      <c r="JLF229" s="0"/>
      <c r="JLG229" s="0"/>
      <c r="JLH229" s="0"/>
      <c r="JLI229" s="0"/>
      <c r="JLJ229" s="0"/>
      <c r="JLK229" s="0"/>
      <c r="JLL229" s="0"/>
      <c r="JLM229" s="0"/>
      <c r="JLN229" s="0"/>
      <c r="JLO229" s="0"/>
      <c r="JLP229" s="0"/>
      <c r="JLQ229" s="0"/>
      <c r="JLR229" s="0"/>
      <c r="JLS229" s="0"/>
      <c r="JLT229" s="0"/>
      <c r="JLU229" s="0"/>
      <c r="JLV229" s="0"/>
      <c r="JLW229" s="0"/>
      <c r="JLX229" s="0"/>
      <c r="JLY229" s="0"/>
      <c r="JLZ229" s="0"/>
      <c r="JMA229" s="0"/>
      <c r="JMB229" s="0"/>
      <c r="JMC229" s="0"/>
      <c r="JMD229" s="0"/>
      <c r="JME229" s="0"/>
      <c r="JMF229" s="0"/>
      <c r="JMG229" s="0"/>
      <c r="JMH229" s="0"/>
      <c r="JMI229" s="0"/>
      <c r="JMJ229" s="0"/>
      <c r="JMK229" s="0"/>
      <c r="JML229" s="0"/>
      <c r="JMM229" s="0"/>
      <c r="JMN229" s="0"/>
      <c r="JMO229" s="0"/>
      <c r="JMP229" s="0"/>
      <c r="JMQ229" s="0"/>
      <c r="JMR229" s="0"/>
      <c r="JMS229" s="0"/>
      <c r="JMT229" s="0"/>
      <c r="JMU229" s="0"/>
      <c r="JMV229" s="0"/>
      <c r="JMW229" s="0"/>
      <c r="JMX229" s="0"/>
      <c r="JMY229" s="0"/>
      <c r="JMZ229" s="0"/>
      <c r="JNA229" s="0"/>
      <c r="JNB229" s="0"/>
      <c r="JNC229" s="0"/>
      <c r="JND229" s="0"/>
      <c r="JNE229" s="0"/>
      <c r="JNF229" s="0"/>
      <c r="JNG229" s="0"/>
      <c r="JNH229" s="0"/>
      <c r="JNI229" s="0"/>
      <c r="JNJ229" s="0"/>
      <c r="JNK229" s="0"/>
      <c r="JNL229" s="0"/>
      <c r="JNM229" s="0"/>
      <c r="JNN229" s="0"/>
      <c r="JNO229" s="0"/>
      <c r="JNP229" s="0"/>
      <c r="JNQ229" s="0"/>
      <c r="JNR229" s="0"/>
      <c r="JNS229" s="0"/>
      <c r="JNT229" s="0"/>
      <c r="JNU229" s="0"/>
      <c r="JNV229" s="0"/>
      <c r="JNW229" s="0"/>
      <c r="JNX229" s="0"/>
      <c r="JNY229" s="0"/>
      <c r="JNZ229" s="0"/>
      <c r="JOA229" s="0"/>
      <c r="JOB229" s="0"/>
      <c r="JOC229" s="0"/>
      <c r="JOD229" s="0"/>
      <c r="JOE229" s="0"/>
      <c r="JOF229" s="0"/>
      <c r="JOG229" s="0"/>
      <c r="JOH229" s="0"/>
      <c r="JOI229" s="0"/>
      <c r="JOJ229" s="0"/>
      <c r="JOK229" s="0"/>
      <c r="JOL229" s="0"/>
      <c r="JOM229" s="0"/>
      <c r="JON229" s="0"/>
      <c r="JOO229" s="0"/>
      <c r="JOP229" s="0"/>
      <c r="JOQ229" s="0"/>
      <c r="JOR229" s="0"/>
      <c r="JOS229" s="0"/>
      <c r="JOT229" s="0"/>
      <c r="JOU229" s="0"/>
      <c r="JOV229" s="0"/>
      <c r="JOW229" s="0"/>
      <c r="JOX229" s="0"/>
      <c r="JOY229" s="0"/>
      <c r="JOZ229" s="0"/>
      <c r="JPA229" s="0"/>
      <c r="JPB229" s="0"/>
      <c r="JPC229" s="0"/>
      <c r="JPD229" s="0"/>
      <c r="JPE229" s="0"/>
      <c r="JPF229" s="0"/>
      <c r="JPG229" s="0"/>
      <c r="JPH229" s="0"/>
      <c r="JPI229" s="0"/>
      <c r="JPJ229" s="0"/>
      <c r="JPK229" s="0"/>
      <c r="JPL229" s="0"/>
      <c r="JPM229" s="0"/>
      <c r="JPN229" s="0"/>
      <c r="JPO229" s="0"/>
      <c r="JPP229" s="0"/>
      <c r="JPQ229" s="0"/>
      <c r="JPR229" s="0"/>
      <c r="JPS229" s="0"/>
      <c r="JPT229" s="0"/>
      <c r="JPU229" s="0"/>
      <c r="JPV229" s="0"/>
      <c r="JPW229" s="0"/>
      <c r="JPX229" s="0"/>
      <c r="JPY229" s="0"/>
      <c r="JPZ229" s="0"/>
      <c r="JQA229" s="0"/>
      <c r="JQB229" s="0"/>
      <c r="JQC229" s="0"/>
      <c r="JQD229" s="0"/>
      <c r="JQE229" s="0"/>
      <c r="JQF229" s="0"/>
      <c r="JQG229" s="0"/>
      <c r="JQH229" s="0"/>
      <c r="JQI229" s="0"/>
      <c r="JQJ229" s="0"/>
      <c r="JQK229" s="0"/>
      <c r="JQL229" s="0"/>
      <c r="JQM229" s="0"/>
      <c r="JQN229" s="0"/>
      <c r="JQO229" s="0"/>
      <c r="JQP229" s="0"/>
      <c r="JQQ229" s="0"/>
      <c r="JQR229" s="0"/>
      <c r="JQS229" s="0"/>
      <c r="JQT229" s="0"/>
      <c r="JQU229" s="0"/>
      <c r="JQV229" s="0"/>
      <c r="JQW229" s="0"/>
      <c r="JQX229" s="0"/>
      <c r="JQY229" s="0"/>
      <c r="JQZ229" s="0"/>
      <c r="JRA229" s="0"/>
      <c r="JRB229" s="0"/>
      <c r="JRC229" s="0"/>
      <c r="JRD229" s="0"/>
      <c r="JRE229" s="0"/>
      <c r="JRF229" s="0"/>
      <c r="JRG229" s="0"/>
      <c r="JRH229" s="0"/>
      <c r="JRI229" s="0"/>
      <c r="JRJ229" s="0"/>
      <c r="JRK229" s="0"/>
      <c r="JRL229" s="0"/>
      <c r="JRM229" s="0"/>
      <c r="JRN229" s="0"/>
      <c r="JRO229" s="0"/>
      <c r="JRP229" s="0"/>
      <c r="JRQ229" s="0"/>
      <c r="JRR229" s="0"/>
      <c r="JRS229" s="0"/>
      <c r="JRT229" s="0"/>
      <c r="JRU229" s="0"/>
      <c r="JRV229" s="0"/>
      <c r="JRW229" s="0"/>
      <c r="JRX229" s="0"/>
      <c r="JRY229" s="0"/>
      <c r="JRZ229" s="0"/>
      <c r="JSA229" s="0"/>
      <c r="JSB229" s="0"/>
      <c r="JSC229" s="0"/>
      <c r="JSD229" s="0"/>
      <c r="JSE229" s="0"/>
      <c r="JSF229" s="0"/>
      <c r="JSG229" s="0"/>
      <c r="JSH229" s="0"/>
      <c r="JSI229" s="0"/>
      <c r="JSJ229" s="0"/>
      <c r="JSK229" s="0"/>
      <c r="JSL229" s="0"/>
      <c r="JSM229" s="0"/>
      <c r="JSN229" s="0"/>
      <c r="JSO229" s="0"/>
      <c r="JSP229" s="0"/>
      <c r="JSQ229" s="0"/>
      <c r="JSR229" s="0"/>
      <c r="JSS229" s="0"/>
      <c r="JST229" s="0"/>
      <c r="JSU229" s="0"/>
      <c r="JSV229" s="0"/>
      <c r="JSW229" s="0"/>
      <c r="JSX229" s="0"/>
      <c r="JSY229" s="0"/>
      <c r="JSZ229" s="0"/>
      <c r="JTA229" s="0"/>
      <c r="JTB229" s="0"/>
      <c r="JTC229" s="0"/>
      <c r="JTD229" s="0"/>
      <c r="JTE229" s="0"/>
      <c r="JTF229" s="0"/>
      <c r="JTG229" s="0"/>
      <c r="JTH229" s="0"/>
      <c r="JTI229" s="0"/>
      <c r="JTJ229" s="0"/>
      <c r="JTK229" s="0"/>
      <c r="JTL229" s="0"/>
      <c r="JTM229" s="0"/>
      <c r="JTN229" s="0"/>
      <c r="JTO229" s="0"/>
      <c r="JTP229" s="0"/>
      <c r="JTQ229" s="0"/>
      <c r="JTR229" s="0"/>
      <c r="JTS229" s="0"/>
      <c r="JTT229" s="0"/>
      <c r="JTU229" s="0"/>
      <c r="JTV229" s="0"/>
      <c r="JTW229" s="0"/>
      <c r="JTX229" s="0"/>
      <c r="JTY229" s="0"/>
      <c r="JTZ229" s="0"/>
      <c r="JUA229" s="0"/>
      <c r="JUB229" s="0"/>
      <c r="JUC229" s="0"/>
      <c r="JUD229" s="0"/>
      <c r="JUE229" s="0"/>
      <c r="JUF229" s="0"/>
      <c r="JUG229" s="0"/>
      <c r="JUH229" s="0"/>
      <c r="JUI229" s="0"/>
      <c r="JUJ229" s="0"/>
      <c r="JUK229" s="0"/>
      <c r="JUL229" s="0"/>
      <c r="JUM229" s="0"/>
      <c r="JUN229" s="0"/>
      <c r="JUO229" s="0"/>
      <c r="JUP229" s="0"/>
      <c r="JUQ229" s="0"/>
      <c r="JUR229" s="0"/>
      <c r="JUS229" s="0"/>
      <c r="JUT229" s="0"/>
      <c r="JUU229" s="0"/>
      <c r="JUV229" s="0"/>
      <c r="JUW229" s="0"/>
      <c r="JUX229" s="0"/>
      <c r="JUY229" s="0"/>
      <c r="JUZ229" s="0"/>
      <c r="JVA229" s="0"/>
      <c r="JVB229" s="0"/>
      <c r="JVC229" s="0"/>
      <c r="JVD229" s="0"/>
      <c r="JVE229" s="0"/>
      <c r="JVF229" s="0"/>
      <c r="JVG229" s="0"/>
      <c r="JVH229" s="0"/>
      <c r="JVI229" s="0"/>
      <c r="JVJ229" s="0"/>
      <c r="JVK229" s="0"/>
      <c r="JVL229" s="0"/>
      <c r="JVM229" s="0"/>
      <c r="JVN229" s="0"/>
      <c r="JVO229" s="0"/>
      <c r="JVP229" s="0"/>
      <c r="JVQ229" s="0"/>
      <c r="JVR229" s="0"/>
      <c r="JVS229" s="0"/>
      <c r="JVT229" s="0"/>
      <c r="JVU229" s="0"/>
      <c r="JVV229" s="0"/>
      <c r="JVW229" s="0"/>
      <c r="JVX229" s="0"/>
      <c r="JVY229" s="0"/>
      <c r="JVZ229" s="0"/>
      <c r="JWA229" s="0"/>
      <c r="JWB229" s="0"/>
      <c r="JWC229" s="0"/>
      <c r="JWD229" s="0"/>
      <c r="JWE229" s="0"/>
      <c r="JWF229" s="0"/>
      <c r="JWG229" s="0"/>
      <c r="JWH229" s="0"/>
      <c r="JWI229" s="0"/>
      <c r="JWJ229" s="0"/>
      <c r="JWK229" s="0"/>
      <c r="JWL229" s="0"/>
      <c r="JWM229" s="0"/>
      <c r="JWN229" s="0"/>
      <c r="JWO229" s="0"/>
      <c r="JWP229" s="0"/>
      <c r="JWQ229" s="0"/>
      <c r="JWR229" s="0"/>
      <c r="JWS229" s="0"/>
      <c r="JWT229" s="0"/>
      <c r="JWU229" s="0"/>
      <c r="JWV229" s="0"/>
      <c r="JWW229" s="0"/>
      <c r="JWX229" s="0"/>
      <c r="JWY229" s="0"/>
      <c r="JWZ229" s="0"/>
      <c r="JXA229" s="0"/>
      <c r="JXB229" s="0"/>
      <c r="JXC229" s="0"/>
      <c r="JXD229" s="0"/>
      <c r="JXE229" s="0"/>
      <c r="JXF229" s="0"/>
      <c r="JXG229" s="0"/>
      <c r="JXH229" s="0"/>
      <c r="JXI229" s="0"/>
      <c r="JXJ229" s="0"/>
      <c r="JXK229" s="0"/>
      <c r="JXL229" s="0"/>
      <c r="JXM229" s="0"/>
      <c r="JXN229" s="0"/>
      <c r="JXO229" s="0"/>
      <c r="JXP229" s="0"/>
      <c r="JXQ229" s="0"/>
      <c r="JXR229" s="0"/>
      <c r="JXS229" s="0"/>
      <c r="JXT229" s="0"/>
      <c r="JXU229" s="0"/>
      <c r="JXV229" s="0"/>
      <c r="JXW229" s="0"/>
      <c r="JXX229" s="0"/>
      <c r="JXY229" s="0"/>
      <c r="JXZ229" s="0"/>
      <c r="JYA229" s="0"/>
      <c r="JYB229" s="0"/>
      <c r="JYC229" s="0"/>
      <c r="JYD229" s="0"/>
      <c r="JYE229" s="0"/>
      <c r="JYF229" s="0"/>
      <c r="JYG229" s="0"/>
      <c r="JYH229" s="0"/>
      <c r="JYI229" s="0"/>
      <c r="JYJ229" s="0"/>
      <c r="JYK229" s="0"/>
      <c r="JYL229" s="0"/>
      <c r="JYM229" s="0"/>
      <c r="JYN229" s="0"/>
      <c r="JYO229" s="0"/>
      <c r="JYP229" s="0"/>
      <c r="JYQ229" s="0"/>
      <c r="JYR229" s="0"/>
      <c r="JYS229" s="0"/>
      <c r="JYT229" s="0"/>
      <c r="JYU229" s="0"/>
      <c r="JYV229" s="0"/>
      <c r="JYW229" s="0"/>
      <c r="JYX229" s="0"/>
      <c r="JYY229" s="0"/>
      <c r="JYZ229" s="0"/>
      <c r="JZA229" s="0"/>
      <c r="JZB229" s="0"/>
      <c r="JZC229" s="0"/>
      <c r="JZD229" s="0"/>
      <c r="JZE229" s="0"/>
      <c r="JZF229" s="0"/>
      <c r="JZG229" s="0"/>
      <c r="JZH229" s="0"/>
      <c r="JZI229" s="0"/>
      <c r="JZJ229" s="0"/>
      <c r="JZK229" s="0"/>
      <c r="JZL229" s="0"/>
      <c r="JZM229" s="0"/>
      <c r="JZN229" s="0"/>
      <c r="JZO229" s="0"/>
      <c r="JZP229" s="0"/>
      <c r="JZQ229" s="0"/>
      <c r="JZR229" s="0"/>
      <c r="JZS229" s="0"/>
      <c r="JZT229" s="0"/>
      <c r="JZU229" s="0"/>
      <c r="JZV229" s="0"/>
      <c r="JZW229" s="0"/>
      <c r="JZX229" s="0"/>
      <c r="JZY229" s="0"/>
      <c r="JZZ229" s="0"/>
      <c r="KAA229" s="0"/>
      <c r="KAB229" s="0"/>
      <c r="KAC229" s="0"/>
      <c r="KAD229" s="0"/>
      <c r="KAE229" s="0"/>
      <c r="KAF229" s="0"/>
      <c r="KAG229" s="0"/>
      <c r="KAH229" s="0"/>
      <c r="KAI229" s="0"/>
      <c r="KAJ229" s="0"/>
      <c r="KAK229" s="0"/>
      <c r="KAL229" s="0"/>
      <c r="KAM229" s="0"/>
      <c r="KAN229" s="0"/>
      <c r="KAO229" s="0"/>
      <c r="KAP229" s="0"/>
      <c r="KAQ229" s="0"/>
      <c r="KAR229" s="0"/>
      <c r="KAS229" s="0"/>
      <c r="KAT229" s="0"/>
      <c r="KAU229" s="0"/>
      <c r="KAV229" s="0"/>
      <c r="KAW229" s="0"/>
      <c r="KAX229" s="0"/>
      <c r="KAY229" s="0"/>
      <c r="KAZ229" s="0"/>
      <c r="KBA229" s="0"/>
      <c r="KBB229" s="0"/>
      <c r="KBC229" s="0"/>
      <c r="KBD229" s="0"/>
      <c r="KBE229" s="0"/>
      <c r="KBF229" s="0"/>
      <c r="KBG229" s="0"/>
      <c r="KBH229" s="0"/>
      <c r="KBI229" s="0"/>
      <c r="KBJ229" s="0"/>
      <c r="KBK229" s="0"/>
      <c r="KBL229" s="0"/>
      <c r="KBM229" s="0"/>
      <c r="KBN229" s="0"/>
      <c r="KBO229" s="0"/>
      <c r="KBP229" s="0"/>
      <c r="KBQ229" s="0"/>
      <c r="KBR229" s="0"/>
      <c r="KBS229" s="0"/>
      <c r="KBT229" s="0"/>
      <c r="KBU229" s="0"/>
      <c r="KBV229" s="0"/>
      <c r="KBW229" s="0"/>
      <c r="KBX229" s="0"/>
      <c r="KBY229" s="0"/>
      <c r="KBZ229" s="0"/>
      <c r="KCA229" s="0"/>
      <c r="KCB229" s="0"/>
      <c r="KCC229" s="0"/>
      <c r="KCD229" s="0"/>
      <c r="KCE229" s="0"/>
      <c r="KCF229" s="0"/>
      <c r="KCG229" s="0"/>
      <c r="KCH229" s="0"/>
      <c r="KCI229" s="0"/>
      <c r="KCJ229" s="0"/>
      <c r="KCK229" s="0"/>
      <c r="KCL229" s="0"/>
      <c r="KCM229" s="0"/>
      <c r="KCN229" s="0"/>
      <c r="KCO229" s="0"/>
      <c r="KCP229" s="0"/>
      <c r="KCQ229" s="0"/>
      <c r="KCR229" s="0"/>
      <c r="KCS229" s="0"/>
      <c r="KCT229" s="0"/>
      <c r="KCU229" s="0"/>
      <c r="KCV229" s="0"/>
      <c r="KCW229" s="0"/>
      <c r="KCX229" s="0"/>
      <c r="KCY229" s="0"/>
      <c r="KCZ229" s="0"/>
      <c r="KDA229" s="0"/>
      <c r="KDB229" s="0"/>
      <c r="KDC229" s="0"/>
      <c r="KDD229" s="0"/>
      <c r="KDE229" s="0"/>
      <c r="KDF229" s="0"/>
      <c r="KDG229" s="0"/>
      <c r="KDH229" s="0"/>
      <c r="KDI229" s="0"/>
      <c r="KDJ229" s="0"/>
      <c r="KDK229" s="0"/>
      <c r="KDL229" s="0"/>
      <c r="KDM229" s="0"/>
      <c r="KDN229" s="0"/>
      <c r="KDO229" s="0"/>
      <c r="KDP229" s="0"/>
      <c r="KDQ229" s="0"/>
      <c r="KDR229" s="0"/>
      <c r="KDS229" s="0"/>
      <c r="KDT229" s="0"/>
      <c r="KDU229" s="0"/>
      <c r="KDV229" s="0"/>
      <c r="KDW229" s="0"/>
      <c r="KDX229" s="0"/>
      <c r="KDY229" s="0"/>
      <c r="KDZ229" s="0"/>
      <c r="KEA229" s="0"/>
      <c r="KEB229" s="0"/>
      <c r="KEC229" s="0"/>
      <c r="KED229" s="0"/>
      <c r="KEE229" s="0"/>
      <c r="KEF229" s="0"/>
      <c r="KEG229" s="0"/>
      <c r="KEH229" s="0"/>
      <c r="KEI229" s="0"/>
      <c r="KEJ229" s="0"/>
      <c r="KEK229" s="0"/>
      <c r="KEL229" s="0"/>
      <c r="KEM229" s="0"/>
      <c r="KEN229" s="0"/>
      <c r="KEO229" s="0"/>
      <c r="KEP229" s="0"/>
      <c r="KEQ229" s="0"/>
      <c r="KER229" s="0"/>
      <c r="KES229" s="0"/>
      <c r="KET229" s="0"/>
      <c r="KEU229" s="0"/>
      <c r="KEV229" s="0"/>
      <c r="KEW229" s="0"/>
      <c r="KEX229" s="0"/>
      <c r="KEY229" s="0"/>
      <c r="KEZ229" s="0"/>
      <c r="KFA229" s="0"/>
      <c r="KFB229" s="0"/>
      <c r="KFC229" s="0"/>
      <c r="KFD229" s="0"/>
      <c r="KFE229" s="0"/>
      <c r="KFF229" s="0"/>
      <c r="KFG229" s="0"/>
      <c r="KFH229" s="0"/>
      <c r="KFI229" s="0"/>
      <c r="KFJ229" s="0"/>
      <c r="KFK229" s="0"/>
      <c r="KFL229" s="0"/>
      <c r="KFM229" s="0"/>
      <c r="KFN229" s="0"/>
      <c r="KFO229" s="0"/>
      <c r="KFP229" s="0"/>
      <c r="KFQ229" s="0"/>
      <c r="KFR229" s="0"/>
      <c r="KFS229" s="0"/>
      <c r="KFT229" s="0"/>
      <c r="KFU229" s="0"/>
      <c r="KFV229" s="0"/>
      <c r="KFW229" s="0"/>
      <c r="KFX229" s="0"/>
      <c r="KFY229" s="0"/>
      <c r="KFZ229" s="0"/>
      <c r="KGA229" s="0"/>
      <c r="KGB229" s="0"/>
      <c r="KGC229" s="0"/>
      <c r="KGD229" s="0"/>
      <c r="KGE229" s="0"/>
      <c r="KGF229" s="0"/>
      <c r="KGG229" s="0"/>
      <c r="KGH229" s="0"/>
      <c r="KGI229" s="0"/>
      <c r="KGJ229" s="0"/>
      <c r="KGK229" s="0"/>
      <c r="KGL229" s="0"/>
      <c r="KGM229" s="0"/>
      <c r="KGN229" s="0"/>
      <c r="KGO229" s="0"/>
      <c r="KGP229" s="0"/>
      <c r="KGQ229" s="0"/>
      <c r="KGR229" s="0"/>
      <c r="KGS229" s="0"/>
      <c r="KGT229" s="0"/>
      <c r="KGU229" s="0"/>
      <c r="KGV229" s="0"/>
      <c r="KGW229" s="0"/>
      <c r="KGX229" s="0"/>
      <c r="KGY229" s="0"/>
      <c r="KGZ229" s="0"/>
      <c r="KHA229" s="0"/>
      <c r="KHB229" s="0"/>
      <c r="KHC229" s="0"/>
      <c r="KHD229" s="0"/>
      <c r="KHE229" s="0"/>
      <c r="KHF229" s="0"/>
      <c r="KHG229" s="0"/>
      <c r="KHH229" s="0"/>
      <c r="KHI229" s="0"/>
      <c r="KHJ229" s="0"/>
      <c r="KHK229" s="0"/>
      <c r="KHL229" s="0"/>
      <c r="KHM229" s="0"/>
      <c r="KHN229" s="0"/>
      <c r="KHO229" s="0"/>
      <c r="KHP229" s="0"/>
      <c r="KHQ229" s="0"/>
      <c r="KHR229" s="0"/>
      <c r="KHS229" s="0"/>
      <c r="KHT229" s="0"/>
      <c r="KHU229" s="0"/>
      <c r="KHV229" s="0"/>
      <c r="KHW229" s="0"/>
      <c r="KHX229" s="0"/>
      <c r="KHY229" s="0"/>
      <c r="KHZ229" s="0"/>
      <c r="KIA229" s="0"/>
      <c r="KIB229" s="0"/>
      <c r="KIC229" s="0"/>
      <c r="KID229" s="0"/>
      <c r="KIE229" s="0"/>
      <c r="KIF229" s="0"/>
      <c r="KIG229" s="0"/>
      <c r="KIH229" s="0"/>
      <c r="KII229" s="0"/>
      <c r="KIJ229" s="0"/>
      <c r="KIK229" s="0"/>
      <c r="KIL229" s="0"/>
      <c r="KIM229" s="0"/>
      <c r="KIN229" s="0"/>
      <c r="KIO229" s="0"/>
      <c r="KIP229" s="0"/>
      <c r="KIQ229" s="0"/>
      <c r="KIR229" s="0"/>
      <c r="KIS229" s="0"/>
      <c r="KIT229" s="0"/>
      <c r="KIU229" s="0"/>
      <c r="KIV229" s="0"/>
      <c r="KIW229" s="0"/>
      <c r="KIX229" s="0"/>
      <c r="KIY229" s="0"/>
      <c r="KIZ229" s="0"/>
      <c r="KJA229" s="0"/>
      <c r="KJB229" s="0"/>
      <c r="KJC229" s="0"/>
      <c r="KJD229" s="0"/>
      <c r="KJE229" s="0"/>
      <c r="KJF229" s="0"/>
      <c r="KJG229" s="0"/>
      <c r="KJH229" s="0"/>
      <c r="KJI229" s="0"/>
      <c r="KJJ229" s="0"/>
      <c r="KJK229" s="0"/>
      <c r="KJL229" s="0"/>
      <c r="KJM229" s="0"/>
      <c r="KJN229" s="0"/>
      <c r="KJO229" s="0"/>
      <c r="KJP229" s="0"/>
      <c r="KJQ229" s="0"/>
      <c r="KJR229" s="0"/>
      <c r="KJS229" s="0"/>
      <c r="KJT229" s="0"/>
      <c r="KJU229" s="0"/>
      <c r="KJV229" s="0"/>
      <c r="KJW229" s="0"/>
      <c r="KJX229" s="0"/>
      <c r="KJY229" s="0"/>
      <c r="KJZ229" s="0"/>
      <c r="KKA229" s="0"/>
      <c r="KKB229" s="0"/>
      <c r="KKC229" s="0"/>
      <c r="KKD229" s="0"/>
      <c r="KKE229" s="0"/>
      <c r="KKF229" s="0"/>
      <c r="KKG229" s="0"/>
      <c r="KKH229" s="0"/>
      <c r="KKI229" s="0"/>
      <c r="KKJ229" s="0"/>
      <c r="KKK229" s="0"/>
      <c r="KKL229" s="0"/>
      <c r="KKM229" s="0"/>
      <c r="KKN229" s="0"/>
      <c r="KKO229" s="0"/>
      <c r="KKP229" s="0"/>
      <c r="KKQ229" s="0"/>
      <c r="KKR229" s="0"/>
      <c r="KKS229" s="0"/>
      <c r="KKT229" s="0"/>
      <c r="KKU229" s="0"/>
      <c r="KKV229" s="0"/>
      <c r="KKW229" s="0"/>
      <c r="KKX229" s="0"/>
      <c r="KKY229" s="0"/>
      <c r="KKZ229" s="0"/>
      <c r="KLA229" s="0"/>
      <c r="KLB229" s="0"/>
      <c r="KLC229" s="0"/>
      <c r="KLD229" s="0"/>
      <c r="KLE229" s="0"/>
      <c r="KLF229" s="0"/>
      <c r="KLG229" s="0"/>
      <c r="KLH229" s="0"/>
      <c r="KLI229" s="0"/>
      <c r="KLJ229" s="0"/>
      <c r="KLK229" s="0"/>
      <c r="KLL229" s="0"/>
      <c r="KLM229" s="0"/>
      <c r="KLN229" s="0"/>
      <c r="KLO229" s="0"/>
      <c r="KLP229" s="0"/>
      <c r="KLQ229" s="0"/>
      <c r="KLR229" s="0"/>
      <c r="KLS229" s="0"/>
      <c r="KLT229" s="0"/>
      <c r="KLU229" s="0"/>
      <c r="KLV229" s="0"/>
      <c r="KLW229" s="0"/>
      <c r="KLX229" s="0"/>
      <c r="KLY229" s="0"/>
      <c r="KLZ229" s="0"/>
      <c r="KMA229" s="0"/>
      <c r="KMB229" s="0"/>
      <c r="KMC229" s="0"/>
      <c r="KMD229" s="0"/>
      <c r="KME229" s="0"/>
      <c r="KMF229" s="0"/>
      <c r="KMG229" s="0"/>
      <c r="KMH229" s="0"/>
      <c r="KMI229" s="0"/>
      <c r="KMJ229" s="0"/>
      <c r="KMK229" s="0"/>
      <c r="KML229" s="0"/>
      <c r="KMM229" s="0"/>
      <c r="KMN229" s="0"/>
      <c r="KMO229" s="0"/>
      <c r="KMP229" s="0"/>
      <c r="KMQ229" s="0"/>
      <c r="KMR229" s="0"/>
      <c r="KMS229" s="0"/>
      <c r="KMT229" s="0"/>
      <c r="KMU229" s="0"/>
      <c r="KMV229" s="0"/>
      <c r="KMW229" s="0"/>
      <c r="KMX229" s="0"/>
      <c r="KMY229" s="0"/>
      <c r="KMZ229" s="0"/>
      <c r="KNA229" s="0"/>
      <c r="KNB229" s="0"/>
      <c r="KNC229" s="0"/>
      <c r="KND229" s="0"/>
      <c r="KNE229" s="0"/>
      <c r="KNF229" s="0"/>
      <c r="KNG229" s="0"/>
      <c r="KNH229" s="0"/>
      <c r="KNI229" s="0"/>
      <c r="KNJ229" s="0"/>
      <c r="KNK229" s="0"/>
      <c r="KNL229" s="0"/>
      <c r="KNM229" s="0"/>
      <c r="KNN229" s="0"/>
      <c r="KNO229" s="0"/>
      <c r="KNP229" s="0"/>
      <c r="KNQ229" s="0"/>
      <c r="KNR229" s="0"/>
      <c r="KNS229" s="0"/>
      <c r="KNT229" s="0"/>
      <c r="KNU229" s="0"/>
      <c r="KNV229" s="0"/>
      <c r="KNW229" s="0"/>
      <c r="KNX229" s="0"/>
      <c r="KNY229" s="0"/>
      <c r="KNZ229" s="0"/>
      <c r="KOA229" s="0"/>
      <c r="KOB229" s="0"/>
      <c r="KOC229" s="0"/>
      <c r="KOD229" s="0"/>
      <c r="KOE229" s="0"/>
      <c r="KOF229" s="0"/>
      <c r="KOG229" s="0"/>
      <c r="KOH229" s="0"/>
      <c r="KOI229" s="0"/>
      <c r="KOJ229" s="0"/>
      <c r="KOK229" s="0"/>
      <c r="KOL229" s="0"/>
      <c r="KOM229" s="0"/>
      <c r="KON229" s="0"/>
      <c r="KOO229" s="0"/>
      <c r="KOP229" s="0"/>
      <c r="KOQ229" s="0"/>
      <c r="KOR229" s="0"/>
      <c r="KOS229" s="0"/>
      <c r="KOT229" s="0"/>
      <c r="KOU229" s="0"/>
      <c r="KOV229" s="0"/>
      <c r="KOW229" s="0"/>
      <c r="KOX229" s="0"/>
      <c r="KOY229" s="0"/>
      <c r="KOZ229" s="0"/>
      <c r="KPA229" s="0"/>
      <c r="KPB229" s="0"/>
      <c r="KPC229" s="0"/>
      <c r="KPD229" s="0"/>
      <c r="KPE229" s="0"/>
      <c r="KPF229" s="0"/>
      <c r="KPG229" s="0"/>
      <c r="KPH229" s="0"/>
      <c r="KPI229" s="0"/>
      <c r="KPJ229" s="0"/>
      <c r="KPK229" s="0"/>
      <c r="KPL229" s="0"/>
      <c r="KPM229" s="0"/>
      <c r="KPN229" s="0"/>
      <c r="KPO229" s="0"/>
      <c r="KPP229" s="0"/>
      <c r="KPQ229" s="0"/>
      <c r="KPR229" s="0"/>
      <c r="KPS229" s="0"/>
      <c r="KPT229" s="0"/>
      <c r="KPU229" s="0"/>
      <c r="KPV229" s="0"/>
      <c r="KPW229" s="0"/>
      <c r="KPX229" s="0"/>
      <c r="KPY229" s="0"/>
      <c r="KPZ229" s="0"/>
      <c r="KQA229" s="0"/>
      <c r="KQB229" s="0"/>
      <c r="KQC229" s="0"/>
      <c r="KQD229" s="0"/>
      <c r="KQE229" s="0"/>
      <c r="KQF229" s="0"/>
      <c r="KQG229" s="0"/>
      <c r="KQH229" s="0"/>
      <c r="KQI229" s="0"/>
      <c r="KQJ229" s="0"/>
      <c r="KQK229" s="0"/>
      <c r="KQL229" s="0"/>
      <c r="KQM229" s="0"/>
      <c r="KQN229" s="0"/>
      <c r="KQO229" s="0"/>
      <c r="KQP229" s="0"/>
      <c r="KQQ229" s="0"/>
      <c r="KQR229" s="0"/>
      <c r="KQS229" s="0"/>
      <c r="KQT229" s="0"/>
      <c r="KQU229" s="0"/>
      <c r="KQV229" s="0"/>
      <c r="KQW229" s="0"/>
      <c r="KQX229" s="0"/>
      <c r="KQY229" s="0"/>
      <c r="KQZ229" s="0"/>
      <c r="KRA229" s="0"/>
      <c r="KRB229" s="0"/>
      <c r="KRC229" s="0"/>
      <c r="KRD229" s="0"/>
      <c r="KRE229" s="0"/>
      <c r="KRF229" s="0"/>
      <c r="KRG229" s="0"/>
      <c r="KRH229" s="0"/>
      <c r="KRI229" s="0"/>
      <c r="KRJ229" s="0"/>
      <c r="KRK229" s="0"/>
      <c r="KRL229" s="0"/>
      <c r="KRM229" s="0"/>
      <c r="KRN229" s="0"/>
      <c r="KRO229" s="0"/>
      <c r="KRP229" s="0"/>
      <c r="KRQ229" s="0"/>
      <c r="KRR229" s="0"/>
      <c r="KRS229" s="0"/>
      <c r="KRT229" s="0"/>
      <c r="KRU229" s="0"/>
      <c r="KRV229" s="0"/>
      <c r="KRW229" s="0"/>
      <c r="KRX229" s="0"/>
      <c r="KRY229" s="0"/>
      <c r="KRZ229" s="0"/>
      <c r="KSA229" s="0"/>
      <c r="KSB229" s="0"/>
      <c r="KSC229" s="0"/>
      <c r="KSD229" s="0"/>
      <c r="KSE229" s="0"/>
      <c r="KSF229" s="0"/>
      <c r="KSG229" s="0"/>
      <c r="KSH229" s="0"/>
      <c r="KSI229" s="0"/>
      <c r="KSJ229" s="0"/>
      <c r="KSK229" s="0"/>
      <c r="KSL229" s="0"/>
      <c r="KSM229" s="0"/>
      <c r="KSN229" s="0"/>
      <c r="KSO229" s="0"/>
      <c r="KSP229" s="0"/>
      <c r="KSQ229" s="0"/>
      <c r="KSR229" s="0"/>
      <c r="KSS229" s="0"/>
      <c r="KST229" s="0"/>
      <c r="KSU229" s="0"/>
      <c r="KSV229" s="0"/>
      <c r="KSW229" s="0"/>
      <c r="KSX229" s="0"/>
      <c r="KSY229" s="0"/>
      <c r="KSZ229" s="0"/>
      <c r="KTA229" s="0"/>
      <c r="KTB229" s="0"/>
      <c r="KTC229" s="0"/>
      <c r="KTD229" s="0"/>
      <c r="KTE229" s="0"/>
      <c r="KTF229" s="0"/>
      <c r="KTG229" s="0"/>
      <c r="KTH229" s="0"/>
      <c r="KTI229" s="0"/>
      <c r="KTJ229" s="0"/>
      <c r="KTK229" s="0"/>
      <c r="KTL229" s="0"/>
      <c r="KTM229" s="0"/>
      <c r="KTN229" s="0"/>
      <c r="KTO229" s="0"/>
      <c r="KTP229" s="0"/>
      <c r="KTQ229" s="0"/>
      <c r="KTR229" s="0"/>
      <c r="KTS229" s="0"/>
      <c r="KTT229" s="0"/>
      <c r="KTU229" s="0"/>
      <c r="KTV229" s="0"/>
      <c r="KTW229" s="0"/>
      <c r="KTX229" s="0"/>
      <c r="KTY229" s="0"/>
      <c r="KTZ229" s="0"/>
      <c r="KUA229" s="0"/>
      <c r="KUB229" s="0"/>
      <c r="KUC229" s="0"/>
      <c r="KUD229" s="0"/>
      <c r="KUE229" s="0"/>
      <c r="KUF229" s="0"/>
      <c r="KUG229" s="0"/>
      <c r="KUH229" s="0"/>
      <c r="KUI229" s="0"/>
      <c r="KUJ229" s="0"/>
      <c r="KUK229" s="0"/>
      <c r="KUL229" s="0"/>
      <c r="KUM229" s="0"/>
      <c r="KUN229" s="0"/>
      <c r="KUO229" s="0"/>
      <c r="KUP229" s="0"/>
      <c r="KUQ229" s="0"/>
      <c r="KUR229" s="0"/>
      <c r="KUS229" s="0"/>
      <c r="KUT229" s="0"/>
      <c r="KUU229" s="0"/>
      <c r="KUV229" s="0"/>
      <c r="KUW229" s="0"/>
      <c r="KUX229" s="0"/>
      <c r="KUY229" s="0"/>
      <c r="KUZ229" s="0"/>
      <c r="KVA229" s="0"/>
      <c r="KVB229" s="0"/>
      <c r="KVC229" s="0"/>
      <c r="KVD229" s="0"/>
      <c r="KVE229" s="0"/>
      <c r="KVF229" s="0"/>
      <c r="KVG229" s="0"/>
      <c r="KVH229" s="0"/>
      <c r="KVI229" s="0"/>
      <c r="KVJ229" s="0"/>
      <c r="KVK229" s="0"/>
      <c r="KVL229" s="0"/>
      <c r="KVM229" s="0"/>
      <c r="KVN229" s="0"/>
      <c r="KVO229" s="0"/>
      <c r="KVP229" s="0"/>
      <c r="KVQ229" s="0"/>
      <c r="KVR229" s="0"/>
      <c r="KVS229" s="0"/>
      <c r="KVT229" s="0"/>
      <c r="KVU229" s="0"/>
      <c r="KVV229" s="0"/>
      <c r="KVW229" s="0"/>
      <c r="KVX229" s="0"/>
      <c r="KVY229" s="0"/>
      <c r="KVZ229" s="0"/>
      <c r="KWA229" s="0"/>
      <c r="KWB229" s="0"/>
      <c r="KWC229" s="0"/>
      <c r="KWD229" s="0"/>
      <c r="KWE229" s="0"/>
      <c r="KWF229" s="0"/>
      <c r="KWG229" s="0"/>
      <c r="KWH229" s="0"/>
      <c r="KWI229" s="0"/>
      <c r="KWJ229" s="0"/>
      <c r="KWK229" s="0"/>
      <c r="KWL229" s="0"/>
      <c r="KWM229" s="0"/>
      <c r="KWN229" s="0"/>
      <c r="KWO229" s="0"/>
      <c r="KWP229" s="0"/>
      <c r="KWQ229" s="0"/>
      <c r="KWR229" s="0"/>
      <c r="KWS229" s="0"/>
      <c r="KWT229" s="0"/>
      <c r="KWU229" s="0"/>
      <c r="KWV229" s="0"/>
      <c r="KWW229" s="0"/>
      <c r="KWX229" s="0"/>
      <c r="KWY229" s="0"/>
      <c r="KWZ229" s="0"/>
      <c r="KXA229" s="0"/>
      <c r="KXB229" s="0"/>
      <c r="KXC229" s="0"/>
      <c r="KXD229" s="0"/>
      <c r="KXE229" s="0"/>
      <c r="KXF229" s="0"/>
      <c r="KXG229" s="0"/>
      <c r="KXH229" s="0"/>
      <c r="KXI229" s="0"/>
      <c r="KXJ229" s="0"/>
      <c r="KXK229" s="0"/>
      <c r="KXL229" s="0"/>
      <c r="KXM229" s="0"/>
      <c r="KXN229" s="0"/>
      <c r="KXO229" s="0"/>
      <c r="KXP229" s="0"/>
      <c r="KXQ229" s="0"/>
      <c r="KXR229" s="0"/>
      <c r="KXS229" s="0"/>
      <c r="KXT229" s="0"/>
      <c r="KXU229" s="0"/>
      <c r="KXV229" s="0"/>
      <c r="KXW229" s="0"/>
      <c r="KXX229" s="0"/>
      <c r="KXY229" s="0"/>
      <c r="KXZ229" s="0"/>
      <c r="KYA229" s="0"/>
      <c r="KYB229" s="0"/>
      <c r="KYC229" s="0"/>
      <c r="KYD229" s="0"/>
      <c r="KYE229" s="0"/>
      <c r="KYF229" s="0"/>
      <c r="KYG229" s="0"/>
      <c r="KYH229" s="0"/>
      <c r="KYI229" s="0"/>
      <c r="KYJ229" s="0"/>
      <c r="KYK229" s="0"/>
      <c r="KYL229" s="0"/>
      <c r="KYM229" s="0"/>
      <c r="KYN229" s="0"/>
      <c r="KYO229" s="0"/>
      <c r="KYP229" s="0"/>
      <c r="KYQ229" s="0"/>
      <c r="KYR229" s="0"/>
      <c r="KYS229" s="0"/>
      <c r="KYT229" s="0"/>
      <c r="KYU229" s="0"/>
      <c r="KYV229" s="0"/>
      <c r="KYW229" s="0"/>
      <c r="KYX229" s="0"/>
      <c r="KYY229" s="0"/>
      <c r="KYZ229" s="0"/>
      <c r="KZA229" s="0"/>
      <c r="KZB229" s="0"/>
      <c r="KZC229" s="0"/>
      <c r="KZD229" s="0"/>
      <c r="KZE229" s="0"/>
      <c r="KZF229" s="0"/>
      <c r="KZG229" s="0"/>
      <c r="KZH229" s="0"/>
      <c r="KZI229" s="0"/>
      <c r="KZJ229" s="0"/>
      <c r="KZK229" s="0"/>
      <c r="KZL229" s="0"/>
      <c r="KZM229" s="0"/>
      <c r="KZN229" s="0"/>
      <c r="KZO229" s="0"/>
      <c r="KZP229" s="0"/>
      <c r="KZQ229" s="0"/>
      <c r="KZR229" s="0"/>
      <c r="KZS229" s="0"/>
      <c r="KZT229" s="0"/>
      <c r="KZU229" s="0"/>
      <c r="KZV229" s="0"/>
      <c r="KZW229" s="0"/>
      <c r="KZX229" s="0"/>
      <c r="KZY229" s="0"/>
      <c r="KZZ229" s="0"/>
      <c r="LAA229" s="0"/>
      <c r="LAB229" s="0"/>
      <c r="LAC229" s="0"/>
      <c r="LAD229" s="0"/>
      <c r="LAE229" s="0"/>
      <c r="LAF229" s="0"/>
      <c r="LAG229" s="0"/>
      <c r="LAH229" s="0"/>
      <c r="LAI229" s="0"/>
      <c r="LAJ229" s="0"/>
      <c r="LAK229" s="0"/>
      <c r="LAL229" s="0"/>
      <c r="LAM229" s="0"/>
      <c r="LAN229" s="0"/>
      <c r="LAO229" s="0"/>
      <c r="LAP229" s="0"/>
      <c r="LAQ229" s="0"/>
      <c r="LAR229" s="0"/>
      <c r="LAS229" s="0"/>
      <c r="LAT229" s="0"/>
      <c r="LAU229" s="0"/>
      <c r="LAV229" s="0"/>
      <c r="LAW229" s="0"/>
      <c r="LAX229" s="0"/>
      <c r="LAY229" s="0"/>
      <c r="LAZ229" s="0"/>
      <c r="LBA229" s="0"/>
      <c r="LBB229" s="0"/>
      <c r="LBC229" s="0"/>
      <c r="LBD229" s="0"/>
      <c r="LBE229" s="0"/>
      <c r="LBF229" s="0"/>
      <c r="LBG229" s="0"/>
      <c r="LBH229" s="0"/>
      <c r="LBI229" s="0"/>
      <c r="LBJ229" s="0"/>
      <c r="LBK229" s="0"/>
      <c r="LBL229" s="0"/>
      <c r="LBM229" s="0"/>
      <c r="LBN229" s="0"/>
      <c r="LBO229" s="0"/>
      <c r="LBP229" s="0"/>
      <c r="LBQ229" s="0"/>
      <c r="LBR229" s="0"/>
      <c r="LBS229" s="0"/>
      <c r="LBT229" s="0"/>
      <c r="LBU229" s="0"/>
      <c r="LBV229" s="0"/>
      <c r="LBW229" s="0"/>
      <c r="LBX229" s="0"/>
      <c r="LBY229" s="0"/>
      <c r="LBZ229" s="0"/>
      <c r="LCA229" s="0"/>
      <c r="LCB229" s="0"/>
      <c r="LCC229" s="0"/>
      <c r="LCD229" s="0"/>
      <c r="LCE229" s="0"/>
      <c r="LCF229" s="0"/>
      <c r="LCG229" s="0"/>
      <c r="LCH229" s="0"/>
      <c r="LCI229" s="0"/>
      <c r="LCJ229" s="0"/>
      <c r="LCK229" s="0"/>
      <c r="LCL229" s="0"/>
      <c r="LCM229" s="0"/>
      <c r="LCN229" s="0"/>
      <c r="LCO229" s="0"/>
      <c r="LCP229" s="0"/>
      <c r="LCQ229" s="0"/>
      <c r="LCR229" s="0"/>
      <c r="LCS229" s="0"/>
      <c r="LCT229" s="0"/>
      <c r="LCU229" s="0"/>
      <c r="LCV229" s="0"/>
      <c r="LCW229" s="0"/>
      <c r="LCX229" s="0"/>
      <c r="LCY229" s="0"/>
      <c r="LCZ229" s="0"/>
      <c r="LDA229" s="0"/>
      <c r="LDB229" s="0"/>
      <c r="LDC229" s="0"/>
      <c r="LDD229" s="0"/>
      <c r="LDE229" s="0"/>
      <c r="LDF229" s="0"/>
      <c r="LDG229" s="0"/>
      <c r="LDH229" s="0"/>
      <c r="LDI229" s="0"/>
      <c r="LDJ229" s="0"/>
      <c r="LDK229" s="0"/>
      <c r="LDL229" s="0"/>
      <c r="LDM229" s="0"/>
      <c r="LDN229" s="0"/>
      <c r="LDO229" s="0"/>
      <c r="LDP229" s="0"/>
      <c r="LDQ229" s="0"/>
      <c r="LDR229" s="0"/>
      <c r="LDS229" s="0"/>
      <c r="LDT229" s="0"/>
      <c r="LDU229" s="0"/>
      <c r="LDV229" s="0"/>
      <c r="LDW229" s="0"/>
      <c r="LDX229" s="0"/>
      <c r="LDY229" s="0"/>
      <c r="LDZ229" s="0"/>
      <c r="LEA229" s="0"/>
      <c r="LEB229" s="0"/>
      <c r="LEC229" s="0"/>
      <c r="LED229" s="0"/>
      <c r="LEE229" s="0"/>
      <c r="LEF229" s="0"/>
      <c r="LEG229" s="0"/>
      <c r="LEH229" s="0"/>
      <c r="LEI229" s="0"/>
      <c r="LEJ229" s="0"/>
      <c r="LEK229" s="0"/>
      <c r="LEL229" s="0"/>
      <c r="LEM229" s="0"/>
      <c r="LEN229" s="0"/>
      <c r="LEO229" s="0"/>
      <c r="LEP229" s="0"/>
      <c r="LEQ229" s="0"/>
      <c r="LER229" s="0"/>
      <c r="LES229" s="0"/>
      <c r="LET229" s="0"/>
      <c r="LEU229" s="0"/>
      <c r="LEV229" s="0"/>
      <c r="LEW229" s="0"/>
      <c r="LEX229" s="0"/>
      <c r="LEY229" s="0"/>
      <c r="LEZ229" s="0"/>
      <c r="LFA229" s="0"/>
      <c r="LFB229" s="0"/>
      <c r="LFC229" s="0"/>
      <c r="LFD229" s="0"/>
      <c r="LFE229" s="0"/>
      <c r="LFF229" s="0"/>
      <c r="LFG229" s="0"/>
      <c r="LFH229" s="0"/>
      <c r="LFI229" s="0"/>
      <c r="LFJ229" s="0"/>
      <c r="LFK229" s="0"/>
      <c r="LFL229" s="0"/>
      <c r="LFM229" s="0"/>
      <c r="LFN229" s="0"/>
      <c r="LFO229" s="0"/>
      <c r="LFP229" s="0"/>
      <c r="LFQ229" s="0"/>
      <c r="LFR229" s="0"/>
      <c r="LFS229" s="0"/>
      <c r="LFT229" s="0"/>
      <c r="LFU229" s="0"/>
      <c r="LFV229" s="0"/>
      <c r="LFW229" s="0"/>
      <c r="LFX229" s="0"/>
      <c r="LFY229" s="0"/>
      <c r="LFZ229" s="0"/>
      <c r="LGA229" s="0"/>
      <c r="LGB229" s="0"/>
      <c r="LGC229" s="0"/>
      <c r="LGD229" s="0"/>
      <c r="LGE229" s="0"/>
      <c r="LGF229" s="0"/>
      <c r="LGG229" s="0"/>
      <c r="LGH229" s="0"/>
      <c r="LGI229" s="0"/>
      <c r="LGJ229" s="0"/>
      <c r="LGK229" s="0"/>
      <c r="LGL229" s="0"/>
      <c r="LGM229" s="0"/>
      <c r="LGN229" s="0"/>
      <c r="LGO229" s="0"/>
      <c r="LGP229" s="0"/>
      <c r="LGQ229" s="0"/>
      <c r="LGR229" s="0"/>
      <c r="LGS229" s="0"/>
      <c r="LGT229" s="0"/>
      <c r="LGU229" s="0"/>
      <c r="LGV229" s="0"/>
      <c r="LGW229" s="0"/>
      <c r="LGX229" s="0"/>
      <c r="LGY229" s="0"/>
      <c r="LGZ229" s="0"/>
      <c r="LHA229" s="0"/>
      <c r="LHB229" s="0"/>
      <c r="LHC229" s="0"/>
      <c r="LHD229" s="0"/>
      <c r="LHE229" s="0"/>
      <c r="LHF229" s="0"/>
      <c r="LHG229" s="0"/>
      <c r="LHH229" s="0"/>
      <c r="LHI229" s="0"/>
      <c r="LHJ229" s="0"/>
      <c r="LHK229" s="0"/>
      <c r="LHL229" s="0"/>
      <c r="LHM229" s="0"/>
      <c r="LHN229" s="0"/>
      <c r="LHO229" s="0"/>
      <c r="LHP229" s="0"/>
      <c r="LHQ229" s="0"/>
      <c r="LHR229" s="0"/>
      <c r="LHS229" s="0"/>
      <c r="LHT229" s="0"/>
      <c r="LHU229" s="0"/>
      <c r="LHV229" s="0"/>
      <c r="LHW229" s="0"/>
      <c r="LHX229" s="0"/>
      <c r="LHY229" s="0"/>
      <c r="LHZ229" s="0"/>
      <c r="LIA229" s="0"/>
      <c r="LIB229" s="0"/>
      <c r="LIC229" s="0"/>
      <c r="LID229" s="0"/>
      <c r="LIE229" s="0"/>
      <c r="LIF229" s="0"/>
      <c r="LIG229" s="0"/>
      <c r="LIH229" s="0"/>
      <c r="LII229" s="0"/>
      <c r="LIJ229" s="0"/>
      <c r="LIK229" s="0"/>
      <c r="LIL229" s="0"/>
      <c r="LIM229" s="0"/>
      <c r="LIN229" s="0"/>
      <c r="LIO229" s="0"/>
      <c r="LIP229" s="0"/>
      <c r="LIQ229" s="0"/>
      <c r="LIR229" s="0"/>
      <c r="LIS229" s="0"/>
      <c r="LIT229" s="0"/>
      <c r="LIU229" s="0"/>
      <c r="LIV229" s="0"/>
      <c r="LIW229" s="0"/>
      <c r="LIX229" s="0"/>
      <c r="LIY229" s="0"/>
      <c r="LIZ229" s="0"/>
      <c r="LJA229" s="0"/>
      <c r="LJB229" s="0"/>
      <c r="LJC229" s="0"/>
      <c r="LJD229" s="0"/>
      <c r="LJE229" s="0"/>
      <c r="LJF229" s="0"/>
      <c r="LJG229" s="0"/>
      <c r="LJH229" s="0"/>
      <c r="LJI229" s="0"/>
      <c r="LJJ229" s="0"/>
      <c r="LJK229" s="0"/>
      <c r="LJL229" s="0"/>
      <c r="LJM229" s="0"/>
      <c r="LJN229" s="0"/>
      <c r="LJO229" s="0"/>
      <c r="LJP229" s="0"/>
      <c r="LJQ229" s="0"/>
      <c r="LJR229" s="0"/>
      <c r="LJS229" s="0"/>
      <c r="LJT229" s="0"/>
      <c r="LJU229" s="0"/>
      <c r="LJV229" s="0"/>
      <c r="LJW229" s="0"/>
      <c r="LJX229" s="0"/>
      <c r="LJY229" s="0"/>
      <c r="LJZ229" s="0"/>
      <c r="LKA229" s="0"/>
      <c r="LKB229" s="0"/>
      <c r="LKC229" s="0"/>
      <c r="LKD229" s="0"/>
      <c r="LKE229" s="0"/>
      <c r="LKF229" s="0"/>
      <c r="LKG229" s="0"/>
      <c r="LKH229" s="0"/>
      <c r="LKI229" s="0"/>
      <c r="LKJ229" s="0"/>
      <c r="LKK229" s="0"/>
      <c r="LKL229" s="0"/>
      <c r="LKM229" s="0"/>
      <c r="LKN229" s="0"/>
      <c r="LKO229" s="0"/>
      <c r="LKP229" s="0"/>
      <c r="LKQ229" s="0"/>
      <c r="LKR229" s="0"/>
      <c r="LKS229" s="0"/>
      <c r="LKT229" s="0"/>
      <c r="LKU229" s="0"/>
      <c r="LKV229" s="0"/>
      <c r="LKW229" s="0"/>
      <c r="LKX229" s="0"/>
      <c r="LKY229" s="0"/>
      <c r="LKZ229" s="0"/>
      <c r="LLA229" s="0"/>
      <c r="LLB229" s="0"/>
      <c r="LLC229" s="0"/>
      <c r="LLD229" s="0"/>
      <c r="LLE229" s="0"/>
      <c r="LLF229" s="0"/>
      <c r="LLG229" s="0"/>
      <c r="LLH229" s="0"/>
      <c r="LLI229" s="0"/>
      <c r="LLJ229" s="0"/>
      <c r="LLK229" s="0"/>
      <c r="LLL229" s="0"/>
      <c r="LLM229" s="0"/>
      <c r="LLN229" s="0"/>
      <c r="LLO229" s="0"/>
      <c r="LLP229" s="0"/>
      <c r="LLQ229" s="0"/>
      <c r="LLR229" s="0"/>
      <c r="LLS229" s="0"/>
      <c r="LLT229" s="0"/>
      <c r="LLU229" s="0"/>
      <c r="LLV229" s="0"/>
      <c r="LLW229" s="0"/>
      <c r="LLX229" s="0"/>
      <c r="LLY229" s="0"/>
      <c r="LLZ229" s="0"/>
      <c r="LMA229" s="0"/>
      <c r="LMB229" s="0"/>
      <c r="LMC229" s="0"/>
      <c r="LMD229" s="0"/>
      <c r="LME229" s="0"/>
      <c r="LMF229" s="0"/>
      <c r="LMG229" s="0"/>
      <c r="LMH229" s="0"/>
      <c r="LMI229" s="0"/>
      <c r="LMJ229" s="0"/>
      <c r="LMK229" s="0"/>
      <c r="LML229" s="0"/>
      <c r="LMM229" s="0"/>
      <c r="LMN229" s="0"/>
      <c r="LMO229" s="0"/>
      <c r="LMP229" s="0"/>
      <c r="LMQ229" s="0"/>
      <c r="LMR229" s="0"/>
      <c r="LMS229" s="0"/>
      <c r="LMT229" s="0"/>
      <c r="LMU229" s="0"/>
      <c r="LMV229" s="0"/>
      <c r="LMW229" s="0"/>
      <c r="LMX229" s="0"/>
      <c r="LMY229" s="0"/>
      <c r="LMZ229" s="0"/>
      <c r="LNA229" s="0"/>
      <c r="LNB229" s="0"/>
      <c r="LNC229" s="0"/>
      <c r="LND229" s="0"/>
      <c r="LNE229" s="0"/>
      <c r="LNF229" s="0"/>
      <c r="LNG229" s="0"/>
      <c r="LNH229" s="0"/>
      <c r="LNI229" s="0"/>
      <c r="LNJ229" s="0"/>
      <c r="LNK229" s="0"/>
      <c r="LNL229" s="0"/>
      <c r="LNM229" s="0"/>
      <c r="LNN229" s="0"/>
      <c r="LNO229" s="0"/>
      <c r="LNP229" s="0"/>
      <c r="LNQ229" s="0"/>
      <c r="LNR229" s="0"/>
      <c r="LNS229" s="0"/>
      <c r="LNT229" s="0"/>
      <c r="LNU229" s="0"/>
      <c r="LNV229" s="0"/>
      <c r="LNW229" s="0"/>
      <c r="LNX229" s="0"/>
      <c r="LNY229" s="0"/>
      <c r="LNZ229" s="0"/>
      <c r="LOA229" s="0"/>
      <c r="LOB229" s="0"/>
      <c r="LOC229" s="0"/>
      <c r="LOD229" s="0"/>
      <c r="LOE229" s="0"/>
      <c r="LOF229" s="0"/>
      <c r="LOG229" s="0"/>
      <c r="LOH229" s="0"/>
      <c r="LOI229" s="0"/>
      <c r="LOJ229" s="0"/>
      <c r="LOK229" s="0"/>
      <c r="LOL229" s="0"/>
      <c r="LOM229" s="0"/>
      <c r="LON229" s="0"/>
      <c r="LOO229" s="0"/>
      <c r="LOP229" s="0"/>
      <c r="LOQ229" s="0"/>
      <c r="LOR229" s="0"/>
      <c r="LOS229" s="0"/>
      <c r="LOT229" s="0"/>
      <c r="LOU229" s="0"/>
      <c r="LOV229" s="0"/>
      <c r="LOW229" s="0"/>
      <c r="LOX229" s="0"/>
      <c r="LOY229" s="0"/>
      <c r="LOZ229" s="0"/>
      <c r="LPA229" s="0"/>
      <c r="LPB229" s="0"/>
      <c r="LPC229" s="0"/>
      <c r="LPD229" s="0"/>
      <c r="LPE229" s="0"/>
      <c r="LPF229" s="0"/>
      <c r="LPG229" s="0"/>
      <c r="LPH229" s="0"/>
      <c r="LPI229" s="0"/>
      <c r="LPJ229" s="0"/>
      <c r="LPK229" s="0"/>
      <c r="LPL229" s="0"/>
      <c r="LPM229" s="0"/>
      <c r="LPN229" s="0"/>
      <c r="LPO229" s="0"/>
      <c r="LPP229" s="0"/>
      <c r="LPQ229" s="0"/>
      <c r="LPR229" s="0"/>
      <c r="LPS229" s="0"/>
      <c r="LPT229" s="0"/>
      <c r="LPU229" s="0"/>
      <c r="LPV229" s="0"/>
      <c r="LPW229" s="0"/>
      <c r="LPX229" s="0"/>
      <c r="LPY229" s="0"/>
      <c r="LPZ229" s="0"/>
      <c r="LQA229" s="0"/>
      <c r="LQB229" s="0"/>
      <c r="LQC229" s="0"/>
      <c r="LQD229" s="0"/>
      <c r="LQE229" s="0"/>
      <c r="LQF229" s="0"/>
      <c r="LQG229" s="0"/>
      <c r="LQH229" s="0"/>
      <c r="LQI229" s="0"/>
      <c r="LQJ229" s="0"/>
      <c r="LQK229" s="0"/>
      <c r="LQL229" s="0"/>
      <c r="LQM229" s="0"/>
      <c r="LQN229" s="0"/>
      <c r="LQO229" s="0"/>
      <c r="LQP229" s="0"/>
      <c r="LQQ229" s="0"/>
      <c r="LQR229" s="0"/>
      <c r="LQS229" s="0"/>
      <c r="LQT229" s="0"/>
      <c r="LQU229" s="0"/>
      <c r="LQV229" s="0"/>
      <c r="LQW229" s="0"/>
      <c r="LQX229" s="0"/>
      <c r="LQY229" s="0"/>
      <c r="LQZ229" s="0"/>
      <c r="LRA229" s="0"/>
      <c r="LRB229" s="0"/>
      <c r="LRC229" s="0"/>
      <c r="LRD229" s="0"/>
      <c r="LRE229" s="0"/>
      <c r="LRF229" s="0"/>
      <c r="LRG229" s="0"/>
      <c r="LRH229" s="0"/>
      <c r="LRI229" s="0"/>
      <c r="LRJ229" s="0"/>
      <c r="LRK229" s="0"/>
      <c r="LRL229" s="0"/>
      <c r="LRM229" s="0"/>
      <c r="LRN229" s="0"/>
      <c r="LRO229" s="0"/>
      <c r="LRP229" s="0"/>
      <c r="LRQ229" s="0"/>
      <c r="LRR229" s="0"/>
      <c r="LRS229" s="0"/>
      <c r="LRT229" s="0"/>
      <c r="LRU229" s="0"/>
      <c r="LRV229" s="0"/>
      <c r="LRW229" s="0"/>
      <c r="LRX229" s="0"/>
      <c r="LRY229" s="0"/>
      <c r="LRZ229" s="0"/>
      <c r="LSA229" s="0"/>
      <c r="LSB229" s="0"/>
      <c r="LSC229" s="0"/>
      <c r="LSD229" s="0"/>
      <c r="LSE229" s="0"/>
      <c r="LSF229" s="0"/>
      <c r="LSG229" s="0"/>
      <c r="LSH229" s="0"/>
      <c r="LSI229" s="0"/>
      <c r="LSJ229" s="0"/>
      <c r="LSK229" s="0"/>
      <c r="LSL229" s="0"/>
      <c r="LSM229" s="0"/>
      <c r="LSN229" s="0"/>
      <c r="LSO229" s="0"/>
      <c r="LSP229" s="0"/>
      <c r="LSQ229" s="0"/>
      <c r="LSR229" s="0"/>
      <c r="LSS229" s="0"/>
      <c r="LST229" s="0"/>
      <c r="LSU229" s="0"/>
      <c r="LSV229" s="0"/>
      <c r="LSW229" s="0"/>
      <c r="LSX229" s="0"/>
      <c r="LSY229" s="0"/>
      <c r="LSZ229" s="0"/>
      <c r="LTA229" s="0"/>
      <c r="LTB229" s="0"/>
      <c r="LTC229" s="0"/>
      <c r="LTD229" s="0"/>
      <c r="LTE229" s="0"/>
      <c r="LTF229" s="0"/>
      <c r="LTG229" s="0"/>
      <c r="LTH229" s="0"/>
      <c r="LTI229" s="0"/>
      <c r="LTJ229" s="0"/>
      <c r="LTK229" s="0"/>
      <c r="LTL229" s="0"/>
      <c r="LTM229" s="0"/>
      <c r="LTN229" s="0"/>
      <c r="LTO229" s="0"/>
      <c r="LTP229" s="0"/>
      <c r="LTQ229" s="0"/>
      <c r="LTR229" s="0"/>
      <c r="LTS229" s="0"/>
      <c r="LTT229" s="0"/>
      <c r="LTU229" s="0"/>
      <c r="LTV229" s="0"/>
      <c r="LTW229" s="0"/>
      <c r="LTX229" s="0"/>
      <c r="LTY229" s="0"/>
      <c r="LTZ229" s="0"/>
      <c r="LUA229" s="0"/>
      <c r="LUB229" s="0"/>
      <c r="LUC229" s="0"/>
      <c r="LUD229" s="0"/>
      <c r="LUE229" s="0"/>
      <c r="LUF229" s="0"/>
      <c r="LUG229" s="0"/>
      <c r="LUH229" s="0"/>
      <c r="LUI229" s="0"/>
      <c r="LUJ229" s="0"/>
      <c r="LUK229" s="0"/>
      <c r="LUL229" s="0"/>
      <c r="LUM229" s="0"/>
      <c r="LUN229" s="0"/>
      <c r="LUO229" s="0"/>
      <c r="LUP229" s="0"/>
      <c r="LUQ229" s="0"/>
      <c r="LUR229" s="0"/>
      <c r="LUS229" s="0"/>
      <c r="LUT229" s="0"/>
      <c r="LUU229" s="0"/>
      <c r="LUV229" s="0"/>
      <c r="LUW229" s="0"/>
      <c r="LUX229" s="0"/>
      <c r="LUY229" s="0"/>
      <c r="LUZ229" s="0"/>
      <c r="LVA229" s="0"/>
      <c r="LVB229" s="0"/>
      <c r="LVC229" s="0"/>
      <c r="LVD229" s="0"/>
      <c r="LVE229" s="0"/>
      <c r="LVF229" s="0"/>
      <c r="LVG229" s="0"/>
      <c r="LVH229" s="0"/>
      <c r="LVI229" s="0"/>
      <c r="LVJ229" s="0"/>
      <c r="LVK229" s="0"/>
      <c r="LVL229" s="0"/>
      <c r="LVM229" s="0"/>
      <c r="LVN229" s="0"/>
      <c r="LVO229" s="0"/>
      <c r="LVP229" s="0"/>
      <c r="LVQ229" s="0"/>
      <c r="LVR229" s="0"/>
      <c r="LVS229" s="0"/>
      <c r="LVT229" s="0"/>
      <c r="LVU229" s="0"/>
      <c r="LVV229" s="0"/>
      <c r="LVW229" s="0"/>
      <c r="LVX229" s="0"/>
      <c r="LVY229" s="0"/>
      <c r="LVZ229" s="0"/>
      <c r="LWA229" s="0"/>
      <c r="LWB229" s="0"/>
      <c r="LWC229" s="0"/>
      <c r="LWD229" s="0"/>
      <c r="LWE229" s="0"/>
      <c r="LWF229" s="0"/>
      <c r="LWG229" s="0"/>
      <c r="LWH229" s="0"/>
      <c r="LWI229" s="0"/>
      <c r="LWJ229" s="0"/>
      <c r="LWK229" s="0"/>
      <c r="LWL229" s="0"/>
      <c r="LWM229" s="0"/>
      <c r="LWN229" s="0"/>
      <c r="LWO229" s="0"/>
      <c r="LWP229" s="0"/>
      <c r="LWQ229" s="0"/>
      <c r="LWR229" s="0"/>
      <c r="LWS229" s="0"/>
      <c r="LWT229" s="0"/>
      <c r="LWU229" s="0"/>
      <c r="LWV229" s="0"/>
      <c r="LWW229" s="0"/>
      <c r="LWX229" s="0"/>
      <c r="LWY229" s="0"/>
      <c r="LWZ229" s="0"/>
      <c r="LXA229" s="0"/>
      <c r="LXB229" s="0"/>
      <c r="LXC229" s="0"/>
      <c r="LXD229" s="0"/>
      <c r="LXE229" s="0"/>
      <c r="LXF229" s="0"/>
      <c r="LXG229" s="0"/>
      <c r="LXH229" s="0"/>
      <c r="LXI229" s="0"/>
      <c r="LXJ229" s="0"/>
      <c r="LXK229" s="0"/>
      <c r="LXL229" s="0"/>
      <c r="LXM229" s="0"/>
      <c r="LXN229" s="0"/>
      <c r="LXO229" s="0"/>
      <c r="LXP229" s="0"/>
      <c r="LXQ229" s="0"/>
      <c r="LXR229" s="0"/>
      <c r="LXS229" s="0"/>
      <c r="LXT229" s="0"/>
      <c r="LXU229" s="0"/>
      <c r="LXV229" s="0"/>
      <c r="LXW229" s="0"/>
      <c r="LXX229" s="0"/>
      <c r="LXY229" s="0"/>
      <c r="LXZ229" s="0"/>
      <c r="LYA229" s="0"/>
      <c r="LYB229" s="0"/>
      <c r="LYC229" s="0"/>
      <c r="LYD229" s="0"/>
      <c r="LYE229" s="0"/>
      <c r="LYF229" s="0"/>
      <c r="LYG229" s="0"/>
      <c r="LYH229" s="0"/>
      <c r="LYI229" s="0"/>
      <c r="LYJ229" s="0"/>
      <c r="LYK229" s="0"/>
      <c r="LYL229" s="0"/>
      <c r="LYM229" s="0"/>
      <c r="LYN229" s="0"/>
      <c r="LYO229" s="0"/>
      <c r="LYP229" s="0"/>
      <c r="LYQ229" s="0"/>
      <c r="LYR229" s="0"/>
      <c r="LYS229" s="0"/>
      <c r="LYT229" s="0"/>
      <c r="LYU229" s="0"/>
      <c r="LYV229" s="0"/>
      <c r="LYW229" s="0"/>
      <c r="LYX229" s="0"/>
      <c r="LYY229" s="0"/>
      <c r="LYZ229" s="0"/>
      <c r="LZA229" s="0"/>
      <c r="LZB229" s="0"/>
      <c r="LZC229" s="0"/>
      <c r="LZD229" s="0"/>
      <c r="LZE229" s="0"/>
      <c r="LZF229" s="0"/>
      <c r="LZG229" s="0"/>
      <c r="LZH229" s="0"/>
      <c r="LZI229" s="0"/>
      <c r="LZJ229" s="0"/>
      <c r="LZK229" s="0"/>
      <c r="LZL229" s="0"/>
      <c r="LZM229" s="0"/>
      <c r="LZN229" s="0"/>
      <c r="LZO229" s="0"/>
      <c r="LZP229" s="0"/>
      <c r="LZQ229" s="0"/>
      <c r="LZR229" s="0"/>
      <c r="LZS229" s="0"/>
      <c r="LZT229" s="0"/>
      <c r="LZU229" s="0"/>
      <c r="LZV229" s="0"/>
      <c r="LZW229" s="0"/>
      <c r="LZX229" s="0"/>
      <c r="LZY229" s="0"/>
      <c r="LZZ229" s="0"/>
      <c r="MAA229" s="0"/>
      <c r="MAB229" s="0"/>
      <c r="MAC229" s="0"/>
      <c r="MAD229" s="0"/>
      <c r="MAE229" s="0"/>
      <c r="MAF229" s="0"/>
      <c r="MAG229" s="0"/>
      <c r="MAH229" s="0"/>
      <c r="MAI229" s="0"/>
      <c r="MAJ229" s="0"/>
      <c r="MAK229" s="0"/>
      <c r="MAL229" s="0"/>
      <c r="MAM229" s="0"/>
      <c r="MAN229" s="0"/>
      <c r="MAO229" s="0"/>
      <c r="MAP229" s="0"/>
      <c r="MAQ229" s="0"/>
      <c r="MAR229" s="0"/>
      <c r="MAS229" s="0"/>
      <c r="MAT229" s="0"/>
      <c r="MAU229" s="0"/>
      <c r="MAV229" s="0"/>
      <c r="MAW229" s="0"/>
      <c r="MAX229" s="0"/>
      <c r="MAY229" s="0"/>
      <c r="MAZ229" s="0"/>
      <c r="MBA229" s="0"/>
      <c r="MBB229" s="0"/>
      <c r="MBC229" s="0"/>
      <c r="MBD229" s="0"/>
      <c r="MBE229" s="0"/>
      <c r="MBF229" s="0"/>
      <c r="MBG229" s="0"/>
      <c r="MBH229" s="0"/>
      <c r="MBI229" s="0"/>
      <c r="MBJ229" s="0"/>
      <c r="MBK229" s="0"/>
      <c r="MBL229" s="0"/>
      <c r="MBM229" s="0"/>
      <c r="MBN229" s="0"/>
      <c r="MBO229" s="0"/>
      <c r="MBP229" s="0"/>
      <c r="MBQ229" s="0"/>
      <c r="MBR229" s="0"/>
      <c r="MBS229" s="0"/>
      <c r="MBT229" s="0"/>
      <c r="MBU229" s="0"/>
      <c r="MBV229" s="0"/>
      <c r="MBW229" s="0"/>
      <c r="MBX229" s="0"/>
      <c r="MBY229" s="0"/>
      <c r="MBZ229" s="0"/>
      <c r="MCA229" s="0"/>
      <c r="MCB229" s="0"/>
      <c r="MCC229" s="0"/>
      <c r="MCD229" s="0"/>
      <c r="MCE229" s="0"/>
      <c r="MCF229" s="0"/>
      <c r="MCG229" s="0"/>
      <c r="MCH229" s="0"/>
      <c r="MCI229" s="0"/>
      <c r="MCJ229" s="0"/>
      <c r="MCK229" s="0"/>
      <c r="MCL229" s="0"/>
      <c r="MCM229" s="0"/>
      <c r="MCN229" s="0"/>
      <c r="MCO229" s="0"/>
      <c r="MCP229" s="0"/>
      <c r="MCQ229" s="0"/>
      <c r="MCR229" s="0"/>
      <c r="MCS229" s="0"/>
      <c r="MCT229" s="0"/>
      <c r="MCU229" s="0"/>
      <c r="MCV229" s="0"/>
      <c r="MCW229" s="0"/>
      <c r="MCX229" s="0"/>
      <c r="MCY229" s="0"/>
      <c r="MCZ229" s="0"/>
      <c r="MDA229" s="0"/>
      <c r="MDB229" s="0"/>
      <c r="MDC229" s="0"/>
      <c r="MDD229" s="0"/>
      <c r="MDE229" s="0"/>
      <c r="MDF229" s="0"/>
      <c r="MDG229" s="0"/>
      <c r="MDH229" s="0"/>
      <c r="MDI229" s="0"/>
      <c r="MDJ229" s="0"/>
      <c r="MDK229" s="0"/>
      <c r="MDL229" s="0"/>
      <c r="MDM229" s="0"/>
      <c r="MDN229" s="0"/>
      <c r="MDO229" s="0"/>
      <c r="MDP229" s="0"/>
      <c r="MDQ229" s="0"/>
      <c r="MDR229" s="0"/>
      <c r="MDS229" s="0"/>
      <c r="MDT229" s="0"/>
      <c r="MDU229" s="0"/>
      <c r="MDV229" s="0"/>
      <c r="MDW229" s="0"/>
      <c r="MDX229" s="0"/>
      <c r="MDY229" s="0"/>
      <c r="MDZ229" s="0"/>
      <c r="MEA229" s="0"/>
      <c r="MEB229" s="0"/>
      <c r="MEC229" s="0"/>
      <c r="MED229" s="0"/>
      <c r="MEE229" s="0"/>
      <c r="MEF229" s="0"/>
      <c r="MEG229" s="0"/>
      <c r="MEH229" s="0"/>
      <c r="MEI229" s="0"/>
      <c r="MEJ229" s="0"/>
      <c r="MEK229" s="0"/>
      <c r="MEL229" s="0"/>
      <c r="MEM229" s="0"/>
      <c r="MEN229" s="0"/>
      <c r="MEO229" s="0"/>
      <c r="MEP229" s="0"/>
      <c r="MEQ229" s="0"/>
      <c r="MER229" s="0"/>
      <c r="MES229" s="0"/>
      <c r="MET229" s="0"/>
      <c r="MEU229" s="0"/>
      <c r="MEV229" s="0"/>
      <c r="MEW229" s="0"/>
      <c r="MEX229" s="0"/>
      <c r="MEY229" s="0"/>
      <c r="MEZ229" s="0"/>
      <c r="MFA229" s="0"/>
      <c r="MFB229" s="0"/>
      <c r="MFC229" s="0"/>
      <c r="MFD229" s="0"/>
      <c r="MFE229" s="0"/>
      <c r="MFF229" s="0"/>
      <c r="MFG229" s="0"/>
      <c r="MFH229" s="0"/>
      <c r="MFI229" s="0"/>
      <c r="MFJ229" s="0"/>
      <c r="MFK229" s="0"/>
      <c r="MFL229" s="0"/>
      <c r="MFM229" s="0"/>
      <c r="MFN229" s="0"/>
      <c r="MFO229" s="0"/>
      <c r="MFP229" s="0"/>
      <c r="MFQ229" s="0"/>
      <c r="MFR229" s="0"/>
      <c r="MFS229" s="0"/>
      <c r="MFT229" s="0"/>
      <c r="MFU229" s="0"/>
      <c r="MFV229" s="0"/>
      <c r="MFW229" s="0"/>
      <c r="MFX229" s="0"/>
      <c r="MFY229" s="0"/>
      <c r="MFZ229" s="0"/>
      <c r="MGA229" s="0"/>
      <c r="MGB229" s="0"/>
      <c r="MGC229" s="0"/>
      <c r="MGD229" s="0"/>
      <c r="MGE229" s="0"/>
      <c r="MGF229" s="0"/>
      <c r="MGG229" s="0"/>
      <c r="MGH229" s="0"/>
      <c r="MGI229" s="0"/>
      <c r="MGJ229" s="0"/>
      <c r="MGK229" s="0"/>
      <c r="MGL229" s="0"/>
      <c r="MGM229" s="0"/>
      <c r="MGN229" s="0"/>
      <c r="MGO229" s="0"/>
      <c r="MGP229" s="0"/>
      <c r="MGQ229" s="0"/>
      <c r="MGR229" s="0"/>
      <c r="MGS229" s="0"/>
      <c r="MGT229" s="0"/>
      <c r="MGU229" s="0"/>
      <c r="MGV229" s="0"/>
      <c r="MGW229" s="0"/>
      <c r="MGX229" s="0"/>
      <c r="MGY229" s="0"/>
      <c r="MGZ229" s="0"/>
      <c r="MHA229" s="0"/>
      <c r="MHB229" s="0"/>
      <c r="MHC229" s="0"/>
      <c r="MHD229" s="0"/>
      <c r="MHE229" s="0"/>
      <c r="MHF229" s="0"/>
      <c r="MHG229" s="0"/>
      <c r="MHH229" s="0"/>
      <c r="MHI229" s="0"/>
      <c r="MHJ229" s="0"/>
      <c r="MHK229" s="0"/>
      <c r="MHL229" s="0"/>
      <c r="MHM229" s="0"/>
      <c r="MHN229" s="0"/>
      <c r="MHO229" s="0"/>
      <c r="MHP229" s="0"/>
      <c r="MHQ229" s="0"/>
      <c r="MHR229" s="0"/>
      <c r="MHS229" s="0"/>
      <c r="MHT229" s="0"/>
      <c r="MHU229" s="0"/>
      <c r="MHV229" s="0"/>
      <c r="MHW229" s="0"/>
      <c r="MHX229" s="0"/>
      <c r="MHY229" s="0"/>
      <c r="MHZ229" s="0"/>
      <c r="MIA229" s="0"/>
      <c r="MIB229" s="0"/>
      <c r="MIC229" s="0"/>
      <c r="MID229" s="0"/>
      <c r="MIE229" s="0"/>
      <c r="MIF229" s="0"/>
      <c r="MIG229" s="0"/>
      <c r="MIH229" s="0"/>
      <c r="MII229" s="0"/>
      <c r="MIJ229" s="0"/>
      <c r="MIK229" s="0"/>
      <c r="MIL229" s="0"/>
      <c r="MIM229" s="0"/>
      <c r="MIN229" s="0"/>
      <c r="MIO229" s="0"/>
      <c r="MIP229" s="0"/>
      <c r="MIQ229" s="0"/>
      <c r="MIR229" s="0"/>
      <c r="MIS229" s="0"/>
      <c r="MIT229" s="0"/>
      <c r="MIU229" s="0"/>
      <c r="MIV229" s="0"/>
      <c r="MIW229" s="0"/>
      <c r="MIX229" s="0"/>
      <c r="MIY229" s="0"/>
      <c r="MIZ229" s="0"/>
      <c r="MJA229" s="0"/>
      <c r="MJB229" s="0"/>
      <c r="MJC229" s="0"/>
      <c r="MJD229" s="0"/>
      <c r="MJE229" s="0"/>
      <c r="MJF229" s="0"/>
      <c r="MJG229" s="0"/>
      <c r="MJH229" s="0"/>
      <c r="MJI229" s="0"/>
      <c r="MJJ229" s="0"/>
      <c r="MJK229" s="0"/>
      <c r="MJL229" s="0"/>
      <c r="MJM229" s="0"/>
      <c r="MJN229" s="0"/>
      <c r="MJO229" s="0"/>
      <c r="MJP229" s="0"/>
      <c r="MJQ229" s="0"/>
      <c r="MJR229" s="0"/>
      <c r="MJS229" s="0"/>
      <c r="MJT229" s="0"/>
      <c r="MJU229" s="0"/>
      <c r="MJV229" s="0"/>
      <c r="MJW229" s="0"/>
      <c r="MJX229" s="0"/>
      <c r="MJY229" s="0"/>
      <c r="MJZ229" s="0"/>
      <c r="MKA229" s="0"/>
      <c r="MKB229" s="0"/>
      <c r="MKC229" s="0"/>
      <c r="MKD229" s="0"/>
      <c r="MKE229" s="0"/>
      <c r="MKF229" s="0"/>
      <c r="MKG229" s="0"/>
      <c r="MKH229" s="0"/>
      <c r="MKI229" s="0"/>
      <c r="MKJ229" s="0"/>
      <c r="MKK229" s="0"/>
      <c r="MKL229" s="0"/>
      <c r="MKM229" s="0"/>
      <c r="MKN229" s="0"/>
      <c r="MKO229" s="0"/>
      <c r="MKP229" s="0"/>
      <c r="MKQ229" s="0"/>
      <c r="MKR229" s="0"/>
      <c r="MKS229" s="0"/>
      <c r="MKT229" s="0"/>
      <c r="MKU229" s="0"/>
      <c r="MKV229" s="0"/>
      <c r="MKW229" s="0"/>
      <c r="MKX229" s="0"/>
      <c r="MKY229" s="0"/>
      <c r="MKZ229" s="0"/>
      <c r="MLA229" s="0"/>
      <c r="MLB229" s="0"/>
      <c r="MLC229" s="0"/>
      <c r="MLD229" s="0"/>
      <c r="MLE229" s="0"/>
      <c r="MLF229" s="0"/>
      <c r="MLG229" s="0"/>
      <c r="MLH229" s="0"/>
      <c r="MLI229" s="0"/>
      <c r="MLJ229" s="0"/>
      <c r="MLK229" s="0"/>
      <c r="MLL229" s="0"/>
      <c r="MLM229" s="0"/>
      <c r="MLN229" s="0"/>
      <c r="MLO229" s="0"/>
      <c r="MLP229" s="0"/>
      <c r="MLQ229" s="0"/>
      <c r="MLR229" s="0"/>
      <c r="MLS229" s="0"/>
      <c r="MLT229" s="0"/>
      <c r="MLU229" s="0"/>
      <c r="MLV229" s="0"/>
      <c r="MLW229" s="0"/>
      <c r="MLX229" s="0"/>
      <c r="MLY229" s="0"/>
      <c r="MLZ229" s="0"/>
      <c r="MMA229" s="0"/>
      <c r="MMB229" s="0"/>
      <c r="MMC229" s="0"/>
      <c r="MMD229" s="0"/>
      <c r="MME229" s="0"/>
      <c r="MMF229" s="0"/>
      <c r="MMG229" s="0"/>
      <c r="MMH229" s="0"/>
      <c r="MMI229" s="0"/>
      <c r="MMJ229" s="0"/>
      <c r="MMK229" s="0"/>
      <c r="MML229" s="0"/>
      <c r="MMM229" s="0"/>
      <c r="MMN229" s="0"/>
      <c r="MMO229" s="0"/>
      <c r="MMP229" s="0"/>
      <c r="MMQ229" s="0"/>
      <c r="MMR229" s="0"/>
      <c r="MMS229" s="0"/>
      <c r="MMT229" s="0"/>
      <c r="MMU229" s="0"/>
      <c r="MMV229" s="0"/>
      <c r="MMW229" s="0"/>
      <c r="MMX229" s="0"/>
      <c r="MMY229" s="0"/>
      <c r="MMZ229" s="0"/>
      <c r="MNA229" s="0"/>
      <c r="MNB229" s="0"/>
      <c r="MNC229" s="0"/>
      <c r="MND229" s="0"/>
      <c r="MNE229" s="0"/>
      <c r="MNF229" s="0"/>
      <c r="MNG229" s="0"/>
      <c r="MNH229" s="0"/>
      <c r="MNI229" s="0"/>
      <c r="MNJ229" s="0"/>
      <c r="MNK229" s="0"/>
      <c r="MNL229" s="0"/>
      <c r="MNM229" s="0"/>
      <c r="MNN229" s="0"/>
      <c r="MNO229" s="0"/>
      <c r="MNP229" s="0"/>
      <c r="MNQ229" s="0"/>
      <c r="MNR229" s="0"/>
      <c r="MNS229" s="0"/>
      <c r="MNT229" s="0"/>
      <c r="MNU229" s="0"/>
      <c r="MNV229" s="0"/>
      <c r="MNW229" s="0"/>
      <c r="MNX229" s="0"/>
      <c r="MNY229" s="0"/>
      <c r="MNZ229" s="0"/>
      <c r="MOA229" s="0"/>
      <c r="MOB229" s="0"/>
      <c r="MOC229" s="0"/>
      <c r="MOD229" s="0"/>
      <c r="MOE229" s="0"/>
      <c r="MOF229" s="0"/>
      <c r="MOG229" s="0"/>
      <c r="MOH229" s="0"/>
      <c r="MOI229" s="0"/>
      <c r="MOJ229" s="0"/>
      <c r="MOK229" s="0"/>
      <c r="MOL229" s="0"/>
      <c r="MOM229" s="0"/>
      <c r="MON229" s="0"/>
      <c r="MOO229" s="0"/>
      <c r="MOP229" s="0"/>
      <c r="MOQ229" s="0"/>
      <c r="MOR229" s="0"/>
      <c r="MOS229" s="0"/>
      <c r="MOT229" s="0"/>
      <c r="MOU229" s="0"/>
      <c r="MOV229" s="0"/>
      <c r="MOW229" s="0"/>
      <c r="MOX229" s="0"/>
      <c r="MOY229" s="0"/>
      <c r="MOZ229" s="0"/>
      <c r="MPA229" s="0"/>
      <c r="MPB229" s="0"/>
      <c r="MPC229" s="0"/>
      <c r="MPD229" s="0"/>
      <c r="MPE229" s="0"/>
      <c r="MPF229" s="0"/>
      <c r="MPG229" s="0"/>
      <c r="MPH229" s="0"/>
      <c r="MPI229" s="0"/>
      <c r="MPJ229" s="0"/>
      <c r="MPK229" s="0"/>
      <c r="MPL229" s="0"/>
      <c r="MPM229" s="0"/>
      <c r="MPN229" s="0"/>
      <c r="MPO229" s="0"/>
      <c r="MPP229" s="0"/>
      <c r="MPQ229" s="0"/>
      <c r="MPR229" s="0"/>
      <c r="MPS229" s="0"/>
      <c r="MPT229" s="0"/>
      <c r="MPU229" s="0"/>
      <c r="MPV229" s="0"/>
      <c r="MPW229" s="0"/>
      <c r="MPX229" s="0"/>
      <c r="MPY229" s="0"/>
      <c r="MPZ229" s="0"/>
      <c r="MQA229" s="0"/>
      <c r="MQB229" s="0"/>
      <c r="MQC229" s="0"/>
      <c r="MQD229" s="0"/>
      <c r="MQE229" s="0"/>
      <c r="MQF229" s="0"/>
      <c r="MQG229" s="0"/>
      <c r="MQH229" s="0"/>
      <c r="MQI229" s="0"/>
      <c r="MQJ229" s="0"/>
      <c r="MQK229" s="0"/>
      <c r="MQL229" s="0"/>
      <c r="MQM229" s="0"/>
      <c r="MQN229" s="0"/>
      <c r="MQO229" s="0"/>
      <c r="MQP229" s="0"/>
      <c r="MQQ229" s="0"/>
      <c r="MQR229" s="0"/>
      <c r="MQS229" s="0"/>
      <c r="MQT229" s="0"/>
      <c r="MQU229" s="0"/>
      <c r="MQV229" s="0"/>
      <c r="MQW229" s="0"/>
      <c r="MQX229" s="0"/>
      <c r="MQY229" s="0"/>
      <c r="MQZ229" s="0"/>
      <c r="MRA229" s="0"/>
      <c r="MRB229" s="0"/>
      <c r="MRC229" s="0"/>
      <c r="MRD229" s="0"/>
      <c r="MRE229" s="0"/>
      <c r="MRF229" s="0"/>
      <c r="MRG229" s="0"/>
      <c r="MRH229" s="0"/>
      <c r="MRI229" s="0"/>
      <c r="MRJ229" s="0"/>
      <c r="MRK229" s="0"/>
      <c r="MRL229" s="0"/>
      <c r="MRM229" s="0"/>
      <c r="MRN229" s="0"/>
      <c r="MRO229" s="0"/>
      <c r="MRP229" s="0"/>
      <c r="MRQ229" s="0"/>
      <c r="MRR229" s="0"/>
      <c r="MRS229" s="0"/>
      <c r="MRT229" s="0"/>
      <c r="MRU229" s="0"/>
      <c r="MRV229" s="0"/>
      <c r="MRW229" s="0"/>
      <c r="MRX229" s="0"/>
      <c r="MRY229" s="0"/>
      <c r="MRZ229" s="0"/>
      <c r="MSA229" s="0"/>
      <c r="MSB229" s="0"/>
      <c r="MSC229" s="0"/>
      <c r="MSD229" s="0"/>
      <c r="MSE229" s="0"/>
      <c r="MSF229" s="0"/>
      <c r="MSG229" s="0"/>
      <c r="MSH229" s="0"/>
      <c r="MSI229" s="0"/>
      <c r="MSJ229" s="0"/>
      <c r="MSK229" s="0"/>
      <c r="MSL229" s="0"/>
      <c r="MSM229" s="0"/>
      <c r="MSN229" s="0"/>
      <c r="MSO229" s="0"/>
      <c r="MSP229" s="0"/>
      <c r="MSQ229" s="0"/>
      <c r="MSR229" s="0"/>
      <c r="MSS229" s="0"/>
      <c r="MST229" s="0"/>
      <c r="MSU229" s="0"/>
      <c r="MSV229" s="0"/>
      <c r="MSW229" s="0"/>
      <c r="MSX229" s="0"/>
      <c r="MSY229" s="0"/>
      <c r="MSZ229" s="0"/>
      <c r="MTA229" s="0"/>
      <c r="MTB229" s="0"/>
      <c r="MTC229" s="0"/>
      <c r="MTD229" s="0"/>
      <c r="MTE229" s="0"/>
      <c r="MTF229" s="0"/>
      <c r="MTG229" s="0"/>
      <c r="MTH229" s="0"/>
      <c r="MTI229" s="0"/>
      <c r="MTJ229" s="0"/>
      <c r="MTK229" s="0"/>
      <c r="MTL229" s="0"/>
      <c r="MTM229" s="0"/>
      <c r="MTN229" s="0"/>
      <c r="MTO229" s="0"/>
      <c r="MTP229" s="0"/>
      <c r="MTQ229" s="0"/>
      <c r="MTR229" s="0"/>
      <c r="MTS229" s="0"/>
      <c r="MTT229" s="0"/>
      <c r="MTU229" s="0"/>
      <c r="MTV229" s="0"/>
      <c r="MTW229" s="0"/>
      <c r="MTX229" s="0"/>
      <c r="MTY229" s="0"/>
      <c r="MTZ229" s="0"/>
      <c r="MUA229" s="0"/>
      <c r="MUB229" s="0"/>
      <c r="MUC229" s="0"/>
      <c r="MUD229" s="0"/>
      <c r="MUE229" s="0"/>
      <c r="MUF229" s="0"/>
      <c r="MUG229" s="0"/>
      <c r="MUH229" s="0"/>
      <c r="MUI229" s="0"/>
      <c r="MUJ229" s="0"/>
      <c r="MUK229" s="0"/>
      <c r="MUL229" s="0"/>
      <c r="MUM229" s="0"/>
      <c r="MUN229" s="0"/>
      <c r="MUO229" s="0"/>
      <c r="MUP229" s="0"/>
      <c r="MUQ229" s="0"/>
      <c r="MUR229" s="0"/>
      <c r="MUS229" s="0"/>
      <c r="MUT229" s="0"/>
      <c r="MUU229" s="0"/>
      <c r="MUV229" s="0"/>
      <c r="MUW229" s="0"/>
      <c r="MUX229" s="0"/>
      <c r="MUY229" s="0"/>
      <c r="MUZ229" s="0"/>
      <c r="MVA229" s="0"/>
      <c r="MVB229" s="0"/>
      <c r="MVC229" s="0"/>
      <c r="MVD229" s="0"/>
      <c r="MVE229" s="0"/>
      <c r="MVF229" s="0"/>
      <c r="MVG229" s="0"/>
      <c r="MVH229" s="0"/>
      <c r="MVI229" s="0"/>
      <c r="MVJ229" s="0"/>
      <c r="MVK229" s="0"/>
      <c r="MVL229" s="0"/>
      <c r="MVM229" s="0"/>
      <c r="MVN229" s="0"/>
      <c r="MVO229" s="0"/>
      <c r="MVP229" s="0"/>
      <c r="MVQ229" s="0"/>
      <c r="MVR229" s="0"/>
      <c r="MVS229" s="0"/>
      <c r="MVT229" s="0"/>
      <c r="MVU229" s="0"/>
      <c r="MVV229" s="0"/>
      <c r="MVW229" s="0"/>
      <c r="MVX229" s="0"/>
      <c r="MVY229" s="0"/>
      <c r="MVZ229" s="0"/>
      <c r="MWA229" s="0"/>
      <c r="MWB229" s="0"/>
      <c r="MWC229" s="0"/>
      <c r="MWD229" s="0"/>
      <c r="MWE229" s="0"/>
      <c r="MWF229" s="0"/>
      <c r="MWG229" s="0"/>
      <c r="MWH229" s="0"/>
      <c r="MWI229" s="0"/>
      <c r="MWJ229" s="0"/>
      <c r="MWK229" s="0"/>
      <c r="MWL229" s="0"/>
      <c r="MWM229" s="0"/>
      <c r="MWN229" s="0"/>
      <c r="MWO229" s="0"/>
      <c r="MWP229" s="0"/>
      <c r="MWQ229" s="0"/>
      <c r="MWR229" s="0"/>
      <c r="MWS229" s="0"/>
      <c r="MWT229" s="0"/>
      <c r="MWU229" s="0"/>
      <c r="MWV229" s="0"/>
      <c r="MWW229" s="0"/>
      <c r="MWX229" s="0"/>
      <c r="MWY229" s="0"/>
      <c r="MWZ229" s="0"/>
      <c r="MXA229" s="0"/>
      <c r="MXB229" s="0"/>
      <c r="MXC229" s="0"/>
      <c r="MXD229" s="0"/>
      <c r="MXE229" s="0"/>
      <c r="MXF229" s="0"/>
      <c r="MXG229" s="0"/>
      <c r="MXH229" s="0"/>
      <c r="MXI229" s="0"/>
      <c r="MXJ229" s="0"/>
      <c r="MXK229" s="0"/>
      <c r="MXL229" s="0"/>
      <c r="MXM229" s="0"/>
      <c r="MXN229" s="0"/>
      <c r="MXO229" s="0"/>
      <c r="MXP229" s="0"/>
      <c r="MXQ229" s="0"/>
      <c r="MXR229" s="0"/>
      <c r="MXS229" s="0"/>
      <c r="MXT229" s="0"/>
      <c r="MXU229" s="0"/>
      <c r="MXV229" s="0"/>
      <c r="MXW229" s="0"/>
      <c r="MXX229" s="0"/>
      <c r="MXY229" s="0"/>
      <c r="MXZ229" s="0"/>
      <c r="MYA229" s="0"/>
      <c r="MYB229" s="0"/>
      <c r="MYC229" s="0"/>
      <c r="MYD229" s="0"/>
      <c r="MYE229" s="0"/>
      <c r="MYF229" s="0"/>
      <c r="MYG229" s="0"/>
      <c r="MYH229" s="0"/>
      <c r="MYI229" s="0"/>
      <c r="MYJ229" s="0"/>
      <c r="MYK229" s="0"/>
      <c r="MYL229" s="0"/>
      <c r="MYM229" s="0"/>
      <c r="MYN229" s="0"/>
      <c r="MYO229" s="0"/>
      <c r="MYP229" s="0"/>
      <c r="MYQ229" s="0"/>
      <c r="MYR229" s="0"/>
      <c r="MYS229" s="0"/>
      <c r="MYT229" s="0"/>
      <c r="MYU229" s="0"/>
      <c r="MYV229" s="0"/>
      <c r="MYW229" s="0"/>
      <c r="MYX229" s="0"/>
      <c r="MYY229" s="0"/>
      <c r="MYZ229" s="0"/>
      <c r="MZA229" s="0"/>
      <c r="MZB229" s="0"/>
      <c r="MZC229" s="0"/>
      <c r="MZD229" s="0"/>
      <c r="MZE229" s="0"/>
      <c r="MZF229" s="0"/>
      <c r="MZG229" s="0"/>
      <c r="MZH229" s="0"/>
      <c r="MZI229" s="0"/>
      <c r="MZJ229" s="0"/>
      <c r="MZK229" s="0"/>
      <c r="MZL229" s="0"/>
      <c r="MZM229" s="0"/>
      <c r="MZN229" s="0"/>
      <c r="MZO229" s="0"/>
      <c r="MZP229" s="0"/>
      <c r="MZQ229" s="0"/>
      <c r="MZR229" s="0"/>
      <c r="MZS229" s="0"/>
      <c r="MZT229" s="0"/>
      <c r="MZU229" s="0"/>
      <c r="MZV229" s="0"/>
      <c r="MZW229" s="0"/>
      <c r="MZX229" s="0"/>
      <c r="MZY229" s="0"/>
      <c r="MZZ229" s="0"/>
      <c r="NAA229" s="0"/>
      <c r="NAB229" s="0"/>
      <c r="NAC229" s="0"/>
      <c r="NAD229" s="0"/>
      <c r="NAE229" s="0"/>
      <c r="NAF229" s="0"/>
      <c r="NAG229" s="0"/>
      <c r="NAH229" s="0"/>
      <c r="NAI229" s="0"/>
      <c r="NAJ229" s="0"/>
      <c r="NAK229" s="0"/>
      <c r="NAL229" s="0"/>
      <c r="NAM229" s="0"/>
      <c r="NAN229" s="0"/>
      <c r="NAO229" s="0"/>
      <c r="NAP229" s="0"/>
      <c r="NAQ229" s="0"/>
      <c r="NAR229" s="0"/>
      <c r="NAS229" s="0"/>
      <c r="NAT229" s="0"/>
      <c r="NAU229" s="0"/>
      <c r="NAV229" s="0"/>
      <c r="NAW229" s="0"/>
      <c r="NAX229" s="0"/>
      <c r="NAY229" s="0"/>
      <c r="NAZ229" s="0"/>
      <c r="NBA229" s="0"/>
      <c r="NBB229" s="0"/>
      <c r="NBC229" s="0"/>
      <c r="NBD229" s="0"/>
      <c r="NBE229" s="0"/>
      <c r="NBF229" s="0"/>
      <c r="NBG229" s="0"/>
      <c r="NBH229" s="0"/>
      <c r="NBI229" s="0"/>
      <c r="NBJ229" s="0"/>
      <c r="NBK229" s="0"/>
      <c r="NBL229" s="0"/>
      <c r="NBM229" s="0"/>
      <c r="NBN229" s="0"/>
      <c r="NBO229" s="0"/>
      <c r="NBP229" s="0"/>
      <c r="NBQ229" s="0"/>
      <c r="NBR229" s="0"/>
      <c r="NBS229" s="0"/>
      <c r="NBT229" s="0"/>
      <c r="NBU229" s="0"/>
      <c r="NBV229" s="0"/>
      <c r="NBW229" s="0"/>
      <c r="NBX229" s="0"/>
      <c r="NBY229" s="0"/>
      <c r="NBZ229" s="0"/>
      <c r="NCA229" s="0"/>
      <c r="NCB229" s="0"/>
      <c r="NCC229" s="0"/>
      <c r="NCD229" s="0"/>
      <c r="NCE229" s="0"/>
      <c r="NCF229" s="0"/>
      <c r="NCG229" s="0"/>
      <c r="NCH229" s="0"/>
      <c r="NCI229" s="0"/>
      <c r="NCJ229" s="0"/>
      <c r="NCK229" s="0"/>
      <c r="NCL229" s="0"/>
      <c r="NCM229" s="0"/>
      <c r="NCN229" s="0"/>
      <c r="NCO229" s="0"/>
      <c r="NCP229" s="0"/>
      <c r="NCQ229" s="0"/>
      <c r="NCR229" s="0"/>
      <c r="NCS229" s="0"/>
      <c r="NCT229" s="0"/>
      <c r="NCU229" s="0"/>
      <c r="NCV229" s="0"/>
      <c r="NCW229" s="0"/>
      <c r="NCX229" s="0"/>
      <c r="NCY229" s="0"/>
      <c r="NCZ229" s="0"/>
      <c r="NDA229" s="0"/>
      <c r="NDB229" s="0"/>
      <c r="NDC229" s="0"/>
      <c r="NDD229" s="0"/>
      <c r="NDE229" s="0"/>
      <c r="NDF229" s="0"/>
      <c r="NDG229" s="0"/>
      <c r="NDH229" s="0"/>
      <c r="NDI229" s="0"/>
      <c r="NDJ229" s="0"/>
      <c r="NDK229" s="0"/>
      <c r="NDL229" s="0"/>
      <c r="NDM229" s="0"/>
      <c r="NDN229" s="0"/>
      <c r="NDO229" s="0"/>
      <c r="NDP229" s="0"/>
      <c r="NDQ229" s="0"/>
      <c r="NDR229" s="0"/>
      <c r="NDS229" s="0"/>
      <c r="NDT229" s="0"/>
      <c r="NDU229" s="0"/>
      <c r="NDV229" s="0"/>
      <c r="NDW229" s="0"/>
      <c r="NDX229" s="0"/>
      <c r="NDY229" s="0"/>
      <c r="NDZ229" s="0"/>
      <c r="NEA229" s="0"/>
      <c r="NEB229" s="0"/>
      <c r="NEC229" s="0"/>
      <c r="NED229" s="0"/>
      <c r="NEE229" s="0"/>
      <c r="NEF229" s="0"/>
      <c r="NEG229" s="0"/>
      <c r="NEH229" s="0"/>
      <c r="NEI229" s="0"/>
      <c r="NEJ229" s="0"/>
      <c r="NEK229" s="0"/>
      <c r="NEL229" s="0"/>
      <c r="NEM229" s="0"/>
      <c r="NEN229" s="0"/>
      <c r="NEO229" s="0"/>
      <c r="NEP229" s="0"/>
      <c r="NEQ229" s="0"/>
      <c r="NER229" s="0"/>
      <c r="NES229" s="0"/>
      <c r="NET229" s="0"/>
      <c r="NEU229" s="0"/>
      <c r="NEV229" s="0"/>
      <c r="NEW229" s="0"/>
      <c r="NEX229" s="0"/>
      <c r="NEY229" s="0"/>
      <c r="NEZ229" s="0"/>
      <c r="NFA229" s="0"/>
      <c r="NFB229" s="0"/>
      <c r="NFC229" s="0"/>
      <c r="NFD229" s="0"/>
      <c r="NFE229" s="0"/>
      <c r="NFF229" s="0"/>
      <c r="NFG229" s="0"/>
      <c r="NFH229" s="0"/>
      <c r="NFI229" s="0"/>
      <c r="NFJ229" s="0"/>
      <c r="NFK229" s="0"/>
      <c r="NFL229" s="0"/>
      <c r="NFM229" s="0"/>
      <c r="NFN229" s="0"/>
      <c r="NFO229" s="0"/>
      <c r="NFP229" s="0"/>
      <c r="NFQ229" s="0"/>
      <c r="NFR229" s="0"/>
      <c r="NFS229" s="0"/>
      <c r="NFT229" s="0"/>
      <c r="NFU229" s="0"/>
      <c r="NFV229" s="0"/>
      <c r="NFW229" s="0"/>
      <c r="NFX229" s="0"/>
      <c r="NFY229" s="0"/>
      <c r="NFZ229" s="0"/>
      <c r="NGA229" s="0"/>
      <c r="NGB229" s="0"/>
      <c r="NGC229" s="0"/>
      <c r="NGD229" s="0"/>
      <c r="NGE229" s="0"/>
      <c r="NGF229" s="0"/>
      <c r="NGG229" s="0"/>
      <c r="NGH229" s="0"/>
      <c r="NGI229" s="0"/>
      <c r="NGJ229" s="0"/>
      <c r="NGK229" s="0"/>
      <c r="NGL229" s="0"/>
      <c r="NGM229" s="0"/>
      <c r="NGN229" s="0"/>
      <c r="NGO229" s="0"/>
      <c r="NGP229" s="0"/>
      <c r="NGQ229" s="0"/>
      <c r="NGR229" s="0"/>
      <c r="NGS229" s="0"/>
      <c r="NGT229" s="0"/>
      <c r="NGU229" s="0"/>
      <c r="NGV229" s="0"/>
      <c r="NGW229" s="0"/>
      <c r="NGX229" s="0"/>
      <c r="NGY229" s="0"/>
      <c r="NGZ229" s="0"/>
      <c r="NHA229" s="0"/>
      <c r="NHB229" s="0"/>
      <c r="NHC229" s="0"/>
      <c r="NHD229" s="0"/>
      <c r="NHE229" s="0"/>
      <c r="NHF229" s="0"/>
      <c r="NHG229" s="0"/>
      <c r="NHH229" s="0"/>
      <c r="NHI229" s="0"/>
      <c r="NHJ229" s="0"/>
      <c r="NHK229" s="0"/>
      <c r="NHL229" s="0"/>
      <c r="NHM229" s="0"/>
      <c r="NHN229" s="0"/>
      <c r="NHO229" s="0"/>
      <c r="NHP229" s="0"/>
      <c r="NHQ229" s="0"/>
      <c r="NHR229" s="0"/>
      <c r="NHS229" s="0"/>
      <c r="NHT229" s="0"/>
      <c r="NHU229" s="0"/>
      <c r="NHV229" s="0"/>
      <c r="NHW229" s="0"/>
      <c r="NHX229" s="0"/>
      <c r="NHY229" s="0"/>
      <c r="NHZ229" s="0"/>
      <c r="NIA229" s="0"/>
      <c r="NIB229" s="0"/>
      <c r="NIC229" s="0"/>
      <c r="NID229" s="0"/>
      <c r="NIE229" s="0"/>
      <c r="NIF229" s="0"/>
      <c r="NIG229" s="0"/>
      <c r="NIH229" s="0"/>
      <c r="NII229" s="0"/>
      <c r="NIJ229" s="0"/>
      <c r="NIK229" s="0"/>
      <c r="NIL229" s="0"/>
      <c r="NIM229" s="0"/>
      <c r="NIN229" s="0"/>
      <c r="NIO229" s="0"/>
      <c r="NIP229" s="0"/>
      <c r="NIQ229" s="0"/>
      <c r="NIR229" s="0"/>
      <c r="NIS229" s="0"/>
      <c r="NIT229" s="0"/>
      <c r="NIU229" s="0"/>
      <c r="NIV229" s="0"/>
      <c r="NIW229" s="0"/>
      <c r="NIX229" s="0"/>
      <c r="NIY229" s="0"/>
      <c r="NIZ229" s="0"/>
      <c r="NJA229" s="0"/>
      <c r="NJB229" s="0"/>
      <c r="NJC229" s="0"/>
      <c r="NJD229" s="0"/>
      <c r="NJE229" s="0"/>
      <c r="NJF229" s="0"/>
      <c r="NJG229" s="0"/>
      <c r="NJH229" s="0"/>
      <c r="NJI229" s="0"/>
      <c r="NJJ229" s="0"/>
      <c r="NJK229" s="0"/>
      <c r="NJL229" s="0"/>
      <c r="NJM229" s="0"/>
      <c r="NJN229" s="0"/>
      <c r="NJO229" s="0"/>
      <c r="NJP229" s="0"/>
      <c r="NJQ229" s="0"/>
      <c r="NJR229" s="0"/>
      <c r="NJS229" s="0"/>
      <c r="NJT229" s="0"/>
      <c r="NJU229" s="0"/>
      <c r="NJV229" s="0"/>
      <c r="NJW229" s="0"/>
      <c r="NJX229" s="0"/>
      <c r="NJY229" s="0"/>
      <c r="NJZ229" s="0"/>
      <c r="NKA229" s="0"/>
      <c r="NKB229" s="0"/>
      <c r="NKC229" s="0"/>
      <c r="NKD229" s="0"/>
      <c r="NKE229" s="0"/>
      <c r="NKF229" s="0"/>
      <c r="NKG229" s="0"/>
      <c r="NKH229" s="0"/>
      <c r="NKI229" s="0"/>
      <c r="NKJ229" s="0"/>
      <c r="NKK229" s="0"/>
      <c r="NKL229" s="0"/>
      <c r="NKM229" s="0"/>
      <c r="NKN229" s="0"/>
      <c r="NKO229" s="0"/>
      <c r="NKP229" s="0"/>
      <c r="NKQ229" s="0"/>
      <c r="NKR229" s="0"/>
      <c r="NKS229" s="0"/>
      <c r="NKT229" s="0"/>
      <c r="NKU229" s="0"/>
      <c r="NKV229" s="0"/>
      <c r="NKW229" s="0"/>
      <c r="NKX229" s="0"/>
      <c r="NKY229" s="0"/>
      <c r="NKZ229" s="0"/>
      <c r="NLA229" s="0"/>
      <c r="NLB229" s="0"/>
      <c r="NLC229" s="0"/>
      <c r="NLD229" s="0"/>
      <c r="NLE229" s="0"/>
      <c r="NLF229" s="0"/>
      <c r="NLG229" s="0"/>
      <c r="NLH229" s="0"/>
      <c r="NLI229" s="0"/>
      <c r="NLJ229" s="0"/>
      <c r="NLK229" s="0"/>
      <c r="NLL229" s="0"/>
      <c r="NLM229" s="0"/>
      <c r="NLN229" s="0"/>
      <c r="NLO229" s="0"/>
      <c r="NLP229" s="0"/>
      <c r="NLQ229" s="0"/>
      <c r="NLR229" s="0"/>
      <c r="NLS229" s="0"/>
      <c r="NLT229" s="0"/>
      <c r="NLU229" s="0"/>
      <c r="NLV229" s="0"/>
      <c r="NLW229" s="0"/>
      <c r="NLX229" s="0"/>
      <c r="NLY229" s="0"/>
      <c r="NLZ229" s="0"/>
      <c r="NMA229" s="0"/>
      <c r="NMB229" s="0"/>
      <c r="NMC229" s="0"/>
      <c r="NMD229" s="0"/>
      <c r="NME229" s="0"/>
      <c r="NMF229" s="0"/>
      <c r="NMG229" s="0"/>
      <c r="NMH229" s="0"/>
      <c r="NMI229" s="0"/>
      <c r="NMJ229" s="0"/>
      <c r="NMK229" s="0"/>
      <c r="NML229" s="0"/>
      <c r="NMM229" s="0"/>
      <c r="NMN229" s="0"/>
      <c r="NMO229" s="0"/>
      <c r="NMP229" s="0"/>
      <c r="NMQ229" s="0"/>
      <c r="NMR229" s="0"/>
      <c r="NMS229" s="0"/>
      <c r="NMT229" s="0"/>
      <c r="NMU229" s="0"/>
      <c r="NMV229" s="0"/>
      <c r="NMW229" s="0"/>
      <c r="NMX229" s="0"/>
      <c r="NMY229" s="0"/>
      <c r="NMZ229" s="0"/>
      <c r="NNA229" s="0"/>
      <c r="NNB229" s="0"/>
      <c r="NNC229" s="0"/>
      <c r="NND229" s="0"/>
      <c r="NNE229" s="0"/>
      <c r="NNF229" s="0"/>
      <c r="NNG229" s="0"/>
      <c r="NNH229" s="0"/>
      <c r="NNI229" s="0"/>
      <c r="NNJ229" s="0"/>
      <c r="NNK229" s="0"/>
      <c r="NNL229" s="0"/>
      <c r="NNM229" s="0"/>
      <c r="NNN229" s="0"/>
      <c r="NNO229" s="0"/>
      <c r="NNP229" s="0"/>
      <c r="NNQ229" s="0"/>
      <c r="NNR229" s="0"/>
      <c r="NNS229" s="0"/>
      <c r="NNT229" s="0"/>
      <c r="NNU229" s="0"/>
      <c r="NNV229" s="0"/>
      <c r="NNW229" s="0"/>
      <c r="NNX229" s="0"/>
      <c r="NNY229" s="0"/>
      <c r="NNZ229" s="0"/>
      <c r="NOA229" s="0"/>
      <c r="NOB229" s="0"/>
      <c r="NOC229" s="0"/>
      <c r="NOD229" s="0"/>
      <c r="NOE229" s="0"/>
      <c r="NOF229" s="0"/>
      <c r="NOG229" s="0"/>
      <c r="NOH229" s="0"/>
      <c r="NOI229" s="0"/>
      <c r="NOJ229" s="0"/>
      <c r="NOK229" s="0"/>
      <c r="NOL229" s="0"/>
      <c r="NOM229" s="0"/>
      <c r="NON229" s="0"/>
      <c r="NOO229" s="0"/>
      <c r="NOP229" s="0"/>
      <c r="NOQ229" s="0"/>
      <c r="NOR229" s="0"/>
      <c r="NOS229" s="0"/>
      <c r="NOT229" s="0"/>
      <c r="NOU229" s="0"/>
      <c r="NOV229" s="0"/>
      <c r="NOW229" s="0"/>
      <c r="NOX229" s="0"/>
      <c r="NOY229" s="0"/>
      <c r="NOZ229" s="0"/>
      <c r="NPA229" s="0"/>
      <c r="NPB229" s="0"/>
      <c r="NPC229" s="0"/>
      <c r="NPD229" s="0"/>
      <c r="NPE229" s="0"/>
      <c r="NPF229" s="0"/>
      <c r="NPG229" s="0"/>
      <c r="NPH229" s="0"/>
      <c r="NPI229" s="0"/>
      <c r="NPJ229" s="0"/>
      <c r="NPK229" s="0"/>
      <c r="NPL229" s="0"/>
      <c r="NPM229" s="0"/>
      <c r="NPN229" s="0"/>
      <c r="NPO229" s="0"/>
      <c r="NPP229" s="0"/>
      <c r="NPQ229" s="0"/>
      <c r="NPR229" s="0"/>
      <c r="NPS229" s="0"/>
      <c r="NPT229" s="0"/>
      <c r="NPU229" s="0"/>
      <c r="NPV229" s="0"/>
      <c r="NPW229" s="0"/>
      <c r="NPX229" s="0"/>
      <c r="NPY229" s="0"/>
      <c r="NPZ229" s="0"/>
      <c r="NQA229" s="0"/>
      <c r="NQB229" s="0"/>
      <c r="NQC229" s="0"/>
      <c r="NQD229" s="0"/>
      <c r="NQE229" s="0"/>
      <c r="NQF229" s="0"/>
      <c r="NQG229" s="0"/>
      <c r="NQH229" s="0"/>
      <c r="NQI229" s="0"/>
      <c r="NQJ229" s="0"/>
      <c r="NQK229" s="0"/>
      <c r="NQL229" s="0"/>
      <c r="NQM229" s="0"/>
      <c r="NQN229" s="0"/>
      <c r="NQO229" s="0"/>
      <c r="NQP229" s="0"/>
      <c r="NQQ229" s="0"/>
      <c r="NQR229" s="0"/>
      <c r="NQS229" s="0"/>
      <c r="NQT229" s="0"/>
      <c r="NQU229" s="0"/>
      <c r="NQV229" s="0"/>
      <c r="NQW229" s="0"/>
      <c r="NQX229" s="0"/>
      <c r="NQY229" s="0"/>
      <c r="NQZ229" s="0"/>
      <c r="NRA229" s="0"/>
      <c r="NRB229" s="0"/>
      <c r="NRC229" s="0"/>
      <c r="NRD229" s="0"/>
      <c r="NRE229" s="0"/>
      <c r="NRF229" s="0"/>
      <c r="NRG229" s="0"/>
      <c r="NRH229" s="0"/>
      <c r="NRI229" s="0"/>
      <c r="NRJ229" s="0"/>
      <c r="NRK229" s="0"/>
      <c r="NRL229" s="0"/>
      <c r="NRM229" s="0"/>
      <c r="NRN229" s="0"/>
      <c r="NRO229" s="0"/>
      <c r="NRP229" s="0"/>
      <c r="NRQ229" s="0"/>
      <c r="NRR229" s="0"/>
      <c r="NRS229" s="0"/>
      <c r="NRT229" s="0"/>
      <c r="NRU229" s="0"/>
      <c r="NRV229" s="0"/>
      <c r="NRW229" s="0"/>
      <c r="NRX229" s="0"/>
      <c r="NRY229" s="0"/>
      <c r="NRZ229" s="0"/>
      <c r="NSA229" s="0"/>
      <c r="NSB229" s="0"/>
      <c r="NSC229" s="0"/>
      <c r="NSD229" s="0"/>
      <c r="NSE229" s="0"/>
      <c r="NSF229" s="0"/>
      <c r="NSG229" s="0"/>
      <c r="NSH229" s="0"/>
      <c r="NSI229" s="0"/>
      <c r="NSJ229" s="0"/>
      <c r="NSK229" s="0"/>
      <c r="NSL229" s="0"/>
      <c r="NSM229" s="0"/>
      <c r="NSN229" s="0"/>
      <c r="NSO229" s="0"/>
      <c r="NSP229" s="0"/>
      <c r="NSQ229" s="0"/>
      <c r="NSR229" s="0"/>
      <c r="NSS229" s="0"/>
      <c r="NST229" s="0"/>
      <c r="NSU229" s="0"/>
      <c r="NSV229" s="0"/>
      <c r="NSW229" s="0"/>
      <c r="NSX229" s="0"/>
      <c r="NSY229" s="0"/>
      <c r="NSZ229" s="0"/>
      <c r="NTA229" s="0"/>
      <c r="NTB229" s="0"/>
      <c r="NTC229" s="0"/>
      <c r="NTD229" s="0"/>
      <c r="NTE229" s="0"/>
      <c r="NTF229" s="0"/>
      <c r="NTG229" s="0"/>
      <c r="NTH229" s="0"/>
      <c r="NTI229" s="0"/>
      <c r="NTJ229" s="0"/>
      <c r="NTK229" s="0"/>
      <c r="NTL229" s="0"/>
      <c r="NTM229" s="0"/>
      <c r="NTN229" s="0"/>
      <c r="NTO229" s="0"/>
      <c r="NTP229" s="0"/>
      <c r="NTQ229" s="0"/>
      <c r="NTR229" s="0"/>
      <c r="NTS229" s="0"/>
      <c r="NTT229" s="0"/>
      <c r="NTU229" s="0"/>
      <c r="NTV229" s="0"/>
      <c r="NTW229" s="0"/>
      <c r="NTX229" s="0"/>
      <c r="NTY229" s="0"/>
      <c r="NTZ229" s="0"/>
      <c r="NUA229" s="0"/>
      <c r="NUB229" s="0"/>
      <c r="NUC229" s="0"/>
      <c r="NUD229" s="0"/>
      <c r="NUE229" s="0"/>
      <c r="NUF229" s="0"/>
      <c r="NUG229" s="0"/>
      <c r="NUH229" s="0"/>
      <c r="NUI229" s="0"/>
      <c r="NUJ229" s="0"/>
      <c r="NUK229" s="0"/>
      <c r="NUL229" s="0"/>
      <c r="NUM229" s="0"/>
      <c r="NUN229" s="0"/>
      <c r="NUO229" s="0"/>
      <c r="NUP229" s="0"/>
      <c r="NUQ229" s="0"/>
      <c r="NUR229" s="0"/>
      <c r="NUS229" s="0"/>
      <c r="NUT229" s="0"/>
      <c r="NUU229" s="0"/>
      <c r="NUV229" s="0"/>
      <c r="NUW229" s="0"/>
      <c r="NUX229" s="0"/>
      <c r="NUY229" s="0"/>
      <c r="NUZ229" s="0"/>
      <c r="NVA229" s="0"/>
      <c r="NVB229" s="0"/>
      <c r="NVC229" s="0"/>
      <c r="NVD229" s="0"/>
      <c r="NVE229" s="0"/>
      <c r="NVF229" s="0"/>
      <c r="NVG229" s="0"/>
      <c r="NVH229" s="0"/>
      <c r="NVI229" s="0"/>
      <c r="NVJ229" s="0"/>
      <c r="NVK229" s="0"/>
      <c r="NVL229" s="0"/>
      <c r="NVM229" s="0"/>
      <c r="NVN229" s="0"/>
      <c r="NVO229" s="0"/>
      <c r="NVP229" s="0"/>
      <c r="NVQ229" s="0"/>
      <c r="NVR229" s="0"/>
      <c r="NVS229" s="0"/>
      <c r="NVT229" s="0"/>
      <c r="NVU229" s="0"/>
      <c r="NVV229" s="0"/>
      <c r="NVW229" s="0"/>
      <c r="NVX229" s="0"/>
      <c r="NVY229" s="0"/>
      <c r="NVZ229" s="0"/>
      <c r="NWA229" s="0"/>
      <c r="NWB229" s="0"/>
      <c r="NWC229" s="0"/>
      <c r="NWD229" s="0"/>
      <c r="NWE229" s="0"/>
      <c r="NWF229" s="0"/>
      <c r="NWG229" s="0"/>
      <c r="NWH229" s="0"/>
      <c r="NWI229" s="0"/>
      <c r="NWJ229" s="0"/>
      <c r="NWK229" s="0"/>
      <c r="NWL229" s="0"/>
      <c r="NWM229" s="0"/>
      <c r="NWN229" s="0"/>
      <c r="NWO229" s="0"/>
      <c r="NWP229" s="0"/>
      <c r="NWQ229" s="0"/>
      <c r="NWR229" s="0"/>
      <c r="NWS229" s="0"/>
      <c r="NWT229" s="0"/>
      <c r="NWU229" s="0"/>
      <c r="NWV229" s="0"/>
      <c r="NWW229" s="0"/>
      <c r="NWX229" s="0"/>
      <c r="NWY229" s="0"/>
      <c r="NWZ229" s="0"/>
      <c r="NXA229" s="0"/>
      <c r="NXB229" s="0"/>
      <c r="NXC229" s="0"/>
      <c r="NXD229" s="0"/>
      <c r="NXE229" s="0"/>
      <c r="NXF229" s="0"/>
      <c r="NXG229" s="0"/>
      <c r="NXH229" s="0"/>
      <c r="NXI229" s="0"/>
      <c r="NXJ229" s="0"/>
      <c r="NXK229" s="0"/>
      <c r="NXL229" s="0"/>
      <c r="NXM229" s="0"/>
      <c r="NXN229" s="0"/>
      <c r="NXO229" s="0"/>
      <c r="NXP229" s="0"/>
      <c r="NXQ229" s="0"/>
      <c r="NXR229" s="0"/>
      <c r="NXS229" s="0"/>
      <c r="NXT229" s="0"/>
      <c r="NXU229" s="0"/>
      <c r="NXV229" s="0"/>
      <c r="NXW229" s="0"/>
      <c r="NXX229" s="0"/>
      <c r="NXY229" s="0"/>
      <c r="NXZ229" s="0"/>
      <c r="NYA229" s="0"/>
      <c r="NYB229" s="0"/>
      <c r="NYC229" s="0"/>
      <c r="NYD229" s="0"/>
      <c r="NYE229" s="0"/>
      <c r="NYF229" s="0"/>
      <c r="NYG229" s="0"/>
      <c r="NYH229" s="0"/>
      <c r="NYI229" s="0"/>
      <c r="NYJ229" s="0"/>
      <c r="NYK229" s="0"/>
      <c r="NYL229" s="0"/>
      <c r="NYM229" s="0"/>
      <c r="NYN229" s="0"/>
      <c r="NYO229" s="0"/>
      <c r="NYP229" s="0"/>
      <c r="NYQ229" s="0"/>
      <c r="NYR229" s="0"/>
      <c r="NYS229" s="0"/>
      <c r="NYT229" s="0"/>
      <c r="NYU229" s="0"/>
      <c r="NYV229" s="0"/>
      <c r="NYW229" s="0"/>
      <c r="NYX229" s="0"/>
      <c r="NYY229" s="0"/>
      <c r="NYZ229" s="0"/>
      <c r="NZA229" s="0"/>
      <c r="NZB229" s="0"/>
      <c r="NZC229" s="0"/>
      <c r="NZD229" s="0"/>
      <c r="NZE229" s="0"/>
      <c r="NZF229" s="0"/>
      <c r="NZG229" s="0"/>
      <c r="NZH229" s="0"/>
      <c r="NZI229" s="0"/>
      <c r="NZJ229" s="0"/>
      <c r="NZK229" s="0"/>
      <c r="NZL229" s="0"/>
      <c r="NZM229" s="0"/>
      <c r="NZN229" s="0"/>
      <c r="NZO229" s="0"/>
      <c r="NZP229" s="0"/>
      <c r="NZQ229" s="0"/>
      <c r="NZR229" s="0"/>
      <c r="NZS229" s="0"/>
      <c r="NZT229" s="0"/>
      <c r="NZU229" s="0"/>
      <c r="NZV229" s="0"/>
      <c r="NZW229" s="0"/>
      <c r="NZX229" s="0"/>
      <c r="NZY229" s="0"/>
      <c r="NZZ229" s="0"/>
      <c r="OAA229" s="0"/>
      <c r="OAB229" s="0"/>
      <c r="OAC229" s="0"/>
      <c r="OAD229" s="0"/>
      <c r="OAE229" s="0"/>
      <c r="OAF229" s="0"/>
      <c r="OAG229" s="0"/>
      <c r="OAH229" s="0"/>
      <c r="OAI229" s="0"/>
      <c r="OAJ229" s="0"/>
      <c r="OAK229" s="0"/>
      <c r="OAL229" s="0"/>
      <c r="OAM229" s="0"/>
      <c r="OAN229" s="0"/>
      <c r="OAO229" s="0"/>
      <c r="OAP229" s="0"/>
      <c r="OAQ229" s="0"/>
      <c r="OAR229" s="0"/>
      <c r="OAS229" s="0"/>
      <c r="OAT229" s="0"/>
      <c r="OAU229" s="0"/>
      <c r="OAV229" s="0"/>
      <c r="OAW229" s="0"/>
      <c r="OAX229" s="0"/>
      <c r="OAY229" s="0"/>
      <c r="OAZ229" s="0"/>
      <c r="OBA229" s="0"/>
      <c r="OBB229" s="0"/>
      <c r="OBC229" s="0"/>
      <c r="OBD229" s="0"/>
      <c r="OBE229" s="0"/>
      <c r="OBF229" s="0"/>
      <c r="OBG229" s="0"/>
      <c r="OBH229" s="0"/>
      <c r="OBI229" s="0"/>
      <c r="OBJ229" s="0"/>
      <c r="OBK229" s="0"/>
      <c r="OBL229" s="0"/>
      <c r="OBM229" s="0"/>
      <c r="OBN229" s="0"/>
      <c r="OBO229" s="0"/>
      <c r="OBP229" s="0"/>
      <c r="OBQ229" s="0"/>
      <c r="OBR229" s="0"/>
      <c r="OBS229" s="0"/>
      <c r="OBT229" s="0"/>
      <c r="OBU229" s="0"/>
      <c r="OBV229" s="0"/>
      <c r="OBW229" s="0"/>
      <c r="OBX229" s="0"/>
      <c r="OBY229" s="0"/>
      <c r="OBZ229" s="0"/>
      <c r="OCA229" s="0"/>
      <c r="OCB229" s="0"/>
      <c r="OCC229" s="0"/>
      <c r="OCD229" s="0"/>
      <c r="OCE229" s="0"/>
      <c r="OCF229" s="0"/>
      <c r="OCG229" s="0"/>
      <c r="OCH229" s="0"/>
      <c r="OCI229" s="0"/>
      <c r="OCJ229" s="0"/>
      <c r="OCK229" s="0"/>
      <c r="OCL229" s="0"/>
      <c r="OCM229" s="0"/>
      <c r="OCN229" s="0"/>
      <c r="OCO229" s="0"/>
      <c r="OCP229" s="0"/>
      <c r="OCQ229" s="0"/>
      <c r="OCR229" s="0"/>
      <c r="OCS229" s="0"/>
      <c r="OCT229" s="0"/>
      <c r="OCU229" s="0"/>
      <c r="OCV229" s="0"/>
      <c r="OCW229" s="0"/>
      <c r="OCX229" s="0"/>
      <c r="OCY229" s="0"/>
      <c r="OCZ229" s="0"/>
      <c r="ODA229" s="0"/>
      <c r="ODB229" s="0"/>
      <c r="ODC229" s="0"/>
      <c r="ODD229" s="0"/>
      <c r="ODE229" s="0"/>
      <c r="ODF229" s="0"/>
      <c r="ODG229" s="0"/>
      <c r="ODH229" s="0"/>
      <c r="ODI229" s="0"/>
      <c r="ODJ229" s="0"/>
      <c r="ODK229" s="0"/>
      <c r="ODL229" s="0"/>
      <c r="ODM229" s="0"/>
      <c r="ODN229" s="0"/>
      <c r="ODO229" s="0"/>
      <c r="ODP229" s="0"/>
      <c r="ODQ229" s="0"/>
      <c r="ODR229" s="0"/>
      <c r="ODS229" s="0"/>
      <c r="ODT229" s="0"/>
      <c r="ODU229" s="0"/>
      <c r="ODV229" s="0"/>
      <c r="ODW229" s="0"/>
      <c r="ODX229" s="0"/>
      <c r="ODY229" s="0"/>
      <c r="ODZ229" s="0"/>
      <c r="OEA229" s="0"/>
      <c r="OEB229" s="0"/>
      <c r="OEC229" s="0"/>
      <c r="OED229" s="0"/>
      <c r="OEE229" s="0"/>
      <c r="OEF229" s="0"/>
      <c r="OEG229" s="0"/>
      <c r="OEH229" s="0"/>
      <c r="OEI229" s="0"/>
      <c r="OEJ229" s="0"/>
      <c r="OEK229" s="0"/>
      <c r="OEL229" s="0"/>
      <c r="OEM229" s="0"/>
      <c r="OEN229" s="0"/>
      <c r="OEO229" s="0"/>
      <c r="OEP229" s="0"/>
      <c r="OEQ229" s="0"/>
      <c r="OER229" s="0"/>
      <c r="OES229" s="0"/>
      <c r="OET229" s="0"/>
      <c r="OEU229" s="0"/>
      <c r="OEV229" s="0"/>
      <c r="OEW229" s="0"/>
      <c r="OEX229" s="0"/>
      <c r="OEY229" s="0"/>
      <c r="OEZ229" s="0"/>
      <c r="OFA229" s="0"/>
      <c r="OFB229" s="0"/>
      <c r="OFC229" s="0"/>
      <c r="OFD229" s="0"/>
      <c r="OFE229" s="0"/>
      <c r="OFF229" s="0"/>
      <c r="OFG229" s="0"/>
      <c r="OFH229" s="0"/>
      <c r="OFI229" s="0"/>
      <c r="OFJ229" s="0"/>
      <c r="OFK229" s="0"/>
      <c r="OFL229" s="0"/>
      <c r="OFM229" s="0"/>
      <c r="OFN229" s="0"/>
      <c r="OFO229" s="0"/>
      <c r="OFP229" s="0"/>
      <c r="OFQ229" s="0"/>
      <c r="OFR229" s="0"/>
      <c r="OFS229" s="0"/>
      <c r="OFT229" s="0"/>
      <c r="OFU229" s="0"/>
      <c r="OFV229" s="0"/>
      <c r="OFW229" s="0"/>
      <c r="OFX229" s="0"/>
      <c r="OFY229" s="0"/>
      <c r="OFZ229" s="0"/>
      <c r="OGA229" s="0"/>
      <c r="OGB229" s="0"/>
      <c r="OGC229" s="0"/>
      <c r="OGD229" s="0"/>
      <c r="OGE229" s="0"/>
      <c r="OGF229" s="0"/>
      <c r="OGG229" s="0"/>
      <c r="OGH229" s="0"/>
      <c r="OGI229" s="0"/>
      <c r="OGJ229" s="0"/>
      <c r="OGK229" s="0"/>
      <c r="OGL229" s="0"/>
      <c r="OGM229" s="0"/>
      <c r="OGN229" s="0"/>
      <c r="OGO229" s="0"/>
      <c r="OGP229" s="0"/>
      <c r="OGQ229" s="0"/>
      <c r="OGR229" s="0"/>
      <c r="OGS229" s="0"/>
      <c r="OGT229" s="0"/>
      <c r="OGU229" s="0"/>
      <c r="OGV229" s="0"/>
      <c r="OGW229" s="0"/>
      <c r="OGX229" s="0"/>
      <c r="OGY229" s="0"/>
      <c r="OGZ229" s="0"/>
      <c r="OHA229" s="0"/>
      <c r="OHB229" s="0"/>
      <c r="OHC229" s="0"/>
      <c r="OHD229" s="0"/>
      <c r="OHE229" s="0"/>
      <c r="OHF229" s="0"/>
      <c r="OHG229" s="0"/>
      <c r="OHH229" s="0"/>
      <c r="OHI229" s="0"/>
      <c r="OHJ229" s="0"/>
      <c r="OHK229" s="0"/>
      <c r="OHL229" s="0"/>
      <c r="OHM229" s="0"/>
      <c r="OHN229" s="0"/>
      <c r="OHO229" s="0"/>
      <c r="OHP229" s="0"/>
      <c r="OHQ229" s="0"/>
      <c r="OHR229" s="0"/>
      <c r="OHS229" s="0"/>
      <c r="OHT229" s="0"/>
      <c r="OHU229" s="0"/>
      <c r="OHV229" s="0"/>
      <c r="OHW229" s="0"/>
      <c r="OHX229" s="0"/>
      <c r="OHY229" s="0"/>
      <c r="OHZ229" s="0"/>
      <c r="OIA229" s="0"/>
      <c r="OIB229" s="0"/>
      <c r="OIC229" s="0"/>
      <c r="OID229" s="0"/>
      <c r="OIE229" s="0"/>
      <c r="OIF229" s="0"/>
      <c r="OIG229" s="0"/>
      <c r="OIH229" s="0"/>
      <c r="OII229" s="0"/>
      <c r="OIJ229" s="0"/>
      <c r="OIK229" s="0"/>
      <c r="OIL229" s="0"/>
      <c r="OIM229" s="0"/>
      <c r="OIN229" s="0"/>
      <c r="OIO229" s="0"/>
      <c r="OIP229" s="0"/>
      <c r="OIQ229" s="0"/>
      <c r="OIR229" s="0"/>
      <c r="OIS229" s="0"/>
      <c r="OIT229" s="0"/>
      <c r="OIU229" s="0"/>
      <c r="OIV229" s="0"/>
      <c r="OIW229" s="0"/>
      <c r="OIX229" s="0"/>
      <c r="OIY229" s="0"/>
      <c r="OIZ229" s="0"/>
      <c r="OJA229" s="0"/>
      <c r="OJB229" s="0"/>
      <c r="OJC229" s="0"/>
      <c r="OJD229" s="0"/>
      <c r="OJE229" s="0"/>
      <c r="OJF229" s="0"/>
      <c r="OJG229" s="0"/>
      <c r="OJH229" s="0"/>
      <c r="OJI229" s="0"/>
      <c r="OJJ229" s="0"/>
      <c r="OJK229" s="0"/>
      <c r="OJL229" s="0"/>
      <c r="OJM229" s="0"/>
      <c r="OJN229" s="0"/>
      <c r="OJO229" s="0"/>
      <c r="OJP229" s="0"/>
      <c r="OJQ229" s="0"/>
      <c r="OJR229" s="0"/>
      <c r="OJS229" s="0"/>
      <c r="OJT229" s="0"/>
      <c r="OJU229" s="0"/>
      <c r="OJV229" s="0"/>
      <c r="OJW229" s="0"/>
      <c r="OJX229" s="0"/>
      <c r="OJY229" s="0"/>
      <c r="OJZ229" s="0"/>
      <c r="OKA229" s="0"/>
      <c r="OKB229" s="0"/>
      <c r="OKC229" s="0"/>
      <c r="OKD229" s="0"/>
      <c r="OKE229" s="0"/>
      <c r="OKF229" s="0"/>
      <c r="OKG229" s="0"/>
      <c r="OKH229" s="0"/>
      <c r="OKI229" s="0"/>
      <c r="OKJ229" s="0"/>
      <c r="OKK229" s="0"/>
      <c r="OKL229" s="0"/>
      <c r="OKM229" s="0"/>
      <c r="OKN229" s="0"/>
      <c r="OKO229" s="0"/>
      <c r="OKP229" s="0"/>
      <c r="OKQ229" s="0"/>
      <c r="OKR229" s="0"/>
      <c r="OKS229" s="0"/>
      <c r="OKT229" s="0"/>
      <c r="OKU229" s="0"/>
      <c r="OKV229" s="0"/>
      <c r="OKW229" s="0"/>
      <c r="OKX229" s="0"/>
      <c r="OKY229" s="0"/>
      <c r="OKZ229" s="0"/>
      <c r="OLA229" s="0"/>
      <c r="OLB229" s="0"/>
      <c r="OLC229" s="0"/>
      <c r="OLD229" s="0"/>
      <c r="OLE229" s="0"/>
      <c r="OLF229" s="0"/>
      <c r="OLG229" s="0"/>
      <c r="OLH229" s="0"/>
      <c r="OLI229" s="0"/>
      <c r="OLJ229" s="0"/>
      <c r="OLK229" s="0"/>
      <c r="OLL229" s="0"/>
      <c r="OLM229" s="0"/>
      <c r="OLN229" s="0"/>
      <c r="OLO229" s="0"/>
      <c r="OLP229" s="0"/>
      <c r="OLQ229" s="0"/>
      <c r="OLR229" s="0"/>
      <c r="OLS229" s="0"/>
      <c r="OLT229" s="0"/>
      <c r="OLU229" s="0"/>
      <c r="OLV229" s="0"/>
      <c r="OLW229" s="0"/>
      <c r="OLX229" s="0"/>
      <c r="OLY229" s="0"/>
      <c r="OLZ229" s="0"/>
      <c r="OMA229" s="0"/>
      <c r="OMB229" s="0"/>
      <c r="OMC229" s="0"/>
      <c r="OMD229" s="0"/>
      <c r="OME229" s="0"/>
      <c r="OMF229" s="0"/>
      <c r="OMG229" s="0"/>
      <c r="OMH229" s="0"/>
      <c r="OMI229" s="0"/>
      <c r="OMJ229" s="0"/>
      <c r="OMK229" s="0"/>
      <c r="OML229" s="0"/>
      <c r="OMM229" s="0"/>
      <c r="OMN229" s="0"/>
      <c r="OMO229" s="0"/>
      <c r="OMP229" s="0"/>
      <c r="OMQ229" s="0"/>
      <c r="OMR229" s="0"/>
      <c r="OMS229" s="0"/>
      <c r="OMT229" s="0"/>
      <c r="OMU229" s="0"/>
      <c r="OMV229" s="0"/>
      <c r="OMW229" s="0"/>
      <c r="OMX229" s="0"/>
      <c r="OMY229" s="0"/>
      <c r="OMZ229" s="0"/>
      <c r="ONA229" s="0"/>
      <c r="ONB229" s="0"/>
      <c r="ONC229" s="0"/>
      <c r="OND229" s="0"/>
      <c r="ONE229" s="0"/>
      <c r="ONF229" s="0"/>
      <c r="ONG229" s="0"/>
      <c r="ONH229" s="0"/>
      <c r="ONI229" s="0"/>
      <c r="ONJ229" s="0"/>
      <c r="ONK229" s="0"/>
      <c r="ONL229" s="0"/>
      <c r="ONM229" s="0"/>
      <c r="ONN229" s="0"/>
      <c r="ONO229" s="0"/>
      <c r="ONP229" s="0"/>
      <c r="ONQ229" s="0"/>
      <c r="ONR229" s="0"/>
      <c r="ONS229" s="0"/>
      <c r="ONT229" s="0"/>
      <c r="ONU229" s="0"/>
      <c r="ONV229" s="0"/>
      <c r="ONW229" s="0"/>
      <c r="ONX229" s="0"/>
      <c r="ONY229" s="0"/>
      <c r="ONZ229" s="0"/>
      <c r="OOA229" s="0"/>
      <c r="OOB229" s="0"/>
      <c r="OOC229" s="0"/>
      <c r="OOD229" s="0"/>
      <c r="OOE229" s="0"/>
      <c r="OOF229" s="0"/>
      <c r="OOG229" s="0"/>
      <c r="OOH229" s="0"/>
      <c r="OOI229" s="0"/>
      <c r="OOJ229" s="0"/>
      <c r="OOK229" s="0"/>
      <c r="OOL229" s="0"/>
      <c r="OOM229" s="0"/>
      <c r="OON229" s="0"/>
      <c r="OOO229" s="0"/>
      <c r="OOP229" s="0"/>
      <c r="OOQ229" s="0"/>
      <c r="OOR229" s="0"/>
      <c r="OOS229" s="0"/>
      <c r="OOT229" s="0"/>
      <c r="OOU229" s="0"/>
      <c r="OOV229" s="0"/>
      <c r="OOW229" s="0"/>
      <c r="OOX229" s="0"/>
      <c r="OOY229" s="0"/>
      <c r="OOZ229" s="0"/>
      <c r="OPA229" s="0"/>
      <c r="OPB229" s="0"/>
      <c r="OPC229" s="0"/>
      <c r="OPD229" s="0"/>
      <c r="OPE229" s="0"/>
      <c r="OPF229" s="0"/>
      <c r="OPG229" s="0"/>
      <c r="OPH229" s="0"/>
      <c r="OPI229" s="0"/>
      <c r="OPJ229" s="0"/>
      <c r="OPK229" s="0"/>
      <c r="OPL229" s="0"/>
      <c r="OPM229" s="0"/>
      <c r="OPN229" s="0"/>
      <c r="OPO229" s="0"/>
      <c r="OPP229" s="0"/>
      <c r="OPQ229" s="0"/>
      <c r="OPR229" s="0"/>
      <c r="OPS229" s="0"/>
      <c r="OPT229" s="0"/>
      <c r="OPU229" s="0"/>
      <c r="OPV229" s="0"/>
      <c r="OPW229" s="0"/>
      <c r="OPX229" s="0"/>
      <c r="OPY229" s="0"/>
      <c r="OPZ229" s="0"/>
      <c r="OQA229" s="0"/>
      <c r="OQB229" s="0"/>
      <c r="OQC229" s="0"/>
      <c r="OQD229" s="0"/>
      <c r="OQE229" s="0"/>
      <c r="OQF229" s="0"/>
      <c r="OQG229" s="0"/>
      <c r="OQH229" s="0"/>
      <c r="OQI229" s="0"/>
      <c r="OQJ229" s="0"/>
      <c r="OQK229" s="0"/>
      <c r="OQL229" s="0"/>
      <c r="OQM229" s="0"/>
      <c r="OQN229" s="0"/>
      <c r="OQO229" s="0"/>
      <c r="OQP229" s="0"/>
      <c r="OQQ229" s="0"/>
      <c r="OQR229" s="0"/>
      <c r="OQS229" s="0"/>
      <c r="OQT229" s="0"/>
      <c r="OQU229" s="0"/>
      <c r="OQV229" s="0"/>
      <c r="OQW229" s="0"/>
      <c r="OQX229" s="0"/>
      <c r="OQY229" s="0"/>
      <c r="OQZ229" s="0"/>
      <c r="ORA229" s="0"/>
      <c r="ORB229" s="0"/>
      <c r="ORC229" s="0"/>
      <c r="ORD229" s="0"/>
      <c r="ORE229" s="0"/>
      <c r="ORF229" s="0"/>
      <c r="ORG229" s="0"/>
      <c r="ORH229" s="0"/>
      <c r="ORI229" s="0"/>
      <c r="ORJ229" s="0"/>
      <c r="ORK229" s="0"/>
      <c r="ORL229" s="0"/>
      <c r="ORM229" s="0"/>
      <c r="ORN229" s="0"/>
      <c r="ORO229" s="0"/>
      <c r="ORP229" s="0"/>
      <c r="ORQ229" s="0"/>
      <c r="ORR229" s="0"/>
      <c r="ORS229" s="0"/>
      <c r="ORT229" s="0"/>
      <c r="ORU229" s="0"/>
      <c r="ORV229" s="0"/>
      <c r="ORW229" s="0"/>
      <c r="ORX229" s="0"/>
      <c r="ORY229" s="0"/>
      <c r="ORZ229" s="0"/>
      <c r="OSA229" s="0"/>
      <c r="OSB229" s="0"/>
      <c r="OSC229" s="0"/>
      <c r="OSD229" s="0"/>
      <c r="OSE229" s="0"/>
      <c r="OSF229" s="0"/>
      <c r="OSG229" s="0"/>
      <c r="OSH229" s="0"/>
      <c r="OSI229" s="0"/>
      <c r="OSJ229" s="0"/>
      <c r="OSK229" s="0"/>
      <c r="OSL229" s="0"/>
      <c r="OSM229" s="0"/>
      <c r="OSN229" s="0"/>
      <c r="OSO229" s="0"/>
      <c r="OSP229" s="0"/>
      <c r="OSQ229" s="0"/>
      <c r="OSR229" s="0"/>
      <c r="OSS229" s="0"/>
      <c r="OST229" s="0"/>
      <c r="OSU229" s="0"/>
      <c r="OSV229" s="0"/>
      <c r="OSW229" s="0"/>
      <c r="OSX229" s="0"/>
      <c r="OSY229" s="0"/>
      <c r="OSZ229" s="0"/>
      <c r="OTA229" s="0"/>
      <c r="OTB229" s="0"/>
      <c r="OTC229" s="0"/>
      <c r="OTD229" s="0"/>
      <c r="OTE229" s="0"/>
      <c r="OTF229" s="0"/>
      <c r="OTG229" s="0"/>
      <c r="OTH229" s="0"/>
      <c r="OTI229" s="0"/>
      <c r="OTJ229" s="0"/>
      <c r="OTK229" s="0"/>
      <c r="OTL229" s="0"/>
      <c r="OTM229" s="0"/>
      <c r="OTN229" s="0"/>
      <c r="OTO229" s="0"/>
      <c r="OTP229" s="0"/>
      <c r="OTQ229" s="0"/>
      <c r="OTR229" s="0"/>
      <c r="OTS229" s="0"/>
      <c r="OTT229" s="0"/>
      <c r="OTU229" s="0"/>
      <c r="OTV229" s="0"/>
      <c r="OTW229" s="0"/>
      <c r="OTX229" s="0"/>
      <c r="OTY229" s="0"/>
      <c r="OTZ229" s="0"/>
      <c r="OUA229" s="0"/>
      <c r="OUB229" s="0"/>
      <c r="OUC229" s="0"/>
      <c r="OUD229" s="0"/>
      <c r="OUE229" s="0"/>
      <c r="OUF229" s="0"/>
      <c r="OUG229" s="0"/>
      <c r="OUH229" s="0"/>
      <c r="OUI229" s="0"/>
      <c r="OUJ229" s="0"/>
      <c r="OUK229" s="0"/>
      <c r="OUL229" s="0"/>
      <c r="OUM229" s="0"/>
      <c r="OUN229" s="0"/>
      <c r="OUO229" s="0"/>
      <c r="OUP229" s="0"/>
      <c r="OUQ229" s="0"/>
      <c r="OUR229" s="0"/>
      <c r="OUS229" s="0"/>
      <c r="OUT229" s="0"/>
      <c r="OUU229" s="0"/>
      <c r="OUV229" s="0"/>
      <c r="OUW229" s="0"/>
      <c r="OUX229" s="0"/>
      <c r="OUY229" s="0"/>
      <c r="OUZ229" s="0"/>
      <c r="OVA229" s="0"/>
      <c r="OVB229" s="0"/>
      <c r="OVC229" s="0"/>
      <c r="OVD229" s="0"/>
      <c r="OVE229" s="0"/>
      <c r="OVF229" s="0"/>
      <c r="OVG229" s="0"/>
      <c r="OVH229" s="0"/>
      <c r="OVI229" s="0"/>
      <c r="OVJ229" s="0"/>
      <c r="OVK229" s="0"/>
      <c r="OVL229" s="0"/>
      <c r="OVM229" s="0"/>
      <c r="OVN229" s="0"/>
      <c r="OVO229" s="0"/>
      <c r="OVP229" s="0"/>
      <c r="OVQ229" s="0"/>
      <c r="OVR229" s="0"/>
      <c r="OVS229" s="0"/>
      <c r="OVT229" s="0"/>
      <c r="OVU229" s="0"/>
      <c r="OVV229" s="0"/>
      <c r="OVW229" s="0"/>
      <c r="OVX229" s="0"/>
      <c r="OVY229" s="0"/>
      <c r="OVZ229" s="0"/>
      <c r="OWA229" s="0"/>
      <c r="OWB229" s="0"/>
      <c r="OWC229" s="0"/>
      <c r="OWD229" s="0"/>
      <c r="OWE229" s="0"/>
      <c r="OWF229" s="0"/>
      <c r="OWG229" s="0"/>
      <c r="OWH229" s="0"/>
      <c r="OWI229" s="0"/>
      <c r="OWJ229" s="0"/>
      <c r="OWK229" s="0"/>
      <c r="OWL229" s="0"/>
      <c r="OWM229" s="0"/>
      <c r="OWN229" s="0"/>
      <c r="OWO229" s="0"/>
      <c r="OWP229" s="0"/>
      <c r="OWQ229" s="0"/>
      <c r="OWR229" s="0"/>
      <c r="OWS229" s="0"/>
      <c r="OWT229" s="0"/>
      <c r="OWU229" s="0"/>
      <c r="OWV229" s="0"/>
      <c r="OWW229" s="0"/>
      <c r="OWX229" s="0"/>
      <c r="OWY229" s="0"/>
      <c r="OWZ229" s="0"/>
      <c r="OXA229" s="0"/>
      <c r="OXB229" s="0"/>
      <c r="OXC229" s="0"/>
      <c r="OXD229" s="0"/>
      <c r="OXE229" s="0"/>
      <c r="OXF229" s="0"/>
      <c r="OXG229" s="0"/>
      <c r="OXH229" s="0"/>
      <c r="OXI229" s="0"/>
      <c r="OXJ229" s="0"/>
      <c r="OXK229" s="0"/>
      <c r="OXL229" s="0"/>
      <c r="OXM229" s="0"/>
      <c r="OXN229" s="0"/>
      <c r="OXO229" s="0"/>
      <c r="OXP229" s="0"/>
      <c r="OXQ229" s="0"/>
      <c r="OXR229" s="0"/>
      <c r="OXS229" s="0"/>
      <c r="OXT229" s="0"/>
      <c r="OXU229" s="0"/>
      <c r="OXV229" s="0"/>
      <c r="OXW229" s="0"/>
      <c r="OXX229" s="0"/>
      <c r="OXY229" s="0"/>
      <c r="OXZ229" s="0"/>
      <c r="OYA229" s="0"/>
      <c r="OYB229" s="0"/>
      <c r="OYC229" s="0"/>
      <c r="OYD229" s="0"/>
      <c r="OYE229" s="0"/>
      <c r="OYF229" s="0"/>
      <c r="OYG229" s="0"/>
      <c r="OYH229" s="0"/>
      <c r="OYI229" s="0"/>
      <c r="OYJ229" s="0"/>
      <c r="OYK229" s="0"/>
      <c r="OYL229" s="0"/>
      <c r="OYM229" s="0"/>
      <c r="OYN229" s="0"/>
      <c r="OYO229" s="0"/>
      <c r="OYP229" s="0"/>
      <c r="OYQ229" s="0"/>
      <c r="OYR229" s="0"/>
      <c r="OYS229" s="0"/>
      <c r="OYT229" s="0"/>
      <c r="OYU229" s="0"/>
      <c r="OYV229" s="0"/>
      <c r="OYW229" s="0"/>
      <c r="OYX229" s="0"/>
      <c r="OYY229" s="0"/>
      <c r="OYZ229" s="0"/>
      <c r="OZA229" s="0"/>
      <c r="OZB229" s="0"/>
      <c r="OZC229" s="0"/>
      <c r="OZD229" s="0"/>
      <c r="OZE229" s="0"/>
      <c r="OZF229" s="0"/>
      <c r="OZG229" s="0"/>
      <c r="OZH229" s="0"/>
      <c r="OZI229" s="0"/>
      <c r="OZJ229" s="0"/>
      <c r="OZK229" s="0"/>
      <c r="OZL229" s="0"/>
      <c r="OZM229" s="0"/>
      <c r="OZN229" s="0"/>
      <c r="OZO229" s="0"/>
      <c r="OZP229" s="0"/>
      <c r="OZQ229" s="0"/>
      <c r="OZR229" s="0"/>
      <c r="OZS229" s="0"/>
      <c r="OZT229" s="0"/>
      <c r="OZU229" s="0"/>
      <c r="OZV229" s="0"/>
      <c r="OZW229" s="0"/>
      <c r="OZX229" s="0"/>
      <c r="OZY229" s="0"/>
      <c r="OZZ229" s="0"/>
      <c r="PAA229" s="0"/>
      <c r="PAB229" s="0"/>
      <c r="PAC229" s="0"/>
      <c r="PAD229" s="0"/>
      <c r="PAE229" s="0"/>
      <c r="PAF229" s="0"/>
      <c r="PAG229" s="0"/>
      <c r="PAH229" s="0"/>
      <c r="PAI229" s="0"/>
      <c r="PAJ229" s="0"/>
      <c r="PAK229" s="0"/>
      <c r="PAL229" s="0"/>
      <c r="PAM229" s="0"/>
      <c r="PAN229" s="0"/>
      <c r="PAO229" s="0"/>
      <c r="PAP229" s="0"/>
      <c r="PAQ229" s="0"/>
      <c r="PAR229" s="0"/>
      <c r="PAS229" s="0"/>
      <c r="PAT229" s="0"/>
      <c r="PAU229" s="0"/>
      <c r="PAV229" s="0"/>
      <c r="PAW229" s="0"/>
      <c r="PAX229" s="0"/>
      <c r="PAY229" s="0"/>
      <c r="PAZ229" s="0"/>
      <c r="PBA229" s="0"/>
      <c r="PBB229" s="0"/>
      <c r="PBC229" s="0"/>
      <c r="PBD229" s="0"/>
      <c r="PBE229" s="0"/>
      <c r="PBF229" s="0"/>
      <c r="PBG229" s="0"/>
      <c r="PBH229" s="0"/>
      <c r="PBI229" s="0"/>
      <c r="PBJ229" s="0"/>
      <c r="PBK229" s="0"/>
      <c r="PBL229" s="0"/>
      <c r="PBM229" s="0"/>
      <c r="PBN229" s="0"/>
      <c r="PBO229" s="0"/>
      <c r="PBP229" s="0"/>
      <c r="PBQ229" s="0"/>
      <c r="PBR229" s="0"/>
      <c r="PBS229" s="0"/>
      <c r="PBT229" s="0"/>
      <c r="PBU229" s="0"/>
      <c r="PBV229" s="0"/>
      <c r="PBW229" s="0"/>
      <c r="PBX229" s="0"/>
      <c r="PBY229" s="0"/>
      <c r="PBZ229" s="0"/>
      <c r="PCA229" s="0"/>
      <c r="PCB229" s="0"/>
      <c r="PCC229" s="0"/>
      <c r="PCD229" s="0"/>
      <c r="PCE229" s="0"/>
      <c r="PCF229" s="0"/>
      <c r="PCG229" s="0"/>
      <c r="PCH229" s="0"/>
      <c r="PCI229" s="0"/>
      <c r="PCJ229" s="0"/>
      <c r="PCK229" s="0"/>
      <c r="PCL229" s="0"/>
      <c r="PCM229" s="0"/>
      <c r="PCN229" s="0"/>
      <c r="PCO229" s="0"/>
      <c r="PCP229" s="0"/>
      <c r="PCQ229" s="0"/>
      <c r="PCR229" s="0"/>
      <c r="PCS229" s="0"/>
      <c r="PCT229" s="0"/>
      <c r="PCU229" s="0"/>
      <c r="PCV229" s="0"/>
      <c r="PCW229" s="0"/>
      <c r="PCX229" s="0"/>
      <c r="PCY229" s="0"/>
      <c r="PCZ229" s="0"/>
      <c r="PDA229" s="0"/>
      <c r="PDB229" s="0"/>
      <c r="PDC229" s="0"/>
      <c r="PDD229" s="0"/>
      <c r="PDE229" s="0"/>
      <c r="PDF229" s="0"/>
      <c r="PDG229" s="0"/>
      <c r="PDH229" s="0"/>
      <c r="PDI229" s="0"/>
      <c r="PDJ229" s="0"/>
      <c r="PDK229" s="0"/>
      <c r="PDL229" s="0"/>
      <c r="PDM229" s="0"/>
      <c r="PDN229" s="0"/>
      <c r="PDO229" s="0"/>
      <c r="PDP229" s="0"/>
      <c r="PDQ229" s="0"/>
      <c r="PDR229" s="0"/>
      <c r="PDS229" s="0"/>
      <c r="PDT229" s="0"/>
      <c r="PDU229" s="0"/>
      <c r="PDV229" s="0"/>
      <c r="PDW229" s="0"/>
      <c r="PDX229" s="0"/>
      <c r="PDY229" s="0"/>
      <c r="PDZ229" s="0"/>
      <c r="PEA229" s="0"/>
      <c r="PEB229" s="0"/>
      <c r="PEC229" s="0"/>
      <c r="PED229" s="0"/>
      <c r="PEE229" s="0"/>
      <c r="PEF229" s="0"/>
      <c r="PEG229" s="0"/>
      <c r="PEH229" s="0"/>
      <c r="PEI229" s="0"/>
      <c r="PEJ229" s="0"/>
      <c r="PEK229" s="0"/>
      <c r="PEL229" s="0"/>
      <c r="PEM229" s="0"/>
      <c r="PEN229" s="0"/>
      <c r="PEO229" s="0"/>
      <c r="PEP229" s="0"/>
      <c r="PEQ229" s="0"/>
      <c r="PER229" s="0"/>
      <c r="PES229" s="0"/>
      <c r="PET229" s="0"/>
      <c r="PEU229" s="0"/>
      <c r="PEV229" s="0"/>
      <c r="PEW229" s="0"/>
      <c r="PEX229" s="0"/>
      <c r="PEY229" s="0"/>
      <c r="PEZ229" s="0"/>
      <c r="PFA229" s="0"/>
      <c r="PFB229" s="0"/>
      <c r="PFC229" s="0"/>
      <c r="PFD229" s="0"/>
      <c r="PFE229" s="0"/>
      <c r="PFF229" s="0"/>
      <c r="PFG229" s="0"/>
      <c r="PFH229" s="0"/>
      <c r="PFI229" s="0"/>
      <c r="PFJ229" s="0"/>
      <c r="PFK229" s="0"/>
      <c r="PFL229" s="0"/>
      <c r="PFM229" s="0"/>
      <c r="PFN229" s="0"/>
      <c r="PFO229" s="0"/>
      <c r="PFP229" s="0"/>
      <c r="PFQ229" s="0"/>
      <c r="PFR229" s="0"/>
      <c r="PFS229" s="0"/>
      <c r="PFT229" s="0"/>
      <c r="PFU229" s="0"/>
      <c r="PFV229" s="0"/>
      <c r="PFW229" s="0"/>
      <c r="PFX229" s="0"/>
      <c r="PFY229" s="0"/>
      <c r="PFZ229" s="0"/>
      <c r="PGA229" s="0"/>
      <c r="PGB229" s="0"/>
      <c r="PGC229" s="0"/>
      <c r="PGD229" s="0"/>
      <c r="PGE229" s="0"/>
      <c r="PGF229" s="0"/>
      <c r="PGG229" s="0"/>
      <c r="PGH229" s="0"/>
      <c r="PGI229" s="0"/>
      <c r="PGJ229" s="0"/>
      <c r="PGK229" s="0"/>
      <c r="PGL229" s="0"/>
      <c r="PGM229" s="0"/>
      <c r="PGN229" s="0"/>
      <c r="PGO229" s="0"/>
      <c r="PGP229" s="0"/>
      <c r="PGQ229" s="0"/>
      <c r="PGR229" s="0"/>
      <c r="PGS229" s="0"/>
      <c r="PGT229" s="0"/>
      <c r="PGU229" s="0"/>
      <c r="PGV229" s="0"/>
      <c r="PGW229" s="0"/>
      <c r="PGX229" s="0"/>
      <c r="PGY229" s="0"/>
      <c r="PGZ229" s="0"/>
      <c r="PHA229" s="0"/>
      <c r="PHB229" s="0"/>
      <c r="PHC229" s="0"/>
      <c r="PHD229" s="0"/>
      <c r="PHE229" s="0"/>
      <c r="PHF229" s="0"/>
      <c r="PHG229" s="0"/>
      <c r="PHH229" s="0"/>
      <c r="PHI229" s="0"/>
      <c r="PHJ229" s="0"/>
      <c r="PHK229" s="0"/>
      <c r="PHL229" s="0"/>
      <c r="PHM229" s="0"/>
      <c r="PHN229" s="0"/>
      <c r="PHO229" s="0"/>
      <c r="PHP229" s="0"/>
      <c r="PHQ229" s="0"/>
      <c r="PHR229" s="0"/>
      <c r="PHS229" s="0"/>
      <c r="PHT229" s="0"/>
      <c r="PHU229" s="0"/>
      <c r="PHV229" s="0"/>
      <c r="PHW229" s="0"/>
      <c r="PHX229" s="0"/>
      <c r="PHY229" s="0"/>
      <c r="PHZ229" s="0"/>
      <c r="PIA229" s="0"/>
      <c r="PIB229" s="0"/>
      <c r="PIC229" s="0"/>
      <c r="PID229" s="0"/>
      <c r="PIE229" s="0"/>
      <c r="PIF229" s="0"/>
      <c r="PIG229" s="0"/>
      <c r="PIH229" s="0"/>
      <c r="PII229" s="0"/>
      <c r="PIJ229" s="0"/>
      <c r="PIK229" s="0"/>
      <c r="PIL229" s="0"/>
      <c r="PIM229" s="0"/>
      <c r="PIN229" s="0"/>
      <c r="PIO229" s="0"/>
      <c r="PIP229" s="0"/>
      <c r="PIQ229" s="0"/>
      <c r="PIR229" s="0"/>
      <c r="PIS229" s="0"/>
      <c r="PIT229" s="0"/>
      <c r="PIU229" s="0"/>
      <c r="PIV229" s="0"/>
      <c r="PIW229" s="0"/>
      <c r="PIX229" s="0"/>
      <c r="PIY229" s="0"/>
      <c r="PIZ229" s="0"/>
      <c r="PJA229" s="0"/>
      <c r="PJB229" s="0"/>
      <c r="PJC229" s="0"/>
      <c r="PJD229" s="0"/>
      <c r="PJE229" s="0"/>
      <c r="PJF229" s="0"/>
      <c r="PJG229" s="0"/>
      <c r="PJH229" s="0"/>
      <c r="PJI229" s="0"/>
      <c r="PJJ229" s="0"/>
      <c r="PJK229" s="0"/>
      <c r="PJL229" s="0"/>
      <c r="PJM229" s="0"/>
      <c r="PJN229" s="0"/>
      <c r="PJO229" s="0"/>
      <c r="PJP229" s="0"/>
      <c r="PJQ229" s="0"/>
      <c r="PJR229" s="0"/>
      <c r="PJS229" s="0"/>
      <c r="PJT229" s="0"/>
      <c r="PJU229" s="0"/>
      <c r="PJV229" s="0"/>
      <c r="PJW229" s="0"/>
      <c r="PJX229" s="0"/>
      <c r="PJY229" s="0"/>
      <c r="PJZ229" s="0"/>
      <c r="PKA229" s="0"/>
      <c r="PKB229" s="0"/>
      <c r="PKC229" s="0"/>
      <c r="PKD229" s="0"/>
      <c r="PKE229" s="0"/>
      <c r="PKF229" s="0"/>
      <c r="PKG229" s="0"/>
      <c r="PKH229" s="0"/>
      <c r="PKI229" s="0"/>
      <c r="PKJ229" s="0"/>
      <c r="PKK229" s="0"/>
      <c r="PKL229" s="0"/>
      <c r="PKM229" s="0"/>
      <c r="PKN229" s="0"/>
      <c r="PKO229" s="0"/>
      <c r="PKP229" s="0"/>
      <c r="PKQ229" s="0"/>
      <c r="PKR229" s="0"/>
      <c r="PKS229" s="0"/>
      <c r="PKT229" s="0"/>
      <c r="PKU229" s="0"/>
      <c r="PKV229" s="0"/>
      <c r="PKW229" s="0"/>
      <c r="PKX229" s="0"/>
      <c r="PKY229" s="0"/>
      <c r="PKZ229" s="0"/>
      <c r="PLA229" s="0"/>
      <c r="PLB229" s="0"/>
      <c r="PLC229" s="0"/>
      <c r="PLD229" s="0"/>
      <c r="PLE229" s="0"/>
      <c r="PLF229" s="0"/>
      <c r="PLG229" s="0"/>
      <c r="PLH229" s="0"/>
      <c r="PLI229" s="0"/>
      <c r="PLJ229" s="0"/>
      <c r="PLK229" s="0"/>
      <c r="PLL229" s="0"/>
      <c r="PLM229" s="0"/>
      <c r="PLN229" s="0"/>
      <c r="PLO229" s="0"/>
      <c r="PLP229" s="0"/>
      <c r="PLQ229" s="0"/>
      <c r="PLR229" s="0"/>
      <c r="PLS229" s="0"/>
      <c r="PLT229" s="0"/>
      <c r="PLU229" s="0"/>
      <c r="PLV229" s="0"/>
      <c r="PLW229" s="0"/>
      <c r="PLX229" s="0"/>
      <c r="PLY229" s="0"/>
      <c r="PLZ229" s="0"/>
      <c r="PMA229" s="0"/>
      <c r="PMB229" s="0"/>
      <c r="PMC229" s="0"/>
      <c r="PMD229" s="0"/>
      <c r="PME229" s="0"/>
      <c r="PMF229" s="0"/>
      <c r="PMG229" s="0"/>
      <c r="PMH229" s="0"/>
      <c r="PMI229" s="0"/>
      <c r="PMJ229" s="0"/>
      <c r="PMK229" s="0"/>
      <c r="PML229" s="0"/>
      <c r="PMM229" s="0"/>
      <c r="PMN229" s="0"/>
      <c r="PMO229" s="0"/>
      <c r="PMP229" s="0"/>
      <c r="PMQ229" s="0"/>
      <c r="PMR229" s="0"/>
      <c r="PMS229" s="0"/>
      <c r="PMT229" s="0"/>
      <c r="PMU229" s="0"/>
      <c r="PMV229" s="0"/>
      <c r="PMW229" s="0"/>
      <c r="PMX229" s="0"/>
      <c r="PMY229" s="0"/>
      <c r="PMZ229" s="0"/>
      <c r="PNA229" s="0"/>
      <c r="PNB229" s="0"/>
      <c r="PNC229" s="0"/>
      <c r="PND229" s="0"/>
      <c r="PNE229" s="0"/>
      <c r="PNF229" s="0"/>
      <c r="PNG229" s="0"/>
      <c r="PNH229" s="0"/>
      <c r="PNI229" s="0"/>
      <c r="PNJ229" s="0"/>
      <c r="PNK229" s="0"/>
      <c r="PNL229" s="0"/>
      <c r="PNM229" s="0"/>
      <c r="PNN229" s="0"/>
      <c r="PNO229" s="0"/>
      <c r="PNP229" s="0"/>
      <c r="PNQ229" s="0"/>
      <c r="PNR229" s="0"/>
      <c r="PNS229" s="0"/>
      <c r="PNT229" s="0"/>
      <c r="PNU229" s="0"/>
      <c r="PNV229" s="0"/>
      <c r="PNW229" s="0"/>
      <c r="PNX229" s="0"/>
      <c r="PNY229" s="0"/>
      <c r="PNZ229" s="0"/>
      <c r="POA229" s="0"/>
      <c r="POB229" s="0"/>
      <c r="POC229" s="0"/>
      <c r="POD229" s="0"/>
      <c r="POE229" s="0"/>
      <c r="POF229" s="0"/>
      <c r="POG229" s="0"/>
      <c r="POH229" s="0"/>
      <c r="POI229" s="0"/>
      <c r="POJ229" s="0"/>
      <c r="POK229" s="0"/>
      <c r="POL229" s="0"/>
      <c r="POM229" s="0"/>
      <c r="PON229" s="0"/>
      <c r="POO229" s="0"/>
      <c r="POP229" s="0"/>
      <c r="POQ229" s="0"/>
      <c r="POR229" s="0"/>
      <c r="POS229" s="0"/>
      <c r="POT229" s="0"/>
      <c r="POU229" s="0"/>
      <c r="POV229" s="0"/>
      <c r="POW229" s="0"/>
      <c r="POX229" s="0"/>
      <c r="POY229" s="0"/>
      <c r="POZ229" s="0"/>
      <c r="PPA229" s="0"/>
      <c r="PPB229" s="0"/>
      <c r="PPC229" s="0"/>
      <c r="PPD229" s="0"/>
      <c r="PPE229" s="0"/>
      <c r="PPF229" s="0"/>
      <c r="PPG229" s="0"/>
      <c r="PPH229" s="0"/>
      <c r="PPI229" s="0"/>
      <c r="PPJ229" s="0"/>
      <c r="PPK229" s="0"/>
      <c r="PPL229" s="0"/>
      <c r="PPM229" s="0"/>
      <c r="PPN229" s="0"/>
      <c r="PPO229" s="0"/>
      <c r="PPP229" s="0"/>
      <c r="PPQ229" s="0"/>
      <c r="PPR229" s="0"/>
      <c r="PPS229" s="0"/>
      <c r="PPT229" s="0"/>
      <c r="PPU229" s="0"/>
      <c r="PPV229" s="0"/>
      <c r="PPW229" s="0"/>
      <c r="PPX229" s="0"/>
      <c r="PPY229" s="0"/>
      <c r="PPZ229" s="0"/>
      <c r="PQA229" s="0"/>
      <c r="PQB229" s="0"/>
      <c r="PQC229" s="0"/>
      <c r="PQD229" s="0"/>
      <c r="PQE229" s="0"/>
      <c r="PQF229" s="0"/>
      <c r="PQG229" s="0"/>
      <c r="PQH229" s="0"/>
      <c r="PQI229" s="0"/>
      <c r="PQJ229" s="0"/>
      <c r="PQK229" s="0"/>
      <c r="PQL229" s="0"/>
      <c r="PQM229" s="0"/>
      <c r="PQN229" s="0"/>
      <c r="PQO229" s="0"/>
      <c r="PQP229" s="0"/>
      <c r="PQQ229" s="0"/>
      <c r="PQR229" s="0"/>
      <c r="PQS229" s="0"/>
      <c r="PQT229" s="0"/>
      <c r="PQU229" s="0"/>
      <c r="PQV229" s="0"/>
      <c r="PQW229" s="0"/>
      <c r="PQX229" s="0"/>
      <c r="PQY229" s="0"/>
      <c r="PQZ229" s="0"/>
      <c r="PRA229" s="0"/>
      <c r="PRB229" s="0"/>
      <c r="PRC229" s="0"/>
      <c r="PRD229" s="0"/>
      <c r="PRE229" s="0"/>
      <c r="PRF229" s="0"/>
      <c r="PRG229" s="0"/>
      <c r="PRH229" s="0"/>
      <c r="PRI229" s="0"/>
      <c r="PRJ229" s="0"/>
      <c r="PRK229" s="0"/>
      <c r="PRL229" s="0"/>
      <c r="PRM229" s="0"/>
      <c r="PRN229" s="0"/>
      <c r="PRO229" s="0"/>
      <c r="PRP229" s="0"/>
      <c r="PRQ229" s="0"/>
      <c r="PRR229" s="0"/>
      <c r="PRS229" s="0"/>
      <c r="PRT229" s="0"/>
      <c r="PRU229" s="0"/>
      <c r="PRV229" s="0"/>
      <c r="PRW229" s="0"/>
      <c r="PRX229" s="0"/>
      <c r="PRY229" s="0"/>
      <c r="PRZ229" s="0"/>
      <c r="PSA229" s="0"/>
      <c r="PSB229" s="0"/>
      <c r="PSC229" s="0"/>
      <c r="PSD229" s="0"/>
      <c r="PSE229" s="0"/>
      <c r="PSF229" s="0"/>
      <c r="PSG229" s="0"/>
      <c r="PSH229" s="0"/>
      <c r="PSI229" s="0"/>
      <c r="PSJ229" s="0"/>
      <c r="PSK229" s="0"/>
      <c r="PSL229" s="0"/>
      <c r="PSM229" s="0"/>
      <c r="PSN229" s="0"/>
      <c r="PSO229" s="0"/>
      <c r="PSP229" s="0"/>
      <c r="PSQ229" s="0"/>
      <c r="PSR229" s="0"/>
      <c r="PSS229" s="0"/>
      <c r="PST229" s="0"/>
      <c r="PSU229" s="0"/>
      <c r="PSV229" s="0"/>
      <c r="PSW229" s="0"/>
      <c r="PSX229" s="0"/>
      <c r="PSY229" s="0"/>
      <c r="PSZ229" s="0"/>
      <c r="PTA229" s="0"/>
      <c r="PTB229" s="0"/>
      <c r="PTC229" s="0"/>
      <c r="PTD229" s="0"/>
      <c r="PTE229" s="0"/>
      <c r="PTF229" s="0"/>
      <c r="PTG229" s="0"/>
      <c r="PTH229" s="0"/>
      <c r="PTI229" s="0"/>
      <c r="PTJ229" s="0"/>
      <c r="PTK229" s="0"/>
      <c r="PTL229" s="0"/>
      <c r="PTM229" s="0"/>
      <c r="PTN229" s="0"/>
      <c r="PTO229" s="0"/>
      <c r="PTP229" s="0"/>
      <c r="PTQ229" s="0"/>
      <c r="PTR229" s="0"/>
      <c r="PTS229" s="0"/>
      <c r="PTT229" s="0"/>
      <c r="PTU229" s="0"/>
      <c r="PTV229" s="0"/>
      <c r="PTW229" s="0"/>
      <c r="PTX229" s="0"/>
      <c r="PTY229" s="0"/>
      <c r="PTZ229" s="0"/>
      <c r="PUA229" s="0"/>
      <c r="PUB229" s="0"/>
      <c r="PUC229" s="0"/>
      <c r="PUD229" s="0"/>
      <c r="PUE229" s="0"/>
      <c r="PUF229" s="0"/>
      <c r="PUG229" s="0"/>
      <c r="PUH229" s="0"/>
      <c r="PUI229" s="0"/>
      <c r="PUJ229" s="0"/>
      <c r="PUK229" s="0"/>
      <c r="PUL229" s="0"/>
      <c r="PUM229" s="0"/>
      <c r="PUN229" s="0"/>
      <c r="PUO229" s="0"/>
      <c r="PUP229" s="0"/>
      <c r="PUQ229" s="0"/>
      <c r="PUR229" s="0"/>
      <c r="PUS229" s="0"/>
      <c r="PUT229" s="0"/>
      <c r="PUU229" s="0"/>
      <c r="PUV229" s="0"/>
      <c r="PUW229" s="0"/>
      <c r="PUX229" s="0"/>
      <c r="PUY229" s="0"/>
      <c r="PUZ229" s="0"/>
      <c r="PVA229" s="0"/>
      <c r="PVB229" s="0"/>
      <c r="PVC229" s="0"/>
      <c r="PVD229" s="0"/>
      <c r="PVE229" s="0"/>
      <c r="PVF229" s="0"/>
      <c r="PVG229" s="0"/>
      <c r="PVH229" s="0"/>
      <c r="PVI229" s="0"/>
      <c r="PVJ229" s="0"/>
      <c r="PVK229" s="0"/>
      <c r="PVL229" s="0"/>
      <c r="PVM229" s="0"/>
      <c r="PVN229" s="0"/>
      <c r="PVO229" s="0"/>
      <c r="PVP229" s="0"/>
      <c r="PVQ229" s="0"/>
      <c r="PVR229" s="0"/>
      <c r="PVS229" s="0"/>
      <c r="PVT229" s="0"/>
      <c r="PVU229" s="0"/>
      <c r="PVV229" s="0"/>
      <c r="PVW229" s="0"/>
      <c r="PVX229" s="0"/>
      <c r="PVY229" s="0"/>
      <c r="PVZ229" s="0"/>
      <c r="PWA229" s="0"/>
      <c r="PWB229" s="0"/>
      <c r="PWC229" s="0"/>
      <c r="PWD229" s="0"/>
      <c r="PWE229" s="0"/>
      <c r="PWF229" s="0"/>
      <c r="PWG229" s="0"/>
      <c r="PWH229" s="0"/>
      <c r="PWI229" s="0"/>
      <c r="PWJ229" s="0"/>
      <c r="PWK229" s="0"/>
      <c r="PWL229" s="0"/>
      <c r="PWM229" s="0"/>
      <c r="PWN229" s="0"/>
      <c r="PWO229" s="0"/>
      <c r="PWP229" s="0"/>
      <c r="PWQ229" s="0"/>
      <c r="PWR229" s="0"/>
      <c r="PWS229" s="0"/>
      <c r="PWT229" s="0"/>
      <c r="PWU229" s="0"/>
      <c r="PWV229" s="0"/>
      <c r="PWW229" s="0"/>
      <c r="PWX229" s="0"/>
      <c r="PWY229" s="0"/>
      <c r="PWZ229" s="0"/>
      <c r="PXA229" s="0"/>
      <c r="PXB229" s="0"/>
      <c r="PXC229" s="0"/>
      <c r="PXD229" s="0"/>
      <c r="PXE229" s="0"/>
      <c r="PXF229" s="0"/>
      <c r="PXG229" s="0"/>
      <c r="PXH229" s="0"/>
      <c r="PXI229" s="0"/>
      <c r="PXJ229" s="0"/>
      <c r="PXK229" s="0"/>
      <c r="PXL229" s="0"/>
      <c r="PXM229" s="0"/>
      <c r="PXN229" s="0"/>
      <c r="PXO229" s="0"/>
      <c r="PXP229" s="0"/>
      <c r="PXQ229" s="0"/>
      <c r="PXR229" s="0"/>
      <c r="PXS229" s="0"/>
      <c r="PXT229" s="0"/>
      <c r="PXU229" s="0"/>
      <c r="PXV229" s="0"/>
      <c r="PXW229" s="0"/>
      <c r="PXX229" s="0"/>
      <c r="PXY229" s="0"/>
      <c r="PXZ229" s="0"/>
      <c r="PYA229" s="0"/>
      <c r="PYB229" s="0"/>
      <c r="PYC229" s="0"/>
      <c r="PYD229" s="0"/>
      <c r="PYE229" s="0"/>
      <c r="PYF229" s="0"/>
      <c r="PYG229" s="0"/>
      <c r="PYH229" s="0"/>
      <c r="PYI229" s="0"/>
      <c r="PYJ229" s="0"/>
      <c r="PYK229" s="0"/>
      <c r="PYL229" s="0"/>
      <c r="PYM229" s="0"/>
      <c r="PYN229" s="0"/>
      <c r="PYO229" s="0"/>
      <c r="PYP229" s="0"/>
      <c r="PYQ229" s="0"/>
      <c r="PYR229" s="0"/>
      <c r="PYS229" s="0"/>
      <c r="PYT229" s="0"/>
      <c r="PYU229" s="0"/>
      <c r="PYV229" s="0"/>
      <c r="PYW229" s="0"/>
      <c r="PYX229" s="0"/>
      <c r="PYY229" s="0"/>
      <c r="PYZ229" s="0"/>
      <c r="PZA229" s="0"/>
      <c r="PZB229" s="0"/>
      <c r="PZC229" s="0"/>
      <c r="PZD229" s="0"/>
      <c r="PZE229" s="0"/>
      <c r="PZF229" s="0"/>
      <c r="PZG229" s="0"/>
      <c r="PZH229" s="0"/>
      <c r="PZI229" s="0"/>
      <c r="PZJ229" s="0"/>
      <c r="PZK229" s="0"/>
      <c r="PZL229" s="0"/>
      <c r="PZM229" s="0"/>
      <c r="PZN229" s="0"/>
      <c r="PZO229" s="0"/>
      <c r="PZP229" s="0"/>
      <c r="PZQ229" s="0"/>
      <c r="PZR229" s="0"/>
      <c r="PZS229" s="0"/>
      <c r="PZT229" s="0"/>
      <c r="PZU229" s="0"/>
      <c r="PZV229" s="0"/>
      <c r="PZW229" s="0"/>
      <c r="PZX229" s="0"/>
      <c r="PZY229" s="0"/>
      <c r="PZZ229" s="0"/>
      <c r="QAA229" s="0"/>
      <c r="QAB229" s="0"/>
      <c r="QAC229" s="0"/>
      <c r="QAD229" s="0"/>
      <c r="QAE229" s="0"/>
      <c r="QAF229" s="0"/>
      <c r="QAG229" s="0"/>
      <c r="QAH229" s="0"/>
      <c r="QAI229" s="0"/>
      <c r="QAJ229" s="0"/>
      <c r="QAK229" s="0"/>
      <c r="QAL229" s="0"/>
      <c r="QAM229" s="0"/>
      <c r="QAN229" s="0"/>
      <c r="QAO229" s="0"/>
      <c r="QAP229" s="0"/>
      <c r="QAQ229" s="0"/>
      <c r="QAR229" s="0"/>
      <c r="QAS229" s="0"/>
      <c r="QAT229" s="0"/>
      <c r="QAU229" s="0"/>
      <c r="QAV229" s="0"/>
      <c r="QAW229" s="0"/>
      <c r="QAX229" s="0"/>
      <c r="QAY229" s="0"/>
      <c r="QAZ229" s="0"/>
      <c r="QBA229" s="0"/>
      <c r="QBB229" s="0"/>
      <c r="QBC229" s="0"/>
      <c r="QBD229" s="0"/>
      <c r="QBE229" s="0"/>
      <c r="QBF229" s="0"/>
      <c r="QBG229" s="0"/>
      <c r="QBH229" s="0"/>
      <c r="QBI229" s="0"/>
      <c r="QBJ229" s="0"/>
      <c r="QBK229" s="0"/>
      <c r="QBL229" s="0"/>
      <c r="QBM229" s="0"/>
      <c r="QBN229" s="0"/>
      <c r="QBO229" s="0"/>
      <c r="QBP229" s="0"/>
      <c r="QBQ229" s="0"/>
      <c r="QBR229" s="0"/>
      <c r="QBS229" s="0"/>
      <c r="QBT229" s="0"/>
      <c r="QBU229" s="0"/>
      <c r="QBV229" s="0"/>
      <c r="QBW229" s="0"/>
      <c r="QBX229" s="0"/>
      <c r="QBY229" s="0"/>
      <c r="QBZ229" s="0"/>
      <c r="QCA229" s="0"/>
      <c r="QCB229" s="0"/>
      <c r="QCC229" s="0"/>
      <c r="QCD229" s="0"/>
      <c r="QCE229" s="0"/>
      <c r="QCF229" s="0"/>
      <c r="QCG229" s="0"/>
      <c r="QCH229" s="0"/>
      <c r="QCI229" s="0"/>
      <c r="QCJ229" s="0"/>
      <c r="QCK229" s="0"/>
      <c r="QCL229" s="0"/>
      <c r="QCM229" s="0"/>
      <c r="QCN229" s="0"/>
      <c r="QCO229" s="0"/>
      <c r="QCP229" s="0"/>
      <c r="QCQ229" s="0"/>
      <c r="QCR229" s="0"/>
      <c r="QCS229" s="0"/>
      <c r="QCT229" s="0"/>
      <c r="QCU229" s="0"/>
      <c r="QCV229" s="0"/>
      <c r="QCW229" s="0"/>
      <c r="QCX229" s="0"/>
      <c r="QCY229" s="0"/>
      <c r="QCZ229" s="0"/>
      <c r="QDA229" s="0"/>
      <c r="QDB229" s="0"/>
      <c r="QDC229" s="0"/>
      <c r="QDD229" s="0"/>
      <c r="QDE229" s="0"/>
      <c r="QDF229" s="0"/>
      <c r="QDG229" s="0"/>
      <c r="QDH229" s="0"/>
      <c r="QDI229" s="0"/>
      <c r="QDJ229" s="0"/>
      <c r="QDK229" s="0"/>
      <c r="QDL229" s="0"/>
      <c r="QDM229" s="0"/>
      <c r="QDN229" s="0"/>
      <c r="QDO229" s="0"/>
      <c r="QDP229" s="0"/>
      <c r="QDQ229" s="0"/>
      <c r="QDR229" s="0"/>
      <c r="QDS229" s="0"/>
      <c r="QDT229" s="0"/>
      <c r="QDU229" s="0"/>
      <c r="QDV229" s="0"/>
      <c r="QDW229" s="0"/>
      <c r="QDX229" s="0"/>
      <c r="QDY229" s="0"/>
      <c r="QDZ229" s="0"/>
      <c r="QEA229" s="0"/>
      <c r="QEB229" s="0"/>
      <c r="QEC229" s="0"/>
      <c r="QED229" s="0"/>
      <c r="QEE229" s="0"/>
      <c r="QEF229" s="0"/>
      <c r="QEG229" s="0"/>
      <c r="QEH229" s="0"/>
      <c r="QEI229" s="0"/>
      <c r="QEJ229" s="0"/>
      <c r="QEK229" s="0"/>
      <c r="QEL229" s="0"/>
      <c r="QEM229" s="0"/>
      <c r="QEN229" s="0"/>
      <c r="QEO229" s="0"/>
      <c r="QEP229" s="0"/>
      <c r="QEQ229" s="0"/>
      <c r="QER229" s="0"/>
      <c r="QES229" s="0"/>
      <c r="QET229" s="0"/>
      <c r="QEU229" s="0"/>
      <c r="QEV229" s="0"/>
      <c r="QEW229" s="0"/>
      <c r="QEX229" s="0"/>
      <c r="QEY229" s="0"/>
      <c r="QEZ229" s="0"/>
      <c r="QFA229" s="0"/>
      <c r="QFB229" s="0"/>
      <c r="QFC229" s="0"/>
      <c r="QFD229" s="0"/>
      <c r="QFE229" s="0"/>
      <c r="QFF229" s="0"/>
      <c r="QFG229" s="0"/>
      <c r="QFH229" s="0"/>
      <c r="QFI229" s="0"/>
      <c r="QFJ229" s="0"/>
      <c r="QFK229" s="0"/>
      <c r="QFL229" s="0"/>
      <c r="QFM229" s="0"/>
      <c r="QFN229" s="0"/>
      <c r="QFO229" s="0"/>
      <c r="QFP229" s="0"/>
      <c r="QFQ229" s="0"/>
      <c r="QFR229" s="0"/>
      <c r="QFS229" s="0"/>
      <c r="QFT229" s="0"/>
      <c r="QFU229" s="0"/>
      <c r="QFV229" s="0"/>
      <c r="QFW229" s="0"/>
      <c r="QFX229" s="0"/>
      <c r="QFY229" s="0"/>
      <c r="QFZ229" s="0"/>
      <c r="QGA229" s="0"/>
      <c r="QGB229" s="0"/>
      <c r="QGC229" s="0"/>
      <c r="QGD229" s="0"/>
      <c r="QGE229" s="0"/>
      <c r="QGF229" s="0"/>
      <c r="QGG229" s="0"/>
      <c r="QGH229" s="0"/>
      <c r="QGI229" s="0"/>
      <c r="QGJ229" s="0"/>
      <c r="QGK229" s="0"/>
      <c r="QGL229" s="0"/>
      <c r="QGM229" s="0"/>
      <c r="QGN229" s="0"/>
      <c r="QGO229" s="0"/>
      <c r="QGP229" s="0"/>
      <c r="QGQ229" s="0"/>
      <c r="QGR229" s="0"/>
      <c r="QGS229" s="0"/>
      <c r="QGT229" s="0"/>
      <c r="QGU229" s="0"/>
      <c r="QGV229" s="0"/>
      <c r="QGW229" s="0"/>
      <c r="QGX229" s="0"/>
      <c r="QGY229" s="0"/>
      <c r="QGZ229" s="0"/>
      <c r="QHA229" s="0"/>
      <c r="QHB229" s="0"/>
      <c r="QHC229" s="0"/>
      <c r="QHD229" s="0"/>
      <c r="QHE229" s="0"/>
      <c r="QHF229" s="0"/>
      <c r="QHG229" s="0"/>
      <c r="QHH229" s="0"/>
      <c r="QHI229" s="0"/>
      <c r="QHJ229" s="0"/>
      <c r="QHK229" s="0"/>
      <c r="QHL229" s="0"/>
      <c r="QHM229" s="0"/>
      <c r="QHN229" s="0"/>
      <c r="QHO229" s="0"/>
      <c r="QHP229" s="0"/>
      <c r="QHQ229" s="0"/>
      <c r="QHR229" s="0"/>
      <c r="QHS229" s="0"/>
      <c r="QHT229" s="0"/>
      <c r="QHU229" s="0"/>
      <c r="QHV229" s="0"/>
      <c r="QHW229" s="0"/>
      <c r="QHX229" s="0"/>
      <c r="QHY229" s="0"/>
      <c r="QHZ229" s="0"/>
      <c r="QIA229" s="0"/>
      <c r="QIB229" s="0"/>
      <c r="QIC229" s="0"/>
      <c r="QID229" s="0"/>
      <c r="QIE229" s="0"/>
      <c r="QIF229" s="0"/>
      <c r="QIG229" s="0"/>
      <c r="QIH229" s="0"/>
      <c r="QII229" s="0"/>
      <c r="QIJ229" s="0"/>
      <c r="QIK229" s="0"/>
      <c r="QIL229" s="0"/>
      <c r="QIM229" s="0"/>
      <c r="QIN229" s="0"/>
      <c r="QIO229" s="0"/>
      <c r="QIP229" s="0"/>
      <c r="QIQ229" s="0"/>
      <c r="QIR229" s="0"/>
      <c r="QIS229" s="0"/>
      <c r="QIT229" s="0"/>
      <c r="QIU229" s="0"/>
      <c r="QIV229" s="0"/>
      <c r="QIW229" s="0"/>
      <c r="QIX229" s="0"/>
      <c r="QIY229" s="0"/>
      <c r="QIZ229" s="0"/>
      <c r="QJA229" s="0"/>
      <c r="QJB229" s="0"/>
      <c r="QJC229" s="0"/>
      <c r="QJD229" s="0"/>
      <c r="QJE229" s="0"/>
      <c r="QJF229" s="0"/>
      <c r="QJG229" s="0"/>
      <c r="QJH229" s="0"/>
      <c r="QJI229" s="0"/>
      <c r="QJJ229" s="0"/>
      <c r="QJK229" s="0"/>
      <c r="QJL229" s="0"/>
      <c r="QJM229" s="0"/>
      <c r="QJN229" s="0"/>
      <c r="QJO229" s="0"/>
      <c r="QJP229" s="0"/>
      <c r="QJQ229" s="0"/>
      <c r="QJR229" s="0"/>
      <c r="QJS229" s="0"/>
      <c r="QJT229" s="0"/>
      <c r="QJU229" s="0"/>
      <c r="QJV229" s="0"/>
      <c r="QJW229" s="0"/>
      <c r="QJX229" s="0"/>
      <c r="QJY229" s="0"/>
      <c r="QJZ229" s="0"/>
      <c r="QKA229" s="0"/>
      <c r="QKB229" s="0"/>
      <c r="QKC229" s="0"/>
      <c r="QKD229" s="0"/>
      <c r="QKE229" s="0"/>
      <c r="QKF229" s="0"/>
      <c r="QKG229" s="0"/>
      <c r="QKH229" s="0"/>
      <c r="QKI229" s="0"/>
      <c r="QKJ229" s="0"/>
      <c r="QKK229" s="0"/>
      <c r="QKL229" s="0"/>
      <c r="QKM229" s="0"/>
      <c r="QKN229" s="0"/>
      <c r="QKO229" s="0"/>
      <c r="QKP229" s="0"/>
      <c r="QKQ229" s="0"/>
      <c r="QKR229" s="0"/>
      <c r="QKS229" s="0"/>
      <c r="QKT229" s="0"/>
      <c r="QKU229" s="0"/>
      <c r="QKV229" s="0"/>
      <c r="QKW229" s="0"/>
      <c r="QKX229" s="0"/>
      <c r="QKY229" s="0"/>
      <c r="QKZ229" s="0"/>
      <c r="QLA229" s="0"/>
      <c r="QLB229" s="0"/>
      <c r="QLC229" s="0"/>
      <c r="QLD229" s="0"/>
      <c r="QLE229" s="0"/>
      <c r="QLF229" s="0"/>
      <c r="QLG229" s="0"/>
      <c r="QLH229" s="0"/>
      <c r="QLI229" s="0"/>
      <c r="QLJ229" s="0"/>
      <c r="QLK229" s="0"/>
      <c r="QLL229" s="0"/>
      <c r="QLM229" s="0"/>
      <c r="QLN229" s="0"/>
      <c r="QLO229" s="0"/>
      <c r="QLP229" s="0"/>
      <c r="QLQ229" s="0"/>
      <c r="QLR229" s="0"/>
      <c r="QLS229" s="0"/>
      <c r="QLT229" s="0"/>
      <c r="QLU229" s="0"/>
      <c r="QLV229" s="0"/>
      <c r="QLW229" s="0"/>
      <c r="QLX229" s="0"/>
      <c r="QLY229" s="0"/>
      <c r="QLZ229" s="0"/>
      <c r="QMA229" s="0"/>
      <c r="QMB229" s="0"/>
      <c r="QMC229" s="0"/>
      <c r="QMD229" s="0"/>
      <c r="QME229" s="0"/>
      <c r="QMF229" s="0"/>
      <c r="QMG229" s="0"/>
      <c r="QMH229" s="0"/>
      <c r="QMI229" s="0"/>
      <c r="QMJ229" s="0"/>
      <c r="QMK229" s="0"/>
      <c r="QML229" s="0"/>
      <c r="QMM229" s="0"/>
      <c r="QMN229" s="0"/>
      <c r="QMO229" s="0"/>
      <c r="QMP229" s="0"/>
      <c r="QMQ229" s="0"/>
      <c r="QMR229" s="0"/>
      <c r="QMS229" s="0"/>
      <c r="QMT229" s="0"/>
      <c r="QMU229" s="0"/>
      <c r="QMV229" s="0"/>
      <c r="QMW229" s="0"/>
      <c r="QMX229" s="0"/>
      <c r="QMY229" s="0"/>
      <c r="QMZ229" s="0"/>
      <c r="QNA229" s="0"/>
      <c r="QNB229" s="0"/>
      <c r="QNC229" s="0"/>
      <c r="QND229" s="0"/>
      <c r="QNE229" s="0"/>
      <c r="QNF229" s="0"/>
      <c r="QNG229" s="0"/>
      <c r="QNH229" s="0"/>
      <c r="QNI229" s="0"/>
      <c r="QNJ229" s="0"/>
      <c r="QNK229" s="0"/>
      <c r="QNL229" s="0"/>
      <c r="QNM229" s="0"/>
      <c r="QNN229" s="0"/>
      <c r="QNO229" s="0"/>
      <c r="QNP229" s="0"/>
      <c r="QNQ229" s="0"/>
      <c r="QNR229" s="0"/>
      <c r="QNS229" s="0"/>
      <c r="QNT229" s="0"/>
      <c r="QNU229" s="0"/>
      <c r="QNV229" s="0"/>
      <c r="QNW229" s="0"/>
      <c r="QNX229" s="0"/>
      <c r="QNY229" s="0"/>
      <c r="QNZ229" s="0"/>
      <c r="QOA229" s="0"/>
      <c r="QOB229" s="0"/>
      <c r="QOC229" s="0"/>
      <c r="QOD229" s="0"/>
      <c r="QOE229" s="0"/>
      <c r="QOF229" s="0"/>
      <c r="QOG229" s="0"/>
      <c r="QOH229" s="0"/>
      <c r="QOI229" s="0"/>
      <c r="QOJ229" s="0"/>
      <c r="QOK229" s="0"/>
      <c r="QOL229" s="0"/>
      <c r="QOM229" s="0"/>
      <c r="QON229" s="0"/>
      <c r="QOO229" s="0"/>
      <c r="QOP229" s="0"/>
      <c r="QOQ229" s="0"/>
      <c r="QOR229" s="0"/>
      <c r="QOS229" s="0"/>
      <c r="QOT229" s="0"/>
      <c r="QOU229" s="0"/>
      <c r="QOV229" s="0"/>
      <c r="QOW229" s="0"/>
      <c r="QOX229" s="0"/>
      <c r="QOY229" s="0"/>
      <c r="QOZ229" s="0"/>
      <c r="QPA229" s="0"/>
      <c r="QPB229" s="0"/>
      <c r="QPC229" s="0"/>
      <c r="QPD229" s="0"/>
      <c r="QPE229" s="0"/>
      <c r="QPF229" s="0"/>
      <c r="QPG229" s="0"/>
      <c r="QPH229" s="0"/>
      <c r="QPI229" s="0"/>
      <c r="QPJ229" s="0"/>
      <c r="QPK229" s="0"/>
      <c r="QPL229" s="0"/>
      <c r="QPM229" s="0"/>
      <c r="QPN229" s="0"/>
      <c r="QPO229" s="0"/>
      <c r="QPP229" s="0"/>
      <c r="QPQ229" s="0"/>
      <c r="QPR229" s="0"/>
      <c r="QPS229" s="0"/>
      <c r="QPT229" s="0"/>
      <c r="QPU229" s="0"/>
      <c r="QPV229" s="0"/>
      <c r="QPW229" s="0"/>
      <c r="QPX229" s="0"/>
      <c r="QPY229" s="0"/>
      <c r="QPZ229" s="0"/>
      <c r="QQA229" s="0"/>
      <c r="QQB229" s="0"/>
      <c r="QQC229" s="0"/>
      <c r="QQD229" s="0"/>
      <c r="QQE229" s="0"/>
      <c r="QQF229" s="0"/>
      <c r="QQG229" s="0"/>
      <c r="QQH229" s="0"/>
      <c r="QQI229" s="0"/>
      <c r="QQJ229" s="0"/>
      <c r="QQK229" s="0"/>
      <c r="QQL229" s="0"/>
      <c r="QQM229" s="0"/>
      <c r="QQN229" s="0"/>
      <c r="QQO229" s="0"/>
      <c r="QQP229" s="0"/>
      <c r="QQQ229" s="0"/>
      <c r="QQR229" s="0"/>
      <c r="QQS229" s="0"/>
      <c r="QQT229" s="0"/>
      <c r="QQU229" s="0"/>
      <c r="QQV229" s="0"/>
      <c r="QQW229" s="0"/>
      <c r="QQX229" s="0"/>
      <c r="QQY229" s="0"/>
      <c r="QQZ229" s="0"/>
      <c r="QRA229" s="0"/>
      <c r="QRB229" s="0"/>
      <c r="QRC229" s="0"/>
      <c r="QRD229" s="0"/>
      <c r="QRE229" s="0"/>
      <c r="QRF229" s="0"/>
      <c r="QRG229" s="0"/>
      <c r="QRH229" s="0"/>
      <c r="QRI229" s="0"/>
      <c r="QRJ229" s="0"/>
      <c r="QRK229" s="0"/>
      <c r="QRL229" s="0"/>
      <c r="QRM229" s="0"/>
      <c r="QRN229" s="0"/>
      <c r="QRO229" s="0"/>
      <c r="QRP229" s="0"/>
      <c r="QRQ229" s="0"/>
      <c r="QRR229" s="0"/>
      <c r="QRS229" s="0"/>
      <c r="QRT229" s="0"/>
      <c r="QRU229" s="0"/>
      <c r="QRV229" s="0"/>
      <c r="QRW229" s="0"/>
      <c r="QRX229" s="0"/>
      <c r="QRY229" s="0"/>
      <c r="QRZ229" s="0"/>
      <c r="QSA229" s="0"/>
      <c r="QSB229" s="0"/>
      <c r="QSC229" s="0"/>
      <c r="QSD229" s="0"/>
      <c r="QSE229" s="0"/>
      <c r="QSF229" s="0"/>
      <c r="QSG229" s="0"/>
      <c r="QSH229" s="0"/>
      <c r="QSI229" s="0"/>
      <c r="QSJ229" s="0"/>
      <c r="QSK229" s="0"/>
      <c r="QSL229" s="0"/>
      <c r="QSM229" s="0"/>
      <c r="QSN229" s="0"/>
      <c r="QSO229" s="0"/>
      <c r="QSP229" s="0"/>
      <c r="QSQ229" s="0"/>
      <c r="QSR229" s="0"/>
      <c r="QSS229" s="0"/>
      <c r="QST229" s="0"/>
      <c r="QSU229" s="0"/>
      <c r="QSV229" s="0"/>
      <c r="QSW229" s="0"/>
      <c r="QSX229" s="0"/>
      <c r="QSY229" s="0"/>
      <c r="QSZ229" s="0"/>
      <c r="QTA229" s="0"/>
      <c r="QTB229" s="0"/>
      <c r="QTC229" s="0"/>
      <c r="QTD229" s="0"/>
      <c r="QTE229" s="0"/>
      <c r="QTF229" s="0"/>
      <c r="QTG229" s="0"/>
      <c r="QTH229" s="0"/>
      <c r="QTI229" s="0"/>
      <c r="QTJ229" s="0"/>
      <c r="QTK229" s="0"/>
      <c r="QTL229" s="0"/>
      <c r="QTM229" s="0"/>
      <c r="QTN229" s="0"/>
      <c r="QTO229" s="0"/>
      <c r="QTP229" s="0"/>
      <c r="QTQ229" s="0"/>
      <c r="QTR229" s="0"/>
      <c r="QTS229" s="0"/>
      <c r="QTT229" s="0"/>
      <c r="QTU229" s="0"/>
      <c r="QTV229" s="0"/>
      <c r="QTW229" s="0"/>
      <c r="QTX229" s="0"/>
      <c r="QTY229" s="0"/>
      <c r="QTZ229" s="0"/>
      <c r="QUA229" s="0"/>
      <c r="QUB229" s="0"/>
      <c r="QUC229" s="0"/>
      <c r="QUD229" s="0"/>
      <c r="QUE229" s="0"/>
      <c r="QUF229" s="0"/>
      <c r="QUG229" s="0"/>
      <c r="QUH229" s="0"/>
      <c r="QUI229" s="0"/>
      <c r="QUJ229" s="0"/>
      <c r="QUK229" s="0"/>
      <c r="QUL229" s="0"/>
      <c r="QUM229" s="0"/>
      <c r="QUN229" s="0"/>
      <c r="QUO229" s="0"/>
      <c r="QUP229" s="0"/>
      <c r="QUQ229" s="0"/>
      <c r="QUR229" s="0"/>
      <c r="QUS229" s="0"/>
      <c r="QUT229" s="0"/>
      <c r="QUU229" s="0"/>
      <c r="QUV229" s="0"/>
      <c r="QUW229" s="0"/>
      <c r="QUX229" s="0"/>
      <c r="QUY229" s="0"/>
      <c r="QUZ229" s="0"/>
      <c r="QVA229" s="0"/>
      <c r="QVB229" s="0"/>
      <c r="QVC229" s="0"/>
      <c r="QVD229" s="0"/>
      <c r="QVE229" s="0"/>
      <c r="QVF229" s="0"/>
      <c r="QVG229" s="0"/>
      <c r="QVH229" s="0"/>
      <c r="QVI229" s="0"/>
      <c r="QVJ229" s="0"/>
      <c r="QVK229" s="0"/>
      <c r="QVL229" s="0"/>
      <c r="QVM229" s="0"/>
      <c r="QVN229" s="0"/>
      <c r="QVO229" s="0"/>
      <c r="QVP229" s="0"/>
      <c r="QVQ229" s="0"/>
      <c r="QVR229" s="0"/>
      <c r="QVS229" s="0"/>
      <c r="QVT229" s="0"/>
      <c r="QVU229" s="0"/>
      <c r="QVV229" s="0"/>
      <c r="QVW229" s="0"/>
      <c r="QVX229" s="0"/>
      <c r="QVY229" s="0"/>
      <c r="QVZ229" s="0"/>
      <c r="QWA229" s="0"/>
      <c r="QWB229" s="0"/>
      <c r="QWC229" s="0"/>
      <c r="QWD229" s="0"/>
      <c r="QWE229" s="0"/>
      <c r="QWF229" s="0"/>
      <c r="QWG229" s="0"/>
      <c r="QWH229" s="0"/>
      <c r="QWI229" s="0"/>
      <c r="QWJ229" s="0"/>
      <c r="QWK229" s="0"/>
      <c r="QWL229" s="0"/>
      <c r="QWM229" s="0"/>
      <c r="QWN229" s="0"/>
      <c r="QWO229" s="0"/>
      <c r="QWP229" s="0"/>
      <c r="QWQ229" s="0"/>
      <c r="QWR229" s="0"/>
      <c r="QWS229" s="0"/>
      <c r="QWT229" s="0"/>
      <c r="QWU229" s="0"/>
      <c r="QWV229" s="0"/>
      <c r="QWW229" s="0"/>
      <c r="QWX229" s="0"/>
      <c r="QWY229" s="0"/>
      <c r="QWZ229" s="0"/>
      <c r="QXA229" s="0"/>
      <c r="QXB229" s="0"/>
      <c r="QXC229" s="0"/>
      <c r="QXD229" s="0"/>
      <c r="QXE229" s="0"/>
      <c r="QXF229" s="0"/>
      <c r="QXG229" s="0"/>
      <c r="QXH229" s="0"/>
      <c r="QXI229" s="0"/>
      <c r="QXJ229" s="0"/>
      <c r="QXK229" s="0"/>
      <c r="QXL229" s="0"/>
      <c r="QXM229" s="0"/>
      <c r="QXN229" s="0"/>
      <c r="QXO229" s="0"/>
      <c r="QXP229" s="0"/>
      <c r="QXQ229" s="0"/>
      <c r="QXR229" s="0"/>
      <c r="QXS229" s="0"/>
      <c r="QXT229" s="0"/>
      <c r="QXU229" s="0"/>
      <c r="QXV229" s="0"/>
      <c r="QXW229" s="0"/>
      <c r="QXX229" s="0"/>
      <c r="QXY229" s="0"/>
      <c r="QXZ229" s="0"/>
      <c r="QYA229" s="0"/>
      <c r="QYB229" s="0"/>
      <c r="QYC229" s="0"/>
      <c r="QYD229" s="0"/>
      <c r="QYE229" s="0"/>
      <c r="QYF229" s="0"/>
      <c r="QYG229" s="0"/>
      <c r="QYH229" s="0"/>
      <c r="QYI229" s="0"/>
      <c r="QYJ229" s="0"/>
      <c r="QYK229" s="0"/>
      <c r="QYL229" s="0"/>
      <c r="QYM229" s="0"/>
      <c r="QYN229" s="0"/>
      <c r="QYO229" s="0"/>
      <c r="QYP229" s="0"/>
      <c r="QYQ229" s="0"/>
      <c r="QYR229" s="0"/>
      <c r="QYS229" s="0"/>
      <c r="QYT229" s="0"/>
      <c r="QYU229" s="0"/>
      <c r="QYV229" s="0"/>
      <c r="QYW229" s="0"/>
      <c r="QYX229" s="0"/>
      <c r="QYY229" s="0"/>
      <c r="QYZ229" s="0"/>
      <c r="QZA229" s="0"/>
      <c r="QZB229" s="0"/>
      <c r="QZC229" s="0"/>
      <c r="QZD229" s="0"/>
      <c r="QZE229" s="0"/>
      <c r="QZF229" s="0"/>
      <c r="QZG229" s="0"/>
      <c r="QZH229" s="0"/>
      <c r="QZI229" s="0"/>
      <c r="QZJ229" s="0"/>
      <c r="QZK229" s="0"/>
      <c r="QZL229" s="0"/>
      <c r="QZM229" s="0"/>
      <c r="QZN229" s="0"/>
      <c r="QZO229" s="0"/>
      <c r="QZP229" s="0"/>
      <c r="QZQ229" s="0"/>
      <c r="QZR229" s="0"/>
      <c r="QZS229" s="0"/>
      <c r="QZT229" s="0"/>
      <c r="QZU229" s="0"/>
      <c r="QZV229" s="0"/>
      <c r="QZW229" s="0"/>
      <c r="QZX229" s="0"/>
      <c r="QZY229" s="0"/>
      <c r="QZZ229" s="0"/>
      <c r="RAA229" s="0"/>
      <c r="RAB229" s="0"/>
      <c r="RAC229" s="0"/>
      <c r="RAD229" s="0"/>
      <c r="RAE229" s="0"/>
      <c r="RAF229" s="0"/>
      <c r="RAG229" s="0"/>
      <c r="RAH229" s="0"/>
      <c r="RAI229" s="0"/>
      <c r="RAJ229" s="0"/>
      <c r="RAK229" s="0"/>
      <c r="RAL229" s="0"/>
      <c r="RAM229" s="0"/>
      <c r="RAN229" s="0"/>
      <c r="RAO229" s="0"/>
      <c r="RAP229" s="0"/>
      <c r="RAQ229" s="0"/>
      <c r="RAR229" s="0"/>
      <c r="RAS229" s="0"/>
      <c r="RAT229" s="0"/>
      <c r="RAU229" s="0"/>
      <c r="RAV229" s="0"/>
      <c r="RAW229" s="0"/>
      <c r="RAX229" s="0"/>
      <c r="RAY229" s="0"/>
      <c r="RAZ229" s="0"/>
      <c r="RBA229" s="0"/>
      <c r="RBB229" s="0"/>
      <c r="RBC229" s="0"/>
      <c r="RBD229" s="0"/>
      <c r="RBE229" s="0"/>
      <c r="RBF229" s="0"/>
      <c r="RBG229" s="0"/>
      <c r="RBH229" s="0"/>
      <c r="RBI229" s="0"/>
      <c r="RBJ229" s="0"/>
      <c r="RBK229" s="0"/>
      <c r="RBL229" s="0"/>
      <c r="RBM229" s="0"/>
      <c r="RBN229" s="0"/>
      <c r="RBO229" s="0"/>
      <c r="RBP229" s="0"/>
      <c r="RBQ229" s="0"/>
      <c r="RBR229" s="0"/>
      <c r="RBS229" s="0"/>
      <c r="RBT229" s="0"/>
      <c r="RBU229" s="0"/>
      <c r="RBV229" s="0"/>
      <c r="RBW229" s="0"/>
      <c r="RBX229" s="0"/>
      <c r="RBY229" s="0"/>
      <c r="RBZ229" s="0"/>
      <c r="RCA229" s="0"/>
      <c r="RCB229" s="0"/>
      <c r="RCC229" s="0"/>
      <c r="RCD229" s="0"/>
      <c r="RCE229" s="0"/>
      <c r="RCF229" s="0"/>
      <c r="RCG229" s="0"/>
      <c r="RCH229" s="0"/>
      <c r="RCI229" s="0"/>
      <c r="RCJ229" s="0"/>
      <c r="RCK229" s="0"/>
      <c r="RCL229" s="0"/>
      <c r="RCM229" s="0"/>
      <c r="RCN229" s="0"/>
      <c r="RCO229" s="0"/>
      <c r="RCP229" s="0"/>
      <c r="RCQ229" s="0"/>
      <c r="RCR229" s="0"/>
      <c r="RCS229" s="0"/>
      <c r="RCT229" s="0"/>
      <c r="RCU229" s="0"/>
      <c r="RCV229" s="0"/>
      <c r="RCW229" s="0"/>
      <c r="RCX229" s="0"/>
      <c r="RCY229" s="0"/>
      <c r="RCZ229" s="0"/>
      <c r="RDA229" s="0"/>
      <c r="RDB229" s="0"/>
      <c r="RDC229" s="0"/>
      <c r="RDD229" s="0"/>
      <c r="RDE229" s="0"/>
      <c r="RDF229" s="0"/>
      <c r="RDG229" s="0"/>
      <c r="RDH229" s="0"/>
      <c r="RDI229" s="0"/>
      <c r="RDJ229" s="0"/>
      <c r="RDK229" s="0"/>
      <c r="RDL229" s="0"/>
      <c r="RDM229" s="0"/>
      <c r="RDN229" s="0"/>
      <c r="RDO229" s="0"/>
      <c r="RDP229" s="0"/>
      <c r="RDQ229" s="0"/>
      <c r="RDR229" s="0"/>
      <c r="RDS229" s="0"/>
      <c r="RDT229" s="0"/>
      <c r="RDU229" s="0"/>
      <c r="RDV229" s="0"/>
      <c r="RDW229" s="0"/>
      <c r="RDX229" s="0"/>
      <c r="RDY229" s="0"/>
      <c r="RDZ229" s="0"/>
      <c r="REA229" s="0"/>
      <c r="REB229" s="0"/>
      <c r="REC229" s="0"/>
      <c r="RED229" s="0"/>
      <c r="REE229" s="0"/>
      <c r="REF229" s="0"/>
      <c r="REG229" s="0"/>
      <c r="REH229" s="0"/>
      <c r="REI229" s="0"/>
      <c r="REJ229" s="0"/>
      <c r="REK229" s="0"/>
      <c r="REL229" s="0"/>
      <c r="REM229" s="0"/>
      <c r="REN229" s="0"/>
      <c r="REO229" s="0"/>
      <c r="REP229" s="0"/>
      <c r="REQ229" s="0"/>
      <c r="RER229" s="0"/>
      <c r="RES229" s="0"/>
      <c r="RET229" s="0"/>
      <c r="REU229" s="0"/>
      <c r="REV229" s="0"/>
      <c r="REW229" s="0"/>
      <c r="REX229" s="0"/>
      <c r="REY229" s="0"/>
      <c r="REZ229" s="0"/>
      <c r="RFA229" s="0"/>
      <c r="RFB229" s="0"/>
      <c r="RFC229" s="0"/>
      <c r="RFD229" s="0"/>
      <c r="RFE229" s="0"/>
      <c r="RFF229" s="0"/>
      <c r="RFG229" s="0"/>
      <c r="RFH229" s="0"/>
      <c r="RFI229" s="0"/>
      <c r="RFJ229" s="0"/>
      <c r="RFK229" s="0"/>
      <c r="RFL229" s="0"/>
      <c r="RFM229" s="0"/>
      <c r="RFN229" s="0"/>
      <c r="RFO229" s="0"/>
      <c r="RFP229" s="0"/>
      <c r="RFQ229" s="0"/>
      <c r="RFR229" s="0"/>
      <c r="RFS229" s="0"/>
      <c r="RFT229" s="0"/>
      <c r="RFU229" s="0"/>
      <c r="RFV229" s="0"/>
      <c r="RFW229" s="0"/>
      <c r="RFX229" s="0"/>
      <c r="RFY229" s="0"/>
      <c r="RFZ229" s="0"/>
      <c r="RGA229" s="0"/>
      <c r="RGB229" s="0"/>
      <c r="RGC229" s="0"/>
      <c r="RGD229" s="0"/>
      <c r="RGE229" s="0"/>
      <c r="RGF229" s="0"/>
      <c r="RGG229" s="0"/>
      <c r="RGH229" s="0"/>
      <c r="RGI229" s="0"/>
      <c r="RGJ229" s="0"/>
      <c r="RGK229" s="0"/>
      <c r="RGL229" s="0"/>
      <c r="RGM229" s="0"/>
      <c r="RGN229" s="0"/>
      <c r="RGO229" s="0"/>
      <c r="RGP229" s="0"/>
      <c r="RGQ229" s="0"/>
      <c r="RGR229" s="0"/>
      <c r="RGS229" s="0"/>
      <c r="RGT229" s="0"/>
      <c r="RGU229" s="0"/>
      <c r="RGV229" s="0"/>
      <c r="RGW229" s="0"/>
      <c r="RGX229" s="0"/>
      <c r="RGY229" s="0"/>
      <c r="RGZ229" s="0"/>
      <c r="RHA229" s="0"/>
      <c r="RHB229" s="0"/>
      <c r="RHC229" s="0"/>
      <c r="RHD229" s="0"/>
      <c r="RHE229" s="0"/>
      <c r="RHF229" s="0"/>
      <c r="RHG229" s="0"/>
      <c r="RHH229" s="0"/>
      <c r="RHI229" s="0"/>
      <c r="RHJ229" s="0"/>
      <c r="RHK229" s="0"/>
      <c r="RHL229" s="0"/>
      <c r="RHM229" s="0"/>
      <c r="RHN229" s="0"/>
      <c r="RHO229" s="0"/>
      <c r="RHP229" s="0"/>
      <c r="RHQ229" s="0"/>
      <c r="RHR229" s="0"/>
      <c r="RHS229" s="0"/>
      <c r="RHT229" s="0"/>
      <c r="RHU229" s="0"/>
      <c r="RHV229" s="0"/>
      <c r="RHW229" s="0"/>
      <c r="RHX229" s="0"/>
      <c r="RHY229" s="0"/>
      <c r="RHZ229" s="0"/>
      <c r="RIA229" s="0"/>
      <c r="RIB229" s="0"/>
      <c r="RIC229" s="0"/>
      <c r="RID229" s="0"/>
      <c r="RIE229" s="0"/>
      <c r="RIF229" s="0"/>
      <c r="RIG229" s="0"/>
      <c r="RIH229" s="0"/>
      <c r="RII229" s="0"/>
      <c r="RIJ229" s="0"/>
      <c r="RIK229" s="0"/>
      <c r="RIL229" s="0"/>
      <c r="RIM229" s="0"/>
      <c r="RIN229" s="0"/>
      <c r="RIO229" s="0"/>
      <c r="RIP229" s="0"/>
      <c r="RIQ229" s="0"/>
      <c r="RIR229" s="0"/>
      <c r="RIS229" s="0"/>
      <c r="RIT229" s="0"/>
      <c r="RIU229" s="0"/>
      <c r="RIV229" s="0"/>
      <c r="RIW229" s="0"/>
      <c r="RIX229" s="0"/>
      <c r="RIY229" s="0"/>
      <c r="RIZ229" s="0"/>
      <c r="RJA229" s="0"/>
      <c r="RJB229" s="0"/>
      <c r="RJC229" s="0"/>
      <c r="RJD229" s="0"/>
      <c r="RJE229" s="0"/>
      <c r="RJF229" s="0"/>
      <c r="RJG229" s="0"/>
      <c r="RJH229" s="0"/>
      <c r="RJI229" s="0"/>
      <c r="RJJ229" s="0"/>
      <c r="RJK229" s="0"/>
      <c r="RJL229" s="0"/>
      <c r="RJM229" s="0"/>
      <c r="RJN229" s="0"/>
      <c r="RJO229" s="0"/>
      <c r="RJP229" s="0"/>
      <c r="RJQ229" s="0"/>
      <c r="RJR229" s="0"/>
      <c r="RJS229" s="0"/>
      <c r="RJT229" s="0"/>
      <c r="RJU229" s="0"/>
      <c r="RJV229" s="0"/>
      <c r="RJW229" s="0"/>
      <c r="RJX229" s="0"/>
      <c r="RJY229" s="0"/>
      <c r="RJZ229" s="0"/>
      <c r="RKA229" s="0"/>
      <c r="RKB229" s="0"/>
      <c r="RKC229" s="0"/>
      <c r="RKD229" s="0"/>
      <c r="RKE229" s="0"/>
      <c r="RKF229" s="0"/>
      <c r="RKG229" s="0"/>
      <c r="RKH229" s="0"/>
      <c r="RKI229" s="0"/>
      <c r="RKJ229" s="0"/>
      <c r="RKK229" s="0"/>
      <c r="RKL229" s="0"/>
      <c r="RKM229" s="0"/>
      <c r="RKN229" s="0"/>
      <c r="RKO229" s="0"/>
      <c r="RKP229" s="0"/>
      <c r="RKQ229" s="0"/>
      <c r="RKR229" s="0"/>
      <c r="RKS229" s="0"/>
      <c r="RKT229" s="0"/>
      <c r="RKU229" s="0"/>
      <c r="RKV229" s="0"/>
      <c r="RKW229" s="0"/>
      <c r="RKX229" s="0"/>
      <c r="RKY229" s="0"/>
      <c r="RKZ229" s="0"/>
      <c r="RLA229" s="0"/>
      <c r="RLB229" s="0"/>
      <c r="RLC229" s="0"/>
      <c r="RLD229" s="0"/>
      <c r="RLE229" s="0"/>
      <c r="RLF229" s="0"/>
      <c r="RLG229" s="0"/>
      <c r="RLH229" s="0"/>
      <c r="RLI229" s="0"/>
      <c r="RLJ229" s="0"/>
      <c r="RLK229" s="0"/>
      <c r="RLL229" s="0"/>
      <c r="RLM229" s="0"/>
      <c r="RLN229" s="0"/>
      <c r="RLO229" s="0"/>
      <c r="RLP229" s="0"/>
      <c r="RLQ229" s="0"/>
      <c r="RLR229" s="0"/>
      <c r="RLS229" s="0"/>
      <c r="RLT229" s="0"/>
      <c r="RLU229" s="0"/>
      <c r="RLV229" s="0"/>
      <c r="RLW229" s="0"/>
      <c r="RLX229" s="0"/>
      <c r="RLY229" s="0"/>
      <c r="RLZ229" s="0"/>
      <c r="RMA229" s="0"/>
      <c r="RMB229" s="0"/>
      <c r="RMC229" s="0"/>
      <c r="RMD229" s="0"/>
      <c r="RME229" s="0"/>
      <c r="RMF229" s="0"/>
      <c r="RMG229" s="0"/>
      <c r="RMH229" s="0"/>
      <c r="RMI229" s="0"/>
      <c r="RMJ229" s="0"/>
      <c r="RMK229" s="0"/>
      <c r="RML229" s="0"/>
      <c r="RMM229" s="0"/>
      <c r="RMN229" s="0"/>
      <c r="RMO229" s="0"/>
      <c r="RMP229" s="0"/>
      <c r="RMQ229" s="0"/>
      <c r="RMR229" s="0"/>
      <c r="RMS229" s="0"/>
      <c r="RMT229" s="0"/>
      <c r="RMU229" s="0"/>
      <c r="RMV229" s="0"/>
      <c r="RMW229" s="0"/>
      <c r="RMX229" s="0"/>
      <c r="RMY229" s="0"/>
      <c r="RMZ229" s="0"/>
      <c r="RNA229" s="0"/>
      <c r="RNB229" s="0"/>
      <c r="RNC229" s="0"/>
      <c r="RND229" s="0"/>
      <c r="RNE229" s="0"/>
      <c r="RNF229" s="0"/>
      <c r="RNG229" s="0"/>
      <c r="RNH229" s="0"/>
      <c r="RNI229" s="0"/>
      <c r="RNJ229" s="0"/>
      <c r="RNK229" s="0"/>
      <c r="RNL229" s="0"/>
      <c r="RNM229" s="0"/>
      <c r="RNN229" s="0"/>
      <c r="RNO229" s="0"/>
      <c r="RNP229" s="0"/>
      <c r="RNQ229" s="0"/>
      <c r="RNR229" s="0"/>
      <c r="RNS229" s="0"/>
      <c r="RNT229" s="0"/>
      <c r="RNU229" s="0"/>
      <c r="RNV229" s="0"/>
      <c r="RNW229" s="0"/>
      <c r="RNX229" s="0"/>
      <c r="RNY229" s="0"/>
      <c r="RNZ229" s="0"/>
      <c r="ROA229" s="0"/>
      <c r="ROB229" s="0"/>
      <c r="ROC229" s="0"/>
      <c r="ROD229" s="0"/>
      <c r="ROE229" s="0"/>
      <c r="ROF229" s="0"/>
      <c r="ROG229" s="0"/>
      <c r="ROH229" s="0"/>
      <c r="ROI229" s="0"/>
      <c r="ROJ229" s="0"/>
      <c r="ROK229" s="0"/>
      <c r="ROL229" s="0"/>
      <c r="ROM229" s="0"/>
      <c r="RON229" s="0"/>
      <c r="ROO229" s="0"/>
      <c r="ROP229" s="0"/>
      <c r="ROQ229" s="0"/>
      <c r="ROR229" s="0"/>
      <c r="ROS229" s="0"/>
      <c r="ROT229" s="0"/>
      <c r="ROU229" s="0"/>
      <c r="ROV229" s="0"/>
      <c r="ROW229" s="0"/>
      <c r="ROX229" s="0"/>
      <c r="ROY229" s="0"/>
      <c r="ROZ229" s="0"/>
      <c r="RPA229" s="0"/>
      <c r="RPB229" s="0"/>
      <c r="RPC229" s="0"/>
      <c r="RPD229" s="0"/>
      <c r="RPE229" s="0"/>
      <c r="RPF229" s="0"/>
      <c r="RPG229" s="0"/>
      <c r="RPH229" s="0"/>
      <c r="RPI229" s="0"/>
      <c r="RPJ229" s="0"/>
      <c r="RPK229" s="0"/>
      <c r="RPL229" s="0"/>
      <c r="RPM229" s="0"/>
      <c r="RPN229" s="0"/>
      <c r="RPO229" s="0"/>
      <c r="RPP229" s="0"/>
      <c r="RPQ229" s="0"/>
      <c r="RPR229" s="0"/>
      <c r="RPS229" s="0"/>
      <c r="RPT229" s="0"/>
      <c r="RPU229" s="0"/>
      <c r="RPV229" s="0"/>
      <c r="RPW229" s="0"/>
      <c r="RPX229" s="0"/>
      <c r="RPY229" s="0"/>
      <c r="RPZ229" s="0"/>
      <c r="RQA229" s="0"/>
      <c r="RQB229" s="0"/>
      <c r="RQC229" s="0"/>
      <c r="RQD229" s="0"/>
      <c r="RQE229" s="0"/>
      <c r="RQF229" s="0"/>
      <c r="RQG229" s="0"/>
      <c r="RQH229" s="0"/>
      <c r="RQI229" s="0"/>
      <c r="RQJ229" s="0"/>
      <c r="RQK229" s="0"/>
      <c r="RQL229" s="0"/>
      <c r="RQM229" s="0"/>
      <c r="RQN229" s="0"/>
      <c r="RQO229" s="0"/>
      <c r="RQP229" s="0"/>
      <c r="RQQ229" s="0"/>
      <c r="RQR229" s="0"/>
      <c r="RQS229" s="0"/>
      <c r="RQT229" s="0"/>
      <c r="RQU229" s="0"/>
      <c r="RQV229" s="0"/>
      <c r="RQW229" s="0"/>
      <c r="RQX229" s="0"/>
      <c r="RQY229" s="0"/>
      <c r="RQZ229" s="0"/>
      <c r="RRA229" s="0"/>
      <c r="RRB229" s="0"/>
      <c r="RRC229" s="0"/>
      <c r="RRD229" s="0"/>
      <c r="RRE229" s="0"/>
      <c r="RRF229" s="0"/>
      <c r="RRG229" s="0"/>
      <c r="RRH229" s="0"/>
      <c r="RRI229" s="0"/>
      <c r="RRJ229" s="0"/>
      <c r="RRK229" s="0"/>
      <c r="RRL229" s="0"/>
      <c r="RRM229" s="0"/>
      <c r="RRN229" s="0"/>
      <c r="RRO229" s="0"/>
      <c r="RRP229" s="0"/>
      <c r="RRQ229" s="0"/>
      <c r="RRR229" s="0"/>
      <c r="RRS229" s="0"/>
      <c r="RRT229" s="0"/>
      <c r="RRU229" s="0"/>
      <c r="RRV229" s="0"/>
      <c r="RRW229" s="0"/>
      <c r="RRX229" s="0"/>
      <c r="RRY229" s="0"/>
      <c r="RRZ229" s="0"/>
      <c r="RSA229" s="0"/>
      <c r="RSB229" s="0"/>
      <c r="RSC229" s="0"/>
      <c r="RSD229" s="0"/>
      <c r="RSE229" s="0"/>
      <c r="RSF229" s="0"/>
      <c r="RSG229" s="0"/>
      <c r="RSH229" s="0"/>
      <c r="RSI229" s="0"/>
      <c r="RSJ229" s="0"/>
      <c r="RSK229" s="0"/>
      <c r="RSL229" s="0"/>
      <c r="RSM229" s="0"/>
      <c r="RSN229" s="0"/>
      <c r="RSO229" s="0"/>
      <c r="RSP229" s="0"/>
      <c r="RSQ229" s="0"/>
      <c r="RSR229" s="0"/>
      <c r="RSS229" s="0"/>
      <c r="RST229" s="0"/>
      <c r="RSU229" s="0"/>
      <c r="RSV229" s="0"/>
      <c r="RSW229" s="0"/>
      <c r="RSX229" s="0"/>
      <c r="RSY229" s="0"/>
      <c r="RSZ229" s="0"/>
      <c r="RTA229" s="0"/>
      <c r="RTB229" s="0"/>
      <c r="RTC229" s="0"/>
      <c r="RTD229" s="0"/>
      <c r="RTE229" s="0"/>
      <c r="RTF229" s="0"/>
      <c r="RTG229" s="0"/>
      <c r="RTH229" s="0"/>
      <c r="RTI229" s="0"/>
      <c r="RTJ229" s="0"/>
      <c r="RTK229" s="0"/>
      <c r="RTL229" s="0"/>
      <c r="RTM229" s="0"/>
      <c r="RTN229" s="0"/>
      <c r="RTO229" s="0"/>
      <c r="RTP229" s="0"/>
      <c r="RTQ229" s="0"/>
      <c r="RTR229" s="0"/>
      <c r="RTS229" s="0"/>
      <c r="RTT229" s="0"/>
      <c r="RTU229" s="0"/>
      <c r="RTV229" s="0"/>
      <c r="RTW229" s="0"/>
      <c r="RTX229" s="0"/>
      <c r="RTY229" s="0"/>
      <c r="RTZ229" s="0"/>
      <c r="RUA229" s="0"/>
      <c r="RUB229" s="0"/>
      <c r="RUC229" s="0"/>
      <c r="RUD229" s="0"/>
      <c r="RUE229" s="0"/>
      <c r="RUF229" s="0"/>
      <c r="RUG229" s="0"/>
      <c r="RUH229" s="0"/>
      <c r="RUI229" s="0"/>
      <c r="RUJ229" s="0"/>
      <c r="RUK229" s="0"/>
      <c r="RUL229" s="0"/>
      <c r="RUM229" s="0"/>
      <c r="RUN229" s="0"/>
      <c r="RUO229" s="0"/>
      <c r="RUP229" s="0"/>
      <c r="RUQ229" s="0"/>
      <c r="RUR229" s="0"/>
      <c r="RUS229" s="0"/>
      <c r="RUT229" s="0"/>
      <c r="RUU229" s="0"/>
      <c r="RUV229" s="0"/>
      <c r="RUW229" s="0"/>
      <c r="RUX229" s="0"/>
      <c r="RUY229" s="0"/>
      <c r="RUZ229" s="0"/>
      <c r="RVA229" s="0"/>
      <c r="RVB229" s="0"/>
      <c r="RVC229" s="0"/>
      <c r="RVD229" s="0"/>
      <c r="RVE229" s="0"/>
      <c r="RVF229" s="0"/>
      <c r="RVG229" s="0"/>
      <c r="RVH229" s="0"/>
      <c r="RVI229" s="0"/>
      <c r="RVJ229" s="0"/>
      <c r="RVK229" s="0"/>
      <c r="RVL229" s="0"/>
      <c r="RVM229" s="0"/>
      <c r="RVN229" s="0"/>
      <c r="RVO229" s="0"/>
      <c r="RVP229" s="0"/>
      <c r="RVQ229" s="0"/>
      <c r="RVR229" s="0"/>
      <c r="RVS229" s="0"/>
      <c r="RVT229" s="0"/>
      <c r="RVU229" s="0"/>
      <c r="RVV229" s="0"/>
      <c r="RVW229" s="0"/>
      <c r="RVX229" s="0"/>
      <c r="RVY229" s="0"/>
      <c r="RVZ229" s="0"/>
      <c r="RWA229" s="0"/>
      <c r="RWB229" s="0"/>
      <c r="RWC229" s="0"/>
      <c r="RWD229" s="0"/>
      <c r="RWE229" s="0"/>
      <c r="RWF229" s="0"/>
      <c r="RWG229" s="0"/>
      <c r="RWH229" s="0"/>
      <c r="RWI229" s="0"/>
      <c r="RWJ229" s="0"/>
      <c r="RWK229" s="0"/>
      <c r="RWL229" s="0"/>
      <c r="RWM229" s="0"/>
      <c r="RWN229" s="0"/>
      <c r="RWO229" s="0"/>
      <c r="RWP229" s="0"/>
      <c r="RWQ229" s="0"/>
      <c r="RWR229" s="0"/>
      <c r="RWS229" s="0"/>
      <c r="RWT229" s="0"/>
      <c r="RWU229" s="0"/>
      <c r="RWV229" s="0"/>
      <c r="RWW229" s="0"/>
      <c r="RWX229" s="0"/>
      <c r="RWY229" s="0"/>
      <c r="RWZ229" s="0"/>
      <c r="RXA229" s="0"/>
      <c r="RXB229" s="0"/>
      <c r="RXC229" s="0"/>
      <c r="RXD229" s="0"/>
      <c r="RXE229" s="0"/>
      <c r="RXF229" s="0"/>
      <c r="RXG229" s="0"/>
      <c r="RXH229" s="0"/>
      <c r="RXI229" s="0"/>
      <c r="RXJ229" s="0"/>
      <c r="RXK229" s="0"/>
      <c r="RXL229" s="0"/>
      <c r="RXM229" s="0"/>
      <c r="RXN229" s="0"/>
      <c r="RXO229" s="0"/>
      <c r="RXP229" s="0"/>
      <c r="RXQ229" s="0"/>
      <c r="RXR229" s="0"/>
      <c r="RXS229" s="0"/>
      <c r="RXT229" s="0"/>
      <c r="RXU229" s="0"/>
      <c r="RXV229" s="0"/>
      <c r="RXW229" s="0"/>
      <c r="RXX229" s="0"/>
      <c r="RXY229" s="0"/>
      <c r="RXZ229" s="0"/>
      <c r="RYA229" s="0"/>
      <c r="RYB229" s="0"/>
      <c r="RYC229" s="0"/>
      <c r="RYD229" s="0"/>
      <c r="RYE229" s="0"/>
      <c r="RYF229" s="0"/>
      <c r="RYG229" s="0"/>
      <c r="RYH229" s="0"/>
      <c r="RYI229" s="0"/>
      <c r="RYJ229" s="0"/>
      <c r="RYK229" s="0"/>
      <c r="RYL229" s="0"/>
      <c r="RYM229" s="0"/>
      <c r="RYN229" s="0"/>
      <c r="RYO229" s="0"/>
      <c r="RYP229" s="0"/>
      <c r="RYQ229" s="0"/>
      <c r="RYR229" s="0"/>
      <c r="RYS229" s="0"/>
      <c r="RYT229" s="0"/>
      <c r="RYU229" s="0"/>
      <c r="RYV229" s="0"/>
      <c r="RYW229" s="0"/>
      <c r="RYX229" s="0"/>
      <c r="RYY229" s="0"/>
      <c r="RYZ229" s="0"/>
      <c r="RZA229" s="0"/>
      <c r="RZB229" s="0"/>
      <c r="RZC229" s="0"/>
      <c r="RZD229" s="0"/>
      <c r="RZE229" s="0"/>
      <c r="RZF229" s="0"/>
      <c r="RZG229" s="0"/>
      <c r="RZH229" s="0"/>
      <c r="RZI229" s="0"/>
      <c r="RZJ229" s="0"/>
      <c r="RZK229" s="0"/>
      <c r="RZL229" s="0"/>
      <c r="RZM229" s="0"/>
      <c r="RZN229" s="0"/>
      <c r="RZO229" s="0"/>
      <c r="RZP229" s="0"/>
      <c r="RZQ229" s="0"/>
      <c r="RZR229" s="0"/>
      <c r="RZS229" s="0"/>
      <c r="RZT229" s="0"/>
      <c r="RZU229" s="0"/>
      <c r="RZV229" s="0"/>
      <c r="RZW229" s="0"/>
      <c r="RZX229" s="0"/>
      <c r="RZY229" s="0"/>
      <c r="RZZ229" s="0"/>
      <c r="SAA229" s="0"/>
      <c r="SAB229" s="0"/>
      <c r="SAC229" s="0"/>
      <c r="SAD229" s="0"/>
      <c r="SAE229" s="0"/>
      <c r="SAF229" s="0"/>
      <c r="SAG229" s="0"/>
      <c r="SAH229" s="0"/>
      <c r="SAI229" s="0"/>
      <c r="SAJ229" s="0"/>
      <c r="SAK229" s="0"/>
      <c r="SAL229" s="0"/>
      <c r="SAM229" s="0"/>
      <c r="SAN229" s="0"/>
      <c r="SAO229" s="0"/>
      <c r="SAP229" s="0"/>
      <c r="SAQ229" s="0"/>
      <c r="SAR229" s="0"/>
      <c r="SAS229" s="0"/>
      <c r="SAT229" s="0"/>
      <c r="SAU229" s="0"/>
      <c r="SAV229" s="0"/>
      <c r="SAW229" s="0"/>
      <c r="SAX229" s="0"/>
      <c r="SAY229" s="0"/>
      <c r="SAZ229" s="0"/>
      <c r="SBA229" s="0"/>
      <c r="SBB229" s="0"/>
      <c r="SBC229" s="0"/>
      <c r="SBD229" s="0"/>
      <c r="SBE229" s="0"/>
      <c r="SBF229" s="0"/>
      <c r="SBG229" s="0"/>
      <c r="SBH229" s="0"/>
      <c r="SBI229" s="0"/>
      <c r="SBJ229" s="0"/>
      <c r="SBK229" s="0"/>
      <c r="SBL229" s="0"/>
      <c r="SBM229" s="0"/>
      <c r="SBN229" s="0"/>
      <c r="SBO229" s="0"/>
      <c r="SBP229" s="0"/>
      <c r="SBQ229" s="0"/>
      <c r="SBR229" s="0"/>
      <c r="SBS229" s="0"/>
      <c r="SBT229" s="0"/>
      <c r="SBU229" s="0"/>
      <c r="SBV229" s="0"/>
      <c r="SBW229" s="0"/>
      <c r="SBX229" s="0"/>
      <c r="SBY229" s="0"/>
      <c r="SBZ229" s="0"/>
      <c r="SCA229" s="0"/>
      <c r="SCB229" s="0"/>
      <c r="SCC229" s="0"/>
      <c r="SCD229" s="0"/>
      <c r="SCE229" s="0"/>
      <c r="SCF229" s="0"/>
      <c r="SCG229" s="0"/>
      <c r="SCH229" s="0"/>
      <c r="SCI229" s="0"/>
      <c r="SCJ229" s="0"/>
      <c r="SCK229" s="0"/>
      <c r="SCL229" s="0"/>
      <c r="SCM229" s="0"/>
      <c r="SCN229" s="0"/>
      <c r="SCO229" s="0"/>
      <c r="SCP229" s="0"/>
      <c r="SCQ229" s="0"/>
      <c r="SCR229" s="0"/>
      <c r="SCS229" s="0"/>
      <c r="SCT229" s="0"/>
      <c r="SCU229" s="0"/>
      <c r="SCV229" s="0"/>
      <c r="SCW229" s="0"/>
      <c r="SCX229" s="0"/>
      <c r="SCY229" s="0"/>
      <c r="SCZ229" s="0"/>
      <c r="SDA229" s="0"/>
      <c r="SDB229" s="0"/>
      <c r="SDC229" s="0"/>
      <c r="SDD229" s="0"/>
      <c r="SDE229" s="0"/>
      <c r="SDF229" s="0"/>
      <c r="SDG229" s="0"/>
      <c r="SDH229" s="0"/>
      <c r="SDI229" s="0"/>
      <c r="SDJ229" s="0"/>
      <c r="SDK229" s="0"/>
      <c r="SDL229" s="0"/>
      <c r="SDM229" s="0"/>
      <c r="SDN229" s="0"/>
      <c r="SDO229" s="0"/>
      <c r="SDP229" s="0"/>
      <c r="SDQ229" s="0"/>
      <c r="SDR229" s="0"/>
      <c r="SDS229" s="0"/>
      <c r="SDT229" s="0"/>
      <c r="SDU229" s="0"/>
      <c r="SDV229" s="0"/>
      <c r="SDW229" s="0"/>
      <c r="SDX229" s="0"/>
      <c r="SDY229" s="0"/>
      <c r="SDZ229" s="0"/>
      <c r="SEA229" s="0"/>
      <c r="SEB229" s="0"/>
      <c r="SEC229" s="0"/>
      <c r="SED229" s="0"/>
      <c r="SEE229" s="0"/>
      <c r="SEF229" s="0"/>
      <c r="SEG229" s="0"/>
      <c r="SEH229" s="0"/>
      <c r="SEI229" s="0"/>
      <c r="SEJ229" s="0"/>
      <c r="SEK229" s="0"/>
      <c r="SEL229" s="0"/>
      <c r="SEM229" s="0"/>
      <c r="SEN229" s="0"/>
      <c r="SEO229" s="0"/>
      <c r="SEP229" s="0"/>
      <c r="SEQ229" s="0"/>
      <c r="SER229" s="0"/>
      <c r="SES229" s="0"/>
      <c r="SET229" s="0"/>
      <c r="SEU229" s="0"/>
      <c r="SEV229" s="0"/>
      <c r="SEW229" s="0"/>
      <c r="SEX229" s="0"/>
      <c r="SEY229" s="0"/>
      <c r="SEZ229" s="0"/>
      <c r="SFA229" s="0"/>
      <c r="SFB229" s="0"/>
      <c r="SFC229" s="0"/>
      <c r="SFD229" s="0"/>
      <c r="SFE229" s="0"/>
      <c r="SFF229" s="0"/>
      <c r="SFG229" s="0"/>
      <c r="SFH229" s="0"/>
      <c r="SFI229" s="0"/>
      <c r="SFJ229" s="0"/>
      <c r="SFK229" s="0"/>
      <c r="SFL229" s="0"/>
      <c r="SFM229" s="0"/>
      <c r="SFN229" s="0"/>
      <c r="SFO229" s="0"/>
      <c r="SFP229" s="0"/>
      <c r="SFQ229" s="0"/>
      <c r="SFR229" s="0"/>
      <c r="SFS229" s="0"/>
      <c r="SFT229" s="0"/>
      <c r="SFU229" s="0"/>
      <c r="SFV229" s="0"/>
      <c r="SFW229" s="0"/>
      <c r="SFX229" s="0"/>
      <c r="SFY229" s="0"/>
      <c r="SFZ229" s="0"/>
      <c r="SGA229" s="0"/>
      <c r="SGB229" s="0"/>
      <c r="SGC229" s="0"/>
      <c r="SGD229" s="0"/>
      <c r="SGE229" s="0"/>
      <c r="SGF229" s="0"/>
      <c r="SGG229" s="0"/>
      <c r="SGH229" s="0"/>
      <c r="SGI229" s="0"/>
      <c r="SGJ229" s="0"/>
      <c r="SGK229" s="0"/>
      <c r="SGL229" s="0"/>
      <c r="SGM229" s="0"/>
      <c r="SGN229" s="0"/>
      <c r="SGO229" s="0"/>
      <c r="SGP229" s="0"/>
      <c r="SGQ229" s="0"/>
      <c r="SGR229" s="0"/>
      <c r="SGS229" s="0"/>
      <c r="SGT229" s="0"/>
      <c r="SGU229" s="0"/>
      <c r="SGV229" s="0"/>
      <c r="SGW229" s="0"/>
      <c r="SGX229" s="0"/>
      <c r="SGY229" s="0"/>
      <c r="SGZ229" s="0"/>
      <c r="SHA229" s="0"/>
      <c r="SHB229" s="0"/>
      <c r="SHC229" s="0"/>
      <c r="SHD229" s="0"/>
      <c r="SHE229" s="0"/>
      <c r="SHF229" s="0"/>
      <c r="SHG229" s="0"/>
      <c r="SHH229" s="0"/>
      <c r="SHI229" s="0"/>
      <c r="SHJ229" s="0"/>
      <c r="SHK229" s="0"/>
      <c r="SHL229" s="0"/>
      <c r="SHM229" s="0"/>
      <c r="SHN229" s="0"/>
      <c r="SHO229" s="0"/>
      <c r="SHP229" s="0"/>
      <c r="SHQ229" s="0"/>
      <c r="SHR229" s="0"/>
      <c r="SHS229" s="0"/>
      <c r="SHT229" s="0"/>
      <c r="SHU229" s="0"/>
      <c r="SHV229" s="0"/>
      <c r="SHW229" s="0"/>
      <c r="SHX229" s="0"/>
      <c r="SHY229" s="0"/>
      <c r="SHZ229" s="0"/>
      <c r="SIA229" s="0"/>
      <c r="SIB229" s="0"/>
      <c r="SIC229" s="0"/>
      <c r="SID229" s="0"/>
      <c r="SIE229" s="0"/>
      <c r="SIF229" s="0"/>
      <c r="SIG229" s="0"/>
      <c r="SIH229" s="0"/>
      <c r="SII229" s="0"/>
      <c r="SIJ229" s="0"/>
      <c r="SIK229" s="0"/>
      <c r="SIL229" s="0"/>
      <c r="SIM229" s="0"/>
      <c r="SIN229" s="0"/>
      <c r="SIO229" s="0"/>
      <c r="SIP229" s="0"/>
      <c r="SIQ229" s="0"/>
      <c r="SIR229" s="0"/>
      <c r="SIS229" s="0"/>
      <c r="SIT229" s="0"/>
      <c r="SIU229" s="0"/>
      <c r="SIV229" s="0"/>
      <c r="SIW229" s="0"/>
      <c r="SIX229" s="0"/>
      <c r="SIY229" s="0"/>
      <c r="SIZ229" s="0"/>
      <c r="SJA229" s="0"/>
      <c r="SJB229" s="0"/>
      <c r="SJC229" s="0"/>
      <c r="SJD229" s="0"/>
      <c r="SJE229" s="0"/>
      <c r="SJF229" s="0"/>
      <c r="SJG229" s="0"/>
      <c r="SJH229" s="0"/>
      <c r="SJI229" s="0"/>
      <c r="SJJ229" s="0"/>
      <c r="SJK229" s="0"/>
      <c r="SJL229" s="0"/>
      <c r="SJM229" s="0"/>
      <c r="SJN229" s="0"/>
      <c r="SJO229" s="0"/>
      <c r="SJP229" s="0"/>
      <c r="SJQ229" s="0"/>
      <c r="SJR229" s="0"/>
      <c r="SJS229" s="0"/>
      <c r="SJT229" s="0"/>
      <c r="SJU229" s="0"/>
      <c r="SJV229" s="0"/>
      <c r="SJW229" s="0"/>
      <c r="SJX229" s="0"/>
      <c r="SJY229" s="0"/>
      <c r="SJZ229" s="0"/>
      <c r="SKA229" s="0"/>
      <c r="SKB229" s="0"/>
      <c r="SKC229" s="0"/>
      <c r="SKD229" s="0"/>
      <c r="SKE229" s="0"/>
      <c r="SKF229" s="0"/>
      <c r="SKG229" s="0"/>
      <c r="SKH229" s="0"/>
      <c r="SKI229" s="0"/>
      <c r="SKJ229" s="0"/>
      <c r="SKK229" s="0"/>
      <c r="SKL229" s="0"/>
      <c r="SKM229" s="0"/>
      <c r="SKN229" s="0"/>
      <c r="SKO229" s="0"/>
      <c r="SKP229" s="0"/>
      <c r="SKQ229" s="0"/>
      <c r="SKR229" s="0"/>
      <c r="SKS229" s="0"/>
      <c r="SKT229" s="0"/>
      <c r="SKU229" s="0"/>
      <c r="SKV229" s="0"/>
      <c r="SKW229" s="0"/>
      <c r="SKX229" s="0"/>
      <c r="SKY229" s="0"/>
      <c r="SKZ229" s="0"/>
      <c r="SLA229" s="0"/>
      <c r="SLB229" s="0"/>
      <c r="SLC229" s="0"/>
      <c r="SLD229" s="0"/>
      <c r="SLE229" s="0"/>
      <c r="SLF229" s="0"/>
      <c r="SLG229" s="0"/>
      <c r="SLH229" s="0"/>
      <c r="SLI229" s="0"/>
      <c r="SLJ229" s="0"/>
      <c r="SLK229" s="0"/>
      <c r="SLL229" s="0"/>
      <c r="SLM229" s="0"/>
      <c r="SLN229" s="0"/>
      <c r="SLO229" s="0"/>
      <c r="SLP229" s="0"/>
      <c r="SLQ229" s="0"/>
      <c r="SLR229" s="0"/>
      <c r="SLS229" s="0"/>
      <c r="SLT229" s="0"/>
      <c r="SLU229" s="0"/>
      <c r="SLV229" s="0"/>
      <c r="SLW229" s="0"/>
      <c r="SLX229" s="0"/>
      <c r="SLY229" s="0"/>
      <c r="SLZ229" s="0"/>
      <c r="SMA229" s="0"/>
      <c r="SMB229" s="0"/>
      <c r="SMC229" s="0"/>
      <c r="SMD229" s="0"/>
      <c r="SME229" s="0"/>
      <c r="SMF229" s="0"/>
      <c r="SMG229" s="0"/>
      <c r="SMH229" s="0"/>
      <c r="SMI229" s="0"/>
      <c r="SMJ229" s="0"/>
      <c r="SMK229" s="0"/>
      <c r="SML229" s="0"/>
      <c r="SMM229" s="0"/>
      <c r="SMN229" s="0"/>
      <c r="SMO229" s="0"/>
      <c r="SMP229" s="0"/>
      <c r="SMQ229" s="0"/>
      <c r="SMR229" s="0"/>
      <c r="SMS229" s="0"/>
      <c r="SMT229" s="0"/>
      <c r="SMU229" s="0"/>
      <c r="SMV229" s="0"/>
      <c r="SMW229" s="0"/>
      <c r="SMX229" s="0"/>
      <c r="SMY229" s="0"/>
      <c r="SMZ229" s="0"/>
      <c r="SNA229" s="0"/>
      <c r="SNB229" s="0"/>
      <c r="SNC229" s="0"/>
      <c r="SND229" s="0"/>
      <c r="SNE229" s="0"/>
      <c r="SNF229" s="0"/>
      <c r="SNG229" s="0"/>
      <c r="SNH229" s="0"/>
      <c r="SNI229" s="0"/>
      <c r="SNJ229" s="0"/>
      <c r="SNK229" s="0"/>
      <c r="SNL229" s="0"/>
      <c r="SNM229" s="0"/>
      <c r="SNN229" s="0"/>
      <c r="SNO229" s="0"/>
      <c r="SNP229" s="0"/>
      <c r="SNQ229" s="0"/>
      <c r="SNR229" s="0"/>
      <c r="SNS229" s="0"/>
      <c r="SNT229" s="0"/>
      <c r="SNU229" s="0"/>
      <c r="SNV229" s="0"/>
      <c r="SNW229" s="0"/>
      <c r="SNX229" s="0"/>
      <c r="SNY229" s="0"/>
      <c r="SNZ229" s="0"/>
      <c r="SOA229" s="0"/>
      <c r="SOB229" s="0"/>
      <c r="SOC229" s="0"/>
      <c r="SOD229" s="0"/>
      <c r="SOE229" s="0"/>
      <c r="SOF229" s="0"/>
      <c r="SOG229" s="0"/>
      <c r="SOH229" s="0"/>
      <c r="SOI229" s="0"/>
      <c r="SOJ229" s="0"/>
      <c r="SOK229" s="0"/>
      <c r="SOL229" s="0"/>
      <c r="SOM229" s="0"/>
      <c r="SON229" s="0"/>
      <c r="SOO229" s="0"/>
      <c r="SOP229" s="0"/>
      <c r="SOQ229" s="0"/>
      <c r="SOR229" s="0"/>
      <c r="SOS229" s="0"/>
      <c r="SOT229" s="0"/>
      <c r="SOU229" s="0"/>
      <c r="SOV229" s="0"/>
      <c r="SOW229" s="0"/>
      <c r="SOX229" s="0"/>
      <c r="SOY229" s="0"/>
      <c r="SOZ229" s="0"/>
      <c r="SPA229" s="0"/>
      <c r="SPB229" s="0"/>
      <c r="SPC229" s="0"/>
      <c r="SPD229" s="0"/>
      <c r="SPE229" s="0"/>
      <c r="SPF229" s="0"/>
      <c r="SPG229" s="0"/>
      <c r="SPH229" s="0"/>
      <c r="SPI229" s="0"/>
      <c r="SPJ229" s="0"/>
      <c r="SPK229" s="0"/>
      <c r="SPL229" s="0"/>
      <c r="SPM229" s="0"/>
      <c r="SPN229" s="0"/>
      <c r="SPO229" s="0"/>
      <c r="SPP229" s="0"/>
      <c r="SPQ229" s="0"/>
      <c r="SPR229" s="0"/>
      <c r="SPS229" s="0"/>
      <c r="SPT229" s="0"/>
      <c r="SPU229" s="0"/>
      <c r="SPV229" s="0"/>
      <c r="SPW229" s="0"/>
      <c r="SPX229" s="0"/>
      <c r="SPY229" s="0"/>
      <c r="SPZ229" s="0"/>
      <c r="SQA229" s="0"/>
      <c r="SQB229" s="0"/>
      <c r="SQC229" s="0"/>
      <c r="SQD229" s="0"/>
      <c r="SQE229" s="0"/>
      <c r="SQF229" s="0"/>
      <c r="SQG229" s="0"/>
      <c r="SQH229" s="0"/>
      <c r="SQI229" s="0"/>
      <c r="SQJ229" s="0"/>
      <c r="SQK229" s="0"/>
      <c r="SQL229" s="0"/>
      <c r="SQM229" s="0"/>
      <c r="SQN229" s="0"/>
      <c r="SQO229" s="0"/>
      <c r="SQP229" s="0"/>
      <c r="SQQ229" s="0"/>
      <c r="SQR229" s="0"/>
      <c r="SQS229" s="0"/>
      <c r="SQT229" s="0"/>
      <c r="SQU229" s="0"/>
      <c r="SQV229" s="0"/>
      <c r="SQW229" s="0"/>
      <c r="SQX229" s="0"/>
      <c r="SQY229" s="0"/>
      <c r="SQZ229" s="0"/>
      <c r="SRA229" s="0"/>
      <c r="SRB229" s="0"/>
      <c r="SRC229" s="0"/>
      <c r="SRD229" s="0"/>
      <c r="SRE229" s="0"/>
      <c r="SRF229" s="0"/>
      <c r="SRG229" s="0"/>
      <c r="SRH229" s="0"/>
      <c r="SRI229" s="0"/>
      <c r="SRJ229" s="0"/>
      <c r="SRK229" s="0"/>
      <c r="SRL229" s="0"/>
      <c r="SRM229" s="0"/>
      <c r="SRN229" s="0"/>
      <c r="SRO229" s="0"/>
      <c r="SRP229" s="0"/>
      <c r="SRQ229" s="0"/>
      <c r="SRR229" s="0"/>
      <c r="SRS229" s="0"/>
      <c r="SRT229" s="0"/>
      <c r="SRU229" s="0"/>
      <c r="SRV229" s="0"/>
      <c r="SRW229" s="0"/>
      <c r="SRX229" s="0"/>
      <c r="SRY229" s="0"/>
      <c r="SRZ229" s="0"/>
      <c r="SSA229" s="0"/>
      <c r="SSB229" s="0"/>
      <c r="SSC229" s="0"/>
      <c r="SSD229" s="0"/>
      <c r="SSE229" s="0"/>
      <c r="SSF229" s="0"/>
      <c r="SSG229" s="0"/>
      <c r="SSH229" s="0"/>
      <c r="SSI229" s="0"/>
      <c r="SSJ229" s="0"/>
      <c r="SSK229" s="0"/>
      <c r="SSL229" s="0"/>
      <c r="SSM229" s="0"/>
      <c r="SSN229" s="0"/>
      <c r="SSO229" s="0"/>
      <c r="SSP229" s="0"/>
      <c r="SSQ229" s="0"/>
      <c r="SSR229" s="0"/>
      <c r="SSS229" s="0"/>
      <c r="SST229" s="0"/>
      <c r="SSU229" s="0"/>
      <c r="SSV229" s="0"/>
      <c r="SSW229" s="0"/>
      <c r="SSX229" s="0"/>
      <c r="SSY229" s="0"/>
      <c r="SSZ229" s="0"/>
      <c r="STA229" s="0"/>
      <c r="STB229" s="0"/>
      <c r="STC229" s="0"/>
      <c r="STD229" s="0"/>
      <c r="STE229" s="0"/>
      <c r="STF229" s="0"/>
      <c r="STG229" s="0"/>
      <c r="STH229" s="0"/>
      <c r="STI229" s="0"/>
      <c r="STJ229" s="0"/>
      <c r="STK229" s="0"/>
      <c r="STL229" s="0"/>
      <c r="STM229" s="0"/>
      <c r="STN229" s="0"/>
      <c r="STO229" s="0"/>
      <c r="STP229" s="0"/>
      <c r="STQ229" s="0"/>
      <c r="STR229" s="0"/>
      <c r="STS229" s="0"/>
      <c r="STT229" s="0"/>
      <c r="STU229" s="0"/>
      <c r="STV229" s="0"/>
      <c r="STW229" s="0"/>
      <c r="STX229" s="0"/>
      <c r="STY229" s="0"/>
      <c r="STZ229" s="0"/>
      <c r="SUA229" s="0"/>
      <c r="SUB229" s="0"/>
      <c r="SUC229" s="0"/>
      <c r="SUD229" s="0"/>
      <c r="SUE229" s="0"/>
      <c r="SUF229" s="0"/>
      <c r="SUG229" s="0"/>
      <c r="SUH229" s="0"/>
      <c r="SUI229" s="0"/>
      <c r="SUJ229" s="0"/>
      <c r="SUK229" s="0"/>
      <c r="SUL229" s="0"/>
      <c r="SUM229" s="0"/>
      <c r="SUN229" s="0"/>
      <c r="SUO229" s="0"/>
      <c r="SUP229" s="0"/>
      <c r="SUQ229" s="0"/>
      <c r="SUR229" s="0"/>
      <c r="SUS229" s="0"/>
      <c r="SUT229" s="0"/>
      <c r="SUU229" s="0"/>
      <c r="SUV229" s="0"/>
      <c r="SUW229" s="0"/>
      <c r="SUX229" s="0"/>
      <c r="SUY229" s="0"/>
      <c r="SUZ229" s="0"/>
      <c r="SVA229" s="0"/>
      <c r="SVB229" s="0"/>
      <c r="SVC229" s="0"/>
      <c r="SVD229" s="0"/>
      <c r="SVE229" s="0"/>
      <c r="SVF229" s="0"/>
      <c r="SVG229" s="0"/>
      <c r="SVH229" s="0"/>
      <c r="SVI229" s="0"/>
      <c r="SVJ229" s="0"/>
      <c r="SVK229" s="0"/>
      <c r="SVL229" s="0"/>
      <c r="SVM229" s="0"/>
      <c r="SVN229" s="0"/>
      <c r="SVO229" s="0"/>
      <c r="SVP229" s="0"/>
      <c r="SVQ229" s="0"/>
      <c r="SVR229" s="0"/>
      <c r="SVS229" s="0"/>
      <c r="SVT229" s="0"/>
      <c r="SVU229" s="0"/>
      <c r="SVV229" s="0"/>
      <c r="SVW229" s="0"/>
      <c r="SVX229" s="0"/>
      <c r="SVY229" s="0"/>
      <c r="SVZ229" s="0"/>
      <c r="SWA229" s="0"/>
      <c r="SWB229" s="0"/>
      <c r="SWC229" s="0"/>
      <c r="SWD229" s="0"/>
      <c r="SWE229" s="0"/>
      <c r="SWF229" s="0"/>
      <c r="SWG229" s="0"/>
      <c r="SWH229" s="0"/>
      <c r="SWI229" s="0"/>
      <c r="SWJ229" s="0"/>
      <c r="SWK229" s="0"/>
      <c r="SWL229" s="0"/>
      <c r="SWM229" s="0"/>
      <c r="SWN229" s="0"/>
      <c r="SWO229" s="0"/>
      <c r="SWP229" s="0"/>
      <c r="SWQ229" s="0"/>
      <c r="SWR229" s="0"/>
      <c r="SWS229" s="0"/>
      <c r="SWT229" s="0"/>
      <c r="SWU229" s="0"/>
      <c r="SWV229" s="0"/>
      <c r="SWW229" s="0"/>
      <c r="SWX229" s="0"/>
      <c r="SWY229" s="0"/>
      <c r="SWZ229" s="0"/>
      <c r="SXA229" s="0"/>
      <c r="SXB229" s="0"/>
      <c r="SXC229" s="0"/>
      <c r="SXD229" s="0"/>
      <c r="SXE229" s="0"/>
      <c r="SXF229" s="0"/>
      <c r="SXG229" s="0"/>
      <c r="SXH229" s="0"/>
      <c r="SXI229" s="0"/>
      <c r="SXJ229" s="0"/>
      <c r="SXK229" s="0"/>
      <c r="SXL229" s="0"/>
      <c r="SXM229" s="0"/>
      <c r="SXN229" s="0"/>
      <c r="SXO229" s="0"/>
      <c r="SXP229" s="0"/>
      <c r="SXQ229" s="0"/>
      <c r="SXR229" s="0"/>
      <c r="SXS229" s="0"/>
      <c r="SXT229" s="0"/>
      <c r="SXU229" s="0"/>
      <c r="SXV229" s="0"/>
      <c r="SXW229" s="0"/>
      <c r="SXX229" s="0"/>
      <c r="SXY229" s="0"/>
      <c r="SXZ229" s="0"/>
      <c r="SYA229" s="0"/>
      <c r="SYB229" s="0"/>
      <c r="SYC229" s="0"/>
      <c r="SYD229" s="0"/>
      <c r="SYE229" s="0"/>
      <c r="SYF229" s="0"/>
      <c r="SYG229" s="0"/>
      <c r="SYH229" s="0"/>
      <c r="SYI229" s="0"/>
      <c r="SYJ229" s="0"/>
      <c r="SYK229" s="0"/>
      <c r="SYL229" s="0"/>
      <c r="SYM229" s="0"/>
      <c r="SYN229" s="0"/>
      <c r="SYO229" s="0"/>
      <c r="SYP229" s="0"/>
      <c r="SYQ229" s="0"/>
      <c r="SYR229" s="0"/>
      <c r="SYS229" s="0"/>
      <c r="SYT229" s="0"/>
      <c r="SYU229" s="0"/>
      <c r="SYV229" s="0"/>
      <c r="SYW229" s="0"/>
      <c r="SYX229" s="0"/>
      <c r="SYY229" s="0"/>
      <c r="SYZ229" s="0"/>
      <c r="SZA229" s="0"/>
      <c r="SZB229" s="0"/>
      <c r="SZC229" s="0"/>
      <c r="SZD229" s="0"/>
      <c r="SZE229" s="0"/>
      <c r="SZF229" s="0"/>
      <c r="SZG229" s="0"/>
      <c r="SZH229" s="0"/>
      <c r="SZI229" s="0"/>
      <c r="SZJ229" s="0"/>
      <c r="SZK229" s="0"/>
      <c r="SZL229" s="0"/>
      <c r="SZM229" s="0"/>
      <c r="SZN229" s="0"/>
      <c r="SZO229" s="0"/>
      <c r="SZP229" s="0"/>
      <c r="SZQ229" s="0"/>
      <c r="SZR229" s="0"/>
      <c r="SZS229" s="0"/>
      <c r="SZT229" s="0"/>
      <c r="SZU229" s="0"/>
      <c r="SZV229" s="0"/>
      <c r="SZW229" s="0"/>
      <c r="SZX229" s="0"/>
      <c r="SZY229" s="0"/>
      <c r="SZZ229" s="0"/>
      <c r="TAA229" s="0"/>
      <c r="TAB229" s="0"/>
      <c r="TAC229" s="0"/>
      <c r="TAD229" s="0"/>
      <c r="TAE229" s="0"/>
      <c r="TAF229" s="0"/>
      <c r="TAG229" s="0"/>
      <c r="TAH229" s="0"/>
      <c r="TAI229" s="0"/>
      <c r="TAJ229" s="0"/>
      <c r="TAK229" s="0"/>
      <c r="TAL229" s="0"/>
      <c r="TAM229" s="0"/>
      <c r="TAN229" s="0"/>
      <c r="TAO229" s="0"/>
      <c r="TAP229" s="0"/>
      <c r="TAQ229" s="0"/>
      <c r="TAR229" s="0"/>
      <c r="TAS229" s="0"/>
      <c r="TAT229" s="0"/>
      <c r="TAU229" s="0"/>
      <c r="TAV229" s="0"/>
      <c r="TAW229" s="0"/>
      <c r="TAX229" s="0"/>
      <c r="TAY229" s="0"/>
      <c r="TAZ229" s="0"/>
      <c r="TBA229" s="0"/>
      <c r="TBB229" s="0"/>
      <c r="TBC229" s="0"/>
      <c r="TBD229" s="0"/>
      <c r="TBE229" s="0"/>
      <c r="TBF229" s="0"/>
      <c r="TBG229" s="0"/>
      <c r="TBH229" s="0"/>
      <c r="TBI229" s="0"/>
      <c r="TBJ229" s="0"/>
      <c r="TBK229" s="0"/>
      <c r="TBL229" s="0"/>
      <c r="TBM229" s="0"/>
      <c r="TBN229" s="0"/>
      <c r="TBO229" s="0"/>
      <c r="TBP229" s="0"/>
      <c r="TBQ229" s="0"/>
      <c r="TBR229" s="0"/>
      <c r="TBS229" s="0"/>
      <c r="TBT229" s="0"/>
      <c r="TBU229" s="0"/>
      <c r="TBV229" s="0"/>
      <c r="TBW229" s="0"/>
      <c r="TBX229" s="0"/>
      <c r="TBY229" s="0"/>
      <c r="TBZ229" s="0"/>
      <c r="TCA229" s="0"/>
      <c r="TCB229" s="0"/>
      <c r="TCC229" s="0"/>
      <c r="TCD229" s="0"/>
      <c r="TCE229" s="0"/>
      <c r="TCF229" s="0"/>
      <c r="TCG229" s="0"/>
      <c r="TCH229" s="0"/>
      <c r="TCI229" s="0"/>
      <c r="TCJ229" s="0"/>
      <c r="TCK229" s="0"/>
      <c r="TCL229" s="0"/>
      <c r="TCM229" s="0"/>
      <c r="TCN229" s="0"/>
      <c r="TCO229" s="0"/>
      <c r="TCP229" s="0"/>
      <c r="TCQ229" s="0"/>
      <c r="TCR229" s="0"/>
      <c r="TCS229" s="0"/>
      <c r="TCT229" s="0"/>
      <c r="TCU229" s="0"/>
      <c r="TCV229" s="0"/>
      <c r="TCW229" s="0"/>
      <c r="TCX229" s="0"/>
      <c r="TCY229" s="0"/>
      <c r="TCZ229" s="0"/>
      <c r="TDA229" s="0"/>
      <c r="TDB229" s="0"/>
      <c r="TDC229" s="0"/>
      <c r="TDD229" s="0"/>
      <c r="TDE229" s="0"/>
      <c r="TDF229" s="0"/>
      <c r="TDG229" s="0"/>
      <c r="TDH229" s="0"/>
      <c r="TDI229" s="0"/>
      <c r="TDJ229" s="0"/>
      <c r="TDK229" s="0"/>
      <c r="TDL229" s="0"/>
      <c r="TDM229" s="0"/>
      <c r="TDN229" s="0"/>
      <c r="TDO229" s="0"/>
      <c r="TDP229" s="0"/>
      <c r="TDQ229" s="0"/>
      <c r="TDR229" s="0"/>
      <c r="TDS229" s="0"/>
      <c r="TDT229" s="0"/>
      <c r="TDU229" s="0"/>
      <c r="TDV229" s="0"/>
      <c r="TDW229" s="0"/>
      <c r="TDX229" s="0"/>
      <c r="TDY229" s="0"/>
      <c r="TDZ229" s="0"/>
      <c r="TEA229" s="0"/>
      <c r="TEB229" s="0"/>
      <c r="TEC229" s="0"/>
      <c r="TED229" s="0"/>
      <c r="TEE229" s="0"/>
      <c r="TEF229" s="0"/>
      <c r="TEG229" s="0"/>
      <c r="TEH229" s="0"/>
      <c r="TEI229" s="0"/>
      <c r="TEJ229" s="0"/>
      <c r="TEK229" s="0"/>
      <c r="TEL229" s="0"/>
      <c r="TEM229" s="0"/>
      <c r="TEN229" s="0"/>
      <c r="TEO229" s="0"/>
      <c r="TEP229" s="0"/>
      <c r="TEQ229" s="0"/>
      <c r="TER229" s="0"/>
      <c r="TES229" s="0"/>
      <c r="TET229" s="0"/>
      <c r="TEU229" s="0"/>
      <c r="TEV229" s="0"/>
      <c r="TEW229" s="0"/>
      <c r="TEX229" s="0"/>
      <c r="TEY229" s="0"/>
      <c r="TEZ229" s="0"/>
      <c r="TFA229" s="0"/>
      <c r="TFB229" s="0"/>
      <c r="TFC229" s="0"/>
      <c r="TFD229" s="0"/>
      <c r="TFE229" s="0"/>
      <c r="TFF229" s="0"/>
      <c r="TFG229" s="0"/>
      <c r="TFH229" s="0"/>
      <c r="TFI229" s="0"/>
      <c r="TFJ229" s="0"/>
      <c r="TFK229" s="0"/>
      <c r="TFL229" s="0"/>
      <c r="TFM229" s="0"/>
      <c r="TFN229" s="0"/>
      <c r="TFO229" s="0"/>
      <c r="TFP229" s="0"/>
      <c r="TFQ229" s="0"/>
      <c r="TFR229" s="0"/>
      <c r="TFS229" s="0"/>
      <c r="TFT229" s="0"/>
      <c r="TFU229" s="0"/>
      <c r="TFV229" s="0"/>
      <c r="TFW229" s="0"/>
      <c r="TFX229" s="0"/>
      <c r="TFY229" s="0"/>
      <c r="TFZ229" s="0"/>
      <c r="TGA229" s="0"/>
      <c r="TGB229" s="0"/>
      <c r="TGC229" s="0"/>
      <c r="TGD229" s="0"/>
      <c r="TGE229" s="0"/>
      <c r="TGF229" s="0"/>
      <c r="TGG229" s="0"/>
      <c r="TGH229" s="0"/>
      <c r="TGI229" s="0"/>
      <c r="TGJ229" s="0"/>
      <c r="TGK229" s="0"/>
      <c r="TGL229" s="0"/>
      <c r="TGM229" s="0"/>
      <c r="TGN229" s="0"/>
      <c r="TGO229" s="0"/>
      <c r="TGP229" s="0"/>
      <c r="TGQ229" s="0"/>
      <c r="TGR229" s="0"/>
      <c r="TGS229" s="0"/>
      <c r="TGT229" s="0"/>
      <c r="TGU229" s="0"/>
      <c r="TGV229" s="0"/>
      <c r="TGW229" s="0"/>
      <c r="TGX229" s="0"/>
      <c r="TGY229" s="0"/>
      <c r="TGZ229" s="0"/>
      <c r="THA229" s="0"/>
      <c r="THB229" s="0"/>
      <c r="THC229" s="0"/>
      <c r="THD229" s="0"/>
      <c r="THE229" s="0"/>
      <c r="THF229" s="0"/>
      <c r="THG229" s="0"/>
      <c r="THH229" s="0"/>
      <c r="THI229" s="0"/>
      <c r="THJ229" s="0"/>
      <c r="THK229" s="0"/>
      <c r="THL229" s="0"/>
      <c r="THM229" s="0"/>
      <c r="THN229" s="0"/>
      <c r="THO229" s="0"/>
      <c r="THP229" s="0"/>
      <c r="THQ229" s="0"/>
      <c r="THR229" s="0"/>
      <c r="THS229" s="0"/>
      <c r="THT229" s="0"/>
      <c r="THU229" s="0"/>
      <c r="THV229" s="0"/>
      <c r="THW229" s="0"/>
      <c r="THX229" s="0"/>
      <c r="THY229" s="0"/>
      <c r="THZ229" s="0"/>
      <c r="TIA229" s="0"/>
      <c r="TIB229" s="0"/>
      <c r="TIC229" s="0"/>
      <c r="TID229" s="0"/>
      <c r="TIE229" s="0"/>
      <c r="TIF229" s="0"/>
      <c r="TIG229" s="0"/>
      <c r="TIH229" s="0"/>
      <c r="TII229" s="0"/>
      <c r="TIJ229" s="0"/>
      <c r="TIK229" s="0"/>
      <c r="TIL229" s="0"/>
      <c r="TIM229" s="0"/>
      <c r="TIN229" s="0"/>
      <c r="TIO229" s="0"/>
      <c r="TIP229" s="0"/>
      <c r="TIQ229" s="0"/>
      <c r="TIR229" s="0"/>
      <c r="TIS229" s="0"/>
      <c r="TIT229" s="0"/>
      <c r="TIU229" s="0"/>
      <c r="TIV229" s="0"/>
      <c r="TIW229" s="0"/>
      <c r="TIX229" s="0"/>
      <c r="TIY229" s="0"/>
      <c r="TIZ229" s="0"/>
      <c r="TJA229" s="0"/>
      <c r="TJB229" s="0"/>
      <c r="TJC229" s="0"/>
      <c r="TJD229" s="0"/>
      <c r="TJE229" s="0"/>
      <c r="TJF229" s="0"/>
      <c r="TJG229" s="0"/>
      <c r="TJH229" s="0"/>
      <c r="TJI229" s="0"/>
      <c r="TJJ229" s="0"/>
      <c r="TJK229" s="0"/>
      <c r="TJL229" s="0"/>
      <c r="TJM229" s="0"/>
      <c r="TJN229" s="0"/>
      <c r="TJO229" s="0"/>
      <c r="TJP229" s="0"/>
      <c r="TJQ229" s="0"/>
      <c r="TJR229" s="0"/>
      <c r="TJS229" s="0"/>
      <c r="TJT229" s="0"/>
      <c r="TJU229" s="0"/>
      <c r="TJV229" s="0"/>
      <c r="TJW229" s="0"/>
      <c r="TJX229" s="0"/>
      <c r="TJY229" s="0"/>
      <c r="TJZ229" s="0"/>
      <c r="TKA229" s="0"/>
      <c r="TKB229" s="0"/>
      <c r="TKC229" s="0"/>
      <c r="TKD229" s="0"/>
      <c r="TKE229" s="0"/>
      <c r="TKF229" s="0"/>
      <c r="TKG229" s="0"/>
      <c r="TKH229" s="0"/>
      <c r="TKI229" s="0"/>
      <c r="TKJ229" s="0"/>
      <c r="TKK229" s="0"/>
      <c r="TKL229" s="0"/>
      <c r="TKM229" s="0"/>
      <c r="TKN229" s="0"/>
      <c r="TKO229" s="0"/>
      <c r="TKP229" s="0"/>
      <c r="TKQ229" s="0"/>
      <c r="TKR229" s="0"/>
      <c r="TKS229" s="0"/>
      <c r="TKT229" s="0"/>
      <c r="TKU229" s="0"/>
      <c r="TKV229" s="0"/>
      <c r="TKW229" s="0"/>
      <c r="TKX229" s="0"/>
      <c r="TKY229" s="0"/>
      <c r="TKZ229" s="0"/>
      <c r="TLA229" s="0"/>
      <c r="TLB229" s="0"/>
      <c r="TLC229" s="0"/>
      <c r="TLD229" s="0"/>
      <c r="TLE229" s="0"/>
      <c r="TLF229" s="0"/>
      <c r="TLG229" s="0"/>
      <c r="TLH229" s="0"/>
      <c r="TLI229" s="0"/>
      <c r="TLJ229" s="0"/>
      <c r="TLK229" s="0"/>
      <c r="TLL229" s="0"/>
      <c r="TLM229" s="0"/>
      <c r="TLN229" s="0"/>
      <c r="TLO229" s="0"/>
      <c r="TLP229" s="0"/>
      <c r="TLQ229" s="0"/>
      <c r="TLR229" s="0"/>
      <c r="TLS229" s="0"/>
      <c r="TLT229" s="0"/>
      <c r="TLU229" s="0"/>
      <c r="TLV229" s="0"/>
      <c r="TLW229" s="0"/>
      <c r="TLX229" s="0"/>
      <c r="TLY229" s="0"/>
      <c r="TLZ229" s="0"/>
      <c r="TMA229" s="0"/>
      <c r="TMB229" s="0"/>
      <c r="TMC229" s="0"/>
      <c r="TMD229" s="0"/>
      <c r="TME229" s="0"/>
      <c r="TMF229" s="0"/>
      <c r="TMG229" s="0"/>
      <c r="TMH229" s="0"/>
      <c r="TMI229" s="0"/>
      <c r="TMJ229" s="0"/>
      <c r="TMK229" s="0"/>
      <c r="TML229" s="0"/>
      <c r="TMM229" s="0"/>
      <c r="TMN229" s="0"/>
      <c r="TMO229" s="0"/>
      <c r="TMP229" s="0"/>
      <c r="TMQ229" s="0"/>
      <c r="TMR229" s="0"/>
      <c r="TMS229" s="0"/>
      <c r="TMT229" s="0"/>
      <c r="TMU229" s="0"/>
      <c r="TMV229" s="0"/>
      <c r="TMW229" s="0"/>
      <c r="TMX229" s="0"/>
      <c r="TMY229" s="0"/>
      <c r="TMZ229" s="0"/>
      <c r="TNA229" s="0"/>
      <c r="TNB229" s="0"/>
      <c r="TNC229" s="0"/>
      <c r="TND229" s="0"/>
      <c r="TNE229" s="0"/>
      <c r="TNF229" s="0"/>
      <c r="TNG229" s="0"/>
      <c r="TNH229" s="0"/>
      <c r="TNI229" s="0"/>
      <c r="TNJ229" s="0"/>
      <c r="TNK229" s="0"/>
      <c r="TNL229" s="0"/>
      <c r="TNM229" s="0"/>
      <c r="TNN229" s="0"/>
      <c r="TNO229" s="0"/>
      <c r="TNP229" s="0"/>
      <c r="TNQ229" s="0"/>
      <c r="TNR229" s="0"/>
      <c r="TNS229" s="0"/>
      <c r="TNT229" s="0"/>
      <c r="TNU229" s="0"/>
      <c r="TNV229" s="0"/>
      <c r="TNW229" s="0"/>
      <c r="TNX229" s="0"/>
      <c r="TNY229" s="0"/>
      <c r="TNZ229" s="0"/>
      <c r="TOA229" s="0"/>
      <c r="TOB229" s="0"/>
      <c r="TOC229" s="0"/>
      <c r="TOD229" s="0"/>
      <c r="TOE229" s="0"/>
      <c r="TOF229" s="0"/>
      <c r="TOG229" s="0"/>
      <c r="TOH229" s="0"/>
      <c r="TOI229" s="0"/>
      <c r="TOJ229" s="0"/>
      <c r="TOK229" s="0"/>
      <c r="TOL229" s="0"/>
      <c r="TOM229" s="0"/>
      <c r="TON229" s="0"/>
      <c r="TOO229" s="0"/>
      <c r="TOP229" s="0"/>
      <c r="TOQ229" s="0"/>
      <c r="TOR229" s="0"/>
      <c r="TOS229" s="0"/>
      <c r="TOT229" s="0"/>
      <c r="TOU229" s="0"/>
      <c r="TOV229" s="0"/>
      <c r="TOW229" s="0"/>
      <c r="TOX229" s="0"/>
      <c r="TOY229" s="0"/>
      <c r="TOZ229" s="0"/>
      <c r="TPA229" s="0"/>
      <c r="TPB229" s="0"/>
      <c r="TPC229" s="0"/>
      <c r="TPD229" s="0"/>
      <c r="TPE229" s="0"/>
      <c r="TPF229" s="0"/>
      <c r="TPG229" s="0"/>
      <c r="TPH229" s="0"/>
      <c r="TPI229" s="0"/>
      <c r="TPJ229" s="0"/>
      <c r="TPK229" s="0"/>
      <c r="TPL229" s="0"/>
      <c r="TPM229" s="0"/>
      <c r="TPN229" s="0"/>
      <c r="TPO229" s="0"/>
      <c r="TPP229" s="0"/>
      <c r="TPQ229" s="0"/>
      <c r="TPR229" s="0"/>
      <c r="TPS229" s="0"/>
      <c r="TPT229" s="0"/>
      <c r="TPU229" s="0"/>
      <c r="TPV229" s="0"/>
      <c r="TPW229" s="0"/>
      <c r="TPX229" s="0"/>
      <c r="TPY229" s="0"/>
      <c r="TPZ229" s="0"/>
      <c r="TQA229" s="0"/>
      <c r="TQB229" s="0"/>
      <c r="TQC229" s="0"/>
      <c r="TQD229" s="0"/>
      <c r="TQE229" s="0"/>
      <c r="TQF229" s="0"/>
      <c r="TQG229" s="0"/>
      <c r="TQH229" s="0"/>
      <c r="TQI229" s="0"/>
      <c r="TQJ229" s="0"/>
      <c r="TQK229" s="0"/>
      <c r="TQL229" s="0"/>
      <c r="TQM229" s="0"/>
      <c r="TQN229" s="0"/>
      <c r="TQO229" s="0"/>
      <c r="TQP229" s="0"/>
      <c r="TQQ229" s="0"/>
      <c r="TQR229" s="0"/>
      <c r="TQS229" s="0"/>
      <c r="TQT229" s="0"/>
      <c r="TQU229" s="0"/>
      <c r="TQV229" s="0"/>
      <c r="TQW229" s="0"/>
      <c r="TQX229" s="0"/>
      <c r="TQY229" s="0"/>
      <c r="TQZ229" s="0"/>
      <c r="TRA229" s="0"/>
      <c r="TRB229" s="0"/>
      <c r="TRC229" s="0"/>
      <c r="TRD229" s="0"/>
      <c r="TRE229" s="0"/>
      <c r="TRF229" s="0"/>
      <c r="TRG229" s="0"/>
      <c r="TRH229" s="0"/>
      <c r="TRI229" s="0"/>
      <c r="TRJ229" s="0"/>
      <c r="TRK229" s="0"/>
      <c r="TRL229" s="0"/>
      <c r="TRM229" s="0"/>
      <c r="TRN229" s="0"/>
      <c r="TRO229" s="0"/>
      <c r="TRP229" s="0"/>
      <c r="TRQ229" s="0"/>
      <c r="TRR229" s="0"/>
      <c r="TRS229" s="0"/>
      <c r="TRT229" s="0"/>
      <c r="TRU229" s="0"/>
      <c r="TRV229" s="0"/>
      <c r="TRW229" s="0"/>
      <c r="TRX229" s="0"/>
      <c r="TRY229" s="0"/>
      <c r="TRZ229" s="0"/>
      <c r="TSA229" s="0"/>
      <c r="TSB229" s="0"/>
      <c r="TSC229" s="0"/>
      <c r="TSD229" s="0"/>
      <c r="TSE229" s="0"/>
      <c r="TSF229" s="0"/>
      <c r="TSG229" s="0"/>
      <c r="TSH229" s="0"/>
      <c r="TSI229" s="0"/>
      <c r="TSJ229" s="0"/>
      <c r="TSK229" s="0"/>
      <c r="TSL229" s="0"/>
      <c r="TSM229" s="0"/>
      <c r="TSN229" s="0"/>
      <c r="TSO229" s="0"/>
      <c r="TSP229" s="0"/>
      <c r="TSQ229" s="0"/>
      <c r="TSR229" s="0"/>
      <c r="TSS229" s="0"/>
      <c r="TST229" s="0"/>
      <c r="TSU229" s="0"/>
      <c r="TSV229" s="0"/>
      <c r="TSW229" s="0"/>
      <c r="TSX229" s="0"/>
      <c r="TSY229" s="0"/>
      <c r="TSZ229" s="0"/>
      <c r="TTA229" s="0"/>
      <c r="TTB229" s="0"/>
      <c r="TTC229" s="0"/>
      <c r="TTD229" s="0"/>
      <c r="TTE229" s="0"/>
      <c r="TTF229" s="0"/>
      <c r="TTG229" s="0"/>
      <c r="TTH229" s="0"/>
      <c r="TTI229" s="0"/>
      <c r="TTJ229" s="0"/>
      <c r="TTK229" s="0"/>
      <c r="TTL229" s="0"/>
      <c r="TTM229" s="0"/>
      <c r="TTN229" s="0"/>
      <c r="TTO229" s="0"/>
      <c r="TTP229" s="0"/>
      <c r="TTQ229" s="0"/>
      <c r="TTR229" s="0"/>
      <c r="TTS229" s="0"/>
      <c r="TTT229" s="0"/>
      <c r="TTU229" s="0"/>
      <c r="TTV229" s="0"/>
      <c r="TTW229" s="0"/>
      <c r="TTX229" s="0"/>
      <c r="TTY229" s="0"/>
      <c r="TTZ229" s="0"/>
      <c r="TUA229" s="0"/>
      <c r="TUB229" s="0"/>
      <c r="TUC229" s="0"/>
      <c r="TUD229" s="0"/>
      <c r="TUE229" s="0"/>
      <c r="TUF229" s="0"/>
      <c r="TUG229" s="0"/>
      <c r="TUH229" s="0"/>
      <c r="TUI229" s="0"/>
      <c r="TUJ229" s="0"/>
      <c r="TUK229" s="0"/>
      <c r="TUL229" s="0"/>
      <c r="TUM229" s="0"/>
      <c r="TUN229" s="0"/>
      <c r="TUO229" s="0"/>
      <c r="TUP229" s="0"/>
      <c r="TUQ229" s="0"/>
      <c r="TUR229" s="0"/>
      <c r="TUS229" s="0"/>
      <c r="TUT229" s="0"/>
      <c r="TUU229" s="0"/>
      <c r="TUV229" s="0"/>
      <c r="TUW229" s="0"/>
      <c r="TUX229" s="0"/>
      <c r="TUY229" s="0"/>
      <c r="TUZ229" s="0"/>
      <c r="TVA229" s="0"/>
      <c r="TVB229" s="0"/>
      <c r="TVC229" s="0"/>
      <c r="TVD229" s="0"/>
      <c r="TVE229" s="0"/>
      <c r="TVF229" s="0"/>
      <c r="TVG229" s="0"/>
      <c r="TVH229" s="0"/>
      <c r="TVI229" s="0"/>
      <c r="TVJ229" s="0"/>
      <c r="TVK229" s="0"/>
      <c r="TVL229" s="0"/>
      <c r="TVM229" s="0"/>
      <c r="TVN229" s="0"/>
      <c r="TVO229" s="0"/>
      <c r="TVP229" s="0"/>
      <c r="TVQ229" s="0"/>
      <c r="TVR229" s="0"/>
      <c r="TVS229" s="0"/>
      <c r="TVT229" s="0"/>
      <c r="TVU229" s="0"/>
      <c r="TVV229" s="0"/>
      <c r="TVW229" s="0"/>
      <c r="TVX229" s="0"/>
      <c r="TVY229" s="0"/>
      <c r="TVZ229" s="0"/>
      <c r="TWA229" s="0"/>
      <c r="TWB229" s="0"/>
      <c r="TWC229" s="0"/>
      <c r="TWD229" s="0"/>
      <c r="TWE229" s="0"/>
      <c r="TWF229" s="0"/>
      <c r="TWG229" s="0"/>
      <c r="TWH229" s="0"/>
      <c r="TWI229" s="0"/>
      <c r="TWJ229" s="0"/>
      <c r="TWK229" s="0"/>
      <c r="TWL229" s="0"/>
      <c r="TWM229" s="0"/>
      <c r="TWN229" s="0"/>
      <c r="TWO229" s="0"/>
      <c r="TWP229" s="0"/>
      <c r="TWQ229" s="0"/>
      <c r="TWR229" s="0"/>
      <c r="TWS229" s="0"/>
      <c r="TWT229" s="0"/>
      <c r="TWU229" s="0"/>
      <c r="TWV229" s="0"/>
      <c r="TWW229" s="0"/>
      <c r="TWX229" s="0"/>
      <c r="TWY229" s="0"/>
      <c r="TWZ229" s="0"/>
      <c r="TXA229" s="0"/>
      <c r="TXB229" s="0"/>
      <c r="TXC229" s="0"/>
      <c r="TXD229" s="0"/>
      <c r="TXE229" s="0"/>
      <c r="TXF229" s="0"/>
      <c r="TXG229" s="0"/>
      <c r="TXH229" s="0"/>
      <c r="TXI229" s="0"/>
      <c r="TXJ229" s="0"/>
      <c r="TXK229" s="0"/>
      <c r="TXL229" s="0"/>
      <c r="TXM229" s="0"/>
      <c r="TXN229" s="0"/>
      <c r="TXO229" s="0"/>
      <c r="TXP229" s="0"/>
      <c r="TXQ229" s="0"/>
      <c r="TXR229" s="0"/>
      <c r="TXS229" s="0"/>
      <c r="TXT229" s="0"/>
      <c r="TXU229" s="0"/>
      <c r="TXV229" s="0"/>
      <c r="TXW229" s="0"/>
      <c r="TXX229" s="0"/>
      <c r="TXY229" s="0"/>
      <c r="TXZ229" s="0"/>
      <c r="TYA229" s="0"/>
      <c r="TYB229" s="0"/>
      <c r="TYC229" s="0"/>
      <c r="TYD229" s="0"/>
      <c r="TYE229" s="0"/>
      <c r="TYF229" s="0"/>
      <c r="TYG229" s="0"/>
      <c r="TYH229" s="0"/>
      <c r="TYI229" s="0"/>
      <c r="TYJ229" s="0"/>
      <c r="TYK229" s="0"/>
      <c r="TYL229" s="0"/>
      <c r="TYM229" s="0"/>
      <c r="TYN229" s="0"/>
      <c r="TYO229" s="0"/>
      <c r="TYP229" s="0"/>
      <c r="TYQ229" s="0"/>
      <c r="TYR229" s="0"/>
      <c r="TYS229" s="0"/>
      <c r="TYT229" s="0"/>
      <c r="TYU229" s="0"/>
      <c r="TYV229" s="0"/>
      <c r="TYW229" s="0"/>
      <c r="TYX229" s="0"/>
      <c r="TYY229" s="0"/>
      <c r="TYZ229" s="0"/>
      <c r="TZA229" s="0"/>
      <c r="TZB229" s="0"/>
      <c r="TZC229" s="0"/>
      <c r="TZD229" s="0"/>
      <c r="TZE229" s="0"/>
      <c r="TZF229" s="0"/>
      <c r="TZG229" s="0"/>
      <c r="TZH229" s="0"/>
      <c r="TZI229" s="0"/>
      <c r="TZJ229" s="0"/>
      <c r="TZK229" s="0"/>
      <c r="TZL229" s="0"/>
      <c r="TZM229" s="0"/>
      <c r="TZN229" s="0"/>
      <c r="TZO229" s="0"/>
      <c r="TZP229" s="0"/>
      <c r="TZQ229" s="0"/>
      <c r="TZR229" s="0"/>
      <c r="TZS229" s="0"/>
      <c r="TZT229" s="0"/>
      <c r="TZU229" s="0"/>
      <c r="TZV229" s="0"/>
      <c r="TZW229" s="0"/>
      <c r="TZX229" s="0"/>
      <c r="TZY229" s="0"/>
      <c r="TZZ229" s="0"/>
      <c r="UAA229" s="0"/>
      <c r="UAB229" s="0"/>
      <c r="UAC229" s="0"/>
      <c r="UAD229" s="0"/>
      <c r="UAE229" s="0"/>
      <c r="UAF229" s="0"/>
      <c r="UAG229" s="0"/>
      <c r="UAH229" s="0"/>
      <c r="UAI229" s="0"/>
      <c r="UAJ229" s="0"/>
      <c r="UAK229" s="0"/>
      <c r="UAL229" s="0"/>
      <c r="UAM229" s="0"/>
      <c r="UAN229" s="0"/>
      <c r="UAO229" s="0"/>
      <c r="UAP229" s="0"/>
      <c r="UAQ229" s="0"/>
      <c r="UAR229" s="0"/>
      <c r="UAS229" s="0"/>
      <c r="UAT229" s="0"/>
      <c r="UAU229" s="0"/>
      <c r="UAV229" s="0"/>
      <c r="UAW229" s="0"/>
      <c r="UAX229" s="0"/>
      <c r="UAY229" s="0"/>
      <c r="UAZ229" s="0"/>
      <c r="UBA229" s="0"/>
      <c r="UBB229" s="0"/>
      <c r="UBC229" s="0"/>
      <c r="UBD229" s="0"/>
      <c r="UBE229" s="0"/>
      <c r="UBF229" s="0"/>
      <c r="UBG229" s="0"/>
      <c r="UBH229" s="0"/>
      <c r="UBI229" s="0"/>
      <c r="UBJ229" s="0"/>
      <c r="UBK229" s="0"/>
      <c r="UBL229" s="0"/>
      <c r="UBM229" s="0"/>
      <c r="UBN229" s="0"/>
      <c r="UBO229" s="0"/>
      <c r="UBP229" s="0"/>
      <c r="UBQ229" s="0"/>
      <c r="UBR229" s="0"/>
      <c r="UBS229" s="0"/>
      <c r="UBT229" s="0"/>
      <c r="UBU229" s="0"/>
      <c r="UBV229" s="0"/>
      <c r="UBW229" s="0"/>
      <c r="UBX229" s="0"/>
      <c r="UBY229" s="0"/>
      <c r="UBZ229" s="0"/>
      <c r="UCA229" s="0"/>
      <c r="UCB229" s="0"/>
      <c r="UCC229" s="0"/>
      <c r="UCD229" s="0"/>
      <c r="UCE229" s="0"/>
      <c r="UCF229" s="0"/>
      <c r="UCG229" s="0"/>
      <c r="UCH229" s="0"/>
      <c r="UCI229" s="0"/>
      <c r="UCJ229" s="0"/>
      <c r="UCK229" s="0"/>
      <c r="UCL229" s="0"/>
      <c r="UCM229" s="0"/>
      <c r="UCN229" s="0"/>
      <c r="UCO229" s="0"/>
      <c r="UCP229" s="0"/>
      <c r="UCQ229" s="0"/>
      <c r="UCR229" s="0"/>
      <c r="UCS229" s="0"/>
      <c r="UCT229" s="0"/>
      <c r="UCU229" s="0"/>
      <c r="UCV229" s="0"/>
      <c r="UCW229" s="0"/>
      <c r="UCX229" s="0"/>
      <c r="UCY229" s="0"/>
      <c r="UCZ229" s="0"/>
      <c r="UDA229" s="0"/>
      <c r="UDB229" s="0"/>
      <c r="UDC229" s="0"/>
      <c r="UDD229" s="0"/>
      <c r="UDE229" s="0"/>
      <c r="UDF229" s="0"/>
      <c r="UDG229" s="0"/>
      <c r="UDH229" s="0"/>
      <c r="UDI229" s="0"/>
      <c r="UDJ229" s="0"/>
      <c r="UDK229" s="0"/>
      <c r="UDL229" s="0"/>
      <c r="UDM229" s="0"/>
      <c r="UDN229" s="0"/>
      <c r="UDO229" s="0"/>
      <c r="UDP229" s="0"/>
      <c r="UDQ229" s="0"/>
      <c r="UDR229" s="0"/>
      <c r="UDS229" s="0"/>
      <c r="UDT229" s="0"/>
      <c r="UDU229" s="0"/>
      <c r="UDV229" s="0"/>
      <c r="UDW229" s="0"/>
      <c r="UDX229" s="0"/>
      <c r="UDY229" s="0"/>
      <c r="UDZ229" s="0"/>
      <c r="UEA229" s="0"/>
      <c r="UEB229" s="0"/>
      <c r="UEC229" s="0"/>
      <c r="UED229" s="0"/>
      <c r="UEE229" s="0"/>
      <c r="UEF229" s="0"/>
      <c r="UEG229" s="0"/>
      <c r="UEH229" s="0"/>
      <c r="UEI229" s="0"/>
      <c r="UEJ229" s="0"/>
      <c r="UEK229" s="0"/>
      <c r="UEL229" s="0"/>
      <c r="UEM229" s="0"/>
      <c r="UEN229" s="0"/>
      <c r="UEO229" s="0"/>
      <c r="UEP229" s="0"/>
      <c r="UEQ229" s="0"/>
      <c r="UER229" s="0"/>
      <c r="UES229" s="0"/>
      <c r="UET229" s="0"/>
      <c r="UEU229" s="0"/>
      <c r="UEV229" s="0"/>
      <c r="UEW229" s="0"/>
      <c r="UEX229" s="0"/>
      <c r="UEY229" s="0"/>
      <c r="UEZ229" s="0"/>
      <c r="UFA229" s="0"/>
      <c r="UFB229" s="0"/>
      <c r="UFC229" s="0"/>
      <c r="UFD229" s="0"/>
      <c r="UFE229" s="0"/>
      <c r="UFF229" s="0"/>
      <c r="UFG229" s="0"/>
      <c r="UFH229" s="0"/>
      <c r="UFI229" s="0"/>
      <c r="UFJ229" s="0"/>
      <c r="UFK229" s="0"/>
      <c r="UFL229" s="0"/>
      <c r="UFM229" s="0"/>
      <c r="UFN229" s="0"/>
      <c r="UFO229" s="0"/>
      <c r="UFP229" s="0"/>
      <c r="UFQ229" s="0"/>
      <c r="UFR229" s="0"/>
      <c r="UFS229" s="0"/>
      <c r="UFT229" s="0"/>
      <c r="UFU229" s="0"/>
      <c r="UFV229" s="0"/>
      <c r="UFW229" s="0"/>
      <c r="UFX229" s="0"/>
      <c r="UFY229" s="0"/>
      <c r="UFZ229" s="0"/>
      <c r="UGA229" s="0"/>
      <c r="UGB229" s="0"/>
      <c r="UGC229" s="0"/>
      <c r="UGD229" s="0"/>
      <c r="UGE229" s="0"/>
      <c r="UGF229" s="0"/>
      <c r="UGG229" s="0"/>
      <c r="UGH229" s="0"/>
      <c r="UGI229" s="0"/>
      <c r="UGJ229" s="0"/>
      <c r="UGK229" s="0"/>
      <c r="UGL229" s="0"/>
      <c r="UGM229" s="0"/>
      <c r="UGN229" s="0"/>
      <c r="UGO229" s="0"/>
      <c r="UGP229" s="0"/>
      <c r="UGQ229" s="0"/>
      <c r="UGR229" s="0"/>
      <c r="UGS229" s="0"/>
      <c r="UGT229" s="0"/>
      <c r="UGU229" s="0"/>
      <c r="UGV229" s="0"/>
      <c r="UGW229" s="0"/>
      <c r="UGX229" s="0"/>
      <c r="UGY229" s="0"/>
      <c r="UGZ229" s="0"/>
      <c r="UHA229" s="0"/>
      <c r="UHB229" s="0"/>
      <c r="UHC229" s="0"/>
      <c r="UHD229" s="0"/>
      <c r="UHE229" s="0"/>
      <c r="UHF229" s="0"/>
      <c r="UHG229" s="0"/>
      <c r="UHH229" s="0"/>
      <c r="UHI229" s="0"/>
      <c r="UHJ229" s="0"/>
      <c r="UHK229" s="0"/>
      <c r="UHL229" s="0"/>
      <c r="UHM229" s="0"/>
      <c r="UHN229" s="0"/>
      <c r="UHO229" s="0"/>
      <c r="UHP229" s="0"/>
      <c r="UHQ229" s="0"/>
      <c r="UHR229" s="0"/>
      <c r="UHS229" s="0"/>
      <c r="UHT229" s="0"/>
      <c r="UHU229" s="0"/>
      <c r="UHV229" s="0"/>
      <c r="UHW229" s="0"/>
      <c r="UHX229" s="0"/>
      <c r="UHY229" s="0"/>
      <c r="UHZ229" s="0"/>
      <c r="UIA229" s="0"/>
      <c r="UIB229" s="0"/>
      <c r="UIC229" s="0"/>
      <c r="UID229" s="0"/>
      <c r="UIE229" s="0"/>
      <c r="UIF229" s="0"/>
      <c r="UIG229" s="0"/>
      <c r="UIH229" s="0"/>
      <c r="UII229" s="0"/>
      <c r="UIJ229" s="0"/>
      <c r="UIK229" s="0"/>
      <c r="UIL229" s="0"/>
      <c r="UIM229" s="0"/>
      <c r="UIN229" s="0"/>
      <c r="UIO229" s="0"/>
      <c r="UIP229" s="0"/>
      <c r="UIQ229" s="0"/>
      <c r="UIR229" s="0"/>
      <c r="UIS229" s="0"/>
      <c r="UIT229" s="0"/>
      <c r="UIU229" s="0"/>
      <c r="UIV229" s="0"/>
      <c r="UIW229" s="0"/>
      <c r="UIX229" s="0"/>
      <c r="UIY229" s="0"/>
      <c r="UIZ229" s="0"/>
      <c r="UJA229" s="0"/>
      <c r="UJB229" s="0"/>
      <c r="UJC229" s="0"/>
      <c r="UJD229" s="0"/>
      <c r="UJE229" s="0"/>
      <c r="UJF229" s="0"/>
      <c r="UJG229" s="0"/>
      <c r="UJH229" s="0"/>
      <c r="UJI229" s="0"/>
      <c r="UJJ229" s="0"/>
      <c r="UJK229" s="0"/>
      <c r="UJL229" s="0"/>
      <c r="UJM229" s="0"/>
      <c r="UJN229" s="0"/>
      <c r="UJO229" s="0"/>
      <c r="UJP229" s="0"/>
      <c r="UJQ229" s="0"/>
      <c r="UJR229" s="0"/>
      <c r="UJS229" s="0"/>
      <c r="UJT229" s="0"/>
      <c r="UJU229" s="0"/>
      <c r="UJV229" s="0"/>
      <c r="UJW229" s="0"/>
      <c r="UJX229" s="0"/>
      <c r="UJY229" s="0"/>
      <c r="UJZ229" s="0"/>
      <c r="UKA229" s="0"/>
      <c r="UKB229" s="0"/>
      <c r="UKC229" s="0"/>
      <c r="UKD229" s="0"/>
      <c r="UKE229" s="0"/>
      <c r="UKF229" s="0"/>
      <c r="UKG229" s="0"/>
      <c r="UKH229" s="0"/>
      <c r="UKI229" s="0"/>
      <c r="UKJ229" s="0"/>
      <c r="UKK229" s="0"/>
      <c r="UKL229" s="0"/>
      <c r="UKM229" s="0"/>
      <c r="UKN229" s="0"/>
      <c r="UKO229" s="0"/>
      <c r="UKP229" s="0"/>
      <c r="UKQ229" s="0"/>
      <c r="UKR229" s="0"/>
      <c r="UKS229" s="0"/>
      <c r="UKT229" s="0"/>
      <c r="UKU229" s="0"/>
      <c r="UKV229" s="0"/>
      <c r="UKW229" s="0"/>
      <c r="UKX229" s="0"/>
      <c r="UKY229" s="0"/>
      <c r="UKZ229" s="0"/>
      <c r="ULA229" s="0"/>
      <c r="ULB229" s="0"/>
      <c r="ULC229" s="0"/>
      <c r="ULD229" s="0"/>
      <c r="ULE229" s="0"/>
      <c r="ULF229" s="0"/>
      <c r="ULG229" s="0"/>
      <c r="ULH229" s="0"/>
      <c r="ULI229" s="0"/>
      <c r="ULJ229" s="0"/>
      <c r="ULK229" s="0"/>
      <c r="ULL229" s="0"/>
      <c r="ULM229" s="0"/>
      <c r="ULN229" s="0"/>
      <c r="ULO229" s="0"/>
      <c r="ULP229" s="0"/>
      <c r="ULQ229" s="0"/>
      <c r="ULR229" s="0"/>
      <c r="ULS229" s="0"/>
      <c r="ULT229" s="0"/>
      <c r="ULU229" s="0"/>
      <c r="ULV229" s="0"/>
      <c r="ULW229" s="0"/>
      <c r="ULX229" s="0"/>
      <c r="ULY229" s="0"/>
      <c r="ULZ229" s="0"/>
      <c r="UMA229" s="0"/>
      <c r="UMB229" s="0"/>
      <c r="UMC229" s="0"/>
      <c r="UMD229" s="0"/>
      <c r="UME229" s="0"/>
      <c r="UMF229" s="0"/>
      <c r="UMG229" s="0"/>
      <c r="UMH229" s="0"/>
      <c r="UMI229" s="0"/>
      <c r="UMJ229" s="0"/>
      <c r="UMK229" s="0"/>
      <c r="UML229" s="0"/>
      <c r="UMM229" s="0"/>
      <c r="UMN229" s="0"/>
      <c r="UMO229" s="0"/>
      <c r="UMP229" s="0"/>
      <c r="UMQ229" s="0"/>
      <c r="UMR229" s="0"/>
      <c r="UMS229" s="0"/>
      <c r="UMT229" s="0"/>
      <c r="UMU229" s="0"/>
      <c r="UMV229" s="0"/>
      <c r="UMW229" s="0"/>
      <c r="UMX229" s="0"/>
      <c r="UMY229" s="0"/>
      <c r="UMZ229" s="0"/>
      <c r="UNA229" s="0"/>
      <c r="UNB229" s="0"/>
      <c r="UNC229" s="0"/>
      <c r="UND229" s="0"/>
      <c r="UNE229" s="0"/>
      <c r="UNF229" s="0"/>
      <c r="UNG229" s="0"/>
      <c r="UNH229" s="0"/>
      <c r="UNI229" s="0"/>
      <c r="UNJ229" s="0"/>
      <c r="UNK229" s="0"/>
      <c r="UNL229" s="0"/>
      <c r="UNM229" s="0"/>
      <c r="UNN229" s="0"/>
      <c r="UNO229" s="0"/>
      <c r="UNP229" s="0"/>
      <c r="UNQ229" s="0"/>
      <c r="UNR229" s="0"/>
      <c r="UNS229" s="0"/>
      <c r="UNT229" s="0"/>
      <c r="UNU229" s="0"/>
      <c r="UNV229" s="0"/>
      <c r="UNW229" s="0"/>
      <c r="UNX229" s="0"/>
      <c r="UNY229" s="0"/>
      <c r="UNZ229" s="0"/>
      <c r="UOA229" s="0"/>
      <c r="UOB229" s="0"/>
      <c r="UOC229" s="0"/>
      <c r="UOD229" s="0"/>
      <c r="UOE229" s="0"/>
      <c r="UOF229" s="0"/>
      <c r="UOG229" s="0"/>
      <c r="UOH229" s="0"/>
      <c r="UOI229" s="0"/>
      <c r="UOJ229" s="0"/>
      <c r="UOK229" s="0"/>
      <c r="UOL229" s="0"/>
      <c r="UOM229" s="0"/>
      <c r="UON229" s="0"/>
      <c r="UOO229" s="0"/>
      <c r="UOP229" s="0"/>
      <c r="UOQ229" s="0"/>
      <c r="UOR229" s="0"/>
      <c r="UOS229" s="0"/>
      <c r="UOT229" s="0"/>
      <c r="UOU229" s="0"/>
      <c r="UOV229" s="0"/>
      <c r="UOW229" s="0"/>
      <c r="UOX229" s="0"/>
      <c r="UOY229" s="0"/>
      <c r="UOZ229" s="0"/>
      <c r="UPA229" s="0"/>
      <c r="UPB229" s="0"/>
      <c r="UPC229" s="0"/>
      <c r="UPD229" s="0"/>
      <c r="UPE229" s="0"/>
      <c r="UPF229" s="0"/>
      <c r="UPG229" s="0"/>
      <c r="UPH229" s="0"/>
      <c r="UPI229" s="0"/>
      <c r="UPJ229" s="0"/>
      <c r="UPK229" s="0"/>
      <c r="UPL229" s="0"/>
      <c r="UPM229" s="0"/>
      <c r="UPN229" s="0"/>
      <c r="UPO229" s="0"/>
      <c r="UPP229" s="0"/>
      <c r="UPQ229" s="0"/>
      <c r="UPR229" s="0"/>
      <c r="UPS229" s="0"/>
      <c r="UPT229" s="0"/>
      <c r="UPU229" s="0"/>
      <c r="UPV229" s="0"/>
      <c r="UPW229" s="0"/>
      <c r="UPX229" s="0"/>
      <c r="UPY229" s="0"/>
      <c r="UPZ229" s="0"/>
      <c r="UQA229" s="0"/>
      <c r="UQB229" s="0"/>
      <c r="UQC229" s="0"/>
      <c r="UQD229" s="0"/>
      <c r="UQE229" s="0"/>
      <c r="UQF229" s="0"/>
      <c r="UQG229" s="0"/>
      <c r="UQH229" s="0"/>
      <c r="UQI229" s="0"/>
      <c r="UQJ229" s="0"/>
      <c r="UQK229" s="0"/>
      <c r="UQL229" s="0"/>
      <c r="UQM229" s="0"/>
      <c r="UQN229" s="0"/>
      <c r="UQO229" s="0"/>
      <c r="UQP229" s="0"/>
      <c r="UQQ229" s="0"/>
      <c r="UQR229" s="0"/>
      <c r="UQS229" s="0"/>
      <c r="UQT229" s="0"/>
      <c r="UQU229" s="0"/>
      <c r="UQV229" s="0"/>
      <c r="UQW229" s="0"/>
      <c r="UQX229" s="0"/>
      <c r="UQY229" s="0"/>
      <c r="UQZ229" s="0"/>
      <c r="URA229" s="0"/>
      <c r="URB229" s="0"/>
      <c r="URC229" s="0"/>
      <c r="URD229" s="0"/>
      <c r="URE229" s="0"/>
      <c r="URF229" s="0"/>
      <c r="URG229" s="0"/>
      <c r="URH229" s="0"/>
      <c r="URI229" s="0"/>
      <c r="URJ229" s="0"/>
      <c r="URK229" s="0"/>
      <c r="URL229" s="0"/>
      <c r="URM229" s="0"/>
      <c r="URN229" s="0"/>
      <c r="URO229" s="0"/>
      <c r="URP229" s="0"/>
      <c r="URQ229" s="0"/>
      <c r="URR229" s="0"/>
      <c r="URS229" s="0"/>
      <c r="URT229" s="0"/>
      <c r="URU229" s="0"/>
      <c r="URV229" s="0"/>
      <c r="URW229" s="0"/>
      <c r="URX229" s="0"/>
      <c r="URY229" s="0"/>
      <c r="URZ229" s="0"/>
      <c r="USA229" s="0"/>
      <c r="USB229" s="0"/>
      <c r="USC229" s="0"/>
      <c r="USD229" s="0"/>
      <c r="USE229" s="0"/>
      <c r="USF229" s="0"/>
      <c r="USG229" s="0"/>
      <c r="USH229" s="0"/>
      <c r="USI229" s="0"/>
      <c r="USJ229" s="0"/>
      <c r="USK229" s="0"/>
      <c r="USL229" s="0"/>
      <c r="USM229" s="0"/>
      <c r="USN229" s="0"/>
      <c r="USO229" s="0"/>
      <c r="USP229" s="0"/>
      <c r="USQ229" s="0"/>
      <c r="USR229" s="0"/>
      <c r="USS229" s="0"/>
      <c r="UST229" s="0"/>
      <c r="USU229" s="0"/>
      <c r="USV229" s="0"/>
      <c r="USW229" s="0"/>
      <c r="USX229" s="0"/>
      <c r="USY229" s="0"/>
      <c r="USZ229" s="0"/>
      <c r="UTA229" s="0"/>
      <c r="UTB229" s="0"/>
      <c r="UTC229" s="0"/>
      <c r="UTD229" s="0"/>
      <c r="UTE229" s="0"/>
      <c r="UTF229" s="0"/>
      <c r="UTG229" s="0"/>
      <c r="UTH229" s="0"/>
      <c r="UTI229" s="0"/>
      <c r="UTJ229" s="0"/>
      <c r="UTK229" s="0"/>
      <c r="UTL229" s="0"/>
      <c r="UTM229" s="0"/>
      <c r="UTN229" s="0"/>
      <c r="UTO229" s="0"/>
      <c r="UTP229" s="0"/>
      <c r="UTQ229" s="0"/>
      <c r="UTR229" s="0"/>
      <c r="UTS229" s="0"/>
      <c r="UTT229" s="0"/>
      <c r="UTU229" s="0"/>
      <c r="UTV229" s="0"/>
      <c r="UTW229" s="0"/>
      <c r="UTX229" s="0"/>
      <c r="UTY229" s="0"/>
      <c r="UTZ229" s="0"/>
      <c r="UUA229" s="0"/>
      <c r="UUB229" s="0"/>
      <c r="UUC229" s="0"/>
      <c r="UUD229" s="0"/>
      <c r="UUE229" s="0"/>
      <c r="UUF229" s="0"/>
      <c r="UUG229" s="0"/>
      <c r="UUH229" s="0"/>
      <c r="UUI229" s="0"/>
      <c r="UUJ229" s="0"/>
      <c r="UUK229" s="0"/>
      <c r="UUL229" s="0"/>
      <c r="UUM229" s="0"/>
      <c r="UUN229" s="0"/>
      <c r="UUO229" s="0"/>
      <c r="UUP229" s="0"/>
      <c r="UUQ229" s="0"/>
      <c r="UUR229" s="0"/>
      <c r="UUS229" s="0"/>
      <c r="UUT229" s="0"/>
      <c r="UUU229" s="0"/>
      <c r="UUV229" s="0"/>
      <c r="UUW229" s="0"/>
      <c r="UUX229" s="0"/>
      <c r="UUY229" s="0"/>
      <c r="UUZ229" s="0"/>
      <c r="UVA229" s="0"/>
      <c r="UVB229" s="0"/>
      <c r="UVC229" s="0"/>
      <c r="UVD229" s="0"/>
      <c r="UVE229" s="0"/>
      <c r="UVF229" s="0"/>
      <c r="UVG229" s="0"/>
      <c r="UVH229" s="0"/>
      <c r="UVI229" s="0"/>
      <c r="UVJ229" s="0"/>
      <c r="UVK229" s="0"/>
      <c r="UVL229" s="0"/>
      <c r="UVM229" s="0"/>
      <c r="UVN229" s="0"/>
      <c r="UVO229" s="0"/>
      <c r="UVP229" s="0"/>
      <c r="UVQ229" s="0"/>
      <c r="UVR229" s="0"/>
      <c r="UVS229" s="0"/>
      <c r="UVT229" s="0"/>
      <c r="UVU229" s="0"/>
      <c r="UVV229" s="0"/>
      <c r="UVW229" s="0"/>
      <c r="UVX229" s="0"/>
      <c r="UVY229" s="0"/>
      <c r="UVZ229" s="0"/>
      <c r="UWA229" s="0"/>
      <c r="UWB229" s="0"/>
      <c r="UWC229" s="0"/>
      <c r="UWD229" s="0"/>
      <c r="UWE229" s="0"/>
      <c r="UWF229" s="0"/>
      <c r="UWG229" s="0"/>
      <c r="UWH229" s="0"/>
      <c r="UWI229" s="0"/>
      <c r="UWJ229" s="0"/>
      <c r="UWK229" s="0"/>
      <c r="UWL229" s="0"/>
      <c r="UWM229" s="0"/>
      <c r="UWN229" s="0"/>
      <c r="UWO229" s="0"/>
      <c r="UWP229" s="0"/>
      <c r="UWQ229" s="0"/>
      <c r="UWR229" s="0"/>
      <c r="UWS229" s="0"/>
      <c r="UWT229" s="0"/>
      <c r="UWU229" s="0"/>
      <c r="UWV229" s="0"/>
      <c r="UWW229" s="0"/>
      <c r="UWX229" s="0"/>
      <c r="UWY229" s="0"/>
      <c r="UWZ229" s="0"/>
      <c r="UXA229" s="0"/>
      <c r="UXB229" s="0"/>
      <c r="UXC229" s="0"/>
      <c r="UXD229" s="0"/>
      <c r="UXE229" s="0"/>
      <c r="UXF229" s="0"/>
      <c r="UXG229" s="0"/>
      <c r="UXH229" s="0"/>
      <c r="UXI229" s="0"/>
      <c r="UXJ229" s="0"/>
      <c r="UXK229" s="0"/>
      <c r="UXL229" s="0"/>
      <c r="UXM229" s="0"/>
      <c r="UXN229" s="0"/>
      <c r="UXO229" s="0"/>
      <c r="UXP229" s="0"/>
      <c r="UXQ229" s="0"/>
      <c r="UXR229" s="0"/>
      <c r="UXS229" s="0"/>
      <c r="UXT229" s="0"/>
      <c r="UXU229" s="0"/>
      <c r="UXV229" s="0"/>
      <c r="UXW229" s="0"/>
      <c r="UXX229" s="0"/>
      <c r="UXY229" s="0"/>
      <c r="UXZ229" s="0"/>
      <c r="UYA229" s="0"/>
      <c r="UYB229" s="0"/>
      <c r="UYC229" s="0"/>
      <c r="UYD229" s="0"/>
      <c r="UYE229" s="0"/>
      <c r="UYF229" s="0"/>
      <c r="UYG229" s="0"/>
      <c r="UYH229" s="0"/>
      <c r="UYI229" s="0"/>
      <c r="UYJ229" s="0"/>
      <c r="UYK229" s="0"/>
      <c r="UYL229" s="0"/>
      <c r="UYM229" s="0"/>
      <c r="UYN229" s="0"/>
      <c r="UYO229" s="0"/>
      <c r="UYP229" s="0"/>
      <c r="UYQ229" s="0"/>
      <c r="UYR229" s="0"/>
      <c r="UYS229" s="0"/>
      <c r="UYT229" s="0"/>
      <c r="UYU229" s="0"/>
      <c r="UYV229" s="0"/>
      <c r="UYW229" s="0"/>
      <c r="UYX229" s="0"/>
      <c r="UYY229" s="0"/>
      <c r="UYZ229" s="0"/>
      <c r="UZA229" s="0"/>
      <c r="UZB229" s="0"/>
      <c r="UZC229" s="0"/>
      <c r="UZD229" s="0"/>
      <c r="UZE229" s="0"/>
      <c r="UZF229" s="0"/>
      <c r="UZG229" s="0"/>
      <c r="UZH229" s="0"/>
      <c r="UZI229" s="0"/>
      <c r="UZJ229" s="0"/>
      <c r="UZK229" s="0"/>
      <c r="UZL229" s="0"/>
      <c r="UZM229" s="0"/>
      <c r="UZN229" s="0"/>
      <c r="UZO229" s="0"/>
      <c r="UZP229" s="0"/>
      <c r="UZQ229" s="0"/>
      <c r="UZR229" s="0"/>
      <c r="UZS229" s="0"/>
      <c r="UZT229" s="0"/>
      <c r="UZU229" s="0"/>
      <c r="UZV229" s="0"/>
      <c r="UZW229" s="0"/>
      <c r="UZX229" s="0"/>
      <c r="UZY229" s="0"/>
      <c r="UZZ229" s="0"/>
      <c r="VAA229" s="0"/>
      <c r="VAB229" s="0"/>
      <c r="VAC229" s="0"/>
      <c r="VAD229" s="0"/>
      <c r="VAE229" s="0"/>
      <c r="VAF229" s="0"/>
      <c r="VAG229" s="0"/>
      <c r="VAH229" s="0"/>
      <c r="VAI229" s="0"/>
      <c r="VAJ229" s="0"/>
      <c r="VAK229" s="0"/>
      <c r="VAL229" s="0"/>
      <c r="VAM229" s="0"/>
      <c r="VAN229" s="0"/>
      <c r="VAO229" s="0"/>
      <c r="VAP229" s="0"/>
      <c r="VAQ229" s="0"/>
      <c r="VAR229" s="0"/>
      <c r="VAS229" s="0"/>
      <c r="VAT229" s="0"/>
      <c r="VAU229" s="0"/>
      <c r="VAV229" s="0"/>
      <c r="VAW229" s="0"/>
      <c r="VAX229" s="0"/>
      <c r="VAY229" s="0"/>
      <c r="VAZ229" s="0"/>
      <c r="VBA229" s="0"/>
      <c r="VBB229" s="0"/>
      <c r="VBC229" s="0"/>
      <c r="VBD229" s="0"/>
      <c r="VBE229" s="0"/>
      <c r="VBF229" s="0"/>
      <c r="VBG229" s="0"/>
      <c r="VBH229" s="0"/>
      <c r="VBI229" s="0"/>
      <c r="VBJ229" s="0"/>
      <c r="VBK229" s="0"/>
      <c r="VBL229" s="0"/>
      <c r="VBM229" s="0"/>
      <c r="VBN229" s="0"/>
      <c r="VBO229" s="0"/>
      <c r="VBP229" s="0"/>
      <c r="VBQ229" s="0"/>
      <c r="VBR229" s="0"/>
      <c r="VBS229" s="0"/>
      <c r="VBT229" s="0"/>
      <c r="VBU229" s="0"/>
      <c r="VBV229" s="0"/>
      <c r="VBW229" s="0"/>
      <c r="VBX229" s="0"/>
      <c r="VBY229" s="0"/>
      <c r="VBZ229" s="0"/>
      <c r="VCA229" s="0"/>
      <c r="VCB229" s="0"/>
      <c r="VCC229" s="0"/>
      <c r="VCD229" s="0"/>
      <c r="VCE229" s="0"/>
      <c r="VCF229" s="0"/>
      <c r="VCG229" s="0"/>
      <c r="VCH229" s="0"/>
      <c r="VCI229" s="0"/>
      <c r="VCJ229" s="0"/>
      <c r="VCK229" s="0"/>
      <c r="VCL229" s="0"/>
      <c r="VCM229" s="0"/>
      <c r="VCN229" s="0"/>
      <c r="VCO229" s="0"/>
      <c r="VCP229" s="0"/>
      <c r="VCQ229" s="0"/>
      <c r="VCR229" s="0"/>
      <c r="VCS229" s="0"/>
      <c r="VCT229" s="0"/>
      <c r="VCU229" s="0"/>
      <c r="VCV229" s="0"/>
      <c r="VCW229" s="0"/>
      <c r="VCX229" s="0"/>
      <c r="VCY229" s="0"/>
      <c r="VCZ229" s="0"/>
      <c r="VDA229" s="0"/>
      <c r="VDB229" s="0"/>
      <c r="VDC229" s="0"/>
      <c r="VDD229" s="0"/>
      <c r="VDE229" s="0"/>
      <c r="VDF229" s="0"/>
      <c r="VDG229" s="0"/>
      <c r="VDH229" s="0"/>
      <c r="VDI229" s="0"/>
      <c r="VDJ229" s="0"/>
      <c r="VDK229" s="0"/>
      <c r="VDL229" s="0"/>
      <c r="VDM229" s="0"/>
      <c r="VDN229" s="0"/>
      <c r="VDO229" s="0"/>
      <c r="VDP229" s="0"/>
      <c r="VDQ229" s="0"/>
      <c r="VDR229" s="0"/>
      <c r="VDS229" s="0"/>
      <c r="VDT229" s="0"/>
      <c r="VDU229" s="0"/>
      <c r="VDV229" s="0"/>
      <c r="VDW229" s="0"/>
      <c r="VDX229" s="0"/>
      <c r="VDY229" s="0"/>
      <c r="VDZ229" s="0"/>
      <c r="VEA229" s="0"/>
      <c r="VEB229" s="0"/>
      <c r="VEC229" s="0"/>
      <c r="VED229" s="0"/>
      <c r="VEE229" s="0"/>
      <c r="VEF229" s="0"/>
      <c r="VEG229" s="0"/>
      <c r="VEH229" s="0"/>
      <c r="VEI229" s="0"/>
      <c r="VEJ229" s="0"/>
      <c r="VEK229" s="0"/>
      <c r="VEL229" s="0"/>
      <c r="VEM229" s="0"/>
      <c r="VEN229" s="0"/>
      <c r="VEO229" s="0"/>
      <c r="VEP229" s="0"/>
      <c r="VEQ229" s="0"/>
      <c r="VER229" s="0"/>
      <c r="VES229" s="0"/>
      <c r="VET229" s="0"/>
      <c r="VEU229" s="0"/>
      <c r="VEV229" s="0"/>
      <c r="VEW229" s="0"/>
      <c r="VEX229" s="0"/>
      <c r="VEY229" s="0"/>
      <c r="VEZ229" s="0"/>
      <c r="VFA229" s="0"/>
      <c r="VFB229" s="0"/>
      <c r="VFC229" s="0"/>
      <c r="VFD229" s="0"/>
      <c r="VFE229" s="0"/>
      <c r="VFF229" s="0"/>
      <c r="VFG229" s="0"/>
      <c r="VFH229" s="0"/>
      <c r="VFI229" s="0"/>
      <c r="VFJ229" s="0"/>
      <c r="VFK229" s="0"/>
      <c r="VFL229" s="0"/>
      <c r="VFM229" s="0"/>
      <c r="VFN229" s="0"/>
      <c r="VFO229" s="0"/>
      <c r="VFP229" s="0"/>
      <c r="VFQ229" s="0"/>
      <c r="VFR229" s="0"/>
      <c r="VFS229" s="0"/>
      <c r="VFT229" s="0"/>
      <c r="VFU229" s="0"/>
      <c r="VFV229" s="0"/>
      <c r="VFW229" s="0"/>
      <c r="VFX229" s="0"/>
      <c r="VFY229" s="0"/>
      <c r="VFZ229" s="0"/>
      <c r="VGA229" s="0"/>
      <c r="VGB229" s="0"/>
      <c r="VGC229" s="0"/>
      <c r="VGD229" s="0"/>
      <c r="VGE229" s="0"/>
      <c r="VGF229" s="0"/>
      <c r="VGG229" s="0"/>
      <c r="VGH229" s="0"/>
      <c r="VGI229" s="0"/>
      <c r="VGJ229" s="0"/>
      <c r="VGK229" s="0"/>
      <c r="VGL229" s="0"/>
      <c r="VGM229" s="0"/>
      <c r="VGN229" s="0"/>
      <c r="VGO229" s="0"/>
      <c r="VGP229" s="0"/>
      <c r="VGQ229" s="0"/>
      <c r="VGR229" s="0"/>
      <c r="VGS229" s="0"/>
      <c r="VGT229" s="0"/>
      <c r="VGU229" s="0"/>
      <c r="VGV229" s="0"/>
      <c r="VGW229" s="0"/>
      <c r="VGX229" s="0"/>
      <c r="VGY229" s="0"/>
      <c r="VGZ229" s="0"/>
      <c r="VHA229" s="0"/>
      <c r="VHB229" s="0"/>
      <c r="VHC229" s="0"/>
      <c r="VHD229" s="0"/>
      <c r="VHE229" s="0"/>
      <c r="VHF229" s="0"/>
      <c r="VHG229" s="0"/>
      <c r="VHH229" s="0"/>
      <c r="VHI229" s="0"/>
      <c r="VHJ229" s="0"/>
      <c r="VHK229" s="0"/>
      <c r="VHL229" s="0"/>
      <c r="VHM229" s="0"/>
      <c r="VHN229" s="0"/>
      <c r="VHO229" s="0"/>
      <c r="VHP229" s="0"/>
      <c r="VHQ229" s="0"/>
      <c r="VHR229" s="0"/>
      <c r="VHS229" s="0"/>
      <c r="VHT229" s="0"/>
      <c r="VHU229" s="0"/>
      <c r="VHV229" s="0"/>
      <c r="VHW229" s="0"/>
      <c r="VHX229" s="0"/>
      <c r="VHY229" s="0"/>
      <c r="VHZ229" s="0"/>
      <c r="VIA229" s="0"/>
      <c r="VIB229" s="0"/>
      <c r="VIC229" s="0"/>
      <c r="VID229" s="0"/>
      <c r="VIE229" s="0"/>
      <c r="VIF229" s="0"/>
      <c r="VIG229" s="0"/>
      <c r="VIH229" s="0"/>
      <c r="VII229" s="0"/>
      <c r="VIJ229" s="0"/>
      <c r="VIK229" s="0"/>
      <c r="VIL229" s="0"/>
      <c r="VIM229" s="0"/>
      <c r="VIN229" s="0"/>
      <c r="VIO229" s="0"/>
      <c r="VIP229" s="0"/>
      <c r="VIQ229" s="0"/>
      <c r="VIR229" s="0"/>
      <c r="VIS229" s="0"/>
      <c r="VIT229" s="0"/>
      <c r="VIU229" s="0"/>
      <c r="VIV229" s="0"/>
      <c r="VIW229" s="0"/>
      <c r="VIX229" s="0"/>
      <c r="VIY229" s="0"/>
      <c r="VIZ229" s="0"/>
      <c r="VJA229" s="0"/>
      <c r="VJB229" s="0"/>
      <c r="VJC229" s="0"/>
      <c r="VJD229" s="0"/>
      <c r="VJE229" s="0"/>
      <c r="VJF229" s="0"/>
      <c r="VJG229" s="0"/>
      <c r="VJH229" s="0"/>
      <c r="VJI229" s="0"/>
      <c r="VJJ229" s="0"/>
      <c r="VJK229" s="0"/>
      <c r="VJL229" s="0"/>
      <c r="VJM229" s="0"/>
      <c r="VJN229" s="0"/>
      <c r="VJO229" s="0"/>
      <c r="VJP229" s="0"/>
      <c r="VJQ229" s="0"/>
      <c r="VJR229" s="0"/>
      <c r="VJS229" s="0"/>
      <c r="VJT229" s="0"/>
      <c r="VJU229" s="0"/>
      <c r="VJV229" s="0"/>
      <c r="VJW229" s="0"/>
      <c r="VJX229" s="0"/>
      <c r="VJY229" s="0"/>
      <c r="VJZ229" s="0"/>
      <c r="VKA229" s="0"/>
      <c r="VKB229" s="0"/>
      <c r="VKC229" s="0"/>
      <c r="VKD229" s="0"/>
      <c r="VKE229" s="0"/>
      <c r="VKF229" s="0"/>
      <c r="VKG229" s="0"/>
      <c r="VKH229" s="0"/>
      <c r="VKI229" s="0"/>
      <c r="VKJ229" s="0"/>
      <c r="VKK229" s="0"/>
      <c r="VKL229" s="0"/>
      <c r="VKM229" s="0"/>
      <c r="VKN229" s="0"/>
      <c r="VKO229" s="0"/>
      <c r="VKP229" s="0"/>
      <c r="VKQ229" s="0"/>
      <c r="VKR229" s="0"/>
      <c r="VKS229" s="0"/>
      <c r="VKT229" s="0"/>
      <c r="VKU229" s="0"/>
      <c r="VKV229" s="0"/>
      <c r="VKW229" s="0"/>
      <c r="VKX229" s="0"/>
      <c r="VKY229" s="0"/>
      <c r="VKZ229" s="0"/>
      <c r="VLA229" s="0"/>
      <c r="VLB229" s="0"/>
      <c r="VLC229" s="0"/>
      <c r="VLD229" s="0"/>
      <c r="VLE229" s="0"/>
      <c r="VLF229" s="0"/>
      <c r="VLG229" s="0"/>
      <c r="VLH229" s="0"/>
      <c r="VLI229" s="0"/>
      <c r="VLJ229" s="0"/>
      <c r="VLK229" s="0"/>
      <c r="VLL229" s="0"/>
      <c r="VLM229" s="0"/>
      <c r="VLN229" s="0"/>
      <c r="VLO229" s="0"/>
      <c r="VLP229" s="0"/>
      <c r="VLQ229" s="0"/>
      <c r="VLR229" s="0"/>
      <c r="VLS229" s="0"/>
      <c r="VLT229" s="0"/>
      <c r="VLU229" s="0"/>
      <c r="VLV229" s="0"/>
      <c r="VLW229" s="0"/>
      <c r="VLX229" s="0"/>
      <c r="VLY229" s="0"/>
      <c r="VLZ229" s="0"/>
      <c r="VMA229" s="0"/>
      <c r="VMB229" s="0"/>
      <c r="VMC229" s="0"/>
      <c r="VMD229" s="0"/>
      <c r="VME229" s="0"/>
      <c r="VMF229" s="0"/>
      <c r="VMG229" s="0"/>
      <c r="VMH229" s="0"/>
      <c r="VMI229" s="0"/>
      <c r="VMJ229" s="0"/>
      <c r="VMK229" s="0"/>
      <c r="VML229" s="0"/>
      <c r="VMM229" s="0"/>
      <c r="VMN229" s="0"/>
      <c r="VMO229" s="0"/>
      <c r="VMP229" s="0"/>
      <c r="VMQ229" s="0"/>
      <c r="VMR229" s="0"/>
      <c r="VMS229" s="0"/>
      <c r="VMT229" s="0"/>
      <c r="VMU229" s="0"/>
      <c r="VMV229" s="0"/>
      <c r="VMW229" s="0"/>
      <c r="VMX229" s="0"/>
      <c r="VMY229" s="0"/>
      <c r="VMZ229" s="0"/>
      <c r="VNA229" s="0"/>
      <c r="VNB229" s="0"/>
      <c r="VNC229" s="0"/>
      <c r="VND229" s="0"/>
      <c r="VNE229" s="0"/>
      <c r="VNF229" s="0"/>
      <c r="VNG229" s="0"/>
      <c r="VNH229" s="0"/>
      <c r="VNI229" s="0"/>
      <c r="VNJ229" s="0"/>
      <c r="VNK229" s="0"/>
      <c r="VNL229" s="0"/>
      <c r="VNM229" s="0"/>
      <c r="VNN229" s="0"/>
      <c r="VNO229" s="0"/>
      <c r="VNP229" s="0"/>
      <c r="VNQ229" s="0"/>
      <c r="VNR229" s="0"/>
      <c r="VNS229" s="0"/>
      <c r="VNT229" s="0"/>
      <c r="VNU229" s="0"/>
      <c r="VNV229" s="0"/>
      <c r="VNW229" s="0"/>
      <c r="VNX229" s="0"/>
      <c r="VNY229" s="0"/>
      <c r="VNZ229" s="0"/>
      <c r="VOA229" s="0"/>
      <c r="VOB229" s="0"/>
      <c r="VOC229" s="0"/>
      <c r="VOD229" s="0"/>
      <c r="VOE229" s="0"/>
      <c r="VOF229" s="0"/>
      <c r="VOG229" s="0"/>
      <c r="VOH229" s="0"/>
      <c r="VOI229" s="0"/>
      <c r="VOJ229" s="0"/>
      <c r="VOK229" s="0"/>
      <c r="VOL229" s="0"/>
      <c r="VOM229" s="0"/>
      <c r="VON229" s="0"/>
      <c r="VOO229" s="0"/>
      <c r="VOP229" s="0"/>
      <c r="VOQ229" s="0"/>
      <c r="VOR229" s="0"/>
      <c r="VOS229" s="0"/>
      <c r="VOT229" s="0"/>
      <c r="VOU229" s="0"/>
      <c r="VOV229" s="0"/>
      <c r="VOW229" s="0"/>
      <c r="VOX229" s="0"/>
      <c r="VOY229" s="0"/>
      <c r="VOZ229" s="0"/>
      <c r="VPA229" s="0"/>
      <c r="VPB229" s="0"/>
      <c r="VPC229" s="0"/>
      <c r="VPD229" s="0"/>
      <c r="VPE229" s="0"/>
      <c r="VPF229" s="0"/>
      <c r="VPG229" s="0"/>
      <c r="VPH229" s="0"/>
      <c r="VPI229" s="0"/>
      <c r="VPJ229" s="0"/>
      <c r="VPK229" s="0"/>
      <c r="VPL229" s="0"/>
      <c r="VPM229" s="0"/>
      <c r="VPN229" s="0"/>
      <c r="VPO229" s="0"/>
      <c r="VPP229" s="0"/>
      <c r="VPQ229" s="0"/>
      <c r="VPR229" s="0"/>
      <c r="VPS229" s="0"/>
      <c r="VPT229" s="0"/>
      <c r="VPU229" s="0"/>
      <c r="VPV229" s="0"/>
      <c r="VPW229" s="0"/>
      <c r="VPX229" s="0"/>
      <c r="VPY229" s="0"/>
      <c r="VPZ229" s="0"/>
      <c r="VQA229" s="0"/>
      <c r="VQB229" s="0"/>
      <c r="VQC229" s="0"/>
      <c r="VQD229" s="0"/>
      <c r="VQE229" s="0"/>
      <c r="VQF229" s="0"/>
      <c r="VQG229" s="0"/>
      <c r="VQH229" s="0"/>
      <c r="VQI229" s="0"/>
      <c r="VQJ229" s="0"/>
      <c r="VQK229" s="0"/>
      <c r="VQL229" s="0"/>
      <c r="VQM229" s="0"/>
      <c r="VQN229" s="0"/>
      <c r="VQO229" s="0"/>
      <c r="VQP229" s="0"/>
      <c r="VQQ229" s="0"/>
      <c r="VQR229" s="0"/>
      <c r="VQS229" s="0"/>
      <c r="VQT229" s="0"/>
      <c r="VQU229" s="0"/>
      <c r="VQV229" s="0"/>
      <c r="VQW229" s="0"/>
      <c r="VQX229" s="0"/>
      <c r="VQY229" s="0"/>
      <c r="VQZ229" s="0"/>
      <c r="VRA229" s="0"/>
      <c r="VRB229" s="0"/>
      <c r="VRC229" s="0"/>
      <c r="VRD229" s="0"/>
      <c r="VRE229" s="0"/>
      <c r="VRF229" s="0"/>
      <c r="VRG229" s="0"/>
      <c r="VRH229" s="0"/>
      <c r="VRI229" s="0"/>
      <c r="VRJ229" s="0"/>
      <c r="VRK229" s="0"/>
      <c r="VRL229" s="0"/>
      <c r="VRM229" s="0"/>
      <c r="VRN229" s="0"/>
      <c r="VRO229" s="0"/>
      <c r="VRP229" s="0"/>
      <c r="VRQ229" s="0"/>
      <c r="VRR229" s="0"/>
      <c r="VRS229" s="0"/>
      <c r="VRT229" s="0"/>
      <c r="VRU229" s="0"/>
      <c r="VRV229" s="0"/>
      <c r="VRW229" s="0"/>
      <c r="VRX229" s="0"/>
      <c r="VRY229" s="0"/>
      <c r="VRZ229" s="0"/>
      <c r="VSA229" s="0"/>
      <c r="VSB229" s="0"/>
      <c r="VSC229" s="0"/>
      <c r="VSD229" s="0"/>
      <c r="VSE229" s="0"/>
      <c r="VSF229" s="0"/>
      <c r="VSG229" s="0"/>
      <c r="VSH229" s="0"/>
      <c r="VSI229" s="0"/>
      <c r="VSJ229" s="0"/>
      <c r="VSK229" s="0"/>
      <c r="VSL229" s="0"/>
      <c r="VSM229" s="0"/>
      <c r="VSN229" s="0"/>
      <c r="VSO229" s="0"/>
      <c r="VSP229" s="0"/>
      <c r="VSQ229" s="0"/>
      <c r="VSR229" s="0"/>
      <c r="VSS229" s="0"/>
      <c r="VST229" s="0"/>
      <c r="VSU229" s="0"/>
      <c r="VSV229" s="0"/>
      <c r="VSW229" s="0"/>
      <c r="VSX229" s="0"/>
      <c r="VSY229" s="0"/>
      <c r="VSZ229" s="0"/>
      <c r="VTA229" s="0"/>
      <c r="VTB229" s="0"/>
      <c r="VTC229" s="0"/>
      <c r="VTD229" s="0"/>
      <c r="VTE229" s="0"/>
      <c r="VTF229" s="0"/>
      <c r="VTG229" s="0"/>
      <c r="VTH229" s="0"/>
      <c r="VTI229" s="0"/>
      <c r="VTJ229" s="0"/>
      <c r="VTK229" s="0"/>
      <c r="VTL229" s="0"/>
      <c r="VTM229" s="0"/>
      <c r="VTN229" s="0"/>
      <c r="VTO229" s="0"/>
      <c r="VTP229" s="0"/>
      <c r="VTQ229" s="0"/>
      <c r="VTR229" s="0"/>
      <c r="VTS229" s="0"/>
      <c r="VTT229" s="0"/>
      <c r="VTU229" s="0"/>
      <c r="VTV229" s="0"/>
      <c r="VTW229" s="0"/>
      <c r="VTX229" s="0"/>
      <c r="VTY229" s="0"/>
      <c r="VTZ229" s="0"/>
      <c r="VUA229" s="0"/>
      <c r="VUB229" s="0"/>
      <c r="VUC229" s="0"/>
      <c r="VUD229" s="0"/>
      <c r="VUE229" s="0"/>
      <c r="VUF229" s="0"/>
      <c r="VUG229" s="0"/>
      <c r="VUH229" s="0"/>
      <c r="VUI229" s="0"/>
      <c r="VUJ229" s="0"/>
      <c r="VUK229" s="0"/>
      <c r="VUL229" s="0"/>
      <c r="VUM229" s="0"/>
      <c r="VUN229" s="0"/>
      <c r="VUO229" s="0"/>
      <c r="VUP229" s="0"/>
      <c r="VUQ229" s="0"/>
      <c r="VUR229" s="0"/>
      <c r="VUS229" s="0"/>
      <c r="VUT229" s="0"/>
      <c r="VUU229" s="0"/>
      <c r="VUV229" s="0"/>
      <c r="VUW229" s="0"/>
      <c r="VUX229" s="0"/>
      <c r="VUY229" s="0"/>
      <c r="VUZ229" s="0"/>
      <c r="VVA229" s="0"/>
      <c r="VVB229" s="0"/>
      <c r="VVC229" s="0"/>
      <c r="VVD229" s="0"/>
      <c r="VVE229" s="0"/>
      <c r="VVF229" s="0"/>
      <c r="VVG229" s="0"/>
      <c r="VVH229" s="0"/>
      <c r="VVI229" s="0"/>
      <c r="VVJ229" s="0"/>
      <c r="VVK229" s="0"/>
      <c r="VVL229" s="0"/>
      <c r="VVM229" s="0"/>
      <c r="VVN229" s="0"/>
      <c r="VVO229" s="0"/>
      <c r="VVP229" s="0"/>
      <c r="VVQ229" s="0"/>
      <c r="VVR229" s="0"/>
      <c r="VVS229" s="0"/>
      <c r="VVT229" s="0"/>
      <c r="VVU229" s="0"/>
      <c r="VVV229" s="0"/>
      <c r="VVW229" s="0"/>
      <c r="VVX229" s="0"/>
      <c r="VVY229" s="0"/>
      <c r="VVZ229" s="0"/>
      <c r="VWA229" s="0"/>
      <c r="VWB229" s="0"/>
      <c r="VWC229" s="0"/>
      <c r="VWD229" s="0"/>
      <c r="VWE229" s="0"/>
      <c r="VWF229" s="0"/>
      <c r="VWG229" s="0"/>
      <c r="VWH229" s="0"/>
      <c r="VWI229" s="0"/>
      <c r="VWJ229" s="0"/>
      <c r="VWK229" s="0"/>
      <c r="VWL229" s="0"/>
      <c r="VWM229" s="0"/>
      <c r="VWN229" s="0"/>
      <c r="VWO229" s="0"/>
      <c r="VWP229" s="0"/>
      <c r="VWQ229" s="0"/>
      <c r="VWR229" s="0"/>
      <c r="VWS229" s="0"/>
      <c r="VWT229" s="0"/>
      <c r="VWU229" s="0"/>
      <c r="VWV229" s="0"/>
      <c r="VWW229" s="0"/>
      <c r="VWX229" s="0"/>
      <c r="VWY229" s="0"/>
      <c r="VWZ229" s="0"/>
      <c r="VXA229" s="0"/>
      <c r="VXB229" s="0"/>
      <c r="VXC229" s="0"/>
      <c r="VXD229" s="0"/>
      <c r="VXE229" s="0"/>
      <c r="VXF229" s="0"/>
      <c r="VXG229" s="0"/>
      <c r="VXH229" s="0"/>
      <c r="VXI229" s="0"/>
      <c r="VXJ229" s="0"/>
      <c r="VXK229" s="0"/>
      <c r="VXL229" s="0"/>
      <c r="VXM229" s="0"/>
      <c r="VXN229" s="0"/>
      <c r="VXO229" s="0"/>
      <c r="VXP229" s="0"/>
      <c r="VXQ229" s="0"/>
      <c r="VXR229" s="0"/>
      <c r="VXS229" s="0"/>
      <c r="VXT229" s="0"/>
      <c r="VXU229" s="0"/>
      <c r="VXV229" s="0"/>
      <c r="VXW229" s="0"/>
      <c r="VXX229" s="0"/>
      <c r="VXY229" s="0"/>
      <c r="VXZ229" s="0"/>
      <c r="VYA229" s="0"/>
      <c r="VYB229" s="0"/>
      <c r="VYC229" s="0"/>
      <c r="VYD229" s="0"/>
      <c r="VYE229" s="0"/>
      <c r="VYF229" s="0"/>
      <c r="VYG229" s="0"/>
      <c r="VYH229" s="0"/>
      <c r="VYI229" s="0"/>
      <c r="VYJ229" s="0"/>
      <c r="VYK229" s="0"/>
      <c r="VYL229" s="0"/>
      <c r="VYM229" s="0"/>
      <c r="VYN229" s="0"/>
      <c r="VYO229" s="0"/>
      <c r="VYP229" s="0"/>
      <c r="VYQ229" s="0"/>
      <c r="VYR229" s="0"/>
      <c r="VYS229" s="0"/>
      <c r="VYT229" s="0"/>
      <c r="VYU229" s="0"/>
      <c r="VYV229" s="0"/>
      <c r="VYW229" s="0"/>
      <c r="VYX229" s="0"/>
      <c r="VYY229" s="0"/>
      <c r="VYZ229" s="0"/>
      <c r="VZA229" s="0"/>
      <c r="VZB229" s="0"/>
      <c r="VZC229" s="0"/>
      <c r="VZD229" s="0"/>
      <c r="VZE229" s="0"/>
      <c r="VZF229" s="0"/>
      <c r="VZG229" s="0"/>
      <c r="VZH229" s="0"/>
      <c r="VZI229" s="0"/>
      <c r="VZJ229" s="0"/>
      <c r="VZK229" s="0"/>
      <c r="VZL229" s="0"/>
      <c r="VZM229" s="0"/>
      <c r="VZN229" s="0"/>
      <c r="VZO229" s="0"/>
      <c r="VZP229" s="0"/>
      <c r="VZQ229" s="0"/>
      <c r="VZR229" s="0"/>
      <c r="VZS229" s="0"/>
      <c r="VZT229" s="0"/>
      <c r="VZU229" s="0"/>
      <c r="VZV229" s="0"/>
      <c r="VZW229" s="0"/>
      <c r="VZX229" s="0"/>
      <c r="VZY229" s="0"/>
      <c r="VZZ229" s="0"/>
      <c r="WAA229" s="0"/>
      <c r="WAB229" s="0"/>
      <c r="WAC229" s="0"/>
      <c r="WAD229" s="0"/>
      <c r="WAE229" s="0"/>
      <c r="WAF229" s="0"/>
      <c r="WAG229" s="0"/>
      <c r="WAH229" s="0"/>
      <c r="WAI229" s="0"/>
      <c r="WAJ229" s="0"/>
      <c r="WAK229" s="0"/>
      <c r="WAL229" s="0"/>
      <c r="WAM229" s="0"/>
      <c r="WAN229" s="0"/>
      <c r="WAO229" s="0"/>
      <c r="WAP229" s="0"/>
      <c r="WAQ229" s="0"/>
      <c r="WAR229" s="0"/>
      <c r="WAS229" s="0"/>
      <c r="WAT229" s="0"/>
      <c r="WAU229" s="0"/>
      <c r="WAV229" s="0"/>
      <c r="WAW229" s="0"/>
      <c r="WAX229" s="0"/>
      <c r="WAY229" s="0"/>
      <c r="WAZ229" s="0"/>
      <c r="WBA229" s="0"/>
      <c r="WBB229" s="0"/>
      <c r="WBC229" s="0"/>
      <c r="WBD229" s="0"/>
      <c r="WBE229" s="0"/>
      <c r="WBF229" s="0"/>
      <c r="WBG229" s="0"/>
      <c r="WBH229" s="0"/>
      <c r="WBI229" s="0"/>
      <c r="WBJ229" s="0"/>
      <c r="WBK229" s="0"/>
      <c r="WBL229" s="0"/>
      <c r="WBM229" s="0"/>
      <c r="WBN229" s="0"/>
      <c r="WBO229" s="0"/>
      <c r="WBP229" s="0"/>
      <c r="WBQ229" s="0"/>
      <c r="WBR229" s="0"/>
      <c r="WBS229" s="0"/>
      <c r="WBT229" s="0"/>
      <c r="WBU229" s="0"/>
      <c r="WBV229" s="0"/>
      <c r="WBW229" s="0"/>
      <c r="WBX229" s="0"/>
      <c r="WBY229" s="0"/>
      <c r="WBZ229" s="0"/>
      <c r="WCA229" s="0"/>
      <c r="WCB229" s="0"/>
      <c r="WCC229" s="0"/>
      <c r="WCD229" s="0"/>
      <c r="WCE229" s="0"/>
      <c r="WCF229" s="0"/>
      <c r="WCG229" s="0"/>
      <c r="WCH229" s="0"/>
      <c r="WCI229" s="0"/>
      <c r="WCJ229" s="0"/>
      <c r="WCK229" s="0"/>
      <c r="WCL229" s="0"/>
      <c r="WCM229" s="0"/>
      <c r="WCN229" s="0"/>
      <c r="WCO229" s="0"/>
      <c r="WCP229" s="0"/>
      <c r="WCQ229" s="0"/>
      <c r="WCR229" s="0"/>
      <c r="WCS229" s="0"/>
      <c r="WCT229" s="0"/>
      <c r="WCU229" s="0"/>
      <c r="WCV229" s="0"/>
      <c r="WCW229" s="0"/>
      <c r="WCX229" s="0"/>
      <c r="WCY229" s="0"/>
      <c r="WCZ229" s="0"/>
      <c r="WDA229" s="0"/>
      <c r="WDB229" s="0"/>
      <c r="WDC229" s="0"/>
      <c r="WDD229" s="0"/>
      <c r="WDE229" s="0"/>
      <c r="WDF229" s="0"/>
      <c r="WDG229" s="0"/>
      <c r="WDH229" s="0"/>
      <c r="WDI229" s="0"/>
      <c r="WDJ229" s="0"/>
      <c r="WDK229" s="0"/>
      <c r="WDL229" s="0"/>
      <c r="WDM229" s="0"/>
      <c r="WDN229" s="0"/>
      <c r="WDO229" s="0"/>
      <c r="WDP229" s="0"/>
      <c r="WDQ229" s="0"/>
      <c r="WDR229" s="0"/>
      <c r="WDS229" s="0"/>
      <c r="WDT229" s="0"/>
      <c r="WDU229" s="0"/>
      <c r="WDV229" s="0"/>
      <c r="WDW229" s="0"/>
      <c r="WDX229" s="0"/>
      <c r="WDY229" s="0"/>
      <c r="WDZ229" s="0"/>
      <c r="WEA229" s="0"/>
      <c r="WEB229" s="0"/>
      <c r="WEC229" s="0"/>
      <c r="WED229" s="0"/>
      <c r="WEE229" s="0"/>
      <c r="WEF229" s="0"/>
      <c r="WEG229" s="0"/>
      <c r="WEH229" s="0"/>
      <c r="WEI229" s="0"/>
      <c r="WEJ229" s="0"/>
      <c r="WEK229" s="0"/>
      <c r="WEL229" s="0"/>
      <c r="WEM229" s="0"/>
      <c r="WEN229" s="0"/>
      <c r="WEO229" s="0"/>
      <c r="WEP229" s="0"/>
      <c r="WEQ229" s="0"/>
      <c r="WER229" s="0"/>
      <c r="WES229" s="0"/>
      <c r="WET229" s="0"/>
      <c r="WEU229" s="0"/>
      <c r="WEV229" s="0"/>
      <c r="WEW229" s="0"/>
      <c r="WEX229" s="0"/>
      <c r="WEY229" s="0"/>
      <c r="WEZ229" s="0"/>
      <c r="WFA229" s="0"/>
      <c r="WFB229" s="0"/>
      <c r="WFC229" s="0"/>
      <c r="WFD229" s="0"/>
      <c r="WFE229" s="0"/>
      <c r="WFF229" s="0"/>
      <c r="WFG229" s="0"/>
      <c r="WFH229" s="0"/>
      <c r="WFI229" s="0"/>
      <c r="WFJ229" s="0"/>
      <c r="WFK229" s="0"/>
      <c r="WFL229" s="0"/>
      <c r="WFM229" s="0"/>
      <c r="WFN229" s="0"/>
      <c r="WFO229" s="0"/>
      <c r="WFP229" s="0"/>
      <c r="WFQ229" s="0"/>
      <c r="WFR229" s="0"/>
      <c r="WFS229" s="0"/>
      <c r="WFT229" s="0"/>
      <c r="WFU229" s="0"/>
      <c r="WFV229" s="0"/>
      <c r="WFW229" s="0"/>
      <c r="WFX229" s="0"/>
      <c r="WFY229" s="0"/>
      <c r="WFZ229" s="0"/>
      <c r="WGA229" s="0"/>
      <c r="WGB229" s="0"/>
      <c r="WGC229" s="0"/>
      <c r="WGD229" s="0"/>
      <c r="WGE229" s="0"/>
      <c r="WGF229" s="0"/>
      <c r="WGG229" s="0"/>
      <c r="WGH229" s="0"/>
      <c r="WGI229" s="0"/>
      <c r="WGJ229" s="0"/>
      <c r="WGK229" s="0"/>
      <c r="WGL229" s="0"/>
      <c r="WGM229" s="0"/>
      <c r="WGN229" s="0"/>
      <c r="WGO229" s="0"/>
      <c r="WGP229" s="0"/>
      <c r="WGQ229" s="0"/>
      <c r="WGR229" s="0"/>
      <c r="WGS229" s="0"/>
      <c r="WGT229" s="0"/>
      <c r="WGU229" s="0"/>
      <c r="WGV229" s="0"/>
      <c r="WGW229" s="0"/>
      <c r="WGX229" s="0"/>
      <c r="WGY229" s="0"/>
      <c r="WGZ229" s="0"/>
      <c r="WHA229" s="0"/>
      <c r="WHB229" s="0"/>
      <c r="WHC229" s="0"/>
      <c r="WHD229" s="0"/>
      <c r="WHE229" s="0"/>
      <c r="WHF229" s="0"/>
      <c r="WHG229" s="0"/>
      <c r="WHH229" s="0"/>
      <c r="WHI229" s="0"/>
      <c r="WHJ229" s="0"/>
      <c r="WHK229" s="0"/>
      <c r="WHL229" s="0"/>
      <c r="WHM229" s="0"/>
      <c r="WHN229" s="0"/>
      <c r="WHO229" s="0"/>
      <c r="WHP229" s="0"/>
      <c r="WHQ229" s="0"/>
      <c r="WHR229" s="0"/>
      <c r="WHS229" s="0"/>
      <c r="WHT229" s="0"/>
      <c r="WHU229" s="0"/>
      <c r="WHV229" s="0"/>
      <c r="WHW229" s="0"/>
      <c r="WHX229" s="0"/>
      <c r="WHY229" s="0"/>
      <c r="WHZ229" s="0"/>
      <c r="WIA229" s="0"/>
      <c r="WIB229" s="0"/>
      <c r="WIC229" s="0"/>
      <c r="WID229" s="0"/>
      <c r="WIE229" s="0"/>
      <c r="WIF229" s="0"/>
      <c r="WIG229" s="0"/>
      <c r="WIH229" s="0"/>
      <c r="WII229" s="0"/>
      <c r="WIJ229" s="0"/>
      <c r="WIK229" s="0"/>
      <c r="WIL229" s="0"/>
      <c r="WIM229" s="0"/>
      <c r="WIN229" s="0"/>
      <c r="WIO229" s="0"/>
      <c r="WIP229" s="0"/>
      <c r="WIQ229" s="0"/>
      <c r="WIR229" s="0"/>
      <c r="WIS229" s="0"/>
      <c r="WIT229" s="0"/>
      <c r="WIU229" s="0"/>
      <c r="WIV229" s="0"/>
      <c r="WIW229" s="0"/>
      <c r="WIX229" s="0"/>
      <c r="WIY229" s="0"/>
      <c r="WIZ229" s="0"/>
      <c r="WJA229" s="0"/>
      <c r="WJB229" s="0"/>
      <c r="WJC229" s="0"/>
      <c r="WJD229" s="0"/>
      <c r="WJE229" s="0"/>
      <c r="WJF229" s="0"/>
      <c r="WJG229" s="0"/>
      <c r="WJH229" s="0"/>
      <c r="WJI229" s="0"/>
      <c r="WJJ229" s="0"/>
      <c r="WJK229" s="0"/>
      <c r="WJL229" s="0"/>
      <c r="WJM229" s="0"/>
      <c r="WJN229" s="0"/>
      <c r="WJO229" s="0"/>
      <c r="WJP229" s="0"/>
      <c r="WJQ229" s="0"/>
      <c r="WJR229" s="0"/>
      <c r="WJS229" s="0"/>
      <c r="WJT229" s="0"/>
      <c r="WJU229" s="0"/>
      <c r="WJV229" s="0"/>
      <c r="WJW229" s="0"/>
      <c r="WJX229" s="0"/>
      <c r="WJY229" s="0"/>
      <c r="WJZ229" s="0"/>
      <c r="WKA229" s="0"/>
      <c r="WKB229" s="0"/>
      <c r="WKC229" s="0"/>
      <c r="WKD229" s="0"/>
      <c r="WKE229" s="0"/>
      <c r="WKF229" s="0"/>
      <c r="WKG229" s="0"/>
      <c r="WKH229" s="0"/>
      <c r="WKI229" s="0"/>
      <c r="WKJ229" s="0"/>
      <c r="WKK229" s="0"/>
      <c r="WKL229" s="0"/>
      <c r="WKM229" s="0"/>
      <c r="WKN229" s="0"/>
      <c r="WKO229" s="0"/>
      <c r="WKP229" s="0"/>
      <c r="WKQ229" s="0"/>
      <c r="WKR229" s="0"/>
      <c r="WKS229" s="0"/>
      <c r="WKT229" s="0"/>
      <c r="WKU229" s="0"/>
      <c r="WKV229" s="0"/>
      <c r="WKW229" s="0"/>
      <c r="WKX229" s="0"/>
      <c r="WKY229" s="0"/>
      <c r="WKZ229" s="0"/>
      <c r="WLA229" s="0"/>
      <c r="WLB229" s="0"/>
      <c r="WLC229" s="0"/>
      <c r="WLD229" s="0"/>
      <c r="WLE229" s="0"/>
      <c r="WLF229" s="0"/>
      <c r="WLG229" s="0"/>
      <c r="WLH229" s="0"/>
      <c r="WLI229" s="0"/>
      <c r="WLJ229" s="0"/>
      <c r="WLK229" s="0"/>
      <c r="WLL229" s="0"/>
      <c r="WLM229" s="0"/>
      <c r="WLN229" s="0"/>
      <c r="WLO229" s="0"/>
      <c r="WLP229" s="0"/>
      <c r="WLQ229" s="0"/>
      <c r="WLR229" s="0"/>
      <c r="WLS229" s="0"/>
      <c r="WLT229" s="0"/>
      <c r="WLU229" s="0"/>
      <c r="WLV229" s="0"/>
      <c r="WLW229" s="0"/>
      <c r="WLX229" s="0"/>
      <c r="WLY229" s="0"/>
      <c r="WLZ229" s="0"/>
      <c r="WMA229" s="0"/>
      <c r="WMB229" s="0"/>
      <c r="WMC229" s="0"/>
      <c r="WMD229" s="0"/>
      <c r="WME229" s="0"/>
      <c r="WMF229" s="0"/>
      <c r="WMG229" s="0"/>
      <c r="WMH229" s="0"/>
      <c r="WMI229" s="0"/>
      <c r="WMJ229" s="0"/>
      <c r="WMK229" s="0"/>
      <c r="WML229" s="0"/>
      <c r="WMM229" s="0"/>
      <c r="WMN229" s="0"/>
      <c r="WMO229" s="0"/>
      <c r="WMP229" s="0"/>
      <c r="WMQ229" s="0"/>
      <c r="WMR229" s="0"/>
      <c r="WMS229" s="0"/>
      <c r="WMT229" s="0"/>
      <c r="WMU229" s="0"/>
      <c r="WMV229" s="0"/>
      <c r="WMW229" s="0"/>
      <c r="WMX229" s="0"/>
      <c r="WMY229" s="0"/>
      <c r="WMZ229" s="0"/>
      <c r="WNA229" s="0"/>
      <c r="WNB229" s="0"/>
      <c r="WNC229" s="0"/>
      <c r="WND229" s="0"/>
      <c r="WNE229" s="0"/>
      <c r="WNF229" s="0"/>
      <c r="WNG229" s="0"/>
      <c r="WNH229" s="0"/>
      <c r="WNI229" s="0"/>
      <c r="WNJ229" s="0"/>
      <c r="WNK229" s="0"/>
      <c r="WNL229" s="0"/>
      <c r="WNM229" s="0"/>
      <c r="WNN229" s="0"/>
      <c r="WNO229" s="0"/>
      <c r="WNP229" s="0"/>
      <c r="WNQ229" s="0"/>
      <c r="WNR229" s="0"/>
      <c r="WNS229" s="0"/>
      <c r="WNT229" s="0"/>
      <c r="WNU229" s="0"/>
      <c r="WNV229" s="0"/>
      <c r="WNW229" s="0"/>
      <c r="WNX229" s="0"/>
      <c r="WNY229" s="0"/>
      <c r="WNZ229" s="0"/>
      <c r="WOA229" s="0"/>
      <c r="WOB229" s="0"/>
      <c r="WOC229" s="0"/>
      <c r="WOD229" s="0"/>
      <c r="WOE229" s="0"/>
      <c r="WOF229" s="0"/>
      <c r="WOG229" s="0"/>
      <c r="WOH229" s="0"/>
      <c r="WOI229" s="0"/>
      <c r="WOJ229" s="0"/>
      <c r="WOK229" s="0"/>
      <c r="WOL229" s="0"/>
      <c r="WOM229" s="0"/>
      <c r="WON229" s="0"/>
      <c r="WOO229" s="0"/>
      <c r="WOP229" s="0"/>
      <c r="WOQ229" s="0"/>
      <c r="WOR229" s="0"/>
      <c r="WOS229" s="0"/>
      <c r="WOT229" s="0"/>
      <c r="WOU229" s="0"/>
      <c r="WOV229" s="0"/>
      <c r="WOW229" s="0"/>
      <c r="WOX229" s="0"/>
      <c r="WOY229" s="0"/>
      <c r="WOZ229" s="0"/>
      <c r="WPA229" s="0"/>
      <c r="WPB229" s="0"/>
      <c r="WPC229" s="0"/>
      <c r="WPD229" s="0"/>
      <c r="WPE229" s="0"/>
      <c r="WPF229" s="0"/>
      <c r="WPG229" s="0"/>
      <c r="WPH229" s="0"/>
      <c r="WPI229" s="0"/>
      <c r="WPJ229" s="0"/>
      <c r="WPK229" s="0"/>
      <c r="WPL229" s="0"/>
      <c r="WPM229" s="0"/>
      <c r="WPN229" s="0"/>
      <c r="WPO229" s="0"/>
      <c r="WPP229" s="0"/>
      <c r="WPQ229" s="0"/>
      <c r="WPR229" s="0"/>
      <c r="WPS229" s="0"/>
      <c r="WPT229" s="0"/>
      <c r="WPU229" s="0"/>
      <c r="WPV229" s="0"/>
      <c r="WPW229" s="0"/>
      <c r="WPX229" s="0"/>
      <c r="WPY229" s="0"/>
      <c r="WPZ229" s="0"/>
      <c r="WQA229" s="0"/>
      <c r="WQB229" s="0"/>
      <c r="WQC229" s="0"/>
      <c r="WQD229" s="0"/>
      <c r="WQE229" s="0"/>
      <c r="WQF229" s="0"/>
      <c r="WQG229" s="0"/>
      <c r="WQH229" s="0"/>
      <c r="WQI229" s="0"/>
      <c r="WQJ229" s="0"/>
      <c r="WQK229" s="0"/>
      <c r="WQL229" s="0"/>
      <c r="WQM229" s="0"/>
      <c r="WQN229" s="0"/>
      <c r="WQO229" s="0"/>
      <c r="WQP229" s="0"/>
      <c r="WQQ229" s="0"/>
      <c r="WQR229" s="0"/>
      <c r="WQS229" s="0"/>
      <c r="WQT229" s="0"/>
      <c r="WQU229" s="0"/>
      <c r="WQV229" s="0"/>
      <c r="WQW229" s="0"/>
      <c r="WQX229" s="0"/>
      <c r="WQY229" s="0"/>
      <c r="WQZ229" s="0"/>
      <c r="WRA229" s="0"/>
      <c r="WRB229" s="0"/>
      <c r="WRC229" s="0"/>
      <c r="WRD229" s="0"/>
      <c r="WRE229" s="0"/>
      <c r="WRF229" s="0"/>
      <c r="WRG229" s="0"/>
      <c r="WRH229" s="0"/>
      <c r="WRI229" s="0"/>
      <c r="WRJ229" s="0"/>
      <c r="WRK229" s="0"/>
      <c r="WRL229" s="0"/>
      <c r="WRM229" s="0"/>
      <c r="WRN229" s="0"/>
      <c r="WRO229" s="0"/>
      <c r="WRP229" s="0"/>
      <c r="WRQ229" s="0"/>
      <c r="WRR229" s="0"/>
      <c r="WRS229" s="0"/>
      <c r="WRT229" s="0"/>
      <c r="WRU229" s="0"/>
      <c r="WRV229" s="0"/>
      <c r="WRW229" s="0"/>
      <c r="WRX229" s="0"/>
      <c r="WRY229" s="0"/>
      <c r="WRZ229" s="0"/>
      <c r="WSA229" s="0"/>
      <c r="WSB229" s="0"/>
      <c r="WSC229" s="0"/>
      <c r="WSD229" s="0"/>
      <c r="WSE229" s="0"/>
      <c r="WSF229" s="0"/>
      <c r="WSG229" s="0"/>
      <c r="WSH229" s="0"/>
      <c r="WSI229" s="0"/>
      <c r="WSJ229" s="0"/>
      <c r="WSK229" s="0"/>
      <c r="WSL229" s="0"/>
      <c r="WSM229" s="0"/>
      <c r="WSN229" s="0"/>
      <c r="WSO229" s="0"/>
      <c r="WSP229" s="0"/>
      <c r="WSQ229" s="0"/>
      <c r="WSR229" s="0"/>
      <c r="WSS229" s="0"/>
      <c r="WST229" s="0"/>
      <c r="WSU229" s="0"/>
      <c r="WSV229" s="0"/>
      <c r="WSW229" s="0"/>
      <c r="WSX229" s="0"/>
      <c r="WSY229" s="0"/>
      <c r="WSZ229" s="0"/>
      <c r="WTA229" s="0"/>
      <c r="WTB229" s="0"/>
      <c r="WTC229" s="0"/>
      <c r="WTD229" s="0"/>
      <c r="WTE229" s="0"/>
      <c r="WTF229" s="0"/>
      <c r="WTG229" s="0"/>
      <c r="WTH229" s="0"/>
      <c r="WTI229" s="0"/>
      <c r="WTJ229" s="0"/>
      <c r="WTK229" s="0"/>
      <c r="WTL229" s="0"/>
      <c r="WTM229" s="0"/>
      <c r="WTN229" s="0"/>
      <c r="WTO229" s="0"/>
      <c r="WTP229" s="0"/>
      <c r="WTQ229" s="0"/>
      <c r="WTR229" s="0"/>
      <c r="WTS229" s="0"/>
      <c r="WTT229" s="0"/>
      <c r="WTU229" s="0"/>
      <c r="WTV229" s="0"/>
      <c r="WTW229" s="0"/>
      <c r="WTX229" s="0"/>
      <c r="WTY229" s="0"/>
      <c r="WTZ229" s="0"/>
      <c r="WUA229" s="0"/>
      <c r="WUB229" s="0"/>
      <c r="WUC229" s="0"/>
      <c r="WUD229" s="0"/>
      <c r="WUE229" s="0"/>
      <c r="WUF229" s="0"/>
      <c r="WUG229" s="0"/>
      <c r="WUH229" s="0"/>
      <c r="WUI229" s="0"/>
      <c r="WUJ229" s="0"/>
      <c r="WUK229" s="0"/>
      <c r="WUL229" s="0"/>
      <c r="WUM229" s="0"/>
      <c r="WUN229" s="0"/>
      <c r="WUO229" s="0"/>
      <c r="WUP229" s="0"/>
      <c r="WUQ229" s="0"/>
      <c r="WUR229" s="0"/>
      <c r="WUS229" s="0"/>
      <c r="WUT229" s="0"/>
      <c r="WUU229" s="0"/>
      <c r="WUV229" s="0"/>
      <c r="WUW229" s="0"/>
      <c r="WUX229" s="0"/>
      <c r="WUY229" s="0"/>
      <c r="WUZ229" s="0"/>
      <c r="WVA229" s="0"/>
      <c r="WVB229" s="0"/>
      <c r="WVC229" s="0"/>
      <c r="WVD229" s="0"/>
      <c r="WVE229" s="0"/>
      <c r="WVF229" s="0"/>
      <c r="WVG229" s="0"/>
      <c r="WVH229" s="0"/>
      <c r="WVI229" s="0"/>
      <c r="WVJ229" s="0"/>
      <c r="WVK229" s="0"/>
      <c r="WVL229" s="0"/>
      <c r="WVM229" s="0"/>
      <c r="WVN229" s="0"/>
      <c r="WVO229" s="0"/>
      <c r="WVP229" s="0"/>
      <c r="WVQ229" s="0"/>
      <c r="WVR229" s="0"/>
      <c r="WVS229" s="0"/>
      <c r="WVT229" s="0"/>
      <c r="WVU229" s="0"/>
      <c r="WVV229" s="0"/>
      <c r="WVW229" s="0"/>
      <c r="WVX229" s="0"/>
      <c r="WVY229" s="0"/>
      <c r="WVZ229" s="0"/>
      <c r="WWA229" s="0"/>
      <c r="WWB229" s="0"/>
      <c r="WWC229" s="0"/>
      <c r="WWD229" s="0"/>
      <c r="WWE229" s="0"/>
      <c r="WWF229" s="0"/>
      <c r="WWG229" s="0"/>
      <c r="WWH229" s="0"/>
      <c r="WWI229" s="0"/>
      <c r="WWJ229" s="0"/>
      <c r="WWK229" s="0"/>
      <c r="WWL229" s="0"/>
      <c r="WWM229" s="0"/>
      <c r="WWN229" s="0"/>
      <c r="WWO229" s="0"/>
      <c r="WWP229" s="0"/>
      <c r="WWQ229" s="0"/>
      <c r="WWR229" s="0"/>
      <c r="WWS229" s="0"/>
      <c r="WWT229" s="0"/>
      <c r="WWU229" s="0"/>
      <c r="WWV229" s="0"/>
      <c r="WWW229" s="0"/>
      <c r="WWX229" s="0"/>
      <c r="WWY229" s="0"/>
      <c r="WWZ229" s="0"/>
      <c r="WXA229" s="0"/>
      <c r="WXB229" s="0"/>
      <c r="WXC229" s="0"/>
      <c r="WXD229" s="0"/>
      <c r="WXE229" s="0"/>
      <c r="WXF229" s="0"/>
      <c r="WXG229" s="0"/>
      <c r="WXH229" s="0"/>
      <c r="WXI229" s="0"/>
      <c r="WXJ229" s="0"/>
      <c r="WXK229" s="0"/>
      <c r="WXL229" s="0"/>
      <c r="WXM229" s="0"/>
      <c r="WXN229" s="0"/>
      <c r="WXO229" s="0"/>
      <c r="WXP229" s="0"/>
      <c r="WXQ229" s="0"/>
      <c r="WXR229" s="0"/>
      <c r="WXS229" s="0"/>
      <c r="WXT229" s="0"/>
      <c r="WXU229" s="0"/>
      <c r="WXV229" s="0"/>
      <c r="WXW229" s="0"/>
      <c r="WXX229" s="0"/>
      <c r="WXY229" s="0"/>
      <c r="WXZ229" s="0"/>
      <c r="WYA229" s="0"/>
      <c r="WYB229" s="0"/>
      <c r="WYC229" s="0"/>
      <c r="WYD229" s="0"/>
      <c r="WYE229" s="0"/>
      <c r="WYF229" s="0"/>
      <c r="WYG229" s="0"/>
      <c r="WYH229" s="0"/>
      <c r="WYI229" s="0"/>
      <c r="WYJ229" s="0"/>
      <c r="WYK229" s="0"/>
      <c r="WYL229" s="0"/>
      <c r="WYM229" s="0"/>
      <c r="WYN229" s="0"/>
      <c r="WYO229" s="0"/>
      <c r="WYP229" s="0"/>
      <c r="WYQ229" s="0"/>
      <c r="WYR229" s="0"/>
      <c r="WYS229" s="0"/>
      <c r="WYT229" s="0"/>
      <c r="WYU229" s="0"/>
      <c r="WYV229" s="0"/>
      <c r="WYW229" s="0"/>
      <c r="WYX229" s="0"/>
      <c r="WYY229" s="0"/>
      <c r="WYZ229" s="0"/>
      <c r="WZA229" s="0"/>
      <c r="WZB229" s="0"/>
      <c r="WZC229" s="0"/>
      <c r="WZD229" s="0"/>
      <c r="WZE229" s="0"/>
      <c r="WZF229" s="0"/>
      <c r="WZG229" s="0"/>
      <c r="WZH229" s="0"/>
      <c r="WZI229" s="0"/>
      <c r="WZJ229" s="0"/>
      <c r="WZK229" s="0"/>
      <c r="WZL229" s="0"/>
      <c r="WZM229" s="0"/>
      <c r="WZN229" s="0"/>
      <c r="WZO229" s="0"/>
      <c r="WZP229" s="0"/>
      <c r="WZQ229" s="0"/>
      <c r="WZR229" s="0"/>
      <c r="WZS229" s="0"/>
      <c r="WZT229" s="0"/>
      <c r="WZU229" s="0"/>
      <c r="WZV229" s="0"/>
      <c r="WZW229" s="0"/>
      <c r="WZX229" s="0"/>
      <c r="WZY229" s="0"/>
      <c r="WZZ229" s="0"/>
      <c r="XAA229" s="0"/>
      <c r="XAB229" s="0"/>
      <c r="XAC229" s="0"/>
      <c r="XAD229" s="0"/>
      <c r="XAE229" s="0"/>
      <c r="XAF229" s="0"/>
      <c r="XAG229" s="0"/>
      <c r="XAH229" s="0"/>
      <c r="XAI229" s="0"/>
      <c r="XAJ229" s="0"/>
      <c r="XAK229" s="0"/>
      <c r="XAL229" s="0"/>
      <c r="XAM229" s="0"/>
      <c r="XAN229" s="0"/>
      <c r="XAO229" s="0"/>
      <c r="XAP229" s="0"/>
      <c r="XAQ229" s="0"/>
      <c r="XAR229" s="0"/>
      <c r="XAS229" s="0"/>
      <c r="XAT229" s="0"/>
      <c r="XAU229" s="0"/>
      <c r="XAV229" s="0"/>
      <c r="XAW229" s="0"/>
      <c r="XAX229" s="0"/>
      <c r="XAY229" s="0"/>
      <c r="XAZ229" s="0"/>
      <c r="XBA229" s="0"/>
      <c r="XBB229" s="0"/>
      <c r="XBC229" s="0"/>
      <c r="XBD229" s="0"/>
      <c r="XBE229" s="0"/>
      <c r="XBF229" s="0"/>
      <c r="XBG229" s="0"/>
      <c r="XBH229" s="0"/>
      <c r="XBI229" s="0"/>
      <c r="XBJ229" s="0"/>
      <c r="XBK229" s="0"/>
      <c r="XBL229" s="0"/>
      <c r="XBM229" s="0"/>
      <c r="XBN229" s="0"/>
      <c r="XBO229" s="0"/>
      <c r="XBP229" s="0"/>
      <c r="XBQ229" s="0"/>
      <c r="XBR229" s="0"/>
      <c r="XBS229" s="0"/>
      <c r="XBT229" s="0"/>
      <c r="XBU229" s="0"/>
      <c r="XBV229" s="0"/>
      <c r="XBW229" s="0"/>
      <c r="XBX229" s="0"/>
      <c r="XBY229" s="0"/>
      <c r="XBZ229" s="0"/>
      <c r="XCA229" s="0"/>
      <c r="XCB229" s="0"/>
      <c r="XCC229" s="0"/>
      <c r="XCD229" s="0"/>
      <c r="XCE229" s="0"/>
      <c r="XCF229" s="0"/>
      <c r="XCG229" s="0"/>
      <c r="XCH229" s="0"/>
      <c r="XCI229" s="0"/>
      <c r="XCJ229" s="0"/>
      <c r="XCK229" s="0"/>
      <c r="XCL229" s="0"/>
      <c r="XCM229" s="0"/>
      <c r="XCN229" s="0"/>
      <c r="XCO229" s="0"/>
      <c r="XCP229" s="0"/>
      <c r="XCQ229" s="0"/>
      <c r="XCR229" s="0"/>
      <c r="XCS229" s="0"/>
      <c r="XCT229" s="0"/>
      <c r="XCU229" s="0"/>
      <c r="XCV229" s="0"/>
      <c r="XCW229" s="0"/>
      <c r="XCX229" s="0"/>
      <c r="XCY229" s="0"/>
      <c r="XCZ229" s="0"/>
      <c r="XDA229" s="0"/>
      <c r="XDB229" s="0"/>
      <c r="XDC229" s="0"/>
      <c r="XDD229" s="0"/>
      <c r="XDE229" s="0"/>
      <c r="XDF229" s="0"/>
      <c r="XDG229" s="0"/>
      <c r="XDH229" s="0"/>
      <c r="XDI229" s="0"/>
      <c r="XDJ229" s="0"/>
      <c r="XDK229" s="0"/>
      <c r="XDL229" s="0"/>
      <c r="XDM229" s="0"/>
      <c r="XDN229" s="0"/>
      <c r="XDO229" s="0"/>
      <c r="XDP229" s="0"/>
      <c r="XDQ229" s="0"/>
      <c r="XDR229" s="0"/>
      <c r="XDS229" s="0"/>
      <c r="XDT229" s="0"/>
      <c r="XDU229" s="0"/>
      <c r="XDV229" s="0"/>
      <c r="XDW229" s="0"/>
      <c r="XDX229" s="0"/>
      <c r="XDY229" s="0"/>
      <c r="XDZ229" s="0"/>
      <c r="XEA229" s="0"/>
      <c r="XEB229" s="0"/>
      <c r="XEC229" s="0"/>
      <c r="XED229" s="0"/>
      <c r="XEE229" s="0"/>
      <c r="XEF229" s="0"/>
      <c r="XEG229" s="0"/>
      <c r="XEH229" s="0"/>
      <c r="XEI229" s="0"/>
      <c r="XEJ229" s="0"/>
      <c r="XEK229" s="0"/>
      <c r="XEL229" s="0"/>
      <c r="XEM229" s="0"/>
      <c r="XEN229" s="0"/>
      <c r="XEO229" s="0"/>
      <c r="XEP229" s="0"/>
      <c r="XEQ229" s="0"/>
      <c r="XER229" s="0"/>
      <c r="XES229" s="0"/>
      <c r="XET229" s="0"/>
      <c r="XEU229" s="0"/>
      <c r="XEV229" s="0"/>
      <c r="XEW229" s="0"/>
      <c r="XEX229" s="0"/>
      <c r="XEY229" s="0"/>
      <c r="XEZ229" s="0"/>
      <c r="XFA229" s="0"/>
      <c r="XFB229" s="0"/>
      <c r="XFC229" s="0"/>
      <c r="XFD229" s="0"/>
    </row>
    <row r="230" customFormat="false" ht="15" hidden="false" customHeight="true" outlineLevel="0" collapsed="false">
      <c r="B230" s="14"/>
      <c r="C230" s="226"/>
      <c r="D230" s="227"/>
      <c r="E230" s="228"/>
      <c r="F230" s="228"/>
      <c r="G230" s="228"/>
      <c r="H230" s="0"/>
      <c r="I230" s="0"/>
      <c r="J230" s="0"/>
      <c r="K230" s="0"/>
      <c r="L230" s="0"/>
      <c r="M230" s="0"/>
      <c r="N230" s="0"/>
      <c r="O230" s="0"/>
      <c r="P230" s="0"/>
      <c r="Q230" s="0"/>
      <c r="R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c r="AMK230" s="0"/>
      <c r="AML230" s="0"/>
      <c r="AMM230" s="0"/>
      <c r="AMN230" s="0"/>
      <c r="AMO230" s="0"/>
      <c r="AMP230" s="0"/>
      <c r="AMQ230" s="0"/>
      <c r="AMR230" s="0"/>
      <c r="AMS230" s="0"/>
      <c r="AMT230" s="0"/>
      <c r="AMU230" s="0"/>
      <c r="AMV230" s="0"/>
      <c r="AMW230" s="0"/>
      <c r="AMX230" s="0"/>
      <c r="AMY230" s="0"/>
      <c r="AMZ230" s="0"/>
      <c r="ANA230" s="0"/>
      <c r="ANB230" s="0"/>
      <c r="ANC230" s="0"/>
      <c r="AND230" s="0"/>
      <c r="ANE230" s="0"/>
      <c r="ANF230" s="0"/>
      <c r="ANG230" s="0"/>
      <c r="ANH230" s="0"/>
      <c r="ANI230" s="0"/>
      <c r="ANJ230" s="0"/>
      <c r="ANK230" s="0"/>
      <c r="ANL230" s="0"/>
      <c r="ANM230" s="0"/>
      <c r="ANN230" s="0"/>
      <c r="ANO230" s="0"/>
      <c r="ANP230" s="0"/>
      <c r="ANQ230" s="0"/>
      <c r="ANR230" s="0"/>
      <c r="ANS230" s="0"/>
      <c r="ANT230" s="0"/>
      <c r="ANU230" s="0"/>
      <c r="ANV230" s="0"/>
      <c r="ANW230" s="0"/>
      <c r="ANX230" s="0"/>
      <c r="ANY230" s="0"/>
      <c r="ANZ230" s="0"/>
      <c r="AOA230" s="0"/>
      <c r="AOB230" s="0"/>
      <c r="AOC230" s="0"/>
      <c r="AOD230" s="0"/>
      <c r="AOE230" s="0"/>
      <c r="AOF230" s="0"/>
      <c r="AOG230" s="0"/>
      <c r="AOH230" s="0"/>
      <c r="AOI230" s="0"/>
      <c r="AOJ230" s="0"/>
      <c r="AOK230" s="0"/>
      <c r="AOL230" s="0"/>
      <c r="AOM230" s="0"/>
      <c r="AON230" s="0"/>
      <c r="AOO230" s="0"/>
      <c r="AOP230" s="0"/>
      <c r="AOQ230" s="0"/>
      <c r="AOR230" s="0"/>
      <c r="AOS230" s="0"/>
      <c r="AOT230" s="0"/>
      <c r="AOU230" s="0"/>
      <c r="AOV230" s="0"/>
      <c r="AOW230" s="0"/>
      <c r="AOX230" s="0"/>
      <c r="AOY230" s="0"/>
      <c r="AOZ230" s="0"/>
      <c r="APA230" s="0"/>
      <c r="APB230" s="0"/>
      <c r="APC230" s="0"/>
      <c r="APD230" s="0"/>
      <c r="APE230" s="0"/>
      <c r="APF230" s="0"/>
      <c r="APG230" s="0"/>
      <c r="APH230" s="0"/>
      <c r="API230" s="0"/>
      <c r="APJ230" s="0"/>
      <c r="APK230" s="0"/>
      <c r="APL230" s="0"/>
      <c r="APM230" s="0"/>
      <c r="APN230" s="0"/>
      <c r="APO230" s="0"/>
      <c r="APP230" s="0"/>
      <c r="APQ230" s="0"/>
      <c r="APR230" s="0"/>
      <c r="APS230" s="0"/>
      <c r="APT230" s="0"/>
      <c r="APU230" s="0"/>
      <c r="APV230" s="0"/>
      <c r="APW230" s="0"/>
      <c r="APX230" s="0"/>
      <c r="APY230" s="0"/>
      <c r="APZ230" s="0"/>
      <c r="AQA230" s="0"/>
      <c r="AQB230" s="0"/>
      <c r="AQC230" s="0"/>
      <c r="AQD230" s="0"/>
      <c r="AQE230" s="0"/>
      <c r="AQF230" s="0"/>
      <c r="AQG230" s="0"/>
      <c r="AQH230" s="0"/>
      <c r="AQI230" s="0"/>
      <c r="AQJ230" s="0"/>
      <c r="AQK230" s="0"/>
      <c r="AQL230" s="0"/>
      <c r="AQM230" s="0"/>
      <c r="AQN230" s="0"/>
      <c r="AQO230" s="0"/>
      <c r="AQP230" s="0"/>
      <c r="AQQ230" s="0"/>
      <c r="AQR230" s="0"/>
      <c r="AQS230" s="0"/>
      <c r="AQT230" s="0"/>
      <c r="AQU230" s="0"/>
      <c r="AQV230" s="0"/>
      <c r="AQW230" s="0"/>
      <c r="AQX230" s="0"/>
      <c r="AQY230" s="0"/>
      <c r="AQZ230" s="0"/>
      <c r="ARA230" s="0"/>
      <c r="ARB230" s="0"/>
      <c r="ARC230" s="0"/>
      <c r="ARD230" s="0"/>
      <c r="ARE230" s="0"/>
      <c r="ARF230" s="0"/>
      <c r="ARG230" s="0"/>
      <c r="ARH230" s="0"/>
      <c r="ARI230" s="0"/>
      <c r="ARJ230" s="0"/>
      <c r="ARK230" s="0"/>
      <c r="ARL230" s="0"/>
      <c r="ARM230" s="0"/>
      <c r="ARN230" s="0"/>
      <c r="ARO230" s="0"/>
      <c r="ARP230" s="0"/>
      <c r="ARQ230" s="0"/>
      <c r="ARR230" s="0"/>
      <c r="ARS230" s="0"/>
      <c r="ART230" s="0"/>
      <c r="ARU230" s="0"/>
      <c r="ARV230" s="0"/>
      <c r="ARW230" s="0"/>
      <c r="ARX230" s="0"/>
      <c r="ARY230" s="0"/>
      <c r="ARZ230" s="0"/>
      <c r="ASA230" s="0"/>
      <c r="ASB230" s="0"/>
      <c r="ASC230" s="0"/>
      <c r="ASD230" s="0"/>
      <c r="ASE230" s="0"/>
      <c r="ASF230" s="0"/>
      <c r="ASG230" s="0"/>
      <c r="ASH230" s="0"/>
      <c r="ASI230" s="0"/>
      <c r="ASJ230" s="0"/>
      <c r="ASK230" s="0"/>
      <c r="ASL230" s="0"/>
      <c r="ASM230" s="0"/>
      <c r="ASN230" s="0"/>
      <c r="ASO230" s="0"/>
      <c r="ASP230" s="0"/>
      <c r="ASQ230" s="0"/>
      <c r="ASR230" s="0"/>
      <c r="ASS230" s="0"/>
      <c r="AST230" s="0"/>
      <c r="ASU230" s="0"/>
      <c r="ASV230" s="0"/>
      <c r="ASW230" s="0"/>
      <c r="ASX230" s="0"/>
      <c r="ASY230" s="0"/>
      <c r="ASZ230" s="0"/>
      <c r="ATA230" s="0"/>
      <c r="ATB230" s="0"/>
      <c r="ATC230" s="0"/>
      <c r="ATD230" s="0"/>
      <c r="ATE230" s="0"/>
      <c r="ATF230" s="0"/>
      <c r="ATG230" s="0"/>
      <c r="ATH230" s="0"/>
      <c r="ATI230" s="0"/>
      <c r="ATJ230" s="0"/>
      <c r="ATK230" s="0"/>
      <c r="ATL230" s="0"/>
      <c r="ATM230" s="0"/>
      <c r="ATN230" s="0"/>
      <c r="ATO230" s="0"/>
      <c r="ATP230" s="0"/>
      <c r="ATQ230" s="0"/>
      <c r="ATR230" s="0"/>
      <c r="ATS230" s="0"/>
      <c r="ATT230" s="0"/>
      <c r="ATU230" s="0"/>
      <c r="ATV230" s="0"/>
      <c r="ATW230" s="0"/>
      <c r="ATX230" s="0"/>
      <c r="ATY230" s="0"/>
      <c r="ATZ230" s="0"/>
      <c r="AUA230" s="0"/>
      <c r="AUB230" s="0"/>
      <c r="AUC230" s="0"/>
      <c r="AUD230" s="0"/>
      <c r="AUE230" s="0"/>
      <c r="AUF230" s="0"/>
      <c r="AUG230" s="0"/>
      <c r="AUH230" s="0"/>
      <c r="AUI230" s="0"/>
      <c r="AUJ230" s="0"/>
      <c r="AUK230" s="0"/>
      <c r="AUL230" s="0"/>
      <c r="AUM230" s="0"/>
      <c r="AUN230" s="0"/>
      <c r="AUO230" s="0"/>
      <c r="AUP230" s="0"/>
      <c r="AUQ230" s="0"/>
      <c r="AUR230" s="0"/>
      <c r="AUS230" s="0"/>
      <c r="AUT230" s="0"/>
      <c r="AUU230" s="0"/>
      <c r="AUV230" s="0"/>
      <c r="AUW230" s="0"/>
      <c r="AUX230" s="0"/>
      <c r="AUY230" s="0"/>
      <c r="AUZ230" s="0"/>
      <c r="AVA230" s="0"/>
      <c r="AVB230" s="0"/>
      <c r="AVC230" s="0"/>
      <c r="AVD230" s="0"/>
      <c r="AVE230" s="0"/>
      <c r="AVF230" s="0"/>
      <c r="AVG230" s="0"/>
      <c r="AVH230" s="0"/>
      <c r="AVI230" s="0"/>
      <c r="AVJ230" s="0"/>
      <c r="AVK230" s="0"/>
      <c r="AVL230" s="0"/>
      <c r="AVM230" s="0"/>
      <c r="AVN230" s="0"/>
      <c r="AVO230" s="0"/>
      <c r="AVP230" s="0"/>
      <c r="AVQ230" s="0"/>
      <c r="AVR230" s="0"/>
      <c r="AVS230" s="0"/>
      <c r="AVT230" s="0"/>
      <c r="AVU230" s="0"/>
      <c r="AVV230" s="0"/>
      <c r="AVW230" s="0"/>
      <c r="AVX230" s="0"/>
      <c r="AVY230" s="0"/>
      <c r="AVZ230" s="0"/>
      <c r="AWA230" s="0"/>
      <c r="AWB230" s="0"/>
      <c r="AWC230" s="0"/>
      <c r="AWD230" s="0"/>
      <c r="AWE230" s="0"/>
      <c r="AWF230" s="0"/>
      <c r="AWG230" s="0"/>
      <c r="AWH230" s="0"/>
      <c r="AWI230" s="0"/>
      <c r="AWJ230" s="0"/>
      <c r="AWK230" s="0"/>
      <c r="AWL230" s="0"/>
      <c r="AWM230" s="0"/>
      <c r="AWN230" s="0"/>
      <c r="AWO230" s="0"/>
      <c r="AWP230" s="0"/>
      <c r="AWQ230" s="0"/>
      <c r="AWR230" s="0"/>
      <c r="AWS230" s="0"/>
      <c r="AWT230" s="0"/>
      <c r="AWU230" s="0"/>
      <c r="AWV230" s="0"/>
      <c r="AWW230" s="0"/>
      <c r="AWX230" s="0"/>
      <c r="AWY230" s="0"/>
      <c r="AWZ230" s="0"/>
      <c r="AXA230" s="0"/>
      <c r="AXB230" s="0"/>
      <c r="AXC230" s="0"/>
      <c r="AXD230" s="0"/>
      <c r="AXE230" s="0"/>
      <c r="AXF230" s="0"/>
      <c r="AXG230" s="0"/>
      <c r="AXH230" s="0"/>
      <c r="AXI230" s="0"/>
      <c r="AXJ230" s="0"/>
      <c r="AXK230" s="0"/>
      <c r="AXL230" s="0"/>
      <c r="AXM230" s="0"/>
      <c r="AXN230" s="0"/>
      <c r="AXO230" s="0"/>
      <c r="AXP230" s="0"/>
      <c r="AXQ230" s="0"/>
      <c r="AXR230" s="0"/>
      <c r="AXS230" s="0"/>
      <c r="AXT230" s="0"/>
      <c r="AXU230" s="0"/>
      <c r="AXV230" s="0"/>
      <c r="AXW230" s="0"/>
      <c r="AXX230" s="0"/>
      <c r="AXY230" s="0"/>
      <c r="AXZ230" s="0"/>
      <c r="AYA230" s="0"/>
      <c r="AYB230" s="0"/>
      <c r="AYC230" s="0"/>
      <c r="AYD230" s="0"/>
      <c r="AYE230" s="0"/>
      <c r="AYF230" s="0"/>
      <c r="AYG230" s="0"/>
      <c r="AYH230" s="0"/>
      <c r="AYI230" s="0"/>
      <c r="AYJ230" s="0"/>
      <c r="AYK230" s="0"/>
      <c r="AYL230" s="0"/>
      <c r="AYM230" s="0"/>
      <c r="AYN230" s="0"/>
      <c r="AYO230" s="0"/>
      <c r="AYP230" s="0"/>
      <c r="AYQ230" s="0"/>
      <c r="AYR230" s="0"/>
      <c r="AYS230" s="0"/>
      <c r="AYT230" s="0"/>
      <c r="AYU230" s="0"/>
      <c r="AYV230" s="0"/>
      <c r="AYW230" s="0"/>
      <c r="AYX230" s="0"/>
      <c r="AYY230" s="0"/>
      <c r="AYZ230" s="0"/>
      <c r="AZA230" s="0"/>
      <c r="AZB230" s="0"/>
      <c r="AZC230" s="0"/>
      <c r="AZD230" s="0"/>
      <c r="AZE230" s="0"/>
      <c r="AZF230" s="0"/>
      <c r="AZG230" s="0"/>
      <c r="AZH230" s="0"/>
      <c r="AZI230" s="0"/>
      <c r="AZJ230" s="0"/>
      <c r="AZK230" s="0"/>
      <c r="AZL230" s="0"/>
      <c r="AZM230" s="0"/>
      <c r="AZN230" s="0"/>
      <c r="AZO230" s="0"/>
      <c r="AZP230" s="0"/>
      <c r="AZQ230" s="0"/>
      <c r="AZR230" s="0"/>
      <c r="AZS230" s="0"/>
      <c r="AZT230" s="0"/>
      <c r="AZU230" s="0"/>
      <c r="AZV230" s="0"/>
      <c r="AZW230" s="0"/>
      <c r="AZX230" s="0"/>
      <c r="AZY230" s="0"/>
      <c r="AZZ230" s="0"/>
      <c r="BAA230" s="0"/>
      <c r="BAB230" s="0"/>
      <c r="BAC230" s="0"/>
      <c r="BAD230" s="0"/>
      <c r="BAE230" s="0"/>
      <c r="BAF230" s="0"/>
      <c r="BAG230" s="0"/>
      <c r="BAH230" s="0"/>
      <c r="BAI230" s="0"/>
      <c r="BAJ230" s="0"/>
      <c r="BAK230" s="0"/>
      <c r="BAL230" s="0"/>
      <c r="BAM230" s="0"/>
      <c r="BAN230" s="0"/>
      <c r="BAO230" s="0"/>
      <c r="BAP230" s="0"/>
      <c r="BAQ230" s="0"/>
      <c r="BAR230" s="0"/>
      <c r="BAS230" s="0"/>
      <c r="BAT230" s="0"/>
      <c r="BAU230" s="0"/>
      <c r="BAV230" s="0"/>
      <c r="BAW230" s="0"/>
      <c r="BAX230" s="0"/>
      <c r="BAY230" s="0"/>
      <c r="BAZ230" s="0"/>
      <c r="BBA230" s="0"/>
      <c r="BBB230" s="0"/>
      <c r="BBC230" s="0"/>
      <c r="BBD230" s="0"/>
      <c r="BBE230" s="0"/>
      <c r="BBF230" s="0"/>
      <c r="BBG230" s="0"/>
      <c r="BBH230" s="0"/>
      <c r="BBI230" s="0"/>
      <c r="BBJ230" s="0"/>
      <c r="BBK230" s="0"/>
      <c r="BBL230" s="0"/>
      <c r="BBM230" s="0"/>
      <c r="BBN230" s="0"/>
      <c r="BBO230" s="0"/>
      <c r="BBP230" s="0"/>
      <c r="BBQ230" s="0"/>
      <c r="BBR230" s="0"/>
      <c r="BBS230" s="0"/>
      <c r="BBT230" s="0"/>
      <c r="BBU230" s="0"/>
      <c r="BBV230" s="0"/>
      <c r="BBW230" s="0"/>
      <c r="BBX230" s="0"/>
      <c r="BBY230" s="0"/>
      <c r="BBZ230" s="0"/>
      <c r="BCA230" s="0"/>
      <c r="BCB230" s="0"/>
      <c r="BCC230" s="0"/>
      <c r="BCD230" s="0"/>
      <c r="BCE230" s="0"/>
      <c r="BCF230" s="0"/>
      <c r="BCG230" s="0"/>
      <c r="BCH230" s="0"/>
      <c r="BCI230" s="0"/>
      <c r="BCJ230" s="0"/>
      <c r="BCK230" s="0"/>
      <c r="BCL230" s="0"/>
      <c r="BCM230" s="0"/>
      <c r="BCN230" s="0"/>
      <c r="BCO230" s="0"/>
      <c r="BCP230" s="0"/>
      <c r="BCQ230" s="0"/>
      <c r="BCR230" s="0"/>
      <c r="BCS230" s="0"/>
      <c r="BCT230" s="0"/>
      <c r="BCU230" s="0"/>
      <c r="BCV230" s="0"/>
      <c r="BCW230" s="0"/>
      <c r="BCX230" s="0"/>
      <c r="BCY230" s="0"/>
      <c r="BCZ230" s="0"/>
      <c r="BDA230" s="0"/>
      <c r="BDB230" s="0"/>
      <c r="BDC230" s="0"/>
      <c r="BDD230" s="0"/>
      <c r="BDE230" s="0"/>
      <c r="BDF230" s="0"/>
      <c r="BDG230" s="0"/>
      <c r="BDH230" s="0"/>
      <c r="BDI230" s="0"/>
      <c r="BDJ230" s="0"/>
      <c r="BDK230" s="0"/>
      <c r="BDL230" s="0"/>
      <c r="BDM230" s="0"/>
      <c r="BDN230" s="0"/>
      <c r="BDO230" s="0"/>
      <c r="BDP230" s="0"/>
      <c r="BDQ230" s="0"/>
      <c r="BDR230" s="0"/>
      <c r="BDS230" s="0"/>
      <c r="BDT230" s="0"/>
      <c r="BDU230" s="0"/>
      <c r="BDV230" s="0"/>
      <c r="BDW230" s="0"/>
      <c r="BDX230" s="0"/>
      <c r="BDY230" s="0"/>
      <c r="BDZ230" s="0"/>
      <c r="BEA230" s="0"/>
      <c r="BEB230" s="0"/>
      <c r="BEC230" s="0"/>
      <c r="BED230" s="0"/>
      <c r="BEE230" s="0"/>
      <c r="BEF230" s="0"/>
      <c r="BEG230" s="0"/>
      <c r="BEH230" s="0"/>
      <c r="BEI230" s="0"/>
      <c r="BEJ230" s="0"/>
      <c r="BEK230" s="0"/>
      <c r="BEL230" s="0"/>
      <c r="BEM230" s="0"/>
      <c r="BEN230" s="0"/>
      <c r="BEO230" s="0"/>
      <c r="BEP230" s="0"/>
      <c r="BEQ230" s="0"/>
      <c r="BER230" s="0"/>
      <c r="BES230" s="0"/>
      <c r="BET230" s="0"/>
      <c r="BEU230" s="0"/>
      <c r="BEV230" s="0"/>
      <c r="BEW230" s="0"/>
      <c r="BEX230" s="0"/>
      <c r="BEY230" s="0"/>
      <c r="BEZ230" s="0"/>
      <c r="BFA230" s="0"/>
      <c r="BFB230" s="0"/>
      <c r="BFC230" s="0"/>
      <c r="BFD230" s="0"/>
      <c r="BFE230" s="0"/>
      <c r="BFF230" s="0"/>
      <c r="BFG230" s="0"/>
      <c r="BFH230" s="0"/>
      <c r="BFI230" s="0"/>
      <c r="BFJ230" s="0"/>
      <c r="BFK230" s="0"/>
      <c r="BFL230" s="0"/>
      <c r="BFM230" s="0"/>
      <c r="BFN230" s="0"/>
      <c r="BFO230" s="0"/>
      <c r="BFP230" s="0"/>
      <c r="BFQ230" s="0"/>
      <c r="BFR230" s="0"/>
      <c r="BFS230" s="0"/>
      <c r="BFT230" s="0"/>
      <c r="BFU230" s="0"/>
      <c r="BFV230" s="0"/>
      <c r="BFW230" s="0"/>
      <c r="BFX230" s="0"/>
      <c r="BFY230" s="0"/>
      <c r="BFZ230" s="0"/>
      <c r="BGA230" s="0"/>
      <c r="BGB230" s="0"/>
      <c r="BGC230" s="0"/>
      <c r="BGD230" s="0"/>
      <c r="BGE230" s="0"/>
      <c r="BGF230" s="0"/>
      <c r="BGG230" s="0"/>
      <c r="BGH230" s="0"/>
      <c r="BGI230" s="0"/>
      <c r="BGJ230" s="0"/>
      <c r="BGK230" s="0"/>
      <c r="BGL230" s="0"/>
      <c r="BGM230" s="0"/>
      <c r="BGN230" s="0"/>
      <c r="BGO230" s="0"/>
      <c r="BGP230" s="0"/>
      <c r="BGQ230" s="0"/>
      <c r="BGR230" s="0"/>
      <c r="BGS230" s="0"/>
      <c r="BGT230" s="0"/>
      <c r="BGU230" s="0"/>
      <c r="BGV230" s="0"/>
      <c r="BGW230" s="0"/>
      <c r="BGX230" s="0"/>
      <c r="BGY230" s="0"/>
      <c r="BGZ230" s="0"/>
      <c r="BHA230" s="0"/>
      <c r="BHB230" s="0"/>
      <c r="BHC230" s="0"/>
      <c r="BHD230" s="0"/>
      <c r="BHE230" s="0"/>
      <c r="BHF230" s="0"/>
      <c r="BHG230" s="0"/>
      <c r="BHH230" s="0"/>
      <c r="BHI230" s="0"/>
      <c r="BHJ230" s="0"/>
      <c r="BHK230" s="0"/>
      <c r="BHL230" s="0"/>
      <c r="BHM230" s="0"/>
      <c r="BHN230" s="0"/>
      <c r="BHO230" s="0"/>
      <c r="BHP230" s="0"/>
      <c r="BHQ230" s="0"/>
      <c r="BHR230" s="0"/>
      <c r="BHS230" s="0"/>
      <c r="BHT230" s="0"/>
      <c r="BHU230" s="0"/>
      <c r="BHV230" s="0"/>
      <c r="BHW230" s="0"/>
      <c r="BHX230" s="0"/>
      <c r="BHY230" s="0"/>
      <c r="BHZ230" s="0"/>
      <c r="BIA230" s="0"/>
      <c r="BIB230" s="0"/>
      <c r="BIC230" s="0"/>
      <c r="BID230" s="0"/>
      <c r="BIE230" s="0"/>
      <c r="BIF230" s="0"/>
      <c r="BIG230" s="0"/>
      <c r="BIH230" s="0"/>
      <c r="BII230" s="0"/>
      <c r="BIJ230" s="0"/>
      <c r="BIK230" s="0"/>
      <c r="BIL230" s="0"/>
      <c r="BIM230" s="0"/>
      <c r="BIN230" s="0"/>
      <c r="BIO230" s="0"/>
      <c r="BIP230" s="0"/>
      <c r="BIQ230" s="0"/>
      <c r="BIR230" s="0"/>
      <c r="BIS230" s="0"/>
      <c r="BIT230" s="0"/>
      <c r="BIU230" s="0"/>
      <c r="BIV230" s="0"/>
      <c r="BIW230" s="0"/>
      <c r="BIX230" s="0"/>
      <c r="BIY230" s="0"/>
      <c r="BIZ230" s="0"/>
      <c r="BJA230" s="0"/>
      <c r="BJB230" s="0"/>
      <c r="BJC230" s="0"/>
      <c r="BJD230" s="0"/>
      <c r="BJE230" s="0"/>
      <c r="BJF230" s="0"/>
      <c r="BJG230" s="0"/>
      <c r="BJH230" s="0"/>
      <c r="BJI230" s="0"/>
      <c r="BJJ230" s="0"/>
      <c r="BJK230" s="0"/>
      <c r="BJL230" s="0"/>
      <c r="BJM230" s="0"/>
      <c r="BJN230" s="0"/>
      <c r="BJO230" s="0"/>
      <c r="BJP230" s="0"/>
      <c r="BJQ230" s="0"/>
      <c r="BJR230" s="0"/>
      <c r="BJS230" s="0"/>
      <c r="BJT230" s="0"/>
      <c r="BJU230" s="0"/>
      <c r="BJV230" s="0"/>
      <c r="BJW230" s="0"/>
      <c r="BJX230" s="0"/>
      <c r="BJY230" s="0"/>
      <c r="BJZ230" s="0"/>
      <c r="BKA230" s="0"/>
      <c r="BKB230" s="0"/>
      <c r="BKC230" s="0"/>
      <c r="BKD230" s="0"/>
      <c r="BKE230" s="0"/>
      <c r="BKF230" s="0"/>
      <c r="BKG230" s="0"/>
      <c r="BKH230" s="0"/>
      <c r="BKI230" s="0"/>
      <c r="BKJ230" s="0"/>
      <c r="BKK230" s="0"/>
      <c r="BKL230" s="0"/>
      <c r="BKM230" s="0"/>
      <c r="BKN230" s="0"/>
      <c r="BKO230" s="0"/>
      <c r="BKP230" s="0"/>
      <c r="BKQ230" s="0"/>
      <c r="BKR230" s="0"/>
      <c r="BKS230" s="0"/>
      <c r="BKT230" s="0"/>
      <c r="BKU230" s="0"/>
      <c r="BKV230" s="0"/>
      <c r="BKW230" s="0"/>
      <c r="BKX230" s="0"/>
      <c r="BKY230" s="0"/>
      <c r="BKZ230" s="0"/>
      <c r="BLA230" s="0"/>
      <c r="BLB230" s="0"/>
      <c r="BLC230" s="0"/>
      <c r="BLD230" s="0"/>
      <c r="BLE230" s="0"/>
      <c r="BLF230" s="0"/>
      <c r="BLG230" s="0"/>
      <c r="BLH230" s="0"/>
      <c r="BLI230" s="0"/>
      <c r="BLJ230" s="0"/>
      <c r="BLK230" s="0"/>
      <c r="BLL230" s="0"/>
      <c r="BLM230" s="0"/>
      <c r="BLN230" s="0"/>
      <c r="BLO230" s="0"/>
      <c r="BLP230" s="0"/>
      <c r="BLQ230" s="0"/>
      <c r="BLR230" s="0"/>
      <c r="BLS230" s="0"/>
      <c r="BLT230" s="0"/>
      <c r="BLU230" s="0"/>
      <c r="BLV230" s="0"/>
      <c r="BLW230" s="0"/>
      <c r="BLX230" s="0"/>
      <c r="BLY230" s="0"/>
      <c r="BLZ230" s="0"/>
      <c r="BMA230" s="0"/>
      <c r="BMB230" s="0"/>
      <c r="BMC230" s="0"/>
      <c r="BMD230" s="0"/>
      <c r="BME230" s="0"/>
      <c r="BMF230" s="0"/>
      <c r="BMG230" s="0"/>
      <c r="BMH230" s="0"/>
      <c r="BMI230" s="0"/>
      <c r="BMJ230" s="0"/>
      <c r="BMK230" s="0"/>
      <c r="BML230" s="0"/>
      <c r="BMM230" s="0"/>
      <c r="BMN230" s="0"/>
      <c r="BMO230" s="0"/>
      <c r="BMP230" s="0"/>
      <c r="BMQ230" s="0"/>
      <c r="BMR230" s="0"/>
      <c r="BMS230" s="0"/>
      <c r="BMT230" s="0"/>
      <c r="BMU230" s="0"/>
      <c r="BMV230" s="0"/>
      <c r="BMW230" s="0"/>
      <c r="BMX230" s="0"/>
      <c r="BMY230" s="0"/>
      <c r="BMZ230" s="0"/>
      <c r="BNA230" s="0"/>
      <c r="BNB230" s="0"/>
      <c r="BNC230" s="0"/>
      <c r="BND230" s="0"/>
      <c r="BNE230" s="0"/>
      <c r="BNF230" s="0"/>
      <c r="BNG230" s="0"/>
      <c r="BNH230" s="0"/>
      <c r="BNI230" s="0"/>
      <c r="BNJ230" s="0"/>
      <c r="BNK230" s="0"/>
      <c r="BNL230" s="0"/>
      <c r="BNM230" s="0"/>
      <c r="BNN230" s="0"/>
      <c r="BNO230" s="0"/>
      <c r="BNP230" s="0"/>
      <c r="BNQ230" s="0"/>
      <c r="BNR230" s="0"/>
      <c r="BNS230" s="0"/>
      <c r="BNT230" s="0"/>
      <c r="BNU230" s="0"/>
      <c r="BNV230" s="0"/>
      <c r="BNW230" s="0"/>
      <c r="BNX230" s="0"/>
      <c r="BNY230" s="0"/>
      <c r="BNZ230" s="0"/>
      <c r="BOA230" s="0"/>
      <c r="BOB230" s="0"/>
      <c r="BOC230" s="0"/>
      <c r="BOD230" s="0"/>
      <c r="BOE230" s="0"/>
      <c r="BOF230" s="0"/>
      <c r="BOG230" s="0"/>
      <c r="BOH230" s="0"/>
      <c r="BOI230" s="0"/>
      <c r="BOJ230" s="0"/>
      <c r="BOK230" s="0"/>
      <c r="BOL230" s="0"/>
      <c r="BOM230" s="0"/>
      <c r="BON230" s="0"/>
      <c r="BOO230" s="0"/>
      <c r="BOP230" s="0"/>
      <c r="BOQ230" s="0"/>
      <c r="BOR230" s="0"/>
      <c r="BOS230" s="0"/>
      <c r="BOT230" s="0"/>
      <c r="BOU230" s="0"/>
      <c r="BOV230" s="0"/>
      <c r="BOW230" s="0"/>
      <c r="BOX230" s="0"/>
      <c r="BOY230" s="0"/>
      <c r="BOZ230" s="0"/>
      <c r="BPA230" s="0"/>
      <c r="BPB230" s="0"/>
      <c r="BPC230" s="0"/>
      <c r="BPD230" s="0"/>
      <c r="BPE230" s="0"/>
      <c r="BPF230" s="0"/>
      <c r="BPG230" s="0"/>
      <c r="BPH230" s="0"/>
      <c r="BPI230" s="0"/>
      <c r="BPJ230" s="0"/>
      <c r="BPK230" s="0"/>
      <c r="BPL230" s="0"/>
      <c r="BPM230" s="0"/>
      <c r="BPN230" s="0"/>
      <c r="BPO230" s="0"/>
      <c r="BPP230" s="0"/>
      <c r="BPQ230" s="0"/>
      <c r="BPR230" s="0"/>
      <c r="BPS230" s="0"/>
      <c r="BPT230" s="0"/>
      <c r="BPU230" s="0"/>
      <c r="BPV230" s="0"/>
      <c r="BPW230" s="0"/>
      <c r="BPX230" s="0"/>
      <c r="BPY230" s="0"/>
      <c r="BPZ230" s="0"/>
      <c r="BQA230" s="0"/>
      <c r="BQB230" s="0"/>
      <c r="BQC230" s="0"/>
      <c r="BQD230" s="0"/>
      <c r="BQE230" s="0"/>
      <c r="BQF230" s="0"/>
      <c r="BQG230" s="0"/>
      <c r="BQH230" s="0"/>
      <c r="BQI230" s="0"/>
      <c r="BQJ230" s="0"/>
      <c r="BQK230" s="0"/>
      <c r="BQL230" s="0"/>
      <c r="BQM230" s="0"/>
      <c r="BQN230" s="0"/>
      <c r="BQO230" s="0"/>
      <c r="BQP230" s="0"/>
      <c r="BQQ230" s="0"/>
      <c r="BQR230" s="0"/>
      <c r="BQS230" s="0"/>
      <c r="BQT230" s="0"/>
      <c r="BQU230" s="0"/>
      <c r="BQV230" s="0"/>
      <c r="BQW230" s="0"/>
      <c r="BQX230" s="0"/>
      <c r="BQY230" s="0"/>
      <c r="BQZ230" s="0"/>
      <c r="BRA230" s="0"/>
      <c r="BRB230" s="0"/>
      <c r="BRC230" s="0"/>
      <c r="BRD230" s="0"/>
      <c r="BRE230" s="0"/>
      <c r="BRF230" s="0"/>
      <c r="BRG230" s="0"/>
      <c r="BRH230" s="0"/>
      <c r="BRI230" s="0"/>
      <c r="BRJ230" s="0"/>
      <c r="BRK230" s="0"/>
      <c r="BRL230" s="0"/>
      <c r="BRM230" s="0"/>
      <c r="BRN230" s="0"/>
      <c r="BRO230" s="0"/>
      <c r="BRP230" s="0"/>
      <c r="BRQ230" s="0"/>
      <c r="BRR230" s="0"/>
      <c r="BRS230" s="0"/>
      <c r="BRT230" s="0"/>
      <c r="BRU230" s="0"/>
      <c r="BRV230" s="0"/>
      <c r="BRW230" s="0"/>
      <c r="BRX230" s="0"/>
      <c r="BRY230" s="0"/>
      <c r="BRZ230" s="0"/>
      <c r="BSA230" s="0"/>
      <c r="BSB230" s="0"/>
      <c r="BSC230" s="0"/>
      <c r="BSD230" s="0"/>
      <c r="BSE230" s="0"/>
      <c r="BSF230" s="0"/>
      <c r="BSG230" s="0"/>
      <c r="BSH230" s="0"/>
      <c r="BSI230" s="0"/>
      <c r="BSJ230" s="0"/>
      <c r="BSK230" s="0"/>
      <c r="BSL230" s="0"/>
      <c r="BSM230" s="0"/>
      <c r="BSN230" s="0"/>
      <c r="BSO230" s="0"/>
      <c r="BSP230" s="0"/>
      <c r="BSQ230" s="0"/>
      <c r="BSR230" s="0"/>
      <c r="BSS230" s="0"/>
      <c r="BST230" s="0"/>
      <c r="BSU230" s="0"/>
      <c r="BSV230" s="0"/>
      <c r="BSW230" s="0"/>
      <c r="BSX230" s="0"/>
      <c r="BSY230" s="0"/>
      <c r="BSZ230" s="0"/>
      <c r="BTA230" s="0"/>
      <c r="BTB230" s="0"/>
      <c r="BTC230" s="0"/>
      <c r="BTD230" s="0"/>
      <c r="BTE230" s="0"/>
      <c r="BTF230" s="0"/>
      <c r="BTG230" s="0"/>
      <c r="BTH230" s="0"/>
      <c r="BTI230" s="0"/>
      <c r="BTJ230" s="0"/>
      <c r="BTK230" s="0"/>
      <c r="BTL230" s="0"/>
      <c r="BTM230" s="0"/>
      <c r="BTN230" s="0"/>
      <c r="BTO230" s="0"/>
      <c r="BTP230" s="0"/>
      <c r="BTQ230" s="0"/>
      <c r="BTR230" s="0"/>
      <c r="BTS230" s="0"/>
      <c r="BTT230" s="0"/>
      <c r="BTU230" s="0"/>
      <c r="BTV230" s="0"/>
      <c r="BTW230" s="0"/>
      <c r="BTX230" s="0"/>
      <c r="BTY230" s="0"/>
      <c r="BTZ230" s="0"/>
      <c r="BUA230" s="0"/>
      <c r="BUB230" s="0"/>
      <c r="BUC230" s="0"/>
      <c r="BUD230" s="0"/>
      <c r="BUE230" s="0"/>
      <c r="BUF230" s="0"/>
      <c r="BUG230" s="0"/>
      <c r="BUH230" s="0"/>
      <c r="BUI230" s="0"/>
      <c r="BUJ230" s="0"/>
      <c r="BUK230" s="0"/>
      <c r="BUL230" s="0"/>
      <c r="BUM230" s="0"/>
      <c r="BUN230" s="0"/>
      <c r="BUO230" s="0"/>
      <c r="BUP230" s="0"/>
      <c r="BUQ230" s="0"/>
      <c r="BUR230" s="0"/>
      <c r="BUS230" s="0"/>
      <c r="BUT230" s="0"/>
      <c r="BUU230" s="0"/>
      <c r="BUV230" s="0"/>
      <c r="BUW230" s="0"/>
      <c r="BUX230" s="0"/>
      <c r="BUY230" s="0"/>
      <c r="BUZ230" s="0"/>
      <c r="BVA230" s="0"/>
      <c r="BVB230" s="0"/>
      <c r="BVC230" s="0"/>
      <c r="BVD230" s="0"/>
      <c r="BVE230" s="0"/>
      <c r="BVF230" s="0"/>
      <c r="BVG230" s="0"/>
      <c r="BVH230" s="0"/>
      <c r="BVI230" s="0"/>
      <c r="BVJ230" s="0"/>
      <c r="BVK230" s="0"/>
      <c r="BVL230" s="0"/>
      <c r="BVM230" s="0"/>
      <c r="BVN230" s="0"/>
      <c r="BVO230" s="0"/>
      <c r="BVP230" s="0"/>
      <c r="BVQ230" s="0"/>
      <c r="BVR230" s="0"/>
      <c r="BVS230" s="0"/>
      <c r="BVT230" s="0"/>
      <c r="BVU230" s="0"/>
      <c r="BVV230" s="0"/>
      <c r="BVW230" s="0"/>
      <c r="BVX230" s="0"/>
      <c r="BVY230" s="0"/>
      <c r="BVZ230" s="0"/>
      <c r="BWA230" s="0"/>
      <c r="BWB230" s="0"/>
      <c r="BWC230" s="0"/>
      <c r="BWD230" s="0"/>
      <c r="BWE230" s="0"/>
      <c r="BWF230" s="0"/>
      <c r="BWG230" s="0"/>
      <c r="BWH230" s="0"/>
      <c r="BWI230" s="0"/>
      <c r="BWJ230" s="0"/>
      <c r="BWK230" s="0"/>
      <c r="BWL230" s="0"/>
      <c r="BWM230" s="0"/>
      <c r="BWN230" s="0"/>
      <c r="BWO230" s="0"/>
      <c r="BWP230" s="0"/>
      <c r="BWQ230" s="0"/>
      <c r="BWR230" s="0"/>
      <c r="BWS230" s="0"/>
      <c r="BWT230" s="0"/>
      <c r="BWU230" s="0"/>
      <c r="BWV230" s="0"/>
      <c r="BWW230" s="0"/>
      <c r="BWX230" s="0"/>
      <c r="BWY230" s="0"/>
      <c r="BWZ230" s="0"/>
      <c r="BXA230" s="0"/>
      <c r="BXB230" s="0"/>
      <c r="BXC230" s="0"/>
      <c r="BXD230" s="0"/>
      <c r="BXE230" s="0"/>
      <c r="BXF230" s="0"/>
      <c r="BXG230" s="0"/>
      <c r="BXH230" s="0"/>
      <c r="BXI230" s="0"/>
      <c r="BXJ230" s="0"/>
      <c r="BXK230" s="0"/>
      <c r="BXL230" s="0"/>
      <c r="BXM230" s="0"/>
      <c r="BXN230" s="0"/>
      <c r="BXO230" s="0"/>
      <c r="BXP230" s="0"/>
      <c r="BXQ230" s="0"/>
      <c r="BXR230" s="0"/>
      <c r="BXS230" s="0"/>
      <c r="BXT230" s="0"/>
      <c r="BXU230" s="0"/>
      <c r="BXV230" s="0"/>
      <c r="BXW230" s="0"/>
      <c r="BXX230" s="0"/>
      <c r="BXY230" s="0"/>
      <c r="BXZ230" s="0"/>
      <c r="BYA230" s="0"/>
      <c r="BYB230" s="0"/>
      <c r="BYC230" s="0"/>
      <c r="BYD230" s="0"/>
      <c r="BYE230" s="0"/>
      <c r="BYF230" s="0"/>
      <c r="BYG230" s="0"/>
      <c r="BYH230" s="0"/>
      <c r="BYI230" s="0"/>
      <c r="BYJ230" s="0"/>
      <c r="BYK230" s="0"/>
      <c r="BYL230" s="0"/>
      <c r="BYM230" s="0"/>
      <c r="BYN230" s="0"/>
      <c r="BYO230" s="0"/>
      <c r="BYP230" s="0"/>
      <c r="BYQ230" s="0"/>
      <c r="BYR230" s="0"/>
      <c r="BYS230" s="0"/>
      <c r="BYT230" s="0"/>
      <c r="BYU230" s="0"/>
      <c r="BYV230" s="0"/>
      <c r="BYW230" s="0"/>
      <c r="BYX230" s="0"/>
      <c r="BYY230" s="0"/>
      <c r="BYZ230" s="0"/>
      <c r="BZA230" s="0"/>
      <c r="BZB230" s="0"/>
      <c r="BZC230" s="0"/>
      <c r="BZD230" s="0"/>
      <c r="BZE230" s="0"/>
      <c r="BZF230" s="0"/>
      <c r="BZG230" s="0"/>
      <c r="BZH230" s="0"/>
      <c r="BZI230" s="0"/>
      <c r="BZJ230" s="0"/>
      <c r="BZK230" s="0"/>
      <c r="BZL230" s="0"/>
      <c r="BZM230" s="0"/>
      <c r="BZN230" s="0"/>
      <c r="BZO230" s="0"/>
      <c r="BZP230" s="0"/>
      <c r="BZQ230" s="0"/>
      <c r="BZR230" s="0"/>
      <c r="BZS230" s="0"/>
      <c r="BZT230" s="0"/>
      <c r="BZU230" s="0"/>
      <c r="BZV230" s="0"/>
      <c r="BZW230" s="0"/>
      <c r="BZX230" s="0"/>
      <c r="BZY230" s="0"/>
      <c r="BZZ230" s="0"/>
      <c r="CAA230" s="0"/>
      <c r="CAB230" s="0"/>
      <c r="CAC230" s="0"/>
      <c r="CAD230" s="0"/>
      <c r="CAE230" s="0"/>
      <c r="CAF230" s="0"/>
      <c r="CAG230" s="0"/>
      <c r="CAH230" s="0"/>
      <c r="CAI230" s="0"/>
      <c r="CAJ230" s="0"/>
      <c r="CAK230" s="0"/>
      <c r="CAL230" s="0"/>
      <c r="CAM230" s="0"/>
      <c r="CAN230" s="0"/>
      <c r="CAO230" s="0"/>
      <c r="CAP230" s="0"/>
      <c r="CAQ230" s="0"/>
      <c r="CAR230" s="0"/>
      <c r="CAS230" s="0"/>
      <c r="CAT230" s="0"/>
      <c r="CAU230" s="0"/>
      <c r="CAV230" s="0"/>
      <c r="CAW230" s="0"/>
      <c r="CAX230" s="0"/>
      <c r="CAY230" s="0"/>
      <c r="CAZ230" s="0"/>
      <c r="CBA230" s="0"/>
      <c r="CBB230" s="0"/>
      <c r="CBC230" s="0"/>
      <c r="CBD230" s="0"/>
      <c r="CBE230" s="0"/>
      <c r="CBF230" s="0"/>
      <c r="CBG230" s="0"/>
      <c r="CBH230" s="0"/>
      <c r="CBI230" s="0"/>
      <c r="CBJ230" s="0"/>
      <c r="CBK230" s="0"/>
      <c r="CBL230" s="0"/>
      <c r="CBM230" s="0"/>
      <c r="CBN230" s="0"/>
      <c r="CBO230" s="0"/>
      <c r="CBP230" s="0"/>
      <c r="CBQ230" s="0"/>
      <c r="CBR230" s="0"/>
      <c r="CBS230" s="0"/>
      <c r="CBT230" s="0"/>
      <c r="CBU230" s="0"/>
      <c r="CBV230" s="0"/>
      <c r="CBW230" s="0"/>
      <c r="CBX230" s="0"/>
      <c r="CBY230" s="0"/>
      <c r="CBZ230" s="0"/>
      <c r="CCA230" s="0"/>
      <c r="CCB230" s="0"/>
      <c r="CCC230" s="0"/>
      <c r="CCD230" s="0"/>
      <c r="CCE230" s="0"/>
      <c r="CCF230" s="0"/>
      <c r="CCG230" s="0"/>
      <c r="CCH230" s="0"/>
      <c r="CCI230" s="0"/>
      <c r="CCJ230" s="0"/>
      <c r="CCK230" s="0"/>
      <c r="CCL230" s="0"/>
      <c r="CCM230" s="0"/>
      <c r="CCN230" s="0"/>
      <c r="CCO230" s="0"/>
      <c r="CCP230" s="0"/>
      <c r="CCQ230" s="0"/>
      <c r="CCR230" s="0"/>
      <c r="CCS230" s="0"/>
      <c r="CCT230" s="0"/>
      <c r="CCU230" s="0"/>
      <c r="CCV230" s="0"/>
      <c r="CCW230" s="0"/>
      <c r="CCX230" s="0"/>
      <c r="CCY230" s="0"/>
      <c r="CCZ230" s="0"/>
      <c r="CDA230" s="0"/>
      <c r="CDB230" s="0"/>
      <c r="CDC230" s="0"/>
      <c r="CDD230" s="0"/>
      <c r="CDE230" s="0"/>
      <c r="CDF230" s="0"/>
      <c r="CDG230" s="0"/>
      <c r="CDH230" s="0"/>
      <c r="CDI230" s="0"/>
      <c r="CDJ230" s="0"/>
      <c r="CDK230" s="0"/>
      <c r="CDL230" s="0"/>
      <c r="CDM230" s="0"/>
      <c r="CDN230" s="0"/>
      <c r="CDO230" s="0"/>
      <c r="CDP230" s="0"/>
      <c r="CDQ230" s="0"/>
      <c r="CDR230" s="0"/>
      <c r="CDS230" s="0"/>
      <c r="CDT230" s="0"/>
      <c r="CDU230" s="0"/>
      <c r="CDV230" s="0"/>
      <c r="CDW230" s="0"/>
      <c r="CDX230" s="0"/>
      <c r="CDY230" s="0"/>
      <c r="CDZ230" s="0"/>
      <c r="CEA230" s="0"/>
      <c r="CEB230" s="0"/>
      <c r="CEC230" s="0"/>
      <c r="CED230" s="0"/>
      <c r="CEE230" s="0"/>
      <c r="CEF230" s="0"/>
      <c r="CEG230" s="0"/>
      <c r="CEH230" s="0"/>
      <c r="CEI230" s="0"/>
      <c r="CEJ230" s="0"/>
      <c r="CEK230" s="0"/>
      <c r="CEL230" s="0"/>
      <c r="CEM230" s="0"/>
      <c r="CEN230" s="0"/>
      <c r="CEO230" s="0"/>
      <c r="CEP230" s="0"/>
      <c r="CEQ230" s="0"/>
      <c r="CER230" s="0"/>
      <c r="CES230" s="0"/>
      <c r="CET230" s="0"/>
      <c r="CEU230" s="0"/>
      <c r="CEV230" s="0"/>
      <c r="CEW230" s="0"/>
      <c r="CEX230" s="0"/>
      <c r="CEY230" s="0"/>
      <c r="CEZ230" s="0"/>
      <c r="CFA230" s="0"/>
      <c r="CFB230" s="0"/>
      <c r="CFC230" s="0"/>
      <c r="CFD230" s="0"/>
      <c r="CFE230" s="0"/>
      <c r="CFF230" s="0"/>
      <c r="CFG230" s="0"/>
      <c r="CFH230" s="0"/>
      <c r="CFI230" s="0"/>
      <c r="CFJ230" s="0"/>
      <c r="CFK230" s="0"/>
      <c r="CFL230" s="0"/>
      <c r="CFM230" s="0"/>
      <c r="CFN230" s="0"/>
      <c r="CFO230" s="0"/>
      <c r="CFP230" s="0"/>
      <c r="CFQ230" s="0"/>
      <c r="CFR230" s="0"/>
      <c r="CFS230" s="0"/>
      <c r="CFT230" s="0"/>
      <c r="CFU230" s="0"/>
      <c r="CFV230" s="0"/>
      <c r="CFW230" s="0"/>
      <c r="CFX230" s="0"/>
      <c r="CFY230" s="0"/>
      <c r="CFZ230" s="0"/>
      <c r="CGA230" s="0"/>
      <c r="CGB230" s="0"/>
      <c r="CGC230" s="0"/>
      <c r="CGD230" s="0"/>
      <c r="CGE230" s="0"/>
      <c r="CGF230" s="0"/>
      <c r="CGG230" s="0"/>
      <c r="CGH230" s="0"/>
      <c r="CGI230" s="0"/>
      <c r="CGJ230" s="0"/>
      <c r="CGK230" s="0"/>
      <c r="CGL230" s="0"/>
      <c r="CGM230" s="0"/>
      <c r="CGN230" s="0"/>
      <c r="CGO230" s="0"/>
      <c r="CGP230" s="0"/>
      <c r="CGQ230" s="0"/>
      <c r="CGR230" s="0"/>
      <c r="CGS230" s="0"/>
      <c r="CGT230" s="0"/>
      <c r="CGU230" s="0"/>
      <c r="CGV230" s="0"/>
      <c r="CGW230" s="0"/>
      <c r="CGX230" s="0"/>
      <c r="CGY230" s="0"/>
      <c r="CGZ230" s="0"/>
      <c r="CHA230" s="0"/>
      <c r="CHB230" s="0"/>
      <c r="CHC230" s="0"/>
      <c r="CHD230" s="0"/>
      <c r="CHE230" s="0"/>
      <c r="CHF230" s="0"/>
      <c r="CHG230" s="0"/>
      <c r="CHH230" s="0"/>
      <c r="CHI230" s="0"/>
      <c r="CHJ230" s="0"/>
      <c r="CHK230" s="0"/>
      <c r="CHL230" s="0"/>
      <c r="CHM230" s="0"/>
      <c r="CHN230" s="0"/>
      <c r="CHO230" s="0"/>
      <c r="CHP230" s="0"/>
      <c r="CHQ230" s="0"/>
      <c r="CHR230" s="0"/>
      <c r="CHS230" s="0"/>
      <c r="CHT230" s="0"/>
      <c r="CHU230" s="0"/>
      <c r="CHV230" s="0"/>
      <c r="CHW230" s="0"/>
      <c r="CHX230" s="0"/>
      <c r="CHY230" s="0"/>
      <c r="CHZ230" s="0"/>
      <c r="CIA230" s="0"/>
      <c r="CIB230" s="0"/>
      <c r="CIC230" s="0"/>
      <c r="CID230" s="0"/>
      <c r="CIE230" s="0"/>
      <c r="CIF230" s="0"/>
      <c r="CIG230" s="0"/>
      <c r="CIH230" s="0"/>
      <c r="CII230" s="0"/>
      <c r="CIJ230" s="0"/>
      <c r="CIK230" s="0"/>
      <c r="CIL230" s="0"/>
      <c r="CIM230" s="0"/>
      <c r="CIN230" s="0"/>
      <c r="CIO230" s="0"/>
      <c r="CIP230" s="0"/>
      <c r="CIQ230" s="0"/>
      <c r="CIR230" s="0"/>
      <c r="CIS230" s="0"/>
      <c r="CIT230" s="0"/>
      <c r="CIU230" s="0"/>
      <c r="CIV230" s="0"/>
      <c r="CIW230" s="0"/>
      <c r="CIX230" s="0"/>
      <c r="CIY230" s="0"/>
      <c r="CIZ230" s="0"/>
      <c r="CJA230" s="0"/>
      <c r="CJB230" s="0"/>
      <c r="CJC230" s="0"/>
      <c r="CJD230" s="0"/>
      <c r="CJE230" s="0"/>
      <c r="CJF230" s="0"/>
      <c r="CJG230" s="0"/>
      <c r="CJH230" s="0"/>
      <c r="CJI230" s="0"/>
      <c r="CJJ230" s="0"/>
      <c r="CJK230" s="0"/>
      <c r="CJL230" s="0"/>
      <c r="CJM230" s="0"/>
      <c r="CJN230" s="0"/>
      <c r="CJO230" s="0"/>
      <c r="CJP230" s="0"/>
      <c r="CJQ230" s="0"/>
      <c r="CJR230" s="0"/>
      <c r="CJS230" s="0"/>
      <c r="CJT230" s="0"/>
      <c r="CJU230" s="0"/>
      <c r="CJV230" s="0"/>
      <c r="CJW230" s="0"/>
      <c r="CJX230" s="0"/>
      <c r="CJY230" s="0"/>
      <c r="CJZ230" s="0"/>
      <c r="CKA230" s="0"/>
      <c r="CKB230" s="0"/>
      <c r="CKC230" s="0"/>
      <c r="CKD230" s="0"/>
      <c r="CKE230" s="0"/>
      <c r="CKF230" s="0"/>
      <c r="CKG230" s="0"/>
      <c r="CKH230" s="0"/>
      <c r="CKI230" s="0"/>
      <c r="CKJ230" s="0"/>
      <c r="CKK230" s="0"/>
      <c r="CKL230" s="0"/>
      <c r="CKM230" s="0"/>
      <c r="CKN230" s="0"/>
      <c r="CKO230" s="0"/>
      <c r="CKP230" s="0"/>
      <c r="CKQ230" s="0"/>
      <c r="CKR230" s="0"/>
      <c r="CKS230" s="0"/>
      <c r="CKT230" s="0"/>
      <c r="CKU230" s="0"/>
      <c r="CKV230" s="0"/>
      <c r="CKW230" s="0"/>
      <c r="CKX230" s="0"/>
      <c r="CKY230" s="0"/>
      <c r="CKZ230" s="0"/>
      <c r="CLA230" s="0"/>
      <c r="CLB230" s="0"/>
      <c r="CLC230" s="0"/>
      <c r="CLD230" s="0"/>
      <c r="CLE230" s="0"/>
      <c r="CLF230" s="0"/>
      <c r="CLG230" s="0"/>
      <c r="CLH230" s="0"/>
      <c r="CLI230" s="0"/>
      <c r="CLJ230" s="0"/>
      <c r="CLK230" s="0"/>
      <c r="CLL230" s="0"/>
      <c r="CLM230" s="0"/>
      <c r="CLN230" s="0"/>
      <c r="CLO230" s="0"/>
      <c r="CLP230" s="0"/>
      <c r="CLQ230" s="0"/>
      <c r="CLR230" s="0"/>
      <c r="CLS230" s="0"/>
      <c r="CLT230" s="0"/>
      <c r="CLU230" s="0"/>
      <c r="CLV230" s="0"/>
      <c r="CLW230" s="0"/>
      <c r="CLX230" s="0"/>
      <c r="CLY230" s="0"/>
      <c r="CLZ230" s="0"/>
      <c r="CMA230" s="0"/>
      <c r="CMB230" s="0"/>
      <c r="CMC230" s="0"/>
      <c r="CMD230" s="0"/>
      <c r="CME230" s="0"/>
      <c r="CMF230" s="0"/>
      <c r="CMG230" s="0"/>
      <c r="CMH230" s="0"/>
      <c r="CMI230" s="0"/>
      <c r="CMJ230" s="0"/>
      <c r="CMK230" s="0"/>
      <c r="CML230" s="0"/>
      <c r="CMM230" s="0"/>
      <c r="CMN230" s="0"/>
      <c r="CMO230" s="0"/>
      <c r="CMP230" s="0"/>
      <c r="CMQ230" s="0"/>
      <c r="CMR230" s="0"/>
      <c r="CMS230" s="0"/>
      <c r="CMT230" s="0"/>
      <c r="CMU230" s="0"/>
      <c r="CMV230" s="0"/>
      <c r="CMW230" s="0"/>
      <c r="CMX230" s="0"/>
      <c r="CMY230" s="0"/>
      <c r="CMZ230" s="0"/>
      <c r="CNA230" s="0"/>
      <c r="CNB230" s="0"/>
      <c r="CNC230" s="0"/>
      <c r="CND230" s="0"/>
      <c r="CNE230" s="0"/>
      <c r="CNF230" s="0"/>
      <c r="CNG230" s="0"/>
      <c r="CNH230" s="0"/>
      <c r="CNI230" s="0"/>
      <c r="CNJ230" s="0"/>
      <c r="CNK230" s="0"/>
      <c r="CNL230" s="0"/>
      <c r="CNM230" s="0"/>
      <c r="CNN230" s="0"/>
      <c r="CNO230" s="0"/>
      <c r="CNP230" s="0"/>
      <c r="CNQ230" s="0"/>
      <c r="CNR230" s="0"/>
      <c r="CNS230" s="0"/>
      <c r="CNT230" s="0"/>
      <c r="CNU230" s="0"/>
      <c r="CNV230" s="0"/>
      <c r="CNW230" s="0"/>
      <c r="CNX230" s="0"/>
      <c r="CNY230" s="0"/>
      <c r="CNZ230" s="0"/>
      <c r="COA230" s="0"/>
      <c r="COB230" s="0"/>
      <c r="COC230" s="0"/>
      <c r="COD230" s="0"/>
      <c r="COE230" s="0"/>
      <c r="COF230" s="0"/>
      <c r="COG230" s="0"/>
      <c r="COH230" s="0"/>
      <c r="COI230" s="0"/>
      <c r="COJ230" s="0"/>
      <c r="COK230" s="0"/>
      <c r="COL230" s="0"/>
      <c r="COM230" s="0"/>
      <c r="CON230" s="0"/>
      <c r="COO230" s="0"/>
      <c r="COP230" s="0"/>
      <c r="COQ230" s="0"/>
      <c r="COR230" s="0"/>
      <c r="COS230" s="0"/>
      <c r="COT230" s="0"/>
      <c r="COU230" s="0"/>
      <c r="COV230" s="0"/>
      <c r="COW230" s="0"/>
      <c r="COX230" s="0"/>
      <c r="COY230" s="0"/>
      <c r="COZ230" s="0"/>
      <c r="CPA230" s="0"/>
      <c r="CPB230" s="0"/>
      <c r="CPC230" s="0"/>
      <c r="CPD230" s="0"/>
      <c r="CPE230" s="0"/>
      <c r="CPF230" s="0"/>
      <c r="CPG230" s="0"/>
      <c r="CPH230" s="0"/>
      <c r="CPI230" s="0"/>
      <c r="CPJ230" s="0"/>
      <c r="CPK230" s="0"/>
      <c r="CPL230" s="0"/>
      <c r="CPM230" s="0"/>
      <c r="CPN230" s="0"/>
      <c r="CPO230" s="0"/>
      <c r="CPP230" s="0"/>
      <c r="CPQ230" s="0"/>
      <c r="CPR230" s="0"/>
      <c r="CPS230" s="0"/>
      <c r="CPT230" s="0"/>
      <c r="CPU230" s="0"/>
      <c r="CPV230" s="0"/>
      <c r="CPW230" s="0"/>
      <c r="CPX230" s="0"/>
      <c r="CPY230" s="0"/>
      <c r="CPZ230" s="0"/>
      <c r="CQA230" s="0"/>
      <c r="CQB230" s="0"/>
      <c r="CQC230" s="0"/>
      <c r="CQD230" s="0"/>
      <c r="CQE230" s="0"/>
      <c r="CQF230" s="0"/>
      <c r="CQG230" s="0"/>
      <c r="CQH230" s="0"/>
      <c r="CQI230" s="0"/>
      <c r="CQJ230" s="0"/>
      <c r="CQK230" s="0"/>
      <c r="CQL230" s="0"/>
      <c r="CQM230" s="0"/>
      <c r="CQN230" s="0"/>
      <c r="CQO230" s="0"/>
      <c r="CQP230" s="0"/>
      <c r="CQQ230" s="0"/>
      <c r="CQR230" s="0"/>
      <c r="CQS230" s="0"/>
      <c r="CQT230" s="0"/>
      <c r="CQU230" s="0"/>
      <c r="CQV230" s="0"/>
      <c r="CQW230" s="0"/>
      <c r="CQX230" s="0"/>
      <c r="CQY230" s="0"/>
      <c r="CQZ230" s="0"/>
      <c r="CRA230" s="0"/>
      <c r="CRB230" s="0"/>
      <c r="CRC230" s="0"/>
      <c r="CRD230" s="0"/>
      <c r="CRE230" s="0"/>
      <c r="CRF230" s="0"/>
      <c r="CRG230" s="0"/>
      <c r="CRH230" s="0"/>
      <c r="CRI230" s="0"/>
      <c r="CRJ230" s="0"/>
      <c r="CRK230" s="0"/>
      <c r="CRL230" s="0"/>
      <c r="CRM230" s="0"/>
      <c r="CRN230" s="0"/>
      <c r="CRO230" s="0"/>
      <c r="CRP230" s="0"/>
      <c r="CRQ230" s="0"/>
      <c r="CRR230" s="0"/>
      <c r="CRS230" s="0"/>
      <c r="CRT230" s="0"/>
      <c r="CRU230" s="0"/>
      <c r="CRV230" s="0"/>
      <c r="CRW230" s="0"/>
      <c r="CRX230" s="0"/>
      <c r="CRY230" s="0"/>
      <c r="CRZ230" s="0"/>
      <c r="CSA230" s="0"/>
      <c r="CSB230" s="0"/>
      <c r="CSC230" s="0"/>
      <c r="CSD230" s="0"/>
      <c r="CSE230" s="0"/>
      <c r="CSF230" s="0"/>
      <c r="CSG230" s="0"/>
      <c r="CSH230" s="0"/>
      <c r="CSI230" s="0"/>
      <c r="CSJ230" s="0"/>
      <c r="CSK230" s="0"/>
      <c r="CSL230" s="0"/>
      <c r="CSM230" s="0"/>
      <c r="CSN230" s="0"/>
      <c r="CSO230" s="0"/>
      <c r="CSP230" s="0"/>
      <c r="CSQ230" s="0"/>
      <c r="CSR230" s="0"/>
      <c r="CSS230" s="0"/>
      <c r="CST230" s="0"/>
      <c r="CSU230" s="0"/>
      <c r="CSV230" s="0"/>
      <c r="CSW230" s="0"/>
      <c r="CSX230" s="0"/>
      <c r="CSY230" s="0"/>
      <c r="CSZ230" s="0"/>
      <c r="CTA230" s="0"/>
      <c r="CTB230" s="0"/>
      <c r="CTC230" s="0"/>
      <c r="CTD230" s="0"/>
      <c r="CTE230" s="0"/>
      <c r="CTF230" s="0"/>
      <c r="CTG230" s="0"/>
      <c r="CTH230" s="0"/>
      <c r="CTI230" s="0"/>
      <c r="CTJ230" s="0"/>
      <c r="CTK230" s="0"/>
      <c r="CTL230" s="0"/>
      <c r="CTM230" s="0"/>
      <c r="CTN230" s="0"/>
      <c r="CTO230" s="0"/>
      <c r="CTP230" s="0"/>
      <c r="CTQ230" s="0"/>
      <c r="CTR230" s="0"/>
      <c r="CTS230" s="0"/>
      <c r="CTT230" s="0"/>
      <c r="CTU230" s="0"/>
      <c r="CTV230" s="0"/>
      <c r="CTW230" s="0"/>
      <c r="CTX230" s="0"/>
      <c r="CTY230" s="0"/>
      <c r="CTZ230" s="0"/>
      <c r="CUA230" s="0"/>
      <c r="CUB230" s="0"/>
      <c r="CUC230" s="0"/>
      <c r="CUD230" s="0"/>
      <c r="CUE230" s="0"/>
      <c r="CUF230" s="0"/>
      <c r="CUG230" s="0"/>
      <c r="CUH230" s="0"/>
      <c r="CUI230" s="0"/>
      <c r="CUJ230" s="0"/>
      <c r="CUK230" s="0"/>
      <c r="CUL230" s="0"/>
      <c r="CUM230" s="0"/>
      <c r="CUN230" s="0"/>
      <c r="CUO230" s="0"/>
      <c r="CUP230" s="0"/>
      <c r="CUQ230" s="0"/>
      <c r="CUR230" s="0"/>
      <c r="CUS230" s="0"/>
      <c r="CUT230" s="0"/>
      <c r="CUU230" s="0"/>
      <c r="CUV230" s="0"/>
      <c r="CUW230" s="0"/>
      <c r="CUX230" s="0"/>
      <c r="CUY230" s="0"/>
      <c r="CUZ230" s="0"/>
      <c r="CVA230" s="0"/>
      <c r="CVB230" s="0"/>
      <c r="CVC230" s="0"/>
      <c r="CVD230" s="0"/>
      <c r="CVE230" s="0"/>
      <c r="CVF230" s="0"/>
      <c r="CVG230" s="0"/>
      <c r="CVH230" s="0"/>
      <c r="CVI230" s="0"/>
      <c r="CVJ230" s="0"/>
      <c r="CVK230" s="0"/>
      <c r="CVL230" s="0"/>
      <c r="CVM230" s="0"/>
      <c r="CVN230" s="0"/>
      <c r="CVO230" s="0"/>
      <c r="CVP230" s="0"/>
      <c r="CVQ230" s="0"/>
      <c r="CVR230" s="0"/>
      <c r="CVS230" s="0"/>
      <c r="CVT230" s="0"/>
      <c r="CVU230" s="0"/>
      <c r="CVV230" s="0"/>
      <c r="CVW230" s="0"/>
      <c r="CVX230" s="0"/>
      <c r="CVY230" s="0"/>
      <c r="CVZ230" s="0"/>
      <c r="CWA230" s="0"/>
      <c r="CWB230" s="0"/>
      <c r="CWC230" s="0"/>
      <c r="CWD230" s="0"/>
      <c r="CWE230" s="0"/>
      <c r="CWF230" s="0"/>
      <c r="CWG230" s="0"/>
      <c r="CWH230" s="0"/>
      <c r="CWI230" s="0"/>
      <c r="CWJ230" s="0"/>
      <c r="CWK230" s="0"/>
      <c r="CWL230" s="0"/>
      <c r="CWM230" s="0"/>
      <c r="CWN230" s="0"/>
      <c r="CWO230" s="0"/>
      <c r="CWP230" s="0"/>
      <c r="CWQ230" s="0"/>
      <c r="CWR230" s="0"/>
      <c r="CWS230" s="0"/>
      <c r="CWT230" s="0"/>
      <c r="CWU230" s="0"/>
      <c r="CWV230" s="0"/>
      <c r="CWW230" s="0"/>
      <c r="CWX230" s="0"/>
      <c r="CWY230" s="0"/>
      <c r="CWZ230" s="0"/>
      <c r="CXA230" s="0"/>
      <c r="CXB230" s="0"/>
      <c r="CXC230" s="0"/>
      <c r="CXD230" s="0"/>
      <c r="CXE230" s="0"/>
      <c r="CXF230" s="0"/>
      <c r="CXG230" s="0"/>
      <c r="CXH230" s="0"/>
      <c r="CXI230" s="0"/>
      <c r="CXJ230" s="0"/>
      <c r="CXK230" s="0"/>
      <c r="CXL230" s="0"/>
      <c r="CXM230" s="0"/>
      <c r="CXN230" s="0"/>
      <c r="CXO230" s="0"/>
      <c r="CXP230" s="0"/>
      <c r="CXQ230" s="0"/>
      <c r="CXR230" s="0"/>
      <c r="CXS230" s="0"/>
      <c r="CXT230" s="0"/>
      <c r="CXU230" s="0"/>
      <c r="CXV230" s="0"/>
      <c r="CXW230" s="0"/>
      <c r="CXX230" s="0"/>
      <c r="CXY230" s="0"/>
      <c r="CXZ230" s="0"/>
      <c r="CYA230" s="0"/>
      <c r="CYB230" s="0"/>
      <c r="CYC230" s="0"/>
      <c r="CYD230" s="0"/>
      <c r="CYE230" s="0"/>
      <c r="CYF230" s="0"/>
      <c r="CYG230" s="0"/>
      <c r="CYH230" s="0"/>
      <c r="CYI230" s="0"/>
      <c r="CYJ230" s="0"/>
      <c r="CYK230" s="0"/>
      <c r="CYL230" s="0"/>
      <c r="CYM230" s="0"/>
      <c r="CYN230" s="0"/>
      <c r="CYO230" s="0"/>
      <c r="CYP230" s="0"/>
      <c r="CYQ230" s="0"/>
      <c r="CYR230" s="0"/>
      <c r="CYS230" s="0"/>
      <c r="CYT230" s="0"/>
      <c r="CYU230" s="0"/>
      <c r="CYV230" s="0"/>
      <c r="CYW230" s="0"/>
      <c r="CYX230" s="0"/>
      <c r="CYY230" s="0"/>
      <c r="CYZ230" s="0"/>
      <c r="CZA230" s="0"/>
      <c r="CZB230" s="0"/>
      <c r="CZC230" s="0"/>
      <c r="CZD230" s="0"/>
      <c r="CZE230" s="0"/>
      <c r="CZF230" s="0"/>
      <c r="CZG230" s="0"/>
      <c r="CZH230" s="0"/>
      <c r="CZI230" s="0"/>
      <c r="CZJ230" s="0"/>
      <c r="CZK230" s="0"/>
      <c r="CZL230" s="0"/>
      <c r="CZM230" s="0"/>
      <c r="CZN230" s="0"/>
      <c r="CZO230" s="0"/>
      <c r="CZP230" s="0"/>
      <c r="CZQ230" s="0"/>
      <c r="CZR230" s="0"/>
      <c r="CZS230" s="0"/>
      <c r="CZT230" s="0"/>
      <c r="CZU230" s="0"/>
      <c r="CZV230" s="0"/>
      <c r="CZW230" s="0"/>
      <c r="CZX230" s="0"/>
      <c r="CZY230" s="0"/>
      <c r="CZZ230" s="0"/>
      <c r="DAA230" s="0"/>
      <c r="DAB230" s="0"/>
      <c r="DAC230" s="0"/>
      <c r="DAD230" s="0"/>
      <c r="DAE230" s="0"/>
      <c r="DAF230" s="0"/>
      <c r="DAG230" s="0"/>
      <c r="DAH230" s="0"/>
      <c r="DAI230" s="0"/>
      <c r="DAJ230" s="0"/>
      <c r="DAK230" s="0"/>
      <c r="DAL230" s="0"/>
      <c r="DAM230" s="0"/>
      <c r="DAN230" s="0"/>
      <c r="DAO230" s="0"/>
      <c r="DAP230" s="0"/>
      <c r="DAQ230" s="0"/>
      <c r="DAR230" s="0"/>
      <c r="DAS230" s="0"/>
      <c r="DAT230" s="0"/>
      <c r="DAU230" s="0"/>
      <c r="DAV230" s="0"/>
      <c r="DAW230" s="0"/>
      <c r="DAX230" s="0"/>
      <c r="DAY230" s="0"/>
      <c r="DAZ230" s="0"/>
      <c r="DBA230" s="0"/>
      <c r="DBB230" s="0"/>
      <c r="DBC230" s="0"/>
      <c r="DBD230" s="0"/>
      <c r="DBE230" s="0"/>
      <c r="DBF230" s="0"/>
      <c r="DBG230" s="0"/>
      <c r="DBH230" s="0"/>
      <c r="DBI230" s="0"/>
      <c r="DBJ230" s="0"/>
      <c r="DBK230" s="0"/>
      <c r="DBL230" s="0"/>
      <c r="DBM230" s="0"/>
      <c r="DBN230" s="0"/>
      <c r="DBO230" s="0"/>
      <c r="DBP230" s="0"/>
      <c r="DBQ230" s="0"/>
      <c r="DBR230" s="0"/>
      <c r="DBS230" s="0"/>
      <c r="DBT230" s="0"/>
      <c r="DBU230" s="0"/>
      <c r="DBV230" s="0"/>
      <c r="DBW230" s="0"/>
      <c r="DBX230" s="0"/>
      <c r="DBY230" s="0"/>
      <c r="DBZ230" s="0"/>
      <c r="DCA230" s="0"/>
      <c r="DCB230" s="0"/>
      <c r="DCC230" s="0"/>
      <c r="DCD230" s="0"/>
      <c r="DCE230" s="0"/>
      <c r="DCF230" s="0"/>
      <c r="DCG230" s="0"/>
      <c r="DCH230" s="0"/>
      <c r="DCI230" s="0"/>
      <c r="DCJ230" s="0"/>
      <c r="DCK230" s="0"/>
      <c r="DCL230" s="0"/>
      <c r="DCM230" s="0"/>
      <c r="DCN230" s="0"/>
      <c r="DCO230" s="0"/>
      <c r="DCP230" s="0"/>
      <c r="DCQ230" s="0"/>
      <c r="DCR230" s="0"/>
      <c r="DCS230" s="0"/>
      <c r="DCT230" s="0"/>
      <c r="DCU230" s="0"/>
      <c r="DCV230" s="0"/>
      <c r="DCW230" s="0"/>
      <c r="DCX230" s="0"/>
      <c r="DCY230" s="0"/>
      <c r="DCZ230" s="0"/>
      <c r="DDA230" s="0"/>
      <c r="DDB230" s="0"/>
      <c r="DDC230" s="0"/>
      <c r="DDD230" s="0"/>
      <c r="DDE230" s="0"/>
      <c r="DDF230" s="0"/>
      <c r="DDG230" s="0"/>
      <c r="DDH230" s="0"/>
      <c r="DDI230" s="0"/>
      <c r="DDJ230" s="0"/>
      <c r="DDK230" s="0"/>
      <c r="DDL230" s="0"/>
      <c r="DDM230" s="0"/>
      <c r="DDN230" s="0"/>
      <c r="DDO230" s="0"/>
      <c r="DDP230" s="0"/>
      <c r="DDQ230" s="0"/>
      <c r="DDR230" s="0"/>
      <c r="DDS230" s="0"/>
      <c r="DDT230" s="0"/>
      <c r="DDU230" s="0"/>
      <c r="DDV230" s="0"/>
      <c r="DDW230" s="0"/>
      <c r="DDX230" s="0"/>
      <c r="DDY230" s="0"/>
      <c r="DDZ230" s="0"/>
      <c r="DEA230" s="0"/>
      <c r="DEB230" s="0"/>
      <c r="DEC230" s="0"/>
      <c r="DED230" s="0"/>
      <c r="DEE230" s="0"/>
      <c r="DEF230" s="0"/>
      <c r="DEG230" s="0"/>
      <c r="DEH230" s="0"/>
      <c r="DEI230" s="0"/>
      <c r="DEJ230" s="0"/>
      <c r="DEK230" s="0"/>
      <c r="DEL230" s="0"/>
      <c r="DEM230" s="0"/>
      <c r="DEN230" s="0"/>
      <c r="DEO230" s="0"/>
      <c r="DEP230" s="0"/>
      <c r="DEQ230" s="0"/>
      <c r="DER230" s="0"/>
      <c r="DES230" s="0"/>
      <c r="DET230" s="0"/>
      <c r="DEU230" s="0"/>
      <c r="DEV230" s="0"/>
      <c r="DEW230" s="0"/>
      <c r="DEX230" s="0"/>
      <c r="DEY230" s="0"/>
      <c r="DEZ230" s="0"/>
      <c r="DFA230" s="0"/>
      <c r="DFB230" s="0"/>
      <c r="DFC230" s="0"/>
      <c r="DFD230" s="0"/>
      <c r="DFE230" s="0"/>
      <c r="DFF230" s="0"/>
      <c r="DFG230" s="0"/>
      <c r="DFH230" s="0"/>
      <c r="DFI230" s="0"/>
      <c r="DFJ230" s="0"/>
      <c r="DFK230" s="0"/>
      <c r="DFL230" s="0"/>
      <c r="DFM230" s="0"/>
      <c r="DFN230" s="0"/>
      <c r="DFO230" s="0"/>
      <c r="DFP230" s="0"/>
      <c r="DFQ230" s="0"/>
      <c r="DFR230" s="0"/>
      <c r="DFS230" s="0"/>
      <c r="DFT230" s="0"/>
      <c r="DFU230" s="0"/>
      <c r="DFV230" s="0"/>
      <c r="DFW230" s="0"/>
      <c r="DFX230" s="0"/>
      <c r="DFY230" s="0"/>
      <c r="DFZ230" s="0"/>
      <c r="DGA230" s="0"/>
      <c r="DGB230" s="0"/>
      <c r="DGC230" s="0"/>
      <c r="DGD230" s="0"/>
      <c r="DGE230" s="0"/>
      <c r="DGF230" s="0"/>
      <c r="DGG230" s="0"/>
      <c r="DGH230" s="0"/>
      <c r="DGI230" s="0"/>
      <c r="DGJ230" s="0"/>
      <c r="DGK230" s="0"/>
      <c r="DGL230" s="0"/>
      <c r="DGM230" s="0"/>
      <c r="DGN230" s="0"/>
      <c r="DGO230" s="0"/>
      <c r="DGP230" s="0"/>
      <c r="DGQ230" s="0"/>
      <c r="DGR230" s="0"/>
      <c r="DGS230" s="0"/>
      <c r="DGT230" s="0"/>
      <c r="DGU230" s="0"/>
      <c r="DGV230" s="0"/>
      <c r="DGW230" s="0"/>
      <c r="DGX230" s="0"/>
      <c r="DGY230" s="0"/>
      <c r="DGZ230" s="0"/>
      <c r="DHA230" s="0"/>
      <c r="DHB230" s="0"/>
      <c r="DHC230" s="0"/>
      <c r="DHD230" s="0"/>
      <c r="DHE230" s="0"/>
      <c r="DHF230" s="0"/>
      <c r="DHG230" s="0"/>
      <c r="DHH230" s="0"/>
      <c r="DHI230" s="0"/>
      <c r="DHJ230" s="0"/>
      <c r="DHK230" s="0"/>
      <c r="DHL230" s="0"/>
      <c r="DHM230" s="0"/>
      <c r="DHN230" s="0"/>
      <c r="DHO230" s="0"/>
      <c r="DHP230" s="0"/>
      <c r="DHQ230" s="0"/>
      <c r="DHR230" s="0"/>
      <c r="DHS230" s="0"/>
      <c r="DHT230" s="0"/>
      <c r="DHU230" s="0"/>
      <c r="DHV230" s="0"/>
      <c r="DHW230" s="0"/>
      <c r="DHX230" s="0"/>
      <c r="DHY230" s="0"/>
      <c r="DHZ230" s="0"/>
      <c r="DIA230" s="0"/>
      <c r="DIB230" s="0"/>
      <c r="DIC230" s="0"/>
      <c r="DID230" s="0"/>
      <c r="DIE230" s="0"/>
      <c r="DIF230" s="0"/>
      <c r="DIG230" s="0"/>
      <c r="DIH230" s="0"/>
      <c r="DII230" s="0"/>
      <c r="DIJ230" s="0"/>
      <c r="DIK230" s="0"/>
      <c r="DIL230" s="0"/>
      <c r="DIM230" s="0"/>
      <c r="DIN230" s="0"/>
      <c r="DIO230" s="0"/>
      <c r="DIP230" s="0"/>
      <c r="DIQ230" s="0"/>
      <c r="DIR230" s="0"/>
      <c r="DIS230" s="0"/>
      <c r="DIT230" s="0"/>
      <c r="DIU230" s="0"/>
      <c r="DIV230" s="0"/>
      <c r="DIW230" s="0"/>
      <c r="DIX230" s="0"/>
      <c r="DIY230" s="0"/>
      <c r="DIZ230" s="0"/>
      <c r="DJA230" s="0"/>
      <c r="DJB230" s="0"/>
      <c r="DJC230" s="0"/>
      <c r="DJD230" s="0"/>
      <c r="DJE230" s="0"/>
      <c r="DJF230" s="0"/>
      <c r="DJG230" s="0"/>
      <c r="DJH230" s="0"/>
      <c r="DJI230" s="0"/>
      <c r="DJJ230" s="0"/>
      <c r="DJK230" s="0"/>
      <c r="DJL230" s="0"/>
      <c r="DJM230" s="0"/>
      <c r="DJN230" s="0"/>
      <c r="DJO230" s="0"/>
      <c r="DJP230" s="0"/>
      <c r="DJQ230" s="0"/>
      <c r="DJR230" s="0"/>
      <c r="DJS230" s="0"/>
      <c r="DJT230" s="0"/>
      <c r="DJU230" s="0"/>
      <c r="DJV230" s="0"/>
      <c r="DJW230" s="0"/>
      <c r="DJX230" s="0"/>
      <c r="DJY230" s="0"/>
      <c r="DJZ230" s="0"/>
      <c r="DKA230" s="0"/>
      <c r="DKB230" s="0"/>
      <c r="DKC230" s="0"/>
      <c r="DKD230" s="0"/>
      <c r="DKE230" s="0"/>
      <c r="DKF230" s="0"/>
      <c r="DKG230" s="0"/>
      <c r="DKH230" s="0"/>
      <c r="DKI230" s="0"/>
      <c r="DKJ230" s="0"/>
      <c r="DKK230" s="0"/>
      <c r="DKL230" s="0"/>
      <c r="DKM230" s="0"/>
      <c r="DKN230" s="0"/>
      <c r="DKO230" s="0"/>
      <c r="DKP230" s="0"/>
      <c r="DKQ230" s="0"/>
      <c r="DKR230" s="0"/>
      <c r="DKS230" s="0"/>
      <c r="DKT230" s="0"/>
      <c r="DKU230" s="0"/>
      <c r="DKV230" s="0"/>
      <c r="DKW230" s="0"/>
      <c r="DKX230" s="0"/>
      <c r="DKY230" s="0"/>
      <c r="DKZ230" s="0"/>
      <c r="DLA230" s="0"/>
      <c r="DLB230" s="0"/>
      <c r="DLC230" s="0"/>
      <c r="DLD230" s="0"/>
      <c r="DLE230" s="0"/>
      <c r="DLF230" s="0"/>
      <c r="DLG230" s="0"/>
      <c r="DLH230" s="0"/>
      <c r="DLI230" s="0"/>
      <c r="DLJ230" s="0"/>
      <c r="DLK230" s="0"/>
      <c r="DLL230" s="0"/>
      <c r="DLM230" s="0"/>
      <c r="DLN230" s="0"/>
      <c r="DLO230" s="0"/>
      <c r="DLP230" s="0"/>
      <c r="DLQ230" s="0"/>
      <c r="DLR230" s="0"/>
      <c r="DLS230" s="0"/>
      <c r="DLT230" s="0"/>
      <c r="DLU230" s="0"/>
      <c r="DLV230" s="0"/>
      <c r="DLW230" s="0"/>
      <c r="DLX230" s="0"/>
      <c r="DLY230" s="0"/>
      <c r="DLZ230" s="0"/>
      <c r="DMA230" s="0"/>
      <c r="DMB230" s="0"/>
      <c r="DMC230" s="0"/>
      <c r="DMD230" s="0"/>
      <c r="DME230" s="0"/>
      <c r="DMF230" s="0"/>
      <c r="DMG230" s="0"/>
      <c r="DMH230" s="0"/>
      <c r="DMI230" s="0"/>
      <c r="DMJ230" s="0"/>
      <c r="DMK230" s="0"/>
      <c r="DML230" s="0"/>
      <c r="DMM230" s="0"/>
      <c r="DMN230" s="0"/>
      <c r="DMO230" s="0"/>
      <c r="DMP230" s="0"/>
      <c r="DMQ230" s="0"/>
      <c r="DMR230" s="0"/>
      <c r="DMS230" s="0"/>
      <c r="DMT230" s="0"/>
      <c r="DMU230" s="0"/>
      <c r="DMV230" s="0"/>
      <c r="DMW230" s="0"/>
      <c r="DMX230" s="0"/>
      <c r="DMY230" s="0"/>
      <c r="DMZ230" s="0"/>
      <c r="DNA230" s="0"/>
      <c r="DNB230" s="0"/>
      <c r="DNC230" s="0"/>
      <c r="DND230" s="0"/>
      <c r="DNE230" s="0"/>
      <c r="DNF230" s="0"/>
      <c r="DNG230" s="0"/>
      <c r="DNH230" s="0"/>
      <c r="DNI230" s="0"/>
      <c r="DNJ230" s="0"/>
      <c r="DNK230" s="0"/>
      <c r="DNL230" s="0"/>
      <c r="DNM230" s="0"/>
      <c r="DNN230" s="0"/>
      <c r="DNO230" s="0"/>
      <c r="DNP230" s="0"/>
      <c r="DNQ230" s="0"/>
      <c r="DNR230" s="0"/>
      <c r="DNS230" s="0"/>
      <c r="DNT230" s="0"/>
      <c r="DNU230" s="0"/>
      <c r="DNV230" s="0"/>
      <c r="DNW230" s="0"/>
      <c r="DNX230" s="0"/>
      <c r="DNY230" s="0"/>
      <c r="DNZ230" s="0"/>
      <c r="DOA230" s="0"/>
      <c r="DOB230" s="0"/>
      <c r="DOC230" s="0"/>
      <c r="DOD230" s="0"/>
      <c r="DOE230" s="0"/>
      <c r="DOF230" s="0"/>
      <c r="DOG230" s="0"/>
      <c r="DOH230" s="0"/>
      <c r="DOI230" s="0"/>
      <c r="DOJ230" s="0"/>
      <c r="DOK230" s="0"/>
      <c r="DOL230" s="0"/>
      <c r="DOM230" s="0"/>
      <c r="DON230" s="0"/>
      <c r="DOO230" s="0"/>
      <c r="DOP230" s="0"/>
      <c r="DOQ230" s="0"/>
      <c r="DOR230" s="0"/>
      <c r="DOS230" s="0"/>
      <c r="DOT230" s="0"/>
      <c r="DOU230" s="0"/>
      <c r="DOV230" s="0"/>
      <c r="DOW230" s="0"/>
      <c r="DOX230" s="0"/>
      <c r="DOY230" s="0"/>
      <c r="DOZ230" s="0"/>
      <c r="DPA230" s="0"/>
      <c r="DPB230" s="0"/>
      <c r="DPC230" s="0"/>
      <c r="DPD230" s="0"/>
      <c r="DPE230" s="0"/>
      <c r="DPF230" s="0"/>
      <c r="DPG230" s="0"/>
      <c r="DPH230" s="0"/>
      <c r="DPI230" s="0"/>
      <c r="DPJ230" s="0"/>
      <c r="DPK230" s="0"/>
      <c r="DPL230" s="0"/>
      <c r="DPM230" s="0"/>
      <c r="DPN230" s="0"/>
      <c r="DPO230" s="0"/>
      <c r="DPP230" s="0"/>
      <c r="DPQ230" s="0"/>
      <c r="DPR230" s="0"/>
      <c r="DPS230" s="0"/>
      <c r="DPT230" s="0"/>
      <c r="DPU230" s="0"/>
      <c r="DPV230" s="0"/>
      <c r="DPW230" s="0"/>
      <c r="DPX230" s="0"/>
      <c r="DPY230" s="0"/>
      <c r="DPZ230" s="0"/>
      <c r="DQA230" s="0"/>
      <c r="DQB230" s="0"/>
      <c r="DQC230" s="0"/>
      <c r="DQD230" s="0"/>
      <c r="DQE230" s="0"/>
      <c r="DQF230" s="0"/>
      <c r="DQG230" s="0"/>
      <c r="DQH230" s="0"/>
      <c r="DQI230" s="0"/>
      <c r="DQJ230" s="0"/>
      <c r="DQK230" s="0"/>
      <c r="DQL230" s="0"/>
      <c r="DQM230" s="0"/>
      <c r="DQN230" s="0"/>
      <c r="DQO230" s="0"/>
      <c r="DQP230" s="0"/>
      <c r="DQQ230" s="0"/>
      <c r="DQR230" s="0"/>
      <c r="DQS230" s="0"/>
      <c r="DQT230" s="0"/>
      <c r="DQU230" s="0"/>
      <c r="DQV230" s="0"/>
      <c r="DQW230" s="0"/>
      <c r="DQX230" s="0"/>
      <c r="DQY230" s="0"/>
      <c r="DQZ230" s="0"/>
      <c r="DRA230" s="0"/>
      <c r="DRB230" s="0"/>
      <c r="DRC230" s="0"/>
      <c r="DRD230" s="0"/>
      <c r="DRE230" s="0"/>
      <c r="DRF230" s="0"/>
      <c r="DRG230" s="0"/>
      <c r="DRH230" s="0"/>
      <c r="DRI230" s="0"/>
      <c r="DRJ230" s="0"/>
      <c r="DRK230" s="0"/>
      <c r="DRL230" s="0"/>
      <c r="DRM230" s="0"/>
      <c r="DRN230" s="0"/>
      <c r="DRO230" s="0"/>
      <c r="DRP230" s="0"/>
      <c r="DRQ230" s="0"/>
      <c r="DRR230" s="0"/>
      <c r="DRS230" s="0"/>
      <c r="DRT230" s="0"/>
      <c r="DRU230" s="0"/>
      <c r="DRV230" s="0"/>
      <c r="DRW230" s="0"/>
      <c r="DRX230" s="0"/>
      <c r="DRY230" s="0"/>
      <c r="DRZ230" s="0"/>
      <c r="DSA230" s="0"/>
      <c r="DSB230" s="0"/>
      <c r="DSC230" s="0"/>
      <c r="DSD230" s="0"/>
      <c r="DSE230" s="0"/>
      <c r="DSF230" s="0"/>
      <c r="DSG230" s="0"/>
      <c r="DSH230" s="0"/>
      <c r="DSI230" s="0"/>
      <c r="DSJ230" s="0"/>
      <c r="DSK230" s="0"/>
      <c r="DSL230" s="0"/>
      <c r="DSM230" s="0"/>
      <c r="DSN230" s="0"/>
      <c r="DSO230" s="0"/>
      <c r="DSP230" s="0"/>
      <c r="DSQ230" s="0"/>
      <c r="DSR230" s="0"/>
      <c r="DSS230" s="0"/>
      <c r="DST230" s="0"/>
      <c r="DSU230" s="0"/>
      <c r="DSV230" s="0"/>
      <c r="DSW230" s="0"/>
      <c r="DSX230" s="0"/>
      <c r="DSY230" s="0"/>
      <c r="DSZ230" s="0"/>
      <c r="DTA230" s="0"/>
      <c r="DTB230" s="0"/>
      <c r="DTC230" s="0"/>
      <c r="DTD230" s="0"/>
      <c r="DTE230" s="0"/>
      <c r="DTF230" s="0"/>
      <c r="DTG230" s="0"/>
      <c r="DTH230" s="0"/>
      <c r="DTI230" s="0"/>
      <c r="DTJ230" s="0"/>
      <c r="DTK230" s="0"/>
      <c r="DTL230" s="0"/>
      <c r="DTM230" s="0"/>
      <c r="DTN230" s="0"/>
      <c r="DTO230" s="0"/>
      <c r="DTP230" s="0"/>
      <c r="DTQ230" s="0"/>
      <c r="DTR230" s="0"/>
      <c r="DTS230" s="0"/>
      <c r="DTT230" s="0"/>
      <c r="DTU230" s="0"/>
      <c r="DTV230" s="0"/>
      <c r="DTW230" s="0"/>
      <c r="DTX230" s="0"/>
      <c r="DTY230" s="0"/>
      <c r="DTZ230" s="0"/>
      <c r="DUA230" s="0"/>
      <c r="DUB230" s="0"/>
      <c r="DUC230" s="0"/>
      <c r="DUD230" s="0"/>
      <c r="DUE230" s="0"/>
      <c r="DUF230" s="0"/>
      <c r="DUG230" s="0"/>
      <c r="DUH230" s="0"/>
      <c r="DUI230" s="0"/>
      <c r="DUJ230" s="0"/>
      <c r="DUK230" s="0"/>
      <c r="DUL230" s="0"/>
      <c r="DUM230" s="0"/>
      <c r="DUN230" s="0"/>
      <c r="DUO230" s="0"/>
      <c r="DUP230" s="0"/>
      <c r="DUQ230" s="0"/>
      <c r="DUR230" s="0"/>
      <c r="DUS230" s="0"/>
      <c r="DUT230" s="0"/>
      <c r="DUU230" s="0"/>
      <c r="DUV230" s="0"/>
      <c r="DUW230" s="0"/>
      <c r="DUX230" s="0"/>
      <c r="DUY230" s="0"/>
      <c r="DUZ230" s="0"/>
      <c r="DVA230" s="0"/>
      <c r="DVB230" s="0"/>
      <c r="DVC230" s="0"/>
      <c r="DVD230" s="0"/>
      <c r="DVE230" s="0"/>
      <c r="DVF230" s="0"/>
      <c r="DVG230" s="0"/>
      <c r="DVH230" s="0"/>
      <c r="DVI230" s="0"/>
      <c r="DVJ230" s="0"/>
      <c r="DVK230" s="0"/>
      <c r="DVL230" s="0"/>
      <c r="DVM230" s="0"/>
      <c r="DVN230" s="0"/>
      <c r="DVO230" s="0"/>
      <c r="DVP230" s="0"/>
      <c r="DVQ230" s="0"/>
      <c r="DVR230" s="0"/>
      <c r="DVS230" s="0"/>
      <c r="DVT230" s="0"/>
      <c r="DVU230" s="0"/>
      <c r="DVV230" s="0"/>
      <c r="DVW230" s="0"/>
      <c r="DVX230" s="0"/>
      <c r="DVY230" s="0"/>
      <c r="DVZ230" s="0"/>
      <c r="DWA230" s="0"/>
      <c r="DWB230" s="0"/>
      <c r="DWC230" s="0"/>
      <c r="DWD230" s="0"/>
      <c r="DWE230" s="0"/>
      <c r="DWF230" s="0"/>
      <c r="DWG230" s="0"/>
      <c r="DWH230" s="0"/>
      <c r="DWI230" s="0"/>
      <c r="DWJ230" s="0"/>
      <c r="DWK230" s="0"/>
      <c r="DWL230" s="0"/>
      <c r="DWM230" s="0"/>
      <c r="DWN230" s="0"/>
      <c r="DWO230" s="0"/>
      <c r="DWP230" s="0"/>
      <c r="DWQ230" s="0"/>
      <c r="DWR230" s="0"/>
      <c r="DWS230" s="0"/>
      <c r="DWT230" s="0"/>
      <c r="DWU230" s="0"/>
      <c r="DWV230" s="0"/>
      <c r="DWW230" s="0"/>
      <c r="DWX230" s="0"/>
      <c r="DWY230" s="0"/>
      <c r="DWZ230" s="0"/>
      <c r="DXA230" s="0"/>
      <c r="DXB230" s="0"/>
      <c r="DXC230" s="0"/>
      <c r="DXD230" s="0"/>
      <c r="DXE230" s="0"/>
      <c r="DXF230" s="0"/>
      <c r="DXG230" s="0"/>
      <c r="DXH230" s="0"/>
      <c r="DXI230" s="0"/>
      <c r="DXJ230" s="0"/>
      <c r="DXK230" s="0"/>
      <c r="DXL230" s="0"/>
      <c r="DXM230" s="0"/>
      <c r="DXN230" s="0"/>
      <c r="DXO230" s="0"/>
      <c r="DXP230" s="0"/>
      <c r="DXQ230" s="0"/>
      <c r="DXR230" s="0"/>
      <c r="DXS230" s="0"/>
      <c r="DXT230" s="0"/>
      <c r="DXU230" s="0"/>
      <c r="DXV230" s="0"/>
      <c r="DXW230" s="0"/>
      <c r="DXX230" s="0"/>
      <c r="DXY230" s="0"/>
      <c r="DXZ230" s="0"/>
      <c r="DYA230" s="0"/>
      <c r="DYB230" s="0"/>
      <c r="DYC230" s="0"/>
      <c r="DYD230" s="0"/>
      <c r="DYE230" s="0"/>
      <c r="DYF230" s="0"/>
      <c r="DYG230" s="0"/>
      <c r="DYH230" s="0"/>
      <c r="DYI230" s="0"/>
      <c r="DYJ230" s="0"/>
      <c r="DYK230" s="0"/>
      <c r="DYL230" s="0"/>
      <c r="DYM230" s="0"/>
      <c r="DYN230" s="0"/>
      <c r="DYO230" s="0"/>
      <c r="DYP230" s="0"/>
      <c r="DYQ230" s="0"/>
      <c r="DYR230" s="0"/>
      <c r="DYS230" s="0"/>
      <c r="DYT230" s="0"/>
      <c r="DYU230" s="0"/>
      <c r="DYV230" s="0"/>
      <c r="DYW230" s="0"/>
      <c r="DYX230" s="0"/>
      <c r="DYY230" s="0"/>
      <c r="DYZ230" s="0"/>
      <c r="DZA230" s="0"/>
      <c r="DZB230" s="0"/>
      <c r="DZC230" s="0"/>
      <c r="DZD230" s="0"/>
      <c r="DZE230" s="0"/>
      <c r="DZF230" s="0"/>
      <c r="DZG230" s="0"/>
      <c r="DZH230" s="0"/>
      <c r="DZI230" s="0"/>
      <c r="DZJ230" s="0"/>
      <c r="DZK230" s="0"/>
      <c r="DZL230" s="0"/>
      <c r="DZM230" s="0"/>
      <c r="DZN230" s="0"/>
      <c r="DZO230" s="0"/>
      <c r="DZP230" s="0"/>
      <c r="DZQ230" s="0"/>
      <c r="DZR230" s="0"/>
      <c r="DZS230" s="0"/>
      <c r="DZT230" s="0"/>
      <c r="DZU230" s="0"/>
      <c r="DZV230" s="0"/>
      <c r="DZW230" s="0"/>
      <c r="DZX230" s="0"/>
      <c r="DZY230" s="0"/>
      <c r="DZZ230" s="0"/>
      <c r="EAA230" s="0"/>
      <c r="EAB230" s="0"/>
      <c r="EAC230" s="0"/>
      <c r="EAD230" s="0"/>
      <c r="EAE230" s="0"/>
      <c r="EAF230" s="0"/>
      <c r="EAG230" s="0"/>
      <c r="EAH230" s="0"/>
      <c r="EAI230" s="0"/>
      <c r="EAJ230" s="0"/>
      <c r="EAK230" s="0"/>
      <c r="EAL230" s="0"/>
      <c r="EAM230" s="0"/>
      <c r="EAN230" s="0"/>
      <c r="EAO230" s="0"/>
      <c r="EAP230" s="0"/>
      <c r="EAQ230" s="0"/>
      <c r="EAR230" s="0"/>
      <c r="EAS230" s="0"/>
      <c r="EAT230" s="0"/>
      <c r="EAU230" s="0"/>
      <c r="EAV230" s="0"/>
      <c r="EAW230" s="0"/>
      <c r="EAX230" s="0"/>
      <c r="EAY230" s="0"/>
      <c r="EAZ230" s="0"/>
      <c r="EBA230" s="0"/>
      <c r="EBB230" s="0"/>
      <c r="EBC230" s="0"/>
      <c r="EBD230" s="0"/>
      <c r="EBE230" s="0"/>
      <c r="EBF230" s="0"/>
      <c r="EBG230" s="0"/>
      <c r="EBH230" s="0"/>
      <c r="EBI230" s="0"/>
      <c r="EBJ230" s="0"/>
      <c r="EBK230" s="0"/>
      <c r="EBL230" s="0"/>
      <c r="EBM230" s="0"/>
      <c r="EBN230" s="0"/>
      <c r="EBO230" s="0"/>
      <c r="EBP230" s="0"/>
      <c r="EBQ230" s="0"/>
      <c r="EBR230" s="0"/>
      <c r="EBS230" s="0"/>
      <c r="EBT230" s="0"/>
      <c r="EBU230" s="0"/>
      <c r="EBV230" s="0"/>
      <c r="EBW230" s="0"/>
      <c r="EBX230" s="0"/>
      <c r="EBY230" s="0"/>
      <c r="EBZ230" s="0"/>
      <c r="ECA230" s="0"/>
      <c r="ECB230" s="0"/>
      <c r="ECC230" s="0"/>
      <c r="ECD230" s="0"/>
      <c r="ECE230" s="0"/>
      <c r="ECF230" s="0"/>
      <c r="ECG230" s="0"/>
      <c r="ECH230" s="0"/>
      <c r="ECI230" s="0"/>
      <c r="ECJ230" s="0"/>
      <c r="ECK230" s="0"/>
      <c r="ECL230" s="0"/>
      <c r="ECM230" s="0"/>
      <c r="ECN230" s="0"/>
      <c r="ECO230" s="0"/>
      <c r="ECP230" s="0"/>
      <c r="ECQ230" s="0"/>
      <c r="ECR230" s="0"/>
      <c r="ECS230" s="0"/>
      <c r="ECT230" s="0"/>
      <c r="ECU230" s="0"/>
      <c r="ECV230" s="0"/>
      <c r="ECW230" s="0"/>
      <c r="ECX230" s="0"/>
      <c r="ECY230" s="0"/>
      <c r="ECZ230" s="0"/>
      <c r="EDA230" s="0"/>
      <c r="EDB230" s="0"/>
      <c r="EDC230" s="0"/>
      <c r="EDD230" s="0"/>
      <c r="EDE230" s="0"/>
      <c r="EDF230" s="0"/>
      <c r="EDG230" s="0"/>
      <c r="EDH230" s="0"/>
      <c r="EDI230" s="0"/>
      <c r="EDJ230" s="0"/>
      <c r="EDK230" s="0"/>
      <c r="EDL230" s="0"/>
      <c r="EDM230" s="0"/>
      <c r="EDN230" s="0"/>
      <c r="EDO230" s="0"/>
      <c r="EDP230" s="0"/>
      <c r="EDQ230" s="0"/>
      <c r="EDR230" s="0"/>
      <c r="EDS230" s="0"/>
      <c r="EDT230" s="0"/>
      <c r="EDU230" s="0"/>
      <c r="EDV230" s="0"/>
      <c r="EDW230" s="0"/>
      <c r="EDX230" s="0"/>
      <c r="EDY230" s="0"/>
      <c r="EDZ230" s="0"/>
      <c r="EEA230" s="0"/>
      <c r="EEB230" s="0"/>
      <c r="EEC230" s="0"/>
      <c r="EED230" s="0"/>
      <c r="EEE230" s="0"/>
      <c r="EEF230" s="0"/>
      <c r="EEG230" s="0"/>
      <c r="EEH230" s="0"/>
      <c r="EEI230" s="0"/>
      <c r="EEJ230" s="0"/>
      <c r="EEK230" s="0"/>
      <c r="EEL230" s="0"/>
      <c r="EEM230" s="0"/>
      <c r="EEN230" s="0"/>
      <c r="EEO230" s="0"/>
      <c r="EEP230" s="0"/>
      <c r="EEQ230" s="0"/>
      <c r="EER230" s="0"/>
      <c r="EES230" s="0"/>
      <c r="EET230" s="0"/>
      <c r="EEU230" s="0"/>
      <c r="EEV230" s="0"/>
      <c r="EEW230" s="0"/>
      <c r="EEX230" s="0"/>
      <c r="EEY230" s="0"/>
      <c r="EEZ230" s="0"/>
      <c r="EFA230" s="0"/>
      <c r="EFB230" s="0"/>
      <c r="EFC230" s="0"/>
      <c r="EFD230" s="0"/>
      <c r="EFE230" s="0"/>
      <c r="EFF230" s="0"/>
      <c r="EFG230" s="0"/>
      <c r="EFH230" s="0"/>
      <c r="EFI230" s="0"/>
      <c r="EFJ230" s="0"/>
      <c r="EFK230" s="0"/>
      <c r="EFL230" s="0"/>
      <c r="EFM230" s="0"/>
      <c r="EFN230" s="0"/>
      <c r="EFO230" s="0"/>
      <c r="EFP230" s="0"/>
      <c r="EFQ230" s="0"/>
      <c r="EFR230" s="0"/>
      <c r="EFS230" s="0"/>
      <c r="EFT230" s="0"/>
      <c r="EFU230" s="0"/>
      <c r="EFV230" s="0"/>
      <c r="EFW230" s="0"/>
      <c r="EFX230" s="0"/>
      <c r="EFY230" s="0"/>
      <c r="EFZ230" s="0"/>
      <c r="EGA230" s="0"/>
      <c r="EGB230" s="0"/>
      <c r="EGC230" s="0"/>
      <c r="EGD230" s="0"/>
      <c r="EGE230" s="0"/>
      <c r="EGF230" s="0"/>
      <c r="EGG230" s="0"/>
      <c r="EGH230" s="0"/>
      <c r="EGI230" s="0"/>
      <c r="EGJ230" s="0"/>
      <c r="EGK230" s="0"/>
      <c r="EGL230" s="0"/>
      <c r="EGM230" s="0"/>
      <c r="EGN230" s="0"/>
      <c r="EGO230" s="0"/>
      <c r="EGP230" s="0"/>
      <c r="EGQ230" s="0"/>
      <c r="EGR230" s="0"/>
      <c r="EGS230" s="0"/>
      <c r="EGT230" s="0"/>
      <c r="EGU230" s="0"/>
      <c r="EGV230" s="0"/>
      <c r="EGW230" s="0"/>
      <c r="EGX230" s="0"/>
      <c r="EGY230" s="0"/>
      <c r="EGZ230" s="0"/>
      <c r="EHA230" s="0"/>
      <c r="EHB230" s="0"/>
      <c r="EHC230" s="0"/>
      <c r="EHD230" s="0"/>
      <c r="EHE230" s="0"/>
      <c r="EHF230" s="0"/>
      <c r="EHG230" s="0"/>
      <c r="EHH230" s="0"/>
      <c r="EHI230" s="0"/>
      <c r="EHJ230" s="0"/>
      <c r="EHK230" s="0"/>
      <c r="EHL230" s="0"/>
      <c r="EHM230" s="0"/>
      <c r="EHN230" s="0"/>
      <c r="EHO230" s="0"/>
      <c r="EHP230" s="0"/>
      <c r="EHQ230" s="0"/>
      <c r="EHR230" s="0"/>
      <c r="EHS230" s="0"/>
      <c r="EHT230" s="0"/>
      <c r="EHU230" s="0"/>
      <c r="EHV230" s="0"/>
      <c r="EHW230" s="0"/>
      <c r="EHX230" s="0"/>
      <c r="EHY230" s="0"/>
      <c r="EHZ230" s="0"/>
      <c r="EIA230" s="0"/>
      <c r="EIB230" s="0"/>
      <c r="EIC230" s="0"/>
      <c r="EID230" s="0"/>
      <c r="EIE230" s="0"/>
      <c r="EIF230" s="0"/>
      <c r="EIG230" s="0"/>
      <c r="EIH230" s="0"/>
      <c r="EII230" s="0"/>
      <c r="EIJ230" s="0"/>
      <c r="EIK230" s="0"/>
      <c r="EIL230" s="0"/>
      <c r="EIM230" s="0"/>
      <c r="EIN230" s="0"/>
      <c r="EIO230" s="0"/>
      <c r="EIP230" s="0"/>
      <c r="EIQ230" s="0"/>
      <c r="EIR230" s="0"/>
      <c r="EIS230" s="0"/>
      <c r="EIT230" s="0"/>
      <c r="EIU230" s="0"/>
      <c r="EIV230" s="0"/>
      <c r="EIW230" s="0"/>
      <c r="EIX230" s="0"/>
      <c r="EIY230" s="0"/>
      <c r="EIZ230" s="0"/>
      <c r="EJA230" s="0"/>
      <c r="EJB230" s="0"/>
      <c r="EJC230" s="0"/>
      <c r="EJD230" s="0"/>
      <c r="EJE230" s="0"/>
      <c r="EJF230" s="0"/>
      <c r="EJG230" s="0"/>
      <c r="EJH230" s="0"/>
      <c r="EJI230" s="0"/>
      <c r="EJJ230" s="0"/>
      <c r="EJK230" s="0"/>
      <c r="EJL230" s="0"/>
      <c r="EJM230" s="0"/>
      <c r="EJN230" s="0"/>
      <c r="EJO230" s="0"/>
      <c r="EJP230" s="0"/>
      <c r="EJQ230" s="0"/>
      <c r="EJR230" s="0"/>
      <c r="EJS230" s="0"/>
      <c r="EJT230" s="0"/>
      <c r="EJU230" s="0"/>
      <c r="EJV230" s="0"/>
      <c r="EJW230" s="0"/>
      <c r="EJX230" s="0"/>
      <c r="EJY230" s="0"/>
      <c r="EJZ230" s="0"/>
      <c r="EKA230" s="0"/>
      <c r="EKB230" s="0"/>
      <c r="EKC230" s="0"/>
      <c r="EKD230" s="0"/>
      <c r="EKE230" s="0"/>
      <c r="EKF230" s="0"/>
      <c r="EKG230" s="0"/>
      <c r="EKH230" s="0"/>
      <c r="EKI230" s="0"/>
      <c r="EKJ230" s="0"/>
      <c r="EKK230" s="0"/>
      <c r="EKL230" s="0"/>
      <c r="EKM230" s="0"/>
      <c r="EKN230" s="0"/>
      <c r="EKO230" s="0"/>
      <c r="EKP230" s="0"/>
      <c r="EKQ230" s="0"/>
      <c r="EKR230" s="0"/>
      <c r="EKS230" s="0"/>
      <c r="EKT230" s="0"/>
      <c r="EKU230" s="0"/>
      <c r="EKV230" s="0"/>
      <c r="EKW230" s="0"/>
      <c r="EKX230" s="0"/>
      <c r="EKY230" s="0"/>
      <c r="EKZ230" s="0"/>
      <c r="ELA230" s="0"/>
      <c r="ELB230" s="0"/>
      <c r="ELC230" s="0"/>
      <c r="ELD230" s="0"/>
      <c r="ELE230" s="0"/>
      <c r="ELF230" s="0"/>
      <c r="ELG230" s="0"/>
      <c r="ELH230" s="0"/>
      <c r="ELI230" s="0"/>
      <c r="ELJ230" s="0"/>
      <c r="ELK230" s="0"/>
      <c r="ELL230" s="0"/>
      <c r="ELM230" s="0"/>
      <c r="ELN230" s="0"/>
      <c r="ELO230" s="0"/>
      <c r="ELP230" s="0"/>
      <c r="ELQ230" s="0"/>
      <c r="ELR230" s="0"/>
      <c r="ELS230" s="0"/>
      <c r="ELT230" s="0"/>
      <c r="ELU230" s="0"/>
      <c r="ELV230" s="0"/>
      <c r="ELW230" s="0"/>
      <c r="ELX230" s="0"/>
      <c r="ELY230" s="0"/>
      <c r="ELZ230" s="0"/>
      <c r="EMA230" s="0"/>
      <c r="EMB230" s="0"/>
      <c r="EMC230" s="0"/>
      <c r="EMD230" s="0"/>
      <c r="EME230" s="0"/>
      <c r="EMF230" s="0"/>
      <c r="EMG230" s="0"/>
      <c r="EMH230" s="0"/>
      <c r="EMI230" s="0"/>
      <c r="EMJ230" s="0"/>
      <c r="EMK230" s="0"/>
      <c r="EML230" s="0"/>
      <c r="EMM230" s="0"/>
      <c r="EMN230" s="0"/>
      <c r="EMO230" s="0"/>
      <c r="EMP230" s="0"/>
      <c r="EMQ230" s="0"/>
      <c r="EMR230" s="0"/>
      <c r="EMS230" s="0"/>
      <c r="EMT230" s="0"/>
      <c r="EMU230" s="0"/>
      <c r="EMV230" s="0"/>
      <c r="EMW230" s="0"/>
      <c r="EMX230" s="0"/>
      <c r="EMY230" s="0"/>
      <c r="EMZ230" s="0"/>
      <c r="ENA230" s="0"/>
      <c r="ENB230" s="0"/>
      <c r="ENC230" s="0"/>
      <c r="END230" s="0"/>
      <c r="ENE230" s="0"/>
      <c r="ENF230" s="0"/>
      <c r="ENG230" s="0"/>
      <c r="ENH230" s="0"/>
      <c r="ENI230" s="0"/>
      <c r="ENJ230" s="0"/>
      <c r="ENK230" s="0"/>
      <c r="ENL230" s="0"/>
      <c r="ENM230" s="0"/>
      <c r="ENN230" s="0"/>
      <c r="ENO230" s="0"/>
      <c r="ENP230" s="0"/>
      <c r="ENQ230" s="0"/>
      <c r="ENR230" s="0"/>
      <c r="ENS230" s="0"/>
      <c r="ENT230" s="0"/>
      <c r="ENU230" s="0"/>
      <c r="ENV230" s="0"/>
      <c r="ENW230" s="0"/>
      <c r="ENX230" s="0"/>
      <c r="ENY230" s="0"/>
      <c r="ENZ230" s="0"/>
      <c r="EOA230" s="0"/>
      <c r="EOB230" s="0"/>
      <c r="EOC230" s="0"/>
      <c r="EOD230" s="0"/>
      <c r="EOE230" s="0"/>
      <c r="EOF230" s="0"/>
      <c r="EOG230" s="0"/>
      <c r="EOH230" s="0"/>
      <c r="EOI230" s="0"/>
      <c r="EOJ230" s="0"/>
      <c r="EOK230" s="0"/>
      <c r="EOL230" s="0"/>
      <c r="EOM230" s="0"/>
      <c r="EON230" s="0"/>
      <c r="EOO230" s="0"/>
      <c r="EOP230" s="0"/>
      <c r="EOQ230" s="0"/>
      <c r="EOR230" s="0"/>
      <c r="EOS230" s="0"/>
      <c r="EOT230" s="0"/>
      <c r="EOU230" s="0"/>
      <c r="EOV230" s="0"/>
      <c r="EOW230" s="0"/>
      <c r="EOX230" s="0"/>
      <c r="EOY230" s="0"/>
      <c r="EOZ230" s="0"/>
      <c r="EPA230" s="0"/>
      <c r="EPB230" s="0"/>
      <c r="EPC230" s="0"/>
      <c r="EPD230" s="0"/>
      <c r="EPE230" s="0"/>
      <c r="EPF230" s="0"/>
      <c r="EPG230" s="0"/>
      <c r="EPH230" s="0"/>
      <c r="EPI230" s="0"/>
      <c r="EPJ230" s="0"/>
      <c r="EPK230" s="0"/>
      <c r="EPL230" s="0"/>
      <c r="EPM230" s="0"/>
      <c r="EPN230" s="0"/>
      <c r="EPO230" s="0"/>
      <c r="EPP230" s="0"/>
      <c r="EPQ230" s="0"/>
      <c r="EPR230" s="0"/>
      <c r="EPS230" s="0"/>
      <c r="EPT230" s="0"/>
      <c r="EPU230" s="0"/>
      <c r="EPV230" s="0"/>
      <c r="EPW230" s="0"/>
      <c r="EPX230" s="0"/>
      <c r="EPY230" s="0"/>
      <c r="EPZ230" s="0"/>
      <c r="EQA230" s="0"/>
      <c r="EQB230" s="0"/>
      <c r="EQC230" s="0"/>
      <c r="EQD230" s="0"/>
      <c r="EQE230" s="0"/>
      <c r="EQF230" s="0"/>
      <c r="EQG230" s="0"/>
      <c r="EQH230" s="0"/>
      <c r="EQI230" s="0"/>
      <c r="EQJ230" s="0"/>
      <c r="EQK230" s="0"/>
      <c r="EQL230" s="0"/>
      <c r="EQM230" s="0"/>
      <c r="EQN230" s="0"/>
      <c r="EQO230" s="0"/>
      <c r="EQP230" s="0"/>
      <c r="EQQ230" s="0"/>
      <c r="EQR230" s="0"/>
      <c r="EQS230" s="0"/>
      <c r="EQT230" s="0"/>
      <c r="EQU230" s="0"/>
      <c r="EQV230" s="0"/>
      <c r="EQW230" s="0"/>
      <c r="EQX230" s="0"/>
      <c r="EQY230" s="0"/>
      <c r="EQZ230" s="0"/>
      <c r="ERA230" s="0"/>
      <c r="ERB230" s="0"/>
      <c r="ERC230" s="0"/>
      <c r="ERD230" s="0"/>
      <c r="ERE230" s="0"/>
      <c r="ERF230" s="0"/>
      <c r="ERG230" s="0"/>
      <c r="ERH230" s="0"/>
      <c r="ERI230" s="0"/>
      <c r="ERJ230" s="0"/>
      <c r="ERK230" s="0"/>
      <c r="ERL230" s="0"/>
      <c r="ERM230" s="0"/>
      <c r="ERN230" s="0"/>
      <c r="ERO230" s="0"/>
      <c r="ERP230" s="0"/>
      <c r="ERQ230" s="0"/>
      <c r="ERR230" s="0"/>
      <c r="ERS230" s="0"/>
      <c r="ERT230" s="0"/>
      <c r="ERU230" s="0"/>
      <c r="ERV230" s="0"/>
      <c r="ERW230" s="0"/>
      <c r="ERX230" s="0"/>
      <c r="ERY230" s="0"/>
      <c r="ERZ230" s="0"/>
      <c r="ESA230" s="0"/>
      <c r="ESB230" s="0"/>
      <c r="ESC230" s="0"/>
      <c r="ESD230" s="0"/>
      <c r="ESE230" s="0"/>
      <c r="ESF230" s="0"/>
      <c r="ESG230" s="0"/>
      <c r="ESH230" s="0"/>
      <c r="ESI230" s="0"/>
      <c r="ESJ230" s="0"/>
      <c r="ESK230" s="0"/>
      <c r="ESL230" s="0"/>
      <c r="ESM230" s="0"/>
      <c r="ESN230" s="0"/>
      <c r="ESO230" s="0"/>
      <c r="ESP230" s="0"/>
      <c r="ESQ230" s="0"/>
      <c r="ESR230" s="0"/>
      <c r="ESS230" s="0"/>
      <c r="EST230" s="0"/>
      <c r="ESU230" s="0"/>
      <c r="ESV230" s="0"/>
      <c r="ESW230" s="0"/>
      <c r="ESX230" s="0"/>
      <c r="ESY230" s="0"/>
      <c r="ESZ230" s="0"/>
      <c r="ETA230" s="0"/>
      <c r="ETB230" s="0"/>
      <c r="ETC230" s="0"/>
      <c r="ETD230" s="0"/>
      <c r="ETE230" s="0"/>
      <c r="ETF230" s="0"/>
      <c r="ETG230" s="0"/>
      <c r="ETH230" s="0"/>
      <c r="ETI230" s="0"/>
      <c r="ETJ230" s="0"/>
      <c r="ETK230" s="0"/>
      <c r="ETL230" s="0"/>
      <c r="ETM230" s="0"/>
      <c r="ETN230" s="0"/>
      <c r="ETO230" s="0"/>
      <c r="ETP230" s="0"/>
      <c r="ETQ230" s="0"/>
      <c r="ETR230" s="0"/>
      <c r="ETS230" s="0"/>
      <c r="ETT230" s="0"/>
      <c r="ETU230" s="0"/>
      <c r="ETV230" s="0"/>
      <c r="ETW230" s="0"/>
      <c r="ETX230" s="0"/>
      <c r="ETY230" s="0"/>
      <c r="ETZ230" s="0"/>
      <c r="EUA230" s="0"/>
      <c r="EUB230" s="0"/>
      <c r="EUC230" s="0"/>
      <c r="EUD230" s="0"/>
      <c r="EUE230" s="0"/>
      <c r="EUF230" s="0"/>
      <c r="EUG230" s="0"/>
      <c r="EUH230" s="0"/>
      <c r="EUI230" s="0"/>
      <c r="EUJ230" s="0"/>
      <c r="EUK230" s="0"/>
      <c r="EUL230" s="0"/>
      <c r="EUM230" s="0"/>
      <c r="EUN230" s="0"/>
      <c r="EUO230" s="0"/>
      <c r="EUP230" s="0"/>
      <c r="EUQ230" s="0"/>
      <c r="EUR230" s="0"/>
      <c r="EUS230" s="0"/>
      <c r="EUT230" s="0"/>
      <c r="EUU230" s="0"/>
      <c r="EUV230" s="0"/>
      <c r="EUW230" s="0"/>
      <c r="EUX230" s="0"/>
      <c r="EUY230" s="0"/>
      <c r="EUZ230" s="0"/>
      <c r="EVA230" s="0"/>
      <c r="EVB230" s="0"/>
      <c r="EVC230" s="0"/>
      <c r="EVD230" s="0"/>
      <c r="EVE230" s="0"/>
      <c r="EVF230" s="0"/>
      <c r="EVG230" s="0"/>
      <c r="EVH230" s="0"/>
      <c r="EVI230" s="0"/>
      <c r="EVJ230" s="0"/>
      <c r="EVK230" s="0"/>
      <c r="EVL230" s="0"/>
      <c r="EVM230" s="0"/>
      <c r="EVN230" s="0"/>
      <c r="EVO230" s="0"/>
      <c r="EVP230" s="0"/>
      <c r="EVQ230" s="0"/>
      <c r="EVR230" s="0"/>
      <c r="EVS230" s="0"/>
      <c r="EVT230" s="0"/>
      <c r="EVU230" s="0"/>
      <c r="EVV230" s="0"/>
      <c r="EVW230" s="0"/>
      <c r="EVX230" s="0"/>
      <c r="EVY230" s="0"/>
      <c r="EVZ230" s="0"/>
      <c r="EWA230" s="0"/>
      <c r="EWB230" s="0"/>
      <c r="EWC230" s="0"/>
      <c r="EWD230" s="0"/>
      <c r="EWE230" s="0"/>
      <c r="EWF230" s="0"/>
      <c r="EWG230" s="0"/>
      <c r="EWH230" s="0"/>
      <c r="EWI230" s="0"/>
      <c r="EWJ230" s="0"/>
      <c r="EWK230" s="0"/>
      <c r="EWL230" s="0"/>
      <c r="EWM230" s="0"/>
      <c r="EWN230" s="0"/>
      <c r="EWO230" s="0"/>
      <c r="EWP230" s="0"/>
      <c r="EWQ230" s="0"/>
      <c r="EWR230" s="0"/>
      <c r="EWS230" s="0"/>
      <c r="EWT230" s="0"/>
      <c r="EWU230" s="0"/>
      <c r="EWV230" s="0"/>
      <c r="EWW230" s="0"/>
      <c r="EWX230" s="0"/>
      <c r="EWY230" s="0"/>
      <c r="EWZ230" s="0"/>
      <c r="EXA230" s="0"/>
      <c r="EXB230" s="0"/>
      <c r="EXC230" s="0"/>
      <c r="EXD230" s="0"/>
      <c r="EXE230" s="0"/>
      <c r="EXF230" s="0"/>
      <c r="EXG230" s="0"/>
      <c r="EXH230" s="0"/>
      <c r="EXI230" s="0"/>
      <c r="EXJ230" s="0"/>
      <c r="EXK230" s="0"/>
      <c r="EXL230" s="0"/>
      <c r="EXM230" s="0"/>
      <c r="EXN230" s="0"/>
      <c r="EXO230" s="0"/>
      <c r="EXP230" s="0"/>
      <c r="EXQ230" s="0"/>
      <c r="EXR230" s="0"/>
      <c r="EXS230" s="0"/>
      <c r="EXT230" s="0"/>
      <c r="EXU230" s="0"/>
      <c r="EXV230" s="0"/>
      <c r="EXW230" s="0"/>
      <c r="EXX230" s="0"/>
      <c r="EXY230" s="0"/>
      <c r="EXZ230" s="0"/>
      <c r="EYA230" s="0"/>
      <c r="EYB230" s="0"/>
      <c r="EYC230" s="0"/>
      <c r="EYD230" s="0"/>
      <c r="EYE230" s="0"/>
      <c r="EYF230" s="0"/>
      <c r="EYG230" s="0"/>
      <c r="EYH230" s="0"/>
      <c r="EYI230" s="0"/>
      <c r="EYJ230" s="0"/>
      <c r="EYK230" s="0"/>
      <c r="EYL230" s="0"/>
      <c r="EYM230" s="0"/>
      <c r="EYN230" s="0"/>
      <c r="EYO230" s="0"/>
      <c r="EYP230" s="0"/>
      <c r="EYQ230" s="0"/>
      <c r="EYR230" s="0"/>
      <c r="EYS230" s="0"/>
      <c r="EYT230" s="0"/>
      <c r="EYU230" s="0"/>
      <c r="EYV230" s="0"/>
      <c r="EYW230" s="0"/>
      <c r="EYX230" s="0"/>
      <c r="EYY230" s="0"/>
      <c r="EYZ230" s="0"/>
      <c r="EZA230" s="0"/>
      <c r="EZB230" s="0"/>
      <c r="EZC230" s="0"/>
      <c r="EZD230" s="0"/>
      <c r="EZE230" s="0"/>
      <c r="EZF230" s="0"/>
      <c r="EZG230" s="0"/>
      <c r="EZH230" s="0"/>
      <c r="EZI230" s="0"/>
      <c r="EZJ230" s="0"/>
      <c r="EZK230" s="0"/>
      <c r="EZL230" s="0"/>
      <c r="EZM230" s="0"/>
      <c r="EZN230" s="0"/>
      <c r="EZO230" s="0"/>
      <c r="EZP230" s="0"/>
      <c r="EZQ230" s="0"/>
      <c r="EZR230" s="0"/>
      <c r="EZS230" s="0"/>
      <c r="EZT230" s="0"/>
      <c r="EZU230" s="0"/>
      <c r="EZV230" s="0"/>
      <c r="EZW230" s="0"/>
      <c r="EZX230" s="0"/>
      <c r="EZY230" s="0"/>
      <c r="EZZ230" s="0"/>
      <c r="FAA230" s="0"/>
      <c r="FAB230" s="0"/>
      <c r="FAC230" s="0"/>
      <c r="FAD230" s="0"/>
      <c r="FAE230" s="0"/>
      <c r="FAF230" s="0"/>
      <c r="FAG230" s="0"/>
      <c r="FAH230" s="0"/>
      <c r="FAI230" s="0"/>
      <c r="FAJ230" s="0"/>
      <c r="FAK230" s="0"/>
      <c r="FAL230" s="0"/>
      <c r="FAM230" s="0"/>
      <c r="FAN230" s="0"/>
      <c r="FAO230" s="0"/>
      <c r="FAP230" s="0"/>
      <c r="FAQ230" s="0"/>
      <c r="FAR230" s="0"/>
      <c r="FAS230" s="0"/>
      <c r="FAT230" s="0"/>
      <c r="FAU230" s="0"/>
      <c r="FAV230" s="0"/>
      <c r="FAW230" s="0"/>
      <c r="FAX230" s="0"/>
      <c r="FAY230" s="0"/>
      <c r="FAZ230" s="0"/>
      <c r="FBA230" s="0"/>
      <c r="FBB230" s="0"/>
      <c r="FBC230" s="0"/>
      <c r="FBD230" s="0"/>
      <c r="FBE230" s="0"/>
      <c r="FBF230" s="0"/>
      <c r="FBG230" s="0"/>
      <c r="FBH230" s="0"/>
      <c r="FBI230" s="0"/>
      <c r="FBJ230" s="0"/>
      <c r="FBK230" s="0"/>
      <c r="FBL230" s="0"/>
      <c r="FBM230" s="0"/>
      <c r="FBN230" s="0"/>
      <c r="FBO230" s="0"/>
      <c r="FBP230" s="0"/>
      <c r="FBQ230" s="0"/>
      <c r="FBR230" s="0"/>
      <c r="FBS230" s="0"/>
      <c r="FBT230" s="0"/>
      <c r="FBU230" s="0"/>
      <c r="FBV230" s="0"/>
      <c r="FBW230" s="0"/>
      <c r="FBX230" s="0"/>
      <c r="FBY230" s="0"/>
      <c r="FBZ230" s="0"/>
      <c r="FCA230" s="0"/>
      <c r="FCB230" s="0"/>
      <c r="FCC230" s="0"/>
      <c r="FCD230" s="0"/>
      <c r="FCE230" s="0"/>
      <c r="FCF230" s="0"/>
      <c r="FCG230" s="0"/>
      <c r="FCH230" s="0"/>
      <c r="FCI230" s="0"/>
      <c r="FCJ230" s="0"/>
      <c r="FCK230" s="0"/>
      <c r="FCL230" s="0"/>
      <c r="FCM230" s="0"/>
      <c r="FCN230" s="0"/>
      <c r="FCO230" s="0"/>
      <c r="FCP230" s="0"/>
      <c r="FCQ230" s="0"/>
      <c r="FCR230" s="0"/>
      <c r="FCS230" s="0"/>
      <c r="FCT230" s="0"/>
      <c r="FCU230" s="0"/>
      <c r="FCV230" s="0"/>
      <c r="FCW230" s="0"/>
      <c r="FCX230" s="0"/>
      <c r="FCY230" s="0"/>
      <c r="FCZ230" s="0"/>
      <c r="FDA230" s="0"/>
      <c r="FDB230" s="0"/>
      <c r="FDC230" s="0"/>
      <c r="FDD230" s="0"/>
      <c r="FDE230" s="0"/>
      <c r="FDF230" s="0"/>
      <c r="FDG230" s="0"/>
      <c r="FDH230" s="0"/>
      <c r="FDI230" s="0"/>
      <c r="FDJ230" s="0"/>
      <c r="FDK230" s="0"/>
      <c r="FDL230" s="0"/>
      <c r="FDM230" s="0"/>
      <c r="FDN230" s="0"/>
      <c r="FDO230" s="0"/>
      <c r="FDP230" s="0"/>
      <c r="FDQ230" s="0"/>
      <c r="FDR230" s="0"/>
      <c r="FDS230" s="0"/>
      <c r="FDT230" s="0"/>
      <c r="FDU230" s="0"/>
      <c r="FDV230" s="0"/>
      <c r="FDW230" s="0"/>
      <c r="FDX230" s="0"/>
      <c r="FDY230" s="0"/>
      <c r="FDZ230" s="0"/>
      <c r="FEA230" s="0"/>
      <c r="FEB230" s="0"/>
      <c r="FEC230" s="0"/>
      <c r="FED230" s="0"/>
      <c r="FEE230" s="0"/>
      <c r="FEF230" s="0"/>
      <c r="FEG230" s="0"/>
      <c r="FEH230" s="0"/>
      <c r="FEI230" s="0"/>
      <c r="FEJ230" s="0"/>
      <c r="FEK230" s="0"/>
      <c r="FEL230" s="0"/>
      <c r="FEM230" s="0"/>
      <c r="FEN230" s="0"/>
      <c r="FEO230" s="0"/>
      <c r="FEP230" s="0"/>
      <c r="FEQ230" s="0"/>
      <c r="FER230" s="0"/>
      <c r="FES230" s="0"/>
      <c r="FET230" s="0"/>
      <c r="FEU230" s="0"/>
      <c r="FEV230" s="0"/>
      <c r="FEW230" s="0"/>
      <c r="FEX230" s="0"/>
      <c r="FEY230" s="0"/>
      <c r="FEZ230" s="0"/>
      <c r="FFA230" s="0"/>
      <c r="FFB230" s="0"/>
      <c r="FFC230" s="0"/>
      <c r="FFD230" s="0"/>
      <c r="FFE230" s="0"/>
      <c r="FFF230" s="0"/>
      <c r="FFG230" s="0"/>
      <c r="FFH230" s="0"/>
      <c r="FFI230" s="0"/>
      <c r="FFJ230" s="0"/>
      <c r="FFK230" s="0"/>
      <c r="FFL230" s="0"/>
      <c r="FFM230" s="0"/>
      <c r="FFN230" s="0"/>
      <c r="FFO230" s="0"/>
      <c r="FFP230" s="0"/>
      <c r="FFQ230" s="0"/>
      <c r="FFR230" s="0"/>
      <c r="FFS230" s="0"/>
      <c r="FFT230" s="0"/>
      <c r="FFU230" s="0"/>
      <c r="FFV230" s="0"/>
      <c r="FFW230" s="0"/>
      <c r="FFX230" s="0"/>
      <c r="FFY230" s="0"/>
      <c r="FFZ230" s="0"/>
      <c r="FGA230" s="0"/>
      <c r="FGB230" s="0"/>
      <c r="FGC230" s="0"/>
      <c r="FGD230" s="0"/>
      <c r="FGE230" s="0"/>
      <c r="FGF230" s="0"/>
      <c r="FGG230" s="0"/>
      <c r="FGH230" s="0"/>
      <c r="FGI230" s="0"/>
      <c r="FGJ230" s="0"/>
      <c r="FGK230" s="0"/>
      <c r="FGL230" s="0"/>
      <c r="FGM230" s="0"/>
      <c r="FGN230" s="0"/>
      <c r="FGO230" s="0"/>
      <c r="FGP230" s="0"/>
      <c r="FGQ230" s="0"/>
      <c r="FGR230" s="0"/>
      <c r="FGS230" s="0"/>
      <c r="FGT230" s="0"/>
      <c r="FGU230" s="0"/>
      <c r="FGV230" s="0"/>
      <c r="FGW230" s="0"/>
      <c r="FGX230" s="0"/>
      <c r="FGY230" s="0"/>
      <c r="FGZ230" s="0"/>
      <c r="FHA230" s="0"/>
      <c r="FHB230" s="0"/>
      <c r="FHC230" s="0"/>
      <c r="FHD230" s="0"/>
      <c r="FHE230" s="0"/>
      <c r="FHF230" s="0"/>
      <c r="FHG230" s="0"/>
      <c r="FHH230" s="0"/>
      <c r="FHI230" s="0"/>
      <c r="FHJ230" s="0"/>
      <c r="FHK230" s="0"/>
      <c r="FHL230" s="0"/>
      <c r="FHM230" s="0"/>
      <c r="FHN230" s="0"/>
      <c r="FHO230" s="0"/>
      <c r="FHP230" s="0"/>
      <c r="FHQ230" s="0"/>
      <c r="FHR230" s="0"/>
      <c r="FHS230" s="0"/>
      <c r="FHT230" s="0"/>
      <c r="FHU230" s="0"/>
      <c r="FHV230" s="0"/>
      <c r="FHW230" s="0"/>
      <c r="FHX230" s="0"/>
      <c r="FHY230" s="0"/>
      <c r="FHZ230" s="0"/>
      <c r="FIA230" s="0"/>
      <c r="FIB230" s="0"/>
      <c r="FIC230" s="0"/>
      <c r="FID230" s="0"/>
      <c r="FIE230" s="0"/>
      <c r="FIF230" s="0"/>
      <c r="FIG230" s="0"/>
      <c r="FIH230" s="0"/>
      <c r="FII230" s="0"/>
      <c r="FIJ230" s="0"/>
      <c r="FIK230" s="0"/>
      <c r="FIL230" s="0"/>
      <c r="FIM230" s="0"/>
      <c r="FIN230" s="0"/>
      <c r="FIO230" s="0"/>
      <c r="FIP230" s="0"/>
      <c r="FIQ230" s="0"/>
      <c r="FIR230" s="0"/>
      <c r="FIS230" s="0"/>
      <c r="FIT230" s="0"/>
      <c r="FIU230" s="0"/>
      <c r="FIV230" s="0"/>
      <c r="FIW230" s="0"/>
      <c r="FIX230" s="0"/>
      <c r="FIY230" s="0"/>
      <c r="FIZ230" s="0"/>
      <c r="FJA230" s="0"/>
      <c r="FJB230" s="0"/>
      <c r="FJC230" s="0"/>
      <c r="FJD230" s="0"/>
      <c r="FJE230" s="0"/>
      <c r="FJF230" s="0"/>
      <c r="FJG230" s="0"/>
      <c r="FJH230" s="0"/>
      <c r="FJI230" s="0"/>
      <c r="FJJ230" s="0"/>
      <c r="FJK230" s="0"/>
      <c r="FJL230" s="0"/>
      <c r="FJM230" s="0"/>
      <c r="FJN230" s="0"/>
      <c r="FJO230" s="0"/>
      <c r="FJP230" s="0"/>
      <c r="FJQ230" s="0"/>
      <c r="FJR230" s="0"/>
      <c r="FJS230" s="0"/>
      <c r="FJT230" s="0"/>
      <c r="FJU230" s="0"/>
      <c r="FJV230" s="0"/>
      <c r="FJW230" s="0"/>
      <c r="FJX230" s="0"/>
      <c r="FJY230" s="0"/>
      <c r="FJZ230" s="0"/>
      <c r="FKA230" s="0"/>
      <c r="FKB230" s="0"/>
      <c r="FKC230" s="0"/>
      <c r="FKD230" s="0"/>
      <c r="FKE230" s="0"/>
      <c r="FKF230" s="0"/>
      <c r="FKG230" s="0"/>
      <c r="FKH230" s="0"/>
      <c r="FKI230" s="0"/>
      <c r="FKJ230" s="0"/>
      <c r="FKK230" s="0"/>
      <c r="FKL230" s="0"/>
      <c r="FKM230" s="0"/>
      <c r="FKN230" s="0"/>
      <c r="FKO230" s="0"/>
      <c r="FKP230" s="0"/>
      <c r="FKQ230" s="0"/>
      <c r="FKR230" s="0"/>
      <c r="FKS230" s="0"/>
      <c r="FKT230" s="0"/>
      <c r="FKU230" s="0"/>
      <c r="FKV230" s="0"/>
      <c r="FKW230" s="0"/>
      <c r="FKX230" s="0"/>
      <c r="FKY230" s="0"/>
      <c r="FKZ230" s="0"/>
      <c r="FLA230" s="0"/>
      <c r="FLB230" s="0"/>
      <c r="FLC230" s="0"/>
      <c r="FLD230" s="0"/>
      <c r="FLE230" s="0"/>
      <c r="FLF230" s="0"/>
      <c r="FLG230" s="0"/>
      <c r="FLH230" s="0"/>
      <c r="FLI230" s="0"/>
      <c r="FLJ230" s="0"/>
      <c r="FLK230" s="0"/>
      <c r="FLL230" s="0"/>
      <c r="FLM230" s="0"/>
      <c r="FLN230" s="0"/>
      <c r="FLO230" s="0"/>
      <c r="FLP230" s="0"/>
      <c r="FLQ230" s="0"/>
      <c r="FLR230" s="0"/>
      <c r="FLS230" s="0"/>
      <c r="FLT230" s="0"/>
      <c r="FLU230" s="0"/>
      <c r="FLV230" s="0"/>
      <c r="FLW230" s="0"/>
      <c r="FLX230" s="0"/>
      <c r="FLY230" s="0"/>
      <c r="FLZ230" s="0"/>
      <c r="FMA230" s="0"/>
      <c r="FMB230" s="0"/>
      <c r="FMC230" s="0"/>
      <c r="FMD230" s="0"/>
      <c r="FME230" s="0"/>
      <c r="FMF230" s="0"/>
      <c r="FMG230" s="0"/>
      <c r="FMH230" s="0"/>
      <c r="FMI230" s="0"/>
      <c r="FMJ230" s="0"/>
      <c r="FMK230" s="0"/>
      <c r="FML230" s="0"/>
      <c r="FMM230" s="0"/>
      <c r="FMN230" s="0"/>
      <c r="FMO230" s="0"/>
      <c r="FMP230" s="0"/>
      <c r="FMQ230" s="0"/>
      <c r="FMR230" s="0"/>
      <c r="FMS230" s="0"/>
      <c r="FMT230" s="0"/>
      <c r="FMU230" s="0"/>
      <c r="FMV230" s="0"/>
      <c r="FMW230" s="0"/>
      <c r="FMX230" s="0"/>
      <c r="FMY230" s="0"/>
      <c r="FMZ230" s="0"/>
      <c r="FNA230" s="0"/>
      <c r="FNB230" s="0"/>
      <c r="FNC230" s="0"/>
      <c r="FND230" s="0"/>
      <c r="FNE230" s="0"/>
      <c r="FNF230" s="0"/>
      <c r="FNG230" s="0"/>
      <c r="FNH230" s="0"/>
      <c r="FNI230" s="0"/>
      <c r="FNJ230" s="0"/>
      <c r="FNK230" s="0"/>
      <c r="FNL230" s="0"/>
      <c r="FNM230" s="0"/>
      <c r="FNN230" s="0"/>
      <c r="FNO230" s="0"/>
      <c r="FNP230" s="0"/>
      <c r="FNQ230" s="0"/>
      <c r="FNR230" s="0"/>
      <c r="FNS230" s="0"/>
      <c r="FNT230" s="0"/>
      <c r="FNU230" s="0"/>
      <c r="FNV230" s="0"/>
      <c r="FNW230" s="0"/>
      <c r="FNX230" s="0"/>
      <c r="FNY230" s="0"/>
      <c r="FNZ230" s="0"/>
      <c r="FOA230" s="0"/>
      <c r="FOB230" s="0"/>
      <c r="FOC230" s="0"/>
      <c r="FOD230" s="0"/>
      <c r="FOE230" s="0"/>
      <c r="FOF230" s="0"/>
      <c r="FOG230" s="0"/>
      <c r="FOH230" s="0"/>
      <c r="FOI230" s="0"/>
      <c r="FOJ230" s="0"/>
      <c r="FOK230" s="0"/>
      <c r="FOL230" s="0"/>
      <c r="FOM230" s="0"/>
      <c r="FON230" s="0"/>
      <c r="FOO230" s="0"/>
      <c r="FOP230" s="0"/>
      <c r="FOQ230" s="0"/>
      <c r="FOR230" s="0"/>
      <c r="FOS230" s="0"/>
      <c r="FOT230" s="0"/>
      <c r="FOU230" s="0"/>
      <c r="FOV230" s="0"/>
      <c r="FOW230" s="0"/>
      <c r="FOX230" s="0"/>
      <c r="FOY230" s="0"/>
      <c r="FOZ230" s="0"/>
      <c r="FPA230" s="0"/>
      <c r="FPB230" s="0"/>
      <c r="FPC230" s="0"/>
      <c r="FPD230" s="0"/>
      <c r="FPE230" s="0"/>
      <c r="FPF230" s="0"/>
      <c r="FPG230" s="0"/>
      <c r="FPH230" s="0"/>
      <c r="FPI230" s="0"/>
      <c r="FPJ230" s="0"/>
      <c r="FPK230" s="0"/>
      <c r="FPL230" s="0"/>
      <c r="FPM230" s="0"/>
      <c r="FPN230" s="0"/>
      <c r="FPO230" s="0"/>
      <c r="FPP230" s="0"/>
      <c r="FPQ230" s="0"/>
      <c r="FPR230" s="0"/>
      <c r="FPS230" s="0"/>
      <c r="FPT230" s="0"/>
      <c r="FPU230" s="0"/>
      <c r="FPV230" s="0"/>
      <c r="FPW230" s="0"/>
      <c r="FPX230" s="0"/>
      <c r="FPY230" s="0"/>
      <c r="FPZ230" s="0"/>
      <c r="FQA230" s="0"/>
      <c r="FQB230" s="0"/>
      <c r="FQC230" s="0"/>
      <c r="FQD230" s="0"/>
      <c r="FQE230" s="0"/>
      <c r="FQF230" s="0"/>
      <c r="FQG230" s="0"/>
      <c r="FQH230" s="0"/>
      <c r="FQI230" s="0"/>
      <c r="FQJ230" s="0"/>
      <c r="FQK230" s="0"/>
      <c r="FQL230" s="0"/>
      <c r="FQM230" s="0"/>
      <c r="FQN230" s="0"/>
      <c r="FQO230" s="0"/>
      <c r="FQP230" s="0"/>
      <c r="FQQ230" s="0"/>
      <c r="FQR230" s="0"/>
      <c r="FQS230" s="0"/>
      <c r="FQT230" s="0"/>
      <c r="FQU230" s="0"/>
      <c r="FQV230" s="0"/>
      <c r="FQW230" s="0"/>
      <c r="FQX230" s="0"/>
      <c r="FQY230" s="0"/>
      <c r="FQZ230" s="0"/>
      <c r="FRA230" s="0"/>
      <c r="FRB230" s="0"/>
      <c r="FRC230" s="0"/>
      <c r="FRD230" s="0"/>
      <c r="FRE230" s="0"/>
      <c r="FRF230" s="0"/>
      <c r="FRG230" s="0"/>
      <c r="FRH230" s="0"/>
      <c r="FRI230" s="0"/>
      <c r="FRJ230" s="0"/>
      <c r="FRK230" s="0"/>
      <c r="FRL230" s="0"/>
      <c r="FRM230" s="0"/>
      <c r="FRN230" s="0"/>
      <c r="FRO230" s="0"/>
      <c r="FRP230" s="0"/>
      <c r="FRQ230" s="0"/>
      <c r="FRR230" s="0"/>
      <c r="FRS230" s="0"/>
      <c r="FRT230" s="0"/>
      <c r="FRU230" s="0"/>
      <c r="FRV230" s="0"/>
      <c r="FRW230" s="0"/>
      <c r="FRX230" s="0"/>
      <c r="FRY230" s="0"/>
      <c r="FRZ230" s="0"/>
      <c r="FSA230" s="0"/>
      <c r="FSB230" s="0"/>
      <c r="FSC230" s="0"/>
      <c r="FSD230" s="0"/>
      <c r="FSE230" s="0"/>
      <c r="FSF230" s="0"/>
      <c r="FSG230" s="0"/>
      <c r="FSH230" s="0"/>
      <c r="FSI230" s="0"/>
      <c r="FSJ230" s="0"/>
      <c r="FSK230" s="0"/>
      <c r="FSL230" s="0"/>
      <c r="FSM230" s="0"/>
      <c r="FSN230" s="0"/>
      <c r="FSO230" s="0"/>
      <c r="FSP230" s="0"/>
      <c r="FSQ230" s="0"/>
      <c r="FSR230" s="0"/>
      <c r="FSS230" s="0"/>
      <c r="FST230" s="0"/>
      <c r="FSU230" s="0"/>
      <c r="FSV230" s="0"/>
      <c r="FSW230" s="0"/>
      <c r="FSX230" s="0"/>
      <c r="FSY230" s="0"/>
      <c r="FSZ230" s="0"/>
      <c r="FTA230" s="0"/>
      <c r="FTB230" s="0"/>
      <c r="FTC230" s="0"/>
      <c r="FTD230" s="0"/>
      <c r="FTE230" s="0"/>
      <c r="FTF230" s="0"/>
      <c r="FTG230" s="0"/>
      <c r="FTH230" s="0"/>
      <c r="FTI230" s="0"/>
      <c r="FTJ230" s="0"/>
      <c r="FTK230" s="0"/>
      <c r="FTL230" s="0"/>
      <c r="FTM230" s="0"/>
      <c r="FTN230" s="0"/>
      <c r="FTO230" s="0"/>
      <c r="FTP230" s="0"/>
      <c r="FTQ230" s="0"/>
      <c r="FTR230" s="0"/>
      <c r="FTS230" s="0"/>
      <c r="FTT230" s="0"/>
      <c r="FTU230" s="0"/>
      <c r="FTV230" s="0"/>
      <c r="FTW230" s="0"/>
      <c r="FTX230" s="0"/>
      <c r="FTY230" s="0"/>
      <c r="FTZ230" s="0"/>
      <c r="FUA230" s="0"/>
      <c r="FUB230" s="0"/>
      <c r="FUC230" s="0"/>
      <c r="FUD230" s="0"/>
      <c r="FUE230" s="0"/>
      <c r="FUF230" s="0"/>
      <c r="FUG230" s="0"/>
      <c r="FUH230" s="0"/>
      <c r="FUI230" s="0"/>
      <c r="FUJ230" s="0"/>
      <c r="FUK230" s="0"/>
      <c r="FUL230" s="0"/>
      <c r="FUM230" s="0"/>
      <c r="FUN230" s="0"/>
      <c r="FUO230" s="0"/>
      <c r="FUP230" s="0"/>
      <c r="FUQ230" s="0"/>
      <c r="FUR230" s="0"/>
      <c r="FUS230" s="0"/>
      <c r="FUT230" s="0"/>
      <c r="FUU230" s="0"/>
      <c r="FUV230" s="0"/>
      <c r="FUW230" s="0"/>
      <c r="FUX230" s="0"/>
      <c r="FUY230" s="0"/>
      <c r="FUZ230" s="0"/>
      <c r="FVA230" s="0"/>
      <c r="FVB230" s="0"/>
      <c r="FVC230" s="0"/>
      <c r="FVD230" s="0"/>
      <c r="FVE230" s="0"/>
      <c r="FVF230" s="0"/>
      <c r="FVG230" s="0"/>
      <c r="FVH230" s="0"/>
      <c r="FVI230" s="0"/>
      <c r="FVJ230" s="0"/>
      <c r="FVK230" s="0"/>
      <c r="FVL230" s="0"/>
      <c r="FVM230" s="0"/>
      <c r="FVN230" s="0"/>
      <c r="FVO230" s="0"/>
      <c r="FVP230" s="0"/>
      <c r="FVQ230" s="0"/>
      <c r="FVR230" s="0"/>
      <c r="FVS230" s="0"/>
      <c r="FVT230" s="0"/>
      <c r="FVU230" s="0"/>
      <c r="FVV230" s="0"/>
      <c r="FVW230" s="0"/>
      <c r="FVX230" s="0"/>
      <c r="FVY230" s="0"/>
      <c r="FVZ230" s="0"/>
      <c r="FWA230" s="0"/>
      <c r="FWB230" s="0"/>
      <c r="FWC230" s="0"/>
      <c r="FWD230" s="0"/>
      <c r="FWE230" s="0"/>
      <c r="FWF230" s="0"/>
      <c r="FWG230" s="0"/>
      <c r="FWH230" s="0"/>
      <c r="FWI230" s="0"/>
      <c r="FWJ230" s="0"/>
      <c r="FWK230" s="0"/>
      <c r="FWL230" s="0"/>
      <c r="FWM230" s="0"/>
      <c r="FWN230" s="0"/>
      <c r="FWO230" s="0"/>
      <c r="FWP230" s="0"/>
      <c r="FWQ230" s="0"/>
      <c r="FWR230" s="0"/>
      <c r="FWS230" s="0"/>
      <c r="FWT230" s="0"/>
      <c r="FWU230" s="0"/>
      <c r="FWV230" s="0"/>
      <c r="FWW230" s="0"/>
      <c r="FWX230" s="0"/>
      <c r="FWY230" s="0"/>
      <c r="FWZ230" s="0"/>
      <c r="FXA230" s="0"/>
      <c r="FXB230" s="0"/>
      <c r="FXC230" s="0"/>
      <c r="FXD230" s="0"/>
      <c r="FXE230" s="0"/>
      <c r="FXF230" s="0"/>
      <c r="FXG230" s="0"/>
      <c r="FXH230" s="0"/>
      <c r="FXI230" s="0"/>
      <c r="FXJ230" s="0"/>
      <c r="FXK230" s="0"/>
      <c r="FXL230" s="0"/>
      <c r="FXM230" s="0"/>
      <c r="FXN230" s="0"/>
      <c r="FXO230" s="0"/>
      <c r="FXP230" s="0"/>
      <c r="FXQ230" s="0"/>
      <c r="FXR230" s="0"/>
      <c r="FXS230" s="0"/>
      <c r="FXT230" s="0"/>
      <c r="FXU230" s="0"/>
      <c r="FXV230" s="0"/>
      <c r="FXW230" s="0"/>
      <c r="FXX230" s="0"/>
      <c r="FXY230" s="0"/>
      <c r="FXZ230" s="0"/>
      <c r="FYA230" s="0"/>
      <c r="FYB230" s="0"/>
      <c r="FYC230" s="0"/>
      <c r="FYD230" s="0"/>
      <c r="FYE230" s="0"/>
      <c r="FYF230" s="0"/>
      <c r="FYG230" s="0"/>
      <c r="FYH230" s="0"/>
      <c r="FYI230" s="0"/>
      <c r="FYJ230" s="0"/>
      <c r="FYK230" s="0"/>
      <c r="FYL230" s="0"/>
      <c r="FYM230" s="0"/>
      <c r="FYN230" s="0"/>
      <c r="FYO230" s="0"/>
      <c r="FYP230" s="0"/>
      <c r="FYQ230" s="0"/>
      <c r="FYR230" s="0"/>
      <c r="FYS230" s="0"/>
      <c r="FYT230" s="0"/>
      <c r="FYU230" s="0"/>
      <c r="FYV230" s="0"/>
      <c r="FYW230" s="0"/>
      <c r="FYX230" s="0"/>
      <c r="FYY230" s="0"/>
      <c r="FYZ230" s="0"/>
      <c r="FZA230" s="0"/>
      <c r="FZB230" s="0"/>
      <c r="FZC230" s="0"/>
      <c r="FZD230" s="0"/>
      <c r="FZE230" s="0"/>
      <c r="FZF230" s="0"/>
      <c r="FZG230" s="0"/>
      <c r="FZH230" s="0"/>
      <c r="FZI230" s="0"/>
      <c r="FZJ230" s="0"/>
      <c r="FZK230" s="0"/>
      <c r="FZL230" s="0"/>
      <c r="FZM230" s="0"/>
      <c r="FZN230" s="0"/>
      <c r="FZO230" s="0"/>
      <c r="FZP230" s="0"/>
      <c r="FZQ230" s="0"/>
      <c r="FZR230" s="0"/>
      <c r="FZS230" s="0"/>
      <c r="FZT230" s="0"/>
      <c r="FZU230" s="0"/>
      <c r="FZV230" s="0"/>
      <c r="FZW230" s="0"/>
      <c r="FZX230" s="0"/>
      <c r="FZY230" s="0"/>
      <c r="FZZ230" s="0"/>
      <c r="GAA230" s="0"/>
      <c r="GAB230" s="0"/>
      <c r="GAC230" s="0"/>
      <c r="GAD230" s="0"/>
      <c r="GAE230" s="0"/>
      <c r="GAF230" s="0"/>
      <c r="GAG230" s="0"/>
      <c r="GAH230" s="0"/>
      <c r="GAI230" s="0"/>
      <c r="GAJ230" s="0"/>
      <c r="GAK230" s="0"/>
      <c r="GAL230" s="0"/>
      <c r="GAM230" s="0"/>
      <c r="GAN230" s="0"/>
      <c r="GAO230" s="0"/>
      <c r="GAP230" s="0"/>
      <c r="GAQ230" s="0"/>
      <c r="GAR230" s="0"/>
      <c r="GAS230" s="0"/>
      <c r="GAT230" s="0"/>
      <c r="GAU230" s="0"/>
      <c r="GAV230" s="0"/>
      <c r="GAW230" s="0"/>
      <c r="GAX230" s="0"/>
      <c r="GAY230" s="0"/>
      <c r="GAZ230" s="0"/>
      <c r="GBA230" s="0"/>
      <c r="GBB230" s="0"/>
      <c r="GBC230" s="0"/>
      <c r="GBD230" s="0"/>
      <c r="GBE230" s="0"/>
      <c r="GBF230" s="0"/>
      <c r="GBG230" s="0"/>
      <c r="GBH230" s="0"/>
      <c r="GBI230" s="0"/>
      <c r="GBJ230" s="0"/>
      <c r="GBK230" s="0"/>
      <c r="GBL230" s="0"/>
      <c r="GBM230" s="0"/>
      <c r="GBN230" s="0"/>
      <c r="GBO230" s="0"/>
      <c r="GBP230" s="0"/>
      <c r="GBQ230" s="0"/>
      <c r="GBR230" s="0"/>
      <c r="GBS230" s="0"/>
      <c r="GBT230" s="0"/>
      <c r="GBU230" s="0"/>
      <c r="GBV230" s="0"/>
      <c r="GBW230" s="0"/>
      <c r="GBX230" s="0"/>
      <c r="GBY230" s="0"/>
      <c r="GBZ230" s="0"/>
      <c r="GCA230" s="0"/>
      <c r="GCB230" s="0"/>
      <c r="GCC230" s="0"/>
      <c r="GCD230" s="0"/>
      <c r="GCE230" s="0"/>
      <c r="GCF230" s="0"/>
      <c r="GCG230" s="0"/>
      <c r="GCH230" s="0"/>
      <c r="GCI230" s="0"/>
      <c r="GCJ230" s="0"/>
      <c r="GCK230" s="0"/>
      <c r="GCL230" s="0"/>
      <c r="GCM230" s="0"/>
      <c r="GCN230" s="0"/>
      <c r="GCO230" s="0"/>
      <c r="GCP230" s="0"/>
      <c r="GCQ230" s="0"/>
      <c r="GCR230" s="0"/>
      <c r="GCS230" s="0"/>
      <c r="GCT230" s="0"/>
      <c r="GCU230" s="0"/>
      <c r="GCV230" s="0"/>
      <c r="GCW230" s="0"/>
      <c r="GCX230" s="0"/>
      <c r="GCY230" s="0"/>
      <c r="GCZ230" s="0"/>
      <c r="GDA230" s="0"/>
      <c r="GDB230" s="0"/>
      <c r="GDC230" s="0"/>
      <c r="GDD230" s="0"/>
      <c r="GDE230" s="0"/>
      <c r="GDF230" s="0"/>
      <c r="GDG230" s="0"/>
      <c r="GDH230" s="0"/>
      <c r="GDI230" s="0"/>
      <c r="GDJ230" s="0"/>
      <c r="GDK230" s="0"/>
      <c r="GDL230" s="0"/>
      <c r="GDM230" s="0"/>
      <c r="GDN230" s="0"/>
      <c r="GDO230" s="0"/>
      <c r="GDP230" s="0"/>
      <c r="GDQ230" s="0"/>
      <c r="GDR230" s="0"/>
      <c r="GDS230" s="0"/>
      <c r="GDT230" s="0"/>
      <c r="GDU230" s="0"/>
      <c r="GDV230" s="0"/>
      <c r="GDW230" s="0"/>
      <c r="GDX230" s="0"/>
      <c r="GDY230" s="0"/>
      <c r="GDZ230" s="0"/>
      <c r="GEA230" s="0"/>
      <c r="GEB230" s="0"/>
      <c r="GEC230" s="0"/>
      <c r="GED230" s="0"/>
      <c r="GEE230" s="0"/>
      <c r="GEF230" s="0"/>
      <c r="GEG230" s="0"/>
      <c r="GEH230" s="0"/>
      <c r="GEI230" s="0"/>
      <c r="GEJ230" s="0"/>
      <c r="GEK230" s="0"/>
      <c r="GEL230" s="0"/>
      <c r="GEM230" s="0"/>
      <c r="GEN230" s="0"/>
      <c r="GEO230" s="0"/>
      <c r="GEP230" s="0"/>
      <c r="GEQ230" s="0"/>
      <c r="GER230" s="0"/>
      <c r="GES230" s="0"/>
      <c r="GET230" s="0"/>
      <c r="GEU230" s="0"/>
      <c r="GEV230" s="0"/>
      <c r="GEW230" s="0"/>
      <c r="GEX230" s="0"/>
      <c r="GEY230" s="0"/>
      <c r="GEZ230" s="0"/>
      <c r="GFA230" s="0"/>
      <c r="GFB230" s="0"/>
      <c r="GFC230" s="0"/>
      <c r="GFD230" s="0"/>
      <c r="GFE230" s="0"/>
      <c r="GFF230" s="0"/>
      <c r="GFG230" s="0"/>
      <c r="GFH230" s="0"/>
      <c r="GFI230" s="0"/>
      <c r="GFJ230" s="0"/>
      <c r="GFK230" s="0"/>
      <c r="GFL230" s="0"/>
      <c r="GFM230" s="0"/>
      <c r="GFN230" s="0"/>
      <c r="GFO230" s="0"/>
      <c r="GFP230" s="0"/>
      <c r="GFQ230" s="0"/>
      <c r="GFR230" s="0"/>
      <c r="GFS230" s="0"/>
      <c r="GFT230" s="0"/>
      <c r="GFU230" s="0"/>
      <c r="GFV230" s="0"/>
      <c r="GFW230" s="0"/>
      <c r="GFX230" s="0"/>
      <c r="GFY230" s="0"/>
      <c r="GFZ230" s="0"/>
      <c r="GGA230" s="0"/>
      <c r="GGB230" s="0"/>
      <c r="GGC230" s="0"/>
      <c r="GGD230" s="0"/>
      <c r="GGE230" s="0"/>
      <c r="GGF230" s="0"/>
      <c r="GGG230" s="0"/>
      <c r="GGH230" s="0"/>
      <c r="GGI230" s="0"/>
      <c r="GGJ230" s="0"/>
      <c r="GGK230" s="0"/>
      <c r="GGL230" s="0"/>
      <c r="GGM230" s="0"/>
      <c r="GGN230" s="0"/>
      <c r="GGO230" s="0"/>
      <c r="GGP230" s="0"/>
      <c r="GGQ230" s="0"/>
      <c r="GGR230" s="0"/>
      <c r="GGS230" s="0"/>
      <c r="GGT230" s="0"/>
      <c r="GGU230" s="0"/>
      <c r="GGV230" s="0"/>
      <c r="GGW230" s="0"/>
      <c r="GGX230" s="0"/>
      <c r="GGY230" s="0"/>
      <c r="GGZ230" s="0"/>
      <c r="GHA230" s="0"/>
      <c r="GHB230" s="0"/>
      <c r="GHC230" s="0"/>
      <c r="GHD230" s="0"/>
      <c r="GHE230" s="0"/>
      <c r="GHF230" s="0"/>
      <c r="GHG230" s="0"/>
      <c r="GHH230" s="0"/>
      <c r="GHI230" s="0"/>
      <c r="GHJ230" s="0"/>
      <c r="GHK230" s="0"/>
      <c r="GHL230" s="0"/>
      <c r="GHM230" s="0"/>
      <c r="GHN230" s="0"/>
      <c r="GHO230" s="0"/>
      <c r="GHP230" s="0"/>
      <c r="GHQ230" s="0"/>
      <c r="GHR230" s="0"/>
      <c r="GHS230" s="0"/>
      <c r="GHT230" s="0"/>
      <c r="GHU230" s="0"/>
      <c r="GHV230" s="0"/>
      <c r="GHW230" s="0"/>
      <c r="GHX230" s="0"/>
      <c r="GHY230" s="0"/>
      <c r="GHZ230" s="0"/>
      <c r="GIA230" s="0"/>
      <c r="GIB230" s="0"/>
      <c r="GIC230" s="0"/>
      <c r="GID230" s="0"/>
      <c r="GIE230" s="0"/>
      <c r="GIF230" s="0"/>
      <c r="GIG230" s="0"/>
      <c r="GIH230" s="0"/>
      <c r="GII230" s="0"/>
      <c r="GIJ230" s="0"/>
      <c r="GIK230" s="0"/>
      <c r="GIL230" s="0"/>
      <c r="GIM230" s="0"/>
      <c r="GIN230" s="0"/>
      <c r="GIO230" s="0"/>
      <c r="GIP230" s="0"/>
      <c r="GIQ230" s="0"/>
      <c r="GIR230" s="0"/>
      <c r="GIS230" s="0"/>
      <c r="GIT230" s="0"/>
      <c r="GIU230" s="0"/>
      <c r="GIV230" s="0"/>
      <c r="GIW230" s="0"/>
      <c r="GIX230" s="0"/>
      <c r="GIY230" s="0"/>
      <c r="GIZ230" s="0"/>
      <c r="GJA230" s="0"/>
      <c r="GJB230" s="0"/>
      <c r="GJC230" s="0"/>
      <c r="GJD230" s="0"/>
      <c r="GJE230" s="0"/>
      <c r="GJF230" s="0"/>
      <c r="GJG230" s="0"/>
      <c r="GJH230" s="0"/>
      <c r="GJI230" s="0"/>
      <c r="GJJ230" s="0"/>
      <c r="GJK230" s="0"/>
      <c r="GJL230" s="0"/>
      <c r="GJM230" s="0"/>
      <c r="GJN230" s="0"/>
      <c r="GJO230" s="0"/>
      <c r="GJP230" s="0"/>
      <c r="GJQ230" s="0"/>
      <c r="GJR230" s="0"/>
      <c r="GJS230" s="0"/>
      <c r="GJT230" s="0"/>
      <c r="GJU230" s="0"/>
      <c r="GJV230" s="0"/>
      <c r="GJW230" s="0"/>
      <c r="GJX230" s="0"/>
      <c r="GJY230" s="0"/>
      <c r="GJZ230" s="0"/>
      <c r="GKA230" s="0"/>
      <c r="GKB230" s="0"/>
      <c r="GKC230" s="0"/>
      <c r="GKD230" s="0"/>
      <c r="GKE230" s="0"/>
      <c r="GKF230" s="0"/>
      <c r="GKG230" s="0"/>
      <c r="GKH230" s="0"/>
      <c r="GKI230" s="0"/>
      <c r="GKJ230" s="0"/>
      <c r="GKK230" s="0"/>
      <c r="GKL230" s="0"/>
      <c r="GKM230" s="0"/>
      <c r="GKN230" s="0"/>
      <c r="GKO230" s="0"/>
      <c r="GKP230" s="0"/>
      <c r="GKQ230" s="0"/>
      <c r="GKR230" s="0"/>
      <c r="GKS230" s="0"/>
      <c r="GKT230" s="0"/>
      <c r="GKU230" s="0"/>
      <c r="GKV230" s="0"/>
      <c r="GKW230" s="0"/>
      <c r="GKX230" s="0"/>
      <c r="GKY230" s="0"/>
      <c r="GKZ230" s="0"/>
      <c r="GLA230" s="0"/>
      <c r="GLB230" s="0"/>
      <c r="GLC230" s="0"/>
      <c r="GLD230" s="0"/>
      <c r="GLE230" s="0"/>
      <c r="GLF230" s="0"/>
      <c r="GLG230" s="0"/>
      <c r="GLH230" s="0"/>
      <c r="GLI230" s="0"/>
      <c r="GLJ230" s="0"/>
      <c r="GLK230" s="0"/>
      <c r="GLL230" s="0"/>
      <c r="GLM230" s="0"/>
      <c r="GLN230" s="0"/>
      <c r="GLO230" s="0"/>
      <c r="GLP230" s="0"/>
      <c r="GLQ230" s="0"/>
      <c r="GLR230" s="0"/>
      <c r="GLS230" s="0"/>
      <c r="GLT230" s="0"/>
      <c r="GLU230" s="0"/>
      <c r="GLV230" s="0"/>
      <c r="GLW230" s="0"/>
      <c r="GLX230" s="0"/>
      <c r="GLY230" s="0"/>
      <c r="GLZ230" s="0"/>
      <c r="GMA230" s="0"/>
      <c r="GMB230" s="0"/>
      <c r="GMC230" s="0"/>
      <c r="GMD230" s="0"/>
      <c r="GME230" s="0"/>
      <c r="GMF230" s="0"/>
      <c r="GMG230" s="0"/>
      <c r="GMH230" s="0"/>
      <c r="GMI230" s="0"/>
      <c r="GMJ230" s="0"/>
      <c r="GMK230" s="0"/>
      <c r="GML230" s="0"/>
      <c r="GMM230" s="0"/>
      <c r="GMN230" s="0"/>
      <c r="GMO230" s="0"/>
      <c r="GMP230" s="0"/>
      <c r="GMQ230" s="0"/>
      <c r="GMR230" s="0"/>
      <c r="GMS230" s="0"/>
      <c r="GMT230" s="0"/>
      <c r="GMU230" s="0"/>
      <c r="GMV230" s="0"/>
      <c r="GMW230" s="0"/>
      <c r="GMX230" s="0"/>
      <c r="GMY230" s="0"/>
      <c r="GMZ230" s="0"/>
      <c r="GNA230" s="0"/>
      <c r="GNB230" s="0"/>
      <c r="GNC230" s="0"/>
      <c r="GND230" s="0"/>
      <c r="GNE230" s="0"/>
      <c r="GNF230" s="0"/>
      <c r="GNG230" s="0"/>
      <c r="GNH230" s="0"/>
      <c r="GNI230" s="0"/>
      <c r="GNJ230" s="0"/>
      <c r="GNK230" s="0"/>
      <c r="GNL230" s="0"/>
      <c r="GNM230" s="0"/>
      <c r="GNN230" s="0"/>
      <c r="GNO230" s="0"/>
      <c r="GNP230" s="0"/>
      <c r="GNQ230" s="0"/>
      <c r="GNR230" s="0"/>
      <c r="GNS230" s="0"/>
      <c r="GNT230" s="0"/>
      <c r="GNU230" s="0"/>
      <c r="GNV230" s="0"/>
      <c r="GNW230" s="0"/>
      <c r="GNX230" s="0"/>
      <c r="GNY230" s="0"/>
      <c r="GNZ230" s="0"/>
      <c r="GOA230" s="0"/>
      <c r="GOB230" s="0"/>
      <c r="GOC230" s="0"/>
      <c r="GOD230" s="0"/>
      <c r="GOE230" s="0"/>
      <c r="GOF230" s="0"/>
      <c r="GOG230" s="0"/>
      <c r="GOH230" s="0"/>
      <c r="GOI230" s="0"/>
      <c r="GOJ230" s="0"/>
      <c r="GOK230" s="0"/>
      <c r="GOL230" s="0"/>
      <c r="GOM230" s="0"/>
      <c r="GON230" s="0"/>
      <c r="GOO230" s="0"/>
      <c r="GOP230" s="0"/>
      <c r="GOQ230" s="0"/>
      <c r="GOR230" s="0"/>
      <c r="GOS230" s="0"/>
      <c r="GOT230" s="0"/>
      <c r="GOU230" s="0"/>
      <c r="GOV230" s="0"/>
      <c r="GOW230" s="0"/>
      <c r="GOX230" s="0"/>
      <c r="GOY230" s="0"/>
      <c r="GOZ230" s="0"/>
      <c r="GPA230" s="0"/>
      <c r="GPB230" s="0"/>
      <c r="GPC230" s="0"/>
      <c r="GPD230" s="0"/>
      <c r="GPE230" s="0"/>
      <c r="GPF230" s="0"/>
      <c r="GPG230" s="0"/>
      <c r="GPH230" s="0"/>
      <c r="GPI230" s="0"/>
      <c r="GPJ230" s="0"/>
      <c r="GPK230" s="0"/>
      <c r="GPL230" s="0"/>
      <c r="GPM230" s="0"/>
      <c r="GPN230" s="0"/>
      <c r="GPO230" s="0"/>
      <c r="GPP230" s="0"/>
      <c r="GPQ230" s="0"/>
      <c r="GPR230" s="0"/>
      <c r="GPS230" s="0"/>
      <c r="GPT230" s="0"/>
      <c r="GPU230" s="0"/>
      <c r="GPV230" s="0"/>
      <c r="GPW230" s="0"/>
      <c r="GPX230" s="0"/>
      <c r="GPY230" s="0"/>
      <c r="GPZ230" s="0"/>
      <c r="GQA230" s="0"/>
      <c r="GQB230" s="0"/>
      <c r="GQC230" s="0"/>
      <c r="GQD230" s="0"/>
      <c r="GQE230" s="0"/>
      <c r="GQF230" s="0"/>
      <c r="GQG230" s="0"/>
      <c r="GQH230" s="0"/>
      <c r="GQI230" s="0"/>
      <c r="GQJ230" s="0"/>
      <c r="GQK230" s="0"/>
      <c r="GQL230" s="0"/>
      <c r="GQM230" s="0"/>
      <c r="GQN230" s="0"/>
      <c r="GQO230" s="0"/>
      <c r="GQP230" s="0"/>
      <c r="GQQ230" s="0"/>
      <c r="GQR230" s="0"/>
      <c r="GQS230" s="0"/>
      <c r="GQT230" s="0"/>
      <c r="GQU230" s="0"/>
      <c r="GQV230" s="0"/>
      <c r="GQW230" s="0"/>
      <c r="GQX230" s="0"/>
      <c r="GQY230" s="0"/>
      <c r="GQZ230" s="0"/>
      <c r="GRA230" s="0"/>
      <c r="GRB230" s="0"/>
      <c r="GRC230" s="0"/>
      <c r="GRD230" s="0"/>
      <c r="GRE230" s="0"/>
      <c r="GRF230" s="0"/>
      <c r="GRG230" s="0"/>
      <c r="GRH230" s="0"/>
      <c r="GRI230" s="0"/>
      <c r="GRJ230" s="0"/>
      <c r="GRK230" s="0"/>
      <c r="GRL230" s="0"/>
      <c r="GRM230" s="0"/>
      <c r="GRN230" s="0"/>
      <c r="GRO230" s="0"/>
      <c r="GRP230" s="0"/>
      <c r="GRQ230" s="0"/>
      <c r="GRR230" s="0"/>
      <c r="GRS230" s="0"/>
      <c r="GRT230" s="0"/>
      <c r="GRU230" s="0"/>
      <c r="GRV230" s="0"/>
      <c r="GRW230" s="0"/>
      <c r="GRX230" s="0"/>
      <c r="GRY230" s="0"/>
      <c r="GRZ230" s="0"/>
      <c r="GSA230" s="0"/>
      <c r="GSB230" s="0"/>
      <c r="GSC230" s="0"/>
      <c r="GSD230" s="0"/>
      <c r="GSE230" s="0"/>
      <c r="GSF230" s="0"/>
      <c r="GSG230" s="0"/>
      <c r="GSH230" s="0"/>
      <c r="GSI230" s="0"/>
      <c r="GSJ230" s="0"/>
      <c r="GSK230" s="0"/>
      <c r="GSL230" s="0"/>
      <c r="GSM230" s="0"/>
      <c r="GSN230" s="0"/>
      <c r="GSO230" s="0"/>
      <c r="GSP230" s="0"/>
      <c r="GSQ230" s="0"/>
      <c r="GSR230" s="0"/>
      <c r="GSS230" s="0"/>
      <c r="GST230" s="0"/>
      <c r="GSU230" s="0"/>
      <c r="GSV230" s="0"/>
      <c r="GSW230" s="0"/>
      <c r="GSX230" s="0"/>
      <c r="GSY230" s="0"/>
      <c r="GSZ230" s="0"/>
      <c r="GTA230" s="0"/>
      <c r="GTB230" s="0"/>
      <c r="GTC230" s="0"/>
      <c r="GTD230" s="0"/>
      <c r="GTE230" s="0"/>
      <c r="GTF230" s="0"/>
      <c r="GTG230" s="0"/>
      <c r="GTH230" s="0"/>
      <c r="GTI230" s="0"/>
      <c r="GTJ230" s="0"/>
      <c r="GTK230" s="0"/>
      <c r="GTL230" s="0"/>
      <c r="GTM230" s="0"/>
      <c r="GTN230" s="0"/>
      <c r="GTO230" s="0"/>
      <c r="GTP230" s="0"/>
      <c r="GTQ230" s="0"/>
      <c r="GTR230" s="0"/>
      <c r="GTS230" s="0"/>
      <c r="GTT230" s="0"/>
      <c r="GTU230" s="0"/>
      <c r="GTV230" s="0"/>
      <c r="GTW230" s="0"/>
      <c r="GTX230" s="0"/>
      <c r="GTY230" s="0"/>
      <c r="GTZ230" s="0"/>
      <c r="GUA230" s="0"/>
      <c r="GUB230" s="0"/>
      <c r="GUC230" s="0"/>
      <c r="GUD230" s="0"/>
      <c r="GUE230" s="0"/>
      <c r="GUF230" s="0"/>
      <c r="GUG230" s="0"/>
      <c r="GUH230" s="0"/>
      <c r="GUI230" s="0"/>
      <c r="GUJ230" s="0"/>
      <c r="GUK230" s="0"/>
      <c r="GUL230" s="0"/>
      <c r="GUM230" s="0"/>
      <c r="GUN230" s="0"/>
      <c r="GUO230" s="0"/>
      <c r="GUP230" s="0"/>
      <c r="GUQ230" s="0"/>
      <c r="GUR230" s="0"/>
      <c r="GUS230" s="0"/>
      <c r="GUT230" s="0"/>
      <c r="GUU230" s="0"/>
      <c r="GUV230" s="0"/>
      <c r="GUW230" s="0"/>
      <c r="GUX230" s="0"/>
      <c r="GUY230" s="0"/>
      <c r="GUZ230" s="0"/>
      <c r="GVA230" s="0"/>
      <c r="GVB230" s="0"/>
      <c r="GVC230" s="0"/>
      <c r="GVD230" s="0"/>
      <c r="GVE230" s="0"/>
      <c r="GVF230" s="0"/>
      <c r="GVG230" s="0"/>
      <c r="GVH230" s="0"/>
      <c r="GVI230" s="0"/>
      <c r="GVJ230" s="0"/>
      <c r="GVK230" s="0"/>
      <c r="GVL230" s="0"/>
      <c r="GVM230" s="0"/>
      <c r="GVN230" s="0"/>
      <c r="GVO230" s="0"/>
      <c r="GVP230" s="0"/>
      <c r="GVQ230" s="0"/>
      <c r="GVR230" s="0"/>
      <c r="GVS230" s="0"/>
      <c r="GVT230" s="0"/>
      <c r="GVU230" s="0"/>
      <c r="GVV230" s="0"/>
      <c r="GVW230" s="0"/>
      <c r="GVX230" s="0"/>
      <c r="GVY230" s="0"/>
      <c r="GVZ230" s="0"/>
      <c r="GWA230" s="0"/>
      <c r="GWB230" s="0"/>
      <c r="GWC230" s="0"/>
      <c r="GWD230" s="0"/>
      <c r="GWE230" s="0"/>
      <c r="GWF230" s="0"/>
      <c r="GWG230" s="0"/>
      <c r="GWH230" s="0"/>
      <c r="GWI230" s="0"/>
      <c r="GWJ230" s="0"/>
      <c r="GWK230" s="0"/>
      <c r="GWL230" s="0"/>
      <c r="GWM230" s="0"/>
      <c r="GWN230" s="0"/>
      <c r="GWO230" s="0"/>
      <c r="GWP230" s="0"/>
      <c r="GWQ230" s="0"/>
      <c r="GWR230" s="0"/>
      <c r="GWS230" s="0"/>
      <c r="GWT230" s="0"/>
      <c r="GWU230" s="0"/>
      <c r="GWV230" s="0"/>
      <c r="GWW230" s="0"/>
      <c r="GWX230" s="0"/>
      <c r="GWY230" s="0"/>
      <c r="GWZ230" s="0"/>
      <c r="GXA230" s="0"/>
      <c r="GXB230" s="0"/>
      <c r="GXC230" s="0"/>
      <c r="GXD230" s="0"/>
      <c r="GXE230" s="0"/>
      <c r="GXF230" s="0"/>
      <c r="GXG230" s="0"/>
      <c r="GXH230" s="0"/>
      <c r="GXI230" s="0"/>
      <c r="GXJ230" s="0"/>
      <c r="GXK230" s="0"/>
      <c r="GXL230" s="0"/>
      <c r="GXM230" s="0"/>
      <c r="GXN230" s="0"/>
      <c r="GXO230" s="0"/>
      <c r="GXP230" s="0"/>
      <c r="GXQ230" s="0"/>
      <c r="GXR230" s="0"/>
      <c r="GXS230" s="0"/>
      <c r="GXT230" s="0"/>
      <c r="GXU230" s="0"/>
      <c r="GXV230" s="0"/>
      <c r="GXW230" s="0"/>
      <c r="GXX230" s="0"/>
      <c r="GXY230" s="0"/>
      <c r="GXZ230" s="0"/>
      <c r="GYA230" s="0"/>
      <c r="GYB230" s="0"/>
      <c r="GYC230" s="0"/>
      <c r="GYD230" s="0"/>
      <c r="GYE230" s="0"/>
      <c r="GYF230" s="0"/>
      <c r="GYG230" s="0"/>
      <c r="GYH230" s="0"/>
      <c r="GYI230" s="0"/>
      <c r="GYJ230" s="0"/>
      <c r="GYK230" s="0"/>
      <c r="GYL230" s="0"/>
      <c r="GYM230" s="0"/>
      <c r="GYN230" s="0"/>
      <c r="GYO230" s="0"/>
      <c r="GYP230" s="0"/>
      <c r="GYQ230" s="0"/>
      <c r="GYR230" s="0"/>
      <c r="GYS230" s="0"/>
      <c r="GYT230" s="0"/>
      <c r="GYU230" s="0"/>
      <c r="GYV230" s="0"/>
      <c r="GYW230" s="0"/>
      <c r="GYX230" s="0"/>
      <c r="GYY230" s="0"/>
      <c r="GYZ230" s="0"/>
      <c r="GZA230" s="0"/>
      <c r="GZB230" s="0"/>
      <c r="GZC230" s="0"/>
      <c r="GZD230" s="0"/>
      <c r="GZE230" s="0"/>
      <c r="GZF230" s="0"/>
      <c r="GZG230" s="0"/>
      <c r="GZH230" s="0"/>
      <c r="GZI230" s="0"/>
      <c r="GZJ230" s="0"/>
      <c r="GZK230" s="0"/>
      <c r="GZL230" s="0"/>
      <c r="GZM230" s="0"/>
      <c r="GZN230" s="0"/>
      <c r="GZO230" s="0"/>
      <c r="GZP230" s="0"/>
      <c r="GZQ230" s="0"/>
      <c r="GZR230" s="0"/>
      <c r="GZS230" s="0"/>
      <c r="GZT230" s="0"/>
      <c r="GZU230" s="0"/>
      <c r="GZV230" s="0"/>
      <c r="GZW230" s="0"/>
      <c r="GZX230" s="0"/>
      <c r="GZY230" s="0"/>
      <c r="GZZ230" s="0"/>
      <c r="HAA230" s="0"/>
      <c r="HAB230" s="0"/>
      <c r="HAC230" s="0"/>
      <c r="HAD230" s="0"/>
      <c r="HAE230" s="0"/>
      <c r="HAF230" s="0"/>
      <c r="HAG230" s="0"/>
      <c r="HAH230" s="0"/>
      <c r="HAI230" s="0"/>
      <c r="HAJ230" s="0"/>
      <c r="HAK230" s="0"/>
      <c r="HAL230" s="0"/>
      <c r="HAM230" s="0"/>
      <c r="HAN230" s="0"/>
      <c r="HAO230" s="0"/>
      <c r="HAP230" s="0"/>
      <c r="HAQ230" s="0"/>
      <c r="HAR230" s="0"/>
      <c r="HAS230" s="0"/>
      <c r="HAT230" s="0"/>
      <c r="HAU230" s="0"/>
      <c r="HAV230" s="0"/>
      <c r="HAW230" s="0"/>
      <c r="HAX230" s="0"/>
      <c r="HAY230" s="0"/>
      <c r="HAZ230" s="0"/>
      <c r="HBA230" s="0"/>
      <c r="HBB230" s="0"/>
      <c r="HBC230" s="0"/>
      <c r="HBD230" s="0"/>
      <c r="HBE230" s="0"/>
      <c r="HBF230" s="0"/>
      <c r="HBG230" s="0"/>
      <c r="HBH230" s="0"/>
      <c r="HBI230" s="0"/>
      <c r="HBJ230" s="0"/>
      <c r="HBK230" s="0"/>
      <c r="HBL230" s="0"/>
      <c r="HBM230" s="0"/>
      <c r="HBN230" s="0"/>
      <c r="HBO230" s="0"/>
      <c r="HBP230" s="0"/>
      <c r="HBQ230" s="0"/>
      <c r="HBR230" s="0"/>
      <c r="HBS230" s="0"/>
      <c r="HBT230" s="0"/>
      <c r="HBU230" s="0"/>
      <c r="HBV230" s="0"/>
      <c r="HBW230" s="0"/>
      <c r="HBX230" s="0"/>
      <c r="HBY230" s="0"/>
      <c r="HBZ230" s="0"/>
      <c r="HCA230" s="0"/>
      <c r="HCB230" s="0"/>
      <c r="HCC230" s="0"/>
      <c r="HCD230" s="0"/>
      <c r="HCE230" s="0"/>
      <c r="HCF230" s="0"/>
      <c r="HCG230" s="0"/>
      <c r="HCH230" s="0"/>
      <c r="HCI230" s="0"/>
      <c r="HCJ230" s="0"/>
      <c r="HCK230" s="0"/>
      <c r="HCL230" s="0"/>
      <c r="HCM230" s="0"/>
      <c r="HCN230" s="0"/>
      <c r="HCO230" s="0"/>
      <c r="HCP230" s="0"/>
      <c r="HCQ230" s="0"/>
      <c r="HCR230" s="0"/>
      <c r="HCS230" s="0"/>
      <c r="HCT230" s="0"/>
      <c r="HCU230" s="0"/>
      <c r="HCV230" s="0"/>
      <c r="HCW230" s="0"/>
      <c r="HCX230" s="0"/>
      <c r="HCY230" s="0"/>
      <c r="HCZ230" s="0"/>
      <c r="HDA230" s="0"/>
      <c r="HDB230" s="0"/>
      <c r="HDC230" s="0"/>
      <c r="HDD230" s="0"/>
      <c r="HDE230" s="0"/>
      <c r="HDF230" s="0"/>
      <c r="HDG230" s="0"/>
      <c r="HDH230" s="0"/>
      <c r="HDI230" s="0"/>
      <c r="HDJ230" s="0"/>
      <c r="HDK230" s="0"/>
      <c r="HDL230" s="0"/>
      <c r="HDM230" s="0"/>
      <c r="HDN230" s="0"/>
      <c r="HDO230" s="0"/>
      <c r="HDP230" s="0"/>
      <c r="HDQ230" s="0"/>
      <c r="HDR230" s="0"/>
      <c r="HDS230" s="0"/>
      <c r="HDT230" s="0"/>
      <c r="HDU230" s="0"/>
      <c r="HDV230" s="0"/>
      <c r="HDW230" s="0"/>
      <c r="HDX230" s="0"/>
      <c r="HDY230" s="0"/>
      <c r="HDZ230" s="0"/>
      <c r="HEA230" s="0"/>
      <c r="HEB230" s="0"/>
      <c r="HEC230" s="0"/>
      <c r="HED230" s="0"/>
      <c r="HEE230" s="0"/>
      <c r="HEF230" s="0"/>
      <c r="HEG230" s="0"/>
      <c r="HEH230" s="0"/>
      <c r="HEI230" s="0"/>
      <c r="HEJ230" s="0"/>
      <c r="HEK230" s="0"/>
      <c r="HEL230" s="0"/>
      <c r="HEM230" s="0"/>
      <c r="HEN230" s="0"/>
      <c r="HEO230" s="0"/>
      <c r="HEP230" s="0"/>
      <c r="HEQ230" s="0"/>
      <c r="HER230" s="0"/>
      <c r="HES230" s="0"/>
      <c r="HET230" s="0"/>
      <c r="HEU230" s="0"/>
      <c r="HEV230" s="0"/>
      <c r="HEW230" s="0"/>
      <c r="HEX230" s="0"/>
      <c r="HEY230" s="0"/>
      <c r="HEZ230" s="0"/>
      <c r="HFA230" s="0"/>
      <c r="HFB230" s="0"/>
      <c r="HFC230" s="0"/>
      <c r="HFD230" s="0"/>
      <c r="HFE230" s="0"/>
      <c r="HFF230" s="0"/>
      <c r="HFG230" s="0"/>
      <c r="HFH230" s="0"/>
      <c r="HFI230" s="0"/>
      <c r="HFJ230" s="0"/>
      <c r="HFK230" s="0"/>
      <c r="HFL230" s="0"/>
      <c r="HFM230" s="0"/>
      <c r="HFN230" s="0"/>
      <c r="HFO230" s="0"/>
      <c r="HFP230" s="0"/>
      <c r="HFQ230" s="0"/>
      <c r="HFR230" s="0"/>
      <c r="HFS230" s="0"/>
      <c r="HFT230" s="0"/>
      <c r="HFU230" s="0"/>
      <c r="HFV230" s="0"/>
      <c r="HFW230" s="0"/>
      <c r="HFX230" s="0"/>
      <c r="HFY230" s="0"/>
      <c r="HFZ230" s="0"/>
      <c r="HGA230" s="0"/>
      <c r="HGB230" s="0"/>
      <c r="HGC230" s="0"/>
      <c r="HGD230" s="0"/>
      <c r="HGE230" s="0"/>
      <c r="HGF230" s="0"/>
      <c r="HGG230" s="0"/>
      <c r="HGH230" s="0"/>
      <c r="HGI230" s="0"/>
      <c r="HGJ230" s="0"/>
      <c r="HGK230" s="0"/>
      <c r="HGL230" s="0"/>
      <c r="HGM230" s="0"/>
      <c r="HGN230" s="0"/>
      <c r="HGO230" s="0"/>
      <c r="HGP230" s="0"/>
      <c r="HGQ230" s="0"/>
      <c r="HGR230" s="0"/>
      <c r="HGS230" s="0"/>
      <c r="HGT230" s="0"/>
      <c r="HGU230" s="0"/>
      <c r="HGV230" s="0"/>
      <c r="HGW230" s="0"/>
      <c r="HGX230" s="0"/>
      <c r="HGY230" s="0"/>
      <c r="HGZ230" s="0"/>
      <c r="HHA230" s="0"/>
      <c r="HHB230" s="0"/>
      <c r="HHC230" s="0"/>
      <c r="HHD230" s="0"/>
      <c r="HHE230" s="0"/>
      <c r="HHF230" s="0"/>
      <c r="HHG230" s="0"/>
      <c r="HHH230" s="0"/>
      <c r="HHI230" s="0"/>
      <c r="HHJ230" s="0"/>
      <c r="HHK230" s="0"/>
      <c r="HHL230" s="0"/>
      <c r="HHM230" s="0"/>
      <c r="HHN230" s="0"/>
      <c r="HHO230" s="0"/>
      <c r="HHP230" s="0"/>
      <c r="HHQ230" s="0"/>
      <c r="HHR230" s="0"/>
      <c r="HHS230" s="0"/>
      <c r="HHT230" s="0"/>
      <c r="HHU230" s="0"/>
      <c r="HHV230" s="0"/>
      <c r="HHW230" s="0"/>
      <c r="HHX230" s="0"/>
      <c r="HHY230" s="0"/>
      <c r="HHZ230" s="0"/>
      <c r="HIA230" s="0"/>
      <c r="HIB230" s="0"/>
      <c r="HIC230" s="0"/>
      <c r="HID230" s="0"/>
      <c r="HIE230" s="0"/>
      <c r="HIF230" s="0"/>
      <c r="HIG230" s="0"/>
      <c r="HIH230" s="0"/>
      <c r="HII230" s="0"/>
      <c r="HIJ230" s="0"/>
      <c r="HIK230" s="0"/>
      <c r="HIL230" s="0"/>
      <c r="HIM230" s="0"/>
      <c r="HIN230" s="0"/>
      <c r="HIO230" s="0"/>
      <c r="HIP230" s="0"/>
      <c r="HIQ230" s="0"/>
      <c r="HIR230" s="0"/>
      <c r="HIS230" s="0"/>
      <c r="HIT230" s="0"/>
      <c r="HIU230" s="0"/>
      <c r="HIV230" s="0"/>
      <c r="HIW230" s="0"/>
      <c r="HIX230" s="0"/>
      <c r="HIY230" s="0"/>
      <c r="HIZ230" s="0"/>
      <c r="HJA230" s="0"/>
      <c r="HJB230" s="0"/>
      <c r="HJC230" s="0"/>
      <c r="HJD230" s="0"/>
      <c r="HJE230" s="0"/>
      <c r="HJF230" s="0"/>
      <c r="HJG230" s="0"/>
      <c r="HJH230" s="0"/>
      <c r="HJI230" s="0"/>
      <c r="HJJ230" s="0"/>
      <c r="HJK230" s="0"/>
      <c r="HJL230" s="0"/>
      <c r="HJM230" s="0"/>
      <c r="HJN230" s="0"/>
      <c r="HJO230" s="0"/>
      <c r="HJP230" s="0"/>
      <c r="HJQ230" s="0"/>
      <c r="HJR230" s="0"/>
      <c r="HJS230" s="0"/>
      <c r="HJT230" s="0"/>
      <c r="HJU230" s="0"/>
      <c r="HJV230" s="0"/>
      <c r="HJW230" s="0"/>
      <c r="HJX230" s="0"/>
      <c r="HJY230" s="0"/>
      <c r="HJZ230" s="0"/>
      <c r="HKA230" s="0"/>
      <c r="HKB230" s="0"/>
      <c r="HKC230" s="0"/>
      <c r="HKD230" s="0"/>
      <c r="HKE230" s="0"/>
      <c r="HKF230" s="0"/>
      <c r="HKG230" s="0"/>
      <c r="HKH230" s="0"/>
      <c r="HKI230" s="0"/>
      <c r="HKJ230" s="0"/>
      <c r="HKK230" s="0"/>
      <c r="HKL230" s="0"/>
      <c r="HKM230" s="0"/>
      <c r="HKN230" s="0"/>
      <c r="HKO230" s="0"/>
      <c r="HKP230" s="0"/>
      <c r="HKQ230" s="0"/>
      <c r="HKR230" s="0"/>
      <c r="HKS230" s="0"/>
      <c r="HKT230" s="0"/>
      <c r="HKU230" s="0"/>
      <c r="HKV230" s="0"/>
      <c r="HKW230" s="0"/>
      <c r="HKX230" s="0"/>
      <c r="HKY230" s="0"/>
      <c r="HKZ230" s="0"/>
      <c r="HLA230" s="0"/>
      <c r="HLB230" s="0"/>
      <c r="HLC230" s="0"/>
      <c r="HLD230" s="0"/>
      <c r="HLE230" s="0"/>
      <c r="HLF230" s="0"/>
      <c r="HLG230" s="0"/>
      <c r="HLH230" s="0"/>
      <c r="HLI230" s="0"/>
      <c r="HLJ230" s="0"/>
      <c r="HLK230" s="0"/>
      <c r="HLL230" s="0"/>
      <c r="HLM230" s="0"/>
      <c r="HLN230" s="0"/>
      <c r="HLO230" s="0"/>
      <c r="HLP230" s="0"/>
      <c r="HLQ230" s="0"/>
      <c r="HLR230" s="0"/>
      <c r="HLS230" s="0"/>
      <c r="HLT230" s="0"/>
      <c r="HLU230" s="0"/>
      <c r="HLV230" s="0"/>
      <c r="HLW230" s="0"/>
      <c r="HLX230" s="0"/>
      <c r="HLY230" s="0"/>
      <c r="HLZ230" s="0"/>
      <c r="HMA230" s="0"/>
      <c r="HMB230" s="0"/>
      <c r="HMC230" s="0"/>
      <c r="HMD230" s="0"/>
      <c r="HME230" s="0"/>
      <c r="HMF230" s="0"/>
      <c r="HMG230" s="0"/>
      <c r="HMH230" s="0"/>
      <c r="HMI230" s="0"/>
      <c r="HMJ230" s="0"/>
      <c r="HMK230" s="0"/>
      <c r="HML230" s="0"/>
      <c r="HMM230" s="0"/>
      <c r="HMN230" s="0"/>
      <c r="HMO230" s="0"/>
      <c r="HMP230" s="0"/>
      <c r="HMQ230" s="0"/>
      <c r="HMR230" s="0"/>
      <c r="HMS230" s="0"/>
      <c r="HMT230" s="0"/>
      <c r="HMU230" s="0"/>
      <c r="HMV230" s="0"/>
      <c r="HMW230" s="0"/>
      <c r="HMX230" s="0"/>
      <c r="HMY230" s="0"/>
      <c r="HMZ230" s="0"/>
      <c r="HNA230" s="0"/>
      <c r="HNB230" s="0"/>
      <c r="HNC230" s="0"/>
      <c r="HND230" s="0"/>
      <c r="HNE230" s="0"/>
      <c r="HNF230" s="0"/>
      <c r="HNG230" s="0"/>
      <c r="HNH230" s="0"/>
      <c r="HNI230" s="0"/>
      <c r="HNJ230" s="0"/>
      <c r="HNK230" s="0"/>
      <c r="HNL230" s="0"/>
      <c r="HNM230" s="0"/>
      <c r="HNN230" s="0"/>
      <c r="HNO230" s="0"/>
      <c r="HNP230" s="0"/>
      <c r="HNQ230" s="0"/>
      <c r="HNR230" s="0"/>
      <c r="HNS230" s="0"/>
      <c r="HNT230" s="0"/>
      <c r="HNU230" s="0"/>
      <c r="HNV230" s="0"/>
      <c r="HNW230" s="0"/>
      <c r="HNX230" s="0"/>
      <c r="HNY230" s="0"/>
      <c r="HNZ230" s="0"/>
      <c r="HOA230" s="0"/>
      <c r="HOB230" s="0"/>
      <c r="HOC230" s="0"/>
      <c r="HOD230" s="0"/>
      <c r="HOE230" s="0"/>
      <c r="HOF230" s="0"/>
      <c r="HOG230" s="0"/>
      <c r="HOH230" s="0"/>
      <c r="HOI230" s="0"/>
      <c r="HOJ230" s="0"/>
      <c r="HOK230" s="0"/>
      <c r="HOL230" s="0"/>
      <c r="HOM230" s="0"/>
      <c r="HON230" s="0"/>
      <c r="HOO230" s="0"/>
      <c r="HOP230" s="0"/>
      <c r="HOQ230" s="0"/>
      <c r="HOR230" s="0"/>
      <c r="HOS230" s="0"/>
      <c r="HOT230" s="0"/>
      <c r="HOU230" s="0"/>
      <c r="HOV230" s="0"/>
      <c r="HOW230" s="0"/>
      <c r="HOX230" s="0"/>
      <c r="HOY230" s="0"/>
      <c r="HOZ230" s="0"/>
      <c r="HPA230" s="0"/>
      <c r="HPB230" s="0"/>
      <c r="HPC230" s="0"/>
      <c r="HPD230" s="0"/>
      <c r="HPE230" s="0"/>
      <c r="HPF230" s="0"/>
      <c r="HPG230" s="0"/>
      <c r="HPH230" s="0"/>
      <c r="HPI230" s="0"/>
      <c r="HPJ230" s="0"/>
      <c r="HPK230" s="0"/>
      <c r="HPL230" s="0"/>
      <c r="HPM230" s="0"/>
      <c r="HPN230" s="0"/>
      <c r="HPO230" s="0"/>
      <c r="HPP230" s="0"/>
      <c r="HPQ230" s="0"/>
      <c r="HPR230" s="0"/>
      <c r="HPS230" s="0"/>
      <c r="HPT230" s="0"/>
      <c r="HPU230" s="0"/>
      <c r="HPV230" s="0"/>
      <c r="HPW230" s="0"/>
      <c r="HPX230" s="0"/>
      <c r="HPY230" s="0"/>
      <c r="HPZ230" s="0"/>
      <c r="HQA230" s="0"/>
      <c r="HQB230" s="0"/>
      <c r="HQC230" s="0"/>
      <c r="HQD230" s="0"/>
      <c r="HQE230" s="0"/>
      <c r="HQF230" s="0"/>
      <c r="HQG230" s="0"/>
      <c r="HQH230" s="0"/>
      <c r="HQI230" s="0"/>
      <c r="HQJ230" s="0"/>
      <c r="HQK230" s="0"/>
      <c r="HQL230" s="0"/>
      <c r="HQM230" s="0"/>
      <c r="HQN230" s="0"/>
      <c r="HQO230" s="0"/>
      <c r="HQP230" s="0"/>
      <c r="HQQ230" s="0"/>
      <c r="HQR230" s="0"/>
      <c r="HQS230" s="0"/>
      <c r="HQT230" s="0"/>
      <c r="HQU230" s="0"/>
      <c r="HQV230" s="0"/>
      <c r="HQW230" s="0"/>
      <c r="HQX230" s="0"/>
      <c r="HQY230" s="0"/>
      <c r="HQZ230" s="0"/>
      <c r="HRA230" s="0"/>
      <c r="HRB230" s="0"/>
      <c r="HRC230" s="0"/>
      <c r="HRD230" s="0"/>
      <c r="HRE230" s="0"/>
      <c r="HRF230" s="0"/>
      <c r="HRG230" s="0"/>
      <c r="HRH230" s="0"/>
      <c r="HRI230" s="0"/>
      <c r="HRJ230" s="0"/>
      <c r="HRK230" s="0"/>
      <c r="HRL230" s="0"/>
      <c r="HRM230" s="0"/>
      <c r="HRN230" s="0"/>
      <c r="HRO230" s="0"/>
      <c r="HRP230" s="0"/>
      <c r="HRQ230" s="0"/>
      <c r="HRR230" s="0"/>
      <c r="HRS230" s="0"/>
      <c r="HRT230" s="0"/>
      <c r="HRU230" s="0"/>
      <c r="HRV230" s="0"/>
      <c r="HRW230" s="0"/>
      <c r="HRX230" s="0"/>
      <c r="HRY230" s="0"/>
      <c r="HRZ230" s="0"/>
      <c r="HSA230" s="0"/>
      <c r="HSB230" s="0"/>
      <c r="HSC230" s="0"/>
      <c r="HSD230" s="0"/>
      <c r="HSE230" s="0"/>
      <c r="HSF230" s="0"/>
      <c r="HSG230" s="0"/>
      <c r="HSH230" s="0"/>
      <c r="HSI230" s="0"/>
      <c r="HSJ230" s="0"/>
      <c r="HSK230" s="0"/>
      <c r="HSL230" s="0"/>
      <c r="HSM230" s="0"/>
      <c r="HSN230" s="0"/>
      <c r="HSO230" s="0"/>
      <c r="HSP230" s="0"/>
      <c r="HSQ230" s="0"/>
      <c r="HSR230" s="0"/>
      <c r="HSS230" s="0"/>
      <c r="HST230" s="0"/>
      <c r="HSU230" s="0"/>
      <c r="HSV230" s="0"/>
      <c r="HSW230" s="0"/>
      <c r="HSX230" s="0"/>
      <c r="HSY230" s="0"/>
      <c r="HSZ230" s="0"/>
      <c r="HTA230" s="0"/>
      <c r="HTB230" s="0"/>
      <c r="HTC230" s="0"/>
      <c r="HTD230" s="0"/>
      <c r="HTE230" s="0"/>
      <c r="HTF230" s="0"/>
      <c r="HTG230" s="0"/>
      <c r="HTH230" s="0"/>
      <c r="HTI230" s="0"/>
      <c r="HTJ230" s="0"/>
      <c r="HTK230" s="0"/>
      <c r="HTL230" s="0"/>
      <c r="HTM230" s="0"/>
      <c r="HTN230" s="0"/>
      <c r="HTO230" s="0"/>
      <c r="HTP230" s="0"/>
      <c r="HTQ230" s="0"/>
      <c r="HTR230" s="0"/>
      <c r="HTS230" s="0"/>
      <c r="HTT230" s="0"/>
      <c r="HTU230" s="0"/>
      <c r="HTV230" s="0"/>
      <c r="HTW230" s="0"/>
      <c r="HTX230" s="0"/>
      <c r="HTY230" s="0"/>
      <c r="HTZ230" s="0"/>
      <c r="HUA230" s="0"/>
      <c r="HUB230" s="0"/>
      <c r="HUC230" s="0"/>
      <c r="HUD230" s="0"/>
      <c r="HUE230" s="0"/>
      <c r="HUF230" s="0"/>
      <c r="HUG230" s="0"/>
      <c r="HUH230" s="0"/>
      <c r="HUI230" s="0"/>
      <c r="HUJ230" s="0"/>
      <c r="HUK230" s="0"/>
      <c r="HUL230" s="0"/>
      <c r="HUM230" s="0"/>
      <c r="HUN230" s="0"/>
      <c r="HUO230" s="0"/>
      <c r="HUP230" s="0"/>
      <c r="HUQ230" s="0"/>
      <c r="HUR230" s="0"/>
      <c r="HUS230" s="0"/>
      <c r="HUT230" s="0"/>
      <c r="HUU230" s="0"/>
      <c r="HUV230" s="0"/>
      <c r="HUW230" s="0"/>
      <c r="HUX230" s="0"/>
      <c r="HUY230" s="0"/>
      <c r="HUZ230" s="0"/>
      <c r="HVA230" s="0"/>
      <c r="HVB230" s="0"/>
      <c r="HVC230" s="0"/>
      <c r="HVD230" s="0"/>
      <c r="HVE230" s="0"/>
      <c r="HVF230" s="0"/>
      <c r="HVG230" s="0"/>
      <c r="HVH230" s="0"/>
      <c r="HVI230" s="0"/>
      <c r="HVJ230" s="0"/>
      <c r="HVK230" s="0"/>
      <c r="HVL230" s="0"/>
      <c r="HVM230" s="0"/>
      <c r="HVN230" s="0"/>
      <c r="HVO230" s="0"/>
      <c r="HVP230" s="0"/>
      <c r="HVQ230" s="0"/>
      <c r="HVR230" s="0"/>
      <c r="HVS230" s="0"/>
      <c r="HVT230" s="0"/>
      <c r="HVU230" s="0"/>
      <c r="HVV230" s="0"/>
      <c r="HVW230" s="0"/>
      <c r="HVX230" s="0"/>
      <c r="HVY230" s="0"/>
      <c r="HVZ230" s="0"/>
      <c r="HWA230" s="0"/>
      <c r="HWB230" s="0"/>
      <c r="HWC230" s="0"/>
      <c r="HWD230" s="0"/>
      <c r="HWE230" s="0"/>
      <c r="HWF230" s="0"/>
      <c r="HWG230" s="0"/>
      <c r="HWH230" s="0"/>
      <c r="HWI230" s="0"/>
      <c r="HWJ230" s="0"/>
      <c r="HWK230" s="0"/>
      <c r="HWL230" s="0"/>
      <c r="HWM230" s="0"/>
      <c r="HWN230" s="0"/>
      <c r="HWO230" s="0"/>
      <c r="HWP230" s="0"/>
      <c r="HWQ230" s="0"/>
      <c r="HWR230" s="0"/>
      <c r="HWS230" s="0"/>
      <c r="HWT230" s="0"/>
      <c r="HWU230" s="0"/>
      <c r="HWV230" s="0"/>
      <c r="HWW230" s="0"/>
      <c r="HWX230" s="0"/>
      <c r="HWY230" s="0"/>
      <c r="HWZ230" s="0"/>
      <c r="HXA230" s="0"/>
      <c r="HXB230" s="0"/>
      <c r="HXC230" s="0"/>
      <c r="HXD230" s="0"/>
      <c r="HXE230" s="0"/>
      <c r="HXF230" s="0"/>
      <c r="HXG230" s="0"/>
      <c r="HXH230" s="0"/>
      <c r="HXI230" s="0"/>
      <c r="HXJ230" s="0"/>
      <c r="HXK230" s="0"/>
      <c r="HXL230" s="0"/>
      <c r="HXM230" s="0"/>
      <c r="HXN230" s="0"/>
      <c r="HXO230" s="0"/>
      <c r="HXP230" s="0"/>
      <c r="HXQ230" s="0"/>
      <c r="HXR230" s="0"/>
      <c r="HXS230" s="0"/>
      <c r="HXT230" s="0"/>
      <c r="HXU230" s="0"/>
      <c r="HXV230" s="0"/>
      <c r="HXW230" s="0"/>
      <c r="HXX230" s="0"/>
      <c r="HXY230" s="0"/>
      <c r="HXZ230" s="0"/>
      <c r="HYA230" s="0"/>
      <c r="HYB230" s="0"/>
      <c r="HYC230" s="0"/>
      <c r="HYD230" s="0"/>
      <c r="HYE230" s="0"/>
      <c r="HYF230" s="0"/>
      <c r="HYG230" s="0"/>
      <c r="HYH230" s="0"/>
      <c r="HYI230" s="0"/>
      <c r="HYJ230" s="0"/>
      <c r="HYK230" s="0"/>
      <c r="HYL230" s="0"/>
      <c r="HYM230" s="0"/>
      <c r="HYN230" s="0"/>
      <c r="HYO230" s="0"/>
      <c r="HYP230" s="0"/>
      <c r="HYQ230" s="0"/>
      <c r="HYR230" s="0"/>
      <c r="HYS230" s="0"/>
      <c r="HYT230" s="0"/>
      <c r="HYU230" s="0"/>
      <c r="HYV230" s="0"/>
      <c r="HYW230" s="0"/>
      <c r="HYX230" s="0"/>
      <c r="HYY230" s="0"/>
      <c r="HYZ230" s="0"/>
      <c r="HZA230" s="0"/>
      <c r="HZB230" s="0"/>
      <c r="HZC230" s="0"/>
      <c r="HZD230" s="0"/>
      <c r="HZE230" s="0"/>
      <c r="HZF230" s="0"/>
      <c r="HZG230" s="0"/>
      <c r="HZH230" s="0"/>
      <c r="HZI230" s="0"/>
      <c r="HZJ230" s="0"/>
      <c r="HZK230" s="0"/>
      <c r="HZL230" s="0"/>
      <c r="HZM230" s="0"/>
      <c r="HZN230" s="0"/>
      <c r="HZO230" s="0"/>
      <c r="HZP230" s="0"/>
      <c r="HZQ230" s="0"/>
      <c r="HZR230" s="0"/>
      <c r="HZS230" s="0"/>
      <c r="HZT230" s="0"/>
      <c r="HZU230" s="0"/>
      <c r="HZV230" s="0"/>
      <c r="HZW230" s="0"/>
      <c r="HZX230" s="0"/>
      <c r="HZY230" s="0"/>
      <c r="HZZ230" s="0"/>
      <c r="IAA230" s="0"/>
      <c r="IAB230" s="0"/>
      <c r="IAC230" s="0"/>
      <c r="IAD230" s="0"/>
      <c r="IAE230" s="0"/>
      <c r="IAF230" s="0"/>
      <c r="IAG230" s="0"/>
      <c r="IAH230" s="0"/>
      <c r="IAI230" s="0"/>
      <c r="IAJ230" s="0"/>
      <c r="IAK230" s="0"/>
      <c r="IAL230" s="0"/>
      <c r="IAM230" s="0"/>
      <c r="IAN230" s="0"/>
      <c r="IAO230" s="0"/>
      <c r="IAP230" s="0"/>
      <c r="IAQ230" s="0"/>
      <c r="IAR230" s="0"/>
      <c r="IAS230" s="0"/>
      <c r="IAT230" s="0"/>
      <c r="IAU230" s="0"/>
      <c r="IAV230" s="0"/>
      <c r="IAW230" s="0"/>
      <c r="IAX230" s="0"/>
      <c r="IAY230" s="0"/>
      <c r="IAZ230" s="0"/>
      <c r="IBA230" s="0"/>
      <c r="IBB230" s="0"/>
      <c r="IBC230" s="0"/>
      <c r="IBD230" s="0"/>
      <c r="IBE230" s="0"/>
      <c r="IBF230" s="0"/>
      <c r="IBG230" s="0"/>
      <c r="IBH230" s="0"/>
      <c r="IBI230" s="0"/>
      <c r="IBJ230" s="0"/>
      <c r="IBK230" s="0"/>
      <c r="IBL230" s="0"/>
      <c r="IBM230" s="0"/>
      <c r="IBN230" s="0"/>
      <c r="IBO230" s="0"/>
      <c r="IBP230" s="0"/>
      <c r="IBQ230" s="0"/>
      <c r="IBR230" s="0"/>
      <c r="IBS230" s="0"/>
      <c r="IBT230" s="0"/>
      <c r="IBU230" s="0"/>
      <c r="IBV230" s="0"/>
      <c r="IBW230" s="0"/>
      <c r="IBX230" s="0"/>
      <c r="IBY230" s="0"/>
      <c r="IBZ230" s="0"/>
      <c r="ICA230" s="0"/>
      <c r="ICB230" s="0"/>
      <c r="ICC230" s="0"/>
      <c r="ICD230" s="0"/>
      <c r="ICE230" s="0"/>
      <c r="ICF230" s="0"/>
      <c r="ICG230" s="0"/>
      <c r="ICH230" s="0"/>
      <c r="ICI230" s="0"/>
      <c r="ICJ230" s="0"/>
      <c r="ICK230" s="0"/>
      <c r="ICL230" s="0"/>
      <c r="ICM230" s="0"/>
      <c r="ICN230" s="0"/>
      <c r="ICO230" s="0"/>
      <c r="ICP230" s="0"/>
      <c r="ICQ230" s="0"/>
      <c r="ICR230" s="0"/>
      <c r="ICS230" s="0"/>
      <c r="ICT230" s="0"/>
      <c r="ICU230" s="0"/>
      <c r="ICV230" s="0"/>
      <c r="ICW230" s="0"/>
      <c r="ICX230" s="0"/>
      <c r="ICY230" s="0"/>
      <c r="ICZ230" s="0"/>
      <c r="IDA230" s="0"/>
      <c r="IDB230" s="0"/>
      <c r="IDC230" s="0"/>
      <c r="IDD230" s="0"/>
      <c r="IDE230" s="0"/>
      <c r="IDF230" s="0"/>
      <c r="IDG230" s="0"/>
      <c r="IDH230" s="0"/>
      <c r="IDI230" s="0"/>
      <c r="IDJ230" s="0"/>
      <c r="IDK230" s="0"/>
      <c r="IDL230" s="0"/>
      <c r="IDM230" s="0"/>
      <c r="IDN230" s="0"/>
      <c r="IDO230" s="0"/>
      <c r="IDP230" s="0"/>
      <c r="IDQ230" s="0"/>
      <c r="IDR230" s="0"/>
      <c r="IDS230" s="0"/>
      <c r="IDT230" s="0"/>
      <c r="IDU230" s="0"/>
      <c r="IDV230" s="0"/>
      <c r="IDW230" s="0"/>
      <c r="IDX230" s="0"/>
      <c r="IDY230" s="0"/>
      <c r="IDZ230" s="0"/>
      <c r="IEA230" s="0"/>
      <c r="IEB230" s="0"/>
      <c r="IEC230" s="0"/>
      <c r="IED230" s="0"/>
      <c r="IEE230" s="0"/>
      <c r="IEF230" s="0"/>
      <c r="IEG230" s="0"/>
      <c r="IEH230" s="0"/>
      <c r="IEI230" s="0"/>
      <c r="IEJ230" s="0"/>
      <c r="IEK230" s="0"/>
      <c r="IEL230" s="0"/>
      <c r="IEM230" s="0"/>
      <c r="IEN230" s="0"/>
      <c r="IEO230" s="0"/>
      <c r="IEP230" s="0"/>
      <c r="IEQ230" s="0"/>
      <c r="IER230" s="0"/>
      <c r="IES230" s="0"/>
      <c r="IET230" s="0"/>
      <c r="IEU230" s="0"/>
      <c r="IEV230" s="0"/>
      <c r="IEW230" s="0"/>
      <c r="IEX230" s="0"/>
      <c r="IEY230" s="0"/>
      <c r="IEZ230" s="0"/>
      <c r="IFA230" s="0"/>
      <c r="IFB230" s="0"/>
      <c r="IFC230" s="0"/>
      <c r="IFD230" s="0"/>
      <c r="IFE230" s="0"/>
      <c r="IFF230" s="0"/>
      <c r="IFG230" s="0"/>
      <c r="IFH230" s="0"/>
      <c r="IFI230" s="0"/>
      <c r="IFJ230" s="0"/>
      <c r="IFK230" s="0"/>
      <c r="IFL230" s="0"/>
      <c r="IFM230" s="0"/>
      <c r="IFN230" s="0"/>
      <c r="IFO230" s="0"/>
      <c r="IFP230" s="0"/>
      <c r="IFQ230" s="0"/>
      <c r="IFR230" s="0"/>
      <c r="IFS230" s="0"/>
      <c r="IFT230" s="0"/>
      <c r="IFU230" s="0"/>
      <c r="IFV230" s="0"/>
      <c r="IFW230" s="0"/>
      <c r="IFX230" s="0"/>
      <c r="IFY230" s="0"/>
      <c r="IFZ230" s="0"/>
      <c r="IGA230" s="0"/>
      <c r="IGB230" s="0"/>
      <c r="IGC230" s="0"/>
      <c r="IGD230" s="0"/>
      <c r="IGE230" s="0"/>
      <c r="IGF230" s="0"/>
      <c r="IGG230" s="0"/>
      <c r="IGH230" s="0"/>
      <c r="IGI230" s="0"/>
      <c r="IGJ230" s="0"/>
      <c r="IGK230" s="0"/>
      <c r="IGL230" s="0"/>
      <c r="IGM230" s="0"/>
      <c r="IGN230" s="0"/>
      <c r="IGO230" s="0"/>
      <c r="IGP230" s="0"/>
      <c r="IGQ230" s="0"/>
      <c r="IGR230" s="0"/>
      <c r="IGS230" s="0"/>
      <c r="IGT230" s="0"/>
      <c r="IGU230" s="0"/>
      <c r="IGV230" s="0"/>
      <c r="IGW230" s="0"/>
      <c r="IGX230" s="0"/>
      <c r="IGY230" s="0"/>
      <c r="IGZ230" s="0"/>
      <c r="IHA230" s="0"/>
      <c r="IHB230" s="0"/>
      <c r="IHC230" s="0"/>
      <c r="IHD230" s="0"/>
      <c r="IHE230" s="0"/>
      <c r="IHF230" s="0"/>
      <c r="IHG230" s="0"/>
      <c r="IHH230" s="0"/>
      <c r="IHI230" s="0"/>
      <c r="IHJ230" s="0"/>
      <c r="IHK230" s="0"/>
      <c r="IHL230" s="0"/>
      <c r="IHM230" s="0"/>
      <c r="IHN230" s="0"/>
      <c r="IHO230" s="0"/>
      <c r="IHP230" s="0"/>
      <c r="IHQ230" s="0"/>
      <c r="IHR230" s="0"/>
      <c r="IHS230" s="0"/>
      <c r="IHT230" s="0"/>
      <c r="IHU230" s="0"/>
      <c r="IHV230" s="0"/>
      <c r="IHW230" s="0"/>
      <c r="IHX230" s="0"/>
      <c r="IHY230" s="0"/>
      <c r="IHZ230" s="0"/>
      <c r="IIA230" s="0"/>
      <c r="IIB230" s="0"/>
      <c r="IIC230" s="0"/>
      <c r="IID230" s="0"/>
      <c r="IIE230" s="0"/>
      <c r="IIF230" s="0"/>
      <c r="IIG230" s="0"/>
      <c r="IIH230" s="0"/>
      <c r="III230" s="0"/>
      <c r="IIJ230" s="0"/>
      <c r="IIK230" s="0"/>
      <c r="IIL230" s="0"/>
      <c r="IIM230" s="0"/>
      <c r="IIN230" s="0"/>
      <c r="IIO230" s="0"/>
      <c r="IIP230" s="0"/>
      <c r="IIQ230" s="0"/>
      <c r="IIR230" s="0"/>
      <c r="IIS230" s="0"/>
      <c r="IIT230" s="0"/>
      <c r="IIU230" s="0"/>
      <c r="IIV230" s="0"/>
      <c r="IIW230" s="0"/>
      <c r="IIX230" s="0"/>
      <c r="IIY230" s="0"/>
      <c r="IIZ230" s="0"/>
      <c r="IJA230" s="0"/>
      <c r="IJB230" s="0"/>
      <c r="IJC230" s="0"/>
      <c r="IJD230" s="0"/>
      <c r="IJE230" s="0"/>
      <c r="IJF230" s="0"/>
      <c r="IJG230" s="0"/>
      <c r="IJH230" s="0"/>
      <c r="IJI230" s="0"/>
      <c r="IJJ230" s="0"/>
      <c r="IJK230" s="0"/>
      <c r="IJL230" s="0"/>
      <c r="IJM230" s="0"/>
      <c r="IJN230" s="0"/>
      <c r="IJO230" s="0"/>
      <c r="IJP230" s="0"/>
      <c r="IJQ230" s="0"/>
      <c r="IJR230" s="0"/>
      <c r="IJS230" s="0"/>
      <c r="IJT230" s="0"/>
      <c r="IJU230" s="0"/>
      <c r="IJV230" s="0"/>
      <c r="IJW230" s="0"/>
      <c r="IJX230" s="0"/>
      <c r="IJY230" s="0"/>
      <c r="IJZ230" s="0"/>
      <c r="IKA230" s="0"/>
      <c r="IKB230" s="0"/>
      <c r="IKC230" s="0"/>
      <c r="IKD230" s="0"/>
      <c r="IKE230" s="0"/>
      <c r="IKF230" s="0"/>
      <c r="IKG230" s="0"/>
      <c r="IKH230" s="0"/>
      <c r="IKI230" s="0"/>
      <c r="IKJ230" s="0"/>
      <c r="IKK230" s="0"/>
      <c r="IKL230" s="0"/>
      <c r="IKM230" s="0"/>
      <c r="IKN230" s="0"/>
      <c r="IKO230" s="0"/>
      <c r="IKP230" s="0"/>
      <c r="IKQ230" s="0"/>
      <c r="IKR230" s="0"/>
      <c r="IKS230" s="0"/>
      <c r="IKT230" s="0"/>
      <c r="IKU230" s="0"/>
      <c r="IKV230" s="0"/>
      <c r="IKW230" s="0"/>
      <c r="IKX230" s="0"/>
      <c r="IKY230" s="0"/>
      <c r="IKZ230" s="0"/>
      <c r="ILA230" s="0"/>
      <c r="ILB230" s="0"/>
      <c r="ILC230" s="0"/>
      <c r="ILD230" s="0"/>
      <c r="ILE230" s="0"/>
      <c r="ILF230" s="0"/>
      <c r="ILG230" s="0"/>
      <c r="ILH230" s="0"/>
      <c r="ILI230" s="0"/>
      <c r="ILJ230" s="0"/>
      <c r="ILK230" s="0"/>
      <c r="ILL230" s="0"/>
      <c r="ILM230" s="0"/>
      <c r="ILN230" s="0"/>
      <c r="ILO230" s="0"/>
      <c r="ILP230" s="0"/>
      <c r="ILQ230" s="0"/>
      <c r="ILR230" s="0"/>
      <c r="ILS230" s="0"/>
      <c r="ILT230" s="0"/>
      <c r="ILU230" s="0"/>
      <c r="ILV230" s="0"/>
      <c r="ILW230" s="0"/>
      <c r="ILX230" s="0"/>
      <c r="ILY230" s="0"/>
      <c r="ILZ230" s="0"/>
      <c r="IMA230" s="0"/>
      <c r="IMB230" s="0"/>
      <c r="IMC230" s="0"/>
      <c r="IMD230" s="0"/>
      <c r="IME230" s="0"/>
      <c r="IMF230" s="0"/>
      <c r="IMG230" s="0"/>
      <c r="IMH230" s="0"/>
      <c r="IMI230" s="0"/>
      <c r="IMJ230" s="0"/>
      <c r="IMK230" s="0"/>
      <c r="IML230" s="0"/>
      <c r="IMM230" s="0"/>
      <c r="IMN230" s="0"/>
      <c r="IMO230" s="0"/>
      <c r="IMP230" s="0"/>
      <c r="IMQ230" s="0"/>
      <c r="IMR230" s="0"/>
      <c r="IMS230" s="0"/>
      <c r="IMT230" s="0"/>
      <c r="IMU230" s="0"/>
      <c r="IMV230" s="0"/>
      <c r="IMW230" s="0"/>
      <c r="IMX230" s="0"/>
      <c r="IMY230" s="0"/>
      <c r="IMZ230" s="0"/>
      <c r="INA230" s="0"/>
      <c r="INB230" s="0"/>
      <c r="INC230" s="0"/>
      <c r="IND230" s="0"/>
      <c r="INE230" s="0"/>
      <c r="INF230" s="0"/>
      <c r="ING230" s="0"/>
      <c r="INH230" s="0"/>
      <c r="INI230" s="0"/>
      <c r="INJ230" s="0"/>
      <c r="INK230" s="0"/>
      <c r="INL230" s="0"/>
      <c r="INM230" s="0"/>
      <c r="INN230" s="0"/>
      <c r="INO230" s="0"/>
      <c r="INP230" s="0"/>
      <c r="INQ230" s="0"/>
      <c r="INR230" s="0"/>
      <c r="INS230" s="0"/>
      <c r="INT230" s="0"/>
      <c r="INU230" s="0"/>
      <c r="INV230" s="0"/>
      <c r="INW230" s="0"/>
      <c r="INX230" s="0"/>
      <c r="INY230" s="0"/>
      <c r="INZ230" s="0"/>
      <c r="IOA230" s="0"/>
      <c r="IOB230" s="0"/>
      <c r="IOC230" s="0"/>
      <c r="IOD230" s="0"/>
      <c r="IOE230" s="0"/>
      <c r="IOF230" s="0"/>
      <c r="IOG230" s="0"/>
      <c r="IOH230" s="0"/>
      <c r="IOI230" s="0"/>
      <c r="IOJ230" s="0"/>
      <c r="IOK230" s="0"/>
      <c r="IOL230" s="0"/>
      <c r="IOM230" s="0"/>
      <c r="ION230" s="0"/>
      <c r="IOO230" s="0"/>
      <c r="IOP230" s="0"/>
      <c r="IOQ230" s="0"/>
      <c r="IOR230" s="0"/>
      <c r="IOS230" s="0"/>
      <c r="IOT230" s="0"/>
      <c r="IOU230" s="0"/>
      <c r="IOV230" s="0"/>
      <c r="IOW230" s="0"/>
      <c r="IOX230" s="0"/>
      <c r="IOY230" s="0"/>
      <c r="IOZ230" s="0"/>
      <c r="IPA230" s="0"/>
      <c r="IPB230" s="0"/>
      <c r="IPC230" s="0"/>
      <c r="IPD230" s="0"/>
      <c r="IPE230" s="0"/>
      <c r="IPF230" s="0"/>
      <c r="IPG230" s="0"/>
      <c r="IPH230" s="0"/>
      <c r="IPI230" s="0"/>
      <c r="IPJ230" s="0"/>
      <c r="IPK230" s="0"/>
      <c r="IPL230" s="0"/>
      <c r="IPM230" s="0"/>
      <c r="IPN230" s="0"/>
      <c r="IPO230" s="0"/>
      <c r="IPP230" s="0"/>
      <c r="IPQ230" s="0"/>
      <c r="IPR230" s="0"/>
      <c r="IPS230" s="0"/>
      <c r="IPT230" s="0"/>
      <c r="IPU230" s="0"/>
      <c r="IPV230" s="0"/>
      <c r="IPW230" s="0"/>
      <c r="IPX230" s="0"/>
      <c r="IPY230" s="0"/>
      <c r="IPZ230" s="0"/>
      <c r="IQA230" s="0"/>
      <c r="IQB230" s="0"/>
      <c r="IQC230" s="0"/>
      <c r="IQD230" s="0"/>
      <c r="IQE230" s="0"/>
      <c r="IQF230" s="0"/>
      <c r="IQG230" s="0"/>
      <c r="IQH230" s="0"/>
      <c r="IQI230" s="0"/>
      <c r="IQJ230" s="0"/>
      <c r="IQK230" s="0"/>
      <c r="IQL230" s="0"/>
      <c r="IQM230" s="0"/>
      <c r="IQN230" s="0"/>
      <c r="IQO230" s="0"/>
      <c r="IQP230" s="0"/>
      <c r="IQQ230" s="0"/>
      <c r="IQR230" s="0"/>
      <c r="IQS230" s="0"/>
      <c r="IQT230" s="0"/>
      <c r="IQU230" s="0"/>
      <c r="IQV230" s="0"/>
      <c r="IQW230" s="0"/>
      <c r="IQX230" s="0"/>
      <c r="IQY230" s="0"/>
      <c r="IQZ230" s="0"/>
      <c r="IRA230" s="0"/>
      <c r="IRB230" s="0"/>
      <c r="IRC230" s="0"/>
      <c r="IRD230" s="0"/>
      <c r="IRE230" s="0"/>
      <c r="IRF230" s="0"/>
      <c r="IRG230" s="0"/>
      <c r="IRH230" s="0"/>
      <c r="IRI230" s="0"/>
      <c r="IRJ230" s="0"/>
      <c r="IRK230" s="0"/>
      <c r="IRL230" s="0"/>
      <c r="IRM230" s="0"/>
      <c r="IRN230" s="0"/>
      <c r="IRO230" s="0"/>
      <c r="IRP230" s="0"/>
      <c r="IRQ230" s="0"/>
      <c r="IRR230" s="0"/>
      <c r="IRS230" s="0"/>
      <c r="IRT230" s="0"/>
      <c r="IRU230" s="0"/>
      <c r="IRV230" s="0"/>
      <c r="IRW230" s="0"/>
      <c r="IRX230" s="0"/>
      <c r="IRY230" s="0"/>
      <c r="IRZ230" s="0"/>
      <c r="ISA230" s="0"/>
      <c r="ISB230" s="0"/>
      <c r="ISC230" s="0"/>
      <c r="ISD230" s="0"/>
      <c r="ISE230" s="0"/>
      <c r="ISF230" s="0"/>
      <c r="ISG230" s="0"/>
      <c r="ISH230" s="0"/>
      <c r="ISI230" s="0"/>
      <c r="ISJ230" s="0"/>
      <c r="ISK230" s="0"/>
      <c r="ISL230" s="0"/>
      <c r="ISM230" s="0"/>
      <c r="ISN230" s="0"/>
      <c r="ISO230" s="0"/>
      <c r="ISP230" s="0"/>
      <c r="ISQ230" s="0"/>
      <c r="ISR230" s="0"/>
      <c r="ISS230" s="0"/>
      <c r="IST230" s="0"/>
      <c r="ISU230" s="0"/>
      <c r="ISV230" s="0"/>
      <c r="ISW230" s="0"/>
      <c r="ISX230" s="0"/>
      <c r="ISY230" s="0"/>
      <c r="ISZ230" s="0"/>
      <c r="ITA230" s="0"/>
      <c r="ITB230" s="0"/>
      <c r="ITC230" s="0"/>
      <c r="ITD230" s="0"/>
      <c r="ITE230" s="0"/>
      <c r="ITF230" s="0"/>
      <c r="ITG230" s="0"/>
      <c r="ITH230" s="0"/>
      <c r="ITI230" s="0"/>
      <c r="ITJ230" s="0"/>
      <c r="ITK230" s="0"/>
      <c r="ITL230" s="0"/>
      <c r="ITM230" s="0"/>
      <c r="ITN230" s="0"/>
      <c r="ITO230" s="0"/>
      <c r="ITP230" s="0"/>
      <c r="ITQ230" s="0"/>
      <c r="ITR230" s="0"/>
      <c r="ITS230" s="0"/>
      <c r="ITT230" s="0"/>
      <c r="ITU230" s="0"/>
      <c r="ITV230" s="0"/>
      <c r="ITW230" s="0"/>
      <c r="ITX230" s="0"/>
      <c r="ITY230" s="0"/>
      <c r="ITZ230" s="0"/>
      <c r="IUA230" s="0"/>
      <c r="IUB230" s="0"/>
      <c r="IUC230" s="0"/>
      <c r="IUD230" s="0"/>
      <c r="IUE230" s="0"/>
      <c r="IUF230" s="0"/>
      <c r="IUG230" s="0"/>
      <c r="IUH230" s="0"/>
      <c r="IUI230" s="0"/>
      <c r="IUJ230" s="0"/>
      <c r="IUK230" s="0"/>
      <c r="IUL230" s="0"/>
      <c r="IUM230" s="0"/>
      <c r="IUN230" s="0"/>
      <c r="IUO230" s="0"/>
      <c r="IUP230" s="0"/>
      <c r="IUQ230" s="0"/>
      <c r="IUR230" s="0"/>
      <c r="IUS230" s="0"/>
      <c r="IUT230" s="0"/>
      <c r="IUU230" s="0"/>
      <c r="IUV230" s="0"/>
      <c r="IUW230" s="0"/>
      <c r="IUX230" s="0"/>
      <c r="IUY230" s="0"/>
      <c r="IUZ230" s="0"/>
      <c r="IVA230" s="0"/>
      <c r="IVB230" s="0"/>
      <c r="IVC230" s="0"/>
      <c r="IVD230" s="0"/>
      <c r="IVE230" s="0"/>
      <c r="IVF230" s="0"/>
      <c r="IVG230" s="0"/>
      <c r="IVH230" s="0"/>
      <c r="IVI230" s="0"/>
      <c r="IVJ230" s="0"/>
      <c r="IVK230" s="0"/>
      <c r="IVL230" s="0"/>
      <c r="IVM230" s="0"/>
      <c r="IVN230" s="0"/>
      <c r="IVO230" s="0"/>
      <c r="IVP230" s="0"/>
      <c r="IVQ230" s="0"/>
      <c r="IVR230" s="0"/>
      <c r="IVS230" s="0"/>
      <c r="IVT230" s="0"/>
      <c r="IVU230" s="0"/>
      <c r="IVV230" s="0"/>
      <c r="IVW230" s="0"/>
      <c r="IVX230" s="0"/>
      <c r="IVY230" s="0"/>
      <c r="IVZ230" s="0"/>
      <c r="IWA230" s="0"/>
      <c r="IWB230" s="0"/>
      <c r="IWC230" s="0"/>
      <c r="IWD230" s="0"/>
      <c r="IWE230" s="0"/>
      <c r="IWF230" s="0"/>
      <c r="IWG230" s="0"/>
      <c r="IWH230" s="0"/>
      <c r="IWI230" s="0"/>
      <c r="IWJ230" s="0"/>
      <c r="IWK230" s="0"/>
      <c r="IWL230" s="0"/>
      <c r="IWM230" s="0"/>
      <c r="IWN230" s="0"/>
      <c r="IWO230" s="0"/>
      <c r="IWP230" s="0"/>
      <c r="IWQ230" s="0"/>
      <c r="IWR230" s="0"/>
      <c r="IWS230" s="0"/>
      <c r="IWT230" s="0"/>
      <c r="IWU230" s="0"/>
      <c r="IWV230" s="0"/>
      <c r="IWW230" s="0"/>
      <c r="IWX230" s="0"/>
      <c r="IWY230" s="0"/>
      <c r="IWZ230" s="0"/>
      <c r="IXA230" s="0"/>
      <c r="IXB230" s="0"/>
      <c r="IXC230" s="0"/>
      <c r="IXD230" s="0"/>
      <c r="IXE230" s="0"/>
      <c r="IXF230" s="0"/>
      <c r="IXG230" s="0"/>
      <c r="IXH230" s="0"/>
      <c r="IXI230" s="0"/>
      <c r="IXJ230" s="0"/>
      <c r="IXK230" s="0"/>
      <c r="IXL230" s="0"/>
      <c r="IXM230" s="0"/>
      <c r="IXN230" s="0"/>
      <c r="IXO230" s="0"/>
      <c r="IXP230" s="0"/>
      <c r="IXQ230" s="0"/>
      <c r="IXR230" s="0"/>
      <c r="IXS230" s="0"/>
      <c r="IXT230" s="0"/>
      <c r="IXU230" s="0"/>
      <c r="IXV230" s="0"/>
      <c r="IXW230" s="0"/>
      <c r="IXX230" s="0"/>
      <c r="IXY230" s="0"/>
      <c r="IXZ230" s="0"/>
      <c r="IYA230" s="0"/>
      <c r="IYB230" s="0"/>
      <c r="IYC230" s="0"/>
      <c r="IYD230" s="0"/>
      <c r="IYE230" s="0"/>
      <c r="IYF230" s="0"/>
      <c r="IYG230" s="0"/>
      <c r="IYH230" s="0"/>
      <c r="IYI230" s="0"/>
      <c r="IYJ230" s="0"/>
      <c r="IYK230" s="0"/>
      <c r="IYL230" s="0"/>
      <c r="IYM230" s="0"/>
      <c r="IYN230" s="0"/>
      <c r="IYO230" s="0"/>
      <c r="IYP230" s="0"/>
      <c r="IYQ230" s="0"/>
      <c r="IYR230" s="0"/>
      <c r="IYS230" s="0"/>
      <c r="IYT230" s="0"/>
      <c r="IYU230" s="0"/>
      <c r="IYV230" s="0"/>
      <c r="IYW230" s="0"/>
      <c r="IYX230" s="0"/>
      <c r="IYY230" s="0"/>
      <c r="IYZ230" s="0"/>
      <c r="IZA230" s="0"/>
      <c r="IZB230" s="0"/>
      <c r="IZC230" s="0"/>
      <c r="IZD230" s="0"/>
      <c r="IZE230" s="0"/>
      <c r="IZF230" s="0"/>
      <c r="IZG230" s="0"/>
      <c r="IZH230" s="0"/>
      <c r="IZI230" s="0"/>
      <c r="IZJ230" s="0"/>
      <c r="IZK230" s="0"/>
      <c r="IZL230" s="0"/>
      <c r="IZM230" s="0"/>
      <c r="IZN230" s="0"/>
      <c r="IZO230" s="0"/>
      <c r="IZP230" s="0"/>
      <c r="IZQ230" s="0"/>
      <c r="IZR230" s="0"/>
      <c r="IZS230" s="0"/>
      <c r="IZT230" s="0"/>
      <c r="IZU230" s="0"/>
      <c r="IZV230" s="0"/>
      <c r="IZW230" s="0"/>
      <c r="IZX230" s="0"/>
      <c r="IZY230" s="0"/>
      <c r="IZZ230" s="0"/>
      <c r="JAA230" s="0"/>
      <c r="JAB230" s="0"/>
      <c r="JAC230" s="0"/>
      <c r="JAD230" s="0"/>
      <c r="JAE230" s="0"/>
      <c r="JAF230" s="0"/>
      <c r="JAG230" s="0"/>
      <c r="JAH230" s="0"/>
      <c r="JAI230" s="0"/>
      <c r="JAJ230" s="0"/>
      <c r="JAK230" s="0"/>
      <c r="JAL230" s="0"/>
      <c r="JAM230" s="0"/>
      <c r="JAN230" s="0"/>
      <c r="JAO230" s="0"/>
      <c r="JAP230" s="0"/>
      <c r="JAQ230" s="0"/>
      <c r="JAR230" s="0"/>
      <c r="JAS230" s="0"/>
      <c r="JAT230" s="0"/>
      <c r="JAU230" s="0"/>
      <c r="JAV230" s="0"/>
      <c r="JAW230" s="0"/>
      <c r="JAX230" s="0"/>
      <c r="JAY230" s="0"/>
      <c r="JAZ230" s="0"/>
      <c r="JBA230" s="0"/>
      <c r="JBB230" s="0"/>
      <c r="JBC230" s="0"/>
      <c r="JBD230" s="0"/>
      <c r="JBE230" s="0"/>
      <c r="JBF230" s="0"/>
      <c r="JBG230" s="0"/>
      <c r="JBH230" s="0"/>
      <c r="JBI230" s="0"/>
      <c r="JBJ230" s="0"/>
      <c r="JBK230" s="0"/>
      <c r="JBL230" s="0"/>
      <c r="JBM230" s="0"/>
      <c r="JBN230" s="0"/>
      <c r="JBO230" s="0"/>
      <c r="JBP230" s="0"/>
      <c r="JBQ230" s="0"/>
      <c r="JBR230" s="0"/>
      <c r="JBS230" s="0"/>
      <c r="JBT230" s="0"/>
      <c r="JBU230" s="0"/>
      <c r="JBV230" s="0"/>
      <c r="JBW230" s="0"/>
      <c r="JBX230" s="0"/>
      <c r="JBY230" s="0"/>
      <c r="JBZ230" s="0"/>
      <c r="JCA230" s="0"/>
      <c r="JCB230" s="0"/>
      <c r="JCC230" s="0"/>
      <c r="JCD230" s="0"/>
      <c r="JCE230" s="0"/>
      <c r="JCF230" s="0"/>
      <c r="JCG230" s="0"/>
      <c r="JCH230" s="0"/>
      <c r="JCI230" s="0"/>
      <c r="JCJ230" s="0"/>
      <c r="JCK230" s="0"/>
      <c r="JCL230" s="0"/>
      <c r="JCM230" s="0"/>
      <c r="JCN230" s="0"/>
      <c r="JCO230" s="0"/>
      <c r="JCP230" s="0"/>
      <c r="JCQ230" s="0"/>
      <c r="JCR230" s="0"/>
      <c r="JCS230" s="0"/>
      <c r="JCT230" s="0"/>
      <c r="JCU230" s="0"/>
      <c r="JCV230" s="0"/>
      <c r="JCW230" s="0"/>
      <c r="JCX230" s="0"/>
      <c r="JCY230" s="0"/>
      <c r="JCZ230" s="0"/>
      <c r="JDA230" s="0"/>
      <c r="JDB230" s="0"/>
      <c r="JDC230" s="0"/>
      <c r="JDD230" s="0"/>
      <c r="JDE230" s="0"/>
      <c r="JDF230" s="0"/>
      <c r="JDG230" s="0"/>
      <c r="JDH230" s="0"/>
      <c r="JDI230" s="0"/>
      <c r="JDJ230" s="0"/>
      <c r="JDK230" s="0"/>
      <c r="JDL230" s="0"/>
      <c r="JDM230" s="0"/>
      <c r="JDN230" s="0"/>
      <c r="JDO230" s="0"/>
      <c r="JDP230" s="0"/>
      <c r="JDQ230" s="0"/>
      <c r="JDR230" s="0"/>
      <c r="JDS230" s="0"/>
      <c r="JDT230" s="0"/>
      <c r="JDU230" s="0"/>
      <c r="JDV230" s="0"/>
      <c r="JDW230" s="0"/>
      <c r="JDX230" s="0"/>
      <c r="JDY230" s="0"/>
      <c r="JDZ230" s="0"/>
      <c r="JEA230" s="0"/>
      <c r="JEB230" s="0"/>
      <c r="JEC230" s="0"/>
      <c r="JED230" s="0"/>
      <c r="JEE230" s="0"/>
      <c r="JEF230" s="0"/>
      <c r="JEG230" s="0"/>
      <c r="JEH230" s="0"/>
      <c r="JEI230" s="0"/>
      <c r="JEJ230" s="0"/>
      <c r="JEK230" s="0"/>
      <c r="JEL230" s="0"/>
      <c r="JEM230" s="0"/>
      <c r="JEN230" s="0"/>
      <c r="JEO230" s="0"/>
      <c r="JEP230" s="0"/>
      <c r="JEQ230" s="0"/>
      <c r="JER230" s="0"/>
      <c r="JES230" s="0"/>
      <c r="JET230" s="0"/>
      <c r="JEU230" s="0"/>
      <c r="JEV230" s="0"/>
      <c r="JEW230" s="0"/>
      <c r="JEX230" s="0"/>
      <c r="JEY230" s="0"/>
      <c r="JEZ230" s="0"/>
      <c r="JFA230" s="0"/>
      <c r="JFB230" s="0"/>
      <c r="JFC230" s="0"/>
      <c r="JFD230" s="0"/>
      <c r="JFE230" s="0"/>
      <c r="JFF230" s="0"/>
      <c r="JFG230" s="0"/>
      <c r="JFH230" s="0"/>
      <c r="JFI230" s="0"/>
      <c r="JFJ230" s="0"/>
      <c r="JFK230" s="0"/>
      <c r="JFL230" s="0"/>
      <c r="JFM230" s="0"/>
      <c r="JFN230" s="0"/>
      <c r="JFO230" s="0"/>
      <c r="JFP230" s="0"/>
      <c r="JFQ230" s="0"/>
      <c r="JFR230" s="0"/>
      <c r="JFS230" s="0"/>
      <c r="JFT230" s="0"/>
      <c r="JFU230" s="0"/>
      <c r="JFV230" s="0"/>
      <c r="JFW230" s="0"/>
      <c r="JFX230" s="0"/>
      <c r="JFY230" s="0"/>
      <c r="JFZ230" s="0"/>
      <c r="JGA230" s="0"/>
      <c r="JGB230" s="0"/>
      <c r="JGC230" s="0"/>
      <c r="JGD230" s="0"/>
      <c r="JGE230" s="0"/>
      <c r="JGF230" s="0"/>
      <c r="JGG230" s="0"/>
      <c r="JGH230" s="0"/>
      <c r="JGI230" s="0"/>
      <c r="JGJ230" s="0"/>
      <c r="JGK230" s="0"/>
      <c r="JGL230" s="0"/>
      <c r="JGM230" s="0"/>
      <c r="JGN230" s="0"/>
      <c r="JGO230" s="0"/>
      <c r="JGP230" s="0"/>
      <c r="JGQ230" s="0"/>
      <c r="JGR230" s="0"/>
      <c r="JGS230" s="0"/>
      <c r="JGT230" s="0"/>
      <c r="JGU230" s="0"/>
      <c r="JGV230" s="0"/>
      <c r="JGW230" s="0"/>
      <c r="JGX230" s="0"/>
      <c r="JGY230" s="0"/>
      <c r="JGZ230" s="0"/>
      <c r="JHA230" s="0"/>
      <c r="JHB230" s="0"/>
      <c r="JHC230" s="0"/>
      <c r="JHD230" s="0"/>
      <c r="JHE230" s="0"/>
      <c r="JHF230" s="0"/>
      <c r="JHG230" s="0"/>
      <c r="JHH230" s="0"/>
      <c r="JHI230" s="0"/>
      <c r="JHJ230" s="0"/>
      <c r="JHK230" s="0"/>
      <c r="JHL230" s="0"/>
      <c r="JHM230" s="0"/>
      <c r="JHN230" s="0"/>
      <c r="JHO230" s="0"/>
      <c r="JHP230" s="0"/>
      <c r="JHQ230" s="0"/>
      <c r="JHR230" s="0"/>
      <c r="JHS230" s="0"/>
      <c r="JHT230" s="0"/>
      <c r="JHU230" s="0"/>
      <c r="JHV230" s="0"/>
      <c r="JHW230" s="0"/>
      <c r="JHX230" s="0"/>
      <c r="JHY230" s="0"/>
      <c r="JHZ230" s="0"/>
      <c r="JIA230" s="0"/>
      <c r="JIB230" s="0"/>
      <c r="JIC230" s="0"/>
      <c r="JID230" s="0"/>
      <c r="JIE230" s="0"/>
      <c r="JIF230" s="0"/>
      <c r="JIG230" s="0"/>
      <c r="JIH230" s="0"/>
      <c r="JII230" s="0"/>
      <c r="JIJ230" s="0"/>
      <c r="JIK230" s="0"/>
      <c r="JIL230" s="0"/>
      <c r="JIM230" s="0"/>
      <c r="JIN230" s="0"/>
      <c r="JIO230" s="0"/>
      <c r="JIP230" s="0"/>
      <c r="JIQ230" s="0"/>
      <c r="JIR230" s="0"/>
      <c r="JIS230" s="0"/>
      <c r="JIT230" s="0"/>
      <c r="JIU230" s="0"/>
      <c r="JIV230" s="0"/>
      <c r="JIW230" s="0"/>
      <c r="JIX230" s="0"/>
      <c r="JIY230" s="0"/>
      <c r="JIZ230" s="0"/>
      <c r="JJA230" s="0"/>
      <c r="JJB230" s="0"/>
      <c r="JJC230" s="0"/>
      <c r="JJD230" s="0"/>
      <c r="JJE230" s="0"/>
      <c r="JJF230" s="0"/>
      <c r="JJG230" s="0"/>
      <c r="JJH230" s="0"/>
      <c r="JJI230" s="0"/>
      <c r="JJJ230" s="0"/>
      <c r="JJK230" s="0"/>
      <c r="JJL230" s="0"/>
      <c r="JJM230" s="0"/>
      <c r="JJN230" s="0"/>
      <c r="JJO230" s="0"/>
      <c r="JJP230" s="0"/>
      <c r="JJQ230" s="0"/>
      <c r="JJR230" s="0"/>
      <c r="JJS230" s="0"/>
      <c r="JJT230" s="0"/>
      <c r="JJU230" s="0"/>
      <c r="JJV230" s="0"/>
      <c r="JJW230" s="0"/>
      <c r="JJX230" s="0"/>
      <c r="JJY230" s="0"/>
      <c r="JJZ230" s="0"/>
      <c r="JKA230" s="0"/>
      <c r="JKB230" s="0"/>
      <c r="JKC230" s="0"/>
      <c r="JKD230" s="0"/>
      <c r="JKE230" s="0"/>
      <c r="JKF230" s="0"/>
      <c r="JKG230" s="0"/>
      <c r="JKH230" s="0"/>
      <c r="JKI230" s="0"/>
      <c r="JKJ230" s="0"/>
      <c r="JKK230" s="0"/>
      <c r="JKL230" s="0"/>
      <c r="JKM230" s="0"/>
      <c r="JKN230" s="0"/>
      <c r="JKO230" s="0"/>
      <c r="JKP230" s="0"/>
      <c r="JKQ230" s="0"/>
      <c r="JKR230" s="0"/>
      <c r="JKS230" s="0"/>
      <c r="JKT230" s="0"/>
      <c r="JKU230" s="0"/>
      <c r="JKV230" s="0"/>
      <c r="JKW230" s="0"/>
      <c r="JKX230" s="0"/>
      <c r="JKY230" s="0"/>
      <c r="JKZ230" s="0"/>
      <c r="JLA230" s="0"/>
      <c r="JLB230" s="0"/>
      <c r="JLC230" s="0"/>
      <c r="JLD230" s="0"/>
      <c r="JLE230" s="0"/>
      <c r="JLF230" s="0"/>
      <c r="JLG230" s="0"/>
      <c r="JLH230" s="0"/>
      <c r="JLI230" s="0"/>
      <c r="JLJ230" s="0"/>
      <c r="JLK230" s="0"/>
      <c r="JLL230" s="0"/>
      <c r="JLM230" s="0"/>
      <c r="JLN230" s="0"/>
      <c r="JLO230" s="0"/>
      <c r="JLP230" s="0"/>
      <c r="JLQ230" s="0"/>
      <c r="JLR230" s="0"/>
      <c r="JLS230" s="0"/>
      <c r="JLT230" s="0"/>
      <c r="JLU230" s="0"/>
      <c r="JLV230" s="0"/>
      <c r="JLW230" s="0"/>
      <c r="JLX230" s="0"/>
      <c r="JLY230" s="0"/>
      <c r="JLZ230" s="0"/>
      <c r="JMA230" s="0"/>
      <c r="JMB230" s="0"/>
      <c r="JMC230" s="0"/>
      <c r="JMD230" s="0"/>
      <c r="JME230" s="0"/>
      <c r="JMF230" s="0"/>
      <c r="JMG230" s="0"/>
      <c r="JMH230" s="0"/>
      <c r="JMI230" s="0"/>
      <c r="JMJ230" s="0"/>
      <c r="JMK230" s="0"/>
      <c r="JML230" s="0"/>
      <c r="JMM230" s="0"/>
      <c r="JMN230" s="0"/>
      <c r="JMO230" s="0"/>
      <c r="JMP230" s="0"/>
      <c r="JMQ230" s="0"/>
      <c r="JMR230" s="0"/>
      <c r="JMS230" s="0"/>
      <c r="JMT230" s="0"/>
      <c r="JMU230" s="0"/>
      <c r="JMV230" s="0"/>
      <c r="JMW230" s="0"/>
      <c r="JMX230" s="0"/>
      <c r="JMY230" s="0"/>
      <c r="JMZ230" s="0"/>
      <c r="JNA230" s="0"/>
      <c r="JNB230" s="0"/>
      <c r="JNC230" s="0"/>
      <c r="JND230" s="0"/>
      <c r="JNE230" s="0"/>
      <c r="JNF230" s="0"/>
      <c r="JNG230" s="0"/>
      <c r="JNH230" s="0"/>
      <c r="JNI230" s="0"/>
      <c r="JNJ230" s="0"/>
      <c r="JNK230" s="0"/>
      <c r="JNL230" s="0"/>
      <c r="JNM230" s="0"/>
      <c r="JNN230" s="0"/>
      <c r="JNO230" s="0"/>
      <c r="JNP230" s="0"/>
      <c r="JNQ230" s="0"/>
      <c r="JNR230" s="0"/>
      <c r="JNS230" s="0"/>
      <c r="JNT230" s="0"/>
      <c r="JNU230" s="0"/>
      <c r="JNV230" s="0"/>
      <c r="JNW230" s="0"/>
      <c r="JNX230" s="0"/>
      <c r="JNY230" s="0"/>
      <c r="JNZ230" s="0"/>
      <c r="JOA230" s="0"/>
      <c r="JOB230" s="0"/>
      <c r="JOC230" s="0"/>
      <c r="JOD230" s="0"/>
      <c r="JOE230" s="0"/>
      <c r="JOF230" s="0"/>
      <c r="JOG230" s="0"/>
      <c r="JOH230" s="0"/>
      <c r="JOI230" s="0"/>
      <c r="JOJ230" s="0"/>
      <c r="JOK230" s="0"/>
      <c r="JOL230" s="0"/>
      <c r="JOM230" s="0"/>
      <c r="JON230" s="0"/>
      <c r="JOO230" s="0"/>
      <c r="JOP230" s="0"/>
      <c r="JOQ230" s="0"/>
      <c r="JOR230" s="0"/>
      <c r="JOS230" s="0"/>
      <c r="JOT230" s="0"/>
      <c r="JOU230" s="0"/>
      <c r="JOV230" s="0"/>
      <c r="JOW230" s="0"/>
      <c r="JOX230" s="0"/>
      <c r="JOY230" s="0"/>
      <c r="JOZ230" s="0"/>
      <c r="JPA230" s="0"/>
      <c r="JPB230" s="0"/>
      <c r="JPC230" s="0"/>
      <c r="JPD230" s="0"/>
      <c r="JPE230" s="0"/>
      <c r="JPF230" s="0"/>
      <c r="JPG230" s="0"/>
      <c r="JPH230" s="0"/>
      <c r="JPI230" s="0"/>
      <c r="JPJ230" s="0"/>
      <c r="JPK230" s="0"/>
      <c r="JPL230" s="0"/>
      <c r="JPM230" s="0"/>
      <c r="JPN230" s="0"/>
      <c r="JPO230" s="0"/>
      <c r="JPP230" s="0"/>
      <c r="JPQ230" s="0"/>
      <c r="JPR230" s="0"/>
      <c r="JPS230" s="0"/>
      <c r="JPT230" s="0"/>
      <c r="JPU230" s="0"/>
      <c r="JPV230" s="0"/>
      <c r="JPW230" s="0"/>
      <c r="JPX230" s="0"/>
      <c r="JPY230" s="0"/>
      <c r="JPZ230" s="0"/>
      <c r="JQA230" s="0"/>
      <c r="JQB230" s="0"/>
      <c r="JQC230" s="0"/>
      <c r="JQD230" s="0"/>
      <c r="JQE230" s="0"/>
      <c r="JQF230" s="0"/>
      <c r="JQG230" s="0"/>
      <c r="JQH230" s="0"/>
      <c r="JQI230" s="0"/>
      <c r="JQJ230" s="0"/>
      <c r="JQK230" s="0"/>
      <c r="JQL230" s="0"/>
      <c r="JQM230" s="0"/>
      <c r="JQN230" s="0"/>
      <c r="JQO230" s="0"/>
      <c r="JQP230" s="0"/>
      <c r="JQQ230" s="0"/>
      <c r="JQR230" s="0"/>
      <c r="JQS230" s="0"/>
      <c r="JQT230" s="0"/>
      <c r="JQU230" s="0"/>
      <c r="JQV230" s="0"/>
      <c r="JQW230" s="0"/>
      <c r="JQX230" s="0"/>
      <c r="JQY230" s="0"/>
      <c r="JQZ230" s="0"/>
      <c r="JRA230" s="0"/>
      <c r="JRB230" s="0"/>
      <c r="JRC230" s="0"/>
      <c r="JRD230" s="0"/>
      <c r="JRE230" s="0"/>
      <c r="JRF230" s="0"/>
      <c r="JRG230" s="0"/>
      <c r="JRH230" s="0"/>
      <c r="JRI230" s="0"/>
      <c r="JRJ230" s="0"/>
      <c r="JRK230" s="0"/>
      <c r="JRL230" s="0"/>
      <c r="JRM230" s="0"/>
      <c r="JRN230" s="0"/>
      <c r="JRO230" s="0"/>
      <c r="JRP230" s="0"/>
      <c r="JRQ230" s="0"/>
      <c r="JRR230" s="0"/>
      <c r="JRS230" s="0"/>
      <c r="JRT230" s="0"/>
      <c r="JRU230" s="0"/>
      <c r="JRV230" s="0"/>
      <c r="JRW230" s="0"/>
      <c r="JRX230" s="0"/>
      <c r="JRY230" s="0"/>
      <c r="JRZ230" s="0"/>
      <c r="JSA230" s="0"/>
      <c r="JSB230" s="0"/>
      <c r="JSC230" s="0"/>
      <c r="JSD230" s="0"/>
      <c r="JSE230" s="0"/>
      <c r="JSF230" s="0"/>
      <c r="JSG230" s="0"/>
      <c r="JSH230" s="0"/>
      <c r="JSI230" s="0"/>
      <c r="JSJ230" s="0"/>
      <c r="JSK230" s="0"/>
      <c r="JSL230" s="0"/>
      <c r="JSM230" s="0"/>
      <c r="JSN230" s="0"/>
      <c r="JSO230" s="0"/>
      <c r="JSP230" s="0"/>
      <c r="JSQ230" s="0"/>
      <c r="JSR230" s="0"/>
      <c r="JSS230" s="0"/>
      <c r="JST230" s="0"/>
      <c r="JSU230" s="0"/>
      <c r="JSV230" s="0"/>
      <c r="JSW230" s="0"/>
      <c r="JSX230" s="0"/>
      <c r="JSY230" s="0"/>
      <c r="JSZ230" s="0"/>
      <c r="JTA230" s="0"/>
      <c r="JTB230" s="0"/>
      <c r="JTC230" s="0"/>
      <c r="JTD230" s="0"/>
      <c r="JTE230" s="0"/>
      <c r="JTF230" s="0"/>
      <c r="JTG230" s="0"/>
      <c r="JTH230" s="0"/>
      <c r="JTI230" s="0"/>
      <c r="JTJ230" s="0"/>
      <c r="JTK230" s="0"/>
      <c r="JTL230" s="0"/>
      <c r="JTM230" s="0"/>
      <c r="JTN230" s="0"/>
      <c r="JTO230" s="0"/>
      <c r="JTP230" s="0"/>
      <c r="JTQ230" s="0"/>
      <c r="JTR230" s="0"/>
      <c r="JTS230" s="0"/>
      <c r="JTT230" s="0"/>
      <c r="JTU230" s="0"/>
      <c r="JTV230" s="0"/>
      <c r="JTW230" s="0"/>
      <c r="JTX230" s="0"/>
      <c r="JTY230" s="0"/>
      <c r="JTZ230" s="0"/>
      <c r="JUA230" s="0"/>
      <c r="JUB230" s="0"/>
      <c r="JUC230" s="0"/>
      <c r="JUD230" s="0"/>
      <c r="JUE230" s="0"/>
      <c r="JUF230" s="0"/>
      <c r="JUG230" s="0"/>
      <c r="JUH230" s="0"/>
      <c r="JUI230" s="0"/>
      <c r="JUJ230" s="0"/>
      <c r="JUK230" s="0"/>
      <c r="JUL230" s="0"/>
      <c r="JUM230" s="0"/>
      <c r="JUN230" s="0"/>
      <c r="JUO230" s="0"/>
      <c r="JUP230" s="0"/>
      <c r="JUQ230" s="0"/>
      <c r="JUR230" s="0"/>
      <c r="JUS230" s="0"/>
      <c r="JUT230" s="0"/>
      <c r="JUU230" s="0"/>
      <c r="JUV230" s="0"/>
      <c r="JUW230" s="0"/>
      <c r="JUX230" s="0"/>
      <c r="JUY230" s="0"/>
      <c r="JUZ230" s="0"/>
      <c r="JVA230" s="0"/>
      <c r="JVB230" s="0"/>
      <c r="JVC230" s="0"/>
      <c r="JVD230" s="0"/>
      <c r="JVE230" s="0"/>
      <c r="JVF230" s="0"/>
      <c r="JVG230" s="0"/>
      <c r="JVH230" s="0"/>
      <c r="JVI230" s="0"/>
      <c r="JVJ230" s="0"/>
      <c r="JVK230" s="0"/>
      <c r="JVL230" s="0"/>
      <c r="JVM230" s="0"/>
      <c r="JVN230" s="0"/>
      <c r="JVO230" s="0"/>
      <c r="JVP230" s="0"/>
      <c r="JVQ230" s="0"/>
      <c r="JVR230" s="0"/>
      <c r="JVS230" s="0"/>
      <c r="JVT230" s="0"/>
      <c r="JVU230" s="0"/>
      <c r="JVV230" s="0"/>
      <c r="JVW230" s="0"/>
      <c r="JVX230" s="0"/>
      <c r="JVY230" s="0"/>
      <c r="JVZ230" s="0"/>
      <c r="JWA230" s="0"/>
      <c r="JWB230" s="0"/>
      <c r="JWC230" s="0"/>
      <c r="JWD230" s="0"/>
      <c r="JWE230" s="0"/>
      <c r="JWF230" s="0"/>
      <c r="JWG230" s="0"/>
      <c r="JWH230" s="0"/>
      <c r="JWI230" s="0"/>
      <c r="JWJ230" s="0"/>
      <c r="JWK230" s="0"/>
      <c r="JWL230" s="0"/>
      <c r="JWM230" s="0"/>
      <c r="JWN230" s="0"/>
      <c r="JWO230" s="0"/>
      <c r="JWP230" s="0"/>
      <c r="JWQ230" s="0"/>
      <c r="JWR230" s="0"/>
      <c r="JWS230" s="0"/>
      <c r="JWT230" s="0"/>
      <c r="JWU230" s="0"/>
      <c r="JWV230" s="0"/>
      <c r="JWW230" s="0"/>
      <c r="JWX230" s="0"/>
      <c r="JWY230" s="0"/>
      <c r="JWZ230" s="0"/>
      <c r="JXA230" s="0"/>
      <c r="JXB230" s="0"/>
      <c r="JXC230" s="0"/>
      <c r="JXD230" s="0"/>
      <c r="JXE230" s="0"/>
      <c r="JXF230" s="0"/>
      <c r="JXG230" s="0"/>
      <c r="JXH230" s="0"/>
      <c r="JXI230" s="0"/>
      <c r="JXJ230" s="0"/>
      <c r="JXK230" s="0"/>
      <c r="JXL230" s="0"/>
      <c r="JXM230" s="0"/>
      <c r="JXN230" s="0"/>
      <c r="JXO230" s="0"/>
      <c r="JXP230" s="0"/>
      <c r="JXQ230" s="0"/>
      <c r="JXR230" s="0"/>
      <c r="JXS230" s="0"/>
      <c r="JXT230" s="0"/>
      <c r="JXU230" s="0"/>
      <c r="JXV230" s="0"/>
      <c r="JXW230" s="0"/>
      <c r="JXX230" s="0"/>
      <c r="JXY230" s="0"/>
      <c r="JXZ230" s="0"/>
      <c r="JYA230" s="0"/>
      <c r="JYB230" s="0"/>
      <c r="JYC230" s="0"/>
      <c r="JYD230" s="0"/>
      <c r="JYE230" s="0"/>
      <c r="JYF230" s="0"/>
      <c r="JYG230" s="0"/>
      <c r="JYH230" s="0"/>
      <c r="JYI230" s="0"/>
      <c r="JYJ230" s="0"/>
      <c r="JYK230" s="0"/>
      <c r="JYL230" s="0"/>
      <c r="JYM230" s="0"/>
      <c r="JYN230" s="0"/>
      <c r="JYO230" s="0"/>
      <c r="JYP230" s="0"/>
      <c r="JYQ230" s="0"/>
      <c r="JYR230" s="0"/>
      <c r="JYS230" s="0"/>
      <c r="JYT230" s="0"/>
      <c r="JYU230" s="0"/>
      <c r="JYV230" s="0"/>
      <c r="JYW230" s="0"/>
      <c r="JYX230" s="0"/>
      <c r="JYY230" s="0"/>
      <c r="JYZ230" s="0"/>
      <c r="JZA230" s="0"/>
      <c r="JZB230" s="0"/>
      <c r="JZC230" s="0"/>
      <c r="JZD230" s="0"/>
      <c r="JZE230" s="0"/>
      <c r="JZF230" s="0"/>
      <c r="JZG230" s="0"/>
      <c r="JZH230" s="0"/>
      <c r="JZI230" s="0"/>
      <c r="JZJ230" s="0"/>
      <c r="JZK230" s="0"/>
      <c r="JZL230" s="0"/>
      <c r="JZM230" s="0"/>
      <c r="JZN230" s="0"/>
      <c r="JZO230" s="0"/>
      <c r="JZP230" s="0"/>
      <c r="JZQ230" s="0"/>
      <c r="JZR230" s="0"/>
      <c r="JZS230" s="0"/>
      <c r="JZT230" s="0"/>
      <c r="JZU230" s="0"/>
      <c r="JZV230" s="0"/>
      <c r="JZW230" s="0"/>
      <c r="JZX230" s="0"/>
      <c r="JZY230" s="0"/>
      <c r="JZZ230" s="0"/>
      <c r="KAA230" s="0"/>
      <c r="KAB230" s="0"/>
      <c r="KAC230" s="0"/>
      <c r="KAD230" s="0"/>
      <c r="KAE230" s="0"/>
      <c r="KAF230" s="0"/>
      <c r="KAG230" s="0"/>
      <c r="KAH230" s="0"/>
      <c r="KAI230" s="0"/>
      <c r="KAJ230" s="0"/>
      <c r="KAK230" s="0"/>
      <c r="KAL230" s="0"/>
      <c r="KAM230" s="0"/>
      <c r="KAN230" s="0"/>
      <c r="KAO230" s="0"/>
      <c r="KAP230" s="0"/>
      <c r="KAQ230" s="0"/>
      <c r="KAR230" s="0"/>
      <c r="KAS230" s="0"/>
      <c r="KAT230" s="0"/>
      <c r="KAU230" s="0"/>
      <c r="KAV230" s="0"/>
      <c r="KAW230" s="0"/>
      <c r="KAX230" s="0"/>
      <c r="KAY230" s="0"/>
      <c r="KAZ230" s="0"/>
      <c r="KBA230" s="0"/>
      <c r="KBB230" s="0"/>
      <c r="KBC230" s="0"/>
      <c r="KBD230" s="0"/>
      <c r="KBE230" s="0"/>
      <c r="KBF230" s="0"/>
      <c r="KBG230" s="0"/>
      <c r="KBH230" s="0"/>
      <c r="KBI230" s="0"/>
      <c r="KBJ230" s="0"/>
      <c r="KBK230" s="0"/>
      <c r="KBL230" s="0"/>
      <c r="KBM230" s="0"/>
      <c r="KBN230" s="0"/>
      <c r="KBO230" s="0"/>
      <c r="KBP230" s="0"/>
      <c r="KBQ230" s="0"/>
      <c r="KBR230" s="0"/>
      <c r="KBS230" s="0"/>
      <c r="KBT230" s="0"/>
      <c r="KBU230" s="0"/>
      <c r="KBV230" s="0"/>
      <c r="KBW230" s="0"/>
      <c r="KBX230" s="0"/>
      <c r="KBY230" s="0"/>
      <c r="KBZ230" s="0"/>
      <c r="KCA230" s="0"/>
      <c r="KCB230" s="0"/>
      <c r="KCC230" s="0"/>
      <c r="KCD230" s="0"/>
      <c r="KCE230" s="0"/>
      <c r="KCF230" s="0"/>
      <c r="KCG230" s="0"/>
      <c r="KCH230" s="0"/>
      <c r="KCI230" s="0"/>
      <c r="KCJ230" s="0"/>
      <c r="KCK230" s="0"/>
      <c r="KCL230" s="0"/>
      <c r="KCM230" s="0"/>
      <c r="KCN230" s="0"/>
      <c r="KCO230" s="0"/>
      <c r="KCP230" s="0"/>
      <c r="KCQ230" s="0"/>
      <c r="KCR230" s="0"/>
      <c r="KCS230" s="0"/>
      <c r="KCT230" s="0"/>
      <c r="KCU230" s="0"/>
      <c r="KCV230" s="0"/>
      <c r="KCW230" s="0"/>
      <c r="KCX230" s="0"/>
      <c r="KCY230" s="0"/>
      <c r="KCZ230" s="0"/>
      <c r="KDA230" s="0"/>
      <c r="KDB230" s="0"/>
      <c r="KDC230" s="0"/>
      <c r="KDD230" s="0"/>
      <c r="KDE230" s="0"/>
      <c r="KDF230" s="0"/>
      <c r="KDG230" s="0"/>
      <c r="KDH230" s="0"/>
      <c r="KDI230" s="0"/>
      <c r="KDJ230" s="0"/>
      <c r="KDK230" s="0"/>
      <c r="KDL230" s="0"/>
      <c r="KDM230" s="0"/>
      <c r="KDN230" s="0"/>
      <c r="KDO230" s="0"/>
      <c r="KDP230" s="0"/>
      <c r="KDQ230" s="0"/>
      <c r="KDR230" s="0"/>
      <c r="KDS230" s="0"/>
      <c r="KDT230" s="0"/>
      <c r="KDU230" s="0"/>
      <c r="KDV230" s="0"/>
      <c r="KDW230" s="0"/>
      <c r="KDX230" s="0"/>
      <c r="KDY230" s="0"/>
      <c r="KDZ230" s="0"/>
      <c r="KEA230" s="0"/>
      <c r="KEB230" s="0"/>
      <c r="KEC230" s="0"/>
      <c r="KED230" s="0"/>
      <c r="KEE230" s="0"/>
      <c r="KEF230" s="0"/>
      <c r="KEG230" s="0"/>
      <c r="KEH230" s="0"/>
      <c r="KEI230" s="0"/>
      <c r="KEJ230" s="0"/>
      <c r="KEK230" s="0"/>
      <c r="KEL230" s="0"/>
      <c r="KEM230" s="0"/>
      <c r="KEN230" s="0"/>
      <c r="KEO230" s="0"/>
      <c r="KEP230" s="0"/>
      <c r="KEQ230" s="0"/>
      <c r="KER230" s="0"/>
      <c r="KES230" s="0"/>
      <c r="KET230" s="0"/>
      <c r="KEU230" s="0"/>
      <c r="KEV230" s="0"/>
      <c r="KEW230" s="0"/>
      <c r="KEX230" s="0"/>
      <c r="KEY230" s="0"/>
      <c r="KEZ230" s="0"/>
      <c r="KFA230" s="0"/>
      <c r="KFB230" s="0"/>
      <c r="KFC230" s="0"/>
      <c r="KFD230" s="0"/>
      <c r="KFE230" s="0"/>
      <c r="KFF230" s="0"/>
      <c r="KFG230" s="0"/>
      <c r="KFH230" s="0"/>
      <c r="KFI230" s="0"/>
      <c r="KFJ230" s="0"/>
      <c r="KFK230" s="0"/>
      <c r="KFL230" s="0"/>
      <c r="KFM230" s="0"/>
      <c r="KFN230" s="0"/>
      <c r="KFO230" s="0"/>
      <c r="KFP230" s="0"/>
      <c r="KFQ230" s="0"/>
      <c r="KFR230" s="0"/>
      <c r="KFS230" s="0"/>
      <c r="KFT230" s="0"/>
      <c r="KFU230" s="0"/>
      <c r="KFV230" s="0"/>
      <c r="KFW230" s="0"/>
      <c r="KFX230" s="0"/>
      <c r="KFY230" s="0"/>
      <c r="KFZ230" s="0"/>
      <c r="KGA230" s="0"/>
      <c r="KGB230" s="0"/>
      <c r="KGC230" s="0"/>
      <c r="KGD230" s="0"/>
      <c r="KGE230" s="0"/>
      <c r="KGF230" s="0"/>
      <c r="KGG230" s="0"/>
      <c r="KGH230" s="0"/>
      <c r="KGI230" s="0"/>
      <c r="KGJ230" s="0"/>
      <c r="KGK230" s="0"/>
      <c r="KGL230" s="0"/>
      <c r="KGM230" s="0"/>
      <c r="KGN230" s="0"/>
      <c r="KGO230" s="0"/>
      <c r="KGP230" s="0"/>
      <c r="KGQ230" s="0"/>
      <c r="KGR230" s="0"/>
      <c r="KGS230" s="0"/>
      <c r="KGT230" s="0"/>
      <c r="KGU230" s="0"/>
      <c r="KGV230" s="0"/>
      <c r="KGW230" s="0"/>
      <c r="KGX230" s="0"/>
      <c r="KGY230" s="0"/>
      <c r="KGZ230" s="0"/>
      <c r="KHA230" s="0"/>
      <c r="KHB230" s="0"/>
      <c r="KHC230" s="0"/>
      <c r="KHD230" s="0"/>
      <c r="KHE230" s="0"/>
      <c r="KHF230" s="0"/>
      <c r="KHG230" s="0"/>
      <c r="KHH230" s="0"/>
      <c r="KHI230" s="0"/>
      <c r="KHJ230" s="0"/>
      <c r="KHK230" s="0"/>
      <c r="KHL230" s="0"/>
      <c r="KHM230" s="0"/>
      <c r="KHN230" s="0"/>
      <c r="KHO230" s="0"/>
      <c r="KHP230" s="0"/>
      <c r="KHQ230" s="0"/>
      <c r="KHR230" s="0"/>
      <c r="KHS230" s="0"/>
      <c r="KHT230" s="0"/>
      <c r="KHU230" s="0"/>
      <c r="KHV230" s="0"/>
      <c r="KHW230" s="0"/>
      <c r="KHX230" s="0"/>
      <c r="KHY230" s="0"/>
      <c r="KHZ230" s="0"/>
      <c r="KIA230" s="0"/>
      <c r="KIB230" s="0"/>
      <c r="KIC230" s="0"/>
      <c r="KID230" s="0"/>
      <c r="KIE230" s="0"/>
      <c r="KIF230" s="0"/>
      <c r="KIG230" s="0"/>
      <c r="KIH230" s="0"/>
      <c r="KII230" s="0"/>
      <c r="KIJ230" s="0"/>
      <c r="KIK230" s="0"/>
      <c r="KIL230" s="0"/>
      <c r="KIM230" s="0"/>
      <c r="KIN230" s="0"/>
      <c r="KIO230" s="0"/>
      <c r="KIP230" s="0"/>
      <c r="KIQ230" s="0"/>
      <c r="KIR230" s="0"/>
      <c r="KIS230" s="0"/>
      <c r="KIT230" s="0"/>
      <c r="KIU230" s="0"/>
      <c r="KIV230" s="0"/>
      <c r="KIW230" s="0"/>
      <c r="KIX230" s="0"/>
      <c r="KIY230" s="0"/>
      <c r="KIZ230" s="0"/>
      <c r="KJA230" s="0"/>
      <c r="KJB230" s="0"/>
      <c r="KJC230" s="0"/>
      <c r="KJD230" s="0"/>
      <c r="KJE230" s="0"/>
      <c r="KJF230" s="0"/>
      <c r="KJG230" s="0"/>
      <c r="KJH230" s="0"/>
      <c r="KJI230" s="0"/>
      <c r="KJJ230" s="0"/>
      <c r="KJK230" s="0"/>
      <c r="KJL230" s="0"/>
      <c r="KJM230" s="0"/>
      <c r="KJN230" s="0"/>
      <c r="KJO230" s="0"/>
      <c r="KJP230" s="0"/>
      <c r="KJQ230" s="0"/>
      <c r="KJR230" s="0"/>
      <c r="KJS230" s="0"/>
      <c r="KJT230" s="0"/>
      <c r="KJU230" s="0"/>
      <c r="KJV230" s="0"/>
      <c r="KJW230" s="0"/>
      <c r="KJX230" s="0"/>
      <c r="KJY230" s="0"/>
      <c r="KJZ230" s="0"/>
      <c r="KKA230" s="0"/>
      <c r="KKB230" s="0"/>
      <c r="KKC230" s="0"/>
      <c r="KKD230" s="0"/>
      <c r="KKE230" s="0"/>
      <c r="KKF230" s="0"/>
      <c r="KKG230" s="0"/>
      <c r="KKH230" s="0"/>
      <c r="KKI230" s="0"/>
      <c r="KKJ230" s="0"/>
      <c r="KKK230" s="0"/>
      <c r="KKL230" s="0"/>
      <c r="KKM230" s="0"/>
      <c r="KKN230" s="0"/>
      <c r="KKO230" s="0"/>
      <c r="KKP230" s="0"/>
      <c r="KKQ230" s="0"/>
      <c r="KKR230" s="0"/>
      <c r="KKS230" s="0"/>
      <c r="KKT230" s="0"/>
      <c r="KKU230" s="0"/>
      <c r="KKV230" s="0"/>
      <c r="KKW230" s="0"/>
      <c r="KKX230" s="0"/>
      <c r="KKY230" s="0"/>
      <c r="KKZ230" s="0"/>
      <c r="KLA230" s="0"/>
      <c r="KLB230" s="0"/>
      <c r="KLC230" s="0"/>
      <c r="KLD230" s="0"/>
      <c r="KLE230" s="0"/>
      <c r="KLF230" s="0"/>
      <c r="KLG230" s="0"/>
      <c r="KLH230" s="0"/>
      <c r="KLI230" s="0"/>
      <c r="KLJ230" s="0"/>
      <c r="KLK230" s="0"/>
      <c r="KLL230" s="0"/>
      <c r="KLM230" s="0"/>
      <c r="KLN230" s="0"/>
      <c r="KLO230" s="0"/>
      <c r="KLP230" s="0"/>
      <c r="KLQ230" s="0"/>
      <c r="KLR230" s="0"/>
      <c r="KLS230" s="0"/>
      <c r="KLT230" s="0"/>
      <c r="KLU230" s="0"/>
      <c r="KLV230" s="0"/>
      <c r="KLW230" s="0"/>
      <c r="KLX230" s="0"/>
      <c r="KLY230" s="0"/>
      <c r="KLZ230" s="0"/>
      <c r="KMA230" s="0"/>
      <c r="KMB230" s="0"/>
      <c r="KMC230" s="0"/>
      <c r="KMD230" s="0"/>
      <c r="KME230" s="0"/>
      <c r="KMF230" s="0"/>
      <c r="KMG230" s="0"/>
      <c r="KMH230" s="0"/>
      <c r="KMI230" s="0"/>
      <c r="KMJ230" s="0"/>
      <c r="KMK230" s="0"/>
      <c r="KML230" s="0"/>
      <c r="KMM230" s="0"/>
      <c r="KMN230" s="0"/>
      <c r="KMO230" s="0"/>
      <c r="KMP230" s="0"/>
      <c r="KMQ230" s="0"/>
      <c r="KMR230" s="0"/>
      <c r="KMS230" s="0"/>
      <c r="KMT230" s="0"/>
      <c r="KMU230" s="0"/>
      <c r="KMV230" s="0"/>
      <c r="KMW230" s="0"/>
      <c r="KMX230" s="0"/>
      <c r="KMY230" s="0"/>
      <c r="KMZ230" s="0"/>
      <c r="KNA230" s="0"/>
      <c r="KNB230" s="0"/>
      <c r="KNC230" s="0"/>
      <c r="KND230" s="0"/>
      <c r="KNE230" s="0"/>
      <c r="KNF230" s="0"/>
      <c r="KNG230" s="0"/>
      <c r="KNH230" s="0"/>
      <c r="KNI230" s="0"/>
      <c r="KNJ230" s="0"/>
      <c r="KNK230" s="0"/>
      <c r="KNL230" s="0"/>
      <c r="KNM230" s="0"/>
      <c r="KNN230" s="0"/>
      <c r="KNO230" s="0"/>
      <c r="KNP230" s="0"/>
      <c r="KNQ230" s="0"/>
      <c r="KNR230" s="0"/>
      <c r="KNS230" s="0"/>
      <c r="KNT230" s="0"/>
      <c r="KNU230" s="0"/>
      <c r="KNV230" s="0"/>
      <c r="KNW230" s="0"/>
      <c r="KNX230" s="0"/>
      <c r="KNY230" s="0"/>
      <c r="KNZ230" s="0"/>
      <c r="KOA230" s="0"/>
      <c r="KOB230" s="0"/>
      <c r="KOC230" s="0"/>
      <c r="KOD230" s="0"/>
      <c r="KOE230" s="0"/>
      <c r="KOF230" s="0"/>
      <c r="KOG230" s="0"/>
      <c r="KOH230" s="0"/>
      <c r="KOI230" s="0"/>
      <c r="KOJ230" s="0"/>
      <c r="KOK230" s="0"/>
      <c r="KOL230" s="0"/>
      <c r="KOM230" s="0"/>
      <c r="KON230" s="0"/>
      <c r="KOO230" s="0"/>
      <c r="KOP230" s="0"/>
      <c r="KOQ230" s="0"/>
      <c r="KOR230" s="0"/>
      <c r="KOS230" s="0"/>
      <c r="KOT230" s="0"/>
      <c r="KOU230" s="0"/>
      <c r="KOV230" s="0"/>
      <c r="KOW230" s="0"/>
      <c r="KOX230" s="0"/>
      <c r="KOY230" s="0"/>
      <c r="KOZ230" s="0"/>
      <c r="KPA230" s="0"/>
      <c r="KPB230" s="0"/>
      <c r="KPC230" s="0"/>
      <c r="KPD230" s="0"/>
      <c r="KPE230" s="0"/>
      <c r="KPF230" s="0"/>
      <c r="KPG230" s="0"/>
      <c r="KPH230" s="0"/>
      <c r="KPI230" s="0"/>
      <c r="KPJ230" s="0"/>
      <c r="KPK230" s="0"/>
      <c r="KPL230" s="0"/>
      <c r="KPM230" s="0"/>
      <c r="KPN230" s="0"/>
      <c r="KPO230" s="0"/>
      <c r="KPP230" s="0"/>
      <c r="KPQ230" s="0"/>
      <c r="KPR230" s="0"/>
      <c r="KPS230" s="0"/>
      <c r="KPT230" s="0"/>
      <c r="KPU230" s="0"/>
      <c r="KPV230" s="0"/>
      <c r="KPW230" s="0"/>
      <c r="KPX230" s="0"/>
      <c r="KPY230" s="0"/>
      <c r="KPZ230" s="0"/>
      <c r="KQA230" s="0"/>
      <c r="KQB230" s="0"/>
      <c r="KQC230" s="0"/>
      <c r="KQD230" s="0"/>
      <c r="KQE230" s="0"/>
      <c r="KQF230" s="0"/>
      <c r="KQG230" s="0"/>
      <c r="KQH230" s="0"/>
      <c r="KQI230" s="0"/>
      <c r="KQJ230" s="0"/>
      <c r="KQK230" s="0"/>
      <c r="KQL230" s="0"/>
      <c r="KQM230" s="0"/>
      <c r="KQN230" s="0"/>
      <c r="KQO230" s="0"/>
      <c r="KQP230" s="0"/>
      <c r="KQQ230" s="0"/>
      <c r="KQR230" s="0"/>
      <c r="KQS230" s="0"/>
      <c r="KQT230" s="0"/>
      <c r="KQU230" s="0"/>
      <c r="KQV230" s="0"/>
      <c r="KQW230" s="0"/>
      <c r="KQX230" s="0"/>
      <c r="KQY230" s="0"/>
      <c r="KQZ230" s="0"/>
      <c r="KRA230" s="0"/>
      <c r="KRB230" s="0"/>
      <c r="KRC230" s="0"/>
      <c r="KRD230" s="0"/>
      <c r="KRE230" s="0"/>
      <c r="KRF230" s="0"/>
      <c r="KRG230" s="0"/>
      <c r="KRH230" s="0"/>
      <c r="KRI230" s="0"/>
      <c r="KRJ230" s="0"/>
      <c r="KRK230" s="0"/>
      <c r="KRL230" s="0"/>
      <c r="KRM230" s="0"/>
      <c r="KRN230" s="0"/>
      <c r="KRO230" s="0"/>
      <c r="KRP230" s="0"/>
      <c r="KRQ230" s="0"/>
      <c r="KRR230" s="0"/>
      <c r="KRS230" s="0"/>
      <c r="KRT230" s="0"/>
      <c r="KRU230" s="0"/>
      <c r="KRV230" s="0"/>
      <c r="KRW230" s="0"/>
      <c r="KRX230" s="0"/>
      <c r="KRY230" s="0"/>
      <c r="KRZ230" s="0"/>
      <c r="KSA230" s="0"/>
      <c r="KSB230" s="0"/>
      <c r="KSC230" s="0"/>
      <c r="KSD230" s="0"/>
      <c r="KSE230" s="0"/>
      <c r="KSF230" s="0"/>
      <c r="KSG230" s="0"/>
      <c r="KSH230" s="0"/>
      <c r="KSI230" s="0"/>
      <c r="KSJ230" s="0"/>
      <c r="KSK230" s="0"/>
      <c r="KSL230" s="0"/>
      <c r="KSM230" s="0"/>
      <c r="KSN230" s="0"/>
      <c r="KSO230" s="0"/>
      <c r="KSP230" s="0"/>
      <c r="KSQ230" s="0"/>
      <c r="KSR230" s="0"/>
      <c r="KSS230" s="0"/>
      <c r="KST230" s="0"/>
      <c r="KSU230" s="0"/>
      <c r="KSV230" s="0"/>
      <c r="KSW230" s="0"/>
      <c r="KSX230" s="0"/>
      <c r="KSY230" s="0"/>
      <c r="KSZ230" s="0"/>
      <c r="KTA230" s="0"/>
      <c r="KTB230" s="0"/>
      <c r="KTC230" s="0"/>
      <c r="KTD230" s="0"/>
      <c r="KTE230" s="0"/>
      <c r="KTF230" s="0"/>
      <c r="KTG230" s="0"/>
      <c r="KTH230" s="0"/>
      <c r="KTI230" s="0"/>
      <c r="KTJ230" s="0"/>
      <c r="KTK230" s="0"/>
      <c r="KTL230" s="0"/>
      <c r="KTM230" s="0"/>
      <c r="KTN230" s="0"/>
      <c r="KTO230" s="0"/>
      <c r="KTP230" s="0"/>
      <c r="KTQ230" s="0"/>
      <c r="KTR230" s="0"/>
      <c r="KTS230" s="0"/>
      <c r="KTT230" s="0"/>
      <c r="KTU230" s="0"/>
      <c r="KTV230" s="0"/>
      <c r="KTW230" s="0"/>
      <c r="KTX230" s="0"/>
      <c r="KTY230" s="0"/>
      <c r="KTZ230" s="0"/>
      <c r="KUA230" s="0"/>
      <c r="KUB230" s="0"/>
      <c r="KUC230" s="0"/>
      <c r="KUD230" s="0"/>
      <c r="KUE230" s="0"/>
      <c r="KUF230" s="0"/>
      <c r="KUG230" s="0"/>
      <c r="KUH230" s="0"/>
      <c r="KUI230" s="0"/>
      <c r="KUJ230" s="0"/>
      <c r="KUK230" s="0"/>
      <c r="KUL230" s="0"/>
      <c r="KUM230" s="0"/>
      <c r="KUN230" s="0"/>
      <c r="KUO230" s="0"/>
      <c r="KUP230" s="0"/>
      <c r="KUQ230" s="0"/>
      <c r="KUR230" s="0"/>
      <c r="KUS230" s="0"/>
      <c r="KUT230" s="0"/>
      <c r="KUU230" s="0"/>
      <c r="KUV230" s="0"/>
      <c r="KUW230" s="0"/>
      <c r="KUX230" s="0"/>
      <c r="KUY230" s="0"/>
      <c r="KUZ230" s="0"/>
      <c r="KVA230" s="0"/>
      <c r="KVB230" s="0"/>
      <c r="KVC230" s="0"/>
      <c r="KVD230" s="0"/>
      <c r="KVE230" s="0"/>
      <c r="KVF230" s="0"/>
      <c r="KVG230" s="0"/>
      <c r="KVH230" s="0"/>
      <c r="KVI230" s="0"/>
      <c r="KVJ230" s="0"/>
      <c r="KVK230" s="0"/>
      <c r="KVL230" s="0"/>
      <c r="KVM230" s="0"/>
      <c r="KVN230" s="0"/>
      <c r="KVO230" s="0"/>
      <c r="KVP230" s="0"/>
      <c r="KVQ230" s="0"/>
      <c r="KVR230" s="0"/>
      <c r="KVS230" s="0"/>
      <c r="KVT230" s="0"/>
      <c r="KVU230" s="0"/>
      <c r="KVV230" s="0"/>
      <c r="KVW230" s="0"/>
      <c r="KVX230" s="0"/>
      <c r="KVY230" s="0"/>
      <c r="KVZ230" s="0"/>
      <c r="KWA230" s="0"/>
      <c r="KWB230" s="0"/>
      <c r="KWC230" s="0"/>
      <c r="KWD230" s="0"/>
      <c r="KWE230" s="0"/>
      <c r="KWF230" s="0"/>
      <c r="KWG230" s="0"/>
      <c r="KWH230" s="0"/>
      <c r="KWI230" s="0"/>
      <c r="KWJ230" s="0"/>
      <c r="KWK230" s="0"/>
      <c r="KWL230" s="0"/>
      <c r="KWM230" s="0"/>
      <c r="KWN230" s="0"/>
      <c r="KWO230" s="0"/>
      <c r="KWP230" s="0"/>
      <c r="KWQ230" s="0"/>
      <c r="KWR230" s="0"/>
      <c r="KWS230" s="0"/>
      <c r="KWT230" s="0"/>
      <c r="KWU230" s="0"/>
      <c r="KWV230" s="0"/>
      <c r="KWW230" s="0"/>
      <c r="KWX230" s="0"/>
      <c r="KWY230" s="0"/>
      <c r="KWZ230" s="0"/>
      <c r="KXA230" s="0"/>
      <c r="KXB230" s="0"/>
      <c r="KXC230" s="0"/>
      <c r="KXD230" s="0"/>
      <c r="KXE230" s="0"/>
      <c r="KXF230" s="0"/>
      <c r="KXG230" s="0"/>
      <c r="KXH230" s="0"/>
      <c r="KXI230" s="0"/>
      <c r="KXJ230" s="0"/>
      <c r="KXK230" s="0"/>
      <c r="KXL230" s="0"/>
      <c r="KXM230" s="0"/>
      <c r="KXN230" s="0"/>
      <c r="KXO230" s="0"/>
      <c r="KXP230" s="0"/>
      <c r="KXQ230" s="0"/>
      <c r="KXR230" s="0"/>
      <c r="KXS230" s="0"/>
      <c r="KXT230" s="0"/>
      <c r="KXU230" s="0"/>
      <c r="KXV230" s="0"/>
      <c r="KXW230" s="0"/>
      <c r="KXX230" s="0"/>
      <c r="KXY230" s="0"/>
      <c r="KXZ230" s="0"/>
      <c r="KYA230" s="0"/>
      <c r="KYB230" s="0"/>
      <c r="KYC230" s="0"/>
      <c r="KYD230" s="0"/>
      <c r="KYE230" s="0"/>
      <c r="KYF230" s="0"/>
      <c r="KYG230" s="0"/>
      <c r="KYH230" s="0"/>
      <c r="KYI230" s="0"/>
      <c r="KYJ230" s="0"/>
      <c r="KYK230" s="0"/>
      <c r="KYL230" s="0"/>
      <c r="KYM230" s="0"/>
      <c r="KYN230" s="0"/>
      <c r="KYO230" s="0"/>
      <c r="KYP230" s="0"/>
      <c r="KYQ230" s="0"/>
      <c r="KYR230" s="0"/>
      <c r="KYS230" s="0"/>
      <c r="KYT230" s="0"/>
      <c r="KYU230" s="0"/>
      <c r="KYV230" s="0"/>
      <c r="KYW230" s="0"/>
      <c r="KYX230" s="0"/>
      <c r="KYY230" s="0"/>
      <c r="KYZ230" s="0"/>
      <c r="KZA230" s="0"/>
      <c r="KZB230" s="0"/>
      <c r="KZC230" s="0"/>
      <c r="KZD230" s="0"/>
      <c r="KZE230" s="0"/>
      <c r="KZF230" s="0"/>
      <c r="KZG230" s="0"/>
      <c r="KZH230" s="0"/>
      <c r="KZI230" s="0"/>
      <c r="KZJ230" s="0"/>
      <c r="KZK230" s="0"/>
      <c r="KZL230" s="0"/>
      <c r="KZM230" s="0"/>
      <c r="KZN230" s="0"/>
      <c r="KZO230" s="0"/>
      <c r="KZP230" s="0"/>
      <c r="KZQ230" s="0"/>
      <c r="KZR230" s="0"/>
      <c r="KZS230" s="0"/>
      <c r="KZT230" s="0"/>
      <c r="KZU230" s="0"/>
      <c r="KZV230" s="0"/>
      <c r="KZW230" s="0"/>
      <c r="KZX230" s="0"/>
      <c r="KZY230" s="0"/>
      <c r="KZZ230" s="0"/>
      <c r="LAA230" s="0"/>
      <c r="LAB230" s="0"/>
      <c r="LAC230" s="0"/>
      <c r="LAD230" s="0"/>
      <c r="LAE230" s="0"/>
      <c r="LAF230" s="0"/>
      <c r="LAG230" s="0"/>
      <c r="LAH230" s="0"/>
      <c r="LAI230" s="0"/>
      <c r="LAJ230" s="0"/>
      <c r="LAK230" s="0"/>
      <c r="LAL230" s="0"/>
      <c r="LAM230" s="0"/>
      <c r="LAN230" s="0"/>
      <c r="LAO230" s="0"/>
      <c r="LAP230" s="0"/>
      <c r="LAQ230" s="0"/>
      <c r="LAR230" s="0"/>
      <c r="LAS230" s="0"/>
      <c r="LAT230" s="0"/>
      <c r="LAU230" s="0"/>
      <c r="LAV230" s="0"/>
      <c r="LAW230" s="0"/>
      <c r="LAX230" s="0"/>
      <c r="LAY230" s="0"/>
      <c r="LAZ230" s="0"/>
      <c r="LBA230" s="0"/>
      <c r="LBB230" s="0"/>
      <c r="LBC230" s="0"/>
      <c r="LBD230" s="0"/>
      <c r="LBE230" s="0"/>
      <c r="LBF230" s="0"/>
      <c r="LBG230" s="0"/>
      <c r="LBH230" s="0"/>
      <c r="LBI230" s="0"/>
      <c r="LBJ230" s="0"/>
      <c r="LBK230" s="0"/>
      <c r="LBL230" s="0"/>
      <c r="LBM230" s="0"/>
      <c r="LBN230" s="0"/>
      <c r="LBO230" s="0"/>
      <c r="LBP230" s="0"/>
      <c r="LBQ230" s="0"/>
      <c r="LBR230" s="0"/>
      <c r="LBS230" s="0"/>
      <c r="LBT230" s="0"/>
      <c r="LBU230" s="0"/>
      <c r="LBV230" s="0"/>
      <c r="LBW230" s="0"/>
      <c r="LBX230" s="0"/>
      <c r="LBY230" s="0"/>
      <c r="LBZ230" s="0"/>
      <c r="LCA230" s="0"/>
      <c r="LCB230" s="0"/>
      <c r="LCC230" s="0"/>
      <c r="LCD230" s="0"/>
      <c r="LCE230" s="0"/>
      <c r="LCF230" s="0"/>
      <c r="LCG230" s="0"/>
      <c r="LCH230" s="0"/>
      <c r="LCI230" s="0"/>
      <c r="LCJ230" s="0"/>
      <c r="LCK230" s="0"/>
      <c r="LCL230" s="0"/>
      <c r="LCM230" s="0"/>
      <c r="LCN230" s="0"/>
      <c r="LCO230" s="0"/>
      <c r="LCP230" s="0"/>
      <c r="LCQ230" s="0"/>
      <c r="LCR230" s="0"/>
      <c r="LCS230" s="0"/>
      <c r="LCT230" s="0"/>
      <c r="LCU230" s="0"/>
      <c r="LCV230" s="0"/>
      <c r="LCW230" s="0"/>
      <c r="LCX230" s="0"/>
      <c r="LCY230" s="0"/>
      <c r="LCZ230" s="0"/>
      <c r="LDA230" s="0"/>
      <c r="LDB230" s="0"/>
      <c r="LDC230" s="0"/>
      <c r="LDD230" s="0"/>
      <c r="LDE230" s="0"/>
      <c r="LDF230" s="0"/>
      <c r="LDG230" s="0"/>
      <c r="LDH230" s="0"/>
      <c r="LDI230" s="0"/>
      <c r="LDJ230" s="0"/>
      <c r="LDK230" s="0"/>
      <c r="LDL230" s="0"/>
      <c r="LDM230" s="0"/>
      <c r="LDN230" s="0"/>
      <c r="LDO230" s="0"/>
      <c r="LDP230" s="0"/>
      <c r="LDQ230" s="0"/>
      <c r="LDR230" s="0"/>
      <c r="LDS230" s="0"/>
      <c r="LDT230" s="0"/>
      <c r="LDU230" s="0"/>
      <c r="LDV230" s="0"/>
      <c r="LDW230" s="0"/>
      <c r="LDX230" s="0"/>
      <c r="LDY230" s="0"/>
      <c r="LDZ230" s="0"/>
      <c r="LEA230" s="0"/>
      <c r="LEB230" s="0"/>
      <c r="LEC230" s="0"/>
      <c r="LED230" s="0"/>
      <c r="LEE230" s="0"/>
      <c r="LEF230" s="0"/>
      <c r="LEG230" s="0"/>
      <c r="LEH230" s="0"/>
      <c r="LEI230" s="0"/>
      <c r="LEJ230" s="0"/>
      <c r="LEK230" s="0"/>
      <c r="LEL230" s="0"/>
      <c r="LEM230" s="0"/>
      <c r="LEN230" s="0"/>
      <c r="LEO230" s="0"/>
      <c r="LEP230" s="0"/>
      <c r="LEQ230" s="0"/>
      <c r="LER230" s="0"/>
      <c r="LES230" s="0"/>
      <c r="LET230" s="0"/>
      <c r="LEU230" s="0"/>
      <c r="LEV230" s="0"/>
      <c r="LEW230" s="0"/>
      <c r="LEX230" s="0"/>
      <c r="LEY230" s="0"/>
      <c r="LEZ230" s="0"/>
      <c r="LFA230" s="0"/>
      <c r="LFB230" s="0"/>
      <c r="LFC230" s="0"/>
      <c r="LFD230" s="0"/>
      <c r="LFE230" s="0"/>
      <c r="LFF230" s="0"/>
      <c r="LFG230" s="0"/>
      <c r="LFH230" s="0"/>
      <c r="LFI230" s="0"/>
      <c r="LFJ230" s="0"/>
      <c r="LFK230" s="0"/>
      <c r="LFL230" s="0"/>
      <c r="LFM230" s="0"/>
      <c r="LFN230" s="0"/>
      <c r="LFO230" s="0"/>
      <c r="LFP230" s="0"/>
      <c r="LFQ230" s="0"/>
      <c r="LFR230" s="0"/>
      <c r="LFS230" s="0"/>
      <c r="LFT230" s="0"/>
      <c r="LFU230" s="0"/>
      <c r="LFV230" s="0"/>
      <c r="LFW230" s="0"/>
      <c r="LFX230" s="0"/>
      <c r="LFY230" s="0"/>
      <c r="LFZ230" s="0"/>
      <c r="LGA230" s="0"/>
      <c r="LGB230" s="0"/>
      <c r="LGC230" s="0"/>
      <c r="LGD230" s="0"/>
      <c r="LGE230" s="0"/>
      <c r="LGF230" s="0"/>
      <c r="LGG230" s="0"/>
      <c r="LGH230" s="0"/>
      <c r="LGI230" s="0"/>
      <c r="LGJ230" s="0"/>
      <c r="LGK230" s="0"/>
      <c r="LGL230" s="0"/>
      <c r="LGM230" s="0"/>
      <c r="LGN230" s="0"/>
      <c r="LGO230" s="0"/>
      <c r="LGP230" s="0"/>
      <c r="LGQ230" s="0"/>
      <c r="LGR230" s="0"/>
      <c r="LGS230" s="0"/>
      <c r="LGT230" s="0"/>
      <c r="LGU230" s="0"/>
      <c r="LGV230" s="0"/>
      <c r="LGW230" s="0"/>
      <c r="LGX230" s="0"/>
      <c r="LGY230" s="0"/>
      <c r="LGZ230" s="0"/>
      <c r="LHA230" s="0"/>
      <c r="LHB230" s="0"/>
      <c r="LHC230" s="0"/>
      <c r="LHD230" s="0"/>
      <c r="LHE230" s="0"/>
      <c r="LHF230" s="0"/>
      <c r="LHG230" s="0"/>
      <c r="LHH230" s="0"/>
      <c r="LHI230" s="0"/>
      <c r="LHJ230" s="0"/>
      <c r="LHK230" s="0"/>
      <c r="LHL230" s="0"/>
      <c r="LHM230" s="0"/>
      <c r="LHN230" s="0"/>
      <c r="LHO230" s="0"/>
      <c r="LHP230" s="0"/>
      <c r="LHQ230" s="0"/>
      <c r="LHR230" s="0"/>
      <c r="LHS230" s="0"/>
      <c r="LHT230" s="0"/>
      <c r="LHU230" s="0"/>
      <c r="LHV230" s="0"/>
      <c r="LHW230" s="0"/>
      <c r="LHX230" s="0"/>
      <c r="LHY230" s="0"/>
      <c r="LHZ230" s="0"/>
      <c r="LIA230" s="0"/>
      <c r="LIB230" s="0"/>
      <c r="LIC230" s="0"/>
      <c r="LID230" s="0"/>
      <c r="LIE230" s="0"/>
      <c r="LIF230" s="0"/>
      <c r="LIG230" s="0"/>
      <c r="LIH230" s="0"/>
      <c r="LII230" s="0"/>
      <c r="LIJ230" s="0"/>
      <c r="LIK230" s="0"/>
      <c r="LIL230" s="0"/>
      <c r="LIM230" s="0"/>
      <c r="LIN230" s="0"/>
      <c r="LIO230" s="0"/>
      <c r="LIP230" s="0"/>
      <c r="LIQ230" s="0"/>
      <c r="LIR230" s="0"/>
      <c r="LIS230" s="0"/>
      <c r="LIT230" s="0"/>
      <c r="LIU230" s="0"/>
      <c r="LIV230" s="0"/>
      <c r="LIW230" s="0"/>
      <c r="LIX230" s="0"/>
      <c r="LIY230" s="0"/>
      <c r="LIZ230" s="0"/>
      <c r="LJA230" s="0"/>
      <c r="LJB230" s="0"/>
      <c r="LJC230" s="0"/>
      <c r="LJD230" s="0"/>
      <c r="LJE230" s="0"/>
      <c r="LJF230" s="0"/>
      <c r="LJG230" s="0"/>
      <c r="LJH230" s="0"/>
      <c r="LJI230" s="0"/>
      <c r="LJJ230" s="0"/>
      <c r="LJK230" s="0"/>
      <c r="LJL230" s="0"/>
      <c r="LJM230" s="0"/>
      <c r="LJN230" s="0"/>
      <c r="LJO230" s="0"/>
      <c r="LJP230" s="0"/>
      <c r="LJQ230" s="0"/>
      <c r="LJR230" s="0"/>
      <c r="LJS230" s="0"/>
      <c r="LJT230" s="0"/>
      <c r="LJU230" s="0"/>
      <c r="LJV230" s="0"/>
      <c r="LJW230" s="0"/>
      <c r="LJX230" s="0"/>
      <c r="LJY230" s="0"/>
      <c r="LJZ230" s="0"/>
      <c r="LKA230" s="0"/>
      <c r="LKB230" s="0"/>
      <c r="LKC230" s="0"/>
      <c r="LKD230" s="0"/>
      <c r="LKE230" s="0"/>
      <c r="LKF230" s="0"/>
      <c r="LKG230" s="0"/>
      <c r="LKH230" s="0"/>
      <c r="LKI230" s="0"/>
      <c r="LKJ230" s="0"/>
      <c r="LKK230" s="0"/>
      <c r="LKL230" s="0"/>
      <c r="LKM230" s="0"/>
      <c r="LKN230" s="0"/>
      <c r="LKO230" s="0"/>
      <c r="LKP230" s="0"/>
      <c r="LKQ230" s="0"/>
      <c r="LKR230" s="0"/>
      <c r="LKS230" s="0"/>
      <c r="LKT230" s="0"/>
      <c r="LKU230" s="0"/>
      <c r="LKV230" s="0"/>
      <c r="LKW230" s="0"/>
      <c r="LKX230" s="0"/>
      <c r="LKY230" s="0"/>
      <c r="LKZ230" s="0"/>
      <c r="LLA230" s="0"/>
      <c r="LLB230" s="0"/>
      <c r="LLC230" s="0"/>
      <c r="LLD230" s="0"/>
      <c r="LLE230" s="0"/>
      <c r="LLF230" s="0"/>
      <c r="LLG230" s="0"/>
      <c r="LLH230" s="0"/>
      <c r="LLI230" s="0"/>
      <c r="LLJ230" s="0"/>
      <c r="LLK230" s="0"/>
      <c r="LLL230" s="0"/>
      <c r="LLM230" s="0"/>
      <c r="LLN230" s="0"/>
      <c r="LLO230" s="0"/>
      <c r="LLP230" s="0"/>
      <c r="LLQ230" s="0"/>
      <c r="LLR230" s="0"/>
      <c r="LLS230" s="0"/>
      <c r="LLT230" s="0"/>
      <c r="LLU230" s="0"/>
      <c r="LLV230" s="0"/>
      <c r="LLW230" s="0"/>
      <c r="LLX230" s="0"/>
      <c r="LLY230" s="0"/>
      <c r="LLZ230" s="0"/>
      <c r="LMA230" s="0"/>
      <c r="LMB230" s="0"/>
      <c r="LMC230" s="0"/>
      <c r="LMD230" s="0"/>
      <c r="LME230" s="0"/>
      <c r="LMF230" s="0"/>
      <c r="LMG230" s="0"/>
      <c r="LMH230" s="0"/>
      <c r="LMI230" s="0"/>
      <c r="LMJ230" s="0"/>
      <c r="LMK230" s="0"/>
      <c r="LML230" s="0"/>
      <c r="LMM230" s="0"/>
      <c r="LMN230" s="0"/>
      <c r="LMO230" s="0"/>
      <c r="LMP230" s="0"/>
      <c r="LMQ230" s="0"/>
      <c r="LMR230" s="0"/>
      <c r="LMS230" s="0"/>
      <c r="LMT230" s="0"/>
      <c r="LMU230" s="0"/>
      <c r="LMV230" s="0"/>
      <c r="LMW230" s="0"/>
      <c r="LMX230" s="0"/>
      <c r="LMY230" s="0"/>
      <c r="LMZ230" s="0"/>
      <c r="LNA230" s="0"/>
      <c r="LNB230" s="0"/>
      <c r="LNC230" s="0"/>
      <c r="LND230" s="0"/>
      <c r="LNE230" s="0"/>
      <c r="LNF230" s="0"/>
      <c r="LNG230" s="0"/>
      <c r="LNH230" s="0"/>
      <c r="LNI230" s="0"/>
      <c r="LNJ230" s="0"/>
      <c r="LNK230" s="0"/>
      <c r="LNL230" s="0"/>
      <c r="LNM230" s="0"/>
      <c r="LNN230" s="0"/>
      <c r="LNO230" s="0"/>
      <c r="LNP230" s="0"/>
      <c r="LNQ230" s="0"/>
      <c r="LNR230" s="0"/>
      <c r="LNS230" s="0"/>
      <c r="LNT230" s="0"/>
      <c r="LNU230" s="0"/>
      <c r="LNV230" s="0"/>
      <c r="LNW230" s="0"/>
      <c r="LNX230" s="0"/>
      <c r="LNY230" s="0"/>
      <c r="LNZ230" s="0"/>
      <c r="LOA230" s="0"/>
      <c r="LOB230" s="0"/>
      <c r="LOC230" s="0"/>
      <c r="LOD230" s="0"/>
      <c r="LOE230" s="0"/>
      <c r="LOF230" s="0"/>
      <c r="LOG230" s="0"/>
      <c r="LOH230" s="0"/>
      <c r="LOI230" s="0"/>
      <c r="LOJ230" s="0"/>
      <c r="LOK230" s="0"/>
      <c r="LOL230" s="0"/>
      <c r="LOM230" s="0"/>
      <c r="LON230" s="0"/>
      <c r="LOO230" s="0"/>
      <c r="LOP230" s="0"/>
      <c r="LOQ230" s="0"/>
      <c r="LOR230" s="0"/>
      <c r="LOS230" s="0"/>
      <c r="LOT230" s="0"/>
      <c r="LOU230" s="0"/>
      <c r="LOV230" s="0"/>
      <c r="LOW230" s="0"/>
      <c r="LOX230" s="0"/>
      <c r="LOY230" s="0"/>
      <c r="LOZ230" s="0"/>
      <c r="LPA230" s="0"/>
      <c r="LPB230" s="0"/>
      <c r="LPC230" s="0"/>
      <c r="LPD230" s="0"/>
      <c r="LPE230" s="0"/>
      <c r="LPF230" s="0"/>
      <c r="LPG230" s="0"/>
      <c r="LPH230" s="0"/>
      <c r="LPI230" s="0"/>
      <c r="LPJ230" s="0"/>
      <c r="LPK230" s="0"/>
      <c r="LPL230" s="0"/>
      <c r="LPM230" s="0"/>
      <c r="LPN230" s="0"/>
      <c r="LPO230" s="0"/>
      <c r="LPP230" s="0"/>
      <c r="LPQ230" s="0"/>
      <c r="LPR230" s="0"/>
      <c r="LPS230" s="0"/>
      <c r="LPT230" s="0"/>
      <c r="LPU230" s="0"/>
      <c r="LPV230" s="0"/>
      <c r="LPW230" s="0"/>
      <c r="LPX230" s="0"/>
      <c r="LPY230" s="0"/>
      <c r="LPZ230" s="0"/>
      <c r="LQA230" s="0"/>
      <c r="LQB230" s="0"/>
      <c r="LQC230" s="0"/>
      <c r="LQD230" s="0"/>
      <c r="LQE230" s="0"/>
      <c r="LQF230" s="0"/>
      <c r="LQG230" s="0"/>
      <c r="LQH230" s="0"/>
      <c r="LQI230" s="0"/>
      <c r="LQJ230" s="0"/>
      <c r="LQK230" s="0"/>
      <c r="LQL230" s="0"/>
      <c r="LQM230" s="0"/>
      <c r="LQN230" s="0"/>
      <c r="LQO230" s="0"/>
      <c r="LQP230" s="0"/>
      <c r="LQQ230" s="0"/>
      <c r="LQR230" s="0"/>
      <c r="LQS230" s="0"/>
      <c r="LQT230" s="0"/>
      <c r="LQU230" s="0"/>
      <c r="LQV230" s="0"/>
      <c r="LQW230" s="0"/>
      <c r="LQX230" s="0"/>
      <c r="LQY230" s="0"/>
      <c r="LQZ230" s="0"/>
      <c r="LRA230" s="0"/>
      <c r="LRB230" s="0"/>
      <c r="LRC230" s="0"/>
      <c r="LRD230" s="0"/>
      <c r="LRE230" s="0"/>
      <c r="LRF230" s="0"/>
      <c r="LRG230" s="0"/>
      <c r="LRH230" s="0"/>
      <c r="LRI230" s="0"/>
      <c r="LRJ230" s="0"/>
      <c r="LRK230" s="0"/>
      <c r="LRL230" s="0"/>
      <c r="LRM230" s="0"/>
      <c r="LRN230" s="0"/>
      <c r="LRO230" s="0"/>
      <c r="LRP230" s="0"/>
      <c r="LRQ230" s="0"/>
      <c r="LRR230" s="0"/>
      <c r="LRS230" s="0"/>
      <c r="LRT230" s="0"/>
      <c r="LRU230" s="0"/>
      <c r="LRV230" s="0"/>
      <c r="LRW230" s="0"/>
      <c r="LRX230" s="0"/>
      <c r="LRY230" s="0"/>
      <c r="LRZ230" s="0"/>
      <c r="LSA230" s="0"/>
      <c r="LSB230" s="0"/>
      <c r="LSC230" s="0"/>
      <c r="LSD230" s="0"/>
      <c r="LSE230" s="0"/>
      <c r="LSF230" s="0"/>
      <c r="LSG230" s="0"/>
      <c r="LSH230" s="0"/>
      <c r="LSI230" s="0"/>
      <c r="LSJ230" s="0"/>
      <c r="LSK230" s="0"/>
      <c r="LSL230" s="0"/>
      <c r="LSM230" s="0"/>
      <c r="LSN230" s="0"/>
      <c r="LSO230" s="0"/>
      <c r="LSP230" s="0"/>
      <c r="LSQ230" s="0"/>
      <c r="LSR230" s="0"/>
      <c r="LSS230" s="0"/>
      <c r="LST230" s="0"/>
      <c r="LSU230" s="0"/>
      <c r="LSV230" s="0"/>
      <c r="LSW230" s="0"/>
      <c r="LSX230" s="0"/>
      <c r="LSY230" s="0"/>
      <c r="LSZ230" s="0"/>
      <c r="LTA230" s="0"/>
      <c r="LTB230" s="0"/>
      <c r="LTC230" s="0"/>
      <c r="LTD230" s="0"/>
      <c r="LTE230" s="0"/>
      <c r="LTF230" s="0"/>
      <c r="LTG230" s="0"/>
      <c r="LTH230" s="0"/>
      <c r="LTI230" s="0"/>
      <c r="LTJ230" s="0"/>
      <c r="LTK230" s="0"/>
      <c r="LTL230" s="0"/>
      <c r="LTM230" s="0"/>
      <c r="LTN230" s="0"/>
      <c r="LTO230" s="0"/>
      <c r="LTP230" s="0"/>
      <c r="LTQ230" s="0"/>
      <c r="LTR230" s="0"/>
      <c r="LTS230" s="0"/>
      <c r="LTT230" s="0"/>
      <c r="LTU230" s="0"/>
      <c r="LTV230" s="0"/>
      <c r="LTW230" s="0"/>
      <c r="LTX230" s="0"/>
      <c r="LTY230" s="0"/>
      <c r="LTZ230" s="0"/>
      <c r="LUA230" s="0"/>
      <c r="LUB230" s="0"/>
      <c r="LUC230" s="0"/>
      <c r="LUD230" s="0"/>
      <c r="LUE230" s="0"/>
      <c r="LUF230" s="0"/>
      <c r="LUG230" s="0"/>
      <c r="LUH230" s="0"/>
      <c r="LUI230" s="0"/>
      <c r="LUJ230" s="0"/>
      <c r="LUK230" s="0"/>
      <c r="LUL230" s="0"/>
      <c r="LUM230" s="0"/>
      <c r="LUN230" s="0"/>
      <c r="LUO230" s="0"/>
      <c r="LUP230" s="0"/>
      <c r="LUQ230" s="0"/>
      <c r="LUR230" s="0"/>
      <c r="LUS230" s="0"/>
      <c r="LUT230" s="0"/>
      <c r="LUU230" s="0"/>
      <c r="LUV230" s="0"/>
      <c r="LUW230" s="0"/>
      <c r="LUX230" s="0"/>
      <c r="LUY230" s="0"/>
      <c r="LUZ230" s="0"/>
      <c r="LVA230" s="0"/>
      <c r="LVB230" s="0"/>
      <c r="LVC230" s="0"/>
      <c r="LVD230" s="0"/>
      <c r="LVE230" s="0"/>
      <c r="LVF230" s="0"/>
      <c r="LVG230" s="0"/>
      <c r="LVH230" s="0"/>
      <c r="LVI230" s="0"/>
      <c r="LVJ230" s="0"/>
      <c r="LVK230" s="0"/>
      <c r="LVL230" s="0"/>
      <c r="LVM230" s="0"/>
      <c r="LVN230" s="0"/>
      <c r="LVO230" s="0"/>
      <c r="LVP230" s="0"/>
      <c r="LVQ230" s="0"/>
      <c r="LVR230" s="0"/>
      <c r="LVS230" s="0"/>
      <c r="LVT230" s="0"/>
      <c r="LVU230" s="0"/>
      <c r="LVV230" s="0"/>
      <c r="LVW230" s="0"/>
      <c r="LVX230" s="0"/>
      <c r="LVY230" s="0"/>
      <c r="LVZ230" s="0"/>
      <c r="LWA230" s="0"/>
      <c r="LWB230" s="0"/>
      <c r="LWC230" s="0"/>
      <c r="LWD230" s="0"/>
      <c r="LWE230" s="0"/>
      <c r="LWF230" s="0"/>
      <c r="LWG230" s="0"/>
      <c r="LWH230" s="0"/>
      <c r="LWI230" s="0"/>
      <c r="LWJ230" s="0"/>
      <c r="LWK230" s="0"/>
      <c r="LWL230" s="0"/>
      <c r="LWM230" s="0"/>
      <c r="LWN230" s="0"/>
      <c r="LWO230" s="0"/>
      <c r="LWP230" s="0"/>
      <c r="LWQ230" s="0"/>
      <c r="LWR230" s="0"/>
      <c r="LWS230" s="0"/>
      <c r="LWT230" s="0"/>
      <c r="LWU230" s="0"/>
      <c r="LWV230" s="0"/>
      <c r="LWW230" s="0"/>
      <c r="LWX230" s="0"/>
      <c r="LWY230" s="0"/>
      <c r="LWZ230" s="0"/>
      <c r="LXA230" s="0"/>
      <c r="LXB230" s="0"/>
      <c r="LXC230" s="0"/>
      <c r="LXD230" s="0"/>
      <c r="LXE230" s="0"/>
      <c r="LXF230" s="0"/>
      <c r="LXG230" s="0"/>
      <c r="LXH230" s="0"/>
      <c r="LXI230" s="0"/>
      <c r="LXJ230" s="0"/>
      <c r="LXK230" s="0"/>
      <c r="LXL230" s="0"/>
      <c r="LXM230" s="0"/>
      <c r="LXN230" s="0"/>
      <c r="LXO230" s="0"/>
      <c r="LXP230" s="0"/>
      <c r="LXQ230" s="0"/>
      <c r="LXR230" s="0"/>
      <c r="LXS230" s="0"/>
      <c r="LXT230" s="0"/>
      <c r="LXU230" s="0"/>
      <c r="LXV230" s="0"/>
      <c r="LXW230" s="0"/>
      <c r="LXX230" s="0"/>
      <c r="LXY230" s="0"/>
      <c r="LXZ230" s="0"/>
      <c r="LYA230" s="0"/>
      <c r="LYB230" s="0"/>
      <c r="LYC230" s="0"/>
      <c r="LYD230" s="0"/>
      <c r="LYE230" s="0"/>
      <c r="LYF230" s="0"/>
      <c r="LYG230" s="0"/>
      <c r="LYH230" s="0"/>
      <c r="LYI230" s="0"/>
      <c r="LYJ230" s="0"/>
      <c r="LYK230" s="0"/>
      <c r="LYL230" s="0"/>
      <c r="LYM230" s="0"/>
      <c r="LYN230" s="0"/>
      <c r="LYO230" s="0"/>
      <c r="LYP230" s="0"/>
      <c r="LYQ230" s="0"/>
      <c r="LYR230" s="0"/>
      <c r="LYS230" s="0"/>
      <c r="LYT230" s="0"/>
      <c r="LYU230" s="0"/>
      <c r="LYV230" s="0"/>
      <c r="LYW230" s="0"/>
      <c r="LYX230" s="0"/>
      <c r="LYY230" s="0"/>
      <c r="LYZ230" s="0"/>
      <c r="LZA230" s="0"/>
      <c r="LZB230" s="0"/>
      <c r="LZC230" s="0"/>
      <c r="LZD230" s="0"/>
      <c r="LZE230" s="0"/>
      <c r="LZF230" s="0"/>
      <c r="LZG230" s="0"/>
      <c r="LZH230" s="0"/>
      <c r="LZI230" s="0"/>
      <c r="LZJ230" s="0"/>
      <c r="LZK230" s="0"/>
      <c r="LZL230" s="0"/>
      <c r="LZM230" s="0"/>
      <c r="LZN230" s="0"/>
      <c r="LZO230" s="0"/>
      <c r="LZP230" s="0"/>
      <c r="LZQ230" s="0"/>
      <c r="LZR230" s="0"/>
      <c r="LZS230" s="0"/>
      <c r="LZT230" s="0"/>
      <c r="LZU230" s="0"/>
      <c r="LZV230" s="0"/>
      <c r="LZW230" s="0"/>
      <c r="LZX230" s="0"/>
      <c r="LZY230" s="0"/>
      <c r="LZZ230" s="0"/>
      <c r="MAA230" s="0"/>
      <c r="MAB230" s="0"/>
      <c r="MAC230" s="0"/>
      <c r="MAD230" s="0"/>
      <c r="MAE230" s="0"/>
      <c r="MAF230" s="0"/>
      <c r="MAG230" s="0"/>
      <c r="MAH230" s="0"/>
      <c r="MAI230" s="0"/>
      <c r="MAJ230" s="0"/>
      <c r="MAK230" s="0"/>
      <c r="MAL230" s="0"/>
      <c r="MAM230" s="0"/>
      <c r="MAN230" s="0"/>
      <c r="MAO230" s="0"/>
      <c r="MAP230" s="0"/>
      <c r="MAQ230" s="0"/>
      <c r="MAR230" s="0"/>
      <c r="MAS230" s="0"/>
      <c r="MAT230" s="0"/>
      <c r="MAU230" s="0"/>
      <c r="MAV230" s="0"/>
      <c r="MAW230" s="0"/>
      <c r="MAX230" s="0"/>
      <c r="MAY230" s="0"/>
      <c r="MAZ230" s="0"/>
      <c r="MBA230" s="0"/>
      <c r="MBB230" s="0"/>
      <c r="MBC230" s="0"/>
      <c r="MBD230" s="0"/>
      <c r="MBE230" s="0"/>
      <c r="MBF230" s="0"/>
      <c r="MBG230" s="0"/>
      <c r="MBH230" s="0"/>
      <c r="MBI230" s="0"/>
      <c r="MBJ230" s="0"/>
      <c r="MBK230" s="0"/>
      <c r="MBL230" s="0"/>
      <c r="MBM230" s="0"/>
      <c r="MBN230" s="0"/>
      <c r="MBO230" s="0"/>
      <c r="MBP230" s="0"/>
      <c r="MBQ230" s="0"/>
      <c r="MBR230" s="0"/>
      <c r="MBS230" s="0"/>
      <c r="MBT230" s="0"/>
      <c r="MBU230" s="0"/>
      <c r="MBV230" s="0"/>
      <c r="MBW230" s="0"/>
      <c r="MBX230" s="0"/>
      <c r="MBY230" s="0"/>
      <c r="MBZ230" s="0"/>
      <c r="MCA230" s="0"/>
      <c r="MCB230" s="0"/>
      <c r="MCC230" s="0"/>
      <c r="MCD230" s="0"/>
      <c r="MCE230" s="0"/>
      <c r="MCF230" s="0"/>
      <c r="MCG230" s="0"/>
      <c r="MCH230" s="0"/>
      <c r="MCI230" s="0"/>
      <c r="MCJ230" s="0"/>
      <c r="MCK230" s="0"/>
      <c r="MCL230" s="0"/>
      <c r="MCM230" s="0"/>
      <c r="MCN230" s="0"/>
      <c r="MCO230" s="0"/>
      <c r="MCP230" s="0"/>
      <c r="MCQ230" s="0"/>
      <c r="MCR230" s="0"/>
      <c r="MCS230" s="0"/>
      <c r="MCT230" s="0"/>
      <c r="MCU230" s="0"/>
      <c r="MCV230" s="0"/>
      <c r="MCW230" s="0"/>
      <c r="MCX230" s="0"/>
      <c r="MCY230" s="0"/>
      <c r="MCZ230" s="0"/>
      <c r="MDA230" s="0"/>
      <c r="MDB230" s="0"/>
      <c r="MDC230" s="0"/>
      <c r="MDD230" s="0"/>
      <c r="MDE230" s="0"/>
      <c r="MDF230" s="0"/>
      <c r="MDG230" s="0"/>
      <c r="MDH230" s="0"/>
      <c r="MDI230" s="0"/>
      <c r="MDJ230" s="0"/>
      <c r="MDK230" s="0"/>
      <c r="MDL230" s="0"/>
      <c r="MDM230" s="0"/>
      <c r="MDN230" s="0"/>
      <c r="MDO230" s="0"/>
      <c r="MDP230" s="0"/>
      <c r="MDQ230" s="0"/>
      <c r="MDR230" s="0"/>
      <c r="MDS230" s="0"/>
      <c r="MDT230" s="0"/>
      <c r="MDU230" s="0"/>
      <c r="MDV230" s="0"/>
      <c r="MDW230" s="0"/>
      <c r="MDX230" s="0"/>
      <c r="MDY230" s="0"/>
      <c r="MDZ230" s="0"/>
      <c r="MEA230" s="0"/>
      <c r="MEB230" s="0"/>
      <c r="MEC230" s="0"/>
      <c r="MED230" s="0"/>
      <c r="MEE230" s="0"/>
      <c r="MEF230" s="0"/>
      <c r="MEG230" s="0"/>
      <c r="MEH230" s="0"/>
      <c r="MEI230" s="0"/>
      <c r="MEJ230" s="0"/>
      <c r="MEK230" s="0"/>
      <c r="MEL230" s="0"/>
      <c r="MEM230" s="0"/>
      <c r="MEN230" s="0"/>
      <c r="MEO230" s="0"/>
      <c r="MEP230" s="0"/>
      <c r="MEQ230" s="0"/>
      <c r="MER230" s="0"/>
      <c r="MES230" s="0"/>
      <c r="MET230" s="0"/>
      <c r="MEU230" s="0"/>
      <c r="MEV230" s="0"/>
      <c r="MEW230" s="0"/>
      <c r="MEX230" s="0"/>
      <c r="MEY230" s="0"/>
      <c r="MEZ230" s="0"/>
      <c r="MFA230" s="0"/>
      <c r="MFB230" s="0"/>
      <c r="MFC230" s="0"/>
      <c r="MFD230" s="0"/>
      <c r="MFE230" s="0"/>
      <c r="MFF230" s="0"/>
      <c r="MFG230" s="0"/>
      <c r="MFH230" s="0"/>
      <c r="MFI230" s="0"/>
      <c r="MFJ230" s="0"/>
      <c r="MFK230" s="0"/>
      <c r="MFL230" s="0"/>
      <c r="MFM230" s="0"/>
      <c r="MFN230" s="0"/>
      <c r="MFO230" s="0"/>
      <c r="MFP230" s="0"/>
      <c r="MFQ230" s="0"/>
      <c r="MFR230" s="0"/>
      <c r="MFS230" s="0"/>
      <c r="MFT230" s="0"/>
      <c r="MFU230" s="0"/>
      <c r="MFV230" s="0"/>
      <c r="MFW230" s="0"/>
      <c r="MFX230" s="0"/>
      <c r="MFY230" s="0"/>
      <c r="MFZ230" s="0"/>
      <c r="MGA230" s="0"/>
      <c r="MGB230" s="0"/>
      <c r="MGC230" s="0"/>
      <c r="MGD230" s="0"/>
      <c r="MGE230" s="0"/>
      <c r="MGF230" s="0"/>
      <c r="MGG230" s="0"/>
      <c r="MGH230" s="0"/>
      <c r="MGI230" s="0"/>
      <c r="MGJ230" s="0"/>
      <c r="MGK230" s="0"/>
      <c r="MGL230" s="0"/>
      <c r="MGM230" s="0"/>
      <c r="MGN230" s="0"/>
      <c r="MGO230" s="0"/>
      <c r="MGP230" s="0"/>
      <c r="MGQ230" s="0"/>
      <c r="MGR230" s="0"/>
      <c r="MGS230" s="0"/>
      <c r="MGT230" s="0"/>
      <c r="MGU230" s="0"/>
      <c r="MGV230" s="0"/>
      <c r="MGW230" s="0"/>
      <c r="MGX230" s="0"/>
      <c r="MGY230" s="0"/>
      <c r="MGZ230" s="0"/>
      <c r="MHA230" s="0"/>
      <c r="MHB230" s="0"/>
      <c r="MHC230" s="0"/>
      <c r="MHD230" s="0"/>
      <c r="MHE230" s="0"/>
      <c r="MHF230" s="0"/>
      <c r="MHG230" s="0"/>
      <c r="MHH230" s="0"/>
      <c r="MHI230" s="0"/>
      <c r="MHJ230" s="0"/>
      <c r="MHK230" s="0"/>
      <c r="MHL230" s="0"/>
      <c r="MHM230" s="0"/>
      <c r="MHN230" s="0"/>
      <c r="MHO230" s="0"/>
      <c r="MHP230" s="0"/>
      <c r="MHQ230" s="0"/>
      <c r="MHR230" s="0"/>
      <c r="MHS230" s="0"/>
      <c r="MHT230" s="0"/>
      <c r="MHU230" s="0"/>
      <c r="MHV230" s="0"/>
      <c r="MHW230" s="0"/>
      <c r="MHX230" s="0"/>
      <c r="MHY230" s="0"/>
      <c r="MHZ230" s="0"/>
      <c r="MIA230" s="0"/>
      <c r="MIB230" s="0"/>
      <c r="MIC230" s="0"/>
      <c r="MID230" s="0"/>
      <c r="MIE230" s="0"/>
      <c r="MIF230" s="0"/>
      <c r="MIG230" s="0"/>
      <c r="MIH230" s="0"/>
      <c r="MII230" s="0"/>
      <c r="MIJ230" s="0"/>
      <c r="MIK230" s="0"/>
      <c r="MIL230" s="0"/>
      <c r="MIM230" s="0"/>
      <c r="MIN230" s="0"/>
      <c r="MIO230" s="0"/>
      <c r="MIP230" s="0"/>
      <c r="MIQ230" s="0"/>
      <c r="MIR230" s="0"/>
      <c r="MIS230" s="0"/>
      <c r="MIT230" s="0"/>
      <c r="MIU230" s="0"/>
      <c r="MIV230" s="0"/>
      <c r="MIW230" s="0"/>
      <c r="MIX230" s="0"/>
      <c r="MIY230" s="0"/>
      <c r="MIZ230" s="0"/>
      <c r="MJA230" s="0"/>
      <c r="MJB230" s="0"/>
      <c r="MJC230" s="0"/>
      <c r="MJD230" s="0"/>
      <c r="MJE230" s="0"/>
      <c r="MJF230" s="0"/>
      <c r="MJG230" s="0"/>
      <c r="MJH230" s="0"/>
      <c r="MJI230" s="0"/>
      <c r="MJJ230" s="0"/>
      <c r="MJK230" s="0"/>
      <c r="MJL230" s="0"/>
      <c r="MJM230" s="0"/>
      <c r="MJN230" s="0"/>
      <c r="MJO230" s="0"/>
      <c r="MJP230" s="0"/>
      <c r="MJQ230" s="0"/>
      <c r="MJR230" s="0"/>
      <c r="MJS230" s="0"/>
      <c r="MJT230" s="0"/>
      <c r="MJU230" s="0"/>
      <c r="MJV230" s="0"/>
      <c r="MJW230" s="0"/>
      <c r="MJX230" s="0"/>
      <c r="MJY230" s="0"/>
      <c r="MJZ230" s="0"/>
      <c r="MKA230" s="0"/>
      <c r="MKB230" s="0"/>
      <c r="MKC230" s="0"/>
      <c r="MKD230" s="0"/>
      <c r="MKE230" s="0"/>
      <c r="MKF230" s="0"/>
      <c r="MKG230" s="0"/>
      <c r="MKH230" s="0"/>
      <c r="MKI230" s="0"/>
      <c r="MKJ230" s="0"/>
      <c r="MKK230" s="0"/>
      <c r="MKL230" s="0"/>
      <c r="MKM230" s="0"/>
      <c r="MKN230" s="0"/>
      <c r="MKO230" s="0"/>
      <c r="MKP230" s="0"/>
      <c r="MKQ230" s="0"/>
      <c r="MKR230" s="0"/>
      <c r="MKS230" s="0"/>
      <c r="MKT230" s="0"/>
      <c r="MKU230" s="0"/>
      <c r="MKV230" s="0"/>
      <c r="MKW230" s="0"/>
      <c r="MKX230" s="0"/>
      <c r="MKY230" s="0"/>
      <c r="MKZ230" s="0"/>
      <c r="MLA230" s="0"/>
      <c r="MLB230" s="0"/>
      <c r="MLC230" s="0"/>
      <c r="MLD230" s="0"/>
      <c r="MLE230" s="0"/>
      <c r="MLF230" s="0"/>
      <c r="MLG230" s="0"/>
      <c r="MLH230" s="0"/>
      <c r="MLI230" s="0"/>
      <c r="MLJ230" s="0"/>
      <c r="MLK230" s="0"/>
      <c r="MLL230" s="0"/>
      <c r="MLM230" s="0"/>
      <c r="MLN230" s="0"/>
      <c r="MLO230" s="0"/>
      <c r="MLP230" s="0"/>
      <c r="MLQ230" s="0"/>
      <c r="MLR230" s="0"/>
      <c r="MLS230" s="0"/>
      <c r="MLT230" s="0"/>
      <c r="MLU230" s="0"/>
      <c r="MLV230" s="0"/>
      <c r="MLW230" s="0"/>
      <c r="MLX230" s="0"/>
      <c r="MLY230" s="0"/>
      <c r="MLZ230" s="0"/>
      <c r="MMA230" s="0"/>
      <c r="MMB230" s="0"/>
      <c r="MMC230" s="0"/>
      <c r="MMD230" s="0"/>
      <c r="MME230" s="0"/>
      <c r="MMF230" s="0"/>
      <c r="MMG230" s="0"/>
      <c r="MMH230" s="0"/>
      <c r="MMI230" s="0"/>
      <c r="MMJ230" s="0"/>
      <c r="MMK230" s="0"/>
      <c r="MML230" s="0"/>
      <c r="MMM230" s="0"/>
      <c r="MMN230" s="0"/>
      <c r="MMO230" s="0"/>
      <c r="MMP230" s="0"/>
      <c r="MMQ230" s="0"/>
      <c r="MMR230" s="0"/>
      <c r="MMS230" s="0"/>
      <c r="MMT230" s="0"/>
      <c r="MMU230" s="0"/>
      <c r="MMV230" s="0"/>
      <c r="MMW230" s="0"/>
      <c r="MMX230" s="0"/>
      <c r="MMY230" s="0"/>
      <c r="MMZ230" s="0"/>
      <c r="MNA230" s="0"/>
      <c r="MNB230" s="0"/>
      <c r="MNC230" s="0"/>
      <c r="MND230" s="0"/>
      <c r="MNE230" s="0"/>
      <c r="MNF230" s="0"/>
      <c r="MNG230" s="0"/>
      <c r="MNH230" s="0"/>
      <c r="MNI230" s="0"/>
      <c r="MNJ230" s="0"/>
      <c r="MNK230" s="0"/>
      <c r="MNL230" s="0"/>
      <c r="MNM230" s="0"/>
      <c r="MNN230" s="0"/>
      <c r="MNO230" s="0"/>
      <c r="MNP230" s="0"/>
      <c r="MNQ230" s="0"/>
      <c r="MNR230" s="0"/>
      <c r="MNS230" s="0"/>
      <c r="MNT230" s="0"/>
      <c r="MNU230" s="0"/>
      <c r="MNV230" s="0"/>
      <c r="MNW230" s="0"/>
      <c r="MNX230" s="0"/>
      <c r="MNY230" s="0"/>
      <c r="MNZ230" s="0"/>
      <c r="MOA230" s="0"/>
      <c r="MOB230" s="0"/>
      <c r="MOC230" s="0"/>
      <c r="MOD230" s="0"/>
      <c r="MOE230" s="0"/>
      <c r="MOF230" s="0"/>
      <c r="MOG230" s="0"/>
      <c r="MOH230" s="0"/>
      <c r="MOI230" s="0"/>
      <c r="MOJ230" s="0"/>
      <c r="MOK230" s="0"/>
      <c r="MOL230" s="0"/>
      <c r="MOM230" s="0"/>
      <c r="MON230" s="0"/>
      <c r="MOO230" s="0"/>
      <c r="MOP230" s="0"/>
      <c r="MOQ230" s="0"/>
      <c r="MOR230" s="0"/>
      <c r="MOS230" s="0"/>
      <c r="MOT230" s="0"/>
      <c r="MOU230" s="0"/>
      <c r="MOV230" s="0"/>
      <c r="MOW230" s="0"/>
      <c r="MOX230" s="0"/>
      <c r="MOY230" s="0"/>
      <c r="MOZ230" s="0"/>
      <c r="MPA230" s="0"/>
      <c r="MPB230" s="0"/>
      <c r="MPC230" s="0"/>
      <c r="MPD230" s="0"/>
      <c r="MPE230" s="0"/>
      <c r="MPF230" s="0"/>
      <c r="MPG230" s="0"/>
      <c r="MPH230" s="0"/>
      <c r="MPI230" s="0"/>
      <c r="MPJ230" s="0"/>
      <c r="MPK230" s="0"/>
      <c r="MPL230" s="0"/>
      <c r="MPM230" s="0"/>
      <c r="MPN230" s="0"/>
      <c r="MPO230" s="0"/>
      <c r="MPP230" s="0"/>
      <c r="MPQ230" s="0"/>
      <c r="MPR230" s="0"/>
      <c r="MPS230" s="0"/>
      <c r="MPT230" s="0"/>
      <c r="MPU230" s="0"/>
      <c r="MPV230" s="0"/>
      <c r="MPW230" s="0"/>
      <c r="MPX230" s="0"/>
      <c r="MPY230" s="0"/>
      <c r="MPZ230" s="0"/>
      <c r="MQA230" s="0"/>
      <c r="MQB230" s="0"/>
      <c r="MQC230" s="0"/>
      <c r="MQD230" s="0"/>
      <c r="MQE230" s="0"/>
      <c r="MQF230" s="0"/>
      <c r="MQG230" s="0"/>
      <c r="MQH230" s="0"/>
      <c r="MQI230" s="0"/>
      <c r="MQJ230" s="0"/>
      <c r="MQK230" s="0"/>
      <c r="MQL230" s="0"/>
      <c r="MQM230" s="0"/>
      <c r="MQN230" s="0"/>
      <c r="MQO230" s="0"/>
      <c r="MQP230" s="0"/>
      <c r="MQQ230" s="0"/>
      <c r="MQR230" s="0"/>
      <c r="MQS230" s="0"/>
      <c r="MQT230" s="0"/>
      <c r="MQU230" s="0"/>
      <c r="MQV230" s="0"/>
      <c r="MQW230" s="0"/>
      <c r="MQX230" s="0"/>
      <c r="MQY230" s="0"/>
      <c r="MQZ230" s="0"/>
      <c r="MRA230" s="0"/>
      <c r="MRB230" s="0"/>
      <c r="MRC230" s="0"/>
      <c r="MRD230" s="0"/>
      <c r="MRE230" s="0"/>
      <c r="MRF230" s="0"/>
      <c r="MRG230" s="0"/>
      <c r="MRH230" s="0"/>
      <c r="MRI230" s="0"/>
      <c r="MRJ230" s="0"/>
      <c r="MRK230" s="0"/>
      <c r="MRL230" s="0"/>
      <c r="MRM230" s="0"/>
      <c r="MRN230" s="0"/>
      <c r="MRO230" s="0"/>
      <c r="MRP230" s="0"/>
      <c r="MRQ230" s="0"/>
      <c r="MRR230" s="0"/>
      <c r="MRS230" s="0"/>
      <c r="MRT230" s="0"/>
      <c r="MRU230" s="0"/>
      <c r="MRV230" s="0"/>
      <c r="MRW230" s="0"/>
      <c r="MRX230" s="0"/>
      <c r="MRY230" s="0"/>
      <c r="MRZ230" s="0"/>
      <c r="MSA230" s="0"/>
      <c r="MSB230" s="0"/>
      <c r="MSC230" s="0"/>
      <c r="MSD230" s="0"/>
      <c r="MSE230" s="0"/>
      <c r="MSF230" s="0"/>
      <c r="MSG230" s="0"/>
      <c r="MSH230" s="0"/>
      <c r="MSI230" s="0"/>
      <c r="MSJ230" s="0"/>
      <c r="MSK230" s="0"/>
      <c r="MSL230" s="0"/>
      <c r="MSM230" s="0"/>
      <c r="MSN230" s="0"/>
      <c r="MSO230" s="0"/>
      <c r="MSP230" s="0"/>
      <c r="MSQ230" s="0"/>
      <c r="MSR230" s="0"/>
      <c r="MSS230" s="0"/>
      <c r="MST230" s="0"/>
      <c r="MSU230" s="0"/>
      <c r="MSV230" s="0"/>
      <c r="MSW230" s="0"/>
      <c r="MSX230" s="0"/>
      <c r="MSY230" s="0"/>
      <c r="MSZ230" s="0"/>
      <c r="MTA230" s="0"/>
      <c r="MTB230" s="0"/>
      <c r="MTC230" s="0"/>
      <c r="MTD230" s="0"/>
      <c r="MTE230" s="0"/>
      <c r="MTF230" s="0"/>
      <c r="MTG230" s="0"/>
      <c r="MTH230" s="0"/>
      <c r="MTI230" s="0"/>
      <c r="MTJ230" s="0"/>
      <c r="MTK230" s="0"/>
      <c r="MTL230" s="0"/>
      <c r="MTM230" s="0"/>
      <c r="MTN230" s="0"/>
      <c r="MTO230" s="0"/>
      <c r="MTP230" s="0"/>
      <c r="MTQ230" s="0"/>
      <c r="MTR230" s="0"/>
      <c r="MTS230" s="0"/>
      <c r="MTT230" s="0"/>
      <c r="MTU230" s="0"/>
      <c r="MTV230" s="0"/>
      <c r="MTW230" s="0"/>
      <c r="MTX230" s="0"/>
      <c r="MTY230" s="0"/>
      <c r="MTZ230" s="0"/>
      <c r="MUA230" s="0"/>
      <c r="MUB230" s="0"/>
      <c r="MUC230" s="0"/>
      <c r="MUD230" s="0"/>
      <c r="MUE230" s="0"/>
      <c r="MUF230" s="0"/>
      <c r="MUG230" s="0"/>
      <c r="MUH230" s="0"/>
      <c r="MUI230" s="0"/>
      <c r="MUJ230" s="0"/>
      <c r="MUK230" s="0"/>
      <c r="MUL230" s="0"/>
      <c r="MUM230" s="0"/>
      <c r="MUN230" s="0"/>
      <c r="MUO230" s="0"/>
      <c r="MUP230" s="0"/>
      <c r="MUQ230" s="0"/>
      <c r="MUR230" s="0"/>
      <c r="MUS230" s="0"/>
      <c r="MUT230" s="0"/>
      <c r="MUU230" s="0"/>
      <c r="MUV230" s="0"/>
      <c r="MUW230" s="0"/>
      <c r="MUX230" s="0"/>
      <c r="MUY230" s="0"/>
      <c r="MUZ230" s="0"/>
      <c r="MVA230" s="0"/>
      <c r="MVB230" s="0"/>
      <c r="MVC230" s="0"/>
      <c r="MVD230" s="0"/>
      <c r="MVE230" s="0"/>
      <c r="MVF230" s="0"/>
      <c r="MVG230" s="0"/>
      <c r="MVH230" s="0"/>
      <c r="MVI230" s="0"/>
      <c r="MVJ230" s="0"/>
      <c r="MVK230" s="0"/>
      <c r="MVL230" s="0"/>
      <c r="MVM230" s="0"/>
      <c r="MVN230" s="0"/>
      <c r="MVO230" s="0"/>
      <c r="MVP230" s="0"/>
      <c r="MVQ230" s="0"/>
      <c r="MVR230" s="0"/>
      <c r="MVS230" s="0"/>
      <c r="MVT230" s="0"/>
      <c r="MVU230" s="0"/>
      <c r="MVV230" s="0"/>
      <c r="MVW230" s="0"/>
      <c r="MVX230" s="0"/>
      <c r="MVY230" s="0"/>
      <c r="MVZ230" s="0"/>
      <c r="MWA230" s="0"/>
      <c r="MWB230" s="0"/>
      <c r="MWC230" s="0"/>
      <c r="MWD230" s="0"/>
      <c r="MWE230" s="0"/>
      <c r="MWF230" s="0"/>
      <c r="MWG230" s="0"/>
      <c r="MWH230" s="0"/>
      <c r="MWI230" s="0"/>
      <c r="MWJ230" s="0"/>
      <c r="MWK230" s="0"/>
      <c r="MWL230" s="0"/>
      <c r="MWM230" s="0"/>
      <c r="MWN230" s="0"/>
      <c r="MWO230" s="0"/>
      <c r="MWP230" s="0"/>
      <c r="MWQ230" s="0"/>
      <c r="MWR230" s="0"/>
      <c r="MWS230" s="0"/>
      <c r="MWT230" s="0"/>
      <c r="MWU230" s="0"/>
      <c r="MWV230" s="0"/>
      <c r="MWW230" s="0"/>
      <c r="MWX230" s="0"/>
      <c r="MWY230" s="0"/>
      <c r="MWZ230" s="0"/>
      <c r="MXA230" s="0"/>
      <c r="MXB230" s="0"/>
      <c r="MXC230" s="0"/>
      <c r="MXD230" s="0"/>
      <c r="MXE230" s="0"/>
      <c r="MXF230" s="0"/>
      <c r="MXG230" s="0"/>
      <c r="MXH230" s="0"/>
      <c r="MXI230" s="0"/>
      <c r="MXJ230" s="0"/>
      <c r="MXK230" s="0"/>
      <c r="MXL230" s="0"/>
      <c r="MXM230" s="0"/>
      <c r="MXN230" s="0"/>
      <c r="MXO230" s="0"/>
      <c r="MXP230" s="0"/>
      <c r="MXQ230" s="0"/>
      <c r="MXR230" s="0"/>
      <c r="MXS230" s="0"/>
      <c r="MXT230" s="0"/>
      <c r="MXU230" s="0"/>
      <c r="MXV230" s="0"/>
      <c r="MXW230" s="0"/>
      <c r="MXX230" s="0"/>
      <c r="MXY230" s="0"/>
      <c r="MXZ230" s="0"/>
      <c r="MYA230" s="0"/>
      <c r="MYB230" s="0"/>
      <c r="MYC230" s="0"/>
      <c r="MYD230" s="0"/>
      <c r="MYE230" s="0"/>
      <c r="MYF230" s="0"/>
      <c r="MYG230" s="0"/>
      <c r="MYH230" s="0"/>
      <c r="MYI230" s="0"/>
      <c r="MYJ230" s="0"/>
      <c r="MYK230" s="0"/>
      <c r="MYL230" s="0"/>
      <c r="MYM230" s="0"/>
      <c r="MYN230" s="0"/>
      <c r="MYO230" s="0"/>
      <c r="MYP230" s="0"/>
      <c r="MYQ230" s="0"/>
      <c r="MYR230" s="0"/>
      <c r="MYS230" s="0"/>
      <c r="MYT230" s="0"/>
      <c r="MYU230" s="0"/>
      <c r="MYV230" s="0"/>
      <c r="MYW230" s="0"/>
      <c r="MYX230" s="0"/>
      <c r="MYY230" s="0"/>
      <c r="MYZ230" s="0"/>
      <c r="MZA230" s="0"/>
      <c r="MZB230" s="0"/>
      <c r="MZC230" s="0"/>
      <c r="MZD230" s="0"/>
      <c r="MZE230" s="0"/>
      <c r="MZF230" s="0"/>
      <c r="MZG230" s="0"/>
      <c r="MZH230" s="0"/>
      <c r="MZI230" s="0"/>
      <c r="MZJ230" s="0"/>
      <c r="MZK230" s="0"/>
      <c r="MZL230" s="0"/>
      <c r="MZM230" s="0"/>
      <c r="MZN230" s="0"/>
      <c r="MZO230" s="0"/>
      <c r="MZP230" s="0"/>
      <c r="MZQ230" s="0"/>
      <c r="MZR230" s="0"/>
      <c r="MZS230" s="0"/>
      <c r="MZT230" s="0"/>
      <c r="MZU230" s="0"/>
      <c r="MZV230" s="0"/>
      <c r="MZW230" s="0"/>
      <c r="MZX230" s="0"/>
      <c r="MZY230" s="0"/>
      <c r="MZZ230" s="0"/>
      <c r="NAA230" s="0"/>
      <c r="NAB230" s="0"/>
      <c r="NAC230" s="0"/>
      <c r="NAD230" s="0"/>
      <c r="NAE230" s="0"/>
      <c r="NAF230" s="0"/>
      <c r="NAG230" s="0"/>
      <c r="NAH230" s="0"/>
      <c r="NAI230" s="0"/>
      <c r="NAJ230" s="0"/>
      <c r="NAK230" s="0"/>
      <c r="NAL230" s="0"/>
      <c r="NAM230" s="0"/>
      <c r="NAN230" s="0"/>
      <c r="NAO230" s="0"/>
      <c r="NAP230" s="0"/>
      <c r="NAQ230" s="0"/>
      <c r="NAR230" s="0"/>
      <c r="NAS230" s="0"/>
      <c r="NAT230" s="0"/>
      <c r="NAU230" s="0"/>
      <c r="NAV230" s="0"/>
      <c r="NAW230" s="0"/>
      <c r="NAX230" s="0"/>
      <c r="NAY230" s="0"/>
      <c r="NAZ230" s="0"/>
      <c r="NBA230" s="0"/>
      <c r="NBB230" s="0"/>
      <c r="NBC230" s="0"/>
      <c r="NBD230" s="0"/>
      <c r="NBE230" s="0"/>
      <c r="NBF230" s="0"/>
      <c r="NBG230" s="0"/>
      <c r="NBH230" s="0"/>
      <c r="NBI230" s="0"/>
      <c r="NBJ230" s="0"/>
      <c r="NBK230" s="0"/>
      <c r="NBL230" s="0"/>
      <c r="NBM230" s="0"/>
      <c r="NBN230" s="0"/>
      <c r="NBO230" s="0"/>
      <c r="NBP230" s="0"/>
      <c r="NBQ230" s="0"/>
      <c r="NBR230" s="0"/>
      <c r="NBS230" s="0"/>
      <c r="NBT230" s="0"/>
      <c r="NBU230" s="0"/>
      <c r="NBV230" s="0"/>
      <c r="NBW230" s="0"/>
      <c r="NBX230" s="0"/>
      <c r="NBY230" s="0"/>
      <c r="NBZ230" s="0"/>
      <c r="NCA230" s="0"/>
      <c r="NCB230" s="0"/>
      <c r="NCC230" s="0"/>
      <c r="NCD230" s="0"/>
      <c r="NCE230" s="0"/>
      <c r="NCF230" s="0"/>
      <c r="NCG230" s="0"/>
      <c r="NCH230" s="0"/>
      <c r="NCI230" s="0"/>
      <c r="NCJ230" s="0"/>
      <c r="NCK230" s="0"/>
      <c r="NCL230" s="0"/>
      <c r="NCM230" s="0"/>
      <c r="NCN230" s="0"/>
      <c r="NCO230" s="0"/>
      <c r="NCP230" s="0"/>
      <c r="NCQ230" s="0"/>
      <c r="NCR230" s="0"/>
      <c r="NCS230" s="0"/>
      <c r="NCT230" s="0"/>
      <c r="NCU230" s="0"/>
      <c r="NCV230" s="0"/>
      <c r="NCW230" s="0"/>
      <c r="NCX230" s="0"/>
      <c r="NCY230" s="0"/>
      <c r="NCZ230" s="0"/>
      <c r="NDA230" s="0"/>
      <c r="NDB230" s="0"/>
      <c r="NDC230" s="0"/>
      <c r="NDD230" s="0"/>
      <c r="NDE230" s="0"/>
      <c r="NDF230" s="0"/>
      <c r="NDG230" s="0"/>
      <c r="NDH230" s="0"/>
      <c r="NDI230" s="0"/>
      <c r="NDJ230" s="0"/>
      <c r="NDK230" s="0"/>
      <c r="NDL230" s="0"/>
      <c r="NDM230" s="0"/>
      <c r="NDN230" s="0"/>
      <c r="NDO230" s="0"/>
      <c r="NDP230" s="0"/>
      <c r="NDQ230" s="0"/>
      <c r="NDR230" s="0"/>
      <c r="NDS230" s="0"/>
      <c r="NDT230" s="0"/>
      <c r="NDU230" s="0"/>
      <c r="NDV230" s="0"/>
      <c r="NDW230" s="0"/>
      <c r="NDX230" s="0"/>
      <c r="NDY230" s="0"/>
      <c r="NDZ230" s="0"/>
      <c r="NEA230" s="0"/>
      <c r="NEB230" s="0"/>
      <c r="NEC230" s="0"/>
      <c r="NED230" s="0"/>
      <c r="NEE230" s="0"/>
      <c r="NEF230" s="0"/>
      <c r="NEG230" s="0"/>
      <c r="NEH230" s="0"/>
      <c r="NEI230" s="0"/>
      <c r="NEJ230" s="0"/>
      <c r="NEK230" s="0"/>
      <c r="NEL230" s="0"/>
      <c r="NEM230" s="0"/>
      <c r="NEN230" s="0"/>
      <c r="NEO230" s="0"/>
      <c r="NEP230" s="0"/>
      <c r="NEQ230" s="0"/>
      <c r="NER230" s="0"/>
      <c r="NES230" s="0"/>
      <c r="NET230" s="0"/>
      <c r="NEU230" s="0"/>
      <c r="NEV230" s="0"/>
      <c r="NEW230" s="0"/>
      <c r="NEX230" s="0"/>
      <c r="NEY230" s="0"/>
      <c r="NEZ230" s="0"/>
      <c r="NFA230" s="0"/>
      <c r="NFB230" s="0"/>
      <c r="NFC230" s="0"/>
      <c r="NFD230" s="0"/>
      <c r="NFE230" s="0"/>
      <c r="NFF230" s="0"/>
      <c r="NFG230" s="0"/>
      <c r="NFH230" s="0"/>
      <c r="NFI230" s="0"/>
      <c r="NFJ230" s="0"/>
      <c r="NFK230" s="0"/>
      <c r="NFL230" s="0"/>
      <c r="NFM230" s="0"/>
      <c r="NFN230" s="0"/>
      <c r="NFO230" s="0"/>
      <c r="NFP230" s="0"/>
      <c r="NFQ230" s="0"/>
      <c r="NFR230" s="0"/>
      <c r="NFS230" s="0"/>
      <c r="NFT230" s="0"/>
      <c r="NFU230" s="0"/>
      <c r="NFV230" s="0"/>
      <c r="NFW230" s="0"/>
      <c r="NFX230" s="0"/>
      <c r="NFY230" s="0"/>
      <c r="NFZ230" s="0"/>
      <c r="NGA230" s="0"/>
      <c r="NGB230" s="0"/>
      <c r="NGC230" s="0"/>
      <c r="NGD230" s="0"/>
      <c r="NGE230" s="0"/>
      <c r="NGF230" s="0"/>
      <c r="NGG230" s="0"/>
      <c r="NGH230" s="0"/>
      <c r="NGI230" s="0"/>
      <c r="NGJ230" s="0"/>
      <c r="NGK230" s="0"/>
      <c r="NGL230" s="0"/>
      <c r="NGM230" s="0"/>
      <c r="NGN230" s="0"/>
      <c r="NGO230" s="0"/>
      <c r="NGP230" s="0"/>
      <c r="NGQ230" s="0"/>
      <c r="NGR230" s="0"/>
      <c r="NGS230" s="0"/>
      <c r="NGT230" s="0"/>
      <c r="NGU230" s="0"/>
      <c r="NGV230" s="0"/>
      <c r="NGW230" s="0"/>
      <c r="NGX230" s="0"/>
      <c r="NGY230" s="0"/>
      <c r="NGZ230" s="0"/>
      <c r="NHA230" s="0"/>
      <c r="NHB230" s="0"/>
      <c r="NHC230" s="0"/>
      <c r="NHD230" s="0"/>
      <c r="NHE230" s="0"/>
      <c r="NHF230" s="0"/>
      <c r="NHG230" s="0"/>
      <c r="NHH230" s="0"/>
      <c r="NHI230" s="0"/>
      <c r="NHJ230" s="0"/>
      <c r="NHK230" s="0"/>
      <c r="NHL230" s="0"/>
      <c r="NHM230" s="0"/>
      <c r="NHN230" s="0"/>
      <c r="NHO230" s="0"/>
      <c r="NHP230" s="0"/>
      <c r="NHQ230" s="0"/>
      <c r="NHR230" s="0"/>
      <c r="NHS230" s="0"/>
      <c r="NHT230" s="0"/>
      <c r="NHU230" s="0"/>
      <c r="NHV230" s="0"/>
      <c r="NHW230" s="0"/>
      <c r="NHX230" s="0"/>
      <c r="NHY230" s="0"/>
      <c r="NHZ230" s="0"/>
      <c r="NIA230" s="0"/>
      <c r="NIB230" s="0"/>
      <c r="NIC230" s="0"/>
      <c r="NID230" s="0"/>
      <c r="NIE230" s="0"/>
      <c r="NIF230" s="0"/>
      <c r="NIG230" s="0"/>
      <c r="NIH230" s="0"/>
      <c r="NII230" s="0"/>
      <c r="NIJ230" s="0"/>
      <c r="NIK230" s="0"/>
      <c r="NIL230" s="0"/>
      <c r="NIM230" s="0"/>
      <c r="NIN230" s="0"/>
      <c r="NIO230" s="0"/>
      <c r="NIP230" s="0"/>
      <c r="NIQ230" s="0"/>
      <c r="NIR230" s="0"/>
      <c r="NIS230" s="0"/>
      <c r="NIT230" s="0"/>
      <c r="NIU230" s="0"/>
      <c r="NIV230" s="0"/>
      <c r="NIW230" s="0"/>
      <c r="NIX230" s="0"/>
      <c r="NIY230" s="0"/>
      <c r="NIZ230" s="0"/>
      <c r="NJA230" s="0"/>
      <c r="NJB230" s="0"/>
      <c r="NJC230" s="0"/>
      <c r="NJD230" s="0"/>
      <c r="NJE230" s="0"/>
      <c r="NJF230" s="0"/>
      <c r="NJG230" s="0"/>
      <c r="NJH230" s="0"/>
      <c r="NJI230" s="0"/>
      <c r="NJJ230" s="0"/>
      <c r="NJK230" s="0"/>
      <c r="NJL230" s="0"/>
      <c r="NJM230" s="0"/>
      <c r="NJN230" s="0"/>
      <c r="NJO230" s="0"/>
      <c r="NJP230" s="0"/>
      <c r="NJQ230" s="0"/>
      <c r="NJR230" s="0"/>
      <c r="NJS230" s="0"/>
      <c r="NJT230" s="0"/>
      <c r="NJU230" s="0"/>
      <c r="NJV230" s="0"/>
      <c r="NJW230" s="0"/>
      <c r="NJX230" s="0"/>
      <c r="NJY230" s="0"/>
      <c r="NJZ230" s="0"/>
      <c r="NKA230" s="0"/>
      <c r="NKB230" s="0"/>
      <c r="NKC230" s="0"/>
      <c r="NKD230" s="0"/>
      <c r="NKE230" s="0"/>
      <c r="NKF230" s="0"/>
      <c r="NKG230" s="0"/>
      <c r="NKH230" s="0"/>
      <c r="NKI230" s="0"/>
      <c r="NKJ230" s="0"/>
      <c r="NKK230" s="0"/>
      <c r="NKL230" s="0"/>
      <c r="NKM230" s="0"/>
      <c r="NKN230" s="0"/>
      <c r="NKO230" s="0"/>
      <c r="NKP230" s="0"/>
      <c r="NKQ230" s="0"/>
      <c r="NKR230" s="0"/>
      <c r="NKS230" s="0"/>
      <c r="NKT230" s="0"/>
      <c r="NKU230" s="0"/>
      <c r="NKV230" s="0"/>
      <c r="NKW230" s="0"/>
      <c r="NKX230" s="0"/>
      <c r="NKY230" s="0"/>
      <c r="NKZ230" s="0"/>
      <c r="NLA230" s="0"/>
      <c r="NLB230" s="0"/>
      <c r="NLC230" s="0"/>
      <c r="NLD230" s="0"/>
      <c r="NLE230" s="0"/>
      <c r="NLF230" s="0"/>
      <c r="NLG230" s="0"/>
      <c r="NLH230" s="0"/>
      <c r="NLI230" s="0"/>
      <c r="NLJ230" s="0"/>
      <c r="NLK230" s="0"/>
      <c r="NLL230" s="0"/>
      <c r="NLM230" s="0"/>
      <c r="NLN230" s="0"/>
      <c r="NLO230" s="0"/>
      <c r="NLP230" s="0"/>
      <c r="NLQ230" s="0"/>
      <c r="NLR230" s="0"/>
      <c r="NLS230" s="0"/>
      <c r="NLT230" s="0"/>
      <c r="NLU230" s="0"/>
      <c r="NLV230" s="0"/>
      <c r="NLW230" s="0"/>
      <c r="NLX230" s="0"/>
      <c r="NLY230" s="0"/>
      <c r="NLZ230" s="0"/>
      <c r="NMA230" s="0"/>
      <c r="NMB230" s="0"/>
      <c r="NMC230" s="0"/>
      <c r="NMD230" s="0"/>
      <c r="NME230" s="0"/>
      <c r="NMF230" s="0"/>
      <c r="NMG230" s="0"/>
      <c r="NMH230" s="0"/>
      <c r="NMI230" s="0"/>
      <c r="NMJ230" s="0"/>
      <c r="NMK230" s="0"/>
      <c r="NML230" s="0"/>
      <c r="NMM230" s="0"/>
      <c r="NMN230" s="0"/>
      <c r="NMO230" s="0"/>
      <c r="NMP230" s="0"/>
      <c r="NMQ230" s="0"/>
      <c r="NMR230" s="0"/>
      <c r="NMS230" s="0"/>
      <c r="NMT230" s="0"/>
      <c r="NMU230" s="0"/>
      <c r="NMV230" s="0"/>
      <c r="NMW230" s="0"/>
      <c r="NMX230" s="0"/>
      <c r="NMY230" s="0"/>
      <c r="NMZ230" s="0"/>
      <c r="NNA230" s="0"/>
      <c r="NNB230" s="0"/>
      <c r="NNC230" s="0"/>
      <c r="NND230" s="0"/>
      <c r="NNE230" s="0"/>
      <c r="NNF230" s="0"/>
      <c r="NNG230" s="0"/>
      <c r="NNH230" s="0"/>
      <c r="NNI230" s="0"/>
      <c r="NNJ230" s="0"/>
      <c r="NNK230" s="0"/>
      <c r="NNL230" s="0"/>
      <c r="NNM230" s="0"/>
      <c r="NNN230" s="0"/>
      <c r="NNO230" s="0"/>
      <c r="NNP230" s="0"/>
      <c r="NNQ230" s="0"/>
      <c r="NNR230" s="0"/>
      <c r="NNS230" s="0"/>
      <c r="NNT230" s="0"/>
      <c r="NNU230" s="0"/>
      <c r="NNV230" s="0"/>
      <c r="NNW230" s="0"/>
      <c r="NNX230" s="0"/>
      <c r="NNY230" s="0"/>
      <c r="NNZ230" s="0"/>
      <c r="NOA230" s="0"/>
      <c r="NOB230" s="0"/>
      <c r="NOC230" s="0"/>
      <c r="NOD230" s="0"/>
      <c r="NOE230" s="0"/>
      <c r="NOF230" s="0"/>
      <c r="NOG230" s="0"/>
      <c r="NOH230" s="0"/>
      <c r="NOI230" s="0"/>
      <c r="NOJ230" s="0"/>
      <c r="NOK230" s="0"/>
      <c r="NOL230" s="0"/>
      <c r="NOM230" s="0"/>
      <c r="NON230" s="0"/>
      <c r="NOO230" s="0"/>
      <c r="NOP230" s="0"/>
      <c r="NOQ230" s="0"/>
      <c r="NOR230" s="0"/>
      <c r="NOS230" s="0"/>
      <c r="NOT230" s="0"/>
      <c r="NOU230" s="0"/>
      <c r="NOV230" s="0"/>
      <c r="NOW230" s="0"/>
      <c r="NOX230" s="0"/>
      <c r="NOY230" s="0"/>
      <c r="NOZ230" s="0"/>
      <c r="NPA230" s="0"/>
      <c r="NPB230" s="0"/>
      <c r="NPC230" s="0"/>
      <c r="NPD230" s="0"/>
      <c r="NPE230" s="0"/>
      <c r="NPF230" s="0"/>
      <c r="NPG230" s="0"/>
      <c r="NPH230" s="0"/>
      <c r="NPI230" s="0"/>
      <c r="NPJ230" s="0"/>
      <c r="NPK230" s="0"/>
      <c r="NPL230" s="0"/>
      <c r="NPM230" s="0"/>
      <c r="NPN230" s="0"/>
      <c r="NPO230" s="0"/>
      <c r="NPP230" s="0"/>
      <c r="NPQ230" s="0"/>
      <c r="NPR230" s="0"/>
      <c r="NPS230" s="0"/>
      <c r="NPT230" s="0"/>
      <c r="NPU230" s="0"/>
      <c r="NPV230" s="0"/>
      <c r="NPW230" s="0"/>
      <c r="NPX230" s="0"/>
      <c r="NPY230" s="0"/>
      <c r="NPZ230" s="0"/>
      <c r="NQA230" s="0"/>
      <c r="NQB230" s="0"/>
      <c r="NQC230" s="0"/>
      <c r="NQD230" s="0"/>
      <c r="NQE230" s="0"/>
      <c r="NQF230" s="0"/>
      <c r="NQG230" s="0"/>
      <c r="NQH230" s="0"/>
      <c r="NQI230" s="0"/>
      <c r="NQJ230" s="0"/>
      <c r="NQK230" s="0"/>
      <c r="NQL230" s="0"/>
      <c r="NQM230" s="0"/>
      <c r="NQN230" s="0"/>
      <c r="NQO230" s="0"/>
      <c r="NQP230" s="0"/>
      <c r="NQQ230" s="0"/>
      <c r="NQR230" s="0"/>
      <c r="NQS230" s="0"/>
      <c r="NQT230" s="0"/>
      <c r="NQU230" s="0"/>
      <c r="NQV230" s="0"/>
      <c r="NQW230" s="0"/>
      <c r="NQX230" s="0"/>
      <c r="NQY230" s="0"/>
      <c r="NQZ230" s="0"/>
      <c r="NRA230" s="0"/>
      <c r="NRB230" s="0"/>
      <c r="NRC230" s="0"/>
      <c r="NRD230" s="0"/>
      <c r="NRE230" s="0"/>
      <c r="NRF230" s="0"/>
      <c r="NRG230" s="0"/>
      <c r="NRH230" s="0"/>
      <c r="NRI230" s="0"/>
      <c r="NRJ230" s="0"/>
      <c r="NRK230" s="0"/>
      <c r="NRL230" s="0"/>
      <c r="NRM230" s="0"/>
      <c r="NRN230" s="0"/>
      <c r="NRO230" s="0"/>
      <c r="NRP230" s="0"/>
      <c r="NRQ230" s="0"/>
      <c r="NRR230" s="0"/>
      <c r="NRS230" s="0"/>
      <c r="NRT230" s="0"/>
      <c r="NRU230" s="0"/>
      <c r="NRV230" s="0"/>
      <c r="NRW230" s="0"/>
      <c r="NRX230" s="0"/>
      <c r="NRY230" s="0"/>
      <c r="NRZ230" s="0"/>
      <c r="NSA230" s="0"/>
      <c r="NSB230" s="0"/>
      <c r="NSC230" s="0"/>
      <c r="NSD230" s="0"/>
      <c r="NSE230" s="0"/>
      <c r="NSF230" s="0"/>
      <c r="NSG230" s="0"/>
      <c r="NSH230" s="0"/>
      <c r="NSI230" s="0"/>
      <c r="NSJ230" s="0"/>
      <c r="NSK230" s="0"/>
      <c r="NSL230" s="0"/>
      <c r="NSM230" s="0"/>
      <c r="NSN230" s="0"/>
      <c r="NSO230" s="0"/>
      <c r="NSP230" s="0"/>
      <c r="NSQ230" s="0"/>
      <c r="NSR230" s="0"/>
      <c r="NSS230" s="0"/>
      <c r="NST230" s="0"/>
      <c r="NSU230" s="0"/>
      <c r="NSV230" s="0"/>
      <c r="NSW230" s="0"/>
      <c r="NSX230" s="0"/>
      <c r="NSY230" s="0"/>
      <c r="NSZ230" s="0"/>
      <c r="NTA230" s="0"/>
      <c r="NTB230" s="0"/>
      <c r="NTC230" s="0"/>
      <c r="NTD230" s="0"/>
      <c r="NTE230" s="0"/>
      <c r="NTF230" s="0"/>
      <c r="NTG230" s="0"/>
      <c r="NTH230" s="0"/>
      <c r="NTI230" s="0"/>
      <c r="NTJ230" s="0"/>
      <c r="NTK230" s="0"/>
      <c r="NTL230" s="0"/>
      <c r="NTM230" s="0"/>
      <c r="NTN230" s="0"/>
      <c r="NTO230" s="0"/>
      <c r="NTP230" s="0"/>
      <c r="NTQ230" s="0"/>
      <c r="NTR230" s="0"/>
      <c r="NTS230" s="0"/>
      <c r="NTT230" s="0"/>
      <c r="NTU230" s="0"/>
      <c r="NTV230" s="0"/>
      <c r="NTW230" s="0"/>
      <c r="NTX230" s="0"/>
      <c r="NTY230" s="0"/>
      <c r="NTZ230" s="0"/>
      <c r="NUA230" s="0"/>
      <c r="NUB230" s="0"/>
      <c r="NUC230" s="0"/>
      <c r="NUD230" s="0"/>
      <c r="NUE230" s="0"/>
      <c r="NUF230" s="0"/>
      <c r="NUG230" s="0"/>
      <c r="NUH230" s="0"/>
      <c r="NUI230" s="0"/>
      <c r="NUJ230" s="0"/>
      <c r="NUK230" s="0"/>
      <c r="NUL230" s="0"/>
      <c r="NUM230" s="0"/>
      <c r="NUN230" s="0"/>
      <c r="NUO230" s="0"/>
      <c r="NUP230" s="0"/>
      <c r="NUQ230" s="0"/>
      <c r="NUR230" s="0"/>
      <c r="NUS230" s="0"/>
      <c r="NUT230" s="0"/>
      <c r="NUU230" s="0"/>
      <c r="NUV230" s="0"/>
      <c r="NUW230" s="0"/>
      <c r="NUX230" s="0"/>
      <c r="NUY230" s="0"/>
      <c r="NUZ230" s="0"/>
      <c r="NVA230" s="0"/>
      <c r="NVB230" s="0"/>
      <c r="NVC230" s="0"/>
      <c r="NVD230" s="0"/>
      <c r="NVE230" s="0"/>
      <c r="NVF230" s="0"/>
      <c r="NVG230" s="0"/>
      <c r="NVH230" s="0"/>
      <c r="NVI230" s="0"/>
      <c r="NVJ230" s="0"/>
      <c r="NVK230" s="0"/>
      <c r="NVL230" s="0"/>
      <c r="NVM230" s="0"/>
      <c r="NVN230" s="0"/>
      <c r="NVO230" s="0"/>
      <c r="NVP230" s="0"/>
      <c r="NVQ230" s="0"/>
      <c r="NVR230" s="0"/>
      <c r="NVS230" s="0"/>
      <c r="NVT230" s="0"/>
      <c r="NVU230" s="0"/>
      <c r="NVV230" s="0"/>
      <c r="NVW230" s="0"/>
      <c r="NVX230" s="0"/>
      <c r="NVY230" s="0"/>
      <c r="NVZ230" s="0"/>
      <c r="NWA230" s="0"/>
      <c r="NWB230" s="0"/>
      <c r="NWC230" s="0"/>
      <c r="NWD230" s="0"/>
      <c r="NWE230" s="0"/>
      <c r="NWF230" s="0"/>
      <c r="NWG230" s="0"/>
      <c r="NWH230" s="0"/>
      <c r="NWI230" s="0"/>
      <c r="NWJ230" s="0"/>
      <c r="NWK230" s="0"/>
      <c r="NWL230" s="0"/>
      <c r="NWM230" s="0"/>
      <c r="NWN230" s="0"/>
      <c r="NWO230" s="0"/>
      <c r="NWP230" s="0"/>
      <c r="NWQ230" s="0"/>
      <c r="NWR230" s="0"/>
      <c r="NWS230" s="0"/>
      <c r="NWT230" s="0"/>
      <c r="NWU230" s="0"/>
      <c r="NWV230" s="0"/>
      <c r="NWW230" s="0"/>
      <c r="NWX230" s="0"/>
      <c r="NWY230" s="0"/>
      <c r="NWZ230" s="0"/>
      <c r="NXA230" s="0"/>
      <c r="NXB230" s="0"/>
      <c r="NXC230" s="0"/>
      <c r="NXD230" s="0"/>
      <c r="NXE230" s="0"/>
      <c r="NXF230" s="0"/>
      <c r="NXG230" s="0"/>
      <c r="NXH230" s="0"/>
      <c r="NXI230" s="0"/>
      <c r="NXJ230" s="0"/>
      <c r="NXK230" s="0"/>
      <c r="NXL230" s="0"/>
      <c r="NXM230" s="0"/>
      <c r="NXN230" s="0"/>
      <c r="NXO230" s="0"/>
      <c r="NXP230" s="0"/>
      <c r="NXQ230" s="0"/>
      <c r="NXR230" s="0"/>
      <c r="NXS230" s="0"/>
      <c r="NXT230" s="0"/>
      <c r="NXU230" s="0"/>
      <c r="NXV230" s="0"/>
      <c r="NXW230" s="0"/>
      <c r="NXX230" s="0"/>
      <c r="NXY230" s="0"/>
      <c r="NXZ230" s="0"/>
      <c r="NYA230" s="0"/>
      <c r="NYB230" s="0"/>
      <c r="NYC230" s="0"/>
      <c r="NYD230" s="0"/>
      <c r="NYE230" s="0"/>
      <c r="NYF230" s="0"/>
      <c r="NYG230" s="0"/>
      <c r="NYH230" s="0"/>
      <c r="NYI230" s="0"/>
      <c r="NYJ230" s="0"/>
      <c r="NYK230" s="0"/>
      <c r="NYL230" s="0"/>
      <c r="NYM230" s="0"/>
      <c r="NYN230" s="0"/>
      <c r="NYO230" s="0"/>
      <c r="NYP230" s="0"/>
      <c r="NYQ230" s="0"/>
      <c r="NYR230" s="0"/>
      <c r="NYS230" s="0"/>
      <c r="NYT230" s="0"/>
      <c r="NYU230" s="0"/>
      <c r="NYV230" s="0"/>
      <c r="NYW230" s="0"/>
      <c r="NYX230" s="0"/>
      <c r="NYY230" s="0"/>
      <c r="NYZ230" s="0"/>
      <c r="NZA230" s="0"/>
      <c r="NZB230" s="0"/>
      <c r="NZC230" s="0"/>
      <c r="NZD230" s="0"/>
      <c r="NZE230" s="0"/>
      <c r="NZF230" s="0"/>
      <c r="NZG230" s="0"/>
      <c r="NZH230" s="0"/>
      <c r="NZI230" s="0"/>
      <c r="NZJ230" s="0"/>
      <c r="NZK230" s="0"/>
      <c r="NZL230" s="0"/>
      <c r="NZM230" s="0"/>
      <c r="NZN230" s="0"/>
      <c r="NZO230" s="0"/>
      <c r="NZP230" s="0"/>
      <c r="NZQ230" s="0"/>
      <c r="NZR230" s="0"/>
      <c r="NZS230" s="0"/>
      <c r="NZT230" s="0"/>
      <c r="NZU230" s="0"/>
      <c r="NZV230" s="0"/>
      <c r="NZW230" s="0"/>
      <c r="NZX230" s="0"/>
      <c r="NZY230" s="0"/>
      <c r="NZZ230" s="0"/>
      <c r="OAA230" s="0"/>
      <c r="OAB230" s="0"/>
      <c r="OAC230" s="0"/>
      <c r="OAD230" s="0"/>
      <c r="OAE230" s="0"/>
      <c r="OAF230" s="0"/>
      <c r="OAG230" s="0"/>
      <c r="OAH230" s="0"/>
      <c r="OAI230" s="0"/>
      <c r="OAJ230" s="0"/>
      <c r="OAK230" s="0"/>
      <c r="OAL230" s="0"/>
      <c r="OAM230" s="0"/>
      <c r="OAN230" s="0"/>
      <c r="OAO230" s="0"/>
      <c r="OAP230" s="0"/>
      <c r="OAQ230" s="0"/>
      <c r="OAR230" s="0"/>
      <c r="OAS230" s="0"/>
      <c r="OAT230" s="0"/>
      <c r="OAU230" s="0"/>
      <c r="OAV230" s="0"/>
      <c r="OAW230" s="0"/>
      <c r="OAX230" s="0"/>
      <c r="OAY230" s="0"/>
      <c r="OAZ230" s="0"/>
      <c r="OBA230" s="0"/>
      <c r="OBB230" s="0"/>
      <c r="OBC230" s="0"/>
      <c r="OBD230" s="0"/>
      <c r="OBE230" s="0"/>
      <c r="OBF230" s="0"/>
      <c r="OBG230" s="0"/>
      <c r="OBH230" s="0"/>
      <c r="OBI230" s="0"/>
      <c r="OBJ230" s="0"/>
      <c r="OBK230" s="0"/>
      <c r="OBL230" s="0"/>
      <c r="OBM230" s="0"/>
      <c r="OBN230" s="0"/>
      <c r="OBO230" s="0"/>
      <c r="OBP230" s="0"/>
      <c r="OBQ230" s="0"/>
      <c r="OBR230" s="0"/>
      <c r="OBS230" s="0"/>
      <c r="OBT230" s="0"/>
      <c r="OBU230" s="0"/>
      <c r="OBV230" s="0"/>
      <c r="OBW230" s="0"/>
      <c r="OBX230" s="0"/>
      <c r="OBY230" s="0"/>
      <c r="OBZ230" s="0"/>
      <c r="OCA230" s="0"/>
      <c r="OCB230" s="0"/>
      <c r="OCC230" s="0"/>
      <c r="OCD230" s="0"/>
      <c r="OCE230" s="0"/>
      <c r="OCF230" s="0"/>
      <c r="OCG230" s="0"/>
      <c r="OCH230" s="0"/>
      <c r="OCI230" s="0"/>
      <c r="OCJ230" s="0"/>
      <c r="OCK230" s="0"/>
      <c r="OCL230" s="0"/>
      <c r="OCM230" s="0"/>
      <c r="OCN230" s="0"/>
      <c r="OCO230" s="0"/>
      <c r="OCP230" s="0"/>
      <c r="OCQ230" s="0"/>
      <c r="OCR230" s="0"/>
      <c r="OCS230" s="0"/>
      <c r="OCT230" s="0"/>
      <c r="OCU230" s="0"/>
      <c r="OCV230" s="0"/>
      <c r="OCW230" s="0"/>
      <c r="OCX230" s="0"/>
      <c r="OCY230" s="0"/>
      <c r="OCZ230" s="0"/>
      <c r="ODA230" s="0"/>
      <c r="ODB230" s="0"/>
      <c r="ODC230" s="0"/>
      <c r="ODD230" s="0"/>
      <c r="ODE230" s="0"/>
      <c r="ODF230" s="0"/>
      <c r="ODG230" s="0"/>
      <c r="ODH230" s="0"/>
      <c r="ODI230" s="0"/>
      <c r="ODJ230" s="0"/>
      <c r="ODK230" s="0"/>
      <c r="ODL230" s="0"/>
      <c r="ODM230" s="0"/>
      <c r="ODN230" s="0"/>
      <c r="ODO230" s="0"/>
      <c r="ODP230" s="0"/>
      <c r="ODQ230" s="0"/>
      <c r="ODR230" s="0"/>
      <c r="ODS230" s="0"/>
      <c r="ODT230" s="0"/>
      <c r="ODU230" s="0"/>
      <c r="ODV230" s="0"/>
      <c r="ODW230" s="0"/>
      <c r="ODX230" s="0"/>
      <c r="ODY230" s="0"/>
      <c r="ODZ230" s="0"/>
      <c r="OEA230" s="0"/>
      <c r="OEB230" s="0"/>
      <c r="OEC230" s="0"/>
      <c r="OED230" s="0"/>
      <c r="OEE230" s="0"/>
      <c r="OEF230" s="0"/>
      <c r="OEG230" s="0"/>
      <c r="OEH230" s="0"/>
      <c r="OEI230" s="0"/>
      <c r="OEJ230" s="0"/>
      <c r="OEK230" s="0"/>
      <c r="OEL230" s="0"/>
      <c r="OEM230" s="0"/>
      <c r="OEN230" s="0"/>
      <c r="OEO230" s="0"/>
      <c r="OEP230" s="0"/>
      <c r="OEQ230" s="0"/>
      <c r="OER230" s="0"/>
      <c r="OES230" s="0"/>
      <c r="OET230" s="0"/>
      <c r="OEU230" s="0"/>
      <c r="OEV230" s="0"/>
      <c r="OEW230" s="0"/>
      <c r="OEX230" s="0"/>
      <c r="OEY230" s="0"/>
      <c r="OEZ230" s="0"/>
      <c r="OFA230" s="0"/>
      <c r="OFB230" s="0"/>
      <c r="OFC230" s="0"/>
      <c r="OFD230" s="0"/>
      <c r="OFE230" s="0"/>
      <c r="OFF230" s="0"/>
      <c r="OFG230" s="0"/>
      <c r="OFH230" s="0"/>
      <c r="OFI230" s="0"/>
      <c r="OFJ230" s="0"/>
      <c r="OFK230" s="0"/>
      <c r="OFL230" s="0"/>
      <c r="OFM230" s="0"/>
      <c r="OFN230" s="0"/>
      <c r="OFO230" s="0"/>
      <c r="OFP230" s="0"/>
      <c r="OFQ230" s="0"/>
      <c r="OFR230" s="0"/>
      <c r="OFS230" s="0"/>
      <c r="OFT230" s="0"/>
      <c r="OFU230" s="0"/>
      <c r="OFV230" s="0"/>
      <c r="OFW230" s="0"/>
      <c r="OFX230" s="0"/>
      <c r="OFY230" s="0"/>
      <c r="OFZ230" s="0"/>
      <c r="OGA230" s="0"/>
      <c r="OGB230" s="0"/>
      <c r="OGC230" s="0"/>
      <c r="OGD230" s="0"/>
      <c r="OGE230" s="0"/>
      <c r="OGF230" s="0"/>
      <c r="OGG230" s="0"/>
      <c r="OGH230" s="0"/>
      <c r="OGI230" s="0"/>
      <c r="OGJ230" s="0"/>
      <c r="OGK230" s="0"/>
      <c r="OGL230" s="0"/>
      <c r="OGM230" s="0"/>
      <c r="OGN230" s="0"/>
      <c r="OGO230" s="0"/>
      <c r="OGP230" s="0"/>
      <c r="OGQ230" s="0"/>
      <c r="OGR230" s="0"/>
      <c r="OGS230" s="0"/>
      <c r="OGT230" s="0"/>
      <c r="OGU230" s="0"/>
      <c r="OGV230" s="0"/>
      <c r="OGW230" s="0"/>
      <c r="OGX230" s="0"/>
      <c r="OGY230" s="0"/>
      <c r="OGZ230" s="0"/>
      <c r="OHA230" s="0"/>
      <c r="OHB230" s="0"/>
      <c r="OHC230" s="0"/>
      <c r="OHD230" s="0"/>
      <c r="OHE230" s="0"/>
      <c r="OHF230" s="0"/>
      <c r="OHG230" s="0"/>
      <c r="OHH230" s="0"/>
      <c r="OHI230" s="0"/>
      <c r="OHJ230" s="0"/>
      <c r="OHK230" s="0"/>
      <c r="OHL230" s="0"/>
      <c r="OHM230" s="0"/>
      <c r="OHN230" s="0"/>
      <c r="OHO230" s="0"/>
      <c r="OHP230" s="0"/>
      <c r="OHQ230" s="0"/>
      <c r="OHR230" s="0"/>
      <c r="OHS230" s="0"/>
      <c r="OHT230" s="0"/>
      <c r="OHU230" s="0"/>
      <c r="OHV230" s="0"/>
      <c r="OHW230" s="0"/>
      <c r="OHX230" s="0"/>
      <c r="OHY230" s="0"/>
      <c r="OHZ230" s="0"/>
      <c r="OIA230" s="0"/>
      <c r="OIB230" s="0"/>
      <c r="OIC230" s="0"/>
      <c r="OID230" s="0"/>
      <c r="OIE230" s="0"/>
      <c r="OIF230" s="0"/>
      <c r="OIG230" s="0"/>
      <c r="OIH230" s="0"/>
      <c r="OII230" s="0"/>
      <c r="OIJ230" s="0"/>
      <c r="OIK230" s="0"/>
      <c r="OIL230" s="0"/>
      <c r="OIM230" s="0"/>
      <c r="OIN230" s="0"/>
      <c r="OIO230" s="0"/>
      <c r="OIP230" s="0"/>
      <c r="OIQ230" s="0"/>
      <c r="OIR230" s="0"/>
      <c r="OIS230" s="0"/>
      <c r="OIT230" s="0"/>
      <c r="OIU230" s="0"/>
      <c r="OIV230" s="0"/>
      <c r="OIW230" s="0"/>
      <c r="OIX230" s="0"/>
      <c r="OIY230" s="0"/>
      <c r="OIZ230" s="0"/>
      <c r="OJA230" s="0"/>
      <c r="OJB230" s="0"/>
      <c r="OJC230" s="0"/>
      <c r="OJD230" s="0"/>
      <c r="OJE230" s="0"/>
      <c r="OJF230" s="0"/>
      <c r="OJG230" s="0"/>
      <c r="OJH230" s="0"/>
      <c r="OJI230" s="0"/>
      <c r="OJJ230" s="0"/>
      <c r="OJK230" s="0"/>
      <c r="OJL230" s="0"/>
      <c r="OJM230" s="0"/>
      <c r="OJN230" s="0"/>
      <c r="OJO230" s="0"/>
      <c r="OJP230" s="0"/>
      <c r="OJQ230" s="0"/>
      <c r="OJR230" s="0"/>
      <c r="OJS230" s="0"/>
      <c r="OJT230" s="0"/>
      <c r="OJU230" s="0"/>
      <c r="OJV230" s="0"/>
      <c r="OJW230" s="0"/>
      <c r="OJX230" s="0"/>
      <c r="OJY230" s="0"/>
      <c r="OJZ230" s="0"/>
      <c r="OKA230" s="0"/>
      <c r="OKB230" s="0"/>
      <c r="OKC230" s="0"/>
      <c r="OKD230" s="0"/>
      <c r="OKE230" s="0"/>
      <c r="OKF230" s="0"/>
      <c r="OKG230" s="0"/>
      <c r="OKH230" s="0"/>
      <c r="OKI230" s="0"/>
      <c r="OKJ230" s="0"/>
      <c r="OKK230" s="0"/>
      <c r="OKL230" s="0"/>
      <c r="OKM230" s="0"/>
      <c r="OKN230" s="0"/>
      <c r="OKO230" s="0"/>
      <c r="OKP230" s="0"/>
      <c r="OKQ230" s="0"/>
      <c r="OKR230" s="0"/>
      <c r="OKS230" s="0"/>
      <c r="OKT230" s="0"/>
      <c r="OKU230" s="0"/>
      <c r="OKV230" s="0"/>
      <c r="OKW230" s="0"/>
      <c r="OKX230" s="0"/>
      <c r="OKY230" s="0"/>
      <c r="OKZ230" s="0"/>
      <c r="OLA230" s="0"/>
      <c r="OLB230" s="0"/>
      <c r="OLC230" s="0"/>
      <c r="OLD230" s="0"/>
      <c r="OLE230" s="0"/>
      <c r="OLF230" s="0"/>
      <c r="OLG230" s="0"/>
      <c r="OLH230" s="0"/>
      <c r="OLI230" s="0"/>
      <c r="OLJ230" s="0"/>
      <c r="OLK230" s="0"/>
      <c r="OLL230" s="0"/>
      <c r="OLM230" s="0"/>
      <c r="OLN230" s="0"/>
      <c r="OLO230" s="0"/>
      <c r="OLP230" s="0"/>
      <c r="OLQ230" s="0"/>
      <c r="OLR230" s="0"/>
      <c r="OLS230" s="0"/>
      <c r="OLT230" s="0"/>
      <c r="OLU230" s="0"/>
      <c r="OLV230" s="0"/>
      <c r="OLW230" s="0"/>
      <c r="OLX230" s="0"/>
      <c r="OLY230" s="0"/>
      <c r="OLZ230" s="0"/>
      <c r="OMA230" s="0"/>
      <c r="OMB230" s="0"/>
      <c r="OMC230" s="0"/>
      <c r="OMD230" s="0"/>
      <c r="OME230" s="0"/>
      <c r="OMF230" s="0"/>
      <c r="OMG230" s="0"/>
      <c r="OMH230" s="0"/>
      <c r="OMI230" s="0"/>
      <c r="OMJ230" s="0"/>
      <c r="OMK230" s="0"/>
      <c r="OML230" s="0"/>
      <c r="OMM230" s="0"/>
      <c r="OMN230" s="0"/>
      <c r="OMO230" s="0"/>
      <c r="OMP230" s="0"/>
      <c r="OMQ230" s="0"/>
      <c r="OMR230" s="0"/>
      <c r="OMS230" s="0"/>
      <c r="OMT230" s="0"/>
      <c r="OMU230" s="0"/>
      <c r="OMV230" s="0"/>
      <c r="OMW230" s="0"/>
      <c r="OMX230" s="0"/>
      <c r="OMY230" s="0"/>
      <c r="OMZ230" s="0"/>
      <c r="ONA230" s="0"/>
      <c r="ONB230" s="0"/>
      <c r="ONC230" s="0"/>
      <c r="OND230" s="0"/>
      <c r="ONE230" s="0"/>
      <c r="ONF230" s="0"/>
      <c r="ONG230" s="0"/>
      <c r="ONH230" s="0"/>
      <c r="ONI230" s="0"/>
      <c r="ONJ230" s="0"/>
      <c r="ONK230" s="0"/>
      <c r="ONL230" s="0"/>
      <c r="ONM230" s="0"/>
      <c r="ONN230" s="0"/>
      <c r="ONO230" s="0"/>
      <c r="ONP230" s="0"/>
      <c r="ONQ230" s="0"/>
      <c r="ONR230" s="0"/>
      <c r="ONS230" s="0"/>
      <c r="ONT230" s="0"/>
      <c r="ONU230" s="0"/>
      <c r="ONV230" s="0"/>
      <c r="ONW230" s="0"/>
      <c r="ONX230" s="0"/>
      <c r="ONY230" s="0"/>
      <c r="ONZ230" s="0"/>
      <c r="OOA230" s="0"/>
      <c r="OOB230" s="0"/>
      <c r="OOC230" s="0"/>
      <c r="OOD230" s="0"/>
      <c r="OOE230" s="0"/>
      <c r="OOF230" s="0"/>
      <c r="OOG230" s="0"/>
      <c r="OOH230" s="0"/>
      <c r="OOI230" s="0"/>
      <c r="OOJ230" s="0"/>
      <c r="OOK230" s="0"/>
      <c r="OOL230" s="0"/>
      <c r="OOM230" s="0"/>
      <c r="OON230" s="0"/>
      <c r="OOO230" s="0"/>
      <c r="OOP230" s="0"/>
      <c r="OOQ230" s="0"/>
      <c r="OOR230" s="0"/>
      <c r="OOS230" s="0"/>
      <c r="OOT230" s="0"/>
      <c r="OOU230" s="0"/>
      <c r="OOV230" s="0"/>
      <c r="OOW230" s="0"/>
      <c r="OOX230" s="0"/>
      <c r="OOY230" s="0"/>
      <c r="OOZ230" s="0"/>
      <c r="OPA230" s="0"/>
      <c r="OPB230" s="0"/>
      <c r="OPC230" s="0"/>
      <c r="OPD230" s="0"/>
      <c r="OPE230" s="0"/>
      <c r="OPF230" s="0"/>
      <c r="OPG230" s="0"/>
      <c r="OPH230" s="0"/>
      <c r="OPI230" s="0"/>
      <c r="OPJ230" s="0"/>
      <c r="OPK230" s="0"/>
      <c r="OPL230" s="0"/>
      <c r="OPM230" s="0"/>
      <c r="OPN230" s="0"/>
      <c r="OPO230" s="0"/>
      <c r="OPP230" s="0"/>
      <c r="OPQ230" s="0"/>
      <c r="OPR230" s="0"/>
      <c r="OPS230" s="0"/>
      <c r="OPT230" s="0"/>
      <c r="OPU230" s="0"/>
      <c r="OPV230" s="0"/>
      <c r="OPW230" s="0"/>
      <c r="OPX230" s="0"/>
      <c r="OPY230" s="0"/>
      <c r="OPZ230" s="0"/>
      <c r="OQA230" s="0"/>
      <c r="OQB230" s="0"/>
      <c r="OQC230" s="0"/>
      <c r="OQD230" s="0"/>
      <c r="OQE230" s="0"/>
      <c r="OQF230" s="0"/>
      <c r="OQG230" s="0"/>
      <c r="OQH230" s="0"/>
      <c r="OQI230" s="0"/>
      <c r="OQJ230" s="0"/>
      <c r="OQK230" s="0"/>
      <c r="OQL230" s="0"/>
      <c r="OQM230" s="0"/>
      <c r="OQN230" s="0"/>
      <c r="OQO230" s="0"/>
      <c r="OQP230" s="0"/>
      <c r="OQQ230" s="0"/>
      <c r="OQR230" s="0"/>
      <c r="OQS230" s="0"/>
      <c r="OQT230" s="0"/>
      <c r="OQU230" s="0"/>
      <c r="OQV230" s="0"/>
      <c r="OQW230" s="0"/>
      <c r="OQX230" s="0"/>
      <c r="OQY230" s="0"/>
      <c r="OQZ230" s="0"/>
      <c r="ORA230" s="0"/>
      <c r="ORB230" s="0"/>
      <c r="ORC230" s="0"/>
      <c r="ORD230" s="0"/>
      <c r="ORE230" s="0"/>
      <c r="ORF230" s="0"/>
      <c r="ORG230" s="0"/>
      <c r="ORH230" s="0"/>
      <c r="ORI230" s="0"/>
      <c r="ORJ230" s="0"/>
      <c r="ORK230" s="0"/>
      <c r="ORL230" s="0"/>
      <c r="ORM230" s="0"/>
      <c r="ORN230" s="0"/>
      <c r="ORO230" s="0"/>
      <c r="ORP230" s="0"/>
      <c r="ORQ230" s="0"/>
      <c r="ORR230" s="0"/>
      <c r="ORS230" s="0"/>
      <c r="ORT230" s="0"/>
      <c r="ORU230" s="0"/>
      <c r="ORV230" s="0"/>
      <c r="ORW230" s="0"/>
      <c r="ORX230" s="0"/>
      <c r="ORY230" s="0"/>
      <c r="ORZ230" s="0"/>
      <c r="OSA230" s="0"/>
      <c r="OSB230" s="0"/>
      <c r="OSC230" s="0"/>
      <c r="OSD230" s="0"/>
      <c r="OSE230" s="0"/>
      <c r="OSF230" s="0"/>
      <c r="OSG230" s="0"/>
      <c r="OSH230" s="0"/>
      <c r="OSI230" s="0"/>
      <c r="OSJ230" s="0"/>
      <c r="OSK230" s="0"/>
      <c r="OSL230" s="0"/>
      <c r="OSM230" s="0"/>
      <c r="OSN230" s="0"/>
      <c r="OSO230" s="0"/>
      <c r="OSP230" s="0"/>
      <c r="OSQ230" s="0"/>
      <c r="OSR230" s="0"/>
      <c r="OSS230" s="0"/>
      <c r="OST230" s="0"/>
      <c r="OSU230" s="0"/>
      <c r="OSV230" s="0"/>
      <c r="OSW230" s="0"/>
      <c r="OSX230" s="0"/>
      <c r="OSY230" s="0"/>
      <c r="OSZ230" s="0"/>
      <c r="OTA230" s="0"/>
      <c r="OTB230" s="0"/>
      <c r="OTC230" s="0"/>
      <c r="OTD230" s="0"/>
      <c r="OTE230" s="0"/>
      <c r="OTF230" s="0"/>
      <c r="OTG230" s="0"/>
      <c r="OTH230" s="0"/>
      <c r="OTI230" s="0"/>
      <c r="OTJ230" s="0"/>
      <c r="OTK230" s="0"/>
      <c r="OTL230" s="0"/>
      <c r="OTM230" s="0"/>
      <c r="OTN230" s="0"/>
      <c r="OTO230" s="0"/>
      <c r="OTP230" s="0"/>
      <c r="OTQ230" s="0"/>
      <c r="OTR230" s="0"/>
      <c r="OTS230" s="0"/>
      <c r="OTT230" s="0"/>
      <c r="OTU230" s="0"/>
      <c r="OTV230" s="0"/>
      <c r="OTW230" s="0"/>
      <c r="OTX230" s="0"/>
      <c r="OTY230" s="0"/>
      <c r="OTZ230" s="0"/>
      <c r="OUA230" s="0"/>
      <c r="OUB230" s="0"/>
      <c r="OUC230" s="0"/>
      <c r="OUD230" s="0"/>
      <c r="OUE230" s="0"/>
      <c r="OUF230" s="0"/>
      <c r="OUG230" s="0"/>
      <c r="OUH230" s="0"/>
      <c r="OUI230" s="0"/>
      <c r="OUJ230" s="0"/>
      <c r="OUK230" s="0"/>
      <c r="OUL230" s="0"/>
      <c r="OUM230" s="0"/>
      <c r="OUN230" s="0"/>
      <c r="OUO230" s="0"/>
      <c r="OUP230" s="0"/>
      <c r="OUQ230" s="0"/>
      <c r="OUR230" s="0"/>
      <c r="OUS230" s="0"/>
      <c r="OUT230" s="0"/>
      <c r="OUU230" s="0"/>
      <c r="OUV230" s="0"/>
      <c r="OUW230" s="0"/>
      <c r="OUX230" s="0"/>
      <c r="OUY230" s="0"/>
      <c r="OUZ230" s="0"/>
      <c r="OVA230" s="0"/>
      <c r="OVB230" s="0"/>
      <c r="OVC230" s="0"/>
      <c r="OVD230" s="0"/>
      <c r="OVE230" s="0"/>
      <c r="OVF230" s="0"/>
      <c r="OVG230" s="0"/>
      <c r="OVH230" s="0"/>
      <c r="OVI230" s="0"/>
      <c r="OVJ230" s="0"/>
      <c r="OVK230" s="0"/>
      <c r="OVL230" s="0"/>
      <c r="OVM230" s="0"/>
      <c r="OVN230" s="0"/>
      <c r="OVO230" s="0"/>
      <c r="OVP230" s="0"/>
      <c r="OVQ230" s="0"/>
      <c r="OVR230" s="0"/>
      <c r="OVS230" s="0"/>
      <c r="OVT230" s="0"/>
      <c r="OVU230" s="0"/>
      <c r="OVV230" s="0"/>
      <c r="OVW230" s="0"/>
      <c r="OVX230" s="0"/>
      <c r="OVY230" s="0"/>
      <c r="OVZ230" s="0"/>
      <c r="OWA230" s="0"/>
      <c r="OWB230" s="0"/>
      <c r="OWC230" s="0"/>
      <c r="OWD230" s="0"/>
      <c r="OWE230" s="0"/>
      <c r="OWF230" s="0"/>
      <c r="OWG230" s="0"/>
      <c r="OWH230" s="0"/>
      <c r="OWI230" s="0"/>
      <c r="OWJ230" s="0"/>
      <c r="OWK230" s="0"/>
      <c r="OWL230" s="0"/>
      <c r="OWM230" s="0"/>
      <c r="OWN230" s="0"/>
      <c r="OWO230" s="0"/>
      <c r="OWP230" s="0"/>
      <c r="OWQ230" s="0"/>
      <c r="OWR230" s="0"/>
      <c r="OWS230" s="0"/>
      <c r="OWT230" s="0"/>
      <c r="OWU230" s="0"/>
      <c r="OWV230" s="0"/>
      <c r="OWW230" s="0"/>
      <c r="OWX230" s="0"/>
      <c r="OWY230" s="0"/>
      <c r="OWZ230" s="0"/>
      <c r="OXA230" s="0"/>
      <c r="OXB230" s="0"/>
      <c r="OXC230" s="0"/>
      <c r="OXD230" s="0"/>
      <c r="OXE230" s="0"/>
      <c r="OXF230" s="0"/>
      <c r="OXG230" s="0"/>
      <c r="OXH230" s="0"/>
      <c r="OXI230" s="0"/>
      <c r="OXJ230" s="0"/>
      <c r="OXK230" s="0"/>
      <c r="OXL230" s="0"/>
      <c r="OXM230" s="0"/>
      <c r="OXN230" s="0"/>
      <c r="OXO230" s="0"/>
      <c r="OXP230" s="0"/>
      <c r="OXQ230" s="0"/>
      <c r="OXR230" s="0"/>
      <c r="OXS230" s="0"/>
      <c r="OXT230" s="0"/>
      <c r="OXU230" s="0"/>
      <c r="OXV230" s="0"/>
      <c r="OXW230" s="0"/>
      <c r="OXX230" s="0"/>
      <c r="OXY230" s="0"/>
      <c r="OXZ230" s="0"/>
      <c r="OYA230" s="0"/>
      <c r="OYB230" s="0"/>
      <c r="OYC230" s="0"/>
      <c r="OYD230" s="0"/>
      <c r="OYE230" s="0"/>
      <c r="OYF230" s="0"/>
      <c r="OYG230" s="0"/>
      <c r="OYH230" s="0"/>
      <c r="OYI230" s="0"/>
      <c r="OYJ230" s="0"/>
      <c r="OYK230" s="0"/>
      <c r="OYL230" s="0"/>
      <c r="OYM230" s="0"/>
      <c r="OYN230" s="0"/>
      <c r="OYO230" s="0"/>
      <c r="OYP230" s="0"/>
      <c r="OYQ230" s="0"/>
      <c r="OYR230" s="0"/>
      <c r="OYS230" s="0"/>
      <c r="OYT230" s="0"/>
      <c r="OYU230" s="0"/>
      <c r="OYV230" s="0"/>
      <c r="OYW230" s="0"/>
      <c r="OYX230" s="0"/>
      <c r="OYY230" s="0"/>
      <c r="OYZ230" s="0"/>
      <c r="OZA230" s="0"/>
      <c r="OZB230" s="0"/>
      <c r="OZC230" s="0"/>
      <c r="OZD230" s="0"/>
      <c r="OZE230" s="0"/>
      <c r="OZF230" s="0"/>
      <c r="OZG230" s="0"/>
      <c r="OZH230" s="0"/>
      <c r="OZI230" s="0"/>
      <c r="OZJ230" s="0"/>
      <c r="OZK230" s="0"/>
      <c r="OZL230" s="0"/>
      <c r="OZM230" s="0"/>
      <c r="OZN230" s="0"/>
      <c r="OZO230" s="0"/>
      <c r="OZP230" s="0"/>
      <c r="OZQ230" s="0"/>
      <c r="OZR230" s="0"/>
      <c r="OZS230" s="0"/>
      <c r="OZT230" s="0"/>
      <c r="OZU230" s="0"/>
      <c r="OZV230" s="0"/>
      <c r="OZW230" s="0"/>
      <c r="OZX230" s="0"/>
      <c r="OZY230" s="0"/>
      <c r="OZZ230" s="0"/>
      <c r="PAA230" s="0"/>
      <c r="PAB230" s="0"/>
      <c r="PAC230" s="0"/>
      <c r="PAD230" s="0"/>
      <c r="PAE230" s="0"/>
      <c r="PAF230" s="0"/>
      <c r="PAG230" s="0"/>
      <c r="PAH230" s="0"/>
      <c r="PAI230" s="0"/>
      <c r="PAJ230" s="0"/>
      <c r="PAK230" s="0"/>
      <c r="PAL230" s="0"/>
      <c r="PAM230" s="0"/>
      <c r="PAN230" s="0"/>
      <c r="PAO230" s="0"/>
      <c r="PAP230" s="0"/>
      <c r="PAQ230" s="0"/>
      <c r="PAR230" s="0"/>
      <c r="PAS230" s="0"/>
      <c r="PAT230" s="0"/>
      <c r="PAU230" s="0"/>
      <c r="PAV230" s="0"/>
      <c r="PAW230" s="0"/>
      <c r="PAX230" s="0"/>
      <c r="PAY230" s="0"/>
      <c r="PAZ230" s="0"/>
      <c r="PBA230" s="0"/>
      <c r="PBB230" s="0"/>
      <c r="PBC230" s="0"/>
      <c r="PBD230" s="0"/>
      <c r="PBE230" s="0"/>
      <c r="PBF230" s="0"/>
      <c r="PBG230" s="0"/>
      <c r="PBH230" s="0"/>
      <c r="PBI230" s="0"/>
      <c r="PBJ230" s="0"/>
      <c r="PBK230" s="0"/>
      <c r="PBL230" s="0"/>
      <c r="PBM230" s="0"/>
      <c r="PBN230" s="0"/>
      <c r="PBO230" s="0"/>
      <c r="PBP230" s="0"/>
      <c r="PBQ230" s="0"/>
      <c r="PBR230" s="0"/>
      <c r="PBS230" s="0"/>
      <c r="PBT230" s="0"/>
      <c r="PBU230" s="0"/>
      <c r="PBV230" s="0"/>
      <c r="PBW230" s="0"/>
      <c r="PBX230" s="0"/>
      <c r="PBY230" s="0"/>
      <c r="PBZ230" s="0"/>
      <c r="PCA230" s="0"/>
      <c r="PCB230" s="0"/>
      <c r="PCC230" s="0"/>
      <c r="PCD230" s="0"/>
      <c r="PCE230" s="0"/>
      <c r="PCF230" s="0"/>
      <c r="PCG230" s="0"/>
      <c r="PCH230" s="0"/>
      <c r="PCI230" s="0"/>
      <c r="PCJ230" s="0"/>
      <c r="PCK230" s="0"/>
      <c r="PCL230" s="0"/>
      <c r="PCM230" s="0"/>
      <c r="PCN230" s="0"/>
      <c r="PCO230" s="0"/>
      <c r="PCP230" s="0"/>
      <c r="PCQ230" s="0"/>
      <c r="PCR230" s="0"/>
      <c r="PCS230" s="0"/>
      <c r="PCT230" s="0"/>
      <c r="PCU230" s="0"/>
      <c r="PCV230" s="0"/>
      <c r="PCW230" s="0"/>
      <c r="PCX230" s="0"/>
      <c r="PCY230" s="0"/>
      <c r="PCZ230" s="0"/>
      <c r="PDA230" s="0"/>
      <c r="PDB230" s="0"/>
      <c r="PDC230" s="0"/>
      <c r="PDD230" s="0"/>
      <c r="PDE230" s="0"/>
      <c r="PDF230" s="0"/>
      <c r="PDG230" s="0"/>
      <c r="PDH230" s="0"/>
      <c r="PDI230" s="0"/>
      <c r="PDJ230" s="0"/>
      <c r="PDK230" s="0"/>
      <c r="PDL230" s="0"/>
      <c r="PDM230" s="0"/>
      <c r="PDN230" s="0"/>
      <c r="PDO230" s="0"/>
      <c r="PDP230" s="0"/>
      <c r="PDQ230" s="0"/>
      <c r="PDR230" s="0"/>
      <c r="PDS230" s="0"/>
      <c r="PDT230" s="0"/>
      <c r="PDU230" s="0"/>
      <c r="PDV230" s="0"/>
      <c r="PDW230" s="0"/>
      <c r="PDX230" s="0"/>
      <c r="PDY230" s="0"/>
      <c r="PDZ230" s="0"/>
      <c r="PEA230" s="0"/>
      <c r="PEB230" s="0"/>
      <c r="PEC230" s="0"/>
      <c r="PED230" s="0"/>
      <c r="PEE230" s="0"/>
      <c r="PEF230" s="0"/>
      <c r="PEG230" s="0"/>
      <c r="PEH230" s="0"/>
      <c r="PEI230" s="0"/>
      <c r="PEJ230" s="0"/>
      <c r="PEK230" s="0"/>
      <c r="PEL230" s="0"/>
      <c r="PEM230" s="0"/>
      <c r="PEN230" s="0"/>
      <c r="PEO230" s="0"/>
      <c r="PEP230" s="0"/>
      <c r="PEQ230" s="0"/>
      <c r="PER230" s="0"/>
      <c r="PES230" s="0"/>
      <c r="PET230" s="0"/>
      <c r="PEU230" s="0"/>
      <c r="PEV230" s="0"/>
      <c r="PEW230" s="0"/>
      <c r="PEX230" s="0"/>
      <c r="PEY230" s="0"/>
      <c r="PEZ230" s="0"/>
      <c r="PFA230" s="0"/>
      <c r="PFB230" s="0"/>
      <c r="PFC230" s="0"/>
      <c r="PFD230" s="0"/>
      <c r="PFE230" s="0"/>
      <c r="PFF230" s="0"/>
      <c r="PFG230" s="0"/>
      <c r="PFH230" s="0"/>
      <c r="PFI230" s="0"/>
      <c r="PFJ230" s="0"/>
      <c r="PFK230" s="0"/>
      <c r="PFL230" s="0"/>
      <c r="PFM230" s="0"/>
      <c r="PFN230" s="0"/>
      <c r="PFO230" s="0"/>
      <c r="PFP230" s="0"/>
      <c r="PFQ230" s="0"/>
      <c r="PFR230" s="0"/>
      <c r="PFS230" s="0"/>
      <c r="PFT230" s="0"/>
      <c r="PFU230" s="0"/>
      <c r="PFV230" s="0"/>
      <c r="PFW230" s="0"/>
      <c r="PFX230" s="0"/>
      <c r="PFY230" s="0"/>
      <c r="PFZ230" s="0"/>
      <c r="PGA230" s="0"/>
      <c r="PGB230" s="0"/>
      <c r="PGC230" s="0"/>
      <c r="PGD230" s="0"/>
      <c r="PGE230" s="0"/>
      <c r="PGF230" s="0"/>
      <c r="PGG230" s="0"/>
      <c r="PGH230" s="0"/>
      <c r="PGI230" s="0"/>
      <c r="PGJ230" s="0"/>
      <c r="PGK230" s="0"/>
      <c r="PGL230" s="0"/>
      <c r="PGM230" s="0"/>
      <c r="PGN230" s="0"/>
      <c r="PGO230" s="0"/>
      <c r="PGP230" s="0"/>
      <c r="PGQ230" s="0"/>
      <c r="PGR230" s="0"/>
      <c r="PGS230" s="0"/>
      <c r="PGT230" s="0"/>
      <c r="PGU230" s="0"/>
      <c r="PGV230" s="0"/>
      <c r="PGW230" s="0"/>
      <c r="PGX230" s="0"/>
      <c r="PGY230" s="0"/>
      <c r="PGZ230" s="0"/>
      <c r="PHA230" s="0"/>
      <c r="PHB230" s="0"/>
      <c r="PHC230" s="0"/>
      <c r="PHD230" s="0"/>
      <c r="PHE230" s="0"/>
      <c r="PHF230" s="0"/>
      <c r="PHG230" s="0"/>
      <c r="PHH230" s="0"/>
      <c r="PHI230" s="0"/>
      <c r="PHJ230" s="0"/>
      <c r="PHK230" s="0"/>
      <c r="PHL230" s="0"/>
      <c r="PHM230" s="0"/>
      <c r="PHN230" s="0"/>
      <c r="PHO230" s="0"/>
      <c r="PHP230" s="0"/>
      <c r="PHQ230" s="0"/>
      <c r="PHR230" s="0"/>
      <c r="PHS230" s="0"/>
      <c r="PHT230" s="0"/>
      <c r="PHU230" s="0"/>
      <c r="PHV230" s="0"/>
      <c r="PHW230" s="0"/>
      <c r="PHX230" s="0"/>
      <c r="PHY230" s="0"/>
      <c r="PHZ230" s="0"/>
      <c r="PIA230" s="0"/>
      <c r="PIB230" s="0"/>
      <c r="PIC230" s="0"/>
      <c r="PID230" s="0"/>
      <c r="PIE230" s="0"/>
      <c r="PIF230" s="0"/>
      <c r="PIG230" s="0"/>
      <c r="PIH230" s="0"/>
      <c r="PII230" s="0"/>
      <c r="PIJ230" s="0"/>
      <c r="PIK230" s="0"/>
      <c r="PIL230" s="0"/>
      <c r="PIM230" s="0"/>
      <c r="PIN230" s="0"/>
      <c r="PIO230" s="0"/>
      <c r="PIP230" s="0"/>
      <c r="PIQ230" s="0"/>
      <c r="PIR230" s="0"/>
      <c r="PIS230" s="0"/>
      <c r="PIT230" s="0"/>
      <c r="PIU230" s="0"/>
      <c r="PIV230" s="0"/>
      <c r="PIW230" s="0"/>
      <c r="PIX230" s="0"/>
      <c r="PIY230" s="0"/>
      <c r="PIZ230" s="0"/>
      <c r="PJA230" s="0"/>
      <c r="PJB230" s="0"/>
      <c r="PJC230" s="0"/>
      <c r="PJD230" s="0"/>
      <c r="PJE230" s="0"/>
      <c r="PJF230" s="0"/>
      <c r="PJG230" s="0"/>
      <c r="PJH230" s="0"/>
      <c r="PJI230" s="0"/>
      <c r="PJJ230" s="0"/>
      <c r="PJK230" s="0"/>
      <c r="PJL230" s="0"/>
      <c r="PJM230" s="0"/>
      <c r="PJN230" s="0"/>
      <c r="PJO230" s="0"/>
      <c r="PJP230" s="0"/>
      <c r="PJQ230" s="0"/>
      <c r="PJR230" s="0"/>
      <c r="PJS230" s="0"/>
      <c r="PJT230" s="0"/>
      <c r="PJU230" s="0"/>
      <c r="PJV230" s="0"/>
      <c r="PJW230" s="0"/>
      <c r="PJX230" s="0"/>
      <c r="PJY230" s="0"/>
      <c r="PJZ230" s="0"/>
      <c r="PKA230" s="0"/>
      <c r="PKB230" s="0"/>
      <c r="PKC230" s="0"/>
      <c r="PKD230" s="0"/>
      <c r="PKE230" s="0"/>
      <c r="PKF230" s="0"/>
      <c r="PKG230" s="0"/>
      <c r="PKH230" s="0"/>
      <c r="PKI230" s="0"/>
      <c r="PKJ230" s="0"/>
      <c r="PKK230" s="0"/>
      <c r="PKL230" s="0"/>
      <c r="PKM230" s="0"/>
      <c r="PKN230" s="0"/>
      <c r="PKO230" s="0"/>
      <c r="PKP230" s="0"/>
      <c r="PKQ230" s="0"/>
      <c r="PKR230" s="0"/>
      <c r="PKS230" s="0"/>
      <c r="PKT230" s="0"/>
      <c r="PKU230" s="0"/>
      <c r="PKV230" s="0"/>
      <c r="PKW230" s="0"/>
      <c r="PKX230" s="0"/>
      <c r="PKY230" s="0"/>
      <c r="PKZ230" s="0"/>
      <c r="PLA230" s="0"/>
      <c r="PLB230" s="0"/>
      <c r="PLC230" s="0"/>
      <c r="PLD230" s="0"/>
      <c r="PLE230" s="0"/>
      <c r="PLF230" s="0"/>
      <c r="PLG230" s="0"/>
      <c r="PLH230" s="0"/>
      <c r="PLI230" s="0"/>
      <c r="PLJ230" s="0"/>
      <c r="PLK230" s="0"/>
      <c r="PLL230" s="0"/>
      <c r="PLM230" s="0"/>
      <c r="PLN230" s="0"/>
      <c r="PLO230" s="0"/>
      <c r="PLP230" s="0"/>
      <c r="PLQ230" s="0"/>
      <c r="PLR230" s="0"/>
      <c r="PLS230" s="0"/>
      <c r="PLT230" s="0"/>
      <c r="PLU230" s="0"/>
      <c r="PLV230" s="0"/>
      <c r="PLW230" s="0"/>
      <c r="PLX230" s="0"/>
      <c r="PLY230" s="0"/>
      <c r="PLZ230" s="0"/>
      <c r="PMA230" s="0"/>
      <c r="PMB230" s="0"/>
      <c r="PMC230" s="0"/>
      <c r="PMD230" s="0"/>
      <c r="PME230" s="0"/>
      <c r="PMF230" s="0"/>
      <c r="PMG230" s="0"/>
      <c r="PMH230" s="0"/>
      <c r="PMI230" s="0"/>
      <c r="PMJ230" s="0"/>
      <c r="PMK230" s="0"/>
      <c r="PML230" s="0"/>
      <c r="PMM230" s="0"/>
      <c r="PMN230" s="0"/>
      <c r="PMO230" s="0"/>
      <c r="PMP230" s="0"/>
      <c r="PMQ230" s="0"/>
      <c r="PMR230" s="0"/>
      <c r="PMS230" s="0"/>
      <c r="PMT230" s="0"/>
      <c r="PMU230" s="0"/>
      <c r="PMV230" s="0"/>
      <c r="PMW230" s="0"/>
      <c r="PMX230" s="0"/>
      <c r="PMY230" s="0"/>
      <c r="PMZ230" s="0"/>
      <c r="PNA230" s="0"/>
      <c r="PNB230" s="0"/>
      <c r="PNC230" s="0"/>
      <c r="PND230" s="0"/>
      <c r="PNE230" s="0"/>
      <c r="PNF230" s="0"/>
      <c r="PNG230" s="0"/>
      <c r="PNH230" s="0"/>
      <c r="PNI230" s="0"/>
      <c r="PNJ230" s="0"/>
      <c r="PNK230" s="0"/>
      <c r="PNL230" s="0"/>
      <c r="PNM230" s="0"/>
      <c r="PNN230" s="0"/>
      <c r="PNO230" s="0"/>
      <c r="PNP230" s="0"/>
      <c r="PNQ230" s="0"/>
      <c r="PNR230" s="0"/>
      <c r="PNS230" s="0"/>
      <c r="PNT230" s="0"/>
      <c r="PNU230" s="0"/>
      <c r="PNV230" s="0"/>
      <c r="PNW230" s="0"/>
      <c r="PNX230" s="0"/>
      <c r="PNY230" s="0"/>
      <c r="PNZ230" s="0"/>
      <c r="POA230" s="0"/>
      <c r="POB230" s="0"/>
      <c r="POC230" s="0"/>
      <c r="POD230" s="0"/>
      <c r="POE230" s="0"/>
      <c r="POF230" s="0"/>
      <c r="POG230" s="0"/>
      <c r="POH230" s="0"/>
      <c r="POI230" s="0"/>
      <c r="POJ230" s="0"/>
      <c r="POK230" s="0"/>
      <c r="POL230" s="0"/>
      <c r="POM230" s="0"/>
      <c r="PON230" s="0"/>
      <c r="POO230" s="0"/>
      <c r="POP230" s="0"/>
      <c r="POQ230" s="0"/>
      <c r="POR230" s="0"/>
      <c r="POS230" s="0"/>
      <c r="POT230" s="0"/>
      <c r="POU230" s="0"/>
      <c r="POV230" s="0"/>
      <c r="POW230" s="0"/>
      <c r="POX230" s="0"/>
      <c r="POY230" s="0"/>
      <c r="POZ230" s="0"/>
      <c r="PPA230" s="0"/>
      <c r="PPB230" s="0"/>
      <c r="PPC230" s="0"/>
      <c r="PPD230" s="0"/>
      <c r="PPE230" s="0"/>
      <c r="PPF230" s="0"/>
      <c r="PPG230" s="0"/>
      <c r="PPH230" s="0"/>
      <c r="PPI230" s="0"/>
      <c r="PPJ230" s="0"/>
      <c r="PPK230" s="0"/>
      <c r="PPL230" s="0"/>
      <c r="PPM230" s="0"/>
      <c r="PPN230" s="0"/>
      <c r="PPO230" s="0"/>
      <c r="PPP230" s="0"/>
      <c r="PPQ230" s="0"/>
      <c r="PPR230" s="0"/>
      <c r="PPS230" s="0"/>
      <c r="PPT230" s="0"/>
      <c r="PPU230" s="0"/>
      <c r="PPV230" s="0"/>
      <c r="PPW230" s="0"/>
      <c r="PPX230" s="0"/>
      <c r="PPY230" s="0"/>
      <c r="PPZ230" s="0"/>
      <c r="PQA230" s="0"/>
      <c r="PQB230" s="0"/>
      <c r="PQC230" s="0"/>
      <c r="PQD230" s="0"/>
      <c r="PQE230" s="0"/>
      <c r="PQF230" s="0"/>
      <c r="PQG230" s="0"/>
      <c r="PQH230" s="0"/>
      <c r="PQI230" s="0"/>
      <c r="PQJ230" s="0"/>
      <c r="PQK230" s="0"/>
      <c r="PQL230" s="0"/>
      <c r="PQM230" s="0"/>
      <c r="PQN230" s="0"/>
      <c r="PQO230" s="0"/>
      <c r="PQP230" s="0"/>
      <c r="PQQ230" s="0"/>
      <c r="PQR230" s="0"/>
      <c r="PQS230" s="0"/>
      <c r="PQT230" s="0"/>
      <c r="PQU230" s="0"/>
      <c r="PQV230" s="0"/>
      <c r="PQW230" s="0"/>
      <c r="PQX230" s="0"/>
      <c r="PQY230" s="0"/>
      <c r="PQZ230" s="0"/>
      <c r="PRA230" s="0"/>
      <c r="PRB230" s="0"/>
      <c r="PRC230" s="0"/>
      <c r="PRD230" s="0"/>
      <c r="PRE230" s="0"/>
      <c r="PRF230" s="0"/>
      <c r="PRG230" s="0"/>
      <c r="PRH230" s="0"/>
      <c r="PRI230" s="0"/>
      <c r="PRJ230" s="0"/>
      <c r="PRK230" s="0"/>
      <c r="PRL230" s="0"/>
      <c r="PRM230" s="0"/>
      <c r="PRN230" s="0"/>
      <c r="PRO230" s="0"/>
      <c r="PRP230" s="0"/>
      <c r="PRQ230" s="0"/>
      <c r="PRR230" s="0"/>
      <c r="PRS230" s="0"/>
      <c r="PRT230" s="0"/>
      <c r="PRU230" s="0"/>
      <c r="PRV230" s="0"/>
      <c r="PRW230" s="0"/>
      <c r="PRX230" s="0"/>
      <c r="PRY230" s="0"/>
      <c r="PRZ230" s="0"/>
      <c r="PSA230" s="0"/>
      <c r="PSB230" s="0"/>
      <c r="PSC230" s="0"/>
      <c r="PSD230" s="0"/>
      <c r="PSE230" s="0"/>
      <c r="PSF230" s="0"/>
      <c r="PSG230" s="0"/>
      <c r="PSH230" s="0"/>
      <c r="PSI230" s="0"/>
      <c r="PSJ230" s="0"/>
      <c r="PSK230" s="0"/>
      <c r="PSL230" s="0"/>
      <c r="PSM230" s="0"/>
      <c r="PSN230" s="0"/>
      <c r="PSO230" s="0"/>
      <c r="PSP230" s="0"/>
      <c r="PSQ230" s="0"/>
      <c r="PSR230" s="0"/>
      <c r="PSS230" s="0"/>
      <c r="PST230" s="0"/>
      <c r="PSU230" s="0"/>
      <c r="PSV230" s="0"/>
      <c r="PSW230" s="0"/>
      <c r="PSX230" s="0"/>
      <c r="PSY230" s="0"/>
      <c r="PSZ230" s="0"/>
      <c r="PTA230" s="0"/>
      <c r="PTB230" s="0"/>
      <c r="PTC230" s="0"/>
      <c r="PTD230" s="0"/>
      <c r="PTE230" s="0"/>
      <c r="PTF230" s="0"/>
      <c r="PTG230" s="0"/>
      <c r="PTH230" s="0"/>
      <c r="PTI230" s="0"/>
      <c r="PTJ230" s="0"/>
      <c r="PTK230" s="0"/>
      <c r="PTL230" s="0"/>
      <c r="PTM230" s="0"/>
      <c r="PTN230" s="0"/>
      <c r="PTO230" s="0"/>
      <c r="PTP230" s="0"/>
      <c r="PTQ230" s="0"/>
      <c r="PTR230" s="0"/>
      <c r="PTS230" s="0"/>
      <c r="PTT230" s="0"/>
      <c r="PTU230" s="0"/>
      <c r="PTV230" s="0"/>
      <c r="PTW230" s="0"/>
      <c r="PTX230" s="0"/>
      <c r="PTY230" s="0"/>
      <c r="PTZ230" s="0"/>
      <c r="PUA230" s="0"/>
      <c r="PUB230" s="0"/>
      <c r="PUC230" s="0"/>
      <c r="PUD230" s="0"/>
      <c r="PUE230" s="0"/>
      <c r="PUF230" s="0"/>
      <c r="PUG230" s="0"/>
      <c r="PUH230" s="0"/>
      <c r="PUI230" s="0"/>
      <c r="PUJ230" s="0"/>
      <c r="PUK230" s="0"/>
      <c r="PUL230" s="0"/>
      <c r="PUM230" s="0"/>
      <c r="PUN230" s="0"/>
      <c r="PUO230" s="0"/>
      <c r="PUP230" s="0"/>
      <c r="PUQ230" s="0"/>
      <c r="PUR230" s="0"/>
      <c r="PUS230" s="0"/>
      <c r="PUT230" s="0"/>
      <c r="PUU230" s="0"/>
      <c r="PUV230" s="0"/>
      <c r="PUW230" s="0"/>
      <c r="PUX230" s="0"/>
      <c r="PUY230" s="0"/>
      <c r="PUZ230" s="0"/>
      <c r="PVA230" s="0"/>
      <c r="PVB230" s="0"/>
      <c r="PVC230" s="0"/>
      <c r="PVD230" s="0"/>
      <c r="PVE230" s="0"/>
      <c r="PVF230" s="0"/>
      <c r="PVG230" s="0"/>
      <c r="PVH230" s="0"/>
      <c r="PVI230" s="0"/>
      <c r="PVJ230" s="0"/>
      <c r="PVK230" s="0"/>
      <c r="PVL230" s="0"/>
      <c r="PVM230" s="0"/>
      <c r="PVN230" s="0"/>
      <c r="PVO230" s="0"/>
      <c r="PVP230" s="0"/>
      <c r="PVQ230" s="0"/>
      <c r="PVR230" s="0"/>
      <c r="PVS230" s="0"/>
      <c r="PVT230" s="0"/>
      <c r="PVU230" s="0"/>
      <c r="PVV230" s="0"/>
      <c r="PVW230" s="0"/>
      <c r="PVX230" s="0"/>
      <c r="PVY230" s="0"/>
      <c r="PVZ230" s="0"/>
      <c r="PWA230" s="0"/>
      <c r="PWB230" s="0"/>
      <c r="PWC230" s="0"/>
      <c r="PWD230" s="0"/>
      <c r="PWE230" s="0"/>
      <c r="PWF230" s="0"/>
      <c r="PWG230" s="0"/>
      <c r="PWH230" s="0"/>
      <c r="PWI230" s="0"/>
      <c r="PWJ230" s="0"/>
      <c r="PWK230" s="0"/>
      <c r="PWL230" s="0"/>
      <c r="PWM230" s="0"/>
      <c r="PWN230" s="0"/>
      <c r="PWO230" s="0"/>
      <c r="PWP230" s="0"/>
      <c r="PWQ230" s="0"/>
      <c r="PWR230" s="0"/>
      <c r="PWS230" s="0"/>
      <c r="PWT230" s="0"/>
      <c r="PWU230" s="0"/>
      <c r="PWV230" s="0"/>
      <c r="PWW230" s="0"/>
      <c r="PWX230" s="0"/>
      <c r="PWY230" s="0"/>
      <c r="PWZ230" s="0"/>
      <c r="PXA230" s="0"/>
      <c r="PXB230" s="0"/>
      <c r="PXC230" s="0"/>
      <c r="PXD230" s="0"/>
      <c r="PXE230" s="0"/>
      <c r="PXF230" s="0"/>
      <c r="PXG230" s="0"/>
      <c r="PXH230" s="0"/>
      <c r="PXI230" s="0"/>
      <c r="PXJ230" s="0"/>
      <c r="PXK230" s="0"/>
      <c r="PXL230" s="0"/>
      <c r="PXM230" s="0"/>
      <c r="PXN230" s="0"/>
      <c r="PXO230" s="0"/>
      <c r="PXP230" s="0"/>
      <c r="PXQ230" s="0"/>
      <c r="PXR230" s="0"/>
      <c r="PXS230" s="0"/>
      <c r="PXT230" s="0"/>
      <c r="PXU230" s="0"/>
      <c r="PXV230" s="0"/>
      <c r="PXW230" s="0"/>
      <c r="PXX230" s="0"/>
      <c r="PXY230" s="0"/>
      <c r="PXZ230" s="0"/>
      <c r="PYA230" s="0"/>
      <c r="PYB230" s="0"/>
      <c r="PYC230" s="0"/>
      <c r="PYD230" s="0"/>
      <c r="PYE230" s="0"/>
      <c r="PYF230" s="0"/>
      <c r="PYG230" s="0"/>
      <c r="PYH230" s="0"/>
      <c r="PYI230" s="0"/>
      <c r="PYJ230" s="0"/>
      <c r="PYK230" s="0"/>
      <c r="PYL230" s="0"/>
      <c r="PYM230" s="0"/>
      <c r="PYN230" s="0"/>
      <c r="PYO230" s="0"/>
      <c r="PYP230" s="0"/>
      <c r="PYQ230" s="0"/>
      <c r="PYR230" s="0"/>
      <c r="PYS230" s="0"/>
      <c r="PYT230" s="0"/>
      <c r="PYU230" s="0"/>
      <c r="PYV230" s="0"/>
      <c r="PYW230" s="0"/>
      <c r="PYX230" s="0"/>
      <c r="PYY230" s="0"/>
      <c r="PYZ230" s="0"/>
      <c r="PZA230" s="0"/>
      <c r="PZB230" s="0"/>
      <c r="PZC230" s="0"/>
      <c r="PZD230" s="0"/>
      <c r="PZE230" s="0"/>
      <c r="PZF230" s="0"/>
      <c r="PZG230" s="0"/>
      <c r="PZH230" s="0"/>
      <c r="PZI230" s="0"/>
      <c r="PZJ230" s="0"/>
      <c r="PZK230" s="0"/>
      <c r="PZL230" s="0"/>
      <c r="PZM230" s="0"/>
      <c r="PZN230" s="0"/>
      <c r="PZO230" s="0"/>
      <c r="PZP230" s="0"/>
      <c r="PZQ230" s="0"/>
      <c r="PZR230" s="0"/>
      <c r="PZS230" s="0"/>
      <c r="PZT230" s="0"/>
      <c r="PZU230" s="0"/>
      <c r="PZV230" s="0"/>
      <c r="PZW230" s="0"/>
      <c r="PZX230" s="0"/>
      <c r="PZY230" s="0"/>
      <c r="PZZ230" s="0"/>
      <c r="QAA230" s="0"/>
      <c r="QAB230" s="0"/>
      <c r="QAC230" s="0"/>
      <c r="QAD230" s="0"/>
      <c r="QAE230" s="0"/>
      <c r="QAF230" s="0"/>
      <c r="QAG230" s="0"/>
      <c r="QAH230" s="0"/>
      <c r="QAI230" s="0"/>
      <c r="QAJ230" s="0"/>
      <c r="QAK230" s="0"/>
      <c r="QAL230" s="0"/>
      <c r="QAM230" s="0"/>
      <c r="QAN230" s="0"/>
      <c r="QAO230" s="0"/>
      <c r="QAP230" s="0"/>
      <c r="QAQ230" s="0"/>
      <c r="QAR230" s="0"/>
      <c r="QAS230" s="0"/>
      <c r="QAT230" s="0"/>
      <c r="QAU230" s="0"/>
      <c r="QAV230" s="0"/>
      <c r="QAW230" s="0"/>
      <c r="QAX230" s="0"/>
      <c r="QAY230" s="0"/>
      <c r="QAZ230" s="0"/>
      <c r="QBA230" s="0"/>
      <c r="QBB230" s="0"/>
      <c r="QBC230" s="0"/>
      <c r="QBD230" s="0"/>
      <c r="QBE230" s="0"/>
      <c r="QBF230" s="0"/>
      <c r="QBG230" s="0"/>
      <c r="QBH230" s="0"/>
      <c r="QBI230" s="0"/>
      <c r="QBJ230" s="0"/>
      <c r="QBK230" s="0"/>
      <c r="QBL230" s="0"/>
      <c r="QBM230" s="0"/>
      <c r="QBN230" s="0"/>
      <c r="QBO230" s="0"/>
      <c r="QBP230" s="0"/>
      <c r="QBQ230" s="0"/>
      <c r="QBR230" s="0"/>
      <c r="QBS230" s="0"/>
      <c r="QBT230" s="0"/>
      <c r="QBU230" s="0"/>
      <c r="QBV230" s="0"/>
      <c r="QBW230" s="0"/>
      <c r="QBX230" s="0"/>
      <c r="QBY230" s="0"/>
      <c r="QBZ230" s="0"/>
      <c r="QCA230" s="0"/>
      <c r="QCB230" s="0"/>
      <c r="QCC230" s="0"/>
      <c r="QCD230" s="0"/>
      <c r="QCE230" s="0"/>
      <c r="QCF230" s="0"/>
      <c r="QCG230" s="0"/>
      <c r="QCH230" s="0"/>
      <c r="QCI230" s="0"/>
      <c r="QCJ230" s="0"/>
      <c r="QCK230" s="0"/>
      <c r="QCL230" s="0"/>
      <c r="QCM230" s="0"/>
      <c r="QCN230" s="0"/>
      <c r="QCO230" s="0"/>
      <c r="QCP230" s="0"/>
      <c r="QCQ230" s="0"/>
      <c r="QCR230" s="0"/>
      <c r="QCS230" s="0"/>
      <c r="QCT230" s="0"/>
      <c r="QCU230" s="0"/>
      <c r="QCV230" s="0"/>
      <c r="QCW230" s="0"/>
      <c r="QCX230" s="0"/>
      <c r="QCY230" s="0"/>
      <c r="QCZ230" s="0"/>
      <c r="QDA230" s="0"/>
      <c r="QDB230" s="0"/>
      <c r="QDC230" s="0"/>
      <c r="QDD230" s="0"/>
      <c r="QDE230" s="0"/>
      <c r="QDF230" s="0"/>
      <c r="QDG230" s="0"/>
      <c r="QDH230" s="0"/>
      <c r="QDI230" s="0"/>
      <c r="QDJ230" s="0"/>
      <c r="QDK230" s="0"/>
      <c r="QDL230" s="0"/>
      <c r="QDM230" s="0"/>
      <c r="QDN230" s="0"/>
      <c r="QDO230" s="0"/>
      <c r="QDP230" s="0"/>
      <c r="QDQ230" s="0"/>
      <c r="QDR230" s="0"/>
      <c r="QDS230" s="0"/>
      <c r="QDT230" s="0"/>
      <c r="QDU230" s="0"/>
      <c r="QDV230" s="0"/>
      <c r="QDW230" s="0"/>
      <c r="QDX230" s="0"/>
      <c r="QDY230" s="0"/>
      <c r="QDZ230" s="0"/>
      <c r="QEA230" s="0"/>
      <c r="QEB230" s="0"/>
      <c r="QEC230" s="0"/>
      <c r="QED230" s="0"/>
      <c r="QEE230" s="0"/>
      <c r="QEF230" s="0"/>
      <c r="QEG230" s="0"/>
      <c r="QEH230" s="0"/>
      <c r="QEI230" s="0"/>
      <c r="QEJ230" s="0"/>
      <c r="QEK230" s="0"/>
      <c r="QEL230" s="0"/>
      <c r="QEM230" s="0"/>
      <c r="QEN230" s="0"/>
      <c r="QEO230" s="0"/>
      <c r="QEP230" s="0"/>
      <c r="QEQ230" s="0"/>
      <c r="QER230" s="0"/>
      <c r="QES230" s="0"/>
      <c r="QET230" s="0"/>
      <c r="QEU230" s="0"/>
      <c r="QEV230" s="0"/>
      <c r="QEW230" s="0"/>
      <c r="QEX230" s="0"/>
      <c r="QEY230" s="0"/>
      <c r="QEZ230" s="0"/>
      <c r="QFA230" s="0"/>
      <c r="QFB230" s="0"/>
      <c r="QFC230" s="0"/>
      <c r="QFD230" s="0"/>
      <c r="QFE230" s="0"/>
      <c r="QFF230" s="0"/>
      <c r="QFG230" s="0"/>
      <c r="QFH230" s="0"/>
      <c r="QFI230" s="0"/>
      <c r="QFJ230" s="0"/>
      <c r="QFK230" s="0"/>
      <c r="QFL230" s="0"/>
      <c r="QFM230" s="0"/>
      <c r="QFN230" s="0"/>
      <c r="QFO230" s="0"/>
      <c r="QFP230" s="0"/>
      <c r="QFQ230" s="0"/>
      <c r="QFR230" s="0"/>
      <c r="QFS230" s="0"/>
      <c r="QFT230" s="0"/>
      <c r="QFU230" s="0"/>
      <c r="QFV230" s="0"/>
      <c r="QFW230" s="0"/>
      <c r="QFX230" s="0"/>
      <c r="QFY230" s="0"/>
      <c r="QFZ230" s="0"/>
      <c r="QGA230" s="0"/>
      <c r="QGB230" s="0"/>
      <c r="QGC230" s="0"/>
      <c r="QGD230" s="0"/>
      <c r="QGE230" s="0"/>
      <c r="QGF230" s="0"/>
      <c r="QGG230" s="0"/>
      <c r="QGH230" s="0"/>
      <c r="QGI230" s="0"/>
      <c r="QGJ230" s="0"/>
      <c r="QGK230" s="0"/>
      <c r="QGL230" s="0"/>
      <c r="QGM230" s="0"/>
      <c r="QGN230" s="0"/>
      <c r="QGO230" s="0"/>
      <c r="QGP230" s="0"/>
      <c r="QGQ230" s="0"/>
      <c r="QGR230" s="0"/>
      <c r="QGS230" s="0"/>
      <c r="QGT230" s="0"/>
      <c r="QGU230" s="0"/>
      <c r="QGV230" s="0"/>
      <c r="QGW230" s="0"/>
      <c r="QGX230" s="0"/>
      <c r="QGY230" s="0"/>
      <c r="QGZ230" s="0"/>
      <c r="QHA230" s="0"/>
      <c r="QHB230" s="0"/>
      <c r="QHC230" s="0"/>
      <c r="QHD230" s="0"/>
      <c r="QHE230" s="0"/>
      <c r="QHF230" s="0"/>
      <c r="QHG230" s="0"/>
      <c r="QHH230" s="0"/>
      <c r="QHI230" s="0"/>
      <c r="QHJ230" s="0"/>
      <c r="QHK230" s="0"/>
      <c r="QHL230" s="0"/>
      <c r="QHM230" s="0"/>
      <c r="QHN230" s="0"/>
      <c r="QHO230" s="0"/>
      <c r="QHP230" s="0"/>
      <c r="QHQ230" s="0"/>
      <c r="QHR230" s="0"/>
      <c r="QHS230" s="0"/>
      <c r="QHT230" s="0"/>
      <c r="QHU230" s="0"/>
      <c r="QHV230" s="0"/>
      <c r="QHW230" s="0"/>
      <c r="QHX230" s="0"/>
      <c r="QHY230" s="0"/>
      <c r="QHZ230" s="0"/>
      <c r="QIA230" s="0"/>
      <c r="QIB230" s="0"/>
      <c r="QIC230" s="0"/>
      <c r="QID230" s="0"/>
      <c r="QIE230" s="0"/>
      <c r="QIF230" s="0"/>
      <c r="QIG230" s="0"/>
      <c r="QIH230" s="0"/>
      <c r="QII230" s="0"/>
      <c r="QIJ230" s="0"/>
      <c r="QIK230" s="0"/>
      <c r="QIL230" s="0"/>
      <c r="QIM230" s="0"/>
      <c r="QIN230" s="0"/>
      <c r="QIO230" s="0"/>
      <c r="QIP230" s="0"/>
      <c r="QIQ230" s="0"/>
      <c r="QIR230" s="0"/>
      <c r="QIS230" s="0"/>
      <c r="QIT230" s="0"/>
      <c r="QIU230" s="0"/>
      <c r="QIV230" s="0"/>
      <c r="QIW230" s="0"/>
      <c r="QIX230" s="0"/>
      <c r="QIY230" s="0"/>
      <c r="QIZ230" s="0"/>
      <c r="QJA230" s="0"/>
      <c r="QJB230" s="0"/>
      <c r="QJC230" s="0"/>
      <c r="QJD230" s="0"/>
      <c r="QJE230" s="0"/>
      <c r="QJF230" s="0"/>
      <c r="QJG230" s="0"/>
      <c r="QJH230" s="0"/>
      <c r="QJI230" s="0"/>
      <c r="QJJ230" s="0"/>
      <c r="QJK230" s="0"/>
      <c r="QJL230" s="0"/>
      <c r="QJM230" s="0"/>
      <c r="QJN230" s="0"/>
      <c r="QJO230" s="0"/>
      <c r="QJP230" s="0"/>
      <c r="QJQ230" s="0"/>
      <c r="QJR230" s="0"/>
      <c r="QJS230" s="0"/>
      <c r="QJT230" s="0"/>
      <c r="QJU230" s="0"/>
      <c r="QJV230" s="0"/>
      <c r="QJW230" s="0"/>
      <c r="QJX230" s="0"/>
      <c r="QJY230" s="0"/>
      <c r="QJZ230" s="0"/>
      <c r="QKA230" s="0"/>
      <c r="QKB230" s="0"/>
      <c r="QKC230" s="0"/>
      <c r="QKD230" s="0"/>
      <c r="QKE230" s="0"/>
      <c r="QKF230" s="0"/>
      <c r="QKG230" s="0"/>
      <c r="QKH230" s="0"/>
      <c r="QKI230" s="0"/>
      <c r="QKJ230" s="0"/>
      <c r="QKK230" s="0"/>
      <c r="QKL230" s="0"/>
      <c r="QKM230" s="0"/>
      <c r="QKN230" s="0"/>
      <c r="QKO230" s="0"/>
      <c r="QKP230" s="0"/>
      <c r="QKQ230" s="0"/>
      <c r="QKR230" s="0"/>
      <c r="QKS230" s="0"/>
      <c r="QKT230" s="0"/>
      <c r="QKU230" s="0"/>
      <c r="QKV230" s="0"/>
      <c r="QKW230" s="0"/>
      <c r="QKX230" s="0"/>
      <c r="QKY230" s="0"/>
      <c r="QKZ230" s="0"/>
      <c r="QLA230" s="0"/>
      <c r="QLB230" s="0"/>
      <c r="QLC230" s="0"/>
      <c r="QLD230" s="0"/>
      <c r="QLE230" s="0"/>
      <c r="QLF230" s="0"/>
      <c r="QLG230" s="0"/>
      <c r="QLH230" s="0"/>
      <c r="QLI230" s="0"/>
      <c r="QLJ230" s="0"/>
      <c r="QLK230" s="0"/>
      <c r="QLL230" s="0"/>
      <c r="QLM230" s="0"/>
      <c r="QLN230" s="0"/>
      <c r="QLO230" s="0"/>
      <c r="QLP230" s="0"/>
      <c r="QLQ230" s="0"/>
      <c r="QLR230" s="0"/>
      <c r="QLS230" s="0"/>
      <c r="QLT230" s="0"/>
      <c r="QLU230" s="0"/>
      <c r="QLV230" s="0"/>
      <c r="QLW230" s="0"/>
      <c r="QLX230" s="0"/>
      <c r="QLY230" s="0"/>
      <c r="QLZ230" s="0"/>
      <c r="QMA230" s="0"/>
      <c r="QMB230" s="0"/>
      <c r="QMC230" s="0"/>
      <c r="QMD230" s="0"/>
      <c r="QME230" s="0"/>
      <c r="QMF230" s="0"/>
      <c r="QMG230" s="0"/>
      <c r="QMH230" s="0"/>
      <c r="QMI230" s="0"/>
      <c r="QMJ230" s="0"/>
      <c r="QMK230" s="0"/>
      <c r="QML230" s="0"/>
      <c r="QMM230" s="0"/>
      <c r="QMN230" s="0"/>
      <c r="QMO230" s="0"/>
      <c r="QMP230" s="0"/>
      <c r="QMQ230" s="0"/>
      <c r="QMR230" s="0"/>
      <c r="QMS230" s="0"/>
      <c r="QMT230" s="0"/>
      <c r="QMU230" s="0"/>
      <c r="QMV230" s="0"/>
      <c r="QMW230" s="0"/>
      <c r="QMX230" s="0"/>
      <c r="QMY230" s="0"/>
      <c r="QMZ230" s="0"/>
      <c r="QNA230" s="0"/>
      <c r="QNB230" s="0"/>
      <c r="QNC230" s="0"/>
      <c r="QND230" s="0"/>
      <c r="QNE230" s="0"/>
      <c r="QNF230" s="0"/>
      <c r="QNG230" s="0"/>
      <c r="QNH230" s="0"/>
      <c r="QNI230" s="0"/>
      <c r="QNJ230" s="0"/>
      <c r="QNK230" s="0"/>
      <c r="QNL230" s="0"/>
      <c r="QNM230" s="0"/>
      <c r="QNN230" s="0"/>
      <c r="QNO230" s="0"/>
      <c r="QNP230" s="0"/>
      <c r="QNQ230" s="0"/>
      <c r="QNR230" s="0"/>
      <c r="QNS230" s="0"/>
      <c r="QNT230" s="0"/>
      <c r="QNU230" s="0"/>
      <c r="QNV230" s="0"/>
      <c r="QNW230" s="0"/>
      <c r="QNX230" s="0"/>
      <c r="QNY230" s="0"/>
      <c r="QNZ230" s="0"/>
      <c r="QOA230" s="0"/>
      <c r="QOB230" s="0"/>
      <c r="QOC230" s="0"/>
      <c r="QOD230" s="0"/>
      <c r="QOE230" s="0"/>
      <c r="QOF230" s="0"/>
      <c r="QOG230" s="0"/>
      <c r="QOH230" s="0"/>
      <c r="QOI230" s="0"/>
      <c r="QOJ230" s="0"/>
      <c r="QOK230" s="0"/>
      <c r="QOL230" s="0"/>
      <c r="QOM230" s="0"/>
      <c r="QON230" s="0"/>
      <c r="QOO230" s="0"/>
      <c r="QOP230" s="0"/>
      <c r="QOQ230" s="0"/>
      <c r="QOR230" s="0"/>
      <c r="QOS230" s="0"/>
      <c r="QOT230" s="0"/>
      <c r="QOU230" s="0"/>
      <c r="QOV230" s="0"/>
      <c r="QOW230" s="0"/>
      <c r="QOX230" s="0"/>
      <c r="QOY230" s="0"/>
      <c r="QOZ230" s="0"/>
      <c r="QPA230" s="0"/>
      <c r="QPB230" s="0"/>
      <c r="QPC230" s="0"/>
      <c r="QPD230" s="0"/>
      <c r="QPE230" s="0"/>
      <c r="QPF230" s="0"/>
      <c r="QPG230" s="0"/>
      <c r="QPH230" s="0"/>
      <c r="QPI230" s="0"/>
      <c r="QPJ230" s="0"/>
      <c r="QPK230" s="0"/>
      <c r="QPL230" s="0"/>
      <c r="QPM230" s="0"/>
      <c r="QPN230" s="0"/>
      <c r="QPO230" s="0"/>
      <c r="QPP230" s="0"/>
      <c r="QPQ230" s="0"/>
      <c r="QPR230" s="0"/>
      <c r="QPS230" s="0"/>
      <c r="QPT230" s="0"/>
      <c r="QPU230" s="0"/>
      <c r="QPV230" s="0"/>
      <c r="QPW230" s="0"/>
      <c r="QPX230" s="0"/>
      <c r="QPY230" s="0"/>
      <c r="QPZ230" s="0"/>
      <c r="QQA230" s="0"/>
      <c r="QQB230" s="0"/>
      <c r="QQC230" s="0"/>
      <c r="QQD230" s="0"/>
      <c r="QQE230" s="0"/>
      <c r="QQF230" s="0"/>
      <c r="QQG230" s="0"/>
      <c r="QQH230" s="0"/>
      <c r="QQI230" s="0"/>
      <c r="QQJ230" s="0"/>
      <c r="QQK230" s="0"/>
      <c r="QQL230" s="0"/>
      <c r="QQM230" s="0"/>
      <c r="QQN230" s="0"/>
      <c r="QQO230" s="0"/>
      <c r="QQP230" s="0"/>
      <c r="QQQ230" s="0"/>
      <c r="QQR230" s="0"/>
      <c r="QQS230" s="0"/>
      <c r="QQT230" s="0"/>
      <c r="QQU230" s="0"/>
      <c r="QQV230" s="0"/>
      <c r="QQW230" s="0"/>
      <c r="QQX230" s="0"/>
      <c r="QQY230" s="0"/>
      <c r="QQZ230" s="0"/>
      <c r="QRA230" s="0"/>
      <c r="QRB230" s="0"/>
      <c r="QRC230" s="0"/>
      <c r="QRD230" s="0"/>
      <c r="QRE230" s="0"/>
      <c r="QRF230" s="0"/>
      <c r="QRG230" s="0"/>
      <c r="QRH230" s="0"/>
      <c r="QRI230" s="0"/>
      <c r="QRJ230" s="0"/>
      <c r="QRK230" s="0"/>
      <c r="QRL230" s="0"/>
      <c r="QRM230" s="0"/>
      <c r="QRN230" s="0"/>
      <c r="QRO230" s="0"/>
      <c r="QRP230" s="0"/>
      <c r="QRQ230" s="0"/>
      <c r="QRR230" s="0"/>
      <c r="QRS230" s="0"/>
      <c r="QRT230" s="0"/>
      <c r="QRU230" s="0"/>
      <c r="QRV230" s="0"/>
      <c r="QRW230" s="0"/>
      <c r="QRX230" s="0"/>
      <c r="QRY230" s="0"/>
      <c r="QRZ230" s="0"/>
      <c r="QSA230" s="0"/>
      <c r="QSB230" s="0"/>
      <c r="QSC230" s="0"/>
      <c r="QSD230" s="0"/>
      <c r="QSE230" s="0"/>
      <c r="QSF230" s="0"/>
      <c r="QSG230" s="0"/>
      <c r="QSH230" s="0"/>
      <c r="QSI230" s="0"/>
      <c r="QSJ230" s="0"/>
      <c r="QSK230" s="0"/>
      <c r="QSL230" s="0"/>
      <c r="QSM230" s="0"/>
      <c r="QSN230" s="0"/>
      <c r="QSO230" s="0"/>
      <c r="QSP230" s="0"/>
      <c r="QSQ230" s="0"/>
      <c r="QSR230" s="0"/>
      <c r="QSS230" s="0"/>
      <c r="QST230" s="0"/>
      <c r="QSU230" s="0"/>
      <c r="QSV230" s="0"/>
      <c r="QSW230" s="0"/>
      <c r="QSX230" s="0"/>
      <c r="QSY230" s="0"/>
      <c r="QSZ230" s="0"/>
      <c r="QTA230" s="0"/>
      <c r="QTB230" s="0"/>
      <c r="QTC230" s="0"/>
      <c r="QTD230" s="0"/>
      <c r="QTE230" s="0"/>
      <c r="QTF230" s="0"/>
      <c r="QTG230" s="0"/>
      <c r="QTH230" s="0"/>
      <c r="QTI230" s="0"/>
      <c r="QTJ230" s="0"/>
      <c r="QTK230" s="0"/>
      <c r="QTL230" s="0"/>
      <c r="QTM230" s="0"/>
      <c r="QTN230" s="0"/>
      <c r="QTO230" s="0"/>
      <c r="QTP230" s="0"/>
      <c r="QTQ230" s="0"/>
      <c r="QTR230" s="0"/>
      <c r="QTS230" s="0"/>
      <c r="QTT230" s="0"/>
      <c r="QTU230" s="0"/>
      <c r="QTV230" s="0"/>
      <c r="QTW230" s="0"/>
      <c r="QTX230" s="0"/>
      <c r="QTY230" s="0"/>
      <c r="QTZ230" s="0"/>
      <c r="QUA230" s="0"/>
      <c r="QUB230" s="0"/>
      <c r="QUC230" s="0"/>
      <c r="QUD230" s="0"/>
      <c r="QUE230" s="0"/>
      <c r="QUF230" s="0"/>
      <c r="QUG230" s="0"/>
      <c r="QUH230" s="0"/>
      <c r="QUI230" s="0"/>
      <c r="QUJ230" s="0"/>
      <c r="QUK230" s="0"/>
      <c r="QUL230" s="0"/>
      <c r="QUM230" s="0"/>
      <c r="QUN230" s="0"/>
      <c r="QUO230" s="0"/>
      <c r="QUP230" s="0"/>
      <c r="QUQ230" s="0"/>
      <c r="QUR230" s="0"/>
      <c r="QUS230" s="0"/>
      <c r="QUT230" s="0"/>
      <c r="QUU230" s="0"/>
      <c r="QUV230" s="0"/>
      <c r="QUW230" s="0"/>
      <c r="QUX230" s="0"/>
      <c r="QUY230" s="0"/>
      <c r="QUZ230" s="0"/>
      <c r="QVA230" s="0"/>
      <c r="QVB230" s="0"/>
      <c r="QVC230" s="0"/>
      <c r="QVD230" s="0"/>
      <c r="QVE230" s="0"/>
      <c r="QVF230" s="0"/>
      <c r="QVG230" s="0"/>
      <c r="QVH230" s="0"/>
      <c r="QVI230" s="0"/>
      <c r="QVJ230" s="0"/>
      <c r="QVK230" s="0"/>
      <c r="QVL230" s="0"/>
      <c r="QVM230" s="0"/>
      <c r="QVN230" s="0"/>
      <c r="QVO230" s="0"/>
      <c r="QVP230" s="0"/>
      <c r="QVQ230" s="0"/>
      <c r="QVR230" s="0"/>
      <c r="QVS230" s="0"/>
      <c r="QVT230" s="0"/>
      <c r="QVU230" s="0"/>
      <c r="QVV230" s="0"/>
      <c r="QVW230" s="0"/>
      <c r="QVX230" s="0"/>
      <c r="QVY230" s="0"/>
      <c r="QVZ230" s="0"/>
      <c r="QWA230" s="0"/>
      <c r="QWB230" s="0"/>
      <c r="QWC230" s="0"/>
      <c r="QWD230" s="0"/>
      <c r="QWE230" s="0"/>
      <c r="QWF230" s="0"/>
      <c r="QWG230" s="0"/>
      <c r="QWH230" s="0"/>
      <c r="QWI230" s="0"/>
      <c r="QWJ230" s="0"/>
      <c r="QWK230" s="0"/>
      <c r="QWL230" s="0"/>
      <c r="QWM230" s="0"/>
      <c r="QWN230" s="0"/>
      <c r="QWO230" s="0"/>
      <c r="QWP230" s="0"/>
      <c r="QWQ230" s="0"/>
      <c r="QWR230" s="0"/>
      <c r="QWS230" s="0"/>
      <c r="QWT230" s="0"/>
      <c r="QWU230" s="0"/>
      <c r="QWV230" s="0"/>
      <c r="QWW230" s="0"/>
      <c r="QWX230" s="0"/>
      <c r="QWY230" s="0"/>
      <c r="QWZ230" s="0"/>
      <c r="QXA230" s="0"/>
      <c r="QXB230" s="0"/>
      <c r="QXC230" s="0"/>
      <c r="QXD230" s="0"/>
      <c r="QXE230" s="0"/>
      <c r="QXF230" s="0"/>
      <c r="QXG230" s="0"/>
      <c r="QXH230" s="0"/>
      <c r="QXI230" s="0"/>
      <c r="QXJ230" s="0"/>
      <c r="QXK230" s="0"/>
      <c r="QXL230" s="0"/>
      <c r="QXM230" s="0"/>
      <c r="QXN230" s="0"/>
      <c r="QXO230" s="0"/>
      <c r="QXP230" s="0"/>
      <c r="QXQ230" s="0"/>
      <c r="QXR230" s="0"/>
      <c r="QXS230" s="0"/>
      <c r="QXT230" s="0"/>
      <c r="QXU230" s="0"/>
      <c r="QXV230" s="0"/>
      <c r="QXW230" s="0"/>
      <c r="QXX230" s="0"/>
      <c r="QXY230" s="0"/>
      <c r="QXZ230" s="0"/>
      <c r="QYA230" s="0"/>
      <c r="QYB230" s="0"/>
      <c r="QYC230" s="0"/>
      <c r="QYD230" s="0"/>
      <c r="QYE230" s="0"/>
      <c r="QYF230" s="0"/>
      <c r="QYG230" s="0"/>
      <c r="QYH230" s="0"/>
      <c r="QYI230" s="0"/>
      <c r="QYJ230" s="0"/>
      <c r="QYK230" s="0"/>
      <c r="QYL230" s="0"/>
      <c r="QYM230" s="0"/>
      <c r="QYN230" s="0"/>
      <c r="QYO230" s="0"/>
      <c r="QYP230" s="0"/>
      <c r="QYQ230" s="0"/>
      <c r="QYR230" s="0"/>
      <c r="QYS230" s="0"/>
      <c r="QYT230" s="0"/>
      <c r="QYU230" s="0"/>
      <c r="QYV230" s="0"/>
      <c r="QYW230" s="0"/>
      <c r="QYX230" s="0"/>
      <c r="QYY230" s="0"/>
      <c r="QYZ230" s="0"/>
      <c r="QZA230" s="0"/>
      <c r="QZB230" s="0"/>
      <c r="QZC230" s="0"/>
      <c r="QZD230" s="0"/>
      <c r="QZE230" s="0"/>
      <c r="QZF230" s="0"/>
      <c r="QZG230" s="0"/>
      <c r="QZH230" s="0"/>
      <c r="QZI230" s="0"/>
      <c r="QZJ230" s="0"/>
      <c r="QZK230" s="0"/>
      <c r="QZL230" s="0"/>
      <c r="QZM230" s="0"/>
      <c r="QZN230" s="0"/>
      <c r="QZO230" s="0"/>
      <c r="QZP230" s="0"/>
      <c r="QZQ230" s="0"/>
      <c r="QZR230" s="0"/>
      <c r="QZS230" s="0"/>
      <c r="QZT230" s="0"/>
      <c r="QZU230" s="0"/>
      <c r="QZV230" s="0"/>
      <c r="QZW230" s="0"/>
      <c r="QZX230" s="0"/>
      <c r="QZY230" s="0"/>
      <c r="QZZ230" s="0"/>
      <c r="RAA230" s="0"/>
      <c r="RAB230" s="0"/>
      <c r="RAC230" s="0"/>
      <c r="RAD230" s="0"/>
      <c r="RAE230" s="0"/>
      <c r="RAF230" s="0"/>
      <c r="RAG230" s="0"/>
      <c r="RAH230" s="0"/>
      <c r="RAI230" s="0"/>
      <c r="RAJ230" s="0"/>
      <c r="RAK230" s="0"/>
      <c r="RAL230" s="0"/>
      <c r="RAM230" s="0"/>
      <c r="RAN230" s="0"/>
      <c r="RAO230" s="0"/>
      <c r="RAP230" s="0"/>
      <c r="RAQ230" s="0"/>
      <c r="RAR230" s="0"/>
      <c r="RAS230" s="0"/>
      <c r="RAT230" s="0"/>
      <c r="RAU230" s="0"/>
      <c r="RAV230" s="0"/>
      <c r="RAW230" s="0"/>
      <c r="RAX230" s="0"/>
      <c r="RAY230" s="0"/>
      <c r="RAZ230" s="0"/>
      <c r="RBA230" s="0"/>
      <c r="RBB230" s="0"/>
      <c r="RBC230" s="0"/>
      <c r="RBD230" s="0"/>
      <c r="RBE230" s="0"/>
      <c r="RBF230" s="0"/>
      <c r="RBG230" s="0"/>
      <c r="RBH230" s="0"/>
      <c r="RBI230" s="0"/>
      <c r="RBJ230" s="0"/>
      <c r="RBK230" s="0"/>
      <c r="RBL230" s="0"/>
      <c r="RBM230" s="0"/>
      <c r="RBN230" s="0"/>
      <c r="RBO230" s="0"/>
      <c r="RBP230" s="0"/>
      <c r="RBQ230" s="0"/>
      <c r="RBR230" s="0"/>
      <c r="RBS230" s="0"/>
      <c r="RBT230" s="0"/>
      <c r="RBU230" s="0"/>
      <c r="RBV230" s="0"/>
      <c r="RBW230" s="0"/>
      <c r="RBX230" s="0"/>
      <c r="RBY230" s="0"/>
      <c r="RBZ230" s="0"/>
      <c r="RCA230" s="0"/>
      <c r="RCB230" s="0"/>
      <c r="RCC230" s="0"/>
      <c r="RCD230" s="0"/>
      <c r="RCE230" s="0"/>
      <c r="RCF230" s="0"/>
      <c r="RCG230" s="0"/>
      <c r="RCH230" s="0"/>
      <c r="RCI230" s="0"/>
      <c r="RCJ230" s="0"/>
      <c r="RCK230" s="0"/>
      <c r="RCL230" s="0"/>
      <c r="RCM230" s="0"/>
      <c r="RCN230" s="0"/>
      <c r="RCO230" s="0"/>
      <c r="RCP230" s="0"/>
      <c r="RCQ230" s="0"/>
      <c r="RCR230" s="0"/>
      <c r="RCS230" s="0"/>
      <c r="RCT230" s="0"/>
      <c r="RCU230" s="0"/>
      <c r="RCV230" s="0"/>
      <c r="RCW230" s="0"/>
      <c r="RCX230" s="0"/>
      <c r="RCY230" s="0"/>
      <c r="RCZ230" s="0"/>
      <c r="RDA230" s="0"/>
      <c r="RDB230" s="0"/>
      <c r="RDC230" s="0"/>
      <c r="RDD230" s="0"/>
      <c r="RDE230" s="0"/>
      <c r="RDF230" s="0"/>
      <c r="RDG230" s="0"/>
      <c r="RDH230" s="0"/>
      <c r="RDI230" s="0"/>
      <c r="RDJ230" s="0"/>
      <c r="RDK230" s="0"/>
      <c r="RDL230" s="0"/>
      <c r="RDM230" s="0"/>
      <c r="RDN230" s="0"/>
      <c r="RDO230" s="0"/>
      <c r="RDP230" s="0"/>
      <c r="RDQ230" s="0"/>
      <c r="RDR230" s="0"/>
      <c r="RDS230" s="0"/>
      <c r="RDT230" s="0"/>
      <c r="RDU230" s="0"/>
      <c r="RDV230" s="0"/>
      <c r="RDW230" s="0"/>
      <c r="RDX230" s="0"/>
      <c r="RDY230" s="0"/>
      <c r="RDZ230" s="0"/>
      <c r="REA230" s="0"/>
      <c r="REB230" s="0"/>
      <c r="REC230" s="0"/>
      <c r="RED230" s="0"/>
      <c r="REE230" s="0"/>
      <c r="REF230" s="0"/>
      <c r="REG230" s="0"/>
      <c r="REH230" s="0"/>
      <c r="REI230" s="0"/>
      <c r="REJ230" s="0"/>
      <c r="REK230" s="0"/>
      <c r="REL230" s="0"/>
      <c r="REM230" s="0"/>
      <c r="REN230" s="0"/>
      <c r="REO230" s="0"/>
      <c r="REP230" s="0"/>
      <c r="REQ230" s="0"/>
      <c r="RER230" s="0"/>
      <c r="RES230" s="0"/>
      <c r="RET230" s="0"/>
      <c r="REU230" s="0"/>
      <c r="REV230" s="0"/>
      <c r="REW230" s="0"/>
      <c r="REX230" s="0"/>
      <c r="REY230" s="0"/>
      <c r="REZ230" s="0"/>
      <c r="RFA230" s="0"/>
      <c r="RFB230" s="0"/>
      <c r="RFC230" s="0"/>
      <c r="RFD230" s="0"/>
      <c r="RFE230" s="0"/>
      <c r="RFF230" s="0"/>
      <c r="RFG230" s="0"/>
      <c r="RFH230" s="0"/>
      <c r="RFI230" s="0"/>
      <c r="RFJ230" s="0"/>
      <c r="RFK230" s="0"/>
      <c r="RFL230" s="0"/>
      <c r="RFM230" s="0"/>
      <c r="RFN230" s="0"/>
      <c r="RFO230" s="0"/>
      <c r="RFP230" s="0"/>
      <c r="RFQ230" s="0"/>
      <c r="RFR230" s="0"/>
      <c r="RFS230" s="0"/>
      <c r="RFT230" s="0"/>
      <c r="RFU230" s="0"/>
      <c r="RFV230" s="0"/>
      <c r="RFW230" s="0"/>
      <c r="RFX230" s="0"/>
      <c r="RFY230" s="0"/>
      <c r="RFZ230" s="0"/>
      <c r="RGA230" s="0"/>
      <c r="RGB230" s="0"/>
      <c r="RGC230" s="0"/>
      <c r="RGD230" s="0"/>
      <c r="RGE230" s="0"/>
      <c r="RGF230" s="0"/>
      <c r="RGG230" s="0"/>
      <c r="RGH230" s="0"/>
      <c r="RGI230" s="0"/>
      <c r="RGJ230" s="0"/>
      <c r="RGK230" s="0"/>
      <c r="RGL230" s="0"/>
      <c r="RGM230" s="0"/>
      <c r="RGN230" s="0"/>
      <c r="RGO230" s="0"/>
      <c r="RGP230" s="0"/>
      <c r="RGQ230" s="0"/>
      <c r="RGR230" s="0"/>
      <c r="RGS230" s="0"/>
      <c r="RGT230" s="0"/>
      <c r="RGU230" s="0"/>
      <c r="RGV230" s="0"/>
      <c r="RGW230" s="0"/>
      <c r="RGX230" s="0"/>
      <c r="RGY230" s="0"/>
      <c r="RGZ230" s="0"/>
      <c r="RHA230" s="0"/>
      <c r="RHB230" s="0"/>
      <c r="RHC230" s="0"/>
      <c r="RHD230" s="0"/>
      <c r="RHE230" s="0"/>
      <c r="RHF230" s="0"/>
      <c r="RHG230" s="0"/>
      <c r="RHH230" s="0"/>
      <c r="RHI230" s="0"/>
      <c r="RHJ230" s="0"/>
      <c r="RHK230" s="0"/>
      <c r="RHL230" s="0"/>
      <c r="RHM230" s="0"/>
      <c r="RHN230" s="0"/>
      <c r="RHO230" s="0"/>
      <c r="RHP230" s="0"/>
      <c r="RHQ230" s="0"/>
      <c r="RHR230" s="0"/>
      <c r="RHS230" s="0"/>
      <c r="RHT230" s="0"/>
      <c r="RHU230" s="0"/>
      <c r="RHV230" s="0"/>
      <c r="RHW230" s="0"/>
      <c r="RHX230" s="0"/>
      <c r="RHY230" s="0"/>
      <c r="RHZ230" s="0"/>
      <c r="RIA230" s="0"/>
      <c r="RIB230" s="0"/>
      <c r="RIC230" s="0"/>
      <c r="RID230" s="0"/>
      <c r="RIE230" s="0"/>
      <c r="RIF230" s="0"/>
      <c r="RIG230" s="0"/>
      <c r="RIH230" s="0"/>
      <c r="RII230" s="0"/>
      <c r="RIJ230" s="0"/>
      <c r="RIK230" s="0"/>
      <c r="RIL230" s="0"/>
      <c r="RIM230" s="0"/>
      <c r="RIN230" s="0"/>
      <c r="RIO230" s="0"/>
      <c r="RIP230" s="0"/>
      <c r="RIQ230" s="0"/>
      <c r="RIR230" s="0"/>
      <c r="RIS230" s="0"/>
      <c r="RIT230" s="0"/>
      <c r="RIU230" s="0"/>
      <c r="RIV230" s="0"/>
      <c r="RIW230" s="0"/>
      <c r="RIX230" s="0"/>
      <c r="RIY230" s="0"/>
      <c r="RIZ230" s="0"/>
      <c r="RJA230" s="0"/>
      <c r="RJB230" s="0"/>
      <c r="RJC230" s="0"/>
      <c r="RJD230" s="0"/>
      <c r="RJE230" s="0"/>
      <c r="RJF230" s="0"/>
      <c r="RJG230" s="0"/>
      <c r="RJH230" s="0"/>
      <c r="RJI230" s="0"/>
      <c r="RJJ230" s="0"/>
      <c r="RJK230" s="0"/>
      <c r="RJL230" s="0"/>
      <c r="RJM230" s="0"/>
      <c r="RJN230" s="0"/>
      <c r="RJO230" s="0"/>
      <c r="RJP230" s="0"/>
      <c r="RJQ230" s="0"/>
      <c r="RJR230" s="0"/>
      <c r="RJS230" s="0"/>
      <c r="RJT230" s="0"/>
      <c r="RJU230" s="0"/>
      <c r="RJV230" s="0"/>
      <c r="RJW230" s="0"/>
      <c r="RJX230" s="0"/>
      <c r="RJY230" s="0"/>
      <c r="RJZ230" s="0"/>
      <c r="RKA230" s="0"/>
      <c r="RKB230" s="0"/>
      <c r="RKC230" s="0"/>
      <c r="RKD230" s="0"/>
      <c r="RKE230" s="0"/>
      <c r="RKF230" s="0"/>
      <c r="RKG230" s="0"/>
      <c r="RKH230" s="0"/>
      <c r="RKI230" s="0"/>
      <c r="RKJ230" s="0"/>
      <c r="RKK230" s="0"/>
      <c r="RKL230" s="0"/>
      <c r="RKM230" s="0"/>
      <c r="RKN230" s="0"/>
      <c r="RKO230" s="0"/>
      <c r="RKP230" s="0"/>
      <c r="RKQ230" s="0"/>
      <c r="RKR230" s="0"/>
      <c r="RKS230" s="0"/>
      <c r="RKT230" s="0"/>
      <c r="RKU230" s="0"/>
      <c r="RKV230" s="0"/>
      <c r="RKW230" s="0"/>
      <c r="RKX230" s="0"/>
      <c r="RKY230" s="0"/>
      <c r="RKZ230" s="0"/>
      <c r="RLA230" s="0"/>
      <c r="RLB230" s="0"/>
      <c r="RLC230" s="0"/>
      <c r="RLD230" s="0"/>
      <c r="RLE230" s="0"/>
      <c r="RLF230" s="0"/>
      <c r="RLG230" s="0"/>
      <c r="RLH230" s="0"/>
      <c r="RLI230" s="0"/>
      <c r="RLJ230" s="0"/>
      <c r="RLK230" s="0"/>
      <c r="RLL230" s="0"/>
      <c r="RLM230" s="0"/>
      <c r="RLN230" s="0"/>
      <c r="RLO230" s="0"/>
      <c r="RLP230" s="0"/>
      <c r="RLQ230" s="0"/>
      <c r="RLR230" s="0"/>
      <c r="RLS230" s="0"/>
      <c r="RLT230" s="0"/>
      <c r="RLU230" s="0"/>
      <c r="RLV230" s="0"/>
      <c r="RLW230" s="0"/>
      <c r="RLX230" s="0"/>
      <c r="RLY230" s="0"/>
      <c r="RLZ230" s="0"/>
      <c r="RMA230" s="0"/>
      <c r="RMB230" s="0"/>
      <c r="RMC230" s="0"/>
      <c r="RMD230" s="0"/>
      <c r="RME230" s="0"/>
      <c r="RMF230" s="0"/>
      <c r="RMG230" s="0"/>
      <c r="RMH230" s="0"/>
      <c r="RMI230" s="0"/>
      <c r="RMJ230" s="0"/>
      <c r="RMK230" s="0"/>
      <c r="RML230" s="0"/>
      <c r="RMM230" s="0"/>
      <c r="RMN230" s="0"/>
      <c r="RMO230" s="0"/>
      <c r="RMP230" s="0"/>
      <c r="RMQ230" s="0"/>
      <c r="RMR230" s="0"/>
      <c r="RMS230" s="0"/>
      <c r="RMT230" s="0"/>
      <c r="RMU230" s="0"/>
      <c r="RMV230" s="0"/>
      <c r="RMW230" s="0"/>
      <c r="RMX230" s="0"/>
      <c r="RMY230" s="0"/>
      <c r="RMZ230" s="0"/>
      <c r="RNA230" s="0"/>
      <c r="RNB230" s="0"/>
      <c r="RNC230" s="0"/>
      <c r="RND230" s="0"/>
      <c r="RNE230" s="0"/>
      <c r="RNF230" s="0"/>
      <c r="RNG230" s="0"/>
      <c r="RNH230" s="0"/>
      <c r="RNI230" s="0"/>
      <c r="RNJ230" s="0"/>
      <c r="RNK230" s="0"/>
      <c r="RNL230" s="0"/>
      <c r="RNM230" s="0"/>
      <c r="RNN230" s="0"/>
      <c r="RNO230" s="0"/>
      <c r="RNP230" s="0"/>
      <c r="RNQ230" s="0"/>
      <c r="RNR230" s="0"/>
      <c r="RNS230" s="0"/>
      <c r="RNT230" s="0"/>
      <c r="RNU230" s="0"/>
      <c r="RNV230" s="0"/>
      <c r="RNW230" s="0"/>
      <c r="RNX230" s="0"/>
      <c r="RNY230" s="0"/>
      <c r="RNZ230" s="0"/>
      <c r="ROA230" s="0"/>
      <c r="ROB230" s="0"/>
      <c r="ROC230" s="0"/>
      <c r="ROD230" s="0"/>
      <c r="ROE230" s="0"/>
      <c r="ROF230" s="0"/>
      <c r="ROG230" s="0"/>
      <c r="ROH230" s="0"/>
      <c r="ROI230" s="0"/>
      <c r="ROJ230" s="0"/>
      <c r="ROK230" s="0"/>
      <c r="ROL230" s="0"/>
      <c r="ROM230" s="0"/>
      <c r="RON230" s="0"/>
      <c r="ROO230" s="0"/>
      <c r="ROP230" s="0"/>
      <c r="ROQ230" s="0"/>
      <c r="ROR230" s="0"/>
      <c r="ROS230" s="0"/>
      <c r="ROT230" s="0"/>
      <c r="ROU230" s="0"/>
      <c r="ROV230" s="0"/>
      <c r="ROW230" s="0"/>
      <c r="ROX230" s="0"/>
      <c r="ROY230" s="0"/>
      <c r="ROZ230" s="0"/>
      <c r="RPA230" s="0"/>
      <c r="RPB230" s="0"/>
      <c r="RPC230" s="0"/>
      <c r="RPD230" s="0"/>
      <c r="RPE230" s="0"/>
      <c r="RPF230" s="0"/>
      <c r="RPG230" s="0"/>
      <c r="RPH230" s="0"/>
      <c r="RPI230" s="0"/>
      <c r="RPJ230" s="0"/>
      <c r="RPK230" s="0"/>
      <c r="RPL230" s="0"/>
      <c r="RPM230" s="0"/>
      <c r="RPN230" s="0"/>
      <c r="RPO230" s="0"/>
      <c r="RPP230" s="0"/>
      <c r="RPQ230" s="0"/>
      <c r="RPR230" s="0"/>
      <c r="RPS230" s="0"/>
      <c r="RPT230" s="0"/>
      <c r="RPU230" s="0"/>
      <c r="RPV230" s="0"/>
      <c r="RPW230" s="0"/>
      <c r="RPX230" s="0"/>
      <c r="RPY230" s="0"/>
      <c r="RPZ230" s="0"/>
      <c r="RQA230" s="0"/>
      <c r="RQB230" s="0"/>
      <c r="RQC230" s="0"/>
      <c r="RQD230" s="0"/>
      <c r="RQE230" s="0"/>
      <c r="RQF230" s="0"/>
      <c r="RQG230" s="0"/>
      <c r="RQH230" s="0"/>
      <c r="RQI230" s="0"/>
      <c r="RQJ230" s="0"/>
      <c r="RQK230" s="0"/>
      <c r="RQL230" s="0"/>
      <c r="RQM230" s="0"/>
      <c r="RQN230" s="0"/>
      <c r="RQO230" s="0"/>
      <c r="RQP230" s="0"/>
      <c r="RQQ230" s="0"/>
      <c r="RQR230" s="0"/>
      <c r="RQS230" s="0"/>
      <c r="RQT230" s="0"/>
      <c r="RQU230" s="0"/>
      <c r="RQV230" s="0"/>
      <c r="RQW230" s="0"/>
      <c r="RQX230" s="0"/>
      <c r="RQY230" s="0"/>
      <c r="RQZ230" s="0"/>
      <c r="RRA230" s="0"/>
      <c r="RRB230" s="0"/>
      <c r="RRC230" s="0"/>
      <c r="RRD230" s="0"/>
      <c r="RRE230" s="0"/>
      <c r="RRF230" s="0"/>
      <c r="RRG230" s="0"/>
      <c r="RRH230" s="0"/>
      <c r="RRI230" s="0"/>
      <c r="RRJ230" s="0"/>
      <c r="RRK230" s="0"/>
      <c r="RRL230" s="0"/>
      <c r="RRM230" s="0"/>
      <c r="RRN230" s="0"/>
      <c r="RRO230" s="0"/>
      <c r="RRP230" s="0"/>
      <c r="RRQ230" s="0"/>
      <c r="RRR230" s="0"/>
      <c r="RRS230" s="0"/>
      <c r="RRT230" s="0"/>
      <c r="RRU230" s="0"/>
      <c r="RRV230" s="0"/>
      <c r="RRW230" s="0"/>
      <c r="RRX230" s="0"/>
      <c r="RRY230" s="0"/>
      <c r="RRZ230" s="0"/>
      <c r="RSA230" s="0"/>
      <c r="RSB230" s="0"/>
      <c r="RSC230" s="0"/>
      <c r="RSD230" s="0"/>
      <c r="RSE230" s="0"/>
      <c r="RSF230" s="0"/>
      <c r="RSG230" s="0"/>
      <c r="RSH230" s="0"/>
      <c r="RSI230" s="0"/>
      <c r="RSJ230" s="0"/>
      <c r="RSK230" s="0"/>
      <c r="RSL230" s="0"/>
      <c r="RSM230" s="0"/>
      <c r="RSN230" s="0"/>
      <c r="RSO230" s="0"/>
      <c r="RSP230" s="0"/>
      <c r="RSQ230" s="0"/>
      <c r="RSR230" s="0"/>
      <c r="RSS230" s="0"/>
      <c r="RST230" s="0"/>
      <c r="RSU230" s="0"/>
      <c r="RSV230" s="0"/>
      <c r="RSW230" s="0"/>
      <c r="RSX230" s="0"/>
      <c r="RSY230" s="0"/>
      <c r="RSZ230" s="0"/>
      <c r="RTA230" s="0"/>
      <c r="RTB230" s="0"/>
      <c r="RTC230" s="0"/>
      <c r="RTD230" s="0"/>
      <c r="RTE230" s="0"/>
      <c r="RTF230" s="0"/>
      <c r="RTG230" s="0"/>
      <c r="RTH230" s="0"/>
      <c r="RTI230" s="0"/>
      <c r="RTJ230" s="0"/>
      <c r="RTK230" s="0"/>
      <c r="RTL230" s="0"/>
      <c r="RTM230" s="0"/>
      <c r="RTN230" s="0"/>
      <c r="RTO230" s="0"/>
      <c r="RTP230" s="0"/>
      <c r="RTQ230" s="0"/>
      <c r="RTR230" s="0"/>
      <c r="RTS230" s="0"/>
      <c r="RTT230" s="0"/>
      <c r="RTU230" s="0"/>
      <c r="RTV230" s="0"/>
      <c r="RTW230" s="0"/>
      <c r="RTX230" s="0"/>
      <c r="RTY230" s="0"/>
      <c r="RTZ230" s="0"/>
      <c r="RUA230" s="0"/>
      <c r="RUB230" s="0"/>
      <c r="RUC230" s="0"/>
      <c r="RUD230" s="0"/>
      <c r="RUE230" s="0"/>
      <c r="RUF230" s="0"/>
      <c r="RUG230" s="0"/>
      <c r="RUH230" s="0"/>
      <c r="RUI230" s="0"/>
      <c r="RUJ230" s="0"/>
      <c r="RUK230" s="0"/>
      <c r="RUL230" s="0"/>
      <c r="RUM230" s="0"/>
      <c r="RUN230" s="0"/>
      <c r="RUO230" s="0"/>
      <c r="RUP230" s="0"/>
      <c r="RUQ230" s="0"/>
      <c r="RUR230" s="0"/>
      <c r="RUS230" s="0"/>
      <c r="RUT230" s="0"/>
      <c r="RUU230" s="0"/>
      <c r="RUV230" s="0"/>
      <c r="RUW230" s="0"/>
      <c r="RUX230" s="0"/>
      <c r="RUY230" s="0"/>
      <c r="RUZ230" s="0"/>
      <c r="RVA230" s="0"/>
      <c r="RVB230" s="0"/>
      <c r="RVC230" s="0"/>
      <c r="RVD230" s="0"/>
      <c r="RVE230" s="0"/>
      <c r="RVF230" s="0"/>
      <c r="RVG230" s="0"/>
      <c r="RVH230" s="0"/>
      <c r="RVI230" s="0"/>
      <c r="RVJ230" s="0"/>
      <c r="RVK230" s="0"/>
      <c r="RVL230" s="0"/>
      <c r="RVM230" s="0"/>
      <c r="RVN230" s="0"/>
      <c r="RVO230" s="0"/>
      <c r="RVP230" s="0"/>
      <c r="RVQ230" s="0"/>
      <c r="RVR230" s="0"/>
      <c r="RVS230" s="0"/>
      <c r="RVT230" s="0"/>
      <c r="RVU230" s="0"/>
      <c r="RVV230" s="0"/>
      <c r="RVW230" s="0"/>
      <c r="RVX230" s="0"/>
      <c r="RVY230" s="0"/>
      <c r="RVZ230" s="0"/>
      <c r="RWA230" s="0"/>
      <c r="RWB230" s="0"/>
      <c r="RWC230" s="0"/>
      <c r="RWD230" s="0"/>
      <c r="RWE230" s="0"/>
      <c r="RWF230" s="0"/>
      <c r="RWG230" s="0"/>
      <c r="RWH230" s="0"/>
      <c r="RWI230" s="0"/>
      <c r="RWJ230" s="0"/>
      <c r="RWK230" s="0"/>
      <c r="RWL230" s="0"/>
      <c r="RWM230" s="0"/>
      <c r="RWN230" s="0"/>
      <c r="RWO230" s="0"/>
      <c r="RWP230" s="0"/>
      <c r="RWQ230" s="0"/>
      <c r="RWR230" s="0"/>
      <c r="RWS230" s="0"/>
      <c r="RWT230" s="0"/>
      <c r="RWU230" s="0"/>
      <c r="RWV230" s="0"/>
      <c r="RWW230" s="0"/>
      <c r="RWX230" s="0"/>
      <c r="RWY230" s="0"/>
      <c r="RWZ230" s="0"/>
      <c r="RXA230" s="0"/>
      <c r="RXB230" s="0"/>
      <c r="RXC230" s="0"/>
      <c r="RXD230" s="0"/>
      <c r="RXE230" s="0"/>
      <c r="RXF230" s="0"/>
      <c r="RXG230" s="0"/>
      <c r="RXH230" s="0"/>
      <c r="RXI230" s="0"/>
      <c r="RXJ230" s="0"/>
      <c r="RXK230" s="0"/>
      <c r="RXL230" s="0"/>
      <c r="RXM230" s="0"/>
      <c r="RXN230" s="0"/>
      <c r="RXO230" s="0"/>
      <c r="RXP230" s="0"/>
      <c r="RXQ230" s="0"/>
      <c r="RXR230" s="0"/>
      <c r="RXS230" s="0"/>
      <c r="RXT230" s="0"/>
      <c r="RXU230" s="0"/>
      <c r="RXV230" s="0"/>
      <c r="RXW230" s="0"/>
      <c r="RXX230" s="0"/>
      <c r="RXY230" s="0"/>
      <c r="RXZ230" s="0"/>
      <c r="RYA230" s="0"/>
      <c r="RYB230" s="0"/>
      <c r="RYC230" s="0"/>
      <c r="RYD230" s="0"/>
      <c r="RYE230" s="0"/>
      <c r="RYF230" s="0"/>
      <c r="RYG230" s="0"/>
      <c r="RYH230" s="0"/>
      <c r="RYI230" s="0"/>
      <c r="RYJ230" s="0"/>
      <c r="RYK230" s="0"/>
      <c r="RYL230" s="0"/>
      <c r="RYM230" s="0"/>
      <c r="RYN230" s="0"/>
      <c r="RYO230" s="0"/>
      <c r="RYP230" s="0"/>
      <c r="RYQ230" s="0"/>
      <c r="RYR230" s="0"/>
      <c r="RYS230" s="0"/>
      <c r="RYT230" s="0"/>
      <c r="RYU230" s="0"/>
      <c r="RYV230" s="0"/>
      <c r="RYW230" s="0"/>
      <c r="RYX230" s="0"/>
      <c r="RYY230" s="0"/>
      <c r="RYZ230" s="0"/>
      <c r="RZA230" s="0"/>
      <c r="RZB230" s="0"/>
      <c r="RZC230" s="0"/>
      <c r="RZD230" s="0"/>
      <c r="RZE230" s="0"/>
      <c r="RZF230" s="0"/>
      <c r="RZG230" s="0"/>
      <c r="RZH230" s="0"/>
      <c r="RZI230" s="0"/>
      <c r="RZJ230" s="0"/>
      <c r="RZK230" s="0"/>
      <c r="RZL230" s="0"/>
      <c r="RZM230" s="0"/>
      <c r="RZN230" s="0"/>
      <c r="RZO230" s="0"/>
      <c r="RZP230" s="0"/>
      <c r="RZQ230" s="0"/>
      <c r="RZR230" s="0"/>
      <c r="RZS230" s="0"/>
      <c r="RZT230" s="0"/>
      <c r="RZU230" s="0"/>
      <c r="RZV230" s="0"/>
      <c r="RZW230" s="0"/>
      <c r="RZX230" s="0"/>
      <c r="RZY230" s="0"/>
      <c r="RZZ230" s="0"/>
      <c r="SAA230" s="0"/>
      <c r="SAB230" s="0"/>
      <c r="SAC230" s="0"/>
      <c r="SAD230" s="0"/>
      <c r="SAE230" s="0"/>
      <c r="SAF230" s="0"/>
      <c r="SAG230" s="0"/>
      <c r="SAH230" s="0"/>
      <c r="SAI230" s="0"/>
      <c r="SAJ230" s="0"/>
      <c r="SAK230" s="0"/>
      <c r="SAL230" s="0"/>
      <c r="SAM230" s="0"/>
      <c r="SAN230" s="0"/>
      <c r="SAO230" s="0"/>
      <c r="SAP230" s="0"/>
      <c r="SAQ230" s="0"/>
      <c r="SAR230" s="0"/>
      <c r="SAS230" s="0"/>
      <c r="SAT230" s="0"/>
      <c r="SAU230" s="0"/>
      <c r="SAV230" s="0"/>
      <c r="SAW230" s="0"/>
      <c r="SAX230" s="0"/>
      <c r="SAY230" s="0"/>
      <c r="SAZ230" s="0"/>
      <c r="SBA230" s="0"/>
      <c r="SBB230" s="0"/>
      <c r="SBC230" s="0"/>
      <c r="SBD230" s="0"/>
      <c r="SBE230" s="0"/>
      <c r="SBF230" s="0"/>
      <c r="SBG230" s="0"/>
      <c r="SBH230" s="0"/>
      <c r="SBI230" s="0"/>
      <c r="SBJ230" s="0"/>
      <c r="SBK230" s="0"/>
      <c r="SBL230" s="0"/>
      <c r="SBM230" s="0"/>
      <c r="SBN230" s="0"/>
      <c r="SBO230" s="0"/>
      <c r="SBP230" s="0"/>
      <c r="SBQ230" s="0"/>
      <c r="SBR230" s="0"/>
      <c r="SBS230" s="0"/>
      <c r="SBT230" s="0"/>
      <c r="SBU230" s="0"/>
      <c r="SBV230" s="0"/>
      <c r="SBW230" s="0"/>
      <c r="SBX230" s="0"/>
      <c r="SBY230" s="0"/>
      <c r="SBZ230" s="0"/>
      <c r="SCA230" s="0"/>
      <c r="SCB230" s="0"/>
      <c r="SCC230" s="0"/>
      <c r="SCD230" s="0"/>
      <c r="SCE230" s="0"/>
      <c r="SCF230" s="0"/>
      <c r="SCG230" s="0"/>
      <c r="SCH230" s="0"/>
      <c r="SCI230" s="0"/>
      <c r="SCJ230" s="0"/>
      <c r="SCK230" s="0"/>
      <c r="SCL230" s="0"/>
      <c r="SCM230" s="0"/>
      <c r="SCN230" s="0"/>
      <c r="SCO230" s="0"/>
      <c r="SCP230" s="0"/>
      <c r="SCQ230" s="0"/>
      <c r="SCR230" s="0"/>
      <c r="SCS230" s="0"/>
      <c r="SCT230" s="0"/>
      <c r="SCU230" s="0"/>
      <c r="SCV230" s="0"/>
      <c r="SCW230" s="0"/>
      <c r="SCX230" s="0"/>
      <c r="SCY230" s="0"/>
      <c r="SCZ230" s="0"/>
      <c r="SDA230" s="0"/>
      <c r="SDB230" s="0"/>
      <c r="SDC230" s="0"/>
      <c r="SDD230" s="0"/>
      <c r="SDE230" s="0"/>
      <c r="SDF230" s="0"/>
      <c r="SDG230" s="0"/>
      <c r="SDH230" s="0"/>
      <c r="SDI230" s="0"/>
      <c r="SDJ230" s="0"/>
      <c r="SDK230" s="0"/>
      <c r="SDL230" s="0"/>
      <c r="SDM230" s="0"/>
      <c r="SDN230" s="0"/>
      <c r="SDO230" s="0"/>
      <c r="SDP230" s="0"/>
      <c r="SDQ230" s="0"/>
      <c r="SDR230" s="0"/>
      <c r="SDS230" s="0"/>
      <c r="SDT230" s="0"/>
      <c r="SDU230" s="0"/>
      <c r="SDV230" s="0"/>
      <c r="SDW230" s="0"/>
      <c r="SDX230" s="0"/>
      <c r="SDY230" s="0"/>
      <c r="SDZ230" s="0"/>
      <c r="SEA230" s="0"/>
      <c r="SEB230" s="0"/>
      <c r="SEC230" s="0"/>
      <c r="SED230" s="0"/>
      <c r="SEE230" s="0"/>
      <c r="SEF230" s="0"/>
      <c r="SEG230" s="0"/>
      <c r="SEH230" s="0"/>
      <c r="SEI230" s="0"/>
      <c r="SEJ230" s="0"/>
      <c r="SEK230" s="0"/>
      <c r="SEL230" s="0"/>
      <c r="SEM230" s="0"/>
      <c r="SEN230" s="0"/>
      <c r="SEO230" s="0"/>
      <c r="SEP230" s="0"/>
      <c r="SEQ230" s="0"/>
      <c r="SER230" s="0"/>
      <c r="SES230" s="0"/>
      <c r="SET230" s="0"/>
      <c r="SEU230" s="0"/>
      <c r="SEV230" s="0"/>
      <c r="SEW230" s="0"/>
      <c r="SEX230" s="0"/>
      <c r="SEY230" s="0"/>
      <c r="SEZ230" s="0"/>
      <c r="SFA230" s="0"/>
      <c r="SFB230" s="0"/>
      <c r="SFC230" s="0"/>
      <c r="SFD230" s="0"/>
      <c r="SFE230" s="0"/>
      <c r="SFF230" s="0"/>
      <c r="SFG230" s="0"/>
      <c r="SFH230" s="0"/>
      <c r="SFI230" s="0"/>
      <c r="SFJ230" s="0"/>
      <c r="SFK230" s="0"/>
      <c r="SFL230" s="0"/>
      <c r="SFM230" s="0"/>
      <c r="SFN230" s="0"/>
      <c r="SFO230" s="0"/>
      <c r="SFP230" s="0"/>
      <c r="SFQ230" s="0"/>
      <c r="SFR230" s="0"/>
      <c r="SFS230" s="0"/>
      <c r="SFT230" s="0"/>
      <c r="SFU230" s="0"/>
      <c r="SFV230" s="0"/>
      <c r="SFW230" s="0"/>
      <c r="SFX230" s="0"/>
      <c r="SFY230" s="0"/>
      <c r="SFZ230" s="0"/>
      <c r="SGA230" s="0"/>
      <c r="SGB230" s="0"/>
      <c r="SGC230" s="0"/>
      <c r="SGD230" s="0"/>
      <c r="SGE230" s="0"/>
      <c r="SGF230" s="0"/>
      <c r="SGG230" s="0"/>
      <c r="SGH230" s="0"/>
      <c r="SGI230" s="0"/>
      <c r="SGJ230" s="0"/>
      <c r="SGK230" s="0"/>
      <c r="SGL230" s="0"/>
      <c r="SGM230" s="0"/>
      <c r="SGN230" s="0"/>
      <c r="SGO230" s="0"/>
      <c r="SGP230" s="0"/>
      <c r="SGQ230" s="0"/>
      <c r="SGR230" s="0"/>
      <c r="SGS230" s="0"/>
      <c r="SGT230" s="0"/>
      <c r="SGU230" s="0"/>
      <c r="SGV230" s="0"/>
      <c r="SGW230" s="0"/>
      <c r="SGX230" s="0"/>
      <c r="SGY230" s="0"/>
      <c r="SGZ230" s="0"/>
      <c r="SHA230" s="0"/>
      <c r="SHB230" s="0"/>
      <c r="SHC230" s="0"/>
      <c r="SHD230" s="0"/>
      <c r="SHE230" s="0"/>
      <c r="SHF230" s="0"/>
      <c r="SHG230" s="0"/>
      <c r="SHH230" s="0"/>
      <c r="SHI230" s="0"/>
      <c r="SHJ230" s="0"/>
      <c r="SHK230" s="0"/>
      <c r="SHL230" s="0"/>
      <c r="SHM230" s="0"/>
      <c r="SHN230" s="0"/>
      <c r="SHO230" s="0"/>
      <c r="SHP230" s="0"/>
      <c r="SHQ230" s="0"/>
      <c r="SHR230" s="0"/>
      <c r="SHS230" s="0"/>
      <c r="SHT230" s="0"/>
      <c r="SHU230" s="0"/>
      <c r="SHV230" s="0"/>
      <c r="SHW230" s="0"/>
      <c r="SHX230" s="0"/>
      <c r="SHY230" s="0"/>
      <c r="SHZ230" s="0"/>
      <c r="SIA230" s="0"/>
      <c r="SIB230" s="0"/>
      <c r="SIC230" s="0"/>
      <c r="SID230" s="0"/>
      <c r="SIE230" s="0"/>
      <c r="SIF230" s="0"/>
      <c r="SIG230" s="0"/>
      <c r="SIH230" s="0"/>
      <c r="SII230" s="0"/>
      <c r="SIJ230" s="0"/>
      <c r="SIK230" s="0"/>
      <c r="SIL230" s="0"/>
      <c r="SIM230" s="0"/>
      <c r="SIN230" s="0"/>
      <c r="SIO230" s="0"/>
      <c r="SIP230" s="0"/>
      <c r="SIQ230" s="0"/>
      <c r="SIR230" s="0"/>
      <c r="SIS230" s="0"/>
      <c r="SIT230" s="0"/>
      <c r="SIU230" s="0"/>
      <c r="SIV230" s="0"/>
      <c r="SIW230" s="0"/>
      <c r="SIX230" s="0"/>
      <c r="SIY230" s="0"/>
      <c r="SIZ230" s="0"/>
      <c r="SJA230" s="0"/>
      <c r="SJB230" s="0"/>
      <c r="SJC230" s="0"/>
      <c r="SJD230" s="0"/>
      <c r="SJE230" s="0"/>
      <c r="SJF230" s="0"/>
      <c r="SJG230" s="0"/>
      <c r="SJH230" s="0"/>
      <c r="SJI230" s="0"/>
      <c r="SJJ230" s="0"/>
      <c r="SJK230" s="0"/>
      <c r="SJL230" s="0"/>
      <c r="SJM230" s="0"/>
      <c r="SJN230" s="0"/>
      <c r="SJO230" s="0"/>
      <c r="SJP230" s="0"/>
      <c r="SJQ230" s="0"/>
      <c r="SJR230" s="0"/>
      <c r="SJS230" s="0"/>
      <c r="SJT230" s="0"/>
      <c r="SJU230" s="0"/>
      <c r="SJV230" s="0"/>
      <c r="SJW230" s="0"/>
      <c r="SJX230" s="0"/>
      <c r="SJY230" s="0"/>
      <c r="SJZ230" s="0"/>
      <c r="SKA230" s="0"/>
      <c r="SKB230" s="0"/>
      <c r="SKC230" s="0"/>
      <c r="SKD230" s="0"/>
      <c r="SKE230" s="0"/>
      <c r="SKF230" s="0"/>
      <c r="SKG230" s="0"/>
      <c r="SKH230" s="0"/>
      <c r="SKI230" s="0"/>
      <c r="SKJ230" s="0"/>
      <c r="SKK230" s="0"/>
      <c r="SKL230" s="0"/>
      <c r="SKM230" s="0"/>
      <c r="SKN230" s="0"/>
      <c r="SKO230" s="0"/>
      <c r="SKP230" s="0"/>
      <c r="SKQ230" s="0"/>
      <c r="SKR230" s="0"/>
      <c r="SKS230" s="0"/>
      <c r="SKT230" s="0"/>
      <c r="SKU230" s="0"/>
      <c r="SKV230" s="0"/>
      <c r="SKW230" s="0"/>
      <c r="SKX230" s="0"/>
      <c r="SKY230" s="0"/>
      <c r="SKZ230" s="0"/>
      <c r="SLA230" s="0"/>
      <c r="SLB230" s="0"/>
      <c r="SLC230" s="0"/>
      <c r="SLD230" s="0"/>
      <c r="SLE230" s="0"/>
      <c r="SLF230" s="0"/>
      <c r="SLG230" s="0"/>
      <c r="SLH230" s="0"/>
      <c r="SLI230" s="0"/>
      <c r="SLJ230" s="0"/>
      <c r="SLK230" s="0"/>
      <c r="SLL230" s="0"/>
      <c r="SLM230" s="0"/>
      <c r="SLN230" s="0"/>
      <c r="SLO230" s="0"/>
      <c r="SLP230" s="0"/>
      <c r="SLQ230" s="0"/>
      <c r="SLR230" s="0"/>
      <c r="SLS230" s="0"/>
      <c r="SLT230" s="0"/>
      <c r="SLU230" s="0"/>
      <c r="SLV230" s="0"/>
      <c r="SLW230" s="0"/>
      <c r="SLX230" s="0"/>
      <c r="SLY230" s="0"/>
      <c r="SLZ230" s="0"/>
      <c r="SMA230" s="0"/>
      <c r="SMB230" s="0"/>
      <c r="SMC230" s="0"/>
      <c r="SMD230" s="0"/>
      <c r="SME230" s="0"/>
      <c r="SMF230" s="0"/>
      <c r="SMG230" s="0"/>
      <c r="SMH230" s="0"/>
      <c r="SMI230" s="0"/>
      <c r="SMJ230" s="0"/>
      <c r="SMK230" s="0"/>
      <c r="SML230" s="0"/>
      <c r="SMM230" s="0"/>
      <c r="SMN230" s="0"/>
      <c r="SMO230" s="0"/>
      <c r="SMP230" s="0"/>
      <c r="SMQ230" s="0"/>
      <c r="SMR230" s="0"/>
      <c r="SMS230" s="0"/>
      <c r="SMT230" s="0"/>
      <c r="SMU230" s="0"/>
      <c r="SMV230" s="0"/>
      <c r="SMW230" s="0"/>
      <c r="SMX230" s="0"/>
      <c r="SMY230" s="0"/>
      <c r="SMZ230" s="0"/>
      <c r="SNA230" s="0"/>
      <c r="SNB230" s="0"/>
      <c r="SNC230" s="0"/>
      <c r="SND230" s="0"/>
      <c r="SNE230" s="0"/>
      <c r="SNF230" s="0"/>
      <c r="SNG230" s="0"/>
      <c r="SNH230" s="0"/>
      <c r="SNI230" s="0"/>
      <c r="SNJ230" s="0"/>
      <c r="SNK230" s="0"/>
      <c r="SNL230" s="0"/>
      <c r="SNM230" s="0"/>
      <c r="SNN230" s="0"/>
      <c r="SNO230" s="0"/>
      <c r="SNP230" s="0"/>
      <c r="SNQ230" s="0"/>
      <c r="SNR230" s="0"/>
      <c r="SNS230" s="0"/>
      <c r="SNT230" s="0"/>
      <c r="SNU230" s="0"/>
      <c r="SNV230" s="0"/>
      <c r="SNW230" s="0"/>
      <c r="SNX230" s="0"/>
      <c r="SNY230" s="0"/>
      <c r="SNZ230" s="0"/>
      <c r="SOA230" s="0"/>
      <c r="SOB230" s="0"/>
      <c r="SOC230" s="0"/>
      <c r="SOD230" s="0"/>
      <c r="SOE230" s="0"/>
      <c r="SOF230" s="0"/>
      <c r="SOG230" s="0"/>
      <c r="SOH230" s="0"/>
      <c r="SOI230" s="0"/>
      <c r="SOJ230" s="0"/>
      <c r="SOK230" s="0"/>
      <c r="SOL230" s="0"/>
      <c r="SOM230" s="0"/>
      <c r="SON230" s="0"/>
      <c r="SOO230" s="0"/>
      <c r="SOP230" s="0"/>
      <c r="SOQ230" s="0"/>
      <c r="SOR230" s="0"/>
      <c r="SOS230" s="0"/>
      <c r="SOT230" s="0"/>
      <c r="SOU230" s="0"/>
      <c r="SOV230" s="0"/>
      <c r="SOW230" s="0"/>
      <c r="SOX230" s="0"/>
      <c r="SOY230" s="0"/>
      <c r="SOZ230" s="0"/>
      <c r="SPA230" s="0"/>
      <c r="SPB230" s="0"/>
      <c r="SPC230" s="0"/>
      <c r="SPD230" s="0"/>
      <c r="SPE230" s="0"/>
      <c r="SPF230" s="0"/>
      <c r="SPG230" s="0"/>
      <c r="SPH230" s="0"/>
      <c r="SPI230" s="0"/>
      <c r="SPJ230" s="0"/>
      <c r="SPK230" s="0"/>
      <c r="SPL230" s="0"/>
      <c r="SPM230" s="0"/>
      <c r="SPN230" s="0"/>
      <c r="SPO230" s="0"/>
      <c r="SPP230" s="0"/>
      <c r="SPQ230" s="0"/>
      <c r="SPR230" s="0"/>
      <c r="SPS230" s="0"/>
      <c r="SPT230" s="0"/>
      <c r="SPU230" s="0"/>
      <c r="SPV230" s="0"/>
      <c r="SPW230" s="0"/>
      <c r="SPX230" s="0"/>
      <c r="SPY230" s="0"/>
      <c r="SPZ230" s="0"/>
      <c r="SQA230" s="0"/>
      <c r="SQB230" s="0"/>
      <c r="SQC230" s="0"/>
      <c r="SQD230" s="0"/>
      <c r="SQE230" s="0"/>
      <c r="SQF230" s="0"/>
      <c r="SQG230" s="0"/>
      <c r="SQH230" s="0"/>
      <c r="SQI230" s="0"/>
      <c r="SQJ230" s="0"/>
      <c r="SQK230" s="0"/>
      <c r="SQL230" s="0"/>
      <c r="SQM230" s="0"/>
      <c r="SQN230" s="0"/>
      <c r="SQO230" s="0"/>
      <c r="SQP230" s="0"/>
      <c r="SQQ230" s="0"/>
      <c r="SQR230" s="0"/>
      <c r="SQS230" s="0"/>
      <c r="SQT230" s="0"/>
      <c r="SQU230" s="0"/>
      <c r="SQV230" s="0"/>
      <c r="SQW230" s="0"/>
      <c r="SQX230" s="0"/>
      <c r="SQY230" s="0"/>
      <c r="SQZ230" s="0"/>
      <c r="SRA230" s="0"/>
      <c r="SRB230" s="0"/>
      <c r="SRC230" s="0"/>
      <c r="SRD230" s="0"/>
      <c r="SRE230" s="0"/>
      <c r="SRF230" s="0"/>
      <c r="SRG230" s="0"/>
      <c r="SRH230" s="0"/>
      <c r="SRI230" s="0"/>
      <c r="SRJ230" s="0"/>
      <c r="SRK230" s="0"/>
      <c r="SRL230" s="0"/>
      <c r="SRM230" s="0"/>
      <c r="SRN230" s="0"/>
      <c r="SRO230" s="0"/>
      <c r="SRP230" s="0"/>
      <c r="SRQ230" s="0"/>
      <c r="SRR230" s="0"/>
      <c r="SRS230" s="0"/>
      <c r="SRT230" s="0"/>
      <c r="SRU230" s="0"/>
      <c r="SRV230" s="0"/>
      <c r="SRW230" s="0"/>
      <c r="SRX230" s="0"/>
      <c r="SRY230" s="0"/>
      <c r="SRZ230" s="0"/>
      <c r="SSA230" s="0"/>
      <c r="SSB230" s="0"/>
      <c r="SSC230" s="0"/>
      <c r="SSD230" s="0"/>
      <c r="SSE230" s="0"/>
      <c r="SSF230" s="0"/>
      <c r="SSG230" s="0"/>
      <c r="SSH230" s="0"/>
      <c r="SSI230" s="0"/>
      <c r="SSJ230" s="0"/>
      <c r="SSK230" s="0"/>
      <c r="SSL230" s="0"/>
      <c r="SSM230" s="0"/>
      <c r="SSN230" s="0"/>
      <c r="SSO230" s="0"/>
      <c r="SSP230" s="0"/>
      <c r="SSQ230" s="0"/>
      <c r="SSR230" s="0"/>
      <c r="SSS230" s="0"/>
      <c r="SST230" s="0"/>
      <c r="SSU230" s="0"/>
      <c r="SSV230" s="0"/>
      <c r="SSW230" s="0"/>
      <c r="SSX230" s="0"/>
      <c r="SSY230" s="0"/>
      <c r="SSZ230" s="0"/>
      <c r="STA230" s="0"/>
      <c r="STB230" s="0"/>
      <c r="STC230" s="0"/>
      <c r="STD230" s="0"/>
      <c r="STE230" s="0"/>
      <c r="STF230" s="0"/>
      <c r="STG230" s="0"/>
      <c r="STH230" s="0"/>
      <c r="STI230" s="0"/>
      <c r="STJ230" s="0"/>
      <c r="STK230" s="0"/>
      <c r="STL230" s="0"/>
      <c r="STM230" s="0"/>
      <c r="STN230" s="0"/>
      <c r="STO230" s="0"/>
      <c r="STP230" s="0"/>
      <c r="STQ230" s="0"/>
      <c r="STR230" s="0"/>
      <c r="STS230" s="0"/>
      <c r="STT230" s="0"/>
      <c r="STU230" s="0"/>
      <c r="STV230" s="0"/>
      <c r="STW230" s="0"/>
      <c r="STX230" s="0"/>
      <c r="STY230" s="0"/>
      <c r="STZ230" s="0"/>
      <c r="SUA230" s="0"/>
      <c r="SUB230" s="0"/>
      <c r="SUC230" s="0"/>
      <c r="SUD230" s="0"/>
      <c r="SUE230" s="0"/>
      <c r="SUF230" s="0"/>
      <c r="SUG230" s="0"/>
      <c r="SUH230" s="0"/>
      <c r="SUI230" s="0"/>
      <c r="SUJ230" s="0"/>
      <c r="SUK230" s="0"/>
      <c r="SUL230" s="0"/>
      <c r="SUM230" s="0"/>
      <c r="SUN230" s="0"/>
      <c r="SUO230" s="0"/>
      <c r="SUP230" s="0"/>
      <c r="SUQ230" s="0"/>
      <c r="SUR230" s="0"/>
      <c r="SUS230" s="0"/>
      <c r="SUT230" s="0"/>
      <c r="SUU230" s="0"/>
      <c r="SUV230" s="0"/>
      <c r="SUW230" s="0"/>
      <c r="SUX230" s="0"/>
      <c r="SUY230" s="0"/>
      <c r="SUZ230" s="0"/>
      <c r="SVA230" s="0"/>
      <c r="SVB230" s="0"/>
      <c r="SVC230" s="0"/>
      <c r="SVD230" s="0"/>
      <c r="SVE230" s="0"/>
      <c r="SVF230" s="0"/>
      <c r="SVG230" s="0"/>
      <c r="SVH230" s="0"/>
      <c r="SVI230" s="0"/>
      <c r="SVJ230" s="0"/>
      <c r="SVK230" s="0"/>
      <c r="SVL230" s="0"/>
      <c r="SVM230" s="0"/>
      <c r="SVN230" s="0"/>
      <c r="SVO230" s="0"/>
      <c r="SVP230" s="0"/>
      <c r="SVQ230" s="0"/>
      <c r="SVR230" s="0"/>
      <c r="SVS230" s="0"/>
      <c r="SVT230" s="0"/>
      <c r="SVU230" s="0"/>
      <c r="SVV230" s="0"/>
      <c r="SVW230" s="0"/>
      <c r="SVX230" s="0"/>
      <c r="SVY230" s="0"/>
      <c r="SVZ230" s="0"/>
      <c r="SWA230" s="0"/>
      <c r="SWB230" s="0"/>
      <c r="SWC230" s="0"/>
      <c r="SWD230" s="0"/>
      <c r="SWE230" s="0"/>
      <c r="SWF230" s="0"/>
      <c r="SWG230" s="0"/>
      <c r="SWH230" s="0"/>
      <c r="SWI230" s="0"/>
      <c r="SWJ230" s="0"/>
      <c r="SWK230" s="0"/>
      <c r="SWL230" s="0"/>
      <c r="SWM230" s="0"/>
      <c r="SWN230" s="0"/>
      <c r="SWO230" s="0"/>
      <c r="SWP230" s="0"/>
      <c r="SWQ230" s="0"/>
      <c r="SWR230" s="0"/>
      <c r="SWS230" s="0"/>
      <c r="SWT230" s="0"/>
      <c r="SWU230" s="0"/>
      <c r="SWV230" s="0"/>
      <c r="SWW230" s="0"/>
      <c r="SWX230" s="0"/>
      <c r="SWY230" s="0"/>
      <c r="SWZ230" s="0"/>
      <c r="SXA230" s="0"/>
      <c r="SXB230" s="0"/>
      <c r="SXC230" s="0"/>
      <c r="SXD230" s="0"/>
      <c r="SXE230" s="0"/>
      <c r="SXF230" s="0"/>
      <c r="SXG230" s="0"/>
      <c r="SXH230" s="0"/>
      <c r="SXI230" s="0"/>
      <c r="SXJ230" s="0"/>
      <c r="SXK230" s="0"/>
      <c r="SXL230" s="0"/>
      <c r="SXM230" s="0"/>
      <c r="SXN230" s="0"/>
      <c r="SXO230" s="0"/>
      <c r="SXP230" s="0"/>
      <c r="SXQ230" s="0"/>
      <c r="SXR230" s="0"/>
      <c r="SXS230" s="0"/>
      <c r="SXT230" s="0"/>
      <c r="SXU230" s="0"/>
      <c r="SXV230" s="0"/>
      <c r="SXW230" s="0"/>
      <c r="SXX230" s="0"/>
      <c r="SXY230" s="0"/>
      <c r="SXZ230" s="0"/>
      <c r="SYA230" s="0"/>
      <c r="SYB230" s="0"/>
      <c r="SYC230" s="0"/>
      <c r="SYD230" s="0"/>
      <c r="SYE230" s="0"/>
      <c r="SYF230" s="0"/>
      <c r="SYG230" s="0"/>
      <c r="SYH230" s="0"/>
      <c r="SYI230" s="0"/>
      <c r="SYJ230" s="0"/>
      <c r="SYK230" s="0"/>
      <c r="SYL230" s="0"/>
      <c r="SYM230" s="0"/>
      <c r="SYN230" s="0"/>
      <c r="SYO230" s="0"/>
      <c r="SYP230" s="0"/>
      <c r="SYQ230" s="0"/>
      <c r="SYR230" s="0"/>
      <c r="SYS230" s="0"/>
      <c r="SYT230" s="0"/>
      <c r="SYU230" s="0"/>
      <c r="SYV230" s="0"/>
      <c r="SYW230" s="0"/>
      <c r="SYX230" s="0"/>
      <c r="SYY230" s="0"/>
      <c r="SYZ230" s="0"/>
      <c r="SZA230" s="0"/>
      <c r="SZB230" s="0"/>
      <c r="SZC230" s="0"/>
      <c r="SZD230" s="0"/>
      <c r="SZE230" s="0"/>
      <c r="SZF230" s="0"/>
      <c r="SZG230" s="0"/>
      <c r="SZH230" s="0"/>
      <c r="SZI230" s="0"/>
      <c r="SZJ230" s="0"/>
      <c r="SZK230" s="0"/>
      <c r="SZL230" s="0"/>
      <c r="SZM230" s="0"/>
      <c r="SZN230" s="0"/>
      <c r="SZO230" s="0"/>
      <c r="SZP230" s="0"/>
      <c r="SZQ230" s="0"/>
      <c r="SZR230" s="0"/>
      <c r="SZS230" s="0"/>
      <c r="SZT230" s="0"/>
      <c r="SZU230" s="0"/>
      <c r="SZV230" s="0"/>
      <c r="SZW230" s="0"/>
      <c r="SZX230" s="0"/>
      <c r="SZY230" s="0"/>
      <c r="SZZ230" s="0"/>
      <c r="TAA230" s="0"/>
      <c r="TAB230" s="0"/>
      <c r="TAC230" s="0"/>
      <c r="TAD230" s="0"/>
      <c r="TAE230" s="0"/>
      <c r="TAF230" s="0"/>
      <c r="TAG230" s="0"/>
      <c r="TAH230" s="0"/>
      <c r="TAI230" s="0"/>
      <c r="TAJ230" s="0"/>
      <c r="TAK230" s="0"/>
      <c r="TAL230" s="0"/>
      <c r="TAM230" s="0"/>
      <c r="TAN230" s="0"/>
      <c r="TAO230" s="0"/>
      <c r="TAP230" s="0"/>
      <c r="TAQ230" s="0"/>
      <c r="TAR230" s="0"/>
      <c r="TAS230" s="0"/>
      <c r="TAT230" s="0"/>
      <c r="TAU230" s="0"/>
      <c r="TAV230" s="0"/>
      <c r="TAW230" s="0"/>
      <c r="TAX230" s="0"/>
      <c r="TAY230" s="0"/>
      <c r="TAZ230" s="0"/>
      <c r="TBA230" s="0"/>
      <c r="TBB230" s="0"/>
      <c r="TBC230" s="0"/>
      <c r="TBD230" s="0"/>
      <c r="TBE230" s="0"/>
      <c r="TBF230" s="0"/>
      <c r="TBG230" s="0"/>
      <c r="TBH230" s="0"/>
      <c r="TBI230" s="0"/>
      <c r="TBJ230" s="0"/>
      <c r="TBK230" s="0"/>
      <c r="TBL230" s="0"/>
      <c r="TBM230" s="0"/>
      <c r="TBN230" s="0"/>
      <c r="TBO230" s="0"/>
      <c r="TBP230" s="0"/>
      <c r="TBQ230" s="0"/>
      <c r="TBR230" s="0"/>
      <c r="TBS230" s="0"/>
      <c r="TBT230" s="0"/>
      <c r="TBU230" s="0"/>
      <c r="TBV230" s="0"/>
      <c r="TBW230" s="0"/>
      <c r="TBX230" s="0"/>
      <c r="TBY230" s="0"/>
      <c r="TBZ230" s="0"/>
      <c r="TCA230" s="0"/>
      <c r="TCB230" s="0"/>
      <c r="TCC230" s="0"/>
      <c r="TCD230" s="0"/>
      <c r="TCE230" s="0"/>
      <c r="TCF230" s="0"/>
      <c r="TCG230" s="0"/>
      <c r="TCH230" s="0"/>
      <c r="TCI230" s="0"/>
      <c r="TCJ230" s="0"/>
      <c r="TCK230" s="0"/>
      <c r="TCL230" s="0"/>
      <c r="TCM230" s="0"/>
      <c r="TCN230" s="0"/>
      <c r="TCO230" s="0"/>
      <c r="TCP230" s="0"/>
      <c r="TCQ230" s="0"/>
      <c r="TCR230" s="0"/>
      <c r="TCS230" s="0"/>
      <c r="TCT230" s="0"/>
      <c r="TCU230" s="0"/>
      <c r="TCV230" s="0"/>
      <c r="TCW230" s="0"/>
      <c r="TCX230" s="0"/>
      <c r="TCY230" s="0"/>
      <c r="TCZ230" s="0"/>
      <c r="TDA230" s="0"/>
      <c r="TDB230" s="0"/>
      <c r="TDC230" s="0"/>
      <c r="TDD230" s="0"/>
      <c r="TDE230" s="0"/>
      <c r="TDF230" s="0"/>
      <c r="TDG230" s="0"/>
      <c r="TDH230" s="0"/>
      <c r="TDI230" s="0"/>
      <c r="TDJ230" s="0"/>
      <c r="TDK230" s="0"/>
      <c r="TDL230" s="0"/>
      <c r="TDM230" s="0"/>
      <c r="TDN230" s="0"/>
      <c r="TDO230" s="0"/>
      <c r="TDP230" s="0"/>
      <c r="TDQ230" s="0"/>
      <c r="TDR230" s="0"/>
      <c r="TDS230" s="0"/>
      <c r="TDT230" s="0"/>
      <c r="TDU230" s="0"/>
      <c r="TDV230" s="0"/>
      <c r="TDW230" s="0"/>
      <c r="TDX230" s="0"/>
      <c r="TDY230" s="0"/>
      <c r="TDZ230" s="0"/>
      <c r="TEA230" s="0"/>
      <c r="TEB230" s="0"/>
      <c r="TEC230" s="0"/>
      <c r="TED230" s="0"/>
      <c r="TEE230" s="0"/>
      <c r="TEF230" s="0"/>
      <c r="TEG230" s="0"/>
      <c r="TEH230" s="0"/>
      <c r="TEI230" s="0"/>
      <c r="TEJ230" s="0"/>
      <c r="TEK230" s="0"/>
      <c r="TEL230" s="0"/>
      <c r="TEM230" s="0"/>
      <c r="TEN230" s="0"/>
      <c r="TEO230" s="0"/>
      <c r="TEP230" s="0"/>
      <c r="TEQ230" s="0"/>
      <c r="TER230" s="0"/>
      <c r="TES230" s="0"/>
      <c r="TET230" s="0"/>
      <c r="TEU230" s="0"/>
      <c r="TEV230" s="0"/>
      <c r="TEW230" s="0"/>
      <c r="TEX230" s="0"/>
      <c r="TEY230" s="0"/>
      <c r="TEZ230" s="0"/>
      <c r="TFA230" s="0"/>
      <c r="TFB230" s="0"/>
      <c r="TFC230" s="0"/>
      <c r="TFD230" s="0"/>
      <c r="TFE230" s="0"/>
      <c r="TFF230" s="0"/>
      <c r="TFG230" s="0"/>
      <c r="TFH230" s="0"/>
      <c r="TFI230" s="0"/>
      <c r="TFJ230" s="0"/>
      <c r="TFK230" s="0"/>
      <c r="TFL230" s="0"/>
      <c r="TFM230" s="0"/>
      <c r="TFN230" s="0"/>
      <c r="TFO230" s="0"/>
      <c r="TFP230" s="0"/>
      <c r="TFQ230" s="0"/>
      <c r="TFR230" s="0"/>
      <c r="TFS230" s="0"/>
      <c r="TFT230" s="0"/>
      <c r="TFU230" s="0"/>
      <c r="TFV230" s="0"/>
      <c r="TFW230" s="0"/>
      <c r="TFX230" s="0"/>
      <c r="TFY230" s="0"/>
      <c r="TFZ230" s="0"/>
      <c r="TGA230" s="0"/>
      <c r="TGB230" s="0"/>
      <c r="TGC230" s="0"/>
      <c r="TGD230" s="0"/>
      <c r="TGE230" s="0"/>
      <c r="TGF230" s="0"/>
      <c r="TGG230" s="0"/>
      <c r="TGH230" s="0"/>
      <c r="TGI230" s="0"/>
      <c r="TGJ230" s="0"/>
      <c r="TGK230" s="0"/>
      <c r="TGL230" s="0"/>
      <c r="TGM230" s="0"/>
      <c r="TGN230" s="0"/>
      <c r="TGO230" s="0"/>
      <c r="TGP230" s="0"/>
      <c r="TGQ230" s="0"/>
      <c r="TGR230" s="0"/>
      <c r="TGS230" s="0"/>
      <c r="TGT230" s="0"/>
      <c r="TGU230" s="0"/>
      <c r="TGV230" s="0"/>
      <c r="TGW230" s="0"/>
      <c r="TGX230" s="0"/>
      <c r="TGY230" s="0"/>
      <c r="TGZ230" s="0"/>
      <c r="THA230" s="0"/>
      <c r="THB230" s="0"/>
      <c r="THC230" s="0"/>
      <c r="THD230" s="0"/>
      <c r="THE230" s="0"/>
      <c r="THF230" s="0"/>
      <c r="THG230" s="0"/>
      <c r="THH230" s="0"/>
      <c r="THI230" s="0"/>
      <c r="THJ230" s="0"/>
      <c r="THK230" s="0"/>
      <c r="THL230" s="0"/>
      <c r="THM230" s="0"/>
      <c r="THN230" s="0"/>
      <c r="THO230" s="0"/>
      <c r="THP230" s="0"/>
      <c r="THQ230" s="0"/>
      <c r="THR230" s="0"/>
      <c r="THS230" s="0"/>
      <c r="THT230" s="0"/>
      <c r="THU230" s="0"/>
      <c r="THV230" s="0"/>
      <c r="THW230" s="0"/>
      <c r="THX230" s="0"/>
      <c r="THY230" s="0"/>
      <c r="THZ230" s="0"/>
      <c r="TIA230" s="0"/>
      <c r="TIB230" s="0"/>
      <c r="TIC230" s="0"/>
      <c r="TID230" s="0"/>
      <c r="TIE230" s="0"/>
      <c r="TIF230" s="0"/>
      <c r="TIG230" s="0"/>
      <c r="TIH230" s="0"/>
      <c r="TII230" s="0"/>
      <c r="TIJ230" s="0"/>
      <c r="TIK230" s="0"/>
      <c r="TIL230" s="0"/>
      <c r="TIM230" s="0"/>
      <c r="TIN230" s="0"/>
      <c r="TIO230" s="0"/>
      <c r="TIP230" s="0"/>
      <c r="TIQ230" s="0"/>
      <c r="TIR230" s="0"/>
      <c r="TIS230" s="0"/>
      <c r="TIT230" s="0"/>
      <c r="TIU230" s="0"/>
      <c r="TIV230" s="0"/>
      <c r="TIW230" s="0"/>
      <c r="TIX230" s="0"/>
      <c r="TIY230" s="0"/>
      <c r="TIZ230" s="0"/>
      <c r="TJA230" s="0"/>
      <c r="TJB230" s="0"/>
      <c r="TJC230" s="0"/>
      <c r="TJD230" s="0"/>
      <c r="TJE230" s="0"/>
      <c r="TJF230" s="0"/>
      <c r="TJG230" s="0"/>
      <c r="TJH230" s="0"/>
      <c r="TJI230" s="0"/>
      <c r="TJJ230" s="0"/>
      <c r="TJK230" s="0"/>
      <c r="TJL230" s="0"/>
      <c r="TJM230" s="0"/>
      <c r="TJN230" s="0"/>
      <c r="TJO230" s="0"/>
      <c r="TJP230" s="0"/>
      <c r="TJQ230" s="0"/>
      <c r="TJR230" s="0"/>
      <c r="TJS230" s="0"/>
      <c r="TJT230" s="0"/>
      <c r="TJU230" s="0"/>
      <c r="TJV230" s="0"/>
      <c r="TJW230" s="0"/>
      <c r="TJX230" s="0"/>
      <c r="TJY230" s="0"/>
      <c r="TJZ230" s="0"/>
      <c r="TKA230" s="0"/>
      <c r="TKB230" s="0"/>
      <c r="TKC230" s="0"/>
      <c r="TKD230" s="0"/>
      <c r="TKE230" s="0"/>
      <c r="TKF230" s="0"/>
      <c r="TKG230" s="0"/>
      <c r="TKH230" s="0"/>
      <c r="TKI230" s="0"/>
      <c r="TKJ230" s="0"/>
      <c r="TKK230" s="0"/>
      <c r="TKL230" s="0"/>
      <c r="TKM230" s="0"/>
      <c r="TKN230" s="0"/>
      <c r="TKO230" s="0"/>
      <c r="TKP230" s="0"/>
      <c r="TKQ230" s="0"/>
      <c r="TKR230" s="0"/>
      <c r="TKS230" s="0"/>
      <c r="TKT230" s="0"/>
      <c r="TKU230" s="0"/>
      <c r="TKV230" s="0"/>
      <c r="TKW230" s="0"/>
      <c r="TKX230" s="0"/>
      <c r="TKY230" s="0"/>
      <c r="TKZ230" s="0"/>
      <c r="TLA230" s="0"/>
      <c r="TLB230" s="0"/>
      <c r="TLC230" s="0"/>
      <c r="TLD230" s="0"/>
      <c r="TLE230" s="0"/>
      <c r="TLF230" s="0"/>
      <c r="TLG230" s="0"/>
      <c r="TLH230" s="0"/>
      <c r="TLI230" s="0"/>
      <c r="TLJ230" s="0"/>
      <c r="TLK230" s="0"/>
      <c r="TLL230" s="0"/>
      <c r="TLM230" s="0"/>
      <c r="TLN230" s="0"/>
      <c r="TLO230" s="0"/>
      <c r="TLP230" s="0"/>
      <c r="TLQ230" s="0"/>
      <c r="TLR230" s="0"/>
      <c r="TLS230" s="0"/>
      <c r="TLT230" s="0"/>
      <c r="TLU230" s="0"/>
      <c r="TLV230" s="0"/>
      <c r="TLW230" s="0"/>
      <c r="TLX230" s="0"/>
      <c r="TLY230" s="0"/>
      <c r="TLZ230" s="0"/>
      <c r="TMA230" s="0"/>
      <c r="TMB230" s="0"/>
      <c r="TMC230" s="0"/>
      <c r="TMD230" s="0"/>
      <c r="TME230" s="0"/>
      <c r="TMF230" s="0"/>
      <c r="TMG230" s="0"/>
      <c r="TMH230" s="0"/>
      <c r="TMI230" s="0"/>
      <c r="TMJ230" s="0"/>
      <c r="TMK230" s="0"/>
      <c r="TML230" s="0"/>
      <c r="TMM230" s="0"/>
      <c r="TMN230" s="0"/>
      <c r="TMO230" s="0"/>
      <c r="TMP230" s="0"/>
      <c r="TMQ230" s="0"/>
      <c r="TMR230" s="0"/>
      <c r="TMS230" s="0"/>
      <c r="TMT230" s="0"/>
      <c r="TMU230" s="0"/>
      <c r="TMV230" s="0"/>
      <c r="TMW230" s="0"/>
      <c r="TMX230" s="0"/>
      <c r="TMY230" s="0"/>
      <c r="TMZ230" s="0"/>
      <c r="TNA230" s="0"/>
      <c r="TNB230" s="0"/>
      <c r="TNC230" s="0"/>
      <c r="TND230" s="0"/>
      <c r="TNE230" s="0"/>
      <c r="TNF230" s="0"/>
      <c r="TNG230" s="0"/>
      <c r="TNH230" s="0"/>
      <c r="TNI230" s="0"/>
      <c r="TNJ230" s="0"/>
      <c r="TNK230" s="0"/>
      <c r="TNL230" s="0"/>
      <c r="TNM230" s="0"/>
      <c r="TNN230" s="0"/>
      <c r="TNO230" s="0"/>
      <c r="TNP230" s="0"/>
      <c r="TNQ230" s="0"/>
      <c r="TNR230" s="0"/>
      <c r="TNS230" s="0"/>
      <c r="TNT230" s="0"/>
      <c r="TNU230" s="0"/>
      <c r="TNV230" s="0"/>
      <c r="TNW230" s="0"/>
      <c r="TNX230" s="0"/>
      <c r="TNY230" s="0"/>
      <c r="TNZ230" s="0"/>
      <c r="TOA230" s="0"/>
      <c r="TOB230" s="0"/>
      <c r="TOC230" s="0"/>
      <c r="TOD230" s="0"/>
      <c r="TOE230" s="0"/>
      <c r="TOF230" s="0"/>
      <c r="TOG230" s="0"/>
      <c r="TOH230" s="0"/>
      <c r="TOI230" s="0"/>
      <c r="TOJ230" s="0"/>
      <c r="TOK230" s="0"/>
      <c r="TOL230" s="0"/>
      <c r="TOM230" s="0"/>
      <c r="TON230" s="0"/>
      <c r="TOO230" s="0"/>
      <c r="TOP230" s="0"/>
      <c r="TOQ230" s="0"/>
      <c r="TOR230" s="0"/>
      <c r="TOS230" s="0"/>
      <c r="TOT230" s="0"/>
      <c r="TOU230" s="0"/>
      <c r="TOV230" s="0"/>
      <c r="TOW230" s="0"/>
      <c r="TOX230" s="0"/>
      <c r="TOY230" s="0"/>
      <c r="TOZ230" s="0"/>
      <c r="TPA230" s="0"/>
      <c r="TPB230" s="0"/>
      <c r="TPC230" s="0"/>
      <c r="TPD230" s="0"/>
      <c r="TPE230" s="0"/>
      <c r="TPF230" s="0"/>
      <c r="TPG230" s="0"/>
      <c r="TPH230" s="0"/>
      <c r="TPI230" s="0"/>
      <c r="TPJ230" s="0"/>
      <c r="TPK230" s="0"/>
      <c r="TPL230" s="0"/>
      <c r="TPM230" s="0"/>
      <c r="TPN230" s="0"/>
      <c r="TPO230" s="0"/>
      <c r="TPP230" s="0"/>
      <c r="TPQ230" s="0"/>
      <c r="TPR230" s="0"/>
      <c r="TPS230" s="0"/>
      <c r="TPT230" s="0"/>
      <c r="TPU230" s="0"/>
      <c r="TPV230" s="0"/>
      <c r="TPW230" s="0"/>
      <c r="TPX230" s="0"/>
      <c r="TPY230" s="0"/>
      <c r="TPZ230" s="0"/>
      <c r="TQA230" s="0"/>
      <c r="TQB230" s="0"/>
      <c r="TQC230" s="0"/>
      <c r="TQD230" s="0"/>
      <c r="TQE230" s="0"/>
      <c r="TQF230" s="0"/>
      <c r="TQG230" s="0"/>
      <c r="TQH230" s="0"/>
      <c r="TQI230" s="0"/>
      <c r="TQJ230" s="0"/>
      <c r="TQK230" s="0"/>
      <c r="TQL230" s="0"/>
      <c r="TQM230" s="0"/>
      <c r="TQN230" s="0"/>
      <c r="TQO230" s="0"/>
      <c r="TQP230" s="0"/>
      <c r="TQQ230" s="0"/>
      <c r="TQR230" s="0"/>
      <c r="TQS230" s="0"/>
      <c r="TQT230" s="0"/>
      <c r="TQU230" s="0"/>
      <c r="TQV230" s="0"/>
      <c r="TQW230" s="0"/>
      <c r="TQX230" s="0"/>
      <c r="TQY230" s="0"/>
      <c r="TQZ230" s="0"/>
      <c r="TRA230" s="0"/>
      <c r="TRB230" s="0"/>
      <c r="TRC230" s="0"/>
      <c r="TRD230" s="0"/>
      <c r="TRE230" s="0"/>
      <c r="TRF230" s="0"/>
      <c r="TRG230" s="0"/>
      <c r="TRH230" s="0"/>
      <c r="TRI230" s="0"/>
      <c r="TRJ230" s="0"/>
      <c r="TRK230" s="0"/>
      <c r="TRL230" s="0"/>
      <c r="TRM230" s="0"/>
      <c r="TRN230" s="0"/>
      <c r="TRO230" s="0"/>
      <c r="TRP230" s="0"/>
      <c r="TRQ230" s="0"/>
      <c r="TRR230" s="0"/>
      <c r="TRS230" s="0"/>
      <c r="TRT230" s="0"/>
      <c r="TRU230" s="0"/>
      <c r="TRV230" s="0"/>
      <c r="TRW230" s="0"/>
      <c r="TRX230" s="0"/>
      <c r="TRY230" s="0"/>
      <c r="TRZ230" s="0"/>
      <c r="TSA230" s="0"/>
      <c r="TSB230" s="0"/>
      <c r="TSC230" s="0"/>
      <c r="TSD230" s="0"/>
      <c r="TSE230" s="0"/>
      <c r="TSF230" s="0"/>
      <c r="TSG230" s="0"/>
      <c r="TSH230" s="0"/>
      <c r="TSI230" s="0"/>
      <c r="TSJ230" s="0"/>
      <c r="TSK230" s="0"/>
      <c r="TSL230" s="0"/>
      <c r="TSM230" s="0"/>
      <c r="TSN230" s="0"/>
      <c r="TSO230" s="0"/>
      <c r="TSP230" s="0"/>
      <c r="TSQ230" s="0"/>
      <c r="TSR230" s="0"/>
      <c r="TSS230" s="0"/>
      <c r="TST230" s="0"/>
      <c r="TSU230" s="0"/>
      <c r="TSV230" s="0"/>
      <c r="TSW230" s="0"/>
      <c r="TSX230" s="0"/>
      <c r="TSY230" s="0"/>
      <c r="TSZ230" s="0"/>
      <c r="TTA230" s="0"/>
      <c r="TTB230" s="0"/>
      <c r="TTC230" s="0"/>
      <c r="TTD230" s="0"/>
      <c r="TTE230" s="0"/>
      <c r="TTF230" s="0"/>
      <c r="TTG230" s="0"/>
      <c r="TTH230" s="0"/>
      <c r="TTI230" s="0"/>
      <c r="TTJ230" s="0"/>
      <c r="TTK230" s="0"/>
      <c r="TTL230" s="0"/>
      <c r="TTM230" s="0"/>
      <c r="TTN230" s="0"/>
      <c r="TTO230" s="0"/>
      <c r="TTP230" s="0"/>
      <c r="TTQ230" s="0"/>
      <c r="TTR230" s="0"/>
      <c r="TTS230" s="0"/>
      <c r="TTT230" s="0"/>
      <c r="TTU230" s="0"/>
      <c r="TTV230" s="0"/>
      <c r="TTW230" s="0"/>
      <c r="TTX230" s="0"/>
      <c r="TTY230" s="0"/>
      <c r="TTZ230" s="0"/>
      <c r="TUA230" s="0"/>
      <c r="TUB230" s="0"/>
      <c r="TUC230" s="0"/>
      <c r="TUD230" s="0"/>
      <c r="TUE230" s="0"/>
      <c r="TUF230" s="0"/>
      <c r="TUG230" s="0"/>
      <c r="TUH230" s="0"/>
      <c r="TUI230" s="0"/>
      <c r="TUJ230" s="0"/>
      <c r="TUK230" s="0"/>
      <c r="TUL230" s="0"/>
      <c r="TUM230" s="0"/>
      <c r="TUN230" s="0"/>
      <c r="TUO230" s="0"/>
      <c r="TUP230" s="0"/>
      <c r="TUQ230" s="0"/>
      <c r="TUR230" s="0"/>
      <c r="TUS230" s="0"/>
      <c r="TUT230" s="0"/>
      <c r="TUU230" s="0"/>
      <c r="TUV230" s="0"/>
      <c r="TUW230" s="0"/>
      <c r="TUX230" s="0"/>
      <c r="TUY230" s="0"/>
      <c r="TUZ230" s="0"/>
      <c r="TVA230" s="0"/>
      <c r="TVB230" s="0"/>
      <c r="TVC230" s="0"/>
      <c r="TVD230" s="0"/>
      <c r="TVE230" s="0"/>
      <c r="TVF230" s="0"/>
      <c r="TVG230" s="0"/>
      <c r="TVH230" s="0"/>
      <c r="TVI230" s="0"/>
      <c r="TVJ230" s="0"/>
      <c r="TVK230" s="0"/>
      <c r="TVL230" s="0"/>
      <c r="TVM230" s="0"/>
      <c r="TVN230" s="0"/>
      <c r="TVO230" s="0"/>
      <c r="TVP230" s="0"/>
      <c r="TVQ230" s="0"/>
      <c r="TVR230" s="0"/>
      <c r="TVS230" s="0"/>
      <c r="TVT230" s="0"/>
      <c r="TVU230" s="0"/>
      <c r="TVV230" s="0"/>
      <c r="TVW230" s="0"/>
      <c r="TVX230" s="0"/>
      <c r="TVY230" s="0"/>
      <c r="TVZ230" s="0"/>
      <c r="TWA230" s="0"/>
      <c r="TWB230" s="0"/>
      <c r="TWC230" s="0"/>
      <c r="TWD230" s="0"/>
      <c r="TWE230" s="0"/>
      <c r="TWF230" s="0"/>
      <c r="TWG230" s="0"/>
      <c r="TWH230" s="0"/>
      <c r="TWI230" s="0"/>
      <c r="TWJ230" s="0"/>
      <c r="TWK230" s="0"/>
      <c r="TWL230" s="0"/>
      <c r="TWM230" s="0"/>
      <c r="TWN230" s="0"/>
      <c r="TWO230" s="0"/>
      <c r="TWP230" s="0"/>
      <c r="TWQ230" s="0"/>
      <c r="TWR230" s="0"/>
      <c r="TWS230" s="0"/>
      <c r="TWT230" s="0"/>
      <c r="TWU230" s="0"/>
      <c r="TWV230" s="0"/>
      <c r="TWW230" s="0"/>
      <c r="TWX230" s="0"/>
      <c r="TWY230" s="0"/>
      <c r="TWZ230" s="0"/>
      <c r="TXA230" s="0"/>
      <c r="TXB230" s="0"/>
      <c r="TXC230" s="0"/>
      <c r="TXD230" s="0"/>
      <c r="TXE230" s="0"/>
      <c r="TXF230" s="0"/>
      <c r="TXG230" s="0"/>
      <c r="TXH230" s="0"/>
      <c r="TXI230" s="0"/>
      <c r="TXJ230" s="0"/>
      <c r="TXK230" s="0"/>
      <c r="TXL230" s="0"/>
      <c r="TXM230" s="0"/>
      <c r="TXN230" s="0"/>
      <c r="TXO230" s="0"/>
      <c r="TXP230" s="0"/>
      <c r="TXQ230" s="0"/>
      <c r="TXR230" s="0"/>
      <c r="TXS230" s="0"/>
      <c r="TXT230" s="0"/>
      <c r="TXU230" s="0"/>
      <c r="TXV230" s="0"/>
      <c r="TXW230" s="0"/>
      <c r="TXX230" s="0"/>
      <c r="TXY230" s="0"/>
      <c r="TXZ230" s="0"/>
      <c r="TYA230" s="0"/>
      <c r="TYB230" s="0"/>
      <c r="TYC230" s="0"/>
      <c r="TYD230" s="0"/>
      <c r="TYE230" s="0"/>
      <c r="TYF230" s="0"/>
      <c r="TYG230" s="0"/>
      <c r="TYH230" s="0"/>
      <c r="TYI230" s="0"/>
      <c r="TYJ230" s="0"/>
      <c r="TYK230" s="0"/>
      <c r="TYL230" s="0"/>
      <c r="TYM230" s="0"/>
      <c r="TYN230" s="0"/>
      <c r="TYO230" s="0"/>
      <c r="TYP230" s="0"/>
      <c r="TYQ230" s="0"/>
      <c r="TYR230" s="0"/>
      <c r="TYS230" s="0"/>
      <c r="TYT230" s="0"/>
      <c r="TYU230" s="0"/>
      <c r="TYV230" s="0"/>
      <c r="TYW230" s="0"/>
      <c r="TYX230" s="0"/>
      <c r="TYY230" s="0"/>
      <c r="TYZ230" s="0"/>
      <c r="TZA230" s="0"/>
      <c r="TZB230" s="0"/>
      <c r="TZC230" s="0"/>
      <c r="TZD230" s="0"/>
      <c r="TZE230" s="0"/>
      <c r="TZF230" s="0"/>
      <c r="TZG230" s="0"/>
      <c r="TZH230" s="0"/>
      <c r="TZI230" s="0"/>
      <c r="TZJ230" s="0"/>
      <c r="TZK230" s="0"/>
      <c r="TZL230" s="0"/>
      <c r="TZM230" s="0"/>
      <c r="TZN230" s="0"/>
      <c r="TZO230" s="0"/>
      <c r="TZP230" s="0"/>
      <c r="TZQ230" s="0"/>
      <c r="TZR230" s="0"/>
      <c r="TZS230" s="0"/>
      <c r="TZT230" s="0"/>
      <c r="TZU230" s="0"/>
      <c r="TZV230" s="0"/>
      <c r="TZW230" s="0"/>
      <c r="TZX230" s="0"/>
      <c r="TZY230" s="0"/>
      <c r="TZZ230" s="0"/>
      <c r="UAA230" s="0"/>
      <c r="UAB230" s="0"/>
      <c r="UAC230" s="0"/>
      <c r="UAD230" s="0"/>
      <c r="UAE230" s="0"/>
      <c r="UAF230" s="0"/>
      <c r="UAG230" s="0"/>
      <c r="UAH230" s="0"/>
      <c r="UAI230" s="0"/>
      <c r="UAJ230" s="0"/>
      <c r="UAK230" s="0"/>
      <c r="UAL230" s="0"/>
      <c r="UAM230" s="0"/>
      <c r="UAN230" s="0"/>
      <c r="UAO230" s="0"/>
      <c r="UAP230" s="0"/>
      <c r="UAQ230" s="0"/>
      <c r="UAR230" s="0"/>
      <c r="UAS230" s="0"/>
      <c r="UAT230" s="0"/>
      <c r="UAU230" s="0"/>
      <c r="UAV230" s="0"/>
      <c r="UAW230" s="0"/>
      <c r="UAX230" s="0"/>
      <c r="UAY230" s="0"/>
      <c r="UAZ230" s="0"/>
      <c r="UBA230" s="0"/>
      <c r="UBB230" s="0"/>
      <c r="UBC230" s="0"/>
      <c r="UBD230" s="0"/>
      <c r="UBE230" s="0"/>
      <c r="UBF230" s="0"/>
      <c r="UBG230" s="0"/>
      <c r="UBH230" s="0"/>
      <c r="UBI230" s="0"/>
      <c r="UBJ230" s="0"/>
      <c r="UBK230" s="0"/>
      <c r="UBL230" s="0"/>
      <c r="UBM230" s="0"/>
      <c r="UBN230" s="0"/>
      <c r="UBO230" s="0"/>
      <c r="UBP230" s="0"/>
      <c r="UBQ230" s="0"/>
      <c r="UBR230" s="0"/>
      <c r="UBS230" s="0"/>
      <c r="UBT230" s="0"/>
      <c r="UBU230" s="0"/>
      <c r="UBV230" s="0"/>
      <c r="UBW230" s="0"/>
      <c r="UBX230" s="0"/>
      <c r="UBY230" s="0"/>
      <c r="UBZ230" s="0"/>
      <c r="UCA230" s="0"/>
      <c r="UCB230" s="0"/>
      <c r="UCC230" s="0"/>
      <c r="UCD230" s="0"/>
      <c r="UCE230" s="0"/>
      <c r="UCF230" s="0"/>
      <c r="UCG230" s="0"/>
      <c r="UCH230" s="0"/>
      <c r="UCI230" s="0"/>
      <c r="UCJ230" s="0"/>
      <c r="UCK230" s="0"/>
      <c r="UCL230" s="0"/>
      <c r="UCM230" s="0"/>
      <c r="UCN230" s="0"/>
      <c r="UCO230" s="0"/>
      <c r="UCP230" s="0"/>
      <c r="UCQ230" s="0"/>
      <c r="UCR230" s="0"/>
      <c r="UCS230" s="0"/>
      <c r="UCT230" s="0"/>
      <c r="UCU230" s="0"/>
      <c r="UCV230" s="0"/>
      <c r="UCW230" s="0"/>
      <c r="UCX230" s="0"/>
      <c r="UCY230" s="0"/>
      <c r="UCZ230" s="0"/>
      <c r="UDA230" s="0"/>
      <c r="UDB230" s="0"/>
      <c r="UDC230" s="0"/>
      <c r="UDD230" s="0"/>
      <c r="UDE230" s="0"/>
      <c r="UDF230" s="0"/>
      <c r="UDG230" s="0"/>
      <c r="UDH230" s="0"/>
      <c r="UDI230" s="0"/>
      <c r="UDJ230" s="0"/>
      <c r="UDK230" s="0"/>
      <c r="UDL230" s="0"/>
      <c r="UDM230" s="0"/>
      <c r="UDN230" s="0"/>
      <c r="UDO230" s="0"/>
      <c r="UDP230" s="0"/>
      <c r="UDQ230" s="0"/>
      <c r="UDR230" s="0"/>
      <c r="UDS230" s="0"/>
      <c r="UDT230" s="0"/>
      <c r="UDU230" s="0"/>
      <c r="UDV230" s="0"/>
      <c r="UDW230" s="0"/>
      <c r="UDX230" s="0"/>
      <c r="UDY230" s="0"/>
      <c r="UDZ230" s="0"/>
      <c r="UEA230" s="0"/>
      <c r="UEB230" s="0"/>
      <c r="UEC230" s="0"/>
      <c r="UED230" s="0"/>
      <c r="UEE230" s="0"/>
      <c r="UEF230" s="0"/>
      <c r="UEG230" s="0"/>
      <c r="UEH230" s="0"/>
      <c r="UEI230" s="0"/>
      <c r="UEJ230" s="0"/>
      <c r="UEK230" s="0"/>
      <c r="UEL230" s="0"/>
      <c r="UEM230" s="0"/>
      <c r="UEN230" s="0"/>
      <c r="UEO230" s="0"/>
      <c r="UEP230" s="0"/>
      <c r="UEQ230" s="0"/>
      <c r="UER230" s="0"/>
      <c r="UES230" s="0"/>
      <c r="UET230" s="0"/>
      <c r="UEU230" s="0"/>
      <c r="UEV230" s="0"/>
      <c r="UEW230" s="0"/>
      <c r="UEX230" s="0"/>
      <c r="UEY230" s="0"/>
      <c r="UEZ230" s="0"/>
      <c r="UFA230" s="0"/>
      <c r="UFB230" s="0"/>
      <c r="UFC230" s="0"/>
      <c r="UFD230" s="0"/>
      <c r="UFE230" s="0"/>
      <c r="UFF230" s="0"/>
      <c r="UFG230" s="0"/>
      <c r="UFH230" s="0"/>
      <c r="UFI230" s="0"/>
      <c r="UFJ230" s="0"/>
      <c r="UFK230" s="0"/>
      <c r="UFL230" s="0"/>
      <c r="UFM230" s="0"/>
      <c r="UFN230" s="0"/>
      <c r="UFO230" s="0"/>
      <c r="UFP230" s="0"/>
      <c r="UFQ230" s="0"/>
      <c r="UFR230" s="0"/>
      <c r="UFS230" s="0"/>
      <c r="UFT230" s="0"/>
      <c r="UFU230" s="0"/>
      <c r="UFV230" s="0"/>
      <c r="UFW230" s="0"/>
      <c r="UFX230" s="0"/>
      <c r="UFY230" s="0"/>
      <c r="UFZ230" s="0"/>
      <c r="UGA230" s="0"/>
      <c r="UGB230" s="0"/>
      <c r="UGC230" s="0"/>
      <c r="UGD230" s="0"/>
      <c r="UGE230" s="0"/>
      <c r="UGF230" s="0"/>
      <c r="UGG230" s="0"/>
      <c r="UGH230" s="0"/>
      <c r="UGI230" s="0"/>
      <c r="UGJ230" s="0"/>
      <c r="UGK230" s="0"/>
      <c r="UGL230" s="0"/>
      <c r="UGM230" s="0"/>
      <c r="UGN230" s="0"/>
      <c r="UGO230" s="0"/>
      <c r="UGP230" s="0"/>
      <c r="UGQ230" s="0"/>
      <c r="UGR230" s="0"/>
      <c r="UGS230" s="0"/>
      <c r="UGT230" s="0"/>
      <c r="UGU230" s="0"/>
      <c r="UGV230" s="0"/>
      <c r="UGW230" s="0"/>
      <c r="UGX230" s="0"/>
      <c r="UGY230" s="0"/>
      <c r="UGZ230" s="0"/>
      <c r="UHA230" s="0"/>
      <c r="UHB230" s="0"/>
      <c r="UHC230" s="0"/>
      <c r="UHD230" s="0"/>
      <c r="UHE230" s="0"/>
      <c r="UHF230" s="0"/>
      <c r="UHG230" s="0"/>
      <c r="UHH230" s="0"/>
      <c r="UHI230" s="0"/>
      <c r="UHJ230" s="0"/>
      <c r="UHK230" s="0"/>
      <c r="UHL230" s="0"/>
      <c r="UHM230" s="0"/>
      <c r="UHN230" s="0"/>
      <c r="UHO230" s="0"/>
      <c r="UHP230" s="0"/>
      <c r="UHQ230" s="0"/>
      <c r="UHR230" s="0"/>
      <c r="UHS230" s="0"/>
      <c r="UHT230" s="0"/>
      <c r="UHU230" s="0"/>
      <c r="UHV230" s="0"/>
      <c r="UHW230" s="0"/>
      <c r="UHX230" s="0"/>
      <c r="UHY230" s="0"/>
      <c r="UHZ230" s="0"/>
      <c r="UIA230" s="0"/>
      <c r="UIB230" s="0"/>
      <c r="UIC230" s="0"/>
      <c r="UID230" s="0"/>
      <c r="UIE230" s="0"/>
      <c r="UIF230" s="0"/>
      <c r="UIG230" s="0"/>
      <c r="UIH230" s="0"/>
      <c r="UII230" s="0"/>
      <c r="UIJ230" s="0"/>
      <c r="UIK230" s="0"/>
      <c r="UIL230" s="0"/>
      <c r="UIM230" s="0"/>
      <c r="UIN230" s="0"/>
      <c r="UIO230" s="0"/>
      <c r="UIP230" s="0"/>
      <c r="UIQ230" s="0"/>
      <c r="UIR230" s="0"/>
      <c r="UIS230" s="0"/>
      <c r="UIT230" s="0"/>
      <c r="UIU230" s="0"/>
      <c r="UIV230" s="0"/>
      <c r="UIW230" s="0"/>
      <c r="UIX230" s="0"/>
      <c r="UIY230" s="0"/>
      <c r="UIZ230" s="0"/>
      <c r="UJA230" s="0"/>
      <c r="UJB230" s="0"/>
      <c r="UJC230" s="0"/>
      <c r="UJD230" s="0"/>
      <c r="UJE230" s="0"/>
      <c r="UJF230" s="0"/>
      <c r="UJG230" s="0"/>
      <c r="UJH230" s="0"/>
      <c r="UJI230" s="0"/>
      <c r="UJJ230" s="0"/>
      <c r="UJK230" s="0"/>
      <c r="UJL230" s="0"/>
      <c r="UJM230" s="0"/>
      <c r="UJN230" s="0"/>
      <c r="UJO230" s="0"/>
      <c r="UJP230" s="0"/>
      <c r="UJQ230" s="0"/>
      <c r="UJR230" s="0"/>
      <c r="UJS230" s="0"/>
      <c r="UJT230" s="0"/>
      <c r="UJU230" s="0"/>
      <c r="UJV230" s="0"/>
      <c r="UJW230" s="0"/>
      <c r="UJX230" s="0"/>
      <c r="UJY230" s="0"/>
      <c r="UJZ230" s="0"/>
      <c r="UKA230" s="0"/>
      <c r="UKB230" s="0"/>
      <c r="UKC230" s="0"/>
      <c r="UKD230" s="0"/>
      <c r="UKE230" s="0"/>
      <c r="UKF230" s="0"/>
      <c r="UKG230" s="0"/>
      <c r="UKH230" s="0"/>
      <c r="UKI230" s="0"/>
      <c r="UKJ230" s="0"/>
      <c r="UKK230" s="0"/>
      <c r="UKL230" s="0"/>
      <c r="UKM230" s="0"/>
      <c r="UKN230" s="0"/>
      <c r="UKO230" s="0"/>
      <c r="UKP230" s="0"/>
      <c r="UKQ230" s="0"/>
      <c r="UKR230" s="0"/>
      <c r="UKS230" s="0"/>
      <c r="UKT230" s="0"/>
      <c r="UKU230" s="0"/>
      <c r="UKV230" s="0"/>
      <c r="UKW230" s="0"/>
      <c r="UKX230" s="0"/>
      <c r="UKY230" s="0"/>
      <c r="UKZ230" s="0"/>
      <c r="ULA230" s="0"/>
      <c r="ULB230" s="0"/>
      <c r="ULC230" s="0"/>
      <c r="ULD230" s="0"/>
      <c r="ULE230" s="0"/>
      <c r="ULF230" s="0"/>
      <c r="ULG230" s="0"/>
      <c r="ULH230" s="0"/>
      <c r="ULI230" s="0"/>
      <c r="ULJ230" s="0"/>
      <c r="ULK230" s="0"/>
      <c r="ULL230" s="0"/>
      <c r="ULM230" s="0"/>
      <c r="ULN230" s="0"/>
      <c r="ULO230" s="0"/>
      <c r="ULP230" s="0"/>
      <c r="ULQ230" s="0"/>
      <c r="ULR230" s="0"/>
      <c r="ULS230" s="0"/>
      <c r="ULT230" s="0"/>
      <c r="ULU230" s="0"/>
      <c r="ULV230" s="0"/>
      <c r="ULW230" s="0"/>
      <c r="ULX230" s="0"/>
      <c r="ULY230" s="0"/>
      <c r="ULZ230" s="0"/>
      <c r="UMA230" s="0"/>
      <c r="UMB230" s="0"/>
      <c r="UMC230" s="0"/>
      <c r="UMD230" s="0"/>
      <c r="UME230" s="0"/>
      <c r="UMF230" s="0"/>
      <c r="UMG230" s="0"/>
      <c r="UMH230" s="0"/>
      <c r="UMI230" s="0"/>
      <c r="UMJ230" s="0"/>
      <c r="UMK230" s="0"/>
      <c r="UML230" s="0"/>
      <c r="UMM230" s="0"/>
      <c r="UMN230" s="0"/>
      <c r="UMO230" s="0"/>
      <c r="UMP230" s="0"/>
      <c r="UMQ230" s="0"/>
      <c r="UMR230" s="0"/>
      <c r="UMS230" s="0"/>
      <c r="UMT230" s="0"/>
      <c r="UMU230" s="0"/>
      <c r="UMV230" s="0"/>
      <c r="UMW230" s="0"/>
      <c r="UMX230" s="0"/>
      <c r="UMY230" s="0"/>
      <c r="UMZ230" s="0"/>
      <c r="UNA230" s="0"/>
      <c r="UNB230" s="0"/>
      <c r="UNC230" s="0"/>
      <c r="UND230" s="0"/>
      <c r="UNE230" s="0"/>
      <c r="UNF230" s="0"/>
      <c r="UNG230" s="0"/>
      <c r="UNH230" s="0"/>
      <c r="UNI230" s="0"/>
      <c r="UNJ230" s="0"/>
      <c r="UNK230" s="0"/>
      <c r="UNL230" s="0"/>
      <c r="UNM230" s="0"/>
      <c r="UNN230" s="0"/>
      <c r="UNO230" s="0"/>
      <c r="UNP230" s="0"/>
      <c r="UNQ230" s="0"/>
      <c r="UNR230" s="0"/>
      <c r="UNS230" s="0"/>
      <c r="UNT230" s="0"/>
      <c r="UNU230" s="0"/>
      <c r="UNV230" s="0"/>
      <c r="UNW230" s="0"/>
      <c r="UNX230" s="0"/>
      <c r="UNY230" s="0"/>
      <c r="UNZ230" s="0"/>
      <c r="UOA230" s="0"/>
      <c r="UOB230" s="0"/>
      <c r="UOC230" s="0"/>
      <c r="UOD230" s="0"/>
      <c r="UOE230" s="0"/>
      <c r="UOF230" s="0"/>
      <c r="UOG230" s="0"/>
      <c r="UOH230" s="0"/>
      <c r="UOI230" s="0"/>
      <c r="UOJ230" s="0"/>
      <c r="UOK230" s="0"/>
      <c r="UOL230" s="0"/>
      <c r="UOM230" s="0"/>
      <c r="UON230" s="0"/>
      <c r="UOO230" s="0"/>
      <c r="UOP230" s="0"/>
      <c r="UOQ230" s="0"/>
      <c r="UOR230" s="0"/>
      <c r="UOS230" s="0"/>
      <c r="UOT230" s="0"/>
      <c r="UOU230" s="0"/>
      <c r="UOV230" s="0"/>
      <c r="UOW230" s="0"/>
      <c r="UOX230" s="0"/>
      <c r="UOY230" s="0"/>
      <c r="UOZ230" s="0"/>
      <c r="UPA230" s="0"/>
      <c r="UPB230" s="0"/>
      <c r="UPC230" s="0"/>
      <c r="UPD230" s="0"/>
      <c r="UPE230" s="0"/>
      <c r="UPF230" s="0"/>
      <c r="UPG230" s="0"/>
      <c r="UPH230" s="0"/>
      <c r="UPI230" s="0"/>
      <c r="UPJ230" s="0"/>
      <c r="UPK230" s="0"/>
      <c r="UPL230" s="0"/>
      <c r="UPM230" s="0"/>
      <c r="UPN230" s="0"/>
      <c r="UPO230" s="0"/>
      <c r="UPP230" s="0"/>
      <c r="UPQ230" s="0"/>
      <c r="UPR230" s="0"/>
      <c r="UPS230" s="0"/>
      <c r="UPT230" s="0"/>
      <c r="UPU230" s="0"/>
      <c r="UPV230" s="0"/>
      <c r="UPW230" s="0"/>
      <c r="UPX230" s="0"/>
      <c r="UPY230" s="0"/>
      <c r="UPZ230" s="0"/>
      <c r="UQA230" s="0"/>
      <c r="UQB230" s="0"/>
      <c r="UQC230" s="0"/>
      <c r="UQD230" s="0"/>
      <c r="UQE230" s="0"/>
      <c r="UQF230" s="0"/>
      <c r="UQG230" s="0"/>
      <c r="UQH230" s="0"/>
      <c r="UQI230" s="0"/>
      <c r="UQJ230" s="0"/>
      <c r="UQK230" s="0"/>
      <c r="UQL230" s="0"/>
      <c r="UQM230" s="0"/>
      <c r="UQN230" s="0"/>
      <c r="UQO230" s="0"/>
      <c r="UQP230" s="0"/>
      <c r="UQQ230" s="0"/>
      <c r="UQR230" s="0"/>
      <c r="UQS230" s="0"/>
      <c r="UQT230" s="0"/>
      <c r="UQU230" s="0"/>
      <c r="UQV230" s="0"/>
      <c r="UQW230" s="0"/>
      <c r="UQX230" s="0"/>
      <c r="UQY230" s="0"/>
      <c r="UQZ230" s="0"/>
      <c r="URA230" s="0"/>
      <c r="URB230" s="0"/>
      <c r="URC230" s="0"/>
      <c r="URD230" s="0"/>
      <c r="URE230" s="0"/>
      <c r="URF230" s="0"/>
      <c r="URG230" s="0"/>
      <c r="URH230" s="0"/>
      <c r="URI230" s="0"/>
      <c r="URJ230" s="0"/>
      <c r="URK230" s="0"/>
      <c r="URL230" s="0"/>
      <c r="URM230" s="0"/>
      <c r="URN230" s="0"/>
      <c r="URO230" s="0"/>
      <c r="URP230" s="0"/>
      <c r="URQ230" s="0"/>
      <c r="URR230" s="0"/>
      <c r="URS230" s="0"/>
      <c r="URT230" s="0"/>
      <c r="URU230" s="0"/>
      <c r="URV230" s="0"/>
      <c r="URW230" s="0"/>
      <c r="URX230" s="0"/>
      <c r="URY230" s="0"/>
      <c r="URZ230" s="0"/>
      <c r="USA230" s="0"/>
      <c r="USB230" s="0"/>
      <c r="USC230" s="0"/>
      <c r="USD230" s="0"/>
      <c r="USE230" s="0"/>
      <c r="USF230" s="0"/>
      <c r="USG230" s="0"/>
      <c r="USH230" s="0"/>
      <c r="USI230" s="0"/>
      <c r="USJ230" s="0"/>
      <c r="USK230" s="0"/>
      <c r="USL230" s="0"/>
      <c r="USM230" s="0"/>
      <c r="USN230" s="0"/>
      <c r="USO230" s="0"/>
      <c r="USP230" s="0"/>
      <c r="USQ230" s="0"/>
      <c r="USR230" s="0"/>
      <c r="USS230" s="0"/>
      <c r="UST230" s="0"/>
      <c r="USU230" s="0"/>
      <c r="USV230" s="0"/>
      <c r="USW230" s="0"/>
      <c r="USX230" s="0"/>
      <c r="USY230" s="0"/>
      <c r="USZ230" s="0"/>
      <c r="UTA230" s="0"/>
      <c r="UTB230" s="0"/>
      <c r="UTC230" s="0"/>
      <c r="UTD230" s="0"/>
      <c r="UTE230" s="0"/>
      <c r="UTF230" s="0"/>
      <c r="UTG230" s="0"/>
      <c r="UTH230" s="0"/>
      <c r="UTI230" s="0"/>
      <c r="UTJ230" s="0"/>
      <c r="UTK230" s="0"/>
      <c r="UTL230" s="0"/>
      <c r="UTM230" s="0"/>
      <c r="UTN230" s="0"/>
      <c r="UTO230" s="0"/>
      <c r="UTP230" s="0"/>
      <c r="UTQ230" s="0"/>
      <c r="UTR230" s="0"/>
      <c r="UTS230" s="0"/>
      <c r="UTT230" s="0"/>
      <c r="UTU230" s="0"/>
      <c r="UTV230" s="0"/>
      <c r="UTW230" s="0"/>
      <c r="UTX230" s="0"/>
      <c r="UTY230" s="0"/>
      <c r="UTZ230" s="0"/>
      <c r="UUA230" s="0"/>
      <c r="UUB230" s="0"/>
      <c r="UUC230" s="0"/>
      <c r="UUD230" s="0"/>
      <c r="UUE230" s="0"/>
      <c r="UUF230" s="0"/>
      <c r="UUG230" s="0"/>
      <c r="UUH230" s="0"/>
      <c r="UUI230" s="0"/>
      <c r="UUJ230" s="0"/>
      <c r="UUK230" s="0"/>
      <c r="UUL230" s="0"/>
      <c r="UUM230" s="0"/>
      <c r="UUN230" s="0"/>
      <c r="UUO230" s="0"/>
      <c r="UUP230" s="0"/>
      <c r="UUQ230" s="0"/>
      <c r="UUR230" s="0"/>
      <c r="UUS230" s="0"/>
      <c r="UUT230" s="0"/>
      <c r="UUU230" s="0"/>
      <c r="UUV230" s="0"/>
      <c r="UUW230" s="0"/>
      <c r="UUX230" s="0"/>
      <c r="UUY230" s="0"/>
      <c r="UUZ230" s="0"/>
      <c r="UVA230" s="0"/>
      <c r="UVB230" s="0"/>
      <c r="UVC230" s="0"/>
      <c r="UVD230" s="0"/>
      <c r="UVE230" s="0"/>
      <c r="UVF230" s="0"/>
      <c r="UVG230" s="0"/>
      <c r="UVH230" s="0"/>
      <c r="UVI230" s="0"/>
      <c r="UVJ230" s="0"/>
      <c r="UVK230" s="0"/>
      <c r="UVL230" s="0"/>
      <c r="UVM230" s="0"/>
      <c r="UVN230" s="0"/>
      <c r="UVO230" s="0"/>
      <c r="UVP230" s="0"/>
      <c r="UVQ230" s="0"/>
      <c r="UVR230" s="0"/>
      <c r="UVS230" s="0"/>
      <c r="UVT230" s="0"/>
      <c r="UVU230" s="0"/>
      <c r="UVV230" s="0"/>
      <c r="UVW230" s="0"/>
      <c r="UVX230" s="0"/>
      <c r="UVY230" s="0"/>
      <c r="UVZ230" s="0"/>
      <c r="UWA230" s="0"/>
      <c r="UWB230" s="0"/>
      <c r="UWC230" s="0"/>
      <c r="UWD230" s="0"/>
      <c r="UWE230" s="0"/>
      <c r="UWF230" s="0"/>
      <c r="UWG230" s="0"/>
      <c r="UWH230" s="0"/>
      <c r="UWI230" s="0"/>
      <c r="UWJ230" s="0"/>
      <c r="UWK230" s="0"/>
      <c r="UWL230" s="0"/>
      <c r="UWM230" s="0"/>
      <c r="UWN230" s="0"/>
      <c r="UWO230" s="0"/>
      <c r="UWP230" s="0"/>
      <c r="UWQ230" s="0"/>
      <c r="UWR230" s="0"/>
      <c r="UWS230" s="0"/>
      <c r="UWT230" s="0"/>
      <c r="UWU230" s="0"/>
      <c r="UWV230" s="0"/>
      <c r="UWW230" s="0"/>
      <c r="UWX230" s="0"/>
      <c r="UWY230" s="0"/>
      <c r="UWZ230" s="0"/>
      <c r="UXA230" s="0"/>
      <c r="UXB230" s="0"/>
      <c r="UXC230" s="0"/>
      <c r="UXD230" s="0"/>
      <c r="UXE230" s="0"/>
      <c r="UXF230" s="0"/>
      <c r="UXG230" s="0"/>
      <c r="UXH230" s="0"/>
      <c r="UXI230" s="0"/>
      <c r="UXJ230" s="0"/>
      <c r="UXK230" s="0"/>
      <c r="UXL230" s="0"/>
      <c r="UXM230" s="0"/>
      <c r="UXN230" s="0"/>
      <c r="UXO230" s="0"/>
      <c r="UXP230" s="0"/>
      <c r="UXQ230" s="0"/>
      <c r="UXR230" s="0"/>
      <c r="UXS230" s="0"/>
      <c r="UXT230" s="0"/>
      <c r="UXU230" s="0"/>
      <c r="UXV230" s="0"/>
      <c r="UXW230" s="0"/>
      <c r="UXX230" s="0"/>
      <c r="UXY230" s="0"/>
      <c r="UXZ230" s="0"/>
      <c r="UYA230" s="0"/>
      <c r="UYB230" s="0"/>
      <c r="UYC230" s="0"/>
      <c r="UYD230" s="0"/>
      <c r="UYE230" s="0"/>
      <c r="UYF230" s="0"/>
      <c r="UYG230" s="0"/>
      <c r="UYH230" s="0"/>
      <c r="UYI230" s="0"/>
      <c r="UYJ230" s="0"/>
      <c r="UYK230" s="0"/>
      <c r="UYL230" s="0"/>
      <c r="UYM230" s="0"/>
      <c r="UYN230" s="0"/>
      <c r="UYO230" s="0"/>
      <c r="UYP230" s="0"/>
      <c r="UYQ230" s="0"/>
      <c r="UYR230" s="0"/>
      <c r="UYS230" s="0"/>
      <c r="UYT230" s="0"/>
      <c r="UYU230" s="0"/>
      <c r="UYV230" s="0"/>
      <c r="UYW230" s="0"/>
      <c r="UYX230" s="0"/>
      <c r="UYY230" s="0"/>
      <c r="UYZ230" s="0"/>
      <c r="UZA230" s="0"/>
      <c r="UZB230" s="0"/>
      <c r="UZC230" s="0"/>
      <c r="UZD230" s="0"/>
      <c r="UZE230" s="0"/>
      <c r="UZF230" s="0"/>
      <c r="UZG230" s="0"/>
      <c r="UZH230" s="0"/>
      <c r="UZI230" s="0"/>
      <c r="UZJ230" s="0"/>
      <c r="UZK230" s="0"/>
      <c r="UZL230" s="0"/>
      <c r="UZM230" s="0"/>
      <c r="UZN230" s="0"/>
      <c r="UZO230" s="0"/>
      <c r="UZP230" s="0"/>
      <c r="UZQ230" s="0"/>
      <c r="UZR230" s="0"/>
      <c r="UZS230" s="0"/>
      <c r="UZT230" s="0"/>
      <c r="UZU230" s="0"/>
      <c r="UZV230" s="0"/>
      <c r="UZW230" s="0"/>
      <c r="UZX230" s="0"/>
      <c r="UZY230" s="0"/>
      <c r="UZZ230" s="0"/>
      <c r="VAA230" s="0"/>
      <c r="VAB230" s="0"/>
      <c r="VAC230" s="0"/>
      <c r="VAD230" s="0"/>
      <c r="VAE230" s="0"/>
      <c r="VAF230" s="0"/>
      <c r="VAG230" s="0"/>
      <c r="VAH230" s="0"/>
      <c r="VAI230" s="0"/>
      <c r="VAJ230" s="0"/>
      <c r="VAK230" s="0"/>
      <c r="VAL230" s="0"/>
      <c r="VAM230" s="0"/>
      <c r="VAN230" s="0"/>
      <c r="VAO230" s="0"/>
      <c r="VAP230" s="0"/>
      <c r="VAQ230" s="0"/>
      <c r="VAR230" s="0"/>
      <c r="VAS230" s="0"/>
      <c r="VAT230" s="0"/>
      <c r="VAU230" s="0"/>
      <c r="VAV230" s="0"/>
      <c r="VAW230" s="0"/>
      <c r="VAX230" s="0"/>
      <c r="VAY230" s="0"/>
      <c r="VAZ230" s="0"/>
      <c r="VBA230" s="0"/>
      <c r="VBB230" s="0"/>
      <c r="VBC230" s="0"/>
      <c r="VBD230" s="0"/>
      <c r="VBE230" s="0"/>
      <c r="VBF230" s="0"/>
      <c r="VBG230" s="0"/>
      <c r="VBH230" s="0"/>
      <c r="VBI230" s="0"/>
      <c r="VBJ230" s="0"/>
      <c r="VBK230" s="0"/>
      <c r="VBL230" s="0"/>
      <c r="VBM230" s="0"/>
      <c r="VBN230" s="0"/>
      <c r="VBO230" s="0"/>
      <c r="VBP230" s="0"/>
      <c r="VBQ230" s="0"/>
      <c r="VBR230" s="0"/>
      <c r="VBS230" s="0"/>
      <c r="VBT230" s="0"/>
      <c r="VBU230" s="0"/>
      <c r="VBV230" s="0"/>
      <c r="VBW230" s="0"/>
      <c r="VBX230" s="0"/>
      <c r="VBY230" s="0"/>
      <c r="VBZ230" s="0"/>
      <c r="VCA230" s="0"/>
      <c r="VCB230" s="0"/>
      <c r="VCC230" s="0"/>
      <c r="VCD230" s="0"/>
      <c r="VCE230" s="0"/>
      <c r="VCF230" s="0"/>
      <c r="VCG230" s="0"/>
      <c r="VCH230" s="0"/>
      <c r="VCI230" s="0"/>
      <c r="VCJ230" s="0"/>
      <c r="VCK230" s="0"/>
      <c r="VCL230" s="0"/>
      <c r="VCM230" s="0"/>
      <c r="VCN230" s="0"/>
      <c r="VCO230" s="0"/>
      <c r="VCP230" s="0"/>
      <c r="VCQ230" s="0"/>
      <c r="VCR230" s="0"/>
      <c r="VCS230" s="0"/>
      <c r="VCT230" s="0"/>
      <c r="VCU230" s="0"/>
      <c r="VCV230" s="0"/>
      <c r="VCW230" s="0"/>
      <c r="VCX230" s="0"/>
      <c r="VCY230" s="0"/>
      <c r="VCZ230" s="0"/>
      <c r="VDA230" s="0"/>
      <c r="VDB230" s="0"/>
      <c r="VDC230" s="0"/>
      <c r="VDD230" s="0"/>
      <c r="VDE230" s="0"/>
      <c r="VDF230" s="0"/>
      <c r="VDG230" s="0"/>
      <c r="VDH230" s="0"/>
      <c r="VDI230" s="0"/>
      <c r="VDJ230" s="0"/>
      <c r="VDK230" s="0"/>
      <c r="VDL230" s="0"/>
      <c r="VDM230" s="0"/>
      <c r="VDN230" s="0"/>
      <c r="VDO230" s="0"/>
      <c r="VDP230" s="0"/>
      <c r="VDQ230" s="0"/>
      <c r="VDR230" s="0"/>
      <c r="VDS230" s="0"/>
      <c r="VDT230" s="0"/>
      <c r="VDU230" s="0"/>
      <c r="VDV230" s="0"/>
      <c r="VDW230" s="0"/>
      <c r="VDX230" s="0"/>
      <c r="VDY230" s="0"/>
      <c r="VDZ230" s="0"/>
      <c r="VEA230" s="0"/>
      <c r="VEB230" s="0"/>
      <c r="VEC230" s="0"/>
      <c r="VED230" s="0"/>
      <c r="VEE230" s="0"/>
      <c r="VEF230" s="0"/>
      <c r="VEG230" s="0"/>
      <c r="VEH230" s="0"/>
      <c r="VEI230" s="0"/>
      <c r="VEJ230" s="0"/>
      <c r="VEK230" s="0"/>
      <c r="VEL230" s="0"/>
      <c r="VEM230" s="0"/>
      <c r="VEN230" s="0"/>
      <c r="VEO230" s="0"/>
      <c r="VEP230" s="0"/>
      <c r="VEQ230" s="0"/>
      <c r="VER230" s="0"/>
      <c r="VES230" s="0"/>
      <c r="VET230" s="0"/>
      <c r="VEU230" s="0"/>
      <c r="VEV230" s="0"/>
      <c r="VEW230" s="0"/>
      <c r="VEX230" s="0"/>
      <c r="VEY230" s="0"/>
      <c r="VEZ230" s="0"/>
      <c r="VFA230" s="0"/>
      <c r="VFB230" s="0"/>
      <c r="VFC230" s="0"/>
      <c r="VFD230" s="0"/>
      <c r="VFE230" s="0"/>
      <c r="VFF230" s="0"/>
      <c r="VFG230" s="0"/>
      <c r="VFH230" s="0"/>
      <c r="VFI230" s="0"/>
      <c r="VFJ230" s="0"/>
      <c r="VFK230" s="0"/>
      <c r="VFL230" s="0"/>
      <c r="VFM230" s="0"/>
      <c r="VFN230" s="0"/>
      <c r="VFO230" s="0"/>
      <c r="VFP230" s="0"/>
      <c r="VFQ230" s="0"/>
      <c r="VFR230" s="0"/>
      <c r="VFS230" s="0"/>
      <c r="VFT230" s="0"/>
      <c r="VFU230" s="0"/>
      <c r="VFV230" s="0"/>
      <c r="VFW230" s="0"/>
      <c r="VFX230" s="0"/>
      <c r="VFY230" s="0"/>
      <c r="VFZ230" s="0"/>
      <c r="VGA230" s="0"/>
      <c r="VGB230" s="0"/>
      <c r="VGC230" s="0"/>
      <c r="VGD230" s="0"/>
      <c r="VGE230" s="0"/>
      <c r="VGF230" s="0"/>
      <c r="VGG230" s="0"/>
      <c r="VGH230" s="0"/>
      <c r="VGI230" s="0"/>
      <c r="VGJ230" s="0"/>
      <c r="VGK230" s="0"/>
      <c r="VGL230" s="0"/>
      <c r="VGM230" s="0"/>
      <c r="VGN230" s="0"/>
      <c r="VGO230" s="0"/>
      <c r="VGP230" s="0"/>
      <c r="VGQ230" s="0"/>
      <c r="VGR230" s="0"/>
      <c r="VGS230" s="0"/>
      <c r="VGT230" s="0"/>
      <c r="VGU230" s="0"/>
      <c r="VGV230" s="0"/>
      <c r="VGW230" s="0"/>
      <c r="VGX230" s="0"/>
      <c r="VGY230" s="0"/>
      <c r="VGZ230" s="0"/>
      <c r="VHA230" s="0"/>
      <c r="VHB230" s="0"/>
      <c r="VHC230" s="0"/>
      <c r="VHD230" s="0"/>
      <c r="VHE230" s="0"/>
      <c r="VHF230" s="0"/>
      <c r="VHG230" s="0"/>
      <c r="VHH230" s="0"/>
      <c r="VHI230" s="0"/>
      <c r="VHJ230" s="0"/>
      <c r="VHK230" s="0"/>
      <c r="VHL230" s="0"/>
      <c r="VHM230" s="0"/>
      <c r="VHN230" s="0"/>
      <c r="VHO230" s="0"/>
      <c r="VHP230" s="0"/>
      <c r="VHQ230" s="0"/>
      <c r="VHR230" s="0"/>
      <c r="VHS230" s="0"/>
      <c r="VHT230" s="0"/>
      <c r="VHU230" s="0"/>
      <c r="VHV230" s="0"/>
      <c r="VHW230" s="0"/>
      <c r="VHX230" s="0"/>
      <c r="VHY230" s="0"/>
      <c r="VHZ230" s="0"/>
      <c r="VIA230" s="0"/>
      <c r="VIB230" s="0"/>
      <c r="VIC230" s="0"/>
      <c r="VID230" s="0"/>
      <c r="VIE230" s="0"/>
      <c r="VIF230" s="0"/>
      <c r="VIG230" s="0"/>
      <c r="VIH230" s="0"/>
      <c r="VII230" s="0"/>
      <c r="VIJ230" s="0"/>
      <c r="VIK230" s="0"/>
      <c r="VIL230" s="0"/>
      <c r="VIM230" s="0"/>
      <c r="VIN230" s="0"/>
      <c r="VIO230" s="0"/>
      <c r="VIP230" s="0"/>
      <c r="VIQ230" s="0"/>
      <c r="VIR230" s="0"/>
      <c r="VIS230" s="0"/>
      <c r="VIT230" s="0"/>
      <c r="VIU230" s="0"/>
      <c r="VIV230" s="0"/>
      <c r="VIW230" s="0"/>
      <c r="VIX230" s="0"/>
      <c r="VIY230" s="0"/>
      <c r="VIZ230" s="0"/>
      <c r="VJA230" s="0"/>
      <c r="VJB230" s="0"/>
      <c r="VJC230" s="0"/>
      <c r="VJD230" s="0"/>
      <c r="VJE230" s="0"/>
      <c r="VJF230" s="0"/>
      <c r="VJG230" s="0"/>
      <c r="VJH230" s="0"/>
      <c r="VJI230" s="0"/>
      <c r="VJJ230" s="0"/>
      <c r="VJK230" s="0"/>
      <c r="VJL230" s="0"/>
      <c r="VJM230" s="0"/>
      <c r="VJN230" s="0"/>
      <c r="VJO230" s="0"/>
      <c r="VJP230" s="0"/>
      <c r="VJQ230" s="0"/>
      <c r="VJR230" s="0"/>
      <c r="VJS230" s="0"/>
      <c r="VJT230" s="0"/>
      <c r="VJU230" s="0"/>
      <c r="VJV230" s="0"/>
      <c r="VJW230" s="0"/>
      <c r="VJX230" s="0"/>
      <c r="VJY230" s="0"/>
      <c r="VJZ230" s="0"/>
      <c r="VKA230" s="0"/>
      <c r="VKB230" s="0"/>
      <c r="VKC230" s="0"/>
      <c r="VKD230" s="0"/>
      <c r="VKE230" s="0"/>
      <c r="VKF230" s="0"/>
      <c r="VKG230" s="0"/>
      <c r="VKH230" s="0"/>
      <c r="VKI230" s="0"/>
      <c r="VKJ230" s="0"/>
      <c r="VKK230" s="0"/>
      <c r="VKL230" s="0"/>
      <c r="VKM230" s="0"/>
      <c r="VKN230" s="0"/>
      <c r="VKO230" s="0"/>
      <c r="VKP230" s="0"/>
      <c r="VKQ230" s="0"/>
      <c r="VKR230" s="0"/>
      <c r="VKS230" s="0"/>
      <c r="VKT230" s="0"/>
      <c r="VKU230" s="0"/>
      <c r="VKV230" s="0"/>
      <c r="VKW230" s="0"/>
      <c r="VKX230" s="0"/>
      <c r="VKY230" s="0"/>
      <c r="VKZ230" s="0"/>
      <c r="VLA230" s="0"/>
      <c r="VLB230" s="0"/>
      <c r="VLC230" s="0"/>
      <c r="VLD230" s="0"/>
      <c r="VLE230" s="0"/>
      <c r="VLF230" s="0"/>
      <c r="VLG230" s="0"/>
      <c r="VLH230" s="0"/>
      <c r="VLI230" s="0"/>
      <c r="VLJ230" s="0"/>
      <c r="VLK230" s="0"/>
      <c r="VLL230" s="0"/>
      <c r="VLM230" s="0"/>
      <c r="VLN230" s="0"/>
      <c r="VLO230" s="0"/>
      <c r="VLP230" s="0"/>
      <c r="VLQ230" s="0"/>
      <c r="VLR230" s="0"/>
      <c r="VLS230" s="0"/>
      <c r="VLT230" s="0"/>
      <c r="VLU230" s="0"/>
      <c r="VLV230" s="0"/>
      <c r="VLW230" s="0"/>
      <c r="VLX230" s="0"/>
      <c r="VLY230" s="0"/>
      <c r="VLZ230" s="0"/>
      <c r="VMA230" s="0"/>
      <c r="VMB230" s="0"/>
      <c r="VMC230" s="0"/>
      <c r="VMD230" s="0"/>
      <c r="VME230" s="0"/>
      <c r="VMF230" s="0"/>
      <c r="VMG230" s="0"/>
      <c r="VMH230" s="0"/>
      <c r="VMI230" s="0"/>
      <c r="VMJ230" s="0"/>
      <c r="VMK230" s="0"/>
      <c r="VML230" s="0"/>
      <c r="VMM230" s="0"/>
      <c r="VMN230" s="0"/>
      <c r="VMO230" s="0"/>
      <c r="VMP230" s="0"/>
      <c r="VMQ230" s="0"/>
      <c r="VMR230" s="0"/>
      <c r="VMS230" s="0"/>
      <c r="VMT230" s="0"/>
      <c r="VMU230" s="0"/>
      <c r="VMV230" s="0"/>
      <c r="VMW230" s="0"/>
      <c r="VMX230" s="0"/>
      <c r="VMY230" s="0"/>
      <c r="VMZ230" s="0"/>
      <c r="VNA230" s="0"/>
      <c r="VNB230" s="0"/>
      <c r="VNC230" s="0"/>
      <c r="VND230" s="0"/>
      <c r="VNE230" s="0"/>
      <c r="VNF230" s="0"/>
      <c r="VNG230" s="0"/>
      <c r="VNH230" s="0"/>
      <c r="VNI230" s="0"/>
      <c r="VNJ230" s="0"/>
      <c r="VNK230" s="0"/>
      <c r="VNL230" s="0"/>
      <c r="VNM230" s="0"/>
      <c r="VNN230" s="0"/>
      <c r="VNO230" s="0"/>
      <c r="VNP230" s="0"/>
      <c r="VNQ230" s="0"/>
      <c r="VNR230" s="0"/>
      <c r="VNS230" s="0"/>
      <c r="VNT230" s="0"/>
      <c r="VNU230" s="0"/>
      <c r="VNV230" s="0"/>
      <c r="VNW230" s="0"/>
      <c r="VNX230" s="0"/>
      <c r="VNY230" s="0"/>
      <c r="VNZ230" s="0"/>
      <c r="VOA230" s="0"/>
      <c r="VOB230" s="0"/>
      <c r="VOC230" s="0"/>
      <c r="VOD230" s="0"/>
      <c r="VOE230" s="0"/>
      <c r="VOF230" s="0"/>
      <c r="VOG230" s="0"/>
      <c r="VOH230" s="0"/>
      <c r="VOI230" s="0"/>
      <c r="VOJ230" s="0"/>
      <c r="VOK230" s="0"/>
      <c r="VOL230" s="0"/>
      <c r="VOM230" s="0"/>
      <c r="VON230" s="0"/>
      <c r="VOO230" s="0"/>
      <c r="VOP230" s="0"/>
      <c r="VOQ230" s="0"/>
      <c r="VOR230" s="0"/>
      <c r="VOS230" s="0"/>
      <c r="VOT230" s="0"/>
      <c r="VOU230" s="0"/>
      <c r="VOV230" s="0"/>
      <c r="VOW230" s="0"/>
      <c r="VOX230" s="0"/>
      <c r="VOY230" s="0"/>
      <c r="VOZ230" s="0"/>
      <c r="VPA230" s="0"/>
      <c r="VPB230" s="0"/>
      <c r="VPC230" s="0"/>
      <c r="VPD230" s="0"/>
      <c r="VPE230" s="0"/>
      <c r="VPF230" s="0"/>
      <c r="VPG230" s="0"/>
      <c r="VPH230" s="0"/>
      <c r="VPI230" s="0"/>
      <c r="VPJ230" s="0"/>
      <c r="VPK230" s="0"/>
      <c r="VPL230" s="0"/>
      <c r="VPM230" s="0"/>
      <c r="VPN230" s="0"/>
      <c r="VPO230" s="0"/>
      <c r="VPP230" s="0"/>
      <c r="VPQ230" s="0"/>
      <c r="VPR230" s="0"/>
      <c r="VPS230" s="0"/>
      <c r="VPT230" s="0"/>
      <c r="VPU230" s="0"/>
      <c r="VPV230" s="0"/>
      <c r="VPW230" s="0"/>
      <c r="VPX230" s="0"/>
      <c r="VPY230" s="0"/>
      <c r="VPZ230" s="0"/>
      <c r="VQA230" s="0"/>
      <c r="VQB230" s="0"/>
      <c r="VQC230" s="0"/>
      <c r="VQD230" s="0"/>
      <c r="VQE230" s="0"/>
      <c r="VQF230" s="0"/>
      <c r="VQG230" s="0"/>
      <c r="VQH230" s="0"/>
      <c r="VQI230" s="0"/>
      <c r="VQJ230" s="0"/>
      <c r="VQK230" s="0"/>
      <c r="VQL230" s="0"/>
      <c r="VQM230" s="0"/>
      <c r="VQN230" s="0"/>
      <c r="VQO230" s="0"/>
      <c r="VQP230" s="0"/>
      <c r="VQQ230" s="0"/>
      <c r="VQR230" s="0"/>
      <c r="VQS230" s="0"/>
      <c r="VQT230" s="0"/>
      <c r="VQU230" s="0"/>
      <c r="VQV230" s="0"/>
      <c r="VQW230" s="0"/>
      <c r="VQX230" s="0"/>
      <c r="VQY230" s="0"/>
      <c r="VQZ230" s="0"/>
      <c r="VRA230" s="0"/>
      <c r="VRB230" s="0"/>
      <c r="VRC230" s="0"/>
      <c r="VRD230" s="0"/>
      <c r="VRE230" s="0"/>
      <c r="VRF230" s="0"/>
      <c r="VRG230" s="0"/>
      <c r="VRH230" s="0"/>
      <c r="VRI230" s="0"/>
      <c r="VRJ230" s="0"/>
      <c r="VRK230" s="0"/>
      <c r="VRL230" s="0"/>
      <c r="VRM230" s="0"/>
      <c r="VRN230" s="0"/>
      <c r="VRO230" s="0"/>
      <c r="VRP230" s="0"/>
      <c r="VRQ230" s="0"/>
      <c r="VRR230" s="0"/>
      <c r="VRS230" s="0"/>
      <c r="VRT230" s="0"/>
      <c r="VRU230" s="0"/>
      <c r="VRV230" s="0"/>
      <c r="VRW230" s="0"/>
      <c r="VRX230" s="0"/>
      <c r="VRY230" s="0"/>
      <c r="VRZ230" s="0"/>
      <c r="VSA230" s="0"/>
      <c r="VSB230" s="0"/>
      <c r="VSC230" s="0"/>
      <c r="VSD230" s="0"/>
      <c r="VSE230" s="0"/>
      <c r="VSF230" s="0"/>
      <c r="VSG230" s="0"/>
      <c r="VSH230" s="0"/>
      <c r="VSI230" s="0"/>
      <c r="VSJ230" s="0"/>
      <c r="VSK230" s="0"/>
      <c r="VSL230" s="0"/>
      <c r="VSM230" s="0"/>
      <c r="VSN230" s="0"/>
      <c r="VSO230" s="0"/>
      <c r="VSP230" s="0"/>
      <c r="VSQ230" s="0"/>
      <c r="VSR230" s="0"/>
      <c r="VSS230" s="0"/>
      <c r="VST230" s="0"/>
      <c r="VSU230" s="0"/>
      <c r="VSV230" s="0"/>
      <c r="VSW230" s="0"/>
      <c r="VSX230" s="0"/>
      <c r="VSY230" s="0"/>
      <c r="VSZ230" s="0"/>
      <c r="VTA230" s="0"/>
      <c r="VTB230" s="0"/>
      <c r="VTC230" s="0"/>
      <c r="VTD230" s="0"/>
      <c r="VTE230" s="0"/>
      <c r="VTF230" s="0"/>
      <c r="VTG230" s="0"/>
      <c r="VTH230" s="0"/>
      <c r="VTI230" s="0"/>
      <c r="VTJ230" s="0"/>
      <c r="VTK230" s="0"/>
      <c r="VTL230" s="0"/>
      <c r="VTM230" s="0"/>
      <c r="VTN230" s="0"/>
      <c r="VTO230" s="0"/>
      <c r="VTP230" s="0"/>
      <c r="VTQ230" s="0"/>
      <c r="VTR230" s="0"/>
      <c r="VTS230" s="0"/>
      <c r="VTT230" s="0"/>
      <c r="VTU230" s="0"/>
      <c r="VTV230" s="0"/>
      <c r="VTW230" s="0"/>
      <c r="VTX230" s="0"/>
      <c r="VTY230" s="0"/>
      <c r="VTZ230" s="0"/>
      <c r="VUA230" s="0"/>
      <c r="VUB230" s="0"/>
      <c r="VUC230" s="0"/>
      <c r="VUD230" s="0"/>
      <c r="VUE230" s="0"/>
      <c r="VUF230" s="0"/>
      <c r="VUG230" s="0"/>
      <c r="VUH230" s="0"/>
      <c r="VUI230" s="0"/>
      <c r="VUJ230" s="0"/>
      <c r="VUK230" s="0"/>
      <c r="VUL230" s="0"/>
      <c r="VUM230" s="0"/>
      <c r="VUN230" s="0"/>
      <c r="VUO230" s="0"/>
      <c r="VUP230" s="0"/>
      <c r="VUQ230" s="0"/>
      <c r="VUR230" s="0"/>
      <c r="VUS230" s="0"/>
      <c r="VUT230" s="0"/>
      <c r="VUU230" s="0"/>
      <c r="VUV230" s="0"/>
      <c r="VUW230" s="0"/>
      <c r="VUX230" s="0"/>
      <c r="VUY230" s="0"/>
      <c r="VUZ230" s="0"/>
      <c r="VVA230" s="0"/>
      <c r="VVB230" s="0"/>
      <c r="VVC230" s="0"/>
      <c r="VVD230" s="0"/>
      <c r="VVE230" s="0"/>
      <c r="VVF230" s="0"/>
      <c r="VVG230" s="0"/>
      <c r="VVH230" s="0"/>
      <c r="VVI230" s="0"/>
      <c r="VVJ230" s="0"/>
      <c r="VVK230" s="0"/>
      <c r="VVL230" s="0"/>
      <c r="VVM230" s="0"/>
      <c r="VVN230" s="0"/>
      <c r="VVO230" s="0"/>
      <c r="VVP230" s="0"/>
      <c r="VVQ230" s="0"/>
      <c r="VVR230" s="0"/>
      <c r="VVS230" s="0"/>
      <c r="VVT230" s="0"/>
      <c r="VVU230" s="0"/>
      <c r="VVV230" s="0"/>
      <c r="VVW230" s="0"/>
      <c r="VVX230" s="0"/>
      <c r="VVY230" s="0"/>
      <c r="VVZ230" s="0"/>
      <c r="VWA230" s="0"/>
      <c r="VWB230" s="0"/>
      <c r="VWC230" s="0"/>
      <c r="VWD230" s="0"/>
      <c r="VWE230" s="0"/>
      <c r="VWF230" s="0"/>
      <c r="VWG230" s="0"/>
      <c r="VWH230" s="0"/>
      <c r="VWI230" s="0"/>
      <c r="VWJ230" s="0"/>
      <c r="VWK230" s="0"/>
      <c r="VWL230" s="0"/>
      <c r="VWM230" s="0"/>
      <c r="VWN230" s="0"/>
      <c r="VWO230" s="0"/>
      <c r="VWP230" s="0"/>
      <c r="VWQ230" s="0"/>
      <c r="VWR230" s="0"/>
      <c r="VWS230" s="0"/>
      <c r="VWT230" s="0"/>
      <c r="VWU230" s="0"/>
      <c r="VWV230" s="0"/>
      <c r="VWW230" s="0"/>
      <c r="VWX230" s="0"/>
      <c r="VWY230" s="0"/>
      <c r="VWZ230" s="0"/>
      <c r="VXA230" s="0"/>
      <c r="VXB230" s="0"/>
      <c r="VXC230" s="0"/>
      <c r="VXD230" s="0"/>
      <c r="VXE230" s="0"/>
      <c r="VXF230" s="0"/>
      <c r="VXG230" s="0"/>
      <c r="VXH230" s="0"/>
      <c r="VXI230" s="0"/>
      <c r="VXJ230" s="0"/>
      <c r="VXK230" s="0"/>
      <c r="VXL230" s="0"/>
      <c r="VXM230" s="0"/>
      <c r="VXN230" s="0"/>
      <c r="VXO230" s="0"/>
      <c r="VXP230" s="0"/>
      <c r="VXQ230" s="0"/>
      <c r="VXR230" s="0"/>
      <c r="VXS230" s="0"/>
      <c r="VXT230" s="0"/>
      <c r="VXU230" s="0"/>
      <c r="VXV230" s="0"/>
      <c r="VXW230" s="0"/>
      <c r="VXX230" s="0"/>
      <c r="VXY230" s="0"/>
      <c r="VXZ230" s="0"/>
      <c r="VYA230" s="0"/>
      <c r="VYB230" s="0"/>
      <c r="VYC230" s="0"/>
      <c r="VYD230" s="0"/>
      <c r="VYE230" s="0"/>
      <c r="VYF230" s="0"/>
      <c r="VYG230" s="0"/>
      <c r="VYH230" s="0"/>
      <c r="VYI230" s="0"/>
      <c r="VYJ230" s="0"/>
      <c r="VYK230" s="0"/>
      <c r="VYL230" s="0"/>
      <c r="VYM230" s="0"/>
      <c r="VYN230" s="0"/>
      <c r="VYO230" s="0"/>
      <c r="VYP230" s="0"/>
      <c r="VYQ230" s="0"/>
      <c r="VYR230" s="0"/>
      <c r="VYS230" s="0"/>
      <c r="VYT230" s="0"/>
      <c r="VYU230" s="0"/>
      <c r="VYV230" s="0"/>
      <c r="VYW230" s="0"/>
      <c r="VYX230" s="0"/>
      <c r="VYY230" s="0"/>
      <c r="VYZ230" s="0"/>
      <c r="VZA230" s="0"/>
      <c r="VZB230" s="0"/>
      <c r="VZC230" s="0"/>
      <c r="VZD230" s="0"/>
      <c r="VZE230" s="0"/>
      <c r="VZF230" s="0"/>
      <c r="VZG230" s="0"/>
      <c r="VZH230" s="0"/>
      <c r="VZI230" s="0"/>
      <c r="VZJ230" s="0"/>
      <c r="VZK230" s="0"/>
      <c r="VZL230" s="0"/>
      <c r="VZM230" s="0"/>
      <c r="VZN230" s="0"/>
      <c r="VZO230" s="0"/>
      <c r="VZP230" s="0"/>
      <c r="VZQ230" s="0"/>
      <c r="VZR230" s="0"/>
      <c r="VZS230" s="0"/>
      <c r="VZT230" s="0"/>
      <c r="VZU230" s="0"/>
      <c r="VZV230" s="0"/>
      <c r="VZW230" s="0"/>
      <c r="VZX230" s="0"/>
      <c r="VZY230" s="0"/>
      <c r="VZZ230" s="0"/>
      <c r="WAA230" s="0"/>
      <c r="WAB230" s="0"/>
      <c r="WAC230" s="0"/>
      <c r="WAD230" s="0"/>
      <c r="WAE230" s="0"/>
      <c r="WAF230" s="0"/>
      <c r="WAG230" s="0"/>
      <c r="WAH230" s="0"/>
      <c r="WAI230" s="0"/>
      <c r="WAJ230" s="0"/>
      <c r="WAK230" s="0"/>
      <c r="WAL230" s="0"/>
      <c r="WAM230" s="0"/>
      <c r="WAN230" s="0"/>
      <c r="WAO230" s="0"/>
      <c r="WAP230" s="0"/>
      <c r="WAQ230" s="0"/>
      <c r="WAR230" s="0"/>
      <c r="WAS230" s="0"/>
      <c r="WAT230" s="0"/>
      <c r="WAU230" s="0"/>
      <c r="WAV230" s="0"/>
      <c r="WAW230" s="0"/>
      <c r="WAX230" s="0"/>
      <c r="WAY230" s="0"/>
      <c r="WAZ230" s="0"/>
      <c r="WBA230" s="0"/>
      <c r="WBB230" s="0"/>
      <c r="WBC230" s="0"/>
      <c r="WBD230" s="0"/>
      <c r="WBE230" s="0"/>
      <c r="WBF230" s="0"/>
      <c r="WBG230" s="0"/>
      <c r="WBH230" s="0"/>
      <c r="WBI230" s="0"/>
      <c r="WBJ230" s="0"/>
      <c r="WBK230" s="0"/>
      <c r="WBL230" s="0"/>
      <c r="WBM230" s="0"/>
      <c r="WBN230" s="0"/>
      <c r="WBO230" s="0"/>
      <c r="WBP230" s="0"/>
      <c r="WBQ230" s="0"/>
      <c r="WBR230" s="0"/>
      <c r="WBS230" s="0"/>
      <c r="WBT230" s="0"/>
      <c r="WBU230" s="0"/>
      <c r="WBV230" s="0"/>
      <c r="WBW230" s="0"/>
      <c r="WBX230" s="0"/>
      <c r="WBY230" s="0"/>
      <c r="WBZ230" s="0"/>
      <c r="WCA230" s="0"/>
      <c r="WCB230" s="0"/>
      <c r="WCC230" s="0"/>
      <c r="WCD230" s="0"/>
      <c r="WCE230" s="0"/>
      <c r="WCF230" s="0"/>
      <c r="WCG230" s="0"/>
      <c r="WCH230" s="0"/>
      <c r="WCI230" s="0"/>
      <c r="WCJ230" s="0"/>
      <c r="WCK230" s="0"/>
      <c r="WCL230" s="0"/>
      <c r="WCM230" s="0"/>
      <c r="WCN230" s="0"/>
      <c r="WCO230" s="0"/>
      <c r="WCP230" s="0"/>
      <c r="WCQ230" s="0"/>
      <c r="WCR230" s="0"/>
      <c r="WCS230" s="0"/>
      <c r="WCT230" s="0"/>
      <c r="WCU230" s="0"/>
      <c r="WCV230" s="0"/>
      <c r="WCW230" s="0"/>
      <c r="WCX230" s="0"/>
      <c r="WCY230" s="0"/>
      <c r="WCZ230" s="0"/>
      <c r="WDA230" s="0"/>
      <c r="WDB230" s="0"/>
      <c r="WDC230" s="0"/>
      <c r="WDD230" s="0"/>
      <c r="WDE230" s="0"/>
      <c r="WDF230" s="0"/>
      <c r="WDG230" s="0"/>
      <c r="WDH230" s="0"/>
      <c r="WDI230" s="0"/>
      <c r="WDJ230" s="0"/>
      <c r="WDK230" s="0"/>
      <c r="WDL230" s="0"/>
      <c r="WDM230" s="0"/>
      <c r="WDN230" s="0"/>
      <c r="WDO230" s="0"/>
      <c r="WDP230" s="0"/>
      <c r="WDQ230" s="0"/>
      <c r="WDR230" s="0"/>
      <c r="WDS230" s="0"/>
      <c r="WDT230" s="0"/>
      <c r="WDU230" s="0"/>
      <c r="WDV230" s="0"/>
      <c r="WDW230" s="0"/>
      <c r="WDX230" s="0"/>
      <c r="WDY230" s="0"/>
      <c r="WDZ230" s="0"/>
      <c r="WEA230" s="0"/>
      <c r="WEB230" s="0"/>
      <c r="WEC230" s="0"/>
      <c r="WED230" s="0"/>
      <c r="WEE230" s="0"/>
      <c r="WEF230" s="0"/>
      <c r="WEG230" s="0"/>
      <c r="WEH230" s="0"/>
      <c r="WEI230" s="0"/>
      <c r="WEJ230" s="0"/>
      <c r="WEK230" s="0"/>
      <c r="WEL230" s="0"/>
      <c r="WEM230" s="0"/>
      <c r="WEN230" s="0"/>
      <c r="WEO230" s="0"/>
      <c r="WEP230" s="0"/>
      <c r="WEQ230" s="0"/>
      <c r="WER230" s="0"/>
      <c r="WES230" s="0"/>
      <c r="WET230" s="0"/>
      <c r="WEU230" s="0"/>
      <c r="WEV230" s="0"/>
      <c r="WEW230" s="0"/>
      <c r="WEX230" s="0"/>
      <c r="WEY230" s="0"/>
      <c r="WEZ230" s="0"/>
      <c r="WFA230" s="0"/>
      <c r="WFB230" s="0"/>
      <c r="WFC230" s="0"/>
      <c r="WFD230" s="0"/>
      <c r="WFE230" s="0"/>
      <c r="WFF230" s="0"/>
      <c r="WFG230" s="0"/>
      <c r="WFH230" s="0"/>
      <c r="WFI230" s="0"/>
      <c r="WFJ230" s="0"/>
      <c r="WFK230" s="0"/>
      <c r="WFL230" s="0"/>
      <c r="WFM230" s="0"/>
      <c r="WFN230" s="0"/>
      <c r="WFO230" s="0"/>
      <c r="WFP230" s="0"/>
      <c r="WFQ230" s="0"/>
      <c r="WFR230" s="0"/>
      <c r="WFS230" s="0"/>
      <c r="WFT230" s="0"/>
      <c r="WFU230" s="0"/>
      <c r="WFV230" s="0"/>
      <c r="WFW230" s="0"/>
      <c r="WFX230" s="0"/>
      <c r="WFY230" s="0"/>
      <c r="WFZ230" s="0"/>
      <c r="WGA230" s="0"/>
      <c r="WGB230" s="0"/>
      <c r="WGC230" s="0"/>
      <c r="WGD230" s="0"/>
      <c r="WGE230" s="0"/>
      <c r="WGF230" s="0"/>
      <c r="WGG230" s="0"/>
      <c r="WGH230" s="0"/>
      <c r="WGI230" s="0"/>
      <c r="WGJ230" s="0"/>
      <c r="WGK230" s="0"/>
      <c r="WGL230" s="0"/>
      <c r="WGM230" s="0"/>
      <c r="WGN230" s="0"/>
      <c r="WGO230" s="0"/>
      <c r="WGP230" s="0"/>
      <c r="WGQ230" s="0"/>
      <c r="WGR230" s="0"/>
      <c r="WGS230" s="0"/>
      <c r="WGT230" s="0"/>
      <c r="WGU230" s="0"/>
      <c r="WGV230" s="0"/>
      <c r="WGW230" s="0"/>
      <c r="WGX230" s="0"/>
      <c r="WGY230" s="0"/>
      <c r="WGZ230" s="0"/>
      <c r="WHA230" s="0"/>
      <c r="WHB230" s="0"/>
      <c r="WHC230" s="0"/>
      <c r="WHD230" s="0"/>
      <c r="WHE230" s="0"/>
      <c r="WHF230" s="0"/>
      <c r="WHG230" s="0"/>
      <c r="WHH230" s="0"/>
      <c r="WHI230" s="0"/>
      <c r="WHJ230" s="0"/>
      <c r="WHK230" s="0"/>
      <c r="WHL230" s="0"/>
      <c r="WHM230" s="0"/>
      <c r="WHN230" s="0"/>
      <c r="WHO230" s="0"/>
      <c r="WHP230" s="0"/>
      <c r="WHQ230" s="0"/>
      <c r="WHR230" s="0"/>
      <c r="WHS230" s="0"/>
      <c r="WHT230" s="0"/>
      <c r="WHU230" s="0"/>
      <c r="WHV230" s="0"/>
      <c r="WHW230" s="0"/>
      <c r="WHX230" s="0"/>
      <c r="WHY230" s="0"/>
      <c r="WHZ230" s="0"/>
      <c r="WIA230" s="0"/>
      <c r="WIB230" s="0"/>
      <c r="WIC230" s="0"/>
      <c r="WID230" s="0"/>
      <c r="WIE230" s="0"/>
      <c r="WIF230" s="0"/>
      <c r="WIG230" s="0"/>
      <c r="WIH230" s="0"/>
      <c r="WII230" s="0"/>
      <c r="WIJ230" s="0"/>
      <c r="WIK230" s="0"/>
      <c r="WIL230" s="0"/>
      <c r="WIM230" s="0"/>
      <c r="WIN230" s="0"/>
      <c r="WIO230" s="0"/>
      <c r="WIP230" s="0"/>
      <c r="WIQ230" s="0"/>
      <c r="WIR230" s="0"/>
      <c r="WIS230" s="0"/>
      <c r="WIT230" s="0"/>
      <c r="WIU230" s="0"/>
      <c r="WIV230" s="0"/>
      <c r="WIW230" s="0"/>
      <c r="WIX230" s="0"/>
      <c r="WIY230" s="0"/>
      <c r="WIZ230" s="0"/>
      <c r="WJA230" s="0"/>
      <c r="WJB230" s="0"/>
      <c r="WJC230" s="0"/>
      <c r="WJD230" s="0"/>
      <c r="WJE230" s="0"/>
      <c r="WJF230" s="0"/>
      <c r="WJG230" s="0"/>
      <c r="WJH230" s="0"/>
      <c r="WJI230" s="0"/>
      <c r="WJJ230" s="0"/>
      <c r="WJK230" s="0"/>
      <c r="WJL230" s="0"/>
      <c r="WJM230" s="0"/>
      <c r="WJN230" s="0"/>
      <c r="WJO230" s="0"/>
      <c r="WJP230" s="0"/>
      <c r="WJQ230" s="0"/>
      <c r="WJR230" s="0"/>
      <c r="WJS230" s="0"/>
      <c r="WJT230" s="0"/>
      <c r="WJU230" s="0"/>
      <c r="WJV230" s="0"/>
      <c r="WJW230" s="0"/>
      <c r="WJX230" s="0"/>
      <c r="WJY230" s="0"/>
      <c r="WJZ230" s="0"/>
      <c r="WKA230" s="0"/>
      <c r="WKB230" s="0"/>
      <c r="WKC230" s="0"/>
      <c r="WKD230" s="0"/>
      <c r="WKE230" s="0"/>
      <c r="WKF230" s="0"/>
      <c r="WKG230" s="0"/>
      <c r="WKH230" s="0"/>
      <c r="WKI230" s="0"/>
      <c r="WKJ230" s="0"/>
      <c r="WKK230" s="0"/>
      <c r="WKL230" s="0"/>
      <c r="WKM230" s="0"/>
      <c r="WKN230" s="0"/>
      <c r="WKO230" s="0"/>
      <c r="WKP230" s="0"/>
      <c r="WKQ230" s="0"/>
      <c r="WKR230" s="0"/>
      <c r="WKS230" s="0"/>
      <c r="WKT230" s="0"/>
      <c r="WKU230" s="0"/>
      <c r="WKV230" s="0"/>
      <c r="WKW230" s="0"/>
      <c r="WKX230" s="0"/>
      <c r="WKY230" s="0"/>
      <c r="WKZ230" s="0"/>
      <c r="WLA230" s="0"/>
      <c r="WLB230" s="0"/>
      <c r="WLC230" s="0"/>
      <c r="WLD230" s="0"/>
      <c r="WLE230" s="0"/>
      <c r="WLF230" s="0"/>
      <c r="WLG230" s="0"/>
      <c r="WLH230" s="0"/>
      <c r="WLI230" s="0"/>
      <c r="WLJ230" s="0"/>
      <c r="WLK230" s="0"/>
      <c r="WLL230" s="0"/>
      <c r="WLM230" s="0"/>
      <c r="WLN230" s="0"/>
      <c r="WLO230" s="0"/>
      <c r="WLP230" s="0"/>
      <c r="WLQ230" s="0"/>
      <c r="WLR230" s="0"/>
      <c r="WLS230" s="0"/>
      <c r="WLT230" s="0"/>
      <c r="WLU230" s="0"/>
      <c r="WLV230" s="0"/>
      <c r="WLW230" s="0"/>
      <c r="WLX230" s="0"/>
      <c r="WLY230" s="0"/>
      <c r="WLZ230" s="0"/>
      <c r="WMA230" s="0"/>
      <c r="WMB230" s="0"/>
      <c r="WMC230" s="0"/>
      <c r="WMD230" s="0"/>
      <c r="WME230" s="0"/>
      <c r="WMF230" s="0"/>
      <c r="WMG230" s="0"/>
      <c r="WMH230" s="0"/>
      <c r="WMI230" s="0"/>
      <c r="WMJ230" s="0"/>
      <c r="WMK230" s="0"/>
      <c r="WML230" s="0"/>
      <c r="WMM230" s="0"/>
      <c r="WMN230" s="0"/>
      <c r="WMO230" s="0"/>
      <c r="WMP230" s="0"/>
      <c r="WMQ230" s="0"/>
      <c r="WMR230" s="0"/>
      <c r="WMS230" s="0"/>
      <c r="WMT230" s="0"/>
      <c r="WMU230" s="0"/>
      <c r="WMV230" s="0"/>
      <c r="WMW230" s="0"/>
      <c r="WMX230" s="0"/>
      <c r="WMY230" s="0"/>
      <c r="WMZ230" s="0"/>
      <c r="WNA230" s="0"/>
      <c r="WNB230" s="0"/>
      <c r="WNC230" s="0"/>
      <c r="WND230" s="0"/>
      <c r="WNE230" s="0"/>
      <c r="WNF230" s="0"/>
      <c r="WNG230" s="0"/>
      <c r="WNH230" s="0"/>
      <c r="WNI230" s="0"/>
      <c r="WNJ230" s="0"/>
      <c r="WNK230" s="0"/>
      <c r="WNL230" s="0"/>
      <c r="WNM230" s="0"/>
      <c r="WNN230" s="0"/>
      <c r="WNO230" s="0"/>
      <c r="WNP230" s="0"/>
      <c r="WNQ230" s="0"/>
      <c r="WNR230" s="0"/>
      <c r="WNS230" s="0"/>
      <c r="WNT230" s="0"/>
      <c r="WNU230" s="0"/>
      <c r="WNV230" s="0"/>
      <c r="WNW230" s="0"/>
      <c r="WNX230" s="0"/>
      <c r="WNY230" s="0"/>
      <c r="WNZ230" s="0"/>
      <c r="WOA230" s="0"/>
      <c r="WOB230" s="0"/>
      <c r="WOC230" s="0"/>
      <c r="WOD230" s="0"/>
      <c r="WOE230" s="0"/>
      <c r="WOF230" s="0"/>
      <c r="WOG230" s="0"/>
      <c r="WOH230" s="0"/>
      <c r="WOI230" s="0"/>
      <c r="WOJ230" s="0"/>
      <c r="WOK230" s="0"/>
      <c r="WOL230" s="0"/>
      <c r="WOM230" s="0"/>
      <c r="WON230" s="0"/>
      <c r="WOO230" s="0"/>
      <c r="WOP230" s="0"/>
      <c r="WOQ230" s="0"/>
      <c r="WOR230" s="0"/>
      <c r="WOS230" s="0"/>
      <c r="WOT230" s="0"/>
      <c r="WOU230" s="0"/>
      <c r="WOV230" s="0"/>
      <c r="WOW230" s="0"/>
      <c r="WOX230" s="0"/>
      <c r="WOY230" s="0"/>
      <c r="WOZ230" s="0"/>
      <c r="WPA230" s="0"/>
      <c r="WPB230" s="0"/>
      <c r="WPC230" s="0"/>
      <c r="WPD230" s="0"/>
      <c r="WPE230" s="0"/>
      <c r="WPF230" s="0"/>
      <c r="WPG230" s="0"/>
      <c r="WPH230" s="0"/>
      <c r="WPI230" s="0"/>
      <c r="WPJ230" s="0"/>
      <c r="WPK230" s="0"/>
      <c r="WPL230" s="0"/>
      <c r="WPM230" s="0"/>
      <c r="WPN230" s="0"/>
      <c r="WPO230" s="0"/>
      <c r="WPP230" s="0"/>
      <c r="WPQ230" s="0"/>
      <c r="WPR230" s="0"/>
      <c r="WPS230" s="0"/>
      <c r="WPT230" s="0"/>
      <c r="WPU230" s="0"/>
      <c r="WPV230" s="0"/>
      <c r="WPW230" s="0"/>
      <c r="WPX230" s="0"/>
      <c r="WPY230" s="0"/>
      <c r="WPZ230" s="0"/>
      <c r="WQA230" s="0"/>
      <c r="WQB230" s="0"/>
      <c r="WQC230" s="0"/>
      <c r="WQD230" s="0"/>
      <c r="WQE230" s="0"/>
      <c r="WQF230" s="0"/>
      <c r="WQG230" s="0"/>
      <c r="WQH230" s="0"/>
      <c r="WQI230" s="0"/>
      <c r="WQJ230" s="0"/>
      <c r="WQK230" s="0"/>
      <c r="WQL230" s="0"/>
      <c r="WQM230" s="0"/>
      <c r="WQN230" s="0"/>
      <c r="WQO230" s="0"/>
      <c r="WQP230" s="0"/>
      <c r="WQQ230" s="0"/>
      <c r="WQR230" s="0"/>
      <c r="WQS230" s="0"/>
      <c r="WQT230" s="0"/>
      <c r="WQU230" s="0"/>
      <c r="WQV230" s="0"/>
      <c r="WQW230" s="0"/>
      <c r="WQX230" s="0"/>
      <c r="WQY230" s="0"/>
      <c r="WQZ230" s="0"/>
      <c r="WRA230" s="0"/>
      <c r="WRB230" s="0"/>
      <c r="WRC230" s="0"/>
      <c r="WRD230" s="0"/>
      <c r="WRE230" s="0"/>
      <c r="WRF230" s="0"/>
      <c r="WRG230" s="0"/>
      <c r="WRH230" s="0"/>
      <c r="WRI230" s="0"/>
      <c r="WRJ230" s="0"/>
      <c r="WRK230" s="0"/>
      <c r="WRL230" s="0"/>
      <c r="WRM230" s="0"/>
      <c r="WRN230" s="0"/>
      <c r="WRO230" s="0"/>
      <c r="WRP230" s="0"/>
      <c r="WRQ230" s="0"/>
      <c r="WRR230" s="0"/>
      <c r="WRS230" s="0"/>
      <c r="WRT230" s="0"/>
      <c r="WRU230" s="0"/>
      <c r="WRV230" s="0"/>
      <c r="WRW230" s="0"/>
      <c r="WRX230" s="0"/>
      <c r="WRY230" s="0"/>
      <c r="WRZ230" s="0"/>
      <c r="WSA230" s="0"/>
      <c r="WSB230" s="0"/>
      <c r="WSC230" s="0"/>
      <c r="WSD230" s="0"/>
      <c r="WSE230" s="0"/>
      <c r="WSF230" s="0"/>
      <c r="WSG230" s="0"/>
      <c r="WSH230" s="0"/>
      <c r="WSI230" s="0"/>
      <c r="WSJ230" s="0"/>
      <c r="WSK230" s="0"/>
      <c r="WSL230" s="0"/>
      <c r="WSM230" s="0"/>
      <c r="WSN230" s="0"/>
      <c r="WSO230" s="0"/>
      <c r="WSP230" s="0"/>
      <c r="WSQ230" s="0"/>
      <c r="WSR230" s="0"/>
      <c r="WSS230" s="0"/>
      <c r="WST230" s="0"/>
      <c r="WSU230" s="0"/>
      <c r="WSV230" s="0"/>
      <c r="WSW230" s="0"/>
      <c r="WSX230" s="0"/>
      <c r="WSY230" s="0"/>
      <c r="WSZ230" s="0"/>
      <c r="WTA230" s="0"/>
      <c r="WTB230" s="0"/>
      <c r="WTC230" s="0"/>
      <c r="WTD230" s="0"/>
      <c r="WTE230" s="0"/>
      <c r="WTF230" s="0"/>
      <c r="WTG230" s="0"/>
      <c r="WTH230" s="0"/>
      <c r="WTI230" s="0"/>
      <c r="WTJ230" s="0"/>
      <c r="WTK230" s="0"/>
      <c r="WTL230" s="0"/>
      <c r="WTM230" s="0"/>
      <c r="WTN230" s="0"/>
      <c r="WTO230" s="0"/>
      <c r="WTP230" s="0"/>
      <c r="WTQ230" s="0"/>
      <c r="WTR230" s="0"/>
      <c r="WTS230" s="0"/>
      <c r="WTT230" s="0"/>
      <c r="WTU230" s="0"/>
      <c r="WTV230" s="0"/>
      <c r="WTW230" s="0"/>
      <c r="WTX230" s="0"/>
      <c r="WTY230" s="0"/>
      <c r="WTZ230" s="0"/>
      <c r="WUA230" s="0"/>
      <c r="WUB230" s="0"/>
      <c r="WUC230" s="0"/>
      <c r="WUD230" s="0"/>
      <c r="WUE230" s="0"/>
      <c r="WUF230" s="0"/>
      <c r="WUG230" s="0"/>
      <c r="WUH230" s="0"/>
      <c r="WUI230" s="0"/>
      <c r="WUJ230" s="0"/>
      <c r="WUK230" s="0"/>
      <c r="WUL230" s="0"/>
      <c r="WUM230" s="0"/>
      <c r="WUN230" s="0"/>
      <c r="WUO230" s="0"/>
      <c r="WUP230" s="0"/>
      <c r="WUQ230" s="0"/>
      <c r="WUR230" s="0"/>
      <c r="WUS230" s="0"/>
      <c r="WUT230" s="0"/>
      <c r="WUU230" s="0"/>
      <c r="WUV230" s="0"/>
      <c r="WUW230" s="0"/>
      <c r="WUX230" s="0"/>
      <c r="WUY230" s="0"/>
      <c r="WUZ230" s="0"/>
      <c r="WVA230" s="0"/>
      <c r="WVB230" s="0"/>
      <c r="WVC230" s="0"/>
      <c r="WVD230" s="0"/>
      <c r="WVE230" s="0"/>
      <c r="WVF230" s="0"/>
      <c r="WVG230" s="0"/>
      <c r="WVH230" s="0"/>
      <c r="WVI230" s="0"/>
      <c r="WVJ230" s="0"/>
      <c r="WVK230" s="0"/>
      <c r="WVL230" s="0"/>
      <c r="WVM230" s="0"/>
      <c r="WVN230" s="0"/>
      <c r="WVO230" s="0"/>
      <c r="WVP230" s="0"/>
      <c r="WVQ230" s="0"/>
      <c r="WVR230" s="0"/>
      <c r="WVS230" s="0"/>
      <c r="WVT230" s="0"/>
      <c r="WVU230" s="0"/>
      <c r="WVV230" s="0"/>
      <c r="WVW230" s="0"/>
      <c r="WVX230" s="0"/>
      <c r="WVY230" s="0"/>
      <c r="WVZ230" s="0"/>
      <c r="WWA230" s="0"/>
      <c r="WWB230" s="0"/>
      <c r="WWC230" s="0"/>
      <c r="WWD230" s="0"/>
      <c r="WWE230" s="0"/>
      <c r="WWF230" s="0"/>
      <c r="WWG230" s="0"/>
      <c r="WWH230" s="0"/>
      <c r="WWI230" s="0"/>
      <c r="WWJ230" s="0"/>
      <c r="WWK230" s="0"/>
      <c r="WWL230" s="0"/>
      <c r="WWM230" s="0"/>
      <c r="WWN230" s="0"/>
      <c r="WWO230" s="0"/>
      <c r="WWP230" s="0"/>
      <c r="WWQ230" s="0"/>
      <c r="WWR230" s="0"/>
      <c r="WWS230" s="0"/>
      <c r="WWT230" s="0"/>
      <c r="WWU230" s="0"/>
      <c r="WWV230" s="0"/>
      <c r="WWW230" s="0"/>
      <c r="WWX230" s="0"/>
      <c r="WWY230" s="0"/>
      <c r="WWZ230" s="0"/>
      <c r="WXA230" s="0"/>
      <c r="WXB230" s="0"/>
      <c r="WXC230" s="0"/>
      <c r="WXD230" s="0"/>
      <c r="WXE230" s="0"/>
      <c r="WXF230" s="0"/>
      <c r="WXG230" s="0"/>
      <c r="WXH230" s="0"/>
      <c r="WXI230" s="0"/>
      <c r="WXJ230" s="0"/>
      <c r="WXK230" s="0"/>
      <c r="WXL230" s="0"/>
      <c r="WXM230" s="0"/>
      <c r="WXN230" s="0"/>
      <c r="WXO230" s="0"/>
      <c r="WXP230" s="0"/>
      <c r="WXQ230" s="0"/>
      <c r="WXR230" s="0"/>
      <c r="WXS230" s="0"/>
      <c r="WXT230" s="0"/>
      <c r="WXU230" s="0"/>
      <c r="WXV230" s="0"/>
      <c r="WXW230" s="0"/>
      <c r="WXX230" s="0"/>
      <c r="WXY230" s="0"/>
      <c r="WXZ230" s="0"/>
      <c r="WYA230" s="0"/>
      <c r="WYB230" s="0"/>
      <c r="WYC230" s="0"/>
      <c r="WYD230" s="0"/>
      <c r="WYE230" s="0"/>
      <c r="WYF230" s="0"/>
      <c r="WYG230" s="0"/>
      <c r="WYH230" s="0"/>
      <c r="WYI230" s="0"/>
      <c r="WYJ230" s="0"/>
      <c r="WYK230" s="0"/>
      <c r="WYL230" s="0"/>
      <c r="WYM230" s="0"/>
      <c r="WYN230" s="0"/>
      <c r="WYO230" s="0"/>
      <c r="WYP230" s="0"/>
      <c r="WYQ230" s="0"/>
      <c r="WYR230" s="0"/>
      <c r="WYS230" s="0"/>
      <c r="WYT230" s="0"/>
      <c r="WYU230" s="0"/>
      <c r="WYV230" s="0"/>
      <c r="WYW230" s="0"/>
      <c r="WYX230" s="0"/>
      <c r="WYY230" s="0"/>
      <c r="WYZ230" s="0"/>
      <c r="WZA230" s="0"/>
      <c r="WZB230" s="0"/>
      <c r="WZC230" s="0"/>
      <c r="WZD230" s="0"/>
      <c r="WZE230" s="0"/>
      <c r="WZF230" s="0"/>
      <c r="WZG230" s="0"/>
      <c r="WZH230" s="0"/>
      <c r="WZI230" s="0"/>
      <c r="WZJ230" s="0"/>
      <c r="WZK230" s="0"/>
      <c r="WZL230" s="0"/>
      <c r="WZM230" s="0"/>
      <c r="WZN230" s="0"/>
      <c r="WZO230" s="0"/>
      <c r="WZP230" s="0"/>
      <c r="WZQ230" s="0"/>
      <c r="WZR230" s="0"/>
      <c r="WZS230" s="0"/>
      <c r="WZT230" s="0"/>
      <c r="WZU230" s="0"/>
      <c r="WZV230" s="0"/>
      <c r="WZW230" s="0"/>
      <c r="WZX230" s="0"/>
      <c r="WZY230" s="0"/>
      <c r="WZZ230" s="0"/>
      <c r="XAA230" s="0"/>
      <c r="XAB230" s="0"/>
      <c r="XAC230" s="0"/>
      <c r="XAD230" s="0"/>
      <c r="XAE230" s="0"/>
      <c r="XAF230" s="0"/>
      <c r="XAG230" s="0"/>
      <c r="XAH230" s="0"/>
      <c r="XAI230" s="0"/>
      <c r="XAJ230" s="0"/>
      <c r="XAK230" s="0"/>
      <c r="XAL230" s="0"/>
      <c r="XAM230" s="0"/>
      <c r="XAN230" s="0"/>
      <c r="XAO230" s="0"/>
      <c r="XAP230" s="0"/>
      <c r="XAQ230" s="0"/>
      <c r="XAR230" s="0"/>
      <c r="XAS230" s="0"/>
      <c r="XAT230" s="0"/>
      <c r="XAU230" s="0"/>
      <c r="XAV230" s="0"/>
      <c r="XAW230" s="0"/>
      <c r="XAX230" s="0"/>
      <c r="XAY230" s="0"/>
      <c r="XAZ230" s="0"/>
      <c r="XBA230" s="0"/>
      <c r="XBB230" s="0"/>
      <c r="XBC230" s="0"/>
      <c r="XBD230" s="0"/>
      <c r="XBE230" s="0"/>
      <c r="XBF230" s="0"/>
      <c r="XBG230" s="0"/>
      <c r="XBH230" s="0"/>
      <c r="XBI230" s="0"/>
      <c r="XBJ230" s="0"/>
      <c r="XBK230" s="0"/>
      <c r="XBL230" s="0"/>
      <c r="XBM230" s="0"/>
      <c r="XBN230" s="0"/>
      <c r="XBO230" s="0"/>
      <c r="XBP230" s="0"/>
      <c r="XBQ230" s="0"/>
      <c r="XBR230" s="0"/>
      <c r="XBS230" s="0"/>
      <c r="XBT230" s="0"/>
      <c r="XBU230" s="0"/>
      <c r="XBV230" s="0"/>
      <c r="XBW230" s="0"/>
      <c r="XBX230" s="0"/>
      <c r="XBY230" s="0"/>
      <c r="XBZ230" s="0"/>
      <c r="XCA230" s="0"/>
      <c r="XCB230" s="0"/>
      <c r="XCC230" s="0"/>
      <c r="XCD230" s="0"/>
      <c r="XCE230" s="0"/>
      <c r="XCF230" s="0"/>
      <c r="XCG230" s="0"/>
      <c r="XCH230" s="0"/>
      <c r="XCI230" s="0"/>
      <c r="XCJ230" s="0"/>
      <c r="XCK230" s="0"/>
      <c r="XCL230" s="0"/>
      <c r="XCM230" s="0"/>
      <c r="XCN230" s="0"/>
      <c r="XCO230" s="0"/>
      <c r="XCP230" s="0"/>
      <c r="XCQ230" s="0"/>
      <c r="XCR230" s="0"/>
      <c r="XCS230" s="0"/>
      <c r="XCT230" s="0"/>
      <c r="XCU230" s="0"/>
      <c r="XCV230" s="0"/>
      <c r="XCW230" s="0"/>
      <c r="XCX230" s="0"/>
      <c r="XCY230" s="0"/>
      <c r="XCZ230" s="0"/>
      <c r="XDA230" s="0"/>
      <c r="XDB230" s="0"/>
      <c r="XDC230" s="0"/>
      <c r="XDD230" s="0"/>
      <c r="XDE230" s="0"/>
      <c r="XDF230" s="0"/>
      <c r="XDG230" s="0"/>
      <c r="XDH230" s="0"/>
      <c r="XDI230" s="0"/>
      <c r="XDJ230" s="0"/>
      <c r="XDK230" s="0"/>
      <c r="XDL230" s="0"/>
      <c r="XDM230" s="0"/>
      <c r="XDN230" s="0"/>
      <c r="XDO230" s="0"/>
      <c r="XDP230" s="0"/>
      <c r="XDQ230" s="0"/>
      <c r="XDR230" s="0"/>
      <c r="XDS230" s="0"/>
      <c r="XDT230" s="0"/>
      <c r="XDU230" s="0"/>
      <c r="XDV230" s="0"/>
      <c r="XDW230" s="0"/>
      <c r="XDX230" s="0"/>
      <c r="XDY230" s="0"/>
      <c r="XDZ230" s="0"/>
      <c r="XEA230" s="0"/>
      <c r="XEB230" s="0"/>
      <c r="XEC230" s="0"/>
      <c r="XED230" s="0"/>
      <c r="XEE230" s="0"/>
      <c r="XEF230" s="0"/>
      <c r="XEG230" s="0"/>
      <c r="XEH230" s="0"/>
      <c r="XEI230" s="0"/>
      <c r="XEJ230" s="0"/>
      <c r="XEK230" s="0"/>
      <c r="XEL230" s="0"/>
      <c r="XEM230" s="0"/>
      <c r="XEN230" s="0"/>
      <c r="XEO230" s="0"/>
      <c r="XEP230" s="0"/>
      <c r="XEQ230" s="0"/>
      <c r="XER230" s="0"/>
      <c r="XES230" s="0"/>
      <c r="XET230" s="0"/>
      <c r="XEU230" s="0"/>
      <c r="XEV230" s="0"/>
      <c r="XEW230" s="0"/>
      <c r="XEX230" s="0"/>
      <c r="XEY230" s="0"/>
      <c r="XEZ230" s="0"/>
      <c r="XFA230" s="0"/>
      <c r="XFB230" s="0"/>
      <c r="XFC230" s="0"/>
      <c r="XFD230" s="0"/>
    </row>
    <row r="231" s="169" customFormat="true" ht="21" hidden="false" customHeight="true" outlineLevel="1" collapsed="false">
      <c r="B231" s="229"/>
      <c r="C231" s="230" t="s">
        <v>206</v>
      </c>
      <c r="D231" s="230"/>
      <c r="E231" s="230"/>
      <c r="F231" s="197" t="s">
        <v>190</v>
      </c>
      <c r="G231" s="198" t="s">
        <v>191</v>
      </c>
      <c r="H231" s="198"/>
      <c r="I231" s="198"/>
      <c r="J231" s="198" t="s">
        <v>192</v>
      </c>
      <c r="K231" s="198"/>
      <c r="L231" s="198"/>
      <c r="M231" s="198" t="s">
        <v>193</v>
      </c>
      <c r="N231" s="198"/>
      <c r="O231" s="198"/>
      <c r="P231" s="198" t="s">
        <v>194</v>
      </c>
      <c r="Q231" s="198"/>
      <c r="R231" s="198"/>
      <c r="S231" s="198" t="s">
        <v>195</v>
      </c>
      <c r="T231" s="198"/>
      <c r="U231" s="198"/>
      <c r="V231" s="198" t="s">
        <v>196</v>
      </c>
      <c r="W231" s="198"/>
      <c r="X231" s="198"/>
      <c r="Y231" s="199" t="s">
        <v>207</v>
      </c>
      <c r="Z231" s="199" t="s">
        <v>198</v>
      </c>
    </row>
    <row r="232" s="169" customFormat="true" ht="22.5" hidden="false" customHeight="true" outlineLevel="1" collapsed="false">
      <c r="B232" s="229"/>
      <c r="C232" s="230"/>
      <c r="D232" s="230"/>
      <c r="E232" s="230"/>
      <c r="F232" s="197"/>
      <c r="G232" s="201" t="s">
        <v>199</v>
      </c>
      <c r="H232" s="202" t="s">
        <v>200</v>
      </c>
      <c r="I232" s="203" t="s">
        <v>201</v>
      </c>
      <c r="J232" s="201" t="s">
        <v>199</v>
      </c>
      <c r="K232" s="202" t="s">
        <v>200</v>
      </c>
      <c r="L232" s="203" t="s">
        <v>201</v>
      </c>
      <c r="M232" s="201" t="s">
        <v>199</v>
      </c>
      <c r="N232" s="202" t="s">
        <v>200</v>
      </c>
      <c r="O232" s="203" t="s">
        <v>201</v>
      </c>
      <c r="P232" s="201" t="s">
        <v>199</v>
      </c>
      <c r="Q232" s="202" t="s">
        <v>200</v>
      </c>
      <c r="R232" s="203" t="s">
        <v>201</v>
      </c>
      <c r="S232" s="201" t="s">
        <v>199</v>
      </c>
      <c r="T232" s="202" t="s">
        <v>200</v>
      </c>
      <c r="U232" s="203" t="s">
        <v>201</v>
      </c>
      <c r="V232" s="201" t="s">
        <v>199</v>
      </c>
      <c r="W232" s="202" t="s">
        <v>200</v>
      </c>
      <c r="X232" s="203" t="s">
        <v>201</v>
      </c>
      <c r="Y232" s="199"/>
      <c r="Z232" s="199"/>
    </row>
    <row r="233" s="169" customFormat="true" ht="20.25" hidden="false" customHeight="true" outlineLevel="1" collapsed="false">
      <c r="B233" s="229"/>
      <c r="C233" s="230"/>
      <c r="D233" s="230"/>
      <c r="E233" s="230"/>
      <c r="F233" s="197"/>
      <c r="G233" s="204" t="s">
        <v>202</v>
      </c>
      <c r="H233" s="204" t="s">
        <v>202</v>
      </c>
      <c r="I233" s="203"/>
      <c r="J233" s="204" t="s">
        <v>202</v>
      </c>
      <c r="K233" s="204" t="str">
        <f aca="false">IF(INDEX('Reference Data'!$G$5:$G$18,MATCH('Reference Data'!$C$4,'Reference Data'!$F$5:$F$21,0),1)&gt;=K$22,"Actual","Forecast")</f>
        <v>Actual</v>
      </c>
      <c r="L233" s="203"/>
      <c r="M233" s="204" t="str">
        <f aca="false">IF(INDEX('Reference Data'!$G$5:$G$18,MATCH('Reference Data'!$C$4,'Reference Data'!$F$5:$F$21,0),1)&gt;=M$22,"Actual","Forecast")</f>
        <v>Actual</v>
      </c>
      <c r="N233" s="204" t="str">
        <f aca="false">IF(INDEX('Reference Data'!$G$5:$G$18,MATCH('Reference Data'!$C$4,'Reference Data'!$F$5:$F$21,0),1)&gt;=N$22,"Actual","Forecast")</f>
        <v>Actual</v>
      </c>
      <c r="O233" s="203"/>
      <c r="P233" s="204" t="str">
        <f aca="false">IF(INDEX('Reference Data'!$G$5:$G$18,MATCH('Reference Data'!$C$4,'Reference Data'!$F$5:$F$21,0),1)&gt;=P$22,"Actual","Forecast")</f>
        <v>Actual</v>
      </c>
      <c r="Q233" s="204" t="str">
        <f aca="false">IF(INDEX('Reference Data'!$G$5:$G$18,MATCH('Reference Data'!$C$4,'Reference Data'!$F$5:$F$21,0),1)&gt;=Q$22,"Actual","Forecast")</f>
        <v>Actual</v>
      </c>
      <c r="R233" s="203"/>
      <c r="S233" s="204" t="str">
        <f aca="false">IF(INDEX('Reference Data'!$G$5:$G$18,MATCH('Reference Data'!$C$4,'Reference Data'!$F$5:$F$21,0),1)&gt;=S$22,"Actual","Forecast")</f>
        <v>Actual</v>
      </c>
      <c r="T233" s="204" t="str">
        <f aca="false">IF(INDEX('Reference Data'!$G$5:$G$18,MATCH('Reference Data'!$C$4,'Reference Data'!$F$5:$F$21,0),1)&gt;=T$22,"Actual","Forecast")</f>
        <v>Forecast</v>
      </c>
      <c r="U233" s="203"/>
      <c r="V233" s="204" t="str">
        <f aca="false">IF(INDEX('Reference Data'!$G$5:$G$18,MATCH('Reference Data'!$C$4,'Reference Data'!$F$5:$F$21,0),1)&gt;=V$22,"Actual","Forecast")</f>
        <v>Forecast</v>
      </c>
      <c r="W233" s="204" t="str">
        <f aca="false">IF(INDEX('Reference Data'!$G$5:$G$18,MATCH('Reference Data'!$C$4,'Reference Data'!$F$5:$F$21,0),1)&gt;=W$22,"Actual","Forecast")</f>
        <v>Forecast</v>
      </c>
      <c r="X233" s="203"/>
      <c r="Y233" s="203"/>
      <c r="Z233" s="203"/>
    </row>
    <row r="234" customFormat="false" ht="14.25" hidden="false" customHeight="true" outlineLevel="1" collapsed="false">
      <c r="A234" s="169"/>
      <c r="B234" s="229"/>
      <c r="C234" s="240" t="s">
        <v>208</v>
      </c>
      <c r="D234" s="240"/>
      <c r="E234" s="240"/>
      <c r="F234" s="206"/>
      <c r="G234" s="243"/>
      <c r="H234" s="243"/>
      <c r="I234" s="208" t="n">
        <f aca="false">SUM(G234:H234)</f>
        <v>0</v>
      </c>
      <c r="J234" s="243"/>
      <c r="K234" s="243"/>
      <c r="L234" s="208" t="n">
        <f aca="false">SUM(J234:K234)</f>
        <v>0</v>
      </c>
      <c r="M234" s="243"/>
      <c r="N234" s="243"/>
      <c r="O234" s="208" t="n">
        <f aca="false">SUM(M234:N234)</f>
        <v>0</v>
      </c>
      <c r="P234" s="243"/>
      <c r="Q234" s="244"/>
      <c r="R234" s="208" t="n">
        <f aca="false">SUM(P234:Q234)</f>
        <v>0</v>
      </c>
      <c r="S234" s="243"/>
      <c r="T234" s="243"/>
      <c r="U234" s="208" t="n">
        <f aca="false">SUM(S234:T234)</f>
        <v>0</v>
      </c>
      <c r="V234" s="243"/>
      <c r="W234" s="243"/>
      <c r="X234" s="208" t="n">
        <f aca="false">SUM(V234:W234)</f>
        <v>0</v>
      </c>
      <c r="Y234" s="206"/>
      <c r="Z234" s="245" t="n">
        <f aca="false">SUM(O234,L234,I234,F234)+R234+U234+X234+Y234</f>
        <v>0</v>
      </c>
    </row>
    <row r="235" customFormat="false" ht="15.75" hidden="false" customHeight="true" outlineLevel="1" collapsed="false">
      <c r="A235" s="169"/>
      <c r="B235" s="229"/>
      <c r="C235" s="246" t="s">
        <v>209</v>
      </c>
      <c r="D235" s="246"/>
      <c r="E235" s="246"/>
      <c r="F235" s="247"/>
      <c r="G235" s="248"/>
      <c r="H235" s="248"/>
      <c r="I235" s="249" t="n">
        <f aca="false">SUM(G235:H235)</f>
        <v>0</v>
      </c>
      <c r="J235" s="248"/>
      <c r="K235" s="248"/>
      <c r="L235" s="249" t="n">
        <f aca="false">SUM(J235:K235)</f>
        <v>0</v>
      </c>
      <c r="M235" s="248"/>
      <c r="N235" s="248"/>
      <c r="O235" s="249" t="n">
        <f aca="false">SUM(M235:N235)</f>
        <v>0</v>
      </c>
      <c r="P235" s="248"/>
      <c r="Q235" s="250"/>
      <c r="R235" s="249" t="n">
        <f aca="false">SUM(P235:Q235)</f>
        <v>0</v>
      </c>
      <c r="S235" s="248"/>
      <c r="T235" s="248"/>
      <c r="U235" s="249" t="n">
        <f aca="false">SUM(S235:T235)</f>
        <v>0</v>
      </c>
      <c r="V235" s="248"/>
      <c r="W235" s="248"/>
      <c r="X235" s="249" t="n">
        <f aca="false">SUM(V235:W235)</f>
        <v>0</v>
      </c>
      <c r="Y235" s="247"/>
      <c r="Z235" s="251" t="n">
        <f aca="false">SUM(O235,L235,I235,F235)+R235+U235+X235+Y235</f>
        <v>0</v>
      </c>
    </row>
    <row r="236" customFormat="false" ht="15.75" hidden="false" customHeight="true" outlineLevel="1" collapsed="false">
      <c r="A236" s="169"/>
      <c r="B236" s="229"/>
      <c r="C236" s="252" t="s">
        <v>210</v>
      </c>
      <c r="D236" s="252"/>
      <c r="E236" s="252"/>
      <c r="F236" s="247"/>
      <c r="G236" s="248"/>
      <c r="H236" s="248"/>
      <c r="I236" s="249" t="n">
        <f aca="false">SUM(G236:H236)</f>
        <v>0</v>
      </c>
      <c r="J236" s="248"/>
      <c r="K236" s="248"/>
      <c r="L236" s="249" t="n">
        <f aca="false">SUM(J236:K236)</f>
        <v>0</v>
      </c>
      <c r="M236" s="248"/>
      <c r="N236" s="248"/>
      <c r="O236" s="249" t="n">
        <f aca="false">SUM(M236:N236)</f>
        <v>0</v>
      </c>
      <c r="P236" s="248"/>
      <c r="Q236" s="250"/>
      <c r="R236" s="249" t="n">
        <f aca="false">SUM(P236:Q236)</f>
        <v>0</v>
      </c>
      <c r="S236" s="248"/>
      <c r="T236" s="248"/>
      <c r="U236" s="249" t="n">
        <f aca="false">SUM(S236:T236)</f>
        <v>0</v>
      </c>
      <c r="V236" s="248"/>
      <c r="W236" s="248"/>
      <c r="X236" s="249" t="n">
        <f aca="false">SUM(V236:W236)</f>
        <v>0</v>
      </c>
      <c r="Y236" s="247"/>
      <c r="Z236" s="251" t="n">
        <f aca="false">SUM(O236,L236,I236,F236)+R236+U236+X236+Y236</f>
        <v>0</v>
      </c>
    </row>
    <row r="237" customFormat="false" ht="15.75" hidden="false" customHeight="true" outlineLevel="1" collapsed="false">
      <c r="A237" s="169"/>
      <c r="B237" s="229"/>
      <c r="C237" s="253" t="s">
        <v>211</v>
      </c>
      <c r="D237" s="253"/>
      <c r="E237" s="253"/>
      <c r="F237" s="254" t="n">
        <f aca="false">F234+F235</f>
        <v>0</v>
      </c>
      <c r="G237" s="254" t="n">
        <f aca="false">G234+G235</f>
        <v>0</v>
      </c>
      <c r="H237" s="254" t="n">
        <f aca="false">H234+H235</f>
        <v>0</v>
      </c>
      <c r="I237" s="254" t="n">
        <f aca="false">I234+I235</f>
        <v>0</v>
      </c>
      <c r="J237" s="254" t="n">
        <f aca="false">J234+J235</f>
        <v>0</v>
      </c>
      <c r="K237" s="254" t="n">
        <f aca="false">K234+K235</f>
        <v>0</v>
      </c>
      <c r="L237" s="254" t="n">
        <f aca="false">L234+L235</f>
        <v>0</v>
      </c>
      <c r="M237" s="254" t="n">
        <f aca="false">M234+M235</f>
        <v>0</v>
      </c>
      <c r="N237" s="254" t="n">
        <f aca="false">N234+N235</f>
        <v>0</v>
      </c>
      <c r="O237" s="254" t="n">
        <f aca="false">O234+O235</f>
        <v>0</v>
      </c>
      <c r="P237" s="254" t="n">
        <f aca="false">P234+P235</f>
        <v>0</v>
      </c>
      <c r="Q237" s="255" t="n">
        <f aca="false">Q234+Q235</f>
        <v>0</v>
      </c>
      <c r="R237" s="254" t="n">
        <f aca="false">R234+R235</f>
        <v>0</v>
      </c>
      <c r="S237" s="254" t="n">
        <f aca="false">S234+S235</f>
        <v>0</v>
      </c>
      <c r="T237" s="254" t="n">
        <f aca="false">T234+T235</f>
        <v>0</v>
      </c>
      <c r="U237" s="254" t="n">
        <f aca="false">U234+U235</f>
        <v>0</v>
      </c>
      <c r="V237" s="254" t="n">
        <f aca="false">V234+V235</f>
        <v>0</v>
      </c>
      <c r="W237" s="254" t="n">
        <f aca="false">W234+W235</f>
        <v>0</v>
      </c>
      <c r="X237" s="254" t="n">
        <f aca="false">X234+X235</f>
        <v>0</v>
      </c>
      <c r="Y237" s="254" t="n">
        <f aca="false">Y234+Y235</f>
        <v>0</v>
      </c>
      <c r="Z237" s="251" t="n">
        <f aca="false">Z234+Z235</f>
        <v>0</v>
      </c>
    </row>
    <row r="238" customFormat="false" ht="15.75" hidden="false" customHeight="true" outlineLevel="1" collapsed="false">
      <c r="A238" s="169"/>
      <c r="B238" s="229"/>
      <c r="C238" s="246" t="s">
        <v>212</v>
      </c>
      <c r="D238" s="246"/>
      <c r="E238" s="246"/>
      <c r="F238" s="247"/>
      <c r="G238" s="248"/>
      <c r="H238" s="248"/>
      <c r="I238" s="249" t="n">
        <f aca="false">SUM(G238:H238)</f>
        <v>0</v>
      </c>
      <c r="J238" s="248"/>
      <c r="K238" s="248"/>
      <c r="L238" s="249" t="n">
        <f aca="false">SUM(J238:K238)</f>
        <v>0</v>
      </c>
      <c r="M238" s="248"/>
      <c r="N238" s="248"/>
      <c r="O238" s="249" t="n">
        <f aca="false">SUM(M238:N238)</f>
        <v>0</v>
      </c>
      <c r="P238" s="248"/>
      <c r="Q238" s="250"/>
      <c r="R238" s="249" t="n">
        <f aca="false">SUM(P238:Q238)</f>
        <v>0</v>
      </c>
      <c r="S238" s="248"/>
      <c r="T238" s="248"/>
      <c r="U238" s="249" t="n">
        <f aca="false">SUM(S238:T238)</f>
        <v>0</v>
      </c>
      <c r="V238" s="248"/>
      <c r="W238" s="248"/>
      <c r="X238" s="249" t="n">
        <f aca="false">SUM(V238:W238)</f>
        <v>0</v>
      </c>
      <c r="Y238" s="247"/>
      <c r="Z238" s="251" t="n">
        <f aca="false">SUM(O238,L238,I238,F238)+R238+U238+X238+Y238</f>
        <v>0</v>
      </c>
    </row>
    <row r="239" customFormat="false" ht="15.75" hidden="false" customHeight="true" outlineLevel="1" collapsed="false">
      <c r="A239" s="169"/>
      <c r="B239" s="229"/>
      <c r="C239" s="252" t="s">
        <v>213</v>
      </c>
      <c r="D239" s="252"/>
      <c r="E239" s="252"/>
      <c r="F239" s="247"/>
      <c r="G239" s="248"/>
      <c r="H239" s="248"/>
      <c r="I239" s="249" t="n">
        <f aca="false">SUM(G239:H239)</f>
        <v>0</v>
      </c>
      <c r="J239" s="248"/>
      <c r="K239" s="248"/>
      <c r="L239" s="249" t="n">
        <f aca="false">SUM(J239:K239)</f>
        <v>0</v>
      </c>
      <c r="M239" s="248"/>
      <c r="N239" s="248"/>
      <c r="O239" s="249" t="n">
        <f aca="false">SUM(M239:N239)</f>
        <v>0</v>
      </c>
      <c r="P239" s="248"/>
      <c r="Q239" s="250"/>
      <c r="R239" s="249" t="n">
        <f aca="false">SUM(P239:Q239)</f>
        <v>0</v>
      </c>
      <c r="S239" s="248"/>
      <c r="T239" s="248"/>
      <c r="U239" s="249" t="n">
        <f aca="false">SUM(S239:T239)</f>
        <v>0</v>
      </c>
      <c r="V239" s="248"/>
      <c r="W239" s="248"/>
      <c r="X239" s="249" t="n">
        <f aca="false">SUM(V239:W239)</f>
        <v>0</v>
      </c>
      <c r="Y239" s="247"/>
      <c r="Z239" s="251" t="n">
        <f aca="false">SUM(O239,L239,I239,F239)+R239+U239+X239+Y239</f>
        <v>0</v>
      </c>
    </row>
    <row r="240" customFormat="false" ht="15.75" hidden="false" customHeight="true" outlineLevel="1" collapsed="false">
      <c r="A240" s="169"/>
      <c r="B240" s="229"/>
      <c r="C240" s="256" t="s">
        <v>214</v>
      </c>
      <c r="D240" s="256"/>
      <c r="E240" s="256"/>
      <c r="F240" s="257" t="n">
        <f aca="false">F238</f>
        <v>0</v>
      </c>
      <c r="G240" s="257" t="n">
        <f aca="false">G238</f>
        <v>0</v>
      </c>
      <c r="H240" s="257" t="n">
        <f aca="false">H238</f>
        <v>0</v>
      </c>
      <c r="I240" s="257" t="n">
        <f aca="false">I238</f>
        <v>0</v>
      </c>
      <c r="J240" s="257" t="n">
        <f aca="false">J238</f>
        <v>0</v>
      </c>
      <c r="K240" s="257" t="n">
        <f aca="false">K238</f>
        <v>0</v>
      </c>
      <c r="L240" s="257" t="n">
        <f aca="false">L238</f>
        <v>0</v>
      </c>
      <c r="M240" s="257" t="n">
        <f aca="false">M238</f>
        <v>0</v>
      </c>
      <c r="N240" s="257" t="n">
        <f aca="false">N238</f>
        <v>0</v>
      </c>
      <c r="O240" s="257" t="n">
        <f aca="false">O238</f>
        <v>0</v>
      </c>
      <c r="P240" s="257" t="n">
        <f aca="false">P238</f>
        <v>0</v>
      </c>
      <c r="Q240" s="258" t="n">
        <f aca="false">Q238</f>
        <v>0</v>
      </c>
      <c r="R240" s="257" t="n">
        <f aca="false">R238</f>
        <v>0</v>
      </c>
      <c r="S240" s="257" t="n">
        <f aca="false">S238</f>
        <v>0</v>
      </c>
      <c r="T240" s="257" t="n">
        <f aca="false">T238</f>
        <v>0</v>
      </c>
      <c r="U240" s="257" t="n">
        <f aca="false">U238</f>
        <v>0</v>
      </c>
      <c r="V240" s="257" t="n">
        <f aca="false">V238</f>
        <v>0</v>
      </c>
      <c r="W240" s="257" t="n">
        <f aca="false">W238</f>
        <v>0</v>
      </c>
      <c r="X240" s="257" t="n">
        <f aca="false">X238</f>
        <v>0</v>
      </c>
      <c r="Y240" s="257" t="n">
        <f aca="false">Y238</f>
        <v>0</v>
      </c>
      <c r="Z240" s="220" t="n">
        <f aca="false">SUM(O240,L240,I240,F240)+R240+U240+X240+Y240</f>
        <v>0</v>
      </c>
    </row>
    <row r="241" customFormat="false" ht="15" hidden="false" customHeight="true" outlineLevel="1" collapsed="false">
      <c r="A241" s="169"/>
      <c r="B241" s="229"/>
      <c r="C241" s="259" t="s">
        <v>198</v>
      </c>
      <c r="D241" s="259"/>
      <c r="E241" s="259"/>
      <c r="F241" s="260" t="n">
        <f aca="false">F237+F240</f>
        <v>0</v>
      </c>
      <c r="G241" s="260" t="n">
        <f aca="false">G237+G240</f>
        <v>0</v>
      </c>
      <c r="H241" s="260" t="n">
        <f aca="false">H237+H240</f>
        <v>0</v>
      </c>
      <c r="I241" s="260" t="n">
        <f aca="false">I237+I240</f>
        <v>0</v>
      </c>
      <c r="J241" s="260" t="n">
        <f aca="false">J237+J240</f>
        <v>0</v>
      </c>
      <c r="K241" s="260" t="n">
        <f aca="false">K237+K240</f>
        <v>0</v>
      </c>
      <c r="L241" s="260" t="n">
        <f aca="false">L237+L240</f>
        <v>0</v>
      </c>
      <c r="M241" s="260" t="n">
        <f aca="false">M237+M240</f>
        <v>0</v>
      </c>
      <c r="N241" s="260" t="n">
        <f aca="false">N237+N240</f>
        <v>0</v>
      </c>
      <c r="O241" s="260" t="n">
        <f aca="false">O237+O240</f>
        <v>0</v>
      </c>
      <c r="P241" s="260" t="n">
        <f aca="false">P237+P240</f>
        <v>0</v>
      </c>
      <c r="Q241" s="261" t="n">
        <f aca="false">Q237+Q240</f>
        <v>0</v>
      </c>
      <c r="R241" s="260" t="n">
        <f aca="false">R237+R240</f>
        <v>0</v>
      </c>
      <c r="S241" s="260" t="n">
        <f aca="false">S237+S240</f>
        <v>0</v>
      </c>
      <c r="T241" s="260" t="n">
        <f aca="false">T237+T240</f>
        <v>0</v>
      </c>
      <c r="U241" s="260" t="n">
        <f aca="false">U237+U240</f>
        <v>0</v>
      </c>
      <c r="V241" s="260" t="n">
        <f aca="false">V237+V240</f>
        <v>0</v>
      </c>
      <c r="W241" s="260" t="n">
        <f aca="false">W237+W240</f>
        <v>0</v>
      </c>
      <c r="X241" s="260" t="n">
        <f aca="false">X237+X240</f>
        <v>0</v>
      </c>
      <c r="Y241" s="260" t="n">
        <f aca="false">Y237+Y240</f>
        <v>0</v>
      </c>
      <c r="Z241" s="223" t="n">
        <f aca="false">SUM(O241,L241,I241,F241)+R241+U241+X241+Y241</f>
        <v>0</v>
      </c>
    </row>
    <row r="242" customFormat="false" ht="15.75" hidden="false" customHeight="true" outlineLevel="1" collapsed="false">
      <c r="C242" s="262"/>
      <c r="D242" s="262"/>
      <c r="E242" s="262"/>
      <c r="F242" s="263"/>
      <c r="G242" s="264"/>
      <c r="H242" s="264"/>
      <c r="I242" s="265"/>
      <c r="J242" s="264"/>
      <c r="K242" s="264"/>
      <c r="L242" s="263"/>
      <c r="M242" s="264"/>
      <c r="N242" s="264"/>
    </row>
    <row r="243" customFormat="false" ht="21" hidden="false" customHeight="true" outlineLevel="1" collapsed="false">
      <c r="A243" s="169"/>
      <c r="B243" s="267"/>
      <c r="C243" s="268" t="s">
        <v>215</v>
      </c>
      <c r="D243" s="268"/>
      <c r="E243" s="268"/>
      <c r="F243" s="197" t="s">
        <v>190</v>
      </c>
      <c r="G243" s="198" t="str">
        <f aca="false">G231</f>
        <v>Financial Year 2020/21 (£s)</v>
      </c>
      <c r="H243" s="198"/>
      <c r="I243" s="198"/>
      <c r="J243" s="198" t="str">
        <f aca="false">J231</f>
        <v>Financial Year 2021/22 (£s)</v>
      </c>
      <c r="K243" s="198"/>
      <c r="L243" s="198"/>
      <c r="M243" s="198" t="str">
        <f aca="false">M231</f>
        <v>Financial Year 2022/23 (£s)</v>
      </c>
      <c r="N243" s="198"/>
      <c r="O243" s="198"/>
      <c r="P243" s="198" t="str">
        <f aca="false">P231</f>
        <v>Financial Year 2023/24 (£s)</v>
      </c>
      <c r="Q243" s="198"/>
      <c r="R243" s="198"/>
      <c r="S243" s="198" t="str">
        <f aca="false">S231</f>
        <v>Financial Year 2024/25 (£s)</v>
      </c>
      <c r="T243" s="198"/>
      <c r="U243" s="198"/>
      <c r="V243" s="198" t="str">
        <f aca="false">V231</f>
        <v>Financial Year 2025/26 (£s)</v>
      </c>
      <c r="W243" s="198"/>
      <c r="X243" s="198"/>
      <c r="Y243" s="199" t="s">
        <v>207</v>
      </c>
      <c r="Z243" s="199" t="s">
        <v>198</v>
      </c>
    </row>
    <row r="244" customFormat="false" ht="22.5" hidden="false" customHeight="true" outlineLevel="1" collapsed="false">
      <c r="A244" s="169"/>
      <c r="B244" s="267"/>
      <c r="C244" s="269" t="s">
        <v>216</v>
      </c>
      <c r="D244" s="269" t="s">
        <v>226</v>
      </c>
      <c r="E244" s="269" t="s">
        <v>218</v>
      </c>
      <c r="F244" s="197"/>
      <c r="G244" s="201" t="s">
        <v>199</v>
      </c>
      <c r="H244" s="202" t="s">
        <v>200</v>
      </c>
      <c r="I244" s="203" t="s">
        <v>201</v>
      </c>
      <c r="J244" s="201" t="s">
        <v>199</v>
      </c>
      <c r="K244" s="202" t="s">
        <v>200</v>
      </c>
      <c r="L244" s="203" t="s">
        <v>201</v>
      </c>
      <c r="M244" s="201" t="s">
        <v>199</v>
      </c>
      <c r="N244" s="202" t="s">
        <v>200</v>
      </c>
      <c r="O244" s="203" t="s">
        <v>201</v>
      </c>
      <c r="P244" s="201" t="s">
        <v>199</v>
      </c>
      <c r="Q244" s="202" t="s">
        <v>200</v>
      </c>
      <c r="R244" s="203" t="s">
        <v>201</v>
      </c>
      <c r="S244" s="201" t="s">
        <v>199</v>
      </c>
      <c r="T244" s="202" t="s">
        <v>200</v>
      </c>
      <c r="U244" s="203" t="s">
        <v>201</v>
      </c>
      <c r="V244" s="201" t="s">
        <v>199</v>
      </c>
      <c r="W244" s="202" t="s">
        <v>200</v>
      </c>
      <c r="X244" s="203" t="s">
        <v>201</v>
      </c>
      <c r="Y244" s="199"/>
      <c r="Z244" s="199"/>
    </row>
    <row r="245" customFormat="false" ht="22.5" hidden="false" customHeight="true" outlineLevel="1" collapsed="false">
      <c r="A245" s="169"/>
      <c r="B245" s="267"/>
      <c r="C245" s="269"/>
      <c r="D245" s="269"/>
      <c r="E245" s="269"/>
      <c r="F245" s="197"/>
      <c r="G245" s="204" t="s">
        <v>202</v>
      </c>
      <c r="H245" s="204" t="s">
        <v>202</v>
      </c>
      <c r="I245" s="203"/>
      <c r="J245" s="204" t="s">
        <v>202</v>
      </c>
      <c r="K245" s="204" t="str">
        <f aca="false">IF(INDEX('Reference Data'!$G$5:$G$18,MATCH('Reference Data'!$C$4,'Reference Data'!$F$5:$F$21,0),1)&gt;=K$22,"Actual","Forecast")</f>
        <v>Actual</v>
      </c>
      <c r="L245" s="203"/>
      <c r="M245" s="204" t="str">
        <f aca="false">IF(INDEX('Reference Data'!$G$5:$G$18,MATCH('Reference Data'!$C$4,'Reference Data'!$F$5:$F$21,0),1)&gt;=M$22,"Actual","Forecast")</f>
        <v>Actual</v>
      </c>
      <c r="N245" s="204" t="str">
        <f aca="false">IF(INDEX('Reference Data'!$G$5:$G$18,MATCH('Reference Data'!$C$4,'Reference Data'!$F$5:$F$21,0),1)&gt;=N$22,"Actual","Forecast")</f>
        <v>Actual</v>
      </c>
      <c r="O245" s="203"/>
      <c r="P245" s="204" t="str">
        <f aca="false">IF(INDEX('Reference Data'!$G$5:$G$18,MATCH('Reference Data'!$C$4,'Reference Data'!$F$5:$F$21,0),1)&gt;=P$22,"Actual","Forecast")</f>
        <v>Actual</v>
      </c>
      <c r="Q245" s="204" t="str">
        <f aca="false">IF(INDEX('Reference Data'!$G$5:$G$18,MATCH('Reference Data'!$C$4,'Reference Data'!$F$5:$F$21,0),1)&gt;=Q$22,"Actual","Forecast")</f>
        <v>Actual</v>
      </c>
      <c r="R245" s="203"/>
      <c r="S245" s="204" t="str">
        <f aca="false">IF(INDEX('Reference Data'!$G$5:$G$18,MATCH('Reference Data'!$C$4,'Reference Data'!$F$5:$F$21,0),1)&gt;=S$22,"Actual","Forecast")</f>
        <v>Actual</v>
      </c>
      <c r="T245" s="204" t="str">
        <f aca="false">IF(INDEX('Reference Data'!$G$5:$G$18,MATCH('Reference Data'!$C$4,'Reference Data'!$F$5:$F$21,0),1)&gt;=T$22,"Actual","Forecast")</f>
        <v>Forecast</v>
      </c>
      <c r="U245" s="203"/>
      <c r="V245" s="204" t="str">
        <f aca="false">IF(INDEX('Reference Data'!$G$5:$G$18,MATCH('Reference Data'!$C$4,'Reference Data'!$F$5:$F$21,0),1)&gt;=V$22,"Actual","Forecast")</f>
        <v>Forecast</v>
      </c>
      <c r="W245" s="204" t="str">
        <f aca="false">IF(INDEX('Reference Data'!$G$5:$G$18,MATCH('Reference Data'!$C$4,'Reference Data'!$F$5:$F$21,0),1)&gt;=W$22,"Actual","Forecast")</f>
        <v>Forecast</v>
      </c>
      <c r="X245" s="203"/>
      <c r="Y245" s="203"/>
      <c r="Z245" s="203"/>
    </row>
    <row r="246" customFormat="false" ht="15" hidden="false" customHeight="false" outlineLevel="1" collapsed="false">
      <c r="A246" s="169"/>
      <c r="B246" s="267" t="n">
        <f aca="false">IF(C246="",IF((Z246=0),0,1),IF(AND((COUNTBLANK(D246:E246))=0,Z246&gt;0), 0,1))</f>
        <v>0</v>
      </c>
      <c r="C246" s="270"/>
      <c r="D246" s="305"/>
      <c r="E246" s="306"/>
      <c r="F246" s="272"/>
      <c r="G246" s="273"/>
      <c r="H246" s="273"/>
      <c r="I246" s="274" t="n">
        <f aca="false">SUM(G246:H246)</f>
        <v>0</v>
      </c>
      <c r="J246" s="273"/>
      <c r="K246" s="273"/>
      <c r="L246" s="274" t="n">
        <f aca="false">SUM(J246:K246)</f>
        <v>0</v>
      </c>
      <c r="M246" s="273"/>
      <c r="N246" s="273"/>
      <c r="O246" s="274" t="n">
        <f aca="false">SUM(M246:N246)</f>
        <v>0</v>
      </c>
      <c r="P246" s="273"/>
      <c r="Q246" s="307"/>
      <c r="R246" s="274" t="n">
        <f aca="false">SUM(P246:Q246)</f>
        <v>0</v>
      </c>
      <c r="S246" s="273"/>
      <c r="T246" s="273"/>
      <c r="U246" s="274" t="n">
        <f aca="false">SUM(S246:T246)</f>
        <v>0</v>
      </c>
      <c r="V246" s="273"/>
      <c r="W246" s="273"/>
      <c r="X246" s="274" t="n">
        <f aca="false">SUM(V246:W246)</f>
        <v>0</v>
      </c>
      <c r="Y246" s="272"/>
      <c r="Z246" s="275" t="n">
        <f aca="false">SUM(O246,L246,I246,F246,R246,U246,X246,Y246)</f>
        <v>0</v>
      </c>
    </row>
    <row r="247" customFormat="false" ht="15" hidden="false" customHeight="false" outlineLevel="1" collapsed="false">
      <c r="A247" s="169"/>
      <c r="B247" s="267" t="n">
        <f aca="false">IF(C247="",IF((Z247=0),0,1),IF(AND((COUNTBLANK(D247:E247))=0,Z247&gt;0), 0,1))</f>
        <v>0</v>
      </c>
      <c r="C247" s="276"/>
      <c r="D247" s="276"/>
      <c r="E247" s="282"/>
      <c r="F247" s="278"/>
      <c r="G247" s="283"/>
      <c r="H247" s="283"/>
      <c r="I247" s="279" t="n">
        <f aca="false">SUM(G247:H247)</f>
        <v>0</v>
      </c>
      <c r="J247" s="283"/>
      <c r="K247" s="283"/>
      <c r="L247" s="279" t="n">
        <f aca="false">SUM(J247:K247)</f>
        <v>0</v>
      </c>
      <c r="M247" s="283"/>
      <c r="N247" s="283"/>
      <c r="O247" s="279" t="n">
        <f aca="false">SUM(M247:N247)</f>
        <v>0</v>
      </c>
      <c r="P247" s="283"/>
      <c r="Q247" s="284"/>
      <c r="R247" s="279" t="n">
        <f aca="false">SUM(P247:Q247)</f>
        <v>0</v>
      </c>
      <c r="S247" s="283"/>
      <c r="T247" s="283"/>
      <c r="U247" s="279" t="n">
        <f aca="false">SUM(S247:T247)</f>
        <v>0</v>
      </c>
      <c r="V247" s="283"/>
      <c r="W247" s="283"/>
      <c r="X247" s="279" t="n">
        <f aca="false">SUM(V247:W247)</f>
        <v>0</v>
      </c>
      <c r="Y247" s="278"/>
      <c r="Z247" s="280" t="n">
        <f aca="false">SUM(O247,L247,I247,F247,R247,U247,X247,Y247)</f>
        <v>0</v>
      </c>
    </row>
    <row r="248" customFormat="false" ht="15" hidden="false" customHeight="false" outlineLevel="1" collapsed="false">
      <c r="A248" s="169"/>
      <c r="B248" s="267" t="n">
        <f aca="false">IF(C248="",IF((Z248=0),0,1),IF(AND((COUNTBLANK(D248:E248))=0,Z248&gt;0), 0,1))</f>
        <v>0</v>
      </c>
      <c r="C248" s="276"/>
      <c r="D248" s="281"/>
      <c r="E248" s="282"/>
      <c r="F248" s="278"/>
      <c r="G248" s="283"/>
      <c r="H248" s="283"/>
      <c r="I248" s="279" t="n">
        <f aca="false">SUM(G248:H248)</f>
        <v>0</v>
      </c>
      <c r="J248" s="283"/>
      <c r="K248" s="283"/>
      <c r="L248" s="279" t="n">
        <f aca="false">SUM(J248:K248)</f>
        <v>0</v>
      </c>
      <c r="M248" s="283"/>
      <c r="N248" s="283"/>
      <c r="O248" s="279" t="n">
        <f aca="false">SUM(M248:N248)</f>
        <v>0</v>
      </c>
      <c r="P248" s="283"/>
      <c r="Q248" s="284"/>
      <c r="R248" s="279" t="n">
        <f aca="false">SUM(P248:Q248)</f>
        <v>0</v>
      </c>
      <c r="S248" s="283"/>
      <c r="T248" s="283"/>
      <c r="U248" s="279" t="n">
        <f aca="false">SUM(S248:T248)</f>
        <v>0</v>
      </c>
      <c r="V248" s="283"/>
      <c r="W248" s="283"/>
      <c r="X248" s="279" t="n">
        <f aca="false">SUM(V248:W248)</f>
        <v>0</v>
      </c>
      <c r="Y248" s="278"/>
      <c r="Z248" s="280" t="n">
        <f aca="false">SUM(O248,L248,I248,F248,R248,U248,X248,Y248)</f>
        <v>0</v>
      </c>
    </row>
    <row r="249" customFormat="false" ht="15" hidden="false" customHeight="false" outlineLevel="1" collapsed="false">
      <c r="A249" s="169"/>
      <c r="B249" s="267" t="n">
        <f aca="false">IF(C249="",IF((Z249=0),0,1),IF(AND((COUNTBLANK(D249:E249))=0,Z249&gt;0), 0,1))</f>
        <v>0</v>
      </c>
      <c r="C249" s="276"/>
      <c r="D249" s="276"/>
      <c r="E249" s="282"/>
      <c r="F249" s="278"/>
      <c r="G249" s="283"/>
      <c r="H249" s="283"/>
      <c r="I249" s="279" t="n">
        <f aca="false">SUM(G249:H249)</f>
        <v>0</v>
      </c>
      <c r="J249" s="283"/>
      <c r="K249" s="283"/>
      <c r="L249" s="279" t="n">
        <f aca="false">SUM(J249:K249)</f>
        <v>0</v>
      </c>
      <c r="M249" s="283"/>
      <c r="N249" s="283"/>
      <c r="O249" s="279" t="n">
        <f aca="false">SUM(M249:N249)</f>
        <v>0</v>
      </c>
      <c r="P249" s="283"/>
      <c r="Q249" s="284"/>
      <c r="R249" s="279" t="n">
        <f aca="false">SUM(P249:Q249)</f>
        <v>0</v>
      </c>
      <c r="S249" s="283"/>
      <c r="T249" s="283"/>
      <c r="U249" s="279" t="n">
        <f aca="false">SUM(S249:T249)</f>
        <v>0</v>
      </c>
      <c r="V249" s="283"/>
      <c r="W249" s="283"/>
      <c r="X249" s="279" t="n">
        <f aca="false">SUM(V249:W249)</f>
        <v>0</v>
      </c>
      <c r="Y249" s="278"/>
      <c r="Z249" s="280" t="n">
        <f aca="false">SUM(O249,L249,I249,F249,R249,U249,X249,Y249)</f>
        <v>0</v>
      </c>
    </row>
    <row r="250" customFormat="false" ht="15" hidden="false" customHeight="false" outlineLevel="1" collapsed="false">
      <c r="A250" s="169"/>
      <c r="B250" s="267" t="n">
        <f aca="false">IF(C250="",IF((Z250=0),0,1),IF(AND((COUNTBLANK(D250:E250))=0,Z250&gt;0), 0,1))</f>
        <v>0</v>
      </c>
      <c r="C250" s="285"/>
      <c r="D250" s="285"/>
      <c r="E250" s="286"/>
      <c r="F250" s="287"/>
      <c r="G250" s="288"/>
      <c r="H250" s="288"/>
      <c r="I250" s="289" t="n">
        <f aca="false">SUM(G250:H250)</f>
        <v>0</v>
      </c>
      <c r="J250" s="288"/>
      <c r="K250" s="288"/>
      <c r="L250" s="289" t="n">
        <f aca="false">SUM(J250:K250)</f>
        <v>0</v>
      </c>
      <c r="M250" s="288"/>
      <c r="N250" s="288"/>
      <c r="O250" s="289" t="n">
        <f aca="false">SUM(M250:N250)</f>
        <v>0</v>
      </c>
      <c r="P250" s="288"/>
      <c r="Q250" s="290"/>
      <c r="R250" s="289" t="n">
        <f aca="false">SUM(P250:Q250)</f>
        <v>0</v>
      </c>
      <c r="S250" s="288"/>
      <c r="T250" s="288"/>
      <c r="U250" s="289" t="n">
        <f aca="false">SUM(S250:T250)</f>
        <v>0</v>
      </c>
      <c r="V250" s="288"/>
      <c r="W250" s="288"/>
      <c r="X250" s="289" t="n">
        <f aca="false">SUM(V250:W250)</f>
        <v>0</v>
      </c>
      <c r="Y250" s="287"/>
      <c r="Z250" s="291" t="n">
        <f aca="false">SUM(O250,L250,I250,F250,R250,U250,X250,Y250)</f>
        <v>0</v>
      </c>
    </row>
    <row r="251" customFormat="false" ht="15" hidden="false" customHeight="true" outlineLevel="1" collapsed="false">
      <c r="A251" s="169"/>
      <c r="B251" s="229"/>
      <c r="C251" s="292" t="s">
        <v>222</v>
      </c>
      <c r="D251" s="292"/>
      <c r="E251" s="292"/>
      <c r="F251" s="293" t="n">
        <f aca="false">SUM(F246:F250)</f>
        <v>0</v>
      </c>
      <c r="G251" s="293" t="n">
        <f aca="false">SUM(G246:G250)</f>
        <v>0</v>
      </c>
      <c r="H251" s="293" t="n">
        <f aca="false">SUM(H246:H250)</f>
        <v>0</v>
      </c>
      <c r="I251" s="293" t="n">
        <f aca="false">SUM(I246:I250)</f>
        <v>0</v>
      </c>
      <c r="J251" s="293" t="n">
        <f aca="false">SUM(J246:J250)</f>
        <v>0</v>
      </c>
      <c r="K251" s="293" t="n">
        <f aca="false">SUM(K246:K250)</f>
        <v>0</v>
      </c>
      <c r="L251" s="293" t="n">
        <f aca="false">SUM(L246:L250)</f>
        <v>0</v>
      </c>
      <c r="M251" s="293" t="n">
        <f aca="false">SUM(M246:M250)</f>
        <v>0</v>
      </c>
      <c r="N251" s="293" t="n">
        <f aca="false">SUM(N246:N250)</f>
        <v>0</v>
      </c>
      <c r="O251" s="293" t="n">
        <f aca="false">SUM(O246:O250)</f>
        <v>0</v>
      </c>
      <c r="P251" s="293" t="n">
        <f aca="false">SUM(P246:P250)</f>
        <v>0</v>
      </c>
      <c r="Q251" s="293" t="n">
        <f aca="false">SUM(Q246:Q250)</f>
        <v>0</v>
      </c>
      <c r="R251" s="293" t="n">
        <f aca="false">SUM(R246:R250)</f>
        <v>0</v>
      </c>
      <c r="S251" s="293" t="n">
        <f aca="false">SUM(S246:S250)</f>
        <v>0</v>
      </c>
      <c r="T251" s="293" t="n">
        <f aca="false">SUM(T246:T250)</f>
        <v>0</v>
      </c>
      <c r="U251" s="293" t="n">
        <f aca="false">SUM(U246:U250)</f>
        <v>0</v>
      </c>
      <c r="V251" s="293" t="n">
        <f aca="false">SUM(V246:V250)</f>
        <v>0</v>
      </c>
      <c r="W251" s="293" t="n">
        <f aca="false">SUM(W246:W250)</f>
        <v>0</v>
      </c>
      <c r="X251" s="293" t="n">
        <f aca="false">SUM(X246:X250)</f>
        <v>0</v>
      </c>
      <c r="Y251" s="293" t="n">
        <f aca="false">SUM(Y246:Y250)</f>
        <v>0</v>
      </c>
      <c r="Z251" s="293" t="n">
        <f aca="false">SUM(Z246:Z250)</f>
        <v>0</v>
      </c>
    </row>
    <row r="252" customFormat="false" ht="13.5" hidden="false" customHeight="false" outlineLevel="1" collapsed="false"/>
    <row r="253" customFormat="false" ht="30.75" hidden="false" customHeight="true" outlineLevel="1" collapsed="false">
      <c r="B253" s="294" t="n">
        <f aca="false">COUNTIF(E246:E250,"Yes")</f>
        <v>0</v>
      </c>
      <c r="C253" s="295" t="s">
        <v>223</v>
      </c>
      <c r="D253" s="295"/>
      <c r="E253" s="295"/>
      <c r="G253" s="296"/>
      <c r="H253" s="296"/>
      <c r="I253" s="296"/>
      <c r="J253" s="296"/>
      <c r="K253" s="296"/>
      <c r="L253" s="296"/>
    </row>
    <row r="254" customFormat="false" ht="86.25" hidden="false" customHeight="true" outlineLevel="1" collapsed="false">
      <c r="B254" s="229"/>
      <c r="C254" s="297" t="s">
        <v>224</v>
      </c>
      <c r="D254" s="297"/>
      <c r="E254" s="297"/>
      <c r="G254" s="298"/>
      <c r="H254" s="298"/>
      <c r="I254" s="298"/>
      <c r="J254" s="298"/>
      <c r="K254" s="298"/>
      <c r="L254" s="298"/>
    </row>
    <row r="255" customFormat="false" ht="76.5" hidden="false" customHeight="true" outlineLevel="1" collapsed="false">
      <c r="B255" s="104"/>
      <c r="C255" s="299"/>
      <c r="D255" s="299"/>
      <c r="E255" s="299"/>
      <c r="G255" s="300"/>
      <c r="H255" s="300"/>
      <c r="I255" s="300"/>
      <c r="J255" s="300"/>
      <c r="K255" s="300"/>
      <c r="L255" s="300"/>
    </row>
    <row r="257" customFormat="false" ht="84.75" hidden="false" customHeight="true" outlineLevel="0" collapsed="false">
      <c r="A257" s="304" t="s">
        <v>225</v>
      </c>
      <c r="B257" s="224"/>
      <c r="C257" s="225" t="str">
        <f aca="false">CONCATENATE("Project 9: ",'2 - Project Admin'!E35)</f>
        <v>Project 9: </v>
      </c>
      <c r="D257" s="225"/>
      <c r="E257" s="225"/>
      <c r="F257" s="225"/>
      <c r="G257" s="225"/>
      <c r="H257" s="225"/>
      <c r="I257" s="225"/>
      <c r="J257" s="225"/>
      <c r="K257" s="225"/>
      <c r="L257" s="225"/>
      <c r="M257" s="225"/>
      <c r="N257" s="225"/>
      <c r="O257" s="225"/>
      <c r="P257" s="225"/>
      <c r="Q257" s="225"/>
      <c r="R257" s="225"/>
      <c r="S257" s="225"/>
      <c r="T257" s="225"/>
      <c r="U257" s="225"/>
      <c r="V257" s="225"/>
      <c r="W257" s="225"/>
      <c r="X257" s="225"/>
      <c r="Y257" s="225"/>
      <c r="Z257" s="225"/>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c r="AMK257" s="0"/>
      <c r="AML257" s="0"/>
      <c r="AMM257" s="0"/>
      <c r="AMN257" s="0"/>
      <c r="AMO257" s="0"/>
      <c r="AMP257" s="0"/>
      <c r="AMQ257" s="0"/>
      <c r="AMR257" s="0"/>
      <c r="AMS257" s="0"/>
      <c r="AMT257" s="0"/>
      <c r="AMU257" s="0"/>
      <c r="AMV257" s="0"/>
      <c r="AMW257" s="0"/>
      <c r="AMX257" s="0"/>
      <c r="AMY257" s="0"/>
      <c r="AMZ257" s="0"/>
      <c r="ANA257" s="0"/>
      <c r="ANB257" s="0"/>
      <c r="ANC257" s="0"/>
      <c r="AND257" s="0"/>
      <c r="ANE257" s="0"/>
      <c r="ANF257" s="0"/>
      <c r="ANG257" s="0"/>
      <c r="ANH257" s="0"/>
      <c r="ANI257" s="0"/>
      <c r="ANJ257" s="0"/>
      <c r="ANK257" s="0"/>
      <c r="ANL257" s="0"/>
      <c r="ANM257" s="0"/>
      <c r="ANN257" s="0"/>
      <c r="ANO257" s="0"/>
      <c r="ANP257" s="0"/>
      <c r="ANQ257" s="0"/>
      <c r="ANR257" s="0"/>
      <c r="ANS257" s="0"/>
      <c r="ANT257" s="0"/>
      <c r="ANU257" s="0"/>
      <c r="ANV257" s="0"/>
      <c r="ANW257" s="0"/>
      <c r="ANX257" s="0"/>
      <c r="ANY257" s="0"/>
      <c r="ANZ257" s="0"/>
      <c r="AOA257" s="0"/>
      <c r="AOB257" s="0"/>
      <c r="AOC257" s="0"/>
      <c r="AOD257" s="0"/>
      <c r="AOE257" s="0"/>
      <c r="AOF257" s="0"/>
      <c r="AOG257" s="0"/>
      <c r="AOH257" s="0"/>
      <c r="AOI257" s="0"/>
      <c r="AOJ257" s="0"/>
      <c r="AOK257" s="0"/>
      <c r="AOL257" s="0"/>
      <c r="AOM257" s="0"/>
      <c r="AON257" s="0"/>
      <c r="AOO257" s="0"/>
      <c r="AOP257" s="0"/>
      <c r="AOQ257" s="0"/>
      <c r="AOR257" s="0"/>
      <c r="AOS257" s="0"/>
      <c r="AOT257" s="0"/>
      <c r="AOU257" s="0"/>
      <c r="AOV257" s="0"/>
      <c r="AOW257" s="0"/>
      <c r="AOX257" s="0"/>
      <c r="AOY257" s="0"/>
      <c r="AOZ257" s="0"/>
      <c r="APA257" s="0"/>
      <c r="APB257" s="0"/>
      <c r="APC257" s="0"/>
      <c r="APD257" s="0"/>
      <c r="APE257" s="0"/>
      <c r="APF257" s="0"/>
      <c r="APG257" s="0"/>
      <c r="APH257" s="0"/>
      <c r="API257" s="0"/>
      <c r="APJ257" s="0"/>
      <c r="APK257" s="0"/>
      <c r="APL257" s="0"/>
      <c r="APM257" s="0"/>
      <c r="APN257" s="0"/>
      <c r="APO257" s="0"/>
      <c r="APP257" s="0"/>
      <c r="APQ257" s="0"/>
      <c r="APR257" s="0"/>
      <c r="APS257" s="0"/>
      <c r="APT257" s="0"/>
      <c r="APU257" s="0"/>
      <c r="APV257" s="0"/>
      <c r="APW257" s="0"/>
      <c r="APX257" s="0"/>
      <c r="APY257" s="0"/>
      <c r="APZ257" s="0"/>
      <c r="AQA257" s="0"/>
      <c r="AQB257" s="0"/>
      <c r="AQC257" s="0"/>
      <c r="AQD257" s="0"/>
      <c r="AQE257" s="0"/>
      <c r="AQF257" s="0"/>
      <c r="AQG257" s="0"/>
      <c r="AQH257" s="0"/>
      <c r="AQI257" s="0"/>
      <c r="AQJ257" s="0"/>
      <c r="AQK257" s="0"/>
      <c r="AQL257" s="0"/>
      <c r="AQM257" s="0"/>
      <c r="AQN257" s="0"/>
      <c r="AQO257" s="0"/>
      <c r="AQP257" s="0"/>
      <c r="AQQ257" s="0"/>
      <c r="AQR257" s="0"/>
      <c r="AQS257" s="0"/>
      <c r="AQT257" s="0"/>
      <c r="AQU257" s="0"/>
      <c r="AQV257" s="0"/>
      <c r="AQW257" s="0"/>
      <c r="AQX257" s="0"/>
      <c r="AQY257" s="0"/>
      <c r="AQZ257" s="0"/>
      <c r="ARA257" s="0"/>
      <c r="ARB257" s="0"/>
      <c r="ARC257" s="0"/>
      <c r="ARD257" s="0"/>
      <c r="ARE257" s="0"/>
      <c r="ARF257" s="0"/>
      <c r="ARG257" s="0"/>
      <c r="ARH257" s="0"/>
      <c r="ARI257" s="0"/>
      <c r="ARJ257" s="0"/>
      <c r="ARK257" s="0"/>
      <c r="ARL257" s="0"/>
      <c r="ARM257" s="0"/>
      <c r="ARN257" s="0"/>
      <c r="ARO257" s="0"/>
      <c r="ARP257" s="0"/>
      <c r="ARQ257" s="0"/>
      <c r="ARR257" s="0"/>
      <c r="ARS257" s="0"/>
      <c r="ART257" s="0"/>
      <c r="ARU257" s="0"/>
      <c r="ARV257" s="0"/>
      <c r="ARW257" s="0"/>
      <c r="ARX257" s="0"/>
      <c r="ARY257" s="0"/>
      <c r="ARZ257" s="0"/>
      <c r="ASA257" s="0"/>
      <c r="ASB257" s="0"/>
      <c r="ASC257" s="0"/>
      <c r="ASD257" s="0"/>
      <c r="ASE257" s="0"/>
      <c r="ASF257" s="0"/>
      <c r="ASG257" s="0"/>
      <c r="ASH257" s="0"/>
      <c r="ASI257" s="0"/>
      <c r="ASJ257" s="0"/>
      <c r="ASK257" s="0"/>
      <c r="ASL257" s="0"/>
      <c r="ASM257" s="0"/>
      <c r="ASN257" s="0"/>
      <c r="ASO257" s="0"/>
      <c r="ASP257" s="0"/>
      <c r="ASQ257" s="0"/>
      <c r="ASR257" s="0"/>
      <c r="ASS257" s="0"/>
      <c r="AST257" s="0"/>
      <c r="ASU257" s="0"/>
      <c r="ASV257" s="0"/>
      <c r="ASW257" s="0"/>
      <c r="ASX257" s="0"/>
      <c r="ASY257" s="0"/>
      <c r="ASZ257" s="0"/>
      <c r="ATA257" s="0"/>
      <c r="ATB257" s="0"/>
      <c r="ATC257" s="0"/>
      <c r="ATD257" s="0"/>
      <c r="ATE257" s="0"/>
      <c r="ATF257" s="0"/>
      <c r="ATG257" s="0"/>
      <c r="ATH257" s="0"/>
      <c r="ATI257" s="0"/>
      <c r="ATJ257" s="0"/>
      <c r="ATK257" s="0"/>
      <c r="ATL257" s="0"/>
      <c r="ATM257" s="0"/>
      <c r="ATN257" s="0"/>
      <c r="ATO257" s="0"/>
      <c r="ATP257" s="0"/>
      <c r="ATQ257" s="0"/>
      <c r="ATR257" s="0"/>
      <c r="ATS257" s="0"/>
      <c r="ATT257" s="0"/>
      <c r="ATU257" s="0"/>
      <c r="ATV257" s="0"/>
      <c r="ATW257" s="0"/>
      <c r="ATX257" s="0"/>
      <c r="ATY257" s="0"/>
      <c r="ATZ257" s="0"/>
      <c r="AUA257" s="0"/>
      <c r="AUB257" s="0"/>
      <c r="AUC257" s="0"/>
      <c r="AUD257" s="0"/>
      <c r="AUE257" s="0"/>
      <c r="AUF257" s="0"/>
      <c r="AUG257" s="0"/>
      <c r="AUH257" s="0"/>
      <c r="AUI257" s="0"/>
      <c r="AUJ257" s="0"/>
      <c r="AUK257" s="0"/>
      <c r="AUL257" s="0"/>
      <c r="AUM257" s="0"/>
      <c r="AUN257" s="0"/>
      <c r="AUO257" s="0"/>
      <c r="AUP257" s="0"/>
      <c r="AUQ257" s="0"/>
      <c r="AUR257" s="0"/>
      <c r="AUS257" s="0"/>
      <c r="AUT257" s="0"/>
      <c r="AUU257" s="0"/>
      <c r="AUV257" s="0"/>
      <c r="AUW257" s="0"/>
      <c r="AUX257" s="0"/>
      <c r="AUY257" s="0"/>
      <c r="AUZ257" s="0"/>
      <c r="AVA257" s="0"/>
      <c r="AVB257" s="0"/>
      <c r="AVC257" s="0"/>
      <c r="AVD257" s="0"/>
      <c r="AVE257" s="0"/>
      <c r="AVF257" s="0"/>
      <c r="AVG257" s="0"/>
      <c r="AVH257" s="0"/>
      <c r="AVI257" s="0"/>
      <c r="AVJ257" s="0"/>
      <c r="AVK257" s="0"/>
      <c r="AVL257" s="0"/>
      <c r="AVM257" s="0"/>
      <c r="AVN257" s="0"/>
      <c r="AVO257" s="0"/>
      <c r="AVP257" s="0"/>
      <c r="AVQ257" s="0"/>
      <c r="AVR257" s="0"/>
      <c r="AVS257" s="0"/>
      <c r="AVT257" s="0"/>
      <c r="AVU257" s="0"/>
      <c r="AVV257" s="0"/>
      <c r="AVW257" s="0"/>
      <c r="AVX257" s="0"/>
      <c r="AVY257" s="0"/>
      <c r="AVZ257" s="0"/>
      <c r="AWA257" s="0"/>
      <c r="AWB257" s="0"/>
      <c r="AWC257" s="0"/>
      <c r="AWD257" s="0"/>
      <c r="AWE257" s="0"/>
      <c r="AWF257" s="0"/>
      <c r="AWG257" s="0"/>
      <c r="AWH257" s="0"/>
      <c r="AWI257" s="0"/>
      <c r="AWJ257" s="0"/>
      <c r="AWK257" s="0"/>
      <c r="AWL257" s="0"/>
      <c r="AWM257" s="0"/>
      <c r="AWN257" s="0"/>
      <c r="AWO257" s="0"/>
      <c r="AWP257" s="0"/>
      <c r="AWQ257" s="0"/>
      <c r="AWR257" s="0"/>
      <c r="AWS257" s="0"/>
      <c r="AWT257" s="0"/>
      <c r="AWU257" s="0"/>
      <c r="AWV257" s="0"/>
      <c r="AWW257" s="0"/>
      <c r="AWX257" s="0"/>
      <c r="AWY257" s="0"/>
      <c r="AWZ257" s="0"/>
      <c r="AXA257" s="0"/>
      <c r="AXB257" s="0"/>
      <c r="AXC257" s="0"/>
      <c r="AXD257" s="0"/>
      <c r="AXE257" s="0"/>
      <c r="AXF257" s="0"/>
      <c r="AXG257" s="0"/>
      <c r="AXH257" s="0"/>
      <c r="AXI257" s="0"/>
      <c r="AXJ257" s="0"/>
      <c r="AXK257" s="0"/>
      <c r="AXL257" s="0"/>
      <c r="AXM257" s="0"/>
      <c r="AXN257" s="0"/>
      <c r="AXO257" s="0"/>
      <c r="AXP257" s="0"/>
      <c r="AXQ257" s="0"/>
      <c r="AXR257" s="0"/>
      <c r="AXS257" s="0"/>
      <c r="AXT257" s="0"/>
      <c r="AXU257" s="0"/>
      <c r="AXV257" s="0"/>
      <c r="AXW257" s="0"/>
      <c r="AXX257" s="0"/>
      <c r="AXY257" s="0"/>
      <c r="AXZ257" s="0"/>
      <c r="AYA257" s="0"/>
      <c r="AYB257" s="0"/>
      <c r="AYC257" s="0"/>
      <c r="AYD257" s="0"/>
      <c r="AYE257" s="0"/>
      <c r="AYF257" s="0"/>
      <c r="AYG257" s="0"/>
      <c r="AYH257" s="0"/>
      <c r="AYI257" s="0"/>
      <c r="AYJ257" s="0"/>
      <c r="AYK257" s="0"/>
      <c r="AYL257" s="0"/>
      <c r="AYM257" s="0"/>
      <c r="AYN257" s="0"/>
      <c r="AYO257" s="0"/>
      <c r="AYP257" s="0"/>
      <c r="AYQ257" s="0"/>
      <c r="AYR257" s="0"/>
      <c r="AYS257" s="0"/>
      <c r="AYT257" s="0"/>
      <c r="AYU257" s="0"/>
      <c r="AYV257" s="0"/>
      <c r="AYW257" s="0"/>
      <c r="AYX257" s="0"/>
      <c r="AYY257" s="0"/>
      <c r="AYZ257" s="0"/>
      <c r="AZA257" s="0"/>
      <c r="AZB257" s="0"/>
      <c r="AZC257" s="0"/>
      <c r="AZD257" s="0"/>
      <c r="AZE257" s="0"/>
      <c r="AZF257" s="0"/>
      <c r="AZG257" s="0"/>
      <c r="AZH257" s="0"/>
      <c r="AZI257" s="0"/>
      <c r="AZJ257" s="0"/>
      <c r="AZK257" s="0"/>
      <c r="AZL257" s="0"/>
      <c r="AZM257" s="0"/>
      <c r="AZN257" s="0"/>
      <c r="AZO257" s="0"/>
      <c r="AZP257" s="0"/>
      <c r="AZQ257" s="0"/>
      <c r="AZR257" s="0"/>
      <c r="AZS257" s="0"/>
      <c r="AZT257" s="0"/>
      <c r="AZU257" s="0"/>
      <c r="AZV257" s="0"/>
      <c r="AZW257" s="0"/>
      <c r="AZX257" s="0"/>
      <c r="AZY257" s="0"/>
      <c r="AZZ257" s="0"/>
      <c r="BAA257" s="0"/>
      <c r="BAB257" s="0"/>
      <c r="BAC257" s="0"/>
      <c r="BAD257" s="0"/>
      <c r="BAE257" s="0"/>
      <c r="BAF257" s="0"/>
      <c r="BAG257" s="0"/>
      <c r="BAH257" s="0"/>
      <c r="BAI257" s="0"/>
      <c r="BAJ257" s="0"/>
      <c r="BAK257" s="0"/>
      <c r="BAL257" s="0"/>
      <c r="BAM257" s="0"/>
      <c r="BAN257" s="0"/>
      <c r="BAO257" s="0"/>
      <c r="BAP257" s="0"/>
      <c r="BAQ257" s="0"/>
      <c r="BAR257" s="0"/>
      <c r="BAS257" s="0"/>
      <c r="BAT257" s="0"/>
      <c r="BAU257" s="0"/>
      <c r="BAV257" s="0"/>
      <c r="BAW257" s="0"/>
      <c r="BAX257" s="0"/>
      <c r="BAY257" s="0"/>
      <c r="BAZ257" s="0"/>
      <c r="BBA257" s="0"/>
      <c r="BBB257" s="0"/>
      <c r="BBC257" s="0"/>
      <c r="BBD257" s="0"/>
      <c r="BBE257" s="0"/>
      <c r="BBF257" s="0"/>
      <c r="BBG257" s="0"/>
      <c r="BBH257" s="0"/>
      <c r="BBI257" s="0"/>
      <c r="BBJ257" s="0"/>
      <c r="BBK257" s="0"/>
      <c r="BBL257" s="0"/>
      <c r="BBM257" s="0"/>
      <c r="BBN257" s="0"/>
      <c r="BBO257" s="0"/>
      <c r="BBP257" s="0"/>
      <c r="BBQ257" s="0"/>
      <c r="BBR257" s="0"/>
      <c r="BBS257" s="0"/>
      <c r="BBT257" s="0"/>
      <c r="BBU257" s="0"/>
      <c r="BBV257" s="0"/>
      <c r="BBW257" s="0"/>
      <c r="BBX257" s="0"/>
      <c r="BBY257" s="0"/>
      <c r="BBZ257" s="0"/>
      <c r="BCA257" s="0"/>
      <c r="BCB257" s="0"/>
      <c r="BCC257" s="0"/>
      <c r="BCD257" s="0"/>
      <c r="BCE257" s="0"/>
      <c r="BCF257" s="0"/>
      <c r="BCG257" s="0"/>
      <c r="BCH257" s="0"/>
      <c r="BCI257" s="0"/>
      <c r="BCJ257" s="0"/>
      <c r="BCK257" s="0"/>
      <c r="BCL257" s="0"/>
      <c r="BCM257" s="0"/>
      <c r="BCN257" s="0"/>
      <c r="BCO257" s="0"/>
      <c r="BCP257" s="0"/>
      <c r="BCQ257" s="0"/>
      <c r="BCR257" s="0"/>
      <c r="BCS257" s="0"/>
      <c r="BCT257" s="0"/>
      <c r="BCU257" s="0"/>
      <c r="BCV257" s="0"/>
      <c r="BCW257" s="0"/>
      <c r="BCX257" s="0"/>
      <c r="BCY257" s="0"/>
      <c r="BCZ257" s="0"/>
      <c r="BDA257" s="0"/>
      <c r="BDB257" s="0"/>
      <c r="BDC257" s="0"/>
      <c r="BDD257" s="0"/>
      <c r="BDE257" s="0"/>
      <c r="BDF257" s="0"/>
      <c r="BDG257" s="0"/>
      <c r="BDH257" s="0"/>
      <c r="BDI257" s="0"/>
      <c r="BDJ257" s="0"/>
      <c r="BDK257" s="0"/>
      <c r="BDL257" s="0"/>
      <c r="BDM257" s="0"/>
      <c r="BDN257" s="0"/>
      <c r="BDO257" s="0"/>
      <c r="BDP257" s="0"/>
      <c r="BDQ257" s="0"/>
      <c r="BDR257" s="0"/>
      <c r="BDS257" s="0"/>
      <c r="BDT257" s="0"/>
      <c r="BDU257" s="0"/>
      <c r="BDV257" s="0"/>
      <c r="BDW257" s="0"/>
      <c r="BDX257" s="0"/>
      <c r="BDY257" s="0"/>
      <c r="BDZ257" s="0"/>
      <c r="BEA257" s="0"/>
      <c r="BEB257" s="0"/>
      <c r="BEC257" s="0"/>
      <c r="BED257" s="0"/>
      <c r="BEE257" s="0"/>
      <c r="BEF257" s="0"/>
      <c r="BEG257" s="0"/>
      <c r="BEH257" s="0"/>
      <c r="BEI257" s="0"/>
      <c r="BEJ257" s="0"/>
      <c r="BEK257" s="0"/>
      <c r="BEL257" s="0"/>
      <c r="BEM257" s="0"/>
      <c r="BEN257" s="0"/>
      <c r="BEO257" s="0"/>
      <c r="BEP257" s="0"/>
      <c r="BEQ257" s="0"/>
      <c r="BER257" s="0"/>
      <c r="BES257" s="0"/>
      <c r="BET257" s="0"/>
      <c r="BEU257" s="0"/>
      <c r="BEV257" s="0"/>
      <c r="BEW257" s="0"/>
      <c r="BEX257" s="0"/>
      <c r="BEY257" s="0"/>
      <c r="BEZ257" s="0"/>
      <c r="BFA257" s="0"/>
      <c r="BFB257" s="0"/>
      <c r="BFC257" s="0"/>
      <c r="BFD257" s="0"/>
      <c r="BFE257" s="0"/>
      <c r="BFF257" s="0"/>
      <c r="BFG257" s="0"/>
      <c r="BFH257" s="0"/>
      <c r="BFI257" s="0"/>
      <c r="BFJ257" s="0"/>
      <c r="BFK257" s="0"/>
      <c r="BFL257" s="0"/>
      <c r="BFM257" s="0"/>
      <c r="BFN257" s="0"/>
      <c r="BFO257" s="0"/>
      <c r="BFP257" s="0"/>
      <c r="BFQ257" s="0"/>
      <c r="BFR257" s="0"/>
      <c r="BFS257" s="0"/>
      <c r="BFT257" s="0"/>
      <c r="BFU257" s="0"/>
      <c r="BFV257" s="0"/>
      <c r="BFW257" s="0"/>
      <c r="BFX257" s="0"/>
      <c r="BFY257" s="0"/>
      <c r="BFZ257" s="0"/>
      <c r="BGA257" s="0"/>
      <c r="BGB257" s="0"/>
      <c r="BGC257" s="0"/>
      <c r="BGD257" s="0"/>
      <c r="BGE257" s="0"/>
      <c r="BGF257" s="0"/>
      <c r="BGG257" s="0"/>
      <c r="BGH257" s="0"/>
      <c r="BGI257" s="0"/>
      <c r="BGJ257" s="0"/>
      <c r="BGK257" s="0"/>
      <c r="BGL257" s="0"/>
      <c r="BGM257" s="0"/>
      <c r="BGN257" s="0"/>
      <c r="BGO257" s="0"/>
      <c r="BGP257" s="0"/>
      <c r="BGQ257" s="0"/>
      <c r="BGR257" s="0"/>
      <c r="BGS257" s="0"/>
      <c r="BGT257" s="0"/>
      <c r="BGU257" s="0"/>
      <c r="BGV257" s="0"/>
      <c r="BGW257" s="0"/>
      <c r="BGX257" s="0"/>
      <c r="BGY257" s="0"/>
      <c r="BGZ257" s="0"/>
      <c r="BHA257" s="0"/>
      <c r="BHB257" s="0"/>
      <c r="BHC257" s="0"/>
      <c r="BHD257" s="0"/>
      <c r="BHE257" s="0"/>
      <c r="BHF257" s="0"/>
      <c r="BHG257" s="0"/>
      <c r="BHH257" s="0"/>
      <c r="BHI257" s="0"/>
      <c r="BHJ257" s="0"/>
      <c r="BHK257" s="0"/>
      <c r="BHL257" s="0"/>
      <c r="BHM257" s="0"/>
      <c r="BHN257" s="0"/>
      <c r="BHO257" s="0"/>
      <c r="BHP257" s="0"/>
      <c r="BHQ257" s="0"/>
      <c r="BHR257" s="0"/>
      <c r="BHS257" s="0"/>
      <c r="BHT257" s="0"/>
      <c r="BHU257" s="0"/>
      <c r="BHV257" s="0"/>
      <c r="BHW257" s="0"/>
      <c r="BHX257" s="0"/>
      <c r="BHY257" s="0"/>
      <c r="BHZ257" s="0"/>
      <c r="BIA257" s="0"/>
      <c r="BIB257" s="0"/>
      <c r="BIC257" s="0"/>
      <c r="BID257" s="0"/>
      <c r="BIE257" s="0"/>
      <c r="BIF257" s="0"/>
      <c r="BIG257" s="0"/>
      <c r="BIH257" s="0"/>
      <c r="BII257" s="0"/>
      <c r="BIJ257" s="0"/>
      <c r="BIK257" s="0"/>
      <c r="BIL257" s="0"/>
      <c r="BIM257" s="0"/>
      <c r="BIN257" s="0"/>
      <c r="BIO257" s="0"/>
      <c r="BIP257" s="0"/>
      <c r="BIQ257" s="0"/>
      <c r="BIR257" s="0"/>
      <c r="BIS257" s="0"/>
      <c r="BIT257" s="0"/>
      <c r="BIU257" s="0"/>
      <c r="BIV257" s="0"/>
      <c r="BIW257" s="0"/>
      <c r="BIX257" s="0"/>
      <c r="BIY257" s="0"/>
      <c r="BIZ257" s="0"/>
      <c r="BJA257" s="0"/>
      <c r="BJB257" s="0"/>
      <c r="BJC257" s="0"/>
      <c r="BJD257" s="0"/>
      <c r="BJE257" s="0"/>
      <c r="BJF257" s="0"/>
      <c r="BJG257" s="0"/>
      <c r="BJH257" s="0"/>
      <c r="BJI257" s="0"/>
      <c r="BJJ257" s="0"/>
      <c r="BJK257" s="0"/>
      <c r="BJL257" s="0"/>
      <c r="BJM257" s="0"/>
      <c r="BJN257" s="0"/>
      <c r="BJO257" s="0"/>
      <c r="BJP257" s="0"/>
      <c r="BJQ257" s="0"/>
      <c r="BJR257" s="0"/>
      <c r="BJS257" s="0"/>
      <c r="BJT257" s="0"/>
      <c r="BJU257" s="0"/>
      <c r="BJV257" s="0"/>
      <c r="BJW257" s="0"/>
      <c r="BJX257" s="0"/>
      <c r="BJY257" s="0"/>
      <c r="BJZ257" s="0"/>
      <c r="BKA257" s="0"/>
      <c r="BKB257" s="0"/>
      <c r="BKC257" s="0"/>
      <c r="BKD257" s="0"/>
      <c r="BKE257" s="0"/>
      <c r="BKF257" s="0"/>
      <c r="BKG257" s="0"/>
      <c r="BKH257" s="0"/>
      <c r="BKI257" s="0"/>
      <c r="BKJ257" s="0"/>
      <c r="BKK257" s="0"/>
      <c r="BKL257" s="0"/>
      <c r="BKM257" s="0"/>
      <c r="BKN257" s="0"/>
      <c r="BKO257" s="0"/>
      <c r="BKP257" s="0"/>
      <c r="BKQ257" s="0"/>
      <c r="BKR257" s="0"/>
      <c r="BKS257" s="0"/>
      <c r="BKT257" s="0"/>
      <c r="BKU257" s="0"/>
      <c r="BKV257" s="0"/>
      <c r="BKW257" s="0"/>
      <c r="BKX257" s="0"/>
      <c r="BKY257" s="0"/>
      <c r="BKZ257" s="0"/>
      <c r="BLA257" s="0"/>
      <c r="BLB257" s="0"/>
      <c r="BLC257" s="0"/>
      <c r="BLD257" s="0"/>
      <c r="BLE257" s="0"/>
      <c r="BLF257" s="0"/>
      <c r="BLG257" s="0"/>
      <c r="BLH257" s="0"/>
      <c r="BLI257" s="0"/>
      <c r="BLJ257" s="0"/>
      <c r="BLK257" s="0"/>
      <c r="BLL257" s="0"/>
      <c r="BLM257" s="0"/>
      <c r="BLN257" s="0"/>
      <c r="BLO257" s="0"/>
      <c r="BLP257" s="0"/>
      <c r="BLQ257" s="0"/>
      <c r="BLR257" s="0"/>
      <c r="BLS257" s="0"/>
      <c r="BLT257" s="0"/>
      <c r="BLU257" s="0"/>
      <c r="BLV257" s="0"/>
      <c r="BLW257" s="0"/>
      <c r="BLX257" s="0"/>
      <c r="BLY257" s="0"/>
      <c r="BLZ257" s="0"/>
      <c r="BMA257" s="0"/>
      <c r="BMB257" s="0"/>
      <c r="BMC257" s="0"/>
      <c r="BMD257" s="0"/>
      <c r="BME257" s="0"/>
      <c r="BMF257" s="0"/>
      <c r="BMG257" s="0"/>
      <c r="BMH257" s="0"/>
      <c r="BMI257" s="0"/>
      <c r="BMJ257" s="0"/>
      <c r="BMK257" s="0"/>
      <c r="BML257" s="0"/>
      <c r="BMM257" s="0"/>
      <c r="BMN257" s="0"/>
      <c r="BMO257" s="0"/>
      <c r="BMP257" s="0"/>
      <c r="BMQ257" s="0"/>
      <c r="BMR257" s="0"/>
      <c r="BMS257" s="0"/>
      <c r="BMT257" s="0"/>
      <c r="BMU257" s="0"/>
      <c r="BMV257" s="0"/>
      <c r="BMW257" s="0"/>
      <c r="BMX257" s="0"/>
      <c r="BMY257" s="0"/>
      <c r="BMZ257" s="0"/>
      <c r="BNA257" s="0"/>
      <c r="BNB257" s="0"/>
      <c r="BNC257" s="0"/>
      <c r="BND257" s="0"/>
      <c r="BNE257" s="0"/>
      <c r="BNF257" s="0"/>
      <c r="BNG257" s="0"/>
      <c r="BNH257" s="0"/>
      <c r="BNI257" s="0"/>
      <c r="BNJ257" s="0"/>
      <c r="BNK257" s="0"/>
      <c r="BNL257" s="0"/>
      <c r="BNM257" s="0"/>
      <c r="BNN257" s="0"/>
      <c r="BNO257" s="0"/>
      <c r="BNP257" s="0"/>
      <c r="BNQ257" s="0"/>
      <c r="BNR257" s="0"/>
      <c r="BNS257" s="0"/>
      <c r="BNT257" s="0"/>
      <c r="BNU257" s="0"/>
      <c r="BNV257" s="0"/>
      <c r="BNW257" s="0"/>
      <c r="BNX257" s="0"/>
      <c r="BNY257" s="0"/>
      <c r="BNZ257" s="0"/>
      <c r="BOA257" s="0"/>
      <c r="BOB257" s="0"/>
      <c r="BOC257" s="0"/>
      <c r="BOD257" s="0"/>
      <c r="BOE257" s="0"/>
      <c r="BOF257" s="0"/>
      <c r="BOG257" s="0"/>
      <c r="BOH257" s="0"/>
      <c r="BOI257" s="0"/>
      <c r="BOJ257" s="0"/>
      <c r="BOK257" s="0"/>
      <c r="BOL257" s="0"/>
      <c r="BOM257" s="0"/>
      <c r="BON257" s="0"/>
      <c r="BOO257" s="0"/>
      <c r="BOP257" s="0"/>
      <c r="BOQ257" s="0"/>
      <c r="BOR257" s="0"/>
      <c r="BOS257" s="0"/>
      <c r="BOT257" s="0"/>
      <c r="BOU257" s="0"/>
      <c r="BOV257" s="0"/>
      <c r="BOW257" s="0"/>
      <c r="BOX257" s="0"/>
      <c r="BOY257" s="0"/>
      <c r="BOZ257" s="0"/>
      <c r="BPA257" s="0"/>
      <c r="BPB257" s="0"/>
      <c r="BPC257" s="0"/>
      <c r="BPD257" s="0"/>
      <c r="BPE257" s="0"/>
      <c r="BPF257" s="0"/>
      <c r="BPG257" s="0"/>
      <c r="BPH257" s="0"/>
      <c r="BPI257" s="0"/>
      <c r="BPJ257" s="0"/>
      <c r="BPK257" s="0"/>
      <c r="BPL257" s="0"/>
      <c r="BPM257" s="0"/>
      <c r="BPN257" s="0"/>
      <c r="BPO257" s="0"/>
      <c r="BPP257" s="0"/>
      <c r="BPQ257" s="0"/>
      <c r="BPR257" s="0"/>
      <c r="BPS257" s="0"/>
      <c r="BPT257" s="0"/>
      <c r="BPU257" s="0"/>
      <c r="BPV257" s="0"/>
      <c r="BPW257" s="0"/>
      <c r="BPX257" s="0"/>
      <c r="BPY257" s="0"/>
      <c r="BPZ257" s="0"/>
      <c r="BQA257" s="0"/>
      <c r="BQB257" s="0"/>
      <c r="BQC257" s="0"/>
      <c r="BQD257" s="0"/>
      <c r="BQE257" s="0"/>
      <c r="BQF257" s="0"/>
      <c r="BQG257" s="0"/>
      <c r="BQH257" s="0"/>
      <c r="BQI257" s="0"/>
      <c r="BQJ257" s="0"/>
      <c r="BQK257" s="0"/>
      <c r="BQL257" s="0"/>
      <c r="BQM257" s="0"/>
      <c r="BQN257" s="0"/>
      <c r="BQO257" s="0"/>
      <c r="BQP257" s="0"/>
      <c r="BQQ257" s="0"/>
      <c r="BQR257" s="0"/>
      <c r="BQS257" s="0"/>
      <c r="BQT257" s="0"/>
      <c r="BQU257" s="0"/>
      <c r="BQV257" s="0"/>
      <c r="BQW257" s="0"/>
      <c r="BQX257" s="0"/>
      <c r="BQY257" s="0"/>
      <c r="BQZ257" s="0"/>
      <c r="BRA257" s="0"/>
      <c r="BRB257" s="0"/>
      <c r="BRC257" s="0"/>
      <c r="BRD257" s="0"/>
      <c r="BRE257" s="0"/>
      <c r="BRF257" s="0"/>
      <c r="BRG257" s="0"/>
      <c r="BRH257" s="0"/>
      <c r="BRI257" s="0"/>
      <c r="BRJ257" s="0"/>
      <c r="BRK257" s="0"/>
      <c r="BRL257" s="0"/>
      <c r="BRM257" s="0"/>
      <c r="BRN257" s="0"/>
      <c r="BRO257" s="0"/>
      <c r="BRP257" s="0"/>
      <c r="BRQ257" s="0"/>
      <c r="BRR257" s="0"/>
      <c r="BRS257" s="0"/>
      <c r="BRT257" s="0"/>
      <c r="BRU257" s="0"/>
      <c r="BRV257" s="0"/>
      <c r="BRW257" s="0"/>
      <c r="BRX257" s="0"/>
      <c r="BRY257" s="0"/>
      <c r="BRZ257" s="0"/>
      <c r="BSA257" s="0"/>
      <c r="BSB257" s="0"/>
      <c r="BSC257" s="0"/>
      <c r="BSD257" s="0"/>
      <c r="BSE257" s="0"/>
      <c r="BSF257" s="0"/>
      <c r="BSG257" s="0"/>
      <c r="BSH257" s="0"/>
      <c r="BSI257" s="0"/>
      <c r="BSJ257" s="0"/>
      <c r="BSK257" s="0"/>
      <c r="BSL257" s="0"/>
      <c r="BSM257" s="0"/>
      <c r="BSN257" s="0"/>
      <c r="BSO257" s="0"/>
      <c r="BSP257" s="0"/>
      <c r="BSQ257" s="0"/>
      <c r="BSR257" s="0"/>
      <c r="BSS257" s="0"/>
      <c r="BST257" s="0"/>
      <c r="BSU257" s="0"/>
      <c r="BSV257" s="0"/>
      <c r="BSW257" s="0"/>
      <c r="BSX257" s="0"/>
      <c r="BSY257" s="0"/>
      <c r="BSZ257" s="0"/>
      <c r="BTA257" s="0"/>
      <c r="BTB257" s="0"/>
      <c r="BTC257" s="0"/>
      <c r="BTD257" s="0"/>
      <c r="BTE257" s="0"/>
      <c r="BTF257" s="0"/>
      <c r="BTG257" s="0"/>
      <c r="BTH257" s="0"/>
      <c r="BTI257" s="0"/>
      <c r="BTJ257" s="0"/>
      <c r="BTK257" s="0"/>
      <c r="BTL257" s="0"/>
      <c r="BTM257" s="0"/>
      <c r="BTN257" s="0"/>
      <c r="BTO257" s="0"/>
      <c r="BTP257" s="0"/>
      <c r="BTQ257" s="0"/>
      <c r="BTR257" s="0"/>
      <c r="BTS257" s="0"/>
      <c r="BTT257" s="0"/>
      <c r="BTU257" s="0"/>
      <c r="BTV257" s="0"/>
      <c r="BTW257" s="0"/>
      <c r="BTX257" s="0"/>
      <c r="BTY257" s="0"/>
      <c r="BTZ257" s="0"/>
      <c r="BUA257" s="0"/>
      <c r="BUB257" s="0"/>
      <c r="BUC257" s="0"/>
      <c r="BUD257" s="0"/>
      <c r="BUE257" s="0"/>
      <c r="BUF257" s="0"/>
      <c r="BUG257" s="0"/>
      <c r="BUH257" s="0"/>
      <c r="BUI257" s="0"/>
      <c r="BUJ257" s="0"/>
      <c r="BUK257" s="0"/>
      <c r="BUL257" s="0"/>
      <c r="BUM257" s="0"/>
      <c r="BUN257" s="0"/>
      <c r="BUO257" s="0"/>
      <c r="BUP257" s="0"/>
      <c r="BUQ257" s="0"/>
      <c r="BUR257" s="0"/>
      <c r="BUS257" s="0"/>
      <c r="BUT257" s="0"/>
      <c r="BUU257" s="0"/>
      <c r="BUV257" s="0"/>
      <c r="BUW257" s="0"/>
      <c r="BUX257" s="0"/>
      <c r="BUY257" s="0"/>
      <c r="BUZ257" s="0"/>
      <c r="BVA257" s="0"/>
      <c r="BVB257" s="0"/>
      <c r="BVC257" s="0"/>
      <c r="BVD257" s="0"/>
      <c r="BVE257" s="0"/>
      <c r="BVF257" s="0"/>
      <c r="BVG257" s="0"/>
      <c r="BVH257" s="0"/>
      <c r="BVI257" s="0"/>
      <c r="BVJ257" s="0"/>
      <c r="BVK257" s="0"/>
      <c r="BVL257" s="0"/>
      <c r="BVM257" s="0"/>
      <c r="BVN257" s="0"/>
      <c r="BVO257" s="0"/>
      <c r="BVP257" s="0"/>
      <c r="BVQ257" s="0"/>
      <c r="BVR257" s="0"/>
      <c r="BVS257" s="0"/>
      <c r="BVT257" s="0"/>
      <c r="BVU257" s="0"/>
      <c r="BVV257" s="0"/>
      <c r="BVW257" s="0"/>
      <c r="BVX257" s="0"/>
      <c r="BVY257" s="0"/>
      <c r="BVZ257" s="0"/>
      <c r="BWA257" s="0"/>
      <c r="BWB257" s="0"/>
      <c r="BWC257" s="0"/>
      <c r="BWD257" s="0"/>
      <c r="BWE257" s="0"/>
      <c r="BWF257" s="0"/>
      <c r="BWG257" s="0"/>
      <c r="BWH257" s="0"/>
      <c r="BWI257" s="0"/>
      <c r="BWJ257" s="0"/>
      <c r="BWK257" s="0"/>
      <c r="BWL257" s="0"/>
      <c r="BWM257" s="0"/>
      <c r="BWN257" s="0"/>
      <c r="BWO257" s="0"/>
      <c r="BWP257" s="0"/>
      <c r="BWQ257" s="0"/>
      <c r="BWR257" s="0"/>
      <c r="BWS257" s="0"/>
      <c r="BWT257" s="0"/>
      <c r="BWU257" s="0"/>
      <c r="BWV257" s="0"/>
      <c r="BWW257" s="0"/>
      <c r="BWX257" s="0"/>
      <c r="BWY257" s="0"/>
      <c r="BWZ257" s="0"/>
      <c r="BXA257" s="0"/>
      <c r="BXB257" s="0"/>
      <c r="BXC257" s="0"/>
      <c r="BXD257" s="0"/>
      <c r="BXE257" s="0"/>
      <c r="BXF257" s="0"/>
      <c r="BXG257" s="0"/>
      <c r="BXH257" s="0"/>
      <c r="BXI257" s="0"/>
      <c r="BXJ257" s="0"/>
      <c r="BXK257" s="0"/>
      <c r="BXL257" s="0"/>
      <c r="BXM257" s="0"/>
      <c r="BXN257" s="0"/>
      <c r="BXO257" s="0"/>
      <c r="BXP257" s="0"/>
      <c r="BXQ257" s="0"/>
      <c r="BXR257" s="0"/>
      <c r="BXS257" s="0"/>
      <c r="BXT257" s="0"/>
      <c r="BXU257" s="0"/>
      <c r="BXV257" s="0"/>
      <c r="BXW257" s="0"/>
      <c r="BXX257" s="0"/>
      <c r="BXY257" s="0"/>
      <c r="BXZ257" s="0"/>
      <c r="BYA257" s="0"/>
      <c r="BYB257" s="0"/>
      <c r="BYC257" s="0"/>
      <c r="BYD257" s="0"/>
      <c r="BYE257" s="0"/>
      <c r="BYF257" s="0"/>
      <c r="BYG257" s="0"/>
      <c r="BYH257" s="0"/>
      <c r="BYI257" s="0"/>
      <c r="BYJ257" s="0"/>
      <c r="BYK257" s="0"/>
      <c r="BYL257" s="0"/>
      <c r="BYM257" s="0"/>
      <c r="BYN257" s="0"/>
      <c r="BYO257" s="0"/>
      <c r="BYP257" s="0"/>
      <c r="BYQ257" s="0"/>
      <c r="BYR257" s="0"/>
      <c r="BYS257" s="0"/>
      <c r="BYT257" s="0"/>
      <c r="BYU257" s="0"/>
      <c r="BYV257" s="0"/>
      <c r="BYW257" s="0"/>
      <c r="BYX257" s="0"/>
      <c r="BYY257" s="0"/>
      <c r="BYZ257" s="0"/>
      <c r="BZA257" s="0"/>
      <c r="BZB257" s="0"/>
      <c r="BZC257" s="0"/>
      <c r="BZD257" s="0"/>
      <c r="BZE257" s="0"/>
      <c r="BZF257" s="0"/>
      <c r="BZG257" s="0"/>
      <c r="BZH257" s="0"/>
      <c r="BZI257" s="0"/>
      <c r="BZJ257" s="0"/>
      <c r="BZK257" s="0"/>
      <c r="BZL257" s="0"/>
      <c r="BZM257" s="0"/>
      <c r="BZN257" s="0"/>
      <c r="BZO257" s="0"/>
      <c r="BZP257" s="0"/>
      <c r="BZQ257" s="0"/>
      <c r="BZR257" s="0"/>
      <c r="BZS257" s="0"/>
      <c r="BZT257" s="0"/>
      <c r="BZU257" s="0"/>
      <c r="BZV257" s="0"/>
      <c r="BZW257" s="0"/>
      <c r="BZX257" s="0"/>
      <c r="BZY257" s="0"/>
      <c r="BZZ257" s="0"/>
      <c r="CAA257" s="0"/>
      <c r="CAB257" s="0"/>
      <c r="CAC257" s="0"/>
      <c r="CAD257" s="0"/>
      <c r="CAE257" s="0"/>
      <c r="CAF257" s="0"/>
      <c r="CAG257" s="0"/>
      <c r="CAH257" s="0"/>
      <c r="CAI257" s="0"/>
      <c r="CAJ257" s="0"/>
      <c r="CAK257" s="0"/>
      <c r="CAL257" s="0"/>
      <c r="CAM257" s="0"/>
      <c r="CAN257" s="0"/>
      <c r="CAO257" s="0"/>
      <c r="CAP257" s="0"/>
      <c r="CAQ257" s="0"/>
      <c r="CAR257" s="0"/>
      <c r="CAS257" s="0"/>
      <c r="CAT257" s="0"/>
      <c r="CAU257" s="0"/>
      <c r="CAV257" s="0"/>
      <c r="CAW257" s="0"/>
      <c r="CAX257" s="0"/>
      <c r="CAY257" s="0"/>
      <c r="CAZ257" s="0"/>
      <c r="CBA257" s="0"/>
      <c r="CBB257" s="0"/>
      <c r="CBC257" s="0"/>
      <c r="CBD257" s="0"/>
      <c r="CBE257" s="0"/>
      <c r="CBF257" s="0"/>
      <c r="CBG257" s="0"/>
      <c r="CBH257" s="0"/>
      <c r="CBI257" s="0"/>
      <c r="CBJ257" s="0"/>
      <c r="CBK257" s="0"/>
      <c r="CBL257" s="0"/>
      <c r="CBM257" s="0"/>
      <c r="CBN257" s="0"/>
      <c r="CBO257" s="0"/>
      <c r="CBP257" s="0"/>
      <c r="CBQ257" s="0"/>
      <c r="CBR257" s="0"/>
      <c r="CBS257" s="0"/>
      <c r="CBT257" s="0"/>
      <c r="CBU257" s="0"/>
      <c r="CBV257" s="0"/>
      <c r="CBW257" s="0"/>
      <c r="CBX257" s="0"/>
      <c r="CBY257" s="0"/>
      <c r="CBZ257" s="0"/>
      <c r="CCA257" s="0"/>
      <c r="CCB257" s="0"/>
      <c r="CCC257" s="0"/>
      <c r="CCD257" s="0"/>
      <c r="CCE257" s="0"/>
      <c r="CCF257" s="0"/>
      <c r="CCG257" s="0"/>
      <c r="CCH257" s="0"/>
      <c r="CCI257" s="0"/>
      <c r="CCJ257" s="0"/>
      <c r="CCK257" s="0"/>
      <c r="CCL257" s="0"/>
      <c r="CCM257" s="0"/>
      <c r="CCN257" s="0"/>
      <c r="CCO257" s="0"/>
      <c r="CCP257" s="0"/>
      <c r="CCQ257" s="0"/>
      <c r="CCR257" s="0"/>
      <c r="CCS257" s="0"/>
      <c r="CCT257" s="0"/>
      <c r="CCU257" s="0"/>
      <c r="CCV257" s="0"/>
      <c r="CCW257" s="0"/>
      <c r="CCX257" s="0"/>
      <c r="CCY257" s="0"/>
      <c r="CCZ257" s="0"/>
      <c r="CDA257" s="0"/>
      <c r="CDB257" s="0"/>
      <c r="CDC257" s="0"/>
      <c r="CDD257" s="0"/>
      <c r="CDE257" s="0"/>
      <c r="CDF257" s="0"/>
      <c r="CDG257" s="0"/>
      <c r="CDH257" s="0"/>
      <c r="CDI257" s="0"/>
      <c r="CDJ257" s="0"/>
      <c r="CDK257" s="0"/>
      <c r="CDL257" s="0"/>
      <c r="CDM257" s="0"/>
      <c r="CDN257" s="0"/>
      <c r="CDO257" s="0"/>
      <c r="CDP257" s="0"/>
      <c r="CDQ257" s="0"/>
      <c r="CDR257" s="0"/>
      <c r="CDS257" s="0"/>
      <c r="CDT257" s="0"/>
      <c r="CDU257" s="0"/>
      <c r="CDV257" s="0"/>
      <c r="CDW257" s="0"/>
      <c r="CDX257" s="0"/>
      <c r="CDY257" s="0"/>
      <c r="CDZ257" s="0"/>
      <c r="CEA257" s="0"/>
      <c r="CEB257" s="0"/>
      <c r="CEC257" s="0"/>
      <c r="CED257" s="0"/>
      <c r="CEE257" s="0"/>
      <c r="CEF257" s="0"/>
      <c r="CEG257" s="0"/>
      <c r="CEH257" s="0"/>
      <c r="CEI257" s="0"/>
      <c r="CEJ257" s="0"/>
      <c r="CEK257" s="0"/>
      <c r="CEL257" s="0"/>
      <c r="CEM257" s="0"/>
      <c r="CEN257" s="0"/>
      <c r="CEO257" s="0"/>
      <c r="CEP257" s="0"/>
      <c r="CEQ257" s="0"/>
      <c r="CER257" s="0"/>
      <c r="CES257" s="0"/>
      <c r="CET257" s="0"/>
      <c r="CEU257" s="0"/>
      <c r="CEV257" s="0"/>
      <c r="CEW257" s="0"/>
      <c r="CEX257" s="0"/>
      <c r="CEY257" s="0"/>
      <c r="CEZ257" s="0"/>
      <c r="CFA257" s="0"/>
      <c r="CFB257" s="0"/>
      <c r="CFC257" s="0"/>
      <c r="CFD257" s="0"/>
      <c r="CFE257" s="0"/>
      <c r="CFF257" s="0"/>
      <c r="CFG257" s="0"/>
      <c r="CFH257" s="0"/>
      <c r="CFI257" s="0"/>
      <c r="CFJ257" s="0"/>
      <c r="CFK257" s="0"/>
      <c r="CFL257" s="0"/>
      <c r="CFM257" s="0"/>
      <c r="CFN257" s="0"/>
      <c r="CFO257" s="0"/>
      <c r="CFP257" s="0"/>
      <c r="CFQ257" s="0"/>
      <c r="CFR257" s="0"/>
      <c r="CFS257" s="0"/>
      <c r="CFT257" s="0"/>
      <c r="CFU257" s="0"/>
      <c r="CFV257" s="0"/>
      <c r="CFW257" s="0"/>
      <c r="CFX257" s="0"/>
      <c r="CFY257" s="0"/>
      <c r="CFZ257" s="0"/>
      <c r="CGA257" s="0"/>
      <c r="CGB257" s="0"/>
      <c r="CGC257" s="0"/>
      <c r="CGD257" s="0"/>
      <c r="CGE257" s="0"/>
      <c r="CGF257" s="0"/>
      <c r="CGG257" s="0"/>
      <c r="CGH257" s="0"/>
      <c r="CGI257" s="0"/>
      <c r="CGJ257" s="0"/>
      <c r="CGK257" s="0"/>
      <c r="CGL257" s="0"/>
      <c r="CGM257" s="0"/>
      <c r="CGN257" s="0"/>
      <c r="CGO257" s="0"/>
      <c r="CGP257" s="0"/>
      <c r="CGQ257" s="0"/>
      <c r="CGR257" s="0"/>
      <c r="CGS257" s="0"/>
      <c r="CGT257" s="0"/>
      <c r="CGU257" s="0"/>
      <c r="CGV257" s="0"/>
      <c r="CGW257" s="0"/>
      <c r="CGX257" s="0"/>
      <c r="CGY257" s="0"/>
      <c r="CGZ257" s="0"/>
      <c r="CHA257" s="0"/>
      <c r="CHB257" s="0"/>
      <c r="CHC257" s="0"/>
      <c r="CHD257" s="0"/>
      <c r="CHE257" s="0"/>
      <c r="CHF257" s="0"/>
      <c r="CHG257" s="0"/>
      <c r="CHH257" s="0"/>
      <c r="CHI257" s="0"/>
      <c r="CHJ257" s="0"/>
      <c r="CHK257" s="0"/>
      <c r="CHL257" s="0"/>
      <c r="CHM257" s="0"/>
      <c r="CHN257" s="0"/>
      <c r="CHO257" s="0"/>
      <c r="CHP257" s="0"/>
      <c r="CHQ257" s="0"/>
      <c r="CHR257" s="0"/>
      <c r="CHS257" s="0"/>
      <c r="CHT257" s="0"/>
      <c r="CHU257" s="0"/>
      <c r="CHV257" s="0"/>
      <c r="CHW257" s="0"/>
      <c r="CHX257" s="0"/>
      <c r="CHY257" s="0"/>
      <c r="CHZ257" s="0"/>
      <c r="CIA257" s="0"/>
      <c r="CIB257" s="0"/>
      <c r="CIC257" s="0"/>
      <c r="CID257" s="0"/>
      <c r="CIE257" s="0"/>
      <c r="CIF257" s="0"/>
      <c r="CIG257" s="0"/>
      <c r="CIH257" s="0"/>
      <c r="CII257" s="0"/>
      <c r="CIJ257" s="0"/>
      <c r="CIK257" s="0"/>
      <c r="CIL257" s="0"/>
      <c r="CIM257" s="0"/>
      <c r="CIN257" s="0"/>
      <c r="CIO257" s="0"/>
      <c r="CIP257" s="0"/>
      <c r="CIQ257" s="0"/>
      <c r="CIR257" s="0"/>
      <c r="CIS257" s="0"/>
      <c r="CIT257" s="0"/>
      <c r="CIU257" s="0"/>
      <c r="CIV257" s="0"/>
      <c r="CIW257" s="0"/>
      <c r="CIX257" s="0"/>
      <c r="CIY257" s="0"/>
      <c r="CIZ257" s="0"/>
      <c r="CJA257" s="0"/>
      <c r="CJB257" s="0"/>
      <c r="CJC257" s="0"/>
      <c r="CJD257" s="0"/>
      <c r="CJE257" s="0"/>
      <c r="CJF257" s="0"/>
      <c r="CJG257" s="0"/>
      <c r="CJH257" s="0"/>
      <c r="CJI257" s="0"/>
      <c r="CJJ257" s="0"/>
      <c r="CJK257" s="0"/>
      <c r="CJL257" s="0"/>
      <c r="CJM257" s="0"/>
      <c r="CJN257" s="0"/>
      <c r="CJO257" s="0"/>
      <c r="CJP257" s="0"/>
      <c r="CJQ257" s="0"/>
      <c r="CJR257" s="0"/>
      <c r="CJS257" s="0"/>
      <c r="CJT257" s="0"/>
      <c r="CJU257" s="0"/>
      <c r="CJV257" s="0"/>
      <c r="CJW257" s="0"/>
      <c r="CJX257" s="0"/>
      <c r="CJY257" s="0"/>
      <c r="CJZ257" s="0"/>
      <c r="CKA257" s="0"/>
      <c r="CKB257" s="0"/>
      <c r="CKC257" s="0"/>
      <c r="CKD257" s="0"/>
      <c r="CKE257" s="0"/>
      <c r="CKF257" s="0"/>
      <c r="CKG257" s="0"/>
      <c r="CKH257" s="0"/>
      <c r="CKI257" s="0"/>
      <c r="CKJ257" s="0"/>
      <c r="CKK257" s="0"/>
      <c r="CKL257" s="0"/>
      <c r="CKM257" s="0"/>
      <c r="CKN257" s="0"/>
      <c r="CKO257" s="0"/>
      <c r="CKP257" s="0"/>
      <c r="CKQ257" s="0"/>
      <c r="CKR257" s="0"/>
      <c r="CKS257" s="0"/>
      <c r="CKT257" s="0"/>
      <c r="CKU257" s="0"/>
      <c r="CKV257" s="0"/>
      <c r="CKW257" s="0"/>
      <c r="CKX257" s="0"/>
      <c r="CKY257" s="0"/>
      <c r="CKZ257" s="0"/>
      <c r="CLA257" s="0"/>
      <c r="CLB257" s="0"/>
      <c r="CLC257" s="0"/>
      <c r="CLD257" s="0"/>
      <c r="CLE257" s="0"/>
      <c r="CLF257" s="0"/>
      <c r="CLG257" s="0"/>
      <c r="CLH257" s="0"/>
      <c r="CLI257" s="0"/>
      <c r="CLJ257" s="0"/>
      <c r="CLK257" s="0"/>
      <c r="CLL257" s="0"/>
      <c r="CLM257" s="0"/>
      <c r="CLN257" s="0"/>
      <c r="CLO257" s="0"/>
      <c r="CLP257" s="0"/>
      <c r="CLQ257" s="0"/>
      <c r="CLR257" s="0"/>
      <c r="CLS257" s="0"/>
      <c r="CLT257" s="0"/>
      <c r="CLU257" s="0"/>
      <c r="CLV257" s="0"/>
      <c r="CLW257" s="0"/>
      <c r="CLX257" s="0"/>
      <c r="CLY257" s="0"/>
      <c r="CLZ257" s="0"/>
      <c r="CMA257" s="0"/>
      <c r="CMB257" s="0"/>
      <c r="CMC257" s="0"/>
      <c r="CMD257" s="0"/>
      <c r="CME257" s="0"/>
      <c r="CMF257" s="0"/>
      <c r="CMG257" s="0"/>
      <c r="CMH257" s="0"/>
      <c r="CMI257" s="0"/>
      <c r="CMJ257" s="0"/>
      <c r="CMK257" s="0"/>
      <c r="CML257" s="0"/>
      <c r="CMM257" s="0"/>
      <c r="CMN257" s="0"/>
      <c r="CMO257" s="0"/>
      <c r="CMP257" s="0"/>
      <c r="CMQ257" s="0"/>
      <c r="CMR257" s="0"/>
      <c r="CMS257" s="0"/>
      <c r="CMT257" s="0"/>
      <c r="CMU257" s="0"/>
      <c r="CMV257" s="0"/>
      <c r="CMW257" s="0"/>
      <c r="CMX257" s="0"/>
      <c r="CMY257" s="0"/>
      <c r="CMZ257" s="0"/>
      <c r="CNA257" s="0"/>
      <c r="CNB257" s="0"/>
      <c r="CNC257" s="0"/>
      <c r="CND257" s="0"/>
      <c r="CNE257" s="0"/>
      <c r="CNF257" s="0"/>
      <c r="CNG257" s="0"/>
      <c r="CNH257" s="0"/>
      <c r="CNI257" s="0"/>
      <c r="CNJ257" s="0"/>
      <c r="CNK257" s="0"/>
      <c r="CNL257" s="0"/>
      <c r="CNM257" s="0"/>
      <c r="CNN257" s="0"/>
      <c r="CNO257" s="0"/>
      <c r="CNP257" s="0"/>
      <c r="CNQ257" s="0"/>
      <c r="CNR257" s="0"/>
      <c r="CNS257" s="0"/>
      <c r="CNT257" s="0"/>
      <c r="CNU257" s="0"/>
      <c r="CNV257" s="0"/>
      <c r="CNW257" s="0"/>
      <c r="CNX257" s="0"/>
      <c r="CNY257" s="0"/>
      <c r="CNZ257" s="0"/>
      <c r="COA257" s="0"/>
      <c r="COB257" s="0"/>
      <c r="COC257" s="0"/>
      <c r="COD257" s="0"/>
      <c r="COE257" s="0"/>
      <c r="COF257" s="0"/>
      <c r="COG257" s="0"/>
      <c r="COH257" s="0"/>
      <c r="COI257" s="0"/>
      <c r="COJ257" s="0"/>
      <c r="COK257" s="0"/>
      <c r="COL257" s="0"/>
      <c r="COM257" s="0"/>
      <c r="CON257" s="0"/>
      <c r="COO257" s="0"/>
      <c r="COP257" s="0"/>
      <c r="COQ257" s="0"/>
      <c r="COR257" s="0"/>
      <c r="COS257" s="0"/>
      <c r="COT257" s="0"/>
      <c r="COU257" s="0"/>
      <c r="COV257" s="0"/>
      <c r="COW257" s="0"/>
      <c r="COX257" s="0"/>
      <c r="COY257" s="0"/>
      <c r="COZ257" s="0"/>
      <c r="CPA257" s="0"/>
      <c r="CPB257" s="0"/>
      <c r="CPC257" s="0"/>
      <c r="CPD257" s="0"/>
      <c r="CPE257" s="0"/>
      <c r="CPF257" s="0"/>
      <c r="CPG257" s="0"/>
      <c r="CPH257" s="0"/>
      <c r="CPI257" s="0"/>
      <c r="CPJ257" s="0"/>
      <c r="CPK257" s="0"/>
      <c r="CPL257" s="0"/>
      <c r="CPM257" s="0"/>
      <c r="CPN257" s="0"/>
      <c r="CPO257" s="0"/>
      <c r="CPP257" s="0"/>
      <c r="CPQ257" s="0"/>
      <c r="CPR257" s="0"/>
      <c r="CPS257" s="0"/>
      <c r="CPT257" s="0"/>
      <c r="CPU257" s="0"/>
      <c r="CPV257" s="0"/>
      <c r="CPW257" s="0"/>
      <c r="CPX257" s="0"/>
      <c r="CPY257" s="0"/>
      <c r="CPZ257" s="0"/>
      <c r="CQA257" s="0"/>
      <c r="CQB257" s="0"/>
      <c r="CQC257" s="0"/>
      <c r="CQD257" s="0"/>
      <c r="CQE257" s="0"/>
      <c r="CQF257" s="0"/>
      <c r="CQG257" s="0"/>
      <c r="CQH257" s="0"/>
      <c r="CQI257" s="0"/>
      <c r="CQJ257" s="0"/>
      <c r="CQK257" s="0"/>
      <c r="CQL257" s="0"/>
      <c r="CQM257" s="0"/>
      <c r="CQN257" s="0"/>
      <c r="CQO257" s="0"/>
      <c r="CQP257" s="0"/>
      <c r="CQQ257" s="0"/>
      <c r="CQR257" s="0"/>
      <c r="CQS257" s="0"/>
      <c r="CQT257" s="0"/>
      <c r="CQU257" s="0"/>
      <c r="CQV257" s="0"/>
      <c r="CQW257" s="0"/>
      <c r="CQX257" s="0"/>
      <c r="CQY257" s="0"/>
      <c r="CQZ257" s="0"/>
      <c r="CRA257" s="0"/>
      <c r="CRB257" s="0"/>
      <c r="CRC257" s="0"/>
      <c r="CRD257" s="0"/>
      <c r="CRE257" s="0"/>
      <c r="CRF257" s="0"/>
      <c r="CRG257" s="0"/>
      <c r="CRH257" s="0"/>
      <c r="CRI257" s="0"/>
      <c r="CRJ257" s="0"/>
      <c r="CRK257" s="0"/>
      <c r="CRL257" s="0"/>
      <c r="CRM257" s="0"/>
      <c r="CRN257" s="0"/>
      <c r="CRO257" s="0"/>
      <c r="CRP257" s="0"/>
      <c r="CRQ257" s="0"/>
      <c r="CRR257" s="0"/>
      <c r="CRS257" s="0"/>
      <c r="CRT257" s="0"/>
      <c r="CRU257" s="0"/>
      <c r="CRV257" s="0"/>
      <c r="CRW257" s="0"/>
      <c r="CRX257" s="0"/>
      <c r="CRY257" s="0"/>
      <c r="CRZ257" s="0"/>
      <c r="CSA257" s="0"/>
      <c r="CSB257" s="0"/>
      <c r="CSC257" s="0"/>
      <c r="CSD257" s="0"/>
      <c r="CSE257" s="0"/>
      <c r="CSF257" s="0"/>
      <c r="CSG257" s="0"/>
      <c r="CSH257" s="0"/>
      <c r="CSI257" s="0"/>
      <c r="CSJ257" s="0"/>
      <c r="CSK257" s="0"/>
      <c r="CSL257" s="0"/>
      <c r="CSM257" s="0"/>
      <c r="CSN257" s="0"/>
      <c r="CSO257" s="0"/>
      <c r="CSP257" s="0"/>
      <c r="CSQ257" s="0"/>
      <c r="CSR257" s="0"/>
      <c r="CSS257" s="0"/>
      <c r="CST257" s="0"/>
      <c r="CSU257" s="0"/>
      <c r="CSV257" s="0"/>
      <c r="CSW257" s="0"/>
      <c r="CSX257" s="0"/>
      <c r="CSY257" s="0"/>
      <c r="CSZ257" s="0"/>
      <c r="CTA257" s="0"/>
      <c r="CTB257" s="0"/>
      <c r="CTC257" s="0"/>
      <c r="CTD257" s="0"/>
      <c r="CTE257" s="0"/>
      <c r="CTF257" s="0"/>
      <c r="CTG257" s="0"/>
      <c r="CTH257" s="0"/>
      <c r="CTI257" s="0"/>
      <c r="CTJ257" s="0"/>
      <c r="CTK257" s="0"/>
      <c r="CTL257" s="0"/>
      <c r="CTM257" s="0"/>
      <c r="CTN257" s="0"/>
      <c r="CTO257" s="0"/>
      <c r="CTP257" s="0"/>
      <c r="CTQ257" s="0"/>
      <c r="CTR257" s="0"/>
      <c r="CTS257" s="0"/>
      <c r="CTT257" s="0"/>
      <c r="CTU257" s="0"/>
      <c r="CTV257" s="0"/>
      <c r="CTW257" s="0"/>
      <c r="CTX257" s="0"/>
      <c r="CTY257" s="0"/>
      <c r="CTZ257" s="0"/>
      <c r="CUA257" s="0"/>
      <c r="CUB257" s="0"/>
      <c r="CUC257" s="0"/>
      <c r="CUD257" s="0"/>
      <c r="CUE257" s="0"/>
      <c r="CUF257" s="0"/>
      <c r="CUG257" s="0"/>
      <c r="CUH257" s="0"/>
      <c r="CUI257" s="0"/>
      <c r="CUJ257" s="0"/>
      <c r="CUK257" s="0"/>
      <c r="CUL257" s="0"/>
      <c r="CUM257" s="0"/>
      <c r="CUN257" s="0"/>
      <c r="CUO257" s="0"/>
      <c r="CUP257" s="0"/>
      <c r="CUQ257" s="0"/>
      <c r="CUR257" s="0"/>
      <c r="CUS257" s="0"/>
      <c r="CUT257" s="0"/>
      <c r="CUU257" s="0"/>
      <c r="CUV257" s="0"/>
      <c r="CUW257" s="0"/>
      <c r="CUX257" s="0"/>
      <c r="CUY257" s="0"/>
      <c r="CUZ257" s="0"/>
      <c r="CVA257" s="0"/>
      <c r="CVB257" s="0"/>
      <c r="CVC257" s="0"/>
      <c r="CVD257" s="0"/>
      <c r="CVE257" s="0"/>
      <c r="CVF257" s="0"/>
      <c r="CVG257" s="0"/>
      <c r="CVH257" s="0"/>
      <c r="CVI257" s="0"/>
      <c r="CVJ257" s="0"/>
      <c r="CVK257" s="0"/>
      <c r="CVL257" s="0"/>
      <c r="CVM257" s="0"/>
      <c r="CVN257" s="0"/>
      <c r="CVO257" s="0"/>
      <c r="CVP257" s="0"/>
      <c r="CVQ257" s="0"/>
      <c r="CVR257" s="0"/>
      <c r="CVS257" s="0"/>
      <c r="CVT257" s="0"/>
      <c r="CVU257" s="0"/>
      <c r="CVV257" s="0"/>
      <c r="CVW257" s="0"/>
      <c r="CVX257" s="0"/>
      <c r="CVY257" s="0"/>
      <c r="CVZ257" s="0"/>
      <c r="CWA257" s="0"/>
      <c r="CWB257" s="0"/>
      <c r="CWC257" s="0"/>
      <c r="CWD257" s="0"/>
      <c r="CWE257" s="0"/>
      <c r="CWF257" s="0"/>
      <c r="CWG257" s="0"/>
      <c r="CWH257" s="0"/>
      <c r="CWI257" s="0"/>
      <c r="CWJ257" s="0"/>
      <c r="CWK257" s="0"/>
      <c r="CWL257" s="0"/>
      <c r="CWM257" s="0"/>
      <c r="CWN257" s="0"/>
      <c r="CWO257" s="0"/>
      <c r="CWP257" s="0"/>
      <c r="CWQ257" s="0"/>
      <c r="CWR257" s="0"/>
      <c r="CWS257" s="0"/>
      <c r="CWT257" s="0"/>
      <c r="CWU257" s="0"/>
      <c r="CWV257" s="0"/>
      <c r="CWW257" s="0"/>
      <c r="CWX257" s="0"/>
      <c r="CWY257" s="0"/>
      <c r="CWZ257" s="0"/>
      <c r="CXA257" s="0"/>
      <c r="CXB257" s="0"/>
      <c r="CXC257" s="0"/>
      <c r="CXD257" s="0"/>
      <c r="CXE257" s="0"/>
      <c r="CXF257" s="0"/>
      <c r="CXG257" s="0"/>
      <c r="CXH257" s="0"/>
      <c r="CXI257" s="0"/>
      <c r="CXJ257" s="0"/>
      <c r="CXK257" s="0"/>
      <c r="CXL257" s="0"/>
      <c r="CXM257" s="0"/>
      <c r="CXN257" s="0"/>
      <c r="CXO257" s="0"/>
      <c r="CXP257" s="0"/>
      <c r="CXQ257" s="0"/>
      <c r="CXR257" s="0"/>
      <c r="CXS257" s="0"/>
      <c r="CXT257" s="0"/>
      <c r="CXU257" s="0"/>
      <c r="CXV257" s="0"/>
      <c r="CXW257" s="0"/>
      <c r="CXX257" s="0"/>
      <c r="CXY257" s="0"/>
      <c r="CXZ257" s="0"/>
      <c r="CYA257" s="0"/>
      <c r="CYB257" s="0"/>
      <c r="CYC257" s="0"/>
      <c r="CYD257" s="0"/>
      <c r="CYE257" s="0"/>
      <c r="CYF257" s="0"/>
      <c r="CYG257" s="0"/>
      <c r="CYH257" s="0"/>
      <c r="CYI257" s="0"/>
      <c r="CYJ257" s="0"/>
      <c r="CYK257" s="0"/>
      <c r="CYL257" s="0"/>
      <c r="CYM257" s="0"/>
      <c r="CYN257" s="0"/>
      <c r="CYO257" s="0"/>
      <c r="CYP257" s="0"/>
      <c r="CYQ257" s="0"/>
      <c r="CYR257" s="0"/>
      <c r="CYS257" s="0"/>
      <c r="CYT257" s="0"/>
      <c r="CYU257" s="0"/>
      <c r="CYV257" s="0"/>
      <c r="CYW257" s="0"/>
      <c r="CYX257" s="0"/>
      <c r="CYY257" s="0"/>
      <c r="CYZ257" s="0"/>
      <c r="CZA257" s="0"/>
      <c r="CZB257" s="0"/>
      <c r="CZC257" s="0"/>
      <c r="CZD257" s="0"/>
      <c r="CZE257" s="0"/>
      <c r="CZF257" s="0"/>
      <c r="CZG257" s="0"/>
      <c r="CZH257" s="0"/>
      <c r="CZI257" s="0"/>
      <c r="CZJ257" s="0"/>
      <c r="CZK257" s="0"/>
      <c r="CZL257" s="0"/>
      <c r="CZM257" s="0"/>
      <c r="CZN257" s="0"/>
      <c r="CZO257" s="0"/>
      <c r="CZP257" s="0"/>
      <c r="CZQ257" s="0"/>
      <c r="CZR257" s="0"/>
      <c r="CZS257" s="0"/>
      <c r="CZT257" s="0"/>
      <c r="CZU257" s="0"/>
      <c r="CZV257" s="0"/>
      <c r="CZW257" s="0"/>
      <c r="CZX257" s="0"/>
      <c r="CZY257" s="0"/>
      <c r="CZZ257" s="0"/>
      <c r="DAA257" s="0"/>
      <c r="DAB257" s="0"/>
      <c r="DAC257" s="0"/>
      <c r="DAD257" s="0"/>
      <c r="DAE257" s="0"/>
      <c r="DAF257" s="0"/>
      <c r="DAG257" s="0"/>
      <c r="DAH257" s="0"/>
      <c r="DAI257" s="0"/>
      <c r="DAJ257" s="0"/>
      <c r="DAK257" s="0"/>
      <c r="DAL257" s="0"/>
      <c r="DAM257" s="0"/>
      <c r="DAN257" s="0"/>
      <c r="DAO257" s="0"/>
      <c r="DAP257" s="0"/>
      <c r="DAQ257" s="0"/>
      <c r="DAR257" s="0"/>
      <c r="DAS257" s="0"/>
      <c r="DAT257" s="0"/>
      <c r="DAU257" s="0"/>
      <c r="DAV257" s="0"/>
      <c r="DAW257" s="0"/>
      <c r="DAX257" s="0"/>
      <c r="DAY257" s="0"/>
      <c r="DAZ257" s="0"/>
      <c r="DBA257" s="0"/>
      <c r="DBB257" s="0"/>
      <c r="DBC257" s="0"/>
      <c r="DBD257" s="0"/>
      <c r="DBE257" s="0"/>
      <c r="DBF257" s="0"/>
      <c r="DBG257" s="0"/>
      <c r="DBH257" s="0"/>
      <c r="DBI257" s="0"/>
      <c r="DBJ257" s="0"/>
      <c r="DBK257" s="0"/>
      <c r="DBL257" s="0"/>
      <c r="DBM257" s="0"/>
      <c r="DBN257" s="0"/>
      <c r="DBO257" s="0"/>
      <c r="DBP257" s="0"/>
      <c r="DBQ257" s="0"/>
      <c r="DBR257" s="0"/>
      <c r="DBS257" s="0"/>
      <c r="DBT257" s="0"/>
      <c r="DBU257" s="0"/>
      <c r="DBV257" s="0"/>
      <c r="DBW257" s="0"/>
      <c r="DBX257" s="0"/>
      <c r="DBY257" s="0"/>
      <c r="DBZ257" s="0"/>
      <c r="DCA257" s="0"/>
      <c r="DCB257" s="0"/>
      <c r="DCC257" s="0"/>
      <c r="DCD257" s="0"/>
      <c r="DCE257" s="0"/>
      <c r="DCF257" s="0"/>
      <c r="DCG257" s="0"/>
      <c r="DCH257" s="0"/>
      <c r="DCI257" s="0"/>
      <c r="DCJ257" s="0"/>
      <c r="DCK257" s="0"/>
      <c r="DCL257" s="0"/>
      <c r="DCM257" s="0"/>
      <c r="DCN257" s="0"/>
      <c r="DCO257" s="0"/>
      <c r="DCP257" s="0"/>
      <c r="DCQ257" s="0"/>
      <c r="DCR257" s="0"/>
      <c r="DCS257" s="0"/>
      <c r="DCT257" s="0"/>
      <c r="DCU257" s="0"/>
      <c r="DCV257" s="0"/>
      <c r="DCW257" s="0"/>
      <c r="DCX257" s="0"/>
      <c r="DCY257" s="0"/>
      <c r="DCZ257" s="0"/>
      <c r="DDA257" s="0"/>
      <c r="DDB257" s="0"/>
      <c r="DDC257" s="0"/>
      <c r="DDD257" s="0"/>
      <c r="DDE257" s="0"/>
      <c r="DDF257" s="0"/>
      <c r="DDG257" s="0"/>
      <c r="DDH257" s="0"/>
      <c r="DDI257" s="0"/>
      <c r="DDJ257" s="0"/>
      <c r="DDK257" s="0"/>
      <c r="DDL257" s="0"/>
      <c r="DDM257" s="0"/>
      <c r="DDN257" s="0"/>
      <c r="DDO257" s="0"/>
      <c r="DDP257" s="0"/>
      <c r="DDQ257" s="0"/>
      <c r="DDR257" s="0"/>
      <c r="DDS257" s="0"/>
      <c r="DDT257" s="0"/>
      <c r="DDU257" s="0"/>
      <c r="DDV257" s="0"/>
      <c r="DDW257" s="0"/>
      <c r="DDX257" s="0"/>
      <c r="DDY257" s="0"/>
      <c r="DDZ257" s="0"/>
      <c r="DEA257" s="0"/>
      <c r="DEB257" s="0"/>
      <c r="DEC257" s="0"/>
      <c r="DED257" s="0"/>
      <c r="DEE257" s="0"/>
      <c r="DEF257" s="0"/>
      <c r="DEG257" s="0"/>
      <c r="DEH257" s="0"/>
      <c r="DEI257" s="0"/>
      <c r="DEJ257" s="0"/>
      <c r="DEK257" s="0"/>
      <c r="DEL257" s="0"/>
      <c r="DEM257" s="0"/>
      <c r="DEN257" s="0"/>
      <c r="DEO257" s="0"/>
      <c r="DEP257" s="0"/>
      <c r="DEQ257" s="0"/>
      <c r="DER257" s="0"/>
      <c r="DES257" s="0"/>
      <c r="DET257" s="0"/>
      <c r="DEU257" s="0"/>
      <c r="DEV257" s="0"/>
      <c r="DEW257" s="0"/>
      <c r="DEX257" s="0"/>
      <c r="DEY257" s="0"/>
      <c r="DEZ257" s="0"/>
      <c r="DFA257" s="0"/>
      <c r="DFB257" s="0"/>
      <c r="DFC257" s="0"/>
      <c r="DFD257" s="0"/>
      <c r="DFE257" s="0"/>
      <c r="DFF257" s="0"/>
      <c r="DFG257" s="0"/>
      <c r="DFH257" s="0"/>
      <c r="DFI257" s="0"/>
      <c r="DFJ257" s="0"/>
      <c r="DFK257" s="0"/>
      <c r="DFL257" s="0"/>
      <c r="DFM257" s="0"/>
      <c r="DFN257" s="0"/>
      <c r="DFO257" s="0"/>
      <c r="DFP257" s="0"/>
      <c r="DFQ257" s="0"/>
      <c r="DFR257" s="0"/>
      <c r="DFS257" s="0"/>
      <c r="DFT257" s="0"/>
      <c r="DFU257" s="0"/>
      <c r="DFV257" s="0"/>
      <c r="DFW257" s="0"/>
      <c r="DFX257" s="0"/>
      <c r="DFY257" s="0"/>
      <c r="DFZ257" s="0"/>
      <c r="DGA257" s="0"/>
      <c r="DGB257" s="0"/>
      <c r="DGC257" s="0"/>
      <c r="DGD257" s="0"/>
      <c r="DGE257" s="0"/>
      <c r="DGF257" s="0"/>
      <c r="DGG257" s="0"/>
      <c r="DGH257" s="0"/>
      <c r="DGI257" s="0"/>
      <c r="DGJ257" s="0"/>
      <c r="DGK257" s="0"/>
      <c r="DGL257" s="0"/>
      <c r="DGM257" s="0"/>
      <c r="DGN257" s="0"/>
      <c r="DGO257" s="0"/>
      <c r="DGP257" s="0"/>
      <c r="DGQ257" s="0"/>
      <c r="DGR257" s="0"/>
      <c r="DGS257" s="0"/>
      <c r="DGT257" s="0"/>
      <c r="DGU257" s="0"/>
      <c r="DGV257" s="0"/>
      <c r="DGW257" s="0"/>
      <c r="DGX257" s="0"/>
      <c r="DGY257" s="0"/>
      <c r="DGZ257" s="0"/>
      <c r="DHA257" s="0"/>
      <c r="DHB257" s="0"/>
      <c r="DHC257" s="0"/>
      <c r="DHD257" s="0"/>
      <c r="DHE257" s="0"/>
      <c r="DHF257" s="0"/>
      <c r="DHG257" s="0"/>
      <c r="DHH257" s="0"/>
      <c r="DHI257" s="0"/>
      <c r="DHJ257" s="0"/>
      <c r="DHK257" s="0"/>
      <c r="DHL257" s="0"/>
      <c r="DHM257" s="0"/>
      <c r="DHN257" s="0"/>
      <c r="DHO257" s="0"/>
      <c r="DHP257" s="0"/>
      <c r="DHQ257" s="0"/>
      <c r="DHR257" s="0"/>
      <c r="DHS257" s="0"/>
      <c r="DHT257" s="0"/>
      <c r="DHU257" s="0"/>
      <c r="DHV257" s="0"/>
      <c r="DHW257" s="0"/>
      <c r="DHX257" s="0"/>
      <c r="DHY257" s="0"/>
      <c r="DHZ257" s="0"/>
      <c r="DIA257" s="0"/>
      <c r="DIB257" s="0"/>
      <c r="DIC257" s="0"/>
      <c r="DID257" s="0"/>
      <c r="DIE257" s="0"/>
      <c r="DIF257" s="0"/>
      <c r="DIG257" s="0"/>
      <c r="DIH257" s="0"/>
      <c r="DII257" s="0"/>
      <c r="DIJ257" s="0"/>
      <c r="DIK257" s="0"/>
      <c r="DIL257" s="0"/>
      <c r="DIM257" s="0"/>
      <c r="DIN257" s="0"/>
      <c r="DIO257" s="0"/>
      <c r="DIP257" s="0"/>
      <c r="DIQ257" s="0"/>
      <c r="DIR257" s="0"/>
      <c r="DIS257" s="0"/>
      <c r="DIT257" s="0"/>
      <c r="DIU257" s="0"/>
      <c r="DIV257" s="0"/>
      <c r="DIW257" s="0"/>
      <c r="DIX257" s="0"/>
      <c r="DIY257" s="0"/>
      <c r="DIZ257" s="0"/>
      <c r="DJA257" s="0"/>
      <c r="DJB257" s="0"/>
      <c r="DJC257" s="0"/>
      <c r="DJD257" s="0"/>
      <c r="DJE257" s="0"/>
      <c r="DJF257" s="0"/>
      <c r="DJG257" s="0"/>
      <c r="DJH257" s="0"/>
      <c r="DJI257" s="0"/>
      <c r="DJJ257" s="0"/>
      <c r="DJK257" s="0"/>
      <c r="DJL257" s="0"/>
      <c r="DJM257" s="0"/>
      <c r="DJN257" s="0"/>
      <c r="DJO257" s="0"/>
      <c r="DJP257" s="0"/>
      <c r="DJQ257" s="0"/>
      <c r="DJR257" s="0"/>
      <c r="DJS257" s="0"/>
      <c r="DJT257" s="0"/>
      <c r="DJU257" s="0"/>
      <c r="DJV257" s="0"/>
      <c r="DJW257" s="0"/>
      <c r="DJX257" s="0"/>
      <c r="DJY257" s="0"/>
      <c r="DJZ257" s="0"/>
      <c r="DKA257" s="0"/>
      <c r="DKB257" s="0"/>
      <c r="DKC257" s="0"/>
      <c r="DKD257" s="0"/>
      <c r="DKE257" s="0"/>
      <c r="DKF257" s="0"/>
      <c r="DKG257" s="0"/>
      <c r="DKH257" s="0"/>
      <c r="DKI257" s="0"/>
      <c r="DKJ257" s="0"/>
      <c r="DKK257" s="0"/>
      <c r="DKL257" s="0"/>
      <c r="DKM257" s="0"/>
      <c r="DKN257" s="0"/>
      <c r="DKO257" s="0"/>
      <c r="DKP257" s="0"/>
      <c r="DKQ257" s="0"/>
      <c r="DKR257" s="0"/>
      <c r="DKS257" s="0"/>
      <c r="DKT257" s="0"/>
      <c r="DKU257" s="0"/>
      <c r="DKV257" s="0"/>
      <c r="DKW257" s="0"/>
      <c r="DKX257" s="0"/>
      <c r="DKY257" s="0"/>
      <c r="DKZ257" s="0"/>
      <c r="DLA257" s="0"/>
      <c r="DLB257" s="0"/>
      <c r="DLC257" s="0"/>
      <c r="DLD257" s="0"/>
      <c r="DLE257" s="0"/>
      <c r="DLF257" s="0"/>
      <c r="DLG257" s="0"/>
      <c r="DLH257" s="0"/>
      <c r="DLI257" s="0"/>
      <c r="DLJ257" s="0"/>
      <c r="DLK257" s="0"/>
      <c r="DLL257" s="0"/>
      <c r="DLM257" s="0"/>
      <c r="DLN257" s="0"/>
      <c r="DLO257" s="0"/>
      <c r="DLP257" s="0"/>
      <c r="DLQ257" s="0"/>
      <c r="DLR257" s="0"/>
      <c r="DLS257" s="0"/>
      <c r="DLT257" s="0"/>
      <c r="DLU257" s="0"/>
      <c r="DLV257" s="0"/>
      <c r="DLW257" s="0"/>
      <c r="DLX257" s="0"/>
      <c r="DLY257" s="0"/>
      <c r="DLZ257" s="0"/>
      <c r="DMA257" s="0"/>
      <c r="DMB257" s="0"/>
      <c r="DMC257" s="0"/>
      <c r="DMD257" s="0"/>
      <c r="DME257" s="0"/>
      <c r="DMF257" s="0"/>
      <c r="DMG257" s="0"/>
      <c r="DMH257" s="0"/>
      <c r="DMI257" s="0"/>
      <c r="DMJ257" s="0"/>
      <c r="DMK257" s="0"/>
      <c r="DML257" s="0"/>
      <c r="DMM257" s="0"/>
      <c r="DMN257" s="0"/>
      <c r="DMO257" s="0"/>
      <c r="DMP257" s="0"/>
      <c r="DMQ257" s="0"/>
      <c r="DMR257" s="0"/>
      <c r="DMS257" s="0"/>
      <c r="DMT257" s="0"/>
      <c r="DMU257" s="0"/>
      <c r="DMV257" s="0"/>
      <c r="DMW257" s="0"/>
      <c r="DMX257" s="0"/>
      <c r="DMY257" s="0"/>
      <c r="DMZ257" s="0"/>
      <c r="DNA257" s="0"/>
      <c r="DNB257" s="0"/>
      <c r="DNC257" s="0"/>
      <c r="DND257" s="0"/>
      <c r="DNE257" s="0"/>
      <c r="DNF257" s="0"/>
      <c r="DNG257" s="0"/>
      <c r="DNH257" s="0"/>
      <c r="DNI257" s="0"/>
      <c r="DNJ257" s="0"/>
      <c r="DNK257" s="0"/>
      <c r="DNL257" s="0"/>
      <c r="DNM257" s="0"/>
      <c r="DNN257" s="0"/>
      <c r="DNO257" s="0"/>
      <c r="DNP257" s="0"/>
      <c r="DNQ257" s="0"/>
      <c r="DNR257" s="0"/>
      <c r="DNS257" s="0"/>
      <c r="DNT257" s="0"/>
      <c r="DNU257" s="0"/>
      <c r="DNV257" s="0"/>
      <c r="DNW257" s="0"/>
      <c r="DNX257" s="0"/>
      <c r="DNY257" s="0"/>
      <c r="DNZ257" s="0"/>
      <c r="DOA257" s="0"/>
      <c r="DOB257" s="0"/>
      <c r="DOC257" s="0"/>
      <c r="DOD257" s="0"/>
      <c r="DOE257" s="0"/>
      <c r="DOF257" s="0"/>
      <c r="DOG257" s="0"/>
      <c r="DOH257" s="0"/>
      <c r="DOI257" s="0"/>
      <c r="DOJ257" s="0"/>
      <c r="DOK257" s="0"/>
      <c r="DOL257" s="0"/>
      <c r="DOM257" s="0"/>
      <c r="DON257" s="0"/>
      <c r="DOO257" s="0"/>
      <c r="DOP257" s="0"/>
      <c r="DOQ257" s="0"/>
      <c r="DOR257" s="0"/>
      <c r="DOS257" s="0"/>
      <c r="DOT257" s="0"/>
      <c r="DOU257" s="0"/>
      <c r="DOV257" s="0"/>
      <c r="DOW257" s="0"/>
      <c r="DOX257" s="0"/>
      <c r="DOY257" s="0"/>
      <c r="DOZ257" s="0"/>
      <c r="DPA257" s="0"/>
      <c r="DPB257" s="0"/>
      <c r="DPC257" s="0"/>
      <c r="DPD257" s="0"/>
      <c r="DPE257" s="0"/>
      <c r="DPF257" s="0"/>
      <c r="DPG257" s="0"/>
      <c r="DPH257" s="0"/>
      <c r="DPI257" s="0"/>
      <c r="DPJ257" s="0"/>
      <c r="DPK257" s="0"/>
      <c r="DPL257" s="0"/>
      <c r="DPM257" s="0"/>
      <c r="DPN257" s="0"/>
      <c r="DPO257" s="0"/>
      <c r="DPP257" s="0"/>
      <c r="DPQ257" s="0"/>
      <c r="DPR257" s="0"/>
      <c r="DPS257" s="0"/>
      <c r="DPT257" s="0"/>
      <c r="DPU257" s="0"/>
      <c r="DPV257" s="0"/>
      <c r="DPW257" s="0"/>
      <c r="DPX257" s="0"/>
      <c r="DPY257" s="0"/>
      <c r="DPZ257" s="0"/>
      <c r="DQA257" s="0"/>
      <c r="DQB257" s="0"/>
      <c r="DQC257" s="0"/>
      <c r="DQD257" s="0"/>
      <c r="DQE257" s="0"/>
      <c r="DQF257" s="0"/>
      <c r="DQG257" s="0"/>
      <c r="DQH257" s="0"/>
      <c r="DQI257" s="0"/>
      <c r="DQJ257" s="0"/>
      <c r="DQK257" s="0"/>
      <c r="DQL257" s="0"/>
      <c r="DQM257" s="0"/>
      <c r="DQN257" s="0"/>
      <c r="DQO257" s="0"/>
      <c r="DQP257" s="0"/>
      <c r="DQQ257" s="0"/>
      <c r="DQR257" s="0"/>
      <c r="DQS257" s="0"/>
      <c r="DQT257" s="0"/>
      <c r="DQU257" s="0"/>
      <c r="DQV257" s="0"/>
      <c r="DQW257" s="0"/>
      <c r="DQX257" s="0"/>
      <c r="DQY257" s="0"/>
      <c r="DQZ257" s="0"/>
      <c r="DRA257" s="0"/>
      <c r="DRB257" s="0"/>
      <c r="DRC257" s="0"/>
      <c r="DRD257" s="0"/>
      <c r="DRE257" s="0"/>
      <c r="DRF257" s="0"/>
      <c r="DRG257" s="0"/>
      <c r="DRH257" s="0"/>
      <c r="DRI257" s="0"/>
      <c r="DRJ257" s="0"/>
      <c r="DRK257" s="0"/>
      <c r="DRL257" s="0"/>
      <c r="DRM257" s="0"/>
      <c r="DRN257" s="0"/>
      <c r="DRO257" s="0"/>
      <c r="DRP257" s="0"/>
      <c r="DRQ257" s="0"/>
      <c r="DRR257" s="0"/>
      <c r="DRS257" s="0"/>
      <c r="DRT257" s="0"/>
      <c r="DRU257" s="0"/>
      <c r="DRV257" s="0"/>
      <c r="DRW257" s="0"/>
      <c r="DRX257" s="0"/>
      <c r="DRY257" s="0"/>
      <c r="DRZ257" s="0"/>
      <c r="DSA257" s="0"/>
      <c r="DSB257" s="0"/>
      <c r="DSC257" s="0"/>
      <c r="DSD257" s="0"/>
      <c r="DSE257" s="0"/>
      <c r="DSF257" s="0"/>
      <c r="DSG257" s="0"/>
      <c r="DSH257" s="0"/>
      <c r="DSI257" s="0"/>
      <c r="DSJ257" s="0"/>
      <c r="DSK257" s="0"/>
      <c r="DSL257" s="0"/>
      <c r="DSM257" s="0"/>
      <c r="DSN257" s="0"/>
      <c r="DSO257" s="0"/>
      <c r="DSP257" s="0"/>
      <c r="DSQ257" s="0"/>
      <c r="DSR257" s="0"/>
      <c r="DSS257" s="0"/>
      <c r="DST257" s="0"/>
      <c r="DSU257" s="0"/>
      <c r="DSV257" s="0"/>
      <c r="DSW257" s="0"/>
      <c r="DSX257" s="0"/>
      <c r="DSY257" s="0"/>
      <c r="DSZ257" s="0"/>
      <c r="DTA257" s="0"/>
      <c r="DTB257" s="0"/>
      <c r="DTC257" s="0"/>
      <c r="DTD257" s="0"/>
      <c r="DTE257" s="0"/>
      <c r="DTF257" s="0"/>
      <c r="DTG257" s="0"/>
      <c r="DTH257" s="0"/>
      <c r="DTI257" s="0"/>
      <c r="DTJ257" s="0"/>
      <c r="DTK257" s="0"/>
      <c r="DTL257" s="0"/>
      <c r="DTM257" s="0"/>
      <c r="DTN257" s="0"/>
      <c r="DTO257" s="0"/>
      <c r="DTP257" s="0"/>
      <c r="DTQ257" s="0"/>
      <c r="DTR257" s="0"/>
      <c r="DTS257" s="0"/>
      <c r="DTT257" s="0"/>
      <c r="DTU257" s="0"/>
      <c r="DTV257" s="0"/>
      <c r="DTW257" s="0"/>
      <c r="DTX257" s="0"/>
      <c r="DTY257" s="0"/>
      <c r="DTZ257" s="0"/>
      <c r="DUA257" s="0"/>
      <c r="DUB257" s="0"/>
      <c r="DUC257" s="0"/>
      <c r="DUD257" s="0"/>
      <c r="DUE257" s="0"/>
      <c r="DUF257" s="0"/>
      <c r="DUG257" s="0"/>
      <c r="DUH257" s="0"/>
      <c r="DUI257" s="0"/>
      <c r="DUJ257" s="0"/>
      <c r="DUK257" s="0"/>
      <c r="DUL257" s="0"/>
      <c r="DUM257" s="0"/>
      <c r="DUN257" s="0"/>
      <c r="DUO257" s="0"/>
      <c r="DUP257" s="0"/>
      <c r="DUQ257" s="0"/>
      <c r="DUR257" s="0"/>
      <c r="DUS257" s="0"/>
      <c r="DUT257" s="0"/>
      <c r="DUU257" s="0"/>
      <c r="DUV257" s="0"/>
      <c r="DUW257" s="0"/>
      <c r="DUX257" s="0"/>
      <c r="DUY257" s="0"/>
      <c r="DUZ257" s="0"/>
      <c r="DVA257" s="0"/>
      <c r="DVB257" s="0"/>
      <c r="DVC257" s="0"/>
      <c r="DVD257" s="0"/>
      <c r="DVE257" s="0"/>
      <c r="DVF257" s="0"/>
      <c r="DVG257" s="0"/>
      <c r="DVH257" s="0"/>
      <c r="DVI257" s="0"/>
      <c r="DVJ257" s="0"/>
      <c r="DVK257" s="0"/>
      <c r="DVL257" s="0"/>
      <c r="DVM257" s="0"/>
      <c r="DVN257" s="0"/>
      <c r="DVO257" s="0"/>
      <c r="DVP257" s="0"/>
      <c r="DVQ257" s="0"/>
      <c r="DVR257" s="0"/>
      <c r="DVS257" s="0"/>
      <c r="DVT257" s="0"/>
      <c r="DVU257" s="0"/>
      <c r="DVV257" s="0"/>
      <c r="DVW257" s="0"/>
      <c r="DVX257" s="0"/>
      <c r="DVY257" s="0"/>
      <c r="DVZ257" s="0"/>
      <c r="DWA257" s="0"/>
      <c r="DWB257" s="0"/>
      <c r="DWC257" s="0"/>
      <c r="DWD257" s="0"/>
      <c r="DWE257" s="0"/>
      <c r="DWF257" s="0"/>
      <c r="DWG257" s="0"/>
      <c r="DWH257" s="0"/>
      <c r="DWI257" s="0"/>
      <c r="DWJ257" s="0"/>
      <c r="DWK257" s="0"/>
      <c r="DWL257" s="0"/>
      <c r="DWM257" s="0"/>
      <c r="DWN257" s="0"/>
      <c r="DWO257" s="0"/>
      <c r="DWP257" s="0"/>
      <c r="DWQ257" s="0"/>
      <c r="DWR257" s="0"/>
      <c r="DWS257" s="0"/>
      <c r="DWT257" s="0"/>
      <c r="DWU257" s="0"/>
      <c r="DWV257" s="0"/>
      <c r="DWW257" s="0"/>
      <c r="DWX257" s="0"/>
      <c r="DWY257" s="0"/>
      <c r="DWZ257" s="0"/>
      <c r="DXA257" s="0"/>
      <c r="DXB257" s="0"/>
      <c r="DXC257" s="0"/>
      <c r="DXD257" s="0"/>
      <c r="DXE257" s="0"/>
      <c r="DXF257" s="0"/>
      <c r="DXG257" s="0"/>
      <c r="DXH257" s="0"/>
      <c r="DXI257" s="0"/>
      <c r="DXJ257" s="0"/>
      <c r="DXK257" s="0"/>
      <c r="DXL257" s="0"/>
      <c r="DXM257" s="0"/>
      <c r="DXN257" s="0"/>
      <c r="DXO257" s="0"/>
      <c r="DXP257" s="0"/>
      <c r="DXQ257" s="0"/>
      <c r="DXR257" s="0"/>
      <c r="DXS257" s="0"/>
      <c r="DXT257" s="0"/>
      <c r="DXU257" s="0"/>
      <c r="DXV257" s="0"/>
      <c r="DXW257" s="0"/>
      <c r="DXX257" s="0"/>
      <c r="DXY257" s="0"/>
      <c r="DXZ257" s="0"/>
      <c r="DYA257" s="0"/>
      <c r="DYB257" s="0"/>
      <c r="DYC257" s="0"/>
      <c r="DYD257" s="0"/>
      <c r="DYE257" s="0"/>
      <c r="DYF257" s="0"/>
      <c r="DYG257" s="0"/>
      <c r="DYH257" s="0"/>
      <c r="DYI257" s="0"/>
      <c r="DYJ257" s="0"/>
      <c r="DYK257" s="0"/>
      <c r="DYL257" s="0"/>
      <c r="DYM257" s="0"/>
      <c r="DYN257" s="0"/>
      <c r="DYO257" s="0"/>
      <c r="DYP257" s="0"/>
      <c r="DYQ257" s="0"/>
      <c r="DYR257" s="0"/>
      <c r="DYS257" s="0"/>
      <c r="DYT257" s="0"/>
      <c r="DYU257" s="0"/>
      <c r="DYV257" s="0"/>
      <c r="DYW257" s="0"/>
      <c r="DYX257" s="0"/>
      <c r="DYY257" s="0"/>
      <c r="DYZ257" s="0"/>
      <c r="DZA257" s="0"/>
      <c r="DZB257" s="0"/>
      <c r="DZC257" s="0"/>
      <c r="DZD257" s="0"/>
      <c r="DZE257" s="0"/>
      <c r="DZF257" s="0"/>
      <c r="DZG257" s="0"/>
      <c r="DZH257" s="0"/>
      <c r="DZI257" s="0"/>
      <c r="DZJ257" s="0"/>
      <c r="DZK257" s="0"/>
      <c r="DZL257" s="0"/>
      <c r="DZM257" s="0"/>
      <c r="DZN257" s="0"/>
      <c r="DZO257" s="0"/>
      <c r="DZP257" s="0"/>
      <c r="DZQ257" s="0"/>
      <c r="DZR257" s="0"/>
      <c r="DZS257" s="0"/>
      <c r="DZT257" s="0"/>
      <c r="DZU257" s="0"/>
      <c r="DZV257" s="0"/>
      <c r="DZW257" s="0"/>
      <c r="DZX257" s="0"/>
      <c r="DZY257" s="0"/>
      <c r="DZZ257" s="0"/>
      <c r="EAA257" s="0"/>
      <c r="EAB257" s="0"/>
      <c r="EAC257" s="0"/>
      <c r="EAD257" s="0"/>
      <c r="EAE257" s="0"/>
      <c r="EAF257" s="0"/>
      <c r="EAG257" s="0"/>
      <c r="EAH257" s="0"/>
      <c r="EAI257" s="0"/>
      <c r="EAJ257" s="0"/>
      <c r="EAK257" s="0"/>
      <c r="EAL257" s="0"/>
      <c r="EAM257" s="0"/>
      <c r="EAN257" s="0"/>
      <c r="EAO257" s="0"/>
      <c r="EAP257" s="0"/>
      <c r="EAQ257" s="0"/>
      <c r="EAR257" s="0"/>
      <c r="EAS257" s="0"/>
      <c r="EAT257" s="0"/>
      <c r="EAU257" s="0"/>
      <c r="EAV257" s="0"/>
      <c r="EAW257" s="0"/>
      <c r="EAX257" s="0"/>
      <c r="EAY257" s="0"/>
      <c r="EAZ257" s="0"/>
      <c r="EBA257" s="0"/>
      <c r="EBB257" s="0"/>
      <c r="EBC257" s="0"/>
      <c r="EBD257" s="0"/>
      <c r="EBE257" s="0"/>
      <c r="EBF257" s="0"/>
      <c r="EBG257" s="0"/>
      <c r="EBH257" s="0"/>
      <c r="EBI257" s="0"/>
      <c r="EBJ257" s="0"/>
      <c r="EBK257" s="0"/>
      <c r="EBL257" s="0"/>
      <c r="EBM257" s="0"/>
      <c r="EBN257" s="0"/>
      <c r="EBO257" s="0"/>
      <c r="EBP257" s="0"/>
      <c r="EBQ257" s="0"/>
      <c r="EBR257" s="0"/>
      <c r="EBS257" s="0"/>
      <c r="EBT257" s="0"/>
      <c r="EBU257" s="0"/>
      <c r="EBV257" s="0"/>
      <c r="EBW257" s="0"/>
      <c r="EBX257" s="0"/>
      <c r="EBY257" s="0"/>
      <c r="EBZ257" s="0"/>
      <c r="ECA257" s="0"/>
      <c r="ECB257" s="0"/>
      <c r="ECC257" s="0"/>
      <c r="ECD257" s="0"/>
      <c r="ECE257" s="0"/>
      <c r="ECF257" s="0"/>
      <c r="ECG257" s="0"/>
      <c r="ECH257" s="0"/>
      <c r="ECI257" s="0"/>
      <c r="ECJ257" s="0"/>
      <c r="ECK257" s="0"/>
      <c r="ECL257" s="0"/>
      <c r="ECM257" s="0"/>
      <c r="ECN257" s="0"/>
      <c r="ECO257" s="0"/>
      <c r="ECP257" s="0"/>
      <c r="ECQ257" s="0"/>
      <c r="ECR257" s="0"/>
      <c r="ECS257" s="0"/>
      <c r="ECT257" s="0"/>
      <c r="ECU257" s="0"/>
      <c r="ECV257" s="0"/>
      <c r="ECW257" s="0"/>
      <c r="ECX257" s="0"/>
      <c r="ECY257" s="0"/>
      <c r="ECZ257" s="0"/>
      <c r="EDA257" s="0"/>
      <c r="EDB257" s="0"/>
      <c r="EDC257" s="0"/>
      <c r="EDD257" s="0"/>
      <c r="EDE257" s="0"/>
      <c r="EDF257" s="0"/>
      <c r="EDG257" s="0"/>
      <c r="EDH257" s="0"/>
      <c r="EDI257" s="0"/>
      <c r="EDJ257" s="0"/>
      <c r="EDK257" s="0"/>
      <c r="EDL257" s="0"/>
      <c r="EDM257" s="0"/>
      <c r="EDN257" s="0"/>
      <c r="EDO257" s="0"/>
      <c r="EDP257" s="0"/>
      <c r="EDQ257" s="0"/>
      <c r="EDR257" s="0"/>
      <c r="EDS257" s="0"/>
      <c r="EDT257" s="0"/>
      <c r="EDU257" s="0"/>
      <c r="EDV257" s="0"/>
      <c r="EDW257" s="0"/>
      <c r="EDX257" s="0"/>
      <c r="EDY257" s="0"/>
      <c r="EDZ257" s="0"/>
      <c r="EEA257" s="0"/>
      <c r="EEB257" s="0"/>
      <c r="EEC257" s="0"/>
      <c r="EED257" s="0"/>
      <c r="EEE257" s="0"/>
      <c r="EEF257" s="0"/>
      <c r="EEG257" s="0"/>
      <c r="EEH257" s="0"/>
      <c r="EEI257" s="0"/>
      <c r="EEJ257" s="0"/>
      <c r="EEK257" s="0"/>
      <c r="EEL257" s="0"/>
      <c r="EEM257" s="0"/>
      <c r="EEN257" s="0"/>
      <c r="EEO257" s="0"/>
      <c r="EEP257" s="0"/>
      <c r="EEQ257" s="0"/>
      <c r="EER257" s="0"/>
      <c r="EES257" s="0"/>
      <c r="EET257" s="0"/>
      <c r="EEU257" s="0"/>
      <c r="EEV257" s="0"/>
      <c r="EEW257" s="0"/>
      <c r="EEX257" s="0"/>
      <c r="EEY257" s="0"/>
      <c r="EEZ257" s="0"/>
      <c r="EFA257" s="0"/>
      <c r="EFB257" s="0"/>
      <c r="EFC257" s="0"/>
      <c r="EFD257" s="0"/>
      <c r="EFE257" s="0"/>
      <c r="EFF257" s="0"/>
      <c r="EFG257" s="0"/>
      <c r="EFH257" s="0"/>
      <c r="EFI257" s="0"/>
      <c r="EFJ257" s="0"/>
      <c r="EFK257" s="0"/>
      <c r="EFL257" s="0"/>
      <c r="EFM257" s="0"/>
      <c r="EFN257" s="0"/>
      <c r="EFO257" s="0"/>
      <c r="EFP257" s="0"/>
      <c r="EFQ257" s="0"/>
      <c r="EFR257" s="0"/>
      <c r="EFS257" s="0"/>
      <c r="EFT257" s="0"/>
      <c r="EFU257" s="0"/>
      <c r="EFV257" s="0"/>
      <c r="EFW257" s="0"/>
      <c r="EFX257" s="0"/>
      <c r="EFY257" s="0"/>
      <c r="EFZ257" s="0"/>
      <c r="EGA257" s="0"/>
      <c r="EGB257" s="0"/>
      <c r="EGC257" s="0"/>
      <c r="EGD257" s="0"/>
      <c r="EGE257" s="0"/>
      <c r="EGF257" s="0"/>
      <c r="EGG257" s="0"/>
      <c r="EGH257" s="0"/>
      <c r="EGI257" s="0"/>
      <c r="EGJ257" s="0"/>
      <c r="EGK257" s="0"/>
      <c r="EGL257" s="0"/>
      <c r="EGM257" s="0"/>
      <c r="EGN257" s="0"/>
      <c r="EGO257" s="0"/>
      <c r="EGP257" s="0"/>
      <c r="EGQ257" s="0"/>
      <c r="EGR257" s="0"/>
      <c r="EGS257" s="0"/>
      <c r="EGT257" s="0"/>
      <c r="EGU257" s="0"/>
      <c r="EGV257" s="0"/>
      <c r="EGW257" s="0"/>
      <c r="EGX257" s="0"/>
      <c r="EGY257" s="0"/>
      <c r="EGZ257" s="0"/>
      <c r="EHA257" s="0"/>
      <c r="EHB257" s="0"/>
      <c r="EHC257" s="0"/>
      <c r="EHD257" s="0"/>
      <c r="EHE257" s="0"/>
      <c r="EHF257" s="0"/>
      <c r="EHG257" s="0"/>
      <c r="EHH257" s="0"/>
      <c r="EHI257" s="0"/>
      <c r="EHJ257" s="0"/>
      <c r="EHK257" s="0"/>
      <c r="EHL257" s="0"/>
      <c r="EHM257" s="0"/>
      <c r="EHN257" s="0"/>
      <c r="EHO257" s="0"/>
      <c r="EHP257" s="0"/>
      <c r="EHQ257" s="0"/>
      <c r="EHR257" s="0"/>
      <c r="EHS257" s="0"/>
      <c r="EHT257" s="0"/>
      <c r="EHU257" s="0"/>
      <c r="EHV257" s="0"/>
      <c r="EHW257" s="0"/>
      <c r="EHX257" s="0"/>
      <c r="EHY257" s="0"/>
      <c r="EHZ257" s="0"/>
      <c r="EIA257" s="0"/>
      <c r="EIB257" s="0"/>
      <c r="EIC257" s="0"/>
      <c r="EID257" s="0"/>
      <c r="EIE257" s="0"/>
      <c r="EIF257" s="0"/>
      <c r="EIG257" s="0"/>
      <c r="EIH257" s="0"/>
      <c r="EII257" s="0"/>
      <c r="EIJ257" s="0"/>
      <c r="EIK257" s="0"/>
      <c r="EIL257" s="0"/>
      <c r="EIM257" s="0"/>
      <c r="EIN257" s="0"/>
      <c r="EIO257" s="0"/>
      <c r="EIP257" s="0"/>
      <c r="EIQ257" s="0"/>
      <c r="EIR257" s="0"/>
      <c r="EIS257" s="0"/>
      <c r="EIT257" s="0"/>
      <c r="EIU257" s="0"/>
      <c r="EIV257" s="0"/>
      <c r="EIW257" s="0"/>
      <c r="EIX257" s="0"/>
      <c r="EIY257" s="0"/>
      <c r="EIZ257" s="0"/>
      <c r="EJA257" s="0"/>
      <c r="EJB257" s="0"/>
      <c r="EJC257" s="0"/>
      <c r="EJD257" s="0"/>
      <c r="EJE257" s="0"/>
      <c r="EJF257" s="0"/>
      <c r="EJG257" s="0"/>
      <c r="EJH257" s="0"/>
      <c r="EJI257" s="0"/>
      <c r="EJJ257" s="0"/>
      <c r="EJK257" s="0"/>
      <c r="EJL257" s="0"/>
      <c r="EJM257" s="0"/>
      <c r="EJN257" s="0"/>
      <c r="EJO257" s="0"/>
      <c r="EJP257" s="0"/>
      <c r="EJQ257" s="0"/>
      <c r="EJR257" s="0"/>
      <c r="EJS257" s="0"/>
      <c r="EJT257" s="0"/>
      <c r="EJU257" s="0"/>
      <c r="EJV257" s="0"/>
      <c r="EJW257" s="0"/>
      <c r="EJX257" s="0"/>
      <c r="EJY257" s="0"/>
      <c r="EJZ257" s="0"/>
      <c r="EKA257" s="0"/>
      <c r="EKB257" s="0"/>
      <c r="EKC257" s="0"/>
      <c r="EKD257" s="0"/>
      <c r="EKE257" s="0"/>
      <c r="EKF257" s="0"/>
      <c r="EKG257" s="0"/>
      <c r="EKH257" s="0"/>
      <c r="EKI257" s="0"/>
      <c r="EKJ257" s="0"/>
      <c r="EKK257" s="0"/>
      <c r="EKL257" s="0"/>
      <c r="EKM257" s="0"/>
      <c r="EKN257" s="0"/>
      <c r="EKO257" s="0"/>
      <c r="EKP257" s="0"/>
      <c r="EKQ257" s="0"/>
      <c r="EKR257" s="0"/>
      <c r="EKS257" s="0"/>
      <c r="EKT257" s="0"/>
      <c r="EKU257" s="0"/>
      <c r="EKV257" s="0"/>
      <c r="EKW257" s="0"/>
      <c r="EKX257" s="0"/>
      <c r="EKY257" s="0"/>
      <c r="EKZ257" s="0"/>
      <c r="ELA257" s="0"/>
      <c r="ELB257" s="0"/>
      <c r="ELC257" s="0"/>
      <c r="ELD257" s="0"/>
      <c r="ELE257" s="0"/>
      <c r="ELF257" s="0"/>
      <c r="ELG257" s="0"/>
      <c r="ELH257" s="0"/>
      <c r="ELI257" s="0"/>
      <c r="ELJ257" s="0"/>
      <c r="ELK257" s="0"/>
      <c r="ELL257" s="0"/>
      <c r="ELM257" s="0"/>
      <c r="ELN257" s="0"/>
      <c r="ELO257" s="0"/>
      <c r="ELP257" s="0"/>
      <c r="ELQ257" s="0"/>
      <c r="ELR257" s="0"/>
      <c r="ELS257" s="0"/>
      <c r="ELT257" s="0"/>
      <c r="ELU257" s="0"/>
      <c r="ELV257" s="0"/>
      <c r="ELW257" s="0"/>
      <c r="ELX257" s="0"/>
      <c r="ELY257" s="0"/>
      <c r="ELZ257" s="0"/>
      <c r="EMA257" s="0"/>
      <c r="EMB257" s="0"/>
      <c r="EMC257" s="0"/>
      <c r="EMD257" s="0"/>
      <c r="EME257" s="0"/>
      <c r="EMF257" s="0"/>
      <c r="EMG257" s="0"/>
      <c r="EMH257" s="0"/>
      <c r="EMI257" s="0"/>
      <c r="EMJ257" s="0"/>
      <c r="EMK257" s="0"/>
      <c r="EML257" s="0"/>
      <c r="EMM257" s="0"/>
      <c r="EMN257" s="0"/>
      <c r="EMO257" s="0"/>
      <c r="EMP257" s="0"/>
      <c r="EMQ257" s="0"/>
      <c r="EMR257" s="0"/>
      <c r="EMS257" s="0"/>
      <c r="EMT257" s="0"/>
      <c r="EMU257" s="0"/>
      <c r="EMV257" s="0"/>
      <c r="EMW257" s="0"/>
      <c r="EMX257" s="0"/>
      <c r="EMY257" s="0"/>
      <c r="EMZ257" s="0"/>
      <c r="ENA257" s="0"/>
      <c r="ENB257" s="0"/>
      <c r="ENC257" s="0"/>
      <c r="END257" s="0"/>
      <c r="ENE257" s="0"/>
      <c r="ENF257" s="0"/>
      <c r="ENG257" s="0"/>
      <c r="ENH257" s="0"/>
      <c r="ENI257" s="0"/>
      <c r="ENJ257" s="0"/>
      <c r="ENK257" s="0"/>
      <c r="ENL257" s="0"/>
      <c r="ENM257" s="0"/>
      <c r="ENN257" s="0"/>
      <c r="ENO257" s="0"/>
      <c r="ENP257" s="0"/>
      <c r="ENQ257" s="0"/>
      <c r="ENR257" s="0"/>
      <c r="ENS257" s="0"/>
      <c r="ENT257" s="0"/>
      <c r="ENU257" s="0"/>
      <c r="ENV257" s="0"/>
      <c r="ENW257" s="0"/>
      <c r="ENX257" s="0"/>
      <c r="ENY257" s="0"/>
      <c r="ENZ257" s="0"/>
      <c r="EOA257" s="0"/>
      <c r="EOB257" s="0"/>
      <c r="EOC257" s="0"/>
      <c r="EOD257" s="0"/>
      <c r="EOE257" s="0"/>
      <c r="EOF257" s="0"/>
      <c r="EOG257" s="0"/>
      <c r="EOH257" s="0"/>
      <c r="EOI257" s="0"/>
      <c r="EOJ257" s="0"/>
      <c r="EOK257" s="0"/>
      <c r="EOL257" s="0"/>
      <c r="EOM257" s="0"/>
      <c r="EON257" s="0"/>
      <c r="EOO257" s="0"/>
      <c r="EOP257" s="0"/>
      <c r="EOQ257" s="0"/>
      <c r="EOR257" s="0"/>
      <c r="EOS257" s="0"/>
      <c r="EOT257" s="0"/>
      <c r="EOU257" s="0"/>
      <c r="EOV257" s="0"/>
      <c r="EOW257" s="0"/>
      <c r="EOX257" s="0"/>
      <c r="EOY257" s="0"/>
      <c r="EOZ257" s="0"/>
      <c r="EPA257" s="0"/>
      <c r="EPB257" s="0"/>
      <c r="EPC257" s="0"/>
      <c r="EPD257" s="0"/>
      <c r="EPE257" s="0"/>
      <c r="EPF257" s="0"/>
      <c r="EPG257" s="0"/>
      <c r="EPH257" s="0"/>
      <c r="EPI257" s="0"/>
      <c r="EPJ257" s="0"/>
      <c r="EPK257" s="0"/>
      <c r="EPL257" s="0"/>
      <c r="EPM257" s="0"/>
      <c r="EPN257" s="0"/>
      <c r="EPO257" s="0"/>
      <c r="EPP257" s="0"/>
      <c r="EPQ257" s="0"/>
      <c r="EPR257" s="0"/>
      <c r="EPS257" s="0"/>
      <c r="EPT257" s="0"/>
      <c r="EPU257" s="0"/>
      <c r="EPV257" s="0"/>
      <c r="EPW257" s="0"/>
      <c r="EPX257" s="0"/>
      <c r="EPY257" s="0"/>
      <c r="EPZ257" s="0"/>
      <c r="EQA257" s="0"/>
      <c r="EQB257" s="0"/>
      <c r="EQC257" s="0"/>
      <c r="EQD257" s="0"/>
      <c r="EQE257" s="0"/>
      <c r="EQF257" s="0"/>
      <c r="EQG257" s="0"/>
      <c r="EQH257" s="0"/>
      <c r="EQI257" s="0"/>
      <c r="EQJ257" s="0"/>
      <c r="EQK257" s="0"/>
      <c r="EQL257" s="0"/>
      <c r="EQM257" s="0"/>
      <c r="EQN257" s="0"/>
      <c r="EQO257" s="0"/>
      <c r="EQP257" s="0"/>
      <c r="EQQ257" s="0"/>
      <c r="EQR257" s="0"/>
      <c r="EQS257" s="0"/>
      <c r="EQT257" s="0"/>
      <c r="EQU257" s="0"/>
      <c r="EQV257" s="0"/>
      <c r="EQW257" s="0"/>
      <c r="EQX257" s="0"/>
      <c r="EQY257" s="0"/>
      <c r="EQZ257" s="0"/>
      <c r="ERA257" s="0"/>
      <c r="ERB257" s="0"/>
      <c r="ERC257" s="0"/>
      <c r="ERD257" s="0"/>
      <c r="ERE257" s="0"/>
      <c r="ERF257" s="0"/>
      <c r="ERG257" s="0"/>
      <c r="ERH257" s="0"/>
      <c r="ERI257" s="0"/>
      <c r="ERJ257" s="0"/>
      <c r="ERK257" s="0"/>
      <c r="ERL257" s="0"/>
      <c r="ERM257" s="0"/>
      <c r="ERN257" s="0"/>
      <c r="ERO257" s="0"/>
      <c r="ERP257" s="0"/>
      <c r="ERQ257" s="0"/>
      <c r="ERR257" s="0"/>
      <c r="ERS257" s="0"/>
      <c r="ERT257" s="0"/>
      <c r="ERU257" s="0"/>
      <c r="ERV257" s="0"/>
      <c r="ERW257" s="0"/>
      <c r="ERX257" s="0"/>
      <c r="ERY257" s="0"/>
      <c r="ERZ257" s="0"/>
      <c r="ESA257" s="0"/>
      <c r="ESB257" s="0"/>
      <c r="ESC257" s="0"/>
      <c r="ESD257" s="0"/>
      <c r="ESE257" s="0"/>
      <c r="ESF257" s="0"/>
      <c r="ESG257" s="0"/>
      <c r="ESH257" s="0"/>
      <c r="ESI257" s="0"/>
      <c r="ESJ257" s="0"/>
      <c r="ESK257" s="0"/>
      <c r="ESL257" s="0"/>
      <c r="ESM257" s="0"/>
      <c r="ESN257" s="0"/>
      <c r="ESO257" s="0"/>
      <c r="ESP257" s="0"/>
      <c r="ESQ257" s="0"/>
      <c r="ESR257" s="0"/>
      <c r="ESS257" s="0"/>
      <c r="EST257" s="0"/>
      <c r="ESU257" s="0"/>
      <c r="ESV257" s="0"/>
      <c r="ESW257" s="0"/>
      <c r="ESX257" s="0"/>
      <c r="ESY257" s="0"/>
      <c r="ESZ257" s="0"/>
      <c r="ETA257" s="0"/>
      <c r="ETB257" s="0"/>
      <c r="ETC257" s="0"/>
      <c r="ETD257" s="0"/>
      <c r="ETE257" s="0"/>
      <c r="ETF257" s="0"/>
      <c r="ETG257" s="0"/>
      <c r="ETH257" s="0"/>
      <c r="ETI257" s="0"/>
      <c r="ETJ257" s="0"/>
      <c r="ETK257" s="0"/>
      <c r="ETL257" s="0"/>
      <c r="ETM257" s="0"/>
      <c r="ETN257" s="0"/>
      <c r="ETO257" s="0"/>
      <c r="ETP257" s="0"/>
      <c r="ETQ257" s="0"/>
      <c r="ETR257" s="0"/>
      <c r="ETS257" s="0"/>
      <c r="ETT257" s="0"/>
      <c r="ETU257" s="0"/>
      <c r="ETV257" s="0"/>
      <c r="ETW257" s="0"/>
      <c r="ETX257" s="0"/>
      <c r="ETY257" s="0"/>
      <c r="ETZ257" s="0"/>
      <c r="EUA257" s="0"/>
      <c r="EUB257" s="0"/>
      <c r="EUC257" s="0"/>
      <c r="EUD257" s="0"/>
      <c r="EUE257" s="0"/>
      <c r="EUF257" s="0"/>
      <c r="EUG257" s="0"/>
      <c r="EUH257" s="0"/>
      <c r="EUI257" s="0"/>
      <c r="EUJ257" s="0"/>
      <c r="EUK257" s="0"/>
      <c r="EUL257" s="0"/>
      <c r="EUM257" s="0"/>
      <c r="EUN257" s="0"/>
      <c r="EUO257" s="0"/>
      <c r="EUP257" s="0"/>
      <c r="EUQ257" s="0"/>
      <c r="EUR257" s="0"/>
      <c r="EUS257" s="0"/>
      <c r="EUT257" s="0"/>
      <c r="EUU257" s="0"/>
      <c r="EUV257" s="0"/>
      <c r="EUW257" s="0"/>
      <c r="EUX257" s="0"/>
      <c r="EUY257" s="0"/>
      <c r="EUZ257" s="0"/>
      <c r="EVA257" s="0"/>
      <c r="EVB257" s="0"/>
      <c r="EVC257" s="0"/>
      <c r="EVD257" s="0"/>
      <c r="EVE257" s="0"/>
      <c r="EVF257" s="0"/>
      <c r="EVG257" s="0"/>
      <c r="EVH257" s="0"/>
      <c r="EVI257" s="0"/>
      <c r="EVJ257" s="0"/>
      <c r="EVK257" s="0"/>
      <c r="EVL257" s="0"/>
      <c r="EVM257" s="0"/>
      <c r="EVN257" s="0"/>
      <c r="EVO257" s="0"/>
      <c r="EVP257" s="0"/>
      <c r="EVQ257" s="0"/>
      <c r="EVR257" s="0"/>
      <c r="EVS257" s="0"/>
      <c r="EVT257" s="0"/>
      <c r="EVU257" s="0"/>
      <c r="EVV257" s="0"/>
      <c r="EVW257" s="0"/>
      <c r="EVX257" s="0"/>
      <c r="EVY257" s="0"/>
      <c r="EVZ257" s="0"/>
      <c r="EWA257" s="0"/>
      <c r="EWB257" s="0"/>
      <c r="EWC257" s="0"/>
      <c r="EWD257" s="0"/>
      <c r="EWE257" s="0"/>
      <c r="EWF257" s="0"/>
      <c r="EWG257" s="0"/>
      <c r="EWH257" s="0"/>
      <c r="EWI257" s="0"/>
      <c r="EWJ257" s="0"/>
      <c r="EWK257" s="0"/>
      <c r="EWL257" s="0"/>
      <c r="EWM257" s="0"/>
      <c r="EWN257" s="0"/>
      <c r="EWO257" s="0"/>
      <c r="EWP257" s="0"/>
      <c r="EWQ257" s="0"/>
      <c r="EWR257" s="0"/>
      <c r="EWS257" s="0"/>
      <c r="EWT257" s="0"/>
      <c r="EWU257" s="0"/>
      <c r="EWV257" s="0"/>
      <c r="EWW257" s="0"/>
      <c r="EWX257" s="0"/>
      <c r="EWY257" s="0"/>
      <c r="EWZ257" s="0"/>
      <c r="EXA257" s="0"/>
      <c r="EXB257" s="0"/>
      <c r="EXC257" s="0"/>
      <c r="EXD257" s="0"/>
      <c r="EXE257" s="0"/>
      <c r="EXF257" s="0"/>
      <c r="EXG257" s="0"/>
      <c r="EXH257" s="0"/>
      <c r="EXI257" s="0"/>
      <c r="EXJ257" s="0"/>
      <c r="EXK257" s="0"/>
      <c r="EXL257" s="0"/>
      <c r="EXM257" s="0"/>
      <c r="EXN257" s="0"/>
      <c r="EXO257" s="0"/>
      <c r="EXP257" s="0"/>
      <c r="EXQ257" s="0"/>
      <c r="EXR257" s="0"/>
      <c r="EXS257" s="0"/>
      <c r="EXT257" s="0"/>
      <c r="EXU257" s="0"/>
      <c r="EXV257" s="0"/>
      <c r="EXW257" s="0"/>
      <c r="EXX257" s="0"/>
      <c r="EXY257" s="0"/>
      <c r="EXZ257" s="0"/>
      <c r="EYA257" s="0"/>
      <c r="EYB257" s="0"/>
      <c r="EYC257" s="0"/>
      <c r="EYD257" s="0"/>
      <c r="EYE257" s="0"/>
      <c r="EYF257" s="0"/>
      <c r="EYG257" s="0"/>
      <c r="EYH257" s="0"/>
      <c r="EYI257" s="0"/>
      <c r="EYJ257" s="0"/>
      <c r="EYK257" s="0"/>
      <c r="EYL257" s="0"/>
      <c r="EYM257" s="0"/>
      <c r="EYN257" s="0"/>
      <c r="EYO257" s="0"/>
      <c r="EYP257" s="0"/>
      <c r="EYQ257" s="0"/>
      <c r="EYR257" s="0"/>
      <c r="EYS257" s="0"/>
      <c r="EYT257" s="0"/>
      <c r="EYU257" s="0"/>
      <c r="EYV257" s="0"/>
      <c r="EYW257" s="0"/>
      <c r="EYX257" s="0"/>
      <c r="EYY257" s="0"/>
      <c r="EYZ257" s="0"/>
      <c r="EZA257" s="0"/>
      <c r="EZB257" s="0"/>
      <c r="EZC257" s="0"/>
      <c r="EZD257" s="0"/>
      <c r="EZE257" s="0"/>
      <c r="EZF257" s="0"/>
      <c r="EZG257" s="0"/>
      <c r="EZH257" s="0"/>
      <c r="EZI257" s="0"/>
      <c r="EZJ257" s="0"/>
      <c r="EZK257" s="0"/>
      <c r="EZL257" s="0"/>
      <c r="EZM257" s="0"/>
      <c r="EZN257" s="0"/>
      <c r="EZO257" s="0"/>
      <c r="EZP257" s="0"/>
      <c r="EZQ257" s="0"/>
      <c r="EZR257" s="0"/>
      <c r="EZS257" s="0"/>
      <c r="EZT257" s="0"/>
      <c r="EZU257" s="0"/>
      <c r="EZV257" s="0"/>
      <c r="EZW257" s="0"/>
      <c r="EZX257" s="0"/>
      <c r="EZY257" s="0"/>
      <c r="EZZ257" s="0"/>
      <c r="FAA257" s="0"/>
      <c r="FAB257" s="0"/>
      <c r="FAC257" s="0"/>
      <c r="FAD257" s="0"/>
      <c r="FAE257" s="0"/>
      <c r="FAF257" s="0"/>
      <c r="FAG257" s="0"/>
      <c r="FAH257" s="0"/>
      <c r="FAI257" s="0"/>
      <c r="FAJ257" s="0"/>
      <c r="FAK257" s="0"/>
      <c r="FAL257" s="0"/>
      <c r="FAM257" s="0"/>
      <c r="FAN257" s="0"/>
      <c r="FAO257" s="0"/>
      <c r="FAP257" s="0"/>
      <c r="FAQ257" s="0"/>
      <c r="FAR257" s="0"/>
      <c r="FAS257" s="0"/>
      <c r="FAT257" s="0"/>
      <c r="FAU257" s="0"/>
      <c r="FAV257" s="0"/>
      <c r="FAW257" s="0"/>
      <c r="FAX257" s="0"/>
      <c r="FAY257" s="0"/>
      <c r="FAZ257" s="0"/>
      <c r="FBA257" s="0"/>
      <c r="FBB257" s="0"/>
      <c r="FBC257" s="0"/>
      <c r="FBD257" s="0"/>
      <c r="FBE257" s="0"/>
      <c r="FBF257" s="0"/>
      <c r="FBG257" s="0"/>
      <c r="FBH257" s="0"/>
      <c r="FBI257" s="0"/>
      <c r="FBJ257" s="0"/>
      <c r="FBK257" s="0"/>
      <c r="FBL257" s="0"/>
      <c r="FBM257" s="0"/>
      <c r="FBN257" s="0"/>
      <c r="FBO257" s="0"/>
      <c r="FBP257" s="0"/>
      <c r="FBQ257" s="0"/>
      <c r="FBR257" s="0"/>
      <c r="FBS257" s="0"/>
      <c r="FBT257" s="0"/>
      <c r="FBU257" s="0"/>
      <c r="FBV257" s="0"/>
      <c r="FBW257" s="0"/>
      <c r="FBX257" s="0"/>
      <c r="FBY257" s="0"/>
      <c r="FBZ257" s="0"/>
      <c r="FCA257" s="0"/>
      <c r="FCB257" s="0"/>
      <c r="FCC257" s="0"/>
      <c r="FCD257" s="0"/>
      <c r="FCE257" s="0"/>
      <c r="FCF257" s="0"/>
      <c r="FCG257" s="0"/>
      <c r="FCH257" s="0"/>
      <c r="FCI257" s="0"/>
      <c r="FCJ257" s="0"/>
      <c r="FCK257" s="0"/>
      <c r="FCL257" s="0"/>
      <c r="FCM257" s="0"/>
      <c r="FCN257" s="0"/>
      <c r="FCO257" s="0"/>
      <c r="FCP257" s="0"/>
      <c r="FCQ257" s="0"/>
      <c r="FCR257" s="0"/>
      <c r="FCS257" s="0"/>
      <c r="FCT257" s="0"/>
      <c r="FCU257" s="0"/>
      <c r="FCV257" s="0"/>
      <c r="FCW257" s="0"/>
      <c r="FCX257" s="0"/>
      <c r="FCY257" s="0"/>
      <c r="FCZ257" s="0"/>
      <c r="FDA257" s="0"/>
      <c r="FDB257" s="0"/>
      <c r="FDC257" s="0"/>
      <c r="FDD257" s="0"/>
      <c r="FDE257" s="0"/>
      <c r="FDF257" s="0"/>
      <c r="FDG257" s="0"/>
      <c r="FDH257" s="0"/>
      <c r="FDI257" s="0"/>
      <c r="FDJ257" s="0"/>
      <c r="FDK257" s="0"/>
      <c r="FDL257" s="0"/>
      <c r="FDM257" s="0"/>
      <c r="FDN257" s="0"/>
      <c r="FDO257" s="0"/>
      <c r="FDP257" s="0"/>
      <c r="FDQ257" s="0"/>
      <c r="FDR257" s="0"/>
      <c r="FDS257" s="0"/>
      <c r="FDT257" s="0"/>
      <c r="FDU257" s="0"/>
      <c r="FDV257" s="0"/>
      <c r="FDW257" s="0"/>
      <c r="FDX257" s="0"/>
      <c r="FDY257" s="0"/>
      <c r="FDZ257" s="0"/>
      <c r="FEA257" s="0"/>
      <c r="FEB257" s="0"/>
      <c r="FEC257" s="0"/>
      <c r="FED257" s="0"/>
      <c r="FEE257" s="0"/>
      <c r="FEF257" s="0"/>
      <c r="FEG257" s="0"/>
      <c r="FEH257" s="0"/>
      <c r="FEI257" s="0"/>
      <c r="FEJ257" s="0"/>
      <c r="FEK257" s="0"/>
      <c r="FEL257" s="0"/>
      <c r="FEM257" s="0"/>
      <c r="FEN257" s="0"/>
      <c r="FEO257" s="0"/>
      <c r="FEP257" s="0"/>
      <c r="FEQ257" s="0"/>
      <c r="FER257" s="0"/>
      <c r="FES257" s="0"/>
      <c r="FET257" s="0"/>
      <c r="FEU257" s="0"/>
      <c r="FEV257" s="0"/>
      <c r="FEW257" s="0"/>
      <c r="FEX257" s="0"/>
      <c r="FEY257" s="0"/>
      <c r="FEZ257" s="0"/>
      <c r="FFA257" s="0"/>
      <c r="FFB257" s="0"/>
      <c r="FFC257" s="0"/>
      <c r="FFD257" s="0"/>
      <c r="FFE257" s="0"/>
      <c r="FFF257" s="0"/>
      <c r="FFG257" s="0"/>
      <c r="FFH257" s="0"/>
      <c r="FFI257" s="0"/>
      <c r="FFJ257" s="0"/>
      <c r="FFK257" s="0"/>
      <c r="FFL257" s="0"/>
      <c r="FFM257" s="0"/>
      <c r="FFN257" s="0"/>
      <c r="FFO257" s="0"/>
      <c r="FFP257" s="0"/>
      <c r="FFQ257" s="0"/>
      <c r="FFR257" s="0"/>
      <c r="FFS257" s="0"/>
      <c r="FFT257" s="0"/>
      <c r="FFU257" s="0"/>
      <c r="FFV257" s="0"/>
      <c r="FFW257" s="0"/>
      <c r="FFX257" s="0"/>
      <c r="FFY257" s="0"/>
      <c r="FFZ257" s="0"/>
      <c r="FGA257" s="0"/>
      <c r="FGB257" s="0"/>
      <c r="FGC257" s="0"/>
      <c r="FGD257" s="0"/>
      <c r="FGE257" s="0"/>
      <c r="FGF257" s="0"/>
      <c r="FGG257" s="0"/>
      <c r="FGH257" s="0"/>
      <c r="FGI257" s="0"/>
      <c r="FGJ257" s="0"/>
      <c r="FGK257" s="0"/>
      <c r="FGL257" s="0"/>
      <c r="FGM257" s="0"/>
      <c r="FGN257" s="0"/>
      <c r="FGO257" s="0"/>
      <c r="FGP257" s="0"/>
      <c r="FGQ257" s="0"/>
      <c r="FGR257" s="0"/>
      <c r="FGS257" s="0"/>
      <c r="FGT257" s="0"/>
      <c r="FGU257" s="0"/>
      <c r="FGV257" s="0"/>
      <c r="FGW257" s="0"/>
      <c r="FGX257" s="0"/>
      <c r="FGY257" s="0"/>
      <c r="FGZ257" s="0"/>
      <c r="FHA257" s="0"/>
      <c r="FHB257" s="0"/>
      <c r="FHC257" s="0"/>
      <c r="FHD257" s="0"/>
      <c r="FHE257" s="0"/>
      <c r="FHF257" s="0"/>
      <c r="FHG257" s="0"/>
      <c r="FHH257" s="0"/>
      <c r="FHI257" s="0"/>
      <c r="FHJ257" s="0"/>
      <c r="FHK257" s="0"/>
      <c r="FHL257" s="0"/>
      <c r="FHM257" s="0"/>
      <c r="FHN257" s="0"/>
      <c r="FHO257" s="0"/>
      <c r="FHP257" s="0"/>
      <c r="FHQ257" s="0"/>
      <c r="FHR257" s="0"/>
      <c r="FHS257" s="0"/>
      <c r="FHT257" s="0"/>
      <c r="FHU257" s="0"/>
      <c r="FHV257" s="0"/>
      <c r="FHW257" s="0"/>
      <c r="FHX257" s="0"/>
      <c r="FHY257" s="0"/>
      <c r="FHZ257" s="0"/>
      <c r="FIA257" s="0"/>
      <c r="FIB257" s="0"/>
      <c r="FIC257" s="0"/>
      <c r="FID257" s="0"/>
      <c r="FIE257" s="0"/>
      <c r="FIF257" s="0"/>
      <c r="FIG257" s="0"/>
      <c r="FIH257" s="0"/>
      <c r="FII257" s="0"/>
      <c r="FIJ257" s="0"/>
      <c r="FIK257" s="0"/>
      <c r="FIL257" s="0"/>
      <c r="FIM257" s="0"/>
      <c r="FIN257" s="0"/>
      <c r="FIO257" s="0"/>
      <c r="FIP257" s="0"/>
      <c r="FIQ257" s="0"/>
      <c r="FIR257" s="0"/>
      <c r="FIS257" s="0"/>
      <c r="FIT257" s="0"/>
      <c r="FIU257" s="0"/>
      <c r="FIV257" s="0"/>
      <c r="FIW257" s="0"/>
      <c r="FIX257" s="0"/>
      <c r="FIY257" s="0"/>
      <c r="FIZ257" s="0"/>
      <c r="FJA257" s="0"/>
      <c r="FJB257" s="0"/>
      <c r="FJC257" s="0"/>
      <c r="FJD257" s="0"/>
      <c r="FJE257" s="0"/>
      <c r="FJF257" s="0"/>
      <c r="FJG257" s="0"/>
      <c r="FJH257" s="0"/>
      <c r="FJI257" s="0"/>
      <c r="FJJ257" s="0"/>
      <c r="FJK257" s="0"/>
      <c r="FJL257" s="0"/>
      <c r="FJM257" s="0"/>
      <c r="FJN257" s="0"/>
      <c r="FJO257" s="0"/>
      <c r="FJP257" s="0"/>
      <c r="FJQ257" s="0"/>
      <c r="FJR257" s="0"/>
      <c r="FJS257" s="0"/>
      <c r="FJT257" s="0"/>
      <c r="FJU257" s="0"/>
      <c r="FJV257" s="0"/>
      <c r="FJW257" s="0"/>
      <c r="FJX257" s="0"/>
      <c r="FJY257" s="0"/>
      <c r="FJZ257" s="0"/>
      <c r="FKA257" s="0"/>
      <c r="FKB257" s="0"/>
      <c r="FKC257" s="0"/>
      <c r="FKD257" s="0"/>
      <c r="FKE257" s="0"/>
      <c r="FKF257" s="0"/>
      <c r="FKG257" s="0"/>
      <c r="FKH257" s="0"/>
      <c r="FKI257" s="0"/>
      <c r="FKJ257" s="0"/>
      <c r="FKK257" s="0"/>
      <c r="FKL257" s="0"/>
      <c r="FKM257" s="0"/>
      <c r="FKN257" s="0"/>
      <c r="FKO257" s="0"/>
      <c r="FKP257" s="0"/>
      <c r="FKQ257" s="0"/>
      <c r="FKR257" s="0"/>
      <c r="FKS257" s="0"/>
      <c r="FKT257" s="0"/>
      <c r="FKU257" s="0"/>
      <c r="FKV257" s="0"/>
      <c r="FKW257" s="0"/>
      <c r="FKX257" s="0"/>
      <c r="FKY257" s="0"/>
      <c r="FKZ257" s="0"/>
      <c r="FLA257" s="0"/>
      <c r="FLB257" s="0"/>
      <c r="FLC257" s="0"/>
      <c r="FLD257" s="0"/>
      <c r="FLE257" s="0"/>
      <c r="FLF257" s="0"/>
      <c r="FLG257" s="0"/>
      <c r="FLH257" s="0"/>
      <c r="FLI257" s="0"/>
      <c r="FLJ257" s="0"/>
      <c r="FLK257" s="0"/>
      <c r="FLL257" s="0"/>
      <c r="FLM257" s="0"/>
      <c r="FLN257" s="0"/>
      <c r="FLO257" s="0"/>
      <c r="FLP257" s="0"/>
      <c r="FLQ257" s="0"/>
      <c r="FLR257" s="0"/>
      <c r="FLS257" s="0"/>
      <c r="FLT257" s="0"/>
      <c r="FLU257" s="0"/>
      <c r="FLV257" s="0"/>
      <c r="FLW257" s="0"/>
      <c r="FLX257" s="0"/>
      <c r="FLY257" s="0"/>
      <c r="FLZ257" s="0"/>
      <c r="FMA257" s="0"/>
      <c r="FMB257" s="0"/>
      <c r="FMC257" s="0"/>
      <c r="FMD257" s="0"/>
      <c r="FME257" s="0"/>
      <c r="FMF257" s="0"/>
      <c r="FMG257" s="0"/>
      <c r="FMH257" s="0"/>
      <c r="FMI257" s="0"/>
      <c r="FMJ257" s="0"/>
      <c r="FMK257" s="0"/>
      <c r="FML257" s="0"/>
      <c r="FMM257" s="0"/>
      <c r="FMN257" s="0"/>
      <c r="FMO257" s="0"/>
      <c r="FMP257" s="0"/>
      <c r="FMQ257" s="0"/>
      <c r="FMR257" s="0"/>
      <c r="FMS257" s="0"/>
      <c r="FMT257" s="0"/>
      <c r="FMU257" s="0"/>
      <c r="FMV257" s="0"/>
      <c r="FMW257" s="0"/>
      <c r="FMX257" s="0"/>
      <c r="FMY257" s="0"/>
      <c r="FMZ257" s="0"/>
      <c r="FNA257" s="0"/>
      <c r="FNB257" s="0"/>
      <c r="FNC257" s="0"/>
      <c r="FND257" s="0"/>
      <c r="FNE257" s="0"/>
      <c r="FNF257" s="0"/>
      <c r="FNG257" s="0"/>
      <c r="FNH257" s="0"/>
      <c r="FNI257" s="0"/>
      <c r="FNJ257" s="0"/>
      <c r="FNK257" s="0"/>
      <c r="FNL257" s="0"/>
      <c r="FNM257" s="0"/>
      <c r="FNN257" s="0"/>
      <c r="FNO257" s="0"/>
      <c r="FNP257" s="0"/>
      <c r="FNQ257" s="0"/>
      <c r="FNR257" s="0"/>
      <c r="FNS257" s="0"/>
      <c r="FNT257" s="0"/>
      <c r="FNU257" s="0"/>
      <c r="FNV257" s="0"/>
      <c r="FNW257" s="0"/>
      <c r="FNX257" s="0"/>
      <c r="FNY257" s="0"/>
      <c r="FNZ257" s="0"/>
      <c r="FOA257" s="0"/>
      <c r="FOB257" s="0"/>
      <c r="FOC257" s="0"/>
      <c r="FOD257" s="0"/>
      <c r="FOE257" s="0"/>
      <c r="FOF257" s="0"/>
      <c r="FOG257" s="0"/>
      <c r="FOH257" s="0"/>
      <c r="FOI257" s="0"/>
      <c r="FOJ257" s="0"/>
      <c r="FOK257" s="0"/>
      <c r="FOL257" s="0"/>
      <c r="FOM257" s="0"/>
      <c r="FON257" s="0"/>
      <c r="FOO257" s="0"/>
      <c r="FOP257" s="0"/>
      <c r="FOQ257" s="0"/>
      <c r="FOR257" s="0"/>
      <c r="FOS257" s="0"/>
      <c r="FOT257" s="0"/>
      <c r="FOU257" s="0"/>
      <c r="FOV257" s="0"/>
      <c r="FOW257" s="0"/>
      <c r="FOX257" s="0"/>
      <c r="FOY257" s="0"/>
      <c r="FOZ257" s="0"/>
      <c r="FPA257" s="0"/>
      <c r="FPB257" s="0"/>
      <c r="FPC257" s="0"/>
      <c r="FPD257" s="0"/>
      <c r="FPE257" s="0"/>
      <c r="FPF257" s="0"/>
      <c r="FPG257" s="0"/>
      <c r="FPH257" s="0"/>
      <c r="FPI257" s="0"/>
      <c r="FPJ257" s="0"/>
      <c r="FPK257" s="0"/>
      <c r="FPL257" s="0"/>
      <c r="FPM257" s="0"/>
      <c r="FPN257" s="0"/>
      <c r="FPO257" s="0"/>
      <c r="FPP257" s="0"/>
      <c r="FPQ257" s="0"/>
      <c r="FPR257" s="0"/>
      <c r="FPS257" s="0"/>
      <c r="FPT257" s="0"/>
      <c r="FPU257" s="0"/>
      <c r="FPV257" s="0"/>
      <c r="FPW257" s="0"/>
      <c r="FPX257" s="0"/>
      <c r="FPY257" s="0"/>
      <c r="FPZ257" s="0"/>
      <c r="FQA257" s="0"/>
      <c r="FQB257" s="0"/>
      <c r="FQC257" s="0"/>
      <c r="FQD257" s="0"/>
      <c r="FQE257" s="0"/>
      <c r="FQF257" s="0"/>
      <c r="FQG257" s="0"/>
      <c r="FQH257" s="0"/>
      <c r="FQI257" s="0"/>
      <c r="FQJ257" s="0"/>
      <c r="FQK257" s="0"/>
      <c r="FQL257" s="0"/>
      <c r="FQM257" s="0"/>
      <c r="FQN257" s="0"/>
      <c r="FQO257" s="0"/>
      <c r="FQP257" s="0"/>
      <c r="FQQ257" s="0"/>
      <c r="FQR257" s="0"/>
      <c r="FQS257" s="0"/>
      <c r="FQT257" s="0"/>
      <c r="FQU257" s="0"/>
      <c r="FQV257" s="0"/>
      <c r="FQW257" s="0"/>
      <c r="FQX257" s="0"/>
      <c r="FQY257" s="0"/>
      <c r="FQZ257" s="0"/>
      <c r="FRA257" s="0"/>
      <c r="FRB257" s="0"/>
      <c r="FRC257" s="0"/>
      <c r="FRD257" s="0"/>
      <c r="FRE257" s="0"/>
      <c r="FRF257" s="0"/>
      <c r="FRG257" s="0"/>
      <c r="FRH257" s="0"/>
      <c r="FRI257" s="0"/>
      <c r="FRJ257" s="0"/>
      <c r="FRK257" s="0"/>
      <c r="FRL257" s="0"/>
      <c r="FRM257" s="0"/>
      <c r="FRN257" s="0"/>
      <c r="FRO257" s="0"/>
      <c r="FRP257" s="0"/>
      <c r="FRQ257" s="0"/>
      <c r="FRR257" s="0"/>
      <c r="FRS257" s="0"/>
      <c r="FRT257" s="0"/>
      <c r="FRU257" s="0"/>
      <c r="FRV257" s="0"/>
      <c r="FRW257" s="0"/>
      <c r="FRX257" s="0"/>
      <c r="FRY257" s="0"/>
      <c r="FRZ257" s="0"/>
      <c r="FSA257" s="0"/>
      <c r="FSB257" s="0"/>
      <c r="FSC257" s="0"/>
      <c r="FSD257" s="0"/>
      <c r="FSE257" s="0"/>
      <c r="FSF257" s="0"/>
      <c r="FSG257" s="0"/>
      <c r="FSH257" s="0"/>
      <c r="FSI257" s="0"/>
      <c r="FSJ257" s="0"/>
      <c r="FSK257" s="0"/>
      <c r="FSL257" s="0"/>
      <c r="FSM257" s="0"/>
      <c r="FSN257" s="0"/>
      <c r="FSO257" s="0"/>
      <c r="FSP257" s="0"/>
      <c r="FSQ257" s="0"/>
      <c r="FSR257" s="0"/>
      <c r="FSS257" s="0"/>
      <c r="FST257" s="0"/>
      <c r="FSU257" s="0"/>
      <c r="FSV257" s="0"/>
      <c r="FSW257" s="0"/>
      <c r="FSX257" s="0"/>
      <c r="FSY257" s="0"/>
      <c r="FSZ257" s="0"/>
      <c r="FTA257" s="0"/>
      <c r="FTB257" s="0"/>
      <c r="FTC257" s="0"/>
      <c r="FTD257" s="0"/>
      <c r="FTE257" s="0"/>
      <c r="FTF257" s="0"/>
      <c r="FTG257" s="0"/>
      <c r="FTH257" s="0"/>
      <c r="FTI257" s="0"/>
      <c r="FTJ257" s="0"/>
      <c r="FTK257" s="0"/>
      <c r="FTL257" s="0"/>
      <c r="FTM257" s="0"/>
      <c r="FTN257" s="0"/>
      <c r="FTO257" s="0"/>
      <c r="FTP257" s="0"/>
      <c r="FTQ257" s="0"/>
      <c r="FTR257" s="0"/>
      <c r="FTS257" s="0"/>
      <c r="FTT257" s="0"/>
      <c r="FTU257" s="0"/>
      <c r="FTV257" s="0"/>
      <c r="FTW257" s="0"/>
      <c r="FTX257" s="0"/>
      <c r="FTY257" s="0"/>
      <c r="FTZ257" s="0"/>
      <c r="FUA257" s="0"/>
      <c r="FUB257" s="0"/>
      <c r="FUC257" s="0"/>
      <c r="FUD257" s="0"/>
      <c r="FUE257" s="0"/>
      <c r="FUF257" s="0"/>
      <c r="FUG257" s="0"/>
      <c r="FUH257" s="0"/>
      <c r="FUI257" s="0"/>
      <c r="FUJ257" s="0"/>
      <c r="FUK257" s="0"/>
      <c r="FUL257" s="0"/>
      <c r="FUM257" s="0"/>
      <c r="FUN257" s="0"/>
      <c r="FUO257" s="0"/>
      <c r="FUP257" s="0"/>
      <c r="FUQ257" s="0"/>
      <c r="FUR257" s="0"/>
      <c r="FUS257" s="0"/>
      <c r="FUT257" s="0"/>
      <c r="FUU257" s="0"/>
      <c r="FUV257" s="0"/>
      <c r="FUW257" s="0"/>
      <c r="FUX257" s="0"/>
      <c r="FUY257" s="0"/>
      <c r="FUZ257" s="0"/>
      <c r="FVA257" s="0"/>
      <c r="FVB257" s="0"/>
      <c r="FVC257" s="0"/>
      <c r="FVD257" s="0"/>
      <c r="FVE257" s="0"/>
      <c r="FVF257" s="0"/>
      <c r="FVG257" s="0"/>
      <c r="FVH257" s="0"/>
      <c r="FVI257" s="0"/>
      <c r="FVJ257" s="0"/>
      <c r="FVK257" s="0"/>
      <c r="FVL257" s="0"/>
      <c r="FVM257" s="0"/>
      <c r="FVN257" s="0"/>
      <c r="FVO257" s="0"/>
      <c r="FVP257" s="0"/>
      <c r="FVQ257" s="0"/>
      <c r="FVR257" s="0"/>
      <c r="FVS257" s="0"/>
      <c r="FVT257" s="0"/>
      <c r="FVU257" s="0"/>
      <c r="FVV257" s="0"/>
      <c r="FVW257" s="0"/>
      <c r="FVX257" s="0"/>
      <c r="FVY257" s="0"/>
      <c r="FVZ257" s="0"/>
      <c r="FWA257" s="0"/>
      <c r="FWB257" s="0"/>
      <c r="FWC257" s="0"/>
      <c r="FWD257" s="0"/>
      <c r="FWE257" s="0"/>
      <c r="FWF257" s="0"/>
      <c r="FWG257" s="0"/>
      <c r="FWH257" s="0"/>
      <c r="FWI257" s="0"/>
      <c r="FWJ257" s="0"/>
      <c r="FWK257" s="0"/>
      <c r="FWL257" s="0"/>
      <c r="FWM257" s="0"/>
      <c r="FWN257" s="0"/>
      <c r="FWO257" s="0"/>
      <c r="FWP257" s="0"/>
      <c r="FWQ257" s="0"/>
      <c r="FWR257" s="0"/>
      <c r="FWS257" s="0"/>
      <c r="FWT257" s="0"/>
      <c r="FWU257" s="0"/>
      <c r="FWV257" s="0"/>
      <c r="FWW257" s="0"/>
      <c r="FWX257" s="0"/>
      <c r="FWY257" s="0"/>
      <c r="FWZ257" s="0"/>
      <c r="FXA257" s="0"/>
      <c r="FXB257" s="0"/>
      <c r="FXC257" s="0"/>
      <c r="FXD257" s="0"/>
      <c r="FXE257" s="0"/>
      <c r="FXF257" s="0"/>
      <c r="FXG257" s="0"/>
      <c r="FXH257" s="0"/>
      <c r="FXI257" s="0"/>
      <c r="FXJ257" s="0"/>
      <c r="FXK257" s="0"/>
      <c r="FXL257" s="0"/>
      <c r="FXM257" s="0"/>
      <c r="FXN257" s="0"/>
      <c r="FXO257" s="0"/>
      <c r="FXP257" s="0"/>
      <c r="FXQ257" s="0"/>
      <c r="FXR257" s="0"/>
      <c r="FXS257" s="0"/>
      <c r="FXT257" s="0"/>
      <c r="FXU257" s="0"/>
      <c r="FXV257" s="0"/>
      <c r="FXW257" s="0"/>
      <c r="FXX257" s="0"/>
      <c r="FXY257" s="0"/>
      <c r="FXZ257" s="0"/>
      <c r="FYA257" s="0"/>
      <c r="FYB257" s="0"/>
      <c r="FYC257" s="0"/>
      <c r="FYD257" s="0"/>
      <c r="FYE257" s="0"/>
      <c r="FYF257" s="0"/>
      <c r="FYG257" s="0"/>
      <c r="FYH257" s="0"/>
      <c r="FYI257" s="0"/>
      <c r="FYJ257" s="0"/>
      <c r="FYK257" s="0"/>
      <c r="FYL257" s="0"/>
      <c r="FYM257" s="0"/>
      <c r="FYN257" s="0"/>
      <c r="FYO257" s="0"/>
      <c r="FYP257" s="0"/>
      <c r="FYQ257" s="0"/>
      <c r="FYR257" s="0"/>
      <c r="FYS257" s="0"/>
      <c r="FYT257" s="0"/>
      <c r="FYU257" s="0"/>
      <c r="FYV257" s="0"/>
      <c r="FYW257" s="0"/>
      <c r="FYX257" s="0"/>
      <c r="FYY257" s="0"/>
      <c r="FYZ257" s="0"/>
      <c r="FZA257" s="0"/>
      <c r="FZB257" s="0"/>
      <c r="FZC257" s="0"/>
      <c r="FZD257" s="0"/>
      <c r="FZE257" s="0"/>
      <c r="FZF257" s="0"/>
      <c r="FZG257" s="0"/>
      <c r="FZH257" s="0"/>
      <c r="FZI257" s="0"/>
      <c r="FZJ257" s="0"/>
      <c r="FZK257" s="0"/>
      <c r="FZL257" s="0"/>
      <c r="FZM257" s="0"/>
      <c r="FZN257" s="0"/>
      <c r="FZO257" s="0"/>
      <c r="FZP257" s="0"/>
      <c r="FZQ257" s="0"/>
      <c r="FZR257" s="0"/>
      <c r="FZS257" s="0"/>
      <c r="FZT257" s="0"/>
      <c r="FZU257" s="0"/>
      <c r="FZV257" s="0"/>
      <c r="FZW257" s="0"/>
      <c r="FZX257" s="0"/>
      <c r="FZY257" s="0"/>
      <c r="FZZ257" s="0"/>
      <c r="GAA257" s="0"/>
      <c r="GAB257" s="0"/>
      <c r="GAC257" s="0"/>
      <c r="GAD257" s="0"/>
      <c r="GAE257" s="0"/>
      <c r="GAF257" s="0"/>
      <c r="GAG257" s="0"/>
      <c r="GAH257" s="0"/>
      <c r="GAI257" s="0"/>
      <c r="GAJ257" s="0"/>
      <c r="GAK257" s="0"/>
      <c r="GAL257" s="0"/>
      <c r="GAM257" s="0"/>
      <c r="GAN257" s="0"/>
      <c r="GAO257" s="0"/>
      <c r="GAP257" s="0"/>
      <c r="GAQ257" s="0"/>
      <c r="GAR257" s="0"/>
      <c r="GAS257" s="0"/>
      <c r="GAT257" s="0"/>
      <c r="GAU257" s="0"/>
      <c r="GAV257" s="0"/>
      <c r="GAW257" s="0"/>
      <c r="GAX257" s="0"/>
      <c r="GAY257" s="0"/>
      <c r="GAZ257" s="0"/>
      <c r="GBA257" s="0"/>
      <c r="GBB257" s="0"/>
      <c r="GBC257" s="0"/>
      <c r="GBD257" s="0"/>
      <c r="GBE257" s="0"/>
      <c r="GBF257" s="0"/>
      <c r="GBG257" s="0"/>
      <c r="GBH257" s="0"/>
      <c r="GBI257" s="0"/>
      <c r="GBJ257" s="0"/>
      <c r="GBK257" s="0"/>
      <c r="GBL257" s="0"/>
      <c r="GBM257" s="0"/>
      <c r="GBN257" s="0"/>
      <c r="GBO257" s="0"/>
      <c r="GBP257" s="0"/>
      <c r="GBQ257" s="0"/>
      <c r="GBR257" s="0"/>
      <c r="GBS257" s="0"/>
      <c r="GBT257" s="0"/>
      <c r="GBU257" s="0"/>
      <c r="GBV257" s="0"/>
      <c r="GBW257" s="0"/>
      <c r="GBX257" s="0"/>
      <c r="GBY257" s="0"/>
      <c r="GBZ257" s="0"/>
      <c r="GCA257" s="0"/>
      <c r="GCB257" s="0"/>
      <c r="GCC257" s="0"/>
      <c r="GCD257" s="0"/>
      <c r="GCE257" s="0"/>
      <c r="GCF257" s="0"/>
      <c r="GCG257" s="0"/>
      <c r="GCH257" s="0"/>
      <c r="GCI257" s="0"/>
      <c r="GCJ257" s="0"/>
      <c r="GCK257" s="0"/>
      <c r="GCL257" s="0"/>
      <c r="GCM257" s="0"/>
      <c r="GCN257" s="0"/>
      <c r="GCO257" s="0"/>
      <c r="GCP257" s="0"/>
      <c r="GCQ257" s="0"/>
      <c r="GCR257" s="0"/>
      <c r="GCS257" s="0"/>
      <c r="GCT257" s="0"/>
      <c r="GCU257" s="0"/>
      <c r="GCV257" s="0"/>
      <c r="GCW257" s="0"/>
      <c r="GCX257" s="0"/>
      <c r="GCY257" s="0"/>
      <c r="GCZ257" s="0"/>
      <c r="GDA257" s="0"/>
      <c r="GDB257" s="0"/>
      <c r="GDC257" s="0"/>
      <c r="GDD257" s="0"/>
      <c r="GDE257" s="0"/>
      <c r="GDF257" s="0"/>
      <c r="GDG257" s="0"/>
      <c r="GDH257" s="0"/>
      <c r="GDI257" s="0"/>
      <c r="GDJ257" s="0"/>
      <c r="GDK257" s="0"/>
      <c r="GDL257" s="0"/>
      <c r="GDM257" s="0"/>
      <c r="GDN257" s="0"/>
      <c r="GDO257" s="0"/>
      <c r="GDP257" s="0"/>
      <c r="GDQ257" s="0"/>
      <c r="GDR257" s="0"/>
      <c r="GDS257" s="0"/>
      <c r="GDT257" s="0"/>
      <c r="GDU257" s="0"/>
      <c r="GDV257" s="0"/>
      <c r="GDW257" s="0"/>
      <c r="GDX257" s="0"/>
      <c r="GDY257" s="0"/>
      <c r="GDZ257" s="0"/>
      <c r="GEA257" s="0"/>
      <c r="GEB257" s="0"/>
      <c r="GEC257" s="0"/>
      <c r="GED257" s="0"/>
      <c r="GEE257" s="0"/>
      <c r="GEF257" s="0"/>
      <c r="GEG257" s="0"/>
      <c r="GEH257" s="0"/>
      <c r="GEI257" s="0"/>
      <c r="GEJ257" s="0"/>
      <c r="GEK257" s="0"/>
      <c r="GEL257" s="0"/>
      <c r="GEM257" s="0"/>
      <c r="GEN257" s="0"/>
      <c r="GEO257" s="0"/>
      <c r="GEP257" s="0"/>
      <c r="GEQ257" s="0"/>
      <c r="GER257" s="0"/>
      <c r="GES257" s="0"/>
      <c r="GET257" s="0"/>
      <c r="GEU257" s="0"/>
      <c r="GEV257" s="0"/>
      <c r="GEW257" s="0"/>
      <c r="GEX257" s="0"/>
      <c r="GEY257" s="0"/>
      <c r="GEZ257" s="0"/>
      <c r="GFA257" s="0"/>
      <c r="GFB257" s="0"/>
      <c r="GFC257" s="0"/>
      <c r="GFD257" s="0"/>
      <c r="GFE257" s="0"/>
      <c r="GFF257" s="0"/>
      <c r="GFG257" s="0"/>
      <c r="GFH257" s="0"/>
      <c r="GFI257" s="0"/>
      <c r="GFJ257" s="0"/>
      <c r="GFK257" s="0"/>
      <c r="GFL257" s="0"/>
      <c r="GFM257" s="0"/>
      <c r="GFN257" s="0"/>
      <c r="GFO257" s="0"/>
      <c r="GFP257" s="0"/>
      <c r="GFQ257" s="0"/>
      <c r="GFR257" s="0"/>
      <c r="GFS257" s="0"/>
      <c r="GFT257" s="0"/>
      <c r="GFU257" s="0"/>
      <c r="GFV257" s="0"/>
      <c r="GFW257" s="0"/>
      <c r="GFX257" s="0"/>
      <c r="GFY257" s="0"/>
      <c r="GFZ257" s="0"/>
      <c r="GGA257" s="0"/>
      <c r="GGB257" s="0"/>
      <c r="GGC257" s="0"/>
      <c r="GGD257" s="0"/>
      <c r="GGE257" s="0"/>
      <c r="GGF257" s="0"/>
      <c r="GGG257" s="0"/>
      <c r="GGH257" s="0"/>
      <c r="GGI257" s="0"/>
      <c r="GGJ257" s="0"/>
      <c r="GGK257" s="0"/>
      <c r="GGL257" s="0"/>
      <c r="GGM257" s="0"/>
      <c r="GGN257" s="0"/>
      <c r="GGO257" s="0"/>
      <c r="GGP257" s="0"/>
      <c r="GGQ257" s="0"/>
      <c r="GGR257" s="0"/>
      <c r="GGS257" s="0"/>
      <c r="GGT257" s="0"/>
      <c r="GGU257" s="0"/>
      <c r="GGV257" s="0"/>
      <c r="GGW257" s="0"/>
      <c r="GGX257" s="0"/>
      <c r="GGY257" s="0"/>
      <c r="GGZ257" s="0"/>
      <c r="GHA257" s="0"/>
      <c r="GHB257" s="0"/>
      <c r="GHC257" s="0"/>
      <c r="GHD257" s="0"/>
      <c r="GHE257" s="0"/>
      <c r="GHF257" s="0"/>
      <c r="GHG257" s="0"/>
      <c r="GHH257" s="0"/>
      <c r="GHI257" s="0"/>
      <c r="GHJ257" s="0"/>
      <c r="GHK257" s="0"/>
      <c r="GHL257" s="0"/>
      <c r="GHM257" s="0"/>
      <c r="GHN257" s="0"/>
      <c r="GHO257" s="0"/>
      <c r="GHP257" s="0"/>
      <c r="GHQ257" s="0"/>
      <c r="GHR257" s="0"/>
      <c r="GHS257" s="0"/>
      <c r="GHT257" s="0"/>
      <c r="GHU257" s="0"/>
      <c r="GHV257" s="0"/>
      <c r="GHW257" s="0"/>
      <c r="GHX257" s="0"/>
      <c r="GHY257" s="0"/>
      <c r="GHZ257" s="0"/>
      <c r="GIA257" s="0"/>
      <c r="GIB257" s="0"/>
      <c r="GIC257" s="0"/>
      <c r="GID257" s="0"/>
      <c r="GIE257" s="0"/>
      <c r="GIF257" s="0"/>
      <c r="GIG257" s="0"/>
      <c r="GIH257" s="0"/>
      <c r="GII257" s="0"/>
      <c r="GIJ257" s="0"/>
      <c r="GIK257" s="0"/>
      <c r="GIL257" s="0"/>
      <c r="GIM257" s="0"/>
      <c r="GIN257" s="0"/>
      <c r="GIO257" s="0"/>
      <c r="GIP257" s="0"/>
      <c r="GIQ257" s="0"/>
      <c r="GIR257" s="0"/>
      <c r="GIS257" s="0"/>
      <c r="GIT257" s="0"/>
      <c r="GIU257" s="0"/>
      <c r="GIV257" s="0"/>
      <c r="GIW257" s="0"/>
      <c r="GIX257" s="0"/>
      <c r="GIY257" s="0"/>
      <c r="GIZ257" s="0"/>
      <c r="GJA257" s="0"/>
      <c r="GJB257" s="0"/>
      <c r="GJC257" s="0"/>
      <c r="GJD257" s="0"/>
      <c r="GJE257" s="0"/>
      <c r="GJF257" s="0"/>
      <c r="GJG257" s="0"/>
      <c r="GJH257" s="0"/>
      <c r="GJI257" s="0"/>
      <c r="GJJ257" s="0"/>
      <c r="GJK257" s="0"/>
      <c r="GJL257" s="0"/>
      <c r="GJM257" s="0"/>
      <c r="GJN257" s="0"/>
      <c r="GJO257" s="0"/>
      <c r="GJP257" s="0"/>
      <c r="GJQ257" s="0"/>
      <c r="GJR257" s="0"/>
      <c r="GJS257" s="0"/>
      <c r="GJT257" s="0"/>
      <c r="GJU257" s="0"/>
      <c r="GJV257" s="0"/>
      <c r="GJW257" s="0"/>
      <c r="GJX257" s="0"/>
      <c r="GJY257" s="0"/>
      <c r="GJZ257" s="0"/>
      <c r="GKA257" s="0"/>
      <c r="GKB257" s="0"/>
      <c r="GKC257" s="0"/>
      <c r="GKD257" s="0"/>
      <c r="GKE257" s="0"/>
      <c r="GKF257" s="0"/>
      <c r="GKG257" s="0"/>
      <c r="GKH257" s="0"/>
      <c r="GKI257" s="0"/>
      <c r="GKJ257" s="0"/>
      <c r="GKK257" s="0"/>
      <c r="GKL257" s="0"/>
      <c r="GKM257" s="0"/>
      <c r="GKN257" s="0"/>
      <c r="GKO257" s="0"/>
      <c r="GKP257" s="0"/>
      <c r="GKQ257" s="0"/>
      <c r="GKR257" s="0"/>
      <c r="GKS257" s="0"/>
      <c r="GKT257" s="0"/>
      <c r="GKU257" s="0"/>
      <c r="GKV257" s="0"/>
      <c r="GKW257" s="0"/>
      <c r="GKX257" s="0"/>
      <c r="GKY257" s="0"/>
      <c r="GKZ257" s="0"/>
      <c r="GLA257" s="0"/>
      <c r="GLB257" s="0"/>
      <c r="GLC257" s="0"/>
      <c r="GLD257" s="0"/>
      <c r="GLE257" s="0"/>
      <c r="GLF257" s="0"/>
      <c r="GLG257" s="0"/>
      <c r="GLH257" s="0"/>
      <c r="GLI257" s="0"/>
      <c r="GLJ257" s="0"/>
      <c r="GLK257" s="0"/>
      <c r="GLL257" s="0"/>
      <c r="GLM257" s="0"/>
      <c r="GLN257" s="0"/>
      <c r="GLO257" s="0"/>
      <c r="GLP257" s="0"/>
      <c r="GLQ257" s="0"/>
      <c r="GLR257" s="0"/>
      <c r="GLS257" s="0"/>
      <c r="GLT257" s="0"/>
      <c r="GLU257" s="0"/>
      <c r="GLV257" s="0"/>
      <c r="GLW257" s="0"/>
      <c r="GLX257" s="0"/>
      <c r="GLY257" s="0"/>
      <c r="GLZ257" s="0"/>
      <c r="GMA257" s="0"/>
      <c r="GMB257" s="0"/>
      <c r="GMC257" s="0"/>
      <c r="GMD257" s="0"/>
      <c r="GME257" s="0"/>
      <c r="GMF257" s="0"/>
      <c r="GMG257" s="0"/>
      <c r="GMH257" s="0"/>
      <c r="GMI257" s="0"/>
      <c r="GMJ257" s="0"/>
      <c r="GMK257" s="0"/>
      <c r="GML257" s="0"/>
      <c r="GMM257" s="0"/>
      <c r="GMN257" s="0"/>
      <c r="GMO257" s="0"/>
      <c r="GMP257" s="0"/>
      <c r="GMQ257" s="0"/>
      <c r="GMR257" s="0"/>
      <c r="GMS257" s="0"/>
      <c r="GMT257" s="0"/>
      <c r="GMU257" s="0"/>
      <c r="GMV257" s="0"/>
      <c r="GMW257" s="0"/>
      <c r="GMX257" s="0"/>
      <c r="GMY257" s="0"/>
      <c r="GMZ257" s="0"/>
      <c r="GNA257" s="0"/>
      <c r="GNB257" s="0"/>
      <c r="GNC257" s="0"/>
      <c r="GND257" s="0"/>
      <c r="GNE257" s="0"/>
      <c r="GNF257" s="0"/>
      <c r="GNG257" s="0"/>
      <c r="GNH257" s="0"/>
      <c r="GNI257" s="0"/>
      <c r="GNJ257" s="0"/>
      <c r="GNK257" s="0"/>
      <c r="GNL257" s="0"/>
      <c r="GNM257" s="0"/>
      <c r="GNN257" s="0"/>
      <c r="GNO257" s="0"/>
      <c r="GNP257" s="0"/>
      <c r="GNQ257" s="0"/>
      <c r="GNR257" s="0"/>
      <c r="GNS257" s="0"/>
      <c r="GNT257" s="0"/>
      <c r="GNU257" s="0"/>
      <c r="GNV257" s="0"/>
      <c r="GNW257" s="0"/>
      <c r="GNX257" s="0"/>
      <c r="GNY257" s="0"/>
      <c r="GNZ257" s="0"/>
      <c r="GOA257" s="0"/>
      <c r="GOB257" s="0"/>
      <c r="GOC257" s="0"/>
      <c r="GOD257" s="0"/>
      <c r="GOE257" s="0"/>
      <c r="GOF257" s="0"/>
      <c r="GOG257" s="0"/>
      <c r="GOH257" s="0"/>
      <c r="GOI257" s="0"/>
      <c r="GOJ257" s="0"/>
      <c r="GOK257" s="0"/>
      <c r="GOL257" s="0"/>
      <c r="GOM257" s="0"/>
      <c r="GON257" s="0"/>
      <c r="GOO257" s="0"/>
      <c r="GOP257" s="0"/>
      <c r="GOQ257" s="0"/>
      <c r="GOR257" s="0"/>
      <c r="GOS257" s="0"/>
      <c r="GOT257" s="0"/>
      <c r="GOU257" s="0"/>
      <c r="GOV257" s="0"/>
      <c r="GOW257" s="0"/>
      <c r="GOX257" s="0"/>
      <c r="GOY257" s="0"/>
      <c r="GOZ257" s="0"/>
      <c r="GPA257" s="0"/>
      <c r="GPB257" s="0"/>
      <c r="GPC257" s="0"/>
      <c r="GPD257" s="0"/>
      <c r="GPE257" s="0"/>
      <c r="GPF257" s="0"/>
      <c r="GPG257" s="0"/>
      <c r="GPH257" s="0"/>
      <c r="GPI257" s="0"/>
      <c r="GPJ257" s="0"/>
      <c r="GPK257" s="0"/>
      <c r="GPL257" s="0"/>
      <c r="GPM257" s="0"/>
      <c r="GPN257" s="0"/>
      <c r="GPO257" s="0"/>
      <c r="GPP257" s="0"/>
      <c r="GPQ257" s="0"/>
      <c r="GPR257" s="0"/>
      <c r="GPS257" s="0"/>
      <c r="GPT257" s="0"/>
      <c r="GPU257" s="0"/>
      <c r="GPV257" s="0"/>
      <c r="GPW257" s="0"/>
      <c r="GPX257" s="0"/>
      <c r="GPY257" s="0"/>
      <c r="GPZ257" s="0"/>
      <c r="GQA257" s="0"/>
      <c r="GQB257" s="0"/>
      <c r="GQC257" s="0"/>
      <c r="GQD257" s="0"/>
      <c r="GQE257" s="0"/>
      <c r="GQF257" s="0"/>
      <c r="GQG257" s="0"/>
      <c r="GQH257" s="0"/>
      <c r="GQI257" s="0"/>
      <c r="GQJ257" s="0"/>
      <c r="GQK257" s="0"/>
      <c r="GQL257" s="0"/>
      <c r="GQM257" s="0"/>
      <c r="GQN257" s="0"/>
      <c r="GQO257" s="0"/>
      <c r="GQP257" s="0"/>
      <c r="GQQ257" s="0"/>
      <c r="GQR257" s="0"/>
      <c r="GQS257" s="0"/>
      <c r="GQT257" s="0"/>
      <c r="GQU257" s="0"/>
      <c r="GQV257" s="0"/>
      <c r="GQW257" s="0"/>
      <c r="GQX257" s="0"/>
      <c r="GQY257" s="0"/>
      <c r="GQZ257" s="0"/>
      <c r="GRA257" s="0"/>
      <c r="GRB257" s="0"/>
      <c r="GRC257" s="0"/>
      <c r="GRD257" s="0"/>
      <c r="GRE257" s="0"/>
      <c r="GRF257" s="0"/>
      <c r="GRG257" s="0"/>
      <c r="GRH257" s="0"/>
      <c r="GRI257" s="0"/>
      <c r="GRJ257" s="0"/>
      <c r="GRK257" s="0"/>
      <c r="GRL257" s="0"/>
      <c r="GRM257" s="0"/>
      <c r="GRN257" s="0"/>
      <c r="GRO257" s="0"/>
      <c r="GRP257" s="0"/>
      <c r="GRQ257" s="0"/>
      <c r="GRR257" s="0"/>
      <c r="GRS257" s="0"/>
      <c r="GRT257" s="0"/>
      <c r="GRU257" s="0"/>
      <c r="GRV257" s="0"/>
      <c r="GRW257" s="0"/>
      <c r="GRX257" s="0"/>
      <c r="GRY257" s="0"/>
      <c r="GRZ257" s="0"/>
      <c r="GSA257" s="0"/>
      <c r="GSB257" s="0"/>
      <c r="GSC257" s="0"/>
      <c r="GSD257" s="0"/>
      <c r="GSE257" s="0"/>
      <c r="GSF257" s="0"/>
      <c r="GSG257" s="0"/>
      <c r="GSH257" s="0"/>
      <c r="GSI257" s="0"/>
      <c r="GSJ257" s="0"/>
      <c r="GSK257" s="0"/>
      <c r="GSL257" s="0"/>
      <c r="GSM257" s="0"/>
      <c r="GSN257" s="0"/>
      <c r="GSO257" s="0"/>
      <c r="GSP257" s="0"/>
      <c r="GSQ257" s="0"/>
      <c r="GSR257" s="0"/>
      <c r="GSS257" s="0"/>
      <c r="GST257" s="0"/>
      <c r="GSU257" s="0"/>
      <c r="GSV257" s="0"/>
      <c r="GSW257" s="0"/>
      <c r="GSX257" s="0"/>
      <c r="GSY257" s="0"/>
      <c r="GSZ257" s="0"/>
      <c r="GTA257" s="0"/>
      <c r="GTB257" s="0"/>
      <c r="GTC257" s="0"/>
      <c r="GTD257" s="0"/>
      <c r="GTE257" s="0"/>
      <c r="GTF257" s="0"/>
      <c r="GTG257" s="0"/>
      <c r="GTH257" s="0"/>
      <c r="GTI257" s="0"/>
      <c r="GTJ257" s="0"/>
      <c r="GTK257" s="0"/>
      <c r="GTL257" s="0"/>
      <c r="GTM257" s="0"/>
      <c r="GTN257" s="0"/>
      <c r="GTO257" s="0"/>
      <c r="GTP257" s="0"/>
      <c r="GTQ257" s="0"/>
      <c r="GTR257" s="0"/>
      <c r="GTS257" s="0"/>
      <c r="GTT257" s="0"/>
      <c r="GTU257" s="0"/>
      <c r="GTV257" s="0"/>
      <c r="GTW257" s="0"/>
      <c r="GTX257" s="0"/>
      <c r="GTY257" s="0"/>
      <c r="GTZ257" s="0"/>
      <c r="GUA257" s="0"/>
      <c r="GUB257" s="0"/>
      <c r="GUC257" s="0"/>
      <c r="GUD257" s="0"/>
      <c r="GUE257" s="0"/>
      <c r="GUF257" s="0"/>
      <c r="GUG257" s="0"/>
      <c r="GUH257" s="0"/>
      <c r="GUI257" s="0"/>
      <c r="GUJ257" s="0"/>
      <c r="GUK257" s="0"/>
      <c r="GUL257" s="0"/>
      <c r="GUM257" s="0"/>
      <c r="GUN257" s="0"/>
      <c r="GUO257" s="0"/>
      <c r="GUP257" s="0"/>
      <c r="GUQ257" s="0"/>
      <c r="GUR257" s="0"/>
      <c r="GUS257" s="0"/>
      <c r="GUT257" s="0"/>
      <c r="GUU257" s="0"/>
      <c r="GUV257" s="0"/>
      <c r="GUW257" s="0"/>
      <c r="GUX257" s="0"/>
      <c r="GUY257" s="0"/>
      <c r="GUZ257" s="0"/>
      <c r="GVA257" s="0"/>
      <c r="GVB257" s="0"/>
      <c r="GVC257" s="0"/>
      <c r="GVD257" s="0"/>
      <c r="GVE257" s="0"/>
      <c r="GVF257" s="0"/>
      <c r="GVG257" s="0"/>
      <c r="GVH257" s="0"/>
      <c r="GVI257" s="0"/>
      <c r="GVJ257" s="0"/>
      <c r="GVK257" s="0"/>
      <c r="GVL257" s="0"/>
      <c r="GVM257" s="0"/>
      <c r="GVN257" s="0"/>
      <c r="GVO257" s="0"/>
      <c r="GVP257" s="0"/>
      <c r="GVQ257" s="0"/>
      <c r="GVR257" s="0"/>
      <c r="GVS257" s="0"/>
      <c r="GVT257" s="0"/>
      <c r="GVU257" s="0"/>
      <c r="GVV257" s="0"/>
      <c r="GVW257" s="0"/>
      <c r="GVX257" s="0"/>
      <c r="GVY257" s="0"/>
      <c r="GVZ257" s="0"/>
      <c r="GWA257" s="0"/>
      <c r="GWB257" s="0"/>
      <c r="GWC257" s="0"/>
      <c r="GWD257" s="0"/>
      <c r="GWE257" s="0"/>
      <c r="GWF257" s="0"/>
      <c r="GWG257" s="0"/>
      <c r="GWH257" s="0"/>
      <c r="GWI257" s="0"/>
      <c r="GWJ257" s="0"/>
      <c r="GWK257" s="0"/>
      <c r="GWL257" s="0"/>
      <c r="GWM257" s="0"/>
      <c r="GWN257" s="0"/>
      <c r="GWO257" s="0"/>
      <c r="GWP257" s="0"/>
      <c r="GWQ257" s="0"/>
      <c r="GWR257" s="0"/>
      <c r="GWS257" s="0"/>
      <c r="GWT257" s="0"/>
      <c r="GWU257" s="0"/>
      <c r="GWV257" s="0"/>
      <c r="GWW257" s="0"/>
      <c r="GWX257" s="0"/>
      <c r="GWY257" s="0"/>
      <c r="GWZ257" s="0"/>
      <c r="GXA257" s="0"/>
      <c r="GXB257" s="0"/>
      <c r="GXC257" s="0"/>
      <c r="GXD257" s="0"/>
      <c r="GXE257" s="0"/>
      <c r="GXF257" s="0"/>
      <c r="GXG257" s="0"/>
      <c r="GXH257" s="0"/>
      <c r="GXI257" s="0"/>
      <c r="GXJ257" s="0"/>
      <c r="GXK257" s="0"/>
      <c r="GXL257" s="0"/>
      <c r="GXM257" s="0"/>
      <c r="GXN257" s="0"/>
      <c r="GXO257" s="0"/>
      <c r="GXP257" s="0"/>
      <c r="GXQ257" s="0"/>
      <c r="GXR257" s="0"/>
      <c r="GXS257" s="0"/>
      <c r="GXT257" s="0"/>
      <c r="GXU257" s="0"/>
      <c r="GXV257" s="0"/>
      <c r="GXW257" s="0"/>
      <c r="GXX257" s="0"/>
      <c r="GXY257" s="0"/>
      <c r="GXZ257" s="0"/>
      <c r="GYA257" s="0"/>
      <c r="GYB257" s="0"/>
      <c r="GYC257" s="0"/>
      <c r="GYD257" s="0"/>
      <c r="GYE257" s="0"/>
      <c r="GYF257" s="0"/>
      <c r="GYG257" s="0"/>
      <c r="GYH257" s="0"/>
      <c r="GYI257" s="0"/>
      <c r="GYJ257" s="0"/>
      <c r="GYK257" s="0"/>
      <c r="GYL257" s="0"/>
      <c r="GYM257" s="0"/>
      <c r="GYN257" s="0"/>
      <c r="GYO257" s="0"/>
      <c r="GYP257" s="0"/>
      <c r="GYQ257" s="0"/>
      <c r="GYR257" s="0"/>
      <c r="GYS257" s="0"/>
      <c r="GYT257" s="0"/>
      <c r="GYU257" s="0"/>
      <c r="GYV257" s="0"/>
      <c r="GYW257" s="0"/>
      <c r="GYX257" s="0"/>
      <c r="GYY257" s="0"/>
      <c r="GYZ257" s="0"/>
      <c r="GZA257" s="0"/>
      <c r="GZB257" s="0"/>
      <c r="GZC257" s="0"/>
      <c r="GZD257" s="0"/>
      <c r="GZE257" s="0"/>
      <c r="GZF257" s="0"/>
      <c r="GZG257" s="0"/>
      <c r="GZH257" s="0"/>
      <c r="GZI257" s="0"/>
      <c r="GZJ257" s="0"/>
      <c r="GZK257" s="0"/>
      <c r="GZL257" s="0"/>
      <c r="GZM257" s="0"/>
      <c r="GZN257" s="0"/>
      <c r="GZO257" s="0"/>
      <c r="GZP257" s="0"/>
      <c r="GZQ257" s="0"/>
      <c r="GZR257" s="0"/>
      <c r="GZS257" s="0"/>
      <c r="GZT257" s="0"/>
      <c r="GZU257" s="0"/>
      <c r="GZV257" s="0"/>
      <c r="GZW257" s="0"/>
      <c r="GZX257" s="0"/>
      <c r="GZY257" s="0"/>
      <c r="GZZ257" s="0"/>
      <c r="HAA257" s="0"/>
      <c r="HAB257" s="0"/>
      <c r="HAC257" s="0"/>
      <c r="HAD257" s="0"/>
      <c r="HAE257" s="0"/>
      <c r="HAF257" s="0"/>
      <c r="HAG257" s="0"/>
      <c r="HAH257" s="0"/>
      <c r="HAI257" s="0"/>
      <c r="HAJ257" s="0"/>
      <c r="HAK257" s="0"/>
      <c r="HAL257" s="0"/>
      <c r="HAM257" s="0"/>
      <c r="HAN257" s="0"/>
      <c r="HAO257" s="0"/>
      <c r="HAP257" s="0"/>
      <c r="HAQ257" s="0"/>
      <c r="HAR257" s="0"/>
      <c r="HAS257" s="0"/>
      <c r="HAT257" s="0"/>
      <c r="HAU257" s="0"/>
      <c r="HAV257" s="0"/>
      <c r="HAW257" s="0"/>
      <c r="HAX257" s="0"/>
      <c r="HAY257" s="0"/>
      <c r="HAZ257" s="0"/>
      <c r="HBA257" s="0"/>
      <c r="HBB257" s="0"/>
      <c r="HBC257" s="0"/>
      <c r="HBD257" s="0"/>
      <c r="HBE257" s="0"/>
      <c r="HBF257" s="0"/>
      <c r="HBG257" s="0"/>
      <c r="HBH257" s="0"/>
      <c r="HBI257" s="0"/>
      <c r="HBJ257" s="0"/>
      <c r="HBK257" s="0"/>
      <c r="HBL257" s="0"/>
      <c r="HBM257" s="0"/>
      <c r="HBN257" s="0"/>
      <c r="HBO257" s="0"/>
      <c r="HBP257" s="0"/>
      <c r="HBQ257" s="0"/>
      <c r="HBR257" s="0"/>
      <c r="HBS257" s="0"/>
      <c r="HBT257" s="0"/>
      <c r="HBU257" s="0"/>
      <c r="HBV257" s="0"/>
      <c r="HBW257" s="0"/>
      <c r="HBX257" s="0"/>
      <c r="HBY257" s="0"/>
      <c r="HBZ257" s="0"/>
      <c r="HCA257" s="0"/>
      <c r="HCB257" s="0"/>
      <c r="HCC257" s="0"/>
      <c r="HCD257" s="0"/>
      <c r="HCE257" s="0"/>
      <c r="HCF257" s="0"/>
      <c r="HCG257" s="0"/>
      <c r="HCH257" s="0"/>
      <c r="HCI257" s="0"/>
      <c r="HCJ257" s="0"/>
      <c r="HCK257" s="0"/>
      <c r="HCL257" s="0"/>
      <c r="HCM257" s="0"/>
      <c r="HCN257" s="0"/>
      <c r="HCO257" s="0"/>
      <c r="HCP257" s="0"/>
      <c r="HCQ257" s="0"/>
      <c r="HCR257" s="0"/>
      <c r="HCS257" s="0"/>
      <c r="HCT257" s="0"/>
      <c r="HCU257" s="0"/>
      <c r="HCV257" s="0"/>
      <c r="HCW257" s="0"/>
      <c r="HCX257" s="0"/>
      <c r="HCY257" s="0"/>
      <c r="HCZ257" s="0"/>
      <c r="HDA257" s="0"/>
      <c r="HDB257" s="0"/>
      <c r="HDC257" s="0"/>
      <c r="HDD257" s="0"/>
      <c r="HDE257" s="0"/>
      <c r="HDF257" s="0"/>
      <c r="HDG257" s="0"/>
      <c r="HDH257" s="0"/>
      <c r="HDI257" s="0"/>
      <c r="HDJ257" s="0"/>
      <c r="HDK257" s="0"/>
      <c r="HDL257" s="0"/>
      <c r="HDM257" s="0"/>
      <c r="HDN257" s="0"/>
      <c r="HDO257" s="0"/>
      <c r="HDP257" s="0"/>
      <c r="HDQ257" s="0"/>
      <c r="HDR257" s="0"/>
      <c r="HDS257" s="0"/>
      <c r="HDT257" s="0"/>
      <c r="HDU257" s="0"/>
      <c r="HDV257" s="0"/>
      <c r="HDW257" s="0"/>
      <c r="HDX257" s="0"/>
      <c r="HDY257" s="0"/>
      <c r="HDZ257" s="0"/>
      <c r="HEA257" s="0"/>
      <c r="HEB257" s="0"/>
      <c r="HEC257" s="0"/>
      <c r="HED257" s="0"/>
      <c r="HEE257" s="0"/>
      <c r="HEF257" s="0"/>
      <c r="HEG257" s="0"/>
      <c r="HEH257" s="0"/>
      <c r="HEI257" s="0"/>
      <c r="HEJ257" s="0"/>
      <c r="HEK257" s="0"/>
      <c r="HEL257" s="0"/>
      <c r="HEM257" s="0"/>
      <c r="HEN257" s="0"/>
      <c r="HEO257" s="0"/>
      <c r="HEP257" s="0"/>
      <c r="HEQ257" s="0"/>
      <c r="HER257" s="0"/>
      <c r="HES257" s="0"/>
      <c r="HET257" s="0"/>
      <c r="HEU257" s="0"/>
      <c r="HEV257" s="0"/>
      <c r="HEW257" s="0"/>
      <c r="HEX257" s="0"/>
      <c r="HEY257" s="0"/>
      <c r="HEZ257" s="0"/>
      <c r="HFA257" s="0"/>
      <c r="HFB257" s="0"/>
      <c r="HFC257" s="0"/>
      <c r="HFD257" s="0"/>
      <c r="HFE257" s="0"/>
      <c r="HFF257" s="0"/>
      <c r="HFG257" s="0"/>
      <c r="HFH257" s="0"/>
      <c r="HFI257" s="0"/>
      <c r="HFJ257" s="0"/>
      <c r="HFK257" s="0"/>
      <c r="HFL257" s="0"/>
      <c r="HFM257" s="0"/>
      <c r="HFN257" s="0"/>
      <c r="HFO257" s="0"/>
      <c r="HFP257" s="0"/>
      <c r="HFQ257" s="0"/>
      <c r="HFR257" s="0"/>
      <c r="HFS257" s="0"/>
      <c r="HFT257" s="0"/>
      <c r="HFU257" s="0"/>
      <c r="HFV257" s="0"/>
      <c r="HFW257" s="0"/>
      <c r="HFX257" s="0"/>
      <c r="HFY257" s="0"/>
      <c r="HFZ257" s="0"/>
      <c r="HGA257" s="0"/>
      <c r="HGB257" s="0"/>
      <c r="HGC257" s="0"/>
      <c r="HGD257" s="0"/>
      <c r="HGE257" s="0"/>
      <c r="HGF257" s="0"/>
      <c r="HGG257" s="0"/>
      <c r="HGH257" s="0"/>
      <c r="HGI257" s="0"/>
      <c r="HGJ257" s="0"/>
      <c r="HGK257" s="0"/>
      <c r="HGL257" s="0"/>
      <c r="HGM257" s="0"/>
      <c r="HGN257" s="0"/>
      <c r="HGO257" s="0"/>
      <c r="HGP257" s="0"/>
      <c r="HGQ257" s="0"/>
      <c r="HGR257" s="0"/>
      <c r="HGS257" s="0"/>
      <c r="HGT257" s="0"/>
      <c r="HGU257" s="0"/>
      <c r="HGV257" s="0"/>
      <c r="HGW257" s="0"/>
      <c r="HGX257" s="0"/>
      <c r="HGY257" s="0"/>
      <c r="HGZ257" s="0"/>
      <c r="HHA257" s="0"/>
      <c r="HHB257" s="0"/>
      <c r="HHC257" s="0"/>
      <c r="HHD257" s="0"/>
      <c r="HHE257" s="0"/>
      <c r="HHF257" s="0"/>
      <c r="HHG257" s="0"/>
      <c r="HHH257" s="0"/>
      <c r="HHI257" s="0"/>
      <c r="HHJ257" s="0"/>
      <c r="HHK257" s="0"/>
      <c r="HHL257" s="0"/>
      <c r="HHM257" s="0"/>
      <c r="HHN257" s="0"/>
      <c r="HHO257" s="0"/>
      <c r="HHP257" s="0"/>
      <c r="HHQ257" s="0"/>
      <c r="HHR257" s="0"/>
      <c r="HHS257" s="0"/>
      <c r="HHT257" s="0"/>
      <c r="HHU257" s="0"/>
      <c r="HHV257" s="0"/>
      <c r="HHW257" s="0"/>
      <c r="HHX257" s="0"/>
      <c r="HHY257" s="0"/>
      <c r="HHZ257" s="0"/>
      <c r="HIA257" s="0"/>
      <c r="HIB257" s="0"/>
      <c r="HIC257" s="0"/>
      <c r="HID257" s="0"/>
      <c r="HIE257" s="0"/>
      <c r="HIF257" s="0"/>
      <c r="HIG257" s="0"/>
      <c r="HIH257" s="0"/>
      <c r="HII257" s="0"/>
      <c r="HIJ257" s="0"/>
      <c r="HIK257" s="0"/>
      <c r="HIL257" s="0"/>
      <c r="HIM257" s="0"/>
      <c r="HIN257" s="0"/>
      <c r="HIO257" s="0"/>
      <c r="HIP257" s="0"/>
      <c r="HIQ257" s="0"/>
      <c r="HIR257" s="0"/>
      <c r="HIS257" s="0"/>
      <c r="HIT257" s="0"/>
      <c r="HIU257" s="0"/>
      <c r="HIV257" s="0"/>
      <c r="HIW257" s="0"/>
      <c r="HIX257" s="0"/>
      <c r="HIY257" s="0"/>
      <c r="HIZ257" s="0"/>
      <c r="HJA257" s="0"/>
      <c r="HJB257" s="0"/>
      <c r="HJC257" s="0"/>
      <c r="HJD257" s="0"/>
      <c r="HJE257" s="0"/>
      <c r="HJF257" s="0"/>
      <c r="HJG257" s="0"/>
      <c r="HJH257" s="0"/>
      <c r="HJI257" s="0"/>
      <c r="HJJ257" s="0"/>
      <c r="HJK257" s="0"/>
      <c r="HJL257" s="0"/>
      <c r="HJM257" s="0"/>
      <c r="HJN257" s="0"/>
      <c r="HJO257" s="0"/>
      <c r="HJP257" s="0"/>
      <c r="HJQ257" s="0"/>
      <c r="HJR257" s="0"/>
      <c r="HJS257" s="0"/>
      <c r="HJT257" s="0"/>
      <c r="HJU257" s="0"/>
      <c r="HJV257" s="0"/>
      <c r="HJW257" s="0"/>
      <c r="HJX257" s="0"/>
      <c r="HJY257" s="0"/>
      <c r="HJZ257" s="0"/>
      <c r="HKA257" s="0"/>
      <c r="HKB257" s="0"/>
      <c r="HKC257" s="0"/>
      <c r="HKD257" s="0"/>
      <c r="HKE257" s="0"/>
      <c r="HKF257" s="0"/>
      <c r="HKG257" s="0"/>
      <c r="HKH257" s="0"/>
      <c r="HKI257" s="0"/>
      <c r="HKJ257" s="0"/>
      <c r="HKK257" s="0"/>
      <c r="HKL257" s="0"/>
      <c r="HKM257" s="0"/>
      <c r="HKN257" s="0"/>
      <c r="HKO257" s="0"/>
      <c r="HKP257" s="0"/>
      <c r="HKQ257" s="0"/>
      <c r="HKR257" s="0"/>
      <c r="HKS257" s="0"/>
      <c r="HKT257" s="0"/>
      <c r="HKU257" s="0"/>
      <c r="HKV257" s="0"/>
      <c r="HKW257" s="0"/>
      <c r="HKX257" s="0"/>
      <c r="HKY257" s="0"/>
      <c r="HKZ257" s="0"/>
      <c r="HLA257" s="0"/>
      <c r="HLB257" s="0"/>
      <c r="HLC257" s="0"/>
      <c r="HLD257" s="0"/>
      <c r="HLE257" s="0"/>
      <c r="HLF257" s="0"/>
      <c r="HLG257" s="0"/>
      <c r="HLH257" s="0"/>
      <c r="HLI257" s="0"/>
      <c r="HLJ257" s="0"/>
      <c r="HLK257" s="0"/>
      <c r="HLL257" s="0"/>
      <c r="HLM257" s="0"/>
      <c r="HLN257" s="0"/>
      <c r="HLO257" s="0"/>
      <c r="HLP257" s="0"/>
      <c r="HLQ257" s="0"/>
      <c r="HLR257" s="0"/>
      <c r="HLS257" s="0"/>
      <c r="HLT257" s="0"/>
      <c r="HLU257" s="0"/>
      <c r="HLV257" s="0"/>
      <c r="HLW257" s="0"/>
      <c r="HLX257" s="0"/>
      <c r="HLY257" s="0"/>
      <c r="HLZ257" s="0"/>
      <c r="HMA257" s="0"/>
      <c r="HMB257" s="0"/>
      <c r="HMC257" s="0"/>
      <c r="HMD257" s="0"/>
      <c r="HME257" s="0"/>
      <c r="HMF257" s="0"/>
      <c r="HMG257" s="0"/>
      <c r="HMH257" s="0"/>
      <c r="HMI257" s="0"/>
      <c r="HMJ257" s="0"/>
      <c r="HMK257" s="0"/>
      <c r="HML257" s="0"/>
      <c r="HMM257" s="0"/>
      <c r="HMN257" s="0"/>
      <c r="HMO257" s="0"/>
      <c r="HMP257" s="0"/>
      <c r="HMQ257" s="0"/>
      <c r="HMR257" s="0"/>
      <c r="HMS257" s="0"/>
      <c r="HMT257" s="0"/>
      <c r="HMU257" s="0"/>
      <c r="HMV257" s="0"/>
      <c r="HMW257" s="0"/>
      <c r="HMX257" s="0"/>
      <c r="HMY257" s="0"/>
      <c r="HMZ257" s="0"/>
      <c r="HNA257" s="0"/>
      <c r="HNB257" s="0"/>
      <c r="HNC257" s="0"/>
      <c r="HND257" s="0"/>
      <c r="HNE257" s="0"/>
      <c r="HNF257" s="0"/>
      <c r="HNG257" s="0"/>
      <c r="HNH257" s="0"/>
      <c r="HNI257" s="0"/>
      <c r="HNJ257" s="0"/>
      <c r="HNK257" s="0"/>
      <c r="HNL257" s="0"/>
      <c r="HNM257" s="0"/>
      <c r="HNN257" s="0"/>
      <c r="HNO257" s="0"/>
      <c r="HNP257" s="0"/>
      <c r="HNQ257" s="0"/>
      <c r="HNR257" s="0"/>
      <c r="HNS257" s="0"/>
      <c r="HNT257" s="0"/>
      <c r="HNU257" s="0"/>
      <c r="HNV257" s="0"/>
      <c r="HNW257" s="0"/>
      <c r="HNX257" s="0"/>
      <c r="HNY257" s="0"/>
      <c r="HNZ257" s="0"/>
      <c r="HOA257" s="0"/>
      <c r="HOB257" s="0"/>
      <c r="HOC257" s="0"/>
      <c r="HOD257" s="0"/>
      <c r="HOE257" s="0"/>
      <c r="HOF257" s="0"/>
      <c r="HOG257" s="0"/>
      <c r="HOH257" s="0"/>
      <c r="HOI257" s="0"/>
      <c r="HOJ257" s="0"/>
      <c r="HOK257" s="0"/>
      <c r="HOL257" s="0"/>
      <c r="HOM257" s="0"/>
      <c r="HON257" s="0"/>
      <c r="HOO257" s="0"/>
      <c r="HOP257" s="0"/>
      <c r="HOQ257" s="0"/>
      <c r="HOR257" s="0"/>
      <c r="HOS257" s="0"/>
      <c r="HOT257" s="0"/>
      <c r="HOU257" s="0"/>
      <c r="HOV257" s="0"/>
      <c r="HOW257" s="0"/>
      <c r="HOX257" s="0"/>
      <c r="HOY257" s="0"/>
      <c r="HOZ257" s="0"/>
      <c r="HPA257" s="0"/>
      <c r="HPB257" s="0"/>
      <c r="HPC257" s="0"/>
      <c r="HPD257" s="0"/>
      <c r="HPE257" s="0"/>
      <c r="HPF257" s="0"/>
      <c r="HPG257" s="0"/>
      <c r="HPH257" s="0"/>
      <c r="HPI257" s="0"/>
      <c r="HPJ257" s="0"/>
      <c r="HPK257" s="0"/>
      <c r="HPL257" s="0"/>
      <c r="HPM257" s="0"/>
      <c r="HPN257" s="0"/>
      <c r="HPO257" s="0"/>
      <c r="HPP257" s="0"/>
      <c r="HPQ257" s="0"/>
      <c r="HPR257" s="0"/>
      <c r="HPS257" s="0"/>
      <c r="HPT257" s="0"/>
      <c r="HPU257" s="0"/>
      <c r="HPV257" s="0"/>
      <c r="HPW257" s="0"/>
      <c r="HPX257" s="0"/>
      <c r="HPY257" s="0"/>
      <c r="HPZ257" s="0"/>
      <c r="HQA257" s="0"/>
      <c r="HQB257" s="0"/>
      <c r="HQC257" s="0"/>
      <c r="HQD257" s="0"/>
      <c r="HQE257" s="0"/>
      <c r="HQF257" s="0"/>
      <c r="HQG257" s="0"/>
      <c r="HQH257" s="0"/>
      <c r="HQI257" s="0"/>
      <c r="HQJ257" s="0"/>
      <c r="HQK257" s="0"/>
      <c r="HQL257" s="0"/>
      <c r="HQM257" s="0"/>
      <c r="HQN257" s="0"/>
      <c r="HQO257" s="0"/>
      <c r="HQP257" s="0"/>
      <c r="HQQ257" s="0"/>
      <c r="HQR257" s="0"/>
      <c r="HQS257" s="0"/>
      <c r="HQT257" s="0"/>
      <c r="HQU257" s="0"/>
      <c r="HQV257" s="0"/>
      <c r="HQW257" s="0"/>
      <c r="HQX257" s="0"/>
      <c r="HQY257" s="0"/>
      <c r="HQZ257" s="0"/>
      <c r="HRA257" s="0"/>
      <c r="HRB257" s="0"/>
      <c r="HRC257" s="0"/>
      <c r="HRD257" s="0"/>
      <c r="HRE257" s="0"/>
      <c r="HRF257" s="0"/>
      <c r="HRG257" s="0"/>
      <c r="HRH257" s="0"/>
      <c r="HRI257" s="0"/>
      <c r="HRJ257" s="0"/>
      <c r="HRK257" s="0"/>
      <c r="HRL257" s="0"/>
      <c r="HRM257" s="0"/>
      <c r="HRN257" s="0"/>
      <c r="HRO257" s="0"/>
      <c r="HRP257" s="0"/>
      <c r="HRQ257" s="0"/>
      <c r="HRR257" s="0"/>
      <c r="HRS257" s="0"/>
      <c r="HRT257" s="0"/>
      <c r="HRU257" s="0"/>
      <c r="HRV257" s="0"/>
      <c r="HRW257" s="0"/>
      <c r="HRX257" s="0"/>
      <c r="HRY257" s="0"/>
      <c r="HRZ257" s="0"/>
      <c r="HSA257" s="0"/>
      <c r="HSB257" s="0"/>
      <c r="HSC257" s="0"/>
      <c r="HSD257" s="0"/>
      <c r="HSE257" s="0"/>
      <c r="HSF257" s="0"/>
      <c r="HSG257" s="0"/>
      <c r="HSH257" s="0"/>
      <c r="HSI257" s="0"/>
      <c r="HSJ257" s="0"/>
      <c r="HSK257" s="0"/>
      <c r="HSL257" s="0"/>
      <c r="HSM257" s="0"/>
      <c r="HSN257" s="0"/>
      <c r="HSO257" s="0"/>
      <c r="HSP257" s="0"/>
      <c r="HSQ257" s="0"/>
      <c r="HSR257" s="0"/>
      <c r="HSS257" s="0"/>
      <c r="HST257" s="0"/>
      <c r="HSU257" s="0"/>
      <c r="HSV257" s="0"/>
      <c r="HSW257" s="0"/>
      <c r="HSX257" s="0"/>
      <c r="HSY257" s="0"/>
      <c r="HSZ257" s="0"/>
      <c r="HTA257" s="0"/>
      <c r="HTB257" s="0"/>
      <c r="HTC257" s="0"/>
      <c r="HTD257" s="0"/>
      <c r="HTE257" s="0"/>
      <c r="HTF257" s="0"/>
      <c r="HTG257" s="0"/>
      <c r="HTH257" s="0"/>
      <c r="HTI257" s="0"/>
      <c r="HTJ257" s="0"/>
      <c r="HTK257" s="0"/>
      <c r="HTL257" s="0"/>
      <c r="HTM257" s="0"/>
      <c r="HTN257" s="0"/>
      <c r="HTO257" s="0"/>
      <c r="HTP257" s="0"/>
      <c r="HTQ257" s="0"/>
      <c r="HTR257" s="0"/>
      <c r="HTS257" s="0"/>
      <c r="HTT257" s="0"/>
      <c r="HTU257" s="0"/>
      <c r="HTV257" s="0"/>
      <c r="HTW257" s="0"/>
      <c r="HTX257" s="0"/>
      <c r="HTY257" s="0"/>
      <c r="HTZ257" s="0"/>
      <c r="HUA257" s="0"/>
      <c r="HUB257" s="0"/>
      <c r="HUC257" s="0"/>
      <c r="HUD257" s="0"/>
      <c r="HUE257" s="0"/>
      <c r="HUF257" s="0"/>
      <c r="HUG257" s="0"/>
      <c r="HUH257" s="0"/>
      <c r="HUI257" s="0"/>
      <c r="HUJ257" s="0"/>
      <c r="HUK257" s="0"/>
      <c r="HUL257" s="0"/>
      <c r="HUM257" s="0"/>
      <c r="HUN257" s="0"/>
      <c r="HUO257" s="0"/>
      <c r="HUP257" s="0"/>
      <c r="HUQ257" s="0"/>
      <c r="HUR257" s="0"/>
      <c r="HUS257" s="0"/>
      <c r="HUT257" s="0"/>
      <c r="HUU257" s="0"/>
      <c r="HUV257" s="0"/>
      <c r="HUW257" s="0"/>
      <c r="HUX257" s="0"/>
      <c r="HUY257" s="0"/>
      <c r="HUZ257" s="0"/>
      <c r="HVA257" s="0"/>
      <c r="HVB257" s="0"/>
      <c r="HVC257" s="0"/>
      <c r="HVD257" s="0"/>
      <c r="HVE257" s="0"/>
      <c r="HVF257" s="0"/>
      <c r="HVG257" s="0"/>
      <c r="HVH257" s="0"/>
      <c r="HVI257" s="0"/>
      <c r="HVJ257" s="0"/>
      <c r="HVK257" s="0"/>
      <c r="HVL257" s="0"/>
      <c r="HVM257" s="0"/>
      <c r="HVN257" s="0"/>
      <c r="HVO257" s="0"/>
      <c r="HVP257" s="0"/>
      <c r="HVQ257" s="0"/>
      <c r="HVR257" s="0"/>
      <c r="HVS257" s="0"/>
      <c r="HVT257" s="0"/>
      <c r="HVU257" s="0"/>
      <c r="HVV257" s="0"/>
      <c r="HVW257" s="0"/>
      <c r="HVX257" s="0"/>
      <c r="HVY257" s="0"/>
      <c r="HVZ257" s="0"/>
      <c r="HWA257" s="0"/>
      <c r="HWB257" s="0"/>
      <c r="HWC257" s="0"/>
      <c r="HWD257" s="0"/>
      <c r="HWE257" s="0"/>
      <c r="HWF257" s="0"/>
      <c r="HWG257" s="0"/>
      <c r="HWH257" s="0"/>
      <c r="HWI257" s="0"/>
      <c r="HWJ257" s="0"/>
      <c r="HWK257" s="0"/>
      <c r="HWL257" s="0"/>
      <c r="HWM257" s="0"/>
      <c r="HWN257" s="0"/>
      <c r="HWO257" s="0"/>
      <c r="HWP257" s="0"/>
      <c r="HWQ257" s="0"/>
      <c r="HWR257" s="0"/>
      <c r="HWS257" s="0"/>
      <c r="HWT257" s="0"/>
      <c r="HWU257" s="0"/>
      <c r="HWV257" s="0"/>
      <c r="HWW257" s="0"/>
      <c r="HWX257" s="0"/>
      <c r="HWY257" s="0"/>
      <c r="HWZ257" s="0"/>
      <c r="HXA257" s="0"/>
      <c r="HXB257" s="0"/>
      <c r="HXC257" s="0"/>
      <c r="HXD257" s="0"/>
      <c r="HXE257" s="0"/>
      <c r="HXF257" s="0"/>
      <c r="HXG257" s="0"/>
      <c r="HXH257" s="0"/>
      <c r="HXI257" s="0"/>
      <c r="HXJ257" s="0"/>
      <c r="HXK257" s="0"/>
      <c r="HXL257" s="0"/>
      <c r="HXM257" s="0"/>
      <c r="HXN257" s="0"/>
      <c r="HXO257" s="0"/>
      <c r="HXP257" s="0"/>
      <c r="HXQ257" s="0"/>
      <c r="HXR257" s="0"/>
      <c r="HXS257" s="0"/>
      <c r="HXT257" s="0"/>
      <c r="HXU257" s="0"/>
      <c r="HXV257" s="0"/>
      <c r="HXW257" s="0"/>
      <c r="HXX257" s="0"/>
      <c r="HXY257" s="0"/>
      <c r="HXZ257" s="0"/>
      <c r="HYA257" s="0"/>
      <c r="HYB257" s="0"/>
      <c r="HYC257" s="0"/>
      <c r="HYD257" s="0"/>
      <c r="HYE257" s="0"/>
      <c r="HYF257" s="0"/>
      <c r="HYG257" s="0"/>
      <c r="HYH257" s="0"/>
      <c r="HYI257" s="0"/>
      <c r="HYJ257" s="0"/>
      <c r="HYK257" s="0"/>
      <c r="HYL257" s="0"/>
      <c r="HYM257" s="0"/>
      <c r="HYN257" s="0"/>
      <c r="HYO257" s="0"/>
      <c r="HYP257" s="0"/>
      <c r="HYQ257" s="0"/>
      <c r="HYR257" s="0"/>
      <c r="HYS257" s="0"/>
      <c r="HYT257" s="0"/>
      <c r="HYU257" s="0"/>
      <c r="HYV257" s="0"/>
      <c r="HYW257" s="0"/>
      <c r="HYX257" s="0"/>
      <c r="HYY257" s="0"/>
      <c r="HYZ257" s="0"/>
      <c r="HZA257" s="0"/>
      <c r="HZB257" s="0"/>
      <c r="HZC257" s="0"/>
      <c r="HZD257" s="0"/>
      <c r="HZE257" s="0"/>
      <c r="HZF257" s="0"/>
      <c r="HZG257" s="0"/>
      <c r="HZH257" s="0"/>
      <c r="HZI257" s="0"/>
      <c r="HZJ257" s="0"/>
      <c r="HZK257" s="0"/>
      <c r="HZL257" s="0"/>
      <c r="HZM257" s="0"/>
      <c r="HZN257" s="0"/>
      <c r="HZO257" s="0"/>
      <c r="HZP257" s="0"/>
      <c r="HZQ257" s="0"/>
      <c r="HZR257" s="0"/>
      <c r="HZS257" s="0"/>
      <c r="HZT257" s="0"/>
      <c r="HZU257" s="0"/>
      <c r="HZV257" s="0"/>
      <c r="HZW257" s="0"/>
      <c r="HZX257" s="0"/>
      <c r="HZY257" s="0"/>
      <c r="HZZ257" s="0"/>
      <c r="IAA257" s="0"/>
      <c r="IAB257" s="0"/>
      <c r="IAC257" s="0"/>
      <c r="IAD257" s="0"/>
      <c r="IAE257" s="0"/>
      <c r="IAF257" s="0"/>
      <c r="IAG257" s="0"/>
      <c r="IAH257" s="0"/>
      <c r="IAI257" s="0"/>
      <c r="IAJ257" s="0"/>
      <c r="IAK257" s="0"/>
      <c r="IAL257" s="0"/>
      <c r="IAM257" s="0"/>
      <c r="IAN257" s="0"/>
      <c r="IAO257" s="0"/>
      <c r="IAP257" s="0"/>
      <c r="IAQ257" s="0"/>
      <c r="IAR257" s="0"/>
      <c r="IAS257" s="0"/>
      <c r="IAT257" s="0"/>
      <c r="IAU257" s="0"/>
      <c r="IAV257" s="0"/>
      <c r="IAW257" s="0"/>
      <c r="IAX257" s="0"/>
      <c r="IAY257" s="0"/>
      <c r="IAZ257" s="0"/>
      <c r="IBA257" s="0"/>
      <c r="IBB257" s="0"/>
      <c r="IBC257" s="0"/>
      <c r="IBD257" s="0"/>
      <c r="IBE257" s="0"/>
      <c r="IBF257" s="0"/>
      <c r="IBG257" s="0"/>
      <c r="IBH257" s="0"/>
      <c r="IBI257" s="0"/>
      <c r="IBJ257" s="0"/>
      <c r="IBK257" s="0"/>
      <c r="IBL257" s="0"/>
      <c r="IBM257" s="0"/>
      <c r="IBN257" s="0"/>
      <c r="IBO257" s="0"/>
      <c r="IBP257" s="0"/>
      <c r="IBQ257" s="0"/>
      <c r="IBR257" s="0"/>
      <c r="IBS257" s="0"/>
      <c r="IBT257" s="0"/>
      <c r="IBU257" s="0"/>
      <c r="IBV257" s="0"/>
      <c r="IBW257" s="0"/>
      <c r="IBX257" s="0"/>
      <c r="IBY257" s="0"/>
      <c r="IBZ257" s="0"/>
      <c r="ICA257" s="0"/>
      <c r="ICB257" s="0"/>
      <c r="ICC257" s="0"/>
      <c r="ICD257" s="0"/>
      <c r="ICE257" s="0"/>
      <c r="ICF257" s="0"/>
      <c r="ICG257" s="0"/>
      <c r="ICH257" s="0"/>
      <c r="ICI257" s="0"/>
      <c r="ICJ257" s="0"/>
      <c r="ICK257" s="0"/>
      <c r="ICL257" s="0"/>
      <c r="ICM257" s="0"/>
      <c r="ICN257" s="0"/>
      <c r="ICO257" s="0"/>
      <c r="ICP257" s="0"/>
      <c r="ICQ257" s="0"/>
      <c r="ICR257" s="0"/>
      <c r="ICS257" s="0"/>
      <c r="ICT257" s="0"/>
      <c r="ICU257" s="0"/>
      <c r="ICV257" s="0"/>
      <c r="ICW257" s="0"/>
      <c r="ICX257" s="0"/>
      <c r="ICY257" s="0"/>
      <c r="ICZ257" s="0"/>
      <c r="IDA257" s="0"/>
      <c r="IDB257" s="0"/>
      <c r="IDC257" s="0"/>
      <c r="IDD257" s="0"/>
      <c r="IDE257" s="0"/>
      <c r="IDF257" s="0"/>
      <c r="IDG257" s="0"/>
      <c r="IDH257" s="0"/>
      <c r="IDI257" s="0"/>
      <c r="IDJ257" s="0"/>
      <c r="IDK257" s="0"/>
      <c r="IDL257" s="0"/>
      <c r="IDM257" s="0"/>
      <c r="IDN257" s="0"/>
      <c r="IDO257" s="0"/>
      <c r="IDP257" s="0"/>
      <c r="IDQ257" s="0"/>
      <c r="IDR257" s="0"/>
      <c r="IDS257" s="0"/>
      <c r="IDT257" s="0"/>
      <c r="IDU257" s="0"/>
      <c r="IDV257" s="0"/>
      <c r="IDW257" s="0"/>
      <c r="IDX257" s="0"/>
      <c r="IDY257" s="0"/>
      <c r="IDZ257" s="0"/>
      <c r="IEA257" s="0"/>
      <c r="IEB257" s="0"/>
      <c r="IEC257" s="0"/>
      <c r="IED257" s="0"/>
      <c r="IEE257" s="0"/>
      <c r="IEF257" s="0"/>
      <c r="IEG257" s="0"/>
      <c r="IEH257" s="0"/>
      <c r="IEI257" s="0"/>
      <c r="IEJ257" s="0"/>
      <c r="IEK257" s="0"/>
      <c r="IEL257" s="0"/>
      <c r="IEM257" s="0"/>
      <c r="IEN257" s="0"/>
      <c r="IEO257" s="0"/>
      <c r="IEP257" s="0"/>
      <c r="IEQ257" s="0"/>
      <c r="IER257" s="0"/>
      <c r="IES257" s="0"/>
      <c r="IET257" s="0"/>
      <c r="IEU257" s="0"/>
      <c r="IEV257" s="0"/>
      <c r="IEW257" s="0"/>
      <c r="IEX257" s="0"/>
      <c r="IEY257" s="0"/>
      <c r="IEZ257" s="0"/>
      <c r="IFA257" s="0"/>
      <c r="IFB257" s="0"/>
      <c r="IFC257" s="0"/>
      <c r="IFD257" s="0"/>
      <c r="IFE257" s="0"/>
      <c r="IFF257" s="0"/>
      <c r="IFG257" s="0"/>
      <c r="IFH257" s="0"/>
      <c r="IFI257" s="0"/>
      <c r="IFJ257" s="0"/>
      <c r="IFK257" s="0"/>
      <c r="IFL257" s="0"/>
      <c r="IFM257" s="0"/>
      <c r="IFN257" s="0"/>
      <c r="IFO257" s="0"/>
      <c r="IFP257" s="0"/>
      <c r="IFQ257" s="0"/>
      <c r="IFR257" s="0"/>
      <c r="IFS257" s="0"/>
      <c r="IFT257" s="0"/>
      <c r="IFU257" s="0"/>
      <c r="IFV257" s="0"/>
      <c r="IFW257" s="0"/>
      <c r="IFX257" s="0"/>
      <c r="IFY257" s="0"/>
      <c r="IFZ257" s="0"/>
      <c r="IGA257" s="0"/>
      <c r="IGB257" s="0"/>
      <c r="IGC257" s="0"/>
      <c r="IGD257" s="0"/>
      <c r="IGE257" s="0"/>
      <c r="IGF257" s="0"/>
      <c r="IGG257" s="0"/>
      <c r="IGH257" s="0"/>
      <c r="IGI257" s="0"/>
      <c r="IGJ257" s="0"/>
      <c r="IGK257" s="0"/>
      <c r="IGL257" s="0"/>
      <c r="IGM257" s="0"/>
      <c r="IGN257" s="0"/>
      <c r="IGO257" s="0"/>
      <c r="IGP257" s="0"/>
      <c r="IGQ257" s="0"/>
      <c r="IGR257" s="0"/>
      <c r="IGS257" s="0"/>
      <c r="IGT257" s="0"/>
      <c r="IGU257" s="0"/>
      <c r="IGV257" s="0"/>
      <c r="IGW257" s="0"/>
      <c r="IGX257" s="0"/>
      <c r="IGY257" s="0"/>
      <c r="IGZ257" s="0"/>
      <c r="IHA257" s="0"/>
      <c r="IHB257" s="0"/>
      <c r="IHC257" s="0"/>
      <c r="IHD257" s="0"/>
      <c r="IHE257" s="0"/>
      <c r="IHF257" s="0"/>
      <c r="IHG257" s="0"/>
      <c r="IHH257" s="0"/>
      <c r="IHI257" s="0"/>
      <c r="IHJ257" s="0"/>
      <c r="IHK257" s="0"/>
      <c r="IHL257" s="0"/>
      <c r="IHM257" s="0"/>
      <c r="IHN257" s="0"/>
      <c r="IHO257" s="0"/>
      <c r="IHP257" s="0"/>
      <c r="IHQ257" s="0"/>
      <c r="IHR257" s="0"/>
      <c r="IHS257" s="0"/>
      <c r="IHT257" s="0"/>
      <c r="IHU257" s="0"/>
      <c r="IHV257" s="0"/>
      <c r="IHW257" s="0"/>
      <c r="IHX257" s="0"/>
      <c r="IHY257" s="0"/>
      <c r="IHZ257" s="0"/>
      <c r="IIA257" s="0"/>
      <c r="IIB257" s="0"/>
      <c r="IIC257" s="0"/>
      <c r="IID257" s="0"/>
      <c r="IIE257" s="0"/>
      <c r="IIF257" s="0"/>
      <c r="IIG257" s="0"/>
      <c r="IIH257" s="0"/>
      <c r="III257" s="0"/>
      <c r="IIJ257" s="0"/>
      <c r="IIK257" s="0"/>
      <c r="IIL257" s="0"/>
      <c r="IIM257" s="0"/>
      <c r="IIN257" s="0"/>
      <c r="IIO257" s="0"/>
      <c r="IIP257" s="0"/>
      <c r="IIQ257" s="0"/>
      <c r="IIR257" s="0"/>
      <c r="IIS257" s="0"/>
      <c r="IIT257" s="0"/>
      <c r="IIU257" s="0"/>
      <c r="IIV257" s="0"/>
      <c r="IIW257" s="0"/>
      <c r="IIX257" s="0"/>
      <c r="IIY257" s="0"/>
      <c r="IIZ257" s="0"/>
      <c r="IJA257" s="0"/>
      <c r="IJB257" s="0"/>
      <c r="IJC257" s="0"/>
      <c r="IJD257" s="0"/>
      <c r="IJE257" s="0"/>
      <c r="IJF257" s="0"/>
      <c r="IJG257" s="0"/>
      <c r="IJH257" s="0"/>
      <c r="IJI257" s="0"/>
      <c r="IJJ257" s="0"/>
      <c r="IJK257" s="0"/>
      <c r="IJL257" s="0"/>
      <c r="IJM257" s="0"/>
      <c r="IJN257" s="0"/>
      <c r="IJO257" s="0"/>
      <c r="IJP257" s="0"/>
      <c r="IJQ257" s="0"/>
      <c r="IJR257" s="0"/>
      <c r="IJS257" s="0"/>
      <c r="IJT257" s="0"/>
      <c r="IJU257" s="0"/>
      <c r="IJV257" s="0"/>
      <c r="IJW257" s="0"/>
      <c r="IJX257" s="0"/>
      <c r="IJY257" s="0"/>
      <c r="IJZ257" s="0"/>
      <c r="IKA257" s="0"/>
      <c r="IKB257" s="0"/>
      <c r="IKC257" s="0"/>
      <c r="IKD257" s="0"/>
      <c r="IKE257" s="0"/>
      <c r="IKF257" s="0"/>
      <c r="IKG257" s="0"/>
      <c r="IKH257" s="0"/>
      <c r="IKI257" s="0"/>
      <c r="IKJ257" s="0"/>
      <c r="IKK257" s="0"/>
      <c r="IKL257" s="0"/>
      <c r="IKM257" s="0"/>
      <c r="IKN257" s="0"/>
      <c r="IKO257" s="0"/>
      <c r="IKP257" s="0"/>
      <c r="IKQ257" s="0"/>
      <c r="IKR257" s="0"/>
      <c r="IKS257" s="0"/>
      <c r="IKT257" s="0"/>
      <c r="IKU257" s="0"/>
      <c r="IKV257" s="0"/>
      <c r="IKW257" s="0"/>
      <c r="IKX257" s="0"/>
      <c r="IKY257" s="0"/>
      <c r="IKZ257" s="0"/>
      <c r="ILA257" s="0"/>
      <c r="ILB257" s="0"/>
      <c r="ILC257" s="0"/>
      <c r="ILD257" s="0"/>
      <c r="ILE257" s="0"/>
      <c r="ILF257" s="0"/>
      <c r="ILG257" s="0"/>
      <c r="ILH257" s="0"/>
      <c r="ILI257" s="0"/>
      <c r="ILJ257" s="0"/>
      <c r="ILK257" s="0"/>
      <c r="ILL257" s="0"/>
      <c r="ILM257" s="0"/>
      <c r="ILN257" s="0"/>
      <c r="ILO257" s="0"/>
      <c r="ILP257" s="0"/>
      <c r="ILQ257" s="0"/>
      <c r="ILR257" s="0"/>
      <c r="ILS257" s="0"/>
      <c r="ILT257" s="0"/>
      <c r="ILU257" s="0"/>
      <c r="ILV257" s="0"/>
      <c r="ILW257" s="0"/>
      <c r="ILX257" s="0"/>
      <c r="ILY257" s="0"/>
      <c r="ILZ257" s="0"/>
      <c r="IMA257" s="0"/>
      <c r="IMB257" s="0"/>
      <c r="IMC257" s="0"/>
      <c r="IMD257" s="0"/>
      <c r="IME257" s="0"/>
      <c r="IMF257" s="0"/>
      <c r="IMG257" s="0"/>
      <c r="IMH257" s="0"/>
      <c r="IMI257" s="0"/>
      <c r="IMJ257" s="0"/>
      <c r="IMK257" s="0"/>
      <c r="IML257" s="0"/>
      <c r="IMM257" s="0"/>
      <c r="IMN257" s="0"/>
      <c r="IMO257" s="0"/>
      <c r="IMP257" s="0"/>
      <c r="IMQ257" s="0"/>
      <c r="IMR257" s="0"/>
      <c r="IMS257" s="0"/>
      <c r="IMT257" s="0"/>
      <c r="IMU257" s="0"/>
      <c r="IMV257" s="0"/>
      <c r="IMW257" s="0"/>
      <c r="IMX257" s="0"/>
      <c r="IMY257" s="0"/>
      <c r="IMZ257" s="0"/>
      <c r="INA257" s="0"/>
      <c r="INB257" s="0"/>
      <c r="INC257" s="0"/>
      <c r="IND257" s="0"/>
      <c r="INE257" s="0"/>
      <c r="INF257" s="0"/>
      <c r="ING257" s="0"/>
      <c r="INH257" s="0"/>
      <c r="INI257" s="0"/>
      <c r="INJ257" s="0"/>
      <c r="INK257" s="0"/>
      <c r="INL257" s="0"/>
      <c r="INM257" s="0"/>
      <c r="INN257" s="0"/>
      <c r="INO257" s="0"/>
      <c r="INP257" s="0"/>
      <c r="INQ257" s="0"/>
      <c r="INR257" s="0"/>
      <c r="INS257" s="0"/>
      <c r="INT257" s="0"/>
      <c r="INU257" s="0"/>
      <c r="INV257" s="0"/>
      <c r="INW257" s="0"/>
      <c r="INX257" s="0"/>
      <c r="INY257" s="0"/>
      <c r="INZ257" s="0"/>
      <c r="IOA257" s="0"/>
      <c r="IOB257" s="0"/>
      <c r="IOC257" s="0"/>
      <c r="IOD257" s="0"/>
      <c r="IOE257" s="0"/>
      <c r="IOF257" s="0"/>
      <c r="IOG257" s="0"/>
      <c r="IOH257" s="0"/>
      <c r="IOI257" s="0"/>
      <c r="IOJ257" s="0"/>
      <c r="IOK257" s="0"/>
      <c r="IOL257" s="0"/>
      <c r="IOM257" s="0"/>
      <c r="ION257" s="0"/>
      <c r="IOO257" s="0"/>
      <c r="IOP257" s="0"/>
      <c r="IOQ257" s="0"/>
      <c r="IOR257" s="0"/>
      <c r="IOS257" s="0"/>
      <c r="IOT257" s="0"/>
      <c r="IOU257" s="0"/>
      <c r="IOV257" s="0"/>
      <c r="IOW257" s="0"/>
      <c r="IOX257" s="0"/>
      <c r="IOY257" s="0"/>
      <c r="IOZ257" s="0"/>
      <c r="IPA257" s="0"/>
      <c r="IPB257" s="0"/>
      <c r="IPC257" s="0"/>
      <c r="IPD257" s="0"/>
      <c r="IPE257" s="0"/>
      <c r="IPF257" s="0"/>
      <c r="IPG257" s="0"/>
      <c r="IPH257" s="0"/>
      <c r="IPI257" s="0"/>
      <c r="IPJ257" s="0"/>
      <c r="IPK257" s="0"/>
      <c r="IPL257" s="0"/>
      <c r="IPM257" s="0"/>
      <c r="IPN257" s="0"/>
      <c r="IPO257" s="0"/>
      <c r="IPP257" s="0"/>
      <c r="IPQ257" s="0"/>
      <c r="IPR257" s="0"/>
      <c r="IPS257" s="0"/>
      <c r="IPT257" s="0"/>
      <c r="IPU257" s="0"/>
      <c r="IPV257" s="0"/>
      <c r="IPW257" s="0"/>
      <c r="IPX257" s="0"/>
      <c r="IPY257" s="0"/>
      <c r="IPZ257" s="0"/>
      <c r="IQA257" s="0"/>
      <c r="IQB257" s="0"/>
      <c r="IQC257" s="0"/>
      <c r="IQD257" s="0"/>
      <c r="IQE257" s="0"/>
      <c r="IQF257" s="0"/>
      <c r="IQG257" s="0"/>
      <c r="IQH257" s="0"/>
      <c r="IQI257" s="0"/>
      <c r="IQJ257" s="0"/>
      <c r="IQK257" s="0"/>
      <c r="IQL257" s="0"/>
      <c r="IQM257" s="0"/>
      <c r="IQN257" s="0"/>
      <c r="IQO257" s="0"/>
      <c r="IQP257" s="0"/>
      <c r="IQQ257" s="0"/>
      <c r="IQR257" s="0"/>
      <c r="IQS257" s="0"/>
      <c r="IQT257" s="0"/>
      <c r="IQU257" s="0"/>
      <c r="IQV257" s="0"/>
      <c r="IQW257" s="0"/>
      <c r="IQX257" s="0"/>
      <c r="IQY257" s="0"/>
      <c r="IQZ257" s="0"/>
      <c r="IRA257" s="0"/>
      <c r="IRB257" s="0"/>
      <c r="IRC257" s="0"/>
      <c r="IRD257" s="0"/>
      <c r="IRE257" s="0"/>
      <c r="IRF257" s="0"/>
      <c r="IRG257" s="0"/>
      <c r="IRH257" s="0"/>
      <c r="IRI257" s="0"/>
      <c r="IRJ257" s="0"/>
      <c r="IRK257" s="0"/>
      <c r="IRL257" s="0"/>
      <c r="IRM257" s="0"/>
      <c r="IRN257" s="0"/>
      <c r="IRO257" s="0"/>
      <c r="IRP257" s="0"/>
      <c r="IRQ257" s="0"/>
      <c r="IRR257" s="0"/>
      <c r="IRS257" s="0"/>
      <c r="IRT257" s="0"/>
      <c r="IRU257" s="0"/>
      <c r="IRV257" s="0"/>
      <c r="IRW257" s="0"/>
      <c r="IRX257" s="0"/>
      <c r="IRY257" s="0"/>
      <c r="IRZ257" s="0"/>
      <c r="ISA257" s="0"/>
      <c r="ISB257" s="0"/>
      <c r="ISC257" s="0"/>
      <c r="ISD257" s="0"/>
      <c r="ISE257" s="0"/>
      <c r="ISF257" s="0"/>
      <c r="ISG257" s="0"/>
      <c r="ISH257" s="0"/>
      <c r="ISI257" s="0"/>
      <c r="ISJ257" s="0"/>
      <c r="ISK257" s="0"/>
      <c r="ISL257" s="0"/>
      <c r="ISM257" s="0"/>
      <c r="ISN257" s="0"/>
      <c r="ISO257" s="0"/>
      <c r="ISP257" s="0"/>
      <c r="ISQ257" s="0"/>
      <c r="ISR257" s="0"/>
      <c r="ISS257" s="0"/>
      <c r="IST257" s="0"/>
      <c r="ISU257" s="0"/>
      <c r="ISV257" s="0"/>
      <c r="ISW257" s="0"/>
      <c r="ISX257" s="0"/>
      <c r="ISY257" s="0"/>
      <c r="ISZ257" s="0"/>
      <c r="ITA257" s="0"/>
      <c r="ITB257" s="0"/>
      <c r="ITC257" s="0"/>
      <c r="ITD257" s="0"/>
      <c r="ITE257" s="0"/>
      <c r="ITF257" s="0"/>
      <c r="ITG257" s="0"/>
      <c r="ITH257" s="0"/>
      <c r="ITI257" s="0"/>
      <c r="ITJ257" s="0"/>
      <c r="ITK257" s="0"/>
      <c r="ITL257" s="0"/>
      <c r="ITM257" s="0"/>
      <c r="ITN257" s="0"/>
      <c r="ITO257" s="0"/>
      <c r="ITP257" s="0"/>
      <c r="ITQ257" s="0"/>
      <c r="ITR257" s="0"/>
      <c r="ITS257" s="0"/>
      <c r="ITT257" s="0"/>
      <c r="ITU257" s="0"/>
      <c r="ITV257" s="0"/>
      <c r="ITW257" s="0"/>
      <c r="ITX257" s="0"/>
      <c r="ITY257" s="0"/>
      <c r="ITZ257" s="0"/>
      <c r="IUA257" s="0"/>
      <c r="IUB257" s="0"/>
      <c r="IUC257" s="0"/>
      <c r="IUD257" s="0"/>
      <c r="IUE257" s="0"/>
      <c r="IUF257" s="0"/>
      <c r="IUG257" s="0"/>
      <c r="IUH257" s="0"/>
      <c r="IUI257" s="0"/>
      <c r="IUJ257" s="0"/>
      <c r="IUK257" s="0"/>
      <c r="IUL257" s="0"/>
      <c r="IUM257" s="0"/>
      <c r="IUN257" s="0"/>
      <c r="IUO257" s="0"/>
      <c r="IUP257" s="0"/>
      <c r="IUQ257" s="0"/>
      <c r="IUR257" s="0"/>
      <c r="IUS257" s="0"/>
      <c r="IUT257" s="0"/>
      <c r="IUU257" s="0"/>
      <c r="IUV257" s="0"/>
      <c r="IUW257" s="0"/>
      <c r="IUX257" s="0"/>
      <c r="IUY257" s="0"/>
      <c r="IUZ257" s="0"/>
      <c r="IVA257" s="0"/>
      <c r="IVB257" s="0"/>
      <c r="IVC257" s="0"/>
      <c r="IVD257" s="0"/>
      <c r="IVE257" s="0"/>
      <c r="IVF257" s="0"/>
      <c r="IVG257" s="0"/>
      <c r="IVH257" s="0"/>
      <c r="IVI257" s="0"/>
      <c r="IVJ257" s="0"/>
      <c r="IVK257" s="0"/>
      <c r="IVL257" s="0"/>
      <c r="IVM257" s="0"/>
      <c r="IVN257" s="0"/>
      <c r="IVO257" s="0"/>
      <c r="IVP257" s="0"/>
      <c r="IVQ257" s="0"/>
      <c r="IVR257" s="0"/>
      <c r="IVS257" s="0"/>
      <c r="IVT257" s="0"/>
      <c r="IVU257" s="0"/>
      <c r="IVV257" s="0"/>
      <c r="IVW257" s="0"/>
      <c r="IVX257" s="0"/>
      <c r="IVY257" s="0"/>
      <c r="IVZ257" s="0"/>
      <c r="IWA257" s="0"/>
      <c r="IWB257" s="0"/>
      <c r="IWC257" s="0"/>
      <c r="IWD257" s="0"/>
      <c r="IWE257" s="0"/>
      <c r="IWF257" s="0"/>
      <c r="IWG257" s="0"/>
      <c r="IWH257" s="0"/>
      <c r="IWI257" s="0"/>
      <c r="IWJ257" s="0"/>
      <c r="IWK257" s="0"/>
      <c r="IWL257" s="0"/>
      <c r="IWM257" s="0"/>
      <c r="IWN257" s="0"/>
      <c r="IWO257" s="0"/>
      <c r="IWP257" s="0"/>
      <c r="IWQ257" s="0"/>
      <c r="IWR257" s="0"/>
      <c r="IWS257" s="0"/>
      <c r="IWT257" s="0"/>
      <c r="IWU257" s="0"/>
      <c r="IWV257" s="0"/>
      <c r="IWW257" s="0"/>
      <c r="IWX257" s="0"/>
      <c r="IWY257" s="0"/>
      <c r="IWZ257" s="0"/>
      <c r="IXA257" s="0"/>
      <c r="IXB257" s="0"/>
      <c r="IXC257" s="0"/>
      <c r="IXD257" s="0"/>
      <c r="IXE257" s="0"/>
      <c r="IXF257" s="0"/>
      <c r="IXG257" s="0"/>
      <c r="IXH257" s="0"/>
      <c r="IXI257" s="0"/>
      <c r="IXJ257" s="0"/>
      <c r="IXK257" s="0"/>
      <c r="IXL257" s="0"/>
      <c r="IXM257" s="0"/>
      <c r="IXN257" s="0"/>
      <c r="IXO257" s="0"/>
      <c r="IXP257" s="0"/>
      <c r="IXQ257" s="0"/>
      <c r="IXR257" s="0"/>
      <c r="IXS257" s="0"/>
      <c r="IXT257" s="0"/>
      <c r="IXU257" s="0"/>
      <c r="IXV257" s="0"/>
      <c r="IXW257" s="0"/>
      <c r="IXX257" s="0"/>
      <c r="IXY257" s="0"/>
      <c r="IXZ257" s="0"/>
      <c r="IYA257" s="0"/>
      <c r="IYB257" s="0"/>
      <c r="IYC257" s="0"/>
      <c r="IYD257" s="0"/>
      <c r="IYE257" s="0"/>
      <c r="IYF257" s="0"/>
      <c r="IYG257" s="0"/>
      <c r="IYH257" s="0"/>
      <c r="IYI257" s="0"/>
      <c r="IYJ257" s="0"/>
      <c r="IYK257" s="0"/>
      <c r="IYL257" s="0"/>
      <c r="IYM257" s="0"/>
      <c r="IYN257" s="0"/>
      <c r="IYO257" s="0"/>
      <c r="IYP257" s="0"/>
      <c r="IYQ257" s="0"/>
      <c r="IYR257" s="0"/>
      <c r="IYS257" s="0"/>
      <c r="IYT257" s="0"/>
      <c r="IYU257" s="0"/>
      <c r="IYV257" s="0"/>
      <c r="IYW257" s="0"/>
      <c r="IYX257" s="0"/>
      <c r="IYY257" s="0"/>
      <c r="IYZ257" s="0"/>
      <c r="IZA257" s="0"/>
      <c r="IZB257" s="0"/>
      <c r="IZC257" s="0"/>
      <c r="IZD257" s="0"/>
      <c r="IZE257" s="0"/>
      <c r="IZF257" s="0"/>
      <c r="IZG257" s="0"/>
      <c r="IZH257" s="0"/>
      <c r="IZI257" s="0"/>
      <c r="IZJ257" s="0"/>
      <c r="IZK257" s="0"/>
      <c r="IZL257" s="0"/>
      <c r="IZM257" s="0"/>
      <c r="IZN257" s="0"/>
      <c r="IZO257" s="0"/>
      <c r="IZP257" s="0"/>
      <c r="IZQ257" s="0"/>
      <c r="IZR257" s="0"/>
      <c r="IZS257" s="0"/>
      <c r="IZT257" s="0"/>
      <c r="IZU257" s="0"/>
      <c r="IZV257" s="0"/>
      <c r="IZW257" s="0"/>
      <c r="IZX257" s="0"/>
      <c r="IZY257" s="0"/>
      <c r="IZZ257" s="0"/>
      <c r="JAA257" s="0"/>
      <c r="JAB257" s="0"/>
      <c r="JAC257" s="0"/>
      <c r="JAD257" s="0"/>
      <c r="JAE257" s="0"/>
      <c r="JAF257" s="0"/>
      <c r="JAG257" s="0"/>
      <c r="JAH257" s="0"/>
      <c r="JAI257" s="0"/>
      <c r="JAJ257" s="0"/>
      <c r="JAK257" s="0"/>
      <c r="JAL257" s="0"/>
      <c r="JAM257" s="0"/>
      <c r="JAN257" s="0"/>
      <c r="JAO257" s="0"/>
      <c r="JAP257" s="0"/>
      <c r="JAQ257" s="0"/>
      <c r="JAR257" s="0"/>
      <c r="JAS257" s="0"/>
      <c r="JAT257" s="0"/>
      <c r="JAU257" s="0"/>
      <c r="JAV257" s="0"/>
      <c r="JAW257" s="0"/>
      <c r="JAX257" s="0"/>
      <c r="JAY257" s="0"/>
      <c r="JAZ257" s="0"/>
      <c r="JBA257" s="0"/>
      <c r="JBB257" s="0"/>
      <c r="JBC257" s="0"/>
      <c r="JBD257" s="0"/>
      <c r="JBE257" s="0"/>
      <c r="JBF257" s="0"/>
      <c r="JBG257" s="0"/>
      <c r="JBH257" s="0"/>
      <c r="JBI257" s="0"/>
      <c r="JBJ257" s="0"/>
      <c r="JBK257" s="0"/>
      <c r="JBL257" s="0"/>
      <c r="JBM257" s="0"/>
      <c r="JBN257" s="0"/>
      <c r="JBO257" s="0"/>
      <c r="JBP257" s="0"/>
      <c r="JBQ257" s="0"/>
      <c r="JBR257" s="0"/>
      <c r="JBS257" s="0"/>
      <c r="JBT257" s="0"/>
      <c r="JBU257" s="0"/>
      <c r="JBV257" s="0"/>
      <c r="JBW257" s="0"/>
      <c r="JBX257" s="0"/>
      <c r="JBY257" s="0"/>
      <c r="JBZ257" s="0"/>
      <c r="JCA257" s="0"/>
      <c r="JCB257" s="0"/>
      <c r="JCC257" s="0"/>
      <c r="JCD257" s="0"/>
      <c r="JCE257" s="0"/>
      <c r="JCF257" s="0"/>
      <c r="JCG257" s="0"/>
      <c r="JCH257" s="0"/>
      <c r="JCI257" s="0"/>
      <c r="JCJ257" s="0"/>
      <c r="JCK257" s="0"/>
      <c r="JCL257" s="0"/>
      <c r="JCM257" s="0"/>
      <c r="JCN257" s="0"/>
      <c r="JCO257" s="0"/>
      <c r="JCP257" s="0"/>
      <c r="JCQ257" s="0"/>
      <c r="JCR257" s="0"/>
      <c r="JCS257" s="0"/>
      <c r="JCT257" s="0"/>
      <c r="JCU257" s="0"/>
      <c r="JCV257" s="0"/>
      <c r="JCW257" s="0"/>
      <c r="JCX257" s="0"/>
      <c r="JCY257" s="0"/>
      <c r="JCZ257" s="0"/>
      <c r="JDA257" s="0"/>
      <c r="JDB257" s="0"/>
      <c r="JDC257" s="0"/>
      <c r="JDD257" s="0"/>
      <c r="JDE257" s="0"/>
      <c r="JDF257" s="0"/>
      <c r="JDG257" s="0"/>
      <c r="JDH257" s="0"/>
      <c r="JDI257" s="0"/>
      <c r="JDJ257" s="0"/>
      <c r="JDK257" s="0"/>
      <c r="JDL257" s="0"/>
      <c r="JDM257" s="0"/>
      <c r="JDN257" s="0"/>
      <c r="JDO257" s="0"/>
      <c r="JDP257" s="0"/>
      <c r="JDQ257" s="0"/>
      <c r="JDR257" s="0"/>
      <c r="JDS257" s="0"/>
      <c r="JDT257" s="0"/>
      <c r="JDU257" s="0"/>
      <c r="JDV257" s="0"/>
      <c r="JDW257" s="0"/>
      <c r="JDX257" s="0"/>
      <c r="JDY257" s="0"/>
      <c r="JDZ257" s="0"/>
      <c r="JEA257" s="0"/>
      <c r="JEB257" s="0"/>
      <c r="JEC257" s="0"/>
      <c r="JED257" s="0"/>
      <c r="JEE257" s="0"/>
      <c r="JEF257" s="0"/>
      <c r="JEG257" s="0"/>
      <c r="JEH257" s="0"/>
      <c r="JEI257" s="0"/>
      <c r="JEJ257" s="0"/>
      <c r="JEK257" s="0"/>
      <c r="JEL257" s="0"/>
      <c r="JEM257" s="0"/>
      <c r="JEN257" s="0"/>
      <c r="JEO257" s="0"/>
      <c r="JEP257" s="0"/>
      <c r="JEQ257" s="0"/>
      <c r="JER257" s="0"/>
      <c r="JES257" s="0"/>
      <c r="JET257" s="0"/>
      <c r="JEU257" s="0"/>
      <c r="JEV257" s="0"/>
      <c r="JEW257" s="0"/>
      <c r="JEX257" s="0"/>
      <c r="JEY257" s="0"/>
      <c r="JEZ257" s="0"/>
      <c r="JFA257" s="0"/>
      <c r="JFB257" s="0"/>
      <c r="JFC257" s="0"/>
      <c r="JFD257" s="0"/>
      <c r="JFE257" s="0"/>
      <c r="JFF257" s="0"/>
      <c r="JFG257" s="0"/>
      <c r="JFH257" s="0"/>
      <c r="JFI257" s="0"/>
      <c r="JFJ257" s="0"/>
      <c r="JFK257" s="0"/>
      <c r="JFL257" s="0"/>
      <c r="JFM257" s="0"/>
      <c r="JFN257" s="0"/>
      <c r="JFO257" s="0"/>
      <c r="JFP257" s="0"/>
      <c r="JFQ257" s="0"/>
      <c r="JFR257" s="0"/>
      <c r="JFS257" s="0"/>
      <c r="JFT257" s="0"/>
      <c r="JFU257" s="0"/>
      <c r="JFV257" s="0"/>
      <c r="JFW257" s="0"/>
      <c r="JFX257" s="0"/>
      <c r="JFY257" s="0"/>
      <c r="JFZ257" s="0"/>
      <c r="JGA257" s="0"/>
      <c r="JGB257" s="0"/>
      <c r="JGC257" s="0"/>
      <c r="JGD257" s="0"/>
      <c r="JGE257" s="0"/>
      <c r="JGF257" s="0"/>
      <c r="JGG257" s="0"/>
      <c r="JGH257" s="0"/>
      <c r="JGI257" s="0"/>
      <c r="JGJ257" s="0"/>
      <c r="JGK257" s="0"/>
      <c r="JGL257" s="0"/>
      <c r="JGM257" s="0"/>
      <c r="JGN257" s="0"/>
      <c r="JGO257" s="0"/>
      <c r="JGP257" s="0"/>
      <c r="JGQ257" s="0"/>
      <c r="JGR257" s="0"/>
      <c r="JGS257" s="0"/>
      <c r="JGT257" s="0"/>
      <c r="JGU257" s="0"/>
      <c r="JGV257" s="0"/>
      <c r="JGW257" s="0"/>
      <c r="JGX257" s="0"/>
      <c r="JGY257" s="0"/>
      <c r="JGZ257" s="0"/>
      <c r="JHA257" s="0"/>
      <c r="JHB257" s="0"/>
      <c r="JHC257" s="0"/>
      <c r="JHD257" s="0"/>
      <c r="JHE257" s="0"/>
      <c r="JHF257" s="0"/>
      <c r="JHG257" s="0"/>
      <c r="JHH257" s="0"/>
      <c r="JHI257" s="0"/>
      <c r="JHJ257" s="0"/>
      <c r="JHK257" s="0"/>
      <c r="JHL257" s="0"/>
      <c r="JHM257" s="0"/>
      <c r="JHN257" s="0"/>
      <c r="JHO257" s="0"/>
      <c r="JHP257" s="0"/>
      <c r="JHQ257" s="0"/>
      <c r="JHR257" s="0"/>
      <c r="JHS257" s="0"/>
      <c r="JHT257" s="0"/>
      <c r="JHU257" s="0"/>
      <c r="JHV257" s="0"/>
      <c r="JHW257" s="0"/>
      <c r="JHX257" s="0"/>
      <c r="JHY257" s="0"/>
      <c r="JHZ257" s="0"/>
      <c r="JIA257" s="0"/>
      <c r="JIB257" s="0"/>
      <c r="JIC257" s="0"/>
      <c r="JID257" s="0"/>
      <c r="JIE257" s="0"/>
      <c r="JIF257" s="0"/>
      <c r="JIG257" s="0"/>
      <c r="JIH257" s="0"/>
      <c r="JII257" s="0"/>
      <c r="JIJ257" s="0"/>
      <c r="JIK257" s="0"/>
      <c r="JIL257" s="0"/>
      <c r="JIM257" s="0"/>
      <c r="JIN257" s="0"/>
      <c r="JIO257" s="0"/>
      <c r="JIP257" s="0"/>
      <c r="JIQ257" s="0"/>
      <c r="JIR257" s="0"/>
      <c r="JIS257" s="0"/>
      <c r="JIT257" s="0"/>
      <c r="JIU257" s="0"/>
      <c r="JIV257" s="0"/>
      <c r="JIW257" s="0"/>
      <c r="JIX257" s="0"/>
      <c r="JIY257" s="0"/>
      <c r="JIZ257" s="0"/>
      <c r="JJA257" s="0"/>
      <c r="JJB257" s="0"/>
      <c r="JJC257" s="0"/>
      <c r="JJD257" s="0"/>
      <c r="JJE257" s="0"/>
      <c r="JJF257" s="0"/>
      <c r="JJG257" s="0"/>
      <c r="JJH257" s="0"/>
      <c r="JJI257" s="0"/>
      <c r="JJJ257" s="0"/>
      <c r="JJK257" s="0"/>
      <c r="JJL257" s="0"/>
      <c r="JJM257" s="0"/>
      <c r="JJN257" s="0"/>
      <c r="JJO257" s="0"/>
      <c r="JJP257" s="0"/>
      <c r="JJQ257" s="0"/>
      <c r="JJR257" s="0"/>
      <c r="JJS257" s="0"/>
      <c r="JJT257" s="0"/>
      <c r="JJU257" s="0"/>
      <c r="JJV257" s="0"/>
      <c r="JJW257" s="0"/>
      <c r="JJX257" s="0"/>
      <c r="JJY257" s="0"/>
      <c r="JJZ257" s="0"/>
      <c r="JKA257" s="0"/>
      <c r="JKB257" s="0"/>
      <c r="JKC257" s="0"/>
      <c r="JKD257" s="0"/>
      <c r="JKE257" s="0"/>
      <c r="JKF257" s="0"/>
      <c r="JKG257" s="0"/>
      <c r="JKH257" s="0"/>
      <c r="JKI257" s="0"/>
      <c r="JKJ257" s="0"/>
      <c r="JKK257" s="0"/>
      <c r="JKL257" s="0"/>
      <c r="JKM257" s="0"/>
      <c r="JKN257" s="0"/>
      <c r="JKO257" s="0"/>
      <c r="JKP257" s="0"/>
      <c r="JKQ257" s="0"/>
      <c r="JKR257" s="0"/>
      <c r="JKS257" s="0"/>
      <c r="JKT257" s="0"/>
      <c r="JKU257" s="0"/>
      <c r="JKV257" s="0"/>
      <c r="JKW257" s="0"/>
      <c r="JKX257" s="0"/>
      <c r="JKY257" s="0"/>
      <c r="JKZ257" s="0"/>
      <c r="JLA257" s="0"/>
      <c r="JLB257" s="0"/>
      <c r="JLC257" s="0"/>
      <c r="JLD257" s="0"/>
      <c r="JLE257" s="0"/>
      <c r="JLF257" s="0"/>
      <c r="JLG257" s="0"/>
      <c r="JLH257" s="0"/>
      <c r="JLI257" s="0"/>
      <c r="JLJ257" s="0"/>
      <c r="JLK257" s="0"/>
      <c r="JLL257" s="0"/>
      <c r="JLM257" s="0"/>
      <c r="JLN257" s="0"/>
      <c r="JLO257" s="0"/>
      <c r="JLP257" s="0"/>
      <c r="JLQ257" s="0"/>
      <c r="JLR257" s="0"/>
      <c r="JLS257" s="0"/>
      <c r="JLT257" s="0"/>
      <c r="JLU257" s="0"/>
      <c r="JLV257" s="0"/>
      <c r="JLW257" s="0"/>
      <c r="JLX257" s="0"/>
      <c r="JLY257" s="0"/>
      <c r="JLZ257" s="0"/>
      <c r="JMA257" s="0"/>
      <c r="JMB257" s="0"/>
      <c r="JMC257" s="0"/>
      <c r="JMD257" s="0"/>
      <c r="JME257" s="0"/>
      <c r="JMF257" s="0"/>
      <c r="JMG257" s="0"/>
      <c r="JMH257" s="0"/>
      <c r="JMI257" s="0"/>
      <c r="JMJ257" s="0"/>
      <c r="JMK257" s="0"/>
      <c r="JML257" s="0"/>
      <c r="JMM257" s="0"/>
      <c r="JMN257" s="0"/>
      <c r="JMO257" s="0"/>
      <c r="JMP257" s="0"/>
      <c r="JMQ257" s="0"/>
      <c r="JMR257" s="0"/>
      <c r="JMS257" s="0"/>
      <c r="JMT257" s="0"/>
      <c r="JMU257" s="0"/>
      <c r="JMV257" s="0"/>
      <c r="JMW257" s="0"/>
      <c r="JMX257" s="0"/>
      <c r="JMY257" s="0"/>
      <c r="JMZ257" s="0"/>
      <c r="JNA257" s="0"/>
      <c r="JNB257" s="0"/>
      <c r="JNC257" s="0"/>
      <c r="JND257" s="0"/>
      <c r="JNE257" s="0"/>
      <c r="JNF257" s="0"/>
      <c r="JNG257" s="0"/>
      <c r="JNH257" s="0"/>
      <c r="JNI257" s="0"/>
      <c r="JNJ257" s="0"/>
      <c r="JNK257" s="0"/>
      <c r="JNL257" s="0"/>
      <c r="JNM257" s="0"/>
      <c r="JNN257" s="0"/>
      <c r="JNO257" s="0"/>
      <c r="JNP257" s="0"/>
      <c r="JNQ257" s="0"/>
      <c r="JNR257" s="0"/>
      <c r="JNS257" s="0"/>
      <c r="JNT257" s="0"/>
      <c r="JNU257" s="0"/>
      <c r="JNV257" s="0"/>
      <c r="JNW257" s="0"/>
      <c r="JNX257" s="0"/>
      <c r="JNY257" s="0"/>
      <c r="JNZ257" s="0"/>
      <c r="JOA257" s="0"/>
      <c r="JOB257" s="0"/>
      <c r="JOC257" s="0"/>
      <c r="JOD257" s="0"/>
      <c r="JOE257" s="0"/>
      <c r="JOF257" s="0"/>
      <c r="JOG257" s="0"/>
      <c r="JOH257" s="0"/>
      <c r="JOI257" s="0"/>
      <c r="JOJ257" s="0"/>
      <c r="JOK257" s="0"/>
      <c r="JOL257" s="0"/>
      <c r="JOM257" s="0"/>
      <c r="JON257" s="0"/>
      <c r="JOO257" s="0"/>
      <c r="JOP257" s="0"/>
      <c r="JOQ257" s="0"/>
      <c r="JOR257" s="0"/>
      <c r="JOS257" s="0"/>
      <c r="JOT257" s="0"/>
      <c r="JOU257" s="0"/>
      <c r="JOV257" s="0"/>
      <c r="JOW257" s="0"/>
      <c r="JOX257" s="0"/>
      <c r="JOY257" s="0"/>
      <c r="JOZ257" s="0"/>
      <c r="JPA257" s="0"/>
      <c r="JPB257" s="0"/>
      <c r="JPC257" s="0"/>
      <c r="JPD257" s="0"/>
      <c r="JPE257" s="0"/>
      <c r="JPF257" s="0"/>
      <c r="JPG257" s="0"/>
      <c r="JPH257" s="0"/>
      <c r="JPI257" s="0"/>
      <c r="JPJ257" s="0"/>
      <c r="JPK257" s="0"/>
      <c r="JPL257" s="0"/>
      <c r="JPM257" s="0"/>
      <c r="JPN257" s="0"/>
      <c r="JPO257" s="0"/>
      <c r="JPP257" s="0"/>
      <c r="JPQ257" s="0"/>
      <c r="JPR257" s="0"/>
      <c r="JPS257" s="0"/>
      <c r="JPT257" s="0"/>
      <c r="JPU257" s="0"/>
      <c r="JPV257" s="0"/>
      <c r="JPW257" s="0"/>
      <c r="JPX257" s="0"/>
      <c r="JPY257" s="0"/>
      <c r="JPZ257" s="0"/>
      <c r="JQA257" s="0"/>
      <c r="JQB257" s="0"/>
      <c r="JQC257" s="0"/>
      <c r="JQD257" s="0"/>
      <c r="JQE257" s="0"/>
      <c r="JQF257" s="0"/>
      <c r="JQG257" s="0"/>
      <c r="JQH257" s="0"/>
      <c r="JQI257" s="0"/>
      <c r="JQJ257" s="0"/>
      <c r="JQK257" s="0"/>
      <c r="JQL257" s="0"/>
      <c r="JQM257" s="0"/>
      <c r="JQN257" s="0"/>
      <c r="JQO257" s="0"/>
      <c r="JQP257" s="0"/>
      <c r="JQQ257" s="0"/>
      <c r="JQR257" s="0"/>
      <c r="JQS257" s="0"/>
      <c r="JQT257" s="0"/>
      <c r="JQU257" s="0"/>
      <c r="JQV257" s="0"/>
      <c r="JQW257" s="0"/>
      <c r="JQX257" s="0"/>
      <c r="JQY257" s="0"/>
      <c r="JQZ257" s="0"/>
      <c r="JRA257" s="0"/>
      <c r="JRB257" s="0"/>
      <c r="JRC257" s="0"/>
      <c r="JRD257" s="0"/>
      <c r="JRE257" s="0"/>
      <c r="JRF257" s="0"/>
      <c r="JRG257" s="0"/>
      <c r="JRH257" s="0"/>
      <c r="JRI257" s="0"/>
      <c r="JRJ257" s="0"/>
      <c r="JRK257" s="0"/>
      <c r="JRL257" s="0"/>
      <c r="JRM257" s="0"/>
      <c r="JRN257" s="0"/>
      <c r="JRO257" s="0"/>
      <c r="JRP257" s="0"/>
      <c r="JRQ257" s="0"/>
      <c r="JRR257" s="0"/>
      <c r="JRS257" s="0"/>
      <c r="JRT257" s="0"/>
      <c r="JRU257" s="0"/>
      <c r="JRV257" s="0"/>
      <c r="JRW257" s="0"/>
      <c r="JRX257" s="0"/>
      <c r="JRY257" s="0"/>
      <c r="JRZ257" s="0"/>
      <c r="JSA257" s="0"/>
      <c r="JSB257" s="0"/>
      <c r="JSC257" s="0"/>
      <c r="JSD257" s="0"/>
      <c r="JSE257" s="0"/>
      <c r="JSF257" s="0"/>
      <c r="JSG257" s="0"/>
      <c r="JSH257" s="0"/>
      <c r="JSI257" s="0"/>
      <c r="JSJ257" s="0"/>
      <c r="JSK257" s="0"/>
      <c r="JSL257" s="0"/>
      <c r="JSM257" s="0"/>
      <c r="JSN257" s="0"/>
      <c r="JSO257" s="0"/>
      <c r="JSP257" s="0"/>
      <c r="JSQ257" s="0"/>
      <c r="JSR257" s="0"/>
      <c r="JSS257" s="0"/>
      <c r="JST257" s="0"/>
      <c r="JSU257" s="0"/>
      <c r="JSV257" s="0"/>
      <c r="JSW257" s="0"/>
      <c r="JSX257" s="0"/>
      <c r="JSY257" s="0"/>
      <c r="JSZ257" s="0"/>
      <c r="JTA257" s="0"/>
      <c r="JTB257" s="0"/>
      <c r="JTC257" s="0"/>
      <c r="JTD257" s="0"/>
      <c r="JTE257" s="0"/>
      <c r="JTF257" s="0"/>
      <c r="JTG257" s="0"/>
      <c r="JTH257" s="0"/>
      <c r="JTI257" s="0"/>
      <c r="JTJ257" s="0"/>
      <c r="JTK257" s="0"/>
      <c r="JTL257" s="0"/>
      <c r="JTM257" s="0"/>
      <c r="JTN257" s="0"/>
      <c r="JTO257" s="0"/>
      <c r="JTP257" s="0"/>
      <c r="JTQ257" s="0"/>
      <c r="JTR257" s="0"/>
      <c r="JTS257" s="0"/>
      <c r="JTT257" s="0"/>
      <c r="JTU257" s="0"/>
      <c r="JTV257" s="0"/>
      <c r="JTW257" s="0"/>
      <c r="JTX257" s="0"/>
      <c r="JTY257" s="0"/>
      <c r="JTZ257" s="0"/>
      <c r="JUA257" s="0"/>
      <c r="JUB257" s="0"/>
      <c r="JUC257" s="0"/>
      <c r="JUD257" s="0"/>
      <c r="JUE257" s="0"/>
      <c r="JUF257" s="0"/>
      <c r="JUG257" s="0"/>
      <c r="JUH257" s="0"/>
      <c r="JUI257" s="0"/>
      <c r="JUJ257" s="0"/>
      <c r="JUK257" s="0"/>
      <c r="JUL257" s="0"/>
      <c r="JUM257" s="0"/>
      <c r="JUN257" s="0"/>
      <c r="JUO257" s="0"/>
      <c r="JUP257" s="0"/>
      <c r="JUQ257" s="0"/>
      <c r="JUR257" s="0"/>
      <c r="JUS257" s="0"/>
      <c r="JUT257" s="0"/>
      <c r="JUU257" s="0"/>
      <c r="JUV257" s="0"/>
      <c r="JUW257" s="0"/>
      <c r="JUX257" s="0"/>
      <c r="JUY257" s="0"/>
      <c r="JUZ257" s="0"/>
      <c r="JVA257" s="0"/>
      <c r="JVB257" s="0"/>
      <c r="JVC257" s="0"/>
      <c r="JVD257" s="0"/>
      <c r="JVE257" s="0"/>
      <c r="JVF257" s="0"/>
      <c r="JVG257" s="0"/>
      <c r="JVH257" s="0"/>
      <c r="JVI257" s="0"/>
      <c r="JVJ257" s="0"/>
      <c r="JVK257" s="0"/>
      <c r="JVL257" s="0"/>
      <c r="JVM257" s="0"/>
      <c r="JVN257" s="0"/>
      <c r="JVO257" s="0"/>
      <c r="JVP257" s="0"/>
      <c r="JVQ257" s="0"/>
      <c r="JVR257" s="0"/>
      <c r="JVS257" s="0"/>
      <c r="JVT257" s="0"/>
      <c r="JVU257" s="0"/>
      <c r="JVV257" s="0"/>
      <c r="JVW257" s="0"/>
      <c r="JVX257" s="0"/>
      <c r="JVY257" s="0"/>
      <c r="JVZ257" s="0"/>
      <c r="JWA257" s="0"/>
      <c r="JWB257" s="0"/>
      <c r="JWC257" s="0"/>
      <c r="JWD257" s="0"/>
      <c r="JWE257" s="0"/>
      <c r="JWF257" s="0"/>
      <c r="JWG257" s="0"/>
      <c r="JWH257" s="0"/>
      <c r="JWI257" s="0"/>
      <c r="JWJ257" s="0"/>
      <c r="JWK257" s="0"/>
      <c r="JWL257" s="0"/>
      <c r="JWM257" s="0"/>
      <c r="JWN257" s="0"/>
      <c r="JWO257" s="0"/>
      <c r="JWP257" s="0"/>
      <c r="JWQ257" s="0"/>
      <c r="JWR257" s="0"/>
      <c r="JWS257" s="0"/>
      <c r="JWT257" s="0"/>
      <c r="JWU257" s="0"/>
      <c r="JWV257" s="0"/>
      <c r="JWW257" s="0"/>
      <c r="JWX257" s="0"/>
      <c r="JWY257" s="0"/>
      <c r="JWZ257" s="0"/>
      <c r="JXA257" s="0"/>
      <c r="JXB257" s="0"/>
      <c r="JXC257" s="0"/>
      <c r="JXD257" s="0"/>
      <c r="JXE257" s="0"/>
      <c r="JXF257" s="0"/>
      <c r="JXG257" s="0"/>
      <c r="JXH257" s="0"/>
      <c r="JXI257" s="0"/>
      <c r="JXJ257" s="0"/>
      <c r="JXK257" s="0"/>
      <c r="JXL257" s="0"/>
      <c r="JXM257" s="0"/>
      <c r="JXN257" s="0"/>
      <c r="JXO257" s="0"/>
      <c r="JXP257" s="0"/>
      <c r="JXQ257" s="0"/>
      <c r="JXR257" s="0"/>
      <c r="JXS257" s="0"/>
      <c r="JXT257" s="0"/>
      <c r="JXU257" s="0"/>
      <c r="JXV257" s="0"/>
      <c r="JXW257" s="0"/>
      <c r="JXX257" s="0"/>
      <c r="JXY257" s="0"/>
      <c r="JXZ257" s="0"/>
      <c r="JYA257" s="0"/>
      <c r="JYB257" s="0"/>
      <c r="JYC257" s="0"/>
      <c r="JYD257" s="0"/>
      <c r="JYE257" s="0"/>
      <c r="JYF257" s="0"/>
      <c r="JYG257" s="0"/>
      <c r="JYH257" s="0"/>
      <c r="JYI257" s="0"/>
      <c r="JYJ257" s="0"/>
      <c r="JYK257" s="0"/>
      <c r="JYL257" s="0"/>
      <c r="JYM257" s="0"/>
      <c r="JYN257" s="0"/>
      <c r="JYO257" s="0"/>
      <c r="JYP257" s="0"/>
      <c r="JYQ257" s="0"/>
      <c r="JYR257" s="0"/>
      <c r="JYS257" s="0"/>
      <c r="JYT257" s="0"/>
      <c r="JYU257" s="0"/>
      <c r="JYV257" s="0"/>
      <c r="JYW257" s="0"/>
      <c r="JYX257" s="0"/>
      <c r="JYY257" s="0"/>
      <c r="JYZ257" s="0"/>
      <c r="JZA257" s="0"/>
      <c r="JZB257" s="0"/>
      <c r="JZC257" s="0"/>
      <c r="JZD257" s="0"/>
      <c r="JZE257" s="0"/>
      <c r="JZF257" s="0"/>
      <c r="JZG257" s="0"/>
      <c r="JZH257" s="0"/>
      <c r="JZI257" s="0"/>
      <c r="JZJ257" s="0"/>
      <c r="JZK257" s="0"/>
      <c r="JZL257" s="0"/>
      <c r="JZM257" s="0"/>
      <c r="JZN257" s="0"/>
      <c r="JZO257" s="0"/>
      <c r="JZP257" s="0"/>
      <c r="JZQ257" s="0"/>
      <c r="JZR257" s="0"/>
      <c r="JZS257" s="0"/>
      <c r="JZT257" s="0"/>
      <c r="JZU257" s="0"/>
      <c r="JZV257" s="0"/>
      <c r="JZW257" s="0"/>
      <c r="JZX257" s="0"/>
      <c r="JZY257" s="0"/>
      <c r="JZZ257" s="0"/>
      <c r="KAA257" s="0"/>
      <c r="KAB257" s="0"/>
      <c r="KAC257" s="0"/>
      <c r="KAD257" s="0"/>
      <c r="KAE257" s="0"/>
      <c r="KAF257" s="0"/>
      <c r="KAG257" s="0"/>
      <c r="KAH257" s="0"/>
      <c r="KAI257" s="0"/>
      <c r="KAJ257" s="0"/>
      <c r="KAK257" s="0"/>
      <c r="KAL257" s="0"/>
      <c r="KAM257" s="0"/>
      <c r="KAN257" s="0"/>
      <c r="KAO257" s="0"/>
      <c r="KAP257" s="0"/>
      <c r="KAQ257" s="0"/>
      <c r="KAR257" s="0"/>
      <c r="KAS257" s="0"/>
      <c r="KAT257" s="0"/>
      <c r="KAU257" s="0"/>
      <c r="KAV257" s="0"/>
      <c r="KAW257" s="0"/>
      <c r="KAX257" s="0"/>
      <c r="KAY257" s="0"/>
      <c r="KAZ257" s="0"/>
      <c r="KBA257" s="0"/>
      <c r="KBB257" s="0"/>
      <c r="KBC257" s="0"/>
      <c r="KBD257" s="0"/>
      <c r="KBE257" s="0"/>
      <c r="KBF257" s="0"/>
      <c r="KBG257" s="0"/>
      <c r="KBH257" s="0"/>
      <c r="KBI257" s="0"/>
      <c r="KBJ257" s="0"/>
      <c r="KBK257" s="0"/>
      <c r="KBL257" s="0"/>
      <c r="KBM257" s="0"/>
      <c r="KBN257" s="0"/>
      <c r="KBO257" s="0"/>
      <c r="KBP257" s="0"/>
      <c r="KBQ257" s="0"/>
      <c r="KBR257" s="0"/>
      <c r="KBS257" s="0"/>
      <c r="KBT257" s="0"/>
      <c r="KBU257" s="0"/>
      <c r="KBV257" s="0"/>
      <c r="KBW257" s="0"/>
      <c r="KBX257" s="0"/>
      <c r="KBY257" s="0"/>
      <c r="KBZ257" s="0"/>
      <c r="KCA257" s="0"/>
      <c r="KCB257" s="0"/>
      <c r="KCC257" s="0"/>
      <c r="KCD257" s="0"/>
      <c r="KCE257" s="0"/>
      <c r="KCF257" s="0"/>
      <c r="KCG257" s="0"/>
      <c r="KCH257" s="0"/>
      <c r="KCI257" s="0"/>
      <c r="KCJ257" s="0"/>
      <c r="KCK257" s="0"/>
      <c r="KCL257" s="0"/>
      <c r="KCM257" s="0"/>
      <c r="KCN257" s="0"/>
      <c r="KCO257" s="0"/>
      <c r="KCP257" s="0"/>
      <c r="KCQ257" s="0"/>
      <c r="KCR257" s="0"/>
      <c r="KCS257" s="0"/>
      <c r="KCT257" s="0"/>
      <c r="KCU257" s="0"/>
      <c r="KCV257" s="0"/>
      <c r="KCW257" s="0"/>
      <c r="KCX257" s="0"/>
      <c r="KCY257" s="0"/>
      <c r="KCZ257" s="0"/>
      <c r="KDA257" s="0"/>
      <c r="KDB257" s="0"/>
      <c r="KDC257" s="0"/>
      <c r="KDD257" s="0"/>
      <c r="KDE257" s="0"/>
      <c r="KDF257" s="0"/>
      <c r="KDG257" s="0"/>
      <c r="KDH257" s="0"/>
      <c r="KDI257" s="0"/>
      <c r="KDJ257" s="0"/>
      <c r="KDK257" s="0"/>
      <c r="KDL257" s="0"/>
      <c r="KDM257" s="0"/>
      <c r="KDN257" s="0"/>
      <c r="KDO257" s="0"/>
      <c r="KDP257" s="0"/>
      <c r="KDQ257" s="0"/>
      <c r="KDR257" s="0"/>
      <c r="KDS257" s="0"/>
      <c r="KDT257" s="0"/>
      <c r="KDU257" s="0"/>
      <c r="KDV257" s="0"/>
      <c r="KDW257" s="0"/>
      <c r="KDX257" s="0"/>
      <c r="KDY257" s="0"/>
      <c r="KDZ257" s="0"/>
      <c r="KEA257" s="0"/>
      <c r="KEB257" s="0"/>
      <c r="KEC257" s="0"/>
      <c r="KED257" s="0"/>
      <c r="KEE257" s="0"/>
      <c r="KEF257" s="0"/>
      <c r="KEG257" s="0"/>
      <c r="KEH257" s="0"/>
      <c r="KEI257" s="0"/>
      <c r="KEJ257" s="0"/>
      <c r="KEK257" s="0"/>
      <c r="KEL257" s="0"/>
      <c r="KEM257" s="0"/>
      <c r="KEN257" s="0"/>
      <c r="KEO257" s="0"/>
      <c r="KEP257" s="0"/>
      <c r="KEQ257" s="0"/>
      <c r="KER257" s="0"/>
      <c r="KES257" s="0"/>
      <c r="KET257" s="0"/>
      <c r="KEU257" s="0"/>
      <c r="KEV257" s="0"/>
      <c r="KEW257" s="0"/>
      <c r="KEX257" s="0"/>
      <c r="KEY257" s="0"/>
      <c r="KEZ257" s="0"/>
      <c r="KFA257" s="0"/>
      <c r="KFB257" s="0"/>
      <c r="KFC257" s="0"/>
      <c r="KFD257" s="0"/>
      <c r="KFE257" s="0"/>
      <c r="KFF257" s="0"/>
      <c r="KFG257" s="0"/>
      <c r="KFH257" s="0"/>
      <c r="KFI257" s="0"/>
      <c r="KFJ257" s="0"/>
      <c r="KFK257" s="0"/>
      <c r="KFL257" s="0"/>
      <c r="KFM257" s="0"/>
      <c r="KFN257" s="0"/>
      <c r="KFO257" s="0"/>
      <c r="KFP257" s="0"/>
      <c r="KFQ257" s="0"/>
      <c r="KFR257" s="0"/>
      <c r="KFS257" s="0"/>
      <c r="KFT257" s="0"/>
      <c r="KFU257" s="0"/>
      <c r="KFV257" s="0"/>
      <c r="KFW257" s="0"/>
      <c r="KFX257" s="0"/>
      <c r="KFY257" s="0"/>
      <c r="KFZ257" s="0"/>
      <c r="KGA257" s="0"/>
      <c r="KGB257" s="0"/>
      <c r="KGC257" s="0"/>
      <c r="KGD257" s="0"/>
      <c r="KGE257" s="0"/>
      <c r="KGF257" s="0"/>
      <c r="KGG257" s="0"/>
      <c r="KGH257" s="0"/>
      <c r="KGI257" s="0"/>
      <c r="KGJ257" s="0"/>
      <c r="KGK257" s="0"/>
      <c r="KGL257" s="0"/>
      <c r="KGM257" s="0"/>
      <c r="KGN257" s="0"/>
      <c r="KGO257" s="0"/>
      <c r="KGP257" s="0"/>
      <c r="KGQ257" s="0"/>
      <c r="KGR257" s="0"/>
      <c r="KGS257" s="0"/>
      <c r="KGT257" s="0"/>
      <c r="KGU257" s="0"/>
      <c r="KGV257" s="0"/>
      <c r="KGW257" s="0"/>
      <c r="KGX257" s="0"/>
      <c r="KGY257" s="0"/>
      <c r="KGZ257" s="0"/>
      <c r="KHA257" s="0"/>
      <c r="KHB257" s="0"/>
      <c r="KHC257" s="0"/>
      <c r="KHD257" s="0"/>
      <c r="KHE257" s="0"/>
      <c r="KHF257" s="0"/>
      <c r="KHG257" s="0"/>
      <c r="KHH257" s="0"/>
      <c r="KHI257" s="0"/>
      <c r="KHJ257" s="0"/>
      <c r="KHK257" s="0"/>
      <c r="KHL257" s="0"/>
      <c r="KHM257" s="0"/>
      <c r="KHN257" s="0"/>
      <c r="KHO257" s="0"/>
      <c r="KHP257" s="0"/>
      <c r="KHQ257" s="0"/>
      <c r="KHR257" s="0"/>
      <c r="KHS257" s="0"/>
      <c r="KHT257" s="0"/>
      <c r="KHU257" s="0"/>
      <c r="KHV257" s="0"/>
      <c r="KHW257" s="0"/>
      <c r="KHX257" s="0"/>
      <c r="KHY257" s="0"/>
      <c r="KHZ257" s="0"/>
      <c r="KIA257" s="0"/>
      <c r="KIB257" s="0"/>
      <c r="KIC257" s="0"/>
      <c r="KID257" s="0"/>
      <c r="KIE257" s="0"/>
      <c r="KIF257" s="0"/>
      <c r="KIG257" s="0"/>
      <c r="KIH257" s="0"/>
      <c r="KII257" s="0"/>
      <c r="KIJ257" s="0"/>
      <c r="KIK257" s="0"/>
      <c r="KIL257" s="0"/>
      <c r="KIM257" s="0"/>
      <c r="KIN257" s="0"/>
      <c r="KIO257" s="0"/>
      <c r="KIP257" s="0"/>
      <c r="KIQ257" s="0"/>
      <c r="KIR257" s="0"/>
      <c r="KIS257" s="0"/>
      <c r="KIT257" s="0"/>
      <c r="KIU257" s="0"/>
      <c r="KIV257" s="0"/>
      <c r="KIW257" s="0"/>
      <c r="KIX257" s="0"/>
      <c r="KIY257" s="0"/>
      <c r="KIZ257" s="0"/>
      <c r="KJA257" s="0"/>
      <c r="KJB257" s="0"/>
      <c r="KJC257" s="0"/>
      <c r="KJD257" s="0"/>
      <c r="KJE257" s="0"/>
      <c r="KJF257" s="0"/>
      <c r="KJG257" s="0"/>
      <c r="KJH257" s="0"/>
      <c r="KJI257" s="0"/>
      <c r="KJJ257" s="0"/>
      <c r="KJK257" s="0"/>
      <c r="KJL257" s="0"/>
      <c r="KJM257" s="0"/>
      <c r="KJN257" s="0"/>
      <c r="KJO257" s="0"/>
      <c r="KJP257" s="0"/>
      <c r="KJQ257" s="0"/>
      <c r="KJR257" s="0"/>
      <c r="KJS257" s="0"/>
      <c r="KJT257" s="0"/>
      <c r="KJU257" s="0"/>
      <c r="KJV257" s="0"/>
      <c r="KJW257" s="0"/>
      <c r="KJX257" s="0"/>
      <c r="KJY257" s="0"/>
      <c r="KJZ257" s="0"/>
      <c r="KKA257" s="0"/>
      <c r="KKB257" s="0"/>
      <c r="KKC257" s="0"/>
      <c r="KKD257" s="0"/>
      <c r="KKE257" s="0"/>
      <c r="KKF257" s="0"/>
      <c r="KKG257" s="0"/>
      <c r="KKH257" s="0"/>
      <c r="KKI257" s="0"/>
      <c r="KKJ257" s="0"/>
      <c r="KKK257" s="0"/>
      <c r="KKL257" s="0"/>
      <c r="KKM257" s="0"/>
      <c r="KKN257" s="0"/>
      <c r="KKO257" s="0"/>
      <c r="KKP257" s="0"/>
      <c r="KKQ257" s="0"/>
      <c r="KKR257" s="0"/>
      <c r="KKS257" s="0"/>
      <c r="KKT257" s="0"/>
      <c r="KKU257" s="0"/>
      <c r="KKV257" s="0"/>
      <c r="KKW257" s="0"/>
      <c r="KKX257" s="0"/>
      <c r="KKY257" s="0"/>
      <c r="KKZ257" s="0"/>
      <c r="KLA257" s="0"/>
      <c r="KLB257" s="0"/>
      <c r="KLC257" s="0"/>
      <c r="KLD257" s="0"/>
      <c r="KLE257" s="0"/>
      <c r="KLF257" s="0"/>
      <c r="KLG257" s="0"/>
      <c r="KLH257" s="0"/>
      <c r="KLI257" s="0"/>
      <c r="KLJ257" s="0"/>
      <c r="KLK257" s="0"/>
      <c r="KLL257" s="0"/>
      <c r="KLM257" s="0"/>
      <c r="KLN257" s="0"/>
      <c r="KLO257" s="0"/>
      <c r="KLP257" s="0"/>
      <c r="KLQ257" s="0"/>
      <c r="KLR257" s="0"/>
      <c r="KLS257" s="0"/>
      <c r="KLT257" s="0"/>
      <c r="KLU257" s="0"/>
      <c r="KLV257" s="0"/>
      <c r="KLW257" s="0"/>
      <c r="KLX257" s="0"/>
      <c r="KLY257" s="0"/>
      <c r="KLZ257" s="0"/>
      <c r="KMA257" s="0"/>
      <c r="KMB257" s="0"/>
      <c r="KMC257" s="0"/>
      <c r="KMD257" s="0"/>
      <c r="KME257" s="0"/>
      <c r="KMF257" s="0"/>
      <c r="KMG257" s="0"/>
      <c r="KMH257" s="0"/>
      <c r="KMI257" s="0"/>
      <c r="KMJ257" s="0"/>
      <c r="KMK257" s="0"/>
      <c r="KML257" s="0"/>
      <c r="KMM257" s="0"/>
      <c r="KMN257" s="0"/>
      <c r="KMO257" s="0"/>
      <c r="KMP257" s="0"/>
      <c r="KMQ257" s="0"/>
      <c r="KMR257" s="0"/>
      <c r="KMS257" s="0"/>
      <c r="KMT257" s="0"/>
      <c r="KMU257" s="0"/>
      <c r="KMV257" s="0"/>
      <c r="KMW257" s="0"/>
      <c r="KMX257" s="0"/>
      <c r="KMY257" s="0"/>
      <c r="KMZ257" s="0"/>
      <c r="KNA257" s="0"/>
      <c r="KNB257" s="0"/>
      <c r="KNC257" s="0"/>
      <c r="KND257" s="0"/>
      <c r="KNE257" s="0"/>
      <c r="KNF257" s="0"/>
      <c r="KNG257" s="0"/>
      <c r="KNH257" s="0"/>
      <c r="KNI257" s="0"/>
      <c r="KNJ257" s="0"/>
      <c r="KNK257" s="0"/>
      <c r="KNL257" s="0"/>
      <c r="KNM257" s="0"/>
      <c r="KNN257" s="0"/>
      <c r="KNO257" s="0"/>
      <c r="KNP257" s="0"/>
      <c r="KNQ257" s="0"/>
      <c r="KNR257" s="0"/>
      <c r="KNS257" s="0"/>
      <c r="KNT257" s="0"/>
      <c r="KNU257" s="0"/>
      <c r="KNV257" s="0"/>
      <c r="KNW257" s="0"/>
      <c r="KNX257" s="0"/>
      <c r="KNY257" s="0"/>
      <c r="KNZ257" s="0"/>
      <c r="KOA257" s="0"/>
      <c r="KOB257" s="0"/>
      <c r="KOC257" s="0"/>
      <c r="KOD257" s="0"/>
      <c r="KOE257" s="0"/>
      <c r="KOF257" s="0"/>
      <c r="KOG257" s="0"/>
      <c r="KOH257" s="0"/>
      <c r="KOI257" s="0"/>
      <c r="KOJ257" s="0"/>
      <c r="KOK257" s="0"/>
      <c r="KOL257" s="0"/>
      <c r="KOM257" s="0"/>
      <c r="KON257" s="0"/>
      <c r="KOO257" s="0"/>
      <c r="KOP257" s="0"/>
      <c r="KOQ257" s="0"/>
      <c r="KOR257" s="0"/>
      <c r="KOS257" s="0"/>
      <c r="KOT257" s="0"/>
      <c r="KOU257" s="0"/>
      <c r="KOV257" s="0"/>
      <c r="KOW257" s="0"/>
      <c r="KOX257" s="0"/>
      <c r="KOY257" s="0"/>
      <c r="KOZ257" s="0"/>
      <c r="KPA257" s="0"/>
      <c r="KPB257" s="0"/>
      <c r="KPC257" s="0"/>
      <c r="KPD257" s="0"/>
      <c r="KPE257" s="0"/>
      <c r="KPF257" s="0"/>
      <c r="KPG257" s="0"/>
      <c r="KPH257" s="0"/>
      <c r="KPI257" s="0"/>
      <c r="KPJ257" s="0"/>
      <c r="KPK257" s="0"/>
      <c r="KPL257" s="0"/>
      <c r="KPM257" s="0"/>
      <c r="KPN257" s="0"/>
      <c r="KPO257" s="0"/>
      <c r="KPP257" s="0"/>
      <c r="KPQ257" s="0"/>
      <c r="KPR257" s="0"/>
      <c r="KPS257" s="0"/>
      <c r="KPT257" s="0"/>
      <c r="KPU257" s="0"/>
      <c r="KPV257" s="0"/>
      <c r="KPW257" s="0"/>
      <c r="KPX257" s="0"/>
      <c r="KPY257" s="0"/>
      <c r="KPZ257" s="0"/>
      <c r="KQA257" s="0"/>
      <c r="KQB257" s="0"/>
      <c r="KQC257" s="0"/>
      <c r="KQD257" s="0"/>
      <c r="KQE257" s="0"/>
      <c r="KQF257" s="0"/>
      <c r="KQG257" s="0"/>
      <c r="KQH257" s="0"/>
      <c r="KQI257" s="0"/>
      <c r="KQJ257" s="0"/>
      <c r="KQK257" s="0"/>
      <c r="KQL257" s="0"/>
      <c r="KQM257" s="0"/>
      <c r="KQN257" s="0"/>
      <c r="KQO257" s="0"/>
      <c r="KQP257" s="0"/>
      <c r="KQQ257" s="0"/>
      <c r="KQR257" s="0"/>
      <c r="KQS257" s="0"/>
      <c r="KQT257" s="0"/>
      <c r="KQU257" s="0"/>
      <c r="KQV257" s="0"/>
      <c r="KQW257" s="0"/>
      <c r="KQX257" s="0"/>
      <c r="KQY257" s="0"/>
      <c r="KQZ257" s="0"/>
      <c r="KRA257" s="0"/>
      <c r="KRB257" s="0"/>
      <c r="KRC257" s="0"/>
      <c r="KRD257" s="0"/>
      <c r="KRE257" s="0"/>
      <c r="KRF257" s="0"/>
      <c r="KRG257" s="0"/>
      <c r="KRH257" s="0"/>
      <c r="KRI257" s="0"/>
      <c r="KRJ257" s="0"/>
      <c r="KRK257" s="0"/>
      <c r="KRL257" s="0"/>
      <c r="KRM257" s="0"/>
      <c r="KRN257" s="0"/>
      <c r="KRO257" s="0"/>
      <c r="KRP257" s="0"/>
      <c r="KRQ257" s="0"/>
      <c r="KRR257" s="0"/>
      <c r="KRS257" s="0"/>
      <c r="KRT257" s="0"/>
      <c r="KRU257" s="0"/>
      <c r="KRV257" s="0"/>
      <c r="KRW257" s="0"/>
      <c r="KRX257" s="0"/>
      <c r="KRY257" s="0"/>
      <c r="KRZ257" s="0"/>
      <c r="KSA257" s="0"/>
      <c r="KSB257" s="0"/>
      <c r="KSC257" s="0"/>
      <c r="KSD257" s="0"/>
      <c r="KSE257" s="0"/>
      <c r="KSF257" s="0"/>
      <c r="KSG257" s="0"/>
      <c r="KSH257" s="0"/>
      <c r="KSI257" s="0"/>
      <c r="KSJ257" s="0"/>
      <c r="KSK257" s="0"/>
      <c r="KSL257" s="0"/>
      <c r="KSM257" s="0"/>
      <c r="KSN257" s="0"/>
      <c r="KSO257" s="0"/>
      <c r="KSP257" s="0"/>
      <c r="KSQ257" s="0"/>
      <c r="KSR257" s="0"/>
      <c r="KSS257" s="0"/>
      <c r="KST257" s="0"/>
      <c r="KSU257" s="0"/>
      <c r="KSV257" s="0"/>
      <c r="KSW257" s="0"/>
      <c r="KSX257" s="0"/>
      <c r="KSY257" s="0"/>
      <c r="KSZ257" s="0"/>
      <c r="KTA257" s="0"/>
      <c r="KTB257" s="0"/>
      <c r="KTC257" s="0"/>
      <c r="KTD257" s="0"/>
      <c r="KTE257" s="0"/>
      <c r="KTF257" s="0"/>
      <c r="KTG257" s="0"/>
      <c r="KTH257" s="0"/>
      <c r="KTI257" s="0"/>
      <c r="KTJ257" s="0"/>
      <c r="KTK257" s="0"/>
      <c r="KTL257" s="0"/>
      <c r="KTM257" s="0"/>
      <c r="KTN257" s="0"/>
      <c r="KTO257" s="0"/>
      <c r="KTP257" s="0"/>
      <c r="KTQ257" s="0"/>
      <c r="KTR257" s="0"/>
      <c r="KTS257" s="0"/>
      <c r="KTT257" s="0"/>
      <c r="KTU257" s="0"/>
      <c r="KTV257" s="0"/>
      <c r="KTW257" s="0"/>
      <c r="KTX257" s="0"/>
      <c r="KTY257" s="0"/>
      <c r="KTZ257" s="0"/>
      <c r="KUA257" s="0"/>
      <c r="KUB257" s="0"/>
      <c r="KUC257" s="0"/>
      <c r="KUD257" s="0"/>
      <c r="KUE257" s="0"/>
      <c r="KUF257" s="0"/>
      <c r="KUG257" s="0"/>
      <c r="KUH257" s="0"/>
      <c r="KUI257" s="0"/>
      <c r="KUJ257" s="0"/>
      <c r="KUK257" s="0"/>
      <c r="KUL257" s="0"/>
      <c r="KUM257" s="0"/>
      <c r="KUN257" s="0"/>
      <c r="KUO257" s="0"/>
      <c r="KUP257" s="0"/>
      <c r="KUQ257" s="0"/>
      <c r="KUR257" s="0"/>
      <c r="KUS257" s="0"/>
      <c r="KUT257" s="0"/>
      <c r="KUU257" s="0"/>
      <c r="KUV257" s="0"/>
      <c r="KUW257" s="0"/>
      <c r="KUX257" s="0"/>
      <c r="KUY257" s="0"/>
      <c r="KUZ257" s="0"/>
      <c r="KVA257" s="0"/>
      <c r="KVB257" s="0"/>
      <c r="KVC257" s="0"/>
      <c r="KVD257" s="0"/>
      <c r="KVE257" s="0"/>
      <c r="KVF257" s="0"/>
      <c r="KVG257" s="0"/>
      <c r="KVH257" s="0"/>
      <c r="KVI257" s="0"/>
      <c r="KVJ257" s="0"/>
      <c r="KVK257" s="0"/>
      <c r="KVL257" s="0"/>
      <c r="KVM257" s="0"/>
      <c r="KVN257" s="0"/>
      <c r="KVO257" s="0"/>
      <c r="KVP257" s="0"/>
      <c r="KVQ257" s="0"/>
      <c r="KVR257" s="0"/>
      <c r="KVS257" s="0"/>
      <c r="KVT257" s="0"/>
      <c r="KVU257" s="0"/>
      <c r="KVV257" s="0"/>
      <c r="KVW257" s="0"/>
      <c r="KVX257" s="0"/>
      <c r="KVY257" s="0"/>
      <c r="KVZ257" s="0"/>
      <c r="KWA257" s="0"/>
      <c r="KWB257" s="0"/>
      <c r="KWC257" s="0"/>
      <c r="KWD257" s="0"/>
      <c r="KWE257" s="0"/>
      <c r="KWF257" s="0"/>
      <c r="KWG257" s="0"/>
      <c r="KWH257" s="0"/>
      <c r="KWI257" s="0"/>
      <c r="KWJ257" s="0"/>
      <c r="KWK257" s="0"/>
      <c r="KWL257" s="0"/>
      <c r="KWM257" s="0"/>
      <c r="KWN257" s="0"/>
      <c r="KWO257" s="0"/>
      <c r="KWP257" s="0"/>
      <c r="KWQ257" s="0"/>
      <c r="KWR257" s="0"/>
      <c r="KWS257" s="0"/>
      <c r="KWT257" s="0"/>
      <c r="KWU257" s="0"/>
      <c r="KWV257" s="0"/>
      <c r="KWW257" s="0"/>
      <c r="KWX257" s="0"/>
      <c r="KWY257" s="0"/>
      <c r="KWZ257" s="0"/>
      <c r="KXA257" s="0"/>
      <c r="KXB257" s="0"/>
      <c r="KXC257" s="0"/>
      <c r="KXD257" s="0"/>
      <c r="KXE257" s="0"/>
      <c r="KXF257" s="0"/>
      <c r="KXG257" s="0"/>
      <c r="KXH257" s="0"/>
      <c r="KXI257" s="0"/>
      <c r="KXJ257" s="0"/>
      <c r="KXK257" s="0"/>
      <c r="KXL257" s="0"/>
      <c r="KXM257" s="0"/>
      <c r="KXN257" s="0"/>
      <c r="KXO257" s="0"/>
      <c r="KXP257" s="0"/>
      <c r="KXQ257" s="0"/>
      <c r="KXR257" s="0"/>
      <c r="KXS257" s="0"/>
      <c r="KXT257" s="0"/>
      <c r="KXU257" s="0"/>
      <c r="KXV257" s="0"/>
      <c r="KXW257" s="0"/>
      <c r="KXX257" s="0"/>
      <c r="KXY257" s="0"/>
      <c r="KXZ257" s="0"/>
      <c r="KYA257" s="0"/>
      <c r="KYB257" s="0"/>
      <c r="KYC257" s="0"/>
      <c r="KYD257" s="0"/>
      <c r="KYE257" s="0"/>
      <c r="KYF257" s="0"/>
      <c r="KYG257" s="0"/>
      <c r="KYH257" s="0"/>
      <c r="KYI257" s="0"/>
      <c r="KYJ257" s="0"/>
      <c r="KYK257" s="0"/>
      <c r="KYL257" s="0"/>
      <c r="KYM257" s="0"/>
      <c r="KYN257" s="0"/>
      <c r="KYO257" s="0"/>
      <c r="KYP257" s="0"/>
      <c r="KYQ257" s="0"/>
      <c r="KYR257" s="0"/>
      <c r="KYS257" s="0"/>
      <c r="KYT257" s="0"/>
      <c r="KYU257" s="0"/>
      <c r="KYV257" s="0"/>
      <c r="KYW257" s="0"/>
      <c r="KYX257" s="0"/>
      <c r="KYY257" s="0"/>
      <c r="KYZ257" s="0"/>
      <c r="KZA257" s="0"/>
      <c r="KZB257" s="0"/>
      <c r="KZC257" s="0"/>
      <c r="KZD257" s="0"/>
      <c r="KZE257" s="0"/>
      <c r="KZF257" s="0"/>
      <c r="KZG257" s="0"/>
      <c r="KZH257" s="0"/>
      <c r="KZI257" s="0"/>
      <c r="KZJ257" s="0"/>
      <c r="KZK257" s="0"/>
      <c r="KZL257" s="0"/>
      <c r="KZM257" s="0"/>
      <c r="KZN257" s="0"/>
      <c r="KZO257" s="0"/>
      <c r="KZP257" s="0"/>
      <c r="KZQ257" s="0"/>
      <c r="KZR257" s="0"/>
      <c r="KZS257" s="0"/>
      <c r="KZT257" s="0"/>
      <c r="KZU257" s="0"/>
      <c r="KZV257" s="0"/>
      <c r="KZW257" s="0"/>
      <c r="KZX257" s="0"/>
      <c r="KZY257" s="0"/>
      <c r="KZZ257" s="0"/>
      <c r="LAA257" s="0"/>
      <c r="LAB257" s="0"/>
      <c r="LAC257" s="0"/>
      <c r="LAD257" s="0"/>
      <c r="LAE257" s="0"/>
      <c r="LAF257" s="0"/>
      <c r="LAG257" s="0"/>
      <c r="LAH257" s="0"/>
      <c r="LAI257" s="0"/>
      <c r="LAJ257" s="0"/>
      <c r="LAK257" s="0"/>
      <c r="LAL257" s="0"/>
      <c r="LAM257" s="0"/>
      <c r="LAN257" s="0"/>
      <c r="LAO257" s="0"/>
      <c r="LAP257" s="0"/>
      <c r="LAQ257" s="0"/>
      <c r="LAR257" s="0"/>
      <c r="LAS257" s="0"/>
      <c r="LAT257" s="0"/>
      <c r="LAU257" s="0"/>
      <c r="LAV257" s="0"/>
      <c r="LAW257" s="0"/>
      <c r="LAX257" s="0"/>
      <c r="LAY257" s="0"/>
      <c r="LAZ257" s="0"/>
      <c r="LBA257" s="0"/>
      <c r="LBB257" s="0"/>
      <c r="LBC257" s="0"/>
      <c r="LBD257" s="0"/>
      <c r="LBE257" s="0"/>
      <c r="LBF257" s="0"/>
      <c r="LBG257" s="0"/>
      <c r="LBH257" s="0"/>
      <c r="LBI257" s="0"/>
      <c r="LBJ257" s="0"/>
      <c r="LBK257" s="0"/>
      <c r="LBL257" s="0"/>
      <c r="LBM257" s="0"/>
      <c r="LBN257" s="0"/>
      <c r="LBO257" s="0"/>
      <c r="LBP257" s="0"/>
      <c r="LBQ257" s="0"/>
      <c r="LBR257" s="0"/>
      <c r="LBS257" s="0"/>
      <c r="LBT257" s="0"/>
      <c r="LBU257" s="0"/>
      <c r="LBV257" s="0"/>
      <c r="LBW257" s="0"/>
      <c r="LBX257" s="0"/>
      <c r="LBY257" s="0"/>
      <c r="LBZ257" s="0"/>
      <c r="LCA257" s="0"/>
      <c r="LCB257" s="0"/>
      <c r="LCC257" s="0"/>
      <c r="LCD257" s="0"/>
      <c r="LCE257" s="0"/>
      <c r="LCF257" s="0"/>
      <c r="LCG257" s="0"/>
      <c r="LCH257" s="0"/>
      <c r="LCI257" s="0"/>
      <c r="LCJ257" s="0"/>
      <c r="LCK257" s="0"/>
      <c r="LCL257" s="0"/>
      <c r="LCM257" s="0"/>
      <c r="LCN257" s="0"/>
      <c r="LCO257" s="0"/>
      <c r="LCP257" s="0"/>
      <c r="LCQ257" s="0"/>
      <c r="LCR257" s="0"/>
      <c r="LCS257" s="0"/>
      <c r="LCT257" s="0"/>
      <c r="LCU257" s="0"/>
      <c r="LCV257" s="0"/>
      <c r="LCW257" s="0"/>
      <c r="LCX257" s="0"/>
      <c r="LCY257" s="0"/>
      <c r="LCZ257" s="0"/>
      <c r="LDA257" s="0"/>
      <c r="LDB257" s="0"/>
      <c r="LDC257" s="0"/>
      <c r="LDD257" s="0"/>
      <c r="LDE257" s="0"/>
      <c r="LDF257" s="0"/>
      <c r="LDG257" s="0"/>
      <c r="LDH257" s="0"/>
      <c r="LDI257" s="0"/>
      <c r="LDJ257" s="0"/>
      <c r="LDK257" s="0"/>
      <c r="LDL257" s="0"/>
      <c r="LDM257" s="0"/>
      <c r="LDN257" s="0"/>
      <c r="LDO257" s="0"/>
      <c r="LDP257" s="0"/>
      <c r="LDQ257" s="0"/>
      <c r="LDR257" s="0"/>
      <c r="LDS257" s="0"/>
      <c r="LDT257" s="0"/>
      <c r="LDU257" s="0"/>
      <c r="LDV257" s="0"/>
      <c r="LDW257" s="0"/>
      <c r="LDX257" s="0"/>
      <c r="LDY257" s="0"/>
      <c r="LDZ257" s="0"/>
      <c r="LEA257" s="0"/>
      <c r="LEB257" s="0"/>
      <c r="LEC257" s="0"/>
      <c r="LED257" s="0"/>
      <c r="LEE257" s="0"/>
      <c r="LEF257" s="0"/>
      <c r="LEG257" s="0"/>
      <c r="LEH257" s="0"/>
      <c r="LEI257" s="0"/>
      <c r="LEJ257" s="0"/>
      <c r="LEK257" s="0"/>
      <c r="LEL257" s="0"/>
      <c r="LEM257" s="0"/>
      <c r="LEN257" s="0"/>
      <c r="LEO257" s="0"/>
      <c r="LEP257" s="0"/>
      <c r="LEQ257" s="0"/>
      <c r="LER257" s="0"/>
      <c r="LES257" s="0"/>
      <c r="LET257" s="0"/>
      <c r="LEU257" s="0"/>
      <c r="LEV257" s="0"/>
      <c r="LEW257" s="0"/>
      <c r="LEX257" s="0"/>
      <c r="LEY257" s="0"/>
      <c r="LEZ257" s="0"/>
      <c r="LFA257" s="0"/>
      <c r="LFB257" s="0"/>
      <c r="LFC257" s="0"/>
      <c r="LFD257" s="0"/>
      <c r="LFE257" s="0"/>
      <c r="LFF257" s="0"/>
      <c r="LFG257" s="0"/>
      <c r="LFH257" s="0"/>
      <c r="LFI257" s="0"/>
      <c r="LFJ257" s="0"/>
      <c r="LFK257" s="0"/>
      <c r="LFL257" s="0"/>
      <c r="LFM257" s="0"/>
      <c r="LFN257" s="0"/>
      <c r="LFO257" s="0"/>
      <c r="LFP257" s="0"/>
      <c r="LFQ257" s="0"/>
      <c r="LFR257" s="0"/>
      <c r="LFS257" s="0"/>
      <c r="LFT257" s="0"/>
      <c r="LFU257" s="0"/>
      <c r="LFV257" s="0"/>
      <c r="LFW257" s="0"/>
      <c r="LFX257" s="0"/>
      <c r="LFY257" s="0"/>
      <c r="LFZ257" s="0"/>
      <c r="LGA257" s="0"/>
      <c r="LGB257" s="0"/>
      <c r="LGC257" s="0"/>
      <c r="LGD257" s="0"/>
      <c r="LGE257" s="0"/>
      <c r="LGF257" s="0"/>
      <c r="LGG257" s="0"/>
      <c r="LGH257" s="0"/>
      <c r="LGI257" s="0"/>
      <c r="LGJ257" s="0"/>
      <c r="LGK257" s="0"/>
      <c r="LGL257" s="0"/>
      <c r="LGM257" s="0"/>
      <c r="LGN257" s="0"/>
      <c r="LGO257" s="0"/>
      <c r="LGP257" s="0"/>
      <c r="LGQ257" s="0"/>
      <c r="LGR257" s="0"/>
      <c r="LGS257" s="0"/>
      <c r="LGT257" s="0"/>
      <c r="LGU257" s="0"/>
      <c r="LGV257" s="0"/>
      <c r="LGW257" s="0"/>
      <c r="LGX257" s="0"/>
      <c r="LGY257" s="0"/>
      <c r="LGZ257" s="0"/>
      <c r="LHA257" s="0"/>
      <c r="LHB257" s="0"/>
      <c r="LHC257" s="0"/>
      <c r="LHD257" s="0"/>
      <c r="LHE257" s="0"/>
      <c r="LHF257" s="0"/>
      <c r="LHG257" s="0"/>
      <c r="LHH257" s="0"/>
      <c r="LHI257" s="0"/>
      <c r="LHJ257" s="0"/>
      <c r="LHK257" s="0"/>
      <c r="LHL257" s="0"/>
      <c r="LHM257" s="0"/>
      <c r="LHN257" s="0"/>
      <c r="LHO257" s="0"/>
      <c r="LHP257" s="0"/>
      <c r="LHQ257" s="0"/>
      <c r="LHR257" s="0"/>
      <c r="LHS257" s="0"/>
      <c r="LHT257" s="0"/>
      <c r="LHU257" s="0"/>
      <c r="LHV257" s="0"/>
      <c r="LHW257" s="0"/>
      <c r="LHX257" s="0"/>
      <c r="LHY257" s="0"/>
      <c r="LHZ257" s="0"/>
      <c r="LIA257" s="0"/>
      <c r="LIB257" s="0"/>
      <c r="LIC257" s="0"/>
      <c r="LID257" s="0"/>
      <c r="LIE257" s="0"/>
      <c r="LIF257" s="0"/>
      <c r="LIG257" s="0"/>
      <c r="LIH257" s="0"/>
      <c r="LII257" s="0"/>
      <c r="LIJ257" s="0"/>
      <c r="LIK257" s="0"/>
      <c r="LIL257" s="0"/>
      <c r="LIM257" s="0"/>
      <c r="LIN257" s="0"/>
      <c r="LIO257" s="0"/>
      <c r="LIP257" s="0"/>
      <c r="LIQ257" s="0"/>
      <c r="LIR257" s="0"/>
      <c r="LIS257" s="0"/>
      <c r="LIT257" s="0"/>
      <c r="LIU257" s="0"/>
      <c r="LIV257" s="0"/>
      <c r="LIW257" s="0"/>
      <c r="LIX257" s="0"/>
      <c r="LIY257" s="0"/>
      <c r="LIZ257" s="0"/>
      <c r="LJA257" s="0"/>
      <c r="LJB257" s="0"/>
      <c r="LJC257" s="0"/>
      <c r="LJD257" s="0"/>
      <c r="LJE257" s="0"/>
      <c r="LJF257" s="0"/>
      <c r="LJG257" s="0"/>
      <c r="LJH257" s="0"/>
      <c r="LJI257" s="0"/>
      <c r="LJJ257" s="0"/>
      <c r="LJK257" s="0"/>
      <c r="LJL257" s="0"/>
      <c r="LJM257" s="0"/>
      <c r="LJN257" s="0"/>
      <c r="LJO257" s="0"/>
      <c r="LJP257" s="0"/>
      <c r="LJQ257" s="0"/>
      <c r="LJR257" s="0"/>
      <c r="LJS257" s="0"/>
      <c r="LJT257" s="0"/>
      <c r="LJU257" s="0"/>
      <c r="LJV257" s="0"/>
      <c r="LJW257" s="0"/>
      <c r="LJX257" s="0"/>
      <c r="LJY257" s="0"/>
      <c r="LJZ257" s="0"/>
      <c r="LKA257" s="0"/>
      <c r="LKB257" s="0"/>
      <c r="LKC257" s="0"/>
      <c r="LKD257" s="0"/>
      <c r="LKE257" s="0"/>
      <c r="LKF257" s="0"/>
      <c r="LKG257" s="0"/>
      <c r="LKH257" s="0"/>
      <c r="LKI257" s="0"/>
      <c r="LKJ257" s="0"/>
      <c r="LKK257" s="0"/>
      <c r="LKL257" s="0"/>
      <c r="LKM257" s="0"/>
      <c r="LKN257" s="0"/>
      <c r="LKO257" s="0"/>
      <c r="LKP257" s="0"/>
      <c r="LKQ257" s="0"/>
      <c r="LKR257" s="0"/>
      <c r="LKS257" s="0"/>
      <c r="LKT257" s="0"/>
      <c r="LKU257" s="0"/>
      <c r="LKV257" s="0"/>
      <c r="LKW257" s="0"/>
      <c r="LKX257" s="0"/>
      <c r="LKY257" s="0"/>
      <c r="LKZ257" s="0"/>
      <c r="LLA257" s="0"/>
      <c r="LLB257" s="0"/>
      <c r="LLC257" s="0"/>
      <c r="LLD257" s="0"/>
      <c r="LLE257" s="0"/>
      <c r="LLF257" s="0"/>
      <c r="LLG257" s="0"/>
      <c r="LLH257" s="0"/>
      <c r="LLI257" s="0"/>
      <c r="LLJ257" s="0"/>
      <c r="LLK257" s="0"/>
      <c r="LLL257" s="0"/>
      <c r="LLM257" s="0"/>
      <c r="LLN257" s="0"/>
      <c r="LLO257" s="0"/>
      <c r="LLP257" s="0"/>
      <c r="LLQ257" s="0"/>
      <c r="LLR257" s="0"/>
      <c r="LLS257" s="0"/>
      <c r="LLT257" s="0"/>
      <c r="LLU257" s="0"/>
      <c r="LLV257" s="0"/>
      <c r="LLW257" s="0"/>
      <c r="LLX257" s="0"/>
      <c r="LLY257" s="0"/>
      <c r="LLZ257" s="0"/>
      <c r="LMA257" s="0"/>
      <c r="LMB257" s="0"/>
      <c r="LMC257" s="0"/>
      <c r="LMD257" s="0"/>
      <c r="LME257" s="0"/>
      <c r="LMF257" s="0"/>
      <c r="LMG257" s="0"/>
      <c r="LMH257" s="0"/>
      <c r="LMI257" s="0"/>
      <c r="LMJ257" s="0"/>
      <c r="LMK257" s="0"/>
      <c r="LML257" s="0"/>
      <c r="LMM257" s="0"/>
      <c r="LMN257" s="0"/>
      <c r="LMO257" s="0"/>
      <c r="LMP257" s="0"/>
      <c r="LMQ257" s="0"/>
      <c r="LMR257" s="0"/>
      <c r="LMS257" s="0"/>
      <c r="LMT257" s="0"/>
      <c r="LMU257" s="0"/>
      <c r="LMV257" s="0"/>
      <c r="LMW257" s="0"/>
      <c r="LMX257" s="0"/>
      <c r="LMY257" s="0"/>
      <c r="LMZ257" s="0"/>
      <c r="LNA257" s="0"/>
      <c r="LNB257" s="0"/>
      <c r="LNC257" s="0"/>
      <c r="LND257" s="0"/>
      <c r="LNE257" s="0"/>
      <c r="LNF257" s="0"/>
      <c r="LNG257" s="0"/>
      <c r="LNH257" s="0"/>
      <c r="LNI257" s="0"/>
      <c r="LNJ257" s="0"/>
      <c r="LNK257" s="0"/>
      <c r="LNL257" s="0"/>
      <c r="LNM257" s="0"/>
      <c r="LNN257" s="0"/>
      <c r="LNO257" s="0"/>
      <c r="LNP257" s="0"/>
      <c r="LNQ257" s="0"/>
      <c r="LNR257" s="0"/>
      <c r="LNS257" s="0"/>
      <c r="LNT257" s="0"/>
      <c r="LNU257" s="0"/>
      <c r="LNV257" s="0"/>
      <c r="LNW257" s="0"/>
      <c r="LNX257" s="0"/>
      <c r="LNY257" s="0"/>
      <c r="LNZ257" s="0"/>
      <c r="LOA257" s="0"/>
      <c r="LOB257" s="0"/>
      <c r="LOC257" s="0"/>
      <c r="LOD257" s="0"/>
      <c r="LOE257" s="0"/>
      <c r="LOF257" s="0"/>
      <c r="LOG257" s="0"/>
      <c r="LOH257" s="0"/>
      <c r="LOI257" s="0"/>
      <c r="LOJ257" s="0"/>
      <c r="LOK257" s="0"/>
      <c r="LOL257" s="0"/>
      <c r="LOM257" s="0"/>
      <c r="LON257" s="0"/>
      <c r="LOO257" s="0"/>
      <c r="LOP257" s="0"/>
      <c r="LOQ257" s="0"/>
      <c r="LOR257" s="0"/>
      <c r="LOS257" s="0"/>
      <c r="LOT257" s="0"/>
      <c r="LOU257" s="0"/>
      <c r="LOV257" s="0"/>
      <c r="LOW257" s="0"/>
      <c r="LOX257" s="0"/>
      <c r="LOY257" s="0"/>
      <c r="LOZ257" s="0"/>
      <c r="LPA257" s="0"/>
      <c r="LPB257" s="0"/>
      <c r="LPC257" s="0"/>
      <c r="LPD257" s="0"/>
      <c r="LPE257" s="0"/>
      <c r="LPF257" s="0"/>
      <c r="LPG257" s="0"/>
      <c r="LPH257" s="0"/>
      <c r="LPI257" s="0"/>
      <c r="LPJ257" s="0"/>
      <c r="LPK257" s="0"/>
      <c r="LPL257" s="0"/>
      <c r="LPM257" s="0"/>
      <c r="LPN257" s="0"/>
      <c r="LPO257" s="0"/>
      <c r="LPP257" s="0"/>
      <c r="LPQ257" s="0"/>
      <c r="LPR257" s="0"/>
      <c r="LPS257" s="0"/>
      <c r="LPT257" s="0"/>
      <c r="LPU257" s="0"/>
      <c r="LPV257" s="0"/>
      <c r="LPW257" s="0"/>
      <c r="LPX257" s="0"/>
      <c r="LPY257" s="0"/>
      <c r="LPZ257" s="0"/>
      <c r="LQA257" s="0"/>
      <c r="LQB257" s="0"/>
      <c r="LQC257" s="0"/>
      <c r="LQD257" s="0"/>
      <c r="LQE257" s="0"/>
      <c r="LQF257" s="0"/>
      <c r="LQG257" s="0"/>
      <c r="LQH257" s="0"/>
      <c r="LQI257" s="0"/>
      <c r="LQJ257" s="0"/>
      <c r="LQK257" s="0"/>
      <c r="LQL257" s="0"/>
      <c r="LQM257" s="0"/>
      <c r="LQN257" s="0"/>
      <c r="LQO257" s="0"/>
      <c r="LQP257" s="0"/>
      <c r="LQQ257" s="0"/>
      <c r="LQR257" s="0"/>
      <c r="LQS257" s="0"/>
      <c r="LQT257" s="0"/>
      <c r="LQU257" s="0"/>
      <c r="LQV257" s="0"/>
      <c r="LQW257" s="0"/>
      <c r="LQX257" s="0"/>
      <c r="LQY257" s="0"/>
      <c r="LQZ257" s="0"/>
      <c r="LRA257" s="0"/>
      <c r="LRB257" s="0"/>
      <c r="LRC257" s="0"/>
      <c r="LRD257" s="0"/>
      <c r="LRE257" s="0"/>
      <c r="LRF257" s="0"/>
      <c r="LRG257" s="0"/>
      <c r="LRH257" s="0"/>
      <c r="LRI257" s="0"/>
      <c r="LRJ257" s="0"/>
      <c r="LRK257" s="0"/>
      <c r="LRL257" s="0"/>
      <c r="LRM257" s="0"/>
      <c r="LRN257" s="0"/>
      <c r="LRO257" s="0"/>
      <c r="LRP257" s="0"/>
      <c r="LRQ257" s="0"/>
      <c r="LRR257" s="0"/>
      <c r="LRS257" s="0"/>
      <c r="LRT257" s="0"/>
      <c r="LRU257" s="0"/>
      <c r="LRV257" s="0"/>
      <c r="LRW257" s="0"/>
      <c r="LRX257" s="0"/>
      <c r="LRY257" s="0"/>
      <c r="LRZ257" s="0"/>
      <c r="LSA257" s="0"/>
      <c r="LSB257" s="0"/>
      <c r="LSC257" s="0"/>
      <c r="LSD257" s="0"/>
      <c r="LSE257" s="0"/>
      <c r="LSF257" s="0"/>
      <c r="LSG257" s="0"/>
      <c r="LSH257" s="0"/>
      <c r="LSI257" s="0"/>
      <c r="LSJ257" s="0"/>
      <c r="LSK257" s="0"/>
      <c r="LSL257" s="0"/>
      <c r="LSM257" s="0"/>
      <c r="LSN257" s="0"/>
      <c r="LSO257" s="0"/>
      <c r="LSP257" s="0"/>
      <c r="LSQ257" s="0"/>
      <c r="LSR257" s="0"/>
      <c r="LSS257" s="0"/>
      <c r="LST257" s="0"/>
      <c r="LSU257" s="0"/>
      <c r="LSV257" s="0"/>
      <c r="LSW257" s="0"/>
      <c r="LSX257" s="0"/>
      <c r="LSY257" s="0"/>
      <c r="LSZ257" s="0"/>
      <c r="LTA257" s="0"/>
      <c r="LTB257" s="0"/>
      <c r="LTC257" s="0"/>
      <c r="LTD257" s="0"/>
      <c r="LTE257" s="0"/>
      <c r="LTF257" s="0"/>
      <c r="LTG257" s="0"/>
      <c r="LTH257" s="0"/>
      <c r="LTI257" s="0"/>
      <c r="LTJ257" s="0"/>
      <c r="LTK257" s="0"/>
      <c r="LTL257" s="0"/>
      <c r="LTM257" s="0"/>
      <c r="LTN257" s="0"/>
      <c r="LTO257" s="0"/>
      <c r="LTP257" s="0"/>
      <c r="LTQ257" s="0"/>
      <c r="LTR257" s="0"/>
      <c r="LTS257" s="0"/>
      <c r="LTT257" s="0"/>
      <c r="LTU257" s="0"/>
      <c r="LTV257" s="0"/>
      <c r="LTW257" s="0"/>
      <c r="LTX257" s="0"/>
      <c r="LTY257" s="0"/>
      <c r="LTZ257" s="0"/>
      <c r="LUA257" s="0"/>
      <c r="LUB257" s="0"/>
      <c r="LUC257" s="0"/>
      <c r="LUD257" s="0"/>
      <c r="LUE257" s="0"/>
      <c r="LUF257" s="0"/>
      <c r="LUG257" s="0"/>
      <c r="LUH257" s="0"/>
      <c r="LUI257" s="0"/>
      <c r="LUJ257" s="0"/>
      <c r="LUK257" s="0"/>
      <c r="LUL257" s="0"/>
      <c r="LUM257" s="0"/>
      <c r="LUN257" s="0"/>
      <c r="LUO257" s="0"/>
      <c r="LUP257" s="0"/>
      <c r="LUQ257" s="0"/>
      <c r="LUR257" s="0"/>
      <c r="LUS257" s="0"/>
      <c r="LUT257" s="0"/>
      <c r="LUU257" s="0"/>
      <c r="LUV257" s="0"/>
      <c r="LUW257" s="0"/>
      <c r="LUX257" s="0"/>
      <c r="LUY257" s="0"/>
      <c r="LUZ257" s="0"/>
      <c r="LVA257" s="0"/>
      <c r="LVB257" s="0"/>
      <c r="LVC257" s="0"/>
      <c r="LVD257" s="0"/>
      <c r="LVE257" s="0"/>
      <c r="LVF257" s="0"/>
      <c r="LVG257" s="0"/>
      <c r="LVH257" s="0"/>
      <c r="LVI257" s="0"/>
      <c r="LVJ257" s="0"/>
      <c r="LVK257" s="0"/>
      <c r="LVL257" s="0"/>
      <c r="LVM257" s="0"/>
      <c r="LVN257" s="0"/>
      <c r="LVO257" s="0"/>
      <c r="LVP257" s="0"/>
      <c r="LVQ257" s="0"/>
      <c r="LVR257" s="0"/>
      <c r="LVS257" s="0"/>
      <c r="LVT257" s="0"/>
      <c r="LVU257" s="0"/>
      <c r="LVV257" s="0"/>
      <c r="LVW257" s="0"/>
      <c r="LVX257" s="0"/>
      <c r="LVY257" s="0"/>
      <c r="LVZ257" s="0"/>
      <c r="LWA257" s="0"/>
      <c r="LWB257" s="0"/>
      <c r="LWC257" s="0"/>
      <c r="LWD257" s="0"/>
      <c r="LWE257" s="0"/>
      <c r="LWF257" s="0"/>
      <c r="LWG257" s="0"/>
      <c r="LWH257" s="0"/>
      <c r="LWI257" s="0"/>
      <c r="LWJ257" s="0"/>
      <c r="LWK257" s="0"/>
      <c r="LWL257" s="0"/>
      <c r="LWM257" s="0"/>
      <c r="LWN257" s="0"/>
      <c r="LWO257" s="0"/>
      <c r="LWP257" s="0"/>
      <c r="LWQ257" s="0"/>
      <c r="LWR257" s="0"/>
      <c r="LWS257" s="0"/>
      <c r="LWT257" s="0"/>
      <c r="LWU257" s="0"/>
      <c r="LWV257" s="0"/>
      <c r="LWW257" s="0"/>
      <c r="LWX257" s="0"/>
      <c r="LWY257" s="0"/>
      <c r="LWZ257" s="0"/>
      <c r="LXA257" s="0"/>
      <c r="LXB257" s="0"/>
      <c r="LXC257" s="0"/>
      <c r="LXD257" s="0"/>
      <c r="LXE257" s="0"/>
      <c r="LXF257" s="0"/>
      <c r="LXG257" s="0"/>
      <c r="LXH257" s="0"/>
      <c r="LXI257" s="0"/>
      <c r="LXJ257" s="0"/>
      <c r="LXK257" s="0"/>
      <c r="LXL257" s="0"/>
      <c r="LXM257" s="0"/>
      <c r="LXN257" s="0"/>
      <c r="LXO257" s="0"/>
      <c r="LXP257" s="0"/>
      <c r="LXQ257" s="0"/>
      <c r="LXR257" s="0"/>
      <c r="LXS257" s="0"/>
      <c r="LXT257" s="0"/>
      <c r="LXU257" s="0"/>
      <c r="LXV257" s="0"/>
      <c r="LXW257" s="0"/>
      <c r="LXX257" s="0"/>
      <c r="LXY257" s="0"/>
      <c r="LXZ257" s="0"/>
      <c r="LYA257" s="0"/>
      <c r="LYB257" s="0"/>
      <c r="LYC257" s="0"/>
      <c r="LYD257" s="0"/>
      <c r="LYE257" s="0"/>
      <c r="LYF257" s="0"/>
      <c r="LYG257" s="0"/>
      <c r="LYH257" s="0"/>
      <c r="LYI257" s="0"/>
      <c r="LYJ257" s="0"/>
      <c r="LYK257" s="0"/>
      <c r="LYL257" s="0"/>
      <c r="LYM257" s="0"/>
      <c r="LYN257" s="0"/>
      <c r="LYO257" s="0"/>
      <c r="LYP257" s="0"/>
      <c r="LYQ257" s="0"/>
      <c r="LYR257" s="0"/>
      <c r="LYS257" s="0"/>
      <c r="LYT257" s="0"/>
      <c r="LYU257" s="0"/>
      <c r="LYV257" s="0"/>
      <c r="LYW257" s="0"/>
      <c r="LYX257" s="0"/>
      <c r="LYY257" s="0"/>
      <c r="LYZ257" s="0"/>
      <c r="LZA257" s="0"/>
      <c r="LZB257" s="0"/>
      <c r="LZC257" s="0"/>
      <c r="LZD257" s="0"/>
      <c r="LZE257" s="0"/>
      <c r="LZF257" s="0"/>
      <c r="LZG257" s="0"/>
      <c r="LZH257" s="0"/>
      <c r="LZI257" s="0"/>
      <c r="LZJ257" s="0"/>
      <c r="LZK257" s="0"/>
      <c r="LZL257" s="0"/>
      <c r="LZM257" s="0"/>
      <c r="LZN257" s="0"/>
      <c r="LZO257" s="0"/>
      <c r="LZP257" s="0"/>
      <c r="LZQ257" s="0"/>
      <c r="LZR257" s="0"/>
      <c r="LZS257" s="0"/>
      <c r="LZT257" s="0"/>
      <c r="LZU257" s="0"/>
      <c r="LZV257" s="0"/>
      <c r="LZW257" s="0"/>
      <c r="LZX257" s="0"/>
      <c r="LZY257" s="0"/>
      <c r="LZZ257" s="0"/>
      <c r="MAA257" s="0"/>
      <c r="MAB257" s="0"/>
      <c r="MAC257" s="0"/>
      <c r="MAD257" s="0"/>
      <c r="MAE257" s="0"/>
      <c r="MAF257" s="0"/>
      <c r="MAG257" s="0"/>
      <c r="MAH257" s="0"/>
      <c r="MAI257" s="0"/>
      <c r="MAJ257" s="0"/>
      <c r="MAK257" s="0"/>
      <c r="MAL257" s="0"/>
      <c r="MAM257" s="0"/>
      <c r="MAN257" s="0"/>
      <c r="MAO257" s="0"/>
      <c r="MAP257" s="0"/>
      <c r="MAQ257" s="0"/>
      <c r="MAR257" s="0"/>
      <c r="MAS257" s="0"/>
      <c r="MAT257" s="0"/>
      <c r="MAU257" s="0"/>
      <c r="MAV257" s="0"/>
      <c r="MAW257" s="0"/>
      <c r="MAX257" s="0"/>
      <c r="MAY257" s="0"/>
      <c r="MAZ257" s="0"/>
      <c r="MBA257" s="0"/>
      <c r="MBB257" s="0"/>
      <c r="MBC257" s="0"/>
      <c r="MBD257" s="0"/>
      <c r="MBE257" s="0"/>
      <c r="MBF257" s="0"/>
      <c r="MBG257" s="0"/>
      <c r="MBH257" s="0"/>
      <c r="MBI257" s="0"/>
      <c r="MBJ257" s="0"/>
      <c r="MBK257" s="0"/>
      <c r="MBL257" s="0"/>
      <c r="MBM257" s="0"/>
      <c r="MBN257" s="0"/>
      <c r="MBO257" s="0"/>
      <c r="MBP257" s="0"/>
      <c r="MBQ257" s="0"/>
      <c r="MBR257" s="0"/>
      <c r="MBS257" s="0"/>
      <c r="MBT257" s="0"/>
      <c r="MBU257" s="0"/>
      <c r="MBV257" s="0"/>
      <c r="MBW257" s="0"/>
      <c r="MBX257" s="0"/>
      <c r="MBY257" s="0"/>
      <c r="MBZ257" s="0"/>
      <c r="MCA257" s="0"/>
      <c r="MCB257" s="0"/>
      <c r="MCC257" s="0"/>
      <c r="MCD257" s="0"/>
      <c r="MCE257" s="0"/>
      <c r="MCF257" s="0"/>
      <c r="MCG257" s="0"/>
      <c r="MCH257" s="0"/>
      <c r="MCI257" s="0"/>
      <c r="MCJ257" s="0"/>
      <c r="MCK257" s="0"/>
      <c r="MCL257" s="0"/>
      <c r="MCM257" s="0"/>
      <c r="MCN257" s="0"/>
      <c r="MCO257" s="0"/>
      <c r="MCP257" s="0"/>
      <c r="MCQ257" s="0"/>
      <c r="MCR257" s="0"/>
      <c r="MCS257" s="0"/>
      <c r="MCT257" s="0"/>
      <c r="MCU257" s="0"/>
      <c r="MCV257" s="0"/>
      <c r="MCW257" s="0"/>
      <c r="MCX257" s="0"/>
      <c r="MCY257" s="0"/>
      <c r="MCZ257" s="0"/>
      <c r="MDA257" s="0"/>
      <c r="MDB257" s="0"/>
      <c r="MDC257" s="0"/>
      <c r="MDD257" s="0"/>
      <c r="MDE257" s="0"/>
      <c r="MDF257" s="0"/>
      <c r="MDG257" s="0"/>
      <c r="MDH257" s="0"/>
      <c r="MDI257" s="0"/>
      <c r="MDJ257" s="0"/>
      <c r="MDK257" s="0"/>
      <c r="MDL257" s="0"/>
      <c r="MDM257" s="0"/>
      <c r="MDN257" s="0"/>
      <c r="MDO257" s="0"/>
      <c r="MDP257" s="0"/>
      <c r="MDQ257" s="0"/>
      <c r="MDR257" s="0"/>
      <c r="MDS257" s="0"/>
      <c r="MDT257" s="0"/>
      <c r="MDU257" s="0"/>
      <c r="MDV257" s="0"/>
      <c r="MDW257" s="0"/>
      <c r="MDX257" s="0"/>
      <c r="MDY257" s="0"/>
      <c r="MDZ257" s="0"/>
      <c r="MEA257" s="0"/>
      <c r="MEB257" s="0"/>
      <c r="MEC257" s="0"/>
      <c r="MED257" s="0"/>
      <c r="MEE257" s="0"/>
      <c r="MEF257" s="0"/>
      <c r="MEG257" s="0"/>
      <c r="MEH257" s="0"/>
      <c r="MEI257" s="0"/>
      <c r="MEJ257" s="0"/>
      <c r="MEK257" s="0"/>
      <c r="MEL257" s="0"/>
      <c r="MEM257" s="0"/>
      <c r="MEN257" s="0"/>
      <c r="MEO257" s="0"/>
      <c r="MEP257" s="0"/>
      <c r="MEQ257" s="0"/>
      <c r="MER257" s="0"/>
      <c r="MES257" s="0"/>
      <c r="MET257" s="0"/>
      <c r="MEU257" s="0"/>
      <c r="MEV257" s="0"/>
      <c r="MEW257" s="0"/>
      <c r="MEX257" s="0"/>
      <c r="MEY257" s="0"/>
      <c r="MEZ257" s="0"/>
      <c r="MFA257" s="0"/>
      <c r="MFB257" s="0"/>
      <c r="MFC257" s="0"/>
      <c r="MFD257" s="0"/>
      <c r="MFE257" s="0"/>
      <c r="MFF257" s="0"/>
      <c r="MFG257" s="0"/>
      <c r="MFH257" s="0"/>
      <c r="MFI257" s="0"/>
      <c r="MFJ257" s="0"/>
      <c r="MFK257" s="0"/>
      <c r="MFL257" s="0"/>
      <c r="MFM257" s="0"/>
      <c r="MFN257" s="0"/>
      <c r="MFO257" s="0"/>
      <c r="MFP257" s="0"/>
      <c r="MFQ257" s="0"/>
      <c r="MFR257" s="0"/>
      <c r="MFS257" s="0"/>
      <c r="MFT257" s="0"/>
      <c r="MFU257" s="0"/>
      <c r="MFV257" s="0"/>
      <c r="MFW257" s="0"/>
      <c r="MFX257" s="0"/>
      <c r="MFY257" s="0"/>
      <c r="MFZ257" s="0"/>
      <c r="MGA257" s="0"/>
      <c r="MGB257" s="0"/>
      <c r="MGC257" s="0"/>
      <c r="MGD257" s="0"/>
      <c r="MGE257" s="0"/>
      <c r="MGF257" s="0"/>
      <c r="MGG257" s="0"/>
      <c r="MGH257" s="0"/>
      <c r="MGI257" s="0"/>
      <c r="MGJ257" s="0"/>
      <c r="MGK257" s="0"/>
      <c r="MGL257" s="0"/>
      <c r="MGM257" s="0"/>
      <c r="MGN257" s="0"/>
      <c r="MGO257" s="0"/>
      <c r="MGP257" s="0"/>
      <c r="MGQ257" s="0"/>
      <c r="MGR257" s="0"/>
      <c r="MGS257" s="0"/>
      <c r="MGT257" s="0"/>
      <c r="MGU257" s="0"/>
      <c r="MGV257" s="0"/>
      <c r="MGW257" s="0"/>
      <c r="MGX257" s="0"/>
      <c r="MGY257" s="0"/>
      <c r="MGZ257" s="0"/>
      <c r="MHA257" s="0"/>
      <c r="MHB257" s="0"/>
      <c r="MHC257" s="0"/>
      <c r="MHD257" s="0"/>
      <c r="MHE257" s="0"/>
      <c r="MHF257" s="0"/>
      <c r="MHG257" s="0"/>
      <c r="MHH257" s="0"/>
      <c r="MHI257" s="0"/>
      <c r="MHJ257" s="0"/>
      <c r="MHK257" s="0"/>
      <c r="MHL257" s="0"/>
      <c r="MHM257" s="0"/>
      <c r="MHN257" s="0"/>
      <c r="MHO257" s="0"/>
      <c r="MHP257" s="0"/>
      <c r="MHQ257" s="0"/>
      <c r="MHR257" s="0"/>
      <c r="MHS257" s="0"/>
      <c r="MHT257" s="0"/>
      <c r="MHU257" s="0"/>
      <c r="MHV257" s="0"/>
      <c r="MHW257" s="0"/>
      <c r="MHX257" s="0"/>
      <c r="MHY257" s="0"/>
      <c r="MHZ257" s="0"/>
      <c r="MIA257" s="0"/>
      <c r="MIB257" s="0"/>
      <c r="MIC257" s="0"/>
      <c r="MID257" s="0"/>
      <c r="MIE257" s="0"/>
      <c r="MIF257" s="0"/>
      <c r="MIG257" s="0"/>
      <c r="MIH257" s="0"/>
      <c r="MII257" s="0"/>
      <c r="MIJ257" s="0"/>
      <c r="MIK257" s="0"/>
      <c r="MIL257" s="0"/>
      <c r="MIM257" s="0"/>
      <c r="MIN257" s="0"/>
      <c r="MIO257" s="0"/>
      <c r="MIP257" s="0"/>
      <c r="MIQ257" s="0"/>
      <c r="MIR257" s="0"/>
      <c r="MIS257" s="0"/>
      <c r="MIT257" s="0"/>
      <c r="MIU257" s="0"/>
      <c r="MIV257" s="0"/>
      <c r="MIW257" s="0"/>
      <c r="MIX257" s="0"/>
      <c r="MIY257" s="0"/>
      <c r="MIZ257" s="0"/>
      <c r="MJA257" s="0"/>
      <c r="MJB257" s="0"/>
      <c r="MJC257" s="0"/>
      <c r="MJD257" s="0"/>
      <c r="MJE257" s="0"/>
      <c r="MJF257" s="0"/>
      <c r="MJG257" s="0"/>
      <c r="MJH257" s="0"/>
      <c r="MJI257" s="0"/>
      <c r="MJJ257" s="0"/>
      <c r="MJK257" s="0"/>
      <c r="MJL257" s="0"/>
      <c r="MJM257" s="0"/>
      <c r="MJN257" s="0"/>
      <c r="MJO257" s="0"/>
      <c r="MJP257" s="0"/>
      <c r="MJQ257" s="0"/>
      <c r="MJR257" s="0"/>
      <c r="MJS257" s="0"/>
      <c r="MJT257" s="0"/>
      <c r="MJU257" s="0"/>
      <c r="MJV257" s="0"/>
      <c r="MJW257" s="0"/>
      <c r="MJX257" s="0"/>
      <c r="MJY257" s="0"/>
      <c r="MJZ257" s="0"/>
      <c r="MKA257" s="0"/>
      <c r="MKB257" s="0"/>
      <c r="MKC257" s="0"/>
      <c r="MKD257" s="0"/>
      <c r="MKE257" s="0"/>
      <c r="MKF257" s="0"/>
      <c r="MKG257" s="0"/>
      <c r="MKH257" s="0"/>
      <c r="MKI257" s="0"/>
      <c r="MKJ257" s="0"/>
      <c r="MKK257" s="0"/>
      <c r="MKL257" s="0"/>
      <c r="MKM257" s="0"/>
      <c r="MKN257" s="0"/>
      <c r="MKO257" s="0"/>
      <c r="MKP257" s="0"/>
      <c r="MKQ257" s="0"/>
      <c r="MKR257" s="0"/>
      <c r="MKS257" s="0"/>
      <c r="MKT257" s="0"/>
      <c r="MKU257" s="0"/>
      <c r="MKV257" s="0"/>
      <c r="MKW257" s="0"/>
      <c r="MKX257" s="0"/>
      <c r="MKY257" s="0"/>
      <c r="MKZ257" s="0"/>
      <c r="MLA257" s="0"/>
      <c r="MLB257" s="0"/>
      <c r="MLC257" s="0"/>
      <c r="MLD257" s="0"/>
      <c r="MLE257" s="0"/>
      <c r="MLF257" s="0"/>
      <c r="MLG257" s="0"/>
      <c r="MLH257" s="0"/>
      <c r="MLI257" s="0"/>
      <c r="MLJ257" s="0"/>
      <c r="MLK257" s="0"/>
      <c r="MLL257" s="0"/>
      <c r="MLM257" s="0"/>
      <c r="MLN257" s="0"/>
      <c r="MLO257" s="0"/>
      <c r="MLP257" s="0"/>
      <c r="MLQ257" s="0"/>
      <c r="MLR257" s="0"/>
      <c r="MLS257" s="0"/>
      <c r="MLT257" s="0"/>
      <c r="MLU257" s="0"/>
      <c r="MLV257" s="0"/>
      <c r="MLW257" s="0"/>
      <c r="MLX257" s="0"/>
      <c r="MLY257" s="0"/>
      <c r="MLZ257" s="0"/>
      <c r="MMA257" s="0"/>
      <c r="MMB257" s="0"/>
      <c r="MMC257" s="0"/>
      <c r="MMD257" s="0"/>
      <c r="MME257" s="0"/>
      <c r="MMF257" s="0"/>
      <c r="MMG257" s="0"/>
      <c r="MMH257" s="0"/>
      <c r="MMI257" s="0"/>
      <c r="MMJ257" s="0"/>
      <c r="MMK257" s="0"/>
      <c r="MML257" s="0"/>
      <c r="MMM257" s="0"/>
      <c r="MMN257" s="0"/>
      <c r="MMO257" s="0"/>
      <c r="MMP257" s="0"/>
      <c r="MMQ257" s="0"/>
      <c r="MMR257" s="0"/>
      <c r="MMS257" s="0"/>
      <c r="MMT257" s="0"/>
      <c r="MMU257" s="0"/>
      <c r="MMV257" s="0"/>
      <c r="MMW257" s="0"/>
      <c r="MMX257" s="0"/>
      <c r="MMY257" s="0"/>
      <c r="MMZ257" s="0"/>
      <c r="MNA257" s="0"/>
      <c r="MNB257" s="0"/>
      <c r="MNC257" s="0"/>
      <c r="MND257" s="0"/>
      <c r="MNE257" s="0"/>
      <c r="MNF257" s="0"/>
      <c r="MNG257" s="0"/>
      <c r="MNH257" s="0"/>
      <c r="MNI257" s="0"/>
      <c r="MNJ257" s="0"/>
      <c r="MNK257" s="0"/>
      <c r="MNL257" s="0"/>
      <c r="MNM257" s="0"/>
      <c r="MNN257" s="0"/>
      <c r="MNO257" s="0"/>
      <c r="MNP257" s="0"/>
      <c r="MNQ257" s="0"/>
      <c r="MNR257" s="0"/>
      <c r="MNS257" s="0"/>
      <c r="MNT257" s="0"/>
      <c r="MNU257" s="0"/>
      <c r="MNV257" s="0"/>
      <c r="MNW257" s="0"/>
      <c r="MNX257" s="0"/>
      <c r="MNY257" s="0"/>
      <c r="MNZ257" s="0"/>
      <c r="MOA257" s="0"/>
      <c r="MOB257" s="0"/>
      <c r="MOC257" s="0"/>
      <c r="MOD257" s="0"/>
      <c r="MOE257" s="0"/>
      <c r="MOF257" s="0"/>
      <c r="MOG257" s="0"/>
      <c r="MOH257" s="0"/>
      <c r="MOI257" s="0"/>
      <c r="MOJ257" s="0"/>
      <c r="MOK257" s="0"/>
      <c r="MOL257" s="0"/>
      <c r="MOM257" s="0"/>
      <c r="MON257" s="0"/>
      <c r="MOO257" s="0"/>
      <c r="MOP257" s="0"/>
      <c r="MOQ257" s="0"/>
      <c r="MOR257" s="0"/>
      <c r="MOS257" s="0"/>
      <c r="MOT257" s="0"/>
      <c r="MOU257" s="0"/>
      <c r="MOV257" s="0"/>
      <c r="MOW257" s="0"/>
      <c r="MOX257" s="0"/>
      <c r="MOY257" s="0"/>
      <c r="MOZ257" s="0"/>
      <c r="MPA257" s="0"/>
      <c r="MPB257" s="0"/>
      <c r="MPC257" s="0"/>
      <c r="MPD257" s="0"/>
      <c r="MPE257" s="0"/>
      <c r="MPF257" s="0"/>
      <c r="MPG257" s="0"/>
      <c r="MPH257" s="0"/>
      <c r="MPI257" s="0"/>
      <c r="MPJ257" s="0"/>
      <c r="MPK257" s="0"/>
      <c r="MPL257" s="0"/>
      <c r="MPM257" s="0"/>
      <c r="MPN257" s="0"/>
      <c r="MPO257" s="0"/>
      <c r="MPP257" s="0"/>
      <c r="MPQ257" s="0"/>
      <c r="MPR257" s="0"/>
      <c r="MPS257" s="0"/>
      <c r="MPT257" s="0"/>
      <c r="MPU257" s="0"/>
      <c r="MPV257" s="0"/>
      <c r="MPW257" s="0"/>
      <c r="MPX257" s="0"/>
      <c r="MPY257" s="0"/>
      <c r="MPZ257" s="0"/>
      <c r="MQA257" s="0"/>
      <c r="MQB257" s="0"/>
      <c r="MQC257" s="0"/>
      <c r="MQD257" s="0"/>
      <c r="MQE257" s="0"/>
      <c r="MQF257" s="0"/>
      <c r="MQG257" s="0"/>
      <c r="MQH257" s="0"/>
      <c r="MQI257" s="0"/>
      <c r="MQJ257" s="0"/>
      <c r="MQK257" s="0"/>
      <c r="MQL257" s="0"/>
      <c r="MQM257" s="0"/>
      <c r="MQN257" s="0"/>
      <c r="MQO257" s="0"/>
      <c r="MQP257" s="0"/>
      <c r="MQQ257" s="0"/>
      <c r="MQR257" s="0"/>
      <c r="MQS257" s="0"/>
      <c r="MQT257" s="0"/>
      <c r="MQU257" s="0"/>
      <c r="MQV257" s="0"/>
      <c r="MQW257" s="0"/>
      <c r="MQX257" s="0"/>
      <c r="MQY257" s="0"/>
      <c r="MQZ257" s="0"/>
      <c r="MRA257" s="0"/>
      <c r="MRB257" s="0"/>
      <c r="MRC257" s="0"/>
      <c r="MRD257" s="0"/>
      <c r="MRE257" s="0"/>
      <c r="MRF257" s="0"/>
      <c r="MRG257" s="0"/>
      <c r="MRH257" s="0"/>
      <c r="MRI257" s="0"/>
      <c r="MRJ257" s="0"/>
      <c r="MRK257" s="0"/>
      <c r="MRL257" s="0"/>
      <c r="MRM257" s="0"/>
      <c r="MRN257" s="0"/>
      <c r="MRO257" s="0"/>
      <c r="MRP257" s="0"/>
      <c r="MRQ257" s="0"/>
      <c r="MRR257" s="0"/>
      <c r="MRS257" s="0"/>
      <c r="MRT257" s="0"/>
      <c r="MRU257" s="0"/>
      <c r="MRV257" s="0"/>
      <c r="MRW257" s="0"/>
      <c r="MRX257" s="0"/>
      <c r="MRY257" s="0"/>
      <c r="MRZ257" s="0"/>
      <c r="MSA257" s="0"/>
      <c r="MSB257" s="0"/>
      <c r="MSC257" s="0"/>
      <c r="MSD257" s="0"/>
      <c r="MSE257" s="0"/>
      <c r="MSF257" s="0"/>
      <c r="MSG257" s="0"/>
      <c r="MSH257" s="0"/>
      <c r="MSI257" s="0"/>
      <c r="MSJ257" s="0"/>
      <c r="MSK257" s="0"/>
      <c r="MSL257" s="0"/>
      <c r="MSM257" s="0"/>
      <c r="MSN257" s="0"/>
      <c r="MSO257" s="0"/>
      <c r="MSP257" s="0"/>
      <c r="MSQ257" s="0"/>
      <c r="MSR257" s="0"/>
      <c r="MSS257" s="0"/>
      <c r="MST257" s="0"/>
      <c r="MSU257" s="0"/>
      <c r="MSV257" s="0"/>
      <c r="MSW257" s="0"/>
      <c r="MSX257" s="0"/>
      <c r="MSY257" s="0"/>
      <c r="MSZ257" s="0"/>
      <c r="MTA257" s="0"/>
      <c r="MTB257" s="0"/>
      <c r="MTC257" s="0"/>
      <c r="MTD257" s="0"/>
      <c r="MTE257" s="0"/>
      <c r="MTF257" s="0"/>
      <c r="MTG257" s="0"/>
      <c r="MTH257" s="0"/>
      <c r="MTI257" s="0"/>
      <c r="MTJ257" s="0"/>
      <c r="MTK257" s="0"/>
      <c r="MTL257" s="0"/>
      <c r="MTM257" s="0"/>
      <c r="MTN257" s="0"/>
      <c r="MTO257" s="0"/>
      <c r="MTP257" s="0"/>
      <c r="MTQ257" s="0"/>
      <c r="MTR257" s="0"/>
      <c r="MTS257" s="0"/>
      <c r="MTT257" s="0"/>
      <c r="MTU257" s="0"/>
      <c r="MTV257" s="0"/>
      <c r="MTW257" s="0"/>
      <c r="MTX257" s="0"/>
      <c r="MTY257" s="0"/>
      <c r="MTZ257" s="0"/>
      <c r="MUA257" s="0"/>
      <c r="MUB257" s="0"/>
      <c r="MUC257" s="0"/>
      <c r="MUD257" s="0"/>
      <c r="MUE257" s="0"/>
      <c r="MUF257" s="0"/>
      <c r="MUG257" s="0"/>
      <c r="MUH257" s="0"/>
      <c r="MUI257" s="0"/>
      <c r="MUJ257" s="0"/>
      <c r="MUK257" s="0"/>
      <c r="MUL257" s="0"/>
      <c r="MUM257" s="0"/>
      <c r="MUN257" s="0"/>
      <c r="MUO257" s="0"/>
      <c r="MUP257" s="0"/>
      <c r="MUQ257" s="0"/>
      <c r="MUR257" s="0"/>
      <c r="MUS257" s="0"/>
      <c r="MUT257" s="0"/>
      <c r="MUU257" s="0"/>
      <c r="MUV257" s="0"/>
      <c r="MUW257" s="0"/>
      <c r="MUX257" s="0"/>
      <c r="MUY257" s="0"/>
      <c r="MUZ257" s="0"/>
      <c r="MVA257" s="0"/>
      <c r="MVB257" s="0"/>
      <c r="MVC257" s="0"/>
      <c r="MVD257" s="0"/>
      <c r="MVE257" s="0"/>
      <c r="MVF257" s="0"/>
      <c r="MVG257" s="0"/>
      <c r="MVH257" s="0"/>
      <c r="MVI257" s="0"/>
      <c r="MVJ257" s="0"/>
      <c r="MVK257" s="0"/>
      <c r="MVL257" s="0"/>
      <c r="MVM257" s="0"/>
      <c r="MVN257" s="0"/>
      <c r="MVO257" s="0"/>
      <c r="MVP257" s="0"/>
      <c r="MVQ257" s="0"/>
      <c r="MVR257" s="0"/>
      <c r="MVS257" s="0"/>
      <c r="MVT257" s="0"/>
      <c r="MVU257" s="0"/>
      <c r="MVV257" s="0"/>
      <c r="MVW257" s="0"/>
      <c r="MVX257" s="0"/>
      <c r="MVY257" s="0"/>
      <c r="MVZ257" s="0"/>
      <c r="MWA257" s="0"/>
      <c r="MWB257" s="0"/>
      <c r="MWC257" s="0"/>
      <c r="MWD257" s="0"/>
      <c r="MWE257" s="0"/>
      <c r="MWF257" s="0"/>
      <c r="MWG257" s="0"/>
      <c r="MWH257" s="0"/>
      <c r="MWI257" s="0"/>
      <c r="MWJ257" s="0"/>
      <c r="MWK257" s="0"/>
      <c r="MWL257" s="0"/>
      <c r="MWM257" s="0"/>
      <c r="MWN257" s="0"/>
      <c r="MWO257" s="0"/>
      <c r="MWP257" s="0"/>
      <c r="MWQ257" s="0"/>
      <c r="MWR257" s="0"/>
      <c r="MWS257" s="0"/>
      <c r="MWT257" s="0"/>
      <c r="MWU257" s="0"/>
      <c r="MWV257" s="0"/>
      <c r="MWW257" s="0"/>
      <c r="MWX257" s="0"/>
      <c r="MWY257" s="0"/>
      <c r="MWZ257" s="0"/>
      <c r="MXA257" s="0"/>
      <c r="MXB257" s="0"/>
      <c r="MXC257" s="0"/>
      <c r="MXD257" s="0"/>
      <c r="MXE257" s="0"/>
      <c r="MXF257" s="0"/>
      <c r="MXG257" s="0"/>
      <c r="MXH257" s="0"/>
      <c r="MXI257" s="0"/>
      <c r="MXJ257" s="0"/>
      <c r="MXK257" s="0"/>
      <c r="MXL257" s="0"/>
      <c r="MXM257" s="0"/>
      <c r="MXN257" s="0"/>
      <c r="MXO257" s="0"/>
      <c r="MXP257" s="0"/>
      <c r="MXQ257" s="0"/>
      <c r="MXR257" s="0"/>
      <c r="MXS257" s="0"/>
      <c r="MXT257" s="0"/>
      <c r="MXU257" s="0"/>
      <c r="MXV257" s="0"/>
      <c r="MXW257" s="0"/>
      <c r="MXX257" s="0"/>
      <c r="MXY257" s="0"/>
      <c r="MXZ257" s="0"/>
      <c r="MYA257" s="0"/>
      <c r="MYB257" s="0"/>
      <c r="MYC257" s="0"/>
      <c r="MYD257" s="0"/>
      <c r="MYE257" s="0"/>
      <c r="MYF257" s="0"/>
      <c r="MYG257" s="0"/>
      <c r="MYH257" s="0"/>
      <c r="MYI257" s="0"/>
      <c r="MYJ257" s="0"/>
      <c r="MYK257" s="0"/>
      <c r="MYL257" s="0"/>
      <c r="MYM257" s="0"/>
      <c r="MYN257" s="0"/>
      <c r="MYO257" s="0"/>
      <c r="MYP257" s="0"/>
      <c r="MYQ257" s="0"/>
      <c r="MYR257" s="0"/>
      <c r="MYS257" s="0"/>
      <c r="MYT257" s="0"/>
      <c r="MYU257" s="0"/>
      <c r="MYV257" s="0"/>
      <c r="MYW257" s="0"/>
      <c r="MYX257" s="0"/>
      <c r="MYY257" s="0"/>
      <c r="MYZ257" s="0"/>
      <c r="MZA257" s="0"/>
      <c r="MZB257" s="0"/>
      <c r="MZC257" s="0"/>
      <c r="MZD257" s="0"/>
      <c r="MZE257" s="0"/>
      <c r="MZF257" s="0"/>
      <c r="MZG257" s="0"/>
      <c r="MZH257" s="0"/>
      <c r="MZI257" s="0"/>
      <c r="MZJ257" s="0"/>
      <c r="MZK257" s="0"/>
      <c r="MZL257" s="0"/>
      <c r="MZM257" s="0"/>
      <c r="MZN257" s="0"/>
      <c r="MZO257" s="0"/>
      <c r="MZP257" s="0"/>
      <c r="MZQ257" s="0"/>
      <c r="MZR257" s="0"/>
      <c r="MZS257" s="0"/>
      <c r="MZT257" s="0"/>
      <c r="MZU257" s="0"/>
      <c r="MZV257" s="0"/>
      <c r="MZW257" s="0"/>
      <c r="MZX257" s="0"/>
      <c r="MZY257" s="0"/>
      <c r="MZZ257" s="0"/>
      <c r="NAA257" s="0"/>
      <c r="NAB257" s="0"/>
      <c r="NAC257" s="0"/>
      <c r="NAD257" s="0"/>
      <c r="NAE257" s="0"/>
      <c r="NAF257" s="0"/>
      <c r="NAG257" s="0"/>
      <c r="NAH257" s="0"/>
      <c r="NAI257" s="0"/>
      <c r="NAJ257" s="0"/>
      <c r="NAK257" s="0"/>
      <c r="NAL257" s="0"/>
      <c r="NAM257" s="0"/>
      <c r="NAN257" s="0"/>
      <c r="NAO257" s="0"/>
      <c r="NAP257" s="0"/>
      <c r="NAQ257" s="0"/>
      <c r="NAR257" s="0"/>
      <c r="NAS257" s="0"/>
      <c r="NAT257" s="0"/>
      <c r="NAU257" s="0"/>
      <c r="NAV257" s="0"/>
      <c r="NAW257" s="0"/>
      <c r="NAX257" s="0"/>
      <c r="NAY257" s="0"/>
      <c r="NAZ257" s="0"/>
      <c r="NBA257" s="0"/>
      <c r="NBB257" s="0"/>
      <c r="NBC257" s="0"/>
      <c r="NBD257" s="0"/>
      <c r="NBE257" s="0"/>
      <c r="NBF257" s="0"/>
      <c r="NBG257" s="0"/>
      <c r="NBH257" s="0"/>
      <c r="NBI257" s="0"/>
      <c r="NBJ257" s="0"/>
      <c r="NBK257" s="0"/>
      <c r="NBL257" s="0"/>
      <c r="NBM257" s="0"/>
      <c r="NBN257" s="0"/>
      <c r="NBO257" s="0"/>
      <c r="NBP257" s="0"/>
      <c r="NBQ257" s="0"/>
      <c r="NBR257" s="0"/>
      <c r="NBS257" s="0"/>
      <c r="NBT257" s="0"/>
      <c r="NBU257" s="0"/>
      <c r="NBV257" s="0"/>
      <c r="NBW257" s="0"/>
      <c r="NBX257" s="0"/>
      <c r="NBY257" s="0"/>
      <c r="NBZ257" s="0"/>
      <c r="NCA257" s="0"/>
      <c r="NCB257" s="0"/>
      <c r="NCC257" s="0"/>
      <c r="NCD257" s="0"/>
      <c r="NCE257" s="0"/>
      <c r="NCF257" s="0"/>
      <c r="NCG257" s="0"/>
      <c r="NCH257" s="0"/>
      <c r="NCI257" s="0"/>
      <c r="NCJ257" s="0"/>
      <c r="NCK257" s="0"/>
      <c r="NCL257" s="0"/>
      <c r="NCM257" s="0"/>
      <c r="NCN257" s="0"/>
      <c r="NCO257" s="0"/>
      <c r="NCP257" s="0"/>
      <c r="NCQ257" s="0"/>
      <c r="NCR257" s="0"/>
      <c r="NCS257" s="0"/>
      <c r="NCT257" s="0"/>
      <c r="NCU257" s="0"/>
      <c r="NCV257" s="0"/>
      <c r="NCW257" s="0"/>
      <c r="NCX257" s="0"/>
      <c r="NCY257" s="0"/>
      <c r="NCZ257" s="0"/>
      <c r="NDA257" s="0"/>
      <c r="NDB257" s="0"/>
      <c r="NDC257" s="0"/>
      <c r="NDD257" s="0"/>
      <c r="NDE257" s="0"/>
      <c r="NDF257" s="0"/>
      <c r="NDG257" s="0"/>
      <c r="NDH257" s="0"/>
      <c r="NDI257" s="0"/>
      <c r="NDJ257" s="0"/>
      <c r="NDK257" s="0"/>
      <c r="NDL257" s="0"/>
      <c r="NDM257" s="0"/>
      <c r="NDN257" s="0"/>
      <c r="NDO257" s="0"/>
      <c r="NDP257" s="0"/>
      <c r="NDQ257" s="0"/>
      <c r="NDR257" s="0"/>
      <c r="NDS257" s="0"/>
      <c r="NDT257" s="0"/>
      <c r="NDU257" s="0"/>
      <c r="NDV257" s="0"/>
      <c r="NDW257" s="0"/>
      <c r="NDX257" s="0"/>
      <c r="NDY257" s="0"/>
      <c r="NDZ257" s="0"/>
      <c r="NEA257" s="0"/>
      <c r="NEB257" s="0"/>
      <c r="NEC257" s="0"/>
      <c r="NED257" s="0"/>
      <c r="NEE257" s="0"/>
      <c r="NEF257" s="0"/>
      <c r="NEG257" s="0"/>
      <c r="NEH257" s="0"/>
      <c r="NEI257" s="0"/>
      <c r="NEJ257" s="0"/>
      <c r="NEK257" s="0"/>
      <c r="NEL257" s="0"/>
      <c r="NEM257" s="0"/>
      <c r="NEN257" s="0"/>
      <c r="NEO257" s="0"/>
      <c r="NEP257" s="0"/>
      <c r="NEQ257" s="0"/>
      <c r="NER257" s="0"/>
      <c r="NES257" s="0"/>
      <c r="NET257" s="0"/>
      <c r="NEU257" s="0"/>
      <c r="NEV257" s="0"/>
      <c r="NEW257" s="0"/>
      <c r="NEX257" s="0"/>
      <c r="NEY257" s="0"/>
      <c r="NEZ257" s="0"/>
      <c r="NFA257" s="0"/>
      <c r="NFB257" s="0"/>
      <c r="NFC257" s="0"/>
      <c r="NFD257" s="0"/>
      <c r="NFE257" s="0"/>
      <c r="NFF257" s="0"/>
      <c r="NFG257" s="0"/>
      <c r="NFH257" s="0"/>
      <c r="NFI257" s="0"/>
      <c r="NFJ257" s="0"/>
      <c r="NFK257" s="0"/>
      <c r="NFL257" s="0"/>
      <c r="NFM257" s="0"/>
      <c r="NFN257" s="0"/>
      <c r="NFO257" s="0"/>
      <c r="NFP257" s="0"/>
      <c r="NFQ257" s="0"/>
      <c r="NFR257" s="0"/>
      <c r="NFS257" s="0"/>
      <c r="NFT257" s="0"/>
      <c r="NFU257" s="0"/>
      <c r="NFV257" s="0"/>
      <c r="NFW257" s="0"/>
      <c r="NFX257" s="0"/>
      <c r="NFY257" s="0"/>
      <c r="NFZ257" s="0"/>
      <c r="NGA257" s="0"/>
      <c r="NGB257" s="0"/>
      <c r="NGC257" s="0"/>
      <c r="NGD257" s="0"/>
      <c r="NGE257" s="0"/>
      <c r="NGF257" s="0"/>
      <c r="NGG257" s="0"/>
      <c r="NGH257" s="0"/>
      <c r="NGI257" s="0"/>
      <c r="NGJ257" s="0"/>
      <c r="NGK257" s="0"/>
      <c r="NGL257" s="0"/>
      <c r="NGM257" s="0"/>
      <c r="NGN257" s="0"/>
      <c r="NGO257" s="0"/>
      <c r="NGP257" s="0"/>
      <c r="NGQ257" s="0"/>
      <c r="NGR257" s="0"/>
      <c r="NGS257" s="0"/>
      <c r="NGT257" s="0"/>
      <c r="NGU257" s="0"/>
      <c r="NGV257" s="0"/>
      <c r="NGW257" s="0"/>
      <c r="NGX257" s="0"/>
      <c r="NGY257" s="0"/>
      <c r="NGZ257" s="0"/>
      <c r="NHA257" s="0"/>
      <c r="NHB257" s="0"/>
      <c r="NHC257" s="0"/>
      <c r="NHD257" s="0"/>
      <c r="NHE257" s="0"/>
      <c r="NHF257" s="0"/>
      <c r="NHG257" s="0"/>
      <c r="NHH257" s="0"/>
      <c r="NHI257" s="0"/>
      <c r="NHJ257" s="0"/>
      <c r="NHK257" s="0"/>
      <c r="NHL257" s="0"/>
      <c r="NHM257" s="0"/>
      <c r="NHN257" s="0"/>
      <c r="NHO257" s="0"/>
      <c r="NHP257" s="0"/>
      <c r="NHQ257" s="0"/>
      <c r="NHR257" s="0"/>
      <c r="NHS257" s="0"/>
      <c r="NHT257" s="0"/>
      <c r="NHU257" s="0"/>
      <c r="NHV257" s="0"/>
      <c r="NHW257" s="0"/>
      <c r="NHX257" s="0"/>
      <c r="NHY257" s="0"/>
      <c r="NHZ257" s="0"/>
      <c r="NIA257" s="0"/>
      <c r="NIB257" s="0"/>
      <c r="NIC257" s="0"/>
      <c r="NID257" s="0"/>
      <c r="NIE257" s="0"/>
      <c r="NIF257" s="0"/>
      <c r="NIG257" s="0"/>
      <c r="NIH257" s="0"/>
      <c r="NII257" s="0"/>
      <c r="NIJ257" s="0"/>
      <c r="NIK257" s="0"/>
      <c r="NIL257" s="0"/>
      <c r="NIM257" s="0"/>
      <c r="NIN257" s="0"/>
      <c r="NIO257" s="0"/>
      <c r="NIP257" s="0"/>
      <c r="NIQ257" s="0"/>
      <c r="NIR257" s="0"/>
      <c r="NIS257" s="0"/>
      <c r="NIT257" s="0"/>
      <c r="NIU257" s="0"/>
      <c r="NIV257" s="0"/>
      <c r="NIW257" s="0"/>
      <c r="NIX257" s="0"/>
      <c r="NIY257" s="0"/>
      <c r="NIZ257" s="0"/>
      <c r="NJA257" s="0"/>
      <c r="NJB257" s="0"/>
      <c r="NJC257" s="0"/>
      <c r="NJD257" s="0"/>
      <c r="NJE257" s="0"/>
      <c r="NJF257" s="0"/>
      <c r="NJG257" s="0"/>
      <c r="NJH257" s="0"/>
      <c r="NJI257" s="0"/>
      <c r="NJJ257" s="0"/>
      <c r="NJK257" s="0"/>
      <c r="NJL257" s="0"/>
      <c r="NJM257" s="0"/>
      <c r="NJN257" s="0"/>
      <c r="NJO257" s="0"/>
      <c r="NJP257" s="0"/>
      <c r="NJQ257" s="0"/>
      <c r="NJR257" s="0"/>
      <c r="NJS257" s="0"/>
      <c r="NJT257" s="0"/>
      <c r="NJU257" s="0"/>
      <c r="NJV257" s="0"/>
      <c r="NJW257" s="0"/>
      <c r="NJX257" s="0"/>
      <c r="NJY257" s="0"/>
      <c r="NJZ257" s="0"/>
      <c r="NKA257" s="0"/>
      <c r="NKB257" s="0"/>
      <c r="NKC257" s="0"/>
      <c r="NKD257" s="0"/>
      <c r="NKE257" s="0"/>
      <c r="NKF257" s="0"/>
      <c r="NKG257" s="0"/>
      <c r="NKH257" s="0"/>
      <c r="NKI257" s="0"/>
      <c r="NKJ257" s="0"/>
      <c r="NKK257" s="0"/>
      <c r="NKL257" s="0"/>
      <c r="NKM257" s="0"/>
      <c r="NKN257" s="0"/>
      <c r="NKO257" s="0"/>
      <c r="NKP257" s="0"/>
      <c r="NKQ257" s="0"/>
      <c r="NKR257" s="0"/>
      <c r="NKS257" s="0"/>
      <c r="NKT257" s="0"/>
      <c r="NKU257" s="0"/>
      <c r="NKV257" s="0"/>
      <c r="NKW257" s="0"/>
      <c r="NKX257" s="0"/>
      <c r="NKY257" s="0"/>
      <c r="NKZ257" s="0"/>
      <c r="NLA257" s="0"/>
      <c r="NLB257" s="0"/>
      <c r="NLC257" s="0"/>
      <c r="NLD257" s="0"/>
      <c r="NLE257" s="0"/>
      <c r="NLF257" s="0"/>
      <c r="NLG257" s="0"/>
      <c r="NLH257" s="0"/>
      <c r="NLI257" s="0"/>
      <c r="NLJ257" s="0"/>
      <c r="NLK257" s="0"/>
      <c r="NLL257" s="0"/>
      <c r="NLM257" s="0"/>
      <c r="NLN257" s="0"/>
      <c r="NLO257" s="0"/>
      <c r="NLP257" s="0"/>
      <c r="NLQ257" s="0"/>
      <c r="NLR257" s="0"/>
      <c r="NLS257" s="0"/>
      <c r="NLT257" s="0"/>
      <c r="NLU257" s="0"/>
      <c r="NLV257" s="0"/>
      <c r="NLW257" s="0"/>
      <c r="NLX257" s="0"/>
      <c r="NLY257" s="0"/>
      <c r="NLZ257" s="0"/>
      <c r="NMA257" s="0"/>
      <c r="NMB257" s="0"/>
      <c r="NMC257" s="0"/>
      <c r="NMD257" s="0"/>
      <c r="NME257" s="0"/>
      <c r="NMF257" s="0"/>
      <c r="NMG257" s="0"/>
      <c r="NMH257" s="0"/>
      <c r="NMI257" s="0"/>
      <c r="NMJ257" s="0"/>
      <c r="NMK257" s="0"/>
      <c r="NML257" s="0"/>
      <c r="NMM257" s="0"/>
      <c r="NMN257" s="0"/>
      <c r="NMO257" s="0"/>
      <c r="NMP257" s="0"/>
      <c r="NMQ257" s="0"/>
      <c r="NMR257" s="0"/>
      <c r="NMS257" s="0"/>
      <c r="NMT257" s="0"/>
      <c r="NMU257" s="0"/>
      <c r="NMV257" s="0"/>
      <c r="NMW257" s="0"/>
      <c r="NMX257" s="0"/>
      <c r="NMY257" s="0"/>
      <c r="NMZ257" s="0"/>
      <c r="NNA257" s="0"/>
      <c r="NNB257" s="0"/>
      <c r="NNC257" s="0"/>
      <c r="NND257" s="0"/>
      <c r="NNE257" s="0"/>
      <c r="NNF257" s="0"/>
      <c r="NNG257" s="0"/>
      <c r="NNH257" s="0"/>
      <c r="NNI257" s="0"/>
      <c r="NNJ257" s="0"/>
      <c r="NNK257" s="0"/>
      <c r="NNL257" s="0"/>
      <c r="NNM257" s="0"/>
      <c r="NNN257" s="0"/>
      <c r="NNO257" s="0"/>
      <c r="NNP257" s="0"/>
      <c r="NNQ257" s="0"/>
      <c r="NNR257" s="0"/>
      <c r="NNS257" s="0"/>
      <c r="NNT257" s="0"/>
      <c r="NNU257" s="0"/>
      <c r="NNV257" s="0"/>
      <c r="NNW257" s="0"/>
      <c r="NNX257" s="0"/>
      <c r="NNY257" s="0"/>
      <c r="NNZ257" s="0"/>
      <c r="NOA257" s="0"/>
      <c r="NOB257" s="0"/>
      <c r="NOC257" s="0"/>
      <c r="NOD257" s="0"/>
      <c r="NOE257" s="0"/>
      <c r="NOF257" s="0"/>
      <c r="NOG257" s="0"/>
      <c r="NOH257" s="0"/>
      <c r="NOI257" s="0"/>
      <c r="NOJ257" s="0"/>
      <c r="NOK257" s="0"/>
      <c r="NOL257" s="0"/>
      <c r="NOM257" s="0"/>
      <c r="NON257" s="0"/>
      <c r="NOO257" s="0"/>
      <c r="NOP257" s="0"/>
      <c r="NOQ257" s="0"/>
      <c r="NOR257" s="0"/>
      <c r="NOS257" s="0"/>
      <c r="NOT257" s="0"/>
      <c r="NOU257" s="0"/>
      <c r="NOV257" s="0"/>
      <c r="NOW257" s="0"/>
      <c r="NOX257" s="0"/>
      <c r="NOY257" s="0"/>
      <c r="NOZ257" s="0"/>
      <c r="NPA257" s="0"/>
      <c r="NPB257" s="0"/>
      <c r="NPC257" s="0"/>
      <c r="NPD257" s="0"/>
      <c r="NPE257" s="0"/>
      <c r="NPF257" s="0"/>
      <c r="NPG257" s="0"/>
      <c r="NPH257" s="0"/>
      <c r="NPI257" s="0"/>
      <c r="NPJ257" s="0"/>
      <c r="NPK257" s="0"/>
      <c r="NPL257" s="0"/>
      <c r="NPM257" s="0"/>
      <c r="NPN257" s="0"/>
      <c r="NPO257" s="0"/>
      <c r="NPP257" s="0"/>
      <c r="NPQ257" s="0"/>
      <c r="NPR257" s="0"/>
      <c r="NPS257" s="0"/>
      <c r="NPT257" s="0"/>
      <c r="NPU257" s="0"/>
      <c r="NPV257" s="0"/>
      <c r="NPW257" s="0"/>
      <c r="NPX257" s="0"/>
      <c r="NPY257" s="0"/>
      <c r="NPZ257" s="0"/>
      <c r="NQA257" s="0"/>
      <c r="NQB257" s="0"/>
      <c r="NQC257" s="0"/>
      <c r="NQD257" s="0"/>
      <c r="NQE257" s="0"/>
      <c r="NQF257" s="0"/>
      <c r="NQG257" s="0"/>
      <c r="NQH257" s="0"/>
      <c r="NQI257" s="0"/>
      <c r="NQJ257" s="0"/>
      <c r="NQK257" s="0"/>
      <c r="NQL257" s="0"/>
      <c r="NQM257" s="0"/>
      <c r="NQN257" s="0"/>
      <c r="NQO257" s="0"/>
      <c r="NQP257" s="0"/>
      <c r="NQQ257" s="0"/>
      <c r="NQR257" s="0"/>
      <c r="NQS257" s="0"/>
      <c r="NQT257" s="0"/>
      <c r="NQU257" s="0"/>
      <c r="NQV257" s="0"/>
      <c r="NQW257" s="0"/>
      <c r="NQX257" s="0"/>
      <c r="NQY257" s="0"/>
      <c r="NQZ257" s="0"/>
      <c r="NRA257" s="0"/>
      <c r="NRB257" s="0"/>
      <c r="NRC257" s="0"/>
      <c r="NRD257" s="0"/>
      <c r="NRE257" s="0"/>
      <c r="NRF257" s="0"/>
      <c r="NRG257" s="0"/>
      <c r="NRH257" s="0"/>
      <c r="NRI257" s="0"/>
      <c r="NRJ257" s="0"/>
      <c r="NRK257" s="0"/>
      <c r="NRL257" s="0"/>
      <c r="NRM257" s="0"/>
      <c r="NRN257" s="0"/>
      <c r="NRO257" s="0"/>
      <c r="NRP257" s="0"/>
      <c r="NRQ257" s="0"/>
      <c r="NRR257" s="0"/>
      <c r="NRS257" s="0"/>
      <c r="NRT257" s="0"/>
      <c r="NRU257" s="0"/>
      <c r="NRV257" s="0"/>
      <c r="NRW257" s="0"/>
      <c r="NRX257" s="0"/>
      <c r="NRY257" s="0"/>
      <c r="NRZ257" s="0"/>
      <c r="NSA257" s="0"/>
      <c r="NSB257" s="0"/>
      <c r="NSC257" s="0"/>
      <c r="NSD257" s="0"/>
      <c r="NSE257" s="0"/>
      <c r="NSF257" s="0"/>
      <c r="NSG257" s="0"/>
      <c r="NSH257" s="0"/>
      <c r="NSI257" s="0"/>
      <c r="NSJ257" s="0"/>
      <c r="NSK257" s="0"/>
      <c r="NSL257" s="0"/>
      <c r="NSM257" s="0"/>
      <c r="NSN257" s="0"/>
      <c r="NSO257" s="0"/>
      <c r="NSP257" s="0"/>
      <c r="NSQ257" s="0"/>
      <c r="NSR257" s="0"/>
      <c r="NSS257" s="0"/>
      <c r="NST257" s="0"/>
      <c r="NSU257" s="0"/>
      <c r="NSV257" s="0"/>
      <c r="NSW257" s="0"/>
      <c r="NSX257" s="0"/>
      <c r="NSY257" s="0"/>
      <c r="NSZ257" s="0"/>
      <c r="NTA257" s="0"/>
      <c r="NTB257" s="0"/>
      <c r="NTC257" s="0"/>
      <c r="NTD257" s="0"/>
      <c r="NTE257" s="0"/>
      <c r="NTF257" s="0"/>
      <c r="NTG257" s="0"/>
      <c r="NTH257" s="0"/>
      <c r="NTI257" s="0"/>
      <c r="NTJ257" s="0"/>
      <c r="NTK257" s="0"/>
      <c r="NTL257" s="0"/>
      <c r="NTM257" s="0"/>
      <c r="NTN257" s="0"/>
      <c r="NTO257" s="0"/>
      <c r="NTP257" s="0"/>
      <c r="NTQ257" s="0"/>
      <c r="NTR257" s="0"/>
      <c r="NTS257" s="0"/>
      <c r="NTT257" s="0"/>
      <c r="NTU257" s="0"/>
      <c r="NTV257" s="0"/>
      <c r="NTW257" s="0"/>
      <c r="NTX257" s="0"/>
      <c r="NTY257" s="0"/>
      <c r="NTZ257" s="0"/>
      <c r="NUA257" s="0"/>
      <c r="NUB257" s="0"/>
      <c r="NUC257" s="0"/>
      <c r="NUD257" s="0"/>
      <c r="NUE257" s="0"/>
      <c r="NUF257" s="0"/>
      <c r="NUG257" s="0"/>
      <c r="NUH257" s="0"/>
      <c r="NUI257" s="0"/>
      <c r="NUJ257" s="0"/>
      <c r="NUK257" s="0"/>
      <c r="NUL257" s="0"/>
      <c r="NUM257" s="0"/>
      <c r="NUN257" s="0"/>
      <c r="NUO257" s="0"/>
      <c r="NUP257" s="0"/>
      <c r="NUQ257" s="0"/>
      <c r="NUR257" s="0"/>
      <c r="NUS257" s="0"/>
      <c r="NUT257" s="0"/>
      <c r="NUU257" s="0"/>
      <c r="NUV257" s="0"/>
      <c r="NUW257" s="0"/>
      <c r="NUX257" s="0"/>
      <c r="NUY257" s="0"/>
      <c r="NUZ257" s="0"/>
      <c r="NVA257" s="0"/>
      <c r="NVB257" s="0"/>
      <c r="NVC257" s="0"/>
      <c r="NVD257" s="0"/>
      <c r="NVE257" s="0"/>
      <c r="NVF257" s="0"/>
      <c r="NVG257" s="0"/>
      <c r="NVH257" s="0"/>
      <c r="NVI257" s="0"/>
      <c r="NVJ257" s="0"/>
      <c r="NVK257" s="0"/>
      <c r="NVL257" s="0"/>
      <c r="NVM257" s="0"/>
      <c r="NVN257" s="0"/>
      <c r="NVO257" s="0"/>
      <c r="NVP257" s="0"/>
      <c r="NVQ257" s="0"/>
      <c r="NVR257" s="0"/>
      <c r="NVS257" s="0"/>
      <c r="NVT257" s="0"/>
      <c r="NVU257" s="0"/>
      <c r="NVV257" s="0"/>
      <c r="NVW257" s="0"/>
      <c r="NVX257" s="0"/>
      <c r="NVY257" s="0"/>
      <c r="NVZ257" s="0"/>
      <c r="NWA257" s="0"/>
      <c r="NWB257" s="0"/>
      <c r="NWC257" s="0"/>
      <c r="NWD257" s="0"/>
      <c r="NWE257" s="0"/>
      <c r="NWF257" s="0"/>
      <c r="NWG257" s="0"/>
      <c r="NWH257" s="0"/>
      <c r="NWI257" s="0"/>
      <c r="NWJ257" s="0"/>
      <c r="NWK257" s="0"/>
      <c r="NWL257" s="0"/>
      <c r="NWM257" s="0"/>
      <c r="NWN257" s="0"/>
      <c r="NWO257" s="0"/>
      <c r="NWP257" s="0"/>
      <c r="NWQ257" s="0"/>
      <c r="NWR257" s="0"/>
      <c r="NWS257" s="0"/>
      <c r="NWT257" s="0"/>
      <c r="NWU257" s="0"/>
      <c r="NWV257" s="0"/>
      <c r="NWW257" s="0"/>
      <c r="NWX257" s="0"/>
      <c r="NWY257" s="0"/>
      <c r="NWZ257" s="0"/>
      <c r="NXA257" s="0"/>
      <c r="NXB257" s="0"/>
      <c r="NXC257" s="0"/>
      <c r="NXD257" s="0"/>
      <c r="NXE257" s="0"/>
      <c r="NXF257" s="0"/>
      <c r="NXG257" s="0"/>
      <c r="NXH257" s="0"/>
      <c r="NXI257" s="0"/>
      <c r="NXJ257" s="0"/>
      <c r="NXK257" s="0"/>
      <c r="NXL257" s="0"/>
      <c r="NXM257" s="0"/>
      <c r="NXN257" s="0"/>
      <c r="NXO257" s="0"/>
      <c r="NXP257" s="0"/>
      <c r="NXQ257" s="0"/>
      <c r="NXR257" s="0"/>
      <c r="NXS257" s="0"/>
      <c r="NXT257" s="0"/>
      <c r="NXU257" s="0"/>
      <c r="NXV257" s="0"/>
      <c r="NXW257" s="0"/>
      <c r="NXX257" s="0"/>
      <c r="NXY257" s="0"/>
      <c r="NXZ257" s="0"/>
      <c r="NYA257" s="0"/>
      <c r="NYB257" s="0"/>
      <c r="NYC257" s="0"/>
      <c r="NYD257" s="0"/>
      <c r="NYE257" s="0"/>
      <c r="NYF257" s="0"/>
      <c r="NYG257" s="0"/>
      <c r="NYH257" s="0"/>
      <c r="NYI257" s="0"/>
      <c r="NYJ257" s="0"/>
      <c r="NYK257" s="0"/>
      <c r="NYL257" s="0"/>
      <c r="NYM257" s="0"/>
      <c r="NYN257" s="0"/>
      <c r="NYO257" s="0"/>
      <c r="NYP257" s="0"/>
      <c r="NYQ257" s="0"/>
      <c r="NYR257" s="0"/>
      <c r="NYS257" s="0"/>
      <c r="NYT257" s="0"/>
      <c r="NYU257" s="0"/>
      <c r="NYV257" s="0"/>
      <c r="NYW257" s="0"/>
      <c r="NYX257" s="0"/>
      <c r="NYY257" s="0"/>
      <c r="NYZ257" s="0"/>
      <c r="NZA257" s="0"/>
      <c r="NZB257" s="0"/>
      <c r="NZC257" s="0"/>
      <c r="NZD257" s="0"/>
      <c r="NZE257" s="0"/>
      <c r="NZF257" s="0"/>
      <c r="NZG257" s="0"/>
      <c r="NZH257" s="0"/>
      <c r="NZI257" s="0"/>
      <c r="NZJ257" s="0"/>
      <c r="NZK257" s="0"/>
      <c r="NZL257" s="0"/>
      <c r="NZM257" s="0"/>
      <c r="NZN257" s="0"/>
      <c r="NZO257" s="0"/>
      <c r="NZP257" s="0"/>
      <c r="NZQ257" s="0"/>
      <c r="NZR257" s="0"/>
      <c r="NZS257" s="0"/>
      <c r="NZT257" s="0"/>
      <c r="NZU257" s="0"/>
      <c r="NZV257" s="0"/>
      <c r="NZW257" s="0"/>
      <c r="NZX257" s="0"/>
      <c r="NZY257" s="0"/>
      <c r="NZZ257" s="0"/>
      <c r="OAA257" s="0"/>
      <c r="OAB257" s="0"/>
      <c r="OAC257" s="0"/>
      <c r="OAD257" s="0"/>
      <c r="OAE257" s="0"/>
      <c r="OAF257" s="0"/>
      <c r="OAG257" s="0"/>
      <c r="OAH257" s="0"/>
      <c r="OAI257" s="0"/>
      <c r="OAJ257" s="0"/>
      <c r="OAK257" s="0"/>
      <c r="OAL257" s="0"/>
      <c r="OAM257" s="0"/>
      <c r="OAN257" s="0"/>
      <c r="OAO257" s="0"/>
      <c r="OAP257" s="0"/>
      <c r="OAQ257" s="0"/>
      <c r="OAR257" s="0"/>
      <c r="OAS257" s="0"/>
      <c r="OAT257" s="0"/>
      <c r="OAU257" s="0"/>
      <c r="OAV257" s="0"/>
      <c r="OAW257" s="0"/>
      <c r="OAX257" s="0"/>
      <c r="OAY257" s="0"/>
      <c r="OAZ257" s="0"/>
      <c r="OBA257" s="0"/>
      <c r="OBB257" s="0"/>
      <c r="OBC257" s="0"/>
      <c r="OBD257" s="0"/>
      <c r="OBE257" s="0"/>
      <c r="OBF257" s="0"/>
      <c r="OBG257" s="0"/>
      <c r="OBH257" s="0"/>
      <c r="OBI257" s="0"/>
      <c r="OBJ257" s="0"/>
      <c r="OBK257" s="0"/>
      <c r="OBL257" s="0"/>
      <c r="OBM257" s="0"/>
      <c r="OBN257" s="0"/>
      <c r="OBO257" s="0"/>
      <c r="OBP257" s="0"/>
      <c r="OBQ257" s="0"/>
      <c r="OBR257" s="0"/>
      <c r="OBS257" s="0"/>
      <c r="OBT257" s="0"/>
      <c r="OBU257" s="0"/>
      <c r="OBV257" s="0"/>
      <c r="OBW257" s="0"/>
      <c r="OBX257" s="0"/>
      <c r="OBY257" s="0"/>
      <c r="OBZ257" s="0"/>
      <c r="OCA257" s="0"/>
      <c r="OCB257" s="0"/>
      <c r="OCC257" s="0"/>
      <c r="OCD257" s="0"/>
      <c r="OCE257" s="0"/>
      <c r="OCF257" s="0"/>
      <c r="OCG257" s="0"/>
      <c r="OCH257" s="0"/>
      <c r="OCI257" s="0"/>
      <c r="OCJ257" s="0"/>
      <c r="OCK257" s="0"/>
      <c r="OCL257" s="0"/>
      <c r="OCM257" s="0"/>
      <c r="OCN257" s="0"/>
      <c r="OCO257" s="0"/>
      <c r="OCP257" s="0"/>
      <c r="OCQ257" s="0"/>
      <c r="OCR257" s="0"/>
      <c r="OCS257" s="0"/>
      <c r="OCT257" s="0"/>
      <c r="OCU257" s="0"/>
      <c r="OCV257" s="0"/>
      <c r="OCW257" s="0"/>
      <c r="OCX257" s="0"/>
      <c r="OCY257" s="0"/>
      <c r="OCZ257" s="0"/>
      <c r="ODA257" s="0"/>
      <c r="ODB257" s="0"/>
      <c r="ODC257" s="0"/>
      <c r="ODD257" s="0"/>
      <c r="ODE257" s="0"/>
      <c r="ODF257" s="0"/>
      <c r="ODG257" s="0"/>
      <c r="ODH257" s="0"/>
      <c r="ODI257" s="0"/>
      <c r="ODJ257" s="0"/>
      <c r="ODK257" s="0"/>
      <c r="ODL257" s="0"/>
      <c r="ODM257" s="0"/>
      <c r="ODN257" s="0"/>
      <c r="ODO257" s="0"/>
      <c r="ODP257" s="0"/>
      <c r="ODQ257" s="0"/>
      <c r="ODR257" s="0"/>
      <c r="ODS257" s="0"/>
      <c r="ODT257" s="0"/>
      <c r="ODU257" s="0"/>
      <c r="ODV257" s="0"/>
      <c r="ODW257" s="0"/>
      <c r="ODX257" s="0"/>
      <c r="ODY257" s="0"/>
      <c r="ODZ257" s="0"/>
      <c r="OEA257" s="0"/>
      <c r="OEB257" s="0"/>
      <c r="OEC257" s="0"/>
      <c r="OED257" s="0"/>
      <c r="OEE257" s="0"/>
      <c r="OEF257" s="0"/>
      <c r="OEG257" s="0"/>
      <c r="OEH257" s="0"/>
      <c r="OEI257" s="0"/>
      <c r="OEJ257" s="0"/>
      <c r="OEK257" s="0"/>
      <c r="OEL257" s="0"/>
      <c r="OEM257" s="0"/>
      <c r="OEN257" s="0"/>
      <c r="OEO257" s="0"/>
      <c r="OEP257" s="0"/>
      <c r="OEQ257" s="0"/>
      <c r="OER257" s="0"/>
      <c r="OES257" s="0"/>
      <c r="OET257" s="0"/>
      <c r="OEU257" s="0"/>
      <c r="OEV257" s="0"/>
      <c r="OEW257" s="0"/>
      <c r="OEX257" s="0"/>
      <c r="OEY257" s="0"/>
      <c r="OEZ257" s="0"/>
      <c r="OFA257" s="0"/>
      <c r="OFB257" s="0"/>
      <c r="OFC257" s="0"/>
      <c r="OFD257" s="0"/>
      <c r="OFE257" s="0"/>
      <c r="OFF257" s="0"/>
      <c r="OFG257" s="0"/>
      <c r="OFH257" s="0"/>
      <c r="OFI257" s="0"/>
      <c r="OFJ257" s="0"/>
      <c r="OFK257" s="0"/>
      <c r="OFL257" s="0"/>
      <c r="OFM257" s="0"/>
      <c r="OFN257" s="0"/>
      <c r="OFO257" s="0"/>
      <c r="OFP257" s="0"/>
      <c r="OFQ257" s="0"/>
      <c r="OFR257" s="0"/>
      <c r="OFS257" s="0"/>
      <c r="OFT257" s="0"/>
      <c r="OFU257" s="0"/>
      <c r="OFV257" s="0"/>
      <c r="OFW257" s="0"/>
      <c r="OFX257" s="0"/>
      <c r="OFY257" s="0"/>
      <c r="OFZ257" s="0"/>
      <c r="OGA257" s="0"/>
      <c r="OGB257" s="0"/>
      <c r="OGC257" s="0"/>
      <c r="OGD257" s="0"/>
      <c r="OGE257" s="0"/>
      <c r="OGF257" s="0"/>
      <c r="OGG257" s="0"/>
      <c r="OGH257" s="0"/>
      <c r="OGI257" s="0"/>
      <c r="OGJ257" s="0"/>
      <c r="OGK257" s="0"/>
      <c r="OGL257" s="0"/>
      <c r="OGM257" s="0"/>
      <c r="OGN257" s="0"/>
      <c r="OGO257" s="0"/>
      <c r="OGP257" s="0"/>
      <c r="OGQ257" s="0"/>
      <c r="OGR257" s="0"/>
      <c r="OGS257" s="0"/>
      <c r="OGT257" s="0"/>
      <c r="OGU257" s="0"/>
      <c r="OGV257" s="0"/>
      <c r="OGW257" s="0"/>
      <c r="OGX257" s="0"/>
      <c r="OGY257" s="0"/>
      <c r="OGZ257" s="0"/>
      <c r="OHA257" s="0"/>
      <c r="OHB257" s="0"/>
      <c r="OHC257" s="0"/>
      <c r="OHD257" s="0"/>
      <c r="OHE257" s="0"/>
      <c r="OHF257" s="0"/>
      <c r="OHG257" s="0"/>
      <c r="OHH257" s="0"/>
      <c r="OHI257" s="0"/>
      <c r="OHJ257" s="0"/>
      <c r="OHK257" s="0"/>
      <c r="OHL257" s="0"/>
      <c r="OHM257" s="0"/>
      <c r="OHN257" s="0"/>
      <c r="OHO257" s="0"/>
      <c r="OHP257" s="0"/>
      <c r="OHQ257" s="0"/>
      <c r="OHR257" s="0"/>
      <c r="OHS257" s="0"/>
      <c r="OHT257" s="0"/>
      <c r="OHU257" s="0"/>
      <c r="OHV257" s="0"/>
      <c r="OHW257" s="0"/>
      <c r="OHX257" s="0"/>
      <c r="OHY257" s="0"/>
      <c r="OHZ257" s="0"/>
      <c r="OIA257" s="0"/>
      <c r="OIB257" s="0"/>
      <c r="OIC257" s="0"/>
      <c r="OID257" s="0"/>
      <c r="OIE257" s="0"/>
      <c r="OIF257" s="0"/>
      <c r="OIG257" s="0"/>
      <c r="OIH257" s="0"/>
      <c r="OII257" s="0"/>
      <c r="OIJ257" s="0"/>
      <c r="OIK257" s="0"/>
      <c r="OIL257" s="0"/>
      <c r="OIM257" s="0"/>
      <c r="OIN257" s="0"/>
      <c r="OIO257" s="0"/>
      <c r="OIP257" s="0"/>
      <c r="OIQ257" s="0"/>
      <c r="OIR257" s="0"/>
      <c r="OIS257" s="0"/>
      <c r="OIT257" s="0"/>
      <c r="OIU257" s="0"/>
      <c r="OIV257" s="0"/>
      <c r="OIW257" s="0"/>
      <c r="OIX257" s="0"/>
      <c r="OIY257" s="0"/>
      <c r="OIZ257" s="0"/>
      <c r="OJA257" s="0"/>
      <c r="OJB257" s="0"/>
      <c r="OJC257" s="0"/>
      <c r="OJD257" s="0"/>
      <c r="OJE257" s="0"/>
      <c r="OJF257" s="0"/>
      <c r="OJG257" s="0"/>
      <c r="OJH257" s="0"/>
      <c r="OJI257" s="0"/>
      <c r="OJJ257" s="0"/>
      <c r="OJK257" s="0"/>
      <c r="OJL257" s="0"/>
      <c r="OJM257" s="0"/>
      <c r="OJN257" s="0"/>
      <c r="OJO257" s="0"/>
      <c r="OJP257" s="0"/>
      <c r="OJQ257" s="0"/>
      <c r="OJR257" s="0"/>
      <c r="OJS257" s="0"/>
      <c r="OJT257" s="0"/>
      <c r="OJU257" s="0"/>
      <c r="OJV257" s="0"/>
      <c r="OJW257" s="0"/>
      <c r="OJX257" s="0"/>
      <c r="OJY257" s="0"/>
      <c r="OJZ257" s="0"/>
      <c r="OKA257" s="0"/>
      <c r="OKB257" s="0"/>
      <c r="OKC257" s="0"/>
      <c r="OKD257" s="0"/>
      <c r="OKE257" s="0"/>
      <c r="OKF257" s="0"/>
      <c r="OKG257" s="0"/>
      <c r="OKH257" s="0"/>
      <c r="OKI257" s="0"/>
      <c r="OKJ257" s="0"/>
      <c r="OKK257" s="0"/>
      <c r="OKL257" s="0"/>
      <c r="OKM257" s="0"/>
      <c r="OKN257" s="0"/>
      <c r="OKO257" s="0"/>
      <c r="OKP257" s="0"/>
      <c r="OKQ257" s="0"/>
      <c r="OKR257" s="0"/>
      <c r="OKS257" s="0"/>
      <c r="OKT257" s="0"/>
      <c r="OKU257" s="0"/>
      <c r="OKV257" s="0"/>
      <c r="OKW257" s="0"/>
      <c r="OKX257" s="0"/>
      <c r="OKY257" s="0"/>
      <c r="OKZ257" s="0"/>
      <c r="OLA257" s="0"/>
      <c r="OLB257" s="0"/>
      <c r="OLC257" s="0"/>
      <c r="OLD257" s="0"/>
      <c r="OLE257" s="0"/>
      <c r="OLF257" s="0"/>
      <c r="OLG257" s="0"/>
      <c r="OLH257" s="0"/>
      <c r="OLI257" s="0"/>
      <c r="OLJ257" s="0"/>
      <c r="OLK257" s="0"/>
      <c r="OLL257" s="0"/>
      <c r="OLM257" s="0"/>
      <c r="OLN257" s="0"/>
      <c r="OLO257" s="0"/>
      <c r="OLP257" s="0"/>
      <c r="OLQ257" s="0"/>
      <c r="OLR257" s="0"/>
      <c r="OLS257" s="0"/>
      <c r="OLT257" s="0"/>
      <c r="OLU257" s="0"/>
      <c r="OLV257" s="0"/>
      <c r="OLW257" s="0"/>
      <c r="OLX257" s="0"/>
      <c r="OLY257" s="0"/>
      <c r="OLZ257" s="0"/>
      <c r="OMA257" s="0"/>
      <c r="OMB257" s="0"/>
      <c r="OMC257" s="0"/>
      <c r="OMD257" s="0"/>
      <c r="OME257" s="0"/>
      <c r="OMF257" s="0"/>
      <c r="OMG257" s="0"/>
      <c r="OMH257" s="0"/>
      <c r="OMI257" s="0"/>
      <c r="OMJ257" s="0"/>
      <c r="OMK257" s="0"/>
      <c r="OML257" s="0"/>
      <c r="OMM257" s="0"/>
      <c r="OMN257" s="0"/>
      <c r="OMO257" s="0"/>
      <c r="OMP257" s="0"/>
      <c r="OMQ257" s="0"/>
      <c r="OMR257" s="0"/>
      <c r="OMS257" s="0"/>
      <c r="OMT257" s="0"/>
      <c r="OMU257" s="0"/>
      <c r="OMV257" s="0"/>
      <c r="OMW257" s="0"/>
      <c r="OMX257" s="0"/>
      <c r="OMY257" s="0"/>
      <c r="OMZ257" s="0"/>
      <c r="ONA257" s="0"/>
      <c r="ONB257" s="0"/>
      <c r="ONC257" s="0"/>
      <c r="OND257" s="0"/>
      <c r="ONE257" s="0"/>
      <c r="ONF257" s="0"/>
      <c r="ONG257" s="0"/>
      <c r="ONH257" s="0"/>
      <c r="ONI257" s="0"/>
      <c r="ONJ257" s="0"/>
      <c r="ONK257" s="0"/>
      <c r="ONL257" s="0"/>
      <c r="ONM257" s="0"/>
      <c r="ONN257" s="0"/>
      <c r="ONO257" s="0"/>
      <c r="ONP257" s="0"/>
      <c r="ONQ257" s="0"/>
      <c r="ONR257" s="0"/>
      <c r="ONS257" s="0"/>
      <c r="ONT257" s="0"/>
      <c r="ONU257" s="0"/>
      <c r="ONV257" s="0"/>
      <c r="ONW257" s="0"/>
      <c r="ONX257" s="0"/>
      <c r="ONY257" s="0"/>
      <c r="ONZ257" s="0"/>
      <c r="OOA257" s="0"/>
      <c r="OOB257" s="0"/>
      <c r="OOC257" s="0"/>
      <c r="OOD257" s="0"/>
      <c r="OOE257" s="0"/>
      <c r="OOF257" s="0"/>
      <c r="OOG257" s="0"/>
      <c r="OOH257" s="0"/>
      <c r="OOI257" s="0"/>
      <c r="OOJ257" s="0"/>
      <c r="OOK257" s="0"/>
      <c r="OOL257" s="0"/>
      <c r="OOM257" s="0"/>
      <c r="OON257" s="0"/>
      <c r="OOO257" s="0"/>
      <c r="OOP257" s="0"/>
      <c r="OOQ257" s="0"/>
      <c r="OOR257" s="0"/>
      <c r="OOS257" s="0"/>
      <c r="OOT257" s="0"/>
      <c r="OOU257" s="0"/>
      <c r="OOV257" s="0"/>
      <c r="OOW257" s="0"/>
      <c r="OOX257" s="0"/>
      <c r="OOY257" s="0"/>
      <c r="OOZ257" s="0"/>
      <c r="OPA257" s="0"/>
      <c r="OPB257" s="0"/>
      <c r="OPC257" s="0"/>
      <c r="OPD257" s="0"/>
      <c r="OPE257" s="0"/>
      <c r="OPF257" s="0"/>
      <c r="OPG257" s="0"/>
      <c r="OPH257" s="0"/>
      <c r="OPI257" s="0"/>
      <c r="OPJ257" s="0"/>
      <c r="OPK257" s="0"/>
      <c r="OPL257" s="0"/>
      <c r="OPM257" s="0"/>
      <c r="OPN257" s="0"/>
      <c r="OPO257" s="0"/>
      <c r="OPP257" s="0"/>
      <c r="OPQ257" s="0"/>
      <c r="OPR257" s="0"/>
      <c r="OPS257" s="0"/>
      <c r="OPT257" s="0"/>
      <c r="OPU257" s="0"/>
      <c r="OPV257" s="0"/>
      <c r="OPW257" s="0"/>
      <c r="OPX257" s="0"/>
      <c r="OPY257" s="0"/>
      <c r="OPZ257" s="0"/>
      <c r="OQA257" s="0"/>
      <c r="OQB257" s="0"/>
      <c r="OQC257" s="0"/>
      <c r="OQD257" s="0"/>
      <c r="OQE257" s="0"/>
      <c r="OQF257" s="0"/>
      <c r="OQG257" s="0"/>
      <c r="OQH257" s="0"/>
      <c r="OQI257" s="0"/>
      <c r="OQJ257" s="0"/>
      <c r="OQK257" s="0"/>
      <c r="OQL257" s="0"/>
      <c r="OQM257" s="0"/>
      <c r="OQN257" s="0"/>
      <c r="OQO257" s="0"/>
      <c r="OQP257" s="0"/>
      <c r="OQQ257" s="0"/>
      <c r="OQR257" s="0"/>
      <c r="OQS257" s="0"/>
      <c r="OQT257" s="0"/>
      <c r="OQU257" s="0"/>
      <c r="OQV257" s="0"/>
      <c r="OQW257" s="0"/>
      <c r="OQX257" s="0"/>
      <c r="OQY257" s="0"/>
      <c r="OQZ257" s="0"/>
      <c r="ORA257" s="0"/>
      <c r="ORB257" s="0"/>
      <c r="ORC257" s="0"/>
      <c r="ORD257" s="0"/>
      <c r="ORE257" s="0"/>
      <c r="ORF257" s="0"/>
      <c r="ORG257" s="0"/>
      <c r="ORH257" s="0"/>
      <c r="ORI257" s="0"/>
      <c r="ORJ257" s="0"/>
      <c r="ORK257" s="0"/>
      <c r="ORL257" s="0"/>
      <c r="ORM257" s="0"/>
      <c r="ORN257" s="0"/>
      <c r="ORO257" s="0"/>
      <c r="ORP257" s="0"/>
      <c r="ORQ257" s="0"/>
      <c r="ORR257" s="0"/>
      <c r="ORS257" s="0"/>
      <c r="ORT257" s="0"/>
      <c r="ORU257" s="0"/>
      <c r="ORV257" s="0"/>
      <c r="ORW257" s="0"/>
      <c r="ORX257" s="0"/>
      <c r="ORY257" s="0"/>
      <c r="ORZ257" s="0"/>
      <c r="OSA257" s="0"/>
      <c r="OSB257" s="0"/>
      <c r="OSC257" s="0"/>
      <c r="OSD257" s="0"/>
      <c r="OSE257" s="0"/>
      <c r="OSF257" s="0"/>
      <c r="OSG257" s="0"/>
      <c r="OSH257" s="0"/>
      <c r="OSI257" s="0"/>
      <c r="OSJ257" s="0"/>
      <c r="OSK257" s="0"/>
      <c r="OSL257" s="0"/>
      <c r="OSM257" s="0"/>
      <c r="OSN257" s="0"/>
      <c r="OSO257" s="0"/>
      <c r="OSP257" s="0"/>
      <c r="OSQ257" s="0"/>
      <c r="OSR257" s="0"/>
      <c r="OSS257" s="0"/>
      <c r="OST257" s="0"/>
      <c r="OSU257" s="0"/>
      <c r="OSV257" s="0"/>
      <c r="OSW257" s="0"/>
      <c r="OSX257" s="0"/>
      <c r="OSY257" s="0"/>
      <c r="OSZ257" s="0"/>
      <c r="OTA257" s="0"/>
      <c r="OTB257" s="0"/>
      <c r="OTC257" s="0"/>
      <c r="OTD257" s="0"/>
      <c r="OTE257" s="0"/>
      <c r="OTF257" s="0"/>
      <c r="OTG257" s="0"/>
      <c r="OTH257" s="0"/>
      <c r="OTI257" s="0"/>
      <c r="OTJ257" s="0"/>
      <c r="OTK257" s="0"/>
      <c r="OTL257" s="0"/>
      <c r="OTM257" s="0"/>
      <c r="OTN257" s="0"/>
      <c r="OTO257" s="0"/>
      <c r="OTP257" s="0"/>
      <c r="OTQ257" s="0"/>
      <c r="OTR257" s="0"/>
      <c r="OTS257" s="0"/>
      <c r="OTT257" s="0"/>
      <c r="OTU257" s="0"/>
      <c r="OTV257" s="0"/>
      <c r="OTW257" s="0"/>
      <c r="OTX257" s="0"/>
      <c r="OTY257" s="0"/>
      <c r="OTZ257" s="0"/>
      <c r="OUA257" s="0"/>
      <c r="OUB257" s="0"/>
      <c r="OUC257" s="0"/>
      <c r="OUD257" s="0"/>
      <c r="OUE257" s="0"/>
      <c r="OUF257" s="0"/>
      <c r="OUG257" s="0"/>
      <c r="OUH257" s="0"/>
      <c r="OUI257" s="0"/>
      <c r="OUJ257" s="0"/>
      <c r="OUK257" s="0"/>
      <c r="OUL257" s="0"/>
      <c r="OUM257" s="0"/>
      <c r="OUN257" s="0"/>
      <c r="OUO257" s="0"/>
      <c r="OUP257" s="0"/>
      <c r="OUQ257" s="0"/>
      <c r="OUR257" s="0"/>
      <c r="OUS257" s="0"/>
      <c r="OUT257" s="0"/>
      <c r="OUU257" s="0"/>
      <c r="OUV257" s="0"/>
      <c r="OUW257" s="0"/>
      <c r="OUX257" s="0"/>
      <c r="OUY257" s="0"/>
      <c r="OUZ257" s="0"/>
      <c r="OVA257" s="0"/>
      <c r="OVB257" s="0"/>
      <c r="OVC257" s="0"/>
      <c r="OVD257" s="0"/>
      <c r="OVE257" s="0"/>
      <c r="OVF257" s="0"/>
      <c r="OVG257" s="0"/>
      <c r="OVH257" s="0"/>
      <c r="OVI257" s="0"/>
      <c r="OVJ257" s="0"/>
      <c r="OVK257" s="0"/>
      <c r="OVL257" s="0"/>
      <c r="OVM257" s="0"/>
      <c r="OVN257" s="0"/>
      <c r="OVO257" s="0"/>
      <c r="OVP257" s="0"/>
      <c r="OVQ257" s="0"/>
      <c r="OVR257" s="0"/>
      <c r="OVS257" s="0"/>
      <c r="OVT257" s="0"/>
      <c r="OVU257" s="0"/>
      <c r="OVV257" s="0"/>
      <c r="OVW257" s="0"/>
      <c r="OVX257" s="0"/>
      <c r="OVY257" s="0"/>
      <c r="OVZ257" s="0"/>
      <c r="OWA257" s="0"/>
      <c r="OWB257" s="0"/>
      <c r="OWC257" s="0"/>
      <c r="OWD257" s="0"/>
      <c r="OWE257" s="0"/>
      <c r="OWF257" s="0"/>
      <c r="OWG257" s="0"/>
      <c r="OWH257" s="0"/>
      <c r="OWI257" s="0"/>
      <c r="OWJ257" s="0"/>
      <c r="OWK257" s="0"/>
      <c r="OWL257" s="0"/>
      <c r="OWM257" s="0"/>
      <c r="OWN257" s="0"/>
      <c r="OWO257" s="0"/>
      <c r="OWP257" s="0"/>
      <c r="OWQ257" s="0"/>
      <c r="OWR257" s="0"/>
      <c r="OWS257" s="0"/>
      <c r="OWT257" s="0"/>
      <c r="OWU257" s="0"/>
      <c r="OWV257" s="0"/>
      <c r="OWW257" s="0"/>
      <c r="OWX257" s="0"/>
      <c r="OWY257" s="0"/>
      <c r="OWZ257" s="0"/>
      <c r="OXA257" s="0"/>
      <c r="OXB257" s="0"/>
      <c r="OXC257" s="0"/>
      <c r="OXD257" s="0"/>
      <c r="OXE257" s="0"/>
      <c r="OXF257" s="0"/>
      <c r="OXG257" s="0"/>
      <c r="OXH257" s="0"/>
      <c r="OXI257" s="0"/>
      <c r="OXJ257" s="0"/>
      <c r="OXK257" s="0"/>
      <c r="OXL257" s="0"/>
      <c r="OXM257" s="0"/>
      <c r="OXN257" s="0"/>
      <c r="OXO257" s="0"/>
      <c r="OXP257" s="0"/>
      <c r="OXQ257" s="0"/>
      <c r="OXR257" s="0"/>
      <c r="OXS257" s="0"/>
      <c r="OXT257" s="0"/>
      <c r="OXU257" s="0"/>
      <c r="OXV257" s="0"/>
      <c r="OXW257" s="0"/>
      <c r="OXX257" s="0"/>
      <c r="OXY257" s="0"/>
      <c r="OXZ257" s="0"/>
      <c r="OYA257" s="0"/>
      <c r="OYB257" s="0"/>
      <c r="OYC257" s="0"/>
      <c r="OYD257" s="0"/>
      <c r="OYE257" s="0"/>
      <c r="OYF257" s="0"/>
      <c r="OYG257" s="0"/>
      <c r="OYH257" s="0"/>
      <c r="OYI257" s="0"/>
      <c r="OYJ257" s="0"/>
      <c r="OYK257" s="0"/>
      <c r="OYL257" s="0"/>
      <c r="OYM257" s="0"/>
      <c r="OYN257" s="0"/>
      <c r="OYO257" s="0"/>
      <c r="OYP257" s="0"/>
      <c r="OYQ257" s="0"/>
      <c r="OYR257" s="0"/>
      <c r="OYS257" s="0"/>
      <c r="OYT257" s="0"/>
      <c r="OYU257" s="0"/>
      <c r="OYV257" s="0"/>
      <c r="OYW257" s="0"/>
      <c r="OYX257" s="0"/>
      <c r="OYY257" s="0"/>
      <c r="OYZ257" s="0"/>
      <c r="OZA257" s="0"/>
      <c r="OZB257" s="0"/>
      <c r="OZC257" s="0"/>
      <c r="OZD257" s="0"/>
      <c r="OZE257" s="0"/>
      <c r="OZF257" s="0"/>
      <c r="OZG257" s="0"/>
      <c r="OZH257" s="0"/>
      <c r="OZI257" s="0"/>
      <c r="OZJ257" s="0"/>
      <c r="OZK257" s="0"/>
      <c r="OZL257" s="0"/>
      <c r="OZM257" s="0"/>
      <c r="OZN257" s="0"/>
      <c r="OZO257" s="0"/>
      <c r="OZP257" s="0"/>
      <c r="OZQ257" s="0"/>
      <c r="OZR257" s="0"/>
      <c r="OZS257" s="0"/>
      <c r="OZT257" s="0"/>
      <c r="OZU257" s="0"/>
      <c r="OZV257" s="0"/>
      <c r="OZW257" s="0"/>
      <c r="OZX257" s="0"/>
      <c r="OZY257" s="0"/>
      <c r="OZZ257" s="0"/>
      <c r="PAA257" s="0"/>
      <c r="PAB257" s="0"/>
      <c r="PAC257" s="0"/>
      <c r="PAD257" s="0"/>
      <c r="PAE257" s="0"/>
      <c r="PAF257" s="0"/>
      <c r="PAG257" s="0"/>
      <c r="PAH257" s="0"/>
      <c r="PAI257" s="0"/>
      <c r="PAJ257" s="0"/>
      <c r="PAK257" s="0"/>
      <c r="PAL257" s="0"/>
      <c r="PAM257" s="0"/>
      <c r="PAN257" s="0"/>
      <c r="PAO257" s="0"/>
      <c r="PAP257" s="0"/>
      <c r="PAQ257" s="0"/>
      <c r="PAR257" s="0"/>
      <c r="PAS257" s="0"/>
      <c r="PAT257" s="0"/>
      <c r="PAU257" s="0"/>
      <c r="PAV257" s="0"/>
      <c r="PAW257" s="0"/>
      <c r="PAX257" s="0"/>
      <c r="PAY257" s="0"/>
      <c r="PAZ257" s="0"/>
      <c r="PBA257" s="0"/>
      <c r="PBB257" s="0"/>
      <c r="PBC257" s="0"/>
      <c r="PBD257" s="0"/>
      <c r="PBE257" s="0"/>
      <c r="PBF257" s="0"/>
      <c r="PBG257" s="0"/>
      <c r="PBH257" s="0"/>
      <c r="PBI257" s="0"/>
      <c r="PBJ257" s="0"/>
      <c r="PBK257" s="0"/>
      <c r="PBL257" s="0"/>
      <c r="PBM257" s="0"/>
      <c r="PBN257" s="0"/>
      <c r="PBO257" s="0"/>
      <c r="PBP257" s="0"/>
      <c r="PBQ257" s="0"/>
      <c r="PBR257" s="0"/>
      <c r="PBS257" s="0"/>
      <c r="PBT257" s="0"/>
      <c r="PBU257" s="0"/>
      <c r="PBV257" s="0"/>
      <c r="PBW257" s="0"/>
      <c r="PBX257" s="0"/>
      <c r="PBY257" s="0"/>
      <c r="PBZ257" s="0"/>
      <c r="PCA257" s="0"/>
      <c r="PCB257" s="0"/>
      <c r="PCC257" s="0"/>
      <c r="PCD257" s="0"/>
      <c r="PCE257" s="0"/>
      <c r="PCF257" s="0"/>
      <c r="PCG257" s="0"/>
      <c r="PCH257" s="0"/>
      <c r="PCI257" s="0"/>
      <c r="PCJ257" s="0"/>
      <c r="PCK257" s="0"/>
      <c r="PCL257" s="0"/>
      <c r="PCM257" s="0"/>
      <c r="PCN257" s="0"/>
      <c r="PCO257" s="0"/>
      <c r="PCP257" s="0"/>
      <c r="PCQ257" s="0"/>
      <c r="PCR257" s="0"/>
      <c r="PCS257" s="0"/>
      <c r="PCT257" s="0"/>
      <c r="PCU257" s="0"/>
      <c r="PCV257" s="0"/>
      <c r="PCW257" s="0"/>
      <c r="PCX257" s="0"/>
      <c r="PCY257" s="0"/>
      <c r="PCZ257" s="0"/>
      <c r="PDA257" s="0"/>
      <c r="PDB257" s="0"/>
      <c r="PDC257" s="0"/>
      <c r="PDD257" s="0"/>
      <c r="PDE257" s="0"/>
      <c r="PDF257" s="0"/>
      <c r="PDG257" s="0"/>
      <c r="PDH257" s="0"/>
      <c r="PDI257" s="0"/>
      <c r="PDJ257" s="0"/>
      <c r="PDK257" s="0"/>
      <c r="PDL257" s="0"/>
      <c r="PDM257" s="0"/>
      <c r="PDN257" s="0"/>
      <c r="PDO257" s="0"/>
      <c r="PDP257" s="0"/>
      <c r="PDQ257" s="0"/>
      <c r="PDR257" s="0"/>
      <c r="PDS257" s="0"/>
      <c r="PDT257" s="0"/>
      <c r="PDU257" s="0"/>
      <c r="PDV257" s="0"/>
      <c r="PDW257" s="0"/>
      <c r="PDX257" s="0"/>
      <c r="PDY257" s="0"/>
      <c r="PDZ257" s="0"/>
      <c r="PEA257" s="0"/>
      <c r="PEB257" s="0"/>
      <c r="PEC257" s="0"/>
      <c r="PED257" s="0"/>
      <c r="PEE257" s="0"/>
      <c r="PEF257" s="0"/>
      <c r="PEG257" s="0"/>
      <c r="PEH257" s="0"/>
      <c r="PEI257" s="0"/>
      <c r="PEJ257" s="0"/>
      <c r="PEK257" s="0"/>
      <c r="PEL257" s="0"/>
      <c r="PEM257" s="0"/>
      <c r="PEN257" s="0"/>
      <c r="PEO257" s="0"/>
      <c r="PEP257" s="0"/>
      <c r="PEQ257" s="0"/>
      <c r="PER257" s="0"/>
      <c r="PES257" s="0"/>
      <c r="PET257" s="0"/>
      <c r="PEU257" s="0"/>
      <c r="PEV257" s="0"/>
      <c r="PEW257" s="0"/>
      <c r="PEX257" s="0"/>
      <c r="PEY257" s="0"/>
      <c r="PEZ257" s="0"/>
      <c r="PFA257" s="0"/>
      <c r="PFB257" s="0"/>
      <c r="PFC257" s="0"/>
      <c r="PFD257" s="0"/>
      <c r="PFE257" s="0"/>
      <c r="PFF257" s="0"/>
      <c r="PFG257" s="0"/>
      <c r="PFH257" s="0"/>
      <c r="PFI257" s="0"/>
      <c r="PFJ257" s="0"/>
      <c r="PFK257" s="0"/>
      <c r="PFL257" s="0"/>
      <c r="PFM257" s="0"/>
      <c r="PFN257" s="0"/>
      <c r="PFO257" s="0"/>
      <c r="PFP257" s="0"/>
      <c r="PFQ257" s="0"/>
      <c r="PFR257" s="0"/>
      <c r="PFS257" s="0"/>
      <c r="PFT257" s="0"/>
      <c r="PFU257" s="0"/>
      <c r="PFV257" s="0"/>
      <c r="PFW257" s="0"/>
      <c r="PFX257" s="0"/>
      <c r="PFY257" s="0"/>
      <c r="PFZ257" s="0"/>
      <c r="PGA257" s="0"/>
      <c r="PGB257" s="0"/>
      <c r="PGC257" s="0"/>
      <c r="PGD257" s="0"/>
      <c r="PGE257" s="0"/>
      <c r="PGF257" s="0"/>
      <c r="PGG257" s="0"/>
      <c r="PGH257" s="0"/>
      <c r="PGI257" s="0"/>
      <c r="PGJ257" s="0"/>
      <c r="PGK257" s="0"/>
      <c r="PGL257" s="0"/>
      <c r="PGM257" s="0"/>
      <c r="PGN257" s="0"/>
      <c r="PGO257" s="0"/>
      <c r="PGP257" s="0"/>
      <c r="PGQ257" s="0"/>
      <c r="PGR257" s="0"/>
      <c r="PGS257" s="0"/>
      <c r="PGT257" s="0"/>
      <c r="PGU257" s="0"/>
      <c r="PGV257" s="0"/>
      <c r="PGW257" s="0"/>
      <c r="PGX257" s="0"/>
      <c r="PGY257" s="0"/>
      <c r="PGZ257" s="0"/>
      <c r="PHA257" s="0"/>
      <c r="PHB257" s="0"/>
      <c r="PHC257" s="0"/>
      <c r="PHD257" s="0"/>
      <c r="PHE257" s="0"/>
      <c r="PHF257" s="0"/>
      <c r="PHG257" s="0"/>
      <c r="PHH257" s="0"/>
      <c r="PHI257" s="0"/>
      <c r="PHJ257" s="0"/>
      <c r="PHK257" s="0"/>
      <c r="PHL257" s="0"/>
      <c r="PHM257" s="0"/>
      <c r="PHN257" s="0"/>
      <c r="PHO257" s="0"/>
      <c r="PHP257" s="0"/>
      <c r="PHQ257" s="0"/>
      <c r="PHR257" s="0"/>
      <c r="PHS257" s="0"/>
      <c r="PHT257" s="0"/>
      <c r="PHU257" s="0"/>
      <c r="PHV257" s="0"/>
      <c r="PHW257" s="0"/>
      <c r="PHX257" s="0"/>
      <c r="PHY257" s="0"/>
      <c r="PHZ257" s="0"/>
      <c r="PIA257" s="0"/>
      <c r="PIB257" s="0"/>
      <c r="PIC257" s="0"/>
      <c r="PID257" s="0"/>
      <c r="PIE257" s="0"/>
      <c r="PIF257" s="0"/>
      <c r="PIG257" s="0"/>
      <c r="PIH257" s="0"/>
      <c r="PII257" s="0"/>
      <c r="PIJ257" s="0"/>
      <c r="PIK257" s="0"/>
      <c r="PIL257" s="0"/>
      <c r="PIM257" s="0"/>
      <c r="PIN257" s="0"/>
      <c r="PIO257" s="0"/>
      <c r="PIP257" s="0"/>
      <c r="PIQ257" s="0"/>
      <c r="PIR257" s="0"/>
      <c r="PIS257" s="0"/>
      <c r="PIT257" s="0"/>
      <c r="PIU257" s="0"/>
      <c r="PIV257" s="0"/>
      <c r="PIW257" s="0"/>
      <c r="PIX257" s="0"/>
      <c r="PIY257" s="0"/>
      <c r="PIZ257" s="0"/>
      <c r="PJA257" s="0"/>
      <c r="PJB257" s="0"/>
      <c r="PJC257" s="0"/>
      <c r="PJD257" s="0"/>
      <c r="PJE257" s="0"/>
      <c r="PJF257" s="0"/>
      <c r="PJG257" s="0"/>
      <c r="PJH257" s="0"/>
      <c r="PJI257" s="0"/>
      <c r="PJJ257" s="0"/>
      <c r="PJK257" s="0"/>
      <c r="PJL257" s="0"/>
      <c r="PJM257" s="0"/>
      <c r="PJN257" s="0"/>
      <c r="PJO257" s="0"/>
      <c r="PJP257" s="0"/>
      <c r="PJQ257" s="0"/>
      <c r="PJR257" s="0"/>
      <c r="PJS257" s="0"/>
      <c r="PJT257" s="0"/>
      <c r="PJU257" s="0"/>
      <c r="PJV257" s="0"/>
      <c r="PJW257" s="0"/>
      <c r="PJX257" s="0"/>
      <c r="PJY257" s="0"/>
      <c r="PJZ257" s="0"/>
      <c r="PKA257" s="0"/>
      <c r="PKB257" s="0"/>
      <c r="PKC257" s="0"/>
      <c r="PKD257" s="0"/>
      <c r="PKE257" s="0"/>
      <c r="PKF257" s="0"/>
      <c r="PKG257" s="0"/>
      <c r="PKH257" s="0"/>
      <c r="PKI257" s="0"/>
      <c r="PKJ257" s="0"/>
      <c r="PKK257" s="0"/>
      <c r="PKL257" s="0"/>
      <c r="PKM257" s="0"/>
      <c r="PKN257" s="0"/>
      <c r="PKO257" s="0"/>
      <c r="PKP257" s="0"/>
      <c r="PKQ257" s="0"/>
      <c r="PKR257" s="0"/>
      <c r="PKS257" s="0"/>
      <c r="PKT257" s="0"/>
      <c r="PKU257" s="0"/>
      <c r="PKV257" s="0"/>
      <c r="PKW257" s="0"/>
      <c r="PKX257" s="0"/>
      <c r="PKY257" s="0"/>
      <c r="PKZ257" s="0"/>
      <c r="PLA257" s="0"/>
      <c r="PLB257" s="0"/>
      <c r="PLC257" s="0"/>
      <c r="PLD257" s="0"/>
      <c r="PLE257" s="0"/>
      <c r="PLF257" s="0"/>
      <c r="PLG257" s="0"/>
      <c r="PLH257" s="0"/>
      <c r="PLI257" s="0"/>
      <c r="PLJ257" s="0"/>
      <c r="PLK257" s="0"/>
      <c r="PLL257" s="0"/>
      <c r="PLM257" s="0"/>
      <c r="PLN257" s="0"/>
      <c r="PLO257" s="0"/>
      <c r="PLP257" s="0"/>
      <c r="PLQ257" s="0"/>
      <c r="PLR257" s="0"/>
      <c r="PLS257" s="0"/>
      <c r="PLT257" s="0"/>
      <c r="PLU257" s="0"/>
      <c r="PLV257" s="0"/>
      <c r="PLW257" s="0"/>
      <c r="PLX257" s="0"/>
      <c r="PLY257" s="0"/>
      <c r="PLZ257" s="0"/>
      <c r="PMA257" s="0"/>
      <c r="PMB257" s="0"/>
      <c r="PMC257" s="0"/>
      <c r="PMD257" s="0"/>
      <c r="PME257" s="0"/>
      <c r="PMF257" s="0"/>
      <c r="PMG257" s="0"/>
      <c r="PMH257" s="0"/>
      <c r="PMI257" s="0"/>
      <c r="PMJ257" s="0"/>
      <c r="PMK257" s="0"/>
      <c r="PML257" s="0"/>
      <c r="PMM257" s="0"/>
      <c r="PMN257" s="0"/>
      <c r="PMO257" s="0"/>
      <c r="PMP257" s="0"/>
      <c r="PMQ257" s="0"/>
      <c r="PMR257" s="0"/>
      <c r="PMS257" s="0"/>
      <c r="PMT257" s="0"/>
      <c r="PMU257" s="0"/>
      <c r="PMV257" s="0"/>
      <c r="PMW257" s="0"/>
      <c r="PMX257" s="0"/>
      <c r="PMY257" s="0"/>
      <c r="PMZ257" s="0"/>
      <c r="PNA257" s="0"/>
      <c r="PNB257" s="0"/>
      <c r="PNC257" s="0"/>
      <c r="PND257" s="0"/>
      <c r="PNE257" s="0"/>
      <c r="PNF257" s="0"/>
      <c r="PNG257" s="0"/>
      <c r="PNH257" s="0"/>
      <c r="PNI257" s="0"/>
      <c r="PNJ257" s="0"/>
      <c r="PNK257" s="0"/>
      <c r="PNL257" s="0"/>
      <c r="PNM257" s="0"/>
      <c r="PNN257" s="0"/>
      <c r="PNO257" s="0"/>
      <c r="PNP257" s="0"/>
      <c r="PNQ257" s="0"/>
      <c r="PNR257" s="0"/>
      <c r="PNS257" s="0"/>
      <c r="PNT257" s="0"/>
      <c r="PNU257" s="0"/>
      <c r="PNV257" s="0"/>
      <c r="PNW257" s="0"/>
      <c r="PNX257" s="0"/>
      <c r="PNY257" s="0"/>
      <c r="PNZ257" s="0"/>
      <c r="POA257" s="0"/>
      <c r="POB257" s="0"/>
      <c r="POC257" s="0"/>
      <c r="POD257" s="0"/>
      <c r="POE257" s="0"/>
      <c r="POF257" s="0"/>
      <c r="POG257" s="0"/>
      <c r="POH257" s="0"/>
      <c r="POI257" s="0"/>
      <c r="POJ257" s="0"/>
      <c r="POK257" s="0"/>
      <c r="POL257" s="0"/>
      <c r="POM257" s="0"/>
      <c r="PON257" s="0"/>
      <c r="POO257" s="0"/>
      <c r="POP257" s="0"/>
      <c r="POQ257" s="0"/>
      <c r="POR257" s="0"/>
      <c r="POS257" s="0"/>
      <c r="POT257" s="0"/>
      <c r="POU257" s="0"/>
      <c r="POV257" s="0"/>
      <c r="POW257" s="0"/>
      <c r="POX257" s="0"/>
      <c r="POY257" s="0"/>
      <c r="POZ257" s="0"/>
      <c r="PPA257" s="0"/>
      <c r="PPB257" s="0"/>
      <c r="PPC257" s="0"/>
      <c r="PPD257" s="0"/>
      <c r="PPE257" s="0"/>
      <c r="PPF257" s="0"/>
      <c r="PPG257" s="0"/>
      <c r="PPH257" s="0"/>
      <c r="PPI257" s="0"/>
      <c r="PPJ257" s="0"/>
      <c r="PPK257" s="0"/>
      <c r="PPL257" s="0"/>
      <c r="PPM257" s="0"/>
      <c r="PPN257" s="0"/>
      <c r="PPO257" s="0"/>
      <c r="PPP257" s="0"/>
      <c r="PPQ257" s="0"/>
      <c r="PPR257" s="0"/>
      <c r="PPS257" s="0"/>
      <c r="PPT257" s="0"/>
      <c r="PPU257" s="0"/>
      <c r="PPV257" s="0"/>
      <c r="PPW257" s="0"/>
      <c r="PPX257" s="0"/>
      <c r="PPY257" s="0"/>
      <c r="PPZ257" s="0"/>
      <c r="PQA257" s="0"/>
      <c r="PQB257" s="0"/>
      <c r="PQC257" s="0"/>
      <c r="PQD257" s="0"/>
      <c r="PQE257" s="0"/>
      <c r="PQF257" s="0"/>
      <c r="PQG257" s="0"/>
      <c r="PQH257" s="0"/>
      <c r="PQI257" s="0"/>
      <c r="PQJ257" s="0"/>
      <c r="PQK257" s="0"/>
      <c r="PQL257" s="0"/>
      <c r="PQM257" s="0"/>
      <c r="PQN257" s="0"/>
      <c r="PQO257" s="0"/>
      <c r="PQP257" s="0"/>
      <c r="PQQ257" s="0"/>
      <c r="PQR257" s="0"/>
      <c r="PQS257" s="0"/>
      <c r="PQT257" s="0"/>
      <c r="PQU257" s="0"/>
      <c r="PQV257" s="0"/>
      <c r="PQW257" s="0"/>
      <c r="PQX257" s="0"/>
      <c r="PQY257" s="0"/>
      <c r="PQZ257" s="0"/>
      <c r="PRA257" s="0"/>
      <c r="PRB257" s="0"/>
      <c r="PRC257" s="0"/>
      <c r="PRD257" s="0"/>
      <c r="PRE257" s="0"/>
      <c r="PRF257" s="0"/>
      <c r="PRG257" s="0"/>
      <c r="PRH257" s="0"/>
      <c r="PRI257" s="0"/>
      <c r="PRJ257" s="0"/>
      <c r="PRK257" s="0"/>
      <c r="PRL257" s="0"/>
      <c r="PRM257" s="0"/>
      <c r="PRN257" s="0"/>
      <c r="PRO257" s="0"/>
      <c r="PRP257" s="0"/>
      <c r="PRQ257" s="0"/>
      <c r="PRR257" s="0"/>
      <c r="PRS257" s="0"/>
      <c r="PRT257" s="0"/>
      <c r="PRU257" s="0"/>
      <c r="PRV257" s="0"/>
      <c r="PRW257" s="0"/>
      <c r="PRX257" s="0"/>
      <c r="PRY257" s="0"/>
      <c r="PRZ257" s="0"/>
      <c r="PSA257" s="0"/>
      <c r="PSB257" s="0"/>
      <c r="PSC257" s="0"/>
      <c r="PSD257" s="0"/>
      <c r="PSE257" s="0"/>
      <c r="PSF257" s="0"/>
      <c r="PSG257" s="0"/>
      <c r="PSH257" s="0"/>
      <c r="PSI257" s="0"/>
      <c r="PSJ257" s="0"/>
      <c r="PSK257" s="0"/>
      <c r="PSL257" s="0"/>
      <c r="PSM257" s="0"/>
      <c r="PSN257" s="0"/>
      <c r="PSO257" s="0"/>
      <c r="PSP257" s="0"/>
      <c r="PSQ257" s="0"/>
      <c r="PSR257" s="0"/>
      <c r="PSS257" s="0"/>
      <c r="PST257" s="0"/>
      <c r="PSU257" s="0"/>
      <c r="PSV257" s="0"/>
      <c r="PSW257" s="0"/>
      <c r="PSX257" s="0"/>
      <c r="PSY257" s="0"/>
      <c r="PSZ257" s="0"/>
      <c r="PTA257" s="0"/>
      <c r="PTB257" s="0"/>
      <c r="PTC257" s="0"/>
      <c r="PTD257" s="0"/>
      <c r="PTE257" s="0"/>
      <c r="PTF257" s="0"/>
      <c r="PTG257" s="0"/>
      <c r="PTH257" s="0"/>
      <c r="PTI257" s="0"/>
      <c r="PTJ257" s="0"/>
      <c r="PTK257" s="0"/>
      <c r="PTL257" s="0"/>
      <c r="PTM257" s="0"/>
      <c r="PTN257" s="0"/>
      <c r="PTO257" s="0"/>
      <c r="PTP257" s="0"/>
      <c r="PTQ257" s="0"/>
      <c r="PTR257" s="0"/>
      <c r="PTS257" s="0"/>
      <c r="PTT257" s="0"/>
      <c r="PTU257" s="0"/>
      <c r="PTV257" s="0"/>
      <c r="PTW257" s="0"/>
      <c r="PTX257" s="0"/>
      <c r="PTY257" s="0"/>
      <c r="PTZ257" s="0"/>
      <c r="PUA257" s="0"/>
      <c r="PUB257" s="0"/>
      <c r="PUC257" s="0"/>
      <c r="PUD257" s="0"/>
      <c r="PUE257" s="0"/>
      <c r="PUF257" s="0"/>
      <c r="PUG257" s="0"/>
      <c r="PUH257" s="0"/>
      <c r="PUI257" s="0"/>
      <c r="PUJ257" s="0"/>
      <c r="PUK257" s="0"/>
      <c r="PUL257" s="0"/>
      <c r="PUM257" s="0"/>
      <c r="PUN257" s="0"/>
      <c r="PUO257" s="0"/>
      <c r="PUP257" s="0"/>
      <c r="PUQ257" s="0"/>
      <c r="PUR257" s="0"/>
      <c r="PUS257" s="0"/>
      <c r="PUT257" s="0"/>
      <c r="PUU257" s="0"/>
      <c r="PUV257" s="0"/>
      <c r="PUW257" s="0"/>
      <c r="PUX257" s="0"/>
      <c r="PUY257" s="0"/>
      <c r="PUZ257" s="0"/>
      <c r="PVA257" s="0"/>
      <c r="PVB257" s="0"/>
      <c r="PVC257" s="0"/>
      <c r="PVD257" s="0"/>
      <c r="PVE257" s="0"/>
      <c r="PVF257" s="0"/>
      <c r="PVG257" s="0"/>
      <c r="PVH257" s="0"/>
      <c r="PVI257" s="0"/>
      <c r="PVJ257" s="0"/>
      <c r="PVK257" s="0"/>
      <c r="PVL257" s="0"/>
      <c r="PVM257" s="0"/>
      <c r="PVN257" s="0"/>
      <c r="PVO257" s="0"/>
      <c r="PVP257" s="0"/>
      <c r="PVQ257" s="0"/>
      <c r="PVR257" s="0"/>
      <c r="PVS257" s="0"/>
      <c r="PVT257" s="0"/>
      <c r="PVU257" s="0"/>
      <c r="PVV257" s="0"/>
      <c r="PVW257" s="0"/>
      <c r="PVX257" s="0"/>
      <c r="PVY257" s="0"/>
      <c r="PVZ257" s="0"/>
      <c r="PWA257" s="0"/>
      <c r="PWB257" s="0"/>
      <c r="PWC257" s="0"/>
      <c r="PWD257" s="0"/>
      <c r="PWE257" s="0"/>
      <c r="PWF257" s="0"/>
      <c r="PWG257" s="0"/>
      <c r="PWH257" s="0"/>
      <c r="PWI257" s="0"/>
      <c r="PWJ257" s="0"/>
      <c r="PWK257" s="0"/>
      <c r="PWL257" s="0"/>
      <c r="PWM257" s="0"/>
      <c r="PWN257" s="0"/>
      <c r="PWO257" s="0"/>
      <c r="PWP257" s="0"/>
      <c r="PWQ257" s="0"/>
      <c r="PWR257" s="0"/>
      <c r="PWS257" s="0"/>
      <c r="PWT257" s="0"/>
      <c r="PWU257" s="0"/>
      <c r="PWV257" s="0"/>
      <c r="PWW257" s="0"/>
      <c r="PWX257" s="0"/>
      <c r="PWY257" s="0"/>
      <c r="PWZ257" s="0"/>
      <c r="PXA257" s="0"/>
      <c r="PXB257" s="0"/>
      <c r="PXC257" s="0"/>
      <c r="PXD257" s="0"/>
      <c r="PXE257" s="0"/>
      <c r="PXF257" s="0"/>
      <c r="PXG257" s="0"/>
      <c r="PXH257" s="0"/>
      <c r="PXI257" s="0"/>
      <c r="PXJ257" s="0"/>
      <c r="PXK257" s="0"/>
      <c r="PXL257" s="0"/>
      <c r="PXM257" s="0"/>
      <c r="PXN257" s="0"/>
      <c r="PXO257" s="0"/>
      <c r="PXP257" s="0"/>
      <c r="PXQ257" s="0"/>
      <c r="PXR257" s="0"/>
      <c r="PXS257" s="0"/>
      <c r="PXT257" s="0"/>
      <c r="PXU257" s="0"/>
      <c r="PXV257" s="0"/>
      <c r="PXW257" s="0"/>
      <c r="PXX257" s="0"/>
      <c r="PXY257" s="0"/>
      <c r="PXZ257" s="0"/>
      <c r="PYA257" s="0"/>
      <c r="PYB257" s="0"/>
      <c r="PYC257" s="0"/>
      <c r="PYD257" s="0"/>
      <c r="PYE257" s="0"/>
      <c r="PYF257" s="0"/>
      <c r="PYG257" s="0"/>
      <c r="PYH257" s="0"/>
      <c r="PYI257" s="0"/>
      <c r="PYJ257" s="0"/>
      <c r="PYK257" s="0"/>
      <c r="PYL257" s="0"/>
      <c r="PYM257" s="0"/>
      <c r="PYN257" s="0"/>
      <c r="PYO257" s="0"/>
      <c r="PYP257" s="0"/>
      <c r="PYQ257" s="0"/>
      <c r="PYR257" s="0"/>
      <c r="PYS257" s="0"/>
      <c r="PYT257" s="0"/>
      <c r="PYU257" s="0"/>
      <c r="PYV257" s="0"/>
      <c r="PYW257" s="0"/>
      <c r="PYX257" s="0"/>
      <c r="PYY257" s="0"/>
      <c r="PYZ257" s="0"/>
      <c r="PZA257" s="0"/>
      <c r="PZB257" s="0"/>
      <c r="PZC257" s="0"/>
      <c r="PZD257" s="0"/>
      <c r="PZE257" s="0"/>
      <c r="PZF257" s="0"/>
      <c r="PZG257" s="0"/>
      <c r="PZH257" s="0"/>
      <c r="PZI257" s="0"/>
      <c r="PZJ257" s="0"/>
      <c r="PZK257" s="0"/>
      <c r="PZL257" s="0"/>
      <c r="PZM257" s="0"/>
      <c r="PZN257" s="0"/>
      <c r="PZO257" s="0"/>
      <c r="PZP257" s="0"/>
      <c r="PZQ257" s="0"/>
      <c r="PZR257" s="0"/>
      <c r="PZS257" s="0"/>
      <c r="PZT257" s="0"/>
      <c r="PZU257" s="0"/>
      <c r="PZV257" s="0"/>
      <c r="PZW257" s="0"/>
      <c r="PZX257" s="0"/>
      <c r="PZY257" s="0"/>
      <c r="PZZ257" s="0"/>
      <c r="QAA257" s="0"/>
      <c r="QAB257" s="0"/>
      <c r="QAC257" s="0"/>
      <c r="QAD257" s="0"/>
      <c r="QAE257" s="0"/>
      <c r="QAF257" s="0"/>
      <c r="QAG257" s="0"/>
      <c r="QAH257" s="0"/>
      <c r="QAI257" s="0"/>
      <c r="QAJ257" s="0"/>
      <c r="QAK257" s="0"/>
      <c r="QAL257" s="0"/>
      <c r="QAM257" s="0"/>
      <c r="QAN257" s="0"/>
      <c r="QAO257" s="0"/>
      <c r="QAP257" s="0"/>
      <c r="QAQ257" s="0"/>
      <c r="QAR257" s="0"/>
      <c r="QAS257" s="0"/>
      <c r="QAT257" s="0"/>
      <c r="QAU257" s="0"/>
      <c r="QAV257" s="0"/>
      <c r="QAW257" s="0"/>
      <c r="QAX257" s="0"/>
      <c r="QAY257" s="0"/>
      <c r="QAZ257" s="0"/>
      <c r="QBA257" s="0"/>
      <c r="QBB257" s="0"/>
      <c r="QBC257" s="0"/>
      <c r="QBD257" s="0"/>
      <c r="QBE257" s="0"/>
      <c r="QBF257" s="0"/>
      <c r="QBG257" s="0"/>
      <c r="QBH257" s="0"/>
      <c r="QBI257" s="0"/>
      <c r="QBJ257" s="0"/>
      <c r="QBK257" s="0"/>
      <c r="QBL257" s="0"/>
      <c r="QBM257" s="0"/>
      <c r="QBN257" s="0"/>
      <c r="QBO257" s="0"/>
      <c r="QBP257" s="0"/>
      <c r="QBQ257" s="0"/>
      <c r="QBR257" s="0"/>
      <c r="QBS257" s="0"/>
      <c r="QBT257" s="0"/>
      <c r="QBU257" s="0"/>
      <c r="QBV257" s="0"/>
      <c r="QBW257" s="0"/>
      <c r="QBX257" s="0"/>
      <c r="QBY257" s="0"/>
      <c r="QBZ257" s="0"/>
      <c r="QCA257" s="0"/>
      <c r="QCB257" s="0"/>
      <c r="QCC257" s="0"/>
      <c r="QCD257" s="0"/>
      <c r="QCE257" s="0"/>
      <c r="QCF257" s="0"/>
      <c r="QCG257" s="0"/>
      <c r="QCH257" s="0"/>
      <c r="QCI257" s="0"/>
      <c r="QCJ257" s="0"/>
      <c r="QCK257" s="0"/>
      <c r="QCL257" s="0"/>
      <c r="QCM257" s="0"/>
      <c r="QCN257" s="0"/>
      <c r="QCO257" s="0"/>
      <c r="QCP257" s="0"/>
      <c r="QCQ257" s="0"/>
      <c r="QCR257" s="0"/>
      <c r="QCS257" s="0"/>
      <c r="QCT257" s="0"/>
      <c r="QCU257" s="0"/>
      <c r="QCV257" s="0"/>
      <c r="QCW257" s="0"/>
      <c r="QCX257" s="0"/>
      <c r="QCY257" s="0"/>
      <c r="QCZ257" s="0"/>
      <c r="QDA257" s="0"/>
      <c r="QDB257" s="0"/>
      <c r="QDC257" s="0"/>
      <c r="QDD257" s="0"/>
      <c r="QDE257" s="0"/>
      <c r="QDF257" s="0"/>
      <c r="QDG257" s="0"/>
      <c r="QDH257" s="0"/>
      <c r="QDI257" s="0"/>
      <c r="QDJ257" s="0"/>
      <c r="QDK257" s="0"/>
      <c r="QDL257" s="0"/>
      <c r="QDM257" s="0"/>
      <c r="QDN257" s="0"/>
      <c r="QDO257" s="0"/>
      <c r="QDP257" s="0"/>
      <c r="QDQ257" s="0"/>
      <c r="QDR257" s="0"/>
      <c r="QDS257" s="0"/>
      <c r="QDT257" s="0"/>
      <c r="QDU257" s="0"/>
      <c r="QDV257" s="0"/>
      <c r="QDW257" s="0"/>
      <c r="QDX257" s="0"/>
      <c r="QDY257" s="0"/>
      <c r="QDZ257" s="0"/>
      <c r="QEA257" s="0"/>
      <c r="QEB257" s="0"/>
      <c r="QEC257" s="0"/>
      <c r="QED257" s="0"/>
      <c r="QEE257" s="0"/>
      <c r="QEF257" s="0"/>
      <c r="QEG257" s="0"/>
      <c r="QEH257" s="0"/>
      <c r="QEI257" s="0"/>
      <c r="QEJ257" s="0"/>
      <c r="QEK257" s="0"/>
      <c r="QEL257" s="0"/>
      <c r="QEM257" s="0"/>
      <c r="QEN257" s="0"/>
      <c r="QEO257" s="0"/>
      <c r="QEP257" s="0"/>
      <c r="QEQ257" s="0"/>
      <c r="QER257" s="0"/>
      <c r="QES257" s="0"/>
      <c r="QET257" s="0"/>
      <c r="QEU257" s="0"/>
      <c r="QEV257" s="0"/>
      <c r="QEW257" s="0"/>
      <c r="QEX257" s="0"/>
      <c r="QEY257" s="0"/>
      <c r="QEZ257" s="0"/>
      <c r="QFA257" s="0"/>
      <c r="QFB257" s="0"/>
      <c r="QFC257" s="0"/>
      <c r="QFD257" s="0"/>
      <c r="QFE257" s="0"/>
      <c r="QFF257" s="0"/>
      <c r="QFG257" s="0"/>
      <c r="QFH257" s="0"/>
      <c r="QFI257" s="0"/>
      <c r="QFJ257" s="0"/>
      <c r="QFK257" s="0"/>
      <c r="QFL257" s="0"/>
      <c r="QFM257" s="0"/>
      <c r="QFN257" s="0"/>
      <c r="QFO257" s="0"/>
      <c r="QFP257" s="0"/>
      <c r="QFQ257" s="0"/>
      <c r="QFR257" s="0"/>
      <c r="QFS257" s="0"/>
      <c r="QFT257" s="0"/>
      <c r="QFU257" s="0"/>
      <c r="QFV257" s="0"/>
      <c r="QFW257" s="0"/>
      <c r="QFX257" s="0"/>
      <c r="QFY257" s="0"/>
      <c r="QFZ257" s="0"/>
      <c r="QGA257" s="0"/>
      <c r="QGB257" s="0"/>
      <c r="QGC257" s="0"/>
      <c r="QGD257" s="0"/>
      <c r="QGE257" s="0"/>
      <c r="QGF257" s="0"/>
      <c r="QGG257" s="0"/>
      <c r="QGH257" s="0"/>
      <c r="QGI257" s="0"/>
      <c r="QGJ257" s="0"/>
      <c r="QGK257" s="0"/>
      <c r="QGL257" s="0"/>
      <c r="QGM257" s="0"/>
      <c r="QGN257" s="0"/>
      <c r="QGO257" s="0"/>
      <c r="QGP257" s="0"/>
      <c r="QGQ257" s="0"/>
      <c r="QGR257" s="0"/>
      <c r="QGS257" s="0"/>
      <c r="QGT257" s="0"/>
      <c r="QGU257" s="0"/>
      <c r="QGV257" s="0"/>
      <c r="QGW257" s="0"/>
      <c r="QGX257" s="0"/>
      <c r="QGY257" s="0"/>
      <c r="QGZ257" s="0"/>
      <c r="QHA257" s="0"/>
      <c r="QHB257" s="0"/>
      <c r="QHC257" s="0"/>
      <c r="QHD257" s="0"/>
      <c r="QHE257" s="0"/>
      <c r="QHF257" s="0"/>
      <c r="QHG257" s="0"/>
      <c r="QHH257" s="0"/>
      <c r="QHI257" s="0"/>
      <c r="QHJ257" s="0"/>
      <c r="QHK257" s="0"/>
      <c r="QHL257" s="0"/>
      <c r="QHM257" s="0"/>
      <c r="QHN257" s="0"/>
      <c r="QHO257" s="0"/>
      <c r="QHP257" s="0"/>
      <c r="QHQ257" s="0"/>
      <c r="QHR257" s="0"/>
      <c r="QHS257" s="0"/>
      <c r="QHT257" s="0"/>
      <c r="QHU257" s="0"/>
      <c r="QHV257" s="0"/>
      <c r="QHW257" s="0"/>
      <c r="QHX257" s="0"/>
      <c r="QHY257" s="0"/>
      <c r="QHZ257" s="0"/>
      <c r="QIA257" s="0"/>
      <c r="QIB257" s="0"/>
      <c r="QIC257" s="0"/>
      <c r="QID257" s="0"/>
      <c r="QIE257" s="0"/>
      <c r="QIF257" s="0"/>
      <c r="QIG257" s="0"/>
      <c r="QIH257" s="0"/>
      <c r="QII257" s="0"/>
      <c r="QIJ257" s="0"/>
      <c r="QIK257" s="0"/>
      <c r="QIL257" s="0"/>
      <c r="QIM257" s="0"/>
      <c r="QIN257" s="0"/>
      <c r="QIO257" s="0"/>
      <c r="QIP257" s="0"/>
      <c r="QIQ257" s="0"/>
      <c r="QIR257" s="0"/>
      <c r="QIS257" s="0"/>
      <c r="QIT257" s="0"/>
      <c r="QIU257" s="0"/>
      <c r="QIV257" s="0"/>
      <c r="QIW257" s="0"/>
      <c r="QIX257" s="0"/>
      <c r="QIY257" s="0"/>
      <c r="QIZ257" s="0"/>
      <c r="QJA257" s="0"/>
      <c r="QJB257" s="0"/>
      <c r="QJC257" s="0"/>
      <c r="QJD257" s="0"/>
      <c r="QJE257" s="0"/>
      <c r="QJF257" s="0"/>
      <c r="QJG257" s="0"/>
      <c r="QJH257" s="0"/>
      <c r="QJI257" s="0"/>
      <c r="QJJ257" s="0"/>
      <c r="QJK257" s="0"/>
      <c r="QJL257" s="0"/>
      <c r="QJM257" s="0"/>
      <c r="QJN257" s="0"/>
      <c r="QJO257" s="0"/>
      <c r="QJP257" s="0"/>
      <c r="QJQ257" s="0"/>
      <c r="QJR257" s="0"/>
      <c r="QJS257" s="0"/>
      <c r="QJT257" s="0"/>
      <c r="QJU257" s="0"/>
      <c r="QJV257" s="0"/>
      <c r="QJW257" s="0"/>
      <c r="QJX257" s="0"/>
      <c r="QJY257" s="0"/>
      <c r="QJZ257" s="0"/>
      <c r="QKA257" s="0"/>
      <c r="QKB257" s="0"/>
      <c r="QKC257" s="0"/>
      <c r="QKD257" s="0"/>
      <c r="QKE257" s="0"/>
      <c r="QKF257" s="0"/>
      <c r="QKG257" s="0"/>
      <c r="QKH257" s="0"/>
      <c r="QKI257" s="0"/>
      <c r="QKJ257" s="0"/>
      <c r="QKK257" s="0"/>
      <c r="QKL257" s="0"/>
      <c r="QKM257" s="0"/>
      <c r="QKN257" s="0"/>
      <c r="QKO257" s="0"/>
      <c r="QKP257" s="0"/>
      <c r="QKQ257" s="0"/>
      <c r="QKR257" s="0"/>
      <c r="QKS257" s="0"/>
      <c r="QKT257" s="0"/>
      <c r="QKU257" s="0"/>
      <c r="QKV257" s="0"/>
      <c r="QKW257" s="0"/>
      <c r="QKX257" s="0"/>
      <c r="QKY257" s="0"/>
      <c r="QKZ257" s="0"/>
      <c r="QLA257" s="0"/>
      <c r="QLB257" s="0"/>
      <c r="QLC257" s="0"/>
      <c r="QLD257" s="0"/>
      <c r="QLE257" s="0"/>
      <c r="QLF257" s="0"/>
      <c r="QLG257" s="0"/>
      <c r="QLH257" s="0"/>
      <c r="QLI257" s="0"/>
      <c r="QLJ257" s="0"/>
      <c r="QLK257" s="0"/>
      <c r="QLL257" s="0"/>
      <c r="QLM257" s="0"/>
      <c r="QLN257" s="0"/>
      <c r="QLO257" s="0"/>
      <c r="QLP257" s="0"/>
      <c r="QLQ257" s="0"/>
      <c r="QLR257" s="0"/>
      <c r="QLS257" s="0"/>
      <c r="QLT257" s="0"/>
      <c r="QLU257" s="0"/>
      <c r="QLV257" s="0"/>
      <c r="QLW257" s="0"/>
      <c r="QLX257" s="0"/>
      <c r="QLY257" s="0"/>
      <c r="QLZ257" s="0"/>
      <c r="QMA257" s="0"/>
      <c r="QMB257" s="0"/>
      <c r="QMC257" s="0"/>
      <c r="QMD257" s="0"/>
      <c r="QME257" s="0"/>
      <c r="QMF257" s="0"/>
      <c r="QMG257" s="0"/>
      <c r="QMH257" s="0"/>
      <c r="QMI257" s="0"/>
      <c r="QMJ257" s="0"/>
      <c r="QMK257" s="0"/>
      <c r="QML257" s="0"/>
      <c r="QMM257" s="0"/>
      <c r="QMN257" s="0"/>
      <c r="QMO257" s="0"/>
      <c r="QMP257" s="0"/>
      <c r="QMQ257" s="0"/>
      <c r="QMR257" s="0"/>
      <c r="QMS257" s="0"/>
      <c r="QMT257" s="0"/>
      <c r="QMU257" s="0"/>
      <c r="QMV257" s="0"/>
      <c r="QMW257" s="0"/>
      <c r="QMX257" s="0"/>
      <c r="QMY257" s="0"/>
      <c r="QMZ257" s="0"/>
      <c r="QNA257" s="0"/>
      <c r="QNB257" s="0"/>
      <c r="QNC257" s="0"/>
      <c r="QND257" s="0"/>
      <c r="QNE257" s="0"/>
      <c r="QNF257" s="0"/>
      <c r="QNG257" s="0"/>
      <c r="QNH257" s="0"/>
      <c r="QNI257" s="0"/>
      <c r="QNJ257" s="0"/>
      <c r="QNK257" s="0"/>
      <c r="QNL257" s="0"/>
      <c r="QNM257" s="0"/>
      <c r="QNN257" s="0"/>
      <c r="QNO257" s="0"/>
      <c r="QNP257" s="0"/>
      <c r="QNQ257" s="0"/>
      <c r="QNR257" s="0"/>
      <c r="QNS257" s="0"/>
      <c r="QNT257" s="0"/>
      <c r="QNU257" s="0"/>
      <c r="QNV257" s="0"/>
      <c r="QNW257" s="0"/>
      <c r="QNX257" s="0"/>
      <c r="QNY257" s="0"/>
      <c r="QNZ257" s="0"/>
      <c r="QOA257" s="0"/>
      <c r="QOB257" s="0"/>
      <c r="QOC257" s="0"/>
      <c r="QOD257" s="0"/>
      <c r="QOE257" s="0"/>
      <c r="QOF257" s="0"/>
      <c r="QOG257" s="0"/>
      <c r="QOH257" s="0"/>
      <c r="QOI257" s="0"/>
      <c r="QOJ257" s="0"/>
      <c r="QOK257" s="0"/>
      <c r="QOL257" s="0"/>
      <c r="QOM257" s="0"/>
      <c r="QON257" s="0"/>
      <c r="QOO257" s="0"/>
      <c r="QOP257" s="0"/>
      <c r="QOQ257" s="0"/>
      <c r="QOR257" s="0"/>
      <c r="QOS257" s="0"/>
      <c r="QOT257" s="0"/>
      <c r="QOU257" s="0"/>
      <c r="QOV257" s="0"/>
      <c r="QOW257" s="0"/>
      <c r="QOX257" s="0"/>
      <c r="QOY257" s="0"/>
      <c r="QOZ257" s="0"/>
      <c r="QPA257" s="0"/>
      <c r="QPB257" s="0"/>
      <c r="QPC257" s="0"/>
      <c r="QPD257" s="0"/>
      <c r="QPE257" s="0"/>
      <c r="QPF257" s="0"/>
      <c r="QPG257" s="0"/>
      <c r="QPH257" s="0"/>
      <c r="QPI257" s="0"/>
      <c r="QPJ257" s="0"/>
      <c r="QPK257" s="0"/>
      <c r="QPL257" s="0"/>
      <c r="QPM257" s="0"/>
      <c r="QPN257" s="0"/>
      <c r="QPO257" s="0"/>
      <c r="QPP257" s="0"/>
      <c r="QPQ257" s="0"/>
      <c r="QPR257" s="0"/>
      <c r="QPS257" s="0"/>
      <c r="QPT257" s="0"/>
      <c r="QPU257" s="0"/>
      <c r="QPV257" s="0"/>
      <c r="QPW257" s="0"/>
      <c r="QPX257" s="0"/>
      <c r="QPY257" s="0"/>
      <c r="QPZ257" s="0"/>
      <c r="QQA257" s="0"/>
      <c r="QQB257" s="0"/>
      <c r="QQC257" s="0"/>
      <c r="QQD257" s="0"/>
      <c r="QQE257" s="0"/>
      <c r="QQF257" s="0"/>
      <c r="QQG257" s="0"/>
      <c r="QQH257" s="0"/>
      <c r="QQI257" s="0"/>
      <c r="QQJ257" s="0"/>
      <c r="QQK257" s="0"/>
      <c r="QQL257" s="0"/>
      <c r="QQM257" s="0"/>
      <c r="QQN257" s="0"/>
      <c r="QQO257" s="0"/>
      <c r="QQP257" s="0"/>
      <c r="QQQ257" s="0"/>
      <c r="QQR257" s="0"/>
      <c r="QQS257" s="0"/>
      <c r="QQT257" s="0"/>
      <c r="QQU257" s="0"/>
      <c r="QQV257" s="0"/>
      <c r="QQW257" s="0"/>
      <c r="QQX257" s="0"/>
      <c r="QQY257" s="0"/>
      <c r="QQZ257" s="0"/>
      <c r="QRA257" s="0"/>
      <c r="QRB257" s="0"/>
      <c r="QRC257" s="0"/>
      <c r="QRD257" s="0"/>
      <c r="QRE257" s="0"/>
      <c r="QRF257" s="0"/>
      <c r="QRG257" s="0"/>
      <c r="QRH257" s="0"/>
      <c r="QRI257" s="0"/>
      <c r="QRJ257" s="0"/>
      <c r="QRK257" s="0"/>
      <c r="QRL257" s="0"/>
      <c r="QRM257" s="0"/>
      <c r="QRN257" s="0"/>
      <c r="QRO257" s="0"/>
      <c r="QRP257" s="0"/>
      <c r="QRQ257" s="0"/>
      <c r="QRR257" s="0"/>
      <c r="QRS257" s="0"/>
      <c r="QRT257" s="0"/>
      <c r="QRU257" s="0"/>
      <c r="QRV257" s="0"/>
      <c r="QRW257" s="0"/>
      <c r="QRX257" s="0"/>
      <c r="QRY257" s="0"/>
      <c r="QRZ257" s="0"/>
      <c r="QSA257" s="0"/>
      <c r="QSB257" s="0"/>
      <c r="QSC257" s="0"/>
      <c r="QSD257" s="0"/>
      <c r="QSE257" s="0"/>
      <c r="QSF257" s="0"/>
      <c r="QSG257" s="0"/>
      <c r="QSH257" s="0"/>
      <c r="QSI257" s="0"/>
      <c r="QSJ257" s="0"/>
      <c r="QSK257" s="0"/>
      <c r="QSL257" s="0"/>
      <c r="QSM257" s="0"/>
      <c r="QSN257" s="0"/>
      <c r="QSO257" s="0"/>
      <c r="QSP257" s="0"/>
      <c r="QSQ257" s="0"/>
      <c r="QSR257" s="0"/>
      <c r="QSS257" s="0"/>
      <c r="QST257" s="0"/>
      <c r="QSU257" s="0"/>
      <c r="QSV257" s="0"/>
      <c r="QSW257" s="0"/>
      <c r="QSX257" s="0"/>
      <c r="QSY257" s="0"/>
      <c r="QSZ257" s="0"/>
      <c r="QTA257" s="0"/>
      <c r="QTB257" s="0"/>
      <c r="QTC257" s="0"/>
      <c r="QTD257" s="0"/>
      <c r="QTE257" s="0"/>
      <c r="QTF257" s="0"/>
      <c r="QTG257" s="0"/>
      <c r="QTH257" s="0"/>
      <c r="QTI257" s="0"/>
      <c r="QTJ257" s="0"/>
      <c r="QTK257" s="0"/>
      <c r="QTL257" s="0"/>
      <c r="QTM257" s="0"/>
      <c r="QTN257" s="0"/>
      <c r="QTO257" s="0"/>
      <c r="QTP257" s="0"/>
      <c r="QTQ257" s="0"/>
      <c r="QTR257" s="0"/>
      <c r="QTS257" s="0"/>
      <c r="QTT257" s="0"/>
      <c r="QTU257" s="0"/>
      <c r="QTV257" s="0"/>
      <c r="QTW257" s="0"/>
      <c r="QTX257" s="0"/>
      <c r="QTY257" s="0"/>
      <c r="QTZ257" s="0"/>
      <c r="QUA257" s="0"/>
      <c r="QUB257" s="0"/>
      <c r="QUC257" s="0"/>
      <c r="QUD257" s="0"/>
      <c r="QUE257" s="0"/>
      <c r="QUF257" s="0"/>
      <c r="QUG257" s="0"/>
      <c r="QUH257" s="0"/>
      <c r="QUI257" s="0"/>
      <c r="QUJ257" s="0"/>
      <c r="QUK257" s="0"/>
      <c r="QUL257" s="0"/>
      <c r="QUM257" s="0"/>
      <c r="QUN257" s="0"/>
      <c r="QUO257" s="0"/>
      <c r="QUP257" s="0"/>
      <c r="QUQ257" s="0"/>
      <c r="QUR257" s="0"/>
      <c r="QUS257" s="0"/>
      <c r="QUT257" s="0"/>
      <c r="QUU257" s="0"/>
      <c r="QUV257" s="0"/>
      <c r="QUW257" s="0"/>
      <c r="QUX257" s="0"/>
      <c r="QUY257" s="0"/>
      <c r="QUZ257" s="0"/>
      <c r="QVA257" s="0"/>
      <c r="QVB257" s="0"/>
      <c r="QVC257" s="0"/>
      <c r="QVD257" s="0"/>
      <c r="QVE257" s="0"/>
      <c r="QVF257" s="0"/>
      <c r="QVG257" s="0"/>
      <c r="QVH257" s="0"/>
      <c r="QVI257" s="0"/>
      <c r="QVJ257" s="0"/>
      <c r="QVK257" s="0"/>
      <c r="QVL257" s="0"/>
      <c r="QVM257" s="0"/>
      <c r="QVN257" s="0"/>
      <c r="QVO257" s="0"/>
      <c r="QVP257" s="0"/>
      <c r="QVQ257" s="0"/>
      <c r="QVR257" s="0"/>
      <c r="QVS257" s="0"/>
      <c r="QVT257" s="0"/>
      <c r="QVU257" s="0"/>
      <c r="QVV257" s="0"/>
      <c r="QVW257" s="0"/>
      <c r="QVX257" s="0"/>
      <c r="QVY257" s="0"/>
      <c r="QVZ257" s="0"/>
      <c r="QWA257" s="0"/>
      <c r="QWB257" s="0"/>
      <c r="QWC257" s="0"/>
      <c r="QWD257" s="0"/>
      <c r="QWE257" s="0"/>
      <c r="QWF257" s="0"/>
      <c r="QWG257" s="0"/>
      <c r="QWH257" s="0"/>
      <c r="QWI257" s="0"/>
      <c r="QWJ257" s="0"/>
      <c r="QWK257" s="0"/>
      <c r="QWL257" s="0"/>
      <c r="QWM257" s="0"/>
      <c r="QWN257" s="0"/>
      <c r="QWO257" s="0"/>
      <c r="QWP257" s="0"/>
      <c r="QWQ257" s="0"/>
      <c r="QWR257" s="0"/>
      <c r="QWS257" s="0"/>
      <c r="QWT257" s="0"/>
      <c r="QWU257" s="0"/>
      <c r="QWV257" s="0"/>
      <c r="QWW257" s="0"/>
      <c r="QWX257" s="0"/>
      <c r="QWY257" s="0"/>
      <c r="QWZ257" s="0"/>
      <c r="QXA257" s="0"/>
      <c r="QXB257" s="0"/>
      <c r="QXC257" s="0"/>
      <c r="QXD257" s="0"/>
      <c r="QXE257" s="0"/>
      <c r="QXF257" s="0"/>
      <c r="QXG257" s="0"/>
      <c r="QXH257" s="0"/>
      <c r="QXI257" s="0"/>
      <c r="QXJ257" s="0"/>
      <c r="QXK257" s="0"/>
      <c r="QXL257" s="0"/>
      <c r="QXM257" s="0"/>
      <c r="QXN257" s="0"/>
      <c r="QXO257" s="0"/>
      <c r="QXP257" s="0"/>
      <c r="QXQ257" s="0"/>
      <c r="QXR257" s="0"/>
      <c r="QXS257" s="0"/>
      <c r="QXT257" s="0"/>
      <c r="QXU257" s="0"/>
      <c r="QXV257" s="0"/>
      <c r="QXW257" s="0"/>
      <c r="QXX257" s="0"/>
      <c r="QXY257" s="0"/>
      <c r="QXZ257" s="0"/>
      <c r="QYA257" s="0"/>
      <c r="QYB257" s="0"/>
      <c r="QYC257" s="0"/>
      <c r="QYD257" s="0"/>
      <c r="QYE257" s="0"/>
      <c r="QYF257" s="0"/>
      <c r="QYG257" s="0"/>
      <c r="QYH257" s="0"/>
      <c r="QYI257" s="0"/>
      <c r="QYJ257" s="0"/>
      <c r="QYK257" s="0"/>
      <c r="QYL257" s="0"/>
      <c r="QYM257" s="0"/>
      <c r="QYN257" s="0"/>
      <c r="QYO257" s="0"/>
      <c r="QYP257" s="0"/>
      <c r="QYQ257" s="0"/>
      <c r="QYR257" s="0"/>
      <c r="QYS257" s="0"/>
      <c r="QYT257" s="0"/>
      <c r="QYU257" s="0"/>
      <c r="QYV257" s="0"/>
      <c r="QYW257" s="0"/>
      <c r="QYX257" s="0"/>
      <c r="QYY257" s="0"/>
      <c r="QYZ257" s="0"/>
      <c r="QZA257" s="0"/>
      <c r="QZB257" s="0"/>
      <c r="QZC257" s="0"/>
      <c r="QZD257" s="0"/>
      <c r="QZE257" s="0"/>
      <c r="QZF257" s="0"/>
      <c r="QZG257" s="0"/>
      <c r="QZH257" s="0"/>
      <c r="QZI257" s="0"/>
      <c r="QZJ257" s="0"/>
      <c r="QZK257" s="0"/>
      <c r="QZL257" s="0"/>
      <c r="QZM257" s="0"/>
      <c r="QZN257" s="0"/>
      <c r="QZO257" s="0"/>
      <c r="QZP257" s="0"/>
      <c r="QZQ257" s="0"/>
      <c r="QZR257" s="0"/>
      <c r="QZS257" s="0"/>
      <c r="QZT257" s="0"/>
      <c r="QZU257" s="0"/>
      <c r="QZV257" s="0"/>
      <c r="QZW257" s="0"/>
      <c r="QZX257" s="0"/>
      <c r="QZY257" s="0"/>
      <c r="QZZ257" s="0"/>
      <c r="RAA257" s="0"/>
      <c r="RAB257" s="0"/>
      <c r="RAC257" s="0"/>
      <c r="RAD257" s="0"/>
      <c r="RAE257" s="0"/>
      <c r="RAF257" s="0"/>
      <c r="RAG257" s="0"/>
      <c r="RAH257" s="0"/>
      <c r="RAI257" s="0"/>
      <c r="RAJ257" s="0"/>
      <c r="RAK257" s="0"/>
      <c r="RAL257" s="0"/>
      <c r="RAM257" s="0"/>
      <c r="RAN257" s="0"/>
      <c r="RAO257" s="0"/>
      <c r="RAP257" s="0"/>
      <c r="RAQ257" s="0"/>
      <c r="RAR257" s="0"/>
      <c r="RAS257" s="0"/>
      <c r="RAT257" s="0"/>
      <c r="RAU257" s="0"/>
      <c r="RAV257" s="0"/>
      <c r="RAW257" s="0"/>
      <c r="RAX257" s="0"/>
      <c r="RAY257" s="0"/>
      <c r="RAZ257" s="0"/>
      <c r="RBA257" s="0"/>
      <c r="RBB257" s="0"/>
      <c r="RBC257" s="0"/>
      <c r="RBD257" s="0"/>
      <c r="RBE257" s="0"/>
      <c r="RBF257" s="0"/>
      <c r="RBG257" s="0"/>
      <c r="RBH257" s="0"/>
      <c r="RBI257" s="0"/>
      <c r="RBJ257" s="0"/>
      <c r="RBK257" s="0"/>
      <c r="RBL257" s="0"/>
      <c r="RBM257" s="0"/>
      <c r="RBN257" s="0"/>
      <c r="RBO257" s="0"/>
      <c r="RBP257" s="0"/>
      <c r="RBQ257" s="0"/>
      <c r="RBR257" s="0"/>
      <c r="RBS257" s="0"/>
      <c r="RBT257" s="0"/>
      <c r="RBU257" s="0"/>
      <c r="RBV257" s="0"/>
      <c r="RBW257" s="0"/>
      <c r="RBX257" s="0"/>
      <c r="RBY257" s="0"/>
      <c r="RBZ257" s="0"/>
      <c r="RCA257" s="0"/>
      <c r="RCB257" s="0"/>
      <c r="RCC257" s="0"/>
      <c r="RCD257" s="0"/>
      <c r="RCE257" s="0"/>
      <c r="RCF257" s="0"/>
      <c r="RCG257" s="0"/>
      <c r="RCH257" s="0"/>
      <c r="RCI257" s="0"/>
      <c r="RCJ257" s="0"/>
      <c r="RCK257" s="0"/>
      <c r="RCL257" s="0"/>
      <c r="RCM257" s="0"/>
      <c r="RCN257" s="0"/>
      <c r="RCO257" s="0"/>
      <c r="RCP257" s="0"/>
      <c r="RCQ257" s="0"/>
      <c r="RCR257" s="0"/>
      <c r="RCS257" s="0"/>
      <c r="RCT257" s="0"/>
      <c r="RCU257" s="0"/>
      <c r="RCV257" s="0"/>
      <c r="RCW257" s="0"/>
      <c r="RCX257" s="0"/>
      <c r="RCY257" s="0"/>
      <c r="RCZ257" s="0"/>
      <c r="RDA257" s="0"/>
      <c r="RDB257" s="0"/>
      <c r="RDC257" s="0"/>
      <c r="RDD257" s="0"/>
      <c r="RDE257" s="0"/>
      <c r="RDF257" s="0"/>
      <c r="RDG257" s="0"/>
      <c r="RDH257" s="0"/>
      <c r="RDI257" s="0"/>
      <c r="RDJ257" s="0"/>
      <c r="RDK257" s="0"/>
      <c r="RDL257" s="0"/>
      <c r="RDM257" s="0"/>
      <c r="RDN257" s="0"/>
      <c r="RDO257" s="0"/>
      <c r="RDP257" s="0"/>
      <c r="RDQ257" s="0"/>
      <c r="RDR257" s="0"/>
      <c r="RDS257" s="0"/>
      <c r="RDT257" s="0"/>
      <c r="RDU257" s="0"/>
      <c r="RDV257" s="0"/>
      <c r="RDW257" s="0"/>
      <c r="RDX257" s="0"/>
      <c r="RDY257" s="0"/>
      <c r="RDZ257" s="0"/>
      <c r="REA257" s="0"/>
      <c r="REB257" s="0"/>
      <c r="REC257" s="0"/>
      <c r="RED257" s="0"/>
      <c r="REE257" s="0"/>
      <c r="REF257" s="0"/>
      <c r="REG257" s="0"/>
      <c r="REH257" s="0"/>
      <c r="REI257" s="0"/>
      <c r="REJ257" s="0"/>
      <c r="REK257" s="0"/>
      <c r="REL257" s="0"/>
      <c r="REM257" s="0"/>
      <c r="REN257" s="0"/>
      <c r="REO257" s="0"/>
      <c r="REP257" s="0"/>
      <c r="REQ257" s="0"/>
      <c r="RER257" s="0"/>
      <c r="RES257" s="0"/>
      <c r="RET257" s="0"/>
      <c r="REU257" s="0"/>
      <c r="REV257" s="0"/>
      <c r="REW257" s="0"/>
      <c r="REX257" s="0"/>
      <c r="REY257" s="0"/>
      <c r="REZ257" s="0"/>
      <c r="RFA257" s="0"/>
      <c r="RFB257" s="0"/>
      <c r="RFC257" s="0"/>
      <c r="RFD257" s="0"/>
      <c r="RFE257" s="0"/>
      <c r="RFF257" s="0"/>
      <c r="RFG257" s="0"/>
      <c r="RFH257" s="0"/>
      <c r="RFI257" s="0"/>
      <c r="RFJ257" s="0"/>
      <c r="RFK257" s="0"/>
      <c r="RFL257" s="0"/>
      <c r="RFM257" s="0"/>
      <c r="RFN257" s="0"/>
      <c r="RFO257" s="0"/>
      <c r="RFP257" s="0"/>
      <c r="RFQ257" s="0"/>
      <c r="RFR257" s="0"/>
      <c r="RFS257" s="0"/>
      <c r="RFT257" s="0"/>
      <c r="RFU257" s="0"/>
      <c r="RFV257" s="0"/>
      <c r="RFW257" s="0"/>
      <c r="RFX257" s="0"/>
      <c r="RFY257" s="0"/>
      <c r="RFZ257" s="0"/>
      <c r="RGA257" s="0"/>
      <c r="RGB257" s="0"/>
      <c r="RGC257" s="0"/>
      <c r="RGD257" s="0"/>
      <c r="RGE257" s="0"/>
      <c r="RGF257" s="0"/>
      <c r="RGG257" s="0"/>
      <c r="RGH257" s="0"/>
      <c r="RGI257" s="0"/>
      <c r="RGJ257" s="0"/>
      <c r="RGK257" s="0"/>
      <c r="RGL257" s="0"/>
      <c r="RGM257" s="0"/>
      <c r="RGN257" s="0"/>
      <c r="RGO257" s="0"/>
      <c r="RGP257" s="0"/>
      <c r="RGQ257" s="0"/>
      <c r="RGR257" s="0"/>
      <c r="RGS257" s="0"/>
      <c r="RGT257" s="0"/>
      <c r="RGU257" s="0"/>
      <c r="RGV257" s="0"/>
      <c r="RGW257" s="0"/>
      <c r="RGX257" s="0"/>
      <c r="RGY257" s="0"/>
      <c r="RGZ257" s="0"/>
      <c r="RHA257" s="0"/>
      <c r="RHB257" s="0"/>
      <c r="RHC257" s="0"/>
      <c r="RHD257" s="0"/>
      <c r="RHE257" s="0"/>
      <c r="RHF257" s="0"/>
      <c r="RHG257" s="0"/>
      <c r="RHH257" s="0"/>
      <c r="RHI257" s="0"/>
      <c r="RHJ257" s="0"/>
      <c r="RHK257" s="0"/>
      <c r="RHL257" s="0"/>
      <c r="RHM257" s="0"/>
      <c r="RHN257" s="0"/>
      <c r="RHO257" s="0"/>
      <c r="RHP257" s="0"/>
      <c r="RHQ257" s="0"/>
      <c r="RHR257" s="0"/>
      <c r="RHS257" s="0"/>
      <c r="RHT257" s="0"/>
      <c r="RHU257" s="0"/>
      <c r="RHV257" s="0"/>
      <c r="RHW257" s="0"/>
      <c r="RHX257" s="0"/>
      <c r="RHY257" s="0"/>
      <c r="RHZ257" s="0"/>
      <c r="RIA257" s="0"/>
      <c r="RIB257" s="0"/>
      <c r="RIC257" s="0"/>
      <c r="RID257" s="0"/>
      <c r="RIE257" s="0"/>
      <c r="RIF257" s="0"/>
      <c r="RIG257" s="0"/>
      <c r="RIH257" s="0"/>
      <c r="RII257" s="0"/>
      <c r="RIJ257" s="0"/>
      <c r="RIK257" s="0"/>
      <c r="RIL257" s="0"/>
      <c r="RIM257" s="0"/>
      <c r="RIN257" s="0"/>
      <c r="RIO257" s="0"/>
      <c r="RIP257" s="0"/>
      <c r="RIQ257" s="0"/>
      <c r="RIR257" s="0"/>
      <c r="RIS257" s="0"/>
      <c r="RIT257" s="0"/>
      <c r="RIU257" s="0"/>
      <c r="RIV257" s="0"/>
      <c r="RIW257" s="0"/>
      <c r="RIX257" s="0"/>
      <c r="RIY257" s="0"/>
      <c r="RIZ257" s="0"/>
      <c r="RJA257" s="0"/>
      <c r="RJB257" s="0"/>
      <c r="RJC257" s="0"/>
      <c r="RJD257" s="0"/>
      <c r="RJE257" s="0"/>
      <c r="RJF257" s="0"/>
      <c r="RJG257" s="0"/>
      <c r="RJH257" s="0"/>
      <c r="RJI257" s="0"/>
      <c r="RJJ257" s="0"/>
      <c r="RJK257" s="0"/>
      <c r="RJL257" s="0"/>
      <c r="RJM257" s="0"/>
      <c r="RJN257" s="0"/>
      <c r="RJO257" s="0"/>
      <c r="RJP257" s="0"/>
      <c r="RJQ257" s="0"/>
      <c r="RJR257" s="0"/>
      <c r="RJS257" s="0"/>
      <c r="RJT257" s="0"/>
      <c r="RJU257" s="0"/>
      <c r="RJV257" s="0"/>
      <c r="RJW257" s="0"/>
      <c r="RJX257" s="0"/>
      <c r="RJY257" s="0"/>
      <c r="RJZ257" s="0"/>
      <c r="RKA257" s="0"/>
      <c r="RKB257" s="0"/>
      <c r="RKC257" s="0"/>
      <c r="RKD257" s="0"/>
      <c r="RKE257" s="0"/>
      <c r="RKF257" s="0"/>
      <c r="RKG257" s="0"/>
      <c r="RKH257" s="0"/>
      <c r="RKI257" s="0"/>
      <c r="RKJ257" s="0"/>
      <c r="RKK257" s="0"/>
      <c r="RKL257" s="0"/>
      <c r="RKM257" s="0"/>
      <c r="RKN257" s="0"/>
      <c r="RKO257" s="0"/>
      <c r="RKP257" s="0"/>
      <c r="RKQ257" s="0"/>
      <c r="RKR257" s="0"/>
      <c r="RKS257" s="0"/>
      <c r="RKT257" s="0"/>
      <c r="RKU257" s="0"/>
      <c r="RKV257" s="0"/>
      <c r="RKW257" s="0"/>
      <c r="RKX257" s="0"/>
      <c r="RKY257" s="0"/>
      <c r="RKZ257" s="0"/>
      <c r="RLA257" s="0"/>
      <c r="RLB257" s="0"/>
      <c r="RLC257" s="0"/>
      <c r="RLD257" s="0"/>
      <c r="RLE257" s="0"/>
      <c r="RLF257" s="0"/>
      <c r="RLG257" s="0"/>
      <c r="RLH257" s="0"/>
      <c r="RLI257" s="0"/>
      <c r="RLJ257" s="0"/>
      <c r="RLK257" s="0"/>
      <c r="RLL257" s="0"/>
      <c r="RLM257" s="0"/>
      <c r="RLN257" s="0"/>
      <c r="RLO257" s="0"/>
      <c r="RLP257" s="0"/>
      <c r="RLQ257" s="0"/>
      <c r="RLR257" s="0"/>
      <c r="RLS257" s="0"/>
      <c r="RLT257" s="0"/>
      <c r="RLU257" s="0"/>
      <c r="RLV257" s="0"/>
      <c r="RLW257" s="0"/>
      <c r="RLX257" s="0"/>
      <c r="RLY257" s="0"/>
      <c r="RLZ257" s="0"/>
      <c r="RMA257" s="0"/>
      <c r="RMB257" s="0"/>
      <c r="RMC257" s="0"/>
      <c r="RMD257" s="0"/>
      <c r="RME257" s="0"/>
      <c r="RMF257" s="0"/>
      <c r="RMG257" s="0"/>
      <c r="RMH257" s="0"/>
      <c r="RMI257" s="0"/>
      <c r="RMJ257" s="0"/>
      <c r="RMK257" s="0"/>
      <c r="RML257" s="0"/>
      <c r="RMM257" s="0"/>
      <c r="RMN257" s="0"/>
      <c r="RMO257" s="0"/>
      <c r="RMP257" s="0"/>
      <c r="RMQ257" s="0"/>
      <c r="RMR257" s="0"/>
      <c r="RMS257" s="0"/>
      <c r="RMT257" s="0"/>
      <c r="RMU257" s="0"/>
      <c r="RMV257" s="0"/>
      <c r="RMW257" s="0"/>
      <c r="RMX257" s="0"/>
      <c r="RMY257" s="0"/>
      <c r="RMZ257" s="0"/>
      <c r="RNA257" s="0"/>
      <c r="RNB257" s="0"/>
      <c r="RNC257" s="0"/>
      <c r="RND257" s="0"/>
      <c r="RNE257" s="0"/>
      <c r="RNF257" s="0"/>
      <c r="RNG257" s="0"/>
      <c r="RNH257" s="0"/>
      <c r="RNI257" s="0"/>
      <c r="RNJ257" s="0"/>
      <c r="RNK257" s="0"/>
      <c r="RNL257" s="0"/>
      <c r="RNM257" s="0"/>
      <c r="RNN257" s="0"/>
      <c r="RNO257" s="0"/>
      <c r="RNP257" s="0"/>
      <c r="RNQ257" s="0"/>
      <c r="RNR257" s="0"/>
      <c r="RNS257" s="0"/>
      <c r="RNT257" s="0"/>
      <c r="RNU257" s="0"/>
      <c r="RNV257" s="0"/>
      <c r="RNW257" s="0"/>
      <c r="RNX257" s="0"/>
      <c r="RNY257" s="0"/>
      <c r="RNZ257" s="0"/>
      <c r="ROA257" s="0"/>
      <c r="ROB257" s="0"/>
      <c r="ROC257" s="0"/>
      <c r="ROD257" s="0"/>
      <c r="ROE257" s="0"/>
      <c r="ROF257" s="0"/>
      <c r="ROG257" s="0"/>
      <c r="ROH257" s="0"/>
      <c r="ROI257" s="0"/>
      <c r="ROJ257" s="0"/>
      <c r="ROK257" s="0"/>
      <c r="ROL257" s="0"/>
      <c r="ROM257" s="0"/>
      <c r="RON257" s="0"/>
      <c r="ROO257" s="0"/>
      <c r="ROP257" s="0"/>
      <c r="ROQ257" s="0"/>
      <c r="ROR257" s="0"/>
      <c r="ROS257" s="0"/>
      <c r="ROT257" s="0"/>
      <c r="ROU257" s="0"/>
      <c r="ROV257" s="0"/>
      <c r="ROW257" s="0"/>
      <c r="ROX257" s="0"/>
      <c r="ROY257" s="0"/>
      <c r="ROZ257" s="0"/>
      <c r="RPA257" s="0"/>
      <c r="RPB257" s="0"/>
      <c r="RPC257" s="0"/>
      <c r="RPD257" s="0"/>
      <c r="RPE257" s="0"/>
      <c r="RPF257" s="0"/>
      <c r="RPG257" s="0"/>
      <c r="RPH257" s="0"/>
      <c r="RPI257" s="0"/>
      <c r="RPJ257" s="0"/>
      <c r="RPK257" s="0"/>
      <c r="RPL257" s="0"/>
      <c r="RPM257" s="0"/>
      <c r="RPN257" s="0"/>
      <c r="RPO257" s="0"/>
      <c r="RPP257" s="0"/>
      <c r="RPQ257" s="0"/>
      <c r="RPR257" s="0"/>
      <c r="RPS257" s="0"/>
      <c r="RPT257" s="0"/>
      <c r="RPU257" s="0"/>
      <c r="RPV257" s="0"/>
      <c r="RPW257" s="0"/>
      <c r="RPX257" s="0"/>
      <c r="RPY257" s="0"/>
      <c r="RPZ257" s="0"/>
      <c r="RQA257" s="0"/>
      <c r="RQB257" s="0"/>
      <c r="RQC257" s="0"/>
      <c r="RQD257" s="0"/>
      <c r="RQE257" s="0"/>
      <c r="RQF257" s="0"/>
      <c r="RQG257" s="0"/>
      <c r="RQH257" s="0"/>
      <c r="RQI257" s="0"/>
      <c r="RQJ257" s="0"/>
      <c r="RQK257" s="0"/>
      <c r="RQL257" s="0"/>
      <c r="RQM257" s="0"/>
      <c r="RQN257" s="0"/>
      <c r="RQO257" s="0"/>
      <c r="RQP257" s="0"/>
      <c r="RQQ257" s="0"/>
      <c r="RQR257" s="0"/>
      <c r="RQS257" s="0"/>
      <c r="RQT257" s="0"/>
      <c r="RQU257" s="0"/>
      <c r="RQV257" s="0"/>
      <c r="RQW257" s="0"/>
      <c r="RQX257" s="0"/>
      <c r="RQY257" s="0"/>
      <c r="RQZ257" s="0"/>
      <c r="RRA257" s="0"/>
      <c r="RRB257" s="0"/>
      <c r="RRC257" s="0"/>
      <c r="RRD257" s="0"/>
      <c r="RRE257" s="0"/>
      <c r="RRF257" s="0"/>
      <c r="RRG257" s="0"/>
      <c r="RRH257" s="0"/>
      <c r="RRI257" s="0"/>
      <c r="RRJ257" s="0"/>
      <c r="RRK257" s="0"/>
      <c r="RRL257" s="0"/>
      <c r="RRM257" s="0"/>
      <c r="RRN257" s="0"/>
      <c r="RRO257" s="0"/>
      <c r="RRP257" s="0"/>
      <c r="RRQ257" s="0"/>
      <c r="RRR257" s="0"/>
      <c r="RRS257" s="0"/>
      <c r="RRT257" s="0"/>
      <c r="RRU257" s="0"/>
      <c r="RRV257" s="0"/>
      <c r="RRW257" s="0"/>
      <c r="RRX257" s="0"/>
      <c r="RRY257" s="0"/>
      <c r="RRZ257" s="0"/>
      <c r="RSA257" s="0"/>
      <c r="RSB257" s="0"/>
      <c r="RSC257" s="0"/>
      <c r="RSD257" s="0"/>
      <c r="RSE257" s="0"/>
      <c r="RSF257" s="0"/>
      <c r="RSG257" s="0"/>
      <c r="RSH257" s="0"/>
      <c r="RSI257" s="0"/>
      <c r="RSJ257" s="0"/>
      <c r="RSK257" s="0"/>
      <c r="RSL257" s="0"/>
      <c r="RSM257" s="0"/>
      <c r="RSN257" s="0"/>
      <c r="RSO257" s="0"/>
      <c r="RSP257" s="0"/>
      <c r="RSQ257" s="0"/>
      <c r="RSR257" s="0"/>
      <c r="RSS257" s="0"/>
      <c r="RST257" s="0"/>
      <c r="RSU257" s="0"/>
      <c r="RSV257" s="0"/>
      <c r="RSW257" s="0"/>
      <c r="RSX257" s="0"/>
      <c r="RSY257" s="0"/>
      <c r="RSZ257" s="0"/>
      <c r="RTA257" s="0"/>
      <c r="RTB257" s="0"/>
      <c r="RTC257" s="0"/>
      <c r="RTD257" s="0"/>
      <c r="RTE257" s="0"/>
      <c r="RTF257" s="0"/>
      <c r="RTG257" s="0"/>
      <c r="RTH257" s="0"/>
      <c r="RTI257" s="0"/>
      <c r="RTJ257" s="0"/>
      <c r="RTK257" s="0"/>
      <c r="RTL257" s="0"/>
      <c r="RTM257" s="0"/>
      <c r="RTN257" s="0"/>
      <c r="RTO257" s="0"/>
      <c r="RTP257" s="0"/>
      <c r="RTQ257" s="0"/>
      <c r="RTR257" s="0"/>
      <c r="RTS257" s="0"/>
      <c r="RTT257" s="0"/>
      <c r="RTU257" s="0"/>
      <c r="RTV257" s="0"/>
      <c r="RTW257" s="0"/>
      <c r="RTX257" s="0"/>
      <c r="RTY257" s="0"/>
      <c r="RTZ257" s="0"/>
      <c r="RUA257" s="0"/>
      <c r="RUB257" s="0"/>
      <c r="RUC257" s="0"/>
      <c r="RUD257" s="0"/>
      <c r="RUE257" s="0"/>
      <c r="RUF257" s="0"/>
      <c r="RUG257" s="0"/>
      <c r="RUH257" s="0"/>
      <c r="RUI257" s="0"/>
      <c r="RUJ257" s="0"/>
      <c r="RUK257" s="0"/>
      <c r="RUL257" s="0"/>
      <c r="RUM257" s="0"/>
      <c r="RUN257" s="0"/>
      <c r="RUO257" s="0"/>
      <c r="RUP257" s="0"/>
      <c r="RUQ257" s="0"/>
      <c r="RUR257" s="0"/>
      <c r="RUS257" s="0"/>
      <c r="RUT257" s="0"/>
      <c r="RUU257" s="0"/>
      <c r="RUV257" s="0"/>
      <c r="RUW257" s="0"/>
      <c r="RUX257" s="0"/>
      <c r="RUY257" s="0"/>
      <c r="RUZ257" s="0"/>
      <c r="RVA257" s="0"/>
      <c r="RVB257" s="0"/>
      <c r="RVC257" s="0"/>
      <c r="RVD257" s="0"/>
      <c r="RVE257" s="0"/>
      <c r="RVF257" s="0"/>
      <c r="RVG257" s="0"/>
      <c r="RVH257" s="0"/>
      <c r="RVI257" s="0"/>
      <c r="RVJ257" s="0"/>
      <c r="RVK257" s="0"/>
      <c r="RVL257" s="0"/>
      <c r="RVM257" s="0"/>
      <c r="RVN257" s="0"/>
      <c r="RVO257" s="0"/>
      <c r="RVP257" s="0"/>
      <c r="RVQ257" s="0"/>
      <c r="RVR257" s="0"/>
      <c r="RVS257" s="0"/>
      <c r="RVT257" s="0"/>
      <c r="RVU257" s="0"/>
      <c r="RVV257" s="0"/>
      <c r="RVW257" s="0"/>
      <c r="RVX257" s="0"/>
      <c r="RVY257" s="0"/>
      <c r="RVZ257" s="0"/>
      <c r="RWA257" s="0"/>
      <c r="RWB257" s="0"/>
      <c r="RWC257" s="0"/>
      <c r="RWD257" s="0"/>
      <c r="RWE257" s="0"/>
      <c r="RWF257" s="0"/>
      <c r="RWG257" s="0"/>
      <c r="RWH257" s="0"/>
      <c r="RWI257" s="0"/>
      <c r="RWJ257" s="0"/>
      <c r="RWK257" s="0"/>
      <c r="RWL257" s="0"/>
      <c r="RWM257" s="0"/>
      <c r="RWN257" s="0"/>
      <c r="RWO257" s="0"/>
      <c r="RWP257" s="0"/>
      <c r="RWQ257" s="0"/>
      <c r="RWR257" s="0"/>
      <c r="RWS257" s="0"/>
      <c r="RWT257" s="0"/>
      <c r="RWU257" s="0"/>
      <c r="RWV257" s="0"/>
      <c r="RWW257" s="0"/>
      <c r="RWX257" s="0"/>
      <c r="RWY257" s="0"/>
      <c r="RWZ257" s="0"/>
      <c r="RXA257" s="0"/>
      <c r="RXB257" s="0"/>
      <c r="RXC257" s="0"/>
      <c r="RXD257" s="0"/>
      <c r="RXE257" s="0"/>
      <c r="RXF257" s="0"/>
      <c r="RXG257" s="0"/>
      <c r="RXH257" s="0"/>
      <c r="RXI257" s="0"/>
      <c r="RXJ257" s="0"/>
      <c r="RXK257" s="0"/>
      <c r="RXL257" s="0"/>
      <c r="RXM257" s="0"/>
      <c r="RXN257" s="0"/>
      <c r="RXO257" s="0"/>
      <c r="RXP257" s="0"/>
      <c r="RXQ257" s="0"/>
      <c r="RXR257" s="0"/>
      <c r="RXS257" s="0"/>
      <c r="RXT257" s="0"/>
      <c r="RXU257" s="0"/>
      <c r="RXV257" s="0"/>
      <c r="RXW257" s="0"/>
      <c r="RXX257" s="0"/>
      <c r="RXY257" s="0"/>
      <c r="RXZ257" s="0"/>
      <c r="RYA257" s="0"/>
      <c r="RYB257" s="0"/>
      <c r="RYC257" s="0"/>
      <c r="RYD257" s="0"/>
      <c r="RYE257" s="0"/>
      <c r="RYF257" s="0"/>
      <c r="RYG257" s="0"/>
      <c r="RYH257" s="0"/>
      <c r="RYI257" s="0"/>
      <c r="RYJ257" s="0"/>
      <c r="RYK257" s="0"/>
      <c r="RYL257" s="0"/>
      <c r="RYM257" s="0"/>
      <c r="RYN257" s="0"/>
      <c r="RYO257" s="0"/>
      <c r="RYP257" s="0"/>
      <c r="RYQ257" s="0"/>
      <c r="RYR257" s="0"/>
      <c r="RYS257" s="0"/>
      <c r="RYT257" s="0"/>
      <c r="RYU257" s="0"/>
      <c r="RYV257" s="0"/>
      <c r="RYW257" s="0"/>
      <c r="RYX257" s="0"/>
      <c r="RYY257" s="0"/>
      <c r="RYZ257" s="0"/>
      <c r="RZA257" s="0"/>
      <c r="RZB257" s="0"/>
      <c r="RZC257" s="0"/>
      <c r="RZD257" s="0"/>
      <c r="RZE257" s="0"/>
      <c r="RZF257" s="0"/>
      <c r="RZG257" s="0"/>
      <c r="RZH257" s="0"/>
      <c r="RZI257" s="0"/>
      <c r="RZJ257" s="0"/>
      <c r="RZK257" s="0"/>
      <c r="RZL257" s="0"/>
      <c r="RZM257" s="0"/>
      <c r="RZN257" s="0"/>
      <c r="RZO257" s="0"/>
      <c r="RZP257" s="0"/>
      <c r="RZQ257" s="0"/>
      <c r="RZR257" s="0"/>
      <c r="RZS257" s="0"/>
      <c r="RZT257" s="0"/>
      <c r="RZU257" s="0"/>
      <c r="RZV257" s="0"/>
      <c r="RZW257" s="0"/>
      <c r="RZX257" s="0"/>
      <c r="RZY257" s="0"/>
      <c r="RZZ257" s="0"/>
      <c r="SAA257" s="0"/>
      <c r="SAB257" s="0"/>
      <c r="SAC257" s="0"/>
      <c r="SAD257" s="0"/>
      <c r="SAE257" s="0"/>
      <c r="SAF257" s="0"/>
      <c r="SAG257" s="0"/>
      <c r="SAH257" s="0"/>
      <c r="SAI257" s="0"/>
      <c r="SAJ257" s="0"/>
      <c r="SAK257" s="0"/>
      <c r="SAL257" s="0"/>
      <c r="SAM257" s="0"/>
      <c r="SAN257" s="0"/>
      <c r="SAO257" s="0"/>
      <c r="SAP257" s="0"/>
      <c r="SAQ257" s="0"/>
      <c r="SAR257" s="0"/>
      <c r="SAS257" s="0"/>
      <c r="SAT257" s="0"/>
      <c r="SAU257" s="0"/>
      <c r="SAV257" s="0"/>
      <c r="SAW257" s="0"/>
      <c r="SAX257" s="0"/>
      <c r="SAY257" s="0"/>
      <c r="SAZ257" s="0"/>
      <c r="SBA257" s="0"/>
      <c r="SBB257" s="0"/>
      <c r="SBC257" s="0"/>
      <c r="SBD257" s="0"/>
      <c r="SBE257" s="0"/>
      <c r="SBF257" s="0"/>
      <c r="SBG257" s="0"/>
      <c r="SBH257" s="0"/>
      <c r="SBI257" s="0"/>
      <c r="SBJ257" s="0"/>
      <c r="SBK257" s="0"/>
      <c r="SBL257" s="0"/>
      <c r="SBM257" s="0"/>
      <c r="SBN257" s="0"/>
      <c r="SBO257" s="0"/>
      <c r="SBP257" s="0"/>
      <c r="SBQ257" s="0"/>
      <c r="SBR257" s="0"/>
      <c r="SBS257" s="0"/>
      <c r="SBT257" s="0"/>
      <c r="SBU257" s="0"/>
      <c r="SBV257" s="0"/>
      <c r="SBW257" s="0"/>
      <c r="SBX257" s="0"/>
      <c r="SBY257" s="0"/>
      <c r="SBZ257" s="0"/>
      <c r="SCA257" s="0"/>
      <c r="SCB257" s="0"/>
      <c r="SCC257" s="0"/>
      <c r="SCD257" s="0"/>
      <c r="SCE257" s="0"/>
      <c r="SCF257" s="0"/>
      <c r="SCG257" s="0"/>
      <c r="SCH257" s="0"/>
      <c r="SCI257" s="0"/>
      <c r="SCJ257" s="0"/>
      <c r="SCK257" s="0"/>
      <c r="SCL257" s="0"/>
      <c r="SCM257" s="0"/>
      <c r="SCN257" s="0"/>
      <c r="SCO257" s="0"/>
      <c r="SCP257" s="0"/>
      <c r="SCQ257" s="0"/>
      <c r="SCR257" s="0"/>
      <c r="SCS257" s="0"/>
      <c r="SCT257" s="0"/>
      <c r="SCU257" s="0"/>
      <c r="SCV257" s="0"/>
      <c r="SCW257" s="0"/>
      <c r="SCX257" s="0"/>
      <c r="SCY257" s="0"/>
      <c r="SCZ257" s="0"/>
      <c r="SDA257" s="0"/>
      <c r="SDB257" s="0"/>
      <c r="SDC257" s="0"/>
      <c r="SDD257" s="0"/>
      <c r="SDE257" s="0"/>
      <c r="SDF257" s="0"/>
      <c r="SDG257" s="0"/>
      <c r="SDH257" s="0"/>
      <c r="SDI257" s="0"/>
      <c r="SDJ257" s="0"/>
      <c r="SDK257" s="0"/>
      <c r="SDL257" s="0"/>
      <c r="SDM257" s="0"/>
      <c r="SDN257" s="0"/>
      <c r="SDO257" s="0"/>
      <c r="SDP257" s="0"/>
      <c r="SDQ257" s="0"/>
      <c r="SDR257" s="0"/>
      <c r="SDS257" s="0"/>
      <c r="SDT257" s="0"/>
      <c r="SDU257" s="0"/>
      <c r="SDV257" s="0"/>
      <c r="SDW257" s="0"/>
      <c r="SDX257" s="0"/>
      <c r="SDY257" s="0"/>
      <c r="SDZ257" s="0"/>
      <c r="SEA257" s="0"/>
      <c r="SEB257" s="0"/>
      <c r="SEC257" s="0"/>
      <c r="SED257" s="0"/>
      <c r="SEE257" s="0"/>
      <c r="SEF257" s="0"/>
      <c r="SEG257" s="0"/>
      <c r="SEH257" s="0"/>
      <c r="SEI257" s="0"/>
      <c r="SEJ257" s="0"/>
      <c r="SEK257" s="0"/>
      <c r="SEL257" s="0"/>
      <c r="SEM257" s="0"/>
      <c r="SEN257" s="0"/>
      <c r="SEO257" s="0"/>
      <c r="SEP257" s="0"/>
      <c r="SEQ257" s="0"/>
      <c r="SER257" s="0"/>
      <c r="SES257" s="0"/>
      <c r="SET257" s="0"/>
      <c r="SEU257" s="0"/>
      <c r="SEV257" s="0"/>
      <c r="SEW257" s="0"/>
      <c r="SEX257" s="0"/>
      <c r="SEY257" s="0"/>
      <c r="SEZ257" s="0"/>
      <c r="SFA257" s="0"/>
      <c r="SFB257" s="0"/>
      <c r="SFC257" s="0"/>
      <c r="SFD257" s="0"/>
      <c r="SFE257" s="0"/>
      <c r="SFF257" s="0"/>
      <c r="SFG257" s="0"/>
      <c r="SFH257" s="0"/>
      <c r="SFI257" s="0"/>
      <c r="SFJ257" s="0"/>
      <c r="SFK257" s="0"/>
      <c r="SFL257" s="0"/>
      <c r="SFM257" s="0"/>
      <c r="SFN257" s="0"/>
      <c r="SFO257" s="0"/>
      <c r="SFP257" s="0"/>
      <c r="SFQ257" s="0"/>
      <c r="SFR257" s="0"/>
      <c r="SFS257" s="0"/>
      <c r="SFT257" s="0"/>
      <c r="SFU257" s="0"/>
      <c r="SFV257" s="0"/>
      <c r="SFW257" s="0"/>
      <c r="SFX257" s="0"/>
      <c r="SFY257" s="0"/>
      <c r="SFZ257" s="0"/>
      <c r="SGA257" s="0"/>
      <c r="SGB257" s="0"/>
      <c r="SGC257" s="0"/>
      <c r="SGD257" s="0"/>
      <c r="SGE257" s="0"/>
      <c r="SGF257" s="0"/>
      <c r="SGG257" s="0"/>
      <c r="SGH257" s="0"/>
      <c r="SGI257" s="0"/>
      <c r="SGJ257" s="0"/>
      <c r="SGK257" s="0"/>
      <c r="SGL257" s="0"/>
      <c r="SGM257" s="0"/>
      <c r="SGN257" s="0"/>
      <c r="SGO257" s="0"/>
      <c r="SGP257" s="0"/>
      <c r="SGQ257" s="0"/>
      <c r="SGR257" s="0"/>
      <c r="SGS257" s="0"/>
      <c r="SGT257" s="0"/>
      <c r="SGU257" s="0"/>
      <c r="SGV257" s="0"/>
      <c r="SGW257" s="0"/>
      <c r="SGX257" s="0"/>
      <c r="SGY257" s="0"/>
      <c r="SGZ257" s="0"/>
      <c r="SHA257" s="0"/>
      <c r="SHB257" s="0"/>
      <c r="SHC257" s="0"/>
      <c r="SHD257" s="0"/>
      <c r="SHE257" s="0"/>
      <c r="SHF257" s="0"/>
      <c r="SHG257" s="0"/>
      <c r="SHH257" s="0"/>
      <c r="SHI257" s="0"/>
      <c r="SHJ257" s="0"/>
      <c r="SHK257" s="0"/>
      <c r="SHL257" s="0"/>
      <c r="SHM257" s="0"/>
      <c r="SHN257" s="0"/>
      <c r="SHO257" s="0"/>
      <c r="SHP257" s="0"/>
      <c r="SHQ257" s="0"/>
      <c r="SHR257" s="0"/>
      <c r="SHS257" s="0"/>
      <c r="SHT257" s="0"/>
      <c r="SHU257" s="0"/>
      <c r="SHV257" s="0"/>
      <c r="SHW257" s="0"/>
      <c r="SHX257" s="0"/>
      <c r="SHY257" s="0"/>
      <c r="SHZ257" s="0"/>
      <c r="SIA257" s="0"/>
      <c r="SIB257" s="0"/>
      <c r="SIC257" s="0"/>
      <c r="SID257" s="0"/>
      <c r="SIE257" s="0"/>
      <c r="SIF257" s="0"/>
      <c r="SIG257" s="0"/>
      <c r="SIH257" s="0"/>
      <c r="SII257" s="0"/>
      <c r="SIJ257" s="0"/>
      <c r="SIK257" s="0"/>
      <c r="SIL257" s="0"/>
      <c r="SIM257" s="0"/>
      <c r="SIN257" s="0"/>
      <c r="SIO257" s="0"/>
      <c r="SIP257" s="0"/>
      <c r="SIQ257" s="0"/>
      <c r="SIR257" s="0"/>
      <c r="SIS257" s="0"/>
      <c r="SIT257" s="0"/>
      <c r="SIU257" s="0"/>
      <c r="SIV257" s="0"/>
      <c r="SIW257" s="0"/>
      <c r="SIX257" s="0"/>
      <c r="SIY257" s="0"/>
      <c r="SIZ257" s="0"/>
      <c r="SJA257" s="0"/>
      <c r="SJB257" s="0"/>
      <c r="SJC257" s="0"/>
      <c r="SJD257" s="0"/>
      <c r="SJE257" s="0"/>
      <c r="SJF257" s="0"/>
      <c r="SJG257" s="0"/>
      <c r="SJH257" s="0"/>
      <c r="SJI257" s="0"/>
      <c r="SJJ257" s="0"/>
      <c r="SJK257" s="0"/>
      <c r="SJL257" s="0"/>
      <c r="SJM257" s="0"/>
      <c r="SJN257" s="0"/>
      <c r="SJO257" s="0"/>
      <c r="SJP257" s="0"/>
      <c r="SJQ257" s="0"/>
      <c r="SJR257" s="0"/>
      <c r="SJS257" s="0"/>
      <c r="SJT257" s="0"/>
      <c r="SJU257" s="0"/>
      <c r="SJV257" s="0"/>
      <c r="SJW257" s="0"/>
      <c r="SJX257" s="0"/>
      <c r="SJY257" s="0"/>
      <c r="SJZ257" s="0"/>
      <c r="SKA257" s="0"/>
      <c r="SKB257" s="0"/>
      <c r="SKC257" s="0"/>
      <c r="SKD257" s="0"/>
      <c r="SKE257" s="0"/>
      <c r="SKF257" s="0"/>
      <c r="SKG257" s="0"/>
      <c r="SKH257" s="0"/>
      <c r="SKI257" s="0"/>
      <c r="SKJ257" s="0"/>
      <c r="SKK257" s="0"/>
      <c r="SKL257" s="0"/>
      <c r="SKM257" s="0"/>
      <c r="SKN257" s="0"/>
      <c r="SKO257" s="0"/>
      <c r="SKP257" s="0"/>
      <c r="SKQ257" s="0"/>
      <c r="SKR257" s="0"/>
      <c r="SKS257" s="0"/>
      <c r="SKT257" s="0"/>
      <c r="SKU257" s="0"/>
      <c r="SKV257" s="0"/>
      <c r="SKW257" s="0"/>
      <c r="SKX257" s="0"/>
      <c r="SKY257" s="0"/>
      <c r="SKZ257" s="0"/>
      <c r="SLA257" s="0"/>
      <c r="SLB257" s="0"/>
      <c r="SLC257" s="0"/>
      <c r="SLD257" s="0"/>
      <c r="SLE257" s="0"/>
      <c r="SLF257" s="0"/>
      <c r="SLG257" s="0"/>
      <c r="SLH257" s="0"/>
      <c r="SLI257" s="0"/>
      <c r="SLJ257" s="0"/>
      <c r="SLK257" s="0"/>
      <c r="SLL257" s="0"/>
      <c r="SLM257" s="0"/>
      <c r="SLN257" s="0"/>
      <c r="SLO257" s="0"/>
      <c r="SLP257" s="0"/>
      <c r="SLQ257" s="0"/>
      <c r="SLR257" s="0"/>
      <c r="SLS257" s="0"/>
      <c r="SLT257" s="0"/>
      <c r="SLU257" s="0"/>
      <c r="SLV257" s="0"/>
      <c r="SLW257" s="0"/>
      <c r="SLX257" s="0"/>
      <c r="SLY257" s="0"/>
      <c r="SLZ257" s="0"/>
      <c r="SMA257" s="0"/>
      <c r="SMB257" s="0"/>
      <c r="SMC257" s="0"/>
      <c r="SMD257" s="0"/>
      <c r="SME257" s="0"/>
      <c r="SMF257" s="0"/>
      <c r="SMG257" s="0"/>
      <c r="SMH257" s="0"/>
      <c r="SMI257" s="0"/>
      <c r="SMJ257" s="0"/>
      <c r="SMK257" s="0"/>
      <c r="SML257" s="0"/>
      <c r="SMM257" s="0"/>
      <c r="SMN257" s="0"/>
      <c r="SMO257" s="0"/>
      <c r="SMP257" s="0"/>
      <c r="SMQ257" s="0"/>
      <c r="SMR257" s="0"/>
      <c r="SMS257" s="0"/>
      <c r="SMT257" s="0"/>
      <c r="SMU257" s="0"/>
      <c r="SMV257" s="0"/>
      <c r="SMW257" s="0"/>
      <c r="SMX257" s="0"/>
      <c r="SMY257" s="0"/>
      <c r="SMZ257" s="0"/>
      <c r="SNA257" s="0"/>
      <c r="SNB257" s="0"/>
      <c r="SNC257" s="0"/>
      <c r="SND257" s="0"/>
      <c r="SNE257" s="0"/>
      <c r="SNF257" s="0"/>
      <c r="SNG257" s="0"/>
      <c r="SNH257" s="0"/>
      <c r="SNI257" s="0"/>
      <c r="SNJ257" s="0"/>
      <c r="SNK257" s="0"/>
      <c r="SNL257" s="0"/>
      <c r="SNM257" s="0"/>
      <c r="SNN257" s="0"/>
      <c r="SNO257" s="0"/>
      <c r="SNP257" s="0"/>
      <c r="SNQ257" s="0"/>
      <c r="SNR257" s="0"/>
      <c r="SNS257" s="0"/>
      <c r="SNT257" s="0"/>
      <c r="SNU257" s="0"/>
      <c r="SNV257" s="0"/>
      <c r="SNW257" s="0"/>
      <c r="SNX257" s="0"/>
      <c r="SNY257" s="0"/>
      <c r="SNZ257" s="0"/>
      <c r="SOA257" s="0"/>
      <c r="SOB257" s="0"/>
      <c r="SOC257" s="0"/>
      <c r="SOD257" s="0"/>
      <c r="SOE257" s="0"/>
      <c r="SOF257" s="0"/>
      <c r="SOG257" s="0"/>
      <c r="SOH257" s="0"/>
      <c r="SOI257" s="0"/>
      <c r="SOJ257" s="0"/>
      <c r="SOK257" s="0"/>
      <c r="SOL257" s="0"/>
      <c r="SOM257" s="0"/>
      <c r="SON257" s="0"/>
      <c r="SOO257" s="0"/>
      <c r="SOP257" s="0"/>
      <c r="SOQ257" s="0"/>
      <c r="SOR257" s="0"/>
      <c r="SOS257" s="0"/>
      <c r="SOT257" s="0"/>
      <c r="SOU257" s="0"/>
      <c r="SOV257" s="0"/>
      <c r="SOW257" s="0"/>
      <c r="SOX257" s="0"/>
      <c r="SOY257" s="0"/>
      <c r="SOZ257" s="0"/>
      <c r="SPA257" s="0"/>
      <c r="SPB257" s="0"/>
      <c r="SPC257" s="0"/>
      <c r="SPD257" s="0"/>
      <c r="SPE257" s="0"/>
      <c r="SPF257" s="0"/>
      <c r="SPG257" s="0"/>
      <c r="SPH257" s="0"/>
      <c r="SPI257" s="0"/>
      <c r="SPJ257" s="0"/>
      <c r="SPK257" s="0"/>
      <c r="SPL257" s="0"/>
      <c r="SPM257" s="0"/>
      <c r="SPN257" s="0"/>
      <c r="SPO257" s="0"/>
      <c r="SPP257" s="0"/>
      <c r="SPQ257" s="0"/>
      <c r="SPR257" s="0"/>
      <c r="SPS257" s="0"/>
      <c r="SPT257" s="0"/>
      <c r="SPU257" s="0"/>
      <c r="SPV257" s="0"/>
      <c r="SPW257" s="0"/>
      <c r="SPX257" s="0"/>
      <c r="SPY257" s="0"/>
      <c r="SPZ257" s="0"/>
      <c r="SQA257" s="0"/>
      <c r="SQB257" s="0"/>
      <c r="SQC257" s="0"/>
      <c r="SQD257" s="0"/>
      <c r="SQE257" s="0"/>
      <c r="SQF257" s="0"/>
      <c r="SQG257" s="0"/>
      <c r="SQH257" s="0"/>
      <c r="SQI257" s="0"/>
      <c r="SQJ257" s="0"/>
      <c r="SQK257" s="0"/>
      <c r="SQL257" s="0"/>
      <c r="SQM257" s="0"/>
      <c r="SQN257" s="0"/>
      <c r="SQO257" s="0"/>
      <c r="SQP257" s="0"/>
      <c r="SQQ257" s="0"/>
      <c r="SQR257" s="0"/>
      <c r="SQS257" s="0"/>
      <c r="SQT257" s="0"/>
      <c r="SQU257" s="0"/>
      <c r="SQV257" s="0"/>
      <c r="SQW257" s="0"/>
      <c r="SQX257" s="0"/>
      <c r="SQY257" s="0"/>
      <c r="SQZ257" s="0"/>
      <c r="SRA257" s="0"/>
      <c r="SRB257" s="0"/>
      <c r="SRC257" s="0"/>
      <c r="SRD257" s="0"/>
      <c r="SRE257" s="0"/>
      <c r="SRF257" s="0"/>
      <c r="SRG257" s="0"/>
      <c r="SRH257" s="0"/>
      <c r="SRI257" s="0"/>
      <c r="SRJ257" s="0"/>
      <c r="SRK257" s="0"/>
      <c r="SRL257" s="0"/>
      <c r="SRM257" s="0"/>
      <c r="SRN257" s="0"/>
      <c r="SRO257" s="0"/>
      <c r="SRP257" s="0"/>
      <c r="SRQ257" s="0"/>
      <c r="SRR257" s="0"/>
      <c r="SRS257" s="0"/>
      <c r="SRT257" s="0"/>
      <c r="SRU257" s="0"/>
      <c r="SRV257" s="0"/>
      <c r="SRW257" s="0"/>
      <c r="SRX257" s="0"/>
      <c r="SRY257" s="0"/>
      <c r="SRZ257" s="0"/>
      <c r="SSA257" s="0"/>
      <c r="SSB257" s="0"/>
      <c r="SSC257" s="0"/>
      <c r="SSD257" s="0"/>
      <c r="SSE257" s="0"/>
      <c r="SSF257" s="0"/>
      <c r="SSG257" s="0"/>
      <c r="SSH257" s="0"/>
      <c r="SSI257" s="0"/>
      <c r="SSJ257" s="0"/>
      <c r="SSK257" s="0"/>
      <c r="SSL257" s="0"/>
      <c r="SSM257" s="0"/>
      <c r="SSN257" s="0"/>
      <c r="SSO257" s="0"/>
      <c r="SSP257" s="0"/>
      <c r="SSQ257" s="0"/>
      <c r="SSR257" s="0"/>
      <c r="SSS257" s="0"/>
      <c r="SST257" s="0"/>
      <c r="SSU257" s="0"/>
      <c r="SSV257" s="0"/>
      <c r="SSW257" s="0"/>
      <c r="SSX257" s="0"/>
      <c r="SSY257" s="0"/>
      <c r="SSZ257" s="0"/>
      <c r="STA257" s="0"/>
      <c r="STB257" s="0"/>
      <c r="STC257" s="0"/>
      <c r="STD257" s="0"/>
      <c r="STE257" s="0"/>
      <c r="STF257" s="0"/>
      <c r="STG257" s="0"/>
      <c r="STH257" s="0"/>
      <c r="STI257" s="0"/>
      <c r="STJ257" s="0"/>
      <c r="STK257" s="0"/>
      <c r="STL257" s="0"/>
      <c r="STM257" s="0"/>
      <c r="STN257" s="0"/>
      <c r="STO257" s="0"/>
      <c r="STP257" s="0"/>
      <c r="STQ257" s="0"/>
      <c r="STR257" s="0"/>
      <c r="STS257" s="0"/>
      <c r="STT257" s="0"/>
      <c r="STU257" s="0"/>
      <c r="STV257" s="0"/>
      <c r="STW257" s="0"/>
      <c r="STX257" s="0"/>
      <c r="STY257" s="0"/>
      <c r="STZ257" s="0"/>
      <c r="SUA257" s="0"/>
      <c r="SUB257" s="0"/>
      <c r="SUC257" s="0"/>
      <c r="SUD257" s="0"/>
      <c r="SUE257" s="0"/>
      <c r="SUF257" s="0"/>
      <c r="SUG257" s="0"/>
      <c r="SUH257" s="0"/>
      <c r="SUI257" s="0"/>
      <c r="SUJ257" s="0"/>
      <c r="SUK257" s="0"/>
      <c r="SUL257" s="0"/>
      <c r="SUM257" s="0"/>
      <c r="SUN257" s="0"/>
      <c r="SUO257" s="0"/>
      <c r="SUP257" s="0"/>
      <c r="SUQ257" s="0"/>
      <c r="SUR257" s="0"/>
      <c r="SUS257" s="0"/>
      <c r="SUT257" s="0"/>
      <c r="SUU257" s="0"/>
      <c r="SUV257" s="0"/>
      <c r="SUW257" s="0"/>
      <c r="SUX257" s="0"/>
      <c r="SUY257" s="0"/>
      <c r="SUZ257" s="0"/>
      <c r="SVA257" s="0"/>
      <c r="SVB257" s="0"/>
      <c r="SVC257" s="0"/>
      <c r="SVD257" s="0"/>
      <c r="SVE257" s="0"/>
      <c r="SVF257" s="0"/>
      <c r="SVG257" s="0"/>
      <c r="SVH257" s="0"/>
      <c r="SVI257" s="0"/>
      <c r="SVJ257" s="0"/>
      <c r="SVK257" s="0"/>
      <c r="SVL257" s="0"/>
      <c r="SVM257" s="0"/>
      <c r="SVN257" s="0"/>
      <c r="SVO257" s="0"/>
      <c r="SVP257" s="0"/>
      <c r="SVQ257" s="0"/>
      <c r="SVR257" s="0"/>
      <c r="SVS257" s="0"/>
      <c r="SVT257" s="0"/>
      <c r="SVU257" s="0"/>
      <c r="SVV257" s="0"/>
      <c r="SVW257" s="0"/>
      <c r="SVX257" s="0"/>
      <c r="SVY257" s="0"/>
      <c r="SVZ257" s="0"/>
      <c r="SWA257" s="0"/>
      <c r="SWB257" s="0"/>
      <c r="SWC257" s="0"/>
      <c r="SWD257" s="0"/>
      <c r="SWE257" s="0"/>
      <c r="SWF257" s="0"/>
      <c r="SWG257" s="0"/>
      <c r="SWH257" s="0"/>
      <c r="SWI257" s="0"/>
      <c r="SWJ257" s="0"/>
      <c r="SWK257" s="0"/>
      <c r="SWL257" s="0"/>
      <c r="SWM257" s="0"/>
      <c r="SWN257" s="0"/>
      <c r="SWO257" s="0"/>
      <c r="SWP257" s="0"/>
      <c r="SWQ257" s="0"/>
      <c r="SWR257" s="0"/>
      <c r="SWS257" s="0"/>
      <c r="SWT257" s="0"/>
      <c r="SWU257" s="0"/>
      <c r="SWV257" s="0"/>
      <c r="SWW257" s="0"/>
      <c r="SWX257" s="0"/>
      <c r="SWY257" s="0"/>
      <c r="SWZ257" s="0"/>
      <c r="SXA257" s="0"/>
      <c r="SXB257" s="0"/>
      <c r="SXC257" s="0"/>
      <c r="SXD257" s="0"/>
      <c r="SXE257" s="0"/>
      <c r="SXF257" s="0"/>
      <c r="SXG257" s="0"/>
      <c r="SXH257" s="0"/>
      <c r="SXI257" s="0"/>
      <c r="SXJ257" s="0"/>
      <c r="SXK257" s="0"/>
      <c r="SXL257" s="0"/>
      <c r="SXM257" s="0"/>
      <c r="SXN257" s="0"/>
      <c r="SXO257" s="0"/>
      <c r="SXP257" s="0"/>
      <c r="SXQ257" s="0"/>
      <c r="SXR257" s="0"/>
      <c r="SXS257" s="0"/>
      <c r="SXT257" s="0"/>
      <c r="SXU257" s="0"/>
      <c r="SXV257" s="0"/>
      <c r="SXW257" s="0"/>
      <c r="SXX257" s="0"/>
      <c r="SXY257" s="0"/>
      <c r="SXZ257" s="0"/>
      <c r="SYA257" s="0"/>
      <c r="SYB257" s="0"/>
      <c r="SYC257" s="0"/>
      <c r="SYD257" s="0"/>
      <c r="SYE257" s="0"/>
      <c r="SYF257" s="0"/>
      <c r="SYG257" s="0"/>
      <c r="SYH257" s="0"/>
      <c r="SYI257" s="0"/>
      <c r="SYJ257" s="0"/>
      <c r="SYK257" s="0"/>
      <c r="SYL257" s="0"/>
      <c r="SYM257" s="0"/>
      <c r="SYN257" s="0"/>
      <c r="SYO257" s="0"/>
      <c r="SYP257" s="0"/>
      <c r="SYQ257" s="0"/>
      <c r="SYR257" s="0"/>
      <c r="SYS257" s="0"/>
      <c r="SYT257" s="0"/>
      <c r="SYU257" s="0"/>
      <c r="SYV257" s="0"/>
      <c r="SYW257" s="0"/>
      <c r="SYX257" s="0"/>
      <c r="SYY257" s="0"/>
      <c r="SYZ257" s="0"/>
      <c r="SZA257" s="0"/>
      <c r="SZB257" s="0"/>
      <c r="SZC257" s="0"/>
      <c r="SZD257" s="0"/>
      <c r="SZE257" s="0"/>
      <c r="SZF257" s="0"/>
      <c r="SZG257" s="0"/>
      <c r="SZH257" s="0"/>
      <c r="SZI257" s="0"/>
      <c r="SZJ257" s="0"/>
      <c r="SZK257" s="0"/>
      <c r="SZL257" s="0"/>
      <c r="SZM257" s="0"/>
      <c r="SZN257" s="0"/>
      <c r="SZO257" s="0"/>
      <c r="SZP257" s="0"/>
      <c r="SZQ257" s="0"/>
      <c r="SZR257" s="0"/>
      <c r="SZS257" s="0"/>
      <c r="SZT257" s="0"/>
      <c r="SZU257" s="0"/>
      <c r="SZV257" s="0"/>
      <c r="SZW257" s="0"/>
      <c r="SZX257" s="0"/>
      <c r="SZY257" s="0"/>
      <c r="SZZ257" s="0"/>
      <c r="TAA257" s="0"/>
      <c r="TAB257" s="0"/>
      <c r="TAC257" s="0"/>
      <c r="TAD257" s="0"/>
      <c r="TAE257" s="0"/>
      <c r="TAF257" s="0"/>
      <c r="TAG257" s="0"/>
      <c r="TAH257" s="0"/>
      <c r="TAI257" s="0"/>
      <c r="TAJ257" s="0"/>
      <c r="TAK257" s="0"/>
      <c r="TAL257" s="0"/>
      <c r="TAM257" s="0"/>
      <c r="TAN257" s="0"/>
      <c r="TAO257" s="0"/>
      <c r="TAP257" s="0"/>
      <c r="TAQ257" s="0"/>
      <c r="TAR257" s="0"/>
      <c r="TAS257" s="0"/>
      <c r="TAT257" s="0"/>
      <c r="TAU257" s="0"/>
      <c r="TAV257" s="0"/>
      <c r="TAW257" s="0"/>
      <c r="TAX257" s="0"/>
      <c r="TAY257" s="0"/>
      <c r="TAZ257" s="0"/>
      <c r="TBA257" s="0"/>
      <c r="TBB257" s="0"/>
      <c r="TBC257" s="0"/>
      <c r="TBD257" s="0"/>
      <c r="TBE257" s="0"/>
      <c r="TBF257" s="0"/>
      <c r="TBG257" s="0"/>
      <c r="TBH257" s="0"/>
      <c r="TBI257" s="0"/>
      <c r="TBJ257" s="0"/>
      <c r="TBK257" s="0"/>
      <c r="TBL257" s="0"/>
      <c r="TBM257" s="0"/>
      <c r="TBN257" s="0"/>
      <c r="TBO257" s="0"/>
      <c r="TBP257" s="0"/>
      <c r="TBQ257" s="0"/>
      <c r="TBR257" s="0"/>
      <c r="TBS257" s="0"/>
      <c r="TBT257" s="0"/>
      <c r="TBU257" s="0"/>
      <c r="TBV257" s="0"/>
      <c r="TBW257" s="0"/>
      <c r="TBX257" s="0"/>
      <c r="TBY257" s="0"/>
      <c r="TBZ257" s="0"/>
      <c r="TCA257" s="0"/>
      <c r="TCB257" s="0"/>
      <c r="TCC257" s="0"/>
      <c r="TCD257" s="0"/>
      <c r="TCE257" s="0"/>
      <c r="TCF257" s="0"/>
      <c r="TCG257" s="0"/>
      <c r="TCH257" s="0"/>
      <c r="TCI257" s="0"/>
      <c r="TCJ257" s="0"/>
      <c r="TCK257" s="0"/>
      <c r="TCL257" s="0"/>
      <c r="TCM257" s="0"/>
      <c r="TCN257" s="0"/>
      <c r="TCO257" s="0"/>
      <c r="TCP257" s="0"/>
      <c r="TCQ257" s="0"/>
      <c r="TCR257" s="0"/>
      <c r="TCS257" s="0"/>
      <c r="TCT257" s="0"/>
      <c r="TCU257" s="0"/>
      <c r="TCV257" s="0"/>
      <c r="TCW257" s="0"/>
      <c r="TCX257" s="0"/>
      <c r="TCY257" s="0"/>
      <c r="TCZ257" s="0"/>
      <c r="TDA257" s="0"/>
      <c r="TDB257" s="0"/>
      <c r="TDC257" s="0"/>
      <c r="TDD257" s="0"/>
      <c r="TDE257" s="0"/>
      <c r="TDF257" s="0"/>
      <c r="TDG257" s="0"/>
      <c r="TDH257" s="0"/>
      <c r="TDI257" s="0"/>
      <c r="TDJ257" s="0"/>
      <c r="TDK257" s="0"/>
      <c r="TDL257" s="0"/>
      <c r="TDM257" s="0"/>
      <c r="TDN257" s="0"/>
      <c r="TDO257" s="0"/>
      <c r="TDP257" s="0"/>
      <c r="TDQ257" s="0"/>
      <c r="TDR257" s="0"/>
      <c r="TDS257" s="0"/>
      <c r="TDT257" s="0"/>
      <c r="TDU257" s="0"/>
      <c r="TDV257" s="0"/>
      <c r="TDW257" s="0"/>
      <c r="TDX257" s="0"/>
      <c r="TDY257" s="0"/>
      <c r="TDZ257" s="0"/>
      <c r="TEA257" s="0"/>
      <c r="TEB257" s="0"/>
      <c r="TEC257" s="0"/>
      <c r="TED257" s="0"/>
      <c r="TEE257" s="0"/>
      <c r="TEF257" s="0"/>
      <c r="TEG257" s="0"/>
      <c r="TEH257" s="0"/>
      <c r="TEI257" s="0"/>
      <c r="TEJ257" s="0"/>
      <c r="TEK257" s="0"/>
      <c r="TEL257" s="0"/>
      <c r="TEM257" s="0"/>
      <c r="TEN257" s="0"/>
      <c r="TEO257" s="0"/>
      <c r="TEP257" s="0"/>
      <c r="TEQ257" s="0"/>
      <c r="TER257" s="0"/>
      <c r="TES257" s="0"/>
      <c r="TET257" s="0"/>
      <c r="TEU257" s="0"/>
      <c r="TEV257" s="0"/>
      <c r="TEW257" s="0"/>
      <c r="TEX257" s="0"/>
      <c r="TEY257" s="0"/>
      <c r="TEZ257" s="0"/>
      <c r="TFA257" s="0"/>
      <c r="TFB257" s="0"/>
      <c r="TFC257" s="0"/>
      <c r="TFD257" s="0"/>
      <c r="TFE257" s="0"/>
      <c r="TFF257" s="0"/>
      <c r="TFG257" s="0"/>
      <c r="TFH257" s="0"/>
      <c r="TFI257" s="0"/>
      <c r="TFJ257" s="0"/>
      <c r="TFK257" s="0"/>
      <c r="TFL257" s="0"/>
      <c r="TFM257" s="0"/>
      <c r="TFN257" s="0"/>
      <c r="TFO257" s="0"/>
      <c r="TFP257" s="0"/>
      <c r="TFQ257" s="0"/>
      <c r="TFR257" s="0"/>
      <c r="TFS257" s="0"/>
      <c r="TFT257" s="0"/>
      <c r="TFU257" s="0"/>
      <c r="TFV257" s="0"/>
      <c r="TFW257" s="0"/>
      <c r="TFX257" s="0"/>
      <c r="TFY257" s="0"/>
      <c r="TFZ257" s="0"/>
      <c r="TGA257" s="0"/>
      <c r="TGB257" s="0"/>
      <c r="TGC257" s="0"/>
      <c r="TGD257" s="0"/>
      <c r="TGE257" s="0"/>
      <c r="TGF257" s="0"/>
      <c r="TGG257" s="0"/>
      <c r="TGH257" s="0"/>
      <c r="TGI257" s="0"/>
      <c r="TGJ257" s="0"/>
      <c r="TGK257" s="0"/>
      <c r="TGL257" s="0"/>
      <c r="TGM257" s="0"/>
      <c r="TGN257" s="0"/>
      <c r="TGO257" s="0"/>
      <c r="TGP257" s="0"/>
      <c r="TGQ257" s="0"/>
      <c r="TGR257" s="0"/>
      <c r="TGS257" s="0"/>
      <c r="TGT257" s="0"/>
      <c r="TGU257" s="0"/>
      <c r="TGV257" s="0"/>
      <c r="TGW257" s="0"/>
      <c r="TGX257" s="0"/>
      <c r="TGY257" s="0"/>
      <c r="TGZ257" s="0"/>
      <c r="THA257" s="0"/>
      <c r="THB257" s="0"/>
      <c r="THC257" s="0"/>
      <c r="THD257" s="0"/>
      <c r="THE257" s="0"/>
      <c r="THF257" s="0"/>
      <c r="THG257" s="0"/>
      <c r="THH257" s="0"/>
      <c r="THI257" s="0"/>
      <c r="THJ257" s="0"/>
      <c r="THK257" s="0"/>
      <c r="THL257" s="0"/>
      <c r="THM257" s="0"/>
      <c r="THN257" s="0"/>
      <c r="THO257" s="0"/>
      <c r="THP257" s="0"/>
      <c r="THQ257" s="0"/>
      <c r="THR257" s="0"/>
      <c r="THS257" s="0"/>
      <c r="THT257" s="0"/>
      <c r="THU257" s="0"/>
      <c r="THV257" s="0"/>
      <c r="THW257" s="0"/>
      <c r="THX257" s="0"/>
      <c r="THY257" s="0"/>
      <c r="THZ257" s="0"/>
      <c r="TIA257" s="0"/>
      <c r="TIB257" s="0"/>
      <c r="TIC257" s="0"/>
      <c r="TID257" s="0"/>
      <c r="TIE257" s="0"/>
      <c r="TIF257" s="0"/>
      <c r="TIG257" s="0"/>
      <c r="TIH257" s="0"/>
      <c r="TII257" s="0"/>
      <c r="TIJ257" s="0"/>
      <c r="TIK257" s="0"/>
      <c r="TIL257" s="0"/>
      <c r="TIM257" s="0"/>
      <c r="TIN257" s="0"/>
      <c r="TIO257" s="0"/>
      <c r="TIP257" s="0"/>
      <c r="TIQ257" s="0"/>
      <c r="TIR257" s="0"/>
      <c r="TIS257" s="0"/>
      <c r="TIT257" s="0"/>
      <c r="TIU257" s="0"/>
      <c r="TIV257" s="0"/>
      <c r="TIW257" s="0"/>
      <c r="TIX257" s="0"/>
      <c r="TIY257" s="0"/>
      <c r="TIZ257" s="0"/>
      <c r="TJA257" s="0"/>
      <c r="TJB257" s="0"/>
      <c r="TJC257" s="0"/>
      <c r="TJD257" s="0"/>
      <c r="TJE257" s="0"/>
      <c r="TJF257" s="0"/>
      <c r="TJG257" s="0"/>
      <c r="TJH257" s="0"/>
      <c r="TJI257" s="0"/>
      <c r="TJJ257" s="0"/>
      <c r="TJK257" s="0"/>
      <c r="TJL257" s="0"/>
      <c r="TJM257" s="0"/>
      <c r="TJN257" s="0"/>
      <c r="TJO257" s="0"/>
      <c r="TJP257" s="0"/>
      <c r="TJQ257" s="0"/>
      <c r="TJR257" s="0"/>
      <c r="TJS257" s="0"/>
      <c r="TJT257" s="0"/>
      <c r="TJU257" s="0"/>
      <c r="TJV257" s="0"/>
      <c r="TJW257" s="0"/>
      <c r="TJX257" s="0"/>
      <c r="TJY257" s="0"/>
      <c r="TJZ257" s="0"/>
      <c r="TKA257" s="0"/>
      <c r="TKB257" s="0"/>
      <c r="TKC257" s="0"/>
      <c r="TKD257" s="0"/>
      <c r="TKE257" s="0"/>
      <c r="TKF257" s="0"/>
      <c r="TKG257" s="0"/>
      <c r="TKH257" s="0"/>
      <c r="TKI257" s="0"/>
      <c r="TKJ257" s="0"/>
      <c r="TKK257" s="0"/>
      <c r="TKL257" s="0"/>
      <c r="TKM257" s="0"/>
      <c r="TKN257" s="0"/>
      <c r="TKO257" s="0"/>
      <c r="TKP257" s="0"/>
      <c r="TKQ257" s="0"/>
      <c r="TKR257" s="0"/>
      <c r="TKS257" s="0"/>
      <c r="TKT257" s="0"/>
      <c r="TKU257" s="0"/>
      <c r="TKV257" s="0"/>
      <c r="TKW257" s="0"/>
      <c r="TKX257" s="0"/>
      <c r="TKY257" s="0"/>
      <c r="TKZ257" s="0"/>
      <c r="TLA257" s="0"/>
      <c r="TLB257" s="0"/>
      <c r="TLC257" s="0"/>
      <c r="TLD257" s="0"/>
      <c r="TLE257" s="0"/>
      <c r="TLF257" s="0"/>
      <c r="TLG257" s="0"/>
      <c r="TLH257" s="0"/>
      <c r="TLI257" s="0"/>
      <c r="TLJ257" s="0"/>
      <c r="TLK257" s="0"/>
      <c r="TLL257" s="0"/>
      <c r="TLM257" s="0"/>
      <c r="TLN257" s="0"/>
      <c r="TLO257" s="0"/>
      <c r="TLP257" s="0"/>
      <c r="TLQ257" s="0"/>
      <c r="TLR257" s="0"/>
      <c r="TLS257" s="0"/>
      <c r="TLT257" s="0"/>
      <c r="TLU257" s="0"/>
      <c r="TLV257" s="0"/>
      <c r="TLW257" s="0"/>
      <c r="TLX257" s="0"/>
      <c r="TLY257" s="0"/>
      <c r="TLZ257" s="0"/>
      <c r="TMA257" s="0"/>
      <c r="TMB257" s="0"/>
      <c r="TMC257" s="0"/>
      <c r="TMD257" s="0"/>
      <c r="TME257" s="0"/>
      <c r="TMF257" s="0"/>
      <c r="TMG257" s="0"/>
      <c r="TMH257" s="0"/>
      <c r="TMI257" s="0"/>
      <c r="TMJ257" s="0"/>
      <c r="TMK257" s="0"/>
      <c r="TML257" s="0"/>
      <c r="TMM257" s="0"/>
      <c r="TMN257" s="0"/>
      <c r="TMO257" s="0"/>
      <c r="TMP257" s="0"/>
      <c r="TMQ257" s="0"/>
      <c r="TMR257" s="0"/>
      <c r="TMS257" s="0"/>
      <c r="TMT257" s="0"/>
      <c r="TMU257" s="0"/>
      <c r="TMV257" s="0"/>
      <c r="TMW257" s="0"/>
      <c r="TMX257" s="0"/>
      <c r="TMY257" s="0"/>
      <c r="TMZ257" s="0"/>
      <c r="TNA257" s="0"/>
      <c r="TNB257" s="0"/>
      <c r="TNC257" s="0"/>
      <c r="TND257" s="0"/>
      <c r="TNE257" s="0"/>
      <c r="TNF257" s="0"/>
      <c r="TNG257" s="0"/>
      <c r="TNH257" s="0"/>
      <c r="TNI257" s="0"/>
      <c r="TNJ257" s="0"/>
      <c r="TNK257" s="0"/>
      <c r="TNL257" s="0"/>
      <c r="TNM257" s="0"/>
      <c r="TNN257" s="0"/>
      <c r="TNO257" s="0"/>
      <c r="TNP257" s="0"/>
      <c r="TNQ257" s="0"/>
      <c r="TNR257" s="0"/>
      <c r="TNS257" s="0"/>
      <c r="TNT257" s="0"/>
      <c r="TNU257" s="0"/>
      <c r="TNV257" s="0"/>
      <c r="TNW257" s="0"/>
      <c r="TNX257" s="0"/>
      <c r="TNY257" s="0"/>
      <c r="TNZ257" s="0"/>
      <c r="TOA257" s="0"/>
      <c r="TOB257" s="0"/>
      <c r="TOC257" s="0"/>
      <c r="TOD257" s="0"/>
      <c r="TOE257" s="0"/>
      <c r="TOF257" s="0"/>
      <c r="TOG257" s="0"/>
      <c r="TOH257" s="0"/>
      <c r="TOI257" s="0"/>
      <c r="TOJ257" s="0"/>
      <c r="TOK257" s="0"/>
      <c r="TOL257" s="0"/>
      <c r="TOM257" s="0"/>
      <c r="TON257" s="0"/>
      <c r="TOO257" s="0"/>
      <c r="TOP257" s="0"/>
      <c r="TOQ257" s="0"/>
      <c r="TOR257" s="0"/>
      <c r="TOS257" s="0"/>
      <c r="TOT257" s="0"/>
      <c r="TOU257" s="0"/>
      <c r="TOV257" s="0"/>
      <c r="TOW257" s="0"/>
      <c r="TOX257" s="0"/>
      <c r="TOY257" s="0"/>
      <c r="TOZ257" s="0"/>
      <c r="TPA257" s="0"/>
      <c r="TPB257" s="0"/>
      <c r="TPC257" s="0"/>
      <c r="TPD257" s="0"/>
      <c r="TPE257" s="0"/>
      <c r="TPF257" s="0"/>
      <c r="TPG257" s="0"/>
      <c r="TPH257" s="0"/>
      <c r="TPI257" s="0"/>
      <c r="TPJ257" s="0"/>
      <c r="TPK257" s="0"/>
      <c r="TPL257" s="0"/>
      <c r="TPM257" s="0"/>
      <c r="TPN257" s="0"/>
      <c r="TPO257" s="0"/>
      <c r="TPP257" s="0"/>
      <c r="TPQ257" s="0"/>
      <c r="TPR257" s="0"/>
      <c r="TPS257" s="0"/>
      <c r="TPT257" s="0"/>
      <c r="TPU257" s="0"/>
      <c r="TPV257" s="0"/>
      <c r="TPW257" s="0"/>
      <c r="TPX257" s="0"/>
      <c r="TPY257" s="0"/>
      <c r="TPZ257" s="0"/>
      <c r="TQA257" s="0"/>
      <c r="TQB257" s="0"/>
      <c r="TQC257" s="0"/>
      <c r="TQD257" s="0"/>
      <c r="TQE257" s="0"/>
      <c r="TQF257" s="0"/>
      <c r="TQG257" s="0"/>
      <c r="TQH257" s="0"/>
      <c r="TQI257" s="0"/>
      <c r="TQJ257" s="0"/>
      <c r="TQK257" s="0"/>
      <c r="TQL257" s="0"/>
      <c r="TQM257" s="0"/>
      <c r="TQN257" s="0"/>
      <c r="TQO257" s="0"/>
      <c r="TQP257" s="0"/>
      <c r="TQQ257" s="0"/>
      <c r="TQR257" s="0"/>
      <c r="TQS257" s="0"/>
      <c r="TQT257" s="0"/>
      <c r="TQU257" s="0"/>
      <c r="TQV257" s="0"/>
      <c r="TQW257" s="0"/>
      <c r="TQX257" s="0"/>
      <c r="TQY257" s="0"/>
      <c r="TQZ257" s="0"/>
      <c r="TRA257" s="0"/>
      <c r="TRB257" s="0"/>
      <c r="TRC257" s="0"/>
      <c r="TRD257" s="0"/>
      <c r="TRE257" s="0"/>
      <c r="TRF257" s="0"/>
      <c r="TRG257" s="0"/>
      <c r="TRH257" s="0"/>
      <c r="TRI257" s="0"/>
      <c r="TRJ257" s="0"/>
      <c r="TRK257" s="0"/>
      <c r="TRL257" s="0"/>
      <c r="TRM257" s="0"/>
      <c r="TRN257" s="0"/>
      <c r="TRO257" s="0"/>
      <c r="TRP257" s="0"/>
      <c r="TRQ257" s="0"/>
      <c r="TRR257" s="0"/>
      <c r="TRS257" s="0"/>
      <c r="TRT257" s="0"/>
      <c r="TRU257" s="0"/>
      <c r="TRV257" s="0"/>
      <c r="TRW257" s="0"/>
      <c r="TRX257" s="0"/>
      <c r="TRY257" s="0"/>
      <c r="TRZ257" s="0"/>
      <c r="TSA257" s="0"/>
      <c r="TSB257" s="0"/>
      <c r="TSC257" s="0"/>
      <c r="TSD257" s="0"/>
      <c r="TSE257" s="0"/>
      <c r="TSF257" s="0"/>
      <c r="TSG257" s="0"/>
      <c r="TSH257" s="0"/>
      <c r="TSI257" s="0"/>
      <c r="TSJ257" s="0"/>
      <c r="TSK257" s="0"/>
      <c r="TSL257" s="0"/>
      <c r="TSM257" s="0"/>
      <c r="TSN257" s="0"/>
      <c r="TSO257" s="0"/>
      <c r="TSP257" s="0"/>
      <c r="TSQ257" s="0"/>
      <c r="TSR257" s="0"/>
      <c r="TSS257" s="0"/>
      <c r="TST257" s="0"/>
      <c r="TSU257" s="0"/>
      <c r="TSV257" s="0"/>
      <c r="TSW257" s="0"/>
      <c r="TSX257" s="0"/>
      <c r="TSY257" s="0"/>
      <c r="TSZ257" s="0"/>
      <c r="TTA257" s="0"/>
      <c r="TTB257" s="0"/>
      <c r="TTC257" s="0"/>
      <c r="TTD257" s="0"/>
      <c r="TTE257" s="0"/>
      <c r="TTF257" s="0"/>
      <c r="TTG257" s="0"/>
      <c r="TTH257" s="0"/>
      <c r="TTI257" s="0"/>
      <c r="TTJ257" s="0"/>
      <c r="TTK257" s="0"/>
      <c r="TTL257" s="0"/>
      <c r="TTM257" s="0"/>
      <c r="TTN257" s="0"/>
      <c r="TTO257" s="0"/>
      <c r="TTP257" s="0"/>
      <c r="TTQ257" s="0"/>
      <c r="TTR257" s="0"/>
      <c r="TTS257" s="0"/>
      <c r="TTT257" s="0"/>
      <c r="TTU257" s="0"/>
      <c r="TTV257" s="0"/>
      <c r="TTW257" s="0"/>
      <c r="TTX257" s="0"/>
      <c r="TTY257" s="0"/>
      <c r="TTZ257" s="0"/>
      <c r="TUA257" s="0"/>
      <c r="TUB257" s="0"/>
      <c r="TUC257" s="0"/>
      <c r="TUD257" s="0"/>
      <c r="TUE257" s="0"/>
      <c r="TUF257" s="0"/>
      <c r="TUG257" s="0"/>
      <c r="TUH257" s="0"/>
      <c r="TUI257" s="0"/>
      <c r="TUJ257" s="0"/>
      <c r="TUK257" s="0"/>
      <c r="TUL257" s="0"/>
      <c r="TUM257" s="0"/>
      <c r="TUN257" s="0"/>
      <c r="TUO257" s="0"/>
      <c r="TUP257" s="0"/>
      <c r="TUQ257" s="0"/>
      <c r="TUR257" s="0"/>
      <c r="TUS257" s="0"/>
      <c r="TUT257" s="0"/>
      <c r="TUU257" s="0"/>
      <c r="TUV257" s="0"/>
      <c r="TUW257" s="0"/>
      <c r="TUX257" s="0"/>
      <c r="TUY257" s="0"/>
      <c r="TUZ257" s="0"/>
      <c r="TVA257" s="0"/>
      <c r="TVB257" s="0"/>
      <c r="TVC257" s="0"/>
      <c r="TVD257" s="0"/>
      <c r="TVE257" s="0"/>
      <c r="TVF257" s="0"/>
      <c r="TVG257" s="0"/>
      <c r="TVH257" s="0"/>
      <c r="TVI257" s="0"/>
      <c r="TVJ257" s="0"/>
      <c r="TVK257" s="0"/>
      <c r="TVL257" s="0"/>
      <c r="TVM257" s="0"/>
      <c r="TVN257" s="0"/>
      <c r="TVO257" s="0"/>
      <c r="TVP257" s="0"/>
      <c r="TVQ257" s="0"/>
      <c r="TVR257" s="0"/>
      <c r="TVS257" s="0"/>
      <c r="TVT257" s="0"/>
      <c r="TVU257" s="0"/>
      <c r="TVV257" s="0"/>
      <c r="TVW257" s="0"/>
      <c r="TVX257" s="0"/>
      <c r="TVY257" s="0"/>
      <c r="TVZ257" s="0"/>
      <c r="TWA257" s="0"/>
      <c r="TWB257" s="0"/>
      <c r="TWC257" s="0"/>
      <c r="TWD257" s="0"/>
      <c r="TWE257" s="0"/>
      <c r="TWF257" s="0"/>
      <c r="TWG257" s="0"/>
      <c r="TWH257" s="0"/>
      <c r="TWI257" s="0"/>
      <c r="TWJ257" s="0"/>
      <c r="TWK257" s="0"/>
      <c r="TWL257" s="0"/>
      <c r="TWM257" s="0"/>
      <c r="TWN257" s="0"/>
      <c r="TWO257" s="0"/>
      <c r="TWP257" s="0"/>
      <c r="TWQ257" s="0"/>
      <c r="TWR257" s="0"/>
      <c r="TWS257" s="0"/>
      <c r="TWT257" s="0"/>
      <c r="TWU257" s="0"/>
      <c r="TWV257" s="0"/>
      <c r="TWW257" s="0"/>
      <c r="TWX257" s="0"/>
      <c r="TWY257" s="0"/>
      <c r="TWZ257" s="0"/>
      <c r="TXA257" s="0"/>
      <c r="TXB257" s="0"/>
      <c r="TXC257" s="0"/>
      <c r="TXD257" s="0"/>
      <c r="TXE257" s="0"/>
      <c r="TXF257" s="0"/>
      <c r="TXG257" s="0"/>
      <c r="TXH257" s="0"/>
      <c r="TXI257" s="0"/>
      <c r="TXJ257" s="0"/>
      <c r="TXK257" s="0"/>
      <c r="TXL257" s="0"/>
      <c r="TXM257" s="0"/>
      <c r="TXN257" s="0"/>
      <c r="TXO257" s="0"/>
      <c r="TXP257" s="0"/>
      <c r="TXQ257" s="0"/>
      <c r="TXR257" s="0"/>
      <c r="TXS257" s="0"/>
      <c r="TXT257" s="0"/>
      <c r="TXU257" s="0"/>
      <c r="TXV257" s="0"/>
      <c r="TXW257" s="0"/>
      <c r="TXX257" s="0"/>
      <c r="TXY257" s="0"/>
      <c r="TXZ257" s="0"/>
      <c r="TYA257" s="0"/>
      <c r="TYB257" s="0"/>
      <c r="TYC257" s="0"/>
      <c r="TYD257" s="0"/>
      <c r="TYE257" s="0"/>
      <c r="TYF257" s="0"/>
      <c r="TYG257" s="0"/>
      <c r="TYH257" s="0"/>
      <c r="TYI257" s="0"/>
      <c r="TYJ257" s="0"/>
      <c r="TYK257" s="0"/>
      <c r="TYL257" s="0"/>
      <c r="TYM257" s="0"/>
      <c r="TYN257" s="0"/>
      <c r="TYO257" s="0"/>
      <c r="TYP257" s="0"/>
      <c r="TYQ257" s="0"/>
      <c r="TYR257" s="0"/>
      <c r="TYS257" s="0"/>
      <c r="TYT257" s="0"/>
      <c r="TYU257" s="0"/>
      <c r="TYV257" s="0"/>
      <c r="TYW257" s="0"/>
      <c r="TYX257" s="0"/>
      <c r="TYY257" s="0"/>
      <c r="TYZ257" s="0"/>
      <c r="TZA257" s="0"/>
      <c r="TZB257" s="0"/>
      <c r="TZC257" s="0"/>
      <c r="TZD257" s="0"/>
      <c r="TZE257" s="0"/>
      <c r="TZF257" s="0"/>
      <c r="TZG257" s="0"/>
      <c r="TZH257" s="0"/>
      <c r="TZI257" s="0"/>
      <c r="TZJ257" s="0"/>
      <c r="TZK257" s="0"/>
      <c r="TZL257" s="0"/>
      <c r="TZM257" s="0"/>
      <c r="TZN257" s="0"/>
      <c r="TZO257" s="0"/>
      <c r="TZP257" s="0"/>
      <c r="TZQ257" s="0"/>
      <c r="TZR257" s="0"/>
      <c r="TZS257" s="0"/>
      <c r="TZT257" s="0"/>
      <c r="TZU257" s="0"/>
      <c r="TZV257" s="0"/>
      <c r="TZW257" s="0"/>
      <c r="TZX257" s="0"/>
      <c r="TZY257" s="0"/>
      <c r="TZZ257" s="0"/>
      <c r="UAA257" s="0"/>
      <c r="UAB257" s="0"/>
      <c r="UAC257" s="0"/>
      <c r="UAD257" s="0"/>
      <c r="UAE257" s="0"/>
      <c r="UAF257" s="0"/>
      <c r="UAG257" s="0"/>
      <c r="UAH257" s="0"/>
      <c r="UAI257" s="0"/>
      <c r="UAJ257" s="0"/>
      <c r="UAK257" s="0"/>
      <c r="UAL257" s="0"/>
      <c r="UAM257" s="0"/>
      <c r="UAN257" s="0"/>
      <c r="UAO257" s="0"/>
      <c r="UAP257" s="0"/>
      <c r="UAQ257" s="0"/>
      <c r="UAR257" s="0"/>
      <c r="UAS257" s="0"/>
      <c r="UAT257" s="0"/>
      <c r="UAU257" s="0"/>
      <c r="UAV257" s="0"/>
      <c r="UAW257" s="0"/>
      <c r="UAX257" s="0"/>
      <c r="UAY257" s="0"/>
      <c r="UAZ257" s="0"/>
      <c r="UBA257" s="0"/>
      <c r="UBB257" s="0"/>
      <c r="UBC257" s="0"/>
      <c r="UBD257" s="0"/>
      <c r="UBE257" s="0"/>
      <c r="UBF257" s="0"/>
      <c r="UBG257" s="0"/>
      <c r="UBH257" s="0"/>
      <c r="UBI257" s="0"/>
      <c r="UBJ257" s="0"/>
      <c r="UBK257" s="0"/>
      <c r="UBL257" s="0"/>
      <c r="UBM257" s="0"/>
      <c r="UBN257" s="0"/>
      <c r="UBO257" s="0"/>
      <c r="UBP257" s="0"/>
      <c r="UBQ257" s="0"/>
      <c r="UBR257" s="0"/>
      <c r="UBS257" s="0"/>
      <c r="UBT257" s="0"/>
      <c r="UBU257" s="0"/>
      <c r="UBV257" s="0"/>
      <c r="UBW257" s="0"/>
      <c r="UBX257" s="0"/>
      <c r="UBY257" s="0"/>
      <c r="UBZ257" s="0"/>
      <c r="UCA257" s="0"/>
      <c r="UCB257" s="0"/>
      <c r="UCC257" s="0"/>
      <c r="UCD257" s="0"/>
      <c r="UCE257" s="0"/>
      <c r="UCF257" s="0"/>
      <c r="UCG257" s="0"/>
      <c r="UCH257" s="0"/>
      <c r="UCI257" s="0"/>
      <c r="UCJ257" s="0"/>
      <c r="UCK257" s="0"/>
      <c r="UCL257" s="0"/>
      <c r="UCM257" s="0"/>
      <c r="UCN257" s="0"/>
      <c r="UCO257" s="0"/>
      <c r="UCP257" s="0"/>
      <c r="UCQ257" s="0"/>
      <c r="UCR257" s="0"/>
      <c r="UCS257" s="0"/>
      <c r="UCT257" s="0"/>
      <c r="UCU257" s="0"/>
      <c r="UCV257" s="0"/>
      <c r="UCW257" s="0"/>
      <c r="UCX257" s="0"/>
      <c r="UCY257" s="0"/>
      <c r="UCZ257" s="0"/>
      <c r="UDA257" s="0"/>
      <c r="UDB257" s="0"/>
      <c r="UDC257" s="0"/>
      <c r="UDD257" s="0"/>
      <c r="UDE257" s="0"/>
      <c r="UDF257" s="0"/>
      <c r="UDG257" s="0"/>
      <c r="UDH257" s="0"/>
      <c r="UDI257" s="0"/>
      <c r="UDJ257" s="0"/>
      <c r="UDK257" s="0"/>
      <c r="UDL257" s="0"/>
      <c r="UDM257" s="0"/>
      <c r="UDN257" s="0"/>
      <c r="UDO257" s="0"/>
      <c r="UDP257" s="0"/>
      <c r="UDQ257" s="0"/>
      <c r="UDR257" s="0"/>
      <c r="UDS257" s="0"/>
      <c r="UDT257" s="0"/>
      <c r="UDU257" s="0"/>
      <c r="UDV257" s="0"/>
      <c r="UDW257" s="0"/>
      <c r="UDX257" s="0"/>
      <c r="UDY257" s="0"/>
      <c r="UDZ257" s="0"/>
      <c r="UEA257" s="0"/>
      <c r="UEB257" s="0"/>
      <c r="UEC257" s="0"/>
      <c r="UED257" s="0"/>
      <c r="UEE257" s="0"/>
      <c r="UEF257" s="0"/>
      <c r="UEG257" s="0"/>
      <c r="UEH257" s="0"/>
      <c r="UEI257" s="0"/>
      <c r="UEJ257" s="0"/>
      <c r="UEK257" s="0"/>
      <c r="UEL257" s="0"/>
      <c r="UEM257" s="0"/>
      <c r="UEN257" s="0"/>
      <c r="UEO257" s="0"/>
      <c r="UEP257" s="0"/>
      <c r="UEQ257" s="0"/>
      <c r="UER257" s="0"/>
      <c r="UES257" s="0"/>
      <c r="UET257" s="0"/>
      <c r="UEU257" s="0"/>
      <c r="UEV257" s="0"/>
      <c r="UEW257" s="0"/>
      <c r="UEX257" s="0"/>
      <c r="UEY257" s="0"/>
      <c r="UEZ257" s="0"/>
      <c r="UFA257" s="0"/>
      <c r="UFB257" s="0"/>
      <c r="UFC257" s="0"/>
      <c r="UFD257" s="0"/>
      <c r="UFE257" s="0"/>
      <c r="UFF257" s="0"/>
      <c r="UFG257" s="0"/>
      <c r="UFH257" s="0"/>
      <c r="UFI257" s="0"/>
      <c r="UFJ257" s="0"/>
      <c r="UFK257" s="0"/>
      <c r="UFL257" s="0"/>
      <c r="UFM257" s="0"/>
      <c r="UFN257" s="0"/>
      <c r="UFO257" s="0"/>
      <c r="UFP257" s="0"/>
      <c r="UFQ257" s="0"/>
      <c r="UFR257" s="0"/>
      <c r="UFS257" s="0"/>
      <c r="UFT257" s="0"/>
      <c r="UFU257" s="0"/>
      <c r="UFV257" s="0"/>
      <c r="UFW257" s="0"/>
      <c r="UFX257" s="0"/>
      <c r="UFY257" s="0"/>
      <c r="UFZ257" s="0"/>
      <c r="UGA257" s="0"/>
      <c r="UGB257" s="0"/>
      <c r="UGC257" s="0"/>
      <c r="UGD257" s="0"/>
      <c r="UGE257" s="0"/>
      <c r="UGF257" s="0"/>
      <c r="UGG257" s="0"/>
      <c r="UGH257" s="0"/>
      <c r="UGI257" s="0"/>
      <c r="UGJ257" s="0"/>
      <c r="UGK257" s="0"/>
      <c r="UGL257" s="0"/>
      <c r="UGM257" s="0"/>
      <c r="UGN257" s="0"/>
      <c r="UGO257" s="0"/>
      <c r="UGP257" s="0"/>
      <c r="UGQ257" s="0"/>
      <c r="UGR257" s="0"/>
      <c r="UGS257" s="0"/>
      <c r="UGT257" s="0"/>
      <c r="UGU257" s="0"/>
      <c r="UGV257" s="0"/>
      <c r="UGW257" s="0"/>
      <c r="UGX257" s="0"/>
      <c r="UGY257" s="0"/>
      <c r="UGZ257" s="0"/>
      <c r="UHA257" s="0"/>
      <c r="UHB257" s="0"/>
      <c r="UHC257" s="0"/>
      <c r="UHD257" s="0"/>
      <c r="UHE257" s="0"/>
      <c r="UHF257" s="0"/>
      <c r="UHG257" s="0"/>
      <c r="UHH257" s="0"/>
      <c r="UHI257" s="0"/>
      <c r="UHJ257" s="0"/>
      <c r="UHK257" s="0"/>
      <c r="UHL257" s="0"/>
      <c r="UHM257" s="0"/>
      <c r="UHN257" s="0"/>
      <c r="UHO257" s="0"/>
      <c r="UHP257" s="0"/>
      <c r="UHQ257" s="0"/>
      <c r="UHR257" s="0"/>
      <c r="UHS257" s="0"/>
      <c r="UHT257" s="0"/>
      <c r="UHU257" s="0"/>
      <c r="UHV257" s="0"/>
      <c r="UHW257" s="0"/>
      <c r="UHX257" s="0"/>
      <c r="UHY257" s="0"/>
      <c r="UHZ257" s="0"/>
      <c r="UIA257" s="0"/>
      <c r="UIB257" s="0"/>
      <c r="UIC257" s="0"/>
      <c r="UID257" s="0"/>
      <c r="UIE257" s="0"/>
      <c r="UIF257" s="0"/>
      <c r="UIG257" s="0"/>
      <c r="UIH257" s="0"/>
      <c r="UII257" s="0"/>
      <c r="UIJ257" s="0"/>
      <c r="UIK257" s="0"/>
      <c r="UIL257" s="0"/>
      <c r="UIM257" s="0"/>
      <c r="UIN257" s="0"/>
      <c r="UIO257" s="0"/>
      <c r="UIP257" s="0"/>
      <c r="UIQ257" s="0"/>
      <c r="UIR257" s="0"/>
      <c r="UIS257" s="0"/>
      <c r="UIT257" s="0"/>
      <c r="UIU257" s="0"/>
      <c r="UIV257" s="0"/>
      <c r="UIW257" s="0"/>
      <c r="UIX257" s="0"/>
      <c r="UIY257" s="0"/>
      <c r="UIZ257" s="0"/>
      <c r="UJA257" s="0"/>
      <c r="UJB257" s="0"/>
      <c r="UJC257" s="0"/>
      <c r="UJD257" s="0"/>
      <c r="UJE257" s="0"/>
      <c r="UJF257" s="0"/>
      <c r="UJG257" s="0"/>
      <c r="UJH257" s="0"/>
      <c r="UJI257" s="0"/>
      <c r="UJJ257" s="0"/>
      <c r="UJK257" s="0"/>
      <c r="UJL257" s="0"/>
      <c r="UJM257" s="0"/>
      <c r="UJN257" s="0"/>
      <c r="UJO257" s="0"/>
      <c r="UJP257" s="0"/>
      <c r="UJQ257" s="0"/>
      <c r="UJR257" s="0"/>
      <c r="UJS257" s="0"/>
      <c r="UJT257" s="0"/>
      <c r="UJU257" s="0"/>
      <c r="UJV257" s="0"/>
      <c r="UJW257" s="0"/>
      <c r="UJX257" s="0"/>
      <c r="UJY257" s="0"/>
      <c r="UJZ257" s="0"/>
      <c r="UKA257" s="0"/>
      <c r="UKB257" s="0"/>
      <c r="UKC257" s="0"/>
      <c r="UKD257" s="0"/>
      <c r="UKE257" s="0"/>
      <c r="UKF257" s="0"/>
      <c r="UKG257" s="0"/>
      <c r="UKH257" s="0"/>
      <c r="UKI257" s="0"/>
      <c r="UKJ257" s="0"/>
      <c r="UKK257" s="0"/>
      <c r="UKL257" s="0"/>
      <c r="UKM257" s="0"/>
      <c r="UKN257" s="0"/>
      <c r="UKO257" s="0"/>
      <c r="UKP257" s="0"/>
      <c r="UKQ257" s="0"/>
      <c r="UKR257" s="0"/>
      <c r="UKS257" s="0"/>
      <c r="UKT257" s="0"/>
      <c r="UKU257" s="0"/>
      <c r="UKV257" s="0"/>
      <c r="UKW257" s="0"/>
      <c r="UKX257" s="0"/>
      <c r="UKY257" s="0"/>
      <c r="UKZ257" s="0"/>
      <c r="ULA257" s="0"/>
      <c r="ULB257" s="0"/>
      <c r="ULC257" s="0"/>
      <c r="ULD257" s="0"/>
      <c r="ULE257" s="0"/>
      <c r="ULF257" s="0"/>
      <c r="ULG257" s="0"/>
      <c r="ULH257" s="0"/>
      <c r="ULI257" s="0"/>
      <c r="ULJ257" s="0"/>
      <c r="ULK257" s="0"/>
      <c r="ULL257" s="0"/>
      <c r="ULM257" s="0"/>
      <c r="ULN257" s="0"/>
      <c r="ULO257" s="0"/>
      <c r="ULP257" s="0"/>
      <c r="ULQ257" s="0"/>
      <c r="ULR257" s="0"/>
      <c r="ULS257" s="0"/>
      <c r="ULT257" s="0"/>
      <c r="ULU257" s="0"/>
      <c r="ULV257" s="0"/>
      <c r="ULW257" s="0"/>
      <c r="ULX257" s="0"/>
      <c r="ULY257" s="0"/>
      <c r="ULZ257" s="0"/>
      <c r="UMA257" s="0"/>
      <c r="UMB257" s="0"/>
      <c r="UMC257" s="0"/>
      <c r="UMD257" s="0"/>
      <c r="UME257" s="0"/>
      <c r="UMF257" s="0"/>
      <c r="UMG257" s="0"/>
      <c r="UMH257" s="0"/>
      <c r="UMI257" s="0"/>
      <c r="UMJ257" s="0"/>
      <c r="UMK257" s="0"/>
      <c r="UML257" s="0"/>
      <c r="UMM257" s="0"/>
      <c r="UMN257" s="0"/>
      <c r="UMO257" s="0"/>
      <c r="UMP257" s="0"/>
      <c r="UMQ257" s="0"/>
      <c r="UMR257" s="0"/>
      <c r="UMS257" s="0"/>
      <c r="UMT257" s="0"/>
      <c r="UMU257" s="0"/>
      <c r="UMV257" s="0"/>
      <c r="UMW257" s="0"/>
      <c r="UMX257" s="0"/>
      <c r="UMY257" s="0"/>
      <c r="UMZ257" s="0"/>
      <c r="UNA257" s="0"/>
      <c r="UNB257" s="0"/>
      <c r="UNC257" s="0"/>
      <c r="UND257" s="0"/>
      <c r="UNE257" s="0"/>
      <c r="UNF257" s="0"/>
      <c r="UNG257" s="0"/>
      <c r="UNH257" s="0"/>
      <c r="UNI257" s="0"/>
      <c r="UNJ257" s="0"/>
      <c r="UNK257" s="0"/>
      <c r="UNL257" s="0"/>
      <c r="UNM257" s="0"/>
      <c r="UNN257" s="0"/>
      <c r="UNO257" s="0"/>
      <c r="UNP257" s="0"/>
      <c r="UNQ257" s="0"/>
      <c r="UNR257" s="0"/>
      <c r="UNS257" s="0"/>
      <c r="UNT257" s="0"/>
      <c r="UNU257" s="0"/>
      <c r="UNV257" s="0"/>
      <c r="UNW257" s="0"/>
      <c r="UNX257" s="0"/>
      <c r="UNY257" s="0"/>
      <c r="UNZ257" s="0"/>
      <c r="UOA257" s="0"/>
      <c r="UOB257" s="0"/>
      <c r="UOC257" s="0"/>
      <c r="UOD257" s="0"/>
      <c r="UOE257" s="0"/>
      <c r="UOF257" s="0"/>
      <c r="UOG257" s="0"/>
      <c r="UOH257" s="0"/>
      <c r="UOI257" s="0"/>
      <c r="UOJ257" s="0"/>
      <c r="UOK257" s="0"/>
      <c r="UOL257" s="0"/>
      <c r="UOM257" s="0"/>
      <c r="UON257" s="0"/>
      <c r="UOO257" s="0"/>
      <c r="UOP257" s="0"/>
      <c r="UOQ257" s="0"/>
      <c r="UOR257" s="0"/>
      <c r="UOS257" s="0"/>
      <c r="UOT257" s="0"/>
      <c r="UOU257" s="0"/>
      <c r="UOV257" s="0"/>
      <c r="UOW257" s="0"/>
      <c r="UOX257" s="0"/>
      <c r="UOY257" s="0"/>
      <c r="UOZ257" s="0"/>
      <c r="UPA257" s="0"/>
      <c r="UPB257" s="0"/>
      <c r="UPC257" s="0"/>
      <c r="UPD257" s="0"/>
      <c r="UPE257" s="0"/>
      <c r="UPF257" s="0"/>
      <c r="UPG257" s="0"/>
      <c r="UPH257" s="0"/>
      <c r="UPI257" s="0"/>
      <c r="UPJ257" s="0"/>
      <c r="UPK257" s="0"/>
      <c r="UPL257" s="0"/>
      <c r="UPM257" s="0"/>
      <c r="UPN257" s="0"/>
      <c r="UPO257" s="0"/>
      <c r="UPP257" s="0"/>
      <c r="UPQ257" s="0"/>
      <c r="UPR257" s="0"/>
      <c r="UPS257" s="0"/>
      <c r="UPT257" s="0"/>
      <c r="UPU257" s="0"/>
      <c r="UPV257" s="0"/>
      <c r="UPW257" s="0"/>
      <c r="UPX257" s="0"/>
      <c r="UPY257" s="0"/>
      <c r="UPZ257" s="0"/>
      <c r="UQA257" s="0"/>
      <c r="UQB257" s="0"/>
      <c r="UQC257" s="0"/>
      <c r="UQD257" s="0"/>
      <c r="UQE257" s="0"/>
      <c r="UQF257" s="0"/>
      <c r="UQG257" s="0"/>
      <c r="UQH257" s="0"/>
      <c r="UQI257" s="0"/>
      <c r="UQJ257" s="0"/>
      <c r="UQK257" s="0"/>
      <c r="UQL257" s="0"/>
      <c r="UQM257" s="0"/>
      <c r="UQN257" s="0"/>
      <c r="UQO257" s="0"/>
      <c r="UQP257" s="0"/>
      <c r="UQQ257" s="0"/>
      <c r="UQR257" s="0"/>
      <c r="UQS257" s="0"/>
      <c r="UQT257" s="0"/>
      <c r="UQU257" s="0"/>
      <c r="UQV257" s="0"/>
      <c r="UQW257" s="0"/>
      <c r="UQX257" s="0"/>
      <c r="UQY257" s="0"/>
      <c r="UQZ257" s="0"/>
      <c r="URA257" s="0"/>
      <c r="URB257" s="0"/>
      <c r="URC257" s="0"/>
      <c r="URD257" s="0"/>
      <c r="URE257" s="0"/>
      <c r="URF257" s="0"/>
      <c r="URG257" s="0"/>
      <c r="URH257" s="0"/>
      <c r="URI257" s="0"/>
      <c r="URJ257" s="0"/>
      <c r="URK257" s="0"/>
      <c r="URL257" s="0"/>
      <c r="URM257" s="0"/>
      <c r="URN257" s="0"/>
      <c r="URO257" s="0"/>
      <c r="URP257" s="0"/>
      <c r="URQ257" s="0"/>
      <c r="URR257" s="0"/>
      <c r="URS257" s="0"/>
      <c r="URT257" s="0"/>
      <c r="URU257" s="0"/>
      <c r="URV257" s="0"/>
      <c r="URW257" s="0"/>
      <c r="URX257" s="0"/>
      <c r="URY257" s="0"/>
      <c r="URZ257" s="0"/>
      <c r="USA257" s="0"/>
      <c r="USB257" s="0"/>
      <c r="USC257" s="0"/>
      <c r="USD257" s="0"/>
      <c r="USE257" s="0"/>
      <c r="USF257" s="0"/>
      <c r="USG257" s="0"/>
      <c r="USH257" s="0"/>
      <c r="USI257" s="0"/>
      <c r="USJ257" s="0"/>
      <c r="USK257" s="0"/>
      <c r="USL257" s="0"/>
      <c r="USM257" s="0"/>
      <c r="USN257" s="0"/>
      <c r="USO257" s="0"/>
      <c r="USP257" s="0"/>
      <c r="USQ257" s="0"/>
      <c r="USR257" s="0"/>
      <c r="USS257" s="0"/>
      <c r="UST257" s="0"/>
      <c r="USU257" s="0"/>
      <c r="USV257" s="0"/>
      <c r="USW257" s="0"/>
      <c r="USX257" s="0"/>
      <c r="USY257" s="0"/>
      <c r="USZ257" s="0"/>
      <c r="UTA257" s="0"/>
      <c r="UTB257" s="0"/>
      <c r="UTC257" s="0"/>
      <c r="UTD257" s="0"/>
      <c r="UTE257" s="0"/>
      <c r="UTF257" s="0"/>
      <c r="UTG257" s="0"/>
      <c r="UTH257" s="0"/>
      <c r="UTI257" s="0"/>
      <c r="UTJ257" s="0"/>
      <c r="UTK257" s="0"/>
      <c r="UTL257" s="0"/>
      <c r="UTM257" s="0"/>
      <c r="UTN257" s="0"/>
      <c r="UTO257" s="0"/>
      <c r="UTP257" s="0"/>
      <c r="UTQ257" s="0"/>
      <c r="UTR257" s="0"/>
      <c r="UTS257" s="0"/>
      <c r="UTT257" s="0"/>
      <c r="UTU257" s="0"/>
      <c r="UTV257" s="0"/>
      <c r="UTW257" s="0"/>
      <c r="UTX257" s="0"/>
      <c r="UTY257" s="0"/>
      <c r="UTZ257" s="0"/>
      <c r="UUA257" s="0"/>
      <c r="UUB257" s="0"/>
      <c r="UUC257" s="0"/>
      <c r="UUD257" s="0"/>
      <c r="UUE257" s="0"/>
      <c r="UUF257" s="0"/>
      <c r="UUG257" s="0"/>
      <c r="UUH257" s="0"/>
      <c r="UUI257" s="0"/>
      <c r="UUJ257" s="0"/>
      <c r="UUK257" s="0"/>
      <c r="UUL257" s="0"/>
      <c r="UUM257" s="0"/>
      <c r="UUN257" s="0"/>
      <c r="UUO257" s="0"/>
      <c r="UUP257" s="0"/>
      <c r="UUQ257" s="0"/>
      <c r="UUR257" s="0"/>
      <c r="UUS257" s="0"/>
      <c r="UUT257" s="0"/>
      <c r="UUU257" s="0"/>
      <c r="UUV257" s="0"/>
      <c r="UUW257" s="0"/>
      <c r="UUX257" s="0"/>
      <c r="UUY257" s="0"/>
      <c r="UUZ257" s="0"/>
      <c r="UVA257" s="0"/>
      <c r="UVB257" s="0"/>
      <c r="UVC257" s="0"/>
      <c r="UVD257" s="0"/>
      <c r="UVE257" s="0"/>
      <c r="UVF257" s="0"/>
      <c r="UVG257" s="0"/>
      <c r="UVH257" s="0"/>
      <c r="UVI257" s="0"/>
      <c r="UVJ257" s="0"/>
      <c r="UVK257" s="0"/>
      <c r="UVL257" s="0"/>
      <c r="UVM257" s="0"/>
      <c r="UVN257" s="0"/>
      <c r="UVO257" s="0"/>
      <c r="UVP257" s="0"/>
      <c r="UVQ257" s="0"/>
      <c r="UVR257" s="0"/>
      <c r="UVS257" s="0"/>
      <c r="UVT257" s="0"/>
      <c r="UVU257" s="0"/>
      <c r="UVV257" s="0"/>
      <c r="UVW257" s="0"/>
      <c r="UVX257" s="0"/>
      <c r="UVY257" s="0"/>
      <c r="UVZ257" s="0"/>
      <c r="UWA257" s="0"/>
      <c r="UWB257" s="0"/>
      <c r="UWC257" s="0"/>
      <c r="UWD257" s="0"/>
      <c r="UWE257" s="0"/>
      <c r="UWF257" s="0"/>
      <c r="UWG257" s="0"/>
      <c r="UWH257" s="0"/>
      <c r="UWI257" s="0"/>
      <c r="UWJ257" s="0"/>
      <c r="UWK257" s="0"/>
      <c r="UWL257" s="0"/>
      <c r="UWM257" s="0"/>
      <c r="UWN257" s="0"/>
      <c r="UWO257" s="0"/>
      <c r="UWP257" s="0"/>
      <c r="UWQ257" s="0"/>
      <c r="UWR257" s="0"/>
      <c r="UWS257" s="0"/>
      <c r="UWT257" s="0"/>
      <c r="UWU257" s="0"/>
      <c r="UWV257" s="0"/>
      <c r="UWW257" s="0"/>
      <c r="UWX257" s="0"/>
      <c r="UWY257" s="0"/>
      <c r="UWZ257" s="0"/>
      <c r="UXA257" s="0"/>
      <c r="UXB257" s="0"/>
      <c r="UXC257" s="0"/>
      <c r="UXD257" s="0"/>
      <c r="UXE257" s="0"/>
      <c r="UXF257" s="0"/>
      <c r="UXG257" s="0"/>
      <c r="UXH257" s="0"/>
      <c r="UXI257" s="0"/>
      <c r="UXJ257" s="0"/>
      <c r="UXK257" s="0"/>
      <c r="UXL257" s="0"/>
      <c r="UXM257" s="0"/>
      <c r="UXN257" s="0"/>
      <c r="UXO257" s="0"/>
      <c r="UXP257" s="0"/>
      <c r="UXQ257" s="0"/>
      <c r="UXR257" s="0"/>
      <c r="UXS257" s="0"/>
      <c r="UXT257" s="0"/>
      <c r="UXU257" s="0"/>
      <c r="UXV257" s="0"/>
      <c r="UXW257" s="0"/>
      <c r="UXX257" s="0"/>
      <c r="UXY257" s="0"/>
      <c r="UXZ257" s="0"/>
      <c r="UYA257" s="0"/>
      <c r="UYB257" s="0"/>
      <c r="UYC257" s="0"/>
      <c r="UYD257" s="0"/>
      <c r="UYE257" s="0"/>
      <c r="UYF257" s="0"/>
      <c r="UYG257" s="0"/>
      <c r="UYH257" s="0"/>
      <c r="UYI257" s="0"/>
      <c r="UYJ257" s="0"/>
      <c r="UYK257" s="0"/>
      <c r="UYL257" s="0"/>
      <c r="UYM257" s="0"/>
      <c r="UYN257" s="0"/>
      <c r="UYO257" s="0"/>
      <c r="UYP257" s="0"/>
      <c r="UYQ257" s="0"/>
      <c r="UYR257" s="0"/>
      <c r="UYS257" s="0"/>
      <c r="UYT257" s="0"/>
      <c r="UYU257" s="0"/>
      <c r="UYV257" s="0"/>
      <c r="UYW257" s="0"/>
      <c r="UYX257" s="0"/>
      <c r="UYY257" s="0"/>
      <c r="UYZ257" s="0"/>
      <c r="UZA257" s="0"/>
      <c r="UZB257" s="0"/>
      <c r="UZC257" s="0"/>
      <c r="UZD257" s="0"/>
      <c r="UZE257" s="0"/>
      <c r="UZF257" s="0"/>
      <c r="UZG257" s="0"/>
      <c r="UZH257" s="0"/>
      <c r="UZI257" s="0"/>
      <c r="UZJ257" s="0"/>
      <c r="UZK257" s="0"/>
      <c r="UZL257" s="0"/>
      <c r="UZM257" s="0"/>
      <c r="UZN257" s="0"/>
      <c r="UZO257" s="0"/>
      <c r="UZP257" s="0"/>
      <c r="UZQ257" s="0"/>
      <c r="UZR257" s="0"/>
      <c r="UZS257" s="0"/>
      <c r="UZT257" s="0"/>
      <c r="UZU257" s="0"/>
      <c r="UZV257" s="0"/>
      <c r="UZW257" s="0"/>
      <c r="UZX257" s="0"/>
      <c r="UZY257" s="0"/>
      <c r="UZZ257" s="0"/>
      <c r="VAA257" s="0"/>
      <c r="VAB257" s="0"/>
      <c r="VAC257" s="0"/>
      <c r="VAD257" s="0"/>
      <c r="VAE257" s="0"/>
      <c r="VAF257" s="0"/>
      <c r="VAG257" s="0"/>
      <c r="VAH257" s="0"/>
      <c r="VAI257" s="0"/>
      <c r="VAJ257" s="0"/>
      <c r="VAK257" s="0"/>
      <c r="VAL257" s="0"/>
      <c r="VAM257" s="0"/>
      <c r="VAN257" s="0"/>
      <c r="VAO257" s="0"/>
      <c r="VAP257" s="0"/>
      <c r="VAQ257" s="0"/>
      <c r="VAR257" s="0"/>
      <c r="VAS257" s="0"/>
      <c r="VAT257" s="0"/>
      <c r="VAU257" s="0"/>
      <c r="VAV257" s="0"/>
      <c r="VAW257" s="0"/>
      <c r="VAX257" s="0"/>
      <c r="VAY257" s="0"/>
      <c r="VAZ257" s="0"/>
      <c r="VBA257" s="0"/>
      <c r="VBB257" s="0"/>
      <c r="VBC257" s="0"/>
      <c r="VBD257" s="0"/>
      <c r="VBE257" s="0"/>
      <c r="VBF257" s="0"/>
      <c r="VBG257" s="0"/>
      <c r="VBH257" s="0"/>
      <c r="VBI257" s="0"/>
      <c r="VBJ257" s="0"/>
      <c r="VBK257" s="0"/>
      <c r="VBL257" s="0"/>
      <c r="VBM257" s="0"/>
      <c r="VBN257" s="0"/>
      <c r="VBO257" s="0"/>
      <c r="VBP257" s="0"/>
      <c r="VBQ257" s="0"/>
      <c r="VBR257" s="0"/>
      <c r="VBS257" s="0"/>
      <c r="VBT257" s="0"/>
      <c r="VBU257" s="0"/>
      <c r="VBV257" s="0"/>
      <c r="VBW257" s="0"/>
      <c r="VBX257" s="0"/>
      <c r="VBY257" s="0"/>
      <c r="VBZ257" s="0"/>
      <c r="VCA257" s="0"/>
      <c r="VCB257" s="0"/>
      <c r="VCC257" s="0"/>
      <c r="VCD257" s="0"/>
      <c r="VCE257" s="0"/>
      <c r="VCF257" s="0"/>
      <c r="VCG257" s="0"/>
      <c r="VCH257" s="0"/>
      <c r="VCI257" s="0"/>
      <c r="VCJ257" s="0"/>
      <c r="VCK257" s="0"/>
      <c r="VCL257" s="0"/>
      <c r="VCM257" s="0"/>
      <c r="VCN257" s="0"/>
      <c r="VCO257" s="0"/>
      <c r="VCP257" s="0"/>
      <c r="VCQ257" s="0"/>
      <c r="VCR257" s="0"/>
      <c r="VCS257" s="0"/>
      <c r="VCT257" s="0"/>
      <c r="VCU257" s="0"/>
      <c r="VCV257" s="0"/>
      <c r="VCW257" s="0"/>
      <c r="VCX257" s="0"/>
      <c r="VCY257" s="0"/>
      <c r="VCZ257" s="0"/>
      <c r="VDA257" s="0"/>
      <c r="VDB257" s="0"/>
      <c r="VDC257" s="0"/>
      <c r="VDD257" s="0"/>
      <c r="VDE257" s="0"/>
      <c r="VDF257" s="0"/>
      <c r="VDG257" s="0"/>
      <c r="VDH257" s="0"/>
      <c r="VDI257" s="0"/>
      <c r="VDJ257" s="0"/>
      <c r="VDK257" s="0"/>
      <c r="VDL257" s="0"/>
      <c r="VDM257" s="0"/>
      <c r="VDN257" s="0"/>
      <c r="VDO257" s="0"/>
      <c r="VDP257" s="0"/>
      <c r="VDQ257" s="0"/>
      <c r="VDR257" s="0"/>
      <c r="VDS257" s="0"/>
      <c r="VDT257" s="0"/>
      <c r="VDU257" s="0"/>
      <c r="VDV257" s="0"/>
      <c r="VDW257" s="0"/>
      <c r="VDX257" s="0"/>
      <c r="VDY257" s="0"/>
      <c r="VDZ257" s="0"/>
      <c r="VEA257" s="0"/>
      <c r="VEB257" s="0"/>
      <c r="VEC257" s="0"/>
      <c r="VED257" s="0"/>
      <c r="VEE257" s="0"/>
      <c r="VEF257" s="0"/>
      <c r="VEG257" s="0"/>
      <c r="VEH257" s="0"/>
      <c r="VEI257" s="0"/>
      <c r="VEJ257" s="0"/>
      <c r="VEK257" s="0"/>
      <c r="VEL257" s="0"/>
      <c r="VEM257" s="0"/>
      <c r="VEN257" s="0"/>
      <c r="VEO257" s="0"/>
      <c r="VEP257" s="0"/>
      <c r="VEQ257" s="0"/>
      <c r="VER257" s="0"/>
      <c r="VES257" s="0"/>
      <c r="VET257" s="0"/>
      <c r="VEU257" s="0"/>
      <c r="VEV257" s="0"/>
      <c r="VEW257" s="0"/>
      <c r="VEX257" s="0"/>
      <c r="VEY257" s="0"/>
      <c r="VEZ257" s="0"/>
      <c r="VFA257" s="0"/>
      <c r="VFB257" s="0"/>
      <c r="VFC257" s="0"/>
      <c r="VFD257" s="0"/>
      <c r="VFE257" s="0"/>
      <c r="VFF257" s="0"/>
      <c r="VFG257" s="0"/>
      <c r="VFH257" s="0"/>
      <c r="VFI257" s="0"/>
      <c r="VFJ257" s="0"/>
      <c r="VFK257" s="0"/>
      <c r="VFL257" s="0"/>
      <c r="VFM257" s="0"/>
      <c r="VFN257" s="0"/>
      <c r="VFO257" s="0"/>
      <c r="VFP257" s="0"/>
      <c r="VFQ257" s="0"/>
      <c r="VFR257" s="0"/>
      <c r="VFS257" s="0"/>
      <c r="VFT257" s="0"/>
      <c r="VFU257" s="0"/>
      <c r="VFV257" s="0"/>
      <c r="VFW257" s="0"/>
      <c r="VFX257" s="0"/>
      <c r="VFY257" s="0"/>
      <c r="VFZ257" s="0"/>
      <c r="VGA257" s="0"/>
      <c r="VGB257" s="0"/>
      <c r="VGC257" s="0"/>
      <c r="VGD257" s="0"/>
      <c r="VGE257" s="0"/>
      <c r="VGF257" s="0"/>
      <c r="VGG257" s="0"/>
      <c r="VGH257" s="0"/>
      <c r="VGI257" s="0"/>
      <c r="VGJ257" s="0"/>
      <c r="VGK257" s="0"/>
      <c r="VGL257" s="0"/>
      <c r="VGM257" s="0"/>
      <c r="VGN257" s="0"/>
      <c r="VGO257" s="0"/>
      <c r="VGP257" s="0"/>
      <c r="VGQ257" s="0"/>
      <c r="VGR257" s="0"/>
      <c r="VGS257" s="0"/>
      <c r="VGT257" s="0"/>
      <c r="VGU257" s="0"/>
      <c r="VGV257" s="0"/>
      <c r="VGW257" s="0"/>
      <c r="VGX257" s="0"/>
      <c r="VGY257" s="0"/>
      <c r="VGZ257" s="0"/>
      <c r="VHA257" s="0"/>
      <c r="VHB257" s="0"/>
      <c r="VHC257" s="0"/>
      <c r="VHD257" s="0"/>
      <c r="VHE257" s="0"/>
      <c r="VHF257" s="0"/>
      <c r="VHG257" s="0"/>
      <c r="VHH257" s="0"/>
      <c r="VHI257" s="0"/>
      <c r="VHJ257" s="0"/>
      <c r="VHK257" s="0"/>
      <c r="VHL257" s="0"/>
      <c r="VHM257" s="0"/>
      <c r="VHN257" s="0"/>
      <c r="VHO257" s="0"/>
      <c r="VHP257" s="0"/>
      <c r="VHQ257" s="0"/>
      <c r="VHR257" s="0"/>
      <c r="VHS257" s="0"/>
      <c r="VHT257" s="0"/>
      <c r="VHU257" s="0"/>
      <c r="VHV257" s="0"/>
      <c r="VHW257" s="0"/>
      <c r="VHX257" s="0"/>
      <c r="VHY257" s="0"/>
      <c r="VHZ257" s="0"/>
      <c r="VIA257" s="0"/>
      <c r="VIB257" s="0"/>
      <c r="VIC257" s="0"/>
      <c r="VID257" s="0"/>
      <c r="VIE257" s="0"/>
      <c r="VIF257" s="0"/>
      <c r="VIG257" s="0"/>
      <c r="VIH257" s="0"/>
      <c r="VII257" s="0"/>
      <c r="VIJ257" s="0"/>
      <c r="VIK257" s="0"/>
      <c r="VIL257" s="0"/>
      <c r="VIM257" s="0"/>
      <c r="VIN257" s="0"/>
      <c r="VIO257" s="0"/>
      <c r="VIP257" s="0"/>
      <c r="VIQ257" s="0"/>
      <c r="VIR257" s="0"/>
      <c r="VIS257" s="0"/>
      <c r="VIT257" s="0"/>
      <c r="VIU257" s="0"/>
      <c r="VIV257" s="0"/>
      <c r="VIW257" s="0"/>
      <c r="VIX257" s="0"/>
      <c r="VIY257" s="0"/>
      <c r="VIZ257" s="0"/>
      <c r="VJA257" s="0"/>
      <c r="VJB257" s="0"/>
      <c r="VJC257" s="0"/>
      <c r="VJD257" s="0"/>
      <c r="VJE257" s="0"/>
      <c r="VJF257" s="0"/>
      <c r="VJG257" s="0"/>
      <c r="VJH257" s="0"/>
      <c r="VJI257" s="0"/>
      <c r="VJJ257" s="0"/>
      <c r="VJK257" s="0"/>
      <c r="VJL257" s="0"/>
      <c r="VJM257" s="0"/>
      <c r="VJN257" s="0"/>
      <c r="VJO257" s="0"/>
      <c r="VJP257" s="0"/>
      <c r="VJQ257" s="0"/>
      <c r="VJR257" s="0"/>
      <c r="VJS257" s="0"/>
      <c r="VJT257" s="0"/>
      <c r="VJU257" s="0"/>
      <c r="VJV257" s="0"/>
      <c r="VJW257" s="0"/>
      <c r="VJX257" s="0"/>
      <c r="VJY257" s="0"/>
      <c r="VJZ257" s="0"/>
      <c r="VKA257" s="0"/>
      <c r="VKB257" s="0"/>
      <c r="VKC257" s="0"/>
      <c r="VKD257" s="0"/>
      <c r="VKE257" s="0"/>
      <c r="VKF257" s="0"/>
      <c r="VKG257" s="0"/>
      <c r="VKH257" s="0"/>
      <c r="VKI257" s="0"/>
      <c r="VKJ257" s="0"/>
      <c r="VKK257" s="0"/>
      <c r="VKL257" s="0"/>
      <c r="VKM257" s="0"/>
      <c r="VKN257" s="0"/>
      <c r="VKO257" s="0"/>
      <c r="VKP257" s="0"/>
      <c r="VKQ257" s="0"/>
      <c r="VKR257" s="0"/>
      <c r="VKS257" s="0"/>
      <c r="VKT257" s="0"/>
      <c r="VKU257" s="0"/>
      <c r="VKV257" s="0"/>
      <c r="VKW257" s="0"/>
      <c r="VKX257" s="0"/>
      <c r="VKY257" s="0"/>
      <c r="VKZ257" s="0"/>
      <c r="VLA257" s="0"/>
      <c r="VLB257" s="0"/>
      <c r="VLC257" s="0"/>
      <c r="VLD257" s="0"/>
      <c r="VLE257" s="0"/>
      <c r="VLF257" s="0"/>
      <c r="VLG257" s="0"/>
      <c r="VLH257" s="0"/>
      <c r="VLI257" s="0"/>
      <c r="VLJ257" s="0"/>
      <c r="VLK257" s="0"/>
      <c r="VLL257" s="0"/>
      <c r="VLM257" s="0"/>
      <c r="VLN257" s="0"/>
      <c r="VLO257" s="0"/>
      <c r="VLP257" s="0"/>
      <c r="VLQ257" s="0"/>
      <c r="VLR257" s="0"/>
      <c r="VLS257" s="0"/>
      <c r="VLT257" s="0"/>
      <c r="VLU257" s="0"/>
      <c r="VLV257" s="0"/>
      <c r="VLW257" s="0"/>
      <c r="VLX257" s="0"/>
      <c r="VLY257" s="0"/>
      <c r="VLZ257" s="0"/>
      <c r="VMA257" s="0"/>
      <c r="VMB257" s="0"/>
      <c r="VMC257" s="0"/>
      <c r="VMD257" s="0"/>
      <c r="VME257" s="0"/>
      <c r="VMF257" s="0"/>
      <c r="VMG257" s="0"/>
      <c r="VMH257" s="0"/>
      <c r="VMI257" s="0"/>
      <c r="VMJ257" s="0"/>
      <c r="VMK257" s="0"/>
      <c r="VML257" s="0"/>
      <c r="VMM257" s="0"/>
      <c r="VMN257" s="0"/>
      <c r="VMO257" s="0"/>
      <c r="VMP257" s="0"/>
      <c r="VMQ257" s="0"/>
      <c r="VMR257" s="0"/>
      <c r="VMS257" s="0"/>
      <c r="VMT257" s="0"/>
      <c r="VMU257" s="0"/>
      <c r="VMV257" s="0"/>
      <c r="VMW257" s="0"/>
      <c r="VMX257" s="0"/>
      <c r="VMY257" s="0"/>
      <c r="VMZ257" s="0"/>
      <c r="VNA257" s="0"/>
      <c r="VNB257" s="0"/>
      <c r="VNC257" s="0"/>
      <c r="VND257" s="0"/>
      <c r="VNE257" s="0"/>
      <c r="VNF257" s="0"/>
      <c r="VNG257" s="0"/>
      <c r="VNH257" s="0"/>
      <c r="VNI257" s="0"/>
      <c r="VNJ257" s="0"/>
      <c r="VNK257" s="0"/>
      <c r="VNL257" s="0"/>
      <c r="VNM257" s="0"/>
      <c r="VNN257" s="0"/>
      <c r="VNO257" s="0"/>
      <c r="VNP257" s="0"/>
      <c r="VNQ257" s="0"/>
      <c r="VNR257" s="0"/>
      <c r="VNS257" s="0"/>
      <c r="VNT257" s="0"/>
      <c r="VNU257" s="0"/>
      <c r="VNV257" s="0"/>
      <c r="VNW257" s="0"/>
      <c r="VNX257" s="0"/>
      <c r="VNY257" s="0"/>
      <c r="VNZ257" s="0"/>
      <c r="VOA257" s="0"/>
      <c r="VOB257" s="0"/>
      <c r="VOC257" s="0"/>
      <c r="VOD257" s="0"/>
      <c r="VOE257" s="0"/>
      <c r="VOF257" s="0"/>
      <c r="VOG257" s="0"/>
      <c r="VOH257" s="0"/>
      <c r="VOI257" s="0"/>
      <c r="VOJ257" s="0"/>
      <c r="VOK257" s="0"/>
      <c r="VOL257" s="0"/>
      <c r="VOM257" s="0"/>
      <c r="VON257" s="0"/>
      <c r="VOO257" s="0"/>
      <c r="VOP257" s="0"/>
      <c r="VOQ257" s="0"/>
      <c r="VOR257" s="0"/>
      <c r="VOS257" s="0"/>
      <c r="VOT257" s="0"/>
      <c r="VOU257" s="0"/>
      <c r="VOV257" s="0"/>
      <c r="VOW257" s="0"/>
      <c r="VOX257" s="0"/>
      <c r="VOY257" s="0"/>
      <c r="VOZ257" s="0"/>
      <c r="VPA257" s="0"/>
      <c r="VPB257" s="0"/>
      <c r="VPC257" s="0"/>
      <c r="VPD257" s="0"/>
      <c r="VPE257" s="0"/>
      <c r="VPF257" s="0"/>
      <c r="VPG257" s="0"/>
      <c r="VPH257" s="0"/>
      <c r="VPI257" s="0"/>
      <c r="VPJ257" s="0"/>
      <c r="VPK257" s="0"/>
      <c r="VPL257" s="0"/>
      <c r="VPM257" s="0"/>
      <c r="VPN257" s="0"/>
      <c r="VPO257" s="0"/>
      <c r="VPP257" s="0"/>
      <c r="VPQ257" s="0"/>
      <c r="VPR257" s="0"/>
      <c r="VPS257" s="0"/>
      <c r="VPT257" s="0"/>
      <c r="VPU257" s="0"/>
      <c r="VPV257" s="0"/>
      <c r="VPW257" s="0"/>
      <c r="VPX257" s="0"/>
      <c r="VPY257" s="0"/>
      <c r="VPZ257" s="0"/>
      <c r="VQA257" s="0"/>
      <c r="VQB257" s="0"/>
      <c r="VQC257" s="0"/>
      <c r="VQD257" s="0"/>
      <c r="VQE257" s="0"/>
      <c r="VQF257" s="0"/>
      <c r="VQG257" s="0"/>
      <c r="VQH257" s="0"/>
      <c r="VQI257" s="0"/>
      <c r="VQJ257" s="0"/>
      <c r="VQK257" s="0"/>
      <c r="VQL257" s="0"/>
      <c r="VQM257" s="0"/>
      <c r="VQN257" s="0"/>
      <c r="VQO257" s="0"/>
      <c r="VQP257" s="0"/>
      <c r="VQQ257" s="0"/>
      <c r="VQR257" s="0"/>
      <c r="VQS257" s="0"/>
      <c r="VQT257" s="0"/>
      <c r="VQU257" s="0"/>
      <c r="VQV257" s="0"/>
      <c r="VQW257" s="0"/>
      <c r="VQX257" s="0"/>
      <c r="VQY257" s="0"/>
      <c r="VQZ257" s="0"/>
      <c r="VRA257" s="0"/>
      <c r="VRB257" s="0"/>
      <c r="VRC257" s="0"/>
      <c r="VRD257" s="0"/>
      <c r="VRE257" s="0"/>
      <c r="VRF257" s="0"/>
      <c r="VRG257" s="0"/>
      <c r="VRH257" s="0"/>
      <c r="VRI257" s="0"/>
      <c r="VRJ257" s="0"/>
      <c r="VRK257" s="0"/>
      <c r="VRL257" s="0"/>
      <c r="VRM257" s="0"/>
      <c r="VRN257" s="0"/>
      <c r="VRO257" s="0"/>
      <c r="VRP257" s="0"/>
      <c r="VRQ257" s="0"/>
      <c r="VRR257" s="0"/>
      <c r="VRS257" s="0"/>
      <c r="VRT257" s="0"/>
      <c r="VRU257" s="0"/>
      <c r="VRV257" s="0"/>
      <c r="VRW257" s="0"/>
      <c r="VRX257" s="0"/>
      <c r="VRY257" s="0"/>
      <c r="VRZ257" s="0"/>
      <c r="VSA257" s="0"/>
      <c r="VSB257" s="0"/>
      <c r="VSC257" s="0"/>
      <c r="VSD257" s="0"/>
      <c r="VSE257" s="0"/>
      <c r="VSF257" s="0"/>
      <c r="VSG257" s="0"/>
      <c r="VSH257" s="0"/>
      <c r="VSI257" s="0"/>
      <c r="VSJ257" s="0"/>
      <c r="VSK257" s="0"/>
      <c r="VSL257" s="0"/>
      <c r="VSM257" s="0"/>
      <c r="VSN257" s="0"/>
      <c r="VSO257" s="0"/>
      <c r="VSP257" s="0"/>
      <c r="VSQ257" s="0"/>
      <c r="VSR257" s="0"/>
      <c r="VSS257" s="0"/>
      <c r="VST257" s="0"/>
      <c r="VSU257" s="0"/>
      <c r="VSV257" s="0"/>
      <c r="VSW257" s="0"/>
      <c r="VSX257" s="0"/>
      <c r="VSY257" s="0"/>
      <c r="VSZ257" s="0"/>
      <c r="VTA257" s="0"/>
      <c r="VTB257" s="0"/>
      <c r="VTC257" s="0"/>
      <c r="VTD257" s="0"/>
      <c r="VTE257" s="0"/>
      <c r="VTF257" s="0"/>
      <c r="VTG257" s="0"/>
      <c r="VTH257" s="0"/>
      <c r="VTI257" s="0"/>
      <c r="VTJ257" s="0"/>
      <c r="VTK257" s="0"/>
      <c r="VTL257" s="0"/>
      <c r="VTM257" s="0"/>
      <c r="VTN257" s="0"/>
      <c r="VTO257" s="0"/>
      <c r="VTP257" s="0"/>
      <c r="VTQ257" s="0"/>
      <c r="VTR257" s="0"/>
      <c r="VTS257" s="0"/>
      <c r="VTT257" s="0"/>
      <c r="VTU257" s="0"/>
      <c r="VTV257" s="0"/>
      <c r="VTW257" s="0"/>
      <c r="VTX257" s="0"/>
      <c r="VTY257" s="0"/>
      <c r="VTZ257" s="0"/>
      <c r="VUA257" s="0"/>
      <c r="VUB257" s="0"/>
      <c r="VUC257" s="0"/>
      <c r="VUD257" s="0"/>
      <c r="VUE257" s="0"/>
      <c r="VUF257" s="0"/>
      <c r="VUG257" s="0"/>
      <c r="VUH257" s="0"/>
      <c r="VUI257" s="0"/>
      <c r="VUJ257" s="0"/>
      <c r="VUK257" s="0"/>
      <c r="VUL257" s="0"/>
      <c r="VUM257" s="0"/>
      <c r="VUN257" s="0"/>
      <c r="VUO257" s="0"/>
      <c r="VUP257" s="0"/>
      <c r="VUQ257" s="0"/>
      <c r="VUR257" s="0"/>
      <c r="VUS257" s="0"/>
      <c r="VUT257" s="0"/>
      <c r="VUU257" s="0"/>
      <c r="VUV257" s="0"/>
      <c r="VUW257" s="0"/>
      <c r="VUX257" s="0"/>
      <c r="VUY257" s="0"/>
      <c r="VUZ257" s="0"/>
      <c r="VVA257" s="0"/>
      <c r="VVB257" s="0"/>
      <c r="VVC257" s="0"/>
      <c r="VVD257" s="0"/>
      <c r="VVE257" s="0"/>
      <c r="VVF257" s="0"/>
      <c r="VVG257" s="0"/>
      <c r="VVH257" s="0"/>
      <c r="VVI257" s="0"/>
      <c r="VVJ257" s="0"/>
      <c r="VVK257" s="0"/>
      <c r="VVL257" s="0"/>
      <c r="VVM257" s="0"/>
      <c r="VVN257" s="0"/>
      <c r="VVO257" s="0"/>
      <c r="VVP257" s="0"/>
      <c r="VVQ257" s="0"/>
      <c r="VVR257" s="0"/>
      <c r="VVS257" s="0"/>
      <c r="VVT257" s="0"/>
      <c r="VVU257" s="0"/>
      <c r="VVV257" s="0"/>
      <c r="VVW257" s="0"/>
      <c r="VVX257" s="0"/>
      <c r="VVY257" s="0"/>
      <c r="VVZ257" s="0"/>
      <c r="VWA257" s="0"/>
      <c r="VWB257" s="0"/>
      <c r="VWC257" s="0"/>
      <c r="VWD257" s="0"/>
      <c r="VWE257" s="0"/>
      <c r="VWF257" s="0"/>
      <c r="VWG257" s="0"/>
      <c r="VWH257" s="0"/>
      <c r="VWI257" s="0"/>
      <c r="VWJ257" s="0"/>
      <c r="VWK257" s="0"/>
      <c r="VWL257" s="0"/>
      <c r="VWM257" s="0"/>
      <c r="VWN257" s="0"/>
      <c r="VWO257" s="0"/>
      <c r="VWP257" s="0"/>
      <c r="VWQ257" s="0"/>
      <c r="VWR257" s="0"/>
      <c r="VWS257" s="0"/>
      <c r="VWT257" s="0"/>
      <c r="VWU257" s="0"/>
      <c r="VWV257" s="0"/>
      <c r="VWW257" s="0"/>
      <c r="VWX257" s="0"/>
      <c r="VWY257" s="0"/>
      <c r="VWZ257" s="0"/>
      <c r="VXA257" s="0"/>
      <c r="VXB257" s="0"/>
      <c r="VXC257" s="0"/>
      <c r="VXD257" s="0"/>
      <c r="VXE257" s="0"/>
      <c r="VXF257" s="0"/>
      <c r="VXG257" s="0"/>
      <c r="VXH257" s="0"/>
      <c r="VXI257" s="0"/>
      <c r="VXJ257" s="0"/>
      <c r="VXK257" s="0"/>
      <c r="VXL257" s="0"/>
      <c r="VXM257" s="0"/>
      <c r="VXN257" s="0"/>
      <c r="VXO257" s="0"/>
      <c r="VXP257" s="0"/>
      <c r="VXQ257" s="0"/>
      <c r="VXR257" s="0"/>
      <c r="VXS257" s="0"/>
      <c r="VXT257" s="0"/>
      <c r="VXU257" s="0"/>
      <c r="VXV257" s="0"/>
      <c r="VXW257" s="0"/>
      <c r="VXX257" s="0"/>
      <c r="VXY257" s="0"/>
      <c r="VXZ257" s="0"/>
      <c r="VYA257" s="0"/>
      <c r="VYB257" s="0"/>
      <c r="VYC257" s="0"/>
      <c r="VYD257" s="0"/>
      <c r="VYE257" s="0"/>
      <c r="VYF257" s="0"/>
      <c r="VYG257" s="0"/>
      <c r="VYH257" s="0"/>
      <c r="VYI257" s="0"/>
      <c r="VYJ257" s="0"/>
      <c r="VYK257" s="0"/>
      <c r="VYL257" s="0"/>
      <c r="VYM257" s="0"/>
      <c r="VYN257" s="0"/>
      <c r="VYO257" s="0"/>
      <c r="VYP257" s="0"/>
      <c r="VYQ257" s="0"/>
      <c r="VYR257" s="0"/>
      <c r="VYS257" s="0"/>
      <c r="VYT257" s="0"/>
      <c r="VYU257" s="0"/>
      <c r="VYV257" s="0"/>
      <c r="VYW257" s="0"/>
      <c r="VYX257" s="0"/>
      <c r="VYY257" s="0"/>
      <c r="VYZ257" s="0"/>
      <c r="VZA257" s="0"/>
      <c r="VZB257" s="0"/>
      <c r="VZC257" s="0"/>
      <c r="VZD257" s="0"/>
      <c r="VZE257" s="0"/>
      <c r="VZF257" s="0"/>
      <c r="VZG257" s="0"/>
      <c r="VZH257" s="0"/>
      <c r="VZI257" s="0"/>
      <c r="VZJ257" s="0"/>
      <c r="VZK257" s="0"/>
      <c r="VZL257" s="0"/>
      <c r="VZM257" s="0"/>
      <c r="VZN257" s="0"/>
      <c r="VZO257" s="0"/>
      <c r="VZP257" s="0"/>
      <c r="VZQ257" s="0"/>
      <c r="VZR257" s="0"/>
      <c r="VZS257" s="0"/>
      <c r="VZT257" s="0"/>
      <c r="VZU257" s="0"/>
      <c r="VZV257" s="0"/>
      <c r="VZW257" s="0"/>
      <c r="VZX257" s="0"/>
      <c r="VZY257" s="0"/>
      <c r="VZZ257" s="0"/>
      <c r="WAA257" s="0"/>
      <c r="WAB257" s="0"/>
      <c r="WAC257" s="0"/>
      <c r="WAD257" s="0"/>
      <c r="WAE257" s="0"/>
      <c r="WAF257" s="0"/>
      <c r="WAG257" s="0"/>
      <c r="WAH257" s="0"/>
      <c r="WAI257" s="0"/>
      <c r="WAJ257" s="0"/>
      <c r="WAK257" s="0"/>
      <c r="WAL257" s="0"/>
      <c r="WAM257" s="0"/>
      <c r="WAN257" s="0"/>
      <c r="WAO257" s="0"/>
      <c r="WAP257" s="0"/>
      <c r="WAQ257" s="0"/>
      <c r="WAR257" s="0"/>
      <c r="WAS257" s="0"/>
      <c r="WAT257" s="0"/>
      <c r="WAU257" s="0"/>
      <c r="WAV257" s="0"/>
      <c r="WAW257" s="0"/>
      <c r="WAX257" s="0"/>
      <c r="WAY257" s="0"/>
      <c r="WAZ257" s="0"/>
      <c r="WBA257" s="0"/>
      <c r="WBB257" s="0"/>
      <c r="WBC257" s="0"/>
      <c r="WBD257" s="0"/>
      <c r="WBE257" s="0"/>
      <c r="WBF257" s="0"/>
      <c r="WBG257" s="0"/>
      <c r="WBH257" s="0"/>
      <c r="WBI257" s="0"/>
      <c r="WBJ257" s="0"/>
      <c r="WBK257" s="0"/>
      <c r="WBL257" s="0"/>
      <c r="WBM257" s="0"/>
      <c r="WBN257" s="0"/>
      <c r="WBO257" s="0"/>
      <c r="WBP257" s="0"/>
      <c r="WBQ257" s="0"/>
      <c r="WBR257" s="0"/>
      <c r="WBS257" s="0"/>
      <c r="WBT257" s="0"/>
      <c r="WBU257" s="0"/>
      <c r="WBV257" s="0"/>
      <c r="WBW257" s="0"/>
      <c r="WBX257" s="0"/>
      <c r="WBY257" s="0"/>
      <c r="WBZ257" s="0"/>
      <c r="WCA257" s="0"/>
      <c r="WCB257" s="0"/>
      <c r="WCC257" s="0"/>
      <c r="WCD257" s="0"/>
      <c r="WCE257" s="0"/>
      <c r="WCF257" s="0"/>
      <c r="WCG257" s="0"/>
      <c r="WCH257" s="0"/>
      <c r="WCI257" s="0"/>
      <c r="WCJ257" s="0"/>
      <c r="WCK257" s="0"/>
      <c r="WCL257" s="0"/>
      <c r="WCM257" s="0"/>
      <c r="WCN257" s="0"/>
      <c r="WCO257" s="0"/>
      <c r="WCP257" s="0"/>
      <c r="WCQ257" s="0"/>
      <c r="WCR257" s="0"/>
      <c r="WCS257" s="0"/>
      <c r="WCT257" s="0"/>
      <c r="WCU257" s="0"/>
      <c r="WCV257" s="0"/>
      <c r="WCW257" s="0"/>
      <c r="WCX257" s="0"/>
      <c r="WCY257" s="0"/>
      <c r="WCZ257" s="0"/>
      <c r="WDA257" s="0"/>
      <c r="WDB257" s="0"/>
      <c r="WDC257" s="0"/>
      <c r="WDD257" s="0"/>
      <c r="WDE257" s="0"/>
      <c r="WDF257" s="0"/>
      <c r="WDG257" s="0"/>
      <c r="WDH257" s="0"/>
      <c r="WDI257" s="0"/>
      <c r="WDJ257" s="0"/>
      <c r="WDK257" s="0"/>
      <c r="WDL257" s="0"/>
      <c r="WDM257" s="0"/>
      <c r="WDN257" s="0"/>
      <c r="WDO257" s="0"/>
      <c r="WDP257" s="0"/>
      <c r="WDQ257" s="0"/>
      <c r="WDR257" s="0"/>
      <c r="WDS257" s="0"/>
      <c r="WDT257" s="0"/>
      <c r="WDU257" s="0"/>
      <c r="WDV257" s="0"/>
      <c r="WDW257" s="0"/>
      <c r="WDX257" s="0"/>
      <c r="WDY257" s="0"/>
      <c r="WDZ257" s="0"/>
      <c r="WEA257" s="0"/>
      <c r="WEB257" s="0"/>
      <c r="WEC257" s="0"/>
      <c r="WED257" s="0"/>
      <c r="WEE257" s="0"/>
      <c r="WEF257" s="0"/>
      <c r="WEG257" s="0"/>
      <c r="WEH257" s="0"/>
      <c r="WEI257" s="0"/>
      <c r="WEJ257" s="0"/>
      <c r="WEK257" s="0"/>
      <c r="WEL257" s="0"/>
      <c r="WEM257" s="0"/>
      <c r="WEN257" s="0"/>
      <c r="WEO257" s="0"/>
      <c r="WEP257" s="0"/>
      <c r="WEQ257" s="0"/>
      <c r="WER257" s="0"/>
      <c r="WES257" s="0"/>
      <c r="WET257" s="0"/>
      <c r="WEU257" s="0"/>
      <c r="WEV257" s="0"/>
      <c r="WEW257" s="0"/>
      <c r="WEX257" s="0"/>
      <c r="WEY257" s="0"/>
      <c r="WEZ257" s="0"/>
      <c r="WFA257" s="0"/>
      <c r="WFB257" s="0"/>
      <c r="WFC257" s="0"/>
      <c r="WFD257" s="0"/>
      <c r="WFE257" s="0"/>
      <c r="WFF257" s="0"/>
      <c r="WFG257" s="0"/>
      <c r="WFH257" s="0"/>
      <c r="WFI257" s="0"/>
      <c r="WFJ257" s="0"/>
      <c r="WFK257" s="0"/>
      <c r="WFL257" s="0"/>
      <c r="WFM257" s="0"/>
      <c r="WFN257" s="0"/>
      <c r="WFO257" s="0"/>
      <c r="WFP257" s="0"/>
      <c r="WFQ257" s="0"/>
      <c r="WFR257" s="0"/>
      <c r="WFS257" s="0"/>
      <c r="WFT257" s="0"/>
      <c r="WFU257" s="0"/>
      <c r="WFV257" s="0"/>
      <c r="WFW257" s="0"/>
      <c r="WFX257" s="0"/>
      <c r="WFY257" s="0"/>
      <c r="WFZ257" s="0"/>
      <c r="WGA257" s="0"/>
      <c r="WGB257" s="0"/>
      <c r="WGC257" s="0"/>
      <c r="WGD257" s="0"/>
      <c r="WGE257" s="0"/>
      <c r="WGF257" s="0"/>
      <c r="WGG257" s="0"/>
      <c r="WGH257" s="0"/>
      <c r="WGI257" s="0"/>
      <c r="WGJ257" s="0"/>
      <c r="WGK257" s="0"/>
      <c r="WGL257" s="0"/>
      <c r="WGM257" s="0"/>
      <c r="WGN257" s="0"/>
      <c r="WGO257" s="0"/>
      <c r="WGP257" s="0"/>
      <c r="WGQ257" s="0"/>
      <c r="WGR257" s="0"/>
      <c r="WGS257" s="0"/>
      <c r="WGT257" s="0"/>
      <c r="WGU257" s="0"/>
      <c r="WGV257" s="0"/>
      <c r="WGW257" s="0"/>
      <c r="WGX257" s="0"/>
      <c r="WGY257" s="0"/>
      <c r="WGZ257" s="0"/>
      <c r="WHA257" s="0"/>
      <c r="WHB257" s="0"/>
      <c r="WHC257" s="0"/>
      <c r="WHD257" s="0"/>
      <c r="WHE257" s="0"/>
      <c r="WHF257" s="0"/>
      <c r="WHG257" s="0"/>
      <c r="WHH257" s="0"/>
      <c r="WHI257" s="0"/>
      <c r="WHJ257" s="0"/>
      <c r="WHK257" s="0"/>
      <c r="WHL257" s="0"/>
      <c r="WHM257" s="0"/>
      <c r="WHN257" s="0"/>
      <c r="WHO257" s="0"/>
      <c r="WHP257" s="0"/>
      <c r="WHQ257" s="0"/>
      <c r="WHR257" s="0"/>
      <c r="WHS257" s="0"/>
      <c r="WHT257" s="0"/>
      <c r="WHU257" s="0"/>
      <c r="WHV257" s="0"/>
      <c r="WHW257" s="0"/>
      <c r="WHX257" s="0"/>
      <c r="WHY257" s="0"/>
      <c r="WHZ257" s="0"/>
      <c r="WIA257" s="0"/>
      <c r="WIB257" s="0"/>
      <c r="WIC257" s="0"/>
      <c r="WID257" s="0"/>
      <c r="WIE257" s="0"/>
      <c r="WIF257" s="0"/>
      <c r="WIG257" s="0"/>
      <c r="WIH257" s="0"/>
      <c r="WII257" s="0"/>
      <c r="WIJ257" s="0"/>
      <c r="WIK257" s="0"/>
      <c r="WIL257" s="0"/>
      <c r="WIM257" s="0"/>
      <c r="WIN257" s="0"/>
      <c r="WIO257" s="0"/>
      <c r="WIP257" s="0"/>
      <c r="WIQ257" s="0"/>
      <c r="WIR257" s="0"/>
      <c r="WIS257" s="0"/>
      <c r="WIT257" s="0"/>
      <c r="WIU257" s="0"/>
      <c r="WIV257" s="0"/>
      <c r="WIW257" s="0"/>
      <c r="WIX257" s="0"/>
      <c r="WIY257" s="0"/>
      <c r="WIZ257" s="0"/>
      <c r="WJA257" s="0"/>
      <c r="WJB257" s="0"/>
      <c r="WJC257" s="0"/>
      <c r="WJD257" s="0"/>
      <c r="WJE257" s="0"/>
      <c r="WJF257" s="0"/>
      <c r="WJG257" s="0"/>
      <c r="WJH257" s="0"/>
      <c r="WJI257" s="0"/>
      <c r="WJJ257" s="0"/>
      <c r="WJK257" s="0"/>
      <c r="WJL257" s="0"/>
      <c r="WJM257" s="0"/>
      <c r="WJN257" s="0"/>
      <c r="WJO257" s="0"/>
      <c r="WJP257" s="0"/>
      <c r="WJQ257" s="0"/>
      <c r="WJR257" s="0"/>
      <c r="WJS257" s="0"/>
      <c r="WJT257" s="0"/>
      <c r="WJU257" s="0"/>
      <c r="WJV257" s="0"/>
      <c r="WJW257" s="0"/>
      <c r="WJX257" s="0"/>
      <c r="WJY257" s="0"/>
      <c r="WJZ257" s="0"/>
      <c r="WKA257" s="0"/>
      <c r="WKB257" s="0"/>
      <c r="WKC257" s="0"/>
      <c r="WKD257" s="0"/>
      <c r="WKE257" s="0"/>
      <c r="WKF257" s="0"/>
      <c r="WKG257" s="0"/>
      <c r="WKH257" s="0"/>
      <c r="WKI257" s="0"/>
      <c r="WKJ257" s="0"/>
      <c r="WKK257" s="0"/>
      <c r="WKL257" s="0"/>
      <c r="WKM257" s="0"/>
      <c r="WKN257" s="0"/>
      <c r="WKO257" s="0"/>
      <c r="WKP257" s="0"/>
      <c r="WKQ257" s="0"/>
      <c r="WKR257" s="0"/>
      <c r="WKS257" s="0"/>
      <c r="WKT257" s="0"/>
      <c r="WKU257" s="0"/>
      <c r="WKV257" s="0"/>
      <c r="WKW257" s="0"/>
      <c r="WKX257" s="0"/>
      <c r="WKY257" s="0"/>
      <c r="WKZ257" s="0"/>
      <c r="WLA257" s="0"/>
      <c r="WLB257" s="0"/>
      <c r="WLC257" s="0"/>
      <c r="WLD257" s="0"/>
      <c r="WLE257" s="0"/>
      <c r="WLF257" s="0"/>
      <c r="WLG257" s="0"/>
      <c r="WLH257" s="0"/>
      <c r="WLI257" s="0"/>
      <c r="WLJ257" s="0"/>
      <c r="WLK257" s="0"/>
      <c r="WLL257" s="0"/>
      <c r="WLM257" s="0"/>
      <c r="WLN257" s="0"/>
      <c r="WLO257" s="0"/>
      <c r="WLP257" s="0"/>
      <c r="WLQ257" s="0"/>
      <c r="WLR257" s="0"/>
      <c r="WLS257" s="0"/>
      <c r="WLT257" s="0"/>
      <c r="WLU257" s="0"/>
      <c r="WLV257" s="0"/>
      <c r="WLW257" s="0"/>
      <c r="WLX257" s="0"/>
      <c r="WLY257" s="0"/>
      <c r="WLZ257" s="0"/>
      <c r="WMA257" s="0"/>
      <c r="WMB257" s="0"/>
      <c r="WMC257" s="0"/>
      <c r="WMD257" s="0"/>
      <c r="WME257" s="0"/>
      <c r="WMF257" s="0"/>
      <c r="WMG257" s="0"/>
      <c r="WMH257" s="0"/>
      <c r="WMI257" s="0"/>
      <c r="WMJ257" s="0"/>
      <c r="WMK257" s="0"/>
      <c r="WML257" s="0"/>
      <c r="WMM257" s="0"/>
      <c r="WMN257" s="0"/>
      <c r="WMO257" s="0"/>
      <c r="WMP257" s="0"/>
      <c r="WMQ257" s="0"/>
      <c r="WMR257" s="0"/>
      <c r="WMS257" s="0"/>
      <c r="WMT257" s="0"/>
      <c r="WMU257" s="0"/>
      <c r="WMV257" s="0"/>
      <c r="WMW257" s="0"/>
      <c r="WMX257" s="0"/>
      <c r="WMY257" s="0"/>
      <c r="WMZ257" s="0"/>
      <c r="WNA257" s="0"/>
      <c r="WNB257" s="0"/>
      <c r="WNC257" s="0"/>
      <c r="WND257" s="0"/>
      <c r="WNE257" s="0"/>
      <c r="WNF257" s="0"/>
      <c r="WNG257" s="0"/>
      <c r="WNH257" s="0"/>
      <c r="WNI257" s="0"/>
      <c r="WNJ257" s="0"/>
      <c r="WNK257" s="0"/>
      <c r="WNL257" s="0"/>
      <c r="WNM257" s="0"/>
      <c r="WNN257" s="0"/>
      <c r="WNO257" s="0"/>
      <c r="WNP257" s="0"/>
      <c r="WNQ257" s="0"/>
      <c r="WNR257" s="0"/>
      <c r="WNS257" s="0"/>
      <c r="WNT257" s="0"/>
      <c r="WNU257" s="0"/>
      <c r="WNV257" s="0"/>
      <c r="WNW257" s="0"/>
      <c r="WNX257" s="0"/>
      <c r="WNY257" s="0"/>
      <c r="WNZ257" s="0"/>
      <c r="WOA257" s="0"/>
      <c r="WOB257" s="0"/>
      <c r="WOC257" s="0"/>
      <c r="WOD257" s="0"/>
      <c r="WOE257" s="0"/>
      <c r="WOF257" s="0"/>
      <c r="WOG257" s="0"/>
      <c r="WOH257" s="0"/>
      <c r="WOI257" s="0"/>
      <c r="WOJ257" s="0"/>
      <c r="WOK257" s="0"/>
      <c r="WOL257" s="0"/>
      <c r="WOM257" s="0"/>
      <c r="WON257" s="0"/>
      <c r="WOO257" s="0"/>
      <c r="WOP257" s="0"/>
      <c r="WOQ257" s="0"/>
      <c r="WOR257" s="0"/>
      <c r="WOS257" s="0"/>
      <c r="WOT257" s="0"/>
      <c r="WOU257" s="0"/>
      <c r="WOV257" s="0"/>
      <c r="WOW257" s="0"/>
      <c r="WOX257" s="0"/>
      <c r="WOY257" s="0"/>
      <c r="WOZ257" s="0"/>
      <c r="WPA257" s="0"/>
      <c r="WPB257" s="0"/>
      <c r="WPC257" s="0"/>
      <c r="WPD257" s="0"/>
      <c r="WPE257" s="0"/>
      <c r="WPF257" s="0"/>
      <c r="WPG257" s="0"/>
      <c r="WPH257" s="0"/>
      <c r="WPI257" s="0"/>
      <c r="WPJ257" s="0"/>
      <c r="WPK257" s="0"/>
      <c r="WPL257" s="0"/>
      <c r="WPM257" s="0"/>
      <c r="WPN257" s="0"/>
      <c r="WPO257" s="0"/>
      <c r="WPP257" s="0"/>
      <c r="WPQ257" s="0"/>
      <c r="WPR257" s="0"/>
      <c r="WPS257" s="0"/>
      <c r="WPT257" s="0"/>
      <c r="WPU257" s="0"/>
      <c r="WPV257" s="0"/>
      <c r="WPW257" s="0"/>
      <c r="WPX257" s="0"/>
      <c r="WPY257" s="0"/>
      <c r="WPZ257" s="0"/>
      <c r="WQA257" s="0"/>
      <c r="WQB257" s="0"/>
      <c r="WQC257" s="0"/>
      <c r="WQD257" s="0"/>
      <c r="WQE257" s="0"/>
      <c r="WQF257" s="0"/>
      <c r="WQG257" s="0"/>
      <c r="WQH257" s="0"/>
      <c r="WQI257" s="0"/>
      <c r="WQJ257" s="0"/>
      <c r="WQK257" s="0"/>
      <c r="WQL257" s="0"/>
      <c r="WQM257" s="0"/>
      <c r="WQN257" s="0"/>
      <c r="WQO257" s="0"/>
      <c r="WQP257" s="0"/>
      <c r="WQQ257" s="0"/>
      <c r="WQR257" s="0"/>
      <c r="WQS257" s="0"/>
      <c r="WQT257" s="0"/>
      <c r="WQU257" s="0"/>
      <c r="WQV257" s="0"/>
      <c r="WQW257" s="0"/>
      <c r="WQX257" s="0"/>
      <c r="WQY257" s="0"/>
      <c r="WQZ257" s="0"/>
      <c r="WRA257" s="0"/>
      <c r="WRB257" s="0"/>
      <c r="WRC257" s="0"/>
      <c r="WRD257" s="0"/>
      <c r="WRE257" s="0"/>
      <c r="WRF257" s="0"/>
      <c r="WRG257" s="0"/>
      <c r="WRH257" s="0"/>
      <c r="WRI257" s="0"/>
      <c r="WRJ257" s="0"/>
      <c r="WRK257" s="0"/>
      <c r="WRL257" s="0"/>
      <c r="WRM257" s="0"/>
      <c r="WRN257" s="0"/>
      <c r="WRO257" s="0"/>
      <c r="WRP257" s="0"/>
      <c r="WRQ257" s="0"/>
      <c r="WRR257" s="0"/>
      <c r="WRS257" s="0"/>
      <c r="WRT257" s="0"/>
      <c r="WRU257" s="0"/>
      <c r="WRV257" s="0"/>
      <c r="WRW257" s="0"/>
      <c r="WRX257" s="0"/>
      <c r="WRY257" s="0"/>
      <c r="WRZ257" s="0"/>
      <c r="WSA257" s="0"/>
      <c r="WSB257" s="0"/>
      <c r="WSC257" s="0"/>
      <c r="WSD257" s="0"/>
      <c r="WSE257" s="0"/>
      <c r="WSF257" s="0"/>
      <c r="WSG257" s="0"/>
      <c r="WSH257" s="0"/>
      <c r="WSI257" s="0"/>
      <c r="WSJ257" s="0"/>
      <c r="WSK257" s="0"/>
      <c r="WSL257" s="0"/>
      <c r="WSM257" s="0"/>
      <c r="WSN257" s="0"/>
      <c r="WSO257" s="0"/>
      <c r="WSP257" s="0"/>
      <c r="WSQ257" s="0"/>
      <c r="WSR257" s="0"/>
      <c r="WSS257" s="0"/>
      <c r="WST257" s="0"/>
      <c r="WSU257" s="0"/>
      <c r="WSV257" s="0"/>
      <c r="WSW257" s="0"/>
      <c r="WSX257" s="0"/>
      <c r="WSY257" s="0"/>
      <c r="WSZ257" s="0"/>
      <c r="WTA257" s="0"/>
      <c r="WTB257" s="0"/>
      <c r="WTC257" s="0"/>
      <c r="WTD257" s="0"/>
      <c r="WTE257" s="0"/>
      <c r="WTF257" s="0"/>
      <c r="WTG257" s="0"/>
      <c r="WTH257" s="0"/>
      <c r="WTI257" s="0"/>
      <c r="WTJ257" s="0"/>
      <c r="WTK257" s="0"/>
      <c r="WTL257" s="0"/>
      <c r="WTM257" s="0"/>
      <c r="WTN257" s="0"/>
      <c r="WTO257" s="0"/>
      <c r="WTP257" s="0"/>
      <c r="WTQ257" s="0"/>
      <c r="WTR257" s="0"/>
      <c r="WTS257" s="0"/>
      <c r="WTT257" s="0"/>
      <c r="WTU257" s="0"/>
      <c r="WTV257" s="0"/>
      <c r="WTW257" s="0"/>
      <c r="WTX257" s="0"/>
      <c r="WTY257" s="0"/>
      <c r="WTZ257" s="0"/>
      <c r="WUA257" s="0"/>
      <c r="WUB257" s="0"/>
      <c r="WUC257" s="0"/>
      <c r="WUD257" s="0"/>
      <c r="WUE257" s="0"/>
      <c r="WUF257" s="0"/>
      <c r="WUG257" s="0"/>
      <c r="WUH257" s="0"/>
      <c r="WUI257" s="0"/>
      <c r="WUJ257" s="0"/>
      <c r="WUK257" s="0"/>
      <c r="WUL257" s="0"/>
      <c r="WUM257" s="0"/>
      <c r="WUN257" s="0"/>
      <c r="WUO257" s="0"/>
      <c r="WUP257" s="0"/>
      <c r="WUQ257" s="0"/>
      <c r="WUR257" s="0"/>
      <c r="WUS257" s="0"/>
      <c r="WUT257" s="0"/>
      <c r="WUU257" s="0"/>
      <c r="WUV257" s="0"/>
      <c r="WUW257" s="0"/>
      <c r="WUX257" s="0"/>
      <c r="WUY257" s="0"/>
      <c r="WUZ257" s="0"/>
      <c r="WVA257" s="0"/>
      <c r="WVB257" s="0"/>
      <c r="WVC257" s="0"/>
      <c r="WVD257" s="0"/>
      <c r="WVE257" s="0"/>
      <c r="WVF257" s="0"/>
      <c r="WVG257" s="0"/>
      <c r="WVH257" s="0"/>
      <c r="WVI257" s="0"/>
      <c r="WVJ257" s="0"/>
      <c r="WVK257" s="0"/>
      <c r="WVL257" s="0"/>
      <c r="WVM257" s="0"/>
      <c r="WVN257" s="0"/>
      <c r="WVO257" s="0"/>
      <c r="WVP257" s="0"/>
      <c r="WVQ257" s="0"/>
      <c r="WVR257" s="0"/>
      <c r="WVS257" s="0"/>
      <c r="WVT257" s="0"/>
      <c r="WVU257" s="0"/>
      <c r="WVV257" s="0"/>
      <c r="WVW257" s="0"/>
      <c r="WVX257" s="0"/>
      <c r="WVY257" s="0"/>
      <c r="WVZ257" s="0"/>
      <c r="WWA257" s="0"/>
      <c r="WWB257" s="0"/>
      <c r="WWC257" s="0"/>
      <c r="WWD257" s="0"/>
      <c r="WWE257" s="0"/>
      <c r="WWF257" s="0"/>
      <c r="WWG257" s="0"/>
      <c r="WWH257" s="0"/>
      <c r="WWI257" s="0"/>
      <c r="WWJ257" s="0"/>
      <c r="WWK257" s="0"/>
      <c r="WWL257" s="0"/>
      <c r="WWM257" s="0"/>
      <c r="WWN257" s="0"/>
      <c r="WWO257" s="0"/>
      <c r="WWP257" s="0"/>
      <c r="WWQ257" s="0"/>
      <c r="WWR257" s="0"/>
      <c r="WWS257" s="0"/>
      <c r="WWT257" s="0"/>
      <c r="WWU257" s="0"/>
      <c r="WWV257" s="0"/>
      <c r="WWW257" s="0"/>
      <c r="WWX257" s="0"/>
      <c r="WWY257" s="0"/>
      <c r="WWZ257" s="0"/>
      <c r="WXA257" s="0"/>
      <c r="WXB257" s="0"/>
      <c r="WXC257" s="0"/>
      <c r="WXD257" s="0"/>
      <c r="WXE257" s="0"/>
      <c r="WXF257" s="0"/>
      <c r="WXG257" s="0"/>
      <c r="WXH257" s="0"/>
      <c r="WXI257" s="0"/>
      <c r="WXJ257" s="0"/>
      <c r="WXK257" s="0"/>
      <c r="WXL257" s="0"/>
      <c r="WXM257" s="0"/>
      <c r="WXN257" s="0"/>
      <c r="WXO257" s="0"/>
      <c r="WXP257" s="0"/>
      <c r="WXQ257" s="0"/>
      <c r="WXR257" s="0"/>
      <c r="WXS257" s="0"/>
      <c r="WXT257" s="0"/>
      <c r="WXU257" s="0"/>
      <c r="WXV257" s="0"/>
      <c r="WXW257" s="0"/>
      <c r="WXX257" s="0"/>
      <c r="WXY257" s="0"/>
      <c r="WXZ257" s="0"/>
      <c r="WYA257" s="0"/>
      <c r="WYB257" s="0"/>
      <c r="WYC257" s="0"/>
      <c r="WYD257" s="0"/>
      <c r="WYE257" s="0"/>
      <c r="WYF257" s="0"/>
      <c r="WYG257" s="0"/>
      <c r="WYH257" s="0"/>
      <c r="WYI257" s="0"/>
      <c r="WYJ257" s="0"/>
      <c r="WYK257" s="0"/>
      <c r="WYL257" s="0"/>
      <c r="WYM257" s="0"/>
      <c r="WYN257" s="0"/>
      <c r="WYO257" s="0"/>
      <c r="WYP257" s="0"/>
      <c r="WYQ257" s="0"/>
      <c r="WYR257" s="0"/>
      <c r="WYS257" s="0"/>
      <c r="WYT257" s="0"/>
      <c r="WYU257" s="0"/>
      <c r="WYV257" s="0"/>
      <c r="WYW257" s="0"/>
      <c r="WYX257" s="0"/>
      <c r="WYY257" s="0"/>
      <c r="WYZ257" s="0"/>
      <c r="WZA257" s="0"/>
      <c r="WZB257" s="0"/>
      <c r="WZC257" s="0"/>
      <c r="WZD257" s="0"/>
      <c r="WZE257" s="0"/>
      <c r="WZF257" s="0"/>
      <c r="WZG257" s="0"/>
      <c r="WZH257" s="0"/>
      <c r="WZI257" s="0"/>
      <c r="WZJ257" s="0"/>
      <c r="WZK257" s="0"/>
      <c r="WZL257" s="0"/>
      <c r="WZM257" s="0"/>
      <c r="WZN257" s="0"/>
      <c r="WZO257" s="0"/>
      <c r="WZP257" s="0"/>
      <c r="WZQ257" s="0"/>
      <c r="WZR257" s="0"/>
      <c r="WZS257" s="0"/>
      <c r="WZT257" s="0"/>
      <c r="WZU257" s="0"/>
      <c r="WZV257" s="0"/>
      <c r="WZW257" s="0"/>
      <c r="WZX257" s="0"/>
      <c r="WZY257" s="0"/>
      <c r="WZZ257" s="0"/>
      <c r="XAA257" s="0"/>
      <c r="XAB257" s="0"/>
      <c r="XAC257" s="0"/>
      <c r="XAD257" s="0"/>
      <c r="XAE257" s="0"/>
      <c r="XAF257" s="0"/>
      <c r="XAG257" s="0"/>
      <c r="XAH257" s="0"/>
      <c r="XAI257" s="0"/>
      <c r="XAJ257" s="0"/>
      <c r="XAK257" s="0"/>
      <c r="XAL257" s="0"/>
      <c r="XAM257" s="0"/>
      <c r="XAN257" s="0"/>
      <c r="XAO257" s="0"/>
      <c r="XAP257" s="0"/>
      <c r="XAQ257" s="0"/>
      <c r="XAR257" s="0"/>
      <c r="XAS257" s="0"/>
      <c r="XAT257" s="0"/>
      <c r="XAU257" s="0"/>
      <c r="XAV257" s="0"/>
      <c r="XAW257" s="0"/>
      <c r="XAX257" s="0"/>
      <c r="XAY257" s="0"/>
      <c r="XAZ257" s="0"/>
      <c r="XBA257" s="0"/>
      <c r="XBB257" s="0"/>
      <c r="XBC257" s="0"/>
      <c r="XBD257" s="0"/>
      <c r="XBE257" s="0"/>
      <c r="XBF257" s="0"/>
      <c r="XBG257" s="0"/>
      <c r="XBH257" s="0"/>
      <c r="XBI257" s="0"/>
      <c r="XBJ257" s="0"/>
      <c r="XBK257" s="0"/>
      <c r="XBL257" s="0"/>
      <c r="XBM257" s="0"/>
      <c r="XBN257" s="0"/>
      <c r="XBO257" s="0"/>
      <c r="XBP257" s="0"/>
      <c r="XBQ257" s="0"/>
      <c r="XBR257" s="0"/>
      <c r="XBS257" s="0"/>
      <c r="XBT257" s="0"/>
      <c r="XBU257" s="0"/>
      <c r="XBV257" s="0"/>
      <c r="XBW257" s="0"/>
      <c r="XBX257" s="0"/>
      <c r="XBY257" s="0"/>
      <c r="XBZ257" s="0"/>
      <c r="XCA257" s="0"/>
      <c r="XCB257" s="0"/>
      <c r="XCC257" s="0"/>
      <c r="XCD257" s="0"/>
      <c r="XCE257" s="0"/>
      <c r="XCF257" s="0"/>
      <c r="XCG257" s="0"/>
      <c r="XCH257" s="0"/>
      <c r="XCI257" s="0"/>
      <c r="XCJ257" s="0"/>
      <c r="XCK257" s="0"/>
      <c r="XCL257" s="0"/>
      <c r="XCM257" s="0"/>
      <c r="XCN257" s="0"/>
      <c r="XCO257" s="0"/>
      <c r="XCP257" s="0"/>
      <c r="XCQ257" s="0"/>
      <c r="XCR257" s="0"/>
      <c r="XCS257" s="0"/>
      <c r="XCT257" s="0"/>
      <c r="XCU257" s="0"/>
      <c r="XCV257" s="0"/>
      <c r="XCW257" s="0"/>
      <c r="XCX257" s="0"/>
      <c r="XCY257" s="0"/>
      <c r="XCZ257" s="0"/>
      <c r="XDA257" s="0"/>
      <c r="XDB257" s="0"/>
      <c r="XDC257" s="0"/>
      <c r="XDD257" s="0"/>
      <c r="XDE257" s="0"/>
      <c r="XDF257" s="0"/>
      <c r="XDG257" s="0"/>
      <c r="XDH257" s="0"/>
      <c r="XDI257" s="0"/>
      <c r="XDJ257" s="0"/>
      <c r="XDK257" s="0"/>
      <c r="XDL257" s="0"/>
      <c r="XDM257" s="0"/>
      <c r="XDN257" s="0"/>
      <c r="XDO257" s="0"/>
      <c r="XDP257" s="0"/>
      <c r="XDQ257" s="0"/>
      <c r="XDR257" s="0"/>
      <c r="XDS257" s="0"/>
      <c r="XDT257" s="0"/>
      <c r="XDU257" s="0"/>
      <c r="XDV257" s="0"/>
      <c r="XDW257" s="0"/>
      <c r="XDX257" s="0"/>
      <c r="XDY257" s="0"/>
      <c r="XDZ257" s="0"/>
      <c r="XEA257" s="0"/>
      <c r="XEB257" s="0"/>
      <c r="XEC257" s="0"/>
      <c r="XED257" s="0"/>
      <c r="XEE257" s="0"/>
      <c r="XEF257" s="0"/>
      <c r="XEG257" s="0"/>
      <c r="XEH257" s="0"/>
      <c r="XEI257" s="0"/>
      <c r="XEJ257" s="0"/>
      <c r="XEK257" s="0"/>
      <c r="XEL257" s="0"/>
      <c r="XEM257" s="0"/>
      <c r="XEN257" s="0"/>
      <c r="XEO257" s="0"/>
      <c r="XEP257" s="0"/>
      <c r="XEQ257" s="0"/>
      <c r="XER257" s="0"/>
      <c r="XES257" s="0"/>
      <c r="XET257" s="0"/>
      <c r="XEU257" s="0"/>
      <c r="XEV257" s="0"/>
      <c r="XEW257" s="0"/>
      <c r="XEX257" s="0"/>
      <c r="XEY257" s="0"/>
      <c r="XEZ257" s="0"/>
      <c r="XFA257" s="0"/>
      <c r="XFB257" s="0"/>
      <c r="XFC257" s="0"/>
      <c r="XFD257" s="0"/>
    </row>
    <row r="258" customFormat="false" ht="15" hidden="false" customHeight="true" outlineLevel="0" collapsed="false">
      <c r="B258" s="14"/>
      <c r="C258" s="226"/>
      <c r="D258" s="227"/>
      <c r="E258" s="228"/>
      <c r="F258" s="228"/>
      <c r="G258" s="228"/>
      <c r="H258" s="0"/>
      <c r="I258" s="0"/>
      <c r="J258" s="0"/>
      <c r="K258" s="0"/>
      <c r="L258" s="0"/>
      <c r="M258" s="0"/>
      <c r="N258" s="0"/>
      <c r="O258" s="0"/>
      <c r="P258" s="0"/>
      <c r="Q258" s="0"/>
      <c r="R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c r="AMK258" s="0"/>
      <c r="AML258" s="0"/>
      <c r="AMM258" s="0"/>
      <c r="AMN258" s="0"/>
      <c r="AMO258" s="0"/>
      <c r="AMP258" s="0"/>
      <c r="AMQ258" s="0"/>
      <c r="AMR258" s="0"/>
      <c r="AMS258" s="0"/>
      <c r="AMT258" s="0"/>
      <c r="AMU258" s="0"/>
      <c r="AMV258" s="0"/>
      <c r="AMW258" s="0"/>
      <c r="AMX258" s="0"/>
      <c r="AMY258" s="0"/>
      <c r="AMZ258" s="0"/>
      <c r="ANA258" s="0"/>
      <c r="ANB258" s="0"/>
      <c r="ANC258" s="0"/>
      <c r="AND258" s="0"/>
      <c r="ANE258" s="0"/>
      <c r="ANF258" s="0"/>
      <c r="ANG258" s="0"/>
      <c r="ANH258" s="0"/>
      <c r="ANI258" s="0"/>
      <c r="ANJ258" s="0"/>
      <c r="ANK258" s="0"/>
      <c r="ANL258" s="0"/>
      <c r="ANM258" s="0"/>
      <c r="ANN258" s="0"/>
      <c r="ANO258" s="0"/>
      <c r="ANP258" s="0"/>
      <c r="ANQ258" s="0"/>
      <c r="ANR258" s="0"/>
      <c r="ANS258" s="0"/>
      <c r="ANT258" s="0"/>
      <c r="ANU258" s="0"/>
      <c r="ANV258" s="0"/>
      <c r="ANW258" s="0"/>
      <c r="ANX258" s="0"/>
      <c r="ANY258" s="0"/>
      <c r="ANZ258" s="0"/>
      <c r="AOA258" s="0"/>
      <c r="AOB258" s="0"/>
      <c r="AOC258" s="0"/>
      <c r="AOD258" s="0"/>
      <c r="AOE258" s="0"/>
      <c r="AOF258" s="0"/>
      <c r="AOG258" s="0"/>
      <c r="AOH258" s="0"/>
      <c r="AOI258" s="0"/>
      <c r="AOJ258" s="0"/>
      <c r="AOK258" s="0"/>
      <c r="AOL258" s="0"/>
      <c r="AOM258" s="0"/>
      <c r="AON258" s="0"/>
      <c r="AOO258" s="0"/>
      <c r="AOP258" s="0"/>
      <c r="AOQ258" s="0"/>
      <c r="AOR258" s="0"/>
      <c r="AOS258" s="0"/>
      <c r="AOT258" s="0"/>
      <c r="AOU258" s="0"/>
      <c r="AOV258" s="0"/>
      <c r="AOW258" s="0"/>
      <c r="AOX258" s="0"/>
      <c r="AOY258" s="0"/>
      <c r="AOZ258" s="0"/>
      <c r="APA258" s="0"/>
      <c r="APB258" s="0"/>
      <c r="APC258" s="0"/>
      <c r="APD258" s="0"/>
      <c r="APE258" s="0"/>
      <c r="APF258" s="0"/>
      <c r="APG258" s="0"/>
      <c r="APH258" s="0"/>
      <c r="API258" s="0"/>
      <c r="APJ258" s="0"/>
      <c r="APK258" s="0"/>
      <c r="APL258" s="0"/>
      <c r="APM258" s="0"/>
      <c r="APN258" s="0"/>
      <c r="APO258" s="0"/>
      <c r="APP258" s="0"/>
      <c r="APQ258" s="0"/>
      <c r="APR258" s="0"/>
      <c r="APS258" s="0"/>
      <c r="APT258" s="0"/>
      <c r="APU258" s="0"/>
      <c r="APV258" s="0"/>
      <c r="APW258" s="0"/>
      <c r="APX258" s="0"/>
      <c r="APY258" s="0"/>
      <c r="APZ258" s="0"/>
      <c r="AQA258" s="0"/>
      <c r="AQB258" s="0"/>
      <c r="AQC258" s="0"/>
      <c r="AQD258" s="0"/>
      <c r="AQE258" s="0"/>
      <c r="AQF258" s="0"/>
      <c r="AQG258" s="0"/>
      <c r="AQH258" s="0"/>
      <c r="AQI258" s="0"/>
      <c r="AQJ258" s="0"/>
      <c r="AQK258" s="0"/>
      <c r="AQL258" s="0"/>
      <c r="AQM258" s="0"/>
      <c r="AQN258" s="0"/>
      <c r="AQO258" s="0"/>
      <c r="AQP258" s="0"/>
      <c r="AQQ258" s="0"/>
      <c r="AQR258" s="0"/>
      <c r="AQS258" s="0"/>
      <c r="AQT258" s="0"/>
      <c r="AQU258" s="0"/>
      <c r="AQV258" s="0"/>
      <c r="AQW258" s="0"/>
      <c r="AQX258" s="0"/>
      <c r="AQY258" s="0"/>
      <c r="AQZ258" s="0"/>
      <c r="ARA258" s="0"/>
      <c r="ARB258" s="0"/>
      <c r="ARC258" s="0"/>
      <c r="ARD258" s="0"/>
      <c r="ARE258" s="0"/>
      <c r="ARF258" s="0"/>
      <c r="ARG258" s="0"/>
      <c r="ARH258" s="0"/>
      <c r="ARI258" s="0"/>
      <c r="ARJ258" s="0"/>
      <c r="ARK258" s="0"/>
      <c r="ARL258" s="0"/>
      <c r="ARM258" s="0"/>
      <c r="ARN258" s="0"/>
      <c r="ARO258" s="0"/>
      <c r="ARP258" s="0"/>
      <c r="ARQ258" s="0"/>
      <c r="ARR258" s="0"/>
      <c r="ARS258" s="0"/>
      <c r="ART258" s="0"/>
      <c r="ARU258" s="0"/>
      <c r="ARV258" s="0"/>
      <c r="ARW258" s="0"/>
      <c r="ARX258" s="0"/>
      <c r="ARY258" s="0"/>
      <c r="ARZ258" s="0"/>
      <c r="ASA258" s="0"/>
      <c r="ASB258" s="0"/>
      <c r="ASC258" s="0"/>
      <c r="ASD258" s="0"/>
      <c r="ASE258" s="0"/>
      <c r="ASF258" s="0"/>
      <c r="ASG258" s="0"/>
      <c r="ASH258" s="0"/>
      <c r="ASI258" s="0"/>
      <c r="ASJ258" s="0"/>
      <c r="ASK258" s="0"/>
      <c r="ASL258" s="0"/>
      <c r="ASM258" s="0"/>
      <c r="ASN258" s="0"/>
      <c r="ASO258" s="0"/>
      <c r="ASP258" s="0"/>
      <c r="ASQ258" s="0"/>
      <c r="ASR258" s="0"/>
      <c r="ASS258" s="0"/>
      <c r="AST258" s="0"/>
      <c r="ASU258" s="0"/>
      <c r="ASV258" s="0"/>
      <c r="ASW258" s="0"/>
      <c r="ASX258" s="0"/>
      <c r="ASY258" s="0"/>
      <c r="ASZ258" s="0"/>
      <c r="ATA258" s="0"/>
      <c r="ATB258" s="0"/>
      <c r="ATC258" s="0"/>
      <c r="ATD258" s="0"/>
      <c r="ATE258" s="0"/>
      <c r="ATF258" s="0"/>
      <c r="ATG258" s="0"/>
      <c r="ATH258" s="0"/>
      <c r="ATI258" s="0"/>
      <c r="ATJ258" s="0"/>
      <c r="ATK258" s="0"/>
      <c r="ATL258" s="0"/>
      <c r="ATM258" s="0"/>
      <c r="ATN258" s="0"/>
      <c r="ATO258" s="0"/>
      <c r="ATP258" s="0"/>
      <c r="ATQ258" s="0"/>
      <c r="ATR258" s="0"/>
      <c r="ATS258" s="0"/>
      <c r="ATT258" s="0"/>
      <c r="ATU258" s="0"/>
      <c r="ATV258" s="0"/>
      <c r="ATW258" s="0"/>
      <c r="ATX258" s="0"/>
      <c r="ATY258" s="0"/>
      <c r="ATZ258" s="0"/>
      <c r="AUA258" s="0"/>
      <c r="AUB258" s="0"/>
      <c r="AUC258" s="0"/>
      <c r="AUD258" s="0"/>
      <c r="AUE258" s="0"/>
      <c r="AUF258" s="0"/>
      <c r="AUG258" s="0"/>
      <c r="AUH258" s="0"/>
      <c r="AUI258" s="0"/>
      <c r="AUJ258" s="0"/>
      <c r="AUK258" s="0"/>
      <c r="AUL258" s="0"/>
      <c r="AUM258" s="0"/>
      <c r="AUN258" s="0"/>
      <c r="AUO258" s="0"/>
      <c r="AUP258" s="0"/>
      <c r="AUQ258" s="0"/>
      <c r="AUR258" s="0"/>
      <c r="AUS258" s="0"/>
      <c r="AUT258" s="0"/>
      <c r="AUU258" s="0"/>
      <c r="AUV258" s="0"/>
      <c r="AUW258" s="0"/>
      <c r="AUX258" s="0"/>
      <c r="AUY258" s="0"/>
      <c r="AUZ258" s="0"/>
      <c r="AVA258" s="0"/>
      <c r="AVB258" s="0"/>
      <c r="AVC258" s="0"/>
      <c r="AVD258" s="0"/>
      <c r="AVE258" s="0"/>
      <c r="AVF258" s="0"/>
      <c r="AVG258" s="0"/>
      <c r="AVH258" s="0"/>
      <c r="AVI258" s="0"/>
      <c r="AVJ258" s="0"/>
      <c r="AVK258" s="0"/>
      <c r="AVL258" s="0"/>
      <c r="AVM258" s="0"/>
      <c r="AVN258" s="0"/>
      <c r="AVO258" s="0"/>
      <c r="AVP258" s="0"/>
      <c r="AVQ258" s="0"/>
      <c r="AVR258" s="0"/>
      <c r="AVS258" s="0"/>
      <c r="AVT258" s="0"/>
      <c r="AVU258" s="0"/>
      <c r="AVV258" s="0"/>
      <c r="AVW258" s="0"/>
      <c r="AVX258" s="0"/>
      <c r="AVY258" s="0"/>
      <c r="AVZ258" s="0"/>
      <c r="AWA258" s="0"/>
      <c r="AWB258" s="0"/>
      <c r="AWC258" s="0"/>
      <c r="AWD258" s="0"/>
      <c r="AWE258" s="0"/>
      <c r="AWF258" s="0"/>
      <c r="AWG258" s="0"/>
      <c r="AWH258" s="0"/>
      <c r="AWI258" s="0"/>
      <c r="AWJ258" s="0"/>
      <c r="AWK258" s="0"/>
      <c r="AWL258" s="0"/>
      <c r="AWM258" s="0"/>
      <c r="AWN258" s="0"/>
      <c r="AWO258" s="0"/>
      <c r="AWP258" s="0"/>
      <c r="AWQ258" s="0"/>
      <c r="AWR258" s="0"/>
      <c r="AWS258" s="0"/>
      <c r="AWT258" s="0"/>
      <c r="AWU258" s="0"/>
      <c r="AWV258" s="0"/>
      <c r="AWW258" s="0"/>
      <c r="AWX258" s="0"/>
      <c r="AWY258" s="0"/>
      <c r="AWZ258" s="0"/>
      <c r="AXA258" s="0"/>
      <c r="AXB258" s="0"/>
      <c r="AXC258" s="0"/>
      <c r="AXD258" s="0"/>
      <c r="AXE258" s="0"/>
      <c r="AXF258" s="0"/>
      <c r="AXG258" s="0"/>
      <c r="AXH258" s="0"/>
      <c r="AXI258" s="0"/>
      <c r="AXJ258" s="0"/>
      <c r="AXK258" s="0"/>
      <c r="AXL258" s="0"/>
      <c r="AXM258" s="0"/>
      <c r="AXN258" s="0"/>
      <c r="AXO258" s="0"/>
      <c r="AXP258" s="0"/>
      <c r="AXQ258" s="0"/>
      <c r="AXR258" s="0"/>
      <c r="AXS258" s="0"/>
      <c r="AXT258" s="0"/>
      <c r="AXU258" s="0"/>
      <c r="AXV258" s="0"/>
      <c r="AXW258" s="0"/>
      <c r="AXX258" s="0"/>
      <c r="AXY258" s="0"/>
      <c r="AXZ258" s="0"/>
      <c r="AYA258" s="0"/>
      <c r="AYB258" s="0"/>
      <c r="AYC258" s="0"/>
      <c r="AYD258" s="0"/>
      <c r="AYE258" s="0"/>
      <c r="AYF258" s="0"/>
      <c r="AYG258" s="0"/>
      <c r="AYH258" s="0"/>
      <c r="AYI258" s="0"/>
      <c r="AYJ258" s="0"/>
      <c r="AYK258" s="0"/>
      <c r="AYL258" s="0"/>
      <c r="AYM258" s="0"/>
      <c r="AYN258" s="0"/>
      <c r="AYO258" s="0"/>
      <c r="AYP258" s="0"/>
      <c r="AYQ258" s="0"/>
      <c r="AYR258" s="0"/>
      <c r="AYS258" s="0"/>
      <c r="AYT258" s="0"/>
      <c r="AYU258" s="0"/>
      <c r="AYV258" s="0"/>
      <c r="AYW258" s="0"/>
      <c r="AYX258" s="0"/>
      <c r="AYY258" s="0"/>
      <c r="AYZ258" s="0"/>
      <c r="AZA258" s="0"/>
      <c r="AZB258" s="0"/>
      <c r="AZC258" s="0"/>
      <c r="AZD258" s="0"/>
      <c r="AZE258" s="0"/>
      <c r="AZF258" s="0"/>
      <c r="AZG258" s="0"/>
      <c r="AZH258" s="0"/>
      <c r="AZI258" s="0"/>
      <c r="AZJ258" s="0"/>
      <c r="AZK258" s="0"/>
      <c r="AZL258" s="0"/>
      <c r="AZM258" s="0"/>
      <c r="AZN258" s="0"/>
      <c r="AZO258" s="0"/>
      <c r="AZP258" s="0"/>
      <c r="AZQ258" s="0"/>
      <c r="AZR258" s="0"/>
      <c r="AZS258" s="0"/>
      <c r="AZT258" s="0"/>
      <c r="AZU258" s="0"/>
      <c r="AZV258" s="0"/>
      <c r="AZW258" s="0"/>
      <c r="AZX258" s="0"/>
      <c r="AZY258" s="0"/>
      <c r="AZZ258" s="0"/>
      <c r="BAA258" s="0"/>
      <c r="BAB258" s="0"/>
      <c r="BAC258" s="0"/>
      <c r="BAD258" s="0"/>
      <c r="BAE258" s="0"/>
      <c r="BAF258" s="0"/>
      <c r="BAG258" s="0"/>
      <c r="BAH258" s="0"/>
      <c r="BAI258" s="0"/>
      <c r="BAJ258" s="0"/>
      <c r="BAK258" s="0"/>
      <c r="BAL258" s="0"/>
      <c r="BAM258" s="0"/>
      <c r="BAN258" s="0"/>
      <c r="BAO258" s="0"/>
      <c r="BAP258" s="0"/>
      <c r="BAQ258" s="0"/>
      <c r="BAR258" s="0"/>
      <c r="BAS258" s="0"/>
      <c r="BAT258" s="0"/>
      <c r="BAU258" s="0"/>
      <c r="BAV258" s="0"/>
      <c r="BAW258" s="0"/>
      <c r="BAX258" s="0"/>
      <c r="BAY258" s="0"/>
      <c r="BAZ258" s="0"/>
      <c r="BBA258" s="0"/>
      <c r="BBB258" s="0"/>
      <c r="BBC258" s="0"/>
      <c r="BBD258" s="0"/>
      <c r="BBE258" s="0"/>
      <c r="BBF258" s="0"/>
      <c r="BBG258" s="0"/>
      <c r="BBH258" s="0"/>
      <c r="BBI258" s="0"/>
      <c r="BBJ258" s="0"/>
      <c r="BBK258" s="0"/>
      <c r="BBL258" s="0"/>
      <c r="BBM258" s="0"/>
      <c r="BBN258" s="0"/>
      <c r="BBO258" s="0"/>
      <c r="BBP258" s="0"/>
      <c r="BBQ258" s="0"/>
      <c r="BBR258" s="0"/>
      <c r="BBS258" s="0"/>
      <c r="BBT258" s="0"/>
      <c r="BBU258" s="0"/>
      <c r="BBV258" s="0"/>
      <c r="BBW258" s="0"/>
      <c r="BBX258" s="0"/>
      <c r="BBY258" s="0"/>
      <c r="BBZ258" s="0"/>
      <c r="BCA258" s="0"/>
      <c r="BCB258" s="0"/>
      <c r="BCC258" s="0"/>
      <c r="BCD258" s="0"/>
      <c r="BCE258" s="0"/>
      <c r="BCF258" s="0"/>
      <c r="BCG258" s="0"/>
      <c r="BCH258" s="0"/>
      <c r="BCI258" s="0"/>
      <c r="BCJ258" s="0"/>
      <c r="BCK258" s="0"/>
      <c r="BCL258" s="0"/>
      <c r="BCM258" s="0"/>
      <c r="BCN258" s="0"/>
      <c r="BCO258" s="0"/>
      <c r="BCP258" s="0"/>
      <c r="BCQ258" s="0"/>
      <c r="BCR258" s="0"/>
      <c r="BCS258" s="0"/>
      <c r="BCT258" s="0"/>
      <c r="BCU258" s="0"/>
      <c r="BCV258" s="0"/>
      <c r="BCW258" s="0"/>
      <c r="BCX258" s="0"/>
      <c r="BCY258" s="0"/>
      <c r="BCZ258" s="0"/>
      <c r="BDA258" s="0"/>
      <c r="BDB258" s="0"/>
      <c r="BDC258" s="0"/>
      <c r="BDD258" s="0"/>
      <c r="BDE258" s="0"/>
      <c r="BDF258" s="0"/>
      <c r="BDG258" s="0"/>
      <c r="BDH258" s="0"/>
      <c r="BDI258" s="0"/>
      <c r="BDJ258" s="0"/>
      <c r="BDK258" s="0"/>
      <c r="BDL258" s="0"/>
      <c r="BDM258" s="0"/>
      <c r="BDN258" s="0"/>
      <c r="BDO258" s="0"/>
      <c r="BDP258" s="0"/>
      <c r="BDQ258" s="0"/>
      <c r="BDR258" s="0"/>
      <c r="BDS258" s="0"/>
      <c r="BDT258" s="0"/>
      <c r="BDU258" s="0"/>
      <c r="BDV258" s="0"/>
      <c r="BDW258" s="0"/>
      <c r="BDX258" s="0"/>
      <c r="BDY258" s="0"/>
      <c r="BDZ258" s="0"/>
      <c r="BEA258" s="0"/>
      <c r="BEB258" s="0"/>
      <c r="BEC258" s="0"/>
      <c r="BED258" s="0"/>
      <c r="BEE258" s="0"/>
      <c r="BEF258" s="0"/>
      <c r="BEG258" s="0"/>
      <c r="BEH258" s="0"/>
      <c r="BEI258" s="0"/>
      <c r="BEJ258" s="0"/>
      <c r="BEK258" s="0"/>
      <c r="BEL258" s="0"/>
      <c r="BEM258" s="0"/>
      <c r="BEN258" s="0"/>
      <c r="BEO258" s="0"/>
      <c r="BEP258" s="0"/>
      <c r="BEQ258" s="0"/>
      <c r="BER258" s="0"/>
      <c r="BES258" s="0"/>
      <c r="BET258" s="0"/>
      <c r="BEU258" s="0"/>
      <c r="BEV258" s="0"/>
      <c r="BEW258" s="0"/>
      <c r="BEX258" s="0"/>
      <c r="BEY258" s="0"/>
      <c r="BEZ258" s="0"/>
      <c r="BFA258" s="0"/>
      <c r="BFB258" s="0"/>
      <c r="BFC258" s="0"/>
      <c r="BFD258" s="0"/>
      <c r="BFE258" s="0"/>
      <c r="BFF258" s="0"/>
      <c r="BFG258" s="0"/>
      <c r="BFH258" s="0"/>
      <c r="BFI258" s="0"/>
      <c r="BFJ258" s="0"/>
      <c r="BFK258" s="0"/>
      <c r="BFL258" s="0"/>
      <c r="BFM258" s="0"/>
      <c r="BFN258" s="0"/>
      <c r="BFO258" s="0"/>
      <c r="BFP258" s="0"/>
      <c r="BFQ258" s="0"/>
      <c r="BFR258" s="0"/>
      <c r="BFS258" s="0"/>
      <c r="BFT258" s="0"/>
      <c r="BFU258" s="0"/>
      <c r="BFV258" s="0"/>
      <c r="BFW258" s="0"/>
      <c r="BFX258" s="0"/>
      <c r="BFY258" s="0"/>
      <c r="BFZ258" s="0"/>
      <c r="BGA258" s="0"/>
      <c r="BGB258" s="0"/>
      <c r="BGC258" s="0"/>
      <c r="BGD258" s="0"/>
      <c r="BGE258" s="0"/>
      <c r="BGF258" s="0"/>
      <c r="BGG258" s="0"/>
      <c r="BGH258" s="0"/>
      <c r="BGI258" s="0"/>
      <c r="BGJ258" s="0"/>
      <c r="BGK258" s="0"/>
      <c r="BGL258" s="0"/>
      <c r="BGM258" s="0"/>
      <c r="BGN258" s="0"/>
      <c r="BGO258" s="0"/>
      <c r="BGP258" s="0"/>
      <c r="BGQ258" s="0"/>
      <c r="BGR258" s="0"/>
      <c r="BGS258" s="0"/>
      <c r="BGT258" s="0"/>
      <c r="BGU258" s="0"/>
      <c r="BGV258" s="0"/>
      <c r="BGW258" s="0"/>
      <c r="BGX258" s="0"/>
      <c r="BGY258" s="0"/>
      <c r="BGZ258" s="0"/>
      <c r="BHA258" s="0"/>
      <c r="BHB258" s="0"/>
      <c r="BHC258" s="0"/>
      <c r="BHD258" s="0"/>
      <c r="BHE258" s="0"/>
      <c r="BHF258" s="0"/>
      <c r="BHG258" s="0"/>
      <c r="BHH258" s="0"/>
      <c r="BHI258" s="0"/>
      <c r="BHJ258" s="0"/>
      <c r="BHK258" s="0"/>
      <c r="BHL258" s="0"/>
      <c r="BHM258" s="0"/>
      <c r="BHN258" s="0"/>
      <c r="BHO258" s="0"/>
      <c r="BHP258" s="0"/>
      <c r="BHQ258" s="0"/>
      <c r="BHR258" s="0"/>
      <c r="BHS258" s="0"/>
      <c r="BHT258" s="0"/>
      <c r="BHU258" s="0"/>
      <c r="BHV258" s="0"/>
      <c r="BHW258" s="0"/>
      <c r="BHX258" s="0"/>
      <c r="BHY258" s="0"/>
      <c r="BHZ258" s="0"/>
      <c r="BIA258" s="0"/>
      <c r="BIB258" s="0"/>
      <c r="BIC258" s="0"/>
      <c r="BID258" s="0"/>
      <c r="BIE258" s="0"/>
      <c r="BIF258" s="0"/>
      <c r="BIG258" s="0"/>
      <c r="BIH258" s="0"/>
      <c r="BII258" s="0"/>
      <c r="BIJ258" s="0"/>
      <c r="BIK258" s="0"/>
      <c r="BIL258" s="0"/>
      <c r="BIM258" s="0"/>
      <c r="BIN258" s="0"/>
      <c r="BIO258" s="0"/>
      <c r="BIP258" s="0"/>
      <c r="BIQ258" s="0"/>
      <c r="BIR258" s="0"/>
      <c r="BIS258" s="0"/>
      <c r="BIT258" s="0"/>
      <c r="BIU258" s="0"/>
      <c r="BIV258" s="0"/>
      <c r="BIW258" s="0"/>
      <c r="BIX258" s="0"/>
      <c r="BIY258" s="0"/>
      <c r="BIZ258" s="0"/>
      <c r="BJA258" s="0"/>
      <c r="BJB258" s="0"/>
      <c r="BJC258" s="0"/>
      <c r="BJD258" s="0"/>
      <c r="BJE258" s="0"/>
      <c r="BJF258" s="0"/>
      <c r="BJG258" s="0"/>
      <c r="BJH258" s="0"/>
      <c r="BJI258" s="0"/>
      <c r="BJJ258" s="0"/>
      <c r="BJK258" s="0"/>
      <c r="BJL258" s="0"/>
      <c r="BJM258" s="0"/>
      <c r="BJN258" s="0"/>
      <c r="BJO258" s="0"/>
      <c r="BJP258" s="0"/>
      <c r="BJQ258" s="0"/>
      <c r="BJR258" s="0"/>
      <c r="BJS258" s="0"/>
      <c r="BJT258" s="0"/>
      <c r="BJU258" s="0"/>
      <c r="BJV258" s="0"/>
      <c r="BJW258" s="0"/>
      <c r="BJX258" s="0"/>
      <c r="BJY258" s="0"/>
      <c r="BJZ258" s="0"/>
      <c r="BKA258" s="0"/>
      <c r="BKB258" s="0"/>
      <c r="BKC258" s="0"/>
      <c r="BKD258" s="0"/>
      <c r="BKE258" s="0"/>
      <c r="BKF258" s="0"/>
      <c r="BKG258" s="0"/>
      <c r="BKH258" s="0"/>
      <c r="BKI258" s="0"/>
      <c r="BKJ258" s="0"/>
      <c r="BKK258" s="0"/>
      <c r="BKL258" s="0"/>
      <c r="BKM258" s="0"/>
      <c r="BKN258" s="0"/>
      <c r="BKO258" s="0"/>
      <c r="BKP258" s="0"/>
      <c r="BKQ258" s="0"/>
      <c r="BKR258" s="0"/>
      <c r="BKS258" s="0"/>
      <c r="BKT258" s="0"/>
      <c r="BKU258" s="0"/>
      <c r="BKV258" s="0"/>
      <c r="BKW258" s="0"/>
      <c r="BKX258" s="0"/>
      <c r="BKY258" s="0"/>
      <c r="BKZ258" s="0"/>
      <c r="BLA258" s="0"/>
      <c r="BLB258" s="0"/>
      <c r="BLC258" s="0"/>
      <c r="BLD258" s="0"/>
      <c r="BLE258" s="0"/>
      <c r="BLF258" s="0"/>
      <c r="BLG258" s="0"/>
      <c r="BLH258" s="0"/>
      <c r="BLI258" s="0"/>
      <c r="BLJ258" s="0"/>
      <c r="BLK258" s="0"/>
      <c r="BLL258" s="0"/>
      <c r="BLM258" s="0"/>
      <c r="BLN258" s="0"/>
      <c r="BLO258" s="0"/>
      <c r="BLP258" s="0"/>
      <c r="BLQ258" s="0"/>
      <c r="BLR258" s="0"/>
      <c r="BLS258" s="0"/>
      <c r="BLT258" s="0"/>
      <c r="BLU258" s="0"/>
      <c r="BLV258" s="0"/>
      <c r="BLW258" s="0"/>
      <c r="BLX258" s="0"/>
      <c r="BLY258" s="0"/>
      <c r="BLZ258" s="0"/>
      <c r="BMA258" s="0"/>
      <c r="BMB258" s="0"/>
      <c r="BMC258" s="0"/>
      <c r="BMD258" s="0"/>
      <c r="BME258" s="0"/>
      <c r="BMF258" s="0"/>
      <c r="BMG258" s="0"/>
      <c r="BMH258" s="0"/>
      <c r="BMI258" s="0"/>
      <c r="BMJ258" s="0"/>
      <c r="BMK258" s="0"/>
      <c r="BML258" s="0"/>
      <c r="BMM258" s="0"/>
      <c r="BMN258" s="0"/>
      <c r="BMO258" s="0"/>
      <c r="BMP258" s="0"/>
      <c r="BMQ258" s="0"/>
      <c r="BMR258" s="0"/>
      <c r="BMS258" s="0"/>
      <c r="BMT258" s="0"/>
      <c r="BMU258" s="0"/>
      <c r="BMV258" s="0"/>
      <c r="BMW258" s="0"/>
      <c r="BMX258" s="0"/>
      <c r="BMY258" s="0"/>
      <c r="BMZ258" s="0"/>
      <c r="BNA258" s="0"/>
      <c r="BNB258" s="0"/>
      <c r="BNC258" s="0"/>
      <c r="BND258" s="0"/>
      <c r="BNE258" s="0"/>
      <c r="BNF258" s="0"/>
      <c r="BNG258" s="0"/>
      <c r="BNH258" s="0"/>
      <c r="BNI258" s="0"/>
      <c r="BNJ258" s="0"/>
      <c r="BNK258" s="0"/>
      <c r="BNL258" s="0"/>
      <c r="BNM258" s="0"/>
      <c r="BNN258" s="0"/>
      <c r="BNO258" s="0"/>
      <c r="BNP258" s="0"/>
      <c r="BNQ258" s="0"/>
      <c r="BNR258" s="0"/>
      <c r="BNS258" s="0"/>
      <c r="BNT258" s="0"/>
      <c r="BNU258" s="0"/>
      <c r="BNV258" s="0"/>
      <c r="BNW258" s="0"/>
      <c r="BNX258" s="0"/>
      <c r="BNY258" s="0"/>
      <c r="BNZ258" s="0"/>
      <c r="BOA258" s="0"/>
      <c r="BOB258" s="0"/>
      <c r="BOC258" s="0"/>
      <c r="BOD258" s="0"/>
      <c r="BOE258" s="0"/>
      <c r="BOF258" s="0"/>
      <c r="BOG258" s="0"/>
      <c r="BOH258" s="0"/>
      <c r="BOI258" s="0"/>
      <c r="BOJ258" s="0"/>
      <c r="BOK258" s="0"/>
      <c r="BOL258" s="0"/>
      <c r="BOM258" s="0"/>
      <c r="BON258" s="0"/>
      <c r="BOO258" s="0"/>
      <c r="BOP258" s="0"/>
      <c r="BOQ258" s="0"/>
      <c r="BOR258" s="0"/>
      <c r="BOS258" s="0"/>
      <c r="BOT258" s="0"/>
      <c r="BOU258" s="0"/>
      <c r="BOV258" s="0"/>
      <c r="BOW258" s="0"/>
      <c r="BOX258" s="0"/>
      <c r="BOY258" s="0"/>
      <c r="BOZ258" s="0"/>
      <c r="BPA258" s="0"/>
      <c r="BPB258" s="0"/>
      <c r="BPC258" s="0"/>
      <c r="BPD258" s="0"/>
      <c r="BPE258" s="0"/>
      <c r="BPF258" s="0"/>
      <c r="BPG258" s="0"/>
      <c r="BPH258" s="0"/>
      <c r="BPI258" s="0"/>
      <c r="BPJ258" s="0"/>
      <c r="BPK258" s="0"/>
      <c r="BPL258" s="0"/>
      <c r="BPM258" s="0"/>
      <c r="BPN258" s="0"/>
      <c r="BPO258" s="0"/>
      <c r="BPP258" s="0"/>
      <c r="BPQ258" s="0"/>
      <c r="BPR258" s="0"/>
      <c r="BPS258" s="0"/>
      <c r="BPT258" s="0"/>
      <c r="BPU258" s="0"/>
      <c r="BPV258" s="0"/>
      <c r="BPW258" s="0"/>
      <c r="BPX258" s="0"/>
      <c r="BPY258" s="0"/>
      <c r="BPZ258" s="0"/>
      <c r="BQA258" s="0"/>
      <c r="BQB258" s="0"/>
      <c r="BQC258" s="0"/>
      <c r="BQD258" s="0"/>
      <c r="BQE258" s="0"/>
      <c r="BQF258" s="0"/>
      <c r="BQG258" s="0"/>
      <c r="BQH258" s="0"/>
      <c r="BQI258" s="0"/>
      <c r="BQJ258" s="0"/>
      <c r="BQK258" s="0"/>
      <c r="BQL258" s="0"/>
      <c r="BQM258" s="0"/>
      <c r="BQN258" s="0"/>
      <c r="BQO258" s="0"/>
      <c r="BQP258" s="0"/>
      <c r="BQQ258" s="0"/>
      <c r="BQR258" s="0"/>
      <c r="BQS258" s="0"/>
      <c r="BQT258" s="0"/>
      <c r="BQU258" s="0"/>
      <c r="BQV258" s="0"/>
      <c r="BQW258" s="0"/>
      <c r="BQX258" s="0"/>
      <c r="BQY258" s="0"/>
      <c r="BQZ258" s="0"/>
      <c r="BRA258" s="0"/>
      <c r="BRB258" s="0"/>
      <c r="BRC258" s="0"/>
      <c r="BRD258" s="0"/>
      <c r="BRE258" s="0"/>
      <c r="BRF258" s="0"/>
      <c r="BRG258" s="0"/>
      <c r="BRH258" s="0"/>
      <c r="BRI258" s="0"/>
      <c r="BRJ258" s="0"/>
      <c r="BRK258" s="0"/>
      <c r="BRL258" s="0"/>
      <c r="BRM258" s="0"/>
      <c r="BRN258" s="0"/>
      <c r="BRO258" s="0"/>
      <c r="BRP258" s="0"/>
      <c r="BRQ258" s="0"/>
      <c r="BRR258" s="0"/>
      <c r="BRS258" s="0"/>
      <c r="BRT258" s="0"/>
      <c r="BRU258" s="0"/>
      <c r="BRV258" s="0"/>
      <c r="BRW258" s="0"/>
      <c r="BRX258" s="0"/>
      <c r="BRY258" s="0"/>
      <c r="BRZ258" s="0"/>
      <c r="BSA258" s="0"/>
      <c r="BSB258" s="0"/>
      <c r="BSC258" s="0"/>
      <c r="BSD258" s="0"/>
      <c r="BSE258" s="0"/>
      <c r="BSF258" s="0"/>
      <c r="BSG258" s="0"/>
      <c r="BSH258" s="0"/>
      <c r="BSI258" s="0"/>
      <c r="BSJ258" s="0"/>
      <c r="BSK258" s="0"/>
      <c r="BSL258" s="0"/>
      <c r="BSM258" s="0"/>
      <c r="BSN258" s="0"/>
      <c r="BSO258" s="0"/>
      <c r="BSP258" s="0"/>
      <c r="BSQ258" s="0"/>
      <c r="BSR258" s="0"/>
      <c r="BSS258" s="0"/>
      <c r="BST258" s="0"/>
      <c r="BSU258" s="0"/>
      <c r="BSV258" s="0"/>
      <c r="BSW258" s="0"/>
      <c r="BSX258" s="0"/>
      <c r="BSY258" s="0"/>
      <c r="BSZ258" s="0"/>
      <c r="BTA258" s="0"/>
      <c r="BTB258" s="0"/>
      <c r="BTC258" s="0"/>
      <c r="BTD258" s="0"/>
      <c r="BTE258" s="0"/>
      <c r="BTF258" s="0"/>
      <c r="BTG258" s="0"/>
      <c r="BTH258" s="0"/>
      <c r="BTI258" s="0"/>
      <c r="BTJ258" s="0"/>
      <c r="BTK258" s="0"/>
      <c r="BTL258" s="0"/>
      <c r="BTM258" s="0"/>
      <c r="BTN258" s="0"/>
      <c r="BTO258" s="0"/>
      <c r="BTP258" s="0"/>
      <c r="BTQ258" s="0"/>
      <c r="BTR258" s="0"/>
      <c r="BTS258" s="0"/>
      <c r="BTT258" s="0"/>
      <c r="BTU258" s="0"/>
      <c r="BTV258" s="0"/>
      <c r="BTW258" s="0"/>
      <c r="BTX258" s="0"/>
      <c r="BTY258" s="0"/>
      <c r="BTZ258" s="0"/>
      <c r="BUA258" s="0"/>
      <c r="BUB258" s="0"/>
      <c r="BUC258" s="0"/>
      <c r="BUD258" s="0"/>
      <c r="BUE258" s="0"/>
      <c r="BUF258" s="0"/>
      <c r="BUG258" s="0"/>
      <c r="BUH258" s="0"/>
      <c r="BUI258" s="0"/>
      <c r="BUJ258" s="0"/>
      <c r="BUK258" s="0"/>
      <c r="BUL258" s="0"/>
      <c r="BUM258" s="0"/>
      <c r="BUN258" s="0"/>
      <c r="BUO258" s="0"/>
      <c r="BUP258" s="0"/>
      <c r="BUQ258" s="0"/>
      <c r="BUR258" s="0"/>
      <c r="BUS258" s="0"/>
      <c r="BUT258" s="0"/>
      <c r="BUU258" s="0"/>
      <c r="BUV258" s="0"/>
      <c r="BUW258" s="0"/>
      <c r="BUX258" s="0"/>
      <c r="BUY258" s="0"/>
      <c r="BUZ258" s="0"/>
      <c r="BVA258" s="0"/>
      <c r="BVB258" s="0"/>
      <c r="BVC258" s="0"/>
      <c r="BVD258" s="0"/>
      <c r="BVE258" s="0"/>
      <c r="BVF258" s="0"/>
      <c r="BVG258" s="0"/>
      <c r="BVH258" s="0"/>
      <c r="BVI258" s="0"/>
      <c r="BVJ258" s="0"/>
      <c r="BVK258" s="0"/>
      <c r="BVL258" s="0"/>
      <c r="BVM258" s="0"/>
      <c r="BVN258" s="0"/>
      <c r="BVO258" s="0"/>
      <c r="BVP258" s="0"/>
      <c r="BVQ258" s="0"/>
      <c r="BVR258" s="0"/>
      <c r="BVS258" s="0"/>
      <c r="BVT258" s="0"/>
      <c r="BVU258" s="0"/>
      <c r="BVV258" s="0"/>
      <c r="BVW258" s="0"/>
      <c r="BVX258" s="0"/>
      <c r="BVY258" s="0"/>
      <c r="BVZ258" s="0"/>
      <c r="BWA258" s="0"/>
      <c r="BWB258" s="0"/>
      <c r="BWC258" s="0"/>
      <c r="BWD258" s="0"/>
      <c r="BWE258" s="0"/>
      <c r="BWF258" s="0"/>
      <c r="BWG258" s="0"/>
      <c r="BWH258" s="0"/>
      <c r="BWI258" s="0"/>
      <c r="BWJ258" s="0"/>
      <c r="BWK258" s="0"/>
      <c r="BWL258" s="0"/>
      <c r="BWM258" s="0"/>
      <c r="BWN258" s="0"/>
      <c r="BWO258" s="0"/>
      <c r="BWP258" s="0"/>
      <c r="BWQ258" s="0"/>
      <c r="BWR258" s="0"/>
      <c r="BWS258" s="0"/>
      <c r="BWT258" s="0"/>
      <c r="BWU258" s="0"/>
      <c r="BWV258" s="0"/>
      <c r="BWW258" s="0"/>
      <c r="BWX258" s="0"/>
      <c r="BWY258" s="0"/>
      <c r="BWZ258" s="0"/>
      <c r="BXA258" s="0"/>
      <c r="BXB258" s="0"/>
      <c r="BXC258" s="0"/>
      <c r="BXD258" s="0"/>
      <c r="BXE258" s="0"/>
      <c r="BXF258" s="0"/>
      <c r="BXG258" s="0"/>
      <c r="BXH258" s="0"/>
      <c r="BXI258" s="0"/>
      <c r="BXJ258" s="0"/>
      <c r="BXK258" s="0"/>
      <c r="BXL258" s="0"/>
      <c r="BXM258" s="0"/>
      <c r="BXN258" s="0"/>
      <c r="BXO258" s="0"/>
      <c r="BXP258" s="0"/>
      <c r="BXQ258" s="0"/>
      <c r="BXR258" s="0"/>
      <c r="BXS258" s="0"/>
      <c r="BXT258" s="0"/>
      <c r="BXU258" s="0"/>
      <c r="BXV258" s="0"/>
      <c r="BXW258" s="0"/>
      <c r="BXX258" s="0"/>
      <c r="BXY258" s="0"/>
      <c r="BXZ258" s="0"/>
      <c r="BYA258" s="0"/>
      <c r="BYB258" s="0"/>
      <c r="BYC258" s="0"/>
      <c r="BYD258" s="0"/>
      <c r="BYE258" s="0"/>
      <c r="BYF258" s="0"/>
      <c r="BYG258" s="0"/>
      <c r="BYH258" s="0"/>
      <c r="BYI258" s="0"/>
      <c r="BYJ258" s="0"/>
      <c r="BYK258" s="0"/>
      <c r="BYL258" s="0"/>
      <c r="BYM258" s="0"/>
      <c r="BYN258" s="0"/>
      <c r="BYO258" s="0"/>
      <c r="BYP258" s="0"/>
      <c r="BYQ258" s="0"/>
      <c r="BYR258" s="0"/>
      <c r="BYS258" s="0"/>
      <c r="BYT258" s="0"/>
      <c r="BYU258" s="0"/>
      <c r="BYV258" s="0"/>
      <c r="BYW258" s="0"/>
      <c r="BYX258" s="0"/>
      <c r="BYY258" s="0"/>
      <c r="BYZ258" s="0"/>
      <c r="BZA258" s="0"/>
      <c r="BZB258" s="0"/>
      <c r="BZC258" s="0"/>
      <c r="BZD258" s="0"/>
      <c r="BZE258" s="0"/>
      <c r="BZF258" s="0"/>
      <c r="BZG258" s="0"/>
      <c r="BZH258" s="0"/>
      <c r="BZI258" s="0"/>
      <c r="BZJ258" s="0"/>
      <c r="BZK258" s="0"/>
      <c r="BZL258" s="0"/>
      <c r="BZM258" s="0"/>
      <c r="BZN258" s="0"/>
      <c r="BZO258" s="0"/>
      <c r="BZP258" s="0"/>
      <c r="BZQ258" s="0"/>
      <c r="BZR258" s="0"/>
      <c r="BZS258" s="0"/>
      <c r="BZT258" s="0"/>
      <c r="BZU258" s="0"/>
      <c r="BZV258" s="0"/>
      <c r="BZW258" s="0"/>
      <c r="BZX258" s="0"/>
      <c r="BZY258" s="0"/>
      <c r="BZZ258" s="0"/>
      <c r="CAA258" s="0"/>
      <c r="CAB258" s="0"/>
      <c r="CAC258" s="0"/>
      <c r="CAD258" s="0"/>
      <c r="CAE258" s="0"/>
      <c r="CAF258" s="0"/>
      <c r="CAG258" s="0"/>
      <c r="CAH258" s="0"/>
      <c r="CAI258" s="0"/>
      <c r="CAJ258" s="0"/>
      <c r="CAK258" s="0"/>
      <c r="CAL258" s="0"/>
      <c r="CAM258" s="0"/>
      <c r="CAN258" s="0"/>
      <c r="CAO258" s="0"/>
      <c r="CAP258" s="0"/>
      <c r="CAQ258" s="0"/>
      <c r="CAR258" s="0"/>
      <c r="CAS258" s="0"/>
      <c r="CAT258" s="0"/>
      <c r="CAU258" s="0"/>
      <c r="CAV258" s="0"/>
      <c r="CAW258" s="0"/>
      <c r="CAX258" s="0"/>
      <c r="CAY258" s="0"/>
      <c r="CAZ258" s="0"/>
      <c r="CBA258" s="0"/>
      <c r="CBB258" s="0"/>
      <c r="CBC258" s="0"/>
      <c r="CBD258" s="0"/>
      <c r="CBE258" s="0"/>
      <c r="CBF258" s="0"/>
      <c r="CBG258" s="0"/>
      <c r="CBH258" s="0"/>
      <c r="CBI258" s="0"/>
      <c r="CBJ258" s="0"/>
      <c r="CBK258" s="0"/>
      <c r="CBL258" s="0"/>
      <c r="CBM258" s="0"/>
      <c r="CBN258" s="0"/>
      <c r="CBO258" s="0"/>
      <c r="CBP258" s="0"/>
      <c r="CBQ258" s="0"/>
      <c r="CBR258" s="0"/>
      <c r="CBS258" s="0"/>
      <c r="CBT258" s="0"/>
      <c r="CBU258" s="0"/>
      <c r="CBV258" s="0"/>
      <c r="CBW258" s="0"/>
      <c r="CBX258" s="0"/>
      <c r="CBY258" s="0"/>
      <c r="CBZ258" s="0"/>
      <c r="CCA258" s="0"/>
      <c r="CCB258" s="0"/>
      <c r="CCC258" s="0"/>
      <c r="CCD258" s="0"/>
      <c r="CCE258" s="0"/>
      <c r="CCF258" s="0"/>
      <c r="CCG258" s="0"/>
      <c r="CCH258" s="0"/>
      <c r="CCI258" s="0"/>
      <c r="CCJ258" s="0"/>
      <c r="CCK258" s="0"/>
      <c r="CCL258" s="0"/>
      <c r="CCM258" s="0"/>
      <c r="CCN258" s="0"/>
      <c r="CCO258" s="0"/>
      <c r="CCP258" s="0"/>
      <c r="CCQ258" s="0"/>
      <c r="CCR258" s="0"/>
      <c r="CCS258" s="0"/>
      <c r="CCT258" s="0"/>
      <c r="CCU258" s="0"/>
      <c r="CCV258" s="0"/>
      <c r="CCW258" s="0"/>
      <c r="CCX258" s="0"/>
      <c r="CCY258" s="0"/>
      <c r="CCZ258" s="0"/>
      <c r="CDA258" s="0"/>
      <c r="CDB258" s="0"/>
      <c r="CDC258" s="0"/>
      <c r="CDD258" s="0"/>
      <c r="CDE258" s="0"/>
      <c r="CDF258" s="0"/>
      <c r="CDG258" s="0"/>
      <c r="CDH258" s="0"/>
      <c r="CDI258" s="0"/>
      <c r="CDJ258" s="0"/>
      <c r="CDK258" s="0"/>
      <c r="CDL258" s="0"/>
      <c r="CDM258" s="0"/>
      <c r="CDN258" s="0"/>
      <c r="CDO258" s="0"/>
      <c r="CDP258" s="0"/>
      <c r="CDQ258" s="0"/>
      <c r="CDR258" s="0"/>
      <c r="CDS258" s="0"/>
      <c r="CDT258" s="0"/>
      <c r="CDU258" s="0"/>
      <c r="CDV258" s="0"/>
      <c r="CDW258" s="0"/>
      <c r="CDX258" s="0"/>
      <c r="CDY258" s="0"/>
      <c r="CDZ258" s="0"/>
      <c r="CEA258" s="0"/>
      <c r="CEB258" s="0"/>
      <c r="CEC258" s="0"/>
      <c r="CED258" s="0"/>
      <c r="CEE258" s="0"/>
      <c r="CEF258" s="0"/>
      <c r="CEG258" s="0"/>
      <c r="CEH258" s="0"/>
      <c r="CEI258" s="0"/>
      <c r="CEJ258" s="0"/>
      <c r="CEK258" s="0"/>
      <c r="CEL258" s="0"/>
      <c r="CEM258" s="0"/>
      <c r="CEN258" s="0"/>
      <c r="CEO258" s="0"/>
      <c r="CEP258" s="0"/>
      <c r="CEQ258" s="0"/>
      <c r="CER258" s="0"/>
      <c r="CES258" s="0"/>
      <c r="CET258" s="0"/>
      <c r="CEU258" s="0"/>
      <c r="CEV258" s="0"/>
      <c r="CEW258" s="0"/>
      <c r="CEX258" s="0"/>
      <c r="CEY258" s="0"/>
      <c r="CEZ258" s="0"/>
      <c r="CFA258" s="0"/>
      <c r="CFB258" s="0"/>
      <c r="CFC258" s="0"/>
      <c r="CFD258" s="0"/>
      <c r="CFE258" s="0"/>
      <c r="CFF258" s="0"/>
      <c r="CFG258" s="0"/>
      <c r="CFH258" s="0"/>
      <c r="CFI258" s="0"/>
      <c r="CFJ258" s="0"/>
      <c r="CFK258" s="0"/>
      <c r="CFL258" s="0"/>
      <c r="CFM258" s="0"/>
      <c r="CFN258" s="0"/>
      <c r="CFO258" s="0"/>
      <c r="CFP258" s="0"/>
      <c r="CFQ258" s="0"/>
      <c r="CFR258" s="0"/>
      <c r="CFS258" s="0"/>
      <c r="CFT258" s="0"/>
      <c r="CFU258" s="0"/>
      <c r="CFV258" s="0"/>
      <c r="CFW258" s="0"/>
      <c r="CFX258" s="0"/>
      <c r="CFY258" s="0"/>
      <c r="CFZ258" s="0"/>
      <c r="CGA258" s="0"/>
      <c r="CGB258" s="0"/>
      <c r="CGC258" s="0"/>
      <c r="CGD258" s="0"/>
      <c r="CGE258" s="0"/>
      <c r="CGF258" s="0"/>
      <c r="CGG258" s="0"/>
      <c r="CGH258" s="0"/>
      <c r="CGI258" s="0"/>
      <c r="CGJ258" s="0"/>
      <c r="CGK258" s="0"/>
      <c r="CGL258" s="0"/>
      <c r="CGM258" s="0"/>
      <c r="CGN258" s="0"/>
      <c r="CGO258" s="0"/>
      <c r="CGP258" s="0"/>
      <c r="CGQ258" s="0"/>
      <c r="CGR258" s="0"/>
      <c r="CGS258" s="0"/>
      <c r="CGT258" s="0"/>
      <c r="CGU258" s="0"/>
      <c r="CGV258" s="0"/>
      <c r="CGW258" s="0"/>
      <c r="CGX258" s="0"/>
      <c r="CGY258" s="0"/>
      <c r="CGZ258" s="0"/>
      <c r="CHA258" s="0"/>
      <c r="CHB258" s="0"/>
      <c r="CHC258" s="0"/>
      <c r="CHD258" s="0"/>
      <c r="CHE258" s="0"/>
      <c r="CHF258" s="0"/>
      <c r="CHG258" s="0"/>
      <c r="CHH258" s="0"/>
      <c r="CHI258" s="0"/>
      <c r="CHJ258" s="0"/>
      <c r="CHK258" s="0"/>
      <c r="CHL258" s="0"/>
      <c r="CHM258" s="0"/>
      <c r="CHN258" s="0"/>
      <c r="CHO258" s="0"/>
      <c r="CHP258" s="0"/>
      <c r="CHQ258" s="0"/>
      <c r="CHR258" s="0"/>
      <c r="CHS258" s="0"/>
      <c r="CHT258" s="0"/>
      <c r="CHU258" s="0"/>
      <c r="CHV258" s="0"/>
      <c r="CHW258" s="0"/>
      <c r="CHX258" s="0"/>
      <c r="CHY258" s="0"/>
      <c r="CHZ258" s="0"/>
      <c r="CIA258" s="0"/>
      <c r="CIB258" s="0"/>
      <c r="CIC258" s="0"/>
      <c r="CID258" s="0"/>
      <c r="CIE258" s="0"/>
      <c r="CIF258" s="0"/>
      <c r="CIG258" s="0"/>
      <c r="CIH258" s="0"/>
      <c r="CII258" s="0"/>
      <c r="CIJ258" s="0"/>
      <c r="CIK258" s="0"/>
      <c r="CIL258" s="0"/>
      <c r="CIM258" s="0"/>
      <c r="CIN258" s="0"/>
      <c r="CIO258" s="0"/>
      <c r="CIP258" s="0"/>
      <c r="CIQ258" s="0"/>
      <c r="CIR258" s="0"/>
      <c r="CIS258" s="0"/>
      <c r="CIT258" s="0"/>
      <c r="CIU258" s="0"/>
      <c r="CIV258" s="0"/>
      <c r="CIW258" s="0"/>
      <c r="CIX258" s="0"/>
      <c r="CIY258" s="0"/>
      <c r="CIZ258" s="0"/>
      <c r="CJA258" s="0"/>
      <c r="CJB258" s="0"/>
      <c r="CJC258" s="0"/>
      <c r="CJD258" s="0"/>
      <c r="CJE258" s="0"/>
      <c r="CJF258" s="0"/>
      <c r="CJG258" s="0"/>
      <c r="CJH258" s="0"/>
      <c r="CJI258" s="0"/>
      <c r="CJJ258" s="0"/>
      <c r="CJK258" s="0"/>
      <c r="CJL258" s="0"/>
      <c r="CJM258" s="0"/>
      <c r="CJN258" s="0"/>
      <c r="CJO258" s="0"/>
      <c r="CJP258" s="0"/>
      <c r="CJQ258" s="0"/>
      <c r="CJR258" s="0"/>
      <c r="CJS258" s="0"/>
      <c r="CJT258" s="0"/>
      <c r="CJU258" s="0"/>
      <c r="CJV258" s="0"/>
      <c r="CJW258" s="0"/>
      <c r="CJX258" s="0"/>
      <c r="CJY258" s="0"/>
      <c r="CJZ258" s="0"/>
      <c r="CKA258" s="0"/>
      <c r="CKB258" s="0"/>
      <c r="CKC258" s="0"/>
      <c r="CKD258" s="0"/>
      <c r="CKE258" s="0"/>
      <c r="CKF258" s="0"/>
      <c r="CKG258" s="0"/>
      <c r="CKH258" s="0"/>
      <c r="CKI258" s="0"/>
      <c r="CKJ258" s="0"/>
      <c r="CKK258" s="0"/>
      <c r="CKL258" s="0"/>
      <c r="CKM258" s="0"/>
      <c r="CKN258" s="0"/>
      <c r="CKO258" s="0"/>
      <c r="CKP258" s="0"/>
      <c r="CKQ258" s="0"/>
      <c r="CKR258" s="0"/>
      <c r="CKS258" s="0"/>
      <c r="CKT258" s="0"/>
      <c r="CKU258" s="0"/>
      <c r="CKV258" s="0"/>
      <c r="CKW258" s="0"/>
      <c r="CKX258" s="0"/>
      <c r="CKY258" s="0"/>
      <c r="CKZ258" s="0"/>
      <c r="CLA258" s="0"/>
      <c r="CLB258" s="0"/>
      <c r="CLC258" s="0"/>
      <c r="CLD258" s="0"/>
      <c r="CLE258" s="0"/>
      <c r="CLF258" s="0"/>
      <c r="CLG258" s="0"/>
      <c r="CLH258" s="0"/>
      <c r="CLI258" s="0"/>
      <c r="CLJ258" s="0"/>
      <c r="CLK258" s="0"/>
      <c r="CLL258" s="0"/>
      <c r="CLM258" s="0"/>
      <c r="CLN258" s="0"/>
      <c r="CLO258" s="0"/>
      <c r="CLP258" s="0"/>
      <c r="CLQ258" s="0"/>
      <c r="CLR258" s="0"/>
      <c r="CLS258" s="0"/>
      <c r="CLT258" s="0"/>
      <c r="CLU258" s="0"/>
      <c r="CLV258" s="0"/>
      <c r="CLW258" s="0"/>
      <c r="CLX258" s="0"/>
      <c r="CLY258" s="0"/>
      <c r="CLZ258" s="0"/>
      <c r="CMA258" s="0"/>
      <c r="CMB258" s="0"/>
      <c r="CMC258" s="0"/>
      <c r="CMD258" s="0"/>
      <c r="CME258" s="0"/>
      <c r="CMF258" s="0"/>
      <c r="CMG258" s="0"/>
      <c r="CMH258" s="0"/>
      <c r="CMI258" s="0"/>
      <c r="CMJ258" s="0"/>
      <c r="CMK258" s="0"/>
      <c r="CML258" s="0"/>
      <c r="CMM258" s="0"/>
      <c r="CMN258" s="0"/>
      <c r="CMO258" s="0"/>
      <c r="CMP258" s="0"/>
      <c r="CMQ258" s="0"/>
      <c r="CMR258" s="0"/>
      <c r="CMS258" s="0"/>
      <c r="CMT258" s="0"/>
      <c r="CMU258" s="0"/>
      <c r="CMV258" s="0"/>
      <c r="CMW258" s="0"/>
      <c r="CMX258" s="0"/>
      <c r="CMY258" s="0"/>
      <c r="CMZ258" s="0"/>
      <c r="CNA258" s="0"/>
      <c r="CNB258" s="0"/>
      <c r="CNC258" s="0"/>
      <c r="CND258" s="0"/>
      <c r="CNE258" s="0"/>
      <c r="CNF258" s="0"/>
      <c r="CNG258" s="0"/>
      <c r="CNH258" s="0"/>
      <c r="CNI258" s="0"/>
      <c r="CNJ258" s="0"/>
      <c r="CNK258" s="0"/>
      <c r="CNL258" s="0"/>
      <c r="CNM258" s="0"/>
      <c r="CNN258" s="0"/>
      <c r="CNO258" s="0"/>
      <c r="CNP258" s="0"/>
      <c r="CNQ258" s="0"/>
      <c r="CNR258" s="0"/>
      <c r="CNS258" s="0"/>
      <c r="CNT258" s="0"/>
      <c r="CNU258" s="0"/>
      <c r="CNV258" s="0"/>
      <c r="CNW258" s="0"/>
      <c r="CNX258" s="0"/>
      <c r="CNY258" s="0"/>
      <c r="CNZ258" s="0"/>
      <c r="COA258" s="0"/>
      <c r="COB258" s="0"/>
      <c r="COC258" s="0"/>
      <c r="COD258" s="0"/>
      <c r="COE258" s="0"/>
      <c r="COF258" s="0"/>
      <c r="COG258" s="0"/>
      <c r="COH258" s="0"/>
      <c r="COI258" s="0"/>
      <c r="COJ258" s="0"/>
      <c r="COK258" s="0"/>
      <c r="COL258" s="0"/>
      <c r="COM258" s="0"/>
      <c r="CON258" s="0"/>
      <c r="COO258" s="0"/>
      <c r="COP258" s="0"/>
      <c r="COQ258" s="0"/>
      <c r="COR258" s="0"/>
      <c r="COS258" s="0"/>
      <c r="COT258" s="0"/>
      <c r="COU258" s="0"/>
      <c r="COV258" s="0"/>
      <c r="COW258" s="0"/>
      <c r="COX258" s="0"/>
      <c r="COY258" s="0"/>
      <c r="COZ258" s="0"/>
      <c r="CPA258" s="0"/>
      <c r="CPB258" s="0"/>
      <c r="CPC258" s="0"/>
      <c r="CPD258" s="0"/>
      <c r="CPE258" s="0"/>
      <c r="CPF258" s="0"/>
      <c r="CPG258" s="0"/>
      <c r="CPH258" s="0"/>
      <c r="CPI258" s="0"/>
      <c r="CPJ258" s="0"/>
      <c r="CPK258" s="0"/>
      <c r="CPL258" s="0"/>
      <c r="CPM258" s="0"/>
      <c r="CPN258" s="0"/>
      <c r="CPO258" s="0"/>
      <c r="CPP258" s="0"/>
      <c r="CPQ258" s="0"/>
      <c r="CPR258" s="0"/>
      <c r="CPS258" s="0"/>
      <c r="CPT258" s="0"/>
      <c r="CPU258" s="0"/>
      <c r="CPV258" s="0"/>
      <c r="CPW258" s="0"/>
      <c r="CPX258" s="0"/>
      <c r="CPY258" s="0"/>
      <c r="CPZ258" s="0"/>
      <c r="CQA258" s="0"/>
      <c r="CQB258" s="0"/>
      <c r="CQC258" s="0"/>
      <c r="CQD258" s="0"/>
      <c r="CQE258" s="0"/>
      <c r="CQF258" s="0"/>
      <c r="CQG258" s="0"/>
      <c r="CQH258" s="0"/>
      <c r="CQI258" s="0"/>
      <c r="CQJ258" s="0"/>
      <c r="CQK258" s="0"/>
      <c r="CQL258" s="0"/>
      <c r="CQM258" s="0"/>
      <c r="CQN258" s="0"/>
      <c r="CQO258" s="0"/>
      <c r="CQP258" s="0"/>
      <c r="CQQ258" s="0"/>
      <c r="CQR258" s="0"/>
      <c r="CQS258" s="0"/>
      <c r="CQT258" s="0"/>
      <c r="CQU258" s="0"/>
      <c r="CQV258" s="0"/>
      <c r="CQW258" s="0"/>
      <c r="CQX258" s="0"/>
      <c r="CQY258" s="0"/>
      <c r="CQZ258" s="0"/>
      <c r="CRA258" s="0"/>
      <c r="CRB258" s="0"/>
      <c r="CRC258" s="0"/>
      <c r="CRD258" s="0"/>
      <c r="CRE258" s="0"/>
      <c r="CRF258" s="0"/>
      <c r="CRG258" s="0"/>
      <c r="CRH258" s="0"/>
      <c r="CRI258" s="0"/>
      <c r="CRJ258" s="0"/>
      <c r="CRK258" s="0"/>
      <c r="CRL258" s="0"/>
      <c r="CRM258" s="0"/>
      <c r="CRN258" s="0"/>
      <c r="CRO258" s="0"/>
      <c r="CRP258" s="0"/>
      <c r="CRQ258" s="0"/>
      <c r="CRR258" s="0"/>
      <c r="CRS258" s="0"/>
      <c r="CRT258" s="0"/>
      <c r="CRU258" s="0"/>
      <c r="CRV258" s="0"/>
      <c r="CRW258" s="0"/>
      <c r="CRX258" s="0"/>
      <c r="CRY258" s="0"/>
      <c r="CRZ258" s="0"/>
      <c r="CSA258" s="0"/>
      <c r="CSB258" s="0"/>
      <c r="CSC258" s="0"/>
      <c r="CSD258" s="0"/>
      <c r="CSE258" s="0"/>
      <c r="CSF258" s="0"/>
      <c r="CSG258" s="0"/>
      <c r="CSH258" s="0"/>
      <c r="CSI258" s="0"/>
      <c r="CSJ258" s="0"/>
      <c r="CSK258" s="0"/>
      <c r="CSL258" s="0"/>
      <c r="CSM258" s="0"/>
      <c r="CSN258" s="0"/>
      <c r="CSO258" s="0"/>
      <c r="CSP258" s="0"/>
      <c r="CSQ258" s="0"/>
      <c r="CSR258" s="0"/>
      <c r="CSS258" s="0"/>
      <c r="CST258" s="0"/>
      <c r="CSU258" s="0"/>
      <c r="CSV258" s="0"/>
      <c r="CSW258" s="0"/>
      <c r="CSX258" s="0"/>
      <c r="CSY258" s="0"/>
      <c r="CSZ258" s="0"/>
      <c r="CTA258" s="0"/>
      <c r="CTB258" s="0"/>
      <c r="CTC258" s="0"/>
      <c r="CTD258" s="0"/>
      <c r="CTE258" s="0"/>
      <c r="CTF258" s="0"/>
      <c r="CTG258" s="0"/>
      <c r="CTH258" s="0"/>
      <c r="CTI258" s="0"/>
      <c r="CTJ258" s="0"/>
      <c r="CTK258" s="0"/>
      <c r="CTL258" s="0"/>
      <c r="CTM258" s="0"/>
      <c r="CTN258" s="0"/>
      <c r="CTO258" s="0"/>
      <c r="CTP258" s="0"/>
      <c r="CTQ258" s="0"/>
      <c r="CTR258" s="0"/>
      <c r="CTS258" s="0"/>
      <c r="CTT258" s="0"/>
      <c r="CTU258" s="0"/>
      <c r="CTV258" s="0"/>
      <c r="CTW258" s="0"/>
      <c r="CTX258" s="0"/>
      <c r="CTY258" s="0"/>
      <c r="CTZ258" s="0"/>
      <c r="CUA258" s="0"/>
      <c r="CUB258" s="0"/>
      <c r="CUC258" s="0"/>
      <c r="CUD258" s="0"/>
      <c r="CUE258" s="0"/>
      <c r="CUF258" s="0"/>
      <c r="CUG258" s="0"/>
      <c r="CUH258" s="0"/>
      <c r="CUI258" s="0"/>
      <c r="CUJ258" s="0"/>
      <c r="CUK258" s="0"/>
      <c r="CUL258" s="0"/>
      <c r="CUM258" s="0"/>
      <c r="CUN258" s="0"/>
      <c r="CUO258" s="0"/>
      <c r="CUP258" s="0"/>
      <c r="CUQ258" s="0"/>
      <c r="CUR258" s="0"/>
      <c r="CUS258" s="0"/>
      <c r="CUT258" s="0"/>
      <c r="CUU258" s="0"/>
      <c r="CUV258" s="0"/>
      <c r="CUW258" s="0"/>
      <c r="CUX258" s="0"/>
      <c r="CUY258" s="0"/>
      <c r="CUZ258" s="0"/>
      <c r="CVA258" s="0"/>
      <c r="CVB258" s="0"/>
      <c r="CVC258" s="0"/>
      <c r="CVD258" s="0"/>
      <c r="CVE258" s="0"/>
      <c r="CVF258" s="0"/>
      <c r="CVG258" s="0"/>
      <c r="CVH258" s="0"/>
      <c r="CVI258" s="0"/>
      <c r="CVJ258" s="0"/>
      <c r="CVK258" s="0"/>
      <c r="CVL258" s="0"/>
      <c r="CVM258" s="0"/>
      <c r="CVN258" s="0"/>
      <c r="CVO258" s="0"/>
      <c r="CVP258" s="0"/>
      <c r="CVQ258" s="0"/>
      <c r="CVR258" s="0"/>
      <c r="CVS258" s="0"/>
      <c r="CVT258" s="0"/>
      <c r="CVU258" s="0"/>
      <c r="CVV258" s="0"/>
      <c r="CVW258" s="0"/>
      <c r="CVX258" s="0"/>
      <c r="CVY258" s="0"/>
      <c r="CVZ258" s="0"/>
      <c r="CWA258" s="0"/>
      <c r="CWB258" s="0"/>
      <c r="CWC258" s="0"/>
      <c r="CWD258" s="0"/>
      <c r="CWE258" s="0"/>
      <c r="CWF258" s="0"/>
      <c r="CWG258" s="0"/>
      <c r="CWH258" s="0"/>
      <c r="CWI258" s="0"/>
      <c r="CWJ258" s="0"/>
      <c r="CWK258" s="0"/>
      <c r="CWL258" s="0"/>
      <c r="CWM258" s="0"/>
      <c r="CWN258" s="0"/>
      <c r="CWO258" s="0"/>
      <c r="CWP258" s="0"/>
      <c r="CWQ258" s="0"/>
      <c r="CWR258" s="0"/>
      <c r="CWS258" s="0"/>
      <c r="CWT258" s="0"/>
      <c r="CWU258" s="0"/>
      <c r="CWV258" s="0"/>
      <c r="CWW258" s="0"/>
      <c r="CWX258" s="0"/>
      <c r="CWY258" s="0"/>
      <c r="CWZ258" s="0"/>
      <c r="CXA258" s="0"/>
      <c r="CXB258" s="0"/>
      <c r="CXC258" s="0"/>
      <c r="CXD258" s="0"/>
      <c r="CXE258" s="0"/>
      <c r="CXF258" s="0"/>
      <c r="CXG258" s="0"/>
      <c r="CXH258" s="0"/>
      <c r="CXI258" s="0"/>
      <c r="CXJ258" s="0"/>
      <c r="CXK258" s="0"/>
      <c r="CXL258" s="0"/>
      <c r="CXM258" s="0"/>
      <c r="CXN258" s="0"/>
      <c r="CXO258" s="0"/>
      <c r="CXP258" s="0"/>
      <c r="CXQ258" s="0"/>
      <c r="CXR258" s="0"/>
      <c r="CXS258" s="0"/>
      <c r="CXT258" s="0"/>
      <c r="CXU258" s="0"/>
      <c r="CXV258" s="0"/>
      <c r="CXW258" s="0"/>
      <c r="CXX258" s="0"/>
      <c r="CXY258" s="0"/>
      <c r="CXZ258" s="0"/>
      <c r="CYA258" s="0"/>
      <c r="CYB258" s="0"/>
      <c r="CYC258" s="0"/>
      <c r="CYD258" s="0"/>
      <c r="CYE258" s="0"/>
      <c r="CYF258" s="0"/>
      <c r="CYG258" s="0"/>
      <c r="CYH258" s="0"/>
      <c r="CYI258" s="0"/>
      <c r="CYJ258" s="0"/>
      <c r="CYK258" s="0"/>
      <c r="CYL258" s="0"/>
      <c r="CYM258" s="0"/>
      <c r="CYN258" s="0"/>
      <c r="CYO258" s="0"/>
      <c r="CYP258" s="0"/>
      <c r="CYQ258" s="0"/>
      <c r="CYR258" s="0"/>
      <c r="CYS258" s="0"/>
      <c r="CYT258" s="0"/>
      <c r="CYU258" s="0"/>
      <c r="CYV258" s="0"/>
      <c r="CYW258" s="0"/>
      <c r="CYX258" s="0"/>
      <c r="CYY258" s="0"/>
      <c r="CYZ258" s="0"/>
      <c r="CZA258" s="0"/>
      <c r="CZB258" s="0"/>
      <c r="CZC258" s="0"/>
      <c r="CZD258" s="0"/>
      <c r="CZE258" s="0"/>
      <c r="CZF258" s="0"/>
      <c r="CZG258" s="0"/>
      <c r="CZH258" s="0"/>
      <c r="CZI258" s="0"/>
      <c r="CZJ258" s="0"/>
      <c r="CZK258" s="0"/>
      <c r="CZL258" s="0"/>
      <c r="CZM258" s="0"/>
      <c r="CZN258" s="0"/>
      <c r="CZO258" s="0"/>
      <c r="CZP258" s="0"/>
      <c r="CZQ258" s="0"/>
      <c r="CZR258" s="0"/>
      <c r="CZS258" s="0"/>
      <c r="CZT258" s="0"/>
      <c r="CZU258" s="0"/>
      <c r="CZV258" s="0"/>
      <c r="CZW258" s="0"/>
      <c r="CZX258" s="0"/>
      <c r="CZY258" s="0"/>
      <c r="CZZ258" s="0"/>
      <c r="DAA258" s="0"/>
      <c r="DAB258" s="0"/>
      <c r="DAC258" s="0"/>
      <c r="DAD258" s="0"/>
      <c r="DAE258" s="0"/>
      <c r="DAF258" s="0"/>
      <c r="DAG258" s="0"/>
      <c r="DAH258" s="0"/>
      <c r="DAI258" s="0"/>
      <c r="DAJ258" s="0"/>
      <c r="DAK258" s="0"/>
      <c r="DAL258" s="0"/>
      <c r="DAM258" s="0"/>
      <c r="DAN258" s="0"/>
      <c r="DAO258" s="0"/>
      <c r="DAP258" s="0"/>
      <c r="DAQ258" s="0"/>
      <c r="DAR258" s="0"/>
      <c r="DAS258" s="0"/>
      <c r="DAT258" s="0"/>
      <c r="DAU258" s="0"/>
      <c r="DAV258" s="0"/>
      <c r="DAW258" s="0"/>
      <c r="DAX258" s="0"/>
      <c r="DAY258" s="0"/>
      <c r="DAZ258" s="0"/>
      <c r="DBA258" s="0"/>
      <c r="DBB258" s="0"/>
      <c r="DBC258" s="0"/>
      <c r="DBD258" s="0"/>
      <c r="DBE258" s="0"/>
      <c r="DBF258" s="0"/>
      <c r="DBG258" s="0"/>
      <c r="DBH258" s="0"/>
      <c r="DBI258" s="0"/>
      <c r="DBJ258" s="0"/>
      <c r="DBK258" s="0"/>
      <c r="DBL258" s="0"/>
      <c r="DBM258" s="0"/>
      <c r="DBN258" s="0"/>
      <c r="DBO258" s="0"/>
      <c r="DBP258" s="0"/>
      <c r="DBQ258" s="0"/>
      <c r="DBR258" s="0"/>
      <c r="DBS258" s="0"/>
      <c r="DBT258" s="0"/>
      <c r="DBU258" s="0"/>
      <c r="DBV258" s="0"/>
      <c r="DBW258" s="0"/>
      <c r="DBX258" s="0"/>
      <c r="DBY258" s="0"/>
      <c r="DBZ258" s="0"/>
      <c r="DCA258" s="0"/>
      <c r="DCB258" s="0"/>
      <c r="DCC258" s="0"/>
      <c r="DCD258" s="0"/>
      <c r="DCE258" s="0"/>
      <c r="DCF258" s="0"/>
      <c r="DCG258" s="0"/>
      <c r="DCH258" s="0"/>
      <c r="DCI258" s="0"/>
      <c r="DCJ258" s="0"/>
      <c r="DCK258" s="0"/>
      <c r="DCL258" s="0"/>
      <c r="DCM258" s="0"/>
      <c r="DCN258" s="0"/>
      <c r="DCO258" s="0"/>
      <c r="DCP258" s="0"/>
      <c r="DCQ258" s="0"/>
      <c r="DCR258" s="0"/>
      <c r="DCS258" s="0"/>
      <c r="DCT258" s="0"/>
      <c r="DCU258" s="0"/>
      <c r="DCV258" s="0"/>
      <c r="DCW258" s="0"/>
      <c r="DCX258" s="0"/>
      <c r="DCY258" s="0"/>
      <c r="DCZ258" s="0"/>
      <c r="DDA258" s="0"/>
      <c r="DDB258" s="0"/>
      <c r="DDC258" s="0"/>
      <c r="DDD258" s="0"/>
      <c r="DDE258" s="0"/>
      <c r="DDF258" s="0"/>
      <c r="DDG258" s="0"/>
      <c r="DDH258" s="0"/>
      <c r="DDI258" s="0"/>
      <c r="DDJ258" s="0"/>
      <c r="DDK258" s="0"/>
      <c r="DDL258" s="0"/>
      <c r="DDM258" s="0"/>
      <c r="DDN258" s="0"/>
      <c r="DDO258" s="0"/>
      <c r="DDP258" s="0"/>
      <c r="DDQ258" s="0"/>
      <c r="DDR258" s="0"/>
      <c r="DDS258" s="0"/>
      <c r="DDT258" s="0"/>
      <c r="DDU258" s="0"/>
      <c r="DDV258" s="0"/>
      <c r="DDW258" s="0"/>
      <c r="DDX258" s="0"/>
      <c r="DDY258" s="0"/>
      <c r="DDZ258" s="0"/>
      <c r="DEA258" s="0"/>
      <c r="DEB258" s="0"/>
      <c r="DEC258" s="0"/>
      <c r="DED258" s="0"/>
      <c r="DEE258" s="0"/>
      <c r="DEF258" s="0"/>
      <c r="DEG258" s="0"/>
      <c r="DEH258" s="0"/>
      <c r="DEI258" s="0"/>
      <c r="DEJ258" s="0"/>
      <c r="DEK258" s="0"/>
      <c r="DEL258" s="0"/>
      <c r="DEM258" s="0"/>
      <c r="DEN258" s="0"/>
      <c r="DEO258" s="0"/>
      <c r="DEP258" s="0"/>
      <c r="DEQ258" s="0"/>
      <c r="DER258" s="0"/>
      <c r="DES258" s="0"/>
      <c r="DET258" s="0"/>
      <c r="DEU258" s="0"/>
      <c r="DEV258" s="0"/>
      <c r="DEW258" s="0"/>
      <c r="DEX258" s="0"/>
      <c r="DEY258" s="0"/>
      <c r="DEZ258" s="0"/>
      <c r="DFA258" s="0"/>
      <c r="DFB258" s="0"/>
      <c r="DFC258" s="0"/>
      <c r="DFD258" s="0"/>
      <c r="DFE258" s="0"/>
      <c r="DFF258" s="0"/>
      <c r="DFG258" s="0"/>
      <c r="DFH258" s="0"/>
      <c r="DFI258" s="0"/>
      <c r="DFJ258" s="0"/>
      <c r="DFK258" s="0"/>
      <c r="DFL258" s="0"/>
      <c r="DFM258" s="0"/>
      <c r="DFN258" s="0"/>
      <c r="DFO258" s="0"/>
      <c r="DFP258" s="0"/>
      <c r="DFQ258" s="0"/>
      <c r="DFR258" s="0"/>
      <c r="DFS258" s="0"/>
      <c r="DFT258" s="0"/>
      <c r="DFU258" s="0"/>
      <c r="DFV258" s="0"/>
      <c r="DFW258" s="0"/>
      <c r="DFX258" s="0"/>
      <c r="DFY258" s="0"/>
      <c r="DFZ258" s="0"/>
      <c r="DGA258" s="0"/>
      <c r="DGB258" s="0"/>
      <c r="DGC258" s="0"/>
      <c r="DGD258" s="0"/>
      <c r="DGE258" s="0"/>
      <c r="DGF258" s="0"/>
      <c r="DGG258" s="0"/>
      <c r="DGH258" s="0"/>
      <c r="DGI258" s="0"/>
      <c r="DGJ258" s="0"/>
      <c r="DGK258" s="0"/>
      <c r="DGL258" s="0"/>
      <c r="DGM258" s="0"/>
      <c r="DGN258" s="0"/>
      <c r="DGO258" s="0"/>
      <c r="DGP258" s="0"/>
      <c r="DGQ258" s="0"/>
      <c r="DGR258" s="0"/>
      <c r="DGS258" s="0"/>
      <c r="DGT258" s="0"/>
      <c r="DGU258" s="0"/>
      <c r="DGV258" s="0"/>
      <c r="DGW258" s="0"/>
      <c r="DGX258" s="0"/>
      <c r="DGY258" s="0"/>
      <c r="DGZ258" s="0"/>
      <c r="DHA258" s="0"/>
      <c r="DHB258" s="0"/>
      <c r="DHC258" s="0"/>
      <c r="DHD258" s="0"/>
      <c r="DHE258" s="0"/>
      <c r="DHF258" s="0"/>
      <c r="DHG258" s="0"/>
      <c r="DHH258" s="0"/>
      <c r="DHI258" s="0"/>
      <c r="DHJ258" s="0"/>
      <c r="DHK258" s="0"/>
      <c r="DHL258" s="0"/>
      <c r="DHM258" s="0"/>
      <c r="DHN258" s="0"/>
      <c r="DHO258" s="0"/>
      <c r="DHP258" s="0"/>
      <c r="DHQ258" s="0"/>
      <c r="DHR258" s="0"/>
      <c r="DHS258" s="0"/>
      <c r="DHT258" s="0"/>
      <c r="DHU258" s="0"/>
      <c r="DHV258" s="0"/>
      <c r="DHW258" s="0"/>
      <c r="DHX258" s="0"/>
      <c r="DHY258" s="0"/>
      <c r="DHZ258" s="0"/>
      <c r="DIA258" s="0"/>
      <c r="DIB258" s="0"/>
      <c r="DIC258" s="0"/>
      <c r="DID258" s="0"/>
      <c r="DIE258" s="0"/>
      <c r="DIF258" s="0"/>
      <c r="DIG258" s="0"/>
      <c r="DIH258" s="0"/>
      <c r="DII258" s="0"/>
      <c r="DIJ258" s="0"/>
      <c r="DIK258" s="0"/>
      <c r="DIL258" s="0"/>
      <c r="DIM258" s="0"/>
      <c r="DIN258" s="0"/>
      <c r="DIO258" s="0"/>
      <c r="DIP258" s="0"/>
      <c r="DIQ258" s="0"/>
      <c r="DIR258" s="0"/>
      <c r="DIS258" s="0"/>
      <c r="DIT258" s="0"/>
      <c r="DIU258" s="0"/>
      <c r="DIV258" s="0"/>
      <c r="DIW258" s="0"/>
      <c r="DIX258" s="0"/>
      <c r="DIY258" s="0"/>
      <c r="DIZ258" s="0"/>
      <c r="DJA258" s="0"/>
      <c r="DJB258" s="0"/>
      <c r="DJC258" s="0"/>
      <c r="DJD258" s="0"/>
      <c r="DJE258" s="0"/>
      <c r="DJF258" s="0"/>
      <c r="DJG258" s="0"/>
      <c r="DJH258" s="0"/>
      <c r="DJI258" s="0"/>
      <c r="DJJ258" s="0"/>
      <c r="DJK258" s="0"/>
      <c r="DJL258" s="0"/>
      <c r="DJM258" s="0"/>
      <c r="DJN258" s="0"/>
      <c r="DJO258" s="0"/>
      <c r="DJP258" s="0"/>
      <c r="DJQ258" s="0"/>
      <c r="DJR258" s="0"/>
      <c r="DJS258" s="0"/>
      <c r="DJT258" s="0"/>
      <c r="DJU258" s="0"/>
      <c r="DJV258" s="0"/>
      <c r="DJW258" s="0"/>
      <c r="DJX258" s="0"/>
      <c r="DJY258" s="0"/>
      <c r="DJZ258" s="0"/>
      <c r="DKA258" s="0"/>
      <c r="DKB258" s="0"/>
      <c r="DKC258" s="0"/>
      <c r="DKD258" s="0"/>
      <c r="DKE258" s="0"/>
      <c r="DKF258" s="0"/>
      <c r="DKG258" s="0"/>
      <c r="DKH258" s="0"/>
      <c r="DKI258" s="0"/>
      <c r="DKJ258" s="0"/>
      <c r="DKK258" s="0"/>
      <c r="DKL258" s="0"/>
      <c r="DKM258" s="0"/>
      <c r="DKN258" s="0"/>
      <c r="DKO258" s="0"/>
      <c r="DKP258" s="0"/>
      <c r="DKQ258" s="0"/>
      <c r="DKR258" s="0"/>
      <c r="DKS258" s="0"/>
      <c r="DKT258" s="0"/>
      <c r="DKU258" s="0"/>
      <c r="DKV258" s="0"/>
      <c r="DKW258" s="0"/>
      <c r="DKX258" s="0"/>
      <c r="DKY258" s="0"/>
      <c r="DKZ258" s="0"/>
      <c r="DLA258" s="0"/>
      <c r="DLB258" s="0"/>
      <c r="DLC258" s="0"/>
      <c r="DLD258" s="0"/>
      <c r="DLE258" s="0"/>
      <c r="DLF258" s="0"/>
      <c r="DLG258" s="0"/>
      <c r="DLH258" s="0"/>
      <c r="DLI258" s="0"/>
      <c r="DLJ258" s="0"/>
      <c r="DLK258" s="0"/>
      <c r="DLL258" s="0"/>
      <c r="DLM258" s="0"/>
      <c r="DLN258" s="0"/>
      <c r="DLO258" s="0"/>
      <c r="DLP258" s="0"/>
      <c r="DLQ258" s="0"/>
      <c r="DLR258" s="0"/>
      <c r="DLS258" s="0"/>
      <c r="DLT258" s="0"/>
      <c r="DLU258" s="0"/>
      <c r="DLV258" s="0"/>
      <c r="DLW258" s="0"/>
      <c r="DLX258" s="0"/>
      <c r="DLY258" s="0"/>
      <c r="DLZ258" s="0"/>
      <c r="DMA258" s="0"/>
      <c r="DMB258" s="0"/>
      <c r="DMC258" s="0"/>
      <c r="DMD258" s="0"/>
      <c r="DME258" s="0"/>
      <c r="DMF258" s="0"/>
      <c r="DMG258" s="0"/>
      <c r="DMH258" s="0"/>
      <c r="DMI258" s="0"/>
      <c r="DMJ258" s="0"/>
      <c r="DMK258" s="0"/>
      <c r="DML258" s="0"/>
      <c r="DMM258" s="0"/>
      <c r="DMN258" s="0"/>
      <c r="DMO258" s="0"/>
      <c r="DMP258" s="0"/>
      <c r="DMQ258" s="0"/>
      <c r="DMR258" s="0"/>
      <c r="DMS258" s="0"/>
      <c r="DMT258" s="0"/>
      <c r="DMU258" s="0"/>
      <c r="DMV258" s="0"/>
      <c r="DMW258" s="0"/>
      <c r="DMX258" s="0"/>
      <c r="DMY258" s="0"/>
      <c r="DMZ258" s="0"/>
      <c r="DNA258" s="0"/>
      <c r="DNB258" s="0"/>
      <c r="DNC258" s="0"/>
      <c r="DND258" s="0"/>
      <c r="DNE258" s="0"/>
      <c r="DNF258" s="0"/>
      <c r="DNG258" s="0"/>
      <c r="DNH258" s="0"/>
      <c r="DNI258" s="0"/>
      <c r="DNJ258" s="0"/>
      <c r="DNK258" s="0"/>
      <c r="DNL258" s="0"/>
      <c r="DNM258" s="0"/>
      <c r="DNN258" s="0"/>
      <c r="DNO258" s="0"/>
      <c r="DNP258" s="0"/>
      <c r="DNQ258" s="0"/>
      <c r="DNR258" s="0"/>
      <c r="DNS258" s="0"/>
      <c r="DNT258" s="0"/>
      <c r="DNU258" s="0"/>
      <c r="DNV258" s="0"/>
      <c r="DNW258" s="0"/>
      <c r="DNX258" s="0"/>
      <c r="DNY258" s="0"/>
      <c r="DNZ258" s="0"/>
      <c r="DOA258" s="0"/>
      <c r="DOB258" s="0"/>
      <c r="DOC258" s="0"/>
      <c r="DOD258" s="0"/>
      <c r="DOE258" s="0"/>
      <c r="DOF258" s="0"/>
      <c r="DOG258" s="0"/>
      <c r="DOH258" s="0"/>
      <c r="DOI258" s="0"/>
      <c r="DOJ258" s="0"/>
      <c r="DOK258" s="0"/>
      <c r="DOL258" s="0"/>
      <c r="DOM258" s="0"/>
      <c r="DON258" s="0"/>
      <c r="DOO258" s="0"/>
      <c r="DOP258" s="0"/>
      <c r="DOQ258" s="0"/>
      <c r="DOR258" s="0"/>
      <c r="DOS258" s="0"/>
      <c r="DOT258" s="0"/>
      <c r="DOU258" s="0"/>
      <c r="DOV258" s="0"/>
      <c r="DOW258" s="0"/>
      <c r="DOX258" s="0"/>
      <c r="DOY258" s="0"/>
      <c r="DOZ258" s="0"/>
      <c r="DPA258" s="0"/>
      <c r="DPB258" s="0"/>
      <c r="DPC258" s="0"/>
      <c r="DPD258" s="0"/>
      <c r="DPE258" s="0"/>
      <c r="DPF258" s="0"/>
      <c r="DPG258" s="0"/>
      <c r="DPH258" s="0"/>
      <c r="DPI258" s="0"/>
      <c r="DPJ258" s="0"/>
      <c r="DPK258" s="0"/>
      <c r="DPL258" s="0"/>
      <c r="DPM258" s="0"/>
      <c r="DPN258" s="0"/>
      <c r="DPO258" s="0"/>
      <c r="DPP258" s="0"/>
      <c r="DPQ258" s="0"/>
      <c r="DPR258" s="0"/>
      <c r="DPS258" s="0"/>
      <c r="DPT258" s="0"/>
      <c r="DPU258" s="0"/>
      <c r="DPV258" s="0"/>
      <c r="DPW258" s="0"/>
      <c r="DPX258" s="0"/>
      <c r="DPY258" s="0"/>
      <c r="DPZ258" s="0"/>
      <c r="DQA258" s="0"/>
      <c r="DQB258" s="0"/>
      <c r="DQC258" s="0"/>
      <c r="DQD258" s="0"/>
      <c r="DQE258" s="0"/>
      <c r="DQF258" s="0"/>
      <c r="DQG258" s="0"/>
      <c r="DQH258" s="0"/>
      <c r="DQI258" s="0"/>
      <c r="DQJ258" s="0"/>
      <c r="DQK258" s="0"/>
      <c r="DQL258" s="0"/>
      <c r="DQM258" s="0"/>
      <c r="DQN258" s="0"/>
      <c r="DQO258" s="0"/>
      <c r="DQP258" s="0"/>
      <c r="DQQ258" s="0"/>
      <c r="DQR258" s="0"/>
      <c r="DQS258" s="0"/>
      <c r="DQT258" s="0"/>
      <c r="DQU258" s="0"/>
      <c r="DQV258" s="0"/>
      <c r="DQW258" s="0"/>
      <c r="DQX258" s="0"/>
      <c r="DQY258" s="0"/>
      <c r="DQZ258" s="0"/>
      <c r="DRA258" s="0"/>
      <c r="DRB258" s="0"/>
      <c r="DRC258" s="0"/>
      <c r="DRD258" s="0"/>
      <c r="DRE258" s="0"/>
      <c r="DRF258" s="0"/>
      <c r="DRG258" s="0"/>
      <c r="DRH258" s="0"/>
      <c r="DRI258" s="0"/>
      <c r="DRJ258" s="0"/>
      <c r="DRK258" s="0"/>
      <c r="DRL258" s="0"/>
      <c r="DRM258" s="0"/>
      <c r="DRN258" s="0"/>
      <c r="DRO258" s="0"/>
      <c r="DRP258" s="0"/>
      <c r="DRQ258" s="0"/>
      <c r="DRR258" s="0"/>
      <c r="DRS258" s="0"/>
      <c r="DRT258" s="0"/>
      <c r="DRU258" s="0"/>
      <c r="DRV258" s="0"/>
      <c r="DRW258" s="0"/>
      <c r="DRX258" s="0"/>
      <c r="DRY258" s="0"/>
      <c r="DRZ258" s="0"/>
      <c r="DSA258" s="0"/>
      <c r="DSB258" s="0"/>
      <c r="DSC258" s="0"/>
      <c r="DSD258" s="0"/>
      <c r="DSE258" s="0"/>
      <c r="DSF258" s="0"/>
      <c r="DSG258" s="0"/>
      <c r="DSH258" s="0"/>
      <c r="DSI258" s="0"/>
      <c r="DSJ258" s="0"/>
      <c r="DSK258" s="0"/>
      <c r="DSL258" s="0"/>
      <c r="DSM258" s="0"/>
      <c r="DSN258" s="0"/>
      <c r="DSO258" s="0"/>
      <c r="DSP258" s="0"/>
      <c r="DSQ258" s="0"/>
      <c r="DSR258" s="0"/>
      <c r="DSS258" s="0"/>
      <c r="DST258" s="0"/>
      <c r="DSU258" s="0"/>
      <c r="DSV258" s="0"/>
      <c r="DSW258" s="0"/>
      <c r="DSX258" s="0"/>
      <c r="DSY258" s="0"/>
      <c r="DSZ258" s="0"/>
      <c r="DTA258" s="0"/>
      <c r="DTB258" s="0"/>
      <c r="DTC258" s="0"/>
      <c r="DTD258" s="0"/>
      <c r="DTE258" s="0"/>
      <c r="DTF258" s="0"/>
      <c r="DTG258" s="0"/>
      <c r="DTH258" s="0"/>
      <c r="DTI258" s="0"/>
      <c r="DTJ258" s="0"/>
      <c r="DTK258" s="0"/>
      <c r="DTL258" s="0"/>
      <c r="DTM258" s="0"/>
      <c r="DTN258" s="0"/>
      <c r="DTO258" s="0"/>
      <c r="DTP258" s="0"/>
      <c r="DTQ258" s="0"/>
      <c r="DTR258" s="0"/>
      <c r="DTS258" s="0"/>
      <c r="DTT258" s="0"/>
      <c r="DTU258" s="0"/>
      <c r="DTV258" s="0"/>
      <c r="DTW258" s="0"/>
      <c r="DTX258" s="0"/>
      <c r="DTY258" s="0"/>
      <c r="DTZ258" s="0"/>
      <c r="DUA258" s="0"/>
      <c r="DUB258" s="0"/>
      <c r="DUC258" s="0"/>
      <c r="DUD258" s="0"/>
      <c r="DUE258" s="0"/>
      <c r="DUF258" s="0"/>
      <c r="DUG258" s="0"/>
      <c r="DUH258" s="0"/>
      <c r="DUI258" s="0"/>
      <c r="DUJ258" s="0"/>
      <c r="DUK258" s="0"/>
      <c r="DUL258" s="0"/>
      <c r="DUM258" s="0"/>
      <c r="DUN258" s="0"/>
      <c r="DUO258" s="0"/>
      <c r="DUP258" s="0"/>
      <c r="DUQ258" s="0"/>
      <c r="DUR258" s="0"/>
      <c r="DUS258" s="0"/>
      <c r="DUT258" s="0"/>
      <c r="DUU258" s="0"/>
      <c r="DUV258" s="0"/>
      <c r="DUW258" s="0"/>
      <c r="DUX258" s="0"/>
      <c r="DUY258" s="0"/>
      <c r="DUZ258" s="0"/>
      <c r="DVA258" s="0"/>
      <c r="DVB258" s="0"/>
      <c r="DVC258" s="0"/>
      <c r="DVD258" s="0"/>
      <c r="DVE258" s="0"/>
      <c r="DVF258" s="0"/>
      <c r="DVG258" s="0"/>
      <c r="DVH258" s="0"/>
      <c r="DVI258" s="0"/>
      <c r="DVJ258" s="0"/>
      <c r="DVK258" s="0"/>
      <c r="DVL258" s="0"/>
      <c r="DVM258" s="0"/>
      <c r="DVN258" s="0"/>
      <c r="DVO258" s="0"/>
      <c r="DVP258" s="0"/>
      <c r="DVQ258" s="0"/>
      <c r="DVR258" s="0"/>
      <c r="DVS258" s="0"/>
      <c r="DVT258" s="0"/>
      <c r="DVU258" s="0"/>
      <c r="DVV258" s="0"/>
      <c r="DVW258" s="0"/>
      <c r="DVX258" s="0"/>
      <c r="DVY258" s="0"/>
      <c r="DVZ258" s="0"/>
      <c r="DWA258" s="0"/>
      <c r="DWB258" s="0"/>
      <c r="DWC258" s="0"/>
      <c r="DWD258" s="0"/>
      <c r="DWE258" s="0"/>
      <c r="DWF258" s="0"/>
      <c r="DWG258" s="0"/>
      <c r="DWH258" s="0"/>
      <c r="DWI258" s="0"/>
      <c r="DWJ258" s="0"/>
      <c r="DWK258" s="0"/>
      <c r="DWL258" s="0"/>
      <c r="DWM258" s="0"/>
      <c r="DWN258" s="0"/>
      <c r="DWO258" s="0"/>
      <c r="DWP258" s="0"/>
      <c r="DWQ258" s="0"/>
      <c r="DWR258" s="0"/>
      <c r="DWS258" s="0"/>
      <c r="DWT258" s="0"/>
      <c r="DWU258" s="0"/>
      <c r="DWV258" s="0"/>
      <c r="DWW258" s="0"/>
      <c r="DWX258" s="0"/>
      <c r="DWY258" s="0"/>
      <c r="DWZ258" s="0"/>
      <c r="DXA258" s="0"/>
      <c r="DXB258" s="0"/>
      <c r="DXC258" s="0"/>
      <c r="DXD258" s="0"/>
      <c r="DXE258" s="0"/>
      <c r="DXF258" s="0"/>
      <c r="DXG258" s="0"/>
      <c r="DXH258" s="0"/>
      <c r="DXI258" s="0"/>
      <c r="DXJ258" s="0"/>
      <c r="DXK258" s="0"/>
      <c r="DXL258" s="0"/>
      <c r="DXM258" s="0"/>
      <c r="DXN258" s="0"/>
      <c r="DXO258" s="0"/>
      <c r="DXP258" s="0"/>
      <c r="DXQ258" s="0"/>
      <c r="DXR258" s="0"/>
      <c r="DXS258" s="0"/>
      <c r="DXT258" s="0"/>
      <c r="DXU258" s="0"/>
      <c r="DXV258" s="0"/>
      <c r="DXW258" s="0"/>
      <c r="DXX258" s="0"/>
      <c r="DXY258" s="0"/>
      <c r="DXZ258" s="0"/>
      <c r="DYA258" s="0"/>
      <c r="DYB258" s="0"/>
      <c r="DYC258" s="0"/>
      <c r="DYD258" s="0"/>
      <c r="DYE258" s="0"/>
      <c r="DYF258" s="0"/>
      <c r="DYG258" s="0"/>
      <c r="DYH258" s="0"/>
      <c r="DYI258" s="0"/>
      <c r="DYJ258" s="0"/>
      <c r="DYK258" s="0"/>
      <c r="DYL258" s="0"/>
      <c r="DYM258" s="0"/>
      <c r="DYN258" s="0"/>
      <c r="DYO258" s="0"/>
      <c r="DYP258" s="0"/>
      <c r="DYQ258" s="0"/>
      <c r="DYR258" s="0"/>
      <c r="DYS258" s="0"/>
      <c r="DYT258" s="0"/>
      <c r="DYU258" s="0"/>
      <c r="DYV258" s="0"/>
      <c r="DYW258" s="0"/>
      <c r="DYX258" s="0"/>
      <c r="DYY258" s="0"/>
      <c r="DYZ258" s="0"/>
      <c r="DZA258" s="0"/>
      <c r="DZB258" s="0"/>
      <c r="DZC258" s="0"/>
      <c r="DZD258" s="0"/>
      <c r="DZE258" s="0"/>
      <c r="DZF258" s="0"/>
      <c r="DZG258" s="0"/>
      <c r="DZH258" s="0"/>
      <c r="DZI258" s="0"/>
      <c r="DZJ258" s="0"/>
      <c r="DZK258" s="0"/>
      <c r="DZL258" s="0"/>
      <c r="DZM258" s="0"/>
      <c r="DZN258" s="0"/>
      <c r="DZO258" s="0"/>
      <c r="DZP258" s="0"/>
      <c r="DZQ258" s="0"/>
      <c r="DZR258" s="0"/>
      <c r="DZS258" s="0"/>
      <c r="DZT258" s="0"/>
      <c r="DZU258" s="0"/>
      <c r="DZV258" s="0"/>
      <c r="DZW258" s="0"/>
      <c r="DZX258" s="0"/>
      <c r="DZY258" s="0"/>
      <c r="DZZ258" s="0"/>
      <c r="EAA258" s="0"/>
      <c r="EAB258" s="0"/>
      <c r="EAC258" s="0"/>
      <c r="EAD258" s="0"/>
      <c r="EAE258" s="0"/>
      <c r="EAF258" s="0"/>
      <c r="EAG258" s="0"/>
      <c r="EAH258" s="0"/>
      <c r="EAI258" s="0"/>
      <c r="EAJ258" s="0"/>
      <c r="EAK258" s="0"/>
      <c r="EAL258" s="0"/>
      <c r="EAM258" s="0"/>
      <c r="EAN258" s="0"/>
      <c r="EAO258" s="0"/>
      <c r="EAP258" s="0"/>
      <c r="EAQ258" s="0"/>
      <c r="EAR258" s="0"/>
      <c r="EAS258" s="0"/>
      <c r="EAT258" s="0"/>
      <c r="EAU258" s="0"/>
      <c r="EAV258" s="0"/>
      <c r="EAW258" s="0"/>
      <c r="EAX258" s="0"/>
      <c r="EAY258" s="0"/>
      <c r="EAZ258" s="0"/>
      <c r="EBA258" s="0"/>
      <c r="EBB258" s="0"/>
      <c r="EBC258" s="0"/>
      <c r="EBD258" s="0"/>
      <c r="EBE258" s="0"/>
      <c r="EBF258" s="0"/>
      <c r="EBG258" s="0"/>
      <c r="EBH258" s="0"/>
      <c r="EBI258" s="0"/>
      <c r="EBJ258" s="0"/>
      <c r="EBK258" s="0"/>
      <c r="EBL258" s="0"/>
      <c r="EBM258" s="0"/>
      <c r="EBN258" s="0"/>
      <c r="EBO258" s="0"/>
      <c r="EBP258" s="0"/>
      <c r="EBQ258" s="0"/>
      <c r="EBR258" s="0"/>
      <c r="EBS258" s="0"/>
      <c r="EBT258" s="0"/>
      <c r="EBU258" s="0"/>
      <c r="EBV258" s="0"/>
      <c r="EBW258" s="0"/>
      <c r="EBX258" s="0"/>
      <c r="EBY258" s="0"/>
      <c r="EBZ258" s="0"/>
      <c r="ECA258" s="0"/>
      <c r="ECB258" s="0"/>
      <c r="ECC258" s="0"/>
      <c r="ECD258" s="0"/>
      <c r="ECE258" s="0"/>
      <c r="ECF258" s="0"/>
      <c r="ECG258" s="0"/>
      <c r="ECH258" s="0"/>
      <c r="ECI258" s="0"/>
      <c r="ECJ258" s="0"/>
      <c r="ECK258" s="0"/>
      <c r="ECL258" s="0"/>
      <c r="ECM258" s="0"/>
      <c r="ECN258" s="0"/>
      <c r="ECO258" s="0"/>
      <c r="ECP258" s="0"/>
      <c r="ECQ258" s="0"/>
      <c r="ECR258" s="0"/>
      <c r="ECS258" s="0"/>
      <c r="ECT258" s="0"/>
      <c r="ECU258" s="0"/>
      <c r="ECV258" s="0"/>
      <c r="ECW258" s="0"/>
      <c r="ECX258" s="0"/>
      <c r="ECY258" s="0"/>
      <c r="ECZ258" s="0"/>
      <c r="EDA258" s="0"/>
      <c r="EDB258" s="0"/>
      <c r="EDC258" s="0"/>
      <c r="EDD258" s="0"/>
      <c r="EDE258" s="0"/>
      <c r="EDF258" s="0"/>
      <c r="EDG258" s="0"/>
      <c r="EDH258" s="0"/>
      <c r="EDI258" s="0"/>
      <c r="EDJ258" s="0"/>
      <c r="EDK258" s="0"/>
      <c r="EDL258" s="0"/>
      <c r="EDM258" s="0"/>
      <c r="EDN258" s="0"/>
      <c r="EDO258" s="0"/>
      <c r="EDP258" s="0"/>
      <c r="EDQ258" s="0"/>
      <c r="EDR258" s="0"/>
      <c r="EDS258" s="0"/>
      <c r="EDT258" s="0"/>
      <c r="EDU258" s="0"/>
      <c r="EDV258" s="0"/>
      <c r="EDW258" s="0"/>
      <c r="EDX258" s="0"/>
      <c r="EDY258" s="0"/>
      <c r="EDZ258" s="0"/>
      <c r="EEA258" s="0"/>
      <c r="EEB258" s="0"/>
      <c r="EEC258" s="0"/>
      <c r="EED258" s="0"/>
      <c r="EEE258" s="0"/>
      <c r="EEF258" s="0"/>
      <c r="EEG258" s="0"/>
      <c r="EEH258" s="0"/>
      <c r="EEI258" s="0"/>
      <c r="EEJ258" s="0"/>
      <c r="EEK258" s="0"/>
      <c r="EEL258" s="0"/>
      <c r="EEM258" s="0"/>
      <c r="EEN258" s="0"/>
      <c r="EEO258" s="0"/>
      <c r="EEP258" s="0"/>
      <c r="EEQ258" s="0"/>
      <c r="EER258" s="0"/>
      <c r="EES258" s="0"/>
      <c r="EET258" s="0"/>
      <c r="EEU258" s="0"/>
      <c r="EEV258" s="0"/>
      <c r="EEW258" s="0"/>
      <c r="EEX258" s="0"/>
      <c r="EEY258" s="0"/>
      <c r="EEZ258" s="0"/>
      <c r="EFA258" s="0"/>
      <c r="EFB258" s="0"/>
      <c r="EFC258" s="0"/>
      <c r="EFD258" s="0"/>
      <c r="EFE258" s="0"/>
      <c r="EFF258" s="0"/>
      <c r="EFG258" s="0"/>
      <c r="EFH258" s="0"/>
      <c r="EFI258" s="0"/>
      <c r="EFJ258" s="0"/>
      <c r="EFK258" s="0"/>
      <c r="EFL258" s="0"/>
      <c r="EFM258" s="0"/>
      <c r="EFN258" s="0"/>
      <c r="EFO258" s="0"/>
      <c r="EFP258" s="0"/>
      <c r="EFQ258" s="0"/>
      <c r="EFR258" s="0"/>
      <c r="EFS258" s="0"/>
      <c r="EFT258" s="0"/>
      <c r="EFU258" s="0"/>
      <c r="EFV258" s="0"/>
      <c r="EFW258" s="0"/>
      <c r="EFX258" s="0"/>
      <c r="EFY258" s="0"/>
      <c r="EFZ258" s="0"/>
      <c r="EGA258" s="0"/>
      <c r="EGB258" s="0"/>
      <c r="EGC258" s="0"/>
      <c r="EGD258" s="0"/>
      <c r="EGE258" s="0"/>
      <c r="EGF258" s="0"/>
      <c r="EGG258" s="0"/>
      <c r="EGH258" s="0"/>
      <c r="EGI258" s="0"/>
      <c r="EGJ258" s="0"/>
      <c r="EGK258" s="0"/>
      <c r="EGL258" s="0"/>
      <c r="EGM258" s="0"/>
      <c r="EGN258" s="0"/>
      <c r="EGO258" s="0"/>
      <c r="EGP258" s="0"/>
      <c r="EGQ258" s="0"/>
      <c r="EGR258" s="0"/>
      <c r="EGS258" s="0"/>
      <c r="EGT258" s="0"/>
      <c r="EGU258" s="0"/>
      <c r="EGV258" s="0"/>
      <c r="EGW258" s="0"/>
      <c r="EGX258" s="0"/>
      <c r="EGY258" s="0"/>
      <c r="EGZ258" s="0"/>
      <c r="EHA258" s="0"/>
      <c r="EHB258" s="0"/>
      <c r="EHC258" s="0"/>
      <c r="EHD258" s="0"/>
      <c r="EHE258" s="0"/>
      <c r="EHF258" s="0"/>
      <c r="EHG258" s="0"/>
      <c r="EHH258" s="0"/>
      <c r="EHI258" s="0"/>
      <c r="EHJ258" s="0"/>
      <c r="EHK258" s="0"/>
      <c r="EHL258" s="0"/>
      <c r="EHM258" s="0"/>
      <c r="EHN258" s="0"/>
      <c r="EHO258" s="0"/>
      <c r="EHP258" s="0"/>
      <c r="EHQ258" s="0"/>
      <c r="EHR258" s="0"/>
      <c r="EHS258" s="0"/>
      <c r="EHT258" s="0"/>
      <c r="EHU258" s="0"/>
      <c r="EHV258" s="0"/>
      <c r="EHW258" s="0"/>
      <c r="EHX258" s="0"/>
      <c r="EHY258" s="0"/>
      <c r="EHZ258" s="0"/>
      <c r="EIA258" s="0"/>
      <c r="EIB258" s="0"/>
      <c r="EIC258" s="0"/>
      <c r="EID258" s="0"/>
      <c r="EIE258" s="0"/>
      <c r="EIF258" s="0"/>
      <c r="EIG258" s="0"/>
      <c r="EIH258" s="0"/>
      <c r="EII258" s="0"/>
      <c r="EIJ258" s="0"/>
      <c r="EIK258" s="0"/>
      <c r="EIL258" s="0"/>
      <c r="EIM258" s="0"/>
      <c r="EIN258" s="0"/>
      <c r="EIO258" s="0"/>
      <c r="EIP258" s="0"/>
      <c r="EIQ258" s="0"/>
      <c r="EIR258" s="0"/>
      <c r="EIS258" s="0"/>
      <c r="EIT258" s="0"/>
      <c r="EIU258" s="0"/>
      <c r="EIV258" s="0"/>
      <c r="EIW258" s="0"/>
      <c r="EIX258" s="0"/>
      <c r="EIY258" s="0"/>
      <c r="EIZ258" s="0"/>
      <c r="EJA258" s="0"/>
      <c r="EJB258" s="0"/>
      <c r="EJC258" s="0"/>
      <c r="EJD258" s="0"/>
      <c r="EJE258" s="0"/>
      <c r="EJF258" s="0"/>
      <c r="EJG258" s="0"/>
      <c r="EJH258" s="0"/>
      <c r="EJI258" s="0"/>
      <c r="EJJ258" s="0"/>
      <c r="EJK258" s="0"/>
      <c r="EJL258" s="0"/>
      <c r="EJM258" s="0"/>
      <c r="EJN258" s="0"/>
      <c r="EJO258" s="0"/>
      <c r="EJP258" s="0"/>
      <c r="EJQ258" s="0"/>
      <c r="EJR258" s="0"/>
      <c r="EJS258" s="0"/>
      <c r="EJT258" s="0"/>
      <c r="EJU258" s="0"/>
      <c r="EJV258" s="0"/>
      <c r="EJW258" s="0"/>
      <c r="EJX258" s="0"/>
      <c r="EJY258" s="0"/>
      <c r="EJZ258" s="0"/>
      <c r="EKA258" s="0"/>
      <c r="EKB258" s="0"/>
      <c r="EKC258" s="0"/>
      <c r="EKD258" s="0"/>
      <c r="EKE258" s="0"/>
      <c r="EKF258" s="0"/>
      <c r="EKG258" s="0"/>
      <c r="EKH258" s="0"/>
      <c r="EKI258" s="0"/>
      <c r="EKJ258" s="0"/>
      <c r="EKK258" s="0"/>
      <c r="EKL258" s="0"/>
      <c r="EKM258" s="0"/>
      <c r="EKN258" s="0"/>
      <c r="EKO258" s="0"/>
      <c r="EKP258" s="0"/>
      <c r="EKQ258" s="0"/>
      <c r="EKR258" s="0"/>
      <c r="EKS258" s="0"/>
      <c r="EKT258" s="0"/>
      <c r="EKU258" s="0"/>
      <c r="EKV258" s="0"/>
      <c r="EKW258" s="0"/>
      <c r="EKX258" s="0"/>
      <c r="EKY258" s="0"/>
      <c r="EKZ258" s="0"/>
      <c r="ELA258" s="0"/>
      <c r="ELB258" s="0"/>
      <c r="ELC258" s="0"/>
      <c r="ELD258" s="0"/>
      <c r="ELE258" s="0"/>
      <c r="ELF258" s="0"/>
      <c r="ELG258" s="0"/>
      <c r="ELH258" s="0"/>
      <c r="ELI258" s="0"/>
      <c r="ELJ258" s="0"/>
      <c r="ELK258" s="0"/>
      <c r="ELL258" s="0"/>
      <c r="ELM258" s="0"/>
      <c r="ELN258" s="0"/>
      <c r="ELO258" s="0"/>
      <c r="ELP258" s="0"/>
      <c r="ELQ258" s="0"/>
      <c r="ELR258" s="0"/>
      <c r="ELS258" s="0"/>
      <c r="ELT258" s="0"/>
      <c r="ELU258" s="0"/>
      <c r="ELV258" s="0"/>
      <c r="ELW258" s="0"/>
      <c r="ELX258" s="0"/>
      <c r="ELY258" s="0"/>
      <c r="ELZ258" s="0"/>
      <c r="EMA258" s="0"/>
      <c r="EMB258" s="0"/>
      <c r="EMC258" s="0"/>
      <c r="EMD258" s="0"/>
      <c r="EME258" s="0"/>
      <c r="EMF258" s="0"/>
      <c r="EMG258" s="0"/>
      <c r="EMH258" s="0"/>
      <c r="EMI258" s="0"/>
      <c r="EMJ258" s="0"/>
      <c r="EMK258" s="0"/>
      <c r="EML258" s="0"/>
      <c r="EMM258" s="0"/>
      <c r="EMN258" s="0"/>
      <c r="EMO258" s="0"/>
      <c r="EMP258" s="0"/>
      <c r="EMQ258" s="0"/>
      <c r="EMR258" s="0"/>
      <c r="EMS258" s="0"/>
      <c r="EMT258" s="0"/>
      <c r="EMU258" s="0"/>
      <c r="EMV258" s="0"/>
      <c r="EMW258" s="0"/>
      <c r="EMX258" s="0"/>
      <c r="EMY258" s="0"/>
      <c r="EMZ258" s="0"/>
      <c r="ENA258" s="0"/>
      <c r="ENB258" s="0"/>
      <c r="ENC258" s="0"/>
      <c r="END258" s="0"/>
      <c r="ENE258" s="0"/>
      <c r="ENF258" s="0"/>
      <c r="ENG258" s="0"/>
      <c r="ENH258" s="0"/>
      <c r="ENI258" s="0"/>
      <c r="ENJ258" s="0"/>
      <c r="ENK258" s="0"/>
      <c r="ENL258" s="0"/>
      <c r="ENM258" s="0"/>
      <c r="ENN258" s="0"/>
      <c r="ENO258" s="0"/>
      <c r="ENP258" s="0"/>
      <c r="ENQ258" s="0"/>
      <c r="ENR258" s="0"/>
      <c r="ENS258" s="0"/>
      <c r="ENT258" s="0"/>
      <c r="ENU258" s="0"/>
      <c r="ENV258" s="0"/>
      <c r="ENW258" s="0"/>
      <c r="ENX258" s="0"/>
      <c r="ENY258" s="0"/>
      <c r="ENZ258" s="0"/>
      <c r="EOA258" s="0"/>
      <c r="EOB258" s="0"/>
      <c r="EOC258" s="0"/>
      <c r="EOD258" s="0"/>
      <c r="EOE258" s="0"/>
      <c r="EOF258" s="0"/>
      <c r="EOG258" s="0"/>
      <c r="EOH258" s="0"/>
      <c r="EOI258" s="0"/>
      <c r="EOJ258" s="0"/>
      <c r="EOK258" s="0"/>
      <c r="EOL258" s="0"/>
      <c r="EOM258" s="0"/>
      <c r="EON258" s="0"/>
      <c r="EOO258" s="0"/>
      <c r="EOP258" s="0"/>
      <c r="EOQ258" s="0"/>
      <c r="EOR258" s="0"/>
      <c r="EOS258" s="0"/>
      <c r="EOT258" s="0"/>
      <c r="EOU258" s="0"/>
      <c r="EOV258" s="0"/>
      <c r="EOW258" s="0"/>
      <c r="EOX258" s="0"/>
      <c r="EOY258" s="0"/>
      <c r="EOZ258" s="0"/>
      <c r="EPA258" s="0"/>
      <c r="EPB258" s="0"/>
      <c r="EPC258" s="0"/>
      <c r="EPD258" s="0"/>
      <c r="EPE258" s="0"/>
      <c r="EPF258" s="0"/>
      <c r="EPG258" s="0"/>
      <c r="EPH258" s="0"/>
      <c r="EPI258" s="0"/>
      <c r="EPJ258" s="0"/>
      <c r="EPK258" s="0"/>
      <c r="EPL258" s="0"/>
      <c r="EPM258" s="0"/>
      <c r="EPN258" s="0"/>
      <c r="EPO258" s="0"/>
      <c r="EPP258" s="0"/>
      <c r="EPQ258" s="0"/>
      <c r="EPR258" s="0"/>
      <c r="EPS258" s="0"/>
      <c r="EPT258" s="0"/>
      <c r="EPU258" s="0"/>
      <c r="EPV258" s="0"/>
      <c r="EPW258" s="0"/>
      <c r="EPX258" s="0"/>
      <c r="EPY258" s="0"/>
      <c r="EPZ258" s="0"/>
      <c r="EQA258" s="0"/>
      <c r="EQB258" s="0"/>
      <c r="EQC258" s="0"/>
      <c r="EQD258" s="0"/>
      <c r="EQE258" s="0"/>
      <c r="EQF258" s="0"/>
      <c r="EQG258" s="0"/>
      <c r="EQH258" s="0"/>
      <c r="EQI258" s="0"/>
      <c r="EQJ258" s="0"/>
      <c r="EQK258" s="0"/>
      <c r="EQL258" s="0"/>
      <c r="EQM258" s="0"/>
      <c r="EQN258" s="0"/>
      <c r="EQO258" s="0"/>
      <c r="EQP258" s="0"/>
      <c r="EQQ258" s="0"/>
      <c r="EQR258" s="0"/>
      <c r="EQS258" s="0"/>
      <c r="EQT258" s="0"/>
      <c r="EQU258" s="0"/>
      <c r="EQV258" s="0"/>
      <c r="EQW258" s="0"/>
      <c r="EQX258" s="0"/>
      <c r="EQY258" s="0"/>
      <c r="EQZ258" s="0"/>
      <c r="ERA258" s="0"/>
      <c r="ERB258" s="0"/>
      <c r="ERC258" s="0"/>
      <c r="ERD258" s="0"/>
      <c r="ERE258" s="0"/>
      <c r="ERF258" s="0"/>
      <c r="ERG258" s="0"/>
      <c r="ERH258" s="0"/>
      <c r="ERI258" s="0"/>
      <c r="ERJ258" s="0"/>
      <c r="ERK258" s="0"/>
      <c r="ERL258" s="0"/>
      <c r="ERM258" s="0"/>
      <c r="ERN258" s="0"/>
      <c r="ERO258" s="0"/>
      <c r="ERP258" s="0"/>
      <c r="ERQ258" s="0"/>
      <c r="ERR258" s="0"/>
      <c r="ERS258" s="0"/>
      <c r="ERT258" s="0"/>
      <c r="ERU258" s="0"/>
      <c r="ERV258" s="0"/>
      <c r="ERW258" s="0"/>
      <c r="ERX258" s="0"/>
      <c r="ERY258" s="0"/>
      <c r="ERZ258" s="0"/>
      <c r="ESA258" s="0"/>
      <c r="ESB258" s="0"/>
      <c r="ESC258" s="0"/>
      <c r="ESD258" s="0"/>
      <c r="ESE258" s="0"/>
      <c r="ESF258" s="0"/>
      <c r="ESG258" s="0"/>
      <c r="ESH258" s="0"/>
      <c r="ESI258" s="0"/>
      <c r="ESJ258" s="0"/>
      <c r="ESK258" s="0"/>
      <c r="ESL258" s="0"/>
      <c r="ESM258" s="0"/>
      <c r="ESN258" s="0"/>
      <c r="ESO258" s="0"/>
      <c r="ESP258" s="0"/>
      <c r="ESQ258" s="0"/>
      <c r="ESR258" s="0"/>
      <c r="ESS258" s="0"/>
      <c r="EST258" s="0"/>
      <c r="ESU258" s="0"/>
      <c r="ESV258" s="0"/>
      <c r="ESW258" s="0"/>
      <c r="ESX258" s="0"/>
      <c r="ESY258" s="0"/>
      <c r="ESZ258" s="0"/>
      <c r="ETA258" s="0"/>
      <c r="ETB258" s="0"/>
      <c r="ETC258" s="0"/>
      <c r="ETD258" s="0"/>
      <c r="ETE258" s="0"/>
      <c r="ETF258" s="0"/>
      <c r="ETG258" s="0"/>
      <c r="ETH258" s="0"/>
      <c r="ETI258" s="0"/>
      <c r="ETJ258" s="0"/>
      <c r="ETK258" s="0"/>
      <c r="ETL258" s="0"/>
      <c r="ETM258" s="0"/>
      <c r="ETN258" s="0"/>
      <c r="ETO258" s="0"/>
      <c r="ETP258" s="0"/>
      <c r="ETQ258" s="0"/>
      <c r="ETR258" s="0"/>
      <c r="ETS258" s="0"/>
      <c r="ETT258" s="0"/>
      <c r="ETU258" s="0"/>
      <c r="ETV258" s="0"/>
      <c r="ETW258" s="0"/>
      <c r="ETX258" s="0"/>
      <c r="ETY258" s="0"/>
      <c r="ETZ258" s="0"/>
      <c r="EUA258" s="0"/>
      <c r="EUB258" s="0"/>
      <c r="EUC258" s="0"/>
      <c r="EUD258" s="0"/>
      <c r="EUE258" s="0"/>
      <c r="EUF258" s="0"/>
      <c r="EUG258" s="0"/>
      <c r="EUH258" s="0"/>
      <c r="EUI258" s="0"/>
      <c r="EUJ258" s="0"/>
      <c r="EUK258" s="0"/>
      <c r="EUL258" s="0"/>
      <c r="EUM258" s="0"/>
      <c r="EUN258" s="0"/>
      <c r="EUO258" s="0"/>
      <c r="EUP258" s="0"/>
      <c r="EUQ258" s="0"/>
      <c r="EUR258" s="0"/>
      <c r="EUS258" s="0"/>
      <c r="EUT258" s="0"/>
      <c r="EUU258" s="0"/>
      <c r="EUV258" s="0"/>
      <c r="EUW258" s="0"/>
      <c r="EUX258" s="0"/>
      <c r="EUY258" s="0"/>
      <c r="EUZ258" s="0"/>
      <c r="EVA258" s="0"/>
      <c r="EVB258" s="0"/>
      <c r="EVC258" s="0"/>
      <c r="EVD258" s="0"/>
      <c r="EVE258" s="0"/>
      <c r="EVF258" s="0"/>
      <c r="EVG258" s="0"/>
      <c r="EVH258" s="0"/>
      <c r="EVI258" s="0"/>
      <c r="EVJ258" s="0"/>
      <c r="EVK258" s="0"/>
      <c r="EVL258" s="0"/>
      <c r="EVM258" s="0"/>
      <c r="EVN258" s="0"/>
      <c r="EVO258" s="0"/>
      <c r="EVP258" s="0"/>
      <c r="EVQ258" s="0"/>
      <c r="EVR258" s="0"/>
      <c r="EVS258" s="0"/>
      <c r="EVT258" s="0"/>
      <c r="EVU258" s="0"/>
      <c r="EVV258" s="0"/>
      <c r="EVW258" s="0"/>
      <c r="EVX258" s="0"/>
      <c r="EVY258" s="0"/>
      <c r="EVZ258" s="0"/>
      <c r="EWA258" s="0"/>
      <c r="EWB258" s="0"/>
      <c r="EWC258" s="0"/>
      <c r="EWD258" s="0"/>
      <c r="EWE258" s="0"/>
      <c r="EWF258" s="0"/>
      <c r="EWG258" s="0"/>
      <c r="EWH258" s="0"/>
      <c r="EWI258" s="0"/>
      <c r="EWJ258" s="0"/>
      <c r="EWK258" s="0"/>
      <c r="EWL258" s="0"/>
      <c r="EWM258" s="0"/>
      <c r="EWN258" s="0"/>
      <c r="EWO258" s="0"/>
      <c r="EWP258" s="0"/>
      <c r="EWQ258" s="0"/>
      <c r="EWR258" s="0"/>
      <c r="EWS258" s="0"/>
      <c r="EWT258" s="0"/>
      <c r="EWU258" s="0"/>
      <c r="EWV258" s="0"/>
      <c r="EWW258" s="0"/>
      <c r="EWX258" s="0"/>
      <c r="EWY258" s="0"/>
      <c r="EWZ258" s="0"/>
      <c r="EXA258" s="0"/>
      <c r="EXB258" s="0"/>
      <c r="EXC258" s="0"/>
      <c r="EXD258" s="0"/>
      <c r="EXE258" s="0"/>
      <c r="EXF258" s="0"/>
      <c r="EXG258" s="0"/>
      <c r="EXH258" s="0"/>
      <c r="EXI258" s="0"/>
      <c r="EXJ258" s="0"/>
      <c r="EXK258" s="0"/>
      <c r="EXL258" s="0"/>
      <c r="EXM258" s="0"/>
      <c r="EXN258" s="0"/>
      <c r="EXO258" s="0"/>
      <c r="EXP258" s="0"/>
      <c r="EXQ258" s="0"/>
      <c r="EXR258" s="0"/>
      <c r="EXS258" s="0"/>
      <c r="EXT258" s="0"/>
      <c r="EXU258" s="0"/>
      <c r="EXV258" s="0"/>
      <c r="EXW258" s="0"/>
      <c r="EXX258" s="0"/>
      <c r="EXY258" s="0"/>
      <c r="EXZ258" s="0"/>
      <c r="EYA258" s="0"/>
      <c r="EYB258" s="0"/>
      <c r="EYC258" s="0"/>
      <c r="EYD258" s="0"/>
      <c r="EYE258" s="0"/>
      <c r="EYF258" s="0"/>
      <c r="EYG258" s="0"/>
      <c r="EYH258" s="0"/>
      <c r="EYI258" s="0"/>
      <c r="EYJ258" s="0"/>
      <c r="EYK258" s="0"/>
      <c r="EYL258" s="0"/>
      <c r="EYM258" s="0"/>
      <c r="EYN258" s="0"/>
      <c r="EYO258" s="0"/>
      <c r="EYP258" s="0"/>
      <c r="EYQ258" s="0"/>
      <c r="EYR258" s="0"/>
      <c r="EYS258" s="0"/>
      <c r="EYT258" s="0"/>
      <c r="EYU258" s="0"/>
      <c r="EYV258" s="0"/>
      <c r="EYW258" s="0"/>
      <c r="EYX258" s="0"/>
      <c r="EYY258" s="0"/>
      <c r="EYZ258" s="0"/>
      <c r="EZA258" s="0"/>
      <c r="EZB258" s="0"/>
      <c r="EZC258" s="0"/>
      <c r="EZD258" s="0"/>
      <c r="EZE258" s="0"/>
      <c r="EZF258" s="0"/>
      <c r="EZG258" s="0"/>
      <c r="EZH258" s="0"/>
      <c r="EZI258" s="0"/>
      <c r="EZJ258" s="0"/>
      <c r="EZK258" s="0"/>
      <c r="EZL258" s="0"/>
      <c r="EZM258" s="0"/>
      <c r="EZN258" s="0"/>
      <c r="EZO258" s="0"/>
      <c r="EZP258" s="0"/>
      <c r="EZQ258" s="0"/>
      <c r="EZR258" s="0"/>
      <c r="EZS258" s="0"/>
      <c r="EZT258" s="0"/>
      <c r="EZU258" s="0"/>
      <c r="EZV258" s="0"/>
      <c r="EZW258" s="0"/>
      <c r="EZX258" s="0"/>
      <c r="EZY258" s="0"/>
      <c r="EZZ258" s="0"/>
      <c r="FAA258" s="0"/>
      <c r="FAB258" s="0"/>
      <c r="FAC258" s="0"/>
      <c r="FAD258" s="0"/>
      <c r="FAE258" s="0"/>
      <c r="FAF258" s="0"/>
      <c r="FAG258" s="0"/>
      <c r="FAH258" s="0"/>
      <c r="FAI258" s="0"/>
      <c r="FAJ258" s="0"/>
      <c r="FAK258" s="0"/>
      <c r="FAL258" s="0"/>
      <c r="FAM258" s="0"/>
      <c r="FAN258" s="0"/>
      <c r="FAO258" s="0"/>
      <c r="FAP258" s="0"/>
      <c r="FAQ258" s="0"/>
      <c r="FAR258" s="0"/>
      <c r="FAS258" s="0"/>
      <c r="FAT258" s="0"/>
      <c r="FAU258" s="0"/>
      <c r="FAV258" s="0"/>
      <c r="FAW258" s="0"/>
      <c r="FAX258" s="0"/>
      <c r="FAY258" s="0"/>
      <c r="FAZ258" s="0"/>
      <c r="FBA258" s="0"/>
      <c r="FBB258" s="0"/>
      <c r="FBC258" s="0"/>
      <c r="FBD258" s="0"/>
      <c r="FBE258" s="0"/>
      <c r="FBF258" s="0"/>
      <c r="FBG258" s="0"/>
      <c r="FBH258" s="0"/>
      <c r="FBI258" s="0"/>
      <c r="FBJ258" s="0"/>
      <c r="FBK258" s="0"/>
      <c r="FBL258" s="0"/>
      <c r="FBM258" s="0"/>
      <c r="FBN258" s="0"/>
      <c r="FBO258" s="0"/>
      <c r="FBP258" s="0"/>
      <c r="FBQ258" s="0"/>
      <c r="FBR258" s="0"/>
      <c r="FBS258" s="0"/>
      <c r="FBT258" s="0"/>
      <c r="FBU258" s="0"/>
      <c r="FBV258" s="0"/>
      <c r="FBW258" s="0"/>
      <c r="FBX258" s="0"/>
      <c r="FBY258" s="0"/>
      <c r="FBZ258" s="0"/>
      <c r="FCA258" s="0"/>
      <c r="FCB258" s="0"/>
      <c r="FCC258" s="0"/>
      <c r="FCD258" s="0"/>
      <c r="FCE258" s="0"/>
      <c r="FCF258" s="0"/>
      <c r="FCG258" s="0"/>
      <c r="FCH258" s="0"/>
      <c r="FCI258" s="0"/>
      <c r="FCJ258" s="0"/>
      <c r="FCK258" s="0"/>
      <c r="FCL258" s="0"/>
      <c r="FCM258" s="0"/>
      <c r="FCN258" s="0"/>
      <c r="FCO258" s="0"/>
      <c r="FCP258" s="0"/>
      <c r="FCQ258" s="0"/>
      <c r="FCR258" s="0"/>
      <c r="FCS258" s="0"/>
      <c r="FCT258" s="0"/>
      <c r="FCU258" s="0"/>
      <c r="FCV258" s="0"/>
      <c r="FCW258" s="0"/>
      <c r="FCX258" s="0"/>
      <c r="FCY258" s="0"/>
      <c r="FCZ258" s="0"/>
      <c r="FDA258" s="0"/>
      <c r="FDB258" s="0"/>
      <c r="FDC258" s="0"/>
      <c r="FDD258" s="0"/>
      <c r="FDE258" s="0"/>
      <c r="FDF258" s="0"/>
      <c r="FDG258" s="0"/>
      <c r="FDH258" s="0"/>
      <c r="FDI258" s="0"/>
      <c r="FDJ258" s="0"/>
      <c r="FDK258" s="0"/>
      <c r="FDL258" s="0"/>
      <c r="FDM258" s="0"/>
      <c r="FDN258" s="0"/>
      <c r="FDO258" s="0"/>
      <c r="FDP258" s="0"/>
      <c r="FDQ258" s="0"/>
      <c r="FDR258" s="0"/>
      <c r="FDS258" s="0"/>
      <c r="FDT258" s="0"/>
      <c r="FDU258" s="0"/>
      <c r="FDV258" s="0"/>
      <c r="FDW258" s="0"/>
      <c r="FDX258" s="0"/>
      <c r="FDY258" s="0"/>
      <c r="FDZ258" s="0"/>
      <c r="FEA258" s="0"/>
      <c r="FEB258" s="0"/>
      <c r="FEC258" s="0"/>
      <c r="FED258" s="0"/>
      <c r="FEE258" s="0"/>
      <c r="FEF258" s="0"/>
      <c r="FEG258" s="0"/>
      <c r="FEH258" s="0"/>
      <c r="FEI258" s="0"/>
      <c r="FEJ258" s="0"/>
      <c r="FEK258" s="0"/>
      <c r="FEL258" s="0"/>
      <c r="FEM258" s="0"/>
      <c r="FEN258" s="0"/>
      <c r="FEO258" s="0"/>
      <c r="FEP258" s="0"/>
      <c r="FEQ258" s="0"/>
      <c r="FER258" s="0"/>
      <c r="FES258" s="0"/>
      <c r="FET258" s="0"/>
      <c r="FEU258" s="0"/>
      <c r="FEV258" s="0"/>
      <c r="FEW258" s="0"/>
      <c r="FEX258" s="0"/>
      <c r="FEY258" s="0"/>
      <c r="FEZ258" s="0"/>
      <c r="FFA258" s="0"/>
      <c r="FFB258" s="0"/>
      <c r="FFC258" s="0"/>
      <c r="FFD258" s="0"/>
      <c r="FFE258" s="0"/>
      <c r="FFF258" s="0"/>
      <c r="FFG258" s="0"/>
      <c r="FFH258" s="0"/>
      <c r="FFI258" s="0"/>
      <c r="FFJ258" s="0"/>
      <c r="FFK258" s="0"/>
      <c r="FFL258" s="0"/>
      <c r="FFM258" s="0"/>
      <c r="FFN258" s="0"/>
      <c r="FFO258" s="0"/>
      <c r="FFP258" s="0"/>
      <c r="FFQ258" s="0"/>
      <c r="FFR258" s="0"/>
      <c r="FFS258" s="0"/>
      <c r="FFT258" s="0"/>
      <c r="FFU258" s="0"/>
      <c r="FFV258" s="0"/>
      <c r="FFW258" s="0"/>
      <c r="FFX258" s="0"/>
      <c r="FFY258" s="0"/>
      <c r="FFZ258" s="0"/>
      <c r="FGA258" s="0"/>
      <c r="FGB258" s="0"/>
      <c r="FGC258" s="0"/>
      <c r="FGD258" s="0"/>
      <c r="FGE258" s="0"/>
      <c r="FGF258" s="0"/>
      <c r="FGG258" s="0"/>
      <c r="FGH258" s="0"/>
      <c r="FGI258" s="0"/>
      <c r="FGJ258" s="0"/>
      <c r="FGK258" s="0"/>
      <c r="FGL258" s="0"/>
      <c r="FGM258" s="0"/>
      <c r="FGN258" s="0"/>
      <c r="FGO258" s="0"/>
      <c r="FGP258" s="0"/>
      <c r="FGQ258" s="0"/>
      <c r="FGR258" s="0"/>
      <c r="FGS258" s="0"/>
      <c r="FGT258" s="0"/>
      <c r="FGU258" s="0"/>
      <c r="FGV258" s="0"/>
      <c r="FGW258" s="0"/>
      <c r="FGX258" s="0"/>
      <c r="FGY258" s="0"/>
      <c r="FGZ258" s="0"/>
      <c r="FHA258" s="0"/>
      <c r="FHB258" s="0"/>
      <c r="FHC258" s="0"/>
      <c r="FHD258" s="0"/>
      <c r="FHE258" s="0"/>
      <c r="FHF258" s="0"/>
      <c r="FHG258" s="0"/>
      <c r="FHH258" s="0"/>
      <c r="FHI258" s="0"/>
      <c r="FHJ258" s="0"/>
      <c r="FHK258" s="0"/>
      <c r="FHL258" s="0"/>
      <c r="FHM258" s="0"/>
      <c r="FHN258" s="0"/>
      <c r="FHO258" s="0"/>
      <c r="FHP258" s="0"/>
      <c r="FHQ258" s="0"/>
      <c r="FHR258" s="0"/>
      <c r="FHS258" s="0"/>
      <c r="FHT258" s="0"/>
      <c r="FHU258" s="0"/>
      <c r="FHV258" s="0"/>
      <c r="FHW258" s="0"/>
      <c r="FHX258" s="0"/>
      <c r="FHY258" s="0"/>
      <c r="FHZ258" s="0"/>
      <c r="FIA258" s="0"/>
      <c r="FIB258" s="0"/>
      <c r="FIC258" s="0"/>
      <c r="FID258" s="0"/>
      <c r="FIE258" s="0"/>
      <c r="FIF258" s="0"/>
      <c r="FIG258" s="0"/>
      <c r="FIH258" s="0"/>
      <c r="FII258" s="0"/>
      <c r="FIJ258" s="0"/>
      <c r="FIK258" s="0"/>
      <c r="FIL258" s="0"/>
      <c r="FIM258" s="0"/>
      <c r="FIN258" s="0"/>
      <c r="FIO258" s="0"/>
      <c r="FIP258" s="0"/>
      <c r="FIQ258" s="0"/>
      <c r="FIR258" s="0"/>
      <c r="FIS258" s="0"/>
      <c r="FIT258" s="0"/>
      <c r="FIU258" s="0"/>
      <c r="FIV258" s="0"/>
      <c r="FIW258" s="0"/>
      <c r="FIX258" s="0"/>
      <c r="FIY258" s="0"/>
      <c r="FIZ258" s="0"/>
      <c r="FJA258" s="0"/>
      <c r="FJB258" s="0"/>
      <c r="FJC258" s="0"/>
      <c r="FJD258" s="0"/>
      <c r="FJE258" s="0"/>
      <c r="FJF258" s="0"/>
      <c r="FJG258" s="0"/>
      <c r="FJH258" s="0"/>
      <c r="FJI258" s="0"/>
      <c r="FJJ258" s="0"/>
      <c r="FJK258" s="0"/>
      <c r="FJL258" s="0"/>
      <c r="FJM258" s="0"/>
      <c r="FJN258" s="0"/>
      <c r="FJO258" s="0"/>
      <c r="FJP258" s="0"/>
      <c r="FJQ258" s="0"/>
      <c r="FJR258" s="0"/>
      <c r="FJS258" s="0"/>
      <c r="FJT258" s="0"/>
      <c r="FJU258" s="0"/>
      <c r="FJV258" s="0"/>
      <c r="FJW258" s="0"/>
      <c r="FJX258" s="0"/>
      <c r="FJY258" s="0"/>
      <c r="FJZ258" s="0"/>
      <c r="FKA258" s="0"/>
      <c r="FKB258" s="0"/>
      <c r="FKC258" s="0"/>
      <c r="FKD258" s="0"/>
      <c r="FKE258" s="0"/>
      <c r="FKF258" s="0"/>
      <c r="FKG258" s="0"/>
      <c r="FKH258" s="0"/>
      <c r="FKI258" s="0"/>
      <c r="FKJ258" s="0"/>
      <c r="FKK258" s="0"/>
      <c r="FKL258" s="0"/>
      <c r="FKM258" s="0"/>
      <c r="FKN258" s="0"/>
      <c r="FKO258" s="0"/>
      <c r="FKP258" s="0"/>
      <c r="FKQ258" s="0"/>
      <c r="FKR258" s="0"/>
      <c r="FKS258" s="0"/>
      <c r="FKT258" s="0"/>
      <c r="FKU258" s="0"/>
      <c r="FKV258" s="0"/>
      <c r="FKW258" s="0"/>
      <c r="FKX258" s="0"/>
      <c r="FKY258" s="0"/>
      <c r="FKZ258" s="0"/>
      <c r="FLA258" s="0"/>
      <c r="FLB258" s="0"/>
      <c r="FLC258" s="0"/>
      <c r="FLD258" s="0"/>
      <c r="FLE258" s="0"/>
      <c r="FLF258" s="0"/>
      <c r="FLG258" s="0"/>
      <c r="FLH258" s="0"/>
      <c r="FLI258" s="0"/>
      <c r="FLJ258" s="0"/>
      <c r="FLK258" s="0"/>
      <c r="FLL258" s="0"/>
      <c r="FLM258" s="0"/>
      <c r="FLN258" s="0"/>
      <c r="FLO258" s="0"/>
      <c r="FLP258" s="0"/>
      <c r="FLQ258" s="0"/>
      <c r="FLR258" s="0"/>
      <c r="FLS258" s="0"/>
      <c r="FLT258" s="0"/>
      <c r="FLU258" s="0"/>
      <c r="FLV258" s="0"/>
      <c r="FLW258" s="0"/>
      <c r="FLX258" s="0"/>
      <c r="FLY258" s="0"/>
      <c r="FLZ258" s="0"/>
      <c r="FMA258" s="0"/>
      <c r="FMB258" s="0"/>
      <c r="FMC258" s="0"/>
      <c r="FMD258" s="0"/>
      <c r="FME258" s="0"/>
      <c r="FMF258" s="0"/>
      <c r="FMG258" s="0"/>
      <c r="FMH258" s="0"/>
      <c r="FMI258" s="0"/>
      <c r="FMJ258" s="0"/>
      <c r="FMK258" s="0"/>
      <c r="FML258" s="0"/>
      <c r="FMM258" s="0"/>
      <c r="FMN258" s="0"/>
      <c r="FMO258" s="0"/>
      <c r="FMP258" s="0"/>
      <c r="FMQ258" s="0"/>
      <c r="FMR258" s="0"/>
      <c r="FMS258" s="0"/>
      <c r="FMT258" s="0"/>
      <c r="FMU258" s="0"/>
      <c r="FMV258" s="0"/>
      <c r="FMW258" s="0"/>
      <c r="FMX258" s="0"/>
      <c r="FMY258" s="0"/>
      <c r="FMZ258" s="0"/>
      <c r="FNA258" s="0"/>
      <c r="FNB258" s="0"/>
      <c r="FNC258" s="0"/>
      <c r="FND258" s="0"/>
      <c r="FNE258" s="0"/>
      <c r="FNF258" s="0"/>
      <c r="FNG258" s="0"/>
      <c r="FNH258" s="0"/>
      <c r="FNI258" s="0"/>
      <c r="FNJ258" s="0"/>
      <c r="FNK258" s="0"/>
      <c r="FNL258" s="0"/>
      <c r="FNM258" s="0"/>
      <c r="FNN258" s="0"/>
      <c r="FNO258" s="0"/>
      <c r="FNP258" s="0"/>
      <c r="FNQ258" s="0"/>
      <c r="FNR258" s="0"/>
      <c r="FNS258" s="0"/>
      <c r="FNT258" s="0"/>
      <c r="FNU258" s="0"/>
      <c r="FNV258" s="0"/>
      <c r="FNW258" s="0"/>
      <c r="FNX258" s="0"/>
      <c r="FNY258" s="0"/>
      <c r="FNZ258" s="0"/>
      <c r="FOA258" s="0"/>
      <c r="FOB258" s="0"/>
      <c r="FOC258" s="0"/>
      <c r="FOD258" s="0"/>
      <c r="FOE258" s="0"/>
      <c r="FOF258" s="0"/>
      <c r="FOG258" s="0"/>
      <c r="FOH258" s="0"/>
      <c r="FOI258" s="0"/>
      <c r="FOJ258" s="0"/>
      <c r="FOK258" s="0"/>
      <c r="FOL258" s="0"/>
      <c r="FOM258" s="0"/>
      <c r="FON258" s="0"/>
      <c r="FOO258" s="0"/>
      <c r="FOP258" s="0"/>
      <c r="FOQ258" s="0"/>
      <c r="FOR258" s="0"/>
      <c r="FOS258" s="0"/>
      <c r="FOT258" s="0"/>
      <c r="FOU258" s="0"/>
      <c r="FOV258" s="0"/>
      <c r="FOW258" s="0"/>
      <c r="FOX258" s="0"/>
      <c r="FOY258" s="0"/>
      <c r="FOZ258" s="0"/>
      <c r="FPA258" s="0"/>
      <c r="FPB258" s="0"/>
      <c r="FPC258" s="0"/>
      <c r="FPD258" s="0"/>
      <c r="FPE258" s="0"/>
      <c r="FPF258" s="0"/>
      <c r="FPG258" s="0"/>
      <c r="FPH258" s="0"/>
      <c r="FPI258" s="0"/>
      <c r="FPJ258" s="0"/>
      <c r="FPK258" s="0"/>
      <c r="FPL258" s="0"/>
      <c r="FPM258" s="0"/>
      <c r="FPN258" s="0"/>
      <c r="FPO258" s="0"/>
      <c r="FPP258" s="0"/>
      <c r="FPQ258" s="0"/>
      <c r="FPR258" s="0"/>
      <c r="FPS258" s="0"/>
      <c r="FPT258" s="0"/>
      <c r="FPU258" s="0"/>
      <c r="FPV258" s="0"/>
      <c r="FPW258" s="0"/>
      <c r="FPX258" s="0"/>
      <c r="FPY258" s="0"/>
      <c r="FPZ258" s="0"/>
      <c r="FQA258" s="0"/>
      <c r="FQB258" s="0"/>
      <c r="FQC258" s="0"/>
      <c r="FQD258" s="0"/>
      <c r="FQE258" s="0"/>
      <c r="FQF258" s="0"/>
      <c r="FQG258" s="0"/>
      <c r="FQH258" s="0"/>
      <c r="FQI258" s="0"/>
      <c r="FQJ258" s="0"/>
      <c r="FQK258" s="0"/>
      <c r="FQL258" s="0"/>
      <c r="FQM258" s="0"/>
      <c r="FQN258" s="0"/>
      <c r="FQO258" s="0"/>
      <c r="FQP258" s="0"/>
      <c r="FQQ258" s="0"/>
      <c r="FQR258" s="0"/>
      <c r="FQS258" s="0"/>
      <c r="FQT258" s="0"/>
      <c r="FQU258" s="0"/>
      <c r="FQV258" s="0"/>
      <c r="FQW258" s="0"/>
      <c r="FQX258" s="0"/>
      <c r="FQY258" s="0"/>
      <c r="FQZ258" s="0"/>
      <c r="FRA258" s="0"/>
      <c r="FRB258" s="0"/>
      <c r="FRC258" s="0"/>
      <c r="FRD258" s="0"/>
      <c r="FRE258" s="0"/>
      <c r="FRF258" s="0"/>
      <c r="FRG258" s="0"/>
      <c r="FRH258" s="0"/>
      <c r="FRI258" s="0"/>
      <c r="FRJ258" s="0"/>
      <c r="FRK258" s="0"/>
      <c r="FRL258" s="0"/>
      <c r="FRM258" s="0"/>
      <c r="FRN258" s="0"/>
      <c r="FRO258" s="0"/>
      <c r="FRP258" s="0"/>
      <c r="FRQ258" s="0"/>
      <c r="FRR258" s="0"/>
      <c r="FRS258" s="0"/>
      <c r="FRT258" s="0"/>
      <c r="FRU258" s="0"/>
      <c r="FRV258" s="0"/>
      <c r="FRW258" s="0"/>
      <c r="FRX258" s="0"/>
      <c r="FRY258" s="0"/>
      <c r="FRZ258" s="0"/>
      <c r="FSA258" s="0"/>
      <c r="FSB258" s="0"/>
      <c r="FSC258" s="0"/>
      <c r="FSD258" s="0"/>
      <c r="FSE258" s="0"/>
      <c r="FSF258" s="0"/>
      <c r="FSG258" s="0"/>
      <c r="FSH258" s="0"/>
      <c r="FSI258" s="0"/>
      <c r="FSJ258" s="0"/>
      <c r="FSK258" s="0"/>
      <c r="FSL258" s="0"/>
      <c r="FSM258" s="0"/>
      <c r="FSN258" s="0"/>
      <c r="FSO258" s="0"/>
      <c r="FSP258" s="0"/>
      <c r="FSQ258" s="0"/>
      <c r="FSR258" s="0"/>
      <c r="FSS258" s="0"/>
      <c r="FST258" s="0"/>
      <c r="FSU258" s="0"/>
      <c r="FSV258" s="0"/>
      <c r="FSW258" s="0"/>
      <c r="FSX258" s="0"/>
      <c r="FSY258" s="0"/>
      <c r="FSZ258" s="0"/>
      <c r="FTA258" s="0"/>
      <c r="FTB258" s="0"/>
      <c r="FTC258" s="0"/>
      <c r="FTD258" s="0"/>
      <c r="FTE258" s="0"/>
      <c r="FTF258" s="0"/>
      <c r="FTG258" s="0"/>
      <c r="FTH258" s="0"/>
      <c r="FTI258" s="0"/>
      <c r="FTJ258" s="0"/>
      <c r="FTK258" s="0"/>
      <c r="FTL258" s="0"/>
      <c r="FTM258" s="0"/>
      <c r="FTN258" s="0"/>
      <c r="FTO258" s="0"/>
      <c r="FTP258" s="0"/>
      <c r="FTQ258" s="0"/>
      <c r="FTR258" s="0"/>
      <c r="FTS258" s="0"/>
      <c r="FTT258" s="0"/>
      <c r="FTU258" s="0"/>
      <c r="FTV258" s="0"/>
      <c r="FTW258" s="0"/>
      <c r="FTX258" s="0"/>
      <c r="FTY258" s="0"/>
      <c r="FTZ258" s="0"/>
      <c r="FUA258" s="0"/>
      <c r="FUB258" s="0"/>
      <c r="FUC258" s="0"/>
      <c r="FUD258" s="0"/>
      <c r="FUE258" s="0"/>
      <c r="FUF258" s="0"/>
      <c r="FUG258" s="0"/>
      <c r="FUH258" s="0"/>
      <c r="FUI258" s="0"/>
      <c r="FUJ258" s="0"/>
      <c r="FUK258" s="0"/>
      <c r="FUL258" s="0"/>
      <c r="FUM258" s="0"/>
      <c r="FUN258" s="0"/>
      <c r="FUO258" s="0"/>
      <c r="FUP258" s="0"/>
      <c r="FUQ258" s="0"/>
      <c r="FUR258" s="0"/>
      <c r="FUS258" s="0"/>
      <c r="FUT258" s="0"/>
      <c r="FUU258" s="0"/>
      <c r="FUV258" s="0"/>
      <c r="FUW258" s="0"/>
      <c r="FUX258" s="0"/>
      <c r="FUY258" s="0"/>
      <c r="FUZ258" s="0"/>
      <c r="FVA258" s="0"/>
      <c r="FVB258" s="0"/>
      <c r="FVC258" s="0"/>
      <c r="FVD258" s="0"/>
      <c r="FVE258" s="0"/>
      <c r="FVF258" s="0"/>
      <c r="FVG258" s="0"/>
      <c r="FVH258" s="0"/>
      <c r="FVI258" s="0"/>
      <c r="FVJ258" s="0"/>
      <c r="FVK258" s="0"/>
      <c r="FVL258" s="0"/>
      <c r="FVM258" s="0"/>
      <c r="FVN258" s="0"/>
      <c r="FVO258" s="0"/>
      <c r="FVP258" s="0"/>
      <c r="FVQ258" s="0"/>
      <c r="FVR258" s="0"/>
      <c r="FVS258" s="0"/>
      <c r="FVT258" s="0"/>
      <c r="FVU258" s="0"/>
      <c r="FVV258" s="0"/>
      <c r="FVW258" s="0"/>
      <c r="FVX258" s="0"/>
      <c r="FVY258" s="0"/>
      <c r="FVZ258" s="0"/>
      <c r="FWA258" s="0"/>
      <c r="FWB258" s="0"/>
      <c r="FWC258" s="0"/>
      <c r="FWD258" s="0"/>
      <c r="FWE258" s="0"/>
      <c r="FWF258" s="0"/>
      <c r="FWG258" s="0"/>
      <c r="FWH258" s="0"/>
      <c r="FWI258" s="0"/>
      <c r="FWJ258" s="0"/>
      <c r="FWK258" s="0"/>
      <c r="FWL258" s="0"/>
      <c r="FWM258" s="0"/>
      <c r="FWN258" s="0"/>
      <c r="FWO258" s="0"/>
      <c r="FWP258" s="0"/>
      <c r="FWQ258" s="0"/>
      <c r="FWR258" s="0"/>
      <c r="FWS258" s="0"/>
      <c r="FWT258" s="0"/>
      <c r="FWU258" s="0"/>
      <c r="FWV258" s="0"/>
      <c r="FWW258" s="0"/>
      <c r="FWX258" s="0"/>
      <c r="FWY258" s="0"/>
      <c r="FWZ258" s="0"/>
      <c r="FXA258" s="0"/>
      <c r="FXB258" s="0"/>
      <c r="FXC258" s="0"/>
      <c r="FXD258" s="0"/>
      <c r="FXE258" s="0"/>
      <c r="FXF258" s="0"/>
      <c r="FXG258" s="0"/>
      <c r="FXH258" s="0"/>
      <c r="FXI258" s="0"/>
      <c r="FXJ258" s="0"/>
      <c r="FXK258" s="0"/>
      <c r="FXL258" s="0"/>
      <c r="FXM258" s="0"/>
      <c r="FXN258" s="0"/>
      <c r="FXO258" s="0"/>
      <c r="FXP258" s="0"/>
      <c r="FXQ258" s="0"/>
      <c r="FXR258" s="0"/>
      <c r="FXS258" s="0"/>
      <c r="FXT258" s="0"/>
      <c r="FXU258" s="0"/>
      <c r="FXV258" s="0"/>
      <c r="FXW258" s="0"/>
      <c r="FXX258" s="0"/>
      <c r="FXY258" s="0"/>
      <c r="FXZ258" s="0"/>
      <c r="FYA258" s="0"/>
      <c r="FYB258" s="0"/>
      <c r="FYC258" s="0"/>
      <c r="FYD258" s="0"/>
      <c r="FYE258" s="0"/>
      <c r="FYF258" s="0"/>
      <c r="FYG258" s="0"/>
      <c r="FYH258" s="0"/>
      <c r="FYI258" s="0"/>
      <c r="FYJ258" s="0"/>
      <c r="FYK258" s="0"/>
      <c r="FYL258" s="0"/>
      <c r="FYM258" s="0"/>
      <c r="FYN258" s="0"/>
      <c r="FYO258" s="0"/>
      <c r="FYP258" s="0"/>
      <c r="FYQ258" s="0"/>
      <c r="FYR258" s="0"/>
      <c r="FYS258" s="0"/>
      <c r="FYT258" s="0"/>
      <c r="FYU258" s="0"/>
      <c r="FYV258" s="0"/>
      <c r="FYW258" s="0"/>
      <c r="FYX258" s="0"/>
      <c r="FYY258" s="0"/>
      <c r="FYZ258" s="0"/>
      <c r="FZA258" s="0"/>
      <c r="FZB258" s="0"/>
      <c r="FZC258" s="0"/>
      <c r="FZD258" s="0"/>
      <c r="FZE258" s="0"/>
      <c r="FZF258" s="0"/>
      <c r="FZG258" s="0"/>
      <c r="FZH258" s="0"/>
      <c r="FZI258" s="0"/>
      <c r="FZJ258" s="0"/>
      <c r="FZK258" s="0"/>
      <c r="FZL258" s="0"/>
      <c r="FZM258" s="0"/>
      <c r="FZN258" s="0"/>
      <c r="FZO258" s="0"/>
      <c r="FZP258" s="0"/>
      <c r="FZQ258" s="0"/>
      <c r="FZR258" s="0"/>
      <c r="FZS258" s="0"/>
      <c r="FZT258" s="0"/>
      <c r="FZU258" s="0"/>
      <c r="FZV258" s="0"/>
      <c r="FZW258" s="0"/>
      <c r="FZX258" s="0"/>
      <c r="FZY258" s="0"/>
      <c r="FZZ258" s="0"/>
      <c r="GAA258" s="0"/>
      <c r="GAB258" s="0"/>
      <c r="GAC258" s="0"/>
      <c r="GAD258" s="0"/>
      <c r="GAE258" s="0"/>
      <c r="GAF258" s="0"/>
      <c r="GAG258" s="0"/>
      <c r="GAH258" s="0"/>
      <c r="GAI258" s="0"/>
      <c r="GAJ258" s="0"/>
      <c r="GAK258" s="0"/>
      <c r="GAL258" s="0"/>
      <c r="GAM258" s="0"/>
      <c r="GAN258" s="0"/>
      <c r="GAO258" s="0"/>
      <c r="GAP258" s="0"/>
      <c r="GAQ258" s="0"/>
      <c r="GAR258" s="0"/>
      <c r="GAS258" s="0"/>
      <c r="GAT258" s="0"/>
      <c r="GAU258" s="0"/>
      <c r="GAV258" s="0"/>
      <c r="GAW258" s="0"/>
      <c r="GAX258" s="0"/>
      <c r="GAY258" s="0"/>
      <c r="GAZ258" s="0"/>
      <c r="GBA258" s="0"/>
      <c r="GBB258" s="0"/>
      <c r="GBC258" s="0"/>
      <c r="GBD258" s="0"/>
      <c r="GBE258" s="0"/>
      <c r="GBF258" s="0"/>
      <c r="GBG258" s="0"/>
      <c r="GBH258" s="0"/>
      <c r="GBI258" s="0"/>
      <c r="GBJ258" s="0"/>
      <c r="GBK258" s="0"/>
      <c r="GBL258" s="0"/>
      <c r="GBM258" s="0"/>
      <c r="GBN258" s="0"/>
      <c r="GBO258" s="0"/>
      <c r="GBP258" s="0"/>
      <c r="GBQ258" s="0"/>
      <c r="GBR258" s="0"/>
      <c r="GBS258" s="0"/>
      <c r="GBT258" s="0"/>
      <c r="GBU258" s="0"/>
      <c r="GBV258" s="0"/>
      <c r="GBW258" s="0"/>
      <c r="GBX258" s="0"/>
      <c r="GBY258" s="0"/>
      <c r="GBZ258" s="0"/>
      <c r="GCA258" s="0"/>
      <c r="GCB258" s="0"/>
      <c r="GCC258" s="0"/>
      <c r="GCD258" s="0"/>
      <c r="GCE258" s="0"/>
      <c r="GCF258" s="0"/>
      <c r="GCG258" s="0"/>
      <c r="GCH258" s="0"/>
      <c r="GCI258" s="0"/>
      <c r="GCJ258" s="0"/>
      <c r="GCK258" s="0"/>
      <c r="GCL258" s="0"/>
      <c r="GCM258" s="0"/>
      <c r="GCN258" s="0"/>
      <c r="GCO258" s="0"/>
      <c r="GCP258" s="0"/>
      <c r="GCQ258" s="0"/>
      <c r="GCR258" s="0"/>
      <c r="GCS258" s="0"/>
      <c r="GCT258" s="0"/>
      <c r="GCU258" s="0"/>
      <c r="GCV258" s="0"/>
      <c r="GCW258" s="0"/>
      <c r="GCX258" s="0"/>
      <c r="GCY258" s="0"/>
      <c r="GCZ258" s="0"/>
      <c r="GDA258" s="0"/>
      <c r="GDB258" s="0"/>
      <c r="GDC258" s="0"/>
      <c r="GDD258" s="0"/>
      <c r="GDE258" s="0"/>
      <c r="GDF258" s="0"/>
      <c r="GDG258" s="0"/>
      <c r="GDH258" s="0"/>
      <c r="GDI258" s="0"/>
      <c r="GDJ258" s="0"/>
      <c r="GDK258" s="0"/>
      <c r="GDL258" s="0"/>
      <c r="GDM258" s="0"/>
      <c r="GDN258" s="0"/>
      <c r="GDO258" s="0"/>
      <c r="GDP258" s="0"/>
      <c r="GDQ258" s="0"/>
      <c r="GDR258" s="0"/>
      <c r="GDS258" s="0"/>
      <c r="GDT258" s="0"/>
      <c r="GDU258" s="0"/>
      <c r="GDV258" s="0"/>
      <c r="GDW258" s="0"/>
      <c r="GDX258" s="0"/>
      <c r="GDY258" s="0"/>
      <c r="GDZ258" s="0"/>
      <c r="GEA258" s="0"/>
      <c r="GEB258" s="0"/>
      <c r="GEC258" s="0"/>
      <c r="GED258" s="0"/>
      <c r="GEE258" s="0"/>
      <c r="GEF258" s="0"/>
      <c r="GEG258" s="0"/>
      <c r="GEH258" s="0"/>
      <c r="GEI258" s="0"/>
      <c r="GEJ258" s="0"/>
      <c r="GEK258" s="0"/>
      <c r="GEL258" s="0"/>
      <c r="GEM258" s="0"/>
      <c r="GEN258" s="0"/>
      <c r="GEO258" s="0"/>
      <c r="GEP258" s="0"/>
      <c r="GEQ258" s="0"/>
      <c r="GER258" s="0"/>
      <c r="GES258" s="0"/>
      <c r="GET258" s="0"/>
      <c r="GEU258" s="0"/>
      <c r="GEV258" s="0"/>
      <c r="GEW258" s="0"/>
      <c r="GEX258" s="0"/>
      <c r="GEY258" s="0"/>
      <c r="GEZ258" s="0"/>
      <c r="GFA258" s="0"/>
      <c r="GFB258" s="0"/>
      <c r="GFC258" s="0"/>
      <c r="GFD258" s="0"/>
      <c r="GFE258" s="0"/>
      <c r="GFF258" s="0"/>
      <c r="GFG258" s="0"/>
      <c r="GFH258" s="0"/>
      <c r="GFI258" s="0"/>
      <c r="GFJ258" s="0"/>
      <c r="GFK258" s="0"/>
      <c r="GFL258" s="0"/>
      <c r="GFM258" s="0"/>
      <c r="GFN258" s="0"/>
      <c r="GFO258" s="0"/>
      <c r="GFP258" s="0"/>
      <c r="GFQ258" s="0"/>
      <c r="GFR258" s="0"/>
      <c r="GFS258" s="0"/>
      <c r="GFT258" s="0"/>
      <c r="GFU258" s="0"/>
      <c r="GFV258" s="0"/>
      <c r="GFW258" s="0"/>
      <c r="GFX258" s="0"/>
      <c r="GFY258" s="0"/>
      <c r="GFZ258" s="0"/>
      <c r="GGA258" s="0"/>
      <c r="GGB258" s="0"/>
      <c r="GGC258" s="0"/>
      <c r="GGD258" s="0"/>
      <c r="GGE258" s="0"/>
      <c r="GGF258" s="0"/>
      <c r="GGG258" s="0"/>
      <c r="GGH258" s="0"/>
      <c r="GGI258" s="0"/>
      <c r="GGJ258" s="0"/>
      <c r="GGK258" s="0"/>
      <c r="GGL258" s="0"/>
      <c r="GGM258" s="0"/>
      <c r="GGN258" s="0"/>
      <c r="GGO258" s="0"/>
      <c r="GGP258" s="0"/>
      <c r="GGQ258" s="0"/>
      <c r="GGR258" s="0"/>
      <c r="GGS258" s="0"/>
      <c r="GGT258" s="0"/>
      <c r="GGU258" s="0"/>
      <c r="GGV258" s="0"/>
      <c r="GGW258" s="0"/>
      <c r="GGX258" s="0"/>
      <c r="GGY258" s="0"/>
      <c r="GGZ258" s="0"/>
      <c r="GHA258" s="0"/>
      <c r="GHB258" s="0"/>
      <c r="GHC258" s="0"/>
      <c r="GHD258" s="0"/>
      <c r="GHE258" s="0"/>
      <c r="GHF258" s="0"/>
      <c r="GHG258" s="0"/>
      <c r="GHH258" s="0"/>
      <c r="GHI258" s="0"/>
      <c r="GHJ258" s="0"/>
      <c r="GHK258" s="0"/>
      <c r="GHL258" s="0"/>
      <c r="GHM258" s="0"/>
      <c r="GHN258" s="0"/>
      <c r="GHO258" s="0"/>
      <c r="GHP258" s="0"/>
      <c r="GHQ258" s="0"/>
      <c r="GHR258" s="0"/>
      <c r="GHS258" s="0"/>
      <c r="GHT258" s="0"/>
      <c r="GHU258" s="0"/>
      <c r="GHV258" s="0"/>
      <c r="GHW258" s="0"/>
      <c r="GHX258" s="0"/>
      <c r="GHY258" s="0"/>
      <c r="GHZ258" s="0"/>
      <c r="GIA258" s="0"/>
      <c r="GIB258" s="0"/>
      <c r="GIC258" s="0"/>
      <c r="GID258" s="0"/>
      <c r="GIE258" s="0"/>
      <c r="GIF258" s="0"/>
      <c r="GIG258" s="0"/>
      <c r="GIH258" s="0"/>
      <c r="GII258" s="0"/>
      <c r="GIJ258" s="0"/>
      <c r="GIK258" s="0"/>
      <c r="GIL258" s="0"/>
      <c r="GIM258" s="0"/>
      <c r="GIN258" s="0"/>
      <c r="GIO258" s="0"/>
      <c r="GIP258" s="0"/>
      <c r="GIQ258" s="0"/>
      <c r="GIR258" s="0"/>
      <c r="GIS258" s="0"/>
      <c r="GIT258" s="0"/>
      <c r="GIU258" s="0"/>
      <c r="GIV258" s="0"/>
      <c r="GIW258" s="0"/>
      <c r="GIX258" s="0"/>
      <c r="GIY258" s="0"/>
      <c r="GIZ258" s="0"/>
      <c r="GJA258" s="0"/>
      <c r="GJB258" s="0"/>
      <c r="GJC258" s="0"/>
      <c r="GJD258" s="0"/>
      <c r="GJE258" s="0"/>
      <c r="GJF258" s="0"/>
      <c r="GJG258" s="0"/>
      <c r="GJH258" s="0"/>
      <c r="GJI258" s="0"/>
      <c r="GJJ258" s="0"/>
      <c r="GJK258" s="0"/>
      <c r="GJL258" s="0"/>
      <c r="GJM258" s="0"/>
      <c r="GJN258" s="0"/>
      <c r="GJO258" s="0"/>
      <c r="GJP258" s="0"/>
      <c r="GJQ258" s="0"/>
      <c r="GJR258" s="0"/>
      <c r="GJS258" s="0"/>
      <c r="GJT258" s="0"/>
      <c r="GJU258" s="0"/>
      <c r="GJV258" s="0"/>
      <c r="GJW258" s="0"/>
      <c r="GJX258" s="0"/>
      <c r="GJY258" s="0"/>
      <c r="GJZ258" s="0"/>
      <c r="GKA258" s="0"/>
      <c r="GKB258" s="0"/>
      <c r="GKC258" s="0"/>
      <c r="GKD258" s="0"/>
      <c r="GKE258" s="0"/>
      <c r="GKF258" s="0"/>
      <c r="GKG258" s="0"/>
      <c r="GKH258" s="0"/>
      <c r="GKI258" s="0"/>
      <c r="GKJ258" s="0"/>
      <c r="GKK258" s="0"/>
      <c r="GKL258" s="0"/>
      <c r="GKM258" s="0"/>
      <c r="GKN258" s="0"/>
      <c r="GKO258" s="0"/>
      <c r="GKP258" s="0"/>
      <c r="GKQ258" s="0"/>
      <c r="GKR258" s="0"/>
      <c r="GKS258" s="0"/>
      <c r="GKT258" s="0"/>
      <c r="GKU258" s="0"/>
      <c r="GKV258" s="0"/>
      <c r="GKW258" s="0"/>
      <c r="GKX258" s="0"/>
      <c r="GKY258" s="0"/>
      <c r="GKZ258" s="0"/>
      <c r="GLA258" s="0"/>
      <c r="GLB258" s="0"/>
      <c r="GLC258" s="0"/>
      <c r="GLD258" s="0"/>
      <c r="GLE258" s="0"/>
      <c r="GLF258" s="0"/>
      <c r="GLG258" s="0"/>
      <c r="GLH258" s="0"/>
      <c r="GLI258" s="0"/>
      <c r="GLJ258" s="0"/>
      <c r="GLK258" s="0"/>
      <c r="GLL258" s="0"/>
      <c r="GLM258" s="0"/>
      <c r="GLN258" s="0"/>
      <c r="GLO258" s="0"/>
      <c r="GLP258" s="0"/>
      <c r="GLQ258" s="0"/>
      <c r="GLR258" s="0"/>
      <c r="GLS258" s="0"/>
      <c r="GLT258" s="0"/>
      <c r="GLU258" s="0"/>
      <c r="GLV258" s="0"/>
      <c r="GLW258" s="0"/>
      <c r="GLX258" s="0"/>
      <c r="GLY258" s="0"/>
      <c r="GLZ258" s="0"/>
      <c r="GMA258" s="0"/>
      <c r="GMB258" s="0"/>
      <c r="GMC258" s="0"/>
      <c r="GMD258" s="0"/>
      <c r="GME258" s="0"/>
      <c r="GMF258" s="0"/>
      <c r="GMG258" s="0"/>
      <c r="GMH258" s="0"/>
      <c r="GMI258" s="0"/>
      <c r="GMJ258" s="0"/>
      <c r="GMK258" s="0"/>
      <c r="GML258" s="0"/>
      <c r="GMM258" s="0"/>
      <c r="GMN258" s="0"/>
      <c r="GMO258" s="0"/>
      <c r="GMP258" s="0"/>
      <c r="GMQ258" s="0"/>
      <c r="GMR258" s="0"/>
      <c r="GMS258" s="0"/>
      <c r="GMT258" s="0"/>
      <c r="GMU258" s="0"/>
      <c r="GMV258" s="0"/>
      <c r="GMW258" s="0"/>
      <c r="GMX258" s="0"/>
      <c r="GMY258" s="0"/>
      <c r="GMZ258" s="0"/>
      <c r="GNA258" s="0"/>
      <c r="GNB258" s="0"/>
      <c r="GNC258" s="0"/>
      <c r="GND258" s="0"/>
      <c r="GNE258" s="0"/>
      <c r="GNF258" s="0"/>
      <c r="GNG258" s="0"/>
      <c r="GNH258" s="0"/>
      <c r="GNI258" s="0"/>
      <c r="GNJ258" s="0"/>
      <c r="GNK258" s="0"/>
      <c r="GNL258" s="0"/>
      <c r="GNM258" s="0"/>
      <c r="GNN258" s="0"/>
      <c r="GNO258" s="0"/>
      <c r="GNP258" s="0"/>
      <c r="GNQ258" s="0"/>
      <c r="GNR258" s="0"/>
      <c r="GNS258" s="0"/>
      <c r="GNT258" s="0"/>
      <c r="GNU258" s="0"/>
      <c r="GNV258" s="0"/>
      <c r="GNW258" s="0"/>
      <c r="GNX258" s="0"/>
      <c r="GNY258" s="0"/>
      <c r="GNZ258" s="0"/>
      <c r="GOA258" s="0"/>
      <c r="GOB258" s="0"/>
      <c r="GOC258" s="0"/>
      <c r="GOD258" s="0"/>
      <c r="GOE258" s="0"/>
      <c r="GOF258" s="0"/>
      <c r="GOG258" s="0"/>
      <c r="GOH258" s="0"/>
      <c r="GOI258" s="0"/>
      <c r="GOJ258" s="0"/>
      <c r="GOK258" s="0"/>
      <c r="GOL258" s="0"/>
      <c r="GOM258" s="0"/>
      <c r="GON258" s="0"/>
      <c r="GOO258" s="0"/>
      <c r="GOP258" s="0"/>
      <c r="GOQ258" s="0"/>
      <c r="GOR258" s="0"/>
      <c r="GOS258" s="0"/>
      <c r="GOT258" s="0"/>
      <c r="GOU258" s="0"/>
      <c r="GOV258" s="0"/>
      <c r="GOW258" s="0"/>
      <c r="GOX258" s="0"/>
      <c r="GOY258" s="0"/>
      <c r="GOZ258" s="0"/>
      <c r="GPA258" s="0"/>
      <c r="GPB258" s="0"/>
      <c r="GPC258" s="0"/>
      <c r="GPD258" s="0"/>
      <c r="GPE258" s="0"/>
      <c r="GPF258" s="0"/>
      <c r="GPG258" s="0"/>
      <c r="GPH258" s="0"/>
      <c r="GPI258" s="0"/>
      <c r="GPJ258" s="0"/>
      <c r="GPK258" s="0"/>
      <c r="GPL258" s="0"/>
      <c r="GPM258" s="0"/>
      <c r="GPN258" s="0"/>
      <c r="GPO258" s="0"/>
      <c r="GPP258" s="0"/>
      <c r="GPQ258" s="0"/>
      <c r="GPR258" s="0"/>
      <c r="GPS258" s="0"/>
      <c r="GPT258" s="0"/>
      <c r="GPU258" s="0"/>
      <c r="GPV258" s="0"/>
      <c r="GPW258" s="0"/>
      <c r="GPX258" s="0"/>
      <c r="GPY258" s="0"/>
      <c r="GPZ258" s="0"/>
      <c r="GQA258" s="0"/>
      <c r="GQB258" s="0"/>
      <c r="GQC258" s="0"/>
      <c r="GQD258" s="0"/>
      <c r="GQE258" s="0"/>
      <c r="GQF258" s="0"/>
      <c r="GQG258" s="0"/>
      <c r="GQH258" s="0"/>
      <c r="GQI258" s="0"/>
      <c r="GQJ258" s="0"/>
      <c r="GQK258" s="0"/>
      <c r="GQL258" s="0"/>
      <c r="GQM258" s="0"/>
      <c r="GQN258" s="0"/>
      <c r="GQO258" s="0"/>
      <c r="GQP258" s="0"/>
      <c r="GQQ258" s="0"/>
      <c r="GQR258" s="0"/>
      <c r="GQS258" s="0"/>
      <c r="GQT258" s="0"/>
      <c r="GQU258" s="0"/>
      <c r="GQV258" s="0"/>
      <c r="GQW258" s="0"/>
      <c r="GQX258" s="0"/>
      <c r="GQY258" s="0"/>
      <c r="GQZ258" s="0"/>
      <c r="GRA258" s="0"/>
      <c r="GRB258" s="0"/>
      <c r="GRC258" s="0"/>
      <c r="GRD258" s="0"/>
      <c r="GRE258" s="0"/>
      <c r="GRF258" s="0"/>
      <c r="GRG258" s="0"/>
      <c r="GRH258" s="0"/>
      <c r="GRI258" s="0"/>
      <c r="GRJ258" s="0"/>
      <c r="GRK258" s="0"/>
      <c r="GRL258" s="0"/>
      <c r="GRM258" s="0"/>
      <c r="GRN258" s="0"/>
      <c r="GRO258" s="0"/>
      <c r="GRP258" s="0"/>
      <c r="GRQ258" s="0"/>
      <c r="GRR258" s="0"/>
      <c r="GRS258" s="0"/>
      <c r="GRT258" s="0"/>
      <c r="GRU258" s="0"/>
      <c r="GRV258" s="0"/>
      <c r="GRW258" s="0"/>
      <c r="GRX258" s="0"/>
      <c r="GRY258" s="0"/>
      <c r="GRZ258" s="0"/>
      <c r="GSA258" s="0"/>
      <c r="GSB258" s="0"/>
      <c r="GSC258" s="0"/>
      <c r="GSD258" s="0"/>
      <c r="GSE258" s="0"/>
      <c r="GSF258" s="0"/>
      <c r="GSG258" s="0"/>
      <c r="GSH258" s="0"/>
      <c r="GSI258" s="0"/>
      <c r="GSJ258" s="0"/>
      <c r="GSK258" s="0"/>
      <c r="GSL258" s="0"/>
      <c r="GSM258" s="0"/>
      <c r="GSN258" s="0"/>
      <c r="GSO258" s="0"/>
      <c r="GSP258" s="0"/>
      <c r="GSQ258" s="0"/>
      <c r="GSR258" s="0"/>
      <c r="GSS258" s="0"/>
      <c r="GST258" s="0"/>
      <c r="GSU258" s="0"/>
      <c r="GSV258" s="0"/>
      <c r="GSW258" s="0"/>
      <c r="GSX258" s="0"/>
      <c r="GSY258" s="0"/>
      <c r="GSZ258" s="0"/>
      <c r="GTA258" s="0"/>
      <c r="GTB258" s="0"/>
      <c r="GTC258" s="0"/>
      <c r="GTD258" s="0"/>
      <c r="GTE258" s="0"/>
      <c r="GTF258" s="0"/>
      <c r="GTG258" s="0"/>
      <c r="GTH258" s="0"/>
      <c r="GTI258" s="0"/>
      <c r="GTJ258" s="0"/>
      <c r="GTK258" s="0"/>
      <c r="GTL258" s="0"/>
      <c r="GTM258" s="0"/>
      <c r="GTN258" s="0"/>
      <c r="GTO258" s="0"/>
      <c r="GTP258" s="0"/>
      <c r="GTQ258" s="0"/>
      <c r="GTR258" s="0"/>
      <c r="GTS258" s="0"/>
      <c r="GTT258" s="0"/>
      <c r="GTU258" s="0"/>
      <c r="GTV258" s="0"/>
      <c r="GTW258" s="0"/>
      <c r="GTX258" s="0"/>
      <c r="GTY258" s="0"/>
      <c r="GTZ258" s="0"/>
      <c r="GUA258" s="0"/>
      <c r="GUB258" s="0"/>
      <c r="GUC258" s="0"/>
      <c r="GUD258" s="0"/>
      <c r="GUE258" s="0"/>
      <c r="GUF258" s="0"/>
      <c r="GUG258" s="0"/>
      <c r="GUH258" s="0"/>
      <c r="GUI258" s="0"/>
      <c r="GUJ258" s="0"/>
      <c r="GUK258" s="0"/>
      <c r="GUL258" s="0"/>
      <c r="GUM258" s="0"/>
      <c r="GUN258" s="0"/>
      <c r="GUO258" s="0"/>
      <c r="GUP258" s="0"/>
      <c r="GUQ258" s="0"/>
      <c r="GUR258" s="0"/>
      <c r="GUS258" s="0"/>
      <c r="GUT258" s="0"/>
      <c r="GUU258" s="0"/>
      <c r="GUV258" s="0"/>
      <c r="GUW258" s="0"/>
      <c r="GUX258" s="0"/>
      <c r="GUY258" s="0"/>
      <c r="GUZ258" s="0"/>
      <c r="GVA258" s="0"/>
      <c r="GVB258" s="0"/>
      <c r="GVC258" s="0"/>
      <c r="GVD258" s="0"/>
      <c r="GVE258" s="0"/>
      <c r="GVF258" s="0"/>
      <c r="GVG258" s="0"/>
      <c r="GVH258" s="0"/>
      <c r="GVI258" s="0"/>
      <c r="GVJ258" s="0"/>
      <c r="GVK258" s="0"/>
      <c r="GVL258" s="0"/>
      <c r="GVM258" s="0"/>
      <c r="GVN258" s="0"/>
      <c r="GVO258" s="0"/>
      <c r="GVP258" s="0"/>
      <c r="GVQ258" s="0"/>
      <c r="GVR258" s="0"/>
      <c r="GVS258" s="0"/>
      <c r="GVT258" s="0"/>
      <c r="GVU258" s="0"/>
      <c r="GVV258" s="0"/>
      <c r="GVW258" s="0"/>
      <c r="GVX258" s="0"/>
      <c r="GVY258" s="0"/>
      <c r="GVZ258" s="0"/>
      <c r="GWA258" s="0"/>
      <c r="GWB258" s="0"/>
      <c r="GWC258" s="0"/>
      <c r="GWD258" s="0"/>
      <c r="GWE258" s="0"/>
      <c r="GWF258" s="0"/>
      <c r="GWG258" s="0"/>
      <c r="GWH258" s="0"/>
      <c r="GWI258" s="0"/>
      <c r="GWJ258" s="0"/>
      <c r="GWK258" s="0"/>
      <c r="GWL258" s="0"/>
      <c r="GWM258" s="0"/>
      <c r="GWN258" s="0"/>
      <c r="GWO258" s="0"/>
      <c r="GWP258" s="0"/>
      <c r="GWQ258" s="0"/>
      <c r="GWR258" s="0"/>
      <c r="GWS258" s="0"/>
      <c r="GWT258" s="0"/>
      <c r="GWU258" s="0"/>
      <c r="GWV258" s="0"/>
      <c r="GWW258" s="0"/>
      <c r="GWX258" s="0"/>
      <c r="GWY258" s="0"/>
      <c r="GWZ258" s="0"/>
      <c r="GXA258" s="0"/>
      <c r="GXB258" s="0"/>
      <c r="GXC258" s="0"/>
      <c r="GXD258" s="0"/>
      <c r="GXE258" s="0"/>
      <c r="GXF258" s="0"/>
      <c r="GXG258" s="0"/>
      <c r="GXH258" s="0"/>
      <c r="GXI258" s="0"/>
      <c r="GXJ258" s="0"/>
      <c r="GXK258" s="0"/>
      <c r="GXL258" s="0"/>
      <c r="GXM258" s="0"/>
      <c r="GXN258" s="0"/>
      <c r="GXO258" s="0"/>
      <c r="GXP258" s="0"/>
      <c r="GXQ258" s="0"/>
      <c r="GXR258" s="0"/>
      <c r="GXS258" s="0"/>
      <c r="GXT258" s="0"/>
      <c r="GXU258" s="0"/>
      <c r="GXV258" s="0"/>
      <c r="GXW258" s="0"/>
      <c r="GXX258" s="0"/>
      <c r="GXY258" s="0"/>
      <c r="GXZ258" s="0"/>
      <c r="GYA258" s="0"/>
      <c r="GYB258" s="0"/>
      <c r="GYC258" s="0"/>
      <c r="GYD258" s="0"/>
      <c r="GYE258" s="0"/>
      <c r="GYF258" s="0"/>
      <c r="GYG258" s="0"/>
      <c r="GYH258" s="0"/>
      <c r="GYI258" s="0"/>
      <c r="GYJ258" s="0"/>
      <c r="GYK258" s="0"/>
      <c r="GYL258" s="0"/>
      <c r="GYM258" s="0"/>
      <c r="GYN258" s="0"/>
      <c r="GYO258" s="0"/>
      <c r="GYP258" s="0"/>
      <c r="GYQ258" s="0"/>
      <c r="GYR258" s="0"/>
      <c r="GYS258" s="0"/>
      <c r="GYT258" s="0"/>
      <c r="GYU258" s="0"/>
      <c r="GYV258" s="0"/>
      <c r="GYW258" s="0"/>
      <c r="GYX258" s="0"/>
      <c r="GYY258" s="0"/>
      <c r="GYZ258" s="0"/>
      <c r="GZA258" s="0"/>
      <c r="GZB258" s="0"/>
      <c r="GZC258" s="0"/>
      <c r="GZD258" s="0"/>
      <c r="GZE258" s="0"/>
      <c r="GZF258" s="0"/>
      <c r="GZG258" s="0"/>
      <c r="GZH258" s="0"/>
      <c r="GZI258" s="0"/>
      <c r="GZJ258" s="0"/>
      <c r="GZK258" s="0"/>
      <c r="GZL258" s="0"/>
      <c r="GZM258" s="0"/>
      <c r="GZN258" s="0"/>
      <c r="GZO258" s="0"/>
      <c r="GZP258" s="0"/>
      <c r="GZQ258" s="0"/>
      <c r="GZR258" s="0"/>
      <c r="GZS258" s="0"/>
      <c r="GZT258" s="0"/>
      <c r="GZU258" s="0"/>
      <c r="GZV258" s="0"/>
      <c r="GZW258" s="0"/>
      <c r="GZX258" s="0"/>
      <c r="GZY258" s="0"/>
      <c r="GZZ258" s="0"/>
      <c r="HAA258" s="0"/>
      <c r="HAB258" s="0"/>
      <c r="HAC258" s="0"/>
      <c r="HAD258" s="0"/>
      <c r="HAE258" s="0"/>
      <c r="HAF258" s="0"/>
      <c r="HAG258" s="0"/>
      <c r="HAH258" s="0"/>
      <c r="HAI258" s="0"/>
      <c r="HAJ258" s="0"/>
      <c r="HAK258" s="0"/>
      <c r="HAL258" s="0"/>
      <c r="HAM258" s="0"/>
      <c r="HAN258" s="0"/>
      <c r="HAO258" s="0"/>
      <c r="HAP258" s="0"/>
      <c r="HAQ258" s="0"/>
      <c r="HAR258" s="0"/>
      <c r="HAS258" s="0"/>
      <c r="HAT258" s="0"/>
      <c r="HAU258" s="0"/>
      <c r="HAV258" s="0"/>
      <c r="HAW258" s="0"/>
      <c r="HAX258" s="0"/>
      <c r="HAY258" s="0"/>
      <c r="HAZ258" s="0"/>
      <c r="HBA258" s="0"/>
      <c r="HBB258" s="0"/>
      <c r="HBC258" s="0"/>
      <c r="HBD258" s="0"/>
      <c r="HBE258" s="0"/>
      <c r="HBF258" s="0"/>
      <c r="HBG258" s="0"/>
      <c r="HBH258" s="0"/>
      <c r="HBI258" s="0"/>
      <c r="HBJ258" s="0"/>
      <c r="HBK258" s="0"/>
      <c r="HBL258" s="0"/>
      <c r="HBM258" s="0"/>
      <c r="HBN258" s="0"/>
      <c r="HBO258" s="0"/>
      <c r="HBP258" s="0"/>
      <c r="HBQ258" s="0"/>
      <c r="HBR258" s="0"/>
      <c r="HBS258" s="0"/>
      <c r="HBT258" s="0"/>
      <c r="HBU258" s="0"/>
      <c r="HBV258" s="0"/>
      <c r="HBW258" s="0"/>
      <c r="HBX258" s="0"/>
      <c r="HBY258" s="0"/>
      <c r="HBZ258" s="0"/>
      <c r="HCA258" s="0"/>
      <c r="HCB258" s="0"/>
      <c r="HCC258" s="0"/>
      <c r="HCD258" s="0"/>
      <c r="HCE258" s="0"/>
      <c r="HCF258" s="0"/>
      <c r="HCG258" s="0"/>
      <c r="HCH258" s="0"/>
      <c r="HCI258" s="0"/>
      <c r="HCJ258" s="0"/>
      <c r="HCK258" s="0"/>
      <c r="HCL258" s="0"/>
      <c r="HCM258" s="0"/>
      <c r="HCN258" s="0"/>
      <c r="HCO258" s="0"/>
      <c r="HCP258" s="0"/>
      <c r="HCQ258" s="0"/>
      <c r="HCR258" s="0"/>
      <c r="HCS258" s="0"/>
      <c r="HCT258" s="0"/>
      <c r="HCU258" s="0"/>
      <c r="HCV258" s="0"/>
      <c r="HCW258" s="0"/>
      <c r="HCX258" s="0"/>
      <c r="HCY258" s="0"/>
      <c r="HCZ258" s="0"/>
      <c r="HDA258" s="0"/>
      <c r="HDB258" s="0"/>
      <c r="HDC258" s="0"/>
      <c r="HDD258" s="0"/>
      <c r="HDE258" s="0"/>
      <c r="HDF258" s="0"/>
      <c r="HDG258" s="0"/>
      <c r="HDH258" s="0"/>
      <c r="HDI258" s="0"/>
      <c r="HDJ258" s="0"/>
      <c r="HDK258" s="0"/>
      <c r="HDL258" s="0"/>
      <c r="HDM258" s="0"/>
      <c r="HDN258" s="0"/>
      <c r="HDO258" s="0"/>
      <c r="HDP258" s="0"/>
      <c r="HDQ258" s="0"/>
      <c r="HDR258" s="0"/>
      <c r="HDS258" s="0"/>
      <c r="HDT258" s="0"/>
      <c r="HDU258" s="0"/>
      <c r="HDV258" s="0"/>
      <c r="HDW258" s="0"/>
      <c r="HDX258" s="0"/>
      <c r="HDY258" s="0"/>
      <c r="HDZ258" s="0"/>
      <c r="HEA258" s="0"/>
      <c r="HEB258" s="0"/>
      <c r="HEC258" s="0"/>
      <c r="HED258" s="0"/>
      <c r="HEE258" s="0"/>
      <c r="HEF258" s="0"/>
      <c r="HEG258" s="0"/>
      <c r="HEH258" s="0"/>
      <c r="HEI258" s="0"/>
      <c r="HEJ258" s="0"/>
      <c r="HEK258" s="0"/>
      <c r="HEL258" s="0"/>
      <c r="HEM258" s="0"/>
      <c r="HEN258" s="0"/>
      <c r="HEO258" s="0"/>
      <c r="HEP258" s="0"/>
      <c r="HEQ258" s="0"/>
      <c r="HER258" s="0"/>
      <c r="HES258" s="0"/>
      <c r="HET258" s="0"/>
      <c r="HEU258" s="0"/>
      <c r="HEV258" s="0"/>
      <c r="HEW258" s="0"/>
      <c r="HEX258" s="0"/>
      <c r="HEY258" s="0"/>
      <c r="HEZ258" s="0"/>
      <c r="HFA258" s="0"/>
      <c r="HFB258" s="0"/>
      <c r="HFC258" s="0"/>
      <c r="HFD258" s="0"/>
      <c r="HFE258" s="0"/>
      <c r="HFF258" s="0"/>
      <c r="HFG258" s="0"/>
      <c r="HFH258" s="0"/>
      <c r="HFI258" s="0"/>
      <c r="HFJ258" s="0"/>
      <c r="HFK258" s="0"/>
      <c r="HFL258" s="0"/>
      <c r="HFM258" s="0"/>
      <c r="HFN258" s="0"/>
      <c r="HFO258" s="0"/>
      <c r="HFP258" s="0"/>
      <c r="HFQ258" s="0"/>
      <c r="HFR258" s="0"/>
      <c r="HFS258" s="0"/>
      <c r="HFT258" s="0"/>
      <c r="HFU258" s="0"/>
      <c r="HFV258" s="0"/>
      <c r="HFW258" s="0"/>
      <c r="HFX258" s="0"/>
      <c r="HFY258" s="0"/>
      <c r="HFZ258" s="0"/>
      <c r="HGA258" s="0"/>
      <c r="HGB258" s="0"/>
      <c r="HGC258" s="0"/>
      <c r="HGD258" s="0"/>
      <c r="HGE258" s="0"/>
      <c r="HGF258" s="0"/>
      <c r="HGG258" s="0"/>
      <c r="HGH258" s="0"/>
      <c r="HGI258" s="0"/>
      <c r="HGJ258" s="0"/>
      <c r="HGK258" s="0"/>
      <c r="HGL258" s="0"/>
      <c r="HGM258" s="0"/>
      <c r="HGN258" s="0"/>
      <c r="HGO258" s="0"/>
      <c r="HGP258" s="0"/>
      <c r="HGQ258" s="0"/>
      <c r="HGR258" s="0"/>
      <c r="HGS258" s="0"/>
      <c r="HGT258" s="0"/>
      <c r="HGU258" s="0"/>
      <c r="HGV258" s="0"/>
      <c r="HGW258" s="0"/>
      <c r="HGX258" s="0"/>
      <c r="HGY258" s="0"/>
      <c r="HGZ258" s="0"/>
      <c r="HHA258" s="0"/>
      <c r="HHB258" s="0"/>
      <c r="HHC258" s="0"/>
      <c r="HHD258" s="0"/>
      <c r="HHE258" s="0"/>
      <c r="HHF258" s="0"/>
      <c r="HHG258" s="0"/>
      <c r="HHH258" s="0"/>
      <c r="HHI258" s="0"/>
      <c r="HHJ258" s="0"/>
      <c r="HHK258" s="0"/>
      <c r="HHL258" s="0"/>
      <c r="HHM258" s="0"/>
      <c r="HHN258" s="0"/>
      <c r="HHO258" s="0"/>
      <c r="HHP258" s="0"/>
      <c r="HHQ258" s="0"/>
      <c r="HHR258" s="0"/>
      <c r="HHS258" s="0"/>
      <c r="HHT258" s="0"/>
      <c r="HHU258" s="0"/>
      <c r="HHV258" s="0"/>
      <c r="HHW258" s="0"/>
      <c r="HHX258" s="0"/>
      <c r="HHY258" s="0"/>
      <c r="HHZ258" s="0"/>
      <c r="HIA258" s="0"/>
      <c r="HIB258" s="0"/>
      <c r="HIC258" s="0"/>
      <c r="HID258" s="0"/>
      <c r="HIE258" s="0"/>
      <c r="HIF258" s="0"/>
      <c r="HIG258" s="0"/>
      <c r="HIH258" s="0"/>
      <c r="HII258" s="0"/>
      <c r="HIJ258" s="0"/>
      <c r="HIK258" s="0"/>
      <c r="HIL258" s="0"/>
      <c r="HIM258" s="0"/>
      <c r="HIN258" s="0"/>
      <c r="HIO258" s="0"/>
      <c r="HIP258" s="0"/>
      <c r="HIQ258" s="0"/>
      <c r="HIR258" s="0"/>
      <c r="HIS258" s="0"/>
      <c r="HIT258" s="0"/>
      <c r="HIU258" s="0"/>
      <c r="HIV258" s="0"/>
      <c r="HIW258" s="0"/>
      <c r="HIX258" s="0"/>
      <c r="HIY258" s="0"/>
      <c r="HIZ258" s="0"/>
      <c r="HJA258" s="0"/>
      <c r="HJB258" s="0"/>
      <c r="HJC258" s="0"/>
      <c r="HJD258" s="0"/>
      <c r="HJE258" s="0"/>
      <c r="HJF258" s="0"/>
      <c r="HJG258" s="0"/>
      <c r="HJH258" s="0"/>
      <c r="HJI258" s="0"/>
      <c r="HJJ258" s="0"/>
      <c r="HJK258" s="0"/>
      <c r="HJL258" s="0"/>
      <c r="HJM258" s="0"/>
      <c r="HJN258" s="0"/>
      <c r="HJO258" s="0"/>
      <c r="HJP258" s="0"/>
      <c r="HJQ258" s="0"/>
      <c r="HJR258" s="0"/>
      <c r="HJS258" s="0"/>
      <c r="HJT258" s="0"/>
      <c r="HJU258" s="0"/>
      <c r="HJV258" s="0"/>
      <c r="HJW258" s="0"/>
      <c r="HJX258" s="0"/>
      <c r="HJY258" s="0"/>
      <c r="HJZ258" s="0"/>
      <c r="HKA258" s="0"/>
      <c r="HKB258" s="0"/>
      <c r="HKC258" s="0"/>
      <c r="HKD258" s="0"/>
      <c r="HKE258" s="0"/>
      <c r="HKF258" s="0"/>
      <c r="HKG258" s="0"/>
      <c r="HKH258" s="0"/>
      <c r="HKI258" s="0"/>
      <c r="HKJ258" s="0"/>
      <c r="HKK258" s="0"/>
      <c r="HKL258" s="0"/>
      <c r="HKM258" s="0"/>
      <c r="HKN258" s="0"/>
      <c r="HKO258" s="0"/>
      <c r="HKP258" s="0"/>
      <c r="HKQ258" s="0"/>
      <c r="HKR258" s="0"/>
      <c r="HKS258" s="0"/>
      <c r="HKT258" s="0"/>
      <c r="HKU258" s="0"/>
      <c r="HKV258" s="0"/>
      <c r="HKW258" s="0"/>
      <c r="HKX258" s="0"/>
      <c r="HKY258" s="0"/>
      <c r="HKZ258" s="0"/>
      <c r="HLA258" s="0"/>
      <c r="HLB258" s="0"/>
      <c r="HLC258" s="0"/>
      <c r="HLD258" s="0"/>
      <c r="HLE258" s="0"/>
      <c r="HLF258" s="0"/>
      <c r="HLG258" s="0"/>
      <c r="HLH258" s="0"/>
      <c r="HLI258" s="0"/>
      <c r="HLJ258" s="0"/>
      <c r="HLK258" s="0"/>
      <c r="HLL258" s="0"/>
      <c r="HLM258" s="0"/>
      <c r="HLN258" s="0"/>
      <c r="HLO258" s="0"/>
      <c r="HLP258" s="0"/>
      <c r="HLQ258" s="0"/>
      <c r="HLR258" s="0"/>
      <c r="HLS258" s="0"/>
      <c r="HLT258" s="0"/>
      <c r="HLU258" s="0"/>
      <c r="HLV258" s="0"/>
      <c r="HLW258" s="0"/>
      <c r="HLX258" s="0"/>
      <c r="HLY258" s="0"/>
      <c r="HLZ258" s="0"/>
      <c r="HMA258" s="0"/>
      <c r="HMB258" s="0"/>
      <c r="HMC258" s="0"/>
      <c r="HMD258" s="0"/>
      <c r="HME258" s="0"/>
      <c r="HMF258" s="0"/>
      <c r="HMG258" s="0"/>
      <c r="HMH258" s="0"/>
      <c r="HMI258" s="0"/>
      <c r="HMJ258" s="0"/>
      <c r="HMK258" s="0"/>
      <c r="HML258" s="0"/>
      <c r="HMM258" s="0"/>
      <c r="HMN258" s="0"/>
      <c r="HMO258" s="0"/>
      <c r="HMP258" s="0"/>
      <c r="HMQ258" s="0"/>
      <c r="HMR258" s="0"/>
      <c r="HMS258" s="0"/>
      <c r="HMT258" s="0"/>
      <c r="HMU258" s="0"/>
      <c r="HMV258" s="0"/>
      <c r="HMW258" s="0"/>
      <c r="HMX258" s="0"/>
      <c r="HMY258" s="0"/>
      <c r="HMZ258" s="0"/>
      <c r="HNA258" s="0"/>
      <c r="HNB258" s="0"/>
      <c r="HNC258" s="0"/>
      <c r="HND258" s="0"/>
      <c r="HNE258" s="0"/>
      <c r="HNF258" s="0"/>
      <c r="HNG258" s="0"/>
      <c r="HNH258" s="0"/>
      <c r="HNI258" s="0"/>
      <c r="HNJ258" s="0"/>
      <c r="HNK258" s="0"/>
      <c r="HNL258" s="0"/>
      <c r="HNM258" s="0"/>
      <c r="HNN258" s="0"/>
      <c r="HNO258" s="0"/>
      <c r="HNP258" s="0"/>
      <c r="HNQ258" s="0"/>
      <c r="HNR258" s="0"/>
      <c r="HNS258" s="0"/>
      <c r="HNT258" s="0"/>
      <c r="HNU258" s="0"/>
      <c r="HNV258" s="0"/>
      <c r="HNW258" s="0"/>
      <c r="HNX258" s="0"/>
      <c r="HNY258" s="0"/>
      <c r="HNZ258" s="0"/>
      <c r="HOA258" s="0"/>
      <c r="HOB258" s="0"/>
      <c r="HOC258" s="0"/>
      <c r="HOD258" s="0"/>
      <c r="HOE258" s="0"/>
      <c r="HOF258" s="0"/>
      <c r="HOG258" s="0"/>
      <c r="HOH258" s="0"/>
      <c r="HOI258" s="0"/>
      <c r="HOJ258" s="0"/>
      <c r="HOK258" s="0"/>
      <c r="HOL258" s="0"/>
      <c r="HOM258" s="0"/>
      <c r="HON258" s="0"/>
      <c r="HOO258" s="0"/>
      <c r="HOP258" s="0"/>
      <c r="HOQ258" s="0"/>
      <c r="HOR258" s="0"/>
      <c r="HOS258" s="0"/>
      <c r="HOT258" s="0"/>
      <c r="HOU258" s="0"/>
      <c r="HOV258" s="0"/>
      <c r="HOW258" s="0"/>
      <c r="HOX258" s="0"/>
      <c r="HOY258" s="0"/>
      <c r="HOZ258" s="0"/>
      <c r="HPA258" s="0"/>
      <c r="HPB258" s="0"/>
      <c r="HPC258" s="0"/>
      <c r="HPD258" s="0"/>
      <c r="HPE258" s="0"/>
      <c r="HPF258" s="0"/>
      <c r="HPG258" s="0"/>
      <c r="HPH258" s="0"/>
      <c r="HPI258" s="0"/>
      <c r="HPJ258" s="0"/>
      <c r="HPK258" s="0"/>
      <c r="HPL258" s="0"/>
      <c r="HPM258" s="0"/>
      <c r="HPN258" s="0"/>
      <c r="HPO258" s="0"/>
      <c r="HPP258" s="0"/>
      <c r="HPQ258" s="0"/>
      <c r="HPR258" s="0"/>
      <c r="HPS258" s="0"/>
      <c r="HPT258" s="0"/>
      <c r="HPU258" s="0"/>
      <c r="HPV258" s="0"/>
      <c r="HPW258" s="0"/>
      <c r="HPX258" s="0"/>
      <c r="HPY258" s="0"/>
      <c r="HPZ258" s="0"/>
      <c r="HQA258" s="0"/>
      <c r="HQB258" s="0"/>
      <c r="HQC258" s="0"/>
      <c r="HQD258" s="0"/>
      <c r="HQE258" s="0"/>
      <c r="HQF258" s="0"/>
      <c r="HQG258" s="0"/>
      <c r="HQH258" s="0"/>
      <c r="HQI258" s="0"/>
      <c r="HQJ258" s="0"/>
      <c r="HQK258" s="0"/>
      <c r="HQL258" s="0"/>
      <c r="HQM258" s="0"/>
      <c r="HQN258" s="0"/>
      <c r="HQO258" s="0"/>
      <c r="HQP258" s="0"/>
      <c r="HQQ258" s="0"/>
      <c r="HQR258" s="0"/>
      <c r="HQS258" s="0"/>
      <c r="HQT258" s="0"/>
      <c r="HQU258" s="0"/>
      <c r="HQV258" s="0"/>
      <c r="HQW258" s="0"/>
      <c r="HQX258" s="0"/>
      <c r="HQY258" s="0"/>
      <c r="HQZ258" s="0"/>
      <c r="HRA258" s="0"/>
      <c r="HRB258" s="0"/>
      <c r="HRC258" s="0"/>
      <c r="HRD258" s="0"/>
      <c r="HRE258" s="0"/>
      <c r="HRF258" s="0"/>
      <c r="HRG258" s="0"/>
      <c r="HRH258" s="0"/>
      <c r="HRI258" s="0"/>
      <c r="HRJ258" s="0"/>
      <c r="HRK258" s="0"/>
      <c r="HRL258" s="0"/>
      <c r="HRM258" s="0"/>
      <c r="HRN258" s="0"/>
      <c r="HRO258" s="0"/>
      <c r="HRP258" s="0"/>
      <c r="HRQ258" s="0"/>
      <c r="HRR258" s="0"/>
      <c r="HRS258" s="0"/>
      <c r="HRT258" s="0"/>
      <c r="HRU258" s="0"/>
      <c r="HRV258" s="0"/>
      <c r="HRW258" s="0"/>
      <c r="HRX258" s="0"/>
      <c r="HRY258" s="0"/>
      <c r="HRZ258" s="0"/>
      <c r="HSA258" s="0"/>
      <c r="HSB258" s="0"/>
      <c r="HSC258" s="0"/>
      <c r="HSD258" s="0"/>
      <c r="HSE258" s="0"/>
      <c r="HSF258" s="0"/>
      <c r="HSG258" s="0"/>
      <c r="HSH258" s="0"/>
      <c r="HSI258" s="0"/>
      <c r="HSJ258" s="0"/>
      <c r="HSK258" s="0"/>
      <c r="HSL258" s="0"/>
      <c r="HSM258" s="0"/>
      <c r="HSN258" s="0"/>
      <c r="HSO258" s="0"/>
      <c r="HSP258" s="0"/>
      <c r="HSQ258" s="0"/>
      <c r="HSR258" s="0"/>
      <c r="HSS258" s="0"/>
      <c r="HST258" s="0"/>
      <c r="HSU258" s="0"/>
      <c r="HSV258" s="0"/>
      <c r="HSW258" s="0"/>
      <c r="HSX258" s="0"/>
      <c r="HSY258" s="0"/>
      <c r="HSZ258" s="0"/>
      <c r="HTA258" s="0"/>
      <c r="HTB258" s="0"/>
      <c r="HTC258" s="0"/>
      <c r="HTD258" s="0"/>
      <c r="HTE258" s="0"/>
      <c r="HTF258" s="0"/>
      <c r="HTG258" s="0"/>
      <c r="HTH258" s="0"/>
      <c r="HTI258" s="0"/>
      <c r="HTJ258" s="0"/>
      <c r="HTK258" s="0"/>
      <c r="HTL258" s="0"/>
      <c r="HTM258" s="0"/>
      <c r="HTN258" s="0"/>
      <c r="HTO258" s="0"/>
      <c r="HTP258" s="0"/>
      <c r="HTQ258" s="0"/>
      <c r="HTR258" s="0"/>
      <c r="HTS258" s="0"/>
      <c r="HTT258" s="0"/>
      <c r="HTU258" s="0"/>
      <c r="HTV258" s="0"/>
      <c r="HTW258" s="0"/>
      <c r="HTX258" s="0"/>
      <c r="HTY258" s="0"/>
      <c r="HTZ258" s="0"/>
      <c r="HUA258" s="0"/>
      <c r="HUB258" s="0"/>
      <c r="HUC258" s="0"/>
      <c r="HUD258" s="0"/>
      <c r="HUE258" s="0"/>
      <c r="HUF258" s="0"/>
      <c r="HUG258" s="0"/>
      <c r="HUH258" s="0"/>
      <c r="HUI258" s="0"/>
      <c r="HUJ258" s="0"/>
      <c r="HUK258" s="0"/>
      <c r="HUL258" s="0"/>
      <c r="HUM258" s="0"/>
      <c r="HUN258" s="0"/>
      <c r="HUO258" s="0"/>
      <c r="HUP258" s="0"/>
      <c r="HUQ258" s="0"/>
      <c r="HUR258" s="0"/>
      <c r="HUS258" s="0"/>
      <c r="HUT258" s="0"/>
      <c r="HUU258" s="0"/>
      <c r="HUV258" s="0"/>
      <c r="HUW258" s="0"/>
      <c r="HUX258" s="0"/>
      <c r="HUY258" s="0"/>
      <c r="HUZ258" s="0"/>
      <c r="HVA258" s="0"/>
      <c r="HVB258" s="0"/>
      <c r="HVC258" s="0"/>
      <c r="HVD258" s="0"/>
      <c r="HVE258" s="0"/>
      <c r="HVF258" s="0"/>
      <c r="HVG258" s="0"/>
      <c r="HVH258" s="0"/>
      <c r="HVI258" s="0"/>
      <c r="HVJ258" s="0"/>
      <c r="HVK258" s="0"/>
      <c r="HVL258" s="0"/>
      <c r="HVM258" s="0"/>
      <c r="HVN258" s="0"/>
      <c r="HVO258" s="0"/>
      <c r="HVP258" s="0"/>
      <c r="HVQ258" s="0"/>
      <c r="HVR258" s="0"/>
      <c r="HVS258" s="0"/>
      <c r="HVT258" s="0"/>
      <c r="HVU258" s="0"/>
      <c r="HVV258" s="0"/>
      <c r="HVW258" s="0"/>
      <c r="HVX258" s="0"/>
      <c r="HVY258" s="0"/>
      <c r="HVZ258" s="0"/>
      <c r="HWA258" s="0"/>
      <c r="HWB258" s="0"/>
      <c r="HWC258" s="0"/>
      <c r="HWD258" s="0"/>
      <c r="HWE258" s="0"/>
      <c r="HWF258" s="0"/>
      <c r="HWG258" s="0"/>
      <c r="HWH258" s="0"/>
      <c r="HWI258" s="0"/>
      <c r="HWJ258" s="0"/>
      <c r="HWK258" s="0"/>
      <c r="HWL258" s="0"/>
      <c r="HWM258" s="0"/>
      <c r="HWN258" s="0"/>
      <c r="HWO258" s="0"/>
      <c r="HWP258" s="0"/>
      <c r="HWQ258" s="0"/>
      <c r="HWR258" s="0"/>
      <c r="HWS258" s="0"/>
      <c r="HWT258" s="0"/>
      <c r="HWU258" s="0"/>
      <c r="HWV258" s="0"/>
      <c r="HWW258" s="0"/>
      <c r="HWX258" s="0"/>
      <c r="HWY258" s="0"/>
      <c r="HWZ258" s="0"/>
      <c r="HXA258" s="0"/>
      <c r="HXB258" s="0"/>
      <c r="HXC258" s="0"/>
      <c r="HXD258" s="0"/>
      <c r="HXE258" s="0"/>
      <c r="HXF258" s="0"/>
      <c r="HXG258" s="0"/>
      <c r="HXH258" s="0"/>
      <c r="HXI258" s="0"/>
      <c r="HXJ258" s="0"/>
      <c r="HXK258" s="0"/>
      <c r="HXL258" s="0"/>
      <c r="HXM258" s="0"/>
      <c r="HXN258" s="0"/>
      <c r="HXO258" s="0"/>
      <c r="HXP258" s="0"/>
      <c r="HXQ258" s="0"/>
      <c r="HXR258" s="0"/>
      <c r="HXS258" s="0"/>
      <c r="HXT258" s="0"/>
      <c r="HXU258" s="0"/>
      <c r="HXV258" s="0"/>
      <c r="HXW258" s="0"/>
      <c r="HXX258" s="0"/>
      <c r="HXY258" s="0"/>
      <c r="HXZ258" s="0"/>
      <c r="HYA258" s="0"/>
      <c r="HYB258" s="0"/>
      <c r="HYC258" s="0"/>
      <c r="HYD258" s="0"/>
      <c r="HYE258" s="0"/>
      <c r="HYF258" s="0"/>
      <c r="HYG258" s="0"/>
      <c r="HYH258" s="0"/>
      <c r="HYI258" s="0"/>
      <c r="HYJ258" s="0"/>
      <c r="HYK258" s="0"/>
      <c r="HYL258" s="0"/>
      <c r="HYM258" s="0"/>
      <c r="HYN258" s="0"/>
      <c r="HYO258" s="0"/>
      <c r="HYP258" s="0"/>
      <c r="HYQ258" s="0"/>
      <c r="HYR258" s="0"/>
      <c r="HYS258" s="0"/>
      <c r="HYT258" s="0"/>
      <c r="HYU258" s="0"/>
      <c r="HYV258" s="0"/>
      <c r="HYW258" s="0"/>
      <c r="HYX258" s="0"/>
      <c r="HYY258" s="0"/>
      <c r="HYZ258" s="0"/>
      <c r="HZA258" s="0"/>
      <c r="HZB258" s="0"/>
      <c r="HZC258" s="0"/>
      <c r="HZD258" s="0"/>
      <c r="HZE258" s="0"/>
      <c r="HZF258" s="0"/>
      <c r="HZG258" s="0"/>
      <c r="HZH258" s="0"/>
      <c r="HZI258" s="0"/>
      <c r="HZJ258" s="0"/>
      <c r="HZK258" s="0"/>
      <c r="HZL258" s="0"/>
      <c r="HZM258" s="0"/>
      <c r="HZN258" s="0"/>
      <c r="HZO258" s="0"/>
      <c r="HZP258" s="0"/>
      <c r="HZQ258" s="0"/>
      <c r="HZR258" s="0"/>
      <c r="HZS258" s="0"/>
      <c r="HZT258" s="0"/>
      <c r="HZU258" s="0"/>
      <c r="HZV258" s="0"/>
      <c r="HZW258" s="0"/>
      <c r="HZX258" s="0"/>
      <c r="HZY258" s="0"/>
      <c r="HZZ258" s="0"/>
      <c r="IAA258" s="0"/>
      <c r="IAB258" s="0"/>
      <c r="IAC258" s="0"/>
      <c r="IAD258" s="0"/>
      <c r="IAE258" s="0"/>
      <c r="IAF258" s="0"/>
      <c r="IAG258" s="0"/>
      <c r="IAH258" s="0"/>
      <c r="IAI258" s="0"/>
      <c r="IAJ258" s="0"/>
      <c r="IAK258" s="0"/>
      <c r="IAL258" s="0"/>
      <c r="IAM258" s="0"/>
      <c r="IAN258" s="0"/>
      <c r="IAO258" s="0"/>
      <c r="IAP258" s="0"/>
      <c r="IAQ258" s="0"/>
      <c r="IAR258" s="0"/>
      <c r="IAS258" s="0"/>
      <c r="IAT258" s="0"/>
      <c r="IAU258" s="0"/>
      <c r="IAV258" s="0"/>
      <c r="IAW258" s="0"/>
      <c r="IAX258" s="0"/>
      <c r="IAY258" s="0"/>
      <c r="IAZ258" s="0"/>
      <c r="IBA258" s="0"/>
      <c r="IBB258" s="0"/>
      <c r="IBC258" s="0"/>
      <c r="IBD258" s="0"/>
      <c r="IBE258" s="0"/>
      <c r="IBF258" s="0"/>
      <c r="IBG258" s="0"/>
      <c r="IBH258" s="0"/>
      <c r="IBI258" s="0"/>
      <c r="IBJ258" s="0"/>
      <c r="IBK258" s="0"/>
      <c r="IBL258" s="0"/>
      <c r="IBM258" s="0"/>
      <c r="IBN258" s="0"/>
      <c r="IBO258" s="0"/>
      <c r="IBP258" s="0"/>
      <c r="IBQ258" s="0"/>
      <c r="IBR258" s="0"/>
      <c r="IBS258" s="0"/>
      <c r="IBT258" s="0"/>
      <c r="IBU258" s="0"/>
      <c r="IBV258" s="0"/>
      <c r="IBW258" s="0"/>
      <c r="IBX258" s="0"/>
      <c r="IBY258" s="0"/>
      <c r="IBZ258" s="0"/>
      <c r="ICA258" s="0"/>
      <c r="ICB258" s="0"/>
      <c r="ICC258" s="0"/>
      <c r="ICD258" s="0"/>
      <c r="ICE258" s="0"/>
      <c r="ICF258" s="0"/>
      <c r="ICG258" s="0"/>
      <c r="ICH258" s="0"/>
      <c r="ICI258" s="0"/>
      <c r="ICJ258" s="0"/>
      <c r="ICK258" s="0"/>
      <c r="ICL258" s="0"/>
      <c r="ICM258" s="0"/>
      <c r="ICN258" s="0"/>
      <c r="ICO258" s="0"/>
      <c r="ICP258" s="0"/>
      <c r="ICQ258" s="0"/>
      <c r="ICR258" s="0"/>
      <c r="ICS258" s="0"/>
      <c r="ICT258" s="0"/>
      <c r="ICU258" s="0"/>
      <c r="ICV258" s="0"/>
      <c r="ICW258" s="0"/>
      <c r="ICX258" s="0"/>
      <c r="ICY258" s="0"/>
      <c r="ICZ258" s="0"/>
      <c r="IDA258" s="0"/>
      <c r="IDB258" s="0"/>
      <c r="IDC258" s="0"/>
      <c r="IDD258" s="0"/>
      <c r="IDE258" s="0"/>
      <c r="IDF258" s="0"/>
      <c r="IDG258" s="0"/>
      <c r="IDH258" s="0"/>
      <c r="IDI258" s="0"/>
      <c r="IDJ258" s="0"/>
      <c r="IDK258" s="0"/>
      <c r="IDL258" s="0"/>
      <c r="IDM258" s="0"/>
      <c r="IDN258" s="0"/>
      <c r="IDO258" s="0"/>
      <c r="IDP258" s="0"/>
      <c r="IDQ258" s="0"/>
      <c r="IDR258" s="0"/>
      <c r="IDS258" s="0"/>
      <c r="IDT258" s="0"/>
      <c r="IDU258" s="0"/>
      <c r="IDV258" s="0"/>
      <c r="IDW258" s="0"/>
      <c r="IDX258" s="0"/>
      <c r="IDY258" s="0"/>
      <c r="IDZ258" s="0"/>
      <c r="IEA258" s="0"/>
      <c r="IEB258" s="0"/>
      <c r="IEC258" s="0"/>
      <c r="IED258" s="0"/>
      <c r="IEE258" s="0"/>
      <c r="IEF258" s="0"/>
      <c r="IEG258" s="0"/>
      <c r="IEH258" s="0"/>
      <c r="IEI258" s="0"/>
      <c r="IEJ258" s="0"/>
      <c r="IEK258" s="0"/>
      <c r="IEL258" s="0"/>
      <c r="IEM258" s="0"/>
      <c r="IEN258" s="0"/>
      <c r="IEO258" s="0"/>
      <c r="IEP258" s="0"/>
      <c r="IEQ258" s="0"/>
      <c r="IER258" s="0"/>
      <c r="IES258" s="0"/>
      <c r="IET258" s="0"/>
      <c r="IEU258" s="0"/>
      <c r="IEV258" s="0"/>
      <c r="IEW258" s="0"/>
      <c r="IEX258" s="0"/>
      <c r="IEY258" s="0"/>
      <c r="IEZ258" s="0"/>
      <c r="IFA258" s="0"/>
      <c r="IFB258" s="0"/>
      <c r="IFC258" s="0"/>
      <c r="IFD258" s="0"/>
      <c r="IFE258" s="0"/>
      <c r="IFF258" s="0"/>
      <c r="IFG258" s="0"/>
      <c r="IFH258" s="0"/>
      <c r="IFI258" s="0"/>
      <c r="IFJ258" s="0"/>
      <c r="IFK258" s="0"/>
      <c r="IFL258" s="0"/>
      <c r="IFM258" s="0"/>
      <c r="IFN258" s="0"/>
      <c r="IFO258" s="0"/>
      <c r="IFP258" s="0"/>
      <c r="IFQ258" s="0"/>
      <c r="IFR258" s="0"/>
      <c r="IFS258" s="0"/>
      <c r="IFT258" s="0"/>
      <c r="IFU258" s="0"/>
      <c r="IFV258" s="0"/>
      <c r="IFW258" s="0"/>
      <c r="IFX258" s="0"/>
      <c r="IFY258" s="0"/>
      <c r="IFZ258" s="0"/>
      <c r="IGA258" s="0"/>
      <c r="IGB258" s="0"/>
      <c r="IGC258" s="0"/>
      <c r="IGD258" s="0"/>
      <c r="IGE258" s="0"/>
      <c r="IGF258" s="0"/>
      <c r="IGG258" s="0"/>
      <c r="IGH258" s="0"/>
      <c r="IGI258" s="0"/>
      <c r="IGJ258" s="0"/>
      <c r="IGK258" s="0"/>
      <c r="IGL258" s="0"/>
      <c r="IGM258" s="0"/>
      <c r="IGN258" s="0"/>
      <c r="IGO258" s="0"/>
      <c r="IGP258" s="0"/>
      <c r="IGQ258" s="0"/>
      <c r="IGR258" s="0"/>
      <c r="IGS258" s="0"/>
      <c r="IGT258" s="0"/>
      <c r="IGU258" s="0"/>
      <c r="IGV258" s="0"/>
      <c r="IGW258" s="0"/>
      <c r="IGX258" s="0"/>
      <c r="IGY258" s="0"/>
      <c r="IGZ258" s="0"/>
      <c r="IHA258" s="0"/>
      <c r="IHB258" s="0"/>
      <c r="IHC258" s="0"/>
      <c r="IHD258" s="0"/>
      <c r="IHE258" s="0"/>
      <c r="IHF258" s="0"/>
      <c r="IHG258" s="0"/>
      <c r="IHH258" s="0"/>
      <c r="IHI258" s="0"/>
      <c r="IHJ258" s="0"/>
      <c r="IHK258" s="0"/>
      <c r="IHL258" s="0"/>
      <c r="IHM258" s="0"/>
      <c r="IHN258" s="0"/>
      <c r="IHO258" s="0"/>
      <c r="IHP258" s="0"/>
      <c r="IHQ258" s="0"/>
      <c r="IHR258" s="0"/>
      <c r="IHS258" s="0"/>
      <c r="IHT258" s="0"/>
      <c r="IHU258" s="0"/>
      <c r="IHV258" s="0"/>
      <c r="IHW258" s="0"/>
      <c r="IHX258" s="0"/>
      <c r="IHY258" s="0"/>
      <c r="IHZ258" s="0"/>
      <c r="IIA258" s="0"/>
      <c r="IIB258" s="0"/>
      <c r="IIC258" s="0"/>
      <c r="IID258" s="0"/>
      <c r="IIE258" s="0"/>
      <c r="IIF258" s="0"/>
      <c r="IIG258" s="0"/>
      <c r="IIH258" s="0"/>
      <c r="III258" s="0"/>
      <c r="IIJ258" s="0"/>
      <c r="IIK258" s="0"/>
      <c r="IIL258" s="0"/>
      <c r="IIM258" s="0"/>
      <c r="IIN258" s="0"/>
      <c r="IIO258" s="0"/>
      <c r="IIP258" s="0"/>
      <c r="IIQ258" s="0"/>
      <c r="IIR258" s="0"/>
      <c r="IIS258" s="0"/>
      <c r="IIT258" s="0"/>
      <c r="IIU258" s="0"/>
      <c r="IIV258" s="0"/>
      <c r="IIW258" s="0"/>
      <c r="IIX258" s="0"/>
      <c r="IIY258" s="0"/>
      <c r="IIZ258" s="0"/>
      <c r="IJA258" s="0"/>
      <c r="IJB258" s="0"/>
      <c r="IJC258" s="0"/>
      <c r="IJD258" s="0"/>
      <c r="IJE258" s="0"/>
      <c r="IJF258" s="0"/>
      <c r="IJG258" s="0"/>
      <c r="IJH258" s="0"/>
      <c r="IJI258" s="0"/>
      <c r="IJJ258" s="0"/>
      <c r="IJK258" s="0"/>
      <c r="IJL258" s="0"/>
      <c r="IJM258" s="0"/>
      <c r="IJN258" s="0"/>
      <c r="IJO258" s="0"/>
      <c r="IJP258" s="0"/>
      <c r="IJQ258" s="0"/>
      <c r="IJR258" s="0"/>
      <c r="IJS258" s="0"/>
      <c r="IJT258" s="0"/>
      <c r="IJU258" s="0"/>
      <c r="IJV258" s="0"/>
      <c r="IJW258" s="0"/>
      <c r="IJX258" s="0"/>
      <c r="IJY258" s="0"/>
      <c r="IJZ258" s="0"/>
      <c r="IKA258" s="0"/>
      <c r="IKB258" s="0"/>
      <c r="IKC258" s="0"/>
      <c r="IKD258" s="0"/>
      <c r="IKE258" s="0"/>
      <c r="IKF258" s="0"/>
      <c r="IKG258" s="0"/>
      <c r="IKH258" s="0"/>
      <c r="IKI258" s="0"/>
      <c r="IKJ258" s="0"/>
      <c r="IKK258" s="0"/>
      <c r="IKL258" s="0"/>
      <c r="IKM258" s="0"/>
      <c r="IKN258" s="0"/>
      <c r="IKO258" s="0"/>
      <c r="IKP258" s="0"/>
      <c r="IKQ258" s="0"/>
      <c r="IKR258" s="0"/>
      <c r="IKS258" s="0"/>
      <c r="IKT258" s="0"/>
      <c r="IKU258" s="0"/>
      <c r="IKV258" s="0"/>
      <c r="IKW258" s="0"/>
      <c r="IKX258" s="0"/>
      <c r="IKY258" s="0"/>
      <c r="IKZ258" s="0"/>
      <c r="ILA258" s="0"/>
      <c r="ILB258" s="0"/>
      <c r="ILC258" s="0"/>
      <c r="ILD258" s="0"/>
      <c r="ILE258" s="0"/>
      <c r="ILF258" s="0"/>
      <c r="ILG258" s="0"/>
      <c r="ILH258" s="0"/>
      <c r="ILI258" s="0"/>
      <c r="ILJ258" s="0"/>
      <c r="ILK258" s="0"/>
      <c r="ILL258" s="0"/>
      <c r="ILM258" s="0"/>
      <c r="ILN258" s="0"/>
      <c r="ILO258" s="0"/>
      <c r="ILP258" s="0"/>
      <c r="ILQ258" s="0"/>
      <c r="ILR258" s="0"/>
      <c r="ILS258" s="0"/>
      <c r="ILT258" s="0"/>
      <c r="ILU258" s="0"/>
      <c r="ILV258" s="0"/>
      <c r="ILW258" s="0"/>
      <c r="ILX258" s="0"/>
      <c r="ILY258" s="0"/>
      <c r="ILZ258" s="0"/>
      <c r="IMA258" s="0"/>
      <c r="IMB258" s="0"/>
      <c r="IMC258" s="0"/>
      <c r="IMD258" s="0"/>
      <c r="IME258" s="0"/>
      <c r="IMF258" s="0"/>
      <c r="IMG258" s="0"/>
      <c r="IMH258" s="0"/>
      <c r="IMI258" s="0"/>
      <c r="IMJ258" s="0"/>
      <c r="IMK258" s="0"/>
      <c r="IML258" s="0"/>
      <c r="IMM258" s="0"/>
      <c r="IMN258" s="0"/>
      <c r="IMO258" s="0"/>
      <c r="IMP258" s="0"/>
      <c r="IMQ258" s="0"/>
      <c r="IMR258" s="0"/>
      <c r="IMS258" s="0"/>
      <c r="IMT258" s="0"/>
      <c r="IMU258" s="0"/>
      <c r="IMV258" s="0"/>
      <c r="IMW258" s="0"/>
      <c r="IMX258" s="0"/>
      <c r="IMY258" s="0"/>
      <c r="IMZ258" s="0"/>
      <c r="INA258" s="0"/>
      <c r="INB258" s="0"/>
      <c r="INC258" s="0"/>
      <c r="IND258" s="0"/>
      <c r="INE258" s="0"/>
      <c r="INF258" s="0"/>
      <c r="ING258" s="0"/>
      <c r="INH258" s="0"/>
      <c r="INI258" s="0"/>
      <c r="INJ258" s="0"/>
      <c r="INK258" s="0"/>
      <c r="INL258" s="0"/>
      <c r="INM258" s="0"/>
      <c r="INN258" s="0"/>
      <c r="INO258" s="0"/>
      <c r="INP258" s="0"/>
      <c r="INQ258" s="0"/>
      <c r="INR258" s="0"/>
      <c r="INS258" s="0"/>
      <c r="INT258" s="0"/>
      <c r="INU258" s="0"/>
      <c r="INV258" s="0"/>
      <c r="INW258" s="0"/>
      <c r="INX258" s="0"/>
      <c r="INY258" s="0"/>
      <c r="INZ258" s="0"/>
      <c r="IOA258" s="0"/>
      <c r="IOB258" s="0"/>
      <c r="IOC258" s="0"/>
      <c r="IOD258" s="0"/>
      <c r="IOE258" s="0"/>
      <c r="IOF258" s="0"/>
      <c r="IOG258" s="0"/>
      <c r="IOH258" s="0"/>
      <c r="IOI258" s="0"/>
      <c r="IOJ258" s="0"/>
      <c r="IOK258" s="0"/>
      <c r="IOL258" s="0"/>
      <c r="IOM258" s="0"/>
      <c r="ION258" s="0"/>
      <c r="IOO258" s="0"/>
      <c r="IOP258" s="0"/>
      <c r="IOQ258" s="0"/>
      <c r="IOR258" s="0"/>
      <c r="IOS258" s="0"/>
      <c r="IOT258" s="0"/>
      <c r="IOU258" s="0"/>
      <c r="IOV258" s="0"/>
      <c r="IOW258" s="0"/>
      <c r="IOX258" s="0"/>
      <c r="IOY258" s="0"/>
      <c r="IOZ258" s="0"/>
      <c r="IPA258" s="0"/>
      <c r="IPB258" s="0"/>
      <c r="IPC258" s="0"/>
      <c r="IPD258" s="0"/>
      <c r="IPE258" s="0"/>
      <c r="IPF258" s="0"/>
      <c r="IPG258" s="0"/>
      <c r="IPH258" s="0"/>
      <c r="IPI258" s="0"/>
      <c r="IPJ258" s="0"/>
      <c r="IPK258" s="0"/>
      <c r="IPL258" s="0"/>
      <c r="IPM258" s="0"/>
      <c r="IPN258" s="0"/>
      <c r="IPO258" s="0"/>
      <c r="IPP258" s="0"/>
      <c r="IPQ258" s="0"/>
      <c r="IPR258" s="0"/>
      <c r="IPS258" s="0"/>
      <c r="IPT258" s="0"/>
      <c r="IPU258" s="0"/>
      <c r="IPV258" s="0"/>
      <c r="IPW258" s="0"/>
      <c r="IPX258" s="0"/>
      <c r="IPY258" s="0"/>
      <c r="IPZ258" s="0"/>
      <c r="IQA258" s="0"/>
      <c r="IQB258" s="0"/>
      <c r="IQC258" s="0"/>
      <c r="IQD258" s="0"/>
      <c r="IQE258" s="0"/>
      <c r="IQF258" s="0"/>
      <c r="IQG258" s="0"/>
      <c r="IQH258" s="0"/>
      <c r="IQI258" s="0"/>
      <c r="IQJ258" s="0"/>
      <c r="IQK258" s="0"/>
      <c r="IQL258" s="0"/>
      <c r="IQM258" s="0"/>
      <c r="IQN258" s="0"/>
      <c r="IQO258" s="0"/>
      <c r="IQP258" s="0"/>
      <c r="IQQ258" s="0"/>
      <c r="IQR258" s="0"/>
      <c r="IQS258" s="0"/>
      <c r="IQT258" s="0"/>
      <c r="IQU258" s="0"/>
      <c r="IQV258" s="0"/>
      <c r="IQW258" s="0"/>
      <c r="IQX258" s="0"/>
      <c r="IQY258" s="0"/>
      <c r="IQZ258" s="0"/>
      <c r="IRA258" s="0"/>
      <c r="IRB258" s="0"/>
      <c r="IRC258" s="0"/>
      <c r="IRD258" s="0"/>
      <c r="IRE258" s="0"/>
      <c r="IRF258" s="0"/>
      <c r="IRG258" s="0"/>
      <c r="IRH258" s="0"/>
      <c r="IRI258" s="0"/>
      <c r="IRJ258" s="0"/>
      <c r="IRK258" s="0"/>
      <c r="IRL258" s="0"/>
      <c r="IRM258" s="0"/>
      <c r="IRN258" s="0"/>
      <c r="IRO258" s="0"/>
      <c r="IRP258" s="0"/>
      <c r="IRQ258" s="0"/>
      <c r="IRR258" s="0"/>
      <c r="IRS258" s="0"/>
      <c r="IRT258" s="0"/>
      <c r="IRU258" s="0"/>
      <c r="IRV258" s="0"/>
      <c r="IRW258" s="0"/>
      <c r="IRX258" s="0"/>
      <c r="IRY258" s="0"/>
      <c r="IRZ258" s="0"/>
      <c r="ISA258" s="0"/>
      <c r="ISB258" s="0"/>
      <c r="ISC258" s="0"/>
      <c r="ISD258" s="0"/>
      <c r="ISE258" s="0"/>
      <c r="ISF258" s="0"/>
      <c r="ISG258" s="0"/>
      <c r="ISH258" s="0"/>
      <c r="ISI258" s="0"/>
      <c r="ISJ258" s="0"/>
      <c r="ISK258" s="0"/>
      <c r="ISL258" s="0"/>
      <c r="ISM258" s="0"/>
      <c r="ISN258" s="0"/>
      <c r="ISO258" s="0"/>
      <c r="ISP258" s="0"/>
      <c r="ISQ258" s="0"/>
      <c r="ISR258" s="0"/>
      <c r="ISS258" s="0"/>
      <c r="IST258" s="0"/>
      <c r="ISU258" s="0"/>
      <c r="ISV258" s="0"/>
      <c r="ISW258" s="0"/>
      <c r="ISX258" s="0"/>
      <c r="ISY258" s="0"/>
      <c r="ISZ258" s="0"/>
      <c r="ITA258" s="0"/>
      <c r="ITB258" s="0"/>
      <c r="ITC258" s="0"/>
      <c r="ITD258" s="0"/>
      <c r="ITE258" s="0"/>
      <c r="ITF258" s="0"/>
      <c r="ITG258" s="0"/>
      <c r="ITH258" s="0"/>
      <c r="ITI258" s="0"/>
      <c r="ITJ258" s="0"/>
      <c r="ITK258" s="0"/>
      <c r="ITL258" s="0"/>
      <c r="ITM258" s="0"/>
      <c r="ITN258" s="0"/>
      <c r="ITO258" s="0"/>
      <c r="ITP258" s="0"/>
      <c r="ITQ258" s="0"/>
      <c r="ITR258" s="0"/>
      <c r="ITS258" s="0"/>
      <c r="ITT258" s="0"/>
      <c r="ITU258" s="0"/>
      <c r="ITV258" s="0"/>
      <c r="ITW258" s="0"/>
      <c r="ITX258" s="0"/>
      <c r="ITY258" s="0"/>
      <c r="ITZ258" s="0"/>
      <c r="IUA258" s="0"/>
      <c r="IUB258" s="0"/>
      <c r="IUC258" s="0"/>
      <c r="IUD258" s="0"/>
      <c r="IUE258" s="0"/>
      <c r="IUF258" s="0"/>
      <c r="IUG258" s="0"/>
      <c r="IUH258" s="0"/>
      <c r="IUI258" s="0"/>
      <c r="IUJ258" s="0"/>
      <c r="IUK258" s="0"/>
      <c r="IUL258" s="0"/>
      <c r="IUM258" s="0"/>
      <c r="IUN258" s="0"/>
      <c r="IUO258" s="0"/>
      <c r="IUP258" s="0"/>
      <c r="IUQ258" s="0"/>
      <c r="IUR258" s="0"/>
      <c r="IUS258" s="0"/>
      <c r="IUT258" s="0"/>
      <c r="IUU258" s="0"/>
      <c r="IUV258" s="0"/>
      <c r="IUW258" s="0"/>
      <c r="IUX258" s="0"/>
      <c r="IUY258" s="0"/>
      <c r="IUZ258" s="0"/>
      <c r="IVA258" s="0"/>
      <c r="IVB258" s="0"/>
      <c r="IVC258" s="0"/>
      <c r="IVD258" s="0"/>
      <c r="IVE258" s="0"/>
      <c r="IVF258" s="0"/>
      <c r="IVG258" s="0"/>
      <c r="IVH258" s="0"/>
      <c r="IVI258" s="0"/>
      <c r="IVJ258" s="0"/>
      <c r="IVK258" s="0"/>
      <c r="IVL258" s="0"/>
      <c r="IVM258" s="0"/>
      <c r="IVN258" s="0"/>
      <c r="IVO258" s="0"/>
      <c r="IVP258" s="0"/>
      <c r="IVQ258" s="0"/>
      <c r="IVR258" s="0"/>
      <c r="IVS258" s="0"/>
      <c r="IVT258" s="0"/>
      <c r="IVU258" s="0"/>
      <c r="IVV258" s="0"/>
      <c r="IVW258" s="0"/>
      <c r="IVX258" s="0"/>
      <c r="IVY258" s="0"/>
      <c r="IVZ258" s="0"/>
      <c r="IWA258" s="0"/>
      <c r="IWB258" s="0"/>
      <c r="IWC258" s="0"/>
      <c r="IWD258" s="0"/>
      <c r="IWE258" s="0"/>
      <c r="IWF258" s="0"/>
      <c r="IWG258" s="0"/>
      <c r="IWH258" s="0"/>
      <c r="IWI258" s="0"/>
      <c r="IWJ258" s="0"/>
      <c r="IWK258" s="0"/>
      <c r="IWL258" s="0"/>
      <c r="IWM258" s="0"/>
      <c r="IWN258" s="0"/>
      <c r="IWO258" s="0"/>
      <c r="IWP258" s="0"/>
      <c r="IWQ258" s="0"/>
      <c r="IWR258" s="0"/>
      <c r="IWS258" s="0"/>
      <c r="IWT258" s="0"/>
      <c r="IWU258" s="0"/>
      <c r="IWV258" s="0"/>
      <c r="IWW258" s="0"/>
      <c r="IWX258" s="0"/>
      <c r="IWY258" s="0"/>
      <c r="IWZ258" s="0"/>
      <c r="IXA258" s="0"/>
      <c r="IXB258" s="0"/>
      <c r="IXC258" s="0"/>
      <c r="IXD258" s="0"/>
      <c r="IXE258" s="0"/>
      <c r="IXF258" s="0"/>
      <c r="IXG258" s="0"/>
      <c r="IXH258" s="0"/>
      <c r="IXI258" s="0"/>
      <c r="IXJ258" s="0"/>
      <c r="IXK258" s="0"/>
      <c r="IXL258" s="0"/>
      <c r="IXM258" s="0"/>
      <c r="IXN258" s="0"/>
      <c r="IXO258" s="0"/>
      <c r="IXP258" s="0"/>
      <c r="IXQ258" s="0"/>
      <c r="IXR258" s="0"/>
      <c r="IXS258" s="0"/>
      <c r="IXT258" s="0"/>
      <c r="IXU258" s="0"/>
      <c r="IXV258" s="0"/>
      <c r="IXW258" s="0"/>
      <c r="IXX258" s="0"/>
      <c r="IXY258" s="0"/>
      <c r="IXZ258" s="0"/>
      <c r="IYA258" s="0"/>
      <c r="IYB258" s="0"/>
      <c r="IYC258" s="0"/>
      <c r="IYD258" s="0"/>
      <c r="IYE258" s="0"/>
      <c r="IYF258" s="0"/>
      <c r="IYG258" s="0"/>
      <c r="IYH258" s="0"/>
      <c r="IYI258" s="0"/>
      <c r="IYJ258" s="0"/>
      <c r="IYK258" s="0"/>
      <c r="IYL258" s="0"/>
      <c r="IYM258" s="0"/>
      <c r="IYN258" s="0"/>
      <c r="IYO258" s="0"/>
      <c r="IYP258" s="0"/>
      <c r="IYQ258" s="0"/>
      <c r="IYR258" s="0"/>
      <c r="IYS258" s="0"/>
      <c r="IYT258" s="0"/>
      <c r="IYU258" s="0"/>
      <c r="IYV258" s="0"/>
      <c r="IYW258" s="0"/>
      <c r="IYX258" s="0"/>
      <c r="IYY258" s="0"/>
      <c r="IYZ258" s="0"/>
      <c r="IZA258" s="0"/>
      <c r="IZB258" s="0"/>
      <c r="IZC258" s="0"/>
      <c r="IZD258" s="0"/>
      <c r="IZE258" s="0"/>
      <c r="IZF258" s="0"/>
      <c r="IZG258" s="0"/>
      <c r="IZH258" s="0"/>
      <c r="IZI258" s="0"/>
      <c r="IZJ258" s="0"/>
      <c r="IZK258" s="0"/>
      <c r="IZL258" s="0"/>
      <c r="IZM258" s="0"/>
      <c r="IZN258" s="0"/>
      <c r="IZO258" s="0"/>
      <c r="IZP258" s="0"/>
      <c r="IZQ258" s="0"/>
      <c r="IZR258" s="0"/>
      <c r="IZS258" s="0"/>
      <c r="IZT258" s="0"/>
      <c r="IZU258" s="0"/>
      <c r="IZV258" s="0"/>
      <c r="IZW258" s="0"/>
      <c r="IZX258" s="0"/>
      <c r="IZY258" s="0"/>
      <c r="IZZ258" s="0"/>
      <c r="JAA258" s="0"/>
      <c r="JAB258" s="0"/>
      <c r="JAC258" s="0"/>
      <c r="JAD258" s="0"/>
      <c r="JAE258" s="0"/>
      <c r="JAF258" s="0"/>
      <c r="JAG258" s="0"/>
      <c r="JAH258" s="0"/>
      <c r="JAI258" s="0"/>
      <c r="JAJ258" s="0"/>
      <c r="JAK258" s="0"/>
      <c r="JAL258" s="0"/>
      <c r="JAM258" s="0"/>
      <c r="JAN258" s="0"/>
      <c r="JAO258" s="0"/>
      <c r="JAP258" s="0"/>
      <c r="JAQ258" s="0"/>
      <c r="JAR258" s="0"/>
      <c r="JAS258" s="0"/>
      <c r="JAT258" s="0"/>
      <c r="JAU258" s="0"/>
      <c r="JAV258" s="0"/>
      <c r="JAW258" s="0"/>
      <c r="JAX258" s="0"/>
      <c r="JAY258" s="0"/>
      <c r="JAZ258" s="0"/>
      <c r="JBA258" s="0"/>
      <c r="JBB258" s="0"/>
      <c r="JBC258" s="0"/>
      <c r="JBD258" s="0"/>
      <c r="JBE258" s="0"/>
      <c r="JBF258" s="0"/>
      <c r="JBG258" s="0"/>
      <c r="JBH258" s="0"/>
      <c r="JBI258" s="0"/>
      <c r="JBJ258" s="0"/>
      <c r="JBK258" s="0"/>
      <c r="JBL258" s="0"/>
      <c r="JBM258" s="0"/>
      <c r="JBN258" s="0"/>
      <c r="JBO258" s="0"/>
      <c r="JBP258" s="0"/>
      <c r="JBQ258" s="0"/>
      <c r="JBR258" s="0"/>
      <c r="JBS258" s="0"/>
      <c r="JBT258" s="0"/>
      <c r="JBU258" s="0"/>
      <c r="JBV258" s="0"/>
      <c r="JBW258" s="0"/>
      <c r="JBX258" s="0"/>
      <c r="JBY258" s="0"/>
      <c r="JBZ258" s="0"/>
      <c r="JCA258" s="0"/>
      <c r="JCB258" s="0"/>
      <c r="JCC258" s="0"/>
      <c r="JCD258" s="0"/>
      <c r="JCE258" s="0"/>
      <c r="JCF258" s="0"/>
      <c r="JCG258" s="0"/>
      <c r="JCH258" s="0"/>
      <c r="JCI258" s="0"/>
      <c r="JCJ258" s="0"/>
      <c r="JCK258" s="0"/>
      <c r="JCL258" s="0"/>
      <c r="JCM258" s="0"/>
      <c r="JCN258" s="0"/>
      <c r="JCO258" s="0"/>
      <c r="JCP258" s="0"/>
      <c r="JCQ258" s="0"/>
      <c r="JCR258" s="0"/>
      <c r="JCS258" s="0"/>
      <c r="JCT258" s="0"/>
      <c r="JCU258" s="0"/>
      <c r="JCV258" s="0"/>
      <c r="JCW258" s="0"/>
      <c r="JCX258" s="0"/>
      <c r="JCY258" s="0"/>
      <c r="JCZ258" s="0"/>
      <c r="JDA258" s="0"/>
      <c r="JDB258" s="0"/>
      <c r="JDC258" s="0"/>
      <c r="JDD258" s="0"/>
      <c r="JDE258" s="0"/>
      <c r="JDF258" s="0"/>
      <c r="JDG258" s="0"/>
      <c r="JDH258" s="0"/>
      <c r="JDI258" s="0"/>
      <c r="JDJ258" s="0"/>
      <c r="JDK258" s="0"/>
      <c r="JDL258" s="0"/>
      <c r="JDM258" s="0"/>
      <c r="JDN258" s="0"/>
      <c r="JDO258" s="0"/>
      <c r="JDP258" s="0"/>
      <c r="JDQ258" s="0"/>
      <c r="JDR258" s="0"/>
      <c r="JDS258" s="0"/>
      <c r="JDT258" s="0"/>
      <c r="JDU258" s="0"/>
      <c r="JDV258" s="0"/>
      <c r="JDW258" s="0"/>
      <c r="JDX258" s="0"/>
      <c r="JDY258" s="0"/>
      <c r="JDZ258" s="0"/>
      <c r="JEA258" s="0"/>
      <c r="JEB258" s="0"/>
      <c r="JEC258" s="0"/>
      <c r="JED258" s="0"/>
      <c r="JEE258" s="0"/>
      <c r="JEF258" s="0"/>
      <c r="JEG258" s="0"/>
      <c r="JEH258" s="0"/>
      <c r="JEI258" s="0"/>
      <c r="JEJ258" s="0"/>
      <c r="JEK258" s="0"/>
      <c r="JEL258" s="0"/>
      <c r="JEM258" s="0"/>
      <c r="JEN258" s="0"/>
      <c r="JEO258" s="0"/>
      <c r="JEP258" s="0"/>
      <c r="JEQ258" s="0"/>
      <c r="JER258" s="0"/>
      <c r="JES258" s="0"/>
      <c r="JET258" s="0"/>
      <c r="JEU258" s="0"/>
      <c r="JEV258" s="0"/>
      <c r="JEW258" s="0"/>
      <c r="JEX258" s="0"/>
      <c r="JEY258" s="0"/>
      <c r="JEZ258" s="0"/>
      <c r="JFA258" s="0"/>
      <c r="JFB258" s="0"/>
      <c r="JFC258" s="0"/>
      <c r="JFD258" s="0"/>
      <c r="JFE258" s="0"/>
      <c r="JFF258" s="0"/>
      <c r="JFG258" s="0"/>
      <c r="JFH258" s="0"/>
      <c r="JFI258" s="0"/>
      <c r="JFJ258" s="0"/>
      <c r="JFK258" s="0"/>
      <c r="JFL258" s="0"/>
      <c r="JFM258" s="0"/>
      <c r="JFN258" s="0"/>
      <c r="JFO258" s="0"/>
      <c r="JFP258" s="0"/>
      <c r="JFQ258" s="0"/>
      <c r="JFR258" s="0"/>
      <c r="JFS258" s="0"/>
      <c r="JFT258" s="0"/>
      <c r="JFU258" s="0"/>
      <c r="JFV258" s="0"/>
      <c r="JFW258" s="0"/>
      <c r="JFX258" s="0"/>
      <c r="JFY258" s="0"/>
      <c r="JFZ258" s="0"/>
      <c r="JGA258" s="0"/>
      <c r="JGB258" s="0"/>
      <c r="JGC258" s="0"/>
      <c r="JGD258" s="0"/>
      <c r="JGE258" s="0"/>
      <c r="JGF258" s="0"/>
      <c r="JGG258" s="0"/>
      <c r="JGH258" s="0"/>
      <c r="JGI258" s="0"/>
      <c r="JGJ258" s="0"/>
      <c r="JGK258" s="0"/>
      <c r="JGL258" s="0"/>
      <c r="JGM258" s="0"/>
      <c r="JGN258" s="0"/>
      <c r="JGO258" s="0"/>
      <c r="JGP258" s="0"/>
      <c r="JGQ258" s="0"/>
      <c r="JGR258" s="0"/>
      <c r="JGS258" s="0"/>
      <c r="JGT258" s="0"/>
      <c r="JGU258" s="0"/>
      <c r="JGV258" s="0"/>
      <c r="JGW258" s="0"/>
      <c r="JGX258" s="0"/>
      <c r="JGY258" s="0"/>
      <c r="JGZ258" s="0"/>
      <c r="JHA258" s="0"/>
      <c r="JHB258" s="0"/>
      <c r="JHC258" s="0"/>
      <c r="JHD258" s="0"/>
      <c r="JHE258" s="0"/>
      <c r="JHF258" s="0"/>
      <c r="JHG258" s="0"/>
      <c r="JHH258" s="0"/>
      <c r="JHI258" s="0"/>
      <c r="JHJ258" s="0"/>
      <c r="JHK258" s="0"/>
      <c r="JHL258" s="0"/>
      <c r="JHM258" s="0"/>
      <c r="JHN258" s="0"/>
      <c r="JHO258" s="0"/>
      <c r="JHP258" s="0"/>
      <c r="JHQ258" s="0"/>
      <c r="JHR258" s="0"/>
      <c r="JHS258" s="0"/>
      <c r="JHT258" s="0"/>
      <c r="JHU258" s="0"/>
      <c r="JHV258" s="0"/>
      <c r="JHW258" s="0"/>
      <c r="JHX258" s="0"/>
      <c r="JHY258" s="0"/>
      <c r="JHZ258" s="0"/>
      <c r="JIA258" s="0"/>
      <c r="JIB258" s="0"/>
      <c r="JIC258" s="0"/>
      <c r="JID258" s="0"/>
      <c r="JIE258" s="0"/>
      <c r="JIF258" s="0"/>
      <c r="JIG258" s="0"/>
      <c r="JIH258" s="0"/>
      <c r="JII258" s="0"/>
      <c r="JIJ258" s="0"/>
      <c r="JIK258" s="0"/>
      <c r="JIL258" s="0"/>
      <c r="JIM258" s="0"/>
      <c r="JIN258" s="0"/>
      <c r="JIO258" s="0"/>
      <c r="JIP258" s="0"/>
      <c r="JIQ258" s="0"/>
      <c r="JIR258" s="0"/>
      <c r="JIS258" s="0"/>
      <c r="JIT258" s="0"/>
      <c r="JIU258" s="0"/>
      <c r="JIV258" s="0"/>
      <c r="JIW258" s="0"/>
      <c r="JIX258" s="0"/>
      <c r="JIY258" s="0"/>
      <c r="JIZ258" s="0"/>
      <c r="JJA258" s="0"/>
      <c r="JJB258" s="0"/>
      <c r="JJC258" s="0"/>
      <c r="JJD258" s="0"/>
      <c r="JJE258" s="0"/>
      <c r="JJF258" s="0"/>
      <c r="JJG258" s="0"/>
      <c r="JJH258" s="0"/>
      <c r="JJI258" s="0"/>
      <c r="JJJ258" s="0"/>
      <c r="JJK258" s="0"/>
      <c r="JJL258" s="0"/>
      <c r="JJM258" s="0"/>
      <c r="JJN258" s="0"/>
      <c r="JJO258" s="0"/>
      <c r="JJP258" s="0"/>
      <c r="JJQ258" s="0"/>
      <c r="JJR258" s="0"/>
      <c r="JJS258" s="0"/>
      <c r="JJT258" s="0"/>
      <c r="JJU258" s="0"/>
      <c r="JJV258" s="0"/>
      <c r="JJW258" s="0"/>
      <c r="JJX258" s="0"/>
      <c r="JJY258" s="0"/>
      <c r="JJZ258" s="0"/>
      <c r="JKA258" s="0"/>
      <c r="JKB258" s="0"/>
      <c r="JKC258" s="0"/>
      <c r="JKD258" s="0"/>
      <c r="JKE258" s="0"/>
      <c r="JKF258" s="0"/>
      <c r="JKG258" s="0"/>
      <c r="JKH258" s="0"/>
      <c r="JKI258" s="0"/>
      <c r="JKJ258" s="0"/>
      <c r="JKK258" s="0"/>
      <c r="JKL258" s="0"/>
      <c r="JKM258" s="0"/>
      <c r="JKN258" s="0"/>
      <c r="JKO258" s="0"/>
      <c r="JKP258" s="0"/>
      <c r="JKQ258" s="0"/>
      <c r="JKR258" s="0"/>
      <c r="JKS258" s="0"/>
      <c r="JKT258" s="0"/>
      <c r="JKU258" s="0"/>
      <c r="JKV258" s="0"/>
      <c r="JKW258" s="0"/>
      <c r="JKX258" s="0"/>
      <c r="JKY258" s="0"/>
      <c r="JKZ258" s="0"/>
      <c r="JLA258" s="0"/>
      <c r="JLB258" s="0"/>
      <c r="JLC258" s="0"/>
      <c r="JLD258" s="0"/>
      <c r="JLE258" s="0"/>
      <c r="JLF258" s="0"/>
      <c r="JLG258" s="0"/>
      <c r="JLH258" s="0"/>
      <c r="JLI258" s="0"/>
      <c r="JLJ258" s="0"/>
      <c r="JLK258" s="0"/>
      <c r="JLL258" s="0"/>
      <c r="JLM258" s="0"/>
      <c r="JLN258" s="0"/>
      <c r="JLO258" s="0"/>
      <c r="JLP258" s="0"/>
      <c r="JLQ258" s="0"/>
      <c r="JLR258" s="0"/>
      <c r="JLS258" s="0"/>
      <c r="JLT258" s="0"/>
      <c r="JLU258" s="0"/>
      <c r="JLV258" s="0"/>
      <c r="JLW258" s="0"/>
      <c r="JLX258" s="0"/>
      <c r="JLY258" s="0"/>
      <c r="JLZ258" s="0"/>
      <c r="JMA258" s="0"/>
      <c r="JMB258" s="0"/>
      <c r="JMC258" s="0"/>
      <c r="JMD258" s="0"/>
      <c r="JME258" s="0"/>
      <c r="JMF258" s="0"/>
      <c r="JMG258" s="0"/>
      <c r="JMH258" s="0"/>
      <c r="JMI258" s="0"/>
      <c r="JMJ258" s="0"/>
      <c r="JMK258" s="0"/>
      <c r="JML258" s="0"/>
      <c r="JMM258" s="0"/>
      <c r="JMN258" s="0"/>
      <c r="JMO258" s="0"/>
      <c r="JMP258" s="0"/>
      <c r="JMQ258" s="0"/>
      <c r="JMR258" s="0"/>
      <c r="JMS258" s="0"/>
      <c r="JMT258" s="0"/>
      <c r="JMU258" s="0"/>
      <c r="JMV258" s="0"/>
      <c r="JMW258" s="0"/>
      <c r="JMX258" s="0"/>
      <c r="JMY258" s="0"/>
      <c r="JMZ258" s="0"/>
      <c r="JNA258" s="0"/>
      <c r="JNB258" s="0"/>
      <c r="JNC258" s="0"/>
      <c r="JND258" s="0"/>
      <c r="JNE258" s="0"/>
      <c r="JNF258" s="0"/>
      <c r="JNG258" s="0"/>
      <c r="JNH258" s="0"/>
      <c r="JNI258" s="0"/>
      <c r="JNJ258" s="0"/>
      <c r="JNK258" s="0"/>
      <c r="JNL258" s="0"/>
      <c r="JNM258" s="0"/>
      <c r="JNN258" s="0"/>
      <c r="JNO258" s="0"/>
      <c r="JNP258" s="0"/>
      <c r="JNQ258" s="0"/>
      <c r="JNR258" s="0"/>
      <c r="JNS258" s="0"/>
      <c r="JNT258" s="0"/>
      <c r="JNU258" s="0"/>
      <c r="JNV258" s="0"/>
      <c r="JNW258" s="0"/>
      <c r="JNX258" s="0"/>
      <c r="JNY258" s="0"/>
      <c r="JNZ258" s="0"/>
      <c r="JOA258" s="0"/>
      <c r="JOB258" s="0"/>
      <c r="JOC258" s="0"/>
      <c r="JOD258" s="0"/>
      <c r="JOE258" s="0"/>
      <c r="JOF258" s="0"/>
      <c r="JOG258" s="0"/>
      <c r="JOH258" s="0"/>
      <c r="JOI258" s="0"/>
      <c r="JOJ258" s="0"/>
      <c r="JOK258" s="0"/>
      <c r="JOL258" s="0"/>
      <c r="JOM258" s="0"/>
      <c r="JON258" s="0"/>
      <c r="JOO258" s="0"/>
      <c r="JOP258" s="0"/>
      <c r="JOQ258" s="0"/>
      <c r="JOR258" s="0"/>
      <c r="JOS258" s="0"/>
      <c r="JOT258" s="0"/>
      <c r="JOU258" s="0"/>
      <c r="JOV258" s="0"/>
      <c r="JOW258" s="0"/>
      <c r="JOX258" s="0"/>
      <c r="JOY258" s="0"/>
      <c r="JOZ258" s="0"/>
      <c r="JPA258" s="0"/>
      <c r="JPB258" s="0"/>
      <c r="JPC258" s="0"/>
      <c r="JPD258" s="0"/>
      <c r="JPE258" s="0"/>
      <c r="JPF258" s="0"/>
      <c r="JPG258" s="0"/>
      <c r="JPH258" s="0"/>
      <c r="JPI258" s="0"/>
      <c r="JPJ258" s="0"/>
      <c r="JPK258" s="0"/>
      <c r="JPL258" s="0"/>
      <c r="JPM258" s="0"/>
      <c r="JPN258" s="0"/>
      <c r="JPO258" s="0"/>
      <c r="JPP258" s="0"/>
      <c r="JPQ258" s="0"/>
      <c r="JPR258" s="0"/>
      <c r="JPS258" s="0"/>
      <c r="JPT258" s="0"/>
      <c r="JPU258" s="0"/>
      <c r="JPV258" s="0"/>
      <c r="JPW258" s="0"/>
      <c r="JPX258" s="0"/>
      <c r="JPY258" s="0"/>
      <c r="JPZ258" s="0"/>
      <c r="JQA258" s="0"/>
      <c r="JQB258" s="0"/>
      <c r="JQC258" s="0"/>
      <c r="JQD258" s="0"/>
      <c r="JQE258" s="0"/>
      <c r="JQF258" s="0"/>
      <c r="JQG258" s="0"/>
      <c r="JQH258" s="0"/>
      <c r="JQI258" s="0"/>
      <c r="JQJ258" s="0"/>
      <c r="JQK258" s="0"/>
      <c r="JQL258" s="0"/>
      <c r="JQM258" s="0"/>
      <c r="JQN258" s="0"/>
      <c r="JQO258" s="0"/>
      <c r="JQP258" s="0"/>
      <c r="JQQ258" s="0"/>
      <c r="JQR258" s="0"/>
      <c r="JQS258" s="0"/>
      <c r="JQT258" s="0"/>
      <c r="JQU258" s="0"/>
      <c r="JQV258" s="0"/>
      <c r="JQW258" s="0"/>
      <c r="JQX258" s="0"/>
      <c r="JQY258" s="0"/>
      <c r="JQZ258" s="0"/>
      <c r="JRA258" s="0"/>
      <c r="JRB258" s="0"/>
      <c r="JRC258" s="0"/>
      <c r="JRD258" s="0"/>
      <c r="JRE258" s="0"/>
      <c r="JRF258" s="0"/>
      <c r="JRG258" s="0"/>
      <c r="JRH258" s="0"/>
      <c r="JRI258" s="0"/>
      <c r="JRJ258" s="0"/>
      <c r="JRK258" s="0"/>
      <c r="JRL258" s="0"/>
      <c r="JRM258" s="0"/>
      <c r="JRN258" s="0"/>
      <c r="JRO258" s="0"/>
      <c r="JRP258" s="0"/>
      <c r="JRQ258" s="0"/>
      <c r="JRR258" s="0"/>
      <c r="JRS258" s="0"/>
      <c r="JRT258" s="0"/>
      <c r="JRU258" s="0"/>
      <c r="JRV258" s="0"/>
      <c r="JRW258" s="0"/>
      <c r="JRX258" s="0"/>
      <c r="JRY258" s="0"/>
      <c r="JRZ258" s="0"/>
      <c r="JSA258" s="0"/>
      <c r="JSB258" s="0"/>
      <c r="JSC258" s="0"/>
      <c r="JSD258" s="0"/>
      <c r="JSE258" s="0"/>
      <c r="JSF258" s="0"/>
      <c r="JSG258" s="0"/>
      <c r="JSH258" s="0"/>
      <c r="JSI258" s="0"/>
      <c r="JSJ258" s="0"/>
      <c r="JSK258" s="0"/>
      <c r="JSL258" s="0"/>
      <c r="JSM258" s="0"/>
      <c r="JSN258" s="0"/>
      <c r="JSO258" s="0"/>
      <c r="JSP258" s="0"/>
      <c r="JSQ258" s="0"/>
      <c r="JSR258" s="0"/>
      <c r="JSS258" s="0"/>
      <c r="JST258" s="0"/>
      <c r="JSU258" s="0"/>
      <c r="JSV258" s="0"/>
      <c r="JSW258" s="0"/>
      <c r="JSX258" s="0"/>
      <c r="JSY258" s="0"/>
      <c r="JSZ258" s="0"/>
      <c r="JTA258" s="0"/>
      <c r="JTB258" s="0"/>
      <c r="JTC258" s="0"/>
      <c r="JTD258" s="0"/>
      <c r="JTE258" s="0"/>
      <c r="JTF258" s="0"/>
      <c r="JTG258" s="0"/>
      <c r="JTH258" s="0"/>
      <c r="JTI258" s="0"/>
      <c r="JTJ258" s="0"/>
      <c r="JTK258" s="0"/>
      <c r="JTL258" s="0"/>
      <c r="JTM258" s="0"/>
      <c r="JTN258" s="0"/>
      <c r="JTO258" s="0"/>
      <c r="JTP258" s="0"/>
      <c r="JTQ258" s="0"/>
      <c r="JTR258" s="0"/>
      <c r="JTS258" s="0"/>
      <c r="JTT258" s="0"/>
      <c r="JTU258" s="0"/>
      <c r="JTV258" s="0"/>
      <c r="JTW258" s="0"/>
      <c r="JTX258" s="0"/>
      <c r="JTY258" s="0"/>
      <c r="JTZ258" s="0"/>
      <c r="JUA258" s="0"/>
      <c r="JUB258" s="0"/>
      <c r="JUC258" s="0"/>
      <c r="JUD258" s="0"/>
      <c r="JUE258" s="0"/>
      <c r="JUF258" s="0"/>
      <c r="JUG258" s="0"/>
      <c r="JUH258" s="0"/>
      <c r="JUI258" s="0"/>
      <c r="JUJ258" s="0"/>
      <c r="JUK258" s="0"/>
      <c r="JUL258" s="0"/>
      <c r="JUM258" s="0"/>
      <c r="JUN258" s="0"/>
      <c r="JUO258" s="0"/>
      <c r="JUP258" s="0"/>
      <c r="JUQ258" s="0"/>
      <c r="JUR258" s="0"/>
      <c r="JUS258" s="0"/>
      <c r="JUT258" s="0"/>
      <c r="JUU258" s="0"/>
      <c r="JUV258" s="0"/>
      <c r="JUW258" s="0"/>
      <c r="JUX258" s="0"/>
      <c r="JUY258" s="0"/>
      <c r="JUZ258" s="0"/>
      <c r="JVA258" s="0"/>
      <c r="JVB258" s="0"/>
      <c r="JVC258" s="0"/>
      <c r="JVD258" s="0"/>
      <c r="JVE258" s="0"/>
      <c r="JVF258" s="0"/>
      <c r="JVG258" s="0"/>
      <c r="JVH258" s="0"/>
      <c r="JVI258" s="0"/>
      <c r="JVJ258" s="0"/>
      <c r="JVK258" s="0"/>
      <c r="JVL258" s="0"/>
      <c r="JVM258" s="0"/>
      <c r="JVN258" s="0"/>
      <c r="JVO258" s="0"/>
      <c r="JVP258" s="0"/>
      <c r="JVQ258" s="0"/>
      <c r="JVR258" s="0"/>
      <c r="JVS258" s="0"/>
      <c r="JVT258" s="0"/>
      <c r="JVU258" s="0"/>
      <c r="JVV258" s="0"/>
      <c r="JVW258" s="0"/>
      <c r="JVX258" s="0"/>
      <c r="JVY258" s="0"/>
      <c r="JVZ258" s="0"/>
      <c r="JWA258" s="0"/>
      <c r="JWB258" s="0"/>
      <c r="JWC258" s="0"/>
      <c r="JWD258" s="0"/>
      <c r="JWE258" s="0"/>
      <c r="JWF258" s="0"/>
      <c r="JWG258" s="0"/>
      <c r="JWH258" s="0"/>
      <c r="JWI258" s="0"/>
      <c r="JWJ258" s="0"/>
      <c r="JWK258" s="0"/>
      <c r="JWL258" s="0"/>
      <c r="JWM258" s="0"/>
      <c r="JWN258" s="0"/>
      <c r="JWO258" s="0"/>
      <c r="JWP258" s="0"/>
      <c r="JWQ258" s="0"/>
      <c r="JWR258" s="0"/>
      <c r="JWS258" s="0"/>
      <c r="JWT258" s="0"/>
      <c r="JWU258" s="0"/>
      <c r="JWV258" s="0"/>
      <c r="JWW258" s="0"/>
      <c r="JWX258" s="0"/>
      <c r="JWY258" s="0"/>
      <c r="JWZ258" s="0"/>
      <c r="JXA258" s="0"/>
      <c r="JXB258" s="0"/>
      <c r="JXC258" s="0"/>
      <c r="JXD258" s="0"/>
      <c r="JXE258" s="0"/>
      <c r="JXF258" s="0"/>
      <c r="JXG258" s="0"/>
      <c r="JXH258" s="0"/>
      <c r="JXI258" s="0"/>
      <c r="JXJ258" s="0"/>
      <c r="JXK258" s="0"/>
      <c r="JXL258" s="0"/>
      <c r="JXM258" s="0"/>
      <c r="JXN258" s="0"/>
      <c r="JXO258" s="0"/>
      <c r="JXP258" s="0"/>
      <c r="JXQ258" s="0"/>
      <c r="JXR258" s="0"/>
      <c r="JXS258" s="0"/>
      <c r="JXT258" s="0"/>
      <c r="JXU258" s="0"/>
      <c r="JXV258" s="0"/>
      <c r="JXW258" s="0"/>
      <c r="JXX258" s="0"/>
      <c r="JXY258" s="0"/>
      <c r="JXZ258" s="0"/>
      <c r="JYA258" s="0"/>
      <c r="JYB258" s="0"/>
      <c r="JYC258" s="0"/>
      <c r="JYD258" s="0"/>
      <c r="JYE258" s="0"/>
      <c r="JYF258" s="0"/>
      <c r="JYG258" s="0"/>
      <c r="JYH258" s="0"/>
      <c r="JYI258" s="0"/>
      <c r="JYJ258" s="0"/>
      <c r="JYK258" s="0"/>
      <c r="JYL258" s="0"/>
      <c r="JYM258" s="0"/>
      <c r="JYN258" s="0"/>
      <c r="JYO258" s="0"/>
      <c r="JYP258" s="0"/>
      <c r="JYQ258" s="0"/>
      <c r="JYR258" s="0"/>
      <c r="JYS258" s="0"/>
      <c r="JYT258" s="0"/>
      <c r="JYU258" s="0"/>
      <c r="JYV258" s="0"/>
      <c r="JYW258" s="0"/>
      <c r="JYX258" s="0"/>
      <c r="JYY258" s="0"/>
      <c r="JYZ258" s="0"/>
      <c r="JZA258" s="0"/>
      <c r="JZB258" s="0"/>
      <c r="JZC258" s="0"/>
      <c r="JZD258" s="0"/>
      <c r="JZE258" s="0"/>
      <c r="JZF258" s="0"/>
      <c r="JZG258" s="0"/>
      <c r="JZH258" s="0"/>
      <c r="JZI258" s="0"/>
      <c r="JZJ258" s="0"/>
      <c r="JZK258" s="0"/>
      <c r="JZL258" s="0"/>
      <c r="JZM258" s="0"/>
      <c r="JZN258" s="0"/>
      <c r="JZO258" s="0"/>
      <c r="JZP258" s="0"/>
      <c r="JZQ258" s="0"/>
      <c r="JZR258" s="0"/>
      <c r="JZS258" s="0"/>
      <c r="JZT258" s="0"/>
      <c r="JZU258" s="0"/>
      <c r="JZV258" s="0"/>
      <c r="JZW258" s="0"/>
      <c r="JZX258" s="0"/>
      <c r="JZY258" s="0"/>
      <c r="JZZ258" s="0"/>
      <c r="KAA258" s="0"/>
      <c r="KAB258" s="0"/>
      <c r="KAC258" s="0"/>
      <c r="KAD258" s="0"/>
      <c r="KAE258" s="0"/>
      <c r="KAF258" s="0"/>
      <c r="KAG258" s="0"/>
      <c r="KAH258" s="0"/>
      <c r="KAI258" s="0"/>
      <c r="KAJ258" s="0"/>
      <c r="KAK258" s="0"/>
      <c r="KAL258" s="0"/>
      <c r="KAM258" s="0"/>
      <c r="KAN258" s="0"/>
      <c r="KAO258" s="0"/>
      <c r="KAP258" s="0"/>
      <c r="KAQ258" s="0"/>
      <c r="KAR258" s="0"/>
      <c r="KAS258" s="0"/>
      <c r="KAT258" s="0"/>
      <c r="KAU258" s="0"/>
      <c r="KAV258" s="0"/>
      <c r="KAW258" s="0"/>
      <c r="KAX258" s="0"/>
      <c r="KAY258" s="0"/>
      <c r="KAZ258" s="0"/>
      <c r="KBA258" s="0"/>
      <c r="KBB258" s="0"/>
      <c r="KBC258" s="0"/>
      <c r="KBD258" s="0"/>
      <c r="KBE258" s="0"/>
      <c r="KBF258" s="0"/>
      <c r="KBG258" s="0"/>
      <c r="KBH258" s="0"/>
      <c r="KBI258" s="0"/>
      <c r="KBJ258" s="0"/>
      <c r="KBK258" s="0"/>
      <c r="KBL258" s="0"/>
      <c r="KBM258" s="0"/>
      <c r="KBN258" s="0"/>
      <c r="KBO258" s="0"/>
      <c r="KBP258" s="0"/>
      <c r="KBQ258" s="0"/>
      <c r="KBR258" s="0"/>
      <c r="KBS258" s="0"/>
      <c r="KBT258" s="0"/>
      <c r="KBU258" s="0"/>
      <c r="KBV258" s="0"/>
      <c r="KBW258" s="0"/>
      <c r="KBX258" s="0"/>
      <c r="KBY258" s="0"/>
      <c r="KBZ258" s="0"/>
      <c r="KCA258" s="0"/>
      <c r="KCB258" s="0"/>
      <c r="KCC258" s="0"/>
      <c r="KCD258" s="0"/>
      <c r="KCE258" s="0"/>
      <c r="KCF258" s="0"/>
      <c r="KCG258" s="0"/>
      <c r="KCH258" s="0"/>
      <c r="KCI258" s="0"/>
      <c r="KCJ258" s="0"/>
      <c r="KCK258" s="0"/>
      <c r="KCL258" s="0"/>
      <c r="KCM258" s="0"/>
      <c r="KCN258" s="0"/>
      <c r="KCO258" s="0"/>
      <c r="KCP258" s="0"/>
      <c r="KCQ258" s="0"/>
      <c r="KCR258" s="0"/>
      <c r="KCS258" s="0"/>
      <c r="KCT258" s="0"/>
      <c r="KCU258" s="0"/>
      <c r="KCV258" s="0"/>
      <c r="KCW258" s="0"/>
      <c r="KCX258" s="0"/>
      <c r="KCY258" s="0"/>
      <c r="KCZ258" s="0"/>
      <c r="KDA258" s="0"/>
      <c r="KDB258" s="0"/>
      <c r="KDC258" s="0"/>
      <c r="KDD258" s="0"/>
      <c r="KDE258" s="0"/>
      <c r="KDF258" s="0"/>
      <c r="KDG258" s="0"/>
      <c r="KDH258" s="0"/>
      <c r="KDI258" s="0"/>
      <c r="KDJ258" s="0"/>
      <c r="KDK258" s="0"/>
      <c r="KDL258" s="0"/>
      <c r="KDM258" s="0"/>
      <c r="KDN258" s="0"/>
      <c r="KDO258" s="0"/>
      <c r="KDP258" s="0"/>
      <c r="KDQ258" s="0"/>
      <c r="KDR258" s="0"/>
      <c r="KDS258" s="0"/>
      <c r="KDT258" s="0"/>
      <c r="KDU258" s="0"/>
      <c r="KDV258" s="0"/>
      <c r="KDW258" s="0"/>
      <c r="KDX258" s="0"/>
      <c r="KDY258" s="0"/>
      <c r="KDZ258" s="0"/>
      <c r="KEA258" s="0"/>
      <c r="KEB258" s="0"/>
      <c r="KEC258" s="0"/>
      <c r="KED258" s="0"/>
      <c r="KEE258" s="0"/>
      <c r="KEF258" s="0"/>
      <c r="KEG258" s="0"/>
      <c r="KEH258" s="0"/>
      <c r="KEI258" s="0"/>
      <c r="KEJ258" s="0"/>
      <c r="KEK258" s="0"/>
      <c r="KEL258" s="0"/>
      <c r="KEM258" s="0"/>
      <c r="KEN258" s="0"/>
      <c r="KEO258" s="0"/>
      <c r="KEP258" s="0"/>
      <c r="KEQ258" s="0"/>
      <c r="KER258" s="0"/>
      <c r="KES258" s="0"/>
      <c r="KET258" s="0"/>
      <c r="KEU258" s="0"/>
      <c r="KEV258" s="0"/>
      <c r="KEW258" s="0"/>
      <c r="KEX258" s="0"/>
      <c r="KEY258" s="0"/>
      <c r="KEZ258" s="0"/>
      <c r="KFA258" s="0"/>
      <c r="KFB258" s="0"/>
      <c r="KFC258" s="0"/>
      <c r="KFD258" s="0"/>
      <c r="KFE258" s="0"/>
      <c r="KFF258" s="0"/>
      <c r="KFG258" s="0"/>
      <c r="KFH258" s="0"/>
      <c r="KFI258" s="0"/>
      <c r="KFJ258" s="0"/>
      <c r="KFK258" s="0"/>
      <c r="KFL258" s="0"/>
      <c r="KFM258" s="0"/>
      <c r="KFN258" s="0"/>
      <c r="KFO258" s="0"/>
      <c r="KFP258" s="0"/>
      <c r="KFQ258" s="0"/>
      <c r="KFR258" s="0"/>
      <c r="KFS258" s="0"/>
      <c r="KFT258" s="0"/>
      <c r="KFU258" s="0"/>
      <c r="KFV258" s="0"/>
      <c r="KFW258" s="0"/>
      <c r="KFX258" s="0"/>
      <c r="KFY258" s="0"/>
      <c r="KFZ258" s="0"/>
      <c r="KGA258" s="0"/>
      <c r="KGB258" s="0"/>
      <c r="KGC258" s="0"/>
      <c r="KGD258" s="0"/>
      <c r="KGE258" s="0"/>
      <c r="KGF258" s="0"/>
      <c r="KGG258" s="0"/>
      <c r="KGH258" s="0"/>
      <c r="KGI258" s="0"/>
      <c r="KGJ258" s="0"/>
      <c r="KGK258" s="0"/>
      <c r="KGL258" s="0"/>
      <c r="KGM258" s="0"/>
      <c r="KGN258" s="0"/>
      <c r="KGO258" s="0"/>
      <c r="KGP258" s="0"/>
      <c r="KGQ258" s="0"/>
      <c r="KGR258" s="0"/>
      <c r="KGS258" s="0"/>
      <c r="KGT258" s="0"/>
      <c r="KGU258" s="0"/>
      <c r="KGV258" s="0"/>
      <c r="KGW258" s="0"/>
      <c r="KGX258" s="0"/>
      <c r="KGY258" s="0"/>
      <c r="KGZ258" s="0"/>
      <c r="KHA258" s="0"/>
      <c r="KHB258" s="0"/>
      <c r="KHC258" s="0"/>
      <c r="KHD258" s="0"/>
      <c r="KHE258" s="0"/>
      <c r="KHF258" s="0"/>
      <c r="KHG258" s="0"/>
      <c r="KHH258" s="0"/>
      <c r="KHI258" s="0"/>
      <c r="KHJ258" s="0"/>
      <c r="KHK258" s="0"/>
      <c r="KHL258" s="0"/>
      <c r="KHM258" s="0"/>
      <c r="KHN258" s="0"/>
      <c r="KHO258" s="0"/>
      <c r="KHP258" s="0"/>
      <c r="KHQ258" s="0"/>
      <c r="KHR258" s="0"/>
      <c r="KHS258" s="0"/>
      <c r="KHT258" s="0"/>
      <c r="KHU258" s="0"/>
      <c r="KHV258" s="0"/>
      <c r="KHW258" s="0"/>
      <c r="KHX258" s="0"/>
      <c r="KHY258" s="0"/>
      <c r="KHZ258" s="0"/>
      <c r="KIA258" s="0"/>
      <c r="KIB258" s="0"/>
      <c r="KIC258" s="0"/>
      <c r="KID258" s="0"/>
      <c r="KIE258" s="0"/>
      <c r="KIF258" s="0"/>
      <c r="KIG258" s="0"/>
      <c r="KIH258" s="0"/>
      <c r="KII258" s="0"/>
      <c r="KIJ258" s="0"/>
      <c r="KIK258" s="0"/>
      <c r="KIL258" s="0"/>
      <c r="KIM258" s="0"/>
      <c r="KIN258" s="0"/>
      <c r="KIO258" s="0"/>
      <c r="KIP258" s="0"/>
      <c r="KIQ258" s="0"/>
      <c r="KIR258" s="0"/>
      <c r="KIS258" s="0"/>
      <c r="KIT258" s="0"/>
      <c r="KIU258" s="0"/>
      <c r="KIV258" s="0"/>
      <c r="KIW258" s="0"/>
      <c r="KIX258" s="0"/>
      <c r="KIY258" s="0"/>
      <c r="KIZ258" s="0"/>
      <c r="KJA258" s="0"/>
      <c r="KJB258" s="0"/>
      <c r="KJC258" s="0"/>
      <c r="KJD258" s="0"/>
      <c r="KJE258" s="0"/>
      <c r="KJF258" s="0"/>
      <c r="KJG258" s="0"/>
      <c r="KJH258" s="0"/>
      <c r="KJI258" s="0"/>
      <c r="KJJ258" s="0"/>
      <c r="KJK258" s="0"/>
      <c r="KJL258" s="0"/>
      <c r="KJM258" s="0"/>
      <c r="KJN258" s="0"/>
      <c r="KJO258" s="0"/>
      <c r="KJP258" s="0"/>
      <c r="KJQ258" s="0"/>
      <c r="KJR258" s="0"/>
      <c r="KJS258" s="0"/>
      <c r="KJT258" s="0"/>
      <c r="KJU258" s="0"/>
      <c r="KJV258" s="0"/>
      <c r="KJW258" s="0"/>
      <c r="KJX258" s="0"/>
      <c r="KJY258" s="0"/>
      <c r="KJZ258" s="0"/>
      <c r="KKA258" s="0"/>
      <c r="KKB258" s="0"/>
      <c r="KKC258" s="0"/>
      <c r="KKD258" s="0"/>
      <c r="KKE258" s="0"/>
      <c r="KKF258" s="0"/>
      <c r="KKG258" s="0"/>
      <c r="KKH258" s="0"/>
      <c r="KKI258" s="0"/>
      <c r="KKJ258" s="0"/>
      <c r="KKK258" s="0"/>
      <c r="KKL258" s="0"/>
      <c r="KKM258" s="0"/>
      <c r="KKN258" s="0"/>
      <c r="KKO258" s="0"/>
      <c r="KKP258" s="0"/>
      <c r="KKQ258" s="0"/>
      <c r="KKR258" s="0"/>
      <c r="KKS258" s="0"/>
      <c r="KKT258" s="0"/>
      <c r="KKU258" s="0"/>
      <c r="KKV258" s="0"/>
      <c r="KKW258" s="0"/>
      <c r="KKX258" s="0"/>
      <c r="KKY258" s="0"/>
      <c r="KKZ258" s="0"/>
      <c r="KLA258" s="0"/>
      <c r="KLB258" s="0"/>
      <c r="KLC258" s="0"/>
      <c r="KLD258" s="0"/>
      <c r="KLE258" s="0"/>
      <c r="KLF258" s="0"/>
      <c r="KLG258" s="0"/>
      <c r="KLH258" s="0"/>
      <c r="KLI258" s="0"/>
      <c r="KLJ258" s="0"/>
      <c r="KLK258" s="0"/>
      <c r="KLL258" s="0"/>
      <c r="KLM258" s="0"/>
      <c r="KLN258" s="0"/>
      <c r="KLO258" s="0"/>
      <c r="KLP258" s="0"/>
      <c r="KLQ258" s="0"/>
      <c r="KLR258" s="0"/>
      <c r="KLS258" s="0"/>
      <c r="KLT258" s="0"/>
      <c r="KLU258" s="0"/>
      <c r="KLV258" s="0"/>
      <c r="KLW258" s="0"/>
      <c r="KLX258" s="0"/>
      <c r="KLY258" s="0"/>
      <c r="KLZ258" s="0"/>
      <c r="KMA258" s="0"/>
      <c r="KMB258" s="0"/>
      <c r="KMC258" s="0"/>
      <c r="KMD258" s="0"/>
      <c r="KME258" s="0"/>
      <c r="KMF258" s="0"/>
      <c r="KMG258" s="0"/>
      <c r="KMH258" s="0"/>
      <c r="KMI258" s="0"/>
      <c r="KMJ258" s="0"/>
      <c r="KMK258" s="0"/>
      <c r="KML258" s="0"/>
      <c r="KMM258" s="0"/>
      <c r="KMN258" s="0"/>
      <c r="KMO258" s="0"/>
      <c r="KMP258" s="0"/>
      <c r="KMQ258" s="0"/>
      <c r="KMR258" s="0"/>
      <c r="KMS258" s="0"/>
      <c r="KMT258" s="0"/>
      <c r="KMU258" s="0"/>
      <c r="KMV258" s="0"/>
      <c r="KMW258" s="0"/>
      <c r="KMX258" s="0"/>
      <c r="KMY258" s="0"/>
      <c r="KMZ258" s="0"/>
      <c r="KNA258" s="0"/>
      <c r="KNB258" s="0"/>
      <c r="KNC258" s="0"/>
      <c r="KND258" s="0"/>
      <c r="KNE258" s="0"/>
      <c r="KNF258" s="0"/>
      <c r="KNG258" s="0"/>
      <c r="KNH258" s="0"/>
      <c r="KNI258" s="0"/>
      <c r="KNJ258" s="0"/>
      <c r="KNK258" s="0"/>
      <c r="KNL258" s="0"/>
      <c r="KNM258" s="0"/>
      <c r="KNN258" s="0"/>
      <c r="KNO258" s="0"/>
      <c r="KNP258" s="0"/>
      <c r="KNQ258" s="0"/>
      <c r="KNR258" s="0"/>
      <c r="KNS258" s="0"/>
      <c r="KNT258" s="0"/>
      <c r="KNU258" s="0"/>
      <c r="KNV258" s="0"/>
      <c r="KNW258" s="0"/>
      <c r="KNX258" s="0"/>
      <c r="KNY258" s="0"/>
      <c r="KNZ258" s="0"/>
      <c r="KOA258" s="0"/>
      <c r="KOB258" s="0"/>
      <c r="KOC258" s="0"/>
      <c r="KOD258" s="0"/>
      <c r="KOE258" s="0"/>
      <c r="KOF258" s="0"/>
      <c r="KOG258" s="0"/>
      <c r="KOH258" s="0"/>
      <c r="KOI258" s="0"/>
      <c r="KOJ258" s="0"/>
      <c r="KOK258" s="0"/>
      <c r="KOL258" s="0"/>
      <c r="KOM258" s="0"/>
      <c r="KON258" s="0"/>
      <c r="KOO258" s="0"/>
      <c r="KOP258" s="0"/>
      <c r="KOQ258" s="0"/>
      <c r="KOR258" s="0"/>
      <c r="KOS258" s="0"/>
      <c r="KOT258" s="0"/>
      <c r="KOU258" s="0"/>
      <c r="KOV258" s="0"/>
      <c r="KOW258" s="0"/>
      <c r="KOX258" s="0"/>
      <c r="KOY258" s="0"/>
      <c r="KOZ258" s="0"/>
      <c r="KPA258" s="0"/>
      <c r="KPB258" s="0"/>
      <c r="KPC258" s="0"/>
      <c r="KPD258" s="0"/>
      <c r="KPE258" s="0"/>
      <c r="KPF258" s="0"/>
      <c r="KPG258" s="0"/>
      <c r="KPH258" s="0"/>
      <c r="KPI258" s="0"/>
      <c r="KPJ258" s="0"/>
      <c r="KPK258" s="0"/>
      <c r="KPL258" s="0"/>
      <c r="KPM258" s="0"/>
      <c r="KPN258" s="0"/>
      <c r="KPO258" s="0"/>
      <c r="KPP258" s="0"/>
      <c r="KPQ258" s="0"/>
      <c r="KPR258" s="0"/>
      <c r="KPS258" s="0"/>
      <c r="KPT258" s="0"/>
      <c r="KPU258" s="0"/>
      <c r="KPV258" s="0"/>
      <c r="KPW258" s="0"/>
      <c r="KPX258" s="0"/>
      <c r="KPY258" s="0"/>
      <c r="KPZ258" s="0"/>
      <c r="KQA258" s="0"/>
      <c r="KQB258" s="0"/>
      <c r="KQC258" s="0"/>
      <c r="KQD258" s="0"/>
      <c r="KQE258" s="0"/>
      <c r="KQF258" s="0"/>
      <c r="KQG258" s="0"/>
      <c r="KQH258" s="0"/>
      <c r="KQI258" s="0"/>
      <c r="KQJ258" s="0"/>
      <c r="KQK258" s="0"/>
      <c r="KQL258" s="0"/>
      <c r="KQM258" s="0"/>
      <c r="KQN258" s="0"/>
      <c r="KQO258" s="0"/>
      <c r="KQP258" s="0"/>
      <c r="KQQ258" s="0"/>
      <c r="KQR258" s="0"/>
      <c r="KQS258" s="0"/>
      <c r="KQT258" s="0"/>
      <c r="KQU258" s="0"/>
      <c r="KQV258" s="0"/>
      <c r="KQW258" s="0"/>
      <c r="KQX258" s="0"/>
      <c r="KQY258" s="0"/>
      <c r="KQZ258" s="0"/>
      <c r="KRA258" s="0"/>
      <c r="KRB258" s="0"/>
      <c r="KRC258" s="0"/>
      <c r="KRD258" s="0"/>
      <c r="KRE258" s="0"/>
      <c r="KRF258" s="0"/>
      <c r="KRG258" s="0"/>
      <c r="KRH258" s="0"/>
      <c r="KRI258" s="0"/>
      <c r="KRJ258" s="0"/>
      <c r="KRK258" s="0"/>
      <c r="KRL258" s="0"/>
      <c r="KRM258" s="0"/>
      <c r="KRN258" s="0"/>
      <c r="KRO258" s="0"/>
      <c r="KRP258" s="0"/>
      <c r="KRQ258" s="0"/>
      <c r="KRR258" s="0"/>
      <c r="KRS258" s="0"/>
      <c r="KRT258" s="0"/>
      <c r="KRU258" s="0"/>
      <c r="KRV258" s="0"/>
      <c r="KRW258" s="0"/>
      <c r="KRX258" s="0"/>
      <c r="KRY258" s="0"/>
      <c r="KRZ258" s="0"/>
      <c r="KSA258" s="0"/>
      <c r="KSB258" s="0"/>
      <c r="KSC258" s="0"/>
      <c r="KSD258" s="0"/>
      <c r="KSE258" s="0"/>
      <c r="KSF258" s="0"/>
      <c r="KSG258" s="0"/>
      <c r="KSH258" s="0"/>
      <c r="KSI258" s="0"/>
      <c r="KSJ258" s="0"/>
      <c r="KSK258" s="0"/>
      <c r="KSL258" s="0"/>
      <c r="KSM258" s="0"/>
      <c r="KSN258" s="0"/>
      <c r="KSO258" s="0"/>
      <c r="KSP258" s="0"/>
      <c r="KSQ258" s="0"/>
      <c r="KSR258" s="0"/>
      <c r="KSS258" s="0"/>
      <c r="KST258" s="0"/>
      <c r="KSU258" s="0"/>
      <c r="KSV258" s="0"/>
      <c r="KSW258" s="0"/>
      <c r="KSX258" s="0"/>
      <c r="KSY258" s="0"/>
      <c r="KSZ258" s="0"/>
      <c r="KTA258" s="0"/>
      <c r="KTB258" s="0"/>
      <c r="KTC258" s="0"/>
      <c r="KTD258" s="0"/>
      <c r="KTE258" s="0"/>
      <c r="KTF258" s="0"/>
      <c r="KTG258" s="0"/>
      <c r="KTH258" s="0"/>
      <c r="KTI258" s="0"/>
      <c r="KTJ258" s="0"/>
      <c r="KTK258" s="0"/>
      <c r="KTL258" s="0"/>
      <c r="KTM258" s="0"/>
      <c r="KTN258" s="0"/>
      <c r="KTO258" s="0"/>
      <c r="KTP258" s="0"/>
      <c r="KTQ258" s="0"/>
      <c r="KTR258" s="0"/>
      <c r="KTS258" s="0"/>
      <c r="KTT258" s="0"/>
      <c r="KTU258" s="0"/>
      <c r="KTV258" s="0"/>
      <c r="KTW258" s="0"/>
      <c r="KTX258" s="0"/>
      <c r="KTY258" s="0"/>
      <c r="KTZ258" s="0"/>
      <c r="KUA258" s="0"/>
      <c r="KUB258" s="0"/>
      <c r="KUC258" s="0"/>
      <c r="KUD258" s="0"/>
      <c r="KUE258" s="0"/>
      <c r="KUF258" s="0"/>
      <c r="KUG258" s="0"/>
      <c r="KUH258" s="0"/>
      <c r="KUI258" s="0"/>
      <c r="KUJ258" s="0"/>
      <c r="KUK258" s="0"/>
      <c r="KUL258" s="0"/>
      <c r="KUM258" s="0"/>
      <c r="KUN258" s="0"/>
      <c r="KUO258" s="0"/>
      <c r="KUP258" s="0"/>
      <c r="KUQ258" s="0"/>
      <c r="KUR258" s="0"/>
      <c r="KUS258" s="0"/>
      <c r="KUT258" s="0"/>
      <c r="KUU258" s="0"/>
      <c r="KUV258" s="0"/>
      <c r="KUW258" s="0"/>
      <c r="KUX258" s="0"/>
      <c r="KUY258" s="0"/>
      <c r="KUZ258" s="0"/>
      <c r="KVA258" s="0"/>
      <c r="KVB258" s="0"/>
      <c r="KVC258" s="0"/>
      <c r="KVD258" s="0"/>
      <c r="KVE258" s="0"/>
      <c r="KVF258" s="0"/>
      <c r="KVG258" s="0"/>
      <c r="KVH258" s="0"/>
      <c r="KVI258" s="0"/>
      <c r="KVJ258" s="0"/>
      <c r="KVK258" s="0"/>
      <c r="KVL258" s="0"/>
      <c r="KVM258" s="0"/>
      <c r="KVN258" s="0"/>
      <c r="KVO258" s="0"/>
      <c r="KVP258" s="0"/>
      <c r="KVQ258" s="0"/>
      <c r="KVR258" s="0"/>
      <c r="KVS258" s="0"/>
      <c r="KVT258" s="0"/>
      <c r="KVU258" s="0"/>
      <c r="KVV258" s="0"/>
      <c r="KVW258" s="0"/>
      <c r="KVX258" s="0"/>
      <c r="KVY258" s="0"/>
      <c r="KVZ258" s="0"/>
      <c r="KWA258" s="0"/>
      <c r="KWB258" s="0"/>
      <c r="KWC258" s="0"/>
      <c r="KWD258" s="0"/>
      <c r="KWE258" s="0"/>
      <c r="KWF258" s="0"/>
      <c r="KWG258" s="0"/>
      <c r="KWH258" s="0"/>
      <c r="KWI258" s="0"/>
      <c r="KWJ258" s="0"/>
      <c r="KWK258" s="0"/>
      <c r="KWL258" s="0"/>
      <c r="KWM258" s="0"/>
      <c r="KWN258" s="0"/>
      <c r="KWO258" s="0"/>
      <c r="KWP258" s="0"/>
      <c r="KWQ258" s="0"/>
      <c r="KWR258" s="0"/>
      <c r="KWS258" s="0"/>
      <c r="KWT258" s="0"/>
      <c r="KWU258" s="0"/>
      <c r="KWV258" s="0"/>
      <c r="KWW258" s="0"/>
      <c r="KWX258" s="0"/>
      <c r="KWY258" s="0"/>
      <c r="KWZ258" s="0"/>
      <c r="KXA258" s="0"/>
      <c r="KXB258" s="0"/>
      <c r="KXC258" s="0"/>
      <c r="KXD258" s="0"/>
      <c r="KXE258" s="0"/>
      <c r="KXF258" s="0"/>
      <c r="KXG258" s="0"/>
      <c r="KXH258" s="0"/>
      <c r="KXI258" s="0"/>
      <c r="KXJ258" s="0"/>
      <c r="KXK258" s="0"/>
      <c r="KXL258" s="0"/>
      <c r="KXM258" s="0"/>
      <c r="KXN258" s="0"/>
      <c r="KXO258" s="0"/>
      <c r="KXP258" s="0"/>
      <c r="KXQ258" s="0"/>
      <c r="KXR258" s="0"/>
      <c r="KXS258" s="0"/>
      <c r="KXT258" s="0"/>
      <c r="KXU258" s="0"/>
      <c r="KXV258" s="0"/>
      <c r="KXW258" s="0"/>
      <c r="KXX258" s="0"/>
      <c r="KXY258" s="0"/>
      <c r="KXZ258" s="0"/>
      <c r="KYA258" s="0"/>
      <c r="KYB258" s="0"/>
      <c r="KYC258" s="0"/>
      <c r="KYD258" s="0"/>
      <c r="KYE258" s="0"/>
      <c r="KYF258" s="0"/>
      <c r="KYG258" s="0"/>
      <c r="KYH258" s="0"/>
      <c r="KYI258" s="0"/>
      <c r="KYJ258" s="0"/>
      <c r="KYK258" s="0"/>
      <c r="KYL258" s="0"/>
      <c r="KYM258" s="0"/>
      <c r="KYN258" s="0"/>
      <c r="KYO258" s="0"/>
      <c r="KYP258" s="0"/>
      <c r="KYQ258" s="0"/>
      <c r="KYR258" s="0"/>
      <c r="KYS258" s="0"/>
      <c r="KYT258" s="0"/>
      <c r="KYU258" s="0"/>
      <c r="KYV258" s="0"/>
      <c r="KYW258" s="0"/>
      <c r="KYX258" s="0"/>
      <c r="KYY258" s="0"/>
      <c r="KYZ258" s="0"/>
      <c r="KZA258" s="0"/>
      <c r="KZB258" s="0"/>
      <c r="KZC258" s="0"/>
      <c r="KZD258" s="0"/>
      <c r="KZE258" s="0"/>
      <c r="KZF258" s="0"/>
      <c r="KZG258" s="0"/>
      <c r="KZH258" s="0"/>
      <c r="KZI258" s="0"/>
      <c r="KZJ258" s="0"/>
      <c r="KZK258" s="0"/>
      <c r="KZL258" s="0"/>
      <c r="KZM258" s="0"/>
      <c r="KZN258" s="0"/>
      <c r="KZO258" s="0"/>
      <c r="KZP258" s="0"/>
      <c r="KZQ258" s="0"/>
      <c r="KZR258" s="0"/>
      <c r="KZS258" s="0"/>
      <c r="KZT258" s="0"/>
      <c r="KZU258" s="0"/>
      <c r="KZV258" s="0"/>
      <c r="KZW258" s="0"/>
      <c r="KZX258" s="0"/>
      <c r="KZY258" s="0"/>
      <c r="KZZ258" s="0"/>
      <c r="LAA258" s="0"/>
      <c r="LAB258" s="0"/>
      <c r="LAC258" s="0"/>
      <c r="LAD258" s="0"/>
      <c r="LAE258" s="0"/>
      <c r="LAF258" s="0"/>
      <c r="LAG258" s="0"/>
      <c r="LAH258" s="0"/>
      <c r="LAI258" s="0"/>
      <c r="LAJ258" s="0"/>
      <c r="LAK258" s="0"/>
      <c r="LAL258" s="0"/>
      <c r="LAM258" s="0"/>
      <c r="LAN258" s="0"/>
      <c r="LAO258" s="0"/>
      <c r="LAP258" s="0"/>
      <c r="LAQ258" s="0"/>
      <c r="LAR258" s="0"/>
      <c r="LAS258" s="0"/>
      <c r="LAT258" s="0"/>
      <c r="LAU258" s="0"/>
      <c r="LAV258" s="0"/>
      <c r="LAW258" s="0"/>
      <c r="LAX258" s="0"/>
      <c r="LAY258" s="0"/>
      <c r="LAZ258" s="0"/>
      <c r="LBA258" s="0"/>
      <c r="LBB258" s="0"/>
      <c r="LBC258" s="0"/>
      <c r="LBD258" s="0"/>
      <c r="LBE258" s="0"/>
      <c r="LBF258" s="0"/>
      <c r="LBG258" s="0"/>
      <c r="LBH258" s="0"/>
      <c r="LBI258" s="0"/>
      <c r="LBJ258" s="0"/>
      <c r="LBK258" s="0"/>
      <c r="LBL258" s="0"/>
      <c r="LBM258" s="0"/>
      <c r="LBN258" s="0"/>
      <c r="LBO258" s="0"/>
      <c r="LBP258" s="0"/>
      <c r="LBQ258" s="0"/>
      <c r="LBR258" s="0"/>
      <c r="LBS258" s="0"/>
      <c r="LBT258" s="0"/>
      <c r="LBU258" s="0"/>
      <c r="LBV258" s="0"/>
      <c r="LBW258" s="0"/>
      <c r="LBX258" s="0"/>
      <c r="LBY258" s="0"/>
      <c r="LBZ258" s="0"/>
      <c r="LCA258" s="0"/>
      <c r="LCB258" s="0"/>
      <c r="LCC258" s="0"/>
      <c r="LCD258" s="0"/>
      <c r="LCE258" s="0"/>
      <c r="LCF258" s="0"/>
      <c r="LCG258" s="0"/>
      <c r="LCH258" s="0"/>
      <c r="LCI258" s="0"/>
      <c r="LCJ258" s="0"/>
      <c r="LCK258" s="0"/>
      <c r="LCL258" s="0"/>
      <c r="LCM258" s="0"/>
      <c r="LCN258" s="0"/>
      <c r="LCO258" s="0"/>
      <c r="LCP258" s="0"/>
      <c r="LCQ258" s="0"/>
      <c r="LCR258" s="0"/>
      <c r="LCS258" s="0"/>
      <c r="LCT258" s="0"/>
      <c r="LCU258" s="0"/>
      <c r="LCV258" s="0"/>
      <c r="LCW258" s="0"/>
      <c r="LCX258" s="0"/>
      <c r="LCY258" s="0"/>
      <c r="LCZ258" s="0"/>
      <c r="LDA258" s="0"/>
      <c r="LDB258" s="0"/>
      <c r="LDC258" s="0"/>
      <c r="LDD258" s="0"/>
      <c r="LDE258" s="0"/>
      <c r="LDF258" s="0"/>
      <c r="LDG258" s="0"/>
      <c r="LDH258" s="0"/>
      <c r="LDI258" s="0"/>
      <c r="LDJ258" s="0"/>
      <c r="LDK258" s="0"/>
      <c r="LDL258" s="0"/>
      <c r="LDM258" s="0"/>
      <c r="LDN258" s="0"/>
      <c r="LDO258" s="0"/>
      <c r="LDP258" s="0"/>
      <c r="LDQ258" s="0"/>
      <c r="LDR258" s="0"/>
      <c r="LDS258" s="0"/>
      <c r="LDT258" s="0"/>
      <c r="LDU258" s="0"/>
      <c r="LDV258" s="0"/>
      <c r="LDW258" s="0"/>
      <c r="LDX258" s="0"/>
      <c r="LDY258" s="0"/>
      <c r="LDZ258" s="0"/>
      <c r="LEA258" s="0"/>
      <c r="LEB258" s="0"/>
      <c r="LEC258" s="0"/>
      <c r="LED258" s="0"/>
      <c r="LEE258" s="0"/>
      <c r="LEF258" s="0"/>
      <c r="LEG258" s="0"/>
      <c r="LEH258" s="0"/>
      <c r="LEI258" s="0"/>
      <c r="LEJ258" s="0"/>
      <c r="LEK258" s="0"/>
      <c r="LEL258" s="0"/>
      <c r="LEM258" s="0"/>
      <c r="LEN258" s="0"/>
      <c r="LEO258" s="0"/>
      <c r="LEP258" s="0"/>
      <c r="LEQ258" s="0"/>
      <c r="LER258" s="0"/>
      <c r="LES258" s="0"/>
      <c r="LET258" s="0"/>
      <c r="LEU258" s="0"/>
      <c r="LEV258" s="0"/>
      <c r="LEW258" s="0"/>
      <c r="LEX258" s="0"/>
      <c r="LEY258" s="0"/>
      <c r="LEZ258" s="0"/>
      <c r="LFA258" s="0"/>
      <c r="LFB258" s="0"/>
      <c r="LFC258" s="0"/>
      <c r="LFD258" s="0"/>
      <c r="LFE258" s="0"/>
      <c r="LFF258" s="0"/>
      <c r="LFG258" s="0"/>
      <c r="LFH258" s="0"/>
      <c r="LFI258" s="0"/>
      <c r="LFJ258" s="0"/>
      <c r="LFK258" s="0"/>
      <c r="LFL258" s="0"/>
      <c r="LFM258" s="0"/>
      <c r="LFN258" s="0"/>
      <c r="LFO258" s="0"/>
      <c r="LFP258" s="0"/>
      <c r="LFQ258" s="0"/>
      <c r="LFR258" s="0"/>
      <c r="LFS258" s="0"/>
      <c r="LFT258" s="0"/>
      <c r="LFU258" s="0"/>
      <c r="LFV258" s="0"/>
      <c r="LFW258" s="0"/>
      <c r="LFX258" s="0"/>
      <c r="LFY258" s="0"/>
      <c r="LFZ258" s="0"/>
      <c r="LGA258" s="0"/>
      <c r="LGB258" s="0"/>
      <c r="LGC258" s="0"/>
      <c r="LGD258" s="0"/>
      <c r="LGE258" s="0"/>
      <c r="LGF258" s="0"/>
      <c r="LGG258" s="0"/>
      <c r="LGH258" s="0"/>
      <c r="LGI258" s="0"/>
      <c r="LGJ258" s="0"/>
      <c r="LGK258" s="0"/>
      <c r="LGL258" s="0"/>
      <c r="LGM258" s="0"/>
      <c r="LGN258" s="0"/>
      <c r="LGO258" s="0"/>
      <c r="LGP258" s="0"/>
      <c r="LGQ258" s="0"/>
      <c r="LGR258" s="0"/>
      <c r="LGS258" s="0"/>
      <c r="LGT258" s="0"/>
      <c r="LGU258" s="0"/>
      <c r="LGV258" s="0"/>
      <c r="LGW258" s="0"/>
      <c r="LGX258" s="0"/>
      <c r="LGY258" s="0"/>
      <c r="LGZ258" s="0"/>
      <c r="LHA258" s="0"/>
      <c r="LHB258" s="0"/>
      <c r="LHC258" s="0"/>
      <c r="LHD258" s="0"/>
      <c r="LHE258" s="0"/>
      <c r="LHF258" s="0"/>
      <c r="LHG258" s="0"/>
      <c r="LHH258" s="0"/>
      <c r="LHI258" s="0"/>
      <c r="LHJ258" s="0"/>
      <c r="LHK258" s="0"/>
      <c r="LHL258" s="0"/>
      <c r="LHM258" s="0"/>
      <c r="LHN258" s="0"/>
      <c r="LHO258" s="0"/>
      <c r="LHP258" s="0"/>
      <c r="LHQ258" s="0"/>
      <c r="LHR258" s="0"/>
      <c r="LHS258" s="0"/>
      <c r="LHT258" s="0"/>
      <c r="LHU258" s="0"/>
      <c r="LHV258" s="0"/>
      <c r="LHW258" s="0"/>
      <c r="LHX258" s="0"/>
      <c r="LHY258" s="0"/>
      <c r="LHZ258" s="0"/>
      <c r="LIA258" s="0"/>
      <c r="LIB258" s="0"/>
      <c r="LIC258" s="0"/>
      <c r="LID258" s="0"/>
      <c r="LIE258" s="0"/>
      <c r="LIF258" s="0"/>
      <c r="LIG258" s="0"/>
      <c r="LIH258" s="0"/>
      <c r="LII258" s="0"/>
      <c r="LIJ258" s="0"/>
      <c r="LIK258" s="0"/>
      <c r="LIL258" s="0"/>
      <c r="LIM258" s="0"/>
      <c r="LIN258" s="0"/>
      <c r="LIO258" s="0"/>
      <c r="LIP258" s="0"/>
      <c r="LIQ258" s="0"/>
      <c r="LIR258" s="0"/>
      <c r="LIS258" s="0"/>
      <c r="LIT258" s="0"/>
      <c r="LIU258" s="0"/>
      <c r="LIV258" s="0"/>
      <c r="LIW258" s="0"/>
      <c r="LIX258" s="0"/>
      <c r="LIY258" s="0"/>
      <c r="LIZ258" s="0"/>
      <c r="LJA258" s="0"/>
      <c r="LJB258" s="0"/>
      <c r="LJC258" s="0"/>
      <c r="LJD258" s="0"/>
      <c r="LJE258" s="0"/>
      <c r="LJF258" s="0"/>
      <c r="LJG258" s="0"/>
      <c r="LJH258" s="0"/>
      <c r="LJI258" s="0"/>
      <c r="LJJ258" s="0"/>
      <c r="LJK258" s="0"/>
      <c r="LJL258" s="0"/>
      <c r="LJM258" s="0"/>
      <c r="LJN258" s="0"/>
      <c r="LJO258" s="0"/>
      <c r="LJP258" s="0"/>
      <c r="LJQ258" s="0"/>
      <c r="LJR258" s="0"/>
      <c r="LJS258" s="0"/>
      <c r="LJT258" s="0"/>
      <c r="LJU258" s="0"/>
      <c r="LJV258" s="0"/>
      <c r="LJW258" s="0"/>
      <c r="LJX258" s="0"/>
      <c r="LJY258" s="0"/>
      <c r="LJZ258" s="0"/>
      <c r="LKA258" s="0"/>
      <c r="LKB258" s="0"/>
      <c r="LKC258" s="0"/>
      <c r="LKD258" s="0"/>
      <c r="LKE258" s="0"/>
      <c r="LKF258" s="0"/>
      <c r="LKG258" s="0"/>
      <c r="LKH258" s="0"/>
      <c r="LKI258" s="0"/>
      <c r="LKJ258" s="0"/>
      <c r="LKK258" s="0"/>
      <c r="LKL258" s="0"/>
      <c r="LKM258" s="0"/>
      <c r="LKN258" s="0"/>
      <c r="LKO258" s="0"/>
      <c r="LKP258" s="0"/>
      <c r="LKQ258" s="0"/>
      <c r="LKR258" s="0"/>
      <c r="LKS258" s="0"/>
      <c r="LKT258" s="0"/>
      <c r="LKU258" s="0"/>
      <c r="LKV258" s="0"/>
      <c r="LKW258" s="0"/>
      <c r="LKX258" s="0"/>
      <c r="LKY258" s="0"/>
      <c r="LKZ258" s="0"/>
      <c r="LLA258" s="0"/>
      <c r="LLB258" s="0"/>
      <c r="LLC258" s="0"/>
      <c r="LLD258" s="0"/>
      <c r="LLE258" s="0"/>
      <c r="LLF258" s="0"/>
      <c r="LLG258" s="0"/>
      <c r="LLH258" s="0"/>
      <c r="LLI258" s="0"/>
      <c r="LLJ258" s="0"/>
      <c r="LLK258" s="0"/>
      <c r="LLL258" s="0"/>
      <c r="LLM258" s="0"/>
      <c r="LLN258" s="0"/>
      <c r="LLO258" s="0"/>
      <c r="LLP258" s="0"/>
      <c r="LLQ258" s="0"/>
      <c r="LLR258" s="0"/>
      <c r="LLS258" s="0"/>
      <c r="LLT258" s="0"/>
      <c r="LLU258" s="0"/>
      <c r="LLV258" s="0"/>
      <c r="LLW258" s="0"/>
      <c r="LLX258" s="0"/>
      <c r="LLY258" s="0"/>
      <c r="LLZ258" s="0"/>
      <c r="LMA258" s="0"/>
      <c r="LMB258" s="0"/>
      <c r="LMC258" s="0"/>
      <c r="LMD258" s="0"/>
      <c r="LME258" s="0"/>
      <c r="LMF258" s="0"/>
      <c r="LMG258" s="0"/>
      <c r="LMH258" s="0"/>
      <c r="LMI258" s="0"/>
      <c r="LMJ258" s="0"/>
      <c r="LMK258" s="0"/>
      <c r="LML258" s="0"/>
      <c r="LMM258" s="0"/>
      <c r="LMN258" s="0"/>
      <c r="LMO258" s="0"/>
      <c r="LMP258" s="0"/>
      <c r="LMQ258" s="0"/>
      <c r="LMR258" s="0"/>
      <c r="LMS258" s="0"/>
      <c r="LMT258" s="0"/>
      <c r="LMU258" s="0"/>
      <c r="LMV258" s="0"/>
      <c r="LMW258" s="0"/>
      <c r="LMX258" s="0"/>
      <c r="LMY258" s="0"/>
      <c r="LMZ258" s="0"/>
      <c r="LNA258" s="0"/>
      <c r="LNB258" s="0"/>
      <c r="LNC258" s="0"/>
      <c r="LND258" s="0"/>
      <c r="LNE258" s="0"/>
      <c r="LNF258" s="0"/>
      <c r="LNG258" s="0"/>
      <c r="LNH258" s="0"/>
      <c r="LNI258" s="0"/>
      <c r="LNJ258" s="0"/>
      <c r="LNK258" s="0"/>
      <c r="LNL258" s="0"/>
      <c r="LNM258" s="0"/>
      <c r="LNN258" s="0"/>
      <c r="LNO258" s="0"/>
      <c r="LNP258" s="0"/>
      <c r="LNQ258" s="0"/>
      <c r="LNR258" s="0"/>
      <c r="LNS258" s="0"/>
      <c r="LNT258" s="0"/>
      <c r="LNU258" s="0"/>
      <c r="LNV258" s="0"/>
      <c r="LNW258" s="0"/>
      <c r="LNX258" s="0"/>
      <c r="LNY258" s="0"/>
      <c r="LNZ258" s="0"/>
      <c r="LOA258" s="0"/>
      <c r="LOB258" s="0"/>
      <c r="LOC258" s="0"/>
      <c r="LOD258" s="0"/>
      <c r="LOE258" s="0"/>
      <c r="LOF258" s="0"/>
      <c r="LOG258" s="0"/>
      <c r="LOH258" s="0"/>
      <c r="LOI258" s="0"/>
      <c r="LOJ258" s="0"/>
      <c r="LOK258" s="0"/>
      <c r="LOL258" s="0"/>
      <c r="LOM258" s="0"/>
      <c r="LON258" s="0"/>
      <c r="LOO258" s="0"/>
      <c r="LOP258" s="0"/>
      <c r="LOQ258" s="0"/>
      <c r="LOR258" s="0"/>
      <c r="LOS258" s="0"/>
      <c r="LOT258" s="0"/>
      <c r="LOU258" s="0"/>
      <c r="LOV258" s="0"/>
      <c r="LOW258" s="0"/>
      <c r="LOX258" s="0"/>
      <c r="LOY258" s="0"/>
      <c r="LOZ258" s="0"/>
      <c r="LPA258" s="0"/>
      <c r="LPB258" s="0"/>
      <c r="LPC258" s="0"/>
      <c r="LPD258" s="0"/>
      <c r="LPE258" s="0"/>
      <c r="LPF258" s="0"/>
      <c r="LPG258" s="0"/>
      <c r="LPH258" s="0"/>
      <c r="LPI258" s="0"/>
      <c r="LPJ258" s="0"/>
      <c r="LPK258" s="0"/>
      <c r="LPL258" s="0"/>
      <c r="LPM258" s="0"/>
      <c r="LPN258" s="0"/>
      <c r="LPO258" s="0"/>
      <c r="LPP258" s="0"/>
      <c r="LPQ258" s="0"/>
      <c r="LPR258" s="0"/>
      <c r="LPS258" s="0"/>
      <c r="LPT258" s="0"/>
      <c r="LPU258" s="0"/>
      <c r="LPV258" s="0"/>
      <c r="LPW258" s="0"/>
      <c r="LPX258" s="0"/>
      <c r="LPY258" s="0"/>
      <c r="LPZ258" s="0"/>
      <c r="LQA258" s="0"/>
      <c r="LQB258" s="0"/>
      <c r="LQC258" s="0"/>
      <c r="LQD258" s="0"/>
      <c r="LQE258" s="0"/>
      <c r="LQF258" s="0"/>
      <c r="LQG258" s="0"/>
      <c r="LQH258" s="0"/>
      <c r="LQI258" s="0"/>
      <c r="LQJ258" s="0"/>
      <c r="LQK258" s="0"/>
      <c r="LQL258" s="0"/>
      <c r="LQM258" s="0"/>
      <c r="LQN258" s="0"/>
      <c r="LQO258" s="0"/>
      <c r="LQP258" s="0"/>
      <c r="LQQ258" s="0"/>
      <c r="LQR258" s="0"/>
      <c r="LQS258" s="0"/>
      <c r="LQT258" s="0"/>
      <c r="LQU258" s="0"/>
      <c r="LQV258" s="0"/>
      <c r="LQW258" s="0"/>
      <c r="LQX258" s="0"/>
      <c r="LQY258" s="0"/>
      <c r="LQZ258" s="0"/>
      <c r="LRA258" s="0"/>
      <c r="LRB258" s="0"/>
      <c r="LRC258" s="0"/>
      <c r="LRD258" s="0"/>
      <c r="LRE258" s="0"/>
      <c r="LRF258" s="0"/>
      <c r="LRG258" s="0"/>
      <c r="LRH258" s="0"/>
      <c r="LRI258" s="0"/>
      <c r="LRJ258" s="0"/>
      <c r="LRK258" s="0"/>
      <c r="LRL258" s="0"/>
      <c r="LRM258" s="0"/>
      <c r="LRN258" s="0"/>
      <c r="LRO258" s="0"/>
      <c r="LRP258" s="0"/>
      <c r="LRQ258" s="0"/>
      <c r="LRR258" s="0"/>
      <c r="LRS258" s="0"/>
      <c r="LRT258" s="0"/>
      <c r="LRU258" s="0"/>
      <c r="LRV258" s="0"/>
      <c r="LRW258" s="0"/>
      <c r="LRX258" s="0"/>
      <c r="LRY258" s="0"/>
      <c r="LRZ258" s="0"/>
      <c r="LSA258" s="0"/>
      <c r="LSB258" s="0"/>
      <c r="LSC258" s="0"/>
      <c r="LSD258" s="0"/>
      <c r="LSE258" s="0"/>
      <c r="LSF258" s="0"/>
      <c r="LSG258" s="0"/>
      <c r="LSH258" s="0"/>
      <c r="LSI258" s="0"/>
      <c r="LSJ258" s="0"/>
      <c r="LSK258" s="0"/>
      <c r="LSL258" s="0"/>
      <c r="LSM258" s="0"/>
      <c r="LSN258" s="0"/>
      <c r="LSO258" s="0"/>
      <c r="LSP258" s="0"/>
      <c r="LSQ258" s="0"/>
      <c r="LSR258" s="0"/>
      <c r="LSS258" s="0"/>
      <c r="LST258" s="0"/>
      <c r="LSU258" s="0"/>
      <c r="LSV258" s="0"/>
      <c r="LSW258" s="0"/>
      <c r="LSX258" s="0"/>
      <c r="LSY258" s="0"/>
      <c r="LSZ258" s="0"/>
      <c r="LTA258" s="0"/>
      <c r="LTB258" s="0"/>
      <c r="LTC258" s="0"/>
      <c r="LTD258" s="0"/>
      <c r="LTE258" s="0"/>
      <c r="LTF258" s="0"/>
      <c r="LTG258" s="0"/>
      <c r="LTH258" s="0"/>
      <c r="LTI258" s="0"/>
      <c r="LTJ258" s="0"/>
      <c r="LTK258" s="0"/>
      <c r="LTL258" s="0"/>
      <c r="LTM258" s="0"/>
      <c r="LTN258" s="0"/>
      <c r="LTO258" s="0"/>
      <c r="LTP258" s="0"/>
      <c r="LTQ258" s="0"/>
      <c r="LTR258" s="0"/>
      <c r="LTS258" s="0"/>
      <c r="LTT258" s="0"/>
      <c r="LTU258" s="0"/>
      <c r="LTV258" s="0"/>
      <c r="LTW258" s="0"/>
      <c r="LTX258" s="0"/>
      <c r="LTY258" s="0"/>
      <c r="LTZ258" s="0"/>
      <c r="LUA258" s="0"/>
      <c r="LUB258" s="0"/>
      <c r="LUC258" s="0"/>
      <c r="LUD258" s="0"/>
      <c r="LUE258" s="0"/>
      <c r="LUF258" s="0"/>
      <c r="LUG258" s="0"/>
      <c r="LUH258" s="0"/>
      <c r="LUI258" s="0"/>
      <c r="LUJ258" s="0"/>
      <c r="LUK258" s="0"/>
      <c r="LUL258" s="0"/>
      <c r="LUM258" s="0"/>
      <c r="LUN258" s="0"/>
      <c r="LUO258" s="0"/>
      <c r="LUP258" s="0"/>
      <c r="LUQ258" s="0"/>
      <c r="LUR258" s="0"/>
      <c r="LUS258" s="0"/>
      <c r="LUT258" s="0"/>
      <c r="LUU258" s="0"/>
      <c r="LUV258" s="0"/>
      <c r="LUW258" s="0"/>
      <c r="LUX258" s="0"/>
      <c r="LUY258" s="0"/>
      <c r="LUZ258" s="0"/>
      <c r="LVA258" s="0"/>
      <c r="LVB258" s="0"/>
      <c r="LVC258" s="0"/>
      <c r="LVD258" s="0"/>
      <c r="LVE258" s="0"/>
      <c r="LVF258" s="0"/>
      <c r="LVG258" s="0"/>
      <c r="LVH258" s="0"/>
      <c r="LVI258" s="0"/>
      <c r="LVJ258" s="0"/>
      <c r="LVK258" s="0"/>
      <c r="LVL258" s="0"/>
      <c r="LVM258" s="0"/>
      <c r="LVN258" s="0"/>
      <c r="LVO258" s="0"/>
      <c r="LVP258" s="0"/>
      <c r="LVQ258" s="0"/>
      <c r="LVR258" s="0"/>
      <c r="LVS258" s="0"/>
      <c r="LVT258" s="0"/>
      <c r="LVU258" s="0"/>
      <c r="LVV258" s="0"/>
      <c r="LVW258" s="0"/>
      <c r="LVX258" s="0"/>
      <c r="LVY258" s="0"/>
      <c r="LVZ258" s="0"/>
      <c r="LWA258" s="0"/>
      <c r="LWB258" s="0"/>
      <c r="LWC258" s="0"/>
      <c r="LWD258" s="0"/>
      <c r="LWE258" s="0"/>
      <c r="LWF258" s="0"/>
      <c r="LWG258" s="0"/>
      <c r="LWH258" s="0"/>
      <c r="LWI258" s="0"/>
      <c r="LWJ258" s="0"/>
      <c r="LWK258" s="0"/>
      <c r="LWL258" s="0"/>
      <c r="LWM258" s="0"/>
      <c r="LWN258" s="0"/>
      <c r="LWO258" s="0"/>
      <c r="LWP258" s="0"/>
      <c r="LWQ258" s="0"/>
      <c r="LWR258" s="0"/>
      <c r="LWS258" s="0"/>
      <c r="LWT258" s="0"/>
      <c r="LWU258" s="0"/>
      <c r="LWV258" s="0"/>
      <c r="LWW258" s="0"/>
      <c r="LWX258" s="0"/>
      <c r="LWY258" s="0"/>
      <c r="LWZ258" s="0"/>
      <c r="LXA258" s="0"/>
      <c r="LXB258" s="0"/>
      <c r="LXC258" s="0"/>
      <c r="LXD258" s="0"/>
      <c r="LXE258" s="0"/>
      <c r="LXF258" s="0"/>
      <c r="LXG258" s="0"/>
      <c r="LXH258" s="0"/>
      <c r="LXI258" s="0"/>
      <c r="LXJ258" s="0"/>
      <c r="LXK258" s="0"/>
      <c r="LXL258" s="0"/>
      <c r="LXM258" s="0"/>
      <c r="LXN258" s="0"/>
      <c r="LXO258" s="0"/>
      <c r="LXP258" s="0"/>
      <c r="LXQ258" s="0"/>
      <c r="LXR258" s="0"/>
      <c r="LXS258" s="0"/>
      <c r="LXT258" s="0"/>
      <c r="LXU258" s="0"/>
      <c r="LXV258" s="0"/>
      <c r="LXW258" s="0"/>
      <c r="LXX258" s="0"/>
      <c r="LXY258" s="0"/>
      <c r="LXZ258" s="0"/>
      <c r="LYA258" s="0"/>
      <c r="LYB258" s="0"/>
      <c r="LYC258" s="0"/>
      <c r="LYD258" s="0"/>
      <c r="LYE258" s="0"/>
      <c r="LYF258" s="0"/>
      <c r="LYG258" s="0"/>
      <c r="LYH258" s="0"/>
      <c r="LYI258" s="0"/>
      <c r="LYJ258" s="0"/>
      <c r="LYK258" s="0"/>
      <c r="LYL258" s="0"/>
      <c r="LYM258" s="0"/>
      <c r="LYN258" s="0"/>
      <c r="LYO258" s="0"/>
      <c r="LYP258" s="0"/>
      <c r="LYQ258" s="0"/>
      <c r="LYR258" s="0"/>
      <c r="LYS258" s="0"/>
      <c r="LYT258" s="0"/>
      <c r="LYU258" s="0"/>
      <c r="LYV258" s="0"/>
      <c r="LYW258" s="0"/>
      <c r="LYX258" s="0"/>
      <c r="LYY258" s="0"/>
      <c r="LYZ258" s="0"/>
      <c r="LZA258" s="0"/>
      <c r="LZB258" s="0"/>
      <c r="LZC258" s="0"/>
      <c r="LZD258" s="0"/>
      <c r="LZE258" s="0"/>
      <c r="LZF258" s="0"/>
      <c r="LZG258" s="0"/>
      <c r="LZH258" s="0"/>
      <c r="LZI258" s="0"/>
      <c r="LZJ258" s="0"/>
      <c r="LZK258" s="0"/>
      <c r="LZL258" s="0"/>
      <c r="LZM258" s="0"/>
      <c r="LZN258" s="0"/>
      <c r="LZO258" s="0"/>
      <c r="LZP258" s="0"/>
      <c r="LZQ258" s="0"/>
      <c r="LZR258" s="0"/>
      <c r="LZS258" s="0"/>
      <c r="LZT258" s="0"/>
      <c r="LZU258" s="0"/>
      <c r="LZV258" s="0"/>
      <c r="LZW258" s="0"/>
      <c r="LZX258" s="0"/>
      <c r="LZY258" s="0"/>
      <c r="LZZ258" s="0"/>
      <c r="MAA258" s="0"/>
      <c r="MAB258" s="0"/>
      <c r="MAC258" s="0"/>
      <c r="MAD258" s="0"/>
      <c r="MAE258" s="0"/>
      <c r="MAF258" s="0"/>
      <c r="MAG258" s="0"/>
      <c r="MAH258" s="0"/>
      <c r="MAI258" s="0"/>
      <c r="MAJ258" s="0"/>
      <c r="MAK258" s="0"/>
      <c r="MAL258" s="0"/>
      <c r="MAM258" s="0"/>
      <c r="MAN258" s="0"/>
      <c r="MAO258" s="0"/>
      <c r="MAP258" s="0"/>
      <c r="MAQ258" s="0"/>
      <c r="MAR258" s="0"/>
      <c r="MAS258" s="0"/>
      <c r="MAT258" s="0"/>
      <c r="MAU258" s="0"/>
      <c r="MAV258" s="0"/>
      <c r="MAW258" s="0"/>
      <c r="MAX258" s="0"/>
      <c r="MAY258" s="0"/>
      <c r="MAZ258" s="0"/>
      <c r="MBA258" s="0"/>
      <c r="MBB258" s="0"/>
      <c r="MBC258" s="0"/>
      <c r="MBD258" s="0"/>
      <c r="MBE258" s="0"/>
      <c r="MBF258" s="0"/>
      <c r="MBG258" s="0"/>
      <c r="MBH258" s="0"/>
      <c r="MBI258" s="0"/>
      <c r="MBJ258" s="0"/>
      <c r="MBK258" s="0"/>
      <c r="MBL258" s="0"/>
      <c r="MBM258" s="0"/>
      <c r="MBN258" s="0"/>
      <c r="MBO258" s="0"/>
      <c r="MBP258" s="0"/>
      <c r="MBQ258" s="0"/>
      <c r="MBR258" s="0"/>
      <c r="MBS258" s="0"/>
      <c r="MBT258" s="0"/>
      <c r="MBU258" s="0"/>
      <c r="MBV258" s="0"/>
      <c r="MBW258" s="0"/>
      <c r="MBX258" s="0"/>
      <c r="MBY258" s="0"/>
      <c r="MBZ258" s="0"/>
      <c r="MCA258" s="0"/>
      <c r="MCB258" s="0"/>
      <c r="MCC258" s="0"/>
      <c r="MCD258" s="0"/>
      <c r="MCE258" s="0"/>
      <c r="MCF258" s="0"/>
      <c r="MCG258" s="0"/>
      <c r="MCH258" s="0"/>
      <c r="MCI258" s="0"/>
      <c r="MCJ258" s="0"/>
      <c r="MCK258" s="0"/>
      <c r="MCL258" s="0"/>
      <c r="MCM258" s="0"/>
      <c r="MCN258" s="0"/>
      <c r="MCO258" s="0"/>
      <c r="MCP258" s="0"/>
      <c r="MCQ258" s="0"/>
      <c r="MCR258" s="0"/>
      <c r="MCS258" s="0"/>
      <c r="MCT258" s="0"/>
      <c r="MCU258" s="0"/>
      <c r="MCV258" s="0"/>
      <c r="MCW258" s="0"/>
      <c r="MCX258" s="0"/>
      <c r="MCY258" s="0"/>
      <c r="MCZ258" s="0"/>
      <c r="MDA258" s="0"/>
      <c r="MDB258" s="0"/>
      <c r="MDC258" s="0"/>
      <c r="MDD258" s="0"/>
      <c r="MDE258" s="0"/>
      <c r="MDF258" s="0"/>
      <c r="MDG258" s="0"/>
      <c r="MDH258" s="0"/>
      <c r="MDI258" s="0"/>
      <c r="MDJ258" s="0"/>
      <c r="MDK258" s="0"/>
      <c r="MDL258" s="0"/>
      <c r="MDM258" s="0"/>
      <c r="MDN258" s="0"/>
      <c r="MDO258" s="0"/>
      <c r="MDP258" s="0"/>
      <c r="MDQ258" s="0"/>
      <c r="MDR258" s="0"/>
      <c r="MDS258" s="0"/>
      <c r="MDT258" s="0"/>
      <c r="MDU258" s="0"/>
      <c r="MDV258" s="0"/>
      <c r="MDW258" s="0"/>
      <c r="MDX258" s="0"/>
      <c r="MDY258" s="0"/>
      <c r="MDZ258" s="0"/>
      <c r="MEA258" s="0"/>
      <c r="MEB258" s="0"/>
      <c r="MEC258" s="0"/>
      <c r="MED258" s="0"/>
      <c r="MEE258" s="0"/>
      <c r="MEF258" s="0"/>
      <c r="MEG258" s="0"/>
      <c r="MEH258" s="0"/>
      <c r="MEI258" s="0"/>
      <c r="MEJ258" s="0"/>
      <c r="MEK258" s="0"/>
      <c r="MEL258" s="0"/>
      <c r="MEM258" s="0"/>
      <c r="MEN258" s="0"/>
      <c r="MEO258" s="0"/>
      <c r="MEP258" s="0"/>
      <c r="MEQ258" s="0"/>
      <c r="MER258" s="0"/>
      <c r="MES258" s="0"/>
      <c r="MET258" s="0"/>
      <c r="MEU258" s="0"/>
      <c r="MEV258" s="0"/>
      <c r="MEW258" s="0"/>
      <c r="MEX258" s="0"/>
      <c r="MEY258" s="0"/>
      <c r="MEZ258" s="0"/>
      <c r="MFA258" s="0"/>
      <c r="MFB258" s="0"/>
      <c r="MFC258" s="0"/>
      <c r="MFD258" s="0"/>
      <c r="MFE258" s="0"/>
      <c r="MFF258" s="0"/>
      <c r="MFG258" s="0"/>
      <c r="MFH258" s="0"/>
      <c r="MFI258" s="0"/>
      <c r="MFJ258" s="0"/>
      <c r="MFK258" s="0"/>
      <c r="MFL258" s="0"/>
      <c r="MFM258" s="0"/>
      <c r="MFN258" s="0"/>
      <c r="MFO258" s="0"/>
      <c r="MFP258" s="0"/>
      <c r="MFQ258" s="0"/>
      <c r="MFR258" s="0"/>
      <c r="MFS258" s="0"/>
      <c r="MFT258" s="0"/>
      <c r="MFU258" s="0"/>
      <c r="MFV258" s="0"/>
      <c r="MFW258" s="0"/>
      <c r="MFX258" s="0"/>
      <c r="MFY258" s="0"/>
      <c r="MFZ258" s="0"/>
      <c r="MGA258" s="0"/>
      <c r="MGB258" s="0"/>
      <c r="MGC258" s="0"/>
      <c r="MGD258" s="0"/>
      <c r="MGE258" s="0"/>
      <c r="MGF258" s="0"/>
      <c r="MGG258" s="0"/>
      <c r="MGH258" s="0"/>
      <c r="MGI258" s="0"/>
      <c r="MGJ258" s="0"/>
      <c r="MGK258" s="0"/>
      <c r="MGL258" s="0"/>
      <c r="MGM258" s="0"/>
      <c r="MGN258" s="0"/>
      <c r="MGO258" s="0"/>
      <c r="MGP258" s="0"/>
      <c r="MGQ258" s="0"/>
      <c r="MGR258" s="0"/>
      <c r="MGS258" s="0"/>
      <c r="MGT258" s="0"/>
      <c r="MGU258" s="0"/>
      <c r="MGV258" s="0"/>
      <c r="MGW258" s="0"/>
      <c r="MGX258" s="0"/>
      <c r="MGY258" s="0"/>
      <c r="MGZ258" s="0"/>
      <c r="MHA258" s="0"/>
      <c r="MHB258" s="0"/>
      <c r="MHC258" s="0"/>
      <c r="MHD258" s="0"/>
      <c r="MHE258" s="0"/>
      <c r="MHF258" s="0"/>
      <c r="MHG258" s="0"/>
      <c r="MHH258" s="0"/>
      <c r="MHI258" s="0"/>
      <c r="MHJ258" s="0"/>
      <c r="MHK258" s="0"/>
      <c r="MHL258" s="0"/>
      <c r="MHM258" s="0"/>
      <c r="MHN258" s="0"/>
      <c r="MHO258" s="0"/>
      <c r="MHP258" s="0"/>
      <c r="MHQ258" s="0"/>
      <c r="MHR258" s="0"/>
      <c r="MHS258" s="0"/>
      <c r="MHT258" s="0"/>
      <c r="MHU258" s="0"/>
      <c r="MHV258" s="0"/>
      <c r="MHW258" s="0"/>
      <c r="MHX258" s="0"/>
      <c r="MHY258" s="0"/>
      <c r="MHZ258" s="0"/>
      <c r="MIA258" s="0"/>
      <c r="MIB258" s="0"/>
      <c r="MIC258" s="0"/>
      <c r="MID258" s="0"/>
      <c r="MIE258" s="0"/>
      <c r="MIF258" s="0"/>
      <c r="MIG258" s="0"/>
      <c r="MIH258" s="0"/>
      <c r="MII258" s="0"/>
      <c r="MIJ258" s="0"/>
      <c r="MIK258" s="0"/>
      <c r="MIL258" s="0"/>
      <c r="MIM258" s="0"/>
      <c r="MIN258" s="0"/>
      <c r="MIO258" s="0"/>
      <c r="MIP258" s="0"/>
      <c r="MIQ258" s="0"/>
      <c r="MIR258" s="0"/>
      <c r="MIS258" s="0"/>
      <c r="MIT258" s="0"/>
      <c r="MIU258" s="0"/>
      <c r="MIV258" s="0"/>
      <c r="MIW258" s="0"/>
      <c r="MIX258" s="0"/>
      <c r="MIY258" s="0"/>
      <c r="MIZ258" s="0"/>
      <c r="MJA258" s="0"/>
      <c r="MJB258" s="0"/>
      <c r="MJC258" s="0"/>
      <c r="MJD258" s="0"/>
      <c r="MJE258" s="0"/>
      <c r="MJF258" s="0"/>
      <c r="MJG258" s="0"/>
      <c r="MJH258" s="0"/>
      <c r="MJI258" s="0"/>
      <c r="MJJ258" s="0"/>
      <c r="MJK258" s="0"/>
      <c r="MJL258" s="0"/>
      <c r="MJM258" s="0"/>
      <c r="MJN258" s="0"/>
      <c r="MJO258" s="0"/>
      <c r="MJP258" s="0"/>
      <c r="MJQ258" s="0"/>
      <c r="MJR258" s="0"/>
      <c r="MJS258" s="0"/>
      <c r="MJT258" s="0"/>
      <c r="MJU258" s="0"/>
      <c r="MJV258" s="0"/>
      <c r="MJW258" s="0"/>
      <c r="MJX258" s="0"/>
      <c r="MJY258" s="0"/>
      <c r="MJZ258" s="0"/>
      <c r="MKA258" s="0"/>
      <c r="MKB258" s="0"/>
      <c r="MKC258" s="0"/>
      <c r="MKD258" s="0"/>
      <c r="MKE258" s="0"/>
      <c r="MKF258" s="0"/>
      <c r="MKG258" s="0"/>
      <c r="MKH258" s="0"/>
      <c r="MKI258" s="0"/>
      <c r="MKJ258" s="0"/>
      <c r="MKK258" s="0"/>
      <c r="MKL258" s="0"/>
      <c r="MKM258" s="0"/>
      <c r="MKN258" s="0"/>
      <c r="MKO258" s="0"/>
      <c r="MKP258" s="0"/>
      <c r="MKQ258" s="0"/>
      <c r="MKR258" s="0"/>
      <c r="MKS258" s="0"/>
      <c r="MKT258" s="0"/>
      <c r="MKU258" s="0"/>
      <c r="MKV258" s="0"/>
      <c r="MKW258" s="0"/>
      <c r="MKX258" s="0"/>
      <c r="MKY258" s="0"/>
      <c r="MKZ258" s="0"/>
      <c r="MLA258" s="0"/>
      <c r="MLB258" s="0"/>
      <c r="MLC258" s="0"/>
      <c r="MLD258" s="0"/>
      <c r="MLE258" s="0"/>
      <c r="MLF258" s="0"/>
      <c r="MLG258" s="0"/>
      <c r="MLH258" s="0"/>
      <c r="MLI258" s="0"/>
      <c r="MLJ258" s="0"/>
      <c r="MLK258" s="0"/>
      <c r="MLL258" s="0"/>
      <c r="MLM258" s="0"/>
      <c r="MLN258" s="0"/>
      <c r="MLO258" s="0"/>
      <c r="MLP258" s="0"/>
      <c r="MLQ258" s="0"/>
      <c r="MLR258" s="0"/>
      <c r="MLS258" s="0"/>
      <c r="MLT258" s="0"/>
      <c r="MLU258" s="0"/>
      <c r="MLV258" s="0"/>
      <c r="MLW258" s="0"/>
      <c r="MLX258" s="0"/>
      <c r="MLY258" s="0"/>
      <c r="MLZ258" s="0"/>
      <c r="MMA258" s="0"/>
      <c r="MMB258" s="0"/>
      <c r="MMC258" s="0"/>
      <c r="MMD258" s="0"/>
      <c r="MME258" s="0"/>
      <c r="MMF258" s="0"/>
      <c r="MMG258" s="0"/>
      <c r="MMH258" s="0"/>
      <c r="MMI258" s="0"/>
      <c r="MMJ258" s="0"/>
      <c r="MMK258" s="0"/>
      <c r="MML258" s="0"/>
      <c r="MMM258" s="0"/>
      <c r="MMN258" s="0"/>
      <c r="MMO258" s="0"/>
      <c r="MMP258" s="0"/>
      <c r="MMQ258" s="0"/>
      <c r="MMR258" s="0"/>
      <c r="MMS258" s="0"/>
      <c r="MMT258" s="0"/>
      <c r="MMU258" s="0"/>
      <c r="MMV258" s="0"/>
      <c r="MMW258" s="0"/>
      <c r="MMX258" s="0"/>
      <c r="MMY258" s="0"/>
      <c r="MMZ258" s="0"/>
      <c r="MNA258" s="0"/>
      <c r="MNB258" s="0"/>
      <c r="MNC258" s="0"/>
      <c r="MND258" s="0"/>
      <c r="MNE258" s="0"/>
      <c r="MNF258" s="0"/>
      <c r="MNG258" s="0"/>
      <c r="MNH258" s="0"/>
      <c r="MNI258" s="0"/>
      <c r="MNJ258" s="0"/>
      <c r="MNK258" s="0"/>
      <c r="MNL258" s="0"/>
      <c r="MNM258" s="0"/>
      <c r="MNN258" s="0"/>
      <c r="MNO258" s="0"/>
      <c r="MNP258" s="0"/>
      <c r="MNQ258" s="0"/>
      <c r="MNR258" s="0"/>
      <c r="MNS258" s="0"/>
      <c r="MNT258" s="0"/>
      <c r="MNU258" s="0"/>
      <c r="MNV258" s="0"/>
      <c r="MNW258" s="0"/>
      <c r="MNX258" s="0"/>
      <c r="MNY258" s="0"/>
      <c r="MNZ258" s="0"/>
      <c r="MOA258" s="0"/>
      <c r="MOB258" s="0"/>
      <c r="MOC258" s="0"/>
      <c r="MOD258" s="0"/>
      <c r="MOE258" s="0"/>
      <c r="MOF258" s="0"/>
      <c r="MOG258" s="0"/>
      <c r="MOH258" s="0"/>
      <c r="MOI258" s="0"/>
      <c r="MOJ258" s="0"/>
      <c r="MOK258" s="0"/>
      <c r="MOL258" s="0"/>
      <c r="MOM258" s="0"/>
      <c r="MON258" s="0"/>
      <c r="MOO258" s="0"/>
      <c r="MOP258" s="0"/>
      <c r="MOQ258" s="0"/>
      <c r="MOR258" s="0"/>
      <c r="MOS258" s="0"/>
      <c r="MOT258" s="0"/>
      <c r="MOU258" s="0"/>
      <c r="MOV258" s="0"/>
      <c r="MOW258" s="0"/>
      <c r="MOX258" s="0"/>
      <c r="MOY258" s="0"/>
      <c r="MOZ258" s="0"/>
      <c r="MPA258" s="0"/>
      <c r="MPB258" s="0"/>
      <c r="MPC258" s="0"/>
      <c r="MPD258" s="0"/>
      <c r="MPE258" s="0"/>
      <c r="MPF258" s="0"/>
      <c r="MPG258" s="0"/>
      <c r="MPH258" s="0"/>
      <c r="MPI258" s="0"/>
      <c r="MPJ258" s="0"/>
      <c r="MPK258" s="0"/>
      <c r="MPL258" s="0"/>
      <c r="MPM258" s="0"/>
      <c r="MPN258" s="0"/>
      <c r="MPO258" s="0"/>
      <c r="MPP258" s="0"/>
      <c r="MPQ258" s="0"/>
      <c r="MPR258" s="0"/>
      <c r="MPS258" s="0"/>
      <c r="MPT258" s="0"/>
      <c r="MPU258" s="0"/>
      <c r="MPV258" s="0"/>
      <c r="MPW258" s="0"/>
      <c r="MPX258" s="0"/>
      <c r="MPY258" s="0"/>
      <c r="MPZ258" s="0"/>
      <c r="MQA258" s="0"/>
      <c r="MQB258" s="0"/>
      <c r="MQC258" s="0"/>
      <c r="MQD258" s="0"/>
      <c r="MQE258" s="0"/>
      <c r="MQF258" s="0"/>
      <c r="MQG258" s="0"/>
      <c r="MQH258" s="0"/>
      <c r="MQI258" s="0"/>
      <c r="MQJ258" s="0"/>
      <c r="MQK258" s="0"/>
      <c r="MQL258" s="0"/>
      <c r="MQM258" s="0"/>
      <c r="MQN258" s="0"/>
      <c r="MQO258" s="0"/>
      <c r="MQP258" s="0"/>
      <c r="MQQ258" s="0"/>
      <c r="MQR258" s="0"/>
      <c r="MQS258" s="0"/>
      <c r="MQT258" s="0"/>
      <c r="MQU258" s="0"/>
      <c r="MQV258" s="0"/>
      <c r="MQW258" s="0"/>
      <c r="MQX258" s="0"/>
      <c r="MQY258" s="0"/>
      <c r="MQZ258" s="0"/>
      <c r="MRA258" s="0"/>
      <c r="MRB258" s="0"/>
      <c r="MRC258" s="0"/>
      <c r="MRD258" s="0"/>
      <c r="MRE258" s="0"/>
      <c r="MRF258" s="0"/>
      <c r="MRG258" s="0"/>
      <c r="MRH258" s="0"/>
      <c r="MRI258" s="0"/>
      <c r="MRJ258" s="0"/>
      <c r="MRK258" s="0"/>
      <c r="MRL258" s="0"/>
      <c r="MRM258" s="0"/>
      <c r="MRN258" s="0"/>
      <c r="MRO258" s="0"/>
      <c r="MRP258" s="0"/>
      <c r="MRQ258" s="0"/>
      <c r="MRR258" s="0"/>
      <c r="MRS258" s="0"/>
      <c r="MRT258" s="0"/>
      <c r="MRU258" s="0"/>
      <c r="MRV258" s="0"/>
      <c r="MRW258" s="0"/>
      <c r="MRX258" s="0"/>
      <c r="MRY258" s="0"/>
      <c r="MRZ258" s="0"/>
      <c r="MSA258" s="0"/>
      <c r="MSB258" s="0"/>
      <c r="MSC258" s="0"/>
      <c r="MSD258" s="0"/>
      <c r="MSE258" s="0"/>
      <c r="MSF258" s="0"/>
      <c r="MSG258" s="0"/>
      <c r="MSH258" s="0"/>
      <c r="MSI258" s="0"/>
      <c r="MSJ258" s="0"/>
      <c r="MSK258" s="0"/>
      <c r="MSL258" s="0"/>
      <c r="MSM258" s="0"/>
      <c r="MSN258" s="0"/>
      <c r="MSO258" s="0"/>
      <c r="MSP258" s="0"/>
      <c r="MSQ258" s="0"/>
      <c r="MSR258" s="0"/>
      <c r="MSS258" s="0"/>
      <c r="MST258" s="0"/>
      <c r="MSU258" s="0"/>
      <c r="MSV258" s="0"/>
      <c r="MSW258" s="0"/>
      <c r="MSX258" s="0"/>
      <c r="MSY258" s="0"/>
      <c r="MSZ258" s="0"/>
      <c r="MTA258" s="0"/>
      <c r="MTB258" s="0"/>
      <c r="MTC258" s="0"/>
      <c r="MTD258" s="0"/>
      <c r="MTE258" s="0"/>
      <c r="MTF258" s="0"/>
      <c r="MTG258" s="0"/>
      <c r="MTH258" s="0"/>
      <c r="MTI258" s="0"/>
      <c r="MTJ258" s="0"/>
      <c r="MTK258" s="0"/>
      <c r="MTL258" s="0"/>
      <c r="MTM258" s="0"/>
      <c r="MTN258" s="0"/>
      <c r="MTO258" s="0"/>
      <c r="MTP258" s="0"/>
      <c r="MTQ258" s="0"/>
      <c r="MTR258" s="0"/>
      <c r="MTS258" s="0"/>
      <c r="MTT258" s="0"/>
      <c r="MTU258" s="0"/>
      <c r="MTV258" s="0"/>
      <c r="MTW258" s="0"/>
      <c r="MTX258" s="0"/>
      <c r="MTY258" s="0"/>
      <c r="MTZ258" s="0"/>
      <c r="MUA258" s="0"/>
      <c r="MUB258" s="0"/>
      <c r="MUC258" s="0"/>
      <c r="MUD258" s="0"/>
      <c r="MUE258" s="0"/>
      <c r="MUF258" s="0"/>
      <c r="MUG258" s="0"/>
      <c r="MUH258" s="0"/>
      <c r="MUI258" s="0"/>
      <c r="MUJ258" s="0"/>
      <c r="MUK258" s="0"/>
      <c r="MUL258" s="0"/>
      <c r="MUM258" s="0"/>
      <c r="MUN258" s="0"/>
      <c r="MUO258" s="0"/>
      <c r="MUP258" s="0"/>
      <c r="MUQ258" s="0"/>
      <c r="MUR258" s="0"/>
      <c r="MUS258" s="0"/>
      <c r="MUT258" s="0"/>
      <c r="MUU258" s="0"/>
      <c r="MUV258" s="0"/>
      <c r="MUW258" s="0"/>
      <c r="MUX258" s="0"/>
      <c r="MUY258" s="0"/>
      <c r="MUZ258" s="0"/>
      <c r="MVA258" s="0"/>
      <c r="MVB258" s="0"/>
      <c r="MVC258" s="0"/>
      <c r="MVD258" s="0"/>
      <c r="MVE258" s="0"/>
      <c r="MVF258" s="0"/>
      <c r="MVG258" s="0"/>
      <c r="MVH258" s="0"/>
      <c r="MVI258" s="0"/>
      <c r="MVJ258" s="0"/>
      <c r="MVK258" s="0"/>
      <c r="MVL258" s="0"/>
      <c r="MVM258" s="0"/>
      <c r="MVN258" s="0"/>
      <c r="MVO258" s="0"/>
      <c r="MVP258" s="0"/>
      <c r="MVQ258" s="0"/>
      <c r="MVR258" s="0"/>
      <c r="MVS258" s="0"/>
      <c r="MVT258" s="0"/>
      <c r="MVU258" s="0"/>
      <c r="MVV258" s="0"/>
      <c r="MVW258" s="0"/>
      <c r="MVX258" s="0"/>
      <c r="MVY258" s="0"/>
      <c r="MVZ258" s="0"/>
      <c r="MWA258" s="0"/>
      <c r="MWB258" s="0"/>
      <c r="MWC258" s="0"/>
      <c r="MWD258" s="0"/>
      <c r="MWE258" s="0"/>
      <c r="MWF258" s="0"/>
      <c r="MWG258" s="0"/>
      <c r="MWH258" s="0"/>
      <c r="MWI258" s="0"/>
      <c r="MWJ258" s="0"/>
      <c r="MWK258" s="0"/>
      <c r="MWL258" s="0"/>
      <c r="MWM258" s="0"/>
      <c r="MWN258" s="0"/>
      <c r="MWO258" s="0"/>
      <c r="MWP258" s="0"/>
      <c r="MWQ258" s="0"/>
      <c r="MWR258" s="0"/>
      <c r="MWS258" s="0"/>
      <c r="MWT258" s="0"/>
      <c r="MWU258" s="0"/>
      <c r="MWV258" s="0"/>
      <c r="MWW258" s="0"/>
      <c r="MWX258" s="0"/>
      <c r="MWY258" s="0"/>
      <c r="MWZ258" s="0"/>
      <c r="MXA258" s="0"/>
      <c r="MXB258" s="0"/>
      <c r="MXC258" s="0"/>
      <c r="MXD258" s="0"/>
      <c r="MXE258" s="0"/>
      <c r="MXF258" s="0"/>
      <c r="MXG258" s="0"/>
      <c r="MXH258" s="0"/>
      <c r="MXI258" s="0"/>
      <c r="MXJ258" s="0"/>
      <c r="MXK258" s="0"/>
      <c r="MXL258" s="0"/>
      <c r="MXM258" s="0"/>
      <c r="MXN258" s="0"/>
      <c r="MXO258" s="0"/>
      <c r="MXP258" s="0"/>
      <c r="MXQ258" s="0"/>
      <c r="MXR258" s="0"/>
      <c r="MXS258" s="0"/>
      <c r="MXT258" s="0"/>
      <c r="MXU258" s="0"/>
      <c r="MXV258" s="0"/>
      <c r="MXW258" s="0"/>
      <c r="MXX258" s="0"/>
      <c r="MXY258" s="0"/>
      <c r="MXZ258" s="0"/>
      <c r="MYA258" s="0"/>
      <c r="MYB258" s="0"/>
      <c r="MYC258" s="0"/>
      <c r="MYD258" s="0"/>
      <c r="MYE258" s="0"/>
      <c r="MYF258" s="0"/>
      <c r="MYG258" s="0"/>
      <c r="MYH258" s="0"/>
      <c r="MYI258" s="0"/>
      <c r="MYJ258" s="0"/>
      <c r="MYK258" s="0"/>
      <c r="MYL258" s="0"/>
      <c r="MYM258" s="0"/>
      <c r="MYN258" s="0"/>
      <c r="MYO258" s="0"/>
      <c r="MYP258" s="0"/>
      <c r="MYQ258" s="0"/>
      <c r="MYR258" s="0"/>
      <c r="MYS258" s="0"/>
      <c r="MYT258" s="0"/>
      <c r="MYU258" s="0"/>
      <c r="MYV258" s="0"/>
      <c r="MYW258" s="0"/>
      <c r="MYX258" s="0"/>
      <c r="MYY258" s="0"/>
      <c r="MYZ258" s="0"/>
      <c r="MZA258" s="0"/>
      <c r="MZB258" s="0"/>
      <c r="MZC258" s="0"/>
      <c r="MZD258" s="0"/>
      <c r="MZE258" s="0"/>
      <c r="MZF258" s="0"/>
      <c r="MZG258" s="0"/>
      <c r="MZH258" s="0"/>
      <c r="MZI258" s="0"/>
      <c r="MZJ258" s="0"/>
      <c r="MZK258" s="0"/>
      <c r="MZL258" s="0"/>
      <c r="MZM258" s="0"/>
      <c r="MZN258" s="0"/>
      <c r="MZO258" s="0"/>
      <c r="MZP258" s="0"/>
      <c r="MZQ258" s="0"/>
      <c r="MZR258" s="0"/>
      <c r="MZS258" s="0"/>
      <c r="MZT258" s="0"/>
      <c r="MZU258" s="0"/>
      <c r="MZV258" s="0"/>
      <c r="MZW258" s="0"/>
      <c r="MZX258" s="0"/>
      <c r="MZY258" s="0"/>
      <c r="MZZ258" s="0"/>
      <c r="NAA258" s="0"/>
      <c r="NAB258" s="0"/>
      <c r="NAC258" s="0"/>
      <c r="NAD258" s="0"/>
      <c r="NAE258" s="0"/>
      <c r="NAF258" s="0"/>
      <c r="NAG258" s="0"/>
      <c r="NAH258" s="0"/>
      <c r="NAI258" s="0"/>
      <c r="NAJ258" s="0"/>
      <c r="NAK258" s="0"/>
      <c r="NAL258" s="0"/>
      <c r="NAM258" s="0"/>
      <c r="NAN258" s="0"/>
      <c r="NAO258" s="0"/>
      <c r="NAP258" s="0"/>
      <c r="NAQ258" s="0"/>
      <c r="NAR258" s="0"/>
      <c r="NAS258" s="0"/>
      <c r="NAT258" s="0"/>
      <c r="NAU258" s="0"/>
      <c r="NAV258" s="0"/>
      <c r="NAW258" s="0"/>
      <c r="NAX258" s="0"/>
      <c r="NAY258" s="0"/>
      <c r="NAZ258" s="0"/>
      <c r="NBA258" s="0"/>
      <c r="NBB258" s="0"/>
      <c r="NBC258" s="0"/>
      <c r="NBD258" s="0"/>
      <c r="NBE258" s="0"/>
      <c r="NBF258" s="0"/>
      <c r="NBG258" s="0"/>
      <c r="NBH258" s="0"/>
      <c r="NBI258" s="0"/>
      <c r="NBJ258" s="0"/>
      <c r="NBK258" s="0"/>
      <c r="NBL258" s="0"/>
      <c r="NBM258" s="0"/>
      <c r="NBN258" s="0"/>
      <c r="NBO258" s="0"/>
      <c r="NBP258" s="0"/>
      <c r="NBQ258" s="0"/>
      <c r="NBR258" s="0"/>
      <c r="NBS258" s="0"/>
      <c r="NBT258" s="0"/>
      <c r="NBU258" s="0"/>
      <c r="NBV258" s="0"/>
      <c r="NBW258" s="0"/>
      <c r="NBX258" s="0"/>
      <c r="NBY258" s="0"/>
      <c r="NBZ258" s="0"/>
      <c r="NCA258" s="0"/>
      <c r="NCB258" s="0"/>
      <c r="NCC258" s="0"/>
      <c r="NCD258" s="0"/>
      <c r="NCE258" s="0"/>
      <c r="NCF258" s="0"/>
      <c r="NCG258" s="0"/>
      <c r="NCH258" s="0"/>
      <c r="NCI258" s="0"/>
      <c r="NCJ258" s="0"/>
      <c r="NCK258" s="0"/>
      <c r="NCL258" s="0"/>
      <c r="NCM258" s="0"/>
      <c r="NCN258" s="0"/>
      <c r="NCO258" s="0"/>
      <c r="NCP258" s="0"/>
      <c r="NCQ258" s="0"/>
      <c r="NCR258" s="0"/>
      <c r="NCS258" s="0"/>
      <c r="NCT258" s="0"/>
      <c r="NCU258" s="0"/>
      <c r="NCV258" s="0"/>
      <c r="NCW258" s="0"/>
      <c r="NCX258" s="0"/>
      <c r="NCY258" s="0"/>
      <c r="NCZ258" s="0"/>
      <c r="NDA258" s="0"/>
      <c r="NDB258" s="0"/>
      <c r="NDC258" s="0"/>
      <c r="NDD258" s="0"/>
      <c r="NDE258" s="0"/>
      <c r="NDF258" s="0"/>
      <c r="NDG258" s="0"/>
      <c r="NDH258" s="0"/>
      <c r="NDI258" s="0"/>
      <c r="NDJ258" s="0"/>
      <c r="NDK258" s="0"/>
      <c r="NDL258" s="0"/>
      <c r="NDM258" s="0"/>
      <c r="NDN258" s="0"/>
      <c r="NDO258" s="0"/>
      <c r="NDP258" s="0"/>
      <c r="NDQ258" s="0"/>
      <c r="NDR258" s="0"/>
      <c r="NDS258" s="0"/>
      <c r="NDT258" s="0"/>
      <c r="NDU258" s="0"/>
      <c r="NDV258" s="0"/>
      <c r="NDW258" s="0"/>
      <c r="NDX258" s="0"/>
      <c r="NDY258" s="0"/>
      <c r="NDZ258" s="0"/>
      <c r="NEA258" s="0"/>
      <c r="NEB258" s="0"/>
      <c r="NEC258" s="0"/>
      <c r="NED258" s="0"/>
      <c r="NEE258" s="0"/>
      <c r="NEF258" s="0"/>
      <c r="NEG258" s="0"/>
      <c r="NEH258" s="0"/>
      <c r="NEI258" s="0"/>
      <c r="NEJ258" s="0"/>
      <c r="NEK258" s="0"/>
      <c r="NEL258" s="0"/>
      <c r="NEM258" s="0"/>
      <c r="NEN258" s="0"/>
      <c r="NEO258" s="0"/>
      <c r="NEP258" s="0"/>
      <c r="NEQ258" s="0"/>
      <c r="NER258" s="0"/>
      <c r="NES258" s="0"/>
      <c r="NET258" s="0"/>
      <c r="NEU258" s="0"/>
      <c r="NEV258" s="0"/>
      <c r="NEW258" s="0"/>
      <c r="NEX258" s="0"/>
      <c r="NEY258" s="0"/>
      <c r="NEZ258" s="0"/>
      <c r="NFA258" s="0"/>
      <c r="NFB258" s="0"/>
      <c r="NFC258" s="0"/>
      <c r="NFD258" s="0"/>
      <c r="NFE258" s="0"/>
      <c r="NFF258" s="0"/>
      <c r="NFG258" s="0"/>
      <c r="NFH258" s="0"/>
      <c r="NFI258" s="0"/>
      <c r="NFJ258" s="0"/>
      <c r="NFK258" s="0"/>
      <c r="NFL258" s="0"/>
      <c r="NFM258" s="0"/>
      <c r="NFN258" s="0"/>
      <c r="NFO258" s="0"/>
      <c r="NFP258" s="0"/>
      <c r="NFQ258" s="0"/>
      <c r="NFR258" s="0"/>
      <c r="NFS258" s="0"/>
      <c r="NFT258" s="0"/>
      <c r="NFU258" s="0"/>
      <c r="NFV258" s="0"/>
      <c r="NFW258" s="0"/>
      <c r="NFX258" s="0"/>
      <c r="NFY258" s="0"/>
      <c r="NFZ258" s="0"/>
      <c r="NGA258" s="0"/>
      <c r="NGB258" s="0"/>
      <c r="NGC258" s="0"/>
      <c r="NGD258" s="0"/>
      <c r="NGE258" s="0"/>
      <c r="NGF258" s="0"/>
      <c r="NGG258" s="0"/>
      <c r="NGH258" s="0"/>
      <c r="NGI258" s="0"/>
      <c r="NGJ258" s="0"/>
      <c r="NGK258" s="0"/>
      <c r="NGL258" s="0"/>
      <c r="NGM258" s="0"/>
      <c r="NGN258" s="0"/>
      <c r="NGO258" s="0"/>
      <c r="NGP258" s="0"/>
      <c r="NGQ258" s="0"/>
      <c r="NGR258" s="0"/>
      <c r="NGS258" s="0"/>
      <c r="NGT258" s="0"/>
      <c r="NGU258" s="0"/>
      <c r="NGV258" s="0"/>
      <c r="NGW258" s="0"/>
      <c r="NGX258" s="0"/>
      <c r="NGY258" s="0"/>
      <c r="NGZ258" s="0"/>
      <c r="NHA258" s="0"/>
      <c r="NHB258" s="0"/>
      <c r="NHC258" s="0"/>
      <c r="NHD258" s="0"/>
      <c r="NHE258" s="0"/>
      <c r="NHF258" s="0"/>
      <c r="NHG258" s="0"/>
      <c r="NHH258" s="0"/>
      <c r="NHI258" s="0"/>
      <c r="NHJ258" s="0"/>
      <c r="NHK258" s="0"/>
      <c r="NHL258" s="0"/>
      <c r="NHM258" s="0"/>
      <c r="NHN258" s="0"/>
      <c r="NHO258" s="0"/>
      <c r="NHP258" s="0"/>
      <c r="NHQ258" s="0"/>
      <c r="NHR258" s="0"/>
      <c r="NHS258" s="0"/>
      <c r="NHT258" s="0"/>
      <c r="NHU258" s="0"/>
      <c r="NHV258" s="0"/>
      <c r="NHW258" s="0"/>
      <c r="NHX258" s="0"/>
      <c r="NHY258" s="0"/>
      <c r="NHZ258" s="0"/>
      <c r="NIA258" s="0"/>
      <c r="NIB258" s="0"/>
      <c r="NIC258" s="0"/>
      <c r="NID258" s="0"/>
      <c r="NIE258" s="0"/>
      <c r="NIF258" s="0"/>
      <c r="NIG258" s="0"/>
      <c r="NIH258" s="0"/>
      <c r="NII258" s="0"/>
      <c r="NIJ258" s="0"/>
      <c r="NIK258" s="0"/>
      <c r="NIL258" s="0"/>
      <c r="NIM258" s="0"/>
      <c r="NIN258" s="0"/>
      <c r="NIO258" s="0"/>
      <c r="NIP258" s="0"/>
      <c r="NIQ258" s="0"/>
      <c r="NIR258" s="0"/>
      <c r="NIS258" s="0"/>
      <c r="NIT258" s="0"/>
      <c r="NIU258" s="0"/>
      <c r="NIV258" s="0"/>
      <c r="NIW258" s="0"/>
      <c r="NIX258" s="0"/>
      <c r="NIY258" s="0"/>
      <c r="NIZ258" s="0"/>
      <c r="NJA258" s="0"/>
      <c r="NJB258" s="0"/>
      <c r="NJC258" s="0"/>
      <c r="NJD258" s="0"/>
      <c r="NJE258" s="0"/>
      <c r="NJF258" s="0"/>
      <c r="NJG258" s="0"/>
      <c r="NJH258" s="0"/>
      <c r="NJI258" s="0"/>
      <c r="NJJ258" s="0"/>
      <c r="NJK258" s="0"/>
      <c r="NJL258" s="0"/>
      <c r="NJM258" s="0"/>
      <c r="NJN258" s="0"/>
      <c r="NJO258" s="0"/>
      <c r="NJP258" s="0"/>
      <c r="NJQ258" s="0"/>
      <c r="NJR258" s="0"/>
      <c r="NJS258" s="0"/>
      <c r="NJT258" s="0"/>
      <c r="NJU258" s="0"/>
      <c r="NJV258" s="0"/>
      <c r="NJW258" s="0"/>
      <c r="NJX258" s="0"/>
      <c r="NJY258" s="0"/>
      <c r="NJZ258" s="0"/>
      <c r="NKA258" s="0"/>
      <c r="NKB258" s="0"/>
      <c r="NKC258" s="0"/>
      <c r="NKD258" s="0"/>
      <c r="NKE258" s="0"/>
      <c r="NKF258" s="0"/>
      <c r="NKG258" s="0"/>
      <c r="NKH258" s="0"/>
      <c r="NKI258" s="0"/>
      <c r="NKJ258" s="0"/>
      <c r="NKK258" s="0"/>
      <c r="NKL258" s="0"/>
      <c r="NKM258" s="0"/>
      <c r="NKN258" s="0"/>
      <c r="NKO258" s="0"/>
      <c r="NKP258" s="0"/>
      <c r="NKQ258" s="0"/>
      <c r="NKR258" s="0"/>
      <c r="NKS258" s="0"/>
      <c r="NKT258" s="0"/>
      <c r="NKU258" s="0"/>
      <c r="NKV258" s="0"/>
      <c r="NKW258" s="0"/>
      <c r="NKX258" s="0"/>
      <c r="NKY258" s="0"/>
      <c r="NKZ258" s="0"/>
      <c r="NLA258" s="0"/>
      <c r="NLB258" s="0"/>
      <c r="NLC258" s="0"/>
      <c r="NLD258" s="0"/>
      <c r="NLE258" s="0"/>
      <c r="NLF258" s="0"/>
      <c r="NLG258" s="0"/>
      <c r="NLH258" s="0"/>
      <c r="NLI258" s="0"/>
      <c r="NLJ258" s="0"/>
      <c r="NLK258" s="0"/>
      <c r="NLL258" s="0"/>
      <c r="NLM258" s="0"/>
      <c r="NLN258" s="0"/>
      <c r="NLO258" s="0"/>
      <c r="NLP258" s="0"/>
      <c r="NLQ258" s="0"/>
      <c r="NLR258" s="0"/>
      <c r="NLS258" s="0"/>
      <c r="NLT258" s="0"/>
      <c r="NLU258" s="0"/>
      <c r="NLV258" s="0"/>
      <c r="NLW258" s="0"/>
      <c r="NLX258" s="0"/>
      <c r="NLY258" s="0"/>
      <c r="NLZ258" s="0"/>
      <c r="NMA258" s="0"/>
      <c r="NMB258" s="0"/>
      <c r="NMC258" s="0"/>
      <c r="NMD258" s="0"/>
      <c r="NME258" s="0"/>
      <c r="NMF258" s="0"/>
      <c r="NMG258" s="0"/>
      <c r="NMH258" s="0"/>
      <c r="NMI258" s="0"/>
      <c r="NMJ258" s="0"/>
      <c r="NMK258" s="0"/>
      <c r="NML258" s="0"/>
      <c r="NMM258" s="0"/>
      <c r="NMN258" s="0"/>
      <c r="NMO258" s="0"/>
      <c r="NMP258" s="0"/>
      <c r="NMQ258" s="0"/>
      <c r="NMR258" s="0"/>
      <c r="NMS258" s="0"/>
      <c r="NMT258" s="0"/>
      <c r="NMU258" s="0"/>
      <c r="NMV258" s="0"/>
      <c r="NMW258" s="0"/>
      <c r="NMX258" s="0"/>
      <c r="NMY258" s="0"/>
      <c r="NMZ258" s="0"/>
      <c r="NNA258" s="0"/>
      <c r="NNB258" s="0"/>
      <c r="NNC258" s="0"/>
      <c r="NND258" s="0"/>
      <c r="NNE258" s="0"/>
      <c r="NNF258" s="0"/>
      <c r="NNG258" s="0"/>
      <c r="NNH258" s="0"/>
      <c r="NNI258" s="0"/>
      <c r="NNJ258" s="0"/>
      <c r="NNK258" s="0"/>
      <c r="NNL258" s="0"/>
      <c r="NNM258" s="0"/>
      <c r="NNN258" s="0"/>
      <c r="NNO258" s="0"/>
      <c r="NNP258" s="0"/>
      <c r="NNQ258" s="0"/>
      <c r="NNR258" s="0"/>
      <c r="NNS258" s="0"/>
      <c r="NNT258" s="0"/>
      <c r="NNU258" s="0"/>
      <c r="NNV258" s="0"/>
      <c r="NNW258" s="0"/>
      <c r="NNX258" s="0"/>
      <c r="NNY258" s="0"/>
      <c r="NNZ258" s="0"/>
      <c r="NOA258" s="0"/>
      <c r="NOB258" s="0"/>
      <c r="NOC258" s="0"/>
      <c r="NOD258" s="0"/>
      <c r="NOE258" s="0"/>
      <c r="NOF258" s="0"/>
      <c r="NOG258" s="0"/>
      <c r="NOH258" s="0"/>
      <c r="NOI258" s="0"/>
      <c r="NOJ258" s="0"/>
      <c r="NOK258" s="0"/>
      <c r="NOL258" s="0"/>
      <c r="NOM258" s="0"/>
      <c r="NON258" s="0"/>
      <c r="NOO258" s="0"/>
      <c r="NOP258" s="0"/>
      <c r="NOQ258" s="0"/>
      <c r="NOR258" s="0"/>
      <c r="NOS258" s="0"/>
      <c r="NOT258" s="0"/>
      <c r="NOU258" s="0"/>
      <c r="NOV258" s="0"/>
      <c r="NOW258" s="0"/>
      <c r="NOX258" s="0"/>
      <c r="NOY258" s="0"/>
      <c r="NOZ258" s="0"/>
      <c r="NPA258" s="0"/>
      <c r="NPB258" s="0"/>
      <c r="NPC258" s="0"/>
      <c r="NPD258" s="0"/>
      <c r="NPE258" s="0"/>
      <c r="NPF258" s="0"/>
      <c r="NPG258" s="0"/>
      <c r="NPH258" s="0"/>
      <c r="NPI258" s="0"/>
      <c r="NPJ258" s="0"/>
      <c r="NPK258" s="0"/>
      <c r="NPL258" s="0"/>
      <c r="NPM258" s="0"/>
      <c r="NPN258" s="0"/>
      <c r="NPO258" s="0"/>
      <c r="NPP258" s="0"/>
      <c r="NPQ258" s="0"/>
      <c r="NPR258" s="0"/>
      <c r="NPS258" s="0"/>
      <c r="NPT258" s="0"/>
      <c r="NPU258" s="0"/>
      <c r="NPV258" s="0"/>
      <c r="NPW258" s="0"/>
      <c r="NPX258" s="0"/>
      <c r="NPY258" s="0"/>
      <c r="NPZ258" s="0"/>
      <c r="NQA258" s="0"/>
      <c r="NQB258" s="0"/>
      <c r="NQC258" s="0"/>
      <c r="NQD258" s="0"/>
      <c r="NQE258" s="0"/>
      <c r="NQF258" s="0"/>
      <c r="NQG258" s="0"/>
      <c r="NQH258" s="0"/>
      <c r="NQI258" s="0"/>
      <c r="NQJ258" s="0"/>
      <c r="NQK258" s="0"/>
      <c r="NQL258" s="0"/>
      <c r="NQM258" s="0"/>
      <c r="NQN258" s="0"/>
      <c r="NQO258" s="0"/>
      <c r="NQP258" s="0"/>
      <c r="NQQ258" s="0"/>
      <c r="NQR258" s="0"/>
      <c r="NQS258" s="0"/>
      <c r="NQT258" s="0"/>
      <c r="NQU258" s="0"/>
      <c r="NQV258" s="0"/>
      <c r="NQW258" s="0"/>
      <c r="NQX258" s="0"/>
      <c r="NQY258" s="0"/>
      <c r="NQZ258" s="0"/>
      <c r="NRA258" s="0"/>
      <c r="NRB258" s="0"/>
      <c r="NRC258" s="0"/>
      <c r="NRD258" s="0"/>
      <c r="NRE258" s="0"/>
      <c r="NRF258" s="0"/>
      <c r="NRG258" s="0"/>
      <c r="NRH258" s="0"/>
      <c r="NRI258" s="0"/>
      <c r="NRJ258" s="0"/>
      <c r="NRK258" s="0"/>
      <c r="NRL258" s="0"/>
      <c r="NRM258" s="0"/>
      <c r="NRN258" s="0"/>
      <c r="NRO258" s="0"/>
      <c r="NRP258" s="0"/>
      <c r="NRQ258" s="0"/>
      <c r="NRR258" s="0"/>
      <c r="NRS258" s="0"/>
      <c r="NRT258" s="0"/>
      <c r="NRU258" s="0"/>
      <c r="NRV258" s="0"/>
      <c r="NRW258" s="0"/>
      <c r="NRX258" s="0"/>
      <c r="NRY258" s="0"/>
      <c r="NRZ258" s="0"/>
      <c r="NSA258" s="0"/>
      <c r="NSB258" s="0"/>
      <c r="NSC258" s="0"/>
      <c r="NSD258" s="0"/>
      <c r="NSE258" s="0"/>
      <c r="NSF258" s="0"/>
      <c r="NSG258" s="0"/>
      <c r="NSH258" s="0"/>
      <c r="NSI258" s="0"/>
      <c r="NSJ258" s="0"/>
      <c r="NSK258" s="0"/>
      <c r="NSL258" s="0"/>
      <c r="NSM258" s="0"/>
      <c r="NSN258" s="0"/>
      <c r="NSO258" s="0"/>
      <c r="NSP258" s="0"/>
      <c r="NSQ258" s="0"/>
      <c r="NSR258" s="0"/>
      <c r="NSS258" s="0"/>
      <c r="NST258" s="0"/>
      <c r="NSU258" s="0"/>
      <c r="NSV258" s="0"/>
      <c r="NSW258" s="0"/>
      <c r="NSX258" s="0"/>
      <c r="NSY258" s="0"/>
      <c r="NSZ258" s="0"/>
      <c r="NTA258" s="0"/>
      <c r="NTB258" s="0"/>
      <c r="NTC258" s="0"/>
      <c r="NTD258" s="0"/>
      <c r="NTE258" s="0"/>
      <c r="NTF258" s="0"/>
      <c r="NTG258" s="0"/>
      <c r="NTH258" s="0"/>
      <c r="NTI258" s="0"/>
      <c r="NTJ258" s="0"/>
      <c r="NTK258" s="0"/>
      <c r="NTL258" s="0"/>
      <c r="NTM258" s="0"/>
      <c r="NTN258" s="0"/>
      <c r="NTO258" s="0"/>
      <c r="NTP258" s="0"/>
      <c r="NTQ258" s="0"/>
      <c r="NTR258" s="0"/>
      <c r="NTS258" s="0"/>
      <c r="NTT258" s="0"/>
      <c r="NTU258" s="0"/>
      <c r="NTV258" s="0"/>
      <c r="NTW258" s="0"/>
      <c r="NTX258" s="0"/>
      <c r="NTY258" s="0"/>
      <c r="NTZ258" s="0"/>
      <c r="NUA258" s="0"/>
      <c r="NUB258" s="0"/>
      <c r="NUC258" s="0"/>
      <c r="NUD258" s="0"/>
      <c r="NUE258" s="0"/>
      <c r="NUF258" s="0"/>
      <c r="NUG258" s="0"/>
      <c r="NUH258" s="0"/>
      <c r="NUI258" s="0"/>
      <c r="NUJ258" s="0"/>
      <c r="NUK258" s="0"/>
      <c r="NUL258" s="0"/>
      <c r="NUM258" s="0"/>
      <c r="NUN258" s="0"/>
      <c r="NUO258" s="0"/>
      <c r="NUP258" s="0"/>
      <c r="NUQ258" s="0"/>
      <c r="NUR258" s="0"/>
      <c r="NUS258" s="0"/>
      <c r="NUT258" s="0"/>
      <c r="NUU258" s="0"/>
      <c r="NUV258" s="0"/>
      <c r="NUW258" s="0"/>
      <c r="NUX258" s="0"/>
      <c r="NUY258" s="0"/>
      <c r="NUZ258" s="0"/>
      <c r="NVA258" s="0"/>
      <c r="NVB258" s="0"/>
      <c r="NVC258" s="0"/>
      <c r="NVD258" s="0"/>
      <c r="NVE258" s="0"/>
      <c r="NVF258" s="0"/>
      <c r="NVG258" s="0"/>
      <c r="NVH258" s="0"/>
      <c r="NVI258" s="0"/>
      <c r="NVJ258" s="0"/>
      <c r="NVK258" s="0"/>
      <c r="NVL258" s="0"/>
      <c r="NVM258" s="0"/>
      <c r="NVN258" s="0"/>
      <c r="NVO258" s="0"/>
      <c r="NVP258" s="0"/>
      <c r="NVQ258" s="0"/>
      <c r="NVR258" s="0"/>
      <c r="NVS258" s="0"/>
      <c r="NVT258" s="0"/>
      <c r="NVU258" s="0"/>
      <c r="NVV258" s="0"/>
      <c r="NVW258" s="0"/>
      <c r="NVX258" s="0"/>
      <c r="NVY258" s="0"/>
      <c r="NVZ258" s="0"/>
      <c r="NWA258" s="0"/>
      <c r="NWB258" s="0"/>
      <c r="NWC258" s="0"/>
      <c r="NWD258" s="0"/>
      <c r="NWE258" s="0"/>
      <c r="NWF258" s="0"/>
      <c r="NWG258" s="0"/>
      <c r="NWH258" s="0"/>
      <c r="NWI258" s="0"/>
      <c r="NWJ258" s="0"/>
      <c r="NWK258" s="0"/>
      <c r="NWL258" s="0"/>
      <c r="NWM258" s="0"/>
      <c r="NWN258" s="0"/>
      <c r="NWO258" s="0"/>
      <c r="NWP258" s="0"/>
      <c r="NWQ258" s="0"/>
      <c r="NWR258" s="0"/>
      <c r="NWS258" s="0"/>
      <c r="NWT258" s="0"/>
      <c r="NWU258" s="0"/>
      <c r="NWV258" s="0"/>
      <c r="NWW258" s="0"/>
      <c r="NWX258" s="0"/>
      <c r="NWY258" s="0"/>
      <c r="NWZ258" s="0"/>
      <c r="NXA258" s="0"/>
      <c r="NXB258" s="0"/>
      <c r="NXC258" s="0"/>
      <c r="NXD258" s="0"/>
      <c r="NXE258" s="0"/>
      <c r="NXF258" s="0"/>
      <c r="NXG258" s="0"/>
      <c r="NXH258" s="0"/>
      <c r="NXI258" s="0"/>
      <c r="NXJ258" s="0"/>
      <c r="NXK258" s="0"/>
      <c r="NXL258" s="0"/>
      <c r="NXM258" s="0"/>
      <c r="NXN258" s="0"/>
      <c r="NXO258" s="0"/>
      <c r="NXP258" s="0"/>
      <c r="NXQ258" s="0"/>
      <c r="NXR258" s="0"/>
      <c r="NXS258" s="0"/>
      <c r="NXT258" s="0"/>
      <c r="NXU258" s="0"/>
      <c r="NXV258" s="0"/>
      <c r="NXW258" s="0"/>
      <c r="NXX258" s="0"/>
      <c r="NXY258" s="0"/>
      <c r="NXZ258" s="0"/>
      <c r="NYA258" s="0"/>
      <c r="NYB258" s="0"/>
      <c r="NYC258" s="0"/>
      <c r="NYD258" s="0"/>
      <c r="NYE258" s="0"/>
      <c r="NYF258" s="0"/>
      <c r="NYG258" s="0"/>
      <c r="NYH258" s="0"/>
      <c r="NYI258" s="0"/>
      <c r="NYJ258" s="0"/>
      <c r="NYK258" s="0"/>
      <c r="NYL258" s="0"/>
      <c r="NYM258" s="0"/>
      <c r="NYN258" s="0"/>
      <c r="NYO258" s="0"/>
      <c r="NYP258" s="0"/>
      <c r="NYQ258" s="0"/>
      <c r="NYR258" s="0"/>
      <c r="NYS258" s="0"/>
      <c r="NYT258" s="0"/>
      <c r="NYU258" s="0"/>
      <c r="NYV258" s="0"/>
      <c r="NYW258" s="0"/>
      <c r="NYX258" s="0"/>
      <c r="NYY258" s="0"/>
      <c r="NYZ258" s="0"/>
      <c r="NZA258" s="0"/>
      <c r="NZB258" s="0"/>
      <c r="NZC258" s="0"/>
      <c r="NZD258" s="0"/>
      <c r="NZE258" s="0"/>
      <c r="NZF258" s="0"/>
      <c r="NZG258" s="0"/>
      <c r="NZH258" s="0"/>
      <c r="NZI258" s="0"/>
      <c r="NZJ258" s="0"/>
      <c r="NZK258" s="0"/>
      <c r="NZL258" s="0"/>
      <c r="NZM258" s="0"/>
      <c r="NZN258" s="0"/>
      <c r="NZO258" s="0"/>
      <c r="NZP258" s="0"/>
      <c r="NZQ258" s="0"/>
      <c r="NZR258" s="0"/>
      <c r="NZS258" s="0"/>
      <c r="NZT258" s="0"/>
      <c r="NZU258" s="0"/>
      <c r="NZV258" s="0"/>
      <c r="NZW258" s="0"/>
      <c r="NZX258" s="0"/>
      <c r="NZY258" s="0"/>
      <c r="NZZ258" s="0"/>
      <c r="OAA258" s="0"/>
      <c r="OAB258" s="0"/>
      <c r="OAC258" s="0"/>
      <c r="OAD258" s="0"/>
      <c r="OAE258" s="0"/>
      <c r="OAF258" s="0"/>
      <c r="OAG258" s="0"/>
      <c r="OAH258" s="0"/>
      <c r="OAI258" s="0"/>
      <c r="OAJ258" s="0"/>
      <c r="OAK258" s="0"/>
      <c r="OAL258" s="0"/>
      <c r="OAM258" s="0"/>
      <c r="OAN258" s="0"/>
      <c r="OAO258" s="0"/>
      <c r="OAP258" s="0"/>
      <c r="OAQ258" s="0"/>
      <c r="OAR258" s="0"/>
      <c r="OAS258" s="0"/>
      <c r="OAT258" s="0"/>
      <c r="OAU258" s="0"/>
      <c r="OAV258" s="0"/>
      <c r="OAW258" s="0"/>
      <c r="OAX258" s="0"/>
      <c r="OAY258" s="0"/>
      <c r="OAZ258" s="0"/>
      <c r="OBA258" s="0"/>
      <c r="OBB258" s="0"/>
      <c r="OBC258" s="0"/>
      <c r="OBD258" s="0"/>
      <c r="OBE258" s="0"/>
      <c r="OBF258" s="0"/>
      <c r="OBG258" s="0"/>
      <c r="OBH258" s="0"/>
      <c r="OBI258" s="0"/>
      <c r="OBJ258" s="0"/>
      <c r="OBK258" s="0"/>
      <c r="OBL258" s="0"/>
      <c r="OBM258" s="0"/>
      <c r="OBN258" s="0"/>
      <c r="OBO258" s="0"/>
      <c r="OBP258" s="0"/>
      <c r="OBQ258" s="0"/>
      <c r="OBR258" s="0"/>
      <c r="OBS258" s="0"/>
      <c r="OBT258" s="0"/>
      <c r="OBU258" s="0"/>
      <c r="OBV258" s="0"/>
      <c r="OBW258" s="0"/>
      <c r="OBX258" s="0"/>
      <c r="OBY258" s="0"/>
      <c r="OBZ258" s="0"/>
      <c r="OCA258" s="0"/>
      <c r="OCB258" s="0"/>
      <c r="OCC258" s="0"/>
      <c r="OCD258" s="0"/>
      <c r="OCE258" s="0"/>
      <c r="OCF258" s="0"/>
      <c r="OCG258" s="0"/>
      <c r="OCH258" s="0"/>
      <c r="OCI258" s="0"/>
      <c r="OCJ258" s="0"/>
      <c r="OCK258" s="0"/>
      <c r="OCL258" s="0"/>
      <c r="OCM258" s="0"/>
      <c r="OCN258" s="0"/>
      <c r="OCO258" s="0"/>
      <c r="OCP258" s="0"/>
      <c r="OCQ258" s="0"/>
      <c r="OCR258" s="0"/>
      <c r="OCS258" s="0"/>
      <c r="OCT258" s="0"/>
      <c r="OCU258" s="0"/>
      <c r="OCV258" s="0"/>
      <c r="OCW258" s="0"/>
      <c r="OCX258" s="0"/>
      <c r="OCY258" s="0"/>
      <c r="OCZ258" s="0"/>
      <c r="ODA258" s="0"/>
      <c r="ODB258" s="0"/>
      <c r="ODC258" s="0"/>
      <c r="ODD258" s="0"/>
      <c r="ODE258" s="0"/>
      <c r="ODF258" s="0"/>
      <c r="ODG258" s="0"/>
      <c r="ODH258" s="0"/>
      <c r="ODI258" s="0"/>
      <c r="ODJ258" s="0"/>
      <c r="ODK258" s="0"/>
      <c r="ODL258" s="0"/>
      <c r="ODM258" s="0"/>
      <c r="ODN258" s="0"/>
      <c r="ODO258" s="0"/>
      <c r="ODP258" s="0"/>
      <c r="ODQ258" s="0"/>
      <c r="ODR258" s="0"/>
      <c r="ODS258" s="0"/>
      <c r="ODT258" s="0"/>
      <c r="ODU258" s="0"/>
      <c r="ODV258" s="0"/>
      <c r="ODW258" s="0"/>
      <c r="ODX258" s="0"/>
      <c r="ODY258" s="0"/>
      <c r="ODZ258" s="0"/>
      <c r="OEA258" s="0"/>
      <c r="OEB258" s="0"/>
      <c r="OEC258" s="0"/>
      <c r="OED258" s="0"/>
      <c r="OEE258" s="0"/>
      <c r="OEF258" s="0"/>
      <c r="OEG258" s="0"/>
      <c r="OEH258" s="0"/>
      <c r="OEI258" s="0"/>
      <c r="OEJ258" s="0"/>
      <c r="OEK258" s="0"/>
      <c r="OEL258" s="0"/>
      <c r="OEM258" s="0"/>
      <c r="OEN258" s="0"/>
      <c r="OEO258" s="0"/>
      <c r="OEP258" s="0"/>
      <c r="OEQ258" s="0"/>
      <c r="OER258" s="0"/>
      <c r="OES258" s="0"/>
      <c r="OET258" s="0"/>
      <c r="OEU258" s="0"/>
      <c r="OEV258" s="0"/>
      <c r="OEW258" s="0"/>
      <c r="OEX258" s="0"/>
      <c r="OEY258" s="0"/>
      <c r="OEZ258" s="0"/>
      <c r="OFA258" s="0"/>
      <c r="OFB258" s="0"/>
      <c r="OFC258" s="0"/>
      <c r="OFD258" s="0"/>
      <c r="OFE258" s="0"/>
      <c r="OFF258" s="0"/>
      <c r="OFG258" s="0"/>
      <c r="OFH258" s="0"/>
      <c r="OFI258" s="0"/>
      <c r="OFJ258" s="0"/>
      <c r="OFK258" s="0"/>
      <c r="OFL258" s="0"/>
      <c r="OFM258" s="0"/>
      <c r="OFN258" s="0"/>
      <c r="OFO258" s="0"/>
      <c r="OFP258" s="0"/>
      <c r="OFQ258" s="0"/>
      <c r="OFR258" s="0"/>
      <c r="OFS258" s="0"/>
      <c r="OFT258" s="0"/>
      <c r="OFU258" s="0"/>
      <c r="OFV258" s="0"/>
      <c r="OFW258" s="0"/>
      <c r="OFX258" s="0"/>
      <c r="OFY258" s="0"/>
      <c r="OFZ258" s="0"/>
      <c r="OGA258" s="0"/>
      <c r="OGB258" s="0"/>
      <c r="OGC258" s="0"/>
      <c r="OGD258" s="0"/>
      <c r="OGE258" s="0"/>
      <c r="OGF258" s="0"/>
      <c r="OGG258" s="0"/>
      <c r="OGH258" s="0"/>
      <c r="OGI258" s="0"/>
      <c r="OGJ258" s="0"/>
      <c r="OGK258" s="0"/>
      <c r="OGL258" s="0"/>
      <c r="OGM258" s="0"/>
      <c r="OGN258" s="0"/>
      <c r="OGO258" s="0"/>
      <c r="OGP258" s="0"/>
      <c r="OGQ258" s="0"/>
      <c r="OGR258" s="0"/>
      <c r="OGS258" s="0"/>
      <c r="OGT258" s="0"/>
      <c r="OGU258" s="0"/>
      <c r="OGV258" s="0"/>
      <c r="OGW258" s="0"/>
      <c r="OGX258" s="0"/>
      <c r="OGY258" s="0"/>
      <c r="OGZ258" s="0"/>
      <c r="OHA258" s="0"/>
      <c r="OHB258" s="0"/>
      <c r="OHC258" s="0"/>
      <c r="OHD258" s="0"/>
      <c r="OHE258" s="0"/>
      <c r="OHF258" s="0"/>
      <c r="OHG258" s="0"/>
      <c r="OHH258" s="0"/>
      <c r="OHI258" s="0"/>
      <c r="OHJ258" s="0"/>
      <c r="OHK258" s="0"/>
      <c r="OHL258" s="0"/>
      <c r="OHM258" s="0"/>
      <c r="OHN258" s="0"/>
      <c r="OHO258" s="0"/>
      <c r="OHP258" s="0"/>
      <c r="OHQ258" s="0"/>
      <c r="OHR258" s="0"/>
      <c r="OHS258" s="0"/>
      <c r="OHT258" s="0"/>
      <c r="OHU258" s="0"/>
      <c r="OHV258" s="0"/>
      <c r="OHW258" s="0"/>
      <c r="OHX258" s="0"/>
      <c r="OHY258" s="0"/>
      <c r="OHZ258" s="0"/>
      <c r="OIA258" s="0"/>
      <c r="OIB258" s="0"/>
      <c r="OIC258" s="0"/>
      <c r="OID258" s="0"/>
      <c r="OIE258" s="0"/>
      <c r="OIF258" s="0"/>
      <c r="OIG258" s="0"/>
      <c r="OIH258" s="0"/>
      <c r="OII258" s="0"/>
      <c r="OIJ258" s="0"/>
      <c r="OIK258" s="0"/>
      <c r="OIL258" s="0"/>
      <c r="OIM258" s="0"/>
      <c r="OIN258" s="0"/>
      <c r="OIO258" s="0"/>
      <c r="OIP258" s="0"/>
      <c r="OIQ258" s="0"/>
      <c r="OIR258" s="0"/>
      <c r="OIS258" s="0"/>
      <c r="OIT258" s="0"/>
      <c r="OIU258" s="0"/>
      <c r="OIV258" s="0"/>
      <c r="OIW258" s="0"/>
      <c r="OIX258" s="0"/>
      <c r="OIY258" s="0"/>
      <c r="OIZ258" s="0"/>
      <c r="OJA258" s="0"/>
      <c r="OJB258" s="0"/>
      <c r="OJC258" s="0"/>
      <c r="OJD258" s="0"/>
      <c r="OJE258" s="0"/>
      <c r="OJF258" s="0"/>
      <c r="OJG258" s="0"/>
      <c r="OJH258" s="0"/>
      <c r="OJI258" s="0"/>
      <c r="OJJ258" s="0"/>
      <c r="OJK258" s="0"/>
      <c r="OJL258" s="0"/>
      <c r="OJM258" s="0"/>
      <c r="OJN258" s="0"/>
      <c r="OJO258" s="0"/>
      <c r="OJP258" s="0"/>
      <c r="OJQ258" s="0"/>
      <c r="OJR258" s="0"/>
      <c r="OJS258" s="0"/>
      <c r="OJT258" s="0"/>
      <c r="OJU258" s="0"/>
      <c r="OJV258" s="0"/>
      <c r="OJW258" s="0"/>
      <c r="OJX258" s="0"/>
      <c r="OJY258" s="0"/>
      <c r="OJZ258" s="0"/>
      <c r="OKA258" s="0"/>
      <c r="OKB258" s="0"/>
      <c r="OKC258" s="0"/>
      <c r="OKD258" s="0"/>
      <c r="OKE258" s="0"/>
      <c r="OKF258" s="0"/>
      <c r="OKG258" s="0"/>
      <c r="OKH258" s="0"/>
      <c r="OKI258" s="0"/>
      <c r="OKJ258" s="0"/>
      <c r="OKK258" s="0"/>
      <c r="OKL258" s="0"/>
      <c r="OKM258" s="0"/>
      <c r="OKN258" s="0"/>
      <c r="OKO258" s="0"/>
      <c r="OKP258" s="0"/>
      <c r="OKQ258" s="0"/>
      <c r="OKR258" s="0"/>
      <c r="OKS258" s="0"/>
      <c r="OKT258" s="0"/>
      <c r="OKU258" s="0"/>
      <c r="OKV258" s="0"/>
      <c r="OKW258" s="0"/>
      <c r="OKX258" s="0"/>
      <c r="OKY258" s="0"/>
      <c r="OKZ258" s="0"/>
      <c r="OLA258" s="0"/>
      <c r="OLB258" s="0"/>
      <c r="OLC258" s="0"/>
      <c r="OLD258" s="0"/>
      <c r="OLE258" s="0"/>
      <c r="OLF258" s="0"/>
      <c r="OLG258" s="0"/>
      <c r="OLH258" s="0"/>
      <c r="OLI258" s="0"/>
      <c r="OLJ258" s="0"/>
      <c r="OLK258" s="0"/>
      <c r="OLL258" s="0"/>
      <c r="OLM258" s="0"/>
      <c r="OLN258" s="0"/>
      <c r="OLO258" s="0"/>
      <c r="OLP258" s="0"/>
      <c r="OLQ258" s="0"/>
      <c r="OLR258" s="0"/>
      <c r="OLS258" s="0"/>
      <c r="OLT258" s="0"/>
      <c r="OLU258" s="0"/>
      <c r="OLV258" s="0"/>
      <c r="OLW258" s="0"/>
      <c r="OLX258" s="0"/>
      <c r="OLY258" s="0"/>
      <c r="OLZ258" s="0"/>
      <c r="OMA258" s="0"/>
      <c r="OMB258" s="0"/>
      <c r="OMC258" s="0"/>
      <c r="OMD258" s="0"/>
      <c r="OME258" s="0"/>
      <c r="OMF258" s="0"/>
      <c r="OMG258" s="0"/>
      <c r="OMH258" s="0"/>
      <c r="OMI258" s="0"/>
      <c r="OMJ258" s="0"/>
      <c r="OMK258" s="0"/>
      <c r="OML258" s="0"/>
      <c r="OMM258" s="0"/>
      <c r="OMN258" s="0"/>
      <c r="OMO258" s="0"/>
      <c r="OMP258" s="0"/>
      <c r="OMQ258" s="0"/>
      <c r="OMR258" s="0"/>
      <c r="OMS258" s="0"/>
      <c r="OMT258" s="0"/>
      <c r="OMU258" s="0"/>
      <c r="OMV258" s="0"/>
      <c r="OMW258" s="0"/>
      <c r="OMX258" s="0"/>
      <c r="OMY258" s="0"/>
      <c r="OMZ258" s="0"/>
      <c r="ONA258" s="0"/>
      <c r="ONB258" s="0"/>
      <c r="ONC258" s="0"/>
      <c r="OND258" s="0"/>
      <c r="ONE258" s="0"/>
      <c r="ONF258" s="0"/>
      <c r="ONG258" s="0"/>
      <c r="ONH258" s="0"/>
      <c r="ONI258" s="0"/>
      <c r="ONJ258" s="0"/>
      <c r="ONK258" s="0"/>
      <c r="ONL258" s="0"/>
      <c r="ONM258" s="0"/>
      <c r="ONN258" s="0"/>
      <c r="ONO258" s="0"/>
      <c r="ONP258" s="0"/>
      <c r="ONQ258" s="0"/>
      <c r="ONR258" s="0"/>
      <c r="ONS258" s="0"/>
      <c r="ONT258" s="0"/>
      <c r="ONU258" s="0"/>
      <c r="ONV258" s="0"/>
      <c r="ONW258" s="0"/>
      <c r="ONX258" s="0"/>
      <c r="ONY258" s="0"/>
      <c r="ONZ258" s="0"/>
      <c r="OOA258" s="0"/>
      <c r="OOB258" s="0"/>
      <c r="OOC258" s="0"/>
      <c r="OOD258" s="0"/>
      <c r="OOE258" s="0"/>
      <c r="OOF258" s="0"/>
      <c r="OOG258" s="0"/>
      <c r="OOH258" s="0"/>
      <c r="OOI258" s="0"/>
      <c r="OOJ258" s="0"/>
      <c r="OOK258" s="0"/>
      <c r="OOL258" s="0"/>
      <c r="OOM258" s="0"/>
      <c r="OON258" s="0"/>
      <c r="OOO258" s="0"/>
      <c r="OOP258" s="0"/>
      <c r="OOQ258" s="0"/>
      <c r="OOR258" s="0"/>
      <c r="OOS258" s="0"/>
      <c r="OOT258" s="0"/>
      <c r="OOU258" s="0"/>
      <c r="OOV258" s="0"/>
      <c r="OOW258" s="0"/>
      <c r="OOX258" s="0"/>
      <c r="OOY258" s="0"/>
      <c r="OOZ258" s="0"/>
      <c r="OPA258" s="0"/>
      <c r="OPB258" s="0"/>
      <c r="OPC258" s="0"/>
      <c r="OPD258" s="0"/>
      <c r="OPE258" s="0"/>
      <c r="OPF258" s="0"/>
      <c r="OPG258" s="0"/>
      <c r="OPH258" s="0"/>
      <c r="OPI258" s="0"/>
      <c r="OPJ258" s="0"/>
      <c r="OPK258" s="0"/>
      <c r="OPL258" s="0"/>
      <c r="OPM258" s="0"/>
      <c r="OPN258" s="0"/>
      <c r="OPO258" s="0"/>
      <c r="OPP258" s="0"/>
      <c r="OPQ258" s="0"/>
      <c r="OPR258" s="0"/>
      <c r="OPS258" s="0"/>
      <c r="OPT258" s="0"/>
      <c r="OPU258" s="0"/>
      <c r="OPV258" s="0"/>
      <c r="OPW258" s="0"/>
      <c r="OPX258" s="0"/>
      <c r="OPY258" s="0"/>
      <c r="OPZ258" s="0"/>
      <c r="OQA258" s="0"/>
      <c r="OQB258" s="0"/>
      <c r="OQC258" s="0"/>
      <c r="OQD258" s="0"/>
      <c r="OQE258" s="0"/>
      <c r="OQF258" s="0"/>
      <c r="OQG258" s="0"/>
      <c r="OQH258" s="0"/>
      <c r="OQI258" s="0"/>
      <c r="OQJ258" s="0"/>
      <c r="OQK258" s="0"/>
      <c r="OQL258" s="0"/>
      <c r="OQM258" s="0"/>
      <c r="OQN258" s="0"/>
      <c r="OQO258" s="0"/>
      <c r="OQP258" s="0"/>
      <c r="OQQ258" s="0"/>
      <c r="OQR258" s="0"/>
      <c r="OQS258" s="0"/>
      <c r="OQT258" s="0"/>
      <c r="OQU258" s="0"/>
      <c r="OQV258" s="0"/>
      <c r="OQW258" s="0"/>
      <c r="OQX258" s="0"/>
      <c r="OQY258" s="0"/>
      <c r="OQZ258" s="0"/>
      <c r="ORA258" s="0"/>
      <c r="ORB258" s="0"/>
      <c r="ORC258" s="0"/>
      <c r="ORD258" s="0"/>
      <c r="ORE258" s="0"/>
      <c r="ORF258" s="0"/>
      <c r="ORG258" s="0"/>
      <c r="ORH258" s="0"/>
      <c r="ORI258" s="0"/>
      <c r="ORJ258" s="0"/>
      <c r="ORK258" s="0"/>
      <c r="ORL258" s="0"/>
      <c r="ORM258" s="0"/>
      <c r="ORN258" s="0"/>
      <c r="ORO258" s="0"/>
      <c r="ORP258" s="0"/>
      <c r="ORQ258" s="0"/>
      <c r="ORR258" s="0"/>
      <c r="ORS258" s="0"/>
      <c r="ORT258" s="0"/>
      <c r="ORU258" s="0"/>
      <c r="ORV258" s="0"/>
      <c r="ORW258" s="0"/>
      <c r="ORX258" s="0"/>
      <c r="ORY258" s="0"/>
      <c r="ORZ258" s="0"/>
      <c r="OSA258" s="0"/>
      <c r="OSB258" s="0"/>
      <c r="OSC258" s="0"/>
      <c r="OSD258" s="0"/>
      <c r="OSE258" s="0"/>
      <c r="OSF258" s="0"/>
      <c r="OSG258" s="0"/>
      <c r="OSH258" s="0"/>
      <c r="OSI258" s="0"/>
      <c r="OSJ258" s="0"/>
      <c r="OSK258" s="0"/>
      <c r="OSL258" s="0"/>
      <c r="OSM258" s="0"/>
      <c r="OSN258" s="0"/>
      <c r="OSO258" s="0"/>
      <c r="OSP258" s="0"/>
      <c r="OSQ258" s="0"/>
      <c r="OSR258" s="0"/>
      <c r="OSS258" s="0"/>
      <c r="OST258" s="0"/>
      <c r="OSU258" s="0"/>
      <c r="OSV258" s="0"/>
      <c r="OSW258" s="0"/>
      <c r="OSX258" s="0"/>
      <c r="OSY258" s="0"/>
      <c r="OSZ258" s="0"/>
      <c r="OTA258" s="0"/>
      <c r="OTB258" s="0"/>
      <c r="OTC258" s="0"/>
      <c r="OTD258" s="0"/>
      <c r="OTE258" s="0"/>
      <c r="OTF258" s="0"/>
      <c r="OTG258" s="0"/>
      <c r="OTH258" s="0"/>
      <c r="OTI258" s="0"/>
      <c r="OTJ258" s="0"/>
      <c r="OTK258" s="0"/>
      <c r="OTL258" s="0"/>
      <c r="OTM258" s="0"/>
      <c r="OTN258" s="0"/>
      <c r="OTO258" s="0"/>
      <c r="OTP258" s="0"/>
      <c r="OTQ258" s="0"/>
      <c r="OTR258" s="0"/>
      <c r="OTS258" s="0"/>
      <c r="OTT258" s="0"/>
      <c r="OTU258" s="0"/>
      <c r="OTV258" s="0"/>
      <c r="OTW258" s="0"/>
      <c r="OTX258" s="0"/>
      <c r="OTY258" s="0"/>
      <c r="OTZ258" s="0"/>
      <c r="OUA258" s="0"/>
      <c r="OUB258" s="0"/>
      <c r="OUC258" s="0"/>
      <c r="OUD258" s="0"/>
      <c r="OUE258" s="0"/>
      <c r="OUF258" s="0"/>
      <c r="OUG258" s="0"/>
      <c r="OUH258" s="0"/>
      <c r="OUI258" s="0"/>
      <c r="OUJ258" s="0"/>
      <c r="OUK258" s="0"/>
      <c r="OUL258" s="0"/>
      <c r="OUM258" s="0"/>
      <c r="OUN258" s="0"/>
      <c r="OUO258" s="0"/>
      <c r="OUP258" s="0"/>
      <c r="OUQ258" s="0"/>
      <c r="OUR258" s="0"/>
      <c r="OUS258" s="0"/>
      <c r="OUT258" s="0"/>
      <c r="OUU258" s="0"/>
      <c r="OUV258" s="0"/>
      <c r="OUW258" s="0"/>
      <c r="OUX258" s="0"/>
      <c r="OUY258" s="0"/>
      <c r="OUZ258" s="0"/>
      <c r="OVA258" s="0"/>
      <c r="OVB258" s="0"/>
      <c r="OVC258" s="0"/>
      <c r="OVD258" s="0"/>
      <c r="OVE258" s="0"/>
      <c r="OVF258" s="0"/>
      <c r="OVG258" s="0"/>
      <c r="OVH258" s="0"/>
      <c r="OVI258" s="0"/>
      <c r="OVJ258" s="0"/>
      <c r="OVK258" s="0"/>
      <c r="OVL258" s="0"/>
      <c r="OVM258" s="0"/>
      <c r="OVN258" s="0"/>
      <c r="OVO258" s="0"/>
      <c r="OVP258" s="0"/>
      <c r="OVQ258" s="0"/>
      <c r="OVR258" s="0"/>
      <c r="OVS258" s="0"/>
      <c r="OVT258" s="0"/>
      <c r="OVU258" s="0"/>
      <c r="OVV258" s="0"/>
      <c r="OVW258" s="0"/>
      <c r="OVX258" s="0"/>
      <c r="OVY258" s="0"/>
      <c r="OVZ258" s="0"/>
      <c r="OWA258" s="0"/>
      <c r="OWB258" s="0"/>
      <c r="OWC258" s="0"/>
      <c r="OWD258" s="0"/>
      <c r="OWE258" s="0"/>
      <c r="OWF258" s="0"/>
      <c r="OWG258" s="0"/>
      <c r="OWH258" s="0"/>
      <c r="OWI258" s="0"/>
      <c r="OWJ258" s="0"/>
      <c r="OWK258" s="0"/>
      <c r="OWL258" s="0"/>
      <c r="OWM258" s="0"/>
      <c r="OWN258" s="0"/>
      <c r="OWO258" s="0"/>
      <c r="OWP258" s="0"/>
      <c r="OWQ258" s="0"/>
      <c r="OWR258" s="0"/>
      <c r="OWS258" s="0"/>
      <c r="OWT258" s="0"/>
      <c r="OWU258" s="0"/>
      <c r="OWV258" s="0"/>
      <c r="OWW258" s="0"/>
      <c r="OWX258" s="0"/>
      <c r="OWY258" s="0"/>
      <c r="OWZ258" s="0"/>
      <c r="OXA258" s="0"/>
      <c r="OXB258" s="0"/>
      <c r="OXC258" s="0"/>
      <c r="OXD258" s="0"/>
      <c r="OXE258" s="0"/>
      <c r="OXF258" s="0"/>
      <c r="OXG258" s="0"/>
      <c r="OXH258" s="0"/>
      <c r="OXI258" s="0"/>
      <c r="OXJ258" s="0"/>
      <c r="OXK258" s="0"/>
      <c r="OXL258" s="0"/>
      <c r="OXM258" s="0"/>
      <c r="OXN258" s="0"/>
      <c r="OXO258" s="0"/>
      <c r="OXP258" s="0"/>
      <c r="OXQ258" s="0"/>
      <c r="OXR258" s="0"/>
      <c r="OXS258" s="0"/>
      <c r="OXT258" s="0"/>
      <c r="OXU258" s="0"/>
      <c r="OXV258" s="0"/>
      <c r="OXW258" s="0"/>
      <c r="OXX258" s="0"/>
      <c r="OXY258" s="0"/>
      <c r="OXZ258" s="0"/>
      <c r="OYA258" s="0"/>
      <c r="OYB258" s="0"/>
      <c r="OYC258" s="0"/>
      <c r="OYD258" s="0"/>
      <c r="OYE258" s="0"/>
      <c r="OYF258" s="0"/>
      <c r="OYG258" s="0"/>
      <c r="OYH258" s="0"/>
      <c r="OYI258" s="0"/>
      <c r="OYJ258" s="0"/>
      <c r="OYK258" s="0"/>
      <c r="OYL258" s="0"/>
      <c r="OYM258" s="0"/>
      <c r="OYN258" s="0"/>
      <c r="OYO258" s="0"/>
      <c r="OYP258" s="0"/>
      <c r="OYQ258" s="0"/>
      <c r="OYR258" s="0"/>
      <c r="OYS258" s="0"/>
      <c r="OYT258" s="0"/>
      <c r="OYU258" s="0"/>
      <c r="OYV258" s="0"/>
      <c r="OYW258" s="0"/>
      <c r="OYX258" s="0"/>
      <c r="OYY258" s="0"/>
      <c r="OYZ258" s="0"/>
      <c r="OZA258" s="0"/>
      <c r="OZB258" s="0"/>
      <c r="OZC258" s="0"/>
      <c r="OZD258" s="0"/>
      <c r="OZE258" s="0"/>
      <c r="OZF258" s="0"/>
      <c r="OZG258" s="0"/>
      <c r="OZH258" s="0"/>
      <c r="OZI258" s="0"/>
      <c r="OZJ258" s="0"/>
      <c r="OZK258" s="0"/>
      <c r="OZL258" s="0"/>
      <c r="OZM258" s="0"/>
      <c r="OZN258" s="0"/>
      <c r="OZO258" s="0"/>
      <c r="OZP258" s="0"/>
      <c r="OZQ258" s="0"/>
      <c r="OZR258" s="0"/>
      <c r="OZS258" s="0"/>
      <c r="OZT258" s="0"/>
      <c r="OZU258" s="0"/>
      <c r="OZV258" s="0"/>
      <c r="OZW258" s="0"/>
      <c r="OZX258" s="0"/>
      <c r="OZY258" s="0"/>
      <c r="OZZ258" s="0"/>
      <c r="PAA258" s="0"/>
      <c r="PAB258" s="0"/>
      <c r="PAC258" s="0"/>
      <c r="PAD258" s="0"/>
      <c r="PAE258" s="0"/>
      <c r="PAF258" s="0"/>
      <c r="PAG258" s="0"/>
      <c r="PAH258" s="0"/>
      <c r="PAI258" s="0"/>
      <c r="PAJ258" s="0"/>
      <c r="PAK258" s="0"/>
      <c r="PAL258" s="0"/>
      <c r="PAM258" s="0"/>
      <c r="PAN258" s="0"/>
      <c r="PAO258" s="0"/>
      <c r="PAP258" s="0"/>
      <c r="PAQ258" s="0"/>
      <c r="PAR258" s="0"/>
      <c r="PAS258" s="0"/>
      <c r="PAT258" s="0"/>
      <c r="PAU258" s="0"/>
      <c r="PAV258" s="0"/>
      <c r="PAW258" s="0"/>
      <c r="PAX258" s="0"/>
      <c r="PAY258" s="0"/>
      <c r="PAZ258" s="0"/>
      <c r="PBA258" s="0"/>
      <c r="PBB258" s="0"/>
      <c r="PBC258" s="0"/>
      <c r="PBD258" s="0"/>
      <c r="PBE258" s="0"/>
      <c r="PBF258" s="0"/>
      <c r="PBG258" s="0"/>
      <c r="PBH258" s="0"/>
      <c r="PBI258" s="0"/>
      <c r="PBJ258" s="0"/>
      <c r="PBK258" s="0"/>
      <c r="PBL258" s="0"/>
      <c r="PBM258" s="0"/>
      <c r="PBN258" s="0"/>
      <c r="PBO258" s="0"/>
      <c r="PBP258" s="0"/>
      <c r="PBQ258" s="0"/>
      <c r="PBR258" s="0"/>
      <c r="PBS258" s="0"/>
      <c r="PBT258" s="0"/>
      <c r="PBU258" s="0"/>
      <c r="PBV258" s="0"/>
      <c r="PBW258" s="0"/>
      <c r="PBX258" s="0"/>
      <c r="PBY258" s="0"/>
      <c r="PBZ258" s="0"/>
      <c r="PCA258" s="0"/>
      <c r="PCB258" s="0"/>
      <c r="PCC258" s="0"/>
      <c r="PCD258" s="0"/>
      <c r="PCE258" s="0"/>
      <c r="PCF258" s="0"/>
      <c r="PCG258" s="0"/>
      <c r="PCH258" s="0"/>
      <c r="PCI258" s="0"/>
      <c r="PCJ258" s="0"/>
      <c r="PCK258" s="0"/>
      <c r="PCL258" s="0"/>
      <c r="PCM258" s="0"/>
      <c r="PCN258" s="0"/>
      <c r="PCO258" s="0"/>
      <c r="PCP258" s="0"/>
      <c r="PCQ258" s="0"/>
      <c r="PCR258" s="0"/>
      <c r="PCS258" s="0"/>
      <c r="PCT258" s="0"/>
      <c r="PCU258" s="0"/>
      <c r="PCV258" s="0"/>
      <c r="PCW258" s="0"/>
      <c r="PCX258" s="0"/>
      <c r="PCY258" s="0"/>
      <c r="PCZ258" s="0"/>
      <c r="PDA258" s="0"/>
      <c r="PDB258" s="0"/>
      <c r="PDC258" s="0"/>
      <c r="PDD258" s="0"/>
      <c r="PDE258" s="0"/>
      <c r="PDF258" s="0"/>
      <c r="PDG258" s="0"/>
      <c r="PDH258" s="0"/>
      <c r="PDI258" s="0"/>
      <c r="PDJ258" s="0"/>
      <c r="PDK258" s="0"/>
      <c r="PDL258" s="0"/>
      <c r="PDM258" s="0"/>
      <c r="PDN258" s="0"/>
      <c r="PDO258" s="0"/>
      <c r="PDP258" s="0"/>
      <c r="PDQ258" s="0"/>
      <c r="PDR258" s="0"/>
      <c r="PDS258" s="0"/>
      <c r="PDT258" s="0"/>
      <c r="PDU258" s="0"/>
      <c r="PDV258" s="0"/>
      <c r="PDW258" s="0"/>
      <c r="PDX258" s="0"/>
      <c r="PDY258" s="0"/>
      <c r="PDZ258" s="0"/>
      <c r="PEA258" s="0"/>
      <c r="PEB258" s="0"/>
      <c r="PEC258" s="0"/>
      <c r="PED258" s="0"/>
      <c r="PEE258" s="0"/>
      <c r="PEF258" s="0"/>
      <c r="PEG258" s="0"/>
      <c r="PEH258" s="0"/>
      <c r="PEI258" s="0"/>
      <c r="PEJ258" s="0"/>
      <c r="PEK258" s="0"/>
      <c r="PEL258" s="0"/>
      <c r="PEM258" s="0"/>
      <c r="PEN258" s="0"/>
      <c r="PEO258" s="0"/>
      <c r="PEP258" s="0"/>
      <c r="PEQ258" s="0"/>
      <c r="PER258" s="0"/>
      <c r="PES258" s="0"/>
      <c r="PET258" s="0"/>
      <c r="PEU258" s="0"/>
      <c r="PEV258" s="0"/>
      <c r="PEW258" s="0"/>
      <c r="PEX258" s="0"/>
      <c r="PEY258" s="0"/>
      <c r="PEZ258" s="0"/>
      <c r="PFA258" s="0"/>
      <c r="PFB258" s="0"/>
      <c r="PFC258" s="0"/>
      <c r="PFD258" s="0"/>
      <c r="PFE258" s="0"/>
      <c r="PFF258" s="0"/>
      <c r="PFG258" s="0"/>
      <c r="PFH258" s="0"/>
      <c r="PFI258" s="0"/>
      <c r="PFJ258" s="0"/>
      <c r="PFK258" s="0"/>
      <c r="PFL258" s="0"/>
      <c r="PFM258" s="0"/>
      <c r="PFN258" s="0"/>
      <c r="PFO258" s="0"/>
      <c r="PFP258" s="0"/>
      <c r="PFQ258" s="0"/>
      <c r="PFR258" s="0"/>
      <c r="PFS258" s="0"/>
      <c r="PFT258" s="0"/>
      <c r="PFU258" s="0"/>
      <c r="PFV258" s="0"/>
      <c r="PFW258" s="0"/>
      <c r="PFX258" s="0"/>
      <c r="PFY258" s="0"/>
      <c r="PFZ258" s="0"/>
      <c r="PGA258" s="0"/>
      <c r="PGB258" s="0"/>
      <c r="PGC258" s="0"/>
      <c r="PGD258" s="0"/>
      <c r="PGE258" s="0"/>
      <c r="PGF258" s="0"/>
      <c r="PGG258" s="0"/>
      <c r="PGH258" s="0"/>
      <c r="PGI258" s="0"/>
      <c r="PGJ258" s="0"/>
      <c r="PGK258" s="0"/>
      <c r="PGL258" s="0"/>
      <c r="PGM258" s="0"/>
      <c r="PGN258" s="0"/>
      <c r="PGO258" s="0"/>
      <c r="PGP258" s="0"/>
      <c r="PGQ258" s="0"/>
      <c r="PGR258" s="0"/>
      <c r="PGS258" s="0"/>
      <c r="PGT258" s="0"/>
      <c r="PGU258" s="0"/>
      <c r="PGV258" s="0"/>
      <c r="PGW258" s="0"/>
      <c r="PGX258" s="0"/>
      <c r="PGY258" s="0"/>
      <c r="PGZ258" s="0"/>
      <c r="PHA258" s="0"/>
      <c r="PHB258" s="0"/>
      <c r="PHC258" s="0"/>
      <c r="PHD258" s="0"/>
      <c r="PHE258" s="0"/>
      <c r="PHF258" s="0"/>
      <c r="PHG258" s="0"/>
      <c r="PHH258" s="0"/>
      <c r="PHI258" s="0"/>
      <c r="PHJ258" s="0"/>
      <c r="PHK258" s="0"/>
      <c r="PHL258" s="0"/>
      <c r="PHM258" s="0"/>
      <c r="PHN258" s="0"/>
      <c r="PHO258" s="0"/>
      <c r="PHP258" s="0"/>
      <c r="PHQ258" s="0"/>
      <c r="PHR258" s="0"/>
      <c r="PHS258" s="0"/>
      <c r="PHT258" s="0"/>
      <c r="PHU258" s="0"/>
      <c r="PHV258" s="0"/>
      <c r="PHW258" s="0"/>
      <c r="PHX258" s="0"/>
      <c r="PHY258" s="0"/>
      <c r="PHZ258" s="0"/>
      <c r="PIA258" s="0"/>
      <c r="PIB258" s="0"/>
      <c r="PIC258" s="0"/>
      <c r="PID258" s="0"/>
      <c r="PIE258" s="0"/>
      <c r="PIF258" s="0"/>
      <c r="PIG258" s="0"/>
      <c r="PIH258" s="0"/>
      <c r="PII258" s="0"/>
      <c r="PIJ258" s="0"/>
      <c r="PIK258" s="0"/>
      <c r="PIL258" s="0"/>
      <c r="PIM258" s="0"/>
      <c r="PIN258" s="0"/>
      <c r="PIO258" s="0"/>
      <c r="PIP258" s="0"/>
      <c r="PIQ258" s="0"/>
      <c r="PIR258" s="0"/>
      <c r="PIS258" s="0"/>
      <c r="PIT258" s="0"/>
      <c r="PIU258" s="0"/>
      <c r="PIV258" s="0"/>
      <c r="PIW258" s="0"/>
      <c r="PIX258" s="0"/>
      <c r="PIY258" s="0"/>
      <c r="PIZ258" s="0"/>
      <c r="PJA258" s="0"/>
      <c r="PJB258" s="0"/>
      <c r="PJC258" s="0"/>
      <c r="PJD258" s="0"/>
      <c r="PJE258" s="0"/>
      <c r="PJF258" s="0"/>
      <c r="PJG258" s="0"/>
      <c r="PJH258" s="0"/>
      <c r="PJI258" s="0"/>
      <c r="PJJ258" s="0"/>
      <c r="PJK258" s="0"/>
      <c r="PJL258" s="0"/>
      <c r="PJM258" s="0"/>
      <c r="PJN258" s="0"/>
      <c r="PJO258" s="0"/>
      <c r="PJP258" s="0"/>
      <c r="PJQ258" s="0"/>
      <c r="PJR258" s="0"/>
      <c r="PJS258" s="0"/>
      <c r="PJT258" s="0"/>
      <c r="PJU258" s="0"/>
      <c r="PJV258" s="0"/>
      <c r="PJW258" s="0"/>
      <c r="PJX258" s="0"/>
      <c r="PJY258" s="0"/>
      <c r="PJZ258" s="0"/>
      <c r="PKA258" s="0"/>
      <c r="PKB258" s="0"/>
      <c r="PKC258" s="0"/>
      <c r="PKD258" s="0"/>
      <c r="PKE258" s="0"/>
      <c r="PKF258" s="0"/>
      <c r="PKG258" s="0"/>
      <c r="PKH258" s="0"/>
      <c r="PKI258" s="0"/>
      <c r="PKJ258" s="0"/>
      <c r="PKK258" s="0"/>
      <c r="PKL258" s="0"/>
      <c r="PKM258" s="0"/>
      <c r="PKN258" s="0"/>
      <c r="PKO258" s="0"/>
      <c r="PKP258" s="0"/>
      <c r="PKQ258" s="0"/>
      <c r="PKR258" s="0"/>
      <c r="PKS258" s="0"/>
      <c r="PKT258" s="0"/>
      <c r="PKU258" s="0"/>
      <c r="PKV258" s="0"/>
      <c r="PKW258" s="0"/>
      <c r="PKX258" s="0"/>
      <c r="PKY258" s="0"/>
      <c r="PKZ258" s="0"/>
      <c r="PLA258" s="0"/>
      <c r="PLB258" s="0"/>
      <c r="PLC258" s="0"/>
      <c r="PLD258" s="0"/>
      <c r="PLE258" s="0"/>
      <c r="PLF258" s="0"/>
      <c r="PLG258" s="0"/>
      <c r="PLH258" s="0"/>
      <c r="PLI258" s="0"/>
      <c r="PLJ258" s="0"/>
      <c r="PLK258" s="0"/>
      <c r="PLL258" s="0"/>
      <c r="PLM258" s="0"/>
      <c r="PLN258" s="0"/>
      <c r="PLO258" s="0"/>
      <c r="PLP258" s="0"/>
      <c r="PLQ258" s="0"/>
      <c r="PLR258" s="0"/>
      <c r="PLS258" s="0"/>
      <c r="PLT258" s="0"/>
      <c r="PLU258" s="0"/>
      <c r="PLV258" s="0"/>
      <c r="PLW258" s="0"/>
      <c r="PLX258" s="0"/>
      <c r="PLY258" s="0"/>
      <c r="PLZ258" s="0"/>
      <c r="PMA258" s="0"/>
      <c r="PMB258" s="0"/>
      <c r="PMC258" s="0"/>
      <c r="PMD258" s="0"/>
      <c r="PME258" s="0"/>
      <c r="PMF258" s="0"/>
      <c r="PMG258" s="0"/>
      <c r="PMH258" s="0"/>
      <c r="PMI258" s="0"/>
      <c r="PMJ258" s="0"/>
      <c r="PMK258" s="0"/>
      <c r="PML258" s="0"/>
      <c r="PMM258" s="0"/>
      <c r="PMN258" s="0"/>
      <c r="PMO258" s="0"/>
      <c r="PMP258" s="0"/>
      <c r="PMQ258" s="0"/>
      <c r="PMR258" s="0"/>
      <c r="PMS258" s="0"/>
      <c r="PMT258" s="0"/>
      <c r="PMU258" s="0"/>
      <c r="PMV258" s="0"/>
      <c r="PMW258" s="0"/>
      <c r="PMX258" s="0"/>
      <c r="PMY258" s="0"/>
      <c r="PMZ258" s="0"/>
      <c r="PNA258" s="0"/>
      <c r="PNB258" s="0"/>
      <c r="PNC258" s="0"/>
      <c r="PND258" s="0"/>
      <c r="PNE258" s="0"/>
      <c r="PNF258" s="0"/>
      <c r="PNG258" s="0"/>
      <c r="PNH258" s="0"/>
      <c r="PNI258" s="0"/>
      <c r="PNJ258" s="0"/>
      <c r="PNK258" s="0"/>
      <c r="PNL258" s="0"/>
      <c r="PNM258" s="0"/>
      <c r="PNN258" s="0"/>
      <c r="PNO258" s="0"/>
      <c r="PNP258" s="0"/>
      <c r="PNQ258" s="0"/>
      <c r="PNR258" s="0"/>
      <c r="PNS258" s="0"/>
      <c r="PNT258" s="0"/>
      <c r="PNU258" s="0"/>
      <c r="PNV258" s="0"/>
      <c r="PNW258" s="0"/>
      <c r="PNX258" s="0"/>
      <c r="PNY258" s="0"/>
      <c r="PNZ258" s="0"/>
      <c r="POA258" s="0"/>
      <c r="POB258" s="0"/>
      <c r="POC258" s="0"/>
      <c r="POD258" s="0"/>
      <c r="POE258" s="0"/>
      <c r="POF258" s="0"/>
      <c r="POG258" s="0"/>
      <c r="POH258" s="0"/>
      <c r="POI258" s="0"/>
      <c r="POJ258" s="0"/>
      <c r="POK258" s="0"/>
      <c r="POL258" s="0"/>
      <c r="POM258" s="0"/>
      <c r="PON258" s="0"/>
      <c r="POO258" s="0"/>
      <c r="POP258" s="0"/>
      <c r="POQ258" s="0"/>
      <c r="POR258" s="0"/>
      <c r="POS258" s="0"/>
      <c r="POT258" s="0"/>
      <c r="POU258" s="0"/>
      <c r="POV258" s="0"/>
      <c r="POW258" s="0"/>
      <c r="POX258" s="0"/>
      <c r="POY258" s="0"/>
      <c r="POZ258" s="0"/>
      <c r="PPA258" s="0"/>
      <c r="PPB258" s="0"/>
      <c r="PPC258" s="0"/>
      <c r="PPD258" s="0"/>
      <c r="PPE258" s="0"/>
      <c r="PPF258" s="0"/>
      <c r="PPG258" s="0"/>
      <c r="PPH258" s="0"/>
      <c r="PPI258" s="0"/>
      <c r="PPJ258" s="0"/>
      <c r="PPK258" s="0"/>
      <c r="PPL258" s="0"/>
      <c r="PPM258" s="0"/>
      <c r="PPN258" s="0"/>
      <c r="PPO258" s="0"/>
      <c r="PPP258" s="0"/>
      <c r="PPQ258" s="0"/>
      <c r="PPR258" s="0"/>
      <c r="PPS258" s="0"/>
      <c r="PPT258" s="0"/>
      <c r="PPU258" s="0"/>
      <c r="PPV258" s="0"/>
      <c r="PPW258" s="0"/>
      <c r="PPX258" s="0"/>
      <c r="PPY258" s="0"/>
      <c r="PPZ258" s="0"/>
      <c r="PQA258" s="0"/>
      <c r="PQB258" s="0"/>
      <c r="PQC258" s="0"/>
      <c r="PQD258" s="0"/>
      <c r="PQE258" s="0"/>
      <c r="PQF258" s="0"/>
      <c r="PQG258" s="0"/>
      <c r="PQH258" s="0"/>
      <c r="PQI258" s="0"/>
      <c r="PQJ258" s="0"/>
      <c r="PQK258" s="0"/>
      <c r="PQL258" s="0"/>
      <c r="PQM258" s="0"/>
      <c r="PQN258" s="0"/>
      <c r="PQO258" s="0"/>
      <c r="PQP258" s="0"/>
      <c r="PQQ258" s="0"/>
      <c r="PQR258" s="0"/>
      <c r="PQS258" s="0"/>
      <c r="PQT258" s="0"/>
      <c r="PQU258" s="0"/>
      <c r="PQV258" s="0"/>
      <c r="PQW258" s="0"/>
      <c r="PQX258" s="0"/>
      <c r="PQY258" s="0"/>
      <c r="PQZ258" s="0"/>
      <c r="PRA258" s="0"/>
      <c r="PRB258" s="0"/>
      <c r="PRC258" s="0"/>
      <c r="PRD258" s="0"/>
      <c r="PRE258" s="0"/>
      <c r="PRF258" s="0"/>
      <c r="PRG258" s="0"/>
      <c r="PRH258" s="0"/>
      <c r="PRI258" s="0"/>
      <c r="PRJ258" s="0"/>
      <c r="PRK258" s="0"/>
      <c r="PRL258" s="0"/>
      <c r="PRM258" s="0"/>
      <c r="PRN258" s="0"/>
      <c r="PRO258" s="0"/>
      <c r="PRP258" s="0"/>
      <c r="PRQ258" s="0"/>
      <c r="PRR258" s="0"/>
      <c r="PRS258" s="0"/>
      <c r="PRT258" s="0"/>
      <c r="PRU258" s="0"/>
      <c r="PRV258" s="0"/>
      <c r="PRW258" s="0"/>
      <c r="PRX258" s="0"/>
      <c r="PRY258" s="0"/>
      <c r="PRZ258" s="0"/>
      <c r="PSA258" s="0"/>
      <c r="PSB258" s="0"/>
      <c r="PSC258" s="0"/>
      <c r="PSD258" s="0"/>
      <c r="PSE258" s="0"/>
      <c r="PSF258" s="0"/>
      <c r="PSG258" s="0"/>
      <c r="PSH258" s="0"/>
      <c r="PSI258" s="0"/>
      <c r="PSJ258" s="0"/>
      <c r="PSK258" s="0"/>
      <c r="PSL258" s="0"/>
      <c r="PSM258" s="0"/>
      <c r="PSN258" s="0"/>
      <c r="PSO258" s="0"/>
      <c r="PSP258" s="0"/>
      <c r="PSQ258" s="0"/>
      <c r="PSR258" s="0"/>
      <c r="PSS258" s="0"/>
      <c r="PST258" s="0"/>
      <c r="PSU258" s="0"/>
      <c r="PSV258" s="0"/>
      <c r="PSW258" s="0"/>
      <c r="PSX258" s="0"/>
      <c r="PSY258" s="0"/>
      <c r="PSZ258" s="0"/>
      <c r="PTA258" s="0"/>
      <c r="PTB258" s="0"/>
      <c r="PTC258" s="0"/>
      <c r="PTD258" s="0"/>
      <c r="PTE258" s="0"/>
      <c r="PTF258" s="0"/>
      <c r="PTG258" s="0"/>
      <c r="PTH258" s="0"/>
      <c r="PTI258" s="0"/>
      <c r="PTJ258" s="0"/>
      <c r="PTK258" s="0"/>
      <c r="PTL258" s="0"/>
      <c r="PTM258" s="0"/>
      <c r="PTN258" s="0"/>
      <c r="PTO258" s="0"/>
      <c r="PTP258" s="0"/>
      <c r="PTQ258" s="0"/>
      <c r="PTR258" s="0"/>
      <c r="PTS258" s="0"/>
      <c r="PTT258" s="0"/>
      <c r="PTU258" s="0"/>
      <c r="PTV258" s="0"/>
      <c r="PTW258" s="0"/>
      <c r="PTX258" s="0"/>
      <c r="PTY258" s="0"/>
      <c r="PTZ258" s="0"/>
      <c r="PUA258" s="0"/>
      <c r="PUB258" s="0"/>
      <c r="PUC258" s="0"/>
      <c r="PUD258" s="0"/>
      <c r="PUE258" s="0"/>
      <c r="PUF258" s="0"/>
      <c r="PUG258" s="0"/>
      <c r="PUH258" s="0"/>
      <c r="PUI258" s="0"/>
      <c r="PUJ258" s="0"/>
      <c r="PUK258" s="0"/>
      <c r="PUL258" s="0"/>
      <c r="PUM258" s="0"/>
      <c r="PUN258" s="0"/>
      <c r="PUO258" s="0"/>
      <c r="PUP258" s="0"/>
      <c r="PUQ258" s="0"/>
      <c r="PUR258" s="0"/>
      <c r="PUS258" s="0"/>
      <c r="PUT258" s="0"/>
      <c r="PUU258" s="0"/>
      <c r="PUV258" s="0"/>
      <c r="PUW258" s="0"/>
      <c r="PUX258" s="0"/>
      <c r="PUY258" s="0"/>
      <c r="PUZ258" s="0"/>
      <c r="PVA258" s="0"/>
      <c r="PVB258" s="0"/>
      <c r="PVC258" s="0"/>
      <c r="PVD258" s="0"/>
      <c r="PVE258" s="0"/>
      <c r="PVF258" s="0"/>
      <c r="PVG258" s="0"/>
      <c r="PVH258" s="0"/>
      <c r="PVI258" s="0"/>
      <c r="PVJ258" s="0"/>
      <c r="PVK258" s="0"/>
      <c r="PVL258" s="0"/>
      <c r="PVM258" s="0"/>
      <c r="PVN258" s="0"/>
      <c r="PVO258" s="0"/>
      <c r="PVP258" s="0"/>
      <c r="PVQ258" s="0"/>
      <c r="PVR258" s="0"/>
      <c r="PVS258" s="0"/>
      <c r="PVT258" s="0"/>
      <c r="PVU258" s="0"/>
      <c r="PVV258" s="0"/>
      <c r="PVW258" s="0"/>
      <c r="PVX258" s="0"/>
      <c r="PVY258" s="0"/>
      <c r="PVZ258" s="0"/>
      <c r="PWA258" s="0"/>
      <c r="PWB258" s="0"/>
      <c r="PWC258" s="0"/>
      <c r="PWD258" s="0"/>
      <c r="PWE258" s="0"/>
      <c r="PWF258" s="0"/>
      <c r="PWG258" s="0"/>
      <c r="PWH258" s="0"/>
      <c r="PWI258" s="0"/>
      <c r="PWJ258" s="0"/>
      <c r="PWK258" s="0"/>
      <c r="PWL258" s="0"/>
      <c r="PWM258" s="0"/>
      <c r="PWN258" s="0"/>
      <c r="PWO258" s="0"/>
      <c r="PWP258" s="0"/>
      <c r="PWQ258" s="0"/>
      <c r="PWR258" s="0"/>
      <c r="PWS258" s="0"/>
      <c r="PWT258" s="0"/>
      <c r="PWU258" s="0"/>
      <c r="PWV258" s="0"/>
      <c r="PWW258" s="0"/>
      <c r="PWX258" s="0"/>
      <c r="PWY258" s="0"/>
      <c r="PWZ258" s="0"/>
      <c r="PXA258" s="0"/>
      <c r="PXB258" s="0"/>
      <c r="PXC258" s="0"/>
      <c r="PXD258" s="0"/>
      <c r="PXE258" s="0"/>
      <c r="PXF258" s="0"/>
      <c r="PXG258" s="0"/>
      <c r="PXH258" s="0"/>
      <c r="PXI258" s="0"/>
      <c r="PXJ258" s="0"/>
      <c r="PXK258" s="0"/>
      <c r="PXL258" s="0"/>
      <c r="PXM258" s="0"/>
      <c r="PXN258" s="0"/>
      <c r="PXO258" s="0"/>
      <c r="PXP258" s="0"/>
      <c r="PXQ258" s="0"/>
      <c r="PXR258" s="0"/>
      <c r="PXS258" s="0"/>
      <c r="PXT258" s="0"/>
      <c r="PXU258" s="0"/>
      <c r="PXV258" s="0"/>
      <c r="PXW258" s="0"/>
      <c r="PXX258" s="0"/>
      <c r="PXY258" s="0"/>
      <c r="PXZ258" s="0"/>
      <c r="PYA258" s="0"/>
      <c r="PYB258" s="0"/>
      <c r="PYC258" s="0"/>
      <c r="PYD258" s="0"/>
      <c r="PYE258" s="0"/>
      <c r="PYF258" s="0"/>
      <c r="PYG258" s="0"/>
      <c r="PYH258" s="0"/>
      <c r="PYI258" s="0"/>
      <c r="PYJ258" s="0"/>
      <c r="PYK258" s="0"/>
      <c r="PYL258" s="0"/>
      <c r="PYM258" s="0"/>
      <c r="PYN258" s="0"/>
      <c r="PYO258" s="0"/>
      <c r="PYP258" s="0"/>
      <c r="PYQ258" s="0"/>
      <c r="PYR258" s="0"/>
      <c r="PYS258" s="0"/>
      <c r="PYT258" s="0"/>
      <c r="PYU258" s="0"/>
      <c r="PYV258" s="0"/>
      <c r="PYW258" s="0"/>
      <c r="PYX258" s="0"/>
      <c r="PYY258" s="0"/>
      <c r="PYZ258" s="0"/>
      <c r="PZA258" s="0"/>
      <c r="PZB258" s="0"/>
      <c r="PZC258" s="0"/>
      <c r="PZD258" s="0"/>
      <c r="PZE258" s="0"/>
      <c r="PZF258" s="0"/>
      <c r="PZG258" s="0"/>
      <c r="PZH258" s="0"/>
      <c r="PZI258" s="0"/>
      <c r="PZJ258" s="0"/>
      <c r="PZK258" s="0"/>
      <c r="PZL258" s="0"/>
      <c r="PZM258" s="0"/>
      <c r="PZN258" s="0"/>
      <c r="PZO258" s="0"/>
      <c r="PZP258" s="0"/>
      <c r="PZQ258" s="0"/>
      <c r="PZR258" s="0"/>
      <c r="PZS258" s="0"/>
      <c r="PZT258" s="0"/>
      <c r="PZU258" s="0"/>
      <c r="PZV258" s="0"/>
      <c r="PZW258" s="0"/>
      <c r="PZX258" s="0"/>
      <c r="PZY258" s="0"/>
      <c r="PZZ258" s="0"/>
      <c r="QAA258" s="0"/>
      <c r="QAB258" s="0"/>
      <c r="QAC258" s="0"/>
      <c r="QAD258" s="0"/>
      <c r="QAE258" s="0"/>
      <c r="QAF258" s="0"/>
      <c r="QAG258" s="0"/>
      <c r="QAH258" s="0"/>
      <c r="QAI258" s="0"/>
      <c r="QAJ258" s="0"/>
      <c r="QAK258" s="0"/>
      <c r="QAL258" s="0"/>
      <c r="QAM258" s="0"/>
      <c r="QAN258" s="0"/>
      <c r="QAO258" s="0"/>
      <c r="QAP258" s="0"/>
      <c r="QAQ258" s="0"/>
      <c r="QAR258" s="0"/>
      <c r="QAS258" s="0"/>
      <c r="QAT258" s="0"/>
      <c r="QAU258" s="0"/>
      <c r="QAV258" s="0"/>
      <c r="QAW258" s="0"/>
      <c r="QAX258" s="0"/>
      <c r="QAY258" s="0"/>
      <c r="QAZ258" s="0"/>
      <c r="QBA258" s="0"/>
      <c r="QBB258" s="0"/>
      <c r="QBC258" s="0"/>
      <c r="QBD258" s="0"/>
      <c r="QBE258" s="0"/>
      <c r="QBF258" s="0"/>
      <c r="QBG258" s="0"/>
      <c r="QBH258" s="0"/>
      <c r="QBI258" s="0"/>
      <c r="QBJ258" s="0"/>
      <c r="QBK258" s="0"/>
      <c r="QBL258" s="0"/>
      <c r="QBM258" s="0"/>
      <c r="QBN258" s="0"/>
      <c r="QBO258" s="0"/>
      <c r="QBP258" s="0"/>
      <c r="QBQ258" s="0"/>
      <c r="QBR258" s="0"/>
      <c r="QBS258" s="0"/>
      <c r="QBT258" s="0"/>
      <c r="QBU258" s="0"/>
      <c r="QBV258" s="0"/>
      <c r="QBW258" s="0"/>
      <c r="QBX258" s="0"/>
      <c r="QBY258" s="0"/>
      <c r="QBZ258" s="0"/>
      <c r="QCA258" s="0"/>
      <c r="QCB258" s="0"/>
      <c r="QCC258" s="0"/>
      <c r="QCD258" s="0"/>
      <c r="QCE258" s="0"/>
      <c r="QCF258" s="0"/>
      <c r="QCG258" s="0"/>
      <c r="QCH258" s="0"/>
      <c r="QCI258" s="0"/>
      <c r="QCJ258" s="0"/>
      <c r="QCK258" s="0"/>
      <c r="QCL258" s="0"/>
      <c r="QCM258" s="0"/>
      <c r="QCN258" s="0"/>
      <c r="QCO258" s="0"/>
      <c r="QCP258" s="0"/>
      <c r="QCQ258" s="0"/>
      <c r="QCR258" s="0"/>
      <c r="QCS258" s="0"/>
      <c r="QCT258" s="0"/>
      <c r="QCU258" s="0"/>
      <c r="QCV258" s="0"/>
      <c r="QCW258" s="0"/>
      <c r="QCX258" s="0"/>
      <c r="QCY258" s="0"/>
      <c r="QCZ258" s="0"/>
      <c r="QDA258" s="0"/>
      <c r="QDB258" s="0"/>
      <c r="QDC258" s="0"/>
      <c r="QDD258" s="0"/>
      <c r="QDE258" s="0"/>
      <c r="QDF258" s="0"/>
      <c r="QDG258" s="0"/>
      <c r="QDH258" s="0"/>
      <c r="QDI258" s="0"/>
      <c r="QDJ258" s="0"/>
      <c r="QDK258" s="0"/>
      <c r="QDL258" s="0"/>
      <c r="QDM258" s="0"/>
      <c r="QDN258" s="0"/>
      <c r="QDO258" s="0"/>
      <c r="QDP258" s="0"/>
      <c r="QDQ258" s="0"/>
      <c r="QDR258" s="0"/>
      <c r="QDS258" s="0"/>
      <c r="QDT258" s="0"/>
      <c r="QDU258" s="0"/>
      <c r="QDV258" s="0"/>
      <c r="QDW258" s="0"/>
      <c r="QDX258" s="0"/>
      <c r="QDY258" s="0"/>
      <c r="QDZ258" s="0"/>
      <c r="QEA258" s="0"/>
      <c r="QEB258" s="0"/>
      <c r="QEC258" s="0"/>
      <c r="QED258" s="0"/>
      <c r="QEE258" s="0"/>
      <c r="QEF258" s="0"/>
      <c r="QEG258" s="0"/>
      <c r="QEH258" s="0"/>
      <c r="QEI258" s="0"/>
      <c r="QEJ258" s="0"/>
      <c r="QEK258" s="0"/>
      <c r="QEL258" s="0"/>
      <c r="QEM258" s="0"/>
      <c r="QEN258" s="0"/>
      <c r="QEO258" s="0"/>
      <c r="QEP258" s="0"/>
      <c r="QEQ258" s="0"/>
      <c r="QER258" s="0"/>
      <c r="QES258" s="0"/>
      <c r="QET258" s="0"/>
      <c r="QEU258" s="0"/>
      <c r="QEV258" s="0"/>
      <c r="QEW258" s="0"/>
      <c r="QEX258" s="0"/>
      <c r="QEY258" s="0"/>
      <c r="QEZ258" s="0"/>
      <c r="QFA258" s="0"/>
      <c r="QFB258" s="0"/>
      <c r="QFC258" s="0"/>
      <c r="QFD258" s="0"/>
      <c r="QFE258" s="0"/>
      <c r="QFF258" s="0"/>
      <c r="QFG258" s="0"/>
      <c r="QFH258" s="0"/>
      <c r="QFI258" s="0"/>
      <c r="QFJ258" s="0"/>
      <c r="QFK258" s="0"/>
      <c r="QFL258" s="0"/>
      <c r="QFM258" s="0"/>
      <c r="QFN258" s="0"/>
      <c r="QFO258" s="0"/>
      <c r="QFP258" s="0"/>
      <c r="QFQ258" s="0"/>
      <c r="QFR258" s="0"/>
      <c r="QFS258" s="0"/>
      <c r="QFT258" s="0"/>
      <c r="QFU258" s="0"/>
      <c r="QFV258" s="0"/>
      <c r="QFW258" s="0"/>
      <c r="QFX258" s="0"/>
      <c r="QFY258" s="0"/>
      <c r="QFZ258" s="0"/>
      <c r="QGA258" s="0"/>
      <c r="QGB258" s="0"/>
      <c r="QGC258" s="0"/>
      <c r="QGD258" s="0"/>
      <c r="QGE258" s="0"/>
      <c r="QGF258" s="0"/>
      <c r="QGG258" s="0"/>
      <c r="QGH258" s="0"/>
      <c r="QGI258" s="0"/>
      <c r="QGJ258" s="0"/>
      <c r="QGK258" s="0"/>
      <c r="QGL258" s="0"/>
      <c r="QGM258" s="0"/>
      <c r="QGN258" s="0"/>
      <c r="QGO258" s="0"/>
      <c r="QGP258" s="0"/>
      <c r="QGQ258" s="0"/>
      <c r="QGR258" s="0"/>
      <c r="QGS258" s="0"/>
      <c r="QGT258" s="0"/>
      <c r="QGU258" s="0"/>
      <c r="QGV258" s="0"/>
      <c r="QGW258" s="0"/>
      <c r="QGX258" s="0"/>
      <c r="QGY258" s="0"/>
      <c r="QGZ258" s="0"/>
      <c r="QHA258" s="0"/>
      <c r="QHB258" s="0"/>
      <c r="QHC258" s="0"/>
      <c r="QHD258" s="0"/>
      <c r="QHE258" s="0"/>
      <c r="QHF258" s="0"/>
      <c r="QHG258" s="0"/>
      <c r="QHH258" s="0"/>
      <c r="QHI258" s="0"/>
      <c r="QHJ258" s="0"/>
      <c r="QHK258" s="0"/>
      <c r="QHL258" s="0"/>
      <c r="QHM258" s="0"/>
      <c r="QHN258" s="0"/>
      <c r="QHO258" s="0"/>
      <c r="QHP258" s="0"/>
      <c r="QHQ258" s="0"/>
      <c r="QHR258" s="0"/>
      <c r="QHS258" s="0"/>
      <c r="QHT258" s="0"/>
      <c r="QHU258" s="0"/>
      <c r="QHV258" s="0"/>
      <c r="QHW258" s="0"/>
      <c r="QHX258" s="0"/>
      <c r="QHY258" s="0"/>
      <c r="QHZ258" s="0"/>
      <c r="QIA258" s="0"/>
      <c r="QIB258" s="0"/>
      <c r="QIC258" s="0"/>
      <c r="QID258" s="0"/>
      <c r="QIE258" s="0"/>
      <c r="QIF258" s="0"/>
      <c r="QIG258" s="0"/>
      <c r="QIH258" s="0"/>
      <c r="QII258" s="0"/>
      <c r="QIJ258" s="0"/>
      <c r="QIK258" s="0"/>
      <c r="QIL258" s="0"/>
      <c r="QIM258" s="0"/>
      <c r="QIN258" s="0"/>
      <c r="QIO258" s="0"/>
      <c r="QIP258" s="0"/>
      <c r="QIQ258" s="0"/>
      <c r="QIR258" s="0"/>
      <c r="QIS258" s="0"/>
      <c r="QIT258" s="0"/>
      <c r="QIU258" s="0"/>
      <c r="QIV258" s="0"/>
      <c r="QIW258" s="0"/>
      <c r="QIX258" s="0"/>
      <c r="QIY258" s="0"/>
      <c r="QIZ258" s="0"/>
      <c r="QJA258" s="0"/>
      <c r="QJB258" s="0"/>
      <c r="QJC258" s="0"/>
      <c r="QJD258" s="0"/>
      <c r="QJE258" s="0"/>
      <c r="QJF258" s="0"/>
      <c r="QJG258" s="0"/>
      <c r="QJH258" s="0"/>
      <c r="QJI258" s="0"/>
      <c r="QJJ258" s="0"/>
      <c r="QJK258" s="0"/>
      <c r="QJL258" s="0"/>
      <c r="QJM258" s="0"/>
      <c r="QJN258" s="0"/>
      <c r="QJO258" s="0"/>
      <c r="QJP258" s="0"/>
      <c r="QJQ258" s="0"/>
      <c r="QJR258" s="0"/>
      <c r="QJS258" s="0"/>
      <c r="QJT258" s="0"/>
      <c r="QJU258" s="0"/>
      <c r="QJV258" s="0"/>
      <c r="QJW258" s="0"/>
      <c r="QJX258" s="0"/>
      <c r="QJY258" s="0"/>
      <c r="QJZ258" s="0"/>
      <c r="QKA258" s="0"/>
      <c r="QKB258" s="0"/>
      <c r="QKC258" s="0"/>
      <c r="QKD258" s="0"/>
      <c r="QKE258" s="0"/>
      <c r="QKF258" s="0"/>
      <c r="QKG258" s="0"/>
      <c r="QKH258" s="0"/>
      <c r="QKI258" s="0"/>
      <c r="QKJ258" s="0"/>
      <c r="QKK258" s="0"/>
      <c r="QKL258" s="0"/>
      <c r="QKM258" s="0"/>
      <c r="QKN258" s="0"/>
      <c r="QKO258" s="0"/>
      <c r="QKP258" s="0"/>
      <c r="QKQ258" s="0"/>
      <c r="QKR258" s="0"/>
      <c r="QKS258" s="0"/>
      <c r="QKT258" s="0"/>
      <c r="QKU258" s="0"/>
      <c r="QKV258" s="0"/>
      <c r="QKW258" s="0"/>
      <c r="QKX258" s="0"/>
      <c r="QKY258" s="0"/>
      <c r="QKZ258" s="0"/>
      <c r="QLA258" s="0"/>
      <c r="QLB258" s="0"/>
      <c r="QLC258" s="0"/>
      <c r="QLD258" s="0"/>
      <c r="QLE258" s="0"/>
      <c r="QLF258" s="0"/>
      <c r="QLG258" s="0"/>
      <c r="QLH258" s="0"/>
      <c r="QLI258" s="0"/>
      <c r="QLJ258" s="0"/>
      <c r="QLK258" s="0"/>
      <c r="QLL258" s="0"/>
      <c r="QLM258" s="0"/>
      <c r="QLN258" s="0"/>
      <c r="QLO258" s="0"/>
      <c r="QLP258" s="0"/>
      <c r="QLQ258" s="0"/>
      <c r="QLR258" s="0"/>
      <c r="QLS258" s="0"/>
      <c r="QLT258" s="0"/>
      <c r="QLU258" s="0"/>
      <c r="QLV258" s="0"/>
      <c r="QLW258" s="0"/>
      <c r="QLX258" s="0"/>
      <c r="QLY258" s="0"/>
      <c r="QLZ258" s="0"/>
      <c r="QMA258" s="0"/>
      <c r="QMB258" s="0"/>
      <c r="QMC258" s="0"/>
      <c r="QMD258" s="0"/>
      <c r="QME258" s="0"/>
      <c r="QMF258" s="0"/>
      <c r="QMG258" s="0"/>
      <c r="QMH258" s="0"/>
      <c r="QMI258" s="0"/>
      <c r="QMJ258" s="0"/>
      <c r="QMK258" s="0"/>
      <c r="QML258" s="0"/>
      <c r="QMM258" s="0"/>
      <c r="QMN258" s="0"/>
      <c r="QMO258" s="0"/>
      <c r="QMP258" s="0"/>
      <c r="QMQ258" s="0"/>
      <c r="QMR258" s="0"/>
      <c r="QMS258" s="0"/>
      <c r="QMT258" s="0"/>
      <c r="QMU258" s="0"/>
      <c r="QMV258" s="0"/>
      <c r="QMW258" s="0"/>
      <c r="QMX258" s="0"/>
      <c r="QMY258" s="0"/>
      <c r="QMZ258" s="0"/>
      <c r="QNA258" s="0"/>
      <c r="QNB258" s="0"/>
      <c r="QNC258" s="0"/>
      <c r="QND258" s="0"/>
      <c r="QNE258" s="0"/>
      <c r="QNF258" s="0"/>
      <c r="QNG258" s="0"/>
      <c r="QNH258" s="0"/>
      <c r="QNI258" s="0"/>
      <c r="QNJ258" s="0"/>
      <c r="QNK258" s="0"/>
      <c r="QNL258" s="0"/>
      <c r="QNM258" s="0"/>
      <c r="QNN258" s="0"/>
      <c r="QNO258" s="0"/>
      <c r="QNP258" s="0"/>
      <c r="QNQ258" s="0"/>
      <c r="QNR258" s="0"/>
      <c r="QNS258" s="0"/>
      <c r="QNT258" s="0"/>
      <c r="QNU258" s="0"/>
      <c r="QNV258" s="0"/>
      <c r="QNW258" s="0"/>
      <c r="QNX258" s="0"/>
      <c r="QNY258" s="0"/>
      <c r="QNZ258" s="0"/>
      <c r="QOA258" s="0"/>
      <c r="QOB258" s="0"/>
      <c r="QOC258" s="0"/>
      <c r="QOD258" s="0"/>
      <c r="QOE258" s="0"/>
      <c r="QOF258" s="0"/>
      <c r="QOG258" s="0"/>
      <c r="QOH258" s="0"/>
      <c r="QOI258" s="0"/>
      <c r="QOJ258" s="0"/>
      <c r="QOK258" s="0"/>
      <c r="QOL258" s="0"/>
      <c r="QOM258" s="0"/>
      <c r="QON258" s="0"/>
      <c r="QOO258" s="0"/>
      <c r="QOP258" s="0"/>
      <c r="QOQ258" s="0"/>
      <c r="QOR258" s="0"/>
      <c r="QOS258" s="0"/>
      <c r="QOT258" s="0"/>
      <c r="QOU258" s="0"/>
      <c r="QOV258" s="0"/>
      <c r="QOW258" s="0"/>
      <c r="QOX258" s="0"/>
      <c r="QOY258" s="0"/>
      <c r="QOZ258" s="0"/>
      <c r="QPA258" s="0"/>
      <c r="QPB258" s="0"/>
      <c r="QPC258" s="0"/>
      <c r="QPD258" s="0"/>
      <c r="QPE258" s="0"/>
      <c r="QPF258" s="0"/>
      <c r="QPG258" s="0"/>
      <c r="QPH258" s="0"/>
      <c r="QPI258" s="0"/>
      <c r="QPJ258" s="0"/>
      <c r="QPK258" s="0"/>
      <c r="QPL258" s="0"/>
      <c r="QPM258" s="0"/>
      <c r="QPN258" s="0"/>
      <c r="QPO258" s="0"/>
      <c r="QPP258" s="0"/>
      <c r="QPQ258" s="0"/>
      <c r="QPR258" s="0"/>
      <c r="QPS258" s="0"/>
      <c r="QPT258" s="0"/>
      <c r="QPU258" s="0"/>
      <c r="QPV258" s="0"/>
      <c r="QPW258" s="0"/>
      <c r="QPX258" s="0"/>
      <c r="QPY258" s="0"/>
      <c r="QPZ258" s="0"/>
      <c r="QQA258" s="0"/>
      <c r="QQB258" s="0"/>
      <c r="QQC258" s="0"/>
      <c r="QQD258" s="0"/>
      <c r="QQE258" s="0"/>
      <c r="QQF258" s="0"/>
      <c r="QQG258" s="0"/>
      <c r="QQH258" s="0"/>
      <c r="QQI258" s="0"/>
      <c r="QQJ258" s="0"/>
      <c r="QQK258" s="0"/>
      <c r="QQL258" s="0"/>
      <c r="QQM258" s="0"/>
      <c r="QQN258" s="0"/>
      <c r="QQO258" s="0"/>
      <c r="QQP258" s="0"/>
      <c r="QQQ258" s="0"/>
      <c r="QQR258" s="0"/>
      <c r="QQS258" s="0"/>
      <c r="QQT258" s="0"/>
      <c r="QQU258" s="0"/>
      <c r="QQV258" s="0"/>
      <c r="QQW258" s="0"/>
      <c r="QQX258" s="0"/>
      <c r="QQY258" s="0"/>
      <c r="QQZ258" s="0"/>
      <c r="QRA258" s="0"/>
      <c r="QRB258" s="0"/>
      <c r="QRC258" s="0"/>
      <c r="QRD258" s="0"/>
      <c r="QRE258" s="0"/>
      <c r="QRF258" s="0"/>
      <c r="QRG258" s="0"/>
      <c r="QRH258" s="0"/>
      <c r="QRI258" s="0"/>
      <c r="QRJ258" s="0"/>
      <c r="QRK258" s="0"/>
      <c r="QRL258" s="0"/>
      <c r="QRM258" s="0"/>
      <c r="QRN258" s="0"/>
      <c r="QRO258" s="0"/>
      <c r="QRP258" s="0"/>
      <c r="QRQ258" s="0"/>
      <c r="QRR258" s="0"/>
      <c r="QRS258" s="0"/>
      <c r="QRT258" s="0"/>
      <c r="QRU258" s="0"/>
      <c r="QRV258" s="0"/>
      <c r="QRW258" s="0"/>
      <c r="QRX258" s="0"/>
      <c r="QRY258" s="0"/>
      <c r="QRZ258" s="0"/>
      <c r="QSA258" s="0"/>
      <c r="QSB258" s="0"/>
      <c r="QSC258" s="0"/>
      <c r="QSD258" s="0"/>
      <c r="QSE258" s="0"/>
      <c r="QSF258" s="0"/>
      <c r="QSG258" s="0"/>
      <c r="QSH258" s="0"/>
      <c r="QSI258" s="0"/>
      <c r="QSJ258" s="0"/>
      <c r="QSK258" s="0"/>
      <c r="QSL258" s="0"/>
      <c r="QSM258" s="0"/>
      <c r="QSN258" s="0"/>
      <c r="QSO258" s="0"/>
      <c r="QSP258" s="0"/>
      <c r="QSQ258" s="0"/>
      <c r="QSR258" s="0"/>
      <c r="QSS258" s="0"/>
      <c r="QST258" s="0"/>
      <c r="QSU258" s="0"/>
      <c r="QSV258" s="0"/>
      <c r="QSW258" s="0"/>
      <c r="QSX258" s="0"/>
      <c r="QSY258" s="0"/>
      <c r="QSZ258" s="0"/>
      <c r="QTA258" s="0"/>
      <c r="QTB258" s="0"/>
      <c r="QTC258" s="0"/>
      <c r="QTD258" s="0"/>
      <c r="QTE258" s="0"/>
      <c r="QTF258" s="0"/>
      <c r="QTG258" s="0"/>
      <c r="QTH258" s="0"/>
      <c r="QTI258" s="0"/>
      <c r="QTJ258" s="0"/>
      <c r="QTK258" s="0"/>
      <c r="QTL258" s="0"/>
      <c r="QTM258" s="0"/>
      <c r="QTN258" s="0"/>
      <c r="QTO258" s="0"/>
      <c r="QTP258" s="0"/>
      <c r="QTQ258" s="0"/>
      <c r="QTR258" s="0"/>
      <c r="QTS258" s="0"/>
      <c r="QTT258" s="0"/>
      <c r="QTU258" s="0"/>
      <c r="QTV258" s="0"/>
      <c r="QTW258" s="0"/>
      <c r="QTX258" s="0"/>
      <c r="QTY258" s="0"/>
      <c r="QTZ258" s="0"/>
      <c r="QUA258" s="0"/>
      <c r="QUB258" s="0"/>
      <c r="QUC258" s="0"/>
      <c r="QUD258" s="0"/>
      <c r="QUE258" s="0"/>
      <c r="QUF258" s="0"/>
      <c r="QUG258" s="0"/>
      <c r="QUH258" s="0"/>
      <c r="QUI258" s="0"/>
      <c r="QUJ258" s="0"/>
      <c r="QUK258" s="0"/>
      <c r="QUL258" s="0"/>
      <c r="QUM258" s="0"/>
      <c r="QUN258" s="0"/>
      <c r="QUO258" s="0"/>
      <c r="QUP258" s="0"/>
      <c r="QUQ258" s="0"/>
      <c r="QUR258" s="0"/>
      <c r="QUS258" s="0"/>
      <c r="QUT258" s="0"/>
      <c r="QUU258" s="0"/>
      <c r="QUV258" s="0"/>
      <c r="QUW258" s="0"/>
      <c r="QUX258" s="0"/>
      <c r="QUY258" s="0"/>
      <c r="QUZ258" s="0"/>
      <c r="QVA258" s="0"/>
      <c r="QVB258" s="0"/>
      <c r="QVC258" s="0"/>
      <c r="QVD258" s="0"/>
      <c r="QVE258" s="0"/>
      <c r="QVF258" s="0"/>
      <c r="QVG258" s="0"/>
      <c r="QVH258" s="0"/>
      <c r="QVI258" s="0"/>
      <c r="QVJ258" s="0"/>
      <c r="QVK258" s="0"/>
      <c r="QVL258" s="0"/>
      <c r="QVM258" s="0"/>
      <c r="QVN258" s="0"/>
      <c r="QVO258" s="0"/>
      <c r="QVP258" s="0"/>
      <c r="QVQ258" s="0"/>
      <c r="QVR258" s="0"/>
      <c r="QVS258" s="0"/>
      <c r="QVT258" s="0"/>
      <c r="QVU258" s="0"/>
      <c r="QVV258" s="0"/>
      <c r="QVW258" s="0"/>
      <c r="QVX258" s="0"/>
      <c r="QVY258" s="0"/>
      <c r="QVZ258" s="0"/>
      <c r="QWA258" s="0"/>
      <c r="QWB258" s="0"/>
      <c r="QWC258" s="0"/>
      <c r="QWD258" s="0"/>
      <c r="QWE258" s="0"/>
      <c r="QWF258" s="0"/>
      <c r="QWG258" s="0"/>
      <c r="QWH258" s="0"/>
      <c r="QWI258" s="0"/>
      <c r="QWJ258" s="0"/>
      <c r="QWK258" s="0"/>
      <c r="QWL258" s="0"/>
      <c r="QWM258" s="0"/>
      <c r="QWN258" s="0"/>
      <c r="QWO258" s="0"/>
      <c r="QWP258" s="0"/>
      <c r="QWQ258" s="0"/>
      <c r="QWR258" s="0"/>
      <c r="QWS258" s="0"/>
      <c r="QWT258" s="0"/>
      <c r="QWU258" s="0"/>
      <c r="QWV258" s="0"/>
      <c r="QWW258" s="0"/>
      <c r="QWX258" s="0"/>
      <c r="QWY258" s="0"/>
      <c r="QWZ258" s="0"/>
      <c r="QXA258" s="0"/>
      <c r="QXB258" s="0"/>
      <c r="QXC258" s="0"/>
      <c r="QXD258" s="0"/>
      <c r="QXE258" s="0"/>
      <c r="QXF258" s="0"/>
      <c r="QXG258" s="0"/>
      <c r="QXH258" s="0"/>
      <c r="QXI258" s="0"/>
      <c r="QXJ258" s="0"/>
      <c r="QXK258" s="0"/>
      <c r="QXL258" s="0"/>
      <c r="QXM258" s="0"/>
      <c r="QXN258" s="0"/>
      <c r="QXO258" s="0"/>
      <c r="QXP258" s="0"/>
      <c r="QXQ258" s="0"/>
      <c r="QXR258" s="0"/>
      <c r="QXS258" s="0"/>
      <c r="QXT258" s="0"/>
      <c r="QXU258" s="0"/>
      <c r="QXV258" s="0"/>
      <c r="QXW258" s="0"/>
      <c r="QXX258" s="0"/>
      <c r="QXY258" s="0"/>
      <c r="QXZ258" s="0"/>
      <c r="QYA258" s="0"/>
      <c r="QYB258" s="0"/>
      <c r="QYC258" s="0"/>
      <c r="QYD258" s="0"/>
      <c r="QYE258" s="0"/>
      <c r="QYF258" s="0"/>
      <c r="QYG258" s="0"/>
      <c r="QYH258" s="0"/>
      <c r="QYI258" s="0"/>
      <c r="QYJ258" s="0"/>
      <c r="QYK258" s="0"/>
      <c r="QYL258" s="0"/>
      <c r="QYM258" s="0"/>
      <c r="QYN258" s="0"/>
      <c r="QYO258" s="0"/>
      <c r="QYP258" s="0"/>
      <c r="QYQ258" s="0"/>
      <c r="QYR258" s="0"/>
      <c r="QYS258" s="0"/>
      <c r="QYT258" s="0"/>
      <c r="QYU258" s="0"/>
      <c r="QYV258" s="0"/>
      <c r="QYW258" s="0"/>
      <c r="QYX258" s="0"/>
      <c r="QYY258" s="0"/>
      <c r="QYZ258" s="0"/>
      <c r="QZA258" s="0"/>
      <c r="QZB258" s="0"/>
      <c r="QZC258" s="0"/>
      <c r="QZD258" s="0"/>
      <c r="QZE258" s="0"/>
      <c r="QZF258" s="0"/>
      <c r="QZG258" s="0"/>
      <c r="QZH258" s="0"/>
      <c r="QZI258" s="0"/>
      <c r="QZJ258" s="0"/>
      <c r="QZK258" s="0"/>
      <c r="QZL258" s="0"/>
      <c r="QZM258" s="0"/>
      <c r="QZN258" s="0"/>
      <c r="QZO258" s="0"/>
      <c r="QZP258" s="0"/>
      <c r="QZQ258" s="0"/>
      <c r="QZR258" s="0"/>
      <c r="QZS258" s="0"/>
      <c r="QZT258" s="0"/>
      <c r="QZU258" s="0"/>
      <c r="QZV258" s="0"/>
      <c r="QZW258" s="0"/>
      <c r="QZX258" s="0"/>
      <c r="QZY258" s="0"/>
      <c r="QZZ258" s="0"/>
      <c r="RAA258" s="0"/>
      <c r="RAB258" s="0"/>
      <c r="RAC258" s="0"/>
      <c r="RAD258" s="0"/>
      <c r="RAE258" s="0"/>
      <c r="RAF258" s="0"/>
      <c r="RAG258" s="0"/>
      <c r="RAH258" s="0"/>
      <c r="RAI258" s="0"/>
      <c r="RAJ258" s="0"/>
      <c r="RAK258" s="0"/>
      <c r="RAL258" s="0"/>
      <c r="RAM258" s="0"/>
      <c r="RAN258" s="0"/>
      <c r="RAO258" s="0"/>
      <c r="RAP258" s="0"/>
      <c r="RAQ258" s="0"/>
      <c r="RAR258" s="0"/>
      <c r="RAS258" s="0"/>
      <c r="RAT258" s="0"/>
      <c r="RAU258" s="0"/>
      <c r="RAV258" s="0"/>
      <c r="RAW258" s="0"/>
      <c r="RAX258" s="0"/>
      <c r="RAY258" s="0"/>
      <c r="RAZ258" s="0"/>
      <c r="RBA258" s="0"/>
      <c r="RBB258" s="0"/>
      <c r="RBC258" s="0"/>
      <c r="RBD258" s="0"/>
      <c r="RBE258" s="0"/>
      <c r="RBF258" s="0"/>
      <c r="RBG258" s="0"/>
      <c r="RBH258" s="0"/>
      <c r="RBI258" s="0"/>
      <c r="RBJ258" s="0"/>
      <c r="RBK258" s="0"/>
      <c r="RBL258" s="0"/>
      <c r="RBM258" s="0"/>
      <c r="RBN258" s="0"/>
      <c r="RBO258" s="0"/>
      <c r="RBP258" s="0"/>
      <c r="RBQ258" s="0"/>
      <c r="RBR258" s="0"/>
      <c r="RBS258" s="0"/>
      <c r="RBT258" s="0"/>
      <c r="RBU258" s="0"/>
      <c r="RBV258" s="0"/>
      <c r="RBW258" s="0"/>
      <c r="RBX258" s="0"/>
      <c r="RBY258" s="0"/>
      <c r="RBZ258" s="0"/>
      <c r="RCA258" s="0"/>
      <c r="RCB258" s="0"/>
      <c r="RCC258" s="0"/>
      <c r="RCD258" s="0"/>
      <c r="RCE258" s="0"/>
      <c r="RCF258" s="0"/>
      <c r="RCG258" s="0"/>
      <c r="RCH258" s="0"/>
      <c r="RCI258" s="0"/>
      <c r="RCJ258" s="0"/>
      <c r="RCK258" s="0"/>
      <c r="RCL258" s="0"/>
      <c r="RCM258" s="0"/>
      <c r="RCN258" s="0"/>
      <c r="RCO258" s="0"/>
      <c r="RCP258" s="0"/>
      <c r="RCQ258" s="0"/>
      <c r="RCR258" s="0"/>
      <c r="RCS258" s="0"/>
      <c r="RCT258" s="0"/>
      <c r="RCU258" s="0"/>
      <c r="RCV258" s="0"/>
      <c r="RCW258" s="0"/>
      <c r="RCX258" s="0"/>
      <c r="RCY258" s="0"/>
      <c r="RCZ258" s="0"/>
      <c r="RDA258" s="0"/>
      <c r="RDB258" s="0"/>
      <c r="RDC258" s="0"/>
      <c r="RDD258" s="0"/>
      <c r="RDE258" s="0"/>
      <c r="RDF258" s="0"/>
      <c r="RDG258" s="0"/>
      <c r="RDH258" s="0"/>
      <c r="RDI258" s="0"/>
      <c r="RDJ258" s="0"/>
      <c r="RDK258" s="0"/>
      <c r="RDL258" s="0"/>
      <c r="RDM258" s="0"/>
      <c r="RDN258" s="0"/>
      <c r="RDO258" s="0"/>
      <c r="RDP258" s="0"/>
      <c r="RDQ258" s="0"/>
      <c r="RDR258" s="0"/>
      <c r="RDS258" s="0"/>
      <c r="RDT258" s="0"/>
      <c r="RDU258" s="0"/>
      <c r="RDV258" s="0"/>
      <c r="RDW258" s="0"/>
      <c r="RDX258" s="0"/>
      <c r="RDY258" s="0"/>
      <c r="RDZ258" s="0"/>
      <c r="REA258" s="0"/>
      <c r="REB258" s="0"/>
      <c r="REC258" s="0"/>
      <c r="RED258" s="0"/>
      <c r="REE258" s="0"/>
      <c r="REF258" s="0"/>
      <c r="REG258" s="0"/>
      <c r="REH258" s="0"/>
      <c r="REI258" s="0"/>
      <c r="REJ258" s="0"/>
      <c r="REK258" s="0"/>
      <c r="REL258" s="0"/>
      <c r="REM258" s="0"/>
      <c r="REN258" s="0"/>
      <c r="REO258" s="0"/>
      <c r="REP258" s="0"/>
      <c r="REQ258" s="0"/>
      <c r="RER258" s="0"/>
      <c r="RES258" s="0"/>
      <c r="RET258" s="0"/>
      <c r="REU258" s="0"/>
      <c r="REV258" s="0"/>
      <c r="REW258" s="0"/>
      <c r="REX258" s="0"/>
      <c r="REY258" s="0"/>
      <c r="REZ258" s="0"/>
      <c r="RFA258" s="0"/>
      <c r="RFB258" s="0"/>
      <c r="RFC258" s="0"/>
      <c r="RFD258" s="0"/>
      <c r="RFE258" s="0"/>
      <c r="RFF258" s="0"/>
      <c r="RFG258" s="0"/>
      <c r="RFH258" s="0"/>
      <c r="RFI258" s="0"/>
      <c r="RFJ258" s="0"/>
      <c r="RFK258" s="0"/>
      <c r="RFL258" s="0"/>
      <c r="RFM258" s="0"/>
      <c r="RFN258" s="0"/>
      <c r="RFO258" s="0"/>
      <c r="RFP258" s="0"/>
      <c r="RFQ258" s="0"/>
      <c r="RFR258" s="0"/>
      <c r="RFS258" s="0"/>
      <c r="RFT258" s="0"/>
      <c r="RFU258" s="0"/>
      <c r="RFV258" s="0"/>
      <c r="RFW258" s="0"/>
      <c r="RFX258" s="0"/>
      <c r="RFY258" s="0"/>
      <c r="RFZ258" s="0"/>
      <c r="RGA258" s="0"/>
      <c r="RGB258" s="0"/>
      <c r="RGC258" s="0"/>
      <c r="RGD258" s="0"/>
      <c r="RGE258" s="0"/>
      <c r="RGF258" s="0"/>
      <c r="RGG258" s="0"/>
      <c r="RGH258" s="0"/>
      <c r="RGI258" s="0"/>
      <c r="RGJ258" s="0"/>
      <c r="RGK258" s="0"/>
      <c r="RGL258" s="0"/>
      <c r="RGM258" s="0"/>
      <c r="RGN258" s="0"/>
      <c r="RGO258" s="0"/>
      <c r="RGP258" s="0"/>
      <c r="RGQ258" s="0"/>
      <c r="RGR258" s="0"/>
      <c r="RGS258" s="0"/>
      <c r="RGT258" s="0"/>
      <c r="RGU258" s="0"/>
      <c r="RGV258" s="0"/>
      <c r="RGW258" s="0"/>
      <c r="RGX258" s="0"/>
      <c r="RGY258" s="0"/>
      <c r="RGZ258" s="0"/>
      <c r="RHA258" s="0"/>
      <c r="RHB258" s="0"/>
      <c r="RHC258" s="0"/>
      <c r="RHD258" s="0"/>
      <c r="RHE258" s="0"/>
      <c r="RHF258" s="0"/>
      <c r="RHG258" s="0"/>
      <c r="RHH258" s="0"/>
      <c r="RHI258" s="0"/>
      <c r="RHJ258" s="0"/>
      <c r="RHK258" s="0"/>
      <c r="RHL258" s="0"/>
      <c r="RHM258" s="0"/>
      <c r="RHN258" s="0"/>
      <c r="RHO258" s="0"/>
      <c r="RHP258" s="0"/>
      <c r="RHQ258" s="0"/>
      <c r="RHR258" s="0"/>
      <c r="RHS258" s="0"/>
      <c r="RHT258" s="0"/>
      <c r="RHU258" s="0"/>
      <c r="RHV258" s="0"/>
      <c r="RHW258" s="0"/>
      <c r="RHX258" s="0"/>
      <c r="RHY258" s="0"/>
      <c r="RHZ258" s="0"/>
      <c r="RIA258" s="0"/>
      <c r="RIB258" s="0"/>
      <c r="RIC258" s="0"/>
      <c r="RID258" s="0"/>
      <c r="RIE258" s="0"/>
      <c r="RIF258" s="0"/>
      <c r="RIG258" s="0"/>
      <c r="RIH258" s="0"/>
      <c r="RII258" s="0"/>
      <c r="RIJ258" s="0"/>
      <c r="RIK258" s="0"/>
      <c r="RIL258" s="0"/>
      <c r="RIM258" s="0"/>
      <c r="RIN258" s="0"/>
      <c r="RIO258" s="0"/>
      <c r="RIP258" s="0"/>
      <c r="RIQ258" s="0"/>
      <c r="RIR258" s="0"/>
      <c r="RIS258" s="0"/>
      <c r="RIT258" s="0"/>
      <c r="RIU258" s="0"/>
      <c r="RIV258" s="0"/>
      <c r="RIW258" s="0"/>
      <c r="RIX258" s="0"/>
      <c r="RIY258" s="0"/>
      <c r="RIZ258" s="0"/>
      <c r="RJA258" s="0"/>
      <c r="RJB258" s="0"/>
      <c r="RJC258" s="0"/>
      <c r="RJD258" s="0"/>
      <c r="RJE258" s="0"/>
      <c r="RJF258" s="0"/>
      <c r="RJG258" s="0"/>
      <c r="RJH258" s="0"/>
      <c r="RJI258" s="0"/>
      <c r="RJJ258" s="0"/>
      <c r="RJK258" s="0"/>
      <c r="RJL258" s="0"/>
      <c r="RJM258" s="0"/>
      <c r="RJN258" s="0"/>
      <c r="RJO258" s="0"/>
      <c r="RJP258" s="0"/>
      <c r="RJQ258" s="0"/>
      <c r="RJR258" s="0"/>
      <c r="RJS258" s="0"/>
      <c r="RJT258" s="0"/>
      <c r="RJU258" s="0"/>
      <c r="RJV258" s="0"/>
      <c r="RJW258" s="0"/>
      <c r="RJX258" s="0"/>
      <c r="RJY258" s="0"/>
      <c r="RJZ258" s="0"/>
      <c r="RKA258" s="0"/>
      <c r="RKB258" s="0"/>
      <c r="RKC258" s="0"/>
      <c r="RKD258" s="0"/>
      <c r="RKE258" s="0"/>
      <c r="RKF258" s="0"/>
      <c r="RKG258" s="0"/>
      <c r="RKH258" s="0"/>
      <c r="RKI258" s="0"/>
      <c r="RKJ258" s="0"/>
      <c r="RKK258" s="0"/>
      <c r="RKL258" s="0"/>
      <c r="RKM258" s="0"/>
      <c r="RKN258" s="0"/>
      <c r="RKO258" s="0"/>
      <c r="RKP258" s="0"/>
      <c r="RKQ258" s="0"/>
      <c r="RKR258" s="0"/>
      <c r="RKS258" s="0"/>
      <c r="RKT258" s="0"/>
      <c r="RKU258" s="0"/>
      <c r="RKV258" s="0"/>
      <c r="RKW258" s="0"/>
      <c r="RKX258" s="0"/>
      <c r="RKY258" s="0"/>
      <c r="RKZ258" s="0"/>
      <c r="RLA258" s="0"/>
      <c r="RLB258" s="0"/>
      <c r="RLC258" s="0"/>
      <c r="RLD258" s="0"/>
      <c r="RLE258" s="0"/>
      <c r="RLF258" s="0"/>
      <c r="RLG258" s="0"/>
      <c r="RLH258" s="0"/>
      <c r="RLI258" s="0"/>
      <c r="RLJ258" s="0"/>
      <c r="RLK258" s="0"/>
      <c r="RLL258" s="0"/>
      <c r="RLM258" s="0"/>
      <c r="RLN258" s="0"/>
      <c r="RLO258" s="0"/>
      <c r="RLP258" s="0"/>
      <c r="RLQ258" s="0"/>
      <c r="RLR258" s="0"/>
      <c r="RLS258" s="0"/>
      <c r="RLT258" s="0"/>
      <c r="RLU258" s="0"/>
      <c r="RLV258" s="0"/>
      <c r="RLW258" s="0"/>
      <c r="RLX258" s="0"/>
      <c r="RLY258" s="0"/>
      <c r="RLZ258" s="0"/>
      <c r="RMA258" s="0"/>
      <c r="RMB258" s="0"/>
      <c r="RMC258" s="0"/>
      <c r="RMD258" s="0"/>
      <c r="RME258" s="0"/>
      <c r="RMF258" s="0"/>
      <c r="RMG258" s="0"/>
      <c r="RMH258" s="0"/>
      <c r="RMI258" s="0"/>
      <c r="RMJ258" s="0"/>
      <c r="RMK258" s="0"/>
      <c r="RML258" s="0"/>
      <c r="RMM258" s="0"/>
      <c r="RMN258" s="0"/>
      <c r="RMO258" s="0"/>
      <c r="RMP258" s="0"/>
      <c r="RMQ258" s="0"/>
      <c r="RMR258" s="0"/>
      <c r="RMS258" s="0"/>
      <c r="RMT258" s="0"/>
      <c r="RMU258" s="0"/>
      <c r="RMV258" s="0"/>
      <c r="RMW258" s="0"/>
      <c r="RMX258" s="0"/>
      <c r="RMY258" s="0"/>
      <c r="RMZ258" s="0"/>
      <c r="RNA258" s="0"/>
      <c r="RNB258" s="0"/>
      <c r="RNC258" s="0"/>
      <c r="RND258" s="0"/>
      <c r="RNE258" s="0"/>
      <c r="RNF258" s="0"/>
      <c r="RNG258" s="0"/>
      <c r="RNH258" s="0"/>
      <c r="RNI258" s="0"/>
      <c r="RNJ258" s="0"/>
      <c r="RNK258" s="0"/>
      <c r="RNL258" s="0"/>
      <c r="RNM258" s="0"/>
      <c r="RNN258" s="0"/>
      <c r="RNO258" s="0"/>
      <c r="RNP258" s="0"/>
      <c r="RNQ258" s="0"/>
      <c r="RNR258" s="0"/>
      <c r="RNS258" s="0"/>
      <c r="RNT258" s="0"/>
      <c r="RNU258" s="0"/>
      <c r="RNV258" s="0"/>
      <c r="RNW258" s="0"/>
      <c r="RNX258" s="0"/>
      <c r="RNY258" s="0"/>
      <c r="RNZ258" s="0"/>
      <c r="ROA258" s="0"/>
      <c r="ROB258" s="0"/>
      <c r="ROC258" s="0"/>
      <c r="ROD258" s="0"/>
      <c r="ROE258" s="0"/>
      <c r="ROF258" s="0"/>
      <c r="ROG258" s="0"/>
      <c r="ROH258" s="0"/>
      <c r="ROI258" s="0"/>
      <c r="ROJ258" s="0"/>
      <c r="ROK258" s="0"/>
      <c r="ROL258" s="0"/>
      <c r="ROM258" s="0"/>
      <c r="RON258" s="0"/>
      <c r="ROO258" s="0"/>
      <c r="ROP258" s="0"/>
      <c r="ROQ258" s="0"/>
      <c r="ROR258" s="0"/>
      <c r="ROS258" s="0"/>
      <c r="ROT258" s="0"/>
      <c r="ROU258" s="0"/>
      <c r="ROV258" s="0"/>
      <c r="ROW258" s="0"/>
      <c r="ROX258" s="0"/>
      <c r="ROY258" s="0"/>
      <c r="ROZ258" s="0"/>
      <c r="RPA258" s="0"/>
      <c r="RPB258" s="0"/>
      <c r="RPC258" s="0"/>
      <c r="RPD258" s="0"/>
      <c r="RPE258" s="0"/>
      <c r="RPF258" s="0"/>
      <c r="RPG258" s="0"/>
      <c r="RPH258" s="0"/>
      <c r="RPI258" s="0"/>
      <c r="RPJ258" s="0"/>
      <c r="RPK258" s="0"/>
      <c r="RPL258" s="0"/>
      <c r="RPM258" s="0"/>
      <c r="RPN258" s="0"/>
      <c r="RPO258" s="0"/>
      <c r="RPP258" s="0"/>
      <c r="RPQ258" s="0"/>
      <c r="RPR258" s="0"/>
      <c r="RPS258" s="0"/>
      <c r="RPT258" s="0"/>
      <c r="RPU258" s="0"/>
      <c r="RPV258" s="0"/>
      <c r="RPW258" s="0"/>
      <c r="RPX258" s="0"/>
      <c r="RPY258" s="0"/>
      <c r="RPZ258" s="0"/>
      <c r="RQA258" s="0"/>
      <c r="RQB258" s="0"/>
      <c r="RQC258" s="0"/>
      <c r="RQD258" s="0"/>
      <c r="RQE258" s="0"/>
      <c r="RQF258" s="0"/>
      <c r="RQG258" s="0"/>
      <c r="RQH258" s="0"/>
      <c r="RQI258" s="0"/>
      <c r="RQJ258" s="0"/>
      <c r="RQK258" s="0"/>
      <c r="RQL258" s="0"/>
      <c r="RQM258" s="0"/>
      <c r="RQN258" s="0"/>
      <c r="RQO258" s="0"/>
      <c r="RQP258" s="0"/>
      <c r="RQQ258" s="0"/>
      <c r="RQR258" s="0"/>
      <c r="RQS258" s="0"/>
      <c r="RQT258" s="0"/>
      <c r="RQU258" s="0"/>
      <c r="RQV258" s="0"/>
      <c r="RQW258" s="0"/>
      <c r="RQX258" s="0"/>
      <c r="RQY258" s="0"/>
      <c r="RQZ258" s="0"/>
      <c r="RRA258" s="0"/>
      <c r="RRB258" s="0"/>
      <c r="RRC258" s="0"/>
      <c r="RRD258" s="0"/>
      <c r="RRE258" s="0"/>
      <c r="RRF258" s="0"/>
      <c r="RRG258" s="0"/>
      <c r="RRH258" s="0"/>
      <c r="RRI258" s="0"/>
      <c r="RRJ258" s="0"/>
      <c r="RRK258" s="0"/>
      <c r="RRL258" s="0"/>
      <c r="RRM258" s="0"/>
      <c r="RRN258" s="0"/>
      <c r="RRO258" s="0"/>
      <c r="RRP258" s="0"/>
      <c r="RRQ258" s="0"/>
      <c r="RRR258" s="0"/>
      <c r="RRS258" s="0"/>
      <c r="RRT258" s="0"/>
      <c r="RRU258" s="0"/>
      <c r="RRV258" s="0"/>
      <c r="RRW258" s="0"/>
      <c r="RRX258" s="0"/>
      <c r="RRY258" s="0"/>
      <c r="RRZ258" s="0"/>
      <c r="RSA258" s="0"/>
      <c r="RSB258" s="0"/>
      <c r="RSC258" s="0"/>
      <c r="RSD258" s="0"/>
      <c r="RSE258" s="0"/>
      <c r="RSF258" s="0"/>
      <c r="RSG258" s="0"/>
      <c r="RSH258" s="0"/>
      <c r="RSI258" s="0"/>
      <c r="RSJ258" s="0"/>
      <c r="RSK258" s="0"/>
      <c r="RSL258" s="0"/>
      <c r="RSM258" s="0"/>
      <c r="RSN258" s="0"/>
      <c r="RSO258" s="0"/>
      <c r="RSP258" s="0"/>
      <c r="RSQ258" s="0"/>
      <c r="RSR258" s="0"/>
      <c r="RSS258" s="0"/>
      <c r="RST258" s="0"/>
      <c r="RSU258" s="0"/>
      <c r="RSV258" s="0"/>
      <c r="RSW258" s="0"/>
      <c r="RSX258" s="0"/>
      <c r="RSY258" s="0"/>
      <c r="RSZ258" s="0"/>
      <c r="RTA258" s="0"/>
      <c r="RTB258" s="0"/>
      <c r="RTC258" s="0"/>
      <c r="RTD258" s="0"/>
      <c r="RTE258" s="0"/>
      <c r="RTF258" s="0"/>
      <c r="RTG258" s="0"/>
      <c r="RTH258" s="0"/>
      <c r="RTI258" s="0"/>
      <c r="RTJ258" s="0"/>
      <c r="RTK258" s="0"/>
      <c r="RTL258" s="0"/>
      <c r="RTM258" s="0"/>
      <c r="RTN258" s="0"/>
      <c r="RTO258" s="0"/>
      <c r="RTP258" s="0"/>
      <c r="RTQ258" s="0"/>
      <c r="RTR258" s="0"/>
      <c r="RTS258" s="0"/>
      <c r="RTT258" s="0"/>
      <c r="RTU258" s="0"/>
      <c r="RTV258" s="0"/>
      <c r="RTW258" s="0"/>
      <c r="RTX258" s="0"/>
      <c r="RTY258" s="0"/>
      <c r="RTZ258" s="0"/>
      <c r="RUA258" s="0"/>
      <c r="RUB258" s="0"/>
      <c r="RUC258" s="0"/>
      <c r="RUD258" s="0"/>
      <c r="RUE258" s="0"/>
      <c r="RUF258" s="0"/>
      <c r="RUG258" s="0"/>
      <c r="RUH258" s="0"/>
      <c r="RUI258" s="0"/>
      <c r="RUJ258" s="0"/>
      <c r="RUK258" s="0"/>
      <c r="RUL258" s="0"/>
      <c r="RUM258" s="0"/>
      <c r="RUN258" s="0"/>
      <c r="RUO258" s="0"/>
      <c r="RUP258" s="0"/>
      <c r="RUQ258" s="0"/>
      <c r="RUR258" s="0"/>
      <c r="RUS258" s="0"/>
      <c r="RUT258" s="0"/>
      <c r="RUU258" s="0"/>
      <c r="RUV258" s="0"/>
      <c r="RUW258" s="0"/>
      <c r="RUX258" s="0"/>
      <c r="RUY258" s="0"/>
      <c r="RUZ258" s="0"/>
      <c r="RVA258" s="0"/>
      <c r="RVB258" s="0"/>
      <c r="RVC258" s="0"/>
      <c r="RVD258" s="0"/>
      <c r="RVE258" s="0"/>
      <c r="RVF258" s="0"/>
      <c r="RVG258" s="0"/>
      <c r="RVH258" s="0"/>
      <c r="RVI258" s="0"/>
      <c r="RVJ258" s="0"/>
      <c r="RVK258" s="0"/>
      <c r="RVL258" s="0"/>
      <c r="RVM258" s="0"/>
      <c r="RVN258" s="0"/>
      <c r="RVO258" s="0"/>
      <c r="RVP258" s="0"/>
      <c r="RVQ258" s="0"/>
      <c r="RVR258" s="0"/>
      <c r="RVS258" s="0"/>
      <c r="RVT258" s="0"/>
      <c r="RVU258" s="0"/>
      <c r="RVV258" s="0"/>
      <c r="RVW258" s="0"/>
      <c r="RVX258" s="0"/>
      <c r="RVY258" s="0"/>
      <c r="RVZ258" s="0"/>
      <c r="RWA258" s="0"/>
      <c r="RWB258" s="0"/>
      <c r="RWC258" s="0"/>
      <c r="RWD258" s="0"/>
      <c r="RWE258" s="0"/>
      <c r="RWF258" s="0"/>
      <c r="RWG258" s="0"/>
      <c r="RWH258" s="0"/>
      <c r="RWI258" s="0"/>
      <c r="RWJ258" s="0"/>
      <c r="RWK258" s="0"/>
      <c r="RWL258" s="0"/>
      <c r="RWM258" s="0"/>
      <c r="RWN258" s="0"/>
      <c r="RWO258" s="0"/>
      <c r="RWP258" s="0"/>
      <c r="RWQ258" s="0"/>
      <c r="RWR258" s="0"/>
      <c r="RWS258" s="0"/>
      <c r="RWT258" s="0"/>
      <c r="RWU258" s="0"/>
      <c r="RWV258" s="0"/>
      <c r="RWW258" s="0"/>
      <c r="RWX258" s="0"/>
      <c r="RWY258" s="0"/>
      <c r="RWZ258" s="0"/>
      <c r="RXA258" s="0"/>
      <c r="RXB258" s="0"/>
      <c r="RXC258" s="0"/>
      <c r="RXD258" s="0"/>
      <c r="RXE258" s="0"/>
      <c r="RXF258" s="0"/>
      <c r="RXG258" s="0"/>
      <c r="RXH258" s="0"/>
      <c r="RXI258" s="0"/>
      <c r="RXJ258" s="0"/>
      <c r="RXK258" s="0"/>
      <c r="RXL258" s="0"/>
      <c r="RXM258" s="0"/>
      <c r="RXN258" s="0"/>
      <c r="RXO258" s="0"/>
      <c r="RXP258" s="0"/>
      <c r="RXQ258" s="0"/>
      <c r="RXR258" s="0"/>
      <c r="RXS258" s="0"/>
      <c r="RXT258" s="0"/>
      <c r="RXU258" s="0"/>
      <c r="RXV258" s="0"/>
      <c r="RXW258" s="0"/>
      <c r="RXX258" s="0"/>
      <c r="RXY258" s="0"/>
      <c r="RXZ258" s="0"/>
      <c r="RYA258" s="0"/>
      <c r="RYB258" s="0"/>
      <c r="RYC258" s="0"/>
      <c r="RYD258" s="0"/>
      <c r="RYE258" s="0"/>
      <c r="RYF258" s="0"/>
      <c r="RYG258" s="0"/>
      <c r="RYH258" s="0"/>
      <c r="RYI258" s="0"/>
      <c r="RYJ258" s="0"/>
      <c r="RYK258" s="0"/>
      <c r="RYL258" s="0"/>
      <c r="RYM258" s="0"/>
      <c r="RYN258" s="0"/>
      <c r="RYO258" s="0"/>
      <c r="RYP258" s="0"/>
      <c r="RYQ258" s="0"/>
      <c r="RYR258" s="0"/>
      <c r="RYS258" s="0"/>
      <c r="RYT258" s="0"/>
      <c r="RYU258" s="0"/>
      <c r="RYV258" s="0"/>
      <c r="RYW258" s="0"/>
      <c r="RYX258" s="0"/>
      <c r="RYY258" s="0"/>
      <c r="RYZ258" s="0"/>
      <c r="RZA258" s="0"/>
      <c r="RZB258" s="0"/>
      <c r="RZC258" s="0"/>
      <c r="RZD258" s="0"/>
      <c r="RZE258" s="0"/>
      <c r="RZF258" s="0"/>
      <c r="RZG258" s="0"/>
      <c r="RZH258" s="0"/>
      <c r="RZI258" s="0"/>
      <c r="RZJ258" s="0"/>
      <c r="RZK258" s="0"/>
      <c r="RZL258" s="0"/>
      <c r="RZM258" s="0"/>
      <c r="RZN258" s="0"/>
      <c r="RZO258" s="0"/>
      <c r="RZP258" s="0"/>
      <c r="RZQ258" s="0"/>
      <c r="RZR258" s="0"/>
      <c r="RZS258" s="0"/>
      <c r="RZT258" s="0"/>
      <c r="RZU258" s="0"/>
      <c r="RZV258" s="0"/>
      <c r="RZW258" s="0"/>
      <c r="RZX258" s="0"/>
      <c r="RZY258" s="0"/>
      <c r="RZZ258" s="0"/>
      <c r="SAA258" s="0"/>
      <c r="SAB258" s="0"/>
      <c r="SAC258" s="0"/>
      <c r="SAD258" s="0"/>
      <c r="SAE258" s="0"/>
      <c r="SAF258" s="0"/>
      <c r="SAG258" s="0"/>
      <c r="SAH258" s="0"/>
      <c r="SAI258" s="0"/>
      <c r="SAJ258" s="0"/>
      <c r="SAK258" s="0"/>
      <c r="SAL258" s="0"/>
      <c r="SAM258" s="0"/>
      <c r="SAN258" s="0"/>
      <c r="SAO258" s="0"/>
      <c r="SAP258" s="0"/>
      <c r="SAQ258" s="0"/>
      <c r="SAR258" s="0"/>
      <c r="SAS258" s="0"/>
      <c r="SAT258" s="0"/>
      <c r="SAU258" s="0"/>
      <c r="SAV258" s="0"/>
      <c r="SAW258" s="0"/>
      <c r="SAX258" s="0"/>
      <c r="SAY258" s="0"/>
      <c r="SAZ258" s="0"/>
      <c r="SBA258" s="0"/>
      <c r="SBB258" s="0"/>
      <c r="SBC258" s="0"/>
      <c r="SBD258" s="0"/>
      <c r="SBE258" s="0"/>
      <c r="SBF258" s="0"/>
      <c r="SBG258" s="0"/>
      <c r="SBH258" s="0"/>
      <c r="SBI258" s="0"/>
      <c r="SBJ258" s="0"/>
      <c r="SBK258" s="0"/>
      <c r="SBL258" s="0"/>
      <c r="SBM258" s="0"/>
      <c r="SBN258" s="0"/>
      <c r="SBO258" s="0"/>
      <c r="SBP258" s="0"/>
      <c r="SBQ258" s="0"/>
      <c r="SBR258" s="0"/>
      <c r="SBS258" s="0"/>
      <c r="SBT258" s="0"/>
      <c r="SBU258" s="0"/>
      <c r="SBV258" s="0"/>
      <c r="SBW258" s="0"/>
      <c r="SBX258" s="0"/>
      <c r="SBY258" s="0"/>
      <c r="SBZ258" s="0"/>
      <c r="SCA258" s="0"/>
      <c r="SCB258" s="0"/>
      <c r="SCC258" s="0"/>
      <c r="SCD258" s="0"/>
      <c r="SCE258" s="0"/>
      <c r="SCF258" s="0"/>
      <c r="SCG258" s="0"/>
      <c r="SCH258" s="0"/>
      <c r="SCI258" s="0"/>
      <c r="SCJ258" s="0"/>
      <c r="SCK258" s="0"/>
      <c r="SCL258" s="0"/>
      <c r="SCM258" s="0"/>
      <c r="SCN258" s="0"/>
      <c r="SCO258" s="0"/>
      <c r="SCP258" s="0"/>
      <c r="SCQ258" s="0"/>
      <c r="SCR258" s="0"/>
      <c r="SCS258" s="0"/>
      <c r="SCT258" s="0"/>
      <c r="SCU258" s="0"/>
      <c r="SCV258" s="0"/>
      <c r="SCW258" s="0"/>
      <c r="SCX258" s="0"/>
      <c r="SCY258" s="0"/>
      <c r="SCZ258" s="0"/>
      <c r="SDA258" s="0"/>
      <c r="SDB258" s="0"/>
      <c r="SDC258" s="0"/>
      <c r="SDD258" s="0"/>
      <c r="SDE258" s="0"/>
      <c r="SDF258" s="0"/>
      <c r="SDG258" s="0"/>
      <c r="SDH258" s="0"/>
      <c r="SDI258" s="0"/>
      <c r="SDJ258" s="0"/>
      <c r="SDK258" s="0"/>
      <c r="SDL258" s="0"/>
      <c r="SDM258" s="0"/>
      <c r="SDN258" s="0"/>
      <c r="SDO258" s="0"/>
      <c r="SDP258" s="0"/>
      <c r="SDQ258" s="0"/>
      <c r="SDR258" s="0"/>
      <c r="SDS258" s="0"/>
      <c r="SDT258" s="0"/>
      <c r="SDU258" s="0"/>
      <c r="SDV258" s="0"/>
      <c r="SDW258" s="0"/>
      <c r="SDX258" s="0"/>
      <c r="SDY258" s="0"/>
      <c r="SDZ258" s="0"/>
      <c r="SEA258" s="0"/>
      <c r="SEB258" s="0"/>
      <c r="SEC258" s="0"/>
      <c r="SED258" s="0"/>
      <c r="SEE258" s="0"/>
      <c r="SEF258" s="0"/>
      <c r="SEG258" s="0"/>
      <c r="SEH258" s="0"/>
      <c r="SEI258" s="0"/>
      <c r="SEJ258" s="0"/>
      <c r="SEK258" s="0"/>
      <c r="SEL258" s="0"/>
      <c r="SEM258" s="0"/>
      <c r="SEN258" s="0"/>
      <c r="SEO258" s="0"/>
      <c r="SEP258" s="0"/>
      <c r="SEQ258" s="0"/>
      <c r="SER258" s="0"/>
      <c r="SES258" s="0"/>
      <c r="SET258" s="0"/>
      <c r="SEU258" s="0"/>
      <c r="SEV258" s="0"/>
      <c r="SEW258" s="0"/>
      <c r="SEX258" s="0"/>
      <c r="SEY258" s="0"/>
      <c r="SEZ258" s="0"/>
      <c r="SFA258" s="0"/>
      <c r="SFB258" s="0"/>
      <c r="SFC258" s="0"/>
      <c r="SFD258" s="0"/>
      <c r="SFE258" s="0"/>
      <c r="SFF258" s="0"/>
      <c r="SFG258" s="0"/>
      <c r="SFH258" s="0"/>
      <c r="SFI258" s="0"/>
      <c r="SFJ258" s="0"/>
      <c r="SFK258" s="0"/>
      <c r="SFL258" s="0"/>
      <c r="SFM258" s="0"/>
      <c r="SFN258" s="0"/>
      <c r="SFO258" s="0"/>
      <c r="SFP258" s="0"/>
      <c r="SFQ258" s="0"/>
      <c r="SFR258" s="0"/>
      <c r="SFS258" s="0"/>
      <c r="SFT258" s="0"/>
      <c r="SFU258" s="0"/>
      <c r="SFV258" s="0"/>
      <c r="SFW258" s="0"/>
      <c r="SFX258" s="0"/>
      <c r="SFY258" s="0"/>
      <c r="SFZ258" s="0"/>
      <c r="SGA258" s="0"/>
      <c r="SGB258" s="0"/>
      <c r="SGC258" s="0"/>
      <c r="SGD258" s="0"/>
      <c r="SGE258" s="0"/>
      <c r="SGF258" s="0"/>
      <c r="SGG258" s="0"/>
      <c r="SGH258" s="0"/>
      <c r="SGI258" s="0"/>
      <c r="SGJ258" s="0"/>
      <c r="SGK258" s="0"/>
      <c r="SGL258" s="0"/>
      <c r="SGM258" s="0"/>
      <c r="SGN258" s="0"/>
      <c r="SGO258" s="0"/>
      <c r="SGP258" s="0"/>
      <c r="SGQ258" s="0"/>
      <c r="SGR258" s="0"/>
      <c r="SGS258" s="0"/>
      <c r="SGT258" s="0"/>
      <c r="SGU258" s="0"/>
      <c r="SGV258" s="0"/>
      <c r="SGW258" s="0"/>
      <c r="SGX258" s="0"/>
      <c r="SGY258" s="0"/>
      <c r="SGZ258" s="0"/>
      <c r="SHA258" s="0"/>
      <c r="SHB258" s="0"/>
      <c r="SHC258" s="0"/>
      <c r="SHD258" s="0"/>
      <c r="SHE258" s="0"/>
      <c r="SHF258" s="0"/>
      <c r="SHG258" s="0"/>
      <c r="SHH258" s="0"/>
      <c r="SHI258" s="0"/>
      <c r="SHJ258" s="0"/>
      <c r="SHK258" s="0"/>
      <c r="SHL258" s="0"/>
      <c r="SHM258" s="0"/>
      <c r="SHN258" s="0"/>
      <c r="SHO258" s="0"/>
      <c r="SHP258" s="0"/>
      <c r="SHQ258" s="0"/>
      <c r="SHR258" s="0"/>
      <c r="SHS258" s="0"/>
      <c r="SHT258" s="0"/>
      <c r="SHU258" s="0"/>
      <c r="SHV258" s="0"/>
      <c r="SHW258" s="0"/>
      <c r="SHX258" s="0"/>
      <c r="SHY258" s="0"/>
      <c r="SHZ258" s="0"/>
      <c r="SIA258" s="0"/>
      <c r="SIB258" s="0"/>
      <c r="SIC258" s="0"/>
      <c r="SID258" s="0"/>
      <c r="SIE258" s="0"/>
      <c r="SIF258" s="0"/>
      <c r="SIG258" s="0"/>
      <c r="SIH258" s="0"/>
      <c r="SII258" s="0"/>
      <c r="SIJ258" s="0"/>
      <c r="SIK258" s="0"/>
      <c r="SIL258" s="0"/>
      <c r="SIM258" s="0"/>
      <c r="SIN258" s="0"/>
      <c r="SIO258" s="0"/>
      <c r="SIP258" s="0"/>
      <c r="SIQ258" s="0"/>
      <c r="SIR258" s="0"/>
      <c r="SIS258" s="0"/>
      <c r="SIT258" s="0"/>
      <c r="SIU258" s="0"/>
      <c r="SIV258" s="0"/>
      <c r="SIW258" s="0"/>
      <c r="SIX258" s="0"/>
      <c r="SIY258" s="0"/>
      <c r="SIZ258" s="0"/>
      <c r="SJA258" s="0"/>
      <c r="SJB258" s="0"/>
      <c r="SJC258" s="0"/>
      <c r="SJD258" s="0"/>
      <c r="SJE258" s="0"/>
      <c r="SJF258" s="0"/>
      <c r="SJG258" s="0"/>
      <c r="SJH258" s="0"/>
      <c r="SJI258" s="0"/>
      <c r="SJJ258" s="0"/>
      <c r="SJK258" s="0"/>
      <c r="SJL258" s="0"/>
      <c r="SJM258" s="0"/>
      <c r="SJN258" s="0"/>
      <c r="SJO258" s="0"/>
      <c r="SJP258" s="0"/>
      <c r="SJQ258" s="0"/>
      <c r="SJR258" s="0"/>
      <c r="SJS258" s="0"/>
      <c r="SJT258" s="0"/>
      <c r="SJU258" s="0"/>
      <c r="SJV258" s="0"/>
      <c r="SJW258" s="0"/>
      <c r="SJX258" s="0"/>
      <c r="SJY258" s="0"/>
      <c r="SJZ258" s="0"/>
      <c r="SKA258" s="0"/>
      <c r="SKB258" s="0"/>
      <c r="SKC258" s="0"/>
      <c r="SKD258" s="0"/>
      <c r="SKE258" s="0"/>
      <c r="SKF258" s="0"/>
      <c r="SKG258" s="0"/>
      <c r="SKH258" s="0"/>
      <c r="SKI258" s="0"/>
      <c r="SKJ258" s="0"/>
      <c r="SKK258" s="0"/>
      <c r="SKL258" s="0"/>
      <c r="SKM258" s="0"/>
      <c r="SKN258" s="0"/>
      <c r="SKO258" s="0"/>
      <c r="SKP258" s="0"/>
      <c r="SKQ258" s="0"/>
      <c r="SKR258" s="0"/>
      <c r="SKS258" s="0"/>
      <c r="SKT258" s="0"/>
      <c r="SKU258" s="0"/>
      <c r="SKV258" s="0"/>
      <c r="SKW258" s="0"/>
      <c r="SKX258" s="0"/>
      <c r="SKY258" s="0"/>
      <c r="SKZ258" s="0"/>
      <c r="SLA258" s="0"/>
      <c r="SLB258" s="0"/>
      <c r="SLC258" s="0"/>
      <c r="SLD258" s="0"/>
      <c r="SLE258" s="0"/>
      <c r="SLF258" s="0"/>
      <c r="SLG258" s="0"/>
      <c r="SLH258" s="0"/>
      <c r="SLI258" s="0"/>
      <c r="SLJ258" s="0"/>
      <c r="SLK258" s="0"/>
      <c r="SLL258" s="0"/>
      <c r="SLM258" s="0"/>
      <c r="SLN258" s="0"/>
      <c r="SLO258" s="0"/>
      <c r="SLP258" s="0"/>
      <c r="SLQ258" s="0"/>
      <c r="SLR258" s="0"/>
      <c r="SLS258" s="0"/>
      <c r="SLT258" s="0"/>
      <c r="SLU258" s="0"/>
      <c r="SLV258" s="0"/>
      <c r="SLW258" s="0"/>
      <c r="SLX258" s="0"/>
      <c r="SLY258" s="0"/>
      <c r="SLZ258" s="0"/>
      <c r="SMA258" s="0"/>
      <c r="SMB258" s="0"/>
      <c r="SMC258" s="0"/>
      <c r="SMD258" s="0"/>
      <c r="SME258" s="0"/>
      <c r="SMF258" s="0"/>
      <c r="SMG258" s="0"/>
      <c r="SMH258" s="0"/>
      <c r="SMI258" s="0"/>
      <c r="SMJ258" s="0"/>
      <c r="SMK258" s="0"/>
      <c r="SML258" s="0"/>
      <c r="SMM258" s="0"/>
      <c r="SMN258" s="0"/>
      <c r="SMO258" s="0"/>
      <c r="SMP258" s="0"/>
      <c r="SMQ258" s="0"/>
      <c r="SMR258" s="0"/>
      <c r="SMS258" s="0"/>
      <c r="SMT258" s="0"/>
      <c r="SMU258" s="0"/>
      <c r="SMV258" s="0"/>
      <c r="SMW258" s="0"/>
      <c r="SMX258" s="0"/>
      <c r="SMY258" s="0"/>
      <c r="SMZ258" s="0"/>
      <c r="SNA258" s="0"/>
      <c r="SNB258" s="0"/>
      <c r="SNC258" s="0"/>
      <c r="SND258" s="0"/>
      <c r="SNE258" s="0"/>
      <c r="SNF258" s="0"/>
      <c r="SNG258" s="0"/>
      <c r="SNH258" s="0"/>
      <c r="SNI258" s="0"/>
      <c r="SNJ258" s="0"/>
      <c r="SNK258" s="0"/>
      <c r="SNL258" s="0"/>
      <c r="SNM258" s="0"/>
      <c r="SNN258" s="0"/>
      <c r="SNO258" s="0"/>
      <c r="SNP258" s="0"/>
      <c r="SNQ258" s="0"/>
      <c r="SNR258" s="0"/>
      <c r="SNS258" s="0"/>
      <c r="SNT258" s="0"/>
      <c r="SNU258" s="0"/>
      <c r="SNV258" s="0"/>
      <c r="SNW258" s="0"/>
      <c r="SNX258" s="0"/>
      <c r="SNY258" s="0"/>
      <c r="SNZ258" s="0"/>
      <c r="SOA258" s="0"/>
      <c r="SOB258" s="0"/>
      <c r="SOC258" s="0"/>
      <c r="SOD258" s="0"/>
      <c r="SOE258" s="0"/>
      <c r="SOF258" s="0"/>
      <c r="SOG258" s="0"/>
      <c r="SOH258" s="0"/>
      <c r="SOI258" s="0"/>
      <c r="SOJ258" s="0"/>
      <c r="SOK258" s="0"/>
      <c r="SOL258" s="0"/>
      <c r="SOM258" s="0"/>
      <c r="SON258" s="0"/>
      <c r="SOO258" s="0"/>
      <c r="SOP258" s="0"/>
      <c r="SOQ258" s="0"/>
      <c r="SOR258" s="0"/>
      <c r="SOS258" s="0"/>
      <c r="SOT258" s="0"/>
      <c r="SOU258" s="0"/>
      <c r="SOV258" s="0"/>
      <c r="SOW258" s="0"/>
      <c r="SOX258" s="0"/>
      <c r="SOY258" s="0"/>
      <c r="SOZ258" s="0"/>
      <c r="SPA258" s="0"/>
      <c r="SPB258" s="0"/>
      <c r="SPC258" s="0"/>
      <c r="SPD258" s="0"/>
      <c r="SPE258" s="0"/>
      <c r="SPF258" s="0"/>
      <c r="SPG258" s="0"/>
      <c r="SPH258" s="0"/>
      <c r="SPI258" s="0"/>
      <c r="SPJ258" s="0"/>
      <c r="SPK258" s="0"/>
      <c r="SPL258" s="0"/>
      <c r="SPM258" s="0"/>
      <c r="SPN258" s="0"/>
      <c r="SPO258" s="0"/>
      <c r="SPP258" s="0"/>
      <c r="SPQ258" s="0"/>
      <c r="SPR258" s="0"/>
      <c r="SPS258" s="0"/>
      <c r="SPT258" s="0"/>
      <c r="SPU258" s="0"/>
      <c r="SPV258" s="0"/>
      <c r="SPW258" s="0"/>
      <c r="SPX258" s="0"/>
      <c r="SPY258" s="0"/>
      <c r="SPZ258" s="0"/>
      <c r="SQA258" s="0"/>
      <c r="SQB258" s="0"/>
      <c r="SQC258" s="0"/>
      <c r="SQD258" s="0"/>
      <c r="SQE258" s="0"/>
      <c r="SQF258" s="0"/>
      <c r="SQG258" s="0"/>
      <c r="SQH258" s="0"/>
      <c r="SQI258" s="0"/>
      <c r="SQJ258" s="0"/>
      <c r="SQK258" s="0"/>
      <c r="SQL258" s="0"/>
      <c r="SQM258" s="0"/>
      <c r="SQN258" s="0"/>
      <c r="SQO258" s="0"/>
      <c r="SQP258" s="0"/>
      <c r="SQQ258" s="0"/>
      <c r="SQR258" s="0"/>
      <c r="SQS258" s="0"/>
      <c r="SQT258" s="0"/>
      <c r="SQU258" s="0"/>
      <c r="SQV258" s="0"/>
      <c r="SQW258" s="0"/>
      <c r="SQX258" s="0"/>
      <c r="SQY258" s="0"/>
      <c r="SQZ258" s="0"/>
      <c r="SRA258" s="0"/>
      <c r="SRB258" s="0"/>
      <c r="SRC258" s="0"/>
      <c r="SRD258" s="0"/>
      <c r="SRE258" s="0"/>
      <c r="SRF258" s="0"/>
      <c r="SRG258" s="0"/>
      <c r="SRH258" s="0"/>
      <c r="SRI258" s="0"/>
      <c r="SRJ258" s="0"/>
      <c r="SRK258" s="0"/>
      <c r="SRL258" s="0"/>
      <c r="SRM258" s="0"/>
      <c r="SRN258" s="0"/>
      <c r="SRO258" s="0"/>
      <c r="SRP258" s="0"/>
      <c r="SRQ258" s="0"/>
      <c r="SRR258" s="0"/>
      <c r="SRS258" s="0"/>
      <c r="SRT258" s="0"/>
      <c r="SRU258" s="0"/>
      <c r="SRV258" s="0"/>
      <c r="SRW258" s="0"/>
      <c r="SRX258" s="0"/>
      <c r="SRY258" s="0"/>
      <c r="SRZ258" s="0"/>
      <c r="SSA258" s="0"/>
      <c r="SSB258" s="0"/>
      <c r="SSC258" s="0"/>
      <c r="SSD258" s="0"/>
      <c r="SSE258" s="0"/>
      <c r="SSF258" s="0"/>
      <c r="SSG258" s="0"/>
      <c r="SSH258" s="0"/>
      <c r="SSI258" s="0"/>
      <c r="SSJ258" s="0"/>
      <c r="SSK258" s="0"/>
      <c r="SSL258" s="0"/>
      <c r="SSM258" s="0"/>
      <c r="SSN258" s="0"/>
      <c r="SSO258" s="0"/>
      <c r="SSP258" s="0"/>
      <c r="SSQ258" s="0"/>
      <c r="SSR258" s="0"/>
      <c r="SSS258" s="0"/>
      <c r="SST258" s="0"/>
      <c r="SSU258" s="0"/>
      <c r="SSV258" s="0"/>
      <c r="SSW258" s="0"/>
      <c r="SSX258" s="0"/>
      <c r="SSY258" s="0"/>
      <c r="SSZ258" s="0"/>
      <c r="STA258" s="0"/>
      <c r="STB258" s="0"/>
      <c r="STC258" s="0"/>
      <c r="STD258" s="0"/>
      <c r="STE258" s="0"/>
      <c r="STF258" s="0"/>
      <c r="STG258" s="0"/>
      <c r="STH258" s="0"/>
      <c r="STI258" s="0"/>
      <c r="STJ258" s="0"/>
      <c r="STK258" s="0"/>
      <c r="STL258" s="0"/>
      <c r="STM258" s="0"/>
      <c r="STN258" s="0"/>
      <c r="STO258" s="0"/>
      <c r="STP258" s="0"/>
      <c r="STQ258" s="0"/>
      <c r="STR258" s="0"/>
      <c r="STS258" s="0"/>
      <c r="STT258" s="0"/>
      <c r="STU258" s="0"/>
      <c r="STV258" s="0"/>
      <c r="STW258" s="0"/>
      <c r="STX258" s="0"/>
      <c r="STY258" s="0"/>
      <c r="STZ258" s="0"/>
      <c r="SUA258" s="0"/>
      <c r="SUB258" s="0"/>
      <c r="SUC258" s="0"/>
      <c r="SUD258" s="0"/>
      <c r="SUE258" s="0"/>
      <c r="SUF258" s="0"/>
      <c r="SUG258" s="0"/>
      <c r="SUH258" s="0"/>
      <c r="SUI258" s="0"/>
      <c r="SUJ258" s="0"/>
      <c r="SUK258" s="0"/>
      <c r="SUL258" s="0"/>
      <c r="SUM258" s="0"/>
      <c r="SUN258" s="0"/>
      <c r="SUO258" s="0"/>
      <c r="SUP258" s="0"/>
      <c r="SUQ258" s="0"/>
      <c r="SUR258" s="0"/>
      <c r="SUS258" s="0"/>
      <c r="SUT258" s="0"/>
      <c r="SUU258" s="0"/>
      <c r="SUV258" s="0"/>
      <c r="SUW258" s="0"/>
      <c r="SUX258" s="0"/>
      <c r="SUY258" s="0"/>
      <c r="SUZ258" s="0"/>
      <c r="SVA258" s="0"/>
      <c r="SVB258" s="0"/>
      <c r="SVC258" s="0"/>
      <c r="SVD258" s="0"/>
      <c r="SVE258" s="0"/>
      <c r="SVF258" s="0"/>
      <c r="SVG258" s="0"/>
      <c r="SVH258" s="0"/>
      <c r="SVI258" s="0"/>
      <c r="SVJ258" s="0"/>
      <c r="SVK258" s="0"/>
      <c r="SVL258" s="0"/>
      <c r="SVM258" s="0"/>
      <c r="SVN258" s="0"/>
      <c r="SVO258" s="0"/>
      <c r="SVP258" s="0"/>
      <c r="SVQ258" s="0"/>
      <c r="SVR258" s="0"/>
      <c r="SVS258" s="0"/>
      <c r="SVT258" s="0"/>
      <c r="SVU258" s="0"/>
      <c r="SVV258" s="0"/>
      <c r="SVW258" s="0"/>
      <c r="SVX258" s="0"/>
      <c r="SVY258" s="0"/>
      <c r="SVZ258" s="0"/>
      <c r="SWA258" s="0"/>
      <c r="SWB258" s="0"/>
      <c r="SWC258" s="0"/>
      <c r="SWD258" s="0"/>
      <c r="SWE258" s="0"/>
      <c r="SWF258" s="0"/>
      <c r="SWG258" s="0"/>
      <c r="SWH258" s="0"/>
      <c r="SWI258" s="0"/>
      <c r="SWJ258" s="0"/>
      <c r="SWK258" s="0"/>
      <c r="SWL258" s="0"/>
      <c r="SWM258" s="0"/>
      <c r="SWN258" s="0"/>
      <c r="SWO258" s="0"/>
      <c r="SWP258" s="0"/>
      <c r="SWQ258" s="0"/>
      <c r="SWR258" s="0"/>
      <c r="SWS258" s="0"/>
      <c r="SWT258" s="0"/>
      <c r="SWU258" s="0"/>
      <c r="SWV258" s="0"/>
      <c r="SWW258" s="0"/>
      <c r="SWX258" s="0"/>
      <c r="SWY258" s="0"/>
      <c r="SWZ258" s="0"/>
      <c r="SXA258" s="0"/>
      <c r="SXB258" s="0"/>
      <c r="SXC258" s="0"/>
      <c r="SXD258" s="0"/>
      <c r="SXE258" s="0"/>
      <c r="SXF258" s="0"/>
      <c r="SXG258" s="0"/>
      <c r="SXH258" s="0"/>
      <c r="SXI258" s="0"/>
      <c r="SXJ258" s="0"/>
      <c r="SXK258" s="0"/>
      <c r="SXL258" s="0"/>
      <c r="SXM258" s="0"/>
      <c r="SXN258" s="0"/>
      <c r="SXO258" s="0"/>
      <c r="SXP258" s="0"/>
      <c r="SXQ258" s="0"/>
      <c r="SXR258" s="0"/>
      <c r="SXS258" s="0"/>
      <c r="SXT258" s="0"/>
      <c r="SXU258" s="0"/>
      <c r="SXV258" s="0"/>
      <c r="SXW258" s="0"/>
      <c r="SXX258" s="0"/>
      <c r="SXY258" s="0"/>
      <c r="SXZ258" s="0"/>
      <c r="SYA258" s="0"/>
      <c r="SYB258" s="0"/>
      <c r="SYC258" s="0"/>
      <c r="SYD258" s="0"/>
      <c r="SYE258" s="0"/>
      <c r="SYF258" s="0"/>
      <c r="SYG258" s="0"/>
      <c r="SYH258" s="0"/>
      <c r="SYI258" s="0"/>
      <c r="SYJ258" s="0"/>
      <c r="SYK258" s="0"/>
      <c r="SYL258" s="0"/>
      <c r="SYM258" s="0"/>
      <c r="SYN258" s="0"/>
      <c r="SYO258" s="0"/>
      <c r="SYP258" s="0"/>
      <c r="SYQ258" s="0"/>
      <c r="SYR258" s="0"/>
      <c r="SYS258" s="0"/>
      <c r="SYT258" s="0"/>
      <c r="SYU258" s="0"/>
      <c r="SYV258" s="0"/>
      <c r="SYW258" s="0"/>
      <c r="SYX258" s="0"/>
      <c r="SYY258" s="0"/>
      <c r="SYZ258" s="0"/>
      <c r="SZA258" s="0"/>
      <c r="SZB258" s="0"/>
      <c r="SZC258" s="0"/>
      <c r="SZD258" s="0"/>
      <c r="SZE258" s="0"/>
      <c r="SZF258" s="0"/>
      <c r="SZG258" s="0"/>
      <c r="SZH258" s="0"/>
      <c r="SZI258" s="0"/>
      <c r="SZJ258" s="0"/>
      <c r="SZK258" s="0"/>
      <c r="SZL258" s="0"/>
      <c r="SZM258" s="0"/>
      <c r="SZN258" s="0"/>
      <c r="SZO258" s="0"/>
      <c r="SZP258" s="0"/>
      <c r="SZQ258" s="0"/>
      <c r="SZR258" s="0"/>
      <c r="SZS258" s="0"/>
      <c r="SZT258" s="0"/>
      <c r="SZU258" s="0"/>
      <c r="SZV258" s="0"/>
      <c r="SZW258" s="0"/>
      <c r="SZX258" s="0"/>
      <c r="SZY258" s="0"/>
      <c r="SZZ258" s="0"/>
      <c r="TAA258" s="0"/>
      <c r="TAB258" s="0"/>
      <c r="TAC258" s="0"/>
      <c r="TAD258" s="0"/>
      <c r="TAE258" s="0"/>
      <c r="TAF258" s="0"/>
      <c r="TAG258" s="0"/>
      <c r="TAH258" s="0"/>
      <c r="TAI258" s="0"/>
      <c r="TAJ258" s="0"/>
      <c r="TAK258" s="0"/>
      <c r="TAL258" s="0"/>
      <c r="TAM258" s="0"/>
      <c r="TAN258" s="0"/>
      <c r="TAO258" s="0"/>
      <c r="TAP258" s="0"/>
      <c r="TAQ258" s="0"/>
      <c r="TAR258" s="0"/>
      <c r="TAS258" s="0"/>
      <c r="TAT258" s="0"/>
      <c r="TAU258" s="0"/>
      <c r="TAV258" s="0"/>
      <c r="TAW258" s="0"/>
      <c r="TAX258" s="0"/>
      <c r="TAY258" s="0"/>
      <c r="TAZ258" s="0"/>
      <c r="TBA258" s="0"/>
      <c r="TBB258" s="0"/>
      <c r="TBC258" s="0"/>
      <c r="TBD258" s="0"/>
      <c r="TBE258" s="0"/>
      <c r="TBF258" s="0"/>
      <c r="TBG258" s="0"/>
      <c r="TBH258" s="0"/>
      <c r="TBI258" s="0"/>
      <c r="TBJ258" s="0"/>
      <c r="TBK258" s="0"/>
      <c r="TBL258" s="0"/>
      <c r="TBM258" s="0"/>
      <c r="TBN258" s="0"/>
      <c r="TBO258" s="0"/>
      <c r="TBP258" s="0"/>
      <c r="TBQ258" s="0"/>
      <c r="TBR258" s="0"/>
      <c r="TBS258" s="0"/>
      <c r="TBT258" s="0"/>
      <c r="TBU258" s="0"/>
      <c r="TBV258" s="0"/>
      <c r="TBW258" s="0"/>
      <c r="TBX258" s="0"/>
      <c r="TBY258" s="0"/>
      <c r="TBZ258" s="0"/>
      <c r="TCA258" s="0"/>
      <c r="TCB258" s="0"/>
      <c r="TCC258" s="0"/>
      <c r="TCD258" s="0"/>
      <c r="TCE258" s="0"/>
      <c r="TCF258" s="0"/>
      <c r="TCG258" s="0"/>
      <c r="TCH258" s="0"/>
      <c r="TCI258" s="0"/>
      <c r="TCJ258" s="0"/>
      <c r="TCK258" s="0"/>
      <c r="TCL258" s="0"/>
      <c r="TCM258" s="0"/>
      <c r="TCN258" s="0"/>
      <c r="TCO258" s="0"/>
      <c r="TCP258" s="0"/>
      <c r="TCQ258" s="0"/>
      <c r="TCR258" s="0"/>
      <c r="TCS258" s="0"/>
      <c r="TCT258" s="0"/>
      <c r="TCU258" s="0"/>
      <c r="TCV258" s="0"/>
      <c r="TCW258" s="0"/>
      <c r="TCX258" s="0"/>
      <c r="TCY258" s="0"/>
      <c r="TCZ258" s="0"/>
      <c r="TDA258" s="0"/>
      <c r="TDB258" s="0"/>
      <c r="TDC258" s="0"/>
      <c r="TDD258" s="0"/>
      <c r="TDE258" s="0"/>
      <c r="TDF258" s="0"/>
      <c r="TDG258" s="0"/>
      <c r="TDH258" s="0"/>
      <c r="TDI258" s="0"/>
      <c r="TDJ258" s="0"/>
      <c r="TDK258" s="0"/>
      <c r="TDL258" s="0"/>
      <c r="TDM258" s="0"/>
      <c r="TDN258" s="0"/>
      <c r="TDO258" s="0"/>
      <c r="TDP258" s="0"/>
      <c r="TDQ258" s="0"/>
      <c r="TDR258" s="0"/>
      <c r="TDS258" s="0"/>
      <c r="TDT258" s="0"/>
      <c r="TDU258" s="0"/>
      <c r="TDV258" s="0"/>
      <c r="TDW258" s="0"/>
      <c r="TDX258" s="0"/>
      <c r="TDY258" s="0"/>
      <c r="TDZ258" s="0"/>
      <c r="TEA258" s="0"/>
      <c r="TEB258" s="0"/>
      <c r="TEC258" s="0"/>
      <c r="TED258" s="0"/>
      <c r="TEE258" s="0"/>
      <c r="TEF258" s="0"/>
      <c r="TEG258" s="0"/>
      <c r="TEH258" s="0"/>
      <c r="TEI258" s="0"/>
      <c r="TEJ258" s="0"/>
      <c r="TEK258" s="0"/>
      <c r="TEL258" s="0"/>
      <c r="TEM258" s="0"/>
      <c r="TEN258" s="0"/>
      <c r="TEO258" s="0"/>
      <c r="TEP258" s="0"/>
      <c r="TEQ258" s="0"/>
      <c r="TER258" s="0"/>
      <c r="TES258" s="0"/>
      <c r="TET258" s="0"/>
      <c r="TEU258" s="0"/>
      <c r="TEV258" s="0"/>
      <c r="TEW258" s="0"/>
      <c r="TEX258" s="0"/>
      <c r="TEY258" s="0"/>
      <c r="TEZ258" s="0"/>
      <c r="TFA258" s="0"/>
      <c r="TFB258" s="0"/>
      <c r="TFC258" s="0"/>
      <c r="TFD258" s="0"/>
      <c r="TFE258" s="0"/>
      <c r="TFF258" s="0"/>
      <c r="TFG258" s="0"/>
      <c r="TFH258" s="0"/>
      <c r="TFI258" s="0"/>
      <c r="TFJ258" s="0"/>
      <c r="TFK258" s="0"/>
      <c r="TFL258" s="0"/>
      <c r="TFM258" s="0"/>
      <c r="TFN258" s="0"/>
      <c r="TFO258" s="0"/>
      <c r="TFP258" s="0"/>
      <c r="TFQ258" s="0"/>
      <c r="TFR258" s="0"/>
      <c r="TFS258" s="0"/>
      <c r="TFT258" s="0"/>
      <c r="TFU258" s="0"/>
      <c r="TFV258" s="0"/>
      <c r="TFW258" s="0"/>
      <c r="TFX258" s="0"/>
      <c r="TFY258" s="0"/>
      <c r="TFZ258" s="0"/>
      <c r="TGA258" s="0"/>
      <c r="TGB258" s="0"/>
      <c r="TGC258" s="0"/>
      <c r="TGD258" s="0"/>
      <c r="TGE258" s="0"/>
      <c r="TGF258" s="0"/>
      <c r="TGG258" s="0"/>
      <c r="TGH258" s="0"/>
      <c r="TGI258" s="0"/>
      <c r="TGJ258" s="0"/>
      <c r="TGK258" s="0"/>
      <c r="TGL258" s="0"/>
      <c r="TGM258" s="0"/>
      <c r="TGN258" s="0"/>
      <c r="TGO258" s="0"/>
      <c r="TGP258" s="0"/>
      <c r="TGQ258" s="0"/>
      <c r="TGR258" s="0"/>
      <c r="TGS258" s="0"/>
      <c r="TGT258" s="0"/>
      <c r="TGU258" s="0"/>
      <c r="TGV258" s="0"/>
      <c r="TGW258" s="0"/>
      <c r="TGX258" s="0"/>
      <c r="TGY258" s="0"/>
      <c r="TGZ258" s="0"/>
      <c r="THA258" s="0"/>
      <c r="THB258" s="0"/>
      <c r="THC258" s="0"/>
      <c r="THD258" s="0"/>
      <c r="THE258" s="0"/>
      <c r="THF258" s="0"/>
      <c r="THG258" s="0"/>
      <c r="THH258" s="0"/>
      <c r="THI258" s="0"/>
      <c r="THJ258" s="0"/>
      <c r="THK258" s="0"/>
      <c r="THL258" s="0"/>
      <c r="THM258" s="0"/>
      <c r="THN258" s="0"/>
      <c r="THO258" s="0"/>
      <c r="THP258" s="0"/>
      <c r="THQ258" s="0"/>
      <c r="THR258" s="0"/>
      <c r="THS258" s="0"/>
      <c r="THT258" s="0"/>
      <c r="THU258" s="0"/>
      <c r="THV258" s="0"/>
      <c r="THW258" s="0"/>
      <c r="THX258" s="0"/>
      <c r="THY258" s="0"/>
      <c r="THZ258" s="0"/>
      <c r="TIA258" s="0"/>
      <c r="TIB258" s="0"/>
      <c r="TIC258" s="0"/>
      <c r="TID258" s="0"/>
      <c r="TIE258" s="0"/>
      <c r="TIF258" s="0"/>
      <c r="TIG258" s="0"/>
      <c r="TIH258" s="0"/>
      <c r="TII258" s="0"/>
      <c r="TIJ258" s="0"/>
      <c r="TIK258" s="0"/>
      <c r="TIL258" s="0"/>
      <c r="TIM258" s="0"/>
      <c r="TIN258" s="0"/>
      <c r="TIO258" s="0"/>
      <c r="TIP258" s="0"/>
      <c r="TIQ258" s="0"/>
      <c r="TIR258" s="0"/>
      <c r="TIS258" s="0"/>
      <c r="TIT258" s="0"/>
      <c r="TIU258" s="0"/>
      <c r="TIV258" s="0"/>
      <c r="TIW258" s="0"/>
      <c r="TIX258" s="0"/>
      <c r="TIY258" s="0"/>
      <c r="TIZ258" s="0"/>
      <c r="TJA258" s="0"/>
      <c r="TJB258" s="0"/>
      <c r="TJC258" s="0"/>
      <c r="TJD258" s="0"/>
      <c r="TJE258" s="0"/>
      <c r="TJF258" s="0"/>
      <c r="TJG258" s="0"/>
      <c r="TJH258" s="0"/>
      <c r="TJI258" s="0"/>
      <c r="TJJ258" s="0"/>
      <c r="TJK258" s="0"/>
      <c r="TJL258" s="0"/>
      <c r="TJM258" s="0"/>
      <c r="TJN258" s="0"/>
      <c r="TJO258" s="0"/>
      <c r="TJP258" s="0"/>
      <c r="TJQ258" s="0"/>
      <c r="TJR258" s="0"/>
      <c r="TJS258" s="0"/>
      <c r="TJT258" s="0"/>
      <c r="TJU258" s="0"/>
      <c r="TJV258" s="0"/>
      <c r="TJW258" s="0"/>
      <c r="TJX258" s="0"/>
      <c r="TJY258" s="0"/>
      <c r="TJZ258" s="0"/>
      <c r="TKA258" s="0"/>
      <c r="TKB258" s="0"/>
      <c r="TKC258" s="0"/>
      <c r="TKD258" s="0"/>
      <c r="TKE258" s="0"/>
      <c r="TKF258" s="0"/>
      <c r="TKG258" s="0"/>
      <c r="TKH258" s="0"/>
      <c r="TKI258" s="0"/>
      <c r="TKJ258" s="0"/>
      <c r="TKK258" s="0"/>
      <c r="TKL258" s="0"/>
      <c r="TKM258" s="0"/>
      <c r="TKN258" s="0"/>
      <c r="TKO258" s="0"/>
      <c r="TKP258" s="0"/>
      <c r="TKQ258" s="0"/>
      <c r="TKR258" s="0"/>
      <c r="TKS258" s="0"/>
      <c r="TKT258" s="0"/>
      <c r="TKU258" s="0"/>
      <c r="TKV258" s="0"/>
      <c r="TKW258" s="0"/>
      <c r="TKX258" s="0"/>
      <c r="TKY258" s="0"/>
      <c r="TKZ258" s="0"/>
      <c r="TLA258" s="0"/>
      <c r="TLB258" s="0"/>
      <c r="TLC258" s="0"/>
      <c r="TLD258" s="0"/>
      <c r="TLE258" s="0"/>
      <c r="TLF258" s="0"/>
      <c r="TLG258" s="0"/>
      <c r="TLH258" s="0"/>
      <c r="TLI258" s="0"/>
      <c r="TLJ258" s="0"/>
      <c r="TLK258" s="0"/>
      <c r="TLL258" s="0"/>
      <c r="TLM258" s="0"/>
      <c r="TLN258" s="0"/>
      <c r="TLO258" s="0"/>
      <c r="TLP258" s="0"/>
      <c r="TLQ258" s="0"/>
      <c r="TLR258" s="0"/>
      <c r="TLS258" s="0"/>
      <c r="TLT258" s="0"/>
      <c r="TLU258" s="0"/>
      <c r="TLV258" s="0"/>
      <c r="TLW258" s="0"/>
      <c r="TLX258" s="0"/>
      <c r="TLY258" s="0"/>
      <c r="TLZ258" s="0"/>
      <c r="TMA258" s="0"/>
      <c r="TMB258" s="0"/>
      <c r="TMC258" s="0"/>
      <c r="TMD258" s="0"/>
      <c r="TME258" s="0"/>
      <c r="TMF258" s="0"/>
      <c r="TMG258" s="0"/>
      <c r="TMH258" s="0"/>
      <c r="TMI258" s="0"/>
      <c r="TMJ258" s="0"/>
      <c r="TMK258" s="0"/>
      <c r="TML258" s="0"/>
      <c r="TMM258" s="0"/>
      <c r="TMN258" s="0"/>
      <c r="TMO258" s="0"/>
      <c r="TMP258" s="0"/>
      <c r="TMQ258" s="0"/>
      <c r="TMR258" s="0"/>
      <c r="TMS258" s="0"/>
      <c r="TMT258" s="0"/>
      <c r="TMU258" s="0"/>
      <c r="TMV258" s="0"/>
      <c r="TMW258" s="0"/>
      <c r="TMX258" s="0"/>
      <c r="TMY258" s="0"/>
      <c r="TMZ258" s="0"/>
      <c r="TNA258" s="0"/>
      <c r="TNB258" s="0"/>
      <c r="TNC258" s="0"/>
      <c r="TND258" s="0"/>
      <c r="TNE258" s="0"/>
      <c r="TNF258" s="0"/>
      <c r="TNG258" s="0"/>
      <c r="TNH258" s="0"/>
      <c r="TNI258" s="0"/>
      <c r="TNJ258" s="0"/>
      <c r="TNK258" s="0"/>
      <c r="TNL258" s="0"/>
      <c r="TNM258" s="0"/>
      <c r="TNN258" s="0"/>
      <c r="TNO258" s="0"/>
      <c r="TNP258" s="0"/>
      <c r="TNQ258" s="0"/>
      <c r="TNR258" s="0"/>
      <c r="TNS258" s="0"/>
      <c r="TNT258" s="0"/>
      <c r="TNU258" s="0"/>
      <c r="TNV258" s="0"/>
      <c r="TNW258" s="0"/>
      <c r="TNX258" s="0"/>
      <c r="TNY258" s="0"/>
      <c r="TNZ258" s="0"/>
      <c r="TOA258" s="0"/>
      <c r="TOB258" s="0"/>
      <c r="TOC258" s="0"/>
      <c r="TOD258" s="0"/>
      <c r="TOE258" s="0"/>
      <c r="TOF258" s="0"/>
      <c r="TOG258" s="0"/>
      <c r="TOH258" s="0"/>
      <c r="TOI258" s="0"/>
      <c r="TOJ258" s="0"/>
      <c r="TOK258" s="0"/>
      <c r="TOL258" s="0"/>
      <c r="TOM258" s="0"/>
      <c r="TON258" s="0"/>
      <c r="TOO258" s="0"/>
      <c r="TOP258" s="0"/>
      <c r="TOQ258" s="0"/>
      <c r="TOR258" s="0"/>
      <c r="TOS258" s="0"/>
      <c r="TOT258" s="0"/>
      <c r="TOU258" s="0"/>
      <c r="TOV258" s="0"/>
      <c r="TOW258" s="0"/>
      <c r="TOX258" s="0"/>
      <c r="TOY258" s="0"/>
      <c r="TOZ258" s="0"/>
      <c r="TPA258" s="0"/>
      <c r="TPB258" s="0"/>
      <c r="TPC258" s="0"/>
      <c r="TPD258" s="0"/>
      <c r="TPE258" s="0"/>
      <c r="TPF258" s="0"/>
      <c r="TPG258" s="0"/>
      <c r="TPH258" s="0"/>
      <c r="TPI258" s="0"/>
      <c r="TPJ258" s="0"/>
      <c r="TPK258" s="0"/>
      <c r="TPL258" s="0"/>
      <c r="TPM258" s="0"/>
      <c r="TPN258" s="0"/>
      <c r="TPO258" s="0"/>
      <c r="TPP258" s="0"/>
      <c r="TPQ258" s="0"/>
      <c r="TPR258" s="0"/>
      <c r="TPS258" s="0"/>
      <c r="TPT258" s="0"/>
      <c r="TPU258" s="0"/>
      <c r="TPV258" s="0"/>
      <c r="TPW258" s="0"/>
      <c r="TPX258" s="0"/>
      <c r="TPY258" s="0"/>
      <c r="TPZ258" s="0"/>
      <c r="TQA258" s="0"/>
      <c r="TQB258" s="0"/>
      <c r="TQC258" s="0"/>
      <c r="TQD258" s="0"/>
      <c r="TQE258" s="0"/>
      <c r="TQF258" s="0"/>
      <c r="TQG258" s="0"/>
      <c r="TQH258" s="0"/>
      <c r="TQI258" s="0"/>
      <c r="TQJ258" s="0"/>
      <c r="TQK258" s="0"/>
      <c r="TQL258" s="0"/>
      <c r="TQM258" s="0"/>
      <c r="TQN258" s="0"/>
      <c r="TQO258" s="0"/>
      <c r="TQP258" s="0"/>
      <c r="TQQ258" s="0"/>
      <c r="TQR258" s="0"/>
      <c r="TQS258" s="0"/>
      <c r="TQT258" s="0"/>
      <c r="TQU258" s="0"/>
      <c r="TQV258" s="0"/>
      <c r="TQW258" s="0"/>
      <c r="TQX258" s="0"/>
      <c r="TQY258" s="0"/>
      <c r="TQZ258" s="0"/>
      <c r="TRA258" s="0"/>
      <c r="TRB258" s="0"/>
      <c r="TRC258" s="0"/>
      <c r="TRD258" s="0"/>
      <c r="TRE258" s="0"/>
      <c r="TRF258" s="0"/>
      <c r="TRG258" s="0"/>
      <c r="TRH258" s="0"/>
      <c r="TRI258" s="0"/>
      <c r="TRJ258" s="0"/>
      <c r="TRK258" s="0"/>
      <c r="TRL258" s="0"/>
      <c r="TRM258" s="0"/>
      <c r="TRN258" s="0"/>
      <c r="TRO258" s="0"/>
      <c r="TRP258" s="0"/>
      <c r="TRQ258" s="0"/>
      <c r="TRR258" s="0"/>
      <c r="TRS258" s="0"/>
      <c r="TRT258" s="0"/>
      <c r="TRU258" s="0"/>
      <c r="TRV258" s="0"/>
      <c r="TRW258" s="0"/>
      <c r="TRX258" s="0"/>
      <c r="TRY258" s="0"/>
      <c r="TRZ258" s="0"/>
      <c r="TSA258" s="0"/>
      <c r="TSB258" s="0"/>
      <c r="TSC258" s="0"/>
      <c r="TSD258" s="0"/>
      <c r="TSE258" s="0"/>
      <c r="TSF258" s="0"/>
      <c r="TSG258" s="0"/>
      <c r="TSH258" s="0"/>
      <c r="TSI258" s="0"/>
      <c r="TSJ258" s="0"/>
      <c r="TSK258" s="0"/>
      <c r="TSL258" s="0"/>
      <c r="TSM258" s="0"/>
      <c r="TSN258" s="0"/>
      <c r="TSO258" s="0"/>
      <c r="TSP258" s="0"/>
      <c r="TSQ258" s="0"/>
      <c r="TSR258" s="0"/>
      <c r="TSS258" s="0"/>
      <c r="TST258" s="0"/>
      <c r="TSU258" s="0"/>
      <c r="TSV258" s="0"/>
      <c r="TSW258" s="0"/>
      <c r="TSX258" s="0"/>
      <c r="TSY258" s="0"/>
      <c r="TSZ258" s="0"/>
      <c r="TTA258" s="0"/>
      <c r="TTB258" s="0"/>
      <c r="TTC258" s="0"/>
      <c r="TTD258" s="0"/>
      <c r="TTE258" s="0"/>
      <c r="TTF258" s="0"/>
      <c r="TTG258" s="0"/>
      <c r="TTH258" s="0"/>
      <c r="TTI258" s="0"/>
      <c r="TTJ258" s="0"/>
      <c r="TTK258" s="0"/>
      <c r="TTL258" s="0"/>
      <c r="TTM258" s="0"/>
      <c r="TTN258" s="0"/>
      <c r="TTO258" s="0"/>
      <c r="TTP258" s="0"/>
      <c r="TTQ258" s="0"/>
      <c r="TTR258" s="0"/>
      <c r="TTS258" s="0"/>
      <c r="TTT258" s="0"/>
      <c r="TTU258" s="0"/>
      <c r="TTV258" s="0"/>
      <c r="TTW258" s="0"/>
      <c r="TTX258" s="0"/>
      <c r="TTY258" s="0"/>
      <c r="TTZ258" s="0"/>
      <c r="TUA258" s="0"/>
      <c r="TUB258" s="0"/>
      <c r="TUC258" s="0"/>
      <c r="TUD258" s="0"/>
      <c r="TUE258" s="0"/>
      <c r="TUF258" s="0"/>
      <c r="TUG258" s="0"/>
      <c r="TUH258" s="0"/>
      <c r="TUI258" s="0"/>
      <c r="TUJ258" s="0"/>
      <c r="TUK258" s="0"/>
      <c r="TUL258" s="0"/>
      <c r="TUM258" s="0"/>
      <c r="TUN258" s="0"/>
      <c r="TUO258" s="0"/>
      <c r="TUP258" s="0"/>
      <c r="TUQ258" s="0"/>
      <c r="TUR258" s="0"/>
      <c r="TUS258" s="0"/>
      <c r="TUT258" s="0"/>
      <c r="TUU258" s="0"/>
      <c r="TUV258" s="0"/>
      <c r="TUW258" s="0"/>
      <c r="TUX258" s="0"/>
      <c r="TUY258" s="0"/>
      <c r="TUZ258" s="0"/>
      <c r="TVA258" s="0"/>
      <c r="TVB258" s="0"/>
      <c r="TVC258" s="0"/>
      <c r="TVD258" s="0"/>
      <c r="TVE258" s="0"/>
      <c r="TVF258" s="0"/>
      <c r="TVG258" s="0"/>
      <c r="TVH258" s="0"/>
      <c r="TVI258" s="0"/>
      <c r="TVJ258" s="0"/>
      <c r="TVK258" s="0"/>
      <c r="TVL258" s="0"/>
      <c r="TVM258" s="0"/>
      <c r="TVN258" s="0"/>
      <c r="TVO258" s="0"/>
      <c r="TVP258" s="0"/>
      <c r="TVQ258" s="0"/>
      <c r="TVR258" s="0"/>
      <c r="TVS258" s="0"/>
      <c r="TVT258" s="0"/>
      <c r="TVU258" s="0"/>
      <c r="TVV258" s="0"/>
      <c r="TVW258" s="0"/>
      <c r="TVX258" s="0"/>
      <c r="TVY258" s="0"/>
      <c r="TVZ258" s="0"/>
      <c r="TWA258" s="0"/>
      <c r="TWB258" s="0"/>
      <c r="TWC258" s="0"/>
      <c r="TWD258" s="0"/>
      <c r="TWE258" s="0"/>
      <c r="TWF258" s="0"/>
      <c r="TWG258" s="0"/>
      <c r="TWH258" s="0"/>
      <c r="TWI258" s="0"/>
      <c r="TWJ258" s="0"/>
      <c r="TWK258" s="0"/>
      <c r="TWL258" s="0"/>
      <c r="TWM258" s="0"/>
      <c r="TWN258" s="0"/>
      <c r="TWO258" s="0"/>
      <c r="TWP258" s="0"/>
      <c r="TWQ258" s="0"/>
      <c r="TWR258" s="0"/>
      <c r="TWS258" s="0"/>
      <c r="TWT258" s="0"/>
      <c r="TWU258" s="0"/>
      <c r="TWV258" s="0"/>
      <c r="TWW258" s="0"/>
      <c r="TWX258" s="0"/>
      <c r="TWY258" s="0"/>
      <c r="TWZ258" s="0"/>
      <c r="TXA258" s="0"/>
      <c r="TXB258" s="0"/>
      <c r="TXC258" s="0"/>
      <c r="TXD258" s="0"/>
      <c r="TXE258" s="0"/>
      <c r="TXF258" s="0"/>
      <c r="TXG258" s="0"/>
      <c r="TXH258" s="0"/>
      <c r="TXI258" s="0"/>
      <c r="TXJ258" s="0"/>
      <c r="TXK258" s="0"/>
      <c r="TXL258" s="0"/>
      <c r="TXM258" s="0"/>
      <c r="TXN258" s="0"/>
      <c r="TXO258" s="0"/>
      <c r="TXP258" s="0"/>
      <c r="TXQ258" s="0"/>
      <c r="TXR258" s="0"/>
      <c r="TXS258" s="0"/>
      <c r="TXT258" s="0"/>
      <c r="TXU258" s="0"/>
      <c r="TXV258" s="0"/>
      <c r="TXW258" s="0"/>
      <c r="TXX258" s="0"/>
      <c r="TXY258" s="0"/>
      <c r="TXZ258" s="0"/>
      <c r="TYA258" s="0"/>
      <c r="TYB258" s="0"/>
      <c r="TYC258" s="0"/>
      <c r="TYD258" s="0"/>
      <c r="TYE258" s="0"/>
      <c r="TYF258" s="0"/>
      <c r="TYG258" s="0"/>
      <c r="TYH258" s="0"/>
      <c r="TYI258" s="0"/>
      <c r="TYJ258" s="0"/>
      <c r="TYK258" s="0"/>
      <c r="TYL258" s="0"/>
      <c r="TYM258" s="0"/>
      <c r="TYN258" s="0"/>
      <c r="TYO258" s="0"/>
      <c r="TYP258" s="0"/>
      <c r="TYQ258" s="0"/>
      <c r="TYR258" s="0"/>
      <c r="TYS258" s="0"/>
      <c r="TYT258" s="0"/>
      <c r="TYU258" s="0"/>
      <c r="TYV258" s="0"/>
      <c r="TYW258" s="0"/>
      <c r="TYX258" s="0"/>
      <c r="TYY258" s="0"/>
      <c r="TYZ258" s="0"/>
      <c r="TZA258" s="0"/>
      <c r="TZB258" s="0"/>
      <c r="TZC258" s="0"/>
      <c r="TZD258" s="0"/>
      <c r="TZE258" s="0"/>
      <c r="TZF258" s="0"/>
      <c r="TZG258" s="0"/>
      <c r="TZH258" s="0"/>
      <c r="TZI258" s="0"/>
      <c r="TZJ258" s="0"/>
      <c r="TZK258" s="0"/>
      <c r="TZL258" s="0"/>
      <c r="TZM258" s="0"/>
      <c r="TZN258" s="0"/>
      <c r="TZO258" s="0"/>
      <c r="TZP258" s="0"/>
      <c r="TZQ258" s="0"/>
      <c r="TZR258" s="0"/>
      <c r="TZS258" s="0"/>
      <c r="TZT258" s="0"/>
      <c r="TZU258" s="0"/>
      <c r="TZV258" s="0"/>
      <c r="TZW258" s="0"/>
      <c r="TZX258" s="0"/>
      <c r="TZY258" s="0"/>
      <c r="TZZ258" s="0"/>
      <c r="UAA258" s="0"/>
      <c r="UAB258" s="0"/>
      <c r="UAC258" s="0"/>
      <c r="UAD258" s="0"/>
      <c r="UAE258" s="0"/>
      <c r="UAF258" s="0"/>
      <c r="UAG258" s="0"/>
      <c r="UAH258" s="0"/>
      <c r="UAI258" s="0"/>
      <c r="UAJ258" s="0"/>
      <c r="UAK258" s="0"/>
      <c r="UAL258" s="0"/>
      <c r="UAM258" s="0"/>
      <c r="UAN258" s="0"/>
      <c r="UAO258" s="0"/>
      <c r="UAP258" s="0"/>
      <c r="UAQ258" s="0"/>
      <c r="UAR258" s="0"/>
      <c r="UAS258" s="0"/>
      <c r="UAT258" s="0"/>
      <c r="UAU258" s="0"/>
      <c r="UAV258" s="0"/>
      <c r="UAW258" s="0"/>
      <c r="UAX258" s="0"/>
      <c r="UAY258" s="0"/>
      <c r="UAZ258" s="0"/>
      <c r="UBA258" s="0"/>
      <c r="UBB258" s="0"/>
      <c r="UBC258" s="0"/>
      <c r="UBD258" s="0"/>
      <c r="UBE258" s="0"/>
      <c r="UBF258" s="0"/>
      <c r="UBG258" s="0"/>
      <c r="UBH258" s="0"/>
      <c r="UBI258" s="0"/>
      <c r="UBJ258" s="0"/>
      <c r="UBK258" s="0"/>
      <c r="UBL258" s="0"/>
      <c r="UBM258" s="0"/>
      <c r="UBN258" s="0"/>
      <c r="UBO258" s="0"/>
      <c r="UBP258" s="0"/>
      <c r="UBQ258" s="0"/>
      <c r="UBR258" s="0"/>
      <c r="UBS258" s="0"/>
      <c r="UBT258" s="0"/>
      <c r="UBU258" s="0"/>
      <c r="UBV258" s="0"/>
      <c r="UBW258" s="0"/>
      <c r="UBX258" s="0"/>
      <c r="UBY258" s="0"/>
      <c r="UBZ258" s="0"/>
      <c r="UCA258" s="0"/>
      <c r="UCB258" s="0"/>
      <c r="UCC258" s="0"/>
      <c r="UCD258" s="0"/>
      <c r="UCE258" s="0"/>
      <c r="UCF258" s="0"/>
      <c r="UCG258" s="0"/>
      <c r="UCH258" s="0"/>
      <c r="UCI258" s="0"/>
      <c r="UCJ258" s="0"/>
      <c r="UCK258" s="0"/>
      <c r="UCL258" s="0"/>
      <c r="UCM258" s="0"/>
      <c r="UCN258" s="0"/>
      <c r="UCO258" s="0"/>
      <c r="UCP258" s="0"/>
      <c r="UCQ258" s="0"/>
      <c r="UCR258" s="0"/>
      <c r="UCS258" s="0"/>
      <c r="UCT258" s="0"/>
      <c r="UCU258" s="0"/>
      <c r="UCV258" s="0"/>
      <c r="UCW258" s="0"/>
      <c r="UCX258" s="0"/>
      <c r="UCY258" s="0"/>
      <c r="UCZ258" s="0"/>
      <c r="UDA258" s="0"/>
      <c r="UDB258" s="0"/>
      <c r="UDC258" s="0"/>
      <c r="UDD258" s="0"/>
      <c r="UDE258" s="0"/>
      <c r="UDF258" s="0"/>
      <c r="UDG258" s="0"/>
      <c r="UDH258" s="0"/>
      <c r="UDI258" s="0"/>
      <c r="UDJ258" s="0"/>
      <c r="UDK258" s="0"/>
      <c r="UDL258" s="0"/>
      <c r="UDM258" s="0"/>
      <c r="UDN258" s="0"/>
      <c r="UDO258" s="0"/>
      <c r="UDP258" s="0"/>
      <c r="UDQ258" s="0"/>
      <c r="UDR258" s="0"/>
      <c r="UDS258" s="0"/>
      <c r="UDT258" s="0"/>
      <c r="UDU258" s="0"/>
      <c r="UDV258" s="0"/>
      <c r="UDW258" s="0"/>
      <c r="UDX258" s="0"/>
      <c r="UDY258" s="0"/>
      <c r="UDZ258" s="0"/>
      <c r="UEA258" s="0"/>
      <c r="UEB258" s="0"/>
      <c r="UEC258" s="0"/>
      <c r="UED258" s="0"/>
      <c r="UEE258" s="0"/>
      <c r="UEF258" s="0"/>
      <c r="UEG258" s="0"/>
      <c r="UEH258" s="0"/>
      <c r="UEI258" s="0"/>
      <c r="UEJ258" s="0"/>
      <c r="UEK258" s="0"/>
      <c r="UEL258" s="0"/>
      <c r="UEM258" s="0"/>
      <c r="UEN258" s="0"/>
      <c r="UEO258" s="0"/>
      <c r="UEP258" s="0"/>
      <c r="UEQ258" s="0"/>
      <c r="UER258" s="0"/>
      <c r="UES258" s="0"/>
      <c r="UET258" s="0"/>
      <c r="UEU258" s="0"/>
      <c r="UEV258" s="0"/>
      <c r="UEW258" s="0"/>
      <c r="UEX258" s="0"/>
      <c r="UEY258" s="0"/>
      <c r="UEZ258" s="0"/>
      <c r="UFA258" s="0"/>
      <c r="UFB258" s="0"/>
      <c r="UFC258" s="0"/>
      <c r="UFD258" s="0"/>
      <c r="UFE258" s="0"/>
      <c r="UFF258" s="0"/>
      <c r="UFG258" s="0"/>
      <c r="UFH258" s="0"/>
      <c r="UFI258" s="0"/>
      <c r="UFJ258" s="0"/>
      <c r="UFK258" s="0"/>
      <c r="UFL258" s="0"/>
      <c r="UFM258" s="0"/>
      <c r="UFN258" s="0"/>
      <c r="UFO258" s="0"/>
      <c r="UFP258" s="0"/>
      <c r="UFQ258" s="0"/>
      <c r="UFR258" s="0"/>
      <c r="UFS258" s="0"/>
      <c r="UFT258" s="0"/>
      <c r="UFU258" s="0"/>
      <c r="UFV258" s="0"/>
      <c r="UFW258" s="0"/>
      <c r="UFX258" s="0"/>
      <c r="UFY258" s="0"/>
      <c r="UFZ258" s="0"/>
      <c r="UGA258" s="0"/>
      <c r="UGB258" s="0"/>
      <c r="UGC258" s="0"/>
      <c r="UGD258" s="0"/>
      <c r="UGE258" s="0"/>
      <c r="UGF258" s="0"/>
      <c r="UGG258" s="0"/>
      <c r="UGH258" s="0"/>
      <c r="UGI258" s="0"/>
      <c r="UGJ258" s="0"/>
      <c r="UGK258" s="0"/>
      <c r="UGL258" s="0"/>
      <c r="UGM258" s="0"/>
      <c r="UGN258" s="0"/>
      <c r="UGO258" s="0"/>
      <c r="UGP258" s="0"/>
      <c r="UGQ258" s="0"/>
      <c r="UGR258" s="0"/>
      <c r="UGS258" s="0"/>
      <c r="UGT258" s="0"/>
      <c r="UGU258" s="0"/>
      <c r="UGV258" s="0"/>
      <c r="UGW258" s="0"/>
      <c r="UGX258" s="0"/>
      <c r="UGY258" s="0"/>
      <c r="UGZ258" s="0"/>
      <c r="UHA258" s="0"/>
      <c r="UHB258" s="0"/>
      <c r="UHC258" s="0"/>
      <c r="UHD258" s="0"/>
      <c r="UHE258" s="0"/>
      <c r="UHF258" s="0"/>
      <c r="UHG258" s="0"/>
      <c r="UHH258" s="0"/>
      <c r="UHI258" s="0"/>
      <c r="UHJ258" s="0"/>
      <c r="UHK258" s="0"/>
      <c r="UHL258" s="0"/>
      <c r="UHM258" s="0"/>
      <c r="UHN258" s="0"/>
      <c r="UHO258" s="0"/>
      <c r="UHP258" s="0"/>
      <c r="UHQ258" s="0"/>
      <c r="UHR258" s="0"/>
      <c r="UHS258" s="0"/>
      <c r="UHT258" s="0"/>
      <c r="UHU258" s="0"/>
      <c r="UHV258" s="0"/>
      <c r="UHW258" s="0"/>
      <c r="UHX258" s="0"/>
      <c r="UHY258" s="0"/>
      <c r="UHZ258" s="0"/>
      <c r="UIA258" s="0"/>
      <c r="UIB258" s="0"/>
      <c r="UIC258" s="0"/>
      <c r="UID258" s="0"/>
      <c r="UIE258" s="0"/>
      <c r="UIF258" s="0"/>
      <c r="UIG258" s="0"/>
      <c r="UIH258" s="0"/>
      <c r="UII258" s="0"/>
      <c r="UIJ258" s="0"/>
      <c r="UIK258" s="0"/>
      <c r="UIL258" s="0"/>
      <c r="UIM258" s="0"/>
      <c r="UIN258" s="0"/>
      <c r="UIO258" s="0"/>
      <c r="UIP258" s="0"/>
      <c r="UIQ258" s="0"/>
      <c r="UIR258" s="0"/>
      <c r="UIS258" s="0"/>
      <c r="UIT258" s="0"/>
      <c r="UIU258" s="0"/>
      <c r="UIV258" s="0"/>
      <c r="UIW258" s="0"/>
      <c r="UIX258" s="0"/>
      <c r="UIY258" s="0"/>
      <c r="UIZ258" s="0"/>
      <c r="UJA258" s="0"/>
      <c r="UJB258" s="0"/>
      <c r="UJC258" s="0"/>
      <c r="UJD258" s="0"/>
      <c r="UJE258" s="0"/>
      <c r="UJF258" s="0"/>
      <c r="UJG258" s="0"/>
      <c r="UJH258" s="0"/>
      <c r="UJI258" s="0"/>
      <c r="UJJ258" s="0"/>
      <c r="UJK258" s="0"/>
      <c r="UJL258" s="0"/>
      <c r="UJM258" s="0"/>
      <c r="UJN258" s="0"/>
      <c r="UJO258" s="0"/>
      <c r="UJP258" s="0"/>
      <c r="UJQ258" s="0"/>
      <c r="UJR258" s="0"/>
      <c r="UJS258" s="0"/>
      <c r="UJT258" s="0"/>
      <c r="UJU258" s="0"/>
      <c r="UJV258" s="0"/>
      <c r="UJW258" s="0"/>
      <c r="UJX258" s="0"/>
      <c r="UJY258" s="0"/>
      <c r="UJZ258" s="0"/>
      <c r="UKA258" s="0"/>
      <c r="UKB258" s="0"/>
      <c r="UKC258" s="0"/>
      <c r="UKD258" s="0"/>
      <c r="UKE258" s="0"/>
      <c r="UKF258" s="0"/>
      <c r="UKG258" s="0"/>
      <c r="UKH258" s="0"/>
      <c r="UKI258" s="0"/>
      <c r="UKJ258" s="0"/>
      <c r="UKK258" s="0"/>
      <c r="UKL258" s="0"/>
      <c r="UKM258" s="0"/>
      <c r="UKN258" s="0"/>
      <c r="UKO258" s="0"/>
      <c r="UKP258" s="0"/>
      <c r="UKQ258" s="0"/>
      <c r="UKR258" s="0"/>
      <c r="UKS258" s="0"/>
      <c r="UKT258" s="0"/>
      <c r="UKU258" s="0"/>
      <c r="UKV258" s="0"/>
      <c r="UKW258" s="0"/>
      <c r="UKX258" s="0"/>
      <c r="UKY258" s="0"/>
      <c r="UKZ258" s="0"/>
      <c r="ULA258" s="0"/>
      <c r="ULB258" s="0"/>
      <c r="ULC258" s="0"/>
      <c r="ULD258" s="0"/>
      <c r="ULE258" s="0"/>
      <c r="ULF258" s="0"/>
      <c r="ULG258" s="0"/>
      <c r="ULH258" s="0"/>
      <c r="ULI258" s="0"/>
      <c r="ULJ258" s="0"/>
      <c r="ULK258" s="0"/>
      <c r="ULL258" s="0"/>
      <c r="ULM258" s="0"/>
      <c r="ULN258" s="0"/>
      <c r="ULO258" s="0"/>
      <c r="ULP258" s="0"/>
      <c r="ULQ258" s="0"/>
      <c r="ULR258" s="0"/>
      <c r="ULS258" s="0"/>
      <c r="ULT258" s="0"/>
      <c r="ULU258" s="0"/>
      <c r="ULV258" s="0"/>
      <c r="ULW258" s="0"/>
      <c r="ULX258" s="0"/>
      <c r="ULY258" s="0"/>
      <c r="ULZ258" s="0"/>
      <c r="UMA258" s="0"/>
      <c r="UMB258" s="0"/>
      <c r="UMC258" s="0"/>
      <c r="UMD258" s="0"/>
      <c r="UME258" s="0"/>
      <c r="UMF258" s="0"/>
      <c r="UMG258" s="0"/>
      <c r="UMH258" s="0"/>
      <c r="UMI258" s="0"/>
      <c r="UMJ258" s="0"/>
      <c r="UMK258" s="0"/>
      <c r="UML258" s="0"/>
      <c r="UMM258" s="0"/>
      <c r="UMN258" s="0"/>
      <c r="UMO258" s="0"/>
      <c r="UMP258" s="0"/>
      <c r="UMQ258" s="0"/>
      <c r="UMR258" s="0"/>
      <c r="UMS258" s="0"/>
      <c r="UMT258" s="0"/>
      <c r="UMU258" s="0"/>
      <c r="UMV258" s="0"/>
      <c r="UMW258" s="0"/>
      <c r="UMX258" s="0"/>
      <c r="UMY258" s="0"/>
      <c r="UMZ258" s="0"/>
      <c r="UNA258" s="0"/>
      <c r="UNB258" s="0"/>
      <c r="UNC258" s="0"/>
      <c r="UND258" s="0"/>
      <c r="UNE258" s="0"/>
      <c r="UNF258" s="0"/>
      <c r="UNG258" s="0"/>
      <c r="UNH258" s="0"/>
      <c r="UNI258" s="0"/>
      <c r="UNJ258" s="0"/>
      <c r="UNK258" s="0"/>
      <c r="UNL258" s="0"/>
      <c r="UNM258" s="0"/>
      <c r="UNN258" s="0"/>
      <c r="UNO258" s="0"/>
      <c r="UNP258" s="0"/>
      <c r="UNQ258" s="0"/>
      <c r="UNR258" s="0"/>
      <c r="UNS258" s="0"/>
      <c r="UNT258" s="0"/>
      <c r="UNU258" s="0"/>
      <c r="UNV258" s="0"/>
      <c r="UNW258" s="0"/>
      <c r="UNX258" s="0"/>
      <c r="UNY258" s="0"/>
      <c r="UNZ258" s="0"/>
      <c r="UOA258" s="0"/>
      <c r="UOB258" s="0"/>
      <c r="UOC258" s="0"/>
      <c r="UOD258" s="0"/>
      <c r="UOE258" s="0"/>
      <c r="UOF258" s="0"/>
      <c r="UOG258" s="0"/>
      <c r="UOH258" s="0"/>
      <c r="UOI258" s="0"/>
      <c r="UOJ258" s="0"/>
      <c r="UOK258" s="0"/>
      <c r="UOL258" s="0"/>
      <c r="UOM258" s="0"/>
      <c r="UON258" s="0"/>
      <c r="UOO258" s="0"/>
      <c r="UOP258" s="0"/>
      <c r="UOQ258" s="0"/>
      <c r="UOR258" s="0"/>
      <c r="UOS258" s="0"/>
      <c r="UOT258" s="0"/>
      <c r="UOU258" s="0"/>
      <c r="UOV258" s="0"/>
      <c r="UOW258" s="0"/>
      <c r="UOX258" s="0"/>
      <c r="UOY258" s="0"/>
      <c r="UOZ258" s="0"/>
      <c r="UPA258" s="0"/>
      <c r="UPB258" s="0"/>
      <c r="UPC258" s="0"/>
      <c r="UPD258" s="0"/>
      <c r="UPE258" s="0"/>
      <c r="UPF258" s="0"/>
      <c r="UPG258" s="0"/>
      <c r="UPH258" s="0"/>
      <c r="UPI258" s="0"/>
      <c r="UPJ258" s="0"/>
      <c r="UPK258" s="0"/>
      <c r="UPL258" s="0"/>
      <c r="UPM258" s="0"/>
      <c r="UPN258" s="0"/>
      <c r="UPO258" s="0"/>
      <c r="UPP258" s="0"/>
      <c r="UPQ258" s="0"/>
      <c r="UPR258" s="0"/>
      <c r="UPS258" s="0"/>
      <c r="UPT258" s="0"/>
      <c r="UPU258" s="0"/>
      <c r="UPV258" s="0"/>
      <c r="UPW258" s="0"/>
      <c r="UPX258" s="0"/>
      <c r="UPY258" s="0"/>
      <c r="UPZ258" s="0"/>
      <c r="UQA258" s="0"/>
      <c r="UQB258" s="0"/>
      <c r="UQC258" s="0"/>
      <c r="UQD258" s="0"/>
      <c r="UQE258" s="0"/>
      <c r="UQF258" s="0"/>
      <c r="UQG258" s="0"/>
      <c r="UQH258" s="0"/>
      <c r="UQI258" s="0"/>
      <c r="UQJ258" s="0"/>
      <c r="UQK258" s="0"/>
      <c r="UQL258" s="0"/>
      <c r="UQM258" s="0"/>
      <c r="UQN258" s="0"/>
      <c r="UQO258" s="0"/>
      <c r="UQP258" s="0"/>
      <c r="UQQ258" s="0"/>
      <c r="UQR258" s="0"/>
      <c r="UQS258" s="0"/>
      <c r="UQT258" s="0"/>
      <c r="UQU258" s="0"/>
      <c r="UQV258" s="0"/>
      <c r="UQW258" s="0"/>
      <c r="UQX258" s="0"/>
      <c r="UQY258" s="0"/>
      <c r="UQZ258" s="0"/>
      <c r="URA258" s="0"/>
      <c r="URB258" s="0"/>
      <c r="URC258" s="0"/>
      <c r="URD258" s="0"/>
      <c r="URE258" s="0"/>
      <c r="URF258" s="0"/>
      <c r="URG258" s="0"/>
      <c r="URH258" s="0"/>
      <c r="URI258" s="0"/>
      <c r="URJ258" s="0"/>
      <c r="URK258" s="0"/>
      <c r="URL258" s="0"/>
      <c r="URM258" s="0"/>
      <c r="URN258" s="0"/>
      <c r="URO258" s="0"/>
      <c r="URP258" s="0"/>
      <c r="URQ258" s="0"/>
      <c r="URR258" s="0"/>
      <c r="URS258" s="0"/>
      <c r="URT258" s="0"/>
      <c r="URU258" s="0"/>
      <c r="URV258" s="0"/>
      <c r="URW258" s="0"/>
      <c r="URX258" s="0"/>
      <c r="URY258" s="0"/>
      <c r="URZ258" s="0"/>
      <c r="USA258" s="0"/>
      <c r="USB258" s="0"/>
      <c r="USC258" s="0"/>
      <c r="USD258" s="0"/>
      <c r="USE258" s="0"/>
      <c r="USF258" s="0"/>
      <c r="USG258" s="0"/>
      <c r="USH258" s="0"/>
      <c r="USI258" s="0"/>
      <c r="USJ258" s="0"/>
      <c r="USK258" s="0"/>
      <c r="USL258" s="0"/>
      <c r="USM258" s="0"/>
      <c r="USN258" s="0"/>
      <c r="USO258" s="0"/>
      <c r="USP258" s="0"/>
      <c r="USQ258" s="0"/>
      <c r="USR258" s="0"/>
      <c r="USS258" s="0"/>
      <c r="UST258" s="0"/>
      <c r="USU258" s="0"/>
      <c r="USV258" s="0"/>
      <c r="USW258" s="0"/>
      <c r="USX258" s="0"/>
      <c r="USY258" s="0"/>
      <c r="USZ258" s="0"/>
      <c r="UTA258" s="0"/>
      <c r="UTB258" s="0"/>
      <c r="UTC258" s="0"/>
      <c r="UTD258" s="0"/>
      <c r="UTE258" s="0"/>
      <c r="UTF258" s="0"/>
      <c r="UTG258" s="0"/>
      <c r="UTH258" s="0"/>
      <c r="UTI258" s="0"/>
      <c r="UTJ258" s="0"/>
      <c r="UTK258" s="0"/>
      <c r="UTL258" s="0"/>
      <c r="UTM258" s="0"/>
      <c r="UTN258" s="0"/>
      <c r="UTO258" s="0"/>
      <c r="UTP258" s="0"/>
      <c r="UTQ258" s="0"/>
      <c r="UTR258" s="0"/>
      <c r="UTS258" s="0"/>
      <c r="UTT258" s="0"/>
      <c r="UTU258" s="0"/>
      <c r="UTV258" s="0"/>
      <c r="UTW258" s="0"/>
      <c r="UTX258" s="0"/>
      <c r="UTY258" s="0"/>
      <c r="UTZ258" s="0"/>
      <c r="UUA258" s="0"/>
      <c r="UUB258" s="0"/>
      <c r="UUC258" s="0"/>
      <c r="UUD258" s="0"/>
      <c r="UUE258" s="0"/>
      <c r="UUF258" s="0"/>
      <c r="UUG258" s="0"/>
      <c r="UUH258" s="0"/>
      <c r="UUI258" s="0"/>
      <c r="UUJ258" s="0"/>
      <c r="UUK258" s="0"/>
      <c r="UUL258" s="0"/>
      <c r="UUM258" s="0"/>
      <c r="UUN258" s="0"/>
      <c r="UUO258" s="0"/>
      <c r="UUP258" s="0"/>
      <c r="UUQ258" s="0"/>
      <c r="UUR258" s="0"/>
      <c r="UUS258" s="0"/>
      <c r="UUT258" s="0"/>
      <c r="UUU258" s="0"/>
      <c r="UUV258" s="0"/>
      <c r="UUW258" s="0"/>
      <c r="UUX258" s="0"/>
      <c r="UUY258" s="0"/>
      <c r="UUZ258" s="0"/>
      <c r="UVA258" s="0"/>
      <c r="UVB258" s="0"/>
      <c r="UVC258" s="0"/>
      <c r="UVD258" s="0"/>
      <c r="UVE258" s="0"/>
      <c r="UVF258" s="0"/>
      <c r="UVG258" s="0"/>
      <c r="UVH258" s="0"/>
      <c r="UVI258" s="0"/>
      <c r="UVJ258" s="0"/>
      <c r="UVK258" s="0"/>
      <c r="UVL258" s="0"/>
      <c r="UVM258" s="0"/>
      <c r="UVN258" s="0"/>
      <c r="UVO258" s="0"/>
      <c r="UVP258" s="0"/>
      <c r="UVQ258" s="0"/>
      <c r="UVR258" s="0"/>
      <c r="UVS258" s="0"/>
      <c r="UVT258" s="0"/>
      <c r="UVU258" s="0"/>
      <c r="UVV258" s="0"/>
      <c r="UVW258" s="0"/>
      <c r="UVX258" s="0"/>
      <c r="UVY258" s="0"/>
      <c r="UVZ258" s="0"/>
      <c r="UWA258" s="0"/>
      <c r="UWB258" s="0"/>
      <c r="UWC258" s="0"/>
      <c r="UWD258" s="0"/>
      <c r="UWE258" s="0"/>
      <c r="UWF258" s="0"/>
      <c r="UWG258" s="0"/>
      <c r="UWH258" s="0"/>
      <c r="UWI258" s="0"/>
      <c r="UWJ258" s="0"/>
      <c r="UWK258" s="0"/>
      <c r="UWL258" s="0"/>
      <c r="UWM258" s="0"/>
      <c r="UWN258" s="0"/>
      <c r="UWO258" s="0"/>
      <c r="UWP258" s="0"/>
      <c r="UWQ258" s="0"/>
      <c r="UWR258" s="0"/>
      <c r="UWS258" s="0"/>
      <c r="UWT258" s="0"/>
      <c r="UWU258" s="0"/>
      <c r="UWV258" s="0"/>
      <c r="UWW258" s="0"/>
      <c r="UWX258" s="0"/>
      <c r="UWY258" s="0"/>
      <c r="UWZ258" s="0"/>
      <c r="UXA258" s="0"/>
      <c r="UXB258" s="0"/>
      <c r="UXC258" s="0"/>
      <c r="UXD258" s="0"/>
      <c r="UXE258" s="0"/>
      <c r="UXF258" s="0"/>
      <c r="UXG258" s="0"/>
      <c r="UXH258" s="0"/>
      <c r="UXI258" s="0"/>
      <c r="UXJ258" s="0"/>
      <c r="UXK258" s="0"/>
      <c r="UXL258" s="0"/>
      <c r="UXM258" s="0"/>
      <c r="UXN258" s="0"/>
      <c r="UXO258" s="0"/>
      <c r="UXP258" s="0"/>
      <c r="UXQ258" s="0"/>
      <c r="UXR258" s="0"/>
      <c r="UXS258" s="0"/>
      <c r="UXT258" s="0"/>
      <c r="UXU258" s="0"/>
      <c r="UXV258" s="0"/>
      <c r="UXW258" s="0"/>
      <c r="UXX258" s="0"/>
      <c r="UXY258" s="0"/>
      <c r="UXZ258" s="0"/>
      <c r="UYA258" s="0"/>
      <c r="UYB258" s="0"/>
      <c r="UYC258" s="0"/>
      <c r="UYD258" s="0"/>
      <c r="UYE258" s="0"/>
      <c r="UYF258" s="0"/>
      <c r="UYG258" s="0"/>
      <c r="UYH258" s="0"/>
      <c r="UYI258" s="0"/>
      <c r="UYJ258" s="0"/>
      <c r="UYK258" s="0"/>
      <c r="UYL258" s="0"/>
      <c r="UYM258" s="0"/>
      <c r="UYN258" s="0"/>
      <c r="UYO258" s="0"/>
      <c r="UYP258" s="0"/>
      <c r="UYQ258" s="0"/>
      <c r="UYR258" s="0"/>
      <c r="UYS258" s="0"/>
      <c r="UYT258" s="0"/>
      <c r="UYU258" s="0"/>
      <c r="UYV258" s="0"/>
      <c r="UYW258" s="0"/>
      <c r="UYX258" s="0"/>
      <c r="UYY258" s="0"/>
      <c r="UYZ258" s="0"/>
      <c r="UZA258" s="0"/>
      <c r="UZB258" s="0"/>
      <c r="UZC258" s="0"/>
      <c r="UZD258" s="0"/>
      <c r="UZE258" s="0"/>
      <c r="UZF258" s="0"/>
      <c r="UZG258" s="0"/>
      <c r="UZH258" s="0"/>
      <c r="UZI258" s="0"/>
      <c r="UZJ258" s="0"/>
      <c r="UZK258" s="0"/>
      <c r="UZL258" s="0"/>
      <c r="UZM258" s="0"/>
      <c r="UZN258" s="0"/>
      <c r="UZO258" s="0"/>
      <c r="UZP258" s="0"/>
      <c r="UZQ258" s="0"/>
      <c r="UZR258" s="0"/>
      <c r="UZS258" s="0"/>
      <c r="UZT258" s="0"/>
      <c r="UZU258" s="0"/>
      <c r="UZV258" s="0"/>
      <c r="UZW258" s="0"/>
      <c r="UZX258" s="0"/>
      <c r="UZY258" s="0"/>
      <c r="UZZ258" s="0"/>
      <c r="VAA258" s="0"/>
      <c r="VAB258" s="0"/>
      <c r="VAC258" s="0"/>
      <c r="VAD258" s="0"/>
      <c r="VAE258" s="0"/>
      <c r="VAF258" s="0"/>
      <c r="VAG258" s="0"/>
      <c r="VAH258" s="0"/>
      <c r="VAI258" s="0"/>
      <c r="VAJ258" s="0"/>
      <c r="VAK258" s="0"/>
      <c r="VAL258" s="0"/>
      <c r="VAM258" s="0"/>
      <c r="VAN258" s="0"/>
      <c r="VAO258" s="0"/>
      <c r="VAP258" s="0"/>
      <c r="VAQ258" s="0"/>
      <c r="VAR258" s="0"/>
      <c r="VAS258" s="0"/>
      <c r="VAT258" s="0"/>
      <c r="VAU258" s="0"/>
      <c r="VAV258" s="0"/>
      <c r="VAW258" s="0"/>
      <c r="VAX258" s="0"/>
      <c r="VAY258" s="0"/>
      <c r="VAZ258" s="0"/>
      <c r="VBA258" s="0"/>
      <c r="VBB258" s="0"/>
      <c r="VBC258" s="0"/>
      <c r="VBD258" s="0"/>
      <c r="VBE258" s="0"/>
      <c r="VBF258" s="0"/>
      <c r="VBG258" s="0"/>
      <c r="VBH258" s="0"/>
      <c r="VBI258" s="0"/>
      <c r="VBJ258" s="0"/>
      <c r="VBK258" s="0"/>
      <c r="VBL258" s="0"/>
      <c r="VBM258" s="0"/>
      <c r="VBN258" s="0"/>
      <c r="VBO258" s="0"/>
      <c r="VBP258" s="0"/>
      <c r="VBQ258" s="0"/>
      <c r="VBR258" s="0"/>
      <c r="VBS258" s="0"/>
      <c r="VBT258" s="0"/>
      <c r="VBU258" s="0"/>
      <c r="VBV258" s="0"/>
      <c r="VBW258" s="0"/>
      <c r="VBX258" s="0"/>
      <c r="VBY258" s="0"/>
      <c r="VBZ258" s="0"/>
      <c r="VCA258" s="0"/>
      <c r="VCB258" s="0"/>
      <c r="VCC258" s="0"/>
      <c r="VCD258" s="0"/>
      <c r="VCE258" s="0"/>
      <c r="VCF258" s="0"/>
      <c r="VCG258" s="0"/>
      <c r="VCH258" s="0"/>
      <c r="VCI258" s="0"/>
      <c r="VCJ258" s="0"/>
      <c r="VCK258" s="0"/>
      <c r="VCL258" s="0"/>
      <c r="VCM258" s="0"/>
      <c r="VCN258" s="0"/>
      <c r="VCO258" s="0"/>
      <c r="VCP258" s="0"/>
      <c r="VCQ258" s="0"/>
      <c r="VCR258" s="0"/>
      <c r="VCS258" s="0"/>
      <c r="VCT258" s="0"/>
      <c r="VCU258" s="0"/>
      <c r="VCV258" s="0"/>
      <c r="VCW258" s="0"/>
      <c r="VCX258" s="0"/>
      <c r="VCY258" s="0"/>
      <c r="VCZ258" s="0"/>
      <c r="VDA258" s="0"/>
      <c r="VDB258" s="0"/>
      <c r="VDC258" s="0"/>
      <c r="VDD258" s="0"/>
      <c r="VDE258" s="0"/>
      <c r="VDF258" s="0"/>
      <c r="VDG258" s="0"/>
      <c r="VDH258" s="0"/>
      <c r="VDI258" s="0"/>
      <c r="VDJ258" s="0"/>
      <c r="VDK258" s="0"/>
      <c r="VDL258" s="0"/>
      <c r="VDM258" s="0"/>
      <c r="VDN258" s="0"/>
      <c r="VDO258" s="0"/>
      <c r="VDP258" s="0"/>
      <c r="VDQ258" s="0"/>
      <c r="VDR258" s="0"/>
      <c r="VDS258" s="0"/>
      <c r="VDT258" s="0"/>
      <c r="VDU258" s="0"/>
      <c r="VDV258" s="0"/>
      <c r="VDW258" s="0"/>
      <c r="VDX258" s="0"/>
      <c r="VDY258" s="0"/>
      <c r="VDZ258" s="0"/>
      <c r="VEA258" s="0"/>
      <c r="VEB258" s="0"/>
      <c r="VEC258" s="0"/>
      <c r="VED258" s="0"/>
      <c r="VEE258" s="0"/>
      <c r="VEF258" s="0"/>
      <c r="VEG258" s="0"/>
      <c r="VEH258" s="0"/>
      <c r="VEI258" s="0"/>
      <c r="VEJ258" s="0"/>
      <c r="VEK258" s="0"/>
      <c r="VEL258" s="0"/>
      <c r="VEM258" s="0"/>
      <c r="VEN258" s="0"/>
      <c r="VEO258" s="0"/>
      <c r="VEP258" s="0"/>
      <c r="VEQ258" s="0"/>
      <c r="VER258" s="0"/>
      <c r="VES258" s="0"/>
      <c r="VET258" s="0"/>
      <c r="VEU258" s="0"/>
      <c r="VEV258" s="0"/>
      <c r="VEW258" s="0"/>
      <c r="VEX258" s="0"/>
      <c r="VEY258" s="0"/>
      <c r="VEZ258" s="0"/>
      <c r="VFA258" s="0"/>
      <c r="VFB258" s="0"/>
      <c r="VFC258" s="0"/>
      <c r="VFD258" s="0"/>
      <c r="VFE258" s="0"/>
      <c r="VFF258" s="0"/>
      <c r="VFG258" s="0"/>
      <c r="VFH258" s="0"/>
      <c r="VFI258" s="0"/>
      <c r="VFJ258" s="0"/>
      <c r="VFK258" s="0"/>
      <c r="VFL258" s="0"/>
      <c r="VFM258" s="0"/>
      <c r="VFN258" s="0"/>
      <c r="VFO258" s="0"/>
      <c r="VFP258" s="0"/>
      <c r="VFQ258" s="0"/>
      <c r="VFR258" s="0"/>
      <c r="VFS258" s="0"/>
      <c r="VFT258" s="0"/>
      <c r="VFU258" s="0"/>
      <c r="VFV258" s="0"/>
      <c r="VFW258" s="0"/>
      <c r="VFX258" s="0"/>
      <c r="VFY258" s="0"/>
      <c r="VFZ258" s="0"/>
      <c r="VGA258" s="0"/>
      <c r="VGB258" s="0"/>
      <c r="VGC258" s="0"/>
      <c r="VGD258" s="0"/>
      <c r="VGE258" s="0"/>
      <c r="VGF258" s="0"/>
      <c r="VGG258" s="0"/>
      <c r="VGH258" s="0"/>
      <c r="VGI258" s="0"/>
      <c r="VGJ258" s="0"/>
      <c r="VGK258" s="0"/>
      <c r="VGL258" s="0"/>
      <c r="VGM258" s="0"/>
      <c r="VGN258" s="0"/>
      <c r="VGO258" s="0"/>
      <c r="VGP258" s="0"/>
      <c r="VGQ258" s="0"/>
      <c r="VGR258" s="0"/>
      <c r="VGS258" s="0"/>
      <c r="VGT258" s="0"/>
      <c r="VGU258" s="0"/>
      <c r="VGV258" s="0"/>
      <c r="VGW258" s="0"/>
      <c r="VGX258" s="0"/>
      <c r="VGY258" s="0"/>
      <c r="VGZ258" s="0"/>
      <c r="VHA258" s="0"/>
      <c r="VHB258" s="0"/>
      <c r="VHC258" s="0"/>
      <c r="VHD258" s="0"/>
      <c r="VHE258" s="0"/>
      <c r="VHF258" s="0"/>
      <c r="VHG258" s="0"/>
      <c r="VHH258" s="0"/>
      <c r="VHI258" s="0"/>
      <c r="VHJ258" s="0"/>
      <c r="VHK258" s="0"/>
      <c r="VHL258" s="0"/>
      <c r="VHM258" s="0"/>
      <c r="VHN258" s="0"/>
      <c r="VHO258" s="0"/>
      <c r="VHP258" s="0"/>
      <c r="VHQ258" s="0"/>
      <c r="VHR258" s="0"/>
      <c r="VHS258" s="0"/>
      <c r="VHT258" s="0"/>
      <c r="VHU258" s="0"/>
      <c r="VHV258" s="0"/>
      <c r="VHW258" s="0"/>
      <c r="VHX258" s="0"/>
      <c r="VHY258" s="0"/>
      <c r="VHZ258" s="0"/>
      <c r="VIA258" s="0"/>
      <c r="VIB258" s="0"/>
      <c r="VIC258" s="0"/>
      <c r="VID258" s="0"/>
      <c r="VIE258" s="0"/>
      <c r="VIF258" s="0"/>
      <c r="VIG258" s="0"/>
      <c r="VIH258" s="0"/>
      <c r="VII258" s="0"/>
      <c r="VIJ258" s="0"/>
      <c r="VIK258" s="0"/>
      <c r="VIL258" s="0"/>
      <c r="VIM258" s="0"/>
      <c r="VIN258" s="0"/>
      <c r="VIO258" s="0"/>
      <c r="VIP258" s="0"/>
      <c r="VIQ258" s="0"/>
      <c r="VIR258" s="0"/>
      <c r="VIS258" s="0"/>
      <c r="VIT258" s="0"/>
      <c r="VIU258" s="0"/>
      <c r="VIV258" s="0"/>
      <c r="VIW258" s="0"/>
      <c r="VIX258" s="0"/>
      <c r="VIY258" s="0"/>
      <c r="VIZ258" s="0"/>
      <c r="VJA258" s="0"/>
      <c r="VJB258" s="0"/>
      <c r="VJC258" s="0"/>
      <c r="VJD258" s="0"/>
      <c r="VJE258" s="0"/>
      <c r="VJF258" s="0"/>
      <c r="VJG258" s="0"/>
      <c r="VJH258" s="0"/>
      <c r="VJI258" s="0"/>
      <c r="VJJ258" s="0"/>
      <c r="VJK258" s="0"/>
      <c r="VJL258" s="0"/>
      <c r="VJM258" s="0"/>
      <c r="VJN258" s="0"/>
      <c r="VJO258" s="0"/>
      <c r="VJP258" s="0"/>
      <c r="VJQ258" s="0"/>
      <c r="VJR258" s="0"/>
      <c r="VJS258" s="0"/>
      <c r="VJT258" s="0"/>
      <c r="VJU258" s="0"/>
      <c r="VJV258" s="0"/>
      <c r="VJW258" s="0"/>
      <c r="VJX258" s="0"/>
      <c r="VJY258" s="0"/>
      <c r="VJZ258" s="0"/>
      <c r="VKA258" s="0"/>
      <c r="VKB258" s="0"/>
      <c r="VKC258" s="0"/>
      <c r="VKD258" s="0"/>
      <c r="VKE258" s="0"/>
      <c r="VKF258" s="0"/>
      <c r="VKG258" s="0"/>
      <c r="VKH258" s="0"/>
      <c r="VKI258" s="0"/>
      <c r="VKJ258" s="0"/>
      <c r="VKK258" s="0"/>
      <c r="VKL258" s="0"/>
      <c r="VKM258" s="0"/>
      <c r="VKN258" s="0"/>
      <c r="VKO258" s="0"/>
      <c r="VKP258" s="0"/>
      <c r="VKQ258" s="0"/>
      <c r="VKR258" s="0"/>
      <c r="VKS258" s="0"/>
      <c r="VKT258" s="0"/>
      <c r="VKU258" s="0"/>
      <c r="VKV258" s="0"/>
      <c r="VKW258" s="0"/>
      <c r="VKX258" s="0"/>
      <c r="VKY258" s="0"/>
      <c r="VKZ258" s="0"/>
      <c r="VLA258" s="0"/>
      <c r="VLB258" s="0"/>
      <c r="VLC258" s="0"/>
      <c r="VLD258" s="0"/>
      <c r="VLE258" s="0"/>
      <c r="VLF258" s="0"/>
      <c r="VLG258" s="0"/>
      <c r="VLH258" s="0"/>
      <c r="VLI258" s="0"/>
      <c r="VLJ258" s="0"/>
      <c r="VLK258" s="0"/>
      <c r="VLL258" s="0"/>
      <c r="VLM258" s="0"/>
      <c r="VLN258" s="0"/>
      <c r="VLO258" s="0"/>
      <c r="VLP258" s="0"/>
      <c r="VLQ258" s="0"/>
      <c r="VLR258" s="0"/>
      <c r="VLS258" s="0"/>
      <c r="VLT258" s="0"/>
      <c r="VLU258" s="0"/>
      <c r="VLV258" s="0"/>
      <c r="VLW258" s="0"/>
      <c r="VLX258" s="0"/>
      <c r="VLY258" s="0"/>
      <c r="VLZ258" s="0"/>
      <c r="VMA258" s="0"/>
      <c r="VMB258" s="0"/>
      <c r="VMC258" s="0"/>
      <c r="VMD258" s="0"/>
      <c r="VME258" s="0"/>
      <c r="VMF258" s="0"/>
      <c r="VMG258" s="0"/>
      <c r="VMH258" s="0"/>
      <c r="VMI258" s="0"/>
      <c r="VMJ258" s="0"/>
      <c r="VMK258" s="0"/>
      <c r="VML258" s="0"/>
      <c r="VMM258" s="0"/>
      <c r="VMN258" s="0"/>
      <c r="VMO258" s="0"/>
      <c r="VMP258" s="0"/>
      <c r="VMQ258" s="0"/>
      <c r="VMR258" s="0"/>
      <c r="VMS258" s="0"/>
      <c r="VMT258" s="0"/>
      <c r="VMU258" s="0"/>
      <c r="VMV258" s="0"/>
      <c r="VMW258" s="0"/>
      <c r="VMX258" s="0"/>
      <c r="VMY258" s="0"/>
      <c r="VMZ258" s="0"/>
      <c r="VNA258" s="0"/>
      <c r="VNB258" s="0"/>
      <c r="VNC258" s="0"/>
      <c r="VND258" s="0"/>
      <c r="VNE258" s="0"/>
      <c r="VNF258" s="0"/>
      <c r="VNG258" s="0"/>
      <c r="VNH258" s="0"/>
      <c r="VNI258" s="0"/>
      <c r="VNJ258" s="0"/>
      <c r="VNK258" s="0"/>
      <c r="VNL258" s="0"/>
      <c r="VNM258" s="0"/>
      <c r="VNN258" s="0"/>
      <c r="VNO258" s="0"/>
      <c r="VNP258" s="0"/>
      <c r="VNQ258" s="0"/>
      <c r="VNR258" s="0"/>
      <c r="VNS258" s="0"/>
      <c r="VNT258" s="0"/>
      <c r="VNU258" s="0"/>
      <c r="VNV258" s="0"/>
      <c r="VNW258" s="0"/>
      <c r="VNX258" s="0"/>
      <c r="VNY258" s="0"/>
      <c r="VNZ258" s="0"/>
      <c r="VOA258" s="0"/>
      <c r="VOB258" s="0"/>
      <c r="VOC258" s="0"/>
      <c r="VOD258" s="0"/>
      <c r="VOE258" s="0"/>
      <c r="VOF258" s="0"/>
      <c r="VOG258" s="0"/>
      <c r="VOH258" s="0"/>
      <c r="VOI258" s="0"/>
      <c r="VOJ258" s="0"/>
      <c r="VOK258" s="0"/>
      <c r="VOL258" s="0"/>
      <c r="VOM258" s="0"/>
      <c r="VON258" s="0"/>
      <c r="VOO258" s="0"/>
      <c r="VOP258" s="0"/>
      <c r="VOQ258" s="0"/>
      <c r="VOR258" s="0"/>
      <c r="VOS258" s="0"/>
      <c r="VOT258" s="0"/>
      <c r="VOU258" s="0"/>
      <c r="VOV258" s="0"/>
      <c r="VOW258" s="0"/>
      <c r="VOX258" s="0"/>
      <c r="VOY258" s="0"/>
      <c r="VOZ258" s="0"/>
      <c r="VPA258" s="0"/>
      <c r="VPB258" s="0"/>
      <c r="VPC258" s="0"/>
      <c r="VPD258" s="0"/>
      <c r="VPE258" s="0"/>
      <c r="VPF258" s="0"/>
      <c r="VPG258" s="0"/>
      <c r="VPH258" s="0"/>
      <c r="VPI258" s="0"/>
      <c r="VPJ258" s="0"/>
      <c r="VPK258" s="0"/>
      <c r="VPL258" s="0"/>
      <c r="VPM258" s="0"/>
      <c r="VPN258" s="0"/>
      <c r="VPO258" s="0"/>
      <c r="VPP258" s="0"/>
      <c r="VPQ258" s="0"/>
      <c r="VPR258" s="0"/>
      <c r="VPS258" s="0"/>
      <c r="VPT258" s="0"/>
      <c r="VPU258" s="0"/>
      <c r="VPV258" s="0"/>
      <c r="VPW258" s="0"/>
      <c r="VPX258" s="0"/>
      <c r="VPY258" s="0"/>
      <c r="VPZ258" s="0"/>
      <c r="VQA258" s="0"/>
      <c r="VQB258" s="0"/>
      <c r="VQC258" s="0"/>
      <c r="VQD258" s="0"/>
      <c r="VQE258" s="0"/>
      <c r="VQF258" s="0"/>
      <c r="VQG258" s="0"/>
      <c r="VQH258" s="0"/>
      <c r="VQI258" s="0"/>
      <c r="VQJ258" s="0"/>
      <c r="VQK258" s="0"/>
      <c r="VQL258" s="0"/>
      <c r="VQM258" s="0"/>
      <c r="VQN258" s="0"/>
      <c r="VQO258" s="0"/>
      <c r="VQP258" s="0"/>
      <c r="VQQ258" s="0"/>
      <c r="VQR258" s="0"/>
      <c r="VQS258" s="0"/>
      <c r="VQT258" s="0"/>
      <c r="VQU258" s="0"/>
      <c r="VQV258" s="0"/>
      <c r="VQW258" s="0"/>
      <c r="VQX258" s="0"/>
      <c r="VQY258" s="0"/>
      <c r="VQZ258" s="0"/>
      <c r="VRA258" s="0"/>
      <c r="VRB258" s="0"/>
      <c r="VRC258" s="0"/>
      <c r="VRD258" s="0"/>
      <c r="VRE258" s="0"/>
      <c r="VRF258" s="0"/>
      <c r="VRG258" s="0"/>
      <c r="VRH258" s="0"/>
      <c r="VRI258" s="0"/>
      <c r="VRJ258" s="0"/>
      <c r="VRK258" s="0"/>
      <c r="VRL258" s="0"/>
      <c r="VRM258" s="0"/>
      <c r="VRN258" s="0"/>
      <c r="VRO258" s="0"/>
      <c r="VRP258" s="0"/>
      <c r="VRQ258" s="0"/>
      <c r="VRR258" s="0"/>
      <c r="VRS258" s="0"/>
      <c r="VRT258" s="0"/>
      <c r="VRU258" s="0"/>
      <c r="VRV258" s="0"/>
      <c r="VRW258" s="0"/>
      <c r="VRX258" s="0"/>
      <c r="VRY258" s="0"/>
      <c r="VRZ258" s="0"/>
      <c r="VSA258" s="0"/>
      <c r="VSB258" s="0"/>
      <c r="VSC258" s="0"/>
      <c r="VSD258" s="0"/>
      <c r="VSE258" s="0"/>
      <c r="VSF258" s="0"/>
      <c r="VSG258" s="0"/>
      <c r="VSH258" s="0"/>
      <c r="VSI258" s="0"/>
      <c r="VSJ258" s="0"/>
      <c r="VSK258" s="0"/>
      <c r="VSL258" s="0"/>
      <c r="VSM258" s="0"/>
      <c r="VSN258" s="0"/>
      <c r="VSO258" s="0"/>
      <c r="VSP258" s="0"/>
      <c r="VSQ258" s="0"/>
      <c r="VSR258" s="0"/>
      <c r="VSS258" s="0"/>
      <c r="VST258" s="0"/>
      <c r="VSU258" s="0"/>
      <c r="VSV258" s="0"/>
      <c r="VSW258" s="0"/>
      <c r="VSX258" s="0"/>
      <c r="VSY258" s="0"/>
      <c r="VSZ258" s="0"/>
      <c r="VTA258" s="0"/>
      <c r="VTB258" s="0"/>
      <c r="VTC258" s="0"/>
      <c r="VTD258" s="0"/>
      <c r="VTE258" s="0"/>
      <c r="VTF258" s="0"/>
      <c r="VTG258" s="0"/>
      <c r="VTH258" s="0"/>
      <c r="VTI258" s="0"/>
      <c r="VTJ258" s="0"/>
      <c r="VTK258" s="0"/>
      <c r="VTL258" s="0"/>
      <c r="VTM258" s="0"/>
      <c r="VTN258" s="0"/>
      <c r="VTO258" s="0"/>
      <c r="VTP258" s="0"/>
      <c r="VTQ258" s="0"/>
      <c r="VTR258" s="0"/>
      <c r="VTS258" s="0"/>
      <c r="VTT258" s="0"/>
      <c r="VTU258" s="0"/>
      <c r="VTV258" s="0"/>
      <c r="VTW258" s="0"/>
      <c r="VTX258" s="0"/>
      <c r="VTY258" s="0"/>
      <c r="VTZ258" s="0"/>
      <c r="VUA258" s="0"/>
      <c r="VUB258" s="0"/>
      <c r="VUC258" s="0"/>
      <c r="VUD258" s="0"/>
      <c r="VUE258" s="0"/>
      <c r="VUF258" s="0"/>
      <c r="VUG258" s="0"/>
      <c r="VUH258" s="0"/>
      <c r="VUI258" s="0"/>
      <c r="VUJ258" s="0"/>
      <c r="VUK258" s="0"/>
      <c r="VUL258" s="0"/>
      <c r="VUM258" s="0"/>
      <c r="VUN258" s="0"/>
      <c r="VUO258" s="0"/>
      <c r="VUP258" s="0"/>
      <c r="VUQ258" s="0"/>
      <c r="VUR258" s="0"/>
      <c r="VUS258" s="0"/>
      <c r="VUT258" s="0"/>
      <c r="VUU258" s="0"/>
      <c r="VUV258" s="0"/>
      <c r="VUW258" s="0"/>
      <c r="VUX258" s="0"/>
      <c r="VUY258" s="0"/>
      <c r="VUZ258" s="0"/>
      <c r="VVA258" s="0"/>
      <c r="VVB258" s="0"/>
      <c r="VVC258" s="0"/>
      <c r="VVD258" s="0"/>
      <c r="VVE258" s="0"/>
      <c r="VVF258" s="0"/>
      <c r="VVG258" s="0"/>
      <c r="VVH258" s="0"/>
      <c r="VVI258" s="0"/>
      <c r="VVJ258" s="0"/>
      <c r="VVK258" s="0"/>
      <c r="VVL258" s="0"/>
      <c r="VVM258" s="0"/>
      <c r="VVN258" s="0"/>
      <c r="VVO258" s="0"/>
      <c r="VVP258" s="0"/>
      <c r="VVQ258" s="0"/>
      <c r="VVR258" s="0"/>
      <c r="VVS258" s="0"/>
      <c r="VVT258" s="0"/>
      <c r="VVU258" s="0"/>
      <c r="VVV258" s="0"/>
      <c r="VVW258" s="0"/>
      <c r="VVX258" s="0"/>
      <c r="VVY258" s="0"/>
      <c r="VVZ258" s="0"/>
      <c r="VWA258" s="0"/>
      <c r="VWB258" s="0"/>
      <c r="VWC258" s="0"/>
      <c r="VWD258" s="0"/>
      <c r="VWE258" s="0"/>
      <c r="VWF258" s="0"/>
      <c r="VWG258" s="0"/>
      <c r="VWH258" s="0"/>
      <c r="VWI258" s="0"/>
      <c r="VWJ258" s="0"/>
      <c r="VWK258" s="0"/>
      <c r="VWL258" s="0"/>
      <c r="VWM258" s="0"/>
      <c r="VWN258" s="0"/>
      <c r="VWO258" s="0"/>
      <c r="VWP258" s="0"/>
      <c r="VWQ258" s="0"/>
      <c r="VWR258" s="0"/>
      <c r="VWS258" s="0"/>
      <c r="VWT258" s="0"/>
      <c r="VWU258" s="0"/>
      <c r="VWV258" s="0"/>
      <c r="VWW258" s="0"/>
      <c r="VWX258" s="0"/>
      <c r="VWY258" s="0"/>
      <c r="VWZ258" s="0"/>
      <c r="VXA258" s="0"/>
      <c r="VXB258" s="0"/>
      <c r="VXC258" s="0"/>
      <c r="VXD258" s="0"/>
      <c r="VXE258" s="0"/>
      <c r="VXF258" s="0"/>
      <c r="VXG258" s="0"/>
      <c r="VXH258" s="0"/>
      <c r="VXI258" s="0"/>
      <c r="VXJ258" s="0"/>
      <c r="VXK258" s="0"/>
      <c r="VXL258" s="0"/>
      <c r="VXM258" s="0"/>
      <c r="VXN258" s="0"/>
      <c r="VXO258" s="0"/>
      <c r="VXP258" s="0"/>
      <c r="VXQ258" s="0"/>
      <c r="VXR258" s="0"/>
      <c r="VXS258" s="0"/>
      <c r="VXT258" s="0"/>
      <c r="VXU258" s="0"/>
      <c r="VXV258" s="0"/>
      <c r="VXW258" s="0"/>
      <c r="VXX258" s="0"/>
      <c r="VXY258" s="0"/>
      <c r="VXZ258" s="0"/>
      <c r="VYA258" s="0"/>
      <c r="VYB258" s="0"/>
      <c r="VYC258" s="0"/>
      <c r="VYD258" s="0"/>
      <c r="VYE258" s="0"/>
      <c r="VYF258" s="0"/>
      <c r="VYG258" s="0"/>
      <c r="VYH258" s="0"/>
      <c r="VYI258" s="0"/>
      <c r="VYJ258" s="0"/>
      <c r="VYK258" s="0"/>
      <c r="VYL258" s="0"/>
      <c r="VYM258" s="0"/>
      <c r="VYN258" s="0"/>
      <c r="VYO258" s="0"/>
      <c r="VYP258" s="0"/>
      <c r="VYQ258" s="0"/>
      <c r="VYR258" s="0"/>
      <c r="VYS258" s="0"/>
      <c r="VYT258" s="0"/>
      <c r="VYU258" s="0"/>
      <c r="VYV258" s="0"/>
      <c r="VYW258" s="0"/>
      <c r="VYX258" s="0"/>
      <c r="VYY258" s="0"/>
      <c r="VYZ258" s="0"/>
      <c r="VZA258" s="0"/>
      <c r="VZB258" s="0"/>
      <c r="VZC258" s="0"/>
      <c r="VZD258" s="0"/>
      <c r="VZE258" s="0"/>
      <c r="VZF258" s="0"/>
      <c r="VZG258" s="0"/>
      <c r="VZH258" s="0"/>
      <c r="VZI258" s="0"/>
      <c r="VZJ258" s="0"/>
      <c r="VZK258" s="0"/>
      <c r="VZL258" s="0"/>
      <c r="VZM258" s="0"/>
      <c r="VZN258" s="0"/>
      <c r="VZO258" s="0"/>
      <c r="VZP258" s="0"/>
      <c r="VZQ258" s="0"/>
      <c r="VZR258" s="0"/>
      <c r="VZS258" s="0"/>
      <c r="VZT258" s="0"/>
      <c r="VZU258" s="0"/>
      <c r="VZV258" s="0"/>
      <c r="VZW258" s="0"/>
      <c r="VZX258" s="0"/>
      <c r="VZY258" s="0"/>
      <c r="VZZ258" s="0"/>
      <c r="WAA258" s="0"/>
      <c r="WAB258" s="0"/>
      <c r="WAC258" s="0"/>
      <c r="WAD258" s="0"/>
      <c r="WAE258" s="0"/>
      <c r="WAF258" s="0"/>
      <c r="WAG258" s="0"/>
      <c r="WAH258" s="0"/>
      <c r="WAI258" s="0"/>
      <c r="WAJ258" s="0"/>
      <c r="WAK258" s="0"/>
      <c r="WAL258" s="0"/>
      <c r="WAM258" s="0"/>
      <c r="WAN258" s="0"/>
      <c r="WAO258" s="0"/>
      <c r="WAP258" s="0"/>
      <c r="WAQ258" s="0"/>
      <c r="WAR258" s="0"/>
      <c r="WAS258" s="0"/>
      <c r="WAT258" s="0"/>
      <c r="WAU258" s="0"/>
      <c r="WAV258" s="0"/>
      <c r="WAW258" s="0"/>
      <c r="WAX258" s="0"/>
      <c r="WAY258" s="0"/>
      <c r="WAZ258" s="0"/>
      <c r="WBA258" s="0"/>
      <c r="WBB258" s="0"/>
      <c r="WBC258" s="0"/>
      <c r="WBD258" s="0"/>
      <c r="WBE258" s="0"/>
      <c r="WBF258" s="0"/>
      <c r="WBG258" s="0"/>
      <c r="WBH258" s="0"/>
      <c r="WBI258" s="0"/>
      <c r="WBJ258" s="0"/>
      <c r="WBK258" s="0"/>
      <c r="WBL258" s="0"/>
      <c r="WBM258" s="0"/>
      <c r="WBN258" s="0"/>
      <c r="WBO258" s="0"/>
      <c r="WBP258" s="0"/>
      <c r="WBQ258" s="0"/>
      <c r="WBR258" s="0"/>
      <c r="WBS258" s="0"/>
      <c r="WBT258" s="0"/>
      <c r="WBU258" s="0"/>
      <c r="WBV258" s="0"/>
      <c r="WBW258" s="0"/>
      <c r="WBX258" s="0"/>
      <c r="WBY258" s="0"/>
      <c r="WBZ258" s="0"/>
      <c r="WCA258" s="0"/>
      <c r="WCB258" s="0"/>
      <c r="WCC258" s="0"/>
      <c r="WCD258" s="0"/>
      <c r="WCE258" s="0"/>
      <c r="WCF258" s="0"/>
      <c r="WCG258" s="0"/>
      <c r="WCH258" s="0"/>
      <c r="WCI258" s="0"/>
      <c r="WCJ258" s="0"/>
      <c r="WCK258" s="0"/>
      <c r="WCL258" s="0"/>
      <c r="WCM258" s="0"/>
      <c r="WCN258" s="0"/>
      <c r="WCO258" s="0"/>
      <c r="WCP258" s="0"/>
      <c r="WCQ258" s="0"/>
      <c r="WCR258" s="0"/>
      <c r="WCS258" s="0"/>
      <c r="WCT258" s="0"/>
      <c r="WCU258" s="0"/>
      <c r="WCV258" s="0"/>
      <c r="WCW258" s="0"/>
      <c r="WCX258" s="0"/>
      <c r="WCY258" s="0"/>
      <c r="WCZ258" s="0"/>
      <c r="WDA258" s="0"/>
      <c r="WDB258" s="0"/>
      <c r="WDC258" s="0"/>
      <c r="WDD258" s="0"/>
      <c r="WDE258" s="0"/>
      <c r="WDF258" s="0"/>
      <c r="WDG258" s="0"/>
      <c r="WDH258" s="0"/>
      <c r="WDI258" s="0"/>
      <c r="WDJ258" s="0"/>
      <c r="WDK258" s="0"/>
      <c r="WDL258" s="0"/>
      <c r="WDM258" s="0"/>
      <c r="WDN258" s="0"/>
      <c r="WDO258" s="0"/>
      <c r="WDP258" s="0"/>
      <c r="WDQ258" s="0"/>
      <c r="WDR258" s="0"/>
      <c r="WDS258" s="0"/>
      <c r="WDT258" s="0"/>
      <c r="WDU258" s="0"/>
      <c r="WDV258" s="0"/>
      <c r="WDW258" s="0"/>
      <c r="WDX258" s="0"/>
      <c r="WDY258" s="0"/>
      <c r="WDZ258" s="0"/>
      <c r="WEA258" s="0"/>
      <c r="WEB258" s="0"/>
      <c r="WEC258" s="0"/>
      <c r="WED258" s="0"/>
      <c r="WEE258" s="0"/>
      <c r="WEF258" s="0"/>
      <c r="WEG258" s="0"/>
      <c r="WEH258" s="0"/>
      <c r="WEI258" s="0"/>
      <c r="WEJ258" s="0"/>
      <c r="WEK258" s="0"/>
      <c r="WEL258" s="0"/>
      <c r="WEM258" s="0"/>
      <c r="WEN258" s="0"/>
      <c r="WEO258" s="0"/>
      <c r="WEP258" s="0"/>
      <c r="WEQ258" s="0"/>
      <c r="WER258" s="0"/>
      <c r="WES258" s="0"/>
      <c r="WET258" s="0"/>
      <c r="WEU258" s="0"/>
      <c r="WEV258" s="0"/>
      <c r="WEW258" s="0"/>
      <c r="WEX258" s="0"/>
      <c r="WEY258" s="0"/>
      <c r="WEZ258" s="0"/>
      <c r="WFA258" s="0"/>
      <c r="WFB258" s="0"/>
      <c r="WFC258" s="0"/>
      <c r="WFD258" s="0"/>
      <c r="WFE258" s="0"/>
      <c r="WFF258" s="0"/>
      <c r="WFG258" s="0"/>
      <c r="WFH258" s="0"/>
      <c r="WFI258" s="0"/>
      <c r="WFJ258" s="0"/>
      <c r="WFK258" s="0"/>
      <c r="WFL258" s="0"/>
      <c r="WFM258" s="0"/>
      <c r="WFN258" s="0"/>
      <c r="WFO258" s="0"/>
      <c r="WFP258" s="0"/>
      <c r="WFQ258" s="0"/>
      <c r="WFR258" s="0"/>
      <c r="WFS258" s="0"/>
      <c r="WFT258" s="0"/>
      <c r="WFU258" s="0"/>
      <c r="WFV258" s="0"/>
      <c r="WFW258" s="0"/>
      <c r="WFX258" s="0"/>
      <c r="WFY258" s="0"/>
      <c r="WFZ258" s="0"/>
      <c r="WGA258" s="0"/>
      <c r="WGB258" s="0"/>
      <c r="WGC258" s="0"/>
      <c r="WGD258" s="0"/>
      <c r="WGE258" s="0"/>
      <c r="WGF258" s="0"/>
      <c r="WGG258" s="0"/>
      <c r="WGH258" s="0"/>
      <c r="WGI258" s="0"/>
      <c r="WGJ258" s="0"/>
      <c r="WGK258" s="0"/>
      <c r="WGL258" s="0"/>
      <c r="WGM258" s="0"/>
      <c r="WGN258" s="0"/>
      <c r="WGO258" s="0"/>
      <c r="WGP258" s="0"/>
      <c r="WGQ258" s="0"/>
      <c r="WGR258" s="0"/>
      <c r="WGS258" s="0"/>
      <c r="WGT258" s="0"/>
      <c r="WGU258" s="0"/>
      <c r="WGV258" s="0"/>
      <c r="WGW258" s="0"/>
      <c r="WGX258" s="0"/>
      <c r="WGY258" s="0"/>
      <c r="WGZ258" s="0"/>
      <c r="WHA258" s="0"/>
      <c r="WHB258" s="0"/>
      <c r="WHC258" s="0"/>
      <c r="WHD258" s="0"/>
      <c r="WHE258" s="0"/>
      <c r="WHF258" s="0"/>
      <c r="WHG258" s="0"/>
      <c r="WHH258" s="0"/>
      <c r="WHI258" s="0"/>
      <c r="WHJ258" s="0"/>
      <c r="WHK258" s="0"/>
      <c r="WHL258" s="0"/>
      <c r="WHM258" s="0"/>
      <c r="WHN258" s="0"/>
      <c r="WHO258" s="0"/>
      <c r="WHP258" s="0"/>
      <c r="WHQ258" s="0"/>
      <c r="WHR258" s="0"/>
      <c r="WHS258" s="0"/>
      <c r="WHT258" s="0"/>
      <c r="WHU258" s="0"/>
      <c r="WHV258" s="0"/>
      <c r="WHW258" s="0"/>
      <c r="WHX258" s="0"/>
      <c r="WHY258" s="0"/>
      <c r="WHZ258" s="0"/>
      <c r="WIA258" s="0"/>
      <c r="WIB258" s="0"/>
      <c r="WIC258" s="0"/>
      <c r="WID258" s="0"/>
      <c r="WIE258" s="0"/>
      <c r="WIF258" s="0"/>
      <c r="WIG258" s="0"/>
      <c r="WIH258" s="0"/>
      <c r="WII258" s="0"/>
      <c r="WIJ258" s="0"/>
      <c r="WIK258" s="0"/>
      <c r="WIL258" s="0"/>
      <c r="WIM258" s="0"/>
      <c r="WIN258" s="0"/>
      <c r="WIO258" s="0"/>
      <c r="WIP258" s="0"/>
      <c r="WIQ258" s="0"/>
      <c r="WIR258" s="0"/>
      <c r="WIS258" s="0"/>
      <c r="WIT258" s="0"/>
      <c r="WIU258" s="0"/>
      <c r="WIV258" s="0"/>
      <c r="WIW258" s="0"/>
      <c r="WIX258" s="0"/>
      <c r="WIY258" s="0"/>
      <c r="WIZ258" s="0"/>
      <c r="WJA258" s="0"/>
      <c r="WJB258" s="0"/>
      <c r="WJC258" s="0"/>
      <c r="WJD258" s="0"/>
      <c r="WJE258" s="0"/>
      <c r="WJF258" s="0"/>
      <c r="WJG258" s="0"/>
      <c r="WJH258" s="0"/>
      <c r="WJI258" s="0"/>
      <c r="WJJ258" s="0"/>
      <c r="WJK258" s="0"/>
      <c r="WJL258" s="0"/>
      <c r="WJM258" s="0"/>
      <c r="WJN258" s="0"/>
      <c r="WJO258" s="0"/>
      <c r="WJP258" s="0"/>
      <c r="WJQ258" s="0"/>
      <c r="WJR258" s="0"/>
      <c r="WJS258" s="0"/>
      <c r="WJT258" s="0"/>
      <c r="WJU258" s="0"/>
      <c r="WJV258" s="0"/>
      <c r="WJW258" s="0"/>
      <c r="WJX258" s="0"/>
      <c r="WJY258" s="0"/>
      <c r="WJZ258" s="0"/>
      <c r="WKA258" s="0"/>
      <c r="WKB258" s="0"/>
      <c r="WKC258" s="0"/>
      <c r="WKD258" s="0"/>
      <c r="WKE258" s="0"/>
      <c r="WKF258" s="0"/>
      <c r="WKG258" s="0"/>
      <c r="WKH258" s="0"/>
      <c r="WKI258" s="0"/>
      <c r="WKJ258" s="0"/>
      <c r="WKK258" s="0"/>
      <c r="WKL258" s="0"/>
      <c r="WKM258" s="0"/>
      <c r="WKN258" s="0"/>
      <c r="WKO258" s="0"/>
      <c r="WKP258" s="0"/>
      <c r="WKQ258" s="0"/>
      <c r="WKR258" s="0"/>
      <c r="WKS258" s="0"/>
      <c r="WKT258" s="0"/>
      <c r="WKU258" s="0"/>
      <c r="WKV258" s="0"/>
      <c r="WKW258" s="0"/>
      <c r="WKX258" s="0"/>
      <c r="WKY258" s="0"/>
      <c r="WKZ258" s="0"/>
      <c r="WLA258" s="0"/>
      <c r="WLB258" s="0"/>
      <c r="WLC258" s="0"/>
      <c r="WLD258" s="0"/>
      <c r="WLE258" s="0"/>
      <c r="WLF258" s="0"/>
      <c r="WLG258" s="0"/>
      <c r="WLH258" s="0"/>
      <c r="WLI258" s="0"/>
      <c r="WLJ258" s="0"/>
      <c r="WLK258" s="0"/>
      <c r="WLL258" s="0"/>
      <c r="WLM258" s="0"/>
      <c r="WLN258" s="0"/>
      <c r="WLO258" s="0"/>
      <c r="WLP258" s="0"/>
      <c r="WLQ258" s="0"/>
      <c r="WLR258" s="0"/>
      <c r="WLS258" s="0"/>
      <c r="WLT258" s="0"/>
      <c r="WLU258" s="0"/>
      <c r="WLV258" s="0"/>
      <c r="WLW258" s="0"/>
      <c r="WLX258" s="0"/>
      <c r="WLY258" s="0"/>
      <c r="WLZ258" s="0"/>
      <c r="WMA258" s="0"/>
      <c r="WMB258" s="0"/>
      <c r="WMC258" s="0"/>
      <c r="WMD258" s="0"/>
      <c r="WME258" s="0"/>
      <c r="WMF258" s="0"/>
      <c r="WMG258" s="0"/>
      <c r="WMH258" s="0"/>
      <c r="WMI258" s="0"/>
      <c r="WMJ258" s="0"/>
      <c r="WMK258" s="0"/>
      <c r="WML258" s="0"/>
      <c r="WMM258" s="0"/>
      <c r="WMN258" s="0"/>
      <c r="WMO258" s="0"/>
      <c r="WMP258" s="0"/>
      <c r="WMQ258" s="0"/>
      <c r="WMR258" s="0"/>
      <c r="WMS258" s="0"/>
      <c r="WMT258" s="0"/>
      <c r="WMU258" s="0"/>
      <c r="WMV258" s="0"/>
      <c r="WMW258" s="0"/>
      <c r="WMX258" s="0"/>
      <c r="WMY258" s="0"/>
      <c r="WMZ258" s="0"/>
      <c r="WNA258" s="0"/>
      <c r="WNB258" s="0"/>
      <c r="WNC258" s="0"/>
      <c r="WND258" s="0"/>
      <c r="WNE258" s="0"/>
      <c r="WNF258" s="0"/>
      <c r="WNG258" s="0"/>
      <c r="WNH258" s="0"/>
      <c r="WNI258" s="0"/>
      <c r="WNJ258" s="0"/>
      <c r="WNK258" s="0"/>
      <c r="WNL258" s="0"/>
      <c r="WNM258" s="0"/>
      <c r="WNN258" s="0"/>
      <c r="WNO258" s="0"/>
      <c r="WNP258" s="0"/>
      <c r="WNQ258" s="0"/>
      <c r="WNR258" s="0"/>
      <c r="WNS258" s="0"/>
      <c r="WNT258" s="0"/>
      <c r="WNU258" s="0"/>
      <c r="WNV258" s="0"/>
      <c r="WNW258" s="0"/>
      <c r="WNX258" s="0"/>
      <c r="WNY258" s="0"/>
      <c r="WNZ258" s="0"/>
      <c r="WOA258" s="0"/>
      <c r="WOB258" s="0"/>
      <c r="WOC258" s="0"/>
      <c r="WOD258" s="0"/>
      <c r="WOE258" s="0"/>
      <c r="WOF258" s="0"/>
      <c r="WOG258" s="0"/>
      <c r="WOH258" s="0"/>
      <c r="WOI258" s="0"/>
      <c r="WOJ258" s="0"/>
      <c r="WOK258" s="0"/>
      <c r="WOL258" s="0"/>
      <c r="WOM258" s="0"/>
      <c r="WON258" s="0"/>
      <c r="WOO258" s="0"/>
      <c r="WOP258" s="0"/>
      <c r="WOQ258" s="0"/>
      <c r="WOR258" s="0"/>
      <c r="WOS258" s="0"/>
      <c r="WOT258" s="0"/>
      <c r="WOU258" s="0"/>
      <c r="WOV258" s="0"/>
      <c r="WOW258" s="0"/>
      <c r="WOX258" s="0"/>
      <c r="WOY258" s="0"/>
      <c r="WOZ258" s="0"/>
      <c r="WPA258" s="0"/>
      <c r="WPB258" s="0"/>
      <c r="WPC258" s="0"/>
      <c r="WPD258" s="0"/>
      <c r="WPE258" s="0"/>
      <c r="WPF258" s="0"/>
      <c r="WPG258" s="0"/>
      <c r="WPH258" s="0"/>
      <c r="WPI258" s="0"/>
      <c r="WPJ258" s="0"/>
      <c r="WPK258" s="0"/>
      <c r="WPL258" s="0"/>
      <c r="WPM258" s="0"/>
      <c r="WPN258" s="0"/>
      <c r="WPO258" s="0"/>
      <c r="WPP258" s="0"/>
      <c r="WPQ258" s="0"/>
      <c r="WPR258" s="0"/>
      <c r="WPS258" s="0"/>
      <c r="WPT258" s="0"/>
      <c r="WPU258" s="0"/>
      <c r="WPV258" s="0"/>
      <c r="WPW258" s="0"/>
      <c r="WPX258" s="0"/>
      <c r="WPY258" s="0"/>
      <c r="WPZ258" s="0"/>
      <c r="WQA258" s="0"/>
      <c r="WQB258" s="0"/>
      <c r="WQC258" s="0"/>
      <c r="WQD258" s="0"/>
      <c r="WQE258" s="0"/>
      <c r="WQF258" s="0"/>
      <c r="WQG258" s="0"/>
      <c r="WQH258" s="0"/>
      <c r="WQI258" s="0"/>
      <c r="WQJ258" s="0"/>
      <c r="WQK258" s="0"/>
      <c r="WQL258" s="0"/>
      <c r="WQM258" s="0"/>
      <c r="WQN258" s="0"/>
      <c r="WQO258" s="0"/>
      <c r="WQP258" s="0"/>
      <c r="WQQ258" s="0"/>
      <c r="WQR258" s="0"/>
      <c r="WQS258" s="0"/>
      <c r="WQT258" s="0"/>
      <c r="WQU258" s="0"/>
      <c r="WQV258" s="0"/>
      <c r="WQW258" s="0"/>
      <c r="WQX258" s="0"/>
      <c r="WQY258" s="0"/>
      <c r="WQZ258" s="0"/>
      <c r="WRA258" s="0"/>
      <c r="WRB258" s="0"/>
      <c r="WRC258" s="0"/>
      <c r="WRD258" s="0"/>
      <c r="WRE258" s="0"/>
      <c r="WRF258" s="0"/>
      <c r="WRG258" s="0"/>
      <c r="WRH258" s="0"/>
      <c r="WRI258" s="0"/>
      <c r="WRJ258" s="0"/>
      <c r="WRK258" s="0"/>
      <c r="WRL258" s="0"/>
      <c r="WRM258" s="0"/>
      <c r="WRN258" s="0"/>
      <c r="WRO258" s="0"/>
      <c r="WRP258" s="0"/>
      <c r="WRQ258" s="0"/>
      <c r="WRR258" s="0"/>
      <c r="WRS258" s="0"/>
      <c r="WRT258" s="0"/>
      <c r="WRU258" s="0"/>
      <c r="WRV258" s="0"/>
      <c r="WRW258" s="0"/>
      <c r="WRX258" s="0"/>
      <c r="WRY258" s="0"/>
      <c r="WRZ258" s="0"/>
      <c r="WSA258" s="0"/>
      <c r="WSB258" s="0"/>
      <c r="WSC258" s="0"/>
      <c r="WSD258" s="0"/>
      <c r="WSE258" s="0"/>
      <c r="WSF258" s="0"/>
      <c r="WSG258" s="0"/>
      <c r="WSH258" s="0"/>
      <c r="WSI258" s="0"/>
      <c r="WSJ258" s="0"/>
      <c r="WSK258" s="0"/>
      <c r="WSL258" s="0"/>
      <c r="WSM258" s="0"/>
      <c r="WSN258" s="0"/>
      <c r="WSO258" s="0"/>
      <c r="WSP258" s="0"/>
      <c r="WSQ258" s="0"/>
      <c r="WSR258" s="0"/>
      <c r="WSS258" s="0"/>
      <c r="WST258" s="0"/>
      <c r="WSU258" s="0"/>
      <c r="WSV258" s="0"/>
      <c r="WSW258" s="0"/>
      <c r="WSX258" s="0"/>
      <c r="WSY258" s="0"/>
      <c r="WSZ258" s="0"/>
      <c r="WTA258" s="0"/>
      <c r="WTB258" s="0"/>
      <c r="WTC258" s="0"/>
      <c r="WTD258" s="0"/>
      <c r="WTE258" s="0"/>
      <c r="WTF258" s="0"/>
      <c r="WTG258" s="0"/>
      <c r="WTH258" s="0"/>
      <c r="WTI258" s="0"/>
      <c r="WTJ258" s="0"/>
      <c r="WTK258" s="0"/>
      <c r="WTL258" s="0"/>
      <c r="WTM258" s="0"/>
      <c r="WTN258" s="0"/>
      <c r="WTO258" s="0"/>
      <c r="WTP258" s="0"/>
      <c r="WTQ258" s="0"/>
      <c r="WTR258" s="0"/>
      <c r="WTS258" s="0"/>
      <c r="WTT258" s="0"/>
      <c r="WTU258" s="0"/>
      <c r="WTV258" s="0"/>
      <c r="WTW258" s="0"/>
      <c r="WTX258" s="0"/>
      <c r="WTY258" s="0"/>
      <c r="WTZ258" s="0"/>
      <c r="WUA258" s="0"/>
      <c r="WUB258" s="0"/>
      <c r="WUC258" s="0"/>
      <c r="WUD258" s="0"/>
      <c r="WUE258" s="0"/>
      <c r="WUF258" s="0"/>
      <c r="WUG258" s="0"/>
      <c r="WUH258" s="0"/>
      <c r="WUI258" s="0"/>
      <c r="WUJ258" s="0"/>
      <c r="WUK258" s="0"/>
      <c r="WUL258" s="0"/>
      <c r="WUM258" s="0"/>
      <c r="WUN258" s="0"/>
      <c r="WUO258" s="0"/>
      <c r="WUP258" s="0"/>
      <c r="WUQ258" s="0"/>
      <c r="WUR258" s="0"/>
      <c r="WUS258" s="0"/>
      <c r="WUT258" s="0"/>
      <c r="WUU258" s="0"/>
      <c r="WUV258" s="0"/>
      <c r="WUW258" s="0"/>
      <c r="WUX258" s="0"/>
      <c r="WUY258" s="0"/>
      <c r="WUZ258" s="0"/>
      <c r="WVA258" s="0"/>
      <c r="WVB258" s="0"/>
      <c r="WVC258" s="0"/>
      <c r="WVD258" s="0"/>
      <c r="WVE258" s="0"/>
      <c r="WVF258" s="0"/>
      <c r="WVG258" s="0"/>
      <c r="WVH258" s="0"/>
      <c r="WVI258" s="0"/>
      <c r="WVJ258" s="0"/>
      <c r="WVK258" s="0"/>
      <c r="WVL258" s="0"/>
      <c r="WVM258" s="0"/>
      <c r="WVN258" s="0"/>
      <c r="WVO258" s="0"/>
      <c r="WVP258" s="0"/>
      <c r="WVQ258" s="0"/>
      <c r="WVR258" s="0"/>
      <c r="WVS258" s="0"/>
      <c r="WVT258" s="0"/>
      <c r="WVU258" s="0"/>
      <c r="WVV258" s="0"/>
      <c r="WVW258" s="0"/>
      <c r="WVX258" s="0"/>
      <c r="WVY258" s="0"/>
      <c r="WVZ258" s="0"/>
      <c r="WWA258" s="0"/>
      <c r="WWB258" s="0"/>
      <c r="WWC258" s="0"/>
      <c r="WWD258" s="0"/>
      <c r="WWE258" s="0"/>
      <c r="WWF258" s="0"/>
      <c r="WWG258" s="0"/>
      <c r="WWH258" s="0"/>
      <c r="WWI258" s="0"/>
      <c r="WWJ258" s="0"/>
      <c r="WWK258" s="0"/>
      <c r="WWL258" s="0"/>
      <c r="WWM258" s="0"/>
      <c r="WWN258" s="0"/>
      <c r="WWO258" s="0"/>
      <c r="WWP258" s="0"/>
      <c r="WWQ258" s="0"/>
      <c r="WWR258" s="0"/>
      <c r="WWS258" s="0"/>
      <c r="WWT258" s="0"/>
      <c r="WWU258" s="0"/>
      <c r="WWV258" s="0"/>
      <c r="WWW258" s="0"/>
      <c r="WWX258" s="0"/>
      <c r="WWY258" s="0"/>
      <c r="WWZ258" s="0"/>
      <c r="WXA258" s="0"/>
      <c r="WXB258" s="0"/>
      <c r="WXC258" s="0"/>
      <c r="WXD258" s="0"/>
      <c r="WXE258" s="0"/>
      <c r="WXF258" s="0"/>
      <c r="WXG258" s="0"/>
      <c r="WXH258" s="0"/>
      <c r="WXI258" s="0"/>
      <c r="WXJ258" s="0"/>
      <c r="WXK258" s="0"/>
      <c r="WXL258" s="0"/>
      <c r="WXM258" s="0"/>
      <c r="WXN258" s="0"/>
      <c r="WXO258" s="0"/>
      <c r="WXP258" s="0"/>
      <c r="WXQ258" s="0"/>
      <c r="WXR258" s="0"/>
      <c r="WXS258" s="0"/>
      <c r="WXT258" s="0"/>
      <c r="WXU258" s="0"/>
      <c r="WXV258" s="0"/>
      <c r="WXW258" s="0"/>
      <c r="WXX258" s="0"/>
      <c r="WXY258" s="0"/>
      <c r="WXZ258" s="0"/>
      <c r="WYA258" s="0"/>
      <c r="WYB258" s="0"/>
      <c r="WYC258" s="0"/>
      <c r="WYD258" s="0"/>
      <c r="WYE258" s="0"/>
      <c r="WYF258" s="0"/>
      <c r="WYG258" s="0"/>
      <c r="WYH258" s="0"/>
      <c r="WYI258" s="0"/>
      <c r="WYJ258" s="0"/>
      <c r="WYK258" s="0"/>
      <c r="WYL258" s="0"/>
      <c r="WYM258" s="0"/>
      <c r="WYN258" s="0"/>
      <c r="WYO258" s="0"/>
      <c r="WYP258" s="0"/>
      <c r="WYQ258" s="0"/>
      <c r="WYR258" s="0"/>
      <c r="WYS258" s="0"/>
      <c r="WYT258" s="0"/>
      <c r="WYU258" s="0"/>
      <c r="WYV258" s="0"/>
      <c r="WYW258" s="0"/>
      <c r="WYX258" s="0"/>
      <c r="WYY258" s="0"/>
      <c r="WYZ258" s="0"/>
      <c r="WZA258" s="0"/>
      <c r="WZB258" s="0"/>
      <c r="WZC258" s="0"/>
      <c r="WZD258" s="0"/>
      <c r="WZE258" s="0"/>
      <c r="WZF258" s="0"/>
      <c r="WZG258" s="0"/>
      <c r="WZH258" s="0"/>
      <c r="WZI258" s="0"/>
      <c r="WZJ258" s="0"/>
      <c r="WZK258" s="0"/>
      <c r="WZL258" s="0"/>
      <c r="WZM258" s="0"/>
      <c r="WZN258" s="0"/>
      <c r="WZO258" s="0"/>
      <c r="WZP258" s="0"/>
      <c r="WZQ258" s="0"/>
      <c r="WZR258" s="0"/>
      <c r="WZS258" s="0"/>
      <c r="WZT258" s="0"/>
      <c r="WZU258" s="0"/>
      <c r="WZV258" s="0"/>
      <c r="WZW258" s="0"/>
      <c r="WZX258" s="0"/>
      <c r="WZY258" s="0"/>
      <c r="WZZ258" s="0"/>
      <c r="XAA258" s="0"/>
      <c r="XAB258" s="0"/>
      <c r="XAC258" s="0"/>
      <c r="XAD258" s="0"/>
      <c r="XAE258" s="0"/>
      <c r="XAF258" s="0"/>
      <c r="XAG258" s="0"/>
      <c r="XAH258" s="0"/>
      <c r="XAI258" s="0"/>
      <c r="XAJ258" s="0"/>
      <c r="XAK258" s="0"/>
      <c r="XAL258" s="0"/>
      <c r="XAM258" s="0"/>
      <c r="XAN258" s="0"/>
      <c r="XAO258" s="0"/>
      <c r="XAP258" s="0"/>
      <c r="XAQ258" s="0"/>
      <c r="XAR258" s="0"/>
      <c r="XAS258" s="0"/>
      <c r="XAT258" s="0"/>
      <c r="XAU258" s="0"/>
      <c r="XAV258" s="0"/>
      <c r="XAW258" s="0"/>
      <c r="XAX258" s="0"/>
      <c r="XAY258" s="0"/>
      <c r="XAZ258" s="0"/>
      <c r="XBA258" s="0"/>
      <c r="XBB258" s="0"/>
      <c r="XBC258" s="0"/>
      <c r="XBD258" s="0"/>
      <c r="XBE258" s="0"/>
      <c r="XBF258" s="0"/>
      <c r="XBG258" s="0"/>
      <c r="XBH258" s="0"/>
      <c r="XBI258" s="0"/>
      <c r="XBJ258" s="0"/>
      <c r="XBK258" s="0"/>
      <c r="XBL258" s="0"/>
      <c r="XBM258" s="0"/>
      <c r="XBN258" s="0"/>
      <c r="XBO258" s="0"/>
      <c r="XBP258" s="0"/>
      <c r="XBQ258" s="0"/>
      <c r="XBR258" s="0"/>
      <c r="XBS258" s="0"/>
      <c r="XBT258" s="0"/>
      <c r="XBU258" s="0"/>
      <c r="XBV258" s="0"/>
      <c r="XBW258" s="0"/>
      <c r="XBX258" s="0"/>
      <c r="XBY258" s="0"/>
      <c r="XBZ258" s="0"/>
      <c r="XCA258" s="0"/>
      <c r="XCB258" s="0"/>
      <c r="XCC258" s="0"/>
      <c r="XCD258" s="0"/>
      <c r="XCE258" s="0"/>
      <c r="XCF258" s="0"/>
      <c r="XCG258" s="0"/>
      <c r="XCH258" s="0"/>
      <c r="XCI258" s="0"/>
      <c r="XCJ258" s="0"/>
      <c r="XCK258" s="0"/>
      <c r="XCL258" s="0"/>
      <c r="XCM258" s="0"/>
      <c r="XCN258" s="0"/>
      <c r="XCO258" s="0"/>
      <c r="XCP258" s="0"/>
      <c r="XCQ258" s="0"/>
      <c r="XCR258" s="0"/>
      <c r="XCS258" s="0"/>
      <c r="XCT258" s="0"/>
      <c r="XCU258" s="0"/>
      <c r="XCV258" s="0"/>
      <c r="XCW258" s="0"/>
      <c r="XCX258" s="0"/>
      <c r="XCY258" s="0"/>
      <c r="XCZ258" s="0"/>
      <c r="XDA258" s="0"/>
      <c r="XDB258" s="0"/>
      <c r="XDC258" s="0"/>
      <c r="XDD258" s="0"/>
      <c r="XDE258" s="0"/>
      <c r="XDF258" s="0"/>
      <c r="XDG258" s="0"/>
      <c r="XDH258" s="0"/>
      <c r="XDI258" s="0"/>
      <c r="XDJ258" s="0"/>
      <c r="XDK258" s="0"/>
      <c r="XDL258" s="0"/>
      <c r="XDM258" s="0"/>
      <c r="XDN258" s="0"/>
      <c r="XDO258" s="0"/>
      <c r="XDP258" s="0"/>
      <c r="XDQ258" s="0"/>
      <c r="XDR258" s="0"/>
      <c r="XDS258" s="0"/>
      <c r="XDT258" s="0"/>
      <c r="XDU258" s="0"/>
      <c r="XDV258" s="0"/>
      <c r="XDW258" s="0"/>
      <c r="XDX258" s="0"/>
      <c r="XDY258" s="0"/>
      <c r="XDZ258" s="0"/>
      <c r="XEA258" s="0"/>
      <c r="XEB258" s="0"/>
      <c r="XEC258" s="0"/>
      <c r="XED258" s="0"/>
      <c r="XEE258" s="0"/>
      <c r="XEF258" s="0"/>
      <c r="XEG258" s="0"/>
      <c r="XEH258" s="0"/>
      <c r="XEI258" s="0"/>
      <c r="XEJ258" s="0"/>
      <c r="XEK258" s="0"/>
      <c r="XEL258" s="0"/>
      <c r="XEM258" s="0"/>
      <c r="XEN258" s="0"/>
      <c r="XEO258" s="0"/>
      <c r="XEP258" s="0"/>
      <c r="XEQ258" s="0"/>
      <c r="XER258" s="0"/>
      <c r="XES258" s="0"/>
      <c r="XET258" s="0"/>
      <c r="XEU258" s="0"/>
      <c r="XEV258" s="0"/>
      <c r="XEW258" s="0"/>
      <c r="XEX258" s="0"/>
      <c r="XEY258" s="0"/>
      <c r="XEZ258" s="0"/>
      <c r="XFA258" s="0"/>
      <c r="XFB258" s="0"/>
      <c r="XFC258" s="0"/>
      <c r="XFD258" s="0"/>
    </row>
    <row r="259" s="169" customFormat="true" ht="21" hidden="false" customHeight="true" outlineLevel="1" collapsed="false">
      <c r="B259" s="229"/>
      <c r="C259" s="230" t="s">
        <v>206</v>
      </c>
      <c r="D259" s="230"/>
      <c r="E259" s="230"/>
      <c r="F259" s="197" t="s">
        <v>190</v>
      </c>
      <c r="G259" s="198" t="s">
        <v>191</v>
      </c>
      <c r="H259" s="198"/>
      <c r="I259" s="198"/>
      <c r="J259" s="198" t="s">
        <v>192</v>
      </c>
      <c r="K259" s="198"/>
      <c r="L259" s="198"/>
      <c r="M259" s="198" t="s">
        <v>193</v>
      </c>
      <c r="N259" s="198"/>
      <c r="O259" s="198"/>
      <c r="P259" s="198" t="s">
        <v>194</v>
      </c>
      <c r="Q259" s="198"/>
      <c r="R259" s="198"/>
      <c r="S259" s="198" t="s">
        <v>195</v>
      </c>
      <c r="T259" s="198"/>
      <c r="U259" s="198"/>
      <c r="V259" s="198" t="s">
        <v>196</v>
      </c>
      <c r="W259" s="198"/>
      <c r="X259" s="198"/>
      <c r="Y259" s="199" t="s">
        <v>207</v>
      </c>
      <c r="Z259" s="199" t="s">
        <v>198</v>
      </c>
    </row>
    <row r="260" s="169" customFormat="true" ht="22.5" hidden="false" customHeight="true" outlineLevel="1" collapsed="false">
      <c r="B260" s="229"/>
      <c r="C260" s="230"/>
      <c r="D260" s="230"/>
      <c r="E260" s="230"/>
      <c r="F260" s="197"/>
      <c r="G260" s="201" t="s">
        <v>199</v>
      </c>
      <c r="H260" s="202" t="s">
        <v>200</v>
      </c>
      <c r="I260" s="203" t="s">
        <v>201</v>
      </c>
      <c r="J260" s="201" t="s">
        <v>199</v>
      </c>
      <c r="K260" s="202" t="s">
        <v>200</v>
      </c>
      <c r="L260" s="203" t="s">
        <v>201</v>
      </c>
      <c r="M260" s="201" t="s">
        <v>199</v>
      </c>
      <c r="N260" s="202" t="s">
        <v>200</v>
      </c>
      <c r="O260" s="203" t="s">
        <v>201</v>
      </c>
      <c r="P260" s="201" t="s">
        <v>199</v>
      </c>
      <c r="Q260" s="202" t="s">
        <v>200</v>
      </c>
      <c r="R260" s="203" t="s">
        <v>201</v>
      </c>
      <c r="S260" s="201" t="s">
        <v>199</v>
      </c>
      <c r="T260" s="202" t="s">
        <v>200</v>
      </c>
      <c r="U260" s="203" t="s">
        <v>201</v>
      </c>
      <c r="V260" s="201" t="s">
        <v>199</v>
      </c>
      <c r="W260" s="202" t="s">
        <v>200</v>
      </c>
      <c r="X260" s="203" t="s">
        <v>201</v>
      </c>
      <c r="Y260" s="199"/>
      <c r="Z260" s="199"/>
    </row>
    <row r="261" s="169" customFormat="true" ht="20.25" hidden="false" customHeight="true" outlineLevel="1" collapsed="false">
      <c r="B261" s="229"/>
      <c r="C261" s="230"/>
      <c r="D261" s="230"/>
      <c r="E261" s="230"/>
      <c r="F261" s="197"/>
      <c r="G261" s="204" t="s">
        <v>202</v>
      </c>
      <c r="H261" s="204" t="s">
        <v>202</v>
      </c>
      <c r="I261" s="203"/>
      <c r="J261" s="204" t="s">
        <v>202</v>
      </c>
      <c r="K261" s="204" t="str">
        <f aca="false">IF(INDEX('Reference Data'!$G$5:$G$18,MATCH('Reference Data'!$C$4,'Reference Data'!$F$5:$F$21,0),1)&gt;=K$22,"Actual","Forecast")</f>
        <v>Actual</v>
      </c>
      <c r="L261" s="203"/>
      <c r="M261" s="204" t="str">
        <f aca="false">IF(INDEX('Reference Data'!$G$5:$G$18,MATCH('Reference Data'!$C$4,'Reference Data'!$F$5:$F$21,0),1)&gt;=M$22,"Actual","Forecast")</f>
        <v>Actual</v>
      </c>
      <c r="N261" s="204" t="str">
        <f aca="false">IF(INDEX('Reference Data'!$G$5:$G$18,MATCH('Reference Data'!$C$4,'Reference Data'!$F$5:$F$21,0),1)&gt;=N$22,"Actual","Forecast")</f>
        <v>Actual</v>
      </c>
      <c r="O261" s="203"/>
      <c r="P261" s="204" t="str">
        <f aca="false">IF(INDEX('Reference Data'!$G$5:$G$18,MATCH('Reference Data'!$C$4,'Reference Data'!$F$5:$F$21,0),1)&gt;=P$22,"Actual","Forecast")</f>
        <v>Actual</v>
      </c>
      <c r="Q261" s="204" t="str">
        <f aca="false">IF(INDEX('Reference Data'!$G$5:$G$18,MATCH('Reference Data'!$C$4,'Reference Data'!$F$5:$F$21,0),1)&gt;=Q$22,"Actual","Forecast")</f>
        <v>Actual</v>
      </c>
      <c r="R261" s="203"/>
      <c r="S261" s="204" t="str">
        <f aca="false">IF(INDEX('Reference Data'!$G$5:$G$18,MATCH('Reference Data'!$C$4,'Reference Data'!$F$5:$F$21,0),1)&gt;=S$22,"Actual","Forecast")</f>
        <v>Actual</v>
      </c>
      <c r="T261" s="204" t="str">
        <f aca="false">IF(INDEX('Reference Data'!$G$5:$G$18,MATCH('Reference Data'!$C$4,'Reference Data'!$F$5:$F$21,0),1)&gt;=T$22,"Actual","Forecast")</f>
        <v>Forecast</v>
      </c>
      <c r="U261" s="203"/>
      <c r="V261" s="204" t="str">
        <f aca="false">IF(INDEX('Reference Data'!$G$5:$G$18,MATCH('Reference Data'!$C$4,'Reference Data'!$F$5:$F$21,0),1)&gt;=V$22,"Actual","Forecast")</f>
        <v>Forecast</v>
      </c>
      <c r="W261" s="204" t="str">
        <f aca="false">IF(INDEX('Reference Data'!$G$5:$G$18,MATCH('Reference Data'!$C$4,'Reference Data'!$F$5:$F$21,0),1)&gt;=W$22,"Actual","Forecast")</f>
        <v>Forecast</v>
      </c>
      <c r="X261" s="203"/>
      <c r="Y261" s="203"/>
      <c r="Z261" s="203"/>
    </row>
    <row r="262" customFormat="false" ht="14.25" hidden="false" customHeight="true" outlineLevel="1" collapsed="false">
      <c r="A262" s="169"/>
      <c r="B262" s="229"/>
      <c r="C262" s="240" t="s">
        <v>208</v>
      </c>
      <c r="D262" s="240"/>
      <c r="E262" s="240"/>
      <c r="F262" s="206"/>
      <c r="G262" s="243"/>
      <c r="H262" s="243"/>
      <c r="I262" s="208" t="n">
        <f aca="false">SUM(G262:H262)</f>
        <v>0</v>
      </c>
      <c r="J262" s="243"/>
      <c r="K262" s="243"/>
      <c r="L262" s="208" t="n">
        <f aca="false">SUM(J262:K262)</f>
        <v>0</v>
      </c>
      <c r="M262" s="243"/>
      <c r="N262" s="243"/>
      <c r="O262" s="208" t="n">
        <f aca="false">SUM(M262:N262)</f>
        <v>0</v>
      </c>
      <c r="P262" s="243"/>
      <c r="Q262" s="244"/>
      <c r="R262" s="208" t="n">
        <f aca="false">SUM(P262:Q262)</f>
        <v>0</v>
      </c>
      <c r="S262" s="243"/>
      <c r="T262" s="243"/>
      <c r="U262" s="208" t="n">
        <f aca="false">SUM(S262:T262)</f>
        <v>0</v>
      </c>
      <c r="V262" s="243"/>
      <c r="W262" s="243"/>
      <c r="X262" s="208" t="n">
        <f aca="false">SUM(V262:W262)</f>
        <v>0</v>
      </c>
      <c r="Y262" s="206"/>
      <c r="Z262" s="245" t="n">
        <f aca="false">SUM(O262,L262,I262,F262)+R262+U262+X262+Y262</f>
        <v>0</v>
      </c>
    </row>
    <row r="263" customFormat="false" ht="15.75" hidden="false" customHeight="true" outlineLevel="1" collapsed="false">
      <c r="A263" s="169"/>
      <c r="B263" s="229"/>
      <c r="C263" s="246" t="s">
        <v>209</v>
      </c>
      <c r="D263" s="246"/>
      <c r="E263" s="246"/>
      <c r="F263" s="247"/>
      <c r="G263" s="248"/>
      <c r="H263" s="248"/>
      <c r="I263" s="249" t="n">
        <f aca="false">SUM(G263:H263)</f>
        <v>0</v>
      </c>
      <c r="J263" s="248"/>
      <c r="K263" s="248"/>
      <c r="L263" s="249" t="n">
        <f aca="false">SUM(J263:K263)</f>
        <v>0</v>
      </c>
      <c r="M263" s="248"/>
      <c r="N263" s="248"/>
      <c r="O263" s="249" t="n">
        <f aca="false">SUM(M263:N263)</f>
        <v>0</v>
      </c>
      <c r="P263" s="248"/>
      <c r="Q263" s="250"/>
      <c r="R263" s="249" t="n">
        <f aca="false">SUM(P263:Q263)</f>
        <v>0</v>
      </c>
      <c r="S263" s="248"/>
      <c r="T263" s="248"/>
      <c r="U263" s="249" t="n">
        <f aca="false">SUM(S263:T263)</f>
        <v>0</v>
      </c>
      <c r="V263" s="248"/>
      <c r="W263" s="248"/>
      <c r="X263" s="249" t="n">
        <f aca="false">SUM(V263:W263)</f>
        <v>0</v>
      </c>
      <c r="Y263" s="247"/>
      <c r="Z263" s="251" t="n">
        <f aca="false">SUM(O263,L263,I263,F263)+R263+U263+X263+Y263</f>
        <v>0</v>
      </c>
    </row>
    <row r="264" customFormat="false" ht="15.75" hidden="false" customHeight="true" outlineLevel="1" collapsed="false">
      <c r="A264" s="169"/>
      <c r="B264" s="229"/>
      <c r="C264" s="252" t="s">
        <v>210</v>
      </c>
      <c r="D264" s="252"/>
      <c r="E264" s="252"/>
      <c r="F264" s="247"/>
      <c r="G264" s="248"/>
      <c r="H264" s="248"/>
      <c r="I264" s="249" t="n">
        <f aca="false">SUM(G264:H264)</f>
        <v>0</v>
      </c>
      <c r="J264" s="248"/>
      <c r="K264" s="248"/>
      <c r="L264" s="249" t="n">
        <f aca="false">SUM(J264:K264)</f>
        <v>0</v>
      </c>
      <c r="M264" s="248"/>
      <c r="N264" s="248"/>
      <c r="O264" s="249" t="n">
        <f aca="false">SUM(M264:N264)</f>
        <v>0</v>
      </c>
      <c r="P264" s="248"/>
      <c r="Q264" s="250"/>
      <c r="R264" s="249" t="n">
        <f aca="false">SUM(P264:Q264)</f>
        <v>0</v>
      </c>
      <c r="S264" s="248"/>
      <c r="T264" s="248"/>
      <c r="U264" s="249" t="n">
        <f aca="false">SUM(S264:T264)</f>
        <v>0</v>
      </c>
      <c r="V264" s="248"/>
      <c r="W264" s="248"/>
      <c r="X264" s="249" t="n">
        <f aca="false">SUM(V264:W264)</f>
        <v>0</v>
      </c>
      <c r="Y264" s="247"/>
      <c r="Z264" s="251" t="n">
        <f aca="false">SUM(O264,L264,I264,F264)+R264+U264+X264+Y264</f>
        <v>0</v>
      </c>
    </row>
    <row r="265" customFormat="false" ht="15.75" hidden="false" customHeight="true" outlineLevel="1" collapsed="false">
      <c r="A265" s="169"/>
      <c r="B265" s="229"/>
      <c r="C265" s="253" t="s">
        <v>211</v>
      </c>
      <c r="D265" s="253"/>
      <c r="E265" s="253"/>
      <c r="F265" s="254" t="n">
        <f aca="false">F262+F263</f>
        <v>0</v>
      </c>
      <c r="G265" s="254" t="n">
        <f aca="false">G262+G263</f>
        <v>0</v>
      </c>
      <c r="H265" s="254" t="n">
        <f aca="false">H262+H263</f>
        <v>0</v>
      </c>
      <c r="I265" s="254" t="n">
        <f aca="false">I262+I263</f>
        <v>0</v>
      </c>
      <c r="J265" s="254" t="n">
        <f aca="false">J262+J263</f>
        <v>0</v>
      </c>
      <c r="K265" s="254" t="n">
        <f aca="false">K262+K263</f>
        <v>0</v>
      </c>
      <c r="L265" s="254" t="n">
        <f aca="false">L262+L263</f>
        <v>0</v>
      </c>
      <c r="M265" s="254" t="n">
        <f aca="false">M262+M263</f>
        <v>0</v>
      </c>
      <c r="N265" s="254" t="n">
        <f aca="false">N262+N263</f>
        <v>0</v>
      </c>
      <c r="O265" s="254" t="n">
        <f aca="false">O262+O263</f>
        <v>0</v>
      </c>
      <c r="P265" s="254" t="n">
        <f aca="false">P262+P263</f>
        <v>0</v>
      </c>
      <c r="Q265" s="255" t="n">
        <f aca="false">Q262+Q263</f>
        <v>0</v>
      </c>
      <c r="R265" s="254" t="n">
        <f aca="false">R262+R263</f>
        <v>0</v>
      </c>
      <c r="S265" s="254" t="n">
        <f aca="false">S262+S263</f>
        <v>0</v>
      </c>
      <c r="T265" s="254" t="n">
        <f aca="false">T262+T263</f>
        <v>0</v>
      </c>
      <c r="U265" s="254" t="n">
        <f aca="false">U262+U263</f>
        <v>0</v>
      </c>
      <c r="V265" s="254" t="n">
        <f aca="false">V262+V263</f>
        <v>0</v>
      </c>
      <c r="W265" s="254" t="n">
        <f aca="false">W262+W263</f>
        <v>0</v>
      </c>
      <c r="X265" s="254" t="n">
        <f aca="false">X262+X263</f>
        <v>0</v>
      </c>
      <c r="Y265" s="254" t="n">
        <f aca="false">Y262+Y263</f>
        <v>0</v>
      </c>
      <c r="Z265" s="251" t="n">
        <f aca="false">Z262+Z263</f>
        <v>0</v>
      </c>
    </row>
    <row r="266" customFormat="false" ht="15.75" hidden="false" customHeight="true" outlineLevel="1" collapsed="false">
      <c r="A266" s="169"/>
      <c r="B266" s="229"/>
      <c r="C266" s="246" t="s">
        <v>212</v>
      </c>
      <c r="D266" s="246"/>
      <c r="E266" s="246"/>
      <c r="F266" s="247"/>
      <c r="G266" s="248"/>
      <c r="H266" s="248"/>
      <c r="I266" s="249" t="n">
        <f aca="false">SUM(G266:H266)</f>
        <v>0</v>
      </c>
      <c r="J266" s="248"/>
      <c r="K266" s="248"/>
      <c r="L266" s="249" t="n">
        <f aca="false">SUM(J266:K266)</f>
        <v>0</v>
      </c>
      <c r="M266" s="248"/>
      <c r="N266" s="248"/>
      <c r="O266" s="249" t="n">
        <f aca="false">SUM(M266:N266)</f>
        <v>0</v>
      </c>
      <c r="P266" s="248"/>
      <c r="Q266" s="250"/>
      <c r="R266" s="249" t="n">
        <f aca="false">SUM(P266:Q266)</f>
        <v>0</v>
      </c>
      <c r="S266" s="248"/>
      <c r="T266" s="248"/>
      <c r="U266" s="249" t="n">
        <f aca="false">SUM(S266:T266)</f>
        <v>0</v>
      </c>
      <c r="V266" s="248"/>
      <c r="W266" s="248"/>
      <c r="X266" s="249" t="n">
        <f aca="false">SUM(V266:W266)</f>
        <v>0</v>
      </c>
      <c r="Y266" s="247"/>
      <c r="Z266" s="251" t="n">
        <f aca="false">SUM(O266,L266,I266,F266)+R266+U266+X266+Y266</f>
        <v>0</v>
      </c>
    </row>
    <row r="267" customFormat="false" ht="15.75" hidden="false" customHeight="true" outlineLevel="1" collapsed="false">
      <c r="A267" s="169"/>
      <c r="B267" s="229"/>
      <c r="C267" s="252" t="s">
        <v>213</v>
      </c>
      <c r="D267" s="252"/>
      <c r="E267" s="252"/>
      <c r="F267" s="247"/>
      <c r="G267" s="248"/>
      <c r="H267" s="248"/>
      <c r="I267" s="249" t="n">
        <f aca="false">SUM(G267:H267)</f>
        <v>0</v>
      </c>
      <c r="J267" s="248"/>
      <c r="K267" s="248"/>
      <c r="L267" s="249" t="n">
        <f aca="false">SUM(J267:K267)</f>
        <v>0</v>
      </c>
      <c r="M267" s="248"/>
      <c r="N267" s="248"/>
      <c r="O267" s="249" t="n">
        <f aca="false">SUM(M267:N267)</f>
        <v>0</v>
      </c>
      <c r="P267" s="248"/>
      <c r="Q267" s="250"/>
      <c r="R267" s="249" t="n">
        <f aca="false">SUM(P267:Q267)</f>
        <v>0</v>
      </c>
      <c r="S267" s="248"/>
      <c r="T267" s="248"/>
      <c r="U267" s="249" t="n">
        <f aca="false">SUM(S267:T267)</f>
        <v>0</v>
      </c>
      <c r="V267" s="248"/>
      <c r="W267" s="248"/>
      <c r="X267" s="249" t="n">
        <f aca="false">SUM(V267:W267)</f>
        <v>0</v>
      </c>
      <c r="Y267" s="247"/>
      <c r="Z267" s="251" t="n">
        <f aca="false">SUM(O267,L267,I267,F267)+R267+U267+X267+Y267</f>
        <v>0</v>
      </c>
    </row>
    <row r="268" customFormat="false" ht="15.75" hidden="false" customHeight="true" outlineLevel="1" collapsed="false">
      <c r="A268" s="169"/>
      <c r="B268" s="229"/>
      <c r="C268" s="256" t="s">
        <v>214</v>
      </c>
      <c r="D268" s="256"/>
      <c r="E268" s="256"/>
      <c r="F268" s="257" t="n">
        <f aca="false">F266</f>
        <v>0</v>
      </c>
      <c r="G268" s="257" t="n">
        <f aca="false">G266</f>
        <v>0</v>
      </c>
      <c r="H268" s="257" t="n">
        <f aca="false">H266</f>
        <v>0</v>
      </c>
      <c r="I268" s="257" t="n">
        <f aca="false">I266</f>
        <v>0</v>
      </c>
      <c r="J268" s="257" t="n">
        <f aca="false">J266</f>
        <v>0</v>
      </c>
      <c r="K268" s="257" t="n">
        <f aca="false">K266</f>
        <v>0</v>
      </c>
      <c r="L268" s="257" t="n">
        <f aca="false">L266</f>
        <v>0</v>
      </c>
      <c r="M268" s="257" t="n">
        <f aca="false">M266</f>
        <v>0</v>
      </c>
      <c r="N268" s="257" t="n">
        <f aca="false">N266</f>
        <v>0</v>
      </c>
      <c r="O268" s="257" t="n">
        <f aca="false">O266</f>
        <v>0</v>
      </c>
      <c r="P268" s="257" t="n">
        <f aca="false">P266</f>
        <v>0</v>
      </c>
      <c r="Q268" s="258" t="n">
        <f aca="false">Q266</f>
        <v>0</v>
      </c>
      <c r="R268" s="257" t="n">
        <f aca="false">R266</f>
        <v>0</v>
      </c>
      <c r="S268" s="257" t="n">
        <f aca="false">S266</f>
        <v>0</v>
      </c>
      <c r="T268" s="257" t="n">
        <f aca="false">T266</f>
        <v>0</v>
      </c>
      <c r="U268" s="257" t="n">
        <f aca="false">U266</f>
        <v>0</v>
      </c>
      <c r="V268" s="257" t="n">
        <f aca="false">V266</f>
        <v>0</v>
      </c>
      <c r="W268" s="257" t="n">
        <f aca="false">W266</f>
        <v>0</v>
      </c>
      <c r="X268" s="257" t="n">
        <f aca="false">X266</f>
        <v>0</v>
      </c>
      <c r="Y268" s="257" t="n">
        <f aca="false">Y266</f>
        <v>0</v>
      </c>
      <c r="Z268" s="220" t="n">
        <f aca="false">SUM(O268,L268,I268,F268)+R268+U268+X268+Y268</f>
        <v>0</v>
      </c>
    </row>
    <row r="269" customFormat="false" ht="15" hidden="false" customHeight="true" outlineLevel="1" collapsed="false">
      <c r="A269" s="169"/>
      <c r="B269" s="229"/>
      <c r="C269" s="259" t="s">
        <v>198</v>
      </c>
      <c r="D269" s="259"/>
      <c r="E269" s="259"/>
      <c r="F269" s="260" t="n">
        <f aca="false">F265+F268</f>
        <v>0</v>
      </c>
      <c r="G269" s="260" t="n">
        <f aca="false">G265+G268</f>
        <v>0</v>
      </c>
      <c r="H269" s="260" t="n">
        <f aca="false">H265+H268</f>
        <v>0</v>
      </c>
      <c r="I269" s="260" t="n">
        <f aca="false">I265+I268</f>
        <v>0</v>
      </c>
      <c r="J269" s="260" t="n">
        <f aca="false">J265+J268</f>
        <v>0</v>
      </c>
      <c r="K269" s="260" t="n">
        <f aca="false">K265+K268</f>
        <v>0</v>
      </c>
      <c r="L269" s="260" t="n">
        <f aca="false">L265+L268</f>
        <v>0</v>
      </c>
      <c r="M269" s="260" t="n">
        <f aca="false">M265+M268</f>
        <v>0</v>
      </c>
      <c r="N269" s="260" t="n">
        <f aca="false">N265+N268</f>
        <v>0</v>
      </c>
      <c r="O269" s="260" t="n">
        <f aca="false">O265+O268</f>
        <v>0</v>
      </c>
      <c r="P269" s="260" t="n">
        <f aca="false">P265+P268</f>
        <v>0</v>
      </c>
      <c r="Q269" s="261" t="n">
        <f aca="false">Q265+Q268</f>
        <v>0</v>
      </c>
      <c r="R269" s="260" t="n">
        <f aca="false">R265+R268</f>
        <v>0</v>
      </c>
      <c r="S269" s="260" t="n">
        <f aca="false">S265+S268</f>
        <v>0</v>
      </c>
      <c r="T269" s="260" t="n">
        <f aca="false">T265+T268</f>
        <v>0</v>
      </c>
      <c r="U269" s="260" t="n">
        <f aca="false">U265+U268</f>
        <v>0</v>
      </c>
      <c r="V269" s="260" t="n">
        <f aca="false">V265+V268</f>
        <v>0</v>
      </c>
      <c r="W269" s="260" t="n">
        <f aca="false">W265+W268</f>
        <v>0</v>
      </c>
      <c r="X269" s="260" t="n">
        <f aca="false">X265+X268</f>
        <v>0</v>
      </c>
      <c r="Y269" s="260" t="n">
        <f aca="false">Y265+Y268</f>
        <v>0</v>
      </c>
      <c r="Z269" s="223" t="n">
        <f aca="false">SUM(O269,L269,I269,F269)+R269+U269+X269+Y269</f>
        <v>0</v>
      </c>
    </row>
    <row r="270" customFormat="false" ht="15.75" hidden="false" customHeight="true" outlineLevel="1" collapsed="false">
      <c r="C270" s="262"/>
      <c r="D270" s="262"/>
      <c r="E270" s="262"/>
      <c r="F270" s="263"/>
      <c r="G270" s="264"/>
      <c r="H270" s="264"/>
      <c r="I270" s="265"/>
      <c r="J270" s="264"/>
      <c r="K270" s="264"/>
      <c r="L270" s="263"/>
      <c r="M270" s="264"/>
      <c r="N270" s="264"/>
    </row>
    <row r="271" customFormat="false" ht="21" hidden="false" customHeight="true" outlineLevel="1" collapsed="false">
      <c r="A271" s="169"/>
      <c r="B271" s="267"/>
      <c r="C271" s="268" t="s">
        <v>215</v>
      </c>
      <c r="D271" s="268"/>
      <c r="E271" s="268"/>
      <c r="F271" s="197" t="s">
        <v>190</v>
      </c>
      <c r="G271" s="198" t="str">
        <f aca="false">G259</f>
        <v>Financial Year 2020/21 (£s)</v>
      </c>
      <c r="H271" s="198"/>
      <c r="I271" s="198"/>
      <c r="J271" s="198" t="str">
        <f aca="false">J259</f>
        <v>Financial Year 2021/22 (£s)</v>
      </c>
      <c r="K271" s="198"/>
      <c r="L271" s="198"/>
      <c r="M271" s="198" t="str">
        <f aca="false">M259</f>
        <v>Financial Year 2022/23 (£s)</v>
      </c>
      <c r="N271" s="198"/>
      <c r="O271" s="198"/>
      <c r="P271" s="198" t="str">
        <f aca="false">P259</f>
        <v>Financial Year 2023/24 (£s)</v>
      </c>
      <c r="Q271" s="198"/>
      <c r="R271" s="198"/>
      <c r="S271" s="198" t="str">
        <f aca="false">S259</f>
        <v>Financial Year 2024/25 (£s)</v>
      </c>
      <c r="T271" s="198"/>
      <c r="U271" s="198"/>
      <c r="V271" s="198" t="str">
        <f aca="false">V259</f>
        <v>Financial Year 2025/26 (£s)</v>
      </c>
      <c r="W271" s="198"/>
      <c r="X271" s="198"/>
      <c r="Y271" s="199" t="s">
        <v>207</v>
      </c>
      <c r="Z271" s="199" t="s">
        <v>198</v>
      </c>
    </row>
    <row r="272" customFormat="false" ht="22.5" hidden="false" customHeight="true" outlineLevel="1" collapsed="false">
      <c r="A272" s="169"/>
      <c r="B272" s="267"/>
      <c r="C272" s="269" t="s">
        <v>216</v>
      </c>
      <c r="D272" s="269" t="s">
        <v>226</v>
      </c>
      <c r="E272" s="269" t="s">
        <v>218</v>
      </c>
      <c r="F272" s="197"/>
      <c r="G272" s="201" t="s">
        <v>199</v>
      </c>
      <c r="H272" s="202" t="s">
        <v>200</v>
      </c>
      <c r="I272" s="203" t="s">
        <v>201</v>
      </c>
      <c r="J272" s="201" t="s">
        <v>199</v>
      </c>
      <c r="K272" s="202" t="s">
        <v>200</v>
      </c>
      <c r="L272" s="203" t="s">
        <v>201</v>
      </c>
      <c r="M272" s="201" t="s">
        <v>199</v>
      </c>
      <c r="N272" s="202" t="s">
        <v>200</v>
      </c>
      <c r="O272" s="203" t="s">
        <v>201</v>
      </c>
      <c r="P272" s="201" t="s">
        <v>199</v>
      </c>
      <c r="Q272" s="202" t="s">
        <v>200</v>
      </c>
      <c r="R272" s="203" t="s">
        <v>201</v>
      </c>
      <c r="S272" s="201" t="s">
        <v>199</v>
      </c>
      <c r="T272" s="202" t="s">
        <v>200</v>
      </c>
      <c r="U272" s="203" t="s">
        <v>201</v>
      </c>
      <c r="V272" s="201" t="s">
        <v>199</v>
      </c>
      <c r="W272" s="202" t="s">
        <v>200</v>
      </c>
      <c r="X272" s="203" t="s">
        <v>201</v>
      </c>
      <c r="Y272" s="199"/>
      <c r="Z272" s="199"/>
    </row>
    <row r="273" customFormat="false" ht="22.5" hidden="false" customHeight="true" outlineLevel="1" collapsed="false">
      <c r="A273" s="169"/>
      <c r="B273" s="267"/>
      <c r="C273" s="269"/>
      <c r="D273" s="269"/>
      <c r="E273" s="269"/>
      <c r="F273" s="197"/>
      <c r="G273" s="204" t="s">
        <v>202</v>
      </c>
      <c r="H273" s="204" t="s">
        <v>202</v>
      </c>
      <c r="I273" s="203"/>
      <c r="J273" s="204" t="s">
        <v>202</v>
      </c>
      <c r="K273" s="204" t="str">
        <f aca="false">IF(INDEX('Reference Data'!$G$5:$G$18,MATCH('Reference Data'!$C$4,'Reference Data'!$F$5:$F$21,0),1)&gt;=K$22,"Actual","Forecast")</f>
        <v>Actual</v>
      </c>
      <c r="L273" s="203"/>
      <c r="M273" s="204" t="str">
        <f aca="false">IF(INDEX('Reference Data'!$G$5:$G$18,MATCH('Reference Data'!$C$4,'Reference Data'!$F$5:$F$21,0),1)&gt;=M$22,"Actual","Forecast")</f>
        <v>Actual</v>
      </c>
      <c r="N273" s="204" t="str">
        <f aca="false">IF(INDEX('Reference Data'!$G$5:$G$18,MATCH('Reference Data'!$C$4,'Reference Data'!$F$5:$F$21,0),1)&gt;=N$22,"Actual","Forecast")</f>
        <v>Actual</v>
      </c>
      <c r="O273" s="203"/>
      <c r="P273" s="204" t="str">
        <f aca="false">IF(INDEX('Reference Data'!$G$5:$G$18,MATCH('Reference Data'!$C$4,'Reference Data'!$F$5:$F$21,0),1)&gt;=P$22,"Actual","Forecast")</f>
        <v>Actual</v>
      </c>
      <c r="Q273" s="204" t="str">
        <f aca="false">IF(INDEX('Reference Data'!$G$5:$G$18,MATCH('Reference Data'!$C$4,'Reference Data'!$F$5:$F$21,0),1)&gt;=Q$22,"Actual","Forecast")</f>
        <v>Actual</v>
      </c>
      <c r="R273" s="203"/>
      <c r="S273" s="204" t="str">
        <f aca="false">IF(INDEX('Reference Data'!$G$5:$G$18,MATCH('Reference Data'!$C$4,'Reference Data'!$F$5:$F$21,0),1)&gt;=S$22,"Actual","Forecast")</f>
        <v>Actual</v>
      </c>
      <c r="T273" s="204" t="str">
        <f aca="false">IF(INDEX('Reference Data'!$G$5:$G$18,MATCH('Reference Data'!$C$4,'Reference Data'!$F$5:$F$21,0),1)&gt;=T$22,"Actual","Forecast")</f>
        <v>Forecast</v>
      </c>
      <c r="U273" s="203"/>
      <c r="V273" s="204" t="str">
        <f aca="false">IF(INDEX('Reference Data'!$G$5:$G$18,MATCH('Reference Data'!$C$4,'Reference Data'!$F$5:$F$21,0),1)&gt;=V$22,"Actual","Forecast")</f>
        <v>Forecast</v>
      </c>
      <c r="W273" s="204" t="str">
        <f aca="false">IF(INDEX('Reference Data'!$G$5:$G$18,MATCH('Reference Data'!$C$4,'Reference Data'!$F$5:$F$21,0),1)&gt;=W$22,"Actual","Forecast")</f>
        <v>Forecast</v>
      </c>
      <c r="X273" s="203"/>
      <c r="Y273" s="203"/>
      <c r="Z273" s="203"/>
    </row>
    <row r="274" customFormat="false" ht="15" hidden="false" customHeight="false" outlineLevel="1" collapsed="false">
      <c r="A274" s="169"/>
      <c r="B274" s="267" t="n">
        <f aca="false">IF(C274="",IF((Z274=0),0,1),IF(AND((COUNTBLANK(D274:E274))=0,Z274&gt;0), 0,1))</f>
        <v>0</v>
      </c>
      <c r="C274" s="270"/>
      <c r="D274" s="305"/>
      <c r="E274" s="306"/>
      <c r="F274" s="272"/>
      <c r="G274" s="273"/>
      <c r="H274" s="273"/>
      <c r="I274" s="274" t="n">
        <f aca="false">SUM(G274:H274)</f>
        <v>0</v>
      </c>
      <c r="J274" s="273"/>
      <c r="K274" s="273"/>
      <c r="L274" s="274" t="n">
        <f aca="false">SUM(J274:K274)</f>
        <v>0</v>
      </c>
      <c r="M274" s="273"/>
      <c r="N274" s="273"/>
      <c r="O274" s="274" t="n">
        <f aca="false">SUM(M274:N274)</f>
        <v>0</v>
      </c>
      <c r="P274" s="273"/>
      <c r="Q274" s="307"/>
      <c r="R274" s="274" t="n">
        <f aca="false">SUM(P274:Q274)</f>
        <v>0</v>
      </c>
      <c r="S274" s="273"/>
      <c r="T274" s="273"/>
      <c r="U274" s="274" t="n">
        <f aca="false">SUM(S274:T274)</f>
        <v>0</v>
      </c>
      <c r="V274" s="273"/>
      <c r="W274" s="273"/>
      <c r="X274" s="274" t="n">
        <f aca="false">SUM(V274:W274)</f>
        <v>0</v>
      </c>
      <c r="Y274" s="272"/>
      <c r="Z274" s="275" t="n">
        <f aca="false">SUM(O274,L274,I274,F274,R274,U274,X274,Y274)</f>
        <v>0</v>
      </c>
    </row>
    <row r="275" customFormat="false" ht="15" hidden="false" customHeight="false" outlineLevel="1" collapsed="false">
      <c r="A275" s="169"/>
      <c r="B275" s="267" t="n">
        <f aca="false">IF(C275="",IF((Z275=0),0,1),IF(AND((COUNTBLANK(D275:E275))=0,Z275&gt;0), 0,1))</f>
        <v>0</v>
      </c>
      <c r="C275" s="276"/>
      <c r="D275" s="276"/>
      <c r="E275" s="282"/>
      <c r="F275" s="278"/>
      <c r="G275" s="283"/>
      <c r="H275" s="283"/>
      <c r="I275" s="279" t="n">
        <f aca="false">SUM(G275:H275)</f>
        <v>0</v>
      </c>
      <c r="J275" s="283"/>
      <c r="K275" s="283"/>
      <c r="L275" s="279" t="n">
        <f aca="false">SUM(J275:K275)</f>
        <v>0</v>
      </c>
      <c r="M275" s="283"/>
      <c r="N275" s="283"/>
      <c r="O275" s="279" t="n">
        <f aca="false">SUM(M275:N275)</f>
        <v>0</v>
      </c>
      <c r="P275" s="283"/>
      <c r="Q275" s="284"/>
      <c r="R275" s="279" t="n">
        <f aca="false">SUM(P275:Q275)</f>
        <v>0</v>
      </c>
      <c r="S275" s="283"/>
      <c r="T275" s="283"/>
      <c r="U275" s="279" t="n">
        <f aca="false">SUM(S275:T275)</f>
        <v>0</v>
      </c>
      <c r="V275" s="283"/>
      <c r="W275" s="283"/>
      <c r="X275" s="279" t="n">
        <f aca="false">SUM(V275:W275)</f>
        <v>0</v>
      </c>
      <c r="Y275" s="278"/>
      <c r="Z275" s="280" t="n">
        <f aca="false">SUM(O275,L275,I275,F275,R275,U275,X275,Y275)</f>
        <v>0</v>
      </c>
    </row>
    <row r="276" customFormat="false" ht="15" hidden="false" customHeight="false" outlineLevel="1" collapsed="false">
      <c r="A276" s="169"/>
      <c r="B276" s="267" t="n">
        <f aca="false">IF(C276="",IF((Z276=0),0,1),IF(AND((COUNTBLANK(D276:E276))=0,Z276&gt;0), 0,1))</f>
        <v>0</v>
      </c>
      <c r="C276" s="276"/>
      <c r="D276" s="281"/>
      <c r="E276" s="282"/>
      <c r="F276" s="278"/>
      <c r="G276" s="283"/>
      <c r="H276" s="283"/>
      <c r="I276" s="279" t="n">
        <f aca="false">SUM(G276:H276)</f>
        <v>0</v>
      </c>
      <c r="J276" s="283"/>
      <c r="K276" s="283"/>
      <c r="L276" s="279" t="n">
        <f aca="false">SUM(J276:K276)</f>
        <v>0</v>
      </c>
      <c r="M276" s="283"/>
      <c r="N276" s="283"/>
      <c r="O276" s="279" t="n">
        <f aca="false">SUM(M276:N276)</f>
        <v>0</v>
      </c>
      <c r="P276" s="283"/>
      <c r="Q276" s="284"/>
      <c r="R276" s="279" t="n">
        <f aca="false">SUM(P276:Q276)</f>
        <v>0</v>
      </c>
      <c r="S276" s="283"/>
      <c r="T276" s="283"/>
      <c r="U276" s="279" t="n">
        <f aca="false">SUM(S276:T276)</f>
        <v>0</v>
      </c>
      <c r="V276" s="283"/>
      <c r="W276" s="283"/>
      <c r="X276" s="279" t="n">
        <f aca="false">SUM(V276:W276)</f>
        <v>0</v>
      </c>
      <c r="Y276" s="278"/>
      <c r="Z276" s="280" t="n">
        <f aca="false">SUM(O276,L276,I276,F276,R276,U276,X276,Y276)</f>
        <v>0</v>
      </c>
    </row>
    <row r="277" customFormat="false" ht="15" hidden="false" customHeight="false" outlineLevel="1" collapsed="false">
      <c r="A277" s="169"/>
      <c r="B277" s="267" t="n">
        <f aca="false">IF(C277="",IF((Z277=0),0,1),IF(AND((COUNTBLANK(D277:E277))=0,Z277&gt;0), 0,1))</f>
        <v>0</v>
      </c>
      <c r="C277" s="276"/>
      <c r="D277" s="276"/>
      <c r="E277" s="282"/>
      <c r="F277" s="278"/>
      <c r="G277" s="283"/>
      <c r="H277" s="283"/>
      <c r="I277" s="279" t="n">
        <f aca="false">SUM(G277:H277)</f>
        <v>0</v>
      </c>
      <c r="J277" s="283"/>
      <c r="K277" s="283"/>
      <c r="L277" s="279" t="n">
        <f aca="false">SUM(J277:K277)</f>
        <v>0</v>
      </c>
      <c r="M277" s="283"/>
      <c r="N277" s="283"/>
      <c r="O277" s="279" t="n">
        <f aca="false">SUM(M277:N277)</f>
        <v>0</v>
      </c>
      <c r="P277" s="283"/>
      <c r="Q277" s="284"/>
      <c r="R277" s="279" t="n">
        <f aca="false">SUM(P277:Q277)</f>
        <v>0</v>
      </c>
      <c r="S277" s="283"/>
      <c r="T277" s="283"/>
      <c r="U277" s="279" t="n">
        <f aca="false">SUM(S277:T277)</f>
        <v>0</v>
      </c>
      <c r="V277" s="283"/>
      <c r="W277" s="283"/>
      <c r="X277" s="279" t="n">
        <f aca="false">SUM(V277:W277)</f>
        <v>0</v>
      </c>
      <c r="Y277" s="278"/>
      <c r="Z277" s="280" t="n">
        <f aca="false">SUM(O277,L277,I277,F277,R277,U277,X277,Y277)</f>
        <v>0</v>
      </c>
    </row>
    <row r="278" customFormat="false" ht="15" hidden="false" customHeight="false" outlineLevel="1" collapsed="false">
      <c r="A278" s="169"/>
      <c r="B278" s="267" t="n">
        <f aca="false">IF(C278="",IF((Z278=0),0,1),IF(AND((COUNTBLANK(D278:E278))=0,Z278&gt;0), 0,1))</f>
        <v>0</v>
      </c>
      <c r="C278" s="285"/>
      <c r="D278" s="285"/>
      <c r="E278" s="286"/>
      <c r="F278" s="287"/>
      <c r="G278" s="288"/>
      <c r="H278" s="288"/>
      <c r="I278" s="289" t="n">
        <f aca="false">SUM(G278:H278)</f>
        <v>0</v>
      </c>
      <c r="J278" s="288"/>
      <c r="K278" s="288"/>
      <c r="L278" s="289" t="n">
        <f aca="false">SUM(J278:K278)</f>
        <v>0</v>
      </c>
      <c r="M278" s="288"/>
      <c r="N278" s="288"/>
      <c r="O278" s="289" t="n">
        <f aca="false">SUM(M278:N278)</f>
        <v>0</v>
      </c>
      <c r="P278" s="288"/>
      <c r="Q278" s="290"/>
      <c r="R278" s="289" t="n">
        <f aca="false">SUM(P278:Q278)</f>
        <v>0</v>
      </c>
      <c r="S278" s="288"/>
      <c r="T278" s="288"/>
      <c r="U278" s="289" t="n">
        <f aca="false">SUM(S278:T278)</f>
        <v>0</v>
      </c>
      <c r="V278" s="288"/>
      <c r="W278" s="288"/>
      <c r="X278" s="289" t="n">
        <f aca="false">SUM(V278:W278)</f>
        <v>0</v>
      </c>
      <c r="Y278" s="287"/>
      <c r="Z278" s="291" t="n">
        <f aca="false">SUM(O278,L278,I278,F278,R278,U278,X278,Y278)</f>
        <v>0</v>
      </c>
    </row>
    <row r="279" customFormat="false" ht="15" hidden="false" customHeight="true" outlineLevel="1" collapsed="false">
      <c r="A279" s="169"/>
      <c r="B279" s="229"/>
      <c r="C279" s="292" t="s">
        <v>222</v>
      </c>
      <c r="D279" s="292"/>
      <c r="E279" s="292"/>
      <c r="F279" s="293" t="n">
        <f aca="false">SUM(F274:F278)</f>
        <v>0</v>
      </c>
      <c r="G279" s="293" t="n">
        <f aca="false">SUM(G274:G278)</f>
        <v>0</v>
      </c>
      <c r="H279" s="293" t="n">
        <f aca="false">SUM(H274:H278)</f>
        <v>0</v>
      </c>
      <c r="I279" s="293" t="n">
        <f aca="false">SUM(I274:I278)</f>
        <v>0</v>
      </c>
      <c r="J279" s="293" t="n">
        <f aca="false">SUM(J274:J278)</f>
        <v>0</v>
      </c>
      <c r="K279" s="293" t="n">
        <f aca="false">SUM(K274:K278)</f>
        <v>0</v>
      </c>
      <c r="L279" s="293" t="n">
        <f aca="false">SUM(L274:L278)</f>
        <v>0</v>
      </c>
      <c r="M279" s="293" t="n">
        <f aca="false">SUM(M274:M278)</f>
        <v>0</v>
      </c>
      <c r="N279" s="293" t="n">
        <f aca="false">SUM(N274:N278)</f>
        <v>0</v>
      </c>
      <c r="O279" s="293" t="n">
        <f aca="false">SUM(O274:O278)</f>
        <v>0</v>
      </c>
      <c r="P279" s="293" t="n">
        <f aca="false">SUM(P274:P278)</f>
        <v>0</v>
      </c>
      <c r="Q279" s="293" t="n">
        <f aca="false">SUM(Q274:Q278)</f>
        <v>0</v>
      </c>
      <c r="R279" s="293" t="n">
        <f aca="false">SUM(R274:R278)</f>
        <v>0</v>
      </c>
      <c r="S279" s="293" t="n">
        <f aca="false">SUM(S274:S278)</f>
        <v>0</v>
      </c>
      <c r="T279" s="293" t="n">
        <f aca="false">SUM(T274:T278)</f>
        <v>0</v>
      </c>
      <c r="U279" s="293" t="n">
        <f aca="false">SUM(U274:U278)</f>
        <v>0</v>
      </c>
      <c r="V279" s="293" t="n">
        <f aca="false">SUM(V274:V278)</f>
        <v>0</v>
      </c>
      <c r="W279" s="293" t="n">
        <f aca="false">SUM(W274:W278)</f>
        <v>0</v>
      </c>
      <c r="X279" s="293" t="n">
        <f aca="false">SUM(X274:X278)</f>
        <v>0</v>
      </c>
      <c r="Y279" s="293" t="n">
        <f aca="false">SUM(Y274:Y278)</f>
        <v>0</v>
      </c>
      <c r="Z279" s="293" t="n">
        <f aca="false">SUM(Z274:Z278)</f>
        <v>0</v>
      </c>
    </row>
    <row r="280" customFormat="false" ht="13.5" hidden="false" customHeight="false" outlineLevel="1" collapsed="false"/>
    <row r="281" customFormat="false" ht="30.75" hidden="false" customHeight="true" outlineLevel="1" collapsed="false">
      <c r="B281" s="294" t="n">
        <f aca="false">COUNTIF(E274:E278,"Yes")</f>
        <v>0</v>
      </c>
      <c r="C281" s="295" t="s">
        <v>223</v>
      </c>
      <c r="D281" s="295"/>
      <c r="E281" s="295"/>
      <c r="G281" s="296"/>
      <c r="H281" s="296"/>
      <c r="I281" s="296"/>
      <c r="J281" s="296"/>
      <c r="K281" s="296"/>
      <c r="L281" s="296"/>
    </row>
    <row r="282" customFormat="false" ht="86.25" hidden="false" customHeight="true" outlineLevel="1" collapsed="false">
      <c r="B282" s="229"/>
      <c r="C282" s="297" t="s">
        <v>228</v>
      </c>
      <c r="D282" s="297"/>
      <c r="E282" s="297"/>
      <c r="G282" s="298"/>
      <c r="H282" s="298"/>
      <c r="I282" s="298"/>
      <c r="J282" s="298"/>
      <c r="K282" s="298"/>
      <c r="L282" s="298"/>
    </row>
    <row r="283" customFormat="false" ht="76.5" hidden="false" customHeight="true" outlineLevel="1" collapsed="false">
      <c r="B283" s="104"/>
      <c r="C283" s="299"/>
      <c r="D283" s="299"/>
      <c r="E283" s="299"/>
      <c r="G283" s="300"/>
      <c r="H283" s="300"/>
      <c r="I283" s="300"/>
      <c r="J283" s="300"/>
      <c r="K283" s="300"/>
      <c r="L283" s="300"/>
    </row>
    <row r="285" customFormat="false" ht="84.75" hidden="false" customHeight="true" outlineLevel="0" collapsed="false">
      <c r="A285" s="304" t="s">
        <v>225</v>
      </c>
      <c r="B285" s="224"/>
      <c r="C285" s="225" t="str">
        <f aca="false">CONCATENATE("Project 10: ",'2 - Project Admin'!E36)</f>
        <v>Project 10: </v>
      </c>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c r="AMK285" s="0"/>
      <c r="AML285" s="0"/>
      <c r="AMM285" s="0"/>
      <c r="AMN285" s="0"/>
      <c r="AMO285" s="0"/>
      <c r="AMP285" s="0"/>
      <c r="AMQ285" s="0"/>
      <c r="AMR285" s="0"/>
      <c r="AMS285" s="0"/>
      <c r="AMT285" s="0"/>
      <c r="AMU285" s="0"/>
      <c r="AMV285" s="0"/>
      <c r="AMW285" s="0"/>
      <c r="AMX285" s="0"/>
      <c r="AMY285" s="0"/>
      <c r="AMZ285" s="0"/>
      <c r="ANA285" s="0"/>
      <c r="ANB285" s="0"/>
      <c r="ANC285" s="0"/>
      <c r="AND285" s="0"/>
      <c r="ANE285" s="0"/>
      <c r="ANF285" s="0"/>
      <c r="ANG285" s="0"/>
      <c r="ANH285" s="0"/>
      <c r="ANI285" s="0"/>
      <c r="ANJ285" s="0"/>
      <c r="ANK285" s="0"/>
      <c r="ANL285" s="0"/>
      <c r="ANM285" s="0"/>
      <c r="ANN285" s="0"/>
      <c r="ANO285" s="0"/>
      <c r="ANP285" s="0"/>
      <c r="ANQ285" s="0"/>
      <c r="ANR285" s="0"/>
      <c r="ANS285" s="0"/>
      <c r="ANT285" s="0"/>
      <c r="ANU285" s="0"/>
      <c r="ANV285" s="0"/>
      <c r="ANW285" s="0"/>
      <c r="ANX285" s="0"/>
      <c r="ANY285" s="0"/>
      <c r="ANZ285" s="0"/>
      <c r="AOA285" s="0"/>
      <c r="AOB285" s="0"/>
      <c r="AOC285" s="0"/>
      <c r="AOD285" s="0"/>
      <c r="AOE285" s="0"/>
      <c r="AOF285" s="0"/>
      <c r="AOG285" s="0"/>
      <c r="AOH285" s="0"/>
      <c r="AOI285" s="0"/>
      <c r="AOJ285" s="0"/>
      <c r="AOK285" s="0"/>
      <c r="AOL285" s="0"/>
      <c r="AOM285" s="0"/>
      <c r="AON285" s="0"/>
      <c r="AOO285" s="0"/>
      <c r="AOP285" s="0"/>
      <c r="AOQ285" s="0"/>
      <c r="AOR285" s="0"/>
      <c r="AOS285" s="0"/>
      <c r="AOT285" s="0"/>
      <c r="AOU285" s="0"/>
      <c r="AOV285" s="0"/>
      <c r="AOW285" s="0"/>
      <c r="AOX285" s="0"/>
      <c r="AOY285" s="0"/>
      <c r="AOZ285" s="0"/>
      <c r="APA285" s="0"/>
      <c r="APB285" s="0"/>
      <c r="APC285" s="0"/>
      <c r="APD285" s="0"/>
      <c r="APE285" s="0"/>
      <c r="APF285" s="0"/>
      <c r="APG285" s="0"/>
      <c r="APH285" s="0"/>
      <c r="API285" s="0"/>
      <c r="APJ285" s="0"/>
      <c r="APK285" s="0"/>
      <c r="APL285" s="0"/>
      <c r="APM285" s="0"/>
      <c r="APN285" s="0"/>
      <c r="APO285" s="0"/>
      <c r="APP285" s="0"/>
      <c r="APQ285" s="0"/>
      <c r="APR285" s="0"/>
      <c r="APS285" s="0"/>
      <c r="APT285" s="0"/>
      <c r="APU285" s="0"/>
      <c r="APV285" s="0"/>
      <c r="APW285" s="0"/>
      <c r="APX285" s="0"/>
      <c r="APY285" s="0"/>
      <c r="APZ285" s="0"/>
      <c r="AQA285" s="0"/>
      <c r="AQB285" s="0"/>
      <c r="AQC285" s="0"/>
      <c r="AQD285" s="0"/>
      <c r="AQE285" s="0"/>
      <c r="AQF285" s="0"/>
      <c r="AQG285" s="0"/>
      <c r="AQH285" s="0"/>
      <c r="AQI285" s="0"/>
      <c r="AQJ285" s="0"/>
      <c r="AQK285" s="0"/>
      <c r="AQL285" s="0"/>
      <c r="AQM285" s="0"/>
      <c r="AQN285" s="0"/>
      <c r="AQO285" s="0"/>
      <c r="AQP285" s="0"/>
      <c r="AQQ285" s="0"/>
      <c r="AQR285" s="0"/>
      <c r="AQS285" s="0"/>
      <c r="AQT285" s="0"/>
      <c r="AQU285" s="0"/>
      <c r="AQV285" s="0"/>
      <c r="AQW285" s="0"/>
      <c r="AQX285" s="0"/>
      <c r="AQY285" s="0"/>
      <c r="AQZ285" s="0"/>
      <c r="ARA285" s="0"/>
      <c r="ARB285" s="0"/>
      <c r="ARC285" s="0"/>
      <c r="ARD285" s="0"/>
      <c r="ARE285" s="0"/>
      <c r="ARF285" s="0"/>
      <c r="ARG285" s="0"/>
      <c r="ARH285" s="0"/>
      <c r="ARI285" s="0"/>
      <c r="ARJ285" s="0"/>
      <c r="ARK285" s="0"/>
      <c r="ARL285" s="0"/>
      <c r="ARM285" s="0"/>
      <c r="ARN285" s="0"/>
      <c r="ARO285" s="0"/>
      <c r="ARP285" s="0"/>
      <c r="ARQ285" s="0"/>
      <c r="ARR285" s="0"/>
      <c r="ARS285" s="0"/>
      <c r="ART285" s="0"/>
      <c r="ARU285" s="0"/>
      <c r="ARV285" s="0"/>
      <c r="ARW285" s="0"/>
      <c r="ARX285" s="0"/>
      <c r="ARY285" s="0"/>
      <c r="ARZ285" s="0"/>
      <c r="ASA285" s="0"/>
      <c r="ASB285" s="0"/>
      <c r="ASC285" s="0"/>
      <c r="ASD285" s="0"/>
      <c r="ASE285" s="0"/>
      <c r="ASF285" s="0"/>
      <c r="ASG285" s="0"/>
      <c r="ASH285" s="0"/>
      <c r="ASI285" s="0"/>
      <c r="ASJ285" s="0"/>
      <c r="ASK285" s="0"/>
      <c r="ASL285" s="0"/>
      <c r="ASM285" s="0"/>
      <c r="ASN285" s="0"/>
      <c r="ASO285" s="0"/>
      <c r="ASP285" s="0"/>
      <c r="ASQ285" s="0"/>
      <c r="ASR285" s="0"/>
      <c r="ASS285" s="0"/>
      <c r="AST285" s="0"/>
      <c r="ASU285" s="0"/>
      <c r="ASV285" s="0"/>
      <c r="ASW285" s="0"/>
      <c r="ASX285" s="0"/>
      <c r="ASY285" s="0"/>
      <c r="ASZ285" s="0"/>
      <c r="ATA285" s="0"/>
      <c r="ATB285" s="0"/>
      <c r="ATC285" s="0"/>
      <c r="ATD285" s="0"/>
      <c r="ATE285" s="0"/>
      <c r="ATF285" s="0"/>
      <c r="ATG285" s="0"/>
      <c r="ATH285" s="0"/>
      <c r="ATI285" s="0"/>
      <c r="ATJ285" s="0"/>
      <c r="ATK285" s="0"/>
      <c r="ATL285" s="0"/>
      <c r="ATM285" s="0"/>
      <c r="ATN285" s="0"/>
      <c r="ATO285" s="0"/>
      <c r="ATP285" s="0"/>
      <c r="ATQ285" s="0"/>
      <c r="ATR285" s="0"/>
      <c r="ATS285" s="0"/>
      <c r="ATT285" s="0"/>
      <c r="ATU285" s="0"/>
      <c r="ATV285" s="0"/>
      <c r="ATW285" s="0"/>
      <c r="ATX285" s="0"/>
      <c r="ATY285" s="0"/>
      <c r="ATZ285" s="0"/>
      <c r="AUA285" s="0"/>
      <c r="AUB285" s="0"/>
      <c r="AUC285" s="0"/>
      <c r="AUD285" s="0"/>
      <c r="AUE285" s="0"/>
      <c r="AUF285" s="0"/>
      <c r="AUG285" s="0"/>
      <c r="AUH285" s="0"/>
      <c r="AUI285" s="0"/>
      <c r="AUJ285" s="0"/>
      <c r="AUK285" s="0"/>
      <c r="AUL285" s="0"/>
      <c r="AUM285" s="0"/>
      <c r="AUN285" s="0"/>
      <c r="AUO285" s="0"/>
      <c r="AUP285" s="0"/>
      <c r="AUQ285" s="0"/>
      <c r="AUR285" s="0"/>
      <c r="AUS285" s="0"/>
      <c r="AUT285" s="0"/>
      <c r="AUU285" s="0"/>
      <c r="AUV285" s="0"/>
      <c r="AUW285" s="0"/>
      <c r="AUX285" s="0"/>
      <c r="AUY285" s="0"/>
      <c r="AUZ285" s="0"/>
      <c r="AVA285" s="0"/>
      <c r="AVB285" s="0"/>
      <c r="AVC285" s="0"/>
      <c r="AVD285" s="0"/>
      <c r="AVE285" s="0"/>
      <c r="AVF285" s="0"/>
      <c r="AVG285" s="0"/>
      <c r="AVH285" s="0"/>
      <c r="AVI285" s="0"/>
      <c r="AVJ285" s="0"/>
      <c r="AVK285" s="0"/>
      <c r="AVL285" s="0"/>
      <c r="AVM285" s="0"/>
      <c r="AVN285" s="0"/>
      <c r="AVO285" s="0"/>
      <c r="AVP285" s="0"/>
      <c r="AVQ285" s="0"/>
      <c r="AVR285" s="0"/>
      <c r="AVS285" s="0"/>
      <c r="AVT285" s="0"/>
      <c r="AVU285" s="0"/>
      <c r="AVV285" s="0"/>
      <c r="AVW285" s="0"/>
      <c r="AVX285" s="0"/>
      <c r="AVY285" s="0"/>
      <c r="AVZ285" s="0"/>
      <c r="AWA285" s="0"/>
      <c r="AWB285" s="0"/>
      <c r="AWC285" s="0"/>
      <c r="AWD285" s="0"/>
      <c r="AWE285" s="0"/>
      <c r="AWF285" s="0"/>
      <c r="AWG285" s="0"/>
      <c r="AWH285" s="0"/>
      <c r="AWI285" s="0"/>
      <c r="AWJ285" s="0"/>
      <c r="AWK285" s="0"/>
      <c r="AWL285" s="0"/>
      <c r="AWM285" s="0"/>
      <c r="AWN285" s="0"/>
      <c r="AWO285" s="0"/>
      <c r="AWP285" s="0"/>
      <c r="AWQ285" s="0"/>
      <c r="AWR285" s="0"/>
      <c r="AWS285" s="0"/>
      <c r="AWT285" s="0"/>
      <c r="AWU285" s="0"/>
      <c r="AWV285" s="0"/>
      <c r="AWW285" s="0"/>
      <c r="AWX285" s="0"/>
      <c r="AWY285" s="0"/>
      <c r="AWZ285" s="0"/>
      <c r="AXA285" s="0"/>
      <c r="AXB285" s="0"/>
      <c r="AXC285" s="0"/>
      <c r="AXD285" s="0"/>
      <c r="AXE285" s="0"/>
      <c r="AXF285" s="0"/>
      <c r="AXG285" s="0"/>
      <c r="AXH285" s="0"/>
      <c r="AXI285" s="0"/>
      <c r="AXJ285" s="0"/>
      <c r="AXK285" s="0"/>
      <c r="AXL285" s="0"/>
      <c r="AXM285" s="0"/>
      <c r="AXN285" s="0"/>
      <c r="AXO285" s="0"/>
      <c r="AXP285" s="0"/>
      <c r="AXQ285" s="0"/>
      <c r="AXR285" s="0"/>
      <c r="AXS285" s="0"/>
      <c r="AXT285" s="0"/>
      <c r="AXU285" s="0"/>
      <c r="AXV285" s="0"/>
      <c r="AXW285" s="0"/>
      <c r="AXX285" s="0"/>
      <c r="AXY285" s="0"/>
      <c r="AXZ285" s="0"/>
      <c r="AYA285" s="0"/>
      <c r="AYB285" s="0"/>
      <c r="AYC285" s="0"/>
      <c r="AYD285" s="0"/>
      <c r="AYE285" s="0"/>
      <c r="AYF285" s="0"/>
      <c r="AYG285" s="0"/>
      <c r="AYH285" s="0"/>
      <c r="AYI285" s="0"/>
      <c r="AYJ285" s="0"/>
      <c r="AYK285" s="0"/>
      <c r="AYL285" s="0"/>
      <c r="AYM285" s="0"/>
      <c r="AYN285" s="0"/>
      <c r="AYO285" s="0"/>
      <c r="AYP285" s="0"/>
      <c r="AYQ285" s="0"/>
      <c r="AYR285" s="0"/>
      <c r="AYS285" s="0"/>
      <c r="AYT285" s="0"/>
      <c r="AYU285" s="0"/>
      <c r="AYV285" s="0"/>
      <c r="AYW285" s="0"/>
      <c r="AYX285" s="0"/>
      <c r="AYY285" s="0"/>
      <c r="AYZ285" s="0"/>
      <c r="AZA285" s="0"/>
      <c r="AZB285" s="0"/>
      <c r="AZC285" s="0"/>
      <c r="AZD285" s="0"/>
      <c r="AZE285" s="0"/>
      <c r="AZF285" s="0"/>
      <c r="AZG285" s="0"/>
      <c r="AZH285" s="0"/>
      <c r="AZI285" s="0"/>
      <c r="AZJ285" s="0"/>
      <c r="AZK285" s="0"/>
      <c r="AZL285" s="0"/>
      <c r="AZM285" s="0"/>
      <c r="AZN285" s="0"/>
      <c r="AZO285" s="0"/>
      <c r="AZP285" s="0"/>
      <c r="AZQ285" s="0"/>
      <c r="AZR285" s="0"/>
      <c r="AZS285" s="0"/>
      <c r="AZT285" s="0"/>
      <c r="AZU285" s="0"/>
      <c r="AZV285" s="0"/>
      <c r="AZW285" s="0"/>
      <c r="AZX285" s="0"/>
      <c r="AZY285" s="0"/>
      <c r="AZZ285" s="0"/>
      <c r="BAA285" s="0"/>
      <c r="BAB285" s="0"/>
      <c r="BAC285" s="0"/>
      <c r="BAD285" s="0"/>
      <c r="BAE285" s="0"/>
      <c r="BAF285" s="0"/>
      <c r="BAG285" s="0"/>
      <c r="BAH285" s="0"/>
      <c r="BAI285" s="0"/>
      <c r="BAJ285" s="0"/>
      <c r="BAK285" s="0"/>
      <c r="BAL285" s="0"/>
      <c r="BAM285" s="0"/>
      <c r="BAN285" s="0"/>
      <c r="BAO285" s="0"/>
      <c r="BAP285" s="0"/>
      <c r="BAQ285" s="0"/>
      <c r="BAR285" s="0"/>
      <c r="BAS285" s="0"/>
      <c r="BAT285" s="0"/>
      <c r="BAU285" s="0"/>
      <c r="BAV285" s="0"/>
      <c r="BAW285" s="0"/>
      <c r="BAX285" s="0"/>
      <c r="BAY285" s="0"/>
      <c r="BAZ285" s="0"/>
      <c r="BBA285" s="0"/>
      <c r="BBB285" s="0"/>
      <c r="BBC285" s="0"/>
      <c r="BBD285" s="0"/>
      <c r="BBE285" s="0"/>
      <c r="BBF285" s="0"/>
      <c r="BBG285" s="0"/>
      <c r="BBH285" s="0"/>
      <c r="BBI285" s="0"/>
      <c r="BBJ285" s="0"/>
      <c r="BBK285" s="0"/>
      <c r="BBL285" s="0"/>
      <c r="BBM285" s="0"/>
      <c r="BBN285" s="0"/>
      <c r="BBO285" s="0"/>
      <c r="BBP285" s="0"/>
      <c r="BBQ285" s="0"/>
      <c r="BBR285" s="0"/>
      <c r="BBS285" s="0"/>
      <c r="BBT285" s="0"/>
      <c r="BBU285" s="0"/>
      <c r="BBV285" s="0"/>
      <c r="BBW285" s="0"/>
      <c r="BBX285" s="0"/>
      <c r="BBY285" s="0"/>
      <c r="BBZ285" s="0"/>
      <c r="BCA285" s="0"/>
      <c r="BCB285" s="0"/>
      <c r="BCC285" s="0"/>
      <c r="BCD285" s="0"/>
      <c r="BCE285" s="0"/>
      <c r="BCF285" s="0"/>
      <c r="BCG285" s="0"/>
      <c r="BCH285" s="0"/>
      <c r="BCI285" s="0"/>
      <c r="BCJ285" s="0"/>
      <c r="BCK285" s="0"/>
      <c r="BCL285" s="0"/>
      <c r="BCM285" s="0"/>
      <c r="BCN285" s="0"/>
      <c r="BCO285" s="0"/>
      <c r="BCP285" s="0"/>
      <c r="BCQ285" s="0"/>
      <c r="BCR285" s="0"/>
      <c r="BCS285" s="0"/>
      <c r="BCT285" s="0"/>
      <c r="BCU285" s="0"/>
      <c r="BCV285" s="0"/>
      <c r="BCW285" s="0"/>
      <c r="BCX285" s="0"/>
      <c r="BCY285" s="0"/>
      <c r="BCZ285" s="0"/>
      <c r="BDA285" s="0"/>
      <c r="BDB285" s="0"/>
      <c r="BDC285" s="0"/>
      <c r="BDD285" s="0"/>
      <c r="BDE285" s="0"/>
      <c r="BDF285" s="0"/>
      <c r="BDG285" s="0"/>
      <c r="BDH285" s="0"/>
      <c r="BDI285" s="0"/>
      <c r="BDJ285" s="0"/>
      <c r="BDK285" s="0"/>
      <c r="BDL285" s="0"/>
      <c r="BDM285" s="0"/>
      <c r="BDN285" s="0"/>
      <c r="BDO285" s="0"/>
      <c r="BDP285" s="0"/>
      <c r="BDQ285" s="0"/>
      <c r="BDR285" s="0"/>
      <c r="BDS285" s="0"/>
      <c r="BDT285" s="0"/>
      <c r="BDU285" s="0"/>
      <c r="BDV285" s="0"/>
      <c r="BDW285" s="0"/>
      <c r="BDX285" s="0"/>
      <c r="BDY285" s="0"/>
      <c r="BDZ285" s="0"/>
      <c r="BEA285" s="0"/>
      <c r="BEB285" s="0"/>
      <c r="BEC285" s="0"/>
      <c r="BED285" s="0"/>
      <c r="BEE285" s="0"/>
      <c r="BEF285" s="0"/>
      <c r="BEG285" s="0"/>
      <c r="BEH285" s="0"/>
      <c r="BEI285" s="0"/>
      <c r="BEJ285" s="0"/>
      <c r="BEK285" s="0"/>
      <c r="BEL285" s="0"/>
      <c r="BEM285" s="0"/>
      <c r="BEN285" s="0"/>
      <c r="BEO285" s="0"/>
      <c r="BEP285" s="0"/>
      <c r="BEQ285" s="0"/>
      <c r="BER285" s="0"/>
      <c r="BES285" s="0"/>
      <c r="BET285" s="0"/>
      <c r="BEU285" s="0"/>
      <c r="BEV285" s="0"/>
      <c r="BEW285" s="0"/>
      <c r="BEX285" s="0"/>
      <c r="BEY285" s="0"/>
      <c r="BEZ285" s="0"/>
      <c r="BFA285" s="0"/>
      <c r="BFB285" s="0"/>
      <c r="BFC285" s="0"/>
      <c r="BFD285" s="0"/>
      <c r="BFE285" s="0"/>
      <c r="BFF285" s="0"/>
      <c r="BFG285" s="0"/>
      <c r="BFH285" s="0"/>
      <c r="BFI285" s="0"/>
      <c r="BFJ285" s="0"/>
      <c r="BFK285" s="0"/>
      <c r="BFL285" s="0"/>
      <c r="BFM285" s="0"/>
      <c r="BFN285" s="0"/>
      <c r="BFO285" s="0"/>
      <c r="BFP285" s="0"/>
      <c r="BFQ285" s="0"/>
      <c r="BFR285" s="0"/>
      <c r="BFS285" s="0"/>
      <c r="BFT285" s="0"/>
      <c r="BFU285" s="0"/>
      <c r="BFV285" s="0"/>
      <c r="BFW285" s="0"/>
      <c r="BFX285" s="0"/>
      <c r="BFY285" s="0"/>
      <c r="BFZ285" s="0"/>
      <c r="BGA285" s="0"/>
      <c r="BGB285" s="0"/>
      <c r="BGC285" s="0"/>
      <c r="BGD285" s="0"/>
      <c r="BGE285" s="0"/>
      <c r="BGF285" s="0"/>
      <c r="BGG285" s="0"/>
      <c r="BGH285" s="0"/>
      <c r="BGI285" s="0"/>
      <c r="BGJ285" s="0"/>
      <c r="BGK285" s="0"/>
      <c r="BGL285" s="0"/>
      <c r="BGM285" s="0"/>
      <c r="BGN285" s="0"/>
      <c r="BGO285" s="0"/>
      <c r="BGP285" s="0"/>
      <c r="BGQ285" s="0"/>
      <c r="BGR285" s="0"/>
      <c r="BGS285" s="0"/>
      <c r="BGT285" s="0"/>
      <c r="BGU285" s="0"/>
      <c r="BGV285" s="0"/>
      <c r="BGW285" s="0"/>
      <c r="BGX285" s="0"/>
      <c r="BGY285" s="0"/>
      <c r="BGZ285" s="0"/>
      <c r="BHA285" s="0"/>
      <c r="BHB285" s="0"/>
      <c r="BHC285" s="0"/>
      <c r="BHD285" s="0"/>
      <c r="BHE285" s="0"/>
      <c r="BHF285" s="0"/>
      <c r="BHG285" s="0"/>
      <c r="BHH285" s="0"/>
      <c r="BHI285" s="0"/>
      <c r="BHJ285" s="0"/>
      <c r="BHK285" s="0"/>
      <c r="BHL285" s="0"/>
      <c r="BHM285" s="0"/>
      <c r="BHN285" s="0"/>
      <c r="BHO285" s="0"/>
      <c r="BHP285" s="0"/>
      <c r="BHQ285" s="0"/>
      <c r="BHR285" s="0"/>
      <c r="BHS285" s="0"/>
      <c r="BHT285" s="0"/>
      <c r="BHU285" s="0"/>
      <c r="BHV285" s="0"/>
      <c r="BHW285" s="0"/>
      <c r="BHX285" s="0"/>
      <c r="BHY285" s="0"/>
      <c r="BHZ285" s="0"/>
      <c r="BIA285" s="0"/>
      <c r="BIB285" s="0"/>
      <c r="BIC285" s="0"/>
      <c r="BID285" s="0"/>
      <c r="BIE285" s="0"/>
      <c r="BIF285" s="0"/>
      <c r="BIG285" s="0"/>
      <c r="BIH285" s="0"/>
      <c r="BII285" s="0"/>
      <c r="BIJ285" s="0"/>
      <c r="BIK285" s="0"/>
      <c r="BIL285" s="0"/>
      <c r="BIM285" s="0"/>
      <c r="BIN285" s="0"/>
      <c r="BIO285" s="0"/>
      <c r="BIP285" s="0"/>
      <c r="BIQ285" s="0"/>
      <c r="BIR285" s="0"/>
      <c r="BIS285" s="0"/>
      <c r="BIT285" s="0"/>
      <c r="BIU285" s="0"/>
      <c r="BIV285" s="0"/>
      <c r="BIW285" s="0"/>
      <c r="BIX285" s="0"/>
      <c r="BIY285" s="0"/>
      <c r="BIZ285" s="0"/>
      <c r="BJA285" s="0"/>
      <c r="BJB285" s="0"/>
      <c r="BJC285" s="0"/>
      <c r="BJD285" s="0"/>
      <c r="BJE285" s="0"/>
      <c r="BJF285" s="0"/>
      <c r="BJG285" s="0"/>
      <c r="BJH285" s="0"/>
      <c r="BJI285" s="0"/>
      <c r="BJJ285" s="0"/>
      <c r="BJK285" s="0"/>
      <c r="BJL285" s="0"/>
      <c r="BJM285" s="0"/>
      <c r="BJN285" s="0"/>
      <c r="BJO285" s="0"/>
      <c r="BJP285" s="0"/>
      <c r="BJQ285" s="0"/>
      <c r="BJR285" s="0"/>
      <c r="BJS285" s="0"/>
      <c r="BJT285" s="0"/>
      <c r="BJU285" s="0"/>
      <c r="BJV285" s="0"/>
      <c r="BJW285" s="0"/>
      <c r="BJX285" s="0"/>
      <c r="BJY285" s="0"/>
      <c r="BJZ285" s="0"/>
      <c r="BKA285" s="0"/>
      <c r="BKB285" s="0"/>
      <c r="BKC285" s="0"/>
      <c r="BKD285" s="0"/>
      <c r="BKE285" s="0"/>
      <c r="BKF285" s="0"/>
      <c r="BKG285" s="0"/>
      <c r="BKH285" s="0"/>
      <c r="BKI285" s="0"/>
      <c r="BKJ285" s="0"/>
      <c r="BKK285" s="0"/>
      <c r="BKL285" s="0"/>
      <c r="BKM285" s="0"/>
      <c r="BKN285" s="0"/>
      <c r="BKO285" s="0"/>
      <c r="BKP285" s="0"/>
      <c r="BKQ285" s="0"/>
      <c r="BKR285" s="0"/>
      <c r="BKS285" s="0"/>
      <c r="BKT285" s="0"/>
      <c r="BKU285" s="0"/>
      <c r="BKV285" s="0"/>
      <c r="BKW285" s="0"/>
      <c r="BKX285" s="0"/>
      <c r="BKY285" s="0"/>
      <c r="BKZ285" s="0"/>
      <c r="BLA285" s="0"/>
      <c r="BLB285" s="0"/>
      <c r="BLC285" s="0"/>
      <c r="BLD285" s="0"/>
      <c r="BLE285" s="0"/>
      <c r="BLF285" s="0"/>
      <c r="BLG285" s="0"/>
      <c r="BLH285" s="0"/>
      <c r="BLI285" s="0"/>
      <c r="BLJ285" s="0"/>
      <c r="BLK285" s="0"/>
      <c r="BLL285" s="0"/>
      <c r="BLM285" s="0"/>
      <c r="BLN285" s="0"/>
      <c r="BLO285" s="0"/>
      <c r="BLP285" s="0"/>
      <c r="BLQ285" s="0"/>
      <c r="BLR285" s="0"/>
      <c r="BLS285" s="0"/>
      <c r="BLT285" s="0"/>
      <c r="BLU285" s="0"/>
      <c r="BLV285" s="0"/>
      <c r="BLW285" s="0"/>
      <c r="BLX285" s="0"/>
      <c r="BLY285" s="0"/>
      <c r="BLZ285" s="0"/>
      <c r="BMA285" s="0"/>
      <c r="BMB285" s="0"/>
      <c r="BMC285" s="0"/>
      <c r="BMD285" s="0"/>
      <c r="BME285" s="0"/>
      <c r="BMF285" s="0"/>
      <c r="BMG285" s="0"/>
      <c r="BMH285" s="0"/>
      <c r="BMI285" s="0"/>
      <c r="BMJ285" s="0"/>
      <c r="BMK285" s="0"/>
      <c r="BML285" s="0"/>
      <c r="BMM285" s="0"/>
      <c r="BMN285" s="0"/>
      <c r="BMO285" s="0"/>
      <c r="BMP285" s="0"/>
      <c r="BMQ285" s="0"/>
      <c r="BMR285" s="0"/>
      <c r="BMS285" s="0"/>
      <c r="BMT285" s="0"/>
      <c r="BMU285" s="0"/>
      <c r="BMV285" s="0"/>
      <c r="BMW285" s="0"/>
      <c r="BMX285" s="0"/>
      <c r="BMY285" s="0"/>
      <c r="BMZ285" s="0"/>
      <c r="BNA285" s="0"/>
      <c r="BNB285" s="0"/>
      <c r="BNC285" s="0"/>
      <c r="BND285" s="0"/>
      <c r="BNE285" s="0"/>
      <c r="BNF285" s="0"/>
      <c r="BNG285" s="0"/>
      <c r="BNH285" s="0"/>
      <c r="BNI285" s="0"/>
      <c r="BNJ285" s="0"/>
      <c r="BNK285" s="0"/>
      <c r="BNL285" s="0"/>
      <c r="BNM285" s="0"/>
      <c r="BNN285" s="0"/>
      <c r="BNO285" s="0"/>
      <c r="BNP285" s="0"/>
      <c r="BNQ285" s="0"/>
      <c r="BNR285" s="0"/>
      <c r="BNS285" s="0"/>
      <c r="BNT285" s="0"/>
      <c r="BNU285" s="0"/>
      <c r="BNV285" s="0"/>
      <c r="BNW285" s="0"/>
      <c r="BNX285" s="0"/>
      <c r="BNY285" s="0"/>
      <c r="BNZ285" s="0"/>
      <c r="BOA285" s="0"/>
      <c r="BOB285" s="0"/>
      <c r="BOC285" s="0"/>
      <c r="BOD285" s="0"/>
      <c r="BOE285" s="0"/>
      <c r="BOF285" s="0"/>
      <c r="BOG285" s="0"/>
      <c r="BOH285" s="0"/>
      <c r="BOI285" s="0"/>
      <c r="BOJ285" s="0"/>
      <c r="BOK285" s="0"/>
      <c r="BOL285" s="0"/>
      <c r="BOM285" s="0"/>
      <c r="BON285" s="0"/>
      <c r="BOO285" s="0"/>
      <c r="BOP285" s="0"/>
      <c r="BOQ285" s="0"/>
      <c r="BOR285" s="0"/>
      <c r="BOS285" s="0"/>
      <c r="BOT285" s="0"/>
      <c r="BOU285" s="0"/>
      <c r="BOV285" s="0"/>
      <c r="BOW285" s="0"/>
      <c r="BOX285" s="0"/>
      <c r="BOY285" s="0"/>
      <c r="BOZ285" s="0"/>
      <c r="BPA285" s="0"/>
      <c r="BPB285" s="0"/>
      <c r="BPC285" s="0"/>
      <c r="BPD285" s="0"/>
      <c r="BPE285" s="0"/>
      <c r="BPF285" s="0"/>
      <c r="BPG285" s="0"/>
      <c r="BPH285" s="0"/>
      <c r="BPI285" s="0"/>
      <c r="BPJ285" s="0"/>
      <c r="BPK285" s="0"/>
      <c r="BPL285" s="0"/>
      <c r="BPM285" s="0"/>
      <c r="BPN285" s="0"/>
      <c r="BPO285" s="0"/>
      <c r="BPP285" s="0"/>
      <c r="BPQ285" s="0"/>
      <c r="BPR285" s="0"/>
      <c r="BPS285" s="0"/>
      <c r="BPT285" s="0"/>
      <c r="BPU285" s="0"/>
      <c r="BPV285" s="0"/>
      <c r="BPW285" s="0"/>
      <c r="BPX285" s="0"/>
      <c r="BPY285" s="0"/>
      <c r="BPZ285" s="0"/>
      <c r="BQA285" s="0"/>
      <c r="BQB285" s="0"/>
      <c r="BQC285" s="0"/>
      <c r="BQD285" s="0"/>
      <c r="BQE285" s="0"/>
      <c r="BQF285" s="0"/>
      <c r="BQG285" s="0"/>
      <c r="BQH285" s="0"/>
      <c r="BQI285" s="0"/>
      <c r="BQJ285" s="0"/>
      <c r="BQK285" s="0"/>
      <c r="BQL285" s="0"/>
      <c r="BQM285" s="0"/>
      <c r="BQN285" s="0"/>
      <c r="BQO285" s="0"/>
      <c r="BQP285" s="0"/>
      <c r="BQQ285" s="0"/>
      <c r="BQR285" s="0"/>
      <c r="BQS285" s="0"/>
      <c r="BQT285" s="0"/>
      <c r="BQU285" s="0"/>
      <c r="BQV285" s="0"/>
      <c r="BQW285" s="0"/>
      <c r="BQX285" s="0"/>
      <c r="BQY285" s="0"/>
      <c r="BQZ285" s="0"/>
      <c r="BRA285" s="0"/>
      <c r="BRB285" s="0"/>
      <c r="BRC285" s="0"/>
      <c r="BRD285" s="0"/>
      <c r="BRE285" s="0"/>
      <c r="BRF285" s="0"/>
      <c r="BRG285" s="0"/>
      <c r="BRH285" s="0"/>
      <c r="BRI285" s="0"/>
      <c r="BRJ285" s="0"/>
      <c r="BRK285" s="0"/>
      <c r="BRL285" s="0"/>
      <c r="BRM285" s="0"/>
      <c r="BRN285" s="0"/>
      <c r="BRO285" s="0"/>
      <c r="BRP285" s="0"/>
      <c r="BRQ285" s="0"/>
      <c r="BRR285" s="0"/>
      <c r="BRS285" s="0"/>
      <c r="BRT285" s="0"/>
      <c r="BRU285" s="0"/>
      <c r="BRV285" s="0"/>
      <c r="BRW285" s="0"/>
      <c r="BRX285" s="0"/>
      <c r="BRY285" s="0"/>
      <c r="BRZ285" s="0"/>
      <c r="BSA285" s="0"/>
      <c r="BSB285" s="0"/>
      <c r="BSC285" s="0"/>
      <c r="BSD285" s="0"/>
      <c r="BSE285" s="0"/>
      <c r="BSF285" s="0"/>
      <c r="BSG285" s="0"/>
      <c r="BSH285" s="0"/>
      <c r="BSI285" s="0"/>
      <c r="BSJ285" s="0"/>
      <c r="BSK285" s="0"/>
      <c r="BSL285" s="0"/>
      <c r="BSM285" s="0"/>
      <c r="BSN285" s="0"/>
      <c r="BSO285" s="0"/>
      <c r="BSP285" s="0"/>
      <c r="BSQ285" s="0"/>
      <c r="BSR285" s="0"/>
      <c r="BSS285" s="0"/>
      <c r="BST285" s="0"/>
      <c r="BSU285" s="0"/>
      <c r="BSV285" s="0"/>
      <c r="BSW285" s="0"/>
      <c r="BSX285" s="0"/>
      <c r="BSY285" s="0"/>
      <c r="BSZ285" s="0"/>
      <c r="BTA285" s="0"/>
      <c r="BTB285" s="0"/>
      <c r="BTC285" s="0"/>
      <c r="BTD285" s="0"/>
      <c r="BTE285" s="0"/>
      <c r="BTF285" s="0"/>
      <c r="BTG285" s="0"/>
      <c r="BTH285" s="0"/>
      <c r="BTI285" s="0"/>
      <c r="BTJ285" s="0"/>
      <c r="BTK285" s="0"/>
      <c r="BTL285" s="0"/>
      <c r="BTM285" s="0"/>
      <c r="BTN285" s="0"/>
      <c r="BTO285" s="0"/>
      <c r="BTP285" s="0"/>
      <c r="BTQ285" s="0"/>
      <c r="BTR285" s="0"/>
      <c r="BTS285" s="0"/>
      <c r="BTT285" s="0"/>
      <c r="BTU285" s="0"/>
      <c r="BTV285" s="0"/>
      <c r="BTW285" s="0"/>
      <c r="BTX285" s="0"/>
      <c r="BTY285" s="0"/>
      <c r="BTZ285" s="0"/>
      <c r="BUA285" s="0"/>
      <c r="BUB285" s="0"/>
      <c r="BUC285" s="0"/>
      <c r="BUD285" s="0"/>
      <c r="BUE285" s="0"/>
      <c r="BUF285" s="0"/>
      <c r="BUG285" s="0"/>
      <c r="BUH285" s="0"/>
      <c r="BUI285" s="0"/>
      <c r="BUJ285" s="0"/>
      <c r="BUK285" s="0"/>
      <c r="BUL285" s="0"/>
      <c r="BUM285" s="0"/>
      <c r="BUN285" s="0"/>
      <c r="BUO285" s="0"/>
      <c r="BUP285" s="0"/>
      <c r="BUQ285" s="0"/>
      <c r="BUR285" s="0"/>
      <c r="BUS285" s="0"/>
      <c r="BUT285" s="0"/>
      <c r="BUU285" s="0"/>
      <c r="BUV285" s="0"/>
      <c r="BUW285" s="0"/>
      <c r="BUX285" s="0"/>
      <c r="BUY285" s="0"/>
      <c r="BUZ285" s="0"/>
      <c r="BVA285" s="0"/>
      <c r="BVB285" s="0"/>
      <c r="BVC285" s="0"/>
      <c r="BVD285" s="0"/>
      <c r="BVE285" s="0"/>
      <c r="BVF285" s="0"/>
      <c r="BVG285" s="0"/>
      <c r="BVH285" s="0"/>
      <c r="BVI285" s="0"/>
      <c r="BVJ285" s="0"/>
      <c r="BVK285" s="0"/>
      <c r="BVL285" s="0"/>
      <c r="BVM285" s="0"/>
      <c r="BVN285" s="0"/>
      <c r="BVO285" s="0"/>
      <c r="BVP285" s="0"/>
      <c r="BVQ285" s="0"/>
      <c r="BVR285" s="0"/>
      <c r="BVS285" s="0"/>
      <c r="BVT285" s="0"/>
      <c r="BVU285" s="0"/>
      <c r="BVV285" s="0"/>
      <c r="BVW285" s="0"/>
      <c r="BVX285" s="0"/>
      <c r="BVY285" s="0"/>
      <c r="BVZ285" s="0"/>
      <c r="BWA285" s="0"/>
      <c r="BWB285" s="0"/>
      <c r="BWC285" s="0"/>
      <c r="BWD285" s="0"/>
      <c r="BWE285" s="0"/>
      <c r="BWF285" s="0"/>
      <c r="BWG285" s="0"/>
      <c r="BWH285" s="0"/>
      <c r="BWI285" s="0"/>
      <c r="BWJ285" s="0"/>
      <c r="BWK285" s="0"/>
      <c r="BWL285" s="0"/>
      <c r="BWM285" s="0"/>
      <c r="BWN285" s="0"/>
      <c r="BWO285" s="0"/>
      <c r="BWP285" s="0"/>
      <c r="BWQ285" s="0"/>
      <c r="BWR285" s="0"/>
      <c r="BWS285" s="0"/>
      <c r="BWT285" s="0"/>
      <c r="BWU285" s="0"/>
      <c r="BWV285" s="0"/>
      <c r="BWW285" s="0"/>
      <c r="BWX285" s="0"/>
      <c r="BWY285" s="0"/>
      <c r="BWZ285" s="0"/>
      <c r="BXA285" s="0"/>
      <c r="BXB285" s="0"/>
      <c r="BXC285" s="0"/>
      <c r="BXD285" s="0"/>
      <c r="BXE285" s="0"/>
      <c r="BXF285" s="0"/>
      <c r="BXG285" s="0"/>
      <c r="BXH285" s="0"/>
      <c r="BXI285" s="0"/>
      <c r="BXJ285" s="0"/>
      <c r="BXK285" s="0"/>
      <c r="BXL285" s="0"/>
      <c r="BXM285" s="0"/>
      <c r="BXN285" s="0"/>
      <c r="BXO285" s="0"/>
      <c r="BXP285" s="0"/>
      <c r="BXQ285" s="0"/>
      <c r="BXR285" s="0"/>
      <c r="BXS285" s="0"/>
      <c r="BXT285" s="0"/>
      <c r="BXU285" s="0"/>
      <c r="BXV285" s="0"/>
      <c r="BXW285" s="0"/>
      <c r="BXX285" s="0"/>
      <c r="BXY285" s="0"/>
      <c r="BXZ285" s="0"/>
      <c r="BYA285" s="0"/>
      <c r="BYB285" s="0"/>
      <c r="BYC285" s="0"/>
      <c r="BYD285" s="0"/>
      <c r="BYE285" s="0"/>
      <c r="BYF285" s="0"/>
      <c r="BYG285" s="0"/>
      <c r="BYH285" s="0"/>
      <c r="BYI285" s="0"/>
      <c r="BYJ285" s="0"/>
      <c r="BYK285" s="0"/>
      <c r="BYL285" s="0"/>
      <c r="BYM285" s="0"/>
      <c r="BYN285" s="0"/>
      <c r="BYO285" s="0"/>
      <c r="BYP285" s="0"/>
      <c r="BYQ285" s="0"/>
      <c r="BYR285" s="0"/>
      <c r="BYS285" s="0"/>
      <c r="BYT285" s="0"/>
      <c r="BYU285" s="0"/>
      <c r="BYV285" s="0"/>
      <c r="BYW285" s="0"/>
      <c r="BYX285" s="0"/>
      <c r="BYY285" s="0"/>
      <c r="BYZ285" s="0"/>
      <c r="BZA285" s="0"/>
      <c r="BZB285" s="0"/>
      <c r="BZC285" s="0"/>
      <c r="BZD285" s="0"/>
      <c r="BZE285" s="0"/>
      <c r="BZF285" s="0"/>
      <c r="BZG285" s="0"/>
      <c r="BZH285" s="0"/>
      <c r="BZI285" s="0"/>
      <c r="BZJ285" s="0"/>
      <c r="BZK285" s="0"/>
      <c r="BZL285" s="0"/>
      <c r="BZM285" s="0"/>
      <c r="BZN285" s="0"/>
      <c r="BZO285" s="0"/>
      <c r="BZP285" s="0"/>
      <c r="BZQ285" s="0"/>
      <c r="BZR285" s="0"/>
      <c r="BZS285" s="0"/>
      <c r="BZT285" s="0"/>
      <c r="BZU285" s="0"/>
      <c r="BZV285" s="0"/>
      <c r="BZW285" s="0"/>
      <c r="BZX285" s="0"/>
      <c r="BZY285" s="0"/>
      <c r="BZZ285" s="0"/>
      <c r="CAA285" s="0"/>
      <c r="CAB285" s="0"/>
      <c r="CAC285" s="0"/>
      <c r="CAD285" s="0"/>
      <c r="CAE285" s="0"/>
      <c r="CAF285" s="0"/>
      <c r="CAG285" s="0"/>
      <c r="CAH285" s="0"/>
      <c r="CAI285" s="0"/>
      <c r="CAJ285" s="0"/>
      <c r="CAK285" s="0"/>
      <c r="CAL285" s="0"/>
      <c r="CAM285" s="0"/>
      <c r="CAN285" s="0"/>
      <c r="CAO285" s="0"/>
      <c r="CAP285" s="0"/>
      <c r="CAQ285" s="0"/>
      <c r="CAR285" s="0"/>
      <c r="CAS285" s="0"/>
      <c r="CAT285" s="0"/>
      <c r="CAU285" s="0"/>
      <c r="CAV285" s="0"/>
      <c r="CAW285" s="0"/>
      <c r="CAX285" s="0"/>
      <c r="CAY285" s="0"/>
      <c r="CAZ285" s="0"/>
      <c r="CBA285" s="0"/>
      <c r="CBB285" s="0"/>
      <c r="CBC285" s="0"/>
      <c r="CBD285" s="0"/>
      <c r="CBE285" s="0"/>
      <c r="CBF285" s="0"/>
      <c r="CBG285" s="0"/>
      <c r="CBH285" s="0"/>
      <c r="CBI285" s="0"/>
      <c r="CBJ285" s="0"/>
      <c r="CBK285" s="0"/>
      <c r="CBL285" s="0"/>
      <c r="CBM285" s="0"/>
      <c r="CBN285" s="0"/>
      <c r="CBO285" s="0"/>
      <c r="CBP285" s="0"/>
      <c r="CBQ285" s="0"/>
      <c r="CBR285" s="0"/>
      <c r="CBS285" s="0"/>
      <c r="CBT285" s="0"/>
      <c r="CBU285" s="0"/>
      <c r="CBV285" s="0"/>
      <c r="CBW285" s="0"/>
      <c r="CBX285" s="0"/>
      <c r="CBY285" s="0"/>
      <c r="CBZ285" s="0"/>
      <c r="CCA285" s="0"/>
      <c r="CCB285" s="0"/>
      <c r="CCC285" s="0"/>
      <c r="CCD285" s="0"/>
      <c r="CCE285" s="0"/>
      <c r="CCF285" s="0"/>
      <c r="CCG285" s="0"/>
      <c r="CCH285" s="0"/>
      <c r="CCI285" s="0"/>
      <c r="CCJ285" s="0"/>
      <c r="CCK285" s="0"/>
      <c r="CCL285" s="0"/>
      <c r="CCM285" s="0"/>
      <c r="CCN285" s="0"/>
      <c r="CCO285" s="0"/>
      <c r="CCP285" s="0"/>
      <c r="CCQ285" s="0"/>
      <c r="CCR285" s="0"/>
      <c r="CCS285" s="0"/>
      <c r="CCT285" s="0"/>
      <c r="CCU285" s="0"/>
      <c r="CCV285" s="0"/>
      <c r="CCW285" s="0"/>
      <c r="CCX285" s="0"/>
      <c r="CCY285" s="0"/>
      <c r="CCZ285" s="0"/>
      <c r="CDA285" s="0"/>
      <c r="CDB285" s="0"/>
      <c r="CDC285" s="0"/>
      <c r="CDD285" s="0"/>
      <c r="CDE285" s="0"/>
      <c r="CDF285" s="0"/>
      <c r="CDG285" s="0"/>
      <c r="CDH285" s="0"/>
      <c r="CDI285" s="0"/>
      <c r="CDJ285" s="0"/>
      <c r="CDK285" s="0"/>
      <c r="CDL285" s="0"/>
      <c r="CDM285" s="0"/>
      <c r="CDN285" s="0"/>
      <c r="CDO285" s="0"/>
      <c r="CDP285" s="0"/>
      <c r="CDQ285" s="0"/>
      <c r="CDR285" s="0"/>
      <c r="CDS285" s="0"/>
      <c r="CDT285" s="0"/>
      <c r="CDU285" s="0"/>
      <c r="CDV285" s="0"/>
      <c r="CDW285" s="0"/>
      <c r="CDX285" s="0"/>
      <c r="CDY285" s="0"/>
      <c r="CDZ285" s="0"/>
      <c r="CEA285" s="0"/>
      <c r="CEB285" s="0"/>
      <c r="CEC285" s="0"/>
      <c r="CED285" s="0"/>
      <c r="CEE285" s="0"/>
      <c r="CEF285" s="0"/>
      <c r="CEG285" s="0"/>
      <c r="CEH285" s="0"/>
      <c r="CEI285" s="0"/>
      <c r="CEJ285" s="0"/>
      <c r="CEK285" s="0"/>
      <c r="CEL285" s="0"/>
      <c r="CEM285" s="0"/>
      <c r="CEN285" s="0"/>
      <c r="CEO285" s="0"/>
      <c r="CEP285" s="0"/>
      <c r="CEQ285" s="0"/>
      <c r="CER285" s="0"/>
      <c r="CES285" s="0"/>
      <c r="CET285" s="0"/>
      <c r="CEU285" s="0"/>
      <c r="CEV285" s="0"/>
      <c r="CEW285" s="0"/>
      <c r="CEX285" s="0"/>
      <c r="CEY285" s="0"/>
      <c r="CEZ285" s="0"/>
      <c r="CFA285" s="0"/>
      <c r="CFB285" s="0"/>
      <c r="CFC285" s="0"/>
      <c r="CFD285" s="0"/>
      <c r="CFE285" s="0"/>
      <c r="CFF285" s="0"/>
      <c r="CFG285" s="0"/>
      <c r="CFH285" s="0"/>
      <c r="CFI285" s="0"/>
      <c r="CFJ285" s="0"/>
      <c r="CFK285" s="0"/>
      <c r="CFL285" s="0"/>
      <c r="CFM285" s="0"/>
      <c r="CFN285" s="0"/>
      <c r="CFO285" s="0"/>
      <c r="CFP285" s="0"/>
      <c r="CFQ285" s="0"/>
      <c r="CFR285" s="0"/>
      <c r="CFS285" s="0"/>
      <c r="CFT285" s="0"/>
      <c r="CFU285" s="0"/>
      <c r="CFV285" s="0"/>
      <c r="CFW285" s="0"/>
      <c r="CFX285" s="0"/>
      <c r="CFY285" s="0"/>
      <c r="CFZ285" s="0"/>
      <c r="CGA285" s="0"/>
      <c r="CGB285" s="0"/>
      <c r="CGC285" s="0"/>
      <c r="CGD285" s="0"/>
      <c r="CGE285" s="0"/>
      <c r="CGF285" s="0"/>
      <c r="CGG285" s="0"/>
      <c r="CGH285" s="0"/>
      <c r="CGI285" s="0"/>
      <c r="CGJ285" s="0"/>
      <c r="CGK285" s="0"/>
      <c r="CGL285" s="0"/>
      <c r="CGM285" s="0"/>
      <c r="CGN285" s="0"/>
      <c r="CGO285" s="0"/>
      <c r="CGP285" s="0"/>
      <c r="CGQ285" s="0"/>
      <c r="CGR285" s="0"/>
      <c r="CGS285" s="0"/>
      <c r="CGT285" s="0"/>
      <c r="CGU285" s="0"/>
      <c r="CGV285" s="0"/>
      <c r="CGW285" s="0"/>
      <c r="CGX285" s="0"/>
      <c r="CGY285" s="0"/>
      <c r="CGZ285" s="0"/>
      <c r="CHA285" s="0"/>
      <c r="CHB285" s="0"/>
      <c r="CHC285" s="0"/>
      <c r="CHD285" s="0"/>
      <c r="CHE285" s="0"/>
      <c r="CHF285" s="0"/>
      <c r="CHG285" s="0"/>
      <c r="CHH285" s="0"/>
      <c r="CHI285" s="0"/>
      <c r="CHJ285" s="0"/>
      <c r="CHK285" s="0"/>
      <c r="CHL285" s="0"/>
      <c r="CHM285" s="0"/>
      <c r="CHN285" s="0"/>
      <c r="CHO285" s="0"/>
      <c r="CHP285" s="0"/>
      <c r="CHQ285" s="0"/>
      <c r="CHR285" s="0"/>
      <c r="CHS285" s="0"/>
      <c r="CHT285" s="0"/>
      <c r="CHU285" s="0"/>
      <c r="CHV285" s="0"/>
      <c r="CHW285" s="0"/>
      <c r="CHX285" s="0"/>
      <c r="CHY285" s="0"/>
      <c r="CHZ285" s="0"/>
      <c r="CIA285" s="0"/>
      <c r="CIB285" s="0"/>
      <c r="CIC285" s="0"/>
      <c r="CID285" s="0"/>
      <c r="CIE285" s="0"/>
      <c r="CIF285" s="0"/>
      <c r="CIG285" s="0"/>
      <c r="CIH285" s="0"/>
      <c r="CII285" s="0"/>
      <c r="CIJ285" s="0"/>
      <c r="CIK285" s="0"/>
      <c r="CIL285" s="0"/>
      <c r="CIM285" s="0"/>
      <c r="CIN285" s="0"/>
      <c r="CIO285" s="0"/>
      <c r="CIP285" s="0"/>
      <c r="CIQ285" s="0"/>
      <c r="CIR285" s="0"/>
      <c r="CIS285" s="0"/>
      <c r="CIT285" s="0"/>
      <c r="CIU285" s="0"/>
      <c r="CIV285" s="0"/>
      <c r="CIW285" s="0"/>
      <c r="CIX285" s="0"/>
      <c r="CIY285" s="0"/>
      <c r="CIZ285" s="0"/>
      <c r="CJA285" s="0"/>
      <c r="CJB285" s="0"/>
      <c r="CJC285" s="0"/>
      <c r="CJD285" s="0"/>
      <c r="CJE285" s="0"/>
      <c r="CJF285" s="0"/>
      <c r="CJG285" s="0"/>
      <c r="CJH285" s="0"/>
      <c r="CJI285" s="0"/>
      <c r="CJJ285" s="0"/>
      <c r="CJK285" s="0"/>
      <c r="CJL285" s="0"/>
      <c r="CJM285" s="0"/>
      <c r="CJN285" s="0"/>
      <c r="CJO285" s="0"/>
      <c r="CJP285" s="0"/>
      <c r="CJQ285" s="0"/>
      <c r="CJR285" s="0"/>
      <c r="CJS285" s="0"/>
      <c r="CJT285" s="0"/>
      <c r="CJU285" s="0"/>
      <c r="CJV285" s="0"/>
      <c r="CJW285" s="0"/>
      <c r="CJX285" s="0"/>
      <c r="CJY285" s="0"/>
      <c r="CJZ285" s="0"/>
      <c r="CKA285" s="0"/>
      <c r="CKB285" s="0"/>
      <c r="CKC285" s="0"/>
      <c r="CKD285" s="0"/>
      <c r="CKE285" s="0"/>
      <c r="CKF285" s="0"/>
      <c r="CKG285" s="0"/>
      <c r="CKH285" s="0"/>
      <c r="CKI285" s="0"/>
      <c r="CKJ285" s="0"/>
      <c r="CKK285" s="0"/>
      <c r="CKL285" s="0"/>
      <c r="CKM285" s="0"/>
      <c r="CKN285" s="0"/>
      <c r="CKO285" s="0"/>
      <c r="CKP285" s="0"/>
      <c r="CKQ285" s="0"/>
      <c r="CKR285" s="0"/>
      <c r="CKS285" s="0"/>
      <c r="CKT285" s="0"/>
      <c r="CKU285" s="0"/>
      <c r="CKV285" s="0"/>
      <c r="CKW285" s="0"/>
      <c r="CKX285" s="0"/>
      <c r="CKY285" s="0"/>
      <c r="CKZ285" s="0"/>
      <c r="CLA285" s="0"/>
      <c r="CLB285" s="0"/>
      <c r="CLC285" s="0"/>
      <c r="CLD285" s="0"/>
      <c r="CLE285" s="0"/>
      <c r="CLF285" s="0"/>
      <c r="CLG285" s="0"/>
      <c r="CLH285" s="0"/>
      <c r="CLI285" s="0"/>
      <c r="CLJ285" s="0"/>
      <c r="CLK285" s="0"/>
      <c r="CLL285" s="0"/>
      <c r="CLM285" s="0"/>
      <c r="CLN285" s="0"/>
      <c r="CLO285" s="0"/>
      <c r="CLP285" s="0"/>
      <c r="CLQ285" s="0"/>
      <c r="CLR285" s="0"/>
      <c r="CLS285" s="0"/>
      <c r="CLT285" s="0"/>
      <c r="CLU285" s="0"/>
      <c r="CLV285" s="0"/>
      <c r="CLW285" s="0"/>
      <c r="CLX285" s="0"/>
      <c r="CLY285" s="0"/>
      <c r="CLZ285" s="0"/>
      <c r="CMA285" s="0"/>
      <c r="CMB285" s="0"/>
      <c r="CMC285" s="0"/>
      <c r="CMD285" s="0"/>
      <c r="CME285" s="0"/>
      <c r="CMF285" s="0"/>
      <c r="CMG285" s="0"/>
      <c r="CMH285" s="0"/>
      <c r="CMI285" s="0"/>
      <c r="CMJ285" s="0"/>
      <c r="CMK285" s="0"/>
      <c r="CML285" s="0"/>
      <c r="CMM285" s="0"/>
      <c r="CMN285" s="0"/>
      <c r="CMO285" s="0"/>
      <c r="CMP285" s="0"/>
      <c r="CMQ285" s="0"/>
      <c r="CMR285" s="0"/>
      <c r="CMS285" s="0"/>
      <c r="CMT285" s="0"/>
      <c r="CMU285" s="0"/>
      <c r="CMV285" s="0"/>
      <c r="CMW285" s="0"/>
      <c r="CMX285" s="0"/>
      <c r="CMY285" s="0"/>
      <c r="CMZ285" s="0"/>
      <c r="CNA285" s="0"/>
      <c r="CNB285" s="0"/>
      <c r="CNC285" s="0"/>
      <c r="CND285" s="0"/>
      <c r="CNE285" s="0"/>
      <c r="CNF285" s="0"/>
      <c r="CNG285" s="0"/>
      <c r="CNH285" s="0"/>
      <c r="CNI285" s="0"/>
      <c r="CNJ285" s="0"/>
      <c r="CNK285" s="0"/>
      <c r="CNL285" s="0"/>
      <c r="CNM285" s="0"/>
      <c r="CNN285" s="0"/>
      <c r="CNO285" s="0"/>
      <c r="CNP285" s="0"/>
      <c r="CNQ285" s="0"/>
      <c r="CNR285" s="0"/>
      <c r="CNS285" s="0"/>
      <c r="CNT285" s="0"/>
      <c r="CNU285" s="0"/>
      <c r="CNV285" s="0"/>
      <c r="CNW285" s="0"/>
      <c r="CNX285" s="0"/>
      <c r="CNY285" s="0"/>
      <c r="CNZ285" s="0"/>
      <c r="COA285" s="0"/>
      <c r="COB285" s="0"/>
      <c r="COC285" s="0"/>
      <c r="COD285" s="0"/>
      <c r="COE285" s="0"/>
      <c r="COF285" s="0"/>
      <c r="COG285" s="0"/>
      <c r="COH285" s="0"/>
      <c r="COI285" s="0"/>
      <c r="COJ285" s="0"/>
      <c r="COK285" s="0"/>
      <c r="COL285" s="0"/>
      <c r="COM285" s="0"/>
      <c r="CON285" s="0"/>
      <c r="COO285" s="0"/>
      <c r="COP285" s="0"/>
      <c r="COQ285" s="0"/>
      <c r="COR285" s="0"/>
      <c r="COS285" s="0"/>
      <c r="COT285" s="0"/>
      <c r="COU285" s="0"/>
      <c r="COV285" s="0"/>
      <c r="COW285" s="0"/>
      <c r="COX285" s="0"/>
      <c r="COY285" s="0"/>
      <c r="COZ285" s="0"/>
      <c r="CPA285" s="0"/>
      <c r="CPB285" s="0"/>
      <c r="CPC285" s="0"/>
      <c r="CPD285" s="0"/>
      <c r="CPE285" s="0"/>
      <c r="CPF285" s="0"/>
      <c r="CPG285" s="0"/>
      <c r="CPH285" s="0"/>
      <c r="CPI285" s="0"/>
      <c r="CPJ285" s="0"/>
      <c r="CPK285" s="0"/>
      <c r="CPL285" s="0"/>
      <c r="CPM285" s="0"/>
      <c r="CPN285" s="0"/>
      <c r="CPO285" s="0"/>
      <c r="CPP285" s="0"/>
      <c r="CPQ285" s="0"/>
      <c r="CPR285" s="0"/>
      <c r="CPS285" s="0"/>
      <c r="CPT285" s="0"/>
      <c r="CPU285" s="0"/>
      <c r="CPV285" s="0"/>
      <c r="CPW285" s="0"/>
      <c r="CPX285" s="0"/>
      <c r="CPY285" s="0"/>
      <c r="CPZ285" s="0"/>
      <c r="CQA285" s="0"/>
      <c r="CQB285" s="0"/>
      <c r="CQC285" s="0"/>
      <c r="CQD285" s="0"/>
      <c r="CQE285" s="0"/>
      <c r="CQF285" s="0"/>
      <c r="CQG285" s="0"/>
      <c r="CQH285" s="0"/>
      <c r="CQI285" s="0"/>
      <c r="CQJ285" s="0"/>
      <c r="CQK285" s="0"/>
      <c r="CQL285" s="0"/>
      <c r="CQM285" s="0"/>
      <c r="CQN285" s="0"/>
      <c r="CQO285" s="0"/>
      <c r="CQP285" s="0"/>
      <c r="CQQ285" s="0"/>
      <c r="CQR285" s="0"/>
      <c r="CQS285" s="0"/>
      <c r="CQT285" s="0"/>
      <c r="CQU285" s="0"/>
      <c r="CQV285" s="0"/>
      <c r="CQW285" s="0"/>
      <c r="CQX285" s="0"/>
      <c r="CQY285" s="0"/>
      <c r="CQZ285" s="0"/>
      <c r="CRA285" s="0"/>
      <c r="CRB285" s="0"/>
      <c r="CRC285" s="0"/>
      <c r="CRD285" s="0"/>
      <c r="CRE285" s="0"/>
      <c r="CRF285" s="0"/>
      <c r="CRG285" s="0"/>
      <c r="CRH285" s="0"/>
      <c r="CRI285" s="0"/>
      <c r="CRJ285" s="0"/>
      <c r="CRK285" s="0"/>
      <c r="CRL285" s="0"/>
      <c r="CRM285" s="0"/>
      <c r="CRN285" s="0"/>
      <c r="CRO285" s="0"/>
      <c r="CRP285" s="0"/>
      <c r="CRQ285" s="0"/>
      <c r="CRR285" s="0"/>
      <c r="CRS285" s="0"/>
      <c r="CRT285" s="0"/>
      <c r="CRU285" s="0"/>
      <c r="CRV285" s="0"/>
      <c r="CRW285" s="0"/>
      <c r="CRX285" s="0"/>
      <c r="CRY285" s="0"/>
      <c r="CRZ285" s="0"/>
      <c r="CSA285" s="0"/>
      <c r="CSB285" s="0"/>
      <c r="CSC285" s="0"/>
      <c r="CSD285" s="0"/>
      <c r="CSE285" s="0"/>
      <c r="CSF285" s="0"/>
      <c r="CSG285" s="0"/>
      <c r="CSH285" s="0"/>
      <c r="CSI285" s="0"/>
      <c r="CSJ285" s="0"/>
      <c r="CSK285" s="0"/>
      <c r="CSL285" s="0"/>
      <c r="CSM285" s="0"/>
      <c r="CSN285" s="0"/>
      <c r="CSO285" s="0"/>
      <c r="CSP285" s="0"/>
      <c r="CSQ285" s="0"/>
      <c r="CSR285" s="0"/>
      <c r="CSS285" s="0"/>
      <c r="CST285" s="0"/>
      <c r="CSU285" s="0"/>
      <c r="CSV285" s="0"/>
      <c r="CSW285" s="0"/>
      <c r="CSX285" s="0"/>
      <c r="CSY285" s="0"/>
      <c r="CSZ285" s="0"/>
      <c r="CTA285" s="0"/>
      <c r="CTB285" s="0"/>
      <c r="CTC285" s="0"/>
      <c r="CTD285" s="0"/>
      <c r="CTE285" s="0"/>
      <c r="CTF285" s="0"/>
      <c r="CTG285" s="0"/>
      <c r="CTH285" s="0"/>
      <c r="CTI285" s="0"/>
      <c r="CTJ285" s="0"/>
      <c r="CTK285" s="0"/>
      <c r="CTL285" s="0"/>
      <c r="CTM285" s="0"/>
      <c r="CTN285" s="0"/>
      <c r="CTO285" s="0"/>
      <c r="CTP285" s="0"/>
      <c r="CTQ285" s="0"/>
      <c r="CTR285" s="0"/>
      <c r="CTS285" s="0"/>
      <c r="CTT285" s="0"/>
      <c r="CTU285" s="0"/>
      <c r="CTV285" s="0"/>
      <c r="CTW285" s="0"/>
      <c r="CTX285" s="0"/>
      <c r="CTY285" s="0"/>
      <c r="CTZ285" s="0"/>
      <c r="CUA285" s="0"/>
      <c r="CUB285" s="0"/>
      <c r="CUC285" s="0"/>
      <c r="CUD285" s="0"/>
      <c r="CUE285" s="0"/>
      <c r="CUF285" s="0"/>
      <c r="CUG285" s="0"/>
      <c r="CUH285" s="0"/>
      <c r="CUI285" s="0"/>
      <c r="CUJ285" s="0"/>
      <c r="CUK285" s="0"/>
      <c r="CUL285" s="0"/>
      <c r="CUM285" s="0"/>
      <c r="CUN285" s="0"/>
      <c r="CUO285" s="0"/>
      <c r="CUP285" s="0"/>
      <c r="CUQ285" s="0"/>
      <c r="CUR285" s="0"/>
      <c r="CUS285" s="0"/>
      <c r="CUT285" s="0"/>
      <c r="CUU285" s="0"/>
      <c r="CUV285" s="0"/>
      <c r="CUW285" s="0"/>
      <c r="CUX285" s="0"/>
      <c r="CUY285" s="0"/>
      <c r="CUZ285" s="0"/>
      <c r="CVA285" s="0"/>
      <c r="CVB285" s="0"/>
      <c r="CVC285" s="0"/>
      <c r="CVD285" s="0"/>
      <c r="CVE285" s="0"/>
      <c r="CVF285" s="0"/>
      <c r="CVG285" s="0"/>
      <c r="CVH285" s="0"/>
      <c r="CVI285" s="0"/>
      <c r="CVJ285" s="0"/>
      <c r="CVK285" s="0"/>
      <c r="CVL285" s="0"/>
      <c r="CVM285" s="0"/>
      <c r="CVN285" s="0"/>
      <c r="CVO285" s="0"/>
      <c r="CVP285" s="0"/>
      <c r="CVQ285" s="0"/>
      <c r="CVR285" s="0"/>
      <c r="CVS285" s="0"/>
      <c r="CVT285" s="0"/>
      <c r="CVU285" s="0"/>
      <c r="CVV285" s="0"/>
      <c r="CVW285" s="0"/>
      <c r="CVX285" s="0"/>
      <c r="CVY285" s="0"/>
      <c r="CVZ285" s="0"/>
      <c r="CWA285" s="0"/>
      <c r="CWB285" s="0"/>
      <c r="CWC285" s="0"/>
      <c r="CWD285" s="0"/>
      <c r="CWE285" s="0"/>
      <c r="CWF285" s="0"/>
      <c r="CWG285" s="0"/>
      <c r="CWH285" s="0"/>
      <c r="CWI285" s="0"/>
      <c r="CWJ285" s="0"/>
      <c r="CWK285" s="0"/>
      <c r="CWL285" s="0"/>
      <c r="CWM285" s="0"/>
      <c r="CWN285" s="0"/>
      <c r="CWO285" s="0"/>
      <c r="CWP285" s="0"/>
      <c r="CWQ285" s="0"/>
      <c r="CWR285" s="0"/>
      <c r="CWS285" s="0"/>
      <c r="CWT285" s="0"/>
      <c r="CWU285" s="0"/>
      <c r="CWV285" s="0"/>
      <c r="CWW285" s="0"/>
      <c r="CWX285" s="0"/>
      <c r="CWY285" s="0"/>
      <c r="CWZ285" s="0"/>
      <c r="CXA285" s="0"/>
      <c r="CXB285" s="0"/>
      <c r="CXC285" s="0"/>
      <c r="CXD285" s="0"/>
      <c r="CXE285" s="0"/>
      <c r="CXF285" s="0"/>
      <c r="CXG285" s="0"/>
      <c r="CXH285" s="0"/>
      <c r="CXI285" s="0"/>
      <c r="CXJ285" s="0"/>
      <c r="CXK285" s="0"/>
      <c r="CXL285" s="0"/>
      <c r="CXM285" s="0"/>
      <c r="CXN285" s="0"/>
      <c r="CXO285" s="0"/>
      <c r="CXP285" s="0"/>
      <c r="CXQ285" s="0"/>
      <c r="CXR285" s="0"/>
      <c r="CXS285" s="0"/>
      <c r="CXT285" s="0"/>
      <c r="CXU285" s="0"/>
      <c r="CXV285" s="0"/>
      <c r="CXW285" s="0"/>
      <c r="CXX285" s="0"/>
      <c r="CXY285" s="0"/>
      <c r="CXZ285" s="0"/>
      <c r="CYA285" s="0"/>
      <c r="CYB285" s="0"/>
      <c r="CYC285" s="0"/>
      <c r="CYD285" s="0"/>
      <c r="CYE285" s="0"/>
      <c r="CYF285" s="0"/>
      <c r="CYG285" s="0"/>
      <c r="CYH285" s="0"/>
      <c r="CYI285" s="0"/>
      <c r="CYJ285" s="0"/>
      <c r="CYK285" s="0"/>
      <c r="CYL285" s="0"/>
      <c r="CYM285" s="0"/>
      <c r="CYN285" s="0"/>
      <c r="CYO285" s="0"/>
      <c r="CYP285" s="0"/>
      <c r="CYQ285" s="0"/>
      <c r="CYR285" s="0"/>
      <c r="CYS285" s="0"/>
      <c r="CYT285" s="0"/>
      <c r="CYU285" s="0"/>
      <c r="CYV285" s="0"/>
      <c r="CYW285" s="0"/>
      <c r="CYX285" s="0"/>
      <c r="CYY285" s="0"/>
      <c r="CYZ285" s="0"/>
      <c r="CZA285" s="0"/>
      <c r="CZB285" s="0"/>
      <c r="CZC285" s="0"/>
      <c r="CZD285" s="0"/>
      <c r="CZE285" s="0"/>
      <c r="CZF285" s="0"/>
      <c r="CZG285" s="0"/>
      <c r="CZH285" s="0"/>
      <c r="CZI285" s="0"/>
      <c r="CZJ285" s="0"/>
      <c r="CZK285" s="0"/>
      <c r="CZL285" s="0"/>
      <c r="CZM285" s="0"/>
      <c r="CZN285" s="0"/>
      <c r="CZO285" s="0"/>
      <c r="CZP285" s="0"/>
      <c r="CZQ285" s="0"/>
      <c r="CZR285" s="0"/>
      <c r="CZS285" s="0"/>
      <c r="CZT285" s="0"/>
      <c r="CZU285" s="0"/>
      <c r="CZV285" s="0"/>
      <c r="CZW285" s="0"/>
      <c r="CZX285" s="0"/>
      <c r="CZY285" s="0"/>
      <c r="CZZ285" s="0"/>
      <c r="DAA285" s="0"/>
      <c r="DAB285" s="0"/>
      <c r="DAC285" s="0"/>
      <c r="DAD285" s="0"/>
      <c r="DAE285" s="0"/>
      <c r="DAF285" s="0"/>
      <c r="DAG285" s="0"/>
      <c r="DAH285" s="0"/>
      <c r="DAI285" s="0"/>
      <c r="DAJ285" s="0"/>
      <c r="DAK285" s="0"/>
      <c r="DAL285" s="0"/>
      <c r="DAM285" s="0"/>
      <c r="DAN285" s="0"/>
      <c r="DAO285" s="0"/>
      <c r="DAP285" s="0"/>
      <c r="DAQ285" s="0"/>
      <c r="DAR285" s="0"/>
      <c r="DAS285" s="0"/>
      <c r="DAT285" s="0"/>
      <c r="DAU285" s="0"/>
      <c r="DAV285" s="0"/>
      <c r="DAW285" s="0"/>
      <c r="DAX285" s="0"/>
      <c r="DAY285" s="0"/>
      <c r="DAZ285" s="0"/>
      <c r="DBA285" s="0"/>
      <c r="DBB285" s="0"/>
      <c r="DBC285" s="0"/>
      <c r="DBD285" s="0"/>
      <c r="DBE285" s="0"/>
      <c r="DBF285" s="0"/>
      <c r="DBG285" s="0"/>
      <c r="DBH285" s="0"/>
      <c r="DBI285" s="0"/>
      <c r="DBJ285" s="0"/>
      <c r="DBK285" s="0"/>
      <c r="DBL285" s="0"/>
      <c r="DBM285" s="0"/>
      <c r="DBN285" s="0"/>
      <c r="DBO285" s="0"/>
      <c r="DBP285" s="0"/>
      <c r="DBQ285" s="0"/>
      <c r="DBR285" s="0"/>
      <c r="DBS285" s="0"/>
      <c r="DBT285" s="0"/>
      <c r="DBU285" s="0"/>
      <c r="DBV285" s="0"/>
      <c r="DBW285" s="0"/>
      <c r="DBX285" s="0"/>
      <c r="DBY285" s="0"/>
      <c r="DBZ285" s="0"/>
      <c r="DCA285" s="0"/>
      <c r="DCB285" s="0"/>
      <c r="DCC285" s="0"/>
      <c r="DCD285" s="0"/>
      <c r="DCE285" s="0"/>
      <c r="DCF285" s="0"/>
      <c r="DCG285" s="0"/>
      <c r="DCH285" s="0"/>
      <c r="DCI285" s="0"/>
      <c r="DCJ285" s="0"/>
      <c r="DCK285" s="0"/>
      <c r="DCL285" s="0"/>
      <c r="DCM285" s="0"/>
      <c r="DCN285" s="0"/>
      <c r="DCO285" s="0"/>
      <c r="DCP285" s="0"/>
      <c r="DCQ285" s="0"/>
      <c r="DCR285" s="0"/>
      <c r="DCS285" s="0"/>
      <c r="DCT285" s="0"/>
      <c r="DCU285" s="0"/>
      <c r="DCV285" s="0"/>
      <c r="DCW285" s="0"/>
      <c r="DCX285" s="0"/>
      <c r="DCY285" s="0"/>
      <c r="DCZ285" s="0"/>
      <c r="DDA285" s="0"/>
      <c r="DDB285" s="0"/>
      <c r="DDC285" s="0"/>
      <c r="DDD285" s="0"/>
      <c r="DDE285" s="0"/>
      <c r="DDF285" s="0"/>
      <c r="DDG285" s="0"/>
      <c r="DDH285" s="0"/>
      <c r="DDI285" s="0"/>
      <c r="DDJ285" s="0"/>
      <c r="DDK285" s="0"/>
      <c r="DDL285" s="0"/>
      <c r="DDM285" s="0"/>
      <c r="DDN285" s="0"/>
      <c r="DDO285" s="0"/>
      <c r="DDP285" s="0"/>
      <c r="DDQ285" s="0"/>
      <c r="DDR285" s="0"/>
      <c r="DDS285" s="0"/>
      <c r="DDT285" s="0"/>
      <c r="DDU285" s="0"/>
      <c r="DDV285" s="0"/>
      <c r="DDW285" s="0"/>
      <c r="DDX285" s="0"/>
      <c r="DDY285" s="0"/>
      <c r="DDZ285" s="0"/>
      <c r="DEA285" s="0"/>
      <c r="DEB285" s="0"/>
      <c r="DEC285" s="0"/>
      <c r="DED285" s="0"/>
      <c r="DEE285" s="0"/>
      <c r="DEF285" s="0"/>
      <c r="DEG285" s="0"/>
      <c r="DEH285" s="0"/>
      <c r="DEI285" s="0"/>
      <c r="DEJ285" s="0"/>
      <c r="DEK285" s="0"/>
      <c r="DEL285" s="0"/>
      <c r="DEM285" s="0"/>
      <c r="DEN285" s="0"/>
      <c r="DEO285" s="0"/>
      <c r="DEP285" s="0"/>
      <c r="DEQ285" s="0"/>
      <c r="DER285" s="0"/>
      <c r="DES285" s="0"/>
      <c r="DET285" s="0"/>
      <c r="DEU285" s="0"/>
      <c r="DEV285" s="0"/>
      <c r="DEW285" s="0"/>
      <c r="DEX285" s="0"/>
      <c r="DEY285" s="0"/>
      <c r="DEZ285" s="0"/>
      <c r="DFA285" s="0"/>
      <c r="DFB285" s="0"/>
      <c r="DFC285" s="0"/>
      <c r="DFD285" s="0"/>
      <c r="DFE285" s="0"/>
      <c r="DFF285" s="0"/>
      <c r="DFG285" s="0"/>
      <c r="DFH285" s="0"/>
      <c r="DFI285" s="0"/>
      <c r="DFJ285" s="0"/>
      <c r="DFK285" s="0"/>
      <c r="DFL285" s="0"/>
      <c r="DFM285" s="0"/>
      <c r="DFN285" s="0"/>
      <c r="DFO285" s="0"/>
      <c r="DFP285" s="0"/>
      <c r="DFQ285" s="0"/>
      <c r="DFR285" s="0"/>
      <c r="DFS285" s="0"/>
      <c r="DFT285" s="0"/>
      <c r="DFU285" s="0"/>
      <c r="DFV285" s="0"/>
      <c r="DFW285" s="0"/>
      <c r="DFX285" s="0"/>
      <c r="DFY285" s="0"/>
      <c r="DFZ285" s="0"/>
      <c r="DGA285" s="0"/>
      <c r="DGB285" s="0"/>
      <c r="DGC285" s="0"/>
      <c r="DGD285" s="0"/>
      <c r="DGE285" s="0"/>
      <c r="DGF285" s="0"/>
      <c r="DGG285" s="0"/>
      <c r="DGH285" s="0"/>
      <c r="DGI285" s="0"/>
      <c r="DGJ285" s="0"/>
      <c r="DGK285" s="0"/>
      <c r="DGL285" s="0"/>
      <c r="DGM285" s="0"/>
      <c r="DGN285" s="0"/>
      <c r="DGO285" s="0"/>
      <c r="DGP285" s="0"/>
      <c r="DGQ285" s="0"/>
      <c r="DGR285" s="0"/>
      <c r="DGS285" s="0"/>
      <c r="DGT285" s="0"/>
      <c r="DGU285" s="0"/>
      <c r="DGV285" s="0"/>
      <c r="DGW285" s="0"/>
      <c r="DGX285" s="0"/>
      <c r="DGY285" s="0"/>
      <c r="DGZ285" s="0"/>
      <c r="DHA285" s="0"/>
      <c r="DHB285" s="0"/>
      <c r="DHC285" s="0"/>
      <c r="DHD285" s="0"/>
      <c r="DHE285" s="0"/>
      <c r="DHF285" s="0"/>
      <c r="DHG285" s="0"/>
      <c r="DHH285" s="0"/>
      <c r="DHI285" s="0"/>
      <c r="DHJ285" s="0"/>
      <c r="DHK285" s="0"/>
      <c r="DHL285" s="0"/>
      <c r="DHM285" s="0"/>
      <c r="DHN285" s="0"/>
      <c r="DHO285" s="0"/>
      <c r="DHP285" s="0"/>
      <c r="DHQ285" s="0"/>
      <c r="DHR285" s="0"/>
      <c r="DHS285" s="0"/>
      <c r="DHT285" s="0"/>
      <c r="DHU285" s="0"/>
      <c r="DHV285" s="0"/>
      <c r="DHW285" s="0"/>
      <c r="DHX285" s="0"/>
      <c r="DHY285" s="0"/>
      <c r="DHZ285" s="0"/>
      <c r="DIA285" s="0"/>
      <c r="DIB285" s="0"/>
      <c r="DIC285" s="0"/>
      <c r="DID285" s="0"/>
      <c r="DIE285" s="0"/>
      <c r="DIF285" s="0"/>
      <c r="DIG285" s="0"/>
      <c r="DIH285" s="0"/>
      <c r="DII285" s="0"/>
      <c r="DIJ285" s="0"/>
      <c r="DIK285" s="0"/>
      <c r="DIL285" s="0"/>
      <c r="DIM285" s="0"/>
      <c r="DIN285" s="0"/>
      <c r="DIO285" s="0"/>
      <c r="DIP285" s="0"/>
      <c r="DIQ285" s="0"/>
      <c r="DIR285" s="0"/>
      <c r="DIS285" s="0"/>
      <c r="DIT285" s="0"/>
      <c r="DIU285" s="0"/>
      <c r="DIV285" s="0"/>
      <c r="DIW285" s="0"/>
      <c r="DIX285" s="0"/>
      <c r="DIY285" s="0"/>
      <c r="DIZ285" s="0"/>
      <c r="DJA285" s="0"/>
      <c r="DJB285" s="0"/>
      <c r="DJC285" s="0"/>
      <c r="DJD285" s="0"/>
      <c r="DJE285" s="0"/>
      <c r="DJF285" s="0"/>
      <c r="DJG285" s="0"/>
      <c r="DJH285" s="0"/>
      <c r="DJI285" s="0"/>
      <c r="DJJ285" s="0"/>
      <c r="DJK285" s="0"/>
      <c r="DJL285" s="0"/>
      <c r="DJM285" s="0"/>
      <c r="DJN285" s="0"/>
      <c r="DJO285" s="0"/>
      <c r="DJP285" s="0"/>
      <c r="DJQ285" s="0"/>
      <c r="DJR285" s="0"/>
      <c r="DJS285" s="0"/>
      <c r="DJT285" s="0"/>
      <c r="DJU285" s="0"/>
      <c r="DJV285" s="0"/>
      <c r="DJW285" s="0"/>
      <c r="DJX285" s="0"/>
      <c r="DJY285" s="0"/>
      <c r="DJZ285" s="0"/>
      <c r="DKA285" s="0"/>
      <c r="DKB285" s="0"/>
      <c r="DKC285" s="0"/>
      <c r="DKD285" s="0"/>
      <c r="DKE285" s="0"/>
      <c r="DKF285" s="0"/>
      <c r="DKG285" s="0"/>
      <c r="DKH285" s="0"/>
      <c r="DKI285" s="0"/>
      <c r="DKJ285" s="0"/>
      <c r="DKK285" s="0"/>
      <c r="DKL285" s="0"/>
      <c r="DKM285" s="0"/>
      <c r="DKN285" s="0"/>
      <c r="DKO285" s="0"/>
      <c r="DKP285" s="0"/>
      <c r="DKQ285" s="0"/>
      <c r="DKR285" s="0"/>
      <c r="DKS285" s="0"/>
      <c r="DKT285" s="0"/>
      <c r="DKU285" s="0"/>
      <c r="DKV285" s="0"/>
      <c r="DKW285" s="0"/>
      <c r="DKX285" s="0"/>
      <c r="DKY285" s="0"/>
      <c r="DKZ285" s="0"/>
      <c r="DLA285" s="0"/>
      <c r="DLB285" s="0"/>
      <c r="DLC285" s="0"/>
      <c r="DLD285" s="0"/>
      <c r="DLE285" s="0"/>
      <c r="DLF285" s="0"/>
      <c r="DLG285" s="0"/>
      <c r="DLH285" s="0"/>
      <c r="DLI285" s="0"/>
      <c r="DLJ285" s="0"/>
      <c r="DLK285" s="0"/>
      <c r="DLL285" s="0"/>
      <c r="DLM285" s="0"/>
      <c r="DLN285" s="0"/>
      <c r="DLO285" s="0"/>
      <c r="DLP285" s="0"/>
      <c r="DLQ285" s="0"/>
      <c r="DLR285" s="0"/>
      <c r="DLS285" s="0"/>
      <c r="DLT285" s="0"/>
      <c r="DLU285" s="0"/>
      <c r="DLV285" s="0"/>
      <c r="DLW285" s="0"/>
      <c r="DLX285" s="0"/>
      <c r="DLY285" s="0"/>
      <c r="DLZ285" s="0"/>
      <c r="DMA285" s="0"/>
      <c r="DMB285" s="0"/>
      <c r="DMC285" s="0"/>
      <c r="DMD285" s="0"/>
      <c r="DME285" s="0"/>
      <c r="DMF285" s="0"/>
      <c r="DMG285" s="0"/>
      <c r="DMH285" s="0"/>
      <c r="DMI285" s="0"/>
      <c r="DMJ285" s="0"/>
      <c r="DMK285" s="0"/>
      <c r="DML285" s="0"/>
      <c r="DMM285" s="0"/>
      <c r="DMN285" s="0"/>
      <c r="DMO285" s="0"/>
      <c r="DMP285" s="0"/>
      <c r="DMQ285" s="0"/>
      <c r="DMR285" s="0"/>
      <c r="DMS285" s="0"/>
      <c r="DMT285" s="0"/>
      <c r="DMU285" s="0"/>
      <c r="DMV285" s="0"/>
      <c r="DMW285" s="0"/>
      <c r="DMX285" s="0"/>
      <c r="DMY285" s="0"/>
      <c r="DMZ285" s="0"/>
      <c r="DNA285" s="0"/>
      <c r="DNB285" s="0"/>
      <c r="DNC285" s="0"/>
      <c r="DND285" s="0"/>
      <c r="DNE285" s="0"/>
      <c r="DNF285" s="0"/>
      <c r="DNG285" s="0"/>
      <c r="DNH285" s="0"/>
      <c r="DNI285" s="0"/>
      <c r="DNJ285" s="0"/>
      <c r="DNK285" s="0"/>
      <c r="DNL285" s="0"/>
      <c r="DNM285" s="0"/>
      <c r="DNN285" s="0"/>
      <c r="DNO285" s="0"/>
      <c r="DNP285" s="0"/>
      <c r="DNQ285" s="0"/>
      <c r="DNR285" s="0"/>
      <c r="DNS285" s="0"/>
      <c r="DNT285" s="0"/>
      <c r="DNU285" s="0"/>
      <c r="DNV285" s="0"/>
      <c r="DNW285" s="0"/>
      <c r="DNX285" s="0"/>
      <c r="DNY285" s="0"/>
      <c r="DNZ285" s="0"/>
      <c r="DOA285" s="0"/>
      <c r="DOB285" s="0"/>
      <c r="DOC285" s="0"/>
      <c r="DOD285" s="0"/>
      <c r="DOE285" s="0"/>
      <c r="DOF285" s="0"/>
      <c r="DOG285" s="0"/>
      <c r="DOH285" s="0"/>
      <c r="DOI285" s="0"/>
      <c r="DOJ285" s="0"/>
      <c r="DOK285" s="0"/>
      <c r="DOL285" s="0"/>
      <c r="DOM285" s="0"/>
      <c r="DON285" s="0"/>
      <c r="DOO285" s="0"/>
      <c r="DOP285" s="0"/>
      <c r="DOQ285" s="0"/>
      <c r="DOR285" s="0"/>
      <c r="DOS285" s="0"/>
      <c r="DOT285" s="0"/>
      <c r="DOU285" s="0"/>
      <c r="DOV285" s="0"/>
      <c r="DOW285" s="0"/>
      <c r="DOX285" s="0"/>
      <c r="DOY285" s="0"/>
      <c r="DOZ285" s="0"/>
      <c r="DPA285" s="0"/>
      <c r="DPB285" s="0"/>
      <c r="DPC285" s="0"/>
      <c r="DPD285" s="0"/>
      <c r="DPE285" s="0"/>
      <c r="DPF285" s="0"/>
      <c r="DPG285" s="0"/>
      <c r="DPH285" s="0"/>
      <c r="DPI285" s="0"/>
      <c r="DPJ285" s="0"/>
      <c r="DPK285" s="0"/>
      <c r="DPL285" s="0"/>
      <c r="DPM285" s="0"/>
      <c r="DPN285" s="0"/>
      <c r="DPO285" s="0"/>
      <c r="DPP285" s="0"/>
      <c r="DPQ285" s="0"/>
      <c r="DPR285" s="0"/>
      <c r="DPS285" s="0"/>
      <c r="DPT285" s="0"/>
      <c r="DPU285" s="0"/>
      <c r="DPV285" s="0"/>
      <c r="DPW285" s="0"/>
      <c r="DPX285" s="0"/>
      <c r="DPY285" s="0"/>
      <c r="DPZ285" s="0"/>
      <c r="DQA285" s="0"/>
      <c r="DQB285" s="0"/>
      <c r="DQC285" s="0"/>
      <c r="DQD285" s="0"/>
      <c r="DQE285" s="0"/>
      <c r="DQF285" s="0"/>
      <c r="DQG285" s="0"/>
      <c r="DQH285" s="0"/>
      <c r="DQI285" s="0"/>
      <c r="DQJ285" s="0"/>
      <c r="DQK285" s="0"/>
      <c r="DQL285" s="0"/>
      <c r="DQM285" s="0"/>
      <c r="DQN285" s="0"/>
      <c r="DQO285" s="0"/>
      <c r="DQP285" s="0"/>
      <c r="DQQ285" s="0"/>
      <c r="DQR285" s="0"/>
      <c r="DQS285" s="0"/>
      <c r="DQT285" s="0"/>
      <c r="DQU285" s="0"/>
      <c r="DQV285" s="0"/>
      <c r="DQW285" s="0"/>
      <c r="DQX285" s="0"/>
      <c r="DQY285" s="0"/>
      <c r="DQZ285" s="0"/>
      <c r="DRA285" s="0"/>
      <c r="DRB285" s="0"/>
      <c r="DRC285" s="0"/>
      <c r="DRD285" s="0"/>
      <c r="DRE285" s="0"/>
      <c r="DRF285" s="0"/>
      <c r="DRG285" s="0"/>
      <c r="DRH285" s="0"/>
      <c r="DRI285" s="0"/>
      <c r="DRJ285" s="0"/>
      <c r="DRK285" s="0"/>
      <c r="DRL285" s="0"/>
      <c r="DRM285" s="0"/>
      <c r="DRN285" s="0"/>
      <c r="DRO285" s="0"/>
      <c r="DRP285" s="0"/>
      <c r="DRQ285" s="0"/>
      <c r="DRR285" s="0"/>
      <c r="DRS285" s="0"/>
      <c r="DRT285" s="0"/>
      <c r="DRU285" s="0"/>
      <c r="DRV285" s="0"/>
      <c r="DRW285" s="0"/>
      <c r="DRX285" s="0"/>
      <c r="DRY285" s="0"/>
      <c r="DRZ285" s="0"/>
      <c r="DSA285" s="0"/>
      <c r="DSB285" s="0"/>
      <c r="DSC285" s="0"/>
      <c r="DSD285" s="0"/>
      <c r="DSE285" s="0"/>
      <c r="DSF285" s="0"/>
      <c r="DSG285" s="0"/>
      <c r="DSH285" s="0"/>
      <c r="DSI285" s="0"/>
      <c r="DSJ285" s="0"/>
      <c r="DSK285" s="0"/>
      <c r="DSL285" s="0"/>
      <c r="DSM285" s="0"/>
      <c r="DSN285" s="0"/>
      <c r="DSO285" s="0"/>
      <c r="DSP285" s="0"/>
      <c r="DSQ285" s="0"/>
      <c r="DSR285" s="0"/>
      <c r="DSS285" s="0"/>
      <c r="DST285" s="0"/>
      <c r="DSU285" s="0"/>
      <c r="DSV285" s="0"/>
      <c r="DSW285" s="0"/>
      <c r="DSX285" s="0"/>
      <c r="DSY285" s="0"/>
      <c r="DSZ285" s="0"/>
      <c r="DTA285" s="0"/>
      <c r="DTB285" s="0"/>
      <c r="DTC285" s="0"/>
      <c r="DTD285" s="0"/>
      <c r="DTE285" s="0"/>
      <c r="DTF285" s="0"/>
      <c r="DTG285" s="0"/>
      <c r="DTH285" s="0"/>
      <c r="DTI285" s="0"/>
      <c r="DTJ285" s="0"/>
      <c r="DTK285" s="0"/>
      <c r="DTL285" s="0"/>
      <c r="DTM285" s="0"/>
      <c r="DTN285" s="0"/>
      <c r="DTO285" s="0"/>
      <c r="DTP285" s="0"/>
      <c r="DTQ285" s="0"/>
      <c r="DTR285" s="0"/>
      <c r="DTS285" s="0"/>
      <c r="DTT285" s="0"/>
      <c r="DTU285" s="0"/>
      <c r="DTV285" s="0"/>
      <c r="DTW285" s="0"/>
      <c r="DTX285" s="0"/>
      <c r="DTY285" s="0"/>
      <c r="DTZ285" s="0"/>
      <c r="DUA285" s="0"/>
      <c r="DUB285" s="0"/>
      <c r="DUC285" s="0"/>
      <c r="DUD285" s="0"/>
      <c r="DUE285" s="0"/>
      <c r="DUF285" s="0"/>
      <c r="DUG285" s="0"/>
      <c r="DUH285" s="0"/>
      <c r="DUI285" s="0"/>
      <c r="DUJ285" s="0"/>
      <c r="DUK285" s="0"/>
      <c r="DUL285" s="0"/>
      <c r="DUM285" s="0"/>
      <c r="DUN285" s="0"/>
      <c r="DUO285" s="0"/>
      <c r="DUP285" s="0"/>
      <c r="DUQ285" s="0"/>
      <c r="DUR285" s="0"/>
      <c r="DUS285" s="0"/>
      <c r="DUT285" s="0"/>
      <c r="DUU285" s="0"/>
      <c r="DUV285" s="0"/>
      <c r="DUW285" s="0"/>
      <c r="DUX285" s="0"/>
      <c r="DUY285" s="0"/>
      <c r="DUZ285" s="0"/>
      <c r="DVA285" s="0"/>
      <c r="DVB285" s="0"/>
      <c r="DVC285" s="0"/>
      <c r="DVD285" s="0"/>
      <c r="DVE285" s="0"/>
      <c r="DVF285" s="0"/>
      <c r="DVG285" s="0"/>
      <c r="DVH285" s="0"/>
      <c r="DVI285" s="0"/>
      <c r="DVJ285" s="0"/>
      <c r="DVK285" s="0"/>
      <c r="DVL285" s="0"/>
      <c r="DVM285" s="0"/>
      <c r="DVN285" s="0"/>
      <c r="DVO285" s="0"/>
      <c r="DVP285" s="0"/>
      <c r="DVQ285" s="0"/>
      <c r="DVR285" s="0"/>
      <c r="DVS285" s="0"/>
      <c r="DVT285" s="0"/>
      <c r="DVU285" s="0"/>
      <c r="DVV285" s="0"/>
      <c r="DVW285" s="0"/>
      <c r="DVX285" s="0"/>
      <c r="DVY285" s="0"/>
      <c r="DVZ285" s="0"/>
      <c r="DWA285" s="0"/>
      <c r="DWB285" s="0"/>
      <c r="DWC285" s="0"/>
      <c r="DWD285" s="0"/>
      <c r="DWE285" s="0"/>
      <c r="DWF285" s="0"/>
      <c r="DWG285" s="0"/>
      <c r="DWH285" s="0"/>
      <c r="DWI285" s="0"/>
      <c r="DWJ285" s="0"/>
      <c r="DWK285" s="0"/>
      <c r="DWL285" s="0"/>
      <c r="DWM285" s="0"/>
      <c r="DWN285" s="0"/>
      <c r="DWO285" s="0"/>
      <c r="DWP285" s="0"/>
      <c r="DWQ285" s="0"/>
      <c r="DWR285" s="0"/>
      <c r="DWS285" s="0"/>
      <c r="DWT285" s="0"/>
      <c r="DWU285" s="0"/>
      <c r="DWV285" s="0"/>
      <c r="DWW285" s="0"/>
      <c r="DWX285" s="0"/>
      <c r="DWY285" s="0"/>
      <c r="DWZ285" s="0"/>
      <c r="DXA285" s="0"/>
      <c r="DXB285" s="0"/>
      <c r="DXC285" s="0"/>
      <c r="DXD285" s="0"/>
      <c r="DXE285" s="0"/>
      <c r="DXF285" s="0"/>
      <c r="DXG285" s="0"/>
      <c r="DXH285" s="0"/>
      <c r="DXI285" s="0"/>
      <c r="DXJ285" s="0"/>
      <c r="DXK285" s="0"/>
      <c r="DXL285" s="0"/>
      <c r="DXM285" s="0"/>
      <c r="DXN285" s="0"/>
      <c r="DXO285" s="0"/>
      <c r="DXP285" s="0"/>
      <c r="DXQ285" s="0"/>
      <c r="DXR285" s="0"/>
      <c r="DXS285" s="0"/>
      <c r="DXT285" s="0"/>
      <c r="DXU285" s="0"/>
      <c r="DXV285" s="0"/>
      <c r="DXW285" s="0"/>
      <c r="DXX285" s="0"/>
      <c r="DXY285" s="0"/>
      <c r="DXZ285" s="0"/>
      <c r="DYA285" s="0"/>
      <c r="DYB285" s="0"/>
      <c r="DYC285" s="0"/>
      <c r="DYD285" s="0"/>
      <c r="DYE285" s="0"/>
      <c r="DYF285" s="0"/>
      <c r="DYG285" s="0"/>
      <c r="DYH285" s="0"/>
      <c r="DYI285" s="0"/>
      <c r="DYJ285" s="0"/>
      <c r="DYK285" s="0"/>
      <c r="DYL285" s="0"/>
      <c r="DYM285" s="0"/>
      <c r="DYN285" s="0"/>
      <c r="DYO285" s="0"/>
      <c r="DYP285" s="0"/>
      <c r="DYQ285" s="0"/>
      <c r="DYR285" s="0"/>
      <c r="DYS285" s="0"/>
      <c r="DYT285" s="0"/>
      <c r="DYU285" s="0"/>
      <c r="DYV285" s="0"/>
      <c r="DYW285" s="0"/>
      <c r="DYX285" s="0"/>
      <c r="DYY285" s="0"/>
      <c r="DYZ285" s="0"/>
      <c r="DZA285" s="0"/>
      <c r="DZB285" s="0"/>
      <c r="DZC285" s="0"/>
      <c r="DZD285" s="0"/>
      <c r="DZE285" s="0"/>
      <c r="DZF285" s="0"/>
      <c r="DZG285" s="0"/>
      <c r="DZH285" s="0"/>
      <c r="DZI285" s="0"/>
      <c r="DZJ285" s="0"/>
      <c r="DZK285" s="0"/>
      <c r="DZL285" s="0"/>
      <c r="DZM285" s="0"/>
      <c r="DZN285" s="0"/>
      <c r="DZO285" s="0"/>
      <c r="DZP285" s="0"/>
      <c r="DZQ285" s="0"/>
      <c r="DZR285" s="0"/>
      <c r="DZS285" s="0"/>
      <c r="DZT285" s="0"/>
      <c r="DZU285" s="0"/>
      <c r="DZV285" s="0"/>
      <c r="DZW285" s="0"/>
      <c r="DZX285" s="0"/>
      <c r="DZY285" s="0"/>
      <c r="DZZ285" s="0"/>
      <c r="EAA285" s="0"/>
      <c r="EAB285" s="0"/>
      <c r="EAC285" s="0"/>
      <c r="EAD285" s="0"/>
      <c r="EAE285" s="0"/>
      <c r="EAF285" s="0"/>
      <c r="EAG285" s="0"/>
      <c r="EAH285" s="0"/>
      <c r="EAI285" s="0"/>
      <c r="EAJ285" s="0"/>
      <c r="EAK285" s="0"/>
      <c r="EAL285" s="0"/>
      <c r="EAM285" s="0"/>
      <c r="EAN285" s="0"/>
      <c r="EAO285" s="0"/>
      <c r="EAP285" s="0"/>
      <c r="EAQ285" s="0"/>
      <c r="EAR285" s="0"/>
      <c r="EAS285" s="0"/>
      <c r="EAT285" s="0"/>
      <c r="EAU285" s="0"/>
      <c r="EAV285" s="0"/>
      <c r="EAW285" s="0"/>
      <c r="EAX285" s="0"/>
      <c r="EAY285" s="0"/>
      <c r="EAZ285" s="0"/>
      <c r="EBA285" s="0"/>
      <c r="EBB285" s="0"/>
      <c r="EBC285" s="0"/>
      <c r="EBD285" s="0"/>
      <c r="EBE285" s="0"/>
      <c r="EBF285" s="0"/>
      <c r="EBG285" s="0"/>
      <c r="EBH285" s="0"/>
      <c r="EBI285" s="0"/>
      <c r="EBJ285" s="0"/>
      <c r="EBK285" s="0"/>
      <c r="EBL285" s="0"/>
      <c r="EBM285" s="0"/>
      <c r="EBN285" s="0"/>
      <c r="EBO285" s="0"/>
      <c r="EBP285" s="0"/>
      <c r="EBQ285" s="0"/>
      <c r="EBR285" s="0"/>
      <c r="EBS285" s="0"/>
      <c r="EBT285" s="0"/>
      <c r="EBU285" s="0"/>
      <c r="EBV285" s="0"/>
      <c r="EBW285" s="0"/>
      <c r="EBX285" s="0"/>
      <c r="EBY285" s="0"/>
      <c r="EBZ285" s="0"/>
      <c r="ECA285" s="0"/>
      <c r="ECB285" s="0"/>
      <c r="ECC285" s="0"/>
      <c r="ECD285" s="0"/>
      <c r="ECE285" s="0"/>
      <c r="ECF285" s="0"/>
      <c r="ECG285" s="0"/>
      <c r="ECH285" s="0"/>
      <c r="ECI285" s="0"/>
      <c r="ECJ285" s="0"/>
      <c r="ECK285" s="0"/>
      <c r="ECL285" s="0"/>
      <c r="ECM285" s="0"/>
      <c r="ECN285" s="0"/>
      <c r="ECO285" s="0"/>
      <c r="ECP285" s="0"/>
      <c r="ECQ285" s="0"/>
      <c r="ECR285" s="0"/>
      <c r="ECS285" s="0"/>
      <c r="ECT285" s="0"/>
      <c r="ECU285" s="0"/>
      <c r="ECV285" s="0"/>
      <c r="ECW285" s="0"/>
      <c r="ECX285" s="0"/>
      <c r="ECY285" s="0"/>
      <c r="ECZ285" s="0"/>
      <c r="EDA285" s="0"/>
      <c r="EDB285" s="0"/>
      <c r="EDC285" s="0"/>
      <c r="EDD285" s="0"/>
      <c r="EDE285" s="0"/>
      <c r="EDF285" s="0"/>
      <c r="EDG285" s="0"/>
      <c r="EDH285" s="0"/>
      <c r="EDI285" s="0"/>
      <c r="EDJ285" s="0"/>
      <c r="EDK285" s="0"/>
      <c r="EDL285" s="0"/>
      <c r="EDM285" s="0"/>
      <c r="EDN285" s="0"/>
      <c r="EDO285" s="0"/>
      <c r="EDP285" s="0"/>
      <c r="EDQ285" s="0"/>
      <c r="EDR285" s="0"/>
      <c r="EDS285" s="0"/>
      <c r="EDT285" s="0"/>
      <c r="EDU285" s="0"/>
      <c r="EDV285" s="0"/>
      <c r="EDW285" s="0"/>
      <c r="EDX285" s="0"/>
      <c r="EDY285" s="0"/>
      <c r="EDZ285" s="0"/>
      <c r="EEA285" s="0"/>
      <c r="EEB285" s="0"/>
      <c r="EEC285" s="0"/>
      <c r="EED285" s="0"/>
      <c r="EEE285" s="0"/>
      <c r="EEF285" s="0"/>
      <c r="EEG285" s="0"/>
      <c r="EEH285" s="0"/>
      <c r="EEI285" s="0"/>
      <c r="EEJ285" s="0"/>
      <c r="EEK285" s="0"/>
      <c r="EEL285" s="0"/>
      <c r="EEM285" s="0"/>
      <c r="EEN285" s="0"/>
      <c r="EEO285" s="0"/>
      <c r="EEP285" s="0"/>
      <c r="EEQ285" s="0"/>
      <c r="EER285" s="0"/>
      <c r="EES285" s="0"/>
      <c r="EET285" s="0"/>
      <c r="EEU285" s="0"/>
      <c r="EEV285" s="0"/>
      <c r="EEW285" s="0"/>
      <c r="EEX285" s="0"/>
      <c r="EEY285" s="0"/>
      <c r="EEZ285" s="0"/>
      <c r="EFA285" s="0"/>
      <c r="EFB285" s="0"/>
      <c r="EFC285" s="0"/>
      <c r="EFD285" s="0"/>
      <c r="EFE285" s="0"/>
      <c r="EFF285" s="0"/>
      <c r="EFG285" s="0"/>
      <c r="EFH285" s="0"/>
      <c r="EFI285" s="0"/>
      <c r="EFJ285" s="0"/>
      <c r="EFK285" s="0"/>
      <c r="EFL285" s="0"/>
      <c r="EFM285" s="0"/>
      <c r="EFN285" s="0"/>
      <c r="EFO285" s="0"/>
      <c r="EFP285" s="0"/>
      <c r="EFQ285" s="0"/>
      <c r="EFR285" s="0"/>
      <c r="EFS285" s="0"/>
      <c r="EFT285" s="0"/>
      <c r="EFU285" s="0"/>
      <c r="EFV285" s="0"/>
      <c r="EFW285" s="0"/>
      <c r="EFX285" s="0"/>
      <c r="EFY285" s="0"/>
      <c r="EFZ285" s="0"/>
      <c r="EGA285" s="0"/>
      <c r="EGB285" s="0"/>
      <c r="EGC285" s="0"/>
      <c r="EGD285" s="0"/>
      <c r="EGE285" s="0"/>
      <c r="EGF285" s="0"/>
      <c r="EGG285" s="0"/>
      <c r="EGH285" s="0"/>
      <c r="EGI285" s="0"/>
      <c r="EGJ285" s="0"/>
      <c r="EGK285" s="0"/>
      <c r="EGL285" s="0"/>
      <c r="EGM285" s="0"/>
      <c r="EGN285" s="0"/>
      <c r="EGO285" s="0"/>
      <c r="EGP285" s="0"/>
      <c r="EGQ285" s="0"/>
      <c r="EGR285" s="0"/>
      <c r="EGS285" s="0"/>
      <c r="EGT285" s="0"/>
      <c r="EGU285" s="0"/>
      <c r="EGV285" s="0"/>
      <c r="EGW285" s="0"/>
      <c r="EGX285" s="0"/>
      <c r="EGY285" s="0"/>
      <c r="EGZ285" s="0"/>
      <c r="EHA285" s="0"/>
      <c r="EHB285" s="0"/>
      <c r="EHC285" s="0"/>
      <c r="EHD285" s="0"/>
      <c r="EHE285" s="0"/>
      <c r="EHF285" s="0"/>
      <c r="EHG285" s="0"/>
      <c r="EHH285" s="0"/>
      <c r="EHI285" s="0"/>
      <c r="EHJ285" s="0"/>
      <c r="EHK285" s="0"/>
      <c r="EHL285" s="0"/>
      <c r="EHM285" s="0"/>
      <c r="EHN285" s="0"/>
      <c r="EHO285" s="0"/>
      <c r="EHP285" s="0"/>
      <c r="EHQ285" s="0"/>
      <c r="EHR285" s="0"/>
      <c r="EHS285" s="0"/>
      <c r="EHT285" s="0"/>
      <c r="EHU285" s="0"/>
      <c r="EHV285" s="0"/>
      <c r="EHW285" s="0"/>
      <c r="EHX285" s="0"/>
      <c r="EHY285" s="0"/>
      <c r="EHZ285" s="0"/>
      <c r="EIA285" s="0"/>
      <c r="EIB285" s="0"/>
      <c r="EIC285" s="0"/>
      <c r="EID285" s="0"/>
      <c r="EIE285" s="0"/>
      <c r="EIF285" s="0"/>
      <c r="EIG285" s="0"/>
      <c r="EIH285" s="0"/>
      <c r="EII285" s="0"/>
      <c r="EIJ285" s="0"/>
      <c r="EIK285" s="0"/>
      <c r="EIL285" s="0"/>
      <c r="EIM285" s="0"/>
      <c r="EIN285" s="0"/>
      <c r="EIO285" s="0"/>
      <c r="EIP285" s="0"/>
      <c r="EIQ285" s="0"/>
      <c r="EIR285" s="0"/>
      <c r="EIS285" s="0"/>
      <c r="EIT285" s="0"/>
      <c r="EIU285" s="0"/>
      <c r="EIV285" s="0"/>
      <c r="EIW285" s="0"/>
      <c r="EIX285" s="0"/>
      <c r="EIY285" s="0"/>
      <c r="EIZ285" s="0"/>
      <c r="EJA285" s="0"/>
      <c r="EJB285" s="0"/>
      <c r="EJC285" s="0"/>
      <c r="EJD285" s="0"/>
      <c r="EJE285" s="0"/>
      <c r="EJF285" s="0"/>
      <c r="EJG285" s="0"/>
      <c r="EJH285" s="0"/>
      <c r="EJI285" s="0"/>
      <c r="EJJ285" s="0"/>
      <c r="EJK285" s="0"/>
      <c r="EJL285" s="0"/>
      <c r="EJM285" s="0"/>
      <c r="EJN285" s="0"/>
      <c r="EJO285" s="0"/>
      <c r="EJP285" s="0"/>
      <c r="EJQ285" s="0"/>
      <c r="EJR285" s="0"/>
      <c r="EJS285" s="0"/>
      <c r="EJT285" s="0"/>
      <c r="EJU285" s="0"/>
      <c r="EJV285" s="0"/>
      <c r="EJW285" s="0"/>
      <c r="EJX285" s="0"/>
      <c r="EJY285" s="0"/>
      <c r="EJZ285" s="0"/>
      <c r="EKA285" s="0"/>
      <c r="EKB285" s="0"/>
      <c r="EKC285" s="0"/>
      <c r="EKD285" s="0"/>
      <c r="EKE285" s="0"/>
      <c r="EKF285" s="0"/>
      <c r="EKG285" s="0"/>
      <c r="EKH285" s="0"/>
      <c r="EKI285" s="0"/>
      <c r="EKJ285" s="0"/>
      <c r="EKK285" s="0"/>
      <c r="EKL285" s="0"/>
      <c r="EKM285" s="0"/>
      <c r="EKN285" s="0"/>
      <c r="EKO285" s="0"/>
      <c r="EKP285" s="0"/>
      <c r="EKQ285" s="0"/>
      <c r="EKR285" s="0"/>
      <c r="EKS285" s="0"/>
      <c r="EKT285" s="0"/>
      <c r="EKU285" s="0"/>
      <c r="EKV285" s="0"/>
      <c r="EKW285" s="0"/>
      <c r="EKX285" s="0"/>
      <c r="EKY285" s="0"/>
      <c r="EKZ285" s="0"/>
      <c r="ELA285" s="0"/>
      <c r="ELB285" s="0"/>
      <c r="ELC285" s="0"/>
      <c r="ELD285" s="0"/>
      <c r="ELE285" s="0"/>
      <c r="ELF285" s="0"/>
      <c r="ELG285" s="0"/>
      <c r="ELH285" s="0"/>
      <c r="ELI285" s="0"/>
      <c r="ELJ285" s="0"/>
      <c r="ELK285" s="0"/>
      <c r="ELL285" s="0"/>
      <c r="ELM285" s="0"/>
      <c r="ELN285" s="0"/>
      <c r="ELO285" s="0"/>
      <c r="ELP285" s="0"/>
      <c r="ELQ285" s="0"/>
      <c r="ELR285" s="0"/>
      <c r="ELS285" s="0"/>
      <c r="ELT285" s="0"/>
      <c r="ELU285" s="0"/>
      <c r="ELV285" s="0"/>
      <c r="ELW285" s="0"/>
      <c r="ELX285" s="0"/>
      <c r="ELY285" s="0"/>
      <c r="ELZ285" s="0"/>
      <c r="EMA285" s="0"/>
      <c r="EMB285" s="0"/>
      <c r="EMC285" s="0"/>
      <c r="EMD285" s="0"/>
      <c r="EME285" s="0"/>
      <c r="EMF285" s="0"/>
      <c r="EMG285" s="0"/>
      <c r="EMH285" s="0"/>
      <c r="EMI285" s="0"/>
      <c r="EMJ285" s="0"/>
      <c r="EMK285" s="0"/>
      <c r="EML285" s="0"/>
      <c r="EMM285" s="0"/>
      <c r="EMN285" s="0"/>
      <c r="EMO285" s="0"/>
      <c r="EMP285" s="0"/>
      <c r="EMQ285" s="0"/>
      <c r="EMR285" s="0"/>
      <c r="EMS285" s="0"/>
      <c r="EMT285" s="0"/>
      <c r="EMU285" s="0"/>
      <c r="EMV285" s="0"/>
      <c r="EMW285" s="0"/>
      <c r="EMX285" s="0"/>
      <c r="EMY285" s="0"/>
      <c r="EMZ285" s="0"/>
      <c r="ENA285" s="0"/>
      <c r="ENB285" s="0"/>
      <c r="ENC285" s="0"/>
      <c r="END285" s="0"/>
      <c r="ENE285" s="0"/>
      <c r="ENF285" s="0"/>
      <c r="ENG285" s="0"/>
      <c r="ENH285" s="0"/>
      <c r="ENI285" s="0"/>
      <c r="ENJ285" s="0"/>
      <c r="ENK285" s="0"/>
      <c r="ENL285" s="0"/>
      <c r="ENM285" s="0"/>
      <c r="ENN285" s="0"/>
      <c r="ENO285" s="0"/>
      <c r="ENP285" s="0"/>
      <c r="ENQ285" s="0"/>
      <c r="ENR285" s="0"/>
      <c r="ENS285" s="0"/>
      <c r="ENT285" s="0"/>
      <c r="ENU285" s="0"/>
      <c r="ENV285" s="0"/>
      <c r="ENW285" s="0"/>
      <c r="ENX285" s="0"/>
      <c r="ENY285" s="0"/>
      <c r="ENZ285" s="0"/>
      <c r="EOA285" s="0"/>
      <c r="EOB285" s="0"/>
      <c r="EOC285" s="0"/>
      <c r="EOD285" s="0"/>
      <c r="EOE285" s="0"/>
      <c r="EOF285" s="0"/>
      <c r="EOG285" s="0"/>
      <c r="EOH285" s="0"/>
      <c r="EOI285" s="0"/>
      <c r="EOJ285" s="0"/>
      <c r="EOK285" s="0"/>
      <c r="EOL285" s="0"/>
      <c r="EOM285" s="0"/>
      <c r="EON285" s="0"/>
      <c r="EOO285" s="0"/>
      <c r="EOP285" s="0"/>
      <c r="EOQ285" s="0"/>
      <c r="EOR285" s="0"/>
      <c r="EOS285" s="0"/>
      <c r="EOT285" s="0"/>
      <c r="EOU285" s="0"/>
      <c r="EOV285" s="0"/>
      <c r="EOW285" s="0"/>
      <c r="EOX285" s="0"/>
      <c r="EOY285" s="0"/>
      <c r="EOZ285" s="0"/>
      <c r="EPA285" s="0"/>
      <c r="EPB285" s="0"/>
      <c r="EPC285" s="0"/>
      <c r="EPD285" s="0"/>
      <c r="EPE285" s="0"/>
      <c r="EPF285" s="0"/>
      <c r="EPG285" s="0"/>
      <c r="EPH285" s="0"/>
      <c r="EPI285" s="0"/>
      <c r="EPJ285" s="0"/>
      <c r="EPK285" s="0"/>
      <c r="EPL285" s="0"/>
      <c r="EPM285" s="0"/>
      <c r="EPN285" s="0"/>
      <c r="EPO285" s="0"/>
      <c r="EPP285" s="0"/>
      <c r="EPQ285" s="0"/>
      <c r="EPR285" s="0"/>
      <c r="EPS285" s="0"/>
      <c r="EPT285" s="0"/>
      <c r="EPU285" s="0"/>
      <c r="EPV285" s="0"/>
      <c r="EPW285" s="0"/>
      <c r="EPX285" s="0"/>
      <c r="EPY285" s="0"/>
      <c r="EPZ285" s="0"/>
      <c r="EQA285" s="0"/>
      <c r="EQB285" s="0"/>
      <c r="EQC285" s="0"/>
      <c r="EQD285" s="0"/>
      <c r="EQE285" s="0"/>
      <c r="EQF285" s="0"/>
      <c r="EQG285" s="0"/>
      <c r="EQH285" s="0"/>
      <c r="EQI285" s="0"/>
      <c r="EQJ285" s="0"/>
      <c r="EQK285" s="0"/>
      <c r="EQL285" s="0"/>
      <c r="EQM285" s="0"/>
      <c r="EQN285" s="0"/>
      <c r="EQO285" s="0"/>
      <c r="EQP285" s="0"/>
      <c r="EQQ285" s="0"/>
      <c r="EQR285" s="0"/>
      <c r="EQS285" s="0"/>
      <c r="EQT285" s="0"/>
      <c r="EQU285" s="0"/>
      <c r="EQV285" s="0"/>
      <c r="EQW285" s="0"/>
      <c r="EQX285" s="0"/>
      <c r="EQY285" s="0"/>
      <c r="EQZ285" s="0"/>
      <c r="ERA285" s="0"/>
      <c r="ERB285" s="0"/>
      <c r="ERC285" s="0"/>
      <c r="ERD285" s="0"/>
      <c r="ERE285" s="0"/>
      <c r="ERF285" s="0"/>
      <c r="ERG285" s="0"/>
      <c r="ERH285" s="0"/>
      <c r="ERI285" s="0"/>
      <c r="ERJ285" s="0"/>
      <c r="ERK285" s="0"/>
      <c r="ERL285" s="0"/>
      <c r="ERM285" s="0"/>
      <c r="ERN285" s="0"/>
      <c r="ERO285" s="0"/>
      <c r="ERP285" s="0"/>
      <c r="ERQ285" s="0"/>
      <c r="ERR285" s="0"/>
      <c r="ERS285" s="0"/>
      <c r="ERT285" s="0"/>
      <c r="ERU285" s="0"/>
      <c r="ERV285" s="0"/>
      <c r="ERW285" s="0"/>
      <c r="ERX285" s="0"/>
      <c r="ERY285" s="0"/>
      <c r="ERZ285" s="0"/>
      <c r="ESA285" s="0"/>
      <c r="ESB285" s="0"/>
      <c r="ESC285" s="0"/>
      <c r="ESD285" s="0"/>
      <c r="ESE285" s="0"/>
      <c r="ESF285" s="0"/>
      <c r="ESG285" s="0"/>
      <c r="ESH285" s="0"/>
      <c r="ESI285" s="0"/>
      <c r="ESJ285" s="0"/>
      <c r="ESK285" s="0"/>
      <c r="ESL285" s="0"/>
      <c r="ESM285" s="0"/>
      <c r="ESN285" s="0"/>
      <c r="ESO285" s="0"/>
      <c r="ESP285" s="0"/>
      <c r="ESQ285" s="0"/>
      <c r="ESR285" s="0"/>
      <c r="ESS285" s="0"/>
      <c r="EST285" s="0"/>
      <c r="ESU285" s="0"/>
      <c r="ESV285" s="0"/>
      <c r="ESW285" s="0"/>
      <c r="ESX285" s="0"/>
      <c r="ESY285" s="0"/>
      <c r="ESZ285" s="0"/>
      <c r="ETA285" s="0"/>
      <c r="ETB285" s="0"/>
      <c r="ETC285" s="0"/>
      <c r="ETD285" s="0"/>
      <c r="ETE285" s="0"/>
      <c r="ETF285" s="0"/>
      <c r="ETG285" s="0"/>
      <c r="ETH285" s="0"/>
      <c r="ETI285" s="0"/>
      <c r="ETJ285" s="0"/>
      <c r="ETK285" s="0"/>
      <c r="ETL285" s="0"/>
      <c r="ETM285" s="0"/>
      <c r="ETN285" s="0"/>
      <c r="ETO285" s="0"/>
      <c r="ETP285" s="0"/>
      <c r="ETQ285" s="0"/>
      <c r="ETR285" s="0"/>
      <c r="ETS285" s="0"/>
      <c r="ETT285" s="0"/>
      <c r="ETU285" s="0"/>
      <c r="ETV285" s="0"/>
      <c r="ETW285" s="0"/>
      <c r="ETX285" s="0"/>
      <c r="ETY285" s="0"/>
      <c r="ETZ285" s="0"/>
      <c r="EUA285" s="0"/>
      <c r="EUB285" s="0"/>
      <c r="EUC285" s="0"/>
      <c r="EUD285" s="0"/>
      <c r="EUE285" s="0"/>
      <c r="EUF285" s="0"/>
      <c r="EUG285" s="0"/>
      <c r="EUH285" s="0"/>
      <c r="EUI285" s="0"/>
      <c r="EUJ285" s="0"/>
      <c r="EUK285" s="0"/>
      <c r="EUL285" s="0"/>
      <c r="EUM285" s="0"/>
      <c r="EUN285" s="0"/>
      <c r="EUO285" s="0"/>
      <c r="EUP285" s="0"/>
      <c r="EUQ285" s="0"/>
      <c r="EUR285" s="0"/>
      <c r="EUS285" s="0"/>
      <c r="EUT285" s="0"/>
      <c r="EUU285" s="0"/>
      <c r="EUV285" s="0"/>
      <c r="EUW285" s="0"/>
      <c r="EUX285" s="0"/>
      <c r="EUY285" s="0"/>
      <c r="EUZ285" s="0"/>
      <c r="EVA285" s="0"/>
      <c r="EVB285" s="0"/>
      <c r="EVC285" s="0"/>
      <c r="EVD285" s="0"/>
      <c r="EVE285" s="0"/>
      <c r="EVF285" s="0"/>
      <c r="EVG285" s="0"/>
      <c r="EVH285" s="0"/>
      <c r="EVI285" s="0"/>
      <c r="EVJ285" s="0"/>
      <c r="EVK285" s="0"/>
      <c r="EVL285" s="0"/>
      <c r="EVM285" s="0"/>
      <c r="EVN285" s="0"/>
      <c r="EVO285" s="0"/>
      <c r="EVP285" s="0"/>
      <c r="EVQ285" s="0"/>
      <c r="EVR285" s="0"/>
      <c r="EVS285" s="0"/>
      <c r="EVT285" s="0"/>
      <c r="EVU285" s="0"/>
      <c r="EVV285" s="0"/>
      <c r="EVW285" s="0"/>
      <c r="EVX285" s="0"/>
      <c r="EVY285" s="0"/>
      <c r="EVZ285" s="0"/>
      <c r="EWA285" s="0"/>
      <c r="EWB285" s="0"/>
      <c r="EWC285" s="0"/>
      <c r="EWD285" s="0"/>
      <c r="EWE285" s="0"/>
      <c r="EWF285" s="0"/>
      <c r="EWG285" s="0"/>
      <c r="EWH285" s="0"/>
      <c r="EWI285" s="0"/>
      <c r="EWJ285" s="0"/>
      <c r="EWK285" s="0"/>
      <c r="EWL285" s="0"/>
      <c r="EWM285" s="0"/>
      <c r="EWN285" s="0"/>
      <c r="EWO285" s="0"/>
      <c r="EWP285" s="0"/>
      <c r="EWQ285" s="0"/>
      <c r="EWR285" s="0"/>
      <c r="EWS285" s="0"/>
      <c r="EWT285" s="0"/>
      <c r="EWU285" s="0"/>
      <c r="EWV285" s="0"/>
      <c r="EWW285" s="0"/>
      <c r="EWX285" s="0"/>
      <c r="EWY285" s="0"/>
      <c r="EWZ285" s="0"/>
      <c r="EXA285" s="0"/>
      <c r="EXB285" s="0"/>
      <c r="EXC285" s="0"/>
      <c r="EXD285" s="0"/>
      <c r="EXE285" s="0"/>
      <c r="EXF285" s="0"/>
      <c r="EXG285" s="0"/>
      <c r="EXH285" s="0"/>
      <c r="EXI285" s="0"/>
      <c r="EXJ285" s="0"/>
      <c r="EXK285" s="0"/>
      <c r="EXL285" s="0"/>
      <c r="EXM285" s="0"/>
      <c r="EXN285" s="0"/>
      <c r="EXO285" s="0"/>
      <c r="EXP285" s="0"/>
      <c r="EXQ285" s="0"/>
      <c r="EXR285" s="0"/>
      <c r="EXS285" s="0"/>
      <c r="EXT285" s="0"/>
      <c r="EXU285" s="0"/>
      <c r="EXV285" s="0"/>
      <c r="EXW285" s="0"/>
      <c r="EXX285" s="0"/>
      <c r="EXY285" s="0"/>
      <c r="EXZ285" s="0"/>
      <c r="EYA285" s="0"/>
      <c r="EYB285" s="0"/>
      <c r="EYC285" s="0"/>
      <c r="EYD285" s="0"/>
      <c r="EYE285" s="0"/>
      <c r="EYF285" s="0"/>
      <c r="EYG285" s="0"/>
      <c r="EYH285" s="0"/>
      <c r="EYI285" s="0"/>
      <c r="EYJ285" s="0"/>
      <c r="EYK285" s="0"/>
      <c r="EYL285" s="0"/>
      <c r="EYM285" s="0"/>
      <c r="EYN285" s="0"/>
      <c r="EYO285" s="0"/>
      <c r="EYP285" s="0"/>
      <c r="EYQ285" s="0"/>
      <c r="EYR285" s="0"/>
      <c r="EYS285" s="0"/>
      <c r="EYT285" s="0"/>
      <c r="EYU285" s="0"/>
      <c r="EYV285" s="0"/>
      <c r="EYW285" s="0"/>
      <c r="EYX285" s="0"/>
      <c r="EYY285" s="0"/>
      <c r="EYZ285" s="0"/>
      <c r="EZA285" s="0"/>
      <c r="EZB285" s="0"/>
      <c r="EZC285" s="0"/>
      <c r="EZD285" s="0"/>
      <c r="EZE285" s="0"/>
      <c r="EZF285" s="0"/>
      <c r="EZG285" s="0"/>
      <c r="EZH285" s="0"/>
      <c r="EZI285" s="0"/>
      <c r="EZJ285" s="0"/>
      <c r="EZK285" s="0"/>
      <c r="EZL285" s="0"/>
      <c r="EZM285" s="0"/>
      <c r="EZN285" s="0"/>
      <c r="EZO285" s="0"/>
      <c r="EZP285" s="0"/>
      <c r="EZQ285" s="0"/>
      <c r="EZR285" s="0"/>
      <c r="EZS285" s="0"/>
      <c r="EZT285" s="0"/>
      <c r="EZU285" s="0"/>
      <c r="EZV285" s="0"/>
      <c r="EZW285" s="0"/>
      <c r="EZX285" s="0"/>
      <c r="EZY285" s="0"/>
      <c r="EZZ285" s="0"/>
      <c r="FAA285" s="0"/>
      <c r="FAB285" s="0"/>
      <c r="FAC285" s="0"/>
      <c r="FAD285" s="0"/>
      <c r="FAE285" s="0"/>
      <c r="FAF285" s="0"/>
      <c r="FAG285" s="0"/>
      <c r="FAH285" s="0"/>
      <c r="FAI285" s="0"/>
      <c r="FAJ285" s="0"/>
      <c r="FAK285" s="0"/>
      <c r="FAL285" s="0"/>
      <c r="FAM285" s="0"/>
      <c r="FAN285" s="0"/>
      <c r="FAO285" s="0"/>
      <c r="FAP285" s="0"/>
      <c r="FAQ285" s="0"/>
      <c r="FAR285" s="0"/>
      <c r="FAS285" s="0"/>
      <c r="FAT285" s="0"/>
      <c r="FAU285" s="0"/>
      <c r="FAV285" s="0"/>
      <c r="FAW285" s="0"/>
      <c r="FAX285" s="0"/>
      <c r="FAY285" s="0"/>
      <c r="FAZ285" s="0"/>
      <c r="FBA285" s="0"/>
      <c r="FBB285" s="0"/>
      <c r="FBC285" s="0"/>
      <c r="FBD285" s="0"/>
      <c r="FBE285" s="0"/>
      <c r="FBF285" s="0"/>
      <c r="FBG285" s="0"/>
      <c r="FBH285" s="0"/>
      <c r="FBI285" s="0"/>
      <c r="FBJ285" s="0"/>
      <c r="FBK285" s="0"/>
      <c r="FBL285" s="0"/>
      <c r="FBM285" s="0"/>
      <c r="FBN285" s="0"/>
      <c r="FBO285" s="0"/>
      <c r="FBP285" s="0"/>
      <c r="FBQ285" s="0"/>
      <c r="FBR285" s="0"/>
      <c r="FBS285" s="0"/>
      <c r="FBT285" s="0"/>
      <c r="FBU285" s="0"/>
      <c r="FBV285" s="0"/>
      <c r="FBW285" s="0"/>
      <c r="FBX285" s="0"/>
      <c r="FBY285" s="0"/>
      <c r="FBZ285" s="0"/>
      <c r="FCA285" s="0"/>
      <c r="FCB285" s="0"/>
      <c r="FCC285" s="0"/>
      <c r="FCD285" s="0"/>
      <c r="FCE285" s="0"/>
      <c r="FCF285" s="0"/>
      <c r="FCG285" s="0"/>
      <c r="FCH285" s="0"/>
      <c r="FCI285" s="0"/>
      <c r="FCJ285" s="0"/>
      <c r="FCK285" s="0"/>
      <c r="FCL285" s="0"/>
      <c r="FCM285" s="0"/>
      <c r="FCN285" s="0"/>
      <c r="FCO285" s="0"/>
      <c r="FCP285" s="0"/>
      <c r="FCQ285" s="0"/>
      <c r="FCR285" s="0"/>
      <c r="FCS285" s="0"/>
      <c r="FCT285" s="0"/>
      <c r="FCU285" s="0"/>
      <c r="FCV285" s="0"/>
      <c r="FCW285" s="0"/>
      <c r="FCX285" s="0"/>
      <c r="FCY285" s="0"/>
      <c r="FCZ285" s="0"/>
      <c r="FDA285" s="0"/>
      <c r="FDB285" s="0"/>
      <c r="FDC285" s="0"/>
      <c r="FDD285" s="0"/>
      <c r="FDE285" s="0"/>
      <c r="FDF285" s="0"/>
      <c r="FDG285" s="0"/>
      <c r="FDH285" s="0"/>
      <c r="FDI285" s="0"/>
      <c r="FDJ285" s="0"/>
      <c r="FDK285" s="0"/>
      <c r="FDL285" s="0"/>
      <c r="FDM285" s="0"/>
      <c r="FDN285" s="0"/>
      <c r="FDO285" s="0"/>
      <c r="FDP285" s="0"/>
      <c r="FDQ285" s="0"/>
      <c r="FDR285" s="0"/>
      <c r="FDS285" s="0"/>
      <c r="FDT285" s="0"/>
      <c r="FDU285" s="0"/>
      <c r="FDV285" s="0"/>
      <c r="FDW285" s="0"/>
      <c r="FDX285" s="0"/>
      <c r="FDY285" s="0"/>
      <c r="FDZ285" s="0"/>
      <c r="FEA285" s="0"/>
      <c r="FEB285" s="0"/>
      <c r="FEC285" s="0"/>
      <c r="FED285" s="0"/>
      <c r="FEE285" s="0"/>
      <c r="FEF285" s="0"/>
      <c r="FEG285" s="0"/>
      <c r="FEH285" s="0"/>
      <c r="FEI285" s="0"/>
      <c r="FEJ285" s="0"/>
      <c r="FEK285" s="0"/>
      <c r="FEL285" s="0"/>
      <c r="FEM285" s="0"/>
      <c r="FEN285" s="0"/>
      <c r="FEO285" s="0"/>
      <c r="FEP285" s="0"/>
      <c r="FEQ285" s="0"/>
      <c r="FER285" s="0"/>
      <c r="FES285" s="0"/>
      <c r="FET285" s="0"/>
      <c r="FEU285" s="0"/>
      <c r="FEV285" s="0"/>
      <c r="FEW285" s="0"/>
      <c r="FEX285" s="0"/>
      <c r="FEY285" s="0"/>
      <c r="FEZ285" s="0"/>
      <c r="FFA285" s="0"/>
      <c r="FFB285" s="0"/>
      <c r="FFC285" s="0"/>
      <c r="FFD285" s="0"/>
      <c r="FFE285" s="0"/>
      <c r="FFF285" s="0"/>
      <c r="FFG285" s="0"/>
      <c r="FFH285" s="0"/>
      <c r="FFI285" s="0"/>
      <c r="FFJ285" s="0"/>
      <c r="FFK285" s="0"/>
      <c r="FFL285" s="0"/>
      <c r="FFM285" s="0"/>
      <c r="FFN285" s="0"/>
      <c r="FFO285" s="0"/>
      <c r="FFP285" s="0"/>
      <c r="FFQ285" s="0"/>
      <c r="FFR285" s="0"/>
      <c r="FFS285" s="0"/>
      <c r="FFT285" s="0"/>
      <c r="FFU285" s="0"/>
      <c r="FFV285" s="0"/>
      <c r="FFW285" s="0"/>
      <c r="FFX285" s="0"/>
      <c r="FFY285" s="0"/>
      <c r="FFZ285" s="0"/>
      <c r="FGA285" s="0"/>
      <c r="FGB285" s="0"/>
      <c r="FGC285" s="0"/>
      <c r="FGD285" s="0"/>
      <c r="FGE285" s="0"/>
      <c r="FGF285" s="0"/>
      <c r="FGG285" s="0"/>
      <c r="FGH285" s="0"/>
      <c r="FGI285" s="0"/>
      <c r="FGJ285" s="0"/>
      <c r="FGK285" s="0"/>
      <c r="FGL285" s="0"/>
      <c r="FGM285" s="0"/>
      <c r="FGN285" s="0"/>
      <c r="FGO285" s="0"/>
      <c r="FGP285" s="0"/>
      <c r="FGQ285" s="0"/>
      <c r="FGR285" s="0"/>
      <c r="FGS285" s="0"/>
      <c r="FGT285" s="0"/>
      <c r="FGU285" s="0"/>
      <c r="FGV285" s="0"/>
      <c r="FGW285" s="0"/>
      <c r="FGX285" s="0"/>
      <c r="FGY285" s="0"/>
      <c r="FGZ285" s="0"/>
      <c r="FHA285" s="0"/>
      <c r="FHB285" s="0"/>
      <c r="FHC285" s="0"/>
      <c r="FHD285" s="0"/>
      <c r="FHE285" s="0"/>
      <c r="FHF285" s="0"/>
      <c r="FHG285" s="0"/>
      <c r="FHH285" s="0"/>
      <c r="FHI285" s="0"/>
      <c r="FHJ285" s="0"/>
      <c r="FHK285" s="0"/>
      <c r="FHL285" s="0"/>
      <c r="FHM285" s="0"/>
      <c r="FHN285" s="0"/>
      <c r="FHO285" s="0"/>
      <c r="FHP285" s="0"/>
      <c r="FHQ285" s="0"/>
      <c r="FHR285" s="0"/>
      <c r="FHS285" s="0"/>
      <c r="FHT285" s="0"/>
      <c r="FHU285" s="0"/>
      <c r="FHV285" s="0"/>
      <c r="FHW285" s="0"/>
      <c r="FHX285" s="0"/>
      <c r="FHY285" s="0"/>
      <c r="FHZ285" s="0"/>
      <c r="FIA285" s="0"/>
      <c r="FIB285" s="0"/>
      <c r="FIC285" s="0"/>
      <c r="FID285" s="0"/>
      <c r="FIE285" s="0"/>
      <c r="FIF285" s="0"/>
      <c r="FIG285" s="0"/>
      <c r="FIH285" s="0"/>
      <c r="FII285" s="0"/>
      <c r="FIJ285" s="0"/>
      <c r="FIK285" s="0"/>
      <c r="FIL285" s="0"/>
      <c r="FIM285" s="0"/>
      <c r="FIN285" s="0"/>
      <c r="FIO285" s="0"/>
      <c r="FIP285" s="0"/>
      <c r="FIQ285" s="0"/>
      <c r="FIR285" s="0"/>
      <c r="FIS285" s="0"/>
      <c r="FIT285" s="0"/>
      <c r="FIU285" s="0"/>
      <c r="FIV285" s="0"/>
      <c r="FIW285" s="0"/>
      <c r="FIX285" s="0"/>
      <c r="FIY285" s="0"/>
      <c r="FIZ285" s="0"/>
      <c r="FJA285" s="0"/>
      <c r="FJB285" s="0"/>
      <c r="FJC285" s="0"/>
      <c r="FJD285" s="0"/>
      <c r="FJE285" s="0"/>
      <c r="FJF285" s="0"/>
      <c r="FJG285" s="0"/>
      <c r="FJH285" s="0"/>
      <c r="FJI285" s="0"/>
      <c r="FJJ285" s="0"/>
      <c r="FJK285" s="0"/>
      <c r="FJL285" s="0"/>
      <c r="FJM285" s="0"/>
      <c r="FJN285" s="0"/>
      <c r="FJO285" s="0"/>
      <c r="FJP285" s="0"/>
      <c r="FJQ285" s="0"/>
      <c r="FJR285" s="0"/>
      <c r="FJS285" s="0"/>
      <c r="FJT285" s="0"/>
      <c r="FJU285" s="0"/>
      <c r="FJV285" s="0"/>
      <c r="FJW285" s="0"/>
      <c r="FJX285" s="0"/>
      <c r="FJY285" s="0"/>
      <c r="FJZ285" s="0"/>
      <c r="FKA285" s="0"/>
      <c r="FKB285" s="0"/>
      <c r="FKC285" s="0"/>
      <c r="FKD285" s="0"/>
      <c r="FKE285" s="0"/>
      <c r="FKF285" s="0"/>
      <c r="FKG285" s="0"/>
      <c r="FKH285" s="0"/>
      <c r="FKI285" s="0"/>
      <c r="FKJ285" s="0"/>
      <c r="FKK285" s="0"/>
      <c r="FKL285" s="0"/>
      <c r="FKM285" s="0"/>
      <c r="FKN285" s="0"/>
      <c r="FKO285" s="0"/>
      <c r="FKP285" s="0"/>
      <c r="FKQ285" s="0"/>
      <c r="FKR285" s="0"/>
      <c r="FKS285" s="0"/>
      <c r="FKT285" s="0"/>
      <c r="FKU285" s="0"/>
      <c r="FKV285" s="0"/>
      <c r="FKW285" s="0"/>
      <c r="FKX285" s="0"/>
      <c r="FKY285" s="0"/>
      <c r="FKZ285" s="0"/>
      <c r="FLA285" s="0"/>
      <c r="FLB285" s="0"/>
      <c r="FLC285" s="0"/>
      <c r="FLD285" s="0"/>
      <c r="FLE285" s="0"/>
      <c r="FLF285" s="0"/>
      <c r="FLG285" s="0"/>
      <c r="FLH285" s="0"/>
      <c r="FLI285" s="0"/>
      <c r="FLJ285" s="0"/>
      <c r="FLK285" s="0"/>
      <c r="FLL285" s="0"/>
      <c r="FLM285" s="0"/>
      <c r="FLN285" s="0"/>
      <c r="FLO285" s="0"/>
      <c r="FLP285" s="0"/>
      <c r="FLQ285" s="0"/>
      <c r="FLR285" s="0"/>
      <c r="FLS285" s="0"/>
      <c r="FLT285" s="0"/>
      <c r="FLU285" s="0"/>
      <c r="FLV285" s="0"/>
      <c r="FLW285" s="0"/>
      <c r="FLX285" s="0"/>
      <c r="FLY285" s="0"/>
      <c r="FLZ285" s="0"/>
      <c r="FMA285" s="0"/>
      <c r="FMB285" s="0"/>
      <c r="FMC285" s="0"/>
      <c r="FMD285" s="0"/>
      <c r="FME285" s="0"/>
      <c r="FMF285" s="0"/>
      <c r="FMG285" s="0"/>
      <c r="FMH285" s="0"/>
      <c r="FMI285" s="0"/>
      <c r="FMJ285" s="0"/>
      <c r="FMK285" s="0"/>
      <c r="FML285" s="0"/>
      <c r="FMM285" s="0"/>
      <c r="FMN285" s="0"/>
      <c r="FMO285" s="0"/>
      <c r="FMP285" s="0"/>
      <c r="FMQ285" s="0"/>
      <c r="FMR285" s="0"/>
      <c r="FMS285" s="0"/>
      <c r="FMT285" s="0"/>
      <c r="FMU285" s="0"/>
      <c r="FMV285" s="0"/>
      <c r="FMW285" s="0"/>
      <c r="FMX285" s="0"/>
      <c r="FMY285" s="0"/>
      <c r="FMZ285" s="0"/>
      <c r="FNA285" s="0"/>
      <c r="FNB285" s="0"/>
      <c r="FNC285" s="0"/>
      <c r="FND285" s="0"/>
      <c r="FNE285" s="0"/>
      <c r="FNF285" s="0"/>
      <c r="FNG285" s="0"/>
      <c r="FNH285" s="0"/>
      <c r="FNI285" s="0"/>
      <c r="FNJ285" s="0"/>
      <c r="FNK285" s="0"/>
      <c r="FNL285" s="0"/>
      <c r="FNM285" s="0"/>
      <c r="FNN285" s="0"/>
      <c r="FNO285" s="0"/>
      <c r="FNP285" s="0"/>
      <c r="FNQ285" s="0"/>
      <c r="FNR285" s="0"/>
      <c r="FNS285" s="0"/>
      <c r="FNT285" s="0"/>
      <c r="FNU285" s="0"/>
      <c r="FNV285" s="0"/>
      <c r="FNW285" s="0"/>
      <c r="FNX285" s="0"/>
      <c r="FNY285" s="0"/>
      <c r="FNZ285" s="0"/>
      <c r="FOA285" s="0"/>
      <c r="FOB285" s="0"/>
      <c r="FOC285" s="0"/>
      <c r="FOD285" s="0"/>
      <c r="FOE285" s="0"/>
      <c r="FOF285" s="0"/>
      <c r="FOG285" s="0"/>
      <c r="FOH285" s="0"/>
      <c r="FOI285" s="0"/>
      <c r="FOJ285" s="0"/>
      <c r="FOK285" s="0"/>
      <c r="FOL285" s="0"/>
      <c r="FOM285" s="0"/>
      <c r="FON285" s="0"/>
      <c r="FOO285" s="0"/>
      <c r="FOP285" s="0"/>
      <c r="FOQ285" s="0"/>
      <c r="FOR285" s="0"/>
      <c r="FOS285" s="0"/>
      <c r="FOT285" s="0"/>
      <c r="FOU285" s="0"/>
      <c r="FOV285" s="0"/>
      <c r="FOW285" s="0"/>
      <c r="FOX285" s="0"/>
      <c r="FOY285" s="0"/>
      <c r="FOZ285" s="0"/>
      <c r="FPA285" s="0"/>
      <c r="FPB285" s="0"/>
      <c r="FPC285" s="0"/>
      <c r="FPD285" s="0"/>
      <c r="FPE285" s="0"/>
      <c r="FPF285" s="0"/>
      <c r="FPG285" s="0"/>
      <c r="FPH285" s="0"/>
      <c r="FPI285" s="0"/>
      <c r="FPJ285" s="0"/>
      <c r="FPK285" s="0"/>
      <c r="FPL285" s="0"/>
      <c r="FPM285" s="0"/>
      <c r="FPN285" s="0"/>
      <c r="FPO285" s="0"/>
      <c r="FPP285" s="0"/>
      <c r="FPQ285" s="0"/>
      <c r="FPR285" s="0"/>
      <c r="FPS285" s="0"/>
      <c r="FPT285" s="0"/>
      <c r="FPU285" s="0"/>
      <c r="FPV285" s="0"/>
      <c r="FPW285" s="0"/>
      <c r="FPX285" s="0"/>
      <c r="FPY285" s="0"/>
      <c r="FPZ285" s="0"/>
      <c r="FQA285" s="0"/>
      <c r="FQB285" s="0"/>
      <c r="FQC285" s="0"/>
      <c r="FQD285" s="0"/>
      <c r="FQE285" s="0"/>
      <c r="FQF285" s="0"/>
      <c r="FQG285" s="0"/>
      <c r="FQH285" s="0"/>
      <c r="FQI285" s="0"/>
      <c r="FQJ285" s="0"/>
      <c r="FQK285" s="0"/>
      <c r="FQL285" s="0"/>
      <c r="FQM285" s="0"/>
      <c r="FQN285" s="0"/>
      <c r="FQO285" s="0"/>
      <c r="FQP285" s="0"/>
      <c r="FQQ285" s="0"/>
      <c r="FQR285" s="0"/>
      <c r="FQS285" s="0"/>
      <c r="FQT285" s="0"/>
      <c r="FQU285" s="0"/>
      <c r="FQV285" s="0"/>
      <c r="FQW285" s="0"/>
      <c r="FQX285" s="0"/>
      <c r="FQY285" s="0"/>
      <c r="FQZ285" s="0"/>
      <c r="FRA285" s="0"/>
      <c r="FRB285" s="0"/>
      <c r="FRC285" s="0"/>
      <c r="FRD285" s="0"/>
      <c r="FRE285" s="0"/>
      <c r="FRF285" s="0"/>
      <c r="FRG285" s="0"/>
      <c r="FRH285" s="0"/>
      <c r="FRI285" s="0"/>
      <c r="FRJ285" s="0"/>
      <c r="FRK285" s="0"/>
      <c r="FRL285" s="0"/>
      <c r="FRM285" s="0"/>
      <c r="FRN285" s="0"/>
      <c r="FRO285" s="0"/>
      <c r="FRP285" s="0"/>
      <c r="FRQ285" s="0"/>
      <c r="FRR285" s="0"/>
      <c r="FRS285" s="0"/>
      <c r="FRT285" s="0"/>
      <c r="FRU285" s="0"/>
      <c r="FRV285" s="0"/>
      <c r="FRW285" s="0"/>
      <c r="FRX285" s="0"/>
      <c r="FRY285" s="0"/>
      <c r="FRZ285" s="0"/>
      <c r="FSA285" s="0"/>
      <c r="FSB285" s="0"/>
      <c r="FSC285" s="0"/>
      <c r="FSD285" s="0"/>
      <c r="FSE285" s="0"/>
      <c r="FSF285" s="0"/>
      <c r="FSG285" s="0"/>
      <c r="FSH285" s="0"/>
      <c r="FSI285" s="0"/>
      <c r="FSJ285" s="0"/>
      <c r="FSK285" s="0"/>
      <c r="FSL285" s="0"/>
      <c r="FSM285" s="0"/>
      <c r="FSN285" s="0"/>
      <c r="FSO285" s="0"/>
      <c r="FSP285" s="0"/>
      <c r="FSQ285" s="0"/>
      <c r="FSR285" s="0"/>
      <c r="FSS285" s="0"/>
      <c r="FST285" s="0"/>
      <c r="FSU285" s="0"/>
      <c r="FSV285" s="0"/>
      <c r="FSW285" s="0"/>
      <c r="FSX285" s="0"/>
      <c r="FSY285" s="0"/>
      <c r="FSZ285" s="0"/>
      <c r="FTA285" s="0"/>
      <c r="FTB285" s="0"/>
      <c r="FTC285" s="0"/>
      <c r="FTD285" s="0"/>
      <c r="FTE285" s="0"/>
      <c r="FTF285" s="0"/>
      <c r="FTG285" s="0"/>
      <c r="FTH285" s="0"/>
      <c r="FTI285" s="0"/>
      <c r="FTJ285" s="0"/>
      <c r="FTK285" s="0"/>
      <c r="FTL285" s="0"/>
      <c r="FTM285" s="0"/>
      <c r="FTN285" s="0"/>
      <c r="FTO285" s="0"/>
      <c r="FTP285" s="0"/>
      <c r="FTQ285" s="0"/>
      <c r="FTR285" s="0"/>
      <c r="FTS285" s="0"/>
      <c r="FTT285" s="0"/>
      <c r="FTU285" s="0"/>
      <c r="FTV285" s="0"/>
      <c r="FTW285" s="0"/>
      <c r="FTX285" s="0"/>
      <c r="FTY285" s="0"/>
      <c r="FTZ285" s="0"/>
      <c r="FUA285" s="0"/>
      <c r="FUB285" s="0"/>
      <c r="FUC285" s="0"/>
      <c r="FUD285" s="0"/>
      <c r="FUE285" s="0"/>
      <c r="FUF285" s="0"/>
      <c r="FUG285" s="0"/>
      <c r="FUH285" s="0"/>
      <c r="FUI285" s="0"/>
      <c r="FUJ285" s="0"/>
      <c r="FUK285" s="0"/>
      <c r="FUL285" s="0"/>
      <c r="FUM285" s="0"/>
      <c r="FUN285" s="0"/>
      <c r="FUO285" s="0"/>
      <c r="FUP285" s="0"/>
      <c r="FUQ285" s="0"/>
      <c r="FUR285" s="0"/>
      <c r="FUS285" s="0"/>
      <c r="FUT285" s="0"/>
      <c r="FUU285" s="0"/>
      <c r="FUV285" s="0"/>
      <c r="FUW285" s="0"/>
      <c r="FUX285" s="0"/>
      <c r="FUY285" s="0"/>
      <c r="FUZ285" s="0"/>
      <c r="FVA285" s="0"/>
      <c r="FVB285" s="0"/>
      <c r="FVC285" s="0"/>
      <c r="FVD285" s="0"/>
      <c r="FVE285" s="0"/>
      <c r="FVF285" s="0"/>
      <c r="FVG285" s="0"/>
      <c r="FVH285" s="0"/>
      <c r="FVI285" s="0"/>
      <c r="FVJ285" s="0"/>
      <c r="FVK285" s="0"/>
      <c r="FVL285" s="0"/>
      <c r="FVM285" s="0"/>
      <c r="FVN285" s="0"/>
      <c r="FVO285" s="0"/>
      <c r="FVP285" s="0"/>
      <c r="FVQ285" s="0"/>
      <c r="FVR285" s="0"/>
      <c r="FVS285" s="0"/>
      <c r="FVT285" s="0"/>
      <c r="FVU285" s="0"/>
      <c r="FVV285" s="0"/>
      <c r="FVW285" s="0"/>
      <c r="FVX285" s="0"/>
      <c r="FVY285" s="0"/>
      <c r="FVZ285" s="0"/>
      <c r="FWA285" s="0"/>
      <c r="FWB285" s="0"/>
      <c r="FWC285" s="0"/>
      <c r="FWD285" s="0"/>
      <c r="FWE285" s="0"/>
      <c r="FWF285" s="0"/>
      <c r="FWG285" s="0"/>
      <c r="FWH285" s="0"/>
      <c r="FWI285" s="0"/>
      <c r="FWJ285" s="0"/>
      <c r="FWK285" s="0"/>
      <c r="FWL285" s="0"/>
      <c r="FWM285" s="0"/>
      <c r="FWN285" s="0"/>
      <c r="FWO285" s="0"/>
      <c r="FWP285" s="0"/>
      <c r="FWQ285" s="0"/>
      <c r="FWR285" s="0"/>
      <c r="FWS285" s="0"/>
      <c r="FWT285" s="0"/>
      <c r="FWU285" s="0"/>
      <c r="FWV285" s="0"/>
      <c r="FWW285" s="0"/>
      <c r="FWX285" s="0"/>
      <c r="FWY285" s="0"/>
      <c r="FWZ285" s="0"/>
      <c r="FXA285" s="0"/>
      <c r="FXB285" s="0"/>
      <c r="FXC285" s="0"/>
      <c r="FXD285" s="0"/>
      <c r="FXE285" s="0"/>
      <c r="FXF285" s="0"/>
      <c r="FXG285" s="0"/>
      <c r="FXH285" s="0"/>
      <c r="FXI285" s="0"/>
      <c r="FXJ285" s="0"/>
      <c r="FXK285" s="0"/>
      <c r="FXL285" s="0"/>
      <c r="FXM285" s="0"/>
      <c r="FXN285" s="0"/>
      <c r="FXO285" s="0"/>
      <c r="FXP285" s="0"/>
      <c r="FXQ285" s="0"/>
      <c r="FXR285" s="0"/>
      <c r="FXS285" s="0"/>
      <c r="FXT285" s="0"/>
      <c r="FXU285" s="0"/>
      <c r="FXV285" s="0"/>
      <c r="FXW285" s="0"/>
      <c r="FXX285" s="0"/>
      <c r="FXY285" s="0"/>
      <c r="FXZ285" s="0"/>
      <c r="FYA285" s="0"/>
      <c r="FYB285" s="0"/>
      <c r="FYC285" s="0"/>
      <c r="FYD285" s="0"/>
      <c r="FYE285" s="0"/>
      <c r="FYF285" s="0"/>
      <c r="FYG285" s="0"/>
      <c r="FYH285" s="0"/>
      <c r="FYI285" s="0"/>
      <c r="FYJ285" s="0"/>
      <c r="FYK285" s="0"/>
      <c r="FYL285" s="0"/>
      <c r="FYM285" s="0"/>
      <c r="FYN285" s="0"/>
      <c r="FYO285" s="0"/>
      <c r="FYP285" s="0"/>
      <c r="FYQ285" s="0"/>
      <c r="FYR285" s="0"/>
      <c r="FYS285" s="0"/>
      <c r="FYT285" s="0"/>
      <c r="FYU285" s="0"/>
      <c r="FYV285" s="0"/>
      <c r="FYW285" s="0"/>
      <c r="FYX285" s="0"/>
      <c r="FYY285" s="0"/>
      <c r="FYZ285" s="0"/>
      <c r="FZA285" s="0"/>
      <c r="FZB285" s="0"/>
      <c r="FZC285" s="0"/>
      <c r="FZD285" s="0"/>
      <c r="FZE285" s="0"/>
      <c r="FZF285" s="0"/>
      <c r="FZG285" s="0"/>
      <c r="FZH285" s="0"/>
      <c r="FZI285" s="0"/>
      <c r="FZJ285" s="0"/>
      <c r="FZK285" s="0"/>
      <c r="FZL285" s="0"/>
      <c r="FZM285" s="0"/>
      <c r="FZN285" s="0"/>
      <c r="FZO285" s="0"/>
      <c r="FZP285" s="0"/>
      <c r="FZQ285" s="0"/>
      <c r="FZR285" s="0"/>
      <c r="FZS285" s="0"/>
      <c r="FZT285" s="0"/>
      <c r="FZU285" s="0"/>
      <c r="FZV285" s="0"/>
      <c r="FZW285" s="0"/>
      <c r="FZX285" s="0"/>
      <c r="FZY285" s="0"/>
      <c r="FZZ285" s="0"/>
      <c r="GAA285" s="0"/>
      <c r="GAB285" s="0"/>
      <c r="GAC285" s="0"/>
      <c r="GAD285" s="0"/>
      <c r="GAE285" s="0"/>
      <c r="GAF285" s="0"/>
      <c r="GAG285" s="0"/>
      <c r="GAH285" s="0"/>
      <c r="GAI285" s="0"/>
      <c r="GAJ285" s="0"/>
      <c r="GAK285" s="0"/>
      <c r="GAL285" s="0"/>
      <c r="GAM285" s="0"/>
      <c r="GAN285" s="0"/>
      <c r="GAO285" s="0"/>
      <c r="GAP285" s="0"/>
      <c r="GAQ285" s="0"/>
      <c r="GAR285" s="0"/>
      <c r="GAS285" s="0"/>
      <c r="GAT285" s="0"/>
      <c r="GAU285" s="0"/>
      <c r="GAV285" s="0"/>
      <c r="GAW285" s="0"/>
      <c r="GAX285" s="0"/>
      <c r="GAY285" s="0"/>
      <c r="GAZ285" s="0"/>
      <c r="GBA285" s="0"/>
      <c r="GBB285" s="0"/>
      <c r="GBC285" s="0"/>
      <c r="GBD285" s="0"/>
      <c r="GBE285" s="0"/>
      <c r="GBF285" s="0"/>
      <c r="GBG285" s="0"/>
      <c r="GBH285" s="0"/>
      <c r="GBI285" s="0"/>
      <c r="GBJ285" s="0"/>
      <c r="GBK285" s="0"/>
      <c r="GBL285" s="0"/>
      <c r="GBM285" s="0"/>
      <c r="GBN285" s="0"/>
      <c r="GBO285" s="0"/>
      <c r="GBP285" s="0"/>
      <c r="GBQ285" s="0"/>
      <c r="GBR285" s="0"/>
      <c r="GBS285" s="0"/>
      <c r="GBT285" s="0"/>
      <c r="GBU285" s="0"/>
      <c r="GBV285" s="0"/>
      <c r="GBW285" s="0"/>
      <c r="GBX285" s="0"/>
      <c r="GBY285" s="0"/>
      <c r="GBZ285" s="0"/>
      <c r="GCA285" s="0"/>
      <c r="GCB285" s="0"/>
      <c r="GCC285" s="0"/>
      <c r="GCD285" s="0"/>
      <c r="GCE285" s="0"/>
      <c r="GCF285" s="0"/>
      <c r="GCG285" s="0"/>
      <c r="GCH285" s="0"/>
      <c r="GCI285" s="0"/>
      <c r="GCJ285" s="0"/>
      <c r="GCK285" s="0"/>
      <c r="GCL285" s="0"/>
      <c r="GCM285" s="0"/>
      <c r="GCN285" s="0"/>
      <c r="GCO285" s="0"/>
      <c r="GCP285" s="0"/>
      <c r="GCQ285" s="0"/>
      <c r="GCR285" s="0"/>
      <c r="GCS285" s="0"/>
      <c r="GCT285" s="0"/>
      <c r="GCU285" s="0"/>
      <c r="GCV285" s="0"/>
      <c r="GCW285" s="0"/>
      <c r="GCX285" s="0"/>
      <c r="GCY285" s="0"/>
      <c r="GCZ285" s="0"/>
      <c r="GDA285" s="0"/>
      <c r="GDB285" s="0"/>
      <c r="GDC285" s="0"/>
      <c r="GDD285" s="0"/>
      <c r="GDE285" s="0"/>
      <c r="GDF285" s="0"/>
      <c r="GDG285" s="0"/>
      <c r="GDH285" s="0"/>
      <c r="GDI285" s="0"/>
      <c r="GDJ285" s="0"/>
      <c r="GDK285" s="0"/>
      <c r="GDL285" s="0"/>
      <c r="GDM285" s="0"/>
      <c r="GDN285" s="0"/>
      <c r="GDO285" s="0"/>
      <c r="GDP285" s="0"/>
      <c r="GDQ285" s="0"/>
      <c r="GDR285" s="0"/>
      <c r="GDS285" s="0"/>
      <c r="GDT285" s="0"/>
      <c r="GDU285" s="0"/>
      <c r="GDV285" s="0"/>
      <c r="GDW285" s="0"/>
      <c r="GDX285" s="0"/>
      <c r="GDY285" s="0"/>
      <c r="GDZ285" s="0"/>
      <c r="GEA285" s="0"/>
      <c r="GEB285" s="0"/>
      <c r="GEC285" s="0"/>
      <c r="GED285" s="0"/>
      <c r="GEE285" s="0"/>
      <c r="GEF285" s="0"/>
      <c r="GEG285" s="0"/>
      <c r="GEH285" s="0"/>
      <c r="GEI285" s="0"/>
      <c r="GEJ285" s="0"/>
      <c r="GEK285" s="0"/>
      <c r="GEL285" s="0"/>
      <c r="GEM285" s="0"/>
      <c r="GEN285" s="0"/>
      <c r="GEO285" s="0"/>
      <c r="GEP285" s="0"/>
      <c r="GEQ285" s="0"/>
      <c r="GER285" s="0"/>
      <c r="GES285" s="0"/>
      <c r="GET285" s="0"/>
      <c r="GEU285" s="0"/>
      <c r="GEV285" s="0"/>
      <c r="GEW285" s="0"/>
      <c r="GEX285" s="0"/>
      <c r="GEY285" s="0"/>
      <c r="GEZ285" s="0"/>
      <c r="GFA285" s="0"/>
      <c r="GFB285" s="0"/>
      <c r="GFC285" s="0"/>
      <c r="GFD285" s="0"/>
      <c r="GFE285" s="0"/>
      <c r="GFF285" s="0"/>
      <c r="GFG285" s="0"/>
      <c r="GFH285" s="0"/>
      <c r="GFI285" s="0"/>
      <c r="GFJ285" s="0"/>
      <c r="GFK285" s="0"/>
      <c r="GFL285" s="0"/>
      <c r="GFM285" s="0"/>
      <c r="GFN285" s="0"/>
      <c r="GFO285" s="0"/>
      <c r="GFP285" s="0"/>
      <c r="GFQ285" s="0"/>
      <c r="GFR285" s="0"/>
      <c r="GFS285" s="0"/>
      <c r="GFT285" s="0"/>
      <c r="GFU285" s="0"/>
      <c r="GFV285" s="0"/>
      <c r="GFW285" s="0"/>
      <c r="GFX285" s="0"/>
      <c r="GFY285" s="0"/>
      <c r="GFZ285" s="0"/>
      <c r="GGA285" s="0"/>
      <c r="GGB285" s="0"/>
      <c r="GGC285" s="0"/>
      <c r="GGD285" s="0"/>
      <c r="GGE285" s="0"/>
      <c r="GGF285" s="0"/>
      <c r="GGG285" s="0"/>
      <c r="GGH285" s="0"/>
      <c r="GGI285" s="0"/>
      <c r="GGJ285" s="0"/>
      <c r="GGK285" s="0"/>
      <c r="GGL285" s="0"/>
      <c r="GGM285" s="0"/>
      <c r="GGN285" s="0"/>
      <c r="GGO285" s="0"/>
      <c r="GGP285" s="0"/>
      <c r="GGQ285" s="0"/>
      <c r="GGR285" s="0"/>
      <c r="GGS285" s="0"/>
      <c r="GGT285" s="0"/>
      <c r="GGU285" s="0"/>
      <c r="GGV285" s="0"/>
      <c r="GGW285" s="0"/>
      <c r="GGX285" s="0"/>
      <c r="GGY285" s="0"/>
      <c r="GGZ285" s="0"/>
      <c r="GHA285" s="0"/>
      <c r="GHB285" s="0"/>
      <c r="GHC285" s="0"/>
      <c r="GHD285" s="0"/>
      <c r="GHE285" s="0"/>
      <c r="GHF285" s="0"/>
      <c r="GHG285" s="0"/>
      <c r="GHH285" s="0"/>
      <c r="GHI285" s="0"/>
      <c r="GHJ285" s="0"/>
      <c r="GHK285" s="0"/>
      <c r="GHL285" s="0"/>
      <c r="GHM285" s="0"/>
      <c r="GHN285" s="0"/>
      <c r="GHO285" s="0"/>
      <c r="GHP285" s="0"/>
      <c r="GHQ285" s="0"/>
      <c r="GHR285" s="0"/>
      <c r="GHS285" s="0"/>
      <c r="GHT285" s="0"/>
      <c r="GHU285" s="0"/>
      <c r="GHV285" s="0"/>
      <c r="GHW285" s="0"/>
      <c r="GHX285" s="0"/>
      <c r="GHY285" s="0"/>
      <c r="GHZ285" s="0"/>
      <c r="GIA285" s="0"/>
      <c r="GIB285" s="0"/>
      <c r="GIC285" s="0"/>
      <c r="GID285" s="0"/>
      <c r="GIE285" s="0"/>
      <c r="GIF285" s="0"/>
      <c r="GIG285" s="0"/>
      <c r="GIH285" s="0"/>
      <c r="GII285" s="0"/>
      <c r="GIJ285" s="0"/>
      <c r="GIK285" s="0"/>
      <c r="GIL285" s="0"/>
      <c r="GIM285" s="0"/>
      <c r="GIN285" s="0"/>
      <c r="GIO285" s="0"/>
      <c r="GIP285" s="0"/>
      <c r="GIQ285" s="0"/>
      <c r="GIR285" s="0"/>
      <c r="GIS285" s="0"/>
      <c r="GIT285" s="0"/>
      <c r="GIU285" s="0"/>
      <c r="GIV285" s="0"/>
      <c r="GIW285" s="0"/>
      <c r="GIX285" s="0"/>
      <c r="GIY285" s="0"/>
      <c r="GIZ285" s="0"/>
      <c r="GJA285" s="0"/>
      <c r="GJB285" s="0"/>
      <c r="GJC285" s="0"/>
      <c r="GJD285" s="0"/>
      <c r="GJE285" s="0"/>
      <c r="GJF285" s="0"/>
      <c r="GJG285" s="0"/>
      <c r="GJH285" s="0"/>
      <c r="GJI285" s="0"/>
      <c r="GJJ285" s="0"/>
      <c r="GJK285" s="0"/>
      <c r="GJL285" s="0"/>
      <c r="GJM285" s="0"/>
      <c r="GJN285" s="0"/>
      <c r="GJO285" s="0"/>
      <c r="GJP285" s="0"/>
      <c r="GJQ285" s="0"/>
      <c r="GJR285" s="0"/>
      <c r="GJS285" s="0"/>
      <c r="GJT285" s="0"/>
      <c r="GJU285" s="0"/>
      <c r="GJV285" s="0"/>
      <c r="GJW285" s="0"/>
      <c r="GJX285" s="0"/>
      <c r="GJY285" s="0"/>
      <c r="GJZ285" s="0"/>
      <c r="GKA285" s="0"/>
      <c r="GKB285" s="0"/>
      <c r="GKC285" s="0"/>
      <c r="GKD285" s="0"/>
      <c r="GKE285" s="0"/>
      <c r="GKF285" s="0"/>
      <c r="GKG285" s="0"/>
      <c r="GKH285" s="0"/>
      <c r="GKI285" s="0"/>
      <c r="GKJ285" s="0"/>
      <c r="GKK285" s="0"/>
      <c r="GKL285" s="0"/>
      <c r="GKM285" s="0"/>
      <c r="GKN285" s="0"/>
      <c r="GKO285" s="0"/>
      <c r="GKP285" s="0"/>
      <c r="GKQ285" s="0"/>
      <c r="GKR285" s="0"/>
      <c r="GKS285" s="0"/>
      <c r="GKT285" s="0"/>
      <c r="GKU285" s="0"/>
      <c r="GKV285" s="0"/>
      <c r="GKW285" s="0"/>
      <c r="GKX285" s="0"/>
      <c r="GKY285" s="0"/>
      <c r="GKZ285" s="0"/>
      <c r="GLA285" s="0"/>
      <c r="GLB285" s="0"/>
      <c r="GLC285" s="0"/>
      <c r="GLD285" s="0"/>
      <c r="GLE285" s="0"/>
      <c r="GLF285" s="0"/>
      <c r="GLG285" s="0"/>
      <c r="GLH285" s="0"/>
      <c r="GLI285" s="0"/>
      <c r="GLJ285" s="0"/>
      <c r="GLK285" s="0"/>
      <c r="GLL285" s="0"/>
      <c r="GLM285" s="0"/>
      <c r="GLN285" s="0"/>
      <c r="GLO285" s="0"/>
      <c r="GLP285" s="0"/>
      <c r="GLQ285" s="0"/>
      <c r="GLR285" s="0"/>
      <c r="GLS285" s="0"/>
      <c r="GLT285" s="0"/>
      <c r="GLU285" s="0"/>
      <c r="GLV285" s="0"/>
      <c r="GLW285" s="0"/>
      <c r="GLX285" s="0"/>
      <c r="GLY285" s="0"/>
      <c r="GLZ285" s="0"/>
      <c r="GMA285" s="0"/>
      <c r="GMB285" s="0"/>
      <c r="GMC285" s="0"/>
      <c r="GMD285" s="0"/>
      <c r="GME285" s="0"/>
      <c r="GMF285" s="0"/>
      <c r="GMG285" s="0"/>
      <c r="GMH285" s="0"/>
      <c r="GMI285" s="0"/>
      <c r="GMJ285" s="0"/>
      <c r="GMK285" s="0"/>
      <c r="GML285" s="0"/>
      <c r="GMM285" s="0"/>
      <c r="GMN285" s="0"/>
      <c r="GMO285" s="0"/>
      <c r="GMP285" s="0"/>
      <c r="GMQ285" s="0"/>
      <c r="GMR285" s="0"/>
      <c r="GMS285" s="0"/>
      <c r="GMT285" s="0"/>
      <c r="GMU285" s="0"/>
      <c r="GMV285" s="0"/>
      <c r="GMW285" s="0"/>
      <c r="GMX285" s="0"/>
      <c r="GMY285" s="0"/>
      <c r="GMZ285" s="0"/>
      <c r="GNA285" s="0"/>
      <c r="GNB285" s="0"/>
      <c r="GNC285" s="0"/>
      <c r="GND285" s="0"/>
      <c r="GNE285" s="0"/>
      <c r="GNF285" s="0"/>
      <c r="GNG285" s="0"/>
      <c r="GNH285" s="0"/>
      <c r="GNI285" s="0"/>
      <c r="GNJ285" s="0"/>
      <c r="GNK285" s="0"/>
      <c r="GNL285" s="0"/>
      <c r="GNM285" s="0"/>
      <c r="GNN285" s="0"/>
      <c r="GNO285" s="0"/>
      <c r="GNP285" s="0"/>
      <c r="GNQ285" s="0"/>
      <c r="GNR285" s="0"/>
      <c r="GNS285" s="0"/>
      <c r="GNT285" s="0"/>
      <c r="GNU285" s="0"/>
      <c r="GNV285" s="0"/>
      <c r="GNW285" s="0"/>
      <c r="GNX285" s="0"/>
      <c r="GNY285" s="0"/>
      <c r="GNZ285" s="0"/>
      <c r="GOA285" s="0"/>
      <c r="GOB285" s="0"/>
      <c r="GOC285" s="0"/>
      <c r="GOD285" s="0"/>
      <c r="GOE285" s="0"/>
      <c r="GOF285" s="0"/>
      <c r="GOG285" s="0"/>
      <c r="GOH285" s="0"/>
      <c r="GOI285" s="0"/>
      <c r="GOJ285" s="0"/>
      <c r="GOK285" s="0"/>
      <c r="GOL285" s="0"/>
      <c r="GOM285" s="0"/>
      <c r="GON285" s="0"/>
      <c r="GOO285" s="0"/>
      <c r="GOP285" s="0"/>
      <c r="GOQ285" s="0"/>
      <c r="GOR285" s="0"/>
      <c r="GOS285" s="0"/>
      <c r="GOT285" s="0"/>
      <c r="GOU285" s="0"/>
      <c r="GOV285" s="0"/>
      <c r="GOW285" s="0"/>
      <c r="GOX285" s="0"/>
      <c r="GOY285" s="0"/>
      <c r="GOZ285" s="0"/>
      <c r="GPA285" s="0"/>
      <c r="GPB285" s="0"/>
      <c r="GPC285" s="0"/>
      <c r="GPD285" s="0"/>
      <c r="GPE285" s="0"/>
      <c r="GPF285" s="0"/>
      <c r="GPG285" s="0"/>
      <c r="GPH285" s="0"/>
      <c r="GPI285" s="0"/>
      <c r="GPJ285" s="0"/>
      <c r="GPK285" s="0"/>
      <c r="GPL285" s="0"/>
      <c r="GPM285" s="0"/>
      <c r="GPN285" s="0"/>
      <c r="GPO285" s="0"/>
      <c r="GPP285" s="0"/>
      <c r="GPQ285" s="0"/>
      <c r="GPR285" s="0"/>
      <c r="GPS285" s="0"/>
      <c r="GPT285" s="0"/>
      <c r="GPU285" s="0"/>
      <c r="GPV285" s="0"/>
      <c r="GPW285" s="0"/>
      <c r="GPX285" s="0"/>
      <c r="GPY285" s="0"/>
      <c r="GPZ285" s="0"/>
      <c r="GQA285" s="0"/>
      <c r="GQB285" s="0"/>
      <c r="GQC285" s="0"/>
      <c r="GQD285" s="0"/>
      <c r="GQE285" s="0"/>
      <c r="GQF285" s="0"/>
      <c r="GQG285" s="0"/>
      <c r="GQH285" s="0"/>
      <c r="GQI285" s="0"/>
      <c r="GQJ285" s="0"/>
      <c r="GQK285" s="0"/>
      <c r="GQL285" s="0"/>
      <c r="GQM285" s="0"/>
      <c r="GQN285" s="0"/>
      <c r="GQO285" s="0"/>
      <c r="GQP285" s="0"/>
      <c r="GQQ285" s="0"/>
      <c r="GQR285" s="0"/>
      <c r="GQS285" s="0"/>
      <c r="GQT285" s="0"/>
      <c r="GQU285" s="0"/>
      <c r="GQV285" s="0"/>
      <c r="GQW285" s="0"/>
      <c r="GQX285" s="0"/>
      <c r="GQY285" s="0"/>
      <c r="GQZ285" s="0"/>
      <c r="GRA285" s="0"/>
      <c r="GRB285" s="0"/>
      <c r="GRC285" s="0"/>
      <c r="GRD285" s="0"/>
      <c r="GRE285" s="0"/>
      <c r="GRF285" s="0"/>
      <c r="GRG285" s="0"/>
      <c r="GRH285" s="0"/>
      <c r="GRI285" s="0"/>
      <c r="GRJ285" s="0"/>
      <c r="GRK285" s="0"/>
      <c r="GRL285" s="0"/>
      <c r="GRM285" s="0"/>
      <c r="GRN285" s="0"/>
      <c r="GRO285" s="0"/>
      <c r="GRP285" s="0"/>
      <c r="GRQ285" s="0"/>
      <c r="GRR285" s="0"/>
      <c r="GRS285" s="0"/>
      <c r="GRT285" s="0"/>
      <c r="GRU285" s="0"/>
      <c r="GRV285" s="0"/>
      <c r="GRW285" s="0"/>
      <c r="GRX285" s="0"/>
      <c r="GRY285" s="0"/>
      <c r="GRZ285" s="0"/>
      <c r="GSA285" s="0"/>
      <c r="GSB285" s="0"/>
      <c r="GSC285" s="0"/>
      <c r="GSD285" s="0"/>
      <c r="GSE285" s="0"/>
      <c r="GSF285" s="0"/>
      <c r="GSG285" s="0"/>
      <c r="GSH285" s="0"/>
      <c r="GSI285" s="0"/>
      <c r="GSJ285" s="0"/>
      <c r="GSK285" s="0"/>
      <c r="GSL285" s="0"/>
      <c r="GSM285" s="0"/>
      <c r="GSN285" s="0"/>
      <c r="GSO285" s="0"/>
      <c r="GSP285" s="0"/>
      <c r="GSQ285" s="0"/>
      <c r="GSR285" s="0"/>
      <c r="GSS285" s="0"/>
      <c r="GST285" s="0"/>
      <c r="GSU285" s="0"/>
      <c r="GSV285" s="0"/>
      <c r="GSW285" s="0"/>
      <c r="GSX285" s="0"/>
      <c r="GSY285" s="0"/>
      <c r="GSZ285" s="0"/>
      <c r="GTA285" s="0"/>
      <c r="GTB285" s="0"/>
      <c r="GTC285" s="0"/>
      <c r="GTD285" s="0"/>
      <c r="GTE285" s="0"/>
      <c r="GTF285" s="0"/>
      <c r="GTG285" s="0"/>
      <c r="GTH285" s="0"/>
      <c r="GTI285" s="0"/>
      <c r="GTJ285" s="0"/>
      <c r="GTK285" s="0"/>
      <c r="GTL285" s="0"/>
      <c r="GTM285" s="0"/>
      <c r="GTN285" s="0"/>
      <c r="GTO285" s="0"/>
      <c r="GTP285" s="0"/>
      <c r="GTQ285" s="0"/>
      <c r="GTR285" s="0"/>
      <c r="GTS285" s="0"/>
      <c r="GTT285" s="0"/>
      <c r="GTU285" s="0"/>
      <c r="GTV285" s="0"/>
      <c r="GTW285" s="0"/>
      <c r="GTX285" s="0"/>
      <c r="GTY285" s="0"/>
      <c r="GTZ285" s="0"/>
      <c r="GUA285" s="0"/>
      <c r="GUB285" s="0"/>
      <c r="GUC285" s="0"/>
      <c r="GUD285" s="0"/>
      <c r="GUE285" s="0"/>
      <c r="GUF285" s="0"/>
      <c r="GUG285" s="0"/>
      <c r="GUH285" s="0"/>
      <c r="GUI285" s="0"/>
      <c r="GUJ285" s="0"/>
      <c r="GUK285" s="0"/>
      <c r="GUL285" s="0"/>
      <c r="GUM285" s="0"/>
      <c r="GUN285" s="0"/>
      <c r="GUO285" s="0"/>
      <c r="GUP285" s="0"/>
      <c r="GUQ285" s="0"/>
      <c r="GUR285" s="0"/>
      <c r="GUS285" s="0"/>
      <c r="GUT285" s="0"/>
      <c r="GUU285" s="0"/>
      <c r="GUV285" s="0"/>
      <c r="GUW285" s="0"/>
      <c r="GUX285" s="0"/>
      <c r="GUY285" s="0"/>
      <c r="GUZ285" s="0"/>
      <c r="GVA285" s="0"/>
      <c r="GVB285" s="0"/>
      <c r="GVC285" s="0"/>
      <c r="GVD285" s="0"/>
      <c r="GVE285" s="0"/>
      <c r="GVF285" s="0"/>
      <c r="GVG285" s="0"/>
      <c r="GVH285" s="0"/>
      <c r="GVI285" s="0"/>
      <c r="GVJ285" s="0"/>
      <c r="GVK285" s="0"/>
      <c r="GVL285" s="0"/>
      <c r="GVM285" s="0"/>
      <c r="GVN285" s="0"/>
      <c r="GVO285" s="0"/>
      <c r="GVP285" s="0"/>
      <c r="GVQ285" s="0"/>
      <c r="GVR285" s="0"/>
      <c r="GVS285" s="0"/>
      <c r="GVT285" s="0"/>
      <c r="GVU285" s="0"/>
      <c r="GVV285" s="0"/>
      <c r="GVW285" s="0"/>
      <c r="GVX285" s="0"/>
      <c r="GVY285" s="0"/>
      <c r="GVZ285" s="0"/>
      <c r="GWA285" s="0"/>
      <c r="GWB285" s="0"/>
      <c r="GWC285" s="0"/>
      <c r="GWD285" s="0"/>
      <c r="GWE285" s="0"/>
      <c r="GWF285" s="0"/>
      <c r="GWG285" s="0"/>
      <c r="GWH285" s="0"/>
      <c r="GWI285" s="0"/>
      <c r="GWJ285" s="0"/>
      <c r="GWK285" s="0"/>
      <c r="GWL285" s="0"/>
      <c r="GWM285" s="0"/>
      <c r="GWN285" s="0"/>
      <c r="GWO285" s="0"/>
      <c r="GWP285" s="0"/>
      <c r="GWQ285" s="0"/>
      <c r="GWR285" s="0"/>
      <c r="GWS285" s="0"/>
      <c r="GWT285" s="0"/>
      <c r="GWU285" s="0"/>
      <c r="GWV285" s="0"/>
      <c r="GWW285" s="0"/>
      <c r="GWX285" s="0"/>
      <c r="GWY285" s="0"/>
      <c r="GWZ285" s="0"/>
      <c r="GXA285" s="0"/>
      <c r="GXB285" s="0"/>
      <c r="GXC285" s="0"/>
      <c r="GXD285" s="0"/>
      <c r="GXE285" s="0"/>
      <c r="GXF285" s="0"/>
      <c r="GXG285" s="0"/>
      <c r="GXH285" s="0"/>
      <c r="GXI285" s="0"/>
      <c r="GXJ285" s="0"/>
      <c r="GXK285" s="0"/>
      <c r="GXL285" s="0"/>
      <c r="GXM285" s="0"/>
      <c r="GXN285" s="0"/>
      <c r="GXO285" s="0"/>
      <c r="GXP285" s="0"/>
      <c r="GXQ285" s="0"/>
      <c r="GXR285" s="0"/>
      <c r="GXS285" s="0"/>
      <c r="GXT285" s="0"/>
      <c r="GXU285" s="0"/>
      <c r="GXV285" s="0"/>
      <c r="GXW285" s="0"/>
      <c r="GXX285" s="0"/>
      <c r="GXY285" s="0"/>
      <c r="GXZ285" s="0"/>
      <c r="GYA285" s="0"/>
      <c r="GYB285" s="0"/>
      <c r="GYC285" s="0"/>
      <c r="GYD285" s="0"/>
      <c r="GYE285" s="0"/>
      <c r="GYF285" s="0"/>
      <c r="GYG285" s="0"/>
      <c r="GYH285" s="0"/>
      <c r="GYI285" s="0"/>
      <c r="GYJ285" s="0"/>
      <c r="GYK285" s="0"/>
      <c r="GYL285" s="0"/>
      <c r="GYM285" s="0"/>
      <c r="GYN285" s="0"/>
      <c r="GYO285" s="0"/>
      <c r="GYP285" s="0"/>
      <c r="GYQ285" s="0"/>
      <c r="GYR285" s="0"/>
      <c r="GYS285" s="0"/>
      <c r="GYT285" s="0"/>
      <c r="GYU285" s="0"/>
      <c r="GYV285" s="0"/>
      <c r="GYW285" s="0"/>
      <c r="GYX285" s="0"/>
      <c r="GYY285" s="0"/>
      <c r="GYZ285" s="0"/>
      <c r="GZA285" s="0"/>
      <c r="GZB285" s="0"/>
      <c r="GZC285" s="0"/>
      <c r="GZD285" s="0"/>
      <c r="GZE285" s="0"/>
      <c r="GZF285" s="0"/>
      <c r="GZG285" s="0"/>
      <c r="GZH285" s="0"/>
      <c r="GZI285" s="0"/>
      <c r="GZJ285" s="0"/>
      <c r="GZK285" s="0"/>
      <c r="GZL285" s="0"/>
      <c r="GZM285" s="0"/>
      <c r="GZN285" s="0"/>
      <c r="GZO285" s="0"/>
      <c r="GZP285" s="0"/>
      <c r="GZQ285" s="0"/>
      <c r="GZR285" s="0"/>
      <c r="GZS285" s="0"/>
      <c r="GZT285" s="0"/>
      <c r="GZU285" s="0"/>
      <c r="GZV285" s="0"/>
      <c r="GZW285" s="0"/>
      <c r="GZX285" s="0"/>
      <c r="GZY285" s="0"/>
      <c r="GZZ285" s="0"/>
      <c r="HAA285" s="0"/>
      <c r="HAB285" s="0"/>
      <c r="HAC285" s="0"/>
      <c r="HAD285" s="0"/>
      <c r="HAE285" s="0"/>
      <c r="HAF285" s="0"/>
      <c r="HAG285" s="0"/>
      <c r="HAH285" s="0"/>
      <c r="HAI285" s="0"/>
      <c r="HAJ285" s="0"/>
      <c r="HAK285" s="0"/>
      <c r="HAL285" s="0"/>
      <c r="HAM285" s="0"/>
      <c r="HAN285" s="0"/>
      <c r="HAO285" s="0"/>
      <c r="HAP285" s="0"/>
      <c r="HAQ285" s="0"/>
      <c r="HAR285" s="0"/>
      <c r="HAS285" s="0"/>
      <c r="HAT285" s="0"/>
      <c r="HAU285" s="0"/>
      <c r="HAV285" s="0"/>
      <c r="HAW285" s="0"/>
      <c r="HAX285" s="0"/>
      <c r="HAY285" s="0"/>
      <c r="HAZ285" s="0"/>
      <c r="HBA285" s="0"/>
      <c r="HBB285" s="0"/>
      <c r="HBC285" s="0"/>
      <c r="HBD285" s="0"/>
      <c r="HBE285" s="0"/>
      <c r="HBF285" s="0"/>
      <c r="HBG285" s="0"/>
      <c r="HBH285" s="0"/>
      <c r="HBI285" s="0"/>
      <c r="HBJ285" s="0"/>
      <c r="HBK285" s="0"/>
      <c r="HBL285" s="0"/>
      <c r="HBM285" s="0"/>
      <c r="HBN285" s="0"/>
      <c r="HBO285" s="0"/>
      <c r="HBP285" s="0"/>
      <c r="HBQ285" s="0"/>
      <c r="HBR285" s="0"/>
      <c r="HBS285" s="0"/>
      <c r="HBT285" s="0"/>
      <c r="HBU285" s="0"/>
      <c r="HBV285" s="0"/>
      <c r="HBW285" s="0"/>
      <c r="HBX285" s="0"/>
      <c r="HBY285" s="0"/>
      <c r="HBZ285" s="0"/>
      <c r="HCA285" s="0"/>
      <c r="HCB285" s="0"/>
      <c r="HCC285" s="0"/>
      <c r="HCD285" s="0"/>
      <c r="HCE285" s="0"/>
      <c r="HCF285" s="0"/>
      <c r="HCG285" s="0"/>
      <c r="HCH285" s="0"/>
      <c r="HCI285" s="0"/>
      <c r="HCJ285" s="0"/>
      <c r="HCK285" s="0"/>
      <c r="HCL285" s="0"/>
      <c r="HCM285" s="0"/>
      <c r="HCN285" s="0"/>
      <c r="HCO285" s="0"/>
      <c r="HCP285" s="0"/>
      <c r="HCQ285" s="0"/>
      <c r="HCR285" s="0"/>
      <c r="HCS285" s="0"/>
      <c r="HCT285" s="0"/>
      <c r="HCU285" s="0"/>
      <c r="HCV285" s="0"/>
      <c r="HCW285" s="0"/>
      <c r="HCX285" s="0"/>
      <c r="HCY285" s="0"/>
      <c r="HCZ285" s="0"/>
      <c r="HDA285" s="0"/>
      <c r="HDB285" s="0"/>
      <c r="HDC285" s="0"/>
      <c r="HDD285" s="0"/>
      <c r="HDE285" s="0"/>
      <c r="HDF285" s="0"/>
      <c r="HDG285" s="0"/>
      <c r="HDH285" s="0"/>
      <c r="HDI285" s="0"/>
      <c r="HDJ285" s="0"/>
      <c r="HDK285" s="0"/>
      <c r="HDL285" s="0"/>
      <c r="HDM285" s="0"/>
      <c r="HDN285" s="0"/>
      <c r="HDO285" s="0"/>
      <c r="HDP285" s="0"/>
      <c r="HDQ285" s="0"/>
      <c r="HDR285" s="0"/>
      <c r="HDS285" s="0"/>
      <c r="HDT285" s="0"/>
      <c r="HDU285" s="0"/>
      <c r="HDV285" s="0"/>
      <c r="HDW285" s="0"/>
      <c r="HDX285" s="0"/>
      <c r="HDY285" s="0"/>
      <c r="HDZ285" s="0"/>
      <c r="HEA285" s="0"/>
      <c r="HEB285" s="0"/>
      <c r="HEC285" s="0"/>
      <c r="HED285" s="0"/>
      <c r="HEE285" s="0"/>
      <c r="HEF285" s="0"/>
      <c r="HEG285" s="0"/>
      <c r="HEH285" s="0"/>
      <c r="HEI285" s="0"/>
      <c r="HEJ285" s="0"/>
      <c r="HEK285" s="0"/>
      <c r="HEL285" s="0"/>
      <c r="HEM285" s="0"/>
      <c r="HEN285" s="0"/>
      <c r="HEO285" s="0"/>
      <c r="HEP285" s="0"/>
      <c r="HEQ285" s="0"/>
      <c r="HER285" s="0"/>
      <c r="HES285" s="0"/>
      <c r="HET285" s="0"/>
      <c r="HEU285" s="0"/>
      <c r="HEV285" s="0"/>
      <c r="HEW285" s="0"/>
      <c r="HEX285" s="0"/>
      <c r="HEY285" s="0"/>
      <c r="HEZ285" s="0"/>
      <c r="HFA285" s="0"/>
      <c r="HFB285" s="0"/>
      <c r="HFC285" s="0"/>
      <c r="HFD285" s="0"/>
      <c r="HFE285" s="0"/>
      <c r="HFF285" s="0"/>
      <c r="HFG285" s="0"/>
      <c r="HFH285" s="0"/>
      <c r="HFI285" s="0"/>
      <c r="HFJ285" s="0"/>
      <c r="HFK285" s="0"/>
      <c r="HFL285" s="0"/>
      <c r="HFM285" s="0"/>
      <c r="HFN285" s="0"/>
      <c r="HFO285" s="0"/>
      <c r="HFP285" s="0"/>
      <c r="HFQ285" s="0"/>
      <c r="HFR285" s="0"/>
      <c r="HFS285" s="0"/>
      <c r="HFT285" s="0"/>
      <c r="HFU285" s="0"/>
      <c r="HFV285" s="0"/>
      <c r="HFW285" s="0"/>
      <c r="HFX285" s="0"/>
      <c r="HFY285" s="0"/>
      <c r="HFZ285" s="0"/>
      <c r="HGA285" s="0"/>
      <c r="HGB285" s="0"/>
      <c r="HGC285" s="0"/>
      <c r="HGD285" s="0"/>
      <c r="HGE285" s="0"/>
      <c r="HGF285" s="0"/>
      <c r="HGG285" s="0"/>
      <c r="HGH285" s="0"/>
      <c r="HGI285" s="0"/>
      <c r="HGJ285" s="0"/>
      <c r="HGK285" s="0"/>
      <c r="HGL285" s="0"/>
      <c r="HGM285" s="0"/>
      <c r="HGN285" s="0"/>
      <c r="HGO285" s="0"/>
      <c r="HGP285" s="0"/>
      <c r="HGQ285" s="0"/>
      <c r="HGR285" s="0"/>
      <c r="HGS285" s="0"/>
      <c r="HGT285" s="0"/>
      <c r="HGU285" s="0"/>
      <c r="HGV285" s="0"/>
      <c r="HGW285" s="0"/>
      <c r="HGX285" s="0"/>
      <c r="HGY285" s="0"/>
      <c r="HGZ285" s="0"/>
      <c r="HHA285" s="0"/>
      <c r="HHB285" s="0"/>
      <c r="HHC285" s="0"/>
      <c r="HHD285" s="0"/>
      <c r="HHE285" s="0"/>
      <c r="HHF285" s="0"/>
      <c r="HHG285" s="0"/>
      <c r="HHH285" s="0"/>
      <c r="HHI285" s="0"/>
      <c r="HHJ285" s="0"/>
      <c r="HHK285" s="0"/>
      <c r="HHL285" s="0"/>
      <c r="HHM285" s="0"/>
      <c r="HHN285" s="0"/>
      <c r="HHO285" s="0"/>
      <c r="HHP285" s="0"/>
      <c r="HHQ285" s="0"/>
      <c r="HHR285" s="0"/>
      <c r="HHS285" s="0"/>
      <c r="HHT285" s="0"/>
      <c r="HHU285" s="0"/>
      <c r="HHV285" s="0"/>
      <c r="HHW285" s="0"/>
      <c r="HHX285" s="0"/>
      <c r="HHY285" s="0"/>
      <c r="HHZ285" s="0"/>
      <c r="HIA285" s="0"/>
      <c r="HIB285" s="0"/>
      <c r="HIC285" s="0"/>
      <c r="HID285" s="0"/>
      <c r="HIE285" s="0"/>
      <c r="HIF285" s="0"/>
      <c r="HIG285" s="0"/>
      <c r="HIH285" s="0"/>
      <c r="HII285" s="0"/>
      <c r="HIJ285" s="0"/>
      <c r="HIK285" s="0"/>
      <c r="HIL285" s="0"/>
      <c r="HIM285" s="0"/>
      <c r="HIN285" s="0"/>
      <c r="HIO285" s="0"/>
      <c r="HIP285" s="0"/>
      <c r="HIQ285" s="0"/>
      <c r="HIR285" s="0"/>
      <c r="HIS285" s="0"/>
      <c r="HIT285" s="0"/>
      <c r="HIU285" s="0"/>
      <c r="HIV285" s="0"/>
      <c r="HIW285" s="0"/>
      <c r="HIX285" s="0"/>
      <c r="HIY285" s="0"/>
      <c r="HIZ285" s="0"/>
      <c r="HJA285" s="0"/>
      <c r="HJB285" s="0"/>
      <c r="HJC285" s="0"/>
      <c r="HJD285" s="0"/>
      <c r="HJE285" s="0"/>
      <c r="HJF285" s="0"/>
      <c r="HJG285" s="0"/>
      <c r="HJH285" s="0"/>
      <c r="HJI285" s="0"/>
      <c r="HJJ285" s="0"/>
      <c r="HJK285" s="0"/>
      <c r="HJL285" s="0"/>
      <c r="HJM285" s="0"/>
      <c r="HJN285" s="0"/>
      <c r="HJO285" s="0"/>
      <c r="HJP285" s="0"/>
      <c r="HJQ285" s="0"/>
      <c r="HJR285" s="0"/>
      <c r="HJS285" s="0"/>
      <c r="HJT285" s="0"/>
      <c r="HJU285" s="0"/>
      <c r="HJV285" s="0"/>
      <c r="HJW285" s="0"/>
      <c r="HJX285" s="0"/>
      <c r="HJY285" s="0"/>
      <c r="HJZ285" s="0"/>
      <c r="HKA285" s="0"/>
      <c r="HKB285" s="0"/>
      <c r="HKC285" s="0"/>
      <c r="HKD285" s="0"/>
      <c r="HKE285" s="0"/>
      <c r="HKF285" s="0"/>
      <c r="HKG285" s="0"/>
      <c r="HKH285" s="0"/>
      <c r="HKI285" s="0"/>
      <c r="HKJ285" s="0"/>
      <c r="HKK285" s="0"/>
      <c r="HKL285" s="0"/>
      <c r="HKM285" s="0"/>
      <c r="HKN285" s="0"/>
      <c r="HKO285" s="0"/>
      <c r="HKP285" s="0"/>
      <c r="HKQ285" s="0"/>
      <c r="HKR285" s="0"/>
      <c r="HKS285" s="0"/>
      <c r="HKT285" s="0"/>
      <c r="HKU285" s="0"/>
      <c r="HKV285" s="0"/>
      <c r="HKW285" s="0"/>
      <c r="HKX285" s="0"/>
      <c r="HKY285" s="0"/>
      <c r="HKZ285" s="0"/>
      <c r="HLA285" s="0"/>
      <c r="HLB285" s="0"/>
      <c r="HLC285" s="0"/>
      <c r="HLD285" s="0"/>
      <c r="HLE285" s="0"/>
      <c r="HLF285" s="0"/>
      <c r="HLG285" s="0"/>
      <c r="HLH285" s="0"/>
      <c r="HLI285" s="0"/>
      <c r="HLJ285" s="0"/>
      <c r="HLK285" s="0"/>
      <c r="HLL285" s="0"/>
      <c r="HLM285" s="0"/>
      <c r="HLN285" s="0"/>
      <c r="HLO285" s="0"/>
      <c r="HLP285" s="0"/>
      <c r="HLQ285" s="0"/>
      <c r="HLR285" s="0"/>
      <c r="HLS285" s="0"/>
      <c r="HLT285" s="0"/>
      <c r="HLU285" s="0"/>
      <c r="HLV285" s="0"/>
      <c r="HLW285" s="0"/>
      <c r="HLX285" s="0"/>
      <c r="HLY285" s="0"/>
      <c r="HLZ285" s="0"/>
      <c r="HMA285" s="0"/>
      <c r="HMB285" s="0"/>
      <c r="HMC285" s="0"/>
      <c r="HMD285" s="0"/>
      <c r="HME285" s="0"/>
      <c r="HMF285" s="0"/>
      <c r="HMG285" s="0"/>
      <c r="HMH285" s="0"/>
      <c r="HMI285" s="0"/>
      <c r="HMJ285" s="0"/>
      <c r="HMK285" s="0"/>
      <c r="HML285" s="0"/>
      <c r="HMM285" s="0"/>
      <c r="HMN285" s="0"/>
      <c r="HMO285" s="0"/>
      <c r="HMP285" s="0"/>
      <c r="HMQ285" s="0"/>
      <c r="HMR285" s="0"/>
      <c r="HMS285" s="0"/>
      <c r="HMT285" s="0"/>
      <c r="HMU285" s="0"/>
      <c r="HMV285" s="0"/>
      <c r="HMW285" s="0"/>
      <c r="HMX285" s="0"/>
      <c r="HMY285" s="0"/>
      <c r="HMZ285" s="0"/>
      <c r="HNA285" s="0"/>
      <c r="HNB285" s="0"/>
      <c r="HNC285" s="0"/>
      <c r="HND285" s="0"/>
      <c r="HNE285" s="0"/>
      <c r="HNF285" s="0"/>
      <c r="HNG285" s="0"/>
      <c r="HNH285" s="0"/>
      <c r="HNI285" s="0"/>
      <c r="HNJ285" s="0"/>
      <c r="HNK285" s="0"/>
      <c r="HNL285" s="0"/>
      <c r="HNM285" s="0"/>
      <c r="HNN285" s="0"/>
      <c r="HNO285" s="0"/>
      <c r="HNP285" s="0"/>
      <c r="HNQ285" s="0"/>
      <c r="HNR285" s="0"/>
      <c r="HNS285" s="0"/>
      <c r="HNT285" s="0"/>
      <c r="HNU285" s="0"/>
      <c r="HNV285" s="0"/>
      <c r="HNW285" s="0"/>
      <c r="HNX285" s="0"/>
      <c r="HNY285" s="0"/>
      <c r="HNZ285" s="0"/>
      <c r="HOA285" s="0"/>
      <c r="HOB285" s="0"/>
      <c r="HOC285" s="0"/>
      <c r="HOD285" s="0"/>
      <c r="HOE285" s="0"/>
      <c r="HOF285" s="0"/>
      <c r="HOG285" s="0"/>
      <c r="HOH285" s="0"/>
      <c r="HOI285" s="0"/>
      <c r="HOJ285" s="0"/>
      <c r="HOK285" s="0"/>
      <c r="HOL285" s="0"/>
      <c r="HOM285" s="0"/>
      <c r="HON285" s="0"/>
      <c r="HOO285" s="0"/>
      <c r="HOP285" s="0"/>
      <c r="HOQ285" s="0"/>
      <c r="HOR285" s="0"/>
      <c r="HOS285" s="0"/>
      <c r="HOT285" s="0"/>
      <c r="HOU285" s="0"/>
      <c r="HOV285" s="0"/>
      <c r="HOW285" s="0"/>
      <c r="HOX285" s="0"/>
      <c r="HOY285" s="0"/>
      <c r="HOZ285" s="0"/>
      <c r="HPA285" s="0"/>
      <c r="HPB285" s="0"/>
      <c r="HPC285" s="0"/>
      <c r="HPD285" s="0"/>
      <c r="HPE285" s="0"/>
      <c r="HPF285" s="0"/>
      <c r="HPG285" s="0"/>
      <c r="HPH285" s="0"/>
      <c r="HPI285" s="0"/>
      <c r="HPJ285" s="0"/>
      <c r="HPK285" s="0"/>
      <c r="HPL285" s="0"/>
      <c r="HPM285" s="0"/>
      <c r="HPN285" s="0"/>
      <c r="HPO285" s="0"/>
      <c r="HPP285" s="0"/>
      <c r="HPQ285" s="0"/>
      <c r="HPR285" s="0"/>
      <c r="HPS285" s="0"/>
      <c r="HPT285" s="0"/>
      <c r="HPU285" s="0"/>
      <c r="HPV285" s="0"/>
      <c r="HPW285" s="0"/>
      <c r="HPX285" s="0"/>
      <c r="HPY285" s="0"/>
      <c r="HPZ285" s="0"/>
      <c r="HQA285" s="0"/>
      <c r="HQB285" s="0"/>
      <c r="HQC285" s="0"/>
      <c r="HQD285" s="0"/>
      <c r="HQE285" s="0"/>
      <c r="HQF285" s="0"/>
      <c r="HQG285" s="0"/>
      <c r="HQH285" s="0"/>
      <c r="HQI285" s="0"/>
      <c r="HQJ285" s="0"/>
      <c r="HQK285" s="0"/>
      <c r="HQL285" s="0"/>
      <c r="HQM285" s="0"/>
      <c r="HQN285" s="0"/>
      <c r="HQO285" s="0"/>
      <c r="HQP285" s="0"/>
      <c r="HQQ285" s="0"/>
      <c r="HQR285" s="0"/>
      <c r="HQS285" s="0"/>
      <c r="HQT285" s="0"/>
      <c r="HQU285" s="0"/>
      <c r="HQV285" s="0"/>
      <c r="HQW285" s="0"/>
      <c r="HQX285" s="0"/>
      <c r="HQY285" s="0"/>
      <c r="HQZ285" s="0"/>
      <c r="HRA285" s="0"/>
      <c r="HRB285" s="0"/>
      <c r="HRC285" s="0"/>
      <c r="HRD285" s="0"/>
      <c r="HRE285" s="0"/>
      <c r="HRF285" s="0"/>
      <c r="HRG285" s="0"/>
      <c r="HRH285" s="0"/>
      <c r="HRI285" s="0"/>
      <c r="HRJ285" s="0"/>
      <c r="HRK285" s="0"/>
      <c r="HRL285" s="0"/>
      <c r="HRM285" s="0"/>
      <c r="HRN285" s="0"/>
      <c r="HRO285" s="0"/>
      <c r="HRP285" s="0"/>
      <c r="HRQ285" s="0"/>
      <c r="HRR285" s="0"/>
      <c r="HRS285" s="0"/>
      <c r="HRT285" s="0"/>
      <c r="HRU285" s="0"/>
      <c r="HRV285" s="0"/>
      <c r="HRW285" s="0"/>
      <c r="HRX285" s="0"/>
      <c r="HRY285" s="0"/>
      <c r="HRZ285" s="0"/>
      <c r="HSA285" s="0"/>
      <c r="HSB285" s="0"/>
      <c r="HSC285" s="0"/>
      <c r="HSD285" s="0"/>
      <c r="HSE285" s="0"/>
      <c r="HSF285" s="0"/>
      <c r="HSG285" s="0"/>
      <c r="HSH285" s="0"/>
      <c r="HSI285" s="0"/>
      <c r="HSJ285" s="0"/>
      <c r="HSK285" s="0"/>
      <c r="HSL285" s="0"/>
      <c r="HSM285" s="0"/>
      <c r="HSN285" s="0"/>
      <c r="HSO285" s="0"/>
      <c r="HSP285" s="0"/>
      <c r="HSQ285" s="0"/>
      <c r="HSR285" s="0"/>
      <c r="HSS285" s="0"/>
      <c r="HST285" s="0"/>
      <c r="HSU285" s="0"/>
      <c r="HSV285" s="0"/>
      <c r="HSW285" s="0"/>
      <c r="HSX285" s="0"/>
      <c r="HSY285" s="0"/>
      <c r="HSZ285" s="0"/>
      <c r="HTA285" s="0"/>
      <c r="HTB285" s="0"/>
      <c r="HTC285" s="0"/>
      <c r="HTD285" s="0"/>
      <c r="HTE285" s="0"/>
      <c r="HTF285" s="0"/>
      <c r="HTG285" s="0"/>
      <c r="HTH285" s="0"/>
      <c r="HTI285" s="0"/>
      <c r="HTJ285" s="0"/>
      <c r="HTK285" s="0"/>
      <c r="HTL285" s="0"/>
      <c r="HTM285" s="0"/>
      <c r="HTN285" s="0"/>
      <c r="HTO285" s="0"/>
      <c r="HTP285" s="0"/>
      <c r="HTQ285" s="0"/>
      <c r="HTR285" s="0"/>
      <c r="HTS285" s="0"/>
      <c r="HTT285" s="0"/>
      <c r="HTU285" s="0"/>
      <c r="HTV285" s="0"/>
      <c r="HTW285" s="0"/>
      <c r="HTX285" s="0"/>
      <c r="HTY285" s="0"/>
      <c r="HTZ285" s="0"/>
      <c r="HUA285" s="0"/>
      <c r="HUB285" s="0"/>
      <c r="HUC285" s="0"/>
      <c r="HUD285" s="0"/>
      <c r="HUE285" s="0"/>
      <c r="HUF285" s="0"/>
      <c r="HUG285" s="0"/>
      <c r="HUH285" s="0"/>
      <c r="HUI285" s="0"/>
      <c r="HUJ285" s="0"/>
      <c r="HUK285" s="0"/>
      <c r="HUL285" s="0"/>
      <c r="HUM285" s="0"/>
      <c r="HUN285" s="0"/>
      <c r="HUO285" s="0"/>
      <c r="HUP285" s="0"/>
      <c r="HUQ285" s="0"/>
      <c r="HUR285" s="0"/>
      <c r="HUS285" s="0"/>
      <c r="HUT285" s="0"/>
      <c r="HUU285" s="0"/>
      <c r="HUV285" s="0"/>
      <c r="HUW285" s="0"/>
      <c r="HUX285" s="0"/>
      <c r="HUY285" s="0"/>
      <c r="HUZ285" s="0"/>
      <c r="HVA285" s="0"/>
      <c r="HVB285" s="0"/>
      <c r="HVC285" s="0"/>
      <c r="HVD285" s="0"/>
      <c r="HVE285" s="0"/>
      <c r="HVF285" s="0"/>
      <c r="HVG285" s="0"/>
      <c r="HVH285" s="0"/>
      <c r="HVI285" s="0"/>
      <c r="HVJ285" s="0"/>
      <c r="HVK285" s="0"/>
      <c r="HVL285" s="0"/>
      <c r="HVM285" s="0"/>
      <c r="HVN285" s="0"/>
      <c r="HVO285" s="0"/>
      <c r="HVP285" s="0"/>
      <c r="HVQ285" s="0"/>
      <c r="HVR285" s="0"/>
      <c r="HVS285" s="0"/>
      <c r="HVT285" s="0"/>
      <c r="HVU285" s="0"/>
      <c r="HVV285" s="0"/>
      <c r="HVW285" s="0"/>
      <c r="HVX285" s="0"/>
      <c r="HVY285" s="0"/>
      <c r="HVZ285" s="0"/>
      <c r="HWA285" s="0"/>
      <c r="HWB285" s="0"/>
      <c r="HWC285" s="0"/>
      <c r="HWD285" s="0"/>
      <c r="HWE285" s="0"/>
      <c r="HWF285" s="0"/>
      <c r="HWG285" s="0"/>
      <c r="HWH285" s="0"/>
      <c r="HWI285" s="0"/>
      <c r="HWJ285" s="0"/>
      <c r="HWK285" s="0"/>
      <c r="HWL285" s="0"/>
      <c r="HWM285" s="0"/>
      <c r="HWN285" s="0"/>
      <c r="HWO285" s="0"/>
      <c r="HWP285" s="0"/>
      <c r="HWQ285" s="0"/>
      <c r="HWR285" s="0"/>
      <c r="HWS285" s="0"/>
      <c r="HWT285" s="0"/>
      <c r="HWU285" s="0"/>
      <c r="HWV285" s="0"/>
      <c r="HWW285" s="0"/>
      <c r="HWX285" s="0"/>
      <c r="HWY285" s="0"/>
      <c r="HWZ285" s="0"/>
      <c r="HXA285" s="0"/>
      <c r="HXB285" s="0"/>
      <c r="HXC285" s="0"/>
      <c r="HXD285" s="0"/>
      <c r="HXE285" s="0"/>
      <c r="HXF285" s="0"/>
      <c r="HXG285" s="0"/>
      <c r="HXH285" s="0"/>
      <c r="HXI285" s="0"/>
      <c r="HXJ285" s="0"/>
      <c r="HXK285" s="0"/>
      <c r="HXL285" s="0"/>
      <c r="HXM285" s="0"/>
      <c r="HXN285" s="0"/>
      <c r="HXO285" s="0"/>
      <c r="HXP285" s="0"/>
      <c r="HXQ285" s="0"/>
      <c r="HXR285" s="0"/>
      <c r="HXS285" s="0"/>
      <c r="HXT285" s="0"/>
      <c r="HXU285" s="0"/>
      <c r="HXV285" s="0"/>
      <c r="HXW285" s="0"/>
      <c r="HXX285" s="0"/>
      <c r="HXY285" s="0"/>
      <c r="HXZ285" s="0"/>
      <c r="HYA285" s="0"/>
      <c r="HYB285" s="0"/>
      <c r="HYC285" s="0"/>
      <c r="HYD285" s="0"/>
      <c r="HYE285" s="0"/>
      <c r="HYF285" s="0"/>
      <c r="HYG285" s="0"/>
      <c r="HYH285" s="0"/>
      <c r="HYI285" s="0"/>
      <c r="HYJ285" s="0"/>
      <c r="HYK285" s="0"/>
      <c r="HYL285" s="0"/>
      <c r="HYM285" s="0"/>
      <c r="HYN285" s="0"/>
      <c r="HYO285" s="0"/>
      <c r="HYP285" s="0"/>
      <c r="HYQ285" s="0"/>
      <c r="HYR285" s="0"/>
      <c r="HYS285" s="0"/>
      <c r="HYT285" s="0"/>
      <c r="HYU285" s="0"/>
      <c r="HYV285" s="0"/>
      <c r="HYW285" s="0"/>
      <c r="HYX285" s="0"/>
      <c r="HYY285" s="0"/>
      <c r="HYZ285" s="0"/>
      <c r="HZA285" s="0"/>
      <c r="HZB285" s="0"/>
      <c r="HZC285" s="0"/>
      <c r="HZD285" s="0"/>
      <c r="HZE285" s="0"/>
      <c r="HZF285" s="0"/>
      <c r="HZG285" s="0"/>
      <c r="HZH285" s="0"/>
      <c r="HZI285" s="0"/>
      <c r="HZJ285" s="0"/>
      <c r="HZK285" s="0"/>
      <c r="HZL285" s="0"/>
      <c r="HZM285" s="0"/>
      <c r="HZN285" s="0"/>
      <c r="HZO285" s="0"/>
      <c r="HZP285" s="0"/>
      <c r="HZQ285" s="0"/>
      <c r="HZR285" s="0"/>
      <c r="HZS285" s="0"/>
      <c r="HZT285" s="0"/>
      <c r="HZU285" s="0"/>
      <c r="HZV285" s="0"/>
      <c r="HZW285" s="0"/>
      <c r="HZX285" s="0"/>
      <c r="HZY285" s="0"/>
      <c r="HZZ285" s="0"/>
      <c r="IAA285" s="0"/>
      <c r="IAB285" s="0"/>
      <c r="IAC285" s="0"/>
      <c r="IAD285" s="0"/>
      <c r="IAE285" s="0"/>
      <c r="IAF285" s="0"/>
      <c r="IAG285" s="0"/>
      <c r="IAH285" s="0"/>
      <c r="IAI285" s="0"/>
      <c r="IAJ285" s="0"/>
      <c r="IAK285" s="0"/>
      <c r="IAL285" s="0"/>
      <c r="IAM285" s="0"/>
      <c r="IAN285" s="0"/>
      <c r="IAO285" s="0"/>
      <c r="IAP285" s="0"/>
      <c r="IAQ285" s="0"/>
      <c r="IAR285" s="0"/>
      <c r="IAS285" s="0"/>
      <c r="IAT285" s="0"/>
      <c r="IAU285" s="0"/>
      <c r="IAV285" s="0"/>
      <c r="IAW285" s="0"/>
      <c r="IAX285" s="0"/>
      <c r="IAY285" s="0"/>
      <c r="IAZ285" s="0"/>
      <c r="IBA285" s="0"/>
      <c r="IBB285" s="0"/>
      <c r="IBC285" s="0"/>
      <c r="IBD285" s="0"/>
      <c r="IBE285" s="0"/>
      <c r="IBF285" s="0"/>
      <c r="IBG285" s="0"/>
      <c r="IBH285" s="0"/>
      <c r="IBI285" s="0"/>
      <c r="IBJ285" s="0"/>
      <c r="IBK285" s="0"/>
      <c r="IBL285" s="0"/>
      <c r="IBM285" s="0"/>
      <c r="IBN285" s="0"/>
      <c r="IBO285" s="0"/>
      <c r="IBP285" s="0"/>
      <c r="IBQ285" s="0"/>
      <c r="IBR285" s="0"/>
      <c r="IBS285" s="0"/>
      <c r="IBT285" s="0"/>
      <c r="IBU285" s="0"/>
      <c r="IBV285" s="0"/>
      <c r="IBW285" s="0"/>
      <c r="IBX285" s="0"/>
      <c r="IBY285" s="0"/>
      <c r="IBZ285" s="0"/>
      <c r="ICA285" s="0"/>
      <c r="ICB285" s="0"/>
      <c r="ICC285" s="0"/>
      <c r="ICD285" s="0"/>
      <c r="ICE285" s="0"/>
      <c r="ICF285" s="0"/>
      <c r="ICG285" s="0"/>
      <c r="ICH285" s="0"/>
      <c r="ICI285" s="0"/>
      <c r="ICJ285" s="0"/>
      <c r="ICK285" s="0"/>
      <c r="ICL285" s="0"/>
      <c r="ICM285" s="0"/>
      <c r="ICN285" s="0"/>
      <c r="ICO285" s="0"/>
      <c r="ICP285" s="0"/>
      <c r="ICQ285" s="0"/>
      <c r="ICR285" s="0"/>
      <c r="ICS285" s="0"/>
      <c r="ICT285" s="0"/>
      <c r="ICU285" s="0"/>
      <c r="ICV285" s="0"/>
      <c r="ICW285" s="0"/>
      <c r="ICX285" s="0"/>
      <c r="ICY285" s="0"/>
      <c r="ICZ285" s="0"/>
      <c r="IDA285" s="0"/>
      <c r="IDB285" s="0"/>
      <c r="IDC285" s="0"/>
      <c r="IDD285" s="0"/>
      <c r="IDE285" s="0"/>
      <c r="IDF285" s="0"/>
      <c r="IDG285" s="0"/>
      <c r="IDH285" s="0"/>
      <c r="IDI285" s="0"/>
      <c r="IDJ285" s="0"/>
      <c r="IDK285" s="0"/>
      <c r="IDL285" s="0"/>
      <c r="IDM285" s="0"/>
      <c r="IDN285" s="0"/>
      <c r="IDO285" s="0"/>
      <c r="IDP285" s="0"/>
      <c r="IDQ285" s="0"/>
      <c r="IDR285" s="0"/>
      <c r="IDS285" s="0"/>
      <c r="IDT285" s="0"/>
      <c r="IDU285" s="0"/>
      <c r="IDV285" s="0"/>
      <c r="IDW285" s="0"/>
      <c r="IDX285" s="0"/>
      <c r="IDY285" s="0"/>
      <c r="IDZ285" s="0"/>
      <c r="IEA285" s="0"/>
      <c r="IEB285" s="0"/>
      <c r="IEC285" s="0"/>
      <c r="IED285" s="0"/>
      <c r="IEE285" s="0"/>
      <c r="IEF285" s="0"/>
      <c r="IEG285" s="0"/>
      <c r="IEH285" s="0"/>
      <c r="IEI285" s="0"/>
      <c r="IEJ285" s="0"/>
      <c r="IEK285" s="0"/>
      <c r="IEL285" s="0"/>
      <c r="IEM285" s="0"/>
      <c r="IEN285" s="0"/>
      <c r="IEO285" s="0"/>
      <c r="IEP285" s="0"/>
      <c r="IEQ285" s="0"/>
      <c r="IER285" s="0"/>
      <c r="IES285" s="0"/>
      <c r="IET285" s="0"/>
      <c r="IEU285" s="0"/>
      <c r="IEV285" s="0"/>
      <c r="IEW285" s="0"/>
      <c r="IEX285" s="0"/>
      <c r="IEY285" s="0"/>
      <c r="IEZ285" s="0"/>
      <c r="IFA285" s="0"/>
      <c r="IFB285" s="0"/>
      <c r="IFC285" s="0"/>
      <c r="IFD285" s="0"/>
      <c r="IFE285" s="0"/>
      <c r="IFF285" s="0"/>
      <c r="IFG285" s="0"/>
      <c r="IFH285" s="0"/>
      <c r="IFI285" s="0"/>
      <c r="IFJ285" s="0"/>
      <c r="IFK285" s="0"/>
      <c r="IFL285" s="0"/>
      <c r="IFM285" s="0"/>
      <c r="IFN285" s="0"/>
      <c r="IFO285" s="0"/>
      <c r="IFP285" s="0"/>
      <c r="IFQ285" s="0"/>
      <c r="IFR285" s="0"/>
      <c r="IFS285" s="0"/>
      <c r="IFT285" s="0"/>
      <c r="IFU285" s="0"/>
      <c r="IFV285" s="0"/>
      <c r="IFW285" s="0"/>
      <c r="IFX285" s="0"/>
      <c r="IFY285" s="0"/>
      <c r="IFZ285" s="0"/>
      <c r="IGA285" s="0"/>
      <c r="IGB285" s="0"/>
      <c r="IGC285" s="0"/>
      <c r="IGD285" s="0"/>
      <c r="IGE285" s="0"/>
      <c r="IGF285" s="0"/>
      <c r="IGG285" s="0"/>
      <c r="IGH285" s="0"/>
      <c r="IGI285" s="0"/>
      <c r="IGJ285" s="0"/>
      <c r="IGK285" s="0"/>
      <c r="IGL285" s="0"/>
      <c r="IGM285" s="0"/>
      <c r="IGN285" s="0"/>
      <c r="IGO285" s="0"/>
      <c r="IGP285" s="0"/>
      <c r="IGQ285" s="0"/>
      <c r="IGR285" s="0"/>
      <c r="IGS285" s="0"/>
      <c r="IGT285" s="0"/>
      <c r="IGU285" s="0"/>
      <c r="IGV285" s="0"/>
      <c r="IGW285" s="0"/>
      <c r="IGX285" s="0"/>
      <c r="IGY285" s="0"/>
      <c r="IGZ285" s="0"/>
      <c r="IHA285" s="0"/>
      <c r="IHB285" s="0"/>
      <c r="IHC285" s="0"/>
      <c r="IHD285" s="0"/>
      <c r="IHE285" s="0"/>
      <c r="IHF285" s="0"/>
      <c r="IHG285" s="0"/>
      <c r="IHH285" s="0"/>
      <c r="IHI285" s="0"/>
      <c r="IHJ285" s="0"/>
      <c r="IHK285" s="0"/>
      <c r="IHL285" s="0"/>
      <c r="IHM285" s="0"/>
      <c r="IHN285" s="0"/>
      <c r="IHO285" s="0"/>
      <c r="IHP285" s="0"/>
      <c r="IHQ285" s="0"/>
      <c r="IHR285" s="0"/>
      <c r="IHS285" s="0"/>
      <c r="IHT285" s="0"/>
      <c r="IHU285" s="0"/>
      <c r="IHV285" s="0"/>
      <c r="IHW285" s="0"/>
      <c r="IHX285" s="0"/>
      <c r="IHY285" s="0"/>
      <c r="IHZ285" s="0"/>
      <c r="IIA285" s="0"/>
      <c r="IIB285" s="0"/>
      <c r="IIC285" s="0"/>
      <c r="IID285" s="0"/>
      <c r="IIE285" s="0"/>
      <c r="IIF285" s="0"/>
      <c r="IIG285" s="0"/>
      <c r="IIH285" s="0"/>
      <c r="III285" s="0"/>
      <c r="IIJ285" s="0"/>
      <c r="IIK285" s="0"/>
      <c r="IIL285" s="0"/>
      <c r="IIM285" s="0"/>
      <c r="IIN285" s="0"/>
      <c r="IIO285" s="0"/>
      <c r="IIP285" s="0"/>
      <c r="IIQ285" s="0"/>
      <c r="IIR285" s="0"/>
      <c r="IIS285" s="0"/>
      <c r="IIT285" s="0"/>
      <c r="IIU285" s="0"/>
      <c r="IIV285" s="0"/>
      <c r="IIW285" s="0"/>
      <c r="IIX285" s="0"/>
      <c r="IIY285" s="0"/>
      <c r="IIZ285" s="0"/>
      <c r="IJA285" s="0"/>
      <c r="IJB285" s="0"/>
      <c r="IJC285" s="0"/>
      <c r="IJD285" s="0"/>
      <c r="IJE285" s="0"/>
      <c r="IJF285" s="0"/>
      <c r="IJG285" s="0"/>
      <c r="IJH285" s="0"/>
      <c r="IJI285" s="0"/>
      <c r="IJJ285" s="0"/>
      <c r="IJK285" s="0"/>
      <c r="IJL285" s="0"/>
      <c r="IJM285" s="0"/>
      <c r="IJN285" s="0"/>
      <c r="IJO285" s="0"/>
      <c r="IJP285" s="0"/>
      <c r="IJQ285" s="0"/>
      <c r="IJR285" s="0"/>
      <c r="IJS285" s="0"/>
      <c r="IJT285" s="0"/>
      <c r="IJU285" s="0"/>
      <c r="IJV285" s="0"/>
      <c r="IJW285" s="0"/>
      <c r="IJX285" s="0"/>
      <c r="IJY285" s="0"/>
      <c r="IJZ285" s="0"/>
      <c r="IKA285" s="0"/>
      <c r="IKB285" s="0"/>
      <c r="IKC285" s="0"/>
      <c r="IKD285" s="0"/>
      <c r="IKE285" s="0"/>
      <c r="IKF285" s="0"/>
      <c r="IKG285" s="0"/>
      <c r="IKH285" s="0"/>
      <c r="IKI285" s="0"/>
      <c r="IKJ285" s="0"/>
      <c r="IKK285" s="0"/>
      <c r="IKL285" s="0"/>
      <c r="IKM285" s="0"/>
      <c r="IKN285" s="0"/>
      <c r="IKO285" s="0"/>
      <c r="IKP285" s="0"/>
      <c r="IKQ285" s="0"/>
      <c r="IKR285" s="0"/>
      <c r="IKS285" s="0"/>
      <c r="IKT285" s="0"/>
      <c r="IKU285" s="0"/>
      <c r="IKV285" s="0"/>
      <c r="IKW285" s="0"/>
      <c r="IKX285" s="0"/>
      <c r="IKY285" s="0"/>
      <c r="IKZ285" s="0"/>
      <c r="ILA285" s="0"/>
      <c r="ILB285" s="0"/>
      <c r="ILC285" s="0"/>
      <c r="ILD285" s="0"/>
      <c r="ILE285" s="0"/>
      <c r="ILF285" s="0"/>
      <c r="ILG285" s="0"/>
      <c r="ILH285" s="0"/>
      <c r="ILI285" s="0"/>
      <c r="ILJ285" s="0"/>
      <c r="ILK285" s="0"/>
      <c r="ILL285" s="0"/>
      <c r="ILM285" s="0"/>
      <c r="ILN285" s="0"/>
      <c r="ILO285" s="0"/>
      <c r="ILP285" s="0"/>
      <c r="ILQ285" s="0"/>
      <c r="ILR285" s="0"/>
      <c r="ILS285" s="0"/>
      <c r="ILT285" s="0"/>
      <c r="ILU285" s="0"/>
      <c r="ILV285" s="0"/>
      <c r="ILW285" s="0"/>
      <c r="ILX285" s="0"/>
      <c r="ILY285" s="0"/>
      <c r="ILZ285" s="0"/>
      <c r="IMA285" s="0"/>
      <c r="IMB285" s="0"/>
      <c r="IMC285" s="0"/>
      <c r="IMD285" s="0"/>
      <c r="IME285" s="0"/>
      <c r="IMF285" s="0"/>
      <c r="IMG285" s="0"/>
      <c r="IMH285" s="0"/>
      <c r="IMI285" s="0"/>
      <c r="IMJ285" s="0"/>
      <c r="IMK285" s="0"/>
      <c r="IML285" s="0"/>
      <c r="IMM285" s="0"/>
      <c r="IMN285" s="0"/>
      <c r="IMO285" s="0"/>
      <c r="IMP285" s="0"/>
      <c r="IMQ285" s="0"/>
      <c r="IMR285" s="0"/>
      <c r="IMS285" s="0"/>
      <c r="IMT285" s="0"/>
      <c r="IMU285" s="0"/>
      <c r="IMV285" s="0"/>
      <c r="IMW285" s="0"/>
      <c r="IMX285" s="0"/>
      <c r="IMY285" s="0"/>
      <c r="IMZ285" s="0"/>
      <c r="INA285" s="0"/>
      <c r="INB285" s="0"/>
      <c r="INC285" s="0"/>
      <c r="IND285" s="0"/>
      <c r="INE285" s="0"/>
      <c r="INF285" s="0"/>
      <c r="ING285" s="0"/>
      <c r="INH285" s="0"/>
      <c r="INI285" s="0"/>
      <c r="INJ285" s="0"/>
      <c r="INK285" s="0"/>
      <c r="INL285" s="0"/>
      <c r="INM285" s="0"/>
      <c r="INN285" s="0"/>
      <c r="INO285" s="0"/>
      <c r="INP285" s="0"/>
      <c r="INQ285" s="0"/>
      <c r="INR285" s="0"/>
      <c r="INS285" s="0"/>
      <c r="INT285" s="0"/>
      <c r="INU285" s="0"/>
      <c r="INV285" s="0"/>
      <c r="INW285" s="0"/>
      <c r="INX285" s="0"/>
      <c r="INY285" s="0"/>
      <c r="INZ285" s="0"/>
      <c r="IOA285" s="0"/>
      <c r="IOB285" s="0"/>
      <c r="IOC285" s="0"/>
      <c r="IOD285" s="0"/>
      <c r="IOE285" s="0"/>
      <c r="IOF285" s="0"/>
      <c r="IOG285" s="0"/>
      <c r="IOH285" s="0"/>
      <c r="IOI285" s="0"/>
      <c r="IOJ285" s="0"/>
      <c r="IOK285" s="0"/>
      <c r="IOL285" s="0"/>
      <c r="IOM285" s="0"/>
      <c r="ION285" s="0"/>
      <c r="IOO285" s="0"/>
      <c r="IOP285" s="0"/>
      <c r="IOQ285" s="0"/>
      <c r="IOR285" s="0"/>
      <c r="IOS285" s="0"/>
      <c r="IOT285" s="0"/>
      <c r="IOU285" s="0"/>
      <c r="IOV285" s="0"/>
      <c r="IOW285" s="0"/>
      <c r="IOX285" s="0"/>
      <c r="IOY285" s="0"/>
      <c r="IOZ285" s="0"/>
      <c r="IPA285" s="0"/>
      <c r="IPB285" s="0"/>
      <c r="IPC285" s="0"/>
      <c r="IPD285" s="0"/>
      <c r="IPE285" s="0"/>
      <c r="IPF285" s="0"/>
      <c r="IPG285" s="0"/>
      <c r="IPH285" s="0"/>
      <c r="IPI285" s="0"/>
      <c r="IPJ285" s="0"/>
      <c r="IPK285" s="0"/>
      <c r="IPL285" s="0"/>
      <c r="IPM285" s="0"/>
      <c r="IPN285" s="0"/>
      <c r="IPO285" s="0"/>
      <c r="IPP285" s="0"/>
      <c r="IPQ285" s="0"/>
      <c r="IPR285" s="0"/>
      <c r="IPS285" s="0"/>
      <c r="IPT285" s="0"/>
      <c r="IPU285" s="0"/>
      <c r="IPV285" s="0"/>
      <c r="IPW285" s="0"/>
      <c r="IPX285" s="0"/>
      <c r="IPY285" s="0"/>
      <c r="IPZ285" s="0"/>
      <c r="IQA285" s="0"/>
      <c r="IQB285" s="0"/>
      <c r="IQC285" s="0"/>
      <c r="IQD285" s="0"/>
      <c r="IQE285" s="0"/>
      <c r="IQF285" s="0"/>
      <c r="IQG285" s="0"/>
      <c r="IQH285" s="0"/>
      <c r="IQI285" s="0"/>
      <c r="IQJ285" s="0"/>
      <c r="IQK285" s="0"/>
      <c r="IQL285" s="0"/>
      <c r="IQM285" s="0"/>
      <c r="IQN285" s="0"/>
      <c r="IQO285" s="0"/>
      <c r="IQP285" s="0"/>
      <c r="IQQ285" s="0"/>
      <c r="IQR285" s="0"/>
      <c r="IQS285" s="0"/>
      <c r="IQT285" s="0"/>
      <c r="IQU285" s="0"/>
      <c r="IQV285" s="0"/>
      <c r="IQW285" s="0"/>
      <c r="IQX285" s="0"/>
      <c r="IQY285" s="0"/>
      <c r="IQZ285" s="0"/>
      <c r="IRA285" s="0"/>
      <c r="IRB285" s="0"/>
      <c r="IRC285" s="0"/>
      <c r="IRD285" s="0"/>
      <c r="IRE285" s="0"/>
      <c r="IRF285" s="0"/>
      <c r="IRG285" s="0"/>
      <c r="IRH285" s="0"/>
      <c r="IRI285" s="0"/>
      <c r="IRJ285" s="0"/>
      <c r="IRK285" s="0"/>
      <c r="IRL285" s="0"/>
      <c r="IRM285" s="0"/>
      <c r="IRN285" s="0"/>
      <c r="IRO285" s="0"/>
      <c r="IRP285" s="0"/>
      <c r="IRQ285" s="0"/>
      <c r="IRR285" s="0"/>
      <c r="IRS285" s="0"/>
      <c r="IRT285" s="0"/>
      <c r="IRU285" s="0"/>
      <c r="IRV285" s="0"/>
      <c r="IRW285" s="0"/>
      <c r="IRX285" s="0"/>
      <c r="IRY285" s="0"/>
      <c r="IRZ285" s="0"/>
      <c r="ISA285" s="0"/>
      <c r="ISB285" s="0"/>
      <c r="ISC285" s="0"/>
      <c r="ISD285" s="0"/>
      <c r="ISE285" s="0"/>
      <c r="ISF285" s="0"/>
      <c r="ISG285" s="0"/>
      <c r="ISH285" s="0"/>
      <c r="ISI285" s="0"/>
      <c r="ISJ285" s="0"/>
      <c r="ISK285" s="0"/>
      <c r="ISL285" s="0"/>
      <c r="ISM285" s="0"/>
      <c r="ISN285" s="0"/>
      <c r="ISO285" s="0"/>
      <c r="ISP285" s="0"/>
      <c r="ISQ285" s="0"/>
      <c r="ISR285" s="0"/>
      <c r="ISS285" s="0"/>
      <c r="IST285" s="0"/>
      <c r="ISU285" s="0"/>
      <c r="ISV285" s="0"/>
      <c r="ISW285" s="0"/>
      <c r="ISX285" s="0"/>
      <c r="ISY285" s="0"/>
      <c r="ISZ285" s="0"/>
      <c r="ITA285" s="0"/>
      <c r="ITB285" s="0"/>
      <c r="ITC285" s="0"/>
      <c r="ITD285" s="0"/>
      <c r="ITE285" s="0"/>
      <c r="ITF285" s="0"/>
      <c r="ITG285" s="0"/>
      <c r="ITH285" s="0"/>
      <c r="ITI285" s="0"/>
      <c r="ITJ285" s="0"/>
      <c r="ITK285" s="0"/>
      <c r="ITL285" s="0"/>
      <c r="ITM285" s="0"/>
      <c r="ITN285" s="0"/>
      <c r="ITO285" s="0"/>
      <c r="ITP285" s="0"/>
      <c r="ITQ285" s="0"/>
      <c r="ITR285" s="0"/>
      <c r="ITS285" s="0"/>
      <c r="ITT285" s="0"/>
      <c r="ITU285" s="0"/>
      <c r="ITV285" s="0"/>
      <c r="ITW285" s="0"/>
      <c r="ITX285" s="0"/>
      <c r="ITY285" s="0"/>
      <c r="ITZ285" s="0"/>
      <c r="IUA285" s="0"/>
      <c r="IUB285" s="0"/>
      <c r="IUC285" s="0"/>
      <c r="IUD285" s="0"/>
      <c r="IUE285" s="0"/>
      <c r="IUF285" s="0"/>
      <c r="IUG285" s="0"/>
      <c r="IUH285" s="0"/>
      <c r="IUI285" s="0"/>
      <c r="IUJ285" s="0"/>
      <c r="IUK285" s="0"/>
      <c r="IUL285" s="0"/>
      <c r="IUM285" s="0"/>
      <c r="IUN285" s="0"/>
      <c r="IUO285" s="0"/>
      <c r="IUP285" s="0"/>
      <c r="IUQ285" s="0"/>
      <c r="IUR285" s="0"/>
      <c r="IUS285" s="0"/>
      <c r="IUT285" s="0"/>
      <c r="IUU285" s="0"/>
      <c r="IUV285" s="0"/>
      <c r="IUW285" s="0"/>
      <c r="IUX285" s="0"/>
      <c r="IUY285" s="0"/>
      <c r="IUZ285" s="0"/>
      <c r="IVA285" s="0"/>
      <c r="IVB285" s="0"/>
      <c r="IVC285" s="0"/>
      <c r="IVD285" s="0"/>
      <c r="IVE285" s="0"/>
      <c r="IVF285" s="0"/>
      <c r="IVG285" s="0"/>
      <c r="IVH285" s="0"/>
      <c r="IVI285" s="0"/>
      <c r="IVJ285" s="0"/>
      <c r="IVK285" s="0"/>
      <c r="IVL285" s="0"/>
      <c r="IVM285" s="0"/>
      <c r="IVN285" s="0"/>
      <c r="IVO285" s="0"/>
      <c r="IVP285" s="0"/>
      <c r="IVQ285" s="0"/>
      <c r="IVR285" s="0"/>
      <c r="IVS285" s="0"/>
      <c r="IVT285" s="0"/>
      <c r="IVU285" s="0"/>
      <c r="IVV285" s="0"/>
      <c r="IVW285" s="0"/>
      <c r="IVX285" s="0"/>
      <c r="IVY285" s="0"/>
      <c r="IVZ285" s="0"/>
      <c r="IWA285" s="0"/>
      <c r="IWB285" s="0"/>
      <c r="IWC285" s="0"/>
      <c r="IWD285" s="0"/>
      <c r="IWE285" s="0"/>
      <c r="IWF285" s="0"/>
      <c r="IWG285" s="0"/>
      <c r="IWH285" s="0"/>
      <c r="IWI285" s="0"/>
      <c r="IWJ285" s="0"/>
      <c r="IWK285" s="0"/>
      <c r="IWL285" s="0"/>
      <c r="IWM285" s="0"/>
      <c r="IWN285" s="0"/>
      <c r="IWO285" s="0"/>
      <c r="IWP285" s="0"/>
      <c r="IWQ285" s="0"/>
      <c r="IWR285" s="0"/>
      <c r="IWS285" s="0"/>
      <c r="IWT285" s="0"/>
      <c r="IWU285" s="0"/>
      <c r="IWV285" s="0"/>
      <c r="IWW285" s="0"/>
      <c r="IWX285" s="0"/>
      <c r="IWY285" s="0"/>
      <c r="IWZ285" s="0"/>
      <c r="IXA285" s="0"/>
      <c r="IXB285" s="0"/>
      <c r="IXC285" s="0"/>
      <c r="IXD285" s="0"/>
      <c r="IXE285" s="0"/>
      <c r="IXF285" s="0"/>
      <c r="IXG285" s="0"/>
      <c r="IXH285" s="0"/>
      <c r="IXI285" s="0"/>
      <c r="IXJ285" s="0"/>
      <c r="IXK285" s="0"/>
      <c r="IXL285" s="0"/>
      <c r="IXM285" s="0"/>
      <c r="IXN285" s="0"/>
      <c r="IXO285" s="0"/>
      <c r="IXP285" s="0"/>
      <c r="IXQ285" s="0"/>
      <c r="IXR285" s="0"/>
      <c r="IXS285" s="0"/>
      <c r="IXT285" s="0"/>
      <c r="IXU285" s="0"/>
      <c r="IXV285" s="0"/>
      <c r="IXW285" s="0"/>
      <c r="IXX285" s="0"/>
      <c r="IXY285" s="0"/>
      <c r="IXZ285" s="0"/>
      <c r="IYA285" s="0"/>
      <c r="IYB285" s="0"/>
      <c r="IYC285" s="0"/>
      <c r="IYD285" s="0"/>
      <c r="IYE285" s="0"/>
      <c r="IYF285" s="0"/>
      <c r="IYG285" s="0"/>
      <c r="IYH285" s="0"/>
      <c r="IYI285" s="0"/>
      <c r="IYJ285" s="0"/>
      <c r="IYK285" s="0"/>
      <c r="IYL285" s="0"/>
      <c r="IYM285" s="0"/>
      <c r="IYN285" s="0"/>
      <c r="IYO285" s="0"/>
      <c r="IYP285" s="0"/>
      <c r="IYQ285" s="0"/>
      <c r="IYR285" s="0"/>
      <c r="IYS285" s="0"/>
      <c r="IYT285" s="0"/>
      <c r="IYU285" s="0"/>
      <c r="IYV285" s="0"/>
      <c r="IYW285" s="0"/>
      <c r="IYX285" s="0"/>
      <c r="IYY285" s="0"/>
      <c r="IYZ285" s="0"/>
      <c r="IZA285" s="0"/>
      <c r="IZB285" s="0"/>
      <c r="IZC285" s="0"/>
      <c r="IZD285" s="0"/>
      <c r="IZE285" s="0"/>
      <c r="IZF285" s="0"/>
      <c r="IZG285" s="0"/>
      <c r="IZH285" s="0"/>
      <c r="IZI285" s="0"/>
      <c r="IZJ285" s="0"/>
      <c r="IZK285" s="0"/>
      <c r="IZL285" s="0"/>
      <c r="IZM285" s="0"/>
      <c r="IZN285" s="0"/>
      <c r="IZO285" s="0"/>
      <c r="IZP285" s="0"/>
      <c r="IZQ285" s="0"/>
      <c r="IZR285" s="0"/>
      <c r="IZS285" s="0"/>
      <c r="IZT285" s="0"/>
      <c r="IZU285" s="0"/>
      <c r="IZV285" s="0"/>
      <c r="IZW285" s="0"/>
      <c r="IZX285" s="0"/>
      <c r="IZY285" s="0"/>
      <c r="IZZ285" s="0"/>
      <c r="JAA285" s="0"/>
      <c r="JAB285" s="0"/>
      <c r="JAC285" s="0"/>
      <c r="JAD285" s="0"/>
      <c r="JAE285" s="0"/>
      <c r="JAF285" s="0"/>
      <c r="JAG285" s="0"/>
      <c r="JAH285" s="0"/>
      <c r="JAI285" s="0"/>
      <c r="JAJ285" s="0"/>
      <c r="JAK285" s="0"/>
      <c r="JAL285" s="0"/>
      <c r="JAM285" s="0"/>
      <c r="JAN285" s="0"/>
      <c r="JAO285" s="0"/>
      <c r="JAP285" s="0"/>
      <c r="JAQ285" s="0"/>
      <c r="JAR285" s="0"/>
      <c r="JAS285" s="0"/>
      <c r="JAT285" s="0"/>
      <c r="JAU285" s="0"/>
      <c r="JAV285" s="0"/>
      <c r="JAW285" s="0"/>
      <c r="JAX285" s="0"/>
      <c r="JAY285" s="0"/>
      <c r="JAZ285" s="0"/>
      <c r="JBA285" s="0"/>
      <c r="JBB285" s="0"/>
      <c r="JBC285" s="0"/>
      <c r="JBD285" s="0"/>
      <c r="JBE285" s="0"/>
      <c r="JBF285" s="0"/>
      <c r="JBG285" s="0"/>
      <c r="JBH285" s="0"/>
      <c r="JBI285" s="0"/>
      <c r="JBJ285" s="0"/>
      <c r="JBK285" s="0"/>
      <c r="JBL285" s="0"/>
      <c r="JBM285" s="0"/>
      <c r="JBN285" s="0"/>
      <c r="JBO285" s="0"/>
      <c r="JBP285" s="0"/>
      <c r="JBQ285" s="0"/>
      <c r="JBR285" s="0"/>
      <c r="JBS285" s="0"/>
      <c r="JBT285" s="0"/>
      <c r="JBU285" s="0"/>
      <c r="JBV285" s="0"/>
      <c r="JBW285" s="0"/>
      <c r="JBX285" s="0"/>
      <c r="JBY285" s="0"/>
      <c r="JBZ285" s="0"/>
      <c r="JCA285" s="0"/>
      <c r="JCB285" s="0"/>
      <c r="JCC285" s="0"/>
      <c r="JCD285" s="0"/>
      <c r="JCE285" s="0"/>
      <c r="JCF285" s="0"/>
      <c r="JCG285" s="0"/>
      <c r="JCH285" s="0"/>
      <c r="JCI285" s="0"/>
      <c r="JCJ285" s="0"/>
      <c r="JCK285" s="0"/>
      <c r="JCL285" s="0"/>
      <c r="JCM285" s="0"/>
      <c r="JCN285" s="0"/>
      <c r="JCO285" s="0"/>
      <c r="JCP285" s="0"/>
      <c r="JCQ285" s="0"/>
      <c r="JCR285" s="0"/>
      <c r="JCS285" s="0"/>
      <c r="JCT285" s="0"/>
      <c r="JCU285" s="0"/>
      <c r="JCV285" s="0"/>
      <c r="JCW285" s="0"/>
      <c r="JCX285" s="0"/>
      <c r="JCY285" s="0"/>
      <c r="JCZ285" s="0"/>
      <c r="JDA285" s="0"/>
      <c r="JDB285" s="0"/>
      <c r="JDC285" s="0"/>
      <c r="JDD285" s="0"/>
      <c r="JDE285" s="0"/>
      <c r="JDF285" s="0"/>
      <c r="JDG285" s="0"/>
      <c r="JDH285" s="0"/>
      <c r="JDI285" s="0"/>
      <c r="JDJ285" s="0"/>
      <c r="JDK285" s="0"/>
      <c r="JDL285" s="0"/>
      <c r="JDM285" s="0"/>
      <c r="JDN285" s="0"/>
      <c r="JDO285" s="0"/>
      <c r="JDP285" s="0"/>
      <c r="JDQ285" s="0"/>
      <c r="JDR285" s="0"/>
      <c r="JDS285" s="0"/>
      <c r="JDT285" s="0"/>
      <c r="JDU285" s="0"/>
      <c r="JDV285" s="0"/>
      <c r="JDW285" s="0"/>
      <c r="JDX285" s="0"/>
      <c r="JDY285" s="0"/>
      <c r="JDZ285" s="0"/>
      <c r="JEA285" s="0"/>
      <c r="JEB285" s="0"/>
      <c r="JEC285" s="0"/>
      <c r="JED285" s="0"/>
      <c r="JEE285" s="0"/>
      <c r="JEF285" s="0"/>
      <c r="JEG285" s="0"/>
      <c r="JEH285" s="0"/>
      <c r="JEI285" s="0"/>
      <c r="JEJ285" s="0"/>
      <c r="JEK285" s="0"/>
      <c r="JEL285" s="0"/>
      <c r="JEM285" s="0"/>
      <c r="JEN285" s="0"/>
      <c r="JEO285" s="0"/>
      <c r="JEP285" s="0"/>
      <c r="JEQ285" s="0"/>
      <c r="JER285" s="0"/>
      <c r="JES285" s="0"/>
      <c r="JET285" s="0"/>
      <c r="JEU285" s="0"/>
      <c r="JEV285" s="0"/>
      <c r="JEW285" s="0"/>
      <c r="JEX285" s="0"/>
      <c r="JEY285" s="0"/>
      <c r="JEZ285" s="0"/>
      <c r="JFA285" s="0"/>
      <c r="JFB285" s="0"/>
      <c r="JFC285" s="0"/>
      <c r="JFD285" s="0"/>
      <c r="JFE285" s="0"/>
      <c r="JFF285" s="0"/>
      <c r="JFG285" s="0"/>
      <c r="JFH285" s="0"/>
      <c r="JFI285" s="0"/>
      <c r="JFJ285" s="0"/>
      <c r="JFK285" s="0"/>
      <c r="JFL285" s="0"/>
      <c r="JFM285" s="0"/>
      <c r="JFN285" s="0"/>
      <c r="JFO285" s="0"/>
      <c r="JFP285" s="0"/>
      <c r="JFQ285" s="0"/>
      <c r="JFR285" s="0"/>
      <c r="JFS285" s="0"/>
      <c r="JFT285" s="0"/>
      <c r="JFU285" s="0"/>
      <c r="JFV285" s="0"/>
      <c r="JFW285" s="0"/>
      <c r="JFX285" s="0"/>
      <c r="JFY285" s="0"/>
      <c r="JFZ285" s="0"/>
      <c r="JGA285" s="0"/>
      <c r="JGB285" s="0"/>
      <c r="JGC285" s="0"/>
      <c r="JGD285" s="0"/>
      <c r="JGE285" s="0"/>
      <c r="JGF285" s="0"/>
      <c r="JGG285" s="0"/>
      <c r="JGH285" s="0"/>
      <c r="JGI285" s="0"/>
      <c r="JGJ285" s="0"/>
      <c r="JGK285" s="0"/>
      <c r="JGL285" s="0"/>
      <c r="JGM285" s="0"/>
      <c r="JGN285" s="0"/>
      <c r="JGO285" s="0"/>
      <c r="JGP285" s="0"/>
      <c r="JGQ285" s="0"/>
      <c r="JGR285" s="0"/>
      <c r="JGS285" s="0"/>
      <c r="JGT285" s="0"/>
      <c r="JGU285" s="0"/>
      <c r="JGV285" s="0"/>
      <c r="JGW285" s="0"/>
      <c r="JGX285" s="0"/>
      <c r="JGY285" s="0"/>
      <c r="JGZ285" s="0"/>
      <c r="JHA285" s="0"/>
      <c r="JHB285" s="0"/>
      <c r="JHC285" s="0"/>
      <c r="JHD285" s="0"/>
      <c r="JHE285" s="0"/>
      <c r="JHF285" s="0"/>
      <c r="JHG285" s="0"/>
      <c r="JHH285" s="0"/>
      <c r="JHI285" s="0"/>
      <c r="JHJ285" s="0"/>
      <c r="JHK285" s="0"/>
      <c r="JHL285" s="0"/>
      <c r="JHM285" s="0"/>
      <c r="JHN285" s="0"/>
      <c r="JHO285" s="0"/>
      <c r="JHP285" s="0"/>
      <c r="JHQ285" s="0"/>
      <c r="JHR285" s="0"/>
      <c r="JHS285" s="0"/>
      <c r="JHT285" s="0"/>
      <c r="JHU285" s="0"/>
      <c r="JHV285" s="0"/>
      <c r="JHW285" s="0"/>
      <c r="JHX285" s="0"/>
      <c r="JHY285" s="0"/>
      <c r="JHZ285" s="0"/>
      <c r="JIA285" s="0"/>
      <c r="JIB285" s="0"/>
      <c r="JIC285" s="0"/>
      <c r="JID285" s="0"/>
      <c r="JIE285" s="0"/>
      <c r="JIF285" s="0"/>
      <c r="JIG285" s="0"/>
      <c r="JIH285" s="0"/>
      <c r="JII285" s="0"/>
      <c r="JIJ285" s="0"/>
      <c r="JIK285" s="0"/>
      <c r="JIL285" s="0"/>
      <c r="JIM285" s="0"/>
      <c r="JIN285" s="0"/>
      <c r="JIO285" s="0"/>
      <c r="JIP285" s="0"/>
      <c r="JIQ285" s="0"/>
      <c r="JIR285" s="0"/>
      <c r="JIS285" s="0"/>
      <c r="JIT285" s="0"/>
      <c r="JIU285" s="0"/>
      <c r="JIV285" s="0"/>
      <c r="JIW285" s="0"/>
      <c r="JIX285" s="0"/>
      <c r="JIY285" s="0"/>
      <c r="JIZ285" s="0"/>
      <c r="JJA285" s="0"/>
      <c r="JJB285" s="0"/>
      <c r="JJC285" s="0"/>
      <c r="JJD285" s="0"/>
      <c r="JJE285" s="0"/>
      <c r="JJF285" s="0"/>
      <c r="JJG285" s="0"/>
      <c r="JJH285" s="0"/>
      <c r="JJI285" s="0"/>
      <c r="JJJ285" s="0"/>
      <c r="JJK285" s="0"/>
      <c r="JJL285" s="0"/>
      <c r="JJM285" s="0"/>
      <c r="JJN285" s="0"/>
      <c r="JJO285" s="0"/>
      <c r="JJP285" s="0"/>
      <c r="JJQ285" s="0"/>
      <c r="JJR285" s="0"/>
      <c r="JJS285" s="0"/>
      <c r="JJT285" s="0"/>
      <c r="JJU285" s="0"/>
      <c r="JJV285" s="0"/>
      <c r="JJW285" s="0"/>
      <c r="JJX285" s="0"/>
      <c r="JJY285" s="0"/>
      <c r="JJZ285" s="0"/>
      <c r="JKA285" s="0"/>
      <c r="JKB285" s="0"/>
      <c r="JKC285" s="0"/>
      <c r="JKD285" s="0"/>
      <c r="JKE285" s="0"/>
      <c r="JKF285" s="0"/>
      <c r="JKG285" s="0"/>
      <c r="JKH285" s="0"/>
      <c r="JKI285" s="0"/>
      <c r="JKJ285" s="0"/>
      <c r="JKK285" s="0"/>
      <c r="JKL285" s="0"/>
      <c r="JKM285" s="0"/>
      <c r="JKN285" s="0"/>
      <c r="JKO285" s="0"/>
      <c r="JKP285" s="0"/>
      <c r="JKQ285" s="0"/>
      <c r="JKR285" s="0"/>
      <c r="JKS285" s="0"/>
      <c r="JKT285" s="0"/>
      <c r="JKU285" s="0"/>
      <c r="JKV285" s="0"/>
      <c r="JKW285" s="0"/>
      <c r="JKX285" s="0"/>
      <c r="JKY285" s="0"/>
      <c r="JKZ285" s="0"/>
      <c r="JLA285" s="0"/>
      <c r="JLB285" s="0"/>
      <c r="JLC285" s="0"/>
      <c r="JLD285" s="0"/>
      <c r="JLE285" s="0"/>
      <c r="JLF285" s="0"/>
      <c r="JLG285" s="0"/>
      <c r="JLH285" s="0"/>
      <c r="JLI285" s="0"/>
      <c r="JLJ285" s="0"/>
      <c r="JLK285" s="0"/>
      <c r="JLL285" s="0"/>
      <c r="JLM285" s="0"/>
      <c r="JLN285" s="0"/>
      <c r="JLO285" s="0"/>
      <c r="JLP285" s="0"/>
      <c r="JLQ285" s="0"/>
      <c r="JLR285" s="0"/>
      <c r="JLS285" s="0"/>
      <c r="JLT285" s="0"/>
      <c r="JLU285" s="0"/>
      <c r="JLV285" s="0"/>
      <c r="JLW285" s="0"/>
      <c r="JLX285" s="0"/>
      <c r="JLY285" s="0"/>
      <c r="JLZ285" s="0"/>
      <c r="JMA285" s="0"/>
      <c r="JMB285" s="0"/>
      <c r="JMC285" s="0"/>
      <c r="JMD285" s="0"/>
      <c r="JME285" s="0"/>
      <c r="JMF285" s="0"/>
      <c r="JMG285" s="0"/>
      <c r="JMH285" s="0"/>
      <c r="JMI285" s="0"/>
      <c r="JMJ285" s="0"/>
      <c r="JMK285" s="0"/>
      <c r="JML285" s="0"/>
      <c r="JMM285" s="0"/>
      <c r="JMN285" s="0"/>
      <c r="JMO285" s="0"/>
      <c r="JMP285" s="0"/>
      <c r="JMQ285" s="0"/>
      <c r="JMR285" s="0"/>
      <c r="JMS285" s="0"/>
      <c r="JMT285" s="0"/>
      <c r="JMU285" s="0"/>
      <c r="JMV285" s="0"/>
      <c r="JMW285" s="0"/>
      <c r="JMX285" s="0"/>
      <c r="JMY285" s="0"/>
      <c r="JMZ285" s="0"/>
      <c r="JNA285" s="0"/>
      <c r="JNB285" s="0"/>
      <c r="JNC285" s="0"/>
      <c r="JND285" s="0"/>
      <c r="JNE285" s="0"/>
      <c r="JNF285" s="0"/>
      <c r="JNG285" s="0"/>
      <c r="JNH285" s="0"/>
      <c r="JNI285" s="0"/>
      <c r="JNJ285" s="0"/>
      <c r="JNK285" s="0"/>
      <c r="JNL285" s="0"/>
      <c r="JNM285" s="0"/>
      <c r="JNN285" s="0"/>
      <c r="JNO285" s="0"/>
      <c r="JNP285" s="0"/>
      <c r="JNQ285" s="0"/>
      <c r="JNR285" s="0"/>
      <c r="JNS285" s="0"/>
      <c r="JNT285" s="0"/>
      <c r="JNU285" s="0"/>
      <c r="JNV285" s="0"/>
      <c r="JNW285" s="0"/>
      <c r="JNX285" s="0"/>
      <c r="JNY285" s="0"/>
      <c r="JNZ285" s="0"/>
      <c r="JOA285" s="0"/>
      <c r="JOB285" s="0"/>
      <c r="JOC285" s="0"/>
      <c r="JOD285" s="0"/>
      <c r="JOE285" s="0"/>
      <c r="JOF285" s="0"/>
      <c r="JOG285" s="0"/>
      <c r="JOH285" s="0"/>
      <c r="JOI285" s="0"/>
      <c r="JOJ285" s="0"/>
      <c r="JOK285" s="0"/>
      <c r="JOL285" s="0"/>
      <c r="JOM285" s="0"/>
      <c r="JON285" s="0"/>
      <c r="JOO285" s="0"/>
      <c r="JOP285" s="0"/>
      <c r="JOQ285" s="0"/>
      <c r="JOR285" s="0"/>
      <c r="JOS285" s="0"/>
      <c r="JOT285" s="0"/>
      <c r="JOU285" s="0"/>
      <c r="JOV285" s="0"/>
      <c r="JOW285" s="0"/>
      <c r="JOX285" s="0"/>
      <c r="JOY285" s="0"/>
      <c r="JOZ285" s="0"/>
      <c r="JPA285" s="0"/>
      <c r="JPB285" s="0"/>
      <c r="JPC285" s="0"/>
      <c r="JPD285" s="0"/>
      <c r="JPE285" s="0"/>
      <c r="JPF285" s="0"/>
      <c r="JPG285" s="0"/>
      <c r="JPH285" s="0"/>
      <c r="JPI285" s="0"/>
      <c r="JPJ285" s="0"/>
      <c r="JPK285" s="0"/>
      <c r="JPL285" s="0"/>
      <c r="JPM285" s="0"/>
      <c r="JPN285" s="0"/>
      <c r="JPO285" s="0"/>
      <c r="JPP285" s="0"/>
      <c r="JPQ285" s="0"/>
      <c r="JPR285" s="0"/>
      <c r="JPS285" s="0"/>
      <c r="JPT285" s="0"/>
      <c r="JPU285" s="0"/>
      <c r="JPV285" s="0"/>
      <c r="JPW285" s="0"/>
      <c r="JPX285" s="0"/>
      <c r="JPY285" s="0"/>
      <c r="JPZ285" s="0"/>
      <c r="JQA285" s="0"/>
      <c r="JQB285" s="0"/>
      <c r="JQC285" s="0"/>
      <c r="JQD285" s="0"/>
      <c r="JQE285" s="0"/>
      <c r="JQF285" s="0"/>
      <c r="JQG285" s="0"/>
      <c r="JQH285" s="0"/>
      <c r="JQI285" s="0"/>
      <c r="JQJ285" s="0"/>
      <c r="JQK285" s="0"/>
      <c r="JQL285" s="0"/>
      <c r="JQM285" s="0"/>
      <c r="JQN285" s="0"/>
      <c r="JQO285" s="0"/>
      <c r="JQP285" s="0"/>
      <c r="JQQ285" s="0"/>
      <c r="JQR285" s="0"/>
      <c r="JQS285" s="0"/>
      <c r="JQT285" s="0"/>
      <c r="JQU285" s="0"/>
      <c r="JQV285" s="0"/>
      <c r="JQW285" s="0"/>
      <c r="JQX285" s="0"/>
      <c r="JQY285" s="0"/>
      <c r="JQZ285" s="0"/>
      <c r="JRA285" s="0"/>
      <c r="JRB285" s="0"/>
      <c r="JRC285" s="0"/>
      <c r="JRD285" s="0"/>
      <c r="JRE285" s="0"/>
      <c r="JRF285" s="0"/>
      <c r="JRG285" s="0"/>
      <c r="JRH285" s="0"/>
      <c r="JRI285" s="0"/>
      <c r="JRJ285" s="0"/>
      <c r="JRK285" s="0"/>
      <c r="JRL285" s="0"/>
      <c r="JRM285" s="0"/>
      <c r="JRN285" s="0"/>
      <c r="JRO285" s="0"/>
      <c r="JRP285" s="0"/>
      <c r="JRQ285" s="0"/>
      <c r="JRR285" s="0"/>
      <c r="JRS285" s="0"/>
      <c r="JRT285" s="0"/>
      <c r="JRU285" s="0"/>
      <c r="JRV285" s="0"/>
      <c r="JRW285" s="0"/>
      <c r="JRX285" s="0"/>
      <c r="JRY285" s="0"/>
      <c r="JRZ285" s="0"/>
      <c r="JSA285" s="0"/>
      <c r="JSB285" s="0"/>
      <c r="JSC285" s="0"/>
      <c r="JSD285" s="0"/>
      <c r="JSE285" s="0"/>
      <c r="JSF285" s="0"/>
      <c r="JSG285" s="0"/>
      <c r="JSH285" s="0"/>
      <c r="JSI285" s="0"/>
      <c r="JSJ285" s="0"/>
      <c r="JSK285" s="0"/>
      <c r="JSL285" s="0"/>
      <c r="JSM285" s="0"/>
      <c r="JSN285" s="0"/>
      <c r="JSO285" s="0"/>
      <c r="JSP285" s="0"/>
      <c r="JSQ285" s="0"/>
      <c r="JSR285" s="0"/>
      <c r="JSS285" s="0"/>
      <c r="JST285" s="0"/>
      <c r="JSU285" s="0"/>
      <c r="JSV285" s="0"/>
      <c r="JSW285" s="0"/>
      <c r="JSX285" s="0"/>
      <c r="JSY285" s="0"/>
      <c r="JSZ285" s="0"/>
      <c r="JTA285" s="0"/>
      <c r="JTB285" s="0"/>
      <c r="JTC285" s="0"/>
      <c r="JTD285" s="0"/>
      <c r="JTE285" s="0"/>
      <c r="JTF285" s="0"/>
      <c r="JTG285" s="0"/>
      <c r="JTH285" s="0"/>
      <c r="JTI285" s="0"/>
      <c r="JTJ285" s="0"/>
      <c r="JTK285" s="0"/>
      <c r="JTL285" s="0"/>
      <c r="JTM285" s="0"/>
      <c r="JTN285" s="0"/>
      <c r="JTO285" s="0"/>
      <c r="JTP285" s="0"/>
      <c r="JTQ285" s="0"/>
      <c r="JTR285" s="0"/>
      <c r="JTS285" s="0"/>
      <c r="JTT285" s="0"/>
      <c r="JTU285" s="0"/>
      <c r="JTV285" s="0"/>
      <c r="JTW285" s="0"/>
      <c r="JTX285" s="0"/>
      <c r="JTY285" s="0"/>
      <c r="JTZ285" s="0"/>
      <c r="JUA285" s="0"/>
      <c r="JUB285" s="0"/>
      <c r="JUC285" s="0"/>
      <c r="JUD285" s="0"/>
      <c r="JUE285" s="0"/>
      <c r="JUF285" s="0"/>
      <c r="JUG285" s="0"/>
      <c r="JUH285" s="0"/>
      <c r="JUI285" s="0"/>
      <c r="JUJ285" s="0"/>
      <c r="JUK285" s="0"/>
      <c r="JUL285" s="0"/>
      <c r="JUM285" s="0"/>
      <c r="JUN285" s="0"/>
      <c r="JUO285" s="0"/>
      <c r="JUP285" s="0"/>
      <c r="JUQ285" s="0"/>
      <c r="JUR285" s="0"/>
      <c r="JUS285" s="0"/>
      <c r="JUT285" s="0"/>
      <c r="JUU285" s="0"/>
      <c r="JUV285" s="0"/>
      <c r="JUW285" s="0"/>
      <c r="JUX285" s="0"/>
      <c r="JUY285" s="0"/>
      <c r="JUZ285" s="0"/>
      <c r="JVA285" s="0"/>
      <c r="JVB285" s="0"/>
      <c r="JVC285" s="0"/>
      <c r="JVD285" s="0"/>
      <c r="JVE285" s="0"/>
      <c r="JVF285" s="0"/>
      <c r="JVG285" s="0"/>
      <c r="JVH285" s="0"/>
      <c r="JVI285" s="0"/>
      <c r="JVJ285" s="0"/>
      <c r="JVK285" s="0"/>
      <c r="JVL285" s="0"/>
      <c r="JVM285" s="0"/>
      <c r="JVN285" s="0"/>
      <c r="JVO285" s="0"/>
      <c r="JVP285" s="0"/>
      <c r="JVQ285" s="0"/>
      <c r="JVR285" s="0"/>
      <c r="JVS285" s="0"/>
      <c r="JVT285" s="0"/>
      <c r="JVU285" s="0"/>
      <c r="JVV285" s="0"/>
      <c r="JVW285" s="0"/>
      <c r="JVX285" s="0"/>
      <c r="JVY285" s="0"/>
      <c r="JVZ285" s="0"/>
      <c r="JWA285" s="0"/>
      <c r="JWB285" s="0"/>
      <c r="JWC285" s="0"/>
      <c r="JWD285" s="0"/>
      <c r="JWE285" s="0"/>
      <c r="JWF285" s="0"/>
      <c r="JWG285" s="0"/>
      <c r="JWH285" s="0"/>
      <c r="JWI285" s="0"/>
      <c r="JWJ285" s="0"/>
      <c r="JWK285" s="0"/>
      <c r="JWL285" s="0"/>
      <c r="JWM285" s="0"/>
      <c r="JWN285" s="0"/>
      <c r="JWO285" s="0"/>
      <c r="JWP285" s="0"/>
      <c r="JWQ285" s="0"/>
      <c r="JWR285" s="0"/>
      <c r="JWS285" s="0"/>
      <c r="JWT285" s="0"/>
      <c r="JWU285" s="0"/>
      <c r="JWV285" s="0"/>
      <c r="JWW285" s="0"/>
      <c r="JWX285" s="0"/>
      <c r="JWY285" s="0"/>
      <c r="JWZ285" s="0"/>
      <c r="JXA285" s="0"/>
      <c r="JXB285" s="0"/>
      <c r="JXC285" s="0"/>
      <c r="JXD285" s="0"/>
      <c r="JXE285" s="0"/>
      <c r="JXF285" s="0"/>
      <c r="JXG285" s="0"/>
      <c r="JXH285" s="0"/>
      <c r="JXI285" s="0"/>
      <c r="JXJ285" s="0"/>
      <c r="JXK285" s="0"/>
      <c r="JXL285" s="0"/>
      <c r="JXM285" s="0"/>
      <c r="JXN285" s="0"/>
      <c r="JXO285" s="0"/>
      <c r="JXP285" s="0"/>
      <c r="JXQ285" s="0"/>
      <c r="JXR285" s="0"/>
      <c r="JXS285" s="0"/>
      <c r="JXT285" s="0"/>
      <c r="JXU285" s="0"/>
      <c r="JXV285" s="0"/>
      <c r="JXW285" s="0"/>
      <c r="JXX285" s="0"/>
      <c r="JXY285" s="0"/>
      <c r="JXZ285" s="0"/>
      <c r="JYA285" s="0"/>
      <c r="JYB285" s="0"/>
      <c r="JYC285" s="0"/>
      <c r="JYD285" s="0"/>
      <c r="JYE285" s="0"/>
      <c r="JYF285" s="0"/>
      <c r="JYG285" s="0"/>
      <c r="JYH285" s="0"/>
      <c r="JYI285" s="0"/>
      <c r="JYJ285" s="0"/>
      <c r="JYK285" s="0"/>
      <c r="JYL285" s="0"/>
      <c r="JYM285" s="0"/>
      <c r="JYN285" s="0"/>
      <c r="JYO285" s="0"/>
      <c r="JYP285" s="0"/>
      <c r="JYQ285" s="0"/>
      <c r="JYR285" s="0"/>
      <c r="JYS285" s="0"/>
      <c r="JYT285" s="0"/>
      <c r="JYU285" s="0"/>
      <c r="JYV285" s="0"/>
      <c r="JYW285" s="0"/>
      <c r="JYX285" s="0"/>
      <c r="JYY285" s="0"/>
      <c r="JYZ285" s="0"/>
      <c r="JZA285" s="0"/>
      <c r="JZB285" s="0"/>
      <c r="JZC285" s="0"/>
      <c r="JZD285" s="0"/>
      <c r="JZE285" s="0"/>
      <c r="JZF285" s="0"/>
      <c r="JZG285" s="0"/>
      <c r="JZH285" s="0"/>
      <c r="JZI285" s="0"/>
      <c r="JZJ285" s="0"/>
      <c r="JZK285" s="0"/>
      <c r="JZL285" s="0"/>
      <c r="JZM285" s="0"/>
      <c r="JZN285" s="0"/>
      <c r="JZO285" s="0"/>
      <c r="JZP285" s="0"/>
      <c r="JZQ285" s="0"/>
      <c r="JZR285" s="0"/>
      <c r="JZS285" s="0"/>
      <c r="JZT285" s="0"/>
      <c r="JZU285" s="0"/>
      <c r="JZV285" s="0"/>
      <c r="JZW285" s="0"/>
      <c r="JZX285" s="0"/>
      <c r="JZY285" s="0"/>
      <c r="JZZ285" s="0"/>
      <c r="KAA285" s="0"/>
      <c r="KAB285" s="0"/>
      <c r="KAC285" s="0"/>
      <c r="KAD285" s="0"/>
      <c r="KAE285" s="0"/>
      <c r="KAF285" s="0"/>
      <c r="KAG285" s="0"/>
      <c r="KAH285" s="0"/>
      <c r="KAI285" s="0"/>
      <c r="KAJ285" s="0"/>
      <c r="KAK285" s="0"/>
      <c r="KAL285" s="0"/>
      <c r="KAM285" s="0"/>
      <c r="KAN285" s="0"/>
      <c r="KAO285" s="0"/>
      <c r="KAP285" s="0"/>
      <c r="KAQ285" s="0"/>
      <c r="KAR285" s="0"/>
      <c r="KAS285" s="0"/>
      <c r="KAT285" s="0"/>
      <c r="KAU285" s="0"/>
      <c r="KAV285" s="0"/>
      <c r="KAW285" s="0"/>
      <c r="KAX285" s="0"/>
      <c r="KAY285" s="0"/>
      <c r="KAZ285" s="0"/>
      <c r="KBA285" s="0"/>
      <c r="KBB285" s="0"/>
      <c r="KBC285" s="0"/>
      <c r="KBD285" s="0"/>
      <c r="KBE285" s="0"/>
      <c r="KBF285" s="0"/>
      <c r="KBG285" s="0"/>
      <c r="KBH285" s="0"/>
      <c r="KBI285" s="0"/>
      <c r="KBJ285" s="0"/>
      <c r="KBK285" s="0"/>
      <c r="KBL285" s="0"/>
      <c r="KBM285" s="0"/>
      <c r="KBN285" s="0"/>
      <c r="KBO285" s="0"/>
      <c r="KBP285" s="0"/>
      <c r="KBQ285" s="0"/>
      <c r="KBR285" s="0"/>
      <c r="KBS285" s="0"/>
      <c r="KBT285" s="0"/>
      <c r="KBU285" s="0"/>
      <c r="KBV285" s="0"/>
      <c r="KBW285" s="0"/>
      <c r="KBX285" s="0"/>
      <c r="KBY285" s="0"/>
      <c r="KBZ285" s="0"/>
      <c r="KCA285" s="0"/>
      <c r="KCB285" s="0"/>
      <c r="KCC285" s="0"/>
      <c r="KCD285" s="0"/>
      <c r="KCE285" s="0"/>
      <c r="KCF285" s="0"/>
      <c r="KCG285" s="0"/>
      <c r="KCH285" s="0"/>
      <c r="KCI285" s="0"/>
      <c r="KCJ285" s="0"/>
      <c r="KCK285" s="0"/>
      <c r="KCL285" s="0"/>
      <c r="KCM285" s="0"/>
      <c r="KCN285" s="0"/>
      <c r="KCO285" s="0"/>
      <c r="KCP285" s="0"/>
      <c r="KCQ285" s="0"/>
      <c r="KCR285" s="0"/>
      <c r="KCS285" s="0"/>
      <c r="KCT285" s="0"/>
      <c r="KCU285" s="0"/>
      <c r="KCV285" s="0"/>
      <c r="KCW285" s="0"/>
      <c r="KCX285" s="0"/>
      <c r="KCY285" s="0"/>
      <c r="KCZ285" s="0"/>
      <c r="KDA285" s="0"/>
      <c r="KDB285" s="0"/>
      <c r="KDC285" s="0"/>
      <c r="KDD285" s="0"/>
      <c r="KDE285" s="0"/>
      <c r="KDF285" s="0"/>
      <c r="KDG285" s="0"/>
      <c r="KDH285" s="0"/>
      <c r="KDI285" s="0"/>
      <c r="KDJ285" s="0"/>
      <c r="KDK285" s="0"/>
      <c r="KDL285" s="0"/>
      <c r="KDM285" s="0"/>
      <c r="KDN285" s="0"/>
      <c r="KDO285" s="0"/>
      <c r="KDP285" s="0"/>
      <c r="KDQ285" s="0"/>
      <c r="KDR285" s="0"/>
      <c r="KDS285" s="0"/>
      <c r="KDT285" s="0"/>
      <c r="KDU285" s="0"/>
      <c r="KDV285" s="0"/>
      <c r="KDW285" s="0"/>
      <c r="KDX285" s="0"/>
      <c r="KDY285" s="0"/>
      <c r="KDZ285" s="0"/>
      <c r="KEA285" s="0"/>
      <c r="KEB285" s="0"/>
      <c r="KEC285" s="0"/>
      <c r="KED285" s="0"/>
      <c r="KEE285" s="0"/>
      <c r="KEF285" s="0"/>
      <c r="KEG285" s="0"/>
      <c r="KEH285" s="0"/>
      <c r="KEI285" s="0"/>
      <c r="KEJ285" s="0"/>
      <c r="KEK285" s="0"/>
      <c r="KEL285" s="0"/>
      <c r="KEM285" s="0"/>
      <c r="KEN285" s="0"/>
      <c r="KEO285" s="0"/>
      <c r="KEP285" s="0"/>
      <c r="KEQ285" s="0"/>
      <c r="KER285" s="0"/>
      <c r="KES285" s="0"/>
      <c r="KET285" s="0"/>
      <c r="KEU285" s="0"/>
      <c r="KEV285" s="0"/>
      <c r="KEW285" s="0"/>
      <c r="KEX285" s="0"/>
      <c r="KEY285" s="0"/>
      <c r="KEZ285" s="0"/>
      <c r="KFA285" s="0"/>
      <c r="KFB285" s="0"/>
      <c r="KFC285" s="0"/>
      <c r="KFD285" s="0"/>
      <c r="KFE285" s="0"/>
      <c r="KFF285" s="0"/>
      <c r="KFG285" s="0"/>
      <c r="KFH285" s="0"/>
      <c r="KFI285" s="0"/>
      <c r="KFJ285" s="0"/>
      <c r="KFK285" s="0"/>
      <c r="KFL285" s="0"/>
      <c r="KFM285" s="0"/>
      <c r="KFN285" s="0"/>
      <c r="KFO285" s="0"/>
      <c r="KFP285" s="0"/>
      <c r="KFQ285" s="0"/>
      <c r="KFR285" s="0"/>
      <c r="KFS285" s="0"/>
      <c r="KFT285" s="0"/>
      <c r="KFU285" s="0"/>
      <c r="KFV285" s="0"/>
      <c r="KFW285" s="0"/>
      <c r="KFX285" s="0"/>
      <c r="KFY285" s="0"/>
      <c r="KFZ285" s="0"/>
      <c r="KGA285" s="0"/>
      <c r="KGB285" s="0"/>
      <c r="KGC285" s="0"/>
      <c r="KGD285" s="0"/>
      <c r="KGE285" s="0"/>
      <c r="KGF285" s="0"/>
      <c r="KGG285" s="0"/>
      <c r="KGH285" s="0"/>
      <c r="KGI285" s="0"/>
      <c r="KGJ285" s="0"/>
      <c r="KGK285" s="0"/>
      <c r="KGL285" s="0"/>
      <c r="KGM285" s="0"/>
      <c r="KGN285" s="0"/>
      <c r="KGO285" s="0"/>
      <c r="KGP285" s="0"/>
      <c r="KGQ285" s="0"/>
      <c r="KGR285" s="0"/>
      <c r="KGS285" s="0"/>
      <c r="KGT285" s="0"/>
      <c r="KGU285" s="0"/>
      <c r="KGV285" s="0"/>
      <c r="KGW285" s="0"/>
      <c r="KGX285" s="0"/>
      <c r="KGY285" s="0"/>
      <c r="KGZ285" s="0"/>
      <c r="KHA285" s="0"/>
      <c r="KHB285" s="0"/>
      <c r="KHC285" s="0"/>
      <c r="KHD285" s="0"/>
      <c r="KHE285" s="0"/>
      <c r="KHF285" s="0"/>
      <c r="KHG285" s="0"/>
      <c r="KHH285" s="0"/>
      <c r="KHI285" s="0"/>
      <c r="KHJ285" s="0"/>
      <c r="KHK285" s="0"/>
      <c r="KHL285" s="0"/>
      <c r="KHM285" s="0"/>
      <c r="KHN285" s="0"/>
      <c r="KHO285" s="0"/>
      <c r="KHP285" s="0"/>
      <c r="KHQ285" s="0"/>
      <c r="KHR285" s="0"/>
      <c r="KHS285" s="0"/>
      <c r="KHT285" s="0"/>
      <c r="KHU285" s="0"/>
      <c r="KHV285" s="0"/>
      <c r="KHW285" s="0"/>
      <c r="KHX285" s="0"/>
      <c r="KHY285" s="0"/>
      <c r="KHZ285" s="0"/>
      <c r="KIA285" s="0"/>
      <c r="KIB285" s="0"/>
      <c r="KIC285" s="0"/>
      <c r="KID285" s="0"/>
      <c r="KIE285" s="0"/>
      <c r="KIF285" s="0"/>
      <c r="KIG285" s="0"/>
      <c r="KIH285" s="0"/>
      <c r="KII285" s="0"/>
      <c r="KIJ285" s="0"/>
      <c r="KIK285" s="0"/>
      <c r="KIL285" s="0"/>
      <c r="KIM285" s="0"/>
      <c r="KIN285" s="0"/>
      <c r="KIO285" s="0"/>
      <c r="KIP285" s="0"/>
      <c r="KIQ285" s="0"/>
      <c r="KIR285" s="0"/>
      <c r="KIS285" s="0"/>
      <c r="KIT285" s="0"/>
      <c r="KIU285" s="0"/>
      <c r="KIV285" s="0"/>
      <c r="KIW285" s="0"/>
      <c r="KIX285" s="0"/>
      <c r="KIY285" s="0"/>
      <c r="KIZ285" s="0"/>
      <c r="KJA285" s="0"/>
      <c r="KJB285" s="0"/>
      <c r="KJC285" s="0"/>
      <c r="KJD285" s="0"/>
      <c r="KJE285" s="0"/>
      <c r="KJF285" s="0"/>
      <c r="KJG285" s="0"/>
      <c r="KJH285" s="0"/>
      <c r="KJI285" s="0"/>
      <c r="KJJ285" s="0"/>
      <c r="KJK285" s="0"/>
      <c r="KJL285" s="0"/>
      <c r="KJM285" s="0"/>
      <c r="KJN285" s="0"/>
      <c r="KJO285" s="0"/>
      <c r="KJP285" s="0"/>
      <c r="KJQ285" s="0"/>
      <c r="KJR285" s="0"/>
      <c r="KJS285" s="0"/>
      <c r="KJT285" s="0"/>
      <c r="KJU285" s="0"/>
      <c r="KJV285" s="0"/>
      <c r="KJW285" s="0"/>
      <c r="KJX285" s="0"/>
      <c r="KJY285" s="0"/>
      <c r="KJZ285" s="0"/>
      <c r="KKA285" s="0"/>
      <c r="KKB285" s="0"/>
      <c r="KKC285" s="0"/>
      <c r="KKD285" s="0"/>
      <c r="KKE285" s="0"/>
      <c r="KKF285" s="0"/>
      <c r="KKG285" s="0"/>
      <c r="KKH285" s="0"/>
      <c r="KKI285" s="0"/>
      <c r="KKJ285" s="0"/>
      <c r="KKK285" s="0"/>
      <c r="KKL285" s="0"/>
      <c r="KKM285" s="0"/>
      <c r="KKN285" s="0"/>
      <c r="KKO285" s="0"/>
      <c r="KKP285" s="0"/>
      <c r="KKQ285" s="0"/>
      <c r="KKR285" s="0"/>
      <c r="KKS285" s="0"/>
      <c r="KKT285" s="0"/>
      <c r="KKU285" s="0"/>
      <c r="KKV285" s="0"/>
      <c r="KKW285" s="0"/>
      <c r="KKX285" s="0"/>
      <c r="KKY285" s="0"/>
      <c r="KKZ285" s="0"/>
      <c r="KLA285" s="0"/>
      <c r="KLB285" s="0"/>
      <c r="KLC285" s="0"/>
      <c r="KLD285" s="0"/>
      <c r="KLE285" s="0"/>
      <c r="KLF285" s="0"/>
      <c r="KLG285" s="0"/>
      <c r="KLH285" s="0"/>
      <c r="KLI285" s="0"/>
      <c r="KLJ285" s="0"/>
      <c r="KLK285" s="0"/>
      <c r="KLL285" s="0"/>
      <c r="KLM285" s="0"/>
      <c r="KLN285" s="0"/>
      <c r="KLO285" s="0"/>
      <c r="KLP285" s="0"/>
      <c r="KLQ285" s="0"/>
      <c r="KLR285" s="0"/>
      <c r="KLS285" s="0"/>
      <c r="KLT285" s="0"/>
      <c r="KLU285" s="0"/>
      <c r="KLV285" s="0"/>
      <c r="KLW285" s="0"/>
      <c r="KLX285" s="0"/>
      <c r="KLY285" s="0"/>
      <c r="KLZ285" s="0"/>
      <c r="KMA285" s="0"/>
      <c r="KMB285" s="0"/>
      <c r="KMC285" s="0"/>
      <c r="KMD285" s="0"/>
      <c r="KME285" s="0"/>
      <c r="KMF285" s="0"/>
      <c r="KMG285" s="0"/>
      <c r="KMH285" s="0"/>
      <c r="KMI285" s="0"/>
      <c r="KMJ285" s="0"/>
      <c r="KMK285" s="0"/>
      <c r="KML285" s="0"/>
      <c r="KMM285" s="0"/>
      <c r="KMN285" s="0"/>
      <c r="KMO285" s="0"/>
      <c r="KMP285" s="0"/>
      <c r="KMQ285" s="0"/>
      <c r="KMR285" s="0"/>
      <c r="KMS285" s="0"/>
      <c r="KMT285" s="0"/>
      <c r="KMU285" s="0"/>
      <c r="KMV285" s="0"/>
      <c r="KMW285" s="0"/>
      <c r="KMX285" s="0"/>
      <c r="KMY285" s="0"/>
      <c r="KMZ285" s="0"/>
      <c r="KNA285" s="0"/>
      <c r="KNB285" s="0"/>
      <c r="KNC285" s="0"/>
      <c r="KND285" s="0"/>
      <c r="KNE285" s="0"/>
      <c r="KNF285" s="0"/>
      <c r="KNG285" s="0"/>
      <c r="KNH285" s="0"/>
      <c r="KNI285" s="0"/>
      <c r="KNJ285" s="0"/>
      <c r="KNK285" s="0"/>
      <c r="KNL285" s="0"/>
      <c r="KNM285" s="0"/>
      <c r="KNN285" s="0"/>
      <c r="KNO285" s="0"/>
      <c r="KNP285" s="0"/>
      <c r="KNQ285" s="0"/>
      <c r="KNR285" s="0"/>
      <c r="KNS285" s="0"/>
      <c r="KNT285" s="0"/>
      <c r="KNU285" s="0"/>
      <c r="KNV285" s="0"/>
      <c r="KNW285" s="0"/>
      <c r="KNX285" s="0"/>
      <c r="KNY285" s="0"/>
      <c r="KNZ285" s="0"/>
      <c r="KOA285" s="0"/>
      <c r="KOB285" s="0"/>
      <c r="KOC285" s="0"/>
      <c r="KOD285" s="0"/>
      <c r="KOE285" s="0"/>
      <c r="KOF285" s="0"/>
      <c r="KOG285" s="0"/>
      <c r="KOH285" s="0"/>
      <c r="KOI285" s="0"/>
      <c r="KOJ285" s="0"/>
      <c r="KOK285" s="0"/>
      <c r="KOL285" s="0"/>
      <c r="KOM285" s="0"/>
      <c r="KON285" s="0"/>
      <c r="KOO285" s="0"/>
      <c r="KOP285" s="0"/>
      <c r="KOQ285" s="0"/>
      <c r="KOR285" s="0"/>
      <c r="KOS285" s="0"/>
      <c r="KOT285" s="0"/>
      <c r="KOU285" s="0"/>
      <c r="KOV285" s="0"/>
      <c r="KOW285" s="0"/>
      <c r="KOX285" s="0"/>
      <c r="KOY285" s="0"/>
      <c r="KOZ285" s="0"/>
      <c r="KPA285" s="0"/>
      <c r="KPB285" s="0"/>
      <c r="KPC285" s="0"/>
      <c r="KPD285" s="0"/>
      <c r="KPE285" s="0"/>
      <c r="KPF285" s="0"/>
      <c r="KPG285" s="0"/>
      <c r="KPH285" s="0"/>
      <c r="KPI285" s="0"/>
      <c r="KPJ285" s="0"/>
      <c r="KPK285" s="0"/>
      <c r="KPL285" s="0"/>
      <c r="KPM285" s="0"/>
      <c r="KPN285" s="0"/>
      <c r="KPO285" s="0"/>
      <c r="KPP285" s="0"/>
      <c r="KPQ285" s="0"/>
      <c r="KPR285" s="0"/>
      <c r="KPS285" s="0"/>
      <c r="KPT285" s="0"/>
      <c r="KPU285" s="0"/>
      <c r="KPV285" s="0"/>
      <c r="KPW285" s="0"/>
      <c r="KPX285" s="0"/>
      <c r="KPY285" s="0"/>
      <c r="KPZ285" s="0"/>
      <c r="KQA285" s="0"/>
      <c r="KQB285" s="0"/>
      <c r="KQC285" s="0"/>
      <c r="KQD285" s="0"/>
      <c r="KQE285" s="0"/>
      <c r="KQF285" s="0"/>
      <c r="KQG285" s="0"/>
      <c r="KQH285" s="0"/>
      <c r="KQI285" s="0"/>
      <c r="KQJ285" s="0"/>
      <c r="KQK285" s="0"/>
      <c r="KQL285" s="0"/>
      <c r="KQM285" s="0"/>
      <c r="KQN285" s="0"/>
      <c r="KQO285" s="0"/>
      <c r="KQP285" s="0"/>
      <c r="KQQ285" s="0"/>
      <c r="KQR285" s="0"/>
      <c r="KQS285" s="0"/>
      <c r="KQT285" s="0"/>
      <c r="KQU285" s="0"/>
      <c r="KQV285" s="0"/>
      <c r="KQW285" s="0"/>
      <c r="KQX285" s="0"/>
      <c r="KQY285" s="0"/>
      <c r="KQZ285" s="0"/>
      <c r="KRA285" s="0"/>
      <c r="KRB285" s="0"/>
      <c r="KRC285" s="0"/>
      <c r="KRD285" s="0"/>
      <c r="KRE285" s="0"/>
      <c r="KRF285" s="0"/>
      <c r="KRG285" s="0"/>
      <c r="KRH285" s="0"/>
      <c r="KRI285" s="0"/>
      <c r="KRJ285" s="0"/>
      <c r="KRK285" s="0"/>
      <c r="KRL285" s="0"/>
      <c r="KRM285" s="0"/>
      <c r="KRN285" s="0"/>
      <c r="KRO285" s="0"/>
      <c r="KRP285" s="0"/>
      <c r="KRQ285" s="0"/>
      <c r="KRR285" s="0"/>
      <c r="KRS285" s="0"/>
      <c r="KRT285" s="0"/>
      <c r="KRU285" s="0"/>
      <c r="KRV285" s="0"/>
      <c r="KRW285" s="0"/>
      <c r="KRX285" s="0"/>
      <c r="KRY285" s="0"/>
      <c r="KRZ285" s="0"/>
      <c r="KSA285" s="0"/>
      <c r="KSB285" s="0"/>
      <c r="KSC285" s="0"/>
      <c r="KSD285" s="0"/>
      <c r="KSE285" s="0"/>
      <c r="KSF285" s="0"/>
      <c r="KSG285" s="0"/>
      <c r="KSH285" s="0"/>
      <c r="KSI285" s="0"/>
      <c r="KSJ285" s="0"/>
      <c r="KSK285" s="0"/>
      <c r="KSL285" s="0"/>
      <c r="KSM285" s="0"/>
      <c r="KSN285" s="0"/>
      <c r="KSO285" s="0"/>
      <c r="KSP285" s="0"/>
      <c r="KSQ285" s="0"/>
      <c r="KSR285" s="0"/>
      <c r="KSS285" s="0"/>
      <c r="KST285" s="0"/>
      <c r="KSU285" s="0"/>
      <c r="KSV285" s="0"/>
      <c r="KSW285" s="0"/>
      <c r="KSX285" s="0"/>
      <c r="KSY285" s="0"/>
      <c r="KSZ285" s="0"/>
      <c r="KTA285" s="0"/>
      <c r="KTB285" s="0"/>
      <c r="KTC285" s="0"/>
      <c r="KTD285" s="0"/>
      <c r="KTE285" s="0"/>
      <c r="KTF285" s="0"/>
      <c r="KTG285" s="0"/>
      <c r="KTH285" s="0"/>
      <c r="KTI285" s="0"/>
      <c r="KTJ285" s="0"/>
      <c r="KTK285" s="0"/>
      <c r="KTL285" s="0"/>
      <c r="KTM285" s="0"/>
      <c r="KTN285" s="0"/>
      <c r="KTO285" s="0"/>
      <c r="KTP285" s="0"/>
      <c r="KTQ285" s="0"/>
      <c r="KTR285" s="0"/>
      <c r="KTS285" s="0"/>
      <c r="KTT285" s="0"/>
      <c r="KTU285" s="0"/>
      <c r="KTV285" s="0"/>
      <c r="KTW285" s="0"/>
      <c r="KTX285" s="0"/>
      <c r="KTY285" s="0"/>
      <c r="KTZ285" s="0"/>
      <c r="KUA285" s="0"/>
      <c r="KUB285" s="0"/>
      <c r="KUC285" s="0"/>
      <c r="KUD285" s="0"/>
      <c r="KUE285" s="0"/>
      <c r="KUF285" s="0"/>
      <c r="KUG285" s="0"/>
      <c r="KUH285" s="0"/>
      <c r="KUI285" s="0"/>
      <c r="KUJ285" s="0"/>
      <c r="KUK285" s="0"/>
      <c r="KUL285" s="0"/>
      <c r="KUM285" s="0"/>
      <c r="KUN285" s="0"/>
      <c r="KUO285" s="0"/>
      <c r="KUP285" s="0"/>
      <c r="KUQ285" s="0"/>
      <c r="KUR285" s="0"/>
      <c r="KUS285" s="0"/>
      <c r="KUT285" s="0"/>
      <c r="KUU285" s="0"/>
      <c r="KUV285" s="0"/>
      <c r="KUW285" s="0"/>
      <c r="KUX285" s="0"/>
      <c r="KUY285" s="0"/>
      <c r="KUZ285" s="0"/>
      <c r="KVA285" s="0"/>
      <c r="KVB285" s="0"/>
      <c r="KVC285" s="0"/>
      <c r="KVD285" s="0"/>
      <c r="KVE285" s="0"/>
      <c r="KVF285" s="0"/>
      <c r="KVG285" s="0"/>
      <c r="KVH285" s="0"/>
      <c r="KVI285" s="0"/>
      <c r="KVJ285" s="0"/>
      <c r="KVK285" s="0"/>
      <c r="KVL285" s="0"/>
      <c r="KVM285" s="0"/>
      <c r="KVN285" s="0"/>
      <c r="KVO285" s="0"/>
      <c r="KVP285" s="0"/>
      <c r="KVQ285" s="0"/>
      <c r="KVR285" s="0"/>
      <c r="KVS285" s="0"/>
      <c r="KVT285" s="0"/>
      <c r="KVU285" s="0"/>
      <c r="KVV285" s="0"/>
      <c r="KVW285" s="0"/>
      <c r="KVX285" s="0"/>
      <c r="KVY285" s="0"/>
      <c r="KVZ285" s="0"/>
      <c r="KWA285" s="0"/>
      <c r="KWB285" s="0"/>
      <c r="KWC285" s="0"/>
      <c r="KWD285" s="0"/>
      <c r="KWE285" s="0"/>
      <c r="KWF285" s="0"/>
      <c r="KWG285" s="0"/>
      <c r="KWH285" s="0"/>
      <c r="KWI285" s="0"/>
      <c r="KWJ285" s="0"/>
      <c r="KWK285" s="0"/>
      <c r="KWL285" s="0"/>
      <c r="KWM285" s="0"/>
      <c r="KWN285" s="0"/>
      <c r="KWO285" s="0"/>
      <c r="KWP285" s="0"/>
      <c r="KWQ285" s="0"/>
      <c r="KWR285" s="0"/>
      <c r="KWS285" s="0"/>
      <c r="KWT285" s="0"/>
      <c r="KWU285" s="0"/>
      <c r="KWV285" s="0"/>
      <c r="KWW285" s="0"/>
      <c r="KWX285" s="0"/>
      <c r="KWY285" s="0"/>
      <c r="KWZ285" s="0"/>
      <c r="KXA285" s="0"/>
      <c r="KXB285" s="0"/>
      <c r="KXC285" s="0"/>
      <c r="KXD285" s="0"/>
      <c r="KXE285" s="0"/>
      <c r="KXF285" s="0"/>
      <c r="KXG285" s="0"/>
      <c r="KXH285" s="0"/>
      <c r="KXI285" s="0"/>
      <c r="KXJ285" s="0"/>
      <c r="KXK285" s="0"/>
      <c r="KXL285" s="0"/>
      <c r="KXM285" s="0"/>
      <c r="KXN285" s="0"/>
      <c r="KXO285" s="0"/>
      <c r="KXP285" s="0"/>
      <c r="KXQ285" s="0"/>
      <c r="KXR285" s="0"/>
      <c r="KXS285" s="0"/>
      <c r="KXT285" s="0"/>
      <c r="KXU285" s="0"/>
      <c r="KXV285" s="0"/>
      <c r="KXW285" s="0"/>
      <c r="KXX285" s="0"/>
      <c r="KXY285" s="0"/>
      <c r="KXZ285" s="0"/>
      <c r="KYA285" s="0"/>
      <c r="KYB285" s="0"/>
      <c r="KYC285" s="0"/>
      <c r="KYD285" s="0"/>
      <c r="KYE285" s="0"/>
      <c r="KYF285" s="0"/>
      <c r="KYG285" s="0"/>
      <c r="KYH285" s="0"/>
      <c r="KYI285" s="0"/>
      <c r="KYJ285" s="0"/>
      <c r="KYK285" s="0"/>
      <c r="KYL285" s="0"/>
      <c r="KYM285" s="0"/>
      <c r="KYN285" s="0"/>
      <c r="KYO285" s="0"/>
      <c r="KYP285" s="0"/>
      <c r="KYQ285" s="0"/>
      <c r="KYR285" s="0"/>
      <c r="KYS285" s="0"/>
      <c r="KYT285" s="0"/>
      <c r="KYU285" s="0"/>
      <c r="KYV285" s="0"/>
      <c r="KYW285" s="0"/>
      <c r="KYX285" s="0"/>
      <c r="KYY285" s="0"/>
      <c r="KYZ285" s="0"/>
      <c r="KZA285" s="0"/>
      <c r="KZB285" s="0"/>
      <c r="KZC285" s="0"/>
      <c r="KZD285" s="0"/>
      <c r="KZE285" s="0"/>
      <c r="KZF285" s="0"/>
      <c r="KZG285" s="0"/>
      <c r="KZH285" s="0"/>
      <c r="KZI285" s="0"/>
      <c r="KZJ285" s="0"/>
      <c r="KZK285" s="0"/>
      <c r="KZL285" s="0"/>
      <c r="KZM285" s="0"/>
      <c r="KZN285" s="0"/>
      <c r="KZO285" s="0"/>
      <c r="KZP285" s="0"/>
      <c r="KZQ285" s="0"/>
      <c r="KZR285" s="0"/>
      <c r="KZS285" s="0"/>
      <c r="KZT285" s="0"/>
      <c r="KZU285" s="0"/>
      <c r="KZV285" s="0"/>
      <c r="KZW285" s="0"/>
      <c r="KZX285" s="0"/>
      <c r="KZY285" s="0"/>
      <c r="KZZ285" s="0"/>
      <c r="LAA285" s="0"/>
      <c r="LAB285" s="0"/>
      <c r="LAC285" s="0"/>
      <c r="LAD285" s="0"/>
      <c r="LAE285" s="0"/>
      <c r="LAF285" s="0"/>
      <c r="LAG285" s="0"/>
      <c r="LAH285" s="0"/>
      <c r="LAI285" s="0"/>
      <c r="LAJ285" s="0"/>
      <c r="LAK285" s="0"/>
      <c r="LAL285" s="0"/>
      <c r="LAM285" s="0"/>
      <c r="LAN285" s="0"/>
      <c r="LAO285" s="0"/>
      <c r="LAP285" s="0"/>
      <c r="LAQ285" s="0"/>
      <c r="LAR285" s="0"/>
      <c r="LAS285" s="0"/>
      <c r="LAT285" s="0"/>
      <c r="LAU285" s="0"/>
      <c r="LAV285" s="0"/>
      <c r="LAW285" s="0"/>
      <c r="LAX285" s="0"/>
      <c r="LAY285" s="0"/>
      <c r="LAZ285" s="0"/>
      <c r="LBA285" s="0"/>
      <c r="LBB285" s="0"/>
      <c r="LBC285" s="0"/>
      <c r="LBD285" s="0"/>
      <c r="LBE285" s="0"/>
      <c r="LBF285" s="0"/>
      <c r="LBG285" s="0"/>
      <c r="LBH285" s="0"/>
      <c r="LBI285" s="0"/>
      <c r="LBJ285" s="0"/>
      <c r="LBK285" s="0"/>
      <c r="LBL285" s="0"/>
      <c r="LBM285" s="0"/>
      <c r="LBN285" s="0"/>
      <c r="LBO285" s="0"/>
      <c r="LBP285" s="0"/>
      <c r="LBQ285" s="0"/>
      <c r="LBR285" s="0"/>
      <c r="LBS285" s="0"/>
      <c r="LBT285" s="0"/>
      <c r="LBU285" s="0"/>
      <c r="LBV285" s="0"/>
      <c r="LBW285" s="0"/>
      <c r="LBX285" s="0"/>
      <c r="LBY285" s="0"/>
      <c r="LBZ285" s="0"/>
      <c r="LCA285" s="0"/>
      <c r="LCB285" s="0"/>
      <c r="LCC285" s="0"/>
      <c r="LCD285" s="0"/>
      <c r="LCE285" s="0"/>
      <c r="LCF285" s="0"/>
      <c r="LCG285" s="0"/>
      <c r="LCH285" s="0"/>
      <c r="LCI285" s="0"/>
      <c r="LCJ285" s="0"/>
      <c r="LCK285" s="0"/>
      <c r="LCL285" s="0"/>
      <c r="LCM285" s="0"/>
      <c r="LCN285" s="0"/>
      <c r="LCO285" s="0"/>
      <c r="LCP285" s="0"/>
      <c r="LCQ285" s="0"/>
      <c r="LCR285" s="0"/>
      <c r="LCS285" s="0"/>
      <c r="LCT285" s="0"/>
      <c r="LCU285" s="0"/>
      <c r="LCV285" s="0"/>
      <c r="LCW285" s="0"/>
      <c r="LCX285" s="0"/>
      <c r="LCY285" s="0"/>
      <c r="LCZ285" s="0"/>
      <c r="LDA285" s="0"/>
      <c r="LDB285" s="0"/>
      <c r="LDC285" s="0"/>
      <c r="LDD285" s="0"/>
      <c r="LDE285" s="0"/>
      <c r="LDF285" s="0"/>
      <c r="LDG285" s="0"/>
      <c r="LDH285" s="0"/>
      <c r="LDI285" s="0"/>
      <c r="LDJ285" s="0"/>
      <c r="LDK285" s="0"/>
      <c r="LDL285" s="0"/>
      <c r="LDM285" s="0"/>
      <c r="LDN285" s="0"/>
      <c r="LDO285" s="0"/>
      <c r="LDP285" s="0"/>
      <c r="LDQ285" s="0"/>
      <c r="LDR285" s="0"/>
      <c r="LDS285" s="0"/>
      <c r="LDT285" s="0"/>
      <c r="LDU285" s="0"/>
      <c r="LDV285" s="0"/>
      <c r="LDW285" s="0"/>
      <c r="LDX285" s="0"/>
      <c r="LDY285" s="0"/>
      <c r="LDZ285" s="0"/>
      <c r="LEA285" s="0"/>
      <c r="LEB285" s="0"/>
      <c r="LEC285" s="0"/>
      <c r="LED285" s="0"/>
      <c r="LEE285" s="0"/>
      <c r="LEF285" s="0"/>
      <c r="LEG285" s="0"/>
      <c r="LEH285" s="0"/>
      <c r="LEI285" s="0"/>
      <c r="LEJ285" s="0"/>
      <c r="LEK285" s="0"/>
      <c r="LEL285" s="0"/>
      <c r="LEM285" s="0"/>
      <c r="LEN285" s="0"/>
      <c r="LEO285" s="0"/>
      <c r="LEP285" s="0"/>
      <c r="LEQ285" s="0"/>
      <c r="LER285" s="0"/>
      <c r="LES285" s="0"/>
      <c r="LET285" s="0"/>
      <c r="LEU285" s="0"/>
      <c r="LEV285" s="0"/>
      <c r="LEW285" s="0"/>
      <c r="LEX285" s="0"/>
      <c r="LEY285" s="0"/>
      <c r="LEZ285" s="0"/>
      <c r="LFA285" s="0"/>
      <c r="LFB285" s="0"/>
      <c r="LFC285" s="0"/>
      <c r="LFD285" s="0"/>
      <c r="LFE285" s="0"/>
      <c r="LFF285" s="0"/>
      <c r="LFG285" s="0"/>
      <c r="LFH285" s="0"/>
      <c r="LFI285" s="0"/>
      <c r="LFJ285" s="0"/>
      <c r="LFK285" s="0"/>
      <c r="LFL285" s="0"/>
      <c r="LFM285" s="0"/>
      <c r="LFN285" s="0"/>
      <c r="LFO285" s="0"/>
      <c r="LFP285" s="0"/>
      <c r="LFQ285" s="0"/>
      <c r="LFR285" s="0"/>
      <c r="LFS285" s="0"/>
      <c r="LFT285" s="0"/>
      <c r="LFU285" s="0"/>
      <c r="LFV285" s="0"/>
      <c r="LFW285" s="0"/>
      <c r="LFX285" s="0"/>
      <c r="LFY285" s="0"/>
      <c r="LFZ285" s="0"/>
      <c r="LGA285" s="0"/>
      <c r="LGB285" s="0"/>
      <c r="LGC285" s="0"/>
      <c r="LGD285" s="0"/>
      <c r="LGE285" s="0"/>
      <c r="LGF285" s="0"/>
      <c r="LGG285" s="0"/>
      <c r="LGH285" s="0"/>
      <c r="LGI285" s="0"/>
      <c r="LGJ285" s="0"/>
      <c r="LGK285" s="0"/>
      <c r="LGL285" s="0"/>
      <c r="LGM285" s="0"/>
      <c r="LGN285" s="0"/>
      <c r="LGO285" s="0"/>
      <c r="LGP285" s="0"/>
      <c r="LGQ285" s="0"/>
      <c r="LGR285" s="0"/>
      <c r="LGS285" s="0"/>
      <c r="LGT285" s="0"/>
      <c r="LGU285" s="0"/>
      <c r="LGV285" s="0"/>
      <c r="LGW285" s="0"/>
      <c r="LGX285" s="0"/>
      <c r="LGY285" s="0"/>
      <c r="LGZ285" s="0"/>
      <c r="LHA285" s="0"/>
      <c r="LHB285" s="0"/>
      <c r="LHC285" s="0"/>
      <c r="LHD285" s="0"/>
      <c r="LHE285" s="0"/>
      <c r="LHF285" s="0"/>
      <c r="LHG285" s="0"/>
      <c r="LHH285" s="0"/>
      <c r="LHI285" s="0"/>
      <c r="LHJ285" s="0"/>
      <c r="LHK285" s="0"/>
      <c r="LHL285" s="0"/>
      <c r="LHM285" s="0"/>
      <c r="LHN285" s="0"/>
      <c r="LHO285" s="0"/>
      <c r="LHP285" s="0"/>
      <c r="LHQ285" s="0"/>
      <c r="LHR285" s="0"/>
      <c r="LHS285" s="0"/>
      <c r="LHT285" s="0"/>
      <c r="LHU285" s="0"/>
      <c r="LHV285" s="0"/>
      <c r="LHW285" s="0"/>
      <c r="LHX285" s="0"/>
      <c r="LHY285" s="0"/>
      <c r="LHZ285" s="0"/>
      <c r="LIA285" s="0"/>
      <c r="LIB285" s="0"/>
      <c r="LIC285" s="0"/>
      <c r="LID285" s="0"/>
      <c r="LIE285" s="0"/>
      <c r="LIF285" s="0"/>
      <c r="LIG285" s="0"/>
      <c r="LIH285" s="0"/>
      <c r="LII285" s="0"/>
      <c r="LIJ285" s="0"/>
      <c r="LIK285" s="0"/>
      <c r="LIL285" s="0"/>
      <c r="LIM285" s="0"/>
      <c r="LIN285" s="0"/>
      <c r="LIO285" s="0"/>
      <c r="LIP285" s="0"/>
      <c r="LIQ285" s="0"/>
      <c r="LIR285" s="0"/>
      <c r="LIS285" s="0"/>
      <c r="LIT285" s="0"/>
      <c r="LIU285" s="0"/>
      <c r="LIV285" s="0"/>
      <c r="LIW285" s="0"/>
      <c r="LIX285" s="0"/>
      <c r="LIY285" s="0"/>
      <c r="LIZ285" s="0"/>
      <c r="LJA285" s="0"/>
      <c r="LJB285" s="0"/>
      <c r="LJC285" s="0"/>
      <c r="LJD285" s="0"/>
      <c r="LJE285" s="0"/>
      <c r="LJF285" s="0"/>
      <c r="LJG285" s="0"/>
      <c r="LJH285" s="0"/>
      <c r="LJI285" s="0"/>
      <c r="LJJ285" s="0"/>
      <c r="LJK285" s="0"/>
      <c r="LJL285" s="0"/>
      <c r="LJM285" s="0"/>
      <c r="LJN285" s="0"/>
      <c r="LJO285" s="0"/>
      <c r="LJP285" s="0"/>
      <c r="LJQ285" s="0"/>
      <c r="LJR285" s="0"/>
      <c r="LJS285" s="0"/>
      <c r="LJT285" s="0"/>
      <c r="LJU285" s="0"/>
      <c r="LJV285" s="0"/>
      <c r="LJW285" s="0"/>
      <c r="LJX285" s="0"/>
      <c r="LJY285" s="0"/>
      <c r="LJZ285" s="0"/>
      <c r="LKA285" s="0"/>
      <c r="LKB285" s="0"/>
      <c r="LKC285" s="0"/>
      <c r="LKD285" s="0"/>
      <c r="LKE285" s="0"/>
      <c r="LKF285" s="0"/>
      <c r="LKG285" s="0"/>
      <c r="LKH285" s="0"/>
      <c r="LKI285" s="0"/>
      <c r="LKJ285" s="0"/>
      <c r="LKK285" s="0"/>
      <c r="LKL285" s="0"/>
      <c r="LKM285" s="0"/>
      <c r="LKN285" s="0"/>
      <c r="LKO285" s="0"/>
      <c r="LKP285" s="0"/>
      <c r="LKQ285" s="0"/>
      <c r="LKR285" s="0"/>
      <c r="LKS285" s="0"/>
      <c r="LKT285" s="0"/>
      <c r="LKU285" s="0"/>
      <c r="LKV285" s="0"/>
      <c r="LKW285" s="0"/>
      <c r="LKX285" s="0"/>
      <c r="LKY285" s="0"/>
      <c r="LKZ285" s="0"/>
      <c r="LLA285" s="0"/>
      <c r="LLB285" s="0"/>
      <c r="LLC285" s="0"/>
      <c r="LLD285" s="0"/>
      <c r="LLE285" s="0"/>
      <c r="LLF285" s="0"/>
      <c r="LLG285" s="0"/>
      <c r="LLH285" s="0"/>
      <c r="LLI285" s="0"/>
      <c r="LLJ285" s="0"/>
      <c r="LLK285" s="0"/>
      <c r="LLL285" s="0"/>
      <c r="LLM285" s="0"/>
      <c r="LLN285" s="0"/>
      <c r="LLO285" s="0"/>
      <c r="LLP285" s="0"/>
      <c r="LLQ285" s="0"/>
      <c r="LLR285" s="0"/>
      <c r="LLS285" s="0"/>
      <c r="LLT285" s="0"/>
      <c r="LLU285" s="0"/>
      <c r="LLV285" s="0"/>
      <c r="LLW285" s="0"/>
      <c r="LLX285" s="0"/>
      <c r="LLY285" s="0"/>
      <c r="LLZ285" s="0"/>
      <c r="LMA285" s="0"/>
      <c r="LMB285" s="0"/>
      <c r="LMC285" s="0"/>
      <c r="LMD285" s="0"/>
      <c r="LME285" s="0"/>
      <c r="LMF285" s="0"/>
      <c r="LMG285" s="0"/>
      <c r="LMH285" s="0"/>
      <c r="LMI285" s="0"/>
      <c r="LMJ285" s="0"/>
      <c r="LMK285" s="0"/>
      <c r="LML285" s="0"/>
      <c r="LMM285" s="0"/>
      <c r="LMN285" s="0"/>
      <c r="LMO285" s="0"/>
      <c r="LMP285" s="0"/>
      <c r="LMQ285" s="0"/>
      <c r="LMR285" s="0"/>
      <c r="LMS285" s="0"/>
      <c r="LMT285" s="0"/>
      <c r="LMU285" s="0"/>
      <c r="LMV285" s="0"/>
      <c r="LMW285" s="0"/>
      <c r="LMX285" s="0"/>
      <c r="LMY285" s="0"/>
      <c r="LMZ285" s="0"/>
      <c r="LNA285" s="0"/>
      <c r="LNB285" s="0"/>
      <c r="LNC285" s="0"/>
      <c r="LND285" s="0"/>
      <c r="LNE285" s="0"/>
      <c r="LNF285" s="0"/>
      <c r="LNG285" s="0"/>
      <c r="LNH285" s="0"/>
      <c r="LNI285" s="0"/>
      <c r="LNJ285" s="0"/>
      <c r="LNK285" s="0"/>
      <c r="LNL285" s="0"/>
      <c r="LNM285" s="0"/>
      <c r="LNN285" s="0"/>
      <c r="LNO285" s="0"/>
      <c r="LNP285" s="0"/>
      <c r="LNQ285" s="0"/>
      <c r="LNR285" s="0"/>
      <c r="LNS285" s="0"/>
      <c r="LNT285" s="0"/>
      <c r="LNU285" s="0"/>
      <c r="LNV285" s="0"/>
      <c r="LNW285" s="0"/>
      <c r="LNX285" s="0"/>
      <c r="LNY285" s="0"/>
      <c r="LNZ285" s="0"/>
      <c r="LOA285" s="0"/>
      <c r="LOB285" s="0"/>
      <c r="LOC285" s="0"/>
      <c r="LOD285" s="0"/>
      <c r="LOE285" s="0"/>
      <c r="LOF285" s="0"/>
      <c r="LOG285" s="0"/>
      <c r="LOH285" s="0"/>
      <c r="LOI285" s="0"/>
      <c r="LOJ285" s="0"/>
      <c r="LOK285" s="0"/>
      <c r="LOL285" s="0"/>
      <c r="LOM285" s="0"/>
      <c r="LON285" s="0"/>
      <c r="LOO285" s="0"/>
      <c r="LOP285" s="0"/>
      <c r="LOQ285" s="0"/>
      <c r="LOR285" s="0"/>
      <c r="LOS285" s="0"/>
      <c r="LOT285" s="0"/>
      <c r="LOU285" s="0"/>
      <c r="LOV285" s="0"/>
      <c r="LOW285" s="0"/>
      <c r="LOX285" s="0"/>
      <c r="LOY285" s="0"/>
      <c r="LOZ285" s="0"/>
      <c r="LPA285" s="0"/>
      <c r="LPB285" s="0"/>
      <c r="LPC285" s="0"/>
      <c r="LPD285" s="0"/>
      <c r="LPE285" s="0"/>
      <c r="LPF285" s="0"/>
      <c r="LPG285" s="0"/>
      <c r="LPH285" s="0"/>
      <c r="LPI285" s="0"/>
      <c r="LPJ285" s="0"/>
      <c r="LPK285" s="0"/>
      <c r="LPL285" s="0"/>
      <c r="LPM285" s="0"/>
      <c r="LPN285" s="0"/>
      <c r="LPO285" s="0"/>
      <c r="LPP285" s="0"/>
      <c r="LPQ285" s="0"/>
      <c r="LPR285" s="0"/>
      <c r="LPS285" s="0"/>
      <c r="LPT285" s="0"/>
      <c r="LPU285" s="0"/>
      <c r="LPV285" s="0"/>
      <c r="LPW285" s="0"/>
      <c r="LPX285" s="0"/>
      <c r="LPY285" s="0"/>
      <c r="LPZ285" s="0"/>
      <c r="LQA285" s="0"/>
      <c r="LQB285" s="0"/>
      <c r="LQC285" s="0"/>
      <c r="LQD285" s="0"/>
      <c r="LQE285" s="0"/>
      <c r="LQF285" s="0"/>
      <c r="LQG285" s="0"/>
      <c r="LQH285" s="0"/>
      <c r="LQI285" s="0"/>
      <c r="LQJ285" s="0"/>
      <c r="LQK285" s="0"/>
      <c r="LQL285" s="0"/>
      <c r="LQM285" s="0"/>
      <c r="LQN285" s="0"/>
      <c r="LQO285" s="0"/>
      <c r="LQP285" s="0"/>
      <c r="LQQ285" s="0"/>
      <c r="LQR285" s="0"/>
      <c r="LQS285" s="0"/>
      <c r="LQT285" s="0"/>
      <c r="LQU285" s="0"/>
      <c r="LQV285" s="0"/>
      <c r="LQW285" s="0"/>
      <c r="LQX285" s="0"/>
      <c r="LQY285" s="0"/>
      <c r="LQZ285" s="0"/>
      <c r="LRA285" s="0"/>
      <c r="LRB285" s="0"/>
      <c r="LRC285" s="0"/>
      <c r="LRD285" s="0"/>
      <c r="LRE285" s="0"/>
      <c r="LRF285" s="0"/>
      <c r="LRG285" s="0"/>
      <c r="LRH285" s="0"/>
      <c r="LRI285" s="0"/>
      <c r="LRJ285" s="0"/>
      <c r="LRK285" s="0"/>
      <c r="LRL285" s="0"/>
      <c r="LRM285" s="0"/>
      <c r="LRN285" s="0"/>
      <c r="LRO285" s="0"/>
      <c r="LRP285" s="0"/>
      <c r="LRQ285" s="0"/>
      <c r="LRR285" s="0"/>
      <c r="LRS285" s="0"/>
      <c r="LRT285" s="0"/>
      <c r="LRU285" s="0"/>
      <c r="LRV285" s="0"/>
      <c r="LRW285" s="0"/>
      <c r="LRX285" s="0"/>
      <c r="LRY285" s="0"/>
      <c r="LRZ285" s="0"/>
      <c r="LSA285" s="0"/>
      <c r="LSB285" s="0"/>
      <c r="LSC285" s="0"/>
      <c r="LSD285" s="0"/>
      <c r="LSE285" s="0"/>
      <c r="LSF285" s="0"/>
      <c r="LSG285" s="0"/>
      <c r="LSH285" s="0"/>
      <c r="LSI285" s="0"/>
      <c r="LSJ285" s="0"/>
      <c r="LSK285" s="0"/>
      <c r="LSL285" s="0"/>
      <c r="LSM285" s="0"/>
      <c r="LSN285" s="0"/>
      <c r="LSO285" s="0"/>
      <c r="LSP285" s="0"/>
      <c r="LSQ285" s="0"/>
      <c r="LSR285" s="0"/>
      <c r="LSS285" s="0"/>
      <c r="LST285" s="0"/>
      <c r="LSU285" s="0"/>
      <c r="LSV285" s="0"/>
      <c r="LSW285" s="0"/>
      <c r="LSX285" s="0"/>
      <c r="LSY285" s="0"/>
      <c r="LSZ285" s="0"/>
      <c r="LTA285" s="0"/>
      <c r="LTB285" s="0"/>
      <c r="LTC285" s="0"/>
      <c r="LTD285" s="0"/>
      <c r="LTE285" s="0"/>
      <c r="LTF285" s="0"/>
      <c r="LTG285" s="0"/>
      <c r="LTH285" s="0"/>
      <c r="LTI285" s="0"/>
      <c r="LTJ285" s="0"/>
      <c r="LTK285" s="0"/>
      <c r="LTL285" s="0"/>
      <c r="LTM285" s="0"/>
      <c r="LTN285" s="0"/>
      <c r="LTO285" s="0"/>
      <c r="LTP285" s="0"/>
      <c r="LTQ285" s="0"/>
      <c r="LTR285" s="0"/>
      <c r="LTS285" s="0"/>
      <c r="LTT285" s="0"/>
      <c r="LTU285" s="0"/>
      <c r="LTV285" s="0"/>
      <c r="LTW285" s="0"/>
      <c r="LTX285" s="0"/>
      <c r="LTY285" s="0"/>
      <c r="LTZ285" s="0"/>
      <c r="LUA285" s="0"/>
      <c r="LUB285" s="0"/>
      <c r="LUC285" s="0"/>
      <c r="LUD285" s="0"/>
      <c r="LUE285" s="0"/>
      <c r="LUF285" s="0"/>
      <c r="LUG285" s="0"/>
      <c r="LUH285" s="0"/>
      <c r="LUI285" s="0"/>
      <c r="LUJ285" s="0"/>
      <c r="LUK285" s="0"/>
      <c r="LUL285" s="0"/>
      <c r="LUM285" s="0"/>
      <c r="LUN285" s="0"/>
      <c r="LUO285" s="0"/>
      <c r="LUP285" s="0"/>
      <c r="LUQ285" s="0"/>
      <c r="LUR285" s="0"/>
      <c r="LUS285" s="0"/>
      <c r="LUT285" s="0"/>
      <c r="LUU285" s="0"/>
      <c r="LUV285" s="0"/>
      <c r="LUW285" s="0"/>
      <c r="LUX285" s="0"/>
      <c r="LUY285" s="0"/>
      <c r="LUZ285" s="0"/>
      <c r="LVA285" s="0"/>
      <c r="LVB285" s="0"/>
      <c r="LVC285" s="0"/>
      <c r="LVD285" s="0"/>
      <c r="LVE285" s="0"/>
      <c r="LVF285" s="0"/>
      <c r="LVG285" s="0"/>
      <c r="LVH285" s="0"/>
      <c r="LVI285" s="0"/>
      <c r="LVJ285" s="0"/>
      <c r="LVK285" s="0"/>
      <c r="LVL285" s="0"/>
      <c r="LVM285" s="0"/>
      <c r="LVN285" s="0"/>
      <c r="LVO285" s="0"/>
      <c r="LVP285" s="0"/>
      <c r="LVQ285" s="0"/>
      <c r="LVR285" s="0"/>
      <c r="LVS285" s="0"/>
      <c r="LVT285" s="0"/>
      <c r="LVU285" s="0"/>
      <c r="LVV285" s="0"/>
      <c r="LVW285" s="0"/>
      <c r="LVX285" s="0"/>
      <c r="LVY285" s="0"/>
      <c r="LVZ285" s="0"/>
      <c r="LWA285" s="0"/>
      <c r="LWB285" s="0"/>
      <c r="LWC285" s="0"/>
      <c r="LWD285" s="0"/>
      <c r="LWE285" s="0"/>
      <c r="LWF285" s="0"/>
      <c r="LWG285" s="0"/>
      <c r="LWH285" s="0"/>
      <c r="LWI285" s="0"/>
      <c r="LWJ285" s="0"/>
      <c r="LWK285" s="0"/>
      <c r="LWL285" s="0"/>
      <c r="LWM285" s="0"/>
      <c r="LWN285" s="0"/>
      <c r="LWO285" s="0"/>
      <c r="LWP285" s="0"/>
      <c r="LWQ285" s="0"/>
      <c r="LWR285" s="0"/>
      <c r="LWS285" s="0"/>
      <c r="LWT285" s="0"/>
      <c r="LWU285" s="0"/>
      <c r="LWV285" s="0"/>
      <c r="LWW285" s="0"/>
      <c r="LWX285" s="0"/>
      <c r="LWY285" s="0"/>
      <c r="LWZ285" s="0"/>
      <c r="LXA285" s="0"/>
      <c r="LXB285" s="0"/>
      <c r="LXC285" s="0"/>
      <c r="LXD285" s="0"/>
      <c r="LXE285" s="0"/>
      <c r="LXF285" s="0"/>
      <c r="LXG285" s="0"/>
      <c r="LXH285" s="0"/>
      <c r="LXI285" s="0"/>
      <c r="LXJ285" s="0"/>
      <c r="LXK285" s="0"/>
      <c r="LXL285" s="0"/>
      <c r="LXM285" s="0"/>
      <c r="LXN285" s="0"/>
      <c r="LXO285" s="0"/>
      <c r="LXP285" s="0"/>
      <c r="LXQ285" s="0"/>
      <c r="LXR285" s="0"/>
      <c r="LXS285" s="0"/>
      <c r="LXT285" s="0"/>
      <c r="LXU285" s="0"/>
      <c r="LXV285" s="0"/>
      <c r="LXW285" s="0"/>
      <c r="LXX285" s="0"/>
      <c r="LXY285" s="0"/>
      <c r="LXZ285" s="0"/>
      <c r="LYA285" s="0"/>
      <c r="LYB285" s="0"/>
      <c r="LYC285" s="0"/>
      <c r="LYD285" s="0"/>
      <c r="LYE285" s="0"/>
      <c r="LYF285" s="0"/>
      <c r="LYG285" s="0"/>
      <c r="LYH285" s="0"/>
      <c r="LYI285" s="0"/>
      <c r="LYJ285" s="0"/>
      <c r="LYK285" s="0"/>
      <c r="LYL285" s="0"/>
      <c r="LYM285" s="0"/>
      <c r="LYN285" s="0"/>
      <c r="LYO285" s="0"/>
      <c r="LYP285" s="0"/>
      <c r="LYQ285" s="0"/>
      <c r="LYR285" s="0"/>
      <c r="LYS285" s="0"/>
      <c r="LYT285" s="0"/>
      <c r="LYU285" s="0"/>
      <c r="LYV285" s="0"/>
      <c r="LYW285" s="0"/>
      <c r="LYX285" s="0"/>
      <c r="LYY285" s="0"/>
      <c r="LYZ285" s="0"/>
      <c r="LZA285" s="0"/>
      <c r="LZB285" s="0"/>
      <c r="LZC285" s="0"/>
      <c r="LZD285" s="0"/>
      <c r="LZE285" s="0"/>
      <c r="LZF285" s="0"/>
      <c r="LZG285" s="0"/>
      <c r="LZH285" s="0"/>
      <c r="LZI285" s="0"/>
      <c r="LZJ285" s="0"/>
      <c r="LZK285" s="0"/>
      <c r="LZL285" s="0"/>
      <c r="LZM285" s="0"/>
      <c r="LZN285" s="0"/>
      <c r="LZO285" s="0"/>
      <c r="LZP285" s="0"/>
      <c r="LZQ285" s="0"/>
      <c r="LZR285" s="0"/>
      <c r="LZS285" s="0"/>
      <c r="LZT285" s="0"/>
      <c r="LZU285" s="0"/>
      <c r="LZV285" s="0"/>
      <c r="LZW285" s="0"/>
      <c r="LZX285" s="0"/>
      <c r="LZY285" s="0"/>
      <c r="LZZ285" s="0"/>
      <c r="MAA285" s="0"/>
      <c r="MAB285" s="0"/>
      <c r="MAC285" s="0"/>
      <c r="MAD285" s="0"/>
      <c r="MAE285" s="0"/>
      <c r="MAF285" s="0"/>
      <c r="MAG285" s="0"/>
      <c r="MAH285" s="0"/>
      <c r="MAI285" s="0"/>
      <c r="MAJ285" s="0"/>
      <c r="MAK285" s="0"/>
      <c r="MAL285" s="0"/>
      <c r="MAM285" s="0"/>
      <c r="MAN285" s="0"/>
      <c r="MAO285" s="0"/>
      <c r="MAP285" s="0"/>
      <c r="MAQ285" s="0"/>
      <c r="MAR285" s="0"/>
      <c r="MAS285" s="0"/>
      <c r="MAT285" s="0"/>
      <c r="MAU285" s="0"/>
      <c r="MAV285" s="0"/>
      <c r="MAW285" s="0"/>
      <c r="MAX285" s="0"/>
      <c r="MAY285" s="0"/>
      <c r="MAZ285" s="0"/>
      <c r="MBA285" s="0"/>
      <c r="MBB285" s="0"/>
      <c r="MBC285" s="0"/>
      <c r="MBD285" s="0"/>
      <c r="MBE285" s="0"/>
      <c r="MBF285" s="0"/>
      <c r="MBG285" s="0"/>
      <c r="MBH285" s="0"/>
      <c r="MBI285" s="0"/>
      <c r="MBJ285" s="0"/>
      <c r="MBK285" s="0"/>
      <c r="MBL285" s="0"/>
      <c r="MBM285" s="0"/>
      <c r="MBN285" s="0"/>
      <c r="MBO285" s="0"/>
      <c r="MBP285" s="0"/>
      <c r="MBQ285" s="0"/>
      <c r="MBR285" s="0"/>
      <c r="MBS285" s="0"/>
      <c r="MBT285" s="0"/>
      <c r="MBU285" s="0"/>
      <c r="MBV285" s="0"/>
      <c r="MBW285" s="0"/>
      <c r="MBX285" s="0"/>
      <c r="MBY285" s="0"/>
      <c r="MBZ285" s="0"/>
      <c r="MCA285" s="0"/>
      <c r="MCB285" s="0"/>
      <c r="MCC285" s="0"/>
      <c r="MCD285" s="0"/>
      <c r="MCE285" s="0"/>
      <c r="MCF285" s="0"/>
      <c r="MCG285" s="0"/>
      <c r="MCH285" s="0"/>
      <c r="MCI285" s="0"/>
      <c r="MCJ285" s="0"/>
      <c r="MCK285" s="0"/>
      <c r="MCL285" s="0"/>
      <c r="MCM285" s="0"/>
      <c r="MCN285" s="0"/>
      <c r="MCO285" s="0"/>
      <c r="MCP285" s="0"/>
      <c r="MCQ285" s="0"/>
      <c r="MCR285" s="0"/>
      <c r="MCS285" s="0"/>
      <c r="MCT285" s="0"/>
      <c r="MCU285" s="0"/>
      <c r="MCV285" s="0"/>
      <c r="MCW285" s="0"/>
      <c r="MCX285" s="0"/>
      <c r="MCY285" s="0"/>
      <c r="MCZ285" s="0"/>
      <c r="MDA285" s="0"/>
      <c r="MDB285" s="0"/>
      <c r="MDC285" s="0"/>
      <c r="MDD285" s="0"/>
      <c r="MDE285" s="0"/>
      <c r="MDF285" s="0"/>
      <c r="MDG285" s="0"/>
      <c r="MDH285" s="0"/>
      <c r="MDI285" s="0"/>
      <c r="MDJ285" s="0"/>
      <c r="MDK285" s="0"/>
      <c r="MDL285" s="0"/>
      <c r="MDM285" s="0"/>
      <c r="MDN285" s="0"/>
      <c r="MDO285" s="0"/>
      <c r="MDP285" s="0"/>
      <c r="MDQ285" s="0"/>
      <c r="MDR285" s="0"/>
      <c r="MDS285" s="0"/>
      <c r="MDT285" s="0"/>
      <c r="MDU285" s="0"/>
      <c r="MDV285" s="0"/>
      <c r="MDW285" s="0"/>
      <c r="MDX285" s="0"/>
      <c r="MDY285" s="0"/>
      <c r="MDZ285" s="0"/>
      <c r="MEA285" s="0"/>
      <c r="MEB285" s="0"/>
      <c r="MEC285" s="0"/>
      <c r="MED285" s="0"/>
      <c r="MEE285" s="0"/>
      <c r="MEF285" s="0"/>
      <c r="MEG285" s="0"/>
      <c r="MEH285" s="0"/>
      <c r="MEI285" s="0"/>
      <c r="MEJ285" s="0"/>
      <c r="MEK285" s="0"/>
      <c r="MEL285" s="0"/>
      <c r="MEM285" s="0"/>
      <c r="MEN285" s="0"/>
      <c r="MEO285" s="0"/>
      <c r="MEP285" s="0"/>
      <c r="MEQ285" s="0"/>
      <c r="MER285" s="0"/>
      <c r="MES285" s="0"/>
      <c r="MET285" s="0"/>
      <c r="MEU285" s="0"/>
      <c r="MEV285" s="0"/>
      <c r="MEW285" s="0"/>
      <c r="MEX285" s="0"/>
      <c r="MEY285" s="0"/>
      <c r="MEZ285" s="0"/>
      <c r="MFA285" s="0"/>
      <c r="MFB285" s="0"/>
      <c r="MFC285" s="0"/>
      <c r="MFD285" s="0"/>
      <c r="MFE285" s="0"/>
      <c r="MFF285" s="0"/>
      <c r="MFG285" s="0"/>
      <c r="MFH285" s="0"/>
      <c r="MFI285" s="0"/>
      <c r="MFJ285" s="0"/>
      <c r="MFK285" s="0"/>
      <c r="MFL285" s="0"/>
      <c r="MFM285" s="0"/>
      <c r="MFN285" s="0"/>
      <c r="MFO285" s="0"/>
      <c r="MFP285" s="0"/>
      <c r="MFQ285" s="0"/>
      <c r="MFR285" s="0"/>
      <c r="MFS285" s="0"/>
      <c r="MFT285" s="0"/>
      <c r="MFU285" s="0"/>
      <c r="MFV285" s="0"/>
      <c r="MFW285" s="0"/>
      <c r="MFX285" s="0"/>
      <c r="MFY285" s="0"/>
      <c r="MFZ285" s="0"/>
      <c r="MGA285" s="0"/>
      <c r="MGB285" s="0"/>
      <c r="MGC285" s="0"/>
      <c r="MGD285" s="0"/>
      <c r="MGE285" s="0"/>
      <c r="MGF285" s="0"/>
      <c r="MGG285" s="0"/>
      <c r="MGH285" s="0"/>
      <c r="MGI285" s="0"/>
      <c r="MGJ285" s="0"/>
      <c r="MGK285" s="0"/>
      <c r="MGL285" s="0"/>
      <c r="MGM285" s="0"/>
      <c r="MGN285" s="0"/>
      <c r="MGO285" s="0"/>
      <c r="MGP285" s="0"/>
      <c r="MGQ285" s="0"/>
      <c r="MGR285" s="0"/>
      <c r="MGS285" s="0"/>
      <c r="MGT285" s="0"/>
      <c r="MGU285" s="0"/>
      <c r="MGV285" s="0"/>
      <c r="MGW285" s="0"/>
      <c r="MGX285" s="0"/>
      <c r="MGY285" s="0"/>
      <c r="MGZ285" s="0"/>
      <c r="MHA285" s="0"/>
      <c r="MHB285" s="0"/>
      <c r="MHC285" s="0"/>
      <c r="MHD285" s="0"/>
      <c r="MHE285" s="0"/>
      <c r="MHF285" s="0"/>
      <c r="MHG285" s="0"/>
      <c r="MHH285" s="0"/>
      <c r="MHI285" s="0"/>
      <c r="MHJ285" s="0"/>
      <c r="MHK285" s="0"/>
      <c r="MHL285" s="0"/>
      <c r="MHM285" s="0"/>
      <c r="MHN285" s="0"/>
      <c r="MHO285" s="0"/>
      <c r="MHP285" s="0"/>
      <c r="MHQ285" s="0"/>
      <c r="MHR285" s="0"/>
      <c r="MHS285" s="0"/>
      <c r="MHT285" s="0"/>
      <c r="MHU285" s="0"/>
      <c r="MHV285" s="0"/>
      <c r="MHW285" s="0"/>
      <c r="MHX285" s="0"/>
      <c r="MHY285" s="0"/>
      <c r="MHZ285" s="0"/>
      <c r="MIA285" s="0"/>
      <c r="MIB285" s="0"/>
      <c r="MIC285" s="0"/>
      <c r="MID285" s="0"/>
      <c r="MIE285" s="0"/>
      <c r="MIF285" s="0"/>
      <c r="MIG285" s="0"/>
      <c r="MIH285" s="0"/>
      <c r="MII285" s="0"/>
      <c r="MIJ285" s="0"/>
      <c r="MIK285" s="0"/>
      <c r="MIL285" s="0"/>
      <c r="MIM285" s="0"/>
      <c r="MIN285" s="0"/>
      <c r="MIO285" s="0"/>
      <c r="MIP285" s="0"/>
      <c r="MIQ285" s="0"/>
      <c r="MIR285" s="0"/>
      <c r="MIS285" s="0"/>
      <c r="MIT285" s="0"/>
      <c r="MIU285" s="0"/>
      <c r="MIV285" s="0"/>
      <c r="MIW285" s="0"/>
      <c r="MIX285" s="0"/>
      <c r="MIY285" s="0"/>
      <c r="MIZ285" s="0"/>
      <c r="MJA285" s="0"/>
      <c r="MJB285" s="0"/>
      <c r="MJC285" s="0"/>
      <c r="MJD285" s="0"/>
      <c r="MJE285" s="0"/>
      <c r="MJF285" s="0"/>
      <c r="MJG285" s="0"/>
      <c r="MJH285" s="0"/>
      <c r="MJI285" s="0"/>
      <c r="MJJ285" s="0"/>
      <c r="MJK285" s="0"/>
      <c r="MJL285" s="0"/>
      <c r="MJM285" s="0"/>
      <c r="MJN285" s="0"/>
      <c r="MJO285" s="0"/>
      <c r="MJP285" s="0"/>
      <c r="MJQ285" s="0"/>
      <c r="MJR285" s="0"/>
      <c r="MJS285" s="0"/>
      <c r="MJT285" s="0"/>
      <c r="MJU285" s="0"/>
      <c r="MJV285" s="0"/>
      <c r="MJW285" s="0"/>
      <c r="MJX285" s="0"/>
      <c r="MJY285" s="0"/>
      <c r="MJZ285" s="0"/>
      <c r="MKA285" s="0"/>
      <c r="MKB285" s="0"/>
      <c r="MKC285" s="0"/>
      <c r="MKD285" s="0"/>
      <c r="MKE285" s="0"/>
      <c r="MKF285" s="0"/>
      <c r="MKG285" s="0"/>
      <c r="MKH285" s="0"/>
      <c r="MKI285" s="0"/>
      <c r="MKJ285" s="0"/>
      <c r="MKK285" s="0"/>
      <c r="MKL285" s="0"/>
      <c r="MKM285" s="0"/>
      <c r="MKN285" s="0"/>
      <c r="MKO285" s="0"/>
      <c r="MKP285" s="0"/>
      <c r="MKQ285" s="0"/>
      <c r="MKR285" s="0"/>
      <c r="MKS285" s="0"/>
      <c r="MKT285" s="0"/>
      <c r="MKU285" s="0"/>
      <c r="MKV285" s="0"/>
      <c r="MKW285" s="0"/>
      <c r="MKX285" s="0"/>
      <c r="MKY285" s="0"/>
      <c r="MKZ285" s="0"/>
      <c r="MLA285" s="0"/>
      <c r="MLB285" s="0"/>
      <c r="MLC285" s="0"/>
      <c r="MLD285" s="0"/>
      <c r="MLE285" s="0"/>
      <c r="MLF285" s="0"/>
      <c r="MLG285" s="0"/>
      <c r="MLH285" s="0"/>
      <c r="MLI285" s="0"/>
      <c r="MLJ285" s="0"/>
      <c r="MLK285" s="0"/>
      <c r="MLL285" s="0"/>
      <c r="MLM285" s="0"/>
      <c r="MLN285" s="0"/>
      <c r="MLO285" s="0"/>
      <c r="MLP285" s="0"/>
      <c r="MLQ285" s="0"/>
      <c r="MLR285" s="0"/>
      <c r="MLS285" s="0"/>
      <c r="MLT285" s="0"/>
      <c r="MLU285" s="0"/>
      <c r="MLV285" s="0"/>
      <c r="MLW285" s="0"/>
      <c r="MLX285" s="0"/>
      <c r="MLY285" s="0"/>
      <c r="MLZ285" s="0"/>
      <c r="MMA285" s="0"/>
      <c r="MMB285" s="0"/>
      <c r="MMC285" s="0"/>
      <c r="MMD285" s="0"/>
      <c r="MME285" s="0"/>
      <c r="MMF285" s="0"/>
      <c r="MMG285" s="0"/>
      <c r="MMH285" s="0"/>
      <c r="MMI285" s="0"/>
      <c r="MMJ285" s="0"/>
      <c r="MMK285" s="0"/>
      <c r="MML285" s="0"/>
      <c r="MMM285" s="0"/>
      <c r="MMN285" s="0"/>
      <c r="MMO285" s="0"/>
      <c r="MMP285" s="0"/>
      <c r="MMQ285" s="0"/>
      <c r="MMR285" s="0"/>
      <c r="MMS285" s="0"/>
      <c r="MMT285" s="0"/>
      <c r="MMU285" s="0"/>
      <c r="MMV285" s="0"/>
      <c r="MMW285" s="0"/>
      <c r="MMX285" s="0"/>
      <c r="MMY285" s="0"/>
      <c r="MMZ285" s="0"/>
      <c r="MNA285" s="0"/>
      <c r="MNB285" s="0"/>
      <c r="MNC285" s="0"/>
      <c r="MND285" s="0"/>
      <c r="MNE285" s="0"/>
      <c r="MNF285" s="0"/>
      <c r="MNG285" s="0"/>
      <c r="MNH285" s="0"/>
      <c r="MNI285" s="0"/>
      <c r="MNJ285" s="0"/>
      <c r="MNK285" s="0"/>
      <c r="MNL285" s="0"/>
      <c r="MNM285" s="0"/>
      <c r="MNN285" s="0"/>
      <c r="MNO285" s="0"/>
      <c r="MNP285" s="0"/>
      <c r="MNQ285" s="0"/>
      <c r="MNR285" s="0"/>
      <c r="MNS285" s="0"/>
      <c r="MNT285" s="0"/>
      <c r="MNU285" s="0"/>
      <c r="MNV285" s="0"/>
      <c r="MNW285" s="0"/>
      <c r="MNX285" s="0"/>
      <c r="MNY285" s="0"/>
      <c r="MNZ285" s="0"/>
      <c r="MOA285" s="0"/>
      <c r="MOB285" s="0"/>
      <c r="MOC285" s="0"/>
      <c r="MOD285" s="0"/>
      <c r="MOE285" s="0"/>
      <c r="MOF285" s="0"/>
      <c r="MOG285" s="0"/>
      <c r="MOH285" s="0"/>
      <c r="MOI285" s="0"/>
      <c r="MOJ285" s="0"/>
      <c r="MOK285" s="0"/>
      <c r="MOL285" s="0"/>
      <c r="MOM285" s="0"/>
      <c r="MON285" s="0"/>
      <c r="MOO285" s="0"/>
      <c r="MOP285" s="0"/>
      <c r="MOQ285" s="0"/>
      <c r="MOR285" s="0"/>
      <c r="MOS285" s="0"/>
      <c r="MOT285" s="0"/>
      <c r="MOU285" s="0"/>
      <c r="MOV285" s="0"/>
      <c r="MOW285" s="0"/>
      <c r="MOX285" s="0"/>
      <c r="MOY285" s="0"/>
      <c r="MOZ285" s="0"/>
      <c r="MPA285" s="0"/>
      <c r="MPB285" s="0"/>
      <c r="MPC285" s="0"/>
      <c r="MPD285" s="0"/>
      <c r="MPE285" s="0"/>
      <c r="MPF285" s="0"/>
      <c r="MPG285" s="0"/>
      <c r="MPH285" s="0"/>
      <c r="MPI285" s="0"/>
      <c r="MPJ285" s="0"/>
      <c r="MPK285" s="0"/>
      <c r="MPL285" s="0"/>
      <c r="MPM285" s="0"/>
      <c r="MPN285" s="0"/>
      <c r="MPO285" s="0"/>
      <c r="MPP285" s="0"/>
      <c r="MPQ285" s="0"/>
      <c r="MPR285" s="0"/>
      <c r="MPS285" s="0"/>
      <c r="MPT285" s="0"/>
      <c r="MPU285" s="0"/>
      <c r="MPV285" s="0"/>
      <c r="MPW285" s="0"/>
      <c r="MPX285" s="0"/>
      <c r="MPY285" s="0"/>
      <c r="MPZ285" s="0"/>
      <c r="MQA285" s="0"/>
      <c r="MQB285" s="0"/>
      <c r="MQC285" s="0"/>
      <c r="MQD285" s="0"/>
      <c r="MQE285" s="0"/>
      <c r="MQF285" s="0"/>
      <c r="MQG285" s="0"/>
      <c r="MQH285" s="0"/>
      <c r="MQI285" s="0"/>
      <c r="MQJ285" s="0"/>
      <c r="MQK285" s="0"/>
      <c r="MQL285" s="0"/>
      <c r="MQM285" s="0"/>
      <c r="MQN285" s="0"/>
      <c r="MQO285" s="0"/>
      <c r="MQP285" s="0"/>
      <c r="MQQ285" s="0"/>
      <c r="MQR285" s="0"/>
      <c r="MQS285" s="0"/>
      <c r="MQT285" s="0"/>
      <c r="MQU285" s="0"/>
      <c r="MQV285" s="0"/>
      <c r="MQW285" s="0"/>
      <c r="MQX285" s="0"/>
      <c r="MQY285" s="0"/>
      <c r="MQZ285" s="0"/>
      <c r="MRA285" s="0"/>
      <c r="MRB285" s="0"/>
      <c r="MRC285" s="0"/>
      <c r="MRD285" s="0"/>
      <c r="MRE285" s="0"/>
      <c r="MRF285" s="0"/>
      <c r="MRG285" s="0"/>
      <c r="MRH285" s="0"/>
      <c r="MRI285" s="0"/>
      <c r="MRJ285" s="0"/>
      <c r="MRK285" s="0"/>
      <c r="MRL285" s="0"/>
      <c r="MRM285" s="0"/>
      <c r="MRN285" s="0"/>
      <c r="MRO285" s="0"/>
      <c r="MRP285" s="0"/>
      <c r="MRQ285" s="0"/>
      <c r="MRR285" s="0"/>
      <c r="MRS285" s="0"/>
      <c r="MRT285" s="0"/>
      <c r="MRU285" s="0"/>
      <c r="MRV285" s="0"/>
      <c r="MRW285" s="0"/>
      <c r="MRX285" s="0"/>
      <c r="MRY285" s="0"/>
      <c r="MRZ285" s="0"/>
      <c r="MSA285" s="0"/>
      <c r="MSB285" s="0"/>
      <c r="MSC285" s="0"/>
      <c r="MSD285" s="0"/>
      <c r="MSE285" s="0"/>
      <c r="MSF285" s="0"/>
      <c r="MSG285" s="0"/>
      <c r="MSH285" s="0"/>
      <c r="MSI285" s="0"/>
      <c r="MSJ285" s="0"/>
      <c r="MSK285" s="0"/>
      <c r="MSL285" s="0"/>
      <c r="MSM285" s="0"/>
      <c r="MSN285" s="0"/>
      <c r="MSO285" s="0"/>
      <c r="MSP285" s="0"/>
      <c r="MSQ285" s="0"/>
      <c r="MSR285" s="0"/>
      <c r="MSS285" s="0"/>
      <c r="MST285" s="0"/>
      <c r="MSU285" s="0"/>
      <c r="MSV285" s="0"/>
      <c r="MSW285" s="0"/>
      <c r="MSX285" s="0"/>
      <c r="MSY285" s="0"/>
      <c r="MSZ285" s="0"/>
      <c r="MTA285" s="0"/>
      <c r="MTB285" s="0"/>
      <c r="MTC285" s="0"/>
      <c r="MTD285" s="0"/>
      <c r="MTE285" s="0"/>
      <c r="MTF285" s="0"/>
      <c r="MTG285" s="0"/>
      <c r="MTH285" s="0"/>
      <c r="MTI285" s="0"/>
      <c r="MTJ285" s="0"/>
      <c r="MTK285" s="0"/>
      <c r="MTL285" s="0"/>
      <c r="MTM285" s="0"/>
      <c r="MTN285" s="0"/>
      <c r="MTO285" s="0"/>
      <c r="MTP285" s="0"/>
      <c r="MTQ285" s="0"/>
      <c r="MTR285" s="0"/>
      <c r="MTS285" s="0"/>
      <c r="MTT285" s="0"/>
      <c r="MTU285" s="0"/>
      <c r="MTV285" s="0"/>
      <c r="MTW285" s="0"/>
      <c r="MTX285" s="0"/>
      <c r="MTY285" s="0"/>
      <c r="MTZ285" s="0"/>
      <c r="MUA285" s="0"/>
      <c r="MUB285" s="0"/>
      <c r="MUC285" s="0"/>
      <c r="MUD285" s="0"/>
      <c r="MUE285" s="0"/>
      <c r="MUF285" s="0"/>
      <c r="MUG285" s="0"/>
      <c r="MUH285" s="0"/>
      <c r="MUI285" s="0"/>
      <c r="MUJ285" s="0"/>
      <c r="MUK285" s="0"/>
      <c r="MUL285" s="0"/>
      <c r="MUM285" s="0"/>
      <c r="MUN285" s="0"/>
      <c r="MUO285" s="0"/>
      <c r="MUP285" s="0"/>
      <c r="MUQ285" s="0"/>
      <c r="MUR285" s="0"/>
      <c r="MUS285" s="0"/>
      <c r="MUT285" s="0"/>
      <c r="MUU285" s="0"/>
      <c r="MUV285" s="0"/>
      <c r="MUW285" s="0"/>
      <c r="MUX285" s="0"/>
      <c r="MUY285" s="0"/>
      <c r="MUZ285" s="0"/>
      <c r="MVA285" s="0"/>
      <c r="MVB285" s="0"/>
      <c r="MVC285" s="0"/>
      <c r="MVD285" s="0"/>
      <c r="MVE285" s="0"/>
      <c r="MVF285" s="0"/>
      <c r="MVG285" s="0"/>
      <c r="MVH285" s="0"/>
      <c r="MVI285" s="0"/>
      <c r="MVJ285" s="0"/>
      <c r="MVK285" s="0"/>
      <c r="MVL285" s="0"/>
      <c r="MVM285" s="0"/>
      <c r="MVN285" s="0"/>
      <c r="MVO285" s="0"/>
      <c r="MVP285" s="0"/>
      <c r="MVQ285" s="0"/>
      <c r="MVR285" s="0"/>
      <c r="MVS285" s="0"/>
      <c r="MVT285" s="0"/>
      <c r="MVU285" s="0"/>
      <c r="MVV285" s="0"/>
      <c r="MVW285" s="0"/>
      <c r="MVX285" s="0"/>
      <c r="MVY285" s="0"/>
      <c r="MVZ285" s="0"/>
      <c r="MWA285" s="0"/>
      <c r="MWB285" s="0"/>
      <c r="MWC285" s="0"/>
      <c r="MWD285" s="0"/>
      <c r="MWE285" s="0"/>
      <c r="MWF285" s="0"/>
      <c r="MWG285" s="0"/>
      <c r="MWH285" s="0"/>
      <c r="MWI285" s="0"/>
      <c r="MWJ285" s="0"/>
      <c r="MWK285" s="0"/>
      <c r="MWL285" s="0"/>
      <c r="MWM285" s="0"/>
      <c r="MWN285" s="0"/>
      <c r="MWO285" s="0"/>
      <c r="MWP285" s="0"/>
      <c r="MWQ285" s="0"/>
      <c r="MWR285" s="0"/>
      <c r="MWS285" s="0"/>
      <c r="MWT285" s="0"/>
      <c r="MWU285" s="0"/>
      <c r="MWV285" s="0"/>
      <c r="MWW285" s="0"/>
      <c r="MWX285" s="0"/>
      <c r="MWY285" s="0"/>
      <c r="MWZ285" s="0"/>
      <c r="MXA285" s="0"/>
      <c r="MXB285" s="0"/>
      <c r="MXC285" s="0"/>
      <c r="MXD285" s="0"/>
      <c r="MXE285" s="0"/>
      <c r="MXF285" s="0"/>
      <c r="MXG285" s="0"/>
      <c r="MXH285" s="0"/>
      <c r="MXI285" s="0"/>
      <c r="MXJ285" s="0"/>
      <c r="MXK285" s="0"/>
      <c r="MXL285" s="0"/>
      <c r="MXM285" s="0"/>
      <c r="MXN285" s="0"/>
      <c r="MXO285" s="0"/>
      <c r="MXP285" s="0"/>
      <c r="MXQ285" s="0"/>
      <c r="MXR285" s="0"/>
      <c r="MXS285" s="0"/>
      <c r="MXT285" s="0"/>
      <c r="MXU285" s="0"/>
      <c r="MXV285" s="0"/>
      <c r="MXW285" s="0"/>
      <c r="MXX285" s="0"/>
      <c r="MXY285" s="0"/>
      <c r="MXZ285" s="0"/>
      <c r="MYA285" s="0"/>
      <c r="MYB285" s="0"/>
      <c r="MYC285" s="0"/>
      <c r="MYD285" s="0"/>
      <c r="MYE285" s="0"/>
      <c r="MYF285" s="0"/>
      <c r="MYG285" s="0"/>
      <c r="MYH285" s="0"/>
      <c r="MYI285" s="0"/>
      <c r="MYJ285" s="0"/>
      <c r="MYK285" s="0"/>
      <c r="MYL285" s="0"/>
      <c r="MYM285" s="0"/>
      <c r="MYN285" s="0"/>
      <c r="MYO285" s="0"/>
      <c r="MYP285" s="0"/>
      <c r="MYQ285" s="0"/>
      <c r="MYR285" s="0"/>
      <c r="MYS285" s="0"/>
      <c r="MYT285" s="0"/>
      <c r="MYU285" s="0"/>
      <c r="MYV285" s="0"/>
      <c r="MYW285" s="0"/>
      <c r="MYX285" s="0"/>
      <c r="MYY285" s="0"/>
      <c r="MYZ285" s="0"/>
      <c r="MZA285" s="0"/>
      <c r="MZB285" s="0"/>
      <c r="MZC285" s="0"/>
      <c r="MZD285" s="0"/>
      <c r="MZE285" s="0"/>
      <c r="MZF285" s="0"/>
      <c r="MZG285" s="0"/>
      <c r="MZH285" s="0"/>
      <c r="MZI285" s="0"/>
      <c r="MZJ285" s="0"/>
      <c r="MZK285" s="0"/>
      <c r="MZL285" s="0"/>
      <c r="MZM285" s="0"/>
      <c r="MZN285" s="0"/>
      <c r="MZO285" s="0"/>
      <c r="MZP285" s="0"/>
      <c r="MZQ285" s="0"/>
      <c r="MZR285" s="0"/>
      <c r="MZS285" s="0"/>
      <c r="MZT285" s="0"/>
      <c r="MZU285" s="0"/>
      <c r="MZV285" s="0"/>
      <c r="MZW285" s="0"/>
      <c r="MZX285" s="0"/>
      <c r="MZY285" s="0"/>
      <c r="MZZ285" s="0"/>
      <c r="NAA285" s="0"/>
      <c r="NAB285" s="0"/>
      <c r="NAC285" s="0"/>
      <c r="NAD285" s="0"/>
      <c r="NAE285" s="0"/>
      <c r="NAF285" s="0"/>
      <c r="NAG285" s="0"/>
      <c r="NAH285" s="0"/>
      <c r="NAI285" s="0"/>
      <c r="NAJ285" s="0"/>
      <c r="NAK285" s="0"/>
      <c r="NAL285" s="0"/>
      <c r="NAM285" s="0"/>
      <c r="NAN285" s="0"/>
      <c r="NAO285" s="0"/>
      <c r="NAP285" s="0"/>
      <c r="NAQ285" s="0"/>
      <c r="NAR285" s="0"/>
      <c r="NAS285" s="0"/>
      <c r="NAT285" s="0"/>
      <c r="NAU285" s="0"/>
      <c r="NAV285" s="0"/>
      <c r="NAW285" s="0"/>
      <c r="NAX285" s="0"/>
      <c r="NAY285" s="0"/>
      <c r="NAZ285" s="0"/>
      <c r="NBA285" s="0"/>
      <c r="NBB285" s="0"/>
      <c r="NBC285" s="0"/>
      <c r="NBD285" s="0"/>
      <c r="NBE285" s="0"/>
      <c r="NBF285" s="0"/>
      <c r="NBG285" s="0"/>
      <c r="NBH285" s="0"/>
      <c r="NBI285" s="0"/>
      <c r="NBJ285" s="0"/>
      <c r="NBK285" s="0"/>
      <c r="NBL285" s="0"/>
      <c r="NBM285" s="0"/>
      <c r="NBN285" s="0"/>
      <c r="NBO285" s="0"/>
      <c r="NBP285" s="0"/>
      <c r="NBQ285" s="0"/>
      <c r="NBR285" s="0"/>
      <c r="NBS285" s="0"/>
      <c r="NBT285" s="0"/>
      <c r="NBU285" s="0"/>
      <c r="NBV285" s="0"/>
      <c r="NBW285" s="0"/>
      <c r="NBX285" s="0"/>
      <c r="NBY285" s="0"/>
      <c r="NBZ285" s="0"/>
      <c r="NCA285" s="0"/>
      <c r="NCB285" s="0"/>
      <c r="NCC285" s="0"/>
      <c r="NCD285" s="0"/>
      <c r="NCE285" s="0"/>
      <c r="NCF285" s="0"/>
      <c r="NCG285" s="0"/>
      <c r="NCH285" s="0"/>
      <c r="NCI285" s="0"/>
      <c r="NCJ285" s="0"/>
      <c r="NCK285" s="0"/>
      <c r="NCL285" s="0"/>
      <c r="NCM285" s="0"/>
      <c r="NCN285" s="0"/>
      <c r="NCO285" s="0"/>
      <c r="NCP285" s="0"/>
      <c r="NCQ285" s="0"/>
      <c r="NCR285" s="0"/>
      <c r="NCS285" s="0"/>
      <c r="NCT285" s="0"/>
      <c r="NCU285" s="0"/>
      <c r="NCV285" s="0"/>
      <c r="NCW285" s="0"/>
      <c r="NCX285" s="0"/>
      <c r="NCY285" s="0"/>
      <c r="NCZ285" s="0"/>
      <c r="NDA285" s="0"/>
      <c r="NDB285" s="0"/>
      <c r="NDC285" s="0"/>
      <c r="NDD285" s="0"/>
      <c r="NDE285" s="0"/>
      <c r="NDF285" s="0"/>
      <c r="NDG285" s="0"/>
      <c r="NDH285" s="0"/>
      <c r="NDI285" s="0"/>
      <c r="NDJ285" s="0"/>
      <c r="NDK285" s="0"/>
      <c r="NDL285" s="0"/>
      <c r="NDM285" s="0"/>
      <c r="NDN285" s="0"/>
      <c r="NDO285" s="0"/>
      <c r="NDP285" s="0"/>
      <c r="NDQ285" s="0"/>
      <c r="NDR285" s="0"/>
      <c r="NDS285" s="0"/>
      <c r="NDT285" s="0"/>
      <c r="NDU285" s="0"/>
      <c r="NDV285" s="0"/>
      <c r="NDW285" s="0"/>
      <c r="NDX285" s="0"/>
      <c r="NDY285" s="0"/>
      <c r="NDZ285" s="0"/>
      <c r="NEA285" s="0"/>
      <c r="NEB285" s="0"/>
      <c r="NEC285" s="0"/>
      <c r="NED285" s="0"/>
      <c r="NEE285" s="0"/>
      <c r="NEF285" s="0"/>
      <c r="NEG285" s="0"/>
      <c r="NEH285" s="0"/>
      <c r="NEI285" s="0"/>
      <c r="NEJ285" s="0"/>
      <c r="NEK285" s="0"/>
      <c r="NEL285" s="0"/>
      <c r="NEM285" s="0"/>
      <c r="NEN285" s="0"/>
      <c r="NEO285" s="0"/>
      <c r="NEP285" s="0"/>
      <c r="NEQ285" s="0"/>
      <c r="NER285" s="0"/>
      <c r="NES285" s="0"/>
      <c r="NET285" s="0"/>
      <c r="NEU285" s="0"/>
      <c r="NEV285" s="0"/>
      <c r="NEW285" s="0"/>
      <c r="NEX285" s="0"/>
      <c r="NEY285" s="0"/>
      <c r="NEZ285" s="0"/>
      <c r="NFA285" s="0"/>
      <c r="NFB285" s="0"/>
      <c r="NFC285" s="0"/>
      <c r="NFD285" s="0"/>
      <c r="NFE285" s="0"/>
      <c r="NFF285" s="0"/>
      <c r="NFG285" s="0"/>
      <c r="NFH285" s="0"/>
      <c r="NFI285" s="0"/>
      <c r="NFJ285" s="0"/>
      <c r="NFK285" s="0"/>
      <c r="NFL285" s="0"/>
      <c r="NFM285" s="0"/>
      <c r="NFN285" s="0"/>
      <c r="NFO285" s="0"/>
      <c r="NFP285" s="0"/>
      <c r="NFQ285" s="0"/>
      <c r="NFR285" s="0"/>
      <c r="NFS285" s="0"/>
      <c r="NFT285" s="0"/>
      <c r="NFU285" s="0"/>
      <c r="NFV285" s="0"/>
      <c r="NFW285" s="0"/>
      <c r="NFX285" s="0"/>
      <c r="NFY285" s="0"/>
      <c r="NFZ285" s="0"/>
      <c r="NGA285" s="0"/>
      <c r="NGB285" s="0"/>
      <c r="NGC285" s="0"/>
      <c r="NGD285" s="0"/>
      <c r="NGE285" s="0"/>
      <c r="NGF285" s="0"/>
      <c r="NGG285" s="0"/>
      <c r="NGH285" s="0"/>
      <c r="NGI285" s="0"/>
      <c r="NGJ285" s="0"/>
      <c r="NGK285" s="0"/>
      <c r="NGL285" s="0"/>
      <c r="NGM285" s="0"/>
      <c r="NGN285" s="0"/>
      <c r="NGO285" s="0"/>
      <c r="NGP285" s="0"/>
      <c r="NGQ285" s="0"/>
      <c r="NGR285" s="0"/>
      <c r="NGS285" s="0"/>
      <c r="NGT285" s="0"/>
      <c r="NGU285" s="0"/>
      <c r="NGV285" s="0"/>
      <c r="NGW285" s="0"/>
      <c r="NGX285" s="0"/>
      <c r="NGY285" s="0"/>
      <c r="NGZ285" s="0"/>
      <c r="NHA285" s="0"/>
      <c r="NHB285" s="0"/>
      <c r="NHC285" s="0"/>
      <c r="NHD285" s="0"/>
      <c r="NHE285" s="0"/>
      <c r="NHF285" s="0"/>
      <c r="NHG285" s="0"/>
      <c r="NHH285" s="0"/>
      <c r="NHI285" s="0"/>
      <c r="NHJ285" s="0"/>
      <c r="NHK285" s="0"/>
      <c r="NHL285" s="0"/>
      <c r="NHM285" s="0"/>
      <c r="NHN285" s="0"/>
      <c r="NHO285" s="0"/>
      <c r="NHP285" s="0"/>
      <c r="NHQ285" s="0"/>
      <c r="NHR285" s="0"/>
      <c r="NHS285" s="0"/>
      <c r="NHT285" s="0"/>
      <c r="NHU285" s="0"/>
      <c r="NHV285" s="0"/>
      <c r="NHW285" s="0"/>
      <c r="NHX285" s="0"/>
      <c r="NHY285" s="0"/>
      <c r="NHZ285" s="0"/>
      <c r="NIA285" s="0"/>
      <c r="NIB285" s="0"/>
      <c r="NIC285" s="0"/>
      <c r="NID285" s="0"/>
      <c r="NIE285" s="0"/>
      <c r="NIF285" s="0"/>
      <c r="NIG285" s="0"/>
      <c r="NIH285" s="0"/>
      <c r="NII285" s="0"/>
      <c r="NIJ285" s="0"/>
      <c r="NIK285" s="0"/>
      <c r="NIL285" s="0"/>
      <c r="NIM285" s="0"/>
      <c r="NIN285" s="0"/>
      <c r="NIO285" s="0"/>
      <c r="NIP285" s="0"/>
      <c r="NIQ285" s="0"/>
      <c r="NIR285" s="0"/>
      <c r="NIS285" s="0"/>
      <c r="NIT285" s="0"/>
      <c r="NIU285" s="0"/>
      <c r="NIV285" s="0"/>
      <c r="NIW285" s="0"/>
      <c r="NIX285" s="0"/>
      <c r="NIY285" s="0"/>
      <c r="NIZ285" s="0"/>
      <c r="NJA285" s="0"/>
      <c r="NJB285" s="0"/>
      <c r="NJC285" s="0"/>
      <c r="NJD285" s="0"/>
      <c r="NJE285" s="0"/>
      <c r="NJF285" s="0"/>
      <c r="NJG285" s="0"/>
      <c r="NJH285" s="0"/>
      <c r="NJI285" s="0"/>
      <c r="NJJ285" s="0"/>
      <c r="NJK285" s="0"/>
      <c r="NJL285" s="0"/>
      <c r="NJM285" s="0"/>
      <c r="NJN285" s="0"/>
      <c r="NJO285" s="0"/>
      <c r="NJP285" s="0"/>
      <c r="NJQ285" s="0"/>
      <c r="NJR285" s="0"/>
      <c r="NJS285" s="0"/>
      <c r="NJT285" s="0"/>
      <c r="NJU285" s="0"/>
      <c r="NJV285" s="0"/>
      <c r="NJW285" s="0"/>
      <c r="NJX285" s="0"/>
      <c r="NJY285" s="0"/>
      <c r="NJZ285" s="0"/>
      <c r="NKA285" s="0"/>
      <c r="NKB285" s="0"/>
      <c r="NKC285" s="0"/>
      <c r="NKD285" s="0"/>
      <c r="NKE285" s="0"/>
      <c r="NKF285" s="0"/>
      <c r="NKG285" s="0"/>
      <c r="NKH285" s="0"/>
      <c r="NKI285" s="0"/>
      <c r="NKJ285" s="0"/>
      <c r="NKK285" s="0"/>
      <c r="NKL285" s="0"/>
      <c r="NKM285" s="0"/>
      <c r="NKN285" s="0"/>
      <c r="NKO285" s="0"/>
      <c r="NKP285" s="0"/>
      <c r="NKQ285" s="0"/>
      <c r="NKR285" s="0"/>
      <c r="NKS285" s="0"/>
      <c r="NKT285" s="0"/>
      <c r="NKU285" s="0"/>
      <c r="NKV285" s="0"/>
      <c r="NKW285" s="0"/>
      <c r="NKX285" s="0"/>
      <c r="NKY285" s="0"/>
      <c r="NKZ285" s="0"/>
      <c r="NLA285" s="0"/>
      <c r="NLB285" s="0"/>
      <c r="NLC285" s="0"/>
      <c r="NLD285" s="0"/>
      <c r="NLE285" s="0"/>
      <c r="NLF285" s="0"/>
      <c r="NLG285" s="0"/>
      <c r="NLH285" s="0"/>
      <c r="NLI285" s="0"/>
      <c r="NLJ285" s="0"/>
      <c r="NLK285" s="0"/>
      <c r="NLL285" s="0"/>
      <c r="NLM285" s="0"/>
      <c r="NLN285" s="0"/>
      <c r="NLO285" s="0"/>
      <c r="NLP285" s="0"/>
      <c r="NLQ285" s="0"/>
      <c r="NLR285" s="0"/>
      <c r="NLS285" s="0"/>
      <c r="NLT285" s="0"/>
      <c r="NLU285" s="0"/>
      <c r="NLV285" s="0"/>
      <c r="NLW285" s="0"/>
      <c r="NLX285" s="0"/>
      <c r="NLY285" s="0"/>
      <c r="NLZ285" s="0"/>
      <c r="NMA285" s="0"/>
      <c r="NMB285" s="0"/>
      <c r="NMC285" s="0"/>
      <c r="NMD285" s="0"/>
      <c r="NME285" s="0"/>
      <c r="NMF285" s="0"/>
      <c r="NMG285" s="0"/>
      <c r="NMH285" s="0"/>
      <c r="NMI285" s="0"/>
      <c r="NMJ285" s="0"/>
      <c r="NMK285" s="0"/>
      <c r="NML285" s="0"/>
      <c r="NMM285" s="0"/>
      <c r="NMN285" s="0"/>
      <c r="NMO285" s="0"/>
      <c r="NMP285" s="0"/>
      <c r="NMQ285" s="0"/>
      <c r="NMR285" s="0"/>
      <c r="NMS285" s="0"/>
      <c r="NMT285" s="0"/>
      <c r="NMU285" s="0"/>
      <c r="NMV285" s="0"/>
      <c r="NMW285" s="0"/>
      <c r="NMX285" s="0"/>
      <c r="NMY285" s="0"/>
      <c r="NMZ285" s="0"/>
      <c r="NNA285" s="0"/>
      <c r="NNB285" s="0"/>
      <c r="NNC285" s="0"/>
      <c r="NND285" s="0"/>
      <c r="NNE285" s="0"/>
      <c r="NNF285" s="0"/>
      <c r="NNG285" s="0"/>
      <c r="NNH285" s="0"/>
      <c r="NNI285" s="0"/>
      <c r="NNJ285" s="0"/>
      <c r="NNK285" s="0"/>
      <c r="NNL285" s="0"/>
      <c r="NNM285" s="0"/>
      <c r="NNN285" s="0"/>
      <c r="NNO285" s="0"/>
      <c r="NNP285" s="0"/>
      <c r="NNQ285" s="0"/>
      <c r="NNR285" s="0"/>
      <c r="NNS285" s="0"/>
      <c r="NNT285" s="0"/>
      <c r="NNU285" s="0"/>
      <c r="NNV285" s="0"/>
      <c r="NNW285" s="0"/>
      <c r="NNX285" s="0"/>
      <c r="NNY285" s="0"/>
      <c r="NNZ285" s="0"/>
      <c r="NOA285" s="0"/>
      <c r="NOB285" s="0"/>
      <c r="NOC285" s="0"/>
      <c r="NOD285" s="0"/>
      <c r="NOE285" s="0"/>
      <c r="NOF285" s="0"/>
      <c r="NOG285" s="0"/>
      <c r="NOH285" s="0"/>
      <c r="NOI285" s="0"/>
      <c r="NOJ285" s="0"/>
      <c r="NOK285" s="0"/>
      <c r="NOL285" s="0"/>
      <c r="NOM285" s="0"/>
      <c r="NON285" s="0"/>
      <c r="NOO285" s="0"/>
      <c r="NOP285" s="0"/>
      <c r="NOQ285" s="0"/>
      <c r="NOR285" s="0"/>
      <c r="NOS285" s="0"/>
      <c r="NOT285" s="0"/>
      <c r="NOU285" s="0"/>
      <c r="NOV285" s="0"/>
      <c r="NOW285" s="0"/>
      <c r="NOX285" s="0"/>
      <c r="NOY285" s="0"/>
      <c r="NOZ285" s="0"/>
      <c r="NPA285" s="0"/>
      <c r="NPB285" s="0"/>
      <c r="NPC285" s="0"/>
      <c r="NPD285" s="0"/>
      <c r="NPE285" s="0"/>
      <c r="NPF285" s="0"/>
      <c r="NPG285" s="0"/>
      <c r="NPH285" s="0"/>
      <c r="NPI285" s="0"/>
      <c r="NPJ285" s="0"/>
      <c r="NPK285" s="0"/>
      <c r="NPL285" s="0"/>
      <c r="NPM285" s="0"/>
      <c r="NPN285" s="0"/>
      <c r="NPO285" s="0"/>
      <c r="NPP285" s="0"/>
      <c r="NPQ285" s="0"/>
      <c r="NPR285" s="0"/>
      <c r="NPS285" s="0"/>
      <c r="NPT285" s="0"/>
      <c r="NPU285" s="0"/>
      <c r="NPV285" s="0"/>
      <c r="NPW285" s="0"/>
      <c r="NPX285" s="0"/>
      <c r="NPY285" s="0"/>
      <c r="NPZ285" s="0"/>
      <c r="NQA285" s="0"/>
      <c r="NQB285" s="0"/>
      <c r="NQC285" s="0"/>
      <c r="NQD285" s="0"/>
      <c r="NQE285" s="0"/>
      <c r="NQF285" s="0"/>
      <c r="NQG285" s="0"/>
      <c r="NQH285" s="0"/>
      <c r="NQI285" s="0"/>
      <c r="NQJ285" s="0"/>
      <c r="NQK285" s="0"/>
      <c r="NQL285" s="0"/>
      <c r="NQM285" s="0"/>
      <c r="NQN285" s="0"/>
      <c r="NQO285" s="0"/>
      <c r="NQP285" s="0"/>
      <c r="NQQ285" s="0"/>
      <c r="NQR285" s="0"/>
      <c r="NQS285" s="0"/>
      <c r="NQT285" s="0"/>
      <c r="NQU285" s="0"/>
      <c r="NQV285" s="0"/>
      <c r="NQW285" s="0"/>
      <c r="NQX285" s="0"/>
      <c r="NQY285" s="0"/>
      <c r="NQZ285" s="0"/>
      <c r="NRA285" s="0"/>
      <c r="NRB285" s="0"/>
      <c r="NRC285" s="0"/>
      <c r="NRD285" s="0"/>
      <c r="NRE285" s="0"/>
      <c r="NRF285" s="0"/>
      <c r="NRG285" s="0"/>
      <c r="NRH285" s="0"/>
      <c r="NRI285" s="0"/>
      <c r="NRJ285" s="0"/>
      <c r="NRK285" s="0"/>
      <c r="NRL285" s="0"/>
      <c r="NRM285" s="0"/>
      <c r="NRN285" s="0"/>
      <c r="NRO285" s="0"/>
      <c r="NRP285" s="0"/>
      <c r="NRQ285" s="0"/>
      <c r="NRR285" s="0"/>
      <c r="NRS285" s="0"/>
      <c r="NRT285" s="0"/>
      <c r="NRU285" s="0"/>
      <c r="NRV285" s="0"/>
      <c r="NRW285" s="0"/>
      <c r="NRX285" s="0"/>
      <c r="NRY285" s="0"/>
      <c r="NRZ285" s="0"/>
      <c r="NSA285" s="0"/>
      <c r="NSB285" s="0"/>
      <c r="NSC285" s="0"/>
      <c r="NSD285" s="0"/>
      <c r="NSE285" s="0"/>
      <c r="NSF285" s="0"/>
      <c r="NSG285" s="0"/>
      <c r="NSH285" s="0"/>
      <c r="NSI285" s="0"/>
      <c r="NSJ285" s="0"/>
      <c r="NSK285" s="0"/>
      <c r="NSL285" s="0"/>
      <c r="NSM285" s="0"/>
      <c r="NSN285" s="0"/>
      <c r="NSO285" s="0"/>
      <c r="NSP285" s="0"/>
      <c r="NSQ285" s="0"/>
      <c r="NSR285" s="0"/>
      <c r="NSS285" s="0"/>
      <c r="NST285" s="0"/>
      <c r="NSU285" s="0"/>
      <c r="NSV285" s="0"/>
      <c r="NSW285" s="0"/>
      <c r="NSX285" s="0"/>
      <c r="NSY285" s="0"/>
      <c r="NSZ285" s="0"/>
      <c r="NTA285" s="0"/>
      <c r="NTB285" s="0"/>
      <c r="NTC285" s="0"/>
      <c r="NTD285" s="0"/>
      <c r="NTE285" s="0"/>
      <c r="NTF285" s="0"/>
      <c r="NTG285" s="0"/>
      <c r="NTH285" s="0"/>
      <c r="NTI285" s="0"/>
      <c r="NTJ285" s="0"/>
      <c r="NTK285" s="0"/>
      <c r="NTL285" s="0"/>
      <c r="NTM285" s="0"/>
      <c r="NTN285" s="0"/>
      <c r="NTO285" s="0"/>
      <c r="NTP285" s="0"/>
      <c r="NTQ285" s="0"/>
      <c r="NTR285" s="0"/>
      <c r="NTS285" s="0"/>
      <c r="NTT285" s="0"/>
      <c r="NTU285" s="0"/>
      <c r="NTV285" s="0"/>
      <c r="NTW285" s="0"/>
      <c r="NTX285" s="0"/>
      <c r="NTY285" s="0"/>
      <c r="NTZ285" s="0"/>
      <c r="NUA285" s="0"/>
      <c r="NUB285" s="0"/>
      <c r="NUC285" s="0"/>
      <c r="NUD285" s="0"/>
      <c r="NUE285" s="0"/>
      <c r="NUF285" s="0"/>
      <c r="NUG285" s="0"/>
      <c r="NUH285" s="0"/>
      <c r="NUI285" s="0"/>
      <c r="NUJ285" s="0"/>
      <c r="NUK285" s="0"/>
      <c r="NUL285" s="0"/>
      <c r="NUM285" s="0"/>
      <c r="NUN285" s="0"/>
      <c r="NUO285" s="0"/>
      <c r="NUP285" s="0"/>
      <c r="NUQ285" s="0"/>
      <c r="NUR285" s="0"/>
      <c r="NUS285" s="0"/>
      <c r="NUT285" s="0"/>
      <c r="NUU285" s="0"/>
      <c r="NUV285" s="0"/>
      <c r="NUW285" s="0"/>
      <c r="NUX285" s="0"/>
      <c r="NUY285" s="0"/>
      <c r="NUZ285" s="0"/>
      <c r="NVA285" s="0"/>
      <c r="NVB285" s="0"/>
      <c r="NVC285" s="0"/>
      <c r="NVD285" s="0"/>
      <c r="NVE285" s="0"/>
      <c r="NVF285" s="0"/>
      <c r="NVG285" s="0"/>
      <c r="NVH285" s="0"/>
      <c r="NVI285" s="0"/>
      <c r="NVJ285" s="0"/>
      <c r="NVK285" s="0"/>
      <c r="NVL285" s="0"/>
      <c r="NVM285" s="0"/>
      <c r="NVN285" s="0"/>
      <c r="NVO285" s="0"/>
      <c r="NVP285" s="0"/>
      <c r="NVQ285" s="0"/>
      <c r="NVR285" s="0"/>
      <c r="NVS285" s="0"/>
      <c r="NVT285" s="0"/>
      <c r="NVU285" s="0"/>
      <c r="NVV285" s="0"/>
      <c r="NVW285" s="0"/>
      <c r="NVX285" s="0"/>
      <c r="NVY285" s="0"/>
      <c r="NVZ285" s="0"/>
      <c r="NWA285" s="0"/>
      <c r="NWB285" s="0"/>
      <c r="NWC285" s="0"/>
      <c r="NWD285" s="0"/>
      <c r="NWE285" s="0"/>
      <c r="NWF285" s="0"/>
      <c r="NWG285" s="0"/>
      <c r="NWH285" s="0"/>
      <c r="NWI285" s="0"/>
      <c r="NWJ285" s="0"/>
      <c r="NWK285" s="0"/>
      <c r="NWL285" s="0"/>
      <c r="NWM285" s="0"/>
      <c r="NWN285" s="0"/>
      <c r="NWO285" s="0"/>
      <c r="NWP285" s="0"/>
      <c r="NWQ285" s="0"/>
      <c r="NWR285" s="0"/>
      <c r="NWS285" s="0"/>
      <c r="NWT285" s="0"/>
      <c r="NWU285" s="0"/>
      <c r="NWV285" s="0"/>
      <c r="NWW285" s="0"/>
      <c r="NWX285" s="0"/>
      <c r="NWY285" s="0"/>
      <c r="NWZ285" s="0"/>
      <c r="NXA285" s="0"/>
      <c r="NXB285" s="0"/>
      <c r="NXC285" s="0"/>
      <c r="NXD285" s="0"/>
      <c r="NXE285" s="0"/>
      <c r="NXF285" s="0"/>
      <c r="NXG285" s="0"/>
      <c r="NXH285" s="0"/>
      <c r="NXI285" s="0"/>
      <c r="NXJ285" s="0"/>
      <c r="NXK285" s="0"/>
      <c r="NXL285" s="0"/>
      <c r="NXM285" s="0"/>
      <c r="NXN285" s="0"/>
      <c r="NXO285" s="0"/>
      <c r="NXP285" s="0"/>
      <c r="NXQ285" s="0"/>
      <c r="NXR285" s="0"/>
      <c r="NXS285" s="0"/>
      <c r="NXT285" s="0"/>
      <c r="NXU285" s="0"/>
      <c r="NXV285" s="0"/>
      <c r="NXW285" s="0"/>
      <c r="NXX285" s="0"/>
      <c r="NXY285" s="0"/>
      <c r="NXZ285" s="0"/>
      <c r="NYA285" s="0"/>
      <c r="NYB285" s="0"/>
      <c r="NYC285" s="0"/>
      <c r="NYD285" s="0"/>
      <c r="NYE285" s="0"/>
      <c r="NYF285" s="0"/>
      <c r="NYG285" s="0"/>
      <c r="NYH285" s="0"/>
      <c r="NYI285" s="0"/>
      <c r="NYJ285" s="0"/>
      <c r="NYK285" s="0"/>
      <c r="NYL285" s="0"/>
      <c r="NYM285" s="0"/>
      <c r="NYN285" s="0"/>
      <c r="NYO285" s="0"/>
      <c r="NYP285" s="0"/>
      <c r="NYQ285" s="0"/>
      <c r="NYR285" s="0"/>
      <c r="NYS285" s="0"/>
      <c r="NYT285" s="0"/>
      <c r="NYU285" s="0"/>
      <c r="NYV285" s="0"/>
      <c r="NYW285" s="0"/>
      <c r="NYX285" s="0"/>
      <c r="NYY285" s="0"/>
      <c r="NYZ285" s="0"/>
      <c r="NZA285" s="0"/>
      <c r="NZB285" s="0"/>
      <c r="NZC285" s="0"/>
      <c r="NZD285" s="0"/>
      <c r="NZE285" s="0"/>
      <c r="NZF285" s="0"/>
      <c r="NZG285" s="0"/>
      <c r="NZH285" s="0"/>
      <c r="NZI285" s="0"/>
      <c r="NZJ285" s="0"/>
      <c r="NZK285" s="0"/>
      <c r="NZL285" s="0"/>
      <c r="NZM285" s="0"/>
      <c r="NZN285" s="0"/>
      <c r="NZO285" s="0"/>
      <c r="NZP285" s="0"/>
      <c r="NZQ285" s="0"/>
      <c r="NZR285" s="0"/>
      <c r="NZS285" s="0"/>
      <c r="NZT285" s="0"/>
      <c r="NZU285" s="0"/>
      <c r="NZV285" s="0"/>
      <c r="NZW285" s="0"/>
      <c r="NZX285" s="0"/>
      <c r="NZY285" s="0"/>
      <c r="NZZ285" s="0"/>
      <c r="OAA285" s="0"/>
      <c r="OAB285" s="0"/>
      <c r="OAC285" s="0"/>
      <c r="OAD285" s="0"/>
      <c r="OAE285" s="0"/>
      <c r="OAF285" s="0"/>
      <c r="OAG285" s="0"/>
      <c r="OAH285" s="0"/>
      <c r="OAI285" s="0"/>
      <c r="OAJ285" s="0"/>
      <c r="OAK285" s="0"/>
      <c r="OAL285" s="0"/>
      <c r="OAM285" s="0"/>
      <c r="OAN285" s="0"/>
      <c r="OAO285" s="0"/>
      <c r="OAP285" s="0"/>
      <c r="OAQ285" s="0"/>
      <c r="OAR285" s="0"/>
      <c r="OAS285" s="0"/>
      <c r="OAT285" s="0"/>
      <c r="OAU285" s="0"/>
      <c r="OAV285" s="0"/>
      <c r="OAW285" s="0"/>
      <c r="OAX285" s="0"/>
      <c r="OAY285" s="0"/>
      <c r="OAZ285" s="0"/>
      <c r="OBA285" s="0"/>
      <c r="OBB285" s="0"/>
      <c r="OBC285" s="0"/>
      <c r="OBD285" s="0"/>
      <c r="OBE285" s="0"/>
      <c r="OBF285" s="0"/>
      <c r="OBG285" s="0"/>
      <c r="OBH285" s="0"/>
      <c r="OBI285" s="0"/>
      <c r="OBJ285" s="0"/>
      <c r="OBK285" s="0"/>
      <c r="OBL285" s="0"/>
      <c r="OBM285" s="0"/>
      <c r="OBN285" s="0"/>
      <c r="OBO285" s="0"/>
      <c r="OBP285" s="0"/>
      <c r="OBQ285" s="0"/>
      <c r="OBR285" s="0"/>
      <c r="OBS285" s="0"/>
      <c r="OBT285" s="0"/>
      <c r="OBU285" s="0"/>
      <c r="OBV285" s="0"/>
      <c r="OBW285" s="0"/>
      <c r="OBX285" s="0"/>
      <c r="OBY285" s="0"/>
      <c r="OBZ285" s="0"/>
      <c r="OCA285" s="0"/>
      <c r="OCB285" s="0"/>
      <c r="OCC285" s="0"/>
      <c r="OCD285" s="0"/>
      <c r="OCE285" s="0"/>
      <c r="OCF285" s="0"/>
      <c r="OCG285" s="0"/>
      <c r="OCH285" s="0"/>
      <c r="OCI285" s="0"/>
      <c r="OCJ285" s="0"/>
      <c r="OCK285" s="0"/>
      <c r="OCL285" s="0"/>
      <c r="OCM285" s="0"/>
      <c r="OCN285" s="0"/>
      <c r="OCO285" s="0"/>
      <c r="OCP285" s="0"/>
      <c r="OCQ285" s="0"/>
      <c r="OCR285" s="0"/>
      <c r="OCS285" s="0"/>
      <c r="OCT285" s="0"/>
      <c r="OCU285" s="0"/>
      <c r="OCV285" s="0"/>
      <c r="OCW285" s="0"/>
      <c r="OCX285" s="0"/>
      <c r="OCY285" s="0"/>
      <c r="OCZ285" s="0"/>
      <c r="ODA285" s="0"/>
      <c r="ODB285" s="0"/>
      <c r="ODC285" s="0"/>
      <c r="ODD285" s="0"/>
      <c r="ODE285" s="0"/>
      <c r="ODF285" s="0"/>
      <c r="ODG285" s="0"/>
      <c r="ODH285" s="0"/>
      <c r="ODI285" s="0"/>
      <c r="ODJ285" s="0"/>
      <c r="ODK285" s="0"/>
      <c r="ODL285" s="0"/>
      <c r="ODM285" s="0"/>
      <c r="ODN285" s="0"/>
      <c r="ODO285" s="0"/>
      <c r="ODP285" s="0"/>
      <c r="ODQ285" s="0"/>
      <c r="ODR285" s="0"/>
      <c r="ODS285" s="0"/>
      <c r="ODT285" s="0"/>
      <c r="ODU285" s="0"/>
      <c r="ODV285" s="0"/>
      <c r="ODW285" s="0"/>
      <c r="ODX285" s="0"/>
      <c r="ODY285" s="0"/>
      <c r="ODZ285" s="0"/>
      <c r="OEA285" s="0"/>
      <c r="OEB285" s="0"/>
      <c r="OEC285" s="0"/>
      <c r="OED285" s="0"/>
      <c r="OEE285" s="0"/>
      <c r="OEF285" s="0"/>
      <c r="OEG285" s="0"/>
      <c r="OEH285" s="0"/>
      <c r="OEI285" s="0"/>
      <c r="OEJ285" s="0"/>
      <c r="OEK285" s="0"/>
      <c r="OEL285" s="0"/>
      <c r="OEM285" s="0"/>
      <c r="OEN285" s="0"/>
      <c r="OEO285" s="0"/>
      <c r="OEP285" s="0"/>
      <c r="OEQ285" s="0"/>
      <c r="OER285" s="0"/>
      <c r="OES285" s="0"/>
      <c r="OET285" s="0"/>
      <c r="OEU285" s="0"/>
      <c r="OEV285" s="0"/>
      <c r="OEW285" s="0"/>
      <c r="OEX285" s="0"/>
      <c r="OEY285" s="0"/>
      <c r="OEZ285" s="0"/>
      <c r="OFA285" s="0"/>
      <c r="OFB285" s="0"/>
      <c r="OFC285" s="0"/>
      <c r="OFD285" s="0"/>
      <c r="OFE285" s="0"/>
      <c r="OFF285" s="0"/>
      <c r="OFG285" s="0"/>
      <c r="OFH285" s="0"/>
      <c r="OFI285" s="0"/>
      <c r="OFJ285" s="0"/>
      <c r="OFK285" s="0"/>
      <c r="OFL285" s="0"/>
      <c r="OFM285" s="0"/>
      <c r="OFN285" s="0"/>
      <c r="OFO285" s="0"/>
      <c r="OFP285" s="0"/>
      <c r="OFQ285" s="0"/>
      <c r="OFR285" s="0"/>
      <c r="OFS285" s="0"/>
      <c r="OFT285" s="0"/>
      <c r="OFU285" s="0"/>
      <c r="OFV285" s="0"/>
      <c r="OFW285" s="0"/>
      <c r="OFX285" s="0"/>
      <c r="OFY285" s="0"/>
      <c r="OFZ285" s="0"/>
      <c r="OGA285" s="0"/>
      <c r="OGB285" s="0"/>
      <c r="OGC285" s="0"/>
      <c r="OGD285" s="0"/>
      <c r="OGE285" s="0"/>
      <c r="OGF285" s="0"/>
      <c r="OGG285" s="0"/>
      <c r="OGH285" s="0"/>
      <c r="OGI285" s="0"/>
      <c r="OGJ285" s="0"/>
      <c r="OGK285" s="0"/>
      <c r="OGL285" s="0"/>
      <c r="OGM285" s="0"/>
      <c r="OGN285" s="0"/>
      <c r="OGO285" s="0"/>
      <c r="OGP285" s="0"/>
      <c r="OGQ285" s="0"/>
      <c r="OGR285" s="0"/>
      <c r="OGS285" s="0"/>
      <c r="OGT285" s="0"/>
      <c r="OGU285" s="0"/>
      <c r="OGV285" s="0"/>
      <c r="OGW285" s="0"/>
      <c r="OGX285" s="0"/>
      <c r="OGY285" s="0"/>
      <c r="OGZ285" s="0"/>
      <c r="OHA285" s="0"/>
      <c r="OHB285" s="0"/>
      <c r="OHC285" s="0"/>
      <c r="OHD285" s="0"/>
      <c r="OHE285" s="0"/>
      <c r="OHF285" s="0"/>
      <c r="OHG285" s="0"/>
      <c r="OHH285" s="0"/>
      <c r="OHI285" s="0"/>
      <c r="OHJ285" s="0"/>
      <c r="OHK285" s="0"/>
      <c r="OHL285" s="0"/>
      <c r="OHM285" s="0"/>
      <c r="OHN285" s="0"/>
      <c r="OHO285" s="0"/>
      <c r="OHP285" s="0"/>
      <c r="OHQ285" s="0"/>
      <c r="OHR285" s="0"/>
      <c r="OHS285" s="0"/>
      <c r="OHT285" s="0"/>
      <c r="OHU285" s="0"/>
      <c r="OHV285" s="0"/>
      <c r="OHW285" s="0"/>
      <c r="OHX285" s="0"/>
      <c r="OHY285" s="0"/>
      <c r="OHZ285" s="0"/>
      <c r="OIA285" s="0"/>
      <c r="OIB285" s="0"/>
      <c r="OIC285" s="0"/>
      <c r="OID285" s="0"/>
      <c r="OIE285" s="0"/>
      <c r="OIF285" s="0"/>
      <c r="OIG285" s="0"/>
      <c r="OIH285" s="0"/>
      <c r="OII285" s="0"/>
      <c r="OIJ285" s="0"/>
      <c r="OIK285" s="0"/>
      <c r="OIL285" s="0"/>
      <c r="OIM285" s="0"/>
      <c r="OIN285" s="0"/>
      <c r="OIO285" s="0"/>
      <c r="OIP285" s="0"/>
      <c r="OIQ285" s="0"/>
      <c r="OIR285" s="0"/>
      <c r="OIS285" s="0"/>
      <c r="OIT285" s="0"/>
      <c r="OIU285" s="0"/>
      <c r="OIV285" s="0"/>
      <c r="OIW285" s="0"/>
      <c r="OIX285" s="0"/>
      <c r="OIY285" s="0"/>
      <c r="OIZ285" s="0"/>
      <c r="OJA285" s="0"/>
      <c r="OJB285" s="0"/>
      <c r="OJC285" s="0"/>
      <c r="OJD285" s="0"/>
      <c r="OJE285" s="0"/>
      <c r="OJF285" s="0"/>
      <c r="OJG285" s="0"/>
      <c r="OJH285" s="0"/>
      <c r="OJI285" s="0"/>
      <c r="OJJ285" s="0"/>
      <c r="OJK285" s="0"/>
      <c r="OJL285" s="0"/>
      <c r="OJM285" s="0"/>
      <c r="OJN285" s="0"/>
      <c r="OJO285" s="0"/>
      <c r="OJP285" s="0"/>
      <c r="OJQ285" s="0"/>
      <c r="OJR285" s="0"/>
      <c r="OJS285" s="0"/>
      <c r="OJT285" s="0"/>
      <c r="OJU285" s="0"/>
      <c r="OJV285" s="0"/>
      <c r="OJW285" s="0"/>
      <c r="OJX285" s="0"/>
      <c r="OJY285" s="0"/>
      <c r="OJZ285" s="0"/>
      <c r="OKA285" s="0"/>
      <c r="OKB285" s="0"/>
      <c r="OKC285" s="0"/>
      <c r="OKD285" s="0"/>
      <c r="OKE285" s="0"/>
      <c r="OKF285" s="0"/>
      <c r="OKG285" s="0"/>
      <c r="OKH285" s="0"/>
      <c r="OKI285" s="0"/>
      <c r="OKJ285" s="0"/>
      <c r="OKK285" s="0"/>
      <c r="OKL285" s="0"/>
      <c r="OKM285" s="0"/>
      <c r="OKN285" s="0"/>
      <c r="OKO285" s="0"/>
      <c r="OKP285" s="0"/>
      <c r="OKQ285" s="0"/>
      <c r="OKR285" s="0"/>
      <c r="OKS285" s="0"/>
      <c r="OKT285" s="0"/>
      <c r="OKU285" s="0"/>
      <c r="OKV285" s="0"/>
      <c r="OKW285" s="0"/>
      <c r="OKX285" s="0"/>
      <c r="OKY285" s="0"/>
      <c r="OKZ285" s="0"/>
      <c r="OLA285" s="0"/>
      <c r="OLB285" s="0"/>
      <c r="OLC285" s="0"/>
      <c r="OLD285" s="0"/>
      <c r="OLE285" s="0"/>
      <c r="OLF285" s="0"/>
      <c r="OLG285" s="0"/>
      <c r="OLH285" s="0"/>
      <c r="OLI285" s="0"/>
      <c r="OLJ285" s="0"/>
      <c r="OLK285" s="0"/>
      <c r="OLL285" s="0"/>
      <c r="OLM285" s="0"/>
      <c r="OLN285" s="0"/>
      <c r="OLO285" s="0"/>
      <c r="OLP285" s="0"/>
      <c r="OLQ285" s="0"/>
      <c r="OLR285" s="0"/>
      <c r="OLS285" s="0"/>
      <c r="OLT285" s="0"/>
      <c r="OLU285" s="0"/>
      <c r="OLV285" s="0"/>
      <c r="OLW285" s="0"/>
      <c r="OLX285" s="0"/>
      <c r="OLY285" s="0"/>
      <c r="OLZ285" s="0"/>
      <c r="OMA285" s="0"/>
      <c r="OMB285" s="0"/>
      <c r="OMC285" s="0"/>
      <c r="OMD285" s="0"/>
      <c r="OME285" s="0"/>
      <c r="OMF285" s="0"/>
      <c r="OMG285" s="0"/>
      <c r="OMH285" s="0"/>
      <c r="OMI285" s="0"/>
      <c r="OMJ285" s="0"/>
      <c r="OMK285" s="0"/>
      <c r="OML285" s="0"/>
      <c r="OMM285" s="0"/>
      <c r="OMN285" s="0"/>
      <c r="OMO285" s="0"/>
      <c r="OMP285" s="0"/>
      <c r="OMQ285" s="0"/>
      <c r="OMR285" s="0"/>
      <c r="OMS285" s="0"/>
      <c r="OMT285" s="0"/>
      <c r="OMU285" s="0"/>
      <c r="OMV285" s="0"/>
      <c r="OMW285" s="0"/>
      <c r="OMX285" s="0"/>
      <c r="OMY285" s="0"/>
      <c r="OMZ285" s="0"/>
      <c r="ONA285" s="0"/>
      <c r="ONB285" s="0"/>
      <c r="ONC285" s="0"/>
      <c r="OND285" s="0"/>
      <c r="ONE285" s="0"/>
      <c r="ONF285" s="0"/>
      <c r="ONG285" s="0"/>
      <c r="ONH285" s="0"/>
      <c r="ONI285" s="0"/>
      <c r="ONJ285" s="0"/>
      <c r="ONK285" s="0"/>
      <c r="ONL285" s="0"/>
      <c r="ONM285" s="0"/>
      <c r="ONN285" s="0"/>
      <c r="ONO285" s="0"/>
      <c r="ONP285" s="0"/>
      <c r="ONQ285" s="0"/>
      <c r="ONR285" s="0"/>
      <c r="ONS285" s="0"/>
      <c r="ONT285" s="0"/>
      <c r="ONU285" s="0"/>
      <c r="ONV285" s="0"/>
      <c r="ONW285" s="0"/>
      <c r="ONX285" s="0"/>
      <c r="ONY285" s="0"/>
      <c r="ONZ285" s="0"/>
      <c r="OOA285" s="0"/>
      <c r="OOB285" s="0"/>
      <c r="OOC285" s="0"/>
      <c r="OOD285" s="0"/>
      <c r="OOE285" s="0"/>
      <c r="OOF285" s="0"/>
      <c r="OOG285" s="0"/>
      <c r="OOH285" s="0"/>
      <c r="OOI285" s="0"/>
      <c r="OOJ285" s="0"/>
      <c r="OOK285" s="0"/>
      <c r="OOL285" s="0"/>
      <c r="OOM285" s="0"/>
      <c r="OON285" s="0"/>
      <c r="OOO285" s="0"/>
      <c r="OOP285" s="0"/>
      <c r="OOQ285" s="0"/>
      <c r="OOR285" s="0"/>
      <c r="OOS285" s="0"/>
      <c r="OOT285" s="0"/>
      <c r="OOU285" s="0"/>
      <c r="OOV285" s="0"/>
      <c r="OOW285" s="0"/>
      <c r="OOX285" s="0"/>
      <c r="OOY285" s="0"/>
      <c r="OOZ285" s="0"/>
      <c r="OPA285" s="0"/>
      <c r="OPB285" s="0"/>
      <c r="OPC285" s="0"/>
      <c r="OPD285" s="0"/>
      <c r="OPE285" s="0"/>
      <c r="OPF285" s="0"/>
      <c r="OPG285" s="0"/>
      <c r="OPH285" s="0"/>
      <c r="OPI285" s="0"/>
      <c r="OPJ285" s="0"/>
      <c r="OPK285" s="0"/>
      <c r="OPL285" s="0"/>
      <c r="OPM285" s="0"/>
      <c r="OPN285" s="0"/>
      <c r="OPO285" s="0"/>
      <c r="OPP285" s="0"/>
      <c r="OPQ285" s="0"/>
      <c r="OPR285" s="0"/>
      <c r="OPS285" s="0"/>
      <c r="OPT285" s="0"/>
      <c r="OPU285" s="0"/>
      <c r="OPV285" s="0"/>
      <c r="OPW285" s="0"/>
      <c r="OPX285" s="0"/>
      <c r="OPY285" s="0"/>
      <c r="OPZ285" s="0"/>
      <c r="OQA285" s="0"/>
      <c r="OQB285" s="0"/>
      <c r="OQC285" s="0"/>
      <c r="OQD285" s="0"/>
      <c r="OQE285" s="0"/>
      <c r="OQF285" s="0"/>
      <c r="OQG285" s="0"/>
      <c r="OQH285" s="0"/>
      <c r="OQI285" s="0"/>
      <c r="OQJ285" s="0"/>
      <c r="OQK285" s="0"/>
      <c r="OQL285" s="0"/>
      <c r="OQM285" s="0"/>
      <c r="OQN285" s="0"/>
      <c r="OQO285" s="0"/>
      <c r="OQP285" s="0"/>
      <c r="OQQ285" s="0"/>
      <c r="OQR285" s="0"/>
      <c r="OQS285" s="0"/>
      <c r="OQT285" s="0"/>
      <c r="OQU285" s="0"/>
      <c r="OQV285" s="0"/>
      <c r="OQW285" s="0"/>
      <c r="OQX285" s="0"/>
      <c r="OQY285" s="0"/>
      <c r="OQZ285" s="0"/>
      <c r="ORA285" s="0"/>
      <c r="ORB285" s="0"/>
      <c r="ORC285" s="0"/>
      <c r="ORD285" s="0"/>
      <c r="ORE285" s="0"/>
      <c r="ORF285" s="0"/>
      <c r="ORG285" s="0"/>
      <c r="ORH285" s="0"/>
      <c r="ORI285" s="0"/>
      <c r="ORJ285" s="0"/>
      <c r="ORK285" s="0"/>
      <c r="ORL285" s="0"/>
      <c r="ORM285" s="0"/>
      <c r="ORN285" s="0"/>
      <c r="ORO285" s="0"/>
      <c r="ORP285" s="0"/>
      <c r="ORQ285" s="0"/>
      <c r="ORR285" s="0"/>
      <c r="ORS285" s="0"/>
      <c r="ORT285" s="0"/>
      <c r="ORU285" s="0"/>
      <c r="ORV285" s="0"/>
      <c r="ORW285" s="0"/>
      <c r="ORX285" s="0"/>
      <c r="ORY285" s="0"/>
      <c r="ORZ285" s="0"/>
      <c r="OSA285" s="0"/>
      <c r="OSB285" s="0"/>
      <c r="OSC285" s="0"/>
      <c r="OSD285" s="0"/>
      <c r="OSE285" s="0"/>
      <c r="OSF285" s="0"/>
      <c r="OSG285" s="0"/>
      <c r="OSH285" s="0"/>
      <c r="OSI285" s="0"/>
      <c r="OSJ285" s="0"/>
      <c r="OSK285" s="0"/>
      <c r="OSL285" s="0"/>
      <c r="OSM285" s="0"/>
      <c r="OSN285" s="0"/>
      <c r="OSO285" s="0"/>
      <c r="OSP285" s="0"/>
      <c r="OSQ285" s="0"/>
      <c r="OSR285" s="0"/>
      <c r="OSS285" s="0"/>
      <c r="OST285" s="0"/>
      <c r="OSU285" s="0"/>
      <c r="OSV285" s="0"/>
      <c r="OSW285" s="0"/>
      <c r="OSX285" s="0"/>
      <c r="OSY285" s="0"/>
      <c r="OSZ285" s="0"/>
      <c r="OTA285" s="0"/>
      <c r="OTB285" s="0"/>
      <c r="OTC285" s="0"/>
      <c r="OTD285" s="0"/>
      <c r="OTE285" s="0"/>
      <c r="OTF285" s="0"/>
      <c r="OTG285" s="0"/>
      <c r="OTH285" s="0"/>
      <c r="OTI285" s="0"/>
      <c r="OTJ285" s="0"/>
      <c r="OTK285" s="0"/>
      <c r="OTL285" s="0"/>
      <c r="OTM285" s="0"/>
      <c r="OTN285" s="0"/>
      <c r="OTO285" s="0"/>
      <c r="OTP285" s="0"/>
      <c r="OTQ285" s="0"/>
      <c r="OTR285" s="0"/>
      <c r="OTS285" s="0"/>
      <c r="OTT285" s="0"/>
      <c r="OTU285" s="0"/>
      <c r="OTV285" s="0"/>
      <c r="OTW285" s="0"/>
      <c r="OTX285" s="0"/>
      <c r="OTY285" s="0"/>
      <c r="OTZ285" s="0"/>
      <c r="OUA285" s="0"/>
      <c r="OUB285" s="0"/>
      <c r="OUC285" s="0"/>
      <c r="OUD285" s="0"/>
      <c r="OUE285" s="0"/>
      <c r="OUF285" s="0"/>
      <c r="OUG285" s="0"/>
      <c r="OUH285" s="0"/>
      <c r="OUI285" s="0"/>
      <c r="OUJ285" s="0"/>
      <c r="OUK285" s="0"/>
      <c r="OUL285" s="0"/>
      <c r="OUM285" s="0"/>
      <c r="OUN285" s="0"/>
      <c r="OUO285" s="0"/>
      <c r="OUP285" s="0"/>
      <c r="OUQ285" s="0"/>
      <c r="OUR285" s="0"/>
      <c r="OUS285" s="0"/>
      <c r="OUT285" s="0"/>
      <c r="OUU285" s="0"/>
      <c r="OUV285" s="0"/>
      <c r="OUW285" s="0"/>
      <c r="OUX285" s="0"/>
      <c r="OUY285" s="0"/>
      <c r="OUZ285" s="0"/>
      <c r="OVA285" s="0"/>
      <c r="OVB285" s="0"/>
      <c r="OVC285" s="0"/>
      <c r="OVD285" s="0"/>
      <c r="OVE285" s="0"/>
      <c r="OVF285" s="0"/>
      <c r="OVG285" s="0"/>
      <c r="OVH285" s="0"/>
      <c r="OVI285" s="0"/>
      <c r="OVJ285" s="0"/>
      <c r="OVK285" s="0"/>
      <c r="OVL285" s="0"/>
      <c r="OVM285" s="0"/>
      <c r="OVN285" s="0"/>
      <c r="OVO285" s="0"/>
      <c r="OVP285" s="0"/>
      <c r="OVQ285" s="0"/>
      <c r="OVR285" s="0"/>
      <c r="OVS285" s="0"/>
      <c r="OVT285" s="0"/>
      <c r="OVU285" s="0"/>
      <c r="OVV285" s="0"/>
      <c r="OVW285" s="0"/>
      <c r="OVX285" s="0"/>
      <c r="OVY285" s="0"/>
      <c r="OVZ285" s="0"/>
      <c r="OWA285" s="0"/>
      <c r="OWB285" s="0"/>
      <c r="OWC285" s="0"/>
      <c r="OWD285" s="0"/>
      <c r="OWE285" s="0"/>
      <c r="OWF285" s="0"/>
      <c r="OWG285" s="0"/>
      <c r="OWH285" s="0"/>
      <c r="OWI285" s="0"/>
      <c r="OWJ285" s="0"/>
      <c r="OWK285" s="0"/>
      <c r="OWL285" s="0"/>
      <c r="OWM285" s="0"/>
      <c r="OWN285" s="0"/>
      <c r="OWO285" s="0"/>
      <c r="OWP285" s="0"/>
      <c r="OWQ285" s="0"/>
      <c r="OWR285" s="0"/>
      <c r="OWS285" s="0"/>
      <c r="OWT285" s="0"/>
      <c r="OWU285" s="0"/>
      <c r="OWV285" s="0"/>
      <c r="OWW285" s="0"/>
      <c r="OWX285" s="0"/>
      <c r="OWY285" s="0"/>
      <c r="OWZ285" s="0"/>
      <c r="OXA285" s="0"/>
      <c r="OXB285" s="0"/>
      <c r="OXC285" s="0"/>
      <c r="OXD285" s="0"/>
      <c r="OXE285" s="0"/>
      <c r="OXF285" s="0"/>
      <c r="OXG285" s="0"/>
      <c r="OXH285" s="0"/>
      <c r="OXI285" s="0"/>
      <c r="OXJ285" s="0"/>
      <c r="OXK285" s="0"/>
      <c r="OXL285" s="0"/>
      <c r="OXM285" s="0"/>
      <c r="OXN285" s="0"/>
      <c r="OXO285" s="0"/>
      <c r="OXP285" s="0"/>
      <c r="OXQ285" s="0"/>
      <c r="OXR285" s="0"/>
      <c r="OXS285" s="0"/>
      <c r="OXT285" s="0"/>
      <c r="OXU285" s="0"/>
      <c r="OXV285" s="0"/>
      <c r="OXW285" s="0"/>
      <c r="OXX285" s="0"/>
      <c r="OXY285" s="0"/>
      <c r="OXZ285" s="0"/>
      <c r="OYA285" s="0"/>
      <c r="OYB285" s="0"/>
      <c r="OYC285" s="0"/>
      <c r="OYD285" s="0"/>
      <c r="OYE285" s="0"/>
      <c r="OYF285" s="0"/>
      <c r="OYG285" s="0"/>
      <c r="OYH285" s="0"/>
      <c r="OYI285" s="0"/>
      <c r="OYJ285" s="0"/>
      <c r="OYK285" s="0"/>
      <c r="OYL285" s="0"/>
      <c r="OYM285" s="0"/>
      <c r="OYN285" s="0"/>
      <c r="OYO285" s="0"/>
      <c r="OYP285" s="0"/>
      <c r="OYQ285" s="0"/>
      <c r="OYR285" s="0"/>
      <c r="OYS285" s="0"/>
      <c r="OYT285" s="0"/>
      <c r="OYU285" s="0"/>
      <c r="OYV285" s="0"/>
      <c r="OYW285" s="0"/>
      <c r="OYX285" s="0"/>
      <c r="OYY285" s="0"/>
      <c r="OYZ285" s="0"/>
      <c r="OZA285" s="0"/>
      <c r="OZB285" s="0"/>
      <c r="OZC285" s="0"/>
      <c r="OZD285" s="0"/>
      <c r="OZE285" s="0"/>
      <c r="OZF285" s="0"/>
      <c r="OZG285" s="0"/>
      <c r="OZH285" s="0"/>
      <c r="OZI285" s="0"/>
      <c r="OZJ285" s="0"/>
      <c r="OZK285" s="0"/>
      <c r="OZL285" s="0"/>
      <c r="OZM285" s="0"/>
      <c r="OZN285" s="0"/>
      <c r="OZO285" s="0"/>
      <c r="OZP285" s="0"/>
      <c r="OZQ285" s="0"/>
      <c r="OZR285" s="0"/>
      <c r="OZS285" s="0"/>
      <c r="OZT285" s="0"/>
      <c r="OZU285" s="0"/>
      <c r="OZV285" s="0"/>
      <c r="OZW285" s="0"/>
      <c r="OZX285" s="0"/>
      <c r="OZY285" s="0"/>
      <c r="OZZ285" s="0"/>
      <c r="PAA285" s="0"/>
      <c r="PAB285" s="0"/>
      <c r="PAC285" s="0"/>
      <c r="PAD285" s="0"/>
      <c r="PAE285" s="0"/>
      <c r="PAF285" s="0"/>
      <c r="PAG285" s="0"/>
      <c r="PAH285" s="0"/>
      <c r="PAI285" s="0"/>
      <c r="PAJ285" s="0"/>
      <c r="PAK285" s="0"/>
      <c r="PAL285" s="0"/>
      <c r="PAM285" s="0"/>
      <c r="PAN285" s="0"/>
      <c r="PAO285" s="0"/>
      <c r="PAP285" s="0"/>
      <c r="PAQ285" s="0"/>
      <c r="PAR285" s="0"/>
      <c r="PAS285" s="0"/>
      <c r="PAT285" s="0"/>
      <c r="PAU285" s="0"/>
      <c r="PAV285" s="0"/>
      <c r="PAW285" s="0"/>
      <c r="PAX285" s="0"/>
      <c r="PAY285" s="0"/>
      <c r="PAZ285" s="0"/>
      <c r="PBA285" s="0"/>
      <c r="PBB285" s="0"/>
      <c r="PBC285" s="0"/>
      <c r="PBD285" s="0"/>
      <c r="PBE285" s="0"/>
      <c r="PBF285" s="0"/>
      <c r="PBG285" s="0"/>
      <c r="PBH285" s="0"/>
      <c r="PBI285" s="0"/>
      <c r="PBJ285" s="0"/>
      <c r="PBK285" s="0"/>
      <c r="PBL285" s="0"/>
      <c r="PBM285" s="0"/>
      <c r="PBN285" s="0"/>
      <c r="PBO285" s="0"/>
      <c r="PBP285" s="0"/>
      <c r="PBQ285" s="0"/>
      <c r="PBR285" s="0"/>
      <c r="PBS285" s="0"/>
      <c r="PBT285" s="0"/>
      <c r="PBU285" s="0"/>
      <c r="PBV285" s="0"/>
      <c r="PBW285" s="0"/>
      <c r="PBX285" s="0"/>
      <c r="PBY285" s="0"/>
      <c r="PBZ285" s="0"/>
      <c r="PCA285" s="0"/>
      <c r="PCB285" s="0"/>
      <c r="PCC285" s="0"/>
      <c r="PCD285" s="0"/>
      <c r="PCE285" s="0"/>
      <c r="PCF285" s="0"/>
      <c r="PCG285" s="0"/>
      <c r="PCH285" s="0"/>
      <c r="PCI285" s="0"/>
      <c r="PCJ285" s="0"/>
      <c r="PCK285" s="0"/>
      <c r="PCL285" s="0"/>
      <c r="PCM285" s="0"/>
      <c r="PCN285" s="0"/>
      <c r="PCO285" s="0"/>
      <c r="PCP285" s="0"/>
      <c r="PCQ285" s="0"/>
      <c r="PCR285" s="0"/>
      <c r="PCS285" s="0"/>
      <c r="PCT285" s="0"/>
      <c r="PCU285" s="0"/>
      <c r="PCV285" s="0"/>
      <c r="PCW285" s="0"/>
      <c r="PCX285" s="0"/>
      <c r="PCY285" s="0"/>
      <c r="PCZ285" s="0"/>
      <c r="PDA285" s="0"/>
      <c r="PDB285" s="0"/>
      <c r="PDC285" s="0"/>
      <c r="PDD285" s="0"/>
      <c r="PDE285" s="0"/>
      <c r="PDF285" s="0"/>
      <c r="PDG285" s="0"/>
      <c r="PDH285" s="0"/>
      <c r="PDI285" s="0"/>
      <c r="PDJ285" s="0"/>
      <c r="PDK285" s="0"/>
      <c r="PDL285" s="0"/>
      <c r="PDM285" s="0"/>
      <c r="PDN285" s="0"/>
      <c r="PDO285" s="0"/>
      <c r="PDP285" s="0"/>
      <c r="PDQ285" s="0"/>
      <c r="PDR285" s="0"/>
      <c r="PDS285" s="0"/>
      <c r="PDT285" s="0"/>
      <c r="PDU285" s="0"/>
      <c r="PDV285" s="0"/>
      <c r="PDW285" s="0"/>
      <c r="PDX285" s="0"/>
      <c r="PDY285" s="0"/>
      <c r="PDZ285" s="0"/>
      <c r="PEA285" s="0"/>
      <c r="PEB285" s="0"/>
      <c r="PEC285" s="0"/>
      <c r="PED285" s="0"/>
      <c r="PEE285" s="0"/>
      <c r="PEF285" s="0"/>
      <c r="PEG285" s="0"/>
      <c r="PEH285" s="0"/>
      <c r="PEI285" s="0"/>
      <c r="PEJ285" s="0"/>
      <c r="PEK285" s="0"/>
      <c r="PEL285" s="0"/>
      <c r="PEM285" s="0"/>
      <c r="PEN285" s="0"/>
      <c r="PEO285" s="0"/>
      <c r="PEP285" s="0"/>
      <c r="PEQ285" s="0"/>
      <c r="PER285" s="0"/>
      <c r="PES285" s="0"/>
      <c r="PET285" s="0"/>
      <c r="PEU285" s="0"/>
      <c r="PEV285" s="0"/>
      <c r="PEW285" s="0"/>
      <c r="PEX285" s="0"/>
      <c r="PEY285" s="0"/>
      <c r="PEZ285" s="0"/>
      <c r="PFA285" s="0"/>
      <c r="PFB285" s="0"/>
      <c r="PFC285" s="0"/>
      <c r="PFD285" s="0"/>
      <c r="PFE285" s="0"/>
      <c r="PFF285" s="0"/>
      <c r="PFG285" s="0"/>
      <c r="PFH285" s="0"/>
      <c r="PFI285" s="0"/>
      <c r="PFJ285" s="0"/>
      <c r="PFK285" s="0"/>
      <c r="PFL285" s="0"/>
      <c r="PFM285" s="0"/>
      <c r="PFN285" s="0"/>
      <c r="PFO285" s="0"/>
      <c r="PFP285" s="0"/>
      <c r="PFQ285" s="0"/>
      <c r="PFR285" s="0"/>
      <c r="PFS285" s="0"/>
      <c r="PFT285" s="0"/>
      <c r="PFU285" s="0"/>
      <c r="PFV285" s="0"/>
      <c r="PFW285" s="0"/>
      <c r="PFX285" s="0"/>
      <c r="PFY285" s="0"/>
      <c r="PFZ285" s="0"/>
      <c r="PGA285" s="0"/>
      <c r="PGB285" s="0"/>
      <c r="PGC285" s="0"/>
      <c r="PGD285" s="0"/>
      <c r="PGE285" s="0"/>
      <c r="PGF285" s="0"/>
      <c r="PGG285" s="0"/>
      <c r="PGH285" s="0"/>
      <c r="PGI285" s="0"/>
      <c r="PGJ285" s="0"/>
      <c r="PGK285" s="0"/>
      <c r="PGL285" s="0"/>
      <c r="PGM285" s="0"/>
      <c r="PGN285" s="0"/>
      <c r="PGO285" s="0"/>
      <c r="PGP285" s="0"/>
      <c r="PGQ285" s="0"/>
      <c r="PGR285" s="0"/>
      <c r="PGS285" s="0"/>
      <c r="PGT285" s="0"/>
      <c r="PGU285" s="0"/>
      <c r="PGV285" s="0"/>
      <c r="PGW285" s="0"/>
      <c r="PGX285" s="0"/>
      <c r="PGY285" s="0"/>
      <c r="PGZ285" s="0"/>
      <c r="PHA285" s="0"/>
      <c r="PHB285" s="0"/>
      <c r="PHC285" s="0"/>
      <c r="PHD285" s="0"/>
      <c r="PHE285" s="0"/>
      <c r="PHF285" s="0"/>
      <c r="PHG285" s="0"/>
      <c r="PHH285" s="0"/>
      <c r="PHI285" s="0"/>
      <c r="PHJ285" s="0"/>
      <c r="PHK285" s="0"/>
      <c r="PHL285" s="0"/>
      <c r="PHM285" s="0"/>
      <c r="PHN285" s="0"/>
      <c r="PHO285" s="0"/>
      <c r="PHP285" s="0"/>
      <c r="PHQ285" s="0"/>
      <c r="PHR285" s="0"/>
      <c r="PHS285" s="0"/>
      <c r="PHT285" s="0"/>
      <c r="PHU285" s="0"/>
      <c r="PHV285" s="0"/>
      <c r="PHW285" s="0"/>
      <c r="PHX285" s="0"/>
      <c r="PHY285" s="0"/>
      <c r="PHZ285" s="0"/>
      <c r="PIA285" s="0"/>
      <c r="PIB285" s="0"/>
      <c r="PIC285" s="0"/>
      <c r="PID285" s="0"/>
      <c r="PIE285" s="0"/>
      <c r="PIF285" s="0"/>
      <c r="PIG285" s="0"/>
      <c r="PIH285" s="0"/>
      <c r="PII285" s="0"/>
      <c r="PIJ285" s="0"/>
      <c r="PIK285" s="0"/>
      <c r="PIL285" s="0"/>
      <c r="PIM285" s="0"/>
      <c r="PIN285" s="0"/>
      <c r="PIO285" s="0"/>
      <c r="PIP285" s="0"/>
      <c r="PIQ285" s="0"/>
      <c r="PIR285" s="0"/>
      <c r="PIS285" s="0"/>
      <c r="PIT285" s="0"/>
      <c r="PIU285" s="0"/>
      <c r="PIV285" s="0"/>
      <c r="PIW285" s="0"/>
      <c r="PIX285" s="0"/>
      <c r="PIY285" s="0"/>
      <c r="PIZ285" s="0"/>
      <c r="PJA285" s="0"/>
      <c r="PJB285" s="0"/>
      <c r="PJC285" s="0"/>
      <c r="PJD285" s="0"/>
      <c r="PJE285" s="0"/>
      <c r="PJF285" s="0"/>
      <c r="PJG285" s="0"/>
      <c r="PJH285" s="0"/>
      <c r="PJI285" s="0"/>
      <c r="PJJ285" s="0"/>
      <c r="PJK285" s="0"/>
      <c r="PJL285" s="0"/>
      <c r="PJM285" s="0"/>
      <c r="PJN285" s="0"/>
      <c r="PJO285" s="0"/>
      <c r="PJP285" s="0"/>
      <c r="PJQ285" s="0"/>
      <c r="PJR285" s="0"/>
      <c r="PJS285" s="0"/>
      <c r="PJT285" s="0"/>
      <c r="PJU285" s="0"/>
      <c r="PJV285" s="0"/>
      <c r="PJW285" s="0"/>
      <c r="PJX285" s="0"/>
      <c r="PJY285" s="0"/>
      <c r="PJZ285" s="0"/>
      <c r="PKA285" s="0"/>
      <c r="PKB285" s="0"/>
      <c r="PKC285" s="0"/>
      <c r="PKD285" s="0"/>
      <c r="PKE285" s="0"/>
      <c r="PKF285" s="0"/>
      <c r="PKG285" s="0"/>
      <c r="PKH285" s="0"/>
      <c r="PKI285" s="0"/>
      <c r="PKJ285" s="0"/>
      <c r="PKK285" s="0"/>
      <c r="PKL285" s="0"/>
      <c r="PKM285" s="0"/>
      <c r="PKN285" s="0"/>
      <c r="PKO285" s="0"/>
      <c r="PKP285" s="0"/>
      <c r="PKQ285" s="0"/>
      <c r="PKR285" s="0"/>
      <c r="PKS285" s="0"/>
      <c r="PKT285" s="0"/>
      <c r="PKU285" s="0"/>
      <c r="PKV285" s="0"/>
      <c r="PKW285" s="0"/>
      <c r="PKX285" s="0"/>
      <c r="PKY285" s="0"/>
      <c r="PKZ285" s="0"/>
      <c r="PLA285" s="0"/>
      <c r="PLB285" s="0"/>
      <c r="PLC285" s="0"/>
      <c r="PLD285" s="0"/>
      <c r="PLE285" s="0"/>
      <c r="PLF285" s="0"/>
      <c r="PLG285" s="0"/>
      <c r="PLH285" s="0"/>
      <c r="PLI285" s="0"/>
      <c r="PLJ285" s="0"/>
      <c r="PLK285" s="0"/>
      <c r="PLL285" s="0"/>
      <c r="PLM285" s="0"/>
      <c r="PLN285" s="0"/>
      <c r="PLO285" s="0"/>
      <c r="PLP285" s="0"/>
      <c r="PLQ285" s="0"/>
      <c r="PLR285" s="0"/>
      <c r="PLS285" s="0"/>
      <c r="PLT285" s="0"/>
      <c r="PLU285" s="0"/>
      <c r="PLV285" s="0"/>
      <c r="PLW285" s="0"/>
      <c r="PLX285" s="0"/>
      <c r="PLY285" s="0"/>
      <c r="PLZ285" s="0"/>
      <c r="PMA285" s="0"/>
      <c r="PMB285" s="0"/>
      <c r="PMC285" s="0"/>
      <c r="PMD285" s="0"/>
      <c r="PME285" s="0"/>
      <c r="PMF285" s="0"/>
      <c r="PMG285" s="0"/>
      <c r="PMH285" s="0"/>
      <c r="PMI285" s="0"/>
      <c r="PMJ285" s="0"/>
      <c r="PMK285" s="0"/>
      <c r="PML285" s="0"/>
      <c r="PMM285" s="0"/>
      <c r="PMN285" s="0"/>
      <c r="PMO285" s="0"/>
      <c r="PMP285" s="0"/>
      <c r="PMQ285" s="0"/>
      <c r="PMR285" s="0"/>
      <c r="PMS285" s="0"/>
      <c r="PMT285" s="0"/>
      <c r="PMU285" s="0"/>
      <c r="PMV285" s="0"/>
      <c r="PMW285" s="0"/>
      <c r="PMX285" s="0"/>
      <c r="PMY285" s="0"/>
      <c r="PMZ285" s="0"/>
      <c r="PNA285" s="0"/>
      <c r="PNB285" s="0"/>
      <c r="PNC285" s="0"/>
      <c r="PND285" s="0"/>
      <c r="PNE285" s="0"/>
      <c r="PNF285" s="0"/>
      <c r="PNG285" s="0"/>
      <c r="PNH285" s="0"/>
      <c r="PNI285" s="0"/>
      <c r="PNJ285" s="0"/>
      <c r="PNK285" s="0"/>
      <c r="PNL285" s="0"/>
      <c r="PNM285" s="0"/>
      <c r="PNN285" s="0"/>
      <c r="PNO285" s="0"/>
      <c r="PNP285" s="0"/>
      <c r="PNQ285" s="0"/>
      <c r="PNR285" s="0"/>
      <c r="PNS285" s="0"/>
      <c r="PNT285" s="0"/>
      <c r="PNU285" s="0"/>
      <c r="PNV285" s="0"/>
      <c r="PNW285" s="0"/>
      <c r="PNX285" s="0"/>
      <c r="PNY285" s="0"/>
      <c r="PNZ285" s="0"/>
      <c r="POA285" s="0"/>
      <c r="POB285" s="0"/>
      <c r="POC285" s="0"/>
      <c r="POD285" s="0"/>
      <c r="POE285" s="0"/>
      <c r="POF285" s="0"/>
      <c r="POG285" s="0"/>
      <c r="POH285" s="0"/>
      <c r="POI285" s="0"/>
      <c r="POJ285" s="0"/>
      <c r="POK285" s="0"/>
      <c r="POL285" s="0"/>
      <c r="POM285" s="0"/>
      <c r="PON285" s="0"/>
      <c r="POO285" s="0"/>
      <c r="POP285" s="0"/>
      <c r="POQ285" s="0"/>
      <c r="POR285" s="0"/>
      <c r="POS285" s="0"/>
      <c r="POT285" s="0"/>
      <c r="POU285" s="0"/>
      <c r="POV285" s="0"/>
      <c r="POW285" s="0"/>
      <c r="POX285" s="0"/>
      <c r="POY285" s="0"/>
      <c r="POZ285" s="0"/>
      <c r="PPA285" s="0"/>
      <c r="PPB285" s="0"/>
      <c r="PPC285" s="0"/>
      <c r="PPD285" s="0"/>
      <c r="PPE285" s="0"/>
      <c r="PPF285" s="0"/>
      <c r="PPG285" s="0"/>
      <c r="PPH285" s="0"/>
      <c r="PPI285" s="0"/>
      <c r="PPJ285" s="0"/>
      <c r="PPK285" s="0"/>
      <c r="PPL285" s="0"/>
      <c r="PPM285" s="0"/>
      <c r="PPN285" s="0"/>
      <c r="PPO285" s="0"/>
      <c r="PPP285" s="0"/>
      <c r="PPQ285" s="0"/>
      <c r="PPR285" s="0"/>
      <c r="PPS285" s="0"/>
      <c r="PPT285" s="0"/>
      <c r="PPU285" s="0"/>
      <c r="PPV285" s="0"/>
      <c r="PPW285" s="0"/>
      <c r="PPX285" s="0"/>
      <c r="PPY285" s="0"/>
      <c r="PPZ285" s="0"/>
      <c r="PQA285" s="0"/>
      <c r="PQB285" s="0"/>
      <c r="PQC285" s="0"/>
      <c r="PQD285" s="0"/>
      <c r="PQE285" s="0"/>
      <c r="PQF285" s="0"/>
      <c r="PQG285" s="0"/>
      <c r="PQH285" s="0"/>
      <c r="PQI285" s="0"/>
      <c r="PQJ285" s="0"/>
      <c r="PQK285" s="0"/>
      <c r="PQL285" s="0"/>
      <c r="PQM285" s="0"/>
      <c r="PQN285" s="0"/>
      <c r="PQO285" s="0"/>
      <c r="PQP285" s="0"/>
      <c r="PQQ285" s="0"/>
      <c r="PQR285" s="0"/>
      <c r="PQS285" s="0"/>
      <c r="PQT285" s="0"/>
      <c r="PQU285" s="0"/>
      <c r="PQV285" s="0"/>
      <c r="PQW285" s="0"/>
      <c r="PQX285" s="0"/>
      <c r="PQY285" s="0"/>
      <c r="PQZ285" s="0"/>
      <c r="PRA285" s="0"/>
      <c r="PRB285" s="0"/>
      <c r="PRC285" s="0"/>
      <c r="PRD285" s="0"/>
      <c r="PRE285" s="0"/>
      <c r="PRF285" s="0"/>
      <c r="PRG285" s="0"/>
      <c r="PRH285" s="0"/>
      <c r="PRI285" s="0"/>
      <c r="PRJ285" s="0"/>
      <c r="PRK285" s="0"/>
      <c r="PRL285" s="0"/>
      <c r="PRM285" s="0"/>
      <c r="PRN285" s="0"/>
      <c r="PRO285" s="0"/>
      <c r="PRP285" s="0"/>
      <c r="PRQ285" s="0"/>
      <c r="PRR285" s="0"/>
      <c r="PRS285" s="0"/>
      <c r="PRT285" s="0"/>
      <c r="PRU285" s="0"/>
      <c r="PRV285" s="0"/>
      <c r="PRW285" s="0"/>
      <c r="PRX285" s="0"/>
      <c r="PRY285" s="0"/>
      <c r="PRZ285" s="0"/>
      <c r="PSA285" s="0"/>
      <c r="PSB285" s="0"/>
      <c r="PSC285" s="0"/>
      <c r="PSD285" s="0"/>
      <c r="PSE285" s="0"/>
      <c r="PSF285" s="0"/>
      <c r="PSG285" s="0"/>
      <c r="PSH285" s="0"/>
      <c r="PSI285" s="0"/>
      <c r="PSJ285" s="0"/>
      <c r="PSK285" s="0"/>
      <c r="PSL285" s="0"/>
      <c r="PSM285" s="0"/>
      <c r="PSN285" s="0"/>
      <c r="PSO285" s="0"/>
      <c r="PSP285" s="0"/>
      <c r="PSQ285" s="0"/>
      <c r="PSR285" s="0"/>
      <c r="PSS285" s="0"/>
      <c r="PST285" s="0"/>
      <c r="PSU285" s="0"/>
      <c r="PSV285" s="0"/>
      <c r="PSW285" s="0"/>
      <c r="PSX285" s="0"/>
      <c r="PSY285" s="0"/>
      <c r="PSZ285" s="0"/>
      <c r="PTA285" s="0"/>
      <c r="PTB285" s="0"/>
      <c r="PTC285" s="0"/>
      <c r="PTD285" s="0"/>
      <c r="PTE285" s="0"/>
      <c r="PTF285" s="0"/>
      <c r="PTG285" s="0"/>
      <c r="PTH285" s="0"/>
      <c r="PTI285" s="0"/>
      <c r="PTJ285" s="0"/>
      <c r="PTK285" s="0"/>
      <c r="PTL285" s="0"/>
      <c r="PTM285" s="0"/>
      <c r="PTN285" s="0"/>
      <c r="PTO285" s="0"/>
      <c r="PTP285" s="0"/>
      <c r="PTQ285" s="0"/>
      <c r="PTR285" s="0"/>
      <c r="PTS285" s="0"/>
      <c r="PTT285" s="0"/>
      <c r="PTU285" s="0"/>
      <c r="PTV285" s="0"/>
      <c r="PTW285" s="0"/>
      <c r="PTX285" s="0"/>
      <c r="PTY285" s="0"/>
      <c r="PTZ285" s="0"/>
      <c r="PUA285" s="0"/>
      <c r="PUB285" s="0"/>
      <c r="PUC285" s="0"/>
      <c r="PUD285" s="0"/>
      <c r="PUE285" s="0"/>
      <c r="PUF285" s="0"/>
      <c r="PUG285" s="0"/>
      <c r="PUH285" s="0"/>
      <c r="PUI285" s="0"/>
      <c r="PUJ285" s="0"/>
      <c r="PUK285" s="0"/>
      <c r="PUL285" s="0"/>
      <c r="PUM285" s="0"/>
      <c r="PUN285" s="0"/>
      <c r="PUO285" s="0"/>
      <c r="PUP285" s="0"/>
      <c r="PUQ285" s="0"/>
      <c r="PUR285" s="0"/>
      <c r="PUS285" s="0"/>
      <c r="PUT285" s="0"/>
      <c r="PUU285" s="0"/>
      <c r="PUV285" s="0"/>
      <c r="PUW285" s="0"/>
      <c r="PUX285" s="0"/>
      <c r="PUY285" s="0"/>
      <c r="PUZ285" s="0"/>
      <c r="PVA285" s="0"/>
      <c r="PVB285" s="0"/>
      <c r="PVC285" s="0"/>
      <c r="PVD285" s="0"/>
      <c r="PVE285" s="0"/>
      <c r="PVF285" s="0"/>
      <c r="PVG285" s="0"/>
      <c r="PVH285" s="0"/>
      <c r="PVI285" s="0"/>
      <c r="PVJ285" s="0"/>
      <c r="PVK285" s="0"/>
      <c r="PVL285" s="0"/>
      <c r="PVM285" s="0"/>
      <c r="PVN285" s="0"/>
      <c r="PVO285" s="0"/>
      <c r="PVP285" s="0"/>
      <c r="PVQ285" s="0"/>
      <c r="PVR285" s="0"/>
      <c r="PVS285" s="0"/>
      <c r="PVT285" s="0"/>
      <c r="PVU285" s="0"/>
      <c r="PVV285" s="0"/>
      <c r="PVW285" s="0"/>
      <c r="PVX285" s="0"/>
      <c r="PVY285" s="0"/>
      <c r="PVZ285" s="0"/>
      <c r="PWA285" s="0"/>
      <c r="PWB285" s="0"/>
      <c r="PWC285" s="0"/>
      <c r="PWD285" s="0"/>
      <c r="PWE285" s="0"/>
      <c r="PWF285" s="0"/>
      <c r="PWG285" s="0"/>
      <c r="PWH285" s="0"/>
      <c r="PWI285" s="0"/>
      <c r="PWJ285" s="0"/>
      <c r="PWK285" s="0"/>
      <c r="PWL285" s="0"/>
      <c r="PWM285" s="0"/>
      <c r="PWN285" s="0"/>
      <c r="PWO285" s="0"/>
      <c r="PWP285" s="0"/>
      <c r="PWQ285" s="0"/>
      <c r="PWR285" s="0"/>
      <c r="PWS285" s="0"/>
      <c r="PWT285" s="0"/>
      <c r="PWU285" s="0"/>
      <c r="PWV285" s="0"/>
      <c r="PWW285" s="0"/>
      <c r="PWX285" s="0"/>
      <c r="PWY285" s="0"/>
      <c r="PWZ285" s="0"/>
      <c r="PXA285" s="0"/>
      <c r="PXB285" s="0"/>
      <c r="PXC285" s="0"/>
      <c r="PXD285" s="0"/>
      <c r="PXE285" s="0"/>
      <c r="PXF285" s="0"/>
      <c r="PXG285" s="0"/>
      <c r="PXH285" s="0"/>
      <c r="PXI285" s="0"/>
      <c r="PXJ285" s="0"/>
      <c r="PXK285" s="0"/>
      <c r="PXL285" s="0"/>
      <c r="PXM285" s="0"/>
      <c r="PXN285" s="0"/>
      <c r="PXO285" s="0"/>
      <c r="PXP285" s="0"/>
      <c r="PXQ285" s="0"/>
      <c r="PXR285" s="0"/>
      <c r="PXS285" s="0"/>
      <c r="PXT285" s="0"/>
      <c r="PXU285" s="0"/>
      <c r="PXV285" s="0"/>
      <c r="PXW285" s="0"/>
      <c r="PXX285" s="0"/>
      <c r="PXY285" s="0"/>
      <c r="PXZ285" s="0"/>
      <c r="PYA285" s="0"/>
      <c r="PYB285" s="0"/>
      <c r="PYC285" s="0"/>
      <c r="PYD285" s="0"/>
      <c r="PYE285" s="0"/>
      <c r="PYF285" s="0"/>
      <c r="PYG285" s="0"/>
      <c r="PYH285" s="0"/>
      <c r="PYI285" s="0"/>
      <c r="PYJ285" s="0"/>
      <c r="PYK285" s="0"/>
      <c r="PYL285" s="0"/>
      <c r="PYM285" s="0"/>
      <c r="PYN285" s="0"/>
      <c r="PYO285" s="0"/>
      <c r="PYP285" s="0"/>
      <c r="PYQ285" s="0"/>
      <c r="PYR285" s="0"/>
      <c r="PYS285" s="0"/>
      <c r="PYT285" s="0"/>
      <c r="PYU285" s="0"/>
      <c r="PYV285" s="0"/>
      <c r="PYW285" s="0"/>
      <c r="PYX285" s="0"/>
      <c r="PYY285" s="0"/>
      <c r="PYZ285" s="0"/>
      <c r="PZA285" s="0"/>
      <c r="PZB285" s="0"/>
      <c r="PZC285" s="0"/>
      <c r="PZD285" s="0"/>
      <c r="PZE285" s="0"/>
      <c r="PZF285" s="0"/>
      <c r="PZG285" s="0"/>
      <c r="PZH285" s="0"/>
      <c r="PZI285" s="0"/>
      <c r="PZJ285" s="0"/>
      <c r="PZK285" s="0"/>
      <c r="PZL285" s="0"/>
      <c r="PZM285" s="0"/>
      <c r="PZN285" s="0"/>
      <c r="PZO285" s="0"/>
      <c r="PZP285" s="0"/>
      <c r="PZQ285" s="0"/>
      <c r="PZR285" s="0"/>
      <c r="PZS285" s="0"/>
      <c r="PZT285" s="0"/>
      <c r="PZU285" s="0"/>
      <c r="PZV285" s="0"/>
      <c r="PZW285" s="0"/>
      <c r="PZX285" s="0"/>
      <c r="PZY285" s="0"/>
      <c r="PZZ285" s="0"/>
      <c r="QAA285" s="0"/>
      <c r="QAB285" s="0"/>
      <c r="QAC285" s="0"/>
      <c r="QAD285" s="0"/>
      <c r="QAE285" s="0"/>
      <c r="QAF285" s="0"/>
      <c r="QAG285" s="0"/>
      <c r="QAH285" s="0"/>
      <c r="QAI285" s="0"/>
      <c r="QAJ285" s="0"/>
      <c r="QAK285" s="0"/>
      <c r="QAL285" s="0"/>
      <c r="QAM285" s="0"/>
      <c r="QAN285" s="0"/>
      <c r="QAO285" s="0"/>
      <c r="QAP285" s="0"/>
      <c r="QAQ285" s="0"/>
      <c r="QAR285" s="0"/>
      <c r="QAS285" s="0"/>
      <c r="QAT285" s="0"/>
      <c r="QAU285" s="0"/>
      <c r="QAV285" s="0"/>
      <c r="QAW285" s="0"/>
      <c r="QAX285" s="0"/>
      <c r="QAY285" s="0"/>
      <c r="QAZ285" s="0"/>
      <c r="QBA285" s="0"/>
      <c r="QBB285" s="0"/>
      <c r="QBC285" s="0"/>
      <c r="QBD285" s="0"/>
      <c r="QBE285" s="0"/>
      <c r="QBF285" s="0"/>
      <c r="QBG285" s="0"/>
      <c r="QBH285" s="0"/>
      <c r="QBI285" s="0"/>
      <c r="QBJ285" s="0"/>
      <c r="QBK285" s="0"/>
      <c r="QBL285" s="0"/>
      <c r="QBM285" s="0"/>
      <c r="QBN285" s="0"/>
      <c r="QBO285" s="0"/>
      <c r="QBP285" s="0"/>
      <c r="QBQ285" s="0"/>
      <c r="QBR285" s="0"/>
      <c r="QBS285" s="0"/>
      <c r="QBT285" s="0"/>
      <c r="QBU285" s="0"/>
      <c r="QBV285" s="0"/>
      <c r="QBW285" s="0"/>
      <c r="QBX285" s="0"/>
      <c r="QBY285" s="0"/>
      <c r="QBZ285" s="0"/>
      <c r="QCA285" s="0"/>
      <c r="QCB285" s="0"/>
      <c r="QCC285" s="0"/>
      <c r="QCD285" s="0"/>
      <c r="QCE285" s="0"/>
      <c r="QCF285" s="0"/>
      <c r="QCG285" s="0"/>
      <c r="QCH285" s="0"/>
      <c r="QCI285" s="0"/>
      <c r="QCJ285" s="0"/>
      <c r="QCK285" s="0"/>
      <c r="QCL285" s="0"/>
      <c r="QCM285" s="0"/>
      <c r="QCN285" s="0"/>
      <c r="QCO285" s="0"/>
      <c r="QCP285" s="0"/>
      <c r="QCQ285" s="0"/>
      <c r="QCR285" s="0"/>
      <c r="QCS285" s="0"/>
      <c r="QCT285" s="0"/>
      <c r="QCU285" s="0"/>
      <c r="QCV285" s="0"/>
      <c r="QCW285" s="0"/>
      <c r="QCX285" s="0"/>
      <c r="QCY285" s="0"/>
      <c r="QCZ285" s="0"/>
      <c r="QDA285" s="0"/>
      <c r="QDB285" s="0"/>
      <c r="QDC285" s="0"/>
      <c r="QDD285" s="0"/>
      <c r="QDE285" s="0"/>
      <c r="QDF285" s="0"/>
      <c r="QDG285" s="0"/>
      <c r="QDH285" s="0"/>
      <c r="QDI285" s="0"/>
      <c r="QDJ285" s="0"/>
      <c r="QDK285" s="0"/>
      <c r="QDL285" s="0"/>
      <c r="QDM285" s="0"/>
      <c r="QDN285" s="0"/>
      <c r="QDO285" s="0"/>
      <c r="QDP285" s="0"/>
      <c r="QDQ285" s="0"/>
      <c r="QDR285" s="0"/>
      <c r="QDS285" s="0"/>
      <c r="QDT285" s="0"/>
      <c r="QDU285" s="0"/>
      <c r="QDV285" s="0"/>
      <c r="QDW285" s="0"/>
      <c r="QDX285" s="0"/>
      <c r="QDY285" s="0"/>
      <c r="QDZ285" s="0"/>
      <c r="QEA285" s="0"/>
      <c r="QEB285" s="0"/>
      <c r="QEC285" s="0"/>
      <c r="QED285" s="0"/>
      <c r="QEE285" s="0"/>
      <c r="QEF285" s="0"/>
      <c r="QEG285" s="0"/>
      <c r="QEH285" s="0"/>
      <c r="QEI285" s="0"/>
      <c r="QEJ285" s="0"/>
      <c r="QEK285" s="0"/>
      <c r="QEL285" s="0"/>
      <c r="QEM285" s="0"/>
      <c r="QEN285" s="0"/>
      <c r="QEO285" s="0"/>
      <c r="QEP285" s="0"/>
      <c r="QEQ285" s="0"/>
      <c r="QER285" s="0"/>
      <c r="QES285" s="0"/>
      <c r="QET285" s="0"/>
      <c r="QEU285" s="0"/>
      <c r="QEV285" s="0"/>
      <c r="QEW285" s="0"/>
      <c r="QEX285" s="0"/>
      <c r="QEY285" s="0"/>
      <c r="QEZ285" s="0"/>
      <c r="QFA285" s="0"/>
      <c r="QFB285" s="0"/>
      <c r="QFC285" s="0"/>
      <c r="QFD285" s="0"/>
      <c r="QFE285" s="0"/>
      <c r="QFF285" s="0"/>
      <c r="QFG285" s="0"/>
      <c r="QFH285" s="0"/>
      <c r="QFI285" s="0"/>
      <c r="QFJ285" s="0"/>
      <c r="QFK285" s="0"/>
      <c r="QFL285" s="0"/>
      <c r="QFM285" s="0"/>
      <c r="QFN285" s="0"/>
      <c r="QFO285" s="0"/>
      <c r="QFP285" s="0"/>
      <c r="QFQ285" s="0"/>
      <c r="QFR285" s="0"/>
      <c r="QFS285" s="0"/>
      <c r="QFT285" s="0"/>
      <c r="QFU285" s="0"/>
      <c r="QFV285" s="0"/>
      <c r="QFW285" s="0"/>
      <c r="QFX285" s="0"/>
      <c r="QFY285" s="0"/>
      <c r="QFZ285" s="0"/>
      <c r="QGA285" s="0"/>
      <c r="QGB285" s="0"/>
      <c r="QGC285" s="0"/>
      <c r="QGD285" s="0"/>
      <c r="QGE285" s="0"/>
      <c r="QGF285" s="0"/>
      <c r="QGG285" s="0"/>
      <c r="QGH285" s="0"/>
      <c r="QGI285" s="0"/>
      <c r="QGJ285" s="0"/>
      <c r="QGK285" s="0"/>
      <c r="QGL285" s="0"/>
      <c r="QGM285" s="0"/>
      <c r="QGN285" s="0"/>
      <c r="QGO285" s="0"/>
      <c r="QGP285" s="0"/>
      <c r="QGQ285" s="0"/>
      <c r="QGR285" s="0"/>
      <c r="QGS285" s="0"/>
      <c r="QGT285" s="0"/>
      <c r="QGU285" s="0"/>
      <c r="QGV285" s="0"/>
      <c r="QGW285" s="0"/>
      <c r="QGX285" s="0"/>
      <c r="QGY285" s="0"/>
      <c r="QGZ285" s="0"/>
      <c r="QHA285" s="0"/>
      <c r="QHB285" s="0"/>
      <c r="QHC285" s="0"/>
      <c r="QHD285" s="0"/>
      <c r="QHE285" s="0"/>
      <c r="QHF285" s="0"/>
      <c r="QHG285" s="0"/>
      <c r="QHH285" s="0"/>
      <c r="QHI285" s="0"/>
      <c r="QHJ285" s="0"/>
      <c r="QHK285" s="0"/>
      <c r="QHL285" s="0"/>
      <c r="QHM285" s="0"/>
      <c r="QHN285" s="0"/>
      <c r="QHO285" s="0"/>
      <c r="QHP285" s="0"/>
      <c r="QHQ285" s="0"/>
      <c r="QHR285" s="0"/>
      <c r="QHS285" s="0"/>
      <c r="QHT285" s="0"/>
      <c r="QHU285" s="0"/>
      <c r="QHV285" s="0"/>
      <c r="QHW285" s="0"/>
      <c r="QHX285" s="0"/>
      <c r="QHY285" s="0"/>
      <c r="QHZ285" s="0"/>
      <c r="QIA285" s="0"/>
      <c r="QIB285" s="0"/>
      <c r="QIC285" s="0"/>
      <c r="QID285" s="0"/>
      <c r="QIE285" s="0"/>
      <c r="QIF285" s="0"/>
      <c r="QIG285" s="0"/>
      <c r="QIH285" s="0"/>
      <c r="QII285" s="0"/>
      <c r="QIJ285" s="0"/>
      <c r="QIK285" s="0"/>
      <c r="QIL285" s="0"/>
      <c r="QIM285" s="0"/>
      <c r="QIN285" s="0"/>
      <c r="QIO285" s="0"/>
      <c r="QIP285" s="0"/>
      <c r="QIQ285" s="0"/>
      <c r="QIR285" s="0"/>
      <c r="QIS285" s="0"/>
      <c r="QIT285" s="0"/>
      <c r="QIU285" s="0"/>
      <c r="QIV285" s="0"/>
      <c r="QIW285" s="0"/>
      <c r="QIX285" s="0"/>
      <c r="QIY285" s="0"/>
      <c r="QIZ285" s="0"/>
      <c r="QJA285" s="0"/>
      <c r="QJB285" s="0"/>
      <c r="QJC285" s="0"/>
      <c r="QJD285" s="0"/>
      <c r="QJE285" s="0"/>
      <c r="QJF285" s="0"/>
      <c r="QJG285" s="0"/>
      <c r="QJH285" s="0"/>
      <c r="QJI285" s="0"/>
      <c r="QJJ285" s="0"/>
      <c r="QJK285" s="0"/>
      <c r="QJL285" s="0"/>
      <c r="QJM285" s="0"/>
      <c r="QJN285" s="0"/>
      <c r="QJO285" s="0"/>
      <c r="QJP285" s="0"/>
      <c r="QJQ285" s="0"/>
      <c r="QJR285" s="0"/>
      <c r="QJS285" s="0"/>
      <c r="QJT285" s="0"/>
      <c r="QJU285" s="0"/>
      <c r="QJV285" s="0"/>
      <c r="QJW285" s="0"/>
      <c r="QJX285" s="0"/>
      <c r="QJY285" s="0"/>
      <c r="QJZ285" s="0"/>
      <c r="QKA285" s="0"/>
      <c r="QKB285" s="0"/>
      <c r="QKC285" s="0"/>
      <c r="QKD285" s="0"/>
      <c r="QKE285" s="0"/>
      <c r="QKF285" s="0"/>
      <c r="QKG285" s="0"/>
      <c r="QKH285" s="0"/>
      <c r="QKI285" s="0"/>
      <c r="QKJ285" s="0"/>
      <c r="QKK285" s="0"/>
      <c r="QKL285" s="0"/>
      <c r="QKM285" s="0"/>
      <c r="QKN285" s="0"/>
      <c r="QKO285" s="0"/>
      <c r="QKP285" s="0"/>
      <c r="QKQ285" s="0"/>
      <c r="QKR285" s="0"/>
      <c r="QKS285" s="0"/>
      <c r="QKT285" s="0"/>
      <c r="QKU285" s="0"/>
      <c r="QKV285" s="0"/>
      <c r="QKW285" s="0"/>
      <c r="QKX285" s="0"/>
      <c r="QKY285" s="0"/>
      <c r="QKZ285" s="0"/>
      <c r="QLA285" s="0"/>
      <c r="QLB285" s="0"/>
      <c r="QLC285" s="0"/>
      <c r="QLD285" s="0"/>
      <c r="QLE285" s="0"/>
      <c r="QLF285" s="0"/>
      <c r="QLG285" s="0"/>
      <c r="QLH285" s="0"/>
      <c r="QLI285" s="0"/>
      <c r="QLJ285" s="0"/>
      <c r="QLK285" s="0"/>
      <c r="QLL285" s="0"/>
      <c r="QLM285" s="0"/>
      <c r="QLN285" s="0"/>
      <c r="QLO285" s="0"/>
      <c r="QLP285" s="0"/>
      <c r="QLQ285" s="0"/>
      <c r="QLR285" s="0"/>
      <c r="QLS285" s="0"/>
      <c r="QLT285" s="0"/>
      <c r="QLU285" s="0"/>
      <c r="QLV285" s="0"/>
      <c r="QLW285" s="0"/>
      <c r="QLX285" s="0"/>
      <c r="QLY285" s="0"/>
      <c r="QLZ285" s="0"/>
      <c r="QMA285" s="0"/>
      <c r="QMB285" s="0"/>
      <c r="QMC285" s="0"/>
      <c r="QMD285" s="0"/>
      <c r="QME285" s="0"/>
      <c r="QMF285" s="0"/>
      <c r="QMG285" s="0"/>
      <c r="QMH285" s="0"/>
      <c r="QMI285" s="0"/>
      <c r="QMJ285" s="0"/>
      <c r="QMK285" s="0"/>
      <c r="QML285" s="0"/>
      <c r="QMM285" s="0"/>
      <c r="QMN285" s="0"/>
      <c r="QMO285" s="0"/>
      <c r="QMP285" s="0"/>
      <c r="QMQ285" s="0"/>
      <c r="QMR285" s="0"/>
      <c r="QMS285" s="0"/>
      <c r="QMT285" s="0"/>
      <c r="QMU285" s="0"/>
      <c r="QMV285" s="0"/>
      <c r="QMW285" s="0"/>
      <c r="QMX285" s="0"/>
      <c r="QMY285" s="0"/>
      <c r="QMZ285" s="0"/>
      <c r="QNA285" s="0"/>
      <c r="QNB285" s="0"/>
      <c r="QNC285" s="0"/>
      <c r="QND285" s="0"/>
      <c r="QNE285" s="0"/>
      <c r="QNF285" s="0"/>
      <c r="QNG285" s="0"/>
      <c r="QNH285" s="0"/>
      <c r="QNI285" s="0"/>
      <c r="QNJ285" s="0"/>
      <c r="QNK285" s="0"/>
      <c r="QNL285" s="0"/>
      <c r="QNM285" s="0"/>
      <c r="QNN285" s="0"/>
      <c r="QNO285" s="0"/>
      <c r="QNP285" s="0"/>
      <c r="QNQ285" s="0"/>
      <c r="QNR285" s="0"/>
      <c r="QNS285" s="0"/>
      <c r="QNT285" s="0"/>
      <c r="QNU285" s="0"/>
      <c r="QNV285" s="0"/>
      <c r="QNW285" s="0"/>
      <c r="QNX285" s="0"/>
      <c r="QNY285" s="0"/>
      <c r="QNZ285" s="0"/>
      <c r="QOA285" s="0"/>
      <c r="QOB285" s="0"/>
      <c r="QOC285" s="0"/>
      <c r="QOD285" s="0"/>
      <c r="QOE285" s="0"/>
      <c r="QOF285" s="0"/>
      <c r="QOG285" s="0"/>
      <c r="QOH285" s="0"/>
      <c r="QOI285" s="0"/>
      <c r="QOJ285" s="0"/>
      <c r="QOK285" s="0"/>
      <c r="QOL285" s="0"/>
      <c r="QOM285" s="0"/>
      <c r="QON285" s="0"/>
      <c r="QOO285" s="0"/>
      <c r="QOP285" s="0"/>
      <c r="QOQ285" s="0"/>
      <c r="QOR285" s="0"/>
      <c r="QOS285" s="0"/>
      <c r="QOT285" s="0"/>
      <c r="QOU285" s="0"/>
      <c r="QOV285" s="0"/>
      <c r="QOW285" s="0"/>
      <c r="QOX285" s="0"/>
      <c r="QOY285" s="0"/>
      <c r="QOZ285" s="0"/>
      <c r="QPA285" s="0"/>
      <c r="QPB285" s="0"/>
      <c r="QPC285" s="0"/>
      <c r="QPD285" s="0"/>
      <c r="QPE285" s="0"/>
      <c r="QPF285" s="0"/>
      <c r="QPG285" s="0"/>
      <c r="QPH285" s="0"/>
      <c r="QPI285" s="0"/>
      <c r="QPJ285" s="0"/>
      <c r="QPK285" s="0"/>
      <c r="QPL285" s="0"/>
      <c r="QPM285" s="0"/>
      <c r="QPN285" s="0"/>
      <c r="QPO285" s="0"/>
      <c r="QPP285" s="0"/>
      <c r="QPQ285" s="0"/>
      <c r="QPR285" s="0"/>
      <c r="QPS285" s="0"/>
      <c r="QPT285" s="0"/>
      <c r="QPU285" s="0"/>
      <c r="QPV285" s="0"/>
      <c r="QPW285" s="0"/>
      <c r="QPX285" s="0"/>
      <c r="QPY285" s="0"/>
      <c r="QPZ285" s="0"/>
      <c r="QQA285" s="0"/>
      <c r="QQB285" s="0"/>
      <c r="QQC285" s="0"/>
      <c r="QQD285" s="0"/>
      <c r="QQE285" s="0"/>
      <c r="QQF285" s="0"/>
      <c r="QQG285" s="0"/>
      <c r="QQH285" s="0"/>
      <c r="QQI285" s="0"/>
      <c r="QQJ285" s="0"/>
      <c r="QQK285" s="0"/>
      <c r="QQL285" s="0"/>
      <c r="QQM285" s="0"/>
      <c r="QQN285" s="0"/>
      <c r="QQO285" s="0"/>
      <c r="QQP285" s="0"/>
      <c r="QQQ285" s="0"/>
      <c r="QQR285" s="0"/>
      <c r="QQS285" s="0"/>
      <c r="QQT285" s="0"/>
      <c r="QQU285" s="0"/>
      <c r="QQV285" s="0"/>
      <c r="QQW285" s="0"/>
      <c r="QQX285" s="0"/>
      <c r="QQY285" s="0"/>
      <c r="QQZ285" s="0"/>
      <c r="QRA285" s="0"/>
      <c r="QRB285" s="0"/>
      <c r="QRC285" s="0"/>
      <c r="QRD285" s="0"/>
      <c r="QRE285" s="0"/>
      <c r="QRF285" s="0"/>
      <c r="QRG285" s="0"/>
      <c r="QRH285" s="0"/>
      <c r="QRI285" s="0"/>
      <c r="QRJ285" s="0"/>
      <c r="QRK285" s="0"/>
      <c r="QRL285" s="0"/>
      <c r="QRM285" s="0"/>
      <c r="QRN285" s="0"/>
      <c r="QRO285" s="0"/>
      <c r="QRP285" s="0"/>
      <c r="QRQ285" s="0"/>
      <c r="QRR285" s="0"/>
      <c r="QRS285" s="0"/>
      <c r="QRT285" s="0"/>
      <c r="QRU285" s="0"/>
      <c r="QRV285" s="0"/>
      <c r="QRW285" s="0"/>
      <c r="QRX285" s="0"/>
      <c r="QRY285" s="0"/>
      <c r="QRZ285" s="0"/>
      <c r="QSA285" s="0"/>
      <c r="QSB285" s="0"/>
      <c r="QSC285" s="0"/>
      <c r="QSD285" s="0"/>
      <c r="QSE285" s="0"/>
      <c r="QSF285" s="0"/>
      <c r="QSG285" s="0"/>
      <c r="QSH285" s="0"/>
      <c r="QSI285" s="0"/>
      <c r="QSJ285" s="0"/>
      <c r="QSK285" s="0"/>
      <c r="QSL285" s="0"/>
      <c r="QSM285" s="0"/>
      <c r="QSN285" s="0"/>
      <c r="QSO285" s="0"/>
      <c r="QSP285" s="0"/>
      <c r="QSQ285" s="0"/>
      <c r="QSR285" s="0"/>
      <c r="QSS285" s="0"/>
      <c r="QST285" s="0"/>
      <c r="QSU285" s="0"/>
      <c r="QSV285" s="0"/>
      <c r="QSW285" s="0"/>
      <c r="QSX285" s="0"/>
      <c r="QSY285" s="0"/>
      <c r="QSZ285" s="0"/>
      <c r="QTA285" s="0"/>
      <c r="QTB285" s="0"/>
      <c r="QTC285" s="0"/>
      <c r="QTD285" s="0"/>
      <c r="QTE285" s="0"/>
      <c r="QTF285" s="0"/>
      <c r="QTG285" s="0"/>
      <c r="QTH285" s="0"/>
      <c r="QTI285" s="0"/>
      <c r="QTJ285" s="0"/>
      <c r="QTK285" s="0"/>
      <c r="QTL285" s="0"/>
      <c r="QTM285" s="0"/>
      <c r="QTN285" s="0"/>
      <c r="QTO285" s="0"/>
      <c r="QTP285" s="0"/>
      <c r="QTQ285" s="0"/>
      <c r="QTR285" s="0"/>
      <c r="QTS285" s="0"/>
      <c r="QTT285" s="0"/>
      <c r="QTU285" s="0"/>
      <c r="QTV285" s="0"/>
      <c r="QTW285" s="0"/>
      <c r="QTX285" s="0"/>
      <c r="QTY285" s="0"/>
      <c r="QTZ285" s="0"/>
      <c r="QUA285" s="0"/>
      <c r="QUB285" s="0"/>
      <c r="QUC285" s="0"/>
      <c r="QUD285" s="0"/>
      <c r="QUE285" s="0"/>
      <c r="QUF285" s="0"/>
      <c r="QUG285" s="0"/>
      <c r="QUH285" s="0"/>
      <c r="QUI285" s="0"/>
      <c r="QUJ285" s="0"/>
      <c r="QUK285" s="0"/>
      <c r="QUL285" s="0"/>
      <c r="QUM285" s="0"/>
      <c r="QUN285" s="0"/>
      <c r="QUO285" s="0"/>
      <c r="QUP285" s="0"/>
      <c r="QUQ285" s="0"/>
      <c r="QUR285" s="0"/>
      <c r="QUS285" s="0"/>
      <c r="QUT285" s="0"/>
      <c r="QUU285" s="0"/>
      <c r="QUV285" s="0"/>
      <c r="QUW285" s="0"/>
      <c r="QUX285" s="0"/>
      <c r="QUY285" s="0"/>
      <c r="QUZ285" s="0"/>
      <c r="QVA285" s="0"/>
      <c r="QVB285" s="0"/>
      <c r="QVC285" s="0"/>
      <c r="QVD285" s="0"/>
      <c r="QVE285" s="0"/>
      <c r="QVF285" s="0"/>
      <c r="QVG285" s="0"/>
      <c r="QVH285" s="0"/>
      <c r="QVI285" s="0"/>
      <c r="QVJ285" s="0"/>
      <c r="QVK285" s="0"/>
      <c r="QVL285" s="0"/>
      <c r="QVM285" s="0"/>
      <c r="QVN285" s="0"/>
      <c r="QVO285" s="0"/>
      <c r="QVP285" s="0"/>
      <c r="QVQ285" s="0"/>
      <c r="QVR285" s="0"/>
      <c r="QVS285" s="0"/>
      <c r="QVT285" s="0"/>
      <c r="QVU285" s="0"/>
      <c r="QVV285" s="0"/>
      <c r="QVW285" s="0"/>
      <c r="QVX285" s="0"/>
      <c r="QVY285" s="0"/>
      <c r="QVZ285" s="0"/>
      <c r="QWA285" s="0"/>
      <c r="QWB285" s="0"/>
      <c r="QWC285" s="0"/>
      <c r="QWD285" s="0"/>
      <c r="QWE285" s="0"/>
      <c r="QWF285" s="0"/>
      <c r="QWG285" s="0"/>
      <c r="QWH285" s="0"/>
      <c r="QWI285" s="0"/>
      <c r="QWJ285" s="0"/>
      <c r="QWK285" s="0"/>
      <c r="QWL285" s="0"/>
      <c r="QWM285" s="0"/>
      <c r="QWN285" s="0"/>
      <c r="QWO285" s="0"/>
      <c r="QWP285" s="0"/>
      <c r="QWQ285" s="0"/>
      <c r="QWR285" s="0"/>
      <c r="QWS285" s="0"/>
      <c r="QWT285" s="0"/>
      <c r="QWU285" s="0"/>
      <c r="QWV285" s="0"/>
      <c r="QWW285" s="0"/>
      <c r="QWX285" s="0"/>
      <c r="QWY285" s="0"/>
      <c r="QWZ285" s="0"/>
      <c r="QXA285" s="0"/>
      <c r="QXB285" s="0"/>
      <c r="QXC285" s="0"/>
      <c r="QXD285" s="0"/>
      <c r="QXE285" s="0"/>
      <c r="QXF285" s="0"/>
      <c r="QXG285" s="0"/>
      <c r="QXH285" s="0"/>
      <c r="QXI285" s="0"/>
      <c r="QXJ285" s="0"/>
      <c r="QXK285" s="0"/>
      <c r="QXL285" s="0"/>
      <c r="QXM285" s="0"/>
      <c r="QXN285" s="0"/>
      <c r="QXO285" s="0"/>
      <c r="QXP285" s="0"/>
      <c r="QXQ285" s="0"/>
      <c r="QXR285" s="0"/>
      <c r="QXS285" s="0"/>
      <c r="QXT285" s="0"/>
      <c r="QXU285" s="0"/>
      <c r="QXV285" s="0"/>
      <c r="QXW285" s="0"/>
      <c r="QXX285" s="0"/>
      <c r="QXY285" s="0"/>
      <c r="QXZ285" s="0"/>
      <c r="QYA285" s="0"/>
      <c r="QYB285" s="0"/>
      <c r="QYC285" s="0"/>
      <c r="QYD285" s="0"/>
      <c r="QYE285" s="0"/>
      <c r="QYF285" s="0"/>
      <c r="QYG285" s="0"/>
      <c r="QYH285" s="0"/>
      <c r="QYI285" s="0"/>
      <c r="QYJ285" s="0"/>
      <c r="QYK285" s="0"/>
      <c r="QYL285" s="0"/>
      <c r="QYM285" s="0"/>
      <c r="QYN285" s="0"/>
      <c r="QYO285" s="0"/>
      <c r="QYP285" s="0"/>
      <c r="QYQ285" s="0"/>
      <c r="QYR285" s="0"/>
      <c r="QYS285" s="0"/>
      <c r="QYT285" s="0"/>
      <c r="QYU285" s="0"/>
      <c r="QYV285" s="0"/>
      <c r="QYW285" s="0"/>
      <c r="QYX285" s="0"/>
      <c r="QYY285" s="0"/>
      <c r="QYZ285" s="0"/>
      <c r="QZA285" s="0"/>
      <c r="QZB285" s="0"/>
      <c r="QZC285" s="0"/>
      <c r="QZD285" s="0"/>
      <c r="QZE285" s="0"/>
      <c r="QZF285" s="0"/>
      <c r="QZG285" s="0"/>
      <c r="QZH285" s="0"/>
      <c r="QZI285" s="0"/>
      <c r="QZJ285" s="0"/>
      <c r="QZK285" s="0"/>
      <c r="QZL285" s="0"/>
      <c r="QZM285" s="0"/>
      <c r="QZN285" s="0"/>
      <c r="QZO285" s="0"/>
      <c r="QZP285" s="0"/>
      <c r="QZQ285" s="0"/>
      <c r="QZR285" s="0"/>
      <c r="QZS285" s="0"/>
      <c r="QZT285" s="0"/>
      <c r="QZU285" s="0"/>
      <c r="QZV285" s="0"/>
      <c r="QZW285" s="0"/>
      <c r="QZX285" s="0"/>
      <c r="QZY285" s="0"/>
      <c r="QZZ285" s="0"/>
      <c r="RAA285" s="0"/>
      <c r="RAB285" s="0"/>
      <c r="RAC285" s="0"/>
      <c r="RAD285" s="0"/>
      <c r="RAE285" s="0"/>
      <c r="RAF285" s="0"/>
      <c r="RAG285" s="0"/>
      <c r="RAH285" s="0"/>
      <c r="RAI285" s="0"/>
      <c r="RAJ285" s="0"/>
      <c r="RAK285" s="0"/>
      <c r="RAL285" s="0"/>
      <c r="RAM285" s="0"/>
      <c r="RAN285" s="0"/>
      <c r="RAO285" s="0"/>
      <c r="RAP285" s="0"/>
      <c r="RAQ285" s="0"/>
      <c r="RAR285" s="0"/>
      <c r="RAS285" s="0"/>
      <c r="RAT285" s="0"/>
      <c r="RAU285" s="0"/>
      <c r="RAV285" s="0"/>
      <c r="RAW285" s="0"/>
      <c r="RAX285" s="0"/>
      <c r="RAY285" s="0"/>
      <c r="RAZ285" s="0"/>
      <c r="RBA285" s="0"/>
      <c r="RBB285" s="0"/>
      <c r="RBC285" s="0"/>
      <c r="RBD285" s="0"/>
      <c r="RBE285" s="0"/>
      <c r="RBF285" s="0"/>
      <c r="RBG285" s="0"/>
      <c r="RBH285" s="0"/>
      <c r="RBI285" s="0"/>
      <c r="RBJ285" s="0"/>
      <c r="RBK285" s="0"/>
      <c r="RBL285" s="0"/>
      <c r="RBM285" s="0"/>
      <c r="RBN285" s="0"/>
      <c r="RBO285" s="0"/>
      <c r="RBP285" s="0"/>
      <c r="RBQ285" s="0"/>
      <c r="RBR285" s="0"/>
      <c r="RBS285" s="0"/>
      <c r="RBT285" s="0"/>
      <c r="RBU285" s="0"/>
      <c r="RBV285" s="0"/>
      <c r="RBW285" s="0"/>
      <c r="RBX285" s="0"/>
      <c r="RBY285" s="0"/>
      <c r="RBZ285" s="0"/>
      <c r="RCA285" s="0"/>
      <c r="RCB285" s="0"/>
      <c r="RCC285" s="0"/>
      <c r="RCD285" s="0"/>
      <c r="RCE285" s="0"/>
      <c r="RCF285" s="0"/>
      <c r="RCG285" s="0"/>
      <c r="RCH285" s="0"/>
      <c r="RCI285" s="0"/>
      <c r="RCJ285" s="0"/>
      <c r="RCK285" s="0"/>
      <c r="RCL285" s="0"/>
      <c r="RCM285" s="0"/>
      <c r="RCN285" s="0"/>
      <c r="RCO285" s="0"/>
      <c r="RCP285" s="0"/>
      <c r="RCQ285" s="0"/>
      <c r="RCR285" s="0"/>
      <c r="RCS285" s="0"/>
      <c r="RCT285" s="0"/>
      <c r="RCU285" s="0"/>
      <c r="RCV285" s="0"/>
      <c r="RCW285" s="0"/>
      <c r="RCX285" s="0"/>
      <c r="RCY285" s="0"/>
      <c r="RCZ285" s="0"/>
      <c r="RDA285" s="0"/>
      <c r="RDB285" s="0"/>
      <c r="RDC285" s="0"/>
      <c r="RDD285" s="0"/>
      <c r="RDE285" s="0"/>
      <c r="RDF285" s="0"/>
      <c r="RDG285" s="0"/>
      <c r="RDH285" s="0"/>
      <c r="RDI285" s="0"/>
      <c r="RDJ285" s="0"/>
      <c r="RDK285" s="0"/>
      <c r="RDL285" s="0"/>
      <c r="RDM285" s="0"/>
      <c r="RDN285" s="0"/>
      <c r="RDO285" s="0"/>
      <c r="RDP285" s="0"/>
      <c r="RDQ285" s="0"/>
      <c r="RDR285" s="0"/>
      <c r="RDS285" s="0"/>
      <c r="RDT285" s="0"/>
      <c r="RDU285" s="0"/>
      <c r="RDV285" s="0"/>
      <c r="RDW285" s="0"/>
      <c r="RDX285" s="0"/>
      <c r="RDY285" s="0"/>
      <c r="RDZ285" s="0"/>
      <c r="REA285" s="0"/>
      <c r="REB285" s="0"/>
      <c r="REC285" s="0"/>
      <c r="RED285" s="0"/>
      <c r="REE285" s="0"/>
      <c r="REF285" s="0"/>
      <c r="REG285" s="0"/>
      <c r="REH285" s="0"/>
      <c r="REI285" s="0"/>
      <c r="REJ285" s="0"/>
      <c r="REK285" s="0"/>
      <c r="REL285" s="0"/>
      <c r="REM285" s="0"/>
      <c r="REN285" s="0"/>
      <c r="REO285" s="0"/>
      <c r="REP285" s="0"/>
      <c r="REQ285" s="0"/>
      <c r="RER285" s="0"/>
      <c r="RES285" s="0"/>
      <c r="RET285" s="0"/>
      <c r="REU285" s="0"/>
      <c r="REV285" s="0"/>
      <c r="REW285" s="0"/>
      <c r="REX285" s="0"/>
      <c r="REY285" s="0"/>
      <c r="REZ285" s="0"/>
      <c r="RFA285" s="0"/>
      <c r="RFB285" s="0"/>
      <c r="RFC285" s="0"/>
      <c r="RFD285" s="0"/>
      <c r="RFE285" s="0"/>
      <c r="RFF285" s="0"/>
      <c r="RFG285" s="0"/>
      <c r="RFH285" s="0"/>
      <c r="RFI285" s="0"/>
      <c r="RFJ285" s="0"/>
      <c r="RFK285" s="0"/>
      <c r="RFL285" s="0"/>
      <c r="RFM285" s="0"/>
      <c r="RFN285" s="0"/>
      <c r="RFO285" s="0"/>
      <c r="RFP285" s="0"/>
      <c r="RFQ285" s="0"/>
      <c r="RFR285" s="0"/>
      <c r="RFS285" s="0"/>
      <c r="RFT285" s="0"/>
      <c r="RFU285" s="0"/>
      <c r="RFV285" s="0"/>
      <c r="RFW285" s="0"/>
      <c r="RFX285" s="0"/>
      <c r="RFY285" s="0"/>
      <c r="RFZ285" s="0"/>
      <c r="RGA285" s="0"/>
      <c r="RGB285" s="0"/>
      <c r="RGC285" s="0"/>
      <c r="RGD285" s="0"/>
      <c r="RGE285" s="0"/>
      <c r="RGF285" s="0"/>
      <c r="RGG285" s="0"/>
      <c r="RGH285" s="0"/>
      <c r="RGI285" s="0"/>
      <c r="RGJ285" s="0"/>
      <c r="RGK285" s="0"/>
      <c r="RGL285" s="0"/>
      <c r="RGM285" s="0"/>
      <c r="RGN285" s="0"/>
      <c r="RGO285" s="0"/>
      <c r="RGP285" s="0"/>
      <c r="RGQ285" s="0"/>
      <c r="RGR285" s="0"/>
      <c r="RGS285" s="0"/>
      <c r="RGT285" s="0"/>
      <c r="RGU285" s="0"/>
      <c r="RGV285" s="0"/>
      <c r="RGW285" s="0"/>
      <c r="RGX285" s="0"/>
      <c r="RGY285" s="0"/>
      <c r="RGZ285" s="0"/>
      <c r="RHA285" s="0"/>
      <c r="RHB285" s="0"/>
      <c r="RHC285" s="0"/>
      <c r="RHD285" s="0"/>
      <c r="RHE285" s="0"/>
      <c r="RHF285" s="0"/>
      <c r="RHG285" s="0"/>
      <c r="RHH285" s="0"/>
      <c r="RHI285" s="0"/>
      <c r="RHJ285" s="0"/>
      <c r="RHK285" s="0"/>
      <c r="RHL285" s="0"/>
      <c r="RHM285" s="0"/>
      <c r="RHN285" s="0"/>
      <c r="RHO285" s="0"/>
      <c r="RHP285" s="0"/>
      <c r="RHQ285" s="0"/>
      <c r="RHR285" s="0"/>
      <c r="RHS285" s="0"/>
      <c r="RHT285" s="0"/>
      <c r="RHU285" s="0"/>
      <c r="RHV285" s="0"/>
      <c r="RHW285" s="0"/>
      <c r="RHX285" s="0"/>
      <c r="RHY285" s="0"/>
      <c r="RHZ285" s="0"/>
      <c r="RIA285" s="0"/>
      <c r="RIB285" s="0"/>
      <c r="RIC285" s="0"/>
      <c r="RID285" s="0"/>
      <c r="RIE285" s="0"/>
      <c r="RIF285" s="0"/>
      <c r="RIG285" s="0"/>
      <c r="RIH285" s="0"/>
      <c r="RII285" s="0"/>
      <c r="RIJ285" s="0"/>
      <c r="RIK285" s="0"/>
      <c r="RIL285" s="0"/>
      <c r="RIM285" s="0"/>
      <c r="RIN285" s="0"/>
      <c r="RIO285" s="0"/>
      <c r="RIP285" s="0"/>
      <c r="RIQ285" s="0"/>
      <c r="RIR285" s="0"/>
      <c r="RIS285" s="0"/>
      <c r="RIT285" s="0"/>
      <c r="RIU285" s="0"/>
      <c r="RIV285" s="0"/>
      <c r="RIW285" s="0"/>
      <c r="RIX285" s="0"/>
      <c r="RIY285" s="0"/>
      <c r="RIZ285" s="0"/>
      <c r="RJA285" s="0"/>
      <c r="RJB285" s="0"/>
      <c r="RJC285" s="0"/>
      <c r="RJD285" s="0"/>
      <c r="RJE285" s="0"/>
      <c r="RJF285" s="0"/>
      <c r="RJG285" s="0"/>
      <c r="RJH285" s="0"/>
      <c r="RJI285" s="0"/>
      <c r="RJJ285" s="0"/>
      <c r="RJK285" s="0"/>
      <c r="RJL285" s="0"/>
      <c r="RJM285" s="0"/>
      <c r="RJN285" s="0"/>
      <c r="RJO285" s="0"/>
      <c r="RJP285" s="0"/>
      <c r="RJQ285" s="0"/>
      <c r="RJR285" s="0"/>
      <c r="RJS285" s="0"/>
      <c r="RJT285" s="0"/>
      <c r="RJU285" s="0"/>
      <c r="RJV285" s="0"/>
      <c r="RJW285" s="0"/>
      <c r="RJX285" s="0"/>
      <c r="RJY285" s="0"/>
      <c r="RJZ285" s="0"/>
      <c r="RKA285" s="0"/>
      <c r="RKB285" s="0"/>
      <c r="RKC285" s="0"/>
      <c r="RKD285" s="0"/>
      <c r="RKE285" s="0"/>
      <c r="RKF285" s="0"/>
      <c r="RKG285" s="0"/>
      <c r="RKH285" s="0"/>
      <c r="RKI285" s="0"/>
      <c r="RKJ285" s="0"/>
      <c r="RKK285" s="0"/>
      <c r="RKL285" s="0"/>
      <c r="RKM285" s="0"/>
      <c r="RKN285" s="0"/>
      <c r="RKO285" s="0"/>
      <c r="RKP285" s="0"/>
      <c r="RKQ285" s="0"/>
      <c r="RKR285" s="0"/>
      <c r="RKS285" s="0"/>
      <c r="RKT285" s="0"/>
      <c r="RKU285" s="0"/>
      <c r="RKV285" s="0"/>
      <c r="RKW285" s="0"/>
      <c r="RKX285" s="0"/>
      <c r="RKY285" s="0"/>
      <c r="RKZ285" s="0"/>
      <c r="RLA285" s="0"/>
      <c r="RLB285" s="0"/>
      <c r="RLC285" s="0"/>
      <c r="RLD285" s="0"/>
      <c r="RLE285" s="0"/>
      <c r="RLF285" s="0"/>
      <c r="RLG285" s="0"/>
      <c r="RLH285" s="0"/>
      <c r="RLI285" s="0"/>
      <c r="RLJ285" s="0"/>
      <c r="RLK285" s="0"/>
      <c r="RLL285" s="0"/>
      <c r="RLM285" s="0"/>
      <c r="RLN285" s="0"/>
      <c r="RLO285" s="0"/>
      <c r="RLP285" s="0"/>
      <c r="RLQ285" s="0"/>
      <c r="RLR285" s="0"/>
      <c r="RLS285" s="0"/>
      <c r="RLT285" s="0"/>
      <c r="RLU285" s="0"/>
      <c r="RLV285" s="0"/>
      <c r="RLW285" s="0"/>
      <c r="RLX285" s="0"/>
      <c r="RLY285" s="0"/>
      <c r="RLZ285" s="0"/>
      <c r="RMA285" s="0"/>
      <c r="RMB285" s="0"/>
      <c r="RMC285" s="0"/>
      <c r="RMD285" s="0"/>
      <c r="RME285" s="0"/>
      <c r="RMF285" s="0"/>
      <c r="RMG285" s="0"/>
      <c r="RMH285" s="0"/>
      <c r="RMI285" s="0"/>
      <c r="RMJ285" s="0"/>
      <c r="RMK285" s="0"/>
      <c r="RML285" s="0"/>
      <c r="RMM285" s="0"/>
      <c r="RMN285" s="0"/>
      <c r="RMO285" s="0"/>
      <c r="RMP285" s="0"/>
      <c r="RMQ285" s="0"/>
      <c r="RMR285" s="0"/>
      <c r="RMS285" s="0"/>
      <c r="RMT285" s="0"/>
      <c r="RMU285" s="0"/>
      <c r="RMV285" s="0"/>
      <c r="RMW285" s="0"/>
      <c r="RMX285" s="0"/>
      <c r="RMY285" s="0"/>
      <c r="RMZ285" s="0"/>
      <c r="RNA285" s="0"/>
      <c r="RNB285" s="0"/>
      <c r="RNC285" s="0"/>
      <c r="RND285" s="0"/>
      <c r="RNE285" s="0"/>
      <c r="RNF285" s="0"/>
      <c r="RNG285" s="0"/>
      <c r="RNH285" s="0"/>
      <c r="RNI285" s="0"/>
      <c r="RNJ285" s="0"/>
      <c r="RNK285" s="0"/>
      <c r="RNL285" s="0"/>
      <c r="RNM285" s="0"/>
      <c r="RNN285" s="0"/>
      <c r="RNO285" s="0"/>
      <c r="RNP285" s="0"/>
      <c r="RNQ285" s="0"/>
      <c r="RNR285" s="0"/>
      <c r="RNS285" s="0"/>
      <c r="RNT285" s="0"/>
      <c r="RNU285" s="0"/>
      <c r="RNV285" s="0"/>
      <c r="RNW285" s="0"/>
      <c r="RNX285" s="0"/>
      <c r="RNY285" s="0"/>
      <c r="RNZ285" s="0"/>
      <c r="ROA285" s="0"/>
      <c r="ROB285" s="0"/>
      <c r="ROC285" s="0"/>
      <c r="ROD285" s="0"/>
      <c r="ROE285" s="0"/>
      <c r="ROF285" s="0"/>
      <c r="ROG285" s="0"/>
      <c r="ROH285" s="0"/>
      <c r="ROI285" s="0"/>
      <c r="ROJ285" s="0"/>
      <c r="ROK285" s="0"/>
      <c r="ROL285" s="0"/>
      <c r="ROM285" s="0"/>
      <c r="RON285" s="0"/>
      <c r="ROO285" s="0"/>
      <c r="ROP285" s="0"/>
      <c r="ROQ285" s="0"/>
      <c r="ROR285" s="0"/>
      <c r="ROS285" s="0"/>
      <c r="ROT285" s="0"/>
      <c r="ROU285" s="0"/>
      <c r="ROV285" s="0"/>
      <c r="ROW285" s="0"/>
      <c r="ROX285" s="0"/>
      <c r="ROY285" s="0"/>
      <c r="ROZ285" s="0"/>
      <c r="RPA285" s="0"/>
      <c r="RPB285" s="0"/>
      <c r="RPC285" s="0"/>
      <c r="RPD285" s="0"/>
      <c r="RPE285" s="0"/>
      <c r="RPF285" s="0"/>
      <c r="RPG285" s="0"/>
      <c r="RPH285" s="0"/>
      <c r="RPI285" s="0"/>
      <c r="RPJ285" s="0"/>
      <c r="RPK285" s="0"/>
      <c r="RPL285" s="0"/>
      <c r="RPM285" s="0"/>
      <c r="RPN285" s="0"/>
      <c r="RPO285" s="0"/>
      <c r="RPP285" s="0"/>
      <c r="RPQ285" s="0"/>
      <c r="RPR285" s="0"/>
      <c r="RPS285" s="0"/>
      <c r="RPT285" s="0"/>
      <c r="RPU285" s="0"/>
      <c r="RPV285" s="0"/>
      <c r="RPW285" s="0"/>
      <c r="RPX285" s="0"/>
      <c r="RPY285" s="0"/>
      <c r="RPZ285" s="0"/>
      <c r="RQA285" s="0"/>
      <c r="RQB285" s="0"/>
      <c r="RQC285" s="0"/>
      <c r="RQD285" s="0"/>
      <c r="RQE285" s="0"/>
      <c r="RQF285" s="0"/>
      <c r="RQG285" s="0"/>
      <c r="RQH285" s="0"/>
      <c r="RQI285" s="0"/>
      <c r="RQJ285" s="0"/>
      <c r="RQK285" s="0"/>
      <c r="RQL285" s="0"/>
      <c r="RQM285" s="0"/>
      <c r="RQN285" s="0"/>
      <c r="RQO285" s="0"/>
      <c r="RQP285" s="0"/>
      <c r="RQQ285" s="0"/>
      <c r="RQR285" s="0"/>
      <c r="RQS285" s="0"/>
      <c r="RQT285" s="0"/>
      <c r="RQU285" s="0"/>
      <c r="RQV285" s="0"/>
      <c r="RQW285" s="0"/>
      <c r="RQX285" s="0"/>
      <c r="RQY285" s="0"/>
      <c r="RQZ285" s="0"/>
      <c r="RRA285" s="0"/>
      <c r="RRB285" s="0"/>
      <c r="RRC285" s="0"/>
      <c r="RRD285" s="0"/>
      <c r="RRE285" s="0"/>
      <c r="RRF285" s="0"/>
      <c r="RRG285" s="0"/>
      <c r="RRH285" s="0"/>
      <c r="RRI285" s="0"/>
      <c r="RRJ285" s="0"/>
      <c r="RRK285" s="0"/>
      <c r="RRL285" s="0"/>
      <c r="RRM285" s="0"/>
      <c r="RRN285" s="0"/>
      <c r="RRO285" s="0"/>
      <c r="RRP285" s="0"/>
      <c r="RRQ285" s="0"/>
      <c r="RRR285" s="0"/>
      <c r="RRS285" s="0"/>
      <c r="RRT285" s="0"/>
      <c r="RRU285" s="0"/>
      <c r="RRV285" s="0"/>
      <c r="RRW285" s="0"/>
      <c r="RRX285" s="0"/>
      <c r="RRY285" s="0"/>
      <c r="RRZ285" s="0"/>
      <c r="RSA285" s="0"/>
      <c r="RSB285" s="0"/>
      <c r="RSC285" s="0"/>
      <c r="RSD285" s="0"/>
      <c r="RSE285" s="0"/>
      <c r="RSF285" s="0"/>
      <c r="RSG285" s="0"/>
      <c r="RSH285" s="0"/>
      <c r="RSI285" s="0"/>
      <c r="RSJ285" s="0"/>
      <c r="RSK285" s="0"/>
      <c r="RSL285" s="0"/>
      <c r="RSM285" s="0"/>
      <c r="RSN285" s="0"/>
      <c r="RSO285" s="0"/>
      <c r="RSP285" s="0"/>
      <c r="RSQ285" s="0"/>
      <c r="RSR285" s="0"/>
      <c r="RSS285" s="0"/>
      <c r="RST285" s="0"/>
      <c r="RSU285" s="0"/>
      <c r="RSV285" s="0"/>
      <c r="RSW285" s="0"/>
      <c r="RSX285" s="0"/>
      <c r="RSY285" s="0"/>
      <c r="RSZ285" s="0"/>
      <c r="RTA285" s="0"/>
      <c r="RTB285" s="0"/>
      <c r="RTC285" s="0"/>
      <c r="RTD285" s="0"/>
      <c r="RTE285" s="0"/>
      <c r="RTF285" s="0"/>
      <c r="RTG285" s="0"/>
      <c r="RTH285" s="0"/>
      <c r="RTI285" s="0"/>
      <c r="RTJ285" s="0"/>
      <c r="RTK285" s="0"/>
      <c r="RTL285" s="0"/>
      <c r="RTM285" s="0"/>
      <c r="RTN285" s="0"/>
      <c r="RTO285" s="0"/>
      <c r="RTP285" s="0"/>
      <c r="RTQ285" s="0"/>
      <c r="RTR285" s="0"/>
      <c r="RTS285" s="0"/>
      <c r="RTT285" s="0"/>
      <c r="RTU285" s="0"/>
      <c r="RTV285" s="0"/>
      <c r="RTW285" s="0"/>
      <c r="RTX285" s="0"/>
      <c r="RTY285" s="0"/>
      <c r="RTZ285" s="0"/>
      <c r="RUA285" s="0"/>
      <c r="RUB285" s="0"/>
      <c r="RUC285" s="0"/>
      <c r="RUD285" s="0"/>
      <c r="RUE285" s="0"/>
      <c r="RUF285" s="0"/>
      <c r="RUG285" s="0"/>
      <c r="RUH285" s="0"/>
      <c r="RUI285" s="0"/>
      <c r="RUJ285" s="0"/>
      <c r="RUK285" s="0"/>
      <c r="RUL285" s="0"/>
      <c r="RUM285" s="0"/>
      <c r="RUN285" s="0"/>
      <c r="RUO285" s="0"/>
      <c r="RUP285" s="0"/>
      <c r="RUQ285" s="0"/>
      <c r="RUR285" s="0"/>
      <c r="RUS285" s="0"/>
      <c r="RUT285" s="0"/>
      <c r="RUU285" s="0"/>
      <c r="RUV285" s="0"/>
      <c r="RUW285" s="0"/>
      <c r="RUX285" s="0"/>
      <c r="RUY285" s="0"/>
      <c r="RUZ285" s="0"/>
      <c r="RVA285" s="0"/>
      <c r="RVB285" s="0"/>
      <c r="RVC285" s="0"/>
      <c r="RVD285" s="0"/>
      <c r="RVE285" s="0"/>
      <c r="RVF285" s="0"/>
      <c r="RVG285" s="0"/>
      <c r="RVH285" s="0"/>
      <c r="RVI285" s="0"/>
      <c r="RVJ285" s="0"/>
      <c r="RVK285" s="0"/>
      <c r="RVL285" s="0"/>
      <c r="RVM285" s="0"/>
      <c r="RVN285" s="0"/>
      <c r="RVO285" s="0"/>
      <c r="RVP285" s="0"/>
      <c r="RVQ285" s="0"/>
      <c r="RVR285" s="0"/>
      <c r="RVS285" s="0"/>
      <c r="RVT285" s="0"/>
      <c r="RVU285" s="0"/>
      <c r="RVV285" s="0"/>
      <c r="RVW285" s="0"/>
      <c r="RVX285" s="0"/>
      <c r="RVY285" s="0"/>
      <c r="RVZ285" s="0"/>
      <c r="RWA285" s="0"/>
      <c r="RWB285" s="0"/>
      <c r="RWC285" s="0"/>
      <c r="RWD285" s="0"/>
      <c r="RWE285" s="0"/>
      <c r="RWF285" s="0"/>
      <c r="RWG285" s="0"/>
      <c r="RWH285" s="0"/>
      <c r="RWI285" s="0"/>
      <c r="RWJ285" s="0"/>
      <c r="RWK285" s="0"/>
      <c r="RWL285" s="0"/>
      <c r="RWM285" s="0"/>
      <c r="RWN285" s="0"/>
      <c r="RWO285" s="0"/>
      <c r="RWP285" s="0"/>
      <c r="RWQ285" s="0"/>
      <c r="RWR285" s="0"/>
      <c r="RWS285" s="0"/>
      <c r="RWT285" s="0"/>
      <c r="RWU285" s="0"/>
      <c r="RWV285" s="0"/>
      <c r="RWW285" s="0"/>
      <c r="RWX285" s="0"/>
      <c r="RWY285" s="0"/>
      <c r="RWZ285" s="0"/>
      <c r="RXA285" s="0"/>
      <c r="RXB285" s="0"/>
      <c r="RXC285" s="0"/>
      <c r="RXD285" s="0"/>
      <c r="RXE285" s="0"/>
      <c r="RXF285" s="0"/>
      <c r="RXG285" s="0"/>
      <c r="RXH285" s="0"/>
      <c r="RXI285" s="0"/>
      <c r="RXJ285" s="0"/>
      <c r="RXK285" s="0"/>
      <c r="RXL285" s="0"/>
      <c r="RXM285" s="0"/>
      <c r="RXN285" s="0"/>
      <c r="RXO285" s="0"/>
      <c r="RXP285" s="0"/>
      <c r="RXQ285" s="0"/>
      <c r="RXR285" s="0"/>
      <c r="RXS285" s="0"/>
      <c r="RXT285" s="0"/>
      <c r="RXU285" s="0"/>
      <c r="RXV285" s="0"/>
      <c r="RXW285" s="0"/>
      <c r="RXX285" s="0"/>
      <c r="RXY285" s="0"/>
      <c r="RXZ285" s="0"/>
      <c r="RYA285" s="0"/>
      <c r="RYB285" s="0"/>
      <c r="RYC285" s="0"/>
      <c r="RYD285" s="0"/>
      <c r="RYE285" s="0"/>
      <c r="RYF285" s="0"/>
      <c r="RYG285" s="0"/>
      <c r="RYH285" s="0"/>
      <c r="RYI285" s="0"/>
      <c r="RYJ285" s="0"/>
      <c r="RYK285" s="0"/>
      <c r="RYL285" s="0"/>
      <c r="RYM285" s="0"/>
      <c r="RYN285" s="0"/>
      <c r="RYO285" s="0"/>
      <c r="RYP285" s="0"/>
      <c r="RYQ285" s="0"/>
      <c r="RYR285" s="0"/>
      <c r="RYS285" s="0"/>
      <c r="RYT285" s="0"/>
      <c r="RYU285" s="0"/>
      <c r="RYV285" s="0"/>
      <c r="RYW285" s="0"/>
      <c r="RYX285" s="0"/>
      <c r="RYY285" s="0"/>
      <c r="RYZ285" s="0"/>
      <c r="RZA285" s="0"/>
      <c r="RZB285" s="0"/>
      <c r="RZC285" s="0"/>
      <c r="RZD285" s="0"/>
      <c r="RZE285" s="0"/>
      <c r="RZF285" s="0"/>
      <c r="RZG285" s="0"/>
      <c r="RZH285" s="0"/>
      <c r="RZI285" s="0"/>
      <c r="RZJ285" s="0"/>
      <c r="RZK285" s="0"/>
      <c r="RZL285" s="0"/>
      <c r="RZM285" s="0"/>
      <c r="RZN285" s="0"/>
      <c r="RZO285" s="0"/>
      <c r="RZP285" s="0"/>
      <c r="RZQ285" s="0"/>
      <c r="RZR285" s="0"/>
      <c r="RZS285" s="0"/>
      <c r="RZT285" s="0"/>
      <c r="RZU285" s="0"/>
      <c r="RZV285" s="0"/>
      <c r="RZW285" s="0"/>
      <c r="RZX285" s="0"/>
      <c r="RZY285" s="0"/>
      <c r="RZZ285" s="0"/>
      <c r="SAA285" s="0"/>
      <c r="SAB285" s="0"/>
      <c r="SAC285" s="0"/>
      <c r="SAD285" s="0"/>
      <c r="SAE285" s="0"/>
      <c r="SAF285" s="0"/>
      <c r="SAG285" s="0"/>
      <c r="SAH285" s="0"/>
      <c r="SAI285" s="0"/>
      <c r="SAJ285" s="0"/>
      <c r="SAK285" s="0"/>
      <c r="SAL285" s="0"/>
      <c r="SAM285" s="0"/>
      <c r="SAN285" s="0"/>
      <c r="SAO285" s="0"/>
      <c r="SAP285" s="0"/>
      <c r="SAQ285" s="0"/>
      <c r="SAR285" s="0"/>
      <c r="SAS285" s="0"/>
      <c r="SAT285" s="0"/>
      <c r="SAU285" s="0"/>
      <c r="SAV285" s="0"/>
      <c r="SAW285" s="0"/>
      <c r="SAX285" s="0"/>
      <c r="SAY285" s="0"/>
      <c r="SAZ285" s="0"/>
      <c r="SBA285" s="0"/>
      <c r="SBB285" s="0"/>
      <c r="SBC285" s="0"/>
      <c r="SBD285" s="0"/>
      <c r="SBE285" s="0"/>
      <c r="SBF285" s="0"/>
      <c r="SBG285" s="0"/>
      <c r="SBH285" s="0"/>
      <c r="SBI285" s="0"/>
      <c r="SBJ285" s="0"/>
      <c r="SBK285" s="0"/>
      <c r="SBL285" s="0"/>
      <c r="SBM285" s="0"/>
      <c r="SBN285" s="0"/>
      <c r="SBO285" s="0"/>
      <c r="SBP285" s="0"/>
      <c r="SBQ285" s="0"/>
      <c r="SBR285" s="0"/>
      <c r="SBS285" s="0"/>
      <c r="SBT285" s="0"/>
      <c r="SBU285" s="0"/>
      <c r="SBV285" s="0"/>
      <c r="SBW285" s="0"/>
      <c r="SBX285" s="0"/>
      <c r="SBY285" s="0"/>
      <c r="SBZ285" s="0"/>
      <c r="SCA285" s="0"/>
      <c r="SCB285" s="0"/>
      <c r="SCC285" s="0"/>
      <c r="SCD285" s="0"/>
      <c r="SCE285" s="0"/>
      <c r="SCF285" s="0"/>
      <c r="SCG285" s="0"/>
      <c r="SCH285" s="0"/>
      <c r="SCI285" s="0"/>
      <c r="SCJ285" s="0"/>
      <c r="SCK285" s="0"/>
      <c r="SCL285" s="0"/>
      <c r="SCM285" s="0"/>
      <c r="SCN285" s="0"/>
      <c r="SCO285" s="0"/>
      <c r="SCP285" s="0"/>
      <c r="SCQ285" s="0"/>
      <c r="SCR285" s="0"/>
      <c r="SCS285" s="0"/>
      <c r="SCT285" s="0"/>
      <c r="SCU285" s="0"/>
      <c r="SCV285" s="0"/>
      <c r="SCW285" s="0"/>
      <c r="SCX285" s="0"/>
      <c r="SCY285" s="0"/>
      <c r="SCZ285" s="0"/>
      <c r="SDA285" s="0"/>
      <c r="SDB285" s="0"/>
      <c r="SDC285" s="0"/>
      <c r="SDD285" s="0"/>
      <c r="SDE285" s="0"/>
      <c r="SDF285" s="0"/>
      <c r="SDG285" s="0"/>
      <c r="SDH285" s="0"/>
      <c r="SDI285" s="0"/>
      <c r="SDJ285" s="0"/>
      <c r="SDK285" s="0"/>
      <c r="SDL285" s="0"/>
      <c r="SDM285" s="0"/>
      <c r="SDN285" s="0"/>
      <c r="SDO285" s="0"/>
      <c r="SDP285" s="0"/>
      <c r="SDQ285" s="0"/>
      <c r="SDR285" s="0"/>
      <c r="SDS285" s="0"/>
      <c r="SDT285" s="0"/>
      <c r="SDU285" s="0"/>
      <c r="SDV285" s="0"/>
      <c r="SDW285" s="0"/>
      <c r="SDX285" s="0"/>
      <c r="SDY285" s="0"/>
      <c r="SDZ285" s="0"/>
      <c r="SEA285" s="0"/>
      <c r="SEB285" s="0"/>
      <c r="SEC285" s="0"/>
      <c r="SED285" s="0"/>
      <c r="SEE285" s="0"/>
      <c r="SEF285" s="0"/>
      <c r="SEG285" s="0"/>
      <c r="SEH285" s="0"/>
      <c r="SEI285" s="0"/>
      <c r="SEJ285" s="0"/>
      <c r="SEK285" s="0"/>
      <c r="SEL285" s="0"/>
      <c r="SEM285" s="0"/>
      <c r="SEN285" s="0"/>
      <c r="SEO285" s="0"/>
      <c r="SEP285" s="0"/>
      <c r="SEQ285" s="0"/>
      <c r="SER285" s="0"/>
      <c r="SES285" s="0"/>
      <c r="SET285" s="0"/>
      <c r="SEU285" s="0"/>
      <c r="SEV285" s="0"/>
      <c r="SEW285" s="0"/>
      <c r="SEX285" s="0"/>
      <c r="SEY285" s="0"/>
      <c r="SEZ285" s="0"/>
      <c r="SFA285" s="0"/>
      <c r="SFB285" s="0"/>
      <c r="SFC285" s="0"/>
      <c r="SFD285" s="0"/>
      <c r="SFE285" s="0"/>
      <c r="SFF285" s="0"/>
      <c r="SFG285" s="0"/>
      <c r="SFH285" s="0"/>
      <c r="SFI285" s="0"/>
      <c r="SFJ285" s="0"/>
      <c r="SFK285" s="0"/>
      <c r="SFL285" s="0"/>
      <c r="SFM285" s="0"/>
      <c r="SFN285" s="0"/>
      <c r="SFO285" s="0"/>
      <c r="SFP285" s="0"/>
      <c r="SFQ285" s="0"/>
      <c r="SFR285" s="0"/>
      <c r="SFS285" s="0"/>
      <c r="SFT285" s="0"/>
      <c r="SFU285" s="0"/>
      <c r="SFV285" s="0"/>
      <c r="SFW285" s="0"/>
      <c r="SFX285" s="0"/>
      <c r="SFY285" s="0"/>
      <c r="SFZ285" s="0"/>
      <c r="SGA285" s="0"/>
      <c r="SGB285" s="0"/>
      <c r="SGC285" s="0"/>
      <c r="SGD285" s="0"/>
      <c r="SGE285" s="0"/>
      <c r="SGF285" s="0"/>
      <c r="SGG285" s="0"/>
      <c r="SGH285" s="0"/>
      <c r="SGI285" s="0"/>
      <c r="SGJ285" s="0"/>
      <c r="SGK285" s="0"/>
      <c r="SGL285" s="0"/>
      <c r="SGM285" s="0"/>
      <c r="SGN285" s="0"/>
      <c r="SGO285" s="0"/>
      <c r="SGP285" s="0"/>
      <c r="SGQ285" s="0"/>
      <c r="SGR285" s="0"/>
      <c r="SGS285" s="0"/>
      <c r="SGT285" s="0"/>
      <c r="SGU285" s="0"/>
      <c r="SGV285" s="0"/>
      <c r="SGW285" s="0"/>
      <c r="SGX285" s="0"/>
      <c r="SGY285" s="0"/>
      <c r="SGZ285" s="0"/>
      <c r="SHA285" s="0"/>
      <c r="SHB285" s="0"/>
      <c r="SHC285" s="0"/>
      <c r="SHD285" s="0"/>
      <c r="SHE285" s="0"/>
      <c r="SHF285" s="0"/>
      <c r="SHG285" s="0"/>
      <c r="SHH285" s="0"/>
      <c r="SHI285" s="0"/>
      <c r="SHJ285" s="0"/>
      <c r="SHK285" s="0"/>
      <c r="SHL285" s="0"/>
      <c r="SHM285" s="0"/>
      <c r="SHN285" s="0"/>
      <c r="SHO285" s="0"/>
      <c r="SHP285" s="0"/>
      <c r="SHQ285" s="0"/>
      <c r="SHR285" s="0"/>
      <c r="SHS285" s="0"/>
      <c r="SHT285" s="0"/>
      <c r="SHU285" s="0"/>
      <c r="SHV285" s="0"/>
      <c r="SHW285" s="0"/>
      <c r="SHX285" s="0"/>
      <c r="SHY285" s="0"/>
      <c r="SHZ285" s="0"/>
      <c r="SIA285" s="0"/>
      <c r="SIB285" s="0"/>
      <c r="SIC285" s="0"/>
      <c r="SID285" s="0"/>
      <c r="SIE285" s="0"/>
      <c r="SIF285" s="0"/>
      <c r="SIG285" s="0"/>
      <c r="SIH285" s="0"/>
      <c r="SII285" s="0"/>
      <c r="SIJ285" s="0"/>
      <c r="SIK285" s="0"/>
      <c r="SIL285" s="0"/>
      <c r="SIM285" s="0"/>
      <c r="SIN285" s="0"/>
      <c r="SIO285" s="0"/>
      <c r="SIP285" s="0"/>
      <c r="SIQ285" s="0"/>
      <c r="SIR285" s="0"/>
      <c r="SIS285" s="0"/>
      <c r="SIT285" s="0"/>
      <c r="SIU285" s="0"/>
      <c r="SIV285" s="0"/>
      <c r="SIW285" s="0"/>
      <c r="SIX285" s="0"/>
      <c r="SIY285" s="0"/>
      <c r="SIZ285" s="0"/>
      <c r="SJA285" s="0"/>
      <c r="SJB285" s="0"/>
      <c r="SJC285" s="0"/>
      <c r="SJD285" s="0"/>
      <c r="SJE285" s="0"/>
      <c r="SJF285" s="0"/>
      <c r="SJG285" s="0"/>
      <c r="SJH285" s="0"/>
      <c r="SJI285" s="0"/>
      <c r="SJJ285" s="0"/>
      <c r="SJK285" s="0"/>
      <c r="SJL285" s="0"/>
      <c r="SJM285" s="0"/>
      <c r="SJN285" s="0"/>
      <c r="SJO285" s="0"/>
      <c r="SJP285" s="0"/>
      <c r="SJQ285" s="0"/>
      <c r="SJR285" s="0"/>
      <c r="SJS285" s="0"/>
      <c r="SJT285" s="0"/>
      <c r="SJU285" s="0"/>
      <c r="SJV285" s="0"/>
      <c r="SJW285" s="0"/>
      <c r="SJX285" s="0"/>
      <c r="SJY285" s="0"/>
      <c r="SJZ285" s="0"/>
      <c r="SKA285" s="0"/>
      <c r="SKB285" s="0"/>
      <c r="SKC285" s="0"/>
      <c r="SKD285" s="0"/>
      <c r="SKE285" s="0"/>
      <c r="SKF285" s="0"/>
      <c r="SKG285" s="0"/>
      <c r="SKH285" s="0"/>
      <c r="SKI285" s="0"/>
      <c r="SKJ285" s="0"/>
      <c r="SKK285" s="0"/>
      <c r="SKL285" s="0"/>
      <c r="SKM285" s="0"/>
      <c r="SKN285" s="0"/>
      <c r="SKO285" s="0"/>
      <c r="SKP285" s="0"/>
      <c r="SKQ285" s="0"/>
      <c r="SKR285" s="0"/>
      <c r="SKS285" s="0"/>
      <c r="SKT285" s="0"/>
      <c r="SKU285" s="0"/>
      <c r="SKV285" s="0"/>
      <c r="SKW285" s="0"/>
      <c r="SKX285" s="0"/>
      <c r="SKY285" s="0"/>
      <c r="SKZ285" s="0"/>
      <c r="SLA285" s="0"/>
      <c r="SLB285" s="0"/>
      <c r="SLC285" s="0"/>
      <c r="SLD285" s="0"/>
      <c r="SLE285" s="0"/>
      <c r="SLF285" s="0"/>
      <c r="SLG285" s="0"/>
      <c r="SLH285" s="0"/>
      <c r="SLI285" s="0"/>
      <c r="SLJ285" s="0"/>
      <c r="SLK285" s="0"/>
      <c r="SLL285" s="0"/>
      <c r="SLM285" s="0"/>
      <c r="SLN285" s="0"/>
      <c r="SLO285" s="0"/>
      <c r="SLP285" s="0"/>
      <c r="SLQ285" s="0"/>
      <c r="SLR285" s="0"/>
      <c r="SLS285" s="0"/>
      <c r="SLT285" s="0"/>
      <c r="SLU285" s="0"/>
      <c r="SLV285" s="0"/>
      <c r="SLW285" s="0"/>
      <c r="SLX285" s="0"/>
      <c r="SLY285" s="0"/>
      <c r="SLZ285" s="0"/>
      <c r="SMA285" s="0"/>
      <c r="SMB285" s="0"/>
      <c r="SMC285" s="0"/>
      <c r="SMD285" s="0"/>
      <c r="SME285" s="0"/>
      <c r="SMF285" s="0"/>
      <c r="SMG285" s="0"/>
      <c r="SMH285" s="0"/>
      <c r="SMI285" s="0"/>
      <c r="SMJ285" s="0"/>
      <c r="SMK285" s="0"/>
      <c r="SML285" s="0"/>
      <c r="SMM285" s="0"/>
      <c r="SMN285" s="0"/>
      <c r="SMO285" s="0"/>
      <c r="SMP285" s="0"/>
      <c r="SMQ285" s="0"/>
      <c r="SMR285" s="0"/>
      <c r="SMS285" s="0"/>
      <c r="SMT285" s="0"/>
      <c r="SMU285" s="0"/>
      <c r="SMV285" s="0"/>
      <c r="SMW285" s="0"/>
      <c r="SMX285" s="0"/>
      <c r="SMY285" s="0"/>
      <c r="SMZ285" s="0"/>
      <c r="SNA285" s="0"/>
      <c r="SNB285" s="0"/>
      <c r="SNC285" s="0"/>
      <c r="SND285" s="0"/>
      <c r="SNE285" s="0"/>
      <c r="SNF285" s="0"/>
      <c r="SNG285" s="0"/>
      <c r="SNH285" s="0"/>
      <c r="SNI285" s="0"/>
      <c r="SNJ285" s="0"/>
      <c r="SNK285" s="0"/>
      <c r="SNL285" s="0"/>
      <c r="SNM285" s="0"/>
      <c r="SNN285" s="0"/>
      <c r="SNO285" s="0"/>
      <c r="SNP285" s="0"/>
      <c r="SNQ285" s="0"/>
      <c r="SNR285" s="0"/>
      <c r="SNS285" s="0"/>
      <c r="SNT285" s="0"/>
      <c r="SNU285" s="0"/>
      <c r="SNV285" s="0"/>
      <c r="SNW285" s="0"/>
      <c r="SNX285" s="0"/>
      <c r="SNY285" s="0"/>
      <c r="SNZ285" s="0"/>
      <c r="SOA285" s="0"/>
      <c r="SOB285" s="0"/>
      <c r="SOC285" s="0"/>
      <c r="SOD285" s="0"/>
      <c r="SOE285" s="0"/>
      <c r="SOF285" s="0"/>
      <c r="SOG285" s="0"/>
      <c r="SOH285" s="0"/>
      <c r="SOI285" s="0"/>
      <c r="SOJ285" s="0"/>
      <c r="SOK285" s="0"/>
      <c r="SOL285" s="0"/>
      <c r="SOM285" s="0"/>
      <c r="SON285" s="0"/>
      <c r="SOO285" s="0"/>
      <c r="SOP285" s="0"/>
      <c r="SOQ285" s="0"/>
      <c r="SOR285" s="0"/>
      <c r="SOS285" s="0"/>
      <c r="SOT285" s="0"/>
      <c r="SOU285" s="0"/>
      <c r="SOV285" s="0"/>
      <c r="SOW285" s="0"/>
      <c r="SOX285" s="0"/>
      <c r="SOY285" s="0"/>
      <c r="SOZ285" s="0"/>
      <c r="SPA285" s="0"/>
      <c r="SPB285" s="0"/>
      <c r="SPC285" s="0"/>
      <c r="SPD285" s="0"/>
      <c r="SPE285" s="0"/>
      <c r="SPF285" s="0"/>
      <c r="SPG285" s="0"/>
      <c r="SPH285" s="0"/>
      <c r="SPI285" s="0"/>
      <c r="SPJ285" s="0"/>
      <c r="SPK285" s="0"/>
      <c r="SPL285" s="0"/>
      <c r="SPM285" s="0"/>
      <c r="SPN285" s="0"/>
      <c r="SPO285" s="0"/>
      <c r="SPP285" s="0"/>
      <c r="SPQ285" s="0"/>
      <c r="SPR285" s="0"/>
      <c r="SPS285" s="0"/>
      <c r="SPT285" s="0"/>
      <c r="SPU285" s="0"/>
      <c r="SPV285" s="0"/>
      <c r="SPW285" s="0"/>
      <c r="SPX285" s="0"/>
      <c r="SPY285" s="0"/>
      <c r="SPZ285" s="0"/>
      <c r="SQA285" s="0"/>
      <c r="SQB285" s="0"/>
      <c r="SQC285" s="0"/>
      <c r="SQD285" s="0"/>
      <c r="SQE285" s="0"/>
      <c r="SQF285" s="0"/>
      <c r="SQG285" s="0"/>
      <c r="SQH285" s="0"/>
      <c r="SQI285" s="0"/>
      <c r="SQJ285" s="0"/>
      <c r="SQK285" s="0"/>
      <c r="SQL285" s="0"/>
      <c r="SQM285" s="0"/>
      <c r="SQN285" s="0"/>
      <c r="SQO285" s="0"/>
      <c r="SQP285" s="0"/>
      <c r="SQQ285" s="0"/>
      <c r="SQR285" s="0"/>
      <c r="SQS285" s="0"/>
      <c r="SQT285" s="0"/>
      <c r="SQU285" s="0"/>
      <c r="SQV285" s="0"/>
      <c r="SQW285" s="0"/>
      <c r="SQX285" s="0"/>
      <c r="SQY285" s="0"/>
      <c r="SQZ285" s="0"/>
      <c r="SRA285" s="0"/>
      <c r="SRB285" s="0"/>
      <c r="SRC285" s="0"/>
      <c r="SRD285" s="0"/>
      <c r="SRE285" s="0"/>
      <c r="SRF285" s="0"/>
      <c r="SRG285" s="0"/>
      <c r="SRH285" s="0"/>
      <c r="SRI285" s="0"/>
      <c r="SRJ285" s="0"/>
      <c r="SRK285" s="0"/>
      <c r="SRL285" s="0"/>
      <c r="SRM285" s="0"/>
      <c r="SRN285" s="0"/>
      <c r="SRO285" s="0"/>
      <c r="SRP285" s="0"/>
      <c r="SRQ285" s="0"/>
      <c r="SRR285" s="0"/>
      <c r="SRS285" s="0"/>
      <c r="SRT285" s="0"/>
      <c r="SRU285" s="0"/>
      <c r="SRV285" s="0"/>
      <c r="SRW285" s="0"/>
      <c r="SRX285" s="0"/>
      <c r="SRY285" s="0"/>
      <c r="SRZ285" s="0"/>
      <c r="SSA285" s="0"/>
      <c r="SSB285" s="0"/>
      <c r="SSC285" s="0"/>
      <c r="SSD285" s="0"/>
      <c r="SSE285" s="0"/>
      <c r="SSF285" s="0"/>
      <c r="SSG285" s="0"/>
      <c r="SSH285" s="0"/>
      <c r="SSI285" s="0"/>
      <c r="SSJ285" s="0"/>
      <c r="SSK285" s="0"/>
      <c r="SSL285" s="0"/>
      <c r="SSM285" s="0"/>
      <c r="SSN285" s="0"/>
      <c r="SSO285" s="0"/>
      <c r="SSP285" s="0"/>
      <c r="SSQ285" s="0"/>
      <c r="SSR285" s="0"/>
      <c r="SSS285" s="0"/>
      <c r="SST285" s="0"/>
      <c r="SSU285" s="0"/>
      <c r="SSV285" s="0"/>
      <c r="SSW285" s="0"/>
      <c r="SSX285" s="0"/>
      <c r="SSY285" s="0"/>
      <c r="SSZ285" s="0"/>
      <c r="STA285" s="0"/>
      <c r="STB285" s="0"/>
      <c r="STC285" s="0"/>
      <c r="STD285" s="0"/>
      <c r="STE285" s="0"/>
      <c r="STF285" s="0"/>
      <c r="STG285" s="0"/>
      <c r="STH285" s="0"/>
      <c r="STI285" s="0"/>
      <c r="STJ285" s="0"/>
      <c r="STK285" s="0"/>
      <c r="STL285" s="0"/>
      <c r="STM285" s="0"/>
      <c r="STN285" s="0"/>
      <c r="STO285" s="0"/>
      <c r="STP285" s="0"/>
      <c r="STQ285" s="0"/>
      <c r="STR285" s="0"/>
      <c r="STS285" s="0"/>
      <c r="STT285" s="0"/>
      <c r="STU285" s="0"/>
      <c r="STV285" s="0"/>
      <c r="STW285" s="0"/>
      <c r="STX285" s="0"/>
      <c r="STY285" s="0"/>
      <c r="STZ285" s="0"/>
      <c r="SUA285" s="0"/>
      <c r="SUB285" s="0"/>
      <c r="SUC285" s="0"/>
      <c r="SUD285" s="0"/>
      <c r="SUE285" s="0"/>
      <c r="SUF285" s="0"/>
      <c r="SUG285" s="0"/>
      <c r="SUH285" s="0"/>
      <c r="SUI285" s="0"/>
      <c r="SUJ285" s="0"/>
      <c r="SUK285" s="0"/>
      <c r="SUL285" s="0"/>
      <c r="SUM285" s="0"/>
      <c r="SUN285" s="0"/>
      <c r="SUO285" s="0"/>
      <c r="SUP285" s="0"/>
      <c r="SUQ285" s="0"/>
      <c r="SUR285" s="0"/>
      <c r="SUS285" s="0"/>
      <c r="SUT285" s="0"/>
      <c r="SUU285" s="0"/>
      <c r="SUV285" s="0"/>
      <c r="SUW285" s="0"/>
      <c r="SUX285" s="0"/>
      <c r="SUY285" s="0"/>
      <c r="SUZ285" s="0"/>
      <c r="SVA285" s="0"/>
      <c r="SVB285" s="0"/>
      <c r="SVC285" s="0"/>
      <c r="SVD285" s="0"/>
      <c r="SVE285" s="0"/>
      <c r="SVF285" s="0"/>
      <c r="SVG285" s="0"/>
      <c r="SVH285" s="0"/>
      <c r="SVI285" s="0"/>
      <c r="SVJ285" s="0"/>
      <c r="SVK285" s="0"/>
      <c r="SVL285" s="0"/>
      <c r="SVM285" s="0"/>
      <c r="SVN285" s="0"/>
      <c r="SVO285" s="0"/>
      <c r="SVP285" s="0"/>
      <c r="SVQ285" s="0"/>
      <c r="SVR285" s="0"/>
      <c r="SVS285" s="0"/>
      <c r="SVT285" s="0"/>
      <c r="SVU285" s="0"/>
      <c r="SVV285" s="0"/>
      <c r="SVW285" s="0"/>
      <c r="SVX285" s="0"/>
      <c r="SVY285" s="0"/>
      <c r="SVZ285" s="0"/>
      <c r="SWA285" s="0"/>
      <c r="SWB285" s="0"/>
      <c r="SWC285" s="0"/>
      <c r="SWD285" s="0"/>
      <c r="SWE285" s="0"/>
      <c r="SWF285" s="0"/>
      <c r="SWG285" s="0"/>
      <c r="SWH285" s="0"/>
      <c r="SWI285" s="0"/>
      <c r="SWJ285" s="0"/>
      <c r="SWK285" s="0"/>
      <c r="SWL285" s="0"/>
      <c r="SWM285" s="0"/>
      <c r="SWN285" s="0"/>
      <c r="SWO285" s="0"/>
      <c r="SWP285" s="0"/>
      <c r="SWQ285" s="0"/>
      <c r="SWR285" s="0"/>
      <c r="SWS285" s="0"/>
      <c r="SWT285" s="0"/>
      <c r="SWU285" s="0"/>
      <c r="SWV285" s="0"/>
      <c r="SWW285" s="0"/>
      <c r="SWX285" s="0"/>
      <c r="SWY285" s="0"/>
      <c r="SWZ285" s="0"/>
      <c r="SXA285" s="0"/>
      <c r="SXB285" s="0"/>
      <c r="SXC285" s="0"/>
      <c r="SXD285" s="0"/>
      <c r="SXE285" s="0"/>
      <c r="SXF285" s="0"/>
      <c r="SXG285" s="0"/>
      <c r="SXH285" s="0"/>
      <c r="SXI285" s="0"/>
      <c r="SXJ285" s="0"/>
      <c r="SXK285" s="0"/>
      <c r="SXL285" s="0"/>
      <c r="SXM285" s="0"/>
      <c r="SXN285" s="0"/>
      <c r="SXO285" s="0"/>
      <c r="SXP285" s="0"/>
      <c r="SXQ285" s="0"/>
      <c r="SXR285" s="0"/>
      <c r="SXS285" s="0"/>
      <c r="SXT285" s="0"/>
      <c r="SXU285" s="0"/>
      <c r="SXV285" s="0"/>
      <c r="SXW285" s="0"/>
      <c r="SXX285" s="0"/>
      <c r="SXY285" s="0"/>
      <c r="SXZ285" s="0"/>
      <c r="SYA285" s="0"/>
      <c r="SYB285" s="0"/>
      <c r="SYC285" s="0"/>
      <c r="SYD285" s="0"/>
      <c r="SYE285" s="0"/>
      <c r="SYF285" s="0"/>
      <c r="SYG285" s="0"/>
      <c r="SYH285" s="0"/>
      <c r="SYI285" s="0"/>
      <c r="SYJ285" s="0"/>
      <c r="SYK285" s="0"/>
      <c r="SYL285" s="0"/>
      <c r="SYM285" s="0"/>
      <c r="SYN285" s="0"/>
      <c r="SYO285" s="0"/>
      <c r="SYP285" s="0"/>
      <c r="SYQ285" s="0"/>
      <c r="SYR285" s="0"/>
      <c r="SYS285" s="0"/>
      <c r="SYT285" s="0"/>
      <c r="SYU285" s="0"/>
      <c r="SYV285" s="0"/>
      <c r="SYW285" s="0"/>
      <c r="SYX285" s="0"/>
      <c r="SYY285" s="0"/>
      <c r="SYZ285" s="0"/>
      <c r="SZA285" s="0"/>
      <c r="SZB285" s="0"/>
      <c r="SZC285" s="0"/>
      <c r="SZD285" s="0"/>
      <c r="SZE285" s="0"/>
      <c r="SZF285" s="0"/>
      <c r="SZG285" s="0"/>
      <c r="SZH285" s="0"/>
      <c r="SZI285" s="0"/>
      <c r="SZJ285" s="0"/>
      <c r="SZK285" s="0"/>
      <c r="SZL285" s="0"/>
      <c r="SZM285" s="0"/>
      <c r="SZN285" s="0"/>
      <c r="SZO285" s="0"/>
      <c r="SZP285" s="0"/>
      <c r="SZQ285" s="0"/>
      <c r="SZR285" s="0"/>
      <c r="SZS285" s="0"/>
      <c r="SZT285" s="0"/>
      <c r="SZU285" s="0"/>
      <c r="SZV285" s="0"/>
      <c r="SZW285" s="0"/>
      <c r="SZX285" s="0"/>
      <c r="SZY285" s="0"/>
      <c r="SZZ285" s="0"/>
      <c r="TAA285" s="0"/>
      <c r="TAB285" s="0"/>
      <c r="TAC285" s="0"/>
      <c r="TAD285" s="0"/>
      <c r="TAE285" s="0"/>
      <c r="TAF285" s="0"/>
      <c r="TAG285" s="0"/>
      <c r="TAH285" s="0"/>
      <c r="TAI285" s="0"/>
      <c r="TAJ285" s="0"/>
      <c r="TAK285" s="0"/>
      <c r="TAL285" s="0"/>
      <c r="TAM285" s="0"/>
      <c r="TAN285" s="0"/>
      <c r="TAO285" s="0"/>
      <c r="TAP285" s="0"/>
      <c r="TAQ285" s="0"/>
      <c r="TAR285" s="0"/>
      <c r="TAS285" s="0"/>
      <c r="TAT285" s="0"/>
      <c r="TAU285" s="0"/>
      <c r="TAV285" s="0"/>
      <c r="TAW285" s="0"/>
      <c r="TAX285" s="0"/>
      <c r="TAY285" s="0"/>
      <c r="TAZ285" s="0"/>
      <c r="TBA285" s="0"/>
      <c r="TBB285" s="0"/>
      <c r="TBC285" s="0"/>
      <c r="TBD285" s="0"/>
      <c r="TBE285" s="0"/>
      <c r="TBF285" s="0"/>
      <c r="TBG285" s="0"/>
      <c r="TBH285" s="0"/>
      <c r="TBI285" s="0"/>
      <c r="TBJ285" s="0"/>
      <c r="TBK285" s="0"/>
      <c r="TBL285" s="0"/>
      <c r="TBM285" s="0"/>
      <c r="TBN285" s="0"/>
      <c r="TBO285" s="0"/>
      <c r="TBP285" s="0"/>
      <c r="TBQ285" s="0"/>
      <c r="TBR285" s="0"/>
      <c r="TBS285" s="0"/>
      <c r="TBT285" s="0"/>
      <c r="TBU285" s="0"/>
      <c r="TBV285" s="0"/>
      <c r="TBW285" s="0"/>
      <c r="TBX285" s="0"/>
      <c r="TBY285" s="0"/>
      <c r="TBZ285" s="0"/>
      <c r="TCA285" s="0"/>
      <c r="TCB285" s="0"/>
      <c r="TCC285" s="0"/>
      <c r="TCD285" s="0"/>
      <c r="TCE285" s="0"/>
      <c r="TCF285" s="0"/>
      <c r="TCG285" s="0"/>
      <c r="TCH285" s="0"/>
      <c r="TCI285" s="0"/>
      <c r="TCJ285" s="0"/>
      <c r="TCK285" s="0"/>
      <c r="TCL285" s="0"/>
      <c r="TCM285" s="0"/>
      <c r="TCN285" s="0"/>
      <c r="TCO285" s="0"/>
      <c r="TCP285" s="0"/>
      <c r="TCQ285" s="0"/>
      <c r="TCR285" s="0"/>
      <c r="TCS285" s="0"/>
      <c r="TCT285" s="0"/>
      <c r="TCU285" s="0"/>
      <c r="TCV285" s="0"/>
      <c r="TCW285" s="0"/>
      <c r="TCX285" s="0"/>
      <c r="TCY285" s="0"/>
      <c r="TCZ285" s="0"/>
      <c r="TDA285" s="0"/>
      <c r="TDB285" s="0"/>
      <c r="TDC285" s="0"/>
      <c r="TDD285" s="0"/>
      <c r="TDE285" s="0"/>
      <c r="TDF285" s="0"/>
      <c r="TDG285" s="0"/>
      <c r="TDH285" s="0"/>
      <c r="TDI285" s="0"/>
      <c r="TDJ285" s="0"/>
      <c r="TDK285" s="0"/>
      <c r="TDL285" s="0"/>
      <c r="TDM285" s="0"/>
      <c r="TDN285" s="0"/>
      <c r="TDO285" s="0"/>
      <c r="TDP285" s="0"/>
      <c r="TDQ285" s="0"/>
      <c r="TDR285" s="0"/>
      <c r="TDS285" s="0"/>
      <c r="TDT285" s="0"/>
      <c r="TDU285" s="0"/>
      <c r="TDV285" s="0"/>
      <c r="TDW285" s="0"/>
      <c r="TDX285" s="0"/>
      <c r="TDY285" s="0"/>
      <c r="TDZ285" s="0"/>
      <c r="TEA285" s="0"/>
      <c r="TEB285" s="0"/>
      <c r="TEC285" s="0"/>
      <c r="TED285" s="0"/>
      <c r="TEE285" s="0"/>
      <c r="TEF285" s="0"/>
      <c r="TEG285" s="0"/>
      <c r="TEH285" s="0"/>
      <c r="TEI285" s="0"/>
      <c r="TEJ285" s="0"/>
      <c r="TEK285" s="0"/>
      <c r="TEL285" s="0"/>
      <c r="TEM285" s="0"/>
      <c r="TEN285" s="0"/>
      <c r="TEO285" s="0"/>
      <c r="TEP285" s="0"/>
      <c r="TEQ285" s="0"/>
      <c r="TER285" s="0"/>
      <c r="TES285" s="0"/>
      <c r="TET285" s="0"/>
      <c r="TEU285" s="0"/>
      <c r="TEV285" s="0"/>
      <c r="TEW285" s="0"/>
      <c r="TEX285" s="0"/>
      <c r="TEY285" s="0"/>
      <c r="TEZ285" s="0"/>
      <c r="TFA285" s="0"/>
      <c r="TFB285" s="0"/>
      <c r="TFC285" s="0"/>
      <c r="TFD285" s="0"/>
      <c r="TFE285" s="0"/>
      <c r="TFF285" s="0"/>
      <c r="TFG285" s="0"/>
      <c r="TFH285" s="0"/>
      <c r="TFI285" s="0"/>
      <c r="TFJ285" s="0"/>
      <c r="TFK285" s="0"/>
      <c r="TFL285" s="0"/>
      <c r="TFM285" s="0"/>
      <c r="TFN285" s="0"/>
      <c r="TFO285" s="0"/>
      <c r="TFP285" s="0"/>
      <c r="TFQ285" s="0"/>
      <c r="TFR285" s="0"/>
      <c r="TFS285" s="0"/>
      <c r="TFT285" s="0"/>
      <c r="TFU285" s="0"/>
      <c r="TFV285" s="0"/>
      <c r="TFW285" s="0"/>
      <c r="TFX285" s="0"/>
      <c r="TFY285" s="0"/>
      <c r="TFZ285" s="0"/>
      <c r="TGA285" s="0"/>
      <c r="TGB285" s="0"/>
      <c r="TGC285" s="0"/>
      <c r="TGD285" s="0"/>
      <c r="TGE285" s="0"/>
      <c r="TGF285" s="0"/>
      <c r="TGG285" s="0"/>
      <c r="TGH285" s="0"/>
      <c r="TGI285" s="0"/>
      <c r="TGJ285" s="0"/>
      <c r="TGK285" s="0"/>
      <c r="TGL285" s="0"/>
      <c r="TGM285" s="0"/>
      <c r="TGN285" s="0"/>
      <c r="TGO285" s="0"/>
      <c r="TGP285" s="0"/>
      <c r="TGQ285" s="0"/>
      <c r="TGR285" s="0"/>
      <c r="TGS285" s="0"/>
      <c r="TGT285" s="0"/>
      <c r="TGU285" s="0"/>
      <c r="TGV285" s="0"/>
      <c r="TGW285" s="0"/>
      <c r="TGX285" s="0"/>
      <c r="TGY285" s="0"/>
      <c r="TGZ285" s="0"/>
      <c r="THA285" s="0"/>
      <c r="THB285" s="0"/>
      <c r="THC285" s="0"/>
      <c r="THD285" s="0"/>
      <c r="THE285" s="0"/>
      <c r="THF285" s="0"/>
      <c r="THG285" s="0"/>
      <c r="THH285" s="0"/>
      <c r="THI285" s="0"/>
      <c r="THJ285" s="0"/>
      <c r="THK285" s="0"/>
      <c r="THL285" s="0"/>
      <c r="THM285" s="0"/>
      <c r="THN285" s="0"/>
      <c r="THO285" s="0"/>
      <c r="THP285" s="0"/>
      <c r="THQ285" s="0"/>
      <c r="THR285" s="0"/>
      <c r="THS285" s="0"/>
      <c r="THT285" s="0"/>
      <c r="THU285" s="0"/>
      <c r="THV285" s="0"/>
      <c r="THW285" s="0"/>
      <c r="THX285" s="0"/>
      <c r="THY285" s="0"/>
      <c r="THZ285" s="0"/>
      <c r="TIA285" s="0"/>
      <c r="TIB285" s="0"/>
      <c r="TIC285" s="0"/>
      <c r="TID285" s="0"/>
      <c r="TIE285" s="0"/>
      <c r="TIF285" s="0"/>
      <c r="TIG285" s="0"/>
      <c r="TIH285" s="0"/>
      <c r="TII285" s="0"/>
      <c r="TIJ285" s="0"/>
      <c r="TIK285" s="0"/>
      <c r="TIL285" s="0"/>
      <c r="TIM285" s="0"/>
      <c r="TIN285" s="0"/>
      <c r="TIO285" s="0"/>
      <c r="TIP285" s="0"/>
      <c r="TIQ285" s="0"/>
      <c r="TIR285" s="0"/>
      <c r="TIS285" s="0"/>
      <c r="TIT285" s="0"/>
      <c r="TIU285" s="0"/>
      <c r="TIV285" s="0"/>
      <c r="TIW285" s="0"/>
      <c r="TIX285" s="0"/>
      <c r="TIY285" s="0"/>
      <c r="TIZ285" s="0"/>
      <c r="TJA285" s="0"/>
      <c r="TJB285" s="0"/>
      <c r="TJC285" s="0"/>
      <c r="TJD285" s="0"/>
      <c r="TJE285" s="0"/>
      <c r="TJF285" s="0"/>
      <c r="TJG285" s="0"/>
      <c r="TJH285" s="0"/>
      <c r="TJI285" s="0"/>
      <c r="TJJ285" s="0"/>
      <c r="TJK285" s="0"/>
      <c r="TJL285" s="0"/>
      <c r="TJM285" s="0"/>
      <c r="TJN285" s="0"/>
      <c r="TJO285" s="0"/>
      <c r="TJP285" s="0"/>
      <c r="TJQ285" s="0"/>
      <c r="TJR285" s="0"/>
      <c r="TJS285" s="0"/>
      <c r="TJT285" s="0"/>
      <c r="TJU285" s="0"/>
      <c r="TJV285" s="0"/>
      <c r="TJW285" s="0"/>
      <c r="TJX285" s="0"/>
      <c r="TJY285" s="0"/>
      <c r="TJZ285" s="0"/>
      <c r="TKA285" s="0"/>
      <c r="TKB285" s="0"/>
      <c r="TKC285" s="0"/>
      <c r="TKD285" s="0"/>
      <c r="TKE285" s="0"/>
      <c r="TKF285" s="0"/>
      <c r="TKG285" s="0"/>
      <c r="TKH285" s="0"/>
      <c r="TKI285" s="0"/>
      <c r="TKJ285" s="0"/>
      <c r="TKK285" s="0"/>
      <c r="TKL285" s="0"/>
      <c r="TKM285" s="0"/>
      <c r="TKN285" s="0"/>
      <c r="TKO285" s="0"/>
      <c r="TKP285" s="0"/>
      <c r="TKQ285" s="0"/>
      <c r="TKR285" s="0"/>
      <c r="TKS285" s="0"/>
      <c r="TKT285" s="0"/>
      <c r="TKU285" s="0"/>
      <c r="TKV285" s="0"/>
      <c r="TKW285" s="0"/>
      <c r="TKX285" s="0"/>
      <c r="TKY285" s="0"/>
      <c r="TKZ285" s="0"/>
      <c r="TLA285" s="0"/>
      <c r="TLB285" s="0"/>
      <c r="TLC285" s="0"/>
      <c r="TLD285" s="0"/>
      <c r="TLE285" s="0"/>
      <c r="TLF285" s="0"/>
      <c r="TLG285" s="0"/>
      <c r="TLH285" s="0"/>
      <c r="TLI285" s="0"/>
      <c r="TLJ285" s="0"/>
      <c r="TLK285" s="0"/>
      <c r="TLL285" s="0"/>
      <c r="TLM285" s="0"/>
      <c r="TLN285" s="0"/>
      <c r="TLO285" s="0"/>
      <c r="TLP285" s="0"/>
      <c r="TLQ285" s="0"/>
      <c r="TLR285" s="0"/>
      <c r="TLS285" s="0"/>
      <c r="TLT285" s="0"/>
      <c r="TLU285" s="0"/>
      <c r="TLV285" s="0"/>
      <c r="TLW285" s="0"/>
      <c r="TLX285" s="0"/>
      <c r="TLY285" s="0"/>
      <c r="TLZ285" s="0"/>
      <c r="TMA285" s="0"/>
      <c r="TMB285" s="0"/>
      <c r="TMC285" s="0"/>
      <c r="TMD285" s="0"/>
      <c r="TME285" s="0"/>
      <c r="TMF285" s="0"/>
      <c r="TMG285" s="0"/>
      <c r="TMH285" s="0"/>
      <c r="TMI285" s="0"/>
      <c r="TMJ285" s="0"/>
      <c r="TMK285" s="0"/>
      <c r="TML285" s="0"/>
      <c r="TMM285" s="0"/>
      <c r="TMN285" s="0"/>
      <c r="TMO285" s="0"/>
      <c r="TMP285" s="0"/>
      <c r="TMQ285" s="0"/>
      <c r="TMR285" s="0"/>
      <c r="TMS285" s="0"/>
      <c r="TMT285" s="0"/>
      <c r="TMU285" s="0"/>
      <c r="TMV285" s="0"/>
      <c r="TMW285" s="0"/>
      <c r="TMX285" s="0"/>
      <c r="TMY285" s="0"/>
      <c r="TMZ285" s="0"/>
      <c r="TNA285" s="0"/>
      <c r="TNB285" s="0"/>
      <c r="TNC285" s="0"/>
      <c r="TND285" s="0"/>
      <c r="TNE285" s="0"/>
      <c r="TNF285" s="0"/>
      <c r="TNG285" s="0"/>
      <c r="TNH285" s="0"/>
      <c r="TNI285" s="0"/>
      <c r="TNJ285" s="0"/>
      <c r="TNK285" s="0"/>
      <c r="TNL285" s="0"/>
      <c r="TNM285" s="0"/>
      <c r="TNN285" s="0"/>
      <c r="TNO285" s="0"/>
      <c r="TNP285" s="0"/>
      <c r="TNQ285" s="0"/>
      <c r="TNR285" s="0"/>
      <c r="TNS285" s="0"/>
      <c r="TNT285" s="0"/>
      <c r="TNU285" s="0"/>
      <c r="TNV285" s="0"/>
      <c r="TNW285" s="0"/>
      <c r="TNX285" s="0"/>
      <c r="TNY285" s="0"/>
      <c r="TNZ285" s="0"/>
      <c r="TOA285" s="0"/>
      <c r="TOB285" s="0"/>
      <c r="TOC285" s="0"/>
      <c r="TOD285" s="0"/>
      <c r="TOE285" s="0"/>
      <c r="TOF285" s="0"/>
      <c r="TOG285" s="0"/>
      <c r="TOH285" s="0"/>
      <c r="TOI285" s="0"/>
      <c r="TOJ285" s="0"/>
      <c r="TOK285" s="0"/>
      <c r="TOL285" s="0"/>
      <c r="TOM285" s="0"/>
      <c r="TON285" s="0"/>
      <c r="TOO285" s="0"/>
      <c r="TOP285" s="0"/>
      <c r="TOQ285" s="0"/>
      <c r="TOR285" s="0"/>
      <c r="TOS285" s="0"/>
      <c r="TOT285" s="0"/>
      <c r="TOU285" s="0"/>
      <c r="TOV285" s="0"/>
      <c r="TOW285" s="0"/>
      <c r="TOX285" s="0"/>
      <c r="TOY285" s="0"/>
      <c r="TOZ285" s="0"/>
      <c r="TPA285" s="0"/>
      <c r="TPB285" s="0"/>
      <c r="TPC285" s="0"/>
      <c r="TPD285" s="0"/>
      <c r="TPE285" s="0"/>
      <c r="TPF285" s="0"/>
      <c r="TPG285" s="0"/>
      <c r="TPH285" s="0"/>
      <c r="TPI285" s="0"/>
      <c r="TPJ285" s="0"/>
      <c r="TPK285" s="0"/>
      <c r="TPL285" s="0"/>
      <c r="TPM285" s="0"/>
      <c r="TPN285" s="0"/>
      <c r="TPO285" s="0"/>
      <c r="TPP285" s="0"/>
      <c r="TPQ285" s="0"/>
      <c r="TPR285" s="0"/>
      <c r="TPS285" s="0"/>
      <c r="TPT285" s="0"/>
      <c r="TPU285" s="0"/>
      <c r="TPV285" s="0"/>
      <c r="TPW285" s="0"/>
      <c r="TPX285" s="0"/>
      <c r="TPY285" s="0"/>
      <c r="TPZ285" s="0"/>
      <c r="TQA285" s="0"/>
      <c r="TQB285" s="0"/>
      <c r="TQC285" s="0"/>
      <c r="TQD285" s="0"/>
      <c r="TQE285" s="0"/>
      <c r="TQF285" s="0"/>
      <c r="TQG285" s="0"/>
      <c r="TQH285" s="0"/>
      <c r="TQI285" s="0"/>
      <c r="TQJ285" s="0"/>
      <c r="TQK285" s="0"/>
      <c r="TQL285" s="0"/>
      <c r="TQM285" s="0"/>
      <c r="TQN285" s="0"/>
      <c r="TQO285" s="0"/>
      <c r="TQP285" s="0"/>
      <c r="TQQ285" s="0"/>
      <c r="TQR285" s="0"/>
      <c r="TQS285" s="0"/>
      <c r="TQT285" s="0"/>
      <c r="TQU285" s="0"/>
      <c r="TQV285" s="0"/>
      <c r="TQW285" s="0"/>
      <c r="TQX285" s="0"/>
      <c r="TQY285" s="0"/>
      <c r="TQZ285" s="0"/>
      <c r="TRA285" s="0"/>
      <c r="TRB285" s="0"/>
      <c r="TRC285" s="0"/>
      <c r="TRD285" s="0"/>
      <c r="TRE285" s="0"/>
      <c r="TRF285" s="0"/>
      <c r="TRG285" s="0"/>
      <c r="TRH285" s="0"/>
      <c r="TRI285" s="0"/>
      <c r="TRJ285" s="0"/>
      <c r="TRK285" s="0"/>
      <c r="TRL285" s="0"/>
      <c r="TRM285" s="0"/>
      <c r="TRN285" s="0"/>
      <c r="TRO285" s="0"/>
      <c r="TRP285" s="0"/>
      <c r="TRQ285" s="0"/>
      <c r="TRR285" s="0"/>
      <c r="TRS285" s="0"/>
      <c r="TRT285" s="0"/>
      <c r="TRU285" s="0"/>
      <c r="TRV285" s="0"/>
      <c r="TRW285" s="0"/>
      <c r="TRX285" s="0"/>
      <c r="TRY285" s="0"/>
      <c r="TRZ285" s="0"/>
      <c r="TSA285" s="0"/>
      <c r="TSB285" s="0"/>
      <c r="TSC285" s="0"/>
      <c r="TSD285" s="0"/>
      <c r="TSE285" s="0"/>
      <c r="TSF285" s="0"/>
      <c r="TSG285" s="0"/>
      <c r="TSH285" s="0"/>
      <c r="TSI285" s="0"/>
      <c r="TSJ285" s="0"/>
      <c r="TSK285" s="0"/>
      <c r="TSL285" s="0"/>
      <c r="TSM285" s="0"/>
      <c r="TSN285" s="0"/>
      <c r="TSO285" s="0"/>
      <c r="TSP285" s="0"/>
      <c r="TSQ285" s="0"/>
      <c r="TSR285" s="0"/>
      <c r="TSS285" s="0"/>
      <c r="TST285" s="0"/>
      <c r="TSU285" s="0"/>
      <c r="TSV285" s="0"/>
      <c r="TSW285" s="0"/>
      <c r="TSX285" s="0"/>
      <c r="TSY285" s="0"/>
      <c r="TSZ285" s="0"/>
      <c r="TTA285" s="0"/>
      <c r="TTB285" s="0"/>
      <c r="TTC285" s="0"/>
      <c r="TTD285" s="0"/>
      <c r="TTE285" s="0"/>
      <c r="TTF285" s="0"/>
      <c r="TTG285" s="0"/>
      <c r="TTH285" s="0"/>
      <c r="TTI285" s="0"/>
      <c r="TTJ285" s="0"/>
      <c r="TTK285" s="0"/>
      <c r="TTL285" s="0"/>
      <c r="TTM285" s="0"/>
      <c r="TTN285" s="0"/>
      <c r="TTO285" s="0"/>
      <c r="TTP285" s="0"/>
      <c r="TTQ285" s="0"/>
      <c r="TTR285" s="0"/>
      <c r="TTS285" s="0"/>
      <c r="TTT285" s="0"/>
      <c r="TTU285" s="0"/>
      <c r="TTV285" s="0"/>
      <c r="TTW285" s="0"/>
      <c r="TTX285" s="0"/>
      <c r="TTY285" s="0"/>
      <c r="TTZ285" s="0"/>
      <c r="TUA285" s="0"/>
      <c r="TUB285" s="0"/>
      <c r="TUC285" s="0"/>
      <c r="TUD285" s="0"/>
      <c r="TUE285" s="0"/>
      <c r="TUF285" s="0"/>
      <c r="TUG285" s="0"/>
      <c r="TUH285" s="0"/>
      <c r="TUI285" s="0"/>
      <c r="TUJ285" s="0"/>
      <c r="TUK285" s="0"/>
      <c r="TUL285" s="0"/>
      <c r="TUM285" s="0"/>
      <c r="TUN285" s="0"/>
      <c r="TUO285" s="0"/>
      <c r="TUP285" s="0"/>
      <c r="TUQ285" s="0"/>
      <c r="TUR285" s="0"/>
      <c r="TUS285" s="0"/>
      <c r="TUT285" s="0"/>
      <c r="TUU285" s="0"/>
      <c r="TUV285" s="0"/>
      <c r="TUW285" s="0"/>
      <c r="TUX285" s="0"/>
      <c r="TUY285" s="0"/>
      <c r="TUZ285" s="0"/>
      <c r="TVA285" s="0"/>
      <c r="TVB285" s="0"/>
      <c r="TVC285" s="0"/>
      <c r="TVD285" s="0"/>
      <c r="TVE285" s="0"/>
      <c r="TVF285" s="0"/>
      <c r="TVG285" s="0"/>
      <c r="TVH285" s="0"/>
      <c r="TVI285" s="0"/>
      <c r="TVJ285" s="0"/>
      <c r="TVK285" s="0"/>
      <c r="TVL285" s="0"/>
      <c r="TVM285" s="0"/>
      <c r="TVN285" s="0"/>
      <c r="TVO285" s="0"/>
      <c r="TVP285" s="0"/>
      <c r="TVQ285" s="0"/>
      <c r="TVR285" s="0"/>
      <c r="TVS285" s="0"/>
      <c r="TVT285" s="0"/>
      <c r="TVU285" s="0"/>
      <c r="TVV285" s="0"/>
      <c r="TVW285" s="0"/>
      <c r="TVX285" s="0"/>
      <c r="TVY285" s="0"/>
      <c r="TVZ285" s="0"/>
      <c r="TWA285" s="0"/>
      <c r="TWB285" s="0"/>
      <c r="TWC285" s="0"/>
      <c r="TWD285" s="0"/>
      <c r="TWE285" s="0"/>
      <c r="TWF285" s="0"/>
      <c r="TWG285" s="0"/>
      <c r="TWH285" s="0"/>
      <c r="TWI285" s="0"/>
      <c r="TWJ285" s="0"/>
      <c r="TWK285" s="0"/>
      <c r="TWL285" s="0"/>
      <c r="TWM285" s="0"/>
      <c r="TWN285" s="0"/>
      <c r="TWO285" s="0"/>
      <c r="TWP285" s="0"/>
      <c r="TWQ285" s="0"/>
      <c r="TWR285" s="0"/>
      <c r="TWS285" s="0"/>
      <c r="TWT285" s="0"/>
      <c r="TWU285" s="0"/>
      <c r="TWV285" s="0"/>
      <c r="TWW285" s="0"/>
      <c r="TWX285" s="0"/>
      <c r="TWY285" s="0"/>
      <c r="TWZ285" s="0"/>
      <c r="TXA285" s="0"/>
      <c r="TXB285" s="0"/>
      <c r="TXC285" s="0"/>
      <c r="TXD285" s="0"/>
      <c r="TXE285" s="0"/>
      <c r="TXF285" s="0"/>
      <c r="TXG285" s="0"/>
      <c r="TXH285" s="0"/>
      <c r="TXI285" s="0"/>
      <c r="TXJ285" s="0"/>
      <c r="TXK285" s="0"/>
      <c r="TXL285" s="0"/>
      <c r="TXM285" s="0"/>
      <c r="TXN285" s="0"/>
      <c r="TXO285" s="0"/>
      <c r="TXP285" s="0"/>
      <c r="TXQ285" s="0"/>
      <c r="TXR285" s="0"/>
      <c r="TXS285" s="0"/>
      <c r="TXT285" s="0"/>
      <c r="TXU285" s="0"/>
      <c r="TXV285" s="0"/>
      <c r="TXW285" s="0"/>
      <c r="TXX285" s="0"/>
      <c r="TXY285" s="0"/>
      <c r="TXZ285" s="0"/>
      <c r="TYA285" s="0"/>
      <c r="TYB285" s="0"/>
      <c r="TYC285" s="0"/>
      <c r="TYD285" s="0"/>
      <c r="TYE285" s="0"/>
      <c r="TYF285" s="0"/>
      <c r="TYG285" s="0"/>
      <c r="TYH285" s="0"/>
      <c r="TYI285" s="0"/>
      <c r="TYJ285" s="0"/>
      <c r="TYK285" s="0"/>
      <c r="TYL285" s="0"/>
      <c r="TYM285" s="0"/>
      <c r="TYN285" s="0"/>
      <c r="TYO285" s="0"/>
      <c r="TYP285" s="0"/>
      <c r="TYQ285" s="0"/>
      <c r="TYR285" s="0"/>
      <c r="TYS285" s="0"/>
      <c r="TYT285" s="0"/>
      <c r="TYU285" s="0"/>
      <c r="TYV285" s="0"/>
      <c r="TYW285" s="0"/>
      <c r="TYX285" s="0"/>
      <c r="TYY285" s="0"/>
      <c r="TYZ285" s="0"/>
      <c r="TZA285" s="0"/>
      <c r="TZB285" s="0"/>
      <c r="TZC285" s="0"/>
      <c r="TZD285" s="0"/>
      <c r="TZE285" s="0"/>
      <c r="TZF285" s="0"/>
      <c r="TZG285" s="0"/>
      <c r="TZH285" s="0"/>
      <c r="TZI285" s="0"/>
      <c r="TZJ285" s="0"/>
      <c r="TZK285" s="0"/>
      <c r="TZL285" s="0"/>
      <c r="TZM285" s="0"/>
      <c r="TZN285" s="0"/>
      <c r="TZO285" s="0"/>
      <c r="TZP285" s="0"/>
      <c r="TZQ285" s="0"/>
      <c r="TZR285" s="0"/>
      <c r="TZS285" s="0"/>
      <c r="TZT285" s="0"/>
      <c r="TZU285" s="0"/>
      <c r="TZV285" s="0"/>
      <c r="TZW285" s="0"/>
      <c r="TZX285" s="0"/>
      <c r="TZY285" s="0"/>
      <c r="TZZ285" s="0"/>
      <c r="UAA285" s="0"/>
      <c r="UAB285" s="0"/>
      <c r="UAC285" s="0"/>
      <c r="UAD285" s="0"/>
      <c r="UAE285" s="0"/>
      <c r="UAF285" s="0"/>
      <c r="UAG285" s="0"/>
      <c r="UAH285" s="0"/>
      <c r="UAI285" s="0"/>
      <c r="UAJ285" s="0"/>
      <c r="UAK285" s="0"/>
      <c r="UAL285" s="0"/>
      <c r="UAM285" s="0"/>
      <c r="UAN285" s="0"/>
      <c r="UAO285" s="0"/>
      <c r="UAP285" s="0"/>
      <c r="UAQ285" s="0"/>
      <c r="UAR285" s="0"/>
      <c r="UAS285" s="0"/>
      <c r="UAT285" s="0"/>
      <c r="UAU285" s="0"/>
      <c r="UAV285" s="0"/>
      <c r="UAW285" s="0"/>
      <c r="UAX285" s="0"/>
      <c r="UAY285" s="0"/>
      <c r="UAZ285" s="0"/>
      <c r="UBA285" s="0"/>
      <c r="UBB285" s="0"/>
      <c r="UBC285" s="0"/>
      <c r="UBD285" s="0"/>
      <c r="UBE285" s="0"/>
      <c r="UBF285" s="0"/>
      <c r="UBG285" s="0"/>
      <c r="UBH285" s="0"/>
      <c r="UBI285" s="0"/>
      <c r="UBJ285" s="0"/>
      <c r="UBK285" s="0"/>
      <c r="UBL285" s="0"/>
      <c r="UBM285" s="0"/>
      <c r="UBN285" s="0"/>
      <c r="UBO285" s="0"/>
      <c r="UBP285" s="0"/>
      <c r="UBQ285" s="0"/>
      <c r="UBR285" s="0"/>
      <c r="UBS285" s="0"/>
      <c r="UBT285" s="0"/>
      <c r="UBU285" s="0"/>
      <c r="UBV285" s="0"/>
      <c r="UBW285" s="0"/>
      <c r="UBX285" s="0"/>
      <c r="UBY285" s="0"/>
      <c r="UBZ285" s="0"/>
      <c r="UCA285" s="0"/>
      <c r="UCB285" s="0"/>
      <c r="UCC285" s="0"/>
      <c r="UCD285" s="0"/>
      <c r="UCE285" s="0"/>
      <c r="UCF285" s="0"/>
      <c r="UCG285" s="0"/>
      <c r="UCH285" s="0"/>
      <c r="UCI285" s="0"/>
      <c r="UCJ285" s="0"/>
      <c r="UCK285" s="0"/>
      <c r="UCL285" s="0"/>
      <c r="UCM285" s="0"/>
      <c r="UCN285" s="0"/>
      <c r="UCO285" s="0"/>
      <c r="UCP285" s="0"/>
      <c r="UCQ285" s="0"/>
      <c r="UCR285" s="0"/>
      <c r="UCS285" s="0"/>
      <c r="UCT285" s="0"/>
      <c r="UCU285" s="0"/>
      <c r="UCV285" s="0"/>
      <c r="UCW285" s="0"/>
      <c r="UCX285" s="0"/>
      <c r="UCY285" s="0"/>
      <c r="UCZ285" s="0"/>
      <c r="UDA285" s="0"/>
      <c r="UDB285" s="0"/>
      <c r="UDC285" s="0"/>
      <c r="UDD285" s="0"/>
      <c r="UDE285" s="0"/>
      <c r="UDF285" s="0"/>
      <c r="UDG285" s="0"/>
      <c r="UDH285" s="0"/>
      <c r="UDI285" s="0"/>
      <c r="UDJ285" s="0"/>
      <c r="UDK285" s="0"/>
      <c r="UDL285" s="0"/>
      <c r="UDM285" s="0"/>
      <c r="UDN285" s="0"/>
      <c r="UDO285" s="0"/>
      <c r="UDP285" s="0"/>
      <c r="UDQ285" s="0"/>
      <c r="UDR285" s="0"/>
      <c r="UDS285" s="0"/>
      <c r="UDT285" s="0"/>
      <c r="UDU285" s="0"/>
      <c r="UDV285" s="0"/>
      <c r="UDW285" s="0"/>
      <c r="UDX285" s="0"/>
      <c r="UDY285" s="0"/>
      <c r="UDZ285" s="0"/>
      <c r="UEA285" s="0"/>
      <c r="UEB285" s="0"/>
      <c r="UEC285" s="0"/>
      <c r="UED285" s="0"/>
      <c r="UEE285" s="0"/>
      <c r="UEF285" s="0"/>
      <c r="UEG285" s="0"/>
      <c r="UEH285" s="0"/>
      <c r="UEI285" s="0"/>
      <c r="UEJ285" s="0"/>
      <c r="UEK285" s="0"/>
      <c r="UEL285" s="0"/>
      <c r="UEM285" s="0"/>
      <c r="UEN285" s="0"/>
      <c r="UEO285" s="0"/>
      <c r="UEP285" s="0"/>
      <c r="UEQ285" s="0"/>
      <c r="UER285" s="0"/>
      <c r="UES285" s="0"/>
      <c r="UET285" s="0"/>
      <c r="UEU285" s="0"/>
      <c r="UEV285" s="0"/>
      <c r="UEW285" s="0"/>
      <c r="UEX285" s="0"/>
      <c r="UEY285" s="0"/>
      <c r="UEZ285" s="0"/>
      <c r="UFA285" s="0"/>
      <c r="UFB285" s="0"/>
      <c r="UFC285" s="0"/>
      <c r="UFD285" s="0"/>
      <c r="UFE285" s="0"/>
      <c r="UFF285" s="0"/>
      <c r="UFG285" s="0"/>
      <c r="UFH285" s="0"/>
      <c r="UFI285" s="0"/>
      <c r="UFJ285" s="0"/>
      <c r="UFK285" s="0"/>
      <c r="UFL285" s="0"/>
      <c r="UFM285" s="0"/>
      <c r="UFN285" s="0"/>
      <c r="UFO285" s="0"/>
      <c r="UFP285" s="0"/>
      <c r="UFQ285" s="0"/>
      <c r="UFR285" s="0"/>
      <c r="UFS285" s="0"/>
      <c r="UFT285" s="0"/>
      <c r="UFU285" s="0"/>
      <c r="UFV285" s="0"/>
      <c r="UFW285" s="0"/>
      <c r="UFX285" s="0"/>
      <c r="UFY285" s="0"/>
      <c r="UFZ285" s="0"/>
      <c r="UGA285" s="0"/>
      <c r="UGB285" s="0"/>
      <c r="UGC285" s="0"/>
      <c r="UGD285" s="0"/>
      <c r="UGE285" s="0"/>
      <c r="UGF285" s="0"/>
      <c r="UGG285" s="0"/>
      <c r="UGH285" s="0"/>
      <c r="UGI285" s="0"/>
      <c r="UGJ285" s="0"/>
      <c r="UGK285" s="0"/>
      <c r="UGL285" s="0"/>
      <c r="UGM285" s="0"/>
      <c r="UGN285" s="0"/>
      <c r="UGO285" s="0"/>
      <c r="UGP285" s="0"/>
      <c r="UGQ285" s="0"/>
      <c r="UGR285" s="0"/>
      <c r="UGS285" s="0"/>
      <c r="UGT285" s="0"/>
      <c r="UGU285" s="0"/>
      <c r="UGV285" s="0"/>
      <c r="UGW285" s="0"/>
      <c r="UGX285" s="0"/>
      <c r="UGY285" s="0"/>
      <c r="UGZ285" s="0"/>
      <c r="UHA285" s="0"/>
      <c r="UHB285" s="0"/>
      <c r="UHC285" s="0"/>
      <c r="UHD285" s="0"/>
      <c r="UHE285" s="0"/>
      <c r="UHF285" s="0"/>
      <c r="UHG285" s="0"/>
      <c r="UHH285" s="0"/>
      <c r="UHI285" s="0"/>
      <c r="UHJ285" s="0"/>
      <c r="UHK285" s="0"/>
      <c r="UHL285" s="0"/>
      <c r="UHM285" s="0"/>
      <c r="UHN285" s="0"/>
      <c r="UHO285" s="0"/>
      <c r="UHP285" s="0"/>
      <c r="UHQ285" s="0"/>
      <c r="UHR285" s="0"/>
      <c r="UHS285" s="0"/>
      <c r="UHT285" s="0"/>
      <c r="UHU285" s="0"/>
      <c r="UHV285" s="0"/>
      <c r="UHW285" s="0"/>
      <c r="UHX285" s="0"/>
      <c r="UHY285" s="0"/>
      <c r="UHZ285" s="0"/>
      <c r="UIA285" s="0"/>
      <c r="UIB285" s="0"/>
      <c r="UIC285" s="0"/>
      <c r="UID285" s="0"/>
      <c r="UIE285" s="0"/>
      <c r="UIF285" s="0"/>
      <c r="UIG285" s="0"/>
      <c r="UIH285" s="0"/>
      <c r="UII285" s="0"/>
      <c r="UIJ285" s="0"/>
      <c r="UIK285" s="0"/>
      <c r="UIL285" s="0"/>
      <c r="UIM285" s="0"/>
      <c r="UIN285" s="0"/>
      <c r="UIO285" s="0"/>
      <c r="UIP285" s="0"/>
      <c r="UIQ285" s="0"/>
      <c r="UIR285" s="0"/>
      <c r="UIS285" s="0"/>
      <c r="UIT285" s="0"/>
      <c r="UIU285" s="0"/>
      <c r="UIV285" s="0"/>
      <c r="UIW285" s="0"/>
      <c r="UIX285" s="0"/>
      <c r="UIY285" s="0"/>
      <c r="UIZ285" s="0"/>
      <c r="UJA285" s="0"/>
      <c r="UJB285" s="0"/>
      <c r="UJC285" s="0"/>
      <c r="UJD285" s="0"/>
      <c r="UJE285" s="0"/>
      <c r="UJF285" s="0"/>
      <c r="UJG285" s="0"/>
      <c r="UJH285" s="0"/>
      <c r="UJI285" s="0"/>
      <c r="UJJ285" s="0"/>
      <c r="UJK285" s="0"/>
      <c r="UJL285" s="0"/>
      <c r="UJM285" s="0"/>
      <c r="UJN285" s="0"/>
      <c r="UJO285" s="0"/>
      <c r="UJP285" s="0"/>
      <c r="UJQ285" s="0"/>
      <c r="UJR285" s="0"/>
      <c r="UJS285" s="0"/>
      <c r="UJT285" s="0"/>
      <c r="UJU285" s="0"/>
      <c r="UJV285" s="0"/>
      <c r="UJW285" s="0"/>
      <c r="UJX285" s="0"/>
      <c r="UJY285" s="0"/>
      <c r="UJZ285" s="0"/>
      <c r="UKA285" s="0"/>
      <c r="UKB285" s="0"/>
      <c r="UKC285" s="0"/>
      <c r="UKD285" s="0"/>
      <c r="UKE285" s="0"/>
      <c r="UKF285" s="0"/>
      <c r="UKG285" s="0"/>
      <c r="UKH285" s="0"/>
      <c r="UKI285" s="0"/>
      <c r="UKJ285" s="0"/>
      <c r="UKK285" s="0"/>
      <c r="UKL285" s="0"/>
      <c r="UKM285" s="0"/>
      <c r="UKN285" s="0"/>
      <c r="UKO285" s="0"/>
      <c r="UKP285" s="0"/>
      <c r="UKQ285" s="0"/>
      <c r="UKR285" s="0"/>
      <c r="UKS285" s="0"/>
      <c r="UKT285" s="0"/>
      <c r="UKU285" s="0"/>
      <c r="UKV285" s="0"/>
      <c r="UKW285" s="0"/>
      <c r="UKX285" s="0"/>
      <c r="UKY285" s="0"/>
      <c r="UKZ285" s="0"/>
      <c r="ULA285" s="0"/>
      <c r="ULB285" s="0"/>
      <c r="ULC285" s="0"/>
      <c r="ULD285" s="0"/>
      <c r="ULE285" s="0"/>
      <c r="ULF285" s="0"/>
      <c r="ULG285" s="0"/>
      <c r="ULH285" s="0"/>
      <c r="ULI285" s="0"/>
      <c r="ULJ285" s="0"/>
      <c r="ULK285" s="0"/>
      <c r="ULL285" s="0"/>
      <c r="ULM285" s="0"/>
      <c r="ULN285" s="0"/>
      <c r="ULO285" s="0"/>
      <c r="ULP285" s="0"/>
      <c r="ULQ285" s="0"/>
      <c r="ULR285" s="0"/>
      <c r="ULS285" s="0"/>
      <c r="ULT285" s="0"/>
      <c r="ULU285" s="0"/>
      <c r="ULV285" s="0"/>
      <c r="ULW285" s="0"/>
      <c r="ULX285" s="0"/>
      <c r="ULY285" s="0"/>
      <c r="ULZ285" s="0"/>
      <c r="UMA285" s="0"/>
      <c r="UMB285" s="0"/>
      <c r="UMC285" s="0"/>
      <c r="UMD285" s="0"/>
      <c r="UME285" s="0"/>
      <c r="UMF285" s="0"/>
      <c r="UMG285" s="0"/>
      <c r="UMH285" s="0"/>
      <c r="UMI285" s="0"/>
      <c r="UMJ285" s="0"/>
      <c r="UMK285" s="0"/>
      <c r="UML285" s="0"/>
      <c r="UMM285" s="0"/>
      <c r="UMN285" s="0"/>
      <c r="UMO285" s="0"/>
      <c r="UMP285" s="0"/>
      <c r="UMQ285" s="0"/>
      <c r="UMR285" s="0"/>
      <c r="UMS285" s="0"/>
      <c r="UMT285" s="0"/>
      <c r="UMU285" s="0"/>
      <c r="UMV285" s="0"/>
      <c r="UMW285" s="0"/>
      <c r="UMX285" s="0"/>
      <c r="UMY285" s="0"/>
      <c r="UMZ285" s="0"/>
      <c r="UNA285" s="0"/>
      <c r="UNB285" s="0"/>
      <c r="UNC285" s="0"/>
      <c r="UND285" s="0"/>
      <c r="UNE285" s="0"/>
      <c r="UNF285" s="0"/>
      <c r="UNG285" s="0"/>
      <c r="UNH285" s="0"/>
      <c r="UNI285" s="0"/>
      <c r="UNJ285" s="0"/>
      <c r="UNK285" s="0"/>
      <c r="UNL285" s="0"/>
      <c r="UNM285" s="0"/>
      <c r="UNN285" s="0"/>
      <c r="UNO285" s="0"/>
      <c r="UNP285" s="0"/>
      <c r="UNQ285" s="0"/>
      <c r="UNR285" s="0"/>
      <c r="UNS285" s="0"/>
      <c r="UNT285" s="0"/>
      <c r="UNU285" s="0"/>
      <c r="UNV285" s="0"/>
      <c r="UNW285" s="0"/>
      <c r="UNX285" s="0"/>
      <c r="UNY285" s="0"/>
      <c r="UNZ285" s="0"/>
      <c r="UOA285" s="0"/>
      <c r="UOB285" s="0"/>
      <c r="UOC285" s="0"/>
      <c r="UOD285" s="0"/>
      <c r="UOE285" s="0"/>
      <c r="UOF285" s="0"/>
      <c r="UOG285" s="0"/>
      <c r="UOH285" s="0"/>
      <c r="UOI285" s="0"/>
      <c r="UOJ285" s="0"/>
      <c r="UOK285" s="0"/>
      <c r="UOL285" s="0"/>
      <c r="UOM285" s="0"/>
      <c r="UON285" s="0"/>
      <c r="UOO285" s="0"/>
      <c r="UOP285" s="0"/>
      <c r="UOQ285" s="0"/>
      <c r="UOR285" s="0"/>
      <c r="UOS285" s="0"/>
      <c r="UOT285" s="0"/>
      <c r="UOU285" s="0"/>
      <c r="UOV285" s="0"/>
      <c r="UOW285" s="0"/>
      <c r="UOX285" s="0"/>
      <c r="UOY285" s="0"/>
      <c r="UOZ285" s="0"/>
      <c r="UPA285" s="0"/>
      <c r="UPB285" s="0"/>
      <c r="UPC285" s="0"/>
      <c r="UPD285" s="0"/>
      <c r="UPE285" s="0"/>
      <c r="UPF285" s="0"/>
      <c r="UPG285" s="0"/>
      <c r="UPH285" s="0"/>
      <c r="UPI285" s="0"/>
      <c r="UPJ285" s="0"/>
      <c r="UPK285" s="0"/>
      <c r="UPL285" s="0"/>
      <c r="UPM285" s="0"/>
      <c r="UPN285" s="0"/>
      <c r="UPO285" s="0"/>
      <c r="UPP285" s="0"/>
      <c r="UPQ285" s="0"/>
      <c r="UPR285" s="0"/>
      <c r="UPS285" s="0"/>
      <c r="UPT285" s="0"/>
      <c r="UPU285" s="0"/>
      <c r="UPV285" s="0"/>
      <c r="UPW285" s="0"/>
      <c r="UPX285" s="0"/>
      <c r="UPY285" s="0"/>
      <c r="UPZ285" s="0"/>
      <c r="UQA285" s="0"/>
      <c r="UQB285" s="0"/>
      <c r="UQC285" s="0"/>
      <c r="UQD285" s="0"/>
      <c r="UQE285" s="0"/>
      <c r="UQF285" s="0"/>
      <c r="UQG285" s="0"/>
      <c r="UQH285" s="0"/>
      <c r="UQI285" s="0"/>
      <c r="UQJ285" s="0"/>
      <c r="UQK285" s="0"/>
      <c r="UQL285" s="0"/>
      <c r="UQM285" s="0"/>
      <c r="UQN285" s="0"/>
      <c r="UQO285" s="0"/>
      <c r="UQP285" s="0"/>
      <c r="UQQ285" s="0"/>
      <c r="UQR285" s="0"/>
      <c r="UQS285" s="0"/>
      <c r="UQT285" s="0"/>
      <c r="UQU285" s="0"/>
      <c r="UQV285" s="0"/>
      <c r="UQW285" s="0"/>
      <c r="UQX285" s="0"/>
      <c r="UQY285" s="0"/>
      <c r="UQZ285" s="0"/>
      <c r="URA285" s="0"/>
      <c r="URB285" s="0"/>
      <c r="URC285" s="0"/>
      <c r="URD285" s="0"/>
      <c r="URE285" s="0"/>
      <c r="URF285" s="0"/>
      <c r="URG285" s="0"/>
      <c r="URH285" s="0"/>
      <c r="URI285" s="0"/>
      <c r="URJ285" s="0"/>
      <c r="URK285" s="0"/>
      <c r="URL285" s="0"/>
      <c r="URM285" s="0"/>
      <c r="URN285" s="0"/>
      <c r="URO285" s="0"/>
      <c r="URP285" s="0"/>
      <c r="URQ285" s="0"/>
      <c r="URR285" s="0"/>
      <c r="URS285" s="0"/>
      <c r="URT285" s="0"/>
      <c r="URU285" s="0"/>
      <c r="URV285" s="0"/>
      <c r="URW285" s="0"/>
      <c r="URX285" s="0"/>
      <c r="URY285" s="0"/>
      <c r="URZ285" s="0"/>
      <c r="USA285" s="0"/>
      <c r="USB285" s="0"/>
      <c r="USC285" s="0"/>
      <c r="USD285" s="0"/>
      <c r="USE285" s="0"/>
      <c r="USF285" s="0"/>
      <c r="USG285" s="0"/>
      <c r="USH285" s="0"/>
      <c r="USI285" s="0"/>
      <c r="USJ285" s="0"/>
      <c r="USK285" s="0"/>
      <c r="USL285" s="0"/>
      <c r="USM285" s="0"/>
      <c r="USN285" s="0"/>
      <c r="USO285" s="0"/>
      <c r="USP285" s="0"/>
      <c r="USQ285" s="0"/>
      <c r="USR285" s="0"/>
      <c r="USS285" s="0"/>
      <c r="UST285" s="0"/>
      <c r="USU285" s="0"/>
      <c r="USV285" s="0"/>
      <c r="USW285" s="0"/>
      <c r="USX285" s="0"/>
      <c r="USY285" s="0"/>
      <c r="USZ285" s="0"/>
      <c r="UTA285" s="0"/>
      <c r="UTB285" s="0"/>
      <c r="UTC285" s="0"/>
      <c r="UTD285" s="0"/>
      <c r="UTE285" s="0"/>
      <c r="UTF285" s="0"/>
      <c r="UTG285" s="0"/>
      <c r="UTH285" s="0"/>
      <c r="UTI285" s="0"/>
      <c r="UTJ285" s="0"/>
      <c r="UTK285" s="0"/>
      <c r="UTL285" s="0"/>
      <c r="UTM285" s="0"/>
      <c r="UTN285" s="0"/>
      <c r="UTO285" s="0"/>
      <c r="UTP285" s="0"/>
      <c r="UTQ285" s="0"/>
      <c r="UTR285" s="0"/>
      <c r="UTS285" s="0"/>
      <c r="UTT285" s="0"/>
      <c r="UTU285" s="0"/>
      <c r="UTV285" s="0"/>
      <c r="UTW285" s="0"/>
      <c r="UTX285" s="0"/>
      <c r="UTY285" s="0"/>
      <c r="UTZ285" s="0"/>
      <c r="UUA285" s="0"/>
      <c r="UUB285" s="0"/>
      <c r="UUC285" s="0"/>
      <c r="UUD285" s="0"/>
      <c r="UUE285" s="0"/>
      <c r="UUF285" s="0"/>
      <c r="UUG285" s="0"/>
      <c r="UUH285" s="0"/>
      <c r="UUI285" s="0"/>
      <c r="UUJ285" s="0"/>
      <c r="UUK285" s="0"/>
      <c r="UUL285" s="0"/>
      <c r="UUM285" s="0"/>
      <c r="UUN285" s="0"/>
      <c r="UUO285" s="0"/>
      <c r="UUP285" s="0"/>
      <c r="UUQ285" s="0"/>
      <c r="UUR285" s="0"/>
      <c r="UUS285" s="0"/>
      <c r="UUT285" s="0"/>
      <c r="UUU285" s="0"/>
      <c r="UUV285" s="0"/>
      <c r="UUW285" s="0"/>
      <c r="UUX285" s="0"/>
      <c r="UUY285" s="0"/>
      <c r="UUZ285" s="0"/>
      <c r="UVA285" s="0"/>
      <c r="UVB285" s="0"/>
      <c r="UVC285" s="0"/>
      <c r="UVD285" s="0"/>
      <c r="UVE285" s="0"/>
      <c r="UVF285" s="0"/>
      <c r="UVG285" s="0"/>
      <c r="UVH285" s="0"/>
      <c r="UVI285" s="0"/>
      <c r="UVJ285" s="0"/>
      <c r="UVK285" s="0"/>
      <c r="UVL285" s="0"/>
      <c r="UVM285" s="0"/>
      <c r="UVN285" s="0"/>
      <c r="UVO285" s="0"/>
      <c r="UVP285" s="0"/>
      <c r="UVQ285" s="0"/>
      <c r="UVR285" s="0"/>
      <c r="UVS285" s="0"/>
      <c r="UVT285" s="0"/>
      <c r="UVU285" s="0"/>
      <c r="UVV285" s="0"/>
      <c r="UVW285" s="0"/>
      <c r="UVX285" s="0"/>
      <c r="UVY285" s="0"/>
      <c r="UVZ285" s="0"/>
      <c r="UWA285" s="0"/>
      <c r="UWB285" s="0"/>
      <c r="UWC285" s="0"/>
      <c r="UWD285" s="0"/>
      <c r="UWE285" s="0"/>
      <c r="UWF285" s="0"/>
      <c r="UWG285" s="0"/>
      <c r="UWH285" s="0"/>
      <c r="UWI285" s="0"/>
      <c r="UWJ285" s="0"/>
      <c r="UWK285" s="0"/>
      <c r="UWL285" s="0"/>
      <c r="UWM285" s="0"/>
      <c r="UWN285" s="0"/>
      <c r="UWO285" s="0"/>
      <c r="UWP285" s="0"/>
      <c r="UWQ285" s="0"/>
      <c r="UWR285" s="0"/>
      <c r="UWS285" s="0"/>
      <c r="UWT285" s="0"/>
      <c r="UWU285" s="0"/>
      <c r="UWV285" s="0"/>
      <c r="UWW285" s="0"/>
      <c r="UWX285" s="0"/>
      <c r="UWY285" s="0"/>
      <c r="UWZ285" s="0"/>
      <c r="UXA285" s="0"/>
      <c r="UXB285" s="0"/>
      <c r="UXC285" s="0"/>
      <c r="UXD285" s="0"/>
      <c r="UXE285" s="0"/>
      <c r="UXF285" s="0"/>
      <c r="UXG285" s="0"/>
      <c r="UXH285" s="0"/>
      <c r="UXI285" s="0"/>
      <c r="UXJ285" s="0"/>
      <c r="UXK285" s="0"/>
      <c r="UXL285" s="0"/>
      <c r="UXM285" s="0"/>
      <c r="UXN285" s="0"/>
      <c r="UXO285" s="0"/>
      <c r="UXP285" s="0"/>
      <c r="UXQ285" s="0"/>
      <c r="UXR285" s="0"/>
      <c r="UXS285" s="0"/>
      <c r="UXT285" s="0"/>
      <c r="UXU285" s="0"/>
      <c r="UXV285" s="0"/>
      <c r="UXW285" s="0"/>
      <c r="UXX285" s="0"/>
      <c r="UXY285" s="0"/>
      <c r="UXZ285" s="0"/>
      <c r="UYA285" s="0"/>
      <c r="UYB285" s="0"/>
      <c r="UYC285" s="0"/>
      <c r="UYD285" s="0"/>
      <c r="UYE285" s="0"/>
      <c r="UYF285" s="0"/>
      <c r="UYG285" s="0"/>
      <c r="UYH285" s="0"/>
      <c r="UYI285" s="0"/>
      <c r="UYJ285" s="0"/>
      <c r="UYK285" s="0"/>
      <c r="UYL285" s="0"/>
      <c r="UYM285" s="0"/>
      <c r="UYN285" s="0"/>
      <c r="UYO285" s="0"/>
      <c r="UYP285" s="0"/>
      <c r="UYQ285" s="0"/>
      <c r="UYR285" s="0"/>
      <c r="UYS285" s="0"/>
      <c r="UYT285" s="0"/>
      <c r="UYU285" s="0"/>
      <c r="UYV285" s="0"/>
      <c r="UYW285" s="0"/>
      <c r="UYX285" s="0"/>
      <c r="UYY285" s="0"/>
      <c r="UYZ285" s="0"/>
      <c r="UZA285" s="0"/>
      <c r="UZB285" s="0"/>
      <c r="UZC285" s="0"/>
      <c r="UZD285" s="0"/>
      <c r="UZE285" s="0"/>
      <c r="UZF285" s="0"/>
      <c r="UZG285" s="0"/>
      <c r="UZH285" s="0"/>
      <c r="UZI285" s="0"/>
      <c r="UZJ285" s="0"/>
      <c r="UZK285" s="0"/>
      <c r="UZL285" s="0"/>
      <c r="UZM285" s="0"/>
      <c r="UZN285" s="0"/>
      <c r="UZO285" s="0"/>
      <c r="UZP285" s="0"/>
      <c r="UZQ285" s="0"/>
      <c r="UZR285" s="0"/>
      <c r="UZS285" s="0"/>
      <c r="UZT285" s="0"/>
      <c r="UZU285" s="0"/>
      <c r="UZV285" s="0"/>
      <c r="UZW285" s="0"/>
      <c r="UZX285" s="0"/>
      <c r="UZY285" s="0"/>
      <c r="UZZ285" s="0"/>
      <c r="VAA285" s="0"/>
      <c r="VAB285" s="0"/>
      <c r="VAC285" s="0"/>
      <c r="VAD285" s="0"/>
      <c r="VAE285" s="0"/>
      <c r="VAF285" s="0"/>
      <c r="VAG285" s="0"/>
      <c r="VAH285" s="0"/>
      <c r="VAI285" s="0"/>
      <c r="VAJ285" s="0"/>
      <c r="VAK285" s="0"/>
      <c r="VAL285" s="0"/>
      <c r="VAM285" s="0"/>
      <c r="VAN285" s="0"/>
      <c r="VAO285" s="0"/>
      <c r="VAP285" s="0"/>
      <c r="VAQ285" s="0"/>
      <c r="VAR285" s="0"/>
      <c r="VAS285" s="0"/>
      <c r="VAT285" s="0"/>
      <c r="VAU285" s="0"/>
      <c r="VAV285" s="0"/>
      <c r="VAW285" s="0"/>
      <c r="VAX285" s="0"/>
      <c r="VAY285" s="0"/>
      <c r="VAZ285" s="0"/>
      <c r="VBA285" s="0"/>
      <c r="VBB285" s="0"/>
      <c r="VBC285" s="0"/>
      <c r="VBD285" s="0"/>
      <c r="VBE285" s="0"/>
      <c r="VBF285" s="0"/>
      <c r="VBG285" s="0"/>
      <c r="VBH285" s="0"/>
      <c r="VBI285" s="0"/>
      <c r="VBJ285" s="0"/>
      <c r="VBK285" s="0"/>
      <c r="VBL285" s="0"/>
      <c r="VBM285" s="0"/>
      <c r="VBN285" s="0"/>
      <c r="VBO285" s="0"/>
      <c r="VBP285" s="0"/>
      <c r="VBQ285" s="0"/>
      <c r="VBR285" s="0"/>
      <c r="VBS285" s="0"/>
      <c r="VBT285" s="0"/>
      <c r="VBU285" s="0"/>
      <c r="VBV285" s="0"/>
      <c r="VBW285" s="0"/>
      <c r="VBX285" s="0"/>
      <c r="VBY285" s="0"/>
      <c r="VBZ285" s="0"/>
      <c r="VCA285" s="0"/>
      <c r="VCB285" s="0"/>
      <c r="VCC285" s="0"/>
      <c r="VCD285" s="0"/>
      <c r="VCE285" s="0"/>
      <c r="VCF285" s="0"/>
      <c r="VCG285" s="0"/>
      <c r="VCH285" s="0"/>
      <c r="VCI285" s="0"/>
      <c r="VCJ285" s="0"/>
      <c r="VCK285" s="0"/>
      <c r="VCL285" s="0"/>
      <c r="VCM285" s="0"/>
      <c r="VCN285" s="0"/>
      <c r="VCO285" s="0"/>
      <c r="VCP285" s="0"/>
      <c r="VCQ285" s="0"/>
      <c r="VCR285" s="0"/>
      <c r="VCS285" s="0"/>
      <c r="VCT285" s="0"/>
      <c r="VCU285" s="0"/>
      <c r="VCV285" s="0"/>
      <c r="VCW285" s="0"/>
      <c r="VCX285" s="0"/>
      <c r="VCY285" s="0"/>
      <c r="VCZ285" s="0"/>
      <c r="VDA285" s="0"/>
      <c r="VDB285" s="0"/>
      <c r="VDC285" s="0"/>
      <c r="VDD285" s="0"/>
      <c r="VDE285" s="0"/>
      <c r="VDF285" s="0"/>
      <c r="VDG285" s="0"/>
      <c r="VDH285" s="0"/>
      <c r="VDI285" s="0"/>
      <c r="VDJ285" s="0"/>
      <c r="VDK285" s="0"/>
      <c r="VDL285" s="0"/>
      <c r="VDM285" s="0"/>
      <c r="VDN285" s="0"/>
      <c r="VDO285" s="0"/>
      <c r="VDP285" s="0"/>
      <c r="VDQ285" s="0"/>
      <c r="VDR285" s="0"/>
      <c r="VDS285" s="0"/>
      <c r="VDT285" s="0"/>
      <c r="VDU285" s="0"/>
      <c r="VDV285" s="0"/>
      <c r="VDW285" s="0"/>
      <c r="VDX285" s="0"/>
      <c r="VDY285" s="0"/>
      <c r="VDZ285" s="0"/>
      <c r="VEA285" s="0"/>
      <c r="VEB285" s="0"/>
      <c r="VEC285" s="0"/>
      <c r="VED285" s="0"/>
      <c r="VEE285" s="0"/>
      <c r="VEF285" s="0"/>
      <c r="VEG285" s="0"/>
      <c r="VEH285" s="0"/>
      <c r="VEI285" s="0"/>
      <c r="VEJ285" s="0"/>
      <c r="VEK285" s="0"/>
      <c r="VEL285" s="0"/>
      <c r="VEM285" s="0"/>
      <c r="VEN285" s="0"/>
      <c r="VEO285" s="0"/>
      <c r="VEP285" s="0"/>
      <c r="VEQ285" s="0"/>
      <c r="VER285" s="0"/>
      <c r="VES285" s="0"/>
      <c r="VET285" s="0"/>
      <c r="VEU285" s="0"/>
      <c r="VEV285" s="0"/>
      <c r="VEW285" s="0"/>
      <c r="VEX285" s="0"/>
      <c r="VEY285" s="0"/>
      <c r="VEZ285" s="0"/>
      <c r="VFA285" s="0"/>
      <c r="VFB285" s="0"/>
      <c r="VFC285" s="0"/>
      <c r="VFD285" s="0"/>
      <c r="VFE285" s="0"/>
      <c r="VFF285" s="0"/>
      <c r="VFG285" s="0"/>
      <c r="VFH285" s="0"/>
      <c r="VFI285" s="0"/>
      <c r="VFJ285" s="0"/>
      <c r="VFK285" s="0"/>
      <c r="VFL285" s="0"/>
      <c r="VFM285" s="0"/>
      <c r="VFN285" s="0"/>
      <c r="VFO285" s="0"/>
      <c r="VFP285" s="0"/>
      <c r="VFQ285" s="0"/>
      <c r="VFR285" s="0"/>
      <c r="VFS285" s="0"/>
      <c r="VFT285" s="0"/>
      <c r="VFU285" s="0"/>
      <c r="VFV285" s="0"/>
      <c r="VFW285" s="0"/>
      <c r="VFX285" s="0"/>
      <c r="VFY285" s="0"/>
      <c r="VFZ285" s="0"/>
      <c r="VGA285" s="0"/>
      <c r="VGB285" s="0"/>
      <c r="VGC285" s="0"/>
      <c r="VGD285" s="0"/>
      <c r="VGE285" s="0"/>
      <c r="VGF285" s="0"/>
      <c r="VGG285" s="0"/>
      <c r="VGH285" s="0"/>
      <c r="VGI285" s="0"/>
      <c r="VGJ285" s="0"/>
      <c r="VGK285" s="0"/>
      <c r="VGL285" s="0"/>
      <c r="VGM285" s="0"/>
      <c r="VGN285" s="0"/>
      <c r="VGO285" s="0"/>
      <c r="VGP285" s="0"/>
      <c r="VGQ285" s="0"/>
      <c r="VGR285" s="0"/>
      <c r="VGS285" s="0"/>
      <c r="VGT285" s="0"/>
      <c r="VGU285" s="0"/>
      <c r="VGV285" s="0"/>
      <c r="VGW285" s="0"/>
      <c r="VGX285" s="0"/>
      <c r="VGY285" s="0"/>
      <c r="VGZ285" s="0"/>
      <c r="VHA285" s="0"/>
      <c r="VHB285" s="0"/>
      <c r="VHC285" s="0"/>
      <c r="VHD285" s="0"/>
      <c r="VHE285" s="0"/>
      <c r="VHF285" s="0"/>
      <c r="VHG285" s="0"/>
      <c r="VHH285" s="0"/>
      <c r="VHI285" s="0"/>
      <c r="VHJ285" s="0"/>
      <c r="VHK285" s="0"/>
      <c r="VHL285" s="0"/>
      <c r="VHM285" s="0"/>
      <c r="VHN285" s="0"/>
      <c r="VHO285" s="0"/>
      <c r="VHP285" s="0"/>
      <c r="VHQ285" s="0"/>
      <c r="VHR285" s="0"/>
      <c r="VHS285" s="0"/>
      <c r="VHT285" s="0"/>
      <c r="VHU285" s="0"/>
      <c r="VHV285" s="0"/>
      <c r="VHW285" s="0"/>
      <c r="VHX285" s="0"/>
      <c r="VHY285" s="0"/>
      <c r="VHZ285" s="0"/>
      <c r="VIA285" s="0"/>
      <c r="VIB285" s="0"/>
      <c r="VIC285" s="0"/>
      <c r="VID285" s="0"/>
      <c r="VIE285" s="0"/>
      <c r="VIF285" s="0"/>
      <c r="VIG285" s="0"/>
      <c r="VIH285" s="0"/>
      <c r="VII285" s="0"/>
      <c r="VIJ285" s="0"/>
      <c r="VIK285" s="0"/>
      <c r="VIL285" s="0"/>
      <c r="VIM285" s="0"/>
      <c r="VIN285" s="0"/>
      <c r="VIO285" s="0"/>
      <c r="VIP285" s="0"/>
      <c r="VIQ285" s="0"/>
      <c r="VIR285" s="0"/>
      <c r="VIS285" s="0"/>
      <c r="VIT285" s="0"/>
      <c r="VIU285" s="0"/>
      <c r="VIV285" s="0"/>
      <c r="VIW285" s="0"/>
      <c r="VIX285" s="0"/>
      <c r="VIY285" s="0"/>
      <c r="VIZ285" s="0"/>
      <c r="VJA285" s="0"/>
      <c r="VJB285" s="0"/>
      <c r="VJC285" s="0"/>
      <c r="VJD285" s="0"/>
      <c r="VJE285" s="0"/>
      <c r="VJF285" s="0"/>
      <c r="VJG285" s="0"/>
      <c r="VJH285" s="0"/>
      <c r="VJI285" s="0"/>
      <c r="VJJ285" s="0"/>
      <c r="VJK285" s="0"/>
      <c r="VJL285" s="0"/>
      <c r="VJM285" s="0"/>
      <c r="VJN285" s="0"/>
      <c r="VJO285" s="0"/>
      <c r="VJP285" s="0"/>
      <c r="VJQ285" s="0"/>
      <c r="VJR285" s="0"/>
      <c r="VJS285" s="0"/>
      <c r="VJT285" s="0"/>
      <c r="VJU285" s="0"/>
      <c r="VJV285" s="0"/>
      <c r="VJW285" s="0"/>
      <c r="VJX285" s="0"/>
      <c r="VJY285" s="0"/>
      <c r="VJZ285" s="0"/>
      <c r="VKA285" s="0"/>
      <c r="VKB285" s="0"/>
      <c r="VKC285" s="0"/>
      <c r="VKD285" s="0"/>
      <c r="VKE285" s="0"/>
      <c r="VKF285" s="0"/>
      <c r="VKG285" s="0"/>
      <c r="VKH285" s="0"/>
      <c r="VKI285" s="0"/>
      <c r="VKJ285" s="0"/>
      <c r="VKK285" s="0"/>
      <c r="VKL285" s="0"/>
      <c r="VKM285" s="0"/>
      <c r="VKN285" s="0"/>
      <c r="VKO285" s="0"/>
      <c r="VKP285" s="0"/>
      <c r="VKQ285" s="0"/>
      <c r="VKR285" s="0"/>
      <c r="VKS285" s="0"/>
      <c r="VKT285" s="0"/>
      <c r="VKU285" s="0"/>
      <c r="VKV285" s="0"/>
      <c r="VKW285" s="0"/>
      <c r="VKX285" s="0"/>
      <c r="VKY285" s="0"/>
      <c r="VKZ285" s="0"/>
      <c r="VLA285" s="0"/>
      <c r="VLB285" s="0"/>
      <c r="VLC285" s="0"/>
      <c r="VLD285" s="0"/>
      <c r="VLE285" s="0"/>
      <c r="VLF285" s="0"/>
      <c r="VLG285" s="0"/>
      <c r="VLH285" s="0"/>
      <c r="VLI285" s="0"/>
      <c r="VLJ285" s="0"/>
      <c r="VLK285" s="0"/>
      <c r="VLL285" s="0"/>
      <c r="VLM285" s="0"/>
      <c r="VLN285" s="0"/>
      <c r="VLO285" s="0"/>
      <c r="VLP285" s="0"/>
      <c r="VLQ285" s="0"/>
      <c r="VLR285" s="0"/>
      <c r="VLS285" s="0"/>
      <c r="VLT285" s="0"/>
      <c r="VLU285" s="0"/>
      <c r="VLV285" s="0"/>
      <c r="VLW285" s="0"/>
      <c r="VLX285" s="0"/>
      <c r="VLY285" s="0"/>
      <c r="VLZ285" s="0"/>
      <c r="VMA285" s="0"/>
      <c r="VMB285" s="0"/>
      <c r="VMC285" s="0"/>
      <c r="VMD285" s="0"/>
      <c r="VME285" s="0"/>
      <c r="VMF285" s="0"/>
      <c r="VMG285" s="0"/>
      <c r="VMH285" s="0"/>
      <c r="VMI285" s="0"/>
      <c r="VMJ285" s="0"/>
      <c r="VMK285" s="0"/>
      <c r="VML285" s="0"/>
      <c r="VMM285" s="0"/>
      <c r="VMN285" s="0"/>
      <c r="VMO285" s="0"/>
      <c r="VMP285" s="0"/>
      <c r="VMQ285" s="0"/>
      <c r="VMR285" s="0"/>
      <c r="VMS285" s="0"/>
      <c r="VMT285" s="0"/>
      <c r="VMU285" s="0"/>
      <c r="VMV285" s="0"/>
      <c r="VMW285" s="0"/>
      <c r="VMX285" s="0"/>
      <c r="VMY285" s="0"/>
      <c r="VMZ285" s="0"/>
      <c r="VNA285" s="0"/>
      <c r="VNB285" s="0"/>
      <c r="VNC285" s="0"/>
      <c r="VND285" s="0"/>
      <c r="VNE285" s="0"/>
      <c r="VNF285" s="0"/>
      <c r="VNG285" s="0"/>
      <c r="VNH285" s="0"/>
      <c r="VNI285" s="0"/>
      <c r="VNJ285" s="0"/>
      <c r="VNK285" s="0"/>
      <c r="VNL285" s="0"/>
      <c r="VNM285" s="0"/>
      <c r="VNN285" s="0"/>
      <c r="VNO285" s="0"/>
      <c r="VNP285" s="0"/>
      <c r="VNQ285" s="0"/>
      <c r="VNR285" s="0"/>
      <c r="VNS285" s="0"/>
      <c r="VNT285" s="0"/>
      <c r="VNU285" s="0"/>
      <c r="VNV285" s="0"/>
      <c r="VNW285" s="0"/>
      <c r="VNX285" s="0"/>
      <c r="VNY285" s="0"/>
      <c r="VNZ285" s="0"/>
      <c r="VOA285" s="0"/>
      <c r="VOB285" s="0"/>
      <c r="VOC285" s="0"/>
      <c r="VOD285" s="0"/>
      <c r="VOE285" s="0"/>
      <c r="VOF285" s="0"/>
      <c r="VOG285" s="0"/>
      <c r="VOH285" s="0"/>
      <c r="VOI285" s="0"/>
      <c r="VOJ285" s="0"/>
      <c r="VOK285" s="0"/>
      <c r="VOL285" s="0"/>
      <c r="VOM285" s="0"/>
      <c r="VON285" s="0"/>
      <c r="VOO285" s="0"/>
      <c r="VOP285" s="0"/>
      <c r="VOQ285" s="0"/>
      <c r="VOR285" s="0"/>
      <c r="VOS285" s="0"/>
      <c r="VOT285" s="0"/>
      <c r="VOU285" s="0"/>
      <c r="VOV285" s="0"/>
      <c r="VOW285" s="0"/>
      <c r="VOX285" s="0"/>
      <c r="VOY285" s="0"/>
      <c r="VOZ285" s="0"/>
      <c r="VPA285" s="0"/>
      <c r="VPB285" s="0"/>
      <c r="VPC285" s="0"/>
      <c r="VPD285" s="0"/>
      <c r="VPE285" s="0"/>
      <c r="VPF285" s="0"/>
      <c r="VPG285" s="0"/>
      <c r="VPH285" s="0"/>
      <c r="VPI285" s="0"/>
      <c r="VPJ285" s="0"/>
      <c r="VPK285" s="0"/>
      <c r="VPL285" s="0"/>
      <c r="VPM285" s="0"/>
      <c r="VPN285" s="0"/>
      <c r="VPO285" s="0"/>
      <c r="VPP285" s="0"/>
      <c r="VPQ285" s="0"/>
      <c r="VPR285" s="0"/>
      <c r="VPS285" s="0"/>
      <c r="VPT285" s="0"/>
      <c r="VPU285" s="0"/>
      <c r="VPV285" s="0"/>
      <c r="VPW285" s="0"/>
      <c r="VPX285" s="0"/>
      <c r="VPY285" s="0"/>
      <c r="VPZ285" s="0"/>
      <c r="VQA285" s="0"/>
      <c r="VQB285" s="0"/>
      <c r="VQC285" s="0"/>
      <c r="VQD285" s="0"/>
      <c r="VQE285" s="0"/>
      <c r="VQF285" s="0"/>
      <c r="VQG285" s="0"/>
      <c r="VQH285" s="0"/>
      <c r="VQI285" s="0"/>
      <c r="VQJ285" s="0"/>
      <c r="VQK285" s="0"/>
      <c r="VQL285" s="0"/>
      <c r="VQM285" s="0"/>
      <c r="VQN285" s="0"/>
      <c r="VQO285" s="0"/>
      <c r="VQP285" s="0"/>
      <c r="VQQ285" s="0"/>
      <c r="VQR285" s="0"/>
      <c r="VQS285" s="0"/>
      <c r="VQT285" s="0"/>
      <c r="VQU285" s="0"/>
      <c r="VQV285" s="0"/>
      <c r="VQW285" s="0"/>
      <c r="VQX285" s="0"/>
      <c r="VQY285" s="0"/>
      <c r="VQZ285" s="0"/>
      <c r="VRA285" s="0"/>
      <c r="VRB285" s="0"/>
      <c r="VRC285" s="0"/>
      <c r="VRD285" s="0"/>
      <c r="VRE285" s="0"/>
      <c r="VRF285" s="0"/>
      <c r="VRG285" s="0"/>
      <c r="VRH285" s="0"/>
      <c r="VRI285" s="0"/>
      <c r="VRJ285" s="0"/>
      <c r="VRK285" s="0"/>
      <c r="VRL285" s="0"/>
      <c r="VRM285" s="0"/>
      <c r="VRN285" s="0"/>
      <c r="VRO285" s="0"/>
      <c r="VRP285" s="0"/>
      <c r="VRQ285" s="0"/>
      <c r="VRR285" s="0"/>
      <c r="VRS285" s="0"/>
      <c r="VRT285" s="0"/>
      <c r="VRU285" s="0"/>
      <c r="VRV285" s="0"/>
      <c r="VRW285" s="0"/>
      <c r="VRX285" s="0"/>
      <c r="VRY285" s="0"/>
      <c r="VRZ285" s="0"/>
      <c r="VSA285" s="0"/>
      <c r="VSB285" s="0"/>
      <c r="VSC285" s="0"/>
      <c r="VSD285" s="0"/>
      <c r="VSE285" s="0"/>
      <c r="VSF285" s="0"/>
      <c r="VSG285" s="0"/>
      <c r="VSH285" s="0"/>
      <c r="VSI285" s="0"/>
      <c r="VSJ285" s="0"/>
      <c r="VSK285" s="0"/>
      <c r="VSL285" s="0"/>
      <c r="VSM285" s="0"/>
      <c r="VSN285" s="0"/>
      <c r="VSO285" s="0"/>
      <c r="VSP285" s="0"/>
      <c r="VSQ285" s="0"/>
      <c r="VSR285" s="0"/>
      <c r="VSS285" s="0"/>
      <c r="VST285" s="0"/>
      <c r="VSU285" s="0"/>
      <c r="VSV285" s="0"/>
      <c r="VSW285" s="0"/>
      <c r="VSX285" s="0"/>
      <c r="VSY285" s="0"/>
      <c r="VSZ285" s="0"/>
      <c r="VTA285" s="0"/>
      <c r="VTB285" s="0"/>
      <c r="VTC285" s="0"/>
      <c r="VTD285" s="0"/>
      <c r="VTE285" s="0"/>
      <c r="VTF285" s="0"/>
      <c r="VTG285" s="0"/>
      <c r="VTH285" s="0"/>
      <c r="VTI285" s="0"/>
      <c r="VTJ285" s="0"/>
      <c r="VTK285" s="0"/>
      <c r="VTL285" s="0"/>
      <c r="VTM285" s="0"/>
      <c r="VTN285" s="0"/>
      <c r="VTO285" s="0"/>
      <c r="VTP285" s="0"/>
      <c r="VTQ285" s="0"/>
      <c r="VTR285" s="0"/>
      <c r="VTS285" s="0"/>
      <c r="VTT285" s="0"/>
      <c r="VTU285" s="0"/>
      <c r="VTV285" s="0"/>
      <c r="VTW285" s="0"/>
      <c r="VTX285" s="0"/>
      <c r="VTY285" s="0"/>
      <c r="VTZ285" s="0"/>
      <c r="VUA285" s="0"/>
      <c r="VUB285" s="0"/>
      <c r="VUC285" s="0"/>
      <c r="VUD285" s="0"/>
      <c r="VUE285" s="0"/>
      <c r="VUF285" s="0"/>
      <c r="VUG285" s="0"/>
      <c r="VUH285" s="0"/>
      <c r="VUI285" s="0"/>
      <c r="VUJ285" s="0"/>
      <c r="VUK285" s="0"/>
      <c r="VUL285" s="0"/>
      <c r="VUM285" s="0"/>
      <c r="VUN285" s="0"/>
      <c r="VUO285" s="0"/>
      <c r="VUP285" s="0"/>
      <c r="VUQ285" s="0"/>
      <c r="VUR285" s="0"/>
      <c r="VUS285" s="0"/>
      <c r="VUT285" s="0"/>
      <c r="VUU285" s="0"/>
      <c r="VUV285" s="0"/>
      <c r="VUW285" s="0"/>
      <c r="VUX285" s="0"/>
      <c r="VUY285" s="0"/>
      <c r="VUZ285" s="0"/>
      <c r="VVA285" s="0"/>
      <c r="VVB285" s="0"/>
      <c r="VVC285" s="0"/>
      <c r="VVD285" s="0"/>
      <c r="VVE285" s="0"/>
      <c r="VVF285" s="0"/>
      <c r="VVG285" s="0"/>
      <c r="VVH285" s="0"/>
      <c r="VVI285" s="0"/>
      <c r="VVJ285" s="0"/>
      <c r="VVK285" s="0"/>
      <c r="VVL285" s="0"/>
      <c r="VVM285" s="0"/>
      <c r="VVN285" s="0"/>
      <c r="VVO285" s="0"/>
      <c r="VVP285" s="0"/>
      <c r="VVQ285" s="0"/>
      <c r="VVR285" s="0"/>
      <c r="VVS285" s="0"/>
      <c r="VVT285" s="0"/>
      <c r="VVU285" s="0"/>
      <c r="VVV285" s="0"/>
      <c r="VVW285" s="0"/>
      <c r="VVX285" s="0"/>
      <c r="VVY285" s="0"/>
      <c r="VVZ285" s="0"/>
      <c r="VWA285" s="0"/>
      <c r="VWB285" s="0"/>
      <c r="VWC285" s="0"/>
      <c r="VWD285" s="0"/>
      <c r="VWE285" s="0"/>
      <c r="VWF285" s="0"/>
      <c r="VWG285" s="0"/>
      <c r="VWH285" s="0"/>
      <c r="VWI285" s="0"/>
      <c r="VWJ285" s="0"/>
      <c r="VWK285" s="0"/>
      <c r="VWL285" s="0"/>
      <c r="VWM285" s="0"/>
      <c r="VWN285" s="0"/>
      <c r="VWO285" s="0"/>
      <c r="VWP285" s="0"/>
      <c r="VWQ285" s="0"/>
      <c r="VWR285" s="0"/>
      <c r="VWS285" s="0"/>
      <c r="VWT285" s="0"/>
      <c r="VWU285" s="0"/>
      <c r="VWV285" s="0"/>
      <c r="VWW285" s="0"/>
      <c r="VWX285" s="0"/>
      <c r="VWY285" s="0"/>
      <c r="VWZ285" s="0"/>
      <c r="VXA285" s="0"/>
      <c r="VXB285" s="0"/>
      <c r="VXC285" s="0"/>
      <c r="VXD285" s="0"/>
      <c r="VXE285" s="0"/>
      <c r="VXF285" s="0"/>
      <c r="VXG285" s="0"/>
      <c r="VXH285" s="0"/>
      <c r="VXI285" s="0"/>
      <c r="VXJ285" s="0"/>
      <c r="VXK285" s="0"/>
      <c r="VXL285" s="0"/>
      <c r="VXM285" s="0"/>
      <c r="VXN285" s="0"/>
      <c r="VXO285" s="0"/>
      <c r="VXP285" s="0"/>
      <c r="VXQ285" s="0"/>
      <c r="VXR285" s="0"/>
      <c r="VXS285" s="0"/>
      <c r="VXT285" s="0"/>
      <c r="VXU285" s="0"/>
      <c r="VXV285" s="0"/>
      <c r="VXW285" s="0"/>
      <c r="VXX285" s="0"/>
      <c r="VXY285" s="0"/>
      <c r="VXZ285" s="0"/>
      <c r="VYA285" s="0"/>
      <c r="VYB285" s="0"/>
      <c r="VYC285" s="0"/>
      <c r="VYD285" s="0"/>
      <c r="VYE285" s="0"/>
      <c r="VYF285" s="0"/>
      <c r="VYG285" s="0"/>
      <c r="VYH285" s="0"/>
      <c r="VYI285" s="0"/>
      <c r="VYJ285" s="0"/>
      <c r="VYK285" s="0"/>
      <c r="VYL285" s="0"/>
      <c r="VYM285" s="0"/>
      <c r="VYN285" s="0"/>
      <c r="VYO285" s="0"/>
      <c r="VYP285" s="0"/>
      <c r="VYQ285" s="0"/>
      <c r="VYR285" s="0"/>
      <c r="VYS285" s="0"/>
      <c r="VYT285" s="0"/>
      <c r="VYU285" s="0"/>
      <c r="VYV285" s="0"/>
      <c r="VYW285" s="0"/>
      <c r="VYX285" s="0"/>
      <c r="VYY285" s="0"/>
      <c r="VYZ285" s="0"/>
      <c r="VZA285" s="0"/>
      <c r="VZB285" s="0"/>
      <c r="VZC285" s="0"/>
      <c r="VZD285" s="0"/>
      <c r="VZE285" s="0"/>
      <c r="VZF285" s="0"/>
      <c r="VZG285" s="0"/>
      <c r="VZH285" s="0"/>
      <c r="VZI285" s="0"/>
      <c r="VZJ285" s="0"/>
      <c r="VZK285" s="0"/>
      <c r="VZL285" s="0"/>
      <c r="VZM285" s="0"/>
      <c r="VZN285" s="0"/>
      <c r="VZO285" s="0"/>
      <c r="VZP285" s="0"/>
      <c r="VZQ285" s="0"/>
      <c r="VZR285" s="0"/>
      <c r="VZS285" s="0"/>
      <c r="VZT285" s="0"/>
      <c r="VZU285" s="0"/>
      <c r="VZV285" s="0"/>
      <c r="VZW285" s="0"/>
      <c r="VZX285" s="0"/>
      <c r="VZY285" s="0"/>
      <c r="VZZ285" s="0"/>
      <c r="WAA285" s="0"/>
      <c r="WAB285" s="0"/>
      <c r="WAC285" s="0"/>
      <c r="WAD285" s="0"/>
      <c r="WAE285" s="0"/>
      <c r="WAF285" s="0"/>
      <c r="WAG285" s="0"/>
      <c r="WAH285" s="0"/>
      <c r="WAI285" s="0"/>
      <c r="WAJ285" s="0"/>
      <c r="WAK285" s="0"/>
      <c r="WAL285" s="0"/>
      <c r="WAM285" s="0"/>
      <c r="WAN285" s="0"/>
      <c r="WAO285" s="0"/>
      <c r="WAP285" s="0"/>
      <c r="WAQ285" s="0"/>
      <c r="WAR285" s="0"/>
      <c r="WAS285" s="0"/>
      <c r="WAT285" s="0"/>
      <c r="WAU285" s="0"/>
      <c r="WAV285" s="0"/>
      <c r="WAW285" s="0"/>
      <c r="WAX285" s="0"/>
      <c r="WAY285" s="0"/>
      <c r="WAZ285" s="0"/>
      <c r="WBA285" s="0"/>
      <c r="WBB285" s="0"/>
      <c r="WBC285" s="0"/>
      <c r="WBD285" s="0"/>
      <c r="WBE285" s="0"/>
      <c r="WBF285" s="0"/>
      <c r="WBG285" s="0"/>
      <c r="WBH285" s="0"/>
      <c r="WBI285" s="0"/>
      <c r="WBJ285" s="0"/>
      <c r="WBK285" s="0"/>
      <c r="WBL285" s="0"/>
      <c r="WBM285" s="0"/>
      <c r="WBN285" s="0"/>
      <c r="WBO285" s="0"/>
      <c r="WBP285" s="0"/>
      <c r="WBQ285" s="0"/>
      <c r="WBR285" s="0"/>
      <c r="WBS285" s="0"/>
      <c r="WBT285" s="0"/>
      <c r="WBU285" s="0"/>
      <c r="WBV285" s="0"/>
      <c r="WBW285" s="0"/>
      <c r="WBX285" s="0"/>
      <c r="WBY285" s="0"/>
      <c r="WBZ285" s="0"/>
      <c r="WCA285" s="0"/>
      <c r="WCB285" s="0"/>
      <c r="WCC285" s="0"/>
      <c r="WCD285" s="0"/>
      <c r="WCE285" s="0"/>
      <c r="WCF285" s="0"/>
      <c r="WCG285" s="0"/>
      <c r="WCH285" s="0"/>
      <c r="WCI285" s="0"/>
      <c r="WCJ285" s="0"/>
      <c r="WCK285" s="0"/>
      <c r="WCL285" s="0"/>
      <c r="WCM285" s="0"/>
      <c r="WCN285" s="0"/>
      <c r="WCO285" s="0"/>
      <c r="WCP285" s="0"/>
      <c r="WCQ285" s="0"/>
      <c r="WCR285" s="0"/>
      <c r="WCS285" s="0"/>
      <c r="WCT285" s="0"/>
      <c r="WCU285" s="0"/>
      <c r="WCV285" s="0"/>
      <c r="WCW285" s="0"/>
      <c r="WCX285" s="0"/>
      <c r="WCY285" s="0"/>
      <c r="WCZ285" s="0"/>
      <c r="WDA285" s="0"/>
      <c r="WDB285" s="0"/>
      <c r="WDC285" s="0"/>
      <c r="WDD285" s="0"/>
      <c r="WDE285" s="0"/>
      <c r="WDF285" s="0"/>
      <c r="WDG285" s="0"/>
      <c r="WDH285" s="0"/>
      <c r="WDI285" s="0"/>
      <c r="WDJ285" s="0"/>
      <c r="WDK285" s="0"/>
      <c r="WDL285" s="0"/>
      <c r="WDM285" s="0"/>
      <c r="WDN285" s="0"/>
      <c r="WDO285" s="0"/>
      <c r="WDP285" s="0"/>
      <c r="WDQ285" s="0"/>
      <c r="WDR285" s="0"/>
      <c r="WDS285" s="0"/>
      <c r="WDT285" s="0"/>
      <c r="WDU285" s="0"/>
      <c r="WDV285" s="0"/>
      <c r="WDW285" s="0"/>
      <c r="WDX285" s="0"/>
      <c r="WDY285" s="0"/>
      <c r="WDZ285" s="0"/>
      <c r="WEA285" s="0"/>
      <c r="WEB285" s="0"/>
      <c r="WEC285" s="0"/>
      <c r="WED285" s="0"/>
      <c r="WEE285" s="0"/>
      <c r="WEF285" s="0"/>
      <c r="WEG285" s="0"/>
      <c r="WEH285" s="0"/>
      <c r="WEI285" s="0"/>
      <c r="WEJ285" s="0"/>
      <c r="WEK285" s="0"/>
      <c r="WEL285" s="0"/>
      <c r="WEM285" s="0"/>
      <c r="WEN285" s="0"/>
      <c r="WEO285" s="0"/>
      <c r="WEP285" s="0"/>
      <c r="WEQ285" s="0"/>
      <c r="WER285" s="0"/>
      <c r="WES285" s="0"/>
      <c r="WET285" s="0"/>
      <c r="WEU285" s="0"/>
      <c r="WEV285" s="0"/>
      <c r="WEW285" s="0"/>
      <c r="WEX285" s="0"/>
      <c r="WEY285" s="0"/>
      <c r="WEZ285" s="0"/>
      <c r="WFA285" s="0"/>
      <c r="WFB285" s="0"/>
      <c r="WFC285" s="0"/>
      <c r="WFD285" s="0"/>
      <c r="WFE285" s="0"/>
      <c r="WFF285" s="0"/>
      <c r="WFG285" s="0"/>
      <c r="WFH285" s="0"/>
      <c r="WFI285" s="0"/>
      <c r="WFJ285" s="0"/>
      <c r="WFK285" s="0"/>
      <c r="WFL285" s="0"/>
      <c r="WFM285" s="0"/>
      <c r="WFN285" s="0"/>
      <c r="WFO285" s="0"/>
      <c r="WFP285" s="0"/>
      <c r="WFQ285" s="0"/>
      <c r="WFR285" s="0"/>
      <c r="WFS285" s="0"/>
      <c r="WFT285" s="0"/>
      <c r="WFU285" s="0"/>
      <c r="WFV285" s="0"/>
      <c r="WFW285" s="0"/>
      <c r="WFX285" s="0"/>
      <c r="WFY285" s="0"/>
      <c r="WFZ285" s="0"/>
      <c r="WGA285" s="0"/>
      <c r="WGB285" s="0"/>
      <c r="WGC285" s="0"/>
      <c r="WGD285" s="0"/>
      <c r="WGE285" s="0"/>
      <c r="WGF285" s="0"/>
      <c r="WGG285" s="0"/>
      <c r="WGH285" s="0"/>
      <c r="WGI285" s="0"/>
      <c r="WGJ285" s="0"/>
      <c r="WGK285" s="0"/>
      <c r="WGL285" s="0"/>
      <c r="WGM285" s="0"/>
      <c r="WGN285" s="0"/>
      <c r="WGO285" s="0"/>
      <c r="WGP285" s="0"/>
      <c r="WGQ285" s="0"/>
      <c r="WGR285" s="0"/>
      <c r="WGS285" s="0"/>
      <c r="WGT285" s="0"/>
      <c r="WGU285" s="0"/>
      <c r="WGV285" s="0"/>
      <c r="WGW285" s="0"/>
      <c r="WGX285" s="0"/>
      <c r="WGY285" s="0"/>
      <c r="WGZ285" s="0"/>
      <c r="WHA285" s="0"/>
      <c r="WHB285" s="0"/>
      <c r="WHC285" s="0"/>
      <c r="WHD285" s="0"/>
      <c r="WHE285" s="0"/>
      <c r="WHF285" s="0"/>
      <c r="WHG285" s="0"/>
      <c r="WHH285" s="0"/>
      <c r="WHI285" s="0"/>
      <c r="WHJ285" s="0"/>
      <c r="WHK285" s="0"/>
      <c r="WHL285" s="0"/>
      <c r="WHM285" s="0"/>
      <c r="WHN285" s="0"/>
      <c r="WHO285" s="0"/>
      <c r="WHP285" s="0"/>
      <c r="WHQ285" s="0"/>
      <c r="WHR285" s="0"/>
      <c r="WHS285" s="0"/>
      <c r="WHT285" s="0"/>
      <c r="WHU285" s="0"/>
      <c r="WHV285" s="0"/>
      <c r="WHW285" s="0"/>
      <c r="WHX285" s="0"/>
      <c r="WHY285" s="0"/>
      <c r="WHZ285" s="0"/>
      <c r="WIA285" s="0"/>
      <c r="WIB285" s="0"/>
      <c r="WIC285" s="0"/>
      <c r="WID285" s="0"/>
      <c r="WIE285" s="0"/>
      <c r="WIF285" s="0"/>
      <c r="WIG285" s="0"/>
      <c r="WIH285" s="0"/>
      <c r="WII285" s="0"/>
      <c r="WIJ285" s="0"/>
      <c r="WIK285" s="0"/>
      <c r="WIL285" s="0"/>
      <c r="WIM285" s="0"/>
      <c r="WIN285" s="0"/>
      <c r="WIO285" s="0"/>
      <c r="WIP285" s="0"/>
      <c r="WIQ285" s="0"/>
      <c r="WIR285" s="0"/>
      <c r="WIS285" s="0"/>
      <c r="WIT285" s="0"/>
      <c r="WIU285" s="0"/>
      <c r="WIV285" s="0"/>
      <c r="WIW285" s="0"/>
      <c r="WIX285" s="0"/>
      <c r="WIY285" s="0"/>
      <c r="WIZ285" s="0"/>
      <c r="WJA285" s="0"/>
      <c r="WJB285" s="0"/>
      <c r="WJC285" s="0"/>
      <c r="WJD285" s="0"/>
      <c r="WJE285" s="0"/>
      <c r="WJF285" s="0"/>
      <c r="WJG285" s="0"/>
      <c r="WJH285" s="0"/>
      <c r="WJI285" s="0"/>
      <c r="WJJ285" s="0"/>
      <c r="WJK285" s="0"/>
      <c r="WJL285" s="0"/>
      <c r="WJM285" s="0"/>
      <c r="WJN285" s="0"/>
      <c r="WJO285" s="0"/>
      <c r="WJP285" s="0"/>
      <c r="WJQ285" s="0"/>
      <c r="WJR285" s="0"/>
      <c r="WJS285" s="0"/>
      <c r="WJT285" s="0"/>
      <c r="WJU285" s="0"/>
      <c r="WJV285" s="0"/>
      <c r="WJW285" s="0"/>
      <c r="WJX285" s="0"/>
      <c r="WJY285" s="0"/>
      <c r="WJZ285" s="0"/>
      <c r="WKA285" s="0"/>
      <c r="WKB285" s="0"/>
      <c r="WKC285" s="0"/>
      <c r="WKD285" s="0"/>
      <c r="WKE285" s="0"/>
      <c r="WKF285" s="0"/>
      <c r="WKG285" s="0"/>
      <c r="WKH285" s="0"/>
      <c r="WKI285" s="0"/>
      <c r="WKJ285" s="0"/>
      <c r="WKK285" s="0"/>
      <c r="WKL285" s="0"/>
      <c r="WKM285" s="0"/>
      <c r="WKN285" s="0"/>
      <c r="WKO285" s="0"/>
      <c r="WKP285" s="0"/>
      <c r="WKQ285" s="0"/>
      <c r="WKR285" s="0"/>
      <c r="WKS285" s="0"/>
      <c r="WKT285" s="0"/>
      <c r="WKU285" s="0"/>
      <c r="WKV285" s="0"/>
      <c r="WKW285" s="0"/>
      <c r="WKX285" s="0"/>
      <c r="WKY285" s="0"/>
      <c r="WKZ285" s="0"/>
      <c r="WLA285" s="0"/>
      <c r="WLB285" s="0"/>
      <c r="WLC285" s="0"/>
      <c r="WLD285" s="0"/>
      <c r="WLE285" s="0"/>
      <c r="WLF285" s="0"/>
      <c r="WLG285" s="0"/>
      <c r="WLH285" s="0"/>
      <c r="WLI285" s="0"/>
      <c r="WLJ285" s="0"/>
      <c r="WLK285" s="0"/>
      <c r="WLL285" s="0"/>
      <c r="WLM285" s="0"/>
      <c r="WLN285" s="0"/>
      <c r="WLO285" s="0"/>
      <c r="WLP285" s="0"/>
      <c r="WLQ285" s="0"/>
      <c r="WLR285" s="0"/>
      <c r="WLS285" s="0"/>
      <c r="WLT285" s="0"/>
      <c r="WLU285" s="0"/>
      <c r="WLV285" s="0"/>
      <c r="WLW285" s="0"/>
      <c r="WLX285" s="0"/>
      <c r="WLY285" s="0"/>
      <c r="WLZ285" s="0"/>
      <c r="WMA285" s="0"/>
      <c r="WMB285" s="0"/>
      <c r="WMC285" s="0"/>
      <c r="WMD285" s="0"/>
      <c r="WME285" s="0"/>
      <c r="WMF285" s="0"/>
      <c r="WMG285" s="0"/>
      <c r="WMH285" s="0"/>
      <c r="WMI285" s="0"/>
      <c r="WMJ285" s="0"/>
      <c r="WMK285" s="0"/>
      <c r="WML285" s="0"/>
      <c r="WMM285" s="0"/>
      <c r="WMN285" s="0"/>
      <c r="WMO285" s="0"/>
      <c r="WMP285" s="0"/>
      <c r="WMQ285" s="0"/>
      <c r="WMR285" s="0"/>
      <c r="WMS285" s="0"/>
      <c r="WMT285" s="0"/>
      <c r="WMU285" s="0"/>
      <c r="WMV285" s="0"/>
      <c r="WMW285" s="0"/>
      <c r="WMX285" s="0"/>
      <c r="WMY285" s="0"/>
      <c r="WMZ285" s="0"/>
      <c r="WNA285" s="0"/>
      <c r="WNB285" s="0"/>
      <c r="WNC285" s="0"/>
      <c r="WND285" s="0"/>
      <c r="WNE285" s="0"/>
      <c r="WNF285" s="0"/>
      <c r="WNG285" s="0"/>
      <c r="WNH285" s="0"/>
      <c r="WNI285" s="0"/>
      <c r="WNJ285" s="0"/>
      <c r="WNK285" s="0"/>
      <c r="WNL285" s="0"/>
      <c r="WNM285" s="0"/>
      <c r="WNN285" s="0"/>
      <c r="WNO285" s="0"/>
      <c r="WNP285" s="0"/>
      <c r="WNQ285" s="0"/>
      <c r="WNR285" s="0"/>
      <c r="WNS285" s="0"/>
      <c r="WNT285" s="0"/>
      <c r="WNU285" s="0"/>
      <c r="WNV285" s="0"/>
      <c r="WNW285" s="0"/>
      <c r="WNX285" s="0"/>
      <c r="WNY285" s="0"/>
      <c r="WNZ285" s="0"/>
      <c r="WOA285" s="0"/>
      <c r="WOB285" s="0"/>
      <c r="WOC285" s="0"/>
      <c r="WOD285" s="0"/>
      <c r="WOE285" s="0"/>
      <c r="WOF285" s="0"/>
      <c r="WOG285" s="0"/>
      <c r="WOH285" s="0"/>
      <c r="WOI285" s="0"/>
      <c r="WOJ285" s="0"/>
      <c r="WOK285" s="0"/>
      <c r="WOL285" s="0"/>
      <c r="WOM285" s="0"/>
      <c r="WON285" s="0"/>
      <c r="WOO285" s="0"/>
      <c r="WOP285" s="0"/>
      <c r="WOQ285" s="0"/>
      <c r="WOR285" s="0"/>
      <c r="WOS285" s="0"/>
      <c r="WOT285" s="0"/>
      <c r="WOU285" s="0"/>
      <c r="WOV285" s="0"/>
      <c r="WOW285" s="0"/>
      <c r="WOX285" s="0"/>
      <c r="WOY285" s="0"/>
      <c r="WOZ285" s="0"/>
      <c r="WPA285" s="0"/>
      <c r="WPB285" s="0"/>
      <c r="WPC285" s="0"/>
      <c r="WPD285" s="0"/>
      <c r="WPE285" s="0"/>
      <c r="WPF285" s="0"/>
      <c r="WPG285" s="0"/>
      <c r="WPH285" s="0"/>
      <c r="WPI285" s="0"/>
      <c r="WPJ285" s="0"/>
      <c r="WPK285" s="0"/>
      <c r="WPL285" s="0"/>
      <c r="WPM285" s="0"/>
      <c r="WPN285" s="0"/>
      <c r="WPO285" s="0"/>
      <c r="WPP285" s="0"/>
      <c r="WPQ285" s="0"/>
      <c r="WPR285" s="0"/>
      <c r="WPS285" s="0"/>
      <c r="WPT285" s="0"/>
      <c r="WPU285" s="0"/>
      <c r="WPV285" s="0"/>
      <c r="WPW285" s="0"/>
      <c r="WPX285" s="0"/>
      <c r="WPY285" s="0"/>
      <c r="WPZ285" s="0"/>
      <c r="WQA285" s="0"/>
      <c r="WQB285" s="0"/>
      <c r="WQC285" s="0"/>
      <c r="WQD285" s="0"/>
      <c r="WQE285" s="0"/>
      <c r="WQF285" s="0"/>
      <c r="WQG285" s="0"/>
      <c r="WQH285" s="0"/>
      <c r="WQI285" s="0"/>
      <c r="WQJ285" s="0"/>
      <c r="WQK285" s="0"/>
      <c r="WQL285" s="0"/>
      <c r="WQM285" s="0"/>
      <c r="WQN285" s="0"/>
      <c r="WQO285" s="0"/>
      <c r="WQP285" s="0"/>
      <c r="WQQ285" s="0"/>
      <c r="WQR285" s="0"/>
      <c r="WQS285" s="0"/>
      <c r="WQT285" s="0"/>
      <c r="WQU285" s="0"/>
      <c r="WQV285" s="0"/>
      <c r="WQW285" s="0"/>
      <c r="WQX285" s="0"/>
      <c r="WQY285" s="0"/>
      <c r="WQZ285" s="0"/>
      <c r="WRA285" s="0"/>
      <c r="WRB285" s="0"/>
      <c r="WRC285" s="0"/>
      <c r="WRD285" s="0"/>
      <c r="WRE285" s="0"/>
      <c r="WRF285" s="0"/>
      <c r="WRG285" s="0"/>
      <c r="WRH285" s="0"/>
      <c r="WRI285" s="0"/>
      <c r="WRJ285" s="0"/>
      <c r="WRK285" s="0"/>
      <c r="WRL285" s="0"/>
      <c r="WRM285" s="0"/>
      <c r="WRN285" s="0"/>
      <c r="WRO285" s="0"/>
      <c r="WRP285" s="0"/>
      <c r="WRQ285" s="0"/>
      <c r="WRR285" s="0"/>
      <c r="WRS285" s="0"/>
      <c r="WRT285" s="0"/>
      <c r="WRU285" s="0"/>
      <c r="WRV285" s="0"/>
      <c r="WRW285" s="0"/>
      <c r="WRX285" s="0"/>
      <c r="WRY285" s="0"/>
      <c r="WRZ285" s="0"/>
      <c r="WSA285" s="0"/>
      <c r="WSB285" s="0"/>
      <c r="WSC285" s="0"/>
      <c r="WSD285" s="0"/>
      <c r="WSE285" s="0"/>
      <c r="WSF285" s="0"/>
      <c r="WSG285" s="0"/>
      <c r="WSH285" s="0"/>
      <c r="WSI285" s="0"/>
      <c r="WSJ285" s="0"/>
      <c r="WSK285" s="0"/>
      <c r="WSL285" s="0"/>
      <c r="WSM285" s="0"/>
      <c r="WSN285" s="0"/>
      <c r="WSO285" s="0"/>
      <c r="WSP285" s="0"/>
      <c r="WSQ285" s="0"/>
      <c r="WSR285" s="0"/>
      <c r="WSS285" s="0"/>
      <c r="WST285" s="0"/>
      <c r="WSU285" s="0"/>
      <c r="WSV285" s="0"/>
      <c r="WSW285" s="0"/>
      <c r="WSX285" s="0"/>
      <c r="WSY285" s="0"/>
      <c r="WSZ285" s="0"/>
      <c r="WTA285" s="0"/>
      <c r="WTB285" s="0"/>
      <c r="WTC285" s="0"/>
      <c r="WTD285" s="0"/>
      <c r="WTE285" s="0"/>
      <c r="WTF285" s="0"/>
      <c r="WTG285" s="0"/>
      <c r="WTH285" s="0"/>
      <c r="WTI285" s="0"/>
      <c r="WTJ285" s="0"/>
      <c r="WTK285" s="0"/>
      <c r="WTL285" s="0"/>
      <c r="WTM285" s="0"/>
      <c r="WTN285" s="0"/>
      <c r="WTO285" s="0"/>
      <c r="WTP285" s="0"/>
      <c r="WTQ285" s="0"/>
      <c r="WTR285" s="0"/>
      <c r="WTS285" s="0"/>
      <c r="WTT285" s="0"/>
      <c r="WTU285" s="0"/>
      <c r="WTV285" s="0"/>
      <c r="WTW285" s="0"/>
      <c r="WTX285" s="0"/>
      <c r="WTY285" s="0"/>
      <c r="WTZ285" s="0"/>
      <c r="WUA285" s="0"/>
      <c r="WUB285" s="0"/>
      <c r="WUC285" s="0"/>
      <c r="WUD285" s="0"/>
      <c r="WUE285" s="0"/>
      <c r="WUF285" s="0"/>
      <c r="WUG285" s="0"/>
      <c r="WUH285" s="0"/>
      <c r="WUI285" s="0"/>
      <c r="WUJ285" s="0"/>
      <c r="WUK285" s="0"/>
      <c r="WUL285" s="0"/>
      <c r="WUM285" s="0"/>
      <c r="WUN285" s="0"/>
      <c r="WUO285" s="0"/>
      <c r="WUP285" s="0"/>
      <c r="WUQ285" s="0"/>
      <c r="WUR285" s="0"/>
      <c r="WUS285" s="0"/>
      <c r="WUT285" s="0"/>
      <c r="WUU285" s="0"/>
      <c r="WUV285" s="0"/>
      <c r="WUW285" s="0"/>
      <c r="WUX285" s="0"/>
      <c r="WUY285" s="0"/>
      <c r="WUZ285" s="0"/>
      <c r="WVA285" s="0"/>
      <c r="WVB285" s="0"/>
      <c r="WVC285" s="0"/>
      <c r="WVD285" s="0"/>
      <c r="WVE285" s="0"/>
      <c r="WVF285" s="0"/>
      <c r="WVG285" s="0"/>
      <c r="WVH285" s="0"/>
      <c r="WVI285" s="0"/>
      <c r="WVJ285" s="0"/>
      <c r="WVK285" s="0"/>
      <c r="WVL285" s="0"/>
      <c r="WVM285" s="0"/>
      <c r="WVN285" s="0"/>
      <c r="WVO285" s="0"/>
      <c r="WVP285" s="0"/>
      <c r="WVQ285" s="0"/>
      <c r="WVR285" s="0"/>
      <c r="WVS285" s="0"/>
      <c r="WVT285" s="0"/>
      <c r="WVU285" s="0"/>
      <c r="WVV285" s="0"/>
      <c r="WVW285" s="0"/>
      <c r="WVX285" s="0"/>
      <c r="WVY285" s="0"/>
      <c r="WVZ285" s="0"/>
      <c r="WWA285" s="0"/>
      <c r="WWB285" s="0"/>
      <c r="WWC285" s="0"/>
      <c r="WWD285" s="0"/>
      <c r="WWE285" s="0"/>
      <c r="WWF285" s="0"/>
      <c r="WWG285" s="0"/>
      <c r="WWH285" s="0"/>
      <c r="WWI285" s="0"/>
      <c r="WWJ285" s="0"/>
      <c r="WWK285" s="0"/>
      <c r="WWL285" s="0"/>
      <c r="WWM285" s="0"/>
      <c r="WWN285" s="0"/>
      <c r="WWO285" s="0"/>
      <c r="WWP285" s="0"/>
      <c r="WWQ285" s="0"/>
      <c r="WWR285" s="0"/>
      <c r="WWS285" s="0"/>
      <c r="WWT285" s="0"/>
      <c r="WWU285" s="0"/>
      <c r="WWV285" s="0"/>
      <c r="WWW285" s="0"/>
      <c r="WWX285" s="0"/>
      <c r="WWY285" s="0"/>
      <c r="WWZ285" s="0"/>
      <c r="WXA285" s="0"/>
      <c r="WXB285" s="0"/>
      <c r="WXC285" s="0"/>
      <c r="WXD285" s="0"/>
      <c r="WXE285" s="0"/>
      <c r="WXF285" s="0"/>
      <c r="WXG285" s="0"/>
      <c r="WXH285" s="0"/>
      <c r="WXI285" s="0"/>
      <c r="WXJ285" s="0"/>
      <c r="WXK285" s="0"/>
      <c r="WXL285" s="0"/>
      <c r="WXM285" s="0"/>
      <c r="WXN285" s="0"/>
      <c r="WXO285" s="0"/>
      <c r="WXP285" s="0"/>
      <c r="WXQ285" s="0"/>
      <c r="WXR285" s="0"/>
      <c r="WXS285" s="0"/>
      <c r="WXT285" s="0"/>
      <c r="WXU285" s="0"/>
      <c r="WXV285" s="0"/>
      <c r="WXW285" s="0"/>
      <c r="WXX285" s="0"/>
      <c r="WXY285" s="0"/>
      <c r="WXZ285" s="0"/>
      <c r="WYA285" s="0"/>
      <c r="WYB285" s="0"/>
      <c r="WYC285" s="0"/>
      <c r="WYD285" s="0"/>
      <c r="WYE285" s="0"/>
      <c r="WYF285" s="0"/>
      <c r="WYG285" s="0"/>
      <c r="WYH285" s="0"/>
      <c r="WYI285" s="0"/>
      <c r="WYJ285" s="0"/>
      <c r="WYK285" s="0"/>
      <c r="WYL285" s="0"/>
      <c r="WYM285" s="0"/>
      <c r="WYN285" s="0"/>
      <c r="WYO285" s="0"/>
      <c r="WYP285" s="0"/>
      <c r="WYQ285" s="0"/>
      <c r="WYR285" s="0"/>
      <c r="WYS285" s="0"/>
      <c r="WYT285" s="0"/>
      <c r="WYU285" s="0"/>
      <c r="WYV285" s="0"/>
      <c r="WYW285" s="0"/>
      <c r="WYX285" s="0"/>
      <c r="WYY285" s="0"/>
      <c r="WYZ285" s="0"/>
      <c r="WZA285" s="0"/>
      <c r="WZB285" s="0"/>
      <c r="WZC285" s="0"/>
      <c r="WZD285" s="0"/>
      <c r="WZE285" s="0"/>
      <c r="WZF285" s="0"/>
      <c r="WZG285" s="0"/>
      <c r="WZH285" s="0"/>
      <c r="WZI285" s="0"/>
      <c r="WZJ285" s="0"/>
      <c r="WZK285" s="0"/>
      <c r="WZL285" s="0"/>
      <c r="WZM285" s="0"/>
      <c r="WZN285" s="0"/>
      <c r="WZO285" s="0"/>
      <c r="WZP285" s="0"/>
      <c r="WZQ285" s="0"/>
      <c r="WZR285" s="0"/>
      <c r="WZS285" s="0"/>
      <c r="WZT285" s="0"/>
      <c r="WZU285" s="0"/>
      <c r="WZV285" s="0"/>
      <c r="WZW285" s="0"/>
      <c r="WZX285" s="0"/>
      <c r="WZY285" s="0"/>
      <c r="WZZ285" s="0"/>
      <c r="XAA285" s="0"/>
      <c r="XAB285" s="0"/>
      <c r="XAC285" s="0"/>
      <c r="XAD285" s="0"/>
      <c r="XAE285" s="0"/>
      <c r="XAF285" s="0"/>
      <c r="XAG285" s="0"/>
      <c r="XAH285" s="0"/>
      <c r="XAI285" s="0"/>
      <c r="XAJ285" s="0"/>
      <c r="XAK285" s="0"/>
      <c r="XAL285" s="0"/>
      <c r="XAM285" s="0"/>
      <c r="XAN285" s="0"/>
      <c r="XAO285" s="0"/>
      <c r="XAP285" s="0"/>
      <c r="XAQ285" s="0"/>
      <c r="XAR285" s="0"/>
      <c r="XAS285" s="0"/>
      <c r="XAT285" s="0"/>
      <c r="XAU285" s="0"/>
      <c r="XAV285" s="0"/>
      <c r="XAW285" s="0"/>
      <c r="XAX285" s="0"/>
      <c r="XAY285" s="0"/>
      <c r="XAZ285" s="0"/>
      <c r="XBA285" s="0"/>
      <c r="XBB285" s="0"/>
      <c r="XBC285" s="0"/>
      <c r="XBD285" s="0"/>
      <c r="XBE285" s="0"/>
      <c r="XBF285" s="0"/>
      <c r="XBG285" s="0"/>
      <c r="XBH285" s="0"/>
      <c r="XBI285" s="0"/>
      <c r="XBJ285" s="0"/>
      <c r="XBK285" s="0"/>
      <c r="XBL285" s="0"/>
      <c r="XBM285" s="0"/>
      <c r="XBN285" s="0"/>
      <c r="XBO285" s="0"/>
      <c r="XBP285" s="0"/>
      <c r="XBQ285" s="0"/>
      <c r="XBR285" s="0"/>
      <c r="XBS285" s="0"/>
      <c r="XBT285" s="0"/>
      <c r="XBU285" s="0"/>
      <c r="XBV285" s="0"/>
      <c r="XBW285" s="0"/>
      <c r="XBX285" s="0"/>
      <c r="XBY285" s="0"/>
      <c r="XBZ285" s="0"/>
      <c r="XCA285" s="0"/>
      <c r="XCB285" s="0"/>
      <c r="XCC285" s="0"/>
      <c r="XCD285" s="0"/>
      <c r="XCE285" s="0"/>
      <c r="XCF285" s="0"/>
      <c r="XCG285" s="0"/>
      <c r="XCH285" s="0"/>
      <c r="XCI285" s="0"/>
      <c r="XCJ285" s="0"/>
      <c r="XCK285" s="0"/>
      <c r="XCL285" s="0"/>
      <c r="XCM285" s="0"/>
      <c r="XCN285" s="0"/>
      <c r="XCO285" s="0"/>
      <c r="XCP285" s="0"/>
      <c r="XCQ285" s="0"/>
      <c r="XCR285" s="0"/>
      <c r="XCS285" s="0"/>
      <c r="XCT285" s="0"/>
      <c r="XCU285" s="0"/>
      <c r="XCV285" s="0"/>
      <c r="XCW285" s="0"/>
      <c r="XCX285" s="0"/>
      <c r="XCY285" s="0"/>
      <c r="XCZ285" s="0"/>
      <c r="XDA285" s="0"/>
      <c r="XDB285" s="0"/>
      <c r="XDC285" s="0"/>
      <c r="XDD285" s="0"/>
      <c r="XDE285" s="0"/>
      <c r="XDF285" s="0"/>
      <c r="XDG285" s="0"/>
      <c r="XDH285" s="0"/>
      <c r="XDI285" s="0"/>
      <c r="XDJ285" s="0"/>
      <c r="XDK285" s="0"/>
      <c r="XDL285" s="0"/>
      <c r="XDM285" s="0"/>
      <c r="XDN285" s="0"/>
      <c r="XDO285" s="0"/>
      <c r="XDP285" s="0"/>
      <c r="XDQ285" s="0"/>
      <c r="XDR285" s="0"/>
      <c r="XDS285" s="0"/>
      <c r="XDT285" s="0"/>
      <c r="XDU285" s="0"/>
      <c r="XDV285" s="0"/>
      <c r="XDW285" s="0"/>
      <c r="XDX285" s="0"/>
      <c r="XDY285" s="0"/>
      <c r="XDZ285" s="0"/>
      <c r="XEA285" s="0"/>
      <c r="XEB285" s="0"/>
      <c r="XEC285" s="0"/>
      <c r="XED285" s="0"/>
      <c r="XEE285" s="0"/>
      <c r="XEF285" s="0"/>
      <c r="XEG285" s="0"/>
      <c r="XEH285" s="0"/>
      <c r="XEI285" s="0"/>
      <c r="XEJ285" s="0"/>
      <c r="XEK285" s="0"/>
      <c r="XEL285" s="0"/>
      <c r="XEM285" s="0"/>
      <c r="XEN285" s="0"/>
      <c r="XEO285" s="0"/>
      <c r="XEP285" s="0"/>
      <c r="XEQ285" s="0"/>
      <c r="XER285" s="0"/>
      <c r="XES285" s="0"/>
      <c r="XET285" s="0"/>
      <c r="XEU285" s="0"/>
      <c r="XEV285" s="0"/>
      <c r="XEW285" s="0"/>
      <c r="XEX285" s="0"/>
      <c r="XEY285" s="0"/>
      <c r="XEZ285" s="0"/>
      <c r="XFA285" s="0"/>
      <c r="XFB285" s="0"/>
      <c r="XFC285" s="0"/>
      <c r="XFD285" s="0"/>
    </row>
    <row r="286" customFormat="false" ht="15" hidden="false" customHeight="true" outlineLevel="0" collapsed="false">
      <c r="B286" s="14"/>
      <c r="C286" s="226"/>
      <c r="D286" s="227"/>
      <c r="E286" s="228"/>
      <c r="F286" s="228"/>
      <c r="G286" s="228"/>
      <c r="H286" s="0"/>
      <c r="I286" s="0"/>
      <c r="J286" s="0"/>
      <c r="K286" s="0"/>
      <c r="L286" s="0"/>
      <c r="M286" s="0"/>
      <c r="N286" s="0"/>
      <c r="O286" s="0"/>
      <c r="P286" s="0"/>
      <c r="Q286" s="0"/>
      <c r="R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c r="AMK286" s="0"/>
      <c r="AML286" s="0"/>
      <c r="AMM286" s="0"/>
      <c r="AMN286" s="0"/>
      <c r="AMO286" s="0"/>
      <c r="AMP286" s="0"/>
      <c r="AMQ286" s="0"/>
      <c r="AMR286" s="0"/>
      <c r="AMS286" s="0"/>
      <c r="AMT286" s="0"/>
      <c r="AMU286" s="0"/>
      <c r="AMV286" s="0"/>
      <c r="AMW286" s="0"/>
      <c r="AMX286" s="0"/>
      <c r="AMY286" s="0"/>
      <c r="AMZ286" s="0"/>
      <c r="ANA286" s="0"/>
      <c r="ANB286" s="0"/>
      <c r="ANC286" s="0"/>
      <c r="AND286" s="0"/>
      <c r="ANE286" s="0"/>
      <c r="ANF286" s="0"/>
      <c r="ANG286" s="0"/>
      <c r="ANH286" s="0"/>
      <c r="ANI286" s="0"/>
      <c r="ANJ286" s="0"/>
      <c r="ANK286" s="0"/>
      <c r="ANL286" s="0"/>
      <c r="ANM286" s="0"/>
      <c r="ANN286" s="0"/>
      <c r="ANO286" s="0"/>
      <c r="ANP286" s="0"/>
      <c r="ANQ286" s="0"/>
      <c r="ANR286" s="0"/>
      <c r="ANS286" s="0"/>
      <c r="ANT286" s="0"/>
      <c r="ANU286" s="0"/>
      <c r="ANV286" s="0"/>
      <c r="ANW286" s="0"/>
      <c r="ANX286" s="0"/>
      <c r="ANY286" s="0"/>
      <c r="ANZ286" s="0"/>
      <c r="AOA286" s="0"/>
      <c r="AOB286" s="0"/>
      <c r="AOC286" s="0"/>
      <c r="AOD286" s="0"/>
      <c r="AOE286" s="0"/>
      <c r="AOF286" s="0"/>
      <c r="AOG286" s="0"/>
      <c r="AOH286" s="0"/>
      <c r="AOI286" s="0"/>
      <c r="AOJ286" s="0"/>
      <c r="AOK286" s="0"/>
      <c r="AOL286" s="0"/>
      <c r="AOM286" s="0"/>
      <c r="AON286" s="0"/>
      <c r="AOO286" s="0"/>
      <c r="AOP286" s="0"/>
      <c r="AOQ286" s="0"/>
      <c r="AOR286" s="0"/>
      <c r="AOS286" s="0"/>
      <c r="AOT286" s="0"/>
      <c r="AOU286" s="0"/>
      <c r="AOV286" s="0"/>
      <c r="AOW286" s="0"/>
      <c r="AOX286" s="0"/>
      <c r="AOY286" s="0"/>
      <c r="AOZ286" s="0"/>
      <c r="APA286" s="0"/>
      <c r="APB286" s="0"/>
      <c r="APC286" s="0"/>
      <c r="APD286" s="0"/>
      <c r="APE286" s="0"/>
      <c r="APF286" s="0"/>
      <c r="APG286" s="0"/>
      <c r="APH286" s="0"/>
      <c r="API286" s="0"/>
      <c r="APJ286" s="0"/>
      <c r="APK286" s="0"/>
      <c r="APL286" s="0"/>
      <c r="APM286" s="0"/>
      <c r="APN286" s="0"/>
      <c r="APO286" s="0"/>
      <c r="APP286" s="0"/>
      <c r="APQ286" s="0"/>
      <c r="APR286" s="0"/>
      <c r="APS286" s="0"/>
      <c r="APT286" s="0"/>
      <c r="APU286" s="0"/>
      <c r="APV286" s="0"/>
      <c r="APW286" s="0"/>
      <c r="APX286" s="0"/>
      <c r="APY286" s="0"/>
      <c r="APZ286" s="0"/>
      <c r="AQA286" s="0"/>
      <c r="AQB286" s="0"/>
      <c r="AQC286" s="0"/>
      <c r="AQD286" s="0"/>
      <c r="AQE286" s="0"/>
      <c r="AQF286" s="0"/>
      <c r="AQG286" s="0"/>
      <c r="AQH286" s="0"/>
      <c r="AQI286" s="0"/>
      <c r="AQJ286" s="0"/>
      <c r="AQK286" s="0"/>
      <c r="AQL286" s="0"/>
      <c r="AQM286" s="0"/>
      <c r="AQN286" s="0"/>
      <c r="AQO286" s="0"/>
      <c r="AQP286" s="0"/>
      <c r="AQQ286" s="0"/>
      <c r="AQR286" s="0"/>
      <c r="AQS286" s="0"/>
      <c r="AQT286" s="0"/>
      <c r="AQU286" s="0"/>
      <c r="AQV286" s="0"/>
      <c r="AQW286" s="0"/>
      <c r="AQX286" s="0"/>
      <c r="AQY286" s="0"/>
      <c r="AQZ286" s="0"/>
      <c r="ARA286" s="0"/>
      <c r="ARB286" s="0"/>
      <c r="ARC286" s="0"/>
      <c r="ARD286" s="0"/>
      <c r="ARE286" s="0"/>
      <c r="ARF286" s="0"/>
      <c r="ARG286" s="0"/>
      <c r="ARH286" s="0"/>
      <c r="ARI286" s="0"/>
      <c r="ARJ286" s="0"/>
      <c r="ARK286" s="0"/>
      <c r="ARL286" s="0"/>
      <c r="ARM286" s="0"/>
      <c r="ARN286" s="0"/>
      <c r="ARO286" s="0"/>
      <c r="ARP286" s="0"/>
      <c r="ARQ286" s="0"/>
      <c r="ARR286" s="0"/>
      <c r="ARS286" s="0"/>
      <c r="ART286" s="0"/>
      <c r="ARU286" s="0"/>
      <c r="ARV286" s="0"/>
      <c r="ARW286" s="0"/>
      <c r="ARX286" s="0"/>
      <c r="ARY286" s="0"/>
      <c r="ARZ286" s="0"/>
      <c r="ASA286" s="0"/>
      <c r="ASB286" s="0"/>
      <c r="ASC286" s="0"/>
      <c r="ASD286" s="0"/>
      <c r="ASE286" s="0"/>
      <c r="ASF286" s="0"/>
      <c r="ASG286" s="0"/>
      <c r="ASH286" s="0"/>
      <c r="ASI286" s="0"/>
      <c r="ASJ286" s="0"/>
      <c r="ASK286" s="0"/>
      <c r="ASL286" s="0"/>
      <c r="ASM286" s="0"/>
      <c r="ASN286" s="0"/>
      <c r="ASO286" s="0"/>
      <c r="ASP286" s="0"/>
      <c r="ASQ286" s="0"/>
      <c r="ASR286" s="0"/>
      <c r="ASS286" s="0"/>
      <c r="AST286" s="0"/>
      <c r="ASU286" s="0"/>
      <c r="ASV286" s="0"/>
      <c r="ASW286" s="0"/>
      <c r="ASX286" s="0"/>
      <c r="ASY286" s="0"/>
      <c r="ASZ286" s="0"/>
      <c r="ATA286" s="0"/>
      <c r="ATB286" s="0"/>
      <c r="ATC286" s="0"/>
      <c r="ATD286" s="0"/>
      <c r="ATE286" s="0"/>
      <c r="ATF286" s="0"/>
      <c r="ATG286" s="0"/>
      <c r="ATH286" s="0"/>
      <c r="ATI286" s="0"/>
      <c r="ATJ286" s="0"/>
      <c r="ATK286" s="0"/>
      <c r="ATL286" s="0"/>
      <c r="ATM286" s="0"/>
      <c r="ATN286" s="0"/>
      <c r="ATO286" s="0"/>
      <c r="ATP286" s="0"/>
      <c r="ATQ286" s="0"/>
      <c r="ATR286" s="0"/>
      <c r="ATS286" s="0"/>
      <c r="ATT286" s="0"/>
      <c r="ATU286" s="0"/>
      <c r="ATV286" s="0"/>
      <c r="ATW286" s="0"/>
      <c r="ATX286" s="0"/>
      <c r="ATY286" s="0"/>
      <c r="ATZ286" s="0"/>
      <c r="AUA286" s="0"/>
      <c r="AUB286" s="0"/>
      <c r="AUC286" s="0"/>
      <c r="AUD286" s="0"/>
      <c r="AUE286" s="0"/>
      <c r="AUF286" s="0"/>
      <c r="AUG286" s="0"/>
      <c r="AUH286" s="0"/>
      <c r="AUI286" s="0"/>
      <c r="AUJ286" s="0"/>
      <c r="AUK286" s="0"/>
      <c r="AUL286" s="0"/>
      <c r="AUM286" s="0"/>
      <c r="AUN286" s="0"/>
      <c r="AUO286" s="0"/>
      <c r="AUP286" s="0"/>
      <c r="AUQ286" s="0"/>
      <c r="AUR286" s="0"/>
      <c r="AUS286" s="0"/>
      <c r="AUT286" s="0"/>
      <c r="AUU286" s="0"/>
      <c r="AUV286" s="0"/>
      <c r="AUW286" s="0"/>
      <c r="AUX286" s="0"/>
      <c r="AUY286" s="0"/>
      <c r="AUZ286" s="0"/>
      <c r="AVA286" s="0"/>
      <c r="AVB286" s="0"/>
      <c r="AVC286" s="0"/>
      <c r="AVD286" s="0"/>
      <c r="AVE286" s="0"/>
      <c r="AVF286" s="0"/>
      <c r="AVG286" s="0"/>
      <c r="AVH286" s="0"/>
      <c r="AVI286" s="0"/>
      <c r="AVJ286" s="0"/>
      <c r="AVK286" s="0"/>
      <c r="AVL286" s="0"/>
      <c r="AVM286" s="0"/>
      <c r="AVN286" s="0"/>
      <c r="AVO286" s="0"/>
      <c r="AVP286" s="0"/>
      <c r="AVQ286" s="0"/>
      <c r="AVR286" s="0"/>
      <c r="AVS286" s="0"/>
      <c r="AVT286" s="0"/>
      <c r="AVU286" s="0"/>
      <c r="AVV286" s="0"/>
      <c r="AVW286" s="0"/>
      <c r="AVX286" s="0"/>
      <c r="AVY286" s="0"/>
      <c r="AVZ286" s="0"/>
      <c r="AWA286" s="0"/>
      <c r="AWB286" s="0"/>
      <c r="AWC286" s="0"/>
      <c r="AWD286" s="0"/>
      <c r="AWE286" s="0"/>
      <c r="AWF286" s="0"/>
      <c r="AWG286" s="0"/>
      <c r="AWH286" s="0"/>
      <c r="AWI286" s="0"/>
      <c r="AWJ286" s="0"/>
      <c r="AWK286" s="0"/>
      <c r="AWL286" s="0"/>
      <c r="AWM286" s="0"/>
      <c r="AWN286" s="0"/>
      <c r="AWO286" s="0"/>
      <c r="AWP286" s="0"/>
      <c r="AWQ286" s="0"/>
      <c r="AWR286" s="0"/>
      <c r="AWS286" s="0"/>
      <c r="AWT286" s="0"/>
      <c r="AWU286" s="0"/>
      <c r="AWV286" s="0"/>
      <c r="AWW286" s="0"/>
      <c r="AWX286" s="0"/>
      <c r="AWY286" s="0"/>
      <c r="AWZ286" s="0"/>
      <c r="AXA286" s="0"/>
      <c r="AXB286" s="0"/>
      <c r="AXC286" s="0"/>
      <c r="AXD286" s="0"/>
      <c r="AXE286" s="0"/>
      <c r="AXF286" s="0"/>
      <c r="AXG286" s="0"/>
      <c r="AXH286" s="0"/>
      <c r="AXI286" s="0"/>
      <c r="AXJ286" s="0"/>
      <c r="AXK286" s="0"/>
      <c r="AXL286" s="0"/>
      <c r="AXM286" s="0"/>
      <c r="AXN286" s="0"/>
      <c r="AXO286" s="0"/>
      <c r="AXP286" s="0"/>
      <c r="AXQ286" s="0"/>
      <c r="AXR286" s="0"/>
      <c r="AXS286" s="0"/>
      <c r="AXT286" s="0"/>
      <c r="AXU286" s="0"/>
      <c r="AXV286" s="0"/>
      <c r="AXW286" s="0"/>
      <c r="AXX286" s="0"/>
      <c r="AXY286" s="0"/>
      <c r="AXZ286" s="0"/>
      <c r="AYA286" s="0"/>
      <c r="AYB286" s="0"/>
      <c r="AYC286" s="0"/>
      <c r="AYD286" s="0"/>
      <c r="AYE286" s="0"/>
      <c r="AYF286" s="0"/>
      <c r="AYG286" s="0"/>
      <c r="AYH286" s="0"/>
      <c r="AYI286" s="0"/>
      <c r="AYJ286" s="0"/>
      <c r="AYK286" s="0"/>
      <c r="AYL286" s="0"/>
      <c r="AYM286" s="0"/>
      <c r="AYN286" s="0"/>
      <c r="AYO286" s="0"/>
      <c r="AYP286" s="0"/>
      <c r="AYQ286" s="0"/>
      <c r="AYR286" s="0"/>
      <c r="AYS286" s="0"/>
      <c r="AYT286" s="0"/>
      <c r="AYU286" s="0"/>
      <c r="AYV286" s="0"/>
      <c r="AYW286" s="0"/>
      <c r="AYX286" s="0"/>
      <c r="AYY286" s="0"/>
      <c r="AYZ286" s="0"/>
      <c r="AZA286" s="0"/>
      <c r="AZB286" s="0"/>
      <c r="AZC286" s="0"/>
      <c r="AZD286" s="0"/>
      <c r="AZE286" s="0"/>
      <c r="AZF286" s="0"/>
      <c r="AZG286" s="0"/>
      <c r="AZH286" s="0"/>
      <c r="AZI286" s="0"/>
      <c r="AZJ286" s="0"/>
      <c r="AZK286" s="0"/>
      <c r="AZL286" s="0"/>
      <c r="AZM286" s="0"/>
      <c r="AZN286" s="0"/>
      <c r="AZO286" s="0"/>
      <c r="AZP286" s="0"/>
      <c r="AZQ286" s="0"/>
      <c r="AZR286" s="0"/>
      <c r="AZS286" s="0"/>
      <c r="AZT286" s="0"/>
      <c r="AZU286" s="0"/>
      <c r="AZV286" s="0"/>
      <c r="AZW286" s="0"/>
      <c r="AZX286" s="0"/>
      <c r="AZY286" s="0"/>
      <c r="AZZ286" s="0"/>
      <c r="BAA286" s="0"/>
      <c r="BAB286" s="0"/>
      <c r="BAC286" s="0"/>
      <c r="BAD286" s="0"/>
      <c r="BAE286" s="0"/>
      <c r="BAF286" s="0"/>
      <c r="BAG286" s="0"/>
      <c r="BAH286" s="0"/>
      <c r="BAI286" s="0"/>
      <c r="BAJ286" s="0"/>
      <c r="BAK286" s="0"/>
      <c r="BAL286" s="0"/>
      <c r="BAM286" s="0"/>
      <c r="BAN286" s="0"/>
      <c r="BAO286" s="0"/>
      <c r="BAP286" s="0"/>
      <c r="BAQ286" s="0"/>
      <c r="BAR286" s="0"/>
      <c r="BAS286" s="0"/>
      <c r="BAT286" s="0"/>
      <c r="BAU286" s="0"/>
      <c r="BAV286" s="0"/>
      <c r="BAW286" s="0"/>
      <c r="BAX286" s="0"/>
      <c r="BAY286" s="0"/>
      <c r="BAZ286" s="0"/>
      <c r="BBA286" s="0"/>
      <c r="BBB286" s="0"/>
      <c r="BBC286" s="0"/>
      <c r="BBD286" s="0"/>
      <c r="BBE286" s="0"/>
      <c r="BBF286" s="0"/>
      <c r="BBG286" s="0"/>
      <c r="BBH286" s="0"/>
      <c r="BBI286" s="0"/>
      <c r="BBJ286" s="0"/>
      <c r="BBK286" s="0"/>
      <c r="BBL286" s="0"/>
      <c r="BBM286" s="0"/>
      <c r="BBN286" s="0"/>
      <c r="BBO286" s="0"/>
      <c r="BBP286" s="0"/>
      <c r="BBQ286" s="0"/>
      <c r="BBR286" s="0"/>
      <c r="BBS286" s="0"/>
      <c r="BBT286" s="0"/>
      <c r="BBU286" s="0"/>
      <c r="BBV286" s="0"/>
      <c r="BBW286" s="0"/>
      <c r="BBX286" s="0"/>
      <c r="BBY286" s="0"/>
      <c r="BBZ286" s="0"/>
      <c r="BCA286" s="0"/>
      <c r="BCB286" s="0"/>
      <c r="BCC286" s="0"/>
      <c r="BCD286" s="0"/>
      <c r="BCE286" s="0"/>
      <c r="BCF286" s="0"/>
      <c r="BCG286" s="0"/>
      <c r="BCH286" s="0"/>
      <c r="BCI286" s="0"/>
      <c r="BCJ286" s="0"/>
      <c r="BCK286" s="0"/>
      <c r="BCL286" s="0"/>
      <c r="BCM286" s="0"/>
      <c r="BCN286" s="0"/>
      <c r="BCO286" s="0"/>
      <c r="BCP286" s="0"/>
      <c r="BCQ286" s="0"/>
      <c r="BCR286" s="0"/>
      <c r="BCS286" s="0"/>
      <c r="BCT286" s="0"/>
      <c r="BCU286" s="0"/>
      <c r="BCV286" s="0"/>
      <c r="BCW286" s="0"/>
      <c r="BCX286" s="0"/>
      <c r="BCY286" s="0"/>
      <c r="BCZ286" s="0"/>
      <c r="BDA286" s="0"/>
      <c r="BDB286" s="0"/>
      <c r="BDC286" s="0"/>
      <c r="BDD286" s="0"/>
      <c r="BDE286" s="0"/>
      <c r="BDF286" s="0"/>
      <c r="BDG286" s="0"/>
      <c r="BDH286" s="0"/>
      <c r="BDI286" s="0"/>
      <c r="BDJ286" s="0"/>
      <c r="BDK286" s="0"/>
      <c r="BDL286" s="0"/>
      <c r="BDM286" s="0"/>
      <c r="BDN286" s="0"/>
      <c r="BDO286" s="0"/>
      <c r="BDP286" s="0"/>
      <c r="BDQ286" s="0"/>
      <c r="BDR286" s="0"/>
      <c r="BDS286" s="0"/>
      <c r="BDT286" s="0"/>
      <c r="BDU286" s="0"/>
      <c r="BDV286" s="0"/>
      <c r="BDW286" s="0"/>
      <c r="BDX286" s="0"/>
      <c r="BDY286" s="0"/>
      <c r="BDZ286" s="0"/>
      <c r="BEA286" s="0"/>
      <c r="BEB286" s="0"/>
      <c r="BEC286" s="0"/>
      <c r="BED286" s="0"/>
      <c r="BEE286" s="0"/>
      <c r="BEF286" s="0"/>
      <c r="BEG286" s="0"/>
      <c r="BEH286" s="0"/>
      <c r="BEI286" s="0"/>
      <c r="BEJ286" s="0"/>
      <c r="BEK286" s="0"/>
      <c r="BEL286" s="0"/>
      <c r="BEM286" s="0"/>
      <c r="BEN286" s="0"/>
      <c r="BEO286" s="0"/>
      <c r="BEP286" s="0"/>
      <c r="BEQ286" s="0"/>
      <c r="BER286" s="0"/>
      <c r="BES286" s="0"/>
      <c r="BET286" s="0"/>
      <c r="BEU286" s="0"/>
      <c r="BEV286" s="0"/>
      <c r="BEW286" s="0"/>
      <c r="BEX286" s="0"/>
      <c r="BEY286" s="0"/>
      <c r="BEZ286" s="0"/>
      <c r="BFA286" s="0"/>
      <c r="BFB286" s="0"/>
      <c r="BFC286" s="0"/>
      <c r="BFD286" s="0"/>
      <c r="BFE286" s="0"/>
      <c r="BFF286" s="0"/>
      <c r="BFG286" s="0"/>
      <c r="BFH286" s="0"/>
      <c r="BFI286" s="0"/>
      <c r="BFJ286" s="0"/>
      <c r="BFK286" s="0"/>
      <c r="BFL286" s="0"/>
      <c r="BFM286" s="0"/>
      <c r="BFN286" s="0"/>
      <c r="BFO286" s="0"/>
      <c r="BFP286" s="0"/>
      <c r="BFQ286" s="0"/>
      <c r="BFR286" s="0"/>
      <c r="BFS286" s="0"/>
      <c r="BFT286" s="0"/>
      <c r="BFU286" s="0"/>
      <c r="BFV286" s="0"/>
      <c r="BFW286" s="0"/>
      <c r="BFX286" s="0"/>
      <c r="BFY286" s="0"/>
      <c r="BFZ286" s="0"/>
      <c r="BGA286" s="0"/>
      <c r="BGB286" s="0"/>
      <c r="BGC286" s="0"/>
      <c r="BGD286" s="0"/>
      <c r="BGE286" s="0"/>
      <c r="BGF286" s="0"/>
      <c r="BGG286" s="0"/>
      <c r="BGH286" s="0"/>
      <c r="BGI286" s="0"/>
      <c r="BGJ286" s="0"/>
      <c r="BGK286" s="0"/>
      <c r="BGL286" s="0"/>
      <c r="BGM286" s="0"/>
      <c r="BGN286" s="0"/>
      <c r="BGO286" s="0"/>
      <c r="BGP286" s="0"/>
      <c r="BGQ286" s="0"/>
      <c r="BGR286" s="0"/>
      <c r="BGS286" s="0"/>
      <c r="BGT286" s="0"/>
      <c r="BGU286" s="0"/>
      <c r="BGV286" s="0"/>
      <c r="BGW286" s="0"/>
      <c r="BGX286" s="0"/>
      <c r="BGY286" s="0"/>
      <c r="BGZ286" s="0"/>
      <c r="BHA286" s="0"/>
      <c r="BHB286" s="0"/>
      <c r="BHC286" s="0"/>
      <c r="BHD286" s="0"/>
      <c r="BHE286" s="0"/>
      <c r="BHF286" s="0"/>
      <c r="BHG286" s="0"/>
      <c r="BHH286" s="0"/>
      <c r="BHI286" s="0"/>
      <c r="BHJ286" s="0"/>
      <c r="BHK286" s="0"/>
      <c r="BHL286" s="0"/>
      <c r="BHM286" s="0"/>
      <c r="BHN286" s="0"/>
      <c r="BHO286" s="0"/>
      <c r="BHP286" s="0"/>
      <c r="BHQ286" s="0"/>
      <c r="BHR286" s="0"/>
      <c r="BHS286" s="0"/>
      <c r="BHT286" s="0"/>
      <c r="BHU286" s="0"/>
      <c r="BHV286" s="0"/>
      <c r="BHW286" s="0"/>
      <c r="BHX286" s="0"/>
      <c r="BHY286" s="0"/>
      <c r="BHZ286" s="0"/>
      <c r="BIA286" s="0"/>
      <c r="BIB286" s="0"/>
      <c r="BIC286" s="0"/>
      <c r="BID286" s="0"/>
      <c r="BIE286" s="0"/>
      <c r="BIF286" s="0"/>
      <c r="BIG286" s="0"/>
      <c r="BIH286" s="0"/>
      <c r="BII286" s="0"/>
      <c r="BIJ286" s="0"/>
      <c r="BIK286" s="0"/>
      <c r="BIL286" s="0"/>
      <c r="BIM286" s="0"/>
      <c r="BIN286" s="0"/>
      <c r="BIO286" s="0"/>
      <c r="BIP286" s="0"/>
      <c r="BIQ286" s="0"/>
      <c r="BIR286" s="0"/>
      <c r="BIS286" s="0"/>
      <c r="BIT286" s="0"/>
      <c r="BIU286" s="0"/>
      <c r="BIV286" s="0"/>
      <c r="BIW286" s="0"/>
      <c r="BIX286" s="0"/>
      <c r="BIY286" s="0"/>
      <c r="BIZ286" s="0"/>
      <c r="BJA286" s="0"/>
      <c r="BJB286" s="0"/>
      <c r="BJC286" s="0"/>
      <c r="BJD286" s="0"/>
      <c r="BJE286" s="0"/>
      <c r="BJF286" s="0"/>
      <c r="BJG286" s="0"/>
      <c r="BJH286" s="0"/>
      <c r="BJI286" s="0"/>
      <c r="BJJ286" s="0"/>
      <c r="BJK286" s="0"/>
      <c r="BJL286" s="0"/>
      <c r="BJM286" s="0"/>
      <c r="BJN286" s="0"/>
      <c r="BJO286" s="0"/>
      <c r="BJP286" s="0"/>
      <c r="BJQ286" s="0"/>
      <c r="BJR286" s="0"/>
      <c r="BJS286" s="0"/>
      <c r="BJT286" s="0"/>
      <c r="BJU286" s="0"/>
      <c r="BJV286" s="0"/>
      <c r="BJW286" s="0"/>
      <c r="BJX286" s="0"/>
      <c r="BJY286" s="0"/>
      <c r="BJZ286" s="0"/>
      <c r="BKA286" s="0"/>
      <c r="BKB286" s="0"/>
      <c r="BKC286" s="0"/>
      <c r="BKD286" s="0"/>
      <c r="BKE286" s="0"/>
      <c r="BKF286" s="0"/>
      <c r="BKG286" s="0"/>
      <c r="BKH286" s="0"/>
      <c r="BKI286" s="0"/>
      <c r="BKJ286" s="0"/>
      <c r="BKK286" s="0"/>
      <c r="BKL286" s="0"/>
      <c r="BKM286" s="0"/>
      <c r="BKN286" s="0"/>
      <c r="BKO286" s="0"/>
      <c r="BKP286" s="0"/>
      <c r="BKQ286" s="0"/>
      <c r="BKR286" s="0"/>
      <c r="BKS286" s="0"/>
      <c r="BKT286" s="0"/>
      <c r="BKU286" s="0"/>
      <c r="BKV286" s="0"/>
      <c r="BKW286" s="0"/>
      <c r="BKX286" s="0"/>
      <c r="BKY286" s="0"/>
      <c r="BKZ286" s="0"/>
      <c r="BLA286" s="0"/>
      <c r="BLB286" s="0"/>
      <c r="BLC286" s="0"/>
      <c r="BLD286" s="0"/>
      <c r="BLE286" s="0"/>
      <c r="BLF286" s="0"/>
      <c r="BLG286" s="0"/>
      <c r="BLH286" s="0"/>
      <c r="BLI286" s="0"/>
      <c r="BLJ286" s="0"/>
      <c r="BLK286" s="0"/>
      <c r="BLL286" s="0"/>
      <c r="BLM286" s="0"/>
      <c r="BLN286" s="0"/>
      <c r="BLO286" s="0"/>
      <c r="BLP286" s="0"/>
      <c r="BLQ286" s="0"/>
      <c r="BLR286" s="0"/>
      <c r="BLS286" s="0"/>
      <c r="BLT286" s="0"/>
      <c r="BLU286" s="0"/>
      <c r="BLV286" s="0"/>
      <c r="BLW286" s="0"/>
      <c r="BLX286" s="0"/>
      <c r="BLY286" s="0"/>
      <c r="BLZ286" s="0"/>
      <c r="BMA286" s="0"/>
      <c r="BMB286" s="0"/>
      <c r="BMC286" s="0"/>
      <c r="BMD286" s="0"/>
      <c r="BME286" s="0"/>
      <c r="BMF286" s="0"/>
      <c r="BMG286" s="0"/>
      <c r="BMH286" s="0"/>
      <c r="BMI286" s="0"/>
      <c r="BMJ286" s="0"/>
      <c r="BMK286" s="0"/>
      <c r="BML286" s="0"/>
      <c r="BMM286" s="0"/>
      <c r="BMN286" s="0"/>
      <c r="BMO286" s="0"/>
      <c r="BMP286" s="0"/>
      <c r="BMQ286" s="0"/>
      <c r="BMR286" s="0"/>
      <c r="BMS286" s="0"/>
      <c r="BMT286" s="0"/>
      <c r="BMU286" s="0"/>
      <c r="BMV286" s="0"/>
      <c r="BMW286" s="0"/>
      <c r="BMX286" s="0"/>
      <c r="BMY286" s="0"/>
      <c r="BMZ286" s="0"/>
      <c r="BNA286" s="0"/>
      <c r="BNB286" s="0"/>
      <c r="BNC286" s="0"/>
      <c r="BND286" s="0"/>
      <c r="BNE286" s="0"/>
      <c r="BNF286" s="0"/>
      <c r="BNG286" s="0"/>
      <c r="BNH286" s="0"/>
      <c r="BNI286" s="0"/>
      <c r="BNJ286" s="0"/>
      <c r="BNK286" s="0"/>
      <c r="BNL286" s="0"/>
      <c r="BNM286" s="0"/>
      <c r="BNN286" s="0"/>
      <c r="BNO286" s="0"/>
      <c r="BNP286" s="0"/>
      <c r="BNQ286" s="0"/>
      <c r="BNR286" s="0"/>
      <c r="BNS286" s="0"/>
      <c r="BNT286" s="0"/>
      <c r="BNU286" s="0"/>
      <c r="BNV286" s="0"/>
      <c r="BNW286" s="0"/>
      <c r="BNX286" s="0"/>
      <c r="BNY286" s="0"/>
      <c r="BNZ286" s="0"/>
      <c r="BOA286" s="0"/>
      <c r="BOB286" s="0"/>
      <c r="BOC286" s="0"/>
      <c r="BOD286" s="0"/>
      <c r="BOE286" s="0"/>
      <c r="BOF286" s="0"/>
      <c r="BOG286" s="0"/>
      <c r="BOH286" s="0"/>
      <c r="BOI286" s="0"/>
      <c r="BOJ286" s="0"/>
      <c r="BOK286" s="0"/>
      <c r="BOL286" s="0"/>
      <c r="BOM286" s="0"/>
      <c r="BON286" s="0"/>
      <c r="BOO286" s="0"/>
      <c r="BOP286" s="0"/>
      <c r="BOQ286" s="0"/>
      <c r="BOR286" s="0"/>
      <c r="BOS286" s="0"/>
      <c r="BOT286" s="0"/>
      <c r="BOU286" s="0"/>
      <c r="BOV286" s="0"/>
      <c r="BOW286" s="0"/>
      <c r="BOX286" s="0"/>
      <c r="BOY286" s="0"/>
      <c r="BOZ286" s="0"/>
      <c r="BPA286" s="0"/>
      <c r="BPB286" s="0"/>
      <c r="BPC286" s="0"/>
      <c r="BPD286" s="0"/>
      <c r="BPE286" s="0"/>
      <c r="BPF286" s="0"/>
      <c r="BPG286" s="0"/>
      <c r="BPH286" s="0"/>
      <c r="BPI286" s="0"/>
      <c r="BPJ286" s="0"/>
      <c r="BPK286" s="0"/>
      <c r="BPL286" s="0"/>
      <c r="BPM286" s="0"/>
      <c r="BPN286" s="0"/>
      <c r="BPO286" s="0"/>
      <c r="BPP286" s="0"/>
      <c r="BPQ286" s="0"/>
      <c r="BPR286" s="0"/>
      <c r="BPS286" s="0"/>
      <c r="BPT286" s="0"/>
      <c r="BPU286" s="0"/>
      <c r="BPV286" s="0"/>
      <c r="BPW286" s="0"/>
      <c r="BPX286" s="0"/>
      <c r="BPY286" s="0"/>
      <c r="BPZ286" s="0"/>
      <c r="BQA286" s="0"/>
      <c r="BQB286" s="0"/>
      <c r="BQC286" s="0"/>
      <c r="BQD286" s="0"/>
      <c r="BQE286" s="0"/>
      <c r="BQF286" s="0"/>
      <c r="BQG286" s="0"/>
      <c r="BQH286" s="0"/>
      <c r="BQI286" s="0"/>
      <c r="BQJ286" s="0"/>
      <c r="BQK286" s="0"/>
      <c r="BQL286" s="0"/>
      <c r="BQM286" s="0"/>
      <c r="BQN286" s="0"/>
      <c r="BQO286" s="0"/>
      <c r="BQP286" s="0"/>
      <c r="BQQ286" s="0"/>
      <c r="BQR286" s="0"/>
      <c r="BQS286" s="0"/>
      <c r="BQT286" s="0"/>
      <c r="BQU286" s="0"/>
      <c r="BQV286" s="0"/>
      <c r="BQW286" s="0"/>
      <c r="BQX286" s="0"/>
      <c r="BQY286" s="0"/>
      <c r="BQZ286" s="0"/>
      <c r="BRA286" s="0"/>
      <c r="BRB286" s="0"/>
      <c r="BRC286" s="0"/>
      <c r="BRD286" s="0"/>
      <c r="BRE286" s="0"/>
      <c r="BRF286" s="0"/>
      <c r="BRG286" s="0"/>
      <c r="BRH286" s="0"/>
      <c r="BRI286" s="0"/>
      <c r="BRJ286" s="0"/>
      <c r="BRK286" s="0"/>
      <c r="BRL286" s="0"/>
      <c r="BRM286" s="0"/>
      <c r="BRN286" s="0"/>
      <c r="BRO286" s="0"/>
      <c r="BRP286" s="0"/>
      <c r="BRQ286" s="0"/>
      <c r="BRR286" s="0"/>
      <c r="BRS286" s="0"/>
      <c r="BRT286" s="0"/>
      <c r="BRU286" s="0"/>
      <c r="BRV286" s="0"/>
      <c r="BRW286" s="0"/>
      <c r="BRX286" s="0"/>
      <c r="BRY286" s="0"/>
      <c r="BRZ286" s="0"/>
      <c r="BSA286" s="0"/>
      <c r="BSB286" s="0"/>
      <c r="BSC286" s="0"/>
      <c r="BSD286" s="0"/>
      <c r="BSE286" s="0"/>
      <c r="BSF286" s="0"/>
      <c r="BSG286" s="0"/>
      <c r="BSH286" s="0"/>
      <c r="BSI286" s="0"/>
      <c r="BSJ286" s="0"/>
      <c r="BSK286" s="0"/>
      <c r="BSL286" s="0"/>
      <c r="BSM286" s="0"/>
      <c r="BSN286" s="0"/>
      <c r="BSO286" s="0"/>
      <c r="BSP286" s="0"/>
      <c r="BSQ286" s="0"/>
      <c r="BSR286" s="0"/>
      <c r="BSS286" s="0"/>
      <c r="BST286" s="0"/>
      <c r="BSU286" s="0"/>
      <c r="BSV286" s="0"/>
      <c r="BSW286" s="0"/>
      <c r="BSX286" s="0"/>
      <c r="BSY286" s="0"/>
      <c r="BSZ286" s="0"/>
      <c r="BTA286" s="0"/>
      <c r="BTB286" s="0"/>
      <c r="BTC286" s="0"/>
      <c r="BTD286" s="0"/>
      <c r="BTE286" s="0"/>
      <c r="BTF286" s="0"/>
      <c r="BTG286" s="0"/>
      <c r="BTH286" s="0"/>
      <c r="BTI286" s="0"/>
      <c r="BTJ286" s="0"/>
      <c r="BTK286" s="0"/>
      <c r="BTL286" s="0"/>
      <c r="BTM286" s="0"/>
      <c r="BTN286" s="0"/>
      <c r="BTO286" s="0"/>
      <c r="BTP286" s="0"/>
      <c r="BTQ286" s="0"/>
      <c r="BTR286" s="0"/>
      <c r="BTS286" s="0"/>
      <c r="BTT286" s="0"/>
      <c r="BTU286" s="0"/>
      <c r="BTV286" s="0"/>
      <c r="BTW286" s="0"/>
      <c r="BTX286" s="0"/>
      <c r="BTY286" s="0"/>
      <c r="BTZ286" s="0"/>
      <c r="BUA286" s="0"/>
      <c r="BUB286" s="0"/>
      <c r="BUC286" s="0"/>
      <c r="BUD286" s="0"/>
      <c r="BUE286" s="0"/>
      <c r="BUF286" s="0"/>
      <c r="BUG286" s="0"/>
      <c r="BUH286" s="0"/>
      <c r="BUI286" s="0"/>
      <c r="BUJ286" s="0"/>
      <c r="BUK286" s="0"/>
      <c r="BUL286" s="0"/>
      <c r="BUM286" s="0"/>
      <c r="BUN286" s="0"/>
      <c r="BUO286" s="0"/>
      <c r="BUP286" s="0"/>
      <c r="BUQ286" s="0"/>
      <c r="BUR286" s="0"/>
      <c r="BUS286" s="0"/>
      <c r="BUT286" s="0"/>
      <c r="BUU286" s="0"/>
      <c r="BUV286" s="0"/>
      <c r="BUW286" s="0"/>
      <c r="BUX286" s="0"/>
      <c r="BUY286" s="0"/>
      <c r="BUZ286" s="0"/>
      <c r="BVA286" s="0"/>
      <c r="BVB286" s="0"/>
      <c r="BVC286" s="0"/>
      <c r="BVD286" s="0"/>
      <c r="BVE286" s="0"/>
      <c r="BVF286" s="0"/>
      <c r="BVG286" s="0"/>
      <c r="BVH286" s="0"/>
      <c r="BVI286" s="0"/>
      <c r="BVJ286" s="0"/>
      <c r="BVK286" s="0"/>
      <c r="BVL286" s="0"/>
      <c r="BVM286" s="0"/>
      <c r="BVN286" s="0"/>
      <c r="BVO286" s="0"/>
      <c r="BVP286" s="0"/>
      <c r="BVQ286" s="0"/>
      <c r="BVR286" s="0"/>
      <c r="BVS286" s="0"/>
      <c r="BVT286" s="0"/>
      <c r="BVU286" s="0"/>
      <c r="BVV286" s="0"/>
      <c r="BVW286" s="0"/>
      <c r="BVX286" s="0"/>
      <c r="BVY286" s="0"/>
      <c r="BVZ286" s="0"/>
      <c r="BWA286" s="0"/>
      <c r="BWB286" s="0"/>
      <c r="BWC286" s="0"/>
      <c r="BWD286" s="0"/>
      <c r="BWE286" s="0"/>
      <c r="BWF286" s="0"/>
      <c r="BWG286" s="0"/>
      <c r="BWH286" s="0"/>
      <c r="BWI286" s="0"/>
      <c r="BWJ286" s="0"/>
      <c r="BWK286" s="0"/>
      <c r="BWL286" s="0"/>
      <c r="BWM286" s="0"/>
      <c r="BWN286" s="0"/>
      <c r="BWO286" s="0"/>
      <c r="BWP286" s="0"/>
      <c r="BWQ286" s="0"/>
      <c r="BWR286" s="0"/>
      <c r="BWS286" s="0"/>
      <c r="BWT286" s="0"/>
      <c r="BWU286" s="0"/>
      <c r="BWV286" s="0"/>
      <c r="BWW286" s="0"/>
      <c r="BWX286" s="0"/>
      <c r="BWY286" s="0"/>
      <c r="BWZ286" s="0"/>
      <c r="BXA286" s="0"/>
      <c r="BXB286" s="0"/>
      <c r="BXC286" s="0"/>
      <c r="BXD286" s="0"/>
      <c r="BXE286" s="0"/>
      <c r="BXF286" s="0"/>
      <c r="BXG286" s="0"/>
      <c r="BXH286" s="0"/>
      <c r="BXI286" s="0"/>
      <c r="BXJ286" s="0"/>
      <c r="BXK286" s="0"/>
      <c r="BXL286" s="0"/>
      <c r="BXM286" s="0"/>
      <c r="BXN286" s="0"/>
      <c r="BXO286" s="0"/>
      <c r="BXP286" s="0"/>
      <c r="BXQ286" s="0"/>
      <c r="BXR286" s="0"/>
      <c r="BXS286" s="0"/>
      <c r="BXT286" s="0"/>
      <c r="BXU286" s="0"/>
      <c r="BXV286" s="0"/>
      <c r="BXW286" s="0"/>
      <c r="BXX286" s="0"/>
      <c r="BXY286" s="0"/>
      <c r="BXZ286" s="0"/>
      <c r="BYA286" s="0"/>
      <c r="BYB286" s="0"/>
      <c r="BYC286" s="0"/>
      <c r="BYD286" s="0"/>
      <c r="BYE286" s="0"/>
      <c r="BYF286" s="0"/>
      <c r="BYG286" s="0"/>
      <c r="BYH286" s="0"/>
      <c r="BYI286" s="0"/>
      <c r="BYJ286" s="0"/>
      <c r="BYK286" s="0"/>
      <c r="BYL286" s="0"/>
      <c r="BYM286" s="0"/>
      <c r="BYN286" s="0"/>
      <c r="BYO286" s="0"/>
      <c r="BYP286" s="0"/>
      <c r="BYQ286" s="0"/>
      <c r="BYR286" s="0"/>
      <c r="BYS286" s="0"/>
      <c r="BYT286" s="0"/>
      <c r="BYU286" s="0"/>
      <c r="BYV286" s="0"/>
      <c r="BYW286" s="0"/>
      <c r="BYX286" s="0"/>
      <c r="BYY286" s="0"/>
      <c r="BYZ286" s="0"/>
      <c r="BZA286" s="0"/>
      <c r="BZB286" s="0"/>
      <c r="BZC286" s="0"/>
      <c r="BZD286" s="0"/>
      <c r="BZE286" s="0"/>
      <c r="BZF286" s="0"/>
      <c r="BZG286" s="0"/>
      <c r="BZH286" s="0"/>
      <c r="BZI286" s="0"/>
      <c r="BZJ286" s="0"/>
      <c r="BZK286" s="0"/>
      <c r="BZL286" s="0"/>
      <c r="BZM286" s="0"/>
      <c r="BZN286" s="0"/>
      <c r="BZO286" s="0"/>
      <c r="BZP286" s="0"/>
      <c r="BZQ286" s="0"/>
      <c r="BZR286" s="0"/>
      <c r="BZS286" s="0"/>
      <c r="BZT286" s="0"/>
      <c r="BZU286" s="0"/>
      <c r="BZV286" s="0"/>
      <c r="BZW286" s="0"/>
      <c r="BZX286" s="0"/>
      <c r="BZY286" s="0"/>
      <c r="BZZ286" s="0"/>
      <c r="CAA286" s="0"/>
      <c r="CAB286" s="0"/>
      <c r="CAC286" s="0"/>
      <c r="CAD286" s="0"/>
      <c r="CAE286" s="0"/>
      <c r="CAF286" s="0"/>
      <c r="CAG286" s="0"/>
      <c r="CAH286" s="0"/>
      <c r="CAI286" s="0"/>
      <c r="CAJ286" s="0"/>
      <c r="CAK286" s="0"/>
      <c r="CAL286" s="0"/>
      <c r="CAM286" s="0"/>
      <c r="CAN286" s="0"/>
      <c r="CAO286" s="0"/>
      <c r="CAP286" s="0"/>
      <c r="CAQ286" s="0"/>
      <c r="CAR286" s="0"/>
      <c r="CAS286" s="0"/>
      <c r="CAT286" s="0"/>
      <c r="CAU286" s="0"/>
      <c r="CAV286" s="0"/>
      <c r="CAW286" s="0"/>
      <c r="CAX286" s="0"/>
      <c r="CAY286" s="0"/>
      <c r="CAZ286" s="0"/>
      <c r="CBA286" s="0"/>
      <c r="CBB286" s="0"/>
      <c r="CBC286" s="0"/>
      <c r="CBD286" s="0"/>
      <c r="CBE286" s="0"/>
      <c r="CBF286" s="0"/>
      <c r="CBG286" s="0"/>
      <c r="CBH286" s="0"/>
      <c r="CBI286" s="0"/>
      <c r="CBJ286" s="0"/>
      <c r="CBK286" s="0"/>
      <c r="CBL286" s="0"/>
      <c r="CBM286" s="0"/>
      <c r="CBN286" s="0"/>
      <c r="CBO286" s="0"/>
      <c r="CBP286" s="0"/>
      <c r="CBQ286" s="0"/>
      <c r="CBR286" s="0"/>
      <c r="CBS286" s="0"/>
      <c r="CBT286" s="0"/>
      <c r="CBU286" s="0"/>
      <c r="CBV286" s="0"/>
      <c r="CBW286" s="0"/>
      <c r="CBX286" s="0"/>
      <c r="CBY286" s="0"/>
      <c r="CBZ286" s="0"/>
      <c r="CCA286" s="0"/>
      <c r="CCB286" s="0"/>
      <c r="CCC286" s="0"/>
      <c r="CCD286" s="0"/>
      <c r="CCE286" s="0"/>
      <c r="CCF286" s="0"/>
      <c r="CCG286" s="0"/>
      <c r="CCH286" s="0"/>
      <c r="CCI286" s="0"/>
      <c r="CCJ286" s="0"/>
      <c r="CCK286" s="0"/>
      <c r="CCL286" s="0"/>
      <c r="CCM286" s="0"/>
      <c r="CCN286" s="0"/>
      <c r="CCO286" s="0"/>
      <c r="CCP286" s="0"/>
      <c r="CCQ286" s="0"/>
      <c r="CCR286" s="0"/>
      <c r="CCS286" s="0"/>
      <c r="CCT286" s="0"/>
      <c r="CCU286" s="0"/>
      <c r="CCV286" s="0"/>
      <c r="CCW286" s="0"/>
      <c r="CCX286" s="0"/>
      <c r="CCY286" s="0"/>
      <c r="CCZ286" s="0"/>
      <c r="CDA286" s="0"/>
      <c r="CDB286" s="0"/>
      <c r="CDC286" s="0"/>
      <c r="CDD286" s="0"/>
      <c r="CDE286" s="0"/>
      <c r="CDF286" s="0"/>
      <c r="CDG286" s="0"/>
      <c r="CDH286" s="0"/>
      <c r="CDI286" s="0"/>
      <c r="CDJ286" s="0"/>
      <c r="CDK286" s="0"/>
      <c r="CDL286" s="0"/>
      <c r="CDM286" s="0"/>
      <c r="CDN286" s="0"/>
      <c r="CDO286" s="0"/>
      <c r="CDP286" s="0"/>
      <c r="CDQ286" s="0"/>
      <c r="CDR286" s="0"/>
      <c r="CDS286" s="0"/>
      <c r="CDT286" s="0"/>
      <c r="CDU286" s="0"/>
      <c r="CDV286" s="0"/>
      <c r="CDW286" s="0"/>
      <c r="CDX286" s="0"/>
      <c r="CDY286" s="0"/>
      <c r="CDZ286" s="0"/>
      <c r="CEA286" s="0"/>
      <c r="CEB286" s="0"/>
      <c r="CEC286" s="0"/>
      <c r="CED286" s="0"/>
      <c r="CEE286" s="0"/>
      <c r="CEF286" s="0"/>
      <c r="CEG286" s="0"/>
      <c r="CEH286" s="0"/>
      <c r="CEI286" s="0"/>
      <c r="CEJ286" s="0"/>
      <c r="CEK286" s="0"/>
      <c r="CEL286" s="0"/>
      <c r="CEM286" s="0"/>
      <c r="CEN286" s="0"/>
      <c r="CEO286" s="0"/>
      <c r="CEP286" s="0"/>
      <c r="CEQ286" s="0"/>
      <c r="CER286" s="0"/>
      <c r="CES286" s="0"/>
      <c r="CET286" s="0"/>
      <c r="CEU286" s="0"/>
      <c r="CEV286" s="0"/>
      <c r="CEW286" s="0"/>
      <c r="CEX286" s="0"/>
      <c r="CEY286" s="0"/>
      <c r="CEZ286" s="0"/>
      <c r="CFA286" s="0"/>
      <c r="CFB286" s="0"/>
      <c r="CFC286" s="0"/>
      <c r="CFD286" s="0"/>
      <c r="CFE286" s="0"/>
      <c r="CFF286" s="0"/>
      <c r="CFG286" s="0"/>
      <c r="CFH286" s="0"/>
      <c r="CFI286" s="0"/>
      <c r="CFJ286" s="0"/>
      <c r="CFK286" s="0"/>
      <c r="CFL286" s="0"/>
      <c r="CFM286" s="0"/>
      <c r="CFN286" s="0"/>
      <c r="CFO286" s="0"/>
      <c r="CFP286" s="0"/>
      <c r="CFQ286" s="0"/>
      <c r="CFR286" s="0"/>
      <c r="CFS286" s="0"/>
      <c r="CFT286" s="0"/>
      <c r="CFU286" s="0"/>
      <c r="CFV286" s="0"/>
      <c r="CFW286" s="0"/>
      <c r="CFX286" s="0"/>
      <c r="CFY286" s="0"/>
      <c r="CFZ286" s="0"/>
      <c r="CGA286" s="0"/>
      <c r="CGB286" s="0"/>
      <c r="CGC286" s="0"/>
      <c r="CGD286" s="0"/>
      <c r="CGE286" s="0"/>
      <c r="CGF286" s="0"/>
      <c r="CGG286" s="0"/>
      <c r="CGH286" s="0"/>
      <c r="CGI286" s="0"/>
      <c r="CGJ286" s="0"/>
      <c r="CGK286" s="0"/>
      <c r="CGL286" s="0"/>
      <c r="CGM286" s="0"/>
      <c r="CGN286" s="0"/>
      <c r="CGO286" s="0"/>
      <c r="CGP286" s="0"/>
      <c r="CGQ286" s="0"/>
      <c r="CGR286" s="0"/>
      <c r="CGS286" s="0"/>
      <c r="CGT286" s="0"/>
      <c r="CGU286" s="0"/>
      <c r="CGV286" s="0"/>
      <c r="CGW286" s="0"/>
      <c r="CGX286" s="0"/>
      <c r="CGY286" s="0"/>
      <c r="CGZ286" s="0"/>
      <c r="CHA286" s="0"/>
      <c r="CHB286" s="0"/>
      <c r="CHC286" s="0"/>
      <c r="CHD286" s="0"/>
      <c r="CHE286" s="0"/>
      <c r="CHF286" s="0"/>
      <c r="CHG286" s="0"/>
      <c r="CHH286" s="0"/>
      <c r="CHI286" s="0"/>
      <c r="CHJ286" s="0"/>
      <c r="CHK286" s="0"/>
      <c r="CHL286" s="0"/>
      <c r="CHM286" s="0"/>
      <c r="CHN286" s="0"/>
      <c r="CHO286" s="0"/>
      <c r="CHP286" s="0"/>
      <c r="CHQ286" s="0"/>
      <c r="CHR286" s="0"/>
      <c r="CHS286" s="0"/>
      <c r="CHT286" s="0"/>
      <c r="CHU286" s="0"/>
      <c r="CHV286" s="0"/>
      <c r="CHW286" s="0"/>
      <c r="CHX286" s="0"/>
      <c r="CHY286" s="0"/>
      <c r="CHZ286" s="0"/>
      <c r="CIA286" s="0"/>
      <c r="CIB286" s="0"/>
      <c r="CIC286" s="0"/>
      <c r="CID286" s="0"/>
      <c r="CIE286" s="0"/>
      <c r="CIF286" s="0"/>
      <c r="CIG286" s="0"/>
      <c r="CIH286" s="0"/>
      <c r="CII286" s="0"/>
      <c r="CIJ286" s="0"/>
      <c r="CIK286" s="0"/>
      <c r="CIL286" s="0"/>
      <c r="CIM286" s="0"/>
      <c r="CIN286" s="0"/>
      <c r="CIO286" s="0"/>
      <c r="CIP286" s="0"/>
      <c r="CIQ286" s="0"/>
      <c r="CIR286" s="0"/>
      <c r="CIS286" s="0"/>
      <c r="CIT286" s="0"/>
      <c r="CIU286" s="0"/>
      <c r="CIV286" s="0"/>
      <c r="CIW286" s="0"/>
      <c r="CIX286" s="0"/>
      <c r="CIY286" s="0"/>
      <c r="CIZ286" s="0"/>
      <c r="CJA286" s="0"/>
      <c r="CJB286" s="0"/>
      <c r="CJC286" s="0"/>
      <c r="CJD286" s="0"/>
      <c r="CJE286" s="0"/>
      <c r="CJF286" s="0"/>
      <c r="CJG286" s="0"/>
      <c r="CJH286" s="0"/>
      <c r="CJI286" s="0"/>
      <c r="CJJ286" s="0"/>
      <c r="CJK286" s="0"/>
      <c r="CJL286" s="0"/>
      <c r="CJM286" s="0"/>
      <c r="CJN286" s="0"/>
      <c r="CJO286" s="0"/>
      <c r="CJP286" s="0"/>
      <c r="CJQ286" s="0"/>
      <c r="CJR286" s="0"/>
      <c r="CJS286" s="0"/>
      <c r="CJT286" s="0"/>
      <c r="CJU286" s="0"/>
      <c r="CJV286" s="0"/>
      <c r="CJW286" s="0"/>
      <c r="CJX286" s="0"/>
      <c r="CJY286" s="0"/>
      <c r="CJZ286" s="0"/>
      <c r="CKA286" s="0"/>
      <c r="CKB286" s="0"/>
      <c r="CKC286" s="0"/>
      <c r="CKD286" s="0"/>
      <c r="CKE286" s="0"/>
      <c r="CKF286" s="0"/>
      <c r="CKG286" s="0"/>
      <c r="CKH286" s="0"/>
      <c r="CKI286" s="0"/>
      <c r="CKJ286" s="0"/>
      <c r="CKK286" s="0"/>
      <c r="CKL286" s="0"/>
      <c r="CKM286" s="0"/>
      <c r="CKN286" s="0"/>
      <c r="CKO286" s="0"/>
      <c r="CKP286" s="0"/>
      <c r="CKQ286" s="0"/>
      <c r="CKR286" s="0"/>
      <c r="CKS286" s="0"/>
      <c r="CKT286" s="0"/>
      <c r="CKU286" s="0"/>
      <c r="CKV286" s="0"/>
      <c r="CKW286" s="0"/>
      <c r="CKX286" s="0"/>
      <c r="CKY286" s="0"/>
      <c r="CKZ286" s="0"/>
      <c r="CLA286" s="0"/>
      <c r="CLB286" s="0"/>
      <c r="CLC286" s="0"/>
      <c r="CLD286" s="0"/>
      <c r="CLE286" s="0"/>
      <c r="CLF286" s="0"/>
      <c r="CLG286" s="0"/>
      <c r="CLH286" s="0"/>
      <c r="CLI286" s="0"/>
      <c r="CLJ286" s="0"/>
      <c r="CLK286" s="0"/>
      <c r="CLL286" s="0"/>
      <c r="CLM286" s="0"/>
      <c r="CLN286" s="0"/>
      <c r="CLO286" s="0"/>
      <c r="CLP286" s="0"/>
      <c r="CLQ286" s="0"/>
      <c r="CLR286" s="0"/>
      <c r="CLS286" s="0"/>
      <c r="CLT286" s="0"/>
      <c r="CLU286" s="0"/>
      <c r="CLV286" s="0"/>
      <c r="CLW286" s="0"/>
      <c r="CLX286" s="0"/>
      <c r="CLY286" s="0"/>
      <c r="CLZ286" s="0"/>
      <c r="CMA286" s="0"/>
      <c r="CMB286" s="0"/>
      <c r="CMC286" s="0"/>
      <c r="CMD286" s="0"/>
      <c r="CME286" s="0"/>
      <c r="CMF286" s="0"/>
      <c r="CMG286" s="0"/>
      <c r="CMH286" s="0"/>
      <c r="CMI286" s="0"/>
      <c r="CMJ286" s="0"/>
      <c r="CMK286" s="0"/>
      <c r="CML286" s="0"/>
      <c r="CMM286" s="0"/>
      <c r="CMN286" s="0"/>
      <c r="CMO286" s="0"/>
      <c r="CMP286" s="0"/>
      <c r="CMQ286" s="0"/>
      <c r="CMR286" s="0"/>
      <c r="CMS286" s="0"/>
      <c r="CMT286" s="0"/>
      <c r="CMU286" s="0"/>
      <c r="CMV286" s="0"/>
      <c r="CMW286" s="0"/>
      <c r="CMX286" s="0"/>
      <c r="CMY286" s="0"/>
      <c r="CMZ286" s="0"/>
      <c r="CNA286" s="0"/>
      <c r="CNB286" s="0"/>
      <c r="CNC286" s="0"/>
      <c r="CND286" s="0"/>
      <c r="CNE286" s="0"/>
      <c r="CNF286" s="0"/>
      <c r="CNG286" s="0"/>
      <c r="CNH286" s="0"/>
      <c r="CNI286" s="0"/>
      <c r="CNJ286" s="0"/>
      <c r="CNK286" s="0"/>
      <c r="CNL286" s="0"/>
      <c r="CNM286" s="0"/>
      <c r="CNN286" s="0"/>
      <c r="CNO286" s="0"/>
      <c r="CNP286" s="0"/>
      <c r="CNQ286" s="0"/>
      <c r="CNR286" s="0"/>
      <c r="CNS286" s="0"/>
      <c r="CNT286" s="0"/>
      <c r="CNU286" s="0"/>
      <c r="CNV286" s="0"/>
      <c r="CNW286" s="0"/>
      <c r="CNX286" s="0"/>
      <c r="CNY286" s="0"/>
      <c r="CNZ286" s="0"/>
      <c r="COA286" s="0"/>
      <c r="COB286" s="0"/>
      <c r="COC286" s="0"/>
      <c r="COD286" s="0"/>
      <c r="COE286" s="0"/>
      <c r="COF286" s="0"/>
      <c r="COG286" s="0"/>
      <c r="COH286" s="0"/>
      <c r="COI286" s="0"/>
      <c r="COJ286" s="0"/>
      <c r="COK286" s="0"/>
      <c r="COL286" s="0"/>
      <c r="COM286" s="0"/>
      <c r="CON286" s="0"/>
      <c r="COO286" s="0"/>
      <c r="COP286" s="0"/>
      <c r="COQ286" s="0"/>
      <c r="COR286" s="0"/>
      <c r="COS286" s="0"/>
      <c r="COT286" s="0"/>
      <c r="COU286" s="0"/>
      <c r="COV286" s="0"/>
      <c r="COW286" s="0"/>
      <c r="COX286" s="0"/>
      <c r="COY286" s="0"/>
      <c r="COZ286" s="0"/>
      <c r="CPA286" s="0"/>
      <c r="CPB286" s="0"/>
      <c r="CPC286" s="0"/>
      <c r="CPD286" s="0"/>
      <c r="CPE286" s="0"/>
      <c r="CPF286" s="0"/>
      <c r="CPG286" s="0"/>
      <c r="CPH286" s="0"/>
      <c r="CPI286" s="0"/>
      <c r="CPJ286" s="0"/>
      <c r="CPK286" s="0"/>
      <c r="CPL286" s="0"/>
      <c r="CPM286" s="0"/>
      <c r="CPN286" s="0"/>
      <c r="CPO286" s="0"/>
      <c r="CPP286" s="0"/>
      <c r="CPQ286" s="0"/>
      <c r="CPR286" s="0"/>
      <c r="CPS286" s="0"/>
      <c r="CPT286" s="0"/>
      <c r="CPU286" s="0"/>
      <c r="CPV286" s="0"/>
      <c r="CPW286" s="0"/>
      <c r="CPX286" s="0"/>
      <c r="CPY286" s="0"/>
      <c r="CPZ286" s="0"/>
      <c r="CQA286" s="0"/>
      <c r="CQB286" s="0"/>
      <c r="CQC286" s="0"/>
      <c r="CQD286" s="0"/>
      <c r="CQE286" s="0"/>
      <c r="CQF286" s="0"/>
      <c r="CQG286" s="0"/>
      <c r="CQH286" s="0"/>
      <c r="CQI286" s="0"/>
      <c r="CQJ286" s="0"/>
      <c r="CQK286" s="0"/>
      <c r="CQL286" s="0"/>
      <c r="CQM286" s="0"/>
      <c r="CQN286" s="0"/>
      <c r="CQO286" s="0"/>
      <c r="CQP286" s="0"/>
      <c r="CQQ286" s="0"/>
      <c r="CQR286" s="0"/>
      <c r="CQS286" s="0"/>
      <c r="CQT286" s="0"/>
      <c r="CQU286" s="0"/>
      <c r="CQV286" s="0"/>
      <c r="CQW286" s="0"/>
      <c r="CQX286" s="0"/>
      <c r="CQY286" s="0"/>
      <c r="CQZ286" s="0"/>
      <c r="CRA286" s="0"/>
      <c r="CRB286" s="0"/>
      <c r="CRC286" s="0"/>
      <c r="CRD286" s="0"/>
      <c r="CRE286" s="0"/>
      <c r="CRF286" s="0"/>
      <c r="CRG286" s="0"/>
      <c r="CRH286" s="0"/>
      <c r="CRI286" s="0"/>
      <c r="CRJ286" s="0"/>
      <c r="CRK286" s="0"/>
      <c r="CRL286" s="0"/>
      <c r="CRM286" s="0"/>
      <c r="CRN286" s="0"/>
      <c r="CRO286" s="0"/>
      <c r="CRP286" s="0"/>
      <c r="CRQ286" s="0"/>
      <c r="CRR286" s="0"/>
      <c r="CRS286" s="0"/>
      <c r="CRT286" s="0"/>
      <c r="CRU286" s="0"/>
      <c r="CRV286" s="0"/>
      <c r="CRW286" s="0"/>
      <c r="CRX286" s="0"/>
      <c r="CRY286" s="0"/>
      <c r="CRZ286" s="0"/>
      <c r="CSA286" s="0"/>
      <c r="CSB286" s="0"/>
      <c r="CSC286" s="0"/>
      <c r="CSD286" s="0"/>
      <c r="CSE286" s="0"/>
      <c r="CSF286" s="0"/>
      <c r="CSG286" s="0"/>
      <c r="CSH286" s="0"/>
      <c r="CSI286" s="0"/>
      <c r="CSJ286" s="0"/>
      <c r="CSK286" s="0"/>
      <c r="CSL286" s="0"/>
      <c r="CSM286" s="0"/>
      <c r="CSN286" s="0"/>
      <c r="CSO286" s="0"/>
      <c r="CSP286" s="0"/>
      <c r="CSQ286" s="0"/>
      <c r="CSR286" s="0"/>
      <c r="CSS286" s="0"/>
      <c r="CST286" s="0"/>
      <c r="CSU286" s="0"/>
      <c r="CSV286" s="0"/>
      <c r="CSW286" s="0"/>
      <c r="CSX286" s="0"/>
      <c r="CSY286" s="0"/>
      <c r="CSZ286" s="0"/>
      <c r="CTA286" s="0"/>
      <c r="CTB286" s="0"/>
      <c r="CTC286" s="0"/>
      <c r="CTD286" s="0"/>
      <c r="CTE286" s="0"/>
      <c r="CTF286" s="0"/>
      <c r="CTG286" s="0"/>
      <c r="CTH286" s="0"/>
      <c r="CTI286" s="0"/>
      <c r="CTJ286" s="0"/>
      <c r="CTK286" s="0"/>
      <c r="CTL286" s="0"/>
      <c r="CTM286" s="0"/>
      <c r="CTN286" s="0"/>
      <c r="CTO286" s="0"/>
      <c r="CTP286" s="0"/>
      <c r="CTQ286" s="0"/>
      <c r="CTR286" s="0"/>
      <c r="CTS286" s="0"/>
      <c r="CTT286" s="0"/>
      <c r="CTU286" s="0"/>
      <c r="CTV286" s="0"/>
      <c r="CTW286" s="0"/>
      <c r="CTX286" s="0"/>
      <c r="CTY286" s="0"/>
      <c r="CTZ286" s="0"/>
      <c r="CUA286" s="0"/>
      <c r="CUB286" s="0"/>
      <c r="CUC286" s="0"/>
      <c r="CUD286" s="0"/>
      <c r="CUE286" s="0"/>
      <c r="CUF286" s="0"/>
      <c r="CUG286" s="0"/>
      <c r="CUH286" s="0"/>
      <c r="CUI286" s="0"/>
      <c r="CUJ286" s="0"/>
      <c r="CUK286" s="0"/>
      <c r="CUL286" s="0"/>
      <c r="CUM286" s="0"/>
      <c r="CUN286" s="0"/>
      <c r="CUO286" s="0"/>
      <c r="CUP286" s="0"/>
      <c r="CUQ286" s="0"/>
      <c r="CUR286" s="0"/>
      <c r="CUS286" s="0"/>
      <c r="CUT286" s="0"/>
      <c r="CUU286" s="0"/>
      <c r="CUV286" s="0"/>
      <c r="CUW286" s="0"/>
      <c r="CUX286" s="0"/>
      <c r="CUY286" s="0"/>
      <c r="CUZ286" s="0"/>
      <c r="CVA286" s="0"/>
      <c r="CVB286" s="0"/>
      <c r="CVC286" s="0"/>
      <c r="CVD286" s="0"/>
      <c r="CVE286" s="0"/>
      <c r="CVF286" s="0"/>
      <c r="CVG286" s="0"/>
      <c r="CVH286" s="0"/>
      <c r="CVI286" s="0"/>
      <c r="CVJ286" s="0"/>
      <c r="CVK286" s="0"/>
      <c r="CVL286" s="0"/>
      <c r="CVM286" s="0"/>
      <c r="CVN286" s="0"/>
      <c r="CVO286" s="0"/>
      <c r="CVP286" s="0"/>
      <c r="CVQ286" s="0"/>
      <c r="CVR286" s="0"/>
      <c r="CVS286" s="0"/>
      <c r="CVT286" s="0"/>
      <c r="CVU286" s="0"/>
      <c r="CVV286" s="0"/>
      <c r="CVW286" s="0"/>
      <c r="CVX286" s="0"/>
      <c r="CVY286" s="0"/>
      <c r="CVZ286" s="0"/>
      <c r="CWA286" s="0"/>
      <c r="CWB286" s="0"/>
      <c r="CWC286" s="0"/>
      <c r="CWD286" s="0"/>
      <c r="CWE286" s="0"/>
      <c r="CWF286" s="0"/>
      <c r="CWG286" s="0"/>
      <c r="CWH286" s="0"/>
      <c r="CWI286" s="0"/>
      <c r="CWJ286" s="0"/>
      <c r="CWK286" s="0"/>
      <c r="CWL286" s="0"/>
      <c r="CWM286" s="0"/>
      <c r="CWN286" s="0"/>
      <c r="CWO286" s="0"/>
      <c r="CWP286" s="0"/>
      <c r="CWQ286" s="0"/>
      <c r="CWR286" s="0"/>
      <c r="CWS286" s="0"/>
      <c r="CWT286" s="0"/>
      <c r="CWU286" s="0"/>
      <c r="CWV286" s="0"/>
      <c r="CWW286" s="0"/>
      <c r="CWX286" s="0"/>
      <c r="CWY286" s="0"/>
      <c r="CWZ286" s="0"/>
      <c r="CXA286" s="0"/>
      <c r="CXB286" s="0"/>
      <c r="CXC286" s="0"/>
      <c r="CXD286" s="0"/>
      <c r="CXE286" s="0"/>
      <c r="CXF286" s="0"/>
      <c r="CXG286" s="0"/>
      <c r="CXH286" s="0"/>
      <c r="CXI286" s="0"/>
      <c r="CXJ286" s="0"/>
      <c r="CXK286" s="0"/>
      <c r="CXL286" s="0"/>
      <c r="CXM286" s="0"/>
      <c r="CXN286" s="0"/>
      <c r="CXO286" s="0"/>
      <c r="CXP286" s="0"/>
      <c r="CXQ286" s="0"/>
      <c r="CXR286" s="0"/>
      <c r="CXS286" s="0"/>
      <c r="CXT286" s="0"/>
      <c r="CXU286" s="0"/>
      <c r="CXV286" s="0"/>
      <c r="CXW286" s="0"/>
      <c r="CXX286" s="0"/>
      <c r="CXY286" s="0"/>
      <c r="CXZ286" s="0"/>
      <c r="CYA286" s="0"/>
      <c r="CYB286" s="0"/>
      <c r="CYC286" s="0"/>
      <c r="CYD286" s="0"/>
      <c r="CYE286" s="0"/>
      <c r="CYF286" s="0"/>
      <c r="CYG286" s="0"/>
      <c r="CYH286" s="0"/>
      <c r="CYI286" s="0"/>
      <c r="CYJ286" s="0"/>
      <c r="CYK286" s="0"/>
      <c r="CYL286" s="0"/>
      <c r="CYM286" s="0"/>
      <c r="CYN286" s="0"/>
      <c r="CYO286" s="0"/>
      <c r="CYP286" s="0"/>
      <c r="CYQ286" s="0"/>
      <c r="CYR286" s="0"/>
      <c r="CYS286" s="0"/>
      <c r="CYT286" s="0"/>
      <c r="CYU286" s="0"/>
      <c r="CYV286" s="0"/>
      <c r="CYW286" s="0"/>
      <c r="CYX286" s="0"/>
      <c r="CYY286" s="0"/>
      <c r="CYZ286" s="0"/>
      <c r="CZA286" s="0"/>
      <c r="CZB286" s="0"/>
      <c r="CZC286" s="0"/>
      <c r="CZD286" s="0"/>
      <c r="CZE286" s="0"/>
      <c r="CZF286" s="0"/>
      <c r="CZG286" s="0"/>
      <c r="CZH286" s="0"/>
      <c r="CZI286" s="0"/>
      <c r="CZJ286" s="0"/>
      <c r="CZK286" s="0"/>
      <c r="CZL286" s="0"/>
      <c r="CZM286" s="0"/>
      <c r="CZN286" s="0"/>
      <c r="CZO286" s="0"/>
      <c r="CZP286" s="0"/>
      <c r="CZQ286" s="0"/>
      <c r="CZR286" s="0"/>
      <c r="CZS286" s="0"/>
      <c r="CZT286" s="0"/>
      <c r="CZU286" s="0"/>
      <c r="CZV286" s="0"/>
      <c r="CZW286" s="0"/>
      <c r="CZX286" s="0"/>
      <c r="CZY286" s="0"/>
      <c r="CZZ286" s="0"/>
      <c r="DAA286" s="0"/>
      <c r="DAB286" s="0"/>
      <c r="DAC286" s="0"/>
      <c r="DAD286" s="0"/>
      <c r="DAE286" s="0"/>
      <c r="DAF286" s="0"/>
      <c r="DAG286" s="0"/>
      <c r="DAH286" s="0"/>
      <c r="DAI286" s="0"/>
      <c r="DAJ286" s="0"/>
      <c r="DAK286" s="0"/>
      <c r="DAL286" s="0"/>
      <c r="DAM286" s="0"/>
      <c r="DAN286" s="0"/>
      <c r="DAO286" s="0"/>
      <c r="DAP286" s="0"/>
      <c r="DAQ286" s="0"/>
      <c r="DAR286" s="0"/>
      <c r="DAS286" s="0"/>
      <c r="DAT286" s="0"/>
      <c r="DAU286" s="0"/>
      <c r="DAV286" s="0"/>
      <c r="DAW286" s="0"/>
      <c r="DAX286" s="0"/>
      <c r="DAY286" s="0"/>
      <c r="DAZ286" s="0"/>
      <c r="DBA286" s="0"/>
      <c r="DBB286" s="0"/>
      <c r="DBC286" s="0"/>
      <c r="DBD286" s="0"/>
      <c r="DBE286" s="0"/>
      <c r="DBF286" s="0"/>
      <c r="DBG286" s="0"/>
      <c r="DBH286" s="0"/>
      <c r="DBI286" s="0"/>
      <c r="DBJ286" s="0"/>
      <c r="DBK286" s="0"/>
      <c r="DBL286" s="0"/>
      <c r="DBM286" s="0"/>
      <c r="DBN286" s="0"/>
      <c r="DBO286" s="0"/>
      <c r="DBP286" s="0"/>
      <c r="DBQ286" s="0"/>
      <c r="DBR286" s="0"/>
      <c r="DBS286" s="0"/>
      <c r="DBT286" s="0"/>
      <c r="DBU286" s="0"/>
      <c r="DBV286" s="0"/>
      <c r="DBW286" s="0"/>
      <c r="DBX286" s="0"/>
      <c r="DBY286" s="0"/>
      <c r="DBZ286" s="0"/>
      <c r="DCA286" s="0"/>
      <c r="DCB286" s="0"/>
      <c r="DCC286" s="0"/>
      <c r="DCD286" s="0"/>
      <c r="DCE286" s="0"/>
      <c r="DCF286" s="0"/>
      <c r="DCG286" s="0"/>
      <c r="DCH286" s="0"/>
      <c r="DCI286" s="0"/>
      <c r="DCJ286" s="0"/>
      <c r="DCK286" s="0"/>
      <c r="DCL286" s="0"/>
      <c r="DCM286" s="0"/>
      <c r="DCN286" s="0"/>
      <c r="DCO286" s="0"/>
      <c r="DCP286" s="0"/>
      <c r="DCQ286" s="0"/>
      <c r="DCR286" s="0"/>
      <c r="DCS286" s="0"/>
      <c r="DCT286" s="0"/>
      <c r="DCU286" s="0"/>
      <c r="DCV286" s="0"/>
      <c r="DCW286" s="0"/>
      <c r="DCX286" s="0"/>
      <c r="DCY286" s="0"/>
      <c r="DCZ286" s="0"/>
      <c r="DDA286" s="0"/>
      <c r="DDB286" s="0"/>
      <c r="DDC286" s="0"/>
      <c r="DDD286" s="0"/>
      <c r="DDE286" s="0"/>
      <c r="DDF286" s="0"/>
      <c r="DDG286" s="0"/>
      <c r="DDH286" s="0"/>
      <c r="DDI286" s="0"/>
      <c r="DDJ286" s="0"/>
      <c r="DDK286" s="0"/>
      <c r="DDL286" s="0"/>
      <c r="DDM286" s="0"/>
      <c r="DDN286" s="0"/>
      <c r="DDO286" s="0"/>
      <c r="DDP286" s="0"/>
      <c r="DDQ286" s="0"/>
      <c r="DDR286" s="0"/>
      <c r="DDS286" s="0"/>
      <c r="DDT286" s="0"/>
      <c r="DDU286" s="0"/>
      <c r="DDV286" s="0"/>
      <c r="DDW286" s="0"/>
      <c r="DDX286" s="0"/>
      <c r="DDY286" s="0"/>
      <c r="DDZ286" s="0"/>
      <c r="DEA286" s="0"/>
      <c r="DEB286" s="0"/>
      <c r="DEC286" s="0"/>
      <c r="DED286" s="0"/>
      <c r="DEE286" s="0"/>
      <c r="DEF286" s="0"/>
      <c r="DEG286" s="0"/>
      <c r="DEH286" s="0"/>
      <c r="DEI286" s="0"/>
      <c r="DEJ286" s="0"/>
      <c r="DEK286" s="0"/>
      <c r="DEL286" s="0"/>
      <c r="DEM286" s="0"/>
      <c r="DEN286" s="0"/>
      <c r="DEO286" s="0"/>
      <c r="DEP286" s="0"/>
      <c r="DEQ286" s="0"/>
      <c r="DER286" s="0"/>
      <c r="DES286" s="0"/>
      <c r="DET286" s="0"/>
      <c r="DEU286" s="0"/>
      <c r="DEV286" s="0"/>
      <c r="DEW286" s="0"/>
      <c r="DEX286" s="0"/>
      <c r="DEY286" s="0"/>
      <c r="DEZ286" s="0"/>
      <c r="DFA286" s="0"/>
      <c r="DFB286" s="0"/>
      <c r="DFC286" s="0"/>
      <c r="DFD286" s="0"/>
      <c r="DFE286" s="0"/>
      <c r="DFF286" s="0"/>
      <c r="DFG286" s="0"/>
      <c r="DFH286" s="0"/>
      <c r="DFI286" s="0"/>
      <c r="DFJ286" s="0"/>
      <c r="DFK286" s="0"/>
      <c r="DFL286" s="0"/>
      <c r="DFM286" s="0"/>
      <c r="DFN286" s="0"/>
      <c r="DFO286" s="0"/>
      <c r="DFP286" s="0"/>
      <c r="DFQ286" s="0"/>
      <c r="DFR286" s="0"/>
      <c r="DFS286" s="0"/>
      <c r="DFT286" s="0"/>
      <c r="DFU286" s="0"/>
      <c r="DFV286" s="0"/>
      <c r="DFW286" s="0"/>
      <c r="DFX286" s="0"/>
      <c r="DFY286" s="0"/>
      <c r="DFZ286" s="0"/>
      <c r="DGA286" s="0"/>
      <c r="DGB286" s="0"/>
      <c r="DGC286" s="0"/>
      <c r="DGD286" s="0"/>
      <c r="DGE286" s="0"/>
      <c r="DGF286" s="0"/>
      <c r="DGG286" s="0"/>
      <c r="DGH286" s="0"/>
      <c r="DGI286" s="0"/>
      <c r="DGJ286" s="0"/>
      <c r="DGK286" s="0"/>
      <c r="DGL286" s="0"/>
      <c r="DGM286" s="0"/>
      <c r="DGN286" s="0"/>
      <c r="DGO286" s="0"/>
      <c r="DGP286" s="0"/>
      <c r="DGQ286" s="0"/>
      <c r="DGR286" s="0"/>
      <c r="DGS286" s="0"/>
      <c r="DGT286" s="0"/>
      <c r="DGU286" s="0"/>
      <c r="DGV286" s="0"/>
      <c r="DGW286" s="0"/>
      <c r="DGX286" s="0"/>
      <c r="DGY286" s="0"/>
      <c r="DGZ286" s="0"/>
      <c r="DHA286" s="0"/>
      <c r="DHB286" s="0"/>
      <c r="DHC286" s="0"/>
      <c r="DHD286" s="0"/>
      <c r="DHE286" s="0"/>
      <c r="DHF286" s="0"/>
      <c r="DHG286" s="0"/>
      <c r="DHH286" s="0"/>
      <c r="DHI286" s="0"/>
      <c r="DHJ286" s="0"/>
      <c r="DHK286" s="0"/>
      <c r="DHL286" s="0"/>
      <c r="DHM286" s="0"/>
      <c r="DHN286" s="0"/>
      <c r="DHO286" s="0"/>
      <c r="DHP286" s="0"/>
      <c r="DHQ286" s="0"/>
      <c r="DHR286" s="0"/>
      <c r="DHS286" s="0"/>
      <c r="DHT286" s="0"/>
      <c r="DHU286" s="0"/>
      <c r="DHV286" s="0"/>
      <c r="DHW286" s="0"/>
      <c r="DHX286" s="0"/>
      <c r="DHY286" s="0"/>
      <c r="DHZ286" s="0"/>
      <c r="DIA286" s="0"/>
      <c r="DIB286" s="0"/>
      <c r="DIC286" s="0"/>
      <c r="DID286" s="0"/>
      <c r="DIE286" s="0"/>
      <c r="DIF286" s="0"/>
      <c r="DIG286" s="0"/>
      <c r="DIH286" s="0"/>
      <c r="DII286" s="0"/>
      <c r="DIJ286" s="0"/>
      <c r="DIK286" s="0"/>
      <c r="DIL286" s="0"/>
      <c r="DIM286" s="0"/>
      <c r="DIN286" s="0"/>
      <c r="DIO286" s="0"/>
      <c r="DIP286" s="0"/>
      <c r="DIQ286" s="0"/>
      <c r="DIR286" s="0"/>
      <c r="DIS286" s="0"/>
      <c r="DIT286" s="0"/>
      <c r="DIU286" s="0"/>
      <c r="DIV286" s="0"/>
      <c r="DIW286" s="0"/>
      <c r="DIX286" s="0"/>
      <c r="DIY286" s="0"/>
      <c r="DIZ286" s="0"/>
      <c r="DJA286" s="0"/>
      <c r="DJB286" s="0"/>
      <c r="DJC286" s="0"/>
      <c r="DJD286" s="0"/>
      <c r="DJE286" s="0"/>
      <c r="DJF286" s="0"/>
      <c r="DJG286" s="0"/>
      <c r="DJH286" s="0"/>
      <c r="DJI286" s="0"/>
      <c r="DJJ286" s="0"/>
      <c r="DJK286" s="0"/>
      <c r="DJL286" s="0"/>
      <c r="DJM286" s="0"/>
      <c r="DJN286" s="0"/>
      <c r="DJO286" s="0"/>
      <c r="DJP286" s="0"/>
      <c r="DJQ286" s="0"/>
      <c r="DJR286" s="0"/>
      <c r="DJS286" s="0"/>
      <c r="DJT286" s="0"/>
      <c r="DJU286" s="0"/>
      <c r="DJV286" s="0"/>
      <c r="DJW286" s="0"/>
      <c r="DJX286" s="0"/>
      <c r="DJY286" s="0"/>
      <c r="DJZ286" s="0"/>
      <c r="DKA286" s="0"/>
      <c r="DKB286" s="0"/>
      <c r="DKC286" s="0"/>
      <c r="DKD286" s="0"/>
      <c r="DKE286" s="0"/>
      <c r="DKF286" s="0"/>
      <c r="DKG286" s="0"/>
      <c r="DKH286" s="0"/>
      <c r="DKI286" s="0"/>
      <c r="DKJ286" s="0"/>
      <c r="DKK286" s="0"/>
      <c r="DKL286" s="0"/>
      <c r="DKM286" s="0"/>
      <c r="DKN286" s="0"/>
      <c r="DKO286" s="0"/>
      <c r="DKP286" s="0"/>
      <c r="DKQ286" s="0"/>
      <c r="DKR286" s="0"/>
      <c r="DKS286" s="0"/>
      <c r="DKT286" s="0"/>
      <c r="DKU286" s="0"/>
      <c r="DKV286" s="0"/>
      <c r="DKW286" s="0"/>
      <c r="DKX286" s="0"/>
      <c r="DKY286" s="0"/>
      <c r="DKZ286" s="0"/>
      <c r="DLA286" s="0"/>
      <c r="DLB286" s="0"/>
      <c r="DLC286" s="0"/>
      <c r="DLD286" s="0"/>
      <c r="DLE286" s="0"/>
      <c r="DLF286" s="0"/>
      <c r="DLG286" s="0"/>
      <c r="DLH286" s="0"/>
      <c r="DLI286" s="0"/>
      <c r="DLJ286" s="0"/>
      <c r="DLK286" s="0"/>
      <c r="DLL286" s="0"/>
      <c r="DLM286" s="0"/>
      <c r="DLN286" s="0"/>
      <c r="DLO286" s="0"/>
      <c r="DLP286" s="0"/>
      <c r="DLQ286" s="0"/>
      <c r="DLR286" s="0"/>
      <c r="DLS286" s="0"/>
      <c r="DLT286" s="0"/>
      <c r="DLU286" s="0"/>
      <c r="DLV286" s="0"/>
      <c r="DLW286" s="0"/>
      <c r="DLX286" s="0"/>
      <c r="DLY286" s="0"/>
      <c r="DLZ286" s="0"/>
      <c r="DMA286" s="0"/>
      <c r="DMB286" s="0"/>
      <c r="DMC286" s="0"/>
      <c r="DMD286" s="0"/>
      <c r="DME286" s="0"/>
      <c r="DMF286" s="0"/>
      <c r="DMG286" s="0"/>
      <c r="DMH286" s="0"/>
      <c r="DMI286" s="0"/>
      <c r="DMJ286" s="0"/>
      <c r="DMK286" s="0"/>
      <c r="DML286" s="0"/>
      <c r="DMM286" s="0"/>
      <c r="DMN286" s="0"/>
      <c r="DMO286" s="0"/>
      <c r="DMP286" s="0"/>
      <c r="DMQ286" s="0"/>
      <c r="DMR286" s="0"/>
      <c r="DMS286" s="0"/>
      <c r="DMT286" s="0"/>
      <c r="DMU286" s="0"/>
      <c r="DMV286" s="0"/>
      <c r="DMW286" s="0"/>
      <c r="DMX286" s="0"/>
      <c r="DMY286" s="0"/>
      <c r="DMZ286" s="0"/>
      <c r="DNA286" s="0"/>
      <c r="DNB286" s="0"/>
      <c r="DNC286" s="0"/>
      <c r="DND286" s="0"/>
      <c r="DNE286" s="0"/>
      <c r="DNF286" s="0"/>
      <c r="DNG286" s="0"/>
      <c r="DNH286" s="0"/>
      <c r="DNI286" s="0"/>
      <c r="DNJ286" s="0"/>
      <c r="DNK286" s="0"/>
      <c r="DNL286" s="0"/>
      <c r="DNM286" s="0"/>
      <c r="DNN286" s="0"/>
      <c r="DNO286" s="0"/>
      <c r="DNP286" s="0"/>
      <c r="DNQ286" s="0"/>
      <c r="DNR286" s="0"/>
      <c r="DNS286" s="0"/>
      <c r="DNT286" s="0"/>
      <c r="DNU286" s="0"/>
      <c r="DNV286" s="0"/>
      <c r="DNW286" s="0"/>
      <c r="DNX286" s="0"/>
      <c r="DNY286" s="0"/>
      <c r="DNZ286" s="0"/>
      <c r="DOA286" s="0"/>
      <c r="DOB286" s="0"/>
      <c r="DOC286" s="0"/>
      <c r="DOD286" s="0"/>
      <c r="DOE286" s="0"/>
      <c r="DOF286" s="0"/>
      <c r="DOG286" s="0"/>
      <c r="DOH286" s="0"/>
      <c r="DOI286" s="0"/>
      <c r="DOJ286" s="0"/>
      <c r="DOK286" s="0"/>
      <c r="DOL286" s="0"/>
      <c r="DOM286" s="0"/>
      <c r="DON286" s="0"/>
      <c r="DOO286" s="0"/>
      <c r="DOP286" s="0"/>
      <c r="DOQ286" s="0"/>
      <c r="DOR286" s="0"/>
      <c r="DOS286" s="0"/>
      <c r="DOT286" s="0"/>
      <c r="DOU286" s="0"/>
      <c r="DOV286" s="0"/>
      <c r="DOW286" s="0"/>
      <c r="DOX286" s="0"/>
      <c r="DOY286" s="0"/>
      <c r="DOZ286" s="0"/>
      <c r="DPA286" s="0"/>
      <c r="DPB286" s="0"/>
      <c r="DPC286" s="0"/>
      <c r="DPD286" s="0"/>
      <c r="DPE286" s="0"/>
      <c r="DPF286" s="0"/>
      <c r="DPG286" s="0"/>
      <c r="DPH286" s="0"/>
      <c r="DPI286" s="0"/>
      <c r="DPJ286" s="0"/>
      <c r="DPK286" s="0"/>
      <c r="DPL286" s="0"/>
      <c r="DPM286" s="0"/>
      <c r="DPN286" s="0"/>
      <c r="DPO286" s="0"/>
      <c r="DPP286" s="0"/>
      <c r="DPQ286" s="0"/>
      <c r="DPR286" s="0"/>
      <c r="DPS286" s="0"/>
      <c r="DPT286" s="0"/>
      <c r="DPU286" s="0"/>
      <c r="DPV286" s="0"/>
      <c r="DPW286" s="0"/>
      <c r="DPX286" s="0"/>
      <c r="DPY286" s="0"/>
      <c r="DPZ286" s="0"/>
      <c r="DQA286" s="0"/>
      <c r="DQB286" s="0"/>
      <c r="DQC286" s="0"/>
      <c r="DQD286" s="0"/>
      <c r="DQE286" s="0"/>
      <c r="DQF286" s="0"/>
      <c r="DQG286" s="0"/>
      <c r="DQH286" s="0"/>
      <c r="DQI286" s="0"/>
      <c r="DQJ286" s="0"/>
      <c r="DQK286" s="0"/>
      <c r="DQL286" s="0"/>
      <c r="DQM286" s="0"/>
      <c r="DQN286" s="0"/>
      <c r="DQO286" s="0"/>
      <c r="DQP286" s="0"/>
      <c r="DQQ286" s="0"/>
      <c r="DQR286" s="0"/>
      <c r="DQS286" s="0"/>
      <c r="DQT286" s="0"/>
      <c r="DQU286" s="0"/>
      <c r="DQV286" s="0"/>
      <c r="DQW286" s="0"/>
      <c r="DQX286" s="0"/>
      <c r="DQY286" s="0"/>
      <c r="DQZ286" s="0"/>
      <c r="DRA286" s="0"/>
      <c r="DRB286" s="0"/>
      <c r="DRC286" s="0"/>
      <c r="DRD286" s="0"/>
      <c r="DRE286" s="0"/>
      <c r="DRF286" s="0"/>
      <c r="DRG286" s="0"/>
      <c r="DRH286" s="0"/>
      <c r="DRI286" s="0"/>
      <c r="DRJ286" s="0"/>
      <c r="DRK286" s="0"/>
      <c r="DRL286" s="0"/>
      <c r="DRM286" s="0"/>
      <c r="DRN286" s="0"/>
      <c r="DRO286" s="0"/>
      <c r="DRP286" s="0"/>
      <c r="DRQ286" s="0"/>
      <c r="DRR286" s="0"/>
      <c r="DRS286" s="0"/>
      <c r="DRT286" s="0"/>
      <c r="DRU286" s="0"/>
      <c r="DRV286" s="0"/>
      <c r="DRW286" s="0"/>
      <c r="DRX286" s="0"/>
      <c r="DRY286" s="0"/>
      <c r="DRZ286" s="0"/>
      <c r="DSA286" s="0"/>
      <c r="DSB286" s="0"/>
      <c r="DSC286" s="0"/>
      <c r="DSD286" s="0"/>
      <c r="DSE286" s="0"/>
      <c r="DSF286" s="0"/>
      <c r="DSG286" s="0"/>
      <c r="DSH286" s="0"/>
      <c r="DSI286" s="0"/>
      <c r="DSJ286" s="0"/>
      <c r="DSK286" s="0"/>
      <c r="DSL286" s="0"/>
      <c r="DSM286" s="0"/>
      <c r="DSN286" s="0"/>
      <c r="DSO286" s="0"/>
      <c r="DSP286" s="0"/>
      <c r="DSQ286" s="0"/>
      <c r="DSR286" s="0"/>
      <c r="DSS286" s="0"/>
      <c r="DST286" s="0"/>
      <c r="DSU286" s="0"/>
      <c r="DSV286" s="0"/>
      <c r="DSW286" s="0"/>
      <c r="DSX286" s="0"/>
      <c r="DSY286" s="0"/>
      <c r="DSZ286" s="0"/>
      <c r="DTA286" s="0"/>
      <c r="DTB286" s="0"/>
      <c r="DTC286" s="0"/>
      <c r="DTD286" s="0"/>
      <c r="DTE286" s="0"/>
      <c r="DTF286" s="0"/>
      <c r="DTG286" s="0"/>
      <c r="DTH286" s="0"/>
      <c r="DTI286" s="0"/>
      <c r="DTJ286" s="0"/>
      <c r="DTK286" s="0"/>
      <c r="DTL286" s="0"/>
      <c r="DTM286" s="0"/>
      <c r="DTN286" s="0"/>
      <c r="DTO286" s="0"/>
      <c r="DTP286" s="0"/>
      <c r="DTQ286" s="0"/>
      <c r="DTR286" s="0"/>
      <c r="DTS286" s="0"/>
      <c r="DTT286" s="0"/>
      <c r="DTU286" s="0"/>
      <c r="DTV286" s="0"/>
      <c r="DTW286" s="0"/>
      <c r="DTX286" s="0"/>
      <c r="DTY286" s="0"/>
      <c r="DTZ286" s="0"/>
      <c r="DUA286" s="0"/>
      <c r="DUB286" s="0"/>
      <c r="DUC286" s="0"/>
      <c r="DUD286" s="0"/>
      <c r="DUE286" s="0"/>
      <c r="DUF286" s="0"/>
      <c r="DUG286" s="0"/>
      <c r="DUH286" s="0"/>
      <c r="DUI286" s="0"/>
      <c r="DUJ286" s="0"/>
      <c r="DUK286" s="0"/>
      <c r="DUL286" s="0"/>
      <c r="DUM286" s="0"/>
      <c r="DUN286" s="0"/>
      <c r="DUO286" s="0"/>
      <c r="DUP286" s="0"/>
      <c r="DUQ286" s="0"/>
      <c r="DUR286" s="0"/>
      <c r="DUS286" s="0"/>
      <c r="DUT286" s="0"/>
      <c r="DUU286" s="0"/>
      <c r="DUV286" s="0"/>
      <c r="DUW286" s="0"/>
      <c r="DUX286" s="0"/>
      <c r="DUY286" s="0"/>
      <c r="DUZ286" s="0"/>
      <c r="DVA286" s="0"/>
      <c r="DVB286" s="0"/>
      <c r="DVC286" s="0"/>
      <c r="DVD286" s="0"/>
      <c r="DVE286" s="0"/>
      <c r="DVF286" s="0"/>
      <c r="DVG286" s="0"/>
      <c r="DVH286" s="0"/>
      <c r="DVI286" s="0"/>
      <c r="DVJ286" s="0"/>
      <c r="DVK286" s="0"/>
      <c r="DVL286" s="0"/>
      <c r="DVM286" s="0"/>
      <c r="DVN286" s="0"/>
      <c r="DVO286" s="0"/>
      <c r="DVP286" s="0"/>
      <c r="DVQ286" s="0"/>
      <c r="DVR286" s="0"/>
      <c r="DVS286" s="0"/>
      <c r="DVT286" s="0"/>
      <c r="DVU286" s="0"/>
      <c r="DVV286" s="0"/>
      <c r="DVW286" s="0"/>
      <c r="DVX286" s="0"/>
      <c r="DVY286" s="0"/>
      <c r="DVZ286" s="0"/>
      <c r="DWA286" s="0"/>
      <c r="DWB286" s="0"/>
      <c r="DWC286" s="0"/>
      <c r="DWD286" s="0"/>
      <c r="DWE286" s="0"/>
      <c r="DWF286" s="0"/>
      <c r="DWG286" s="0"/>
      <c r="DWH286" s="0"/>
      <c r="DWI286" s="0"/>
      <c r="DWJ286" s="0"/>
      <c r="DWK286" s="0"/>
      <c r="DWL286" s="0"/>
      <c r="DWM286" s="0"/>
      <c r="DWN286" s="0"/>
      <c r="DWO286" s="0"/>
      <c r="DWP286" s="0"/>
      <c r="DWQ286" s="0"/>
      <c r="DWR286" s="0"/>
      <c r="DWS286" s="0"/>
      <c r="DWT286" s="0"/>
      <c r="DWU286" s="0"/>
      <c r="DWV286" s="0"/>
      <c r="DWW286" s="0"/>
      <c r="DWX286" s="0"/>
      <c r="DWY286" s="0"/>
      <c r="DWZ286" s="0"/>
      <c r="DXA286" s="0"/>
      <c r="DXB286" s="0"/>
      <c r="DXC286" s="0"/>
      <c r="DXD286" s="0"/>
      <c r="DXE286" s="0"/>
      <c r="DXF286" s="0"/>
      <c r="DXG286" s="0"/>
      <c r="DXH286" s="0"/>
      <c r="DXI286" s="0"/>
      <c r="DXJ286" s="0"/>
      <c r="DXK286" s="0"/>
      <c r="DXL286" s="0"/>
      <c r="DXM286" s="0"/>
      <c r="DXN286" s="0"/>
      <c r="DXO286" s="0"/>
      <c r="DXP286" s="0"/>
      <c r="DXQ286" s="0"/>
      <c r="DXR286" s="0"/>
      <c r="DXS286" s="0"/>
      <c r="DXT286" s="0"/>
      <c r="DXU286" s="0"/>
      <c r="DXV286" s="0"/>
      <c r="DXW286" s="0"/>
      <c r="DXX286" s="0"/>
      <c r="DXY286" s="0"/>
      <c r="DXZ286" s="0"/>
      <c r="DYA286" s="0"/>
      <c r="DYB286" s="0"/>
      <c r="DYC286" s="0"/>
      <c r="DYD286" s="0"/>
      <c r="DYE286" s="0"/>
      <c r="DYF286" s="0"/>
      <c r="DYG286" s="0"/>
      <c r="DYH286" s="0"/>
      <c r="DYI286" s="0"/>
      <c r="DYJ286" s="0"/>
      <c r="DYK286" s="0"/>
      <c r="DYL286" s="0"/>
      <c r="DYM286" s="0"/>
      <c r="DYN286" s="0"/>
      <c r="DYO286" s="0"/>
      <c r="DYP286" s="0"/>
      <c r="DYQ286" s="0"/>
      <c r="DYR286" s="0"/>
      <c r="DYS286" s="0"/>
      <c r="DYT286" s="0"/>
      <c r="DYU286" s="0"/>
      <c r="DYV286" s="0"/>
      <c r="DYW286" s="0"/>
      <c r="DYX286" s="0"/>
      <c r="DYY286" s="0"/>
      <c r="DYZ286" s="0"/>
      <c r="DZA286" s="0"/>
      <c r="DZB286" s="0"/>
      <c r="DZC286" s="0"/>
      <c r="DZD286" s="0"/>
      <c r="DZE286" s="0"/>
      <c r="DZF286" s="0"/>
      <c r="DZG286" s="0"/>
      <c r="DZH286" s="0"/>
      <c r="DZI286" s="0"/>
      <c r="DZJ286" s="0"/>
      <c r="DZK286" s="0"/>
      <c r="DZL286" s="0"/>
      <c r="DZM286" s="0"/>
      <c r="DZN286" s="0"/>
      <c r="DZO286" s="0"/>
      <c r="DZP286" s="0"/>
      <c r="DZQ286" s="0"/>
      <c r="DZR286" s="0"/>
      <c r="DZS286" s="0"/>
      <c r="DZT286" s="0"/>
      <c r="DZU286" s="0"/>
      <c r="DZV286" s="0"/>
      <c r="DZW286" s="0"/>
      <c r="DZX286" s="0"/>
      <c r="DZY286" s="0"/>
      <c r="DZZ286" s="0"/>
      <c r="EAA286" s="0"/>
      <c r="EAB286" s="0"/>
      <c r="EAC286" s="0"/>
      <c r="EAD286" s="0"/>
      <c r="EAE286" s="0"/>
      <c r="EAF286" s="0"/>
      <c r="EAG286" s="0"/>
      <c r="EAH286" s="0"/>
      <c r="EAI286" s="0"/>
      <c r="EAJ286" s="0"/>
      <c r="EAK286" s="0"/>
      <c r="EAL286" s="0"/>
      <c r="EAM286" s="0"/>
      <c r="EAN286" s="0"/>
      <c r="EAO286" s="0"/>
      <c r="EAP286" s="0"/>
      <c r="EAQ286" s="0"/>
      <c r="EAR286" s="0"/>
      <c r="EAS286" s="0"/>
      <c r="EAT286" s="0"/>
      <c r="EAU286" s="0"/>
      <c r="EAV286" s="0"/>
      <c r="EAW286" s="0"/>
      <c r="EAX286" s="0"/>
      <c r="EAY286" s="0"/>
      <c r="EAZ286" s="0"/>
      <c r="EBA286" s="0"/>
      <c r="EBB286" s="0"/>
      <c r="EBC286" s="0"/>
      <c r="EBD286" s="0"/>
      <c r="EBE286" s="0"/>
      <c r="EBF286" s="0"/>
      <c r="EBG286" s="0"/>
      <c r="EBH286" s="0"/>
      <c r="EBI286" s="0"/>
      <c r="EBJ286" s="0"/>
      <c r="EBK286" s="0"/>
      <c r="EBL286" s="0"/>
      <c r="EBM286" s="0"/>
      <c r="EBN286" s="0"/>
      <c r="EBO286" s="0"/>
      <c r="EBP286" s="0"/>
      <c r="EBQ286" s="0"/>
      <c r="EBR286" s="0"/>
      <c r="EBS286" s="0"/>
      <c r="EBT286" s="0"/>
      <c r="EBU286" s="0"/>
      <c r="EBV286" s="0"/>
      <c r="EBW286" s="0"/>
      <c r="EBX286" s="0"/>
      <c r="EBY286" s="0"/>
      <c r="EBZ286" s="0"/>
      <c r="ECA286" s="0"/>
      <c r="ECB286" s="0"/>
      <c r="ECC286" s="0"/>
      <c r="ECD286" s="0"/>
      <c r="ECE286" s="0"/>
      <c r="ECF286" s="0"/>
      <c r="ECG286" s="0"/>
      <c r="ECH286" s="0"/>
      <c r="ECI286" s="0"/>
      <c r="ECJ286" s="0"/>
      <c r="ECK286" s="0"/>
      <c r="ECL286" s="0"/>
      <c r="ECM286" s="0"/>
      <c r="ECN286" s="0"/>
      <c r="ECO286" s="0"/>
      <c r="ECP286" s="0"/>
      <c r="ECQ286" s="0"/>
      <c r="ECR286" s="0"/>
      <c r="ECS286" s="0"/>
      <c r="ECT286" s="0"/>
      <c r="ECU286" s="0"/>
      <c r="ECV286" s="0"/>
      <c r="ECW286" s="0"/>
      <c r="ECX286" s="0"/>
      <c r="ECY286" s="0"/>
      <c r="ECZ286" s="0"/>
      <c r="EDA286" s="0"/>
      <c r="EDB286" s="0"/>
      <c r="EDC286" s="0"/>
      <c r="EDD286" s="0"/>
      <c r="EDE286" s="0"/>
      <c r="EDF286" s="0"/>
      <c r="EDG286" s="0"/>
      <c r="EDH286" s="0"/>
      <c r="EDI286" s="0"/>
      <c r="EDJ286" s="0"/>
      <c r="EDK286" s="0"/>
      <c r="EDL286" s="0"/>
      <c r="EDM286" s="0"/>
      <c r="EDN286" s="0"/>
      <c r="EDO286" s="0"/>
      <c r="EDP286" s="0"/>
      <c r="EDQ286" s="0"/>
      <c r="EDR286" s="0"/>
      <c r="EDS286" s="0"/>
      <c r="EDT286" s="0"/>
      <c r="EDU286" s="0"/>
      <c r="EDV286" s="0"/>
      <c r="EDW286" s="0"/>
      <c r="EDX286" s="0"/>
      <c r="EDY286" s="0"/>
      <c r="EDZ286" s="0"/>
      <c r="EEA286" s="0"/>
      <c r="EEB286" s="0"/>
      <c r="EEC286" s="0"/>
      <c r="EED286" s="0"/>
      <c r="EEE286" s="0"/>
      <c r="EEF286" s="0"/>
      <c r="EEG286" s="0"/>
      <c r="EEH286" s="0"/>
      <c r="EEI286" s="0"/>
      <c r="EEJ286" s="0"/>
      <c r="EEK286" s="0"/>
      <c r="EEL286" s="0"/>
      <c r="EEM286" s="0"/>
      <c r="EEN286" s="0"/>
      <c r="EEO286" s="0"/>
      <c r="EEP286" s="0"/>
      <c r="EEQ286" s="0"/>
      <c r="EER286" s="0"/>
      <c r="EES286" s="0"/>
      <c r="EET286" s="0"/>
      <c r="EEU286" s="0"/>
      <c r="EEV286" s="0"/>
      <c r="EEW286" s="0"/>
      <c r="EEX286" s="0"/>
      <c r="EEY286" s="0"/>
      <c r="EEZ286" s="0"/>
      <c r="EFA286" s="0"/>
      <c r="EFB286" s="0"/>
      <c r="EFC286" s="0"/>
      <c r="EFD286" s="0"/>
      <c r="EFE286" s="0"/>
      <c r="EFF286" s="0"/>
      <c r="EFG286" s="0"/>
      <c r="EFH286" s="0"/>
      <c r="EFI286" s="0"/>
      <c r="EFJ286" s="0"/>
      <c r="EFK286" s="0"/>
      <c r="EFL286" s="0"/>
      <c r="EFM286" s="0"/>
      <c r="EFN286" s="0"/>
      <c r="EFO286" s="0"/>
      <c r="EFP286" s="0"/>
      <c r="EFQ286" s="0"/>
      <c r="EFR286" s="0"/>
      <c r="EFS286" s="0"/>
      <c r="EFT286" s="0"/>
      <c r="EFU286" s="0"/>
      <c r="EFV286" s="0"/>
      <c r="EFW286" s="0"/>
      <c r="EFX286" s="0"/>
      <c r="EFY286" s="0"/>
      <c r="EFZ286" s="0"/>
      <c r="EGA286" s="0"/>
      <c r="EGB286" s="0"/>
      <c r="EGC286" s="0"/>
      <c r="EGD286" s="0"/>
      <c r="EGE286" s="0"/>
      <c r="EGF286" s="0"/>
      <c r="EGG286" s="0"/>
      <c r="EGH286" s="0"/>
      <c r="EGI286" s="0"/>
      <c r="EGJ286" s="0"/>
      <c r="EGK286" s="0"/>
      <c r="EGL286" s="0"/>
      <c r="EGM286" s="0"/>
      <c r="EGN286" s="0"/>
      <c r="EGO286" s="0"/>
      <c r="EGP286" s="0"/>
      <c r="EGQ286" s="0"/>
      <c r="EGR286" s="0"/>
      <c r="EGS286" s="0"/>
      <c r="EGT286" s="0"/>
      <c r="EGU286" s="0"/>
      <c r="EGV286" s="0"/>
      <c r="EGW286" s="0"/>
      <c r="EGX286" s="0"/>
      <c r="EGY286" s="0"/>
      <c r="EGZ286" s="0"/>
      <c r="EHA286" s="0"/>
      <c r="EHB286" s="0"/>
      <c r="EHC286" s="0"/>
      <c r="EHD286" s="0"/>
      <c r="EHE286" s="0"/>
      <c r="EHF286" s="0"/>
      <c r="EHG286" s="0"/>
      <c r="EHH286" s="0"/>
      <c r="EHI286" s="0"/>
      <c r="EHJ286" s="0"/>
      <c r="EHK286" s="0"/>
      <c r="EHL286" s="0"/>
      <c r="EHM286" s="0"/>
      <c r="EHN286" s="0"/>
      <c r="EHO286" s="0"/>
      <c r="EHP286" s="0"/>
      <c r="EHQ286" s="0"/>
      <c r="EHR286" s="0"/>
      <c r="EHS286" s="0"/>
      <c r="EHT286" s="0"/>
      <c r="EHU286" s="0"/>
      <c r="EHV286" s="0"/>
      <c r="EHW286" s="0"/>
      <c r="EHX286" s="0"/>
      <c r="EHY286" s="0"/>
      <c r="EHZ286" s="0"/>
      <c r="EIA286" s="0"/>
      <c r="EIB286" s="0"/>
      <c r="EIC286" s="0"/>
      <c r="EID286" s="0"/>
      <c r="EIE286" s="0"/>
      <c r="EIF286" s="0"/>
      <c r="EIG286" s="0"/>
      <c r="EIH286" s="0"/>
      <c r="EII286" s="0"/>
      <c r="EIJ286" s="0"/>
      <c r="EIK286" s="0"/>
      <c r="EIL286" s="0"/>
      <c r="EIM286" s="0"/>
      <c r="EIN286" s="0"/>
      <c r="EIO286" s="0"/>
      <c r="EIP286" s="0"/>
      <c r="EIQ286" s="0"/>
      <c r="EIR286" s="0"/>
      <c r="EIS286" s="0"/>
      <c r="EIT286" s="0"/>
      <c r="EIU286" s="0"/>
      <c r="EIV286" s="0"/>
      <c r="EIW286" s="0"/>
      <c r="EIX286" s="0"/>
      <c r="EIY286" s="0"/>
      <c r="EIZ286" s="0"/>
      <c r="EJA286" s="0"/>
      <c r="EJB286" s="0"/>
      <c r="EJC286" s="0"/>
      <c r="EJD286" s="0"/>
      <c r="EJE286" s="0"/>
      <c r="EJF286" s="0"/>
      <c r="EJG286" s="0"/>
      <c r="EJH286" s="0"/>
      <c r="EJI286" s="0"/>
      <c r="EJJ286" s="0"/>
      <c r="EJK286" s="0"/>
      <c r="EJL286" s="0"/>
      <c r="EJM286" s="0"/>
      <c r="EJN286" s="0"/>
      <c r="EJO286" s="0"/>
      <c r="EJP286" s="0"/>
      <c r="EJQ286" s="0"/>
      <c r="EJR286" s="0"/>
      <c r="EJS286" s="0"/>
      <c r="EJT286" s="0"/>
      <c r="EJU286" s="0"/>
      <c r="EJV286" s="0"/>
      <c r="EJW286" s="0"/>
      <c r="EJX286" s="0"/>
      <c r="EJY286" s="0"/>
      <c r="EJZ286" s="0"/>
      <c r="EKA286" s="0"/>
      <c r="EKB286" s="0"/>
      <c r="EKC286" s="0"/>
      <c r="EKD286" s="0"/>
      <c r="EKE286" s="0"/>
      <c r="EKF286" s="0"/>
      <c r="EKG286" s="0"/>
      <c r="EKH286" s="0"/>
      <c r="EKI286" s="0"/>
      <c r="EKJ286" s="0"/>
      <c r="EKK286" s="0"/>
      <c r="EKL286" s="0"/>
      <c r="EKM286" s="0"/>
      <c r="EKN286" s="0"/>
      <c r="EKO286" s="0"/>
      <c r="EKP286" s="0"/>
      <c r="EKQ286" s="0"/>
      <c r="EKR286" s="0"/>
      <c r="EKS286" s="0"/>
      <c r="EKT286" s="0"/>
      <c r="EKU286" s="0"/>
      <c r="EKV286" s="0"/>
      <c r="EKW286" s="0"/>
      <c r="EKX286" s="0"/>
      <c r="EKY286" s="0"/>
      <c r="EKZ286" s="0"/>
      <c r="ELA286" s="0"/>
      <c r="ELB286" s="0"/>
      <c r="ELC286" s="0"/>
      <c r="ELD286" s="0"/>
      <c r="ELE286" s="0"/>
      <c r="ELF286" s="0"/>
      <c r="ELG286" s="0"/>
      <c r="ELH286" s="0"/>
      <c r="ELI286" s="0"/>
      <c r="ELJ286" s="0"/>
      <c r="ELK286" s="0"/>
      <c r="ELL286" s="0"/>
      <c r="ELM286" s="0"/>
      <c r="ELN286" s="0"/>
      <c r="ELO286" s="0"/>
      <c r="ELP286" s="0"/>
      <c r="ELQ286" s="0"/>
      <c r="ELR286" s="0"/>
      <c r="ELS286" s="0"/>
      <c r="ELT286" s="0"/>
      <c r="ELU286" s="0"/>
      <c r="ELV286" s="0"/>
      <c r="ELW286" s="0"/>
      <c r="ELX286" s="0"/>
      <c r="ELY286" s="0"/>
      <c r="ELZ286" s="0"/>
      <c r="EMA286" s="0"/>
      <c r="EMB286" s="0"/>
      <c r="EMC286" s="0"/>
      <c r="EMD286" s="0"/>
      <c r="EME286" s="0"/>
      <c r="EMF286" s="0"/>
      <c r="EMG286" s="0"/>
      <c r="EMH286" s="0"/>
      <c r="EMI286" s="0"/>
      <c r="EMJ286" s="0"/>
      <c r="EMK286" s="0"/>
      <c r="EML286" s="0"/>
      <c r="EMM286" s="0"/>
      <c r="EMN286" s="0"/>
      <c r="EMO286" s="0"/>
      <c r="EMP286" s="0"/>
      <c r="EMQ286" s="0"/>
      <c r="EMR286" s="0"/>
      <c r="EMS286" s="0"/>
      <c r="EMT286" s="0"/>
      <c r="EMU286" s="0"/>
      <c r="EMV286" s="0"/>
      <c r="EMW286" s="0"/>
      <c r="EMX286" s="0"/>
      <c r="EMY286" s="0"/>
      <c r="EMZ286" s="0"/>
      <c r="ENA286" s="0"/>
      <c r="ENB286" s="0"/>
      <c r="ENC286" s="0"/>
      <c r="END286" s="0"/>
      <c r="ENE286" s="0"/>
      <c r="ENF286" s="0"/>
      <c r="ENG286" s="0"/>
      <c r="ENH286" s="0"/>
      <c r="ENI286" s="0"/>
      <c r="ENJ286" s="0"/>
      <c r="ENK286" s="0"/>
      <c r="ENL286" s="0"/>
      <c r="ENM286" s="0"/>
      <c r="ENN286" s="0"/>
      <c r="ENO286" s="0"/>
      <c r="ENP286" s="0"/>
      <c r="ENQ286" s="0"/>
      <c r="ENR286" s="0"/>
      <c r="ENS286" s="0"/>
      <c r="ENT286" s="0"/>
      <c r="ENU286" s="0"/>
      <c r="ENV286" s="0"/>
      <c r="ENW286" s="0"/>
      <c r="ENX286" s="0"/>
      <c r="ENY286" s="0"/>
      <c r="ENZ286" s="0"/>
      <c r="EOA286" s="0"/>
      <c r="EOB286" s="0"/>
      <c r="EOC286" s="0"/>
      <c r="EOD286" s="0"/>
      <c r="EOE286" s="0"/>
      <c r="EOF286" s="0"/>
      <c r="EOG286" s="0"/>
      <c r="EOH286" s="0"/>
      <c r="EOI286" s="0"/>
      <c r="EOJ286" s="0"/>
      <c r="EOK286" s="0"/>
      <c r="EOL286" s="0"/>
      <c r="EOM286" s="0"/>
      <c r="EON286" s="0"/>
      <c r="EOO286" s="0"/>
      <c r="EOP286" s="0"/>
      <c r="EOQ286" s="0"/>
      <c r="EOR286" s="0"/>
      <c r="EOS286" s="0"/>
      <c r="EOT286" s="0"/>
      <c r="EOU286" s="0"/>
      <c r="EOV286" s="0"/>
      <c r="EOW286" s="0"/>
      <c r="EOX286" s="0"/>
      <c r="EOY286" s="0"/>
      <c r="EOZ286" s="0"/>
      <c r="EPA286" s="0"/>
      <c r="EPB286" s="0"/>
      <c r="EPC286" s="0"/>
      <c r="EPD286" s="0"/>
      <c r="EPE286" s="0"/>
      <c r="EPF286" s="0"/>
      <c r="EPG286" s="0"/>
      <c r="EPH286" s="0"/>
      <c r="EPI286" s="0"/>
      <c r="EPJ286" s="0"/>
      <c r="EPK286" s="0"/>
      <c r="EPL286" s="0"/>
      <c r="EPM286" s="0"/>
      <c r="EPN286" s="0"/>
      <c r="EPO286" s="0"/>
      <c r="EPP286" s="0"/>
      <c r="EPQ286" s="0"/>
      <c r="EPR286" s="0"/>
      <c r="EPS286" s="0"/>
      <c r="EPT286" s="0"/>
      <c r="EPU286" s="0"/>
      <c r="EPV286" s="0"/>
      <c r="EPW286" s="0"/>
      <c r="EPX286" s="0"/>
      <c r="EPY286" s="0"/>
      <c r="EPZ286" s="0"/>
      <c r="EQA286" s="0"/>
      <c r="EQB286" s="0"/>
      <c r="EQC286" s="0"/>
      <c r="EQD286" s="0"/>
      <c r="EQE286" s="0"/>
      <c r="EQF286" s="0"/>
      <c r="EQG286" s="0"/>
      <c r="EQH286" s="0"/>
      <c r="EQI286" s="0"/>
      <c r="EQJ286" s="0"/>
      <c r="EQK286" s="0"/>
      <c r="EQL286" s="0"/>
      <c r="EQM286" s="0"/>
      <c r="EQN286" s="0"/>
      <c r="EQO286" s="0"/>
      <c r="EQP286" s="0"/>
      <c r="EQQ286" s="0"/>
      <c r="EQR286" s="0"/>
      <c r="EQS286" s="0"/>
      <c r="EQT286" s="0"/>
      <c r="EQU286" s="0"/>
      <c r="EQV286" s="0"/>
      <c r="EQW286" s="0"/>
      <c r="EQX286" s="0"/>
      <c r="EQY286" s="0"/>
      <c r="EQZ286" s="0"/>
      <c r="ERA286" s="0"/>
      <c r="ERB286" s="0"/>
      <c r="ERC286" s="0"/>
      <c r="ERD286" s="0"/>
      <c r="ERE286" s="0"/>
      <c r="ERF286" s="0"/>
      <c r="ERG286" s="0"/>
      <c r="ERH286" s="0"/>
      <c r="ERI286" s="0"/>
      <c r="ERJ286" s="0"/>
      <c r="ERK286" s="0"/>
      <c r="ERL286" s="0"/>
      <c r="ERM286" s="0"/>
      <c r="ERN286" s="0"/>
      <c r="ERO286" s="0"/>
      <c r="ERP286" s="0"/>
      <c r="ERQ286" s="0"/>
      <c r="ERR286" s="0"/>
      <c r="ERS286" s="0"/>
      <c r="ERT286" s="0"/>
      <c r="ERU286" s="0"/>
      <c r="ERV286" s="0"/>
      <c r="ERW286" s="0"/>
      <c r="ERX286" s="0"/>
      <c r="ERY286" s="0"/>
      <c r="ERZ286" s="0"/>
      <c r="ESA286" s="0"/>
      <c r="ESB286" s="0"/>
      <c r="ESC286" s="0"/>
      <c r="ESD286" s="0"/>
      <c r="ESE286" s="0"/>
      <c r="ESF286" s="0"/>
      <c r="ESG286" s="0"/>
      <c r="ESH286" s="0"/>
      <c r="ESI286" s="0"/>
      <c r="ESJ286" s="0"/>
      <c r="ESK286" s="0"/>
      <c r="ESL286" s="0"/>
      <c r="ESM286" s="0"/>
      <c r="ESN286" s="0"/>
      <c r="ESO286" s="0"/>
      <c r="ESP286" s="0"/>
      <c r="ESQ286" s="0"/>
      <c r="ESR286" s="0"/>
      <c r="ESS286" s="0"/>
      <c r="EST286" s="0"/>
      <c r="ESU286" s="0"/>
      <c r="ESV286" s="0"/>
      <c r="ESW286" s="0"/>
      <c r="ESX286" s="0"/>
      <c r="ESY286" s="0"/>
      <c r="ESZ286" s="0"/>
      <c r="ETA286" s="0"/>
      <c r="ETB286" s="0"/>
      <c r="ETC286" s="0"/>
      <c r="ETD286" s="0"/>
      <c r="ETE286" s="0"/>
      <c r="ETF286" s="0"/>
      <c r="ETG286" s="0"/>
      <c r="ETH286" s="0"/>
      <c r="ETI286" s="0"/>
      <c r="ETJ286" s="0"/>
      <c r="ETK286" s="0"/>
      <c r="ETL286" s="0"/>
      <c r="ETM286" s="0"/>
      <c r="ETN286" s="0"/>
      <c r="ETO286" s="0"/>
      <c r="ETP286" s="0"/>
      <c r="ETQ286" s="0"/>
      <c r="ETR286" s="0"/>
      <c r="ETS286" s="0"/>
      <c r="ETT286" s="0"/>
      <c r="ETU286" s="0"/>
      <c r="ETV286" s="0"/>
      <c r="ETW286" s="0"/>
      <c r="ETX286" s="0"/>
      <c r="ETY286" s="0"/>
      <c r="ETZ286" s="0"/>
      <c r="EUA286" s="0"/>
      <c r="EUB286" s="0"/>
      <c r="EUC286" s="0"/>
      <c r="EUD286" s="0"/>
      <c r="EUE286" s="0"/>
      <c r="EUF286" s="0"/>
      <c r="EUG286" s="0"/>
      <c r="EUH286" s="0"/>
      <c r="EUI286" s="0"/>
      <c r="EUJ286" s="0"/>
      <c r="EUK286" s="0"/>
      <c r="EUL286" s="0"/>
      <c r="EUM286" s="0"/>
      <c r="EUN286" s="0"/>
      <c r="EUO286" s="0"/>
      <c r="EUP286" s="0"/>
      <c r="EUQ286" s="0"/>
      <c r="EUR286" s="0"/>
      <c r="EUS286" s="0"/>
      <c r="EUT286" s="0"/>
      <c r="EUU286" s="0"/>
      <c r="EUV286" s="0"/>
      <c r="EUW286" s="0"/>
      <c r="EUX286" s="0"/>
      <c r="EUY286" s="0"/>
      <c r="EUZ286" s="0"/>
      <c r="EVA286" s="0"/>
      <c r="EVB286" s="0"/>
      <c r="EVC286" s="0"/>
      <c r="EVD286" s="0"/>
      <c r="EVE286" s="0"/>
      <c r="EVF286" s="0"/>
      <c r="EVG286" s="0"/>
      <c r="EVH286" s="0"/>
      <c r="EVI286" s="0"/>
      <c r="EVJ286" s="0"/>
      <c r="EVK286" s="0"/>
      <c r="EVL286" s="0"/>
      <c r="EVM286" s="0"/>
      <c r="EVN286" s="0"/>
      <c r="EVO286" s="0"/>
      <c r="EVP286" s="0"/>
      <c r="EVQ286" s="0"/>
      <c r="EVR286" s="0"/>
      <c r="EVS286" s="0"/>
      <c r="EVT286" s="0"/>
      <c r="EVU286" s="0"/>
      <c r="EVV286" s="0"/>
      <c r="EVW286" s="0"/>
      <c r="EVX286" s="0"/>
      <c r="EVY286" s="0"/>
      <c r="EVZ286" s="0"/>
      <c r="EWA286" s="0"/>
      <c r="EWB286" s="0"/>
      <c r="EWC286" s="0"/>
      <c r="EWD286" s="0"/>
      <c r="EWE286" s="0"/>
      <c r="EWF286" s="0"/>
      <c r="EWG286" s="0"/>
      <c r="EWH286" s="0"/>
      <c r="EWI286" s="0"/>
      <c r="EWJ286" s="0"/>
      <c r="EWK286" s="0"/>
      <c r="EWL286" s="0"/>
      <c r="EWM286" s="0"/>
      <c r="EWN286" s="0"/>
      <c r="EWO286" s="0"/>
      <c r="EWP286" s="0"/>
      <c r="EWQ286" s="0"/>
      <c r="EWR286" s="0"/>
      <c r="EWS286" s="0"/>
      <c r="EWT286" s="0"/>
      <c r="EWU286" s="0"/>
      <c r="EWV286" s="0"/>
      <c r="EWW286" s="0"/>
      <c r="EWX286" s="0"/>
      <c r="EWY286" s="0"/>
      <c r="EWZ286" s="0"/>
      <c r="EXA286" s="0"/>
      <c r="EXB286" s="0"/>
      <c r="EXC286" s="0"/>
      <c r="EXD286" s="0"/>
      <c r="EXE286" s="0"/>
      <c r="EXF286" s="0"/>
      <c r="EXG286" s="0"/>
      <c r="EXH286" s="0"/>
      <c r="EXI286" s="0"/>
      <c r="EXJ286" s="0"/>
      <c r="EXK286" s="0"/>
      <c r="EXL286" s="0"/>
      <c r="EXM286" s="0"/>
      <c r="EXN286" s="0"/>
      <c r="EXO286" s="0"/>
      <c r="EXP286" s="0"/>
      <c r="EXQ286" s="0"/>
      <c r="EXR286" s="0"/>
      <c r="EXS286" s="0"/>
      <c r="EXT286" s="0"/>
      <c r="EXU286" s="0"/>
      <c r="EXV286" s="0"/>
      <c r="EXW286" s="0"/>
      <c r="EXX286" s="0"/>
      <c r="EXY286" s="0"/>
      <c r="EXZ286" s="0"/>
      <c r="EYA286" s="0"/>
      <c r="EYB286" s="0"/>
      <c r="EYC286" s="0"/>
      <c r="EYD286" s="0"/>
      <c r="EYE286" s="0"/>
      <c r="EYF286" s="0"/>
      <c r="EYG286" s="0"/>
      <c r="EYH286" s="0"/>
      <c r="EYI286" s="0"/>
      <c r="EYJ286" s="0"/>
      <c r="EYK286" s="0"/>
      <c r="EYL286" s="0"/>
      <c r="EYM286" s="0"/>
      <c r="EYN286" s="0"/>
      <c r="EYO286" s="0"/>
      <c r="EYP286" s="0"/>
      <c r="EYQ286" s="0"/>
      <c r="EYR286" s="0"/>
      <c r="EYS286" s="0"/>
      <c r="EYT286" s="0"/>
      <c r="EYU286" s="0"/>
      <c r="EYV286" s="0"/>
      <c r="EYW286" s="0"/>
      <c r="EYX286" s="0"/>
      <c r="EYY286" s="0"/>
      <c r="EYZ286" s="0"/>
      <c r="EZA286" s="0"/>
      <c r="EZB286" s="0"/>
      <c r="EZC286" s="0"/>
      <c r="EZD286" s="0"/>
      <c r="EZE286" s="0"/>
      <c r="EZF286" s="0"/>
      <c r="EZG286" s="0"/>
      <c r="EZH286" s="0"/>
      <c r="EZI286" s="0"/>
      <c r="EZJ286" s="0"/>
      <c r="EZK286" s="0"/>
      <c r="EZL286" s="0"/>
      <c r="EZM286" s="0"/>
      <c r="EZN286" s="0"/>
      <c r="EZO286" s="0"/>
      <c r="EZP286" s="0"/>
      <c r="EZQ286" s="0"/>
      <c r="EZR286" s="0"/>
      <c r="EZS286" s="0"/>
      <c r="EZT286" s="0"/>
      <c r="EZU286" s="0"/>
      <c r="EZV286" s="0"/>
      <c r="EZW286" s="0"/>
      <c r="EZX286" s="0"/>
      <c r="EZY286" s="0"/>
      <c r="EZZ286" s="0"/>
      <c r="FAA286" s="0"/>
      <c r="FAB286" s="0"/>
      <c r="FAC286" s="0"/>
      <c r="FAD286" s="0"/>
      <c r="FAE286" s="0"/>
      <c r="FAF286" s="0"/>
      <c r="FAG286" s="0"/>
      <c r="FAH286" s="0"/>
      <c r="FAI286" s="0"/>
      <c r="FAJ286" s="0"/>
      <c r="FAK286" s="0"/>
      <c r="FAL286" s="0"/>
      <c r="FAM286" s="0"/>
      <c r="FAN286" s="0"/>
      <c r="FAO286" s="0"/>
      <c r="FAP286" s="0"/>
      <c r="FAQ286" s="0"/>
      <c r="FAR286" s="0"/>
      <c r="FAS286" s="0"/>
      <c r="FAT286" s="0"/>
      <c r="FAU286" s="0"/>
      <c r="FAV286" s="0"/>
      <c r="FAW286" s="0"/>
      <c r="FAX286" s="0"/>
      <c r="FAY286" s="0"/>
      <c r="FAZ286" s="0"/>
      <c r="FBA286" s="0"/>
      <c r="FBB286" s="0"/>
      <c r="FBC286" s="0"/>
      <c r="FBD286" s="0"/>
      <c r="FBE286" s="0"/>
      <c r="FBF286" s="0"/>
      <c r="FBG286" s="0"/>
      <c r="FBH286" s="0"/>
      <c r="FBI286" s="0"/>
      <c r="FBJ286" s="0"/>
      <c r="FBK286" s="0"/>
      <c r="FBL286" s="0"/>
      <c r="FBM286" s="0"/>
      <c r="FBN286" s="0"/>
      <c r="FBO286" s="0"/>
      <c r="FBP286" s="0"/>
      <c r="FBQ286" s="0"/>
      <c r="FBR286" s="0"/>
      <c r="FBS286" s="0"/>
      <c r="FBT286" s="0"/>
      <c r="FBU286" s="0"/>
      <c r="FBV286" s="0"/>
      <c r="FBW286" s="0"/>
      <c r="FBX286" s="0"/>
      <c r="FBY286" s="0"/>
      <c r="FBZ286" s="0"/>
      <c r="FCA286" s="0"/>
      <c r="FCB286" s="0"/>
      <c r="FCC286" s="0"/>
      <c r="FCD286" s="0"/>
      <c r="FCE286" s="0"/>
      <c r="FCF286" s="0"/>
      <c r="FCG286" s="0"/>
      <c r="FCH286" s="0"/>
      <c r="FCI286" s="0"/>
      <c r="FCJ286" s="0"/>
      <c r="FCK286" s="0"/>
      <c r="FCL286" s="0"/>
      <c r="FCM286" s="0"/>
      <c r="FCN286" s="0"/>
      <c r="FCO286" s="0"/>
      <c r="FCP286" s="0"/>
      <c r="FCQ286" s="0"/>
      <c r="FCR286" s="0"/>
      <c r="FCS286" s="0"/>
      <c r="FCT286" s="0"/>
      <c r="FCU286" s="0"/>
      <c r="FCV286" s="0"/>
      <c r="FCW286" s="0"/>
      <c r="FCX286" s="0"/>
      <c r="FCY286" s="0"/>
      <c r="FCZ286" s="0"/>
      <c r="FDA286" s="0"/>
      <c r="FDB286" s="0"/>
      <c r="FDC286" s="0"/>
      <c r="FDD286" s="0"/>
      <c r="FDE286" s="0"/>
      <c r="FDF286" s="0"/>
      <c r="FDG286" s="0"/>
      <c r="FDH286" s="0"/>
      <c r="FDI286" s="0"/>
      <c r="FDJ286" s="0"/>
      <c r="FDK286" s="0"/>
      <c r="FDL286" s="0"/>
      <c r="FDM286" s="0"/>
      <c r="FDN286" s="0"/>
      <c r="FDO286" s="0"/>
      <c r="FDP286" s="0"/>
      <c r="FDQ286" s="0"/>
      <c r="FDR286" s="0"/>
      <c r="FDS286" s="0"/>
      <c r="FDT286" s="0"/>
      <c r="FDU286" s="0"/>
      <c r="FDV286" s="0"/>
      <c r="FDW286" s="0"/>
      <c r="FDX286" s="0"/>
      <c r="FDY286" s="0"/>
      <c r="FDZ286" s="0"/>
      <c r="FEA286" s="0"/>
      <c r="FEB286" s="0"/>
      <c r="FEC286" s="0"/>
      <c r="FED286" s="0"/>
      <c r="FEE286" s="0"/>
      <c r="FEF286" s="0"/>
      <c r="FEG286" s="0"/>
      <c r="FEH286" s="0"/>
      <c r="FEI286" s="0"/>
      <c r="FEJ286" s="0"/>
      <c r="FEK286" s="0"/>
      <c r="FEL286" s="0"/>
      <c r="FEM286" s="0"/>
      <c r="FEN286" s="0"/>
      <c r="FEO286" s="0"/>
      <c r="FEP286" s="0"/>
      <c r="FEQ286" s="0"/>
      <c r="FER286" s="0"/>
      <c r="FES286" s="0"/>
      <c r="FET286" s="0"/>
      <c r="FEU286" s="0"/>
      <c r="FEV286" s="0"/>
      <c r="FEW286" s="0"/>
      <c r="FEX286" s="0"/>
      <c r="FEY286" s="0"/>
      <c r="FEZ286" s="0"/>
      <c r="FFA286" s="0"/>
      <c r="FFB286" s="0"/>
      <c r="FFC286" s="0"/>
      <c r="FFD286" s="0"/>
      <c r="FFE286" s="0"/>
      <c r="FFF286" s="0"/>
      <c r="FFG286" s="0"/>
      <c r="FFH286" s="0"/>
      <c r="FFI286" s="0"/>
      <c r="FFJ286" s="0"/>
      <c r="FFK286" s="0"/>
      <c r="FFL286" s="0"/>
      <c r="FFM286" s="0"/>
      <c r="FFN286" s="0"/>
      <c r="FFO286" s="0"/>
      <c r="FFP286" s="0"/>
      <c r="FFQ286" s="0"/>
      <c r="FFR286" s="0"/>
      <c r="FFS286" s="0"/>
      <c r="FFT286" s="0"/>
      <c r="FFU286" s="0"/>
      <c r="FFV286" s="0"/>
      <c r="FFW286" s="0"/>
      <c r="FFX286" s="0"/>
      <c r="FFY286" s="0"/>
      <c r="FFZ286" s="0"/>
      <c r="FGA286" s="0"/>
      <c r="FGB286" s="0"/>
      <c r="FGC286" s="0"/>
      <c r="FGD286" s="0"/>
      <c r="FGE286" s="0"/>
      <c r="FGF286" s="0"/>
      <c r="FGG286" s="0"/>
      <c r="FGH286" s="0"/>
      <c r="FGI286" s="0"/>
      <c r="FGJ286" s="0"/>
      <c r="FGK286" s="0"/>
      <c r="FGL286" s="0"/>
      <c r="FGM286" s="0"/>
      <c r="FGN286" s="0"/>
      <c r="FGO286" s="0"/>
      <c r="FGP286" s="0"/>
      <c r="FGQ286" s="0"/>
      <c r="FGR286" s="0"/>
      <c r="FGS286" s="0"/>
      <c r="FGT286" s="0"/>
      <c r="FGU286" s="0"/>
      <c r="FGV286" s="0"/>
      <c r="FGW286" s="0"/>
      <c r="FGX286" s="0"/>
      <c r="FGY286" s="0"/>
      <c r="FGZ286" s="0"/>
      <c r="FHA286" s="0"/>
      <c r="FHB286" s="0"/>
      <c r="FHC286" s="0"/>
      <c r="FHD286" s="0"/>
      <c r="FHE286" s="0"/>
      <c r="FHF286" s="0"/>
      <c r="FHG286" s="0"/>
      <c r="FHH286" s="0"/>
      <c r="FHI286" s="0"/>
      <c r="FHJ286" s="0"/>
      <c r="FHK286" s="0"/>
      <c r="FHL286" s="0"/>
      <c r="FHM286" s="0"/>
      <c r="FHN286" s="0"/>
      <c r="FHO286" s="0"/>
      <c r="FHP286" s="0"/>
      <c r="FHQ286" s="0"/>
      <c r="FHR286" s="0"/>
      <c r="FHS286" s="0"/>
      <c r="FHT286" s="0"/>
      <c r="FHU286" s="0"/>
      <c r="FHV286" s="0"/>
      <c r="FHW286" s="0"/>
      <c r="FHX286" s="0"/>
      <c r="FHY286" s="0"/>
      <c r="FHZ286" s="0"/>
      <c r="FIA286" s="0"/>
      <c r="FIB286" s="0"/>
      <c r="FIC286" s="0"/>
      <c r="FID286" s="0"/>
      <c r="FIE286" s="0"/>
      <c r="FIF286" s="0"/>
      <c r="FIG286" s="0"/>
      <c r="FIH286" s="0"/>
      <c r="FII286" s="0"/>
      <c r="FIJ286" s="0"/>
      <c r="FIK286" s="0"/>
      <c r="FIL286" s="0"/>
      <c r="FIM286" s="0"/>
      <c r="FIN286" s="0"/>
      <c r="FIO286" s="0"/>
      <c r="FIP286" s="0"/>
      <c r="FIQ286" s="0"/>
      <c r="FIR286" s="0"/>
      <c r="FIS286" s="0"/>
      <c r="FIT286" s="0"/>
      <c r="FIU286" s="0"/>
      <c r="FIV286" s="0"/>
      <c r="FIW286" s="0"/>
      <c r="FIX286" s="0"/>
      <c r="FIY286" s="0"/>
      <c r="FIZ286" s="0"/>
      <c r="FJA286" s="0"/>
      <c r="FJB286" s="0"/>
      <c r="FJC286" s="0"/>
      <c r="FJD286" s="0"/>
      <c r="FJE286" s="0"/>
      <c r="FJF286" s="0"/>
      <c r="FJG286" s="0"/>
      <c r="FJH286" s="0"/>
      <c r="FJI286" s="0"/>
      <c r="FJJ286" s="0"/>
      <c r="FJK286" s="0"/>
      <c r="FJL286" s="0"/>
      <c r="FJM286" s="0"/>
      <c r="FJN286" s="0"/>
      <c r="FJO286" s="0"/>
      <c r="FJP286" s="0"/>
      <c r="FJQ286" s="0"/>
      <c r="FJR286" s="0"/>
      <c r="FJS286" s="0"/>
      <c r="FJT286" s="0"/>
      <c r="FJU286" s="0"/>
      <c r="FJV286" s="0"/>
      <c r="FJW286" s="0"/>
      <c r="FJX286" s="0"/>
      <c r="FJY286" s="0"/>
      <c r="FJZ286" s="0"/>
      <c r="FKA286" s="0"/>
      <c r="FKB286" s="0"/>
      <c r="FKC286" s="0"/>
      <c r="FKD286" s="0"/>
      <c r="FKE286" s="0"/>
      <c r="FKF286" s="0"/>
      <c r="FKG286" s="0"/>
      <c r="FKH286" s="0"/>
      <c r="FKI286" s="0"/>
      <c r="FKJ286" s="0"/>
      <c r="FKK286" s="0"/>
      <c r="FKL286" s="0"/>
      <c r="FKM286" s="0"/>
      <c r="FKN286" s="0"/>
      <c r="FKO286" s="0"/>
      <c r="FKP286" s="0"/>
      <c r="FKQ286" s="0"/>
      <c r="FKR286" s="0"/>
      <c r="FKS286" s="0"/>
      <c r="FKT286" s="0"/>
      <c r="FKU286" s="0"/>
      <c r="FKV286" s="0"/>
      <c r="FKW286" s="0"/>
      <c r="FKX286" s="0"/>
      <c r="FKY286" s="0"/>
      <c r="FKZ286" s="0"/>
      <c r="FLA286" s="0"/>
      <c r="FLB286" s="0"/>
      <c r="FLC286" s="0"/>
      <c r="FLD286" s="0"/>
      <c r="FLE286" s="0"/>
      <c r="FLF286" s="0"/>
      <c r="FLG286" s="0"/>
      <c r="FLH286" s="0"/>
      <c r="FLI286" s="0"/>
      <c r="FLJ286" s="0"/>
      <c r="FLK286" s="0"/>
      <c r="FLL286" s="0"/>
      <c r="FLM286" s="0"/>
      <c r="FLN286" s="0"/>
      <c r="FLO286" s="0"/>
      <c r="FLP286" s="0"/>
      <c r="FLQ286" s="0"/>
      <c r="FLR286" s="0"/>
      <c r="FLS286" s="0"/>
      <c r="FLT286" s="0"/>
      <c r="FLU286" s="0"/>
      <c r="FLV286" s="0"/>
      <c r="FLW286" s="0"/>
      <c r="FLX286" s="0"/>
      <c r="FLY286" s="0"/>
      <c r="FLZ286" s="0"/>
      <c r="FMA286" s="0"/>
      <c r="FMB286" s="0"/>
      <c r="FMC286" s="0"/>
      <c r="FMD286" s="0"/>
      <c r="FME286" s="0"/>
      <c r="FMF286" s="0"/>
      <c r="FMG286" s="0"/>
      <c r="FMH286" s="0"/>
      <c r="FMI286" s="0"/>
      <c r="FMJ286" s="0"/>
      <c r="FMK286" s="0"/>
      <c r="FML286" s="0"/>
      <c r="FMM286" s="0"/>
      <c r="FMN286" s="0"/>
      <c r="FMO286" s="0"/>
      <c r="FMP286" s="0"/>
      <c r="FMQ286" s="0"/>
      <c r="FMR286" s="0"/>
      <c r="FMS286" s="0"/>
      <c r="FMT286" s="0"/>
      <c r="FMU286" s="0"/>
      <c r="FMV286" s="0"/>
      <c r="FMW286" s="0"/>
      <c r="FMX286" s="0"/>
      <c r="FMY286" s="0"/>
      <c r="FMZ286" s="0"/>
      <c r="FNA286" s="0"/>
      <c r="FNB286" s="0"/>
      <c r="FNC286" s="0"/>
      <c r="FND286" s="0"/>
      <c r="FNE286" s="0"/>
      <c r="FNF286" s="0"/>
      <c r="FNG286" s="0"/>
      <c r="FNH286" s="0"/>
      <c r="FNI286" s="0"/>
      <c r="FNJ286" s="0"/>
      <c r="FNK286" s="0"/>
      <c r="FNL286" s="0"/>
      <c r="FNM286" s="0"/>
      <c r="FNN286" s="0"/>
      <c r="FNO286" s="0"/>
      <c r="FNP286" s="0"/>
      <c r="FNQ286" s="0"/>
      <c r="FNR286" s="0"/>
      <c r="FNS286" s="0"/>
      <c r="FNT286" s="0"/>
      <c r="FNU286" s="0"/>
      <c r="FNV286" s="0"/>
      <c r="FNW286" s="0"/>
      <c r="FNX286" s="0"/>
      <c r="FNY286" s="0"/>
      <c r="FNZ286" s="0"/>
      <c r="FOA286" s="0"/>
      <c r="FOB286" s="0"/>
      <c r="FOC286" s="0"/>
      <c r="FOD286" s="0"/>
      <c r="FOE286" s="0"/>
      <c r="FOF286" s="0"/>
      <c r="FOG286" s="0"/>
      <c r="FOH286" s="0"/>
      <c r="FOI286" s="0"/>
      <c r="FOJ286" s="0"/>
      <c r="FOK286" s="0"/>
      <c r="FOL286" s="0"/>
      <c r="FOM286" s="0"/>
      <c r="FON286" s="0"/>
      <c r="FOO286" s="0"/>
      <c r="FOP286" s="0"/>
      <c r="FOQ286" s="0"/>
      <c r="FOR286" s="0"/>
      <c r="FOS286" s="0"/>
      <c r="FOT286" s="0"/>
      <c r="FOU286" s="0"/>
      <c r="FOV286" s="0"/>
      <c r="FOW286" s="0"/>
      <c r="FOX286" s="0"/>
      <c r="FOY286" s="0"/>
      <c r="FOZ286" s="0"/>
      <c r="FPA286" s="0"/>
      <c r="FPB286" s="0"/>
      <c r="FPC286" s="0"/>
      <c r="FPD286" s="0"/>
      <c r="FPE286" s="0"/>
      <c r="FPF286" s="0"/>
      <c r="FPG286" s="0"/>
      <c r="FPH286" s="0"/>
      <c r="FPI286" s="0"/>
      <c r="FPJ286" s="0"/>
      <c r="FPK286" s="0"/>
      <c r="FPL286" s="0"/>
      <c r="FPM286" s="0"/>
      <c r="FPN286" s="0"/>
      <c r="FPO286" s="0"/>
      <c r="FPP286" s="0"/>
      <c r="FPQ286" s="0"/>
      <c r="FPR286" s="0"/>
      <c r="FPS286" s="0"/>
      <c r="FPT286" s="0"/>
      <c r="FPU286" s="0"/>
      <c r="FPV286" s="0"/>
      <c r="FPW286" s="0"/>
      <c r="FPX286" s="0"/>
      <c r="FPY286" s="0"/>
      <c r="FPZ286" s="0"/>
      <c r="FQA286" s="0"/>
      <c r="FQB286" s="0"/>
      <c r="FQC286" s="0"/>
      <c r="FQD286" s="0"/>
      <c r="FQE286" s="0"/>
      <c r="FQF286" s="0"/>
      <c r="FQG286" s="0"/>
      <c r="FQH286" s="0"/>
      <c r="FQI286" s="0"/>
      <c r="FQJ286" s="0"/>
      <c r="FQK286" s="0"/>
      <c r="FQL286" s="0"/>
      <c r="FQM286" s="0"/>
      <c r="FQN286" s="0"/>
      <c r="FQO286" s="0"/>
      <c r="FQP286" s="0"/>
      <c r="FQQ286" s="0"/>
      <c r="FQR286" s="0"/>
      <c r="FQS286" s="0"/>
      <c r="FQT286" s="0"/>
      <c r="FQU286" s="0"/>
      <c r="FQV286" s="0"/>
      <c r="FQW286" s="0"/>
      <c r="FQX286" s="0"/>
      <c r="FQY286" s="0"/>
      <c r="FQZ286" s="0"/>
      <c r="FRA286" s="0"/>
      <c r="FRB286" s="0"/>
      <c r="FRC286" s="0"/>
      <c r="FRD286" s="0"/>
      <c r="FRE286" s="0"/>
      <c r="FRF286" s="0"/>
      <c r="FRG286" s="0"/>
      <c r="FRH286" s="0"/>
      <c r="FRI286" s="0"/>
      <c r="FRJ286" s="0"/>
      <c r="FRK286" s="0"/>
      <c r="FRL286" s="0"/>
      <c r="FRM286" s="0"/>
      <c r="FRN286" s="0"/>
      <c r="FRO286" s="0"/>
      <c r="FRP286" s="0"/>
      <c r="FRQ286" s="0"/>
      <c r="FRR286" s="0"/>
      <c r="FRS286" s="0"/>
      <c r="FRT286" s="0"/>
      <c r="FRU286" s="0"/>
      <c r="FRV286" s="0"/>
      <c r="FRW286" s="0"/>
      <c r="FRX286" s="0"/>
      <c r="FRY286" s="0"/>
      <c r="FRZ286" s="0"/>
      <c r="FSA286" s="0"/>
      <c r="FSB286" s="0"/>
      <c r="FSC286" s="0"/>
      <c r="FSD286" s="0"/>
      <c r="FSE286" s="0"/>
      <c r="FSF286" s="0"/>
      <c r="FSG286" s="0"/>
      <c r="FSH286" s="0"/>
      <c r="FSI286" s="0"/>
      <c r="FSJ286" s="0"/>
      <c r="FSK286" s="0"/>
      <c r="FSL286" s="0"/>
      <c r="FSM286" s="0"/>
      <c r="FSN286" s="0"/>
      <c r="FSO286" s="0"/>
      <c r="FSP286" s="0"/>
      <c r="FSQ286" s="0"/>
      <c r="FSR286" s="0"/>
      <c r="FSS286" s="0"/>
      <c r="FST286" s="0"/>
      <c r="FSU286" s="0"/>
      <c r="FSV286" s="0"/>
      <c r="FSW286" s="0"/>
      <c r="FSX286" s="0"/>
      <c r="FSY286" s="0"/>
      <c r="FSZ286" s="0"/>
      <c r="FTA286" s="0"/>
      <c r="FTB286" s="0"/>
      <c r="FTC286" s="0"/>
      <c r="FTD286" s="0"/>
      <c r="FTE286" s="0"/>
      <c r="FTF286" s="0"/>
      <c r="FTG286" s="0"/>
      <c r="FTH286" s="0"/>
      <c r="FTI286" s="0"/>
      <c r="FTJ286" s="0"/>
      <c r="FTK286" s="0"/>
      <c r="FTL286" s="0"/>
      <c r="FTM286" s="0"/>
      <c r="FTN286" s="0"/>
      <c r="FTO286" s="0"/>
      <c r="FTP286" s="0"/>
      <c r="FTQ286" s="0"/>
      <c r="FTR286" s="0"/>
      <c r="FTS286" s="0"/>
      <c r="FTT286" s="0"/>
      <c r="FTU286" s="0"/>
      <c r="FTV286" s="0"/>
      <c r="FTW286" s="0"/>
      <c r="FTX286" s="0"/>
      <c r="FTY286" s="0"/>
      <c r="FTZ286" s="0"/>
      <c r="FUA286" s="0"/>
      <c r="FUB286" s="0"/>
      <c r="FUC286" s="0"/>
      <c r="FUD286" s="0"/>
      <c r="FUE286" s="0"/>
      <c r="FUF286" s="0"/>
      <c r="FUG286" s="0"/>
      <c r="FUH286" s="0"/>
      <c r="FUI286" s="0"/>
      <c r="FUJ286" s="0"/>
      <c r="FUK286" s="0"/>
      <c r="FUL286" s="0"/>
      <c r="FUM286" s="0"/>
      <c r="FUN286" s="0"/>
      <c r="FUO286" s="0"/>
      <c r="FUP286" s="0"/>
      <c r="FUQ286" s="0"/>
      <c r="FUR286" s="0"/>
      <c r="FUS286" s="0"/>
      <c r="FUT286" s="0"/>
      <c r="FUU286" s="0"/>
      <c r="FUV286" s="0"/>
      <c r="FUW286" s="0"/>
      <c r="FUX286" s="0"/>
      <c r="FUY286" s="0"/>
      <c r="FUZ286" s="0"/>
      <c r="FVA286" s="0"/>
      <c r="FVB286" s="0"/>
      <c r="FVC286" s="0"/>
      <c r="FVD286" s="0"/>
      <c r="FVE286" s="0"/>
      <c r="FVF286" s="0"/>
      <c r="FVG286" s="0"/>
      <c r="FVH286" s="0"/>
      <c r="FVI286" s="0"/>
      <c r="FVJ286" s="0"/>
      <c r="FVK286" s="0"/>
      <c r="FVL286" s="0"/>
      <c r="FVM286" s="0"/>
      <c r="FVN286" s="0"/>
      <c r="FVO286" s="0"/>
      <c r="FVP286" s="0"/>
      <c r="FVQ286" s="0"/>
      <c r="FVR286" s="0"/>
      <c r="FVS286" s="0"/>
      <c r="FVT286" s="0"/>
      <c r="FVU286" s="0"/>
      <c r="FVV286" s="0"/>
      <c r="FVW286" s="0"/>
      <c r="FVX286" s="0"/>
      <c r="FVY286" s="0"/>
      <c r="FVZ286" s="0"/>
      <c r="FWA286" s="0"/>
      <c r="FWB286" s="0"/>
      <c r="FWC286" s="0"/>
      <c r="FWD286" s="0"/>
      <c r="FWE286" s="0"/>
      <c r="FWF286" s="0"/>
      <c r="FWG286" s="0"/>
      <c r="FWH286" s="0"/>
      <c r="FWI286" s="0"/>
      <c r="FWJ286" s="0"/>
      <c r="FWK286" s="0"/>
      <c r="FWL286" s="0"/>
      <c r="FWM286" s="0"/>
      <c r="FWN286" s="0"/>
      <c r="FWO286" s="0"/>
      <c r="FWP286" s="0"/>
      <c r="FWQ286" s="0"/>
      <c r="FWR286" s="0"/>
      <c r="FWS286" s="0"/>
      <c r="FWT286" s="0"/>
      <c r="FWU286" s="0"/>
      <c r="FWV286" s="0"/>
      <c r="FWW286" s="0"/>
      <c r="FWX286" s="0"/>
      <c r="FWY286" s="0"/>
      <c r="FWZ286" s="0"/>
      <c r="FXA286" s="0"/>
      <c r="FXB286" s="0"/>
      <c r="FXC286" s="0"/>
      <c r="FXD286" s="0"/>
      <c r="FXE286" s="0"/>
      <c r="FXF286" s="0"/>
      <c r="FXG286" s="0"/>
      <c r="FXH286" s="0"/>
      <c r="FXI286" s="0"/>
      <c r="FXJ286" s="0"/>
      <c r="FXK286" s="0"/>
      <c r="FXL286" s="0"/>
      <c r="FXM286" s="0"/>
      <c r="FXN286" s="0"/>
      <c r="FXO286" s="0"/>
      <c r="FXP286" s="0"/>
      <c r="FXQ286" s="0"/>
      <c r="FXR286" s="0"/>
      <c r="FXS286" s="0"/>
      <c r="FXT286" s="0"/>
      <c r="FXU286" s="0"/>
      <c r="FXV286" s="0"/>
      <c r="FXW286" s="0"/>
      <c r="FXX286" s="0"/>
      <c r="FXY286" s="0"/>
      <c r="FXZ286" s="0"/>
      <c r="FYA286" s="0"/>
      <c r="FYB286" s="0"/>
      <c r="FYC286" s="0"/>
      <c r="FYD286" s="0"/>
      <c r="FYE286" s="0"/>
      <c r="FYF286" s="0"/>
      <c r="FYG286" s="0"/>
      <c r="FYH286" s="0"/>
      <c r="FYI286" s="0"/>
      <c r="FYJ286" s="0"/>
      <c r="FYK286" s="0"/>
      <c r="FYL286" s="0"/>
      <c r="FYM286" s="0"/>
      <c r="FYN286" s="0"/>
      <c r="FYO286" s="0"/>
      <c r="FYP286" s="0"/>
      <c r="FYQ286" s="0"/>
      <c r="FYR286" s="0"/>
      <c r="FYS286" s="0"/>
      <c r="FYT286" s="0"/>
      <c r="FYU286" s="0"/>
      <c r="FYV286" s="0"/>
      <c r="FYW286" s="0"/>
      <c r="FYX286" s="0"/>
      <c r="FYY286" s="0"/>
      <c r="FYZ286" s="0"/>
      <c r="FZA286" s="0"/>
      <c r="FZB286" s="0"/>
      <c r="FZC286" s="0"/>
      <c r="FZD286" s="0"/>
      <c r="FZE286" s="0"/>
      <c r="FZF286" s="0"/>
      <c r="FZG286" s="0"/>
      <c r="FZH286" s="0"/>
      <c r="FZI286" s="0"/>
      <c r="FZJ286" s="0"/>
      <c r="FZK286" s="0"/>
      <c r="FZL286" s="0"/>
      <c r="FZM286" s="0"/>
      <c r="FZN286" s="0"/>
      <c r="FZO286" s="0"/>
      <c r="FZP286" s="0"/>
      <c r="FZQ286" s="0"/>
      <c r="FZR286" s="0"/>
      <c r="FZS286" s="0"/>
      <c r="FZT286" s="0"/>
      <c r="FZU286" s="0"/>
      <c r="FZV286" s="0"/>
      <c r="FZW286" s="0"/>
      <c r="FZX286" s="0"/>
      <c r="FZY286" s="0"/>
      <c r="FZZ286" s="0"/>
      <c r="GAA286" s="0"/>
      <c r="GAB286" s="0"/>
      <c r="GAC286" s="0"/>
      <c r="GAD286" s="0"/>
      <c r="GAE286" s="0"/>
      <c r="GAF286" s="0"/>
      <c r="GAG286" s="0"/>
      <c r="GAH286" s="0"/>
      <c r="GAI286" s="0"/>
      <c r="GAJ286" s="0"/>
      <c r="GAK286" s="0"/>
      <c r="GAL286" s="0"/>
      <c r="GAM286" s="0"/>
      <c r="GAN286" s="0"/>
      <c r="GAO286" s="0"/>
      <c r="GAP286" s="0"/>
      <c r="GAQ286" s="0"/>
      <c r="GAR286" s="0"/>
      <c r="GAS286" s="0"/>
      <c r="GAT286" s="0"/>
      <c r="GAU286" s="0"/>
      <c r="GAV286" s="0"/>
      <c r="GAW286" s="0"/>
      <c r="GAX286" s="0"/>
      <c r="GAY286" s="0"/>
      <c r="GAZ286" s="0"/>
      <c r="GBA286" s="0"/>
      <c r="GBB286" s="0"/>
      <c r="GBC286" s="0"/>
      <c r="GBD286" s="0"/>
      <c r="GBE286" s="0"/>
      <c r="GBF286" s="0"/>
      <c r="GBG286" s="0"/>
      <c r="GBH286" s="0"/>
      <c r="GBI286" s="0"/>
      <c r="GBJ286" s="0"/>
      <c r="GBK286" s="0"/>
      <c r="GBL286" s="0"/>
      <c r="GBM286" s="0"/>
      <c r="GBN286" s="0"/>
      <c r="GBO286" s="0"/>
      <c r="GBP286" s="0"/>
      <c r="GBQ286" s="0"/>
      <c r="GBR286" s="0"/>
      <c r="GBS286" s="0"/>
      <c r="GBT286" s="0"/>
      <c r="GBU286" s="0"/>
      <c r="GBV286" s="0"/>
      <c r="GBW286" s="0"/>
      <c r="GBX286" s="0"/>
      <c r="GBY286" s="0"/>
      <c r="GBZ286" s="0"/>
      <c r="GCA286" s="0"/>
      <c r="GCB286" s="0"/>
      <c r="GCC286" s="0"/>
      <c r="GCD286" s="0"/>
      <c r="GCE286" s="0"/>
      <c r="GCF286" s="0"/>
      <c r="GCG286" s="0"/>
      <c r="GCH286" s="0"/>
      <c r="GCI286" s="0"/>
      <c r="GCJ286" s="0"/>
      <c r="GCK286" s="0"/>
      <c r="GCL286" s="0"/>
      <c r="GCM286" s="0"/>
      <c r="GCN286" s="0"/>
      <c r="GCO286" s="0"/>
      <c r="GCP286" s="0"/>
      <c r="GCQ286" s="0"/>
      <c r="GCR286" s="0"/>
      <c r="GCS286" s="0"/>
      <c r="GCT286" s="0"/>
      <c r="GCU286" s="0"/>
      <c r="GCV286" s="0"/>
      <c r="GCW286" s="0"/>
      <c r="GCX286" s="0"/>
      <c r="GCY286" s="0"/>
      <c r="GCZ286" s="0"/>
      <c r="GDA286" s="0"/>
      <c r="GDB286" s="0"/>
      <c r="GDC286" s="0"/>
      <c r="GDD286" s="0"/>
      <c r="GDE286" s="0"/>
      <c r="GDF286" s="0"/>
      <c r="GDG286" s="0"/>
      <c r="GDH286" s="0"/>
      <c r="GDI286" s="0"/>
      <c r="GDJ286" s="0"/>
      <c r="GDK286" s="0"/>
      <c r="GDL286" s="0"/>
      <c r="GDM286" s="0"/>
      <c r="GDN286" s="0"/>
      <c r="GDO286" s="0"/>
      <c r="GDP286" s="0"/>
      <c r="GDQ286" s="0"/>
      <c r="GDR286" s="0"/>
      <c r="GDS286" s="0"/>
      <c r="GDT286" s="0"/>
      <c r="GDU286" s="0"/>
      <c r="GDV286" s="0"/>
      <c r="GDW286" s="0"/>
      <c r="GDX286" s="0"/>
      <c r="GDY286" s="0"/>
      <c r="GDZ286" s="0"/>
      <c r="GEA286" s="0"/>
      <c r="GEB286" s="0"/>
      <c r="GEC286" s="0"/>
      <c r="GED286" s="0"/>
      <c r="GEE286" s="0"/>
      <c r="GEF286" s="0"/>
      <c r="GEG286" s="0"/>
      <c r="GEH286" s="0"/>
      <c r="GEI286" s="0"/>
      <c r="GEJ286" s="0"/>
      <c r="GEK286" s="0"/>
      <c r="GEL286" s="0"/>
      <c r="GEM286" s="0"/>
      <c r="GEN286" s="0"/>
      <c r="GEO286" s="0"/>
      <c r="GEP286" s="0"/>
      <c r="GEQ286" s="0"/>
      <c r="GER286" s="0"/>
      <c r="GES286" s="0"/>
      <c r="GET286" s="0"/>
      <c r="GEU286" s="0"/>
      <c r="GEV286" s="0"/>
      <c r="GEW286" s="0"/>
      <c r="GEX286" s="0"/>
      <c r="GEY286" s="0"/>
      <c r="GEZ286" s="0"/>
      <c r="GFA286" s="0"/>
      <c r="GFB286" s="0"/>
      <c r="GFC286" s="0"/>
      <c r="GFD286" s="0"/>
      <c r="GFE286" s="0"/>
      <c r="GFF286" s="0"/>
      <c r="GFG286" s="0"/>
      <c r="GFH286" s="0"/>
      <c r="GFI286" s="0"/>
      <c r="GFJ286" s="0"/>
      <c r="GFK286" s="0"/>
      <c r="GFL286" s="0"/>
      <c r="GFM286" s="0"/>
      <c r="GFN286" s="0"/>
      <c r="GFO286" s="0"/>
      <c r="GFP286" s="0"/>
      <c r="GFQ286" s="0"/>
      <c r="GFR286" s="0"/>
      <c r="GFS286" s="0"/>
      <c r="GFT286" s="0"/>
      <c r="GFU286" s="0"/>
      <c r="GFV286" s="0"/>
      <c r="GFW286" s="0"/>
      <c r="GFX286" s="0"/>
      <c r="GFY286" s="0"/>
      <c r="GFZ286" s="0"/>
      <c r="GGA286" s="0"/>
      <c r="GGB286" s="0"/>
      <c r="GGC286" s="0"/>
      <c r="GGD286" s="0"/>
      <c r="GGE286" s="0"/>
      <c r="GGF286" s="0"/>
      <c r="GGG286" s="0"/>
      <c r="GGH286" s="0"/>
      <c r="GGI286" s="0"/>
      <c r="GGJ286" s="0"/>
      <c r="GGK286" s="0"/>
      <c r="GGL286" s="0"/>
      <c r="GGM286" s="0"/>
      <c r="GGN286" s="0"/>
      <c r="GGO286" s="0"/>
      <c r="GGP286" s="0"/>
      <c r="GGQ286" s="0"/>
      <c r="GGR286" s="0"/>
      <c r="GGS286" s="0"/>
      <c r="GGT286" s="0"/>
      <c r="GGU286" s="0"/>
      <c r="GGV286" s="0"/>
      <c r="GGW286" s="0"/>
      <c r="GGX286" s="0"/>
      <c r="GGY286" s="0"/>
      <c r="GGZ286" s="0"/>
      <c r="GHA286" s="0"/>
      <c r="GHB286" s="0"/>
      <c r="GHC286" s="0"/>
      <c r="GHD286" s="0"/>
      <c r="GHE286" s="0"/>
      <c r="GHF286" s="0"/>
      <c r="GHG286" s="0"/>
      <c r="GHH286" s="0"/>
      <c r="GHI286" s="0"/>
      <c r="GHJ286" s="0"/>
      <c r="GHK286" s="0"/>
      <c r="GHL286" s="0"/>
      <c r="GHM286" s="0"/>
      <c r="GHN286" s="0"/>
      <c r="GHO286" s="0"/>
      <c r="GHP286" s="0"/>
      <c r="GHQ286" s="0"/>
      <c r="GHR286" s="0"/>
      <c r="GHS286" s="0"/>
      <c r="GHT286" s="0"/>
      <c r="GHU286" s="0"/>
      <c r="GHV286" s="0"/>
      <c r="GHW286" s="0"/>
      <c r="GHX286" s="0"/>
      <c r="GHY286" s="0"/>
      <c r="GHZ286" s="0"/>
      <c r="GIA286" s="0"/>
      <c r="GIB286" s="0"/>
      <c r="GIC286" s="0"/>
      <c r="GID286" s="0"/>
      <c r="GIE286" s="0"/>
      <c r="GIF286" s="0"/>
      <c r="GIG286" s="0"/>
      <c r="GIH286" s="0"/>
      <c r="GII286" s="0"/>
      <c r="GIJ286" s="0"/>
      <c r="GIK286" s="0"/>
      <c r="GIL286" s="0"/>
      <c r="GIM286" s="0"/>
      <c r="GIN286" s="0"/>
      <c r="GIO286" s="0"/>
      <c r="GIP286" s="0"/>
      <c r="GIQ286" s="0"/>
      <c r="GIR286" s="0"/>
      <c r="GIS286" s="0"/>
      <c r="GIT286" s="0"/>
      <c r="GIU286" s="0"/>
      <c r="GIV286" s="0"/>
      <c r="GIW286" s="0"/>
      <c r="GIX286" s="0"/>
      <c r="GIY286" s="0"/>
      <c r="GIZ286" s="0"/>
      <c r="GJA286" s="0"/>
      <c r="GJB286" s="0"/>
      <c r="GJC286" s="0"/>
      <c r="GJD286" s="0"/>
      <c r="GJE286" s="0"/>
      <c r="GJF286" s="0"/>
      <c r="GJG286" s="0"/>
      <c r="GJH286" s="0"/>
      <c r="GJI286" s="0"/>
      <c r="GJJ286" s="0"/>
      <c r="GJK286" s="0"/>
      <c r="GJL286" s="0"/>
      <c r="GJM286" s="0"/>
      <c r="GJN286" s="0"/>
      <c r="GJO286" s="0"/>
      <c r="GJP286" s="0"/>
      <c r="GJQ286" s="0"/>
      <c r="GJR286" s="0"/>
      <c r="GJS286" s="0"/>
      <c r="GJT286" s="0"/>
      <c r="GJU286" s="0"/>
      <c r="GJV286" s="0"/>
      <c r="GJW286" s="0"/>
      <c r="GJX286" s="0"/>
      <c r="GJY286" s="0"/>
      <c r="GJZ286" s="0"/>
      <c r="GKA286" s="0"/>
      <c r="GKB286" s="0"/>
      <c r="GKC286" s="0"/>
      <c r="GKD286" s="0"/>
      <c r="GKE286" s="0"/>
      <c r="GKF286" s="0"/>
      <c r="GKG286" s="0"/>
      <c r="GKH286" s="0"/>
      <c r="GKI286" s="0"/>
      <c r="GKJ286" s="0"/>
      <c r="GKK286" s="0"/>
      <c r="GKL286" s="0"/>
      <c r="GKM286" s="0"/>
      <c r="GKN286" s="0"/>
      <c r="GKO286" s="0"/>
      <c r="GKP286" s="0"/>
      <c r="GKQ286" s="0"/>
      <c r="GKR286" s="0"/>
      <c r="GKS286" s="0"/>
      <c r="GKT286" s="0"/>
      <c r="GKU286" s="0"/>
      <c r="GKV286" s="0"/>
      <c r="GKW286" s="0"/>
      <c r="GKX286" s="0"/>
      <c r="GKY286" s="0"/>
      <c r="GKZ286" s="0"/>
      <c r="GLA286" s="0"/>
      <c r="GLB286" s="0"/>
      <c r="GLC286" s="0"/>
      <c r="GLD286" s="0"/>
      <c r="GLE286" s="0"/>
      <c r="GLF286" s="0"/>
      <c r="GLG286" s="0"/>
      <c r="GLH286" s="0"/>
      <c r="GLI286" s="0"/>
      <c r="GLJ286" s="0"/>
      <c r="GLK286" s="0"/>
      <c r="GLL286" s="0"/>
      <c r="GLM286" s="0"/>
      <c r="GLN286" s="0"/>
      <c r="GLO286" s="0"/>
      <c r="GLP286" s="0"/>
      <c r="GLQ286" s="0"/>
      <c r="GLR286" s="0"/>
      <c r="GLS286" s="0"/>
      <c r="GLT286" s="0"/>
      <c r="GLU286" s="0"/>
      <c r="GLV286" s="0"/>
      <c r="GLW286" s="0"/>
      <c r="GLX286" s="0"/>
      <c r="GLY286" s="0"/>
      <c r="GLZ286" s="0"/>
      <c r="GMA286" s="0"/>
      <c r="GMB286" s="0"/>
      <c r="GMC286" s="0"/>
      <c r="GMD286" s="0"/>
      <c r="GME286" s="0"/>
      <c r="GMF286" s="0"/>
      <c r="GMG286" s="0"/>
      <c r="GMH286" s="0"/>
      <c r="GMI286" s="0"/>
      <c r="GMJ286" s="0"/>
      <c r="GMK286" s="0"/>
      <c r="GML286" s="0"/>
      <c r="GMM286" s="0"/>
      <c r="GMN286" s="0"/>
      <c r="GMO286" s="0"/>
      <c r="GMP286" s="0"/>
      <c r="GMQ286" s="0"/>
      <c r="GMR286" s="0"/>
      <c r="GMS286" s="0"/>
      <c r="GMT286" s="0"/>
      <c r="GMU286" s="0"/>
      <c r="GMV286" s="0"/>
      <c r="GMW286" s="0"/>
      <c r="GMX286" s="0"/>
      <c r="GMY286" s="0"/>
      <c r="GMZ286" s="0"/>
      <c r="GNA286" s="0"/>
      <c r="GNB286" s="0"/>
      <c r="GNC286" s="0"/>
      <c r="GND286" s="0"/>
      <c r="GNE286" s="0"/>
      <c r="GNF286" s="0"/>
      <c r="GNG286" s="0"/>
      <c r="GNH286" s="0"/>
      <c r="GNI286" s="0"/>
      <c r="GNJ286" s="0"/>
      <c r="GNK286" s="0"/>
      <c r="GNL286" s="0"/>
      <c r="GNM286" s="0"/>
      <c r="GNN286" s="0"/>
      <c r="GNO286" s="0"/>
      <c r="GNP286" s="0"/>
      <c r="GNQ286" s="0"/>
      <c r="GNR286" s="0"/>
      <c r="GNS286" s="0"/>
      <c r="GNT286" s="0"/>
      <c r="GNU286" s="0"/>
      <c r="GNV286" s="0"/>
      <c r="GNW286" s="0"/>
      <c r="GNX286" s="0"/>
      <c r="GNY286" s="0"/>
      <c r="GNZ286" s="0"/>
      <c r="GOA286" s="0"/>
      <c r="GOB286" s="0"/>
      <c r="GOC286" s="0"/>
      <c r="GOD286" s="0"/>
      <c r="GOE286" s="0"/>
      <c r="GOF286" s="0"/>
      <c r="GOG286" s="0"/>
      <c r="GOH286" s="0"/>
      <c r="GOI286" s="0"/>
      <c r="GOJ286" s="0"/>
      <c r="GOK286" s="0"/>
      <c r="GOL286" s="0"/>
      <c r="GOM286" s="0"/>
      <c r="GON286" s="0"/>
      <c r="GOO286" s="0"/>
      <c r="GOP286" s="0"/>
      <c r="GOQ286" s="0"/>
      <c r="GOR286" s="0"/>
      <c r="GOS286" s="0"/>
      <c r="GOT286" s="0"/>
      <c r="GOU286" s="0"/>
      <c r="GOV286" s="0"/>
      <c r="GOW286" s="0"/>
      <c r="GOX286" s="0"/>
      <c r="GOY286" s="0"/>
      <c r="GOZ286" s="0"/>
      <c r="GPA286" s="0"/>
      <c r="GPB286" s="0"/>
      <c r="GPC286" s="0"/>
      <c r="GPD286" s="0"/>
      <c r="GPE286" s="0"/>
      <c r="GPF286" s="0"/>
      <c r="GPG286" s="0"/>
      <c r="GPH286" s="0"/>
      <c r="GPI286" s="0"/>
      <c r="GPJ286" s="0"/>
      <c r="GPK286" s="0"/>
      <c r="GPL286" s="0"/>
      <c r="GPM286" s="0"/>
      <c r="GPN286" s="0"/>
      <c r="GPO286" s="0"/>
      <c r="GPP286" s="0"/>
      <c r="GPQ286" s="0"/>
      <c r="GPR286" s="0"/>
      <c r="GPS286" s="0"/>
      <c r="GPT286" s="0"/>
      <c r="GPU286" s="0"/>
      <c r="GPV286" s="0"/>
      <c r="GPW286" s="0"/>
      <c r="GPX286" s="0"/>
      <c r="GPY286" s="0"/>
      <c r="GPZ286" s="0"/>
      <c r="GQA286" s="0"/>
      <c r="GQB286" s="0"/>
      <c r="GQC286" s="0"/>
      <c r="GQD286" s="0"/>
      <c r="GQE286" s="0"/>
      <c r="GQF286" s="0"/>
      <c r="GQG286" s="0"/>
      <c r="GQH286" s="0"/>
      <c r="GQI286" s="0"/>
      <c r="GQJ286" s="0"/>
      <c r="GQK286" s="0"/>
      <c r="GQL286" s="0"/>
      <c r="GQM286" s="0"/>
      <c r="GQN286" s="0"/>
      <c r="GQO286" s="0"/>
      <c r="GQP286" s="0"/>
      <c r="GQQ286" s="0"/>
      <c r="GQR286" s="0"/>
      <c r="GQS286" s="0"/>
      <c r="GQT286" s="0"/>
      <c r="GQU286" s="0"/>
      <c r="GQV286" s="0"/>
      <c r="GQW286" s="0"/>
      <c r="GQX286" s="0"/>
      <c r="GQY286" s="0"/>
      <c r="GQZ286" s="0"/>
      <c r="GRA286" s="0"/>
      <c r="GRB286" s="0"/>
      <c r="GRC286" s="0"/>
      <c r="GRD286" s="0"/>
      <c r="GRE286" s="0"/>
      <c r="GRF286" s="0"/>
      <c r="GRG286" s="0"/>
      <c r="GRH286" s="0"/>
      <c r="GRI286" s="0"/>
      <c r="GRJ286" s="0"/>
      <c r="GRK286" s="0"/>
      <c r="GRL286" s="0"/>
      <c r="GRM286" s="0"/>
      <c r="GRN286" s="0"/>
      <c r="GRO286" s="0"/>
      <c r="GRP286" s="0"/>
      <c r="GRQ286" s="0"/>
      <c r="GRR286" s="0"/>
      <c r="GRS286" s="0"/>
      <c r="GRT286" s="0"/>
      <c r="GRU286" s="0"/>
      <c r="GRV286" s="0"/>
      <c r="GRW286" s="0"/>
      <c r="GRX286" s="0"/>
      <c r="GRY286" s="0"/>
      <c r="GRZ286" s="0"/>
      <c r="GSA286" s="0"/>
      <c r="GSB286" s="0"/>
      <c r="GSC286" s="0"/>
      <c r="GSD286" s="0"/>
      <c r="GSE286" s="0"/>
      <c r="GSF286" s="0"/>
      <c r="GSG286" s="0"/>
      <c r="GSH286" s="0"/>
      <c r="GSI286" s="0"/>
      <c r="GSJ286" s="0"/>
      <c r="GSK286" s="0"/>
      <c r="GSL286" s="0"/>
      <c r="GSM286" s="0"/>
      <c r="GSN286" s="0"/>
      <c r="GSO286" s="0"/>
      <c r="GSP286" s="0"/>
      <c r="GSQ286" s="0"/>
      <c r="GSR286" s="0"/>
      <c r="GSS286" s="0"/>
      <c r="GST286" s="0"/>
      <c r="GSU286" s="0"/>
      <c r="GSV286" s="0"/>
      <c r="GSW286" s="0"/>
      <c r="GSX286" s="0"/>
      <c r="GSY286" s="0"/>
      <c r="GSZ286" s="0"/>
      <c r="GTA286" s="0"/>
      <c r="GTB286" s="0"/>
      <c r="GTC286" s="0"/>
      <c r="GTD286" s="0"/>
      <c r="GTE286" s="0"/>
      <c r="GTF286" s="0"/>
      <c r="GTG286" s="0"/>
      <c r="GTH286" s="0"/>
      <c r="GTI286" s="0"/>
      <c r="GTJ286" s="0"/>
      <c r="GTK286" s="0"/>
      <c r="GTL286" s="0"/>
      <c r="GTM286" s="0"/>
      <c r="GTN286" s="0"/>
      <c r="GTO286" s="0"/>
      <c r="GTP286" s="0"/>
      <c r="GTQ286" s="0"/>
      <c r="GTR286" s="0"/>
      <c r="GTS286" s="0"/>
      <c r="GTT286" s="0"/>
      <c r="GTU286" s="0"/>
      <c r="GTV286" s="0"/>
      <c r="GTW286" s="0"/>
      <c r="GTX286" s="0"/>
      <c r="GTY286" s="0"/>
      <c r="GTZ286" s="0"/>
      <c r="GUA286" s="0"/>
      <c r="GUB286" s="0"/>
      <c r="GUC286" s="0"/>
      <c r="GUD286" s="0"/>
      <c r="GUE286" s="0"/>
      <c r="GUF286" s="0"/>
      <c r="GUG286" s="0"/>
      <c r="GUH286" s="0"/>
      <c r="GUI286" s="0"/>
      <c r="GUJ286" s="0"/>
      <c r="GUK286" s="0"/>
      <c r="GUL286" s="0"/>
      <c r="GUM286" s="0"/>
      <c r="GUN286" s="0"/>
      <c r="GUO286" s="0"/>
      <c r="GUP286" s="0"/>
      <c r="GUQ286" s="0"/>
      <c r="GUR286" s="0"/>
      <c r="GUS286" s="0"/>
      <c r="GUT286" s="0"/>
      <c r="GUU286" s="0"/>
      <c r="GUV286" s="0"/>
      <c r="GUW286" s="0"/>
      <c r="GUX286" s="0"/>
      <c r="GUY286" s="0"/>
      <c r="GUZ286" s="0"/>
      <c r="GVA286" s="0"/>
      <c r="GVB286" s="0"/>
      <c r="GVC286" s="0"/>
      <c r="GVD286" s="0"/>
      <c r="GVE286" s="0"/>
      <c r="GVF286" s="0"/>
      <c r="GVG286" s="0"/>
      <c r="GVH286" s="0"/>
      <c r="GVI286" s="0"/>
      <c r="GVJ286" s="0"/>
      <c r="GVK286" s="0"/>
      <c r="GVL286" s="0"/>
      <c r="GVM286" s="0"/>
      <c r="GVN286" s="0"/>
      <c r="GVO286" s="0"/>
      <c r="GVP286" s="0"/>
      <c r="GVQ286" s="0"/>
      <c r="GVR286" s="0"/>
      <c r="GVS286" s="0"/>
      <c r="GVT286" s="0"/>
      <c r="GVU286" s="0"/>
      <c r="GVV286" s="0"/>
      <c r="GVW286" s="0"/>
      <c r="GVX286" s="0"/>
      <c r="GVY286" s="0"/>
      <c r="GVZ286" s="0"/>
      <c r="GWA286" s="0"/>
      <c r="GWB286" s="0"/>
      <c r="GWC286" s="0"/>
      <c r="GWD286" s="0"/>
      <c r="GWE286" s="0"/>
      <c r="GWF286" s="0"/>
      <c r="GWG286" s="0"/>
      <c r="GWH286" s="0"/>
      <c r="GWI286" s="0"/>
      <c r="GWJ286" s="0"/>
      <c r="GWK286" s="0"/>
      <c r="GWL286" s="0"/>
      <c r="GWM286" s="0"/>
      <c r="GWN286" s="0"/>
      <c r="GWO286" s="0"/>
      <c r="GWP286" s="0"/>
      <c r="GWQ286" s="0"/>
      <c r="GWR286" s="0"/>
      <c r="GWS286" s="0"/>
      <c r="GWT286" s="0"/>
      <c r="GWU286" s="0"/>
      <c r="GWV286" s="0"/>
      <c r="GWW286" s="0"/>
      <c r="GWX286" s="0"/>
      <c r="GWY286" s="0"/>
      <c r="GWZ286" s="0"/>
      <c r="GXA286" s="0"/>
      <c r="GXB286" s="0"/>
      <c r="GXC286" s="0"/>
      <c r="GXD286" s="0"/>
      <c r="GXE286" s="0"/>
      <c r="GXF286" s="0"/>
      <c r="GXG286" s="0"/>
      <c r="GXH286" s="0"/>
      <c r="GXI286" s="0"/>
      <c r="GXJ286" s="0"/>
      <c r="GXK286" s="0"/>
      <c r="GXL286" s="0"/>
      <c r="GXM286" s="0"/>
      <c r="GXN286" s="0"/>
      <c r="GXO286" s="0"/>
      <c r="GXP286" s="0"/>
      <c r="GXQ286" s="0"/>
      <c r="GXR286" s="0"/>
      <c r="GXS286" s="0"/>
      <c r="GXT286" s="0"/>
      <c r="GXU286" s="0"/>
      <c r="GXV286" s="0"/>
      <c r="GXW286" s="0"/>
      <c r="GXX286" s="0"/>
      <c r="GXY286" s="0"/>
      <c r="GXZ286" s="0"/>
      <c r="GYA286" s="0"/>
      <c r="GYB286" s="0"/>
      <c r="GYC286" s="0"/>
      <c r="GYD286" s="0"/>
      <c r="GYE286" s="0"/>
      <c r="GYF286" s="0"/>
      <c r="GYG286" s="0"/>
      <c r="GYH286" s="0"/>
      <c r="GYI286" s="0"/>
      <c r="GYJ286" s="0"/>
      <c r="GYK286" s="0"/>
      <c r="GYL286" s="0"/>
      <c r="GYM286" s="0"/>
      <c r="GYN286" s="0"/>
      <c r="GYO286" s="0"/>
      <c r="GYP286" s="0"/>
      <c r="GYQ286" s="0"/>
      <c r="GYR286" s="0"/>
      <c r="GYS286" s="0"/>
      <c r="GYT286" s="0"/>
      <c r="GYU286" s="0"/>
      <c r="GYV286" s="0"/>
      <c r="GYW286" s="0"/>
      <c r="GYX286" s="0"/>
      <c r="GYY286" s="0"/>
      <c r="GYZ286" s="0"/>
      <c r="GZA286" s="0"/>
      <c r="GZB286" s="0"/>
      <c r="GZC286" s="0"/>
      <c r="GZD286" s="0"/>
      <c r="GZE286" s="0"/>
      <c r="GZF286" s="0"/>
      <c r="GZG286" s="0"/>
      <c r="GZH286" s="0"/>
      <c r="GZI286" s="0"/>
      <c r="GZJ286" s="0"/>
      <c r="GZK286" s="0"/>
      <c r="GZL286" s="0"/>
      <c r="GZM286" s="0"/>
      <c r="GZN286" s="0"/>
      <c r="GZO286" s="0"/>
      <c r="GZP286" s="0"/>
      <c r="GZQ286" s="0"/>
      <c r="GZR286" s="0"/>
      <c r="GZS286" s="0"/>
      <c r="GZT286" s="0"/>
      <c r="GZU286" s="0"/>
      <c r="GZV286" s="0"/>
      <c r="GZW286" s="0"/>
      <c r="GZX286" s="0"/>
      <c r="GZY286" s="0"/>
      <c r="GZZ286" s="0"/>
      <c r="HAA286" s="0"/>
      <c r="HAB286" s="0"/>
      <c r="HAC286" s="0"/>
      <c r="HAD286" s="0"/>
      <c r="HAE286" s="0"/>
      <c r="HAF286" s="0"/>
      <c r="HAG286" s="0"/>
      <c r="HAH286" s="0"/>
      <c r="HAI286" s="0"/>
      <c r="HAJ286" s="0"/>
      <c r="HAK286" s="0"/>
      <c r="HAL286" s="0"/>
      <c r="HAM286" s="0"/>
      <c r="HAN286" s="0"/>
      <c r="HAO286" s="0"/>
      <c r="HAP286" s="0"/>
      <c r="HAQ286" s="0"/>
      <c r="HAR286" s="0"/>
      <c r="HAS286" s="0"/>
      <c r="HAT286" s="0"/>
      <c r="HAU286" s="0"/>
      <c r="HAV286" s="0"/>
      <c r="HAW286" s="0"/>
      <c r="HAX286" s="0"/>
      <c r="HAY286" s="0"/>
      <c r="HAZ286" s="0"/>
      <c r="HBA286" s="0"/>
      <c r="HBB286" s="0"/>
      <c r="HBC286" s="0"/>
      <c r="HBD286" s="0"/>
      <c r="HBE286" s="0"/>
      <c r="HBF286" s="0"/>
      <c r="HBG286" s="0"/>
      <c r="HBH286" s="0"/>
      <c r="HBI286" s="0"/>
      <c r="HBJ286" s="0"/>
      <c r="HBK286" s="0"/>
      <c r="HBL286" s="0"/>
      <c r="HBM286" s="0"/>
      <c r="HBN286" s="0"/>
      <c r="HBO286" s="0"/>
      <c r="HBP286" s="0"/>
      <c r="HBQ286" s="0"/>
      <c r="HBR286" s="0"/>
      <c r="HBS286" s="0"/>
      <c r="HBT286" s="0"/>
      <c r="HBU286" s="0"/>
      <c r="HBV286" s="0"/>
      <c r="HBW286" s="0"/>
      <c r="HBX286" s="0"/>
      <c r="HBY286" s="0"/>
      <c r="HBZ286" s="0"/>
      <c r="HCA286" s="0"/>
      <c r="HCB286" s="0"/>
      <c r="HCC286" s="0"/>
      <c r="HCD286" s="0"/>
      <c r="HCE286" s="0"/>
      <c r="HCF286" s="0"/>
      <c r="HCG286" s="0"/>
      <c r="HCH286" s="0"/>
      <c r="HCI286" s="0"/>
      <c r="HCJ286" s="0"/>
      <c r="HCK286" s="0"/>
      <c r="HCL286" s="0"/>
      <c r="HCM286" s="0"/>
      <c r="HCN286" s="0"/>
      <c r="HCO286" s="0"/>
      <c r="HCP286" s="0"/>
      <c r="HCQ286" s="0"/>
      <c r="HCR286" s="0"/>
      <c r="HCS286" s="0"/>
      <c r="HCT286" s="0"/>
      <c r="HCU286" s="0"/>
      <c r="HCV286" s="0"/>
      <c r="HCW286" s="0"/>
      <c r="HCX286" s="0"/>
      <c r="HCY286" s="0"/>
      <c r="HCZ286" s="0"/>
      <c r="HDA286" s="0"/>
      <c r="HDB286" s="0"/>
      <c r="HDC286" s="0"/>
      <c r="HDD286" s="0"/>
      <c r="HDE286" s="0"/>
      <c r="HDF286" s="0"/>
      <c r="HDG286" s="0"/>
      <c r="HDH286" s="0"/>
      <c r="HDI286" s="0"/>
      <c r="HDJ286" s="0"/>
      <c r="HDK286" s="0"/>
      <c r="HDL286" s="0"/>
      <c r="HDM286" s="0"/>
      <c r="HDN286" s="0"/>
      <c r="HDO286" s="0"/>
      <c r="HDP286" s="0"/>
      <c r="HDQ286" s="0"/>
      <c r="HDR286" s="0"/>
      <c r="HDS286" s="0"/>
      <c r="HDT286" s="0"/>
      <c r="HDU286" s="0"/>
      <c r="HDV286" s="0"/>
      <c r="HDW286" s="0"/>
      <c r="HDX286" s="0"/>
      <c r="HDY286" s="0"/>
      <c r="HDZ286" s="0"/>
      <c r="HEA286" s="0"/>
      <c r="HEB286" s="0"/>
      <c r="HEC286" s="0"/>
      <c r="HED286" s="0"/>
      <c r="HEE286" s="0"/>
      <c r="HEF286" s="0"/>
      <c r="HEG286" s="0"/>
      <c r="HEH286" s="0"/>
      <c r="HEI286" s="0"/>
      <c r="HEJ286" s="0"/>
      <c r="HEK286" s="0"/>
      <c r="HEL286" s="0"/>
      <c r="HEM286" s="0"/>
      <c r="HEN286" s="0"/>
      <c r="HEO286" s="0"/>
      <c r="HEP286" s="0"/>
      <c r="HEQ286" s="0"/>
      <c r="HER286" s="0"/>
      <c r="HES286" s="0"/>
      <c r="HET286" s="0"/>
      <c r="HEU286" s="0"/>
      <c r="HEV286" s="0"/>
      <c r="HEW286" s="0"/>
      <c r="HEX286" s="0"/>
      <c r="HEY286" s="0"/>
      <c r="HEZ286" s="0"/>
      <c r="HFA286" s="0"/>
      <c r="HFB286" s="0"/>
      <c r="HFC286" s="0"/>
      <c r="HFD286" s="0"/>
      <c r="HFE286" s="0"/>
      <c r="HFF286" s="0"/>
      <c r="HFG286" s="0"/>
      <c r="HFH286" s="0"/>
      <c r="HFI286" s="0"/>
      <c r="HFJ286" s="0"/>
      <c r="HFK286" s="0"/>
      <c r="HFL286" s="0"/>
      <c r="HFM286" s="0"/>
      <c r="HFN286" s="0"/>
      <c r="HFO286" s="0"/>
      <c r="HFP286" s="0"/>
      <c r="HFQ286" s="0"/>
      <c r="HFR286" s="0"/>
      <c r="HFS286" s="0"/>
      <c r="HFT286" s="0"/>
      <c r="HFU286" s="0"/>
      <c r="HFV286" s="0"/>
      <c r="HFW286" s="0"/>
      <c r="HFX286" s="0"/>
      <c r="HFY286" s="0"/>
      <c r="HFZ286" s="0"/>
      <c r="HGA286" s="0"/>
      <c r="HGB286" s="0"/>
      <c r="HGC286" s="0"/>
      <c r="HGD286" s="0"/>
      <c r="HGE286" s="0"/>
      <c r="HGF286" s="0"/>
      <c r="HGG286" s="0"/>
      <c r="HGH286" s="0"/>
      <c r="HGI286" s="0"/>
      <c r="HGJ286" s="0"/>
      <c r="HGK286" s="0"/>
      <c r="HGL286" s="0"/>
      <c r="HGM286" s="0"/>
      <c r="HGN286" s="0"/>
      <c r="HGO286" s="0"/>
      <c r="HGP286" s="0"/>
      <c r="HGQ286" s="0"/>
      <c r="HGR286" s="0"/>
      <c r="HGS286" s="0"/>
      <c r="HGT286" s="0"/>
      <c r="HGU286" s="0"/>
      <c r="HGV286" s="0"/>
      <c r="HGW286" s="0"/>
      <c r="HGX286" s="0"/>
      <c r="HGY286" s="0"/>
      <c r="HGZ286" s="0"/>
      <c r="HHA286" s="0"/>
      <c r="HHB286" s="0"/>
      <c r="HHC286" s="0"/>
      <c r="HHD286" s="0"/>
      <c r="HHE286" s="0"/>
      <c r="HHF286" s="0"/>
      <c r="HHG286" s="0"/>
      <c r="HHH286" s="0"/>
      <c r="HHI286" s="0"/>
      <c r="HHJ286" s="0"/>
      <c r="HHK286" s="0"/>
      <c r="HHL286" s="0"/>
      <c r="HHM286" s="0"/>
      <c r="HHN286" s="0"/>
      <c r="HHO286" s="0"/>
      <c r="HHP286" s="0"/>
      <c r="HHQ286" s="0"/>
      <c r="HHR286" s="0"/>
      <c r="HHS286" s="0"/>
      <c r="HHT286" s="0"/>
      <c r="HHU286" s="0"/>
      <c r="HHV286" s="0"/>
      <c r="HHW286" s="0"/>
      <c r="HHX286" s="0"/>
      <c r="HHY286" s="0"/>
      <c r="HHZ286" s="0"/>
      <c r="HIA286" s="0"/>
      <c r="HIB286" s="0"/>
      <c r="HIC286" s="0"/>
      <c r="HID286" s="0"/>
      <c r="HIE286" s="0"/>
      <c r="HIF286" s="0"/>
      <c r="HIG286" s="0"/>
      <c r="HIH286" s="0"/>
      <c r="HII286" s="0"/>
      <c r="HIJ286" s="0"/>
      <c r="HIK286" s="0"/>
      <c r="HIL286" s="0"/>
      <c r="HIM286" s="0"/>
      <c r="HIN286" s="0"/>
      <c r="HIO286" s="0"/>
      <c r="HIP286" s="0"/>
      <c r="HIQ286" s="0"/>
      <c r="HIR286" s="0"/>
      <c r="HIS286" s="0"/>
      <c r="HIT286" s="0"/>
      <c r="HIU286" s="0"/>
      <c r="HIV286" s="0"/>
      <c r="HIW286" s="0"/>
      <c r="HIX286" s="0"/>
      <c r="HIY286" s="0"/>
      <c r="HIZ286" s="0"/>
      <c r="HJA286" s="0"/>
      <c r="HJB286" s="0"/>
      <c r="HJC286" s="0"/>
      <c r="HJD286" s="0"/>
      <c r="HJE286" s="0"/>
      <c r="HJF286" s="0"/>
      <c r="HJG286" s="0"/>
      <c r="HJH286" s="0"/>
      <c r="HJI286" s="0"/>
      <c r="HJJ286" s="0"/>
      <c r="HJK286" s="0"/>
      <c r="HJL286" s="0"/>
      <c r="HJM286" s="0"/>
      <c r="HJN286" s="0"/>
      <c r="HJO286" s="0"/>
      <c r="HJP286" s="0"/>
      <c r="HJQ286" s="0"/>
      <c r="HJR286" s="0"/>
      <c r="HJS286" s="0"/>
      <c r="HJT286" s="0"/>
      <c r="HJU286" s="0"/>
      <c r="HJV286" s="0"/>
      <c r="HJW286" s="0"/>
      <c r="HJX286" s="0"/>
      <c r="HJY286" s="0"/>
      <c r="HJZ286" s="0"/>
      <c r="HKA286" s="0"/>
      <c r="HKB286" s="0"/>
      <c r="HKC286" s="0"/>
      <c r="HKD286" s="0"/>
      <c r="HKE286" s="0"/>
      <c r="HKF286" s="0"/>
      <c r="HKG286" s="0"/>
      <c r="HKH286" s="0"/>
      <c r="HKI286" s="0"/>
      <c r="HKJ286" s="0"/>
      <c r="HKK286" s="0"/>
      <c r="HKL286" s="0"/>
      <c r="HKM286" s="0"/>
      <c r="HKN286" s="0"/>
      <c r="HKO286" s="0"/>
      <c r="HKP286" s="0"/>
      <c r="HKQ286" s="0"/>
      <c r="HKR286" s="0"/>
      <c r="HKS286" s="0"/>
      <c r="HKT286" s="0"/>
      <c r="HKU286" s="0"/>
      <c r="HKV286" s="0"/>
      <c r="HKW286" s="0"/>
      <c r="HKX286" s="0"/>
      <c r="HKY286" s="0"/>
      <c r="HKZ286" s="0"/>
      <c r="HLA286" s="0"/>
      <c r="HLB286" s="0"/>
      <c r="HLC286" s="0"/>
      <c r="HLD286" s="0"/>
      <c r="HLE286" s="0"/>
      <c r="HLF286" s="0"/>
      <c r="HLG286" s="0"/>
      <c r="HLH286" s="0"/>
      <c r="HLI286" s="0"/>
      <c r="HLJ286" s="0"/>
      <c r="HLK286" s="0"/>
      <c r="HLL286" s="0"/>
      <c r="HLM286" s="0"/>
      <c r="HLN286" s="0"/>
      <c r="HLO286" s="0"/>
      <c r="HLP286" s="0"/>
      <c r="HLQ286" s="0"/>
      <c r="HLR286" s="0"/>
      <c r="HLS286" s="0"/>
      <c r="HLT286" s="0"/>
      <c r="HLU286" s="0"/>
      <c r="HLV286" s="0"/>
      <c r="HLW286" s="0"/>
      <c r="HLX286" s="0"/>
      <c r="HLY286" s="0"/>
      <c r="HLZ286" s="0"/>
      <c r="HMA286" s="0"/>
      <c r="HMB286" s="0"/>
      <c r="HMC286" s="0"/>
      <c r="HMD286" s="0"/>
      <c r="HME286" s="0"/>
      <c r="HMF286" s="0"/>
      <c r="HMG286" s="0"/>
      <c r="HMH286" s="0"/>
      <c r="HMI286" s="0"/>
      <c r="HMJ286" s="0"/>
      <c r="HMK286" s="0"/>
      <c r="HML286" s="0"/>
      <c r="HMM286" s="0"/>
      <c r="HMN286" s="0"/>
      <c r="HMO286" s="0"/>
      <c r="HMP286" s="0"/>
      <c r="HMQ286" s="0"/>
      <c r="HMR286" s="0"/>
      <c r="HMS286" s="0"/>
      <c r="HMT286" s="0"/>
      <c r="HMU286" s="0"/>
      <c r="HMV286" s="0"/>
      <c r="HMW286" s="0"/>
      <c r="HMX286" s="0"/>
      <c r="HMY286" s="0"/>
      <c r="HMZ286" s="0"/>
      <c r="HNA286" s="0"/>
      <c r="HNB286" s="0"/>
      <c r="HNC286" s="0"/>
      <c r="HND286" s="0"/>
      <c r="HNE286" s="0"/>
      <c r="HNF286" s="0"/>
      <c r="HNG286" s="0"/>
      <c r="HNH286" s="0"/>
      <c r="HNI286" s="0"/>
      <c r="HNJ286" s="0"/>
      <c r="HNK286" s="0"/>
      <c r="HNL286" s="0"/>
      <c r="HNM286" s="0"/>
      <c r="HNN286" s="0"/>
      <c r="HNO286" s="0"/>
      <c r="HNP286" s="0"/>
      <c r="HNQ286" s="0"/>
      <c r="HNR286" s="0"/>
      <c r="HNS286" s="0"/>
      <c r="HNT286" s="0"/>
      <c r="HNU286" s="0"/>
      <c r="HNV286" s="0"/>
      <c r="HNW286" s="0"/>
      <c r="HNX286" s="0"/>
      <c r="HNY286" s="0"/>
      <c r="HNZ286" s="0"/>
      <c r="HOA286" s="0"/>
      <c r="HOB286" s="0"/>
      <c r="HOC286" s="0"/>
      <c r="HOD286" s="0"/>
      <c r="HOE286" s="0"/>
      <c r="HOF286" s="0"/>
      <c r="HOG286" s="0"/>
      <c r="HOH286" s="0"/>
      <c r="HOI286" s="0"/>
      <c r="HOJ286" s="0"/>
      <c r="HOK286" s="0"/>
      <c r="HOL286" s="0"/>
      <c r="HOM286" s="0"/>
      <c r="HON286" s="0"/>
      <c r="HOO286" s="0"/>
      <c r="HOP286" s="0"/>
      <c r="HOQ286" s="0"/>
      <c r="HOR286" s="0"/>
      <c r="HOS286" s="0"/>
      <c r="HOT286" s="0"/>
      <c r="HOU286" s="0"/>
      <c r="HOV286" s="0"/>
      <c r="HOW286" s="0"/>
      <c r="HOX286" s="0"/>
      <c r="HOY286" s="0"/>
      <c r="HOZ286" s="0"/>
      <c r="HPA286" s="0"/>
      <c r="HPB286" s="0"/>
      <c r="HPC286" s="0"/>
      <c r="HPD286" s="0"/>
      <c r="HPE286" s="0"/>
      <c r="HPF286" s="0"/>
      <c r="HPG286" s="0"/>
      <c r="HPH286" s="0"/>
      <c r="HPI286" s="0"/>
      <c r="HPJ286" s="0"/>
      <c r="HPK286" s="0"/>
      <c r="HPL286" s="0"/>
      <c r="HPM286" s="0"/>
      <c r="HPN286" s="0"/>
      <c r="HPO286" s="0"/>
      <c r="HPP286" s="0"/>
      <c r="HPQ286" s="0"/>
      <c r="HPR286" s="0"/>
      <c r="HPS286" s="0"/>
      <c r="HPT286" s="0"/>
      <c r="HPU286" s="0"/>
      <c r="HPV286" s="0"/>
      <c r="HPW286" s="0"/>
      <c r="HPX286" s="0"/>
      <c r="HPY286" s="0"/>
      <c r="HPZ286" s="0"/>
      <c r="HQA286" s="0"/>
      <c r="HQB286" s="0"/>
      <c r="HQC286" s="0"/>
      <c r="HQD286" s="0"/>
      <c r="HQE286" s="0"/>
      <c r="HQF286" s="0"/>
      <c r="HQG286" s="0"/>
      <c r="HQH286" s="0"/>
      <c r="HQI286" s="0"/>
      <c r="HQJ286" s="0"/>
      <c r="HQK286" s="0"/>
      <c r="HQL286" s="0"/>
      <c r="HQM286" s="0"/>
      <c r="HQN286" s="0"/>
      <c r="HQO286" s="0"/>
      <c r="HQP286" s="0"/>
      <c r="HQQ286" s="0"/>
      <c r="HQR286" s="0"/>
      <c r="HQS286" s="0"/>
      <c r="HQT286" s="0"/>
      <c r="HQU286" s="0"/>
      <c r="HQV286" s="0"/>
      <c r="HQW286" s="0"/>
      <c r="HQX286" s="0"/>
      <c r="HQY286" s="0"/>
      <c r="HQZ286" s="0"/>
      <c r="HRA286" s="0"/>
      <c r="HRB286" s="0"/>
      <c r="HRC286" s="0"/>
      <c r="HRD286" s="0"/>
      <c r="HRE286" s="0"/>
      <c r="HRF286" s="0"/>
      <c r="HRG286" s="0"/>
      <c r="HRH286" s="0"/>
      <c r="HRI286" s="0"/>
      <c r="HRJ286" s="0"/>
      <c r="HRK286" s="0"/>
      <c r="HRL286" s="0"/>
      <c r="HRM286" s="0"/>
      <c r="HRN286" s="0"/>
      <c r="HRO286" s="0"/>
      <c r="HRP286" s="0"/>
      <c r="HRQ286" s="0"/>
      <c r="HRR286" s="0"/>
      <c r="HRS286" s="0"/>
      <c r="HRT286" s="0"/>
      <c r="HRU286" s="0"/>
      <c r="HRV286" s="0"/>
      <c r="HRW286" s="0"/>
      <c r="HRX286" s="0"/>
      <c r="HRY286" s="0"/>
      <c r="HRZ286" s="0"/>
      <c r="HSA286" s="0"/>
      <c r="HSB286" s="0"/>
      <c r="HSC286" s="0"/>
      <c r="HSD286" s="0"/>
      <c r="HSE286" s="0"/>
      <c r="HSF286" s="0"/>
      <c r="HSG286" s="0"/>
      <c r="HSH286" s="0"/>
      <c r="HSI286" s="0"/>
      <c r="HSJ286" s="0"/>
      <c r="HSK286" s="0"/>
      <c r="HSL286" s="0"/>
      <c r="HSM286" s="0"/>
      <c r="HSN286" s="0"/>
      <c r="HSO286" s="0"/>
      <c r="HSP286" s="0"/>
      <c r="HSQ286" s="0"/>
      <c r="HSR286" s="0"/>
      <c r="HSS286" s="0"/>
      <c r="HST286" s="0"/>
      <c r="HSU286" s="0"/>
      <c r="HSV286" s="0"/>
      <c r="HSW286" s="0"/>
      <c r="HSX286" s="0"/>
      <c r="HSY286" s="0"/>
      <c r="HSZ286" s="0"/>
      <c r="HTA286" s="0"/>
      <c r="HTB286" s="0"/>
      <c r="HTC286" s="0"/>
      <c r="HTD286" s="0"/>
      <c r="HTE286" s="0"/>
      <c r="HTF286" s="0"/>
      <c r="HTG286" s="0"/>
      <c r="HTH286" s="0"/>
      <c r="HTI286" s="0"/>
      <c r="HTJ286" s="0"/>
      <c r="HTK286" s="0"/>
      <c r="HTL286" s="0"/>
      <c r="HTM286" s="0"/>
      <c r="HTN286" s="0"/>
      <c r="HTO286" s="0"/>
      <c r="HTP286" s="0"/>
      <c r="HTQ286" s="0"/>
      <c r="HTR286" s="0"/>
      <c r="HTS286" s="0"/>
      <c r="HTT286" s="0"/>
      <c r="HTU286" s="0"/>
      <c r="HTV286" s="0"/>
      <c r="HTW286" s="0"/>
      <c r="HTX286" s="0"/>
      <c r="HTY286" s="0"/>
      <c r="HTZ286" s="0"/>
      <c r="HUA286" s="0"/>
      <c r="HUB286" s="0"/>
      <c r="HUC286" s="0"/>
      <c r="HUD286" s="0"/>
      <c r="HUE286" s="0"/>
      <c r="HUF286" s="0"/>
      <c r="HUG286" s="0"/>
      <c r="HUH286" s="0"/>
      <c r="HUI286" s="0"/>
      <c r="HUJ286" s="0"/>
      <c r="HUK286" s="0"/>
      <c r="HUL286" s="0"/>
      <c r="HUM286" s="0"/>
      <c r="HUN286" s="0"/>
      <c r="HUO286" s="0"/>
      <c r="HUP286" s="0"/>
      <c r="HUQ286" s="0"/>
      <c r="HUR286" s="0"/>
      <c r="HUS286" s="0"/>
      <c r="HUT286" s="0"/>
      <c r="HUU286" s="0"/>
      <c r="HUV286" s="0"/>
      <c r="HUW286" s="0"/>
      <c r="HUX286" s="0"/>
      <c r="HUY286" s="0"/>
      <c r="HUZ286" s="0"/>
      <c r="HVA286" s="0"/>
      <c r="HVB286" s="0"/>
      <c r="HVC286" s="0"/>
      <c r="HVD286" s="0"/>
      <c r="HVE286" s="0"/>
      <c r="HVF286" s="0"/>
      <c r="HVG286" s="0"/>
      <c r="HVH286" s="0"/>
      <c r="HVI286" s="0"/>
      <c r="HVJ286" s="0"/>
      <c r="HVK286" s="0"/>
      <c r="HVL286" s="0"/>
      <c r="HVM286" s="0"/>
      <c r="HVN286" s="0"/>
      <c r="HVO286" s="0"/>
      <c r="HVP286" s="0"/>
      <c r="HVQ286" s="0"/>
      <c r="HVR286" s="0"/>
      <c r="HVS286" s="0"/>
      <c r="HVT286" s="0"/>
      <c r="HVU286" s="0"/>
      <c r="HVV286" s="0"/>
      <c r="HVW286" s="0"/>
      <c r="HVX286" s="0"/>
      <c r="HVY286" s="0"/>
      <c r="HVZ286" s="0"/>
      <c r="HWA286" s="0"/>
      <c r="HWB286" s="0"/>
      <c r="HWC286" s="0"/>
      <c r="HWD286" s="0"/>
      <c r="HWE286" s="0"/>
      <c r="HWF286" s="0"/>
      <c r="HWG286" s="0"/>
      <c r="HWH286" s="0"/>
      <c r="HWI286" s="0"/>
      <c r="HWJ286" s="0"/>
      <c r="HWK286" s="0"/>
      <c r="HWL286" s="0"/>
      <c r="HWM286" s="0"/>
      <c r="HWN286" s="0"/>
      <c r="HWO286" s="0"/>
      <c r="HWP286" s="0"/>
      <c r="HWQ286" s="0"/>
      <c r="HWR286" s="0"/>
      <c r="HWS286" s="0"/>
      <c r="HWT286" s="0"/>
      <c r="HWU286" s="0"/>
      <c r="HWV286" s="0"/>
      <c r="HWW286" s="0"/>
      <c r="HWX286" s="0"/>
      <c r="HWY286" s="0"/>
      <c r="HWZ286" s="0"/>
      <c r="HXA286" s="0"/>
      <c r="HXB286" s="0"/>
      <c r="HXC286" s="0"/>
      <c r="HXD286" s="0"/>
      <c r="HXE286" s="0"/>
      <c r="HXF286" s="0"/>
      <c r="HXG286" s="0"/>
      <c r="HXH286" s="0"/>
      <c r="HXI286" s="0"/>
      <c r="HXJ286" s="0"/>
      <c r="HXK286" s="0"/>
      <c r="HXL286" s="0"/>
      <c r="HXM286" s="0"/>
      <c r="HXN286" s="0"/>
      <c r="HXO286" s="0"/>
      <c r="HXP286" s="0"/>
      <c r="HXQ286" s="0"/>
      <c r="HXR286" s="0"/>
      <c r="HXS286" s="0"/>
      <c r="HXT286" s="0"/>
      <c r="HXU286" s="0"/>
      <c r="HXV286" s="0"/>
      <c r="HXW286" s="0"/>
      <c r="HXX286" s="0"/>
      <c r="HXY286" s="0"/>
      <c r="HXZ286" s="0"/>
      <c r="HYA286" s="0"/>
      <c r="HYB286" s="0"/>
      <c r="HYC286" s="0"/>
      <c r="HYD286" s="0"/>
      <c r="HYE286" s="0"/>
      <c r="HYF286" s="0"/>
      <c r="HYG286" s="0"/>
      <c r="HYH286" s="0"/>
      <c r="HYI286" s="0"/>
      <c r="HYJ286" s="0"/>
      <c r="HYK286" s="0"/>
      <c r="HYL286" s="0"/>
      <c r="HYM286" s="0"/>
      <c r="HYN286" s="0"/>
      <c r="HYO286" s="0"/>
      <c r="HYP286" s="0"/>
      <c r="HYQ286" s="0"/>
      <c r="HYR286" s="0"/>
      <c r="HYS286" s="0"/>
      <c r="HYT286" s="0"/>
      <c r="HYU286" s="0"/>
      <c r="HYV286" s="0"/>
      <c r="HYW286" s="0"/>
      <c r="HYX286" s="0"/>
      <c r="HYY286" s="0"/>
      <c r="HYZ286" s="0"/>
      <c r="HZA286" s="0"/>
      <c r="HZB286" s="0"/>
      <c r="HZC286" s="0"/>
      <c r="HZD286" s="0"/>
      <c r="HZE286" s="0"/>
      <c r="HZF286" s="0"/>
      <c r="HZG286" s="0"/>
      <c r="HZH286" s="0"/>
      <c r="HZI286" s="0"/>
      <c r="HZJ286" s="0"/>
      <c r="HZK286" s="0"/>
      <c r="HZL286" s="0"/>
      <c r="HZM286" s="0"/>
      <c r="HZN286" s="0"/>
      <c r="HZO286" s="0"/>
      <c r="HZP286" s="0"/>
      <c r="HZQ286" s="0"/>
      <c r="HZR286" s="0"/>
      <c r="HZS286" s="0"/>
      <c r="HZT286" s="0"/>
      <c r="HZU286" s="0"/>
      <c r="HZV286" s="0"/>
      <c r="HZW286" s="0"/>
      <c r="HZX286" s="0"/>
      <c r="HZY286" s="0"/>
      <c r="HZZ286" s="0"/>
      <c r="IAA286" s="0"/>
      <c r="IAB286" s="0"/>
      <c r="IAC286" s="0"/>
      <c r="IAD286" s="0"/>
      <c r="IAE286" s="0"/>
      <c r="IAF286" s="0"/>
      <c r="IAG286" s="0"/>
      <c r="IAH286" s="0"/>
      <c r="IAI286" s="0"/>
      <c r="IAJ286" s="0"/>
      <c r="IAK286" s="0"/>
      <c r="IAL286" s="0"/>
      <c r="IAM286" s="0"/>
      <c r="IAN286" s="0"/>
      <c r="IAO286" s="0"/>
      <c r="IAP286" s="0"/>
      <c r="IAQ286" s="0"/>
      <c r="IAR286" s="0"/>
      <c r="IAS286" s="0"/>
      <c r="IAT286" s="0"/>
      <c r="IAU286" s="0"/>
      <c r="IAV286" s="0"/>
      <c r="IAW286" s="0"/>
      <c r="IAX286" s="0"/>
      <c r="IAY286" s="0"/>
      <c r="IAZ286" s="0"/>
      <c r="IBA286" s="0"/>
      <c r="IBB286" s="0"/>
      <c r="IBC286" s="0"/>
      <c r="IBD286" s="0"/>
      <c r="IBE286" s="0"/>
      <c r="IBF286" s="0"/>
      <c r="IBG286" s="0"/>
      <c r="IBH286" s="0"/>
      <c r="IBI286" s="0"/>
      <c r="IBJ286" s="0"/>
      <c r="IBK286" s="0"/>
      <c r="IBL286" s="0"/>
      <c r="IBM286" s="0"/>
      <c r="IBN286" s="0"/>
      <c r="IBO286" s="0"/>
      <c r="IBP286" s="0"/>
      <c r="IBQ286" s="0"/>
      <c r="IBR286" s="0"/>
      <c r="IBS286" s="0"/>
      <c r="IBT286" s="0"/>
      <c r="IBU286" s="0"/>
      <c r="IBV286" s="0"/>
      <c r="IBW286" s="0"/>
      <c r="IBX286" s="0"/>
      <c r="IBY286" s="0"/>
      <c r="IBZ286" s="0"/>
      <c r="ICA286" s="0"/>
      <c r="ICB286" s="0"/>
      <c r="ICC286" s="0"/>
      <c r="ICD286" s="0"/>
      <c r="ICE286" s="0"/>
      <c r="ICF286" s="0"/>
      <c r="ICG286" s="0"/>
      <c r="ICH286" s="0"/>
      <c r="ICI286" s="0"/>
      <c r="ICJ286" s="0"/>
      <c r="ICK286" s="0"/>
      <c r="ICL286" s="0"/>
      <c r="ICM286" s="0"/>
      <c r="ICN286" s="0"/>
      <c r="ICO286" s="0"/>
      <c r="ICP286" s="0"/>
      <c r="ICQ286" s="0"/>
      <c r="ICR286" s="0"/>
      <c r="ICS286" s="0"/>
      <c r="ICT286" s="0"/>
      <c r="ICU286" s="0"/>
      <c r="ICV286" s="0"/>
      <c r="ICW286" s="0"/>
      <c r="ICX286" s="0"/>
      <c r="ICY286" s="0"/>
      <c r="ICZ286" s="0"/>
      <c r="IDA286" s="0"/>
      <c r="IDB286" s="0"/>
      <c r="IDC286" s="0"/>
      <c r="IDD286" s="0"/>
      <c r="IDE286" s="0"/>
      <c r="IDF286" s="0"/>
      <c r="IDG286" s="0"/>
      <c r="IDH286" s="0"/>
      <c r="IDI286" s="0"/>
      <c r="IDJ286" s="0"/>
      <c r="IDK286" s="0"/>
      <c r="IDL286" s="0"/>
      <c r="IDM286" s="0"/>
      <c r="IDN286" s="0"/>
      <c r="IDO286" s="0"/>
      <c r="IDP286" s="0"/>
      <c r="IDQ286" s="0"/>
      <c r="IDR286" s="0"/>
      <c r="IDS286" s="0"/>
      <c r="IDT286" s="0"/>
      <c r="IDU286" s="0"/>
      <c r="IDV286" s="0"/>
      <c r="IDW286" s="0"/>
      <c r="IDX286" s="0"/>
      <c r="IDY286" s="0"/>
      <c r="IDZ286" s="0"/>
      <c r="IEA286" s="0"/>
      <c r="IEB286" s="0"/>
      <c r="IEC286" s="0"/>
      <c r="IED286" s="0"/>
      <c r="IEE286" s="0"/>
      <c r="IEF286" s="0"/>
      <c r="IEG286" s="0"/>
      <c r="IEH286" s="0"/>
      <c r="IEI286" s="0"/>
      <c r="IEJ286" s="0"/>
      <c r="IEK286" s="0"/>
      <c r="IEL286" s="0"/>
      <c r="IEM286" s="0"/>
      <c r="IEN286" s="0"/>
      <c r="IEO286" s="0"/>
      <c r="IEP286" s="0"/>
      <c r="IEQ286" s="0"/>
      <c r="IER286" s="0"/>
      <c r="IES286" s="0"/>
      <c r="IET286" s="0"/>
      <c r="IEU286" s="0"/>
      <c r="IEV286" s="0"/>
      <c r="IEW286" s="0"/>
      <c r="IEX286" s="0"/>
      <c r="IEY286" s="0"/>
      <c r="IEZ286" s="0"/>
      <c r="IFA286" s="0"/>
      <c r="IFB286" s="0"/>
      <c r="IFC286" s="0"/>
      <c r="IFD286" s="0"/>
      <c r="IFE286" s="0"/>
      <c r="IFF286" s="0"/>
      <c r="IFG286" s="0"/>
      <c r="IFH286" s="0"/>
      <c r="IFI286" s="0"/>
      <c r="IFJ286" s="0"/>
      <c r="IFK286" s="0"/>
      <c r="IFL286" s="0"/>
      <c r="IFM286" s="0"/>
      <c r="IFN286" s="0"/>
      <c r="IFO286" s="0"/>
      <c r="IFP286" s="0"/>
      <c r="IFQ286" s="0"/>
      <c r="IFR286" s="0"/>
      <c r="IFS286" s="0"/>
      <c r="IFT286" s="0"/>
      <c r="IFU286" s="0"/>
      <c r="IFV286" s="0"/>
      <c r="IFW286" s="0"/>
      <c r="IFX286" s="0"/>
      <c r="IFY286" s="0"/>
      <c r="IFZ286" s="0"/>
      <c r="IGA286" s="0"/>
      <c r="IGB286" s="0"/>
      <c r="IGC286" s="0"/>
      <c r="IGD286" s="0"/>
      <c r="IGE286" s="0"/>
      <c r="IGF286" s="0"/>
      <c r="IGG286" s="0"/>
      <c r="IGH286" s="0"/>
      <c r="IGI286" s="0"/>
      <c r="IGJ286" s="0"/>
      <c r="IGK286" s="0"/>
      <c r="IGL286" s="0"/>
      <c r="IGM286" s="0"/>
      <c r="IGN286" s="0"/>
      <c r="IGO286" s="0"/>
      <c r="IGP286" s="0"/>
      <c r="IGQ286" s="0"/>
      <c r="IGR286" s="0"/>
      <c r="IGS286" s="0"/>
      <c r="IGT286" s="0"/>
      <c r="IGU286" s="0"/>
      <c r="IGV286" s="0"/>
      <c r="IGW286" s="0"/>
      <c r="IGX286" s="0"/>
      <c r="IGY286" s="0"/>
      <c r="IGZ286" s="0"/>
      <c r="IHA286" s="0"/>
      <c r="IHB286" s="0"/>
      <c r="IHC286" s="0"/>
      <c r="IHD286" s="0"/>
      <c r="IHE286" s="0"/>
      <c r="IHF286" s="0"/>
      <c r="IHG286" s="0"/>
      <c r="IHH286" s="0"/>
      <c r="IHI286" s="0"/>
      <c r="IHJ286" s="0"/>
      <c r="IHK286" s="0"/>
      <c r="IHL286" s="0"/>
      <c r="IHM286" s="0"/>
      <c r="IHN286" s="0"/>
      <c r="IHO286" s="0"/>
      <c r="IHP286" s="0"/>
      <c r="IHQ286" s="0"/>
      <c r="IHR286" s="0"/>
      <c r="IHS286" s="0"/>
      <c r="IHT286" s="0"/>
      <c r="IHU286" s="0"/>
      <c r="IHV286" s="0"/>
      <c r="IHW286" s="0"/>
      <c r="IHX286" s="0"/>
      <c r="IHY286" s="0"/>
      <c r="IHZ286" s="0"/>
      <c r="IIA286" s="0"/>
      <c r="IIB286" s="0"/>
      <c r="IIC286" s="0"/>
      <c r="IID286" s="0"/>
      <c r="IIE286" s="0"/>
      <c r="IIF286" s="0"/>
      <c r="IIG286" s="0"/>
      <c r="IIH286" s="0"/>
      <c r="III286" s="0"/>
      <c r="IIJ286" s="0"/>
      <c r="IIK286" s="0"/>
      <c r="IIL286" s="0"/>
      <c r="IIM286" s="0"/>
      <c r="IIN286" s="0"/>
      <c r="IIO286" s="0"/>
      <c r="IIP286" s="0"/>
      <c r="IIQ286" s="0"/>
      <c r="IIR286" s="0"/>
      <c r="IIS286" s="0"/>
      <c r="IIT286" s="0"/>
      <c r="IIU286" s="0"/>
      <c r="IIV286" s="0"/>
      <c r="IIW286" s="0"/>
      <c r="IIX286" s="0"/>
      <c r="IIY286" s="0"/>
      <c r="IIZ286" s="0"/>
      <c r="IJA286" s="0"/>
      <c r="IJB286" s="0"/>
      <c r="IJC286" s="0"/>
      <c r="IJD286" s="0"/>
      <c r="IJE286" s="0"/>
      <c r="IJF286" s="0"/>
      <c r="IJG286" s="0"/>
      <c r="IJH286" s="0"/>
      <c r="IJI286" s="0"/>
      <c r="IJJ286" s="0"/>
      <c r="IJK286" s="0"/>
      <c r="IJL286" s="0"/>
      <c r="IJM286" s="0"/>
      <c r="IJN286" s="0"/>
      <c r="IJO286" s="0"/>
      <c r="IJP286" s="0"/>
      <c r="IJQ286" s="0"/>
      <c r="IJR286" s="0"/>
      <c r="IJS286" s="0"/>
      <c r="IJT286" s="0"/>
      <c r="IJU286" s="0"/>
      <c r="IJV286" s="0"/>
      <c r="IJW286" s="0"/>
      <c r="IJX286" s="0"/>
      <c r="IJY286" s="0"/>
      <c r="IJZ286" s="0"/>
      <c r="IKA286" s="0"/>
      <c r="IKB286" s="0"/>
      <c r="IKC286" s="0"/>
      <c r="IKD286" s="0"/>
      <c r="IKE286" s="0"/>
      <c r="IKF286" s="0"/>
      <c r="IKG286" s="0"/>
      <c r="IKH286" s="0"/>
      <c r="IKI286" s="0"/>
      <c r="IKJ286" s="0"/>
      <c r="IKK286" s="0"/>
      <c r="IKL286" s="0"/>
      <c r="IKM286" s="0"/>
      <c r="IKN286" s="0"/>
      <c r="IKO286" s="0"/>
      <c r="IKP286" s="0"/>
      <c r="IKQ286" s="0"/>
      <c r="IKR286" s="0"/>
      <c r="IKS286" s="0"/>
      <c r="IKT286" s="0"/>
      <c r="IKU286" s="0"/>
      <c r="IKV286" s="0"/>
      <c r="IKW286" s="0"/>
      <c r="IKX286" s="0"/>
      <c r="IKY286" s="0"/>
      <c r="IKZ286" s="0"/>
      <c r="ILA286" s="0"/>
      <c r="ILB286" s="0"/>
      <c r="ILC286" s="0"/>
      <c r="ILD286" s="0"/>
      <c r="ILE286" s="0"/>
      <c r="ILF286" s="0"/>
      <c r="ILG286" s="0"/>
      <c r="ILH286" s="0"/>
      <c r="ILI286" s="0"/>
      <c r="ILJ286" s="0"/>
      <c r="ILK286" s="0"/>
      <c r="ILL286" s="0"/>
      <c r="ILM286" s="0"/>
      <c r="ILN286" s="0"/>
      <c r="ILO286" s="0"/>
      <c r="ILP286" s="0"/>
      <c r="ILQ286" s="0"/>
      <c r="ILR286" s="0"/>
      <c r="ILS286" s="0"/>
      <c r="ILT286" s="0"/>
      <c r="ILU286" s="0"/>
      <c r="ILV286" s="0"/>
      <c r="ILW286" s="0"/>
      <c r="ILX286" s="0"/>
      <c r="ILY286" s="0"/>
      <c r="ILZ286" s="0"/>
      <c r="IMA286" s="0"/>
      <c r="IMB286" s="0"/>
      <c r="IMC286" s="0"/>
      <c r="IMD286" s="0"/>
      <c r="IME286" s="0"/>
      <c r="IMF286" s="0"/>
      <c r="IMG286" s="0"/>
      <c r="IMH286" s="0"/>
      <c r="IMI286" s="0"/>
      <c r="IMJ286" s="0"/>
      <c r="IMK286" s="0"/>
      <c r="IML286" s="0"/>
      <c r="IMM286" s="0"/>
      <c r="IMN286" s="0"/>
      <c r="IMO286" s="0"/>
      <c r="IMP286" s="0"/>
      <c r="IMQ286" s="0"/>
      <c r="IMR286" s="0"/>
      <c r="IMS286" s="0"/>
      <c r="IMT286" s="0"/>
      <c r="IMU286" s="0"/>
      <c r="IMV286" s="0"/>
      <c r="IMW286" s="0"/>
      <c r="IMX286" s="0"/>
      <c r="IMY286" s="0"/>
      <c r="IMZ286" s="0"/>
      <c r="INA286" s="0"/>
      <c r="INB286" s="0"/>
      <c r="INC286" s="0"/>
      <c r="IND286" s="0"/>
      <c r="INE286" s="0"/>
      <c r="INF286" s="0"/>
      <c r="ING286" s="0"/>
      <c r="INH286" s="0"/>
      <c r="INI286" s="0"/>
      <c r="INJ286" s="0"/>
      <c r="INK286" s="0"/>
      <c r="INL286" s="0"/>
      <c r="INM286" s="0"/>
      <c r="INN286" s="0"/>
      <c r="INO286" s="0"/>
      <c r="INP286" s="0"/>
      <c r="INQ286" s="0"/>
      <c r="INR286" s="0"/>
      <c r="INS286" s="0"/>
      <c r="INT286" s="0"/>
      <c r="INU286" s="0"/>
      <c r="INV286" s="0"/>
      <c r="INW286" s="0"/>
      <c r="INX286" s="0"/>
      <c r="INY286" s="0"/>
      <c r="INZ286" s="0"/>
      <c r="IOA286" s="0"/>
      <c r="IOB286" s="0"/>
      <c r="IOC286" s="0"/>
      <c r="IOD286" s="0"/>
      <c r="IOE286" s="0"/>
      <c r="IOF286" s="0"/>
      <c r="IOG286" s="0"/>
      <c r="IOH286" s="0"/>
      <c r="IOI286" s="0"/>
      <c r="IOJ286" s="0"/>
      <c r="IOK286" s="0"/>
      <c r="IOL286" s="0"/>
      <c r="IOM286" s="0"/>
      <c r="ION286" s="0"/>
      <c r="IOO286" s="0"/>
      <c r="IOP286" s="0"/>
      <c r="IOQ286" s="0"/>
      <c r="IOR286" s="0"/>
      <c r="IOS286" s="0"/>
      <c r="IOT286" s="0"/>
      <c r="IOU286" s="0"/>
      <c r="IOV286" s="0"/>
      <c r="IOW286" s="0"/>
      <c r="IOX286" s="0"/>
      <c r="IOY286" s="0"/>
      <c r="IOZ286" s="0"/>
      <c r="IPA286" s="0"/>
      <c r="IPB286" s="0"/>
      <c r="IPC286" s="0"/>
      <c r="IPD286" s="0"/>
      <c r="IPE286" s="0"/>
      <c r="IPF286" s="0"/>
      <c r="IPG286" s="0"/>
      <c r="IPH286" s="0"/>
      <c r="IPI286" s="0"/>
      <c r="IPJ286" s="0"/>
      <c r="IPK286" s="0"/>
      <c r="IPL286" s="0"/>
      <c r="IPM286" s="0"/>
      <c r="IPN286" s="0"/>
      <c r="IPO286" s="0"/>
      <c r="IPP286" s="0"/>
      <c r="IPQ286" s="0"/>
      <c r="IPR286" s="0"/>
      <c r="IPS286" s="0"/>
      <c r="IPT286" s="0"/>
      <c r="IPU286" s="0"/>
      <c r="IPV286" s="0"/>
      <c r="IPW286" s="0"/>
      <c r="IPX286" s="0"/>
      <c r="IPY286" s="0"/>
      <c r="IPZ286" s="0"/>
      <c r="IQA286" s="0"/>
      <c r="IQB286" s="0"/>
      <c r="IQC286" s="0"/>
      <c r="IQD286" s="0"/>
      <c r="IQE286" s="0"/>
      <c r="IQF286" s="0"/>
      <c r="IQG286" s="0"/>
      <c r="IQH286" s="0"/>
      <c r="IQI286" s="0"/>
      <c r="IQJ286" s="0"/>
      <c r="IQK286" s="0"/>
      <c r="IQL286" s="0"/>
      <c r="IQM286" s="0"/>
      <c r="IQN286" s="0"/>
      <c r="IQO286" s="0"/>
      <c r="IQP286" s="0"/>
      <c r="IQQ286" s="0"/>
      <c r="IQR286" s="0"/>
      <c r="IQS286" s="0"/>
      <c r="IQT286" s="0"/>
      <c r="IQU286" s="0"/>
      <c r="IQV286" s="0"/>
      <c r="IQW286" s="0"/>
      <c r="IQX286" s="0"/>
      <c r="IQY286" s="0"/>
      <c r="IQZ286" s="0"/>
      <c r="IRA286" s="0"/>
      <c r="IRB286" s="0"/>
      <c r="IRC286" s="0"/>
      <c r="IRD286" s="0"/>
      <c r="IRE286" s="0"/>
      <c r="IRF286" s="0"/>
      <c r="IRG286" s="0"/>
      <c r="IRH286" s="0"/>
      <c r="IRI286" s="0"/>
      <c r="IRJ286" s="0"/>
      <c r="IRK286" s="0"/>
      <c r="IRL286" s="0"/>
      <c r="IRM286" s="0"/>
      <c r="IRN286" s="0"/>
      <c r="IRO286" s="0"/>
      <c r="IRP286" s="0"/>
      <c r="IRQ286" s="0"/>
      <c r="IRR286" s="0"/>
      <c r="IRS286" s="0"/>
      <c r="IRT286" s="0"/>
      <c r="IRU286" s="0"/>
      <c r="IRV286" s="0"/>
      <c r="IRW286" s="0"/>
      <c r="IRX286" s="0"/>
      <c r="IRY286" s="0"/>
      <c r="IRZ286" s="0"/>
      <c r="ISA286" s="0"/>
      <c r="ISB286" s="0"/>
      <c r="ISC286" s="0"/>
      <c r="ISD286" s="0"/>
      <c r="ISE286" s="0"/>
      <c r="ISF286" s="0"/>
      <c r="ISG286" s="0"/>
      <c r="ISH286" s="0"/>
      <c r="ISI286" s="0"/>
      <c r="ISJ286" s="0"/>
      <c r="ISK286" s="0"/>
      <c r="ISL286" s="0"/>
      <c r="ISM286" s="0"/>
      <c r="ISN286" s="0"/>
      <c r="ISO286" s="0"/>
      <c r="ISP286" s="0"/>
      <c r="ISQ286" s="0"/>
      <c r="ISR286" s="0"/>
      <c r="ISS286" s="0"/>
      <c r="IST286" s="0"/>
      <c r="ISU286" s="0"/>
      <c r="ISV286" s="0"/>
      <c r="ISW286" s="0"/>
      <c r="ISX286" s="0"/>
      <c r="ISY286" s="0"/>
      <c r="ISZ286" s="0"/>
      <c r="ITA286" s="0"/>
      <c r="ITB286" s="0"/>
      <c r="ITC286" s="0"/>
      <c r="ITD286" s="0"/>
      <c r="ITE286" s="0"/>
      <c r="ITF286" s="0"/>
      <c r="ITG286" s="0"/>
      <c r="ITH286" s="0"/>
      <c r="ITI286" s="0"/>
      <c r="ITJ286" s="0"/>
      <c r="ITK286" s="0"/>
      <c r="ITL286" s="0"/>
      <c r="ITM286" s="0"/>
      <c r="ITN286" s="0"/>
      <c r="ITO286" s="0"/>
      <c r="ITP286" s="0"/>
      <c r="ITQ286" s="0"/>
      <c r="ITR286" s="0"/>
      <c r="ITS286" s="0"/>
      <c r="ITT286" s="0"/>
      <c r="ITU286" s="0"/>
      <c r="ITV286" s="0"/>
      <c r="ITW286" s="0"/>
      <c r="ITX286" s="0"/>
      <c r="ITY286" s="0"/>
      <c r="ITZ286" s="0"/>
      <c r="IUA286" s="0"/>
      <c r="IUB286" s="0"/>
      <c r="IUC286" s="0"/>
      <c r="IUD286" s="0"/>
      <c r="IUE286" s="0"/>
      <c r="IUF286" s="0"/>
      <c r="IUG286" s="0"/>
      <c r="IUH286" s="0"/>
      <c r="IUI286" s="0"/>
      <c r="IUJ286" s="0"/>
      <c r="IUK286" s="0"/>
      <c r="IUL286" s="0"/>
      <c r="IUM286" s="0"/>
      <c r="IUN286" s="0"/>
      <c r="IUO286" s="0"/>
      <c r="IUP286" s="0"/>
      <c r="IUQ286" s="0"/>
      <c r="IUR286" s="0"/>
      <c r="IUS286" s="0"/>
      <c r="IUT286" s="0"/>
      <c r="IUU286" s="0"/>
      <c r="IUV286" s="0"/>
      <c r="IUW286" s="0"/>
      <c r="IUX286" s="0"/>
      <c r="IUY286" s="0"/>
      <c r="IUZ286" s="0"/>
      <c r="IVA286" s="0"/>
      <c r="IVB286" s="0"/>
      <c r="IVC286" s="0"/>
      <c r="IVD286" s="0"/>
      <c r="IVE286" s="0"/>
      <c r="IVF286" s="0"/>
      <c r="IVG286" s="0"/>
      <c r="IVH286" s="0"/>
      <c r="IVI286" s="0"/>
      <c r="IVJ286" s="0"/>
      <c r="IVK286" s="0"/>
      <c r="IVL286" s="0"/>
      <c r="IVM286" s="0"/>
      <c r="IVN286" s="0"/>
      <c r="IVO286" s="0"/>
      <c r="IVP286" s="0"/>
      <c r="IVQ286" s="0"/>
      <c r="IVR286" s="0"/>
      <c r="IVS286" s="0"/>
      <c r="IVT286" s="0"/>
      <c r="IVU286" s="0"/>
      <c r="IVV286" s="0"/>
      <c r="IVW286" s="0"/>
      <c r="IVX286" s="0"/>
      <c r="IVY286" s="0"/>
      <c r="IVZ286" s="0"/>
      <c r="IWA286" s="0"/>
      <c r="IWB286" s="0"/>
      <c r="IWC286" s="0"/>
      <c r="IWD286" s="0"/>
      <c r="IWE286" s="0"/>
      <c r="IWF286" s="0"/>
      <c r="IWG286" s="0"/>
      <c r="IWH286" s="0"/>
      <c r="IWI286" s="0"/>
      <c r="IWJ286" s="0"/>
      <c r="IWK286" s="0"/>
      <c r="IWL286" s="0"/>
      <c r="IWM286" s="0"/>
      <c r="IWN286" s="0"/>
      <c r="IWO286" s="0"/>
      <c r="IWP286" s="0"/>
      <c r="IWQ286" s="0"/>
      <c r="IWR286" s="0"/>
      <c r="IWS286" s="0"/>
      <c r="IWT286" s="0"/>
      <c r="IWU286" s="0"/>
      <c r="IWV286" s="0"/>
      <c r="IWW286" s="0"/>
      <c r="IWX286" s="0"/>
      <c r="IWY286" s="0"/>
      <c r="IWZ286" s="0"/>
      <c r="IXA286" s="0"/>
      <c r="IXB286" s="0"/>
      <c r="IXC286" s="0"/>
      <c r="IXD286" s="0"/>
      <c r="IXE286" s="0"/>
      <c r="IXF286" s="0"/>
      <c r="IXG286" s="0"/>
      <c r="IXH286" s="0"/>
      <c r="IXI286" s="0"/>
      <c r="IXJ286" s="0"/>
      <c r="IXK286" s="0"/>
      <c r="IXL286" s="0"/>
      <c r="IXM286" s="0"/>
      <c r="IXN286" s="0"/>
      <c r="IXO286" s="0"/>
      <c r="IXP286" s="0"/>
      <c r="IXQ286" s="0"/>
      <c r="IXR286" s="0"/>
      <c r="IXS286" s="0"/>
      <c r="IXT286" s="0"/>
      <c r="IXU286" s="0"/>
      <c r="IXV286" s="0"/>
      <c r="IXW286" s="0"/>
      <c r="IXX286" s="0"/>
      <c r="IXY286" s="0"/>
      <c r="IXZ286" s="0"/>
      <c r="IYA286" s="0"/>
      <c r="IYB286" s="0"/>
      <c r="IYC286" s="0"/>
      <c r="IYD286" s="0"/>
      <c r="IYE286" s="0"/>
      <c r="IYF286" s="0"/>
      <c r="IYG286" s="0"/>
      <c r="IYH286" s="0"/>
      <c r="IYI286" s="0"/>
      <c r="IYJ286" s="0"/>
      <c r="IYK286" s="0"/>
      <c r="IYL286" s="0"/>
      <c r="IYM286" s="0"/>
      <c r="IYN286" s="0"/>
      <c r="IYO286" s="0"/>
      <c r="IYP286" s="0"/>
      <c r="IYQ286" s="0"/>
      <c r="IYR286" s="0"/>
      <c r="IYS286" s="0"/>
      <c r="IYT286" s="0"/>
      <c r="IYU286" s="0"/>
      <c r="IYV286" s="0"/>
      <c r="IYW286" s="0"/>
      <c r="IYX286" s="0"/>
      <c r="IYY286" s="0"/>
      <c r="IYZ286" s="0"/>
      <c r="IZA286" s="0"/>
      <c r="IZB286" s="0"/>
      <c r="IZC286" s="0"/>
      <c r="IZD286" s="0"/>
      <c r="IZE286" s="0"/>
      <c r="IZF286" s="0"/>
      <c r="IZG286" s="0"/>
      <c r="IZH286" s="0"/>
      <c r="IZI286" s="0"/>
      <c r="IZJ286" s="0"/>
      <c r="IZK286" s="0"/>
      <c r="IZL286" s="0"/>
      <c r="IZM286" s="0"/>
      <c r="IZN286" s="0"/>
      <c r="IZO286" s="0"/>
      <c r="IZP286" s="0"/>
      <c r="IZQ286" s="0"/>
      <c r="IZR286" s="0"/>
      <c r="IZS286" s="0"/>
      <c r="IZT286" s="0"/>
      <c r="IZU286" s="0"/>
      <c r="IZV286" s="0"/>
      <c r="IZW286" s="0"/>
      <c r="IZX286" s="0"/>
      <c r="IZY286" s="0"/>
      <c r="IZZ286" s="0"/>
      <c r="JAA286" s="0"/>
      <c r="JAB286" s="0"/>
      <c r="JAC286" s="0"/>
      <c r="JAD286" s="0"/>
      <c r="JAE286" s="0"/>
      <c r="JAF286" s="0"/>
      <c r="JAG286" s="0"/>
      <c r="JAH286" s="0"/>
      <c r="JAI286" s="0"/>
      <c r="JAJ286" s="0"/>
      <c r="JAK286" s="0"/>
      <c r="JAL286" s="0"/>
      <c r="JAM286" s="0"/>
      <c r="JAN286" s="0"/>
      <c r="JAO286" s="0"/>
      <c r="JAP286" s="0"/>
      <c r="JAQ286" s="0"/>
      <c r="JAR286" s="0"/>
      <c r="JAS286" s="0"/>
      <c r="JAT286" s="0"/>
      <c r="JAU286" s="0"/>
      <c r="JAV286" s="0"/>
      <c r="JAW286" s="0"/>
      <c r="JAX286" s="0"/>
      <c r="JAY286" s="0"/>
      <c r="JAZ286" s="0"/>
      <c r="JBA286" s="0"/>
      <c r="JBB286" s="0"/>
      <c r="JBC286" s="0"/>
      <c r="JBD286" s="0"/>
      <c r="JBE286" s="0"/>
      <c r="JBF286" s="0"/>
      <c r="JBG286" s="0"/>
      <c r="JBH286" s="0"/>
      <c r="JBI286" s="0"/>
      <c r="JBJ286" s="0"/>
      <c r="JBK286" s="0"/>
      <c r="JBL286" s="0"/>
      <c r="JBM286" s="0"/>
      <c r="JBN286" s="0"/>
      <c r="JBO286" s="0"/>
      <c r="JBP286" s="0"/>
      <c r="JBQ286" s="0"/>
      <c r="JBR286" s="0"/>
      <c r="JBS286" s="0"/>
      <c r="JBT286" s="0"/>
      <c r="JBU286" s="0"/>
      <c r="JBV286" s="0"/>
      <c r="JBW286" s="0"/>
      <c r="JBX286" s="0"/>
      <c r="JBY286" s="0"/>
      <c r="JBZ286" s="0"/>
      <c r="JCA286" s="0"/>
      <c r="JCB286" s="0"/>
      <c r="JCC286" s="0"/>
      <c r="JCD286" s="0"/>
      <c r="JCE286" s="0"/>
      <c r="JCF286" s="0"/>
      <c r="JCG286" s="0"/>
      <c r="JCH286" s="0"/>
      <c r="JCI286" s="0"/>
      <c r="JCJ286" s="0"/>
      <c r="JCK286" s="0"/>
      <c r="JCL286" s="0"/>
      <c r="JCM286" s="0"/>
      <c r="JCN286" s="0"/>
      <c r="JCO286" s="0"/>
      <c r="JCP286" s="0"/>
      <c r="JCQ286" s="0"/>
      <c r="JCR286" s="0"/>
      <c r="JCS286" s="0"/>
      <c r="JCT286" s="0"/>
      <c r="JCU286" s="0"/>
      <c r="JCV286" s="0"/>
      <c r="JCW286" s="0"/>
      <c r="JCX286" s="0"/>
      <c r="JCY286" s="0"/>
      <c r="JCZ286" s="0"/>
      <c r="JDA286" s="0"/>
      <c r="JDB286" s="0"/>
      <c r="JDC286" s="0"/>
      <c r="JDD286" s="0"/>
      <c r="JDE286" s="0"/>
      <c r="JDF286" s="0"/>
      <c r="JDG286" s="0"/>
      <c r="JDH286" s="0"/>
      <c r="JDI286" s="0"/>
      <c r="JDJ286" s="0"/>
      <c r="JDK286" s="0"/>
      <c r="JDL286" s="0"/>
      <c r="JDM286" s="0"/>
      <c r="JDN286" s="0"/>
      <c r="JDO286" s="0"/>
      <c r="JDP286" s="0"/>
      <c r="JDQ286" s="0"/>
      <c r="JDR286" s="0"/>
      <c r="JDS286" s="0"/>
      <c r="JDT286" s="0"/>
      <c r="JDU286" s="0"/>
      <c r="JDV286" s="0"/>
      <c r="JDW286" s="0"/>
      <c r="JDX286" s="0"/>
      <c r="JDY286" s="0"/>
      <c r="JDZ286" s="0"/>
      <c r="JEA286" s="0"/>
      <c r="JEB286" s="0"/>
      <c r="JEC286" s="0"/>
      <c r="JED286" s="0"/>
      <c r="JEE286" s="0"/>
      <c r="JEF286" s="0"/>
      <c r="JEG286" s="0"/>
      <c r="JEH286" s="0"/>
      <c r="JEI286" s="0"/>
      <c r="JEJ286" s="0"/>
      <c r="JEK286" s="0"/>
      <c r="JEL286" s="0"/>
      <c r="JEM286" s="0"/>
      <c r="JEN286" s="0"/>
      <c r="JEO286" s="0"/>
      <c r="JEP286" s="0"/>
      <c r="JEQ286" s="0"/>
      <c r="JER286" s="0"/>
      <c r="JES286" s="0"/>
      <c r="JET286" s="0"/>
      <c r="JEU286" s="0"/>
      <c r="JEV286" s="0"/>
      <c r="JEW286" s="0"/>
      <c r="JEX286" s="0"/>
      <c r="JEY286" s="0"/>
      <c r="JEZ286" s="0"/>
      <c r="JFA286" s="0"/>
      <c r="JFB286" s="0"/>
      <c r="JFC286" s="0"/>
      <c r="JFD286" s="0"/>
      <c r="JFE286" s="0"/>
      <c r="JFF286" s="0"/>
      <c r="JFG286" s="0"/>
      <c r="JFH286" s="0"/>
      <c r="JFI286" s="0"/>
      <c r="JFJ286" s="0"/>
      <c r="JFK286" s="0"/>
      <c r="JFL286" s="0"/>
      <c r="JFM286" s="0"/>
      <c r="JFN286" s="0"/>
      <c r="JFO286" s="0"/>
      <c r="JFP286" s="0"/>
      <c r="JFQ286" s="0"/>
      <c r="JFR286" s="0"/>
      <c r="JFS286" s="0"/>
      <c r="JFT286" s="0"/>
      <c r="JFU286" s="0"/>
      <c r="JFV286" s="0"/>
      <c r="JFW286" s="0"/>
      <c r="JFX286" s="0"/>
      <c r="JFY286" s="0"/>
      <c r="JFZ286" s="0"/>
      <c r="JGA286" s="0"/>
      <c r="JGB286" s="0"/>
      <c r="JGC286" s="0"/>
      <c r="JGD286" s="0"/>
      <c r="JGE286" s="0"/>
      <c r="JGF286" s="0"/>
      <c r="JGG286" s="0"/>
      <c r="JGH286" s="0"/>
      <c r="JGI286" s="0"/>
      <c r="JGJ286" s="0"/>
      <c r="JGK286" s="0"/>
      <c r="JGL286" s="0"/>
      <c r="JGM286" s="0"/>
      <c r="JGN286" s="0"/>
      <c r="JGO286" s="0"/>
      <c r="JGP286" s="0"/>
      <c r="JGQ286" s="0"/>
      <c r="JGR286" s="0"/>
      <c r="JGS286" s="0"/>
      <c r="JGT286" s="0"/>
      <c r="JGU286" s="0"/>
      <c r="JGV286" s="0"/>
      <c r="JGW286" s="0"/>
      <c r="JGX286" s="0"/>
      <c r="JGY286" s="0"/>
      <c r="JGZ286" s="0"/>
      <c r="JHA286" s="0"/>
      <c r="JHB286" s="0"/>
      <c r="JHC286" s="0"/>
      <c r="JHD286" s="0"/>
      <c r="JHE286" s="0"/>
      <c r="JHF286" s="0"/>
      <c r="JHG286" s="0"/>
      <c r="JHH286" s="0"/>
      <c r="JHI286" s="0"/>
      <c r="JHJ286" s="0"/>
      <c r="JHK286" s="0"/>
      <c r="JHL286" s="0"/>
      <c r="JHM286" s="0"/>
      <c r="JHN286" s="0"/>
      <c r="JHO286" s="0"/>
      <c r="JHP286" s="0"/>
      <c r="JHQ286" s="0"/>
      <c r="JHR286" s="0"/>
      <c r="JHS286" s="0"/>
      <c r="JHT286" s="0"/>
      <c r="JHU286" s="0"/>
      <c r="JHV286" s="0"/>
      <c r="JHW286" s="0"/>
      <c r="JHX286" s="0"/>
      <c r="JHY286" s="0"/>
      <c r="JHZ286" s="0"/>
      <c r="JIA286" s="0"/>
      <c r="JIB286" s="0"/>
      <c r="JIC286" s="0"/>
      <c r="JID286" s="0"/>
      <c r="JIE286" s="0"/>
      <c r="JIF286" s="0"/>
      <c r="JIG286" s="0"/>
      <c r="JIH286" s="0"/>
      <c r="JII286" s="0"/>
      <c r="JIJ286" s="0"/>
      <c r="JIK286" s="0"/>
      <c r="JIL286" s="0"/>
      <c r="JIM286" s="0"/>
      <c r="JIN286" s="0"/>
      <c r="JIO286" s="0"/>
      <c r="JIP286" s="0"/>
      <c r="JIQ286" s="0"/>
      <c r="JIR286" s="0"/>
      <c r="JIS286" s="0"/>
      <c r="JIT286" s="0"/>
      <c r="JIU286" s="0"/>
      <c r="JIV286" s="0"/>
      <c r="JIW286" s="0"/>
      <c r="JIX286" s="0"/>
      <c r="JIY286" s="0"/>
      <c r="JIZ286" s="0"/>
      <c r="JJA286" s="0"/>
      <c r="JJB286" s="0"/>
      <c r="JJC286" s="0"/>
      <c r="JJD286" s="0"/>
      <c r="JJE286" s="0"/>
      <c r="JJF286" s="0"/>
      <c r="JJG286" s="0"/>
      <c r="JJH286" s="0"/>
      <c r="JJI286" s="0"/>
      <c r="JJJ286" s="0"/>
      <c r="JJK286" s="0"/>
      <c r="JJL286" s="0"/>
      <c r="JJM286" s="0"/>
      <c r="JJN286" s="0"/>
      <c r="JJO286" s="0"/>
      <c r="JJP286" s="0"/>
      <c r="JJQ286" s="0"/>
      <c r="JJR286" s="0"/>
      <c r="JJS286" s="0"/>
      <c r="JJT286" s="0"/>
      <c r="JJU286" s="0"/>
      <c r="JJV286" s="0"/>
      <c r="JJW286" s="0"/>
      <c r="JJX286" s="0"/>
      <c r="JJY286" s="0"/>
      <c r="JJZ286" s="0"/>
      <c r="JKA286" s="0"/>
      <c r="JKB286" s="0"/>
      <c r="JKC286" s="0"/>
      <c r="JKD286" s="0"/>
      <c r="JKE286" s="0"/>
      <c r="JKF286" s="0"/>
      <c r="JKG286" s="0"/>
      <c r="JKH286" s="0"/>
      <c r="JKI286" s="0"/>
      <c r="JKJ286" s="0"/>
      <c r="JKK286" s="0"/>
      <c r="JKL286" s="0"/>
      <c r="JKM286" s="0"/>
      <c r="JKN286" s="0"/>
      <c r="JKO286" s="0"/>
      <c r="JKP286" s="0"/>
      <c r="JKQ286" s="0"/>
      <c r="JKR286" s="0"/>
      <c r="JKS286" s="0"/>
      <c r="JKT286" s="0"/>
      <c r="JKU286" s="0"/>
      <c r="JKV286" s="0"/>
      <c r="JKW286" s="0"/>
      <c r="JKX286" s="0"/>
      <c r="JKY286" s="0"/>
      <c r="JKZ286" s="0"/>
      <c r="JLA286" s="0"/>
      <c r="JLB286" s="0"/>
      <c r="JLC286" s="0"/>
      <c r="JLD286" s="0"/>
      <c r="JLE286" s="0"/>
      <c r="JLF286" s="0"/>
      <c r="JLG286" s="0"/>
      <c r="JLH286" s="0"/>
      <c r="JLI286" s="0"/>
      <c r="JLJ286" s="0"/>
      <c r="JLK286" s="0"/>
      <c r="JLL286" s="0"/>
      <c r="JLM286" s="0"/>
      <c r="JLN286" s="0"/>
      <c r="JLO286" s="0"/>
      <c r="JLP286" s="0"/>
      <c r="JLQ286" s="0"/>
      <c r="JLR286" s="0"/>
      <c r="JLS286" s="0"/>
      <c r="JLT286" s="0"/>
      <c r="JLU286" s="0"/>
      <c r="JLV286" s="0"/>
      <c r="JLW286" s="0"/>
      <c r="JLX286" s="0"/>
      <c r="JLY286" s="0"/>
      <c r="JLZ286" s="0"/>
      <c r="JMA286" s="0"/>
      <c r="JMB286" s="0"/>
      <c r="JMC286" s="0"/>
      <c r="JMD286" s="0"/>
      <c r="JME286" s="0"/>
      <c r="JMF286" s="0"/>
      <c r="JMG286" s="0"/>
      <c r="JMH286" s="0"/>
      <c r="JMI286" s="0"/>
      <c r="JMJ286" s="0"/>
      <c r="JMK286" s="0"/>
      <c r="JML286" s="0"/>
      <c r="JMM286" s="0"/>
      <c r="JMN286" s="0"/>
      <c r="JMO286" s="0"/>
      <c r="JMP286" s="0"/>
      <c r="JMQ286" s="0"/>
      <c r="JMR286" s="0"/>
      <c r="JMS286" s="0"/>
      <c r="JMT286" s="0"/>
      <c r="JMU286" s="0"/>
      <c r="JMV286" s="0"/>
      <c r="JMW286" s="0"/>
      <c r="JMX286" s="0"/>
      <c r="JMY286" s="0"/>
      <c r="JMZ286" s="0"/>
      <c r="JNA286" s="0"/>
      <c r="JNB286" s="0"/>
      <c r="JNC286" s="0"/>
      <c r="JND286" s="0"/>
      <c r="JNE286" s="0"/>
      <c r="JNF286" s="0"/>
      <c r="JNG286" s="0"/>
      <c r="JNH286" s="0"/>
      <c r="JNI286" s="0"/>
      <c r="JNJ286" s="0"/>
      <c r="JNK286" s="0"/>
      <c r="JNL286" s="0"/>
      <c r="JNM286" s="0"/>
      <c r="JNN286" s="0"/>
      <c r="JNO286" s="0"/>
      <c r="JNP286" s="0"/>
      <c r="JNQ286" s="0"/>
      <c r="JNR286" s="0"/>
      <c r="JNS286" s="0"/>
      <c r="JNT286" s="0"/>
      <c r="JNU286" s="0"/>
      <c r="JNV286" s="0"/>
      <c r="JNW286" s="0"/>
      <c r="JNX286" s="0"/>
      <c r="JNY286" s="0"/>
      <c r="JNZ286" s="0"/>
      <c r="JOA286" s="0"/>
      <c r="JOB286" s="0"/>
      <c r="JOC286" s="0"/>
      <c r="JOD286" s="0"/>
      <c r="JOE286" s="0"/>
      <c r="JOF286" s="0"/>
      <c r="JOG286" s="0"/>
      <c r="JOH286" s="0"/>
      <c r="JOI286" s="0"/>
      <c r="JOJ286" s="0"/>
      <c r="JOK286" s="0"/>
      <c r="JOL286" s="0"/>
      <c r="JOM286" s="0"/>
      <c r="JON286" s="0"/>
      <c r="JOO286" s="0"/>
      <c r="JOP286" s="0"/>
      <c r="JOQ286" s="0"/>
      <c r="JOR286" s="0"/>
      <c r="JOS286" s="0"/>
      <c r="JOT286" s="0"/>
      <c r="JOU286" s="0"/>
      <c r="JOV286" s="0"/>
      <c r="JOW286" s="0"/>
      <c r="JOX286" s="0"/>
      <c r="JOY286" s="0"/>
      <c r="JOZ286" s="0"/>
      <c r="JPA286" s="0"/>
      <c r="JPB286" s="0"/>
      <c r="JPC286" s="0"/>
      <c r="JPD286" s="0"/>
      <c r="JPE286" s="0"/>
      <c r="JPF286" s="0"/>
      <c r="JPG286" s="0"/>
      <c r="JPH286" s="0"/>
      <c r="JPI286" s="0"/>
      <c r="JPJ286" s="0"/>
      <c r="JPK286" s="0"/>
      <c r="JPL286" s="0"/>
      <c r="JPM286" s="0"/>
      <c r="JPN286" s="0"/>
      <c r="JPO286" s="0"/>
      <c r="JPP286" s="0"/>
      <c r="JPQ286" s="0"/>
      <c r="JPR286" s="0"/>
      <c r="JPS286" s="0"/>
      <c r="JPT286" s="0"/>
      <c r="JPU286" s="0"/>
      <c r="JPV286" s="0"/>
      <c r="JPW286" s="0"/>
      <c r="JPX286" s="0"/>
      <c r="JPY286" s="0"/>
      <c r="JPZ286" s="0"/>
      <c r="JQA286" s="0"/>
      <c r="JQB286" s="0"/>
      <c r="JQC286" s="0"/>
      <c r="JQD286" s="0"/>
      <c r="JQE286" s="0"/>
      <c r="JQF286" s="0"/>
      <c r="JQG286" s="0"/>
      <c r="JQH286" s="0"/>
      <c r="JQI286" s="0"/>
      <c r="JQJ286" s="0"/>
      <c r="JQK286" s="0"/>
      <c r="JQL286" s="0"/>
      <c r="JQM286" s="0"/>
      <c r="JQN286" s="0"/>
      <c r="JQO286" s="0"/>
      <c r="JQP286" s="0"/>
      <c r="JQQ286" s="0"/>
      <c r="JQR286" s="0"/>
      <c r="JQS286" s="0"/>
      <c r="JQT286" s="0"/>
      <c r="JQU286" s="0"/>
      <c r="JQV286" s="0"/>
      <c r="JQW286" s="0"/>
      <c r="JQX286" s="0"/>
      <c r="JQY286" s="0"/>
      <c r="JQZ286" s="0"/>
      <c r="JRA286" s="0"/>
      <c r="JRB286" s="0"/>
      <c r="JRC286" s="0"/>
      <c r="JRD286" s="0"/>
      <c r="JRE286" s="0"/>
      <c r="JRF286" s="0"/>
      <c r="JRG286" s="0"/>
      <c r="JRH286" s="0"/>
      <c r="JRI286" s="0"/>
      <c r="JRJ286" s="0"/>
      <c r="JRK286" s="0"/>
      <c r="JRL286" s="0"/>
      <c r="JRM286" s="0"/>
      <c r="JRN286" s="0"/>
      <c r="JRO286" s="0"/>
      <c r="JRP286" s="0"/>
      <c r="JRQ286" s="0"/>
      <c r="JRR286" s="0"/>
      <c r="JRS286" s="0"/>
      <c r="JRT286" s="0"/>
      <c r="JRU286" s="0"/>
      <c r="JRV286" s="0"/>
      <c r="JRW286" s="0"/>
      <c r="JRX286" s="0"/>
      <c r="JRY286" s="0"/>
      <c r="JRZ286" s="0"/>
      <c r="JSA286" s="0"/>
      <c r="JSB286" s="0"/>
      <c r="JSC286" s="0"/>
      <c r="JSD286" s="0"/>
      <c r="JSE286" s="0"/>
      <c r="JSF286" s="0"/>
      <c r="JSG286" s="0"/>
      <c r="JSH286" s="0"/>
      <c r="JSI286" s="0"/>
      <c r="JSJ286" s="0"/>
      <c r="JSK286" s="0"/>
      <c r="JSL286" s="0"/>
      <c r="JSM286" s="0"/>
      <c r="JSN286" s="0"/>
      <c r="JSO286" s="0"/>
      <c r="JSP286" s="0"/>
      <c r="JSQ286" s="0"/>
      <c r="JSR286" s="0"/>
      <c r="JSS286" s="0"/>
      <c r="JST286" s="0"/>
      <c r="JSU286" s="0"/>
      <c r="JSV286" s="0"/>
      <c r="JSW286" s="0"/>
      <c r="JSX286" s="0"/>
      <c r="JSY286" s="0"/>
      <c r="JSZ286" s="0"/>
      <c r="JTA286" s="0"/>
      <c r="JTB286" s="0"/>
      <c r="JTC286" s="0"/>
      <c r="JTD286" s="0"/>
      <c r="JTE286" s="0"/>
      <c r="JTF286" s="0"/>
      <c r="JTG286" s="0"/>
      <c r="JTH286" s="0"/>
      <c r="JTI286" s="0"/>
      <c r="JTJ286" s="0"/>
      <c r="JTK286" s="0"/>
      <c r="JTL286" s="0"/>
      <c r="JTM286" s="0"/>
      <c r="JTN286" s="0"/>
      <c r="JTO286" s="0"/>
      <c r="JTP286" s="0"/>
      <c r="JTQ286" s="0"/>
      <c r="JTR286" s="0"/>
      <c r="JTS286" s="0"/>
      <c r="JTT286" s="0"/>
      <c r="JTU286" s="0"/>
      <c r="JTV286" s="0"/>
      <c r="JTW286" s="0"/>
      <c r="JTX286" s="0"/>
      <c r="JTY286" s="0"/>
      <c r="JTZ286" s="0"/>
      <c r="JUA286" s="0"/>
      <c r="JUB286" s="0"/>
      <c r="JUC286" s="0"/>
      <c r="JUD286" s="0"/>
      <c r="JUE286" s="0"/>
      <c r="JUF286" s="0"/>
      <c r="JUG286" s="0"/>
      <c r="JUH286" s="0"/>
      <c r="JUI286" s="0"/>
      <c r="JUJ286" s="0"/>
      <c r="JUK286" s="0"/>
      <c r="JUL286" s="0"/>
      <c r="JUM286" s="0"/>
      <c r="JUN286" s="0"/>
      <c r="JUO286" s="0"/>
      <c r="JUP286" s="0"/>
      <c r="JUQ286" s="0"/>
      <c r="JUR286" s="0"/>
      <c r="JUS286" s="0"/>
      <c r="JUT286" s="0"/>
      <c r="JUU286" s="0"/>
      <c r="JUV286" s="0"/>
      <c r="JUW286" s="0"/>
      <c r="JUX286" s="0"/>
      <c r="JUY286" s="0"/>
      <c r="JUZ286" s="0"/>
      <c r="JVA286" s="0"/>
      <c r="JVB286" s="0"/>
      <c r="JVC286" s="0"/>
      <c r="JVD286" s="0"/>
      <c r="JVE286" s="0"/>
      <c r="JVF286" s="0"/>
      <c r="JVG286" s="0"/>
      <c r="JVH286" s="0"/>
      <c r="JVI286" s="0"/>
      <c r="JVJ286" s="0"/>
      <c r="JVK286" s="0"/>
      <c r="JVL286" s="0"/>
      <c r="JVM286" s="0"/>
      <c r="JVN286" s="0"/>
      <c r="JVO286" s="0"/>
      <c r="JVP286" s="0"/>
      <c r="JVQ286" s="0"/>
      <c r="JVR286" s="0"/>
      <c r="JVS286" s="0"/>
      <c r="JVT286" s="0"/>
      <c r="JVU286" s="0"/>
      <c r="JVV286" s="0"/>
      <c r="JVW286" s="0"/>
      <c r="JVX286" s="0"/>
      <c r="JVY286" s="0"/>
      <c r="JVZ286" s="0"/>
      <c r="JWA286" s="0"/>
      <c r="JWB286" s="0"/>
      <c r="JWC286" s="0"/>
      <c r="JWD286" s="0"/>
      <c r="JWE286" s="0"/>
      <c r="JWF286" s="0"/>
      <c r="JWG286" s="0"/>
      <c r="JWH286" s="0"/>
      <c r="JWI286" s="0"/>
      <c r="JWJ286" s="0"/>
      <c r="JWK286" s="0"/>
      <c r="JWL286" s="0"/>
      <c r="JWM286" s="0"/>
      <c r="JWN286" s="0"/>
      <c r="JWO286" s="0"/>
      <c r="JWP286" s="0"/>
      <c r="JWQ286" s="0"/>
      <c r="JWR286" s="0"/>
      <c r="JWS286" s="0"/>
      <c r="JWT286" s="0"/>
      <c r="JWU286" s="0"/>
      <c r="JWV286" s="0"/>
      <c r="JWW286" s="0"/>
      <c r="JWX286" s="0"/>
      <c r="JWY286" s="0"/>
      <c r="JWZ286" s="0"/>
      <c r="JXA286" s="0"/>
      <c r="JXB286" s="0"/>
      <c r="JXC286" s="0"/>
      <c r="JXD286" s="0"/>
      <c r="JXE286" s="0"/>
      <c r="JXF286" s="0"/>
      <c r="JXG286" s="0"/>
      <c r="JXH286" s="0"/>
      <c r="JXI286" s="0"/>
      <c r="JXJ286" s="0"/>
      <c r="JXK286" s="0"/>
      <c r="JXL286" s="0"/>
      <c r="JXM286" s="0"/>
      <c r="JXN286" s="0"/>
      <c r="JXO286" s="0"/>
      <c r="JXP286" s="0"/>
      <c r="JXQ286" s="0"/>
      <c r="JXR286" s="0"/>
      <c r="JXS286" s="0"/>
      <c r="JXT286" s="0"/>
      <c r="JXU286" s="0"/>
      <c r="JXV286" s="0"/>
      <c r="JXW286" s="0"/>
      <c r="JXX286" s="0"/>
      <c r="JXY286" s="0"/>
      <c r="JXZ286" s="0"/>
      <c r="JYA286" s="0"/>
      <c r="JYB286" s="0"/>
      <c r="JYC286" s="0"/>
      <c r="JYD286" s="0"/>
      <c r="JYE286" s="0"/>
      <c r="JYF286" s="0"/>
      <c r="JYG286" s="0"/>
      <c r="JYH286" s="0"/>
      <c r="JYI286" s="0"/>
      <c r="JYJ286" s="0"/>
      <c r="JYK286" s="0"/>
      <c r="JYL286" s="0"/>
      <c r="JYM286" s="0"/>
      <c r="JYN286" s="0"/>
      <c r="JYO286" s="0"/>
      <c r="JYP286" s="0"/>
      <c r="JYQ286" s="0"/>
      <c r="JYR286" s="0"/>
      <c r="JYS286" s="0"/>
      <c r="JYT286" s="0"/>
      <c r="JYU286" s="0"/>
      <c r="JYV286" s="0"/>
      <c r="JYW286" s="0"/>
      <c r="JYX286" s="0"/>
      <c r="JYY286" s="0"/>
      <c r="JYZ286" s="0"/>
      <c r="JZA286" s="0"/>
      <c r="JZB286" s="0"/>
      <c r="JZC286" s="0"/>
      <c r="JZD286" s="0"/>
      <c r="JZE286" s="0"/>
      <c r="JZF286" s="0"/>
      <c r="JZG286" s="0"/>
      <c r="JZH286" s="0"/>
      <c r="JZI286" s="0"/>
      <c r="JZJ286" s="0"/>
      <c r="JZK286" s="0"/>
      <c r="JZL286" s="0"/>
      <c r="JZM286" s="0"/>
      <c r="JZN286" s="0"/>
      <c r="JZO286" s="0"/>
      <c r="JZP286" s="0"/>
      <c r="JZQ286" s="0"/>
      <c r="JZR286" s="0"/>
      <c r="JZS286" s="0"/>
      <c r="JZT286" s="0"/>
      <c r="JZU286" s="0"/>
      <c r="JZV286" s="0"/>
      <c r="JZW286" s="0"/>
      <c r="JZX286" s="0"/>
      <c r="JZY286" s="0"/>
      <c r="JZZ286" s="0"/>
      <c r="KAA286" s="0"/>
      <c r="KAB286" s="0"/>
      <c r="KAC286" s="0"/>
      <c r="KAD286" s="0"/>
      <c r="KAE286" s="0"/>
      <c r="KAF286" s="0"/>
      <c r="KAG286" s="0"/>
      <c r="KAH286" s="0"/>
      <c r="KAI286" s="0"/>
      <c r="KAJ286" s="0"/>
      <c r="KAK286" s="0"/>
      <c r="KAL286" s="0"/>
      <c r="KAM286" s="0"/>
      <c r="KAN286" s="0"/>
      <c r="KAO286" s="0"/>
      <c r="KAP286" s="0"/>
      <c r="KAQ286" s="0"/>
      <c r="KAR286" s="0"/>
      <c r="KAS286" s="0"/>
      <c r="KAT286" s="0"/>
      <c r="KAU286" s="0"/>
      <c r="KAV286" s="0"/>
      <c r="KAW286" s="0"/>
      <c r="KAX286" s="0"/>
      <c r="KAY286" s="0"/>
      <c r="KAZ286" s="0"/>
      <c r="KBA286" s="0"/>
      <c r="KBB286" s="0"/>
      <c r="KBC286" s="0"/>
      <c r="KBD286" s="0"/>
      <c r="KBE286" s="0"/>
      <c r="KBF286" s="0"/>
      <c r="KBG286" s="0"/>
      <c r="KBH286" s="0"/>
      <c r="KBI286" s="0"/>
      <c r="KBJ286" s="0"/>
      <c r="KBK286" s="0"/>
      <c r="KBL286" s="0"/>
      <c r="KBM286" s="0"/>
      <c r="KBN286" s="0"/>
      <c r="KBO286" s="0"/>
      <c r="KBP286" s="0"/>
      <c r="KBQ286" s="0"/>
      <c r="KBR286" s="0"/>
      <c r="KBS286" s="0"/>
      <c r="KBT286" s="0"/>
      <c r="KBU286" s="0"/>
      <c r="KBV286" s="0"/>
      <c r="KBW286" s="0"/>
      <c r="KBX286" s="0"/>
      <c r="KBY286" s="0"/>
      <c r="KBZ286" s="0"/>
      <c r="KCA286" s="0"/>
      <c r="KCB286" s="0"/>
      <c r="KCC286" s="0"/>
      <c r="KCD286" s="0"/>
      <c r="KCE286" s="0"/>
      <c r="KCF286" s="0"/>
      <c r="KCG286" s="0"/>
      <c r="KCH286" s="0"/>
      <c r="KCI286" s="0"/>
      <c r="KCJ286" s="0"/>
      <c r="KCK286" s="0"/>
      <c r="KCL286" s="0"/>
      <c r="KCM286" s="0"/>
      <c r="KCN286" s="0"/>
      <c r="KCO286" s="0"/>
      <c r="KCP286" s="0"/>
      <c r="KCQ286" s="0"/>
      <c r="KCR286" s="0"/>
      <c r="KCS286" s="0"/>
      <c r="KCT286" s="0"/>
      <c r="KCU286" s="0"/>
      <c r="KCV286" s="0"/>
      <c r="KCW286" s="0"/>
      <c r="KCX286" s="0"/>
      <c r="KCY286" s="0"/>
      <c r="KCZ286" s="0"/>
      <c r="KDA286" s="0"/>
      <c r="KDB286" s="0"/>
      <c r="KDC286" s="0"/>
      <c r="KDD286" s="0"/>
      <c r="KDE286" s="0"/>
      <c r="KDF286" s="0"/>
      <c r="KDG286" s="0"/>
      <c r="KDH286" s="0"/>
      <c r="KDI286" s="0"/>
      <c r="KDJ286" s="0"/>
      <c r="KDK286" s="0"/>
      <c r="KDL286" s="0"/>
      <c r="KDM286" s="0"/>
      <c r="KDN286" s="0"/>
      <c r="KDO286" s="0"/>
      <c r="KDP286" s="0"/>
      <c r="KDQ286" s="0"/>
      <c r="KDR286" s="0"/>
      <c r="KDS286" s="0"/>
      <c r="KDT286" s="0"/>
      <c r="KDU286" s="0"/>
      <c r="KDV286" s="0"/>
      <c r="KDW286" s="0"/>
      <c r="KDX286" s="0"/>
      <c r="KDY286" s="0"/>
      <c r="KDZ286" s="0"/>
      <c r="KEA286" s="0"/>
      <c r="KEB286" s="0"/>
      <c r="KEC286" s="0"/>
      <c r="KED286" s="0"/>
      <c r="KEE286" s="0"/>
      <c r="KEF286" s="0"/>
      <c r="KEG286" s="0"/>
      <c r="KEH286" s="0"/>
      <c r="KEI286" s="0"/>
      <c r="KEJ286" s="0"/>
      <c r="KEK286" s="0"/>
      <c r="KEL286" s="0"/>
      <c r="KEM286" s="0"/>
      <c r="KEN286" s="0"/>
      <c r="KEO286" s="0"/>
      <c r="KEP286" s="0"/>
      <c r="KEQ286" s="0"/>
      <c r="KER286" s="0"/>
      <c r="KES286" s="0"/>
      <c r="KET286" s="0"/>
      <c r="KEU286" s="0"/>
      <c r="KEV286" s="0"/>
      <c r="KEW286" s="0"/>
      <c r="KEX286" s="0"/>
      <c r="KEY286" s="0"/>
      <c r="KEZ286" s="0"/>
      <c r="KFA286" s="0"/>
      <c r="KFB286" s="0"/>
      <c r="KFC286" s="0"/>
      <c r="KFD286" s="0"/>
      <c r="KFE286" s="0"/>
      <c r="KFF286" s="0"/>
      <c r="KFG286" s="0"/>
      <c r="KFH286" s="0"/>
      <c r="KFI286" s="0"/>
      <c r="KFJ286" s="0"/>
      <c r="KFK286" s="0"/>
      <c r="KFL286" s="0"/>
      <c r="KFM286" s="0"/>
      <c r="KFN286" s="0"/>
      <c r="KFO286" s="0"/>
      <c r="KFP286" s="0"/>
      <c r="KFQ286" s="0"/>
      <c r="KFR286" s="0"/>
      <c r="KFS286" s="0"/>
      <c r="KFT286" s="0"/>
      <c r="KFU286" s="0"/>
      <c r="KFV286" s="0"/>
      <c r="KFW286" s="0"/>
      <c r="KFX286" s="0"/>
      <c r="KFY286" s="0"/>
      <c r="KFZ286" s="0"/>
      <c r="KGA286" s="0"/>
      <c r="KGB286" s="0"/>
      <c r="KGC286" s="0"/>
      <c r="KGD286" s="0"/>
      <c r="KGE286" s="0"/>
      <c r="KGF286" s="0"/>
      <c r="KGG286" s="0"/>
      <c r="KGH286" s="0"/>
      <c r="KGI286" s="0"/>
      <c r="KGJ286" s="0"/>
      <c r="KGK286" s="0"/>
      <c r="KGL286" s="0"/>
      <c r="KGM286" s="0"/>
      <c r="KGN286" s="0"/>
      <c r="KGO286" s="0"/>
      <c r="KGP286" s="0"/>
      <c r="KGQ286" s="0"/>
      <c r="KGR286" s="0"/>
      <c r="KGS286" s="0"/>
      <c r="KGT286" s="0"/>
      <c r="KGU286" s="0"/>
      <c r="KGV286" s="0"/>
      <c r="KGW286" s="0"/>
      <c r="KGX286" s="0"/>
      <c r="KGY286" s="0"/>
      <c r="KGZ286" s="0"/>
      <c r="KHA286" s="0"/>
      <c r="KHB286" s="0"/>
      <c r="KHC286" s="0"/>
      <c r="KHD286" s="0"/>
      <c r="KHE286" s="0"/>
      <c r="KHF286" s="0"/>
      <c r="KHG286" s="0"/>
      <c r="KHH286" s="0"/>
      <c r="KHI286" s="0"/>
      <c r="KHJ286" s="0"/>
      <c r="KHK286" s="0"/>
      <c r="KHL286" s="0"/>
      <c r="KHM286" s="0"/>
      <c r="KHN286" s="0"/>
      <c r="KHO286" s="0"/>
      <c r="KHP286" s="0"/>
      <c r="KHQ286" s="0"/>
      <c r="KHR286" s="0"/>
      <c r="KHS286" s="0"/>
      <c r="KHT286" s="0"/>
      <c r="KHU286" s="0"/>
      <c r="KHV286" s="0"/>
      <c r="KHW286" s="0"/>
      <c r="KHX286" s="0"/>
      <c r="KHY286" s="0"/>
      <c r="KHZ286" s="0"/>
      <c r="KIA286" s="0"/>
      <c r="KIB286" s="0"/>
      <c r="KIC286" s="0"/>
      <c r="KID286" s="0"/>
      <c r="KIE286" s="0"/>
      <c r="KIF286" s="0"/>
      <c r="KIG286" s="0"/>
      <c r="KIH286" s="0"/>
      <c r="KII286" s="0"/>
      <c r="KIJ286" s="0"/>
      <c r="KIK286" s="0"/>
      <c r="KIL286" s="0"/>
      <c r="KIM286" s="0"/>
      <c r="KIN286" s="0"/>
      <c r="KIO286" s="0"/>
      <c r="KIP286" s="0"/>
      <c r="KIQ286" s="0"/>
      <c r="KIR286" s="0"/>
      <c r="KIS286" s="0"/>
      <c r="KIT286" s="0"/>
      <c r="KIU286" s="0"/>
      <c r="KIV286" s="0"/>
      <c r="KIW286" s="0"/>
      <c r="KIX286" s="0"/>
      <c r="KIY286" s="0"/>
      <c r="KIZ286" s="0"/>
      <c r="KJA286" s="0"/>
      <c r="KJB286" s="0"/>
      <c r="KJC286" s="0"/>
      <c r="KJD286" s="0"/>
      <c r="KJE286" s="0"/>
      <c r="KJF286" s="0"/>
      <c r="KJG286" s="0"/>
      <c r="KJH286" s="0"/>
      <c r="KJI286" s="0"/>
      <c r="KJJ286" s="0"/>
      <c r="KJK286" s="0"/>
      <c r="KJL286" s="0"/>
      <c r="KJM286" s="0"/>
      <c r="KJN286" s="0"/>
      <c r="KJO286" s="0"/>
      <c r="KJP286" s="0"/>
      <c r="KJQ286" s="0"/>
      <c r="KJR286" s="0"/>
      <c r="KJS286" s="0"/>
      <c r="KJT286" s="0"/>
      <c r="KJU286" s="0"/>
      <c r="KJV286" s="0"/>
      <c r="KJW286" s="0"/>
      <c r="KJX286" s="0"/>
      <c r="KJY286" s="0"/>
      <c r="KJZ286" s="0"/>
      <c r="KKA286" s="0"/>
      <c r="KKB286" s="0"/>
      <c r="KKC286" s="0"/>
      <c r="KKD286" s="0"/>
      <c r="KKE286" s="0"/>
      <c r="KKF286" s="0"/>
      <c r="KKG286" s="0"/>
      <c r="KKH286" s="0"/>
      <c r="KKI286" s="0"/>
      <c r="KKJ286" s="0"/>
      <c r="KKK286" s="0"/>
      <c r="KKL286" s="0"/>
      <c r="KKM286" s="0"/>
      <c r="KKN286" s="0"/>
      <c r="KKO286" s="0"/>
      <c r="KKP286" s="0"/>
      <c r="KKQ286" s="0"/>
      <c r="KKR286" s="0"/>
      <c r="KKS286" s="0"/>
      <c r="KKT286" s="0"/>
      <c r="KKU286" s="0"/>
      <c r="KKV286" s="0"/>
      <c r="KKW286" s="0"/>
      <c r="KKX286" s="0"/>
      <c r="KKY286" s="0"/>
      <c r="KKZ286" s="0"/>
      <c r="KLA286" s="0"/>
      <c r="KLB286" s="0"/>
      <c r="KLC286" s="0"/>
      <c r="KLD286" s="0"/>
      <c r="KLE286" s="0"/>
      <c r="KLF286" s="0"/>
      <c r="KLG286" s="0"/>
      <c r="KLH286" s="0"/>
      <c r="KLI286" s="0"/>
      <c r="KLJ286" s="0"/>
      <c r="KLK286" s="0"/>
      <c r="KLL286" s="0"/>
      <c r="KLM286" s="0"/>
      <c r="KLN286" s="0"/>
      <c r="KLO286" s="0"/>
      <c r="KLP286" s="0"/>
      <c r="KLQ286" s="0"/>
      <c r="KLR286" s="0"/>
      <c r="KLS286" s="0"/>
      <c r="KLT286" s="0"/>
      <c r="KLU286" s="0"/>
      <c r="KLV286" s="0"/>
      <c r="KLW286" s="0"/>
      <c r="KLX286" s="0"/>
      <c r="KLY286" s="0"/>
      <c r="KLZ286" s="0"/>
      <c r="KMA286" s="0"/>
      <c r="KMB286" s="0"/>
      <c r="KMC286" s="0"/>
      <c r="KMD286" s="0"/>
      <c r="KME286" s="0"/>
      <c r="KMF286" s="0"/>
      <c r="KMG286" s="0"/>
      <c r="KMH286" s="0"/>
      <c r="KMI286" s="0"/>
      <c r="KMJ286" s="0"/>
      <c r="KMK286" s="0"/>
      <c r="KML286" s="0"/>
      <c r="KMM286" s="0"/>
      <c r="KMN286" s="0"/>
      <c r="KMO286" s="0"/>
      <c r="KMP286" s="0"/>
      <c r="KMQ286" s="0"/>
      <c r="KMR286" s="0"/>
      <c r="KMS286" s="0"/>
      <c r="KMT286" s="0"/>
      <c r="KMU286" s="0"/>
      <c r="KMV286" s="0"/>
      <c r="KMW286" s="0"/>
      <c r="KMX286" s="0"/>
      <c r="KMY286" s="0"/>
      <c r="KMZ286" s="0"/>
      <c r="KNA286" s="0"/>
      <c r="KNB286" s="0"/>
      <c r="KNC286" s="0"/>
      <c r="KND286" s="0"/>
      <c r="KNE286" s="0"/>
      <c r="KNF286" s="0"/>
      <c r="KNG286" s="0"/>
      <c r="KNH286" s="0"/>
      <c r="KNI286" s="0"/>
      <c r="KNJ286" s="0"/>
      <c r="KNK286" s="0"/>
      <c r="KNL286" s="0"/>
      <c r="KNM286" s="0"/>
      <c r="KNN286" s="0"/>
      <c r="KNO286" s="0"/>
      <c r="KNP286" s="0"/>
      <c r="KNQ286" s="0"/>
      <c r="KNR286" s="0"/>
      <c r="KNS286" s="0"/>
      <c r="KNT286" s="0"/>
      <c r="KNU286" s="0"/>
      <c r="KNV286" s="0"/>
      <c r="KNW286" s="0"/>
      <c r="KNX286" s="0"/>
      <c r="KNY286" s="0"/>
      <c r="KNZ286" s="0"/>
      <c r="KOA286" s="0"/>
      <c r="KOB286" s="0"/>
      <c r="KOC286" s="0"/>
      <c r="KOD286" s="0"/>
      <c r="KOE286" s="0"/>
      <c r="KOF286" s="0"/>
      <c r="KOG286" s="0"/>
      <c r="KOH286" s="0"/>
      <c r="KOI286" s="0"/>
      <c r="KOJ286" s="0"/>
      <c r="KOK286" s="0"/>
      <c r="KOL286" s="0"/>
      <c r="KOM286" s="0"/>
      <c r="KON286" s="0"/>
      <c r="KOO286" s="0"/>
      <c r="KOP286" s="0"/>
      <c r="KOQ286" s="0"/>
      <c r="KOR286" s="0"/>
      <c r="KOS286" s="0"/>
      <c r="KOT286" s="0"/>
      <c r="KOU286" s="0"/>
      <c r="KOV286" s="0"/>
      <c r="KOW286" s="0"/>
      <c r="KOX286" s="0"/>
      <c r="KOY286" s="0"/>
      <c r="KOZ286" s="0"/>
      <c r="KPA286" s="0"/>
      <c r="KPB286" s="0"/>
      <c r="KPC286" s="0"/>
      <c r="KPD286" s="0"/>
      <c r="KPE286" s="0"/>
      <c r="KPF286" s="0"/>
      <c r="KPG286" s="0"/>
      <c r="KPH286" s="0"/>
      <c r="KPI286" s="0"/>
      <c r="KPJ286" s="0"/>
      <c r="KPK286" s="0"/>
      <c r="KPL286" s="0"/>
      <c r="KPM286" s="0"/>
      <c r="KPN286" s="0"/>
      <c r="KPO286" s="0"/>
      <c r="KPP286" s="0"/>
      <c r="KPQ286" s="0"/>
      <c r="KPR286" s="0"/>
      <c r="KPS286" s="0"/>
      <c r="KPT286" s="0"/>
      <c r="KPU286" s="0"/>
      <c r="KPV286" s="0"/>
      <c r="KPW286" s="0"/>
      <c r="KPX286" s="0"/>
      <c r="KPY286" s="0"/>
      <c r="KPZ286" s="0"/>
      <c r="KQA286" s="0"/>
      <c r="KQB286" s="0"/>
      <c r="KQC286" s="0"/>
      <c r="KQD286" s="0"/>
      <c r="KQE286" s="0"/>
      <c r="KQF286" s="0"/>
      <c r="KQG286" s="0"/>
      <c r="KQH286" s="0"/>
      <c r="KQI286" s="0"/>
      <c r="KQJ286" s="0"/>
      <c r="KQK286" s="0"/>
      <c r="KQL286" s="0"/>
      <c r="KQM286" s="0"/>
      <c r="KQN286" s="0"/>
      <c r="KQO286" s="0"/>
      <c r="KQP286" s="0"/>
      <c r="KQQ286" s="0"/>
      <c r="KQR286" s="0"/>
      <c r="KQS286" s="0"/>
      <c r="KQT286" s="0"/>
      <c r="KQU286" s="0"/>
      <c r="KQV286" s="0"/>
      <c r="KQW286" s="0"/>
      <c r="KQX286" s="0"/>
      <c r="KQY286" s="0"/>
      <c r="KQZ286" s="0"/>
      <c r="KRA286" s="0"/>
      <c r="KRB286" s="0"/>
      <c r="KRC286" s="0"/>
      <c r="KRD286" s="0"/>
      <c r="KRE286" s="0"/>
      <c r="KRF286" s="0"/>
      <c r="KRG286" s="0"/>
      <c r="KRH286" s="0"/>
      <c r="KRI286" s="0"/>
      <c r="KRJ286" s="0"/>
      <c r="KRK286" s="0"/>
      <c r="KRL286" s="0"/>
      <c r="KRM286" s="0"/>
      <c r="KRN286" s="0"/>
      <c r="KRO286" s="0"/>
      <c r="KRP286" s="0"/>
      <c r="KRQ286" s="0"/>
      <c r="KRR286" s="0"/>
      <c r="KRS286" s="0"/>
      <c r="KRT286" s="0"/>
      <c r="KRU286" s="0"/>
      <c r="KRV286" s="0"/>
      <c r="KRW286" s="0"/>
      <c r="KRX286" s="0"/>
      <c r="KRY286" s="0"/>
      <c r="KRZ286" s="0"/>
      <c r="KSA286" s="0"/>
      <c r="KSB286" s="0"/>
      <c r="KSC286" s="0"/>
      <c r="KSD286" s="0"/>
      <c r="KSE286" s="0"/>
      <c r="KSF286" s="0"/>
      <c r="KSG286" s="0"/>
      <c r="KSH286" s="0"/>
      <c r="KSI286" s="0"/>
      <c r="KSJ286" s="0"/>
      <c r="KSK286" s="0"/>
      <c r="KSL286" s="0"/>
      <c r="KSM286" s="0"/>
      <c r="KSN286" s="0"/>
      <c r="KSO286" s="0"/>
      <c r="KSP286" s="0"/>
      <c r="KSQ286" s="0"/>
      <c r="KSR286" s="0"/>
      <c r="KSS286" s="0"/>
      <c r="KST286" s="0"/>
      <c r="KSU286" s="0"/>
      <c r="KSV286" s="0"/>
      <c r="KSW286" s="0"/>
      <c r="KSX286" s="0"/>
      <c r="KSY286" s="0"/>
      <c r="KSZ286" s="0"/>
      <c r="KTA286" s="0"/>
      <c r="KTB286" s="0"/>
      <c r="KTC286" s="0"/>
      <c r="KTD286" s="0"/>
      <c r="KTE286" s="0"/>
      <c r="KTF286" s="0"/>
      <c r="KTG286" s="0"/>
      <c r="KTH286" s="0"/>
      <c r="KTI286" s="0"/>
      <c r="KTJ286" s="0"/>
      <c r="KTK286" s="0"/>
      <c r="KTL286" s="0"/>
      <c r="KTM286" s="0"/>
      <c r="KTN286" s="0"/>
      <c r="KTO286" s="0"/>
      <c r="KTP286" s="0"/>
      <c r="KTQ286" s="0"/>
      <c r="KTR286" s="0"/>
      <c r="KTS286" s="0"/>
      <c r="KTT286" s="0"/>
      <c r="KTU286" s="0"/>
      <c r="KTV286" s="0"/>
      <c r="KTW286" s="0"/>
      <c r="KTX286" s="0"/>
      <c r="KTY286" s="0"/>
      <c r="KTZ286" s="0"/>
      <c r="KUA286" s="0"/>
      <c r="KUB286" s="0"/>
      <c r="KUC286" s="0"/>
      <c r="KUD286" s="0"/>
      <c r="KUE286" s="0"/>
      <c r="KUF286" s="0"/>
      <c r="KUG286" s="0"/>
      <c r="KUH286" s="0"/>
      <c r="KUI286" s="0"/>
      <c r="KUJ286" s="0"/>
      <c r="KUK286" s="0"/>
      <c r="KUL286" s="0"/>
      <c r="KUM286" s="0"/>
      <c r="KUN286" s="0"/>
      <c r="KUO286" s="0"/>
      <c r="KUP286" s="0"/>
      <c r="KUQ286" s="0"/>
      <c r="KUR286" s="0"/>
      <c r="KUS286" s="0"/>
      <c r="KUT286" s="0"/>
      <c r="KUU286" s="0"/>
      <c r="KUV286" s="0"/>
      <c r="KUW286" s="0"/>
      <c r="KUX286" s="0"/>
      <c r="KUY286" s="0"/>
      <c r="KUZ286" s="0"/>
      <c r="KVA286" s="0"/>
      <c r="KVB286" s="0"/>
      <c r="KVC286" s="0"/>
      <c r="KVD286" s="0"/>
      <c r="KVE286" s="0"/>
      <c r="KVF286" s="0"/>
      <c r="KVG286" s="0"/>
      <c r="KVH286" s="0"/>
      <c r="KVI286" s="0"/>
      <c r="KVJ286" s="0"/>
      <c r="KVK286" s="0"/>
      <c r="KVL286" s="0"/>
      <c r="KVM286" s="0"/>
      <c r="KVN286" s="0"/>
      <c r="KVO286" s="0"/>
      <c r="KVP286" s="0"/>
      <c r="KVQ286" s="0"/>
      <c r="KVR286" s="0"/>
      <c r="KVS286" s="0"/>
      <c r="KVT286" s="0"/>
      <c r="KVU286" s="0"/>
      <c r="KVV286" s="0"/>
      <c r="KVW286" s="0"/>
      <c r="KVX286" s="0"/>
      <c r="KVY286" s="0"/>
      <c r="KVZ286" s="0"/>
      <c r="KWA286" s="0"/>
      <c r="KWB286" s="0"/>
      <c r="KWC286" s="0"/>
      <c r="KWD286" s="0"/>
      <c r="KWE286" s="0"/>
      <c r="KWF286" s="0"/>
      <c r="KWG286" s="0"/>
      <c r="KWH286" s="0"/>
      <c r="KWI286" s="0"/>
      <c r="KWJ286" s="0"/>
      <c r="KWK286" s="0"/>
      <c r="KWL286" s="0"/>
      <c r="KWM286" s="0"/>
      <c r="KWN286" s="0"/>
      <c r="KWO286" s="0"/>
      <c r="KWP286" s="0"/>
      <c r="KWQ286" s="0"/>
      <c r="KWR286" s="0"/>
      <c r="KWS286" s="0"/>
      <c r="KWT286" s="0"/>
      <c r="KWU286" s="0"/>
      <c r="KWV286" s="0"/>
      <c r="KWW286" s="0"/>
      <c r="KWX286" s="0"/>
      <c r="KWY286" s="0"/>
      <c r="KWZ286" s="0"/>
      <c r="KXA286" s="0"/>
      <c r="KXB286" s="0"/>
      <c r="KXC286" s="0"/>
      <c r="KXD286" s="0"/>
      <c r="KXE286" s="0"/>
      <c r="KXF286" s="0"/>
      <c r="KXG286" s="0"/>
      <c r="KXH286" s="0"/>
      <c r="KXI286" s="0"/>
      <c r="KXJ286" s="0"/>
      <c r="KXK286" s="0"/>
      <c r="KXL286" s="0"/>
      <c r="KXM286" s="0"/>
      <c r="KXN286" s="0"/>
      <c r="KXO286" s="0"/>
      <c r="KXP286" s="0"/>
      <c r="KXQ286" s="0"/>
      <c r="KXR286" s="0"/>
      <c r="KXS286" s="0"/>
      <c r="KXT286" s="0"/>
      <c r="KXU286" s="0"/>
      <c r="KXV286" s="0"/>
      <c r="KXW286" s="0"/>
      <c r="KXX286" s="0"/>
      <c r="KXY286" s="0"/>
      <c r="KXZ286" s="0"/>
      <c r="KYA286" s="0"/>
      <c r="KYB286" s="0"/>
      <c r="KYC286" s="0"/>
      <c r="KYD286" s="0"/>
      <c r="KYE286" s="0"/>
      <c r="KYF286" s="0"/>
      <c r="KYG286" s="0"/>
      <c r="KYH286" s="0"/>
      <c r="KYI286" s="0"/>
      <c r="KYJ286" s="0"/>
      <c r="KYK286" s="0"/>
      <c r="KYL286" s="0"/>
      <c r="KYM286" s="0"/>
      <c r="KYN286" s="0"/>
      <c r="KYO286" s="0"/>
      <c r="KYP286" s="0"/>
      <c r="KYQ286" s="0"/>
      <c r="KYR286" s="0"/>
      <c r="KYS286" s="0"/>
      <c r="KYT286" s="0"/>
      <c r="KYU286" s="0"/>
      <c r="KYV286" s="0"/>
      <c r="KYW286" s="0"/>
      <c r="KYX286" s="0"/>
      <c r="KYY286" s="0"/>
      <c r="KYZ286" s="0"/>
      <c r="KZA286" s="0"/>
      <c r="KZB286" s="0"/>
      <c r="KZC286" s="0"/>
      <c r="KZD286" s="0"/>
      <c r="KZE286" s="0"/>
      <c r="KZF286" s="0"/>
      <c r="KZG286" s="0"/>
      <c r="KZH286" s="0"/>
      <c r="KZI286" s="0"/>
      <c r="KZJ286" s="0"/>
      <c r="KZK286" s="0"/>
      <c r="KZL286" s="0"/>
      <c r="KZM286" s="0"/>
      <c r="KZN286" s="0"/>
      <c r="KZO286" s="0"/>
      <c r="KZP286" s="0"/>
      <c r="KZQ286" s="0"/>
      <c r="KZR286" s="0"/>
      <c r="KZS286" s="0"/>
      <c r="KZT286" s="0"/>
      <c r="KZU286" s="0"/>
      <c r="KZV286" s="0"/>
      <c r="KZW286" s="0"/>
      <c r="KZX286" s="0"/>
      <c r="KZY286" s="0"/>
      <c r="KZZ286" s="0"/>
      <c r="LAA286" s="0"/>
      <c r="LAB286" s="0"/>
      <c r="LAC286" s="0"/>
      <c r="LAD286" s="0"/>
      <c r="LAE286" s="0"/>
      <c r="LAF286" s="0"/>
      <c r="LAG286" s="0"/>
      <c r="LAH286" s="0"/>
      <c r="LAI286" s="0"/>
      <c r="LAJ286" s="0"/>
      <c r="LAK286" s="0"/>
      <c r="LAL286" s="0"/>
      <c r="LAM286" s="0"/>
      <c r="LAN286" s="0"/>
      <c r="LAO286" s="0"/>
      <c r="LAP286" s="0"/>
      <c r="LAQ286" s="0"/>
      <c r="LAR286" s="0"/>
      <c r="LAS286" s="0"/>
      <c r="LAT286" s="0"/>
      <c r="LAU286" s="0"/>
      <c r="LAV286" s="0"/>
      <c r="LAW286" s="0"/>
      <c r="LAX286" s="0"/>
      <c r="LAY286" s="0"/>
      <c r="LAZ286" s="0"/>
      <c r="LBA286" s="0"/>
      <c r="LBB286" s="0"/>
      <c r="LBC286" s="0"/>
      <c r="LBD286" s="0"/>
      <c r="LBE286" s="0"/>
      <c r="LBF286" s="0"/>
      <c r="LBG286" s="0"/>
      <c r="LBH286" s="0"/>
      <c r="LBI286" s="0"/>
      <c r="LBJ286" s="0"/>
      <c r="LBK286" s="0"/>
      <c r="LBL286" s="0"/>
      <c r="LBM286" s="0"/>
      <c r="LBN286" s="0"/>
      <c r="LBO286" s="0"/>
      <c r="LBP286" s="0"/>
      <c r="LBQ286" s="0"/>
      <c r="LBR286" s="0"/>
      <c r="LBS286" s="0"/>
      <c r="LBT286" s="0"/>
      <c r="LBU286" s="0"/>
      <c r="LBV286" s="0"/>
      <c r="LBW286" s="0"/>
      <c r="LBX286" s="0"/>
      <c r="LBY286" s="0"/>
      <c r="LBZ286" s="0"/>
      <c r="LCA286" s="0"/>
      <c r="LCB286" s="0"/>
      <c r="LCC286" s="0"/>
      <c r="LCD286" s="0"/>
      <c r="LCE286" s="0"/>
      <c r="LCF286" s="0"/>
      <c r="LCG286" s="0"/>
      <c r="LCH286" s="0"/>
      <c r="LCI286" s="0"/>
      <c r="LCJ286" s="0"/>
      <c r="LCK286" s="0"/>
      <c r="LCL286" s="0"/>
      <c r="LCM286" s="0"/>
      <c r="LCN286" s="0"/>
      <c r="LCO286" s="0"/>
      <c r="LCP286" s="0"/>
      <c r="LCQ286" s="0"/>
      <c r="LCR286" s="0"/>
      <c r="LCS286" s="0"/>
      <c r="LCT286" s="0"/>
      <c r="LCU286" s="0"/>
      <c r="LCV286" s="0"/>
      <c r="LCW286" s="0"/>
      <c r="LCX286" s="0"/>
      <c r="LCY286" s="0"/>
      <c r="LCZ286" s="0"/>
      <c r="LDA286" s="0"/>
      <c r="LDB286" s="0"/>
      <c r="LDC286" s="0"/>
      <c r="LDD286" s="0"/>
      <c r="LDE286" s="0"/>
      <c r="LDF286" s="0"/>
      <c r="LDG286" s="0"/>
      <c r="LDH286" s="0"/>
      <c r="LDI286" s="0"/>
      <c r="LDJ286" s="0"/>
      <c r="LDK286" s="0"/>
      <c r="LDL286" s="0"/>
      <c r="LDM286" s="0"/>
      <c r="LDN286" s="0"/>
      <c r="LDO286" s="0"/>
      <c r="LDP286" s="0"/>
      <c r="LDQ286" s="0"/>
      <c r="LDR286" s="0"/>
      <c r="LDS286" s="0"/>
      <c r="LDT286" s="0"/>
      <c r="LDU286" s="0"/>
      <c r="LDV286" s="0"/>
      <c r="LDW286" s="0"/>
      <c r="LDX286" s="0"/>
      <c r="LDY286" s="0"/>
      <c r="LDZ286" s="0"/>
      <c r="LEA286" s="0"/>
      <c r="LEB286" s="0"/>
      <c r="LEC286" s="0"/>
      <c r="LED286" s="0"/>
      <c r="LEE286" s="0"/>
      <c r="LEF286" s="0"/>
      <c r="LEG286" s="0"/>
      <c r="LEH286" s="0"/>
      <c r="LEI286" s="0"/>
      <c r="LEJ286" s="0"/>
      <c r="LEK286" s="0"/>
      <c r="LEL286" s="0"/>
      <c r="LEM286" s="0"/>
      <c r="LEN286" s="0"/>
      <c r="LEO286" s="0"/>
      <c r="LEP286" s="0"/>
      <c r="LEQ286" s="0"/>
      <c r="LER286" s="0"/>
      <c r="LES286" s="0"/>
      <c r="LET286" s="0"/>
      <c r="LEU286" s="0"/>
      <c r="LEV286" s="0"/>
      <c r="LEW286" s="0"/>
      <c r="LEX286" s="0"/>
      <c r="LEY286" s="0"/>
      <c r="LEZ286" s="0"/>
      <c r="LFA286" s="0"/>
      <c r="LFB286" s="0"/>
      <c r="LFC286" s="0"/>
      <c r="LFD286" s="0"/>
      <c r="LFE286" s="0"/>
      <c r="LFF286" s="0"/>
      <c r="LFG286" s="0"/>
      <c r="LFH286" s="0"/>
      <c r="LFI286" s="0"/>
      <c r="LFJ286" s="0"/>
      <c r="LFK286" s="0"/>
      <c r="LFL286" s="0"/>
      <c r="LFM286" s="0"/>
      <c r="LFN286" s="0"/>
      <c r="LFO286" s="0"/>
      <c r="LFP286" s="0"/>
      <c r="LFQ286" s="0"/>
      <c r="LFR286" s="0"/>
      <c r="LFS286" s="0"/>
      <c r="LFT286" s="0"/>
      <c r="LFU286" s="0"/>
      <c r="LFV286" s="0"/>
      <c r="LFW286" s="0"/>
      <c r="LFX286" s="0"/>
      <c r="LFY286" s="0"/>
      <c r="LFZ286" s="0"/>
      <c r="LGA286" s="0"/>
      <c r="LGB286" s="0"/>
      <c r="LGC286" s="0"/>
      <c r="LGD286" s="0"/>
      <c r="LGE286" s="0"/>
      <c r="LGF286" s="0"/>
      <c r="LGG286" s="0"/>
      <c r="LGH286" s="0"/>
      <c r="LGI286" s="0"/>
      <c r="LGJ286" s="0"/>
      <c r="LGK286" s="0"/>
      <c r="LGL286" s="0"/>
      <c r="LGM286" s="0"/>
      <c r="LGN286" s="0"/>
      <c r="LGO286" s="0"/>
      <c r="LGP286" s="0"/>
      <c r="LGQ286" s="0"/>
      <c r="LGR286" s="0"/>
      <c r="LGS286" s="0"/>
      <c r="LGT286" s="0"/>
      <c r="LGU286" s="0"/>
      <c r="LGV286" s="0"/>
      <c r="LGW286" s="0"/>
      <c r="LGX286" s="0"/>
      <c r="LGY286" s="0"/>
      <c r="LGZ286" s="0"/>
      <c r="LHA286" s="0"/>
      <c r="LHB286" s="0"/>
      <c r="LHC286" s="0"/>
      <c r="LHD286" s="0"/>
      <c r="LHE286" s="0"/>
      <c r="LHF286" s="0"/>
      <c r="LHG286" s="0"/>
      <c r="LHH286" s="0"/>
      <c r="LHI286" s="0"/>
      <c r="LHJ286" s="0"/>
      <c r="LHK286" s="0"/>
      <c r="LHL286" s="0"/>
      <c r="LHM286" s="0"/>
      <c r="LHN286" s="0"/>
      <c r="LHO286" s="0"/>
      <c r="LHP286" s="0"/>
      <c r="LHQ286" s="0"/>
      <c r="LHR286" s="0"/>
      <c r="LHS286" s="0"/>
      <c r="LHT286" s="0"/>
      <c r="LHU286" s="0"/>
      <c r="LHV286" s="0"/>
      <c r="LHW286" s="0"/>
      <c r="LHX286" s="0"/>
      <c r="LHY286" s="0"/>
      <c r="LHZ286" s="0"/>
      <c r="LIA286" s="0"/>
      <c r="LIB286" s="0"/>
      <c r="LIC286" s="0"/>
      <c r="LID286" s="0"/>
      <c r="LIE286" s="0"/>
      <c r="LIF286" s="0"/>
      <c r="LIG286" s="0"/>
      <c r="LIH286" s="0"/>
      <c r="LII286" s="0"/>
      <c r="LIJ286" s="0"/>
      <c r="LIK286" s="0"/>
      <c r="LIL286" s="0"/>
      <c r="LIM286" s="0"/>
      <c r="LIN286" s="0"/>
      <c r="LIO286" s="0"/>
      <c r="LIP286" s="0"/>
      <c r="LIQ286" s="0"/>
      <c r="LIR286" s="0"/>
      <c r="LIS286" s="0"/>
      <c r="LIT286" s="0"/>
      <c r="LIU286" s="0"/>
      <c r="LIV286" s="0"/>
      <c r="LIW286" s="0"/>
      <c r="LIX286" s="0"/>
      <c r="LIY286" s="0"/>
      <c r="LIZ286" s="0"/>
      <c r="LJA286" s="0"/>
      <c r="LJB286" s="0"/>
      <c r="LJC286" s="0"/>
      <c r="LJD286" s="0"/>
      <c r="LJE286" s="0"/>
      <c r="LJF286" s="0"/>
      <c r="LJG286" s="0"/>
      <c r="LJH286" s="0"/>
      <c r="LJI286" s="0"/>
      <c r="LJJ286" s="0"/>
      <c r="LJK286" s="0"/>
      <c r="LJL286" s="0"/>
      <c r="LJM286" s="0"/>
      <c r="LJN286" s="0"/>
      <c r="LJO286" s="0"/>
      <c r="LJP286" s="0"/>
      <c r="LJQ286" s="0"/>
      <c r="LJR286" s="0"/>
      <c r="LJS286" s="0"/>
      <c r="LJT286" s="0"/>
      <c r="LJU286" s="0"/>
      <c r="LJV286" s="0"/>
      <c r="LJW286" s="0"/>
      <c r="LJX286" s="0"/>
      <c r="LJY286" s="0"/>
      <c r="LJZ286" s="0"/>
      <c r="LKA286" s="0"/>
      <c r="LKB286" s="0"/>
      <c r="LKC286" s="0"/>
      <c r="LKD286" s="0"/>
      <c r="LKE286" s="0"/>
      <c r="LKF286" s="0"/>
      <c r="LKG286" s="0"/>
      <c r="LKH286" s="0"/>
      <c r="LKI286" s="0"/>
      <c r="LKJ286" s="0"/>
      <c r="LKK286" s="0"/>
      <c r="LKL286" s="0"/>
      <c r="LKM286" s="0"/>
      <c r="LKN286" s="0"/>
      <c r="LKO286" s="0"/>
      <c r="LKP286" s="0"/>
      <c r="LKQ286" s="0"/>
      <c r="LKR286" s="0"/>
      <c r="LKS286" s="0"/>
      <c r="LKT286" s="0"/>
      <c r="LKU286" s="0"/>
      <c r="LKV286" s="0"/>
      <c r="LKW286" s="0"/>
      <c r="LKX286" s="0"/>
      <c r="LKY286" s="0"/>
      <c r="LKZ286" s="0"/>
      <c r="LLA286" s="0"/>
      <c r="LLB286" s="0"/>
      <c r="LLC286" s="0"/>
      <c r="LLD286" s="0"/>
      <c r="LLE286" s="0"/>
      <c r="LLF286" s="0"/>
      <c r="LLG286" s="0"/>
      <c r="LLH286" s="0"/>
      <c r="LLI286" s="0"/>
      <c r="LLJ286" s="0"/>
      <c r="LLK286" s="0"/>
      <c r="LLL286" s="0"/>
      <c r="LLM286" s="0"/>
      <c r="LLN286" s="0"/>
      <c r="LLO286" s="0"/>
      <c r="LLP286" s="0"/>
      <c r="LLQ286" s="0"/>
      <c r="LLR286" s="0"/>
      <c r="LLS286" s="0"/>
      <c r="LLT286" s="0"/>
      <c r="LLU286" s="0"/>
      <c r="LLV286" s="0"/>
      <c r="LLW286" s="0"/>
      <c r="LLX286" s="0"/>
      <c r="LLY286" s="0"/>
      <c r="LLZ286" s="0"/>
      <c r="LMA286" s="0"/>
      <c r="LMB286" s="0"/>
      <c r="LMC286" s="0"/>
      <c r="LMD286" s="0"/>
      <c r="LME286" s="0"/>
      <c r="LMF286" s="0"/>
      <c r="LMG286" s="0"/>
      <c r="LMH286" s="0"/>
      <c r="LMI286" s="0"/>
      <c r="LMJ286" s="0"/>
      <c r="LMK286" s="0"/>
      <c r="LML286" s="0"/>
      <c r="LMM286" s="0"/>
      <c r="LMN286" s="0"/>
      <c r="LMO286" s="0"/>
      <c r="LMP286" s="0"/>
      <c r="LMQ286" s="0"/>
      <c r="LMR286" s="0"/>
      <c r="LMS286" s="0"/>
      <c r="LMT286" s="0"/>
      <c r="LMU286" s="0"/>
      <c r="LMV286" s="0"/>
      <c r="LMW286" s="0"/>
      <c r="LMX286" s="0"/>
      <c r="LMY286" s="0"/>
      <c r="LMZ286" s="0"/>
      <c r="LNA286" s="0"/>
      <c r="LNB286" s="0"/>
      <c r="LNC286" s="0"/>
      <c r="LND286" s="0"/>
      <c r="LNE286" s="0"/>
      <c r="LNF286" s="0"/>
      <c r="LNG286" s="0"/>
      <c r="LNH286" s="0"/>
      <c r="LNI286" s="0"/>
      <c r="LNJ286" s="0"/>
      <c r="LNK286" s="0"/>
      <c r="LNL286" s="0"/>
      <c r="LNM286" s="0"/>
      <c r="LNN286" s="0"/>
      <c r="LNO286" s="0"/>
      <c r="LNP286" s="0"/>
      <c r="LNQ286" s="0"/>
      <c r="LNR286" s="0"/>
      <c r="LNS286" s="0"/>
      <c r="LNT286" s="0"/>
      <c r="LNU286" s="0"/>
      <c r="LNV286" s="0"/>
      <c r="LNW286" s="0"/>
      <c r="LNX286" s="0"/>
      <c r="LNY286" s="0"/>
      <c r="LNZ286" s="0"/>
      <c r="LOA286" s="0"/>
      <c r="LOB286" s="0"/>
      <c r="LOC286" s="0"/>
      <c r="LOD286" s="0"/>
      <c r="LOE286" s="0"/>
      <c r="LOF286" s="0"/>
      <c r="LOG286" s="0"/>
      <c r="LOH286" s="0"/>
      <c r="LOI286" s="0"/>
      <c r="LOJ286" s="0"/>
      <c r="LOK286" s="0"/>
      <c r="LOL286" s="0"/>
      <c r="LOM286" s="0"/>
      <c r="LON286" s="0"/>
      <c r="LOO286" s="0"/>
      <c r="LOP286" s="0"/>
      <c r="LOQ286" s="0"/>
      <c r="LOR286" s="0"/>
      <c r="LOS286" s="0"/>
      <c r="LOT286" s="0"/>
      <c r="LOU286" s="0"/>
      <c r="LOV286" s="0"/>
      <c r="LOW286" s="0"/>
      <c r="LOX286" s="0"/>
      <c r="LOY286" s="0"/>
      <c r="LOZ286" s="0"/>
      <c r="LPA286" s="0"/>
      <c r="LPB286" s="0"/>
      <c r="LPC286" s="0"/>
      <c r="LPD286" s="0"/>
      <c r="LPE286" s="0"/>
      <c r="LPF286" s="0"/>
      <c r="LPG286" s="0"/>
      <c r="LPH286" s="0"/>
      <c r="LPI286" s="0"/>
      <c r="LPJ286" s="0"/>
      <c r="LPK286" s="0"/>
      <c r="LPL286" s="0"/>
      <c r="LPM286" s="0"/>
      <c r="LPN286" s="0"/>
      <c r="LPO286" s="0"/>
      <c r="LPP286" s="0"/>
      <c r="LPQ286" s="0"/>
      <c r="LPR286" s="0"/>
      <c r="LPS286" s="0"/>
      <c r="LPT286" s="0"/>
      <c r="LPU286" s="0"/>
      <c r="LPV286" s="0"/>
      <c r="LPW286" s="0"/>
      <c r="LPX286" s="0"/>
      <c r="LPY286" s="0"/>
      <c r="LPZ286" s="0"/>
      <c r="LQA286" s="0"/>
      <c r="LQB286" s="0"/>
      <c r="LQC286" s="0"/>
      <c r="LQD286" s="0"/>
      <c r="LQE286" s="0"/>
      <c r="LQF286" s="0"/>
      <c r="LQG286" s="0"/>
      <c r="LQH286" s="0"/>
      <c r="LQI286" s="0"/>
      <c r="LQJ286" s="0"/>
      <c r="LQK286" s="0"/>
      <c r="LQL286" s="0"/>
      <c r="LQM286" s="0"/>
      <c r="LQN286" s="0"/>
      <c r="LQO286" s="0"/>
      <c r="LQP286" s="0"/>
      <c r="LQQ286" s="0"/>
      <c r="LQR286" s="0"/>
      <c r="LQS286" s="0"/>
      <c r="LQT286" s="0"/>
      <c r="LQU286" s="0"/>
      <c r="LQV286" s="0"/>
      <c r="LQW286" s="0"/>
      <c r="LQX286" s="0"/>
      <c r="LQY286" s="0"/>
      <c r="LQZ286" s="0"/>
      <c r="LRA286" s="0"/>
      <c r="LRB286" s="0"/>
      <c r="LRC286" s="0"/>
      <c r="LRD286" s="0"/>
      <c r="LRE286" s="0"/>
      <c r="LRF286" s="0"/>
      <c r="LRG286" s="0"/>
      <c r="LRH286" s="0"/>
      <c r="LRI286" s="0"/>
      <c r="LRJ286" s="0"/>
      <c r="LRK286" s="0"/>
      <c r="LRL286" s="0"/>
      <c r="LRM286" s="0"/>
      <c r="LRN286" s="0"/>
      <c r="LRO286" s="0"/>
      <c r="LRP286" s="0"/>
      <c r="LRQ286" s="0"/>
      <c r="LRR286" s="0"/>
      <c r="LRS286" s="0"/>
      <c r="LRT286" s="0"/>
      <c r="LRU286" s="0"/>
      <c r="LRV286" s="0"/>
      <c r="LRW286" s="0"/>
      <c r="LRX286" s="0"/>
      <c r="LRY286" s="0"/>
      <c r="LRZ286" s="0"/>
      <c r="LSA286" s="0"/>
      <c r="LSB286" s="0"/>
      <c r="LSC286" s="0"/>
      <c r="LSD286" s="0"/>
      <c r="LSE286" s="0"/>
      <c r="LSF286" s="0"/>
      <c r="LSG286" s="0"/>
      <c r="LSH286" s="0"/>
      <c r="LSI286" s="0"/>
      <c r="LSJ286" s="0"/>
      <c r="LSK286" s="0"/>
      <c r="LSL286" s="0"/>
      <c r="LSM286" s="0"/>
      <c r="LSN286" s="0"/>
      <c r="LSO286" s="0"/>
      <c r="LSP286" s="0"/>
      <c r="LSQ286" s="0"/>
      <c r="LSR286" s="0"/>
      <c r="LSS286" s="0"/>
      <c r="LST286" s="0"/>
      <c r="LSU286" s="0"/>
      <c r="LSV286" s="0"/>
      <c r="LSW286" s="0"/>
      <c r="LSX286" s="0"/>
      <c r="LSY286" s="0"/>
      <c r="LSZ286" s="0"/>
      <c r="LTA286" s="0"/>
      <c r="LTB286" s="0"/>
      <c r="LTC286" s="0"/>
      <c r="LTD286" s="0"/>
      <c r="LTE286" s="0"/>
      <c r="LTF286" s="0"/>
      <c r="LTG286" s="0"/>
      <c r="LTH286" s="0"/>
      <c r="LTI286" s="0"/>
      <c r="LTJ286" s="0"/>
      <c r="LTK286" s="0"/>
      <c r="LTL286" s="0"/>
      <c r="LTM286" s="0"/>
      <c r="LTN286" s="0"/>
      <c r="LTO286" s="0"/>
      <c r="LTP286" s="0"/>
      <c r="LTQ286" s="0"/>
      <c r="LTR286" s="0"/>
      <c r="LTS286" s="0"/>
      <c r="LTT286" s="0"/>
      <c r="LTU286" s="0"/>
      <c r="LTV286" s="0"/>
      <c r="LTW286" s="0"/>
      <c r="LTX286" s="0"/>
      <c r="LTY286" s="0"/>
      <c r="LTZ286" s="0"/>
      <c r="LUA286" s="0"/>
      <c r="LUB286" s="0"/>
      <c r="LUC286" s="0"/>
      <c r="LUD286" s="0"/>
      <c r="LUE286" s="0"/>
      <c r="LUF286" s="0"/>
      <c r="LUG286" s="0"/>
      <c r="LUH286" s="0"/>
      <c r="LUI286" s="0"/>
      <c r="LUJ286" s="0"/>
      <c r="LUK286" s="0"/>
      <c r="LUL286" s="0"/>
      <c r="LUM286" s="0"/>
      <c r="LUN286" s="0"/>
      <c r="LUO286" s="0"/>
      <c r="LUP286" s="0"/>
      <c r="LUQ286" s="0"/>
      <c r="LUR286" s="0"/>
      <c r="LUS286" s="0"/>
      <c r="LUT286" s="0"/>
      <c r="LUU286" s="0"/>
      <c r="LUV286" s="0"/>
      <c r="LUW286" s="0"/>
      <c r="LUX286" s="0"/>
      <c r="LUY286" s="0"/>
      <c r="LUZ286" s="0"/>
      <c r="LVA286" s="0"/>
      <c r="LVB286" s="0"/>
      <c r="LVC286" s="0"/>
      <c r="LVD286" s="0"/>
      <c r="LVE286" s="0"/>
      <c r="LVF286" s="0"/>
      <c r="LVG286" s="0"/>
      <c r="LVH286" s="0"/>
      <c r="LVI286" s="0"/>
      <c r="LVJ286" s="0"/>
      <c r="LVK286" s="0"/>
      <c r="LVL286" s="0"/>
      <c r="LVM286" s="0"/>
      <c r="LVN286" s="0"/>
      <c r="LVO286" s="0"/>
      <c r="LVP286" s="0"/>
      <c r="LVQ286" s="0"/>
      <c r="LVR286" s="0"/>
      <c r="LVS286" s="0"/>
      <c r="LVT286" s="0"/>
      <c r="LVU286" s="0"/>
      <c r="LVV286" s="0"/>
      <c r="LVW286" s="0"/>
      <c r="LVX286" s="0"/>
      <c r="LVY286" s="0"/>
      <c r="LVZ286" s="0"/>
      <c r="LWA286" s="0"/>
      <c r="LWB286" s="0"/>
      <c r="LWC286" s="0"/>
      <c r="LWD286" s="0"/>
      <c r="LWE286" s="0"/>
      <c r="LWF286" s="0"/>
      <c r="LWG286" s="0"/>
      <c r="LWH286" s="0"/>
      <c r="LWI286" s="0"/>
      <c r="LWJ286" s="0"/>
      <c r="LWK286" s="0"/>
      <c r="LWL286" s="0"/>
      <c r="LWM286" s="0"/>
      <c r="LWN286" s="0"/>
      <c r="LWO286" s="0"/>
      <c r="LWP286" s="0"/>
      <c r="LWQ286" s="0"/>
      <c r="LWR286" s="0"/>
      <c r="LWS286" s="0"/>
      <c r="LWT286" s="0"/>
      <c r="LWU286" s="0"/>
      <c r="LWV286" s="0"/>
      <c r="LWW286" s="0"/>
      <c r="LWX286" s="0"/>
      <c r="LWY286" s="0"/>
      <c r="LWZ286" s="0"/>
      <c r="LXA286" s="0"/>
      <c r="LXB286" s="0"/>
      <c r="LXC286" s="0"/>
      <c r="LXD286" s="0"/>
      <c r="LXE286" s="0"/>
      <c r="LXF286" s="0"/>
      <c r="LXG286" s="0"/>
      <c r="LXH286" s="0"/>
      <c r="LXI286" s="0"/>
      <c r="LXJ286" s="0"/>
      <c r="LXK286" s="0"/>
      <c r="LXL286" s="0"/>
      <c r="LXM286" s="0"/>
      <c r="LXN286" s="0"/>
      <c r="LXO286" s="0"/>
      <c r="LXP286" s="0"/>
      <c r="LXQ286" s="0"/>
      <c r="LXR286" s="0"/>
      <c r="LXS286" s="0"/>
      <c r="LXT286" s="0"/>
      <c r="LXU286" s="0"/>
      <c r="LXV286" s="0"/>
      <c r="LXW286" s="0"/>
      <c r="LXX286" s="0"/>
      <c r="LXY286" s="0"/>
      <c r="LXZ286" s="0"/>
      <c r="LYA286" s="0"/>
      <c r="LYB286" s="0"/>
      <c r="LYC286" s="0"/>
      <c r="LYD286" s="0"/>
      <c r="LYE286" s="0"/>
      <c r="LYF286" s="0"/>
      <c r="LYG286" s="0"/>
      <c r="LYH286" s="0"/>
      <c r="LYI286" s="0"/>
      <c r="LYJ286" s="0"/>
      <c r="LYK286" s="0"/>
      <c r="LYL286" s="0"/>
      <c r="LYM286" s="0"/>
      <c r="LYN286" s="0"/>
      <c r="LYO286" s="0"/>
      <c r="LYP286" s="0"/>
      <c r="LYQ286" s="0"/>
      <c r="LYR286" s="0"/>
      <c r="LYS286" s="0"/>
      <c r="LYT286" s="0"/>
      <c r="LYU286" s="0"/>
      <c r="LYV286" s="0"/>
      <c r="LYW286" s="0"/>
      <c r="LYX286" s="0"/>
      <c r="LYY286" s="0"/>
      <c r="LYZ286" s="0"/>
      <c r="LZA286" s="0"/>
      <c r="LZB286" s="0"/>
      <c r="LZC286" s="0"/>
      <c r="LZD286" s="0"/>
      <c r="LZE286" s="0"/>
      <c r="LZF286" s="0"/>
      <c r="LZG286" s="0"/>
      <c r="LZH286" s="0"/>
      <c r="LZI286" s="0"/>
      <c r="LZJ286" s="0"/>
      <c r="LZK286" s="0"/>
      <c r="LZL286" s="0"/>
      <c r="LZM286" s="0"/>
      <c r="LZN286" s="0"/>
      <c r="LZO286" s="0"/>
      <c r="LZP286" s="0"/>
      <c r="LZQ286" s="0"/>
      <c r="LZR286" s="0"/>
      <c r="LZS286" s="0"/>
      <c r="LZT286" s="0"/>
      <c r="LZU286" s="0"/>
      <c r="LZV286" s="0"/>
      <c r="LZW286" s="0"/>
      <c r="LZX286" s="0"/>
      <c r="LZY286" s="0"/>
      <c r="LZZ286" s="0"/>
      <c r="MAA286" s="0"/>
      <c r="MAB286" s="0"/>
      <c r="MAC286" s="0"/>
      <c r="MAD286" s="0"/>
      <c r="MAE286" s="0"/>
      <c r="MAF286" s="0"/>
      <c r="MAG286" s="0"/>
      <c r="MAH286" s="0"/>
      <c r="MAI286" s="0"/>
      <c r="MAJ286" s="0"/>
      <c r="MAK286" s="0"/>
      <c r="MAL286" s="0"/>
      <c r="MAM286" s="0"/>
      <c r="MAN286" s="0"/>
      <c r="MAO286" s="0"/>
      <c r="MAP286" s="0"/>
      <c r="MAQ286" s="0"/>
      <c r="MAR286" s="0"/>
      <c r="MAS286" s="0"/>
      <c r="MAT286" s="0"/>
      <c r="MAU286" s="0"/>
      <c r="MAV286" s="0"/>
      <c r="MAW286" s="0"/>
      <c r="MAX286" s="0"/>
      <c r="MAY286" s="0"/>
      <c r="MAZ286" s="0"/>
      <c r="MBA286" s="0"/>
      <c r="MBB286" s="0"/>
      <c r="MBC286" s="0"/>
      <c r="MBD286" s="0"/>
      <c r="MBE286" s="0"/>
      <c r="MBF286" s="0"/>
      <c r="MBG286" s="0"/>
      <c r="MBH286" s="0"/>
      <c r="MBI286" s="0"/>
      <c r="MBJ286" s="0"/>
      <c r="MBK286" s="0"/>
      <c r="MBL286" s="0"/>
      <c r="MBM286" s="0"/>
      <c r="MBN286" s="0"/>
      <c r="MBO286" s="0"/>
      <c r="MBP286" s="0"/>
      <c r="MBQ286" s="0"/>
      <c r="MBR286" s="0"/>
      <c r="MBS286" s="0"/>
      <c r="MBT286" s="0"/>
      <c r="MBU286" s="0"/>
      <c r="MBV286" s="0"/>
      <c r="MBW286" s="0"/>
      <c r="MBX286" s="0"/>
      <c r="MBY286" s="0"/>
      <c r="MBZ286" s="0"/>
      <c r="MCA286" s="0"/>
      <c r="MCB286" s="0"/>
      <c r="MCC286" s="0"/>
      <c r="MCD286" s="0"/>
      <c r="MCE286" s="0"/>
      <c r="MCF286" s="0"/>
      <c r="MCG286" s="0"/>
      <c r="MCH286" s="0"/>
      <c r="MCI286" s="0"/>
      <c r="MCJ286" s="0"/>
      <c r="MCK286" s="0"/>
      <c r="MCL286" s="0"/>
      <c r="MCM286" s="0"/>
      <c r="MCN286" s="0"/>
      <c r="MCO286" s="0"/>
      <c r="MCP286" s="0"/>
      <c r="MCQ286" s="0"/>
      <c r="MCR286" s="0"/>
      <c r="MCS286" s="0"/>
      <c r="MCT286" s="0"/>
      <c r="MCU286" s="0"/>
      <c r="MCV286" s="0"/>
      <c r="MCW286" s="0"/>
      <c r="MCX286" s="0"/>
      <c r="MCY286" s="0"/>
      <c r="MCZ286" s="0"/>
      <c r="MDA286" s="0"/>
      <c r="MDB286" s="0"/>
      <c r="MDC286" s="0"/>
      <c r="MDD286" s="0"/>
      <c r="MDE286" s="0"/>
      <c r="MDF286" s="0"/>
      <c r="MDG286" s="0"/>
      <c r="MDH286" s="0"/>
      <c r="MDI286" s="0"/>
      <c r="MDJ286" s="0"/>
      <c r="MDK286" s="0"/>
      <c r="MDL286" s="0"/>
      <c r="MDM286" s="0"/>
      <c r="MDN286" s="0"/>
      <c r="MDO286" s="0"/>
      <c r="MDP286" s="0"/>
      <c r="MDQ286" s="0"/>
      <c r="MDR286" s="0"/>
      <c r="MDS286" s="0"/>
      <c r="MDT286" s="0"/>
      <c r="MDU286" s="0"/>
      <c r="MDV286" s="0"/>
      <c r="MDW286" s="0"/>
      <c r="MDX286" s="0"/>
      <c r="MDY286" s="0"/>
      <c r="MDZ286" s="0"/>
      <c r="MEA286" s="0"/>
      <c r="MEB286" s="0"/>
      <c r="MEC286" s="0"/>
      <c r="MED286" s="0"/>
      <c r="MEE286" s="0"/>
      <c r="MEF286" s="0"/>
      <c r="MEG286" s="0"/>
      <c r="MEH286" s="0"/>
      <c r="MEI286" s="0"/>
      <c r="MEJ286" s="0"/>
      <c r="MEK286" s="0"/>
      <c r="MEL286" s="0"/>
      <c r="MEM286" s="0"/>
      <c r="MEN286" s="0"/>
      <c r="MEO286" s="0"/>
      <c r="MEP286" s="0"/>
      <c r="MEQ286" s="0"/>
      <c r="MER286" s="0"/>
      <c r="MES286" s="0"/>
      <c r="MET286" s="0"/>
      <c r="MEU286" s="0"/>
      <c r="MEV286" s="0"/>
      <c r="MEW286" s="0"/>
      <c r="MEX286" s="0"/>
      <c r="MEY286" s="0"/>
      <c r="MEZ286" s="0"/>
      <c r="MFA286" s="0"/>
      <c r="MFB286" s="0"/>
      <c r="MFC286" s="0"/>
      <c r="MFD286" s="0"/>
      <c r="MFE286" s="0"/>
      <c r="MFF286" s="0"/>
      <c r="MFG286" s="0"/>
      <c r="MFH286" s="0"/>
      <c r="MFI286" s="0"/>
      <c r="MFJ286" s="0"/>
      <c r="MFK286" s="0"/>
      <c r="MFL286" s="0"/>
      <c r="MFM286" s="0"/>
      <c r="MFN286" s="0"/>
      <c r="MFO286" s="0"/>
      <c r="MFP286" s="0"/>
      <c r="MFQ286" s="0"/>
      <c r="MFR286" s="0"/>
      <c r="MFS286" s="0"/>
      <c r="MFT286" s="0"/>
      <c r="MFU286" s="0"/>
      <c r="MFV286" s="0"/>
      <c r="MFW286" s="0"/>
      <c r="MFX286" s="0"/>
      <c r="MFY286" s="0"/>
      <c r="MFZ286" s="0"/>
      <c r="MGA286" s="0"/>
      <c r="MGB286" s="0"/>
      <c r="MGC286" s="0"/>
      <c r="MGD286" s="0"/>
      <c r="MGE286" s="0"/>
      <c r="MGF286" s="0"/>
      <c r="MGG286" s="0"/>
      <c r="MGH286" s="0"/>
      <c r="MGI286" s="0"/>
      <c r="MGJ286" s="0"/>
      <c r="MGK286" s="0"/>
      <c r="MGL286" s="0"/>
      <c r="MGM286" s="0"/>
      <c r="MGN286" s="0"/>
      <c r="MGO286" s="0"/>
      <c r="MGP286" s="0"/>
      <c r="MGQ286" s="0"/>
      <c r="MGR286" s="0"/>
      <c r="MGS286" s="0"/>
      <c r="MGT286" s="0"/>
      <c r="MGU286" s="0"/>
      <c r="MGV286" s="0"/>
      <c r="MGW286" s="0"/>
      <c r="MGX286" s="0"/>
      <c r="MGY286" s="0"/>
      <c r="MGZ286" s="0"/>
      <c r="MHA286" s="0"/>
      <c r="MHB286" s="0"/>
      <c r="MHC286" s="0"/>
      <c r="MHD286" s="0"/>
      <c r="MHE286" s="0"/>
      <c r="MHF286" s="0"/>
      <c r="MHG286" s="0"/>
      <c r="MHH286" s="0"/>
      <c r="MHI286" s="0"/>
      <c r="MHJ286" s="0"/>
      <c r="MHK286" s="0"/>
      <c r="MHL286" s="0"/>
      <c r="MHM286" s="0"/>
      <c r="MHN286" s="0"/>
      <c r="MHO286" s="0"/>
      <c r="MHP286" s="0"/>
      <c r="MHQ286" s="0"/>
      <c r="MHR286" s="0"/>
      <c r="MHS286" s="0"/>
      <c r="MHT286" s="0"/>
      <c r="MHU286" s="0"/>
      <c r="MHV286" s="0"/>
      <c r="MHW286" s="0"/>
      <c r="MHX286" s="0"/>
      <c r="MHY286" s="0"/>
      <c r="MHZ286" s="0"/>
      <c r="MIA286" s="0"/>
      <c r="MIB286" s="0"/>
      <c r="MIC286" s="0"/>
      <c r="MID286" s="0"/>
      <c r="MIE286" s="0"/>
      <c r="MIF286" s="0"/>
      <c r="MIG286" s="0"/>
      <c r="MIH286" s="0"/>
      <c r="MII286" s="0"/>
      <c r="MIJ286" s="0"/>
      <c r="MIK286" s="0"/>
      <c r="MIL286" s="0"/>
      <c r="MIM286" s="0"/>
      <c r="MIN286" s="0"/>
      <c r="MIO286" s="0"/>
      <c r="MIP286" s="0"/>
      <c r="MIQ286" s="0"/>
      <c r="MIR286" s="0"/>
      <c r="MIS286" s="0"/>
      <c r="MIT286" s="0"/>
      <c r="MIU286" s="0"/>
      <c r="MIV286" s="0"/>
      <c r="MIW286" s="0"/>
      <c r="MIX286" s="0"/>
      <c r="MIY286" s="0"/>
      <c r="MIZ286" s="0"/>
      <c r="MJA286" s="0"/>
      <c r="MJB286" s="0"/>
      <c r="MJC286" s="0"/>
      <c r="MJD286" s="0"/>
      <c r="MJE286" s="0"/>
      <c r="MJF286" s="0"/>
      <c r="MJG286" s="0"/>
      <c r="MJH286" s="0"/>
      <c r="MJI286" s="0"/>
      <c r="MJJ286" s="0"/>
      <c r="MJK286" s="0"/>
      <c r="MJL286" s="0"/>
      <c r="MJM286" s="0"/>
      <c r="MJN286" s="0"/>
      <c r="MJO286" s="0"/>
      <c r="MJP286" s="0"/>
      <c r="MJQ286" s="0"/>
      <c r="MJR286" s="0"/>
      <c r="MJS286" s="0"/>
      <c r="MJT286" s="0"/>
      <c r="MJU286" s="0"/>
      <c r="MJV286" s="0"/>
      <c r="MJW286" s="0"/>
      <c r="MJX286" s="0"/>
      <c r="MJY286" s="0"/>
      <c r="MJZ286" s="0"/>
      <c r="MKA286" s="0"/>
      <c r="MKB286" s="0"/>
      <c r="MKC286" s="0"/>
      <c r="MKD286" s="0"/>
      <c r="MKE286" s="0"/>
      <c r="MKF286" s="0"/>
      <c r="MKG286" s="0"/>
      <c r="MKH286" s="0"/>
      <c r="MKI286" s="0"/>
      <c r="MKJ286" s="0"/>
      <c r="MKK286" s="0"/>
      <c r="MKL286" s="0"/>
      <c r="MKM286" s="0"/>
      <c r="MKN286" s="0"/>
      <c r="MKO286" s="0"/>
      <c r="MKP286" s="0"/>
      <c r="MKQ286" s="0"/>
      <c r="MKR286" s="0"/>
      <c r="MKS286" s="0"/>
      <c r="MKT286" s="0"/>
      <c r="MKU286" s="0"/>
      <c r="MKV286" s="0"/>
      <c r="MKW286" s="0"/>
      <c r="MKX286" s="0"/>
      <c r="MKY286" s="0"/>
      <c r="MKZ286" s="0"/>
      <c r="MLA286" s="0"/>
      <c r="MLB286" s="0"/>
      <c r="MLC286" s="0"/>
      <c r="MLD286" s="0"/>
      <c r="MLE286" s="0"/>
      <c r="MLF286" s="0"/>
      <c r="MLG286" s="0"/>
      <c r="MLH286" s="0"/>
      <c r="MLI286" s="0"/>
      <c r="MLJ286" s="0"/>
      <c r="MLK286" s="0"/>
      <c r="MLL286" s="0"/>
      <c r="MLM286" s="0"/>
      <c r="MLN286" s="0"/>
      <c r="MLO286" s="0"/>
      <c r="MLP286" s="0"/>
      <c r="MLQ286" s="0"/>
      <c r="MLR286" s="0"/>
      <c r="MLS286" s="0"/>
      <c r="MLT286" s="0"/>
      <c r="MLU286" s="0"/>
      <c r="MLV286" s="0"/>
      <c r="MLW286" s="0"/>
      <c r="MLX286" s="0"/>
      <c r="MLY286" s="0"/>
      <c r="MLZ286" s="0"/>
      <c r="MMA286" s="0"/>
      <c r="MMB286" s="0"/>
      <c r="MMC286" s="0"/>
      <c r="MMD286" s="0"/>
      <c r="MME286" s="0"/>
      <c r="MMF286" s="0"/>
      <c r="MMG286" s="0"/>
      <c r="MMH286" s="0"/>
      <c r="MMI286" s="0"/>
      <c r="MMJ286" s="0"/>
      <c r="MMK286" s="0"/>
      <c r="MML286" s="0"/>
      <c r="MMM286" s="0"/>
      <c r="MMN286" s="0"/>
      <c r="MMO286" s="0"/>
      <c r="MMP286" s="0"/>
      <c r="MMQ286" s="0"/>
      <c r="MMR286" s="0"/>
      <c r="MMS286" s="0"/>
      <c r="MMT286" s="0"/>
      <c r="MMU286" s="0"/>
      <c r="MMV286" s="0"/>
      <c r="MMW286" s="0"/>
      <c r="MMX286" s="0"/>
      <c r="MMY286" s="0"/>
      <c r="MMZ286" s="0"/>
      <c r="MNA286" s="0"/>
      <c r="MNB286" s="0"/>
      <c r="MNC286" s="0"/>
      <c r="MND286" s="0"/>
      <c r="MNE286" s="0"/>
      <c r="MNF286" s="0"/>
      <c r="MNG286" s="0"/>
      <c r="MNH286" s="0"/>
      <c r="MNI286" s="0"/>
      <c r="MNJ286" s="0"/>
      <c r="MNK286" s="0"/>
      <c r="MNL286" s="0"/>
      <c r="MNM286" s="0"/>
      <c r="MNN286" s="0"/>
      <c r="MNO286" s="0"/>
      <c r="MNP286" s="0"/>
      <c r="MNQ286" s="0"/>
      <c r="MNR286" s="0"/>
      <c r="MNS286" s="0"/>
      <c r="MNT286" s="0"/>
      <c r="MNU286" s="0"/>
      <c r="MNV286" s="0"/>
      <c r="MNW286" s="0"/>
      <c r="MNX286" s="0"/>
      <c r="MNY286" s="0"/>
      <c r="MNZ286" s="0"/>
      <c r="MOA286" s="0"/>
      <c r="MOB286" s="0"/>
      <c r="MOC286" s="0"/>
      <c r="MOD286" s="0"/>
      <c r="MOE286" s="0"/>
      <c r="MOF286" s="0"/>
      <c r="MOG286" s="0"/>
      <c r="MOH286" s="0"/>
      <c r="MOI286" s="0"/>
      <c r="MOJ286" s="0"/>
      <c r="MOK286" s="0"/>
      <c r="MOL286" s="0"/>
      <c r="MOM286" s="0"/>
      <c r="MON286" s="0"/>
      <c r="MOO286" s="0"/>
      <c r="MOP286" s="0"/>
      <c r="MOQ286" s="0"/>
      <c r="MOR286" s="0"/>
      <c r="MOS286" s="0"/>
      <c r="MOT286" s="0"/>
      <c r="MOU286" s="0"/>
      <c r="MOV286" s="0"/>
      <c r="MOW286" s="0"/>
      <c r="MOX286" s="0"/>
      <c r="MOY286" s="0"/>
      <c r="MOZ286" s="0"/>
      <c r="MPA286" s="0"/>
      <c r="MPB286" s="0"/>
      <c r="MPC286" s="0"/>
      <c r="MPD286" s="0"/>
      <c r="MPE286" s="0"/>
      <c r="MPF286" s="0"/>
      <c r="MPG286" s="0"/>
      <c r="MPH286" s="0"/>
      <c r="MPI286" s="0"/>
      <c r="MPJ286" s="0"/>
      <c r="MPK286" s="0"/>
      <c r="MPL286" s="0"/>
      <c r="MPM286" s="0"/>
      <c r="MPN286" s="0"/>
      <c r="MPO286" s="0"/>
      <c r="MPP286" s="0"/>
      <c r="MPQ286" s="0"/>
      <c r="MPR286" s="0"/>
      <c r="MPS286" s="0"/>
      <c r="MPT286" s="0"/>
      <c r="MPU286" s="0"/>
      <c r="MPV286" s="0"/>
      <c r="MPW286" s="0"/>
      <c r="MPX286" s="0"/>
      <c r="MPY286" s="0"/>
      <c r="MPZ286" s="0"/>
      <c r="MQA286" s="0"/>
      <c r="MQB286" s="0"/>
      <c r="MQC286" s="0"/>
      <c r="MQD286" s="0"/>
      <c r="MQE286" s="0"/>
      <c r="MQF286" s="0"/>
      <c r="MQG286" s="0"/>
      <c r="MQH286" s="0"/>
      <c r="MQI286" s="0"/>
      <c r="MQJ286" s="0"/>
      <c r="MQK286" s="0"/>
      <c r="MQL286" s="0"/>
      <c r="MQM286" s="0"/>
      <c r="MQN286" s="0"/>
      <c r="MQO286" s="0"/>
      <c r="MQP286" s="0"/>
      <c r="MQQ286" s="0"/>
      <c r="MQR286" s="0"/>
      <c r="MQS286" s="0"/>
      <c r="MQT286" s="0"/>
      <c r="MQU286" s="0"/>
      <c r="MQV286" s="0"/>
      <c r="MQW286" s="0"/>
      <c r="MQX286" s="0"/>
      <c r="MQY286" s="0"/>
      <c r="MQZ286" s="0"/>
      <c r="MRA286" s="0"/>
      <c r="MRB286" s="0"/>
      <c r="MRC286" s="0"/>
      <c r="MRD286" s="0"/>
      <c r="MRE286" s="0"/>
      <c r="MRF286" s="0"/>
      <c r="MRG286" s="0"/>
      <c r="MRH286" s="0"/>
      <c r="MRI286" s="0"/>
      <c r="MRJ286" s="0"/>
      <c r="MRK286" s="0"/>
      <c r="MRL286" s="0"/>
      <c r="MRM286" s="0"/>
      <c r="MRN286" s="0"/>
      <c r="MRO286" s="0"/>
      <c r="MRP286" s="0"/>
      <c r="MRQ286" s="0"/>
      <c r="MRR286" s="0"/>
      <c r="MRS286" s="0"/>
      <c r="MRT286" s="0"/>
      <c r="MRU286" s="0"/>
      <c r="MRV286" s="0"/>
      <c r="MRW286" s="0"/>
      <c r="MRX286" s="0"/>
      <c r="MRY286" s="0"/>
      <c r="MRZ286" s="0"/>
      <c r="MSA286" s="0"/>
      <c r="MSB286" s="0"/>
      <c r="MSC286" s="0"/>
      <c r="MSD286" s="0"/>
      <c r="MSE286" s="0"/>
      <c r="MSF286" s="0"/>
      <c r="MSG286" s="0"/>
      <c r="MSH286" s="0"/>
      <c r="MSI286" s="0"/>
      <c r="MSJ286" s="0"/>
      <c r="MSK286" s="0"/>
      <c r="MSL286" s="0"/>
      <c r="MSM286" s="0"/>
      <c r="MSN286" s="0"/>
      <c r="MSO286" s="0"/>
      <c r="MSP286" s="0"/>
      <c r="MSQ286" s="0"/>
      <c r="MSR286" s="0"/>
      <c r="MSS286" s="0"/>
      <c r="MST286" s="0"/>
      <c r="MSU286" s="0"/>
      <c r="MSV286" s="0"/>
      <c r="MSW286" s="0"/>
      <c r="MSX286" s="0"/>
      <c r="MSY286" s="0"/>
      <c r="MSZ286" s="0"/>
      <c r="MTA286" s="0"/>
      <c r="MTB286" s="0"/>
      <c r="MTC286" s="0"/>
      <c r="MTD286" s="0"/>
      <c r="MTE286" s="0"/>
      <c r="MTF286" s="0"/>
      <c r="MTG286" s="0"/>
      <c r="MTH286" s="0"/>
      <c r="MTI286" s="0"/>
      <c r="MTJ286" s="0"/>
      <c r="MTK286" s="0"/>
      <c r="MTL286" s="0"/>
      <c r="MTM286" s="0"/>
      <c r="MTN286" s="0"/>
      <c r="MTO286" s="0"/>
      <c r="MTP286" s="0"/>
      <c r="MTQ286" s="0"/>
      <c r="MTR286" s="0"/>
      <c r="MTS286" s="0"/>
      <c r="MTT286" s="0"/>
      <c r="MTU286" s="0"/>
      <c r="MTV286" s="0"/>
      <c r="MTW286" s="0"/>
      <c r="MTX286" s="0"/>
      <c r="MTY286" s="0"/>
      <c r="MTZ286" s="0"/>
      <c r="MUA286" s="0"/>
      <c r="MUB286" s="0"/>
      <c r="MUC286" s="0"/>
      <c r="MUD286" s="0"/>
      <c r="MUE286" s="0"/>
      <c r="MUF286" s="0"/>
      <c r="MUG286" s="0"/>
      <c r="MUH286" s="0"/>
      <c r="MUI286" s="0"/>
      <c r="MUJ286" s="0"/>
      <c r="MUK286" s="0"/>
      <c r="MUL286" s="0"/>
      <c r="MUM286" s="0"/>
      <c r="MUN286" s="0"/>
      <c r="MUO286" s="0"/>
      <c r="MUP286" s="0"/>
      <c r="MUQ286" s="0"/>
      <c r="MUR286" s="0"/>
      <c r="MUS286" s="0"/>
      <c r="MUT286" s="0"/>
      <c r="MUU286" s="0"/>
      <c r="MUV286" s="0"/>
      <c r="MUW286" s="0"/>
      <c r="MUX286" s="0"/>
      <c r="MUY286" s="0"/>
      <c r="MUZ286" s="0"/>
      <c r="MVA286" s="0"/>
      <c r="MVB286" s="0"/>
      <c r="MVC286" s="0"/>
      <c r="MVD286" s="0"/>
      <c r="MVE286" s="0"/>
      <c r="MVF286" s="0"/>
      <c r="MVG286" s="0"/>
      <c r="MVH286" s="0"/>
      <c r="MVI286" s="0"/>
      <c r="MVJ286" s="0"/>
      <c r="MVK286" s="0"/>
      <c r="MVL286" s="0"/>
      <c r="MVM286" s="0"/>
      <c r="MVN286" s="0"/>
      <c r="MVO286" s="0"/>
      <c r="MVP286" s="0"/>
      <c r="MVQ286" s="0"/>
      <c r="MVR286" s="0"/>
      <c r="MVS286" s="0"/>
      <c r="MVT286" s="0"/>
      <c r="MVU286" s="0"/>
      <c r="MVV286" s="0"/>
      <c r="MVW286" s="0"/>
      <c r="MVX286" s="0"/>
      <c r="MVY286" s="0"/>
      <c r="MVZ286" s="0"/>
      <c r="MWA286" s="0"/>
      <c r="MWB286" s="0"/>
      <c r="MWC286" s="0"/>
      <c r="MWD286" s="0"/>
      <c r="MWE286" s="0"/>
      <c r="MWF286" s="0"/>
      <c r="MWG286" s="0"/>
      <c r="MWH286" s="0"/>
      <c r="MWI286" s="0"/>
      <c r="MWJ286" s="0"/>
      <c r="MWK286" s="0"/>
      <c r="MWL286" s="0"/>
      <c r="MWM286" s="0"/>
      <c r="MWN286" s="0"/>
      <c r="MWO286" s="0"/>
      <c r="MWP286" s="0"/>
      <c r="MWQ286" s="0"/>
      <c r="MWR286" s="0"/>
      <c r="MWS286" s="0"/>
      <c r="MWT286" s="0"/>
      <c r="MWU286" s="0"/>
      <c r="MWV286" s="0"/>
      <c r="MWW286" s="0"/>
      <c r="MWX286" s="0"/>
      <c r="MWY286" s="0"/>
      <c r="MWZ286" s="0"/>
      <c r="MXA286" s="0"/>
      <c r="MXB286" s="0"/>
      <c r="MXC286" s="0"/>
      <c r="MXD286" s="0"/>
      <c r="MXE286" s="0"/>
      <c r="MXF286" s="0"/>
      <c r="MXG286" s="0"/>
      <c r="MXH286" s="0"/>
      <c r="MXI286" s="0"/>
      <c r="MXJ286" s="0"/>
      <c r="MXK286" s="0"/>
      <c r="MXL286" s="0"/>
      <c r="MXM286" s="0"/>
      <c r="MXN286" s="0"/>
      <c r="MXO286" s="0"/>
      <c r="MXP286" s="0"/>
      <c r="MXQ286" s="0"/>
      <c r="MXR286" s="0"/>
      <c r="MXS286" s="0"/>
      <c r="MXT286" s="0"/>
      <c r="MXU286" s="0"/>
      <c r="MXV286" s="0"/>
      <c r="MXW286" s="0"/>
      <c r="MXX286" s="0"/>
      <c r="MXY286" s="0"/>
      <c r="MXZ286" s="0"/>
      <c r="MYA286" s="0"/>
      <c r="MYB286" s="0"/>
      <c r="MYC286" s="0"/>
      <c r="MYD286" s="0"/>
      <c r="MYE286" s="0"/>
      <c r="MYF286" s="0"/>
      <c r="MYG286" s="0"/>
      <c r="MYH286" s="0"/>
      <c r="MYI286" s="0"/>
      <c r="MYJ286" s="0"/>
      <c r="MYK286" s="0"/>
      <c r="MYL286" s="0"/>
      <c r="MYM286" s="0"/>
      <c r="MYN286" s="0"/>
      <c r="MYO286" s="0"/>
      <c r="MYP286" s="0"/>
      <c r="MYQ286" s="0"/>
      <c r="MYR286" s="0"/>
      <c r="MYS286" s="0"/>
      <c r="MYT286" s="0"/>
      <c r="MYU286" s="0"/>
      <c r="MYV286" s="0"/>
      <c r="MYW286" s="0"/>
      <c r="MYX286" s="0"/>
      <c r="MYY286" s="0"/>
      <c r="MYZ286" s="0"/>
      <c r="MZA286" s="0"/>
      <c r="MZB286" s="0"/>
      <c r="MZC286" s="0"/>
      <c r="MZD286" s="0"/>
      <c r="MZE286" s="0"/>
      <c r="MZF286" s="0"/>
      <c r="MZG286" s="0"/>
      <c r="MZH286" s="0"/>
      <c r="MZI286" s="0"/>
      <c r="MZJ286" s="0"/>
      <c r="MZK286" s="0"/>
      <c r="MZL286" s="0"/>
      <c r="MZM286" s="0"/>
      <c r="MZN286" s="0"/>
      <c r="MZO286" s="0"/>
      <c r="MZP286" s="0"/>
      <c r="MZQ286" s="0"/>
      <c r="MZR286" s="0"/>
      <c r="MZS286" s="0"/>
      <c r="MZT286" s="0"/>
      <c r="MZU286" s="0"/>
      <c r="MZV286" s="0"/>
      <c r="MZW286" s="0"/>
      <c r="MZX286" s="0"/>
      <c r="MZY286" s="0"/>
      <c r="MZZ286" s="0"/>
      <c r="NAA286" s="0"/>
      <c r="NAB286" s="0"/>
      <c r="NAC286" s="0"/>
      <c r="NAD286" s="0"/>
      <c r="NAE286" s="0"/>
      <c r="NAF286" s="0"/>
      <c r="NAG286" s="0"/>
      <c r="NAH286" s="0"/>
      <c r="NAI286" s="0"/>
      <c r="NAJ286" s="0"/>
      <c r="NAK286" s="0"/>
      <c r="NAL286" s="0"/>
      <c r="NAM286" s="0"/>
      <c r="NAN286" s="0"/>
      <c r="NAO286" s="0"/>
      <c r="NAP286" s="0"/>
      <c r="NAQ286" s="0"/>
      <c r="NAR286" s="0"/>
      <c r="NAS286" s="0"/>
      <c r="NAT286" s="0"/>
      <c r="NAU286" s="0"/>
      <c r="NAV286" s="0"/>
      <c r="NAW286" s="0"/>
      <c r="NAX286" s="0"/>
      <c r="NAY286" s="0"/>
      <c r="NAZ286" s="0"/>
      <c r="NBA286" s="0"/>
      <c r="NBB286" s="0"/>
      <c r="NBC286" s="0"/>
      <c r="NBD286" s="0"/>
      <c r="NBE286" s="0"/>
      <c r="NBF286" s="0"/>
      <c r="NBG286" s="0"/>
      <c r="NBH286" s="0"/>
      <c r="NBI286" s="0"/>
      <c r="NBJ286" s="0"/>
      <c r="NBK286" s="0"/>
      <c r="NBL286" s="0"/>
      <c r="NBM286" s="0"/>
      <c r="NBN286" s="0"/>
      <c r="NBO286" s="0"/>
      <c r="NBP286" s="0"/>
      <c r="NBQ286" s="0"/>
      <c r="NBR286" s="0"/>
      <c r="NBS286" s="0"/>
      <c r="NBT286" s="0"/>
      <c r="NBU286" s="0"/>
      <c r="NBV286" s="0"/>
      <c r="NBW286" s="0"/>
      <c r="NBX286" s="0"/>
      <c r="NBY286" s="0"/>
      <c r="NBZ286" s="0"/>
      <c r="NCA286" s="0"/>
      <c r="NCB286" s="0"/>
      <c r="NCC286" s="0"/>
      <c r="NCD286" s="0"/>
      <c r="NCE286" s="0"/>
      <c r="NCF286" s="0"/>
      <c r="NCG286" s="0"/>
      <c r="NCH286" s="0"/>
      <c r="NCI286" s="0"/>
      <c r="NCJ286" s="0"/>
      <c r="NCK286" s="0"/>
      <c r="NCL286" s="0"/>
      <c r="NCM286" s="0"/>
      <c r="NCN286" s="0"/>
      <c r="NCO286" s="0"/>
      <c r="NCP286" s="0"/>
      <c r="NCQ286" s="0"/>
      <c r="NCR286" s="0"/>
      <c r="NCS286" s="0"/>
      <c r="NCT286" s="0"/>
      <c r="NCU286" s="0"/>
      <c r="NCV286" s="0"/>
      <c r="NCW286" s="0"/>
      <c r="NCX286" s="0"/>
      <c r="NCY286" s="0"/>
      <c r="NCZ286" s="0"/>
      <c r="NDA286" s="0"/>
      <c r="NDB286" s="0"/>
      <c r="NDC286" s="0"/>
      <c r="NDD286" s="0"/>
      <c r="NDE286" s="0"/>
      <c r="NDF286" s="0"/>
      <c r="NDG286" s="0"/>
      <c r="NDH286" s="0"/>
      <c r="NDI286" s="0"/>
      <c r="NDJ286" s="0"/>
      <c r="NDK286" s="0"/>
      <c r="NDL286" s="0"/>
      <c r="NDM286" s="0"/>
      <c r="NDN286" s="0"/>
      <c r="NDO286" s="0"/>
      <c r="NDP286" s="0"/>
      <c r="NDQ286" s="0"/>
      <c r="NDR286" s="0"/>
      <c r="NDS286" s="0"/>
      <c r="NDT286" s="0"/>
      <c r="NDU286" s="0"/>
      <c r="NDV286" s="0"/>
      <c r="NDW286" s="0"/>
      <c r="NDX286" s="0"/>
      <c r="NDY286" s="0"/>
      <c r="NDZ286" s="0"/>
      <c r="NEA286" s="0"/>
      <c r="NEB286" s="0"/>
      <c r="NEC286" s="0"/>
      <c r="NED286" s="0"/>
      <c r="NEE286" s="0"/>
      <c r="NEF286" s="0"/>
      <c r="NEG286" s="0"/>
      <c r="NEH286" s="0"/>
      <c r="NEI286" s="0"/>
      <c r="NEJ286" s="0"/>
      <c r="NEK286" s="0"/>
      <c r="NEL286" s="0"/>
      <c r="NEM286" s="0"/>
      <c r="NEN286" s="0"/>
      <c r="NEO286" s="0"/>
      <c r="NEP286" s="0"/>
      <c r="NEQ286" s="0"/>
      <c r="NER286" s="0"/>
      <c r="NES286" s="0"/>
      <c r="NET286" s="0"/>
      <c r="NEU286" s="0"/>
      <c r="NEV286" s="0"/>
      <c r="NEW286" s="0"/>
      <c r="NEX286" s="0"/>
      <c r="NEY286" s="0"/>
      <c r="NEZ286" s="0"/>
      <c r="NFA286" s="0"/>
      <c r="NFB286" s="0"/>
      <c r="NFC286" s="0"/>
      <c r="NFD286" s="0"/>
      <c r="NFE286" s="0"/>
      <c r="NFF286" s="0"/>
      <c r="NFG286" s="0"/>
      <c r="NFH286" s="0"/>
      <c r="NFI286" s="0"/>
      <c r="NFJ286" s="0"/>
      <c r="NFK286" s="0"/>
      <c r="NFL286" s="0"/>
      <c r="NFM286" s="0"/>
      <c r="NFN286" s="0"/>
      <c r="NFO286" s="0"/>
      <c r="NFP286" s="0"/>
      <c r="NFQ286" s="0"/>
      <c r="NFR286" s="0"/>
      <c r="NFS286" s="0"/>
      <c r="NFT286" s="0"/>
      <c r="NFU286" s="0"/>
      <c r="NFV286" s="0"/>
      <c r="NFW286" s="0"/>
      <c r="NFX286" s="0"/>
      <c r="NFY286" s="0"/>
      <c r="NFZ286" s="0"/>
      <c r="NGA286" s="0"/>
      <c r="NGB286" s="0"/>
      <c r="NGC286" s="0"/>
      <c r="NGD286" s="0"/>
      <c r="NGE286" s="0"/>
      <c r="NGF286" s="0"/>
      <c r="NGG286" s="0"/>
      <c r="NGH286" s="0"/>
      <c r="NGI286" s="0"/>
      <c r="NGJ286" s="0"/>
      <c r="NGK286" s="0"/>
      <c r="NGL286" s="0"/>
      <c r="NGM286" s="0"/>
      <c r="NGN286" s="0"/>
      <c r="NGO286" s="0"/>
      <c r="NGP286" s="0"/>
      <c r="NGQ286" s="0"/>
      <c r="NGR286" s="0"/>
      <c r="NGS286" s="0"/>
      <c r="NGT286" s="0"/>
      <c r="NGU286" s="0"/>
      <c r="NGV286" s="0"/>
      <c r="NGW286" s="0"/>
      <c r="NGX286" s="0"/>
      <c r="NGY286" s="0"/>
      <c r="NGZ286" s="0"/>
      <c r="NHA286" s="0"/>
      <c r="NHB286" s="0"/>
      <c r="NHC286" s="0"/>
      <c r="NHD286" s="0"/>
      <c r="NHE286" s="0"/>
      <c r="NHF286" s="0"/>
      <c r="NHG286" s="0"/>
      <c r="NHH286" s="0"/>
      <c r="NHI286" s="0"/>
      <c r="NHJ286" s="0"/>
      <c r="NHK286" s="0"/>
      <c r="NHL286" s="0"/>
      <c r="NHM286" s="0"/>
      <c r="NHN286" s="0"/>
      <c r="NHO286" s="0"/>
      <c r="NHP286" s="0"/>
      <c r="NHQ286" s="0"/>
      <c r="NHR286" s="0"/>
      <c r="NHS286" s="0"/>
      <c r="NHT286" s="0"/>
      <c r="NHU286" s="0"/>
      <c r="NHV286" s="0"/>
      <c r="NHW286" s="0"/>
      <c r="NHX286" s="0"/>
      <c r="NHY286" s="0"/>
      <c r="NHZ286" s="0"/>
      <c r="NIA286" s="0"/>
      <c r="NIB286" s="0"/>
      <c r="NIC286" s="0"/>
      <c r="NID286" s="0"/>
      <c r="NIE286" s="0"/>
      <c r="NIF286" s="0"/>
      <c r="NIG286" s="0"/>
      <c r="NIH286" s="0"/>
      <c r="NII286" s="0"/>
      <c r="NIJ286" s="0"/>
      <c r="NIK286" s="0"/>
      <c r="NIL286" s="0"/>
      <c r="NIM286" s="0"/>
      <c r="NIN286" s="0"/>
      <c r="NIO286" s="0"/>
      <c r="NIP286" s="0"/>
      <c r="NIQ286" s="0"/>
      <c r="NIR286" s="0"/>
      <c r="NIS286" s="0"/>
      <c r="NIT286" s="0"/>
      <c r="NIU286" s="0"/>
      <c r="NIV286" s="0"/>
      <c r="NIW286" s="0"/>
      <c r="NIX286" s="0"/>
      <c r="NIY286" s="0"/>
      <c r="NIZ286" s="0"/>
      <c r="NJA286" s="0"/>
      <c r="NJB286" s="0"/>
      <c r="NJC286" s="0"/>
      <c r="NJD286" s="0"/>
      <c r="NJE286" s="0"/>
      <c r="NJF286" s="0"/>
      <c r="NJG286" s="0"/>
      <c r="NJH286" s="0"/>
      <c r="NJI286" s="0"/>
      <c r="NJJ286" s="0"/>
      <c r="NJK286" s="0"/>
      <c r="NJL286" s="0"/>
      <c r="NJM286" s="0"/>
      <c r="NJN286" s="0"/>
      <c r="NJO286" s="0"/>
      <c r="NJP286" s="0"/>
      <c r="NJQ286" s="0"/>
      <c r="NJR286" s="0"/>
      <c r="NJS286" s="0"/>
      <c r="NJT286" s="0"/>
      <c r="NJU286" s="0"/>
      <c r="NJV286" s="0"/>
      <c r="NJW286" s="0"/>
      <c r="NJX286" s="0"/>
      <c r="NJY286" s="0"/>
      <c r="NJZ286" s="0"/>
      <c r="NKA286" s="0"/>
      <c r="NKB286" s="0"/>
      <c r="NKC286" s="0"/>
      <c r="NKD286" s="0"/>
      <c r="NKE286" s="0"/>
      <c r="NKF286" s="0"/>
      <c r="NKG286" s="0"/>
      <c r="NKH286" s="0"/>
      <c r="NKI286" s="0"/>
      <c r="NKJ286" s="0"/>
      <c r="NKK286" s="0"/>
      <c r="NKL286" s="0"/>
      <c r="NKM286" s="0"/>
      <c r="NKN286" s="0"/>
      <c r="NKO286" s="0"/>
      <c r="NKP286" s="0"/>
      <c r="NKQ286" s="0"/>
      <c r="NKR286" s="0"/>
      <c r="NKS286" s="0"/>
      <c r="NKT286" s="0"/>
      <c r="NKU286" s="0"/>
      <c r="NKV286" s="0"/>
      <c r="NKW286" s="0"/>
      <c r="NKX286" s="0"/>
      <c r="NKY286" s="0"/>
      <c r="NKZ286" s="0"/>
      <c r="NLA286" s="0"/>
      <c r="NLB286" s="0"/>
      <c r="NLC286" s="0"/>
      <c r="NLD286" s="0"/>
      <c r="NLE286" s="0"/>
      <c r="NLF286" s="0"/>
      <c r="NLG286" s="0"/>
      <c r="NLH286" s="0"/>
      <c r="NLI286" s="0"/>
      <c r="NLJ286" s="0"/>
      <c r="NLK286" s="0"/>
      <c r="NLL286" s="0"/>
      <c r="NLM286" s="0"/>
      <c r="NLN286" s="0"/>
      <c r="NLO286" s="0"/>
      <c r="NLP286" s="0"/>
      <c r="NLQ286" s="0"/>
      <c r="NLR286" s="0"/>
      <c r="NLS286" s="0"/>
      <c r="NLT286" s="0"/>
      <c r="NLU286" s="0"/>
      <c r="NLV286" s="0"/>
      <c r="NLW286" s="0"/>
      <c r="NLX286" s="0"/>
      <c r="NLY286" s="0"/>
      <c r="NLZ286" s="0"/>
      <c r="NMA286" s="0"/>
      <c r="NMB286" s="0"/>
      <c r="NMC286" s="0"/>
      <c r="NMD286" s="0"/>
      <c r="NME286" s="0"/>
      <c r="NMF286" s="0"/>
      <c r="NMG286" s="0"/>
      <c r="NMH286" s="0"/>
      <c r="NMI286" s="0"/>
      <c r="NMJ286" s="0"/>
      <c r="NMK286" s="0"/>
      <c r="NML286" s="0"/>
      <c r="NMM286" s="0"/>
      <c r="NMN286" s="0"/>
      <c r="NMO286" s="0"/>
      <c r="NMP286" s="0"/>
      <c r="NMQ286" s="0"/>
      <c r="NMR286" s="0"/>
      <c r="NMS286" s="0"/>
      <c r="NMT286" s="0"/>
      <c r="NMU286" s="0"/>
      <c r="NMV286" s="0"/>
      <c r="NMW286" s="0"/>
      <c r="NMX286" s="0"/>
      <c r="NMY286" s="0"/>
      <c r="NMZ286" s="0"/>
      <c r="NNA286" s="0"/>
      <c r="NNB286" s="0"/>
      <c r="NNC286" s="0"/>
      <c r="NND286" s="0"/>
      <c r="NNE286" s="0"/>
      <c r="NNF286" s="0"/>
      <c r="NNG286" s="0"/>
      <c r="NNH286" s="0"/>
      <c r="NNI286" s="0"/>
      <c r="NNJ286" s="0"/>
      <c r="NNK286" s="0"/>
      <c r="NNL286" s="0"/>
      <c r="NNM286" s="0"/>
      <c r="NNN286" s="0"/>
      <c r="NNO286" s="0"/>
      <c r="NNP286" s="0"/>
      <c r="NNQ286" s="0"/>
      <c r="NNR286" s="0"/>
      <c r="NNS286" s="0"/>
      <c r="NNT286" s="0"/>
      <c r="NNU286" s="0"/>
      <c r="NNV286" s="0"/>
      <c r="NNW286" s="0"/>
      <c r="NNX286" s="0"/>
      <c r="NNY286" s="0"/>
      <c r="NNZ286" s="0"/>
      <c r="NOA286" s="0"/>
      <c r="NOB286" s="0"/>
      <c r="NOC286" s="0"/>
      <c r="NOD286" s="0"/>
      <c r="NOE286" s="0"/>
      <c r="NOF286" s="0"/>
      <c r="NOG286" s="0"/>
      <c r="NOH286" s="0"/>
      <c r="NOI286" s="0"/>
      <c r="NOJ286" s="0"/>
      <c r="NOK286" s="0"/>
      <c r="NOL286" s="0"/>
      <c r="NOM286" s="0"/>
      <c r="NON286" s="0"/>
      <c r="NOO286" s="0"/>
      <c r="NOP286" s="0"/>
      <c r="NOQ286" s="0"/>
      <c r="NOR286" s="0"/>
      <c r="NOS286" s="0"/>
      <c r="NOT286" s="0"/>
      <c r="NOU286" s="0"/>
      <c r="NOV286" s="0"/>
      <c r="NOW286" s="0"/>
      <c r="NOX286" s="0"/>
      <c r="NOY286" s="0"/>
      <c r="NOZ286" s="0"/>
      <c r="NPA286" s="0"/>
      <c r="NPB286" s="0"/>
      <c r="NPC286" s="0"/>
      <c r="NPD286" s="0"/>
      <c r="NPE286" s="0"/>
      <c r="NPF286" s="0"/>
      <c r="NPG286" s="0"/>
      <c r="NPH286" s="0"/>
      <c r="NPI286" s="0"/>
      <c r="NPJ286" s="0"/>
      <c r="NPK286" s="0"/>
      <c r="NPL286" s="0"/>
      <c r="NPM286" s="0"/>
      <c r="NPN286" s="0"/>
      <c r="NPO286" s="0"/>
      <c r="NPP286" s="0"/>
      <c r="NPQ286" s="0"/>
      <c r="NPR286" s="0"/>
      <c r="NPS286" s="0"/>
      <c r="NPT286" s="0"/>
      <c r="NPU286" s="0"/>
      <c r="NPV286" s="0"/>
      <c r="NPW286" s="0"/>
      <c r="NPX286" s="0"/>
      <c r="NPY286" s="0"/>
      <c r="NPZ286" s="0"/>
      <c r="NQA286" s="0"/>
      <c r="NQB286" s="0"/>
      <c r="NQC286" s="0"/>
      <c r="NQD286" s="0"/>
      <c r="NQE286" s="0"/>
      <c r="NQF286" s="0"/>
      <c r="NQG286" s="0"/>
      <c r="NQH286" s="0"/>
      <c r="NQI286" s="0"/>
      <c r="NQJ286" s="0"/>
      <c r="NQK286" s="0"/>
      <c r="NQL286" s="0"/>
      <c r="NQM286" s="0"/>
      <c r="NQN286" s="0"/>
      <c r="NQO286" s="0"/>
      <c r="NQP286" s="0"/>
      <c r="NQQ286" s="0"/>
      <c r="NQR286" s="0"/>
      <c r="NQS286" s="0"/>
      <c r="NQT286" s="0"/>
      <c r="NQU286" s="0"/>
      <c r="NQV286" s="0"/>
      <c r="NQW286" s="0"/>
      <c r="NQX286" s="0"/>
      <c r="NQY286" s="0"/>
      <c r="NQZ286" s="0"/>
      <c r="NRA286" s="0"/>
      <c r="NRB286" s="0"/>
      <c r="NRC286" s="0"/>
      <c r="NRD286" s="0"/>
      <c r="NRE286" s="0"/>
      <c r="NRF286" s="0"/>
      <c r="NRG286" s="0"/>
      <c r="NRH286" s="0"/>
      <c r="NRI286" s="0"/>
      <c r="NRJ286" s="0"/>
      <c r="NRK286" s="0"/>
      <c r="NRL286" s="0"/>
      <c r="NRM286" s="0"/>
      <c r="NRN286" s="0"/>
      <c r="NRO286" s="0"/>
      <c r="NRP286" s="0"/>
      <c r="NRQ286" s="0"/>
      <c r="NRR286" s="0"/>
      <c r="NRS286" s="0"/>
      <c r="NRT286" s="0"/>
      <c r="NRU286" s="0"/>
      <c r="NRV286" s="0"/>
      <c r="NRW286" s="0"/>
      <c r="NRX286" s="0"/>
      <c r="NRY286" s="0"/>
      <c r="NRZ286" s="0"/>
      <c r="NSA286" s="0"/>
      <c r="NSB286" s="0"/>
      <c r="NSC286" s="0"/>
      <c r="NSD286" s="0"/>
      <c r="NSE286" s="0"/>
      <c r="NSF286" s="0"/>
      <c r="NSG286" s="0"/>
      <c r="NSH286" s="0"/>
      <c r="NSI286" s="0"/>
      <c r="NSJ286" s="0"/>
      <c r="NSK286" s="0"/>
      <c r="NSL286" s="0"/>
      <c r="NSM286" s="0"/>
      <c r="NSN286" s="0"/>
      <c r="NSO286" s="0"/>
      <c r="NSP286" s="0"/>
      <c r="NSQ286" s="0"/>
      <c r="NSR286" s="0"/>
      <c r="NSS286" s="0"/>
      <c r="NST286" s="0"/>
      <c r="NSU286" s="0"/>
      <c r="NSV286" s="0"/>
      <c r="NSW286" s="0"/>
      <c r="NSX286" s="0"/>
      <c r="NSY286" s="0"/>
      <c r="NSZ286" s="0"/>
      <c r="NTA286" s="0"/>
      <c r="NTB286" s="0"/>
      <c r="NTC286" s="0"/>
      <c r="NTD286" s="0"/>
      <c r="NTE286" s="0"/>
      <c r="NTF286" s="0"/>
      <c r="NTG286" s="0"/>
      <c r="NTH286" s="0"/>
      <c r="NTI286" s="0"/>
      <c r="NTJ286" s="0"/>
      <c r="NTK286" s="0"/>
      <c r="NTL286" s="0"/>
      <c r="NTM286" s="0"/>
      <c r="NTN286" s="0"/>
      <c r="NTO286" s="0"/>
      <c r="NTP286" s="0"/>
      <c r="NTQ286" s="0"/>
      <c r="NTR286" s="0"/>
      <c r="NTS286" s="0"/>
      <c r="NTT286" s="0"/>
      <c r="NTU286" s="0"/>
      <c r="NTV286" s="0"/>
      <c r="NTW286" s="0"/>
      <c r="NTX286" s="0"/>
      <c r="NTY286" s="0"/>
      <c r="NTZ286" s="0"/>
      <c r="NUA286" s="0"/>
      <c r="NUB286" s="0"/>
      <c r="NUC286" s="0"/>
      <c r="NUD286" s="0"/>
      <c r="NUE286" s="0"/>
      <c r="NUF286" s="0"/>
      <c r="NUG286" s="0"/>
      <c r="NUH286" s="0"/>
      <c r="NUI286" s="0"/>
      <c r="NUJ286" s="0"/>
      <c r="NUK286" s="0"/>
      <c r="NUL286" s="0"/>
      <c r="NUM286" s="0"/>
      <c r="NUN286" s="0"/>
      <c r="NUO286" s="0"/>
      <c r="NUP286" s="0"/>
      <c r="NUQ286" s="0"/>
      <c r="NUR286" s="0"/>
      <c r="NUS286" s="0"/>
      <c r="NUT286" s="0"/>
      <c r="NUU286" s="0"/>
      <c r="NUV286" s="0"/>
      <c r="NUW286" s="0"/>
      <c r="NUX286" s="0"/>
      <c r="NUY286" s="0"/>
      <c r="NUZ286" s="0"/>
      <c r="NVA286" s="0"/>
      <c r="NVB286" s="0"/>
      <c r="NVC286" s="0"/>
      <c r="NVD286" s="0"/>
      <c r="NVE286" s="0"/>
      <c r="NVF286" s="0"/>
      <c r="NVG286" s="0"/>
      <c r="NVH286" s="0"/>
      <c r="NVI286" s="0"/>
      <c r="NVJ286" s="0"/>
      <c r="NVK286" s="0"/>
      <c r="NVL286" s="0"/>
      <c r="NVM286" s="0"/>
      <c r="NVN286" s="0"/>
      <c r="NVO286" s="0"/>
      <c r="NVP286" s="0"/>
      <c r="NVQ286" s="0"/>
      <c r="NVR286" s="0"/>
      <c r="NVS286" s="0"/>
      <c r="NVT286" s="0"/>
      <c r="NVU286" s="0"/>
      <c r="NVV286" s="0"/>
      <c r="NVW286" s="0"/>
      <c r="NVX286" s="0"/>
      <c r="NVY286" s="0"/>
      <c r="NVZ286" s="0"/>
      <c r="NWA286" s="0"/>
      <c r="NWB286" s="0"/>
      <c r="NWC286" s="0"/>
      <c r="NWD286" s="0"/>
      <c r="NWE286" s="0"/>
      <c r="NWF286" s="0"/>
      <c r="NWG286" s="0"/>
      <c r="NWH286" s="0"/>
      <c r="NWI286" s="0"/>
      <c r="NWJ286" s="0"/>
      <c r="NWK286" s="0"/>
      <c r="NWL286" s="0"/>
      <c r="NWM286" s="0"/>
      <c r="NWN286" s="0"/>
      <c r="NWO286" s="0"/>
      <c r="NWP286" s="0"/>
      <c r="NWQ286" s="0"/>
      <c r="NWR286" s="0"/>
      <c r="NWS286" s="0"/>
      <c r="NWT286" s="0"/>
      <c r="NWU286" s="0"/>
      <c r="NWV286" s="0"/>
      <c r="NWW286" s="0"/>
      <c r="NWX286" s="0"/>
      <c r="NWY286" s="0"/>
      <c r="NWZ286" s="0"/>
      <c r="NXA286" s="0"/>
      <c r="NXB286" s="0"/>
      <c r="NXC286" s="0"/>
      <c r="NXD286" s="0"/>
      <c r="NXE286" s="0"/>
      <c r="NXF286" s="0"/>
      <c r="NXG286" s="0"/>
      <c r="NXH286" s="0"/>
      <c r="NXI286" s="0"/>
      <c r="NXJ286" s="0"/>
      <c r="NXK286" s="0"/>
      <c r="NXL286" s="0"/>
      <c r="NXM286" s="0"/>
      <c r="NXN286" s="0"/>
      <c r="NXO286" s="0"/>
      <c r="NXP286" s="0"/>
      <c r="NXQ286" s="0"/>
      <c r="NXR286" s="0"/>
      <c r="NXS286" s="0"/>
      <c r="NXT286" s="0"/>
      <c r="NXU286" s="0"/>
      <c r="NXV286" s="0"/>
      <c r="NXW286" s="0"/>
      <c r="NXX286" s="0"/>
      <c r="NXY286" s="0"/>
      <c r="NXZ286" s="0"/>
      <c r="NYA286" s="0"/>
      <c r="NYB286" s="0"/>
      <c r="NYC286" s="0"/>
      <c r="NYD286" s="0"/>
      <c r="NYE286" s="0"/>
      <c r="NYF286" s="0"/>
      <c r="NYG286" s="0"/>
      <c r="NYH286" s="0"/>
      <c r="NYI286" s="0"/>
      <c r="NYJ286" s="0"/>
      <c r="NYK286" s="0"/>
      <c r="NYL286" s="0"/>
      <c r="NYM286" s="0"/>
      <c r="NYN286" s="0"/>
      <c r="NYO286" s="0"/>
      <c r="NYP286" s="0"/>
      <c r="NYQ286" s="0"/>
      <c r="NYR286" s="0"/>
      <c r="NYS286" s="0"/>
      <c r="NYT286" s="0"/>
      <c r="NYU286" s="0"/>
      <c r="NYV286" s="0"/>
      <c r="NYW286" s="0"/>
      <c r="NYX286" s="0"/>
      <c r="NYY286" s="0"/>
      <c r="NYZ286" s="0"/>
      <c r="NZA286" s="0"/>
      <c r="NZB286" s="0"/>
      <c r="NZC286" s="0"/>
      <c r="NZD286" s="0"/>
      <c r="NZE286" s="0"/>
      <c r="NZF286" s="0"/>
      <c r="NZG286" s="0"/>
      <c r="NZH286" s="0"/>
      <c r="NZI286" s="0"/>
      <c r="NZJ286" s="0"/>
      <c r="NZK286" s="0"/>
      <c r="NZL286" s="0"/>
      <c r="NZM286" s="0"/>
      <c r="NZN286" s="0"/>
      <c r="NZO286" s="0"/>
      <c r="NZP286" s="0"/>
      <c r="NZQ286" s="0"/>
      <c r="NZR286" s="0"/>
      <c r="NZS286" s="0"/>
      <c r="NZT286" s="0"/>
      <c r="NZU286" s="0"/>
      <c r="NZV286" s="0"/>
      <c r="NZW286" s="0"/>
      <c r="NZX286" s="0"/>
      <c r="NZY286" s="0"/>
      <c r="NZZ286" s="0"/>
      <c r="OAA286" s="0"/>
      <c r="OAB286" s="0"/>
      <c r="OAC286" s="0"/>
      <c r="OAD286" s="0"/>
      <c r="OAE286" s="0"/>
      <c r="OAF286" s="0"/>
      <c r="OAG286" s="0"/>
      <c r="OAH286" s="0"/>
      <c r="OAI286" s="0"/>
      <c r="OAJ286" s="0"/>
      <c r="OAK286" s="0"/>
      <c r="OAL286" s="0"/>
      <c r="OAM286" s="0"/>
      <c r="OAN286" s="0"/>
      <c r="OAO286" s="0"/>
      <c r="OAP286" s="0"/>
      <c r="OAQ286" s="0"/>
      <c r="OAR286" s="0"/>
      <c r="OAS286" s="0"/>
      <c r="OAT286" s="0"/>
      <c r="OAU286" s="0"/>
      <c r="OAV286" s="0"/>
      <c r="OAW286" s="0"/>
      <c r="OAX286" s="0"/>
      <c r="OAY286" s="0"/>
      <c r="OAZ286" s="0"/>
      <c r="OBA286" s="0"/>
      <c r="OBB286" s="0"/>
      <c r="OBC286" s="0"/>
      <c r="OBD286" s="0"/>
      <c r="OBE286" s="0"/>
      <c r="OBF286" s="0"/>
      <c r="OBG286" s="0"/>
      <c r="OBH286" s="0"/>
      <c r="OBI286" s="0"/>
      <c r="OBJ286" s="0"/>
      <c r="OBK286" s="0"/>
      <c r="OBL286" s="0"/>
      <c r="OBM286" s="0"/>
      <c r="OBN286" s="0"/>
      <c r="OBO286" s="0"/>
      <c r="OBP286" s="0"/>
      <c r="OBQ286" s="0"/>
      <c r="OBR286" s="0"/>
      <c r="OBS286" s="0"/>
      <c r="OBT286" s="0"/>
      <c r="OBU286" s="0"/>
      <c r="OBV286" s="0"/>
      <c r="OBW286" s="0"/>
      <c r="OBX286" s="0"/>
      <c r="OBY286" s="0"/>
      <c r="OBZ286" s="0"/>
      <c r="OCA286" s="0"/>
      <c r="OCB286" s="0"/>
      <c r="OCC286" s="0"/>
      <c r="OCD286" s="0"/>
      <c r="OCE286" s="0"/>
      <c r="OCF286" s="0"/>
      <c r="OCG286" s="0"/>
      <c r="OCH286" s="0"/>
      <c r="OCI286" s="0"/>
      <c r="OCJ286" s="0"/>
      <c r="OCK286" s="0"/>
      <c r="OCL286" s="0"/>
      <c r="OCM286" s="0"/>
      <c r="OCN286" s="0"/>
      <c r="OCO286" s="0"/>
      <c r="OCP286" s="0"/>
      <c r="OCQ286" s="0"/>
      <c r="OCR286" s="0"/>
      <c r="OCS286" s="0"/>
      <c r="OCT286" s="0"/>
      <c r="OCU286" s="0"/>
      <c r="OCV286" s="0"/>
      <c r="OCW286" s="0"/>
      <c r="OCX286" s="0"/>
      <c r="OCY286" s="0"/>
      <c r="OCZ286" s="0"/>
      <c r="ODA286" s="0"/>
      <c r="ODB286" s="0"/>
      <c r="ODC286" s="0"/>
      <c r="ODD286" s="0"/>
      <c r="ODE286" s="0"/>
      <c r="ODF286" s="0"/>
      <c r="ODG286" s="0"/>
      <c r="ODH286" s="0"/>
      <c r="ODI286" s="0"/>
      <c r="ODJ286" s="0"/>
      <c r="ODK286" s="0"/>
      <c r="ODL286" s="0"/>
      <c r="ODM286" s="0"/>
      <c r="ODN286" s="0"/>
      <c r="ODO286" s="0"/>
      <c r="ODP286" s="0"/>
      <c r="ODQ286" s="0"/>
      <c r="ODR286" s="0"/>
      <c r="ODS286" s="0"/>
      <c r="ODT286" s="0"/>
      <c r="ODU286" s="0"/>
      <c r="ODV286" s="0"/>
      <c r="ODW286" s="0"/>
      <c r="ODX286" s="0"/>
      <c r="ODY286" s="0"/>
      <c r="ODZ286" s="0"/>
      <c r="OEA286" s="0"/>
      <c r="OEB286" s="0"/>
      <c r="OEC286" s="0"/>
      <c r="OED286" s="0"/>
      <c r="OEE286" s="0"/>
      <c r="OEF286" s="0"/>
      <c r="OEG286" s="0"/>
      <c r="OEH286" s="0"/>
      <c r="OEI286" s="0"/>
      <c r="OEJ286" s="0"/>
      <c r="OEK286" s="0"/>
      <c r="OEL286" s="0"/>
      <c r="OEM286" s="0"/>
      <c r="OEN286" s="0"/>
      <c r="OEO286" s="0"/>
      <c r="OEP286" s="0"/>
      <c r="OEQ286" s="0"/>
      <c r="OER286" s="0"/>
      <c r="OES286" s="0"/>
      <c r="OET286" s="0"/>
      <c r="OEU286" s="0"/>
      <c r="OEV286" s="0"/>
      <c r="OEW286" s="0"/>
      <c r="OEX286" s="0"/>
      <c r="OEY286" s="0"/>
      <c r="OEZ286" s="0"/>
      <c r="OFA286" s="0"/>
      <c r="OFB286" s="0"/>
      <c r="OFC286" s="0"/>
      <c r="OFD286" s="0"/>
      <c r="OFE286" s="0"/>
      <c r="OFF286" s="0"/>
      <c r="OFG286" s="0"/>
      <c r="OFH286" s="0"/>
      <c r="OFI286" s="0"/>
      <c r="OFJ286" s="0"/>
      <c r="OFK286" s="0"/>
      <c r="OFL286" s="0"/>
      <c r="OFM286" s="0"/>
      <c r="OFN286" s="0"/>
      <c r="OFO286" s="0"/>
      <c r="OFP286" s="0"/>
      <c r="OFQ286" s="0"/>
      <c r="OFR286" s="0"/>
      <c r="OFS286" s="0"/>
      <c r="OFT286" s="0"/>
      <c r="OFU286" s="0"/>
      <c r="OFV286" s="0"/>
      <c r="OFW286" s="0"/>
      <c r="OFX286" s="0"/>
      <c r="OFY286" s="0"/>
      <c r="OFZ286" s="0"/>
      <c r="OGA286" s="0"/>
      <c r="OGB286" s="0"/>
      <c r="OGC286" s="0"/>
      <c r="OGD286" s="0"/>
      <c r="OGE286" s="0"/>
      <c r="OGF286" s="0"/>
      <c r="OGG286" s="0"/>
      <c r="OGH286" s="0"/>
      <c r="OGI286" s="0"/>
      <c r="OGJ286" s="0"/>
      <c r="OGK286" s="0"/>
      <c r="OGL286" s="0"/>
      <c r="OGM286" s="0"/>
      <c r="OGN286" s="0"/>
      <c r="OGO286" s="0"/>
      <c r="OGP286" s="0"/>
      <c r="OGQ286" s="0"/>
      <c r="OGR286" s="0"/>
      <c r="OGS286" s="0"/>
      <c r="OGT286" s="0"/>
      <c r="OGU286" s="0"/>
      <c r="OGV286" s="0"/>
      <c r="OGW286" s="0"/>
      <c r="OGX286" s="0"/>
      <c r="OGY286" s="0"/>
      <c r="OGZ286" s="0"/>
      <c r="OHA286" s="0"/>
      <c r="OHB286" s="0"/>
      <c r="OHC286" s="0"/>
      <c r="OHD286" s="0"/>
      <c r="OHE286" s="0"/>
      <c r="OHF286" s="0"/>
      <c r="OHG286" s="0"/>
      <c r="OHH286" s="0"/>
      <c r="OHI286" s="0"/>
      <c r="OHJ286" s="0"/>
      <c r="OHK286" s="0"/>
      <c r="OHL286" s="0"/>
      <c r="OHM286" s="0"/>
      <c r="OHN286" s="0"/>
      <c r="OHO286" s="0"/>
      <c r="OHP286" s="0"/>
      <c r="OHQ286" s="0"/>
      <c r="OHR286" s="0"/>
      <c r="OHS286" s="0"/>
      <c r="OHT286" s="0"/>
      <c r="OHU286" s="0"/>
      <c r="OHV286" s="0"/>
      <c r="OHW286" s="0"/>
      <c r="OHX286" s="0"/>
      <c r="OHY286" s="0"/>
      <c r="OHZ286" s="0"/>
      <c r="OIA286" s="0"/>
      <c r="OIB286" s="0"/>
      <c r="OIC286" s="0"/>
      <c r="OID286" s="0"/>
      <c r="OIE286" s="0"/>
      <c r="OIF286" s="0"/>
      <c r="OIG286" s="0"/>
      <c r="OIH286" s="0"/>
      <c r="OII286" s="0"/>
      <c r="OIJ286" s="0"/>
      <c r="OIK286" s="0"/>
      <c r="OIL286" s="0"/>
      <c r="OIM286" s="0"/>
      <c r="OIN286" s="0"/>
      <c r="OIO286" s="0"/>
      <c r="OIP286" s="0"/>
      <c r="OIQ286" s="0"/>
      <c r="OIR286" s="0"/>
      <c r="OIS286" s="0"/>
      <c r="OIT286" s="0"/>
      <c r="OIU286" s="0"/>
      <c r="OIV286" s="0"/>
      <c r="OIW286" s="0"/>
      <c r="OIX286" s="0"/>
      <c r="OIY286" s="0"/>
      <c r="OIZ286" s="0"/>
      <c r="OJA286" s="0"/>
      <c r="OJB286" s="0"/>
      <c r="OJC286" s="0"/>
      <c r="OJD286" s="0"/>
      <c r="OJE286" s="0"/>
      <c r="OJF286" s="0"/>
      <c r="OJG286" s="0"/>
      <c r="OJH286" s="0"/>
      <c r="OJI286" s="0"/>
      <c r="OJJ286" s="0"/>
      <c r="OJK286" s="0"/>
      <c r="OJL286" s="0"/>
      <c r="OJM286" s="0"/>
      <c r="OJN286" s="0"/>
      <c r="OJO286" s="0"/>
      <c r="OJP286" s="0"/>
      <c r="OJQ286" s="0"/>
      <c r="OJR286" s="0"/>
      <c r="OJS286" s="0"/>
      <c r="OJT286" s="0"/>
      <c r="OJU286" s="0"/>
      <c r="OJV286" s="0"/>
      <c r="OJW286" s="0"/>
      <c r="OJX286" s="0"/>
      <c r="OJY286" s="0"/>
      <c r="OJZ286" s="0"/>
      <c r="OKA286" s="0"/>
      <c r="OKB286" s="0"/>
      <c r="OKC286" s="0"/>
      <c r="OKD286" s="0"/>
      <c r="OKE286" s="0"/>
      <c r="OKF286" s="0"/>
      <c r="OKG286" s="0"/>
      <c r="OKH286" s="0"/>
      <c r="OKI286" s="0"/>
      <c r="OKJ286" s="0"/>
      <c r="OKK286" s="0"/>
      <c r="OKL286" s="0"/>
      <c r="OKM286" s="0"/>
      <c r="OKN286" s="0"/>
      <c r="OKO286" s="0"/>
      <c r="OKP286" s="0"/>
      <c r="OKQ286" s="0"/>
      <c r="OKR286" s="0"/>
      <c r="OKS286" s="0"/>
      <c r="OKT286" s="0"/>
      <c r="OKU286" s="0"/>
      <c r="OKV286" s="0"/>
      <c r="OKW286" s="0"/>
      <c r="OKX286" s="0"/>
      <c r="OKY286" s="0"/>
      <c r="OKZ286" s="0"/>
      <c r="OLA286" s="0"/>
      <c r="OLB286" s="0"/>
      <c r="OLC286" s="0"/>
      <c r="OLD286" s="0"/>
      <c r="OLE286" s="0"/>
      <c r="OLF286" s="0"/>
      <c r="OLG286" s="0"/>
      <c r="OLH286" s="0"/>
      <c r="OLI286" s="0"/>
      <c r="OLJ286" s="0"/>
      <c r="OLK286" s="0"/>
      <c r="OLL286" s="0"/>
      <c r="OLM286" s="0"/>
      <c r="OLN286" s="0"/>
      <c r="OLO286" s="0"/>
      <c r="OLP286" s="0"/>
      <c r="OLQ286" s="0"/>
      <c r="OLR286" s="0"/>
      <c r="OLS286" s="0"/>
      <c r="OLT286" s="0"/>
      <c r="OLU286" s="0"/>
      <c r="OLV286" s="0"/>
      <c r="OLW286" s="0"/>
      <c r="OLX286" s="0"/>
      <c r="OLY286" s="0"/>
      <c r="OLZ286" s="0"/>
      <c r="OMA286" s="0"/>
      <c r="OMB286" s="0"/>
      <c r="OMC286" s="0"/>
      <c r="OMD286" s="0"/>
      <c r="OME286" s="0"/>
      <c r="OMF286" s="0"/>
      <c r="OMG286" s="0"/>
      <c r="OMH286" s="0"/>
      <c r="OMI286" s="0"/>
      <c r="OMJ286" s="0"/>
      <c r="OMK286" s="0"/>
      <c r="OML286" s="0"/>
      <c r="OMM286" s="0"/>
      <c r="OMN286" s="0"/>
      <c r="OMO286" s="0"/>
      <c r="OMP286" s="0"/>
      <c r="OMQ286" s="0"/>
      <c r="OMR286" s="0"/>
      <c r="OMS286" s="0"/>
      <c r="OMT286" s="0"/>
      <c r="OMU286" s="0"/>
      <c r="OMV286" s="0"/>
      <c r="OMW286" s="0"/>
      <c r="OMX286" s="0"/>
      <c r="OMY286" s="0"/>
      <c r="OMZ286" s="0"/>
      <c r="ONA286" s="0"/>
      <c r="ONB286" s="0"/>
      <c r="ONC286" s="0"/>
      <c r="OND286" s="0"/>
      <c r="ONE286" s="0"/>
      <c r="ONF286" s="0"/>
      <c r="ONG286" s="0"/>
      <c r="ONH286" s="0"/>
      <c r="ONI286" s="0"/>
      <c r="ONJ286" s="0"/>
      <c r="ONK286" s="0"/>
      <c r="ONL286" s="0"/>
      <c r="ONM286" s="0"/>
      <c r="ONN286" s="0"/>
      <c r="ONO286" s="0"/>
      <c r="ONP286" s="0"/>
      <c r="ONQ286" s="0"/>
      <c r="ONR286" s="0"/>
      <c r="ONS286" s="0"/>
      <c r="ONT286" s="0"/>
      <c r="ONU286" s="0"/>
      <c r="ONV286" s="0"/>
      <c r="ONW286" s="0"/>
      <c r="ONX286" s="0"/>
      <c r="ONY286" s="0"/>
      <c r="ONZ286" s="0"/>
      <c r="OOA286" s="0"/>
      <c r="OOB286" s="0"/>
      <c r="OOC286" s="0"/>
      <c r="OOD286" s="0"/>
      <c r="OOE286" s="0"/>
      <c r="OOF286" s="0"/>
      <c r="OOG286" s="0"/>
      <c r="OOH286" s="0"/>
      <c r="OOI286" s="0"/>
      <c r="OOJ286" s="0"/>
      <c r="OOK286" s="0"/>
      <c r="OOL286" s="0"/>
      <c r="OOM286" s="0"/>
      <c r="OON286" s="0"/>
      <c r="OOO286" s="0"/>
      <c r="OOP286" s="0"/>
      <c r="OOQ286" s="0"/>
      <c r="OOR286" s="0"/>
      <c r="OOS286" s="0"/>
      <c r="OOT286" s="0"/>
      <c r="OOU286" s="0"/>
      <c r="OOV286" s="0"/>
      <c r="OOW286" s="0"/>
      <c r="OOX286" s="0"/>
      <c r="OOY286" s="0"/>
      <c r="OOZ286" s="0"/>
      <c r="OPA286" s="0"/>
      <c r="OPB286" s="0"/>
      <c r="OPC286" s="0"/>
      <c r="OPD286" s="0"/>
      <c r="OPE286" s="0"/>
      <c r="OPF286" s="0"/>
      <c r="OPG286" s="0"/>
      <c r="OPH286" s="0"/>
      <c r="OPI286" s="0"/>
      <c r="OPJ286" s="0"/>
      <c r="OPK286" s="0"/>
      <c r="OPL286" s="0"/>
      <c r="OPM286" s="0"/>
      <c r="OPN286" s="0"/>
      <c r="OPO286" s="0"/>
      <c r="OPP286" s="0"/>
      <c r="OPQ286" s="0"/>
      <c r="OPR286" s="0"/>
      <c r="OPS286" s="0"/>
      <c r="OPT286" s="0"/>
      <c r="OPU286" s="0"/>
      <c r="OPV286" s="0"/>
      <c r="OPW286" s="0"/>
      <c r="OPX286" s="0"/>
      <c r="OPY286" s="0"/>
      <c r="OPZ286" s="0"/>
      <c r="OQA286" s="0"/>
      <c r="OQB286" s="0"/>
      <c r="OQC286" s="0"/>
      <c r="OQD286" s="0"/>
      <c r="OQE286" s="0"/>
      <c r="OQF286" s="0"/>
      <c r="OQG286" s="0"/>
      <c r="OQH286" s="0"/>
      <c r="OQI286" s="0"/>
      <c r="OQJ286" s="0"/>
      <c r="OQK286" s="0"/>
      <c r="OQL286" s="0"/>
      <c r="OQM286" s="0"/>
      <c r="OQN286" s="0"/>
      <c r="OQO286" s="0"/>
      <c r="OQP286" s="0"/>
      <c r="OQQ286" s="0"/>
      <c r="OQR286" s="0"/>
      <c r="OQS286" s="0"/>
      <c r="OQT286" s="0"/>
      <c r="OQU286" s="0"/>
      <c r="OQV286" s="0"/>
      <c r="OQW286" s="0"/>
      <c r="OQX286" s="0"/>
      <c r="OQY286" s="0"/>
      <c r="OQZ286" s="0"/>
      <c r="ORA286" s="0"/>
      <c r="ORB286" s="0"/>
      <c r="ORC286" s="0"/>
      <c r="ORD286" s="0"/>
      <c r="ORE286" s="0"/>
      <c r="ORF286" s="0"/>
      <c r="ORG286" s="0"/>
      <c r="ORH286" s="0"/>
      <c r="ORI286" s="0"/>
      <c r="ORJ286" s="0"/>
      <c r="ORK286" s="0"/>
      <c r="ORL286" s="0"/>
      <c r="ORM286" s="0"/>
      <c r="ORN286" s="0"/>
      <c r="ORO286" s="0"/>
      <c r="ORP286" s="0"/>
      <c r="ORQ286" s="0"/>
      <c r="ORR286" s="0"/>
      <c r="ORS286" s="0"/>
      <c r="ORT286" s="0"/>
      <c r="ORU286" s="0"/>
      <c r="ORV286" s="0"/>
      <c r="ORW286" s="0"/>
      <c r="ORX286" s="0"/>
      <c r="ORY286" s="0"/>
      <c r="ORZ286" s="0"/>
      <c r="OSA286" s="0"/>
      <c r="OSB286" s="0"/>
      <c r="OSC286" s="0"/>
      <c r="OSD286" s="0"/>
      <c r="OSE286" s="0"/>
      <c r="OSF286" s="0"/>
      <c r="OSG286" s="0"/>
      <c r="OSH286" s="0"/>
      <c r="OSI286" s="0"/>
      <c r="OSJ286" s="0"/>
      <c r="OSK286" s="0"/>
      <c r="OSL286" s="0"/>
      <c r="OSM286" s="0"/>
      <c r="OSN286" s="0"/>
      <c r="OSO286" s="0"/>
      <c r="OSP286" s="0"/>
      <c r="OSQ286" s="0"/>
      <c r="OSR286" s="0"/>
      <c r="OSS286" s="0"/>
      <c r="OST286" s="0"/>
      <c r="OSU286" s="0"/>
      <c r="OSV286" s="0"/>
      <c r="OSW286" s="0"/>
      <c r="OSX286" s="0"/>
      <c r="OSY286" s="0"/>
      <c r="OSZ286" s="0"/>
      <c r="OTA286" s="0"/>
      <c r="OTB286" s="0"/>
      <c r="OTC286" s="0"/>
      <c r="OTD286" s="0"/>
      <c r="OTE286" s="0"/>
      <c r="OTF286" s="0"/>
      <c r="OTG286" s="0"/>
      <c r="OTH286" s="0"/>
      <c r="OTI286" s="0"/>
      <c r="OTJ286" s="0"/>
      <c r="OTK286" s="0"/>
      <c r="OTL286" s="0"/>
      <c r="OTM286" s="0"/>
      <c r="OTN286" s="0"/>
      <c r="OTO286" s="0"/>
      <c r="OTP286" s="0"/>
      <c r="OTQ286" s="0"/>
      <c r="OTR286" s="0"/>
      <c r="OTS286" s="0"/>
      <c r="OTT286" s="0"/>
      <c r="OTU286" s="0"/>
      <c r="OTV286" s="0"/>
      <c r="OTW286" s="0"/>
      <c r="OTX286" s="0"/>
      <c r="OTY286" s="0"/>
      <c r="OTZ286" s="0"/>
      <c r="OUA286" s="0"/>
      <c r="OUB286" s="0"/>
      <c r="OUC286" s="0"/>
      <c r="OUD286" s="0"/>
      <c r="OUE286" s="0"/>
      <c r="OUF286" s="0"/>
      <c r="OUG286" s="0"/>
      <c r="OUH286" s="0"/>
      <c r="OUI286" s="0"/>
      <c r="OUJ286" s="0"/>
      <c r="OUK286" s="0"/>
      <c r="OUL286" s="0"/>
      <c r="OUM286" s="0"/>
      <c r="OUN286" s="0"/>
      <c r="OUO286" s="0"/>
      <c r="OUP286" s="0"/>
      <c r="OUQ286" s="0"/>
      <c r="OUR286" s="0"/>
      <c r="OUS286" s="0"/>
      <c r="OUT286" s="0"/>
      <c r="OUU286" s="0"/>
      <c r="OUV286" s="0"/>
      <c r="OUW286" s="0"/>
      <c r="OUX286" s="0"/>
      <c r="OUY286" s="0"/>
      <c r="OUZ286" s="0"/>
      <c r="OVA286" s="0"/>
      <c r="OVB286" s="0"/>
      <c r="OVC286" s="0"/>
      <c r="OVD286" s="0"/>
      <c r="OVE286" s="0"/>
      <c r="OVF286" s="0"/>
      <c r="OVG286" s="0"/>
      <c r="OVH286" s="0"/>
      <c r="OVI286" s="0"/>
      <c r="OVJ286" s="0"/>
      <c r="OVK286" s="0"/>
      <c r="OVL286" s="0"/>
      <c r="OVM286" s="0"/>
      <c r="OVN286" s="0"/>
      <c r="OVO286" s="0"/>
      <c r="OVP286" s="0"/>
      <c r="OVQ286" s="0"/>
      <c r="OVR286" s="0"/>
      <c r="OVS286" s="0"/>
      <c r="OVT286" s="0"/>
      <c r="OVU286" s="0"/>
      <c r="OVV286" s="0"/>
      <c r="OVW286" s="0"/>
      <c r="OVX286" s="0"/>
      <c r="OVY286" s="0"/>
      <c r="OVZ286" s="0"/>
      <c r="OWA286" s="0"/>
      <c r="OWB286" s="0"/>
      <c r="OWC286" s="0"/>
      <c r="OWD286" s="0"/>
      <c r="OWE286" s="0"/>
      <c r="OWF286" s="0"/>
      <c r="OWG286" s="0"/>
      <c r="OWH286" s="0"/>
      <c r="OWI286" s="0"/>
      <c r="OWJ286" s="0"/>
      <c r="OWK286" s="0"/>
      <c r="OWL286" s="0"/>
      <c r="OWM286" s="0"/>
      <c r="OWN286" s="0"/>
      <c r="OWO286" s="0"/>
      <c r="OWP286" s="0"/>
      <c r="OWQ286" s="0"/>
      <c r="OWR286" s="0"/>
      <c r="OWS286" s="0"/>
      <c r="OWT286" s="0"/>
      <c r="OWU286" s="0"/>
      <c r="OWV286" s="0"/>
      <c r="OWW286" s="0"/>
      <c r="OWX286" s="0"/>
      <c r="OWY286" s="0"/>
      <c r="OWZ286" s="0"/>
      <c r="OXA286" s="0"/>
      <c r="OXB286" s="0"/>
      <c r="OXC286" s="0"/>
      <c r="OXD286" s="0"/>
      <c r="OXE286" s="0"/>
      <c r="OXF286" s="0"/>
      <c r="OXG286" s="0"/>
      <c r="OXH286" s="0"/>
      <c r="OXI286" s="0"/>
      <c r="OXJ286" s="0"/>
      <c r="OXK286" s="0"/>
      <c r="OXL286" s="0"/>
      <c r="OXM286" s="0"/>
      <c r="OXN286" s="0"/>
      <c r="OXO286" s="0"/>
      <c r="OXP286" s="0"/>
      <c r="OXQ286" s="0"/>
      <c r="OXR286" s="0"/>
      <c r="OXS286" s="0"/>
      <c r="OXT286" s="0"/>
      <c r="OXU286" s="0"/>
      <c r="OXV286" s="0"/>
      <c r="OXW286" s="0"/>
      <c r="OXX286" s="0"/>
      <c r="OXY286" s="0"/>
      <c r="OXZ286" s="0"/>
      <c r="OYA286" s="0"/>
      <c r="OYB286" s="0"/>
      <c r="OYC286" s="0"/>
      <c r="OYD286" s="0"/>
      <c r="OYE286" s="0"/>
      <c r="OYF286" s="0"/>
      <c r="OYG286" s="0"/>
      <c r="OYH286" s="0"/>
      <c r="OYI286" s="0"/>
      <c r="OYJ286" s="0"/>
      <c r="OYK286" s="0"/>
      <c r="OYL286" s="0"/>
      <c r="OYM286" s="0"/>
      <c r="OYN286" s="0"/>
      <c r="OYO286" s="0"/>
      <c r="OYP286" s="0"/>
      <c r="OYQ286" s="0"/>
      <c r="OYR286" s="0"/>
      <c r="OYS286" s="0"/>
      <c r="OYT286" s="0"/>
      <c r="OYU286" s="0"/>
      <c r="OYV286" s="0"/>
      <c r="OYW286" s="0"/>
      <c r="OYX286" s="0"/>
      <c r="OYY286" s="0"/>
      <c r="OYZ286" s="0"/>
      <c r="OZA286" s="0"/>
      <c r="OZB286" s="0"/>
      <c r="OZC286" s="0"/>
      <c r="OZD286" s="0"/>
      <c r="OZE286" s="0"/>
      <c r="OZF286" s="0"/>
      <c r="OZG286" s="0"/>
      <c r="OZH286" s="0"/>
      <c r="OZI286" s="0"/>
      <c r="OZJ286" s="0"/>
      <c r="OZK286" s="0"/>
      <c r="OZL286" s="0"/>
      <c r="OZM286" s="0"/>
      <c r="OZN286" s="0"/>
      <c r="OZO286" s="0"/>
      <c r="OZP286" s="0"/>
      <c r="OZQ286" s="0"/>
      <c r="OZR286" s="0"/>
      <c r="OZS286" s="0"/>
      <c r="OZT286" s="0"/>
      <c r="OZU286" s="0"/>
      <c r="OZV286" s="0"/>
      <c r="OZW286" s="0"/>
      <c r="OZX286" s="0"/>
      <c r="OZY286" s="0"/>
      <c r="OZZ286" s="0"/>
      <c r="PAA286" s="0"/>
      <c r="PAB286" s="0"/>
      <c r="PAC286" s="0"/>
      <c r="PAD286" s="0"/>
      <c r="PAE286" s="0"/>
      <c r="PAF286" s="0"/>
      <c r="PAG286" s="0"/>
      <c r="PAH286" s="0"/>
      <c r="PAI286" s="0"/>
      <c r="PAJ286" s="0"/>
      <c r="PAK286" s="0"/>
      <c r="PAL286" s="0"/>
      <c r="PAM286" s="0"/>
      <c r="PAN286" s="0"/>
      <c r="PAO286" s="0"/>
      <c r="PAP286" s="0"/>
      <c r="PAQ286" s="0"/>
      <c r="PAR286" s="0"/>
      <c r="PAS286" s="0"/>
      <c r="PAT286" s="0"/>
      <c r="PAU286" s="0"/>
      <c r="PAV286" s="0"/>
      <c r="PAW286" s="0"/>
      <c r="PAX286" s="0"/>
      <c r="PAY286" s="0"/>
      <c r="PAZ286" s="0"/>
      <c r="PBA286" s="0"/>
      <c r="PBB286" s="0"/>
      <c r="PBC286" s="0"/>
      <c r="PBD286" s="0"/>
      <c r="PBE286" s="0"/>
      <c r="PBF286" s="0"/>
      <c r="PBG286" s="0"/>
      <c r="PBH286" s="0"/>
      <c r="PBI286" s="0"/>
      <c r="PBJ286" s="0"/>
      <c r="PBK286" s="0"/>
      <c r="PBL286" s="0"/>
      <c r="PBM286" s="0"/>
      <c r="PBN286" s="0"/>
      <c r="PBO286" s="0"/>
      <c r="PBP286" s="0"/>
      <c r="PBQ286" s="0"/>
      <c r="PBR286" s="0"/>
      <c r="PBS286" s="0"/>
      <c r="PBT286" s="0"/>
      <c r="PBU286" s="0"/>
      <c r="PBV286" s="0"/>
      <c r="PBW286" s="0"/>
      <c r="PBX286" s="0"/>
      <c r="PBY286" s="0"/>
      <c r="PBZ286" s="0"/>
      <c r="PCA286" s="0"/>
      <c r="PCB286" s="0"/>
      <c r="PCC286" s="0"/>
      <c r="PCD286" s="0"/>
      <c r="PCE286" s="0"/>
      <c r="PCF286" s="0"/>
      <c r="PCG286" s="0"/>
      <c r="PCH286" s="0"/>
      <c r="PCI286" s="0"/>
      <c r="PCJ286" s="0"/>
      <c r="PCK286" s="0"/>
      <c r="PCL286" s="0"/>
      <c r="PCM286" s="0"/>
      <c r="PCN286" s="0"/>
      <c r="PCO286" s="0"/>
      <c r="PCP286" s="0"/>
      <c r="PCQ286" s="0"/>
      <c r="PCR286" s="0"/>
      <c r="PCS286" s="0"/>
      <c r="PCT286" s="0"/>
      <c r="PCU286" s="0"/>
      <c r="PCV286" s="0"/>
      <c r="PCW286" s="0"/>
      <c r="PCX286" s="0"/>
      <c r="PCY286" s="0"/>
      <c r="PCZ286" s="0"/>
      <c r="PDA286" s="0"/>
      <c r="PDB286" s="0"/>
      <c r="PDC286" s="0"/>
      <c r="PDD286" s="0"/>
      <c r="PDE286" s="0"/>
      <c r="PDF286" s="0"/>
      <c r="PDG286" s="0"/>
      <c r="PDH286" s="0"/>
      <c r="PDI286" s="0"/>
      <c r="PDJ286" s="0"/>
      <c r="PDK286" s="0"/>
      <c r="PDL286" s="0"/>
      <c r="PDM286" s="0"/>
      <c r="PDN286" s="0"/>
      <c r="PDO286" s="0"/>
      <c r="PDP286" s="0"/>
      <c r="PDQ286" s="0"/>
      <c r="PDR286" s="0"/>
      <c r="PDS286" s="0"/>
      <c r="PDT286" s="0"/>
      <c r="PDU286" s="0"/>
      <c r="PDV286" s="0"/>
      <c r="PDW286" s="0"/>
      <c r="PDX286" s="0"/>
      <c r="PDY286" s="0"/>
      <c r="PDZ286" s="0"/>
      <c r="PEA286" s="0"/>
      <c r="PEB286" s="0"/>
      <c r="PEC286" s="0"/>
      <c r="PED286" s="0"/>
      <c r="PEE286" s="0"/>
      <c r="PEF286" s="0"/>
      <c r="PEG286" s="0"/>
      <c r="PEH286" s="0"/>
      <c r="PEI286" s="0"/>
      <c r="PEJ286" s="0"/>
      <c r="PEK286" s="0"/>
      <c r="PEL286" s="0"/>
      <c r="PEM286" s="0"/>
      <c r="PEN286" s="0"/>
      <c r="PEO286" s="0"/>
      <c r="PEP286" s="0"/>
      <c r="PEQ286" s="0"/>
      <c r="PER286" s="0"/>
      <c r="PES286" s="0"/>
      <c r="PET286" s="0"/>
      <c r="PEU286" s="0"/>
      <c r="PEV286" s="0"/>
      <c r="PEW286" s="0"/>
      <c r="PEX286" s="0"/>
      <c r="PEY286" s="0"/>
      <c r="PEZ286" s="0"/>
      <c r="PFA286" s="0"/>
      <c r="PFB286" s="0"/>
      <c r="PFC286" s="0"/>
      <c r="PFD286" s="0"/>
      <c r="PFE286" s="0"/>
      <c r="PFF286" s="0"/>
      <c r="PFG286" s="0"/>
      <c r="PFH286" s="0"/>
      <c r="PFI286" s="0"/>
      <c r="PFJ286" s="0"/>
      <c r="PFK286" s="0"/>
      <c r="PFL286" s="0"/>
      <c r="PFM286" s="0"/>
      <c r="PFN286" s="0"/>
      <c r="PFO286" s="0"/>
      <c r="PFP286" s="0"/>
      <c r="PFQ286" s="0"/>
      <c r="PFR286" s="0"/>
      <c r="PFS286" s="0"/>
      <c r="PFT286" s="0"/>
      <c r="PFU286" s="0"/>
      <c r="PFV286" s="0"/>
      <c r="PFW286" s="0"/>
      <c r="PFX286" s="0"/>
      <c r="PFY286" s="0"/>
      <c r="PFZ286" s="0"/>
      <c r="PGA286" s="0"/>
      <c r="PGB286" s="0"/>
      <c r="PGC286" s="0"/>
      <c r="PGD286" s="0"/>
      <c r="PGE286" s="0"/>
      <c r="PGF286" s="0"/>
      <c r="PGG286" s="0"/>
      <c r="PGH286" s="0"/>
      <c r="PGI286" s="0"/>
      <c r="PGJ286" s="0"/>
      <c r="PGK286" s="0"/>
      <c r="PGL286" s="0"/>
      <c r="PGM286" s="0"/>
      <c r="PGN286" s="0"/>
      <c r="PGO286" s="0"/>
      <c r="PGP286" s="0"/>
      <c r="PGQ286" s="0"/>
      <c r="PGR286" s="0"/>
      <c r="PGS286" s="0"/>
      <c r="PGT286" s="0"/>
      <c r="PGU286" s="0"/>
      <c r="PGV286" s="0"/>
      <c r="PGW286" s="0"/>
      <c r="PGX286" s="0"/>
      <c r="PGY286" s="0"/>
      <c r="PGZ286" s="0"/>
      <c r="PHA286" s="0"/>
      <c r="PHB286" s="0"/>
      <c r="PHC286" s="0"/>
      <c r="PHD286" s="0"/>
      <c r="PHE286" s="0"/>
      <c r="PHF286" s="0"/>
      <c r="PHG286" s="0"/>
      <c r="PHH286" s="0"/>
      <c r="PHI286" s="0"/>
      <c r="PHJ286" s="0"/>
      <c r="PHK286" s="0"/>
      <c r="PHL286" s="0"/>
      <c r="PHM286" s="0"/>
      <c r="PHN286" s="0"/>
      <c r="PHO286" s="0"/>
      <c r="PHP286" s="0"/>
      <c r="PHQ286" s="0"/>
      <c r="PHR286" s="0"/>
      <c r="PHS286" s="0"/>
      <c r="PHT286" s="0"/>
      <c r="PHU286" s="0"/>
      <c r="PHV286" s="0"/>
      <c r="PHW286" s="0"/>
      <c r="PHX286" s="0"/>
      <c r="PHY286" s="0"/>
      <c r="PHZ286" s="0"/>
      <c r="PIA286" s="0"/>
      <c r="PIB286" s="0"/>
      <c r="PIC286" s="0"/>
      <c r="PID286" s="0"/>
      <c r="PIE286" s="0"/>
      <c r="PIF286" s="0"/>
      <c r="PIG286" s="0"/>
      <c r="PIH286" s="0"/>
      <c r="PII286" s="0"/>
      <c r="PIJ286" s="0"/>
      <c r="PIK286" s="0"/>
      <c r="PIL286" s="0"/>
      <c r="PIM286" s="0"/>
      <c r="PIN286" s="0"/>
      <c r="PIO286" s="0"/>
      <c r="PIP286" s="0"/>
      <c r="PIQ286" s="0"/>
      <c r="PIR286" s="0"/>
      <c r="PIS286" s="0"/>
      <c r="PIT286" s="0"/>
      <c r="PIU286" s="0"/>
      <c r="PIV286" s="0"/>
      <c r="PIW286" s="0"/>
      <c r="PIX286" s="0"/>
      <c r="PIY286" s="0"/>
      <c r="PIZ286" s="0"/>
      <c r="PJA286" s="0"/>
      <c r="PJB286" s="0"/>
      <c r="PJC286" s="0"/>
      <c r="PJD286" s="0"/>
      <c r="PJE286" s="0"/>
      <c r="PJF286" s="0"/>
      <c r="PJG286" s="0"/>
      <c r="PJH286" s="0"/>
      <c r="PJI286" s="0"/>
      <c r="PJJ286" s="0"/>
      <c r="PJK286" s="0"/>
      <c r="PJL286" s="0"/>
      <c r="PJM286" s="0"/>
      <c r="PJN286" s="0"/>
      <c r="PJO286" s="0"/>
      <c r="PJP286" s="0"/>
      <c r="PJQ286" s="0"/>
      <c r="PJR286" s="0"/>
      <c r="PJS286" s="0"/>
      <c r="PJT286" s="0"/>
      <c r="PJU286" s="0"/>
      <c r="PJV286" s="0"/>
      <c r="PJW286" s="0"/>
      <c r="PJX286" s="0"/>
      <c r="PJY286" s="0"/>
      <c r="PJZ286" s="0"/>
      <c r="PKA286" s="0"/>
      <c r="PKB286" s="0"/>
      <c r="PKC286" s="0"/>
      <c r="PKD286" s="0"/>
      <c r="PKE286" s="0"/>
      <c r="PKF286" s="0"/>
      <c r="PKG286" s="0"/>
      <c r="PKH286" s="0"/>
      <c r="PKI286" s="0"/>
      <c r="PKJ286" s="0"/>
      <c r="PKK286" s="0"/>
      <c r="PKL286" s="0"/>
      <c r="PKM286" s="0"/>
      <c r="PKN286" s="0"/>
      <c r="PKO286" s="0"/>
      <c r="PKP286" s="0"/>
      <c r="PKQ286" s="0"/>
      <c r="PKR286" s="0"/>
      <c r="PKS286" s="0"/>
      <c r="PKT286" s="0"/>
      <c r="PKU286" s="0"/>
      <c r="PKV286" s="0"/>
      <c r="PKW286" s="0"/>
      <c r="PKX286" s="0"/>
      <c r="PKY286" s="0"/>
      <c r="PKZ286" s="0"/>
      <c r="PLA286" s="0"/>
      <c r="PLB286" s="0"/>
      <c r="PLC286" s="0"/>
      <c r="PLD286" s="0"/>
      <c r="PLE286" s="0"/>
      <c r="PLF286" s="0"/>
      <c r="PLG286" s="0"/>
      <c r="PLH286" s="0"/>
      <c r="PLI286" s="0"/>
      <c r="PLJ286" s="0"/>
      <c r="PLK286" s="0"/>
      <c r="PLL286" s="0"/>
      <c r="PLM286" s="0"/>
      <c r="PLN286" s="0"/>
      <c r="PLO286" s="0"/>
      <c r="PLP286" s="0"/>
      <c r="PLQ286" s="0"/>
      <c r="PLR286" s="0"/>
      <c r="PLS286" s="0"/>
      <c r="PLT286" s="0"/>
      <c r="PLU286" s="0"/>
      <c r="PLV286" s="0"/>
      <c r="PLW286" s="0"/>
      <c r="PLX286" s="0"/>
      <c r="PLY286" s="0"/>
      <c r="PLZ286" s="0"/>
      <c r="PMA286" s="0"/>
      <c r="PMB286" s="0"/>
      <c r="PMC286" s="0"/>
      <c r="PMD286" s="0"/>
      <c r="PME286" s="0"/>
      <c r="PMF286" s="0"/>
      <c r="PMG286" s="0"/>
      <c r="PMH286" s="0"/>
      <c r="PMI286" s="0"/>
      <c r="PMJ286" s="0"/>
      <c r="PMK286" s="0"/>
      <c r="PML286" s="0"/>
      <c r="PMM286" s="0"/>
      <c r="PMN286" s="0"/>
      <c r="PMO286" s="0"/>
      <c r="PMP286" s="0"/>
      <c r="PMQ286" s="0"/>
      <c r="PMR286" s="0"/>
      <c r="PMS286" s="0"/>
      <c r="PMT286" s="0"/>
      <c r="PMU286" s="0"/>
      <c r="PMV286" s="0"/>
      <c r="PMW286" s="0"/>
      <c r="PMX286" s="0"/>
      <c r="PMY286" s="0"/>
      <c r="PMZ286" s="0"/>
      <c r="PNA286" s="0"/>
      <c r="PNB286" s="0"/>
      <c r="PNC286" s="0"/>
      <c r="PND286" s="0"/>
      <c r="PNE286" s="0"/>
      <c r="PNF286" s="0"/>
      <c r="PNG286" s="0"/>
      <c r="PNH286" s="0"/>
      <c r="PNI286" s="0"/>
      <c r="PNJ286" s="0"/>
      <c r="PNK286" s="0"/>
      <c r="PNL286" s="0"/>
      <c r="PNM286" s="0"/>
      <c r="PNN286" s="0"/>
      <c r="PNO286" s="0"/>
      <c r="PNP286" s="0"/>
      <c r="PNQ286" s="0"/>
      <c r="PNR286" s="0"/>
      <c r="PNS286" s="0"/>
      <c r="PNT286" s="0"/>
      <c r="PNU286" s="0"/>
      <c r="PNV286" s="0"/>
      <c r="PNW286" s="0"/>
      <c r="PNX286" s="0"/>
      <c r="PNY286" s="0"/>
      <c r="PNZ286" s="0"/>
      <c r="POA286" s="0"/>
      <c r="POB286" s="0"/>
      <c r="POC286" s="0"/>
      <c r="POD286" s="0"/>
      <c r="POE286" s="0"/>
      <c r="POF286" s="0"/>
      <c r="POG286" s="0"/>
      <c r="POH286" s="0"/>
      <c r="POI286" s="0"/>
      <c r="POJ286" s="0"/>
      <c r="POK286" s="0"/>
      <c r="POL286" s="0"/>
      <c r="POM286" s="0"/>
      <c r="PON286" s="0"/>
      <c r="POO286" s="0"/>
      <c r="POP286" s="0"/>
      <c r="POQ286" s="0"/>
      <c r="POR286" s="0"/>
      <c r="POS286" s="0"/>
      <c r="POT286" s="0"/>
      <c r="POU286" s="0"/>
      <c r="POV286" s="0"/>
      <c r="POW286" s="0"/>
      <c r="POX286" s="0"/>
      <c r="POY286" s="0"/>
      <c r="POZ286" s="0"/>
      <c r="PPA286" s="0"/>
      <c r="PPB286" s="0"/>
      <c r="PPC286" s="0"/>
      <c r="PPD286" s="0"/>
      <c r="PPE286" s="0"/>
      <c r="PPF286" s="0"/>
      <c r="PPG286" s="0"/>
      <c r="PPH286" s="0"/>
      <c r="PPI286" s="0"/>
      <c r="PPJ286" s="0"/>
      <c r="PPK286" s="0"/>
      <c r="PPL286" s="0"/>
      <c r="PPM286" s="0"/>
      <c r="PPN286" s="0"/>
      <c r="PPO286" s="0"/>
      <c r="PPP286" s="0"/>
      <c r="PPQ286" s="0"/>
      <c r="PPR286" s="0"/>
      <c r="PPS286" s="0"/>
      <c r="PPT286" s="0"/>
      <c r="PPU286" s="0"/>
      <c r="PPV286" s="0"/>
      <c r="PPW286" s="0"/>
      <c r="PPX286" s="0"/>
      <c r="PPY286" s="0"/>
      <c r="PPZ286" s="0"/>
      <c r="PQA286" s="0"/>
      <c r="PQB286" s="0"/>
      <c r="PQC286" s="0"/>
      <c r="PQD286" s="0"/>
      <c r="PQE286" s="0"/>
      <c r="PQF286" s="0"/>
      <c r="PQG286" s="0"/>
      <c r="PQH286" s="0"/>
      <c r="PQI286" s="0"/>
      <c r="PQJ286" s="0"/>
      <c r="PQK286" s="0"/>
      <c r="PQL286" s="0"/>
      <c r="PQM286" s="0"/>
      <c r="PQN286" s="0"/>
      <c r="PQO286" s="0"/>
      <c r="PQP286" s="0"/>
      <c r="PQQ286" s="0"/>
      <c r="PQR286" s="0"/>
      <c r="PQS286" s="0"/>
      <c r="PQT286" s="0"/>
      <c r="PQU286" s="0"/>
      <c r="PQV286" s="0"/>
      <c r="PQW286" s="0"/>
      <c r="PQX286" s="0"/>
      <c r="PQY286" s="0"/>
      <c r="PQZ286" s="0"/>
      <c r="PRA286" s="0"/>
      <c r="PRB286" s="0"/>
      <c r="PRC286" s="0"/>
      <c r="PRD286" s="0"/>
      <c r="PRE286" s="0"/>
      <c r="PRF286" s="0"/>
      <c r="PRG286" s="0"/>
      <c r="PRH286" s="0"/>
      <c r="PRI286" s="0"/>
      <c r="PRJ286" s="0"/>
      <c r="PRK286" s="0"/>
      <c r="PRL286" s="0"/>
      <c r="PRM286" s="0"/>
      <c r="PRN286" s="0"/>
      <c r="PRO286" s="0"/>
      <c r="PRP286" s="0"/>
      <c r="PRQ286" s="0"/>
      <c r="PRR286" s="0"/>
      <c r="PRS286" s="0"/>
      <c r="PRT286" s="0"/>
      <c r="PRU286" s="0"/>
      <c r="PRV286" s="0"/>
      <c r="PRW286" s="0"/>
      <c r="PRX286" s="0"/>
      <c r="PRY286" s="0"/>
      <c r="PRZ286" s="0"/>
      <c r="PSA286" s="0"/>
      <c r="PSB286" s="0"/>
      <c r="PSC286" s="0"/>
      <c r="PSD286" s="0"/>
      <c r="PSE286" s="0"/>
      <c r="PSF286" s="0"/>
      <c r="PSG286" s="0"/>
      <c r="PSH286" s="0"/>
      <c r="PSI286" s="0"/>
      <c r="PSJ286" s="0"/>
      <c r="PSK286" s="0"/>
      <c r="PSL286" s="0"/>
      <c r="PSM286" s="0"/>
      <c r="PSN286" s="0"/>
      <c r="PSO286" s="0"/>
      <c r="PSP286" s="0"/>
      <c r="PSQ286" s="0"/>
      <c r="PSR286" s="0"/>
      <c r="PSS286" s="0"/>
      <c r="PST286" s="0"/>
      <c r="PSU286" s="0"/>
      <c r="PSV286" s="0"/>
      <c r="PSW286" s="0"/>
      <c r="PSX286" s="0"/>
      <c r="PSY286" s="0"/>
      <c r="PSZ286" s="0"/>
      <c r="PTA286" s="0"/>
      <c r="PTB286" s="0"/>
      <c r="PTC286" s="0"/>
      <c r="PTD286" s="0"/>
      <c r="PTE286" s="0"/>
      <c r="PTF286" s="0"/>
      <c r="PTG286" s="0"/>
      <c r="PTH286" s="0"/>
      <c r="PTI286" s="0"/>
      <c r="PTJ286" s="0"/>
      <c r="PTK286" s="0"/>
      <c r="PTL286" s="0"/>
      <c r="PTM286" s="0"/>
      <c r="PTN286" s="0"/>
      <c r="PTO286" s="0"/>
      <c r="PTP286" s="0"/>
      <c r="PTQ286" s="0"/>
      <c r="PTR286" s="0"/>
      <c r="PTS286" s="0"/>
      <c r="PTT286" s="0"/>
      <c r="PTU286" s="0"/>
      <c r="PTV286" s="0"/>
      <c r="PTW286" s="0"/>
      <c r="PTX286" s="0"/>
      <c r="PTY286" s="0"/>
      <c r="PTZ286" s="0"/>
      <c r="PUA286" s="0"/>
      <c r="PUB286" s="0"/>
      <c r="PUC286" s="0"/>
      <c r="PUD286" s="0"/>
      <c r="PUE286" s="0"/>
      <c r="PUF286" s="0"/>
      <c r="PUG286" s="0"/>
      <c r="PUH286" s="0"/>
      <c r="PUI286" s="0"/>
      <c r="PUJ286" s="0"/>
      <c r="PUK286" s="0"/>
      <c r="PUL286" s="0"/>
      <c r="PUM286" s="0"/>
      <c r="PUN286" s="0"/>
      <c r="PUO286" s="0"/>
      <c r="PUP286" s="0"/>
      <c r="PUQ286" s="0"/>
      <c r="PUR286" s="0"/>
      <c r="PUS286" s="0"/>
      <c r="PUT286" s="0"/>
      <c r="PUU286" s="0"/>
      <c r="PUV286" s="0"/>
      <c r="PUW286" s="0"/>
      <c r="PUX286" s="0"/>
      <c r="PUY286" s="0"/>
      <c r="PUZ286" s="0"/>
      <c r="PVA286" s="0"/>
      <c r="PVB286" s="0"/>
      <c r="PVC286" s="0"/>
      <c r="PVD286" s="0"/>
      <c r="PVE286" s="0"/>
      <c r="PVF286" s="0"/>
      <c r="PVG286" s="0"/>
      <c r="PVH286" s="0"/>
      <c r="PVI286" s="0"/>
      <c r="PVJ286" s="0"/>
      <c r="PVK286" s="0"/>
      <c r="PVL286" s="0"/>
      <c r="PVM286" s="0"/>
      <c r="PVN286" s="0"/>
      <c r="PVO286" s="0"/>
      <c r="PVP286" s="0"/>
      <c r="PVQ286" s="0"/>
      <c r="PVR286" s="0"/>
      <c r="PVS286" s="0"/>
      <c r="PVT286" s="0"/>
      <c r="PVU286" s="0"/>
      <c r="PVV286" s="0"/>
      <c r="PVW286" s="0"/>
      <c r="PVX286" s="0"/>
      <c r="PVY286" s="0"/>
      <c r="PVZ286" s="0"/>
      <c r="PWA286" s="0"/>
      <c r="PWB286" s="0"/>
      <c r="PWC286" s="0"/>
      <c r="PWD286" s="0"/>
      <c r="PWE286" s="0"/>
      <c r="PWF286" s="0"/>
      <c r="PWG286" s="0"/>
      <c r="PWH286" s="0"/>
      <c r="PWI286" s="0"/>
      <c r="PWJ286" s="0"/>
      <c r="PWK286" s="0"/>
      <c r="PWL286" s="0"/>
      <c r="PWM286" s="0"/>
      <c r="PWN286" s="0"/>
      <c r="PWO286" s="0"/>
      <c r="PWP286" s="0"/>
      <c r="PWQ286" s="0"/>
      <c r="PWR286" s="0"/>
      <c r="PWS286" s="0"/>
      <c r="PWT286" s="0"/>
      <c r="PWU286" s="0"/>
      <c r="PWV286" s="0"/>
      <c r="PWW286" s="0"/>
      <c r="PWX286" s="0"/>
      <c r="PWY286" s="0"/>
      <c r="PWZ286" s="0"/>
      <c r="PXA286" s="0"/>
      <c r="PXB286" s="0"/>
      <c r="PXC286" s="0"/>
      <c r="PXD286" s="0"/>
      <c r="PXE286" s="0"/>
      <c r="PXF286" s="0"/>
      <c r="PXG286" s="0"/>
      <c r="PXH286" s="0"/>
      <c r="PXI286" s="0"/>
      <c r="PXJ286" s="0"/>
      <c r="PXK286" s="0"/>
      <c r="PXL286" s="0"/>
      <c r="PXM286" s="0"/>
      <c r="PXN286" s="0"/>
      <c r="PXO286" s="0"/>
      <c r="PXP286" s="0"/>
      <c r="PXQ286" s="0"/>
      <c r="PXR286" s="0"/>
      <c r="PXS286" s="0"/>
      <c r="PXT286" s="0"/>
      <c r="PXU286" s="0"/>
      <c r="PXV286" s="0"/>
      <c r="PXW286" s="0"/>
      <c r="PXX286" s="0"/>
      <c r="PXY286" s="0"/>
      <c r="PXZ286" s="0"/>
      <c r="PYA286" s="0"/>
      <c r="PYB286" s="0"/>
      <c r="PYC286" s="0"/>
      <c r="PYD286" s="0"/>
      <c r="PYE286" s="0"/>
      <c r="PYF286" s="0"/>
      <c r="PYG286" s="0"/>
      <c r="PYH286" s="0"/>
      <c r="PYI286" s="0"/>
      <c r="PYJ286" s="0"/>
      <c r="PYK286" s="0"/>
      <c r="PYL286" s="0"/>
      <c r="PYM286" s="0"/>
      <c r="PYN286" s="0"/>
      <c r="PYO286" s="0"/>
      <c r="PYP286" s="0"/>
      <c r="PYQ286" s="0"/>
      <c r="PYR286" s="0"/>
      <c r="PYS286" s="0"/>
      <c r="PYT286" s="0"/>
      <c r="PYU286" s="0"/>
      <c r="PYV286" s="0"/>
      <c r="PYW286" s="0"/>
      <c r="PYX286" s="0"/>
      <c r="PYY286" s="0"/>
      <c r="PYZ286" s="0"/>
      <c r="PZA286" s="0"/>
      <c r="PZB286" s="0"/>
      <c r="PZC286" s="0"/>
      <c r="PZD286" s="0"/>
      <c r="PZE286" s="0"/>
      <c r="PZF286" s="0"/>
      <c r="PZG286" s="0"/>
      <c r="PZH286" s="0"/>
      <c r="PZI286" s="0"/>
      <c r="PZJ286" s="0"/>
      <c r="PZK286" s="0"/>
      <c r="PZL286" s="0"/>
      <c r="PZM286" s="0"/>
      <c r="PZN286" s="0"/>
      <c r="PZO286" s="0"/>
      <c r="PZP286" s="0"/>
      <c r="PZQ286" s="0"/>
      <c r="PZR286" s="0"/>
      <c r="PZS286" s="0"/>
      <c r="PZT286" s="0"/>
      <c r="PZU286" s="0"/>
      <c r="PZV286" s="0"/>
      <c r="PZW286" s="0"/>
      <c r="PZX286" s="0"/>
      <c r="PZY286" s="0"/>
      <c r="PZZ286" s="0"/>
      <c r="QAA286" s="0"/>
      <c r="QAB286" s="0"/>
      <c r="QAC286" s="0"/>
      <c r="QAD286" s="0"/>
      <c r="QAE286" s="0"/>
      <c r="QAF286" s="0"/>
      <c r="QAG286" s="0"/>
      <c r="QAH286" s="0"/>
      <c r="QAI286" s="0"/>
      <c r="QAJ286" s="0"/>
      <c r="QAK286" s="0"/>
      <c r="QAL286" s="0"/>
      <c r="QAM286" s="0"/>
      <c r="QAN286" s="0"/>
      <c r="QAO286" s="0"/>
      <c r="QAP286" s="0"/>
      <c r="QAQ286" s="0"/>
      <c r="QAR286" s="0"/>
      <c r="QAS286" s="0"/>
      <c r="QAT286" s="0"/>
      <c r="QAU286" s="0"/>
      <c r="QAV286" s="0"/>
      <c r="QAW286" s="0"/>
      <c r="QAX286" s="0"/>
      <c r="QAY286" s="0"/>
      <c r="QAZ286" s="0"/>
      <c r="QBA286" s="0"/>
      <c r="QBB286" s="0"/>
      <c r="QBC286" s="0"/>
      <c r="QBD286" s="0"/>
      <c r="QBE286" s="0"/>
      <c r="QBF286" s="0"/>
      <c r="QBG286" s="0"/>
      <c r="QBH286" s="0"/>
      <c r="QBI286" s="0"/>
      <c r="QBJ286" s="0"/>
      <c r="QBK286" s="0"/>
      <c r="QBL286" s="0"/>
      <c r="QBM286" s="0"/>
      <c r="QBN286" s="0"/>
      <c r="QBO286" s="0"/>
      <c r="QBP286" s="0"/>
      <c r="QBQ286" s="0"/>
      <c r="QBR286" s="0"/>
      <c r="QBS286" s="0"/>
      <c r="QBT286" s="0"/>
      <c r="QBU286" s="0"/>
      <c r="QBV286" s="0"/>
      <c r="QBW286" s="0"/>
      <c r="QBX286" s="0"/>
      <c r="QBY286" s="0"/>
      <c r="QBZ286" s="0"/>
      <c r="QCA286" s="0"/>
      <c r="QCB286" s="0"/>
      <c r="QCC286" s="0"/>
      <c r="QCD286" s="0"/>
      <c r="QCE286" s="0"/>
      <c r="QCF286" s="0"/>
      <c r="QCG286" s="0"/>
      <c r="QCH286" s="0"/>
      <c r="QCI286" s="0"/>
      <c r="QCJ286" s="0"/>
      <c r="QCK286" s="0"/>
      <c r="QCL286" s="0"/>
      <c r="QCM286" s="0"/>
      <c r="QCN286" s="0"/>
      <c r="QCO286" s="0"/>
      <c r="QCP286" s="0"/>
      <c r="QCQ286" s="0"/>
      <c r="QCR286" s="0"/>
      <c r="QCS286" s="0"/>
      <c r="QCT286" s="0"/>
      <c r="QCU286" s="0"/>
      <c r="QCV286" s="0"/>
      <c r="QCW286" s="0"/>
      <c r="QCX286" s="0"/>
      <c r="QCY286" s="0"/>
      <c r="QCZ286" s="0"/>
      <c r="QDA286" s="0"/>
      <c r="QDB286" s="0"/>
      <c r="QDC286" s="0"/>
      <c r="QDD286" s="0"/>
      <c r="QDE286" s="0"/>
      <c r="QDF286" s="0"/>
      <c r="QDG286" s="0"/>
      <c r="QDH286" s="0"/>
      <c r="QDI286" s="0"/>
      <c r="QDJ286" s="0"/>
      <c r="QDK286" s="0"/>
      <c r="QDL286" s="0"/>
      <c r="QDM286" s="0"/>
      <c r="QDN286" s="0"/>
      <c r="QDO286" s="0"/>
      <c r="QDP286" s="0"/>
      <c r="QDQ286" s="0"/>
      <c r="QDR286" s="0"/>
      <c r="QDS286" s="0"/>
      <c r="QDT286" s="0"/>
      <c r="QDU286" s="0"/>
      <c r="QDV286" s="0"/>
      <c r="QDW286" s="0"/>
      <c r="QDX286" s="0"/>
      <c r="QDY286" s="0"/>
      <c r="QDZ286" s="0"/>
      <c r="QEA286" s="0"/>
      <c r="QEB286" s="0"/>
      <c r="QEC286" s="0"/>
      <c r="QED286" s="0"/>
      <c r="QEE286" s="0"/>
      <c r="QEF286" s="0"/>
      <c r="QEG286" s="0"/>
      <c r="QEH286" s="0"/>
      <c r="QEI286" s="0"/>
      <c r="QEJ286" s="0"/>
      <c r="QEK286" s="0"/>
      <c r="QEL286" s="0"/>
      <c r="QEM286" s="0"/>
      <c r="QEN286" s="0"/>
      <c r="QEO286" s="0"/>
      <c r="QEP286" s="0"/>
      <c r="QEQ286" s="0"/>
      <c r="QER286" s="0"/>
      <c r="QES286" s="0"/>
      <c r="QET286" s="0"/>
      <c r="QEU286" s="0"/>
      <c r="QEV286" s="0"/>
      <c r="QEW286" s="0"/>
      <c r="QEX286" s="0"/>
      <c r="QEY286" s="0"/>
      <c r="QEZ286" s="0"/>
      <c r="QFA286" s="0"/>
      <c r="QFB286" s="0"/>
      <c r="QFC286" s="0"/>
      <c r="QFD286" s="0"/>
      <c r="QFE286" s="0"/>
      <c r="QFF286" s="0"/>
      <c r="QFG286" s="0"/>
      <c r="QFH286" s="0"/>
      <c r="QFI286" s="0"/>
      <c r="QFJ286" s="0"/>
      <c r="QFK286" s="0"/>
      <c r="QFL286" s="0"/>
      <c r="QFM286" s="0"/>
      <c r="QFN286" s="0"/>
      <c r="QFO286" s="0"/>
      <c r="QFP286" s="0"/>
      <c r="QFQ286" s="0"/>
      <c r="QFR286" s="0"/>
      <c r="QFS286" s="0"/>
      <c r="QFT286" s="0"/>
      <c r="QFU286" s="0"/>
      <c r="QFV286" s="0"/>
      <c r="QFW286" s="0"/>
      <c r="QFX286" s="0"/>
      <c r="QFY286" s="0"/>
      <c r="QFZ286" s="0"/>
      <c r="QGA286" s="0"/>
      <c r="QGB286" s="0"/>
      <c r="QGC286" s="0"/>
      <c r="QGD286" s="0"/>
      <c r="QGE286" s="0"/>
      <c r="QGF286" s="0"/>
      <c r="QGG286" s="0"/>
      <c r="QGH286" s="0"/>
      <c r="QGI286" s="0"/>
      <c r="QGJ286" s="0"/>
      <c r="QGK286" s="0"/>
      <c r="QGL286" s="0"/>
      <c r="QGM286" s="0"/>
      <c r="QGN286" s="0"/>
      <c r="QGO286" s="0"/>
      <c r="QGP286" s="0"/>
      <c r="QGQ286" s="0"/>
      <c r="QGR286" s="0"/>
      <c r="QGS286" s="0"/>
      <c r="QGT286" s="0"/>
      <c r="QGU286" s="0"/>
      <c r="QGV286" s="0"/>
      <c r="QGW286" s="0"/>
      <c r="QGX286" s="0"/>
      <c r="QGY286" s="0"/>
      <c r="QGZ286" s="0"/>
      <c r="QHA286" s="0"/>
      <c r="QHB286" s="0"/>
      <c r="QHC286" s="0"/>
      <c r="QHD286" s="0"/>
      <c r="QHE286" s="0"/>
      <c r="QHF286" s="0"/>
      <c r="QHG286" s="0"/>
      <c r="QHH286" s="0"/>
      <c r="QHI286" s="0"/>
      <c r="QHJ286" s="0"/>
      <c r="QHK286" s="0"/>
      <c r="QHL286" s="0"/>
      <c r="QHM286" s="0"/>
      <c r="QHN286" s="0"/>
      <c r="QHO286" s="0"/>
      <c r="QHP286" s="0"/>
      <c r="QHQ286" s="0"/>
      <c r="QHR286" s="0"/>
      <c r="QHS286" s="0"/>
      <c r="QHT286" s="0"/>
      <c r="QHU286" s="0"/>
      <c r="QHV286" s="0"/>
      <c r="QHW286" s="0"/>
      <c r="QHX286" s="0"/>
      <c r="QHY286" s="0"/>
      <c r="QHZ286" s="0"/>
      <c r="QIA286" s="0"/>
      <c r="QIB286" s="0"/>
      <c r="QIC286" s="0"/>
      <c r="QID286" s="0"/>
      <c r="QIE286" s="0"/>
      <c r="QIF286" s="0"/>
      <c r="QIG286" s="0"/>
      <c r="QIH286" s="0"/>
      <c r="QII286" s="0"/>
      <c r="QIJ286" s="0"/>
      <c r="QIK286" s="0"/>
      <c r="QIL286" s="0"/>
      <c r="QIM286" s="0"/>
      <c r="QIN286" s="0"/>
      <c r="QIO286" s="0"/>
      <c r="QIP286" s="0"/>
      <c r="QIQ286" s="0"/>
      <c r="QIR286" s="0"/>
      <c r="QIS286" s="0"/>
      <c r="QIT286" s="0"/>
      <c r="QIU286" s="0"/>
      <c r="QIV286" s="0"/>
      <c r="QIW286" s="0"/>
      <c r="QIX286" s="0"/>
      <c r="QIY286" s="0"/>
      <c r="QIZ286" s="0"/>
      <c r="QJA286" s="0"/>
      <c r="QJB286" s="0"/>
      <c r="QJC286" s="0"/>
      <c r="QJD286" s="0"/>
      <c r="QJE286" s="0"/>
      <c r="QJF286" s="0"/>
      <c r="QJG286" s="0"/>
      <c r="QJH286" s="0"/>
      <c r="QJI286" s="0"/>
      <c r="QJJ286" s="0"/>
      <c r="QJK286" s="0"/>
      <c r="QJL286" s="0"/>
      <c r="QJM286" s="0"/>
      <c r="QJN286" s="0"/>
      <c r="QJO286" s="0"/>
      <c r="QJP286" s="0"/>
      <c r="QJQ286" s="0"/>
      <c r="QJR286" s="0"/>
      <c r="QJS286" s="0"/>
      <c r="QJT286" s="0"/>
      <c r="QJU286" s="0"/>
      <c r="QJV286" s="0"/>
      <c r="QJW286" s="0"/>
      <c r="QJX286" s="0"/>
      <c r="QJY286" s="0"/>
      <c r="QJZ286" s="0"/>
      <c r="QKA286" s="0"/>
      <c r="QKB286" s="0"/>
      <c r="QKC286" s="0"/>
      <c r="QKD286" s="0"/>
      <c r="QKE286" s="0"/>
      <c r="QKF286" s="0"/>
      <c r="QKG286" s="0"/>
      <c r="QKH286" s="0"/>
      <c r="QKI286" s="0"/>
      <c r="QKJ286" s="0"/>
      <c r="QKK286" s="0"/>
      <c r="QKL286" s="0"/>
      <c r="QKM286" s="0"/>
      <c r="QKN286" s="0"/>
      <c r="QKO286" s="0"/>
      <c r="QKP286" s="0"/>
      <c r="QKQ286" s="0"/>
      <c r="QKR286" s="0"/>
      <c r="QKS286" s="0"/>
      <c r="QKT286" s="0"/>
      <c r="QKU286" s="0"/>
      <c r="QKV286" s="0"/>
      <c r="QKW286" s="0"/>
      <c r="QKX286" s="0"/>
      <c r="QKY286" s="0"/>
      <c r="QKZ286" s="0"/>
      <c r="QLA286" s="0"/>
      <c r="QLB286" s="0"/>
      <c r="QLC286" s="0"/>
      <c r="QLD286" s="0"/>
      <c r="QLE286" s="0"/>
      <c r="QLF286" s="0"/>
      <c r="QLG286" s="0"/>
      <c r="QLH286" s="0"/>
      <c r="QLI286" s="0"/>
      <c r="QLJ286" s="0"/>
      <c r="QLK286" s="0"/>
      <c r="QLL286" s="0"/>
      <c r="QLM286" s="0"/>
      <c r="QLN286" s="0"/>
      <c r="QLO286" s="0"/>
      <c r="QLP286" s="0"/>
      <c r="QLQ286" s="0"/>
      <c r="QLR286" s="0"/>
      <c r="QLS286" s="0"/>
      <c r="QLT286" s="0"/>
      <c r="QLU286" s="0"/>
      <c r="QLV286" s="0"/>
      <c r="QLW286" s="0"/>
      <c r="QLX286" s="0"/>
      <c r="QLY286" s="0"/>
      <c r="QLZ286" s="0"/>
      <c r="QMA286" s="0"/>
      <c r="QMB286" s="0"/>
      <c r="QMC286" s="0"/>
      <c r="QMD286" s="0"/>
      <c r="QME286" s="0"/>
      <c r="QMF286" s="0"/>
      <c r="QMG286" s="0"/>
      <c r="QMH286" s="0"/>
      <c r="QMI286" s="0"/>
      <c r="QMJ286" s="0"/>
      <c r="QMK286" s="0"/>
      <c r="QML286" s="0"/>
      <c r="QMM286" s="0"/>
      <c r="QMN286" s="0"/>
      <c r="QMO286" s="0"/>
      <c r="QMP286" s="0"/>
      <c r="QMQ286" s="0"/>
      <c r="QMR286" s="0"/>
      <c r="QMS286" s="0"/>
      <c r="QMT286" s="0"/>
      <c r="QMU286" s="0"/>
      <c r="QMV286" s="0"/>
      <c r="QMW286" s="0"/>
      <c r="QMX286" s="0"/>
      <c r="QMY286" s="0"/>
      <c r="QMZ286" s="0"/>
      <c r="QNA286" s="0"/>
      <c r="QNB286" s="0"/>
      <c r="QNC286" s="0"/>
      <c r="QND286" s="0"/>
      <c r="QNE286" s="0"/>
      <c r="QNF286" s="0"/>
      <c r="QNG286" s="0"/>
      <c r="QNH286" s="0"/>
      <c r="QNI286" s="0"/>
      <c r="QNJ286" s="0"/>
      <c r="QNK286" s="0"/>
      <c r="QNL286" s="0"/>
      <c r="QNM286" s="0"/>
      <c r="QNN286" s="0"/>
      <c r="QNO286" s="0"/>
      <c r="QNP286" s="0"/>
      <c r="QNQ286" s="0"/>
      <c r="QNR286" s="0"/>
      <c r="QNS286" s="0"/>
      <c r="QNT286" s="0"/>
      <c r="QNU286" s="0"/>
      <c r="QNV286" s="0"/>
      <c r="QNW286" s="0"/>
      <c r="QNX286" s="0"/>
      <c r="QNY286" s="0"/>
      <c r="QNZ286" s="0"/>
      <c r="QOA286" s="0"/>
      <c r="QOB286" s="0"/>
      <c r="QOC286" s="0"/>
      <c r="QOD286" s="0"/>
      <c r="QOE286" s="0"/>
      <c r="QOF286" s="0"/>
      <c r="QOG286" s="0"/>
      <c r="QOH286" s="0"/>
      <c r="QOI286" s="0"/>
      <c r="QOJ286" s="0"/>
      <c r="QOK286" s="0"/>
      <c r="QOL286" s="0"/>
      <c r="QOM286" s="0"/>
      <c r="QON286" s="0"/>
      <c r="QOO286" s="0"/>
      <c r="QOP286" s="0"/>
      <c r="QOQ286" s="0"/>
      <c r="QOR286" s="0"/>
      <c r="QOS286" s="0"/>
      <c r="QOT286" s="0"/>
      <c r="QOU286" s="0"/>
      <c r="QOV286" s="0"/>
      <c r="QOW286" s="0"/>
      <c r="QOX286" s="0"/>
      <c r="QOY286" s="0"/>
      <c r="QOZ286" s="0"/>
      <c r="QPA286" s="0"/>
      <c r="QPB286" s="0"/>
      <c r="QPC286" s="0"/>
      <c r="QPD286" s="0"/>
      <c r="QPE286" s="0"/>
      <c r="QPF286" s="0"/>
      <c r="QPG286" s="0"/>
      <c r="QPH286" s="0"/>
      <c r="QPI286" s="0"/>
      <c r="QPJ286" s="0"/>
      <c r="QPK286" s="0"/>
      <c r="QPL286" s="0"/>
      <c r="QPM286" s="0"/>
      <c r="QPN286" s="0"/>
      <c r="QPO286" s="0"/>
      <c r="QPP286" s="0"/>
      <c r="QPQ286" s="0"/>
      <c r="QPR286" s="0"/>
      <c r="QPS286" s="0"/>
      <c r="QPT286" s="0"/>
      <c r="QPU286" s="0"/>
      <c r="QPV286" s="0"/>
      <c r="QPW286" s="0"/>
      <c r="QPX286" s="0"/>
      <c r="QPY286" s="0"/>
      <c r="QPZ286" s="0"/>
      <c r="QQA286" s="0"/>
      <c r="QQB286" s="0"/>
      <c r="QQC286" s="0"/>
      <c r="QQD286" s="0"/>
      <c r="QQE286" s="0"/>
      <c r="QQF286" s="0"/>
      <c r="QQG286" s="0"/>
      <c r="QQH286" s="0"/>
      <c r="QQI286" s="0"/>
      <c r="QQJ286" s="0"/>
      <c r="QQK286" s="0"/>
      <c r="QQL286" s="0"/>
      <c r="QQM286" s="0"/>
      <c r="QQN286" s="0"/>
      <c r="QQO286" s="0"/>
      <c r="QQP286" s="0"/>
      <c r="QQQ286" s="0"/>
      <c r="QQR286" s="0"/>
      <c r="QQS286" s="0"/>
      <c r="QQT286" s="0"/>
      <c r="QQU286" s="0"/>
      <c r="QQV286" s="0"/>
      <c r="QQW286" s="0"/>
      <c r="QQX286" s="0"/>
      <c r="QQY286" s="0"/>
      <c r="QQZ286" s="0"/>
      <c r="QRA286" s="0"/>
      <c r="QRB286" s="0"/>
      <c r="QRC286" s="0"/>
      <c r="QRD286" s="0"/>
      <c r="QRE286" s="0"/>
      <c r="QRF286" s="0"/>
      <c r="QRG286" s="0"/>
      <c r="QRH286" s="0"/>
      <c r="QRI286" s="0"/>
      <c r="QRJ286" s="0"/>
      <c r="QRK286" s="0"/>
      <c r="QRL286" s="0"/>
      <c r="QRM286" s="0"/>
      <c r="QRN286" s="0"/>
      <c r="QRO286" s="0"/>
      <c r="QRP286" s="0"/>
      <c r="QRQ286" s="0"/>
      <c r="QRR286" s="0"/>
      <c r="QRS286" s="0"/>
      <c r="QRT286" s="0"/>
      <c r="QRU286" s="0"/>
      <c r="QRV286" s="0"/>
      <c r="QRW286" s="0"/>
      <c r="QRX286" s="0"/>
      <c r="QRY286" s="0"/>
      <c r="QRZ286" s="0"/>
      <c r="QSA286" s="0"/>
      <c r="QSB286" s="0"/>
      <c r="QSC286" s="0"/>
      <c r="QSD286" s="0"/>
      <c r="QSE286" s="0"/>
      <c r="QSF286" s="0"/>
      <c r="QSG286" s="0"/>
      <c r="QSH286" s="0"/>
      <c r="QSI286" s="0"/>
      <c r="QSJ286" s="0"/>
      <c r="QSK286" s="0"/>
      <c r="QSL286" s="0"/>
      <c r="QSM286" s="0"/>
      <c r="QSN286" s="0"/>
      <c r="QSO286" s="0"/>
      <c r="QSP286" s="0"/>
      <c r="QSQ286" s="0"/>
      <c r="QSR286" s="0"/>
      <c r="QSS286" s="0"/>
      <c r="QST286" s="0"/>
      <c r="QSU286" s="0"/>
      <c r="QSV286" s="0"/>
      <c r="QSW286" s="0"/>
      <c r="QSX286" s="0"/>
      <c r="QSY286" s="0"/>
      <c r="QSZ286" s="0"/>
      <c r="QTA286" s="0"/>
      <c r="QTB286" s="0"/>
      <c r="QTC286" s="0"/>
      <c r="QTD286" s="0"/>
      <c r="QTE286" s="0"/>
      <c r="QTF286" s="0"/>
      <c r="QTG286" s="0"/>
      <c r="QTH286" s="0"/>
      <c r="QTI286" s="0"/>
      <c r="QTJ286" s="0"/>
      <c r="QTK286" s="0"/>
      <c r="QTL286" s="0"/>
      <c r="QTM286" s="0"/>
      <c r="QTN286" s="0"/>
      <c r="QTO286" s="0"/>
      <c r="QTP286" s="0"/>
      <c r="QTQ286" s="0"/>
      <c r="QTR286" s="0"/>
      <c r="QTS286" s="0"/>
      <c r="QTT286" s="0"/>
      <c r="QTU286" s="0"/>
      <c r="QTV286" s="0"/>
      <c r="QTW286" s="0"/>
      <c r="QTX286" s="0"/>
      <c r="QTY286" s="0"/>
      <c r="QTZ286" s="0"/>
      <c r="QUA286" s="0"/>
      <c r="QUB286" s="0"/>
      <c r="QUC286" s="0"/>
      <c r="QUD286" s="0"/>
      <c r="QUE286" s="0"/>
      <c r="QUF286" s="0"/>
      <c r="QUG286" s="0"/>
      <c r="QUH286" s="0"/>
      <c r="QUI286" s="0"/>
      <c r="QUJ286" s="0"/>
      <c r="QUK286" s="0"/>
      <c r="QUL286" s="0"/>
      <c r="QUM286" s="0"/>
      <c r="QUN286" s="0"/>
      <c r="QUO286" s="0"/>
      <c r="QUP286" s="0"/>
      <c r="QUQ286" s="0"/>
      <c r="QUR286" s="0"/>
      <c r="QUS286" s="0"/>
      <c r="QUT286" s="0"/>
      <c r="QUU286" s="0"/>
      <c r="QUV286" s="0"/>
      <c r="QUW286" s="0"/>
      <c r="QUX286" s="0"/>
      <c r="QUY286" s="0"/>
      <c r="QUZ286" s="0"/>
      <c r="QVA286" s="0"/>
      <c r="QVB286" s="0"/>
      <c r="QVC286" s="0"/>
      <c r="QVD286" s="0"/>
      <c r="QVE286" s="0"/>
      <c r="QVF286" s="0"/>
      <c r="QVG286" s="0"/>
      <c r="QVH286" s="0"/>
      <c r="QVI286" s="0"/>
      <c r="QVJ286" s="0"/>
      <c r="QVK286" s="0"/>
      <c r="QVL286" s="0"/>
      <c r="QVM286" s="0"/>
      <c r="QVN286" s="0"/>
      <c r="QVO286" s="0"/>
      <c r="QVP286" s="0"/>
      <c r="QVQ286" s="0"/>
      <c r="QVR286" s="0"/>
      <c r="QVS286" s="0"/>
      <c r="QVT286" s="0"/>
      <c r="QVU286" s="0"/>
      <c r="QVV286" s="0"/>
      <c r="QVW286" s="0"/>
      <c r="QVX286" s="0"/>
      <c r="QVY286" s="0"/>
      <c r="QVZ286" s="0"/>
      <c r="QWA286" s="0"/>
      <c r="QWB286" s="0"/>
      <c r="QWC286" s="0"/>
      <c r="QWD286" s="0"/>
      <c r="QWE286" s="0"/>
      <c r="QWF286" s="0"/>
      <c r="QWG286" s="0"/>
      <c r="QWH286" s="0"/>
      <c r="QWI286" s="0"/>
      <c r="QWJ286" s="0"/>
      <c r="QWK286" s="0"/>
      <c r="QWL286" s="0"/>
      <c r="QWM286" s="0"/>
      <c r="QWN286" s="0"/>
      <c r="QWO286" s="0"/>
      <c r="QWP286" s="0"/>
      <c r="QWQ286" s="0"/>
      <c r="QWR286" s="0"/>
      <c r="QWS286" s="0"/>
      <c r="QWT286" s="0"/>
      <c r="QWU286" s="0"/>
      <c r="QWV286" s="0"/>
      <c r="QWW286" s="0"/>
      <c r="QWX286" s="0"/>
      <c r="QWY286" s="0"/>
      <c r="QWZ286" s="0"/>
      <c r="QXA286" s="0"/>
      <c r="QXB286" s="0"/>
      <c r="QXC286" s="0"/>
      <c r="QXD286" s="0"/>
      <c r="QXE286" s="0"/>
      <c r="QXF286" s="0"/>
      <c r="QXG286" s="0"/>
      <c r="QXH286" s="0"/>
      <c r="QXI286" s="0"/>
      <c r="QXJ286" s="0"/>
      <c r="QXK286" s="0"/>
      <c r="QXL286" s="0"/>
      <c r="QXM286" s="0"/>
      <c r="QXN286" s="0"/>
      <c r="QXO286" s="0"/>
      <c r="QXP286" s="0"/>
      <c r="QXQ286" s="0"/>
      <c r="QXR286" s="0"/>
      <c r="QXS286" s="0"/>
      <c r="QXT286" s="0"/>
      <c r="QXU286" s="0"/>
      <c r="QXV286" s="0"/>
      <c r="QXW286" s="0"/>
      <c r="QXX286" s="0"/>
      <c r="QXY286" s="0"/>
      <c r="QXZ286" s="0"/>
      <c r="QYA286" s="0"/>
      <c r="QYB286" s="0"/>
      <c r="QYC286" s="0"/>
      <c r="QYD286" s="0"/>
      <c r="QYE286" s="0"/>
      <c r="QYF286" s="0"/>
      <c r="QYG286" s="0"/>
      <c r="QYH286" s="0"/>
      <c r="QYI286" s="0"/>
      <c r="QYJ286" s="0"/>
      <c r="QYK286" s="0"/>
      <c r="QYL286" s="0"/>
      <c r="QYM286" s="0"/>
      <c r="QYN286" s="0"/>
      <c r="QYO286" s="0"/>
      <c r="QYP286" s="0"/>
      <c r="QYQ286" s="0"/>
      <c r="QYR286" s="0"/>
      <c r="QYS286" s="0"/>
      <c r="QYT286" s="0"/>
      <c r="QYU286" s="0"/>
      <c r="QYV286" s="0"/>
      <c r="QYW286" s="0"/>
      <c r="QYX286" s="0"/>
      <c r="QYY286" s="0"/>
      <c r="QYZ286" s="0"/>
      <c r="QZA286" s="0"/>
      <c r="QZB286" s="0"/>
      <c r="QZC286" s="0"/>
      <c r="QZD286" s="0"/>
      <c r="QZE286" s="0"/>
      <c r="QZF286" s="0"/>
      <c r="QZG286" s="0"/>
      <c r="QZH286" s="0"/>
      <c r="QZI286" s="0"/>
      <c r="QZJ286" s="0"/>
      <c r="QZK286" s="0"/>
      <c r="QZL286" s="0"/>
      <c r="QZM286" s="0"/>
      <c r="QZN286" s="0"/>
      <c r="QZO286" s="0"/>
      <c r="QZP286" s="0"/>
      <c r="QZQ286" s="0"/>
      <c r="QZR286" s="0"/>
      <c r="QZS286" s="0"/>
      <c r="QZT286" s="0"/>
      <c r="QZU286" s="0"/>
      <c r="QZV286" s="0"/>
      <c r="QZW286" s="0"/>
      <c r="QZX286" s="0"/>
      <c r="QZY286" s="0"/>
      <c r="QZZ286" s="0"/>
      <c r="RAA286" s="0"/>
      <c r="RAB286" s="0"/>
      <c r="RAC286" s="0"/>
      <c r="RAD286" s="0"/>
      <c r="RAE286" s="0"/>
      <c r="RAF286" s="0"/>
      <c r="RAG286" s="0"/>
      <c r="RAH286" s="0"/>
      <c r="RAI286" s="0"/>
      <c r="RAJ286" s="0"/>
      <c r="RAK286" s="0"/>
      <c r="RAL286" s="0"/>
      <c r="RAM286" s="0"/>
      <c r="RAN286" s="0"/>
      <c r="RAO286" s="0"/>
      <c r="RAP286" s="0"/>
      <c r="RAQ286" s="0"/>
      <c r="RAR286" s="0"/>
      <c r="RAS286" s="0"/>
      <c r="RAT286" s="0"/>
      <c r="RAU286" s="0"/>
      <c r="RAV286" s="0"/>
      <c r="RAW286" s="0"/>
      <c r="RAX286" s="0"/>
      <c r="RAY286" s="0"/>
      <c r="RAZ286" s="0"/>
      <c r="RBA286" s="0"/>
      <c r="RBB286" s="0"/>
      <c r="RBC286" s="0"/>
      <c r="RBD286" s="0"/>
      <c r="RBE286" s="0"/>
      <c r="RBF286" s="0"/>
      <c r="RBG286" s="0"/>
      <c r="RBH286" s="0"/>
      <c r="RBI286" s="0"/>
      <c r="RBJ286" s="0"/>
      <c r="RBK286" s="0"/>
      <c r="RBL286" s="0"/>
      <c r="RBM286" s="0"/>
      <c r="RBN286" s="0"/>
      <c r="RBO286" s="0"/>
      <c r="RBP286" s="0"/>
      <c r="RBQ286" s="0"/>
      <c r="RBR286" s="0"/>
      <c r="RBS286" s="0"/>
      <c r="RBT286" s="0"/>
      <c r="RBU286" s="0"/>
      <c r="RBV286" s="0"/>
      <c r="RBW286" s="0"/>
      <c r="RBX286" s="0"/>
      <c r="RBY286" s="0"/>
      <c r="RBZ286" s="0"/>
      <c r="RCA286" s="0"/>
      <c r="RCB286" s="0"/>
      <c r="RCC286" s="0"/>
      <c r="RCD286" s="0"/>
      <c r="RCE286" s="0"/>
      <c r="RCF286" s="0"/>
      <c r="RCG286" s="0"/>
      <c r="RCH286" s="0"/>
      <c r="RCI286" s="0"/>
      <c r="RCJ286" s="0"/>
      <c r="RCK286" s="0"/>
      <c r="RCL286" s="0"/>
      <c r="RCM286" s="0"/>
      <c r="RCN286" s="0"/>
      <c r="RCO286" s="0"/>
      <c r="RCP286" s="0"/>
      <c r="RCQ286" s="0"/>
      <c r="RCR286" s="0"/>
      <c r="RCS286" s="0"/>
      <c r="RCT286" s="0"/>
      <c r="RCU286" s="0"/>
      <c r="RCV286" s="0"/>
      <c r="RCW286" s="0"/>
      <c r="RCX286" s="0"/>
      <c r="RCY286" s="0"/>
      <c r="RCZ286" s="0"/>
      <c r="RDA286" s="0"/>
      <c r="RDB286" s="0"/>
      <c r="RDC286" s="0"/>
      <c r="RDD286" s="0"/>
      <c r="RDE286" s="0"/>
      <c r="RDF286" s="0"/>
      <c r="RDG286" s="0"/>
      <c r="RDH286" s="0"/>
      <c r="RDI286" s="0"/>
      <c r="RDJ286" s="0"/>
      <c r="RDK286" s="0"/>
      <c r="RDL286" s="0"/>
      <c r="RDM286" s="0"/>
      <c r="RDN286" s="0"/>
      <c r="RDO286" s="0"/>
      <c r="RDP286" s="0"/>
      <c r="RDQ286" s="0"/>
      <c r="RDR286" s="0"/>
      <c r="RDS286" s="0"/>
      <c r="RDT286" s="0"/>
      <c r="RDU286" s="0"/>
      <c r="RDV286" s="0"/>
      <c r="RDW286" s="0"/>
      <c r="RDX286" s="0"/>
      <c r="RDY286" s="0"/>
      <c r="RDZ286" s="0"/>
      <c r="REA286" s="0"/>
      <c r="REB286" s="0"/>
      <c r="REC286" s="0"/>
      <c r="RED286" s="0"/>
      <c r="REE286" s="0"/>
      <c r="REF286" s="0"/>
      <c r="REG286" s="0"/>
      <c r="REH286" s="0"/>
      <c r="REI286" s="0"/>
      <c r="REJ286" s="0"/>
      <c r="REK286" s="0"/>
      <c r="REL286" s="0"/>
      <c r="REM286" s="0"/>
      <c r="REN286" s="0"/>
      <c r="REO286" s="0"/>
      <c r="REP286" s="0"/>
      <c r="REQ286" s="0"/>
      <c r="RER286" s="0"/>
      <c r="RES286" s="0"/>
      <c r="RET286" s="0"/>
      <c r="REU286" s="0"/>
      <c r="REV286" s="0"/>
      <c r="REW286" s="0"/>
      <c r="REX286" s="0"/>
      <c r="REY286" s="0"/>
      <c r="REZ286" s="0"/>
      <c r="RFA286" s="0"/>
      <c r="RFB286" s="0"/>
      <c r="RFC286" s="0"/>
      <c r="RFD286" s="0"/>
      <c r="RFE286" s="0"/>
      <c r="RFF286" s="0"/>
      <c r="RFG286" s="0"/>
      <c r="RFH286" s="0"/>
      <c r="RFI286" s="0"/>
      <c r="RFJ286" s="0"/>
      <c r="RFK286" s="0"/>
      <c r="RFL286" s="0"/>
      <c r="RFM286" s="0"/>
      <c r="RFN286" s="0"/>
      <c r="RFO286" s="0"/>
      <c r="RFP286" s="0"/>
      <c r="RFQ286" s="0"/>
      <c r="RFR286" s="0"/>
      <c r="RFS286" s="0"/>
      <c r="RFT286" s="0"/>
      <c r="RFU286" s="0"/>
      <c r="RFV286" s="0"/>
      <c r="RFW286" s="0"/>
      <c r="RFX286" s="0"/>
      <c r="RFY286" s="0"/>
      <c r="RFZ286" s="0"/>
      <c r="RGA286" s="0"/>
      <c r="RGB286" s="0"/>
      <c r="RGC286" s="0"/>
      <c r="RGD286" s="0"/>
      <c r="RGE286" s="0"/>
      <c r="RGF286" s="0"/>
      <c r="RGG286" s="0"/>
      <c r="RGH286" s="0"/>
      <c r="RGI286" s="0"/>
      <c r="RGJ286" s="0"/>
      <c r="RGK286" s="0"/>
      <c r="RGL286" s="0"/>
      <c r="RGM286" s="0"/>
      <c r="RGN286" s="0"/>
      <c r="RGO286" s="0"/>
      <c r="RGP286" s="0"/>
      <c r="RGQ286" s="0"/>
      <c r="RGR286" s="0"/>
      <c r="RGS286" s="0"/>
      <c r="RGT286" s="0"/>
      <c r="RGU286" s="0"/>
      <c r="RGV286" s="0"/>
      <c r="RGW286" s="0"/>
      <c r="RGX286" s="0"/>
      <c r="RGY286" s="0"/>
      <c r="RGZ286" s="0"/>
      <c r="RHA286" s="0"/>
      <c r="RHB286" s="0"/>
      <c r="RHC286" s="0"/>
      <c r="RHD286" s="0"/>
      <c r="RHE286" s="0"/>
      <c r="RHF286" s="0"/>
      <c r="RHG286" s="0"/>
      <c r="RHH286" s="0"/>
      <c r="RHI286" s="0"/>
      <c r="RHJ286" s="0"/>
      <c r="RHK286" s="0"/>
      <c r="RHL286" s="0"/>
      <c r="RHM286" s="0"/>
      <c r="RHN286" s="0"/>
      <c r="RHO286" s="0"/>
      <c r="RHP286" s="0"/>
      <c r="RHQ286" s="0"/>
      <c r="RHR286" s="0"/>
      <c r="RHS286" s="0"/>
      <c r="RHT286" s="0"/>
      <c r="RHU286" s="0"/>
      <c r="RHV286" s="0"/>
      <c r="RHW286" s="0"/>
      <c r="RHX286" s="0"/>
      <c r="RHY286" s="0"/>
      <c r="RHZ286" s="0"/>
      <c r="RIA286" s="0"/>
      <c r="RIB286" s="0"/>
      <c r="RIC286" s="0"/>
      <c r="RID286" s="0"/>
      <c r="RIE286" s="0"/>
      <c r="RIF286" s="0"/>
      <c r="RIG286" s="0"/>
      <c r="RIH286" s="0"/>
      <c r="RII286" s="0"/>
      <c r="RIJ286" s="0"/>
      <c r="RIK286" s="0"/>
      <c r="RIL286" s="0"/>
      <c r="RIM286" s="0"/>
      <c r="RIN286" s="0"/>
      <c r="RIO286" s="0"/>
      <c r="RIP286" s="0"/>
      <c r="RIQ286" s="0"/>
      <c r="RIR286" s="0"/>
      <c r="RIS286" s="0"/>
      <c r="RIT286" s="0"/>
      <c r="RIU286" s="0"/>
      <c r="RIV286" s="0"/>
      <c r="RIW286" s="0"/>
      <c r="RIX286" s="0"/>
      <c r="RIY286" s="0"/>
      <c r="RIZ286" s="0"/>
      <c r="RJA286" s="0"/>
      <c r="RJB286" s="0"/>
      <c r="RJC286" s="0"/>
      <c r="RJD286" s="0"/>
      <c r="RJE286" s="0"/>
      <c r="RJF286" s="0"/>
      <c r="RJG286" s="0"/>
      <c r="RJH286" s="0"/>
      <c r="RJI286" s="0"/>
      <c r="RJJ286" s="0"/>
      <c r="RJK286" s="0"/>
      <c r="RJL286" s="0"/>
      <c r="RJM286" s="0"/>
      <c r="RJN286" s="0"/>
      <c r="RJO286" s="0"/>
      <c r="RJP286" s="0"/>
      <c r="RJQ286" s="0"/>
      <c r="RJR286" s="0"/>
      <c r="RJS286" s="0"/>
      <c r="RJT286" s="0"/>
      <c r="RJU286" s="0"/>
      <c r="RJV286" s="0"/>
      <c r="RJW286" s="0"/>
      <c r="RJX286" s="0"/>
      <c r="RJY286" s="0"/>
      <c r="RJZ286" s="0"/>
      <c r="RKA286" s="0"/>
      <c r="RKB286" s="0"/>
      <c r="RKC286" s="0"/>
      <c r="RKD286" s="0"/>
      <c r="RKE286" s="0"/>
      <c r="RKF286" s="0"/>
      <c r="RKG286" s="0"/>
      <c r="RKH286" s="0"/>
      <c r="RKI286" s="0"/>
      <c r="RKJ286" s="0"/>
      <c r="RKK286" s="0"/>
      <c r="RKL286" s="0"/>
      <c r="RKM286" s="0"/>
      <c r="RKN286" s="0"/>
      <c r="RKO286" s="0"/>
      <c r="RKP286" s="0"/>
      <c r="RKQ286" s="0"/>
      <c r="RKR286" s="0"/>
      <c r="RKS286" s="0"/>
      <c r="RKT286" s="0"/>
      <c r="RKU286" s="0"/>
      <c r="RKV286" s="0"/>
      <c r="RKW286" s="0"/>
      <c r="RKX286" s="0"/>
      <c r="RKY286" s="0"/>
      <c r="RKZ286" s="0"/>
      <c r="RLA286" s="0"/>
      <c r="RLB286" s="0"/>
      <c r="RLC286" s="0"/>
      <c r="RLD286" s="0"/>
      <c r="RLE286" s="0"/>
      <c r="RLF286" s="0"/>
      <c r="RLG286" s="0"/>
      <c r="RLH286" s="0"/>
      <c r="RLI286" s="0"/>
      <c r="RLJ286" s="0"/>
      <c r="RLK286" s="0"/>
      <c r="RLL286" s="0"/>
      <c r="RLM286" s="0"/>
      <c r="RLN286" s="0"/>
      <c r="RLO286" s="0"/>
      <c r="RLP286" s="0"/>
      <c r="RLQ286" s="0"/>
      <c r="RLR286" s="0"/>
      <c r="RLS286" s="0"/>
      <c r="RLT286" s="0"/>
      <c r="RLU286" s="0"/>
      <c r="RLV286" s="0"/>
      <c r="RLW286" s="0"/>
      <c r="RLX286" s="0"/>
      <c r="RLY286" s="0"/>
      <c r="RLZ286" s="0"/>
      <c r="RMA286" s="0"/>
      <c r="RMB286" s="0"/>
      <c r="RMC286" s="0"/>
      <c r="RMD286" s="0"/>
      <c r="RME286" s="0"/>
      <c r="RMF286" s="0"/>
      <c r="RMG286" s="0"/>
      <c r="RMH286" s="0"/>
      <c r="RMI286" s="0"/>
      <c r="RMJ286" s="0"/>
      <c r="RMK286" s="0"/>
      <c r="RML286" s="0"/>
      <c r="RMM286" s="0"/>
      <c r="RMN286" s="0"/>
      <c r="RMO286" s="0"/>
      <c r="RMP286" s="0"/>
      <c r="RMQ286" s="0"/>
      <c r="RMR286" s="0"/>
      <c r="RMS286" s="0"/>
      <c r="RMT286" s="0"/>
      <c r="RMU286" s="0"/>
      <c r="RMV286" s="0"/>
      <c r="RMW286" s="0"/>
      <c r="RMX286" s="0"/>
      <c r="RMY286" s="0"/>
      <c r="RMZ286" s="0"/>
      <c r="RNA286" s="0"/>
      <c r="RNB286" s="0"/>
      <c r="RNC286" s="0"/>
      <c r="RND286" s="0"/>
      <c r="RNE286" s="0"/>
      <c r="RNF286" s="0"/>
      <c r="RNG286" s="0"/>
      <c r="RNH286" s="0"/>
      <c r="RNI286" s="0"/>
      <c r="RNJ286" s="0"/>
      <c r="RNK286" s="0"/>
      <c r="RNL286" s="0"/>
      <c r="RNM286" s="0"/>
      <c r="RNN286" s="0"/>
      <c r="RNO286" s="0"/>
      <c r="RNP286" s="0"/>
      <c r="RNQ286" s="0"/>
      <c r="RNR286" s="0"/>
      <c r="RNS286" s="0"/>
      <c r="RNT286" s="0"/>
      <c r="RNU286" s="0"/>
      <c r="RNV286" s="0"/>
      <c r="RNW286" s="0"/>
      <c r="RNX286" s="0"/>
      <c r="RNY286" s="0"/>
      <c r="RNZ286" s="0"/>
      <c r="ROA286" s="0"/>
      <c r="ROB286" s="0"/>
      <c r="ROC286" s="0"/>
      <c r="ROD286" s="0"/>
      <c r="ROE286" s="0"/>
      <c r="ROF286" s="0"/>
      <c r="ROG286" s="0"/>
      <c r="ROH286" s="0"/>
      <c r="ROI286" s="0"/>
      <c r="ROJ286" s="0"/>
      <c r="ROK286" s="0"/>
      <c r="ROL286" s="0"/>
      <c r="ROM286" s="0"/>
      <c r="RON286" s="0"/>
      <c r="ROO286" s="0"/>
      <c r="ROP286" s="0"/>
      <c r="ROQ286" s="0"/>
      <c r="ROR286" s="0"/>
      <c r="ROS286" s="0"/>
      <c r="ROT286" s="0"/>
      <c r="ROU286" s="0"/>
      <c r="ROV286" s="0"/>
      <c r="ROW286" s="0"/>
      <c r="ROX286" s="0"/>
      <c r="ROY286" s="0"/>
      <c r="ROZ286" s="0"/>
      <c r="RPA286" s="0"/>
      <c r="RPB286" s="0"/>
      <c r="RPC286" s="0"/>
      <c r="RPD286" s="0"/>
      <c r="RPE286" s="0"/>
      <c r="RPF286" s="0"/>
      <c r="RPG286" s="0"/>
      <c r="RPH286" s="0"/>
      <c r="RPI286" s="0"/>
      <c r="RPJ286" s="0"/>
      <c r="RPK286" s="0"/>
      <c r="RPL286" s="0"/>
      <c r="RPM286" s="0"/>
      <c r="RPN286" s="0"/>
      <c r="RPO286" s="0"/>
      <c r="RPP286" s="0"/>
      <c r="RPQ286" s="0"/>
      <c r="RPR286" s="0"/>
      <c r="RPS286" s="0"/>
      <c r="RPT286" s="0"/>
      <c r="RPU286" s="0"/>
      <c r="RPV286" s="0"/>
      <c r="RPW286" s="0"/>
      <c r="RPX286" s="0"/>
      <c r="RPY286" s="0"/>
      <c r="RPZ286" s="0"/>
      <c r="RQA286" s="0"/>
      <c r="RQB286" s="0"/>
      <c r="RQC286" s="0"/>
      <c r="RQD286" s="0"/>
      <c r="RQE286" s="0"/>
      <c r="RQF286" s="0"/>
      <c r="RQG286" s="0"/>
      <c r="RQH286" s="0"/>
      <c r="RQI286" s="0"/>
      <c r="RQJ286" s="0"/>
      <c r="RQK286" s="0"/>
      <c r="RQL286" s="0"/>
      <c r="RQM286" s="0"/>
      <c r="RQN286" s="0"/>
      <c r="RQO286" s="0"/>
      <c r="RQP286" s="0"/>
      <c r="RQQ286" s="0"/>
      <c r="RQR286" s="0"/>
      <c r="RQS286" s="0"/>
      <c r="RQT286" s="0"/>
      <c r="RQU286" s="0"/>
      <c r="RQV286" s="0"/>
      <c r="RQW286" s="0"/>
      <c r="RQX286" s="0"/>
      <c r="RQY286" s="0"/>
      <c r="RQZ286" s="0"/>
      <c r="RRA286" s="0"/>
      <c r="RRB286" s="0"/>
      <c r="RRC286" s="0"/>
      <c r="RRD286" s="0"/>
      <c r="RRE286" s="0"/>
      <c r="RRF286" s="0"/>
      <c r="RRG286" s="0"/>
      <c r="RRH286" s="0"/>
      <c r="RRI286" s="0"/>
      <c r="RRJ286" s="0"/>
      <c r="RRK286" s="0"/>
      <c r="RRL286" s="0"/>
      <c r="RRM286" s="0"/>
      <c r="RRN286" s="0"/>
      <c r="RRO286" s="0"/>
      <c r="RRP286" s="0"/>
      <c r="RRQ286" s="0"/>
      <c r="RRR286" s="0"/>
      <c r="RRS286" s="0"/>
      <c r="RRT286" s="0"/>
      <c r="RRU286" s="0"/>
      <c r="RRV286" s="0"/>
      <c r="RRW286" s="0"/>
      <c r="RRX286" s="0"/>
      <c r="RRY286" s="0"/>
      <c r="RRZ286" s="0"/>
      <c r="RSA286" s="0"/>
      <c r="RSB286" s="0"/>
      <c r="RSC286" s="0"/>
      <c r="RSD286" s="0"/>
      <c r="RSE286" s="0"/>
      <c r="RSF286" s="0"/>
      <c r="RSG286" s="0"/>
      <c r="RSH286" s="0"/>
      <c r="RSI286" s="0"/>
      <c r="RSJ286" s="0"/>
      <c r="RSK286" s="0"/>
      <c r="RSL286" s="0"/>
      <c r="RSM286" s="0"/>
      <c r="RSN286" s="0"/>
      <c r="RSO286" s="0"/>
      <c r="RSP286" s="0"/>
      <c r="RSQ286" s="0"/>
      <c r="RSR286" s="0"/>
      <c r="RSS286" s="0"/>
      <c r="RST286" s="0"/>
      <c r="RSU286" s="0"/>
      <c r="RSV286" s="0"/>
      <c r="RSW286" s="0"/>
      <c r="RSX286" s="0"/>
      <c r="RSY286" s="0"/>
      <c r="RSZ286" s="0"/>
      <c r="RTA286" s="0"/>
      <c r="RTB286" s="0"/>
      <c r="RTC286" s="0"/>
      <c r="RTD286" s="0"/>
      <c r="RTE286" s="0"/>
      <c r="RTF286" s="0"/>
      <c r="RTG286" s="0"/>
      <c r="RTH286" s="0"/>
      <c r="RTI286" s="0"/>
      <c r="RTJ286" s="0"/>
      <c r="RTK286" s="0"/>
      <c r="RTL286" s="0"/>
      <c r="RTM286" s="0"/>
      <c r="RTN286" s="0"/>
      <c r="RTO286" s="0"/>
      <c r="RTP286" s="0"/>
      <c r="RTQ286" s="0"/>
      <c r="RTR286" s="0"/>
      <c r="RTS286" s="0"/>
      <c r="RTT286" s="0"/>
      <c r="RTU286" s="0"/>
      <c r="RTV286" s="0"/>
      <c r="RTW286" s="0"/>
      <c r="RTX286" s="0"/>
      <c r="RTY286" s="0"/>
      <c r="RTZ286" s="0"/>
      <c r="RUA286" s="0"/>
      <c r="RUB286" s="0"/>
      <c r="RUC286" s="0"/>
      <c r="RUD286" s="0"/>
      <c r="RUE286" s="0"/>
      <c r="RUF286" s="0"/>
      <c r="RUG286" s="0"/>
      <c r="RUH286" s="0"/>
      <c r="RUI286" s="0"/>
      <c r="RUJ286" s="0"/>
      <c r="RUK286" s="0"/>
      <c r="RUL286" s="0"/>
      <c r="RUM286" s="0"/>
      <c r="RUN286" s="0"/>
      <c r="RUO286" s="0"/>
      <c r="RUP286" s="0"/>
      <c r="RUQ286" s="0"/>
      <c r="RUR286" s="0"/>
      <c r="RUS286" s="0"/>
      <c r="RUT286" s="0"/>
      <c r="RUU286" s="0"/>
      <c r="RUV286" s="0"/>
      <c r="RUW286" s="0"/>
      <c r="RUX286" s="0"/>
      <c r="RUY286" s="0"/>
      <c r="RUZ286" s="0"/>
      <c r="RVA286" s="0"/>
      <c r="RVB286" s="0"/>
      <c r="RVC286" s="0"/>
      <c r="RVD286" s="0"/>
      <c r="RVE286" s="0"/>
      <c r="RVF286" s="0"/>
      <c r="RVG286" s="0"/>
      <c r="RVH286" s="0"/>
      <c r="RVI286" s="0"/>
      <c r="RVJ286" s="0"/>
      <c r="RVK286" s="0"/>
      <c r="RVL286" s="0"/>
      <c r="RVM286" s="0"/>
      <c r="RVN286" s="0"/>
      <c r="RVO286" s="0"/>
      <c r="RVP286" s="0"/>
      <c r="RVQ286" s="0"/>
      <c r="RVR286" s="0"/>
      <c r="RVS286" s="0"/>
      <c r="RVT286" s="0"/>
      <c r="RVU286" s="0"/>
      <c r="RVV286" s="0"/>
      <c r="RVW286" s="0"/>
      <c r="RVX286" s="0"/>
      <c r="RVY286" s="0"/>
      <c r="RVZ286" s="0"/>
      <c r="RWA286" s="0"/>
      <c r="RWB286" s="0"/>
      <c r="RWC286" s="0"/>
      <c r="RWD286" s="0"/>
      <c r="RWE286" s="0"/>
      <c r="RWF286" s="0"/>
      <c r="RWG286" s="0"/>
      <c r="RWH286" s="0"/>
      <c r="RWI286" s="0"/>
      <c r="RWJ286" s="0"/>
      <c r="RWK286" s="0"/>
      <c r="RWL286" s="0"/>
      <c r="RWM286" s="0"/>
      <c r="RWN286" s="0"/>
      <c r="RWO286" s="0"/>
      <c r="RWP286" s="0"/>
      <c r="RWQ286" s="0"/>
      <c r="RWR286" s="0"/>
      <c r="RWS286" s="0"/>
      <c r="RWT286" s="0"/>
      <c r="RWU286" s="0"/>
      <c r="RWV286" s="0"/>
      <c r="RWW286" s="0"/>
      <c r="RWX286" s="0"/>
      <c r="RWY286" s="0"/>
      <c r="RWZ286" s="0"/>
      <c r="RXA286" s="0"/>
      <c r="RXB286" s="0"/>
      <c r="RXC286" s="0"/>
      <c r="RXD286" s="0"/>
      <c r="RXE286" s="0"/>
      <c r="RXF286" s="0"/>
      <c r="RXG286" s="0"/>
      <c r="RXH286" s="0"/>
      <c r="RXI286" s="0"/>
      <c r="RXJ286" s="0"/>
      <c r="RXK286" s="0"/>
      <c r="RXL286" s="0"/>
      <c r="RXM286" s="0"/>
      <c r="RXN286" s="0"/>
      <c r="RXO286" s="0"/>
      <c r="RXP286" s="0"/>
      <c r="RXQ286" s="0"/>
      <c r="RXR286" s="0"/>
      <c r="RXS286" s="0"/>
      <c r="RXT286" s="0"/>
      <c r="RXU286" s="0"/>
      <c r="RXV286" s="0"/>
      <c r="RXW286" s="0"/>
      <c r="RXX286" s="0"/>
      <c r="RXY286" s="0"/>
      <c r="RXZ286" s="0"/>
      <c r="RYA286" s="0"/>
      <c r="RYB286" s="0"/>
      <c r="RYC286" s="0"/>
      <c r="RYD286" s="0"/>
      <c r="RYE286" s="0"/>
      <c r="RYF286" s="0"/>
      <c r="RYG286" s="0"/>
      <c r="RYH286" s="0"/>
      <c r="RYI286" s="0"/>
      <c r="RYJ286" s="0"/>
      <c r="RYK286" s="0"/>
      <c r="RYL286" s="0"/>
      <c r="RYM286" s="0"/>
      <c r="RYN286" s="0"/>
      <c r="RYO286" s="0"/>
      <c r="RYP286" s="0"/>
      <c r="RYQ286" s="0"/>
      <c r="RYR286" s="0"/>
      <c r="RYS286" s="0"/>
      <c r="RYT286" s="0"/>
      <c r="RYU286" s="0"/>
      <c r="RYV286" s="0"/>
      <c r="RYW286" s="0"/>
      <c r="RYX286" s="0"/>
      <c r="RYY286" s="0"/>
      <c r="RYZ286" s="0"/>
      <c r="RZA286" s="0"/>
      <c r="RZB286" s="0"/>
      <c r="RZC286" s="0"/>
      <c r="RZD286" s="0"/>
      <c r="RZE286" s="0"/>
      <c r="RZF286" s="0"/>
      <c r="RZG286" s="0"/>
      <c r="RZH286" s="0"/>
      <c r="RZI286" s="0"/>
      <c r="RZJ286" s="0"/>
      <c r="RZK286" s="0"/>
      <c r="RZL286" s="0"/>
      <c r="RZM286" s="0"/>
      <c r="RZN286" s="0"/>
      <c r="RZO286" s="0"/>
      <c r="RZP286" s="0"/>
      <c r="RZQ286" s="0"/>
      <c r="RZR286" s="0"/>
      <c r="RZS286" s="0"/>
      <c r="RZT286" s="0"/>
      <c r="RZU286" s="0"/>
      <c r="RZV286" s="0"/>
      <c r="RZW286" s="0"/>
      <c r="RZX286" s="0"/>
      <c r="RZY286" s="0"/>
      <c r="RZZ286" s="0"/>
      <c r="SAA286" s="0"/>
      <c r="SAB286" s="0"/>
      <c r="SAC286" s="0"/>
      <c r="SAD286" s="0"/>
      <c r="SAE286" s="0"/>
      <c r="SAF286" s="0"/>
      <c r="SAG286" s="0"/>
      <c r="SAH286" s="0"/>
      <c r="SAI286" s="0"/>
      <c r="SAJ286" s="0"/>
      <c r="SAK286" s="0"/>
      <c r="SAL286" s="0"/>
      <c r="SAM286" s="0"/>
      <c r="SAN286" s="0"/>
      <c r="SAO286" s="0"/>
      <c r="SAP286" s="0"/>
      <c r="SAQ286" s="0"/>
      <c r="SAR286" s="0"/>
      <c r="SAS286" s="0"/>
      <c r="SAT286" s="0"/>
      <c r="SAU286" s="0"/>
      <c r="SAV286" s="0"/>
      <c r="SAW286" s="0"/>
      <c r="SAX286" s="0"/>
      <c r="SAY286" s="0"/>
      <c r="SAZ286" s="0"/>
      <c r="SBA286" s="0"/>
      <c r="SBB286" s="0"/>
      <c r="SBC286" s="0"/>
      <c r="SBD286" s="0"/>
      <c r="SBE286" s="0"/>
      <c r="SBF286" s="0"/>
      <c r="SBG286" s="0"/>
      <c r="SBH286" s="0"/>
      <c r="SBI286" s="0"/>
      <c r="SBJ286" s="0"/>
      <c r="SBK286" s="0"/>
      <c r="SBL286" s="0"/>
      <c r="SBM286" s="0"/>
      <c r="SBN286" s="0"/>
      <c r="SBO286" s="0"/>
      <c r="SBP286" s="0"/>
      <c r="SBQ286" s="0"/>
      <c r="SBR286" s="0"/>
      <c r="SBS286" s="0"/>
      <c r="SBT286" s="0"/>
      <c r="SBU286" s="0"/>
      <c r="SBV286" s="0"/>
      <c r="SBW286" s="0"/>
      <c r="SBX286" s="0"/>
      <c r="SBY286" s="0"/>
      <c r="SBZ286" s="0"/>
      <c r="SCA286" s="0"/>
      <c r="SCB286" s="0"/>
      <c r="SCC286" s="0"/>
      <c r="SCD286" s="0"/>
      <c r="SCE286" s="0"/>
      <c r="SCF286" s="0"/>
      <c r="SCG286" s="0"/>
      <c r="SCH286" s="0"/>
      <c r="SCI286" s="0"/>
      <c r="SCJ286" s="0"/>
      <c r="SCK286" s="0"/>
      <c r="SCL286" s="0"/>
      <c r="SCM286" s="0"/>
      <c r="SCN286" s="0"/>
      <c r="SCO286" s="0"/>
      <c r="SCP286" s="0"/>
      <c r="SCQ286" s="0"/>
      <c r="SCR286" s="0"/>
      <c r="SCS286" s="0"/>
      <c r="SCT286" s="0"/>
      <c r="SCU286" s="0"/>
      <c r="SCV286" s="0"/>
      <c r="SCW286" s="0"/>
      <c r="SCX286" s="0"/>
      <c r="SCY286" s="0"/>
      <c r="SCZ286" s="0"/>
      <c r="SDA286" s="0"/>
      <c r="SDB286" s="0"/>
      <c r="SDC286" s="0"/>
      <c r="SDD286" s="0"/>
      <c r="SDE286" s="0"/>
      <c r="SDF286" s="0"/>
      <c r="SDG286" s="0"/>
      <c r="SDH286" s="0"/>
      <c r="SDI286" s="0"/>
      <c r="SDJ286" s="0"/>
      <c r="SDK286" s="0"/>
      <c r="SDL286" s="0"/>
      <c r="SDM286" s="0"/>
      <c r="SDN286" s="0"/>
      <c r="SDO286" s="0"/>
      <c r="SDP286" s="0"/>
      <c r="SDQ286" s="0"/>
      <c r="SDR286" s="0"/>
      <c r="SDS286" s="0"/>
      <c r="SDT286" s="0"/>
      <c r="SDU286" s="0"/>
      <c r="SDV286" s="0"/>
      <c r="SDW286" s="0"/>
      <c r="SDX286" s="0"/>
      <c r="SDY286" s="0"/>
      <c r="SDZ286" s="0"/>
      <c r="SEA286" s="0"/>
      <c r="SEB286" s="0"/>
      <c r="SEC286" s="0"/>
      <c r="SED286" s="0"/>
      <c r="SEE286" s="0"/>
      <c r="SEF286" s="0"/>
      <c r="SEG286" s="0"/>
      <c r="SEH286" s="0"/>
      <c r="SEI286" s="0"/>
      <c r="SEJ286" s="0"/>
      <c r="SEK286" s="0"/>
      <c r="SEL286" s="0"/>
      <c r="SEM286" s="0"/>
      <c r="SEN286" s="0"/>
      <c r="SEO286" s="0"/>
      <c r="SEP286" s="0"/>
      <c r="SEQ286" s="0"/>
      <c r="SER286" s="0"/>
      <c r="SES286" s="0"/>
      <c r="SET286" s="0"/>
      <c r="SEU286" s="0"/>
      <c r="SEV286" s="0"/>
      <c r="SEW286" s="0"/>
      <c r="SEX286" s="0"/>
      <c r="SEY286" s="0"/>
      <c r="SEZ286" s="0"/>
      <c r="SFA286" s="0"/>
      <c r="SFB286" s="0"/>
      <c r="SFC286" s="0"/>
      <c r="SFD286" s="0"/>
      <c r="SFE286" s="0"/>
      <c r="SFF286" s="0"/>
      <c r="SFG286" s="0"/>
      <c r="SFH286" s="0"/>
      <c r="SFI286" s="0"/>
      <c r="SFJ286" s="0"/>
      <c r="SFK286" s="0"/>
      <c r="SFL286" s="0"/>
      <c r="SFM286" s="0"/>
      <c r="SFN286" s="0"/>
      <c r="SFO286" s="0"/>
      <c r="SFP286" s="0"/>
      <c r="SFQ286" s="0"/>
      <c r="SFR286" s="0"/>
      <c r="SFS286" s="0"/>
      <c r="SFT286" s="0"/>
      <c r="SFU286" s="0"/>
      <c r="SFV286" s="0"/>
      <c r="SFW286" s="0"/>
      <c r="SFX286" s="0"/>
      <c r="SFY286" s="0"/>
      <c r="SFZ286" s="0"/>
      <c r="SGA286" s="0"/>
      <c r="SGB286" s="0"/>
      <c r="SGC286" s="0"/>
      <c r="SGD286" s="0"/>
      <c r="SGE286" s="0"/>
      <c r="SGF286" s="0"/>
      <c r="SGG286" s="0"/>
      <c r="SGH286" s="0"/>
      <c r="SGI286" s="0"/>
      <c r="SGJ286" s="0"/>
      <c r="SGK286" s="0"/>
      <c r="SGL286" s="0"/>
      <c r="SGM286" s="0"/>
      <c r="SGN286" s="0"/>
      <c r="SGO286" s="0"/>
      <c r="SGP286" s="0"/>
      <c r="SGQ286" s="0"/>
      <c r="SGR286" s="0"/>
      <c r="SGS286" s="0"/>
      <c r="SGT286" s="0"/>
      <c r="SGU286" s="0"/>
      <c r="SGV286" s="0"/>
      <c r="SGW286" s="0"/>
      <c r="SGX286" s="0"/>
      <c r="SGY286" s="0"/>
      <c r="SGZ286" s="0"/>
      <c r="SHA286" s="0"/>
      <c r="SHB286" s="0"/>
      <c r="SHC286" s="0"/>
      <c r="SHD286" s="0"/>
      <c r="SHE286" s="0"/>
      <c r="SHF286" s="0"/>
      <c r="SHG286" s="0"/>
      <c r="SHH286" s="0"/>
      <c r="SHI286" s="0"/>
      <c r="SHJ286" s="0"/>
      <c r="SHK286" s="0"/>
      <c r="SHL286" s="0"/>
      <c r="SHM286" s="0"/>
      <c r="SHN286" s="0"/>
      <c r="SHO286" s="0"/>
      <c r="SHP286" s="0"/>
      <c r="SHQ286" s="0"/>
      <c r="SHR286" s="0"/>
      <c r="SHS286" s="0"/>
      <c r="SHT286" s="0"/>
      <c r="SHU286" s="0"/>
      <c r="SHV286" s="0"/>
      <c r="SHW286" s="0"/>
      <c r="SHX286" s="0"/>
      <c r="SHY286" s="0"/>
      <c r="SHZ286" s="0"/>
      <c r="SIA286" s="0"/>
      <c r="SIB286" s="0"/>
      <c r="SIC286" s="0"/>
      <c r="SID286" s="0"/>
      <c r="SIE286" s="0"/>
      <c r="SIF286" s="0"/>
      <c r="SIG286" s="0"/>
      <c r="SIH286" s="0"/>
      <c r="SII286" s="0"/>
      <c r="SIJ286" s="0"/>
      <c r="SIK286" s="0"/>
      <c r="SIL286" s="0"/>
      <c r="SIM286" s="0"/>
      <c r="SIN286" s="0"/>
      <c r="SIO286" s="0"/>
      <c r="SIP286" s="0"/>
      <c r="SIQ286" s="0"/>
      <c r="SIR286" s="0"/>
      <c r="SIS286" s="0"/>
      <c r="SIT286" s="0"/>
      <c r="SIU286" s="0"/>
      <c r="SIV286" s="0"/>
      <c r="SIW286" s="0"/>
      <c r="SIX286" s="0"/>
      <c r="SIY286" s="0"/>
      <c r="SIZ286" s="0"/>
      <c r="SJA286" s="0"/>
      <c r="SJB286" s="0"/>
      <c r="SJC286" s="0"/>
      <c r="SJD286" s="0"/>
      <c r="SJE286" s="0"/>
      <c r="SJF286" s="0"/>
      <c r="SJG286" s="0"/>
      <c r="SJH286" s="0"/>
      <c r="SJI286" s="0"/>
      <c r="SJJ286" s="0"/>
      <c r="SJK286" s="0"/>
      <c r="SJL286" s="0"/>
      <c r="SJM286" s="0"/>
      <c r="SJN286" s="0"/>
      <c r="SJO286" s="0"/>
      <c r="SJP286" s="0"/>
      <c r="SJQ286" s="0"/>
      <c r="SJR286" s="0"/>
      <c r="SJS286" s="0"/>
      <c r="SJT286" s="0"/>
      <c r="SJU286" s="0"/>
      <c r="SJV286" s="0"/>
      <c r="SJW286" s="0"/>
      <c r="SJX286" s="0"/>
      <c r="SJY286" s="0"/>
      <c r="SJZ286" s="0"/>
      <c r="SKA286" s="0"/>
      <c r="SKB286" s="0"/>
      <c r="SKC286" s="0"/>
      <c r="SKD286" s="0"/>
      <c r="SKE286" s="0"/>
      <c r="SKF286" s="0"/>
      <c r="SKG286" s="0"/>
      <c r="SKH286" s="0"/>
      <c r="SKI286" s="0"/>
      <c r="SKJ286" s="0"/>
      <c r="SKK286" s="0"/>
      <c r="SKL286" s="0"/>
      <c r="SKM286" s="0"/>
      <c r="SKN286" s="0"/>
      <c r="SKO286" s="0"/>
      <c r="SKP286" s="0"/>
      <c r="SKQ286" s="0"/>
      <c r="SKR286" s="0"/>
      <c r="SKS286" s="0"/>
      <c r="SKT286" s="0"/>
      <c r="SKU286" s="0"/>
      <c r="SKV286" s="0"/>
      <c r="SKW286" s="0"/>
      <c r="SKX286" s="0"/>
      <c r="SKY286" s="0"/>
      <c r="SKZ286" s="0"/>
      <c r="SLA286" s="0"/>
      <c r="SLB286" s="0"/>
      <c r="SLC286" s="0"/>
      <c r="SLD286" s="0"/>
      <c r="SLE286" s="0"/>
      <c r="SLF286" s="0"/>
      <c r="SLG286" s="0"/>
      <c r="SLH286" s="0"/>
      <c r="SLI286" s="0"/>
      <c r="SLJ286" s="0"/>
      <c r="SLK286" s="0"/>
      <c r="SLL286" s="0"/>
      <c r="SLM286" s="0"/>
      <c r="SLN286" s="0"/>
      <c r="SLO286" s="0"/>
      <c r="SLP286" s="0"/>
      <c r="SLQ286" s="0"/>
      <c r="SLR286" s="0"/>
      <c r="SLS286" s="0"/>
      <c r="SLT286" s="0"/>
      <c r="SLU286" s="0"/>
      <c r="SLV286" s="0"/>
      <c r="SLW286" s="0"/>
      <c r="SLX286" s="0"/>
      <c r="SLY286" s="0"/>
      <c r="SLZ286" s="0"/>
      <c r="SMA286" s="0"/>
      <c r="SMB286" s="0"/>
      <c r="SMC286" s="0"/>
      <c r="SMD286" s="0"/>
      <c r="SME286" s="0"/>
      <c r="SMF286" s="0"/>
      <c r="SMG286" s="0"/>
      <c r="SMH286" s="0"/>
      <c r="SMI286" s="0"/>
      <c r="SMJ286" s="0"/>
      <c r="SMK286" s="0"/>
      <c r="SML286" s="0"/>
      <c r="SMM286" s="0"/>
      <c r="SMN286" s="0"/>
      <c r="SMO286" s="0"/>
      <c r="SMP286" s="0"/>
      <c r="SMQ286" s="0"/>
      <c r="SMR286" s="0"/>
      <c r="SMS286" s="0"/>
      <c r="SMT286" s="0"/>
      <c r="SMU286" s="0"/>
      <c r="SMV286" s="0"/>
      <c r="SMW286" s="0"/>
      <c r="SMX286" s="0"/>
      <c r="SMY286" s="0"/>
      <c r="SMZ286" s="0"/>
      <c r="SNA286" s="0"/>
      <c r="SNB286" s="0"/>
      <c r="SNC286" s="0"/>
      <c r="SND286" s="0"/>
      <c r="SNE286" s="0"/>
      <c r="SNF286" s="0"/>
      <c r="SNG286" s="0"/>
      <c r="SNH286" s="0"/>
      <c r="SNI286" s="0"/>
      <c r="SNJ286" s="0"/>
      <c r="SNK286" s="0"/>
      <c r="SNL286" s="0"/>
      <c r="SNM286" s="0"/>
      <c r="SNN286" s="0"/>
      <c r="SNO286" s="0"/>
      <c r="SNP286" s="0"/>
      <c r="SNQ286" s="0"/>
      <c r="SNR286" s="0"/>
      <c r="SNS286" s="0"/>
      <c r="SNT286" s="0"/>
      <c r="SNU286" s="0"/>
      <c r="SNV286" s="0"/>
      <c r="SNW286" s="0"/>
      <c r="SNX286" s="0"/>
      <c r="SNY286" s="0"/>
      <c r="SNZ286" s="0"/>
      <c r="SOA286" s="0"/>
      <c r="SOB286" s="0"/>
      <c r="SOC286" s="0"/>
      <c r="SOD286" s="0"/>
      <c r="SOE286" s="0"/>
      <c r="SOF286" s="0"/>
      <c r="SOG286" s="0"/>
      <c r="SOH286" s="0"/>
      <c r="SOI286" s="0"/>
      <c r="SOJ286" s="0"/>
      <c r="SOK286" s="0"/>
      <c r="SOL286" s="0"/>
      <c r="SOM286" s="0"/>
      <c r="SON286" s="0"/>
      <c r="SOO286" s="0"/>
      <c r="SOP286" s="0"/>
      <c r="SOQ286" s="0"/>
      <c r="SOR286" s="0"/>
      <c r="SOS286" s="0"/>
      <c r="SOT286" s="0"/>
      <c r="SOU286" s="0"/>
      <c r="SOV286" s="0"/>
      <c r="SOW286" s="0"/>
      <c r="SOX286" s="0"/>
      <c r="SOY286" s="0"/>
      <c r="SOZ286" s="0"/>
      <c r="SPA286" s="0"/>
      <c r="SPB286" s="0"/>
      <c r="SPC286" s="0"/>
      <c r="SPD286" s="0"/>
      <c r="SPE286" s="0"/>
      <c r="SPF286" s="0"/>
      <c r="SPG286" s="0"/>
      <c r="SPH286" s="0"/>
      <c r="SPI286" s="0"/>
      <c r="SPJ286" s="0"/>
      <c r="SPK286" s="0"/>
      <c r="SPL286" s="0"/>
      <c r="SPM286" s="0"/>
      <c r="SPN286" s="0"/>
      <c r="SPO286" s="0"/>
      <c r="SPP286" s="0"/>
      <c r="SPQ286" s="0"/>
      <c r="SPR286" s="0"/>
      <c r="SPS286" s="0"/>
      <c r="SPT286" s="0"/>
      <c r="SPU286" s="0"/>
      <c r="SPV286" s="0"/>
      <c r="SPW286" s="0"/>
      <c r="SPX286" s="0"/>
      <c r="SPY286" s="0"/>
      <c r="SPZ286" s="0"/>
      <c r="SQA286" s="0"/>
      <c r="SQB286" s="0"/>
      <c r="SQC286" s="0"/>
      <c r="SQD286" s="0"/>
      <c r="SQE286" s="0"/>
      <c r="SQF286" s="0"/>
      <c r="SQG286" s="0"/>
      <c r="SQH286" s="0"/>
      <c r="SQI286" s="0"/>
      <c r="SQJ286" s="0"/>
      <c r="SQK286" s="0"/>
      <c r="SQL286" s="0"/>
      <c r="SQM286" s="0"/>
      <c r="SQN286" s="0"/>
      <c r="SQO286" s="0"/>
      <c r="SQP286" s="0"/>
      <c r="SQQ286" s="0"/>
      <c r="SQR286" s="0"/>
      <c r="SQS286" s="0"/>
      <c r="SQT286" s="0"/>
      <c r="SQU286" s="0"/>
      <c r="SQV286" s="0"/>
      <c r="SQW286" s="0"/>
      <c r="SQX286" s="0"/>
      <c r="SQY286" s="0"/>
      <c r="SQZ286" s="0"/>
      <c r="SRA286" s="0"/>
      <c r="SRB286" s="0"/>
      <c r="SRC286" s="0"/>
      <c r="SRD286" s="0"/>
      <c r="SRE286" s="0"/>
      <c r="SRF286" s="0"/>
      <c r="SRG286" s="0"/>
      <c r="SRH286" s="0"/>
      <c r="SRI286" s="0"/>
      <c r="SRJ286" s="0"/>
      <c r="SRK286" s="0"/>
      <c r="SRL286" s="0"/>
      <c r="SRM286" s="0"/>
      <c r="SRN286" s="0"/>
      <c r="SRO286" s="0"/>
      <c r="SRP286" s="0"/>
      <c r="SRQ286" s="0"/>
      <c r="SRR286" s="0"/>
      <c r="SRS286" s="0"/>
      <c r="SRT286" s="0"/>
      <c r="SRU286" s="0"/>
      <c r="SRV286" s="0"/>
      <c r="SRW286" s="0"/>
      <c r="SRX286" s="0"/>
      <c r="SRY286" s="0"/>
      <c r="SRZ286" s="0"/>
      <c r="SSA286" s="0"/>
      <c r="SSB286" s="0"/>
      <c r="SSC286" s="0"/>
      <c r="SSD286" s="0"/>
      <c r="SSE286" s="0"/>
      <c r="SSF286" s="0"/>
      <c r="SSG286" s="0"/>
      <c r="SSH286" s="0"/>
      <c r="SSI286" s="0"/>
      <c r="SSJ286" s="0"/>
      <c r="SSK286" s="0"/>
      <c r="SSL286" s="0"/>
      <c r="SSM286" s="0"/>
      <c r="SSN286" s="0"/>
      <c r="SSO286" s="0"/>
      <c r="SSP286" s="0"/>
      <c r="SSQ286" s="0"/>
      <c r="SSR286" s="0"/>
      <c r="SSS286" s="0"/>
      <c r="SST286" s="0"/>
      <c r="SSU286" s="0"/>
      <c r="SSV286" s="0"/>
      <c r="SSW286" s="0"/>
      <c r="SSX286" s="0"/>
      <c r="SSY286" s="0"/>
      <c r="SSZ286" s="0"/>
      <c r="STA286" s="0"/>
      <c r="STB286" s="0"/>
      <c r="STC286" s="0"/>
      <c r="STD286" s="0"/>
      <c r="STE286" s="0"/>
      <c r="STF286" s="0"/>
      <c r="STG286" s="0"/>
      <c r="STH286" s="0"/>
      <c r="STI286" s="0"/>
      <c r="STJ286" s="0"/>
      <c r="STK286" s="0"/>
      <c r="STL286" s="0"/>
      <c r="STM286" s="0"/>
      <c r="STN286" s="0"/>
      <c r="STO286" s="0"/>
      <c r="STP286" s="0"/>
      <c r="STQ286" s="0"/>
      <c r="STR286" s="0"/>
      <c r="STS286" s="0"/>
      <c r="STT286" s="0"/>
      <c r="STU286" s="0"/>
      <c r="STV286" s="0"/>
      <c r="STW286" s="0"/>
      <c r="STX286" s="0"/>
      <c r="STY286" s="0"/>
      <c r="STZ286" s="0"/>
      <c r="SUA286" s="0"/>
      <c r="SUB286" s="0"/>
      <c r="SUC286" s="0"/>
      <c r="SUD286" s="0"/>
      <c r="SUE286" s="0"/>
      <c r="SUF286" s="0"/>
      <c r="SUG286" s="0"/>
      <c r="SUH286" s="0"/>
      <c r="SUI286" s="0"/>
      <c r="SUJ286" s="0"/>
      <c r="SUK286" s="0"/>
      <c r="SUL286" s="0"/>
      <c r="SUM286" s="0"/>
      <c r="SUN286" s="0"/>
      <c r="SUO286" s="0"/>
      <c r="SUP286" s="0"/>
      <c r="SUQ286" s="0"/>
      <c r="SUR286" s="0"/>
      <c r="SUS286" s="0"/>
      <c r="SUT286" s="0"/>
      <c r="SUU286" s="0"/>
      <c r="SUV286" s="0"/>
      <c r="SUW286" s="0"/>
      <c r="SUX286" s="0"/>
      <c r="SUY286" s="0"/>
      <c r="SUZ286" s="0"/>
      <c r="SVA286" s="0"/>
      <c r="SVB286" s="0"/>
      <c r="SVC286" s="0"/>
      <c r="SVD286" s="0"/>
      <c r="SVE286" s="0"/>
      <c r="SVF286" s="0"/>
      <c r="SVG286" s="0"/>
      <c r="SVH286" s="0"/>
      <c r="SVI286" s="0"/>
      <c r="SVJ286" s="0"/>
      <c r="SVK286" s="0"/>
      <c r="SVL286" s="0"/>
      <c r="SVM286" s="0"/>
      <c r="SVN286" s="0"/>
      <c r="SVO286" s="0"/>
      <c r="SVP286" s="0"/>
      <c r="SVQ286" s="0"/>
      <c r="SVR286" s="0"/>
      <c r="SVS286" s="0"/>
      <c r="SVT286" s="0"/>
      <c r="SVU286" s="0"/>
      <c r="SVV286" s="0"/>
      <c r="SVW286" s="0"/>
      <c r="SVX286" s="0"/>
      <c r="SVY286" s="0"/>
      <c r="SVZ286" s="0"/>
      <c r="SWA286" s="0"/>
      <c r="SWB286" s="0"/>
      <c r="SWC286" s="0"/>
      <c r="SWD286" s="0"/>
      <c r="SWE286" s="0"/>
      <c r="SWF286" s="0"/>
      <c r="SWG286" s="0"/>
      <c r="SWH286" s="0"/>
      <c r="SWI286" s="0"/>
      <c r="SWJ286" s="0"/>
      <c r="SWK286" s="0"/>
      <c r="SWL286" s="0"/>
      <c r="SWM286" s="0"/>
      <c r="SWN286" s="0"/>
      <c r="SWO286" s="0"/>
      <c r="SWP286" s="0"/>
      <c r="SWQ286" s="0"/>
      <c r="SWR286" s="0"/>
      <c r="SWS286" s="0"/>
      <c r="SWT286" s="0"/>
      <c r="SWU286" s="0"/>
      <c r="SWV286" s="0"/>
      <c r="SWW286" s="0"/>
      <c r="SWX286" s="0"/>
      <c r="SWY286" s="0"/>
      <c r="SWZ286" s="0"/>
      <c r="SXA286" s="0"/>
      <c r="SXB286" s="0"/>
      <c r="SXC286" s="0"/>
      <c r="SXD286" s="0"/>
      <c r="SXE286" s="0"/>
      <c r="SXF286" s="0"/>
      <c r="SXG286" s="0"/>
      <c r="SXH286" s="0"/>
      <c r="SXI286" s="0"/>
      <c r="SXJ286" s="0"/>
      <c r="SXK286" s="0"/>
      <c r="SXL286" s="0"/>
      <c r="SXM286" s="0"/>
      <c r="SXN286" s="0"/>
      <c r="SXO286" s="0"/>
      <c r="SXP286" s="0"/>
      <c r="SXQ286" s="0"/>
      <c r="SXR286" s="0"/>
      <c r="SXS286" s="0"/>
      <c r="SXT286" s="0"/>
      <c r="SXU286" s="0"/>
      <c r="SXV286" s="0"/>
      <c r="SXW286" s="0"/>
      <c r="SXX286" s="0"/>
      <c r="SXY286" s="0"/>
      <c r="SXZ286" s="0"/>
      <c r="SYA286" s="0"/>
      <c r="SYB286" s="0"/>
      <c r="SYC286" s="0"/>
      <c r="SYD286" s="0"/>
      <c r="SYE286" s="0"/>
      <c r="SYF286" s="0"/>
      <c r="SYG286" s="0"/>
      <c r="SYH286" s="0"/>
      <c r="SYI286" s="0"/>
      <c r="SYJ286" s="0"/>
      <c r="SYK286" s="0"/>
      <c r="SYL286" s="0"/>
      <c r="SYM286" s="0"/>
      <c r="SYN286" s="0"/>
      <c r="SYO286" s="0"/>
      <c r="SYP286" s="0"/>
      <c r="SYQ286" s="0"/>
      <c r="SYR286" s="0"/>
      <c r="SYS286" s="0"/>
      <c r="SYT286" s="0"/>
      <c r="SYU286" s="0"/>
      <c r="SYV286" s="0"/>
      <c r="SYW286" s="0"/>
      <c r="SYX286" s="0"/>
      <c r="SYY286" s="0"/>
      <c r="SYZ286" s="0"/>
      <c r="SZA286" s="0"/>
      <c r="SZB286" s="0"/>
      <c r="SZC286" s="0"/>
      <c r="SZD286" s="0"/>
      <c r="SZE286" s="0"/>
      <c r="SZF286" s="0"/>
      <c r="SZG286" s="0"/>
      <c r="SZH286" s="0"/>
      <c r="SZI286" s="0"/>
      <c r="SZJ286" s="0"/>
      <c r="SZK286" s="0"/>
      <c r="SZL286" s="0"/>
      <c r="SZM286" s="0"/>
      <c r="SZN286" s="0"/>
      <c r="SZO286" s="0"/>
      <c r="SZP286" s="0"/>
      <c r="SZQ286" s="0"/>
      <c r="SZR286" s="0"/>
      <c r="SZS286" s="0"/>
      <c r="SZT286" s="0"/>
      <c r="SZU286" s="0"/>
      <c r="SZV286" s="0"/>
      <c r="SZW286" s="0"/>
      <c r="SZX286" s="0"/>
      <c r="SZY286" s="0"/>
      <c r="SZZ286" s="0"/>
      <c r="TAA286" s="0"/>
      <c r="TAB286" s="0"/>
      <c r="TAC286" s="0"/>
      <c r="TAD286" s="0"/>
      <c r="TAE286" s="0"/>
      <c r="TAF286" s="0"/>
      <c r="TAG286" s="0"/>
      <c r="TAH286" s="0"/>
      <c r="TAI286" s="0"/>
      <c r="TAJ286" s="0"/>
      <c r="TAK286" s="0"/>
      <c r="TAL286" s="0"/>
      <c r="TAM286" s="0"/>
      <c r="TAN286" s="0"/>
      <c r="TAO286" s="0"/>
      <c r="TAP286" s="0"/>
      <c r="TAQ286" s="0"/>
      <c r="TAR286" s="0"/>
      <c r="TAS286" s="0"/>
      <c r="TAT286" s="0"/>
      <c r="TAU286" s="0"/>
      <c r="TAV286" s="0"/>
      <c r="TAW286" s="0"/>
      <c r="TAX286" s="0"/>
      <c r="TAY286" s="0"/>
      <c r="TAZ286" s="0"/>
      <c r="TBA286" s="0"/>
      <c r="TBB286" s="0"/>
      <c r="TBC286" s="0"/>
      <c r="TBD286" s="0"/>
      <c r="TBE286" s="0"/>
      <c r="TBF286" s="0"/>
      <c r="TBG286" s="0"/>
      <c r="TBH286" s="0"/>
      <c r="TBI286" s="0"/>
      <c r="TBJ286" s="0"/>
      <c r="TBK286" s="0"/>
      <c r="TBL286" s="0"/>
      <c r="TBM286" s="0"/>
      <c r="TBN286" s="0"/>
      <c r="TBO286" s="0"/>
      <c r="TBP286" s="0"/>
      <c r="TBQ286" s="0"/>
      <c r="TBR286" s="0"/>
      <c r="TBS286" s="0"/>
      <c r="TBT286" s="0"/>
      <c r="TBU286" s="0"/>
      <c r="TBV286" s="0"/>
      <c r="TBW286" s="0"/>
      <c r="TBX286" s="0"/>
      <c r="TBY286" s="0"/>
      <c r="TBZ286" s="0"/>
      <c r="TCA286" s="0"/>
      <c r="TCB286" s="0"/>
      <c r="TCC286" s="0"/>
      <c r="TCD286" s="0"/>
      <c r="TCE286" s="0"/>
      <c r="TCF286" s="0"/>
      <c r="TCG286" s="0"/>
      <c r="TCH286" s="0"/>
      <c r="TCI286" s="0"/>
      <c r="TCJ286" s="0"/>
      <c r="TCK286" s="0"/>
      <c r="TCL286" s="0"/>
      <c r="TCM286" s="0"/>
      <c r="TCN286" s="0"/>
      <c r="TCO286" s="0"/>
      <c r="TCP286" s="0"/>
      <c r="TCQ286" s="0"/>
      <c r="TCR286" s="0"/>
      <c r="TCS286" s="0"/>
      <c r="TCT286" s="0"/>
      <c r="TCU286" s="0"/>
      <c r="TCV286" s="0"/>
      <c r="TCW286" s="0"/>
      <c r="TCX286" s="0"/>
      <c r="TCY286" s="0"/>
      <c r="TCZ286" s="0"/>
      <c r="TDA286" s="0"/>
      <c r="TDB286" s="0"/>
      <c r="TDC286" s="0"/>
      <c r="TDD286" s="0"/>
      <c r="TDE286" s="0"/>
      <c r="TDF286" s="0"/>
      <c r="TDG286" s="0"/>
      <c r="TDH286" s="0"/>
      <c r="TDI286" s="0"/>
      <c r="TDJ286" s="0"/>
      <c r="TDK286" s="0"/>
      <c r="TDL286" s="0"/>
      <c r="TDM286" s="0"/>
      <c r="TDN286" s="0"/>
      <c r="TDO286" s="0"/>
      <c r="TDP286" s="0"/>
      <c r="TDQ286" s="0"/>
      <c r="TDR286" s="0"/>
      <c r="TDS286" s="0"/>
      <c r="TDT286" s="0"/>
      <c r="TDU286" s="0"/>
      <c r="TDV286" s="0"/>
      <c r="TDW286" s="0"/>
      <c r="TDX286" s="0"/>
      <c r="TDY286" s="0"/>
      <c r="TDZ286" s="0"/>
      <c r="TEA286" s="0"/>
      <c r="TEB286" s="0"/>
      <c r="TEC286" s="0"/>
      <c r="TED286" s="0"/>
      <c r="TEE286" s="0"/>
      <c r="TEF286" s="0"/>
      <c r="TEG286" s="0"/>
      <c r="TEH286" s="0"/>
      <c r="TEI286" s="0"/>
      <c r="TEJ286" s="0"/>
      <c r="TEK286" s="0"/>
      <c r="TEL286" s="0"/>
      <c r="TEM286" s="0"/>
      <c r="TEN286" s="0"/>
      <c r="TEO286" s="0"/>
      <c r="TEP286" s="0"/>
      <c r="TEQ286" s="0"/>
      <c r="TER286" s="0"/>
      <c r="TES286" s="0"/>
      <c r="TET286" s="0"/>
      <c r="TEU286" s="0"/>
      <c r="TEV286" s="0"/>
      <c r="TEW286" s="0"/>
      <c r="TEX286" s="0"/>
      <c r="TEY286" s="0"/>
      <c r="TEZ286" s="0"/>
      <c r="TFA286" s="0"/>
      <c r="TFB286" s="0"/>
      <c r="TFC286" s="0"/>
      <c r="TFD286" s="0"/>
      <c r="TFE286" s="0"/>
      <c r="TFF286" s="0"/>
      <c r="TFG286" s="0"/>
      <c r="TFH286" s="0"/>
      <c r="TFI286" s="0"/>
      <c r="TFJ286" s="0"/>
      <c r="TFK286" s="0"/>
      <c r="TFL286" s="0"/>
      <c r="TFM286" s="0"/>
      <c r="TFN286" s="0"/>
      <c r="TFO286" s="0"/>
      <c r="TFP286" s="0"/>
      <c r="TFQ286" s="0"/>
      <c r="TFR286" s="0"/>
      <c r="TFS286" s="0"/>
      <c r="TFT286" s="0"/>
      <c r="TFU286" s="0"/>
      <c r="TFV286" s="0"/>
      <c r="TFW286" s="0"/>
      <c r="TFX286" s="0"/>
      <c r="TFY286" s="0"/>
      <c r="TFZ286" s="0"/>
      <c r="TGA286" s="0"/>
      <c r="TGB286" s="0"/>
      <c r="TGC286" s="0"/>
      <c r="TGD286" s="0"/>
      <c r="TGE286" s="0"/>
      <c r="TGF286" s="0"/>
      <c r="TGG286" s="0"/>
      <c r="TGH286" s="0"/>
      <c r="TGI286" s="0"/>
      <c r="TGJ286" s="0"/>
      <c r="TGK286" s="0"/>
      <c r="TGL286" s="0"/>
      <c r="TGM286" s="0"/>
      <c r="TGN286" s="0"/>
      <c r="TGO286" s="0"/>
      <c r="TGP286" s="0"/>
      <c r="TGQ286" s="0"/>
      <c r="TGR286" s="0"/>
      <c r="TGS286" s="0"/>
      <c r="TGT286" s="0"/>
      <c r="TGU286" s="0"/>
      <c r="TGV286" s="0"/>
      <c r="TGW286" s="0"/>
      <c r="TGX286" s="0"/>
      <c r="TGY286" s="0"/>
      <c r="TGZ286" s="0"/>
      <c r="THA286" s="0"/>
      <c r="THB286" s="0"/>
      <c r="THC286" s="0"/>
      <c r="THD286" s="0"/>
      <c r="THE286" s="0"/>
      <c r="THF286" s="0"/>
      <c r="THG286" s="0"/>
      <c r="THH286" s="0"/>
      <c r="THI286" s="0"/>
      <c r="THJ286" s="0"/>
      <c r="THK286" s="0"/>
      <c r="THL286" s="0"/>
      <c r="THM286" s="0"/>
      <c r="THN286" s="0"/>
      <c r="THO286" s="0"/>
      <c r="THP286" s="0"/>
      <c r="THQ286" s="0"/>
      <c r="THR286" s="0"/>
      <c r="THS286" s="0"/>
      <c r="THT286" s="0"/>
      <c r="THU286" s="0"/>
      <c r="THV286" s="0"/>
      <c r="THW286" s="0"/>
      <c r="THX286" s="0"/>
      <c r="THY286" s="0"/>
      <c r="THZ286" s="0"/>
      <c r="TIA286" s="0"/>
      <c r="TIB286" s="0"/>
      <c r="TIC286" s="0"/>
      <c r="TID286" s="0"/>
      <c r="TIE286" s="0"/>
      <c r="TIF286" s="0"/>
      <c r="TIG286" s="0"/>
      <c r="TIH286" s="0"/>
      <c r="TII286" s="0"/>
      <c r="TIJ286" s="0"/>
      <c r="TIK286" s="0"/>
      <c r="TIL286" s="0"/>
      <c r="TIM286" s="0"/>
      <c r="TIN286" s="0"/>
      <c r="TIO286" s="0"/>
      <c r="TIP286" s="0"/>
      <c r="TIQ286" s="0"/>
      <c r="TIR286" s="0"/>
      <c r="TIS286" s="0"/>
      <c r="TIT286" s="0"/>
      <c r="TIU286" s="0"/>
      <c r="TIV286" s="0"/>
      <c r="TIW286" s="0"/>
      <c r="TIX286" s="0"/>
      <c r="TIY286" s="0"/>
      <c r="TIZ286" s="0"/>
      <c r="TJA286" s="0"/>
      <c r="TJB286" s="0"/>
      <c r="TJC286" s="0"/>
      <c r="TJD286" s="0"/>
      <c r="TJE286" s="0"/>
      <c r="TJF286" s="0"/>
      <c r="TJG286" s="0"/>
      <c r="TJH286" s="0"/>
      <c r="TJI286" s="0"/>
      <c r="TJJ286" s="0"/>
      <c r="TJK286" s="0"/>
      <c r="TJL286" s="0"/>
      <c r="TJM286" s="0"/>
      <c r="TJN286" s="0"/>
      <c r="TJO286" s="0"/>
      <c r="TJP286" s="0"/>
      <c r="TJQ286" s="0"/>
      <c r="TJR286" s="0"/>
      <c r="TJS286" s="0"/>
      <c r="TJT286" s="0"/>
      <c r="TJU286" s="0"/>
      <c r="TJV286" s="0"/>
      <c r="TJW286" s="0"/>
      <c r="TJX286" s="0"/>
      <c r="TJY286" s="0"/>
      <c r="TJZ286" s="0"/>
      <c r="TKA286" s="0"/>
      <c r="TKB286" s="0"/>
      <c r="TKC286" s="0"/>
      <c r="TKD286" s="0"/>
      <c r="TKE286" s="0"/>
      <c r="TKF286" s="0"/>
      <c r="TKG286" s="0"/>
      <c r="TKH286" s="0"/>
      <c r="TKI286" s="0"/>
      <c r="TKJ286" s="0"/>
      <c r="TKK286" s="0"/>
      <c r="TKL286" s="0"/>
      <c r="TKM286" s="0"/>
      <c r="TKN286" s="0"/>
      <c r="TKO286" s="0"/>
      <c r="TKP286" s="0"/>
      <c r="TKQ286" s="0"/>
      <c r="TKR286" s="0"/>
      <c r="TKS286" s="0"/>
      <c r="TKT286" s="0"/>
      <c r="TKU286" s="0"/>
      <c r="TKV286" s="0"/>
      <c r="TKW286" s="0"/>
      <c r="TKX286" s="0"/>
      <c r="TKY286" s="0"/>
      <c r="TKZ286" s="0"/>
      <c r="TLA286" s="0"/>
      <c r="TLB286" s="0"/>
      <c r="TLC286" s="0"/>
      <c r="TLD286" s="0"/>
      <c r="TLE286" s="0"/>
      <c r="TLF286" s="0"/>
      <c r="TLG286" s="0"/>
      <c r="TLH286" s="0"/>
      <c r="TLI286" s="0"/>
      <c r="TLJ286" s="0"/>
      <c r="TLK286" s="0"/>
      <c r="TLL286" s="0"/>
      <c r="TLM286" s="0"/>
      <c r="TLN286" s="0"/>
      <c r="TLO286" s="0"/>
      <c r="TLP286" s="0"/>
      <c r="TLQ286" s="0"/>
      <c r="TLR286" s="0"/>
      <c r="TLS286" s="0"/>
      <c r="TLT286" s="0"/>
      <c r="TLU286" s="0"/>
      <c r="TLV286" s="0"/>
      <c r="TLW286" s="0"/>
      <c r="TLX286" s="0"/>
      <c r="TLY286" s="0"/>
      <c r="TLZ286" s="0"/>
      <c r="TMA286" s="0"/>
      <c r="TMB286" s="0"/>
      <c r="TMC286" s="0"/>
      <c r="TMD286" s="0"/>
      <c r="TME286" s="0"/>
      <c r="TMF286" s="0"/>
      <c r="TMG286" s="0"/>
      <c r="TMH286" s="0"/>
      <c r="TMI286" s="0"/>
      <c r="TMJ286" s="0"/>
      <c r="TMK286" s="0"/>
      <c r="TML286" s="0"/>
      <c r="TMM286" s="0"/>
      <c r="TMN286" s="0"/>
      <c r="TMO286" s="0"/>
      <c r="TMP286" s="0"/>
      <c r="TMQ286" s="0"/>
      <c r="TMR286" s="0"/>
      <c r="TMS286" s="0"/>
      <c r="TMT286" s="0"/>
      <c r="TMU286" s="0"/>
      <c r="TMV286" s="0"/>
      <c r="TMW286" s="0"/>
      <c r="TMX286" s="0"/>
      <c r="TMY286" s="0"/>
      <c r="TMZ286" s="0"/>
      <c r="TNA286" s="0"/>
      <c r="TNB286" s="0"/>
      <c r="TNC286" s="0"/>
      <c r="TND286" s="0"/>
      <c r="TNE286" s="0"/>
      <c r="TNF286" s="0"/>
      <c r="TNG286" s="0"/>
      <c r="TNH286" s="0"/>
      <c r="TNI286" s="0"/>
      <c r="TNJ286" s="0"/>
      <c r="TNK286" s="0"/>
      <c r="TNL286" s="0"/>
      <c r="TNM286" s="0"/>
      <c r="TNN286" s="0"/>
      <c r="TNO286" s="0"/>
      <c r="TNP286" s="0"/>
      <c r="TNQ286" s="0"/>
      <c r="TNR286" s="0"/>
      <c r="TNS286" s="0"/>
      <c r="TNT286" s="0"/>
      <c r="TNU286" s="0"/>
      <c r="TNV286" s="0"/>
      <c r="TNW286" s="0"/>
      <c r="TNX286" s="0"/>
      <c r="TNY286" s="0"/>
      <c r="TNZ286" s="0"/>
      <c r="TOA286" s="0"/>
      <c r="TOB286" s="0"/>
      <c r="TOC286" s="0"/>
      <c r="TOD286" s="0"/>
      <c r="TOE286" s="0"/>
      <c r="TOF286" s="0"/>
      <c r="TOG286" s="0"/>
      <c r="TOH286" s="0"/>
      <c r="TOI286" s="0"/>
      <c r="TOJ286" s="0"/>
      <c r="TOK286" s="0"/>
      <c r="TOL286" s="0"/>
      <c r="TOM286" s="0"/>
      <c r="TON286" s="0"/>
      <c r="TOO286" s="0"/>
      <c r="TOP286" s="0"/>
      <c r="TOQ286" s="0"/>
      <c r="TOR286" s="0"/>
      <c r="TOS286" s="0"/>
      <c r="TOT286" s="0"/>
      <c r="TOU286" s="0"/>
      <c r="TOV286" s="0"/>
      <c r="TOW286" s="0"/>
      <c r="TOX286" s="0"/>
      <c r="TOY286" s="0"/>
      <c r="TOZ286" s="0"/>
      <c r="TPA286" s="0"/>
      <c r="TPB286" s="0"/>
      <c r="TPC286" s="0"/>
      <c r="TPD286" s="0"/>
      <c r="TPE286" s="0"/>
      <c r="TPF286" s="0"/>
      <c r="TPG286" s="0"/>
      <c r="TPH286" s="0"/>
      <c r="TPI286" s="0"/>
      <c r="TPJ286" s="0"/>
      <c r="TPK286" s="0"/>
      <c r="TPL286" s="0"/>
      <c r="TPM286" s="0"/>
      <c r="TPN286" s="0"/>
      <c r="TPO286" s="0"/>
      <c r="TPP286" s="0"/>
      <c r="TPQ286" s="0"/>
      <c r="TPR286" s="0"/>
      <c r="TPS286" s="0"/>
      <c r="TPT286" s="0"/>
      <c r="TPU286" s="0"/>
      <c r="TPV286" s="0"/>
      <c r="TPW286" s="0"/>
      <c r="TPX286" s="0"/>
      <c r="TPY286" s="0"/>
      <c r="TPZ286" s="0"/>
      <c r="TQA286" s="0"/>
      <c r="TQB286" s="0"/>
      <c r="TQC286" s="0"/>
      <c r="TQD286" s="0"/>
      <c r="TQE286" s="0"/>
      <c r="TQF286" s="0"/>
      <c r="TQG286" s="0"/>
      <c r="TQH286" s="0"/>
      <c r="TQI286" s="0"/>
      <c r="TQJ286" s="0"/>
      <c r="TQK286" s="0"/>
      <c r="TQL286" s="0"/>
      <c r="TQM286" s="0"/>
      <c r="TQN286" s="0"/>
      <c r="TQO286" s="0"/>
      <c r="TQP286" s="0"/>
      <c r="TQQ286" s="0"/>
      <c r="TQR286" s="0"/>
      <c r="TQS286" s="0"/>
      <c r="TQT286" s="0"/>
      <c r="TQU286" s="0"/>
      <c r="TQV286" s="0"/>
      <c r="TQW286" s="0"/>
      <c r="TQX286" s="0"/>
      <c r="TQY286" s="0"/>
      <c r="TQZ286" s="0"/>
      <c r="TRA286" s="0"/>
      <c r="TRB286" s="0"/>
      <c r="TRC286" s="0"/>
      <c r="TRD286" s="0"/>
      <c r="TRE286" s="0"/>
      <c r="TRF286" s="0"/>
      <c r="TRG286" s="0"/>
      <c r="TRH286" s="0"/>
      <c r="TRI286" s="0"/>
      <c r="TRJ286" s="0"/>
      <c r="TRK286" s="0"/>
      <c r="TRL286" s="0"/>
      <c r="TRM286" s="0"/>
      <c r="TRN286" s="0"/>
      <c r="TRO286" s="0"/>
      <c r="TRP286" s="0"/>
      <c r="TRQ286" s="0"/>
      <c r="TRR286" s="0"/>
      <c r="TRS286" s="0"/>
      <c r="TRT286" s="0"/>
      <c r="TRU286" s="0"/>
      <c r="TRV286" s="0"/>
      <c r="TRW286" s="0"/>
      <c r="TRX286" s="0"/>
      <c r="TRY286" s="0"/>
      <c r="TRZ286" s="0"/>
      <c r="TSA286" s="0"/>
      <c r="TSB286" s="0"/>
      <c r="TSC286" s="0"/>
      <c r="TSD286" s="0"/>
      <c r="TSE286" s="0"/>
      <c r="TSF286" s="0"/>
      <c r="TSG286" s="0"/>
      <c r="TSH286" s="0"/>
      <c r="TSI286" s="0"/>
      <c r="TSJ286" s="0"/>
      <c r="TSK286" s="0"/>
      <c r="TSL286" s="0"/>
      <c r="TSM286" s="0"/>
      <c r="TSN286" s="0"/>
      <c r="TSO286" s="0"/>
      <c r="TSP286" s="0"/>
      <c r="TSQ286" s="0"/>
      <c r="TSR286" s="0"/>
      <c r="TSS286" s="0"/>
      <c r="TST286" s="0"/>
      <c r="TSU286" s="0"/>
      <c r="TSV286" s="0"/>
      <c r="TSW286" s="0"/>
      <c r="TSX286" s="0"/>
      <c r="TSY286" s="0"/>
      <c r="TSZ286" s="0"/>
      <c r="TTA286" s="0"/>
      <c r="TTB286" s="0"/>
      <c r="TTC286" s="0"/>
      <c r="TTD286" s="0"/>
      <c r="TTE286" s="0"/>
      <c r="TTF286" s="0"/>
      <c r="TTG286" s="0"/>
      <c r="TTH286" s="0"/>
      <c r="TTI286" s="0"/>
      <c r="TTJ286" s="0"/>
      <c r="TTK286" s="0"/>
      <c r="TTL286" s="0"/>
      <c r="TTM286" s="0"/>
      <c r="TTN286" s="0"/>
      <c r="TTO286" s="0"/>
      <c r="TTP286" s="0"/>
      <c r="TTQ286" s="0"/>
      <c r="TTR286" s="0"/>
      <c r="TTS286" s="0"/>
      <c r="TTT286" s="0"/>
      <c r="TTU286" s="0"/>
      <c r="TTV286" s="0"/>
      <c r="TTW286" s="0"/>
      <c r="TTX286" s="0"/>
      <c r="TTY286" s="0"/>
      <c r="TTZ286" s="0"/>
      <c r="TUA286" s="0"/>
      <c r="TUB286" s="0"/>
      <c r="TUC286" s="0"/>
      <c r="TUD286" s="0"/>
      <c r="TUE286" s="0"/>
      <c r="TUF286" s="0"/>
      <c r="TUG286" s="0"/>
      <c r="TUH286" s="0"/>
      <c r="TUI286" s="0"/>
      <c r="TUJ286" s="0"/>
      <c r="TUK286" s="0"/>
      <c r="TUL286" s="0"/>
      <c r="TUM286" s="0"/>
      <c r="TUN286" s="0"/>
      <c r="TUO286" s="0"/>
      <c r="TUP286" s="0"/>
      <c r="TUQ286" s="0"/>
      <c r="TUR286" s="0"/>
      <c r="TUS286" s="0"/>
      <c r="TUT286" s="0"/>
      <c r="TUU286" s="0"/>
      <c r="TUV286" s="0"/>
      <c r="TUW286" s="0"/>
      <c r="TUX286" s="0"/>
      <c r="TUY286" s="0"/>
      <c r="TUZ286" s="0"/>
      <c r="TVA286" s="0"/>
      <c r="TVB286" s="0"/>
      <c r="TVC286" s="0"/>
      <c r="TVD286" s="0"/>
      <c r="TVE286" s="0"/>
      <c r="TVF286" s="0"/>
      <c r="TVG286" s="0"/>
      <c r="TVH286" s="0"/>
      <c r="TVI286" s="0"/>
      <c r="TVJ286" s="0"/>
      <c r="TVK286" s="0"/>
      <c r="TVL286" s="0"/>
      <c r="TVM286" s="0"/>
      <c r="TVN286" s="0"/>
      <c r="TVO286" s="0"/>
      <c r="TVP286" s="0"/>
      <c r="TVQ286" s="0"/>
      <c r="TVR286" s="0"/>
      <c r="TVS286" s="0"/>
      <c r="TVT286" s="0"/>
      <c r="TVU286" s="0"/>
      <c r="TVV286" s="0"/>
      <c r="TVW286" s="0"/>
      <c r="TVX286" s="0"/>
      <c r="TVY286" s="0"/>
      <c r="TVZ286" s="0"/>
      <c r="TWA286" s="0"/>
      <c r="TWB286" s="0"/>
      <c r="TWC286" s="0"/>
      <c r="TWD286" s="0"/>
      <c r="TWE286" s="0"/>
      <c r="TWF286" s="0"/>
      <c r="TWG286" s="0"/>
      <c r="TWH286" s="0"/>
      <c r="TWI286" s="0"/>
      <c r="TWJ286" s="0"/>
      <c r="TWK286" s="0"/>
      <c r="TWL286" s="0"/>
      <c r="TWM286" s="0"/>
      <c r="TWN286" s="0"/>
      <c r="TWO286" s="0"/>
      <c r="TWP286" s="0"/>
      <c r="TWQ286" s="0"/>
      <c r="TWR286" s="0"/>
      <c r="TWS286" s="0"/>
      <c r="TWT286" s="0"/>
      <c r="TWU286" s="0"/>
      <c r="TWV286" s="0"/>
      <c r="TWW286" s="0"/>
      <c r="TWX286" s="0"/>
      <c r="TWY286" s="0"/>
      <c r="TWZ286" s="0"/>
      <c r="TXA286" s="0"/>
      <c r="TXB286" s="0"/>
      <c r="TXC286" s="0"/>
      <c r="TXD286" s="0"/>
      <c r="TXE286" s="0"/>
      <c r="TXF286" s="0"/>
      <c r="TXG286" s="0"/>
      <c r="TXH286" s="0"/>
      <c r="TXI286" s="0"/>
      <c r="TXJ286" s="0"/>
      <c r="TXK286" s="0"/>
      <c r="TXL286" s="0"/>
      <c r="TXM286" s="0"/>
      <c r="TXN286" s="0"/>
      <c r="TXO286" s="0"/>
      <c r="TXP286" s="0"/>
      <c r="TXQ286" s="0"/>
      <c r="TXR286" s="0"/>
      <c r="TXS286" s="0"/>
      <c r="TXT286" s="0"/>
      <c r="TXU286" s="0"/>
      <c r="TXV286" s="0"/>
      <c r="TXW286" s="0"/>
      <c r="TXX286" s="0"/>
      <c r="TXY286" s="0"/>
      <c r="TXZ286" s="0"/>
      <c r="TYA286" s="0"/>
      <c r="TYB286" s="0"/>
      <c r="TYC286" s="0"/>
      <c r="TYD286" s="0"/>
      <c r="TYE286" s="0"/>
      <c r="TYF286" s="0"/>
      <c r="TYG286" s="0"/>
      <c r="TYH286" s="0"/>
      <c r="TYI286" s="0"/>
      <c r="TYJ286" s="0"/>
      <c r="TYK286" s="0"/>
      <c r="TYL286" s="0"/>
      <c r="TYM286" s="0"/>
      <c r="TYN286" s="0"/>
      <c r="TYO286" s="0"/>
      <c r="TYP286" s="0"/>
      <c r="TYQ286" s="0"/>
      <c r="TYR286" s="0"/>
      <c r="TYS286" s="0"/>
      <c r="TYT286" s="0"/>
      <c r="TYU286" s="0"/>
      <c r="TYV286" s="0"/>
      <c r="TYW286" s="0"/>
      <c r="TYX286" s="0"/>
      <c r="TYY286" s="0"/>
      <c r="TYZ286" s="0"/>
      <c r="TZA286" s="0"/>
      <c r="TZB286" s="0"/>
      <c r="TZC286" s="0"/>
      <c r="TZD286" s="0"/>
      <c r="TZE286" s="0"/>
      <c r="TZF286" s="0"/>
      <c r="TZG286" s="0"/>
      <c r="TZH286" s="0"/>
      <c r="TZI286" s="0"/>
      <c r="TZJ286" s="0"/>
      <c r="TZK286" s="0"/>
      <c r="TZL286" s="0"/>
      <c r="TZM286" s="0"/>
      <c r="TZN286" s="0"/>
      <c r="TZO286" s="0"/>
      <c r="TZP286" s="0"/>
      <c r="TZQ286" s="0"/>
      <c r="TZR286" s="0"/>
      <c r="TZS286" s="0"/>
      <c r="TZT286" s="0"/>
      <c r="TZU286" s="0"/>
      <c r="TZV286" s="0"/>
      <c r="TZW286" s="0"/>
      <c r="TZX286" s="0"/>
      <c r="TZY286" s="0"/>
      <c r="TZZ286" s="0"/>
      <c r="UAA286" s="0"/>
      <c r="UAB286" s="0"/>
      <c r="UAC286" s="0"/>
      <c r="UAD286" s="0"/>
      <c r="UAE286" s="0"/>
      <c r="UAF286" s="0"/>
      <c r="UAG286" s="0"/>
      <c r="UAH286" s="0"/>
      <c r="UAI286" s="0"/>
      <c r="UAJ286" s="0"/>
      <c r="UAK286" s="0"/>
      <c r="UAL286" s="0"/>
      <c r="UAM286" s="0"/>
      <c r="UAN286" s="0"/>
      <c r="UAO286" s="0"/>
      <c r="UAP286" s="0"/>
      <c r="UAQ286" s="0"/>
      <c r="UAR286" s="0"/>
      <c r="UAS286" s="0"/>
      <c r="UAT286" s="0"/>
      <c r="UAU286" s="0"/>
      <c r="UAV286" s="0"/>
      <c r="UAW286" s="0"/>
      <c r="UAX286" s="0"/>
      <c r="UAY286" s="0"/>
      <c r="UAZ286" s="0"/>
      <c r="UBA286" s="0"/>
      <c r="UBB286" s="0"/>
      <c r="UBC286" s="0"/>
      <c r="UBD286" s="0"/>
      <c r="UBE286" s="0"/>
      <c r="UBF286" s="0"/>
      <c r="UBG286" s="0"/>
      <c r="UBH286" s="0"/>
      <c r="UBI286" s="0"/>
      <c r="UBJ286" s="0"/>
      <c r="UBK286" s="0"/>
      <c r="UBL286" s="0"/>
      <c r="UBM286" s="0"/>
      <c r="UBN286" s="0"/>
      <c r="UBO286" s="0"/>
      <c r="UBP286" s="0"/>
      <c r="UBQ286" s="0"/>
      <c r="UBR286" s="0"/>
      <c r="UBS286" s="0"/>
      <c r="UBT286" s="0"/>
      <c r="UBU286" s="0"/>
      <c r="UBV286" s="0"/>
      <c r="UBW286" s="0"/>
      <c r="UBX286" s="0"/>
      <c r="UBY286" s="0"/>
      <c r="UBZ286" s="0"/>
      <c r="UCA286" s="0"/>
      <c r="UCB286" s="0"/>
      <c r="UCC286" s="0"/>
      <c r="UCD286" s="0"/>
      <c r="UCE286" s="0"/>
      <c r="UCF286" s="0"/>
      <c r="UCG286" s="0"/>
      <c r="UCH286" s="0"/>
      <c r="UCI286" s="0"/>
      <c r="UCJ286" s="0"/>
      <c r="UCK286" s="0"/>
      <c r="UCL286" s="0"/>
      <c r="UCM286" s="0"/>
      <c r="UCN286" s="0"/>
      <c r="UCO286" s="0"/>
      <c r="UCP286" s="0"/>
      <c r="UCQ286" s="0"/>
      <c r="UCR286" s="0"/>
      <c r="UCS286" s="0"/>
      <c r="UCT286" s="0"/>
      <c r="UCU286" s="0"/>
      <c r="UCV286" s="0"/>
      <c r="UCW286" s="0"/>
      <c r="UCX286" s="0"/>
      <c r="UCY286" s="0"/>
      <c r="UCZ286" s="0"/>
      <c r="UDA286" s="0"/>
      <c r="UDB286" s="0"/>
      <c r="UDC286" s="0"/>
      <c r="UDD286" s="0"/>
      <c r="UDE286" s="0"/>
      <c r="UDF286" s="0"/>
      <c r="UDG286" s="0"/>
      <c r="UDH286" s="0"/>
      <c r="UDI286" s="0"/>
      <c r="UDJ286" s="0"/>
      <c r="UDK286" s="0"/>
      <c r="UDL286" s="0"/>
      <c r="UDM286" s="0"/>
      <c r="UDN286" s="0"/>
      <c r="UDO286" s="0"/>
      <c r="UDP286" s="0"/>
      <c r="UDQ286" s="0"/>
      <c r="UDR286" s="0"/>
      <c r="UDS286" s="0"/>
      <c r="UDT286" s="0"/>
      <c r="UDU286" s="0"/>
      <c r="UDV286" s="0"/>
      <c r="UDW286" s="0"/>
      <c r="UDX286" s="0"/>
      <c r="UDY286" s="0"/>
      <c r="UDZ286" s="0"/>
      <c r="UEA286" s="0"/>
      <c r="UEB286" s="0"/>
      <c r="UEC286" s="0"/>
      <c r="UED286" s="0"/>
      <c r="UEE286" s="0"/>
      <c r="UEF286" s="0"/>
      <c r="UEG286" s="0"/>
      <c r="UEH286" s="0"/>
      <c r="UEI286" s="0"/>
      <c r="UEJ286" s="0"/>
      <c r="UEK286" s="0"/>
      <c r="UEL286" s="0"/>
      <c r="UEM286" s="0"/>
      <c r="UEN286" s="0"/>
      <c r="UEO286" s="0"/>
      <c r="UEP286" s="0"/>
      <c r="UEQ286" s="0"/>
      <c r="UER286" s="0"/>
      <c r="UES286" s="0"/>
      <c r="UET286" s="0"/>
      <c r="UEU286" s="0"/>
      <c r="UEV286" s="0"/>
      <c r="UEW286" s="0"/>
      <c r="UEX286" s="0"/>
      <c r="UEY286" s="0"/>
      <c r="UEZ286" s="0"/>
      <c r="UFA286" s="0"/>
      <c r="UFB286" s="0"/>
      <c r="UFC286" s="0"/>
      <c r="UFD286" s="0"/>
      <c r="UFE286" s="0"/>
      <c r="UFF286" s="0"/>
      <c r="UFG286" s="0"/>
      <c r="UFH286" s="0"/>
      <c r="UFI286" s="0"/>
      <c r="UFJ286" s="0"/>
      <c r="UFK286" s="0"/>
      <c r="UFL286" s="0"/>
      <c r="UFM286" s="0"/>
      <c r="UFN286" s="0"/>
      <c r="UFO286" s="0"/>
      <c r="UFP286" s="0"/>
      <c r="UFQ286" s="0"/>
      <c r="UFR286" s="0"/>
      <c r="UFS286" s="0"/>
      <c r="UFT286" s="0"/>
      <c r="UFU286" s="0"/>
      <c r="UFV286" s="0"/>
      <c r="UFW286" s="0"/>
      <c r="UFX286" s="0"/>
      <c r="UFY286" s="0"/>
      <c r="UFZ286" s="0"/>
      <c r="UGA286" s="0"/>
      <c r="UGB286" s="0"/>
      <c r="UGC286" s="0"/>
      <c r="UGD286" s="0"/>
      <c r="UGE286" s="0"/>
      <c r="UGF286" s="0"/>
      <c r="UGG286" s="0"/>
      <c r="UGH286" s="0"/>
      <c r="UGI286" s="0"/>
      <c r="UGJ286" s="0"/>
      <c r="UGK286" s="0"/>
      <c r="UGL286" s="0"/>
      <c r="UGM286" s="0"/>
      <c r="UGN286" s="0"/>
      <c r="UGO286" s="0"/>
      <c r="UGP286" s="0"/>
      <c r="UGQ286" s="0"/>
      <c r="UGR286" s="0"/>
      <c r="UGS286" s="0"/>
      <c r="UGT286" s="0"/>
      <c r="UGU286" s="0"/>
      <c r="UGV286" s="0"/>
      <c r="UGW286" s="0"/>
      <c r="UGX286" s="0"/>
      <c r="UGY286" s="0"/>
      <c r="UGZ286" s="0"/>
      <c r="UHA286" s="0"/>
      <c r="UHB286" s="0"/>
      <c r="UHC286" s="0"/>
      <c r="UHD286" s="0"/>
      <c r="UHE286" s="0"/>
      <c r="UHF286" s="0"/>
      <c r="UHG286" s="0"/>
      <c r="UHH286" s="0"/>
      <c r="UHI286" s="0"/>
      <c r="UHJ286" s="0"/>
      <c r="UHK286" s="0"/>
      <c r="UHL286" s="0"/>
      <c r="UHM286" s="0"/>
      <c r="UHN286" s="0"/>
      <c r="UHO286" s="0"/>
      <c r="UHP286" s="0"/>
      <c r="UHQ286" s="0"/>
      <c r="UHR286" s="0"/>
      <c r="UHS286" s="0"/>
      <c r="UHT286" s="0"/>
      <c r="UHU286" s="0"/>
      <c r="UHV286" s="0"/>
      <c r="UHW286" s="0"/>
      <c r="UHX286" s="0"/>
      <c r="UHY286" s="0"/>
      <c r="UHZ286" s="0"/>
      <c r="UIA286" s="0"/>
      <c r="UIB286" s="0"/>
      <c r="UIC286" s="0"/>
      <c r="UID286" s="0"/>
      <c r="UIE286" s="0"/>
      <c r="UIF286" s="0"/>
      <c r="UIG286" s="0"/>
      <c r="UIH286" s="0"/>
      <c r="UII286" s="0"/>
      <c r="UIJ286" s="0"/>
      <c r="UIK286" s="0"/>
      <c r="UIL286" s="0"/>
      <c r="UIM286" s="0"/>
      <c r="UIN286" s="0"/>
      <c r="UIO286" s="0"/>
      <c r="UIP286" s="0"/>
      <c r="UIQ286" s="0"/>
      <c r="UIR286" s="0"/>
      <c r="UIS286" s="0"/>
      <c r="UIT286" s="0"/>
      <c r="UIU286" s="0"/>
      <c r="UIV286" s="0"/>
      <c r="UIW286" s="0"/>
      <c r="UIX286" s="0"/>
      <c r="UIY286" s="0"/>
      <c r="UIZ286" s="0"/>
      <c r="UJA286" s="0"/>
      <c r="UJB286" s="0"/>
      <c r="UJC286" s="0"/>
      <c r="UJD286" s="0"/>
      <c r="UJE286" s="0"/>
      <c r="UJF286" s="0"/>
      <c r="UJG286" s="0"/>
      <c r="UJH286" s="0"/>
      <c r="UJI286" s="0"/>
      <c r="UJJ286" s="0"/>
      <c r="UJK286" s="0"/>
      <c r="UJL286" s="0"/>
      <c r="UJM286" s="0"/>
      <c r="UJN286" s="0"/>
      <c r="UJO286" s="0"/>
      <c r="UJP286" s="0"/>
      <c r="UJQ286" s="0"/>
      <c r="UJR286" s="0"/>
      <c r="UJS286" s="0"/>
      <c r="UJT286" s="0"/>
      <c r="UJU286" s="0"/>
      <c r="UJV286" s="0"/>
      <c r="UJW286" s="0"/>
      <c r="UJX286" s="0"/>
      <c r="UJY286" s="0"/>
      <c r="UJZ286" s="0"/>
      <c r="UKA286" s="0"/>
      <c r="UKB286" s="0"/>
      <c r="UKC286" s="0"/>
      <c r="UKD286" s="0"/>
      <c r="UKE286" s="0"/>
      <c r="UKF286" s="0"/>
      <c r="UKG286" s="0"/>
      <c r="UKH286" s="0"/>
      <c r="UKI286" s="0"/>
      <c r="UKJ286" s="0"/>
      <c r="UKK286" s="0"/>
      <c r="UKL286" s="0"/>
      <c r="UKM286" s="0"/>
      <c r="UKN286" s="0"/>
      <c r="UKO286" s="0"/>
      <c r="UKP286" s="0"/>
      <c r="UKQ286" s="0"/>
      <c r="UKR286" s="0"/>
      <c r="UKS286" s="0"/>
      <c r="UKT286" s="0"/>
      <c r="UKU286" s="0"/>
      <c r="UKV286" s="0"/>
      <c r="UKW286" s="0"/>
      <c r="UKX286" s="0"/>
      <c r="UKY286" s="0"/>
      <c r="UKZ286" s="0"/>
      <c r="ULA286" s="0"/>
      <c r="ULB286" s="0"/>
      <c r="ULC286" s="0"/>
      <c r="ULD286" s="0"/>
      <c r="ULE286" s="0"/>
      <c r="ULF286" s="0"/>
      <c r="ULG286" s="0"/>
      <c r="ULH286" s="0"/>
      <c r="ULI286" s="0"/>
      <c r="ULJ286" s="0"/>
      <c r="ULK286" s="0"/>
      <c r="ULL286" s="0"/>
      <c r="ULM286" s="0"/>
      <c r="ULN286" s="0"/>
      <c r="ULO286" s="0"/>
      <c r="ULP286" s="0"/>
      <c r="ULQ286" s="0"/>
      <c r="ULR286" s="0"/>
      <c r="ULS286" s="0"/>
      <c r="ULT286" s="0"/>
      <c r="ULU286" s="0"/>
      <c r="ULV286" s="0"/>
      <c r="ULW286" s="0"/>
      <c r="ULX286" s="0"/>
      <c r="ULY286" s="0"/>
      <c r="ULZ286" s="0"/>
      <c r="UMA286" s="0"/>
      <c r="UMB286" s="0"/>
      <c r="UMC286" s="0"/>
      <c r="UMD286" s="0"/>
      <c r="UME286" s="0"/>
      <c r="UMF286" s="0"/>
      <c r="UMG286" s="0"/>
      <c r="UMH286" s="0"/>
      <c r="UMI286" s="0"/>
      <c r="UMJ286" s="0"/>
      <c r="UMK286" s="0"/>
      <c r="UML286" s="0"/>
      <c r="UMM286" s="0"/>
      <c r="UMN286" s="0"/>
      <c r="UMO286" s="0"/>
      <c r="UMP286" s="0"/>
      <c r="UMQ286" s="0"/>
      <c r="UMR286" s="0"/>
      <c r="UMS286" s="0"/>
      <c r="UMT286" s="0"/>
      <c r="UMU286" s="0"/>
      <c r="UMV286" s="0"/>
      <c r="UMW286" s="0"/>
      <c r="UMX286" s="0"/>
      <c r="UMY286" s="0"/>
      <c r="UMZ286" s="0"/>
      <c r="UNA286" s="0"/>
      <c r="UNB286" s="0"/>
      <c r="UNC286" s="0"/>
      <c r="UND286" s="0"/>
      <c r="UNE286" s="0"/>
      <c r="UNF286" s="0"/>
      <c r="UNG286" s="0"/>
      <c r="UNH286" s="0"/>
      <c r="UNI286" s="0"/>
      <c r="UNJ286" s="0"/>
      <c r="UNK286" s="0"/>
      <c r="UNL286" s="0"/>
      <c r="UNM286" s="0"/>
      <c r="UNN286" s="0"/>
      <c r="UNO286" s="0"/>
      <c r="UNP286" s="0"/>
      <c r="UNQ286" s="0"/>
      <c r="UNR286" s="0"/>
      <c r="UNS286" s="0"/>
      <c r="UNT286" s="0"/>
      <c r="UNU286" s="0"/>
      <c r="UNV286" s="0"/>
      <c r="UNW286" s="0"/>
      <c r="UNX286" s="0"/>
      <c r="UNY286" s="0"/>
      <c r="UNZ286" s="0"/>
      <c r="UOA286" s="0"/>
      <c r="UOB286" s="0"/>
      <c r="UOC286" s="0"/>
      <c r="UOD286" s="0"/>
      <c r="UOE286" s="0"/>
      <c r="UOF286" s="0"/>
      <c r="UOG286" s="0"/>
      <c r="UOH286" s="0"/>
      <c r="UOI286" s="0"/>
      <c r="UOJ286" s="0"/>
      <c r="UOK286" s="0"/>
      <c r="UOL286" s="0"/>
      <c r="UOM286" s="0"/>
      <c r="UON286" s="0"/>
      <c r="UOO286" s="0"/>
      <c r="UOP286" s="0"/>
      <c r="UOQ286" s="0"/>
      <c r="UOR286" s="0"/>
      <c r="UOS286" s="0"/>
      <c r="UOT286" s="0"/>
      <c r="UOU286" s="0"/>
      <c r="UOV286" s="0"/>
      <c r="UOW286" s="0"/>
      <c r="UOX286" s="0"/>
      <c r="UOY286" s="0"/>
      <c r="UOZ286" s="0"/>
      <c r="UPA286" s="0"/>
      <c r="UPB286" s="0"/>
      <c r="UPC286" s="0"/>
      <c r="UPD286" s="0"/>
      <c r="UPE286" s="0"/>
      <c r="UPF286" s="0"/>
      <c r="UPG286" s="0"/>
      <c r="UPH286" s="0"/>
      <c r="UPI286" s="0"/>
      <c r="UPJ286" s="0"/>
      <c r="UPK286" s="0"/>
      <c r="UPL286" s="0"/>
      <c r="UPM286" s="0"/>
      <c r="UPN286" s="0"/>
      <c r="UPO286" s="0"/>
      <c r="UPP286" s="0"/>
      <c r="UPQ286" s="0"/>
      <c r="UPR286" s="0"/>
      <c r="UPS286" s="0"/>
      <c r="UPT286" s="0"/>
      <c r="UPU286" s="0"/>
      <c r="UPV286" s="0"/>
      <c r="UPW286" s="0"/>
      <c r="UPX286" s="0"/>
      <c r="UPY286" s="0"/>
      <c r="UPZ286" s="0"/>
      <c r="UQA286" s="0"/>
      <c r="UQB286" s="0"/>
      <c r="UQC286" s="0"/>
      <c r="UQD286" s="0"/>
      <c r="UQE286" s="0"/>
      <c r="UQF286" s="0"/>
      <c r="UQG286" s="0"/>
      <c r="UQH286" s="0"/>
      <c r="UQI286" s="0"/>
      <c r="UQJ286" s="0"/>
      <c r="UQK286" s="0"/>
      <c r="UQL286" s="0"/>
      <c r="UQM286" s="0"/>
      <c r="UQN286" s="0"/>
      <c r="UQO286" s="0"/>
      <c r="UQP286" s="0"/>
      <c r="UQQ286" s="0"/>
      <c r="UQR286" s="0"/>
      <c r="UQS286" s="0"/>
      <c r="UQT286" s="0"/>
      <c r="UQU286" s="0"/>
      <c r="UQV286" s="0"/>
      <c r="UQW286" s="0"/>
      <c r="UQX286" s="0"/>
      <c r="UQY286" s="0"/>
      <c r="UQZ286" s="0"/>
      <c r="URA286" s="0"/>
      <c r="URB286" s="0"/>
      <c r="URC286" s="0"/>
      <c r="URD286" s="0"/>
      <c r="URE286" s="0"/>
      <c r="URF286" s="0"/>
      <c r="URG286" s="0"/>
      <c r="URH286" s="0"/>
      <c r="URI286" s="0"/>
      <c r="URJ286" s="0"/>
      <c r="URK286" s="0"/>
      <c r="URL286" s="0"/>
      <c r="URM286" s="0"/>
      <c r="URN286" s="0"/>
      <c r="URO286" s="0"/>
      <c r="URP286" s="0"/>
      <c r="URQ286" s="0"/>
      <c r="URR286" s="0"/>
      <c r="URS286" s="0"/>
      <c r="URT286" s="0"/>
      <c r="URU286" s="0"/>
      <c r="URV286" s="0"/>
      <c r="URW286" s="0"/>
      <c r="URX286" s="0"/>
      <c r="URY286" s="0"/>
      <c r="URZ286" s="0"/>
      <c r="USA286" s="0"/>
      <c r="USB286" s="0"/>
      <c r="USC286" s="0"/>
      <c r="USD286" s="0"/>
      <c r="USE286" s="0"/>
      <c r="USF286" s="0"/>
      <c r="USG286" s="0"/>
      <c r="USH286" s="0"/>
      <c r="USI286" s="0"/>
      <c r="USJ286" s="0"/>
      <c r="USK286" s="0"/>
      <c r="USL286" s="0"/>
      <c r="USM286" s="0"/>
      <c r="USN286" s="0"/>
      <c r="USO286" s="0"/>
      <c r="USP286" s="0"/>
      <c r="USQ286" s="0"/>
      <c r="USR286" s="0"/>
      <c r="USS286" s="0"/>
      <c r="UST286" s="0"/>
      <c r="USU286" s="0"/>
      <c r="USV286" s="0"/>
      <c r="USW286" s="0"/>
      <c r="USX286" s="0"/>
      <c r="USY286" s="0"/>
      <c r="USZ286" s="0"/>
      <c r="UTA286" s="0"/>
      <c r="UTB286" s="0"/>
      <c r="UTC286" s="0"/>
      <c r="UTD286" s="0"/>
      <c r="UTE286" s="0"/>
      <c r="UTF286" s="0"/>
      <c r="UTG286" s="0"/>
      <c r="UTH286" s="0"/>
      <c r="UTI286" s="0"/>
      <c r="UTJ286" s="0"/>
      <c r="UTK286" s="0"/>
      <c r="UTL286" s="0"/>
      <c r="UTM286" s="0"/>
      <c r="UTN286" s="0"/>
      <c r="UTO286" s="0"/>
      <c r="UTP286" s="0"/>
      <c r="UTQ286" s="0"/>
      <c r="UTR286" s="0"/>
      <c r="UTS286" s="0"/>
      <c r="UTT286" s="0"/>
      <c r="UTU286" s="0"/>
      <c r="UTV286" s="0"/>
      <c r="UTW286" s="0"/>
      <c r="UTX286" s="0"/>
      <c r="UTY286" s="0"/>
      <c r="UTZ286" s="0"/>
      <c r="UUA286" s="0"/>
      <c r="UUB286" s="0"/>
      <c r="UUC286" s="0"/>
      <c r="UUD286" s="0"/>
      <c r="UUE286" s="0"/>
      <c r="UUF286" s="0"/>
      <c r="UUG286" s="0"/>
      <c r="UUH286" s="0"/>
      <c r="UUI286" s="0"/>
      <c r="UUJ286" s="0"/>
      <c r="UUK286" s="0"/>
      <c r="UUL286" s="0"/>
      <c r="UUM286" s="0"/>
      <c r="UUN286" s="0"/>
      <c r="UUO286" s="0"/>
      <c r="UUP286" s="0"/>
      <c r="UUQ286" s="0"/>
      <c r="UUR286" s="0"/>
      <c r="UUS286" s="0"/>
      <c r="UUT286" s="0"/>
      <c r="UUU286" s="0"/>
      <c r="UUV286" s="0"/>
      <c r="UUW286" s="0"/>
      <c r="UUX286" s="0"/>
      <c r="UUY286" s="0"/>
      <c r="UUZ286" s="0"/>
      <c r="UVA286" s="0"/>
      <c r="UVB286" s="0"/>
      <c r="UVC286" s="0"/>
      <c r="UVD286" s="0"/>
      <c r="UVE286" s="0"/>
      <c r="UVF286" s="0"/>
      <c r="UVG286" s="0"/>
      <c r="UVH286" s="0"/>
      <c r="UVI286" s="0"/>
      <c r="UVJ286" s="0"/>
      <c r="UVK286" s="0"/>
      <c r="UVL286" s="0"/>
      <c r="UVM286" s="0"/>
      <c r="UVN286" s="0"/>
      <c r="UVO286" s="0"/>
      <c r="UVP286" s="0"/>
      <c r="UVQ286" s="0"/>
      <c r="UVR286" s="0"/>
      <c r="UVS286" s="0"/>
      <c r="UVT286" s="0"/>
      <c r="UVU286" s="0"/>
      <c r="UVV286" s="0"/>
      <c r="UVW286" s="0"/>
      <c r="UVX286" s="0"/>
      <c r="UVY286" s="0"/>
      <c r="UVZ286" s="0"/>
      <c r="UWA286" s="0"/>
      <c r="UWB286" s="0"/>
      <c r="UWC286" s="0"/>
      <c r="UWD286" s="0"/>
      <c r="UWE286" s="0"/>
      <c r="UWF286" s="0"/>
      <c r="UWG286" s="0"/>
      <c r="UWH286" s="0"/>
      <c r="UWI286" s="0"/>
      <c r="UWJ286" s="0"/>
      <c r="UWK286" s="0"/>
      <c r="UWL286" s="0"/>
      <c r="UWM286" s="0"/>
      <c r="UWN286" s="0"/>
      <c r="UWO286" s="0"/>
      <c r="UWP286" s="0"/>
      <c r="UWQ286" s="0"/>
      <c r="UWR286" s="0"/>
      <c r="UWS286" s="0"/>
      <c r="UWT286" s="0"/>
      <c r="UWU286" s="0"/>
      <c r="UWV286" s="0"/>
      <c r="UWW286" s="0"/>
      <c r="UWX286" s="0"/>
      <c r="UWY286" s="0"/>
      <c r="UWZ286" s="0"/>
      <c r="UXA286" s="0"/>
      <c r="UXB286" s="0"/>
      <c r="UXC286" s="0"/>
      <c r="UXD286" s="0"/>
      <c r="UXE286" s="0"/>
      <c r="UXF286" s="0"/>
      <c r="UXG286" s="0"/>
      <c r="UXH286" s="0"/>
      <c r="UXI286" s="0"/>
      <c r="UXJ286" s="0"/>
      <c r="UXK286" s="0"/>
      <c r="UXL286" s="0"/>
      <c r="UXM286" s="0"/>
      <c r="UXN286" s="0"/>
      <c r="UXO286" s="0"/>
      <c r="UXP286" s="0"/>
      <c r="UXQ286" s="0"/>
      <c r="UXR286" s="0"/>
      <c r="UXS286" s="0"/>
      <c r="UXT286" s="0"/>
      <c r="UXU286" s="0"/>
      <c r="UXV286" s="0"/>
      <c r="UXW286" s="0"/>
      <c r="UXX286" s="0"/>
      <c r="UXY286" s="0"/>
      <c r="UXZ286" s="0"/>
      <c r="UYA286" s="0"/>
      <c r="UYB286" s="0"/>
      <c r="UYC286" s="0"/>
      <c r="UYD286" s="0"/>
      <c r="UYE286" s="0"/>
      <c r="UYF286" s="0"/>
      <c r="UYG286" s="0"/>
      <c r="UYH286" s="0"/>
      <c r="UYI286" s="0"/>
      <c r="UYJ286" s="0"/>
      <c r="UYK286" s="0"/>
      <c r="UYL286" s="0"/>
      <c r="UYM286" s="0"/>
      <c r="UYN286" s="0"/>
      <c r="UYO286" s="0"/>
      <c r="UYP286" s="0"/>
      <c r="UYQ286" s="0"/>
      <c r="UYR286" s="0"/>
      <c r="UYS286" s="0"/>
      <c r="UYT286" s="0"/>
      <c r="UYU286" s="0"/>
      <c r="UYV286" s="0"/>
      <c r="UYW286" s="0"/>
      <c r="UYX286" s="0"/>
      <c r="UYY286" s="0"/>
      <c r="UYZ286" s="0"/>
      <c r="UZA286" s="0"/>
      <c r="UZB286" s="0"/>
      <c r="UZC286" s="0"/>
      <c r="UZD286" s="0"/>
      <c r="UZE286" s="0"/>
      <c r="UZF286" s="0"/>
      <c r="UZG286" s="0"/>
      <c r="UZH286" s="0"/>
      <c r="UZI286" s="0"/>
      <c r="UZJ286" s="0"/>
      <c r="UZK286" s="0"/>
      <c r="UZL286" s="0"/>
      <c r="UZM286" s="0"/>
      <c r="UZN286" s="0"/>
      <c r="UZO286" s="0"/>
      <c r="UZP286" s="0"/>
      <c r="UZQ286" s="0"/>
      <c r="UZR286" s="0"/>
      <c r="UZS286" s="0"/>
      <c r="UZT286" s="0"/>
      <c r="UZU286" s="0"/>
      <c r="UZV286" s="0"/>
      <c r="UZW286" s="0"/>
      <c r="UZX286" s="0"/>
      <c r="UZY286" s="0"/>
      <c r="UZZ286" s="0"/>
      <c r="VAA286" s="0"/>
      <c r="VAB286" s="0"/>
      <c r="VAC286" s="0"/>
      <c r="VAD286" s="0"/>
      <c r="VAE286" s="0"/>
      <c r="VAF286" s="0"/>
      <c r="VAG286" s="0"/>
      <c r="VAH286" s="0"/>
      <c r="VAI286" s="0"/>
      <c r="VAJ286" s="0"/>
      <c r="VAK286" s="0"/>
      <c r="VAL286" s="0"/>
      <c r="VAM286" s="0"/>
      <c r="VAN286" s="0"/>
      <c r="VAO286" s="0"/>
      <c r="VAP286" s="0"/>
      <c r="VAQ286" s="0"/>
      <c r="VAR286" s="0"/>
      <c r="VAS286" s="0"/>
      <c r="VAT286" s="0"/>
      <c r="VAU286" s="0"/>
      <c r="VAV286" s="0"/>
      <c r="VAW286" s="0"/>
      <c r="VAX286" s="0"/>
      <c r="VAY286" s="0"/>
      <c r="VAZ286" s="0"/>
      <c r="VBA286" s="0"/>
      <c r="VBB286" s="0"/>
      <c r="VBC286" s="0"/>
      <c r="VBD286" s="0"/>
      <c r="VBE286" s="0"/>
      <c r="VBF286" s="0"/>
      <c r="VBG286" s="0"/>
      <c r="VBH286" s="0"/>
      <c r="VBI286" s="0"/>
      <c r="VBJ286" s="0"/>
      <c r="VBK286" s="0"/>
      <c r="VBL286" s="0"/>
      <c r="VBM286" s="0"/>
      <c r="VBN286" s="0"/>
      <c r="VBO286" s="0"/>
      <c r="VBP286" s="0"/>
      <c r="VBQ286" s="0"/>
      <c r="VBR286" s="0"/>
      <c r="VBS286" s="0"/>
      <c r="VBT286" s="0"/>
      <c r="VBU286" s="0"/>
      <c r="VBV286" s="0"/>
      <c r="VBW286" s="0"/>
      <c r="VBX286" s="0"/>
      <c r="VBY286" s="0"/>
      <c r="VBZ286" s="0"/>
      <c r="VCA286" s="0"/>
      <c r="VCB286" s="0"/>
      <c r="VCC286" s="0"/>
      <c r="VCD286" s="0"/>
      <c r="VCE286" s="0"/>
      <c r="VCF286" s="0"/>
      <c r="VCG286" s="0"/>
      <c r="VCH286" s="0"/>
      <c r="VCI286" s="0"/>
      <c r="VCJ286" s="0"/>
      <c r="VCK286" s="0"/>
      <c r="VCL286" s="0"/>
      <c r="VCM286" s="0"/>
      <c r="VCN286" s="0"/>
      <c r="VCO286" s="0"/>
      <c r="VCP286" s="0"/>
      <c r="VCQ286" s="0"/>
      <c r="VCR286" s="0"/>
      <c r="VCS286" s="0"/>
      <c r="VCT286" s="0"/>
      <c r="VCU286" s="0"/>
      <c r="VCV286" s="0"/>
      <c r="VCW286" s="0"/>
      <c r="VCX286" s="0"/>
      <c r="VCY286" s="0"/>
      <c r="VCZ286" s="0"/>
      <c r="VDA286" s="0"/>
      <c r="VDB286" s="0"/>
      <c r="VDC286" s="0"/>
      <c r="VDD286" s="0"/>
      <c r="VDE286" s="0"/>
      <c r="VDF286" s="0"/>
      <c r="VDG286" s="0"/>
      <c r="VDH286" s="0"/>
      <c r="VDI286" s="0"/>
      <c r="VDJ286" s="0"/>
      <c r="VDK286" s="0"/>
      <c r="VDL286" s="0"/>
      <c r="VDM286" s="0"/>
      <c r="VDN286" s="0"/>
      <c r="VDO286" s="0"/>
      <c r="VDP286" s="0"/>
      <c r="VDQ286" s="0"/>
      <c r="VDR286" s="0"/>
      <c r="VDS286" s="0"/>
      <c r="VDT286" s="0"/>
      <c r="VDU286" s="0"/>
      <c r="VDV286" s="0"/>
      <c r="VDW286" s="0"/>
      <c r="VDX286" s="0"/>
      <c r="VDY286" s="0"/>
      <c r="VDZ286" s="0"/>
      <c r="VEA286" s="0"/>
      <c r="VEB286" s="0"/>
      <c r="VEC286" s="0"/>
      <c r="VED286" s="0"/>
      <c r="VEE286" s="0"/>
      <c r="VEF286" s="0"/>
      <c r="VEG286" s="0"/>
      <c r="VEH286" s="0"/>
      <c r="VEI286" s="0"/>
      <c r="VEJ286" s="0"/>
      <c r="VEK286" s="0"/>
      <c r="VEL286" s="0"/>
      <c r="VEM286" s="0"/>
      <c r="VEN286" s="0"/>
      <c r="VEO286" s="0"/>
      <c r="VEP286" s="0"/>
      <c r="VEQ286" s="0"/>
      <c r="VER286" s="0"/>
      <c r="VES286" s="0"/>
      <c r="VET286" s="0"/>
      <c r="VEU286" s="0"/>
      <c r="VEV286" s="0"/>
      <c r="VEW286" s="0"/>
      <c r="VEX286" s="0"/>
      <c r="VEY286" s="0"/>
      <c r="VEZ286" s="0"/>
      <c r="VFA286" s="0"/>
      <c r="VFB286" s="0"/>
      <c r="VFC286" s="0"/>
      <c r="VFD286" s="0"/>
      <c r="VFE286" s="0"/>
      <c r="VFF286" s="0"/>
      <c r="VFG286" s="0"/>
      <c r="VFH286" s="0"/>
      <c r="VFI286" s="0"/>
      <c r="VFJ286" s="0"/>
      <c r="VFK286" s="0"/>
      <c r="VFL286" s="0"/>
      <c r="VFM286" s="0"/>
      <c r="VFN286" s="0"/>
      <c r="VFO286" s="0"/>
      <c r="VFP286" s="0"/>
      <c r="VFQ286" s="0"/>
      <c r="VFR286" s="0"/>
      <c r="VFS286" s="0"/>
      <c r="VFT286" s="0"/>
      <c r="VFU286" s="0"/>
      <c r="VFV286" s="0"/>
      <c r="VFW286" s="0"/>
      <c r="VFX286" s="0"/>
      <c r="VFY286" s="0"/>
      <c r="VFZ286" s="0"/>
      <c r="VGA286" s="0"/>
      <c r="VGB286" s="0"/>
      <c r="VGC286" s="0"/>
      <c r="VGD286" s="0"/>
      <c r="VGE286" s="0"/>
      <c r="VGF286" s="0"/>
      <c r="VGG286" s="0"/>
      <c r="VGH286" s="0"/>
      <c r="VGI286" s="0"/>
      <c r="VGJ286" s="0"/>
      <c r="VGK286" s="0"/>
      <c r="VGL286" s="0"/>
      <c r="VGM286" s="0"/>
      <c r="VGN286" s="0"/>
      <c r="VGO286" s="0"/>
      <c r="VGP286" s="0"/>
      <c r="VGQ286" s="0"/>
      <c r="VGR286" s="0"/>
      <c r="VGS286" s="0"/>
      <c r="VGT286" s="0"/>
      <c r="VGU286" s="0"/>
      <c r="VGV286" s="0"/>
      <c r="VGW286" s="0"/>
      <c r="VGX286" s="0"/>
      <c r="VGY286" s="0"/>
      <c r="VGZ286" s="0"/>
      <c r="VHA286" s="0"/>
      <c r="VHB286" s="0"/>
      <c r="VHC286" s="0"/>
      <c r="VHD286" s="0"/>
      <c r="VHE286" s="0"/>
      <c r="VHF286" s="0"/>
      <c r="VHG286" s="0"/>
      <c r="VHH286" s="0"/>
      <c r="VHI286" s="0"/>
      <c r="VHJ286" s="0"/>
      <c r="VHK286" s="0"/>
      <c r="VHL286" s="0"/>
      <c r="VHM286" s="0"/>
      <c r="VHN286" s="0"/>
      <c r="VHO286" s="0"/>
      <c r="VHP286" s="0"/>
      <c r="VHQ286" s="0"/>
      <c r="VHR286" s="0"/>
      <c r="VHS286" s="0"/>
      <c r="VHT286" s="0"/>
      <c r="VHU286" s="0"/>
      <c r="VHV286" s="0"/>
      <c r="VHW286" s="0"/>
      <c r="VHX286" s="0"/>
      <c r="VHY286" s="0"/>
      <c r="VHZ286" s="0"/>
      <c r="VIA286" s="0"/>
      <c r="VIB286" s="0"/>
      <c r="VIC286" s="0"/>
      <c r="VID286" s="0"/>
      <c r="VIE286" s="0"/>
      <c r="VIF286" s="0"/>
      <c r="VIG286" s="0"/>
      <c r="VIH286" s="0"/>
      <c r="VII286" s="0"/>
      <c r="VIJ286" s="0"/>
      <c r="VIK286" s="0"/>
      <c r="VIL286" s="0"/>
      <c r="VIM286" s="0"/>
      <c r="VIN286" s="0"/>
      <c r="VIO286" s="0"/>
      <c r="VIP286" s="0"/>
      <c r="VIQ286" s="0"/>
      <c r="VIR286" s="0"/>
      <c r="VIS286" s="0"/>
      <c r="VIT286" s="0"/>
      <c r="VIU286" s="0"/>
      <c r="VIV286" s="0"/>
      <c r="VIW286" s="0"/>
      <c r="VIX286" s="0"/>
      <c r="VIY286" s="0"/>
      <c r="VIZ286" s="0"/>
      <c r="VJA286" s="0"/>
      <c r="VJB286" s="0"/>
      <c r="VJC286" s="0"/>
      <c r="VJD286" s="0"/>
      <c r="VJE286" s="0"/>
      <c r="VJF286" s="0"/>
      <c r="VJG286" s="0"/>
      <c r="VJH286" s="0"/>
      <c r="VJI286" s="0"/>
      <c r="VJJ286" s="0"/>
      <c r="VJK286" s="0"/>
      <c r="VJL286" s="0"/>
      <c r="VJM286" s="0"/>
      <c r="VJN286" s="0"/>
      <c r="VJO286" s="0"/>
      <c r="VJP286" s="0"/>
      <c r="VJQ286" s="0"/>
      <c r="VJR286" s="0"/>
      <c r="VJS286" s="0"/>
      <c r="VJT286" s="0"/>
      <c r="VJU286" s="0"/>
      <c r="VJV286" s="0"/>
      <c r="VJW286" s="0"/>
      <c r="VJX286" s="0"/>
      <c r="VJY286" s="0"/>
      <c r="VJZ286" s="0"/>
      <c r="VKA286" s="0"/>
      <c r="VKB286" s="0"/>
      <c r="VKC286" s="0"/>
      <c r="VKD286" s="0"/>
      <c r="VKE286" s="0"/>
      <c r="VKF286" s="0"/>
      <c r="VKG286" s="0"/>
      <c r="VKH286" s="0"/>
      <c r="VKI286" s="0"/>
      <c r="VKJ286" s="0"/>
      <c r="VKK286" s="0"/>
      <c r="VKL286" s="0"/>
      <c r="VKM286" s="0"/>
      <c r="VKN286" s="0"/>
      <c r="VKO286" s="0"/>
      <c r="VKP286" s="0"/>
      <c r="VKQ286" s="0"/>
      <c r="VKR286" s="0"/>
      <c r="VKS286" s="0"/>
      <c r="VKT286" s="0"/>
      <c r="VKU286" s="0"/>
      <c r="VKV286" s="0"/>
      <c r="VKW286" s="0"/>
      <c r="VKX286" s="0"/>
      <c r="VKY286" s="0"/>
      <c r="VKZ286" s="0"/>
      <c r="VLA286" s="0"/>
      <c r="VLB286" s="0"/>
      <c r="VLC286" s="0"/>
      <c r="VLD286" s="0"/>
      <c r="VLE286" s="0"/>
      <c r="VLF286" s="0"/>
      <c r="VLG286" s="0"/>
      <c r="VLH286" s="0"/>
      <c r="VLI286" s="0"/>
      <c r="VLJ286" s="0"/>
      <c r="VLK286" s="0"/>
      <c r="VLL286" s="0"/>
      <c r="VLM286" s="0"/>
      <c r="VLN286" s="0"/>
      <c r="VLO286" s="0"/>
      <c r="VLP286" s="0"/>
      <c r="VLQ286" s="0"/>
      <c r="VLR286" s="0"/>
      <c r="VLS286" s="0"/>
      <c r="VLT286" s="0"/>
      <c r="VLU286" s="0"/>
      <c r="VLV286" s="0"/>
      <c r="VLW286" s="0"/>
      <c r="VLX286" s="0"/>
      <c r="VLY286" s="0"/>
      <c r="VLZ286" s="0"/>
      <c r="VMA286" s="0"/>
      <c r="VMB286" s="0"/>
      <c r="VMC286" s="0"/>
      <c r="VMD286" s="0"/>
      <c r="VME286" s="0"/>
      <c r="VMF286" s="0"/>
      <c r="VMG286" s="0"/>
      <c r="VMH286" s="0"/>
      <c r="VMI286" s="0"/>
      <c r="VMJ286" s="0"/>
      <c r="VMK286" s="0"/>
      <c r="VML286" s="0"/>
      <c r="VMM286" s="0"/>
      <c r="VMN286" s="0"/>
      <c r="VMO286" s="0"/>
      <c r="VMP286" s="0"/>
      <c r="VMQ286" s="0"/>
      <c r="VMR286" s="0"/>
      <c r="VMS286" s="0"/>
      <c r="VMT286" s="0"/>
      <c r="VMU286" s="0"/>
      <c r="VMV286" s="0"/>
      <c r="VMW286" s="0"/>
      <c r="VMX286" s="0"/>
      <c r="VMY286" s="0"/>
      <c r="VMZ286" s="0"/>
      <c r="VNA286" s="0"/>
      <c r="VNB286" s="0"/>
      <c r="VNC286" s="0"/>
      <c r="VND286" s="0"/>
      <c r="VNE286" s="0"/>
      <c r="VNF286" s="0"/>
      <c r="VNG286" s="0"/>
      <c r="VNH286" s="0"/>
      <c r="VNI286" s="0"/>
      <c r="VNJ286" s="0"/>
      <c r="VNK286" s="0"/>
      <c r="VNL286" s="0"/>
      <c r="VNM286" s="0"/>
      <c r="VNN286" s="0"/>
      <c r="VNO286" s="0"/>
      <c r="VNP286" s="0"/>
      <c r="VNQ286" s="0"/>
      <c r="VNR286" s="0"/>
      <c r="VNS286" s="0"/>
      <c r="VNT286" s="0"/>
      <c r="VNU286" s="0"/>
      <c r="VNV286" s="0"/>
      <c r="VNW286" s="0"/>
      <c r="VNX286" s="0"/>
      <c r="VNY286" s="0"/>
      <c r="VNZ286" s="0"/>
      <c r="VOA286" s="0"/>
      <c r="VOB286" s="0"/>
      <c r="VOC286" s="0"/>
      <c r="VOD286" s="0"/>
      <c r="VOE286" s="0"/>
      <c r="VOF286" s="0"/>
      <c r="VOG286" s="0"/>
      <c r="VOH286" s="0"/>
      <c r="VOI286" s="0"/>
      <c r="VOJ286" s="0"/>
      <c r="VOK286" s="0"/>
      <c r="VOL286" s="0"/>
      <c r="VOM286" s="0"/>
      <c r="VON286" s="0"/>
      <c r="VOO286" s="0"/>
      <c r="VOP286" s="0"/>
      <c r="VOQ286" s="0"/>
      <c r="VOR286" s="0"/>
      <c r="VOS286" s="0"/>
      <c r="VOT286" s="0"/>
      <c r="VOU286" s="0"/>
      <c r="VOV286" s="0"/>
      <c r="VOW286" s="0"/>
      <c r="VOX286" s="0"/>
      <c r="VOY286" s="0"/>
      <c r="VOZ286" s="0"/>
      <c r="VPA286" s="0"/>
      <c r="VPB286" s="0"/>
      <c r="VPC286" s="0"/>
      <c r="VPD286" s="0"/>
      <c r="VPE286" s="0"/>
      <c r="VPF286" s="0"/>
      <c r="VPG286" s="0"/>
      <c r="VPH286" s="0"/>
      <c r="VPI286" s="0"/>
      <c r="VPJ286" s="0"/>
      <c r="VPK286" s="0"/>
      <c r="VPL286" s="0"/>
      <c r="VPM286" s="0"/>
      <c r="VPN286" s="0"/>
      <c r="VPO286" s="0"/>
      <c r="VPP286" s="0"/>
      <c r="VPQ286" s="0"/>
      <c r="VPR286" s="0"/>
      <c r="VPS286" s="0"/>
      <c r="VPT286" s="0"/>
      <c r="VPU286" s="0"/>
      <c r="VPV286" s="0"/>
      <c r="VPW286" s="0"/>
      <c r="VPX286" s="0"/>
      <c r="VPY286" s="0"/>
      <c r="VPZ286" s="0"/>
      <c r="VQA286" s="0"/>
      <c r="VQB286" s="0"/>
      <c r="VQC286" s="0"/>
      <c r="VQD286" s="0"/>
      <c r="VQE286" s="0"/>
      <c r="VQF286" s="0"/>
      <c r="VQG286" s="0"/>
      <c r="VQH286" s="0"/>
      <c r="VQI286" s="0"/>
      <c r="VQJ286" s="0"/>
      <c r="VQK286" s="0"/>
      <c r="VQL286" s="0"/>
      <c r="VQM286" s="0"/>
      <c r="VQN286" s="0"/>
      <c r="VQO286" s="0"/>
      <c r="VQP286" s="0"/>
      <c r="VQQ286" s="0"/>
      <c r="VQR286" s="0"/>
      <c r="VQS286" s="0"/>
      <c r="VQT286" s="0"/>
      <c r="VQU286" s="0"/>
      <c r="VQV286" s="0"/>
      <c r="VQW286" s="0"/>
      <c r="VQX286" s="0"/>
      <c r="VQY286" s="0"/>
      <c r="VQZ286" s="0"/>
      <c r="VRA286" s="0"/>
      <c r="VRB286" s="0"/>
      <c r="VRC286" s="0"/>
      <c r="VRD286" s="0"/>
      <c r="VRE286" s="0"/>
      <c r="VRF286" s="0"/>
      <c r="VRG286" s="0"/>
      <c r="VRH286" s="0"/>
      <c r="VRI286" s="0"/>
      <c r="VRJ286" s="0"/>
      <c r="VRK286" s="0"/>
      <c r="VRL286" s="0"/>
      <c r="VRM286" s="0"/>
      <c r="VRN286" s="0"/>
      <c r="VRO286" s="0"/>
      <c r="VRP286" s="0"/>
      <c r="VRQ286" s="0"/>
      <c r="VRR286" s="0"/>
      <c r="VRS286" s="0"/>
      <c r="VRT286" s="0"/>
      <c r="VRU286" s="0"/>
      <c r="VRV286" s="0"/>
      <c r="VRW286" s="0"/>
      <c r="VRX286" s="0"/>
      <c r="VRY286" s="0"/>
      <c r="VRZ286" s="0"/>
      <c r="VSA286" s="0"/>
      <c r="VSB286" s="0"/>
      <c r="VSC286" s="0"/>
      <c r="VSD286" s="0"/>
      <c r="VSE286" s="0"/>
      <c r="VSF286" s="0"/>
      <c r="VSG286" s="0"/>
      <c r="VSH286" s="0"/>
      <c r="VSI286" s="0"/>
      <c r="VSJ286" s="0"/>
      <c r="VSK286" s="0"/>
      <c r="VSL286" s="0"/>
      <c r="VSM286" s="0"/>
      <c r="VSN286" s="0"/>
      <c r="VSO286" s="0"/>
      <c r="VSP286" s="0"/>
      <c r="VSQ286" s="0"/>
      <c r="VSR286" s="0"/>
      <c r="VSS286" s="0"/>
      <c r="VST286" s="0"/>
      <c r="VSU286" s="0"/>
      <c r="VSV286" s="0"/>
      <c r="VSW286" s="0"/>
      <c r="VSX286" s="0"/>
      <c r="VSY286" s="0"/>
      <c r="VSZ286" s="0"/>
      <c r="VTA286" s="0"/>
      <c r="VTB286" s="0"/>
      <c r="VTC286" s="0"/>
      <c r="VTD286" s="0"/>
      <c r="VTE286" s="0"/>
      <c r="VTF286" s="0"/>
      <c r="VTG286" s="0"/>
      <c r="VTH286" s="0"/>
      <c r="VTI286" s="0"/>
      <c r="VTJ286" s="0"/>
      <c r="VTK286" s="0"/>
      <c r="VTL286" s="0"/>
      <c r="VTM286" s="0"/>
      <c r="VTN286" s="0"/>
      <c r="VTO286" s="0"/>
      <c r="VTP286" s="0"/>
      <c r="VTQ286" s="0"/>
      <c r="VTR286" s="0"/>
      <c r="VTS286" s="0"/>
      <c r="VTT286" s="0"/>
      <c r="VTU286" s="0"/>
      <c r="VTV286" s="0"/>
      <c r="VTW286" s="0"/>
      <c r="VTX286" s="0"/>
      <c r="VTY286" s="0"/>
      <c r="VTZ286" s="0"/>
      <c r="VUA286" s="0"/>
      <c r="VUB286" s="0"/>
      <c r="VUC286" s="0"/>
      <c r="VUD286" s="0"/>
      <c r="VUE286" s="0"/>
      <c r="VUF286" s="0"/>
      <c r="VUG286" s="0"/>
      <c r="VUH286" s="0"/>
      <c r="VUI286" s="0"/>
      <c r="VUJ286" s="0"/>
      <c r="VUK286" s="0"/>
      <c r="VUL286" s="0"/>
      <c r="VUM286" s="0"/>
      <c r="VUN286" s="0"/>
      <c r="VUO286" s="0"/>
      <c r="VUP286" s="0"/>
      <c r="VUQ286" s="0"/>
      <c r="VUR286" s="0"/>
      <c r="VUS286" s="0"/>
      <c r="VUT286" s="0"/>
      <c r="VUU286" s="0"/>
      <c r="VUV286" s="0"/>
      <c r="VUW286" s="0"/>
      <c r="VUX286" s="0"/>
      <c r="VUY286" s="0"/>
      <c r="VUZ286" s="0"/>
      <c r="VVA286" s="0"/>
      <c r="VVB286" s="0"/>
      <c r="VVC286" s="0"/>
      <c r="VVD286" s="0"/>
      <c r="VVE286" s="0"/>
      <c r="VVF286" s="0"/>
      <c r="VVG286" s="0"/>
      <c r="VVH286" s="0"/>
      <c r="VVI286" s="0"/>
      <c r="VVJ286" s="0"/>
      <c r="VVK286" s="0"/>
      <c r="VVL286" s="0"/>
      <c r="VVM286" s="0"/>
      <c r="VVN286" s="0"/>
      <c r="VVO286" s="0"/>
      <c r="VVP286" s="0"/>
      <c r="VVQ286" s="0"/>
      <c r="VVR286" s="0"/>
      <c r="VVS286" s="0"/>
      <c r="VVT286" s="0"/>
      <c r="VVU286" s="0"/>
      <c r="VVV286" s="0"/>
      <c r="VVW286" s="0"/>
      <c r="VVX286" s="0"/>
      <c r="VVY286" s="0"/>
      <c r="VVZ286" s="0"/>
      <c r="VWA286" s="0"/>
      <c r="VWB286" s="0"/>
      <c r="VWC286" s="0"/>
      <c r="VWD286" s="0"/>
      <c r="VWE286" s="0"/>
      <c r="VWF286" s="0"/>
      <c r="VWG286" s="0"/>
      <c r="VWH286" s="0"/>
      <c r="VWI286" s="0"/>
      <c r="VWJ286" s="0"/>
      <c r="VWK286" s="0"/>
      <c r="VWL286" s="0"/>
      <c r="VWM286" s="0"/>
      <c r="VWN286" s="0"/>
      <c r="VWO286" s="0"/>
      <c r="VWP286" s="0"/>
      <c r="VWQ286" s="0"/>
      <c r="VWR286" s="0"/>
      <c r="VWS286" s="0"/>
      <c r="VWT286" s="0"/>
      <c r="VWU286" s="0"/>
      <c r="VWV286" s="0"/>
      <c r="VWW286" s="0"/>
      <c r="VWX286" s="0"/>
      <c r="VWY286" s="0"/>
      <c r="VWZ286" s="0"/>
      <c r="VXA286" s="0"/>
      <c r="VXB286" s="0"/>
      <c r="VXC286" s="0"/>
      <c r="VXD286" s="0"/>
      <c r="VXE286" s="0"/>
      <c r="VXF286" s="0"/>
      <c r="VXG286" s="0"/>
      <c r="VXH286" s="0"/>
      <c r="VXI286" s="0"/>
      <c r="VXJ286" s="0"/>
      <c r="VXK286" s="0"/>
      <c r="VXL286" s="0"/>
      <c r="VXM286" s="0"/>
      <c r="VXN286" s="0"/>
      <c r="VXO286" s="0"/>
      <c r="VXP286" s="0"/>
      <c r="VXQ286" s="0"/>
      <c r="VXR286" s="0"/>
      <c r="VXS286" s="0"/>
      <c r="VXT286" s="0"/>
      <c r="VXU286" s="0"/>
      <c r="VXV286" s="0"/>
      <c r="VXW286" s="0"/>
      <c r="VXX286" s="0"/>
      <c r="VXY286" s="0"/>
      <c r="VXZ286" s="0"/>
      <c r="VYA286" s="0"/>
      <c r="VYB286" s="0"/>
      <c r="VYC286" s="0"/>
      <c r="VYD286" s="0"/>
      <c r="VYE286" s="0"/>
      <c r="VYF286" s="0"/>
      <c r="VYG286" s="0"/>
      <c r="VYH286" s="0"/>
      <c r="VYI286" s="0"/>
      <c r="VYJ286" s="0"/>
      <c r="VYK286" s="0"/>
      <c r="VYL286" s="0"/>
      <c r="VYM286" s="0"/>
      <c r="VYN286" s="0"/>
      <c r="VYO286" s="0"/>
      <c r="VYP286" s="0"/>
      <c r="VYQ286" s="0"/>
      <c r="VYR286" s="0"/>
      <c r="VYS286" s="0"/>
      <c r="VYT286" s="0"/>
      <c r="VYU286" s="0"/>
      <c r="VYV286" s="0"/>
      <c r="VYW286" s="0"/>
      <c r="VYX286" s="0"/>
      <c r="VYY286" s="0"/>
      <c r="VYZ286" s="0"/>
      <c r="VZA286" s="0"/>
      <c r="VZB286" s="0"/>
      <c r="VZC286" s="0"/>
      <c r="VZD286" s="0"/>
      <c r="VZE286" s="0"/>
      <c r="VZF286" s="0"/>
      <c r="VZG286" s="0"/>
      <c r="VZH286" s="0"/>
      <c r="VZI286" s="0"/>
      <c r="VZJ286" s="0"/>
      <c r="VZK286" s="0"/>
      <c r="VZL286" s="0"/>
      <c r="VZM286" s="0"/>
      <c r="VZN286" s="0"/>
      <c r="VZO286" s="0"/>
      <c r="VZP286" s="0"/>
      <c r="VZQ286" s="0"/>
      <c r="VZR286" s="0"/>
      <c r="VZS286" s="0"/>
      <c r="VZT286" s="0"/>
      <c r="VZU286" s="0"/>
      <c r="VZV286" s="0"/>
      <c r="VZW286" s="0"/>
      <c r="VZX286" s="0"/>
      <c r="VZY286" s="0"/>
      <c r="VZZ286" s="0"/>
      <c r="WAA286" s="0"/>
      <c r="WAB286" s="0"/>
      <c r="WAC286" s="0"/>
      <c r="WAD286" s="0"/>
      <c r="WAE286" s="0"/>
      <c r="WAF286" s="0"/>
      <c r="WAG286" s="0"/>
      <c r="WAH286" s="0"/>
      <c r="WAI286" s="0"/>
      <c r="WAJ286" s="0"/>
      <c r="WAK286" s="0"/>
      <c r="WAL286" s="0"/>
      <c r="WAM286" s="0"/>
      <c r="WAN286" s="0"/>
      <c r="WAO286" s="0"/>
      <c r="WAP286" s="0"/>
      <c r="WAQ286" s="0"/>
      <c r="WAR286" s="0"/>
      <c r="WAS286" s="0"/>
      <c r="WAT286" s="0"/>
      <c r="WAU286" s="0"/>
      <c r="WAV286" s="0"/>
      <c r="WAW286" s="0"/>
      <c r="WAX286" s="0"/>
      <c r="WAY286" s="0"/>
      <c r="WAZ286" s="0"/>
      <c r="WBA286" s="0"/>
      <c r="WBB286" s="0"/>
      <c r="WBC286" s="0"/>
      <c r="WBD286" s="0"/>
      <c r="WBE286" s="0"/>
      <c r="WBF286" s="0"/>
      <c r="WBG286" s="0"/>
      <c r="WBH286" s="0"/>
      <c r="WBI286" s="0"/>
      <c r="WBJ286" s="0"/>
      <c r="WBK286" s="0"/>
      <c r="WBL286" s="0"/>
      <c r="WBM286" s="0"/>
      <c r="WBN286" s="0"/>
      <c r="WBO286" s="0"/>
      <c r="WBP286" s="0"/>
      <c r="WBQ286" s="0"/>
      <c r="WBR286" s="0"/>
      <c r="WBS286" s="0"/>
      <c r="WBT286" s="0"/>
      <c r="WBU286" s="0"/>
      <c r="WBV286" s="0"/>
      <c r="WBW286" s="0"/>
      <c r="WBX286" s="0"/>
      <c r="WBY286" s="0"/>
      <c r="WBZ286" s="0"/>
      <c r="WCA286" s="0"/>
      <c r="WCB286" s="0"/>
      <c r="WCC286" s="0"/>
      <c r="WCD286" s="0"/>
      <c r="WCE286" s="0"/>
      <c r="WCF286" s="0"/>
      <c r="WCG286" s="0"/>
      <c r="WCH286" s="0"/>
      <c r="WCI286" s="0"/>
      <c r="WCJ286" s="0"/>
      <c r="WCK286" s="0"/>
      <c r="WCL286" s="0"/>
      <c r="WCM286" s="0"/>
      <c r="WCN286" s="0"/>
      <c r="WCO286" s="0"/>
      <c r="WCP286" s="0"/>
      <c r="WCQ286" s="0"/>
      <c r="WCR286" s="0"/>
      <c r="WCS286" s="0"/>
      <c r="WCT286" s="0"/>
      <c r="WCU286" s="0"/>
      <c r="WCV286" s="0"/>
      <c r="WCW286" s="0"/>
      <c r="WCX286" s="0"/>
      <c r="WCY286" s="0"/>
      <c r="WCZ286" s="0"/>
      <c r="WDA286" s="0"/>
      <c r="WDB286" s="0"/>
      <c r="WDC286" s="0"/>
      <c r="WDD286" s="0"/>
      <c r="WDE286" s="0"/>
      <c r="WDF286" s="0"/>
      <c r="WDG286" s="0"/>
      <c r="WDH286" s="0"/>
      <c r="WDI286" s="0"/>
      <c r="WDJ286" s="0"/>
      <c r="WDK286" s="0"/>
      <c r="WDL286" s="0"/>
      <c r="WDM286" s="0"/>
      <c r="WDN286" s="0"/>
      <c r="WDO286" s="0"/>
      <c r="WDP286" s="0"/>
      <c r="WDQ286" s="0"/>
      <c r="WDR286" s="0"/>
      <c r="WDS286" s="0"/>
      <c r="WDT286" s="0"/>
      <c r="WDU286" s="0"/>
      <c r="WDV286" s="0"/>
      <c r="WDW286" s="0"/>
      <c r="WDX286" s="0"/>
      <c r="WDY286" s="0"/>
      <c r="WDZ286" s="0"/>
      <c r="WEA286" s="0"/>
      <c r="WEB286" s="0"/>
      <c r="WEC286" s="0"/>
      <c r="WED286" s="0"/>
      <c r="WEE286" s="0"/>
      <c r="WEF286" s="0"/>
      <c r="WEG286" s="0"/>
      <c r="WEH286" s="0"/>
      <c r="WEI286" s="0"/>
      <c r="WEJ286" s="0"/>
      <c r="WEK286" s="0"/>
      <c r="WEL286" s="0"/>
      <c r="WEM286" s="0"/>
      <c r="WEN286" s="0"/>
      <c r="WEO286" s="0"/>
      <c r="WEP286" s="0"/>
      <c r="WEQ286" s="0"/>
      <c r="WER286" s="0"/>
      <c r="WES286" s="0"/>
      <c r="WET286" s="0"/>
      <c r="WEU286" s="0"/>
      <c r="WEV286" s="0"/>
      <c r="WEW286" s="0"/>
      <c r="WEX286" s="0"/>
      <c r="WEY286" s="0"/>
      <c r="WEZ286" s="0"/>
      <c r="WFA286" s="0"/>
      <c r="WFB286" s="0"/>
      <c r="WFC286" s="0"/>
      <c r="WFD286" s="0"/>
      <c r="WFE286" s="0"/>
      <c r="WFF286" s="0"/>
      <c r="WFG286" s="0"/>
      <c r="WFH286" s="0"/>
      <c r="WFI286" s="0"/>
      <c r="WFJ286" s="0"/>
      <c r="WFK286" s="0"/>
      <c r="WFL286" s="0"/>
      <c r="WFM286" s="0"/>
      <c r="WFN286" s="0"/>
      <c r="WFO286" s="0"/>
      <c r="WFP286" s="0"/>
      <c r="WFQ286" s="0"/>
      <c r="WFR286" s="0"/>
      <c r="WFS286" s="0"/>
      <c r="WFT286" s="0"/>
      <c r="WFU286" s="0"/>
      <c r="WFV286" s="0"/>
      <c r="WFW286" s="0"/>
      <c r="WFX286" s="0"/>
      <c r="WFY286" s="0"/>
      <c r="WFZ286" s="0"/>
      <c r="WGA286" s="0"/>
      <c r="WGB286" s="0"/>
      <c r="WGC286" s="0"/>
      <c r="WGD286" s="0"/>
      <c r="WGE286" s="0"/>
      <c r="WGF286" s="0"/>
      <c r="WGG286" s="0"/>
      <c r="WGH286" s="0"/>
      <c r="WGI286" s="0"/>
      <c r="WGJ286" s="0"/>
      <c r="WGK286" s="0"/>
      <c r="WGL286" s="0"/>
      <c r="WGM286" s="0"/>
      <c r="WGN286" s="0"/>
      <c r="WGO286" s="0"/>
      <c r="WGP286" s="0"/>
      <c r="WGQ286" s="0"/>
      <c r="WGR286" s="0"/>
      <c r="WGS286" s="0"/>
      <c r="WGT286" s="0"/>
      <c r="WGU286" s="0"/>
      <c r="WGV286" s="0"/>
      <c r="WGW286" s="0"/>
      <c r="WGX286" s="0"/>
      <c r="WGY286" s="0"/>
      <c r="WGZ286" s="0"/>
      <c r="WHA286" s="0"/>
      <c r="WHB286" s="0"/>
      <c r="WHC286" s="0"/>
      <c r="WHD286" s="0"/>
      <c r="WHE286" s="0"/>
      <c r="WHF286" s="0"/>
      <c r="WHG286" s="0"/>
      <c r="WHH286" s="0"/>
      <c r="WHI286" s="0"/>
      <c r="WHJ286" s="0"/>
      <c r="WHK286" s="0"/>
      <c r="WHL286" s="0"/>
      <c r="WHM286" s="0"/>
      <c r="WHN286" s="0"/>
      <c r="WHO286" s="0"/>
      <c r="WHP286" s="0"/>
      <c r="WHQ286" s="0"/>
      <c r="WHR286" s="0"/>
      <c r="WHS286" s="0"/>
      <c r="WHT286" s="0"/>
      <c r="WHU286" s="0"/>
      <c r="WHV286" s="0"/>
      <c r="WHW286" s="0"/>
      <c r="WHX286" s="0"/>
      <c r="WHY286" s="0"/>
      <c r="WHZ286" s="0"/>
      <c r="WIA286" s="0"/>
      <c r="WIB286" s="0"/>
      <c r="WIC286" s="0"/>
      <c r="WID286" s="0"/>
      <c r="WIE286" s="0"/>
      <c r="WIF286" s="0"/>
      <c r="WIG286" s="0"/>
      <c r="WIH286" s="0"/>
      <c r="WII286" s="0"/>
      <c r="WIJ286" s="0"/>
      <c r="WIK286" s="0"/>
      <c r="WIL286" s="0"/>
      <c r="WIM286" s="0"/>
      <c r="WIN286" s="0"/>
      <c r="WIO286" s="0"/>
      <c r="WIP286" s="0"/>
      <c r="WIQ286" s="0"/>
      <c r="WIR286" s="0"/>
      <c r="WIS286" s="0"/>
      <c r="WIT286" s="0"/>
      <c r="WIU286" s="0"/>
      <c r="WIV286" s="0"/>
      <c r="WIW286" s="0"/>
      <c r="WIX286" s="0"/>
      <c r="WIY286" s="0"/>
      <c r="WIZ286" s="0"/>
      <c r="WJA286" s="0"/>
      <c r="WJB286" s="0"/>
      <c r="WJC286" s="0"/>
      <c r="WJD286" s="0"/>
      <c r="WJE286" s="0"/>
      <c r="WJF286" s="0"/>
      <c r="WJG286" s="0"/>
      <c r="WJH286" s="0"/>
      <c r="WJI286" s="0"/>
      <c r="WJJ286" s="0"/>
      <c r="WJK286" s="0"/>
      <c r="WJL286" s="0"/>
      <c r="WJM286" s="0"/>
      <c r="WJN286" s="0"/>
      <c r="WJO286" s="0"/>
      <c r="WJP286" s="0"/>
      <c r="WJQ286" s="0"/>
      <c r="WJR286" s="0"/>
      <c r="WJS286" s="0"/>
      <c r="WJT286" s="0"/>
      <c r="WJU286" s="0"/>
      <c r="WJV286" s="0"/>
      <c r="WJW286" s="0"/>
      <c r="WJX286" s="0"/>
      <c r="WJY286" s="0"/>
      <c r="WJZ286" s="0"/>
      <c r="WKA286" s="0"/>
      <c r="WKB286" s="0"/>
      <c r="WKC286" s="0"/>
      <c r="WKD286" s="0"/>
      <c r="WKE286" s="0"/>
      <c r="WKF286" s="0"/>
      <c r="WKG286" s="0"/>
      <c r="WKH286" s="0"/>
      <c r="WKI286" s="0"/>
      <c r="WKJ286" s="0"/>
      <c r="WKK286" s="0"/>
      <c r="WKL286" s="0"/>
      <c r="WKM286" s="0"/>
      <c r="WKN286" s="0"/>
      <c r="WKO286" s="0"/>
      <c r="WKP286" s="0"/>
      <c r="WKQ286" s="0"/>
      <c r="WKR286" s="0"/>
      <c r="WKS286" s="0"/>
      <c r="WKT286" s="0"/>
      <c r="WKU286" s="0"/>
      <c r="WKV286" s="0"/>
      <c r="WKW286" s="0"/>
      <c r="WKX286" s="0"/>
      <c r="WKY286" s="0"/>
      <c r="WKZ286" s="0"/>
      <c r="WLA286" s="0"/>
      <c r="WLB286" s="0"/>
      <c r="WLC286" s="0"/>
      <c r="WLD286" s="0"/>
      <c r="WLE286" s="0"/>
      <c r="WLF286" s="0"/>
      <c r="WLG286" s="0"/>
      <c r="WLH286" s="0"/>
      <c r="WLI286" s="0"/>
      <c r="WLJ286" s="0"/>
      <c r="WLK286" s="0"/>
      <c r="WLL286" s="0"/>
      <c r="WLM286" s="0"/>
      <c r="WLN286" s="0"/>
      <c r="WLO286" s="0"/>
      <c r="WLP286" s="0"/>
      <c r="WLQ286" s="0"/>
      <c r="WLR286" s="0"/>
      <c r="WLS286" s="0"/>
      <c r="WLT286" s="0"/>
      <c r="WLU286" s="0"/>
      <c r="WLV286" s="0"/>
      <c r="WLW286" s="0"/>
      <c r="WLX286" s="0"/>
      <c r="WLY286" s="0"/>
      <c r="WLZ286" s="0"/>
      <c r="WMA286" s="0"/>
      <c r="WMB286" s="0"/>
      <c r="WMC286" s="0"/>
      <c r="WMD286" s="0"/>
      <c r="WME286" s="0"/>
      <c r="WMF286" s="0"/>
      <c r="WMG286" s="0"/>
      <c r="WMH286" s="0"/>
      <c r="WMI286" s="0"/>
      <c r="WMJ286" s="0"/>
      <c r="WMK286" s="0"/>
      <c r="WML286" s="0"/>
      <c r="WMM286" s="0"/>
      <c r="WMN286" s="0"/>
      <c r="WMO286" s="0"/>
      <c r="WMP286" s="0"/>
      <c r="WMQ286" s="0"/>
      <c r="WMR286" s="0"/>
      <c r="WMS286" s="0"/>
      <c r="WMT286" s="0"/>
      <c r="WMU286" s="0"/>
      <c r="WMV286" s="0"/>
      <c r="WMW286" s="0"/>
      <c r="WMX286" s="0"/>
      <c r="WMY286" s="0"/>
      <c r="WMZ286" s="0"/>
      <c r="WNA286" s="0"/>
      <c r="WNB286" s="0"/>
      <c r="WNC286" s="0"/>
      <c r="WND286" s="0"/>
      <c r="WNE286" s="0"/>
      <c r="WNF286" s="0"/>
      <c r="WNG286" s="0"/>
      <c r="WNH286" s="0"/>
      <c r="WNI286" s="0"/>
      <c r="WNJ286" s="0"/>
      <c r="WNK286" s="0"/>
      <c r="WNL286" s="0"/>
      <c r="WNM286" s="0"/>
      <c r="WNN286" s="0"/>
      <c r="WNO286" s="0"/>
      <c r="WNP286" s="0"/>
      <c r="WNQ286" s="0"/>
      <c r="WNR286" s="0"/>
      <c r="WNS286" s="0"/>
      <c r="WNT286" s="0"/>
      <c r="WNU286" s="0"/>
      <c r="WNV286" s="0"/>
      <c r="WNW286" s="0"/>
      <c r="WNX286" s="0"/>
      <c r="WNY286" s="0"/>
      <c r="WNZ286" s="0"/>
      <c r="WOA286" s="0"/>
      <c r="WOB286" s="0"/>
      <c r="WOC286" s="0"/>
      <c r="WOD286" s="0"/>
      <c r="WOE286" s="0"/>
      <c r="WOF286" s="0"/>
      <c r="WOG286" s="0"/>
      <c r="WOH286" s="0"/>
      <c r="WOI286" s="0"/>
      <c r="WOJ286" s="0"/>
      <c r="WOK286" s="0"/>
      <c r="WOL286" s="0"/>
      <c r="WOM286" s="0"/>
      <c r="WON286" s="0"/>
      <c r="WOO286" s="0"/>
      <c r="WOP286" s="0"/>
      <c r="WOQ286" s="0"/>
      <c r="WOR286" s="0"/>
      <c r="WOS286" s="0"/>
      <c r="WOT286" s="0"/>
      <c r="WOU286" s="0"/>
      <c r="WOV286" s="0"/>
      <c r="WOW286" s="0"/>
      <c r="WOX286" s="0"/>
      <c r="WOY286" s="0"/>
      <c r="WOZ286" s="0"/>
      <c r="WPA286" s="0"/>
      <c r="WPB286" s="0"/>
      <c r="WPC286" s="0"/>
      <c r="WPD286" s="0"/>
      <c r="WPE286" s="0"/>
      <c r="WPF286" s="0"/>
      <c r="WPG286" s="0"/>
      <c r="WPH286" s="0"/>
      <c r="WPI286" s="0"/>
      <c r="WPJ286" s="0"/>
      <c r="WPK286" s="0"/>
      <c r="WPL286" s="0"/>
      <c r="WPM286" s="0"/>
      <c r="WPN286" s="0"/>
      <c r="WPO286" s="0"/>
      <c r="WPP286" s="0"/>
      <c r="WPQ286" s="0"/>
      <c r="WPR286" s="0"/>
      <c r="WPS286" s="0"/>
      <c r="WPT286" s="0"/>
      <c r="WPU286" s="0"/>
      <c r="WPV286" s="0"/>
      <c r="WPW286" s="0"/>
      <c r="WPX286" s="0"/>
      <c r="WPY286" s="0"/>
      <c r="WPZ286" s="0"/>
      <c r="WQA286" s="0"/>
      <c r="WQB286" s="0"/>
      <c r="WQC286" s="0"/>
      <c r="WQD286" s="0"/>
      <c r="WQE286" s="0"/>
      <c r="WQF286" s="0"/>
      <c r="WQG286" s="0"/>
      <c r="WQH286" s="0"/>
      <c r="WQI286" s="0"/>
      <c r="WQJ286" s="0"/>
      <c r="WQK286" s="0"/>
      <c r="WQL286" s="0"/>
      <c r="WQM286" s="0"/>
      <c r="WQN286" s="0"/>
      <c r="WQO286" s="0"/>
      <c r="WQP286" s="0"/>
      <c r="WQQ286" s="0"/>
      <c r="WQR286" s="0"/>
      <c r="WQS286" s="0"/>
      <c r="WQT286" s="0"/>
      <c r="WQU286" s="0"/>
      <c r="WQV286" s="0"/>
      <c r="WQW286" s="0"/>
      <c r="WQX286" s="0"/>
      <c r="WQY286" s="0"/>
      <c r="WQZ286" s="0"/>
      <c r="WRA286" s="0"/>
      <c r="WRB286" s="0"/>
      <c r="WRC286" s="0"/>
      <c r="WRD286" s="0"/>
      <c r="WRE286" s="0"/>
      <c r="WRF286" s="0"/>
      <c r="WRG286" s="0"/>
      <c r="WRH286" s="0"/>
      <c r="WRI286" s="0"/>
      <c r="WRJ286" s="0"/>
      <c r="WRK286" s="0"/>
      <c r="WRL286" s="0"/>
      <c r="WRM286" s="0"/>
      <c r="WRN286" s="0"/>
      <c r="WRO286" s="0"/>
      <c r="WRP286" s="0"/>
      <c r="WRQ286" s="0"/>
      <c r="WRR286" s="0"/>
      <c r="WRS286" s="0"/>
      <c r="WRT286" s="0"/>
      <c r="WRU286" s="0"/>
      <c r="WRV286" s="0"/>
      <c r="WRW286" s="0"/>
      <c r="WRX286" s="0"/>
      <c r="WRY286" s="0"/>
      <c r="WRZ286" s="0"/>
      <c r="WSA286" s="0"/>
      <c r="WSB286" s="0"/>
      <c r="WSC286" s="0"/>
      <c r="WSD286" s="0"/>
      <c r="WSE286" s="0"/>
      <c r="WSF286" s="0"/>
      <c r="WSG286" s="0"/>
      <c r="WSH286" s="0"/>
      <c r="WSI286" s="0"/>
      <c r="WSJ286" s="0"/>
      <c r="WSK286" s="0"/>
      <c r="WSL286" s="0"/>
      <c r="WSM286" s="0"/>
      <c r="WSN286" s="0"/>
      <c r="WSO286" s="0"/>
      <c r="WSP286" s="0"/>
      <c r="WSQ286" s="0"/>
      <c r="WSR286" s="0"/>
      <c r="WSS286" s="0"/>
      <c r="WST286" s="0"/>
      <c r="WSU286" s="0"/>
      <c r="WSV286" s="0"/>
      <c r="WSW286" s="0"/>
      <c r="WSX286" s="0"/>
      <c r="WSY286" s="0"/>
      <c r="WSZ286" s="0"/>
      <c r="WTA286" s="0"/>
      <c r="WTB286" s="0"/>
      <c r="WTC286" s="0"/>
      <c r="WTD286" s="0"/>
      <c r="WTE286" s="0"/>
      <c r="WTF286" s="0"/>
      <c r="WTG286" s="0"/>
      <c r="WTH286" s="0"/>
      <c r="WTI286" s="0"/>
      <c r="WTJ286" s="0"/>
      <c r="WTK286" s="0"/>
      <c r="WTL286" s="0"/>
      <c r="WTM286" s="0"/>
      <c r="WTN286" s="0"/>
      <c r="WTO286" s="0"/>
      <c r="WTP286" s="0"/>
      <c r="WTQ286" s="0"/>
      <c r="WTR286" s="0"/>
      <c r="WTS286" s="0"/>
      <c r="WTT286" s="0"/>
      <c r="WTU286" s="0"/>
      <c r="WTV286" s="0"/>
      <c r="WTW286" s="0"/>
      <c r="WTX286" s="0"/>
      <c r="WTY286" s="0"/>
      <c r="WTZ286" s="0"/>
      <c r="WUA286" s="0"/>
      <c r="WUB286" s="0"/>
      <c r="WUC286" s="0"/>
      <c r="WUD286" s="0"/>
      <c r="WUE286" s="0"/>
      <c r="WUF286" s="0"/>
      <c r="WUG286" s="0"/>
      <c r="WUH286" s="0"/>
      <c r="WUI286" s="0"/>
      <c r="WUJ286" s="0"/>
      <c r="WUK286" s="0"/>
      <c r="WUL286" s="0"/>
      <c r="WUM286" s="0"/>
      <c r="WUN286" s="0"/>
      <c r="WUO286" s="0"/>
      <c r="WUP286" s="0"/>
      <c r="WUQ286" s="0"/>
      <c r="WUR286" s="0"/>
      <c r="WUS286" s="0"/>
      <c r="WUT286" s="0"/>
      <c r="WUU286" s="0"/>
      <c r="WUV286" s="0"/>
      <c r="WUW286" s="0"/>
      <c r="WUX286" s="0"/>
      <c r="WUY286" s="0"/>
      <c r="WUZ286" s="0"/>
      <c r="WVA286" s="0"/>
      <c r="WVB286" s="0"/>
      <c r="WVC286" s="0"/>
      <c r="WVD286" s="0"/>
      <c r="WVE286" s="0"/>
      <c r="WVF286" s="0"/>
      <c r="WVG286" s="0"/>
      <c r="WVH286" s="0"/>
      <c r="WVI286" s="0"/>
      <c r="WVJ286" s="0"/>
      <c r="WVK286" s="0"/>
      <c r="WVL286" s="0"/>
      <c r="WVM286" s="0"/>
      <c r="WVN286" s="0"/>
      <c r="WVO286" s="0"/>
      <c r="WVP286" s="0"/>
      <c r="WVQ286" s="0"/>
      <c r="WVR286" s="0"/>
      <c r="WVS286" s="0"/>
      <c r="WVT286" s="0"/>
      <c r="WVU286" s="0"/>
      <c r="WVV286" s="0"/>
      <c r="WVW286" s="0"/>
      <c r="WVX286" s="0"/>
      <c r="WVY286" s="0"/>
      <c r="WVZ286" s="0"/>
      <c r="WWA286" s="0"/>
      <c r="WWB286" s="0"/>
      <c r="WWC286" s="0"/>
      <c r="WWD286" s="0"/>
      <c r="WWE286" s="0"/>
      <c r="WWF286" s="0"/>
      <c r="WWG286" s="0"/>
      <c r="WWH286" s="0"/>
      <c r="WWI286" s="0"/>
      <c r="WWJ286" s="0"/>
      <c r="WWK286" s="0"/>
      <c r="WWL286" s="0"/>
      <c r="WWM286" s="0"/>
      <c r="WWN286" s="0"/>
      <c r="WWO286" s="0"/>
      <c r="WWP286" s="0"/>
      <c r="WWQ286" s="0"/>
      <c r="WWR286" s="0"/>
      <c r="WWS286" s="0"/>
      <c r="WWT286" s="0"/>
      <c r="WWU286" s="0"/>
      <c r="WWV286" s="0"/>
      <c r="WWW286" s="0"/>
      <c r="WWX286" s="0"/>
      <c r="WWY286" s="0"/>
      <c r="WWZ286" s="0"/>
      <c r="WXA286" s="0"/>
      <c r="WXB286" s="0"/>
      <c r="WXC286" s="0"/>
      <c r="WXD286" s="0"/>
      <c r="WXE286" s="0"/>
      <c r="WXF286" s="0"/>
      <c r="WXG286" s="0"/>
      <c r="WXH286" s="0"/>
      <c r="WXI286" s="0"/>
      <c r="WXJ286" s="0"/>
      <c r="WXK286" s="0"/>
      <c r="WXL286" s="0"/>
      <c r="WXM286" s="0"/>
      <c r="WXN286" s="0"/>
      <c r="WXO286" s="0"/>
      <c r="WXP286" s="0"/>
      <c r="WXQ286" s="0"/>
      <c r="WXR286" s="0"/>
      <c r="WXS286" s="0"/>
      <c r="WXT286" s="0"/>
      <c r="WXU286" s="0"/>
      <c r="WXV286" s="0"/>
      <c r="WXW286" s="0"/>
      <c r="WXX286" s="0"/>
      <c r="WXY286" s="0"/>
      <c r="WXZ286" s="0"/>
      <c r="WYA286" s="0"/>
      <c r="WYB286" s="0"/>
      <c r="WYC286" s="0"/>
      <c r="WYD286" s="0"/>
      <c r="WYE286" s="0"/>
      <c r="WYF286" s="0"/>
      <c r="WYG286" s="0"/>
      <c r="WYH286" s="0"/>
      <c r="WYI286" s="0"/>
      <c r="WYJ286" s="0"/>
      <c r="WYK286" s="0"/>
      <c r="WYL286" s="0"/>
      <c r="WYM286" s="0"/>
      <c r="WYN286" s="0"/>
      <c r="WYO286" s="0"/>
      <c r="WYP286" s="0"/>
      <c r="WYQ286" s="0"/>
      <c r="WYR286" s="0"/>
      <c r="WYS286" s="0"/>
      <c r="WYT286" s="0"/>
      <c r="WYU286" s="0"/>
      <c r="WYV286" s="0"/>
      <c r="WYW286" s="0"/>
      <c r="WYX286" s="0"/>
      <c r="WYY286" s="0"/>
      <c r="WYZ286" s="0"/>
      <c r="WZA286" s="0"/>
      <c r="WZB286" s="0"/>
      <c r="WZC286" s="0"/>
      <c r="WZD286" s="0"/>
      <c r="WZE286" s="0"/>
      <c r="WZF286" s="0"/>
      <c r="WZG286" s="0"/>
      <c r="WZH286" s="0"/>
      <c r="WZI286" s="0"/>
      <c r="WZJ286" s="0"/>
      <c r="WZK286" s="0"/>
      <c r="WZL286" s="0"/>
      <c r="WZM286" s="0"/>
      <c r="WZN286" s="0"/>
      <c r="WZO286" s="0"/>
      <c r="WZP286" s="0"/>
      <c r="WZQ286" s="0"/>
      <c r="WZR286" s="0"/>
      <c r="WZS286" s="0"/>
      <c r="WZT286" s="0"/>
      <c r="WZU286" s="0"/>
      <c r="WZV286" s="0"/>
      <c r="WZW286" s="0"/>
      <c r="WZX286" s="0"/>
      <c r="WZY286" s="0"/>
      <c r="WZZ286" s="0"/>
      <c r="XAA286" s="0"/>
      <c r="XAB286" s="0"/>
      <c r="XAC286" s="0"/>
      <c r="XAD286" s="0"/>
      <c r="XAE286" s="0"/>
      <c r="XAF286" s="0"/>
      <c r="XAG286" s="0"/>
      <c r="XAH286" s="0"/>
      <c r="XAI286" s="0"/>
      <c r="XAJ286" s="0"/>
      <c r="XAK286" s="0"/>
      <c r="XAL286" s="0"/>
      <c r="XAM286" s="0"/>
      <c r="XAN286" s="0"/>
      <c r="XAO286" s="0"/>
      <c r="XAP286" s="0"/>
      <c r="XAQ286" s="0"/>
      <c r="XAR286" s="0"/>
      <c r="XAS286" s="0"/>
      <c r="XAT286" s="0"/>
      <c r="XAU286" s="0"/>
      <c r="XAV286" s="0"/>
      <c r="XAW286" s="0"/>
      <c r="XAX286" s="0"/>
      <c r="XAY286" s="0"/>
      <c r="XAZ286" s="0"/>
      <c r="XBA286" s="0"/>
      <c r="XBB286" s="0"/>
      <c r="XBC286" s="0"/>
      <c r="XBD286" s="0"/>
      <c r="XBE286" s="0"/>
      <c r="XBF286" s="0"/>
      <c r="XBG286" s="0"/>
      <c r="XBH286" s="0"/>
      <c r="XBI286" s="0"/>
      <c r="XBJ286" s="0"/>
      <c r="XBK286" s="0"/>
      <c r="XBL286" s="0"/>
      <c r="XBM286" s="0"/>
      <c r="XBN286" s="0"/>
      <c r="XBO286" s="0"/>
      <c r="XBP286" s="0"/>
      <c r="XBQ286" s="0"/>
      <c r="XBR286" s="0"/>
      <c r="XBS286" s="0"/>
      <c r="XBT286" s="0"/>
      <c r="XBU286" s="0"/>
      <c r="XBV286" s="0"/>
      <c r="XBW286" s="0"/>
      <c r="XBX286" s="0"/>
      <c r="XBY286" s="0"/>
      <c r="XBZ286" s="0"/>
      <c r="XCA286" s="0"/>
      <c r="XCB286" s="0"/>
      <c r="XCC286" s="0"/>
      <c r="XCD286" s="0"/>
      <c r="XCE286" s="0"/>
      <c r="XCF286" s="0"/>
      <c r="XCG286" s="0"/>
      <c r="XCH286" s="0"/>
      <c r="XCI286" s="0"/>
      <c r="XCJ286" s="0"/>
      <c r="XCK286" s="0"/>
      <c r="XCL286" s="0"/>
      <c r="XCM286" s="0"/>
      <c r="XCN286" s="0"/>
      <c r="XCO286" s="0"/>
      <c r="XCP286" s="0"/>
      <c r="XCQ286" s="0"/>
      <c r="XCR286" s="0"/>
      <c r="XCS286" s="0"/>
      <c r="XCT286" s="0"/>
      <c r="XCU286" s="0"/>
      <c r="XCV286" s="0"/>
      <c r="XCW286" s="0"/>
      <c r="XCX286" s="0"/>
      <c r="XCY286" s="0"/>
      <c r="XCZ286" s="0"/>
      <c r="XDA286" s="0"/>
      <c r="XDB286" s="0"/>
      <c r="XDC286" s="0"/>
      <c r="XDD286" s="0"/>
      <c r="XDE286" s="0"/>
      <c r="XDF286" s="0"/>
      <c r="XDG286" s="0"/>
      <c r="XDH286" s="0"/>
      <c r="XDI286" s="0"/>
      <c r="XDJ286" s="0"/>
      <c r="XDK286" s="0"/>
      <c r="XDL286" s="0"/>
      <c r="XDM286" s="0"/>
      <c r="XDN286" s="0"/>
      <c r="XDO286" s="0"/>
      <c r="XDP286" s="0"/>
      <c r="XDQ286" s="0"/>
      <c r="XDR286" s="0"/>
      <c r="XDS286" s="0"/>
      <c r="XDT286" s="0"/>
      <c r="XDU286" s="0"/>
      <c r="XDV286" s="0"/>
      <c r="XDW286" s="0"/>
      <c r="XDX286" s="0"/>
      <c r="XDY286" s="0"/>
      <c r="XDZ286" s="0"/>
      <c r="XEA286" s="0"/>
      <c r="XEB286" s="0"/>
      <c r="XEC286" s="0"/>
      <c r="XED286" s="0"/>
      <c r="XEE286" s="0"/>
      <c r="XEF286" s="0"/>
      <c r="XEG286" s="0"/>
      <c r="XEH286" s="0"/>
      <c r="XEI286" s="0"/>
      <c r="XEJ286" s="0"/>
      <c r="XEK286" s="0"/>
      <c r="XEL286" s="0"/>
      <c r="XEM286" s="0"/>
      <c r="XEN286" s="0"/>
      <c r="XEO286" s="0"/>
      <c r="XEP286" s="0"/>
      <c r="XEQ286" s="0"/>
      <c r="XER286" s="0"/>
      <c r="XES286" s="0"/>
      <c r="XET286" s="0"/>
      <c r="XEU286" s="0"/>
      <c r="XEV286" s="0"/>
      <c r="XEW286" s="0"/>
      <c r="XEX286" s="0"/>
      <c r="XEY286" s="0"/>
      <c r="XEZ286" s="0"/>
      <c r="XFA286" s="0"/>
      <c r="XFB286" s="0"/>
      <c r="XFC286" s="0"/>
      <c r="XFD286" s="0"/>
    </row>
    <row r="287" s="169" customFormat="true" ht="21" hidden="false" customHeight="true" outlineLevel="1" collapsed="false">
      <c r="B287" s="229"/>
      <c r="C287" s="230" t="s">
        <v>206</v>
      </c>
      <c r="D287" s="230"/>
      <c r="E287" s="230"/>
      <c r="F287" s="197" t="s">
        <v>190</v>
      </c>
      <c r="G287" s="198" t="s">
        <v>191</v>
      </c>
      <c r="H287" s="198"/>
      <c r="I287" s="198"/>
      <c r="J287" s="198" t="s">
        <v>192</v>
      </c>
      <c r="K287" s="198"/>
      <c r="L287" s="198"/>
      <c r="M287" s="198" t="s">
        <v>193</v>
      </c>
      <c r="N287" s="198"/>
      <c r="O287" s="198"/>
      <c r="P287" s="198" t="s">
        <v>194</v>
      </c>
      <c r="Q287" s="198"/>
      <c r="R287" s="198"/>
      <c r="S287" s="198" t="s">
        <v>195</v>
      </c>
      <c r="T287" s="198"/>
      <c r="U287" s="198"/>
      <c r="V287" s="198" t="s">
        <v>196</v>
      </c>
      <c r="W287" s="198"/>
      <c r="X287" s="198"/>
      <c r="Y287" s="199" t="s">
        <v>207</v>
      </c>
      <c r="Z287" s="199" t="s">
        <v>198</v>
      </c>
    </row>
    <row r="288" s="169" customFormat="true" ht="22.5" hidden="false" customHeight="true" outlineLevel="1" collapsed="false">
      <c r="B288" s="229"/>
      <c r="C288" s="230"/>
      <c r="D288" s="230"/>
      <c r="E288" s="230"/>
      <c r="F288" s="197"/>
      <c r="G288" s="201" t="s">
        <v>199</v>
      </c>
      <c r="H288" s="202" t="s">
        <v>200</v>
      </c>
      <c r="I288" s="203" t="s">
        <v>201</v>
      </c>
      <c r="J288" s="201" t="s">
        <v>199</v>
      </c>
      <c r="K288" s="202" t="s">
        <v>200</v>
      </c>
      <c r="L288" s="203" t="s">
        <v>201</v>
      </c>
      <c r="M288" s="201" t="s">
        <v>199</v>
      </c>
      <c r="N288" s="202" t="s">
        <v>200</v>
      </c>
      <c r="O288" s="203" t="s">
        <v>201</v>
      </c>
      <c r="P288" s="201" t="s">
        <v>199</v>
      </c>
      <c r="Q288" s="202" t="s">
        <v>200</v>
      </c>
      <c r="R288" s="203" t="s">
        <v>201</v>
      </c>
      <c r="S288" s="201" t="s">
        <v>199</v>
      </c>
      <c r="T288" s="202" t="s">
        <v>200</v>
      </c>
      <c r="U288" s="203" t="s">
        <v>201</v>
      </c>
      <c r="V288" s="201" t="s">
        <v>199</v>
      </c>
      <c r="W288" s="202" t="s">
        <v>200</v>
      </c>
      <c r="X288" s="203" t="s">
        <v>201</v>
      </c>
      <c r="Y288" s="199"/>
      <c r="Z288" s="199"/>
    </row>
    <row r="289" s="169" customFormat="true" ht="20.25" hidden="false" customHeight="true" outlineLevel="1" collapsed="false">
      <c r="B289" s="229"/>
      <c r="C289" s="230"/>
      <c r="D289" s="230"/>
      <c r="E289" s="230"/>
      <c r="F289" s="197"/>
      <c r="G289" s="204" t="s">
        <v>202</v>
      </c>
      <c r="H289" s="204" t="s">
        <v>202</v>
      </c>
      <c r="I289" s="203"/>
      <c r="J289" s="204" t="s">
        <v>202</v>
      </c>
      <c r="K289" s="204" t="str">
        <f aca="false">IF(INDEX('Reference Data'!$G$5:$G$18,MATCH('Reference Data'!$C$4,'Reference Data'!$F$5:$F$21,0),1)&gt;=K$22,"Actual","Forecast")</f>
        <v>Actual</v>
      </c>
      <c r="L289" s="203"/>
      <c r="M289" s="204" t="str">
        <f aca="false">IF(INDEX('Reference Data'!$G$5:$G$18,MATCH('Reference Data'!$C$4,'Reference Data'!$F$5:$F$21,0),1)&gt;=M$22,"Actual","Forecast")</f>
        <v>Actual</v>
      </c>
      <c r="N289" s="204" t="str">
        <f aca="false">IF(INDEX('Reference Data'!$G$5:$G$18,MATCH('Reference Data'!$C$4,'Reference Data'!$F$5:$F$21,0),1)&gt;=N$22,"Actual","Forecast")</f>
        <v>Actual</v>
      </c>
      <c r="O289" s="203"/>
      <c r="P289" s="204" t="str">
        <f aca="false">IF(INDEX('Reference Data'!$G$5:$G$18,MATCH('Reference Data'!$C$4,'Reference Data'!$F$5:$F$21,0),1)&gt;=P$22,"Actual","Forecast")</f>
        <v>Actual</v>
      </c>
      <c r="Q289" s="204" t="str">
        <f aca="false">IF(INDEX('Reference Data'!$G$5:$G$18,MATCH('Reference Data'!$C$4,'Reference Data'!$F$5:$F$21,0),1)&gt;=Q$22,"Actual","Forecast")</f>
        <v>Actual</v>
      </c>
      <c r="R289" s="203"/>
      <c r="S289" s="204" t="str">
        <f aca="false">IF(INDEX('Reference Data'!$G$5:$G$18,MATCH('Reference Data'!$C$4,'Reference Data'!$F$5:$F$21,0),1)&gt;=S$22,"Actual","Forecast")</f>
        <v>Actual</v>
      </c>
      <c r="T289" s="204" t="str">
        <f aca="false">IF(INDEX('Reference Data'!$G$5:$G$18,MATCH('Reference Data'!$C$4,'Reference Data'!$F$5:$F$21,0),1)&gt;=T$22,"Actual","Forecast")</f>
        <v>Forecast</v>
      </c>
      <c r="U289" s="203"/>
      <c r="V289" s="204" t="str">
        <f aca="false">IF(INDEX('Reference Data'!$G$5:$G$18,MATCH('Reference Data'!$C$4,'Reference Data'!$F$5:$F$21,0),1)&gt;=V$22,"Actual","Forecast")</f>
        <v>Forecast</v>
      </c>
      <c r="W289" s="204" t="str">
        <f aca="false">IF(INDEX('Reference Data'!$G$5:$G$18,MATCH('Reference Data'!$C$4,'Reference Data'!$F$5:$F$21,0),1)&gt;=W$22,"Actual","Forecast")</f>
        <v>Forecast</v>
      </c>
      <c r="X289" s="203"/>
      <c r="Y289" s="203"/>
      <c r="Z289" s="203"/>
    </row>
    <row r="290" customFormat="false" ht="14.25" hidden="false" customHeight="true" outlineLevel="1" collapsed="false">
      <c r="A290" s="169"/>
      <c r="B290" s="229"/>
      <c r="C290" s="240" t="s">
        <v>208</v>
      </c>
      <c r="D290" s="240"/>
      <c r="E290" s="240"/>
      <c r="F290" s="206"/>
      <c r="G290" s="243"/>
      <c r="H290" s="243"/>
      <c r="I290" s="208" t="n">
        <f aca="false">SUM(G290:H290)</f>
        <v>0</v>
      </c>
      <c r="J290" s="243"/>
      <c r="K290" s="243"/>
      <c r="L290" s="208" t="n">
        <f aca="false">SUM(J290:K290)</f>
        <v>0</v>
      </c>
      <c r="M290" s="243"/>
      <c r="N290" s="243"/>
      <c r="O290" s="208" t="n">
        <f aca="false">SUM(M290:N290)</f>
        <v>0</v>
      </c>
      <c r="P290" s="243"/>
      <c r="Q290" s="244"/>
      <c r="R290" s="208" t="n">
        <f aca="false">SUM(P290:Q290)</f>
        <v>0</v>
      </c>
      <c r="S290" s="243"/>
      <c r="T290" s="243"/>
      <c r="U290" s="208" t="n">
        <f aca="false">SUM(S290:T290)</f>
        <v>0</v>
      </c>
      <c r="V290" s="243"/>
      <c r="W290" s="243"/>
      <c r="X290" s="208" t="n">
        <f aca="false">SUM(V290:W290)</f>
        <v>0</v>
      </c>
      <c r="Y290" s="206"/>
      <c r="Z290" s="245" t="n">
        <f aca="false">SUM(O290,L290,I290,F290)+R290+U290+X290+Y290</f>
        <v>0</v>
      </c>
    </row>
    <row r="291" customFormat="false" ht="15.75" hidden="false" customHeight="true" outlineLevel="1" collapsed="false">
      <c r="A291" s="169"/>
      <c r="B291" s="229"/>
      <c r="C291" s="246" t="s">
        <v>209</v>
      </c>
      <c r="D291" s="246"/>
      <c r="E291" s="246"/>
      <c r="F291" s="247"/>
      <c r="G291" s="248"/>
      <c r="H291" s="248"/>
      <c r="I291" s="249" t="n">
        <f aca="false">SUM(G291:H291)</f>
        <v>0</v>
      </c>
      <c r="J291" s="248"/>
      <c r="K291" s="248"/>
      <c r="L291" s="249" t="n">
        <f aca="false">SUM(J291:K291)</f>
        <v>0</v>
      </c>
      <c r="M291" s="248"/>
      <c r="N291" s="248"/>
      <c r="O291" s="249" t="n">
        <f aca="false">SUM(M291:N291)</f>
        <v>0</v>
      </c>
      <c r="P291" s="248"/>
      <c r="Q291" s="250"/>
      <c r="R291" s="249" t="n">
        <f aca="false">SUM(P291:Q291)</f>
        <v>0</v>
      </c>
      <c r="S291" s="248"/>
      <c r="T291" s="248"/>
      <c r="U291" s="249" t="n">
        <f aca="false">SUM(S291:T291)</f>
        <v>0</v>
      </c>
      <c r="V291" s="248"/>
      <c r="W291" s="248"/>
      <c r="X291" s="249" t="n">
        <f aca="false">SUM(V291:W291)</f>
        <v>0</v>
      </c>
      <c r="Y291" s="247"/>
      <c r="Z291" s="251" t="n">
        <f aca="false">SUM(O291,L291,I291,F291)+R291+U291+X291+Y291</f>
        <v>0</v>
      </c>
    </row>
    <row r="292" customFormat="false" ht="15.75" hidden="false" customHeight="true" outlineLevel="1" collapsed="false">
      <c r="A292" s="169"/>
      <c r="B292" s="229"/>
      <c r="C292" s="252" t="s">
        <v>210</v>
      </c>
      <c r="D292" s="252"/>
      <c r="E292" s="252"/>
      <c r="F292" s="247"/>
      <c r="G292" s="248"/>
      <c r="H292" s="248"/>
      <c r="I292" s="249" t="n">
        <f aca="false">SUM(G292:H292)</f>
        <v>0</v>
      </c>
      <c r="J292" s="248"/>
      <c r="K292" s="248"/>
      <c r="L292" s="249" t="n">
        <f aca="false">SUM(J292:K292)</f>
        <v>0</v>
      </c>
      <c r="M292" s="248"/>
      <c r="N292" s="248"/>
      <c r="O292" s="249" t="n">
        <f aca="false">SUM(M292:N292)</f>
        <v>0</v>
      </c>
      <c r="P292" s="248"/>
      <c r="Q292" s="250"/>
      <c r="R292" s="249" t="n">
        <f aca="false">SUM(P292:Q292)</f>
        <v>0</v>
      </c>
      <c r="S292" s="248"/>
      <c r="T292" s="248"/>
      <c r="U292" s="249" t="n">
        <f aca="false">SUM(S292:T292)</f>
        <v>0</v>
      </c>
      <c r="V292" s="248"/>
      <c r="W292" s="248"/>
      <c r="X292" s="249" t="n">
        <f aca="false">SUM(V292:W292)</f>
        <v>0</v>
      </c>
      <c r="Y292" s="247"/>
      <c r="Z292" s="251" t="n">
        <f aca="false">SUM(O292,L292,I292,F292)+R292+U292+X292+Y292</f>
        <v>0</v>
      </c>
    </row>
    <row r="293" customFormat="false" ht="15.75" hidden="false" customHeight="true" outlineLevel="1" collapsed="false">
      <c r="A293" s="169"/>
      <c r="B293" s="229"/>
      <c r="C293" s="253" t="s">
        <v>211</v>
      </c>
      <c r="D293" s="253"/>
      <c r="E293" s="253"/>
      <c r="F293" s="254" t="n">
        <f aca="false">F290+F291</f>
        <v>0</v>
      </c>
      <c r="G293" s="254" t="n">
        <f aca="false">G290+G291</f>
        <v>0</v>
      </c>
      <c r="H293" s="254" t="n">
        <f aca="false">H290+H291</f>
        <v>0</v>
      </c>
      <c r="I293" s="254" t="n">
        <f aca="false">I290+I291</f>
        <v>0</v>
      </c>
      <c r="J293" s="254" t="n">
        <f aca="false">J290+J291</f>
        <v>0</v>
      </c>
      <c r="K293" s="254" t="n">
        <f aca="false">K290+K291</f>
        <v>0</v>
      </c>
      <c r="L293" s="254" t="n">
        <f aca="false">L290+L291</f>
        <v>0</v>
      </c>
      <c r="M293" s="254" t="n">
        <f aca="false">M290+M291</f>
        <v>0</v>
      </c>
      <c r="N293" s="254" t="n">
        <f aca="false">N290+N291</f>
        <v>0</v>
      </c>
      <c r="O293" s="254" t="n">
        <f aca="false">O290+O291</f>
        <v>0</v>
      </c>
      <c r="P293" s="254" t="n">
        <f aca="false">P290+P291</f>
        <v>0</v>
      </c>
      <c r="Q293" s="255" t="n">
        <f aca="false">Q290+Q291</f>
        <v>0</v>
      </c>
      <c r="R293" s="254" t="n">
        <f aca="false">R290+R291</f>
        <v>0</v>
      </c>
      <c r="S293" s="254" t="n">
        <f aca="false">S290+S291</f>
        <v>0</v>
      </c>
      <c r="T293" s="254" t="n">
        <f aca="false">T290+T291</f>
        <v>0</v>
      </c>
      <c r="U293" s="254" t="n">
        <f aca="false">U290+U291</f>
        <v>0</v>
      </c>
      <c r="V293" s="254" t="n">
        <f aca="false">V290+V291</f>
        <v>0</v>
      </c>
      <c r="W293" s="254" t="n">
        <f aca="false">W290+W291</f>
        <v>0</v>
      </c>
      <c r="X293" s="254" t="n">
        <f aca="false">X290+X291</f>
        <v>0</v>
      </c>
      <c r="Y293" s="254" t="n">
        <f aca="false">Y290+Y291</f>
        <v>0</v>
      </c>
      <c r="Z293" s="251" t="n">
        <f aca="false">Z290+Z291</f>
        <v>0</v>
      </c>
    </row>
    <row r="294" customFormat="false" ht="15.75" hidden="false" customHeight="true" outlineLevel="1" collapsed="false">
      <c r="A294" s="169"/>
      <c r="B294" s="229"/>
      <c r="C294" s="246" t="s">
        <v>212</v>
      </c>
      <c r="D294" s="246"/>
      <c r="E294" s="246"/>
      <c r="F294" s="247"/>
      <c r="G294" s="248"/>
      <c r="H294" s="248"/>
      <c r="I294" s="249" t="n">
        <f aca="false">SUM(G294:H294)</f>
        <v>0</v>
      </c>
      <c r="J294" s="248"/>
      <c r="K294" s="248"/>
      <c r="L294" s="249" t="n">
        <f aca="false">SUM(J294:K294)</f>
        <v>0</v>
      </c>
      <c r="M294" s="248"/>
      <c r="N294" s="248"/>
      <c r="O294" s="249" t="n">
        <f aca="false">SUM(M294:N294)</f>
        <v>0</v>
      </c>
      <c r="P294" s="248"/>
      <c r="Q294" s="250"/>
      <c r="R294" s="249" t="n">
        <f aca="false">SUM(P294:Q294)</f>
        <v>0</v>
      </c>
      <c r="S294" s="248"/>
      <c r="T294" s="248"/>
      <c r="U294" s="249" t="n">
        <f aca="false">SUM(S294:T294)</f>
        <v>0</v>
      </c>
      <c r="V294" s="248"/>
      <c r="W294" s="248"/>
      <c r="X294" s="249" t="n">
        <f aca="false">SUM(V294:W294)</f>
        <v>0</v>
      </c>
      <c r="Y294" s="247"/>
      <c r="Z294" s="251" t="n">
        <f aca="false">SUM(O294,L294,I294,F294)+R294+U294+X294+Y294</f>
        <v>0</v>
      </c>
    </row>
    <row r="295" customFormat="false" ht="15.75" hidden="false" customHeight="true" outlineLevel="1" collapsed="false">
      <c r="A295" s="169"/>
      <c r="B295" s="229"/>
      <c r="C295" s="252" t="s">
        <v>213</v>
      </c>
      <c r="D295" s="252"/>
      <c r="E295" s="252"/>
      <c r="F295" s="247"/>
      <c r="G295" s="248"/>
      <c r="H295" s="248"/>
      <c r="I295" s="249" t="n">
        <f aca="false">SUM(G295:H295)</f>
        <v>0</v>
      </c>
      <c r="J295" s="248"/>
      <c r="K295" s="248"/>
      <c r="L295" s="249" t="n">
        <f aca="false">SUM(J295:K295)</f>
        <v>0</v>
      </c>
      <c r="M295" s="248"/>
      <c r="N295" s="248"/>
      <c r="O295" s="249" t="n">
        <f aca="false">SUM(M295:N295)</f>
        <v>0</v>
      </c>
      <c r="P295" s="248"/>
      <c r="Q295" s="250"/>
      <c r="R295" s="249" t="n">
        <f aca="false">SUM(P295:Q295)</f>
        <v>0</v>
      </c>
      <c r="S295" s="248"/>
      <c r="T295" s="248"/>
      <c r="U295" s="249" t="n">
        <f aca="false">SUM(S295:T295)</f>
        <v>0</v>
      </c>
      <c r="V295" s="248"/>
      <c r="W295" s="248"/>
      <c r="X295" s="249" t="n">
        <f aca="false">SUM(V295:W295)</f>
        <v>0</v>
      </c>
      <c r="Y295" s="247"/>
      <c r="Z295" s="251" t="n">
        <f aca="false">SUM(O295,L295,I295,F295)+R295+U295+X295+Y295</f>
        <v>0</v>
      </c>
    </row>
    <row r="296" customFormat="false" ht="15.75" hidden="false" customHeight="true" outlineLevel="1" collapsed="false">
      <c r="A296" s="169"/>
      <c r="B296" s="229"/>
      <c r="C296" s="256" t="s">
        <v>214</v>
      </c>
      <c r="D296" s="256"/>
      <c r="E296" s="256"/>
      <c r="F296" s="257" t="n">
        <f aca="false">F294</f>
        <v>0</v>
      </c>
      <c r="G296" s="257" t="n">
        <f aca="false">G294</f>
        <v>0</v>
      </c>
      <c r="H296" s="257" t="n">
        <f aca="false">H294</f>
        <v>0</v>
      </c>
      <c r="I296" s="257" t="n">
        <f aca="false">I294</f>
        <v>0</v>
      </c>
      <c r="J296" s="257" t="n">
        <f aca="false">J294</f>
        <v>0</v>
      </c>
      <c r="K296" s="257" t="n">
        <f aca="false">K294</f>
        <v>0</v>
      </c>
      <c r="L296" s="257" t="n">
        <f aca="false">L294</f>
        <v>0</v>
      </c>
      <c r="M296" s="257" t="n">
        <f aca="false">M294</f>
        <v>0</v>
      </c>
      <c r="N296" s="257" t="n">
        <f aca="false">N294</f>
        <v>0</v>
      </c>
      <c r="O296" s="257" t="n">
        <f aca="false">O294</f>
        <v>0</v>
      </c>
      <c r="P296" s="257" t="n">
        <f aca="false">P294</f>
        <v>0</v>
      </c>
      <c r="Q296" s="258" t="n">
        <f aca="false">Q294</f>
        <v>0</v>
      </c>
      <c r="R296" s="257" t="n">
        <f aca="false">R294</f>
        <v>0</v>
      </c>
      <c r="S296" s="257" t="n">
        <f aca="false">S294</f>
        <v>0</v>
      </c>
      <c r="T296" s="257" t="n">
        <f aca="false">T294</f>
        <v>0</v>
      </c>
      <c r="U296" s="257" t="n">
        <f aca="false">U294</f>
        <v>0</v>
      </c>
      <c r="V296" s="257" t="n">
        <f aca="false">V294</f>
        <v>0</v>
      </c>
      <c r="W296" s="257" t="n">
        <f aca="false">W294</f>
        <v>0</v>
      </c>
      <c r="X296" s="257" t="n">
        <f aca="false">X294</f>
        <v>0</v>
      </c>
      <c r="Y296" s="257" t="n">
        <f aca="false">Y294</f>
        <v>0</v>
      </c>
      <c r="Z296" s="220" t="n">
        <f aca="false">SUM(O296,L296,I296,F296)+R296+U296+X296+Y296</f>
        <v>0</v>
      </c>
    </row>
    <row r="297" customFormat="false" ht="15" hidden="false" customHeight="true" outlineLevel="1" collapsed="false">
      <c r="A297" s="169"/>
      <c r="B297" s="229"/>
      <c r="C297" s="259" t="s">
        <v>198</v>
      </c>
      <c r="D297" s="259"/>
      <c r="E297" s="259"/>
      <c r="F297" s="260" t="n">
        <f aca="false">F293+F296</f>
        <v>0</v>
      </c>
      <c r="G297" s="260" t="n">
        <f aca="false">G293+G296</f>
        <v>0</v>
      </c>
      <c r="H297" s="260" t="n">
        <f aca="false">H293+H296</f>
        <v>0</v>
      </c>
      <c r="I297" s="260" t="n">
        <f aca="false">I293+I296</f>
        <v>0</v>
      </c>
      <c r="J297" s="260" t="n">
        <f aca="false">J293+J296</f>
        <v>0</v>
      </c>
      <c r="K297" s="260" t="n">
        <f aca="false">K293+K296</f>
        <v>0</v>
      </c>
      <c r="L297" s="260" t="n">
        <f aca="false">L293+L296</f>
        <v>0</v>
      </c>
      <c r="M297" s="260" t="n">
        <f aca="false">M293+M296</f>
        <v>0</v>
      </c>
      <c r="N297" s="260" t="n">
        <f aca="false">N293+N296</f>
        <v>0</v>
      </c>
      <c r="O297" s="260" t="n">
        <f aca="false">O293+O296</f>
        <v>0</v>
      </c>
      <c r="P297" s="260" t="n">
        <f aca="false">P293+P296</f>
        <v>0</v>
      </c>
      <c r="Q297" s="261" t="n">
        <f aca="false">Q293+Q296</f>
        <v>0</v>
      </c>
      <c r="R297" s="260" t="n">
        <f aca="false">R293+R296</f>
        <v>0</v>
      </c>
      <c r="S297" s="260" t="n">
        <f aca="false">S293+S296</f>
        <v>0</v>
      </c>
      <c r="T297" s="260" t="n">
        <f aca="false">T293+T296</f>
        <v>0</v>
      </c>
      <c r="U297" s="260" t="n">
        <f aca="false">U293+U296</f>
        <v>0</v>
      </c>
      <c r="V297" s="260" t="n">
        <f aca="false">V293+V296</f>
        <v>0</v>
      </c>
      <c r="W297" s="260" t="n">
        <f aca="false">W293+W296</f>
        <v>0</v>
      </c>
      <c r="X297" s="260" t="n">
        <f aca="false">X293+X296</f>
        <v>0</v>
      </c>
      <c r="Y297" s="260" t="n">
        <f aca="false">Y293+Y296</f>
        <v>0</v>
      </c>
      <c r="Z297" s="223" t="n">
        <f aca="false">SUM(O297,L297,I297,F297)+R297+U297+X297+Y297</f>
        <v>0</v>
      </c>
    </row>
    <row r="298" customFormat="false" ht="15.75" hidden="false" customHeight="true" outlineLevel="1" collapsed="false">
      <c r="C298" s="262"/>
      <c r="D298" s="262"/>
      <c r="E298" s="262"/>
      <c r="F298" s="263"/>
      <c r="G298" s="264"/>
      <c r="H298" s="264"/>
      <c r="I298" s="265"/>
      <c r="J298" s="264"/>
      <c r="K298" s="264"/>
      <c r="L298" s="263"/>
      <c r="M298" s="264"/>
      <c r="N298" s="264"/>
    </row>
    <row r="299" customFormat="false" ht="21" hidden="false" customHeight="true" outlineLevel="1" collapsed="false">
      <c r="A299" s="169"/>
      <c r="B299" s="267"/>
      <c r="C299" s="268" t="s">
        <v>215</v>
      </c>
      <c r="D299" s="268"/>
      <c r="E299" s="268"/>
      <c r="F299" s="197" t="s">
        <v>190</v>
      </c>
      <c r="G299" s="198" t="str">
        <f aca="false">G287</f>
        <v>Financial Year 2020/21 (£s)</v>
      </c>
      <c r="H299" s="198"/>
      <c r="I299" s="198"/>
      <c r="J299" s="198" t="str">
        <f aca="false">J287</f>
        <v>Financial Year 2021/22 (£s)</v>
      </c>
      <c r="K299" s="198"/>
      <c r="L299" s="198"/>
      <c r="M299" s="198" t="str">
        <f aca="false">M287</f>
        <v>Financial Year 2022/23 (£s)</v>
      </c>
      <c r="N299" s="198"/>
      <c r="O299" s="198"/>
      <c r="P299" s="198" t="str">
        <f aca="false">P287</f>
        <v>Financial Year 2023/24 (£s)</v>
      </c>
      <c r="Q299" s="198"/>
      <c r="R299" s="198"/>
      <c r="S299" s="198" t="str">
        <f aca="false">S287</f>
        <v>Financial Year 2024/25 (£s)</v>
      </c>
      <c r="T299" s="198"/>
      <c r="U299" s="198"/>
      <c r="V299" s="198" t="str">
        <f aca="false">V287</f>
        <v>Financial Year 2025/26 (£s)</v>
      </c>
      <c r="W299" s="198"/>
      <c r="X299" s="198"/>
      <c r="Y299" s="199" t="s">
        <v>207</v>
      </c>
      <c r="Z299" s="199" t="s">
        <v>198</v>
      </c>
    </row>
    <row r="300" customFormat="false" ht="22.5" hidden="false" customHeight="true" outlineLevel="1" collapsed="false">
      <c r="A300" s="169"/>
      <c r="B300" s="267"/>
      <c r="C300" s="269" t="s">
        <v>229</v>
      </c>
      <c r="D300" s="269" t="s">
        <v>226</v>
      </c>
      <c r="E300" s="269" t="s">
        <v>227</v>
      </c>
      <c r="F300" s="197"/>
      <c r="G300" s="201" t="s">
        <v>199</v>
      </c>
      <c r="H300" s="202" t="s">
        <v>200</v>
      </c>
      <c r="I300" s="203" t="s">
        <v>201</v>
      </c>
      <c r="J300" s="201" t="s">
        <v>199</v>
      </c>
      <c r="K300" s="202" t="s">
        <v>200</v>
      </c>
      <c r="L300" s="203" t="s">
        <v>201</v>
      </c>
      <c r="M300" s="201" t="s">
        <v>199</v>
      </c>
      <c r="N300" s="202" t="s">
        <v>200</v>
      </c>
      <c r="O300" s="203" t="s">
        <v>201</v>
      </c>
      <c r="P300" s="201" t="s">
        <v>199</v>
      </c>
      <c r="Q300" s="202" t="s">
        <v>200</v>
      </c>
      <c r="R300" s="203" t="s">
        <v>201</v>
      </c>
      <c r="S300" s="201" t="s">
        <v>199</v>
      </c>
      <c r="T300" s="202" t="s">
        <v>200</v>
      </c>
      <c r="U300" s="203" t="s">
        <v>201</v>
      </c>
      <c r="V300" s="201" t="s">
        <v>199</v>
      </c>
      <c r="W300" s="202" t="s">
        <v>200</v>
      </c>
      <c r="X300" s="203" t="s">
        <v>201</v>
      </c>
      <c r="Y300" s="199"/>
      <c r="Z300" s="199"/>
    </row>
    <row r="301" customFormat="false" ht="22.5" hidden="false" customHeight="true" outlineLevel="1" collapsed="false">
      <c r="A301" s="169"/>
      <c r="B301" s="267"/>
      <c r="C301" s="269"/>
      <c r="D301" s="269"/>
      <c r="E301" s="269"/>
      <c r="F301" s="197"/>
      <c r="G301" s="204" t="s">
        <v>202</v>
      </c>
      <c r="H301" s="204" t="s">
        <v>202</v>
      </c>
      <c r="I301" s="203"/>
      <c r="J301" s="204" t="s">
        <v>202</v>
      </c>
      <c r="K301" s="204" t="str">
        <f aca="false">IF(INDEX('Reference Data'!$G$5:$G$18,MATCH('Reference Data'!$C$4,'Reference Data'!$F$5:$F$21,0),1)&gt;=K$22,"Actual","Forecast")</f>
        <v>Actual</v>
      </c>
      <c r="L301" s="203"/>
      <c r="M301" s="204" t="str">
        <f aca="false">IF(INDEX('Reference Data'!$G$5:$G$18,MATCH('Reference Data'!$C$4,'Reference Data'!$F$5:$F$21,0),1)&gt;=M$22,"Actual","Forecast")</f>
        <v>Actual</v>
      </c>
      <c r="N301" s="204" t="str">
        <f aca="false">IF(INDEX('Reference Data'!$G$5:$G$18,MATCH('Reference Data'!$C$4,'Reference Data'!$F$5:$F$21,0),1)&gt;=N$22,"Actual","Forecast")</f>
        <v>Actual</v>
      </c>
      <c r="O301" s="203"/>
      <c r="P301" s="204" t="str">
        <f aca="false">IF(INDEX('Reference Data'!$G$5:$G$18,MATCH('Reference Data'!$C$4,'Reference Data'!$F$5:$F$21,0),1)&gt;=P$22,"Actual","Forecast")</f>
        <v>Actual</v>
      </c>
      <c r="Q301" s="204" t="str">
        <f aca="false">IF(INDEX('Reference Data'!$G$5:$G$18,MATCH('Reference Data'!$C$4,'Reference Data'!$F$5:$F$21,0),1)&gt;=Q$22,"Actual","Forecast")</f>
        <v>Actual</v>
      </c>
      <c r="R301" s="203"/>
      <c r="S301" s="204" t="str">
        <f aca="false">IF(INDEX('Reference Data'!$G$5:$G$18,MATCH('Reference Data'!$C$4,'Reference Data'!$F$5:$F$21,0),1)&gt;=S$22,"Actual","Forecast")</f>
        <v>Actual</v>
      </c>
      <c r="T301" s="204" t="str">
        <f aca="false">IF(INDEX('Reference Data'!$G$5:$G$18,MATCH('Reference Data'!$C$4,'Reference Data'!$F$5:$F$21,0),1)&gt;=T$22,"Actual","Forecast")</f>
        <v>Forecast</v>
      </c>
      <c r="U301" s="203"/>
      <c r="V301" s="204" t="str">
        <f aca="false">IF(INDEX('Reference Data'!$G$5:$G$18,MATCH('Reference Data'!$C$4,'Reference Data'!$F$5:$F$21,0),1)&gt;=V$22,"Actual","Forecast")</f>
        <v>Forecast</v>
      </c>
      <c r="W301" s="204" t="str">
        <f aca="false">IF(INDEX('Reference Data'!$G$5:$G$18,MATCH('Reference Data'!$C$4,'Reference Data'!$F$5:$F$21,0),1)&gt;=W$22,"Actual","Forecast")</f>
        <v>Forecast</v>
      </c>
      <c r="X301" s="203"/>
      <c r="Y301" s="203"/>
      <c r="Z301" s="203"/>
    </row>
    <row r="302" customFormat="false" ht="15" hidden="false" customHeight="false" outlineLevel="1" collapsed="false">
      <c r="A302" s="169"/>
      <c r="B302" s="267" t="n">
        <f aca="false">IF(C302="",IF((Z302=0),0,1),IF(AND((COUNTBLANK(D302:E302))=0,Z302&gt;0), 0,1))</f>
        <v>0</v>
      </c>
      <c r="C302" s="270"/>
      <c r="D302" s="305"/>
      <c r="E302" s="306"/>
      <c r="F302" s="272"/>
      <c r="G302" s="273"/>
      <c r="H302" s="273"/>
      <c r="I302" s="274" t="n">
        <f aca="false">SUM(G302:H302)</f>
        <v>0</v>
      </c>
      <c r="J302" s="273"/>
      <c r="K302" s="273"/>
      <c r="L302" s="274" t="n">
        <f aca="false">SUM(J302:K302)</f>
        <v>0</v>
      </c>
      <c r="M302" s="273"/>
      <c r="N302" s="273"/>
      <c r="O302" s="274" t="n">
        <f aca="false">SUM(M302:N302)</f>
        <v>0</v>
      </c>
      <c r="P302" s="273"/>
      <c r="Q302" s="307"/>
      <c r="R302" s="274" t="n">
        <f aca="false">SUM(P302:Q302)</f>
        <v>0</v>
      </c>
      <c r="S302" s="273"/>
      <c r="T302" s="273"/>
      <c r="U302" s="274" t="n">
        <f aca="false">SUM(S302:T302)</f>
        <v>0</v>
      </c>
      <c r="V302" s="273"/>
      <c r="W302" s="273"/>
      <c r="X302" s="274" t="n">
        <f aca="false">SUM(V302:W302)</f>
        <v>0</v>
      </c>
      <c r="Y302" s="272"/>
      <c r="Z302" s="275" t="n">
        <f aca="false">SUM(O302,L302,I302,F302,R302,U302,X302,Y302)</f>
        <v>0</v>
      </c>
    </row>
    <row r="303" customFormat="false" ht="15" hidden="false" customHeight="false" outlineLevel="1" collapsed="false">
      <c r="A303" s="169"/>
      <c r="B303" s="267" t="n">
        <f aca="false">IF(C303="",IF((Z303=0),0,1),IF(AND((COUNTBLANK(D303:E303))=0,Z303&gt;0), 0,1))</f>
        <v>0</v>
      </c>
      <c r="C303" s="276"/>
      <c r="D303" s="276"/>
      <c r="E303" s="282"/>
      <c r="F303" s="278"/>
      <c r="G303" s="283"/>
      <c r="H303" s="283"/>
      <c r="I303" s="279" t="n">
        <f aca="false">SUM(G303:H303)</f>
        <v>0</v>
      </c>
      <c r="J303" s="283"/>
      <c r="K303" s="283"/>
      <c r="L303" s="279" t="n">
        <f aca="false">SUM(J303:K303)</f>
        <v>0</v>
      </c>
      <c r="M303" s="283"/>
      <c r="N303" s="283"/>
      <c r="O303" s="279" t="n">
        <f aca="false">SUM(M303:N303)</f>
        <v>0</v>
      </c>
      <c r="P303" s="283"/>
      <c r="Q303" s="284"/>
      <c r="R303" s="279" t="n">
        <f aca="false">SUM(P303:Q303)</f>
        <v>0</v>
      </c>
      <c r="S303" s="283"/>
      <c r="T303" s="283"/>
      <c r="U303" s="279" t="n">
        <f aca="false">SUM(S303:T303)</f>
        <v>0</v>
      </c>
      <c r="V303" s="283"/>
      <c r="W303" s="283"/>
      <c r="X303" s="279" t="n">
        <f aca="false">SUM(V303:W303)</f>
        <v>0</v>
      </c>
      <c r="Y303" s="278"/>
      <c r="Z303" s="280" t="n">
        <f aca="false">SUM(O303,L303,I303,F303,R303,U303,X303,Y303)</f>
        <v>0</v>
      </c>
    </row>
    <row r="304" customFormat="false" ht="15" hidden="false" customHeight="false" outlineLevel="1" collapsed="false">
      <c r="A304" s="169"/>
      <c r="B304" s="267" t="n">
        <f aca="false">IF(C304="",IF((Z304=0),0,1),IF(AND((COUNTBLANK(D304:E304))=0,Z304&gt;0), 0,1))</f>
        <v>0</v>
      </c>
      <c r="C304" s="276"/>
      <c r="D304" s="281"/>
      <c r="E304" s="282"/>
      <c r="F304" s="278"/>
      <c r="G304" s="283"/>
      <c r="H304" s="283"/>
      <c r="I304" s="279" t="n">
        <f aca="false">SUM(G304:H304)</f>
        <v>0</v>
      </c>
      <c r="J304" s="283"/>
      <c r="K304" s="283"/>
      <c r="L304" s="279" t="n">
        <f aca="false">SUM(J304:K304)</f>
        <v>0</v>
      </c>
      <c r="M304" s="283"/>
      <c r="N304" s="283"/>
      <c r="O304" s="279" t="n">
        <f aca="false">SUM(M304:N304)</f>
        <v>0</v>
      </c>
      <c r="P304" s="283"/>
      <c r="Q304" s="284"/>
      <c r="R304" s="279" t="n">
        <f aca="false">SUM(P304:Q304)</f>
        <v>0</v>
      </c>
      <c r="S304" s="283"/>
      <c r="T304" s="283"/>
      <c r="U304" s="279" t="n">
        <f aca="false">SUM(S304:T304)</f>
        <v>0</v>
      </c>
      <c r="V304" s="283"/>
      <c r="W304" s="283"/>
      <c r="X304" s="279" t="n">
        <f aca="false">SUM(V304:W304)</f>
        <v>0</v>
      </c>
      <c r="Y304" s="278"/>
      <c r="Z304" s="280" t="n">
        <f aca="false">SUM(O304,L304,I304,F304,R304,U304,X304,Y304)</f>
        <v>0</v>
      </c>
    </row>
    <row r="305" customFormat="false" ht="15" hidden="false" customHeight="false" outlineLevel="1" collapsed="false">
      <c r="A305" s="169"/>
      <c r="B305" s="267" t="n">
        <f aca="false">IF(C305="",IF((Z305=0),0,1),IF(AND((COUNTBLANK(D305:E305))=0,Z305&gt;0), 0,1))</f>
        <v>0</v>
      </c>
      <c r="C305" s="276"/>
      <c r="D305" s="276"/>
      <c r="E305" s="282"/>
      <c r="F305" s="278"/>
      <c r="G305" s="283"/>
      <c r="H305" s="283"/>
      <c r="I305" s="279" t="n">
        <f aca="false">SUM(G305:H305)</f>
        <v>0</v>
      </c>
      <c r="J305" s="283"/>
      <c r="K305" s="283"/>
      <c r="L305" s="279" t="n">
        <f aca="false">SUM(J305:K305)</f>
        <v>0</v>
      </c>
      <c r="M305" s="283"/>
      <c r="N305" s="283"/>
      <c r="O305" s="279" t="n">
        <f aca="false">SUM(M305:N305)</f>
        <v>0</v>
      </c>
      <c r="P305" s="283"/>
      <c r="Q305" s="284"/>
      <c r="R305" s="279" t="n">
        <f aca="false">SUM(P305:Q305)</f>
        <v>0</v>
      </c>
      <c r="S305" s="283"/>
      <c r="T305" s="283"/>
      <c r="U305" s="279" t="n">
        <f aca="false">SUM(S305:T305)</f>
        <v>0</v>
      </c>
      <c r="V305" s="283"/>
      <c r="W305" s="283"/>
      <c r="X305" s="279" t="n">
        <f aca="false">SUM(V305:W305)</f>
        <v>0</v>
      </c>
      <c r="Y305" s="278"/>
      <c r="Z305" s="280" t="n">
        <f aca="false">SUM(O305,L305,I305,F305,R305,U305,X305,Y305)</f>
        <v>0</v>
      </c>
    </row>
    <row r="306" customFormat="false" ht="15" hidden="false" customHeight="false" outlineLevel="1" collapsed="false">
      <c r="A306" s="169"/>
      <c r="B306" s="267" t="n">
        <f aca="false">IF(C306="",IF((Z306=0),0,1),IF(AND((COUNTBLANK(D306:E306))=0,Z306&gt;0), 0,1))</f>
        <v>0</v>
      </c>
      <c r="C306" s="285"/>
      <c r="D306" s="285"/>
      <c r="E306" s="286"/>
      <c r="F306" s="287"/>
      <c r="G306" s="288"/>
      <c r="H306" s="288"/>
      <c r="I306" s="289" t="n">
        <f aca="false">SUM(G306:H306)</f>
        <v>0</v>
      </c>
      <c r="J306" s="288"/>
      <c r="K306" s="288"/>
      <c r="L306" s="289" t="n">
        <f aca="false">SUM(J306:K306)</f>
        <v>0</v>
      </c>
      <c r="M306" s="288"/>
      <c r="N306" s="288"/>
      <c r="O306" s="289" t="n">
        <f aca="false">SUM(M306:N306)</f>
        <v>0</v>
      </c>
      <c r="P306" s="288"/>
      <c r="Q306" s="290"/>
      <c r="R306" s="289" t="n">
        <f aca="false">SUM(P306:Q306)</f>
        <v>0</v>
      </c>
      <c r="S306" s="288"/>
      <c r="T306" s="288"/>
      <c r="U306" s="289" t="n">
        <f aca="false">SUM(S306:T306)</f>
        <v>0</v>
      </c>
      <c r="V306" s="288"/>
      <c r="W306" s="288"/>
      <c r="X306" s="289" t="n">
        <f aca="false">SUM(V306:W306)</f>
        <v>0</v>
      </c>
      <c r="Y306" s="287"/>
      <c r="Z306" s="291" t="n">
        <f aca="false">SUM(O306,L306,I306,F306,R306,U306,X306,Y306)</f>
        <v>0</v>
      </c>
    </row>
    <row r="307" customFormat="false" ht="15" hidden="false" customHeight="true" outlineLevel="1" collapsed="false">
      <c r="A307" s="169"/>
      <c r="B307" s="229"/>
      <c r="C307" s="292" t="s">
        <v>222</v>
      </c>
      <c r="D307" s="292"/>
      <c r="E307" s="292"/>
      <c r="F307" s="293" t="n">
        <f aca="false">SUM(F302:F306)</f>
        <v>0</v>
      </c>
      <c r="G307" s="293" t="n">
        <f aca="false">SUM(G302:G306)</f>
        <v>0</v>
      </c>
      <c r="H307" s="293" t="n">
        <f aca="false">SUM(H302:H306)</f>
        <v>0</v>
      </c>
      <c r="I307" s="293" t="n">
        <f aca="false">SUM(I302:I306)</f>
        <v>0</v>
      </c>
      <c r="J307" s="293" t="n">
        <f aca="false">SUM(J302:J306)</f>
        <v>0</v>
      </c>
      <c r="K307" s="293" t="n">
        <f aca="false">SUM(K302:K306)</f>
        <v>0</v>
      </c>
      <c r="L307" s="293" t="n">
        <f aca="false">SUM(L302:L306)</f>
        <v>0</v>
      </c>
      <c r="M307" s="293" t="n">
        <f aca="false">SUM(M302:M306)</f>
        <v>0</v>
      </c>
      <c r="N307" s="293" t="n">
        <f aca="false">SUM(N302:N306)</f>
        <v>0</v>
      </c>
      <c r="O307" s="293" t="n">
        <f aca="false">SUM(O302:O306)</f>
        <v>0</v>
      </c>
      <c r="P307" s="293" t="n">
        <f aca="false">SUM(P302:P306)</f>
        <v>0</v>
      </c>
      <c r="Q307" s="293" t="n">
        <f aca="false">SUM(Q302:Q306)</f>
        <v>0</v>
      </c>
      <c r="R307" s="293" t="n">
        <f aca="false">SUM(R302:R306)</f>
        <v>0</v>
      </c>
      <c r="S307" s="293" t="n">
        <f aca="false">SUM(S302:S306)</f>
        <v>0</v>
      </c>
      <c r="T307" s="293" t="n">
        <f aca="false">SUM(T302:T306)</f>
        <v>0</v>
      </c>
      <c r="U307" s="293" t="n">
        <f aca="false">SUM(U302:U306)</f>
        <v>0</v>
      </c>
      <c r="V307" s="293" t="n">
        <f aca="false">SUM(V302:V306)</f>
        <v>0</v>
      </c>
      <c r="W307" s="293" t="n">
        <f aca="false">SUM(W302:W306)</f>
        <v>0</v>
      </c>
      <c r="X307" s="293" t="n">
        <f aca="false">SUM(X302:X306)</f>
        <v>0</v>
      </c>
      <c r="Y307" s="293" t="n">
        <f aca="false">SUM(Y302:Y306)</f>
        <v>0</v>
      </c>
      <c r="Z307" s="293" t="n">
        <f aca="false">SUM(Z302:Z306)</f>
        <v>0</v>
      </c>
    </row>
    <row r="308" customFormat="false" ht="13.5" hidden="false" customHeight="false" outlineLevel="1" collapsed="false"/>
    <row r="309" customFormat="false" ht="30.75" hidden="false" customHeight="true" outlineLevel="1" collapsed="false">
      <c r="B309" s="294" t="n">
        <f aca="false">COUNTIF(E302:E306,"Yes")</f>
        <v>0</v>
      </c>
      <c r="C309" s="295" t="s">
        <v>223</v>
      </c>
      <c r="D309" s="295"/>
      <c r="E309" s="295"/>
      <c r="G309" s="296"/>
      <c r="H309" s="296"/>
      <c r="I309" s="296"/>
      <c r="J309" s="296"/>
      <c r="K309" s="296"/>
      <c r="L309" s="296"/>
    </row>
    <row r="310" customFormat="false" ht="86.25" hidden="false" customHeight="true" outlineLevel="1" collapsed="false">
      <c r="B310" s="229"/>
      <c r="C310" s="297" t="s">
        <v>224</v>
      </c>
      <c r="D310" s="297"/>
      <c r="E310" s="297"/>
      <c r="G310" s="298"/>
      <c r="H310" s="298"/>
      <c r="I310" s="298"/>
      <c r="J310" s="298"/>
      <c r="K310" s="298"/>
      <c r="L310" s="298"/>
    </row>
    <row r="311" customFormat="false" ht="76.5" hidden="false" customHeight="true" outlineLevel="1" collapsed="false">
      <c r="B311" s="104"/>
      <c r="C311" s="299"/>
      <c r="D311" s="299"/>
      <c r="E311" s="299"/>
      <c r="G311" s="300"/>
      <c r="H311" s="300"/>
      <c r="I311" s="300"/>
      <c r="J311" s="300"/>
      <c r="K311" s="300"/>
      <c r="L311" s="300"/>
    </row>
    <row r="313" customFormat="false" ht="84.75" hidden="false" customHeight="true" outlineLevel="0" collapsed="false">
      <c r="A313" s="304" t="s">
        <v>225</v>
      </c>
      <c r="B313" s="224"/>
      <c r="C313" s="225" t="str">
        <f aca="false">CONCATENATE("Project 11: ",'2 - Project Admin'!E37)</f>
        <v>Project 11: </v>
      </c>
      <c r="D313" s="225"/>
      <c r="E313" s="225"/>
      <c r="F313" s="225"/>
      <c r="G313" s="225"/>
      <c r="H313" s="225"/>
      <c r="I313" s="225"/>
      <c r="J313" s="225"/>
      <c r="K313" s="225"/>
      <c r="L313" s="225"/>
      <c r="M313" s="225"/>
      <c r="N313" s="225"/>
      <c r="O313" s="225"/>
      <c r="P313" s="225"/>
      <c r="Q313" s="225"/>
      <c r="R313" s="225"/>
      <c r="S313" s="225"/>
      <c r="T313" s="225"/>
      <c r="U313" s="225"/>
      <c r="V313" s="225"/>
      <c r="W313" s="225"/>
      <c r="X313" s="225"/>
      <c r="Y313" s="225"/>
      <c r="Z313" s="225"/>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c r="AMK313" s="0"/>
      <c r="AML313" s="0"/>
      <c r="AMM313" s="0"/>
      <c r="AMN313" s="0"/>
      <c r="AMO313" s="0"/>
      <c r="AMP313" s="0"/>
      <c r="AMQ313" s="0"/>
      <c r="AMR313" s="0"/>
      <c r="AMS313" s="0"/>
      <c r="AMT313" s="0"/>
      <c r="AMU313" s="0"/>
      <c r="AMV313" s="0"/>
      <c r="AMW313" s="0"/>
      <c r="AMX313" s="0"/>
      <c r="AMY313" s="0"/>
      <c r="AMZ313" s="0"/>
      <c r="ANA313" s="0"/>
      <c r="ANB313" s="0"/>
      <c r="ANC313" s="0"/>
      <c r="AND313" s="0"/>
      <c r="ANE313" s="0"/>
      <c r="ANF313" s="0"/>
      <c r="ANG313" s="0"/>
      <c r="ANH313" s="0"/>
      <c r="ANI313" s="0"/>
      <c r="ANJ313" s="0"/>
      <c r="ANK313" s="0"/>
      <c r="ANL313" s="0"/>
      <c r="ANM313" s="0"/>
      <c r="ANN313" s="0"/>
      <c r="ANO313" s="0"/>
      <c r="ANP313" s="0"/>
      <c r="ANQ313" s="0"/>
      <c r="ANR313" s="0"/>
      <c r="ANS313" s="0"/>
      <c r="ANT313" s="0"/>
      <c r="ANU313" s="0"/>
      <c r="ANV313" s="0"/>
      <c r="ANW313" s="0"/>
      <c r="ANX313" s="0"/>
      <c r="ANY313" s="0"/>
      <c r="ANZ313" s="0"/>
      <c r="AOA313" s="0"/>
      <c r="AOB313" s="0"/>
      <c r="AOC313" s="0"/>
      <c r="AOD313" s="0"/>
      <c r="AOE313" s="0"/>
      <c r="AOF313" s="0"/>
      <c r="AOG313" s="0"/>
      <c r="AOH313" s="0"/>
      <c r="AOI313" s="0"/>
      <c r="AOJ313" s="0"/>
      <c r="AOK313" s="0"/>
      <c r="AOL313" s="0"/>
      <c r="AOM313" s="0"/>
      <c r="AON313" s="0"/>
      <c r="AOO313" s="0"/>
      <c r="AOP313" s="0"/>
      <c r="AOQ313" s="0"/>
      <c r="AOR313" s="0"/>
      <c r="AOS313" s="0"/>
      <c r="AOT313" s="0"/>
      <c r="AOU313" s="0"/>
      <c r="AOV313" s="0"/>
      <c r="AOW313" s="0"/>
      <c r="AOX313" s="0"/>
      <c r="AOY313" s="0"/>
      <c r="AOZ313" s="0"/>
      <c r="APA313" s="0"/>
      <c r="APB313" s="0"/>
      <c r="APC313" s="0"/>
      <c r="APD313" s="0"/>
      <c r="APE313" s="0"/>
      <c r="APF313" s="0"/>
      <c r="APG313" s="0"/>
      <c r="APH313" s="0"/>
      <c r="API313" s="0"/>
      <c r="APJ313" s="0"/>
      <c r="APK313" s="0"/>
      <c r="APL313" s="0"/>
      <c r="APM313" s="0"/>
      <c r="APN313" s="0"/>
      <c r="APO313" s="0"/>
      <c r="APP313" s="0"/>
      <c r="APQ313" s="0"/>
      <c r="APR313" s="0"/>
      <c r="APS313" s="0"/>
      <c r="APT313" s="0"/>
      <c r="APU313" s="0"/>
      <c r="APV313" s="0"/>
      <c r="APW313" s="0"/>
      <c r="APX313" s="0"/>
      <c r="APY313" s="0"/>
      <c r="APZ313" s="0"/>
      <c r="AQA313" s="0"/>
      <c r="AQB313" s="0"/>
      <c r="AQC313" s="0"/>
      <c r="AQD313" s="0"/>
      <c r="AQE313" s="0"/>
      <c r="AQF313" s="0"/>
      <c r="AQG313" s="0"/>
      <c r="AQH313" s="0"/>
      <c r="AQI313" s="0"/>
      <c r="AQJ313" s="0"/>
      <c r="AQK313" s="0"/>
      <c r="AQL313" s="0"/>
      <c r="AQM313" s="0"/>
      <c r="AQN313" s="0"/>
      <c r="AQO313" s="0"/>
      <c r="AQP313" s="0"/>
      <c r="AQQ313" s="0"/>
      <c r="AQR313" s="0"/>
      <c r="AQS313" s="0"/>
      <c r="AQT313" s="0"/>
      <c r="AQU313" s="0"/>
      <c r="AQV313" s="0"/>
      <c r="AQW313" s="0"/>
      <c r="AQX313" s="0"/>
      <c r="AQY313" s="0"/>
      <c r="AQZ313" s="0"/>
      <c r="ARA313" s="0"/>
      <c r="ARB313" s="0"/>
      <c r="ARC313" s="0"/>
      <c r="ARD313" s="0"/>
      <c r="ARE313" s="0"/>
      <c r="ARF313" s="0"/>
      <c r="ARG313" s="0"/>
      <c r="ARH313" s="0"/>
      <c r="ARI313" s="0"/>
      <c r="ARJ313" s="0"/>
      <c r="ARK313" s="0"/>
      <c r="ARL313" s="0"/>
      <c r="ARM313" s="0"/>
      <c r="ARN313" s="0"/>
      <c r="ARO313" s="0"/>
      <c r="ARP313" s="0"/>
      <c r="ARQ313" s="0"/>
      <c r="ARR313" s="0"/>
      <c r="ARS313" s="0"/>
      <c r="ART313" s="0"/>
      <c r="ARU313" s="0"/>
      <c r="ARV313" s="0"/>
      <c r="ARW313" s="0"/>
      <c r="ARX313" s="0"/>
      <c r="ARY313" s="0"/>
      <c r="ARZ313" s="0"/>
      <c r="ASA313" s="0"/>
      <c r="ASB313" s="0"/>
      <c r="ASC313" s="0"/>
      <c r="ASD313" s="0"/>
      <c r="ASE313" s="0"/>
      <c r="ASF313" s="0"/>
      <c r="ASG313" s="0"/>
      <c r="ASH313" s="0"/>
      <c r="ASI313" s="0"/>
      <c r="ASJ313" s="0"/>
      <c r="ASK313" s="0"/>
      <c r="ASL313" s="0"/>
      <c r="ASM313" s="0"/>
      <c r="ASN313" s="0"/>
      <c r="ASO313" s="0"/>
      <c r="ASP313" s="0"/>
      <c r="ASQ313" s="0"/>
      <c r="ASR313" s="0"/>
      <c r="ASS313" s="0"/>
      <c r="AST313" s="0"/>
      <c r="ASU313" s="0"/>
      <c r="ASV313" s="0"/>
      <c r="ASW313" s="0"/>
      <c r="ASX313" s="0"/>
      <c r="ASY313" s="0"/>
      <c r="ASZ313" s="0"/>
      <c r="ATA313" s="0"/>
      <c r="ATB313" s="0"/>
      <c r="ATC313" s="0"/>
      <c r="ATD313" s="0"/>
      <c r="ATE313" s="0"/>
      <c r="ATF313" s="0"/>
      <c r="ATG313" s="0"/>
      <c r="ATH313" s="0"/>
      <c r="ATI313" s="0"/>
      <c r="ATJ313" s="0"/>
      <c r="ATK313" s="0"/>
      <c r="ATL313" s="0"/>
      <c r="ATM313" s="0"/>
      <c r="ATN313" s="0"/>
      <c r="ATO313" s="0"/>
      <c r="ATP313" s="0"/>
      <c r="ATQ313" s="0"/>
      <c r="ATR313" s="0"/>
      <c r="ATS313" s="0"/>
      <c r="ATT313" s="0"/>
      <c r="ATU313" s="0"/>
      <c r="ATV313" s="0"/>
      <c r="ATW313" s="0"/>
      <c r="ATX313" s="0"/>
      <c r="ATY313" s="0"/>
      <c r="ATZ313" s="0"/>
      <c r="AUA313" s="0"/>
      <c r="AUB313" s="0"/>
      <c r="AUC313" s="0"/>
      <c r="AUD313" s="0"/>
      <c r="AUE313" s="0"/>
      <c r="AUF313" s="0"/>
      <c r="AUG313" s="0"/>
      <c r="AUH313" s="0"/>
      <c r="AUI313" s="0"/>
      <c r="AUJ313" s="0"/>
      <c r="AUK313" s="0"/>
      <c r="AUL313" s="0"/>
      <c r="AUM313" s="0"/>
      <c r="AUN313" s="0"/>
      <c r="AUO313" s="0"/>
      <c r="AUP313" s="0"/>
      <c r="AUQ313" s="0"/>
      <c r="AUR313" s="0"/>
      <c r="AUS313" s="0"/>
      <c r="AUT313" s="0"/>
      <c r="AUU313" s="0"/>
      <c r="AUV313" s="0"/>
      <c r="AUW313" s="0"/>
      <c r="AUX313" s="0"/>
      <c r="AUY313" s="0"/>
      <c r="AUZ313" s="0"/>
      <c r="AVA313" s="0"/>
      <c r="AVB313" s="0"/>
      <c r="AVC313" s="0"/>
      <c r="AVD313" s="0"/>
      <c r="AVE313" s="0"/>
      <c r="AVF313" s="0"/>
      <c r="AVG313" s="0"/>
      <c r="AVH313" s="0"/>
      <c r="AVI313" s="0"/>
      <c r="AVJ313" s="0"/>
      <c r="AVK313" s="0"/>
      <c r="AVL313" s="0"/>
      <c r="AVM313" s="0"/>
      <c r="AVN313" s="0"/>
      <c r="AVO313" s="0"/>
      <c r="AVP313" s="0"/>
      <c r="AVQ313" s="0"/>
      <c r="AVR313" s="0"/>
      <c r="AVS313" s="0"/>
      <c r="AVT313" s="0"/>
      <c r="AVU313" s="0"/>
      <c r="AVV313" s="0"/>
      <c r="AVW313" s="0"/>
      <c r="AVX313" s="0"/>
      <c r="AVY313" s="0"/>
      <c r="AVZ313" s="0"/>
      <c r="AWA313" s="0"/>
      <c r="AWB313" s="0"/>
      <c r="AWC313" s="0"/>
      <c r="AWD313" s="0"/>
      <c r="AWE313" s="0"/>
      <c r="AWF313" s="0"/>
      <c r="AWG313" s="0"/>
      <c r="AWH313" s="0"/>
      <c r="AWI313" s="0"/>
      <c r="AWJ313" s="0"/>
      <c r="AWK313" s="0"/>
      <c r="AWL313" s="0"/>
      <c r="AWM313" s="0"/>
      <c r="AWN313" s="0"/>
      <c r="AWO313" s="0"/>
      <c r="AWP313" s="0"/>
      <c r="AWQ313" s="0"/>
      <c r="AWR313" s="0"/>
      <c r="AWS313" s="0"/>
      <c r="AWT313" s="0"/>
      <c r="AWU313" s="0"/>
      <c r="AWV313" s="0"/>
      <c r="AWW313" s="0"/>
      <c r="AWX313" s="0"/>
      <c r="AWY313" s="0"/>
      <c r="AWZ313" s="0"/>
      <c r="AXA313" s="0"/>
      <c r="AXB313" s="0"/>
      <c r="AXC313" s="0"/>
      <c r="AXD313" s="0"/>
      <c r="AXE313" s="0"/>
      <c r="AXF313" s="0"/>
      <c r="AXG313" s="0"/>
      <c r="AXH313" s="0"/>
      <c r="AXI313" s="0"/>
      <c r="AXJ313" s="0"/>
      <c r="AXK313" s="0"/>
      <c r="AXL313" s="0"/>
      <c r="AXM313" s="0"/>
      <c r="AXN313" s="0"/>
      <c r="AXO313" s="0"/>
      <c r="AXP313" s="0"/>
      <c r="AXQ313" s="0"/>
      <c r="AXR313" s="0"/>
      <c r="AXS313" s="0"/>
      <c r="AXT313" s="0"/>
      <c r="AXU313" s="0"/>
      <c r="AXV313" s="0"/>
      <c r="AXW313" s="0"/>
      <c r="AXX313" s="0"/>
      <c r="AXY313" s="0"/>
      <c r="AXZ313" s="0"/>
      <c r="AYA313" s="0"/>
      <c r="AYB313" s="0"/>
      <c r="AYC313" s="0"/>
      <c r="AYD313" s="0"/>
      <c r="AYE313" s="0"/>
      <c r="AYF313" s="0"/>
      <c r="AYG313" s="0"/>
      <c r="AYH313" s="0"/>
      <c r="AYI313" s="0"/>
      <c r="AYJ313" s="0"/>
      <c r="AYK313" s="0"/>
      <c r="AYL313" s="0"/>
      <c r="AYM313" s="0"/>
      <c r="AYN313" s="0"/>
      <c r="AYO313" s="0"/>
      <c r="AYP313" s="0"/>
      <c r="AYQ313" s="0"/>
      <c r="AYR313" s="0"/>
      <c r="AYS313" s="0"/>
      <c r="AYT313" s="0"/>
      <c r="AYU313" s="0"/>
      <c r="AYV313" s="0"/>
      <c r="AYW313" s="0"/>
      <c r="AYX313" s="0"/>
      <c r="AYY313" s="0"/>
      <c r="AYZ313" s="0"/>
      <c r="AZA313" s="0"/>
      <c r="AZB313" s="0"/>
      <c r="AZC313" s="0"/>
      <c r="AZD313" s="0"/>
      <c r="AZE313" s="0"/>
      <c r="AZF313" s="0"/>
      <c r="AZG313" s="0"/>
      <c r="AZH313" s="0"/>
      <c r="AZI313" s="0"/>
      <c r="AZJ313" s="0"/>
      <c r="AZK313" s="0"/>
      <c r="AZL313" s="0"/>
      <c r="AZM313" s="0"/>
      <c r="AZN313" s="0"/>
      <c r="AZO313" s="0"/>
      <c r="AZP313" s="0"/>
      <c r="AZQ313" s="0"/>
      <c r="AZR313" s="0"/>
      <c r="AZS313" s="0"/>
      <c r="AZT313" s="0"/>
      <c r="AZU313" s="0"/>
      <c r="AZV313" s="0"/>
      <c r="AZW313" s="0"/>
      <c r="AZX313" s="0"/>
      <c r="AZY313" s="0"/>
      <c r="AZZ313" s="0"/>
      <c r="BAA313" s="0"/>
      <c r="BAB313" s="0"/>
      <c r="BAC313" s="0"/>
      <c r="BAD313" s="0"/>
      <c r="BAE313" s="0"/>
      <c r="BAF313" s="0"/>
      <c r="BAG313" s="0"/>
      <c r="BAH313" s="0"/>
      <c r="BAI313" s="0"/>
      <c r="BAJ313" s="0"/>
      <c r="BAK313" s="0"/>
      <c r="BAL313" s="0"/>
      <c r="BAM313" s="0"/>
      <c r="BAN313" s="0"/>
      <c r="BAO313" s="0"/>
      <c r="BAP313" s="0"/>
      <c r="BAQ313" s="0"/>
      <c r="BAR313" s="0"/>
      <c r="BAS313" s="0"/>
      <c r="BAT313" s="0"/>
      <c r="BAU313" s="0"/>
      <c r="BAV313" s="0"/>
      <c r="BAW313" s="0"/>
      <c r="BAX313" s="0"/>
      <c r="BAY313" s="0"/>
      <c r="BAZ313" s="0"/>
      <c r="BBA313" s="0"/>
      <c r="BBB313" s="0"/>
      <c r="BBC313" s="0"/>
      <c r="BBD313" s="0"/>
      <c r="BBE313" s="0"/>
      <c r="BBF313" s="0"/>
      <c r="BBG313" s="0"/>
      <c r="BBH313" s="0"/>
      <c r="BBI313" s="0"/>
      <c r="BBJ313" s="0"/>
      <c r="BBK313" s="0"/>
      <c r="BBL313" s="0"/>
      <c r="BBM313" s="0"/>
      <c r="BBN313" s="0"/>
      <c r="BBO313" s="0"/>
      <c r="BBP313" s="0"/>
      <c r="BBQ313" s="0"/>
      <c r="BBR313" s="0"/>
      <c r="BBS313" s="0"/>
      <c r="BBT313" s="0"/>
      <c r="BBU313" s="0"/>
      <c r="BBV313" s="0"/>
      <c r="BBW313" s="0"/>
      <c r="BBX313" s="0"/>
      <c r="BBY313" s="0"/>
      <c r="BBZ313" s="0"/>
      <c r="BCA313" s="0"/>
      <c r="BCB313" s="0"/>
      <c r="BCC313" s="0"/>
      <c r="BCD313" s="0"/>
      <c r="BCE313" s="0"/>
      <c r="BCF313" s="0"/>
      <c r="BCG313" s="0"/>
      <c r="BCH313" s="0"/>
      <c r="BCI313" s="0"/>
      <c r="BCJ313" s="0"/>
      <c r="BCK313" s="0"/>
      <c r="BCL313" s="0"/>
      <c r="BCM313" s="0"/>
      <c r="BCN313" s="0"/>
      <c r="BCO313" s="0"/>
      <c r="BCP313" s="0"/>
      <c r="BCQ313" s="0"/>
      <c r="BCR313" s="0"/>
      <c r="BCS313" s="0"/>
      <c r="BCT313" s="0"/>
      <c r="BCU313" s="0"/>
      <c r="BCV313" s="0"/>
      <c r="BCW313" s="0"/>
      <c r="BCX313" s="0"/>
      <c r="BCY313" s="0"/>
      <c r="BCZ313" s="0"/>
      <c r="BDA313" s="0"/>
      <c r="BDB313" s="0"/>
      <c r="BDC313" s="0"/>
      <c r="BDD313" s="0"/>
      <c r="BDE313" s="0"/>
      <c r="BDF313" s="0"/>
      <c r="BDG313" s="0"/>
      <c r="BDH313" s="0"/>
      <c r="BDI313" s="0"/>
      <c r="BDJ313" s="0"/>
      <c r="BDK313" s="0"/>
      <c r="BDL313" s="0"/>
      <c r="BDM313" s="0"/>
      <c r="BDN313" s="0"/>
      <c r="BDO313" s="0"/>
      <c r="BDP313" s="0"/>
      <c r="BDQ313" s="0"/>
      <c r="BDR313" s="0"/>
      <c r="BDS313" s="0"/>
      <c r="BDT313" s="0"/>
      <c r="BDU313" s="0"/>
      <c r="BDV313" s="0"/>
      <c r="BDW313" s="0"/>
      <c r="BDX313" s="0"/>
      <c r="BDY313" s="0"/>
      <c r="BDZ313" s="0"/>
      <c r="BEA313" s="0"/>
      <c r="BEB313" s="0"/>
      <c r="BEC313" s="0"/>
      <c r="BED313" s="0"/>
      <c r="BEE313" s="0"/>
      <c r="BEF313" s="0"/>
      <c r="BEG313" s="0"/>
      <c r="BEH313" s="0"/>
      <c r="BEI313" s="0"/>
      <c r="BEJ313" s="0"/>
      <c r="BEK313" s="0"/>
      <c r="BEL313" s="0"/>
      <c r="BEM313" s="0"/>
      <c r="BEN313" s="0"/>
      <c r="BEO313" s="0"/>
      <c r="BEP313" s="0"/>
      <c r="BEQ313" s="0"/>
      <c r="BER313" s="0"/>
      <c r="BES313" s="0"/>
      <c r="BET313" s="0"/>
      <c r="BEU313" s="0"/>
      <c r="BEV313" s="0"/>
      <c r="BEW313" s="0"/>
      <c r="BEX313" s="0"/>
      <c r="BEY313" s="0"/>
      <c r="BEZ313" s="0"/>
      <c r="BFA313" s="0"/>
      <c r="BFB313" s="0"/>
      <c r="BFC313" s="0"/>
      <c r="BFD313" s="0"/>
      <c r="BFE313" s="0"/>
      <c r="BFF313" s="0"/>
      <c r="BFG313" s="0"/>
      <c r="BFH313" s="0"/>
      <c r="BFI313" s="0"/>
      <c r="BFJ313" s="0"/>
      <c r="BFK313" s="0"/>
      <c r="BFL313" s="0"/>
      <c r="BFM313" s="0"/>
      <c r="BFN313" s="0"/>
      <c r="BFO313" s="0"/>
      <c r="BFP313" s="0"/>
      <c r="BFQ313" s="0"/>
      <c r="BFR313" s="0"/>
      <c r="BFS313" s="0"/>
      <c r="BFT313" s="0"/>
      <c r="BFU313" s="0"/>
      <c r="BFV313" s="0"/>
      <c r="BFW313" s="0"/>
      <c r="BFX313" s="0"/>
      <c r="BFY313" s="0"/>
      <c r="BFZ313" s="0"/>
      <c r="BGA313" s="0"/>
      <c r="BGB313" s="0"/>
      <c r="BGC313" s="0"/>
      <c r="BGD313" s="0"/>
      <c r="BGE313" s="0"/>
      <c r="BGF313" s="0"/>
      <c r="BGG313" s="0"/>
      <c r="BGH313" s="0"/>
      <c r="BGI313" s="0"/>
      <c r="BGJ313" s="0"/>
      <c r="BGK313" s="0"/>
      <c r="BGL313" s="0"/>
      <c r="BGM313" s="0"/>
      <c r="BGN313" s="0"/>
      <c r="BGO313" s="0"/>
      <c r="BGP313" s="0"/>
      <c r="BGQ313" s="0"/>
      <c r="BGR313" s="0"/>
      <c r="BGS313" s="0"/>
      <c r="BGT313" s="0"/>
      <c r="BGU313" s="0"/>
      <c r="BGV313" s="0"/>
      <c r="BGW313" s="0"/>
      <c r="BGX313" s="0"/>
      <c r="BGY313" s="0"/>
      <c r="BGZ313" s="0"/>
      <c r="BHA313" s="0"/>
      <c r="BHB313" s="0"/>
      <c r="BHC313" s="0"/>
      <c r="BHD313" s="0"/>
      <c r="BHE313" s="0"/>
      <c r="BHF313" s="0"/>
      <c r="BHG313" s="0"/>
      <c r="BHH313" s="0"/>
      <c r="BHI313" s="0"/>
      <c r="BHJ313" s="0"/>
      <c r="BHK313" s="0"/>
      <c r="BHL313" s="0"/>
      <c r="BHM313" s="0"/>
      <c r="BHN313" s="0"/>
      <c r="BHO313" s="0"/>
      <c r="BHP313" s="0"/>
      <c r="BHQ313" s="0"/>
      <c r="BHR313" s="0"/>
      <c r="BHS313" s="0"/>
      <c r="BHT313" s="0"/>
      <c r="BHU313" s="0"/>
      <c r="BHV313" s="0"/>
      <c r="BHW313" s="0"/>
      <c r="BHX313" s="0"/>
      <c r="BHY313" s="0"/>
      <c r="BHZ313" s="0"/>
      <c r="BIA313" s="0"/>
      <c r="BIB313" s="0"/>
      <c r="BIC313" s="0"/>
      <c r="BID313" s="0"/>
      <c r="BIE313" s="0"/>
      <c r="BIF313" s="0"/>
      <c r="BIG313" s="0"/>
      <c r="BIH313" s="0"/>
      <c r="BII313" s="0"/>
      <c r="BIJ313" s="0"/>
      <c r="BIK313" s="0"/>
      <c r="BIL313" s="0"/>
      <c r="BIM313" s="0"/>
      <c r="BIN313" s="0"/>
      <c r="BIO313" s="0"/>
      <c r="BIP313" s="0"/>
      <c r="BIQ313" s="0"/>
      <c r="BIR313" s="0"/>
      <c r="BIS313" s="0"/>
      <c r="BIT313" s="0"/>
      <c r="BIU313" s="0"/>
      <c r="BIV313" s="0"/>
      <c r="BIW313" s="0"/>
      <c r="BIX313" s="0"/>
      <c r="BIY313" s="0"/>
      <c r="BIZ313" s="0"/>
      <c r="BJA313" s="0"/>
      <c r="BJB313" s="0"/>
      <c r="BJC313" s="0"/>
      <c r="BJD313" s="0"/>
      <c r="BJE313" s="0"/>
      <c r="BJF313" s="0"/>
      <c r="BJG313" s="0"/>
      <c r="BJH313" s="0"/>
      <c r="BJI313" s="0"/>
      <c r="BJJ313" s="0"/>
      <c r="BJK313" s="0"/>
      <c r="BJL313" s="0"/>
      <c r="BJM313" s="0"/>
      <c r="BJN313" s="0"/>
      <c r="BJO313" s="0"/>
      <c r="BJP313" s="0"/>
      <c r="BJQ313" s="0"/>
      <c r="BJR313" s="0"/>
      <c r="BJS313" s="0"/>
      <c r="BJT313" s="0"/>
      <c r="BJU313" s="0"/>
      <c r="BJV313" s="0"/>
      <c r="BJW313" s="0"/>
      <c r="BJX313" s="0"/>
      <c r="BJY313" s="0"/>
      <c r="BJZ313" s="0"/>
      <c r="BKA313" s="0"/>
      <c r="BKB313" s="0"/>
      <c r="BKC313" s="0"/>
      <c r="BKD313" s="0"/>
      <c r="BKE313" s="0"/>
      <c r="BKF313" s="0"/>
      <c r="BKG313" s="0"/>
      <c r="BKH313" s="0"/>
      <c r="BKI313" s="0"/>
      <c r="BKJ313" s="0"/>
      <c r="BKK313" s="0"/>
      <c r="BKL313" s="0"/>
      <c r="BKM313" s="0"/>
      <c r="BKN313" s="0"/>
      <c r="BKO313" s="0"/>
      <c r="BKP313" s="0"/>
      <c r="BKQ313" s="0"/>
      <c r="BKR313" s="0"/>
      <c r="BKS313" s="0"/>
      <c r="BKT313" s="0"/>
      <c r="BKU313" s="0"/>
      <c r="BKV313" s="0"/>
      <c r="BKW313" s="0"/>
      <c r="BKX313" s="0"/>
      <c r="BKY313" s="0"/>
      <c r="BKZ313" s="0"/>
      <c r="BLA313" s="0"/>
      <c r="BLB313" s="0"/>
      <c r="BLC313" s="0"/>
      <c r="BLD313" s="0"/>
      <c r="BLE313" s="0"/>
      <c r="BLF313" s="0"/>
      <c r="BLG313" s="0"/>
      <c r="BLH313" s="0"/>
      <c r="BLI313" s="0"/>
      <c r="BLJ313" s="0"/>
      <c r="BLK313" s="0"/>
      <c r="BLL313" s="0"/>
      <c r="BLM313" s="0"/>
      <c r="BLN313" s="0"/>
      <c r="BLO313" s="0"/>
      <c r="BLP313" s="0"/>
      <c r="BLQ313" s="0"/>
      <c r="BLR313" s="0"/>
      <c r="BLS313" s="0"/>
      <c r="BLT313" s="0"/>
      <c r="BLU313" s="0"/>
      <c r="BLV313" s="0"/>
      <c r="BLW313" s="0"/>
      <c r="BLX313" s="0"/>
      <c r="BLY313" s="0"/>
      <c r="BLZ313" s="0"/>
      <c r="BMA313" s="0"/>
      <c r="BMB313" s="0"/>
      <c r="BMC313" s="0"/>
      <c r="BMD313" s="0"/>
      <c r="BME313" s="0"/>
      <c r="BMF313" s="0"/>
      <c r="BMG313" s="0"/>
      <c r="BMH313" s="0"/>
      <c r="BMI313" s="0"/>
      <c r="BMJ313" s="0"/>
      <c r="BMK313" s="0"/>
      <c r="BML313" s="0"/>
      <c r="BMM313" s="0"/>
      <c r="BMN313" s="0"/>
      <c r="BMO313" s="0"/>
      <c r="BMP313" s="0"/>
      <c r="BMQ313" s="0"/>
      <c r="BMR313" s="0"/>
      <c r="BMS313" s="0"/>
      <c r="BMT313" s="0"/>
      <c r="BMU313" s="0"/>
      <c r="BMV313" s="0"/>
      <c r="BMW313" s="0"/>
      <c r="BMX313" s="0"/>
      <c r="BMY313" s="0"/>
      <c r="BMZ313" s="0"/>
      <c r="BNA313" s="0"/>
      <c r="BNB313" s="0"/>
      <c r="BNC313" s="0"/>
      <c r="BND313" s="0"/>
      <c r="BNE313" s="0"/>
      <c r="BNF313" s="0"/>
      <c r="BNG313" s="0"/>
      <c r="BNH313" s="0"/>
      <c r="BNI313" s="0"/>
      <c r="BNJ313" s="0"/>
      <c r="BNK313" s="0"/>
      <c r="BNL313" s="0"/>
      <c r="BNM313" s="0"/>
      <c r="BNN313" s="0"/>
      <c r="BNO313" s="0"/>
      <c r="BNP313" s="0"/>
      <c r="BNQ313" s="0"/>
      <c r="BNR313" s="0"/>
      <c r="BNS313" s="0"/>
      <c r="BNT313" s="0"/>
      <c r="BNU313" s="0"/>
      <c r="BNV313" s="0"/>
      <c r="BNW313" s="0"/>
      <c r="BNX313" s="0"/>
      <c r="BNY313" s="0"/>
      <c r="BNZ313" s="0"/>
      <c r="BOA313" s="0"/>
      <c r="BOB313" s="0"/>
      <c r="BOC313" s="0"/>
      <c r="BOD313" s="0"/>
      <c r="BOE313" s="0"/>
      <c r="BOF313" s="0"/>
      <c r="BOG313" s="0"/>
      <c r="BOH313" s="0"/>
      <c r="BOI313" s="0"/>
      <c r="BOJ313" s="0"/>
      <c r="BOK313" s="0"/>
      <c r="BOL313" s="0"/>
      <c r="BOM313" s="0"/>
      <c r="BON313" s="0"/>
      <c r="BOO313" s="0"/>
      <c r="BOP313" s="0"/>
      <c r="BOQ313" s="0"/>
      <c r="BOR313" s="0"/>
      <c r="BOS313" s="0"/>
      <c r="BOT313" s="0"/>
      <c r="BOU313" s="0"/>
      <c r="BOV313" s="0"/>
      <c r="BOW313" s="0"/>
      <c r="BOX313" s="0"/>
      <c r="BOY313" s="0"/>
      <c r="BOZ313" s="0"/>
      <c r="BPA313" s="0"/>
      <c r="BPB313" s="0"/>
      <c r="BPC313" s="0"/>
      <c r="BPD313" s="0"/>
      <c r="BPE313" s="0"/>
      <c r="BPF313" s="0"/>
      <c r="BPG313" s="0"/>
      <c r="BPH313" s="0"/>
      <c r="BPI313" s="0"/>
      <c r="BPJ313" s="0"/>
      <c r="BPK313" s="0"/>
      <c r="BPL313" s="0"/>
      <c r="BPM313" s="0"/>
      <c r="BPN313" s="0"/>
      <c r="BPO313" s="0"/>
      <c r="BPP313" s="0"/>
      <c r="BPQ313" s="0"/>
      <c r="BPR313" s="0"/>
      <c r="BPS313" s="0"/>
      <c r="BPT313" s="0"/>
      <c r="BPU313" s="0"/>
      <c r="BPV313" s="0"/>
      <c r="BPW313" s="0"/>
      <c r="BPX313" s="0"/>
      <c r="BPY313" s="0"/>
      <c r="BPZ313" s="0"/>
      <c r="BQA313" s="0"/>
      <c r="BQB313" s="0"/>
      <c r="BQC313" s="0"/>
      <c r="BQD313" s="0"/>
      <c r="BQE313" s="0"/>
      <c r="BQF313" s="0"/>
      <c r="BQG313" s="0"/>
      <c r="BQH313" s="0"/>
      <c r="BQI313" s="0"/>
      <c r="BQJ313" s="0"/>
      <c r="BQK313" s="0"/>
      <c r="BQL313" s="0"/>
      <c r="BQM313" s="0"/>
      <c r="BQN313" s="0"/>
      <c r="BQO313" s="0"/>
      <c r="BQP313" s="0"/>
      <c r="BQQ313" s="0"/>
      <c r="BQR313" s="0"/>
      <c r="BQS313" s="0"/>
      <c r="BQT313" s="0"/>
      <c r="BQU313" s="0"/>
      <c r="BQV313" s="0"/>
      <c r="BQW313" s="0"/>
      <c r="BQX313" s="0"/>
      <c r="BQY313" s="0"/>
      <c r="BQZ313" s="0"/>
      <c r="BRA313" s="0"/>
      <c r="BRB313" s="0"/>
      <c r="BRC313" s="0"/>
      <c r="BRD313" s="0"/>
      <c r="BRE313" s="0"/>
      <c r="BRF313" s="0"/>
      <c r="BRG313" s="0"/>
      <c r="BRH313" s="0"/>
      <c r="BRI313" s="0"/>
      <c r="BRJ313" s="0"/>
      <c r="BRK313" s="0"/>
      <c r="BRL313" s="0"/>
      <c r="BRM313" s="0"/>
      <c r="BRN313" s="0"/>
      <c r="BRO313" s="0"/>
      <c r="BRP313" s="0"/>
      <c r="BRQ313" s="0"/>
      <c r="BRR313" s="0"/>
      <c r="BRS313" s="0"/>
      <c r="BRT313" s="0"/>
      <c r="BRU313" s="0"/>
      <c r="BRV313" s="0"/>
      <c r="BRW313" s="0"/>
      <c r="BRX313" s="0"/>
      <c r="BRY313" s="0"/>
      <c r="BRZ313" s="0"/>
      <c r="BSA313" s="0"/>
      <c r="BSB313" s="0"/>
      <c r="BSC313" s="0"/>
      <c r="BSD313" s="0"/>
      <c r="BSE313" s="0"/>
      <c r="BSF313" s="0"/>
      <c r="BSG313" s="0"/>
      <c r="BSH313" s="0"/>
      <c r="BSI313" s="0"/>
      <c r="BSJ313" s="0"/>
      <c r="BSK313" s="0"/>
      <c r="BSL313" s="0"/>
      <c r="BSM313" s="0"/>
      <c r="BSN313" s="0"/>
      <c r="BSO313" s="0"/>
      <c r="BSP313" s="0"/>
      <c r="BSQ313" s="0"/>
      <c r="BSR313" s="0"/>
      <c r="BSS313" s="0"/>
      <c r="BST313" s="0"/>
      <c r="BSU313" s="0"/>
      <c r="BSV313" s="0"/>
      <c r="BSW313" s="0"/>
      <c r="BSX313" s="0"/>
      <c r="BSY313" s="0"/>
      <c r="BSZ313" s="0"/>
      <c r="BTA313" s="0"/>
      <c r="BTB313" s="0"/>
      <c r="BTC313" s="0"/>
      <c r="BTD313" s="0"/>
      <c r="BTE313" s="0"/>
      <c r="BTF313" s="0"/>
      <c r="BTG313" s="0"/>
      <c r="BTH313" s="0"/>
      <c r="BTI313" s="0"/>
      <c r="BTJ313" s="0"/>
      <c r="BTK313" s="0"/>
      <c r="BTL313" s="0"/>
      <c r="BTM313" s="0"/>
      <c r="BTN313" s="0"/>
      <c r="BTO313" s="0"/>
      <c r="BTP313" s="0"/>
      <c r="BTQ313" s="0"/>
      <c r="BTR313" s="0"/>
      <c r="BTS313" s="0"/>
      <c r="BTT313" s="0"/>
      <c r="BTU313" s="0"/>
      <c r="BTV313" s="0"/>
      <c r="BTW313" s="0"/>
      <c r="BTX313" s="0"/>
      <c r="BTY313" s="0"/>
      <c r="BTZ313" s="0"/>
      <c r="BUA313" s="0"/>
      <c r="BUB313" s="0"/>
      <c r="BUC313" s="0"/>
      <c r="BUD313" s="0"/>
      <c r="BUE313" s="0"/>
      <c r="BUF313" s="0"/>
      <c r="BUG313" s="0"/>
      <c r="BUH313" s="0"/>
      <c r="BUI313" s="0"/>
      <c r="BUJ313" s="0"/>
      <c r="BUK313" s="0"/>
      <c r="BUL313" s="0"/>
      <c r="BUM313" s="0"/>
      <c r="BUN313" s="0"/>
      <c r="BUO313" s="0"/>
      <c r="BUP313" s="0"/>
      <c r="BUQ313" s="0"/>
      <c r="BUR313" s="0"/>
      <c r="BUS313" s="0"/>
      <c r="BUT313" s="0"/>
      <c r="BUU313" s="0"/>
      <c r="BUV313" s="0"/>
      <c r="BUW313" s="0"/>
      <c r="BUX313" s="0"/>
      <c r="BUY313" s="0"/>
      <c r="BUZ313" s="0"/>
      <c r="BVA313" s="0"/>
      <c r="BVB313" s="0"/>
      <c r="BVC313" s="0"/>
      <c r="BVD313" s="0"/>
      <c r="BVE313" s="0"/>
      <c r="BVF313" s="0"/>
      <c r="BVG313" s="0"/>
      <c r="BVH313" s="0"/>
      <c r="BVI313" s="0"/>
      <c r="BVJ313" s="0"/>
      <c r="BVK313" s="0"/>
      <c r="BVL313" s="0"/>
      <c r="BVM313" s="0"/>
      <c r="BVN313" s="0"/>
      <c r="BVO313" s="0"/>
      <c r="BVP313" s="0"/>
      <c r="BVQ313" s="0"/>
      <c r="BVR313" s="0"/>
      <c r="BVS313" s="0"/>
      <c r="BVT313" s="0"/>
      <c r="BVU313" s="0"/>
      <c r="BVV313" s="0"/>
      <c r="BVW313" s="0"/>
      <c r="BVX313" s="0"/>
      <c r="BVY313" s="0"/>
      <c r="BVZ313" s="0"/>
      <c r="BWA313" s="0"/>
      <c r="BWB313" s="0"/>
      <c r="BWC313" s="0"/>
      <c r="BWD313" s="0"/>
      <c r="BWE313" s="0"/>
      <c r="BWF313" s="0"/>
      <c r="BWG313" s="0"/>
      <c r="BWH313" s="0"/>
      <c r="BWI313" s="0"/>
      <c r="BWJ313" s="0"/>
      <c r="BWK313" s="0"/>
      <c r="BWL313" s="0"/>
      <c r="BWM313" s="0"/>
      <c r="BWN313" s="0"/>
      <c r="BWO313" s="0"/>
      <c r="BWP313" s="0"/>
      <c r="BWQ313" s="0"/>
      <c r="BWR313" s="0"/>
      <c r="BWS313" s="0"/>
      <c r="BWT313" s="0"/>
      <c r="BWU313" s="0"/>
      <c r="BWV313" s="0"/>
      <c r="BWW313" s="0"/>
      <c r="BWX313" s="0"/>
      <c r="BWY313" s="0"/>
      <c r="BWZ313" s="0"/>
      <c r="BXA313" s="0"/>
      <c r="BXB313" s="0"/>
      <c r="BXC313" s="0"/>
      <c r="BXD313" s="0"/>
      <c r="BXE313" s="0"/>
      <c r="BXF313" s="0"/>
      <c r="BXG313" s="0"/>
      <c r="BXH313" s="0"/>
      <c r="BXI313" s="0"/>
      <c r="BXJ313" s="0"/>
      <c r="BXK313" s="0"/>
      <c r="BXL313" s="0"/>
      <c r="BXM313" s="0"/>
      <c r="BXN313" s="0"/>
      <c r="BXO313" s="0"/>
      <c r="BXP313" s="0"/>
      <c r="BXQ313" s="0"/>
      <c r="BXR313" s="0"/>
      <c r="BXS313" s="0"/>
      <c r="BXT313" s="0"/>
      <c r="BXU313" s="0"/>
      <c r="BXV313" s="0"/>
      <c r="BXW313" s="0"/>
      <c r="BXX313" s="0"/>
      <c r="BXY313" s="0"/>
      <c r="BXZ313" s="0"/>
      <c r="BYA313" s="0"/>
      <c r="BYB313" s="0"/>
      <c r="BYC313" s="0"/>
      <c r="BYD313" s="0"/>
      <c r="BYE313" s="0"/>
      <c r="BYF313" s="0"/>
      <c r="BYG313" s="0"/>
      <c r="BYH313" s="0"/>
      <c r="BYI313" s="0"/>
      <c r="BYJ313" s="0"/>
      <c r="BYK313" s="0"/>
      <c r="BYL313" s="0"/>
      <c r="BYM313" s="0"/>
      <c r="BYN313" s="0"/>
      <c r="BYO313" s="0"/>
      <c r="BYP313" s="0"/>
      <c r="BYQ313" s="0"/>
      <c r="BYR313" s="0"/>
      <c r="BYS313" s="0"/>
      <c r="BYT313" s="0"/>
      <c r="BYU313" s="0"/>
      <c r="BYV313" s="0"/>
      <c r="BYW313" s="0"/>
      <c r="BYX313" s="0"/>
      <c r="BYY313" s="0"/>
      <c r="BYZ313" s="0"/>
      <c r="BZA313" s="0"/>
      <c r="BZB313" s="0"/>
      <c r="BZC313" s="0"/>
      <c r="BZD313" s="0"/>
      <c r="BZE313" s="0"/>
      <c r="BZF313" s="0"/>
      <c r="BZG313" s="0"/>
      <c r="BZH313" s="0"/>
      <c r="BZI313" s="0"/>
      <c r="BZJ313" s="0"/>
      <c r="BZK313" s="0"/>
      <c r="BZL313" s="0"/>
      <c r="BZM313" s="0"/>
      <c r="BZN313" s="0"/>
      <c r="BZO313" s="0"/>
      <c r="BZP313" s="0"/>
      <c r="BZQ313" s="0"/>
      <c r="BZR313" s="0"/>
      <c r="BZS313" s="0"/>
      <c r="BZT313" s="0"/>
      <c r="BZU313" s="0"/>
      <c r="BZV313" s="0"/>
      <c r="BZW313" s="0"/>
      <c r="BZX313" s="0"/>
      <c r="BZY313" s="0"/>
      <c r="BZZ313" s="0"/>
      <c r="CAA313" s="0"/>
      <c r="CAB313" s="0"/>
      <c r="CAC313" s="0"/>
      <c r="CAD313" s="0"/>
      <c r="CAE313" s="0"/>
      <c r="CAF313" s="0"/>
      <c r="CAG313" s="0"/>
      <c r="CAH313" s="0"/>
      <c r="CAI313" s="0"/>
      <c r="CAJ313" s="0"/>
      <c r="CAK313" s="0"/>
      <c r="CAL313" s="0"/>
      <c r="CAM313" s="0"/>
      <c r="CAN313" s="0"/>
      <c r="CAO313" s="0"/>
      <c r="CAP313" s="0"/>
      <c r="CAQ313" s="0"/>
      <c r="CAR313" s="0"/>
      <c r="CAS313" s="0"/>
      <c r="CAT313" s="0"/>
      <c r="CAU313" s="0"/>
      <c r="CAV313" s="0"/>
      <c r="CAW313" s="0"/>
      <c r="CAX313" s="0"/>
      <c r="CAY313" s="0"/>
      <c r="CAZ313" s="0"/>
      <c r="CBA313" s="0"/>
      <c r="CBB313" s="0"/>
      <c r="CBC313" s="0"/>
      <c r="CBD313" s="0"/>
      <c r="CBE313" s="0"/>
      <c r="CBF313" s="0"/>
      <c r="CBG313" s="0"/>
      <c r="CBH313" s="0"/>
      <c r="CBI313" s="0"/>
      <c r="CBJ313" s="0"/>
      <c r="CBK313" s="0"/>
      <c r="CBL313" s="0"/>
      <c r="CBM313" s="0"/>
      <c r="CBN313" s="0"/>
      <c r="CBO313" s="0"/>
      <c r="CBP313" s="0"/>
      <c r="CBQ313" s="0"/>
      <c r="CBR313" s="0"/>
      <c r="CBS313" s="0"/>
      <c r="CBT313" s="0"/>
      <c r="CBU313" s="0"/>
      <c r="CBV313" s="0"/>
      <c r="CBW313" s="0"/>
      <c r="CBX313" s="0"/>
      <c r="CBY313" s="0"/>
      <c r="CBZ313" s="0"/>
      <c r="CCA313" s="0"/>
      <c r="CCB313" s="0"/>
      <c r="CCC313" s="0"/>
      <c r="CCD313" s="0"/>
      <c r="CCE313" s="0"/>
      <c r="CCF313" s="0"/>
      <c r="CCG313" s="0"/>
      <c r="CCH313" s="0"/>
      <c r="CCI313" s="0"/>
      <c r="CCJ313" s="0"/>
      <c r="CCK313" s="0"/>
      <c r="CCL313" s="0"/>
      <c r="CCM313" s="0"/>
      <c r="CCN313" s="0"/>
      <c r="CCO313" s="0"/>
      <c r="CCP313" s="0"/>
      <c r="CCQ313" s="0"/>
      <c r="CCR313" s="0"/>
      <c r="CCS313" s="0"/>
      <c r="CCT313" s="0"/>
      <c r="CCU313" s="0"/>
      <c r="CCV313" s="0"/>
      <c r="CCW313" s="0"/>
      <c r="CCX313" s="0"/>
      <c r="CCY313" s="0"/>
      <c r="CCZ313" s="0"/>
      <c r="CDA313" s="0"/>
      <c r="CDB313" s="0"/>
      <c r="CDC313" s="0"/>
      <c r="CDD313" s="0"/>
      <c r="CDE313" s="0"/>
      <c r="CDF313" s="0"/>
      <c r="CDG313" s="0"/>
      <c r="CDH313" s="0"/>
      <c r="CDI313" s="0"/>
      <c r="CDJ313" s="0"/>
      <c r="CDK313" s="0"/>
      <c r="CDL313" s="0"/>
      <c r="CDM313" s="0"/>
      <c r="CDN313" s="0"/>
      <c r="CDO313" s="0"/>
      <c r="CDP313" s="0"/>
      <c r="CDQ313" s="0"/>
      <c r="CDR313" s="0"/>
      <c r="CDS313" s="0"/>
      <c r="CDT313" s="0"/>
      <c r="CDU313" s="0"/>
      <c r="CDV313" s="0"/>
      <c r="CDW313" s="0"/>
      <c r="CDX313" s="0"/>
      <c r="CDY313" s="0"/>
      <c r="CDZ313" s="0"/>
      <c r="CEA313" s="0"/>
      <c r="CEB313" s="0"/>
      <c r="CEC313" s="0"/>
      <c r="CED313" s="0"/>
      <c r="CEE313" s="0"/>
      <c r="CEF313" s="0"/>
      <c r="CEG313" s="0"/>
      <c r="CEH313" s="0"/>
      <c r="CEI313" s="0"/>
      <c r="CEJ313" s="0"/>
      <c r="CEK313" s="0"/>
      <c r="CEL313" s="0"/>
      <c r="CEM313" s="0"/>
      <c r="CEN313" s="0"/>
      <c r="CEO313" s="0"/>
      <c r="CEP313" s="0"/>
      <c r="CEQ313" s="0"/>
      <c r="CER313" s="0"/>
      <c r="CES313" s="0"/>
      <c r="CET313" s="0"/>
      <c r="CEU313" s="0"/>
      <c r="CEV313" s="0"/>
      <c r="CEW313" s="0"/>
      <c r="CEX313" s="0"/>
      <c r="CEY313" s="0"/>
      <c r="CEZ313" s="0"/>
      <c r="CFA313" s="0"/>
      <c r="CFB313" s="0"/>
      <c r="CFC313" s="0"/>
      <c r="CFD313" s="0"/>
      <c r="CFE313" s="0"/>
      <c r="CFF313" s="0"/>
      <c r="CFG313" s="0"/>
      <c r="CFH313" s="0"/>
      <c r="CFI313" s="0"/>
      <c r="CFJ313" s="0"/>
      <c r="CFK313" s="0"/>
      <c r="CFL313" s="0"/>
      <c r="CFM313" s="0"/>
      <c r="CFN313" s="0"/>
      <c r="CFO313" s="0"/>
      <c r="CFP313" s="0"/>
      <c r="CFQ313" s="0"/>
      <c r="CFR313" s="0"/>
      <c r="CFS313" s="0"/>
      <c r="CFT313" s="0"/>
      <c r="CFU313" s="0"/>
      <c r="CFV313" s="0"/>
      <c r="CFW313" s="0"/>
      <c r="CFX313" s="0"/>
      <c r="CFY313" s="0"/>
      <c r="CFZ313" s="0"/>
      <c r="CGA313" s="0"/>
      <c r="CGB313" s="0"/>
      <c r="CGC313" s="0"/>
      <c r="CGD313" s="0"/>
      <c r="CGE313" s="0"/>
      <c r="CGF313" s="0"/>
      <c r="CGG313" s="0"/>
      <c r="CGH313" s="0"/>
      <c r="CGI313" s="0"/>
      <c r="CGJ313" s="0"/>
      <c r="CGK313" s="0"/>
      <c r="CGL313" s="0"/>
      <c r="CGM313" s="0"/>
      <c r="CGN313" s="0"/>
      <c r="CGO313" s="0"/>
      <c r="CGP313" s="0"/>
      <c r="CGQ313" s="0"/>
      <c r="CGR313" s="0"/>
      <c r="CGS313" s="0"/>
      <c r="CGT313" s="0"/>
      <c r="CGU313" s="0"/>
      <c r="CGV313" s="0"/>
      <c r="CGW313" s="0"/>
      <c r="CGX313" s="0"/>
      <c r="CGY313" s="0"/>
      <c r="CGZ313" s="0"/>
      <c r="CHA313" s="0"/>
      <c r="CHB313" s="0"/>
      <c r="CHC313" s="0"/>
      <c r="CHD313" s="0"/>
      <c r="CHE313" s="0"/>
      <c r="CHF313" s="0"/>
      <c r="CHG313" s="0"/>
      <c r="CHH313" s="0"/>
      <c r="CHI313" s="0"/>
      <c r="CHJ313" s="0"/>
      <c r="CHK313" s="0"/>
      <c r="CHL313" s="0"/>
      <c r="CHM313" s="0"/>
      <c r="CHN313" s="0"/>
      <c r="CHO313" s="0"/>
      <c r="CHP313" s="0"/>
      <c r="CHQ313" s="0"/>
      <c r="CHR313" s="0"/>
      <c r="CHS313" s="0"/>
      <c r="CHT313" s="0"/>
      <c r="CHU313" s="0"/>
      <c r="CHV313" s="0"/>
      <c r="CHW313" s="0"/>
      <c r="CHX313" s="0"/>
      <c r="CHY313" s="0"/>
      <c r="CHZ313" s="0"/>
      <c r="CIA313" s="0"/>
      <c r="CIB313" s="0"/>
      <c r="CIC313" s="0"/>
      <c r="CID313" s="0"/>
      <c r="CIE313" s="0"/>
      <c r="CIF313" s="0"/>
      <c r="CIG313" s="0"/>
      <c r="CIH313" s="0"/>
      <c r="CII313" s="0"/>
      <c r="CIJ313" s="0"/>
      <c r="CIK313" s="0"/>
      <c r="CIL313" s="0"/>
      <c r="CIM313" s="0"/>
      <c r="CIN313" s="0"/>
      <c r="CIO313" s="0"/>
      <c r="CIP313" s="0"/>
      <c r="CIQ313" s="0"/>
      <c r="CIR313" s="0"/>
      <c r="CIS313" s="0"/>
      <c r="CIT313" s="0"/>
      <c r="CIU313" s="0"/>
      <c r="CIV313" s="0"/>
      <c r="CIW313" s="0"/>
      <c r="CIX313" s="0"/>
      <c r="CIY313" s="0"/>
      <c r="CIZ313" s="0"/>
      <c r="CJA313" s="0"/>
      <c r="CJB313" s="0"/>
      <c r="CJC313" s="0"/>
      <c r="CJD313" s="0"/>
      <c r="CJE313" s="0"/>
      <c r="CJF313" s="0"/>
      <c r="CJG313" s="0"/>
      <c r="CJH313" s="0"/>
      <c r="CJI313" s="0"/>
      <c r="CJJ313" s="0"/>
      <c r="CJK313" s="0"/>
      <c r="CJL313" s="0"/>
      <c r="CJM313" s="0"/>
      <c r="CJN313" s="0"/>
      <c r="CJO313" s="0"/>
      <c r="CJP313" s="0"/>
      <c r="CJQ313" s="0"/>
      <c r="CJR313" s="0"/>
      <c r="CJS313" s="0"/>
      <c r="CJT313" s="0"/>
      <c r="CJU313" s="0"/>
      <c r="CJV313" s="0"/>
      <c r="CJW313" s="0"/>
      <c r="CJX313" s="0"/>
      <c r="CJY313" s="0"/>
      <c r="CJZ313" s="0"/>
      <c r="CKA313" s="0"/>
      <c r="CKB313" s="0"/>
      <c r="CKC313" s="0"/>
      <c r="CKD313" s="0"/>
      <c r="CKE313" s="0"/>
      <c r="CKF313" s="0"/>
      <c r="CKG313" s="0"/>
      <c r="CKH313" s="0"/>
      <c r="CKI313" s="0"/>
      <c r="CKJ313" s="0"/>
      <c r="CKK313" s="0"/>
      <c r="CKL313" s="0"/>
      <c r="CKM313" s="0"/>
      <c r="CKN313" s="0"/>
      <c r="CKO313" s="0"/>
      <c r="CKP313" s="0"/>
      <c r="CKQ313" s="0"/>
      <c r="CKR313" s="0"/>
      <c r="CKS313" s="0"/>
      <c r="CKT313" s="0"/>
      <c r="CKU313" s="0"/>
      <c r="CKV313" s="0"/>
      <c r="CKW313" s="0"/>
      <c r="CKX313" s="0"/>
      <c r="CKY313" s="0"/>
      <c r="CKZ313" s="0"/>
      <c r="CLA313" s="0"/>
      <c r="CLB313" s="0"/>
      <c r="CLC313" s="0"/>
      <c r="CLD313" s="0"/>
      <c r="CLE313" s="0"/>
      <c r="CLF313" s="0"/>
      <c r="CLG313" s="0"/>
      <c r="CLH313" s="0"/>
      <c r="CLI313" s="0"/>
      <c r="CLJ313" s="0"/>
      <c r="CLK313" s="0"/>
      <c r="CLL313" s="0"/>
      <c r="CLM313" s="0"/>
      <c r="CLN313" s="0"/>
      <c r="CLO313" s="0"/>
      <c r="CLP313" s="0"/>
      <c r="CLQ313" s="0"/>
      <c r="CLR313" s="0"/>
      <c r="CLS313" s="0"/>
      <c r="CLT313" s="0"/>
      <c r="CLU313" s="0"/>
      <c r="CLV313" s="0"/>
      <c r="CLW313" s="0"/>
      <c r="CLX313" s="0"/>
      <c r="CLY313" s="0"/>
      <c r="CLZ313" s="0"/>
      <c r="CMA313" s="0"/>
      <c r="CMB313" s="0"/>
      <c r="CMC313" s="0"/>
      <c r="CMD313" s="0"/>
      <c r="CME313" s="0"/>
      <c r="CMF313" s="0"/>
      <c r="CMG313" s="0"/>
      <c r="CMH313" s="0"/>
      <c r="CMI313" s="0"/>
      <c r="CMJ313" s="0"/>
      <c r="CMK313" s="0"/>
      <c r="CML313" s="0"/>
      <c r="CMM313" s="0"/>
      <c r="CMN313" s="0"/>
      <c r="CMO313" s="0"/>
      <c r="CMP313" s="0"/>
      <c r="CMQ313" s="0"/>
      <c r="CMR313" s="0"/>
      <c r="CMS313" s="0"/>
      <c r="CMT313" s="0"/>
      <c r="CMU313" s="0"/>
      <c r="CMV313" s="0"/>
      <c r="CMW313" s="0"/>
      <c r="CMX313" s="0"/>
      <c r="CMY313" s="0"/>
      <c r="CMZ313" s="0"/>
      <c r="CNA313" s="0"/>
      <c r="CNB313" s="0"/>
      <c r="CNC313" s="0"/>
      <c r="CND313" s="0"/>
      <c r="CNE313" s="0"/>
      <c r="CNF313" s="0"/>
      <c r="CNG313" s="0"/>
      <c r="CNH313" s="0"/>
      <c r="CNI313" s="0"/>
      <c r="CNJ313" s="0"/>
      <c r="CNK313" s="0"/>
      <c r="CNL313" s="0"/>
      <c r="CNM313" s="0"/>
      <c r="CNN313" s="0"/>
      <c r="CNO313" s="0"/>
      <c r="CNP313" s="0"/>
      <c r="CNQ313" s="0"/>
      <c r="CNR313" s="0"/>
      <c r="CNS313" s="0"/>
      <c r="CNT313" s="0"/>
      <c r="CNU313" s="0"/>
      <c r="CNV313" s="0"/>
      <c r="CNW313" s="0"/>
      <c r="CNX313" s="0"/>
      <c r="CNY313" s="0"/>
      <c r="CNZ313" s="0"/>
      <c r="COA313" s="0"/>
      <c r="COB313" s="0"/>
      <c r="COC313" s="0"/>
      <c r="COD313" s="0"/>
      <c r="COE313" s="0"/>
      <c r="COF313" s="0"/>
      <c r="COG313" s="0"/>
      <c r="COH313" s="0"/>
      <c r="COI313" s="0"/>
      <c r="COJ313" s="0"/>
      <c r="COK313" s="0"/>
      <c r="COL313" s="0"/>
      <c r="COM313" s="0"/>
      <c r="CON313" s="0"/>
      <c r="COO313" s="0"/>
      <c r="COP313" s="0"/>
      <c r="COQ313" s="0"/>
      <c r="COR313" s="0"/>
      <c r="COS313" s="0"/>
      <c r="COT313" s="0"/>
      <c r="COU313" s="0"/>
      <c r="COV313" s="0"/>
      <c r="COW313" s="0"/>
      <c r="COX313" s="0"/>
      <c r="COY313" s="0"/>
      <c r="COZ313" s="0"/>
      <c r="CPA313" s="0"/>
      <c r="CPB313" s="0"/>
      <c r="CPC313" s="0"/>
      <c r="CPD313" s="0"/>
      <c r="CPE313" s="0"/>
      <c r="CPF313" s="0"/>
      <c r="CPG313" s="0"/>
      <c r="CPH313" s="0"/>
      <c r="CPI313" s="0"/>
      <c r="CPJ313" s="0"/>
      <c r="CPK313" s="0"/>
      <c r="CPL313" s="0"/>
      <c r="CPM313" s="0"/>
      <c r="CPN313" s="0"/>
      <c r="CPO313" s="0"/>
      <c r="CPP313" s="0"/>
      <c r="CPQ313" s="0"/>
      <c r="CPR313" s="0"/>
      <c r="CPS313" s="0"/>
      <c r="CPT313" s="0"/>
      <c r="CPU313" s="0"/>
      <c r="CPV313" s="0"/>
      <c r="CPW313" s="0"/>
      <c r="CPX313" s="0"/>
      <c r="CPY313" s="0"/>
      <c r="CPZ313" s="0"/>
      <c r="CQA313" s="0"/>
      <c r="CQB313" s="0"/>
      <c r="CQC313" s="0"/>
      <c r="CQD313" s="0"/>
      <c r="CQE313" s="0"/>
      <c r="CQF313" s="0"/>
      <c r="CQG313" s="0"/>
      <c r="CQH313" s="0"/>
      <c r="CQI313" s="0"/>
      <c r="CQJ313" s="0"/>
      <c r="CQK313" s="0"/>
      <c r="CQL313" s="0"/>
      <c r="CQM313" s="0"/>
      <c r="CQN313" s="0"/>
      <c r="CQO313" s="0"/>
      <c r="CQP313" s="0"/>
      <c r="CQQ313" s="0"/>
      <c r="CQR313" s="0"/>
      <c r="CQS313" s="0"/>
      <c r="CQT313" s="0"/>
      <c r="CQU313" s="0"/>
      <c r="CQV313" s="0"/>
      <c r="CQW313" s="0"/>
      <c r="CQX313" s="0"/>
      <c r="CQY313" s="0"/>
      <c r="CQZ313" s="0"/>
      <c r="CRA313" s="0"/>
      <c r="CRB313" s="0"/>
      <c r="CRC313" s="0"/>
      <c r="CRD313" s="0"/>
      <c r="CRE313" s="0"/>
      <c r="CRF313" s="0"/>
      <c r="CRG313" s="0"/>
      <c r="CRH313" s="0"/>
      <c r="CRI313" s="0"/>
      <c r="CRJ313" s="0"/>
      <c r="CRK313" s="0"/>
      <c r="CRL313" s="0"/>
      <c r="CRM313" s="0"/>
      <c r="CRN313" s="0"/>
      <c r="CRO313" s="0"/>
      <c r="CRP313" s="0"/>
      <c r="CRQ313" s="0"/>
      <c r="CRR313" s="0"/>
      <c r="CRS313" s="0"/>
      <c r="CRT313" s="0"/>
      <c r="CRU313" s="0"/>
      <c r="CRV313" s="0"/>
      <c r="CRW313" s="0"/>
      <c r="CRX313" s="0"/>
      <c r="CRY313" s="0"/>
      <c r="CRZ313" s="0"/>
      <c r="CSA313" s="0"/>
      <c r="CSB313" s="0"/>
      <c r="CSC313" s="0"/>
      <c r="CSD313" s="0"/>
      <c r="CSE313" s="0"/>
      <c r="CSF313" s="0"/>
      <c r="CSG313" s="0"/>
      <c r="CSH313" s="0"/>
      <c r="CSI313" s="0"/>
      <c r="CSJ313" s="0"/>
      <c r="CSK313" s="0"/>
      <c r="CSL313" s="0"/>
      <c r="CSM313" s="0"/>
      <c r="CSN313" s="0"/>
      <c r="CSO313" s="0"/>
      <c r="CSP313" s="0"/>
      <c r="CSQ313" s="0"/>
      <c r="CSR313" s="0"/>
      <c r="CSS313" s="0"/>
      <c r="CST313" s="0"/>
      <c r="CSU313" s="0"/>
      <c r="CSV313" s="0"/>
      <c r="CSW313" s="0"/>
      <c r="CSX313" s="0"/>
      <c r="CSY313" s="0"/>
      <c r="CSZ313" s="0"/>
      <c r="CTA313" s="0"/>
      <c r="CTB313" s="0"/>
      <c r="CTC313" s="0"/>
      <c r="CTD313" s="0"/>
      <c r="CTE313" s="0"/>
      <c r="CTF313" s="0"/>
      <c r="CTG313" s="0"/>
      <c r="CTH313" s="0"/>
      <c r="CTI313" s="0"/>
      <c r="CTJ313" s="0"/>
      <c r="CTK313" s="0"/>
      <c r="CTL313" s="0"/>
      <c r="CTM313" s="0"/>
      <c r="CTN313" s="0"/>
      <c r="CTO313" s="0"/>
      <c r="CTP313" s="0"/>
      <c r="CTQ313" s="0"/>
      <c r="CTR313" s="0"/>
      <c r="CTS313" s="0"/>
      <c r="CTT313" s="0"/>
      <c r="CTU313" s="0"/>
      <c r="CTV313" s="0"/>
      <c r="CTW313" s="0"/>
      <c r="CTX313" s="0"/>
      <c r="CTY313" s="0"/>
      <c r="CTZ313" s="0"/>
      <c r="CUA313" s="0"/>
      <c r="CUB313" s="0"/>
      <c r="CUC313" s="0"/>
      <c r="CUD313" s="0"/>
      <c r="CUE313" s="0"/>
      <c r="CUF313" s="0"/>
      <c r="CUG313" s="0"/>
      <c r="CUH313" s="0"/>
      <c r="CUI313" s="0"/>
      <c r="CUJ313" s="0"/>
      <c r="CUK313" s="0"/>
      <c r="CUL313" s="0"/>
      <c r="CUM313" s="0"/>
      <c r="CUN313" s="0"/>
      <c r="CUO313" s="0"/>
      <c r="CUP313" s="0"/>
      <c r="CUQ313" s="0"/>
      <c r="CUR313" s="0"/>
      <c r="CUS313" s="0"/>
      <c r="CUT313" s="0"/>
      <c r="CUU313" s="0"/>
      <c r="CUV313" s="0"/>
      <c r="CUW313" s="0"/>
      <c r="CUX313" s="0"/>
      <c r="CUY313" s="0"/>
      <c r="CUZ313" s="0"/>
      <c r="CVA313" s="0"/>
      <c r="CVB313" s="0"/>
      <c r="CVC313" s="0"/>
      <c r="CVD313" s="0"/>
      <c r="CVE313" s="0"/>
      <c r="CVF313" s="0"/>
      <c r="CVG313" s="0"/>
      <c r="CVH313" s="0"/>
      <c r="CVI313" s="0"/>
      <c r="CVJ313" s="0"/>
      <c r="CVK313" s="0"/>
      <c r="CVL313" s="0"/>
      <c r="CVM313" s="0"/>
      <c r="CVN313" s="0"/>
      <c r="CVO313" s="0"/>
      <c r="CVP313" s="0"/>
      <c r="CVQ313" s="0"/>
      <c r="CVR313" s="0"/>
      <c r="CVS313" s="0"/>
      <c r="CVT313" s="0"/>
      <c r="CVU313" s="0"/>
      <c r="CVV313" s="0"/>
      <c r="CVW313" s="0"/>
      <c r="CVX313" s="0"/>
      <c r="CVY313" s="0"/>
      <c r="CVZ313" s="0"/>
      <c r="CWA313" s="0"/>
      <c r="CWB313" s="0"/>
      <c r="CWC313" s="0"/>
      <c r="CWD313" s="0"/>
      <c r="CWE313" s="0"/>
      <c r="CWF313" s="0"/>
      <c r="CWG313" s="0"/>
      <c r="CWH313" s="0"/>
      <c r="CWI313" s="0"/>
      <c r="CWJ313" s="0"/>
      <c r="CWK313" s="0"/>
      <c r="CWL313" s="0"/>
      <c r="CWM313" s="0"/>
      <c r="CWN313" s="0"/>
      <c r="CWO313" s="0"/>
      <c r="CWP313" s="0"/>
      <c r="CWQ313" s="0"/>
      <c r="CWR313" s="0"/>
      <c r="CWS313" s="0"/>
      <c r="CWT313" s="0"/>
      <c r="CWU313" s="0"/>
      <c r="CWV313" s="0"/>
      <c r="CWW313" s="0"/>
      <c r="CWX313" s="0"/>
      <c r="CWY313" s="0"/>
      <c r="CWZ313" s="0"/>
      <c r="CXA313" s="0"/>
      <c r="CXB313" s="0"/>
      <c r="CXC313" s="0"/>
      <c r="CXD313" s="0"/>
      <c r="CXE313" s="0"/>
      <c r="CXF313" s="0"/>
      <c r="CXG313" s="0"/>
      <c r="CXH313" s="0"/>
      <c r="CXI313" s="0"/>
      <c r="CXJ313" s="0"/>
      <c r="CXK313" s="0"/>
      <c r="CXL313" s="0"/>
      <c r="CXM313" s="0"/>
      <c r="CXN313" s="0"/>
      <c r="CXO313" s="0"/>
      <c r="CXP313" s="0"/>
      <c r="CXQ313" s="0"/>
      <c r="CXR313" s="0"/>
      <c r="CXS313" s="0"/>
      <c r="CXT313" s="0"/>
      <c r="CXU313" s="0"/>
      <c r="CXV313" s="0"/>
      <c r="CXW313" s="0"/>
      <c r="CXX313" s="0"/>
      <c r="CXY313" s="0"/>
      <c r="CXZ313" s="0"/>
      <c r="CYA313" s="0"/>
      <c r="CYB313" s="0"/>
      <c r="CYC313" s="0"/>
      <c r="CYD313" s="0"/>
      <c r="CYE313" s="0"/>
      <c r="CYF313" s="0"/>
      <c r="CYG313" s="0"/>
      <c r="CYH313" s="0"/>
      <c r="CYI313" s="0"/>
      <c r="CYJ313" s="0"/>
      <c r="CYK313" s="0"/>
      <c r="CYL313" s="0"/>
      <c r="CYM313" s="0"/>
      <c r="CYN313" s="0"/>
      <c r="CYO313" s="0"/>
      <c r="CYP313" s="0"/>
      <c r="CYQ313" s="0"/>
      <c r="CYR313" s="0"/>
      <c r="CYS313" s="0"/>
      <c r="CYT313" s="0"/>
      <c r="CYU313" s="0"/>
      <c r="CYV313" s="0"/>
      <c r="CYW313" s="0"/>
      <c r="CYX313" s="0"/>
      <c r="CYY313" s="0"/>
      <c r="CYZ313" s="0"/>
      <c r="CZA313" s="0"/>
      <c r="CZB313" s="0"/>
      <c r="CZC313" s="0"/>
      <c r="CZD313" s="0"/>
      <c r="CZE313" s="0"/>
      <c r="CZF313" s="0"/>
      <c r="CZG313" s="0"/>
      <c r="CZH313" s="0"/>
      <c r="CZI313" s="0"/>
      <c r="CZJ313" s="0"/>
      <c r="CZK313" s="0"/>
      <c r="CZL313" s="0"/>
      <c r="CZM313" s="0"/>
      <c r="CZN313" s="0"/>
      <c r="CZO313" s="0"/>
      <c r="CZP313" s="0"/>
      <c r="CZQ313" s="0"/>
      <c r="CZR313" s="0"/>
      <c r="CZS313" s="0"/>
      <c r="CZT313" s="0"/>
      <c r="CZU313" s="0"/>
      <c r="CZV313" s="0"/>
      <c r="CZW313" s="0"/>
      <c r="CZX313" s="0"/>
      <c r="CZY313" s="0"/>
      <c r="CZZ313" s="0"/>
      <c r="DAA313" s="0"/>
      <c r="DAB313" s="0"/>
      <c r="DAC313" s="0"/>
      <c r="DAD313" s="0"/>
      <c r="DAE313" s="0"/>
      <c r="DAF313" s="0"/>
      <c r="DAG313" s="0"/>
      <c r="DAH313" s="0"/>
      <c r="DAI313" s="0"/>
      <c r="DAJ313" s="0"/>
      <c r="DAK313" s="0"/>
      <c r="DAL313" s="0"/>
      <c r="DAM313" s="0"/>
      <c r="DAN313" s="0"/>
      <c r="DAO313" s="0"/>
      <c r="DAP313" s="0"/>
      <c r="DAQ313" s="0"/>
      <c r="DAR313" s="0"/>
      <c r="DAS313" s="0"/>
      <c r="DAT313" s="0"/>
      <c r="DAU313" s="0"/>
      <c r="DAV313" s="0"/>
      <c r="DAW313" s="0"/>
      <c r="DAX313" s="0"/>
      <c r="DAY313" s="0"/>
      <c r="DAZ313" s="0"/>
      <c r="DBA313" s="0"/>
      <c r="DBB313" s="0"/>
      <c r="DBC313" s="0"/>
      <c r="DBD313" s="0"/>
      <c r="DBE313" s="0"/>
      <c r="DBF313" s="0"/>
      <c r="DBG313" s="0"/>
      <c r="DBH313" s="0"/>
      <c r="DBI313" s="0"/>
      <c r="DBJ313" s="0"/>
      <c r="DBK313" s="0"/>
      <c r="DBL313" s="0"/>
      <c r="DBM313" s="0"/>
      <c r="DBN313" s="0"/>
      <c r="DBO313" s="0"/>
      <c r="DBP313" s="0"/>
      <c r="DBQ313" s="0"/>
      <c r="DBR313" s="0"/>
      <c r="DBS313" s="0"/>
      <c r="DBT313" s="0"/>
      <c r="DBU313" s="0"/>
      <c r="DBV313" s="0"/>
      <c r="DBW313" s="0"/>
      <c r="DBX313" s="0"/>
      <c r="DBY313" s="0"/>
      <c r="DBZ313" s="0"/>
      <c r="DCA313" s="0"/>
      <c r="DCB313" s="0"/>
      <c r="DCC313" s="0"/>
      <c r="DCD313" s="0"/>
      <c r="DCE313" s="0"/>
      <c r="DCF313" s="0"/>
      <c r="DCG313" s="0"/>
      <c r="DCH313" s="0"/>
      <c r="DCI313" s="0"/>
      <c r="DCJ313" s="0"/>
      <c r="DCK313" s="0"/>
      <c r="DCL313" s="0"/>
      <c r="DCM313" s="0"/>
      <c r="DCN313" s="0"/>
      <c r="DCO313" s="0"/>
      <c r="DCP313" s="0"/>
      <c r="DCQ313" s="0"/>
      <c r="DCR313" s="0"/>
      <c r="DCS313" s="0"/>
      <c r="DCT313" s="0"/>
      <c r="DCU313" s="0"/>
      <c r="DCV313" s="0"/>
      <c r="DCW313" s="0"/>
      <c r="DCX313" s="0"/>
      <c r="DCY313" s="0"/>
      <c r="DCZ313" s="0"/>
      <c r="DDA313" s="0"/>
      <c r="DDB313" s="0"/>
      <c r="DDC313" s="0"/>
      <c r="DDD313" s="0"/>
      <c r="DDE313" s="0"/>
      <c r="DDF313" s="0"/>
      <c r="DDG313" s="0"/>
      <c r="DDH313" s="0"/>
      <c r="DDI313" s="0"/>
      <c r="DDJ313" s="0"/>
      <c r="DDK313" s="0"/>
      <c r="DDL313" s="0"/>
      <c r="DDM313" s="0"/>
      <c r="DDN313" s="0"/>
      <c r="DDO313" s="0"/>
      <c r="DDP313" s="0"/>
      <c r="DDQ313" s="0"/>
      <c r="DDR313" s="0"/>
      <c r="DDS313" s="0"/>
      <c r="DDT313" s="0"/>
      <c r="DDU313" s="0"/>
      <c r="DDV313" s="0"/>
      <c r="DDW313" s="0"/>
      <c r="DDX313" s="0"/>
      <c r="DDY313" s="0"/>
      <c r="DDZ313" s="0"/>
      <c r="DEA313" s="0"/>
      <c r="DEB313" s="0"/>
      <c r="DEC313" s="0"/>
      <c r="DED313" s="0"/>
      <c r="DEE313" s="0"/>
      <c r="DEF313" s="0"/>
      <c r="DEG313" s="0"/>
      <c r="DEH313" s="0"/>
      <c r="DEI313" s="0"/>
      <c r="DEJ313" s="0"/>
      <c r="DEK313" s="0"/>
      <c r="DEL313" s="0"/>
      <c r="DEM313" s="0"/>
      <c r="DEN313" s="0"/>
      <c r="DEO313" s="0"/>
      <c r="DEP313" s="0"/>
      <c r="DEQ313" s="0"/>
      <c r="DER313" s="0"/>
      <c r="DES313" s="0"/>
      <c r="DET313" s="0"/>
      <c r="DEU313" s="0"/>
      <c r="DEV313" s="0"/>
      <c r="DEW313" s="0"/>
      <c r="DEX313" s="0"/>
      <c r="DEY313" s="0"/>
      <c r="DEZ313" s="0"/>
      <c r="DFA313" s="0"/>
      <c r="DFB313" s="0"/>
      <c r="DFC313" s="0"/>
      <c r="DFD313" s="0"/>
      <c r="DFE313" s="0"/>
      <c r="DFF313" s="0"/>
      <c r="DFG313" s="0"/>
      <c r="DFH313" s="0"/>
      <c r="DFI313" s="0"/>
      <c r="DFJ313" s="0"/>
      <c r="DFK313" s="0"/>
      <c r="DFL313" s="0"/>
      <c r="DFM313" s="0"/>
      <c r="DFN313" s="0"/>
      <c r="DFO313" s="0"/>
      <c r="DFP313" s="0"/>
      <c r="DFQ313" s="0"/>
      <c r="DFR313" s="0"/>
      <c r="DFS313" s="0"/>
      <c r="DFT313" s="0"/>
      <c r="DFU313" s="0"/>
      <c r="DFV313" s="0"/>
      <c r="DFW313" s="0"/>
      <c r="DFX313" s="0"/>
      <c r="DFY313" s="0"/>
      <c r="DFZ313" s="0"/>
      <c r="DGA313" s="0"/>
      <c r="DGB313" s="0"/>
      <c r="DGC313" s="0"/>
      <c r="DGD313" s="0"/>
      <c r="DGE313" s="0"/>
      <c r="DGF313" s="0"/>
      <c r="DGG313" s="0"/>
      <c r="DGH313" s="0"/>
      <c r="DGI313" s="0"/>
      <c r="DGJ313" s="0"/>
      <c r="DGK313" s="0"/>
      <c r="DGL313" s="0"/>
      <c r="DGM313" s="0"/>
      <c r="DGN313" s="0"/>
      <c r="DGO313" s="0"/>
      <c r="DGP313" s="0"/>
      <c r="DGQ313" s="0"/>
      <c r="DGR313" s="0"/>
      <c r="DGS313" s="0"/>
      <c r="DGT313" s="0"/>
      <c r="DGU313" s="0"/>
      <c r="DGV313" s="0"/>
      <c r="DGW313" s="0"/>
      <c r="DGX313" s="0"/>
      <c r="DGY313" s="0"/>
      <c r="DGZ313" s="0"/>
      <c r="DHA313" s="0"/>
      <c r="DHB313" s="0"/>
      <c r="DHC313" s="0"/>
      <c r="DHD313" s="0"/>
      <c r="DHE313" s="0"/>
      <c r="DHF313" s="0"/>
      <c r="DHG313" s="0"/>
      <c r="DHH313" s="0"/>
      <c r="DHI313" s="0"/>
      <c r="DHJ313" s="0"/>
      <c r="DHK313" s="0"/>
      <c r="DHL313" s="0"/>
      <c r="DHM313" s="0"/>
      <c r="DHN313" s="0"/>
      <c r="DHO313" s="0"/>
      <c r="DHP313" s="0"/>
      <c r="DHQ313" s="0"/>
      <c r="DHR313" s="0"/>
      <c r="DHS313" s="0"/>
      <c r="DHT313" s="0"/>
      <c r="DHU313" s="0"/>
      <c r="DHV313" s="0"/>
      <c r="DHW313" s="0"/>
      <c r="DHX313" s="0"/>
      <c r="DHY313" s="0"/>
      <c r="DHZ313" s="0"/>
      <c r="DIA313" s="0"/>
      <c r="DIB313" s="0"/>
      <c r="DIC313" s="0"/>
      <c r="DID313" s="0"/>
      <c r="DIE313" s="0"/>
      <c r="DIF313" s="0"/>
      <c r="DIG313" s="0"/>
      <c r="DIH313" s="0"/>
      <c r="DII313" s="0"/>
      <c r="DIJ313" s="0"/>
      <c r="DIK313" s="0"/>
      <c r="DIL313" s="0"/>
      <c r="DIM313" s="0"/>
      <c r="DIN313" s="0"/>
      <c r="DIO313" s="0"/>
      <c r="DIP313" s="0"/>
      <c r="DIQ313" s="0"/>
      <c r="DIR313" s="0"/>
      <c r="DIS313" s="0"/>
      <c r="DIT313" s="0"/>
      <c r="DIU313" s="0"/>
      <c r="DIV313" s="0"/>
      <c r="DIW313" s="0"/>
      <c r="DIX313" s="0"/>
      <c r="DIY313" s="0"/>
      <c r="DIZ313" s="0"/>
      <c r="DJA313" s="0"/>
      <c r="DJB313" s="0"/>
      <c r="DJC313" s="0"/>
      <c r="DJD313" s="0"/>
      <c r="DJE313" s="0"/>
      <c r="DJF313" s="0"/>
      <c r="DJG313" s="0"/>
      <c r="DJH313" s="0"/>
      <c r="DJI313" s="0"/>
      <c r="DJJ313" s="0"/>
      <c r="DJK313" s="0"/>
      <c r="DJL313" s="0"/>
      <c r="DJM313" s="0"/>
      <c r="DJN313" s="0"/>
      <c r="DJO313" s="0"/>
      <c r="DJP313" s="0"/>
      <c r="DJQ313" s="0"/>
      <c r="DJR313" s="0"/>
      <c r="DJS313" s="0"/>
      <c r="DJT313" s="0"/>
      <c r="DJU313" s="0"/>
      <c r="DJV313" s="0"/>
      <c r="DJW313" s="0"/>
      <c r="DJX313" s="0"/>
      <c r="DJY313" s="0"/>
      <c r="DJZ313" s="0"/>
      <c r="DKA313" s="0"/>
      <c r="DKB313" s="0"/>
      <c r="DKC313" s="0"/>
      <c r="DKD313" s="0"/>
      <c r="DKE313" s="0"/>
      <c r="DKF313" s="0"/>
      <c r="DKG313" s="0"/>
      <c r="DKH313" s="0"/>
      <c r="DKI313" s="0"/>
      <c r="DKJ313" s="0"/>
      <c r="DKK313" s="0"/>
      <c r="DKL313" s="0"/>
      <c r="DKM313" s="0"/>
      <c r="DKN313" s="0"/>
      <c r="DKO313" s="0"/>
      <c r="DKP313" s="0"/>
      <c r="DKQ313" s="0"/>
      <c r="DKR313" s="0"/>
      <c r="DKS313" s="0"/>
      <c r="DKT313" s="0"/>
      <c r="DKU313" s="0"/>
      <c r="DKV313" s="0"/>
      <c r="DKW313" s="0"/>
      <c r="DKX313" s="0"/>
      <c r="DKY313" s="0"/>
      <c r="DKZ313" s="0"/>
      <c r="DLA313" s="0"/>
      <c r="DLB313" s="0"/>
      <c r="DLC313" s="0"/>
      <c r="DLD313" s="0"/>
      <c r="DLE313" s="0"/>
      <c r="DLF313" s="0"/>
      <c r="DLG313" s="0"/>
      <c r="DLH313" s="0"/>
      <c r="DLI313" s="0"/>
      <c r="DLJ313" s="0"/>
      <c r="DLK313" s="0"/>
      <c r="DLL313" s="0"/>
      <c r="DLM313" s="0"/>
      <c r="DLN313" s="0"/>
      <c r="DLO313" s="0"/>
      <c r="DLP313" s="0"/>
      <c r="DLQ313" s="0"/>
      <c r="DLR313" s="0"/>
      <c r="DLS313" s="0"/>
      <c r="DLT313" s="0"/>
      <c r="DLU313" s="0"/>
      <c r="DLV313" s="0"/>
      <c r="DLW313" s="0"/>
      <c r="DLX313" s="0"/>
      <c r="DLY313" s="0"/>
      <c r="DLZ313" s="0"/>
      <c r="DMA313" s="0"/>
      <c r="DMB313" s="0"/>
      <c r="DMC313" s="0"/>
      <c r="DMD313" s="0"/>
      <c r="DME313" s="0"/>
      <c r="DMF313" s="0"/>
      <c r="DMG313" s="0"/>
      <c r="DMH313" s="0"/>
      <c r="DMI313" s="0"/>
      <c r="DMJ313" s="0"/>
      <c r="DMK313" s="0"/>
      <c r="DML313" s="0"/>
      <c r="DMM313" s="0"/>
      <c r="DMN313" s="0"/>
      <c r="DMO313" s="0"/>
      <c r="DMP313" s="0"/>
      <c r="DMQ313" s="0"/>
      <c r="DMR313" s="0"/>
      <c r="DMS313" s="0"/>
      <c r="DMT313" s="0"/>
      <c r="DMU313" s="0"/>
      <c r="DMV313" s="0"/>
      <c r="DMW313" s="0"/>
      <c r="DMX313" s="0"/>
      <c r="DMY313" s="0"/>
      <c r="DMZ313" s="0"/>
      <c r="DNA313" s="0"/>
      <c r="DNB313" s="0"/>
      <c r="DNC313" s="0"/>
      <c r="DND313" s="0"/>
      <c r="DNE313" s="0"/>
      <c r="DNF313" s="0"/>
      <c r="DNG313" s="0"/>
      <c r="DNH313" s="0"/>
      <c r="DNI313" s="0"/>
      <c r="DNJ313" s="0"/>
      <c r="DNK313" s="0"/>
      <c r="DNL313" s="0"/>
      <c r="DNM313" s="0"/>
      <c r="DNN313" s="0"/>
      <c r="DNO313" s="0"/>
      <c r="DNP313" s="0"/>
      <c r="DNQ313" s="0"/>
      <c r="DNR313" s="0"/>
      <c r="DNS313" s="0"/>
      <c r="DNT313" s="0"/>
      <c r="DNU313" s="0"/>
      <c r="DNV313" s="0"/>
      <c r="DNW313" s="0"/>
      <c r="DNX313" s="0"/>
      <c r="DNY313" s="0"/>
      <c r="DNZ313" s="0"/>
      <c r="DOA313" s="0"/>
      <c r="DOB313" s="0"/>
      <c r="DOC313" s="0"/>
      <c r="DOD313" s="0"/>
      <c r="DOE313" s="0"/>
      <c r="DOF313" s="0"/>
      <c r="DOG313" s="0"/>
      <c r="DOH313" s="0"/>
      <c r="DOI313" s="0"/>
      <c r="DOJ313" s="0"/>
      <c r="DOK313" s="0"/>
      <c r="DOL313" s="0"/>
      <c r="DOM313" s="0"/>
      <c r="DON313" s="0"/>
      <c r="DOO313" s="0"/>
      <c r="DOP313" s="0"/>
      <c r="DOQ313" s="0"/>
      <c r="DOR313" s="0"/>
      <c r="DOS313" s="0"/>
      <c r="DOT313" s="0"/>
      <c r="DOU313" s="0"/>
      <c r="DOV313" s="0"/>
      <c r="DOW313" s="0"/>
      <c r="DOX313" s="0"/>
      <c r="DOY313" s="0"/>
      <c r="DOZ313" s="0"/>
      <c r="DPA313" s="0"/>
      <c r="DPB313" s="0"/>
      <c r="DPC313" s="0"/>
      <c r="DPD313" s="0"/>
      <c r="DPE313" s="0"/>
      <c r="DPF313" s="0"/>
      <c r="DPG313" s="0"/>
      <c r="DPH313" s="0"/>
      <c r="DPI313" s="0"/>
      <c r="DPJ313" s="0"/>
      <c r="DPK313" s="0"/>
      <c r="DPL313" s="0"/>
      <c r="DPM313" s="0"/>
      <c r="DPN313" s="0"/>
      <c r="DPO313" s="0"/>
      <c r="DPP313" s="0"/>
      <c r="DPQ313" s="0"/>
      <c r="DPR313" s="0"/>
      <c r="DPS313" s="0"/>
      <c r="DPT313" s="0"/>
      <c r="DPU313" s="0"/>
      <c r="DPV313" s="0"/>
      <c r="DPW313" s="0"/>
      <c r="DPX313" s="0"/>
      <c r="DPY313" s="0"/>
      <c r="DPZ313" s="0"/>
      <c r="DQA313" s="0"/>
      <c r="DQB313" s="0"/>
      <c r="DQC313" s="0"/>
      <c r="DQD313" s="0"/>
      <c r="DQE313" s="0"/>
      <c r="DQF313" s="0"/>
      <c r="DQG313" s="0"/>
      <c r="DQH313" s="0"/>
      <c r="DQI313" s="0"/>
      <c r="DQJ313" s="0"/>
      <c r="DQK313" s="0"/>
      <c r="DQL313" s="0"/>
      <c r="DQM313" s="0"/>
      <c r="DQN313" s="0"/>
      <c r="DQO313" s="0"/>
      <c r="DQP313" s="0"/>
      <c r="DQQ313" s="0"/>
      <c r="DQR313" s="0"/>
      <c r="DQS313" s="0"/>
      <c r="DQT313" s="0"/>
      <c r="DQU313" s="0"/>
      <c r="DQV313" s="0"/>
      <c r="DQW313" s="0"/>
      <c r="DQX313" s="0"/>
      <c r="DQY313" s="0"/>
      <c r="DQZ313" s="0"/>
      <c r="DRA313" s="0"/>
      <c r="DRB313" s="0"/>
      <c r="DRC313" s="0"/>
      <c r="DRD313" s="0"/>
      <c r="DRE313" s="0"/>
      <c r="DRF313" s="0"/>
      <c r="DRG313" s="0"/>
      <c r="DRH313" s="0"/>
      <c r="DRI313" s="0"/>
      <c r="DRJ313" s="0"/>
      <c r="DRK313" s="0"/>
      <c r="DRL313" s="0"/>
      <c r="DRM313" s="0"/>
      <c r="DRN313" s="0"/>
      <c r="DRO313" s="0"/>
      <c r="DRP313" s="0"/>
      <c r="DRQ313" s="0"/>
      <c r="DRR313" s="0"/>
      <c r="DRS313" s="0"/>
      <c r="DRT313" s="0"/>
      <c r="DRU313" s="0"/>
      <c r="DRV313" s="0"/>
      <c r="DRW313" s="0"/>
      <c r="DRX313" s="0"/>
      <c r="DRY313" s="0"/>
      <c r="DRZ313" s="0"/>
      <c r="DSA313" s="0"/>
      <c r="DSB313" s="0"/>
      <c r="DSC313" s="0"/>
      <c r="DSD313" s="0"/>
      <c r="DSE313" s="0"/>
      <c r="DSF313" s="0"/>
      <c r="DSG313" s="0"/>
      <c r="DSH313" s="0"/>
      <c r="DSI313" s="0"/>
      <c r="DSJ313" s="0"/>
      <c r="DSK313" s="0"/>
      <c r="DSL313" s="0"/>
      <c r="DSM313" s="0"/>
      <c r="DSN313" s="0"/>
      <c r="DSO313" s="0"/>
      <c r="DSP313" s="0"/>
      <c r="DSQ313" s="0"/>
      <c r="DSR313" s="0"/>
      <c r="DSS313" s="0"/>
      <c r="DST313" s="0"/>
      <c r="DSU313" s="0"/>
      <c r="DSV313" s="0"/>
      <c r="DSW313" s="0"/>
      <c r="DSX313" s="0"/>
      <c r="DSY313" s="0"/>
      <c r="DSZ313" s="0"/>
      <c r="DTA313" s="0"/>
      <c r="DTB313" s="0"/>
      <c r="DTC313" s="0"/>
      <c r="DTD313" s="0"/>
      <c r="DTE313" s="0"/>
      <c r="DTF313" s="0"/>
      <c r="DTG313" s="0"/>
      <c r="DTH313" s="0"/>
      <c r="DTI313" s="0"/>
      <c r="DTJ313" s="0"/>
      <c r="DTK313" s="0"/>
      <c r="DTL313" s="0"/>
      <c r="DTM313" s="0"/>
      <c r="DTN313" s="0"/>
      <c r="DTO313" s="0"/>
      <c r="DTP313" s="0"/>
      <c r="DTQ313" s="0"/>
      <c r="DTR313" s="0"/>
      <c r="DTS313" s="0"/>
      <c r="DTT313" s="0"/>
      <c r="DTU313" s="0"/>
      <c r="DTV313" s="0"/>
      <c r="DTW313" s="0"/>
      <c r="DTX313" s="0"/>
      <c r="DTY313" s="0"/>
      <c r="DTZ313" s="0"/>
      <c r="DUA313" s="0"/>
      <c r="DUB313" s="0"/>
      <c r="DUC313" s="0"/>
      <c r="DUD313" s="0"/>
      <c r="DUE313" s="0"/>
      <c r="DUF313" s="0"/>
      <c r="DUG313" s="0"/>
      <c r="DUH313" s="0"/>
      <c r="DUI313" s="0"/>
      <c r="DUJ313" s="0"/>
      <c r="DUK313" s="0"/>
      <c r="DUL313" s="0"/>
      <c r="DUM313" s="0"/>
      <c r="DUN313" s="0"/>
      <c r="DUO313" s="0"/>
      <c r="DUP313" s="0"/>
      <c r="DUQ313" s="0"/>
      <c r="DUR313" s="0"/>
      <c r="DUS313" s="0"/>
      <c r="DUT313" s="0"/>
      <c r="DUU313" s="0"/>
      <c r="DUV313" s="0"/>
      <c r="DUW313" s="0"/>
      <c r="DUX313" s="0"/>
      <c r="DUY313" s="0"/>
      <c r="DUZ313" s="0"/>
      <c r="DVA313" s="0"/>
      <c r="DVB313" s="0"/>
      <c r="DVC313" s="0"/>
      <c r="DVD313" s="0"/>
      <c r="DVE313" s="0"/>
      <c r="DVF313" s="0"/>
      <c r="DVG313" s="0"/>
      <c r="DVH313" s="0"/>
      <c r="DVI313" s="0"/>
      <c r="DVJ313" s="0"/>
      <c r="DVK313" s="0"/>
      <c r="DVL313" s="0"/>
      <c r="DVM313" s="0"/>
      <c r="DVN313" s="0"/>
      <c r="DVO313" s="0"/>
      <c r="DVP313" s="0"/>
      <c r="DVQ313" s="0"/>
      <c r="DVR313" s="0"/>
      <c r="DVS313" s="0"/>
      <c r="DVT313" s="0"/>
      <c r="DVU313" s="0"/>
      <c r="DVV313" s="0"/>
      <c r="DVW313" s="0"/>
      <c r="DVX313" s="0"/>
      <c r="DVY313" s="0"/>
      <c r="DVZ313" s="0"/>
      <c r="DWA313" s="0"/>
      <c r="DWB313" s="0"/>
      <c r="DWC313" s="0"/>
      <c r="DWD313" s="0"/>
      <c r="DWE313" s="0"/>
      <c r="DWF313" s="0"/>
      <c r="DWG313" s="0"/>
      <c r="DWH313" s="0"/>
      <c r="DWI313" s="0"/>
      <c r="DWJ313" s="0"/>
      <c r="DWK313" s="0"/>
      <c r="DWL313" s="0"/>
      <c r="DWM313" s="0"/>
      <c r="DWN313" s="0"/>
      <c r="DWO313" s="0"/>
      <c r="DWP313" s="0"/>
      <c r="DWQ313" s="0"/>
      <c r="DWR313" s="0"/>
      <c r="DWS313" s="0"/>
      <c r="DWT313" s="0"/>
      <c r="DWU313" s="0"/>
      <c r="DWV313" s="0"/>
      <c r="DWW313" s="0"/>
      <c r="DWX313" s="0"/>
      <c r="DWY313" s="0"/>
      <c r="DWZ313" s="0"/>
      <c r="DXA313" s="0"/>
      <c r="DXB313" s="0"/>
      <c r="DXC313" s="0"/>
      <c r="DXD313" s="0"/>
      <c r="DXE313" s="0"/>
      <c r="DXF313" s="0"/>
      <c r="DXG313" s="0"/>
      <c r="DXH313" s="0"/>
      <c r="DXI313" s="0"/>
      <c r="DXJ313" s="0"/>
      <c r="DXK313" s="0"/>
      <c r="DXL313" s="0"/>
      <c r="DXM313" s="0"/>
      <c r="DXN313" s="0"/>
      <c r="DXO313" s="0"/>
      <c r="DXP313" s="0"/>
      <c r="DXQ313" s="0"/>
      <c r="DXR313" s="0"/>
      <c r="DXS313" s="0"/>
      <c r="DXT313" s="0"/>
      <c r="DXU313" s="0"/>
      <c r="DXV313" s="0"/>
      <c r="DXW313" s="0"/>
      <c r="DXX313" s="0"/>
      <c r="DXY313" s="0"/>
      <c r="DXZ313" s="0"/>
      <c r="DYA313" s="0"/>
      <c r="DYB313" s="0"/>
      <c r="DYC313" s="0"/>
      <c r="DYD313" s="0"/>
      <c r="DYE313" s="0"/>
      <c r="DYF313" s="0"/>
      <c r="DYG313" s="0"/>
      <c r="DYH313" s="0"/>
      <c r="DYI313" s="0"/>
      <c r="DYJ313" s="0"/>
      <c r="DYK313" s="0"/>
      <c r="DYL313" s="0"/>
      <c r="DYM313" s="0"/>
      <c r="DYN313" s="0"/>
      <c r="DYO313" s="0"/>
      <c r="DYP313" s="0"/>
      <c r="DYQ313" s="0"/>
      <c r="DYR313" s="0"/>
      <c r="DYS313" s="0"/>
      <c r="DYT313" s="0"/>
      <c r="DYU313" s="0"/>
      <c r="DYV313" s="0"/>
      <c r="DYW313" s="0"/>
      <c r="DYX313" s="0"/>
      <c r="DYY313" s="0"/>
      <c r="DYZ313" s="0"/>
      <c r="DZA313" s="0"/>
      <c r="DZB313" s="0"/>
      <c r="DZC313" s="0"/>
      <c r="DZD313" s="0"/>
      <c r="DZE313" s="0"/>
      <c r="DZF313" s="0"/>
      <c r="DZG313" s="0"/>
      <c r="DZH313" s="0"/>
      <c r="DZI313" s="0"/>
      <c r="DZJ313" s="0"/>
      <c r="DZK313" s="0"/>
      <c r="DZL313" s="0"/>
      <c r="DZM313" s="0"/>
      <c r="DZN313" s="0"/>
      <c r="DZO313" s="0"/>
      <c r="DZP313" s="0"/>
      <c r="DZQ313" s="0"/>
      <c r="DZR313" s="0"/>
      <c r="DZS313" s="0"/>
      <c r="DZT313" s="0"/>
      <c r="DZU313" s="0"/>
      <c r="DZV313" s="0"/>
      <c r="DZW313" s="0"/>
      <c r="DZX313" s="0"/>
      <c r="DZY313" s="0"/>
      <c r="DZZ313" s="0"/>
      <c r="EAA313" s="0"/>
      <c r="EAB313" s="0"/>
      <c r="EAC313" s="0"/>
      <c r="EAD313" s="0"/>
      <c r="EAE313" s="0"/>
      <c r="EAF313" s="0"/>
      <c r="EAG313" s="0"/>
      <c r="EAH313" s="0"/>
      <c r="EAI313" s="0"/>
      <c r="EAJ313" s="0"/>
      <c r="EAK313" s="0"/>
      <c r="EAL313" s="0"/>
      <c r="EAM313" s="0"/>
      <c r="EAN313" s="0"/>
      <c r="EAO313" s="0"/>
      <c r="EAP313" s="0"/>
      <c r="EAQ313" s="0"/>
      <c r="EAR313" s="0"/>
      <c r="EAS313" s="0"/>
      <c r="EAT313" s="0"/>
      <c r="EAU313" s="0"/>
      <c r="EAV313" s="0"/>
      <c r="EAW313" s="0"/>
      <c r="EAX313" s="0"/>
      <c r="EAY313" s="0"/>
      <c r="EAZ313" s="0"/>
      <c r="EBA313" s="0"/>
      <c r="EBB313" s="0"/>
      <c r="EBC313" s="0"/>
      <c r="EBD313" s="0"/>
      <c r="EBE313" s="0"/>
      <c r="EBF313" s="0"/>
      <c r="EBG313" s="0"/>
      <c r="EBH313" s="0"/>
      <c r="EBI313" s="0"/>
      <c r="EBJ313" s="0"/>
      <c r="EBK313" s="0"/>
      <c r="EBL313" s="0"/>
      <c r="EBM313" s="0"/>
      <c r="EBN313" s="0"/>
      <c r="EBO313" s="0"/>
      <c r="EBP313" s="0"/>
      <c r="EBQ313" s="0"/>
      <c r="EBR313" s="0"/>
      <c r="EBS313" s="0"/>
      <c r="EBT313" s="0"/>
      <c r="EBU313" s="0"/>
      <c r="EBV313" s="0"/>
      <c r="EBW313" s="0"/>
      <c r="EBX313" s="0"/>
      <c r="EBY313" s="0"/>
      <c r="EBZ313" s="0"/>
      <c r="ECA313" s="0"/>
      <c r="ECB313" s="0"/>
      <c r="ECC313" s="0"/>
      <c r="ECD313" s="0"/>
      <c r="ECE313" s="0"/>
      <c r="ECF313" s="0"/>
      <c r="ECG313" s="0"/>
      <c r="ECH313" s="0"/>
      <c r="ECI313" s="0"/>
      <c r="ECJ313" s="0"/>
      <c r="ECK313" s="0"/>
      <c r="ECL313" s="0"/>
      <c r="ECM313" s="0"/>
      <c r="ECN313" s="0"/>
      <c r="ECO313" s="0"/>
      <c r="ECP313" s="0"/>
      <c r="ECQ313" s="0"/>
      <c r="ECR313" s="0"/>
      <c r="ECS313" s="0"/>
      <c r="ECT313" s="0"/>
      <c r="ECU313" s="0"/>
      <c r="ECV313" s="0"/>
      <c r="ECW313" s="0"/>
      <c r="ECX313" s="0"/>
      <c r="ECY313" s="0"/>
      <c r="ECZ313" s="0"/>
      <c r="EDA313" s="0"/>
      <c r="EDB313" s="0"/>
      <c r="EDC313" s="0"/>
      <c r="EDD313" s="0"/>
      <c r="EDE313" s="0"/>
      <c r="EDF313" s="0"/>
      <c r="EDG313" s="0"/>
      <c r="EDH313" s="0"/>
      <c r="EDI313" s="0"/>
      <c r="EDJ313" s="0"/>
      <c r="EDK313" s="0"/>
      <c r="EDL313" s="0"/>
      <c r="EDM313" s="0"/>
      <c r="EDN313" s="0"/>
      <c r="EDO313" s="0"/>
      <c r="EDP313" s="0"/>
      <c r="EDQ313" s="0"/>
      <c r="EDR313" s="0"/>
      <c r="EDS313" s="0"/>
      <c r="EDT313" s="0"/>
      <c r="EDU313" s="0"/>
      <c r="EDV313" s="0"/>
      <c r="EDW313" s="0"/>
      <c r="EDX313" s="0"/>
      <c r="EDY313" s="0"/>
      <c r="EDZ313" s="0"/>
      <c r="EEA313" s="0"/>
      <c r="EEB313" s="0"/>
      <c r="EEC313" s="0"/>
      <c r="EED313" s="0"/>
      <c r="EEE313" s="0"/>
      <c r="EEF313" s="0"/>
      <c r="EEG313" s="0"/>
      <c r="EEH313" s="0"/>
      <c r="EEI313" s="0"/>
      <c r="EEJ313" s="0"/>
      <c r="EEK313" s="0"/>
      <c r="EEL313" s="0"/>
      <c r="EEM313" s="0"/>
      <c r="EEN313" s="0"/>
      <c r="EEO313" s="0"/>
      <c r="EEP313" s="0"/>
      <c r="EEQ313" s="0"/>
      <c r="EER313" s="0"/>
      <c r="EES313" s="0"/>
      <c r="EET313" s="0"/>
      <c r="EEU313" s="0"/>
      <c r="EEV313" s="0"/>
      <c r="EEW313" s="0"/>
      <c r="EEX313" s="0"/>
      <c r="EEY313" s="0"/>
      <c r="EEZ313" s="0"/>
      <c r="EFA313" s="0"/>
      <c r="EFB313" s="0"/>
      <c r="EFC313" s="0"/>
      <c r="EFD313" s="0"/>
      <c r="EFE313" s="0"/>
      <c r="EFF313" s="0"/>
      <c r="EFG313" s="0"/>
      <c r="EFH313" s="0"/>
      <c r="EFI313" s="0"/>
      <c r="EFJ313" s="0"/>
      <c r="EFK313" s="0"/>
      <c r="EFL313" s="0"/>
      <c r="EFM313" s="0"/>
      <c r="EFN313" s="0"/>
      <c r="EFO313" s="0"/>
      <c r="EFP313" s="0"/>
      <c r="EFQ313" s="0"/>
      <c r="EFR313" s="0"/>
      <c r="EFS313" s="0"/>
      <c r="EFT313" s="0"/>
      <c r="EFU313" s="0"/>
      <c r="EFV313" s="0"/>
      <c r="EFW313" s="0"/>
      <c r="EFX313" s="0"/>
      <c r="EFY313" s="0"/>
      <c r="EFZ313" s="0"/>
      <c r="EGA313" s="0"/>
      <c r="EGB313" s="0"/>
      <c r="EGC313" s="0"/>
      <c r="EGD313" s="0"/>
      <c r="EGE313" s="0"/>
      <c r="EGF313" s="0"/>
      <c r="EGG313" s="0"/>
      <c r="EGH313" s="0"/>
      <c r="EGI313" s="0"/>
      <c r="EGJ313" s="0"/>
      <c r="EGK313" s="0"/>
      <c r="EGL313" s="0"/>
      <c r="EGM313" s="0"/>
      <c r="EGN313" s="0"/>
      <c r="EGO313" s="0"/>
      <c r="EGP313" s="0"/>
      <c r="EGQ313" s="0"/>
      <c r="EGR313" s="0"/>
      <c r="EGS313" s="0"/>
      <c r="EGT313" s="0"/>
      <c r="EGU313" s="0"/>
      <c r="EGV313" s="0"/>
      <c r="EGW313" s="0"/>
      <c r="EGX313" s="0"/>
      <c r="EGY313" s="0"/>
      <c r="EGZ313" s="0"/>
      <c r="EHA313" s="0"/>
      <c r="EHB313" s="0"/>
      <c r="EHC313" s="0"/>
      <c r="EHD313" s="0"/>
      <c r="EHE313" s="0"/>
      <c r="EHF313" s="0"/>
      <c r="EHG313" s="0"/>
      <c r="EHH313" s="0"/>
      <c r="EHI313" s="0"/>
      <c r="EHJ313" s="0"/>
      <c r="EHK313" s="0"/>
      <c r="EHL313" s="0"/>
      <c r="EHM313" s="0"/>
      <c r="EHN313" s="0"/>
      <c r="EHO313" s="0"/>
      <c r="EHP313" s="0"/>
      <c r="EHQ313" s="0"/>
      <c r="EHR313" s="0"/>
      <c r="EHS313" s="0"/>
      <c r="EHT313" s="0"/>
      <c r="EHU313" s="0"/>
      <c r="EHV313" s="0"/>
      <c r="EHW313" s="0"/>
      <c r="EHX313" s="0"/>
      <c r="EHY313" s="0"/>
      <c r="EHZ313" s="0"/>
      <c r="EIA313" s="0"/>
      <c r="EIB313" s="0"/>
      <c r="EIC313" s="0"/>
      <c r="EID313" s="0"/>
      <c r="EIE313" s="0"/>
      <c r="EIF313" s="0"/>
      <c r="EIG313" s="0"/>
      <c r="EIH313" s="0"/>
      <c r="EII313" s="0"/>
      <c r="EIJ313" s="0"/>
      <c r="EIK313" s="0"/>
      <c r="EIL313" s="0"/>
      <c r="EIM313" s="0"/>
      <c r="EIN313" s="0"/>
      <c r="EIO313" s="0"/>
      <c r="EIP313" s="0"/>
      <c r="EIQ313" s="0"/>
      <c r="EIR313" s="0"/>
      <c r="EIS313" s="0"/>
      <c r="EIT313" s="0"/>
      <c r="EIU313" s="0"/>
      <c r="EIV313" s="0"/>
      <c r="EIW313" s="0"/>
      <c r="EIX313" s="0"/>
      <c r="EIY313" s="0"/>
      <c r="EIZ313" s="0"/>
      <c r="EJA313" s="0"/>
      <c r="EJB313" s="0"/>
      <c r="EJC313" s="0"/>
      <c r="EJD313" s="0"/>
      <c r="EJE313" s="0"/>
      <c r="EJF313" s="0"/>
      <c r="EJG313" s="0"/>
      <c r="EJH313" s="0"/>
      <c r="EJI313" s="0"/>
      <c r="EJJ313" s="0"/>
      <c r="EJK313" s="0"/>
      <c r="EJL313" s="0"/>
      <c r="EJM313" s="0"/>
      <c r="EJN313" s="0"/>
      <c r="EJO313" s="0"/>
      <c r="EJP313" s="0"/>
      <c r="EJQ313" s="0"/>
      <c r="EJR313" s="0"/>
      <c r="EJS313" s="0"/>
      <c r="EJT313" s="0"/>
      <c r="EJU313" s="0"/>
      <c r="EJV313" s="0"/>
      <c r="EJW313" s="0"/>
      <c r="EJX313" s="0"/>
      <c r="EJY313" s="0"/>
      <c r="EJZ313" s="0"/>
      <c r="EKA313" s="0"/>
      <c r="EKB313" s="0"/>
      <c r="EKC313" s="0"/>
      <c r="EKD313" s="0"/>
      <c r="EKE313" s="0"/>
      <c r="EKF313" s="0"/>
      <c r="EKG313" s="0"/>
      <c r="EKH313" s="0"/>
      <c r="EKI313" s="0"/>
      <c r="EKJ313" s="0"/>
      <c r="EKK313" s="0"/>
      <c r="EKL313" s="0"/>
      <c r="EKM313" s="0"/>
      <c r="EKN313" s="0"/>
      <c r="EKO313" s="0"/>
      <c r="EKP313" s="0"/>
      <c r="EKQ313" s="0"/>
      <c r="EKR313" s="0"/>
      <c r="EKS313" s="0"/>
      <c r="EKT313" s="0"/>
      <c r="EKU313" s="0"/>
      <c r="EKV313" s="0"/>
      <c r="EKW313" s="0"/>
      <c r="EKX313" s="0"/>
      <c r="EKY313" s="0"/>
      <c r="EKZ313" s="0"/>
      <c r="ELA313" s="0"/>
      <c r="ELB313" s="0"/>
      <c r="ELC313" s="0"/>
      <c r="ELD313" s="0"/>
      <c r="ELE313" s="0"/>
      <c r="ELF313" s="0"/>
      <c r="ELG313" s="0"/>
      <c r="ELH313" s="0"/>
      <c r="ELI313" s="0"/>
      <c r="ELJ313" s="0"/>
      <c r="ELK313" s="0"/>
      <c r="ELL313" s="0"/>
      <c r="ELM313" s="0"/>
      <c r="ELN313" s="0"/>
      <c r="ELO313" s="0"/>
      <c r="ELP313" s="0"/>
      <c r="ELQ313" s="0"/>
      <c r="ELR313" s="0"/>
      <c r="ELS313" s="0"/>
      <c r="ELT313" s="0"/>
      <c r="ELU313" s="0"/>
      <c r="ELV313" s="0"/>
      <c r="ELW313" s="0"/>
      <c r="ELX313" s="0"/>
      <c r="ELY313" s="0"/>
      <c r="ELZ313" s="0"/>
      <c r="EMA313" s="0"/>
      <c r="EMB313" s="0"/>
      <c r="EMC313" s="0"/>
      <c r="EMD313" s="0"/>
      <c r="EME313" s="0"/>
      <c r="EMF313" s="0"/>
      <c r="EMG313" s="0"/>
      <c r="EMH313" s="0"/>
      <c r="EMI313" s="0"/>
      <c r="EMJ313" s="0"/>
      <c r="EMK313" s="0"/>
      <c r="EML313" s="0"/>
      <c r="EMM313" s="0"/>
      <c r="EMN313" s="0"/>
      <c r="EMO313" s="0"/>
      <c r="EMP313" s="0"/>
      <c r="EMQ313" s="0"/>
      <c r="EMR313" s="0"/>
      <c r="EMS313" s="0"/>
      <c r="EMT313" s="0"/>
      <c r="EMU313" s="0"/>
      <c r="EMV313" s="0"/>
      <c r="EMW313" s="0"/>
      <c r="EMX313" s="0"/>
      <c r="EMY313" s="0"/>
      <c r="EMZ313" s="0"/>
      <c r="ENA313" s="0"/>
      <c r="ENB313" s="0"/>
      <c r="ENC313" s="0"/>
      <c r="END313" s="0"/>
      <c r="ENE313" s="0"/>
      <c r="ENF313" s="0"/>
      <c r="ENG313" s="0"/>
      <c r="ENH313" s="0"/>
      <c r="ENI313" s="0"/>
      <c r="ENJ313" s="0"/>
      <c r="ENK313" s="0"/>
      <c r="ENL313" s="0"/>
      <c r="ENM313" s="0"/>
      <c r="ENN313" s="0"/>
      <c r="ENO313" s="0"/>
      <c r="ENP313" s="0"/>
      <c r="ENQ313" s="0"/>
      <c r="ENR313" s="0"/>
      <c r="ENS313" s="0"/>
      <c r="ENT313" s="0"/>
      <c r="ENU313" s="0"/>
      <c r="ENV313" s="0"/>
      <c r="ENW313" s="0"/>
      <c r="ENX313" s="0"/>
      <c r="ENY313" s="0"/>
      <c r="ENZ313" s="0"/>
      <c r="EOA313" s="0"/>
      <c r="EOB313" s="0"/>
      <c r="EOC313" s="0"/>
      <c r="EOD313" s="0"/>
      <c r="EOE313" s="0"/>
      <c r="EOF313" s="0"/>
      <c r="EOG313" s="0"/>
      <c r="EOH313" s="0"/>
      <c r="EOI313" s="0"/>
      <c r="EOJ313" s="0"/>
      <c r="EOK313" s="0"/>
      <c r="EOL313" s="0"/>
      <c r="EOM313" s="0"/>
      <c r="EON313" s="0"/>
      <c r="EOO313" s="0"/>
      <c r="EOP313" s="0"/>
      <c r="EOQ313" s="0"/>
      <c r="EOR313" s="0"/>
      <c r="EOS313" s="0"/>
      <c r="EOT313" s="0"/>
      <c r="EOU313" s="0"/>
      <c r="EOV313" s="0"/>
      <c r="EOW313" s="0"/>
      <c r="EOX313" s="0"/>
      <c r="EOY313" s="0"/>
      <c r="EOZ313" s="0"/>
      <c r="EPA313" s="0"/>
      <c r="EPB313" s="0"/>
      <c r="EPC313" s="0"/>
      <c r="EPD313" s="0"/>
      <c r="EPE313" s="0"/>
      <c r="EPF313" s="0"/>
      <c r="EPG313" s="0"/>
      <c r="EPH313" s="0"/>
      <c r="EPI313" s="0"/>
      <c r="EPJ313" s="0"/>
      <c r="EPK313" s="0"/>
      <c r="EPL313" s="0"/>
      <c r="EPM313" s="0"/>
      <c r="EPN313" s="0"/>
      <c r="EPO313" s="0"/>
      <c r="EPP313" s="0"/>
      <c r="EPQ313" s="0"/>
      <c r="EPR313" s="0"/>
      <c r="EPS313" s="0"/>
      <c r="EPT313" s="0"/>
      <c r="EPU313" s="0"/>
      <c r="EPV313" s="0"/>
      <c r="EPW313" s="0"/>
      <c r="EPX313" s="0"/>
      <c r="EPY313" s="0"/>
      <c r="EPZ313" s="0"/>
      <c r="EQA313" s="0"/>
      <c r="EQB313" s="0"/>
      <c r="EQC313" s="0"/>
      <c r="EQD313" s="0"/>
      <c r="EQE313" s="0"/>
      <c r="EQF313" s="0"/>
      <c r="EQG313" s="0"/>
      <c r="EQH313" s="0"/>
      <c r="EQI313" s="0"/>
      <c r="EQJ313" s="0"/>
      <c r="EQK313" s="0"/>
      <c r="EQL313" s="0"/>
      <c r="EQM313" s="0"/>
      <c r="EQN313" s="0"/>
      <c r="EQO313" s="0"/>
      <c r="EQP313" s="0"/>
      <c r="EQQ313" s="0"/>
      <c r="EQR313" s="0"/>
      <c r="EQS313" s="0"/>
      <c r="EQT313" s="0"/>
      <c r="EQU313" s="0"/>
      <c r="EQV313" s="0"/>
      <c r="EQW313" s="0"/>
      <c r="EQX313" s="0"/>
      <c r="EQY313" s="0"/>
      <c r="EQZ313" s="0"/>
      <c r="ERA313" s="0"/>
      <c r="ERB313" s="0"/>
      <c r="ERC313" s="0"/>
      <c r="ERD313" s="0"/>
      <c r="ERE313" s="0"/>
      <c r="ERF313" s="0"/>
      <c r="ERG313" s="0"/>
      <c r="ERH313" s="0"/>
      <c r="ERI313" s="0"/>
      <c r="ERJ313" s="0"/>
      <c r="ERK313" s="0"/>
      <c r="ERL313" s="0"/>
      <c r="ERM313" s="0"/>
      <c r="ERN313" s="0"/>
      <c r="ERO313" s="0"/>
      <c r="ERP313" s="0"/>
      <c r="ERQ313" s="0"/>
      <c r="ERR313" s="0"/>
      <c r="ERS313" s="0"/>
      <c r="ERT313" s="0"/>
      <c r="ERU313" s="0"/>
      <c r="ERV313" s="0"/>
      <c r="ERW313" s="0"/>
      <c r="ERX313" s="0"/>
      <c r="ERY313" s="0"/>
      <c r="ERZ313" s="0"/>
      <c r="ESA313" s="0"/>
      <c r="ESB313" s="0"/>
      <c r="ESC313" s="0"/>
      <c r="ESD313" s="0"/>
      <c r="ESE313" s="0"/>
      <c r="ESF313" s="0"/>
      <c r="ESG313" s="0"/>
      <c r="ESH313" s="0"/>
      <c r="ESI313" s="0"/>
      <c r="ESJ313" s="0"/>
      <c r="ESK313" s="0"/>
      <c r="ESL313" s="0"/>
      <c r="ESM313" s="0"/>
      <c r="ESN313" s="0"/>
      <c r="ESO313" s="0"/>
      <c r="ESP313" s="0"/>
      <c r="ESQ313" s="0"/>
      <c r="ESR313" s="0"/>
      <c r="ESS313" s="0"/>
      <c r="EST313" s="0"/>
      <c r="ESU313" s="0"/>
      <c r="ESV313" s="0"/>
      <c r="ESW313" s="0"/>
      <c r="ESX313" s="0"/>
      <c r="ESY313" s="0"/>
      <c r="ESZ313" s="0"/>
      <c r="ETA313" s="0"/>
      <c r="ETB313" s="0"/>
      <c r="ETC313" s="0"/>
      <c r="ETD313" s="0"/>
      <c r="ETE313" s="0"/>
      <c r="ETF313" s="0"/>
      <c r="ETG313" s="0"/>
      <c r="ETH313" s="0"/>
      <c r="ETI313" s="0"/>
      <c r="ETJ313" s="0"/>
      <c r="ETK313" s="0"/>
      <c r="ETL313" s="0"/>
      <c r="ETM313" s="0"/>
      <c r="ETN313" s="0"/>
      <c r="ETO313" s="0"/>
      <c r="ETP313" s="0"/>
      <c r="ETQ313" s="0"/>
      <c r="ETR313" s="0"/>
      <c r="ETS313" s="0"/>
      <c r="ETT313" s="0"/>
      <c r="ETU313" s="0"/>
      <c r="ETV313" s="0"/>
      <c r="ETW313" s="0"/>
      <c r="ETX313" s="0"/>
      <c r="ETY313" s="0"/>
      <c r="ETZ313" s="0"/>
      <c r="EUA313" s="0"/>
      <c r="EUB313" s="0"/>
      <c r="EUC313" s="0"/>
      <c r="EUD313" s="0"/>
      <c r="EUE313" s="0"/>
      <c r="EUF313" s="0"/>
      <c r="EUG313" s="0"/>
      <c r="EUH313" s="0"/>
      <c r="EUI313" s="0"/>
      <c r="EUJ313" s="0"/>
      <c r="EUK313" s="0"/>
      <c r="EUL313" s="0"/>
      <c r="EUM313" s="0"/>
      <c r="EUN313" s="0"/>
      <c r="EUO313" s="0"/>
      <c r="EUP313" s="0"/>
      <c r="EUQ313" s="0"/>
      <c r="EUR313" s="0"/>
      <c r="EUS313" s="0"/>
      <c r="EUT313" s="0"/>
      <c r="EUU313" s="0"/>
      <c r="EUV313" s="0"/>
      <c r="EUW313" s="0"/>
      <c r="EUX313" s="0"/>
      <c r="EUY313" s="0"/>
      <c r="EUZ313" s="0"/>
      <c r="EVA313" s="0"/>
      <c r="EVB313" s="0"/>
      <c r="EVC313" s="0"/>
      <c r="EVD313" s="0"/>
      <c r="EVE313" s="0"/>
      <c r="EVF313" s="0"/>
      <c r="EVG313" s="0"/>
      <c r="EVH313" s="0"/>
      <c r="EVI313" s="0"/>
      <c r="EVJ313" s="0"/>
      <c r="EVK313" s="0"/>
      <c r="EVL313" s="0"/>
      <c r="EVM313" s="0"/>
      <c r="EVN313" s="0"/>
      <c r="EVO313" s="0"/>
      <c r="EVP313" s="0"/>
      <c r="EVQ313" s="0"/>
      <c r="EVR313" s="0"/>
      <c r="EVS313" s="0"/>
      <c r="EVT313" s="0"/>
      <c r="EVU313" s="0"/>
      <c r="EVV313" s="0"/>
      <c r="EVW313" s="0"/>
      <c r="EVX313" s="0"/>
      <c r="EVY313" s="0"/>
      <c r="EVZ313" s="0"/>
      <c r="EWA313" s="0"/>
      <c r="EWB313" s="0"/>
      <c r="EWC313" s="0"/>
      <c r="EWD313" s="0"/>
      <c r="EWE313" s="0"/>
      <c r="EWF313" s="0"/>
      <c r="EWG313" s="0"/>
      <c r="EWH313" s="0"/>
      <c r="EWI313" s="0"/>
      <c r="EWJ313" s="0"/>
      <c r="EWK313" s="0"/>
      <c r="EWL313" s="0"/>
      <c r="EWM313" s="0"/>
      <c r="EWN313" s="0"/>
      <c r="EWO313" s="0"/>
      <c r="EWP313" s="0"/>
      <c r="EWQ313" s="0"/>
      <c r="EWR313" s="0"/>
      <c r="EWS313" s="0"/>
      <c r="EWT313" s="0"/>
      <c r="EWU313" s="0"/>
      <c r="EWV313" s="0"/>
      <c r="EWW313" s="0"/>
      <c r="EWX313" s="0"/>
      <c r="EWY313" s="0"/>
      <c r="EWZ313" s="0"/>
      <c r="EXA313" s="0"/>
      <c r="EXB313" s="0"/>
      <c r="EXC313" s="0"/>
      <c r="EXD313" s="0"/>
      <c r="EXE313" s="0"/>
      <c r="EXF313" s="0"/>
      <c r="EXG313" s="0"/>
      <c r="EXH313" s="0"/>
      <c r="EXI313" s="0"/>
      <c r="EXJ313" s="0"/>
      <c r="EXK313" s="0"/>
      <c r="EXL313" s="0"/>
      <c r="EXM313" s="0"/>
      <c r="EXN313" s="0"/>
      <c r="EXO313" s="0"/>
      <c r="EXP313" s="0"/>
      <c r="EXQ313" s="0"/>
      <c r="EXR313" s="0"/>
      <c r="EXS313" s="0"/>
      <c r="EXT313" s="0"/>
      <c r="EXU313" s="0"/>
      <c r="EXV313" s="0"/>
      <c r="EXW313" s="0"/>
      <c r="EXX313" s="0"/>
      <c r="EXY313" s="0"/>
      <c r="EXZ313" s="0"/>
      <c r="EYA313" s="0"/>
      <c r="EYB313" s="0"/>
      <c r="EYC313" s="0"/>
      <c r="EYD313" s="0"/>
      <c r="EYE313" s="0"/>
      <c r="EYF313" s="0"/>
      <c r="EYG313" s="0"/>
      <c r="EYH313" s="0"/>
      <c r="EYI313" s="0"/>
      <c r="EYJ313" s="0"/>
      <c r="EYK313" s="0"/>
      <c r="EYL313" s="0"/>
      <c r="EYM313" s="0"/>
      <c r="EYN313" s="0"/>
      <c r="EYO313" s="0"/>
      <c r="EYP313" s="0"/>
      <c r="EYQ313" s="0"/>
      <c r="EYR313" s="0"/>
      <c r="EYS313" s="0"/>
      <c r="EYT313" s="0"/>
      <c r="EYU313" s="0"/>
      <c r="EYV313" s="0"/>
      <c r="EYW313" s="0"/>
      <c r="EYX313" s="0"/>
      <c r="EYY313" s="0"/>
      <c r="EYZ313" s="0"/>
      <c r="EZA313" s="0"/>
      <c r="EZB313" s="0"/>
      <c r="EZC313" s="0"/>
      <c r="EZD313" s="0"/>
      <c r="EZE313" s="0"/>
      <c r="EZF313" s="0"/>
      <c r="EZG313" s="0"/>
      <c r="EZH313" s="0"/>
      <c r="EZI313" s="0"/>
      <c r="EZJ313" s="0"/>
      <c r="EZK313" s="0"/>
      <c r="EZL313" s="0"/>
      <c r="EZM313" s="0"/>
      <c r="EZN313" s="0"/>
      <c r="EZO313" s="0"/>
      <c r="EZP313" s="0"/>
      <c r="EZQ313" s="0"/>
      <c r="EZR313" s="0"/>
      <c r="EZS313" s="0"/>
      <c r="EZT313" s="0"/>
      <c r="EZU313" s="0"/>
      <c r="EZV313" s="0"/>
      <c r="EZW313" s="0"/>
      <c r="EZX313" s="0"/>
      <c r="EZY313" s="0"/>
      <c r="EZZ313" s="0"/>
      <c r="FAA313" s="0"/>
      <c r="FAB313" s="0"/>
      <c r="FAC313" s="0"/>
      <c r="FAD313" s="0"/>
      <c r="FAE313" s="0"/>
      <c r="FAF313" s="0"/>
      <c r="FAG313" s="0"/>
      <c r="FAH313" s="0"/>
      <c r="FAI313" s="0"/>
      <c r="FAJ313" s="0"/>
      <c r="FAK313" s="0"/>
      <c r="FAL313" s="0"/>
      <c r="FAM313" s="0"/>
      <c r="FAN313" s="0"/>
      <c r="FAO313" s="0"/>
      <c r="FAP313" s="0"/>
      <c r="FAQ313" s="0"/>
      <c r="FAR313" s="0"/>
      <c r="FAS313" s="0"/>
      <c r="FAT313" s="0"/>
      <c r="FAU313" s="0"/>
      <c r="FAV313" s="0"/>
      <c r="FAW313" s="0"/>
      <c r="FAX313" s="0"/>
      <c r="FAY313" s="0"/>
      <c r="FAZ313" s="0"/>
      <c r="FBA313" s="0"/>
      <c r="FBB313" s="0"/>
      <c r="FBC313" s="0"/>
      <c r="FBD313" s="0"/>
      <c r="FBE313" s="0"/>
      <c r="FBF313" s="0"/>
      <c r="FBG313" s="0"/>
      <c r="FBH313" s="0"/>
      <c r="FBI313" s="0"/>
      <c r="FBJ313" s="0"/>
      <c r="FBK313" s="0"/>
      <c r="FBL313" s="0"/>
      <c r="FBM313" s="0"/>
      <c r="FBN313" s="0"/>
      <c r="FBO313" s="0"/>
      <c r="FBP313" s="0"/>
      <c r="FBQ313" s="0"/>
      <c r="FBR313" s="0"/>
      <c r="FBS313" s="0"/>
      <c r="FBT313" s="0"/>
      <c r="FBU313" s="0"/>
      <c r="FBV313" s="0"/>
      <c r="FBW313" s="0"/>
      <c r="FBX313" s="0"/>
      <c r="FBY313" s="0"/>
      <c r="FBZ313" s="0"/>
      <c r="FCA313" s="0"/>
      <c r="FCB313" s="0"/>
      <c r="FCC313" s="0"/>
      <c r="FCD313" s="0"/>
      <c r="FCE313" s="0"/>
      <c r="FCF313" s="0"/>
      <c r="FCG313" s="0"/>
      <c r="FCH313" s="0"/>
      <c r="FCI313" s="0"/>
      <c r="FCJ313" s="0"/>
      <c r="FCK313" s="0"/>
      <c r="FCL313" s="0"/>
      <c r="FCM313" s="0"/>
      <c r="FCN313" s="0"/>
      <c r="FCO313" s="0"/>
      <c r="FCP313" s="0"/>
      <c r="FCQ313" s="0"/>
      <c r="FCR313" s="0"/>
      <c r="FCS313" s="0"/>
      <c r="FCT313" s="0"/>
      <c r="FCU313" s="0"/>
      <c r="FCV313" s="0"/>
      <c r="FCW313" s="0"/>
      <c r="FCX313" s="0"/>
      <c r="FCY313" s="0"/>
      <c r="FCZ313" s="0"/>
      <c r="FDA313" s="0"/>
      <c r="FDB313" s="0"/>
      <c r="FDC313" s="0"/>
      <c r="FDD313" s="0"/>
      <c r="FDE313" s="0"/>
      <c r="FDF313" s="0"/>
      <c r="FDG313" s="0"/>
      <c r="FDH313" s="0"/>
      <c r="FDI313" s="0"/>
      <c r="FDJ313" s="0"/>
      <c r="FDK313" s="0"/>
      <c r="FDL313" s="0"/>
      <c r="FDM313" s="0"/>
      <c r="FDN313" s="0"/>
      <c r="FDO313" s="0"/>
      <c r="FDP313" s="0"/>
      <c r="FDQ313" s="0"/>
      <c r="FDR313" s="0"/>
      <c r="FDS313" s="0"/>
      <c r="FDT313" s="0"/>
      <c r="FDU313" s="0"/>
      <c r="FDV313" s="0"/>
      <c r="FDW313" s="0"/>
      <c r="FDX313" s="0"/>
      <c r="FDY313" s="0"/>
      <c r="FDZ313" s="0"/>
      <c r="FEA313" s="0"/>
      <c r="FEB313" s="0"/>
      <c r="FEC313" s="0"/>
      <c r="FED313" s="0"/>
      <c r="FEE313" s="0"/>
      <c r="FEF313" s="0"/>
      <c r="FEG313" s="0"/>
      <c r="FEH313" s="0"/>
      <c r="FEI313" s="0"/>
      <c r="FEJ313" s="0"/>
      <c r="FEK313" s="0"/>
      <c r="FEL313" s="0"/>
      <c r="FEM313" s="0"/>
      <c r="FEN313" s="0"/>
      <c r="FEO313" s="0"/>
      <c r="FEP313" s="0"/>
      <c r="FEQ313" s="0"/>
      <c r="FER313" s="0"/>
      <c r="FES313" s="0"/>
      <c r="FET313" s="0"/>
      <c r="FEU313" s="0"/>
      <c r="FEV313" s="0"/>
      <c r="FEW313" s="0"/>
      <c r="FEX313" s="0"/>
      <c r="FEY313" s="0"/>
      <c r="FEZ313" s="0"/>
      <c r="FFA313" s="0"/>
      <c r="FFB313" s="0"/>
      <c r="FFC313" s="0"/>
      <c r="FFD313" s="0"/>
      <c r="FFE313" s="0"/>
      <c r="FFF313" s="0"/>
      <c r="FFG313" s="0"/>
      <c r="FFH313" s="0"/>
      <c r="FFI313" s="0"/>
      <c r="FFJ313" s="0"/>
      <c r="FFK313" s="0"/>
      <c r="FFL313" s="0"/>
      <c r="FFM313" s="0"/>
      <c r="FFN313" s="0"/>
      <c r="FFO313" s="0"/>
      <c r="FFP313" s="0"/>
      <c r="FFQ313" s="0"/>
      <c r="FFR313" s="0"/>
      <c r="FFS313" s="0"/>
      <c r="FFT313" s="0"/>
      <c r="FFU313" s="0"/>
      <c r="FFV313" s="0"/>
      <c r="FFW313" s="0"/>
      <c r="FFX313" s="0"/>
      <c r="FFY313" s="0"/>
      <c r="FFZ313" s="0"/>
      <c r="FGA313" s="0"/>
      <c r="FGB313" s="0"/>
      <c r="FGC313" s="0"/>
      <c r="FGD313" s="0"/>
      <c r="FGE313" s="0"/>
      <c r="FGF313" s="0"/>
      <c r="FGG313" s="0"/>
      <c r="FGH313" s="0"/>
      <c r="FGI313" s="0"/>
      <c r="FGJ313" s="0"/>
      <c r="FGK313" s="0"/>
      <c r="FGL313" s="0"/>
      <c r="FGM313" s="0"/>
      <c r="FGN313" s="0"/>
      <c r="FGO313" s="0"/>
      <c r="FGP313" s="0"/>
      <c r="FGQ313" s="0"/>
      <c r="FGR313" s="0"/>
      <c r="FGS313" s="0"/>
      <c r="FGT313" s="0"/>
      <c r="FGU313" s="0"/>
      <c r="FGV313" s="0"/>
      <c r="FGW313" s="0"/>
      <c r="FGX313" s="0"/>
      <c r="FGY313" s="0"/>
      <c r="FGZ313" s="0"/>
      <c r="FHA313" s="0"/>
      <c r="FHB313" s="0"/>
      <c r="FHC313" s="0"/>
      <c r="FHD313" s="0"/>
      <c r="FHE313" s="0"/>
      <c r="FHF313" s="0"/>
      <c r="FHG313" s="0"/>
      <c r="FHH313" s="0"/>
      <c r="FHI313" s="0"/>
      <c r="FHJ313" s="0"/>
      <c r="FHK313" s="0"/>
      <c r="FHL313" s="0"/>
      <c r="FHM313" s="0"/>
      <c r="FHN313" s="0"/>
      <c r="FHO313" s="0"/>
      <c r="FHP313" s="0"/>
      <c r="FHQ313" s="0"/>
      <c r="FHR313" s="0"/>
      <c r="FHS313" s="0"/>
      <c r="FHT313" s="0"/>
      <c r="FHU313" s="0"/>
      <c r="FHV313" s="0"/>
      <c r="FHW313" s="0"/>
      <c r="FHX313" s="0"/>
      <c r="FHY313" s="0"/>
      <c r="FHZ313" s="0"/>
      <c r="FIA313" s="0"/>
      <c r="FIB313" s="0"/>
      <c r="FIC313" s="0"/>
      <c r="FID313" s="0"/>
      <c r="FIE313" s="0"/>
      <c r="FIF313" s="0"/>
      <c r="FIG313" s="0"/>
      <c r="FIH313" s="0"/>
      <c r="FII313" s="0"/>
      <c r="FIJ313" s="0"/>
      <c r="FIK313" s="0"/>
      <c r="FIL313" s="0"/>
      <c r="FIM313" s="0"/>
      <c r="FIN313" s="0"/>
      <c r="FIO313" s="0"/>
      <c r="FIP313" s="0"/>
      <c r="FIQ313" s="0"/>
      <c r="FIR313" s="0"/>
      <c r="FIS313" s="0"/>
      <c r="FIT313" s="0"/>
      <c r="FIU313" s="0"/>
      <c r="FIV313" s="0"/>
      <c r="FIW313" s="0"/>
      <c r="FIX313" s="0"/>
      <c r="FIY313" s="0"/>
      <c r="FIZ313" s="0"/>
      <c r="FJA313" s="0"/>
      <c r="FJB313" s="0"/>
      <c r="FJC313" s="0"/>
      <c r="FJD313" s="0"/>
      <c r="FJE313" s="0"/>
      <c r="FJF313" s="0"/>
      <c r="FJG313" s="0"/>
      <c r="FJH313" s="0"/>
      <c r="FJI313" s="0"/>
      <c r="FJJ313" s="0"/>
      <c r="FJK313" s="0"/>
      <c r="FJL313" s="0"/>
      <c r="FJM313" s="0"/>
      <c r="FJN313" s="0"/>
      <c r="FJO313" s="0"/>
      <c r="FJP313" s="0"/>
      <c r="FJQ313" s="0"/>
      <c r="FJR313" s="0"/>
      <c r="FJS313" s="0"/>
      <c r="FJT313" s="0"/>
      <c r="FJU313" s="0"/>
      <c r="FJV313" s="0"/>
      <c r="FJW313" s="0"/>
      <c r="FJX313" s="0"/>
      <c r="FJY313" s="0"/>
      <c r="FJZ313" s="0"/>
      <c r="FKA313" s="0"/>
      <c r="FKB313" s="0"/>
      <c r="FKC313" s="0"/>
      <c r="FKD313" s="0"/>
      <c r="FKE313" s="0"/>
      <c r="FKF313" s="0"/>
      <c r="FKG313" s="0"/>
      <c r="FKH313" s="0"/>
      <c r="FKI313" s="0"/>
      <c r="FKJ313" s="0"/>
      <c r="FKK313" s="0"/>
      <c r="FKL313" s="0"/>
      <c r="FKM313" s="0"/>
      <c r="FKN313" s="0"/>
      <c r="FKO313" s="0"/>
      <c r="FKP313" s="0"/>
      <c r="FKQ313" s="0"/>
      <c r="FKR313" s="0"/>
      <c r="FKS313" s="0"/>
      <c r="FKT313" s="0"/>
      <c r="FKU313" s="0"/>
      <c r="FKV313" s="0"/>
      <c r="FKW313" s="0"/>
      <c r="FKX313" s="0"/>
      <c r="FKY313" s="0"/>
      <c r="FKZ313" s="0"/>
      <c r="FLA313" s="0"/>
      <c r="FLB313" s="0"/>
      <c r="FLC313" s="0"/>
      <c r="FLD313" s="0"/>
      <c r="FLE313" s="0"/>
      <c r="FLF313" s="0"/>
      <c r="FLG313" s="0"/>
      <c r="FLH313" s="0"/>
      <c r="FLI313" s="0"/>
      <c r="FLJ313" s="0"/>
      <c r="FLK313" s="0"/>
      <c r="FLL313" s="0"/>
      <c r="FLM313" s="0"/>
      <c r="FLN313" s="0"/>
      <c r="FLO313" s="0"/>
      <c r="FLP313" s="0"/>
      <c r="FLQ313" s="0"/>
      <c r="FLR313" s="0"/>
      <c r="FLS313" s="0"/>
      <c r="FLT313" s="0"/>
      <c r="FLU313" s="0"/>
      <c r="FLV313" s="0"/>
      <c r="FLW313" s="0"/>
      <c r="FLX313" s="0"/>
      <c r="FLY313" s="0"/>
      <c r="FLZ313" s="0"/>
      <c r="FMA313" s="0"/>
      <c r="FMB313" s="0"/>
      <c r="FMC313" s="0"/>
      <c r="FMD313" s="0"/>
      <c r="FME313" s="0"/>
      <c r="FMF313" s="0"/>
      <c r="FMG313" s="0"/>
      <c r="FMH313" s="0"/>
      <c r="FMI313" s="0"/>
      <c r="FMJ313" s="0"/>
      <c r="FMK313" s="0"/>
      <c r="FML313" s="0"/>
      <c r="FMM313" s="0"/>
      <c r="FMN313" s="0"/>
      <c r="FMO313" s="0"/>
      <c r="FMP313" s="0"/>
      <c r="FMQ313" s="0"/>
      <c r="FMR313" s="0"/>
      <c r="FMS313" s="0"/>
      <c r="FMT313" s="0"/>
      <c r="FMU313" s="0"/>
      <c r="FMV313" s="0"/>
      <c r="FMW313" s="0"/>
      <c r="FMX313" s="0"/>
      <c r="FMY313" s="0"/>
      <c r="FMZ313" s="0"/>
      <c r="FNA313" s="0"/>
      <c r="FNB313" s="0"/>
      <c r="FNC313" s="0"/>
      <c r="FND313" s="0"/>
      <c r="FNE313" s="0"/>
      <c r="FNF313" s="0"/>
      <c r="FNG313" s="0"/>
      <c r="FNH313" s="0"/>
      <c r="FNI313" s="0"/>
      <c r="FNJ313" s="0"/>
      <c r="FNK313" s="0"/>
      <c r="FNL313" s="0"/>
      <c r="FNM313" s="0"/>
      <c r="FNN313" s="0"/>
      <c r="FNO313" s="0"/>
      <c r="FNP313" s="0"/>
      <c r="FNQ313" s="0"/>
      <c r="FNR313" s="0"/>
      <c r="FNS313" s="0"/>
      <c r="FNT313" s="0"/>
      <c r="FNU313" s="0"/>
      <c r="FNV313" s="0"/>
      <c r="FNW313" s="0"/>
      <c r="FNX313" s="0"/>
      <c r="FNY313" s="0"/>
      <c r="FNZ313" s="0"/>
      <c r="FOA313" s="0"/>
      <c r="FOB313" s="0"/>
      <c r="FOC313" s="0"/>
      <c r="FOD313" s="0"/>
      <c r="FOE313" s="0"/>
      <c r="FOF313" s="0"/>
      <c r="FOG313" s="0"/>
      <c r="FOH313" s="0"/>
      <c r="FOI313" s="0"/>
      <c r="FOJ313" s="0"/>
      <c r="FOK313" s="0"/>
      <c r="FOL313" s="0"/>
      <c r="FOM313" s="0"/>
      <c r="FON313" s="0"/>
      <c r="FOO313" s="0"/>
      <c r="FOP313" s="0"/>
      <c r="FOQ313" s="0"/>
      <c r="FOR313" s="0"/>
      <c r="FOS313" s="0"/>
      <c r="FOT313" s="0"/>
      <c r="FOU313" s="0"/>
      <c r="FOV313" s="0"/>
      <c r="FOW313" s="0"/>
      <c r="FOX313" s="0"/>
      <c r="FOY313" s="0"/>
      <c r="FOZ313" s="0"/>
      <c r="FPA313" s="0"/>
      <c r="FPB313" s="0"/>
      <c r="FPC313" s="0"/>
      <c r="FPD313" s="0"/>
      <c r="FPE313" s="0"/>
      <c r="FPF313" s="0"/>
      <c r="FPG313" s="0"/>
      <c r="FPH313" s="0"/>
      <c r="FPI313" s="0"/>
      <c r="FPJ313" s="0"/>
      <c r="FPK313" s="0"/>
      <c r="FPL313" s="0"/>
      <c r="FPM313" s="0"/>
      <c r="FPN313" s="0"/>
      <c r="FPO313" s="0"/>
      <c r="FPP313" s="0"/>
      <c r="FPQ313" s="0"/>
      <c r="FPR313" s="0"/>
      <c r="FPS313" s="0"/>
      <c r="FPT313" s="0"/>
      <c r="FPU313" s="0"/>
      <c r="FPV313" s="0"/>
      <c r="FPW313" s="0"/>
      <c r="FPX313" s="0"/>
      <c r="FPY313" s="0"/>
      <c r="FPZ313" s="0"/>
      <c r="FQA313" s="0"/>
      <c r="FQB313" s="0"/>
      <c r="FQC313" s="0"/>
      <c r="FQD313" s="0"/>
      <c r="FQE313" s="0"/>
      <c r="FQF313" s="0"/>
      <c r="FQG313" s="0"/>
      <c r="FQH313" s="0"/>
      <c r="FQI313" s="0"/>
      <c r="FQJ313" s="0"/>
      <c r="FQK313" s="0"/>
      <c r="FQL313" s="0"/>
      <c r="FQM313" s="0"/>
      <c r="FQN313" s="0"/>
      <c r="FQO313" s="0"/>
      <c r="FQP313" s="0"/>
      <c r="FQQ313" s="0"/>
      <c r="FQR313" s="0"/>
      <c r="FQS313" s="0"/>
      <c r="FQT313" s="0"/>
      <c r="FQU313" s="0"/>
      <c r="FQV313" s="0"/>
      <c r="FQW313" s="0"/>
      <c r="FQX313" s="0"/>
      <c r="FQY313" s="0"/>
      <c r="FQZ313" s="0"/>
      <c r="FRA313" s="0"/>
      <c r="FRB313" s="0"/>
      <c r="FRC313" s="0"/>
      <c r="FRD313" s="0"/>
      <c r="FRE313" s="0"/>
      <c r="FRF313" s="0"/>
      <c r="FRG313" s="0"/>
      <c r="FRH313" s="0"/>
      <c r="FRI313" s="0"/>
      <c r="FRJ313" s="0"/>
      <c r="FRK313" s="0"/>
      <c r="FRL313" s="0"/>
      <c r="FRM313" s="0"/>
      <c r="FRN313" s="0"/>
      <c r="FRO313" s="0"/>
      <c r="FRP313" s="0"/>
      <c r="FRQ313" s="0"/>
      <c r="FRR313" s="0"/>
      <c r="FRS313" s="0"/>
      <c r="FRT313" s="0"/>
      <c r="FRU313" s="0"/>
      <c r="FRV313" s="0"/>
      <c r="FRW313" s="0"/>
      <c r="FRX313" s="0"/>
      <c r="FRY313" s="0"/>
      <c r="FRZ313" s="0"/>
      <c r="FSA313" s="0"/>
      <c r="FSB313" s="0"/>
      <c r="FSC313" s="0"/>
      <c r="FSD313" s="0"/>
      <c r="FSE313" s="0"/>
      <c r="FSF313" s="0"/>
      <c r="FSG313" s="0"/>
      <c r="FSH313" s="0"/>
      <c r="FSI313" s="0"/>
      <c r="FSJ313" s="0"/>
      <c r="FSK313" s="0"/>
      <c r="FSL313" s="0"/>
      <c r="FSM313" s="0"/>
      <c r="FSN313" s="0"/>
      <c r="FSO313" s="0"/>
      <c r="FSP313" s="0"/>
      <c r="FSQ313" s="0"/>
      <c r="FSR313" s="0"/>
      <c r="FSS313" s="0"/>
      <c r="FST313" s="0"/>
      <c r="FSU313" s="0"/>
      <c r="FSV313" s="0"/>
      <c r="FSW313" s="0"/>
      <c r="FSX313" s="0"/>
      <c r="FSY313" s="0"/>
      <c r="FSZ313" s="0"/>
      <c r="FTA313" s="0"/>
      <c r="FTB313" s="0"/>
      <c r="FTC313" s="0"/>
      <c r="FTD313" s="0"/>
      <c r="FTE313" s="0"/>
      <c r="FTF313" s="0"/>
      <c r="FTG313" s="0"/>
      <c r="FTH313" s="0"/>
      <c r="FTI313" s="0"/>
      <c r="FTJ313" s="0"/>
      <c r="FTK313" s="0"/>
      <c r="FTL313" s="0"/>
      <c r="FTM313" s="0"/>
      <c r="FTN313" s="0"/>
      <c r="FTO313" s="0"/>
      <c r="FTP313" s="0"/>
      <c r="FTQ313" s="0"/>
      <c r="FTR313" s="0"/>
      <c r="FTS313" s="0"/>
      <c r="FTT313" s="0"/>
      <c r="FTU313" s="0"/>
      <c r="FTV313" s="0"/>
      <c r="FTW313" s="0"/>
      <c r="FTX313" s="0"/>
      <c r="FTY313" s="0"/>
      <c r="FTZ313" s="0"/>
      <c r="FUA313" s="0"/>
      <c r="FUB313" s="0"/>
      <c r="FUC313" s="0"/>
      <c r="FUD313" s="0"/>
      <c r="FUE313" s="0"/>
      <c r="FUF313" s="0"/>
      <c r="FUG313" s="0"/>
      <c r="FUH313" s="0"/>
      <c r="FUI313" s="0"/>
      <c r="FUJ313" s="0"/>
      <c r="FUK313" s="0"/>
      <c r="FUL313" s="0"/>
      <c r="FUM313" s="0"/>
      <c r="FUN313" s="0"/>
      <c r="FUO313" s="0"/>
      <c r="FUP313" s="0"/>
      <c r="FUQ313" s="0"/>
      <c r="FUR313" s="0"/>
      <c r="FUS313" s="0"/>
      <c r="FUT313" s="0"/>
      <c r="FUU313" s="0"/>
      <c r="FUV313" s="0"/>
      <c r="FUW313" s="0"/>
      <c r="FUX313" s="0"/>
      <c r="FUY313" s="0"/>
      <c r="FUZ313" s="0"/>
      <c r="FVA313" s="0"/>
      <c r="FVB313" s="0"/>
      <c r="FVC313" s="0"/>
      <c r="FVD313" s="0"/>
      <c r="FVE313" s="0"/>
      <c r="FVF313" s="0"/>
      <c r="FVG313" s="0"/>
      <c r="FVH313" s="0"/>
      <c r="FVI313" s="0"/>
      <c r="FVJ313" s="0"/>
      <c r="FVK313" s="0"/>
      <c r="FVL313" s="0"/>
      <c r="FVM313" s="0"/>
      <c r="FVN313" s="0"/>
      <c r="FVO313" s="0"/>
      <c r="FVP313" s="0"/>
      <c r="FVQ313" s="0"/>
      <c r="FVR313" s="0"/>
      <c r="FVS313" s="0"/>
      <c r="FVT313" s="0"/>
      <c r="FVU313" s="0"/>
      <c r="FVV313" s="0"/>
      <c r="FVW313" s="0"/>
      <c r="FVX313" s="0"/>
      <c r="FVY313" s="0"/>
      <c r="FVZ313" s="0"/>
      <c r="FWA313" s="0"/>
      <c r="FWB313" s="0"/>
      <c r="FWC313" s="0"/>
      <c r="FWD313" s="0"/>
      <c r="FWE313" s="0"/>
      <c r="FWF313" s="0"/>
      <c r="FWG313" s="0"/>
      <c r="FWH313" s="0"/>
      <c r="FWI313" s="0"/>
      <c r="FWJ313" s="0"/>
      <c r="FWK313" s="0"/>
      <c r="FWL313" s="0"/>
      <c r="FWM313" s="0"/>
      <c r="FWN313" s="0"/>
      <c r="FWO313" s="0"/>
      <c r="FWP313" s="0"/>
      <c r="FWQ313" s="0"/>
      <c r="FWR313" s="0"/>
      <c r="FWS313" s="0"/>
      <c r="FWT313" s="0"/>
      <c r="FWU313" s="0"/>
      <c r="FWV313" s="0"/>
      <c r="FWW313" s="0"/>
      <c r="FWX313" s="0"/>
      <c r="FWY313" s="0"/>
      <c r="FWZ313" s="0"/>
      <c r="FXA313" s="0"/>
      <c r="FXB313" s="0"/>
      <c r="FXC313" s="0"/>
      <c r="FXD313" s="0"/>
      <c r="FXE313" s="0"/>
      <c r="FXF313" s="0"/>
      <c r="FXG313" s="0"/>
      <c r="FXH313" s="0"/>
      <c r="FXI313" s="0"/>
      <c r="FXJ313" s="0"/>
      <c r="FXK313" s="0"/>
      <c r="FXL313" s="0"/>
      <c r="FXM313" s="0"/>
      <c r="FXN313" s="0"/>
      <c r="FXO313" s="0"/>
      <c r="FXP313" s="0"/>
      <c r="FXQ313" s="0"/>
      <c r="FXR313" s="0"/>
      <c r="FXS313" s="0"/>
      <c r="FXT313" s="0"/>
      <c r="FXU313" s="0"/>
      <c r="FXV313" s="0"/>
      <c r="FXW313" s="0"/>
      <c r="FXX313" s="0"/>
      <c r="FXY313" s="0"/>
      <c r="FXZ313" s="0"/>
      <c r="FYA313" s="0"/>
      <c r="FYB313" s="0"/>
      <c r="FYC313" s="0"/>
      <c r="FYD313" s="0"/>
      <c r="FYE313" s="0"/>
      <c r="FYF313" s="0"/>
      <c r="FYG313" s="0"/>
      <c r="FYH313" s="0"/>
      <c r="FYI313" s="0"/>
      <c r="FYJ313" s="0"/>
      <c r="FYK313" s="0"/>
      <c r="FYL313" s="0"/>
      <c r="FYM313" s="0"/>
      <c r="FYN313" s="0"/>
      <c r="FYO313" s="0"/>
      <c r="FYP313" s="0"/>
      <c r="FYQ313" s="0"/>
      <c r="FYR313" s="0"/>
      <c r="FYS313" s="0"/>
      <c r="FYT313" s="0"/>
      <c r="FYU313" s="0"/>
      <c r="FYV313" s="0"/>
      <c r="FYW313" s="0"/>
      <c r="FYX313" s="0"/>
      <c r="FYY313" s="0"/>
      <c r="FYZ313" s="0"/>
      <c r="FZA313" s="0"/>
      <c r="FZB313" s="0"/>
      <c r="FZC313" s="0"/>
      <c r="FZD313" s="0"/>
      <c r="FZE313" s="0"/>
      <c r="FZF313" s="0"/>
      <c r="FZG313" s="0"/>
      <c r="FZH313" s="0"/>
      <c r="FZI313" s="0"/>
      <c r="FZJ313" s="0"/>
      <c r="FZK313" s="0"/>
      <c r="FZL313" s="0"/>
      <c r="FZM313" s="0"/>
      <c r="FZN313" s="0"/>
      <c r="FZO313" s="0"/>
      <c r="FZP313" s="0"/>
      <c r="FZQ313" s="0"/>
      <c r="FZR313" s="0"/>
      <c r="FZS313" s="0"/>
      <c r="FZT313" s="0"/>
      <c r="FZU313" s="0"/>
      <c r="FZV313" s="0"/>
      <c r="FZW313" s="0"/>
      <c r="FZX313" s="0"/>
      <c r="FZY313" s="0"/>
      <c r="FZZ313" s="0"/>
      <c r="GAA313" s="0"/>
      <c r="GAB313" s="0"/>
      <c r="GAC313" s="0"/>
      <c r="GAD313" s="0"/>
      <c r="GAE313" s="0"/>
      <c r="GAF313" s="0"/>
      <c r="GAG313" s="0"/>
      <c r="GAH313" s="0"/>
      <c r="GAI313" s="0"/>
      <c r="GAJ313" s="0"/>
      <c r="GAK313" s="0"/>
      <c r="GAL313" s="0"/>
      <c r="GAM313" s="0"/>
      <c r="GAN313" s="0"/>
      <c r="GAO313" s="0"/>
      <c r="GAP313" s="0"/>
      <c r="GAQ313" s="0"/>
      <c r="GAR313" s="0"/>
      <c r="GAS313" s="0"/>
      <c r="GAT313" s="0"/>
      <c r="GAU313" s="0"/>
      <c r="GAV313" s="0"/>
      <c r="GAW313" s="0"/>
      <c r="GAX313" s="0"/>
      <c r="GAY313" s="0"/>
      <c r="GAZ313" s="0"/>
      <c r="GBA313" s="0"/>
      <c r="GBB313" s="0"/>
      <c r="GBC313" s="0"/>
      <c r="GBD313" s="0"/>
      <c r="GBE313" s="0"/>
      <c r="GBF313" s="0"/>
      <c r="GBG313" s="0"/>
      <c r="GBH313" s="0"/>
      <c r="GBI313" s="0"/>
      <c r="GBJ313" s="0"/>
      <c r="GBK313" s="0"/>
      <c r="GBL313" s="0"/>
      <c r="GBM313" s="0"/>
      <c r="GBN313" s="0"/>
      <c r="GBO313" s="0"/>
      <c r="GBP313" s="0"/>
      <c r="GBQ313" s="0"/>
      <c r="GBR313" s="0"/>
      <c r="GBS313" s="0"/>
      <c r="GBT313" s="0"/>
      <c r="GBU313" s="0"/>
      <c r="GBV313" s="0"/>
      <c r="GBW313" s="0"/>
      <c r="GBX313" s="0"/>
      <c r="GBY313" s="0"/>
      <c r="GBZ313" s="0"/>
      <c r="GCA313" s="0"/>
      <c r="GCB313" s="0"/>
      <c r="GCC313" s="0"/>
      <c r="GCD313" s="0"/>
      <c r="GCE313" s="0"/>
      <c r="GCF313" s="0"/>
      <c r="GCG313" s="0"/>
      <c r="GCH313" s="0"/>
      <c r="GCI313" s="0"/>
      <c r="GCJ313" s="0"/>
      <c r="GCK313" s="0"/>
      <c r="GCL313" s="0"/>
      <c r="GCM313" s="0"/>
      <c r="GCN313" s="0"/>
      <c r="GCO313" s="0"/>
      <c r="GCP313" s="0"/>
      <c r="GCQ313" s="0"/>
      <c r="GCR313" s="0"/>
      <c r="GCS313" s="0"/>
      <c r="GCT313" s="0"/>
      <c r="GCU313" s="0"/>
      <c r="GCV313" s="0"/>
      <c r="GCW313" s="0"/>
      <c r="GCX313" s="0"/>
      <c r="GCY313" s="0"/>
      <c r="GCZ313" s="0"/>
      <c r="GDA313" s="0"/>
      <c r="GDB313" s="0"/>
      <c r="GDC313" s="0"/>
      <c r="GDD313" s="0"/>
      <c r="GDE313" s="0"/>
      <c r="GDF313" s="0"/>
      <c r="GDG313" s="0"/>
      <c r="GDH313" s="0"/>
      <c r="GDI313" s="0"/>
      <c r="GDJ313" s="0"/>
      <c r="GDK313" s="0"/>
      <c r="GDL313" s="0"/>
      <c r="GDM313" s="0"/>
      <c r="GDN313" s="0"/>
      <c r="GDO313" s="0"/>
      <c r="GDP313" s="0"/>
      <c r="GDQ313" s="0"/>
      <c r="GDR313" s="0"/>
      <c r="GDS313" s="0"/>
      <c r="GDT313" s="0"/>
      <c r="GDU313" s="0"/>
      <c r="GDV313" s="0"/>
      <c r="GDW313" s="0"/>
      <c r="GDX313" s="0"/>
      <c r="GDY313" s="0"/>
      <c r="GDZ313" s="0"/>
      <c r="GEA313" s="0"/>
      <c r="GEB313" s="0"/>
      <c r="GEC313" s="0"/>
      <c r="GED313" s="0"/>
      <c r="GEE313" s="0"/>
      <c r="GEF313" s="0"/>
      <c r="GEG313" s="0"/>
      <c r="GEH313" s="0"/>
      <c r="GEI313" s="0"/>
      <c r="GEJ313" s="0"/>
      <c r="GEK313" s="0"/>
      <c r="GEL313" s="0"/>
      <c r="GEM313" s="0"/>
      <c r="GEN313" s="0"/>
      <c r="GEO313" s="0"/>
      <c r="GEP313" s="0"/>
      <c r="GEQ313" s="0"/>
      <c r="GER313" s="0"/>
      <c r="GES313" s="0"/>
      <c r="GET313" s="0"/>
      <c r="GEU313" s="0"/>
      <c r="GEV313" s="0"/>
      <c r="GEW313" s="0"/>
      <c r="GEX313" s="0"/>
      <c r="GEY313" s="0"/>
      <c r="GEZ313" s="0"/>
      <c r="GFA313" s="0"/>
      <c r="GFB313" s="0"/>
      <c r="GFC313" s="0"/>
      <c r="GFD313" s="0"/>
      <c r="GFE313" s="0"/>
      <c r="GFF313" s="0"/>
      <c r="GFG313" s="0"/>
      <c r="GFH313" s="0"/>
      <c r="GFI313" s="0"/>
      <c r="GFJ313" s="0"/>
      <c r="GFK313" s="0"/>
      <c r="GFL313" s="0"/>
      <c r="GFM313" s="0"/>
      <c r="GFN313" s="0"/>
      <c r="GFO313" s="0"/>
      <c r="GFP313" s="0"/>
      <c r="GFQ313" s="0"/>
      <c r="GFR313" s="0"/>
      <c r="GFS313" s="0"/>
      <c r="GFT313" s="0"/>
      <c r="GFU313" s="0"/>
      <c r="GFV313" s="0"/>
      <c r="GFW313" s="0"/>
      <c r="GFX313" s="0"/>
      <c r="GFY313" s="0"/>
      <c r="GFZ313" s="0"/>
      <c r="GGA313" s="0"/>
      <c r="GGB313" s="0"/>
      <c r="GGC313" s="0"/>
      <c r="GGD313" s="0"/>
      <c r="GGE313" s="0"/>
      <c r="GGF313" s="0"/>
      <c r="GGG313" s="0"/>
      <c r="GGH313" s="0"/>
      <c r="GGI313" s="0"/>
      <c r="GGJ313" s="0"/>
      <c r="GGK313" s="0"/>
      <c r="GGL313" s="0"/>
      <c r="GGM313" s="0"/>
      <c r="GGN313" s="0"/>
      <c r="GGO313" s="0"/>
      <c r="GGP313" s="0"/>
      <c r="GGQ313" s="0"/>
      <c r="GGR313" s="0"/>
      <c r="GGS313" s="0"/>
      <c r="GGT313" s="0"/>
      <c r="GGU313" s="0"/>
      <c r="GGV313" s="0"/>
      <c r="GGW313" s="0"/>
      <c r="GGX313" s="0"/>
      <c r="GGY313" s="0"/>
      <c r="GGZ313" s="0"/>
      <c r="GHA313" s="0"/>
      <c r="GHB313" s="0"/>
      <c r="GHC313" s="0"/>
      <c r="GHD313" s="0"/>
      <c r="GHE313" s="0"/>
      <c r="GHF313" s="0"/>
      <c r="GHG313" s="0"/>
      <c r="GHH313" s="0"/>
      <c r="GHI313" s="0"/>
      <c r="GHJ313" s="0"/>
      <c r="GHK313" s="0"/>
      <c r="GHL313" s="0"/>
      <c r="GHM313" s="0"/>
      <c r="GHN313" s="0"/>
      <c r="GHO313" s="0"/>
      <c r="GHP313" s="0"/>
      <c r="GHQ313" s="0"/>
      <c r="GHR313" s="0"/>
      <c r="GHS313" s="0"/>
      <c r="GHT313" s="0"/>
      <c r="GHU313" s="0"/>
      <c r="GHV313" s="0"/>
      <c r="GHW313" s="0"/>
      <c r="GHX313" s="0"/>
      <c r="GHY313" s="0"/>
      <c r="GHZ313" s="0"/>
      <c r="GIA313" s="0"/>
      <c r="GIB313" s="0"/>
      <c r="GIC313" s="0"/>
      <c r="GID313" s="0"/>
      <c r="GIE313" s="0"/>
      <c r="GIF313" s="0"/>
      <c r="GIG313" s="0"/>
      <c r="GIH313" s="0"/>
      <c r="GII313" s="0"/>
      <c r="GIJ313" s="0"/>
      <c r="GIK313" s="0"/>
      <c r="GIL313" s="0"/>
      <c r="GIM313" s="0"/>
      <c r="GIN313" s="0"/>
      <c r="GIO313" s="0"/>
      <c r="GIP313" s="0"/>
      <c r="GIQ313" s="0"/>
      <c r="GIR313" s="0"/>
      <c r="GIS313" s="0"/>
      <c r="GIT313" s="0"/>
      <c r="GIU313" s="0"/>
      <c r="GIV313" s="0"/>
      <c r="GIW313" s="0"/>
      <c r="GIX313" s="0"/>
      <c r="GIY313" s="0"/>
      <c r="GIZ313" s="0"/>
      <c r="GJA313" s="0"/>
      <c r="GJB313" s="0"/>
      <c r="GJC313" s="0"/>
      <c r="GJD313" s="0"/>
      <c r="GJE313" s="0"/>
      <c r="GJF313" s="0"/>
      <c r="GJG313" s="0"/>
      <c r="GJH313" s="0"/>
      <c r="GJI313" s="0"/>
      <c r="GJJ313" s="0"/>
      <c r="GJK313" s="0"/>
      <c r="GJL313" s="0"/>
      <c r="GJM313" s="0"/>
      <c r="GJN313" s="0"/>
      <c r="GJO313" s="0"/>
      <c r="GJP313" s="0"/>
      <c r="GJQ313" s="0"/>
      <c r="GJR313" s="0"/>
      <c r="GJS313" s="0"/>
      <c r="GJT313" s="0"/>
      <c r="GJU313" s="0"/>
      <c r="GJV313" s="0"/>
      <c r="GJW313" s="0"/>
      <c r="GJX313" s="0"/>
      <c r="GJY313" s="0"/>
      <c r="GJZ313" s="0"/>
      <c r="GKA313" s="0"/>
      <c r="GKB313" s="0"/>
      <c r="GKC313" s="0"/>
      <c r="GKD313" s="0"/>
      <c r="GKE313" s="0"/>
      <c r="GKF313" s="0"/>
      <c r="GKG313" s="0"/>
      <c r="GKH313" s="0"/>
      <c r="GKI313" s="0"/>
      <c r="GKJ313" s="0"/>
      <c r="GKK313" s="0"/>
      <c r="GKL313" s="0"/>
      <c r="GKM313" s="0"/>
      <c r="GKN313" s="0"/>
      <c r="GKO313" s="0"/>
      <c r="GKP313" s="0"/>
      <c r="GKQ313" s="0"/>
      <c r="GKR313" s="0"/>
      <c r="GKS313" s="0"/>
      <c r="GKT313" s="0"/>
      <c r="GKU313" s="0"/>
      <c r="GKV313" s="0"/>
      <c r="GKW313" s="0"/>
      <c r="GKX313" s="0"/>
      <c r="GKY313" s="0"/>
      <c r="GKZ313" s="0"/>
      <c r="GLA313" s="0"/>
      <c r="GLB313" s="0"/>
      <c r="GLC313" s="0"/>
      <c r="GLD313" s="0"/>
      <c r="GLE313" s="0"/>
      <c r="GLF313" s="0"/>
      <c r="GLG313" s="0"/>
      <c r="GLH313" s="0"/>
      <c r="GLI313" s="0"/>
      <c r="GLJ313" s="0"/>
      <c r="GLK313" s="0"/>
      <c r="GLL313" s="0"/>
      <c r="GLM313" s="0"/>
      <c r="GLN313" s="0"/>
      <c r="GLO313" s="0"/>
      <c r="GLP313" s="0"/>
      <c r="GLQ313" s="0"/>
      <c r="GLR313" s="0"/>
      <c r="GLS313" s="0"/>
      <c r="GLT313" s="0"/>
      <c r="GLU313" s="0"/>
      <c r="GLV313" s="0"/>
      <c r="GLW313" s="0"/>
      <c r="GLX313" s="0"/>
      <c r="GLY313" s="0"/>
      <c r="GLZ313" s="0"/>
      <c r="GMA313" s="0"/>
      <c r="GMB313" s="0"/>
      <c r="GMC313" s="0"/>
      <c r="GMD313" s="0"/>
      <c r="GME313" s="0"/>
      <c r="GMF313" s="0"/>
      <c r="GMG313" s="0"/>
      <c r="GMH313" s="0"/>
      <c r="GMI313" s="0"/>
      <c r="GMJ313" s="0"/>
      <c r="GMK313" s="0"/>
      <c r="GML313" s="0"/>
      <c r="GMM313" s="0"/>
      <c r="GMN313" s="0"/>
      <c r="GMO313" s="0"/>
      <c r="GMP313" s="0"/>
      <c r="GMQ313" s="0"/>
      <c r="GMR313" s="0"/>
      <c r="GMS313" s="0"/>
      <c r="GMT313" s="0"/>
      <c r="GMU313" s="0"/>
      <c r="GMV313" s="0"/>
      <c r="GMW313" s="0"/>
      <c r="GMX313" s="0"/>
      <c r="GMY313" s="0"/>
      <c r="GMZ313" s="0"/>
      <c r="GNA313" s="0"/>
      <c r="GNB313" s="0"/>
      <c r="GNC313" s="0"/>
      <c r="GND313" s="0"/>
      <c r="GNE313" s="0"/>
      <c r="GNF313" s="0"/>
      <c r="GNG313" s="0"/>
      <c r="GNH313" s="0"/>
      <c r="GNI313" s="0"/>
      <c r="GNJ313" s="0"/>
      <c r="GNK313" s="0"/>
      <c r="GNL313" s="0"/>
      <c r="GNM313" s="0"/>
      <c r="GNN313" s="0"/>
      <c r="GNO313" s="0"/>
      <c r="GNP313" s="0"/>
      <c r="GNQ313" s="0"/>
      <c r="GNR313" s="0"/>
      <c r="GNS313" s="0"/>
      <c r="GNT313" s="0"/>
      <c r="GNU313" s="0"/>
      <c r="GNV313" s="0"/>
      <c r="GNW313" s="0"/>
      <c r="GNX313" s="0"/>
      <c r="GNY313" s="0"/>
      <c r="GNZ313" s="0"/>
      <c r="GOA313" s="0"/>
      <c r="GOB313" s="0"/>
      <c r="GOC313" s="0"/>
      <c r="GOD313" s="0"/>
      <c r="GOE313" s="0"/>
      <c r="GOF313" s="0"/>
      <c r="GOG313" s="0"/>
      <c r="GOH313" s="0"/>
      <c r="GOI313" s="0"/>
      <c r="GOJ313" s="0"/>
      <c r="GOK313" s="0"/>
      <c r="GOL313" s="0"/>
      <c r="GOM313" s="0"/>
      <c r="GON313" s="0"/>
      <c r="GOO313" s="0"/>
      <c r="GOP313" s="0"/>
      <c r="GOQ313" s="0"/>
      <c r="GOR313" s="0"/>
      <c r="GOS313" s="0"/>
      <c r="GOT313" s="0"/>
      <c r="GOU313" s="0"/>
      <c r="GOV313" s="0"/>
      <c r="GOW313" s="0"/>
      <c r="GOX313" s="0"/>
      <c r="GOY313" s="0"/>
      <c r="GOZ313" s="0"/>
      <c r="GPA313" s="0"/>
      <c r="GPB313" s="0"/>
      <c r="GPC313" s="0"/>
      <c r="GPD313" s="0"/>
      <c r="GPE313" s="0"/>
      <c r="GPF313" s="0"/>
      <c r="GPG313" s="0"/>
      <c r="GPH313" s="0"/>
      <c r="GPI313" s="0"/>
      <c r="GPJ313" s="0"/>
      <c r="GPK313" s="0"/>
      <c r="GPL313" s="0"/>
      <c r="GPM313" s="0"/>
      <c r="GPN313" s="0"/>
      <c r="GPO313" s="0"/>
      <c r="GPP313" s="0"/>
      <c r="GPQ313" s="0"/>
      <c r="GPR313" s="0"/>
      <c r="GPS313" s="0"/>
      <c r="GPT313" s="0"/>
      <c r="GPU313" s="0"/>
      <c r="GPV313" s="0"/>
      <c r="GPW313" s="0"/>
      <c r="GPX313" s="0"/>
      <c r="GPY313" s="0"/>
      <c r="GPZ313" s="0"/>
      <c r="GQA313" s="0"/>
      <c r="GQB313" s="0"/>
      <c r="GQC313" s="0"/>
      <c r="GQD313" s="0"/>
      <c r="GQE313" s="0"/>
      <c r="GQF313" s="0"/>
      <c r="GQG313" s="0"/>
      <c r="GQH313" s="0"/>
      <c r="GQI313" s="0"/>
      <c r="GQJ313" s="0"/>
      <c r="GQK313" s="0"/>
      <c r="GQL313" s="0"/>
      <c r="GQM313" s="0"/>
      <c r="GQN313" s="0"/>
      <c r="GQO313" s="0"/>
      <c r="GQP313" s="0"/>
      <c r="GQQ313" s="0"/>
      <c r="GQR313" s="0"/>
      <c r="GQS313" s="0"/>
      <c r="GQT313" s="0"/>
      <c r="GQU313" s="0"/>
      <c r="GQV313" s="0"/>
      <c r="GQW313" s="0"/>
      <c r="GQX313" s="0"/>
      <c r="GQY313" s="0"/>
      <c r="GQZ313" s="0"/>
      <c r="GRA313" s="0"/>
      <c r="GRB313" s="0"/>
      <c r="GRC313" s="0"/>
      <c r="GRD313" s="0"/>
      <c r="GRE313" s="0"/>
      <c r="GRF313" s="0"/>
      <c r="GRG313" s="0"/>
      <c r="GRH313" s="0"/>
      <c r="GRI313" s="0"/>
      <c r="GRJ313" s="0"/>
      <c r="GRK313" s="0"/>
      <c r="GRL313" s="0"/>
      <c r="GRM313" s="0"/>
      <c r="GRN313" s="0"/>
      <c r="GRO313" s="0"/>
      <c r="GRP313" s="0"/>
      <c r="GRQ313" s="0"/>
      <c r="GRR313" s="0"/>
      <c r="GRS313" s="0"/>
      <c r="GRT313" s="0"/>
      <c r="GRU313" s="0"/>
      <c r="GRV313" s="0"/>
      <c r="GRW313" s="0"/>
      <c r="GRX313" s="0"/>
      <c r="GRY313" s="0"/>
      <c r="GRZ313" s="0"/>
      <c r="GSA313" s="0"/>
      <c r="GSB313" s="0"/>
      <c r="GSC313" s="0"/>
      <c r="GSD313" s="0"/>
      <c r="GSE313" s="0"/>
      <c r="GSF313" s="0"/>
      <c r="GSG313" s="0"/>
      <c r="GSH313" s="0"/>
      <c r="GSI313" s="0"/>
      <c r="GSJ313" s="0"/>
      <c r="GSK313" s="0"/>
      <c r="GSL313" s="0"/>
      <c r="GSM313" s="0"/>
      <c r="GSN313" s="0"/>
      <c r="GSO313" s="0"/>
      <c r="GSP313" s="0"/>
      <c r="GSQ313" s="0"/>
      <c r="GSR313" s="0"/>
      <c r="GSS313" s="0"/>
      <c r="GST313" s="0"/>
      <c r="GSU313" s="0"/>
      <c r="GSV313" s="0"/>
      <c r="GSW313" s="0"/>
      <c r="GSX313" s="0"/>
      <c r="GSY313" s="0"/>
      <c r="GSZ313" s="0"/>
      <c r="GTA313" s="0"/>
      <c r="GTB313" s="0"/>
      <c r="GTC313" s="0"/>
      <c r="GTD313" s="0"/>
      <c r="GTE313" s="0"/>
      <c r="GTF313" s="0"/>
      <c r="GTG313" s="0"/>
      <c r="GTH313" s="0"/>
      <c r="GTI313" s="0"/>
      <c r="GTJ313" s="0"/>
      <c r="GTK313" s="0"/>
      <c r="GTL313" s="0"/>
      <c r="GTM313" s="0"/>
      <c r="GTN313" s="0"/>
      <c r="GTO313" s="0"/>
      <c r="GTP313" s="0"/>
      <c r="GTQ313" s="0"/>
      <c r="GTR313" s="0"/>
      <c r="GTS313" s="0"/>
      <c r="GTT313" s="0"/>
      <c r="GTU313" s="0"/>
      <c r="GTV313" s="0"/>
      <c r="GTW313" s="0"/>
      <c r="GTX313" s="0"/>
      <c r="GTY313" s="0"/>
      <c r="GTZ313" s="0"/>
      <c r="GUA313" s="0"/>
      <c r="GUB313" s="0"/>
      <c r="GUC313" s="0"/>
      <c r="GUD313" s="0"/>
      <c r="GUE313" s="0"/>
      <c r="GUF313" s="0"/>
      <c r="GUG313" s="0"/>
      <c r="GUH313" s="0"/>
      <c r="GUI313" s="0"/>
      <c r="GUJ313" s="0"/>
      <c r="GUK313" s="0"/>
      <c r="GUL313" s="0"/>
      <c r="GUM313" s="0"/>
      <c r="GUN313" s="0"/>
      <c r="GUO313" s="0"/>
      <c r="GUP313" s="0"/>
      <c r="GUQ313" s="0"/>
      <c r="GUR313" s="0"/>
      <c r="GUS313" s="0"/>
      <c r="GUT313" s="0"/>
      <c r="GUU313" s="0"/>
      <c r="GUV313" s="0"/>
      <c r="GUW313" s="0"/>
      <c r="GUX313" s="0"/>
      <c r="GUY313" s="0"/>
      <c r="GUZ313" s="0"/>
      <c r="GVA313" s="0"/>
      <c r="GVB313" s="0"/>
      <c r="GVC313" s="0"/>
      <c r="GVD313" s="0"/>
      <c r="GVE313" s="0"/>
      <c r="GVF313" s="0"/>
      <c r="GVG313" s="0"/>
      <c r="GVH313" s="0"/>
      <c r="GVI313" s="0"/>
      <c r="GVJ313" s="0"/>
      <c r="GVK313" s="0"/>
      <c r="GVL313" s="0"/>
      <c r="GVM313" s="0"/>
      <c r="GVN313" s="0"/>
      <c r="GVO313" s="0"/>
      <c r="GVP313" s="0"/>
      <c r="GVQ313" s="0"/>
      <c r="GVR313" s="0"/>
      <c r="GVS313" s="0"/>
      <c r="GVT313" s="0"/>
      <c r="GVU313" s="0"/>
      <c r="GVV313" s="0"/>
      <c r="GVW313" s="0"/>
      <c r="GVX313" s="0"/>
      <c r="GVY313" s="0"/>
      <c r="GVZ313" s="0"/>
      <c r="GWA313" s="0"/>
      <c r="GWB313" s="0"/>
      <c r="GWC313" s="0"/>
      <c r="GWD313" s="0"/>
      <c r="GWE313" s="0"/>
      <c r="GWF313" s="0"/>
      <c r="GWG313" s="0"/>
      <c r="GWH313" s="0"/>
      <c r="GWI313" s="0"/>
      <c r="GWJ313" s="0"/>
      <c r="GWK313" s="0"/>
      <c r="GWL313" s="0"/>
      <c r="GWM313" s="0"/>
      <c r="GWN313" s="0"/>
      <c r="GWO313" s="0"/>
      <c r="GWP313" s="0"/>
      <c r="GWQ313" s="0"/>
      <c r="GWR313" s="0"/>
      <c r="GWS313" s="0"/>
      <c r="GWT313" s="0"/>
      <c r="GWU313" s="0"/>
      <c r="GWV313" s="0"/>
      <c r="GWW313" s="0"/>
      <c r="GWX313" s="0"/>
      <c r="GWY313" s="0"/>
      <c r="GWZ313" s="0"/>
      <c r="GXA313" s="0"/>
      <c r="GXB313" s="0"/>
      <c r="GXC313" s="0"/>
      <c r="GXD313" s="0"/>
      <c r="GXE313" s="0"/>
      <c r="GXF313" s="0"/>
      <c r="GXG313" s="0"/>
      <c r="GXH313" s="0"/>
      <c r="GXI313" s="0"/>
      <c r="GXJ313" s="0"/>
      <c r="GXK313" s="0"/>
      <c r="GXL313" s="0"/>
      <c r="GXM313" s="0"/>
      <c r="GXN313" s="0"/>
      <c r="GXO313" s="0"/>
      <c r="GXP313" s="0"/>
      <c r="GXQ313" s="0"/>
      <c r="GXR313" s="0"/>
      <c r="GXS313" s="0"/>
      <c r="GXT313" s="0"/>
      <c r="GXU313" s="0"/>
      <c r="GXV313" s="0"/>
      <c r="GXW313" s="0"/>
      <c r="GXX313" s="0"/>
      <c r="GXY313" s="0"/>
      <c r="GXZ313" s="0"/>
      <c r="GYA313" s="0"/>
      <c r="GYB313" s="0"/>
      <c r="GYC313" s="0"/>
      <c r="GYD313" s="0"/>
      <c r="GYE313" s="0"/>
      <c r="GYF313" s="0"/>
      <c r="GYG313" s="0"/>
      <c r="GYH313" s="0"/>
      <c r="GYI313" s="0"/>
      <c r="GYJ313" s="0"/>
      <c r="GYK313" s="0"/>
      <c r="GYL313" s="0"/>
      <c r="GYM313" s="0"/>
      <c r="GYN313" s="0"/>
      <c r="GYO313" s="0"/>
      <c r="GYP313" s="0"/>
      <c r="GYQ313" s="0"/>
      <c r="GYR313" s="0"/>
      <c r="GYS313" s="0"/>
      <c r="GYT313" s="0"/>
      <c r="GYU313" s="0"/>
      <c r="GYV313" s="0"/>
      <c r="GYW313" s="0"/>
      <c r="GYX313" s="0"/>
      <c r="GYY313" s="0"/>
      <c r="GYZ313" s="0"/>
      <c r="GZA313" s="0"/>
      <c r="GZB313" s="0"/>
      <c r="GZC313" s="0"/>
      <c r="GZD313" s="0"/>
      <c r="GZE313" s="0"/>
      <c r="GZF313" s="0"/>
      <c r="GZG313" s="0"/>
      <c r="GZH313" s="0"/>
      <c r="GZI313" s="0"/>
      <c r="GZJ313" s="0"/>
      <c r="GZK313" s="0"/>
      <c r="GZL313" s="0"/>
      <c r="GZM313" s="0"/>
      <c r="GZN313" s="0"/>
      <c r="GZO313" s="0"/>
      <c r="GZP313" s="0"/>
      <c r="GZQ313" s="0"/>
      <c r="GZR313" s="0"/>
      <c r="GZS313" s="0"/>
      <c r="GZT313" s="0"/>
      <c r="GZU313" s="0"/>
      <c r="GZV313" s="0"/>
      <c r="GZW313" s="0"/>
      <c r="GZX313" s="0"/>
      <c r="GZY313" s="0"/>
      <c r="GZZ313" s="0"/>
      <c r="HAA313" s="0"/>
      <c r="HAB313" s="0"/>
      <c r="HAC313" s="0"/>
      <c r="HAD313" s="0"/>
      <c r="HAE313" s="0"/>
      <c r="HAF313" s="0"/>
      <c r="HAG313" s="0"/>
      <c r="HAH313" s="0"/>
      <c r="HAI313" s="0"/>
      <c r="HAJ313" s="0"/>
      <c r="HAK313" s="0"/>
      <c r="HAL313" s="0"/>
      <c r="HAM313" s="0"/>
      <c r="HAN313" s="0"/>
      <c r="HAO313" s="0"/>
      <c r="HAP313" s="0"/>
      <c r="HAQ313" s="0"/>
      <c r="HAR313" s="0"/>
      <c r="HAS313" s="0"/>
      <c r="HAT313" s="0"/>
      <c r="HAU313" s="0"/>
      <c r="HAV313" s="0"/>
      <c r="HAW313" s="0"/>
      <c r="HAX313" s="0"/>
      <c r="HAY313" s="0"/>
      <c r="HAZ313" s="0"/>
      <c r="HBA313" s="0"/>
      <c r="HBB313" s="0"/>
      <c r="HBC313" s="0"/>
      <c r="HBD313" s="0"/>
      <c r="HBE313" s="0"/>
      <c r="HBF313" s="0"/>
      <c r="HBG313" s="0"/>
      <c r="HBH313" s="0"/>
      <c r="HBI313" s="0"/>
      <c r="HBJ313" s="0"/>
      <c r="HBK313" s="0"/>
      <c r="HBL313" s="0"/>
      <c r="HBM313" s="0"/>
      <c r="HBN313" s="0"/>
      <c r="HBO313" s="0"/>
      <c r="HBP313" s="0"/>
      <c r="HBQ313" s="0"/>
      <c r="HBR313" s="0"/>
      <c r="HBS313" s="0"/>
      <c r="HBT313" s="0"/>
      <c r="HBU313" s="0"/>
      <c r="HBV313" s="0"/>
      <c r="HBW313" s="0"/>
      <c r="HBX313" s="0"/>
      <c r="HBY313" s="0"/>
      <c r="HBZ313" s="0"/>
      <c r="HCA313" s="0"/>
      <c r="HCB313" s="0"/>
      <c r="HCC313" s="0"/>
      <c r="HCD313" s="0"/>
      <c r="HCE313" s="0"/>
      <c r="HCF313" s="0"/>
      <c r="HCG313" s="0"/>
      <c r="HCH313" s="0"/>
      <c r="HCI313" s="0"/>
      <c r="HCJ313" s="0"/>
      <c r="HCK313" s="0"/>
      <c r="HCL313" s="0"/>
      <c r="HCM313" s="0"/>
      <c r="HCN313" s="0"/>
      <c r="HCO313" s="0"/>
      <c r="HCP313" s="0"/>
      <c r="HCQ313" s="0"/>
      <c r="HCR313" s="0"/>
      <c r="HCS313" s="0"/>
      <c r="HCT313" s="0"/>
      <c r="HCU313" s="0"/>
      <c r="HCV313" s="0"/>
      <c r="HCW313" s="0"/>
      <c r="HCX313" s="0"/>
      <c r="HCY313" s="0"/>
      <c r="HCZ313" s="0"/>
      <c r="HDA313" s="0"/>
      <c r="HDB313" s="0"/>
      <c r="HDC313" s="0"/>
      <c r="HDD313" s="0"/>
      <c r="HDE313" s="0"/>
      <c r="HDF313" s="0"/>
      <c r="HDG313" s="0"/>
      <c r="HDH313" s="0"/>
      <c r="HDI313" s="0"/>
      <c r="HDJ313" s="0"/>
      <c r="HDK313" s="0"/>
      <c r="HDL313" s="0"/>
      <c r="HDM313" s="0"/>
      <c r="HDN313" s="0"/>
      <c r="HDO313" s="0"/>
      <c r="HDP313" s="0"/>
      <c r="HDQ313" s="0"/>
      <c r="HDR313" s="0"/>
      <c r="HDS313" s="0"/>
      <c r="HDT313" s="0"/>
      <c r="HDU313" s="0"/>
      <c r="HDV313" s="0"/>
      <c r="HDW313" s="0"/>
      <c r="HDX313" s="0"/>
      <c r="HDY313" s="0"/>
      <c r="HDZ313" s="0"/>
      <c r="HEA313" s="0"/>
      <c r="HEB313" s="0"/>
      <c r="HEC313" s="0"/>
      <c r="HED313" s="0"/>
      <c r="HEE313" s="0"/>
      <c r="HEF313" s="0"/>
      <c r="HEG313" s="0"/>
      <c r="HEH313" s="0"/>
      <c r="HEI313" s="0"/>
      <c r="HEJ313" s="0"/>
      <c r="HEK313" s="0"/>
      <c r="HEL313" s="0"/>
      <c r="HEM313" s="0"/>
      <c r="HEN313" s="0"/>
      <c r="HEO313" s="0"/>
      <c r="HEP313" s="0"/>
      <c r="HEQ313" s="0"/>
      <c r="HER313" s="0"/>
      <c r="HES313" s="0"/>
      <c r="HET313" s="0"/>
      <c r="HEU313" s="0"/>
      <c r="HEV313" s="0"/>
      <c r="HEW313" s="0"/>
      <c r="HEX313" s="0"/>
      <c r="HEY313" s="0"/>
      <c r="HEZ313" s="0"/>
      <c r="HFA313" s="0"/>
      <c r="HFB313" s="0"/>
      <c r="HFC313" s="0"/>
      <c r="HFD313" s="0"/>
      <c r="HFE313" s="0"/>
      <c r="HFF313" s="0"/>
      <c r="HFG313" s="0"/>
      <c r="HFH313" s="0"/>
      <c r="HFI313" s="0"/>
      <c r="HFJ313" s="0"/>
      <c r="HFK313" s="0"/>
      <c r="HFL313" s="0"/>
      <c r="HFM313" s="0"/>
      <c r="HFN313" s="0"/>
      <c r="HFO313" s="0"/>
      <c r="HFP313" s="0"/>
      <c r="HFQ313" s="0"/>
      <c r="HFR313" s="0"/>
      <c r="HFS313" s="0"/>
      <c r="HFT313" s="0"/>
      <c r="HFU313" s="0"/>
      <c r="HFV313" s="0"/>
      <c r="HFW313" s="0"/>
      <c r="HFX313" s="0"/>
      <c r="HFY313" s="0"/>
      <c r="HFZ313" s="0"/>
      <c r="HGA313" s="0"/>
      <c r="HGB313" s="0"/>
      <c r="HGC313" s="0"/>
      <c r="HGD313" s="0"/>
      <c r="HGE313" s="0"/>
      <c r="HGF313" s="0"/>
      <c r="HGG313" s="0"/>
      <c r="HGH313" s="0"/>
      <c r="HGI313" s="0"/>
      <c r="HGJ313" s="0"/>
      <c r="HGK313" s="0"/>
      <c r="HGL313" s="0"/>
      <c r="HGM313" s="0"/>
      <c r="HGN313" s="0"/>
      <c r="HGO313" s="0"/>
      <c r="HGP313" s="0"/>
      <c r="HGQ313" s="0"/>
      <c r="HGR313" s="0"/>
      <c r="HGS313" s="0"/>
      <c r="HGT313" s="0"/>
      <c r="HGU313" s="0"/>
      <c r="HGV313" s="0"/>
      <c r="HGW313" s="0"/>
      <c r="HGX313" s="0"/>
      <c r="HGY313" s="0"/>
      <c r="HGZ313" s="0"/>
      <c r="HHA313" s="0"/>
      <c r="HHB313" s="0"/>
      <c r="HHC313" s="0"/>
      <c r="HHD313" s="0"/>
      <c r="HHE313" s="0"/>
      <c r="HHF313" s="0"/>
      <c r="HHG313" s="0"/>
      <c r="HHH313" s="0"/>
      <c r="HHI313" s="0"/>
      <c r="HHJ313" s="0"/>
      <c r="HHK313" s="0"/>
      <c r="HHL313" s="0"/>
      <c r="HHM313" s="0"/>
      <c r="HHN313" s="0"/>
      <c r="HHO313" s="0"/>
      <c r="HHP313" s="0"/>
      <c r="HHQ313" s="0"/>
      <c r="HHR313" s="0"/>
      <c r="HHS313" s="0"/>
      <c r="HHT313" s="0"/>
      <c r="HHU313" s="0"/>
      <c r="HHV313" s="0"/>
      <c r="HHW313" s="0"/>
      <c r="HHX313" s="0"/>
      <c r="HHY313" s="0"/>
      <c r="HHZ313" s="0"/>
      <c r="HIA313" s="0"/>
      <c r="HIB313" s="0"/>
      <c r="HIC313" s="0"/>
      <c r="HID313" s="0"/>
      <c r="HIE313" s="0"/>
      <c r="HIF313" s="0"/>
      <c r="HIG313" s="0"/>
      <c r="HIH313" s="0"/>
      <c r="HII313" s="0"/>
      <c r="HIJ313" s="0"/>
      <c r="HIK313" s="0"/>
      <c r="HIL313" s="0"/>
      <c r="HIM313" s="0"/>
      <c r="HIN313" s="0"/>
      <c r="HIO313" s="0"/>
      <c r="HIP313" s="0"/>
      <c r="HIQ313" s="0"/>
      <c r="HIR313" s="0"/>
      <c r="HIS313" s="0"/>
      <c r="HIT313" s="0"/>
      <c r="HIU313" s="0"/>
      <c r="HIV313" s="0"/>
      <c r="HIW313" s="0"/>
      <c r="HIX313" s="0"/>
      <c r="HIY313" s="0"/>
      <c r="HIZ313" s="0"/>
      <c r="HJA313" s="0"/>
      <c r="HJB313" s="0"/>
      <c r="HJC313" s="0"/>
      <c r="HJD313" s="0"/>
      <c r="HJE313" s="0"/>
      <c r="HJF313" s="0"/>
      <c r="HJG313" s="0"/>
      <c r="HJH313" s="0"/>
      <c r="HJI313" s="0"/>
      <c r="HJJ313" s="0"/>
      <c r="HJK313" s="0"/>
      <c r="HJL313" s="0"/>
      <c r="HJM313" s="0"/>
      <c r="HJN313" s="0"/>
      <c r="HJO313" s="0"/>
      <c r="HJP313" s="0"/>
      <c r="HJQ313" s="0"/>
      <c r="HJR313" s="0"/>
      <c r="HJS313" s="0"/>
      <c r="HJT313" s="0"/>
      <c r="HJU313" s="0"/>
      <c r="HJV313" s="0"/>
      <c r="HJW313" s="0"/>
      <c r="HJX313" s="0"/>
      <c r="HJY313" s="0"/>
      <c r="HJZ313" s="0"/>
      <c r="HKA313" s="0"/>
      <c r="HKB313" s="0"/>
      <c r="HKC313" s="0"/>
      <c r="HKD313" s="0"/>
      <c r="HKE313" s="0"/>
      <c r="HKF313" s="0"/>
      <c r="HKG313" s="0"/>
      <c r="HKH313" s="0"/>
      <c r="HKI313" s="0"/>
      <c r="HKJ313" s="0"/>
      <c r="HKK313" s="0"/>
      <c r="HKL313" s="0"/>
      <c r="HKM313" s="0"/>
      <c r="HKN313" s="0"/>
      <c r="HKO313" s="0"/>
      <c r="HKP313" s="0"/>
      <c r="HKQ313" s="0"/>
      <c r="HKR313" s="0"/>
      <c r="HKS313" s="0"/>
      <c r="HKT313" s="0"/>
      <c r="HKU313" s="0"/>
      <c r="HKV313" s="0"/>
      <c r="HKW313" s="0"/>
      <c r="HKX313" s="0"/>
      <c r="HKY313" s="0"/>
      <c r="HKZ313" s="0"/>
      <c r="HLA313" s="0"/>
      <c r="HLB313" s="0"/>
      <c r="HLC313" s="0"/>
      <c r="HLD313" s="0"/>
      <c r="HLE313" s="0"/>
      <c r="HLF313" s="0"/>
      <c r="HLG313" s="0"/>
      <c r="HLH313" s="0"/>
      <c r="HLI313" s="0"/>
      <c r="HLJ313" s="0"/>
      <c r="HLK313" s="0"/>
      <c r="HLL313" s="0"/>
      <c r="HLM313" s="0"/>
      <c r="HLN313" s="0"/>
      <c r="HLO313" s="0"/>
      <c r="HLP313" s="0"/>
      <c r="HLQ313" s="0"/>
      <c r="HLR313" s="0"/>
      <c r="HLS313" s="0"/>
      <c r="HLT313" s="0"/>
      <c r="HLU313" s="0"/>
      <c r="HLV313" s="0"/>
      <c r="HLW313" s="0"/>
      <c r="HLX313" s="0"/>
      <c r="HLY313" s="0"/>
      <c r="HLZ313" s="0"/>
      <c r="HMA313" s="0"/>
      <c r="HMB313" s="0"/>
      <c r="HMC313" s="0"/>
      <c r="HMD313" s="0"/>
      <c r="HME313" s="0"/>
      <c r="HMF313" s="0"/>
      <c r="HMG313" s="0"/>
      <c r="HMH313" s="0"/>
      <c r="HMI313" s="0"/>
      <c r="HMJ313" s="0"/>
      <c r="HMK313" s="0"/>
      <c r="HML313" s="0"/>
      <c r="HMM313" s="0"/>
      <c r="HMN313" s="0"/>
      <c r="HMO313" s="0"/>
      <c r="HMP313" s="0"/>
      <c r="HMQ313" s="0"/>
      <c r="HMR313" s="0"/>
      <c r="HMS313" s="0"/>
      <c r="HMT313" s="0"/>
      <c r="HMU313" s="0"/>
      <c r="HMV313" s="0"/>
      <c r="HMW313" s="0"/>
      <c r="HMX313" s="0"/>
      <c r="HMY313" s="0"/>
      <c r="HMZ313" s="0"/>
      <c r="HNA313" s="0"/>
      <c r="HNB313" s="0"/>
      <c r="HNC313" s="0"/>
      <c r="HND313" s="0"/>
      <c r="HNE313" s="0"/>
      <c r="HNF313" s="0"/>
      <c r="HNG313" s="0"/>
      <c r="HNH313" s="0"/>
      <c r="HNI313" s="0"/>
      <c r="HNJ313" s="0"/>
      <c r="HNK313" s="0"/>
      <c r="HNL313" s="0"/>
      <c r="HNM313" s="0"/>
      <c r="HNN313" s="0"/>
      <c r="HNO313" s="0"/>
      <c r="HNP313" s="0"/>
      <c r="HNQ313" s="0"/>
      <c r="HNR313" s="0"/>
      <c r="HNS313" s="0"/>
      <c r="HNT313" s="0"/>
      <c r="HNU313" s="0"/>
      <c r="HNV313" s="0"/>
      <c r="HNW313" s="0"/>
      <c r="HNX313" s="0"/>
      <c r="HNY313" s="0"/>
      <c r="HNZ313" s="0"/>
      <c r="HOA313" s="0"/>
      <c r="HOB313" s="0"/>
      <c r="HOC313" s="0"/>
      <c r="HOD313" s="0"/>
      <c r="HOE313" s="0"/>
      <c r="HOF313" s="0"/>
      <c r="HOG313" s="0"/>
      <c r="HOH313" s="0"/>
      <c r="HOI313" s="0"/>
      <c r="HOJ313" s="0"/>
      <c r="HOK313" s="0"/>
      <c r="HOL313" s="0"/>
      <c r="HOM313" s="0"/>
      <c r="HON313" s="0"/>
      <c r="HOO313" s="0"/>
      <c r="HOP313" s="0"/>
      <c r="HOQ313" s="0"/>
      <c r="HOR313" s="0"/>
      <c r="HOS313" s="0"/>
      <c r="HOT313" s="0"/>
      <c r="HOU313" s="0"/>
      <c r="HOV313" s="0"/>
      <c r="HOW313" s="0"/>
      <c r="HOX313" s="0"/>
      <c r="HOY313" s="0"/>
      <c r="HOZ313" s="0"/>
      <c r="HPA313" s="0"/>
      <c r="HPB313" s="0"/>
      <c r="HPC313" s="0"/>
      <c r="HPD313" s="0"/>
      <c r="HPE313" s="0"/>
      <c r="HPF313" s="0"/>
      <c r="HPG313" s="0"/>
      <c r="HPH313" s="0"/>
      <c r="HPI313" s="0"/>
      <c r="HPJ313" s="0"/>
      <c r="HPK313" s="0"/>
      <c r="HPL313" s="0"/>
      <c r="HPM313" s="0"/>
      <c r="HPN313" s="0"/>
      <c r="HPO313" s="0"/>
      <c r="HPP313" s="0"/>
      <c r="HPQ313" s="0"/>
      <c r="HPR313" s="0"/>
      <c r="HPS313" s="0"/>
      <c r="HPT313" s="0"/>
      <c r="HPU313" s="0"/>
      <c r="HPV313" s="0"/>
      <c r="HPW313" s="0"/>
      <c r="HPX313" s="0"/>
      <c r="HPY313" s="0"/>
      <c r="HPZ313" s="0"/>
      <c r="HQA313" s="0"/>
      <c r="HQB313" s="0"/>
      <c r="HQC313" s="0"/>
      <c r="HQD313" s="0"/>
      <c r="HQE313" s="0"/>
      <c r="HQF313" s="0"/>
      <c r="HQG313" s="0"/>
      <c r="HQH313" s="0"/>
      <c r="HQI313" s="0"/>
      <c r="HQJ313" s="0"/>
      <c r="HQK313" s="0"/>
      <c r="HQL313" s="0"/>
      <c r="HQM313" s="0"/>
      <c r="HQN313" s="0"/>
      <c r="HQO313" s="0"/>
      <c r="HQP313" s="0"/>
      <c r="HQQ313" s="0"/>
      <c r="HQR313" s="0"/>
      <c r="HQS313" s="0"/>
      <c r="HQT313" s="0"/>
      <c r="HQU313" s="0"/>
      <c r="HQV313" s="0"/>
      <c r="HQW313" s="0"/>
      <c r="HQX313" s="0"/>
      <c r="HQY313" s="0"/>
      <c r="HQZ313" s="0"/>
      <c r="HRA313" s="0"/>
      <c r="HRB313" s="0"/>
      <c r="HRC313" s="0"/>
      <c r="HRD313" s="0"/>
      <c r="HRE313" s="0"/>
      <c r="HRF313" s="0"/>
      <c r="HRG313" s="0"/>
      <c r="HRH313" s="0"/>
      <c r="HRI313" s="0"/>
      <c r="HRJ313" s="0"/>
      <c r="HRK313" s="0"/>
      <c r="HRL313" s="0"/>
      <c r="HRM313" s="0"/>
      <c r="HRN313" s="0"/>
      <c r="HRO313" s="0"/>
      <c r="HRP313" s="0"/>
      <c r="HRQ313" s="0"/>
      <c r="HRR313" s="0"/>
      <c r="HRS313" s="0"/>
      <c r="HRT313" s="0"/>
      <c r="HRU313" s="0"/>
      <c r="HRV313" s="0"/>
      <c r="HRW313" s="0"/>
      <c r="HRX313" s="0"/>
      <c r="HRY313" s="0"/>
      <c r="HRZ313" s="0"/>
      <c r="HSA313" s="0"/>
      <c r="HSB313" s="0"/>
      <c r="HSC313" s="0"/>
      <c r="HSD313" s="0"/>
      <c r="HSE313" s="0"/>
      <c r="HSF313" s="0"/>
      <c r="HSG313" s="0"/>
      <c r="HSH313" s="0"/>
      <c r="HSI313" s="0"/>
      <c r="HSJ313" s="0"/>
      <c r="HSK313" s="0"/>
      <c r="HSL313" s="0"/>
      <c r="HSM313" s="0"/>
      <c r="HSN313" s="0"/>
      <c r="HSO313" s="0"/>
      <c r="HSP313" s="0"/>
      <c r="HSQ313" s="0"/>
      <c r="HSR313" s="0"/>
      <c r="HSS313" s="0"/>
      <c r="HST313" s="0"/>
      <c r="HSU313" s="0"/>
      <c r="HSV313" s="0"/>
      <c r="HSW313" s="0"/>
      <c r="HSX313" s="0"/>
      <c r="HSY313" s="0"/>
      <c r="HSZ313" s="0"/>
      <c r="HTA313" s="0"/>
      <c r="HTB313" s="0"/>
      <c r="HTC313" s="0"/>
      <c r="HTD313" s="0"/>
      <c r="HTE313" s="0"/>
      <c r="HTF313" s="0"/>
      <c r="HTG313" s="0"/>
      <c r="HTH313" s="0"/>
      <c r="HTI313" s="0"/>
      <c r="HTJ313" s="0"/>
      <c r="HTK313" s="0"/>
      <c r="HTL313" s="0"/>
      <c r="HTM313" s="0"/>
      <c r="HTN313" s="0"/>
      <c r="HTO313" s="0"/>
      <c r="HTP313" s="0"/>
      <c r="HTQ313" s="0"/>
      <c r="HTR313" s="0"/>
      <c r="HTS313" s="0"/>
      <c r="HTT313" s="0"/>
      <c r="HTU313" s="0"/>
      <c r="HTV313" s="0"/>
      <c r="HTW313" s="0"/>
      <c r="HTX313" s="0"/>
      <c r="HTY313" s="0"/>
      <c r="HTZ313" s="0"/>
      <c r="HUA313" s="0"/>
      <c r="HUB313" s="0"/>
      <c r="HUC313" s="0"/>
      <c r="HUD313" s="0"/>
      <c r="HUE313" s="0"/>
      <c r="HUF313" s="0"/>
      <c r="HUG313" s="0"/>
      <c r="HUH313" s="0"/>
      <c r="HUI313" s="0"/>
      <c r="HUJ313" s="0"/>
      <c r="HUK313" s="0"/>
      <c r="HUL313" s="0"/>
      <c r="HUM313" s="0"/>
      <c r="HUN313" s="0"/>
      <c r="HUO313" s="0"/>
      <c r="HUP313" s="0"/>
      <c r="HUQ313" s="0"/>
      <c r="HUR313" s="0"/>
      <c r="HUS313" s="0"/>
      <c r="HUT313" s="0"/>
      <c r="HUU313" s="0"/>
      <c r="HUV313" s="0"/>
      <c r="HUW313" s="0"/>
      <c r="HUX313" s="0"/>
      <c r="HUY313" s="0"/>
      <c r="HUZ313" s="0"/>
      <c r="HVA313" s="0"/>
      <c r="HVB313" s="0"/>
      <c r="HVC313" s="0"/>
      <c r="HVD313" s="0"/>
      <c r="HVE313" s="0"/>
      <c r="HVF313" s="0"/>
      <c r="HVG313" s="0"/>
      <c r="HVH313" s="0"/>
      <c r="HVI313" s="0"/>
      <c r="HVJ313" s="0"/>
      <c r="HVK313" s="0"/>
      <c r="HVL313" s="0"/>
      <c r="HVM313" s="0"/>
      <c r="HVN313" s="0"/>
      <c r="HVO313" s="0"/>
      <c r="HVP313" s="0"/>
      <c r="HVQ313" s="0"/>
      <c r="HVR313" s="0"/>
      <c r="HVS313" s="0"/>
      <c r="HVT313" s="0"/>
      <c r="HVU313" s="0"/>
      <c r="HVV313" s="0"/>
      <c r="HVW313" s="0"/>
      <c r="HVX313" s="0"/>
      <c r="HVY313" s="0"/>
      <c r="HVZ313" s="0"/>
      <c r="HWA313" s="0"/>
      <c r="HWB313" s="0"/>
      <c r="HWC313" s="0"/>
      <c r="HWD313" s="0"/>
      <c r="HWE313" s="0"/>
      <c r="HWF313" s="0"/>
      <c r="HWG313" s="0"/>
      <c r="HWH313" s="0"/>
      <c r="HWI313" s="0"/>
      <c r="HWJ313" s="0"/>
      <c r="HWK313" s="0"/>
      <c r="HWL313" s="0"/>
      <c r="HWM313" s="0"/>
      <c r="HWN313" s="0"/>
      <c r="HWO313" s="0"/>
      <c r="HWP313" s="0"/>
      <c r="HWQ313" s="0"/>
      <c r="HWR313" s="0"/>
      <c r="HWS313" s="0"/>
      <c r="HWT313" s="0"/>
      <c r="HWU313" s="0"/>
      <c r="HWV313" s="0"/>
      <c r="HWW313" s="0"/>
      <c r="HWX313" s="0"/>
      <c r="HWY313" s="0"/>
      <c r="HWZ313" s="0"/>
      <c r="HXA313" s="0"/>
      <c r="HXB313" s="0"/>
      <c r="HXC313" s="0"/>
      <c r="HXD313" s="0"/>
      <c r="HXE313" s="0"/>
      <c r="HXF313" s="0"/>
      <c r="HXG313" s="0"/>
      <c r="HXH313" s="0"/>
      <c r="HXI313" s="0"/>
      <c r="HXJ313" s="0"/>
      <c r="HXK313" s="0"/>
      <c r="HXL313" s="0"/>
      <c r="HXM313" s="0"/>
      <c r="HXN313" s="0"/>
      <c r="HXO313" s="0"/>
      <c r="HXP313" s="0"/>
      <c r="HXQ313" s="0"/>
      <c r="HXR313" s="0"/>
      <c r="HXS313" s="0"/>
      <c r="HXT313" s="0"/>
      <c r="HXU313" s="0"/>
      <c r="HXV313" s="0"/>
      <c r="HXW313" s="0"/>
      <c r="HXX313" s="0"/>
      <c r="HXY313" s="0"/>
      <c r="HXZ313" s="0"/>
      <c r="HYA313" s="0"/>
      <c r="HYB313" s="0"/>
      <c r="HYC313" s="0"/>
      <c r="HYD313" s="0"/>
      <c r="HYE313" s="0"/>
      <c r="HYF313" s="0"/>
      <c r="HYG313" s="0"/>
      <c r="HYH313" s="0"/>
      <c r="HYI313" s="0"/>
      <c r="HYJ313" s="0"/>
      <c r="HYK313" s="0"/>
      <c r="HYL313" s="0"/>
      <c r="HYM313" s="0"/>
      <c r="HYN313" s="0"/>
      <c r="HYO313" s="0"/>
      <c r="HYP313" s="0"/>
      <c r="HYQ313" s="0"/>
      <c r="HYR313" s="0"/>
      <c r="HYS313" s="0"/>
      <c r="HYT313" s="0"/>
      <c r="HYU313" s="0"/>
      <c r="HYV313" s="0"/>
      <c r="HYW313" s="0"/>
      <c r="HYX313" s="0"/>
      <c r="HYY313" s="0"/>
      <c r="HYZ313" s="0"/>
      <c r="HZA313" s="0"/>
      <c r="HZB313" s="0"/>
      <c r="HZC313" s="0"/>
      <c r="HZD313" s="0"/>
      <c r="HZE313" s="0"/>
      <c r="HZF313" s="0"/>
      <c r="HZG313" s="0"/>
      <c r="HZH313" s="0"/>
      <c r="HZI313" s="0"/>
      <c r="HZJ313" s="0"/>
      <c r="HZK313" s="0"/>
      <c r="HZL313" s="0"/>
      <c r="HZM313" s="0"/>
      <c r="HZN313" s="0"/>
      <c r="HZO313" s="0"/>
      <c r="HZP313" s="0"/>
      <c r="HZQ313" s="0"/>
      <c r="HZR313" s="0"/>
      <c r="HZS313" s="0"/>
      <c r="HZT313" s="0"/>
      <c r="HZU313" s="0"/>
      <c r="HZV313" s="0"/>
      <c r="HZW313" s="0"/>
      <c r="HZX313" s="0"/>
      <c r="HZY313" s="0"/>
      <c r="HZZ313" s="0"/>
      <c r="IAA313" s="0"/>
      <c r="IAB313" s="0"/>
      <c r="IAC313" s="0"/>
      <c r="IAD313" s="0"/>
      <c r="IAE313" s="0"/>
      <c r="IAF313" s="0"/>
      <c r="IAG313" s="0"/>
      <c r="IAH313" s="0"/>
      <c r="IAI313" s="0"/>
      <c r="IAJ313" s="0"/>
      <c r="IAK313" s="0"/>
      <c r="IAL313" s="0"/>
      <c r="IAM313" s="0"/>
      <c r="IAN313" s="0"/>
      <c r="IAO313" s="0"/>
      <c r="IAP313" s="0"/>
      <c r="IAQ313" s="0"/>
      <c r="IAR313" s="0"/>
      <c r="IAS313" s="0"/>
      <c r="IAT313" s="0"/>
      <c r="IAU313" s="0"/>
      <c r="IAV313" s="0"/>
      <c r="IAW313" s="0"/>
      <c r="IAX313" s="0"/>
      <c r="IAY313" s="0"/>
      <c r="IAZ313" s="0"/>
      <c r="IBA313" s="0"/>
      <c r="IBB313" s="0"/>
      <c r="IBC313" s="0"/>
      <c r="IBD313" s="0"/>
      <c r="IBE313" s="0"/>
      <c r="IBF313" s="0"/>
      <c r="IBG313" s="0"/>
      <c r="IBH313" s="0"/>
      <c r="IBI313" s="0"/>
      <c r="IBJ313" s="0"/>
      <c r="IBK313" s="0"/>
      <c r="IBL313" s="0"/>
      <c r="IBM313" s="0"/>
      <c r="IBN313" s="0"/>
      <c r="IBO313" s="0"/>
      <c r="IBP313" s="0"/>
      <c r="IBQ313" s="0"/>
      <c r="IBR313" s="0"/>
      <c r="IBS313" s="0"/>
      <c r="IBT313" s="0"/>
      <c r="IBU313" s="0"/>
      <c r="IBV313" s="0"/>
      <c r="IBW313" s="0"/>
      <c r="IBX313" s="0"/>
      <c r="IBY313" s="0"/>
      <c r="IBZ313" s="0"/>
      <c r="ICA313" s="0"/>
      <c r="ICB313" s="0"/>
      <c r="ICC313" s="0"/>
      <c r="ICD313" s="0"/>
      <c r="ICE313" s="0"/>
      <c r="ICF313" s="0"/>
      <c r="ICG313" s="0"/>
      <c r="ICH313" s="0"/>
      <c r="ICI313" s="0"/>
      <c r="ICJ313" s="0"/>
      <c r="ICK313" s="0"/>
      <c r="ICL313" s="0"/>
      <c r="ICM313" s="0"/>
      <c r="ICN313" s="0"/>
      <c r="ICO313" s="0"/>
      <c r="ICP313" s="0"/>
      <c r="ICQ313" s="0"/>
      <c r="ICR313" s="0"/>
      <c r="ICS313" s="0"/>
      <c r="ICT313" s="0"/>
      <c r="ICU313" s="0"/>
      <c r="ICV313" s="0"/>
      <c r="ICW313" s="0"/>
      <c r="ICX313" s="0"/>
      <c r="ICY313" s="0"/>
      <c r="ICZ313" s="0"/>
      <c r="IDA313" s="0"/>
      <c r="IDB313" s="0"/>
      <c r="IDC313" s="0"/>
      <c r="IDD313" s="0"/>
      <c r="IDE313" s="0"/>
      <c r="IDF313" s="0"/>
      <c r="IDG313" s="0"/>
      <c r="IDH313" s="0"/>
      <c r="IDI313" s="0"/>
      <c r="IDJ313" s="0"/>
      <c r="IDK313" s="0"/>
      <c r="IDL313" s="0"/>
      <c r="IDM313" s="0"/>
      <c r="IDN313" s="0"/>
      <c r="IDO313" s="0"/>
      <c r="IDP313" s="0"/>
      <c r="IDQ313" s="0"/>
      <c r="IDR313" s="0"/>
      <c r="IDS313" s="0"/>
      <c r="IDT313" s="0"/>
      <c r="IDU313" s="0"/>
      <c r="IDV313" s="0"/>
      <c r="IDW313" s="0"/>
      <c r="IDX313" s="0"/>
      <c r="IDY313" s="0"/>
      <c r="IDZ313" s="0"/>
      <c r="IEA313" s="0"/>
      <c r="IEB313" s="0"/>
      <c r="IEC313" s="0"/>
      <c r="IED313" s="0"/>
      <c r="IEE313" s="0"/>
      <c r="IEF313" s="0"/>
      <c r="IEG313" s="0"/>
      <c r="IEH313" s="0"/>
      <c r="IEI313" s="0"/>
      <c r="IEJ313" s="0"/>
      <c r="IEK313" s="0"/>
      <c r="IEL313" s="0"/>
      <c r="IEM313" s="0"/>
      <c r="IEN313" s="0"/>
      <c r="IEO313" s="0"/>
      <c r="IEP313" s="0"/>
      <c r="IEQ313" s="0"/>
      <c r="IER313" s="0"/>
      <c r="IES313" s="0"/>
      <c r="IET313" s="0"/>
      <c r="IEU313" s="0"/>
      <c r="IEV313" s="0"/>
      <c r="IEW313" s="0"/>
      <c r="IEX313" s="0"/>
      <c r="IEY313" s="0"/>
      <c r="IEZ313" s="0"/>
      <c r="IFA313" s="0"/>
      <c r="IFB313" s="0"/>
      <c r="IFC313" s="0"/>
      <c r="IFD313" s="0"/>
      <c r="IFE313" s="0"/>
      <c r="IFF313" s="0"/>
      <c r="IFG313" s="0"/>
      <c r="IFH313" s="0"/>
      <c r="IFI313" s="0"/>
      <c r="IFJ313" s="0"/>
      <c r="IFK313" s="0"/>
      <c r="IFL313" s="0"/>
      <c r="IFM313" s="0"/>
      <c r="IFN313" s="0"/>
      <c r="IFO313" s="0"/>
      <c r="IFP313" s="0"/>
      <c r="IFQ313" s="0"/>
      <c r="IFR313" s="0"/>
      <c r="IFS313" s="0"/>
      <c r="IFT313" s="0"/>
      <c r="IFU313" s="0"/>
      <c r="IFV313" s="0"/>
      <c r="IFW313" s="0"/>
      <c r="IFX313" s="0"/>
      <c r="IFY313" s="0"/>
      <c r="IFZ313" s="0"/>
      <c r="IGA313" s="0"/>
      <c r="IGB313" s="0"/>
      <c r="IGC313" s="0"/>
      <c r="IGD313" s="0"/>
      <c r="IGE313" s="0"/>
      <c r="IGF313" s="0"/>
      <c r="IGG313" s="0"/>
      <c r="IGH313" s="0"/>
      <c r="IGI313" s="0"/>
      <c r="IGJ313" s="0"/>
      <c r="IGK313" s="0"/>
      <c r="IGL313" s="0"/>
      <c r="IGM313" s="0"/>
      <c r="IGN313" s="0"/>
      <c r="IGO313" s="0"/>
      <c r="IGP313" s="0"/>
      <c r="IGQ313" s="0"/>
      <c r="IGR313" s="0"/>
      <c r="IGS313" s="0"/>
      <c r="IGT313" s="0"/>
      <c r="IGU313" s="0"/>
      <c r="IGV313" s="0"/>
      <c r="IGW313" s="0"/>
      <c r="IGX313" s="0"/>
      <c r="IGY313" s="0"/>
      <c r="IGZ313" s="0"/>
      <c r="IHA313" s="0"/>
      <c r="IHB313" s="0"/>
      <c r="IHC313" s="0"/>
      <c r="IHD313" s="0"/>
      <c r="IHE313" s="0"/>
      <c r="IHF313" s="0"/>
      <c r="IHG313" s="0"/>
      <c r="IHH313" s="0"/>
      <c r="IHI313" s="0"/>
      <c r="IHJ313" s="0"/>
      <c r="IHK313" s="0"/>
      <c r="IHL313" s="0"/>
      <c r="IHM313" s="0"/>
      <c r="IHN313" s="0"/>
      <c r="IHO313" s="0"/>
      <c r="IHP313" s="0"/>
      <c r="IHQ313" s="0"/>
      <c r="IHR313" s="0"/>
      <c r="IHS313" s="0"/>
      <c r="IHT313" s="0"/>
      <c r="IHU313" s="0"/>
      <c r="IHV313" s="0"/>
      <c r="IHW313" s="0"/>
      <c r="IHX313" s="0"/>
      <c r="IHY313" s="0"/>
      <c r="IHZ313" s="0"/>
      <c r="IIA313" s="0"/>
      <c r="IIB313" s="0"/>
      <c r="IIC313" s="0"/>
      <c r="IID313" s="0"/>
      <c r="IIE313" s="0"/>
      <c r="IIF313" s="0"/>
      <c r="IIG313" s="0"/>
      <c r="IIH313" s="0"/>
      <c r="III313" s="0"/>
      <c r="IIJ313" s="0"/>
      <c r="IIK313" s="0"/>
      <c r="IIL313" s="0"/>
      <c r="IIM313" s="0"/>
      <c r="IIN313" s="0"/>
      <c r="IIO313" s="0"/>
      <c r="IIP313" s="0"/>
      <c r="IIQ313" s="0"/>
      <c r="IIR313" s="0"/>
      <c r="IIS313" s="0"/>
      <c r="IIT313" s="0"/>
      <c r="IIU313" s="0"/>
      <c r="IIV313" s="0"/>
      <c r="IIW313" s="0"/>
      <c r="IIX313" s="0"/>
      <c r="IIY313" s="0"/>
      <c r="IIZ313" s="0"/>
      <c r="IJA313" s="0"/>
      <c r="IJB313" s="0"/>
      <c r="IJC313" s="0"/>
      <c r="IJD313" s="0"/>
      <c r="IJE313" s="0"/>
      <c r="IJF313" s="0"/>
      <c r="IJG313" s="0"/>
      <c r="IJH313" s="0"/>
      <c r="IJI313" s="0"/>
      <c r="IJJ313" s="0"/>
      <c r="IJK313" s="0"/>
      <c r="IJL313" s="0"/>
      <c r="IJM313" s="0"/>
      <c r="IJN313" s="0"/>
      <c r="IJO313" s="0"/>
      <c r="IJP313" s="0"/>
      <c r="IJQ313" s="0"/>
      <c r="IJR313" s="0"/>
      <c r="IJS313" s="0"/>
      <c r="IJT313" s="0"/>
      <c r="IJU313" s="0"/>
      <c r="IJV313" s="0"/>
      <c r="IJW313" s="0"/>
      <c r="IJX313" s="0"/>
      <c r="IJY313" s="0"/>
      <c r="IJZ313" s="0"/>
      <c r="IKA313" s="0"/>
      <c r="IKB313" s="0"/>
      <c r="IKC313" s="0"/>
      <c r="IKD313" s="0"/>
      <c r="IKE313" s="0"/>
      <c r="IKF313" s="0"/>
      <c r="IKG313" s="0"/>
      <c r="IKH313" s="0"/>
      <c r="IKI313" s="0"/>
      <c r="IKJ313" s="0"/>
      <c r="IKK313" s="0"/>
      <c r="IKL313" s="0"/>
      <c r="IKM313" s="0"/>
      <c r="IKN313" s="0"/>
      <c r="IKO313" s="0"/>
      <c r="IKP313" s="0"/>
      <c r="IKQ313" s="0"/>
      <c r="IKR313" s="0"/>
      <c r="IKS313" s="0"/>
      <c r="IKT313" s="0"/>
      <c r="IKU313" s="0"/>
      <c r="IKV313" s="0"/>
      <c r="IKW313" s="0"/>
      <c r="IKX313" s="0"/>
      <c r="IKY313" s="0"/>
      <c r="IKZ313" s="0"/>
      <c r="ILA313" s="0"/>
      <c r="ILB313" s="0"/>
      <c r="ILC313" s="0"/>
      <c r="ILD313" s="0"/>
      <c r="ILE313" s="0"/>
      <c r="ILF313" s="0"/>
      <c r="ILG313" s="0"/>
      <c r="ILH313" s="0"/>
      <c r="ILI313" s="0"/>
      <c r="ILJ313" s="0"/>
      <c r="ILK313" s="0"/>
      <c r="ILL313" s="0"/>
      <c r="ILM313" s="0"/>
      <c r="ILN313" s="0"/>
      <c r="ILO313" s="0"/>
      <c r="ILP313" s="0"/>
      <c r="ILQ313" s="0"/>
      <c r="ILR313" s="0"/>
      <c r="ILS313" s="0"/>
      <c r="ILT313" s="0"/>
      <c r="ILU313" s="0"/>
      <c r="ILV313" s="0"/>
      <c r="ILW313" s="0"/>
      <c r="ILX313" s="0"/>
      <c r="ILY313" s="0"/>
      <c r="ILZ313" s="0"/>
      <c r="IMA313" s="0"/>
      <c r="IMB313" s="0"/>
      <c r="IMC313" s="0"/>
      <c r="IMD313" s="0"/>
      <c r="IME313" s="0"/>
      <c r="IMF313" s="0"/>
      <c r="IMG313" s="0"/>
      <c r="IMH313" s="0"/>
      <c r="IMI313" s="0"/>
      <c r="IMJ313" s="0"/>
      <c r="IMK313" s="0"/>
      <c r="IML313" s="0"/>
      <c r="IMM313" s="0"/>
      <c r="IMN313" s="0"/>
      <c r="IMO313" s="0"/>
      <c r="IMP313" s="0"/>
      <c r="IMQ313" s="0"/>
      <c r="IMR313" s="0"/>
      <c r="IMS313" s="0"/>
      <c r="IMT313" s="0"/>
      <c r="IMU313" s="0"/>
      <c r="IMV313" s="0"/>
      <c r="IMW313" s="0"/>
      <c r="IMX313" s="0"/>
      <c r="IMY313" s="0"/>
      <c r="IMZ313" s="0"/>
      <c r="INA313" s="0"/>
      <c r="INB313" s="0"/>
      <c r="INC313" s="0"/>
      <c r="IND313" s="0"/>
      <c r="INE313" s="0"/>
      <c r="INF313" s="0"/>
      <c r="ING313" s="0"/>
      <c r="INH313" s="0"/>
      <c r="INI313" s="0"/>
      <c r="INJ313" s="0"/>
      <c r="INK313" s="0"/>
      <c r="INL313" s="0"/>
      <c r="INM313" s="0"/>
      <c r="INN313" s="0"/>
      <c r="INO313" s="0"/>
      <c r="INP313" s="0"/>
      <c r="INQ313" s="0"/>
      <c r="INR313" s="0"/>
      <c r="INS313" s="0"/>
      <c r="INT313" s="0"/>
      <c r="INU313" s="0"/>
      <c r="INV313" s="0"/>
      <c r="INW313" s="0"/>
      <c r="INX313" s="0"/>
      <c r="INY313" s="0"/>
      <c r="INZ313" s="0"/>
      <c r="IOA313" s="0"/>
      <c r="IOB313" s="0"/>
      <c r="IOC313" s="0"/>
      <c r="IOD313" s="0"/>
      <c r="IOE313" s="0"/>
      <c r="IOF313" s="0"/>
      <c r="IOG313" s="0"/>
      <c r="IOH313" s="0"/>
      <c r="IOI313" s="0"/>
      <c r="IOJ313" s="0"/>
      <c r="IOK313" s="0"/>
      <c r="IOL313" s="0"/>
      <c r="IOM313" s="0"/>
      <c r="ION313" s="0"/>
      <c r="IOO313" s="0"/>
      <c r="IOP313" s="0"/>
      <c r="IOQ313" s="0"/>
      <c r="IOR313" s="0"/>
      <c r="IOS313" s="0"/>
      <c r="IOT313" s="0"/>
      <c r="IOU313" s="0"/>
      <c r="IOV313" s="0"/>
      <c r="IOW313" s="0"/>
      <c r="IOX313" s="0"/>
      <c r="IOY313" s="0"/>
      <c r="IOZ313" s="0"/>
      <c r="IPA313" s="0"/>
      <c r="IPB313" s="0"/>
      <c r="IPC313" s="0"/>
      <c r="IPD313" s="0"/>
      <c r="IPE313" s="0"/>
      <c r="IPF313" s="0"/>
      <c r="IPG313" s="0"/>
      <c r="IPH313" s="0"/>
      <c r="IPI313" s="0"/>
      <c r="IPJ313" s="0"/>
      <c r="IPK313" s="0"/>
      <c r="IPL313" s="0"/>
      <c r="IPM313" s="0"/>
      <c r="IPN313" s="0"/>
      <c r="IPO313" s="0"/>
      <c r="IPP313" s="0"/>
      <c r="IPQ313" s="0"/>
      <c r="IPR313" s="0"/>
      <c r="IPS313" s="0"/>
      <c r="IPT313" s="0"/>
      <c r="IPU313" s="0"/>
      <c r="IPV313" s="0"/>
      <c r="IPW313" s="0"/>
      <c r="IPX313" s="0"/>
      <c r="IPY313" s="0"/>
      <c r="IPZ313" s="0"/>
      <c r="IQA313" s="0"/>
      <c r="IQB313" s="0"/>
      <c r="IQC313" s="0"/>
      <c r="IQD313" s="0"/>
      <c r="IQE313" s="0"/>
      <c r="IQF313" s="0"/>
      <c r="IQG313" s="0"/>
      <c r="IQH313" s="0"/>
      <c r="IQI313" s="0"/>
      <c r="IQJ313" s="0"/>
      <c r="IQK313" s="0"/>
      <c r="IQL313" s="0"/>
      <c r="IQM313" s="0"/>
      <c r="IQN313" s="0"/>
      <c r="IQO313" s="0"/>
      <c r="IQP313" s="0"/>
      <c r="IQQ313" s="0"/>
      <c r="IQR313" s="0"/>
      <c r="IQS313" s="0"/>
      <c r="IQT313" s="0"/>
      <c r="IQU313" s="0"/>
      <c r="IQV313" s="0"/>
      <c r="IQW313" s="0"/>
      <c r="IQX313" s="0"/>
      <c r="IQY313" s="0"/>
      <c r="IQZ313" s="0"/>
      <c r="IRA313" s="0"/>
      <c r="IRB313" s="0"/>
      <c r="IRC313" s="0"/>
      <c r="IRD313" s="0"/>
      <c r="IRE313" s="0"/>
      <c r="IRF313" s="0"/>
      <c r="IRG313" s="0"/>
      <c r="IRH313" s="0"/>
      <c r="IRI313" s="0"/>
      <c r="IRJ313" s="0"/>
      <c r="IRK313" s="0"/>
      <c r="IRL313" s="0"/>
      <c r="IRM313" s="0"/>
      <c r="IRN313" s="0"/>
      <c r="IRO313" s="0"/>
      <c r="IRP313" s="0"/>
      <c r="IRQ313" s="0"/>
      <c r="IRR313" s="0"/>
      <c r="IRS313" s="0"/>
      <c r="IRT313" s="0"/>
      <c r="IRU313" s="0"/>
      <c r="IRV313" s="0"/>
      <c r="IRW313" s="0"/>
      <c r="IRX313" s="0"/>
      <c r="IRY313" s="0"/>
      <c r="IRZ313" s="0"/>
      <c r="ISA313" s="0"/>
      <c r="ISB313" s="0"/>
      <c r="ISC313" s="0"/>
      <c r="ISD313" s="0"/>
      <c r="ISE313" s="0"/>
      <c r="ISF313" s="0"/>
      <c r="ISG313" s="0"/>
      <c r="ISH313" s="0"/>
      <c r="ISI313" s="0"/>
      <c r="ISJ313" s="0"/>
      <c r="ISK313" s="0"/>
      <c r="ISL313" s="0"/>
      <c r="ISM313" s="0"/>
      <c r="ISN313" s="0"/>
      <c r="ISO313" s="0"/>
      <c r="ISP313" s="0"/>
      <c r="ISQ313" s="0"/>
      <c r="ISR313" s="0"/>
      <c r="ISS313" s="0"/>
      <c r="IST313" s="0"/>
      <c r="ISU313" s="0"/>
      <c r="ISV313" s="0"/>
      <c r="ISW313" s="0"/>
      <c r="ISX313" s="0"/>
      <c r="ISY313" s="0"/>
      <c r="ISZ313" s="0"/>
      <c r="ITA313" s="0"/>
      <c r="ITB313" s="0"/>
      <c r="ITC313" s="0"/>
      <c r="ITD313" s="0"/>
      <c r="ITE313" s="0"/>
      <c r="ITF313" s="0"/>
      <c r="ITG313" s="0"/>
      <c r="ITH313" s="0"/>
      <c r="ITI313" s="0"/>
      <c r="ITJ313" s="0"/>
      <c r="ITK313" s="0"/>
      <c r="ITL313" s="0"/>
      <c r="ITM313" s="0"/>
      <c r="ITN313" s="0"/>
      <c r="ITO313" s="0"/>
      <c r="ITP313" s="0"/>
      <c r="ITQ313" s="0"/>
      <c r="ITR313" s="0"/>
      <c r="ITS313" s="0"/>
      <c r="ITT313" s="0"/>
      <c r="ITU313" s="0"/>
      <c r="ITV313" s="0"/>
      <c r="ITW313" s="0"/>
      <c r="ITX313" s="0"/>
      <c r="ITY313" s="0"/>
      <c r="ITZ313" s="0"/>
      <c r="IUA313" s="0"/>
      <c r="IUB313" s="0"/>
      <c r="IUC313" s="0"/>
      <c r="IUD313" s="0"/>
      <c r="IUE313" s="0"/>
      <c r="IUF313" s="0"/>
      <c r="IUG313" s="0"/>
      <c r="IUH313" s="0"/>
      <c r="IUI313" s="0"/>
      <c r="IUJ313" s="0"/>
      <c r="IUK313" s="0"/>
      <c r="IUL313" s="0"/>
      <c r="IUM313" s="0"/>
      <c r="IUN313" s="0"/>
      <c r="IUO313" s="0"/>
      <c r="IUP313" s="0"/>
      <c r="IUQ313" s="0"/>
      <c r="IUR313" s="0"/>
      <c r="IUS313" s="0"/>
      <c r="IUT313" s="0"/>
      <c r="IUU313" s="0"/>
      <c r="IUV313" s="0"/>
      <c r="IUW313" s="0"/>
      <c r="IUX313" s="0"/>
      <c r="IUY313" s="0"/>
      <c r="IUZ313" s="0"/>
      <c r="IVA313" s="0"/>
      <c r="IVB313" s="0"/>
      <c r="IVC313" s="0"/>
      <c r="IVD313" s="0"/>
      <c r="IVE313" s="0"/>
      <c r="IVF313" s="0"/>
      <c r="IVG313" s="0"/>
      <c r="IVH313" s="0"/>
      <c r="IVI313" s="0"/>
      <c r="IVJ313" s="0"/>
      <c r="IVK313" s="0"/>
      <c r="IVL313" s="0"/>
      <c r="IVM313" s="0"/>
      <c r="IVN313" s="0"/>
      <c r="IVO313" s="0"/>
      <c r="IVP313" s="0"/>
      <c r="IVQ313" s="0"/>
      <c r="IVR313" s="0"/>
      <c r="IVS313" s="0"/>
      <c r="IVT313" s="0"/>
      <c r="IVU313" s="0"/>
      <c r="IVV313" s="0"/>
      <c r="IVW313" s="0"/>
      <c r="IVX313" s="0"/>
      <c r="IVY313" s="0"/>
      <c r="IVZ313" s="0"/>
      <c r="IWA313" s="0"/>
      <c r="IWB313" s="0"/>
      <c r="IWC313" s="0"/>
      <c r="IWD313" s="0"/>
      <c r="IWE313" s="0"/>
      <c r="IWF313" s="0"/>
      <c r="IWG313" s="0"/>
      <c r="IWH313" s="0"/>
      <c r="IWI313" s="0"/>
      <c r="IWJ313" s="0"/>
      <c r="IWK313" s="0"/>
      <c r="IWL313" s="0"/>
      <c r="IWM313" s="0"/>
      <c r="IWN313" s="0"/>
      <c r="IWO313" s="0"/>
      <c r="IWP313" s="0"/>
      <c r="IWQ313" s="0"/>
      <c r="IWR313" s="0"/>
      <c r="IWS313" s="0"/>
      <c r="IWT313" s="0"/>
      <c r="IWU313" s="0"/>
      <c r="IWV313" s="0"/>
      <c r="IWW313" s="0"/>
      <c r="IWX313" s="0"/>
      <c r="IWY313" s="0"/>
      <c r="IWZ313" s="0"/>
      <c r="IXA313" s="0"/>
      <c r="IXB313" s="0"/>
      <c r="IXC313" s="0"/>
      <c r="IXD313" s="0"/>
      <c r="IXE313" s="0"/>
      <c r="IXF313" s="0"/>
      <c r="IXG313" s="0"/>
      <c r="IXH313" s="0"/>
      <c r="IXI313" s="0"/>
      <c r="IXJ313" s="0"/>
      <c r="IXK313" s="0"/>
      <c r="IXL313" s="0"/>
      <c r="IXM313" s="0"/>
      <c r="IXN313" s="0"/>
      <c r="IXO313" s="0"/>
      <c r="IXP313" s="0"/>
      <c r="IXQ313" s="0"/>
      <c r="IXR313" s="0"/>
      <c r="IXS313" s="0"/>
      <c r="IXT313" s="0"/>
      <c r="IXU313" s="0"/>
      <c r="IXV313" s="0"/>
      <c r="IXW313" s="0"/>
      <c r="IXX313" s="0"/>
      <c r="IXY313" s="0"/>
      <c r="IXZ313" s="0"/>
      <c r="IYA313" s="0"/>
      <c r="IYB313" s="0"/>
      <c r="IYC313" s="0"/>
      <c r="IYD313" s="0"/>
      <c r="IYE313" s="0"/>
      <c r="IYF313" s="0"/>
      <c r="IYG313" s="0"/>
      <c r="IYH313" s="0"/>
      <c r="IYI313" s="0"/>
      <c r="IYJ313" s="0"/>
      <c r="IYK313" s="0"/>
      <c r="IYL313" s="0"/>
      <c r="IYM313" s="0"/>
      <c r="IYN313" s="0"/>
      <c r="IYO313" s="0"/>
      <c r="IYP313" s="0"/>
      <c r="IYQ313" s="0"/>
      <c r="IYR313" s="0"/>
      <c r="IYS313" s="0"/>
      <c r="IYT313" s="0"/>
      <c r="IYU313" s="0"/>
      <c r="IYV313" s="0"/>
      <c r="IYW313" s="0"/>
      <c r="IYX313" s="0"/>
      <c r="IYY313" s="0"/>
      <c r="IYZ313" s="0"/>
      <c r="IZA313" s="0"/>
      <c r="IZB313" s="0"/>
      <c r="IZC313" s="0"/>
      <c r="IZD313" s="0"/>
      <c r="IZE313" s="0"/>
      <c r="IZF313" s="0"/>
      <c r="IZG313" s="0"/>
      <c r="IZH313" s="0"/>
      <c r="IZI313" s="0"/>
      <c r="IZJ313" s="0"/>
      <c r="IZK313" s="0"/>
      <c r="IZL313" s="0"/>
      <c r="IZM313" s="0"/>
      <c r="IZN313" s="0"/>
      <c r="IZO313" s="0"/>
      <c r="IZP313" s="0"/>
      <c r="IZQ313" s="0"/>
      <c r="IZR313" s="0"/>
      <c r="IZS313" s="0"/>
      <c r="IZT313" s="0"/>
      <c r="IZU313" s="0"/>
      <c r="IZV313" s="0"/>
      <c r="IZW313" s="0"/>
      <c r="IZX313" s="0"/>
      <c r="IZY313" s="0"/>
      <c r="IZZ313" s="0"/>
      <c r="JAA313" s="0"/>
      <c r="JAB313" s="0"/>
      <c r="JAC313" s="0"/>
      <c r="JAD313" s="0"/>
      <c r="JAE313" s="0"/>
      <c r="JAF313" s="0"/>
      <c r="JAG313" s="0"/>
      <c r="JAH313" s="0"/>
      <c r="JAI313" s="0"/>
      <c r="JAJ313" s="0"/>
      <c r="JAK313" s="0"/>
      <c r="JAL313" s="0"/>
      <c r="JAM313" s="0"/>
      <c r="JAN313" s="0"/>
      <c r="JAO313" s="0"/>
      <c r="JAP313" s="0"/>
      <c r="JAQ313" s="0"/>
      <c r="JAR313" s="0"/>
      <c r="JAS313" s="0"/>
      <c r="JAT313" s="0"/>
      <c r="JAU313" s="0"/>
      <c r="JAV313" s="0"/>
      <c r="JAW313" s="0"/>
      <c r="JAX313" s="0"/>
      <c r="JAY313" s="0"/>
      <c r="JAZ313" s="0"/>
      <c r="JBA313" s="0"/>
      <c r="JBB313" s="0"/>
      <c r="JBC313" s="0"/>
      <c r="JBD313" s="0"/>
      <c r="JBE313" s="0"/>
      <c r="JBF313" s="0"/>
      <c r="JBG313" s="0"/>
      <c r="JBH313" s="0"/>
      <c r="JBI313" s="0"/>
      <c r="JBJ313" s="0"/>
      <c r="JBK313" s="0"/>
      <c r="JBL313" s="0"/>
      <c r="JBM313" s="0"/>
      <c r="JBN313" s="0"/>
      <c r="JBO313" s="0"/>
      <c r="JBP313" s="0"/>
      <c r="JBQ313" s="0"/>
      <c r="JBR313" s="0"/>
      <c r="JBS313" s="0"/>
      <c r="JBT313" s="0"/>
      <c r="JBU313" s="0"/>
      <c r="JBV313" s="0"/>
      <c r="JBW313" s="0"/>
      <c r="JBX313" s="0"/>
      <c r="JBY313" s="0"/>
      <c r="JBZ313" s="0"/>
      <c r="JCA313" s="0"/>
      <c r="JCB313" s="0"/>
      <c r="JCC313" s="0"/>
      <c r="JCD313" s="0"/>
      <c r="JCE313" s="0"/>
      <c r="JCF313" s="0"/>
      <c r="JCG313" s="0"/>
      <c r="JCH313" s="0"/>
      <c r="JCI313" s="0"/>
      <c r="JCJ313" s="0"/>
      <c r="JCK313" s="0"/>
      <c r="JCL313" s="0"/>
      <c r="JCM313" s="0"/>
      <c r="JCN313" s="0"/>
      <c r="JCO313" s="0"/>
      <c r="JCP313" s="0"/>
      <c r="JCQ313" s="0"/>
      <c r="JCR313" s="0"/>
      <c r="JCS313" s="0"/>
      <c r="JCT313" s="0"/>
      <c r="JCU313" s="0"/>
      <c r="JCV313" s="0"/>
      <c r="JCW313" s="0"/>
      <c r="JCX313" s="0"/>
      <c r="JCY313" s="0"/>
      <c r="JCZ313" s="0"/>
      <c r="JDA313" s="0"/>
      <c r="JDB313" s="0"/>
      <c r="JDC313" s="0"/>
      <c r="JDD313" s="0"/>
      <c r="JDE313" s="0"/>
      <c r="JDF313" s="0"/>
      <c r="JDG313" s="0"/>
      <c r="JDH313" s="0"/>
      <c r="JDI313" s="0"/>
      <c r="JDJ313" s="0"/>
      <c r="JDK313" s="0"/>
      <c r="JDL313" s="0"/>
      <c r="JDM313" s="0"/>
      <c r="JDN313" s="0"/>
      <c r="JDO313" s="0"/>
      <c r="JDP313" s="0"/>
      <c r="JDQ313" s="0"/>
      <c r="JDR313" s="0"/>
      <c r="JDS313" s="0"/>
      <c r="JDT313" s="0"/>
      <c r="JDU313" s="0"/>
      <c r="JDV313" s="0"/>
      <c r="JDW313" s="0"/>
      <c r="JDX313" s="0"/>
      <c r="JDY313" s="0"/>
      <c r="JDZ313" s="0"/>
      <c r="JEA313" s="0"/>
      <c r="JEB313" s="0"/>
      <c r="JEC313" s="0"/>
      <c r="JED313" s="0"/>
      <c r="JEE313" s="0"/>
      <c r="JEF313" s="0"/>
      <c r="JEG313" s="0"/>
      <c r="JEH313" s="0"/>
      <c r="JEI313" s="0"/>
      <c r="JEJ313" s="0"/>
      <c r="JEK313" s="0"/>
      <c r="JEL313" s="0"/>
      <c r="JEM313" s="0"/>
      <c r="JEN313" s="0"/>
      <c r="JEO313" s="0"/>
      <c r="JEP313" s="0"/>
      <c r="JEQ313" s="0"/>
      <c r="JER313" s="0"/>
      <c r="JES313" s="0"/>
      <c r="JET313" s="0"/>
      <c r="JEU313" s="0"/>
      <c r="JEV313" s="0"/>
      <c r="JEW313" s="0"/>
      <c r="JEX313" s="0"/>
      <c r="JEY313" s="0"/>
      <c r="JEZ313" s="0"/>
      <c r="JFA313" s="0"/>
      <c r="JFB313" s="0"/>
      <c r="JFC313" s="0"/>
      <c r="JFD313" s="0"/>
      <c r="JFE313" s="0"/>
      <c r="JFF313" s="0"/>
      <c r="JFG313" s="0"/>
      <c r="JFH313" s="0"/>
      <c r="JFI313" s="0"/>
      <c r="JFJ313" s="0"/>
      <c r="JFK313" s="0"/>
      <c r="JFL313" s="0"/>
      <c r="JFM313" s="0"/>
      <c r="JFN313" s="0"/>
      <c r="JFO313" s="0"/>
      <c r="JFP313" s="0"/>
      <c r="JFQ313" s="0"/>
      <c r="JFR313" s="0"/>
      <c r="JFS313" s="0"/>
      <c r="JFT313" s="0"/>
      <c r="JFU313" s="0"/>
      <c r="JFV313" s="0"/>
      <c r="JFW313" s="0"/>
      <c r="JFX313" s="0"/>
      <c r="JFY313" s="0"/>
      <c r="JFZ313" s="0"/>
      <c r="JGA313" s="0"/>
      <c r="JGB313" s="0"/>
      <c r="JGC313" s="0"/>
      <c r="JGD313" s="0"/>
      <c r="JGE313" s="0"/>
      <c r="JGF313" s="0"/>
      <c r="JGG313" s="0"/>
      <c r="JGH313" s="0"/>
      <c r="JGI313" s="0"/>
      <c r="JGJ313" s="0"/>
      <c r="JGK313" s="0"/>
      <c r="JGL313" s="0"/>
      <c r="JGM313" s="0"/>
      <c r="JGN313" s="0"/>
      <c r="JGO313" s="0"/>
      <c r="JGP313" s="0"/>
      <c r="JGQ313" s="0"/>
      <c r="JGR313" s="0"/>
      <c r="JGS313" s="0"/>
      <c r="JGT313" s="0"/>
      <c r="JGU313" s="0"/>
      <c r="JGV313" s="0"/>
      <c r="JGW313" s="0"/>
      <c r="JGX313" s="0"/>
      <c r="JGY313" s="0"/>
      <c r="JGZ313" s="0"/>
      <c r="JHA313" s="0"/>
      <c r="JHB313" s="0"/>
      <c r="JHC313" s="0"/>
      <c r="JHD313" s="0"/>
      <c r="JHE313" s="0"/>
      <c r="JHF313" s="0"/>
      <c r="JHG313" s="0"/>
      <c r="JHH313" s="0"/>
      <c r="JHI313" s="0"/>
      <c r="JHJ313" s="0"/>
      <c r="JHK313" s="0"/>
      <c r="JHL313" s="0"/>
      <c r="JHM313" s="0"/>
      <c r="JHN313" s="0"/>
      <c r="JHO313" s="0"/>
      <c r="JHP313" s="0"/>
      <c r="JHQ313" s="0"/>
      <c r="JHR313" s="0"/>
      <c r="JHS313" s="0"/>
      <c r="JHT313" s="0"/>
      <c r="JHU313" s="0"/>
      <c r="JHV313" s="0"/>
      <c r="JHW313" s="0"/>
      <c r="JHX313" s="0"/>
      <c r="JHY313" s="0"/>
      <c r="JHZ313" s="0"/>
      <c r="JIA313" s="0"/>
      <c r="JIB313" s="0"/>
      <c r="JIC313" s="0"/>
      <c r="JID313" s="0"/>
      <c r="JIE313" s="0"/>
      <c r="JIF313" s="0"/>
      <c r="JIG313" s="0"/>
      <c r="JIH313" s="0"/>
      <c r="JII313" s="0"/>
      <c r="JIJ313" s="0"/>
      <c r="JIK313" s="0"/>
      <c r="JIL313" s="0"/>
      <c r="JIM313" s="0"/>
      <c r="JIN313" s="0"/>
      <c r="JIO313" s="0"/>
      <c r="JIP313" s="0"/>
      <c r="JIQ313" s="0"/>
      <c r="JIR313" s="0"/>
      <c r="JIS313" s="0"/>
      <c r="JIT313" s="0"/>
      <c r="JIU313" s="0"/>
      <c r="JIV313" s="0"/>
      <c r="JIW313" s="0"/>
      <c r="JIX313" s="0"/>
      <c r="JIY313" s="0"/>
      <c r="JIZ313" s="0"/>
      <c r="JJA313" s="0"/>
      <c r="JJB313" s="0"/>
      <c r="JJC313" s="0"/>
      <c r="JJD313" s="0"/>
      <c r="JJE313" s="0"/>
      <c r="JJF313" s="0"/>
      <c r="JJG313" s="0"/>
      <c r="JJH313" s="0"/>
      <c r="JJI313" s="0"/>
      <c r="JJJ313" s="0"/>
      <c r="JJK313" s="0"/>
      <c r="JJL313" s="0"/>
      <c r="JJM313" s="0"/>
      <c r="JJN313" s="0"/>
      <c r="JJO313" s="0"/>
      <c r="JJP313" s="0"/>
      <c r="JJQ313" s="0"/>
      <c r="JJR313" s="0"/>
      <c r="JJS313" s="0"/>
      <c r="JJT313" s="0"/>
      <c r="JJU313" s="0"/>
      <c r="JJV313" s="0"/>
      <c r="JJW313" s="0"/>
      <c r="JJX313" s="0"/>
      <c r="JJY313" s="0"/>
      <c r="JJZ313" s="0"/>
      <c r="JKA313" s="0"/>
      <c r="JKB313" s="0"/>
      <c r="JKC313" s="0"/>
      <c r="JKD313" s="0"/>
      <c r="JKE313" s="0"/>
      <c r="JKF313" s="0"/>
      <c r="JKG313" s="0"/>
      <c r="JKH313" s="0"/>
      <c r="JKI313" s="0"/>
      <c r="JKJ313" s="0"/>
      <c r="JKK313" s="0"/>
      <c r="JKL313" s="0"/>
      <c r="JKM313" s="0"/>
      <c r="JKN313" s="0"/>
      <c r="JKO313" s="0"/>
      <c r="JKP313" s="0"/>
      <c r="JKQ313" s="0"/>
      <c r="JKR313" s="0"/>
      <c r="JKS313" s="0"/>
      <c r="JKT313" s="0"/>
      <c r="JKU313" s="0"/>
      <c r="JKV313" s="0"/>
      <c r="JKW313" s="0"/>
      <c r="JKX313" s="0"/>
      <c r="JKY313" s="0"/>
      <c r="JKZ313" s="0"/>
      <c r="JLA313" s="0"/>
      <c r="JLB313" s="0"/>
      <c r="JLC313" s="0"/>
      <c r="JLD313" s="0"/>
      <c r="JLE313" s="0"/>
      <c r="JLF313" s="0"/>
      <c r="JLG313" s="0"/>
      <c r="JLH313" s="0"/>
      <c r="JLI313" s="0"/>
      <c r="JLJ313" s="0"/>
      <c r="JLK313" s="0"/>
      <c r="JLL313" s="0"/>
      <c r="JLM313" s="0"/>
      <c r="JLN313" s="0"/>
      <c r="JLO313" s="0"/>
      <c r="JLP313" s="0"/>
      <c r="JLQ313" s="0"/>
      <c r="JLR313" s="0"/>
      <c r="JLS313" s="0"/>
      <c r="JLT313" s="0"/>
      <c r="JLU313" s="0"/>
      <c r="JLV313" s="0"/>
      <c r="JLW313" s="0"/>
      <c r="JLX313" s="0"/>
      <c r="JLY313" s="0"/>
      <c r="JLZ313" s="0"/>
      <c r="JMA313" s="0"/>
      <c r="JMB313" s="0"/>
      <c r="JMC313" s="0"/>
      <c r="JMD313" s="0"/>
      <c r="JME313" s="0"/>
      <c r="JMF313" s="0"/>
      <c r="JMG313" s="0"/>
      <c r="JMH313" s="0"/>
      <c r="JMI313" s="0"/>
      <c r="JMJ313" s="0"/>
      <c r="JMK313" s="0"/>
      <c r="JML313" s="0"/>
      <c r="JMM313" s="0"/>
      <c r="JMN313" s="0"/>
      <c r="JMO313" s="0"/>
      <c r="JMP313" s="0"/>
      <c r="JMQ313" s="0"/>
      <c r="JMR313" s="0"/>
      <c r="JMS313" s="0"/>
      <c r="JMT313" s="0"/>
      <c r="JMU313" s="0"/>
      <c r="JMV313" s="0"/>
      <c r="JMW313" s="0"/>
      <c r="JMX313" s="0"/>
      <c r="JMY313" s="0"/>
      <c r="JMZ313" s="0"/>
      <c r="JNA313" s="0"/>
      <c r="JNB313" s="0"/>
      <c r="JNC313" s="0"/>
      <c r="JND313" s="0"/>
      <c r="JNE313" s="0"/>
      <c r="JNF313" s="0"/>
      <c r="JNG313" s="0"/>
      <c r="JNH313" s="0"/>
      <c r="JNI313" s="0"/>
      <c r="JNJ313" s="0"/>
      <c r="JNK313" s="0"/>
      <c r="JNL313" s="0"/>
      <c r="JNM313" s="0"/>
      <c r="JNN313" s="0"/>
      <c r="JNO313" s="0"/>
      <c r="JNP313" s="0"/>
      <c r="JNQ313" s="0"/>
      <c r="JNR313" s="0"/>
      <c r="JNS313" s="0"/>
      <c r="JNT313" s="0"/>
      <c r="JNU313" s="0"/>
      <c r="JNV313" s="0"/>
      <c r="JNW313" s="0"/>
      <c r="JNX313" s="0"/>
      <c r="JNY313" s="0"/>
      <c r="JNZ313" s="0"/>
      <c r="JOA313" s="0"/>
      <c r="JOB313" s="0"/>
      <c r="JOC313" s="0"/>
      <c r="JOD313" s="0"/>
      <c r="JOE313" s="0"/>
      <c r="JOF313" s="0"/>
      <c r="JOG313" s="0"/>
      <c r="JOH313" s="0"/>
      <c r="JOI313" s="0"/>
      <c r="JOJ313" s="0"/>
      <c r="JOK313" s="0"/>
      <c r="JOL313" s="0"/>
      <c r="JOM313" s="0"/>
      <c r="JON313" s="0"/>
      <c r="JOO313" s="0"/>
      <c r="JOP313" s="0"/>
      <c r="JOQ313" s="0"/>
      <c r="JOR313" s="0"/>
      <c r="JOS313" s="0"/>
      <c r="JOT313" s="0"/>
      <c r="JOU313" s="0"/>
      <c r="JOV313" s="0"/>
      <c r="JOW313" s="0"/>
      <c r="JOX313" s="0"/>
      <c r="JOY313" s="0"/>
      <c r="JOZ313" s="0"/>
      <c r="JPA313" s="0"/>
      <c r="JPB313" s="0"/>
      <c r="JPC313" s="0"/>
      <c r="JPD313" s="0"/>
      <c r="JPE313" s="0"/>
      <c r="JPF313" s="0"/>
      <c r="JPG313" s="0"/>
      <c r="JPH313" s="0"/>
      <c r="JPI313" s="0"/>
      <c r="JPJ313" s="0"/>
      <c r="JPK313" s="0"/>
      <c r="JPL313" s="0"/>
      <c r="JPM313" s="0"/>
      <c r="JPN313" s="0"/>
      <c r="JPO313" s="0"/>
      <c r="JPP313" s="0"/>
      <c r="JPQ313" s="0"/>
      <c r="JPR313" s="0"/>
      <c r="JPS313" s="0"/>
      <c r="JPT313" s="0"/>
      <c r="JPU313" s="0"/>
      <c r="JPV313" s="0"/>
      <c r="JPW313" s="0"/>
      <c r="JPX313" s="0"/>
      <c r="JPY313" s="0"/>
      <c r="JPZ313" s="0"/>
      <c r="JQA313" s="0"/>
      <c r="JQB313" s="0"/>
      <c r="JQC313" s="0"/>
      <c r="JQD313" s="0"/>
      <c r="JQE313" s="0"/>
      <c r="JQF313" s="0"/>
      <c r="JQG313" s="0"/>
      <c r="JQH313" s="0"/>
      <c r="JQI313" s="0"/>
      <c r="JQJ313" s="0"/>
      <c r="JQK313" s="0"/>
      <c r="JQL313" s="0"/>
      <c r="JQM313" s="0"/>
      <c r="JQN313" s="0"/>
      <c r="JQO313" s="0"/>
      <c r="JQP313" s="0"/>
      <c r="JQQ313" s="0"/>
      <c r="JQR313" s="0"/>
      <c r="JQS313" s="0"/>
      <c r="JQT313" s="0"/>
      <c r="JQU313" s="0"/>
      <c r="JQV313" s="0"/>
      <c r="JQW313" s="0"/>
      <c r="JQX313" s="0"/>
      <c r="JQY313" s="0"/>
      <c r="JQZ313" s="0"/>
      <c r="JRA313" s="0"/>
      <c r="JRB313" s="0"/>
      <c r="JRC313" s="0"/>
      <c r="JRD313" s="0"/>
      <c r="JRE313" s="0"/>
      <c r="JRF313" s="0"/>
      <c r="JRG313" s="0"/>
      <c r="JRH313" s="0"/>
      <c r="JRI313" s="0"/>
      <c r="JRJ313" s="0"/>
      <c r="JRK313" s="0"/>
      <c r="JRL313" s="0"/>
      <c r="JRM313" s="0"/>
      <c r="JRN313" s="0"/>
      <c r="JRO313" s="0"/>
      <c r="JRP313" s="0"/>
      <c r="JRQ313" s="0"/>
      <c r="JRR313" s="0"/>
      <c r="JRS313" s="0"/>
      <c r="JRT313" s="0"/>
      <c r="JRU313" s="0"/>
      <c r="JRV313" s="0"/>
      <c r="JRW313" s="0"/>
      <c r="JRX313" s="0"/>
      <c r="JRY313" s="0"/>
      <c r="JRZ313" s="0"/>
      <c r="JSA313" s="0"/>
      <c r="JSB313" s="0"/>
      <c r="JSC313" s="0"/>
      <c r="JSD313" s="0"/>
      <c r="JSE313" s="0"/>
      <c r="JSF313" s="0"/>
      <c r="JSG313" s="0"/>
      <c r="JSH313" s="0"/>
      <c r="JSI313" s="0"/>
      <c r="JSJ313" s="0"/>
      <c r="JSK313" s="0"/>
      <c r="JSL313" s="0"/>
      <c r="JSM313" s="0"/>
      <c r="JSN313" s="0"/>
      <c r="JSO313" s="0"/>
      <c r="JSP313" s="0"/>
      <c r="JSQ313" s="0"/>
      <c r="JSR313" s="0"/>
      <c r="JSS313" s="0"/>
      <c r="JST313" s="0"/>
      <c r="JSU313" s="0"/>
      <c r="JSV313" s="0"/>
      <c r="JSW313" s="0"/>
      <c r="JSX313" s="0"/>
      <c r="JSY313" s="0"/>
      <c r="JSZ313" s="0"/>
      <c r="JTA313" s="0"/>
      <c r="JTB313" s="0"/>
      <c r="JTC313" s="0"/>
      <c r="JTD313" s="0"/>
      <c r="JTE313" s="0"/>
      <c r="JTF313" s="0"/>
      <c r="JTG313" s="0"/>
      <c r="JTH313" s="0"/>
      <c r="JTI313" s="0"/>
      <c r="JTJ313" s="0"/>
      <c r="JTK313" s="0"/>
      <c r="JTL313" s="0"/>
      <c r="JTM313" s="0"/>
      <c r="JTN313" s="0"/>
      <c r="JTO313" s="0"/>
      <c r="JTP313" s="0"/>
      <c r="JTQ313" s="0"/>
      <c r="JTR313" s="0"/>
      <c r="JTS313" s="0"/>
      <c r="JTT313" s="0"/>
      <c r="JTU313" s="0"/>
      <c r="JTV313" s="0"/>
      <c r="JTW313" s="0"/>
      <c r="JTX313" s="0"/>
      <c r="JTY313" s="0"/>
      <c r="JTZ313" s="0"/>
      <c r="JUA313" s="0"/>
      <c r="JUB313" s="0"/>
      <c r="JUC313" s="0"/>
      <c r="JUD313" s="0"/>
      <c r="JUE313" s="0"/>
      <c r="JUF313" s="0"/>
      <c r="JUG313" s="0"/>
      <c r="JUH313" s="0"/>
      <c r="JUI313" s="0"/>
      <c r="JUJ313" s="0"/>
      <c r="JUK313" s="0"/>
      <c r="JUL313" s="0"/>
      <c r="JUM313" s="0"/>
      <c r="JUN313" s="0"/>
      <c r="JUO313" s="0"/>
      <c r="JUP313" s="0"/>
      <c r="JUQ313" s="0"/>
      <c r="JUR313" s="0"/>
      <c r="JUS313" s="0"/>
      <c r="JUT313" s="0"/>
      <c r="JUU313" s="0"/>
      <c r="JUV313" s="0"/>
      <c r="JUW313" s="0"/>
      <c r="JUX313" s="0"/>
      <c r="JUY313" s="0"/>
      <c r="JUZ313" s="0"/>
      <c r="JVA313" s="0"/>
      <c r="JVB313" s="0"/>
      <c r="JVC313" s="0"/>
      <c r="JVD313" s="0"/>
      <c r="JVE313" s="0"/>
      <c r="JVF313" s="0"/>
      <c r="JVG313" s="0"/>
      <c r="JVH313" s="0"/>
      <c r="JVI313" s="0"/>
      <c r="JVJ313" s="0"/>
      <c r="JVK313" s="0"/>
      <c r="JVL313" s="0"/>
      <c r="JVM313" s="0"/>
      <c r="JVN313" s="0"/>
      <c r="JVO313" s="0"/>
      <c r="JVP313" s="0"/>
      <c r="JVQ313" s="0"/>
      <c r="JVR313" s="0"/>
      <c r="JVS313" s="0"/>
      <c r="JVT313" s="0"/>
      <c r="JVU313" s="0"/>
      <c r="JVV313" s="0"/>
      <c r="JVW313" s="0"/>
      <c r="JVX313" s="0"/>
      <c r="JVY313" s="0"/>
      <c r="JVZ313" s="0"/>
      <c r="JWA313" s="0"/>
      <c r="JWB313" s="0"/>
      <c r="JWC313" s="0"/>
      <c r="JWD313" s="0"/>
      <c r="JWE313" s="0"/>
      <c r="JWF313" s="0"/>
      <c r="JWG313" s="0"/>
      <c r="JWH313" s="0"/>
      <c r="JWI313" s="0"/>
      <c r="JWJ313" s="0"/>
      <c r="JWK313" s="0"/>
      <c r="JWL313" s="0"/>
      <c r="JWM313" s="0"/>
      <c r="JWN313" s="0"/>
      <c r="JWO313" s="0"/>
      <c r="JWP313" s="0"/>
      <c r="JWQ313" s="0"/>
      <c r="JWR313" s="0"/>
      <c r="JWS313" s="0"/>
      <c r="JWT313" s="0"/>
      <c r="JWU313" s="0"/>
      <c r="JWV313" s="0"/>
      <c r="JWW313" s="0"/>
      <c r="JWX313" s="0"/>
      <c r="JWY313" s="0"/>
      <c r="JWZ313" s="0"/>
      <c r="JXA313" s="0"/>
      <c r="JXB313" s="0"/>
      <c r="JXC313" s="0"/>
      <c r="JXD313" s="0"/>
      <c r="JXE313" s="0"/>
      <c r="JXF313" s="0"/>
      <c r="JXG313" s="0"/>
      <c r="JXH313" s="0"/>
      <c r="JXI313" s="0"/>
      <c r="JXJ313" s="0"/>
      <c r="JXK313" s="0"/>
      <c r="JXL313" s="0"/>
      <c r="JXM313" s="0"/>
      <c r="JXN313" s="0"/>
      <c r="JXO313" s="0"/>
      <c r="JXP313" s="0"/>
      <c r="JXQ313" s="0"/>
      <c r="JXR313" s="0"/>
      <c r="JXS313" s="0"/>
      <c r="JXT313" s="0"/>
      <c r="JXU313" s="0"/>
      <c r="JXV313" s="0"/>
      <c r="JXW313" s="0"/>
      <c r="JXX313" s="0"/>
      <c r="JXY313" s="0"/>
      <c r="JXZ313" s="0"/>
      <c r="JYA313" s="0"/>
      <c r="JYB313" s="0"/>
      <c r="JYC313" s="0"/>
      <c r="JYD313" s="0"/>
      <c r="JYE313" s="0"/>
      <c r="JYF313" s="0"/>
      <c r="JYG313" s="0"/>
      <c r="JYH313" s="0"/>
      <c r="JYI313" s="0"/>
      <c r="JYJ313" s="0"/>
      <c r="JYK313" s="0"/>
      <c r="JYL313" s="0"/>
      <c r="JYM313" s="0"/>
      <c r="JYN313" s="0"/>
      <c r="JYO313" s="0"/>
      <c r="JYP313" s="0"/>
      <c r="JYQ313" s="0"/>
      <c r="JYR313" s="0"/>
      <c r="JYS313" s="0"/>
      <c r="JYT313" s="0"/>
      <c r="JYU313" s="0"/>
      <c r="JYV313" s="0"/>
      <c r="JYW313" s="0"/>
      <c r="JYX313" s="0"/>
      <c r="JYY313" s="0"/>
      <c r="JYZ313" s="0"/>
      <c r="JZA313" s="0"/>
      <c r="JZB313" s="0"/>
      <c r="JZC313" s="0"/>
      <c r="JZD313" s="0"/>
      <c r="JZE313" s="0"/>
      <c r="JZF313" s="0"/>
      <c r="JZG313" s="0"/>
      <c r="JZH313" s="0"/>
      <c r="JZI313" s="0"/>
      <c r="JZJ313" s="0"/>
      <c r="JZK313" s="0"/>
      <c r="JZL313" s="0"/>
      <c r="JZM313" s="0"/>
      <c r="JZN313" s="0"/>
      <c r="JZO313" s="0"/>
      <c r="JZP313" s="0"/>
      <c r="JZQ313" s="0"/>
      <c r="JZR313" s="0"/>
      <c r="JZS313" s="0"/>
      <c r="JZT313" s="0"/>
      <c r="JZU313" s="0"/>
      <c r="JZV313" s="0"/>
      <c r="JZW313" s="0"/>
      <c r="JZX313" s="0"/>
      <c r="JZY313" s="0"/>
      <c r="JZZ313" s="0"/>
      <c r="KAA313" s="0"/>
      <c r="KAB313" s="0"/>
      <c r="KAC313" s="0"/>
      <c r="KAD313" s="0"/>
      <c r="KAE313" s="0"/>
      <c r="KAF313" s="0"/>
      <c r="KAG313" s="0"/>
      <c r="KAH313" s="0"/>
      <c r="KAI313" s="0"/>
      <c r="KAJ313" s="0"/>
      <c r="KAK313" s="0"/>
      <c r="KAL313" s="0"/>
      <c r="KAM313" s="0"/>
      <c r="KAN313" s="0"/>
      <c r="KAO313" s="0"/>
      <c r="KAP313" s="0"/>
      <c r="KAQ313" s="0"/>
      <c r="KAR313" s="0"/>
      <c r="KAS313" s="0"/>
      <c r="KAT313" s="0"/>
      <c r="KAU313" s="0"/>
      <c r="KAV313" s="0"/>
      <c r="KAW313" s="0"/>
      <c r="KAX313" s="0"/>
      <c r="KAY313" s="0"/>
      <c r="KAZ313" s="0"/>
      <c r="KBA313" s="0"/>
      <c r="KBB313" s="0"/>
      <c r="KBC313" s="0"/>
      <c r="KBD313" s="0"/>
      <c r="KBE313" s="0"/>
      <c r="KBF313" s="0"/>
      <c r="KBG313" s="0"/>
      <c r="KBH313" s="0"/>
      <c r="KBI313" s="0"/>
      <c r="KBJ313" s="0"/>
      <c r="KBK313" s="0"/>
      <c r="KBL313" s="0"/>
      <c r="KBM313" s="0"/>
      <c r="KBN313" s="0"/>
      <c r="KBO313" s="0"/>
      <c r="KBP313" s="0"/>
      <c r="KBQ313" s="0"/>
      <c r="KBR313" s="0"/>
      <c r="KBS313" s="0"/>
      <c r="KBT313" s="0"/>
      <c r="KBU313" s="0"/>
      <c r="KBV313" s="0"/>
      <c r="KBW313" s="0"/>
      <c r="KBX313" s="0"/>
      <c r="KBY313" s="0"/>
      <c r="KBZ313" s="0"/>
      <c r="KCA313" s="0"/>
      <c r="KCB313" s="0"/>
      <c r="KCC313" s="0"/>
      <c r="KCD313" s="0"/>
      <c r="KCE313" s="0"/>
      <c r="KCF313" s="0"/>
      <c r="KCG313" s="0"/>
      <c r="KCH313" s="0"/>
      <c r="KCI313" s="0"/>
      <c r="KCJ313" s="0"/>
      <c r="KCK313" s="0"/>
      <c r="KCL313" s="0"/>
      <c r="KCM313" s="0"/>
      <c r="KCN313" s="0"/>
      <c r="KCO313" s="0"/>
      <c r="KCP313" s="0"/>
      <c r="KCQ313" s="0"/>
      <c r="KCR313" s="0"/>
      <c r="KCS313" s="0"/>
      <c r="KCT313" s="0"/>
      <c r="KCU313" s="0"/>
      <c r="KCV313" s="0"/>
      <c r="KCW313" s="0"/>
      <c r="KCX313" s="0"/>
      <c r="KCY313" s="0"/>
      <c r="KCZ313" s="0"/>
      <c r="KDA313" s="0"/>
      <c r="KDB313" s="0"/>
      <c r="KDC313" s="0"/>
      <c r="KDD313" s="0"/>
      <c r="KDE313" s="0"/>
      <c r="KDF313" s="0"/>
      <c r="KDG313" s="0"/>
      <c r="KDH313" s="0"/>
      <c r="KDI313" s="0"/>
      <c r="KDJ313" s="0"/>
      <c r="KDK313" s="0"/>
      <c r="KDL313" s="0"/>
      <c r="KDM313" s="0"/>
      <c r="KDN313" s="0"/>
      <c r="KDO313" s="0"/>
      <c r="KDP313" s="0"/>
      <c r="KDQ313" s="0"/>
      <c r="KDR313" s="0"/>
      <c r="KDS313" s="0"/>
      <c r="KDT313" s="0"/>
      <c r="KDU313" s="0"/>
      <c r="KDV313" s="0"/>
      <c r="KDW313" s="0"/>
      <c r="KDX313" s="0"/>
      <c r="KDY313" s="0"/>
      <c r="KDZ313" s="0"/>
      <c r="KEA313" s="0"/>
      <c r="KEB313" s="0"/>
      <c r="KEC313" s="0"/>
      <c r="KED313" s="0"/>
      <c r="KEE313" s="0"/>
      <c r="KEF313" s="0"/>
      <c r="KEG313" s="0"/>
      <c r="KEH313" s="0"/>
      <c r="KEI313" s="0"/>
      <c r="KEJ313" s="0"/>
      <c r="KEK313" s="0"/>
      <c r="KEL313" s="0"/>
      <c r="KEM313" s="0"/>
      <c r="KEN313" s="0"/>
      <c r="KEO313" s="0"/>
      <c r="KEP313" s="0"/>
      <c r="KEQ313" s="0"/>
      <c r="KER313" s="0"/>
      <c r="KES313" s="0"/>
      <c r="KET313" s="0"/>
      <c r="KEU313" s="0"/>
      <c r="KEV313" s="0"/>
      <c r="KEW313" s="0"/>
      <c r="KEX313" s="0"/>
      <c r="KEY313" s="0"/>
      <c r="KEZ313" s="0"/>
      <c r="KFA313" s="0"/>
      <c r="KFB313" s="0"/>
      <c r="KFC313" s="0"/>
      <c r="KFD313" s="0"/>
      <c r="KFE313" s="0"/>
      <c r="KFF313" s="0"/>
      <c r="KFG313" s="0"/>
      <c r="KFH313" s="0"/>
      <c r="KFI313" s="0"/>
      <c r="KFJ313" s="0"/>
      <c r="KFK313" s="0"/>
      <c r="KFL313" s="0"/>
      <c r="KFM313" s="0"/>
      <c r="KFN313" s="0"/>
      <c r="KFO313" s="0"/>
      <c r="KFP313" s="0"/>
      <c r="KFQ313" s="0"/>
      <c r="KFR313" s="0"/>
      <c r="KFS313" s="0"/>
      <c r="KFT313" s="0"/>
      <c r="KFU313" s="0"/>
      <c r="KFV313" s="0"/>
      <c r="KFW313" s="0"/>
      <c r="KFX313" s="0"/>
      <c r="KFY313" s="0"/>
      <c r="KFZ313" s="0"/>
      <c r="KGA313" s="0"/>
      <c r="KGB313" s="0"/>
      <c r="KGC313" s="0"/>
      <c r="KGD313" s="0"/>
      <c r="KGE313" s="0"/>
      <c r="KGF313" s="0"/>
      <c r="KGG313" s="0"/>
      <c r="KGH313" s="0"/>
      <c r="KGI313" s="0"/>
      <c r="KGJ313" s="0"/>
      <c r="KGK313" s="0"/>
      <c r="KGL313" s="0"/>
      <c r="KGM313" s="0"/>
      <c r="KGN313" s="0"/>
      <c r="KGO313" s="0"/>
      <c r="KGP313" s="0"/>
      <c r="KGQ313" s="0"/>
      <c r="KGR313" s="0"/>
      <c r="KGS313" s="0"/>
      <c r="KGT313" s="0"/>
      <c r="KGU313" s="0"/>
      <c r="KGV313" s="0"/>
      <c r="KGW313" s="0"/>
      <c r="KGX313" s="0"/>
      <c r="KGY313" s="0"/>
      <c r="KGZ313" s="0"/>
      <c r="KHA313" s="0"/>
      <c r="KHB313" s="0"/>
      <c r="KHC313" s="0"/>
      <c r="KHD313" s="0"/>
      <c r="KHE313" s="0"/>
      <c r="KHF313" s="0"/>
      <c r="KHG313" s="0"/>
      <c r="KHH313" s="0"/>
      <c r="KHI313" s="0"/>
      <c r="KHJ313" s="0"/>
      <c r="KHK313" s="0"/>
      <c r="KHL313" s="0"/>
      <c r="KHM313" s="0"/>
      <c r="KHN313" s="0"/>
      <c r="KHO313" s="0"/>
      <c r="KHP313" s="0"/>
      <c r="KHQ313" s="0"/>
      <c r="KHR313" s="0"/>
      <c r="KHS313" s="0"/>
      <c r="KHT313" s="0"/>
      <c r="KHU313" s="0"/>
      <c r="KHV313" s="0"/>
      <c r="KHW313" s="0"/>
      <c r="KHX313" s="0"/>
      <c r="KHY313" s="0"/>
      <c r="KHZ313" s="0"/>
      <c r="KIA313" s="0"/>
      <c r="KIB313" s="0"/>
      <c r="KIC313" s="0"/>
      <c r="KID313" s="0"/>
      <c r="KIE313" s="0"/>
      <c r="KIF313" s="0"/>
      <c r="KIG313" s="0"/>
      <c r="KIH313" s="0"/>
      <c r="KII313" s="0"/>
      <c r="KIJ313" s="0"/>
      <c r="KIK313" s="0"/>
      <c r="KIL313" s="0"/>
      <c r="KIM313" s="0"/>
      <c r="KIN313" s="0"/>
      <c r="KIO313" s="0"/>
      <c r="KIP313" s="0"/>
      <c r="KIQ313" s="0"/>
      <c r="KIR313" s="0"/>
      <c r="KIS313" s="0"/>
      <c r="KIT313" s="0"/>
      <c r="KIU313" s="0"/>
      <c r="KIV313" s="0"/>
      <c r="KIW313" s="0"/>
      <c r="KIX313" s="0"/>
      <c r="KIY313" s="0"/>
      <c r="KIZ313" s="0"/>
      <c r="KJA313" s="0"/>
      <c r="KJB313" s="0"/>
      <c r="KJC313" s="0"/>
      <c r="KJD313" s="0"/>
      <c r="KJE313" s="0"/>
      <c r="KJF313" s="0"/>
      <c r="KJG313" s="0"/>
      <c r="KJH313" s="0"/>
      <c r="KJI313" s="0"/>
      <c r="KJJ313" s="0"/>
      <c r="KJK313" s="0"/>
      <c r="KJL313" s="0"/>
      <c r="KJM313" s="0"/>
      <c r="KJN313" s="0"/>
      <c r="KJO313" s="0"/>
      <c r="KJP313" s="0"/>
      <c r="KJQ313" s="0"/>
      <c r="KJR313" s="0"/>
      <c r="KJS313" s="0"/>
      <c r="KJT313" s="0"/>
      <c r="KJU313" s="0"/>
      <c r="KJV313" s="0"/>
      <c r="KJW313" s="0"/>
      <c r="KJX313" s="0"/>
      <c r="KJY313" s="0"/>
      <c r="KJZ313" s="0"/>
      <c r="KKA313" s="0"/>
      <c r="KKB313" s="0"/>
      <c r="KKC313" s="0"/>
      <c r="KKD313" s="0"/>
      <c r="KKE313" s="0"/>
      <c r="KKF313" s="0"/>
      <c r="KKG313" s="0"/>
      <c r="KKH313" s="0"/>
      <c r="KKI313" s="0"/>
      <c r="KKJ313" s="0"/>
      <c r="KKK313" s="0"/>
      <c r="KKL313" s="0"/>
      <c r="KKM313" s="0"/>
      <c r="KKN313" s="0"/>
      <c r="KKO313" s="0"/>
      <c r="KKP313" s="0"/>
      <c r="KKQ313" s="0"/>
      <c r="KKR313" s="0"/>
      <c r="KKS313" s="0"/>
      <c r="KKT313" s="0"/>
      <c r="KKU313" s="0"/>
      <c r="KKV313" s="0"/>
      <c r="KKW313" s="0"/>
      <c r="KKX313" s="0"/>
      <c r="KKY313" s="0"/>
      <c r="KKZ313" s="0"/>
      <c r="KLA313" s="0"/>
      <c r="KLB313" s="0"/>
      <c r="KLC313" s="0"/>
      <c r="KLD313" s="0"/>
      <c r="KLE313" s="0"/>
      <c r="KLF313" s="0"/>
      <c r="KLG313" s="0"/>
      <c r="KLH313" s="0"/>
      <c r="KLI313" s="0"/>
      <c r="KLJ313" s="0"/>
      <c r="KLK313" s="0"/>
      <c r="KLL313" s="0"/>
      <c r="KLM313" s="0"/>
      <c r="KLN313" s="0"/>
      <c r="KLO313" s="0"/>
      <c r="KLP313" s="0"/>
      <c r="KLQ313" s="0"/>
      <c r="KLR313" s="0"/>
      <c r="KLS313" s="0"/>
      <c r="KLT313" s="0"/>
      <c r="KLU313" s="0"/>
      <c r="KLV313" s="0"/>
      <c r="KLW313" s="0"/>
      <c r="KLX313" s="0"/>
      <c r="KLY313" s="0"/>
      <c r="KLZ313" s="0"/>
      <c r="KMA313" s="0"/>
      <c r="KMB313" s="0"/>
      <c r="KMC313" s="0"/>
      <c r="KMD313" s="0"/>
      <c r="KME313" s="0"/>
      <c r="KMF313" s="0"/>
      <c r="KMG313" s="0"/>
      <c r="KMH313" s="0"/>
      <c r="KMI313" s="0"/>
      <c r="KMJ313" s="0"/>
      <c r="KMK313" s="0"/>
      <c r="KML313" s="0"/>
      <c r="KMM313" s="0"/>
      <c r="KMN313" s="0"/>
      <c r="KMO313" s="0"/>
      <c r="KMP313" s="0"/>
      <c r="KMQ313" s="0"/>
      <c r="KMR313" s="0"/>
      <c r="KMS313" s="0"/>
      <c r="KMT313" s="0"/>
      <c r="KMU313" s="0"/>
      <c r="KMV313" s="0"/>
      <c r="KMW313" s="0"/>
      <c r="KMX313" s="0"/>
      <c r="KMY313" s="0"/>
      <c r="KMZ313" s="0"/>
      <c r="KNA313" s="0"/>
      <c r="KNB313" s="0"/>
      <c r="KNC313" s="0"/>
      <c r="KND313" s="0"/>
      <c r="KNE313" s="0"/>
      <c r="KNF313" s="0"/>
      <c r="KNG313" s="0"/>
      <c r="KNH313" s="0"/>
      <c r="KNI313" s="0"/>
      <c r="KNJ313" s="0"/>
      <c r="KNK313" s="0"/>
      <c r="KNL313" s="0"/>
      <c r="KNM313" s="0"/>
      <c r="KNN313" s="0"/>
      <c r="KNO313" s="0"/>
      <c r="KNP313" s="0"/>
      <c r="KNQ313" s="0"/>
      <c r="KNR313" s="0"/>
      <c r="KNS313" s="0"/>
      <c r="KNT313" s="0"/>
      <c r="KNU313" s="0"/>
      <c r="KNV313" s="0"/>
      <c r="KNW313" s="0"/>
      <c r="KNX313" s="0"/>
      <c r="KNY313" s="0"/>
      <c r="KNZ313" s="0"/>
      <c r="KOA313" s="0"/>
      <c r="KOB313" s="0"/>
      <c r="KOC313" s="0"/>
      <c r="KOD313" s="0"/>
      <c r="KOE313" s="0"/>
      <c r="KOF313" s="0"/>
      <c r="KOG313" s="0"/>
      <c r="KOH313" s="0"/>
      <c r="KOI313" s="0"/>
      <c r="KOJ313" s="0"/>
      <c r="KOK313" s="0"/>
      <c r="KOL313" s="0"/>
      <c r="KOM313" s="0"/>
      <c r="KON313" s="0"/>
      <c r="KOO313" s="0"/>
      <c r="KOP313" s="0"/>
      <c r="KOQ313" s="0"/>
      <c r="KOR313" s="0"/>
      <c r="KOS313" s="0"/>
      <c r="KOT313" s="0"/>
      <c r="KOU313" s="0"/>
      <c r="KOV313" s="0"/>
      <c r="KOW313" s="0"/>
      <c r="KOX313" s="0"/>
      <c r="KOY313" s="0"/>
      <c r="KOZ313" s="0"/>
      <c r="KPA313" s="0"/>
      <c r="KPB313" s="0"/>
      <c r="KPC313" s="0"/>
      <c r="KPD313" s="0"/>
      <c r="KPE313" s="0"/>
      <c r="KPF313" s="0"/>
      <c r="KPG313" s="0"/>
      <c r="KPH313" s="0"/>
      <c r="KPI313" s="0"/>
      <c r="KPJ313" s="0"/>
      <c r="KPK313" s="0"/>
      <c r="KPL313" s="0"/>
      <c r="KPM313" s="0"/>
      <c r="KPN313" s="0"/>
      <c r="KPO313" s="0"/>
      <c r="KPP313" s="0"/>
      <c r="KPQ313" s="0"/>
      <c r="KPR313" s="0"/>
      <c r="KPS313" s="0"/>
      <c r="KPT313" s="0"/>
      <c r="KPU313" s="0"/>
      <c r="KPV313" s="0"/>
      <c r="KPW313" s="0"/>
      <c r="KPX313" s="0"/>
      <c r="KPY313" s="0"/>
      <c r="KPZ313" s="0"/>
      <c r="KQA313" s="0"/>
      <c r="KQB313" s="0"/>
      <c r="KQC313" s="0"/>
      <c r="KQD313" s="0"/>
      <c r="KQE313" s="0"/>
      <c r="KQF313" s="0"/>
      <c r="KQG313" s="0"/>
      <c r="KQH313" s="0"/>
      <c r="KQI313" s="0"/>
      <c r="KQJ313" s="0"/>
      <c r="KQK313" s="0"/>
      <c r="KQL313" s="0"/>
      <c r="KQM313" s="0"/>
      <c r="KQN313" s="0"/>
      <c r="KQO313" s="0"/>
      <c r="KQP313" s="0"/>
      <c r="KQQ313" s="0"/>
      <c r="KQR313" s="0"/>
      <c r="KQS313" s="0"/>
      <c r="KQT313" s="0"/>
      <c r="KQU313" s="0"/>
      <c r="KQV313" s="0"/>
      <c r="KQW313" s="0"/>
      <c r="KQX313" s="0"/>
      <c r="KQY313" s="0"/>
      <c r="KQZ313" s="0"/>
      <c r="KRA313" s="0"/>
      <c r="KRB313" s="0"/>
      <c r="KRC313" s="0"/>
      <c r="KRD313" s="0"/>
      <c r="KRE313" s="0"/>
      <c r="KRF313" s="0"/>
      <c r="KRG313" s="0"/>
      <c r="KRH313" s="0"/>
      <c r="KRI313" s="0"/>
      <c r="KRJ313" s="0"/>
      <c r="KRK313" s="0"/>
      <c r="KRL313" s="0"/>
      <c r="KRM313" s="0"/>
      <c r="KRN313" s="0"/>
      <c r="KRO313" s="0"/>
      <c r="KRP313" s="0"/>
      <c r="KRQ313" s="0"/>
      <c r="KRR313" s="0"/>
      <c r="KRS313" s="0"/>
      <c r="KRT313" s="0"/>
      <c r="KRU313" s="0"/>
      <c r="KRV313" s="0"/>
      <c r="KRW313" s="0"/>
      <c r="KRX313" s="0"/>
      <c r="KRY313" s="0"/>
      <c r="KRZ313" s="0"/>
      <c r="KSA313" s="0"/>
      <c r="KSB313" s="0"/>
      <c r="KSC313" s="0"/>
      <c r="KSD313" s="0"/>
      <c r="KSE313" s="0"/>
      <c r="KSF313" s="0"/>
      <c r="KSG313" s="0"/>
      <c r="KSH313" s="0"/>
      <c r="KSI313" s="0"/>
      <c r="KSJ313" s="0"/>
      <c r="KSK313" s="0"/>
      <c r="KSL313" s="0"/>
      <c r="KSM313" s="0"/>
      <c r="KSN313" s="0"/>
      <c r="KSO313" s="0"/>
      <c r="KSP313" s="0"/>
      <c r="KSQ313" s="0"/>
      <c r="KSR313" s="0"/>
      <c r="KSS313" s="0"/>
      <c r="KST313" s="0"/>
      <c r="KSU313" s="0"/>
      <c r="KSV313" s="0"/>
      <c r="KSW313" s="0"/>
      <c r="KSX313" s="0"/>
      <c r="KSY313" s="0"/>
      <c r="KSZ313" s="0"/>
      <c r="KTA313" s="0"/>
      <c r="KTB313" s="0"/>
      <c r="KTC313" s="0"/>
      <c r="KTD313" s="0"/>
      <c r="KTE313" s="0"/>
      <c r="KTF313" s="0"/>
      <c r="KTG313" s="0"/>
      <c r="KTH313" s="0"/>
      <c r="KTI313" s="0"/>
      <c r="KTJ313" s="0"/>
      <c r="KTK313" s="0"/>
      <c r="KTL313" s="0"/>
      <c r="KTM313" s="0"/>
      <c r="KTN313" s="0"/>
      <c r="KTO313" s="0"/>
      <c r="KTP313" s="0"/>
      <c r="KTQ313" s="0"/>
      <c r="KTR313" s="0"/>
      <c r="KTS313" s="0"/>
      <c r="KTT313" s="0"/>
      <c r="KTU313" s="0"/>
      <c r="KTV313" s="0"/>
      <c r="KTW313" s="0"/>
      <c r="KTX313" s="0"/>
      <c r="KTY313" s="0"/>
      <c r="KTZ313" s="0"/>
      <c r="KUA313" s="0"/>
      <c r="KUB313" s="0"/>
      <c r="KUC313" s="0"/>
      <c r="KUD313" s="0"/>
      <c r="KUE313" s="0"/>
      <c r="KUF313" s="0"/>
      <c r="KUG313" s="0"/>
      <c r="KUH313" s="0"/>
      <c r="KUI313" s="0"/>
      <c r="KUJ313" s="0"/>
      <c r="KUK313" s="0"/>
      <c r="KUL313" s="0"/>
      <c r="KUM313" s="0"/>
      <c r="KUN313" s="0"/>
      <c r="KUO313" s="0"/>
      <c r="KUP313" s="0"/>
      <c r="KUQ313" s="0"/>
      <c r="KUR313" s="0"/>
      <c r="KUS313" s="0"/>
      <c r="KUT313" s="0"/>
      <c r="KUU313" s="0"/>
      <c r="KUV313" s="0"/>
      <c r="KUW313" s="0"/>
      <c r="KUX313" s="0"/>
      <c r="KUY313" s="0"/>
      <c r="KUZ313" s="0"/>
      <c r="KVA313" s="0"/>
      <c r="KVB313" s="0"/>
      <c r="KVC313" s="0"/>
      <c r="KVD313" s="0"/>
      <c r="KVE313" s="0"/>
      <c r="KVF313" s="0"/>
      <c r="KVG313" s="0"/>
      <c r="KVH313" s="0"/>
      <c r="KVI313" s="0"/>
      <c r="KVJ313" s="0"/>
      <c r="KVK313" s="0"/>
      <c r="KVL313" s="0"/>
      <c r="KVM313" s="0"/>
      <c r="KVN313" s="0"/>
      <c r="KVO313" s="0"/>
      <c r="KVP313" s="0"/>
      <c r="KVQ313" s="0"/>
      <c r="KVR313" s="0"/>
      <c r="KVS313" s="0"/>
      <c r="KVT313" s="0"/>
      <c r="KVU313" s="0"/>
      <c r="KVV313" s="0"/>
      <c r="KVW313" s="0"/>
      <c r="KVX313" s="0"/>
      <c r="KVY313" s="0"/>
      <c r="KVZ313" s="0"/>
      <c r="KWA313" s="0"/>
      <c r="KWB313" s="0"/>
      <c r="KWC313" s="0"/>
      <c r="KWD313" s="0"/>
      <c r="KWE313" s="0"/>
      <c r="KWF313" s="0"/>
      <c r="KWG313" s="0"/>
      <c r="KWH313" s="0"/>
      <c r="KWI313" s="0"/>
      <c r="KWJ313" s="0"/>
      <c r="KWK313" s="0"/>
      <c r="KWL313" s="0"/>
      <c r="KWM313" s="0"/>
      <c r="KWN313" s="0"/>
      <c r="KWO313" s="0"/>
      <c r="KWP313" s="0"/>
      <c r="KWQ313" s="0"/>
      <c r="KWR313" s="0"/>
      <c r="KWS313" s="0"/>
      <c r="KWT313" s="0"/>
      <c r="KWU313" s="0"/>
      <c r="KWV313" s="0"/>
      <c r="KWW313" s="0"/>
      <c r="KWX313" s="0"/>
      <c r="KWY313" s="0"/>
      <c r="KWZ313" s="0"/>
      <c r="KXA313" s="0"/>
      <c r="KXB313" s="0"/>
      <c r="KXC313" s="0"/>
      <c r="KXD313" s="0"/>
      <c r="KXE313" s="0"/>
      <c r="KXF313" s="0"/>
      <c r="KXG313" s="0"/>
      <c r="KXH313" s="0"/>
      <c r="KXI313" s="0"/>
      <c r="KXJ313" s="0"/>
      <c r="KXK313" s="0"/>
      <c r="KXL313" s="0"/>
      <c r="KXM313" s="0"/>
      <c r="KXN313" s="0"/>
      <c r="KXO313" s="0"/>
      <c r="KXP313" s="0"/>
      <c r="KXQ313" s="0"/>
      <c r="KXR313" s="0"/>
      <c r="KXS313" s="0"/>
      <c r="KXT313" s="0"/>
      <c r="KXU313" s="0"/>
      <c r="KXV313" s="0"/>
      <c r="KXW313" s="0"/>
      <c r="KXX313" s="0"/>
      <c r="KXY313" s="0"/>
      <c r="KXZ313" s="0"/>
      <c r="KYA313" s="0"/>
      <c r="KYB313" s="0"/>
      <c r="KYC313" s="0"/>
      <c r="KYD313" s="0"/>
      <c r="KYE313" s="0"/>
      <c r="KYF313" s="0"/>
      <c r="KYG313" s="0"/>
      <c r="KYH313" s="0"/>
      <c r="KYI313" s="0"/>
      <c r="KYJ313" s="0"/>
      <c r="KYK313" s="0"/>
      <c r="KYL313" s="0"/>
      <c r="KYM313" s="0"/>
      <c r="KYN313" s="0"/>
      <c r="KYO313" s="0"/>
      <c r="KYP313" s="0"/>
      <c r="KYQ313" s="0"/>
      <c r="KYR313" s="0"/>
      <c r="KYS313" s="0"/>
      <c r="KYT313" s="0"/>
      <c r="KYU313" s="0"/>
      <c r="KYV313" s="0"/>
      <c r="KYW313" s="0"/>
      <c r="KYX313" s="0"/>
      <c r="KYY313" s="0"/>
      <c r="KYZ313" s="0"/>
      <c r="KZA313" s="0"/>
      <c r="KZB313" s="0"/>
      <c r="KZC313" s="0"/>
      <c r="KZD313" s="0"/>
      <c r="KZE313" s="0"/>
      <c r="KZF313" s="0"/>
      <c r="KZG313" s="0"/>
      <c r="KZH313" s="0"/>
      <c r="KZI313" s="0"/>
      <c r="KZJ313" s="0"/>
      <c r="KZK313" s="0"/>
      <c r="KZL313" s="0"/>
      <c r="KZM313" s="0"/>
      <c r="KZN313" s="0"/>
      <c r="KZO313" s="0"/>
      <c r="KZP313" s="0"/>
      <c r="KZQ313" s="0"/>
      <c r="KZR313" s="0"/>
      <c r="KZS313" s="0"/>
      <c r="KZT313" s="0"/>
      <c r="KZU313" s="0"/>
      <c r="KZV313" s="0"/>
      <c r="KZW313" s="0"/>
      <c r="KZX313" s="0"/>
      <c r="KZY313" s="0"/>
      <c r="KZZ313" s="0"/>
      <c r="LAA313" s="0"/>
      <c r="LAB313" s="0"/>
      <c r="LAC313" s="0"/>
      <c r="LAD313" s="0"/>
      <c r="LAE313" s="0"/>
      <c r="LAF313" s="0"/>
      <c r="LAG313" s="0"/>
      <c r="LAH313" s="0"/>
      <c r="LAI313" s="0"/>
      <c r="LAJ313" s="0"/>
      <c r="LAK313" s="0"/>
      <c r="LAL313" s="0"/>
      <c r="LAM313" s="0"/>
      <c r="LAN313" s="0"/>
      <c r="LAO313" s="0"/>
      <c r="LAP313" s="0"/>
      <c r="LAQ313" s="0"/>
      <c r="LAR313" s="0"/>
      <c r="LAS313" s="0"/>
      <c r="LAT313" s="0"/>
      <c r="LAU313" s="0"/>
      <c r="LAV313" s="0"/>
      <c r="LAW313" s="0"/>
      <c r="LAX313" s="0"/>
      <c r="LAY313" s="0"/>
      <c r="LAZ313" s="0"/>
      <c r="LBA313" s="0"/>
      <c r="LBB313" s="0"/>
      <c r="LBC313" s="0"/>
      <c r="LBD313" s="0"/>
      <c r="LBE313" s="0"/>
      <c r="LBF313" s="0"/>
      <c r="LBG313" s="0"/>
      <c r="LBH313" s="0"/>
      <c r="LBI313" s="0"/>
      <c r="LBJ313" s="0"/>
      <c r="LBK313" s="0"/>
      <c r="LBL313" s="0"/>
      <c r="LBM313" s="0"/>
      <c r="LBN313" s="0"/>
      <c r="LBO313" s="0"/>
      <c r="LBP313" s="0"/>
      <c r="LBQ313" s="0"/>
      <c r="LBR313" s="0"/>
      <c r="LBS313" s="0"/>
      <c r="LBT313" s="0"/>
      <c r="LBU313" s="0"/>
      <c r="LBV313" s="0"/>
      <c r="LBW313" s="0"/>
      <c r="LBX313" s="0"/>
      <c r="LBY313" s="0"/>
      <c r="LBZ313" s="0"/>
      <c r="LCA313" s="0"/>
      <c r="LCB313" s="0"/>
      <c r="LCC313" s="0"/>
      <c r="LCD313" s="0"/>
      <c r="LCE313" s="0"/>
      <c r="LCF313" s="0"/>
      <c r="LCG313" s="0"/>
      <c r="LCH313" s="0"/>
      <c r="LCI313" s="0"/>
      <c r="LCJ313" s="0"/>
      <c r="LCK313" s="0"/>
      <c r="LCL313" s="0"/>
      <c r="LCM313" s="0"/>
      <c r="LCN313" s="0"/>
      <c r="LCO313" s="0"/>
      <c r="LCP313" s="0"/>
      <c r="LCQ313" s="0"/>
      <c r="LCR313" s="0"/>
      <c r="LCS313" s="0"/>
      <c r="LCT313" s="0"/>
      <c r="LCU313" s="0"/>
      <c r="LCV313" s="0"/>
      <c r="LCW313" s="0"/>
      <c r="LCX313" s="0"/>
      <c r="LCY313" s="0"/>
      <c r="LCZ313" s="0"/>
      <c r="LDA313" s="0"/>
      <c r="LDB313" s="0"/>
      <c r="LDC313" s="0"/>
      <c r="LDD313" s="0"/>
      <c r="LDE313" s="0"/>
      <c r="LDF313" s="0"/>
      <c r="LDG313" s="0"/>
      <c r="LDH313" s="0"/>
      <c r="LDI313" s="0"/>
      <c r="LDJ313" s="0"/>
      <c r="LDK313" s="0"/>
      <c r="LDL313" s="0"/>
      <c r="LDM313" s="0"/>
      <c r="LDN313" s="0"/>
      <c r="LDO313" s="0"/>
      <c r="LDP313" s="0"/>
      <c r="LDQ313" s="0"/>
      <c r="LDR313" s="0"/>
      <c r="LDS313" s="0"/>
      <c r="LDT313" s="0"/>
      <c r="LDU313" s="0"/>
      <c r="LDV313" s="0"/>
      <c r="LDW313" s="0"/>
      <c r="LDX313" s="0"/>
      <c r="LDY313" s="0"/>
      <c r="LDZ313" s="0"/>
      <c r="LEA313" s="0"/>
      <c r="LEB313" s="0"/>
      <c r="LEC313" s="0"/>
      <c r="LED313" s="0"/>
      <c r="LEE313" s="0"/>
      <c r="LEF313" s="0"/>
      <c r="LEG313" s="0"/>
      <c r="LEH313" s="0"/>
      <c r="LEI313" s="0"/>
      <c r="LEJ313" s="0"/>
      <c r="LEK313" s="0"/>
      <c r="LEL313" s="0"/>
      <c r="LEM313" s="0"/>
      <c r="LEN313" s="0"/>
      <c r="LEO313" s="0"/>
      <c r="LEP313" s="0"/>
      <c r="LEQ313" s="0"/>
      <c r="LER313" s="0"/>
      <c r="LES313" s="0"/>
      <c r="LET313" s="0"/>
      <c r="LEU313" s="0"/>
      <c r="LEV313" s="0"/>
      <c r="LEW313" s="0"/>
      <c r="LEX313" s="0"/>
      <c r="LEY313" s="0"/>
      <c r="LEZ313" s="0"/>
      <c r="LFA313" s="0"/>
      <c r="LFB313" s="0"/>
      <c r="LFC313" s="0"/>
      <c r="LFD313" s="0"/>
      <c r="LFE313" s="0"/>
      <c r="LFF313" s="0"/>
      <c r="LFG313" s="0"/>
      <c r="LFH313" s="0"/>
      <c r="LFI313" s="0"/>
      <c r="LFJ313" s="0"/>
      <c r="LFK313" s="0"/>
      <c r="LFL313" s="0"/>
      <c r="LFM313" s="0"/>
      <c r="LFN313" s="0"/>
      <c r="LFO313" s="0"/>
      <c r="LFP313" s="0"/>
      <c r="LFQ313" s="0"/>
      <c r="LFR313" s="0"/>
      <c r="LFS313" s="0"/>
      <c r="LFT313" s="0"/>
      <c r="LFU313" s="0"/>
      <c r="LFV313" s="0"/>
      <c r="LFW313" s="0"/>
      <c r="LFX313" s="0"/>
      <c r="LFY313" s="0"/>
      <c r="LFZ313" s="0"/>
      <c r="LGA313" s="0"/>
      <c r="LGB313" s="0"/>
      <c r="LGC313" s="0"/>
      <c r="LGD313" s="0"/>
      <c r="LGE313" s="0"/>
      <c r="LGF313" s="0"/>
      <c r="LGG313" s="0"/>
      <c r="LGH313" s="0"/>
      <c r="LGI313" s="0"/>
      <c r="LGJ313" s="0"/>
      <c r="LGK313" s="0"/>
      <c r="LGL313" s="0"/>
      <c r="LGM313" s="0"/>
      <c r="LGN313" s="0"/>
      <c r="LGO313" s="0"/>
      <c r="LGP313" s="0"/>
      <c r="LGQ313" s="0"/>
      <c r="LGR313" s="0"/>
      <c r="LGS313" s="0"/>
      <c r="LGT313" s="0"/>
      <c r="LGU313" s="0"/>
      <c r="LGV313" s="0"/>
      <c r="LGW313" s="0"/>
      <c r="LGX313" s="0"/>
      <c r="LGY313" s="0"/>
      <c r="LGZ313" s="0"/>
      <c r="LHA313" s="0"/>
      <c r="LHB313" s="0"/>
      <c r="LHC313" s="0"/>
      <c r="LHD313" s="0"/>
      <c r="LHE313" s="0"/>
      <c r="LHF313" s="0"/>
      <c r="LHG313" s="0"/>
      <c r="LHH313" s="0"/>
      <c r="LHI313" s="0"/>
      <c r="LHJ313" s="0"/>
      <c r="LHK313" s="0"/>
      <c r="LHL313" s="0"/>
      <c r="LHM313" s="0"/>
      <c r="LHN313" s="0"/>
      <c r="LHO313" s="0"/>
      <c r="LHP313" s="0"/>
      <c r="LHQ313" s="0"/>
      <c r="LHR313" s="0"/>
      <c r="LHS313" s="0"/>
      <c r="LHT313" s="0"/>
      <c r="LHU313" s="0"/>
      <c r="LHV313" s="0"/>
      <c r="LHW313" s="0"/>
      <c r="LHX313" s="0"/>
      <c r="LHY313" s="0"/>
      <c r="LHZ313" s="0"/>
      <c r="LIA313" s="0"/>
      <c r="LIB313" s="0"/>
      <c r="LIC313" s="0"/>
      <c r="LID313" s="0"/>
      <c r="LIE313" s="0"/>
      <c r="LIF313" s="0"/>
      <c r="LIG313" s="0"/>
      <c r="LIH313" s="0"/>
      <c r="LII313" s="0"/>
      <c r="LIJ313" s="0"/>
      <c r="LIK313" s="0"/>
      <c r="LIL313" s="0"/>
      <c r="LIM313" s="0"/>
      <c r="LIN313" s="0"/>
      <c r="LIO313" s="0"/>
      <c r="LIP313" s="0"/>
      <c r="LIQ313" s="0"/>
      <c r="LIR313" s="0"/>
      <c r="LIS313" s="0"/>
      <c r="LIT313" s="0"/>
      <c r="LIU313" s="0"/>
      <c r="LIV313" s="0"/>
      <c r="LIW313" s="0"/>
      <c r="LIX313" s="0"/>
      <c r="LIY313" s="0"/>
      <c r="LIZ313" s="0"/>
      <c r="LJA313" s="0"/>
      <c r="LJB313" s="0"/>
      <c r="LJC313" s="0"/>
      <c r="LJD313" s="0"/>
      <c r="LJE313" s="0"/>
      <c r="LJF313" s="0"/>
      <c r="LJG313" s="0"/>
      <c r="LJH313" s="0"/>
      <c r="LJI313" s="0"/>
      <c r="LJJ313" s="0"/>
      <c r="LJK313" s="0"/>
      <c r="LJL313" s="0"/>
      <c r="LJM313" s="0"/>
      <c r="LJN313" s="0"/>
      <c r="LJO313" s="0"/>
      <c r="LJP313" s="0"/>
      <c r="LJQ313" s="0"/>
      <c r="LJR313" s="0"/>
      <c r="LJS313" s="0"/>
      <c r="LJT313" s="0"/>
      <c r="LJU313" s="0"/>
      <c r="LJV313" s="0"/>
      <c r="LJW313" s="0"/>
      <c r="LJX313" s="0"/>
      <c r="LJY313" s="0"/>
      <c r="LJZ313" s="0"/>
      <c r="LKA313" s="0"/>
      <c r="LKB313" s="0"/>
      <c r="LKC313" s="0"/>
      <c r="LKD313" s="0"/>
      <c r="LKE313" s="0"/>
      <c r="LKF313" s="0"/>
      <c r="LKG313" s="0"/>
      <c r="LKH313" s="0"/>
      <c r="LKI313" s="0"/>
      <c r="LKJ313" s="0"/>
      <c r="LKK313" s="0"/>
      <c r="LKL313" s="0"/>
      <c r="LKM313" s="0"/>
      <c r="LKN313" s="0"/>
      <c r="LKO313" s="0"/>
      <c r="LKP313" s="0"/>
      <c r="LKQ313" s="0"/>
      <c r="LKR313" s="0"/>
      <c r="LKS313" s="0"/>
      <c r="LKT313" s="0"/>
      <c r="LKU313" s="0"/>
      <c r="LKV313" s="0"/>
      <c r="LKW313" s="0"/>
      <c r="LKX313" s="0"/>
      <c r="LKY313" s="0"/>
      <c r="LKZ313" s="0"/>
      <c r="LLA313" s="0"/>
      <c r="LLB313" s="0"/>
      <c r="LLC313" s="0"/>
      <c r="LLD313" s="0"/>
      <c r="LLE313" s="0"/>
      <c r="LLF313" s="0"/>
      <c r="LLG313" s="0"/>
      <c r="LLH313" s="0"/>
      <c r="LLI313" s="0"/>
      <c r="LLJ313" s="0"/>
      <c r="LLK313" s="0"/>
      <c r="LLL313" s="0"/>
      <c r="LLM313" s="0"/>
      <c r="LLN313" s="0"/>
      <c r="LLO313" s="0"/>
      <c r="LLP313" s="0"/>
      <c r="LLQ313" s="0"/>
      <c r="LLR313" s="0"/>
      <c r="LLS313" s="0"/>
      <c r="LLT313" s="0"/>
      <c r="LLU313" s="0"/>
      <c r="LLV313" s="0"/>
      <c r="LLW313" s="0"/>
      <c r="LLX313" s="0"/>
      <c r="LLY313" s="0"/>
      <c r="LLZ313" s="0"/>
      <c r="LMA313" s="0"/>
      <c r="LMB313" s="0"/>
      <c r="LMC313" s="0"/>
      <c r="LMD313" s="0"/>
      <c r="LME313" s="0"/>
      <c r="LMF313" s="0"/>
      <c r="LMG313" s="0"/>
      <c r="LMH313" s="0"/>
      <c r="LMI313" s="0"/>
      <c r="LMJ313" s="0"/>
      <c r="LMK313" s="0"/>
      <c r="LML313" s="0"/>
      <c r="LMM313" s="0"/>
      <c r="LMN313" s="0"/>
      <c r="LMO313" s="0"/>
      <c r="LMP313" s="0"/>
      <c r="LMQ313" s="0"/>
      <c r="LMR313" s="0"/>
      <c r="LMS313" s="0"/>
      <c r="LMT313" s="0"/>
      <c r="LMU313" s="0"/>
      <c r="LMV313" s="0"/>
      <c r="LMW313" s="0"/>
      <c r="LMX313" s="0"/>
      <c r="LMY313" s="0"/>
      <c r="LMZ313" s="0"/>
      <c r="LNA313" s="0"/>
      <c r="LNB313" s="0"/>
      <c r="LNC313" s="0"/>
      <c r="LND313" s="0"/>
      <c r="LNE313" s="0"/>
      <c r="LNF313" s="0"/>
      <c r="LNG313" s="0"/>
      <c r="LNH313" s="0"/>
      <c r="LNI313" s="0"/>
      <c r="LNJ313" s="0"/>
      <c r="LNK313" s="0"/>
      <c r="LNL313" s="0"/>
      <c r="LNM313" s="0"/>
      <c r="LNN313" s="0"/>
      <c r="LNO313" s="0"/>
      <c r="LNP313" s="0"/>
      <c r="LNQ313" s="0"/>
      <c r="LNR313" s="0"/>
      <c r="LNS313" s="0"/>
      <c r="LNT313" s="0"/>
      <c r="LNU313" s="0"/>
      <c r="LNV313" s="0"/>
      <c r="LNW313" s="0"/>
      <c r="LNX313" s="0"/>
      <c r="LNY313" s="0"/>
      <c r="LNZ313" s="0"/>
      <c r="LOA313" s="0"/>
      <c r="LOB313" s="0"/>
      <c r="LOC313" s="0"/>
      <c r="LOD313" s="0"/>
      <c r="LOE313" s="0"/>
      <c r="LOF313" s="0"/>
      <c r="LOG313" s="0"/>
      <c r="LOH313" s="0"/>
      <c r="LOI313" s="0"/>
      <c r="LOJ313" s="0"/>
      <c r="LOK313" s="0"/>
      <c r="LOL313" s="0"/>
      <c r="LOM313" s="0"/>
      <c r="LON313" s="0"/>
      <c r="LOO313" s="0"/>
      <c r="LOP313" s="0"/>
      <c r="LOQ313" s="0"/>
      <c r="LOR313" s="0"/>
      <c r="LOS313" s="0"/>
      <c r="LOT313" s="0"/>
      <c r="LOU313" s="0"/>
      <c r="LOV313" s="0"/>
      <c r="LOW313" s="0"/>
      <c r="LOX313" s="0"/>
      <c r="LOY313" s="0"/>
      <c r="LOZ313" s="0"/>
      <c r="LPA313" s="0"/>
      <c r="LPB313" s="0"/>
      <c r="LPC313" s="0"/>
      <c r="LPD313" s="0"/>
      <c r="LPE313" s="0"/>
      <c r="LPF313" s="0"/>
      <c r="LPG313" s="0"/>
      <c r="LPH313" s="0"/>
      <c r="LPI313" s="0"/>
      <c r="LPJ313" s="0"/>
      <c r="LPK313" s="0"/>
      <c r="LPL313" s="0"/>
      <c r="LPM313" s="0"/>
      <c r="LPN313" s="0"/>
      <c r="LPO313" s="0"/>
      <c r="LPP313" s="0"/>
      <c r="LPQ313" s="0"/>
      <c r="LPR313" s="0"/>
      <c r="LPS313" s="0"/>
      <c r="LPT313" s="0"/>
      <c r="LPU313" s="0"/>
      <c r="LPV313" s="0"/>
      <c r="LPW313" s="0"/>
      <c r="LPX313" s="0"/>
      <c r="LPY313" s="0"/>
      <c r="LPZ313" s="0"/>
      <c r="LQA313" s="0"/>
      <c r="LQB313" s="0"/>
      <c r="LQC313" s="0"/>
      <c r="LQD313" s="0"/>
      <c r="LQE313" s="0"/>
      <c r="LQF313" s="0"/>
      <c r="LQG313" s="0"/>
      <c r="LQH313" s="0"/>
      <c r="LQI313" s="0"/>
      <c r="LQJ313" s="0"/>
      <c r="LQK313" s="0"/>
      <c r="LQL313" s="0"/>
      <c r="LQM313" s="0"/>
      <c r="LQN313" s="0"/>
      <c r="LQO313" s="0"/>
      <c r="LQP313" s="0"/>
      <c r="LQQ313" s="0"/>
      <c r="LQR313" s="0"/>
      <c r="LQS313" s="0"/>
      <c r="LQT313" s="0"/>
      <c r="LQU313" s="0"/>
      <c r="LQV313" s="0"/>
      <c r="LQW313" s="0"/>
      <c r="LQX313" s="0"/>
      <c r="LQY313" s="0"/>
      <c r="LQZ313" s="0"/>
      <c r="LRA313" s="0"/>
      <c r="LRB313" s="0"/>
      <c r="LRC313" s="0"/>
      <c r="LRD313" s="0"/>
      <c r="LRE313" s="0"/>
      <c r="LRF313" s="0"/>
      <c r="LRG313" s="0"/>
      <c r="LRH313" s="0"/>
      <c r="LRI313" s="0"/>
      <c r="LRJ313" s="0"/>
      <c r="LRK313" s="0"/>
      <c r="LRL313" s="0"/>
      <c r="LRM313" s="0"/>
      <c r="LRN313" s="0"/>
      <c r="LRO313" s="0"/>
      <c r="LRP313" s="0"/>
      <c r="LRQ313" s="0"/>
      <c r="LRR313" s="0"/>
      <c r="LRS313" s="0"/>
      <c r="LRT313" s="0"/>
      <c r="LRU313" s="0"/>
      <c r="LRV313" s="0"/>
      <c r="LRW313" s="0"/>
      <c r="LRX313" s="0"/>
      <c r="LRY313" s="0"/>
      <c r="LRZ313" s="0"/>
      <c r="LSA313" s="0"/>
      <c r="LSB313" s="0"/>
      <c r="LSC313" s="0"/>
      <c r="LSD313" s="0"/>
      <c r="LSE313" s="0"/>
      <c r="LSF313" s="0"/>
      <c r="LSG313" s="0"/>
      <c r="LSH313" s="0"/>
      <c r="LSI313" s="0"/>
      <c r="LSJ313" s="0"/>
      <c r="LSK313" s="0"/>
      <c r="LSL313" s="0"/>
      <c r="LSM313" s="0"/>
      <c r="LSN313" s="0"/>
      <c r="LSO313" s="0"/>
      <c r="LSP313" s="0"/>
      <c r="LSQ313" s="0"/>
      <c r="LSR313" s="0"/>
      <c r="LSS313" s="0"/>
      <c r="LST313" s="0"/>
      <c r="LSU313" s="0"/>
      <c r="LSV313" s="0"/>
      <c r="LSW313" s="0"/>
      <c r="LSX313" s="0"/>
      <c r="LSY313" s="0"/>
      <c r="LSZ313" s="0"/>
      <c r="LTA313" s="0"/>
      <c r="LTB313" s="0"/>
      <c r="LTC313" s="0"/>
      <c r="LTD313" s="0"/>
      <c r="LTE313" s="0"/>
      <c r="LTF313" s="0"/>
      <c r="LTG313" s="0"/>
      <c r="LTH313" s="0"/>
      <c r="LTI313" s="0"/>
      <c r="LTJ313" s="0"/>
      <c r="LTK313" s="0"/>
      <c r="LTL313" s="0"/>
      <c r="LTM313" s="0"/>
      <c r="LTN313" s="0"/>
      <c r="LTO313" s="0"/>
      <c r="LTP313" s="0"/>
      <c r="LTQ313" s="0"/>
      <c r="LTR313" s="0"/>
      <c r="LTS313" s="0"/>
      <c r="LTT313" s="0"/>
      <c r="LTU313" s="0"/>
      <c r="LTV313" s="0"/>
      <c r="LTW313" s="0"/>
      <c r="LTX313" s="0"/>
      <c r="LTY313" s="0"/>
      <c r="LTZ313" s="0"/>
      <c r="LUA313" s="0"/>
      <c r="LUB313" s="0"/>
      <c r="LUC313" s="0"/>
      <c r="LUD313" s="0"/>
      <c r="LUE313" s="0"/>
      <c r="LUF313" s="0"/>
      <c r="LUG313" s="0"/>
      <c r="LUH313" s="0"/>
      <c r="LUI313" s="0"/>
      <c r="LUJ313" s="0"/>
      <c r="LUK313" s="0"/>
      <c r="LUL313" s="0"/>
      <c r="LUM313" s="0"/>
      <c r="LUN313" s="0"/>
      <c r="LUO313" s="0"/>
      <c r="LUP313" s="0"/>
      <c r="LUQ313" s="0"/>
      <c r="LUR313" s="0"/>
      <c r="LUS313" s="0"/>
      <c r="LUT313" s="0"/>
      <c r="LUU313" s="0"/>
      <c r="LUV313" s="0"/>
      <c r="LUW313" s="0"/>
      <c r="LUX313" s="0"/>
      <c r="LUY313" s="0"/>
      <c r="LUZ313" s="0"/>
      <c r="LVA313" s="0"/>
      <c r="LVB313" s="0"/>
      <c r="LVC313" s="0"/>
      <c r="LVD313" s="0"/>
      <c r="LVE313" s="0"/>
      <c r="LVF313" s="0"/>
      <c r="LVG313" s="0"/>
      <c r="LVH313" s="0"/>
      <c r="LVI313" s="0"/>
      <c r="LVJ313" s="0"/>
      <c r="LVK313" s="0"/>
      <c r="LVL313" s="0"/>
      <c r="LVM313" s="0"/>
      <c r="LVN313" s="0"/>
      <c r="LVO313" s="0"/>
      <c r="LVP313" s="0"/>
      <c r="LVQ313" s="0"/>
      <c r="LVR313" s="0"/>
      <c r="LVS313" s="0"/>
      <c r="LVT313" s="0"/>
      <c r="LVU313" s="0"/>
      <c r="LVV313" s="0"/>
      <c r="LVW313" s="0"/>
      <c r="LVX313" s="0"/>
      <c r="LVY313" s="0"/>
      <c r="LVZ313" s="0"/>
      <c r="LWA313" s="0"/>
      <c r="LWB313" s="0"/>
      <c r="LWC313" s="0"/>
      <c r="LWD313" s="0"/>
      <c r="LWE313" s="0"/>
      <c r="LWF313" s="0"/>
      <c r="LWG313" s="0"/>
      <c r="LWH313" s="0"/>
      <c r="LWI313" s="0"/>
      <c r="LWJ313" s="0"/>
      <c r="LWK313" s="0"/>
      <c r="LWL313" s="0"/>
      <c r="LWM313" s="0"/>
      <c r="LWN313" s="0"/>
      <c r="LWO313" s="0"/>
      <c r="LWP313" s="0"/>
      <c r="LWQ313" s="0"/>
      <c r="LWR313" s="0"/>
      <c r="LWS313" s="0"/>
      <c r="LWT313" s="0"/>
      <c r="LWU313" s="0"/>
      <c r="LWV313" s="0"/>
      <c r="LWW313" s="0"/>
      <c r="LWX313" s="0"/>
      <c r="LWY313" s="0"/>
      <c r="LWZ313" s="0"/>
      <c r="LXA313" s="0"/>
      <c r="LXB313" s="0"/>
      <c r="LXC313" s="0"/>
      <c r="LXD313" s="0"/>
      <c r="LXE313" s="0"/>
      <c r="LXF313" s="0"/>
      <c r="LXG313" s="0"/>
      <c r="LXH313" s="0"/>
      <c r="LXI313" s="0"/>
      <c r="LXJ313" s="0"/>
      <c r="LXK313" s="0"/>
      <c r="LXL313" s="0"/>
      <c r="LXM313" s="0"/>
      <c r="LXN313" s="0"/>
      <c r="LXO313" s="0"/>
      <c r="LXP313" s="0"/>
      <c r="LXQ313" s="0"/>
      <c r="LXR313" s="0"/>
      <c r="LXS313" s="0"/>
      <c r="LXT313" s="0"/>
      <c r="LXU313" s="0"/>
      <c r="LXV313" s="0"/>
      <c r="LXW313" s="0"/>
      <c r="LXX313" s="0"/>
      <c r="LXY313" s="0"/>
      <c r="LXZ313" s="0"/>
      <c r="LYA313" s="0"/>
      <c r="LYB313" s="0"/>
      <c r="LYC313" s="0"/>
      <c r="LYD313" s="0"/>
      <c r="LYE313" s="0"/>
      <c r="LYF313" s="0"/>
      <c r="LYG313" s="0"/>
      <c r="LYH313" s="0"/>
      <c r="LYI313" s="0"/>
      <c r="LYJ313" s="0"/>
      <c r="LYK313" s="0"/>
      <c r="LYL313" s="0"/>
      <c r="LYM313" s="0"/>
      <c r="LYN313" s="0"/>
      <c r="LYO313" s="0"/>
      <c r="LYP313" s="0"/>
      <c r="LYQ313" s="0"/>
      <c r="LYR313" s="0"/>
      <c r="LYS313" s="0"/>
      <c r="LYT313" s="0"/>
      <c r="LYU313" s="0"/>
      <c r="LYV313" s="0"/>
      <c r="LYW313" s="0"/>
      <c r="LYX313" s="0"/>
      <c r="LYY313" s="0"/>
      <c r="LYZ313" s="0"/>
      <c r="LZA313" s="0"/>
      <c r="LZB313" s="0"/>
      <c r="LZC313" s="0"/>
      <c r="LZD313" s="0"/>
      <c r="LZE313" s="0"/>
      <c r="LZF313" s="0"/>
      <c r="LZG313" s="0"/>
      <c r="LZH313" s="0"/>
      <c r="LZI313" s="0"/>
      <c r="LZJ313" s="0"/>
      <c r="LZK313" s="0"/>
      <c r="LZL313" s="0"/>
      <c r="LZM313" s="0"/>
      <c r="LZN313" s="0"/>
      <c r="LZO313" s="0"/>
      <c r="LZP313" s="0"/>
      <c r="LZQ313" s="0"/>
      <c r="LZR313" s="0"/>
      <c r="LZS313" s="0"/>
      <c r="LZT313" s="0"/>
      <c r="LZU313" s="0"/>
      <c r="LZV313" s="0"/>
      <c r="LZW313" s="0"/>
      <c r="LZX313" s="0"/>
      <c r="LZY313" s="0"/>
      <c r="LZZ313" s="0"/>
      <c r="MAA313" s="0"/>
      <c r="MAB313" s="0"/>
      <c r="MAC313" s="0"/>
      <c r="MAD313" s="0"/>
      <c r="MAE313" s="0"/>
      <c r="MAF313" s="0"/>
      <c r="MAG313" s="0"/>
      <c r="MAH313" s="0"/>
      <c r="MAI313" s="0"/>
      <c r="MAJ313" s="0"/>
      <c r="MAK313" s="0"/>
      <c r="MAL313" s="0"/>
      <c r="MAM313" s="0"/>
      <c r="MAN313" s="0"/>
      <c r="MAO313" s="0"/>
      <c r="MAP313" s="0"/>
      <c r="MAQ313" s="0"/>
      <c r="MAR313" s="0"/>
      <c r="MAS313" s="0"/>
      <c r="MAT313" s="0"/>
      <c r="MAU313" s="0"/>
      <c r="MAV313" s="0"/>
      <c r="MAW313" s="0"/>
      <c r="MAX313" s="0"/>
      <c r="MAY313" s="0"/>
      <c r="MAZ313" s="0"/>
      <c r="MBA313" s="0"/>
      <c r="MBB313" s="0"/>
      <c r="MBC313" s="0"/>
      <c r="MBD313" s="0"/>
      <c r="MBE313" s="0"/>
      <c r="MBF313" s="0"/>
      <c r="MBG313" s="0"/>
      <c r="MBH313" s="0"/>
      <c r="MBI313" s="0"/>
      <c r="MBJ313" s="0"/>
      <c r="MBK313" s="0"/>
      <c r="MBL313" s="0"/>
      <c r="MBM313" s="0"/>
      <c r="MBN313" s="0"/>
      <c r="MBO313" s="0"/>
      <c r="MBP313" s="0"/>
      <c r="MBQ313" s="0"/>
      <c r="MBR313" s="0"/>
      <c r="MBS313" s="0"/>
      <c r="MBT313" s="0"/>
      <c r="MBU313" s="0"/>
      <c r="MBV313" s="0"/>
      <c r="MBW313" s="0"/>
      <c r="MBX313" s="0"/>
      <c r="MBY313" s="0"/>
      <c r="MBZ313" s="0"/>
      <c r="MCA313" s="0"/>
      <c r="MCB313" s="0"/>
      <c r="MCC313" s="0"/>
      <c r="MCD313" s="0"/>
      <c r="MCE313" s="0"/>
      <c r="MCF313" s="0"/>
      <c r="MCG313" s="0"/>
      <c r="MCH313" s="0"/>
      <c r="MCI313" s="0"/>
      <c r="MCJ313" s="0"/>
      <c r="MCK313" s="0"/>
      <c r="MCL313" s="0"/>
      <c r="MCM313" s="0"/>
      <c r="MCN313" s="0"/>
      <c r="MCO313" s="0"/>
      <c r="MCP313" s="0"/>
      <c r="MCQ313" s="0"/>
      <c r="MCR313" s="0"/>
      <c r="MCS313" s="0"/>
      <c r="MCT313" s="0"/>
      <c r="MCU313" s="0"/>
      <c r="MCV313" s="0"/>
      <c r="MCW313" s="0"/>
      <c r="MCX313" s="0"/>
      <c r="MCY313" s="0"/>
      <c r="MCZ313" s="0"/>
      <c r="MDA313" s="0"/>
      <c r="MDB313" s="0"/>
      <c r="MDC313" s="0"/>
      <c r="MDD313" s="0"/>
      <c r="MDE313" s="0"/>
      <c r="MDF313" s="0"/>
      <c r="MDG313" s="0"/>
      <c r="MDH313" s="0"/>
      <c r="MDI313" s="0"/>
      <c r="MDJ313" s="0"/>
      <c r="MDK313" s="0"/>
      <c r="MDL313" s="0"/>
      <c r="MDM313" s="0"/>
      <c r="MDN313" s="0"/>
      <c r="MDO313" s="0"/>
      <c r="MDP313" s="0"/>
      <c r="MDQ313" s="0"/>
      <c r="MDR313" s="0"/>
      <c r="MDS313" s="0"/>
      <c r="MDT313" s="0"/>
      <c r="MDU313" s="0"/>
      <c r="MDV313" s="0"/>
      <c r="MDW313" s="0"/>
      <c r="MDX313" s="0"/>
      <c r="MDY313" s="0"/>
      <c r="MDZ313" s="0"/>
      <c r="MEA313" s="0"/>
      <c r="MEB313" s="0"/>
      <c r="MEC313" s="0"/>
      <c r="MED313" s="0"/>
      <c r="MEE313" s="0"/>
      <c r="MEF313" s="0"/>
      <c r="MEG313" s="0"/>
      <c r="MEH313" s="0"/>
      <c r="MEI313" s="0"/>
      <c r="MEJ313" s="0"/>
      <c r="MEK313" s="0"/>
      <c r="MEL313" s="0"/>
      <c r="MEM313" s="0"/>
      <c r="MEN313" s="0"/>
      <c r="MEO313" s="0"/>
      <c r="MEP313" s="0"/>
      <c r="MEQ313" s="0"/>
      <c r="MER313" s="0"/>
      <c r="MES313" s="0"/>
      <c r="MET313" s="0"/>
      <c r="MEU313" s="0"/>
      <c r="MEV313" s="0"/>
      <c r="MEW313" s="0"/>
      <c r="MEX313" s="0"/>
      <c r="MEY313" s="0"/>
      <c r="MEZ313" s="0"/>
      <c r="MFA313" s="0"/>
      <c r="MFB313" s="0"/>
      <c r="MFC313" s="0"/>
      <c r="MFD313" s="0"/>
      <c r="MFE313" s="0"/>
      <c r="MFF313" s="0"/>
      <c r="MFG313" s="0"/>
      <c r="MFH313" s="0"/>
      <c r="MFI313" s="0"/>
      <c r="MFJ313" s="0"/>
      <c r="MFK313" s="0"/>
      <c r="MFL313" s="0"/>
      <c r="MFM313" s="0"/>
      <c r="MFN313" s="0"/>
      <c r="MFO313" s="0"/>
      <c r="MFP313" s="0"/>
      <c r="MFQ313" s="0"/>
      <c r="MFR313" s="0"/>
      <c r="MFS313" s="0"/>
      <c r="MFT313" s="0"/>
      <c r="MFU313" s="0"/>
      <c r="MFV313" s="0"/>
      <c r="MFW313" s="0"/>
      <c r="MFX313" s="0"/>
      <c r="MFY313" s="0"/>
      <c r="MFZ313" s="0"/>
      <c r="MGA313" s="0"/>
      <c r="MGB313" s="0"/>
      <c r="MGC313" s="0"/>
      <c r="MGD313" s="0"/>
      <c r="MGE313" s="0"/>
      <c r="MGF313" s="0"/>
      <c r="MGG313" s="0"/>
      <c r="MGH313" s="0"/>
      <c r="MGI313" s="0"/>
      <c r="MGJ313" s="0"/>
      <c r="MGK313" s="0"/>
      <c r="MGL313" s="0"/>
      <c r="MGM313" s="0"/>
      <c r="MGN313" s="0"/>
      <c r="MGO313" s="0"/>
      <c r="MGP313" s="0"/>
      <c r="MGQ313" s="0"/>
      <c r="MGR313" s="0"/>
      <c r="MGS313" s="0"/>
      <c r="MGT313" s="0"/>
      <c r="MGU313" s="0"/>
      <c r="MGV313" s="0"/>
      <c r="MGW313" s="0"/>
      <c r="MGX313" s="0"/>
      <c r="MGY313" s="0"/>
      <c r="MGZ313" s="0"/>
      <c r="MHA313" s="0"/>
      <c r="MHB313" s="0"/>
      <c r="MHC313" s="0"/>
      <c r="MHD313" s="0"/>
      <c r="MHE313" s="0"/>
      <c r="MHF313" s="0"/>
      <c r="MHG313" s="0"/>
      <c r="MHH313" s="0"/>
      <c r="MHI313" s="0"/>
      <c r="MHJ313" s="0"/>
      <c r="MHK313" s="0"/>
      <c r="MHL313" s="0"/>
      <c r="MHM313" s="0"/>
      <c r="MHN313" s="0"/>
      <c r="MHO313" s="0"/>
      <c r="MHP313" s="0"/>
      <c r="MHQ313" s="0"/>
      <c r="MHR313" s="0"/>
      <c r="MHS313" s="0"/>
      <c r="MHT313" s="0"/>
      <c r="MHU313" s="0"/>
      <c r="MHV313" s="0"/>
      <c r="MHW313" s="0"/>
      <c r="MHX313" s="0"/>
      <c r="MHY313" s="0"/>
      <c r="MHZ313" s="0"/>
      <c r="MIA313" s="0"/>
      <c r="MIB313" s="0"/>
      <c r="MIC313" s="0"/>
      <c r="MID313" s="0"/>
      <c r="MIE313" s="0"/>
      <c r="MIF313" s="0"/>
      <c r="MIG313" s="0"/>
      <c r="MIH313" s="0"/>
      <c r="MII313" s="0"/>
      <c r="MIJ313" s="0"/>
      <c r="MIK313" s="0"/>
      <c r="MIL313" s="0"/>
      <c r="MIM313" s="0"/>
      <c r="MIN313" s="0"/>
      <c r="MIO313" s="0"/>
      <c r="MIP313" s="0"/>
      <c r="MIQ313" s="0"/>
      <c r="MIR313" s="0"/>
      <c r="MIS313" s="0"/>
      <c r="MIT313" s="0"/>
      <c r="MIU313" s="0"/>
      <c r="MIV313" s="0"/>
      <c r="MIW313" s="0"/>
      <c r="MIX313" s="0"/>
      <c r="MIY313" s="0"/>
      <c r="MIZ313" s="0"/>
      <c r="MJA313" s="0"/>
      <c r="MJB313" s="0"/>
      <c r="MJC313" s="0"/>
      <c r="MJD313" s="0"/>
      <c r="MJE313" s="0"/>
      <c r="MJF313" s="0"/>
      <c r="MJG313" s="0"/>
      <c r="MJH313" s="0"/>
      <c r="MJI313" s="0"/>
      <c r="MJJ313" s="0"/>
      <c r="MJK313" s="0"/>
      <c r="MJL313" s="0"/>
      <c r="MJM313" s="0"/>
      <c r="MJN313" s="0"/>
      <c r="MJO313" s="0"/>
      <c r="MJP313" s="0"/>
      <c r="MJQ313" s="0"/>
      <c r="MJR313" s="0"/>
      <c r="MJS313" s="0"/>
      <c r="MJT313" s="0"/>
      <c r="MJU313" s="0"/>
      <c r="MJV313" s="0"/>
      <c r="MJW313" s="0"/>
      <c r="MJX313" s="0"/>
      <c r="MJY313" s="0"/>
      <c r="MJZ313" s="0"/>
      <c r="MKA313" s="0"/>
      <c r="MKB313" s="0"/>
      <c r="MKC313" s="0"/>
      <c r="MKD313" s="0"/>
      <c r="MKE313" s="0"/>
      <c r="MKF313" s="0"/>
      <c r="MKG313" s="0"/>
      <c r="MKH313" s="0"/>
      <c r="MKI313" s="0"/>
      <c r="MKJ313" s="0"/>
      <c r="MKK313" s="0"/>
      <c r="MKL313" s="0"/>
      <c r="MKM313" s="0"/>
      <c r="MKN313" s="0"/>
      <c r="MKO313" s="0"/>
      <c r="MKP313" s="0"/>
      <c r="MKQ313" s="0"/>
      <c r="MKR313" s="0"/>
      <c r="MKS313" s="0"/>
      <c r="MKT313" s="0"/>
      <c r="MKU313" s="0"/>
      <c r="MKV313" s="0"/>
      <c r="MKW313" s="0"/>
      <c r="MKX313" s="0"/>
      <c r="MKY313" s="0"/>
      <c r="MKZ313" s="0"/>
      <c r="MLA313" s="0"/>
      <c r="MLB313" s="0"/>
      <c r="MLC313" s="0"/>
      <c r="MLD313" s="0"/>
      <c r="MLE313" s="0"/>
      <c r="MLF313" s="0"/>
      <c r="MLG313" s="0"/>
      <c r="MLH313" s="0"/>
      <c r="MLI313" s="0"/>
      <c r="MLJ313" s="0"/>
      <c r="MLK313" s="0"/>
      <c r="MLL313" s="0"/>
      <c r="MLM313" s="0"/>
      <c r="MLN313" s="0"/>
      <c r="MLO313" s="0"/>
      <c r="MLP313" s="0"/>
      <c r="MLQ313" s="0"/>
      <c r="MLR313" s="0"/>
      <c r="MLS313" s="0"/>
      <c r="MLT313" s="0"/>
      <c r="MLU313" s="0"/>
      <c r="MLV313" s="0"/>
      <c r="MLW313" s="0"/>
      <c r="MLX313" s="0"/>
      <c r="MLY313" s="0"/>
      <c r="MLZ313" s="0"/>
      <c r="MMA313" s="0"/>
      <c r="MMB313" s="0"/>
      <c r="MMC313" s="0"/>
      <c r="MMD313" s="0"/>
      <c r="MME313" s="0"/>
      <c r="MMF313" s="0"/>
      <c r="MMG313" s="0"/>
      <c r="MMH313" s="0"/>
      <c r="MMI313" s="0"/>
      <c r="MMJ313" s="0"/>
      <c r="MMK313" s="0"/>
      <c r="MML313" s="0"/>
      <c r="MMM313" s="0"/>
      <c r="MMN313" s="0"/>
      <c r="MMO313" s="0"/>
      <c r="MMP313" s="0"/>
      <c r="MMQ313" s="0"/>
      <c r="MMR313" s="0"/>
      <c r="MMS313" s="0"/>
      <c r="MMT313" s="0"/>
      <c r="MMU313" s="0"/>
      <c r="MMV313" s="0"/>
      <c r="MMW313" s="0"/>
      <c r="MMX313" s="0"/>
      <c r="MMY313" s="0"/>
      <c r="MMZ313" s="0"/>
      <c r="MNA313" s="0"/>
      <c r="MNB313" s="0"/>
      <c r="MNC313" s="0"/>
      <c r="MND313" s="0"/>
      <c r="MNE313" s="0"/>
      <c r="MNF313" s="0"/>
      <c r="MNG313" s="0"/>
      <c r="MNH313" s="0"/>
      <c r="MNI313" s="0"/>
      <c r="MNJ313" s="0"/>
      <c r="MNK313" s="0"/>
      <c r="MNL313" s="0"/>
      <c r="MNM313" s="0"/>
      <c r="MNN313" s="0"/>
      <c r="MNO313" s="0"/>
      <c r="MNP313" s="0"/>
      <c r="MNQ313" s="0"/>
      <c r="MNR313" s="0"/>
      <c r="MNS313" s="0"/>
      <c r="MNT313" s="0"/>
      <c r="MNU313" s="0"/>
      <c r="MNV313" s="0"/>
      <c r="MNW313" s="0"/>
      <c r="MNX313" s="0"/>
      <c r="MNY313" s="0"/>
      <c r="MNZ313" s="0"/>
      <c r="MOA313" s="0"/>
      <c r="MOB313" s="0"/>
      <c r="MOC313" s="0"/>
      <c r="MOD313" s="0"/>
      <c r="MOE313" s="0"/>
      <c r="MOF313" s="0"/>
      <c r="MOG313" s="0"/>
      <c r="MOH313" s="0"/>
      <c r="MOI313" s="0"/>
      <c r="MOJ313" s="0"/>
      <c r="MOK313" s="0"/>
      <c r="MOL313" s="0"/>
      <c r="MOM313" s="0"/>
      <c r="MON313" s="0"/>
      <c r="MOO313" s="0"/>
      <c r="MOP313" s="0"/>
      <c r="MOQ313" s="0"/>
      <c r="MOR313" s="0"/>
      <c r="MOS313" s="0"/>
      <c r="MOT313" s="0"/>
      <c r="MOU313" s="0"/>
      <c r="MOV313" s="0"/>
      <c r="MOW313" s="0"/>
      <c r="MOX313" s="0"/>
      <c r="MOY313" s="0"/>
      <c r="MOZ313" s="0"/>
      <c r="MPA313" s="0"/>
      <c r="MPB313" s="0"/>
      <c r="MPC313" s="0"/>
      <c r="MPD313" s="0"/>
      <c r="MPE313" s="0"/>
      <c r="MPF313" s="0"/>
      <c r="MPG313" s="0"/>
      <c r="MPH313" s="0"/>
      <c r="MPI313" s="0"/>
      <c r="MPJ313" s="0"/>
      <c r="MPK313" s="0"/>
      <c r="MPL313" s="0"/>
      <c r="MPM313" s="0"/>
      <c r="MPN313" s="0"/>
      <c r="MPO313" s="0"/>
      <c r="MPP313" s="0"/>
      <c r="MPQ313" s="0"/>
      <c r="MPR313" s="0"/>
      <c r="MPS313" s="0"/>
      <c r="MPT313" s="0"/>
      <c r="MPU313" s="0"/>
      <c r="MPV313" s="0"/>
      <c r="MPW313" s="0"/>
      <c r="MPX313" s="0"/>
      <c r="MPY313" s="0"/>
      <c r="MPZ313" s="0"/>
      <c r="MQA313" s="0"/>
      <c r="MQB313" s="0"/>
      <c r="MQC313" s="0"/>
      <c r="MQD313" s="0"/>
      <c r="MQE313" s="0"/>
      <c r="MQF313" s="0"/>
      <c r="MQG313" s="0"/>
      <c r="MQH313" s="0"/>
      <c r="MQI313" s="0"/>
      <c r="MQJ313" s="0"/>
      <c r="MQK313" s="0"/>
      <c r="MQL313" s="0"/>
      <c r="MQM313" s="0"/>
      <c r="MQN313" s="0"/>
      <c r="MQO313" s="0"/>
      <c r="MQP313" s="0"/>
      <c r="MQQ313" s="0"/>
      <c r="MQR313" s="0"/>
      <c r="MQS313" s="0"/>
      <c r="MQT313" s="0"/>
      <c r="MQU313" s="0"/>
      <c r="MQV313" s="0"/>
      <c r="MQW313" s="0"/>
      <c r="MQX313" s="0"/>
      <c r="MQY313" s="0"/>
      <c r="MQZ313" s="0"/>
      <c r="MRA313" s="0"/>
      <c r="MRB313" s="0"/>
      <c r="MRC313" s="0"/>
      <c r="MRD313" s="0"/>
      <c r="MRE313" s="0"/>
      <c r="MRF313" s="0"/>
      <c r="MRG313" s="0"/>
      <c r="MRH313" s="0"/>
      <c r="MRI313" s="0"/>
      <c r="MRJ313" s="0"/>
      <c r="MRK313" s="0"/>
      <c r="MRL313" s="0"/>
      <c r="MRM313" s="0"/>
      <c r="MRN313" s="0"/>
      <c r="MRO313" s="0"/>
      <c r="MRP313" s="0"/>
      <c r="MRQ313" s="0"/>
      <c r="MRR313" s="0"/>
      <c r="MRS313" s="0"/>
      <c r="MRT313" s="0"/>
      <c r="MRU313" s="0"/>
      <c r="MRV313" s="0"/>
      <c r="MRW313" s="0"/>
      <c r="MRX313" s="0"/>
      <c r="MRY313" s="0"/>
      <c r="MRZ313" s="0"/>
      <c r="MSA313" s="0"/>
      <c r="MSB313" s="0"/>
      <c r="MSC313" s="0"/>
      <c r="MSD313" s="0"/>
      <c r="MSE313" s="0"/>
      <c r="MSF313" s="0"/>
      <c r="MSG313" s="0"/>
      <c r="MSH313" s="0"/>
      <c r="MSI313" s="0"/>
      <c r="MSJ313" s="0"/>
      <c r="MSK313" s="0"/>
      <c r="MSL313" s="0"/>
      <c r="MSM313" s="0"/>
      <c r="MSN313" s="0"/>
      <c r="MSO313" s="0"/>
      <c r="MSP313" s="0"/>
      <c r="MSQ313" s="0"/>
      <c r="MSR313" s="0"/>
      <c r="MSS313" s="0"/>
      <c r="MST313" s="0"/>
      <c r="MSU313" s="0"/>
      <c r="MSV313" s="0"/>
      <c r="MSW313" s="0"/>
      <c r="MSX313" s="0"/>
      <c r="MSY313" s="0"/>
      <c r="MSZ313" s="0"/>
      <c r="MTA313" s="0"/>
      <c r="MTB313" s="0"/>
      <c r="MTC313" s="0"/>
      <c r="MTD313" s="0"/>
      <c r="MTE313" s="0"/>
      <c r="MTF313" s="0"/>
      <c r="MTG313" s="0"/>
      <c r="MTH313" s="0"/>
      <c r="MTI313" s="0"/>
      <c r="MTJ313" s="0"/>
      <c r="MTK313" s="0"/>
      <c r="MTL313" s="0"/>
      <c r="MTM313" s="0"/>
      <c r="MTN313" s="0"/>
      <c r="MTO313" s="0"/>
      <c r="MTP313" s="0"/>
      <c r="MTQ313" s="0"/>
      <c r="MTR313" s="0"/>
      <c r="MTS313" s="0"/>
      <c r="MTT313" s="0"/>
      <c r="MTU313" s="0"/>
      <c r="MTV313" s="0"/>
      <c r="MTW313" s="0"/>
      <c r="MTX313" s="0"/>
      <c r="MTY313" s="0"/>
      <c r="MTZ313" s="0"/>
      <c r="MUA313" s="0"/>
      <c r="MUB313" s="0"/>
      <c r="MUC313" s="0"/>
      <c r="MUD313" s="0"/>
      <c r="MUE313" s="0"/>
      <c r="MUF313" s="0"/>
      <c r="MUG313" s="0"/>
      <c r="MUH313" s="0"/>
      <c r="MUI313" s="0"/>
      <c r="MUJ313" s="0"/>
      <c r="MUK313" s="0"/>
      <c r="MUL313" s="0"/>
      <c r="MUM313" s="0"/>
      <c r="MUN313" s="0"/>
      <c r="MUO313" s="0"/>
      <c r="MUP313" s="0"/>
      <c r="MUQ313" s="0"/>
      <c r="MUR313" s="0"/>
      <c r="MUS313" s="0"/>
      <c r="MUT313" s="0"/>
      <c r="MUU313" s="0"/>
      <c r="MUV313" s="0"/>
      <c r="MUW313" s="0"/>
      <c r="MUX313" s="0"/>
      <c r="MUY313" s="0"/>
      <c r="MUZ313" s="0"/>
      <c r="MVA313" s="0"/>
      <c r="MVB313" s="0"/>
      <c r="MVC313" s="0"/>
      <c r="MVD313" s="0"/>
      <c r="MVE313" s="0"/>
      <c r="MVF313" s="0"/>
      <c r="MVG313" s="0"/>
      <c r="MVH313" s="0"/>
      <c r="MVI313" s="0"/>
      <c r="MVJ313" s="0"/>
      <c r="MVK313" s="0"/>
      <c r="MVL313" s="0"/>
      <c r="MVM313" s="0"/>
      <c r="MVN313" s="0"/>
      <c r="MVO313" s="0"/>
      <c r="MVP313" s="0"/>
      <c r="MVQ313" s="0"/>
      <c r="MVR313" s="0"/>
      <c r="MVS313" s="0"/>
      <c r="MVT313" s="0"/>
      <c r="MVU313" s="0"/>
      <c r="MVV313" s="0"/>
      <c r="MVW313" s="0"/>
      <c r="MVX313" s="0"/>
      <c r="MVY313" s="0"/>
      <c r="MVZ313" s="0"/>
      <c r="MWA313" s="0"/>
      <c r="MWB313" s="0"/>
      <c r="MWC313" s="0"/>
      <c r="MWD313" s="0"/>
      <c r="MWE313" s="0"/>
      <c r="MWF313" s="0"/>
      <c r="MWG313" s="0"/>
      <c r="MWH313" s="0"/>
      <c r="MWI313" s="0"/>
      <c r="MWJ313" s="0"/>
      <c r="MWK313" s="0"/>
      <c r="MWL313" s="0"/>
      <c r="MWM313" s="0"/>
      <c r="MWN313" s="0"/>
      <c r="MWO313" s="0"/>
      <c r="MWP313" s="0"/>
      <c r="MWQ313" s="0"/>
      <c r="MWR313" s="0"/>
      <c r="MWS313" s="0"/>
      <c r="MWT313" s="0"/>
      <c r="MWU313" s="0"/>
      <c r="MWV313" s="0"/>
      <c r="MWW313" s="0"/>
      <c r="MWX313" s="0"/>
      <c r="MWY313" s="0"/>
      <c r="MWZ313" s="0"/>
      <c r="MXA313" s="0"/>
      <c r="MXB313" s="0"/>
      <c r="MXC313" s="0"/>
      <c r="MXD313" s="0"/>
      <c r="MXE313" s="0"/>
      <c r="MXF313" s="0"/>
      <c r="MXG313" s="0"/>
      <c r="MXH313" s="0"/>
      <c r="MXI313" s="0"/>
      <c r="MXJ313" s="0"/>
      <c r="MXK313" s="0"/>
      <c r="MXL313" s="0"/>
      <c r="MXM313" s="0"/>
      <c r="MXN313" s="0"/>
      <c r="MXO313" s="0"/>
      <c r="MXP313" s="0"/>
      <c r="MXQ313" s="0"/>
      <c r="MXR313" s="0"/>
      <c r="MXS313" s="0"/>
      <c r="MXT313" s="0"/>
      <c r="MXU313" s="0"/>
      <c r="MXV313" s="0"/>
      <c r="MXW313" s="0"/>
      <c r="MXX313" s="0"/>
      <c r="MXY313" s="0"/>
      <c r="MXZ313" s="0"/>
      <c r="MYA313" s="0"/>
      <c r="MYB313" s="0"/>
      <c r="MYC313" s="0"/>
      <c r="MYD313" s="0"/>
      <c r="MYE313" s="0"/>
      <c r="MYF313" s="0"/>
      <c r="MYG313" s="0"/>
      <c r="MYH313" s="0"/>
      <c r="MYI313" s="0"/>
      <c r="MYJ313" s="0"/>
      <c r="MYK313" s="0"/>
      <c r="MYL313" s="0"/>
      <c r="MYM313" s="0"/>
      <c r="MYN313" s="0"/>
      <c r="MYO313" s="0"/>
      <c r="MYP313" s="0"/>
      <c r="MYQ313" s="0"/>
      <c r="MYR313" s="0"/>
      <c r="MYS313" s="0"/>
      <c r="MYT313" s="0"/>
      <c r="MYU313" s="0"/>
      <c r="MYV313" s="0"/>
      <c r="MYW313" s="0"/>
      <c r="MYX313" s="0"/>
      <c r="MYY313" s="0"/>
      <c r="MYZ313" s="0"/>
      <c r="MZA313" s="0"/>
      <c r="MZB313" s="0"/>
      <c r="MZC313" s="0"/>
      <c r="MZD313" s="0"/>
      <c r="MZE313" s="0"/>
      <c r="MZF313" s="0"/>
      <c r="MZG313" s="0"/>
      <c r="MZH313" s="0"/>
      <c r="MZI313" s="0"/>
      <c r="MZJ313" s="0"/>
      <c r="MZK313" s="0"/>
      <c r="MZL313" s="0"/>
      <c r="MZM313" s="0"/>
      <c r="MZN313" s="0"/>
      <c r="MZO313" s="0"/>
      <c r="MZP313" s="0"/>
      <c r="MZQ313" s="0"/>
      <c r="MZR313" s="0"/>
      <c r="MZS313" s="0"/>
      <c r="MZT313" s="0"/>
      <c r="MZU313" s="0"/>
      <c r="MZV313" s="0"/>
      <c r="MZW313" s="0"/>
      <c r="MZX313" s="0"/>
      <c r="MZY313" s="0"/>
      <c r="MZZ313" s="0"/>
      <c r="NAA313" s="0"/>
      <c r="NAB313" s="0"/>
      <c r="NAC313" s="0"/>
      <c r="NAD313" s="0"/>
      <c r="NAE313" s="0"/>
      <c r="NAF313" s="0"/>
      <c r="NAG313" s="0"/>
      <c r="NAH313" s="0"/>
      <c r="NAI313" s="0"/>
      <c r="NAJ313" s="0"/>
      <c r="NAK313" s="0"/>
      <c r="NAL313" s="0"/>
      <c r="NAM313" s="0"/>
      <c r="NAN313" s="0"/>
      <c r="NAO313" s="0"/>
      <c r="NAP313" s="0"/>
      <c r="NAQ313" s="0"/>
      <c r="NAR313" s="0"/>
      <c r="NAS313" s="0"/>
      <c r="NAT313" s="0"/>
      <c r="NAU313" s="0"/>
      <c r="NAV313" s="0"/>
      <c r="NAW313" s="0"/>
      <c r="NAX313" s="0"/>
      <c r="NAY313" s="0"/>
      <c r="NAZ313" s="0"/>
      <c r="NBA313" s="0"/>
      <c r="NBB313" s="0"/>
      <c r="NBC313" s="0"/>
      <c r="NBD313" s="0"/>
      <c r="NBE313" s="0"/>
      <c r="NBF313" s="0"/>
      <c r="NBG313" s="0"/>
      <c r="NBH313" s="0"/>
      <c r="NBI313" s="0"/>
      <c r="NBJ313" s="0"/>
      <c r="NBK313" s="0"/>
      <c r="NBL313" s="0"/>
      <c r="NBM313" s="0"/>
      <c r="NBN313" s="0"/>
      <c r="NBO313" s="0"/>
      <c r="NBP313" s="0"/>
      <c r="NBQ313" s="0"/>
      <c r="NBR313" s="0"/>
      <c r="NBS313" s="0"/>
      <c r="NBT313" s="0"/>
      <c r="NBU313" s="0"/>
      <c r="NBV313" s="0"/>
      <c r="NBW313" s="0"/>
      <c r="NBX313" s="0"/>
      <c r="NBY313" s="0"/>
      <c r="NBZ313" s="0"/>
      <c r="NCA313" s="0"/>
      <c r="NCB313" s="0"/>
      <c r="NCC313" s="0"/>
      <c r="NCD313" s="0"/>
      <c r="NCE313" s="0"/>
      <c r="NCF313" s="0"/>
      <c r="NCG313" s="0"/>
      <c r="NCH313" s="0"/>
      <c r="NCI313" s="0"/>
      <c r="NCJ313" s="0"/>
      <c r="NCK313" s="0"/>
      <c r="NCL313" s="0"/>
      <c r="NCM313" s="0"/>
      <c r="NCN313" s="0"/>
      <c r="NCO313" s="0"/>
      <c r="NCP313" s="0"/>
      <c r="NCQ313" s="0"/>
      <c r="NCR313" s="0"/>
      <c r="NCS313" s="0"/>
      <c r="NCT313" s="0"/>
      <c r="NCU313" s="0"/>
      <c r="NCV313" s="0"/>
      <c r="NCW313" s="0"/>
      <c r="NCX313" s="0"/>
      <c r="NCY313" s="0"/>
      <c r="NCZ313" s="0"/>
      <c r="NDA313" s="0"/>
      <c r="NDB313" s="0"/>
      <c r="NDC313" s="0"/>
      <c r="NDD313" s="0"/>
      <c r="NDE313" s="0"/>
      <c r="NDF313" s="0"/>
      <c r="NDG313" s="0"/>
      <c r="NDH313" s="0"/>
      <c r="NDI313" s="0"/>
      <c r="NDJ313" s="0"/>
      <c r="NDK313" s="0"/>
      <c r="NDL313" s="0"/>
      <c r="NDM313" s="0"/>
      <c r="NDN313" s="0"/>
      <c r="NDO313" s="0"/>
      <c r="NDP313" s="0"/>
      <c r="NDQ313" s="0"/>
      <c r="NDR313" s="0"/>
      <c r="NDS313" s="0"/>
      <c r="NDT313" s="0"/>
      <c r="NDU313" s="0"/>
      <c r="NDV313" s="0"/>
      <c r="NDW313" s="0"/>
      <c r="NDX313" s="0"/>
      <c r="NDY313" s="0"/>
      <c r="NDZ313" s="0"/>
      <c r="NEA313" s="0"/>
      <c r="NEB313" s="0"/>
      <c r="NEC313" s="0"/>
      <c r="NED313" s="0"/>
      <c r="NEE313" s="0"/>
      <c r="NEF313" s="0"/>
      <c r="NEG313" s="0"/>
      <c r="NEH313" s="0"/>
      <c r="NEI313" s="0"/>
      <c r="NEJ313" s="0"/>
      <c r="NEK313" s="0"/>
      <c r="NEL313" s="0"/>
      <c r="NEM313" s="0"/>
      <c r="NEN313" s="0"/>
      <c r="NEO313" s="0"/>
      <c r="NEP313" s="0"/>
      <c r="NEQ313" s="0"/>
      <c r="NER313" s="0"/>
      <c r="NES313" s="0"/>
      <c r="NET313" s="0"/>
      <c r="NEU313" s="0"/>
      <c r="NEV313" s="0"/>
      <c r="NEW313" s="0"/>
      <c r="NEX313" s="0"/>
      <c r="NEY313" s="0"/>
      <c r="NEZ313" s="0"/>
      <c r="NFA313" s="0"/>
      <c r="NFB313" s="0"/>
      <c r="NFC313" s="0"/>
      <c r="NFD313" s="0"/>
      <c r="NFE313" s="0"/>
      <c r="NFF313" s="0"/>
      <c r="NFG313" s="0"/>
      <c r="NFH313" s="0"/>
      <c r="NFI313" s="0"/>
      <c r="NFJ313" s="0"/>
      <c r="NFK313" s="0"/>
      <c r="NFL313" s="0"/>
      <c r="NFM313" s="0"/>
      <c r="NFN313" s="0"/>
      <c r="NFO313" s="0"/>
      <c r="NFP313" s="0"/>
      <c r="NFQ313" s="0"/>
      <c r="NFR313" s="0"/>
      <c r="NFS313" s="0"/>
      <c r="NFT313" s="0"/>
      <c r="NFU313" s="0"/>
      <c r="NFV313" s="0"/>
      <c r="NFW313" s="0"/>
      <c r="NFX313" s="0"/>
      <c r="NFY313" s="0"/>
      <c r="NFZ313" s="0"/>
      <c r="NGA313" s="0"/>
      <c r="NGB313" s="0"/>
      <c r="NGC313" s="0"/>
      <c r="NGD313" s="0"/>
      <c r="NGE313" s="0"/>
      <c r="NGF313" s="0"/>
      <c r="NGG313" s="0"/>
      <c r="NGH313" s="0"/>
      <c r="NGI313" s="0"/>
      <c r="NGJ313" s="0"/>
      <c r="NGK313" s="0"/>
      <c r="NGL313" s="0"/>
      <c r="NGM313" s="0"/>
      <c r="NGN313" s="0"/>
      <c r="NGO313" s="0"/>
      <c r="NGP313" s="0"/>
      <c r="NGQ313" s="0"/>
      <c r="NGR313" s="0"/>
      <c r="NGS313" s="0"/>
      <c r="NGT313" s="0"/>
      <c r="NGU313" s="0"/>
      <c r="NGV313" s="0"/>
      <c r="NGW313" s="0"/>
      <c r="NGX313" s="0"/>
      <c r="NGY313" s="0"/>
      <c r="NGZ313" s="0"/>
      <c r="NHA313" s="0"/>
      <c r="NHB313" s="0"/>
      <c r="NHC313" s="0"/>
      <c r="NHD313" s="0"/>
      <c r="NHE313" s="0"/>
      <c r="NHF313" s="0"/>
      <c r="NHG313" s="0"/>
      <c r="NHH313" s="0"/>
      <c r="NHI313" s="0"/>
      <c r="NHJ313" s="0"/>
      <c r="NHK313" s="0"/>
      <c r="NHL313" s="0"/>
      <c r="NHM313" s="0"/>
      <c r="NHN313" s="0"/>
      <c r="NHO313" s="0"/>
      <c r="NHP313" s="0"/>
      <c r="NHQ313" s="0"/>
      <c r="NHR313" s="0"/>
      <c r="NHS313" s="0"/>
      <c r="NHT313" s="0"/>
      <c r="NHU313" s="0"/>
      <c r="NHV313" s="0"/>
      <c r="NHW313" s="0"/>
      <c r="NHX313" s="0"/>
      <c r="NHY313" s="0"/>
      <c r="NHZ313" s="0"/>
      <c r="NIA313" s="0"/>
      <c r="NIB313" s="0"/>
      <c r="NIC313" s="0"/>
      <c r="NID313" s="0"/>
      <c r="NIE313" s="0"/>
      <c r="NIF313" s="0"/>
      <c r="NIG313" s="0"/>
      <c r="NIH313" s="0"/>
      <c r="NII313" s="0"/>
      <c r="NIJ313" s="0"/>
      <c r="NIK313" s="0"/>
      <c r="NIL313" s="0"/>
      <c r="NIM313" s="0"/>
      <c r="NIN313" s="0"/>
      <c r="NIO313" s="0"/>
      <c r="NIP313" s="0"/>
      <c r="NIQ313" s="0"/>
      <c r="NIR313" s="0"/>
      <c r="NIS313" s="0"/>
      <c r="NIT313" s="0"/>
      <c r="NIU313" s="0"/>
      <c r="NIV313" s="0"/>
      <c r="NIW313" s="0"/>
      <c r="NIX313" s="0"/>
      <c r="NIY313" s="0"/>
      <c r="NIZ313" s="0"/>
      <c r="NJA313" s="0"/>
      <c r="NJB313" s="0"/>
      <c r="NJC313" s="0"/>
      <c r="NJD313" s="0"/>
      <c r="NJE313" s="0"/>
      <c r="NJF313" s="0"/>
      <c r="NJG313" s="0"/>
      <c r="NJH313" s="0"/>
      <c r="NJI313" s="0"/>
      <c r="NJJ313" s="0"/>
      <c r="NJK313" s="0"/>
      <c r="NJL313" s="0"/>
      <c r="NJM313" s="0"/>
      <c r="NJN313" s="0"/>
      <c r="NJO313" s="0"/>
      <c r="NJP313" s="0"/>
      <c r="NJQ313" s="0"/>
      <c r="NJR313" s="0"/>
      <c r="NJS313" s="0"/>
      <c r="NJT313" s="0"/>
      <c r="NJU313" s="0"/>
      <c r="NJV313" s="0"/>
      <c r="NJW313" s="0"/>
      <c r="NJX313" s="0"/>
      <c r="NJY313" s="0"/>
      <c r="NJZ313" s="0"/>
      <c r="NKA313" s="0"/>
      <c r="NKB313" s="0"/>
      <c r="NKC313" s="0"/>
      <c r="NKD313" s="0"/>
      <c r="NKE313" s="0"/>
      <c r="NKF313" s="0"/>
      <c r="NKG313" s="0"/>
      <c r="NKH313" s="0"/>
      <c r="NKI313" s="0"/>
      <c r="NKJ313" s="0"/>
      <c r="NKK313" s="0"/>
      <c r="NKL313" s="0"/>
      <c r="NKM313" s="0"/>
      <c r="NKN313" s="0"/>
      <c r="NKO313" s="0"/>
      <c r="NKP313" s="0"/>
      <c r="NKQ313" s="0"/>
      <c r="NKR313" s="0"/>
      <c r="NKS313" s="0"/>
      <c r="NKT313" s="0"/>
      <c r="NKU313" s="0"/>
      <c r="NKV313" s="0"/>
      <c r="NKW313" s="0"/>
      <c r="NKX313" s="0"/>
      <c r="NKY313" s="0"/>
      <c r="NKZ313" s="0"/>
      <c r="NLA313" s="0"/>
      <c r="NLB313" s="0"/>
      <c r="NLC313" s="0"/>
      <c r="NLD313" s="0"/>
      <c r="NLE313" s="0"/>
      <c r="NLF313" s="0"/>
      <c r="NLG313" s="0"/>
      <c r="NLH313" s="0"/>
      <c r="NLI313" s="0"/>
      <c r="NLJ313" s="0"/>
      <c r="NLK313" s="0"/>
      <c r="NLL313" s="0"/>
      <c r="NLM313" s="0"/>
      <c r="NLN313" s="0"/>
      <c r="NLO313" s="0"/>
      <c r="NLP313" s="0"/>
      <c r="NLQ313" s="0"/>
      <c r="NLR313" s="0"/>
      <c r="NLS313" s="0"/>
      <c r="NLT313" s="0"/>
      <c r="NLU313" s="0"/>
      <c r="NLV313" s="0"/>
      <c r="NLW313" s="0"/>
      <c r="NLX313" s="0"/>
      <c r="NLY313" s="0"/>
      <c r="NLZ313" s="0"/>
      <c r="NMA313" s="0"/>
      <c r="NMB313" s="0"/>
      <c r="NMC313" s="0"/>
      <c r="NMD313" s="0"/>
      <c r="NME313" s="0"/>
      <c r="NMF313" s="0"/>
      <c r="NMG313" s="0"/>
      <c r="NMH313" s="0"/>
      <c r="NMI313" s="0"/>
      <c r="NMJ313" s="0"/>
      <c r="NMK313" s="0"/>
      <c r="NML313" s="0"/>
      <c r="NMM313" s="0"/>
      <c r="NMN313" s="0"/>
      <c r="NMO313" s="0"/>
      <c r="NMP313" s="0"/>
      <c r="NMQ313" s="0"/>
      <c r="NMR313" s="0"/>
      <c r="NMS313" s="0"/>
      <c r="NMT313" s="0"/>
      <c r="NMU313" s="0"/>
      <c r="NMV313" s="0"/>
      <c r="NMW313" s="0"/>
      <c r="NMX313" s="0"/>
      <c r="NMY313" s="0"/>
      <c r="NMZ313" s="0"/>
      <c r="NNA313" s="0"/>
      <c r="NNB313" s="0"/>
      <c r="NNC313" s="0"/>
      <c r="NND313" s="0"/>
      <c r="NNE313" s="0"/>
      <c r="NNF313" s="0"/>
      <c r="NNG313" s="0"/>
      <c r="NNH313" s="0"/>
      <c r="NNI313" s="0"/>
      <c r="NNJ313" s="0"/>
      <c r="NNK313" s="0"/>
      <c r="NNL313" s="0"/>
      <c r="NNM313" s="0"/>
      <c r="NNN313" s="0"/>
      <c r="NNO313" s="0"/>
      <c r="NNP313" s="0"/>
      <c r="NNQ313" s="0"/>
      <c r="NNR313" s="0"/>
      <c r="NNS313" s="0"/>
      <c r="NNT313" s="0"/>
      <c r="NNU313" s="0"/>
      <c r="NNV313" s="0"/>
      <c r="NNW313" s="0"/>
      <c r="NNX313" s="0"/>
      <c r="NNY313" s="0"/>
      <c r="NNZ313" s="0"/>
      <c r="NOA313" s="0"/>
      <c r="NOB313" s="0"/>
      <c r="NOC313" s="0"/>
      <c r="NOD313" s="0"/>
      <c r="NOE313" s="0"/>
      <c r="NOF313" s="0"/>
      <c r="NOG313" s="0"/>
      <c r="NOH313" s="0"/>
      <c r="NOI313" s="0"/>
      <c r="NOJ313" s="0"/>
      <c r="NOK313" s="0"/>
      <c r="NOL313" s="0"/>
      <c r="NOM313" s="0"/>
      <c r="NON313" s="0"/>
      <c r="NOO313" s="0"/>
      <c r="NOP313" s="0"/>
      <c r="NOQ313" s="0"/>
      <c r="NOR313" s="0"/>
      <c r="NOS313" s="0"/>
      <c r="NOT313" s="0"/>
      <c r="NOU313" s="0"/>
      <c r="NOV313" s="0"/>
      <c r="NOW313" s="0"/>
      <c r="NOX313" s="0"/>
      <c r="NOY313" s="0"/>
      <c r="NOZ313" s="0"/>
      <c r="NPA313" s="0"/>
      <c r="NPB313" s="0"/>
      <c r="NPC313" s="0"/>
      <c r="NPD313" s="0"/>
      <c r="NPE313" s="0"/>
      <c r="NPF313" s="0"/>
      <c r="NPG313" s="0"/>
      <c r="NPH313" s="0"/>
      <c r="NPI313" s="0"/>
      <c r="NPJ313" s="0"/>
      <c r="NPK313" s="0"/>
      <c r="NPL313" s="0"/>
      <c r="NPM313" s="0"/>
      <c r="NPN313" s="0"/>
      <c r="NPO313" s="0"/>
      <c r="NPP313" s="0"/>
      <c r="NPQ313" s="0"/>
      <c r="NPR313" s="0"/>
      <c r="NPS313" s="0"/>
      <c r="NPT313" s="0"/>
      <c r="NPU313" s="0"/>
      <c r="NPV313" s="0"/>
      <c r="NPW313" s="0"/>
      <c r="NPX313" s="0"/>
      <c r="NPY313" s="0"/>
      <c r="NPZ313" s="0"/>
      <c r="NQA313" s="0"/>
      <c r="NQB313" s="0"/>
      <c r="NQC313" s="0"/>
      <c r="NQD313" s="0"/>
      <c r="NQE313" s="0"/>
      <c r="NQF313" s="0"/>
      <c r="NQG313" s="0"/>
      <c r="NQH313" s="0"/>
      <c r="NQI313" s="0"/>
      <c r="NQJ313" s="0"/>
      <c r="NQK313" s="0"/>
      <c r="NQL313" s="0"/>
      <c r="NQM313" s="0"/>
      <c r="NQN313" s="0"/>
      <c r="NQO313" s="0"/>
      <c r="NQP313" s="0"/>
      <c r="NQQ313" s="0"/>
      <c r="NQR313" s="0"/>
      <c r="NQS313" s="0"/>
      <c r="NQT313" s="0"/>
      <c r="NQU313" s="0"/>
      <c r="NQV313" s="0"/>
      <c r="NQW313" s="0"/>
      <c r="NQX313" s="0"/>
      <c r="NQY313" s="0"/>
      <c r="NQZ313" s="0"/>
      <c r="NRA313" s="0"/>
      <c r="NRB313" s="0"/>
      <c r="NRC313" s="0"/>
      <c r="NRD313" s="0"/>
      <c r="NRE313" s="0"/>
      <c r="NRF313" s="0"/>
      <c r="NRG313" s="0"/>
      <c r="NRH313" s="0"/>
      <c r="NRI313" s="0"/>
      <c r="NRJ313" s="0"/>
      <c r="NRK313" s="0"/>
      <c r="NRL313" s="0"/>
      <c r="NRM313" s="0"/>
      <c r="NRN313" s="0"/>
      <c r="NRO313" s="0"/>
      <c r="NRP313" s="0"/>
      <c r="NRQ313" s="0"/>
      <c r="NRR313" s="0"/>
      <c r="NRS313" s="0"/>
      <c r="NRT313" s="0"/>
      <c r="NRU313" s="0"/>
      <c r="NRV313" s="0"/>
      <c r="NRW313" s="0"/>
      <c r="NRX313" s="0"/>
      <c r="NRY313" s="0"/>
      <c r="NRZ313" s="0"/>
      <c r="NSA313" s="0"/>
      <c r="NSB313" s="0"/>
      <c r="NSC313" s="0"/>
      <c r="NSD313" s="0"/>
      <c r="NSE313" s="0"/>
      <c r="NSF313" s="0"/>
      <c r="NSG313" s="0"/>
      <c r="NSH313" s="0"/>
      <c r="NSI313" s="0"/>
      <c r="NSJ313" s="0"/>
      <c r="NSK313" s="0"/>
      <c r="NSL313" s="0"/>
      <c r="NSM313" s="0"/>
      <c r="NSN313" s="0"/>
      <c r="NSO313" s="0"/>
      <c r="NSP313" s="0"/>
      <c r="NSQ313" s="0"/>
      <c r="NSR313" s="0"/>
      <c r="NSS313" s="0"/>
      <c r="NST313" s="0"/>
      <c r="NSU313" s="0"/>
      <c r="NSV313" s="0"/>
      <c r="NSW313" s="0"/>
      <c r="NSX313" s="0"/>
      <c r="NSY313" s="0"/>
      <c r="NSZ313" s="0"/>
      <c r="NTA313" s="0"/>
      <c r="NTB313" s="0"/>
      <c r="NTC313" s="0"/>
      <c r="NTD313" s="0"/>
      <c r="NTE313" s="0"/>
      <c r="NTF313" s="0"/>
      <c r="NTG313" s="0"/>
      <c r="NTH313" s="0"/>
      <c r="NTI313" s="0"/>
      <c r="NTJ313" s="0"/>
      <c r="NTK313" s="0"/>
      <c r="NTL313" s="0"/>
      <c r="NTM313" s="0"/>
      <c r="NTN313" s="0"/>
      <c r="NTO313" s="0"/>
      <c r="NTP313" s="0"/>
      <c r="NTQ313" s="0"/>
      <c r="NTR313" s="0"/>
      <c r="NTS313" s="0"/>
      <c r="NTT313" s="0"/>
      <c r="NTU313" s="0"/>
      <c r="NTV313" s="0"/>
      <c r="NTW313" s="0"/>
      <c r="NTX313" s="0"/>
      <c r="NTY313" s="0"/>
      <c r="NTZ313" s="0"/>
      <c r="NUA313" s="0"/>
      <c r="NUB313" s="0"/>
      <c r="NUC313" s="0"/>
      <c r="NUD313" s="0"/>
      <c r="NUE313" s="0"/>
      <c r="NUF313" s="0"/>
      <c r="NUG313" s="0"/>
      <c r="NUH313" s="0"/>
      <c r="NUI313" s="0"/>
      <c r="NUJ313" s="0"/>
      <c r="NUK313" s="0"/>
      <c r="NUL313" s="0"/>
      <c r="NUM313" s="0"/>
      <c r="NUN313" s="0"/>
      <c r="NUO313" s="0"/>
      <c r="NUP313" s="0"/>
      <c r="NUQ313" s="0"/>
      <c r="NUR313" s="0"/>
      <c r="NUS313" s="0"/>
      <c r="NUT313" s="0"/>
      <c r="NUU313" s="0"/>
      <c r="NUV313" s="0"/>
      <c r="NUW313" s="0"/>
      <c r="NUX313" s="0"/>
      <c r="NUY313" s="0"/>
      <c r="NUZ313" s="0"/>
      <c r="NVA313" s="0"/>
      <c r="NVB313" s="0"/>
      <c r="NVC313" s="0"/>
      <c r="NVD313" s="0"/>
      <c r="NVE313" s="0"/>
      <c r="NVF313" s="0"/>
      <c r="NVG313" s="0"/>
      <c r="NVH313" s="0"/>
      <c r="NVI313" s="0"/>
      <c r="NVJ313" s="0"/>
      <c r="NVK313" s="0"/>
      <c r="NVL313" s="0"/>
      <c r="NVM313" s="0"/>
      <c r="NVN313" s="0"/>
      <c r="NVO313" s="0"/>
      <c r="NVP313" s="0"/>
      <c r="NVQ313" s="0"/>
      <c r="NVR313" s="0"/>
      <c r="NVS313" s="0"/>
      <c r="NVT313" s="0"/>
      <c r="NVU313" s="0"/>
      <c r="NVV313" s="0"/>
      <c r="NVW313" s="0"/>
      <c r="NVX313" s="0"/>
      <c r="NVY313" s="0"/>
      <c r="NVZ313" s="0"/>
      <c r="NWA313" s="0"/>
      <c r="NWB313" s="0"/>
      <c r="NWC313" s="0"/>
      <c r="NWD313" s="0"/>
      <c r="NWE313" s="0"/>
      <c r="NWF313" s="0"/>
      <c r="NWG313" s="0"/>
      <c r="NWH313" s="0"/>
      <c r="NWI313" s="0"/>
      <c r="NWJ313" s="0"/>
      <c r="NWK313" s="0"/>
      <c r="NWL313" s="0"/>
      <c r="NWM313" s="0"/>
      <c r="NWN313" s="0"/>
      <c r="NWO313" s="0"/>
      <c r="NWP313" s="0"/>
      <c r="NWQ313" s="0"/>
      <c r="NWR313" s="0"/>
      <c r="NWS313" s="0"/>
      <c r="NWT313" s="0"/>
      <c r="NWU313" s="0"/>
      <c r="NWV313" s="0"/>
      <c r="NWW313" s="0"/>
      <c r="NWX313" s="0"/>
      <c r="NWY313" s="0"/>
      <c r="NWZ313" s="0"/>
      <c r="NXA313" s="0"/>
      <c r="NXB313" s="0"/>
      <c r="NXC313" s="0"/>
      <c r="NXD313" s="0"/>
      <c r="NXE313" s="0"/>
      <c r="NXF313" s="0"/>
      <c r="NXG313" s="0"/>
      <c r="NXH313" s="0"/>
      <c r="NXI313" s="0"/>
      <c r="NXJ313" s="0"/>
      <c r="NXK313" s="0"/>
      <c r="NXL313" s="0"/>
      <c r="NXM313" s="0"/>
      <c r="NXN313" s="0"/>
      <c r="NXO313" s="0"/>
      <c r="NXP313" s="0"/>
      <c r="NXQ313" s="0"/>
      <c r="NXR313" s="0"/>
      <c r="NXS313" s="0"/>
      <c r="NXT313" s="0"/>
      <c r="NXU313" s="0"/>
      <c r="NXV313" s="0"/>
      <c r="NXW313" s="0"/>
      <c r="NXX313" s="0"/>
      <c r="NXY313" s="0"/>
      <c r="NXZ313" s="0"/>
      <c r="NYA313" s="0"/>
      <c r="NYB313" s="0"/>
      <c r="NYC313" s="0"/>
      <c r="NYD313" s="0"/>
      <c r="NYE313" s="0"/>
      <c r="NYF313" s="0"/>
      <c r="NYG313" s="0"/>
      <c r="NYH313" s="0"/>
      <c r="NYI313" s="0"/>
      <c r="NYJ313" s="0"/>
      <c r="NYK313" s="0"/>
      <c r="NYL313" s="0"/>
      <c r="NYM313" s="0"/>
      <c r="NYN313" s="0"/>
      <c r="NYO313" s="0"/>
      <c r="NYP313" s="0"/>
      <c r="NYQ313" s="0"/>
      <c r="NYR313" s="0"/>
      <c r="NYS313" s="0"/>
      <c r="NYT313" s="0"/>
      <c r="NYU313" s="0"/>
      <c r="NYV313" s="0"/>
      <c r="NYW313" s="0"/>
      <c r="NYX313" s="0"/>
      <c r="NYY313" s="0"/>
      <c r="NYZ313" s="0"/>
      <c r="NZA313" s="0"/>
      <c r="NZB313" s="0"/>
      <c r="NZC313" s="0"/>
      <c r="NZD313" s="0"/>
      <c r="NZE313" s="0"/>
      <c r="NZF313" s="0"/>
      <c r="NZG313" s="0"/>
      <c r="NZH313" s="0"/>
      <c r="NZI313" s="0"/>
      <c r="NZJ313" s="0"/>
      <c r="NZK313" s="0"/>
      <c r="NZL313" s="0"/>
      <c r="NZM313" s="0"/>
      <c r="NZN313" s="0"/>
      <c r="NZO313" s="0"/>
      <c r="NZP313" s="0"/>
      <c r="NZQ313" s="0"/>
      <c r="NZR313" s="0"/>
      <c r="NZS313" s="0"/>
      <c r="NZT313" s="0"/>
      <c r="NZU313" s="0"/>
      <c r="NZV313" s="0"/>
      <c r="NZW313" s="0"/>
      <c r="NZX313" s="0"/>
      <c r="NZY313" s="0"/>
      <c r="NZZ313" s="0"/>
      <c r="OAA313" s="0"/>
      <c r="OAB313" s="0"/>
      <c r="OAC313" s="0"/>
      <c r="OAD313" s="0"/>
      <c r="OAE313" s="0"/>
      <c r="OAF313" s="0"/>
      <c r="OAG313" s="0"/>
      <c r="OAH313" s="0"/>
      <c r="OAI313" s="0"/>
      <c r="OAJ313" s="0"/>
      <c r="OAK313" s="0"/>
      <c r="OAL313" s="0"/>
      <c r="OAM313" s="0"/>
      <c r="OAN313" s="0"/>
      <c r="OAO313" s="0"/>
      <c r="OAP313" s="0"/>
      <c r="OAQ313" s="0"/>
      <c r="OAR313" s="0"/>
      <c r="OAS313" s="0"/>
      <c r="OAT313" s="0"/>
      <c r="OAU313" s="0"/>
      <c r="OAV313" s="0"/>
      <c r="OAW313" s="0"/>
      <c r="OAX313" s="0"/>
      <c r="OAY313" s="0"/>
      <c r="OAZ313" s="0"/>
      <c r="OBA313" s="0"/>
      <c r="OBB313" s="0"/>
      <c r="OBC313" s="0"/>
      <c r="OBD313" s="0"/>
      <c r="OBE313" s="0"/>
      <c r="OBF313" s="0"/>
      <c r="OBG313" s="0"/>
      <c r="OBH313" s="0"/>
      <c r="OBI313" s="0"/>
      <c r="OBJ313" s="0"/>
      <c r="OBK313" s="0"/>
      <c r="OBL313" s="0"/>
      <c r="OBM313" s="0"/>
      <c r="OBN313" s="0"/>
      <c r="OBO313" s="0"/>
      <c r="OBP313" s="0"/>
      <c r="OBQ313" s="0"/>
      <c r="OBR313" s="0"/>
      <c r="OBS313" s="0"/>
      <c r="OBT313" s="0"/>
      <c r="OBU313" s="0"/>
      <c r="OBV313" s="0"/>
      <c r="OBW313" s="0"/>
      <c r="OBX313" s="0"/>
      <c r="OBY313" s="0"/>
      <c r="OBZ313" s="0"/>
      <c r="OCA313" s="0"/>
      <c r="OCB313" s="0"/>
      <c r="OCC313" s="0"/>
      <c r="OCD313" s="0"/>
      <c r="OCE313" s="0"/>
      <c r="OCF313" s="0"/>
      <c r="OCG313" s="0"/>
      <c r="OCH313" s="0"/>
      <c r="OCI313" s="0"/>
      <c r="OCJ313" s="0"/>
      <c r="OCK313" s="0"/>
      <c r="OCL313" s="0"/>
      <c r="OCM313" s="0"/>
      <c r="OCN313" s="0"/>
      <c r="OCO313" s="0"/>
      <c r="OCP313" s="0"/>
      <c r="OCQ313" s="0"/>
      <c r="OCR313" s="0"/>
      <c r="OCS313" s="0"/>
      <c r="OCT313" s="0"/>
      <c r="OCU313" s="0"/>
      <c r="OCV313" s="0"/>
      <c r="OCW313" s="0"/>
      <c r="OCX313" s="0"/>
      <c r="OCY313" s="0"/>
      <c r="OCZ313" s="0"/>
      <c r="ODA313" s="0"/>
      <c r="ODB313" s="0"/>
      <c r="ODC313" s="0"/>
      <c r="ODD313" s="0"/>
      <c r="ODE313" s="0"/>
      <c r="ODF313" s="0"/>
      <c r="ODG313" s="0"/>
      <c r="ODH313" s="0"/>
      <c r="ODI313" s="0"/>
      <c r="ODJ313" s="0"/>
      <c r="ODK313" s="0"/>
      <c r="ODL313" s="0"/>
      <c r="ODM313" s="0"/>
      <c r="ODN313" s="0"/>
      <c r="ODO313" s="0"/>
      <c r="ODP313" s="0"/>
      <c r="ODQ313" s="0"/>
      <c r="ODR313" s="0"/>
      <c r="ODS313" s="0"/>
      <c r="ODT313" s="0"/>
      <c r="ODU313" s="0"/>
      <c r="ODV313" s="0"/>
      <c r="ODW313" s="0"/>
      <c r="ODX313" s="0"/>
      <c r="ODY313" s="0"/>
      <c r="ODZ313" s="0"/>
      <c r="OEA313" s="0"/>
      <c r="OEB313" s="0"/>
      <c r="OEC313" s="0"/>
      <c r="OED313" s="0"/>
      <c r="OEE313" s="0"/>
      <c r="OEF313" s="0"/>
      <c r="OEG313" s="0"/>
      <c r="OEH313" s="0"/>
      <c r="OEI313" s="0"/>
      <c r="OEJ313" s="0"/>
      <c r="OEK313" s="0"/>
      <c r="OEL313" s="0"/>
      <c r="OEM313" s="0"/>
      <c r="OEN313" s="0"/>
      <c r="OEO313" s="0"/>
      <c r="OEP313" s="0"/>
      <c r="OEQ313" s="0"/>
      <c r="OER313" s="0"/>
      <c r="OES313" s="0"/>
      <c r="OET313" s="0"/>
      <c r="OEU313" s="0"/>
      <c r="OEV313" s="0"/>
      <c r="OEW313" s="0"/>
      <c r="OEX313" s="0"/>
      <c r="OEY313" s="0"/>
      <c r="OEZ313" s="0"/>
      <c r="OFA313" s="0"/>
      <c r="OFB313" s="0"/>
      <c r="OFC313" s="0"/>
      <c r="OFD313" s="0"/>
      <c r="OFE313" s="0"/>
      <c r="OFF313" s="0"/>
      <c r="OFG313" s="0"/>
      <c r="OFH313" s="0"/>
      <c r="OFI313" s="0"/>
      <c r="OFJ313" s="0"/>
      <c r="OFK313" s="0"/>
      <c r="OFL313" s="0"/>
      <c r="OFM313" s="0"/>
      <c r="OFN313" s="0"/>
      <c r="OFO313" s="0"/>
      <c r="OFP313" s="0"/>
      <c r="OFQ313" s="0"/>
      <c r="OFR313" s="0"/>
      <c r="OFS313" s="0"/>
      <c r="OFT313" s="0"/>
      <c r="OFU313" s="0"/>
      <c r="OFV313" s="0"/>
      <c r="OFW313" s="0"/>
      <c r="OFX313" s="0"/>
      <c r="OFY313" s="0"/>
      <c r="OFZ313" s="0"/>
      <c r="OGA313" s="0"/>
      <c r="OGB313" s="0"/>
      <c r="OGC313" s="0"/>
      <c r="OGD313" s="0"/>
      <c r="OGE313" s="0"/>
      <c r="OGF313" s="0"/>
      <c r="OGG313" s="0"/>
      <c r="OGH313" s="0"/>
      <c r="OGI313" s="0"/>
      <c r="OGJ313" s="0"/>
      <c r="OGK313" s="0"/>
      <c r="OGL313" s="0"/>
      <c r="OGM313" s="0"/>
      <c r="OGN313" s="0"/>
      <c r="OGO313" s="0"/>
      <c r="OGP313" s="0"/>
      <c r="OGQ313" s="0"/>
      <c r="OGR313" s="0"/>
      <c r="OGS313" s="0"/>
      <c r="OGT313" s="0"/>
      <c r="OGU313" s="0"/>
      <c r="OGV313" s="0"/>
      <c r="OGW313" s="0"/>
      <c r="OGX313" s="0"/>
      <c r="OGY313" s="0"/>
      <c r="OGZ313" s="0"/>
      <c r="OHA313" s="0"/>
      <c r="OHB313" s="0"/>
      <c r="OHC313" s="0"/>
      <c r="OHD313" s="0"/>
      <c r="OHE313" s="0"/>
      <c r="OHF313" s="0"/>
      <c r="OHG313" s="0"/>
      <c r="OHH313" s="0"/>
      <c r="OHI313" s="0"/>
      <c r="OHJ313" s="0"/>
      <c r="OHK313" s="0"/>
      <c r="OHL313" s="0"/>
      <c r="OHM313" s="0"/>
      <c r="OHN313" s="0"/>
      <c r="OHO313" s="0"/>
      <c r="OHP313" s="0"/>
      <c r="OHQ313" s="0"/>
      <c r="OHR313" s="0"/>
      <c r="OHS313" s="0"/>
      <c r="OHT313" s="0"/>
      <c r="OHU313" s="0"/>
      <c r="OHV313" s="0"/>
      <c r="OHW313" s="0"/>
      <c r="OHX313" s="0"/>
      <c r="OHY313" s="0"/>
      <c r="OHZ313" s="0"/>
      <c r="OIA313" s="0"/>
      <c r="OIB313" s="0"/>
      <c r="OIC313" s="0"/>
      <c r="OID313" s="0"/>
      <c r="OIE313" s="0"/>
      <c r="OIF313" s="0"/>
      <c r="OIG313" s="0"/>
      <c r="OIH313" s="0"/>
      <c r="OII313" s="0"/>
      <c r="OIJ313" s="0"/>
      <c r="OIK313" s="0"/>
      <c r="OIL313" s="0"/>
      <c r="OIM313" s="0"/>
      <c r="OIN313" s="0"/>
      <c r="OIO313" s="0"/>
      <c r="OIP313" s="0"/>
      <c r="OIQ313" s="0"/>
      <c r="OIR313" s="0"/>
      <c r="OIS313" s="0"/>
      <c r="OIT313" s="0"/>
      <c r="OIU313" s="0"/>
      <c r="OIV313" s="0"/>
      <c r="OIW313" s="0"/>
      <c r="OIX313" s="0"/>
      <c r="OIY313" s="0"/>
      <c r="OIZ313" s="0"/>
      <c r="OJA313" s="0"/>
      <c r="OJB313" s="0"/>
      <c r="OJC313" s="0"/>
      <c r="OJD313" s="0"/>
      <c r="OJE313" s="0"/>
      <c r="OJF313" s="0"/>
      <c r="OJG313" s="0"/>
      <c r="OJH313" s="0"/>
      <c r="OJI313" s="0"/>
      <c r="OJJ313" s="0"/>
      <c r="OJK313" s="0"/>
      <c r="OJL313" s="0"/>
      <c r="OJM313" s="0"/>
      <c r="OJN313" s="0"/>
      <c r="OJO313" s="0"/>
      <c r="OJP313" s="0"/>
      <c r="OJQ313" s="0"/>
      <c r="OJR313" s="0"/>
      <c r="OJS313" s="0"/>
      <c r="OJT313" s="0"/>
      <c r="OJU313" s="0"/>
      <c r="OJV313" s="0"/>
      <c r="OJW313" s="0"/>
      <c r="OJX313" s="0"/>
      <c r="OJY313" s="0"/>
      <c r="OJZ313" s="0"/>
      <c r="OKA313" s="0"/>
      <c r="OKB313" s="0"/>
      <c r="OKC313" s="0"/>
      <c r="OKD313" s="0"/>
      <c r="OKE313" s="0"/>
      <c r="OKF313" s="0"/>
      <c r="OKG313" s="0"/>
      <c r="OKH313" s="0"/>
      <c r="OKI313" s="0"/>
      <c r="OKJ313" s="0"/>
      <c r="OKK313" s="0"/>
      <c r="OKL313" s="0"/>
      <c r="OKM313" s="0"/>
      <c r="OKN313" s="0"/>
      <c r="OKO313" s="0"/>
      <c r="OKP313" s="0"/>
      <c r="OKQ313" s="0"/>
      <c r="OKR313" s="0"/>
      <c r="OKS313" s="0"/>
      <c r="OKT313" s="0"/>
      <c r="OKU313" s="0"/>
      <c r="OKV313" s="0"/>
      <c r="OKW313" s="0"/>
      <c r="OKX313" s="0"/>
      <c r="OKY313" s="0"/>
      <c r="OKZ313" s="0"/>
      <c r="OLA313" s="0"/>
      <c r="OLB313" s="0"/>
      <c r="OLC313" s="0"/>
      <c r="OLD313" s="0"/>
      <c r="OLE313" s="0"/>
      <c r="OLF313" s="0"/>
      <c r="OLG313" s="0"/>
      <c r="OLH313" s="0"/>
      <c r="OLI313" s="0"/>
      <c r="OLJ313" s="0"/>
      <c r="OLK313" s="0"/>
      <c r="OLL313" s="0"/>
      <c r="OLM313" s="0"/>
      <c r="OLN313" s="0"/>
      <c r="OLO313" s="0"/>
      <c r="OLP313" s="0"/>
      <c r="OLQ313" s="0"/>
      <c r="OLR313" s="0"/>
      <c r="OLS313" s="0"/>
      <c r="OLT313" s="0"/>
      <c r="OLU313" s="0"/>
      <c r="OLV313" s="0"/>
      <c r="OLW313" s="0"/>
      <c r="OLX313" s="0"/>
      <c r="OLY313" s="0"/>
      <c r="OLZ313" s="0"/>
      <c r="OMA313" s="0"/>
      <c r="OMB313" s="0"/>
      <c r="OMC313" s="0"/>
      <c r="OMD313" s="0"/>
      <c r="OME313" s="0"/>
      <c r="OMF313" s="0"/>
      <c r="OMG313" s="0"/>
      <c r="OMH313" s="0"/>
      <c r="OMI313" s="0"/>
      <c r="OMJ313" s="0"/>
      <c r="OMK313" s="0"/>
      <c r="OML313" s="0"/>
      <c r="OMM313" s="0"/>
      <c r="OMN313" s="0"/>
      <c r="OMO313" s="0"/>
      <c r="OMP313" s="0"/>
      <c r="OMQ313" s="0"/>
      <c r="OMR313" s="0"/>
      <c r="OMS313" s="0"/>
      <c r="OMT313" s="0"/>
      <c r="OMU313" s="0"/>
      <c r="OMV313" s="0"/>
      <c r="OMW313" s="0"/>
      <c r="OMX313" s="0"/>
      <c r="OMY313" s="0"/>
      <c r="OMZ313" s="0"/>
      <c r="ONA313" s="0"/>
      <c r="ONB313" s="0"/>
      <c r="ONC313" s="0"/>
      <c r="OND313" s="0"/>
      <c r="ONE313" s="0"/>
      <c r="ONF313" s="0"/>
      <c r="ONG313" s="0"/>
      <c r="ONH313" s="0"/>
      <c r="ONI313" s="0"/>
      <c r="ONJ313" s="0"/>
      <c r="ONK313" s="0"/>
      <c r="ONL313" s="0"/>
      <c r="ONM313" s="0"/>
      <c r="ONN313" s="0"/>
      <c r="ONO313" s="0"/>
      <c r="ONP313" s="0"/>
      <c r="ONQ313" s="0"/>
      <c r="ONR313" s="0"/>
      <c r="ONS313" s="0"/>
      <c r="ONT313" s="0"/>
      <c r="ONU313" s="0"/>
      <c r="ONV313" s="0"/>
      <c r="ONW313" s="0"/>
      <c r="ONX313" s="0"/>
      <c r="ONY313" s="0"/>
      <c r="ONZ313" s="0"/>
      <c r="OOA313" s="0"/>
      <c r="OOB313" s="0"/>
      <c r="OOC313" s="0"/>
      <c r="OOD313" s="0"/>
      <c r="OOE313" s="0"/>
      <c r="OOF313" s="0"/>
      <c r="OOG313" s="0"/>
      <c r="OOH313" s="0"/>
      <c r="OOI313" s="0"/>
      <c r="OOJ313" s="0"/>
      <c r="OOK313" s="0"/>
      <c r="OOL313" s="0"/>
      <c r="OOM313" s="0"/>
      <c r="OON313" s="0"/>
      <c r="OOO313" s="0"/>
      <c r="OOP313" s="0"/>
      <c r="OOQ313" s="0"/>
      <c r="OOR313" s="0"/>
      <c r="OOS313" s="0"/>
      <c r="OOT313" s="0"/>
      <c r="OOU313" s="0"/>
      <c r="OOV313" s="0"/>
      <c r="OOW313" s="0"/>
      <c r="OOX313" s="0"/>
      <c r="OOY313" s="0"/>
      <c r="OOZ313" s="0"/>
      <c r="OPA313" s="0"/>
      <c r="OPB313" s="0"/>
      <c r="OPC313" s="0"/>
      <c r="OPD313" s="0"/>
      <c r="OPE313" s="0"/>
      <c r="OPF313" s="0"/>
      <c r="OPG313" s="0"/>
      <c r="OPH313" s="0"/>
      <c r="OPI313" s="0"/>
      <c r="OPJ313" s="0"/>
      <c r="OPK313" s="0"/>
      <c r="OPL313" s="0"/>
      <c r="OPM313" s="0"/>
      <c r="OPN313" s="0"/>
      <c r="OPO313" s="0"/>
      <c r="OPP313" s="0"/>
      <c r="OPQ313" s="0"/>
      <c r="OPR313" s="0"/>
      <c r="OPS313" s="0"/>
      <c r="OPT313" s="0"/>
      <c r="OPU313" s="0"/>
      <c r="OPV313" s="0"/>
      <c r="OPW313" s="0"/>
      <c r="OPX313" s="0"/>
      <c r="OPY313" s="0"/>
      <c r="OPZ313" s="0"/>
      <c r="OQA313" s="0"/>
      <c r="OQB313" s="0"/>
      <c r="OQC313" s="0"/>
      <c r="OQD313" s="0"/>
      <c r="OQE313" s="0"/>
      <c r="OQF313" s="0"/>
      <c r="OQG313" s="0"/>
      <c r="OQH313" s="0"/>
      <c r="OQI313" s="0"/>
      <c r="OQJ313" s="0"/>
      <c r="OQK313" s="0"/>
      <c r="OQL313" s="0"/>
      <c r="OQM313" s="0"/>
      <c r="OQN313" s="0"/>
      <c r="OQO313" s="0"/>
      <c r="OQP313" s="0"/>
      <c r="OQQ313" s="0"/>
      <c r="OQR313" s="0"/>
      <c r="OQS313" s="0"/>
      <c r="OQT313" s="0"/>
      <c r="OQU313" s="0"/>
      <c r="OQV313" s="0"/>
      <c r="OQW313" s="0"/>
      <c r="OQX313" s="0"/>
      <c r="OQY313" s="0"/>
      <c r="OQZ313" s="0"/>
      <c r="ORA313" s="0"/>
      <c r="ORB313" s="0"/>
      <c r="ORC313" s="0"/>
      <c r="ORD313" s="0"/>
      <c r="ORE313" s="0"/>
      <c r="ORF313" s="0"/>
      <c r="ORG313" s="0"/>
      <c r="ORH313" s="0"/>
      <c r="ORI313" s="0"/>
      <c r="ORJ313" s="0"/>
      <c r="ORK313" s="0"/>
      <c r="ORL313" s="0"/>
      <c r="ORM313" s="0"/>
      <c r="ORN313" s="0"/>
      <c r="ORO313" s="0"/>
      <c r="ORP313" s="0"/>
      <c r="ORQ313" s="0"/>
      <c r="ORR313" s="0"/>
      <c r="ORS313" s="0"/>
      <c r="ORT313" s="0"/>
      <c r="ORU313" s="0"/>
      <c r="ORV313" s="0"/>
      <c r="ORW313" s="0"/>
      <c r="ORX313" s="0"/>
      <c r="ORY313" s="0"/>
      <c r="ORZ313" s="0"/>
      <c r="OSA313" s="0"/>
      <c r="OSB313" s="0"/>
      <c r="OSC313" s="0"/>
      <c r="OSD313" s="0"/>
      <c r="OSE313" s="0"/>
      <c r="OSF313" s="0"/>
      <c r="OSG313" s="0"/>
      <c r="OSH313" s="0"/>
      <c r="OSI313" s="0"/>
      <c r="OSJ313" s="0"/>
      <c r="OSK313" s="0"/>
      <c r="OSL313" s="0"/>
      <c r="OSM313" s="0"/>
      <c r="OSN313" s="0"/>
      <c r="OSO313" s="0"/>
      <c r="OSP313" s="0"/>
      <c r="OSQ313" s="0"/>
      <c r="OSR313" s="0"/>
      <c r="OSS313" s="0"/>
      <c r="OST313" s="0"/>
      <c r="OSU313" s="0"/>
      <c r="OSV313" s="0"/>
      <c r="OSW313" s="0"/>
      <c r="OSX313" s="0"/>
      <c r="OSY313" s="0"/>
      <c r="OSZ313" s="0"/>
      <c r="OTA313" s="0"/>
      <c r="OTB313" s="0"/>
      <c r="OTC313" s="0"/>
      <c r="OTD313" s="0"/>
      <c r="OTE313" s="0"/>
      <c r="OTF313" s="0"/>
      <c r="OTG313" s="0"/>
      <c r="OTH313" s="0"/>
      <c r="OTI313" s="0"/>
      <c r="OTJ313" s="0"/>
      <c r="OTK313" s="0"/>
      <c r="OTL313" s="0"/>
      <c r="OTM313" s="0"/>
      <c r="OTN313" s="0"/>
      <c r="OTO313" s="0"/>
      <c r="OTP313" s="0"/>
      <c r="OTQ313" s="0"/>
      <c r="OTR313" s="0"/>
      <c r="OTS313" s="0"/>
      <c r="OTT313" s="0"/>
      <c r="OTU313" s="0"/>
      <c r="OTV313" s="0"/>
      <c r="OTW313" s="0"/>
      <c r="OTX313" s="0"/>
      <c r="OTY313" s="0"/>
      <c r="OTZ313" s="0"/>
      <c r="OUA313" s="0"/>
      <c r="OUB313" s="0"/>
      <c r="OUC313" s="0"/>
      <c r="OUD313" s="0"/>
      <c r="OUE313" s="0"/>
      <c r="OUF313" s="0"/>
      <c r="OUG313" s="0"/>
      <c r="OUH313" s="0"/>
      <c r="OUI313" s="0"/>
      <c r="OUJ313" s="0"/>
      <c r="OUK313" s="0"/>
      <c r="OUL313" s="0"/>
      <c r="OUM313" s="0"/>
      <c r="OUN313" s="0"/>
      <c r="OUO313" s="0"/>
      <c r="OUP313" s="0"/>
      <c r="OUQ313" s="0"/>
      <c r="OUR313" s="0"/>
      <c r="OUS313" s="0"/>
      <c r="OUT313" s="0"/>
      <c r="OUU313" s="0"/>
      <c r="OUV313" s="0"/>
      <c r="OUW313" s="0"/>
      <c r="OUX313" s="0"/>
      <c r="OUY313" s="0"/>
      <c r="OUZ313" s="0"/>
      <c r="OVA313" s="0"/>
      <c r="OVB313" s="0"/>
      <c r="OVC313" s="0"/>
      <c r="OVD313" s="0"/>
      <c r="OVE313" s="0"/>
      <c r="OVF313" s="0"/>
      <c r="OVG313" s="0"/>
      <c r="OVH313" s="0"/>
      <c r="OVI313" s="0"/>
      <c r="OVJ313" s="0"/>
      <c r="OVK313" s="0"/>
      <c r="OVL313" s="0"/>
      <c r="OVM313" s="0"/>
      <c r="OVN313" s="0"/>
      <c r="OVO313" s="0"/>
      <c r="OVP313" s="0"/>
      <c r="OVQ313" s="0"/>
      <c r="OVR313" s="0"/>
      <c r="OVS313" s="0"/>
      <c r="OVT313" s="0"/>
      <c r="OVU313" s="0"/>
      <c r="OVV313" s="0"/>
      <c r="OVW313" s="0"/>
      <c r="OVX313" s="0"/>
      <c r="OVY313" s="0"/>
      <c r="OVZ313" s="0"/>
      <c r="OWA313" s="0"/>
      <c r="OWB313" s="0"/>
      <c r="OWC313" s="0"/>
      <c r="OWD313" s="0"/>
      <c r="OWE313" s="0"/>
      <c r="OWF313" s="0"/>
      <c r="OWG313" s="0"/>
      <c r="OWH313" s="0"/>
      <c r="OWI313" s="0"/>
      <c r="OWJ313" s="0"/>
      <c r="OWK313" s="0"/>
      <c r="OWL313" s="0"/>
      <c r="OWM313" s="0"/>
      <c r="OWN313" s="0"/>
      <c r="OWO313" s="0"/>
      <c r="OWP313" s="0"/>
      <c r="OWQ313" s="0"/>
      <c r="OWR313" s="0"/>
      <c r="OWS313" s="0"/>
      <c r="OWT313" s="0"/>
      <c r="OWU313" s="0"/>
      <c r="OWV313" s="0"/>
      <c r="OWW313" s="0"/>
      <c r="OWX313" s="0"/>
      <c r="OWY313" s="0"/>
      <c r="OWZ313" s="0"/>
      <c r="OXA313" s="0"/>
      <c r="OXB313" s="0"/>
      <c r="OXC313" s="0"/>
      <c r="OXD313" s="0"/>
      <c r="OXE313" s="0"/>
      <c r="OXF313" s="0"/>
      <c r="OXG313" s="0"/>
      <c r="OXH313" s="0"/>
      <c r="OXI313" s="0"/>
      <c r="OXJ313" s="0"/>
      <c r="OXK313" s="0"/>
      <c r="OXL313" s="0"/>
      <c r="OXM313" s="0"/>
      <c r="OXN313" s="0"/>
      <c r="OXO313" s="0"/>
      <c r="OXP313" s="0"/>
      <c r="OXQ313" s="0"/>
      <c r="OXR313" s="0"/>
      <c r="OXS313" s="0"/>
      <c r="OXT313" s="0"/>
      <c r="OXU313" s="0"/>
      <c r="OXV313" s="0"/>
      <c r="OXW313" s="0"/>
      <c r="OXX313" s="0"/>
      <c r="OXY313" s="0"/>
      <c r="OXZ313" s="0"/>
      <c r="OYA313" s="0"/>
      <c r="OYB313" s="0"/>
      <c r="OYC313" s="0"/>
      <c r="OYD313" s="0"/>
      <c r="OYE313" s="0"/>
      <c r="OYF313" s="0"/>
      <c r="OYG313" s="0"/>
      <c r="OYH313" s="0"/>
      <c r="OYI313" s="0"/>
      <c r="OYJ313" s="0"/>
      <c r="OYK313" s="0"/>
      <c r="OYL313" s="0"/>
      <c r="OYM313" s="0"/>
      <c r="OYN313" s="0"/>
      <c r="OYO313" s="0"/>
      <c r="OYP313" s="0"/>
      <c r="OYQ313" s="0"/>
      <c r="OYR313" s="0"/>
      <c r="OYS313" s="0"/>
      <c r="OYT313" s="0"/>
      <c r="OYU313" s="0"/>
      <c r="OYV313" s="0"/>
      <c r="OYW313" s="0"/>
      <c r="OYX313" s="0"/>
      <c r="OYY313" s="0"/>
      <c r="OYZ313" s="0"/>
      <c r="OZA313" s="0"/>
      <c r="OZB313" s="0"/>
      <c r="OZC313" s="0"/>
      <c r="OZD313" s="0"/>
      <c r="OZE313" s="0"/>
      <c r="OZF313" s="0"/>
      <c r="OZG313" s="0"/>
      <c r="OZH313" s="0"/>
      <c r="OZI313" s="0"/>
      <c r="OZJ313" s="0"/>
      <c r="OZK313" s="0"/>
      <c r="OZL313" s="0"/>
      <c r="OZM313" s="0"/>
      <c r="OZN313" s="0"/>
      <c r="OZO313" s="0"/>
      <c r="OZP313" s="0"/>
      <c r="OZQ313" s="0"/>
      <c r="OZR313" s="0"/>
      <c r="OZS313" s="0"/>
      <c r="OZT313" s="0"/>
      <c r="OZU313" s="0"/>
      <c r="OZV313" s="0"/>
      <c r="OZW313" s="0"/>
      <c r="OZX313" s="0"/>
      <c r="OZY313" s="0"/>
      <c r="OZZ313" s="0"/>
      <c r="PAA313" s="0"/>
      <c r="PAB313" s="0"/>
      <c r="PAC313" s="0"/>
      <c r="PAD313" s="0"/>
      <c r="PAE313" s="0"/>
      <c r="PAF313" s="0"/>
      <c r="PAG313" s="0"/>
      <c r="PAH313" s="0"/>
      <c r="PAI313" s="0"/>
      <c r="PAJ313" s="0"/>
      <c r="PAK313" s="0"/>
      <c r="PAL313" s="0"/>
      <c r="PAM313" s="0"/>
      <c r="PAN313" s="0"/>
      <c r="PAO313" s="0"/>
      <c r="PAP313" s="0"/>
      <c r="PAQ313" s="0"/>
      <c r="PAR313" s="0"/>
      <c r="PAS313" s="0"/>
      <c r="PAT313" s="0"/>
      <c r="PAU313" s="0"/>
      <c r="PAV313" s="0"/>
      <c r="PAW313" s="0"/>
      <c r="PAX313" s="0"/>
      <c r="PAY313" s="0"/>
      <c r="PAZ313" s="0"/>
      <c r="PBA313" s="0"/>
      <c r="PBB313" s="0"/>
      <c r="PBC313" s="0"/>
      <c r="PBD313" s="0"/>
      <c r="PBE313" s="0"/>
      <c r="PBF313" s="0"/>
      <c r="PBG313" s="0"/>
      <c r="PBH313" s="0"/>
      <c r="PBI313" s="0"/>
      <c r="PBJ313" s="0"/>
      <c r="PBK313" s="0"/>
      <c r="PBL313" s="0"/>
      <c r="PBM313" s="0"/>
      <c r="PBN313" s="0"/>
      <c r="PBO313" s="0"/>
      <c r="PBP313" s="0"/>
      <c r="PBQ313" s="0"/>
      <c r="PBR313" s="0"/>
      <c r="PBS313" s="0"/>
      <c r="PBT313" s="0"/>
      <c r="PBU313" s="0"/>
      <c r="PBV313" s="0"/>
      <c r="PBW313" s="0"/>
      <c r="PBX313" s="0"/>
      <c r="PBY313" s="0"/>
      <c r="PBZ313" s="0"/>
      <c r="PCA313" s="0"/>
      <c r="PCB313" s="0"/>
      <c r="PCC313" s="0"/>
      <c r="PCD313" s="0"/>
      <c r="PCE313" s="0"/>
      <c r="PCF313" s="0"/>
      <c r="PCG313" s="0"/>
      <c r="PCH313" s="0"/>
      <c r="PCI313" s="0"/>
      <c r="PCJ313" s="0"/>
      <c r="PCK313" s="0"/>
      <c r="PCL313" s="0"/>
      <c r="PCM313" s="0"/>
      <c r="PCN313" s="0"/>
      <c r="PCO313" s="0"/>
      <c r="PCP313" s="0"/>
      <c r="PCQ313" s="0"/>
      <c r="PCR313" s="0"/>
      <c r="PCS313" s="0"/>
      <c r="PCT313" s="0"/>
      <c r="PCU313" s="0"/>
      <c r="PCV313" s="0"/>
      <c r="PCW313" s="0"/>
      <c r="PCX313" s="0"/>
      <c r="PCY313" s="0"/>
      <c r="PCZ313" s="0"/>
      <c r="PDA313" s="0"/>
      <c r="PDB313" s="0"/>
      <c r="PDC313" s="0"/>
      <c r="PDD313" s="0"/>
      <c r="PDE313" s="0"/>
      <c r="PDF313" s="0"/>
      <c r="PDG313" s="0"/>
      <c r="PDH313" s="0"/>
      <c r="PDI313" s="0"/>
      <c r="PDJ313" s="0"/>
      <c r="PDK313" s="0"/>
      <c r="PDL313" s="0"/>
      <c r="PDM313" s="0"/>
      <c r="PDN313" s="0"/>
      <c r="PDO313" s="0"/>
      <c r="PDP313" s="0"/>
      <c r="PDQ313" s="0"/>
      <c r="PDR313" s="0"/>
      <c r="PDS313" s="0"/>
      <c r="PDT313" s="0"/>
      <c r="PDU313" s="0"/>
      <c r="PDV313" s="0"/>
      <c r="PDW313" s="0"/>
      <c r="PDX313" s="0"/>
      <c r="PDY313" s="0"/>
      <c r="PDZ313" s="0"/>
      <c r="PEA313" s="0"/>
      <c r="PEB313" s="0"/>
      <c r="PEC313" s="0"/>
      <c r="PED313" s="0"/>
      <c r="PEE313" s="0"/>
      <c r="PEF313" s="0"/>
      <c r="PEG313" s="0"/>
      <c r="PEH313" s="0"/>
      <c r="PEI313" s="0"/>
      <c r="PEJ313" s="0"/>
      <c r="PEK313" s="0"/>
      <c r="PEL313" s="0"/>
      <c r="PEM313" s="0"/>
      <c r="PEN313" s="0"/>
      <c r="PEO313" s="0"/>
      <c r="PEP313" s="0"/>
      <c r="PEQ313" s="0"/>
      <c r="PER313" s="0"/>
      <c r="PES313" s="0"/>
      <c r="PET313" s="0"/>
      <c r="PEU313" s="0"/>
      <c r="PEV313" s="0"/>
      <c r="PEW313" s="0"/>
      <c r="PEX313" s="0"/>
      <c r="PEY313" s="0"/>
      <c r="PEZ313" s="0"/>
      <c r="PFA313" s="0"/>
      <c r="PFB313" s="0"/>
      <c r="PFC313" s="0"/>
      <c r="PFD313" s="0"/>
      <c r="PFE313" s="0"/>
      <c r="PFF313" s="0"/>
      <c r="PFG313" s="0"/>
      <c r="PFH313" s="0"/>
      <c r="PFI313" s="0"/>
      <c r="PFJ313" s="0"/>
      <c r="PFK313" s="0"/>
      <c r="PFL313" s="0"/>
      <c r="PFM313" s="0"/>
      <c r="PFN313" s="0"/>
      <c r="PFO313" s="0"/>
      <c r="PFP313" s="0"/>
      <c r="PFQ313" s="0"/>
      <c r="PFR313" s="0"/>
      <c r="PFS313" s="0"/>
      <c r="PFT313" s="0"/>
      <c r="PFU313" s="0"/>
      <c r="PFV313" s="0"/>
      <c r="PFW313" s="0"/>
      <c r="PFX313" s="0"/>
      <c r="PFY313" s="0"/>
      <c r="PFZ313" s="0"/>
      <c r="PGA313" s="0"/>
      <c r="PGB313" s="0"/>
      <c r="PGC313" s="0"/>
      <c r="PGD313" s="0"/>
      <c r="PGE313" s="0"/>
      <c r="PGF313" s="0"/>
      <c r="PGG313" s="0"/>
      <c r="PGH313" s="0"/>
      <c r="PGI313" s="0"/>
      <c r="PGJ313" s="0"/>
      <c r="PGK313" s="0"/>
      <c r="PGL313" s="0"/>
      <c r="PGM313" s="0"/>
      <c r="PGN313" s="0"/>
      <c r="PGO313" s="0"/>
      <c r="PGP313" s="0"/>
      <c r="PGQ313" s="0"/>
      <c r="PGR313" s="0"/>
      <c r="PGS313" s="0"/>
      <c r="PGT313" s="0"/>
      <c r="PGU313" s="0"/>
      <c r="PGV313" s="0"/>
      <c r="PGW313" s="0"/>
      <c r="PGX313" s="0"/>
      <c r="PGY313" s="0"/>
      <c r="PGZ313" s="0"/>
      <c r="PHA313" s="0"/>
      <c r="PHB313" s="0"/>
      <c r="PHC313" s="0"/>
      <c r="PHD313" s="0"/>
      <c r="PHE313" s="0"/>
      <c r="PHF313" s="0"/>
      <c r="PHG313" s="0"/>
      <c r="PHH313" s="0"/>
      <c r="PHI313" s="0"/>
      <c r="PHJ313" s="0"/>
      <c r="PHK313" s="0"/>
      <c r="PHL313" s="0"/>
      <c r="PHM313" s="0"/>
      <c r="PHN313" s="0"/>
      <c r="PHO313" s="0"/>
      <c r="PHP313" s="0"/>
      <c r="PHQ313" s="0"/>
      <c r="PHR313" s="0"/>
      <c r="PHS313" s="0"/>
      <c r="PHT313" s="0"/>
      <c r="PHU313" s="0"/>
      <c r="PHV313" s="0"/>
      <c r="PHW313" s="0"/>
      <c r="PHX313" s="0"/>
      <c r="PHY313" s="0"/>
      <c r="PHZ313" s="0"/>
      <c r="PIA313" s="0"/>
      <c r="PIB313" s="0"/>
      <c r="PIC313" s="0"/>
      <c r="PID313" s="0"/>
      <c r="PIE313" s="0"/>
      <c r="PIF313" s="0"/>
      <c r="PIG313" s="0"/>
      <c r="PIH313" s="0"/>
      <c r="PII313" s="0"/>
      <c r="PIJ313" s="0"/>
      <c r="PIK313" s="0"/>
      <c r="PIL313" s="0"/>
      <c r="PIM313" s="0"/>
      <c r="PIN313" s="0"/>
      <c r="PIO313" s="0"/>
      <c r="PIP313" s="0"/>
      <c r="PIQ313" s="0"/>
      <c r="PIR313" s="0"/>
      <c r="PIS313" s="0"/>
      <c r="PIT313" s="0"/>
      <c r="PIU313" s="0"/>
      <c r="PIV313" s="0"/>
      <c r="PIW313" s="0"/>
      <c r="PIX313" s="0"/>
      <c r="PIY313" s="0"/>
      <c r="PIZ313" s="0"/>
      <c r="PJA313" s="0"/>
      <c r="PJB313" s="0"/>
      <c r="PJC313" s="0"/>
      <c r="PJD313" s="0"/>
      <c r="PJE313" s="0"/>
      <c r="PJF313" s="0"/>
      <c r="PJG313" s="0"/>
      <c r="PJH313" s="0"/>
      <c r="PJI313" s="0"/>
      <c r="PJJ313" s="0"/>
      <c r="PJK313" s="0"/>
      <c r="PJL313" s="0"/>
      <c r="PJM313" s="0"/>
      <c r="PJN313" s="0"/>
      <c r="PJO313" s="0"/>
      <c r="PJP313" s="0"/>
      <c r="PJQ313" s="0"/>
      <c r="PJR313" s="0"/>
      <c r="PJS313" s="0"/>
      <c r="PJT313" s="0"/>
      <c r="PJU313" s="0"/>
      <c r="PJV313" s="0"/>
      <c r="PJW313" s="0"/>
      <c r="PJX313" s="0"/>
      <c r="PJY313" s="0"/>
      <c r="PJZ313" s="0"/>
      <c r="PKA313" s="0"/>
      <c r="PKB313" s="0"/>
      <c r="PKC313" s="0"/>
      <c r="PKD313" s="0"/>
      <c r="PKE313" s="0"/>
      <c r="PKF313" s="0"/>
      <c r="PKG313" s="0"/>
      <c r="PKH313" s="0"/>
      <c r="PKI313" s="0"/>
      <c r="PKJ313" s="0"/>
      <c r="PKK313" s="0"/>
      <c r="PKL313" s="0"/>
      <c r="PKM313" s="0"/>
      <c r="PKN313" s="0"/>
      <c r="PKO313" s="0"/>
      <c r="PKP313" s="0"/>
      <c r="PKQ313" s="0"/>
      <c r="PKR313" s="0"/>
      <c r="PKS313" s="0"/>
      <c r="PKT313" s="0"/>
      <c r="PKU313" s="0"/>
      <c r="PKV313" s="0"/>
      <c r="PKW313" s="0"/>
      <c r="PKX313" s="0"/>
      <c r="PKY313" s="0"/>
      <c r="PKZ313" s="0"/>
      <c r="PLA313" s="0"/>
      <c r="PLB313" s="0"/>
      <c r="PLC313" s="0"/>
      <c r="PLD313" s="0"/>
      <c r="PLE313" s="0"/>
      <c r="PLF313" s="0"/>
      <c r="PLG313" s="0"/>
      <c r="PLH313" s="0"/>
      <c r="PLI313" s="0"/>
      <c r="PLJ313" s="0"/>
      <c r="PLK313" s="0"/>
      <c r="PLL313" s="0"/>
      <c r="PLM313" s="0"/>
      <c r="PLN313" s="0"/>
      <c r="PLO313" s="0"/>
      <c r="PLP313" s="0"/>
      <c r="PLQ313" s="0"/>
      <c r="PLR313" s="0"/>
      <c r="PLS313" s="0"/>
      <c r="PLT313" s="0"/>
      <c r="PLU313" s="0"/>
      <c r="PLV313" s="0"/>
      <c r="PLW313" s="0"/>
      <c r="PLX313" s="0"/>
      <c r="PLY313" s="0"/>
      <c r="PLZ313" s="0"/>
      <c r="PMA313" s="0"/>
      <c r="PMB313" s="0"/>
      <c r="PMC313" s="0"/>
      <c r="PMD313" s="0"/>
      <c r="PME313" s="0"/>
      <c r="PMF313" s="0"/>
      <c r="PMG313" s="0"/>
      <c r="PMH313" s="0"/>
      <c r="PMI313" s="0"/>
      <c r="PMJ313" s="0"/>
      <c r="PMK313" s="0"/>
      <c r="PML313" s="0"/>
      <c r="PMM313" s="0"/>
      <c r="PMN313" s="0"/>
      <c r="PMO313" s="0"/>
      <c r="PMP313" s="0"/>
      <c r="PMQ313" s="0"/>
      <c r="PMR313" s="0"/>
      <c r="PMS313" s="0"/>
      <c r="PMT313" s="0"/>
      <c r="PMU313" s="0"/>
      <c r="PMV313" s="0"/>
      <c r="PMW313" s="0"/>
      <c r="PMX313" s="0"/>
      <c r="PMY313" s="0"/>
      <c r="PMZ313" s="0"/>
      <c r="PNA313" s="0"/>
      <c r="PNB313" s="0"/>
      <c r="PNC313" s="0"/>
      <c r="PND313" s="0"/>
      <c r="PNE313" s="0"/>
      <c r="PNF313" s="0"/>
      <c r="PNG313" s="0"/>
      <c r="PNH313" s="0"/>
      <c r="PNI313" s="0"/>
      <c r="PNJ313" s="0"/>
      <c r="PNK313" s="0"/>
      <c r="PNL313" s="0"/>
      <c r="PNM313" s="0"/>
      <c r="PNN313" s="0"/>
      <c r="PNO313" s="0"/>
      <c r="PNP313" s="0"/>
      <c r="PNQ313" s="0"/>
      <c r="PNR313" s="0"/>
      <c r="PNS313" s="0"/>
      <c r="PNT313" s="0"/>
      <c r="PNU313" s="0"/>
      <c r="PNV313" s="0"/>
      <c r="PNW313" s="0"/>
      <c r="PNX313" s="0"/>
      <c r="PNY313" s="0"/>
      <c r="PNZ313" s="0"/>
      <c r="POA313" s="0"/>
      <c r="POB313" s="0"/>
      <c r="POC313" s="0"/>
      <c r="POD313" s="0"/>
      <c r="POE313" s="0"/>
      <c r="POF313" s="0"/>
      <c r="POG313" s="0"/>
      <c r="POH313" s="0"/>
      <c r="POI313" s="0"/>
      <c r="POJ313" s="0"/>
      <c r="POK313" s="0"/>
      <c r="POL313" s="0"/>
      <c r="POM313" s="0"/>
      <c r="PON313" s="0"/>
      <c r="POO313" s="0"/>
      <c r="POP313" s="0"/>
      <c r="POQ313" s="0"/>
      <c r="POR313" s="0"/>
      <c r="POS313" s="0"/>
      <c r="POT313" s="0"/>
      <c r="POU313" s="0"/>
      <c r="POV313" s="0"/>
      <c r="POW313" s="0"/>
      <c r="POX313" s="0"/>
      <c r="POY313" s="0"/>
      <c r="POZ313" s="0"/>
      <c r="PPA313" s="0"/>
      <c r="PPB313" s="0"/>
      <c r="PPC313" s="0"/>
      <c r="PPD313" s="0"/>
      <c r="PPE313" s="0"/>
      <c r="PPF313" s="0"/>
      <c r="PPG313" s="0"/>
      <c r="PPH313" s="0"/>
      <c r="PPI313" s="0"/>
      <c r="PPJ313" s="0"/>
      <c r="PPK313" s="0"/>
      <c r="PPL313" s="0"/>
      <c r="PPM313" s="0"/>
      <c r="PPN313" s="0"/>
      <c r="PPO313" s="0"/>
      <c r="PPP313" s="0"/>
      <c r="PPQ313" s="0"/>
      <c r="PPR313" s="0"/>
      <c r="PPS313" s="0"/>
      <c r="PPT313" s="0"/>
      <c r="PPU313" s="0"/>
      <c r="PPV313" s="0"/>
      <c r="PPW313" s="0"/>
      <c r="PPX313" s="0"/>
      <c r="PPY313" s="0"/>
      <c r="PPZ313" s="0"/>
      <c r="PQA313" s="0"/>
      <c r="PQB313" s="0"/>
      <c r="PQC313" s="0"/>
      <c r="PQD313" s="0"/>
      <c r="PQE313" s="0"/>
      <c r="PQF313" s="0"/>
      <c r="PQG313" s="0"/>
      <c r="PQH313" s="0"/>
      <c r="PQI313" s="0"/>
      <c r="PQJ313" s="0"/>
      <c r="PQK313" s="0"/>
      <c r="PQL313" s="0"/>
      <c r="PQM313" s="0"/>
      <c r="PQN313" s="0"/>
      <c r="PQO313" s="0"/>
      <c r="PQP313" s="0"/>
      <c r="PQQ313" s="0"/>
      <c r="PQR313" s="0"/>
      <c r="PQS313" s="0"/>
      <c r="PQT313" s="0"/>
      <c r="PQU313" s="0"/>
      <c r="PQV313" s="0"/>
      <c r="PQW313" s="0"/>
      <c r="PQX313" s="0"/>
      <c r="PQY313" s="0"/>
      <c r="PQZ313" s="0"/>
      <c r="PRA313" s="0"/>
      <c r="PRB313" s="0"/>
      <c r="PRC313" s="0"/>
      <c r="PRD313" s="0"/>
      <c r="PRE313" s="0"/>
      <c r="PRF313" s="0"/>
      <c r="PRG313" s="0"/>
      <c r="PRH313" s="0"/>
      <c r="PRI313" s="0"/>
      <c r="PRJ313" s="0"/>
      <c r="PRK313" s="0"/>
      <c r="PRL313" s="0"/>
      <c r="PRM313" s="0"/>
      <c r="PRN313" s="0"/>
      <c r="PRO313" s="0"/>
      <c r="PRP313" s="0"/>
      <c r="PRQ313" s="0"/>
      <c r="PRR313" s="0"/>
      <c r="PRS313" s="0"/>
      <c r="PRT313" s="0"/>
      <c r="PRU313" s="0"/>
      <c r="PRV313" s="0"/>
      <c r="PRW313" s="0"/>
      <c r="PRX313" s="0"/>
      <c r="PRY313" s="0"/>
      <c r="PRZ313" s="0"/>
      <c r="PSA313" s="0"/>
      <c r="PSB313" s="0"/>
      <c r="PSC313" s="0"/>
      <c r="PSD313" s="0"/>
      <c r="PSE313" s="0"/>
      <c r="PSF313" s="0"/>
      <c r="PSG313" s="0"/>
      <c r="PSH313" s="0"/>
      <c r="PSI313" s="0"/>
      <c r="PSJ313" s="0"/>
      <c r="PSK313" s="0"/>
      <c r="PSL313" s="0"/>
      <c r="PSM313" s="0"/>
      <c r="PSN313" s="0"/>
      <c r="PSO313" s="0"/>
      <c r="PSP313" s="0"/>
      <c r="PSQ313" s="0"/>
      <c r="PSR313" s="0"/>
      <c r="PSS313" s="0"/>
      <c r="PST313" s="0"/>
      <c r="PSU313" s="0"/>
      <c r="PSV313" s="0"/>
      <c r="PSW313" s="0"/>
      <c r="PSX313" s="0"/>
      <c r="PSY313" s="0"/>
      <c r="PSZ313" s="0"/>
      <c r="PTA313" s="0"/>
      <c r="PTB313" s="0"/>
      <c r="PTC313" s="0"/>
      <c r="PTD313" s="0"/>
      <c r="PTE313" s="0"/>
      <c r="PTF313" s="0"/>
      <c r="PTG313" s="0"/>
      <c r="PTH313" s="0"/>
      <c r="PTI313" s="0"/>
      <c r="PTJ313" s="0"/>
      <c r="PTK313" s="0"/>
      <c r="PTL313" s="0"/>
      <c r="PTM313" s="0"/>
      <c r="PTN313" s="0"/>
      <c r="PTO313" s="0"/>
      <c r="PTP313" s="0"/>
      <c r="PTQ313" s="0"/>
      <c r="PTR313" s="0"/>
      <c r="PTS313" s="0"/>
      <c r="PTT313" s="0"/>
      <c r="PTU313" s="0"/>
      <c r="PTV313" s="0"/>
      <c r="PTW313" s="0"/>
      <c r="PTX313" s="0"/>
      <c r="PTY313" s="0"/>
      <c r="PTZ313" s="0"/>
      <c r="PUA313" s="0"/>
      <c r="PUB313" s="0"/>
      <c r="PUC313" s="0"/>
      <c r="PUD313" s="0"/>
      <c r="PUE313" s="0"/>
      <c r="PUF313" s="0"/>
      <c r="PUG313" s="0"/>
      <c r="PUH313" s="0"/>
      <c r="PUI313" s="0"/>
      <c r="PUJ313" s="0"/>
      <c r="PUK313" s="0"/>
      <c r="PUL313" s="0"/>
      <c r="PUM313" s="0"/>
      <c r="PUN313" s="0"/>
      <c r="PUO313" s="0"/>
      <c r="PUP313" s="0"/>
      <c r="PUQ313" s="0"/>
      <c r="PUR313" s="0"/>
      <c r="PUS313" s="0"/>
      <c r="PUT313" s="0"/>
      <c r="PUU313" s="0"/>
      <c r="PUV313" s="0"/>
      <c r="PUW313" s="0"/>
      <c r="PUX313" s="0"/>
      <c r="PUY313" s="0"/>
      <c r="PUZ313" s="0"/>
      <c r="PVA313" s="0"/>
      <c r="PVB313" s="0"/>
      <c r="PVC313" s="0"/>
      <c r="PVD313" s="0"/>
      <c r="PVE313" s="0"/>
      <c r="PVF313" s="0"/>
      <c r="PVG313" s="0"/>
      <c r="PVH313" s="0"/>
      <c r="PVI313" s="0"/>
      <c r="PVJ313" s="0"/>
      <c r="PVK313" s="0"/>
      <c r="PVL313" s="0"/>
      <c r="PVM313" s="0"/>
      <c r="PVN313" s="0"/>
      <c r="PVO313" s="0"/>
      <c r="PVP313" s="0"/>
      <c r="PVQ313" s="0"/>
      <c r="PVR313" s="0"/>
      <c r="PVS313" s="0"/>
      <c r="PVT313" s="0"/>
      <c r="PVU313" s="0"/>
      <c r="PVV313" s="0"/>
      <c r="PVW313" s="0"/>
      <c r="PVX313" s="0"/>
      <c r="PVY313" s="0"/>
      <c r="PVZ313" s="0"/>
      <c r="PWA313" s="0"/>
      <c r="PWB313" s="0"/>
      <c r="PWC313" s="0"/>
      <c r="PWD313" s="0"/>
      <c r="PWE313" s="0"/>
      <c r="PWF313" s="0"/>
      <c r="PWG313" s="0"/>
      <c r="PWH313" s="0"/>
      <c r="PWI313" s="0"/>
      <c r="PWJ313" s="0"/>
      <c r="PWK313" s="0"/>
      <c r="PWL313" s="0"/>
      <c r="PWM313" s="0"/>
      <c r="PWN313" s="0"/>
      <c r="PWO313" s="0"/>
      <c r="PWP313" s="0"/>
      <c r="PWQ313" s="0"/>
      <c r="PWR313" s="0"/>
      <c r="PWS313" s="0"/>
      <c r="PWT313" s="0"/>
      <c r="PWU313" s="0"/>
      <c r="PWV313" s="0"/>
      <c r="PWW313" s="0"/>
      <c r="PWX313" s="0"/>
      <c r="PWY313" s="0"/>
      <c r="PWZ313" s="0"/>
      <c r="PXA313" s="0"/>
      <c r="PXB313" s="0"/>
      <c r="PXC313" s="0"/>
      <c r="PXD313" s="0"/>
      <c r="PXE313" s="0"/>
      <c r="PXF313" s="0"/>
      <c r="PXG313" s="0"/>
      <c r="PXH313" s="0"/>
      <c r="PXI313" s="0"/>
      <c r="PXJ313" s="0"/>
      <c r="PXK313" s="0"/>
      <c r="PXL313" s="0"/>
      <c r="PXM313" s="0"/>
      <c r="PXN313" s="0"/>
      <c r="PXO313" s="0"/>
      <c r="PXP313" s="0"/>
      <c r="PXQ313" s="0"/>
      <c r="PXR313" s="0"/>
      <c r="PXS313" s="0"/>
      <c r="PXT313" s="0"/>
      <c r="PXU313" s="0"/>
      <c r="PXV313" s="0"/>
      <c r="PXW313" s="0"/>
      <c r="PXX313" s="0"/>
      <c r="PXY313" s="0"/>
      <c r="PXZ313" s="0"/>
      <c r="PYA313" s="0"/>
      <c r="PYB313" s="0"/>
      <c r="PYC313" s="0"/>
      <c r="PYD313" s="0"/>
      <c r="PYE313" s="0"/>
      <c r="PYF313" s="0"/>
      <c r="PYG313" s="0"/>
      <c r="PYH313" s="0"/>
      <c r="PYI313" s="0"/>
      <c r="PYJ313" s="0"/>
      <c r="PYK313" s="0"/>
      <c r="PYL313" s="0"/>
      <c r="PYM313" s="0"/>
      <c r="PYN313" s="0"/>
      <c r="PYO313" s="0"/>
      <c r="PYP313" s="0"/>
      <c r="PYQ313" s="0"/>
      <c r="PYR313" s="0"/>
      <c r="PYS313" s="0"/>
      <c r="PYT313" s="0"/>
      <c r="PYU313" s="0"/>
      <c r="PYV313" s="0"/>
      <c r="PYW313" s="0"/>
      <c r="PYX313" s="0"/>
      <c r="PYY313" s="0"/>
      <c r="PYZ313" s="0"/>
      <c r="PZA313" s="0"/>
      <c r="PZB313" s="0"/>
      <c r="PZC313" s="0"/>
      <c r="PZD313" s="0"/>
      <c r="PZE313" s="0"/>
      <c r="PZF313" s="0"/>
      <c r="PZG313" s="0"/>
      <c r="PZH313" s="0"/>
      <c r="PZI313" s="0"/>
      <c r="PZJ313" s="0"/>
      <c r="PZK313" s="0"/>
      <c r="PZL313" s="0"/>
      <c r="PZM313" s="0"/>
      <c r="PZN313" s="0"/>
      <c r="PZO313" s="0"/>
      <c r="PZP313" s="0"/>
      <c r="PZQ313" s="0"/>
      <c r="PZR313" s="0"/>
      <c r="PZS313" s="0"/>
      <c r="PZT313" s="0"/>
      <c r="PZU313" s="0"/>
      <c r="PZV313" s="0"/>
      <c r="PZW313" s="0"/>
      <c r="PZX313" s="0"/>
      <c r="PZY313" s="0"/>
      <c r="PZZ313" s="0"/>
      <c r="QAA313" s="0"/>
      <c r="QAB313" s="0"/>
      <c r="QAC313" s="0"/>
      <c r="QAD313" s="0"/>
      <c r="QAE313" s="0"/>
      <c r="QAF313" s="0"/>
      <c r="QAG313" s="0"/>
      <c r="QAH313" s="0"/>
      <c r="QAI313" s="0"/>
      <c r="QAJ313" s="0"/>
      <c r="QAK313" s="0"/>
      <c r="QAL313" s="0"/>
      <c r="QAM313" s="0"/>
      <c r="QAN313" s="0"/>
      <c r="QAO313" s="0"/>
      <c r="QAP313" s="0"/>
      <c r="QAQ313" s="0"/>
      <c r="QAR313" s="0"/>
      <c r="QAS313" s="0"/>
      <c r="QAT313" s="0"/>
      <c r="QAU313" s="0"/>
      <c r="QAV313" s="0"/>
      <c r="QAW313" s="0"/>
      <c r="QAX313" s="0"/>
      <c r="QAY313" s="0"/>
      <c r="QAZ313" s="0"/>
      <c r="QBA313" s="0"/>
      <c r="QBB313" s="0"/>
      <c r="QBC313" s="0"/>
      <c r="QBD313" s="0"/>
      <c r="QBE313" s="0"/>
      <c r="QBF313" s="0"/>
      <c r="QBG313" s="0"/>
      <c r="QBH313" s="0"/>
      <c r="QBI313" s="0"/>
      <c r="QBJ313" s="0"/>
      <c r="QBK313" s="0"/>
      <c r="QBL313" s="0"/>
      <c r="QBM313" s="0"/>
      <c r="QBN313" s="0"/>
      <c r="QBO313" s="0"/>
      <c r="QBP313" s="0"/>
      <c r="QBQ313" s="0"/>
      <c r="QBR313" s="0"/>
      <c r="QBS313" s="0"/>
      <c r="QBT313" s="0"/>
      <c r="QBU313" s="0"/>
      <c r="QBV313" s="0"/>
      <c r="QBW313" s="0"/>
      <c r="QBX313" s="0"/>
      <c r="QBY313" s="0"/>
      <c r="QBZ313" s="0"/>
      <c r="QCA313" s="0"/>
      <c r="QCB313" s="0"/>
      <c r="QCC313" s="0"/>
      <c r="QCD313" s="0"/>
      <c r="QCE313" s="0"/>
      <c r="QCF313" s="0"/>
      <c r="QCG313" s="0"/>
      <c r="QCH313" s="0"/>
      <c r="QCI313" s="0"/>
      <c r="QCJ313" s="0"/>
      <c r="QCK313" s="0"/>
      <c r="QCL313" s="0"/>
      <c r="QCM313" s="0"/>
      <c r="QCN313" s="0"/>
      <c r="QCO313" s="0"/>
      <c r="QCP313" s="0"/>
      <c r="QCQ313" s="0"/>
      <c r="QCR313" s="0"/>
      <c r="QCS313" s="0"/>
      <c r="QCT313" s="0"/>
      <c r="QCU313" s="0"/>
      <c r="QCV313" s="0"/>
      <c r="QCW313" s="0"/>
      <c r="QCX313" s="0"/>
      <c r="QCY313" s="0"/>
      <c r="QCZ313" s="0"/>
      <c r="QDA313" s="0"/>
      <c r="QDB313" s="0"/>
      <c r="QDC313" s="0"/>
      <c r="QDD313" s="0"/>
      <c r="QDE313" s="0"/>
      <c r="QDF313" s="0"/>
      <c r="QDG313" s="0"/>
      <c r="QDH313" s="0"/>
      <c r="QDI313" s="0"/>
      <c r="QDJ313" s="0"/>
      <c r="QDK313" s="0"/>
      <c r="QDL313" s="0"/>
      <c r="QDM313" s="0"/>
      <c r="QDN313" s="0"/>
      <c r="QDO313" s="0"/>
      <c r="QDP313" s="0"/>
      <c r="QDQ313" s="0"/>
      <c r="QDR313" s="0"/>
      <c r="QDS313" s="0"/>
      <c r="QDT313" s="0"/>
      <c r="QDU313" s="0"/>
      <c r="QDV313" s="0"/>
      <c r="QDW313" s="0"/>
      <c r="QDX313" s="0"/>
      <c r="QDY313" s="0"/>
      <c r="QDZ313" s="0"/>
      <c r="QEA313" s="0"/>
      <c r="QEB313" s="0"/>
      <c r="QEC313" s="0"/>
      <c r="QED313" s="0"/>
      <c r="QEE313" s="0"/>
      <c r="QEF313" s="0"/>
      <c r="QEG313" s="0"/>
      <c r="QEH313" s="0"/>
      <c r="QEI313" s="0"/>
      <c r="QEJ313" s="0"/>
      <c r="QEK313" s="0"/>
      <c r="QEL313" s="0"/>
      <c r="QEM313" s="0"/>
      <c r="QEN313" s="0"/>
      <c r="QEO313" s="0"/>
      <c r="QEP313" s="0"/>
      <c r="QEQ313" s="0"/>
      <c r="QER313" s="0"/>
      <c r="QES313" s="0"/>
      <c r="QET313" s="0"/>
      <c r="QEU313" s="0"/>
      <c r="QEV313" s="0"/>
      <c r="QEW313" s="0"/>
      <c r="QEX313" s="0"/>
      <c r="QEY313" s="0"/>
      <c r="QEZ313" s="0"/>
      <c r="QFA313" s="0"/>
      <c r="QFB313" s="0"/>
      <c r="QFC313" s="0"/>
      <c r="QFD313" s="0"/>
      <c r="QFE313" s="0"/>
      <c r="QFF313" s="0"/>
      <c r="QFG313" s="0"/>
      <c r="QFH313" s="0"/>
      <c r="QFI313" s="0"/>
      <c r="QFJ313" s="0"/>
      <c r="QFK313" s="0"/>
      <c r="QFL313" s="0"/>
      <c r="QFM313" s="0"/>
      <c r="QFN313" s="0"/>
      <c r="QFO313" s="0"/>
      <c r="QFP313" s="0"/>
      <c r="QFQ313" s="0"/>
      <c r="QFR313" s="0"/>
      <c r="QFS313" s="0"/>
      <c r="QFT313" s="0"/>
      <c r="QFU313" s="0"/>
      <c r="QFV313" s="0"/>
      <c r="QFW313" s="0"/>
      <c r="QFX313" s="0"/>
      <c r="QFY313" s="0"/>
      <c r="QFZ313" s="0"/>
      <c r="QGA313" s="0"/>
      <c r="QGB313" s="0"/>
      <c r="QGC313" s="0"/>
      <c r="QGD313" s="0"/>
      <c r="QGE313" s="0"/>
      <c r="QGF313" s="0"/>
      <c r="QGG313" s="0"/>
      <c r="QGH313" s="0"/>
      <c r="QGI313" s="0"/>
      <c r="QGJ313" s="0"/>
      <c r="QGK313" s="0"/>
      <c r="QGL313" s="0"/>
      <c r="QGM313" s="0"/>
      <c r="QGN313" s="0"/>
      <c r="QGO313" s="0"/>
      <c r="QGP313" s="0"/>
      <c r="QGQ313" s="0"/>
      <c r="QGR313" s="0"/>
      <c r="QGS313" s="0"/>
      <c r="QGT313" s="0"/>
      <c r="QGU313" s="0"/>
      <c r="QGV313" s="0"/>
      <c r="QGW313" s="0"/>
      <c r="QGX313" s="0"/>
      <c r="QGY313" s="0"/>
      <c r="QGZ313" s="0"/>
      <c r="QHA313" s="0"/>
      <c r="QHB313" s="0"/>
      <c r="QHC313" s="0"/>
      <c r="QHD313" s="0"/>
      <c r="QHE313" s="0"/>
      <c r="QHF313" s="0"/>
      <c r="QHG313" s="0"/>
      <c r="QHH313" s="0"/>
      <c r="QHI313" s="0"/>
      <c r="QHJ313" s="0"/>
      <c r="QHK313" s="0"/>
      <c r="QHL313" s="0"/>
      <c r="QHM313" s="0"/>
      <c r="QHN313" s="0"/>
      <c r="QHO313" s="0"/>
      <c r="QHP313" s="0"/>
      <c r="QHQ313" s="0"/>
      <c r="QHR313" s="0"/>
      <c r="QHS313" s="0"/>
      <c r="QHT313" s="0"/>
      <c r="QHU313" s="0"/>
      <c r="QHV313" s="0"/>
      <c r="QHW313" s="0"/>
      <c r="QHX313" s="0"/>
      <c r="QHY313" s="0"/>
      <c r="QHZ313" s="0"/>
      <c r="QIA313" s="0"/>
      <c r="QIB313" s="0"/>
      <c r="QIC313" s="0"/>
      <c r="QID313" s="0"/>
      <c r="QIE313" s="0"/>
      <c r="QIF313" s="0"/>
      <c r="QIG313" s="0"/>
      <c r="QIH313" s="0"/>
      <c r="QII313" s="0"/>
      <c r="QIJ313" s="0"/>
      <c r="QIK313" s="0"/>
      <c r="QIL313" s="0"/>
      <c r="QIM313" s="0"/>
      <c r="QIN313" s="0"/>
      <c r="QIO313" s="0"/>
      <c r="QIP313" s="0"/>
      <c r="QIQ313" s="0"/>
      <c r="QIR313" s="0"/>
      <c r="QIS313" s="0"/>
      <c r="QIT313" s="0"/>
      <c r="QIU313" s="0"/>
      <c r="QIV313" s="0"/>
      <c r="QIW313" s="0"/>
      <c r="QIX313" s="0"/>
      <c r="QIY313" s="0"/>
      <c r="QIZ313" s="0"/>
      <c r="QJA313" s="0"/>
      <c r="QJB313" s="0"/>
      <c r="QJC313" s="0"/>
      <c r="QJD313" s="0"/>
      <c r="QJE313" s="0"/>
      <c r="QJF313" s="0"/>
      <c r="QJG313" s="0"/>
      <c r="QJH313" s="0"/>
      <c r="QJI313" s="0"/>
      <c r="QJJ313" s="0"/>
      <c r="QJK313" s="0"/>
      <c r="QJL313" s="0"/>
      <c r="QJM313" s="0"/>
      <c r="QJN313" s="0"/>
      <c r="QJO313" s="0"/>
      <c r="QJP313" s="0"/>
      <c r="QJQ313" s="0"/>
      <c r="QJR313" s="0"/>
      <c r="QJS313" s="0"/>
      <c r="QJT313" s="0"/>
      <c r="QJU313" s="0"/>
      <c r="QJV313" s="0"/>
      <c r="QJW313" s="0"/>
      <c r="QJX313" s="0"/>
      <c r="QJY313" s="0"/>
      <c r="QJZ313" s="0"/>
      <c r="QKA313" s="0"/>
      <c r="QKB313" s="0"/>
      <c r="QKC313" s="0"/>
      <c r="QKD313" s="0"/>
      <c r="QKE313" s="0"/>
      <c r="QKF313" s="0"/>
      <c r="QKG313" s="0"/>
      <c r="QKH313" s="0"/>
      <c r="QKI313" s="0"/>
      <c r="QKJ313" s="0"/>
      <c r="QKK313" s="0"/>
      <c r="QKL313" s="0"/>
      <c r="QKM313" s="0"/>
      <c r="QKN313" s="0"/>
      <c r="QKO313" s="0"/>
      <c r="QKP313" s="0"/>
      <c r="QKQ313" s="0"/>
      <c r="QKR313" s="0"/>
      <c r="QKS313" s="0"/>
      <c r="QKT313" s="0"/>
      <c r="QKU313" s="0"/>
      <c r="QKV313" s="0"/>
      <c r="QKW313" s="0"/>
      <c r="QKX313" s="0"/>
      <c r="QKY313" s="0"/>
      <c r="QKZ313" s="0"/>
      <c r="QLA313" s="0"/>
      <c r="QLB313" s="0"/>
      <c r="QLC313" s="0"/>
      <c r="QLD313" s="0"/>
      <c r="QLE313" s="0"/>
      <c r="QLF313" s="0"/>
      <c r="QLG313" s="0"/>
      <c r="QLH313" s="0"/>
      <c r="QLI313" s="0"/>
      <c r="QLJ313" s="0"/>
      <c r="QLK313" s="0"/>
      <c r="QLL313" s="0"/>
      <c r="QLM313" s="0"/>
      <c r="QLN313" s="0"/>
      <c r="QLO313" s="0"/>
      <c r="QLP313" s="0"/>
      <c r="QLQ313" s="0"/>
      <c r="QLR313" s="0"/>
      <c r="QLS313" s="0"/>
      <c r="QLT313" s="0"/>
      <c r="QLU313" s="0"/>
      <c r="QLV313" s="0"/>
      <c r="QLW313" s="0"/>
      <c r="QLX313" s="0"/>
      <c r="QLY313" s="0"/>
      <c r="QLZ313" s="0"/>
      <c r="QMA313" s="0"/>
      <c r="QMB313" s="0"/>
      <c r="QMC313" s="0"/>
      <c r="QMD313" s="0"/>
      <c r="QME313" s="0"/>
      <c r="QMF313" s="0"/>
      <c r="QMG313" s="0"/>
      <c r="QMH313" s="0"/>
      <c r="QMI313" s="0"/>
      <c r="QMJ313" s="0"/>
      <c r="QMK313" s="0"/>
      <c r="QML313" s="0"/>
      <c r="QMM313" s="0"/>
      <c r="QMN313" s="0"/>
      <c r="QMO313" s="0"/>
      <c r="QMP313" s="0"/>
      <c r="QMQ313" s="0"/>
      <c r="QMR313" s="0"/>
      <c r="QMS313" s="0"/>
      <c r="QMT313" s="0"/>
      <c r="QMU313" s="0"/>
      <c r="QMV313" s="0"/>
      <c r="QMW313" s="0"/>
      <c r="QMX313" s="0"/>
      <c r="QMY313" s="0"/>
      <c r="QMZ313" s="0"/>
      <c r="QNA313" s="0"/>
      <c r="QNB313" s="0"/>
      <c r="QNC313" s="0"/>
      <c r="QND313" s="0"/>
      <c r="QNE313" s="0"/>
      <c r="QNF313" s="0"/>
      <c r="QNG313" s="0"/>
      <c r="QNH313" s="0"/>
      <c r="QNI313" s="0"/>
      <c r="QNJ313" s="0"/>
      <c r="QNK313" s="0"/>
      <c r="QNL313" s="0"/>
      <c r="QNM313" s="0"/>
      <c r="QNN313" s="0"/>
      <c r="QNO313" s="0"/>
      <c r="QNP313" s="0"/>
      <c r="QNQ313" s="0"/>
      <c r="QNR313" s="0"/>
      <c r="QNS313" s="0"/>
      <c r="QNT313" s="0"/>
      <c r="QNU313" s="0"/>
      <c r="QNV313" s="0"/>
      <c r="QNW313" s="0"/>
      <c r="QNX313" s="0"/>
      <c r="QNY313" s="0"/>
      <c r="QNZ313" s="0"/>
      <c r="QOA313" s="0"/>
      <c r="QOB313" s="0"/>
      <c r="QOC313" s="0"/>
      <c r="QOD313" s="0"/>
      <c r="QOE313" s="0"/>
      <c r="QOF313" s="0"/>
      <c r="QOG313" s="0"/>
      <c r="QOH313" s="0"/>
      <c r="QOI313" s="0"/>
      <c r="QOJ313" s="0"/>
      <c r="QOK313" s="0"/>
      <c r="QOL313" s="0"/>
      <c r="QOM313" s="0"/>
      <c r="QON313" s="0"/>
      <c r="QOO313" s="0"/>
      <c r="QOP313" s="0"/>
      <c r="QOQ313" s="0"/>
      <c r="QOR313" s="0"/>
      <c r="QOS313" s="0"/>
      <c r="QOT313" s="0"/>
      <c r="QOU313" s="0"/>
      <c r="QOV313" s="0"/>
      <c r="QOW313" s="0"/>
      <c r="QOX313" s="0"/>
      <c r="QOY313" s="0"/>
      <c r="QOZ313" s="0"/>
      <c r="QPA313" s="0"/>
      <c r="QPB313" s="0"/>
      <c r="QPC313" s="0"/>
      <c r="QPD313" s="0"/>
      <c r="QPE313" s="0"/>
      <c r="QPF313" s="0"/>
      <c r="QPG313" s="0"/>
      <c r="QPH313" s="0"/>
      <c r="QPI313" s="0"/>
      <c r="QPJ313" s="0"/>
      <c r="QPK313" s="0"/>
      <c r="QPL313" s="0"/>
      <c r="QPM313" s="0"/>
      <c r="QPN313" s="0"/>
      <c r="QPO313" s="0"/>
      <c r="QPP313" s="0"/>
      <c r="QPQ313" s="0"/>
      <c r="QPR313" s="0"/>
      <c r="QPS313" s="0"/>
      <c r="QPT313" s="0"/>
      <c r="QPU313" s="0"/>
      <c r="QPV313" s="0"/>
      <c r="QPW313" s="0"/>
      <c r="QPX313" s="0"/>
      <c r="QPY313" s="0"/>
      <c r="QPZ313" s="0"/>
      <c r="QQA313" s="0"/>
      <c r="QQB313" s="0"/>
      <c r="QQC313" s="0"/>
      <c r="QQD313" s="0"/>
      <c r="QQE313" s="0"/>
      <c r="QQF313" s="0"/>
      <c r="QQG313" s="0"/>
      <c r="QQH313" s="0"/>
      <c r="QQI313" s="0"/>
      <c r="QQJ313" s="0"/>
      <c r="QQK313" s="0"/>
      <c r="QQL313" s="0"/>
      <c r="QQM313" s="0"/>
      <c r="QQN313" s="0"/>
      <c r="QQO313" s="0"/>
      <c r="QQP313" s="0"/>
      <c r="QQQ313" s="0"/>
      <c r="QQR313" s="0"/>
      <c r="QQS313" s="0"/>
      <c r="QQT313" s="0"/>
      <c r="QQU313" s="0"/>
      <c r="QQV313" s="0"/>
      <c r="QQW313" s="0"/>
      <c r="QQX313" s="0"/>
      <c r="QQY313" s="0"/>
      <c r="QQZ313" s="0"/>
      <c r="QRA313" s="0"/>
      <c r="QRB313" s="0"/>
      <c r="QRC313" s="0"/>
      <c r="QRD313" s="0"/>
      <c r="QRE313" s="0"/>
      <c r="QRF313" s="0"/>
      <c r="QRG313" s="0"/>
      <c r="QRH313" s="0"/>
      <c r="QRI313" s="0"/>
      <c r="QRJ313" s="0"/>
      <c r="QRK313" s="0"/>
      <c r="QRL313" s="0"/>
      <c r="QRM313" s="0"/>
      <c r="QRN313" s="0"/>
      <c r="QRO313" s="0"/>
      <c r="QRP313" s="0"/>
      <c r="QRQ313" s="0"/>
      <c r="QRR313" s="0"/>
      <c r="QRS313" s="0"/>
      <c r="QRT313" s="0"/>
      <c r="QRU313" s="0"/>
      <c r="QRV313" s="0"/>
      <c r="QRW313" s="0"/>
      <c r="QRX313" s="0"/>
      <c r="QRY313" s="0"/>
      <c r="QRZ313" s="0"/>
      <c r="QSA313" s="0"/>
      <c r="QSB313" s="0"/>
      <c r="QSC313" s="0"/>
      <c r="QSD313" s="0"/>
      <c r="QSE313" s="0"/>
      <c r="QSF313" s="0"/>
      <c r="QSG313" s="0"/>
      <c r="QSH313" s="0"/>
      <c r="QSI313" s="0"/>
      <c r="QSJ313" s="0"/>
      <c r="QSK313" s="0"/>
      <c r="QSL313" s="0"/>
      <c r="QSM313" s="0"/>
      <c r="QSN313" s="0"/>
      <c r="QSO313" s="0"/>
      <c r="QSP313" s="0"/>
      <c r="QSQ313" s="0"/>
      <c r="QSR313" s="0"/>
      <c r="QSS313" s="0"/>
      <c r="QST313" s="0"/>
      <c r="QSU313" s="0"/>
      <c r="QSV313" s="0"/>
      <c r="QSW313" s="0"/>
      <c r="QSX313" s="0"/>
      <c r="QSY313" s="0"/>
      <c r="QSZ313" s="0"/>
      <c r="QTA313" s="0"/>
      <c r="QTB313" s="0"/>
      <c r="QTC313" s="0"/>
      <c r="QTD313" s="0"/>
      <c r="QTE313" s="0"/>
      <c r="QTF313" s="0"/>
      <c r="QTG313" s="0"/>
      <c r="QTH313" s="0"/>
      <c r="QTI313" s="0"/>
      <c r="QTJ313" s="0"/>
      <c r="QTK313" s="0"/>
      <c r="QTL313" s="0"/>
      <c r="QTM313" s="0"/>
      <c r="QTN313" s="0"/>
      <c r="QTO313" s="0"/>
      <c r="QTP313" s="0"/>
      <c r="QTQ313" s="0"/>
      <c r="QTR313" s="0"/>
      <c r="QTS313" s="0"/>
      <c r="QTT313" s="0"/>
      <c r="QTU313" s="0"/>
      <c r="QTV313" s="0"/>
      <c r="QTW313" s="0"/>
      <c r="QTX313" s="0"/>
      <c r="QTY313" s="0"/>
      <c r="QTZ313" s="0"/>
      <c r="QUA313" s="0"/>
      <c r="QUB313" s="0"/>
      <c r="QUC313" s="0"/>
      <c r="QUD313" s="0"/>
      <c r="QUE313" s="0"/>
      <c r="QUF313" s="0"/>
      <c r="QUG313" s="0"/>
      <c r="QUH313" s="0"/>
      <c r="QUI313" s="0"/>
      <c r="QUJ313" s="0"/>
      <c r="QUK313" s="0"/>
      <c r="QUL313" s="0"/>
      <c r="QUM313" s="0"/>
      <c r="QUN313" s="0"/>
      <c r="QUO313" s="0"/>
      <c r="QUP313" s="0"/>
      <c r="QUQ313" s="0"/>
      <c r="QUR313" s="0"/>
      <c r="QUS313" s="0"/>
      <c r="QUT313" s="0"/>
      <c r="QUU313" s="0"/>
      <c r="QUV313" s="0"/>
      <c r="QUW313" s="0"/>
      <c r="QUX313" s="0"/>
      <c r="QUY313" s="0"/>
      <c r="QUZ313" s="0"/>
      <c r="QVA313" s="0"/>
      <c r="QVB313" s="0"/>
      <c r="QVC313" s="0"/>
      <c r="QVD313" s="0"/>
      <c r="QVE313" s="0"/>
      <c r="QVF313" s="0"/>
      <c r="QVG313" s="0"/>
      <c r="QVH313" s="0"/>
      <c r="QVI313" s="0"/>
      <c r="QVJ313" s="0"/>
      <c r="QVK313" s="0"/>
      <c r="QVL313" s="0"/>
      <c r="QVM313" s="0"/>
      <c r="QVN313" s="0"/>
      <c r="QVO313" s="0"/>
      <c r="QVP313" s="0"/>
      <c r="QVQ313" s="0"/>
      <c r="QVR313" s="0"/>
      <c r="QVS313" s="0"/>
      <c r="QVT313" s="0"/>
      <c r="QVU313" s="0"/>
      <c r="QVV313" s="0"/>
      <c r="QVW313" s="0"/>
      <c r="QVX313" s="0"/>
      <c r="QVY313" s="0"/>
      <c r="QVZ313" s="0"/>
      <c r="QWA313" s="0"/>
      <c r="QWB313" s="0"/>
      <c r="QWC313" s="0"/>
      <c r="QWD313" s="0"/>
      <c r="QWE313" s="0"/>
      <c r="QWF313" s="0"/>
      <c r="QWG313" s="0"/>
      <c r="QWH313" s="0"/>
      <c r="QWI313" s="0"/>
      <c r="QWJ313" s="0"/>
      <c r="QWK313" s="0"/>
      <c r="QWL313" s="0"/>
      <c r="QWM313" s="0"/>
      <c r="QWN313" s="0"/>
      <c r="QWO313" s="0"/>
      <c r="QWP313" s="0"/>
      <c r="QWQ313" s="0"/>
      <c r="QWR313" s="0"/>
      <c r="QWS313" s="0"/>
      <c r="QWT313" s="0"/>
      <c r="QWU313" s="0"/>
      <c r="QWV313" s="0"/>
      <c r="QWW313" s="0"/>
      <c r="QWX313" s="0"/>
      <c r="QWY313" s="0"/>
      <c r="QWZ313" s="0"/>
      <c r="QXA313" s="0"/>
      <c r="QXB313" s="0"/>
      <c r="QXC313" s="0"/>
      <c r="QXD313" s="0"/>
      <c r="QXE313" s="0"/>
      <c r="QXF313" s="0"/>
      <c r="QXG313" s="0"/>
      <c r="QXH313" s="0"/>
      <c r="QXI313" s="0"/>
      <c r="QXJ313" s="0"/>
      <c r="QXK313" s="0"/>
      <c r="QXL313" s="0"/>
      <c r="QXM313" s="0"/>
      <c r="QXN313" s="0"/>
      <c r="QXO313" s="0"/>
      <c r="QXP313" s="0"/>
      <c r="QXQ313" s="0"/>
      <c r="QXR313" s="0"/>
      <c r="QXS313" s="0"/>
      <c r="QXT313" s="0"/>
      <c r="QXU313" s="0"/>
      <c r="QXV313" s="0"/>
      <c r="QXW313" s="0"/>
      <c r="QXX313" s="0"/>
      <c r="QXY313" s="0"/>
      <c r="QXZ313" s="0"/>
      <c r="QYA313" s="0"/>
      <c r="QYB313" s="0"/>
      <c r="QYC313" s="0"/>
      <c r="QYD313" s="0"/>
      <c r="QYE313" s="0"/>
      <c r="QYF313" s="0"/>
      <c r="QYG313" s="0"/>
      <c r="QYH313" s="0"/>
      <c r="QYI313" s="0"/>
      <c r="QYJ313" s="0"/>
      <c r="QYK313" s="0"/>
      <c r="QYL313" s="0"/>
      <c r="QYM313" s="0"/>
      <c r="QYN313" s="0"/>
      <c r="QYO313" s="0"/>
      <c r="QYP313" s="0"/>
      <c r="QYQ313" s="0"/>
      <c r="QYR313" s="0"/>
      <c r="QYS313" s="0"/>
      <c r="QYT313" s="0"/>
      <c r="QYU313" s="0"/>
      <c r="QYV313" s="0"/>
      <c r="QYW313" s="0"/>
      <c r="QYX313" s="0"/>
      <c r="QYY313" s="0"/>
      <c r="QYZ313" s="0"/>
      <c r="QZA313" s="0"/>
      <c r="QZB313" s="0"/>
      <c r="QZC313" s="0"/>
      <c r="QZD313" s="0"/>
      <c r="QZE313" s="0"/>
      <c r="QZF313" s="0"/>
      <c r="QZG313" s="0"/>
      <c r="QZH313" s="0"/>
      <c r="QZI313" s="0"/>
      <c r="QZJ313" s="0"/>
      <c r="QZK313" s="0"/>
      <c r="QZL313" s="0"/>
      <c r="QZM313" s="0"/>
      <c r="QZN313" s="0"/>
      <c r="QZO313" s="0"/>
      <c r="QZP313" s="0"/>
      <c r="QZQ313" s="0"/>
      <c r="QZR313" s="0"/>
      <c r="QZS313" s="0"/>
      <c r="QZT313" s="0"/>
      <c r="QZU313" s="0"/>
      <c r="QZV313" s="0"/>
      <c r="QZW313" s="0"/>
      <c r="QZX313" s="0"/>
      <c r="QZY313" s="0"/>
      <c r="QZZ313" s="0"/>
      <c r="RAA313" s="0"/>
      <c r="RAB313" s="0"/>
      <c r="RAC313" s="0"/>
      <c r="RAD313" s="0"/>
      <c r="RAE313" s="0"/>
      <c r="RAF313" s="0"/>
      <c r="RAG313" s="0"/>
      <c r="RAH313" s="0"/>
      <c r="RAI313" s="0"/>
      <c r="RAJ313" s="0"/>
      <c r="RAK313" s="0"/>
      <c r="RAL313" s="0"/>
      <c r="RAM313" s="0"/>
      <c r="RAN313" s="0"/>
      <c r="RAO313" s="0"/>
      <c r="RAP313" s="0"/>
      <c r="RAQ313" s="0"/>
      <c r="RAR313" s="0"/>
      <c r="RAS313" s="0"/>
      <c r="RAT313" s="0"/>
      <c r="RAU313" s="0"/>
      <c r="RAV313" s="0"/>
      <c r="RAW313" s="0"/>
      <c r="RAX313" s="0"/>
      <c r="RAY313" s="0"/>
      <c r="RAZ313" s="0"/>
      <c r="RBA313" s="0"/>
      <c r="RBB313" s="0"/>
      <c r="RBC313" s="0"/>
      <c r="RBD313" s="0"/>
      <c r="RBE313" s="0"/>
      <c r="RBF313" s="0"/>
      <c r="RBG313" s="0"/>
      <c r="RBH313" s="0"/>
      <c r="RBI313" s="0"/>
      <c r="RBJ313" s="0"/>
      <c r="RBK313" s="0"/>
      <c r="RBL313" s="0"/>
      <c r="RBM313" s="0"/>
      <c r="RBN313" s="0"/>
      <c r="RBO313" s="0"/>
      <c r="RBP313" s="0"/>
      <c r="RBQ313" s="0"/>
      <c r="RBR313" s="0"/>
      <c r="RBS313" s="0"/>
      <c r="RBT313" s="0"/>
      <c r="RBU313" s="0"/>
      <c r="RBV313" s="0"/>
      <c r="RBW313" s="0"/>
      <c r="RBX313" s="0"/>
      <c r="RBY313" s="0"/>
      <c r="RBZ313" s="0"/>
      <c r="RCA313" s="0"/>
      <c r="RCB313" s="0"/>
      <c r="RCC313" s="0"/>
      <c r="RCD313" s="0"/>
      <c r="RCE313" s="0"/>
      <c r="RCF313" s="0"/>
      <c r="RCG313" s="0"/>
      <c r="RCH313" s="0"/>
      <c r="RCI313" s="0"/>
      <c r="RCJ313" s="0"/>
      <c r="RCK313" s="0"/>
      <c r="RCL313" s="0"/>
      <c r="RCM313" s="0"/>
      <c r="RCN313" s="0"/>
      <c r="RCO313" s="0"/>
      <c r="RCP313" s="0"/>
      <c r="RCQ313" s="0"/>
      <c r="RCR313" s="0"/>
      <c r="RCS313" s="0"/>
      <c r="RCT313" s="0"/>
      <c r="RCU313" s="0"/>
      <c r="RCV313" s="0"/>
      <c r="RCW313" s="0"/>
      <c r="RCX313" s="0"/>
      <c r="RCY313" s="0"/>
      <c r="RCZ313" s="0"/>
      <c r="RDA313" s="0"/>
      <c r="RDB313" s="0"/>
      <c r="RDC313" s="0"/>
      <c r="RDD313" s="0"/>
      <c r="RDE313" s="0"/>
      <c r="RDF313" s="0"/>
      <c r="RDG313" s="0"/>
      <c r="RDH313" s="0"/>
      <c r="RDI313" s="0"/>
      <c r="RDJ313" s="0"/>
      <c r="RDK313" s="0"/>
      <c r="RDL313" s="0"/>
      <c r="RDM313" s="0"/>
      <c r="RDN313" s="0"/>
      <c r="RDO313" s="0"/>
      <c r="RDP313" s="0"/>
      <c r="RDQ313" s="0"/>
      <c r="RDR313" s="0"/>
      <c r="RDS313" s="0"/>
      <c r="RDT313" s="0"/>
      <c r="RDU313" s="0"/>
      <c r="RDV313" s="0"/>
      <c r="RDW313" s="0"/>
      <c r="RDX313" s="0"/>
      <c r="RDY313" s="0"/>
      <c r="RDZ313" s="0"/>
      <c r="REA313" s="0"/>
      <c r="REB313" s="0"/>
      <c r="REC313" s="0"/>
      <c r="RED313" s="0"/>
      <c r="REE313" s="0"/>
      <c r="REF313" s="0"/>
      <c r="REG313" s="0"/>
      <c r="REH313" s="0"/>
      <c r="REI313" s="0"/>
      <c r="REJ313" s="0"/>
      <c r="REK313" s="0"/>
      <c r="REL313" s="0"/>
      <c r="REM313" s="0"/>
      <c r="REN313" s="0"/>
      <c r="REO313" s="0"/>
      <c r="REP313" s="0"/>
      <c r="REQ313" s="0"/>
      <c r="RER313" s="0"/>
      <c r="RES313" s="0"/>
      <c r="RET313" s="0"/>
      <c r="REU313" s="0"/>
      <c r="REV313" s="0"/>
      <c r="REW313" s="0"/>
      <c r="REX313" s="0"/>
      <c r="REY313" s="0"/>
      <c r="REZ313" s="0"/>
      <c r="RFA313" s="0"/>
      <c r="RFB313" s="0"/>
      <c r="RFC313" s="0"/>
      <c r="RFD313" s="0"/>
      <c r="RFE313" s="0"/>
      <c r="RFF313" s="0"/>
      <c r="RFG313" s="0"/>
      <c r="RFH313" s="0"/>
      <c r="RFI313" s="0"/>
      <c r="RFJ313" s="0"/>
      <c r="RFK313" s="0"/>
      <c r="RFL313" s="0"/>
      <c r="RFM313" s="0"/>
      <c r="RFN313" s="0"/>
      <c r="RFO313" s="0"/>
      <c r="RFP313" s="0"/>
      <c r="RFQ313" s="0"/>
      <c r="RFR313" s="0"/>
      <c r="RFS313" s="0"/>
      <c r="RFT313" s="0"/>
      <c r="RFU313" s="0"/>
      <c r="RFV313" s="0"/>
      <c r="RFW313" s="0"/>
      <c r="RFX313" s="0"/>
      <c r="RFY313" s="0"/>
      <c r="RFZ313" s="0"/>
      <c r="RGA313" s="0"/>
      <c r="RGB313" s="0"/>
      <c r="RGC313" s="0"/>
      <c r="RGD313" s="0"/>
      <c r="RGE313" s="0"/>
      <c r="RGF313" s="0"/>
      <c r="RGG313" s="0"/>
      <c r="RGH313" s="0"/>
      <c r="RGI313" s="0"/>
      <c r="RGJ313" s="0"/>
      <c r="RGK313" s="0"/>
      <c r="RGL313" s="0"/>
      <c r="RGM313" s="0"/>
      <c r="RGN313" s="0"/>
      <c r="RGO313" s="0"/>
      <c r="RGP313" s="0"/>
      <c r="RGQ313" s="0"/>
      <c r="RGR313" s="0"/>
      <c r="RGS313" s="0"/>
      <c r="RGT313" s="0"/>
      <c r="RGU313" s="0"/>
      <c r="RGV313" s="0"/>
      <c r="RGW313" s="0"/>
      <c r="RGX313" s="0"/>
      <c r="RGY313" s="0"/>
      <c r="RGZ313" s="0"/>
      <c r="RHA313" s="0"/>
      <c r="RHB313" s="0"/>
      <c r="RHC313" s="0"/>
      <c r="RHD313" s="0"/>
      <c r="RHE313" s="0"/>
      <c r="RHF313" s="0"/>
      <c r="RHG313" s="0"/>
      <c r="RHH313" s="0"/>
      <c r="RHI313" s="0"/>
      <c r="RHJ313" s="0"/>
      <c r="RHK313" s="0"/>
      <c r="RHL313" s="0"/>
      <c r="RHM313" s="0"/>
      <c r="RHN313" s="0"/>
      <c r="RHO313" s="0"/>
      <c r="RHP313" s="0"/>
      <c r="RHQ313" s="0"/>
      <c r="RHR313" s="0"/>
      <c r="RHS313" s="0"/>
      <c r="RHT313" s="0"/>
      <c r="RHU313" s="0"/>
      <c r="RHV313" s="0"/>
      <c r="RHW313" s="0"/>
      <c r="RHX313" s="0"/>
      <c r="RHY313" s="0"/>
      <c r="RHZ313" s="0"/>
      <c r="RIA313" s="0"/>
      <c r="RIB313" s="0"/>
      <c r="RIC313" s="0"/>
      <c r="RID313" s="0"/>
      <c r="RIE313" s="0"/>
      <c r="RIF313" s="0"/>
      <c r="RIG313" s="0"/>
      <c r="RIH313" s="0"/>
      <c r="RII313" s="0"/>
      <c r="RIJ313" s="0"/>
      <c r="RIK313" s="0"/>
      <c r="RIL313" s="0"/>
      <c r="RIM313" s="0"/>
      <c r="RIN313" s="0"/>
      <c r="RIO313" s="0"/>
      <c r="RIP313" s="0"/>
      <c r="RIQ313" s="0"/>
      <c r="RIR313" s="0"/>
      <c r="RIS313" s="0"/>
      <c r="RIT313" s="0"/>
      <c r="RIU313" s="0"/>
      <c r="RIV313" s="0"/>
      <c r="RIW313" s="0"/>
      <c r="RIX313" s="0"/>
      <c r="RIY313" s="0"/>
      <c r="RIZ313" s="0"/>
      <c r="RJA313" s="0"/>
      <c r="RJB313" s="0"/>
      <c r="RJC313" s="0"/>
      <c r="RJD313" s="0"/>
      <c r="RJE313" s="0"/>
      <c r="RJF313" s="0"/>
      <c r="RJG313" s="0"/>
      <c r="RJH313" s="0"/>
      <c r="RJI313" s="0"/>
      <c r="RJJ313" s="0"/>
      <c r="RJK313" s="0"/>
      <c r="RJL313" s="0"/>
      <c r="RJM313" s="0"/>
      <c r="RJN313" s="0"/>
      <c r="RJO313" s="0"/>
      <c r="RJP313" s="0"/>
      <c r="RJQ313" s="0"/>
      <c r="RJR313" s="0"/>
      <c r="RJS313" s="0"/>
      <c r="RJT313" s="0"/>
      <c r="RJU313" s="0"/>
      <c r="RJV313" s="0"/>
      <c r="RJW313" s="0"/>
      <c r="RJX313" s="0"/>
      <c r="RJY313" s="0"/>
      <c r="RJZ313" s="0"/>
      <c r="RKA313" s="0"/>
      <c r="RKB313" s="0"/>
      <c r="RKC313" s="0"/>
      <c r="RKD313" s="0"/>
      <c r="RKE313" s="0"/>
      <c r="RKF313" s="0"/>
      <c r="RKG313" s="0"/>
      <c r="RKH313" s="0"/>
      <c r="RKI313" s="0"/>
      <c r="RKJ313" s="0"/>
      <c r="RKK313" s="0"/>
      <c r="RKL313" s="0"/>
      <c r="RKM313" s="0"/>
      <c r="RKN313" s="0"/>
      <c r="RKO313" s="0"/>
      <c r="RKP313" s="0"/>
      <c r="RKQ313" s="0"/>
      <c r="RKR313" s="0"/>
      <c r="RKS313" s="0"/>
      <c r="RKT313" s="0"/>
      <c r="RKU313" s="0"/>
      <c r="RKV313" s="0"/>
      <c r="RKW313" s="0"/>
      <c r="RKX313" s="0"/>
      <c r="RKY313" s="0"/>
      <c r="RKZ313" s="0"/>
      <c r="RLA313" s="0"/>
      <c r="RLB313" s="0"/>
      <c r="RLC313" s="0"/>
      <c r="RLD313" s="0"/>
      <c r="RLE313" s="0"/>
      <c r="RLF313" s="0"/>
      <c r="RLG313" s="0"/>
      <c r="RLH313" s="0"/>
      <c r="RLI313" s="0"/>
      <c r="RLJ313" s="0"/>
      <c r="RLK313" s="0"/>
      <c r="RLL313" s="0"/>
      <c r="RLM313" s="0"/>
      <c r="RLN313" s="0"/>
      <c r="RLO313" s="0"/>
      <c r="RLP313" s="0"/>
      <c r="RLQ313" s="0"/>
      <c r="RLR313" s="0"/>
      <c r="RLS313" s="0"/>
      <c r="RLT313" s="0"/>
      <c r="RLU313" s="0"/>
      <c r="RLV313" s="0"/>
      <c r="RLW313" s="0"/>
      <c r="RLX313" s="0"/>
      <c r="RLY313" s="0"/>
      <c r="RLZ313" s="0"/>
      <c r="RMA313" s="0"/>
      <c r="RMB313" s="0"/>
      <c r="RMC313" s="0"/>
      <c r="RMD313" s="0"/>
      <c r="RME313" s="0"/>
      <c r="RMF313" s="0"/>
      <c r="RMG313" s="0"/>
      <c r="RMH313" s="0"/>
      <c r="RMI313" s="0"/>
      <c r="RMJ313" s="0"/>
      <c r="RMK313" s="0"/>
      <c r="RML313" s="0"/>
      <c r="RMM313" s="0"/>
      <c r="RMN313" s="0"/>
      <c r="RMO313" s="0"/>
      <c r="RMP313" s="0"/>
      <c r="RMQ313" s="0"/>
      <c r="RMR313" s="0"/>
      <c r="RMS313" s="0"/>
      <c r="RMT313" s="0"/>
      <c r="RMU313" s="0"/>
      <c r="RMV313" s="0"/>
      <c r="RMW313" s="0"/>
      <c r="RMX313" s="0"/>
      <c r="RMY313" s="0"/>
      <c r="RMZ313" s="0"/>
      <c r="RNA313" s="0"/>
      <c r="RNB313" s="0"/>
      <c r="RNC313" s="0"/>
      <c r="RND313" s="0"/>
      <c r="RNE313" s="0"/>
      <c r="RNF313" s="0"/>
      <c r="RNG313" s="0"/>
      <c r="RNH313" s="0"/>
      <c r="RNI313" s="0"/>
      <c r="RNJ313" s="0"/>
      <c r="RNK313" s="0"/>
      <c r="RNL313" s="0"/>
      <c r="RNM313" s="0"/>
      <c r="RNN313" s="0"/>
      <c r="RNO313" s="0"/>
      <c r="RNP313" s="0"/>
      <c r="RNQ313" s="0"/>
      <c r="RNR313" s="0"/>
      <c r="RNS313" s="0"/>
      <c r="RNT313" s="0"/>
      <c r="RNU313" s="0"/>
      <c r="RNV313" s="0"/>
      <c r="RNW313" s="0"/>
      <c r="RNX313" s="0"/>
      <c r="RNY313" s="0"/>
      <c r="RNZ313" s="0"/>
      <c r="ROA313" s="0"/>
      <c r="ROB313" s="0"/>
      <c r="ROC313" s="0"/>
      <c r="ROD313" s="0"/>
      <c r="ROE313" s="0"/>
      <c r="ROF313" s="0"/>
      <c r="ROG313" s="0"/>
      <c r="ROH313" s="0"/>
      <c r="ROI313" s="0"/>
      <c r="ROJ313" s="0"/>
      <c r="ROK313" s="0"/>
      <c r="ROL313" s="0"/>
      <c r="ROM313" s="0"/>
      <c r="RON313" s="0"/>
      <c r="ROO313" s="0"/>
      <c r="ROP313" s="0"/>
      <c r="ROQ313" s="0"/>
      <c r="ROR313" s="0"/>
      <c r="ROS313" s="0"/>
      <c r="ROT313" s="0"/>
      <c r="ROU313" s="0"/>
      <c r="ROV313" s="0"/>
      <c r="ROW313" s="0"/>
      <c r="ROX313" s="0"/>
      <c r="ROY313" s="0"/>
      <c r="ROZ313" s="0"/>
      <c r="RPA313" s="0"/>
      <c r="RPB313" s="0"/>
      <c r="RPC313" s="0"/>
      <c r="RPD313" s="0"/>
      <c r="RPE313" s="0"/>
      <c r="RPF313" s="0"/>
      <c r="RPG313" s="0"/>
      <c r="RPH313" s="0"/>
      <c r="RPI313" s="0"/>
      <c r="RPJ313" s="0"/>
      <c r="RPK313" s="0"/>
      <c r="RPL313" s="0"/>
      <c r="RPM313" s="0"/>
      <c r="RPN313" s="0"/>
      <c r="RPO313" s="0"/>
      <c r="RPP313" s="0"/>
      <c r="RPQ313" s="0"/>
      <c r="RPR313" s="0"/>
      <c r="RPS313" s="0"/>
      <c r="RPT313" s="0"/>
      <c r="RPU313" s="0"/>
      <c r="RPV313" s="0"/>
      <c r="RPW313" s="0"/>
      <c r="RPX313" s="0"/>
      <c r="RPY313" s="0"/>
      <c r="RPZ313" s="0"/>
      <c r="RQA313" s="0"/>
      <c r="RQB313" s="0"/>
      <c r="RQC313" s="0"/>
      <c r="RQD313" s="0"/>
      <c r="RQE313" s="0"/>
      <c r="RQF313" s="0"/>
      <c r="RQG313" s="0"/>
      <c r="RQH313" s="0"/>
      <c r="RQI313" s="0"/>
      <c r="RQJ313" s="0"/>
      <c r="RQK313" s="0"/>
      <c r="RQL313" s="0"/>
      <c r="RQM313" s="0"/>
      <c r="RQN313" s="0"/>
      <c r="RQO313" s="0"/>
      <c r="RQP313" s="0"/>
      <c r="RQQ313" s="0"/>
      <c r="RQR313" s="0"/>
      <c r="RQS313" s="0"/>
      <c r="RQT313" s="0"/>
      <c r="RQU313" s="0"/>
      <c r="RQV313" s="0"/>
      <c r="RQW313" s="0"/>
      <c r="RQX313" s="0"/>
      <c r="RQY313" s="0"/>
      <c r="RQZ313" s="0"/>
      <c r="RRA313" s="0"/>
      <c r="RRB313" s="0"/>
      <c r="RRC313" s="0"/>
      <c r="RRD313" s="0"/>
      <c r="RRE313" s="0"/>
      <c r="RRF313" s="0"/>
      <c r="RRG313" s="0"/>
      <c r="RRH313" s="0"/>
      <c r="RRI313" s="0"/>
      <c r="RRJ313" s="0"/>
      <c r="RRK313" s="0"/>
      <c r="RRL313" s="0"/>
      <c r="RRM313" s="0"/>
      <c r="RRN313" s="0"/>
      <c r="RRO313" s="0"/>
      <c r="RRP313" s="0"/>
      <c r="RRQ313" s="0"/>
      <c r="RRR313" s="0"/>
      <c r="RRS313" s="0"/>
      <c r="RRT313" s="0"/>
      <c r="RRU313" s="0"/>
      <c r="RRV313" s="0"/>
      <c r="RRW313" s="0"/>
      <c r="RRX313" s="0"/>
      <c r="RRY313" s="0"/>
      <c r="RRZ313" s="0"/>
      <c r="RSA313" s="0"/>
      <c r="RSB313" s="0"/>
      <c r="RSC313" s="0"/>
      <c r="RSD313" s="0"/>
      <c r="RSE313" s="0"/>
      <c r="RSF313" s="0"/>
      <c r="RSG313" s="0"/>
      <c r="RSH313" s="0"/>
      <c r="RSI313" s="0"/>
      <c r="RSJ313" s="0"/>
      <c r="RSK313" s="0"/>
      <c r="RSL313" s="0"/>
      <c r="RSM313" s="0"/>
      <c r="RSN313" s="0"/>
      <c r="RSO313" s="0"/>
      <c r="RSP313" s="0"/>
      <c r="RSQ313" s="0"/>
      <c r="RSR313" s="0"/>
      <c r="RSS313" s="0"/>
      <c r="RST313" s="0"/>
      <c r="RSU313" s="0"/>
      <c r="RSV313" s="0"/>
      <c r="RSW313" s="0"/>
      <c r="RSX313" s="0"/>
      <c r="RSY313" s="0"/>
      <c r="RSZ313" s="0"/>
      <c r="RTA313" s="0"/>
      <c r="RTB313" s="0"/>
      <c r="RTC313" s="0"/>
      <c r="RTD313" s="0"/>
      <c r="RTE313" s="0"/>
      <c r="RTF313" s="0"/>
      <c r="RTG313" s="0"/>
      <c r="RTH313" s="0"/>
      <c r="RTI313" s="0"/>
      <c r="RTJ313" s="0"/>
      <c r="RTK313" s="0"/>
      <c r="RTL313" s="0"/>
      <c r="RTM313" s="0"/>
      <c r="RTN313" s="0"/>
      <c r="RTO313" s="0"/>
      <c r="RTP313" s="0"/>
      <c r="RTQ313" s="0"/>
      <c r="RTR313" s="0"/>
      <c r="RTS313" s="0"/>
      <c r="RTT313" s="0"/>
      <c r="RTU313" s="0"/>
      <c r="RTV313" s="0"/>
      <c r="RTW313" s="0"/>
      <c r="RTX313" s="0"/>
      <c r="RTY313" s="0"/>
      <c r="RTZ313" s="0"/>
      <c r="RUA313" s="0"/>
      <c r="RUB313" s="0"/>
      <c r="RUC313" s="0"/>
      <c r="RUD313" s="0"/>
      <c r="RUE313" s="0"/>
      <c r="RUF313" s="0"/>
      <c r="RUG313" s="0"/>
      <c r="RUH313" s="0"/>
      <c r="RUI313" s="0"/>
      <c r="RUJ313" s="0"/>
      <c r="RUK313" s="0"/>
      <c r="RUL313" s="0"/>
      <c r="RUM313" s="0"/>
      <c r="RUN313" s="0"/>
      <c r="RUO313" s="0"/>
      <c r="RUP313" s="0"/>
      <c r="RUQ313" s="0"/>
      <c r="RUR313" s="0"/>
      <c r="RUS313" s="0"/>
      <c r="RUT313" s="0"/>
      <c r="RUU313" s="0"/>
      <c r="RUV313" s="0"/>
      <c r="RUW313" s="0"/>
      <c r="RUX313" s="0"/>
      <c r="RUY313" s="0"/>
      <c r="RUZ313" s="0"/>
      <c r="RVA313" s="0"/>
      <c r="RVB313" s="0"/>
      <c r="RVC313" s="0"/>
      <c r="RVD313" s="0"/>
      <c r="RVE313" s="0"/>
      <c r="RVF313" s="0"/>
      <c r="RVG313" s="0"/>
      <c r="RVH313" s="0"/>
      <c r="RVI313" s="0"/>
      <c r="RVJ313" s="0"/>
      <c r="RVK313" s="0"/>
      <c r="RVL313" s="0"/>
      <c r="RVM313" s="0"/>
      <c r="RVN313" s="0"/>
      <c r="RVO313" s="0"/>
      <c r="RVP313" s="0"/>
      <c r="RVQ313" s="0"/>
      <c r="RVR313" s="0"/>
      <c r="RVS313" s="0"/>
      <c r="RVT313" s="0"/>
      <c r="RVU313" s="0"/>
      <c r="RVV313" s="0"/>
      <c r="RVW313" s="0"/>
      <c r="RVX313" s="0"/>
      <c r="RVY313" s="0"/>
      <c r="RVZ313" s="0"/>
      <c r="RWA313" s="0"/>
      <c r="RWB313" s="0"/>
      <c r="RWC313" s="0"/>
      <c r="RWD313" s="0"/>
      <c r="RWE313" s="0"/>
      <c r="RWF313" s="0"/>
      <c r="RWG313" s="0"/>
      <c r="RWH313" s="0"/>
      <c r="RWI313" s="0"/>
      <c r="RWJ313" s="0"/>
      <c r="RWK313" s="0"/>
      <c r="RWL313" s="0"/>
      <c r="RWM313" s="0"/>
      <c r="RWN313" s="0"/>
      <c r="RWO313" s="0"/>
      <c r="RWP313" s="0"/>
      <c r="RWQ313" s="0"/>
      <c r="RWR313" s="0"/>
      <c r="RWS313" s="0"/>
      <c r="RWT313" s="0"/>
      <c r="RWU313" s="0"/>
      <c r="RWV313" s="0"/>
      <c r="RWW313" s="0"/>
      <c r="RWX313" s="0"/>
      <c r="RWY313" s="0"/>
      <c r="RWZ313" s="0"/>
      <c r="RXA313" s="0"/>
      <c r="RXB313" s="0"/>
      <c r="RXC313" s="0"/>
      <c r="RXD313" s="0"/>
      <c r="RXE313" s="0"/>
      <c r="RXF313" s="0"/>
      <c r="RXG313" s="0"/>
      <c r="RXH313" s="0"/>
      <c r="RXI313" s="0"/>
      <c r="RXJ313" s="0"/>
      <c r="RXK313" s="0"/>
      <c r="RXL313" s="0"/>
      <c r="RXM313" s="0"/>
      <c r="RXN313" s="0"/>
      <c r="RXO313" s="0"/>
      <c r="RXP313" s="0"/>
      <c r="RXQ313" s="0"/>
      <c r="RXR313" s="0"/>
      <c r="RXS313" s="0"/>
      <c r="RXT313" s="0"/>
      <c r="RXU313" s="0"/>
      <c r="RXV313" s="0"/>
      <c r="RXW313" s="0"/>
      <c r="RXX313" s="0"/>
      <c r="RXY313" s="0"/>
      <c r="RXZ313" s="0"/>
      <c r="RYA313" s="0"/>
      <c r="RYB313" s="0"/>
      <c r="RYC313" s="0"/>
      <c r="RYD313" s="0"/>
      <c r="RYE313" s="0"/>
      <c r="RYF313" s="0"/>
      <c r="RYG313" s="0"/>
      <c r="RYH313" s="0"/>
      <c r="RYI313" s="0"/>
      <c r="RYJ313" s="0"/>
      <c r="RYK313" s="0"/>
      <c r="RYL313" s="0"/>
      <c r="RYM313" s="0"/>
      <c r="RYN313" s="0"/>
      <c r="RYO313" s="0"/>
      <c r="RYP313" s="0"/>
      <c r="RYQ313" s="0"/>
      <c r="RYR313" s="0"/>
      <c r="RYS313" s="0"/>
      <c r="RYT313" s="0"/>
      <c r="RYU313" s="0"/>
      <c r="RYV313" s="0"/>
      <c r="RYW313" s="0"/>
      <c r="RYX313" s="0"/>
      <c r="RYY313" s="0"/>
      <c r="RYZ313" s="0"/>
      <c r="RZA313" s="0"/>
      <c r="RZB313" s="0"/>
      <c r="RZC313" s="0"/>
      <c r="RZD313" s="0"/>
      <c r="RZE313" s="0"/>
      <c r="RZF313" s="0"/>
      <c r="RZG313" s="0"/>
      <c r="RZH313" s="0"/>
      <c r="RZI313" s="0"/>
      <c r="RZJ313" s="0"/>
      <c r="RZK313" s="0"/>
      <c r="RZL313" s="0"/>
      <c r="RZM313" s="0"/>
      <c r="RZN313" s="0"/>
      <c r="RZO313" s="0"/>
      <c r="RZP313" s="0"/>
      <c r="RZQ313" s="0"/>
      <c r="RZR313" s="0"/>
      <c r="RZS313" s="0"/>
      <c r="RZT313" s="0"/>
      <c r="RZU313" s="0"/>
      <c r="RZV313" s="0"/>
      <c r="RZW313" s="0"/>
      <c r="RZX313" s="0"/>
      <c r="RZY313" s="0"/>
      <c r="RZZ313" s="0"/>
      <c r="SAA313" s="0"/>
      <c r="SAB313" s="0"/>
      <c r="SAC313" s="0"/>
      <c r="SAD313" s="0"/>
      <c r="SAE313" s="0"/>
      <c r="SAF313" s="0"/>
      <c r="SAG313" s="0"/>
      <c r="SAH313" s="0"/>
      <c r="SAI313" s="0"/>
      <c r="SAJ313" s="0"/>
      <c r="SAK313" s="0"/>
      <c r="SAL313" s="0"/>
      <c r="SAM313" s="0"/>
      <c r="SAN313" s="0"/>
      <c r="SAO313" s="0"/>
      <c r="SAP313" s="0"/>
      <c r="SAQ313" s="0"/>
      <c r="SAR313" s="0"/>
      <c r="SAS313" s="0"/>
      <c r="SAT313" s="0"/>
      <c r="SAU313" s="0"/>
      <c r="SAV313" s="0"/>
      <c r="SAW313" s="0"/>
      <c r="SAX313" s="0"/>
      <c r="SAY313" s="0"/>
      <c r="SAZ313" s="0"/>
      <c r="SBA313" s="0"/>
      <c r="SBB313" s="0"/>
      <c r="SBC313" s="0"/>
      <c r="SBD313" s="0"/>
      <c r="SBE313" s="0"/>
      <c r="SBF313" s="0"/>
      <c r="SBG313" s="0"/>
      <c r="SBH313" s="0"/>
      <c r="SBI313" s="0"/>
      <c r="SBJ313" s="0"/>
      <c r="SBK313" s="0"/>
      <c r="SBL313" s="0"/>
      <c r="SBM313" s="0"/>
      <c r="SBN313" s="0"/>
      <c r="SBO313" s="0"/>
      <c r="SBP313" s="0"/>
      <c r="SBQ313" s="0"/>
      <c r="SBR313" s="0"/>
      <c r="SBS313" s="0"/>
      <c r="SBT313" s="0"/>
      <c r="SBU313" s="0"/>
      <c r="SBV313" s="0"/>
      <c r="SBW313" s="0"/>
      <c r="SBX313" s="0"/>
      <c r="SBY313" s="0"/>
      <c r="SBZ313" s="0"/>
      <c r="SCA313" s="0"/>
      <c r="SCB313" s="0"/>
      <c r="SCC313" s="0"/>
      <c r="SCD313" s="0"/>
      <c r="SCE313" s="0"/>
      <c r="SCF313" s="0"/>
      <c r="SCG313" s="0"/>
      <c r="SCH313" s="0"/>
      <c r="SCI313" s="0"/>
      <c r="SCJ313" s="0"/>
      <c r="SCK313" s="0"/>
      <c r="SCL313" s="0"/>
      <c r="SCM313" s="0"/>
      <c r="SCN313" s="0"/>
      <c r="SCO313" s="0"/>
      <c r="SCP313" s="0"/>
      <c r="SCQ313" s="0"/>
      <c r="SCR313" s="0"/>
      <c r="SCS313" s="0"/>
      <c r="SCT313" s="0"/>
      <c r="SCU313" s="0"/>
      <c r="SCV313" s="0"/>
      <c r="SCW313" s="0"/>
      <c r="SCX313" s="0"/>
      <c r="SCY313" s="0"/>
      <c r="SCZ313" s="0"/>
      <c r="SDA313" s="0"/>
      <c r="SDB313" s="0"/>
      <c r="SDC313" s="0"/>
      <c r="SDD313" s="0"/>
      <c r="SDE313" s="0"/>
      <c r="SDF313" s="0"/>
      <c r="SDG313" s="0"/>
      <c r="SDH313" s="0"/>
      <c r="SDI313" s="0"/>
      <c r="SDJ313" s="0"/>
      <c r="SDK313" s="0"/>
      <c r="SDL313" s="0"/>
      <c r="SDM313" s="0"/>
      <c r="SDN313" s="0"/>
      <c r="SDO313" s="0"/>
      <c r="SDP313" s="0"/>
      <c r="SDQ313" s="0"/>
      <c r="SDR313" s="0"/>
      <c r="SDS313" s="0"/>
      <c r="SDT313" s="0"/>
      <c r="SDU313" s="0"/>
      <c r="SDV313" s="0"/>
      <c r="SDW313" s="0"/>
      <c r="SDX313" s="0"/>
      <c r="SDY313" s="0"/>
      <c r="SDZ313" s="0"/>
      <c r="SEA313" s="0"/>
      <c r="SEB313" s="0"/>
      <c r="SEC313" s="0"/>
      <c r="SED313" s="0"/>
      <c r="SEE313" s="0"/>
      <c r="SEF313" s="0"/>
      <c r="SEG313" s="0"/>
      <c r="SEH313" s="0"/>
      <c r="SEI313" s="0"/>
      <c r="SEJ313" s="0"/>
      <c r="SEK313" s="0"/>
      <c r="SEL313" s="0"/>
      <c r="SEM313" s="0"/>
      <c r="SEN313" s="0"/>
      <c r="SEO313" s="0"/>
      <c r="SEP313" s="0"/>
      <c r="SEQ313" s="0"/>
      <c r="SER313" s="0"/>
      <c r="SES313" s="0"/>
      <c r="SET313" s="0"/>
      <c r="SEU313" s="0"/>
      <c r="SEV313" s="0"/>
      <c r="SEW313" s="0"/>
      <c r="SEX313" s="0"/>
      <c r="SEY313" s="0"/>
      <c r="SEZ313" s="0"/>
      <c r="SFA313" s="0"/>
      <c r="SFB313" s="0"/>
      <c r="SFC313" s="0"/>
      <c r="SFD313" s="0"/>
      <c r="SFE313" s="0"/>
      <c r="SFF313" s="0"/>
      <c r="SFG313" s="0"/>
      <c r="SFH313" s="0"/>
      <c r="SFI313" s="0"/>
      <c r="SFJ313" s="0"/>
      <c r="SFK313" s="0"/>
      <c r="SFL313" s="0"/>
      <c r="SFM313" s="0"/>
      <c r="SFN313" s="0"/>
      <c r="SFO313" s="0"/>
      <c r="SFP313" s="0"/>
      <c r="SFQ313" s="0"/>
      <c r="SFR313" s="0"/>
      <c r="SFS313" s="0"/>
      <c r="SFT313" s="0"/>
      <c r="SFU313" s="0"/>
      <c r="SFV313" s="0"/>
      <c r="SFW313" s="0"/>
      <c r="SFX313" s="0"/>
      <c r="SFY313" s="0"/>
      <c r="SFZ313" s="0"/>
      <c r="SGA313" s="0"/>
      <c r="SGB313" s="0"/>
      <c r="SGC313" s="0"/>
      <c r="SGD313" s="0"/>
      <c r="SGE313" s="0"/>
      <c r="SGF313" s="0"/>
      <c r="SGG313" s="0"/>
      <c r="SGH313" s="0"/>
      <c r="SGI313" s="0"/>
      <c r="SGJ313" s="0"/>
      <c r="SGK313" s="0"/>
      <c r="SGL313" s="0"/>
      <c r="SGM313" s="0"/>
      <c r="SGN313" s="0"/>
      <c r="SGO313" s="0"/>
      <c r="SGP313" s="0"/>
      <c r="SGQ313" s="0"/>
      <c r="SGR313" s="0"/>
      <c r="SGS313" s="0"/>
      <c r="SGT313" s="0"/>
      <c r="SGU313" s="0"/>
      <c r="SGV313" s="0"/>
      <c r="SGW313" s="0"/>
      <c r="SGX313" s="0"/>
      <c r="SGY313" s="0"/>
      <c r="SGZ313" s="0"/>
      <c r="SHA313" s="0"/>
      <c r="SHB313" s="0"/>
      <c r="SHC313" s="0"/>
      <c r="SHD313" s="0"/>
      <c r="SHE313" s="0"/>
      <c r="SHF313" s="0"/>
      <c r="SHG313" s="0"/>
      <c r="SHH313" s="0"/>
      <c r="SHI313" s="0"/>
      <c r="SHJ313" s="0"/>
      <c r="SHK313" s="0"/>
      <c r="SHL313" s="0"/>
      <c r="SHM313" s="0"/>
      <c r="SHN313" s="0"/>
      <c r="SHO313" s="0"/>
      <c r="SHP313" s="0"/>
      <c r="SHQ313" s="0"/>
      <c r="SHR313" s="0"/>
      <c r="SHS313" s="0"/>
      <c r="SHT313" s="0"/>
      <c r="SHU313" s="0"/>
      <c r="SHV313" s="0"/>
      <c r="SHW313" s="0"/>
      <c r="SHX313" s="0"/>
      <c r="SHY313" s="0"/>
      <c r="SHZ313" s="0"/>
      <c r="SIA313" s="0"/>
      <c r="SIB313" s="0"/>
      <c r="SIC313" s="0"/>
      <c r="SID313" s="0"/>
      <c r="SIE313" s="0"/>
      <c r="SIF313" s="0"/>
      <c r="SIG313" s="0"/>
      <c r="SIH313" s="0"/>
      <c r="SII313" s="0"/>
      <c r="SIJ313" s="0"/>
      <c r="SIK313" s="0"/>
      <c r="SIL313" s="0"/>
      <c r="SIM313" s="0"/>
      <c r="SIN313" s="0"/>
      <c r="SIO313" s="0"/>
      <c r="SIP313" s="0"/>
      <c r="SIQ313" s="0"/>
      <c r="SIR313" s="0"/>
      <c r="SIS313" s="0"/>
      <c r="SIT313" s="0"/>
      <c r="SIU313" s="0"/>
      <c r="SIV313" s="0"/>
      <c r="SIW313" s="0"/>
      <c r="SIX313" s="0"/>
      <c r="SIY313" s="0"/>
      <c r="SIZ313" s="0"/>
      <c r="SJA313" s="0"/>
      <c r="SJB313" s="0"/>
      <c r="SJC313" s="0"/>
      <c r="SJD313" s="0"/>
      <c r="SJE313" s="0"/>
      <c r="SJF313" s="0"/>
      <c r="SJG313" s="0"/>
      <c r="SJH313" s="0"/>
      <c r="SJI313" s="0"/>
      <c r="SJJ313" s="0"/>
      <c r="SJK313" s="0"/>
      <c r="SJL313" s="0"/>
      <c r="SJM313" s="0"/>
      <c r="SJN313" s="0"/>
      <c r="SJO313" s="0"/>
      <c r="SJP313" s="0"/>
      <c r="SJQ313" s="0"/>
      <c r="SJR313" s="0"/>
      <c r="SJS313" s="0"/>
      <c r="SJT313" s="0"/>
      <c r="SJU313" s="0"/>
      <c r="SJV313" s="0"/>
      <c r="SJW313" s="0"/>
      <c r="SJX313" s="0"/>
      <c r="SJY313" s="0"/>
      <c r="SJZ313" s="0"/>
      <c r="SKA313" s="0"/>
      <c r="SKB313" s="0"/>
      <c r="SKC313" s="0"/>
      <c r="SKD313" s="0"/>
      <c r="SKE313" s="0"/>
      <c r="SKF313" s="0"/>
      <c r="SKG313" s="0"/>
      <c r="SKH313" s="0"/>
      <c r="SKI313" s="0"/>
      <c r="SKJ313" s="0"/>
      <c r="SKK313" s="0"/>
      <c r="SKL313" s="0"/>
      <c r="SKM313" s="0"/>
      <c r="SKN313" s="0"/>
      <c r="SKO313" s="0"/>
      <c r="SKP313" s="0"/>
      <c r="SKQ313" s="0"/>
      <c r="SKR313" s="0"/>
      <c r="SKS313" s="0"/>
      <c r="SKT313" s="0"/>
      <c r="SKU313" s="0"/>
      <c r="SKV313" s="0"/>
      <c r="SKW313" s="0"/>
      <c r="SKX313" s="0"/>
      <c r="SKY313" s="0"/>
      <c r="SKZ313" s="0"/>
      <c r="SLA313" s="0"/>
      <c r="SLB313" s="0"/>
      <c r="SLC313" s="0"/>
      <c r="SLD313" s="0"/>
      <c r="SLE313" s="0"/>
      <c r="SLF313" s="0"/>
      <c r="SLG313" s="0"/>
      <c r="SLH313" s="0"/>
      <c r="SLI313" s="0"/>
      <c r="SLJ313" s="0"/>
      <c r="SLK313" s="0"/>
      <c r="SLL313" s="0"/>
      <c r="SLM313" s="0"/>
      <c r="SLN313" s="0"/>
      <c r="SLO313" s="0"/>
      <c r="SLP313" s="0"/>
      <c r="SLQ313" s="0"/>
      <c r="SLR313" s="0"/>
      <c r="SLS313" s="0"/>
      <c r="SLT313" s="0"/>
      <c r="SLU313" s="0"/>
      <c r="SLV313" s="0"/>
      <c r="SLW313" s="0"/>
      <c r="SLX313" s="0"/>
      <c r="SLY313" s="0"/>
      <c r="SLZ313" s="0"/>
      <c r="SMA313" s="0"/>
      <c r="SMB313" s="0"/>
      <c r="SMC313" s="0"/>
      <c r="SMD313" s="0"/>
      <c r="SME313" s="0"/>
      <c r="SMF313" s="0"/>
      <c r="SMG313" s="0"/>
      <c r="SMH313" s="0"/>
      <c r="SMI313" s="0"/>
      <c r="SMJ313" s="0"/>
      <c r="SMK313" s="0"/>
      <c r="SML313" s="0"/>
      <c r="SMM313" s="0"/>
      <c r="SMN313" s="0"/>
      <c r="SMO313" s="0"/>
      <c r="SMP313" s="0"/>
      <c r="SMQ313" s="0"/>
      <c r="SMR313" s="0"/>
      <c r="SMS313" s="0"/>
      <c r="SMT313" s="0"/>
      <c r="SMU313" s="0"/>
      <c r="SMV313" s="0"/>
      <c r="SMW313" s="0"/>
      <c r="SMX313" s="0"/>
      <c r="SMY313" s="0"/>
      <c r="SMZ313" s="0"/>
      <c r="SNA313" s="0"/>
      <c r="SNB313" s="0"/>
      <c r="SNC313" s="0"/>
      <c r="SND313" s="0"/>
      <c r="SNE313" s="0"/>
      <c r="SNF313" s="0"/>
      <c r="SNG313" s="0"/>
      <c r="SNH313" s="0"/>
      <c r="SNI313" s="0"/>
      <c r="SNJ313" s="0"/>
      <c r="SNK313" s="0"/>
      <c r="SNL313" s="0"/>
      <c r="SNM313" s="0"/>
      <c r="SNN313" s="0"/>
      <c r="SNO313" s="0"/>
      <c r="SNP313" s="0"/>
      <c r="SNQ313" s="0"/>
      <c r="SNR313" s="0"/>
      <c r="SNS313" s="0"/>
      <c r="SNT313" s="0"/>
      <c r="SNU313" s="0"/>
      <c r="SNV313" s="0"/>
      <c r="SNW313" s="0"/>
      <c r="SNX313" s="0"/>
      <c r="SNY313" s="0"/>
      <c r="SNZ313" s="0"/>
      <c r="SOA313" s="0"/>
      <c r="SOB313" s="0"/>
      <c r="SOC313" s="0"/>
      <c r="SOD313" s="0"/>
      <c r="SOE313" s="0"/>
      <c r="SOF313" s="0"/>
      <c r="SOG313" s="0"/>
      <c r="SOH313" s="0"/>
      <c r="SOI313" s="0"/>
      <c r="SOJ313" s="0"/>
      <c r="SOK313" s="0"/>
      <c r="SOL313" s="0"/>
      <c r="SOM313" s="0"/>
      <c r="SON313" s="0"/>
      <c r="SOO313" s="0"/>
      <c r="SOP313" s="0"/>
      <c r="SOQ313" s="0"/>
      <c r="SOR313" s="0"/>
      <c r="SOS313" s="0"/>
      <c r="SOT313" s="0"/>
      <c r="SOU313" s="0"/>
      <c r="SOV313" s="0"/>
      <c r="SOW313" s="0"/>
      <c r="SOX313" s="0"/>
      <c r="SOY313" s="0"/>
      <c r="SOZ313" s="0"/>
      <c r="SPA313" s="0"/>
      <c r="SPB313" s="0"/>
      <c r="SPC313" s="0"/>
      <c r="SPD313" s="0"/>
      <c r="SPE313" s="0"/>
      <c r="SPF313" s="0"/>
      <c r="SPG313" s="0"/>
      <c r="SPH313" s="0"/>
      <c r="SPI313" s="0"/>
      <c r="SPJ313" s="0"/>
      <c r="SPK313" s="0"/>
      <c r="SPL313" s="0"/>
      <c r="SPM313" s="0"/>
      <c r="SPN313" s="0"/>
      <c r="SPO313" s="0"/>
      <c r="SPP313" s="0"/>
      <c r="SPQ313" s="0"/>
      <c r="SPR313" s="0"/>
      <c r="SPS313" s="0"/>
      <c r="SPT313" s="0"/>
      <c r="SPU313" s="0"/>
      <c r="SPV313" s="0"/>
      <c r="SPW313" s="0"/>
      <c r="SPX313" s="0"/>
      <c r="SPY313" s="0"/>
      <c r="SPZ313" s="0"/>
      <c r="SQA313" s="0"/>
      <c r="SQB313" s="0"/>
      <c r="SQC313" s="0"/>
      <c r="SQD313" s="0"/>
      <c r="SQE313" s="0"/>
      <c r="SQF313" s="0"/>
      <c r="SQG313" s="0"/>
      <c r="SQH313" s="0"/>
      <c r="SQI313" s="0"/>
      <c r="SQJ313" s="0"/>
      <c r="SQK313" s="0"/>
      <c r="SQL313" s="0"/>
      <c r="SQM313" s="0"/>
      <c r="SQN313" s="0"/>
      <c r="SQO313" s="0"/>
      <c r="SQP313" s="0"/>
      <c r="SQQ313" s="0"/>
      <c r="SQR313" s="0"/>
      <c r="SQS313" s="0"/>
      <c r="SQT313" s="0"/>
      <c r="SQU313" s="0"/>
      <c r="SQV313" s="0"/>
      <c r="SQW313" s="0"/>
      <c r="SQX313" s="0"/>
      <c r="SQY313" s="0"/>
      <c r="SQZ313" s="0"/>
      <c r="SRA313" s="0"/>
      <c r="SRB313" s="0"/>
      <c r="SRC313" s="0"/>
      <c r="SRD313" s="0"/>
      <c r="SRE313" s="0"/>
      <c r="SRF313" s="0"/>
      <c r="SRG313" s="0"/>
      <c r="SRH313" s="0"/>
      <c r="SRI313" s="0"/>
      <c r="SRJ313" s="0"/>
      <c r="SRK313" s="0"/>
      <c r="SRL313" s="0"/>
      <c r="SRM313" s="0"/>
      <c r="SRN313" s="0"/>
      <c r="SRO313" s="0"/>
      <c r="SRP313" s="0"/>
      <c r="SRQ313" s="0"/>
      <c r="SRR313" s="0"/>
      <c r="SRS313" s="0"/>
      <c r="SRT313" s="0"/>
      <c r="SRU313" s="0"/>
      <c r="SRV313" s="0"/>
      <c r="SRW313" s="0"/>
      <c r="SRX313" s="0"/>
      <c r="SRY313" s="0"/>
      <c r="SRZ313" s="0"/>
      <c r="SSA313" s="0"/>
      <c r="SSB313" s="0"/>
      <c r="SSC313" s="0"/>
      <c r="SSD313" s="0"/>
      <c r="SSE313" s="0"/>
      <c r="SSF313" s="0"/>
      <c r="SSG313" s="0"/>
      <c r="SSH313" s="0"/>
      <c r="SSI313" s="0"/>
      <c r="SSJ313" s="0"/>
      <c r="SSK313" s="0"/>
      <c r="SSL313" s="0"/>
      <c r="SSM313" s="0"/>
      <c r="SSN313" s="0"/>
      <c r="SSO313" s="0"/>
      <c r="SSP313" s="0"/>
      <c r="SSQ313" s="0"/>
      <c r="SSR313" s="0"/>
      <c r="SSS313" s="0"/>
      <c r="SST313" s="0"/>
      <c r="SSU313" s="0"/>
      <c r="SSV313" s="0"/>
      <c r="SSW313" s="0"/>
      <c r="SSX313" s="0"/>
      <c r="SSY313" s="0"/>
      <c r="SSZ313" s="0"/>
      <c r="STA313" s="0"/>
      <c r="STB313" s="0"/>
      <c r="STC313" s="0"/>
      <c r="STD313" s="0"/>
      <c r="STE313" s="0"/>
      <c r="STF313" s="0"/>
      <c r="STG313" s="0"/>
      <c r="STH313" s="0"/>
      <c r="STI313" s="0"/>
      <c r="STJ313" s="0"/>
      <c r="STK313" s="0"/>
      <c r="STL313" s="0"/>
      <c r="STM313" s="0"/>
      <c r="STN313" s="0"/>
      <c r="STO313" s="0"/>
      <c r="STP313" s="0"/>
      <c r="STQ313" s="0"/>
      <c r="STR313" s="0"/>
      <c r="STS313" s="0"/>
      <c r="STT313" s="0"/>
      <c r="STU313" s="0"/>
      <c r="STV313" s="0"/>
      <c r="STW313" s="0"/>
      <c r="STX313" s="0"/>
      <c r="STY313" s="0"/>
      <c r="STZ313" s="0"/>
      <c r="SUA313" s="0"/>
      <c r="SUB313" s="0"/>
      <c r="SUC313" s="0"/>
      <c r="SUD313" s="0"/>
      <c r="SUE313" s="0"/>
      <c r="SUF313" s="0"/>
      <c r="SUG313" s="0"/>
      <c r="SUH313" s="0"/>
      <c r="SUI313" s="0"/>
      <c r="SUJ313" s="0"/>
      <c r="SUK313" s="0"/>
      <c r="SUL313" s="0"/>
      <c r="SUM313" s="0"/>
      <c r="SUN313" s="0"/>
      <c r="SUO313" s="0"/>
      <c r="SUP313" s="0"/>
      <c r="SUQ313" s="0"/>
      <c r="SUR313" s="0"/>
      <c r="SUS313" s="0"/>
      <c r="SUT313" s="0"/>
      <c r="SUU313" s="0"/>
      <c r="SUV313" s="0"/>
      <c r="SUW313" s="0"/>
      <c r="SUX313" s="0"/>
      <c r="SUY313" s="0"/>
      <c r="SUZ313" s="0"/>
      <c r="SVA313" s="0"/>
      <c r="SVB313" s="0"/>
      <c r="SVC313" s="0"/>
      <c r="SVD313" s="0"/>
      <c r="SVE313" s="0"/>
      <c r="SVF313" s="0"/>
      <c r="SVG313" s="0"/>
      <c r="SVH313" s="0"/>
      <c r="SVI313" s="0"/>
      <c r="SVJ313" s="0"/>
      <c r="SVK313" s="0"/>
      <c r="SVL313" s="0"/>
      <c r="SVM313" s="0"/>
      <c r="SVN313" s="0"/>
      <c r="SVO313" s="0"/>
      <c r="SVP313" s="0"/>
      <c r="SVQ313" s="0"/>
      <c r="SVR313" s="0"/>
      <c r="SVS313" s="0"/>
      <c r="SVT313" s="0"/>
      <c r="SVU313" s="0"/>
      <c r="SVV313" s="0"/>
      <c r="SVW313" s="0"/>
      <c r="SVX313" s="0"/>
      <c r="SVY313" s="0"/>
      <c r="SVZ313" s="0"/>
      <c r="SWA313" s="0"/>
      <c r="SWB313" s="0"/>
      <c r="SWC313" s="0"/>
      <c r="SWD313" s="0"/>
      <c r="SWE313" s="0"/>
      <c r="SWF313" s="0"/>
      <c r="SWG313" s="0"/>
      <c r="SWH313" s="0"/>
      <c r="SWI313" s="0"/>
      <c r="SWJ313" s="0"/>
      <c r="SWK313" s="0"/>
      <c r="SWL313" s="0"/>
      <c r="SWM313" s="0"/>
      <c r="SWN313" s="0"/>
      <c r="SWO313" s="0"/>
      <c r="SWP313" s="0"/>
      <c r="SWQ313" s="0"/>
      <c r="SWR313" s="0"/>
      <c r="SWS313" s="0"/>
      <c r="SWT313" s="0"/>
      <c r="SWU313" s="0"/>
      <c r="SWV313" s="0"/>
      <c r="SWW313" s="0"/>
      <c r="SWX313" s="0"/>
      <c r="SWY313" s="0"/>
      <c r="SWZ313" s="0"/>
      <c r="SXA313" s="0"/>
      <c r="SXB313" s="0"/>
      <c r="SXC313" s="0"/>
      <c r="SXD313" s="0"/>
      <c r="SXE313" s="0"/>
      <c r="SXF313" s="0"/>
      <c r="SXG313" s="0"/>
      <c r="SXH313" s="0"/>
      <c r="SXI313" s="0"/>
      <c r="SXJ313" s="0"/>
      <c r="SXK313" s="0"/>
      <c r="SXL313" s="0"/>
      <c r="SXM313" s="0"/>
      <c r="SXN313" s="0"/>
      <c r="SXO313" s="0"/>
      <c r="SXP313" s="0"/>
      <c r="SXQ313" s="0"/>
      <c r="SXR313" s="0"/>
      <c r="SXS313" s="0"/>
      <c r="SXT313" s="0"/>
      <c r="SXU313" s="0"/>
      <c r="SXV313" s="0"/>
      <c r="SXW313" s="0"/>
      <c r="SXX313" s="0"/>
      <c r="SXY313" s="0"/>
      <c r="SXZ313" s="0"/>
      <c r="SYA313" s="0"/>
      <c r="SYB313" s="0"/>
      <c r="SYC313" s="0"/>
      <c r="SYD313" s="0"/>
      <c r="SYE313" s="0"/>
      <c r="SYF313" s="0"/>
      <c r="SYG313" s="0"/>
      <c r="SYH313" s="0"/>
      <c r="SYI313" s="0"/>
      <c r="SYJ313" s="0"/>
      <c r="SYK313" s="0"/>
      <c r="SYL313" s="0"/>
      <c r="SYM313" s="0"/>
      <c r="SYN313" s="0"/>
      <c r="SYO313" s="0"/>
      <c r="SYP313" s="0"/>
      <c r="SYQ313" s="0"/>
      <c r="SYR313" s="0"/>
      <c r="SYS313" s="0"/>
      <c r="SYT313" s="0"/>
      <c r="SYU313" s="0"/>
      <c r="SYV313" s="0"/>
      <c r="SYW313" s="0"/>
      <c r="SYX313" s="0"/>
      <c r="SYY313" s="0"/>
      <c r="SYZ313" s="0"/>
      <c r="SZA313" s="0"/>
      <c r="SZB313" s="0"/>
      <c r="SZC313" s="0"/>
      <c r="SZD313" s="0"/>
      <c r="SZE313" s="0"/>
      <c r="SZF313" s="0"/>
      <c r="SZG313" s="0"/>
      <c r="SZH313" s="0"/>
      <c r="SZI313" s="0"/>
      <c r="SZJ313" s="0"/>
      <c r="SZK313" s="0"/>
      <c r="SZL313" s="0"/>
      <c r="SZM313" s="0"/>
      <c r="SZN313" s="0"/>
      <c r="SZO313" s="0"/>
      <c r="SZP313" s="0"/>
      <c r="SZQ313" s="0"/>
      <c r="SZR313" s="0"/>
      <c r="SZS313" s="0"/>
      <c r="SZT313" s="0"/>
      <c r="SZU313" s="0"/>
      <c r="SZV313" s="0"/>
      <c r="SZW313" s="0"/>
      <c r="SZX313" s="0"/>
      <c r="SZY313" s="0"/>
      <c r="SZZ313" s="0"/>
      <c r="TAA313" s="0"/>
      <c r="TAB313" s="0"/>
      <c r="TAC313" s="0"/>
      <c r="TAD313" s="0"/>
      <c r="TAE313" s="0"/>
      <c r="TAF313" s="0"/>
      <c r="TAG313" s="0"/>
      <c r="TAH313" s="0"/>
      <c r="TAI313" s="0"/>
      <c r="TAJ313" s="0"/>
      <c r="TAK313" s="0"/>
      <c r="TAL313" s="0"/>
      <c r="TAM313" s="0"/>
      <c r="TAN313" s="0"/>
      <c r="TAO313" s="0"/>
      <c r="TAP313" s="0"/>
      <c r="TAQ313" s="0"/>
      <c r="TAR313" s="0"/>
      <c r="TAS313" s="0"/>
      <c r="TAT313" s="0"/>
      <c r="TAU313" s="0"/>
      <c r="TAV313" s="0"/>
      <c r="TAW313" s="0"/>
      <c r="TAX313" s="0"/>
      <c r="TAY313" s="0"/>
      <c r="TAZ313" s="0"/>
      <c r="TBA313" s="0"/>
      <c r="TBB313" s="0"/>
      <c r="TBC313" s="0"/>
      <c r="TBD313" s="0"/>
      <c r="TBE313" s="0"/>
      <c r="TBF313" s="0"/>
      <c r="TBG313" s="0"/>
      <c r="TBH313" s="0"/>
      <c r="TBI313" s="0"/>
      <c r="TBJ313" s="0"/>
      <c r="TBK313" s="0"/>
      <c r="TBL313" s="0"/>
      <c r="TBM313" s="0"/>
      <c r="TBN313" s="0"/>
      <c r="TBO313" s="0"/>
      <c r="TBP313" s="0"/>
      <c r="TBQ313" s="0"/>
      <c r="TBR313" s="0"/>
      <c r="TBS313" s="0"/>
      <c r="TBT313" s="0"/>
      <c r="TBU313" s="0"/>
      <c r="TBV313" s="0"/>
      <c r="TBW313" s="0"/>
      <c r="TBX313" s="0"/>
      <c r="TBY313" s="0"/>
      <c r="TBZ313" s="0"/>
      <c r="TCA313" s="0"/>
      <c r="TCB313" s="0"/>
      <c r="TCC313" s="0"/>
      <c r="TCD313" s="0"/>
      <c r="TCE313" s="0"/>
      <c r="TCF313" s="0"/>
      <c r="TCG313" s="0"/>
      <c r="TCH313" s="0"/>
      <c r="TCI313" s="0"/>
      <c r="TCJ313" s="0"/>
      <c r="TCK313" s="0"/>
      <c r="TCL313" s="0"/>
      <c r="TCM313" s="0"/>
      <c r="TCN313" s="0"/>
      <c r="TCO313" s="0"/>
      <c r="TCP313" s="0"/>
      <c r="TCQ313" s="0"/>
      <c r="TCR313" s="0"/>
      <c r="TCS313" s="0"/>
      <c r="TCT313" s="0"/>
      <c r="TCU313" s="0"/>
      <c r="TCV313" s="0"/>
      <c r="TCW313" s="0"/>
      <c r="TCX313" s="0"/>
      <c r="TCY313" s="0"/>
      <c r="TCZ313" s="0"/>
      <c r="TDA313" s="0"/>
      <c r="TDB313" s="0"/>
      <c r="TDC313" s="0"/>
      <c r="TDD313" s="0"/>
      <c r="TDE313" s="0"/>
      <c r="TDF313" s="0"/>
      <c r="TDG313" s="0"/>
      <c r="TDH313" s="0"/>
      <c r="TDI313" s="0"/>
      <c r="TDJ313" s="0"/>
      <c r="TDK313" s="0"/>
      <c r="TDL313" s="0"/>
      <c r="TDM313" s="0"/>
      <c r="TDN313" s="0"/>
      <c r="TDO313" s="0"/>
      <c r="TDP313" s="0"/>
      <c r="TDQ313" s="0"/>
      <c r="TDR313" s="0"/>
      <c r="TDS313" s="0"/>
      <c r="TDT313" s="0"/>
      <c r="TDU313" s="0"/>
      <c r="TDV313" s="0"/>
      <c r="TDW313" s="0"/>
      <c r="TDX313" s="0"/>
      <c r="TDY313" s="0"/>
      <c r="TDZ313" s="0"/>
      <c r="TEA313" s="0"/>
      <c r="TEB313" s="0"/>
      <c r="TEC313" s="0"/>
      <c r="TED313" s="0"/>
      <c r="TEE313" s="0"/>
      <c r="TEF313" s="0"/>
      <c r="TEG313" s="0"/>
      <c r="TEH313" s="0"/>
      <c r="TEI313" s="0"/>
      <c r="TEJ313" s="0"/>
      <c r="TEK313" s="0"/>
      <c r="TEL313" s="0"/>
      <c r="TEM313" s="0"/>
      <c r="TEN313" s="0"/>
      <c r="TEO313" s="0"/>
      <c r="TEP313" s="0"/>
      <c r="TEQ313" s="0"/>
      <c r="TER313" s="0"/>
      <c r="TES313" s="0"/>
      <c r="TET313" s="0"/>
      <c r="TEU313" s="0"/>
      <c r="TEV313" s="0"/>
      <c r="TEW313" s="0"/>
      <c r="TEX313" s="0"/>
      <c r="TEY313" s="0"/>
      <c r="TEZ313" s="0"/>
      <c r="TFA313" s="0"/>
      <c r="TFB313" s="0"/>
      <c r="TFC313" s="0"/>
      <c r="TFD313" s="0"/>
      <c r="TFE313" s="0"/>
      <c r="TFF313" s="0"/>
      <c r="TFG313" s="0"/>
      <c r="TFH313" s="0"/>
      <c r="TFI313" s="0"/>
      <c r="TFJ313" s="0"/>
      <c r="TFK313" s="0"/>
      <c r="TFL313" s="0"/>
      <c r="TFM313" s="0"/>
      <c r="TFN313" s="0"/>
      <c r="TFO313" s="0"/>
      <c r="TFP313" s="0"/>
      <c r="TFQ313" s="0"/>
      <c r="TFR313" s="0"/>
      <c r="TFS313" s="0"/>
      <c r="TFT313" s="0"/>
      <c r="TFU313" s="0"/>
      <c r="TFV313" s="0"/>
      <c r="TFW313" s="0"/>
      <c r="TFX313" s="0"/>
      <c r="TFY313" s="0"/>
      <c r="TFZ313" s="0"/>
      <c r="TGA313" s="0"/>
      <c r="TGB313" s="0"/>
      <c r="TGC313" s="0"/>
      <c r="TGD313" s="0"/>
      <c r="TGE313" s="0"/>
      <c r="TGF313" s="0"/>
      <c r="TGG313" s="0"/>
      <c r="TGH313" s="0"/>
      <c r="TGI313" s="0"/>
      <c r="TGJ313" s="0"/>
      <c r="TGK313" s="0"/>
      <c r="TGL313" s="0"/>
      <c r="TGM313" s="0"/>
      <c r="TGN313" s="0"/>
      <c r="TGO313" s="0"/>
      <c r="TGP313" s="0"/>
      <c r="TGQ313" s="0"/>
      <c r="TGR313" s="0"/>
      <c r="TGS313" s="0"/>
      <c r="TGT313" s="0"/>
      <c r="TGU313" s="0"/>
      <c r="TGV313" s="0"/>
      <c r="TGW313" s="0"/>
      <c r="TGX313" s="0"/>
      <c r="TGY313" s="0"/>
      <c r="TGZ313" s="0"/>
      <c r="THA313" s="0"/>
      <c r="THB313" s="0"/>
      <c r="THC313" s="0"/>
      <c r="THD313" s="0"/>
      <c r="THE313" s="0"/>
      <c r="THF313" s="0"/>
      <c r="THG313" s="0"/>
      <c r="THH313" s="0"/>
      <c r="THI313" s="0"/>
      <c r="THJ313" s="0"/>
      <c r="THK313" s="0"/>
      <c r="THL313" s="0"/>
      <c r="THM313" s="0"/>
      <c r="THN313" s="0"/>
      <c r="THO313" s="0"/>
      <c r="THP313" s="0"/>
      <c r="THQ313" s="0"/>
      <c r="THR313" s="0"/>
      <c r="THS313" s="0"/>
      <c r="THT313" s="0"/>
      <c r="THU313" s="0"/>
      <c r="THV313" s="0"/>
      <c r="THW313" s="0"/>
      <c r="THX313" s="0"/>
      <c r="THY313" s="0"/>
      <c r="THZ313" s="0"/>
      <c r="TIA313" s="0"/>
      <c r="TIB313" s="0"/>
      <c r="TIC313" s="0"/>
      <c r="TID313" s="0"/>
      <c r="TIE313" s="0"/>
      <c r="TIF313" s="0"/>
      <c r="TIG313" s="0"/>
      <c r="TIH313" s="0"/>
      <c r="TII313" s="0"/>
      <c r="TIJ313" s="0"/>
      <c r="TIK313" s="0"/>
      <c r="TIL313" s="0"/>
      <c r="TIM313" s="0"/>
      <c r="TIN313" s="0"/>
      <c r="TIO313" s="0"/>
      <c r="TIP313" s="0"/>
      <c r="TIQ313" s="0"/>
      <c r="TIR313" s="0"/>
      <c r="TIS313" s="0"/>
      <c r="TIT313" s="0"/>
      <c r="TIU313" s="0"/>
      <c r="TIV313" s="0"/>
      <c r="TIW313" s="0"/>
      <c r="TIX313" s="0"/>
      <c r="TIY313" s="0"/>
      <c r="TIZ313" s="0"/>
      <c r="TJA313" s="0"/>
      <c r="TJB313" s="0"/>
      <c r="TJC313" s="0"/>
      <c r="TJD313" s="0"/>
      <c r="TJE313" s="0"/>
      <c r="TJF313" s="0"/>
      <c r="TJG313" s="0"/>
      <c r="TJH313" s="0"/>
      <c r="TJI313" s="0"/>
      <c r="TJJ313" s="0"/>
      <c r="TJK313" s="0"/>
      <c r="TJL313" s="0"/>
      <c r="TJM313" s="0"/>
      <c r="TJN313" s="0"/>
      <c r="TJO313" s="0"/>
      <c r="TJP313" s="0"/>
      <c r="TJQ313" s="0"/>
      <c r="TJR313" s="0"/>
      <c r="TJS313" s="0"/>
      <c r="TJT313" s="0"/>
      <c r="TJU313" s="0"/>
      <c r="TJV313" s="0"/>
      <c r="TJW313" s="0"/>
      <c r="TJX313" s="0"/>
      <c r="TJY313" s="0"/>
      <c r="TJZ313" s="0"/>
      <c r="TKA313" s="0"/>
      <c r="TKB313" s="0"/>
      <c r="TKC313" s="0"/>
      <c r="TKD313" s="0"/>
      <c r="TKE313" s="0"/>
      <c r="TKF313" s="0"/>
      <c r="TKG313" s="0"/>
      <c r="TKH313" s="0"/>
      <c r="TKI313" s="0"/>
      <c r="TKJ313" s="0"/>
      <c r="TKK313" s="0"/>
      <c r="TKL313" s="0"/>
      <c r="TKM313" s="0"/>
      <c r="TKN313" s="0"/>
      <c r="TKO313" s="0"/>
      <c r="TKP313" s="0"/>
      <c r="TKQ313" s="0"/>
      <c r="TKR313" s="0"/>
      <c r="TKS313" s="0"/>
      <c r="TKT313" s="0"/>
      <c r="TKU313" s="0"/>
      <c r="TKV313" s="0"/>
      <c r="TKW313" s="0"/>
      <c r="TKX313" s="0"/>
      <c r="TKY313" s="0"/>
      <c r="TKZ313" s="0"/>
      <c r="TLA313" s="0"/>
      <c r="TLB313" s="0"/>
      <c r="TLC313" s="0"/>
      <c r="TLD313" s="0"/>
      <c r="TLE313" s="0"/>
      <c r="TLF313" s="0"/>
      <c r="TLG313" s="0"/>
      <c r="TLH313" s="0"/>
      <c r="TLI313" s="0"/>
      <c r="TLJ313" s="0"/>
      <c r="TLK313" s="0"/>
      <c r="TLL313" s="0"/>
      <c r="TLM313" s="0"/>
      <c r="TLN313" s="0"/>
      <c r="TLO313" s="0"/>
      <c r="TLP313" s="0"/>
      <c r="TLQ313" s="0"/>
      <c r="TLR313" s="0"/>
      <c r="TLS313" s="0"/>
      <c r="TLT313" s="0"/>
      <c r="TLU313" s="0"/>
      <c r="TLV313" s="0"/>
      <c r="TLW313" s="0"/>
      <c r="TLX313" s="0"/>
      <c r="TLY313" s="0"/>
      <c r="TLZ313" s="0"/>
      <c r="TMA313" s="0"/>
      <c r="TMB313" s="0"/>
      <c r="TMC313" s="0"/>
      <c r="TMD313" s="0"/>
      <c r="TME313" s="0"/>
      <c r="TMF313" s="0"/>
      <c r="TMG313" s="0"/>
      <c r="TMH313" s="0"/>
      <c r="TMI313" s="0"/>
      <c r="TMJ313" s="0"/>
      <c r="TMK313" s="0"/>
      <c r="TML313" s="0"/>
      <c r="TMM313" s="0"/>
      <c r="TMN313" s="0"/>
      <c r="TMO313" s="0"/>
      <c r="TMP313" s="0"/>
      <c r="TMQ313" s="0"/>
      <c r="TMR313" s="0"/>
      <c r="TMS313" s="0"/>
      <c r="TMT313" s="0"/>
      <c r="TMU313" s="0"/>
      <c r="TMV313" s="0"/>
      <c r="TMW313" s="0"/>
      <c r="TMX313" s="0"/>
      <c r="TMY313" s="0"/>
      <c r="TMZ313" s="0"/>
      <c r="TNA313" s="0"/>
      <c r="TNB313" s="0"/>
      <c r="TNC313" s="0"/>
      <c r="TND313" s="0"/>
      <c r="TNE313" s="0"/>
      <c r="TNF313" s="0"/>
      <c r="TNG313" s="0"/>
      <c r="TNH313" s="0"/>
      <c r="TNI313" s="0"/>
      <c r="TNJ313" s="0"/>
      <c r="TNK313" s="0"/>
      <c r="TNL313" s="0"/>
      <c r="TNM313" s="0"/>
      <c r="TNN313" s="0"/>
      <c r="TNO313" s="0"/>
      <c r="TNP313" s="0"/>
      <c r="TNQ313" s="0"/>
      <c r="TNR313" s="0"/>
      <c r="TNS313" s="0"/>
      <c r="TNT313" s="0"/>
      <c r="TNU313" s="0"/>
      <c r="TNV313" s="0"/>
      <c r="TNW313" s="0"/>
      <c r="TNX313" s="0"/>
      <c r="TNY313" s="0"/>
      <c r="TNZ313" s="0"/>
      <c r="TOA313" s="0"/>
      <c r="TOB313" s="0"/>
      <c r="TOC313" s="0"/>
      <c r="TOD313" s="0"/>
      <c r="TOE313" s="0"/>
      <c r="TOF313" s="0"/>
      <c r="TOG313" s="0"/>
      <c r="TOH313" s="0"/>
      <c r="TOI313" s="0"/>
      <c r="TOJ313" s="0"/>
      <c r="TOK313" s="0"/>
      <c r="TOL313" s="0"/>
      <c r="TOM313" s="0"/>
      <c r="TON313" s="0"/>
      <c r="TOO313" s="0"/>
      <c r="TOP313" s="0"/>
      <c r="TOQ313" s="0"/>
      <c r="TOR313" s="0"/>
      <c r="TOS313" s="0"/>
      <c r="TOT313" s="0"/>
      <c r="TOU313" s="0"/>
      <c r="TOV313" s="0"/>
      <c r="TOW313" s="0"/>
      <c r="TOX313" s="0"/>
      <c r="TOY313" s="0"/>
      <c r="TOZ313" s="0"/>
      <c r="TPA313" s="0"/>
      <c r="TPB313" s="0"/>
      <c r="TPC313" s="0"/>
      <c r="TPD313" s="0"/>
      <c r="TPE313" s="0"/>
      <c r="TPF313" s="0"/>
      <c r="TPG313" s="0"/>
      <c r="TPH313" s="0"/>
      <c r="TPI313" s="0"/>
      <c r="TPJ313" s="0"/>
      <c r="TPK313" s="0"/>
      <c r="TPL313" s="0"/>
      <c r="TPM313" s="0"/>
      <c r="TPN313" s="0"/>
      <c r="TPO313" s="0"/>
      <c r="TPP313" s="0"/>
      <c r="TPQ313" s="0"/>
      <c r="TPR313" s="0"/>
      <c r="TPS313" s="0"/>
      <c r="TPT313" s="0"/>
      <c r="TPU313" s="0"/>
      <c r="TPV313" s="0"/>
      <c r="TPW313" s="0"/>
      <c r="TPX313" s="0"/>
      <c r="TPY313" s="0"/>
      <c r="TPZ313" s="0"/>
      <c r="TQA313" s="0"/>
      <c r="TQB313" s="0"/>
      <c r="TQC313" s="0"/>
      <c r="TQD313" s="0"/>
      <c r="TQE313" s="0"/>
      <c r="TQF313" s="0"/>
      <c r="TQG313" s="0"/>
      <c r="TQH313" s="0"/>
      <c r="TQI313" s="0"/>
      <c r="TQJ313" s="0"/>
      <c r="TQK313" s="0"/>
      <c r="TQL313" s="0"/>
      <c r="TQM313" s="0"/>
      <c r="TQN313" s="0"/>
      <c r="TQO313" s="0"/>
      <c r="TQP313" s="0"/>
      <c r="TQQ313" s="0"/>
      <c r="TQR313" s="0"/>
      <c r="TQS313" s="0"/>
      <c r="TQT313" s="0"/>
      <c r="TQU313" s="0"/>
      <c r="TQV313" s="0"/>
      <c r="TQW313" s="0"/>
      <c r="TQX313" s="0"/>
      <c r="TQY313" s="0"/>
      <c r="TQZ313" s="0"/>
      <c r="TRA313" s="0"/>
      <c r="TRB313" s="0"/>
      <c r="TRC313" s="0"/>
      <c r="TRD313" s="0"/>
      <c r="TRE313" s="0"/>
      <c r="TRF313" s="0"/>
      <c r="TRG313" s="0"/>
      <c r="TRH313" s="0"/>
      <c r="TRI313" s="0"/>
      <c r="TRJ313" s="0"/>
      <c r="TRK313" s="0"/>
      <c r="TRL313" s="0"/>
      <c r="TRM313" s="0"/>
      <c r="TRN313" s="0"/>
      <c r="TRO313" s="0"/>
      <c r="TRP313" s="0"/>
      <c r="TRQ313" s="0"/>
      <c r="TRR313" s="0"/>
      <c r="TRS313" s="0"/>
      <c r="TRT313" s="0"/>
      <c r="TRU313" s="0"/>
      <c r="TRV313" s="0"/>
      <c r="TRW313" s="0"/>
      <c r="TRX313" s="0"/>
      <c r="TRY313" s="0"/>
      <c r="TRZ313" s="0"/>
      <c r="TSA313" s="0"/>
      <c r="TSB313" s="0"/>
      <c r="TSC313" s="0"/>
      <c r="TSD313" s="0"/>
      <c r="TSE313" s="0"/>
      <c r="TSF313" s="0"/>
      <c r="TSG313" s="0"/>
      <c r="TSH313" s="0"/>
      <c r="TSI313" s="0"/>
      <c r="TSJ313" s="0"/>
      <c r="TSK313" s="0"/>
      <c r="TSL313" s="0"/>
      <c r="TSM313" s="0"/>
      <c r="TSN313" s="0"/>
      <c r="TSO313" s="0"/>
      <c r="TSP313" s="0"/>
      <c r="TSQ313" s="0"/>
      <c r="TSR313" s="0"/>
      <c r="TSS313" s="0"/>
      <c r="TST313" s="0"/>
      <c r="TSU313" s="0"/>
      <c r="TSV313" s="0"/>
      <c r="TSW313" s="0"/>
      <c r="TSX313" s="0"/>
      <c r="TSY313" s="0"/>
      <c r="TSZ313" s="0"/>
      <c r="TTA313" s="0"/>
      <c r="TTB313" s="0"/>
      <c r="TTC313" s="0"/>
      <c r="TTD313" s="0"/>
      <c r="TTE313" s="0"/>
      <c r="TTF313" s="0"/>
      <c r="TTG313" s="0"/>
      <c r="TTH313" s="0"/>
      <c r="TTI313" s="0"/>
      <c r="TTJ313" s="0"/>
      <c r="TTK313" s="0"/>
      <c r="TTL313" s="0"/>
      <c r="TTM313" s="0"/>
      <c r="TTN313" s="0"/>
      <c r="TTO313" s="0"/>
      <c r="TTP313" s="0"/>
      <c r="TTQ313" s="0"/>
      <c r="TTR313" s="0"/>
      <c r="TTS313" s="0"/>
      <c r="TTT313" s="0"/>
      <c r="TTU313" s="0"/>
      <c r="TTV313" s="0"/>
      <c r="TTW313" s="0"/>
      <c r="TTX313" s="0"/>
      <c r="TTY313" s="0"/>
      <c r="TTZ313" s="0"/>
      <c r="TUA313" s="0"/>
      <c r="TUB313" s="0"/>
      <c r="TUC313" s="0"/>
      <c r="TUD313" s="0"/>
      <c r="TUE313" s="0"/>
      <c r="TUF313" s="0"/>
      <c r="TUG313" s="0"/>
      <c r="TUH313" s="0"/>
      <c r="TUI313" s="0"/>
      <c r="TUJ313" s="0"/>
      <c r="TUK313" s="0"/>
      <c r="TUL313" s="0"/>
      <c r="TUM313" s="0"/>
      <c r="TUN313" s="0"/>
      <c r="TUO313" s="0"/>
      <c r="TUP313" s="0"/>
      <c r="TUQ313" s="0"/>
      <c r="TUR313" s="0"/>
      <c r="TUS313" s="0"/>
      <c r="TUT313" s="0"/>
      <c r="TUU313" s="0"/>
      <c r="TUV313" s="0"/>
      <c r="TUW313" s="0"/>
      <c r="TUX313" s="0"/>
      <c r="TUY313" s="0"/>
      <c r="TUZ313" s="0"/>
      <c r="TVA313" s="0"/>
      <c r="TVB313" s="0"/>
      <c r="TVC313" s="0"/>
      <c r="TVD313" s="0"/>
      <c r="TVE313" s="0"/>
      <c r="TVF313" s="0"/>
      <c r="TVG313" s="0"/>
      <c r="TVH313" s="0"/>
      <c r="TVI313" s="0"/>
      <c r="TVJ313" s="0"/>
      <c r="TVK313" s="0"/>
      <c r="TVL313" s="0"/>
      <c r="TVM313" s="0"/>
      <c r="TVN313" s="0"/>
      <c r="TVO313" s="0"/>
      <c r="TVP313" s="0"/>
      <c r="TVQ313" s="0"/>
      <c r="TVR313" s="0"/>
      <c r="TVS313" s="0"/>
      <c r="TVT313" s="0"/>
      <c r="TVU313" s="0"/>
      <c r="TVV313" s="0"/>
      <c r="TVW313" s="0"/>
      <c r="TVX313" s="0"/>
      <c r="TVY313" s="0"/>
      <c r="TVZ313" s="0"/>
      <c r="TWA313" s="0"/>
      <c r="TWB313" s="0"/>
      <c r="TWC313" s="0"/>
      <c r="TWD313" s="0"/>
      <c r="TWE313" s="0"/>
      <c r="TWF313" s="0"/>
      <c r="TWG313" s="0"/>
      <c r="TWH313" s="0"/>
      <c r="TWI313" s="0"/>
      <c r="TWJ313" s="0"/>
      <c r="TWK313" s="0"/>
      <c r="TWL313" s="0"/>
      <c r="TWM313" s="0"/>
      <c r="TWN313" s="0"/>
      <c r="TWO313" s="0"/>
      <c r="TWP313" s="0"/>
      <c r="TWQ313" s="0"/>
      <c r="TWR313" s="0"/>
      <c r="TWS313" s="0"/>
      <c r="TWT313" s="0"/>
      <c r="TWU313" s="0"/>
      <c r="TWV313" s="0"/>
      <c r="TWW313" s="0"/>
      <c r="TWX313" s="0"/>
      <c r="TWY313" s="0"/>
      <c r="TWZ313" s="0"/>
      <c r="TXA313" s="0"/>
      <c r="TXB313" s="0"/>
      <c r="TXC313" s="0"/>
      <c r="TXD313" s="0"/>
      <c r="TXE313" s="0"/>
      <c r="TXF313" s="0"/>
      <c r="TXG313" s="0"/>
      <c r="TXH313" s="0"/>
      <c r="TXI313" s="0"/>
      <c r="TXJ313" s="0"/>
      <c r="TXK313" s="0"/>
      <c r="TXL313" s="0"/>
      <c r="TXM313" s="0"/>
      <c r="TXN313" s="0"/>
      <c r="TXO313" s="0"/>
      <c r="TXP313" s="0"/>
      <c r="TXQ313" s="0"/>
      <c r="TXR313" s="0"/>
      <c r="TXS313" s="0"/>
      <c r="TXT313" s="0"/>
      <c r="TXU313" s="0"/>
      <c r="TXV313" s="0"/>
      <c r="TXW313" s="0"/>
      <c r="TXX313" s="0"/>
      <c r="TXY313" s="0"/>
      <c r="TXZ313" s="0"/>
      <c r="TYA313" s="0"/>
      <c r="TYB313" s="0"/>
      <c r="TYC313" s="0"/>
      <c r="TYD313" s="0"/>
      <c r="TYE313" s="0"/>
      <c r="TYF313" s="0"/>
      <c r="TYG313" s="0"/>
      <c r="TYH313" s="0"/>
      <c r="TYI313" s="0"/>
      <c r="TYJ313" s="0"/>
      <c r="TYK313" s="0"/>
      <c r="TYL313" s="0"/>
      <c r="TYM313" s="0"/>
      <c r="TYN313" s="0"/>
      <c r="TYO313" s="0"/>
      <c r="TYP313" s="0"/>
      <c r="TYQ313" s="0"/>
      <c r="TYR313" s="0"/>
      <c r="TYS313" s="0"/>
      <c r="TYT313" s="0"/>
      <c r="TYU313" s="0"/>
      <c r="TYV313" s="0"/>
      <c r="TYW313" s="0"/>
      <c r="TYX313" s="0"/>
      <c r="TYY313" s="0"/>
      <c r="TYZ313" s="0"/>
      <c r="TZA313" s="0"/>
      <c r="TZB313" s="0"/>
      <c r="TZC313" s="0"/>
      <c r="TZD313" s="0"/>
      <c r="TZE313" s="0"/>
      <c r="TZF313" s="0"/>
      <c r="TZG313" s="0"/>
      <c r="TZH313" s="0"/>
      <c r="TZI313" s="0"/>
      <c r="TZJ313" s="0"/>
      <c r="TZK313" s="0"/>
      <c r="TZL313" s="0"/>
      <c r="TZM313" s="0"/>
      <c r="TZN313" s="0"/>
      <c r="TZO313" s="0"/>
      <c r="TZP313" s="0"/>
      <c r="TZQ313" s="0"/>
      <c r="TZR313" s="0"/>
      <c r="TZS313" s="0"/>
      <c r="TZT313" s="0"/>
      <c r="TZU313" s="0"/>
      <c r="TZV313" s="0"/>
      <c r="TZW313" s="0"/>
      <c r="TZX313" s="0"/>
      <c r="TZY313" s="0"/>
      <c r="TZZ313" s="0"/>
      <c r="UAA313" s="0"/>
      <c r="UAB313" s="0"/>
      <c r="UAC313" s="0"/>
      <c r="UAD313" s="0"/>
      <c r="UAE313" s="0"/>
      <c r="UAF313" s="0"/>
      <c r="UAG313" s="0"/>
      <c r="UAH313" s="0"/>
      <c r="UAI313" s="0"/>
      <c r="UAJ313" s="0"/>
      <c r="UAK313" s="0"/>
      <c r="UAL313" s="0"/>
      <c r="UAM313" s="0"/>
      <c r="UAN313" s="0"/>
      <c r="UAO313" s="0"/>
      <c r="UAP313" s="0"/>
      <c r="UAQ313" s="0"/>
      <c r="UAR313" s="0"/>
      <c r="UAS313" s="0"/>
      <c r="UAT313" s="0"/>
      <c r="UAU313" s="0"/>
      <c r="UAV313" s="0"/>
      <c r="UAW313" s="0"/>
      <c r="UAX313" s="0"/>
      <c r="UAY313" s="0"/>
      <c r="UAZ313" s="0"/>
      <c r="UBA313" s="0"/>
      <c r="UBB313" s="0"/>
      <c r="UBC313" s="0"/>
      <c r="UBD313" s="0"/>
      <c r="UBE313" s="0"/>
      <c r="UBF313" s="0"/>
      <c r="UBG313" s="0"/>
      <c r="UBH313" s="0"/>
      <c r="UBI313" s="0"/>
      <c r="UBJ313" s="0"/>
      <c r="UBK313" s="0"/>
      <c r="UBL313" s="0"/>
      <c r="UBM313" s="0"/>
      <c r="UBN313" s="0"/>
      <c r="UBO313" s="0"/>
      <c r="UBP313" s="0"/>
      <c r="UBQ313" s="0"/>
      <c r="UBR313" s="0"/>
      <c r="UBS313" s="0"/>
      <c r="UBT313" s="0"/>
      <c r="UBU313" s="0"/>
      <c r="UBV313" s="0"/>
      <c r="UBW313" s="0"/>
      <c r="UBX313" s="0"/>
      <c r="UBY313" s="0"/>
      <c r="UBZ313" s="0"/>
      <c r="UCA313" s="0"/>
      <c r="UCB313" s="0"/>
      <c r="UCC313" s="0"/>
      <c r="UCD313" s="0"/>
      <c r="UCE313" s="0"/>
      <c r="UCF313" s="0"/>
      <c r="UCG313" s="0"/>
      <c r="UCH313" s="0"/>
      <c r="UCI313" s="0"/>
      <c r="UCJ313" s="0"/>
      <c r="UCK313" s="0"/>
      <c r="UCL313" s="0"/>
      <c r="UCM313" s="0"/>
      <c r="UCN313" s="0"/>
      <c r="UCO313" s="0"/>
      <c r="UCP313" s="0"/>
      <c r="UCQ313" s="0"/>
      <c r="UCR313" s="0"/>
      <c r="UCS313" s="0"/>
      <c r="UCT313" s="0"/>
      <c r="UCU313" s="0"/>
      <c r="UCV313" s="0"/>
      <c r="UCW313" s="0"/>
      <c r="UCX313" s="0"/>
      <c r="UCY313" s="0"/>
      <c r="UCZ313" s="0"/>
      <c r="UDA313" s="0"/>
      <c r="UDB313" s="0"/>
      <c r="UDC313" s="0"/>
      <c r="UDD313" s="0"/>
      <c r="UDE313" s="0"/>
      <c r="UDF313" s="0"/>
      <c r="UDG313" s="0"/>
      <c r="UDH313" s="0"/>
      <c r="UDI313" s="0"/>
      <c r="UDJ313" s="0"/>
      <c r="UDK313" s="0"/>
      <c r="UDL313" s="0"/>
      <c r="UDM313" s="0"/>
      <c r="UDN313" s="0"/>
      <c r="UDO313" s="0"/>
      <c r="UDP313" s="0"/>
      <c r="UDQ313" s="0"/>
      <c r="UDR313" s="0"/>
      <c r="UDS313" s="0"/>
      <c r="UDT313" s="0"/>
      <c r="UDU313" s="0"/>
      <c r="UDV313" s="0"/>
      <c r="UDW313" s="0"/>
      <c r="UDX313" s="0"/>
      <c r="UDY313" s="0"/>
      <c r="UDZ313" s="0"/>
      <c r="UEA313" s="0"/>
      <c r="UEB313" s="0"/>
      <c r="UEC313" s="0"/>
      <c r="UED313" s="0"/>
      <c r="UEE313" s="0"/>
      <c r="UEF313" s="0"/>
      <c r="UEG313" s="0"/>
      <c r="UEH313" s="0"/>
      <c r="UEI313" s="0"/>
      <c r="UEJ313" s="0"/>
      <c r="UEK313" s="0"/>
      <c r="UEL313" s="0"/>
      <c r="UEM313" s="0"/>
      <c r="UEN313" s="0"/>
      <c r="UEO313" s="0"/>
      <c r="UEP313" s="0"/>
      <c r="UEQ313" s="0"/>
      <c r="UER313" s="0"/>
      <c r="UES313" s="0"/>
      <c r="UET313" s="0"/>
      <c r="UEU313" s="0"/>
      <c r="UEV313" s="0"/>
      <c r="UEW313" s="0"/>
      <c r="UEX313" s="0"/>
      <c r="UEY313" s="0"/>
      <c r="UEZ313" s="0"/>
      <c r="UFA313" s="0"/>
      <c r="UFB313" s="0"/>
      <c r="UFC313" s="0"/>
      <c r="UFD313" s="0"/>
      <c r="UFE313" s="0"/>
      <c r="UFF313" s="0"/>
      <c r="UFG313" s="0"/>
      <c r="UFH313" s="0"/>
      <c r="UFI313" s="0"/>
      <c r="UFJ313" s="0"/>
      <c r="UFK313" s="0"/>
      <c r="UFL313" s="0"/>
      <c r="UFM313" s="0"/>
      <c r="UFN313" s="0"/>
      <c r="UFO313" s="0"/>
      <c r="UFP313" s="0"/>
      <c r="UFQ313" s="0"/>
      <c r="UFR313" s="0"/>
      <c r="UFS313" s="0"/>
      <c r="UFT313" s="0"/>
      <c r="UFU313" s="0"/>
      <c r="UFV313" s="0"/>
      <c r="UFW313" s="0"/>
      <c r="UFX313" s="0"/>
      <c r="UFY313" s="0"/>
      <c r="UFZ313" s="0"/>
      <c r="UGA313" s="0"/>
      <c r="UGB313" s="0"/>
      <c r="UGC313" s="0"/>
      <c r="UGD313" s="0"/>
      <c r="UGE313" s="0"/>
      <c r="UGF313" s="0"/>
      <c r="UGG313" s="0"/>
      <c r="UGH313" s="0"/>
      <c r="UGI313" s="0"/>
      <c r="UGJ313" s="0"/>
      <c r="UGK313" s="0"/>
      <c r="UGL313" s="0"/>
      <c r="UGM313" s="0"/>
      <c r="UGN313" s="0"/>
      <c r="UGO313" s="0"/>
      <c r="UGP313" s="0"/>
      <c r="UGQ313" s="0"/>
      <c r="UGR313" s="0"/>
      <c r="UGS313" s="0"/>
      <c r="UGT313" s="0"/>
      <c r="UGU313" s="0"/>
      <c r="UGV313" s="0"/>
      <c r="UGW313" s="0"/>
      <c r="UGX313" s="0"/>
      <c r="UGY313" s="0"/>
      <c r="UGZ313" s="0"/>
      <c r="UHA313" s="0"/>
      <c r="UHB313" s="0"/>
      <c r="UHC313" s="0"/>
      <c r="UHD313" s="0"/>
      <c r="UHE313" s="0"/>
      <c r="UHF313" s="0"/>
      <c r="UHG313" s="0"/>
      <c r="UHH313" s="0"/>
      <c r="UHI313" s="0"/>
      <c r="UHJ313" s="0"/>
      <c r="UHK313" s="0"/>
      <c r="UHL313" s="0"/>
      <c r="UHM313" s="0"/>
      <c r="UHN313" s="0"/>
      <c r="UHO313" s="0"/>
      <c r="UHP313" s="0"/>
      <c r="UHQ313" s="0"/>
      <c r="UHR313" s="0"/>
      <c r="UHS313" s="0"/>
      <c r="UHT313" s="0"/>
      <c r="UHU313" s="0"/>
      <c r="UHV313" s="0"/>
      <c r="UHW313" s="0"/>
      <c r="UHX313" s="0"/>
      <c r="UHY313" s="0"/>
      <c r="UHZ313" s="0"/>
      <c r="UIA313" s="0"/>
      <c r="UIB313" s="0"/>
      <c r="UIC313" s="0"/>
      <c r="UID313" s="0"/>
      <c r="UIE313" s="0"/>
      <c r="UIF313" s="0"/>
      <c r="UIG313" s="0"/>
      <c r="UIH313" s="0"/>
      <c r="UII313" s="0"/>
      <c r="UIJ313" s="0"/>
      <c r="UIK313" s="0"/>
      <c r="UIL313" s="0"/>
      <c r="UIM313" s="0"/>
      <c r="UIN313" s="0"/>
      <c r="UIO313" s="0"/>
      <c r="UIP313" s="0"/>
      <c r="UIQ313" s="0"/>
      <c r="UIR313" s="0"/>
      <c r="UIS313" s="0"/>
      <c r="UIT313" s="0"/>
      <c r="UIU313" s="0"/>
      <c r="UIV313" s="0"/>
      <c r="UIW313" s="0"/>
      <c r="UIX313" s="0"/>
      <c r="UIY313" s="0"/>
      <c r="UIZ313" s="0"/>
      <c r="UJA313" s="0"/>
      <c r="UJB313" s="0"/>
      <c r="UJC313" s="0"/>
      <c r="UJD313" s="0"/>
      <c r="UJE313" s="0"/>
      <c r="UJF313" s="0"/>
      <c r="UJG313" s="0"/>
      <c r="UJH313" s="0"/>
      <c r="UJI313" s="0"/>
      <c r="UJJ313" s="0"/>
      <c r="UJK313" s="0"/>
      <c r="UJL313" s="0"/>
      <c r="UJM313" s="0"/>
      <c r="UJN313" s="0"/>
      <c r="UJO313" s="0"/>
      <c r="UJP313" s="0"/>
      <c r="UJQ313" s="0"/>
      <c r="UJR313" s="0"/>
      <c r="UJS313" s="0"/>
      <c r="UJT313" s="0"/>
      <c r="UJU313" s="0"/>
      <c r="UJV313" s="0"/>
      <c r="UJW313" s="0"/>
      <c r="UJX313" s="0"/>
      <c r="UJY313" s="0"/>
      <c r="UJZ313" s="0"/>
      <c r="UKA313" s="0"/>
      <c r="UKB313" s="0"/>
      <c r="UKC313" s="0"/>
      <c r="UKD313" s="0"/>
      <c r="UKE313" s="0"/>
      <c r="UKF313" s="0"/>
      <c r="UKG313" s="0"/>
      <c r="UKH313" s="0"/>
      <c r="UKI313" s="0"/>
      <c r="UKJ313" s="0"/>
      <c r="UKK313" s="0"/>
      <c r="UKL313" s="0"/>
      <c r="UKM313" s="0"/>
      <c r="UKN313" s="0"/>
      <c r="UKO313" s="0"/>
      <c r="UKP313" s="0"/>
      <c r="UKQ313" s="0"/>
      <c r="UKR313" s="0"/>
      <c r="UKS313" s="0"/>
      <c r="UKT313" s="0"/>
      <c r="UKU313" s="0"/>
      <c r="UKV313" s="0"/>
      <c r="UKW313" s="0"/>
      <c r="UKX313" s="0"/>
      <c r="UKY313" s="0"/>
      <c r="UKZ313" s="0"/>
      <c r="ULA313" s="0"/>
      <c r="ULB313" s="0"/>
      <c r="ULC313" s="0"/>
      <c r="ULD313" s="0"/>
      <c r="ULE313" s="0"/>
      <c r="ULF313" s="0"/>
      <c r="ULG313" s="0"/>
      <c r="ULH313" s="0"/>
      <c r="ULI313" s="0"/>
      <c r="ULJ313" s="0"/>
      <c r="ULK313" s="0"/>
      <c r="ULL313" s="0"/>
      <c r="ULM313" s="0"/>
      <c r="ULN313" s="0"/>
      <c r="ULO313" s="0"/>
      <c r="ULP313" s="0"/>
      <c r="ULQ313" s="0"/>
      <c r="ULR313" s="0"/>
      <c r="ULS313" s="0"/>
      <c r="ULT313" s="0"/>
      <c r="ULU313" s="0"/>
      <c r="ULV313" s="0"/>
      <c r="ULW313" s="0"/>
      <c r="ULX313" s="0"/>
      <c r="ULY313" s="0"/>
      <c r="ULZ313" s="0"/>
      <c r="UMA313" s="0"/>
      <c r="UMB313" s="0"/>
      <c r="UMC313" s="0"/>
      <c r="UMD313" s="0"/>
      <c r="UME313" s="0"/>
      <c r="UMF313" s="0"/>
      <c r="UMG313" s="0"/>
      <c r="UMH313" s="0"/>
      <c r="UMI313" s="0"/>
      <c r="UMJ313" s="0"/>
      <c r="UMK313" s="0"/>
      <c r="UML313" s="0"/>
      <c r="UMM313" s="0"/>
      <c r="UMN313" s="0"/>
      <c r="UMO313" s="0"/>
      <c r="UMP313" s="0"/>
      <c r="UMQ313" s="0"/>
      <c r="UMR313" s="0"/>
      <c r="UMS313" s="0"/>
      <c r="UMT313" s="0"/>
      <c r="UMU313" s="0"/>
      <c r="UMV313" s="0"/>
      <c r="UMW313" s="0"/>
      <c r="UMX313" s="0"/>
      <c r="UMY313" s="0"/>
      <c r="UMZ313" s="0"/>
      <c r="UNA313" s="0"/>
      <c r="UNB313" s="0"/>
      <c r="UNC313" s="0"/>
      <c r="UND313" s="0"/>
      <c r="UNE313" s="0"/>
      <c r="UNF313" s="0"/>
      <c r="UNG313" s="0"/>
      <c r="UNH313" s="0"/>
      <c r="UNI313" s="0"/>
      <c r="UNJ313" s="0"/>
      <c r="UNK313" s="0"/>
      <c r="UNL313" s="0"/>
      <c r="UNM313" s="0"/>
      <c r="UNN313" s="0"/>
      <c r="UNO313" s="0"/>
      <c r="UNP313" s="0"/>
      <c r="UNQ313" s="0"/>
      <c r="UNR313" s="0"/>
      <c r="UNS313" s="0"/>
      <c r="UNT313" s="0"/>
      <c r="UNU313" s="0"/>
      <c r="UNV313" s="0"/>
      <c r="UNW313" s="0"/>
      <c r="UNX313" s="0"/>
      <c r="UNY313" s="0"/>
      <c r="UNZ313" s="0"/>
      <c r="UOA313" s="0"/>
      <c r="UOB313" s="0"/>
      <c r="UOC313" s="0"/>
      <c r="UOD313" s="0"/>
      <c r="UOE313" s="0"/>
      <c r="UOF313" s="0"/>
      <c r="UOG313" s="0"/>
      <c r="UOH313" s="0"/>
      <c r="UOI313" s="0"/>
      <c r="UOJ313" s="0"/>
      <c r="UOK313" s="0"/>
      <c r="UOL313" s="0"/>
      <c r="UOM313" s="0"/>
      <c r="UON313" s="0"/>
      <c r="UOO313" s="0"/>
      <c r="UOP313" s="0"/>
      <c r="UOQ313" s="0"/>
      <c r="UOR313" s="0"/>
      <c r="UOS313" s="0"/>
      <c r="UOT313" s="0"/>
      <c r="UOU313" s="0"/>
      <c r="UOV313" s="0"/>
      <c r="UOW313" s="0"/>
      <c r="UOX313" s="0"/>
      <c r="UOY313" s="0"/>
      <c r="UOZ313" s="0"/>
      <c r="UPA313" s="0"/>
      <c r="UPB313" s="0"/>
      <c r="UPC313" s="0"/>
      <c r="UPD313" s="0"/>
      <c r="UPE313" s="0"/>
      <c r="UPF313" s="0"/>
      <c r="UPG313" s="0"/>
      <c r="UPH313" s="0"/>
      <c r="UPI313" s="0"/>
      <c r="UPJ313" s="0"/>
      <c r="UPK313" s="0"/>
      <c r="UPL313" s="0"/>
      <c r="UPM313" s="0"/>
      <c r="UPN313" s="0"/>
      <c r="UPO313" s="0"/>
      <c r="UPP313" s="0"/>
      <c r="UPQ313" s="0"/>
      <c r="UPR313" s="0"/>
      <c r="UPS313" s="0"/>
      <c r="UPT313" s="0"/>
      <c r="UPU313" s="0"/>
      <c r="UPV313" s="0"/>
      <c r="UPW313" s="0"/>
      <c r="UPX313" s="0"/>
      <c r="UPY313" s="0"/>
      <c r="UPZ313" s="0"/>
      <c r="UQA313" s="0"/>
      <c r="UQB313" s="0"/>
      <c r="UQC313" s="0"/>
      <c r="UQD313" s="0"/>
      <c r="UQE313" s="0"/>
      <c r="UQF313" s="0"/>
      <c r="UQG313" s="0"/>
      <c r="UQH313" s="0"/>
      <c r="UQI313" s="0"/>
      <c r="UQJ313" s="0"/>
      <c r="UQK313" s="0"/>
      <c r="UQL313" s="0"/>
      <c r="UQM313" s="0"/>
      <c r="UQN313" s="0"/>
      <c r="UQO313" s="0"/>
      <c r="UQP313" s="0"/>
      <c r="UQQ313" s="0"/>
      <c r="UQR313" s="0"/>
      <c r="UQS313" s="0"/>
      <c r="UQT313" s="0"/>
      <c r="UQU313" s="0"/>
      <c r="UQV313" s="0"/>
      <c r="UQW313" s="0"/>
      <c r="UQX313" s="0"/>
      <c r="UQY313" s="0"/>
      <c r="UQZ313" s="0"/>
      <c r="URA313" s="0"/>
      <c r="URB313" s="0"/>
      <c r="URC313" s="0"/>
      <c r="URD313" s="0"/>
      <c r="URE313" s="0"/>
      <c r="URF313" s="0"/>
      <c r="URG313" s="0"/>
      <c r="URH313" s="0"/>
      <c r="URI313" s="0"/>
      <c r="URJ313" s="0"/>
      <c r="URK313" s="0"/>
      <c r="URL313" s="0"/>
      <c r="URM313" s="0"/>
      <c r="URN313" s="0"/>
      <c r="URO313" s="0"/>
      <c r="URP313" s="0"/>
      <c r="URQ313" s="0"/>
      <c r="URR313" s="0"/>
      <c r="URS313" s="0"/>
      <c r="URT313" s="0"/>
      <c r="URU313" s="0"/>
      <c r="URV313" s="0"/>
      <c r="URW313" s="0"/>
      <c r="URX313" s="0"/>
      <c r="URY313" s="0"/>
      <c r="URZ313" s="0"/>
      <c r="USA313" s="0"/>
      <c r="USB313" s="0"/>
      <c r="USC313" s="0"/>
      <c r="USD313" s="0"/>
      <c r="USE313" s="0"/>
      <c r="USF313" s="0"/>
      <c r="USG313" s="0"/>
      <c r="USH313" s="0"/>
      <c r="USI313" s="0"/>
      <c r="USJ313" s="0"/>
      <c r="USK313" s="0"/>
      <c r="USL313" s="0"/>
      <c r="USM313" s="0"/>
      <c r="USN313" s="0"/>
      <c r="USO313" s="0"/>
      <c r="USP313" s="0"/>
      <c r="USQ313" s="0"/>
      <c r="USR313" s="0"/>
      <c r="USS313" s="0"/>
      <c r="UST313" s="0"/>
      <c r="USU313" s="0"/>
      <c r="USV313" s="0"/>
      <c r="USW313" s="0"/>
      <c r="USX313" s="0"/>
      <c r="USY313" s="0"/>
      <c r="USZ313" s="0"/>
      <c r="UTA313" s="0"/>
      <c r="UTB313" s="0"/>
      <c r="UTC313" s="0"/>
      <c r="UTD313" s="0"/>
      <c r="UTE313" s="0"/>
      <c r="UTF313" s="0"/>
      <c r="UTG313" s="0"/>
      <c r="UTH313" s="0"/>
      <c r="UTI313" s="0"/>
      <c r="UTJ313" s="0"/>
      <c r="UTK313" s="0"/>
      <c r="UTL313" s="0"/>
      <c r="UTM313" s="0"/>
      <c r="UTN313" s="0"/>
      <c r="UTO313" s="0"/>
      <c r="UTP313" s="0"/>
      <c r="UTQ313" s="0"/>
      <c r="UTR313" s="0"/>
      <c r="UTS313" s="0"/>
      <c r="UTT313" s="0"/>
      <c r="UTU313" s="0"/>
      <c r="UTV313" s="0"/>
      <c r="UTW313" s="0"/>
      <c r="UTX313" s="0"/>
      <c r="UTY313" s="0"/>
      <c r="UTZ313" s="0"/>
      <c r="UUA313" s="0"/>
      <c r="UUB313" s="0"/>
      <c r="UUC313" s="0"/>
      <c r="UUD313" s="0"/>
      <c r="UUE313" s="0"/>
      <c r="UUF313" s="0"/>
      <c r="UUG313" s="0"/>
      <c r="UUH313" s="0"/>
      <c r="UUI313" s="0"/>
      <c r="UUJ313" s="0"/>
      <c r="UUK313" s="0"/>
      <c r="UUL313" s="0"/>
      <c r="UUM313" s="0"/>
      <c r="UUN313" s="0"/>
      <c r="UUO313" s="0"/>
      <c r="UUP313" s="0"/>
      <c r="UUQ313" s="0"/>
      <c r="UUR313" s="0"/>
      <c r="UUS313" s="0"/>
      <c r="UUT313" s="0"/>
      <c r="UUU313" s="0"/>
      <c r="UUV313" s="0"/>
      <c r="UUW313" s="0"/>
      <c r="UUX313" s="0"/>
      <c r="UUY313" s="0"/>
      <c r="UUZ313" s="0"/>
      <c r="UVA313" s="0"/>
      <c r="UVB313" s="0"/>
      <c r="UVC313" s="0"/>
      <c r="UVD313" s="0"/>
      <c r="UVE313" s="0"/>
      <c r="UVF313" s="0"/>
      <c r="UVG313" s="0"/>
      <c r="UVH313" s="0"/>
      <c r="UVI313" s="0"/>
      <c r="UVJ313" s="0"/>
      <c r="UVK313" s="0"/>
      <c r="UVL313" s="0"/>
      <c r="UVM313" s="0"/>
      <c r="UVN313" s="0"/>
      <c r="UVO313" s="0"/>
      <c r="UVP313" s="0"/>
      <c r="UVQ313" s="0"/>
      <c r="UVR313" s="0"/>
      <c r="UVS313" s="0"/>
      <c r="UVT313" s="0"/>
      <c r="UVU313" s="0"/>
      <c r="UVV313" s="0"/>
      <c r="UVW313" s="0"/>
      <c r="UVX313" s="0"/>
      <c r="UVY313" s="0"/>
      <c r="UVZ313" s="0"/>
      <c r="UWA313" s="0"/>
      <c r="UWB313" s="0"/>
      <c r="UWC313" s="0"/>
      <c r="UWD313" s="0"/>
      <c r="UWE313" s="0"/>
      <c r="UWF313" s="0"/>
      <c r="UWG313" s="0"/>
      <c r="UWH313" s="0"/>
      <c r="UWI313" s="0"/>
      <c r="UWJ313" s="0"/>
      <c r="UWK313" s="0"/>
      <c r="UWL313" s="0"/>
      <c r="UWM313" s="0"/>
      <c r="UWN313" s="0"/>
      <c r="UWO313" s="0"/>
      <c r="UWP313" s="0"/>
      <c r="UWQ313" s="0"/>
      <c r="UWR313" s="0"/>
      <c r="UWS313" s="0"/>
      <c r="UWT313" s="0"/>
      <c r="UWU313" s="0"/>
      <c r="UWV313" s="0"/>
      <c r="UWW313" s="0"/>
      <c r="UWX313" s="0"/>
      <c r="UWY313" s="0"/>
      <c r="UWZ313" s="0"/>
      <c r="UXA313" s="0"/>
      <c r="UXB313" s="0"/>
      <c r="UXC313" s="0"/>
      <c r="UXD313" s="0"/>
      <c r="UXE313" s="0"/>
      <c r="UXF313" s="0"/>
      <c r="UXG313" s="0"/>
      <c r="UXH313" s="0"/>
      <c r="UXI313" s="0"/>
      <c r="UXJ313" s="0"/>
      <c r="UXK313" s="0"/>
      <c r="UXL313" s="0"/>
      <c r="UXM313" s="0"/>
      <c r="UXN313" s="0"/>
      <c r="UXO313" s="0"/>
      <c r="UXP313" s="0"/>
      <c r="UXQ313" s="0"/>
      <c r="UXR313" s="0"/>
      <c r="UXS313" s="0"/>
      <c r="UXT313" s="0"/>
      <c r="UXU313" s="0"/>
      <c r="UXV313" s="0"/>
      <c r="UXW313" s="0"/>
      <c r="UXX313" s="0"/>
      <c r="UXY313" s="0"/>
      <c r="UXZ313" s="0"/>
      <c r="UYA313" s="0"/>
      <c r="UYB313" s="0"/>
      <c r="UYC313" s="0"/>
      <c r="UYD313" s="0"/>
      <c r="UYE313" s="0"/>
      <c r="UYF313" s="0"/>
      <c r="UYG313" s="0"/>
      <c r="UYH313" s="0"/>
      <c r="UYI313" s="0"/>
      <c r="UYJ313" s="0"/>
      <c r="UYK313" s="0"/>
      <c r="UYL313" s="0"/>
      <c r="UYM313" s="0"/>
      <c r="UYN313" s="0"/>
      <c r="UYO313" s="0"/>
      <c r="UYP313" s="0"/>
      <c r="UYQ313" s="0"/>
      <c r="UYR313" s="0"/>
      <c r="UYS313" s="0"/>
      <c r="UYT313" s="0"/>
      <c r="UYU313" s="0"/>
      <c r="UYV313" s="0"/>
      <c r="UYW313" s="0"/>
      <c r="UYX313" s="0"/>
      <c r="UYY313" s="0"/>
      <c r="UYZ313" s="0"/>
      <c r="UZA313" s="0"/>
      <c r="UZB313" s="0"/>
      <c r="UZC313" s="0"/>
      <c r="UZD313" s="0"/>
      <c r="UZE313" s="0"/>
      <c r="UZF313" s="0"/>
      <c r="UZG313" s="0"/>
      <c r="UZH313" s="0"/>
      <c r="UZI313" s="0"/>
      <c r="UZJ313" s="0"/>
      <c r="UZK313" s="0"/>
      <c r="UZL313" s="0"/>
      <c r="UZM313" s="0"/>
      <c r="UZN313" s="0"/>
      <c r="UZO313" s="0"/>
      <c r="UZP313" s="0"/>
      <c r="UZQ313" s="0"/>
      <c r="UZR313" s="0"/>
      <c r="UZS313" s="0"/>
      <c r="UZT313" s="0"/>
      <c r="UZU313" s="0"/>
      <c r="UZV313" s="0"/>
      <c r="UZW313" s="0"/>
      <c r="UZX313" s="0"/>
      <c r="UZY313" s="0"/>
      <c r="UZZ313" s="0"/>
      <c r="VAA313" s="0"/>
      <c r="VAB313" s="0"/>
      <c r="VAC313" s="0"/>
      <c r="VAD313" s="0"/>
      <c r="VAE313" s="0"/>
      <c r="VAF313" s="0"/>
      <c r="VAG313" s="0"/>
      <c r="VAH313" s="0"/>
      <c r="VAI313" s="0"/>
      <c r="VAJ313" s="0"/>
      <c r="VAK313" s="0"/>
      <c r="VAL313" s="0"/>
      <c r="VAM313" s="0"/>
      <c r="VAN313" s="0"/>
      <c r="VAO313" s="0"/>
      <c r="VAP313" s="0"/>
      <c r="VAQ313" s="0"/>
      <c r="VAR313" s="0"/>
      <c r="VAS313" s="0"/>
      <c r="VAT313" s="0"/>
      <c r="VAU313" s="0"/>
      <c r="VAV313" s="0"/>
      <c r="VAW313" s="0"/>
      <c r="VAX313" s="0"/>
      <c r="VAY313" s="0"/>
      <c r="VAZ313" s="0"/>
      <c r="VBA313" s="0"/>
      <c r="VBB313" s="0"/>
      <c r="VBC313" s="0"/>
      <c r="VBD313" s="0"/>
      <c r="VBE313" s="0"/>
      <c r="VBF313" s="0"/>
      <c r="VBG313" s="0"/>
      <c r="VBH313" s="0"/>
      <c r="VBI313" s="0"/>
      <c r="VBJ313" s="0"/>
      <c r="VBK313" s="0"/>
      <c r="VBL313" s="0"/>
      <c r="VBM313" s="0"/>
      <c r="VBN313" s="0"/>
      <c r="VBO313" s="0"/>
      <c r="VBP313" s="0"/>
      <c r="VBQ313" s="0"/>
      <c r="VBR313" s="0"/>
      <c r="VBS313" s="0"/>
      <c r="VBT313" s="0"/>
      <c r="VBU313" s="0"/>
      <c r="VBV313" s="0"/>
      <c r="VBW313" s="0"/>
      <c r="VBX313" s="0"/>
      <c r="VBY313" s="0"/>
      <c r="VBZ313" s="0"/>
      <c r="VCA313" s="0"/>
      <c r="VCB313" s="0"/>
      <c r="VCC313" s="0"/>
      <c r="VCD313" s="0"/>
      <c r="VCE313" s="0"/>
      <c r="VCF313" s="0"/>
      <c r="VCG313" s="0"/>
      <c r="VCH313" s="0"/>
      <c r="VCI313" s="0"/>
      <c r="VCJ313" s="0"/>
      <c r="VCK313" s="0"/>
      <c r="VCL313" s="0"/>
      <c r="VCM313" s="0"/>
      <c r="VCN313" s="0"/>
      <c r="VCO313" s="0"/>
      <c r="VCP313" s="0"/>
      <c r="VCQ313" s="0"/>
      <c r="VCR313" s="0"/>
      <c r="VCS313" s="0"/>
      <c r="VCT313" s="0"/>
      <c r="VCU313" s="0"/>
      <c r="VCV313" s="0"/>
      <c r="VCW313" s="0"/>
      <c r="VCX313" s="0"/>
      <c r="VCY313" s="0"/>
      <c r="VCZ313" s="0"/>
      <c r="VDA313" s="0"/>
      <c r="VDB313" s="0"/>
      <c r="VDC313" s="0"/>
      <c r="VDD313" s="0"/>
      <c r="VDE313" s="0"/>
      <c r="VDF313" s="0"/>
      <c r="VDG313" s="0"/>
      <c r="VDH313" s="0"/>
      <c r="VDI313" s="0"/>
      <c r="VDJ313" s="0"/>
      <c r="VDK313" s="0"/>
      <c r="VDL313" s="0"/>
      <c r="VDM313" s="0"/>
      <c r="VDN313" s="0"/>
      <c r="VDO313" s="0"/>
      <c r="VDP313" s="0"/>
      <c r="VDQ313" s="0"/>
      <c r="VDR313" s="0"/>
      <c r="VDS313" s="0"/>
      <c r="VDT313" s="0"/>
      <c r="VDU313" s="0"/>
      <c r="VDV313" s="0"/>
      <c r="VDW313" s="0"/>
      <c r="VDX313" s="0"/>
      <c r="VDY313" s="0"/>
      <c r="VDZ313" s="0"/>
      <c r="VEA313" s="0"/>
      <c r="VEB313" s="0"/>
      <c r="VEC313" s="0"/>
      <c r="VED313" s="0"/>
      <c r="VEE313" s="0"/>
      <c r="VEF313" s="0"/>
      <c r="VEG313" s="0"/>
      <c r="VEH313" s="0"/>
      <c r="VEI313" s="0"/>
      <c r="VEJ313" s="0"/>
      <c r="VEK313" s="0"/>
      <c r="VEL313" s="0"/>
      <c r="VEM313" s="0"/>
      <c r="VEN313" s="0"/>
      <c r="VEO313" s="0"/>
      <c r="VEP313" s="0"/>
      <c r="VEQ313" s="0"/>
      <c r="VER313" s="0"/>
      <c r="VES313" s="0"/>
      <c r="VET313" s="0"/>
      <c r="VEU313" s="0"/>
      <c r="VEV313" s="0"/>
      <c r="VEW313" s="0"/>
      <c r="VEX313" s="0"/>
      <c r="VEY313" s="0"/>
      <c r="VEZ313" s="0"/>
      <c r="VFA313" s="0"/>
      <c r="VFB313" s="0"/>
      <c r="VFC313" s="0"/>
      <c r="VFD313" s="0"/>
      <c r="VFE313" s="0"/>
      <c r="VFF313" s="0"/>
      <c r="VFG313" s="0"/>
      <c r="VFH313" s="0"/>
      <c r="VFI313" s="0"/>
      <c r="VFJ313" s="0"/>
      <c r="VFK313" s="0"/>
      <c r="VFL313" s="0"/>
      <c r="VFM313" s="0"/>
      <c r="VFN313" s="0"/>
      <c r="VFO313" s="0"/>
      <c r="VFP313" s="0"/>
      <c r="VFQ313" s="0"/>
      <c r="VFR313" s="0"/>
      <c r="VFS313" s="0"/>
      <c r="VFT313" s="0"/>
      <c r="VFU313" s="0"/>
      <c r="VFV313" s="0"/>
      <c r="VFW313" s="0"/>
      <c r="VFX313" s="0"/>
      <c r="VFY313" s="0"/>
      <c r="VFZ313" s="0"/>
      <c r="VGA313" s="0"/>
      <c r="VGB313" s="0"/>
      <c r="VGC313" s="0"/>
      <c r="VGD313" s="0"/>
      <c r="VGE313" s="0"/>
      <c r="VGF313" s="0"/>
      <c r="VGG313" s="0"/>
      <c r="VGH313" s="0"/>
      <c r="VGI313" s="0"/>
      <c r="VGJ313" s="0"/>
      <c r="VGK313" s="0"/>
      <c r="VGL313" s="0"/>
      <c r="VGM313" s="0"/>
      <c r="VGN313" s="0"/>
      <c r="VGO313" s="0"/>
      <c r="VGP313" s="0"/>
      <c r="VGQ313" s="0"/>
      <c r="VGR313" s="0"/>
      <c r="VGS313" s="0"/>
      <c r="VGT313" s="0"/>
      <c r="VGU313" s="0"/>
      <c r="VGV313" s="0"/>
      <c r="VGW313" s="0"/>
      <c r="VGX313" s="0"/>
      <c r="VGY313" s="0"/>
      <c r="VGZ313" s="0"/>
      <c r="VHA313" s="0"/>
      <c r="VHB313" s="0"/>
      <c r="VHC313" s="0"/>
      <c r="VHD313" s="0"/>
      <c r="VHE313" s="0"/>
      <c r="VHF313" s="0"/>
      <c r="VHG313" s="0"/>
      <c r="VHH313" s="0"/>
      <c r="VHI313" s="0"/>
      <c r="VHJ313" s="0"/>
      <c r="VHK313" s="0"/>
      <c r="VHL313" s="0"/>
      <c r="VHM313" s="0"/>
      <c r="VHN313" s="0"/>
      <c r="VHO313" s="0"/>
      <c r="VHP313" s="0"/>
      <c r="VHQ313" s="0"/>
      <c r="VHR313" s="0"/>
      <c r="VHS313" s="0"/>
      <c r="VHT313" s="0"/>
      <c r="VHU313" s="0"/>
      <c r="VHV313" s="0"/>
      <c r="VHW313" s="0"/>
      <c r="VHX313" s="0"/>
      <c r="VHY313" s="0"/>
      <c r="VHZ313" s="0"/>
      <c r="VIA313" s="0"/>
      <c r="VIB313" s="0"/>
      <c r="VIC313" s="0"/>
      <c r="VID313" s="0"/>
      <c r="VIE313" s="0"/>
      <c r="VIF313" s="0"/>
      <c r="VIG313" s="0"/>
      <c r="VIH313" s="0"/>
      <c r="VII313" s="0"/>
      <c r="VIJ313" s="0"/>
      <c r="VIK313" s="0"/>
      <c r="VIL313" s="0"/>
      <c r="VIM313" s="0"/>
      <c r="VIN313" s="0"/>
      <c r="VIO313" s="0"/>
      <c r="VIP313" s="0"/>
      <c r="VIQ313" s="0"/>
      <c r="VIR313" s="0"/>
      <c r="VIS313" s="0"/>
      <c r="VIT313" s="0"/>
      <c r="VIU313" s="0"/>
      <c r="VIV313" s="0"/>
      <c r="VIW313" s="0"/>
      <c r="VIX313" s="0"/>
      <c r="VIY313" s="0"/>
      <c r="VIZ313" s="0"/>
      <c r="VJA313" s="0"/>
      <c r="VJB313" s="0"/>
      <c r="VJC313" s="0"/>
      <c r="VJD313" s="0"/>
      <c r="VJE313" s="0"/>
      <c r="VJF313" s="0"/>
      <c r="VJG313" s="0"/>
      <c r="VJH313" s="0"/>
      <c r="VJI313" s="0"/>
      <c r="VJJ313" s="0"/>
      <c r="VJK313" s="0"/>
      <c r="VJL313" s="0"/>
      <c r="VJM313" s="0"/>
      <c r="VJN313" s="0"/>
      <c r="VJO313" s="0"/>
      <c r="VJP313" s="0"/>
      <c r="VJQ313" s="0"/>
      <c r="VJR313" s="0"/>
      <c r="VJS313" s="0"/>
      <c r="VJT313" s="0"/>
      <c r="VJU313" s="0"/>
      <c r="VJV313" s="0"/>
      <c r="VJW313" s="0"/>
      <c r="VJX313" s="0"/>
      <c r="VJY313" s="0"/>
      <c r="VJZ313" s="0"/>
      <c r="VKA313" s="0"/>
      <c r="VKB313" s="0"/>
      <c r="VKC313" s="0"/>
      <c r="VKD313" s="0"/>
      <c r="VKE313" s="0"/>
      <c r="VKF313" s="0"/>
      <c r="VKG313" s="0"/>
      <c r="VKH313" s="0"/>
      <c r="VKI313" s="0"/>
      <c r="VKJ313" s="0"/>
      <c r="VKK313" s="0"/>
      <c r="VKL313" s="0"/>
      <c r="VKM313" s="0"/>
      <c r="VKN313" s="0"/>
      <c r="VKO313" s="0"/>
      <c r="VKP313" s="0"/>
      <c r="VKQ313" s="0"/>
      <c r="VKR313" s="0"/>
      <c r="VKS313" s="0"/>
      <c r="VKT313" s="0"/>
      <c r="VKU313" s="0"/>
      <c r="VKV313" s="0"/>
      <c r="VKW313" s="0"/>
      <c r="VKX313" s="0"/>
      <c r="VKY313" s="0"/>
      <c r="VKZ313" s="0"/>
      <c r="VLA313" s="0"/>
      <c r="VLB313" s="0"/>
      <c r="VLC313" s="0"/>
      <c r="VLD313" s="0"/>
      <c r="VLE313" s="0"/>
      <c r="VLF313" s="0"/>
      <c r="VLG313" s="0"/>
      <c r="VLH313" s="0"/>
      <c r="VLI313" s="0"/>
      <c r="VLJ313" s="0"/>
      <c r="VLK313" s="0"/>
      <c r="VLL313" s="0"/>
      <c r="VLM313" s="0"/>
      <c r="VLN313" s="0"/>
      <c r="VLO313" s="0"/>
      <c r="VLP313" s="0"/>
      <c r="VLQ313" s="0"/>
      <c r="VLR313" s="0"/>
      <c r="VLS313" s="0"/>
      <c r="VLT313" s="0"/>
      <c r="VLU313" s="0"/>
      <c r="VLV313" s="0"/>
      <c r="VLW313" s="0"/>
      <c r="VLX313" s="0"/>
      <c r="VLY313" s="0"/>
      <c r="VLZ313" s="0"/>
      <c r="VMA313" s="0"/>
      <c r="VMB313" s="0"/>
      <c r="VMC313" s="0"/>
      <c r="VMD313" s="0"/>
      <c r="VME313" s="0"/>
      <c r="VMF313" s="0"/>
      <c r="VMG313" s="0"/>
      <c r="VMH313" s="0"/>
      <c r="VMI313" s="0"/>
      <c r="VMJ313" s="0"/>
      <c r="VMK313" s="0"/>
      <c r="VML313" s="0"/>
      <c r="VMM313" s="0"/>
      <c r="VMN313" s="0"/>
      <c r="VMO313" s="0"/>
      <c r="VMP313" s="0"/>
      <c r="VMQ313" s="0"/>
      <c r="VMR313" s="0"/>
      <c r="VMS313" s="0"/>
      <c r="VMT313" s="0"/>
      <c r="VMU313" s="0"/>
      <c r="VMV313" s="0"/>
      <c r="VMW313" s="0"/>
      <c r="VMX313" s="0"/>
      <c r="VMY313" s="0"/>
      <c r="VMZ313" s="0"/>
      <c r="VNA313" s="0"/>
      <c r="VNB313" s="0"/>
      <c r="VNC313" s="0"/>
      <c r="VND313" s="0"/>
      <c r="VNE313" s="0"/>
      <c r="VNF313" s="0"/>
      <c r="VNG313" s="0"/>
      <c r="VNH313" s="0"/>
      <c r="VNI313" s="0"/>
      <c r="VNJ313" s="0"/>
      <c r="VNK313" s="0"/>
      <c r="VNL313" s="0"/>
      <c r="VNM313" s="0"/>
      <c r="VNN313" s="0"/>
      <c r="VNO313" s="0"/>
      <c r="VNP313" s="0"/>
      <c r="VNQ313" s="0"/>
      <c r="VNR313" s="0"/>
      <c r="VNS313" s="0"/>
      <c r="VNT313" s="0"/>
      <c r="VNU313" s="0"/>
      <c r="VNV313" s="0"/>
      <c r="VNW313" s="0"/>
      <c r="VNX313" s="0"/>
      <c r="VNY313" s="0"/>
      <c r="VNZ313" s="0"/>
      <c r="VOA313" s="0"/>
      <c r="VOB313" s="0"/>
      <c r="VOC313" s="0"/>
      <c r="VOD313" s="0"/>
      <c r="VOE313" s="0"/>
      <c r="VOF313" s="0"/>
      <c r="VOG313" s="0"/>
      <c r="VOH313" s="0"/>
      <c r="VOI313" s="0"/>
      <c r="VOJ313" s="0"/>
      <c r="VOK313" s="0"/>
      <c r="VOL313" s="0"/>
      <c r="VOM313" s="0"/>
      <c r="VON313" s="0"/>
      <c r="VOO313" s="0"/>
      <c r="VOP313" s="0"/>
      <c r="VOQ313" s="0"/>
      <c r="VOR313" s="0"/>
      <c r="VOS313" s="0"/>
      <c r="VOT313" s="0"/>
      <c r="VOU313" s="0"/>
      <c r="VOV313" s="0"/>
      <c r="VOW313" s="0"/>
      <c r="VOX313" s="0"/>
      <c r="VOY313" s="0"/>
      <c r="VOZ313" s="0"/>
      <c r="VPA313" s="0"/>
      <c r="VPB313" s="0"/>
      <c r="VPC313" s="0"/>
      <c r="VPD313" s="0"/>
      <c r="VPE313" s="0"/>
      <c r="VPF313" s="0"/>
      <c r="VPG313" s="0"/>
      <c r="VPH313" s="0"/>
      <c r="VPI313" s="0"/>
      <c r="VPJ313" s="0"/>
      <c r="VPK313" s="0"/>
      <c r="VPL313" s="0"/>
      <c r="VPM313" s="0"/>
      <c r="VPN313" s="0"/>
      <c r="VPO313" s="0"/>
      <c r="VPP313" s="0"/>
      <c r="VPQ313" s="0"/>
      <c r="VPR313" s="0"/>
      <c r="VPS313" s="0"/>
      <c r="VPT313" s="0"/>
      <c r="VPU313" s="0"/>
      <c r="VPV313" s="0"/>
      <c r="VPW313" s="0"/>
      <c r="VPX313" s="0"/>
      <c r="VPY313" s="0"/>
      <c r="VPZ313" s="0"/>
      <c r="VQA313" s="0"/>
      <c r="VQB313" s="0"/>
      <c r="VQC313" s="0"/>
      <c r="VQD313" s="0"/>
      <c r="VQE313" s="0"/>
      <c r="VQF313" s="0"/>
      <c r="VQG313" s="0"/>
      <c r="VQH313" s="0"/>
      <c r="VQI313" s="0"/>
      <c r="VQJ313" s="0"/>
      <c r="VQK313" s="0"/>
      <c r="VQL313" s="0"/>
      <c r="VQM313" s="0"/>
      <c r="VQN313" s="0"/>
      <c r="VQO313" s="0"/>
      <c r="VQP313" s="0"/>
      <c r="VQQ313" s="0"/>
      <c r="VQR313" s="0"/>
      <c r="VQS313" s="0"/>
      <c r="VQT313" s="0"/>
      <c r="VQU313" s="0"/>
      <c r="VQV313" s="0"/>
      <c r="VQW313" s="0"/>
      <c r="VQX313" s="0"/>
      <c r="VQY313" s="0"/>
      <c r="VQZ313" s="0"/>
      <c r="VRA313" s="0"/>
      <c r="VRB313" s="0"/>
      <c r="VRC313" s="0"/>
      <c r="VRD313" s="0"/>
      <c r="VRE313" s="0"/>
      <c r="VRF313" s="0"/>
      <c r="VRG313" s="0"/>
      <c r="VRH313" s="0"/>
      <c r="VRI313" s="0"/>
      <c r="VRJ313" s="0"/>
      <c r="VRK313" s="0"/>
      <c r="VRL313" s="0"/>
      <c r="VRM313" s="0"/>
      <c r="VRN313" s="0"/>
      <c r="VRO313" s="0"/>
      <c r="VRP313" s="0"/>
      <c r="VRQ313" s="0"/>
      <c r="VRR313" s="0"/>
      <c r="VRS313" s="0"/>
      <c r="VRT313" s="0"/>
      <c r="VRU313" s="0"/>
      <c r="VRV313" s="0"/>
      <c r="VRW313" s="0"/>
      <c r="VRX313" s="0"/>
      <c r="VRY313" s="0"/>
      <c r="VRZ313" s="0"/>
      <c r="VSA313" s="0"/>
      <c r="VSB313" s="0"/>
      <c r="VSC313" s="0"/>
      <c r="VSD313" s="0"/>
      <c r="VSE313" s="0"/>
      <c r="VSF313" s="0"/>
      <c r="VSG313" s="0"/>
      <c r="VSH313" s="0"/>
      <c r="VSI313" s="0"/>
      <c r="VSJ313" s="0"/>
      <c r="VSK313" s="0"/>
      <c r="VSL313" s="0"/>
      <c r="VSM313" s="0"/>
      <c r="VSN313" s="0"/>
      <c r="VSO313" s="0"/>
      <c r="VSP313" s="0"/>
      <c r="VSQ313" s="0"/>
      <c r="VSR313" s="0"/>
      <c r="VSS313" s="0"/>
      <c r="VST313" s="0"/>
      <c r="VSU313" s="0"/>
      <c r="VSV313" s="0"/>
      <c r="VSW313" s="0"/>
      <c r="VSX313" s="0"/>
      <c r="VSY313" s="0"/>
      <c r="VSZ313" s="0"/>
      <c r="VTA313" s="0"/>
      <c r="VTB313" s="0"/>
      <c r="VTC313" s="0"/>
      <c r="VTD313" s="0"/>
      <c r="VTE313" s="0"/>
      <c r="VTF313" s="0"/>
      <c r="VTG313" s="0"/>
      <c r="VTH313" s="0"/>
      <c r="VTI313" s="0"/>
      <c r="VTJ313" s="0"/>
      <c r="VTK313" s="0"/>
      <c r="VTL313" s="0"/>
      <c r="VTM313" s="0"/>
      <c r="VTN313" s="0"/>
      <c r="VTO313" s="0"/>
      <c r="VTP313" s="0"/>
      <c r="VTQ313" s="0"/>
      <c r="VTR313" s="0"/>
      <c r="VTS313" s="0"/>
      <c r="VTT313" s="0"/>
      <c r="VTU313" s="0"/>
      <c r="VTV313" s="0"/>
      <c r="VTW313" s="0"/>
      <c r="VTX313" s="0"/>
      <c r="VTY313" s="0"/>
      <c r="VTZ313" s="0"/>
      <c r="VUA313" s="0"/>
      <c r="VUB313" s="0"/>
      <c r="VUC313" s="0"/>
      <c r="VUD313" s="0"/>
      <c r="VUE313" s="0"/>
      <c r="VUF313" s="0"/>
      <c r="VUG313" s="0"/>
      <c r="VUH313" s="0"/>
      <c r="VUI313" s="0"/>
      <c r="VUJ313" s="0"/>
      <c r="VUK313" s="0"/>
      <c r="VUL313" s="0"/>
      <c r="VUM313" s="0"/>
      <c r="VUN313" s="0"/>
      <c r="VUO313" s="0"/>
      <c r="VUP313" s="0"/>
      <c r="VUQ313" s="0"/>
      <c r="VUR313" s="0"/>
      <c r="VUS313" s="0"/>
      <c r="VUT313" s="0"/>
      <c r="VUU313" s="0"/>
      <c r="VUV313" s="0"/>
      <c r="VUW313" s="0"/>
      <c r="VUX313" s="0"/>
      <c r="VUY313" s="0"/>
      <c r="VUZ313" s="0"/>
      <c r="VVA313" s="0"/>
      <c r="VVB313" s="0"/>
      <c r="VVC313" s="0"/>
      <c r="VVD313" s="0"/>
      <c r="VVE313" s="0"/>
      <c r="VVF313" s="0"/>
      <c r="VVG313" s="0"/>
      <c r="VVH313" s="0"/>
      <c r="VVI313" s="0"/>
      <c r="VVJ313" s="0"/>
      <c r="VVK313" s="0"/>
      <c r="VVL313" s="0"/>
      <c r="VVM313" s="0"/>
      <c r="VVN313" s="0"/>
      <c r="VVO313" s="0"/>
      <c r="VVP313" s="0"/>
      <c r="VVQ313" s="0"/>
      <c r="VVR313" s="0"/>
      <c r="VVS313" s="0"/>
      <c r="VVT313" s="0"/>
      <c r="VVU313" s="0"/>
      <c r="VVV313" s="0"/>
      <c r="VVW313" s="0"/>
      <c r="VVX313" s="0"/>
      <c r="VVY313" s="0"/>
      <c r="VVZ313" s="0"/>
      <c r="VWA313" s="0"/>
      <c r="VWB313" s="0"/>
      <c r="VWC313" s="0"/>
      <c r="VWD313" s="0"/>
      <c r="VWE313" s="0"/>
      <c r="VWF313" s="0"/>
      <c r="VWG313" s="0"/>
      <c r="VWH313" s="0"/>
      <c r="VWI313" s="0"/>
      <c r="VWJ313" s="0"/>
      <c r="VWK313" s="0"/>
      <c r="VWL313" s="0"/>
      <c r="VWM313" s="0"/>
      <c r="VWN313" s="0"/>
      <c r="VWO313" s="0"/>
      <c r="VWP313" s="0"/>
      <c r="VWQ313" s="0"/>
      <c r="VWR313" s="0"/>
      <c r="VWS313" s="0"/>
      <c r="VWT313" s="0"/>
      <c r="VWU313" s="0"/>
      <c r="VWV313" s="0"/>
      <c r="VWW313" s="0"/>
      <c r="VWX313" s="0"/>
      <c r="VWY313" s="0"/>
      <c r="VWZ313" s="0"/>
      <c r="VXA313" s="0"/>
      <c r="VXB313" s="0"/>
      <c r="VXC313" s="0"/>
      <c r="VXD313" s="0"/>
      <c r="VXE313" s="0"/>
      <c r="VXF313" s="0"/>
      <c r="VXG313" s="0"/>
      <c r="VXH313" s="0"/>
      <c r="VXI313" s="0"/>
      <c r="VXJ313" s="0"/>
      <c r="VXK313" s="0"/>
      <c r="VXL313" s="0"/>
      <c r="VXM313" s="0"/>
      <c r="VXN313" s="0"/>
      <c r="VXO313" s="0"/>
      <c r="VXP313" s="0"/>
      <c r="VXQ313" s="0"/>
      <c r="VXR313" s="0"/>
      <c r="VXS313" s="0"/>
      <c r="VXT313" s="0"/>
      <c r="VXU313" s="0"/>
      <c r="VXV313" s="0"/>
      <c r="VXW313" s="0"/>
      <c r="VXX313" s="0"/>
      <c r="VXY313" s="0"/>
      <c r="VXZ313" s="0"/>
      <c r="VYA313" s="0"/>
      <c r="VYB313" s="0"/>
      <c r="VYC313" s="0"/>
      <c r="VYD313" s="0"/>
      <c r="VYE313" s="0"/>
      <c r="VYF313" s="0"/>
      <c r="VYG313" s="0"/>
      <c r="VYH313" s="0"/>
      <c r="VYI313" s="0"/>
      <c r="VYJ313" s="0"/>
      <c r="VYK313" s="0"/>
      <c r="VYL313" s="0"/>
      <c r="VYM313" s="0"/>
      <c r="VYN313" s="0"/>
      <c r="VYO313" s="0"/>
      <c r="VYP313" s="0"/>
      <c r="VYQ313" s="0"/>
      <c r="VYR313" s="0"/>
      <c r="VYS313" s="0"/>
      <c r="VYT313" s="0"/>
      <c r="VYU313" s="0"/>
      <c r="VYV313" s="0"/>
      <c r="VYW313" s="0"/>
      <c r="VYX313" s="0"/>
      <c r="VYY313" s="0"/>
      <c r="VYZ313" s="0"/>
      <c r="VZA313" s="0"/>
      <c r="VZB313" s="0"/>
      <c r="VZC313" s="0"/>
      <c r="VZD313" s="0"/>
      <c r="VZE313" s="0"/>
      <c r="VZF313" s="0"/>
      <c r="VZG313" s="0"/>
      <c r="VZH313" s="0"/>
      <c r="VZI313" s="0"/>
      <c r="VZJ313" s="0"/>
      <c r="VZK313" s="0"/>
      <c r="VZL313" s="0"/>
      <c r="VZM313" s="0"/>
      <c r="VZN313" s="0"/>
      <c r="VZO313" s="0"/>
      <c r="VZP313" s="0"/>
      <c r="VZQ313" s="0"/>
      <c r="VZR313" s="0"/>
      <c r="VZS313" s="0"/>
      <c r="VZT313" s="0"/>
      <c r="VZU313" s="0"/>
      <c r="VZV313" s="0"/>
      <c r="VZW313" s="0"/>
      <c r="VZX313" s="0"/>
      <c r="VZY313" s="0"/>
      <c r="VZZ313" s="0"/>
      <c r="WAA313" s="0"/>
      <c r="WAB313" s="0"/>
      <c r="WAC313" s="0"/>
      <c r="WAD313" s="0"/>
      <c r="WAE313" s="0"/>
      <c r="WAF313" s="0"/>
      <c r="WAG313" s="0"/>
      <c r="WAH313" s="0"/>
      <c r="WAI313" s="0"/>
      <c r="WAJ313" s="0"/>
      <c r="WAK313" s="0"/>
      <c r="WAL313" s="0"/>
      <c r="WAM313" s="0"/>
      <c r="WAN313" s="0"/>
      <c r="WAO313" s="0"/>
      <c r="WAP313" s="0"/>
      <c r="WAQ313" s="0"/>
      <c r="WAR313" s="0"/>
      <c r="WAS313" s="0"/>
      <c r="WAT313" s="0"/>
      <c r="WAU313" s="0"/>
      <c r="WAV313" s="0"/>
      <c r="WAW313" s="0"/>
      <c r="WAX313" s="0"/>
      <c r="WAY313" s="0"/>
      <c r="WAZ313" s="0"/>
      <c r="WBA313" s="0"/>
      <c r="WBB313" s="0"/>
      <c r="WBC313" s="0"/>
      <c r="WBD313" s="0"/>
      <c r="WBE313" s="0"/>
      <c r="WBF313" s="0"/>
      <c r="WBG313" s="0"/>
      <c r="WBH313" s="0"/>
      <c r="WBI313" s="0"/>
      <c r="WBJ313" s="0"/>
      <c r="WBK313" s="0"/>
      <c r="WBL313" s="0"/>
      <c r="WBM313" s="0"/>
      <c r="WBN313" s="0"/>
      <c r="WBO313" s="0"/>
      <c r="WBP313" s="0"/>
      <c r="WBQ313" s="0"/>
      <c r="WBR313" s="0"/>
      <c r="WBS313" s="0"/>
      <c r="WBT313" s="0"/>
      <c r="WBU313" s="0"/>
      <c r="WBV313" s="0"/>
      <c r="WBW313" s="0"/>
      <c r="WBX313" s="0"/>
      <c r="WBY313" s="0"/>
      <c r="WBZ313" s="0"/>
      <c r="WCA313" s="0"/>
      <c r="WCB313" s="0"/>
      <c r="WCC313" s="0"/>
      <c r="WCD313" s="0"/>
      <c r="WCE313" s="0"/>
      <c r="WCF313" s="0"/>
      <c r="WCG313" s="0"/>
      <c r="WCH313" s="0"/>
      <c r="WCI313" s="0"/>
      <c r="WCJ313" s="0"/>
      <c r="WCK313" s="0"/>
      <c r="WCL313" s="0"/>
      <c r="WCM313" s="0"/>
      <c r="WCN313" s="0"/>
      <c r="WCO313" s="0"/>
      <c r="WCP313" s="0"/>
      <c r="WCQ313" s="0"/>
      <c r="WCR313" s="0"/>
      <c r="WCS313" s="0"/>
      <c r="WCT313" s="0"/>
      <c r="WCU313" s="0"/>
      <c r="WCV313" s="0"/>
      <c r="WCW313" s="0"/>
      <c r="WCX313" s="0"/>
      <c r="WCY313" s="0"/>
      <c r="WCZ313" s="0"/>
      <c r="WDA313" s="0"/>
      <c r="WDB313" s="0"/>
      <c r="WDC313" s="0"/>
      <c r="WDD313" s="0"/>
      <c r="WDE313" s="0"/>
      <c r="WDF313" s="0"/>
      <c r="WDG313" s="0"/>
      <c r="WDH313" s="0"/>
      <c r="WDI313" s="0"/>
      <c r="WDJ313" s="0"/>
      <c r="WDK313" s="0"/>
      <c r="WDL313" s="0"/>
      <c r="WDM313" s="0"/>
      <c r="WDN313" s="0"/>
      <c r="WDO313" s="0"/>
      <c r="WDP313" s="0"/>
      <c r="WDQ313" s="0"/>
      <c r="WDR313" s="0"/>
      <c r="WDS313" s="0"/>
      <c r="WDT313" s="0"/>
      <c r="WDU313" s="0"/>
      <c r="WDV313" s="0"/>
      <c r="WDW313" s="0"/>
      <c r="WDX313" s="0"/>
      <c r="WDY313" s="0"/>
      <c r="WDZ313" s="0"/>
      <c r="WEA313" s="0"/>
      <c r="WEB313" s="0"/>
      <c r="WEC313" s="0"/>
      <c r="WED313" s="0"/>
      <c r="WEE313" s="0"/>
      <c r="WEF313" s="0"/>
      <c r="WEG313" s="0"/>
      <c r="WEH313" s="0"/>
      <c r="WEI313" s="0"/>
      <c r="WEJ313" s="0"/>
      <c r="WEK313" s="0"/>
      <c r="WEL313" s="0"/>
      <c r="WEM313" s="0"/>
      <c r="WEN313" s="0"/>
      <c r="WEO313" s="0"/>
      <c r="WEP313" s="0"/>
      <c r="WEQ313" s="0"/>
      <c r="WER313" s="0"/>
      <c r="WES313" s="0"/>
      <c r="WET313" s="0"/>
      <c r="WEU313" s="0"/>
      <c r="WEV313" s="0"/>
      <c r="WEW313" s="0"/>
      <c r="WEX313" s="0"/>
      <c r="WEY313" s="0"/>
      <c r="WEZ313" s="0"/>
      <c r="WFA313" s="0"/>
      <c r="WFB313" s="0"/>
      <c r="WFC313" s="0"/>
      <c r="WFD313" s="0"/>
      <c r="WFE313" s="0"/>
      <c r="WFF313" s="0"/>
      <c r="WFG313" s="0"/>
      <c r="WFH313" s="0"/>
      <c r="WFI313" s="0"/>
      <c r="WFJ313" s="0"/>
      <c r="WFK313" s="0"/>
      <c r="WFL313" s="0"/>
      <c r="WFM313" s="0"/>
      <c r="WFN313" s="0"/>
      <c r="WFO313" s="0"/>
      <c r="WFP313" s="0"/>
      <c r="WFQ313" s="0"/>
      <c r="WFR313" s="0"/>
      <c r="WFS313" s="0"/>
      <c r="WFT313" s="0"/>
      <c r="WFU313" s="0"/>
      <c r="WFV313" s="0"/>
      <c r="WFW313" s="0"/>
      <c r="WFX313" s="0"/>
      <c r="WFY313" s="0"/>
      <c r="WFZ313" s="0"/>
      <c r="WGA313" s="0"/>
      <c r="WGB313" s="0"/>
      <c r="WGC313" s="0"/>
      <c r="WGD313" s="0"/>
      <c r="WGE313" s="0"/>
      <c r="WGF313" s="0"/>
      <c r="WGG313" s="0"/>
      <c r="WGH313" s="0"/>
      <c r="WGI313" s="0"/>
      <c r="WGJ313" s="0"/>
      <c r="WGK313" s="0"/>
      <c r="WGL313" s="0"/>
      <c r="WGM313" s="0"/>
      <c r="WGN313" s="0"/>
      <c r="WGO313" s="0"/>
      <c r="WGP313" s="0"/>
      <c r="WGQ313" s="0"/>
      <c r="WGR313" s="0"/>
      <c r="WGS313" s="0"/>
      <c r="WGT313" s="0"/>
      <c r="WGU313" s="0"/>
      <c r="WGV313" s="0"/>
      <c r="WGW313" s="0"/>
      <c r="WGX313" s="0"/>
      <c r="WGY313" s="0"/>
      <c r="WGZ313" s="0"/>
      <c r="WHA313" s="0"/>
      <c r="WHB313" s="0"/>
      <c r="WHC313" s="0"/>
      <c r="WHD313" s="0"/>
      <c r="WHE313" s="0"/>
      <c r="WHF313" s="0"/>
      <c r="WHG313" s="0"/>
      <c r="WHH313" s="0"/>
      <c r="WHI313" s="0"/>
      <c r="WHJ313" s="0"/>
      <c r="WHK313" s="0"/>
      <c r="WHL313" s="0"/>
      <c r="WHM313" s="0"/>
      <c r="WHN313" s="0"/>
      <c r="WHO313" s="0"/>
      <c r="WHP313" s="0"/>
      <c r="WHQ313" s="0"/>
      <c r="WHR313" s="0"/>
      <c r="WHS313" s="0"/>
      <c r="WHT313" s="0"/>
      <c r="WHU313" s="0"/>
      <c r="WHV313" s="0"/>
      <c r="WHW313" s="0"/>
      <c r="WHX313" s="0"/>
      <c r="WHY313" s="0"/>
      <c r="WHZ313" s="0"/>
      <c r="WIA313" s="0"/>
      <c r="WIB313" s="0"/>
      <c r="WIC313" s="0"/>
      <c r="WID313" s="0"/>
      <c r="WIE313" s="0"/>
      <c r="WIF313" s="0"/>
      <c r="WIG313" s="0"/>
      <c r="WIH313" s="0"/>
      <c r="WII313" s="0"/>
      <c r="WIJ313" s="0"/>
      <c r="WIK313" s="0"/>
      <c r="WIL313" s="0"/>
      <c r="WIM313" s="0"/>
      <c r="WIN313" s="0"/>
      <c r="WIO313" s="0"/>
      <c r="WIP313" s="0"/>
      <c r="WIQ313" s="0"/>
      <c r="WIR313" s="0"/>
      <c r="WIS313" s="0"/>
      <c r="WIT313" s="0"/>
      <c r="WIU313" s="0"/>
      <c r="WIV313" s="0"/>
      <c r="WIW313" s="0"/>
      <c r="WIX313" s="0"/>
      <c r="WIY313" s="0"/>
      <c r="WIZ313" s="0"/>
      <c r="WJA313" s="0"/>
      <c r="WJB313" s="0"/>
      <c r="WJC313" s="0"/>
      <c r="WJD313" s="0"/>
      <c r="WJE313" s="0"/>
      <c r="WJF313" s="0"/>
      <c r="WJG313" s="0"/>
      <c r="WJH313" s="0"/>
      <c r="WJI313" s="0"/>
      <c r="WJJ313" s="0"/>
      <c r="WJK313" s="0"/>
      <c r="WJL313" s="0"/>
      <c r="WJM313" s="0"/>
      <c r="WJN313" s="0"/>
      <c r="WJO313" s="0"/>
      <c r="WJP313" s="0"/>
      <c r="WJQ313" s="0"/>
      <c r="WJR313" s="0"/>
      <c r="WJS313" s="0"/>
      <c r="WJT313" s="0"/>
      <c r="WJU313" s="0"/>
      <c r="WJV313" s="0"/>
      <c r="WJW313" s="0"/>
      <c r="WJX313" s="0"/>
      <c r="WJY313" s="0"/>
      <c r="WJZ313" s="0"/>
      <c r="WKA313" s="0"/>
      <c r="WKB313" s="0"/>
      <c r="WKC313" s="0"/>
      <c r="WKD313" s="0"/>
      <c r="WKE313" s="0"/>
      <c r="WKF313" s="0"/>
      <c r="WKG313" s="0"/>
      <c r="WKH313" s="0"/>
      <c r="WKI313" s="0"/>
      <c r="WKJ313" s="0"/>
      <c r="WKK313" s="0"/>
      <c r="WKL313" s="0"/>
      <c r="WKM313" s="0"/>
      <c r="WKN313" s="0"/>
      <c r="WKO313" s="0"/>
      <c r="WKP313" s="0"/>
      <c r="WKQ313" s="0"/>
      <c r="WKR313" s="0"/>
      <c r="WKS313" s="0"/>
      <c r="WKT313" s="0"/>
      <c r="WKU313" s="0"/>
      <c r="WKV313" s="0"/>
      <c r="WKW313" s="0"/>
      <c r="WKX313" s="0"/>
      <c r="WKY313" s="0"/>
      <c r="WKZ313" s="0"/>
      <c r="WLA313" s="0"/>
      <c r="WLB313" s="0"/>
      <c r="WLC313" s="0"/>
      <c r="WLD313" s="0"/>
      <c r="WLE313" s="0"/>
      <c r="WLF313" s="0"/>
      <c r="WLG313" s="0"/>
      <c r="WLH313" s="0"/>
      <c r="WLI313" s="0"/>
      <c r="WLJ313" s="0"/>
      <c r="WLK313" s="0"/>
      <c r="WLL313" s="0"/>
      <c r="WLM313" s="0"/>
      <c r="WLN313" s="0"/>
      <c r="WLO313" s="0"/>
      <c r="WLP313" s="0"/>
      <c r="WLQ313" s="0"/>
      <c r="WLR313" s="0"/>
      <c r="WLS313" s="0"/>
      <c r="WLT313" s="0"/>
      <c r="WLU313" s="0"/>
      <c r="WLV313" s="0"/>
      <c r="WLW313" s="0"/>
      <c r="WLX313" s="0"/>
      <c r="WLY313" s="0"/>
      <c r="WLZ313" s="0"/>
      <c r="WMA313" s="0"/>
      <c r="WMB313" s="0"/>
      <c r="WMC313" s="0"/>
      <c r="WMD313" s="0"/>
      <c r="WME313" s="0"/>
      <c r="WMF313" s="0"/>
      <c r="WMG313" s="0"/>
      <c r="WMH313" s="0"/>
      <c r="WMI313" s="0"/>
      <c r="WMJ313" s="0"/>
      <c r="WMK313" s="0"/>
      <c r="WML313" s="0"/>
      <c r="WMM313" s="0"/>
      <c r="WMN313" s="0"/>
      <c r="WMO313" s="0"/>
      <c r="WMP313" s="0"/>
      <c r="WMQ313" s="0"/>
      <c r="WMR313" s="0"/>
      <c r="WMS313" s="0"/>
      <c r="WMT313" s="0"/>
      <c r="WMU313" s="0"/>
      <c r="WMV313" s="0"/>
      <c r="WMW313" s="0"/>
      <c r="WMX313" s="0"/>
      <c r="WMY313" s="0"/>
      <c r="WMZ313" s="0"/>
      <c r="WNA313" s="0"/>
      <c r="WNB313" s="0"/>
      <c r="WNC313" s="0"/>
      <c r="WND313" s="0"/>
      <c r="WNE313" s="0"/>
      <c r="WNF313" s="0"/>
      <c r="WNG313" s="0"/>
      <c r="WNH313" s="0"/>
      <c r="WNI313" s="0"/>
      <c r="WNJ313" s="0"/>
      <c r="WNK313" s="0"/>
      <c r="WNL313" s="0"/>
      <c r="WNM313" s="0"/>
      <c r="WNN313" s="0"/>
      <c r="WNO313" s="0"/>
      <c r="WNP313" s="0"/>
      <c r="WNQ313" s="0"/>
      <c r="WNR313" s="0"/>
      <c r="WNS313" s="0"/>
      <c r="WNT313" s="0"/>
      <c r="WNU313" s="0"/>
      <c r="WNV313" s="0"/>
      <c r="WNW313" s="0"/>
      <c r="WNX313" s="0"/>
      <c r="WNY313" s="0"/>
      <c r="WNZ313" s="0"/>
      <c r="WOA313" s="0"/>
      <c r="WOB313" s="0"/>
      <c r="WOC313" s="0"/>
      <c r="WOD313" s="0"/>
      <c r="WOE313" s="0"/>
      <c r="WOF313" s="0"/>
      <c r="WOG313" s="0"/>
      <c r="WOH313" s="0"/>
      <c r="WOI313" s="0"/>
      <c r="WOJ313" s="0"/>
      <c r="WOK313" s="0"/>
      <c r="WOL313" s="0"/>
      <c r="WOM313" s="0"/>
      <c r="WON313" s="0"/>
      <c r="WOO313" s="0"/>
      <c r="WOP313" s="0"/>
      <c r="WOQ313" s="0"/>
      <c r="WOR313" s="0"/>
      <c r="WOS313" s="0"/>
      <c r="WOT313" s="0"/>
      <c r="WOU313" s="0"/>
      <c r="WOV313" s="0"/>
      <c r="WOW313" s="0"/>
      <c r="WOX313" s="0"/>
      <c r="WOY313" s="0"/>
      <c r="WOZ313" s="0"/>
      <c r="WPA313" s="0"/>
      <c r="WPB313" s="0"/>
      <c r="WPC313" s="0"/>
      <c r="WPD313" s="0"/>
      <c r="WPE313" s="0"/>
      <c r="WPF313" s="0"/>
      <c r="WPG313" s="0"/>
      <c r="WPH313" s="0"/>
      <c r="WPI313" s="0"/>
      <c r="WPJ313" s="0"/>
      <c r="WPK313" s="0"/>
      <c r="WPL313" s="0"/>
      <c r="WPM313" s="0"/>
      <c r="WPN313" s="0"/>
      <c r="WPO313" s="0"/>
      <c r="WPP313" s="0"/>
      <c r="WPQ313" s="0"/>
      <c r="WPR313" s="0"/>
      <c r="WPS313" s="0"/>
      <c r="WPT313" s="0"/>
      <c r="WPU313" s="0"/>
      <c r="WPV313" s="0"/>
      <c r="WPW313" s="0"/>
      <c r="WPX313" s="0"/>
      <c r="WPY313" s="0"/>
      <c r="WPZ313" s="0"/>
      <c r="WQA313" s="0"/>
      <c r="WQB313" s="0"/>
      <c r="WQC313" s="0"/>
      <c r="WQD313" s="0"/>
      <c r="WQE313" s="0"/>
      <c r="WQF313" s="0"/>
      <c r="WQG313" s="0"/>
      <c r="WQH313" s="0"/>
      <c r="WQI313" s="0"/>
      <c r="WQJ313" s="0"/>
      <c r="WQK313" s="0"/>
      <c r="WQL313" s="0"/>
      <c r="WQM313" s="0"/>
      <c r="WQN313" s="0"/>
      <c r="WQO313" s="0"/>
      <c r="WQP313" s="0"/>
      <c r="WQQ313" s="0"/>
      <c r="WQR313" s="0"/>
      <c r="WQS313" s="0"/>
      <c r="WQT313" s="0"/>
      <c r="WQU313" s="0"/>
      <c r="WQV313" s="0"/>
      <c r="WQW313" s="0"/>
      <c r="WQX313" s="0"/>
      <c r="WQY313" s="0"/>
      <c r="WQZ313" s="0"/>
      <c r="WRA313" s="0"/>
      <c r="WRB313" s="0"/>
      <c r="WRC313" s="0"/>
      <c r="WRD313" s="0"/>
      <c r="WRE313" s="0"/>
      <c r="WRF313" s="0"/>
      <c r="WRG313" s="0"/>
      <c r="WRH313" s="0"/>
      <c r="WRI313" s="0"/>
      <c r="WRJ313" s="0"/>
      <c r="WRK313" s="0"/>
      <c r="WRL313" s="0"/>
      <c r="WRM313" s="0"/>
      <c r="WRN313" s="0"/>
      <c r="WRO313" s="0"/>
      <c r="WRP313" s="0"/>
      <c r="WRQ313" s="0"/>
      <c r="WRR313" s="0"/>
      <c r="WRS313" s="0"/>
      <c r="WRT313" s="0"/>
      <c r="WRU313" s="0"/>
      <c r="WRV313" s="0"/>
      <c r="WRW313" s="0"/>
      <c r="WRX313" s="0"/>
      <c r="WRY313" s="0"/>
      <c r="WRZ313" s="0"/>
      <c r="WSA313" s="0"/>
      <c r="WSB313" s="0"/>
      <c r="WSC313" s="0"/>
      <c r="WSD313" s="0"/>
      <c r="WSE313" s="0"/>
      <c r="WSF313" s="0"/>
      <c r="WSG313" s="0"/>
      <c r="WSH313" s="0"/>
      <c r="WSI313" s="0"/>
      <c r="WSJ313" s="0"/>
      <c r="WSK313" s="0"/>
      <c r="WSL313" s="0"/>
      <c r="WSM313" s="0"/>
      <c r="WSN313" s="0"/>
      <c r="WSO313" s="0"/>
      <c r="WSP313" s="0"/>
      <c r="WSQ313" s="0"/>
      <c r="WSR313" s="0"/>
      <c r="WSS313" s="0"/>
      <c r="WST313" s="0"/>
      <c r="WSU313" s="0"/>
      <c r="WSV313" s="0"/>
      <c r="WSW313" s="0"/>
      <c r="WSX313" s="0"/>
      <c r="WSY313" s="0"/>
      <c r="WSZ313" s="0"/>
      <c r="WTA313" s="0"/>
      <c r="WTB313" s="0"/>
      <c r="WTC313" s="0"/>
      <c r="WTD313" s="0"/>
      <c r="WTE313" s="0"/>
      <c r="WTF313" s="0"/>
      <c r="WTG313" s="0"/>
      <c r="WTH313" s="0"/>
      <c r="WTI313" s="0"/>
      <c r="WTJ313" s="0"/>
      <c r="WTK313" s="0"/>
      <c r="WTL313" s="0"/>
      <c r="WTM313" s="0"/>
      <c r="WTN313" s="0"/>
      <c r="WTO313" s="0"/>
      <c r="WTP313" s="0"/>
      <c r="WTQ313" s="0"/>
      <c r="WTR313" s="0"/>
      <c r="WTS313" s="0"/>
      <c r="WTT313" s="0"/>
      <c r="WTU313" s="0"/>
      <c r="WTV313" s="0"/>
      <c r="WTW313" s="0"/>
      <c r="WTX313" s="0"/>
      <c r="WTY313" s="0"/>
      <c r="WTZ313" s="0"/>
      <c r="WUA313" s="0"/>
      <c r="WUB313" s="0"/>
      <c r="WUC313" s="0"/>
      <c r="WUD313" s="0"/>
      <c r="WUE313" s="0"/>
      <c r="WUF313" s="0"/>
      <c r="WUG313" s="0"/>
      <c r="WUH313" s="0"/>
      <c r="WUI313" s="0"/>
      <c r="WUJ313" s="0"/>
      <c r="WUK313" s="0"/>
      <c r="WUL313" s="0"/>
      <c r="WUM313" s="0"/>
      <c r="WUN313" s="0"/>
      <c r="WUO313" s="0"/>
      <c r="WUP313" s="0"/>
      <c r="WUQ313" s="0"/>
      <c r="WUR313" s="0"/>
      <c r="WUS313" s="0"/>
      <c r="WUT313" s="0"/>
      <c r="WUU313" s="0"/>
      <c r="WUV313" s="0"/>
      <c r="WUW313" s="0"/>
      <c r="WUX313" s="0"/>
      <c r="WUY313" s="0"/>
      <c r="WUZ313" s="0"/>
      <c r="WVA313" s="0"/>
      <c r="WVB313" s="0"/>
      <c r="WVC313" s="0"/>
      <c r="WVD313" s="0"/>
      <c r="WVE313" s="0"/>
      <c r="WVF313" s="0"/>
      <c r="WVG313" s="0"/>
      <c r="WVH313" s="0"/>
      <c r="WVI313" s="0"/>
      <c r="WVJ313" s="0"/>
      <c r="WVK313" s="0"/>
      <c r="WVL313" s="0"/>
      <c r="WVM313" s="0"/>
      <c r="WVN313" s="0"/>
      <c r="WVO313" s="0"/>
      <c r="WVP313" s="0"/>
      <c r="WVQ313" s="0"/>
      <c r="WVR313" s="0"/>
      <c r="WVS313" s="0"/>
      <c r="WVT313" s="0"/>
      <c r="WVU313" s="0"/>
      <c r="WVV313" s="0"/>
      <c r="WVW313" s="0"/>
      <c r="WVX313" s="0"/>
      <c r="WVY313" s="0"/>
      <c r="WVZ313" s="0"/>
      <c r="WWA313" s="0"/>
      <c r="WWB313" s="0"/>
      <c r="WWC313" s="0"/>
      <c r="WWD313" s="0"/>
      <c r="WWE313" s="0"/>
      <c r="WWF313" s="0"/>
      <c r="WWG313" s="0"/>
      <c r="WWH313" s="0"/>
      <c r="WWI313" s="0"/>
      <c r="WWJ313" s="0"/>
      <c r="WWK313" s="0"/>
      <c r="WWL313" s="0"/>
      <c r="WWM313" s="0"/>
      <c r="WWN313" s="0"/>
      <c r="WWO313" s="0"/>
      <c r="WWP313" s="0"/>
      <c r="WWQ313" s="0"/>
      <c r="WWR313" s="0"/>
      <c r="WWS313" s="0"/>
      <c r="WWT313" s="0"/>
      <c r="WWU313" s="0"/>
      <c r="WWV313" s="0"/>
      <c r="WWW313" s="0"/>
      <c r="WWX313" s="0"/>
      <c r="WWY313" s="0"/>
      <c r="WWZ313" s="0"/>
      <c r="WXA313" s="0"/>
      <c r="WXB313" s="0"/>
      <c r="WXC313" s="0"/>
      <c r="WXD313" s="0"/>
      <c r="WXE313" s="0"/>
      <c r="WXF313" s="0"/>
      <c r="WXG313" s="0"/>
      <c r="WXH313" s="0"/>
      <c r="WXI313" s="0"/>
      <c r="WXJ313" s="0"/>
      <c r="WXK313" s="0"/>
      <c r="WXL313" s="0"/>
      <c r="WXM313" s="0"/>
      <c r="WXN313" s="0"/>
      <c r="WXO313" s="0"/>
      <c r="WXP313" s="0"/>
      <c r="WXQ313" s="0"/>
      <c r="WXR313" s="0"/>
      <c r="WXS313" s="0"/>
      <c r="WXT313" s="0"/>
      <c r="WXU313" s="0"/>
      <c r="WXV313" s="0"/>
      <c r="WXW313" s="0"/>
      <c r="WXX313" s="0"/>
      <c r="WXY313" s="0"/>
      <c r="WXZ313" s="0"/>
      <c r="WYA313" s="0"/>
      <c r="WYB313" s="0"/>
      <c r="WYC313" s="0"/>
      <c r="WYD313" s="0"/>
      <c r="WYE313" s="0"/>
      <c r="WYF313" s="0"/>
      <c r="WYG313" s="0"/>
      <c r="WYH313" s="0"/>
      <c r="WYI313" s="0"/>
      <c r="WYJ313" s="0"/>
      <c r="WYK313" s="0"/>
      <c r="WYL313" s="0"/>
      <c r="WYM313" s="0"/>
      <c r="WYN313" s="0"/>
      <c r="WYO313" s="0"/>
      <c r="WYP313" s="0"/>
      <c r="WYQ313" s="0"/>
      <c r="WYR313" s="0"/>
      <c r="WYS313" s="0"/>
      <c r="WYT313" s="0"/>
      <c r="WYU313" s="0"/>
      <c r="WYV313" s="0"/>
      <c r="WYW313" s="0"/>
      <c r="WYX313" s="0"/>
      <c r="WYY313" s="0"/>
      <c r="WYZ313" s="0"/>
      <c r="WZA313" s="0"/>
      <c r="WZB313" s="0"/>
      <c r="WZC313" s="0"/>
      <c r="WZD313" s="0"/>
      <c r="WZE313" s="0"/>
      <c r="WZF313" s="0"/>
      <c r="WZG313" s="0"/>
      <c r="WZH313" s="0"/>
      <c r="WZI313" s="0"/>
      <c r="WZJ313" s="0"/>
      <c r="WZK313" s="0"/>
      <c r="WZL313" s="0"/>
      <c r="WZM313" s="0"/>
      <c r="WZN313" s="0"/>
      <c r="WZO313" s="0"/>
      <c r="WZP313" s="0"/>
      <c r="WZQ313" s="0"/>
      <c r="WZR313" s="0"/>
      <c r="WZS313" s="0"/>
      <c r="WZT313" s="0"/>
      <c r="WZU313" s="0"/>
      <c r="WZV313" s="0"/>
      <c r="WZW313" s="0"/>
      <c r="WZX313" s="0"/>
      <c r="WZY313" s="0"/>
      <c r="WZZ313" s="0"/>
      <c r="XAA313" s="0"/>
      <c r="XAB313" s="0"/>
      <c r="XAC313" s="0"/>
      <c r="XAD313" s="0"/>
      <c r="XAE313" s="0"/>
      <c r="XAF313" s="0"/>
      <c r="XAG313" s="0"/>
      <c r="XAH313" s="0"/>
      <c r="XAI313" s="0"/>
      <c r="XAJ313" s="0"/>
      <c r="XAK313" s="0"/>
      <c r="XAL313" s="0"/>
      <c r="XAM313" s="0"/>
      <c r="XAN313" s="0"/>
      <c r="XAO313" s="0"/>
      <c r="XAP313" s="0"/>
      <c r="XAQ313" s="0"/>
      <c r="XAR313" s="0"/>
      <c r="XAS313" s="0"/>
      <c r="XAT313" s="0"/>
      <c r="XAU313" s="0"/>
      <c r="XAV313" s="0"/>
      <c r="XAW313" s="0"/>
      <c r="XAX313" s="0"/>
      <c r="XAY313" s="0"/>
      <c r="XAZ313" s="0"/>
      <c r="XBA313" s="0"/>
      <c r="XBB313" s="0"/>
      <c r="XBC313" s="0"/>
      <c r="XBD313" s="0"/>
      <c r="XBE313" s="0"/>
      <c r="XBF313" s="0"/>
      <c r="XBG313" s="0"/>
      <c r="XBH313" s="0"/>
      <c r="XBI313" s="0"/>
      <c r="XBJ313" s="0"/>
      <c r="XBK313" s="0"/>
      <c r="XBL313" s="0"/>
      <c r="XBM313" s="0"/>
      <c r="XBN313" s="0"/>
      <c r="XBO313" s="0"/>
      <c r="XBP313" s="0"/>
      <c r="XBQ313" s="0"/>
      <c r="XBR313" s="0"/>
      <c r="XBS313" s="0"/>
      <c r="XBT313" s="0"/>
      <c r="XBU313" s="0"/>
      <c r="XBV313" s="0"/>
      <c r="XBW313" s="0"/>
      <c r="XBX313" s="0"/>
      <c r="XBY313" s="0"/>
      <c r="XBZ313" s="0"/>
      <c r="XCA313" s="0"/>
      <c r="XCB313" s="0"/>
      <c r="XCC313" s="0"/>
      <c r="XCD313" s="0"/>
      <c r="XCE313" s="0"/>
      <c r="XCF313" s="0"/>
      <c r="XCG313" s="0"/>
      <c r="XCH313" s="0"/>
      <c r="XCI313" s="0"/>
      <c r="XCJ313" s="0"/>
      <c r="XCK313" s="0"/>
      <c r="XCL313" s="0"/>
      <c r="XCM313" s="0"/>
      <c r="XCN313" s="0"/>
      <c r="XCO313" s="0"/>
      <c r="XCP313" s="0"/>
      <c r="XCQ313" s="0"/>
      <c r="XCR313" s="0"/>
      <c r="XCS313" s="0"/>
      <c r="XCT313" s="0"/>
      <c r="XCU313" s="0"/>
      <c r="XCV313" s="0"/>
      <c r="XCW313" s="0"/>
      <c r="XCX313" s="0"/>
      <c r="XCY313" s="0"/>
      <c r="XCZ313" s="0"/>
      <c r="XDA313" s="0"/>
      <c r="XDB313" s="0"/>
      <c r="XDC313" s="0"/>
      <c r="XDD313" s="0"/>
      <c r="XDE313" s="0"/>
      <c r="XDF313" s="0"/>
      <c r="XDG313" s="0"/>
      <c r="XDH313" s="0"/>
      <c r="XDI313" s="0"/>
      <c r="XDJ313" s="0"/>
      <c r="XDK313" s="0"/>
      <c r="XDL313" s="0"/>
      <c r="XDM313" s="0"/>
      <c r="XDN313" s="0"/>
      <c r="XDO313" s="0"/>
      <c r="XDP313" s="0"/>
      <c r="XDQ313" s="0"/>
      <c r="XDR313" s="0"/>
      <c r="XDS313" s="0"/>
      <c r="XDT313" s="0"/>
      <c r="XDU313" s="0"/>
      <c r="XDV313" s="0"/>
      <c r="XDW313" s="0"/>
      <c r="XDX313" s="0"/>
      <c r="XDY313" s="0"/>
      <c r="XDZ313" s="0"/>
      <c r="XEA313" s="0"/>
      <c r="XEB313" s="0"/>
      <c r="XEC313" s="0"/>
      <c r="XED313" s="0"/>
      <c r="XEE313" s="0"/>
      <c r="XEF313" s="0"/>
      <c r="XEG313" s="0"/>
      <c r="XEH313" s="0"/>
      <c r="XEI313" s="0"/>
      <c r="XEJ313" s="0"/>
      <c r="XEK313" s="0"/>
      <c r="XEL313" s="0"/>
      <c r="XEM313" s="0"/>
      <c r="XEN313" s="0"/>
      <c r="XEO313" s="0"/>
      <c r="XEP313" s="0"/>
      <c r="XEQ313" s="0"/>
      <c r="XER313" s="0"/>
      <c r="XES313" s="0"/>
      <c r="XET313" s="0"/>
      <c r="XEU313" s="0"/>
      <c r="XEV313" s="0"/>
      <c r="XEW313" s="0"/>
      <c r="XEX313" s="0"/>
      <c r="XEY313" s="0"/>
      <c r="XEZ313" s="0"/>
      <c r="XFA313" s="0"/>
      <c r="XFB313" s="0"/>
      <c r="XFC313" s="0"/>
      <c r="XFD313" s="0"/>
    </row>
    <row r="314" customFormat="false" ht="15" hidden="false" customHeight="true" outlineLevel="0" collapsed="false">
      <c r="B314" s="14"/>
      <c r="C314" s="226"/>
      <c r="D314" s="227"/>
      <c r="E314" s="228"/>
      <c r="F314" s="228"/>
      <c r="G314" s="228"/>
      <c r="H314" s="0"/>
      <c r="I314" s="0"/>
      <c r="J314" s="0"/>
      <c r="K314" s="0"/>
      <c r="L314" s="0"/>
      <c r="M314" s="0"/>
      <c r="N314" s="0"/>
      <c r="O314" s="0"/>
      <c r="P314" s="0"/>
      <c r="Q314" s="0"/>
      <c r="R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c r="AMK314" s="0"/>
      <c r="AML314" s="0"/>
      <c r="AMM314" s="0"/>
      <c r="AMN314" s="0"/>
      <c r="AMO314" s="0"/>
      <c r="AMP314" s="0"/>
      <c r="AMQ314" s="0"/>
      <c r="AMR314" s="0"/>
      <c r="AMS314" s="0"/>
      <c r="AMT314" s="0"/>
      <c r="AMU314" s="0"/>
      <c r="AMV314" s="0"/>
      <c r="AMW314" s="0"/>
      <c r="AMX314" s="0"/>
      <c r="AMY314" s="0"/>
      <c r="AMZ314" s="0"/>
      <c r="ANA314" s="0"/>
      <c r="ANB314" s="0"/>
      <c r="ANC314" s="0"/>
      <c r="AND314" s="0"/>
      <c r="ANE314" s="0"/>
      <c r="ANF314" s="0"/>
      <c r="ANG314" s="0"/>
      <c r="ANH314" s="0"/>
      <c r="ANI314" s="0"/>
      <c r="ANJ314" s="0"/>
      <c r="ANK314" s="0"/>
      <c r="ANL314" s="0"/>
      <c r="ANM314" s="0"/>
      <c r="ANN314" s="0"/>
      <c r="ANO314" s="0"/>
      <c r="ANP314" s="0"/>
      <c r="ANQ314" s="0"/>
      <c r="ANR314" s="0"/>
      <c r="ANS314" s="0"/>
      <c r="ANT314" s="0"/>
      <c r="ANU314" s="0"/>
      <c r="ANV314" s="0"/>
      <c r="ANW314" s="0"/>
      <c r="ANX314" s="0"/>
      <c r="ANY314" s="0"/>
      <c r="ANZ314" s="0"/>
      <c r="AOA314" s="0"/>
      <c r="AOB314" s="0"/>
      <c r="AOC314" s="0"/>
      <c r="AOD314" s="0"/>
      <c r="AOE314" s="0"/>
      <c r="AOF314" s="0"/>
      <c r="AOG314" s="0"/>
      <c r="AOH314" s="0"/>
      <c r="AOI314" s="0"/>
      <c r="AOJ314" s="0"/>
      <c r="AOK314" s="0"/>
      <c r="AOL314" s="0"/>
      <c r="AOM314" s="0"/>
      <c r="AON314" s="0"/>
      <c r="AOO314" s="0"/>
      <c r="AOP314" s="0"/>
      <c r="AOQ314" s="0"/>
      <c r="AOR314" s="0"/>
      <c r="AOS314" s="0"/>
      <c r="AOT314" s="0"/>
      <c r="AOU314" s="0"/>
      <c r="AOV314" s="0"/>
      <c r="AOW314" s="0"/>
      <c r="AOX314" s="0"/>
      <c r="AOY314" s="0"/>
      <c r="AOZ314" s="0"/>
      <c r="APA314" s="0"/>
      <c r="APB314" s="0"/>
      <c r="APC314" s="0"/>
      <c r="APD314" s="0"/>
      <c r="APE314" s="0"/>
      <c r="APF314" s="0"/>
      <c r="APG314" s="0"/>
      <c r="APH314" s="0"/>
      <c r="API314" s="0"/>
      <c r="APJ314" s="0"/>
      <c r="APK314" s="0"/>
      <c r="APL314" s="0"/>
      <c r="APM314" s="0"/>
      <c r="APN314" s="0"/>
      <c r="APO314" s="0"/>
      <c r="APP314" s="0"/>
      <c r="APQ314" s="0"/>
      <c r="APR314" s="0"/>
      <c r="APS314" s="0"/>
      <c r="APT314" s="0"/>
      <c r="APU314" s="0"/>
      <c r="APV314" s="0"/>
      <c r="APW314" s="0"/>
      <c r="APX314" s="0"/>
      <c r="APY314" s="0"/>
      <c r="APZ314" s="0"/>
      <c r="AQA314" s="0"/>
      <c r="AQB314" s="0"/>
      <c r="AQC314" s="0"/>
      <c r="AQD314" s="0"/>
      <c r="AQE314" s="0"/>
      <c r="AQF314" s="0"/>
      <c r="AQG314" s="0"/>
      <c r="AQH314" s="0"/>
      <c r="AQI314" s="0"/>
      <c r="AQJ314" s="0"/>
      <c r="AQK314" s="0"/>
      <c r="AQL314" s="0"/>
      <c r="AQM314" s="0"/>
      <c r="AQN314" s="0"/>
      <c r="AQO314" s="0"/>
      <c r="AQP314" s="0"/>
      <c r="AQQ314" s="0"/>
      <c r="AQR314" s="0"/>
      <c r="AQS314" s="0"/>
      <c r="AQT314" s="0"/>
      <c r="AQU314" s="0"/>
      <c r="AQV314" s="0"/>
      <c r="AQW314" s="0"/>
      <c r="AQX314" s="0"/>
      <c r="AQY314" s="0"/>
      <c r="AQZ314" s="0"/>
      <c r="ARA314" s="0"/>
      <c r="ARB314" s="0"/>
      <c r="ARC314" s="0"/>
      <c r="ARD314" s="0"/>
      <c r="ARE314" s="0"/>
      <c r="ARF314" s="0"/>
      <c r="ARG314" s="0"/>
      <c r="ARH314" s="0"/>
      <c r="ARI314" s="0"/>
      <c r="ARJ314" s="0"/>
      <c r="ARK314" s="0"/>
      <c r="ARL314" s="0"/>
      <c r="ARM314" s="0"/>
      <c r="ARN314" s="0"/>
      <c r="ARO314" s="0"/>
      <c r="ARP314" s="0"/>
      <c r="ARQ314" s="0"/>
      <c r="ARR314" s="0"/>
      <c r="ARS314" s="0"/>
      <c r="ART314" s="0"/>
      <c r="ARU314" s="0"/>
      <c r="ARV314" s="0"/>
      <c r="ARW314" s="0"/>
      <c r="ARX314" s="0"/>
      <c r="ARY314" s="0"/>
      <c r="ARZ314" s="0"/>
      <c r="ASA314" s="0"/>
      <c r="ASB314" s="0"/>
      <c r="ASC314" s="0"/>
      <c r="ASD314" s="0"/>
      <c r="ASE314" s="0"/>
      <c r="ASF314" s="0"/>
      <c r="ASG314" s="0"/>
      <c r="ASH314" s="0"/>
      <c r="ASI314" s="0"/>
      <c r="ASJ314" s="0"/>
      <c r="ASK314" s="0"/>
      <c r="ASL314" s="0"/>
      <c r="ASM314" s="0"/>
      <c r="ASN314" s="0"/>
      <c r="ASO314" s="0"/>
      <c r="ASP314" s="0"/>
      <c r="ASQ314" s="0"/>
      <c r="ASR314" s="0"/>
      <c r="ASS314" s="0"/>
      <c r="AST314" s="0"/>
      <c r="ASU314" s="0"/>
      <c r="ASV314" s="0"/>
      <c r="ASW314" s="0"/>
      <c r="ASX314" s="0"/>
      <c r="ASY314" s="0"/>
      <c r="ASZ314" s="0"/>
      <c r="ATA314" s="0"/>
      <c r="ATB314" s="0"/>
      <c r="ATC314" s="0"/>
      <c r="ATD314" s="0"/>
      <c r="ATE314" s="0"/>
      <c r="ATF314" s="0"/>
      <c r="ATG314" s="0"/>
      <c r="ATH314" s="0"/>
      <c r="ATI314" s="0"/>
      <c r="ATJ314" s="0"/>
      <c r="ATK314" s="0"/>
      <c r="ATL314" s="0"/>
      <c r="ATM314" s="0"/>
      <c r="ATN314" s="0"/>
      <c r="ATO314" s="0"/>
      <c r="ATP314" s="0"/>
      <c r="ATQ314" s="0"/>
      <c r="ATR314" s="0"/>
      <c r="ATS314" s="0"/>
      <c r="ATT314" s="0"/>
      <c r="ATU314" s="0"/>
      <c r="ATV314" s="0"/>
      <c r="ATW314" s="0"/>
      <c r="ATX314" s="0"/>
      <c r="ATY314" s="0"/>
      <c r="ATZ314" s="0"/>
      <c r="AUA314" s="0"/>
      <c r="AUB314" s="0"/>
      <c r="AUC314" s="0"/>
      <c r="AUD314" s="0"/>
      <c r="AUE314" s="0"/>
      <c r="AUF314" s="0"/>
      <c r="AUG314" s="0"/>
      <c r="AUH314" s="0"/>
      <c r="AUI314" s="0"/>
      <c r="AUJ314" s="0"/>
      <c r="AUK314" s="0"/>
      <c r="AUL314" s="0"/>
      <c r="AUM314" s="0"/>
      <c r="AUN314" s="0"/>
      <c r="AUO314" s="0"/>
      <c r="AUP314" s="0"/>
      <c r="AUQ314" s="0"/>
      <c r="AUR314" s="0"/>
      <c r="AUS314" s="0"/>
      <c r="AUT314" s="0"/>
      <c r="AUU314" s="0"/>
      <c r="AUV314" s="0"/>
      <c r="AUW314" s="0"/>
      <c r="AUX314" s="0"/>
      <c r="AUY314" s="0"/>
      <c r="AUZ314" s="0"/>
      <c r="AVA314" s="0"/>
      <c r="AVB314" s="0"/>
      <c r="AVC314" s="0"/>
      <c r="AVD314" s="0"/>
      <c r="AVE314" s="0"/>
      <c r="AVF314" s="0"/>
      <c r="AVG314" s="0"/>
      <c r="AVH314" s="0"/>
      <c r="AVI314" s="0"/>
      <c r="AVJ314" s="0"/>
      <c r="AVK314" s="0"/>
      <c r="AVL314" s="0"/>
      <c r="AVM314" s="0"/>
      <c r="AVN314" s="0"/>
      <c r="AVO314" s="0"/>
      <c r="AVP314" s="0"/>
      <c r="AVQ314" s="0"/>
      <c r="AVR314" s="0"/>
      <c r="AVS314" s="0"/>
      <c r="AVT314" s="0"/>
      <c r="AVU314" s="0"/>
      <c r="AVV314" s="0"/>
      <c r="AVW314" s="0"/>
      <c r="AVX314" s="0"/>
      <c r="AVY314" s="0"/>
      <c r="AVZ314" s="0"/>
      <c r="AWA314" s="0"/>
      <c r="AWB314" s="0"/>
      <c r="AWC314" s="0"/>
      <c r="AWD314" s="0"/>
      <c r="AWE314" s="0"/>
      <c r="AWF314" s="0"/>
      <c r="AWG314" s="0"/>
      <c r="AWH314" s="0"/>
      <c r="AWI314" s="0"/>
      <c r="AWJ314" s="0"/>
      <c r="AWK314" s="0"/>
      <c r="AWL314" s="0"/>
      <c r="AWM314" s="0"/>
      <c r="AWN314" s="0"/>
      <c r="AWO314" s="0"/>
      <c r="AWP314" s="0"/>
      <c r="AWQ314" s="0"/>
      <c r="AWR314" s="0"/>
      <c r="AWS314" s="0"/>
      <c r="AWT314" s="0"/>
      <c r="AWU314" s="0"/>
      <c r="AWV314" s="0"/>
      <c r="AWW314" s="0"/>
      <c r="AWX314" s="0"/>
      <c r="AWY314" s="0"/>
      <c r="AWZ314" s="0"/>
      <c r="AXA314" s="0"/>
      <c r="AXB314" s="0"/>
      <c r="AXC314" s="0"/>
      <c r="AXD314" s="0"/>
      <c r="AXE314" s="0"/>
      <c r="AXF314" s="0"/>
      <c r="AXG314" s="0"/>
      <c r="AXH314" s="0"/>
      <c r="AXI314" s="0"/>
      <c r="AXJ314" s="0"/>
      <c r="AXK314" s="0"/>
      <c r="AXL314" s="0"/>
      <c r="AXM314" s="0"/>
      <c r="AXN314" s="0"/>
      <c r="AXO314" s="0"/>
      <c r="AXP314" s="0"/>
      <c r="AXQ314" s="0"/>
      <c r="AXR314" s="0"/>
      <c r="AXS314" s="0"/>
      <c r="AXT314" s="0"/>
      <c r="AXU314" s="0"/>
      <c r="AXV314" s="0"/>
      <c r="AXW314" s="0"/>
      <c r="AXX314" s="0"/>
      <c r="AXY314" s="0"/>
      <c r="AXZ314" s="0"/>
      <c r="AYA314" s="0"/>
      <c r="AYB314" s="0"/>
      <c r="AYC314" s="0"/>
      <c r="AYD314" s="0"/>
      <c r="AYE314" s="0"/>
      <c r="AYF314" s="0"/>
      <c r="AYG314" s="0"/>
      <c r="AYH314" s="0"/>
      <c r="AYI314" s="0"/>
      <c r="AYJ314" s="0"/>
      <c r="AYK314" s="0"/>
      <c r="AYL314" s="0"/>
      <c r="AYM314" s="0"/>
      <c r="AYN314" s="0"/>
      <c r="AYO314" s="0"/>
      <c r="AYP314" s="0"/>
      <c r="AYQ314" s="0"/>
      <c r="AYR314" s="0"/>
      <c r="AYS314" s="0"/>
      <c r="AYT314" s="0"/>
      <c r="AYU314" s="0"/>
      <c r="AYV314" s="0"/>
      <c r="AYW314" s="0"/>
      <c r="AYX314" s="0"/>
      <c r="AYY314" s="0"/>
      <c r="AYZ314" s="0"/>
      <c r="AZA314" s="0"/>
      <c r="AZB314" s="0"/>
      <c r="AZC314" s="0"/>
      <c r="AZD314" s="0"/>
      <c r="AZE314" s="0"/>
      <c r="AZF314" s="0"/>
      <c r="AZG314" s="0"/>
      <c r="AZH314" s="0"/>
      <c r="AZI314" s="0"/>
      <c r="AZJ314" s="0"/>
      <c r="AZK314" s="0"/>
      <c r="AZL314" s="0"/>
      <c r="AZM314" s="0"/>
      <c r="AZN314" s="0"/>
      <c r="AZO314" s="0"/>
      <c r="AZP314" s="0"/>
      <c r="AZQ314" s="0"/>
      <c r="AZR314" s="0"/>
      <c r="AZS314" s="0"/>
      <c r="AZT314" s="0"/>
      <c r="AZU314" s="0"/>
      <c r="AZV314" s="0"/>
      <c r="AZW314" s="0"/>
      <c r="AZX314" s="0"/>
      <c r="AZY314" s="0"/>
      <c r="AZZ314" s="0"/>
      <c r="BAA314" s="0"/>
      <c r="BAB314" s="0"/>
      <c r="BAC314" s="0"/>
      <c r="BAD314" s="0"/>
      <c r="BAE314" s="0"/>
      <c r="BAF314" s="0"/>
      <c r="BAG314" s="0"/>
      <c r="BAH314" s="0"/>
      <c r="BAI314" s="0"/>
      <c r="BAJ314" s="0"/>
      <c r="BAK314" s="0"/>
      <c r="BAL314" s="0"/>
      <c r="BAM314" s="0"/>
      <c r="BAN314" s="0"/>
      <c r="BAO314" s="0"/>
      <c r="BAP314" s="0"/>
      <c r="BAQ314" s="0"/>
      <c r="BAR314" s="0"/>
      <c r="BAS314" s="0"/>
      <c r="BAT314" s="0"/>
      <c r="BAU314" s="0"/>
      <c r="BAV314" s="0"/>
      <c r="BAW314" s="0"/>
      <c r="BAX314" s="0"/>
      <c r="BAY314" s="0"/>
      <c r="BAZ314" s="0"/>
      <c r="BBA314" s="0"/>
      <c r="BBB314" s="0"/>
      <c r="BBC314" s="0"/>
      <c r="BBD314" s="0"/>
      <c r="BBE314" s="0"/>
      <c r="BBF314" s="0"/>
      <c r="BBG314" s="0"/>
      <c r="BBH314" s="0"/>
      <c r="BBI314" s="0"/>
      <c r="BBJ314" s="0"/>
      <c r="BBK314" s="0"/>
      <c r="BBL314" s="0"/>
      <c r="BBM314" s="0"/>
      <c r="BBN314" s="0"/>
      <c r="BBO314" s="0"/>
      <c r="BBP314" s="0"/>
      <c r="BBQ314" s="0"/>
      <c r="BBR314" s="0"/>
      <c r="BBS314" s="0"/>
      <c r="BBT314" s="0"/>
      <c r="BBU314" s="0"/>
      <c r="BBV314" s="0"/>
      <c r="BBW314" s="0"/>
      <c r="BBX314" s="0"/>
      <c r="BBY314" s="0"/>
      <c r="BBZ314" s="0"/>
      <c r="BCA314" s="0"/>
      <c r="BCB314" s="0"/>
      <c r="BCC314" s="0"/>
      <c r="BCD314" s="0"/>
      <c r="BCE314" s="0"/>
      <c r="BCF314" s="0"/>
      <c r="BCG314" s="0"/>
      <c r="BCH314" s="0"/>
      <c r="BCI314" s="0"/>
      <c r="BCJ314" s="0"/>
      <c r="BCK314" s="0"/>
      <c r="BCL314" s="0"/>
      <c r="BCM314" s="0"/>
      <c r="BCN314" s="0"/>
      <c r="BCO314" s="0"/>
      <c r="BCP314" s="0"/>
      <c r="BCQ314" s="0"/>
      <c r="BCR314" s="0"/>
      <c r="BCS314" s="0"/>
      <c r="BCT314" s="0"/>
      <c r="BCU314" s="0"/>
      <c r="BCV314" s="0"/>
      <c r="BCW314" s="0"/>
      <c r="BCX314" s="0"/>
      <c r="BCY314" s="0"/>
      <c r="BCZ314" s="0"/>
      <c r="BDA314" s="0"/>
      <c r="BDB314" s="0"/>
      <c r="BDC314" s="0"/>
      <c r="BDD314" s="0"/>
      <c r="BDE314" s="0"/>
      <c r="BDF314" s="0"/>
      <c r="BDG314" s="0"/>
      <c r="BDH314" s="0"/>
      <c r="BDI314" s="0"/>
      <c r="BDJ314" s="0"/>
      <c r="BDK314" s="0"/>
      <c r="BDL314" s="0"/>
      <c r="BDM314" s="0"/>
      <c r="BDN314" s="0"/>
      <c r="BDO314" s="0"/>
      <c r="BDP314" s="0"/>
      <c r="BDQ314" s="0"/>
      <c r="BDR314" s="0"/>
      <c r="BDS314" s="0"/>
      <c r="BDT314" s="0"/>
      <c r="BDU314" s="0"/>
      <c r="BDV314" s="0"/>
      <c r="BDW314" s="0"/>
      <c r="BDX314" s="0"/>
      <c r="BDY314" s="0"/>
      <c r="BDZ314" s="0"/>
      <c r="BEA314" s="0"/>
      <c r="BEB314" s="0"/>
      <c r="BEC314" s="0"/>
      <c r="BED314" s="0"/>
      <c r="BEE314" s="0"/>
      <c r="BEF314" s="0"/>
      <c r="BEG314" s="0"/>
      <c r="BEH314" s="0"/>
      <c r="BEI314" s="0"/>
      <c r="BEJ314" s="0"/>
      <c r="BEK314" s="0"/>
      <c r="BEL314" s="0"/>
      <c r="BEM314" s="0"/>
      <c r="BEN314" s="0"/>
      <c r="BEO314" s="0"/>
      <c r="BEP314" s="0"/>
      <c r="BEQ314" s="0"/>
      <c r="BER314" s="0"/>
      <c r="BES314" s="0"/>
      <c r="BET314" s="0"/>
      <c r="BEU314" s="0"/>
      <c r="BEV314" s="0"/>
      <c r="BEW314" s="0"/>
      <c r="BEX314" s="0"/>
      <c r="BEY314" s="0"/>
      <c r="BEZ314" s="0"/>
      <c r="BFA314" s="0"/>
      <c r="BFB314" s="0"/>
      <c r="BFC314" s="0"/>
      <c r="BFD314" s="0"/>
      <c r="BFE314" s="0"/>
      <c r="BFF314" s="0"/>
      <c r="BFG314" s="0"/>
      <c r="BFH314" s="0"/>
      <c r="BFI314" s="0"/>
      <c r="BFJ314" s="0"/>
      <c r="BFK314" s="0"/>
      <c r="BFL314" s="0"/>
      <c r="BFM314" s="0"/>
      <c r="BFN314" s="0"/>
      <c r="BFO314" s="0"/>
      <c r="BFP314" s="0"/>
      <c r="BFQ314" s="0"/>
      <c r="BFR314" s="0"/>
      <c r="BFS314" s="0"/>
      <c r="BFT314" s="0"/>
      <c r="BFU314" s="0"/>
      <c r="BFV314" s="0"/>
      <c r="BFW314" s="0"/>
      <c r="BFX314" s="0"/>
      <c r="BFY314" s="0"/>
      <c r="BFZ314" s="0"/>
      <c r="BGA314" s="0"/>
      <c r="BGB314" s="0"/>
      <c r="BGC314" s="0"/>
      <c r="BGD314" s="0"/>
      <c r="BGE314" s="0"/>
      <c r="BGF314" s="0"/>
      <c r="BGG314" s="0"/>
      <c r="BGH314" s="0"/>
      <c r="BGI314" s="0"/>
      <c r="BGJ314" s="0"/>
      <c r="BGK314" s="0"/>
      <c r="BGL314" s="0"/>
      <c r="BGM314" s="0"/>
      <c r="BGN314" s="0"/>
      <c r="BGO314" s="0"/>
      <c r="BGP314" s="0"/>
      <c r="BGQ314" s="0"/>
      <c r="BGR314" s="0"/>
      <c r="BGS314" s="0"/>
      <c r="BGT314" s="0"/>
      <c r="BGU314" s="0"/>
      <c r="BGV314" s="0"/>
      <c r="BGW314" s="0"/>
      <c r="BGX314" s="0"/>
      <c r="BGY314" s="0"/>
      <c r="BGZ314" s="0"/>
      <c r="BHA314" s="0"/>
      <c r="BHB314" s="0"/>
      <c r="BHC314" s="0"/>
      <c r="BHD314" s="0"/>
      <c r="BHE314" s="0"/>
      <c r="BHF314" s="0"/>
      <c r="BHG314" s="0"/>
      <c r="BHH314" s="0"/>
      <c r="BHI314" s="0"/>
      <c r="BHJ314" s="0"/>
      <c r="BHK314" s="0"/>
      <c r="BHL314" s="0"/>
      <c r="BHM314" s="0"/>
      <c r="BHN314" s="0"/>
      <c r="BHO314" s="0"/>
      <c r="BHP314" s="0"/>
      <c r="BHQ314" s="0"/>
      <c r="BHR314" s="0"/>
      <c r="BHS314" s="0"/>
      <c r="BHT314" s="0"/>
      <c r="BHU314" s="0"/>
      <c r="BHV314" s="0"/>
      <c r="BHW314" s="0"/>
      <c r="BHX314" s="0"/>
      <c r="BHY314" s="0"/>
      <c r="BHZ314" s="0"/>
      <c r="BIA314" s="0"/>
      <c r="BIB314" s="0"/>
      <c r="BIC314" s="0"/>
      <c r="BID314" s="0"/>
      <c r="BIE314" s="0"/>
      <c r="BIF314" s="0"/>
      <c r="BIG314" s="0"/>
      <c r="BIH314" s="0"/>
      <c r="BII314" s="0"/>
      <c r="BIJ314" s="0"/>
      <c r="BIK314" s="0"/>
      <c r="BIL314" s="0"/>
      <c r="BIM314" s="0"/>
      <c r="BIN314" s="0"/>
      <c r="BIO314" s="0"/>
      <c r="BIP314" s="0"/>
      <c r="BIQ314" s="0"/>
      <c r="BIR314" s="0"/>
      <c r="BIS314" s="0"/>
      <c r="BIT314" s="0"/>
      <c r="BIU314" s="0"/>
      <c r="BIV314" s="0"/>
      <c r="BIW314" s="0"/>
      <c r="BIX314" s="0"/>
      <c r="BIY314" s="0"/>
      <c r="BIZ314" s="0"/>
      <c r="BJA314" s="0"/>
      <c r="BJB314" s="0"/>
      <c r="BJC314" s="0"/>
      <c r="BJD314" s="0"/>
      <c r="BJE314" s="0"/>
      <c r="BJF314" s="0"/>
      <c r="BJG314" s="0"/>
      <c r="BJH314" s="0"/>
      <c r="BJI314" s="0"/>
      <c r="BJJ314" s="0"/>
      <c r="BJK314" s="0"/>
      <c r="BJL314" s="0"/>
      <c r="BJM314" s="0"/>
      <c r="BJN314" s="0"/>
      <c r="BJO314" s="0"/>
      <c r="BJP314" s="0"/>
      <c r="BJQ314" s="0"/>
      <c r="BJR314" s="0"/>
      <c r="BJS314" s="0"/>
      <c r="BJT314" s="0"/>
      <c r="BJU314" s="0"/>
      <c r="BJV314" s="0"/>
      <c r="BJW314" s="0"/>
      <c r="BJX314" s="0"/>
      <c r="BJY314" s="0"/>
      <c r="BJZ314" s="0"/>
      <c r="BKA314" s="0"/>
      <c r="BKB314" s="0"/>
      <c r="BKC314" s="0"/>
      <c r="BKD314" s="0"/>
      <c r="BKE314" s="0"/>
      <c r="BKF314" s="0"/>
      <c r="BKG314" s="0"/>
      <c r="BKH314" s="0"/>
      <c r="BKI314" s="0"/>
      <c r="BKJ314" s="0"/>
      <c r="BKK314" s="0"/>
      <c r="BKL314" s="0"/>
      <c r="BKM314" s="0"/>
      <c r="BKN314" s="0"/>
      <c r="BKO314" s="0"/>
      <c r="BKP314" s="0"/>
      <c r="BKQ314" s="0"/>
      <c r="BKR314" s="0"/>
      <c r="BKS314" s="0"/>
      <c r="BKT314" s="0"/>
      <c r="BKU314" s="0"/>
      <c r="BKV314" s="0"/>
      <c r="BKW314" s="0"/>
      <c r="BKX314" s="0"/>
      <c r="BKY314" s="0"/>
      <c r="BKZ314" s="0"/>
      <c r="BLA314" s="0"/>
      <c r="BLB314" s="0"/>
      <c r="BLC314" s="0"/>
      <c r="BLD314" s="0"/>
      <c r="BLE314" s="0"/>
      <c r="BLF314" s="0"/>
      <c r="BLG314" s="0"/>
      <c r="BLH314" s="0"/>
      <c r="BLI314" s="0"/>
      <c r="BLJ314" s="0"/>
      <c r="BLK314" s="0"/>
      <c r="BLL314" s="0"/>
      <c r="BLM314" s="0"/>
      <c r="BLN314" s="0"/>
      <c r="BLO314" s="0"/>
      <c r="BLP314" s="0"/>
      <c r="BLQ314" s="0"/>
      <c r="BLR314" s="0"/>
      <c r="BLS314" s="0"/>
      <c r="BLT314" s="0"/>
      <c r="BLU314" s="0"/>
      <c r="BLV314" s="0"/>
      <c r="BLW314" s="0"/>
      <c r="BLX314" s="0"/>
      <c r="BLY314" s="0"/>
      <c r="BLZ314" s="0"/>
      <c r="BMA314" s="0"/>
      <c r="BMB314" s="0"/>
      <c r="BMC314" s="0"/>
      <c r="BMD314" s="0"/>
      <c r="BME314" s="0"/>
      <c r="BMF314" s="0"/>
      <c r="BMG314" s="0"/>
      <c r="BMH314" s="0"/>
      <c r="BMI314" s="0"/>
      <c r="BMJ314" s="0"/>
      <c r="BMK314" s="0"/>
      <c r="BML314" s="0"/>
      <c r="BMM314" s="0"/>
      <c r="BMN314" s="0"/>
      <c r="BMO314" s="0"/>
      <c r="BMP314" s="0"/>
      <c r="BMQ314" s="0"/>
      <c r="BMR314" s="0"/>
      <c r="BMS314" s="0"/>
      <c r="BMT314" s="0"/>
      <c r="BMU314" s="0"/>
      <c r="BMV314" s="0"/>
      <c r="BMW314" s="0"/>
      <c r="BMX314" s="0"/>
      <c r="BMY314" s="0"/>
      <c r="BMZ314" s="0"/>
      <c r="BNA314" s="0"/>
      <c r="BNB314" s="0"/>
      <c r="BNC314" s="0"/>
      <c r="BND314" s="0"/>
      <c r="BNE314" s="0"/>
      <c r="BNF314" s="0"/>
      <c r="BNG314" s="0"/>
      <c r="BNH314" s="0"/>
      <c r="BNI314" s="0"/>
      <c r="BNJ314" s="0"/>
      <c r="BNK314" s="0"/>
      <c r="BNL314" s="0"/>
      <c r="BNM314" s="0"/>
      <c r="BNN314" s="0"/>
      <c r="BNO314" s="0"/>
      <c r="BNP314" s="0"/>
      <c r="BNQ314" s="0"/>
      <c r="BNR314" s="0"/>
      <c r="BNS314" s="0"/>
      <c r="BNT314" s="0"/>
      <c r="BNU314" s="0"/>
      <c r="BNV314" s="0"/>
      <c r="BNW314" s="0"/>
      <c r="BNX314" s="0"/>
      <c r="BNY314" s="0"/>
      <c r="BNZ314" s="0"/>
      <c r="BOA314" s="0"/>
      <c r="BOB314" s="0"/>
      <c r="BOC314" s="0"/>
      <c r="BOD314" s="0"/>
      <c r="BOE314" s="0"/>
      <c r="BOF314" s="0"/>
      <c r="BOG314" s="0"/>
      <c r="BOH314" s="0"/>
      <c r="BOI314" s="0"/>
      <c r="BOJ314" s="0"/>
      <c r="BOK314" s="0"/>
      <c r="BOL314" s="0"/>
      <c r="BOM314" s="0"/>
      <c r="BON314" s="0"/>
      <c r="BOO314" s="0"/>
      <c r="BOP314" s="0"/>
      <c r="BOQ314" s="0"/>
      <c r="BOR314" s="0"/>
      <c r="BOS314" s="0"/>
      <c r="BOT314" s="0"/>
      <c r="BOU314" s="0"/>
      <c r="BOV314" s="0"/>
      <c r="BOW314" s="0"/>
      <c r="BOX314" s="0"/>
      <c r="BOY314" s="0"/>
      <c r="BOZ314" s="0"/>
      <c r="BPA314" s="0"/>
      <c r="BPB314" s="0"/>
      <c r="BPC314" s="0"/>
      <c r="BPD314" s="0"/>
      <c r="BPE314" s="0"/>
      <c r="BPF314" s="0"/>
      <c r="BPG314" s="0"/>
      <c r="BPH314" s="0"/>
      <c r="BPI314" s="0"/>
      <c r="BPJ314" s="0"/>
      <c r="BPK314" s="0"/>
      <c r="BPL314" s="0"/>
      <c r="BPM314" s="0"/>
      <c r="BPN314" s="0"/>
      <c r="BPO314" s="0"/>
      <c r="BPP314" s="0"/>
      <c r="BPQ314" s="0"/>
      <c r="BPR314" s="0"/>
      <c r="BPS314" s="0"/>
      <c r="BPT314" s="0"/>
      <c r="BPU314" s="0"/>
      <c r="BPV314" s="0"/>
      <c r="BPW314" s="0"/>
      <c r="BPX314" s="0"/>
      <c r="BPY314" s="0"/>
      <c r="BPZ314" s="0"/>
      <c r="BQA314" s="0"/>
      <c r="BQB314" s="0"/>
      <c r="BQC314" s="0"/>
      <c r="BQD314" s="0"/>
      <c r="BQE314" s="0"/>
      <c r="BQF314" s="0"/>
      <c r="BQG314" s="0"/>
      <c r="BQH314" s="0"/>
      <c r="BQI314" s="0"/>
      <c r="BQJ314" s="0"/>
      <c r="BQK314" s="0"/>
      <c r="BQL314" s="0"/>
      <c r="BQM314" s="0"/>
      <c r="BQN314" s="0"/>
      <c r="BQO314" s="0"/>
      <c r="BQP314" s="0"/>
      <c r="BQQ314" s="0"/>
      <c r="BQR314" s="0"/>
      <c r="BQS314" s="0"/>
      <c r="BQT314" s="0"/>
      <c r="BQU314" s="0"/>
      <c r="BQV314" s="0"/>
      <c r="BQW314" s="0"/>
      <c r="BQX314" s="0"/>
      <c r="BQY314" s="0"/>
      <c r="BQZ314" s="0"/>
      <c r="BRA314" s="0"/>
      <c r="BRB314" s="0"/>
      <c r="BRC314" s="0"/>
      <c r="BRD314" s="0"/>
      <c r="BRE314" s="0"/>
      <c r="BRF314" s="0"/>
      <c r="BRG314" s="0"/>
      <c r="BRH314" s="0"/>
      <c r="BRI314" s="0"/>
      <c r="BRJ314" s="0"/>
      <c r="BRK314" s="0"/>
      <c r="BRL314" s="0"/>
      <c r="BRM314" s="0"/>
      <c r="BRN314" s="0"/>
      <c r="BRO314" s="0"/>
      <c r="BRP314" s="0"/>
      <c r="BRQ314" s="0"/>
      <c r="BRR314" s="0"/>
      <c r="BRS314" s="0"/>
      <c r="BRT314" s="0"/>
      <c r="BRU314" s="0"/>
      <c r="BRV314" s="0"/>
      <c r="BRW314" s="0"/>
      <c r="BRX314" s="0"/>
      <c r="BRY314" s="0"/>
      <c r="BRZ314" s="0"/>
      <c r="BSA314" s="0"/>
      <c r="BSB314" s="0"/>
      <c r="BSC314" s="0"/>
      <c r="BSD314" s="0"/>
      <c r="BSE314" s="0"/>
      <c r="BSF314" s="0"/>
      <c r="BSG314" s="0"/>
      <c r="BSH314" s="0"/>
      <c r="BSI314" s="0"/>
      <c r="BSJ314" s="0"/>
      <c r="BSK314" s="0"/>
      <c r="BSL314" s="0"/>
      <c r="BSM314" s="0"/>
      <c r="BSN314" s="0"/>
      <c r="BSO314" s="0"/>
      <c r="BSP314" s="0"/>
      <c r="BSQ314" s="0"/>
      <c r="BSR314" s="0"/>
      <c r="BSS314" s="0"/>
      <c r="BST314" s="0"/>
      <c r="BSU314" s="0"/>
      <c r="BSV314" s="0"/>
      <c r="BSW314" s="0"/>
      <c r="BSX314" s="0"/>
      <c r="BSY314" s="0"/>
      <c r="BSZ314" s="0"/>
      <c r="BTA314" s="0"/>
      <c r="BTB314" s="0"/>
      <c r="BTC314" s="0"/>
      <c r="BTD314" s="0"/>
      <c r="BTE314" s="0"/>
      <c r="BTF314" s="0"/>
      <c r="BTG314" s="0"/>
      <c r="BTH314" s="0"/>
      <c r="BTI314" s="0"/>
      <c r="BTJ314" s="0"/>
      <c r="BTK314" s="0"/>
      <c r="BTL314" s="0"/>
      <c r="BTM314" s="0"/>
      <c r="BTN314" s="0"/>
      <c r="BTO314" s="0"/>
      <c r="BTP314" s="0"/>
      <c r="BTQ314" s="0"/>
      <c r="BTR314" s="0"/>
      <c r="BTS314" s="0"/>
      <c r="BTT314" s="0"/>
      <c r="BTU314" s="0"/>
      <c r="BTV314" s="0"/>
      <c r="BTW314" s="0"/>
      <c r="BTX314" s="0"/>
      <c r="BTY314" s="0"/>
      <c r="BTZ314" s="0"/>
      <c r="BUA314" s="0"/>
      <c r="BUB314" s="0"/>
      <c r="BUC314" s="0"/>
      <c r="BUD314" s="0"/>
      <c r="BUE314" s="0"/>
      <c r="BUF314" s="0"/>
      <c r="BUG314" s="0"/>
      <c r="BUH314" s="0"/>
      <c r="BUI314" s="0"/>
      <c r="BUJ314" s="0"/>
      <c r="BUK314" s="0"/>
      <c r="BUL314" s="0"/>
      <c r="BUM314" s="0"/>
      <c r="BUN314" s="0"/>
      <c r="BUO314" s="0"/>
      <c r="BUP314" s="0"/>
      <c r="BUQ314" s="0"/>
      <c r="BUR314" s="0"/>
      <c r="BUS314" s="0"/>
      <c r="BUT314" s="0"/>
      <c r="BUU314" s="0"/>
      <c r="BUV314" s="0"/>
      <c r="BUW314" s="0"/>
      <c r="BUX314" s="0"/>
      <c r="BUY314" s="0"/>
      <c r="BUZ314" s="0"/>
      <c r="BVA314" s="0"/>
      <c r="BVB314" s="0"/>
      <c r="BVC314" s="0"/>
      <c r="BVD314" s="0"/>
      <c r="BVE314" s="0"/>
      <c r="BVF314" s="0"/>
      <c r="BVG314" s="0"/>
      <c r="BVH314" s="0"/>
      <c r="BVI314" s="0"/>
      <c r="BVJ314" s="0"/>
      <c r="BVK314" s="0"/>
      <c r="BVL314" s="0"/>
      <c r="BVM314" s="0"/>
      <c r="BVN314" s="0"/>
      <c r="BVO314" s="0"/>
      <c r="BVP314" s="0"/>
      <c r="BVQ314" s="0"/>
      <c r="BVR314" s="0"/>
      <c r="BVS314" s="0"/>
      <c r="BVT314" s="0"/>
      <c r="BVU314" s="0"/>
      <c r="BVV314" s="0"/>
      <c r="BVW314" s="0"/>
      <c r="BVX314" s="0"/>
      <c r="BVY314" s="0"/>
      <c r="BVZ314" s="0"/>
      <c r="BWA314" s="0"/>
      <c r="BWB314" s="0"/>
      <c r="BWC314" s="0"/>
      <c r="BWD314" s="0"/>
      <c r="BWE314" s="0"/>
      <c r="BWF314" s="0"/>
      <c r="BWG314" s="0"/>
      <c r="BWH314" s="0"/>
      <c r="BWI314" s="0"/>
      <c r="BWJ314" s="0"/>
      <c r="BWK314" s="0"/>
      <c r="BWL314" s="0"/>
      <c r="BWM314" s="0"/>
      <c r="BWN314" s="0"/>
      <c r="BWO314" s="0"/>
      <c r="BWP314" s="0"/>
      <c r="BWQ314" s="0"/>
      <c r="BWR314" s="0"/>
      <c r="BWS314" s="0"/>
      <c r="BWT314" s="0"/>
      <c r="BWU314" s="0"/>
      <c r="BWV314" s="0"/>
      <c r="BWW314" s="0"/>
      <c r="BWX314" s="0"/>
      <c r="BWY314" s="0"/>
      <c r="BWZ314" s="0"/>
      <c r="BXA314" s="0"/>
      <c r="BXB314" s="0"/>
      <c r="BXC314" s="0"/>
      <c r="BXD314" s="0"/>
      <c r="BXE314" s="0"/>
      <c r="BXF314" s="0"/>
      <c r="BXG314" s="0"/>
      <c r="BXH314" s="0"/>
      <c r="BXI314" s="0"/>
      <c r="BXJ314" s="0"/>
      <c r="BXK314" s="0"/>
      <c r="BXL314" s="0"/>
      <c r="BXM314" s="0"/>
      <c r="BXN314" s="0"/>
      <c r="BXO314" s="0"/>
      <c r="BXP314" s="0"/>
      <c r="BXQ314" s="0"/>
      <c r="BXR314" s="0"/>
      <c r="BXS314" s="0"/>
      <c r="BXT314" s="0"/>
      <c r="BXU314" s="0"/>
      <c r="BXV314" s="0"/>
      <c r="BXW314" s="0"/>
      <c r="BXX314" s="0"/>
      <c r="BXY314" s="0"/>
      <c r="BXZ314" s="0"/>
      <c r="BYA314" s="0"/>
      <c r="BYB314" s="0"/>
      <c r="BYC314" s="0"/>
      <c r="BYD314" s="0"/>
      <c r="BYE314" s="0"/>
      <c r="BYF314" s="0"/>
      <c r="BYG314" s="0"/>
      <c r="BYH314" s="0"/>
      <c r="BYI314" s="0"/>
      <c r="BYJ314" s="0"/>
      <c r="BYK314" s="0"/>
      <c r="BYL314" s="0"/>
      <c r="BYM314" s="0"/>
      <c r="BYN314" s="0"/>
      <c r="BYO314" s="0"/>
      <c r="BYP314" s="0"/>
      <c r="BYQ314" s="0"/>
      <c r="BYR314" s="0"/>
      <c r="BYS314" s="0"/>
      <c r="BYT314" s="0"/>
      <c r="BYU314" s="0"/>
      <c r="BYV314" s="0"/>
      <c r="BYW314" s="0"/>
      <c r="BYX314" s="0"/>
      <c r="BYY314" s="0"/>
      <c r="BYZ314" s="0"/>
      <c r="BZA314" s="0"/>
      <c r="BZB314" s="0"/>
      <c r="BZC314" s="0"/>
      <c r="BZD314" s="0"/>
      <c r="BZE314" s="0"/>
      <c r="BZF314" s="0"/>
      <c r="BZG314" s="0"/>
      <c r="BZH314" s="0"/>
      <c r="BZI314" s="0"/>
      <c r="BZJ314" s="0"/>
      <c r="BZK314" s="0"/>
      <c r="BZL314" s="0"/>
      <c r="BZM314" s="0"/>
      <c r="BZN314" s="0"/>
      <c r="BZO314" s="0"/>
      <c r="BZP314" s="0"/>
      <c r="BZQ314" s="0"/>
      <c r="BZR314" s="0"/>
      <c r="BZS314" s="0"/>
      <c r="BZT314" s="0"/>
      <c r="BZU314" s="0"/>
      <c r="BZV314" s="0"/>
      <c r="BZW314" s="0"/>
      <c r="BZX314" s="0"/>
      <c r="BZY314" s="0"/>
      <c r="BZZ314" s="0"/>
      <c r="CAA314" s="0"/>
      <c r="CAB314" s="0"/>
      <c r="CAC314" s="0"/>
      <c r="CAD314" s="0"/>
      <c r="CAE314" s="0"/>
      <c r="CAF314" s="0"/>
      <c r="CAG314" s="0"/>
      <c r="CAH314" s="0"/>
      <c r="CAI314" s="0"/>
      <c r="CAJ314" s="0"/>
      <c r="CAK314" s="0"/>
      <c r="CAL314" s="0"/>
      <c r="CAM314" s="0"/>
      <c r="CAN314" s="0"/>
      <c r="CAO314" s="0"/>
      <c r="CAP314" s="0"/>
      <c r="CAQ314" s="0"/>
      <c r="CAR314" s="0"/>
      <c r="CAS314" s="0"/>
      <c r="CAT314" s="0"/>
      <c r="CAU314" s="0"/>
      <c r="CAV314" s="0"/>
      <c r="CAW314" s="0"/>
      <c r="CAX314" s="0"/>
      <c r="CAY314" s="0"/>
      <c r="CAZ314" s="0"/>
      <c r="CBA314" s="0"/>
      <c r="CBB314" s="0"/>
      <c r="CBC314" s="0"/>
      <c r="CBD314" s="0"/>
      <c r="CBE314" s="0"/>
      <c r="CBF314" s="0"/>
      <c r="CBG314" s="0"/>
      <c r="CBH314" s="0"/>
      <c r="CBI314" s="0"/>
      <c r="CBJ314" s="0"/>
      <c r="CBK314" s="0"/>
      <c r="CBL314" s="0"/>
      <c r="CBM314" s="0"/>
      <c r="CBN314" s="0"/>
      <c r="CBO314" s="0"/>
      <c r="CBP314" s="0"/>
      <c r="CBQ314" s="0"/>
      <c r="CBR314" s="0"/>
      <c r="CBS314" s="0"/>
      <c r="CBT314" s="0"/>
      <c r="CBU314" s="0"/>
      <c r="CBV314" s="0"/>
      <c r="CBW314" s="0"/>
      <c r="CBX314" s="0"/>
      <c r="CBY314" s="0"/>
      <c r="CBZ314" s="0"/>
      <c r="CCA314" s="0"/>
      <c r="CCB314" s="0"/>
      <c r="CCC314" s="0"/>
      <c r="CCD314" s="0"/>
      <c r="CCE314" s="0"/>
      <c r="CCF314" s="0"/>
      <c r="CCG314" s="0"/>
      <c r="CCH314" s="0"/>
      <c r="CCI314" s="0"/>
      <c r="CCJ314" s="0"/>
      <c r="CCK314" s="0"/>
      <c r="CCL314" s="0"/>
      <c r="CCM314" s="0"/>
      <c r="CCN314" s="0"/>
      <c r="CCO314" s="0"/>
      <c r="CCP314" s="0"/>
      <c r="CCQ314" s="0"/>
      <c r="CCR314" s="0"/>
      <c r="CCS314" s="0"/>
      <c r="CCT314" s="0"/>
      <c r="CCU314" s="0"/>
      <c r="CCV314" s="0"/>
      <c r="CCW314" s="0"/>
      <c r="CCX314" s="0"/>
      <c r="CCY314" s="0"/>
      <c r="CCZ314" s="0"/>
      <c r="CDA314" s="0"/>
      <c r="CDB314" s="0"/>
      <c r="CDC314" s="0"/>
      <c r="CDD314" s="0"/>
      <c r="CDE314" s="0"/>
      <c r="CDF314" s="0"/>
      <c r="CDG314" s="0"/>
      <c r="CDH314" s="0"/>
      <c r="CDI314" s="0"/>
      <c r="CDJ314" s="0"/>
      <c r="CDK314" s="0"/>
      <c r="CDL314" s="0"/>
      <c r="CDM314" s="0"/>
      <c r="CDN314" s="0"/>
      <c r="CDO314" s="0"/>
      <c r="CDP314" s="0"/>
      <c r="CDQ314" s="0"/>
      <c r="CDR314" s="0"/>
      <c r="CDS314" s="0"/>
      <c r="CDT314" s="0"/>
      <c r="CDU314" s="0"/>
      <c r="CDV314" s="0"/>
      <c r="CDW314" s="0"/>
      <c r="CDX314" s="0"/>
      <c r="CDY314" s="0"/>
      <c r="CDZ314" s="0"/>
      <c r="CEA314" s="0"/>
      <c r="CEB314" s="0"/>
      <c r="CEC314" s="0"/>
      <c r="CED314" s="0"/>
      <c r="CEE314" s="0"/>
      <c r="CEF314" s="0"/>
      <c r="CEG314" s="0"/>
      <c r="CEH314" s="0"/>
      <c r="CEI314" s="0"/>
      <c r="CEJ314" s="0"/>
      <c r="CEK314" s="0"/>
      <c r="CEL314" s="0"/>
      <c r="CEM314" s="0"/>
      <c r="CEN314" s="0"/>
      <c r="CEO314" s="0"/>
      <c r="CEP314" s="0"/>
      <c r="CEQ314" s="0"/>
      <c r="CER314" s="0"/>
      <c r="CES314" s="0"/>
      <c r="CET314" s="0"/>
      <c r="CEU314" s="0"/>
      <c r="CEV314" s="0"/>
      <c r="CEW314" s="0"/>
      <c r="CEX314" s="0"/>
      <c r="CEY314" s="0"/>
      <c r="CEZ314" s="0"/>
      <c r="CFA314" s="0"/>
      <c r="CFB314" s="0"/>
      <c r="CFC314" s="0"/>
      <c r="CFD314" s="0"/>
      <c r="CFE314" s="0"/>
      <c r="CFF314" s="0"/>
      <c r="CFG314" s="0"/>
      <c r="CFH314" s="0"/>
      <c r="CFI314" s="0"/>
      <c r="CFJ314" s="0"/>
      <c r="CFK314" s="0"/>
      <c r="CFL314" s="0"/>
      <c r="CFM314" s="0"/>
      <c r="CFN314" s="0"/>
      <c r="CFO314" s="0"/>
      <c r="CFP314" s="0"/>
      <c r="CFQ314" s="0"/>
      <c r="CFR314" s="0"/>
      <c r="CFS314" s="0"/>
      <c r="CFT314" s="0"/>
      <c r="CFU314" s="0"/>
      <c r="CFV314" s="0"/>
      <c r="CFW314" s="0"/>
      <c r="CFX314" s="0"/>
      <c r="CFY314" s="0"/>
      <c r="CFZ314" s="0"/>
      <c r="CGA314" s="0"/>
      <c r="CGB314" s="0"/>
      <c r="CGC314" s="0"/>
      <c r="CGD314" s="0"/>
      <c r="CGE314" s="0"/>
      <c r="CGF314" s="0"/>
      <c r="CGG314" s="0"/>
      <c r="CGH314" s="0"/>
      <c r="CGI314" s="0"/>
      <c r="CGJ314" s="0"/>
      <c r="CGK314" s="0"/>
      <c r="CGL314" s="0"/>
      <c r="CGM314" s="0"/>
      <c r="CGN314" s="0"/>
      <c r="CGO314" s="0"/>
      <c r="CGP314" s="0"/>
      <c r="CGQ314" s="0"/>
      <c r="CGR314" s="0"/>
      <c r="CGS314" s="0"/>
      <c r="CGT314" s="0"/>
      <c r="CGU314" s="0"/>
      <c r="CGV314" s="0"/>
      <c r="CGW314" s="0"/>
      <c r="CGX314" s="0"/>
      <c r="CGY314" s="0"/>
      <c r="CGZ314" s="0"/>
      <c r="CHA314" s="0"/>
      <c r="CHB314" s="0"/>
      <c r="CHC314" s="0"/>
      <c r="CHD314" s="0"/>
      <c r="CHE314" s="0"/>
      <c r="CHF314" s="0"/>
      <c r="CHG314" s="0"/>
      <c r="CHH314" s="0"/>
      <c r="CHI314" s="0"/>
      <c r="CHJ314" s="0"/>
      <c r="CHK314" s="0"/>
      <c r="CHL314" s="0"/>
      <c r="CHM314" s="0"/>
      <c r="CHN314" s="0"/>
      <c r="CHO314" s="0"/>
      <c r="CHP314" s="0"/>
      <c r="CHQ314" s="0"/>
      <c r="CHR314" s="0"/>
      <c r="CHS314" s="0"/>
      <c r="CHT314" s="0"/>
      <c r="CHU314" s="0"/>
      <c r="CHV314" s="0"/>
      <c r="CHW314" s="0"/>
      <c r="CHX314" s="0"/>
      <c r="CHY314" s="0"/>
      <c r="CHZ314" s="0"/>
      <c r="CIA314" s="0"/>
      <c r="CIB314" s="0"/>
      <c r="CIC314" s="0"/>
      <c r="CID314" s="0"/>
      <c r="CIE314" s="0"/>
      <c r="CIF314" s="0"/>
      <c r="CIG314" s="0"/>
      <c r="CIH314" s="0"/>
      <c r="CII314" s="0"/>
      <c r="CIJ314" s="0"/>
      <c r="CIK314" s="0"/>
      <c r="CIL314" s="0"/>
      <c r="CIM314" s="0"/>
      <c r="CIN314" s="0"/>
      <c r="CIO314" s="0"/>
      <c r="CIP314" s="0"/>
      <c r="CIQ314" s="0"/>
      <c r="CIR314" s="0"/>
      <c r="CIS314" s="0"/>
      <c r="CIT314" s="0"/>
      <c r="CIU314" s="0"/>
      <c r="CIV314" s="0"/>
      <c r="CIW314" s="0"/>
      <c r="CIX314" s="0"/>
      <c r="CIY314" s="0"/>
      <c r="CIZ314" s="0"/>
      <c r="CJA314" s="0"/>
      <c r="CJB314" s="0"/>
      <c r="CJC314" s="0"/>
      <c r="CJD314" s="0"/>
      <c r="CJE314" s="0"/>
      <c r="CJF314" s="0"/>
      <c r="CJG314" s="0"/>
      <c r="CJH314" s="0"/>
      <c r="CJI314" s="0"/>
      <c r="CJJ314" s="0"/>
      <c r="CJK314" s="0"/>
      <c r="CJL314" s="0"/>
      <c r="CJM314" s="0"/>
      <c r="CJN314" s="0"/>
      <c r="CJO314" s="0"/>
      <c r="CJP314" s="0"/>
      <c r="CJQ314" s="0"/>
      <c r="CJR314" s="0"/>
      <c r="CJS314" s="0"/>
      <c r="CJT314" s="0"/>
      <c r="CJU314" s="0"/>
      <c r="CJV314" s="0"/>
      <c r="CJW314" s="0"/>
      <c r="CJX314" s="0"/>
      <c r="CJY314" s="0"/>
      <c r="CJZ314" s="0"/>
      <c r="CKA314" s="0"/>
      <c r="CKB314" s="0"/>
      <c r="CKC314" s="0"/>
      <c r="CKD314" s="0"/>
      <c r="CKE314" s="0"/>
      <c r="CKF314" s="0"/>
      <c r="CKG314" s="0"/>
      <c r="CKH314" s="0"/>
      <c r="CKI314" s="0"/>
      <c r="CKJ314" s="0"/>
      <c r="CKK314" s="0"/>
      <c r="CKL314" s="0"/>
      <c r="CKM314" s="0"/>
      <c r="CKN314" s="0"/>
      <c r="CKO314" s="0"/>
      <c r="CKP314" s="0"/>
      <c r="CKQ314" s="0"/>
      <c r="CKR314" s="0"/>
      <c r="CKS314" s="0"/>
      <c r="CKT314" s="0"/>
      <c r="CKU314" s="0"/>
      <c r="CKV314" s="0"/>
      <c r="CKW314" s="0"/>
      <c r="CKX314" s="0"/>
      <c r="CKY314" s="0"/>
      <c r="CKZ314" s="0"/>
      <c r="CLA314" s="0"/>
      <c r="CLB314" s="0"/>
      <c r="CLC314" s="0"/>
      <c r="CLD314" s="0"/>
      <c r="CLE314" s="0"/>
      <c r="CLF314" s="0"/>
      <c r="CLG314" s="0"/>
      <c r="CLH314" s="0"/>
      <c r="CLI314" s="0"/>
      <c r="CLJ314" s="0"/>
      <c r="CLK314" s="0"/>
      <c r="CLL314" s="0"/>
      <c r="CLM314" s="0"/>
      <c r="CLN314" s="0"/>
      <c r="CLO314" s="0"/>
      <c r="CLP314" s="0"/>
      <c r="CLQ314" s="0"/>
      <c r="CLR314" s="0"/>
      <c r="CLS314" s="0"/>
      <c r="CLT314" s="0"/>
      <c r="CLU314" s="0"/>
      <c r="CLV314" s="0"/>
      <c r="CLW314" s="0"/>
      <c r="CLX314" s="0"/>
      <c r="CLY314" s="0"/>
      <c r="CLZ314" s="0"/>
      <c r="CMA314" s="0"/>
      <c r="CMB314" s="0"/>
      <c r="CMC314" s="0"/>
      <c r="CMD314" s="0"/>
      <c r="CME314" s="0"/>
      <c r="CMF314" s="0"/>
      <c r="CMG314" s="0"/>
      <c r="CMH314" s="0"/>
      <c r="CMI314" s="0"/>
      <c r="CMJ314" s="0"/>
      <c r="CMK314" s="0"/>
      <c r="CML314" s="0"/>
      <c r="CMM314" s="0"/>
      <c r="CMN314" s="0"/>
      <c r="CMO314" s="0"/>
      <c r="CMP314" s="0"/>
      <c r="CMQ314" s="0"/>
      <c r="CMR314" s="0"/>
      <c r="CMS314" s="0"/>
      <c r="CMT314" s="0"/>
      <c r="CMU314" s="0"/>
      <c r="CMV314" s="0"/>
      <c r="CMW314" s="0"/>
      <c r="CMX314" s="0"/>
      <c r="CMY314" s="0"/>
      <c r="CMZ314" s="0"/>
      <c r="CNA314" s="0"/>
      <c r="CNB314" s="0"/>
      <c r="CNC314" s="0"/>
      <c r="CND314" s="0"/>
      <c r="CNE314" s="0"/>
      <c r="CNF314" s="0"/>
      <c r="CNG314" s="0"/>
      <c r="CNH314" s="0"/>
      <c r="CNI314" s="0"/>
      <c r="CNJ314" s="0"/>
      <c r="CNK314" s="0"/>
      <c r="CNL314" s="0"/>
      <c r="CNM314" s="0"/>
      <c r="CNN314" s="0"/>
      <c r="CNO314" s="0"/>
      <c r="CNP314" s="0"/>
      <c r="CNQ314" s="0"/>
      <c r="CNR314" s="0"/>
      <c r="CNS314" s="0"/>
      <c r="CNT314" s="0"/>
      <c r="CNU314" s="0"/>
      <c r="CNV314" s="0"/>
      <c r="CNW314" s="0"/>
      <c r="CNX314" s="0"/>
      <c r="CNY314" s="0"/>
      <c r="CNZ314" s="0"/>
      <c r="COA314" s="0"/>
      <c r="COB314" s="0"/>
      <c r="COC314" s="0"/>
      <c r="COD314" s="0"/>
      <c r="COE314" s="0"/>
      <c r="COF314" s="0"/>
      <c r="COG314" s="0"/>
      <c r="COH314" s="0"/>
      <c r="COI314" s="0"/>
      <c r="COJ314" s="0"/>
      <c r="COK314" s="0"/>
      <c r="COL314" s="0"/>
      <c r="COM314" s="0"/>
      <c r="CON314" s="0"/>
      <c r="COO314" s="0"/>
      <c r="COP314" s="0"/>
      <c r="COQ314" s="0"/>
      <c r="COR314" s="0"/>
      <c r="COS314" s="0"/>
      <c r="COT314" s="0"/>
      <c r="COU314" s="0"/>
      <c r="COV314" s="0"/>
      <c r="COW314" s="0"/>
      <c r="COX314" s="0"/>
      <c r="COY314" s="0"/>
      <c r="COZ314" s="0"/>
      <c r="CPA314" s="0"/>
      <c r="CPB314" s="0"/>
      <c r="CPC314" s="0"/>
      <c r="CPD314" s="0"/>
      <c r="CPE314" s="0"/>
      <c r="CPF314" s="0"/>
      <c r="CPG314" s="0"/>
      <c r="CPH314" s="0"/>
      <c r="CPI314" s="0"/>
      <c r="CPJ314" s="0"/>
      <c r="CPK314" s="0"/>
      <c r="CPL314" s="0"/>
      <c r="CPM314" s="0"/>
      <c r="CPN314" s="0"/>
      <c r="CPO314" s="0"/>
      <c r="CPP314" s="0"/>
      <c r="CPQ314" s="0"/>
      <c r="CPR314" s="0"/>
      <c r="CPS314" s="0"/>
      <c r="CPT314" s="0"/>
      <c r="CPU314" s="0"/>
      <c r="CPV314" s="0"/>
      <c r="CPW314" s="0"/>
      <c r="CPX314" s="0"/>
      <c r="CPY314" s="0"/>
      <c r="CPZ314" s="0"/>
      <c r="CQA314" s="0"/>
      <c r="CQB314" s="0"/>
      <c r="CQC314" s="0"/>
      <c r="CQD314" s="0"/>
      <c r="CQE314" s="0"/>
      <c r="CQF314" s="0"/>
      <c r="CQG314" s="0"/>
      <c r="CQH314" s="0"/>
      <c r="CQI314" s="0"/>
      <c r="CQJ314" s="0"/>
      <c r="CQK314" s="0"/>
      <c r="CQL314" s="0"/>
      <c r="CQM314" s="0"/>
      <c r="CQN314" s="0"/>
      <c r="CQO314" s="0"/>
      <c r="CQP314" s="0"/>
      <c r="CQQ314" s="0"/>
      <c r="CQR314" s="0"/>
      <c r="CQS314" s="0"/>
      <c r="CQT314" s="0"/>
      <c r="CQU314" s="0"/>
      <c r="CQV314" s="0"/>
      <c r="CQW314" s="0"/>
      <c r="CQX314" s="0"/>
      <c r="CQY314" s="0"/>
      <c r="CQZ314" s="0"/>
      <c r="CRA314" s="0"/>
      <c r="CRB314" s="0"/>
      <c r="CRC314" s="0"/>
      <c r="CRD314" s="0"/>
      <c r="CRE314" s="0"/>
      <c r="CRF314" s="0"/>
      <c r="CRG314" s="0"/>
      <c r="CRH314" s="0"/>
      <c r="CRI314" s="0"/>
      <c r="CRJ314" s="0"/>
      <c r="CRK314" s="0"/>
      <c r="CRL314" s="0"/>
      <c r="CRM314" s="0"/>
      <c r="CRN314" s="0"/>
      <c r="CRO314" s="0"/>
      <c r="CRP314" s="0"/>
      <c r="CRQ314" s="0"/>
      <c r="CRR314" s="0"/>
      <c r="CRS314" s="0"/>
      <c r="CRT314" s="0"/>
      <c r="CRU314" s="0"/>
      <c r="CRV314" s="0"/>
      <c r="CRW314" s="0"/>
      <c r="CRX314" s="0"/>
      <c r="CRY314" s="0"/>
      <c r="CRZ314" s="0"/>
      <c r="CSA314" s="0"/>
      <c r="CSB314" s="0"/>
      <c r="CSC314" s="0"/>
      <c r="CSD314" s="0"/>
      <c r="CSE314" s="0"/>
      <c r="CSF314" s="0"/>
      <c r="CSG314" s="0"/>
      <c r="CSH314" s="0"/>
      <c r="CSI314" s="0"/>
      <c r="CSJ314" s="0"/>
      <c r="CSK314" s="0"/>
      <c r="CSL314" s="0"/>
      <c r="CSM314" s="0"/>
      <c r="CSN314" s="0"/>
      <c r="CSO314" s="0"/>
      <c r="CSP314" s="0"/>
      <c r="CSQ314" s="0"/>
      <c r="CSR314" s="0"/>
      <c r="CSS314" s="0"/>
      <c r="CST314" s="0"/>
      <c r="CSU314" s="0"/>
      <c r="CSV314" s="0"/>
      <c r="CSW314" s="0"/>
      <c r="CSX314" s="0"/>
      <c r="CSY314" s="0"/>
      <c r="CSZ314" s="0"/>
      <c r="CTA314" s="0"/>
      <c r="CTB314" s="0"/>
      <c r="CTC314" s="0"/>
      <c r="CTD314" s="0"/>
      <c r="CTE314" s="0"/>
      <c r="CTF314" s="0"/>
      <c r="CTG314" s="0"/>
      <c r="CTH314" s="0"/>
      <c r="CTI314" s="0"/>
      <c r="CTJ314" s="0"/>
      <c r="CTK314" s="0"/>
      <c r="CTL314" s="0"/>
      <c r="CTM314" s="0"/>
      <c r="CTN314" s="0"/>
      <c r="CTO314" s="0"/>
      <c r="CTP314" s="0"/>
      <c r="CTQ314" s="0"/>
      <c r="CTR314" s="0"/>
      <c r="CTS314" s="0"/>
      <c r="CTT314" s="0"/>
      <c r="CTU314" s="0"/>
      <c r="CTV314" s="0"/>
      <c r="CTW314" s="0"/>
      <c r="CTX314" s="0"/>
      <c r="CTY314" s="0"/>
      <c r="CTZ314" s="0"/>
      <c r="CUA314" s="0"/>
      <c r="CUB314" s="0"/>
      <c r="CUC314" s="0"/>
      <c r="CUD314" s="0"/>
      <c r="CUE314" s="0"/>
      <c r="CUF314" s="0"/>
      <c r="CUG314" s="0"/>
      <c r="CUH314" s="0"/>
      <c r="CUI314" s="0"/>
      <c r="CUJ314" s="0"/>
      <c r="CUK314" s="0"/>
      <c r="CUL314" s="0"/>
      <c r="CUM314" s="0"/>
      <c r="CUN314" s="0"/>
      <c r="CUO314" s="0"/>
      <c r="CUP314" s="0"/>
      <c r="CUQ314" s="0"/>
      <c r="CUR314" s="0"/>
      <c r="CUS314" s="0"/>
      <c r="CUT314" s="0"/>
      <c r="CUU314" s="0"/>
      <c r="CUV314" s="0"/>
      <c r="CUW314" s="0"/>
      <c r="CUX314" s="0"/>
      <c r="CUY314" s="0"/>
      <c r="CUZ314" s="0"/>
      <c r="CVA314" s="0"/>
      <c r="CVB314" s="0"/>
      <c r="CVC314" s="0"/>
      <c r="CVD314" s="0"/>
      <c r="CVE314" s="0"/>
      <c r="CVF314" s="0"/>
      <c r="CVG314" s="0"/>
      <c r="CVH314" s="0"/>
      <c r="CVI314" s="0"/>
      <c r="CVJ314" s="0"/>
      <c r="CVK314" s="0"/>
      <c r="CVL314" s="0"/>
      <c r="CVM314" s="0"/>
      <c r="CVN314" s="0"/>
      <c r="CVO314" s="0"/>
      <c r="CVP314" s="0"/>
      <c r="CVQ314" s="0"/>
      <c r="CVR314" s="0"/>
      <c r="CVS314" s="0"/>
      <c r="CVT314" s="0"/>
      <c r="CVU314" s="0"/>
      <c r="CVV314" s="0"/>
      <c r="CVW314" s="0"/>
      <c r="CVX314" s="0"/>
      <c r="CVY314" s="0"/>
      <c r="CVZ314" s="0"/>
      <c r="CWA314" s="0"/>
      <c r="CWB314" s="0"/>
      <c r="CWC314" s="0"/>
      <c r="CWD314" s="0"/>
      <c r="CWE314" s="0"/>
      <c r="CWF314" s="0"/>
      <c r="CWG314" s="0"/>
      <c r="CWH314" s="0"/>
      <c r="CWI314" s="0"/>
      <c r="CWJ314" s="0"/>
      <c r="CWK314" s="0"/>
      <c r="CWL314" s="0"/>
      <c r="CWM314" s="0"/>
      <c r="CWN314" s="0"/>
      <c r="CWO314" s="0"/>
      <c r="CWP314" s="0"/>
      <c r="CWQ314" s="0"/>
      <c r="CWR314" s="0"/>
      <c r="CWS314" s="0"/>
      <c r="CWT314" s="0"/>
      <c r="CWU314" s="0"/>
      <c r="CWV314" s="0"/>
      <c r="CWW314" s="0"/>
      <c r="CWX314" s="0"/>
      <c r="CWY314" s="0"/>
      <c r="CWZ314" s="0"/>
      <c r="CXA314" s="0"/>
      <c r="CXB314" s="0"/>
      <c r="CXC314" s="0"/>
      <c r="CXD314" s="0"/>
      <c r="CXE314" s="0"/>
      <c r="CXF314" s="0"/>
      <c r="CXG314" s="0"/>
      <c r="CXH314" s="0"/>
      <c r="CXI314" s="0"/>
      <c r="CXJ314" s="0"/>
      <c r="CXK314" s="0"/>
      <c r="CXL314" s="0"/>
      <c r="CXM314" s="0"/>
      <c r="CXN314" s="0"/>
      <c r="CXO314" s="0"/>
      <c r="CXP314" s="0"/>
      <c r="CXQ314" s="0"/>
      <c r="CXR314" s="0"/>
      <c r="CXS314" s="0"/>
      <c r="CXT314" s="0"/>
      <c r="CXU314" s="0"/>
      <c r="CXV314" s="0"/>
      <c r="CXW314" s="0"/>
      <c r="CXX314" s="0"/>
      <c r="CXY314" s="0"/>
      <c r="CXZ314" s="0"/>
      <c r="CYA314" s="0"/>
      <c r="CYB314" s="0"/>
      <c r="CYC314" s="0"/>
      <c r="CYD314" s="0"/>
      <c r="CYE314" s="0"/>
      <c r="CYF314" s="0"/>
      <c r="CYG314" s="0"/>
      <c r="CYH314" s="0"/>
      <c r="CYI314" s="0"/>
      <c r="CYJ314" s="0"/>
      <c r="CYK314" s="0"/>
      <c r="CYL314" s="0"/>
      <c r="CYM314" s="0"/>
      <c r="CYN314" s="0"/>
      <c r="CYO314" s="0"/>
      <c r="CYP314" s="0"/>
      <c r="CYQ314" s="0"/>
      <c r="CYR314" s="0"/>
      <c r="CYS314" s="0"/>
      <c r="CYT314" s="0"/>
      <c r="CYU314" s="0"/>
      <c r="CYV314" s="0"/>
      <c r="CYW314" s="0"/>
      <c r="CYX314" s="0"/>
      <c r="CYY314" s="0"/>
      <c r="CYZ314" s="0"/>
      <c r="CZA314" s="0"/>
      <c r="CZB314" s="0"/>
      <c r="CZC314" s="0"/>
      <c r="CZD314" s="0"/>
      <c r="CZE314" s="0"/>
      <c r="CZF314" s="0"/>
      <c r="CZG314" s="0"/>
      <c r="CZH314" s="0"/>
      <c r="CZI314" s="0"/>
      <c r="CZJ314" s="0"/>
      <c r="CZK314" s="0"/>
      <c r="CZL314" s="0"/>
      <c r="CZM314" s="0"/>
      <c r="CZN314" s="0"/>
      <c r="CZO314" s="0"/>
      <c r="CZP314" s="0"/>
      <c r="CZQ314" s="0"/>
      <c r="CZR314" s="0"/>
      <c r="CZS314" s="0"/>
      <c r="CZT314" s="0"/>
      <c r="CZU314" s="0"/>
      <c r="CZV314" s="0"/>
      <c r="CZW314" s="0"/>
      <c r="CZX314" s="0"/>
      <c r="CZY314" s="0"/>
      <c r="CZZ314" s="0"/>
      <c r="DAA314" s="0"/>
      <c r="DAB314" s="0"/>
      <c r="DAC314" s="0"/>
      <c r="DAD314" s="0"/>
      <c r="DAE314" s="0"/>
      <c r="DAF314" s="0"/>
      <c r="DAG314" s="0"/>
      <c r="DAH314" s="0"/>
      <c r="DAI314" s="0"/>
      <c r="DAJ314" s="0"/>
      <c r="DAK314" s="0"/>
      <c r="DAL314" s="0"/>
      <c r="DAM314" s="0"/>
      <c r="DAN314" s="0"/>
      <c r="DAO314" s="0"/>
      <c r="DAP314" s="0"/>
      <c r="DAQ314" s="0"/>
      <c r="DAR314" s="0"/>
      <c r="DAS314" s="0"/>
      <c r="DAT314" s="0"/>
      <c r="DAU314" s="0"/>
      <c r="DAV314" s="0"/>
      <c r="DAW314" s="0"/>
      <c r="DAX314" s="0"/>
      <c r="DAY314" s="0"/>
      <c r="DAZ314" s="0"/>
      <c r="DBA314" s="0"/>
      <c r="DBB314" s="0"/>
      <c r="DBC314" s="0"/>
      <c r="DBD314" s="0"/>
      <c r="DBE314" s="0"/>
      <c r="DBF314" s="0"/>
      <c r="DBG314" s="0"/>
      <c r="DBH314" s="0"/>
      <c r="DBI314" s="0"/>
      <c r="DBJ314" s="0"/>
      <c r="DBK314" s="0"/>
      <c r="DBL314" s="0"/>
      <c r="DBM314" s="0"/>
      <c r="DBN314" s="0"/>
      <c r="DBO314" s="0"/>
      <c r="DBP314" s="0"/>
      <c r="DBQ314" s="0"/>
      <c r="DBR314" s="0"/>
      <c r="DBS314" s="0"/>
      <c r="DBT314" s="0"/>
      <c r="DBU314" s="0"/>
      <c r="DBV314" s="0"/>
      <c r="DBW314" s="0"/>
      <c r="DBX314" s="0"/>
      <c r="DBY314" s="0"/>
      <c r="DBZ314" s="0"/>
      <c r="DCA314" s="0"/>
      <c r="DCB314" s="0"/>
      <c r="DCC314" s="0"/>
      <c r="DCD314" s="0"/>
      <c r="DCE314" s="0"/>
      <c r="DCF314" s="0"/>
      <c r="DCG314" s="0"/>
      <c r="DCH314" s="0"/>
      <c r="DCI314" s="0"/>
      <c r="DCJ314" s="0"/>
      <c r="DCK314" s="0"/>
      <c r="DCL314" s="0"/>
      <c r="DCM314" s="0"/>
      <c r="DCN314" s="0"/>
      <c r="DCO314" s="0"/>
      <c r="DCP314" s="0"/>
      <c r="DCQ314" s="0"/>
      <c r="DCR314" s="0"/>
      <c r="DCS314" s="0"/>
      <c r="DCT314" s="0"/>
      <c r="DCU314" s="0"/>
      <c r="DCV314" s="0"/>
      <c r="DCW314" s="0"/>
      <c r="DCX314" s="0"/>
      <c r="DCY314" s="0"/>
      <c r="DCZ314" s="0"/>
      <c r="DDA314" s="0"/>
      <c r="DDB314" s="0"/>
      <c r="DDC314" s="0"/>
      <c r="DDD314" s="0"/>
      <c r="DDE314" s="0"/>
      <c r="DDF314" s="0"/>
      <c r="DDG314" s="0"/>
      <c r="DDH314" s="0"/>
      <c r="DDI314" s="0"/>
      <c r="DDJ314" s="0"/>
      <c r="DDK314" s="0"/>
      <c r="DDL314" s="0"/>
      <c r="DDM314" s="0"/>
      <c r="DDN314" s="0"/>
      <c r="DDO314" s="0"/>
      <c r="DDP314" s="0"/>
      <c r="DDQ314" s="0"/>
      <c r="DDR314" s="0"/>
      <c r="DDS314" s="0"/>
      <c r="DDT314" s="0"/>
      <c r="DDU314" s="0"/>
      <c r="DDV314" s="0"/>
      <c r="DDW314" s="0"/>
      <c r="DDX314" s="0"/>
      <c r="DDY314" s="0"/>
      <c r="DDZ314" s="0"/>
      <c r="DEA314" s="0"/>
      <c r="DEB314" s="0"/>
      <c r="DEC314" s="0"/>
      <c r="DED314" s="0"/>
      <c r="DEE314" s="0"/>
      <c r="DEF314" s="0"/>
      <c r="DEG314" s="0"/>
      <c r="DEH314" s="0"/>
      <c r="DEI314" s="0"/>
      <c r="DEJ314" s="0"/>
      <c r="DEK314" s="0"/>
      <c r="DEL314" s="0"/>
      <c r="DEM314" s="0"/>
      <c r="DEN314" s="0"/>
      <c r="DEO314" s="0"/>
      <c r="DEP314" s="0"/>
      <c r="DEQ314" s="0"/>
      <c r="DER314" s="0"/>
      <c r="DES314" s="0"/>
      <c r="DET314" s="0"/>
      <c r="DEU314" s="0"/>
      <c r="DEV314" s="0"/>
      <c r="DEW314" s="0"/>
      <c r="DEX314" s="0"/>
      <c r="DEY314" s="0"/>
      <c r="DEZ314" s="0"/>
      <c r="DFA314" s="0"/>
      <c r="DFB314" s="0"/>
      <c r="DFC314" s="0"/>
      <c r="DFD314" s="0"/>
      <c r="DFE314" s="0"/>
      <c r="DFF314" s="0"/>
      <c r="DFG314" s="0"/>
      <c r="DFH314" s="0"/>
      <c r="DFI314" s="0"/>
      <c r="DFJ314" s="0"/>
      <c r="DFK314" s="0"/>
      <c r="DFL314" s="0"/>
      <c r="DFM314" s="0"/>
      <c r="DFN314" s="0"/>
      <c r="DFO314" s="0"/>
      <c r="DFP314" s="0"/>
      <c r="DFQ314" s="0"/>
      <c r="DFR314" s="0"/>
      <c r="DFS314" s="0"/>
      <c r="DFT314" s="0"/>
      <c r="DFU314" s="0"/>
      <c r="DFV314" s="0"/>
      <c r="DFW314" s="0"/>
      <c r="DFX314" s="0"/>
      <c r="DFY314" s="0"/>
      <c r="DFZ314" s="0"/>
      <c r="DGA314" s="0"/>
      <c r="DGB314" s="0"/>
      <c r="DGC314" s="0"/>
      <c r="DGD314" s="0"/>
      <c r="DGE314" s="0"/>
      <c r="DGF314" s="0"/>
      <c r="DGG314" s="0"/>
      <c r="DGH314" s="0"/>
      <c r="DGI314" s="0"/>
      <c r="DGJ314" s="0"/>
      <c r="DGK314" s="0"/>
      <c r="DGL314" s="0"/>
      <c r="DGM314" s="0"/>
      <c r="DGN314" s="0"/>
      <c r="DGO314" s="0"/>
      <c r="DGP314" s="0"/>
      <c r="DGQ314" s="0"/>
      <c r="DGR314" s="0"/>
      <c r="DGS314" s="0"/>
      <c r="DGT314" s="0"/>
      <c r="DGU314" s="0"/>
      <c r="DGV314" s="0"/>
      <c r="DGW314" s="0"/>
      <c r="DGX314" s="0"/>
      <c r="DGY314" s="0"/>
      <c r="DGZ314" s="0"/>
      <c r="DHA314" s="0"/>
      <c r="DHB314" s="0"/>
      <c r="DHC314" s="0"/>
      <c r="DHD314" s="0"/>
      <c r="DHE314" s="0"/>
      <c r="DHF314" s="0"/>
      <c r="DHG314" s="0"/>
      <c r="DHH314" s="0"/>
      <c r="DHI314" s="0"/>
      <c r="DHJ314" s="0"/>
      <c r="DHK314" s="0"/>
      <c r="DHL314" s="0"/>
      <c r="DHM314" s="0"/>
      <c r="DHN314" s="0"/>
      <c r="DHO314" s="0"/>
      <c r="DHP314" s="0"/>
      <c r="DHQ314" s="0"/>
      <c r="DHR314" s="0"/>
      <c r="DHS314" s="0"/>
      <c r="DHT314" s="0"/>
      <c r="DHU314" s="0"/>
      <c r="DHV314" s="0"/>
      <c r="DHW314" s="0"/>
      <c r="DHX314" s="0"/>
      <c r="DHY314" s="0"/>
      <c r="DHZ314" s="0"/>
      <c r="DIA314" s="0"/>
      <c r="DIB314" s="0"/>
      <c r="DIC314" s="0"/>
      <c r="DID314" s="0"/>
      <c r="DIE314" s="0"/>
      <c r="DIF314" s="0"/>
      <c r="DIG314" s="0"/>
      <c r="DIH314" s="0"/>
      <c r="DII314" s="0"/>
      <c r="DIJ314" s="0"/>
      <c r="DIK314" s="0"/>
      <c r="DIL314" s="0"/>
      <c r="DIM314" s="0"/>
      <c r="DIN314" s="0"/>
      <c r="DIO314" s="0"/>
      <c r="DIP314" s="0"/>
      <c r="DIQ314" s="0"/>
      <c r="DIR314" s="0"/>
      <c r="DIS314" s="0"/>
      <c r="DIT314" s="0"/>
      <c r="DIU314" s="0"/>
      <c r="DIV314" s="0"/>
      <c r="DIW314" s="0"/>
      <c r="DIX314" s="0"/>
      <c r="DIY314" s="0"/>
      <c r="DIZ314" s="0"/>
      <c r="DJA314" s="0"/>
      <c r="DJB314" s="0"/>
      <c r="DJC314" s="0"/>
      <c r="DJD314" s="0"/>
      <c r="DJE314" s="0"/>
      <c r="DJF314" s="0"/>
      <c r="DJG314" s="0"/>
      <c r="DJH314" s="0"/>
      <c r="DJI314" s="0"/>
      <c r="DJJ314" s="0"/>
      <c r="DJK314" s="0"/>
      <c r="DJL314" s="0"/>
      <c r="DJM314" s="0"/>
      <c r="DJN314" s="0"/>
      <c r="DJO314" s="0"/>
      <c r="DJP314" s="0"/>
      <c r="DJQ314" s="0"/>
      <c r="DJR314" s="0"/>
      <c r="DJS314" s="0"/>
      <c r="DJT314" s="0"/>
      <c r="DJU314" s="0"/>
      <c r="DJV314" s="0"/>
      <c r="DJW314" s="0"/>
      <c r="DJX314" s="0"/>
      <c r="DJY314" s="0"/>
      <c r="DJZ314" s="0"/>
      <c r="DKA314" s="0"/>
      <c r="DKB314" s="0"/>
      <c r="DKC314" s="0"/>
      <c r="DKD314" s="0"/>
      <c r="DKE314" s="0"/>
      <c r="DKF314" s="0"/>
      <c r="DKG314" s="0"/>
      <c r="DKH314" s="0"/>
      <c r="DKI314" s="0"/>
      <c r="DKJ314" s="0"/>
      <c r="DKK314" s="0"/>
      <c r="DKL314" s="0"/>
      <c r="DKM314" s="0"/>
      <c r="DKN314" s="0"/>
      <c r="DKO314" s="0"/>
      <c r="DKP314" s="0"/>
      <c r="DKQ314" s="0"/>
      <c r="DKR314" s="0"/>
      <c r="DKS314" s="0"/>
      <c r="DKT314" s="0"/>
      <c r="DKU314" s="0"/>
      <c r="DKV314" s="0"/>
      <c r="DKW314" s="0"/>
      <c r="DKX314" s="0"/>
      <c r="DKY314" s="0"/>
      <c r="DKZ314" s="0"/>
      <c r="DLA314" s="0"/>
      <c r="DLB314" s="0"/>
      <c r="DLC314" s="0"/>
      <c r="DLD314" s="0"/>
      <c r="DLE314" s="0"/>
      <c r="DLF314" s="0"/>
      <c r="DLG314" s="0"/>
      <c r="DLH314" s="0"/>
      <c r="DLI314" s="0"/>
      <c r="DLJ314" s="0"/>
      <c r="DLK314" s="0"/>
      <c r="DLL314" s="0"/>
      <c r="DLM314" s="0"/>
      <c r="DLN314" s="0"/>
      <c r="DLO314" s="0"/>
      <c r="DLP314" s="0"/>
      <c r="DLQ314" s="0"/>
      <c r="DLR314" s="0"/>
      <c r="DLS314" s="0"/>
      <c r="DLT314" s="0"/>
      <c r="DLU314" s="0"/>
      <c r="DLV314" s="0"/>
      <c r="DLW314" s="0"/>
      <c r="DLX314" s="0"/>
      <c r="DLY314" s="0"/>
      <c r="DLZ314" s="0"/>
      <c r="DMA314" s="0"/>
      <c r="DMB314" s="0"/>
      <c r="DMC314" s="0"/>
      <c r="DMD314" s="0"/>
      <c r="DME314" s="0"/>
      <c r="DMF314" s="0"/>
      <c r="DMG314" s="0"/>
      <c r="DMH314" s="0"/>
      <c r="DMI314" s="0"/>
      <c r="DMJ314" s="0"/>
      <c r="DMK314" s="0"/>
      <c r="DML314" s="0"/>
      <c r="DMM314" s="0"/>
      <c r="DMN314" s="0"/>
      <c r="DMO314" s="0"/>
      <c r="DMP314" s="0"/>
      <c r="DMQ314" s="0"/>
      <c r="DMR314" s="0"/>
      <c r="DMS314" s="0"/>
      <c r="DMT314" s="0"/>
      <c r="DMU314" s="0"/>
      <c r="DMV314" s="0"/>
      <c r="DMW314" s="0"/>
      <c r="DMX314" s="0"/>
      <c r="DMY314" s="0"/>
      <c r="DMZ314" s="0"/>
      <c r="DNA314" s="0"/>
      <c r="DNB314" s="0"/>
      <c r="DNC314" s="0"/>
      <c r="DND314" s="0"/>
      <c r="DNE314" s="0"/>
      <c r="DNF314" s="0"/>
      <c r="DNG314" s="0"/>
      <c r="DNH314" s="0"/>
      <c r="DNI314" s="0"/>
      <c r="DNJ314" s="0"/>
      <c r="DNK314" s="0"/>
      <c r="DNL314" s="0"/>
      <c r="DNM314" s="0"/>
      <c r="DNN314" s="0"/>
      <c r="DNO314" s="0"/>
      <c r="DNP314" s="0"/>
      <c r="DNQ314" s="0"/>
      <c r="DNR314" s="0"/>
      <c r="DNS314" s="0"/>
      <c r="DNT314" s="0"/>
      <c r="DNU314" s="0"/>
      <c r="DNV314" s="0"/>
      <c r="DNW314" s="0"/>
      <c r="DNX314" s="0"/>
      <c r="DNY314" s="0"/>
      <c r="DNZ314" s="0"/>
      <c r="DOA314" s="0"/>
      <c r="DOB314" s="0"/>
      <c r="DOC314" s="0"/>
      <c r="DOD314" s="0"/>
      <c r="DOE314" s="0"/>
      <c r="DOF314" s="0"/>
      <c r="DOG314" s="0"/>
      <c r="DOH314" s="0"/>
      <c r="DOI314" s="0"/>
      <c r="DOJ314" s="0"/>
      <c r="DOK314" s="0"/>
      <c r="DOL314" s="0"/>
      <c r="DOM314" s="0"/>
      <c r="DON314" s="0"/>
      <c r="DOO314" s="0"/>
      <c r="DOP314" s="0"/>
      <c r="DOQ314" s="0"/>
      <c r="DOR314" s="0"/>
      <c r="DOS314" s="0"/>
      <c r="DOT314" s="0"/>
      <c r="DOU314" s="0"/>
      <c r="DOV314" s="0"/>
      <c r="DOW314" s="0"/>
      <c r="DOX314" s="0"/>
      <c r="DOY314" s="0"/>
      <c r="DOZ314" s="0"/>
      <c r="DPA314" s="0"/>
      <c r="DPB314" s="0"/>
      <c r="DPC314" s="0"/>
      <c r="DPD314" s="0"/>
      <c r="DPE314" s="0"/>
      <c r="DPF314" s="0"/>
      <c r="DPG314" s="0"/>
      <c r="DPH314" s="0"/>
      <c r="DPI314" s="0"/>
      <c r="DPJ314" s="0"/>
      <c r="DPK314" s="0"/>
      <c r="DPL314" s="0"/>
      <c r="DPM314" s="0"/>
      <c r="DPN314" s="0"/>
      <c r="DPO314" s="0"/>
      <c r="DPP314" s="0"/>
      <c r="DPQ314" s="0"/>
      <c r="DPR314" s="0"/>
      <c r="DPS314" s="0"/>
      <c r="DPT314" s="0"/>
      <c r="DPU314" s="0"/>
      <c r="DPV314" s="0"/>
      <c r="DPW314" s="0"/>
      <c r="DPX314" s="0"/>
      <c r="DPY314" s="0"/>
      <c r="DPZ314" s="0"/>
      <c r="DQA314" s="0"/>
      <c r="DQB314" s="0"/>
      <c r="DQC314" s="0"/>
      <c r="DQD314" s="0"/>
      <c r="DQE314" s="0"/>
      <c r="DQF314" s="0"/>
      <c r="DQG314" s="0"/>
      <c r="DQH314" s="0"/>
      <c r="DQI314" s="0"/>
      <c r="DQJ314" s="0"/>
      <c r="DQK314" s="0"/>
      <c r="DQL314" s="0"/>
      <c r="DQM314" s="0"/>
      <c r="DQN314" s="0"/>
      <c r="DQO314" s="0"/>
      <c r="DQP314" s="0"/>
      <c r="DQQ314" s="0"/>
      <c r="DQR314" s="0"/>
      <c r="DQS314" s="0"/>
      <c r="DQT314" s="0"/>
      <c r="DQU314" s="0"/>
      <c r="DQV314" s="0"/>
      <c r="DQW314" s="0"/>
      <c r="DQX314" s="0"/>
      <c r="DQY314" s="0"/>
      <c r="DQZ314" s="0"/>
      <c r="DRA314" s="0"/>
      <c r="DRB314" s="0"/>
      <c r="DRC314" s="0"/>
      <c r="DRD314" s="0"/>
      <c r="DRE314" s="0"/>
      <c r="DRF314" s="0"/>
      <c r="DRG314" s="0"/>
      <c r="DRH314" s="0"/>
      <c r="DRI314" s="0"/>
      <c r="DRJ314" s="0"/>
      <c r="DRK314" s="0"/>
      <c r="DRL314" s="0"/>
      <c r="DRM314" s="0"/>
      <c r="DRN314" s="0"/>
      <c r="DRO314" s="0"/>
      <c r="DRP314" s="0"/>
      <c r="DRQ314" s="0"/>
      <c r="DRR314" s="0"/>
      <c r="DRS314" s="0"/>
      <c r="DRT314" s="0"/>
      <c r="DRU314" s="0"/>
      <c r="DRV314" s="0"/>
      <c r="DRW314" s="0"/>
      <c r="DRX314" s="0"/>
      <c r="DRY314" s="0"/>
      <c r="DRZ314" s="0"/>
      <c r="DSA314" s="0"/>
      <c r="DSB314" s="0"/>
      <c r="DSC314" s="0"/>
      <c r="DSD314" s="0"/>
      <c r="DSE314" s="0"/>
      <c r="DSF314" s="0"/>
      <c r="DSG314" s="0"/>
      <c r="DSH314" s="0"/>
      <c r="DSI314" s="0"/>
      <c r="DSJ314" s="0"/>
      <c r="DSK314" s="0"/>
      <c r="DSL314" s="0"/>
      <c r="DSM314" s="0"/>
      <c r="DSN314" s="0"/>
      <c r="DSO314" s="0"/>
      <c r="DSP314" s="0"/>
      <c r="DSQ314" s="0"/>
      <c r="DSR314" s="0"/>
      <c r="DSS314" s="0"/>
      <c r="DST314" s="0"/>
      <c r="DSU314" s="0"/>
      <c r="DSV314" s="0"/>
      <c r="DSW314" s="0"/>
      <c r="DSX314" s="0"/>
      <c r="DSY314" s="0"/>
      <c r="DSZ314" s="0"/>
      <c r="DTA314" s="0"/>
      <c r="DTB314" s="0"/>
      <c r="DTC314" s="0"/>
      <c r="DTD314" s="0"/>
      <c r="DTE314" s="0"/>
      <c r="DTF314" s="0"/>
      <c r="DTG314" s="0"/>
      <c r="DTH314" s="0"/>
      <c r="DTI314" s="0"/>
      <c r="DTJ314" s="0"/>
      <c r="DTK314" s="0"/>
      <c r="DTL314" s="0"/>
      <c r="DTM314" s="0"/>
      <c r="DTN314" s="0"/>
      <c r="DTO314" s="0"/>
      <c r="DTP314" s="0"/>
      <c r="DTQ314" s="0"/>
      <c r="DTR314" s="0"/>
      <c r="DTS314" s="0"/>
      <c r="DTT314" s="0"/>
      <c r="DTU314" s="0"/>
      <c r="DTV314" s="0"/>
      <c r="DTW314" s="0"/>
      <c r="DTX314" s="0"/>
      <c r="DTY314" s="0"/>
      <c r="DTZ314" s="0"/>
      <c r="DUA314" s="0"/>
      <c r="DUB314" s="0"/>
      <c r="DUC314" s="0"/>
      <c r="DUD314" s="0"/>
      <c r="DUE314" s="0"/>
      <c r="DUF314" s="0"/>
      <c r="DUG314" s="0"/>
      <c r="DUH314" s="0"/>
      <c r="DUI314" s="0"/>
      <c r="DUJ314" s="0"/>
      <c r="DUK314" s="0"/>
      <c r="DUL314" s="0"/>
      <c r="DUM314" s="0"/>
      <c r="DUN314" s="0"/>
      <c r="DUO314" s="0"/>
      <c r="DUP314" s="0"/>
      <c r="DUQ314" s="0"/>
      <c r="DUR314" s="0"/>
      <c r="DUS314" s="0"/>
      <c r="DUT314" s="0"/>
      <c r="DUU314" s="0"/>
      <c r="DUV314" s="0"/>
      <c r="DUW314" s="0"/>
      <c r="DUX314" s="0"/>
      <c r="DUY314" s="0"/>
      <c r="DUZ314" s="0"/>
      <c r="DVA314" s="0"/>
      <c r="DVB314" s="0"/>
      <c r="DVC314" s="0"/>
      <c r="DVD314" s="0"/>
      <c r="DVE314" s="0"/>
      <c r="DVF314" s="0"/>
      <c r="DVG314" s="0"/>
      <c r="DVH314" s="0"/>
      <c r="DVI314" s="0"/>
      <c r="DVJ314" s="0"/>
      <c r="DVK314" s="0"/>
      <c r="DVL314" s="0"/>
      <c r="DVM314" s="0"/>
      <c r="DVN314" s="0"/>
      <c r="DVO314" s="0"/>
      <c r="DVP314" s="0"/>
      <c r="DVQ314" s="0"/>
      <c r="DVR314" s="0"/>
      <c r="DVS314" s="0"/>
      <c r="DVT314" s="0"/>
      <c r="DVU314" s="0"/>
      <c r="DVV314" s="0"/>
      <c r="DVW314" s="0"/>
      <c r="DVX314" s="0"/>
      <c r="DVY314" s="0"/>
      <c r="DVZ314" s="0"/>
      <c r="DWA314" s="0"/>
      <c r="DWB314" s="0"/>
      <c r="DWC314" s="0"/>
      <c r="DWD314" s="0"/>
      <c r="DWE314" s="0"/>
      <c r="DWF314" s="0"/>
      <c r="DWG314" s="0"/>
      <c r="DWH314" s="0"/>
      <c r="DWI314" s="0"/>
      <c r="DWJ314" s="0"/>
      <c r="DWK314" s="0"/>
      <c r="DWL314" s="0"/>
      <c r="DWM314" s="0"/>
      <c r="DWN314" s="0"/>
      <c r="DWO314" s="0"/>
      <c r="DWP314" s="0"/>
      <c r="DWQ314" s="0"/>
      <c r="DWR314" s="0"/>
      <c r="DWS314" s="0"/>
      <c r="DWT314" s="0"/>
      <c r="DWU314" s="0"/>
      <c r="DWV314" s="0"/>
      <c r="DWW314" s="0"/>
      <c r="DWX314" s="0"/>
      <c r="DWY314" s="0"/>
      <c r="DWZ314" s="0"/>
      <c r="DXA314" s="0"/>
      <c r="DXB314" s="0"/>
      <c r="DXC314" s="0"/>
      <c r="DXD314" s="0"/>
      <c r="DXE314" s="0"/>
      <c r="DXF314" s="0"/>
      <c r="DXG314" s="0"/>
      <c r="DXH314" s="0"/>
      <c r="DXI314" s="0"/>
      <c r="DXJ314" s="0"/>
      <c r="DXK314" s="0"/>
      <c r="DXL314" s="0"/>
      <c r="DXM314" s="0"/>
      <c r="DXN314" s="0"/>
      <c r="DXO314" s="0"/>
      <c r="DXP314" s="0"/>
      <c r="DXQ314" s="0"/>
      <c r="DXR314" s="0"/>
      <c r="DXS314" s="0"/>
      <c r="DXT314" s="0"/>
      <c r="DXU314" s="0"/>
      <c r="DXV314" s="0"/>
      <c r="DXW314" s="0"/>
      <c r="DXX314" s="0"/>
      <c r="DXY314" s="0"/>
      <c r="DXZ314" s="0"/>
      <c r="DYA314" s="0"/>
      <c r="DYB314" s="0"/>
      <c r="DYC314" s="0"/>
      <c r="DYD314" s="0"/>
      <c r="DYE314" s="0"/>
      <c r="DYF314" s="0"/>
      <c r="DYG314" s="0"/>
      <c r="DYH314" s="0"/>
      <c r="DYI314" s="0"/>
      <c r="DYJ314" s="0"/>
      <c r="DYK314" s="0"/>
      <c r="DYL314" s="0"/>
      <c r="DYM314" s="0"/>
      <c r="DYN314" s="0"/>
      <c r="DYO314" s="0"/>
      <c r="DYP314" s="0"/>
      <c r="DYQ314" s="0"/>
      <c r="DYR314" s="0"/>
      <c r="DYS314" s="0"/>
      <c r="DYT314" s="0"/>
      <c r="DYU314" s="0"/>
      <c r="DYV314" s="0"/>
      <c r="DYW314" s="0"/>
      <c r="DYX314" s="0"/>
      <c r="DYY314" s="0"/>
      <c r="DYZ314" s="0"/>
      <c r="DZA314" s="0"/>
      <c r="DZB314" s="0"/>
      <c r="DZC314" s="0"/>
      <c r="DZD314" s="0"/>
      <c r="DZE314" s="0"/>
      <c r="DZF314" s="0"/>
      <c r="DZG314" s="0"/>
      <c r="DZH314" s="0"/>
      <c r="DZI314" s="0"/>
      <c r="DZJ314" s="0"/>
      <c r="DZK314" s="0"/>
      <c r="DZL314" s="0"/>
      <c r="DZM314" s="0"/>
      <c r="DZN314" s="0"/>
      <c r="DZO314" s="0"/>
      <c r="DZP314" s="0"/>
      <c r="DZQ314" s="0"/>
      <c r="DZR314" s="0"/>
      <c r="DZS314" s="0"/>
      <c r="DZT314" s="0"/>
      <c r="DZU314" s="0"/>
      <c r="DZV314" s="0"/>
      <c r="DZW314" s="0"/>
      <c r="DZX314" s="0"/>
      <c r="DZY314" s="0"/>
      <c r="DZZ314" s="0"/>
      <c r="EAA314" s="0"/>
      <c r="EAB314" s="0"/>
      <c r="EAC314" s="0"/>
      <c r="EAD314" s="0"/>
      <c r="EAE314" s="0"/>
      <c r="EAF314" s="0"/>
      <c r="EAG314" s="0"/>
      <c r="EAH314" s="0"/>
      <c r="EAI314" s="0"/>
      <c r="EAJ314" s="0"/>
      <c r="EAK314" s="0"/>
      <c r="EAL314" s="0"/>
      <c r="EAM314" s="0"/>
      <c r="EAN314" s="0"/>
      <c r="EAO314" s="0"/>
      <c r="EAP314" s="0"/>
      <c r="EAQ314" s="0"/>
      <c r="EAR314" s="0"/>
      <c r="EAS314" s="0"/>
      <c r="EAT314" s="0"/>
      <c r="EAU314" s="0"/>
      <c r="EAV314" s="0"/>
      <c r="EAW314" s="0"/>
      <c r="EAX314" s="0"/>
      <c r="EAY314" s="0"/>
      <c r="EAZ314" s="0"/>
      <c r="EBA314" s="0"/>
      <c r="EBB314" s="0"/>
      <c r="EBC314" s="0"/>
      <c r="EBD314" s="0"/>
      <c r="EBE314" s="0"/>
      <c r="EBF314" s="0"/>
      <c r="EBG314" s="0"/>
      <c r="EBH314" s="0"/>
      <c r="EBI314" s="0"/>
      <c r="EBJ314" s="0"/>
      <c r="EBK314" s="0"/>
      <c r="EBL314" s="0"/>
      <c r="EBM314" s="0"/>
      <c r="EBN314" s="0"/>
      <c r="EBO314" s="0"/>
      <c r="EBP314" s="0"/>
      <c r="EBQ314" s="0"/>
      <c r="EBR314" s="0"/>
      <c r="EBS314" s="0"/>
      <c r="EBT314" s="0"/>
      <c r="EBU314" s="0"/>
      <c r="EBV314" s="0"/>
      <c r="EBW314" s="0"/>
      <c r="EBX314" s="0"/>
      <c r="EBY314" s="0"/>
      <c r="EBZ314" s="0"/>
      <c r="ECA314" s="0"/>
      <c r="ECB314" s="0"/>
      <c r="ECC314" s="0"/>
      <c r="ECD314" s="0"/>
      <c r="ECE314" s="0"/>
      <c r="ECF314" s="0"/>
      <c r="ECG314" s="0"/>
      <c r="ECH314" s="0"/>
      <c r="ECI314" s="0"/>
      <c r="ECJ314" s="0"/>
      <c r="ECK314" s="0"/>
      <c r="ECL314" s="0"/>
      <c r="ECM314" s="0"/>
      <c r="ECN314" s="0"/>
      <c r="ECO314" s="0"/>
      <c r="ECP314" s="0"/>
      <c r="ECQ314" s="0"/>
      <c r="ECR314" s="0"/>
      <c r="ECS314" s="0"/>
      <c r="ECT314" s="0"/>
      <c r="ECU314" s="0"/>
      <c r="ECV314" s="0"/>
      <c r="ECW314" s="0"/>
      <c r="ECX314" s="0"/>
      <c r="ECY314" s="0"/>
      <c r="ECZ314" s="0"/>
      <c r="EDA314" s="0"/>
      <c r="EDB314" s="0"/>
      <c r="EDC314" s="0"/>
      <c r="EDD314" s="0"/>
      <c r="EDE314" s="0"/>
      <c r="EDF314" s="0"/>
      <c r="EDG314" s="0"/>
      <c r="EDH314" s="0"/>
      <c r="EDI314" s="0"/>
      <c r="EDJ314" s="0"/>
      <c r="EDK314" s="0"/>
      <c r="EDL314" s="0"/>
      <c r="EDM314" s="0"/>
      <c r="EDN314" s="0"/>
      <c r="EDO314" s="0"/>
      <c r="EDP314" s="0"/>
      <c r="EDQ314" s="0"/>
      <c r="EDR314" s="0"/>
      <c r="EDS314" s="0"/>
      <c r="EDT314" s="0"/>
      <c r="EDU314" s="0"/>
      <c r="EDV314" s="0"/>
      <c r="EDW314" s="0"/>
      <c r="EDX314" s="0"/>
      <c r="EDY314" s="0"/>
      <c r="EDZ314" s="0"/>
      <c r="EEA314" s="0"/>
      <c r="EEB314" s="0"/>
      <c r="EEC314" s="0"/>
      <c r="EED314" s="0"/>
      <c r="EEE314" s="0"/>
      <c r="EEF314" s="0"/>
      <c r="EEG314" s="0"/>
      <c r="EEH314" s="0"/>
      <c r="EEI314" s="0"/>
      <c r="EEJ314" s="0"/>
      <c r="EEK314" s="0"/>
      <c r="EEL314" s="0"/>
      <c r="EEM314" s="0"/>
      <c r="EEN314" s="0"/>
      <c r="EEO314" s="0"/>
      <c r="EEP314" s="0"/>
      <c r="EEQ314" s="0"/>
      <c r="EER314" s="0"/>
      <c r="EES314" s="0"/>
      <c r="EET314" s="0"/>
      <c r="EEU314" s="0"/>
      <c r="EEV314" s="0"/>
      <c r="EEW314" s="0"/>
      <c r="EEX314" s="0"/>
      <c r="EEY314" s="0"/>
      <c r="EEZ314" s="0"/>
      <c r="EFA314" s="0"/>
      <c r="EFB314" s="0"/>
      <c r="EFC314" s="0"/>
      <c r="EFD314" s="0"/>
      <c r="EFE314" s="0"/>
      <c r="EFF314" s="0"/>
      <c r="EFG314" s="0"/>
      <c r="EFH314" s="0"/>
      <c r="EFI314" s="0"/>
      <c r="EFJ314" s="0"/>
      <c r="EFK314" s="0"/>
      <c r="EFL314" s="0"/>
      <c r="EFM314" s="0"/>
      <c r="EFN314" s="0"/>
      <c r="EFO314" s="0"/>
      <c r="EFP314" s="0"/>
      <c r="EFQ314" s="0"/>
      <c r="EFR314" s="0"/>
      <c r="EFS314" s="0"/>
      <c r="EFT314" s="0"/>
      <c r="EFU314" s="0"/>
      <c r="EFV314" s="0"/>
      <c r="EFW314" s="0"/>
      <c r="EFX314" s="0"/>
      <c r="EFY314" s="0"/>
      <c r="EFZ314" s="0"/>
      <c r="EGA314" s="0"/>
      <c r="EGB314" s="0"/>
      <c r="EGC314" s="0"/>
      <c r="EGD314" s="0"/>
      <c r="EGE314" s="0"/>
      <c r="EGF314" s="0"/>
      <c r="EGG314" s="0"/>
      <c r="EGH314" s="0"/>
      <c r="EGI314" s="0"/>
      <c r="EGJ314" s="0"/>
      <c r="EGK314" s="0"/>
      <c r="EGL314" s="0"/>
      <c r="EGM314" s="0"/>
      <c r="EGN314" s="0"/>
      <c r="EGO314" s="0"/>
      <c r="EGP314" s="0"/>
      <c r="EGQ314" s="0"/>
      <c r="EGR314" s="0"/>
      <c r="EGS314" s="0"/>
      <c r="EGT314" s="0"/>
      <c r="EGU314" s="0"/>
      <c r="EGV314" s="0"/>
      <c r="EGW314" s="0"/>
      <c r="EGX314" s="0"/>
      <c r="EGY314" s="0"/>
      <c r="EGZ314" s="0"/>
      <c r="EHA314" s="0"/>
      <c r="EHB314" s="0"/>
      <c r="EHC314" s="0"/>
      <c r="EHD314" s="0"/>
      <c r="EHE314" s="0"/>
      <c r="EHF314" s="0"/>
      <c r="EHG314" s="0"/>
      <c r="EHH314" s="0"/>
      <c r="EHI314" s="0"/>
      <c r="EHJ314" s="0"/>
      <c r="EHK314" s="0"/>
      <c r="EHL314" s="0"/>
      <c r="EHM314" s="0"/>
      <c r="EHN314" s="0"/>
      <c r="EHO314" s="0"/>
      <c r="EHP314" s="0"/>
      <c r="EHQ314" s="0"/>
      <c r="EHR314" s="0"/>
      <c r="EHS314" s="0"/>
      <c r="EHT314" s="0"/>
      <c r="EHU314" s="0"/>
      <c r="EHV314" s="0"/>
      <c r="EHW314" s="0"/>
      <c r="EHX314" s="0"/>
      <c r="EHY314" s="0"/>
      <c r="EHZ314" s="0"/>
      <c r="EIA314" s="0"/>
      <c r="EIB314" s="0"/>
      <c r="EIC314" s="0"/>
      <c r="EID314" s="0"/>
      <c r="EIE314" s="0"/>
      <c r="EIF314" s="0"/>
      <c r="EIG314" s="0"/>
      <c r="EIH314" s="0"/>
      <c r="EII314" s="0"/>
      <c r="EIJ314" s="0"/>
      <c r="EIK314" s="0"/>
      <c r="EIL314" s="0"/>
      <c r="EIM314" s="0"/>
      <c r="EIN314" s="0"/>
      <c r="EIO314" s="0"/>
      <c r="EIP314" s="0"/>
      <c r="EIQ314" s="0"/>
      <c r="EIR314" s="0"/>
      <c r="EIS314" s="0"/>
      <c r="EIT314" s="0"/>
      <c r="EIU314" s="0"/>
      <c r="EIV314" s="0"/>
      <c r="EIW314" s="0"/>
      <c r="EIX314" s="0"/>
      <c r="EIY314" s="0"/>
      <c r="EIZ314" s="0"/>
      <c r="EJA314" s="0"/>
      <c r="EJB314" s="0"/>
      <c r="EJC314" s="0"/>
      <c r="EJD314" s="0"/>
      <c r="EJE314" s="0"/>
      <c r="EJF314" s="0"/>
      <c r="EJG314" s="0"/>
      <c r="EJH314" s="0"/>
      <c r="EJI314" s="0"/>
      <c r="EJJ314" s="0"/>
      <c r="EJK314" s="0"/>
      <c r="EJL314" s="0"/>
      <c r="EJM314" s="0"/>
      <c r="EJN314" s="0"/>
      <c r="EJO314" s="0"/>
      <c r="EJP314" s="0"/>
      <c r="EJQ314" s="0"/>
      <c r="EJR314" s="0"/>
      <c r="EJS314" s="0"/>
      <c r="EJT314" s="0"/>
      <c r="EJU314" s="0"/>
      <c r="EJV314" s="0"/>
      <c r="EJW314" s="0"/>
      <c r="EJX314" s="0"/>
      <c r="EJY314" s="0"/>
      <c r="EJZ314" s="0"/>
      <c r="EKA314" s="0"/>
      <c r="EKB314" s="0"/>
      <c r="EKC314" s="0"/>
      <c r="EKD314" s="0"/>
      <c r="EKE314" s="0"/>
      <c r="EKF314" s="0"/>
      <c r="EKG314" s="0"/>
      <c r="EKH314" s="0"/>
      <c r="EKI314" s="0"/>
      <c r="EKJ314" s="0"/>
      <c r="EKK314" s="0"/>
      <c r="EKL314" s="0"/>
      <c r="EKM314" s="0"/>
      <c r="EKN314" s="0"/>
      <c r="EKO314" s="0"/>
      <c r="EKP314" s="0"/>
      <c r="EKQ314" s="0"/>
      <c r="EKR314" s="0"/>
      <c r="EKS314" s="0"/>
      <c r="EKT314" s="0"/>
      <c r="EKU314" s="0"/>
      <c r="EKV314" s="0"/>
      <c r="EKW314" s="0"/>
      <c r="EKX314" s="0"/>
      <c r="EKY314" s="0"/>
      <c r="EKZ314" s="0"/>
      <c r="ELA314" s="0"/>
      <c r="ELB314" s="0"/>
      <c r="ELC314" s="0"/>
      <c r="ELD314" s="0"/>
      <c r="ELE314" s="0"/>
      <c r="ELF314" s="0"/>
      <c r="ELG314" s="0"/>
      <c r="ELH314" s="0"/>
      <c r="ELI314" s="0"/>
      <c r="ELJ314" s="0"/>
      <c r="ELK314" s="0"/>
      <c r="ELL314" s="0"/>
      <c r="ELM314" s="0"/>
      <c r="ELN314" s="0"/>
      <c r="ELO314" s="0"/>
      <c r="ELP314" s="0"/>
      <c r="ELQ314" s="0"/>
      <c r="ELR314" s="0"/>
      <c r="ELS314" s="0"/>
      <c r="ELT314" s="0"/>
      <c r="ELU314" s="0"/>
      <c r="ELV314" s="0"/>
      <c r="ELW314" s="0"/>
      <c r="ELX314" s="0"/>
      <c r="ELY314" s="0"/>
      <c r="ELZ314" s="0"/>
      <c r="EMA314" s="0"/>
      <c r="EMB314" s="0"/>
      <c r="EMC314" s="0"/>
      <c r="EMD314" s="0"/>
      <c r="EME314" s="0"/>
      <c r="EMF314" s="0"/>
      <c r="EMG314" s="0"/>
      <c r="EMH314" s="0"/>
      <c r="EMI314" s="0"/>
      <c r="EMJ314" s="0"/>
      <c r="EMK314" s="0"/>
      <c r="EML314" s="0"/>
      <c r="EMM314" s="0"/>
      <c r="EMN314" s="0"/>
      <c r="EMO314" s="0"/>
      <c r="EMP314" s="0"/>
      <c r="EMQ314" s="0"/>
      <c r="EMR314" s="0"/>
      <c r="EMS314" s="0"/>
      <c r="EMT314" s="0"/>
      <c r="EMU314" s="0"/>
      <c r="EMV314" s="0"/>
      <c r="EMW314" s="0"/>
      <c r="EMX314" s="0"/>
      <c r="EMY314" s="0"/>
      <c r="EMZ314" s="0"/>
      <c r="ENA314" s="0"/>
      <c r="ENB314" s="0"/>
      <c r="ENC314" s="0"/>
      <c r="END314" s="0"/>
      <c r="ENE314" s="0"/>
      <c r="ENF314" s="0"/>
      <c r="ENG314" s="0"/>
      <c r="ENH314" s="0"/>
      <c r="ENI314" s="0"/>
      <c r="ENJ314" s="0"/>
      <c r="ENK314" s="0"/>
      <c r="ENL314" s="0"/>
      <c r="ENM314" s="0"/>
      <c r="ENN314" s="0"/>
      <c r="ENO314" s="0"/>
      <c r="ENP314" s="0"/>
      <c r="ENQ314" s="0"/>
      <c r="ENR314" s="0"/>
      <c r="ENS314" s="0"/>
      <c r="ENT314" s="0"/>
      <c r="ENU314" s="0"/>
      <c r="ENV314" s="0"/>
      <c r="ENW314" s="0"/>
      <c r="ENX314" s="0"/>
      <c r="ENY314" s="0"/>
      <c r="ENZ314" s="0"/>
      <c r="EOA314" s="0"/>
      <c r="EOB314" s="0"/>
      <c r="EOC314" s="0"/>
      <c r="EOD314" s="0"/>
      <c r="EOE314" s="0"/>
      <c r="EOF314" s="0"/>
      <c r="EOG314" s="0"/>
      <c r="EOH314" s="0"/>
      <c r="EOI314" s="0"/>
      <c r="EOJ314" s="0"/>
      <c r="EOK314" s="0"/>
      <c r="EOL314" s="0"/>
      <c r="EOM314" s="0"/>
      <c r="EON314" s="0"/>
      <c r="EOO314" s="0"/>
      <c r="EOP314" s="0"/>
      <c r="EOQ314" s="0"/>
      <c r="EOR314" s="0"/>
      <c r="EOS314" s="0"/>
      <c r="EOT314" s="0"/>
      <c r="EOU314" s="0"/>
      <c r="EOV314" s="0"/>
      <c r="EOW314" s="0"/>
      <c r="EOX314" s="0"/>
      <c r="EOY314" s="0"/>
      <c r="EOZ314" s="0"/>
      <c r="EPA314" s="0"/>
      <c r="EPB314" s="0"/>
      <c r="EPC314" s="0"/>
      <c r="EPD314" s="0"/>
      <c r="EPE314" s="0"/>
      <c r="EPF314" s="0"/>
      <c r="EPG314" s="0"/>
      <c r="EPH314" s="0"/>
      <c r="EPI314" s="0"/>
      <c r="EPJ314" s="0"/>
      <c r="EPK314" s="0"/>
      <c r="EPL314" s="0"/>
      <c r="EPM314" s="0"/>
      <c r="EPN314" s="0"/>
      <c r="EPO314" s="0"/>
      <c r="EPP314" s="0"/>
      <c r="EPQ314" s="0"/>
      <c r="EPR314" s="0"/>
      <c r="EPS314" s="0"/>
      <c r="EPT314" s="0"/>
      <c r="EPU314" s="0"/>
      <c r="EPV314" s="0"/>
      <c r="EPW314" s="0"/>
      <c r="EPX314" s="0"/>
      <c r="EPY314" s="0"/>
      <c r="EPZ314" s="0"/>
      <c r="EQA314" s="0"/>
      <c r="EQB314" s="0"/>
      <c r="EQC314" s="0"/>
      <c r="EQD314" s="0"/>
      <c r="EQE314" s="0"/>
      <c r="EQF314" s="0"/>
      <c r="EQG314" s="0"/>
      <c r="EQH314" s="0"/>
      <c r="EQI314" s="0"/>
      <c r="EQJ314" s="0"/>
      <c r="EQK314" s="0"/>
      <c r="EQL314" s="0"/>
      <c r="EQM314" s="0"/>
      <c r="EQN314" s="0"/>
      <c r="EQO314" s="0"/>
      <c r="EQP314" s="0"/>
      <c r="EQQ314" s="0"/>
      <c r="EQR314" s="0"/>
      <c r="EQS314" s="0"/>
      <c r="EQT314" s="0"/>
      <c r="EQU314" s="0"/>
      <c r="EQV314" s="0"/>
      <c r="EQW314" s="0"/>
      <c r="EQX314" s="0"/>
      <c r="EQY314" s="0"/>
      <c r="EQZ314" s="0"/>
      <c r="ERA314" s="0"/>
      <c r="ERB314" s="0"/>
      <c r="ERC314" s="0"/>
      <c r="ERD314" s="0"/>
      <c r="ERE314" s="0"/>
      <c r="ERF314" s="0"/>
      <c r="ERG314" s="0"/>
      <c r="ERH314" s="0"/>
      <c r="ERI314" s="0"/>
      <c r="ERJ314" s="0"/>
      <c r="ERK314" s="0"/>
      <c r="ERL314" s="0"/>
      <c r="ERM314" s="0"/>
      <c r="ERN314" s="0"/>
      <c r="ERO314" s="0"/>
      <c r="ERP314" s="0"/>
      <c r="ERQ314" s="0"/>
      <c r="ERR314" s="0"/>
      <c r="ERS314" s="0"/>
      <c r="ERT314" s="0"/>
      <c r="ERU314" s="0"/>
      <c r="ERV314" s="0"/>
      <c r="ERW314" s="0"/>
      <c r="ERX314" s="0"/>
      <c r="ERY314" s="0"/>
      <c r="ERZ314" s="0"/>
      <c r="ESA314" s="0"/>
      <c r="ESB314" s="0"/>
      <c r="ESC314" s="0"/>
      <c r="ESD314" s="0"/>
      <c r="ESE314" s="0"/>
      <c r="ESF314" s="0"/>
      <c r="ESG314" s="0"/>
      <c r="ESH314" s="0"/>
      <c r="ESI314" s="0"/>
      <c r="ESJ314" s="0"/>
      <c r="ESK314" s="0"/>
      <c r="ESL314" s="0"/>
      <c r="ESM314" s="0"/>
      <c r="ESN314" s="0"/>
      <c r="ESO314" s="0"/>
      <c r="ESP314" s="0"/>
      <c r="ESQ314" s="0"/>
      <c r="ESR314" s="0"/>
      <c r="ESS314" s="0"/>
      <c r="EST314" s="0"/>
      <c r="ESU314" s="0"/>
      <c r="ESV314" s="0"/>
      <c r="ESW314" s="0"/>
      <c r="ESX314" s="0"/>
      <c r="ESY314" s="0"/>
      <c r="ESZ314" s="0"/>
      <c r="ETA314" s="0"/>
      <c r="ETB314" s="0"/>
      <c r="ETC314" s="0"/>
      <c r="ETD314" s="0"/>
      <c r="ETE314" s="0"/>
      <c r="ETF314" s="0"/>
      <c r="ETG314" s="0"/>
      <c r="ETH314" s="0"/>
      <c r="ETI314" s="0"/>
      <c r="ETJ314" s="0"/>
      <c r="ETK314" s="0"/>
      <c r="ETL314" s="0"/>
      <c r="ETM314" s="0"/>
      <c r="ETN314" s="0"/>
      <c r="ETO314" s="0"/>
      <c r="ETP314" s="0"/>
      <c r="ETQ314" s="0"/>
      <c r="ETR314" s="0"/>
      <c r="ETS314" s="0"/>
      <c r="ETT314" s="0"/>
      <c r="ETU314" s="0"/>
      <c r="ETV314" s="0"/>
      <c r="ETW314" s="0"/>
      <c r="ETX314" s="0"/>
      <c r="ETY314" s="0"/>
      <c r="ETZ314" s="0"/>
      <c r="EUA314" s="0"/>
      <c r="EUB314" s="0"/>
      <c r="EUC314" s="0"/>
      <c r="EUD314" s="0"/>
      <c r="EUE314" s="0"/>
      <c r="EUF314" s="0"/>
      <c r="EUG314" s="0"/>
      <c r="EUH314" s="0"/>
      <c r="EUI314" s="0"/>
      <c r="EUJ314" s="0"/>
      <c r="EUK314" s="0"/>
      <c r="EUL314" s="0"/>
      <c r="EUM314" s="0"/>
      <c r="EUN314" s="0"/>
      <c r="EUO314" s="0"/>
      <c r="EUP314" s="0"/>
      <c r="EUQ314" s="0"/>
      <c r="EUR314" s="0"/>
      <c r="EUS314" s="0"/>
      <c r="EUT314" s="0"/>
      <c r="EUU314" s="0"/>
      <c r="EUV314" s="0"/>
      <c r="EUW314" s="0"/>
      <c r="EUX314" s="0"/>
      <c r="EUY314" s="0"/>
      <c r="EUZ314" s="0"/>
      <c r="EVA314" s="0"/>
      <c r="EVB314" s="0"/>
      <c r="EVC314" s="0"/>
      <c r="EVD314" s="0"/>
      <c r="EVE314" s="0"/>
      <c r="EVF314" s="0"/>
      <c r="EVG314" s="0"/>
      <c r="EVH314" s="0"/>
      <c r="EVI314" s="0"/>
      <c r="EVJ314" s="0"/>
      <c r="EVK314" s="0"/>
      <c r="EVL314" s="0"/>
      <c r="EVM314" s="0"/>
      <c r="EVN314" s="0"/>
      <c r="EVO314" s="0"/>
      <c r="EVP314" s="0"/>
      <c r="EVQ314" s="0"/>
      <c r="EVR314" s="0"/>
      <c r="EVS314" s="0"/>
      <c r="EVT314" s="0"/>
      <c r="EVU314" s="0"/>
      <c r="EVV314" s="0"/>
      <c r="EVW314" s="0"/>
      <c r="EVX314" s="0"/>
      <c r="EVY314" s="0"/>
      <c r="EVZ314" s="0"/>
      <c r="EWA314" s="0"/>
      <c r="EWB314" s="0"/>
      <c r="EWC314" s="0"/>
      <c r="EWD314" s="0"/>
      <c r="EWE314" s="0"/>
      <c r="EWF314" s="0"/>
      <c r="EWG314" s="0"/>
      <c r="EWH314" s="0"/>
      <c r="EWI314" s="0"/>
      <c r="EWJ314" s="0"/>
      <c r="EWK314" s="0"/>
      <c r="EWL314" s="0"/>
      <c r="EWM314" s="0"/>
      <c r="EWN314" s="0"/>
      <c r="EWO314" s="0"/>
      <c r="EWP314" s="0"/>
      <c r="EWQ314" s="0"/>
      <c r="EWR314" s="0"/>
      <c r="EWS314" s="0"/>
      <c r="EWT314" s="0"/>
      <c r="EWU314" s="0"/>
      <c r="EWV314" s="0"/>
      <c r="EWW314" s="0"/>
      <c r="EWX314" s="0"/>
      <c r="EWY314" s="0"/>
      <c r="EWZ314" s="0"/>
      <c r="EXA314" s="0"/>
      <c r="EXB314" s="0"/>
      <c r="EXC314" s="0"/>
      <c r="EXD314" s="0"/>
      <c r="EXE314" s="0"/>
      <c r="EXF314" s="0"/>
      <c r="EXG314" s="0"/>
      <c r="EXH314" s="0"/>
      <c r="EXI314" s="0"/>
      <c r="EXJ314" s="0"/>
      <c r="EXK314" s="0"/>
      <c r="EXL314" s="0"/>
      <c r="EXM314" s="0"/>
      <c r="EXN314" s="0"/>
      <c r="EXO314" s="0"/>
      <c r="EXP314" s="0"/>
      <c r="EXQ314" s="0"/>
      <c r="EXR314" s="0"/>
      <c r="EXS314" s="0"/>
      <c r="EXT314" s="0"/>
      <c r="EXU314" s="0"/>
      <c r="EXV314" s="0"/>
      <c r="EXW314" s="0"/>
      <c r="EXX314" s="0"/>
      <c r="EXY314" s="0"/>
      <c r="EXZ314" s="0"/>
      <c r="EYA314" s="0"/>
      <c r="EYB314" s="0"/>
      <c r="EYC314" s="0"/>
      <c r="EYD314" s="0"/>
      <c r="EYE314" s="0"/>
      <c r="EYF314" s="0"/>
      <c r="EYG314" s="0"/>
      <c r="EYH314" s="0"/>
      <c r="EYI314" s="0"/>
      <c r="EYJ314" s="0"/>
      <c r="EYK314" s="0"/>
      <c r="EYL314" s="0"/>
      <c r="EYM314" s="0"/>
      <c r="EYN314" s="0"/>
      <c r="EYO314" s="0"/>
      <c r="EYP314" s="0"/>
      <c r="EYQ314" s="0"/>
      <c r="EYR314" s="0"/>
      <c r="EYS314" s="0"/>
      <c r="EYT314" s="0"/>
      <c r="EYU314" s="0"/>
      <c r="EYV314" s="0"/>
      <c r="EYW314" s="0"/>
      <c r="EYX314" s="0"/>
      <c r="EYY314" s="0"/>
      <c r="EYZ314" s="0"/>
      <c r="EZA314" s="0"/>
      <c r="EZB314" s="0"/>
      <c r="EZC314" s="0"/>
      <c r="EZD314" s="0"/>
      <c r="EZE314" s="0"/>
      <c r="EZF314" s="0"/>
      <c r="EZG314" s="0"/>
      <c r="EZH314" s="0"/>
      <c r="EZI314" s="0"/>
      <c r="EZJ314" s="0"/>
      <c r="EZK314" s="0"/>
      <c r="EZL314" s="0"/>
      <c r="EZM314" s="0"/>
      <c r="EZN314" s="0"/>
      <c r="EZO314" s="0"/>
      <c r="EZP314" s="0"/>
      <c r="EZQ314" s="0"/>
      <c r="EZR314" s="0"/>
      <c r="EZS314" s="0"/>
      <c r="EZT314" s="0"/>
      <c r="EZU314" s="0"/>
      <c r="EZV314" s="0"/>
      <c r="EZW314" s="0"/>
      <c r="EZX314" s="0"/>
      <c r="EZY314" s="0"/>
      <c r="EZZ314" s="0"/>
      <c r="FAA314" s="0"/>
      <c r="FAB314" s="0"/>
      <c r="FAC314" s="0"/>
      <c r="FAD314" s="0"/>
      <c r="FAE314" s="0"/>
      <c r="FAF314" s="0"/>
      <c r="FAG314" s="0"/>
      <c r="FAH314" s="0"/>
      <c r="FAI314" s="0"/>
      <c r="FAJ314" s="0"/>
      <c r="FAK314" s="0"/>
      <c r="FAL314" s="0"/>
      <c r="FAM314" s="0"/>
      <c r="FAN314" s="0"/>
      <c r="FAO314" s="0"/>
      <c r="FAP314" s="0"/>
      <c r="FAQ314" s="0"/>
      <c r="FAR314" s="0"/>
      <c r="FAS314" s="0"/>
      <c r="FAT314" s="0"/>
      <c r="FAU314" s="0"/>
      <c r="FAV314" s="0"/>
      <c r="FAW314" s="0"/>
      <c r="FAX314" s="0"/>
      <c r="FAY314" s="0"/>
      <c r="FAZ314" s="0"/>
      <c r="FBA314" s="0"/>
      <c r="FBB314" s="0"/>
      <c r="FBC314" s="0"/>
      <c r="FBD314" s="0"/>
      <c r="FBE314" s="0"/>
      <c r="FBF314" s="0"/>
      <c r="FBG314" s="0"/>
      <c r="FBH314" s="0"/>
      <c r="FBI314" s="0"/>
      <c r="FBJ314" s="0"/>
      <c r="FBK314" s="0"/>
      <c r="FBL314" s="0"/>
      <c r="FBM314" s="0"/>
      <c r="FBN314" s="0"/>
      <c r="FBO314" s="0"/>
      <c r="FBP314" s="0"/>
      <c r="FBQ314" s="0"/>
      <c r="FBR314" s="0"/>
      <c r="FBS314" s="0"/>
      <c r="FBT314" s="0"/>
      <c r="FBU314" s="0"/>
      <c r="FBV314" s="0"/>
      <c r="FBW314" s="0"/>
      <c r="FBX314" s="0"/>
      <c r="FBY314" s="0"/>
      <c r="FBZ314" s="0"/>
      <c r="FCA314" s="0"/>
      <c r="FCB314" s="0"/>
      <c r="FCC314" s="0"/>
      <c r="FCD314" s="0"/>
      <c r="FCE314" s="0"/>
      <c r="FCF314" s="0"/>
      <c r="FCG314" s="0"/>
      <c r="FCH314" s="0"/>
      <c r="FCI314" s="0"/>
      <c r="FCJ314" s="0"/>
      <c r="FCK314" s="0"/>
      <c r="FCL314" s="0"/>
      <c r="FCM314" s="0"/>
      <c r="FCN314" s="0"/>
      <c r="FCO314" s="0"/>
      <c r="FCP314" s="0"/>
      <c r="FCQ314" s="0"/>
      <c r="FCR314" s="0"/>
      <c r="FCS314" s="0"/>
      <c r="FCT314" s="0"/>
      <c r="FCU314" s="0"/>
      <c r="FCV314" s="0"/>
      <c r="FCW314" s="0"/>
      <c r="FCX314" s="0"/>
      <c r="FCY314" s="0"/>
      <c r="FCZ314" s="0"/>
      <c r="FDA314" s="0"/>
      <c r="FDB314" s="0"/>
      <c r="FDC314" s="0"/>
      <c r="FDD314" s="0"/>
      <c r="FDE314" s="0"/>
      <c r="FDF314" s="0"/>
      <c r="FDG314" s="0"/>
      <c r="FDH314" s="0"/>
      <c r="FDI314" s="0"/>
      <c r="FDJ314" s="0"/>
      <c r="FDK314" s="0"/>
      <c r="FDL314" s="0"/>
      <c r="FDM314" s="0"/>
      <c r="FDN314" s="0"/>
      <c r="FDO314" s="0"/>
      <c r="FDP314" s="0"/>
      <c r="FDQ314" s="0"/>
      <c r="FDR314" s="0"/>
      <c r="FDS314" s="0"/>
      <c r="FDT314" s="0"/>
      <c r="FDU314" s="0"/>
      <c r="FDV314" s="0"/>
      <c r="FDW314" s="0"/>
      <c r="FDX314" s="0"/>
      <c r="FDY314" s="0"/>
      <c r="FDZ314" s="0"/>
      <c r="FEA314" s="0"/>
      <c r="FEB314" s="0"/>
      <c r="FEC314" s="0"/>
      <c r="FED314" s="0"/>
      <c r="FEE314" s="0"/>
      <c r="FEF314" s="0"/>
      <c r="FEG314" s="0"/>
      <c r="FEH314" s="0"/>
      <c r="FEI314" s="0"/>
      <c r="FEJ314" s="0"/>
      <c r="FEK314" s="0"/>
      <c r="FEL314" s="0"/>
      <c r="FEM314" s="0"/>
      <c r="FEN314" s="0"/>
      <c r="FEO314" s="0"/>
      <c r="FEP314" s="0"/>
      <c r="FEQ314" s="0"/>
      <c r="FER314" s="0"/>
      <c r="FES314" s="0"/>
      <c r="FET314" s="0"/>
      <c r="FEU314" s="0"/>
      <c r="FEV314" s="0"/>
      <c r="FEW314" s="0"/>
      <c r="FEX314" s="0"/>
      <c r="FEY314" s="0"/>
      <c r="FEZ314" s="0"/>
      <c r="FFA314" s="0"/>
      <c r="FFB314" s="0"/>
      <c r="FFC314" s="0"/>
      <c r="FFD314" s="0"/>
      <c r="FFE314" s="0"/>
      <c r="FFF314" s="0"/>
      <c r="FFG314" s="0"/>
      <c r="FFH314" s="0"/>
      <c r="FFI314" s="0"/>
      <c r="FFJ314" s="0"/>
      <c r="FFK314" s="0"/>
      <c r="FFL314" s="0"/>
      <c r="FFM314" s="0"/>
      <c r="FFN314" s="0"/>
      <c r="FFO314" s="0"/>
      <c r="FFP314" s="0"/>
      <c r="FFQ314" s="0"/>
      <c r="FFR314" s="0"/>
      <c r="FFS314" s="0"/>
      <c r="FFT314" s="0"/>
      <c r="FFU314" s="0"/>
      <c r="FFV314" s="0"/>
      <c r="FFW314" s="0"/>
      <c r="FFX314" s="0"/>
      <c r="FFY314" s="0"/>
      <c r="FFZ314" s="0"/>
      <c r="FGA314" s="0"/>
      <c r="FGB314" s="0"/>
      <c r="FGC314" s="0"/>
      <c r="FGD314" s="0"/>
      <c r="FGE314" s="0"/>
      <c r="FGF314" s="0"/>
      <c r="FGG314" s="0"/>
      <c r="FGH314" s="0"/>
      <c r="FGI314" s="0"/>
      <c r="FGJ314" s="0"/>
      <c r="FGK314" s="0"/>
      <c r="FGL314" s="0"/>
      <c r="FGM314" s="0"/>
      <c r="FGN314" s="0"/>
      <c r="FGO314" s="0"/>
      <c r="FGP314" s="0"/>
      <c r="FGQ314" s="0"/>
      <c r="FGR314" s="0"/>
      <c r="FGS314" s="0"/>
      <c r="FGT314" s="0"/>
      <c r="FGU314" s="0"/>
      <c r="FGV314" s="0"/>
      <c r="FGW314" s="0"/>
      <c r="FGX314" s="0"/>
      <c r="FGY314" s="0"/>
      <c r="FGZ314" s="0"/>
      <c r="FHA314" s="0"/>
      <c r="FHB314" s="0"/>
      <c r="FHC314" s="0"/>
      <c r="FHD314" s="0"/>
      <c r="FHE314" s="0"/>
      <c r="FHF314" s="0"/>
      <c r="FHG314" s="0"/>
      <c r="FHH314" s="0"/>
      <c r="FHI314" s="0"/>
      <c r="FHJ314" s="0"/>
      <c r="FHK314" s="0"/>
      <c r="FHL314" s="0"/>
      <c r="FHM314" s="0"/>
      <c r="FHN314" s="0"/>
      <c r="FHO314" s="0"/>
      <c r="FHP314" s="0"/>
      <c r="FHQ314" s="0"/>
      <c r="FHR314" s="0"/>
      <c r="FHS314" s="0"/>
      <c r="FHT314" s="0"/>
      <c r="FHU314" s="0"/>
      <c r="FHV314" s="0"/>
      <c r="FHW314" s="0"/>
      <c r="FHX314" s="0"/>
      <c r="FHY314" s="0"/>
      <c r="FHZ314" s="0"/>
      <c r="FIA314" s="0"/>
      <c r="FIB314" s="0"/>
      <c r="FIC314" s="0"/>
      <c r="FID314" s="0"/>
      <c r="FIE314" s="0"/>
      <c r="FIF314" s="0"/>
      <c r="FIG314" s="0"/>
      <c r="FIH314" s="0"/>
      <c r="FII314" s="0"/>
      <c r="FIJ314" s="0"/>
      <c r="FIK314" s="0"/>
      <c r="FIL314" s="0"/>
      <c r="FIM314" s="0"/>
      <c r="FIN314" s="0"/>
      <c r="FIO314" s="0"/>
      <c r="FIP314" s="0"/>
      <c r="FIQ314" s="0"/>
      <c r="FIR314" s="0"/>
      <c r="FIS314" s="0"/>
      <c r="FIT314" s="0"/>
      <c r="FIU314" s="0"/>
      <c r="FIV314" s="0"/>
      <c r="FIW314" s="0"/>
      <c r="FIX314" s="0"/>
      <c r="FIY314" s="0"/>
      <c r="FIZ314" s="0"/>
      <c r="FJA314" s="0"/>
      <c r="FJB314" s="0"/>
      <c r="FJC314" s="0"/>
      <c r="FJD314" s="0"/>
      <c r="FJE314" s="0"/>
      <c r="FJF314" s="0"/>
      <c r="FJG314" s="0"/>
      <c r="FJH314" s="0"/>
      <c r="FJI314" s="0"/>
      <c r="FJJ314" s="0"/>
      <c r="FJK314" s="0"/>
      <c r="FJL314" s="0"/>
      <c r="FJM314" s="0"/>
      <c r="FJN314" s="0"/>
      <c r="FJO314" s="0"/>
      <c r="FJP314" s="0"/>
      <c r="FJQ314" s="0"/>
      <c r="FJR314" s="0"/>
      <c r="FJS314" s="0"/>
      <c r="FJT314" s="0"/>
      <c r="FJU314" s="0"/>
      <c r="FJV314" s="0"/>
      <c r="FJW314" s="0"/>
      <c r="FJX314" s="0"/>
      <c r="FJY314" s="0"/>
      <c r="FJZ314" s="0"/>
      <c r="FKA314" s="0"/>
      <c r="FKB314" s="0"/>
      <c r="FKC314" s="0"/>
      <c r="FKD314" s="0"/>
      <c r="FKE314" s="0"/>
      <c r="FKF314" s="0"/>
      <c r="FKG314" s="0"/>
      <c r="FKH314" s="0"/>
      <c r="FKI314" s="0"/>
      <c r="FKJ314" s="0"/>
      <c r="FKK314" s="0"/>
      <c r="FKL314" s="0"/>
      <c r="FKM314" s="0"/>
      <c r="FKN314" s="0"/>
      <c r="FKO314" s="0"/>
      <c r="FKP314" s="0"/>
      <c r="FKQ314" s="0"/>
      <c r="FKR314" s="0"/>
      <c r="FKS314" s="0"/>
      <c r="FKT314" s="0"/>
      <c r="FKU314" s="0"/>
      <c r="FKV314" s="0"/>
      <c r="FKW314" s="0"/>
      <c r="FKX314" s="0"/>
      <c r="FKY314" s="0"/>
      <c r="FKZ314" s="0"/>
      <c r="FLA314" s="0"/>
      <c r="FLB314" s="0"/>
      <c r="FLC314" s="0"/>
      <c r="FLD314" s="0"/>
      <c r="FLE314" s="0"/>
      <c r="FLF314" s="0"/>
      <c r="FLG314" s="0"/>
      <c r="FLH314" s="0"/>
      <c r="FLI314" s="0"/>
      <c r="FLJ314" s="0"/>
      <c r="FLK314" s="0"/>
      <c r="FLL314" s="0"/>
      <c r="FLM314" s="0"/>
      <c r="FLN314" s="0"/>
      <c r="FLO314" s="0"/>
      <c r="FLP314" s="0"/>
      <c r="FLQ314" s="0"/>
      <c r="FLR314" s="0"/>
      <c r="FLS314" s="0"/>
      <c r="FLT314" s="0"/>
      <c r="FLU314" s="0"/>
      <c r="FLV314" s="0"/>
      <c r="FLW314" s="0"/>
      <c r="FLX314" s="0"/>
      <c r="FLY314" s="0"/>
      <c r="FLZ314" s="0"/>
      <c r="FMA314" s="0"/>
      <c r="FMB314" s="0"/>
      <c r="FMC314" s="0"/>
      <c r="FMD314" s="0"/>
      <c r="FME314" s="0"/>
      <c r="FMF314" s="0"/>
      <c r="FMG314" s="0"/>
      <c r="FMH314" s="0"/>
      <c r="FMI314" s="0"/>
      <c r="FMJ314" s="0"/>
      <c r="FMK314" s="0"/>
      <c r="FML314" s="0"/>
      <c r="FMM314" s="0"/>
      <c r="FMN314" s="0"/>
      <c r="FMO314" s="0"/>
      <c r="FMP314" s="0"/>
      <c r="FMQ314" s="0"/>
      <c r="FMR314" s="0"/>
      <c r="FMS314" s="0"/>
      <c r="FMT314" s="0"/>
      <c r="FMU314" s="0"/>
      <c r="FMV314" s="0"/>
      <c r="FMW314" s="0"/>
      <c r="FMX314" s="0"/>
      <c r="FMY314" s="0"/>
      <c r="FMZ314" s="0"/>
      <c r="FNA314" s="0"/>
      <c r="FNB314" s="0"/>
      <c r="FNC314" s="0"/>
      <c r="FND314" s="0"/>
      <c r="FNE314" s="0"/>
      <c r="FNF314" s="0"/>
      <c r="FNG314" s="0"/>
      <c r="FNH314" s="0"/>
      <c r="FNI314" s="0"/>
      <c r="FNJ314" s="0"/>
      <c r="FNK314" s="0"/>
      <c r="FNL314" s="0"/>
      <c r="FNM314" s="0"/>
      <c r="FNN314" s="0"/>
      <c r="FNO314" s="0"/>
      <c r="FNP314" s="0"/>
      <c r="FNQ314" s="0"/>
      <c r="FNR314" s="0"/>
      <c r="FNS314" s="0"/>
      <c r="FNT314" s="0"/>
      <c r="FNU314" s="0"/>
      <c r="FNV314" s="0"/>
      <c r="FNW314" s="0"/>
      <c r="FNX314" s="0"/>
      <c r="FNY314" s="0"/>
      <c r="FNZ314" s="0"/>
      <c r="FOA314" s="0"/>
      <c r="FOB314" s="0"/>
      <c r="FOC314" s="0"/>
      <c r="FOD314" s="0"/>
      <c r="FOE314" s="0"/>
      <c r="FOF314" s="0"/>
      <c r="FOG314" s="0"/>
      <c r="FOH314" s="0"/>
      <c r="FOI314" s="0"/>
      <c r="FOJ314" s="0"/>
      <c r="FOK314" s="0"/>
      <c r="FOL314" s="0"/>
      <c r="FOM314" s="0"/>
      <c r="FON314" s="0"/>
      <c r="FOO314" s="0"/>
      <c r="FOP314" s="0"/>
      <c r="FOQ314" s="0"/>
      <c r="FOR314" s="0"/>
      <c r="FOS314" s="0"/>
      <c r="FOT314" s="0"/>
      <c r="FOU314" s="0"/>
      <c r="FOV314" s="0"/>
      <c r="FOW314" s="0"/>
      <c r="FOX314" s="0"/>
      <c r="FOY314" s="0"/>
      <c r="FOZ314" s="0"/>
      <c r="FPA314" s="0"/>
      <c r="FPB314" s="0"/>
      <c r="FPC314" s="0"/>
      <c r="FPD314" s="0"/>
      <c r="FPE314" s="0"/>
      <c r="FPF314" s="0"/>
      <c r="FPG314" s="0"/>
      <c r="FPH314" s="0"/>
      <c r="FPI314" s="0"/>
      <c r="FPJ314" s="0"/>
      <c r="FPK314" s="0"/>
      <c r="FPL314" s="0"/>
      <c r="FPM314" s="0"/>
      <c r="FPN314" s="0"/>
      <c r="FPO314" s="0"/>
      <c r="FPP314" s="0"/>
      <c r="FPQ314" s="0"/>
      <c r="FPR314" s="0"/>
      <c r="FPS314" s="0"/>
      <c r="FPT314" s="0"/>
      <c r="FPU314" s="0"/>
      <c r="FPV314" s="0"/>
      <c r="FPW314" s="0"/>
      <c r="FPX314" s="0"/>
      <c r="FPY314" s="0"/>
      <c r="FPZ314" s="0"/>
      <c r="FQA314" s="0"/>
      <c r="FQB314" s="0"/>
      <c r="FQC314" s="0"/>
      <c r="FQD314" s="0"/>
      <c r="FQE314" s="0"/>
      <c r="FQF314" s="0"/>
      <c r="FQG314" s="0"/>
      <c r="FQH314" s="0"/>
      <c r="FQI314" s="0"/>
      <c r="FQJ314" s="0"/>
      <c r="FQK314" s="0"/>
      <c r="FQL314" s="0"/>
      <c r="FQM314" s="0"/>
      <c r="FQN314" s="0"/>
      <c r="FQO314" s="0"/>
      <c r="FQP314" s="0"/>
      <c r="FQQ314" s="0"/>
      <c r="FQR314" s="0"/>
      <c r="FQS314" s="0"/>
      <c r="FQT314" s="0"/>
      <c r="FQU314" s="0"/>
      <c r="FQV314" s="0"/>
      <c r="FQW314" s="0"/>
      <c r="FQX314" s="0"/>
      <c r="FQY314" s="0"/>
      <c r="FQZ314" s="0"/>
      <c r="FRA314" s="0"/>
      <c r="FRB314" s="0"/>
      <c r="FRC314" s="0"/>
      <c r="FRD314" s="0"/>
      <c r="FRE314" s="0"/>
      <c r="FRF314" s="0"/>
      <c r="FRG314" s="0"/>
      <c r="FRH314" s="0"/>
      <c r="FRI314" s="0"/>
      <c r="FRJ314" s="0"/>
      <c r="FRK314" s="0"/>
      <c r="FRL314" s="0"/>
      <c r="FRM314" s="0"/>
      <c r="FRN314" s="0"/>
      <c r="FRO314" s="0"/>
      <c r="FRP314" s="0"/>
      <c r="FRQ314" s="0"/>
      <c r="FRR314" s="0"/>
      <c r="FRS314" s="0"/>
      <c r="FRT314" s="0"/>
      <c r="FRU314" s="0"/>
      <c r="FRV314" s="0"/>
      <c r="FRW314" s="0"/>
      <c r="FRX314" s="0"/>
      <c r="FRY314" s="0"/>
      <c r="FRZ314" s="0"/>
      <c r="FSA314" s="0"/>
      <c r="FSB314" s="0"/>
      <c r="FSC314" s="0"/>
      <c r="FSD314" s="0"/>
      <c r="FSE314" s="0"/>
      <c r="FSF314" s="0"/>
      <c r="FSG314" s="0"/>
      <c r="FSH314" s="0"/>
      <c r="FSI314" s="0"/>
      <c r="FSJ314" s="0"/>
      <c r="FSK314" s="0"/>
      <c r="FSL314" s="0"/>
      <c r="FSM314" s="0"/>
      <c r="FSN314" s="0"/>
      <c r="FSO314" s="0"/>
      <c r="FSP314" s="0"/>
      <c r="FSQ314" s="0"/>
      <c r="FSR314" s="0"/>
      <c r="FSS314" s="0"/>
      <c r="FST314" s="0"/>
      <c r="FSU314" s="0"/>
      <c r="FSV314" s="0"/>
      <c r="FSW314" s="0"/>
      <c r="FSX314" s="0"/>
      <c r="FSY314" s="0"/>
      <c r="FSZ314" s="0"/>
      <c r="FTA314" s="0"/>
      <c r="FTB314" s="0"/>
      <c r="FTC314" s="0"/>
      <c r="FTD314" s="0"/>
      <c r="FTE314" s="0"/>
      <c r="FTF314" s="0"/>
      <c r="FTG314" s="0"/>
      <c r="FTH314" s="0"/>
      <c r="FTI314" s="0"/>
      <c r="FTJ314" s="0"/>
      <c r="FTK314" s="0"/>
      <c r="FTL314" s="0"/>
      <c r="FTM314" s="0"/>
      <c r="FTN314" s="0"/>
      <c r="FTO314" s="0"/>
      <c r="FTP314" s="0"/>
      <c r="FTQ314" s="0"/>
      <c r="FTR314" s="0"/>
      <c r="FTS314" s="0"/>
      <c r="FTT314" s="0"/>
      <c r="FTU314" s="0"/>
      <c r="FTV314" s="0"/>
      <c r="FTW314" s="0"/>
      <c r="FTX314" s="0"/>
      <c r="FTY314" s="0"/>
      <c r="FTZ314" s="0"/>
      <c r="FUA314" s="0"/>
      <c r="FUB314" s="0"/>
      <c r="FUC314" s="0"/>
      <c r="FUD314" s="0"/>
      <c r="FUE314" s="0"/>
      <c r="FUF314" s="0"/>
      <c r="FUG314" s="0"/>
      <c r="FUH314" s="0"/>
      <c r="FUI314" s="0"/>
      <c r="FUJ314" s="0"/>
      <c r="FUK314" s="0"/>
      <c r="FUL314" s="0"/>
      <c r="FUM314" s="0"/>
      <c r="FUN314" s="0"/>
      <c r="FUO314" s="0"/>
      <c r="FUP314" s="0"/>
      <c r="FUQ314" s="0"/>
      <c r="FUR314" s="0"/>
      <c r="FUS314" s="0"/>
      <c r="FUT314" s="0"/>
      <c r="FUU314" s="0"/>
      <c r="FUV314" s="0"/>
      <c r="FUW314" s="0"/>
      <c r="FUX314" s="0"/>
      <c r="FUY314" s="0"/>
      <c r="FUZ314" s="0"/>
      <c r="FVA314" s="0"/>
      <c r="FVB314" s="0"/>
      <c r="FVC314" s="0"/>
      <c r="FVD314" s="0"/>
      <c r="FVE314" s="0"/>
      <c r="FVF314" s="0"/>
      <c r="FVG314" s="0"/>
      <c r="FVH314" s="0"/>
      <c r="FVI314" s="0"/>
      <c r="FVJ314" s="0"/>
      <c r="FVK314" s="0"/>
      <c r="FVL314" s="0"/>
      <c r="FVM314" s="0"/>
      <c r="FVN314" s="0"/>
      <c r="FVO314" s="0"/>
      <c r="FVP314" s="0"/>
      <c r="FVQ314" s="0"/>
      <c r="FVR314" s="0"/>
      <c r="FVS314" s="0"/>
      <c r="FVT314" s="0"/>
      <c r="FVU314" s="0"/>
      <c r="FVV314" s="0"/>
      <c r="FVW314" s="0"/>
      <c r="FVX314" s="0"/>
      <c r="FVY314" s="0"/>
      <c r="FVZ314" s="0"/>
      <c r="FWA314" s="0"/>
      <c r="FWB314" s="0"/>
      <c r="FWC314" s="0"/>
      <c r="FWD314" s="0"/>
      <c r="FWE314" s="0"/>
      <c r="FWF314" s="0"/>
      <c r="FWG314" s="0"/>
      <c r="FWH314" s="0"/>
      <c r="FWI314" s="0"/>
      <c r="FWJ314" s="0"/>
      <c r="FWK314" s="0"/>
      <c r="FWL314" s="0"/>
      <c r="FWM314" s="0"/>
      <c r="FWN314" s="0"/>
      <c r="FWO314" s="0"/>
      <c r="FWP314" s="0"/>
      <c r="FWQ314" s="0"/>
      <c r="FWR314" s="0"/>
      <c r="FWS314" s="0"/>
      <c r="FWT314" s="0"/>
      <c r="FWU314" s="0"/>
      <c r="FWV314" s="0"/>
      <c r="FWW314" s="0"/>
      <c r="FWX314" s="0"/>
      <c r="FWY314" s="0"/>
      <c r="FWZ314" s="0"/>
      <c r="FXA314" s="0"/>
      <c r="FXB314" s="0"/>
      <c r="FXC314" s="0"/>
      <c r="FXD314" s="0"/>
      <c r="FXE314" s="0"/>
      <c r="FXF314" s="0"/>
      <c r="FXG314" s="0"/>
      <c r="FXH314" s="0"/>
      <c r="FXI314" s="0"/>
      <c r="FXJ314" s="0"/>
      <c r="FXK314" s="0"/>
      <c r="FXL314" s="0"/>
      <c r="FXM314" s="0"/>
      <c r="FXN314" s="0"/>
      <c r="FXO314" s="0"/>
      <c r="FXP314" s="0"/>
      <c r="FXQ314" s="0"/>
      <c r="FXR314" s="0"/>
      <c r="FXS314" s="0"/>
      <c r="FXT314" s="0"/>
      <c r="FXU314" s="0"/>
      <c r="FXV314" s="0"/>
      <c r="FXW314" s="0"/>
      <c r="FXX314" s="0"/>
      <c r="FXY314" s="0"/>
      <c r="FXZ314" s="0"/>
      <c r="FYA314" s="0"/>
      <c r="FYB314" s="0"/>
      <c r="FYC314" s="0"/>
      <c r="FYD314" s="0"/>
      <c r="FYE314" s="0"/>
      <c r="FYF314" s="0"/>
      <c r="FYG314" s="0"/>
      <c r="FYH314" s="0"/>
      <c r="FYI314" s="0"/>
      <c r="FYJ314" s="0"/>
      <c r="FYK314" s="0"/>
      <c r="FYL314" s="0"/>
      <c r="FYM314" s="0"/>
      <c r="FYN314" s="0"/>
      <c r="FYO314" s="0"/>
      <c r="FYP314" s="0"/>
      <c r="FYQ314" s="0"/>
      <c r="FYR314" s="0"/>
      <c r="FYS314" s="0"/>
      <c r="FYT314" s="0"/>
      <c r="FYU314" s="0"/>
      <c r="FYV314" s="0"/>
      <c r="FYW314" s="0"/>
      <c r="FYX314" s="0"/>
      <c r="FYY314" s="0"/>
      <c r="FYZ314" s="0"/>
      <c r="FZA314" s="0"/>
      <c r="FZB314" s="0"/>
      <c r="FZC314" s="0"/>
      <c r="FZD314" s="0"/>
      <c r="FZE314" s="0"/>
      <c r="FZF314" s="0"/>
      <c r="FZG314" s="0"/>
      <c r="FZH314" s="0"/>
      <c r="FZI314" s="0"/>
      <c r="FZJ314" s="0"/>
      <c r="FZK314" s="0"/>
      <c r="FZL314" s="0"/>
      <c r="FZM314" s="0"/>
      <c r="FZN314" s="0"/>
      <c r="FZO314" s="0"/>
      <c r="FZP314" s="0"/>
      <c r="FZQ314" s="0"/>
      <c r="FZR314" s="0"/>
      <c r="FZS314" s="0"/>
      <c r="FZT314" s="0"/>
      <c r="FZU314" s="0"/>
      <c r="FZV314" s="0"/>
      <c r="FZW314" s="0"/>
      <c r="FZX314" s="0"/>
      <c r="FZY314" s="0"/>
      <c r="FZZ314" s="0"/>
      <c r="GAA314" s="0"/>
      <c r="GAB314" s="0"/>
      <c r="GAC314" s="0"/>
      <c r="GAD314" s="0"/>
      <c r="GAE314" s="0"/>
      <c r="GAF314" s="0"/>
      <c r="GAG314" s="0"/>
      <c r="GAH314" s="0"/>
      <c r="GAI314" s="0"/>
      <c r="GAJ314" s="0"/>
      <c r="GAK314" s="0"/>
      <c r="GAL314" s="0"/>
      <c r="GAM314" s="0"/>
      <c r="GAN314" s="0"/>
      <c r="GAO314" s="0"/>
      <c r="GAP314" s="0"/>
      <c r="GAQ314" s="0"/>
      <c r="GAR314" s="0"/>
      <c r="GAS314" s="0"/>
      <c r="GAT314" s="0"/>
      <c r="GAU314" s="0"/>
      <c r="GAV314" s="0"/>
      <c r="GAW314" s="0"/>
      <c r="GAX314" s="0"/>
      <c r="GAY314" s="0"/>
      <c r="GAZ314" s="0"/>
      <c r="GBA314" s="0"/>
      <c r="GBB314" s="0"/>
      <c r="GBC314" s="0"/>
      <c r="GBD314" s="0"/>
      <c r="GBE314" s="0"/>
      <c r="GBF314" s="0"/>
      <c r="GBG314" s="0"/>
      <c r="GBH314" s="0"/>
      <c r="GBI314" s="0"/>
      <c r="GBJ314" s="0"/>
      <c r="GBK314" s="0"/>
      <c r="GBL314" s="0"/>
      <c r="GBM314" s="0"/>
      <c r="GBN314" s="0"/>
      <c r="GBO314" s="0"/>
      <c r="GBP314" s="0"/>
      <c r="GBQ314" s="0"/>
      <c r="GBR314" s="0"/>
      <c r="GBS314" s="0"/>
      <c r="GBT314" s="0"/>
      <c r="GBU314" s="0"/>
      <c r="GBV314" s="0"/>
      <c r="GBW314" s="0"/>
      <c r="GBX314" s="0"/>
      <c r="GBY314" s="0"/>
      <c r="GBZ314" s="0"/>
      <c r="GCA314" s="0"/>
      <c r="GCB314" s="0"/>
      <c r="GCC314" s="0"/>
      <c r="GCD314" s="0"/>
      <c r="GCE314" s="0"/>
      <c r="GCF314" s="0"/>
      <c r="GCG314" s="0"/>
      <c r="GCH314" s="0"/>
      <c r="GCI314" s="0"/>
      <c r="GCJ314" s="0"/>
      <c r="GCK314" s="0"/>
      <c r="GCL314" s="0"/>
      <c r="GCM314" s="0"/>
      <c r="GCN314" s="0"/>
      <c r="GCO314" s="0"/>
      <c r="GCP314" s="0"/>
      <c r="GCQ314" s="0"/>
      <c r="GCR314" s="0"/>
      <c r="GCS314" s="0"/>
      <c r="GCT314" s="0"/>
      <c r="GCU314" s="0"/>
      <c r="GCV314" s="0"/>
      <c r="GCW314" s="0"/>
      <c r="GCX314" s="0"/>
      <c r="GCY314" s="0"/>
      <c r="GCZ314" s="0"/>
      <c r="GDA314" s="0"/>
      <c r="GDB314" s="0"/>
      <c r="GDC314" s="0"/>
      <c r="GDD314" s="0"/>
      <c r="GDE314" s="0"/>
      <c r="GDF314" s="0"/>
      <c r="GDG314" s="0"/>
      <c r="GDH314" s="0"/>
      <c r="GDI314" s="0"/>
      <c r="GDJ314" s="0"/>
      <c r="GDK314" s="0"/>
      <c r="GDL314" s="0"/>
      <c r="GDM314" s="0"/>
      <c r="GDN314" s="0"/>
      <c r="GDO314" s="0"/>
      <c r="GDP314" s="0"/>
      <c r="GDQ314" s="0"/>
      <c r="GDR314" s="0"/>
      <c r="GDS314" s="0"/>
      <c r="GDT314" s="0"/>
      <c r="GDU314" s="0"/>
      <c r="GDV314" s="0"/>
      <c r="GDW314" s="0"/>
      <c r="GDX314" s="0"/>
      <c r="GDY314" s="0"/>
      <c r="GDZ314" s="0"/>
      <c r="GEA314" s="0"/>
      <c r="GEB314" s="0"/>
      <c r="GEC314" s="0"/>
      <c r="GED314" s="0"/>
      <c r="GEE314" s="0"/>
      <c r="GEF314" s="0"/>
      <c r="GEG314" s="0"/>
      <c r="GEH314" s="0"/>
      <c r="GEI314" s="0"/>
      <c r="GEJ314" s="0"/>
      <c r="GEK314" s="0"/>
      <c r="GEL314" s="0"/>
      <c r="GEM314" s="0"/>
      <c r="GEN314" s="0"/>
      <c r="GEO314" s="0"/>
      <c r="GEP314" s="0"/>
      <c r="GEQ314" s="0"/>
      <c r="GER314" s="0"/>
      <c r="GES314" s="0"/>
      <c r="GET314" s="0"/>
      <c r="GEU314" s="0"/>
      <c r="GEV314" s="0"/>
      <c r="GEW314" s="0"/>
      <c r="GEX314" s="0"/>
      <c r="GEY314" s="0"/>
      <c r="GEZ314" s="0"/>
      <c r="GFA314" s="0"/>
      <c r="GFB314" s="0"/>
      <c r="GFC314" s="0"/>
      <c r="GFD314" s="0"/>
      <c r="GFE314" s="0"/>
      <c r="GFF314" s="0"/>
      <c r="GFG314" s="0"/>
      <c r="GFH314" s="0"/>
      <c r="GFI314" s="0"/>
      <c r="GFJ314" s="0"/>
      <c r="GFK314" s="0"/>
      <c r="GFL314" s="0"/>
      <c r="GFM314" s="0"/>
      <c r="GFN314" s="0"/>
      <c r="GFO314" s="0"/>
      <c r="GFP314" s="0"/>
      <c r="GFQ314" s="0"/>
      <c r="GFR314" s="0"/>
      <c r="GFS314" s="0"/>
      <c r="GFT314" s="0"/>
      <c r="GFU314" s="0"/>
      <c r="GFV314" s="0"/>
      <c r="GFW314" s="0"/>
      <c r="GFX314" s="0"/>
      <c r="GFY314" s="0"/>
      <c r="GFZ314" s="0"/>
      <c r="GGA314" s="0"/>
      <c r="GGB314" s="0"/>
      <c r="GGC314" s="0"/>
      <c r="GGD314" s="0"/>
      <c r="GGE314" s="0"/>
      <c r="GGF314" s="0"/>
      <c r="GGG314" s="0"/>
      <c r="GGH314" s="0"/>
      <c r="GGI314" s="0"/>
      <c r="GGJ314" s="0"/>
      <c r="GGK314" s="0"/>
      <c r="GGL314" s="0"/>
      <c r="GGM314" s="0"/>
      <c r="GGN314" s="0"/>
      <c r="GGO314" s="0"/>
      <c r="GGP314" s="0"/>
      <c r="GGQ314" s="0"/>
      <c r="GGR314" s="0"/>
      <c r="GGS314" s="0"/>
      <c r="GGT314" s="0"/>
      <c r="GGU314" s="0"/>
      <c r="GGV314" s="0"/>
      <c r="GGW314" s="0"/>
      <c r="GGX314" s="0"/>
      <c r="GGY314" s="0"/>
      <c r="GGZ314" s="0"/>
      <c r="GHA314" s="0"/>
      <c r="GHB314" s="0"/>
      <c r="GHC314" s="0"/>
      <c r="GHD314" s="0"/>
      <c r="GHE314" s="0"/>
      <c r="GHF314" s="0"/>
      <c r="GHG314" s="0"/>
      <c r="GHH314" s="0"/>
      <c r="GHI314" s="0"/>
      <c r="GHJ314" s="0"/>
      <c r="GHK314" s="0"/>
      <c r="GHL314" s="0"/>
      <c r="GHM314" s="0"/>
      <c r="GHN314" s="0"/>
      <c r="GHO314" s="0"/>
      <c r="GHP314" s="0"/>
      <c r="GHQ314" s="0"/>
      <c r="GHR314" s="0"/>
      <c r="GHS314" s="0"/>
      <c r="GHT314" s="0"/>
      <c r="GHU314" s="0"/>
      <c r="GHV314" s="0"/>
      <c r="GHW314" s="0"/>
      <c r="GHX314" s="0"/>
      <c r="GHY314" s="0"/>
      <c r="GHZ314" s="0"/>
      <c r="GIA314" s="0"/>
      <c r="GIB314" s="0"/>
      <c r="GIC314" s="0"/>
      <c r="GID314" s="0"/>
      <c r="GIE314" s="0"/>
      <c r="GIF314" s="0"/>
      <c r="GIG314" s="0"/>
      <c r="GIH314" s="0"/>
      <c r="GII314" s="0"/>
      <c r="GIJ314" s="0"/>
      <c r="GIK314" s="0"/>
      <c r="GIL314" s="0"/>
      <c r="GIM314" s="0"/>
      <c r="GIN314" s="0"/>
      <c r="GIO314" s="0"/>
      <c r="GIP314" s="0"/>
      <c r="GIQ314" s="0"/>
      <c r="GIR314" s="0"/>
      <c r="GIS314" s="0"/>
      <c r="GIT314" s="0"/>
      <c r="GIU314" s="0"/>
      <c r="GIV314" s="0"/>
      <c r="GIW314" s="0"/>
      <c r="GIX314" s="0"/>
      <c r="GIY314" s="0"/>
      <c r="GIZ314" s="0"/>
      <c r="GJA314" s="0"/>
      <c r="GJB314" s="0"/>
      <c r="GJC314" s="0"/>
      <c r="GJD314" s="0"/>
      <c r="GJE314" s="0"/>
      <c r="GJF314" s="0"/>
      <c r="GJG314" s="0"/>
      <c r="GJH314" s="0"/>
      <c r="GJI314" s="0"/>
      <c r="GJJ314" s="0"/>
      <c r="GJK314" s="0"/>
      <c r="GJL314" s="0"/>
      <c r="GJM314" s="0"/>
      <c r="GJN314" s="0"/>
      <c r="GJO314" s="0"/>
      <c r="GJP314" s="0"/>
      <c r="GJQ314" s="0"/>
      <c r="GJR314" s="0"/>
      <c r="GJS314" s="0"/>
      <c r="GJT314" s="0"/>
      <c r="GJU314" s="0"/>
      <c r="GJV314" s="0"/>
      <c r="GJW314" s="0"/>
      <c r="GJX314" s="0"/>
      <c r="GJY314" s="0"/>
      <c r="GJZ314" s="0"/>
      <c r="GKA314" s="0"/>
      <c r="GKB314" s="0"/>
      <c r="GKC314" s="0"/>
      <c r="GKD314" s="0"/>
      <c r="GKE314" s="0"/>
      <c r="GKF314" s="0"/>
      <c r="GKG314" s="0"/>
      <c r="GKH314" s="0"/>
      <c r="GKI314" s="0"/>
      <c r="GKJ314" s="0"/>
      <c r="GKK314" s="0"/>
      <c r="GKL314" s="0"/>
      <c r="GKM314" s="0"/>
      <c r="GKN314" s="0"/>
      <c r="GKO314" s="0"/>
      <c r="GKP314" s="0"/>
      <c r="GKQ314" s="0"/>
      <c r="GKR314" s="0"/>
      <c r="GKS314" s="0"/>
      <c r="GKT314" s="0"/>
      <c r="GKU314" s="0"/>
      <c r="GKV314" s="0"/>
      <c r="GKW314" s="0"/>
      <c r="GKX314" s="0"/>
      <c r="GKY314" s="0"/>
      <c r="GKZ314" s="0"/>
      <c r="GLA314" s="0"/>
      <c r="GLB314" s="0"/>
      <c r="GLC314" s="0"/>
      <c r="GLD314" s="0"/>
      <c r="GLE314" s="0"/>
      <c r="GLF314" s="0"/>
      <c r="GLG314" s="0"/>
      <c r="GLH314" s="0"/>
      <c r="GLI314" s="0"/>
      <c r="GLJ314" s="0"/>
      <c r="GLK314" s="0"/>
      <c r="GLL314" s="0"/>
      <c r="GLM314" s="0"/>
      <c r="GLN314" s="0"/>
      <c r="GLO314" s="0"/>
      <c r="GLP314" s="0"/>
      <c r="GLQ314" s="0"/>
      <c r="GLR314" s="0"/>
      <c r="GLS314" s="0"/>
      <c r="GLT314" s="0"/>
      <c r="GLU314" s="0"/>
      <c r="GLV314" s="0"/>
      <c r="GLW314" s="0"/>
      <c r="GLX314" s="0"/>
      <c r="GLY314" s="0"/>
      <c r="GLZ314" s="0"/>
      <c r="GMA314" s="0"/>
      <c r="GMB314" s="0"/>
      <c r="GMC314" s="0"/>
      <c r="GMD314" s="0"/>
      <c r="GME314" s="0"/>
      <c r="GMF314" s="0"/>
      <c r="GMG314" s="0"/>
      <c r="GMH314" s="0"/>
      <c r="GMI314" s="0"/>
      <c r="GMJ314" s="0"/>
      <c r="GMK314" s="0"/>
      <c r="GML314" s="0"/>
      <c r="GMM314" s="0"/>
      <c r="GMN314" s="0"/>
      <c r="GMO314" s="0"/>
      <c r="GMP314" s="0"/>
      <c r="GMQ314" s="0"/>
      <c r="GMR314" s="0"/>
      <c r="GMS314" s="0"/>
      <c r="GMT314" s="0"/>
      <c r="GMU314" s="0"/>
      <c r="GMV314" s="0"/>
      <c r="GMW314" s="0"/>
      <c r="GMX314" s="0"/>
      <c r="GMY314" s="0"/>
      <c r="GMZ314" s="0"/>
      <c r="GNA314" s="0"/>
      <c r="GNB314" s="0"/>
      <c r="GNC314" s="0"/>
      <c r="GND314" s="0"/>
      <c r="GNE314" s="0"/>
      <c r="GNF314" s="0"/>
      <c r="GNG314" s="0"/>
      <c r="GNH314" s="0"/>
      <c r="GNI314" s="0"/>
      <c r="GNJ314" s="0"/>
      <c r="GNK314" s="0"/>
      <c r="GNL314" s="0"/>
      <c r="GNM314" s="0"/>
      <c r="GNN314" s="0"/>
      <c r="GNO314" s="0"/>
      <c r="GNP314" s="0"/>
      <c r="GNQ314" s="0"/>
      <c r="GNR314" s="0"/>
      <c r="GNS314" s="0"/>
      <c r="GNT314" s="0"/>
      <c r="GNU314" s="0"/>
      <c r="GNV314" s="0"/>
      <c r="GNW314" s="0"/>
      <c r="GNX314" s="0"/>
      <c r="GNY314" s="0"/>
      <c r="GNZ314" s="0"/>
      <c r="GOA314" s="0"/>
      <c r="GOB314" s="0"/>
      <c r="GOC314" s="0"/>
      <c r="GOD314" s="0"/>
      <c r="GOE314" s="0"/>
      <c r="GOF314" s="0"/>
      <c r="GOG314" s="0"/>
      <c r="GOH314" s="0"/>
      <c r="GOI314" s="0"/>
      <c r="GOJ314" s="0"/>
      <c r="GOK314" s="0"/>
      <c r="GOL314" s="0"/>
      <c r="GOM314" s="0"/>
      <c r="GON314" s="0"/>
      <c r="GOO314" s="0"/>
      <c r="GOP314" s="0"/>
      <c r="GOQ314" s="0"/>
      <c r="GOR314" s="0"/>
      <c r="GOS314" s="0"/>
      <c r="GOT314" s="0"/>
      <c r="GOU314" s="0"/>
      <c r="GOV314" s="0"/>
      <c r="GOW314" s="0"/>
      <c r="GOX314" s="0"/>
      <c r="GOY314" s="0"/>
      <c r="GOZ314" s="0"/>
      <c r="GPA314" s="0"/>
      <c r="GPB314" s="0"/>
      <c r="GPC314" s="0"/>
      <c r="GPD314" s="0"/>
      <c r="GPE314" s="0"/>
      <c r="GPF314" s="0"/>
      <c r="GPG314" s="0"/>
      <c r="GPH314" s="0"/>
      <c r="GPI314" s="0"/>
      <c r="GPJ314" s="0"/>
      <c r="GPK314" s="0"/>
      <c r="GPL314" s="0"/>
      <c r="GPM314" s="0"/>
      <c r="GPN314" s="0"/>
      <c r="GPO314" s="0"/>
      <c r="GPP314" s="0"/>
      <c r="GPQ314" s="0"/>
      <c r="GPR314" s="0"/>
      <c r="GPS314" s="0"/>
      <c r="GPT314" s="0"/>
      <c r="GPU314" s="0"/>
      <c r="GPV314" s="0"/>
      <c r="GPW314" s="0"/>
      <c r="GPX314" s="0"/>
      <c r="GPY314" s="0"/>
      <c r="GPZ314" s="0"/>
      <c r="GQA314" s="0"/>
      <c r="GQB314" s="0"/>
      <c r="GQC314" s="0"/>
      <c r="GQD314" s="0"/>
      <c r="GQE314" s="0"/>
      <c r="GQF314" s="0"/>
      <c r="GQG314" s="0"/>
      <c r="GQH314" s="0"/>
      <c r="GQI314" s="0"/>
      <c r="GQJ314" s="0"/>
      <c r="GQK314" s="0"/>
      <c r="GQL314" s="0"/>
      <c r="GQM314" s="0"/>
      <c r="GQN314" s="0"/>
      <c r="GQO314" s="0"/>
      <c r="GQP314" s="0"/>
      <c r="GQQ314" s="0"/>
      <c r="GQR314" s="0"/>
      <c r="GQS314" s="0"/>
      <c r="GQT314" s="0"/>
      <c r="GQU314" s="0"/>
      <c r="GQV314" s="0"/>
      <c r="GQW314" s="0"/>
      <c r="GQX314" s="0"/>
      <c r="GQY314" s="0"/>
      <c r="GQZ314" s="0"/>
      <c r="GRA314" s="0"/>
      <c r="GRB314" s="0"/>
      <c r="GRC314" s="0"/>
      <c r="GRD314" s="0"/>
      <c r="GRE314" s="0"/>
      <c r="GRF314" s="0"/>
      <c r="GRG314" s="0"/>
      <c r="GRH314" s="0"/>
      <c r="GRI314" s="0"/>
      <c r="GRJ314" s="0"/>
      <c r="GRK314" s="0"/>
      <c r="GRL314" s="0"/>
      <c r="GRM314" s="0"/>
      <c r="GRN314" s="0"/>
      <c r="GRO314" s="0"/>
      <c r="GRP314" s="0"/>
      <c r="GRQ314" s="0"/>
      <c r="GRR314" s="0"/>
      <c r="GRS314" s="0"/>
      <c r="GRT314" s="0"/>
      <c r="GRU314" s="0"/>
      <c r="GRV314" s="0"/>
      <c r="GRW314" s="0"/>
      <c r="GRX314" s="0"/>
      <c r="GRY314" s="0"/>
      <c r="GRZ314" s="0"/>
      <c r="GSA314" s="0"/>
      <c r="GSB314" s="0"/>
      <c r="GSC314" s="0"/>
      <c r="GSD314" s="0"/>
      <c r="GSE314" s="0"/>
      <c r="GSF314" s="0"/>
      <c r="GSG314" s="0"/>
      <c r="GSH314" s="0"/>
      <c r="GSI314" s="0"/>
      <c r="GSJ314" s="0"/>
      <c r="GSK314" s="0"/>
      <c r="GSL314" s="0"/>
      <c r="GSM314" s="0"/>
      <c r="GSN314" s="0"/>
      <c r="GSO314" s="0"/>
      <c r="GSP314" s="0"/>
      <c r="GSQ314" s="0"/>
      <c r="GSR314" s="0"/>
      <c r="GSS314" s="0"/>
      <c r="GST314" s="0"/>
      <c r="GSU314" s="0"/>
      <c r="GSV314" s="0"/>
      <c r="GSW314" s="0"/>
      <c r="GSX314" s="0"/>
      <c r="GSY314" s="0"/>
      <c r="GSZ314" s="0"/>
      <c r="GTA314" s="0"/>
      <c r="GTB314" s="0"/>
      <c r="GTC314" s="0"/>
      <c r="GTD314" s="0"/>
      <c r="GTE314" s="0"/>
      <c r="GTF314" s="0"/>
      <c r="GTG314" s="0"/>
      <c r="GTH314" s="0"/>
      <c r="GTI314" s="0"/>
      <c r="GTJ314" s="0"/>
      <c r="GTK314" s="0"/>
      <c r="GTL314" s="0"/>
      <c r="GTM314" s="0"/>
      <c r="GTN314" s="0"/>
      <c r="GTO314" s="0"/>
      <c r="GTP314" s="0"/>
      <c r="GTQ314" s="0"/>
      <c r="GTR314" s="0"/>
      <c r="GTS314" s="0"/>
      <c r="GTT314" s="0"/>
      <c r="GTU314" s="0"/>
      <c r="GTV314" s="0"/>
      <c r="GTW314" s="0"/>
      <c r="GTX314" s="0"/>
      <c r="GTY314" s="0"/>
      <c r="GTZ314" s="0"/>
      <c r="GUA314" s="0"/>
      <c r="GUB314" s="0"/>
      <c r="GUC314" s="0"/>
      <c r="GUD314" s="0"/>
      <c r="GUE314" s="0"/>
      <c r="GUF314" s="0"/>
      <c r="GUG314" s="0"/>
      <c r="GUH314" s="0"/>
      <c r="GUI314" s="0"/>
      <c r="GUJ314" s="0"/>
      <c r="GUK314" s="0"/>
      <c r="GUL314" s="0"/>
      <c r="GUM314" s="0"/>
      <c r="GUN314" s="0"/>
      <c r="GUO314" s="0"/>
      <c r="GUP314" s="0"/>
      <c r="GUQ314" s="0"/>
      <c r="GUR314" s="0"/>
      <c r="GUS314" s="0"/>
      <c r="GUT314" s="0"/>
      <c r="GUU314" s="0"/>
      <c r="GUV314" s="0"/>
      <c r="GUW314" s="0"/>
      <c r="GUX314" s="0"/>
      <c r="GUY314" s="0"/>
      <c r="GUZ314" s="0"/>
      <c r="GVA314" s="0"/>
      <c r="GVB314" s="0"/>
      <c r="GVC314" s="0"/>
      <c r="GVD314" s="0"/>
      <c r="GVE314" s="0"/>
      <c r="GVF314" s="0"/>
      <c r="GVG314" s="0"/>
      <c r="GVH314" s="0"/>
      <c r="GVI314" s="0"/>
      <c r="GVJ314" s="0"/>
      <c r="GVK314" s="0"/>
      <c r="GVL314" s="0"/>
      <c r="GVM314" s="0"/>
      <c r="GVN314" s="0"/>
      <c r="GVO314" s="0"/>
      <c r="GVP314" s="0"/>
      <c r="GVQ314" s="0"/>
      <c r="GVR314" s="0"/>
      <c r="GVS314" s="0"/>
      <c r="GVT314" s="0"/>
      <c r="GVU314" s="0"/>
      <c r="GVV314" s="0"/>
      <c r="GVW314" s="0"/>
      <c r="GVX314" s="0"/>
      <c r="GVY314" s="0"/>
      <c r="GVZ314" s="0"/>
      <c r="GWA314" s="0"/>
      <c r="GWB314" s="0"/>
      <c r="GWC314" s="0"/>
      <c r="GWD314" s="0"/>
      <c r="GWE314" s="0"/>
      <c r="GWF314" s="0"/>
      <c r="GWG314" s="0"/>
      <c r="GWH314" s="0"/>
      <c r="GWI314" s="0"/>
      <c r="GWJ314" s="0"/>
      <c r="GWK314" s="0"/>
      <c r="GWL314" s="0"/>
      <c r="GWM314" s="0"/>
      <c r="GWN314" s="0"/>
      <c r="GWO314" s="0"/>
      <c r="GWP314" s="0"/>
      <c r="GWQ314" s="0"/>
      <c r="GWR314" s="0"/>
      <c r="GWS314" s="0"/>
      <c r="GWT314" s="0"/>
      <c r="GWU314" s="0"/>
      <c r="GWV314" s="0"/>
      <c r="GWW314" s="0"/>
      <c r="GWX314" s="0"/>
      <c r="GWY314" s="0"/>
      <c r="GWZ314" s="0"/>
      <c r="GXA314" s="0"/>
      <c r="GXB314" s="0"/>
      <c r="GXC314" s="0"/>
      <c r="GXD314" s="0"/>
      <c r="GXE314" s="0"/>
      <c r="GXF314" s="0"/>
      <c r="GXG314" s="0"/>
      <c r="GXH314" s="0"/>
      <c r="GXI314" s="0"/>
      <c r="GXJ314" s="0"/>
      <c r="GXK314" s="0"/>
      <c r="GXL314" s="0"/>
      <c r="GXM314" s="0"/>
      <c r="GXN314" s="0"/>
      <c r="GXO314" s="0"/>
      <c r="GXP314" s="0"/>
      <c r="GXQ314" s="0"/>
      <c r="GXR314" s="0"/>
      <c r="GXS314" s="0"/>
      <c r="GXT314" s="0"/>
      <c r="GXU314" s="0"/>
      <c r="GXV314" s="0"/>
      <c r="GXW314" s="0"/>
      <c r="GXX314" s="0"/>
      <c r="GXY314" s="0"/>
      <c r="GXZ314" s="0"/>
      <c r="GYA314" s="0"/>
      <c r="GYB314" s="0"/>
      <c r="GYC314" s="0"/>
      <c r="GYD314" s="0"/>
      <c r="GYE314" s="0"/>
      <c r="GYF314" s="0"/>
      <c r="GYG314" s="0"/>
      <c r="GYH314" s="0"/>
      <c r="GYI314" s="0"/>
      <c r="GYJ314" s="0"/>
      <c r="GYK314" s="0"/>
      <c r="GYL314" s="0"/>
      <c r="GYM314" s="0"/>
      <c r="GYN314" s="0"/>
      <c r="GYO314" s="0"/>
      <c r="GYP314" s="0"/>
      <c r="GYQ314" s="0"/>
      <c r="GYR314" s="0"/>
      <c r="GYS314" s="0"/>
      <c r="GYT314" s="0"/>
      <c r="GYU314" s="0"/>
      <c r="GYV314" s="0"/>
      <c r="GYW314" s="0"/>
      <c r="GYX314" s="0"/>
      <c r="GYY314" s="0"/>
      <c r="GYZ314" s="0"/>
      <c r="GZA314" s="0"/>
      <c r="GZB314" s="0"/>
      <c r="GZC314" s="0"/>
      <c r="GZD314" s="0"/>
      <c r="GZE314" s="0"/>
      <c r="GZF314" s="0"/>
      <c r="GZG314" s="0"/>
      <c r="GZH314" s="0"/>
      <c r="GZI314" s="0"/>
      <c r="GZJ314" s="0"/>
      <c r="GZK314" s="0"/>
      <c r="GZL314" s="0"/>
      <c r="GZM314" s="0"/>
      <c r="GZN314" s="0"/>
      <c r="GZO314" s="0"/>
      <c r="GZP314" s="0"/>
      <c r="GZQ314" s="0"/>
      <c r="GZR314" s="0"/>
      <c r="GZS314" s="0"/>
      <c r="GZT314" s="0"/>
      <c r="GZU314" s="0"/>
      <c r="GZV314" s="0"/>
      <c r="GZW314" s="0"/>
      <c r="GZX314" s="0"/>
      <c r="GZY314" s="0"/>
      <c r="GZZ314" s="0"/>
      <c r="HAA314" s="0"/>
      <c r="HAB314" s="0"/>
      <c r="HAC314" s="0"/>
      <c r="HAD314" s="0"/>
      <c r="HAE314" s="0"/>
      <c r="HAF314" s="0"/>
      <c r="HAG314" s="0"/>
      <c r="HAH314" s="0"/>
      <c r="HAI314" s="0"/>
      <c r="HAJ314" s="0"/>
      <c r="HAK314" s="0"/>
      <c r="HAL314" s="0"/>
      <c r="HAM314" s="0"/>
      <c r="HAN314" s="0"/>
      <c r="HAO314" s="0"/>
      <c r="HAP314" s="0"/>
      <c r="HAQ314" s="0"/>
      <c r="HAR314" s="0"/>
      <c r="HAS314" s="0"/>
      <c r="HAT314" s="0"/>
      <c r="HAU314" s="0"/>
      <c r="HAV314" s="0"/>
      <c r="HAW314" s="0"/>
      <c r="HAX314" s="0"/>
      <c r="HAY314" s="0"/>
      <c r="HAZ314" s="0"/>
      <c r="HBA314" s="0"/>
      <c r="HBB314" s="0"/>
      <c r="HBC314" s="0"/>
      <c r="HBD314" s="0"/>
      <c r="HBE314" s="0"/>
      <c r="HBF314" s="0"/>
      <c r="HBG314" s="0"/>
      <c r="HBH314" s="0"/>
      <c r="HBI314" s="0"/>
      <c r="HBJ314" s="0"/>
      <c r="HBK314" s="0"/>
      <c r="HBL314" s="0"/>
      <c r="HBM314" s="0"/>
      <c r="HBN314" s="0"/>
      <c r="HBO314" s="0"/>
      <c r="HBP314" s="0"/>
      <c r="HBQ314" s="0"/>
      <c r="HBR314" s="0"/>
      <c r="HBS314" s="0"/>
      <c r="HBT314" s="0"/>
      <c r="HBU314" s="0"/>
      <c r="HBV314" s="0"/>
      <c r="HBW314" s="0"/>
      <c r="HBX314" s="0"/>
      <c r="HBY314" s="0"/>
      <c r="HBZ314" s="0"/>
      <c r="HCA314" s="0"/>
      <c r="HCB314" s="0"/>
      <c r="HCC314" s="0"/>
      <c r="HCD314" s="0"/>
      <c r="HCE314" s="0"/>
      <c r="HCF314" s="0"/>
      <c r="HCG314" s="0"/>
      <c r="HCH314" s="0"/>
      <c r="HCI314" s="0"/>
      <c r="HCJ314" s="0"/>
      <c r="HCK314" s="0"/>
      <c r="HCL314" s="0"/>
      <c r="HCM314" s="0"/>
      <c r="HCN314" s="0"/>
      <c r="HCO314" s="0"/>
      <c r="HCP314" s="0"/>
      <c r="HCQ314" s="0"/>
      <c r="HCR314" s="0"/>
      <c r="HCS314" s="0"/>
      <c r="HCT314" s="0"/>
      <c r="HCU314" s="0"/>
      <c r="HCV314" s="0"/>
      <c r="HCW314" s="0"/>
      <c r="HCX314" s="0"/>
      <c r="HCY314" s="0"/>
      <c r="HCZ314" s="0"/>
      <c r="HDA314" s="0"/>
      <c r="HDB314" s="0"/>
      <c r="HDC314" s="0"/>
      <c r="HDD314" s="0"/>
      <c r="HDE314" s="0"/>
      <c r="HDF314" s="0"/>
      <c r="HDG314" s="0"/>
      <c r="HDH314" s="0"/>
      <c r="HDI314" s="0"/>
      <c r="HDJ314" s="0"/>
      <c r="HDK314" s="0"/>
      <c r="HDL314" s="0"/>
      <c r="HDM314" s="0"/>
      <c r="HDN314" s="0"/>
      <c r="HDO314" s="0"/>
      <c r="HDP314" s="0"/>
      <c r="HDQ314" s="0"/>
      <c r="HDR314" s="0"/>
      <c r="HDS314" s="0"/>
      <c r="HDT314" s="0"/>
      <c r="HDU314" s="0"/>
      <c r="HDV314" s="0"/>
      <c r="HDW314" s="0"/>
      <c r="HDX314" s="0"/>
      <c r="HDY314" s="0"/>
      <c r="HDZ314" s="0"/>
      <c r="HEA314" s="0"/>
      <c r="HEB314" s="0"/>
      <c r="HEC314" s="0"/>
      <c r="HED314" s="0"/>
      <c r="HEE314" s="0"/>
      <c r="HEF314" s="0"/>
      <c r="HEG314" s="0"/>
      <c r="HEH314" s="0"/>
      <c r="HEI314" s="0"/>
      <c r="HEJ314" s="0"/>
      <c r="HEK314" s="0"/>
      <c r="HEL314" s="0"/>
      <c r="HEM314" s="0"/>
      <c r="HEN314" s="0"/>
      <c r="HEO314" s="0"/>
      <c r="HEP314" s="0"/>
      <c r="HEQ314" s="0"/>
      <c r="HER314" s="0"/>
      <c r="HES314" s="0"/>
      <c r="HET314" s="0"/>
      <c r="HEU314" s="0"/>
      <c r="HEV314" s="0"/>
      <c r="HEW314" s="0"/>
      <c r="HEX314" s="0"/>
      <c r="HEY314" s="0"/>
      <c r="HEZ314" s="0"/>
      <c r="HFA314" s="0"/>
      <c r="HFB314" s="0"/>
      <c r="HFC314" s="0"/>
      <c r="HFD314" s="0"/>
      <c r="HFE314" s="0"/>
      <c r="HFF314" s="0"/>
      <c r="HFG314" s="0"/>
      <c r="HFH314" s="0"/>
      <c r="HFI314" s="0"/>
      <c r="HFJ314" s="0"/>
      <c r="HFK314" s="0"/>
      <c r="HFL314" s="0"/>
      <c r="HFM314" s="0"/>
      <c r="HFN314" s="0"/>
      <c r="HFO314" s="0"/>
      <c r="HFP314" s="0"/>
      <c r="HFQ314" s="0"/>
      <c r="HFR314" s="0"/>
      <c r="HFS314" s="0"/>
      <c r="HFT314" s="0"/>
      <c r="HFU314" s="0"/>
      <c r="HFV314" s="0"/>
      <c r="HFW314" s="0"/>
      <c r="HFX314" s="0"/>
      <c r="HFY314" s="0"/>
      <c r="HFZ314" s="0"/>
      <c r="HGA314" s="0"/>
      <c r="HGB314" s="0"/>
      <c r="HGC314" s="0"/>
      <c r="HGD314" s="0"/>
      <c r="HGE314" s="0"/>
      <c r="HGF314" s="0"/>
      <c r="HGG314" s="0"/>
      <c r="HGH314" s="0"/>
      <c r="HGI314" s="0"/>
      <c r="HGJ314" s="0"/>
      <c r="HGK314" s="0"/>
      <c r="HGL314" s="0"/>
      <c r="HGM314" s="0"/>
      <c r="HGN314" s="0"/>
      <c r="HGO314" s="0"/>
      <c r="HGP314" s="0"/>
      <c r="HGQ314" s="0"/>
      <c r="HGR314" s="0"/>
      <c r="HGS314" s="0"/>
      <c r="HGT314" s="0"/>
      <c r="HGU314" s="0"/>
      <c r="HGV314" s="0"/>
      <c r="HGW314" s="0"/>
      <c r="HGX314" s="0"/>
      <c r="HGY314" s="0"/>
      <c r="HGZ314" s="0"/>
      <c r="HHA314" s="0"/>
      <c r="HHB314" s="0"/>
      <c r="HHC314" s="0"/>
      <c r="HHD314" s="0"/>
      <c r="HHE314" s="0"/>
      <c r="HHF314" s="0"/>
      <c r="HHG314" s="0"/>
      <c r="HHH314" s="0"/>
      <c r="HHI314" s="0"/>
      <c r="HHJ314" s="0"/>
      <c r="HHK314" s="0"/>
      <c r="HHL314" s="0"/>
      <c r="HHM314" s="0"/>
      <c r="HHN314" s="0"/>
      <c r="HHO314" s="0"/>
      <c r="HHP314" s="0"/>
      <c r="HHQ314" s="0"/>
      <c r="HHR314" s="0"/>
      <c r="HHS314" s="0"/>
      <c r="HHT314" s="0"/>
      <c r="HHU314" s="0"/>
      <c r="HHV314" s="0"/>
      <c r="HHW314" s="0"/>
      <c r="HHX314" s="0"/>
      <c r="HHY314" s="0"/>
      <c r="HHZ314" s="0"/>
      <c r="HIA314" s="0"/>
      <c r="HIB314" s="0"/>
      <c r="HIC314" s="0"/>
      <c r="HID314" s="0"/>
      <c r="HIE314" s="0"/>
      <c r="HIF314" s="0"/>
      <c r="HIG314" s="0"/>
      <c r="HIH314" s="0"/>
      <c r="HII314" s="0"/>
      <c r="HIJ314" s="0"/>
      <c r="HIK314" s="0"/>
      <c r="HIL314" s="0"/>
      <c r="HIM314" s="0"/>
      <c r="HIN314" s="0"/>
      <c r="HIO314" s="0"/>
      <c r="HIP314" s="0"/>
      <c r="HIQ314" s="0"/>
      <c r="HIR314" s="0"/>
      <c r="HIS314" s="0"/>
      <c r="HIT314" s="0"/>
      <c r="HIU314" s="0"/>
      <c r="HIV314" s="0"/>
      <c r="HIW314" s="0"/>
      <c r="HIX314" s="0"/>
      <c r="HIY314" s="0"/>
      <c r="HIZ314" s="0"/>
      <c r="HJA314" s="0"/>
      <c r="HJB314" s="0"/>
      <c r="HJC314" s="0"/>
      <c r="HJD314" s="0"/>
      <c r="HJE314" s="0"/>
      <c r="HJF314" s="0"/>
      <c r="HJG314" s="0"/>
      <c r="HJH314" s="0"/>
      <c r="HJI314" s="0"/>
      <c r="HJJ314" s="0"/>
      <c r="HJK314" s="0"/>
      <c r="HJL314" s="0"/>
      <c r="HJM314" s="0"/>
      <c r="HJN314" s="0"/>
      <c r="HJO314" s="0"/>
      <c r="HJP314" s="0"/>
      <c r="HJQ314" s="0"/>
      <c r="HJR314" s="0"/>
      <c r="HJS314" s="0"/>
      <c r="HJT314" s="0"/>
      <c r="HJU314" s="0"/>
      <c r="HJV314" s="0"/>
      <c r="HJW314" s="0"/>
      <c r="HJX314" s="0"/>
      <c r="HJY314" s="0"/>
      <c r="HJZ314" s="0"/>
      <c r="HKA314" s="0"/>
      <c r="HKB314" s="0"/>
      <c r="HKC314" s="0"/>
      <c r="HKD314" s="0"/>
      <c r="HKE314" s="0"/>
      <c r="HKF314" s="0"/>
      <c r="HKG314" s="0"/>
      <c r="HKH314" s="0"/>
      <c r="HKI314" s="0"/>
      <c r="HKJ314" s="0"/>
      <c r="HKK314" s="0"/>
      <c r="HKL314" s="0"/>
      <c r="HKM314" s="0"/>
      <c r="HKN314" s="0"/>
      <c r="HKO314" s="0"/>
      <c r="HKP314" s="0"/>
      <c r="HKQ314" s="0"/>
      <c r="HKR314" s="0"/>
      <c r="HKS314" s="0"/>
      <c r="HKT314" s="0"/>
      <c r="HKU314" s="0"/>
      <c r="HKV314" s="0"/>
      <c r="HKW314" s="0"/>
      <c r="HKX314" s="0"/>
      <c r="HKY314" s="0"/>
      <c r="HKZ314" s="0"/>
      <c r="HLA314" s="0"/>
      <c r="HLB314" s="0"/>
      <c r="HLC314" s="0"/>
      <c r="HLD314" s="0"/>
      <c r="HLE314" s="0"/>
      <c r="HLF314" s="0"/>
      <c r="HLG314" s="0"/>
      <c r="HLH314" s="0"/>
      <c r="HLI314" s="0"/>
      <c r="HLJ314" s="0"/>
      <c r="HLK314" s="0"/>
      <c r="HLL314" s="0"/>
      <c r="HLM314" s="0"/>
      <c r="HLN314" s="0"/>
      <c r="HLO314" s="0"/>
      <c r="HLP314" s="0"/>
      <c r="HLQ314" s="0"/>
      <c r="HLR314" s="0"/>
      <c r="HLS314" s="0"/>
      <c r="HLT314" s="0"/>
      <c r="HLU314" s="0"/>
      <c r="HLV314" s="0"/>
      <c r="HLW314" s="0"/>
      <c r="HLX314" s="0"/>
      <c r="HLY314" s="0"/>
      <c r="HLZ314" s="0"/>
      <c r="HMA314" s="0"/>
      <c r="HMB314" s="0"/>
      <c r="HMC314" s="0"/>
      <c r="HMD314" s="0"/>
      <c r="HME314" s="0"/>
      <c r="HMF314" s="0"/>
      <c r="HMG314" s="0"/>
      <c r="HMH314" s="0"/>
      <c r="HMI314" s="0"/>
      <c r="HMJ314" s="0"/>
      <c r="HMK314" s="0"/>
      <c r="HML314" s="0"/>
      <c r="HMM314" s="0"/>
      <c r="HMN314" s="0"/>
      <c r="HMO314" s="0"/>
      <c r="HMP314" s="0"/>
      <c r="HMQ314" s="0"/>
      <c r="HMR314" s="0"/>
      <c r="HMS314" s="0"/>
      <c r="HMT314" s="0"/>
      <c r="HMU314" s="0"/>
      <c r="HMV314" s="0"/>
      <c r="HMW314" s="0"/>
      <c r="HMX314" s="0"/>
      <c r="HMY314" s="0"/>
      <c r="HMZ314" s="0"/>
      <c r="HNA314" s="0"/>
      <c r="HNB314" s="0"/>
      <c r="HNC314" s="0"/>
      <c r="HND314" s="0"/>
      <c r="HNE314" s="0"/>
      <c r="HNF314" s="0"/>
      <c r="HNG314" s="0"/>
      <c r="HNH314" s="0"/>
      <c r="HNI314" s="0"/>
      <c r="HNJ314" s="0"/>
      <c r="HNK314" s="0"/>
      <c r="HNL314" s="0"/>
      <c r="HNM314" s="0"/>
      <c r="HNN314" s="0"/>
      <c r="HNO314" s="0"/>
      <c r="HNP314" s="0"/>
      <c r="HNQ314" s="0"/>
      <c r="HNR314" s="0"/>
      <c r="HNS314" s="0"/>
      <c r="HNT314" s="0"/>
      <c r="HNU314" s="0"/>
      <c r="HNV314" s="0"/>
      <c r="HNW314" s="0"/>
      <c r="HNX314" s="0"/>
      <c r="HNY314" s="0"/>
      <c r="HNZ314" s="0"/>
      <c r="HOA314" s="0"/>
      <c r="HOB314" s="0"/>
      <c r="HOC314" s="0"/>
      <c r="HOD314" s="0"/>
      <c r="HOE314" s="0"/>
      <c r="HOF314" s="0"/>
      <c r="HOG314" s="0"/>
      <c r="HOH314" s="0"/>
      <c r="HOI314" s="0"/>
      <c r="HOJ314" s="0"/>
      <c r="HOK314" s="0"/>
      <c r="HOL314" s="0"/>
      <c r="HOM314" s="0"/>
      <c r="HON314" s="0"/>
      <c r="HOO314" s="0"/>
      <c r="HOP314" s="0"/>
      <c r="HOQ314" s="0"/>
      <c r="HOR314" s="0"/>
      <c r="HOS314" s="0"/>
      <c r="HOT314" s="0"/>
      <c r="HOU314" s="0"/>
      <c r="HOV314" s="0"/>
      <c r="HOW314" s="0"/>
      <c r="HOX314" s="0"/>
      <c r="HOY314" s="0"/>
      <c r="HOZ314" s="0"/>
      <c r="HPA314" s="0"/>
      <c r="HPB314" s="0"/>
      <c r="HPC314" s="0"/>
      <c r="HPD314" s="0"/>
      <c r="HPE314" s="0"/>
      <c r="HPF314" s="0"/>
      <c r="HPG314" s="0"/>
      <c r="HPH314" s="0"/>
      <c r="HPI314" s="0"/>
      <c r="HPJ314" s="0"/>
      <c r="HPK314" s="0"/>
      <c r="HPL314" s="0"/>
      <c r="HPM314" s="0"/>
      <c r="HPN314" s="0"/>
      <c r="HPO314" s="0"/>
      <c r="HPP314" s="0"/>
      <c r="HPQ314" s="0"/>
      <c r="HPR314" s="0"/>
      <c r="HPS314" s="0"/>
      <c r="HPT314" s="0"/>
      <c r="HPU314" s="0"/>
      <c r="HPV314" s="0"/>
      <c r="HPW314" s="0"/>
      <c r="HPX314" s="0"/>
      <c r="HPY314" s="0"/>
      <c r="HPZ314" s="0"/>
      <c r="HQA314" s="0"/>
      <c r="HQB314" s="0"/>
      <c r="HQC314" s="0"/>
      <c r="HQD314" s="0"/>
      <c r="HQE314" s="0"/>
      <c r="HQF314" s="0"/>
      <c r="HQG314" s="0"/>
      <c r="HQH314" s="0"/>
      <c r="HQI314" s="0"/>
      <c r="HQJ314" s="0"/>
      <c r="HQK314" s="0"/>
      <c r="HQL314" s="0"/>
      <c r="HQM314" s="0"/>
      <c r="HQN314" s="0"/>
      <c r="HQO314" s="0"/>
      <c r="HQP314" s="0"/>
      <c r="HQQ314" s="0"/>
      <c r="HQR314" s="0"/>
      <c r="HQS314" s="0"/>
      <c r="HQT314" s="0"/>
      <c r="HQU314" s="0"/>
      <c r="HQV314" s="0"/>
      <c r="HQW314" s="0"/>
      <c r="HQX314" s="0"/>
      <c r="HQY314" s="0"/>
      <c r="HQZ314" s="0"/>
      <c r="HRA314" s="0"/>
      <c r="HRB314" s="0"/>
      <c r="HRC314" s="0"/>
      <c r="HRD314" s="0"/>
      <c r="HRE314" s="0"/>
      <c r="HRF314" s="0"/>
      <c r="HRG314" s="0"/>
      <c r="HRH314" s="0"/>
      <c r="HRI314" s="0"/>
      <c r="HRJ314" s="0"/>
      <c r="HRK314" s="0"/>
      <c r="HRL314" s="0"/>
      <c r="HRM314" s="0"/>
      <c r="HRN314" s="0"/>
      <c r="HRO314" s="0"/>
      <c r="HRP314" s="0"/>
      <c r="HRQ314" s="0"/>
      <c r="HRR314" s="0"/>
      <c r="HRS314" s="0"/>
      <c r="HRT314" s="0"/>
      <c r="HRU314" s="0"/>
      <c r="HRV314" s="0"/>
      <c r="HRW314" s="0"/>
      <c r="HRX314" s="0"/>
      <c r="HRY314" s="0"/>
      <c r="HRZ314" s="0"/>
      <c r="HSA314" s="0"/>
      <c r="HSB314" s="0"/>
      <c r="HSC314" s="0"/>
      <c r="HSD314" s="0"/>
      <c r="HSE314" s="0"/>
      <c r="HSF314" s="0"/>
      <c r="HSG314" s="0"/>
      <c r="HSH314" s="0"/>
      <c r="HSI314" s="0"/>
      <c r="HSJ314" s="0"/>
      <c r="HSK314" s="0"/>
      <c r="HSL314" s="0"/>
      <c r="HSM314" s="0"/>
      <c r="HSN314" s="0"/>
      <c r="HSO314" s="0"/>
      <c r="HSP314" s="0"/>
      <c r="HSQ314" s="0"/>
      <c r="HSR314" s="0"/>
      <c r="HSS314" s="0"/>
      <c r="HST314" s="0"/>
      <c r="HSU314" s="0"/>
      <c r="HSV314" s="0"/>
      <c r="HSW314" s="0"/>
      <c r="HSX314" s="0"/>
      <c r="HSY314" s="0"/>
      <c r="HSZ314" s="0"/>
      <c r="HTA314" s="0"/>
      <c r="HTB314" s="0"/>
      <c r="HTC314" s="0"/>
      <c r="HTD314" s="0"/>
      <c r="HTE314" s="0"/>
      <c r="HTF314" s="0"/>
      <c r="HTG314" s="0"/>
      <c r="HTH314" s="0"/>
      <c r="HTI314" s="0"/>
      <c r="HTJ314" s="0"/>
      <c r="HTK314" s="0"/>
      <c r="HTL314" s="0"/>
      <c r="HTM314" s="0"/>
      <c r="HTN314" s="0"/>
      <c r="HTO314" s="0"/>
      <c r="HTP314" s="0"/>
      <c r="HTQ314" s="0"/>
      <c r="HTR314" s="0"/>
      <c r="HTS314" s="0"/>
      <c r="HTT314" s="0"/>
      <c r="HTU314" s="0"/>
      <c r="HTV314" s="0"/>
      <c r="HTW314" s="0"/>
      <c r="HTX314" s="0"/>
      <c r="HTY314" s="0"/>
      <c r="HTZ314" s="0"/>
      <c r="HUA314" s="0"/>
      <c r="HUB314" s="0"/>
      <c r="HUC314" s="0"/>
      <c r="HUD314" s="0"/>
      <c r="HUE314" s="0"/>
      <c r="HUF314" s="0"/>
      <c r="HUG314" s="0"/>
      <c r="HUH314" s="0"/>
      <c r="HUI314" s="0"/>
      <c r="HUJ314" s="0"/>
      <c r="HUK314" s="0"/>
      <c r="HUL314" s="0"/>
      <c r="HUM314" s="0"/>
      <c r="HUN314" s="0"/>
      <c r="HUO314" s="0"/>
      <c r="HUP314" s="0"/>
      <c r="HUQ314" s="0"/>
      <c r="HUR314" s="0"/>
      <c r="HUS314" s="0"/>
      <c r="HUT314" s="0"/>
      <c r="HUU314" s="0"/>
      <c r="HUV314" s="0"/>
      <c r="HUW314" s="0"/>
      <c r="HUX314" s="0"/>
      <c r="HUY314" s="0"/>
      <c r="HUZ314" s="0"/>
      <c r="HVA314" s="0"/>
      <c r="HVB314" s="0"/>
      <c r="HVC314" s="0"/>
      <c r="HVD314" s="0"/>
      <c r="HVE314" s="0"/>
      <c r="HVF314" s="0"/>
      <c r="HVG314" s="0"/>
      <c r="HVH314" s="0"/>
      <c r="HVI314" s="0"/>
      <c r="HVJ314" s="0"/>
      <c r="HVK314" s="0"/>
      <c r="HVL314" s="0"/>
      <c r="HVM314" s="0"/>
      <c r="HVN314" s="0"/>
      <c r="HVO314" s="0"/>
      <c r="HVP314" s="0"/>
      <c r="HVQ314" s="0"/>
      <c r="HVR314" s="0"/>
      <c r="HVS314" s="0"/>
      <c r="HVT314" s="0"/>
      <c r="HVU314" s="0"/>
      <c r="HVV314" s="0"/>
      <c r="HVW314" s="0"/>
      <c r="HVX314" s="0"/>
      <c r="HVY314" s="0"/>
      <c r="HVZ314" s="0"/>
      <c r="HWA314" s="0"/>
      <c r="HWB314" s="0"/>
      <c r="HWC314" s="0"/>
      <c r="HWD314" s="0"/>
      <c r="HWE314" s="0"/>
      <c r="HWF314" s="0"/>
      <c r="HWG314" s="0"/>
      <c r="HWH314" s="0"/>
      <c r="HWI314" s="0"/>
      <c r="HWJ314" s="0"/>
      <c r="HWK314" s="0"/>
      <c r="HWL314" s="0"/>
      <c r="HWM314" s="0"/>
      <c r="HWN314" s="0"/>
      <c r="HWO314" s="0"/>
      <c r="HWP314" s="0"/>
      <c r="HWQ314" s="0"/>
      <c r="HWR314" s="0"/>
      <c r="HWS314" s="0"/>
      <c r="HWT314" s="0"/>
      <c r="HWU314" s="0"/>
      <c r="HWV314" s="0"/>
      <c r="HWW314" s="0"/>
      <c r="HWX314" s="0"/>
      <c r="HWY314" s="0"/>
      <c r="HWZ314" s="0"/>
      <c r="HXA314" s="0"/>
      <c r="HXB314" s="0"/>
      <c r="HXC314" s="0"/>
      <c r="HXD314" s="0"/>
      <c r="HXE314" s="0"/>
      <c r="HXF314" s="0"/>
      <c r="HXG314" s="0"/>
      <c r="HXH314" s="0"/>
      <c r="HXI314" s="0"/>
      <c r="HXJ314" s="0"/>
      <c r="HXK314" s="0"/>
      <c r="HXL314" s="0"/>
      <c r="HXM314" s="0"/>
      <c r="HXN314" s="0"/>
      <c r="HXO314" s="0"/>
      <c r="HXP314" s="0"/>
      <c r="HXQ314" s="0"/>
      <c r="HXR314" s="0"/>
      <c r="HXS314" s="0"/>
      <c r="HXT314" s="0"/>
      <c r="HXU314" s="0"/>
      <c r="HXV314" s="0"/>
      <c r="HXW314" s="0"/>
      <c r="HXX314" s="0"/>
      <c r="HXY314" s="0"/>
      <c r="HXZ314" s="0"/>
      <c r="HYA314" s="0"/>
      <c r="HYB314" s="0"/>
      <c r="HYC314" s="0"/>
      <c r="HYD314" s="0"/>
      <c r="HYE314" s="0"/>
      <c r="HYF314" s="0"/>
      <c r="HYG314" s="0"/>
      <c r="HYH314" s="0"/>
      <c r="HYI314" s="0"/>
      <c r="HYJ314" s="0"/>
      <c r="HYK314" s="0"/>
      <c r="HYL314" s="0"/>
      <c r="HYM314" s="0"/>
      <c r="HYN314" s="0"/>
      <c r="HYO314" s="0"/>
      <c r="HYP314" s="0"/>
      <c r="HYQ314" s="0"/>
      <c r="HYR314" s="0"/>
      <c r="HYS314" s="0"/>
      <c r="HYT314" s="0"/>
      <c r="HYU314" s="0"/>
      <c r="HYV314" s="0"/>
      <c r="HYW314" s="0"/>
      <c r="HYX314" s="0"/>
      <c r="HYY314" s="0"/>
      <c r="HYZ314" s="0"/>
      <c r="HZA314" s="0"/>
      <c r="HZB314" s="0"/>
      <c r="HZC314" s="0"/>
      <c r="HZD314" s="0"/>
      <c r="HZE314" s="0"/>
      <c r="HZF314" s="0"/>
      <c r="HZG314" s="0"/>
      <c r="HZH314" s="0"/>
      <c r="HZI314" s="0"/>
      <c r="HZJ314" s="0"/>
      <c r="HZK314" s="0"/>
      <c r="HZL314" s="0"/>
      <c r="HZM314" s="0"/>
      <c r="HZN314" s="0"/>
      <c r="HZO314" s="0"/>
      <c r="HZP314" s="0"/>
      <c r="HZQ314" s="0"/>
      <c r="HZR314" s="0"/>
      <c r="HZS314" s="0"/>
      <c r="HZT314" s="0"/>
      <c r="HZU314" s="0"/>
      <c r="HZV314" s="0"/>
      <c r="HZW314" s="0"/>
      <c r="HZX314" s="0"/>
      <c r="HZY314" s="0"/>
      <c r="HZZ314" s="0"/>
      <c r="IAA314" s="0"/>
      <c r="IAB314" s="0"/>
      <c r="IAC314" s="0"/>
      <c r="IAD314" s="0"/>
      <c r="IAE314" s="0"/>
      <c r="IAF314" s="0"/>
      <c r="IAG314" s="0"/>
      <c r="IAH314" s="0"/>
      <c r="IAI314" s="0"/>
      <c r="IAJ314" s="0"/>
      <c r="IAK314" s="0"/>
      <c r="IAL314" s="0"/>
      <c r="IAM314" s="0"/>
      <c r="IAN314" s="0"/>
      <c r="IAO314" s="0"/>
      <c r="IAP314" s="0"/>
      <c r="IAQ314" s="0"/>
      <c r="IAR314" s="0"/>
      <c r="IAS314" s="0"/>
      <c r="IAT314" s="0"/>
      <c r="IAU314" s="0"/>
      <c r="IAV314" s="0"/>
      <c r="IAW314" s="0"/>
      <c r="IAX314" s="0"/>
      <c r="IAY314" s="0"/>
      <c r="IAZ314" s="0"/>
      <c r="IBA314" s="0"/>
      <c r="IBB314" s="0"/>
      <c r="IBC314" s="0"/>
      <c r="IBD314" s="0"/>
      <c r="IBE314" s="0"/>
      <c r="IBF314" s="0"/>
      <c r="IBG314" s="0"/>
      <c r="IBH314" s="0"/>
      <c r="IBI314" s="0"/>
      <c r="IBJ314" s="0"/>
      <c r="IBK314" s="0"/>
      <c r="IBL314" s="0"/>
      <c r="IBM314" s="0"/>
      <c r="IBN314" s="0"/>
      <c r="IBO314" s="0"/>
      <c r="IBP314" s="0"/>
      <c r="IBQ314" s="0"/>
      <c r="IBR314" s="0"/>
      <c r="IBS314" s="0"/>
      <c r="IBT314" s="0"/>
      <c r="IBU314" s="0"/>
      <c r="IBV314" s="0"/>
      <c r="IBW314" s="0"/>
      <c r="IBX314" s="0"/>
      <c r="IBY314" s="0"/>
      <c r="IBZ314" s="0"/>
      <c r="ICA314" s="0"/>
      <c r="ICB314" s="0"/>
      <c r="ICC314" s="0"/>
      <c r="ICD314" s="0"/>
      <c r="ICE314" s="0"/>
      <c r="ICF314" s="0"/>
      <c r="ICG314" s="0"/>
      <c r="ICH314" s="0"/>
      <c r="ICI314" s="0"/>
      <c r="ICJ314" s="0"/>
      <c r="ICK314" s="0"/>
      <c r="ICL314" s="0"/>
      <c r="ICM314" s="0"/>
      <c r="ICN314" s="0"/>
      <c r="ICO314" s="0"/>
      <c r="ICP314" s="0"/>
      <c r="ICQ314" s="0"/>
      <c r="ICR314" s="0"/>
      <c r="ICS314" s="0"/>
      <c r="ICT314" s="0"/>
      <c r="ICU314" s="0"/>
      <c r="ICV314" s="0"/>
      <c r="ICW314" s="0"/>
      <c r="ICX314" s="0"/>
      <c r="ICY314" s="0"/>
      <c r="ICZ314" s="0"/>
      <c r="IDA314" s="0"/>
      <c r="IDB314" s="0"/>
      <c r="IDC314" s="0"/>
      <c r="IDD314" s="0"/>
      <c r="IDE314" s="0"/>
      <c r="IDF314" s="0"/>
      <c r="IDG314" s="0"/>
      <c r="IDH314" s="0"/>
      <c r="IDI314" s="0"/>
      <c r="IDJ314" s="0"/>
      <c r="IDK314" s="0"/>
      <c r="IDL314" s="0"/>
      <c r="IDM314" s="0"/>
      <c r="IDN314" s="0"/>
      <c r="IDO314" s="0"/>
      <c r="IDP314" s="0"/>
      <c r="IDQ314" s="0"/>
      <c r="IDR314" s="0"/>
      <c r="IDS314" s="0"/>
      <c r="IDT314" s="0"/>
      <c r="IDU314" s="0"/>
      <c r="IDV314" s="0"/>
      <c r="IDW314" s="0"/>
      <c r="IDX314" s="0"/>
      <c r="IDY314" s="0"/>
      <c r="IDZ314" s="0"/>
      <c r="IEA314" s="0"/>
      <c r="IEB314" s="0"/>
      <c r="IEC314" s="0"/>
      <c r="IED314" s="0"/>
      <c r="IEE314" s="0"/>
      <c r="IEF314" s="0"/>
      <c r="IEG314" s="0"/>
      <c r="IEH314" s="0"/>
      <c r="IEI314" s="0"/>
      <c r="IEJ314" s="0"/>
      <c r="IEK314" s="0"/>
      <c r="IEL314" s="0"/>
      <c r="IEM314" s="0"/>
      <c r="IEN314" s="0"/>
      <c r="IEO314" s="0"/>
      <c r="IEP314" s="0"/>
      <c r="IEQ314" s="0"/>
      <c r="IER314" s="0"/>
      <c r="IES314" s="0"/>
      <c r="IET314" s="0"/>
      <c r="IEU314" s="0"/>
      <c r="IEV314" s="0"/>
      <c r="IEW314" s="0"/>
      <c r="IEX314" s="0"/>
      <c r="IEY314" s="0"/>
      <c r="IEZ314" s="0"/>
      <c r="IFA314" s="0"/>
      <c r="IFB314" s="0"/>
      <c r="IFC314" s="0"/>
      <c r="IFD314" s="0"/>
      <c r="IFE314" s="0"/>
      <c r="IFF314" s="0"/>
      <c r="IFG314" s="0"/>
      <c r="IFH314" s="0"/>
      <c r="IFI314" s="0"/>
      <c r="IFJ314" s="0"/>
      <c r="IFK314" s="0"/>
      <c r="IFL314" s="0"/>
      <c r="IFM314" s="0"/>
      <c r="IFN314" s="0"/>
      <c r="IFO314" s="0"/>
      <c r="IFP314" s="0"/>
      <c r="IFQ314" s="0"/>
      <c r="IFR314" s="0"/>
      <c r="IFS314" s="0"/>
      <c r="IFT314" s="0"/>
      <c r="IFU314" s="0"/>
      <c r="IFV314" s="0"/>
      <c r="IFW314" s="0"/>
      <c r="IFX314" s="0"/>
      <c r="IFY314" s="0"/>
      <c r="IFZ314" s="0"/>
      <c r="IGA314" s="0"/>
      <c r="IGB314" s="0"/>
      <c r="IGC314" s="0"/>
      <c r="IGD314" s="0"/>
      <c r="IGE314" s="0"/>
      <c r="IGF314" s="0"/>
      <c r="IGG314" s="0"/>
      <c r="IGH314" s="0"/>
      <c r="IGI314" s="0"/>
      <c r="IGJ314" s="0"/>
      <c r="IGK314" s="0"/>
      <c r="IGL314" s="0"/>
      <c r="IGM314" s="0"/>
      <c r="IGN314" s="0"/>
      <c r="IGO314" s="0"/>
      <c r="IGP314" s="0"/>
      <c r="IGQ314" s="0"/>
      <c r="IGR314" s="0"/>
      <c r="IGS314" s="0"/>
      <c r="IGT314" s="0"/>
      <c r="IGU314" s="0"/>
      <c r="IGV314" s="0"/>
      <c r="IGW314" s="0"/>
      <c r="IGX314" s="0"/>
      <c r="IGY314" s="0"/>
      <c r="IGZ314" s="0"/>
      <c r="IHA314" s="0"/>
      <c r="IHB314" s="0"/>
      <c r="IHC314" s="0"/>
      <c r="IHD314" s="0"/>
      <c r="IHE314" s="0"/>
      <c r="IHF314" s="0"/>
      <c r="IHG314" s="0"/>
      <c r="IHH314" s="0"/>
      <c r="IHI314" s="0"/>
      <c r="IHJ314" s="0"/>
      <c r="IHK314" s="0"/>
      <c r="IHL314" s="0"/>
      <c r="IHM314" s="0"/>
      <c r="IHN314" s="0"/>
      <c r="IHO314" s="0"/>
      <c r="IHP314" s="0"/>
      <c r="IHQ314" s="0"/>
      <c r="IHR314" s="0"/>
      <c r="IHS314" s="0"/>
      <c r="IHT314" s="0"/>
      <c r="IHU314" s="0"/>
      <c r="IHV314" s="0"/>
      <c r="IHW314" s="0"/>
      <c r="IHX314" s="0"/>
      <c r="IHY314" s="0"/>
      <c r="IHZ314" s="0"/>
      <c r="IIA314" s="0"/>
      <c r="IIB314" s="0"/>
      <c r="IIC314" s="0"/>
      <c r="IID314" s="0"/>
      <c r="IIE314" s="0"/>
      <c r="IIF314" s="0"/>
      <c r="IIG314" s="0"/>
      <c r="IIH314" s="0"/>
      <c r="III314" s="0"/>
      <c r="IIJ314" s="0"/>
      <c r="IIK314" s="0"/>
      <c r="IIL314" s="0"/>
      <c r="IIM314" s="0"/>
      <c r="IIN314" s="0"/>
      <c r="IIO314" s="0"/>
      <c r="IIP314" s="0"/>
      <c r="IIQ314" s="0"/>
      <c r="IIR314" s="0"/>
      <c r="IIS314" s="0"/>
      <c r="IIT314" s="0"/>
      <c r="IIU314" s="0"/>
      <c r="IIV314" s="0"/>
      <c r="IIW314" s="0"/>
      <c r="IIX314" s="0"/>
      <c r="IIY314" s="0"/>
      <c r="IIZ314" s="0"/>
      <c r="IJA314" s="0"/>
      <c r="IJB314" s="0"/>
      <c r="IJC314" s="0"/>
      <c r="IJD314" s="0"/>
      <c r="IJE314" s="0"/>
      <c r="IJF314" s="0"/>
      <c r="IJG314" s="0"/>
      <c r="IJH314" s="0"/>
      <c r="IJI314" s="0"/>
      <c r="IJJ314" s="0"/>
      <c r="IJK314" s="0"/>
      <c r="IJL314" s="0"/>
      <c r="IJM314" s="0"/>
      <c r="IJN314" s="0"/>
      <c r="IJO314" s="0"/>
      <c r="IJP314" s="0"/>
      <c r="IJQ314" s="0"/>
      <c r="IJR314" s="0"/>
      <c r="IJS314" s="0"/>
      <c r="IJT314" s="0"/>
      <c r="IJU314" s="0"/>
      <c r="IJV314" s="0"/>
      <c r="IJW314" s="0"/>
      <c r="IJX314" s="0"/>
      <c r="IJY314" s="0"/>
      <c r="IJZ314" s="0"/>
      <c r="IKA314" s="0"/>
      <c r="IKB314" s="0"/>
      <c r="IKC314" s="0"/>
      <c r="IKD314" s="0"/>
      <c r="IKE314" s="0"/>
      <c r="IKF314" s="0"/>
      <c r="IKG314" s="0"/>
      <c r="IKH314" s="0"/>
      <c r="IKI314" s="0"/>
      <c r="IKJ314" s="0"/>
      <c r="IKK314" s="0"/>
      <c r="IKL314" s="0"/>
      <c r="IKM314" s="0"/>
      <c r="IKN314" s="0"/>
      <c r="IKO314" s="0"/>
      <c r="IKP314" s="0"/>
      <c r="IKQ314" s="0"/>
      <c r="IKR314" s="0"/>
      <c r="IKS314" s="0"/>
      <c r="IKT314" s="0"/>
      <c r="IKU314" s="0"/>
      <c r="IKV314" s="0"/>
      <c r="IKW314" s="0"/>
      <c r="IKX314" s="0"/>
      <c r="IKY314" s="0"/>
      <c r="IKZ314" s="0"/>
      <c r="ILA314" s="0"/>
      <c r="ILB314" s="0"/>
      <c r="ILC314" s="0"/>
      <c r="ILD314" s="0"/>
      <c r="ILE314" s="0"/>
      <c r="ILF314" s="0"/>
      <c r="ILG314" s="0"/>
      <c r="ILH314" s="0"/>
      <c r="ILI314" s="0"/>
      <c r="ILJ314" s="0"/>
      <c r="ILK314" s="0"/>
      <c r="ILL314" s="0"/>
      <c r="ILM314" s="0"/>
      <c r="ILN314" s="0"/>
      <c r="ILO314" s="0"/>
      <c r="ILP314" s="0"/>
      <c r="ILQ314" s="0"/>
      <c r="ILR314" s="0"/>
      <c r="ILS314" s="0"/>
      <c r="ILT314" s="0"/>
      <c r="ILU314" s="0"/>
      <c r="ILV314" s="0"/>
      <c r="ILW314" s="0"/>
      <c r="ILX314" s="0"/>
      <c r="ILY314" s="0"/>
      <c r="ILZ314" s="0"/>
      <c r="IMA314" s="0"/>
      <c r="IMB314" s="0"/>
      <c r="IMC314" s="0"/>
      <c r="IMD314" s="0"/>
      <c r="IME314" s="0"/>
      <c r="IMF314" s="0"/>
      <c r="IMG314" s="0"/>
      <c r="IMH314" s="0"/>
      <c r="IMI314" s="0"/>
      <c r="IMJ314" s="0"/>
      <c r="IMK314" s="0"/>
      <c r="IML314" s="0"/>
      <c r="IMM314" s="0"/>
      <c r="IMN314" s="0"/>
      <c r="IMO314" s="0"/>
      <c r="IMP314" s="0"/>
      <c r="IMQ314" s="0"/>
      <c r="IMR314" s="0"/>
      <c r="IMS314" s="0"/>
      <c r="IMT314" s="0"/>
      <c r="IMU314" s="0"/>
      <c r="IMV314" s="0"/>
      <c r="IMW314" s="0"/>
      <c r="IMX314" s="0"/>
      <c r="IMY314" s="0"/>
      <c r="IMZ314" s="0"/>
      <c r="INA314" s="0"/>
      <c r="INB314" s="0"/>
      <c r="INC314" s="0"/>
      <c r="IND314" s="0"/>
      <c r="INE314" s="0"/>
      <c r="INF314" s="0"/>
      <c r="ING314" s="0"/>
      <c r="INH314" s="0"/>
      <c r="INI314" s="0"/>
      <c r="INJ314" s="0"/>
      <c r="INK314" s="0"/>
      <c r="INL314" s="0"/>
      <c r="INM314" s="0"/>
      <c r="INN314" s="0"/>
      <c r="INO314" s="0"/>
      <c r="INP314" s="0"/>
      <c r="INQ314" s="0"/>
      <c r="INR314" s="0"/>
      <c r="INS314" s="0"/>
      <c r="INT314" s="0"/>
      <c r="INU314" s="0"/>
      <c r="INV314" s="0"/>
      <c r="INW314" s="0"/>
      <c r="INX314" s="0"/>
      <c r="INY314" s="0"/>
      <c r="INZ314" s="0"/>
      <c r="IOA314" s="0"/>
      <c r="IOB314" s="0"/>
      <c r="IOC314" s="0"/>
      <c r="IOD314" s="0"/>
      <c r="IOE314" s="0"/>
      <c r="IOF314" s="0"/>
      <c r="IOG314" s="0"/>
      <c r="IOH314" s="0"/>
      <c r="IOI314" s="0"/>
      <c r="IOJ314" s="0"/>
      <c r="IOK314" s="0"/>
      <c r="IOL314" s="0"/>
      <c r="IOM314" s="0"/>
      <c r="ION314" s="0"/>
      <c r="IOO314" s="0"/>
      <c r="IOP314" s="0"/>
      <c r="IOQ314" s="0"/>
      <c r="IOR314" s="0"/>
      <c r="IOS314" s="0"/>
      <c r="IOT314" s="0"/>
      <c r="IOU314" s="0"/>
      <c r="IOV314" s="0"/>
      <c r="IOW314" s="0"/>
      <c r="IOX314" s="0"/>
      <c r="IOY314" s="0"/>
      <c r="IOZ314" s="0"/>
      <c r="IPA314" s="0"/>
      <c r="IPB314" s="0"/>
      <c r="IPC314" s="0"/>
      <c r="IPD314" s="0"/>
      <c r="IPE314" s="0"/>
      <c r="IPF314" s="0"/>
      <c r="IPG314" s="0"/>
      <c r="IPH314" s="0"/>
      <c r="IPI314" s="0"/>
      <c r="IPJ314" s="0"/>
      <c r="IPK314" s="0"/>
      <c r="IPL314" s="0"/>
      <c r="IPM314" s="0"/>
      <c r="IPN314" s="0"/>
      <c r="IPO314" s="0"/>
      <c r="IPP314" s="0"/>
      <c r="IPQ314" s="0"/>
      <c r="IPR314" s="0"/>
      <c r="IPS314" s="0"/>
      <c r="IPT314" s="0"/>
      <c r="IPU314" s="0"/>
      <c r="IPV314" s="0"/>
      <c r="IPW314" s="0"/>
      <c r="IPX314" s="0"/>
      <c r="IPY314" s="0"/>
      <c r="IPZ314" s="0"/>
      <c r="IQA314" s="0"/>
      <c r="IQB314" s="0"/>
      <c r="IQC314" s="0"/>
      <c r="IQD314" s="0"/>
      <c r="IQE314" s="0"/>
      <c r="IQF314" s="0"/>
      <c r="IQG314" s="0"/>
      <c r="IQH314" s="0"/>
      <c r="IQI314" s="0"/>
      <c r="IQJ314" s="0"/>
      <c r="IQK314" s="0"/>
      <c r="IQL314" s="0"/>
      <c r="IQM314" s="0"/>
      <c r="IQN314" s="0"/>
      <c r="IQO314" s="0"/>
      <c r="IQP314" s="0"/>
      <c r="IQQ314" s="0"/>
      <c r="IQR314" s="0"/>
      <c r="IQS314" s="0"/>
      <c r="IQT314" s="0"/>
      <c r="IQU314" s="0"/>
      <c r="IQV314" s="0"/>
      <c r="IQW314" s="0"/>
      <c r="IQX314" s="0"/>
      <c r="IQY314" s="0"/>
      <c r="IQZ314" s="0"/>
      <c r="IRA314" s="0"/>
      <c r="IRB314" s="0"/>
      <c r="IRC314" s="0"/>
      <c r="IRD314" s="0"/>
      <c r="IRE314" s="0"/>
      <c r="IRF314" s="0"/>
      <c r="IRG314" s="0"/>
      <c r="IRH314" s="0"/>
      <c r="IRI314" s="0"/>
      <c r="IRJ314" s="0"/>
      <c r="IRK314" s="0"/>
      <c r="IRL314" s="0"/>
      <c r="IRM314" s="0"/>
      <c r="IRN314" s="0"/>
      <c r="IRO314" s="0"/>
      <c r="IRP314" s="0"/>
      <c r="IRQ314" s="0"/>
      <c r="IRR314" s="0"/>
      <c r="IRS314" s="0"/>
      <c r="IRT314" s="0"/>
      <c r="IRU314" s="0"/>
      <c r="IRV314" s="0"/>
      <c r="IRW314" s="0"/>
      <c r="IRX314" s="0"/>
      <c r="IRY314" s="0"/>
      <c r="IRZ314" s="0"/>
      <c r="ISA314" s="0"/>
      <c r="ISB314" s="0"/>
      <c r="ISC314" s="0"/>
      <c r="ISD314" s="0"/>
      <c r="ISE314" s="0"/>
      <c r="ISF314" s="0"/>
      <c r="ISG314" s="0"/>
      <c r="ISH314" s="0"/>
      <c r="ISI314" s="0"/>
      <c r="ISJ314" s="0"/>
      <c r="ISK314" s="0"/>
      <c r="ISL314" s="0"/>
      <c r="ISM314" s="0"/>
      <c r="ISN314" s="0"/>
      <c r="ISO314" s="0"/>
      <c r="ISP314" s="0"/>
      <c r="ISQ314" s="0"/>
      <c r="ISR314" s="0"/>
      <c r="ISS314" s="0"/>
      <c r="IST314" s="0"/>
      <c r="ISU314" s="0"/>
      <c r="ISV314" s="0"/>
      <c r="ISW314" s="0"/>
      <c r="ISX314" s="0"/>
      <c r="ISY314" s="0"/>
      <c r="ISZ314" s="0"/>
      <c r="ITA314" s="0"/>
      <c r="ITB314" s="0"/>
      <c r="ITC314" s="0"/>
      <c r="ITD314" s="0"/>
      <c r="ITE314" s="0"/>
      <c r="ITF314" s="0"/>
      <c r="ITG314" s="0"/>
      <c r="ITH314" s="0"/>
      <c r="ITI314" s="0"/>
      <c r="ITJ314" s="0"/>
      <c r="ITK314" s="0"/>
      <c r="ITL314" s="0"/>
      <c r="ITM314" s="0"/>
      <c r="ITN314" s="0"/>
      <c r="ITO314" s="0"/>
      <c r="ITP314" s="0"/>
      <c r="ITQ314" s="0"/>
      <c r="ITR314" s="0"/>
      <c r="ITS314" s="0"/>
      <c r="ITT314" s="0"/>
      <c r="ITU314" s="0"/>
      <c r="ITV314" s="0"/>
      <c r="ITW314" s="0"/>
      <c r="ITX314" s="0"/>
      <c r="ITY314" s="0"/>
      <c r="ITZ314" s="0"/>
      <c r="IUA314" s="0"/>
      <c r="IUB314" s="0"/>
      <c r="IUC314" s="0"/>
      <c r="IUD314" s="0"/>
      <c r="IUE314" s="0"/>
      <c r="IUF314" s="0"/>
      <c r="IUG314" s="0"/>
      <c r="IUH314" s="0"/>
      <c r="IUI314" s="0"/>
      <c r="IUJ314" s="0"/>
      <c r="IUK314" s="0"/>
      <c r="IUL314" s="0"/>
      <c r="IUM314" s="0"/>
      <c r="IUN314" s="0"/>
      <c r="IUO314" s="0"/>
      <c r="IUP314" s="0"/>
      <c r="IUQ314" s="0"/>
      <c r="IUR314" s="0"/>
      <c r="IUS314" s="0"/>
      <c r="IUT314" s="0"/>
      <c r="IUU314" s="0"/>
      <c r="IUV314" s="0"/>
      <c r="IUW314" s="0"/>
      <c r="IUX314" s="0"/>
      <c r="IUY314" s="0"/>
      <c r="IUZ314" s="0"/>
      <c r="IVA314" s="0"/>
      <c r="IVB314" s="0"/>
      <c r="IVC314" s="0"/>
      <c r="IVD314" s="0"/>
      <c r="IVE314" s="0"/>
      <c r="IVF314" s="0"/>
      <c r="IVG314" s="0"/>
      <c r="IVH314" s="0"/>
      <c r="IVI314" s="0"/>
      <c r="IVJ314" s="0"/>
      <c r="IVK314" s="0"/>
      <c r="IVL314" s="0"/>
      <c r="IVM314" s="0"/>
      <c r="IVN314" s="0"/>
      <c r="IVO314" s="0"/>
      <c r="IVP314" s="0"/>
      <c r="IVQ314" s="0"/>
      <c r="IVR314" s="0"/>
      <c r="IVS314" s="0"/>
      <c r="IVT314" s="0"/>
      <c r="IVU314" s="0"/>
      <c r="IVV314" s="0"/>
      <c r="IVW314" s="0"/>
      <c r="IVX314" s="0"/>
      <c r="IVY314" s="0"/>
      <c r="IVZ314" s="0"/>
      <c r="IWA314" s="0"/>
      <c r="IWB314" s="0"/>
      <c r="IWC314" s="0"/>
      <c r="IWD314" s="0"/>
      <c r="IWE314" s="0"/>
      <c r="IWF314" s="0"/>
      <c r="IWG314" s="0"/>
      <c r="IWH314" s="0"/>
      <c r="IWI314" s="0"/>
      <c r="IWJ314" s="0"/>
      <c r="IWK314" s="0"/>
      <c r="IWL314" s="0"/>
      <c r="IWM314" s="0"/>
      <c r="IWN314" s="0"/>
      <c r="IWO314" s="0"/>
      <c r="IWP314" s="0"/>
      <c r="IWQ314" s="0"/>
      <c r="IWR314" s="0"/>
      <c r="IWS314" s="0"/>
      <c r="IWT314" s="0"/>
      <c r="IWU314" s="0"/>
      <c r="IWV314" s="0"/>
      <c r="IWW314" s="0"/>
      <c r="IWX314" s="0"/>
      <c r="IWY314" s="0"/>
      <c r="IWZ314" s="0"/>
      <c r="IXA314" s="0"/>
      <c r="IXB314" s="0"/>
      <c r="IXC314" s="0"/>
      <c r="IXD314" s="0"/>
      <c r="IXE314" s="0"/>
      <c r="IXF314" s="0"/>
      <c r="IXG314" s="0"/>
      <c r="IXH314" s="0"/>
      <c r="IXI314" s="0"/>
      <c r="IXJ314" s="0"/>
      <c r="IXK314" s="0"/>
      <c r="IXL314" s="0"/>
      <c r="IXM314" s="0"/>
      <c r="IXN314" s="0"/>
      <c r="IXO314" s="0"/>
      <c r="IXP314" s="0"/>
      <c r="IXQ314" s="0"/>
      <c r="IXR314" s="0"/>
      <c r="IXS314" s="0"/>
      <c r="IXT314" s="0"/>
      <c r="IXU314" s="0"/>
      <c r="IXV314" s="0"/>
      <c r="IXW314" s="0"/>
      <c r="IXX314" s="0"/>
      <c r="IXY314" s="0"/>
      <c r="IXZ314" s="0"/>
      <c r="IYA314" s="0"/>
      <c r="IYB314" s="0"/>
      <c r="IYC314" s="0"/>
      <c r="IYD314" s="0"/>
      <c r="IYE314" s="0"/>
      <c r="IYF314" s="0"/>
      <c r="IYG314" s="0"/>
      <c r="IYH314" s="0"/>
      <c r="IYI314" s="0"/>
      <c r="IYJ314" s="0"/>
      <c r="IYK314" s="0"/>
      <c r="IYL314" s="0"/>
      <c r="IYM314" s="0"/>
      <c r="IYN314" s="0"/>
      <c r="IYO314" s="0"/>
      <c r="IYP314" s="0"/>
      <c r="IYQ314" s="0"/>
      <c r="IYR314" s="0"/>
      <c r="IYS314" s="0"/>
      <c r="IYT314" s="0"/>
      <c r="IYU314" s="0"/>
      <c r="IYV314" s="0"/>
      <c r="IYW314" s="0"/>
      <c r="IYX314" s="0"/>
      <c r="IYY314" s="0"/>
      <c r="IYZ314" s="0"/>
      <c r="IZA314" s="0"/>
      <c r="IZB314" s="0"/>
      <c r="IZC314" s="0"/>
      <c r="IZD314" s="0"/>
      <c r="IZE314" s="0"/>
      <c r="IZF314" s="0"/>
      <c r="IZG314" s="0"/>
      <c r="IZH314" s="0"/>
      <c r="IZI314" s="0"/>
      <c r="IZJ314" s="0"/>
      <c r="IZK314" s="0"/>
      <c r="IZL314" s="0"/>
      <c r="IZM314" s="0"/>
      <c r="IZN314" s="0"/>
      <c r="IZO314" s="0"/>
      <c r="IZP314" s="0"/>
      <c r="IZQ314" s="0"/>
      <c r="IZR314" s="0"/>
      <c r="IZS314" s="0"/>
      <c r="IZT314" s="0"/>
      <c r="IZU314" s="0"/>
      <c r="IZV314" s="0"/>
      <c r="IZW314" s="0"/>
      <c r="IZX314" s="0"/>
      <c r="IZY314" s="0"/>
      <c r="IZZ314" s="0"/>
      <c r="JAA314" s="0"/>
      <c r="JAB314" s="0"/>
      <c r="JAC314" s="0"/>
      <c r="JAD314" s="0"/>
      <c r="JAE314" s="0"/>
      <c r="JAF314" s="0"/>
      <c r="JAG314" s="0"/>
      <c r="JAH314" s="0"/>
      <c r="JAI314" s="0"/>
      <c r="JAJ314" s="0"/>
      <c r="JAK314" s="0"/>
      <c r="JAL314" s="0"/>
      <c r="JAM314" s="0"/>
      <c r="JAN314" s="0"/>
      <c r="JAO314" s="0"/>
      <c r="JAP314" s="0"/>
      <c r="JAQ314" s="0"/>
      <c r="JAR314" s="0"/>
      <c r="JAS314" s="0"/>
      <c r="JAT314" s="0"/>
      <c r="JAU314" s="0"/>
      <c r="JAV314" s="0"/>
      <c r="JAW314" s="0"/>
      <c r="JAX314" s="0"/>
      <c r="JAY314" s="0"/>
      <c r="JAZ314" s="0"/>
      <c r="JBA314" s="0"/>
      <c r="JBB314" s="0"/>
      <c r="JBC314" s="0"/>
      <c r="JBD314" s="0"/>
      <c r="JBE314" s="0"/>
      <c r="JBF314" s="0"/>
      <c r="JBG314" s="0"/>
      <c r="JBH314" s="0"/>
      <c r="JBI314" s="0"/>
      <c r="JBJ314" s="0"/>
      <c r="JBK314" s="0"/>
      <c r="JBL314" s="0"/>
      <c r="JBM314" s="0"/>
      <c r="JBN314" s="0"/>
      <c r="JBO314" s="0"/>
      <c r="JBP314" s="0"/>
      <c r="JBQ314" s="0"/>
      <c r="JBR314" s="0"/>
      <c r="JBS314" s="0"/>
      <c r="JBT314" s="0"/>
      <c r="JBU314" s="0"/>
      <c r="JBV314" s="0"/>
      <c r="JBW314" s="0"/>
      <c r="JBX314" s="0"/>
      <c r="JBY314" s="0"/>
      <c r="JBZ314" s="0"/>
      <c r="JCA314" s="0"/>
      <c r="JCB314" s="0"/>
      <c r="JCC314" s="0"/>
      <c r="JCD314" s="0"/>
      <c r="JCE314" s="0"/>
      <c r="JCF314" s="0"/>
      <c r="JCG314" s="0"/>
      <c r="JCH314" s="0"/>
      <c r="JCI314" s="0"/>
      <c r="JCJ314" s="0"/>
      <c r="JCK314" s="0"/>
      <c r="JCL314" s="0"/>
      <c r="JCM314" s="0"/>
      <c r="JCN314" s="0"/>
      <c r="JCO314" s="0"/>
      <c r="JCP314" s="0"/>
      <c r="JCQ314" s="0"/>
      <c r="JCR314" s="0"/>
      <c r="JCS314" s="0"/>
      <c r="JCT314" s="0"/>
      <c r="JCU314" s="0"/>
      <c r="JCV314" s="0"/>
      <c r="JCW314" s="0"/>
      <c r="JCX314" s="0"/>
      <c r="JCY314" s="0"/>
      <c r="JCZ314" s="0"/>
      <c r="JDA314" s="0"/>
      <c r="JDB314" s="0"/>
      <c r="JDC314" s="0"/>
      <c r="JDD314" s="0"/>
      <c r="JDE314" s="0"/>
      <c r="JDF314" s="0"/>
      <c r="JDG314" s="0"/>
      <c r="JDH314" s="0"/>
      <c r="JDI314" s="0"/>
      <c r="JDJ314" s="0"/>
      <c r="JDK314" s="0"/>
      <c r="JDL314" s="0"/>
      <c r="JDM314" s="0"/>
      <c r="JDN314" s="0"/>
      <c r="JDO314" s="0"/>
      <c r="JDP314" s="0"/>
      <c r="JDQ314" s="0"/>
      <c r="JDR314" s="0"/>
      <c r="JDS314" s="0"/>
      <c r="JDT314" s="0"/>
      <c r="JDU314" s="0"/>
      <c r="JDV314" s="0"/>
      <c r="JDW314" s="0"/>
      <c r="JDX314" s="0"/>
      <c r="JDY314" s="0"/>
      <c r="JDZ314" s="0"/>
      <c r="JEA314" s="0"/>
      <c r="JEB314" s="0"/>
      <c r="JEC314" s="0"/>
      <c r="JED314" s="0"/>
      <c r="JEE314" s="0"/>
      <c r="JEF314" s="0"/>
      <c r="JEG314" s="0"/>
      <c r="JEH314" s="0"/>
      <c r="JEI314" s="0"/>
      <c r="JEJ314" s="0"/>
      <c r="JEK314" s="0"/>
      <c r="JEL314" s="0"/>
      <c r="JEM314" s="0"/>
      <c r="JEN314" s="0"/>
      <c r="JEO314" s="0"/>
      <c r="JEP314" s="0"/>
      <c r="JEQ314" s="0"/>
      <c r="JER314" s="0"/>
      <c r="JES314" s="0"/>
      <c r="JET314" s="0"/>
      <c r="JEU314" s="0"/>
      <c r="JEV314" s="0"/>
      <c r="JEW314" s="0"/>
      <c r="JEX314" s="0"/>
      <c r="JEY314" s="0"/>
      <c r="JEZ314" s="0"/>
      <c r="JFA314" s="0"/>
      <c r="JFB314" s="0"/>
      <c r="JFC314" s="0"/>
      <c r="JFD314" s="0"/>
      <c r="JFE314" s="0"/>
      <c r="JFF314" s="0"/>
      <c r="JFG314" s="0"/>
      <c r="JFH314" s="0"/>
      <c r="JFI314" s="0"/>
      <c r="JFJ314" s="0"/>
      <c r="JFK314" s="0"/>
      <c r="JFL314" s="0"/>
      <c r="JFM314" s="0"/>
      <c r="JFN314" s="0"/>
      <c r="JFO314" s="0"/>
      <c r="JFP314" s="0"/>
      <c r="JFQ314" s="0"/>
      <c r="JFR314" s="0"/>
      <c r="JFS314" s="0"/>
      <c r="JFT314" s="0"/>
      <c r="JFU314" s="0"/>
      <c r="JFV314" s="0"/>
      <c r="JFW314" s="0"/>
      <c r="JFX314" s="0"/>
      <c r="JFY314" s="0"/>
      <c r="JFZ314" s="0"/>
      <c r="JGA314" s="0"/>
      <c r="JGB314" s="0"/>
      <c r="JGC314" s="0"/>
      <c r="JGD314" s="0"/>
      <c r="JGE314" s="0"/>
      <c r="JGF314" s="0"/>
      <c r="JGG314" s="0"/>
      <c r="JGH314" s="0"/>
      <c r="JGI314" s="0"/>
      <c r="JGJ314" s="0"/>
      <c r="JGK314" s="0"/>
      <c r="JGL314" s="0"/>
      <c r="JGM314" s="0"/>
      <c r="JGN314" s="0"/>
      <c r="JGO314" s="0"/>
      <c r="JGP314" s="0"/>
      <c r="JGQ314" s="0"/>
      <c r="JGR314" s="0"/>
      <c r="JGS314" s="0"/>
      <c r="JGT314" s="0"/>
      <c r="JGU314" s="0"/>
      <c r="JGV314" s="0"/>
      <c r="JGW314" s="0"/>
      <c r="JGX314" s="0"/>
      <c r="JGY314" s="0"/>
      <c r="JGZ314" s="0"/>
      <c r="JHA314" s="0"/>
      <c r="JHB314" s="0"/>
      <c r="JHC314" s="0"/>
      <c r="JHD314" s="0"/>
      <c r="JHE314" s="0"/>
      <c r="JHF314" s="0"/>
      <c r="JHG314" s="0"/>
      <c r="JHH314" s="0"/>
      <c r="JHI314" s="0"/>
      <c r="JHJ314" s="0"/>
      <c r="JHK314" s="0"/>
      <c r="JHL314" s="0"/>
      <c r="JHM314" s="0"/>
      <c r="JHN314" s="0"/>
      <c r="JHO314" s="0"/>
      <c r="JHP314" s="0"/>
      <c r="JHQ314" s="0"/>
      <c r="JHR314" s="0"/>
      <c r="JHS314" s="0"/>
      <c r="JHT314" s="0"/>
      <c r="JHU314" s="0"/>
      <c r="JHV314" s="0"/>
      <c r="JHW314" s="0"/>
      <c r="JHX314" s="0"/>
      <c r="JHY314" s="0"/>
      <c r="JHZ314" s="0"/>
      <c r="JIA314" s="0"/>
      <c r="JIB314" s="0"/>
      <c r="JIC314" s="0"/>
      <c r="JID314" s="0"/>
      <c r="JIE314" s="0"/>
      <c r="JIF314" s="0"/>
      <c r="JIG314" s="0"/>
      <c r="JIH314" s="0"/>
      <c r="JII314" s="0"/>
      <c r="JIJ314" s="0"/>
      <c r="JIK314" s="0"/>
      <c r="JIL314" s="0"/>
      <c r="JIM314" s="0"/>
      <c r="JIN314" s="0"/>
      <c r="JIO314" s="0"/>
      <c r="JIP314" s="0"/>
      <c r="JIQ314" s="0"/>
      <c r="JIR314" s="0"/>
      <c r="JIS314" s="0"/>
      <c r="JIT314" s="0"/>
      <c r="JIU314" s="0"/>
      <c r="JIV314" s="0"/>
      <c r="JIW314" s="0"/>
      <c r="JIX314" s="0"/>
      <c r="JIY314" s="0"/>
      <c r="JIZ314" s="0"/>
      <c r="JJA314" s="0"/>
      <c r="JJB314" s="0"/>
      <c r="JJC314" s="0"/>
      <c r="JJD314" s="0"/>
      <c r="JJE314" s="0"/>
      <c r="JJF314" s="0"/>
      <c r="JJG314" s="0"/>
      <c r="JJH314" s="0"/>
      <c r="JJI314" s="0"/>
      <c r="JJJ314" s="0"/>
      <c r="JJK314" s="0"/>
      <c r="JJL314" s="0"/>
      <c r="JJM314" s="0"/>
      <c r="JJN314" s="0"/>
      <c r="JJO314" s="0"/>
      <c r="JJP314" s="0"/>
      <c r="JJQ314" s="0"/>
      <c r="JJR314" s="0"/>
      <c r="JJS314" s="0"/>
      <c r="JJT314" s="0"/>
      <c r="JJU314" s="0"/>
      <c r="JJV314" s="0"/>
      <c r="JJW314" s="0"/>
      <c r="JJX314" s="0"/>
      <c r="JJY314" s="0"/>
      <c r="JJZ314" s="0"/>
      <c r="JKA314" s="0"/>
      <c r="JKB314" s="0"/>
      <c r="JKC314" s="0"/>
      <c r="JKD314" s="0"/>
      <c r="JKE314" s="0"/>
      <c r="JKF314" s="0"/>
      <c r="JKG314" s="0"/>
      <c r="JKH314" s="0"/>
      <c r="JKI314" s="0"/>
      <c r="JKJ314" s="0"/>
      <c r="JKK314" s="0"/>
      <c r="JKL314" s="0"/>
      <c r="JKM314" s="0"/>
      <c r="JKN314" s="0"/>
      <c r="JKO314" s="0"/>
      <c r="JKP314" s="0"/>
      <c r="JKQ314" s="0"/>
      <c r="JKR314" s="0"/>
      <c r="JKS314" s="0"/>
      <c r="JKT314" s="0"/>
      <c r="JKU314" s="0"/>
      <c r="JKV314" s="0"/>
      <c r="JKW314" s="0"/>
      <c r="JKX314" s="0"/>
      <c r="JKY314" s="0"/>
      <c r="JKZ314" s="0"/>
      <c r="JLA314" s="0"/>
      <c r="JLB314" s="0"/>
      <c r="JLC314" s="0"/>
      <c r="JLD314" s="0"/>
      <c r="JLE314" s="0"/>
      <c r="JLF314" s="0"/>
      <c r="JLG314" s="0"/>
      <c r="JLH314" s="0"/>
      <c r="JLI314" s="0"/>
      <c r="JLJ314" s="0"/>
      <c r="JLK314" s="0"/>
      <c r="JLL314" s="0"/>
      <c r="JLM314" s="0"/>
      <c r="JLN314" s="0"/>
      <c r="JLO314" s="0"/>
      <c r="JLP314" s="0"/>
      <c r="JLQ314" s="0"/>
      <c r="JLR314" s="0"/>
      <c r="JLS314" s="0"/>
      <c r="JLT314" s="0"/>
      <c r="JLU314" s="0"/>
      <c r="JLV314" s="0"/>
      <c r="JLW314" s="0"/>
      <c r="JLX314" s="0"/>
      <c r="JLY314" s="0"/>
      <c r="JLZ314" s="0"/>
      <c r="JMA314" s="0"/>
      <c r="JMB314" s="0"/>
      <c r="JMC314" s="0"/>
      <c r="JMD314" s="0"/>
      <c r="JME314" s="0"/>
      <c r="JMF314" s="0"/>
      <c r="JMG314" s="0"/>
      <c r="JMH314" s="0"/>
      <c r="JMI314" s="0"/>
      <c r="JMJ314" s="0"/>
      <c r="JMK314" s="0"/>
      <c r="JML314" s="0"/>
      <c r="JMM314" s="0"/>
      <c r="JMN314" s="0"/>
      <c r="JMO314" s="0"/>
      <c r="JMP314" s="0"/>
      <c r="JMQ314" s="0"/>
      <c r="JMR314" s="0"/>
      <c r="JMS314" s="0"/>
      <c r="JMT314" s="0"/>
      <c r="JMU314" s="0"/>
      <c r="JMV314" s="0"/>
      <c r="JMW314" s="0"/>
      <c r="JMX314" s="0"/>
      <c r="JMY314" s="0"/>
      <c r="JMZ314" s="0"/>
      <c r="JNA314" s="0"/>
      <c r="JNB314" s="0"/>
      <c r="JNC314" s="0"/>
      <c r="JND314" s="0"/>
      <c r="JNE314" s="0"/>
      <c r="JNF314" s="0"/>
      <c r="JNG314" s="0"/>
      <c r="JNH314" s="0"/>
      <c r="JNI314" s="0"/>
      <c r="JNJ314" s="0"/>
      <c r="JNK314" s="0"/>
      <c r="JNL314" s="0"/>
      <c r="JNM314" s="0"/>
      <c r="JNN314" s="0"/>
      <c r="JNO314" s="0"/>
      <c r="JNP314" s="0"/>
      <c r="JNQ314" s="0"/>
      <c r="JNR314" s="0"/>
      <c r="JNS314" s="0"/>
      <c r="JNT314" s="0"/>
      <c r="JNU314" s="0"/>
      <c r="JNV314" s="0"/>
      <c r="JNW314" s="0"/>
      <c r="JNX314" s="0"/>
      <c r="JNY314" s="0"/>
      <c r="JNZ314" s="0"/>
      <c r="JOA314" s="0"/>
      <c r="JOB314" s="0"/>
      <c r="JOC314" s="0"/>
      <c r="JOD314" s="0"/>
      <c r="JOE314" s="0"/>
      <c r="JOF314" s="0"/>
      <c r="JOG314" s="0"/>
      <c r="JOH314" s="0"/>
      <c r="JOI314" s="0"/>
      <c r="JOJ314" s="0"/>
      <c r="JOK314" s="0"/>
      <c r="JOL314" s="0"/>
      <c r="JOM314" s="0"/>
      <c r="JON314" s="0"/>
      <c r="JOO314" s="0"/>
      <c r="JOP314" s="0"/>
      <c r="JOQ314" s="0"/>
      <c r="JOR314" s="0"/>
      <c r="JOS314" s="0"/>
      <c r="JOT314" s="0"/>
      <c r="JOU314" s="0"/>
      <c r="JOV314" s="0"/>
      <c r="JOW314" s="0"/>
      <c r="JOX314" s="0"/>
      <c r="JOY314" s="0"/>
      <c r="JOZ314" s="0"/>
      <c r="JPA314" s="0"/>
      <c r="JPB314" s="0"/>
      <c r="JPC314" s="0"/>
      <c r="JPD314" s="0"/>
      <c r="JPE314" s="0"/>
      <c r="JPF314" s="0"/>
      <c r="JPG314" s="0"/>
      <c r="JPH314" s="0"/>
      <c r="JPI314" s="0"/>
      <c r="JPJ314" s="0"/>
      <c r="JPK314" s="0"/>
      <c r="JPL314" s="0"/>
      <c r="JPM314" s="0"/>
      <c r="JPN314" s="0"/>
      <c r="JPO314" s="0"/>
      <c r="JPP314" s="0"/>
      <c r="JPQ314" s="0"/>
      <c r="JPR314" s="0"/>
      <c r="JPS314" s="0"/>
      <c r="JPT314" s="0"/>
      <c r="JPU314" s="0"/>
      <c r="JPV314" s="0"/>
      <c r="JPW314" s="0"/>
      <c r="JPX314" s="0"/>
      <c r="JPY314" s="0"/>
      <c r="JPZ314" s="0"/>
      <c r="JQA314" s="0"/>
      <c r="JQB314" s="0"/>
      <c r="JQC314" s="0"/>
      <c r="JQD314" s="0"/>
      <c r="JQE314" s="0"/>
      <c r="JQF314" s="0"/>
      <c r="JQG314" s="0"/>
      <c r="JQH314" s="0"/>
      <c r="JQI314" s="0"/>
      <c r="JQJ314" s="0"/>
      <c r="JQK314" s="0"/>
      <c r="JQL314" s="0"/>
      <c r="JQM314" s="0"/>
      <c r="JQN314" s="0"/>
      <c r="JQO314" s="0"/>
      <c r="JQP314" s="0"/>
      <c r="JQQ314" s="0"/>
      <c r="JQR314" s="0"/>
      <c r="JQS314" s="0"/>
      <c r="JQT314" s="0"/>
      <c r="JQU314" s="0"/>
      <c r="JQV314" s="0"/>
      <c r="JQW314" s="0"/>
      <c r="JQX314" s="0"/>
      <c r="JQY314" s="0"/>
      <c r="JQZ314" s="0"/>
      <c r="JRA314" s="0"/>
      <c r="JRB314" s="0"/>
      <c r="JRC314" s="0"/>
      <c r="JRD314" s="0"/>
      <c r="JRE314" s="0"/>
      <c r="JRF314" s="0"/>
      <c r="JRG314" s="0"/>
      <c r="JRH314" s="0"/>
      <c r="JRI314" s="0"/>
      <c r="JRJ314" s="0"/>
      <c r="JRK314" s="0"/>
      <c r="JRL314" s="0"/>
      <c r="JRM314" s="0"/>
      <c r="JRN314" s="0"/>
      <c r="JRO314" s="0"/>
      <c r="JRP314" s="0"/>
      <c r="JRQ314" s="0"/>
      <c r="JRR314" s="0"/>
      <c r="JRS314" s="0"/>
      <c r="JRT314" s="0"/>
      <c r="JRU314" s="0"/>
      <c r="JRV314" s="0"/>
      <c r="JRW314" s="0"/>
      <c r="JRX314" s="0"/>
      <c r="JRY314" s="0"/>
      <c r="JRZ314" s="0"/>
      <c r="JSA314" s="0"/>
      <c r="JSB314" s="0"/>
      <c r="JSC314" s="0"/>
      <c r="JSD314" s="0"/>
      <c r="JSE314" s="0"/>
      <c r="JSF314" s="0"/>
      <c r="JSG314" s="0"/>
      <c r="JSH314" s="0"/>
      <c r="JSI314" s="0"/>
      <c r="JSJ314" s="0"/>
      <c r="JSK314" s="0"/>
      <c r="JSL314" s="0"/>
      <c r="JSM314" s="0"/>
      <c r="JSN314" s="0"/>
      <c r="JSO314" s="0"/>
      <c r="JSP314" s="0"/>
      <c r="JSQ314" s="0"/>
      <c r="JSR314" s="0"/>
      <c r="JSS314" s="0"/>
      <c r="JST314" s="0"/>
      <c r="JSU314" s="0"/>
      <c r="JSV314" s="0"/>
      <c r="JSW314" s="0"/>
      <c r="JSX314" s="0"/>
      <c r="JSY314" s="0"/>
      <c r="JSZ314" s="0"/>
      <c r="JTA314" s="0"/>
      <c r="JTB314" s="0"/>
      <c r="JTC314" s="0"/>
      <c r="JTD314" s="0"/>
      <c r="JTE314" s="0"/>
      <c r="JTF314" s="0"/>
      <c r="JTG314" s="0"/>
      <c r="JTH314" s="0"/>
      <c r="JTI314" s="0"/>
      <c r="JTJ314" s="0"/>
      <c r="JTK314" s="0"/>
      <c r="JTL314" s="0"/>
      <c r="JTM314" s="0"/>
      <c r="JTN314" s="0"/>
      <c r="JTO314" s="0"/>
      <c r="JTP314" s="0"/>
      <c r="JTQ314" s="0"/>
      <c r="JTR314" s="0"/>
      <c r="JTS314" s="0"/>
      <c r="JTT314" s="0"/>
      <c r="JTU314" s="0"/>
      <c r="JTV314" s="0"/>
      <c r="JTW314" s="0"/>
      <c r="JTX314" s="0"/>
      <c r="JTY314" s="0"/>
      <c r="JTZ314" s="0"/>
      <c r="JUA314" s="0"/>
      <c r="JUB314" s="0"/>
      <c r="JUC314" s="0"/>
      <c r="JUD314" s="0"/>
      <c r="JUE314" s="0"/>
      <c r="JUF314" s="0"/>
      <c r="JUG314" s="0"/>
      <c r="JUH314" s="0"/>
      <c r="JUI314" s="0"/>
      <c r="JUJ314" s="0"/>
      <c r="JUK314" s="0"/>
      <c r="JUL314" s="0"/>
      <c r="JUM314" s="0"/>
      <c r="JUN314" s="0"/>
      <c r="JUO314" s="0"/>
      <c r="JUP314" s="0"/>
      <c r="JUQ314" s="0"/>
      <c r="JUR314" s="0"/>
      <c r="JUS314" s="0"/>
      <c r="JUT314" s="0"/>
      <c r="JUU314" s="0"/>
      <c r="JUV314" s="0"/>
      <c r="JUW314" s="0"/>
      <c r="JUX314" s="0"/>
      <c r="JUY314" s="0"/>
      <c r="JUZ314" s="0"/>
      <c r="JVA314" s="0"/>
      <c r="JVB314" s="0"/>
      <c r="JVC314" s="0"/>
      <c r="JVD314" s="0"/>
      <c r="JVE314" s="0"/>
      <c r="JVF314" s="0"/>
      <c r="JVG314" s="0"/>
      <c r="JVH314" s="0"/>
      <c r="JVI314" s="0"/>
      <c r="JVJ314" s="0"/>
      <c r="JVK314" s="0"/>
      <c r="JVL314" s="0"/>
      <c r="JVM314" s="0"/>
      <c r="JVN314" s="0"/>
      <c r="JVO314" s="0"/>
      <c r="JVP314" s="0"/>
      <c r="JVQ314" s="0"/>
      <c r="JVR314" s="0"/>
      <c r="JVS314" s="0"/>
      <c r="JVT314" s="0"/>
      <c r="JVU314" s="0"/>
      <c r="JVV314" s="0"/>
      <c r="JVW314" s="0"/>
      <c r="JVX314" s="0"/>
      <c r="JVY314" s="0"/>
      <c r="JVZ314" s="0"/>
      <c r="JWA314" s="0"/>
      <c r="JWB314" s="0"/>
      <c r="JWC314" s="0"/>
      <c r="JWD314" s="0"/>
      <c r="JWE314" s="0"/>
      <c r="JWF314" s="0"/>
      <c r="JWG314" s="0"/>
      <c r="JWH314" s="0"/>
      <c r="JWI314" s="0"/>
      <c r="JWJ314" s="0"/>
      <c r="JWK314" s="0"/>
      <c r="JWL314" s="0"/>
      <c r="JWM314" s="0"/>
      <c r="JWN314" s="0"/>
      <c r="JWO314" s="0"/>
      <c r="JWP314" s="0"/>
      <c r="JWQ314" s="0"/>
      <c r="JWR314" s="0"/>
      <c r="JWS314" s="0"/>
      <c r="JWT314" s="0"/>
      <c r="JWU314" s="0"/>
      <c r="JWV314" s="0"/>
      <c r="JWW314" s="0"/>
      <c r="JWX314" s="0"/>
      <c r="JWY314" s="0"/>
      <c r="JWZ314" s="0"/>
      <c r="JXA314" s="0"/>
      <c r="JXB314" s="0"/>
      <c r="JXC314" s="0"/>
      <c r="JXD314" s="0"/>
      <c r="JXE314" s="0"/>
      <c r="JXF314" s="0"/>
      <c r="JXG314" s="0"/>
      <c r="JXH314" s="0"/>
      <c r="JXI314" s="0"/>
      <c r="JXJ314" s="0"/>
      <c r="JXK314" s="0"/>
      <c r="JXL314" s="0"/>
      <c r="JXM314" s="0"/>
      <c r="JXN314" s="0"/>
      <c r="JXO314" s="0"/>
      <c r="JXP314" s="0"/>
      <c r="JXQ314" s="0"/>
      <c r="JXR314" s="0"/>
      <c r="JXS314" s="0"/>
      <c r="JXT314" s="0"/>
      <c r="JXU314" s="0"/>
      <c r="JXV314" s="0"/>
      <c r="JXW314" s="0"/>
      <c r="JXX314" s="0"/>
      <c r="JXY314" s="0"/>
      <c r="JXZ314" s="0"/>
      <c r="JYA314" s="0"/>
      <c r="JYB314" s="0"/>
      <c r="JYC314" s="0"/>
      <c r="JYD314" s="0"/>
      <c r="JYE314" s="0"/>
      <c r="JYF314" s="0"/>
      <c r="JYG314" s="0"/>
      <c r="JYH314" s="0"/>
      <c r="JYI314" s="0"/>
      <c r="JYJ314" s="0"/>
      <c r="JYK314" s="0"/>
      <c r="JYL314" s="0"/>
      <c r="JYM314" s="0"/>
      <c r="JYN314" s="0"/>
      <c r="JYO314" s="0"/>
      <c r="JYP314" s="0"/>
      <c r="JYQ314" s="0"/>
      <c r="JYR314" s="0"/>
      <c r="JYS314" s="0"/>
      <c r="JYT314" s="0"/>
      <c r="JYU314" s="0"/>
      <c r="JYV314" s="0"/>
      <c r="JYW314" s="0"/>
      <c r="JYX314" s="0"/>
      <c r="JYY314" s="0"/>
      <c r="JYZ314" s="0"/>
      <c r="JZA314" s="0"/>
      <c r="JZB314" s="0"/>
      <c r="JZC314" s="0"/>
      <c r="JZD314" s="0"/>
      <c r="JZE314" s="0"/>
      <c r="JZF314" s="0"/>
      <c r="JZG314" s="0"/>
      <c r="JZH314" s="0"/>
      <c r="JZI314" s="0"/>
      <c r="JZJ314" s="0"/>
      <c r="JZK314" s="0"/>
      <c r="JZL314" s="0"/>
      <c r="JZM314" s="0"/>
      <c r="JZN314" s="0"/>
      <c r="JZO314" s="0"/>
      <c r="JZP314" s="0"/>
      <c r="JZQ314" s="0"/>
      <c r="JZR314" s="0"/>
      <c r="JZS314" s="0"/>
      <c r="JZT314" s="0"/>
      <c r="JZU314" s="0"/>
      <c r="JZV314" s="0"/>
      <c r="JZW314" s="0"/>
      <c r="JZX314" s="0"/>
      <c r="JZY314" s="0"/>
      <c r="JZZ314" s="0"/>
      <c r="KAA314" s="0"/>
      <c r="KAB314" s="0"/>
      <c r="KAC314" s="0"/>
      <c r="KAD314" s="0"/>
      <c r="KAE314" s="0"/>
      <c r="KAF314" s="0"/>
      <c r="KAG314" s="0"/>
      <c r="KAH314" s="0"/>
      <c r="KAI314" s="0"/>
      <c r="KAJ314" s="0"/>
      <c r="KAK314" s="0"/>
      <c r="KAL314" s="0"/>
      <c r="KAM314" s="0"/>
      <c r="KAN314" s="0"/>
      <c r="KAO314" s="0"/>
      <c r="KAP314" s="0"/>
      <c r="KAQ314" s="0"/>
      <c r="KAR314" s="0"/>
      <c r="KAS314" s="0"/>
      <c r="KAT314" s="0"/>
      <c r="KAU314" s="0"/>
      <c r="KAV314" s="0"/>
      <c r="KAW314" s="0"/>
      <c r="KAX314" s="0"/>
      <c r="KAY314" s="0"/>
      <c r="KAZ314" s="0"/>
      <c r="KBA314" s="0"/>
      <c r="KBB314" s="0"/>
      <c r="KBC314" s="0"/>
      <c r="KBD314" s="0"/>
      <c r="KBE314" s="0"/>
      <c r="KBF314" s="0"/>
      <c r="KBG314" s="0"/>
      <c r="KBH314" s="0"/>
      <c r="KBI314" s="0"/>
      <c r="KBJ314" s="0"/>
      <c r="KBK314" s="0"/>
      <c r="KBL314" s="0"/>
      <c r="KBM314" s="0"/>
      <c r="KBN314" s="0"/>
      <c r="KBO314" s="0"/>
      <c r="KBP314" s="0"/>
      <c r="KBQ314" s="0"/>
      <c r="KBR314" s="0"/>
      <c r="KBS314" s="0"/>
      <c r="KBT314" s="0"/>
      <c r="KBU314" s="0"/>
      <c r="KBV314" s="0"/>
      <c r="KBW314" s="0"/>
      <c r="KBX314" s="0"/>
      <c r="KBY314" s="0"/>
      <c r="KBZ314" s="0"/>
      <c r="KCA314" s="0"/>
      <c r="KCB314" s="0"/>
      <c r="KCC314" s="0"/>
      <c r="KCD314" s="0"/>
      <c r="KCE314" s="0"/>
      <c r="KCF314" s="0"/>
      <c r="KCG314" s="0"/>
      <c r="KCH314" s="0"/>
      <c r="KCI314" s="0"/>
      <c r="KCJ314" s="0"/>
      <c r="KCK314" s="0"/>
      <c r="KCL314" s="0"/>
      <c r="KCM314" s="0"/>
      <c r="KCN314" s="0"/>
      <c r="KCO314" s="0"/>
      <c r="KCP314" s="0"/>
      <c r="KCQ314" s="0"/>
      <c r="KCR314" s="0"/>
      <c r="KCS314" s="0"/>
      <c r="KCT314" s="0"/>
      <c r="KCU314" s="0"/>
      <c r="KCV314" s="0"/>
      <c r="KCW314" s="0"/>
      <c r="KCX314" s="0"/>
      <c r="KCY314" s="0"/>
      <c r="KCZ314" s="0"/>
      <c r="KDA314" s="0"/>
      <c r="KDB314" s="0"/>
      <c r="KDC314" s="0"/>
      <c r="KDD314" s="0"/>
      <c r="KDE314" s="0"/>
      <c r="KDF314" s="0"/>
      <c r="KDG314" s="0"/>
      <c r="KDH314" s="0"/>
      <c r="KDI314" s="0"/>
      <c r="KDJ314" s="0"/>
      <c r="KDK314" s="0"/>
      <c r="KDL314" s="0"/>
      <c r="KDM314" s="0"/>
      <c r="KDN314" s="0"/>
      <c r="KDO314" s="0"/>
      <c r="KDP314" s="0"/>
      <c r="KDQ314" s="0"/>
      <c r="KDR314" s="0"/>
      <c r="KDS314" s="0"/>
      <c r="KDT314" s="0"/>
      <c r="KDU314" s="0"/>
      <c r="KDV314" s="0"/>
      <c r="KDW314" s="0"/>
      <c r="KDX314" s="0"/>
      <c r="KDY314" s="0"/>
      <c r="KDZ314" s="0"/>
      <c r="KEA314" s="0"/>
      <c r="KEB314" s="0"/>
      <c r="KEC314" s="0"/>
      <c r="KED314" s="0"/>
      <c r="KEE314" s="0"/>
      <c r="KEF314" s="0"/>
      <c r="KEG314" s="0"/>
      <c r="KEH314" s="0"/>
      <c r="KEI314" s="0"/>
      <c r="KEJ314" s="0"/>
      <c r="KEK314" s="0"/>
      <c r="KEL314" s="0"/>
      <c r="KEM314" s="0"/>
      <c r="KEN314" s="0"/>
      <c r="KEO314" s="0"/>
      <c r="KEP314" s="0"/>
      <c r="KEQ314" s="0"/>
      <c r="KER314" s="0"/>
      <c r="KES314" s="0"/>
      <c r="KET314" s="0"/>
      <c r="KEU314" s="0"/>
      <c r="KEV314" s="0"/>
      <c r="KEW314" s="0"/>
      <c r="KEX314" s="0"/>
      <c r="KEY314" s="0"/>
      <c r="KEZ314" s="0"/>
      <c r="KFA314" s="0"/>
      <c r="KFB314" s="0"/>
      <c r="KFC314" s="0"/>
      <c r="KFD314" s="0"/>
      <c r="KFE314" s="0"/>
      <c r="KFF314" s="0"/>
      <c r="KFG314" s="0"/>
      <c r="KFH314" s="0"/>
      <c r="KFI314" s="0"/>
      <c r="KFJ314" s="0"/>
      <c r="KFK314" s="0"/>
      <c r="KFL314" s="0"/>
      <c r="KFM314" s="0"/>
      <c r="KFN314" s="0"/>
      <c r="KFO314" s="0"/>
      <c r="KFP314" s="0"/>
      <c r="KFQ314" s="0"/>
      <c r="KFR314" s="0"/>
      <c r="KFS314" s="0"/>
      <c r="KFT314" s="0"/>
      <c r="KFU314" s="0"/>
      <c r="KFV314" s="0"/>
      <c r="KFW314" s="0"/>
      <c r="KFX314" s="0"/>
      <c r="KFY314" s="0"/>
      <c r="KFZ314" s="0"/>
      <c r="KGA314" s="0"/>
      <c r="KGB314" s="0"/>
      <c r="KGC314" s="0"/>
      <c r="KGD314" s="0"/>
      <c r="KGE314" s="0"/>
      <c r="KGF314" s="0"/>
      <c r="KGG314" s="0"/>
      <c r="KGH314" s="0"/>
      <c r="KGI314" s="0"/>
      <c r="KGJ314" s="0"/>
      <c r="KGK314" s="0"/>
      <c r="KGL314" s="0"/>
      <c r="KGM314" s="0"/>
      <c r="KGN314" s="0"/>
      <c r="KGO314" s="0"/>
      <c r="KGP314" s="0"/>
      <c r="KGQ314" s="0"/>
      <c r="KGR314" s="0"/>
      <c r="KGS314" s="0"/>
      <c r="KGT314" s="0"/>
      <c r="KGU314" s="0"/>
      <c r="KGV314" s="0"/>
      <c r="KGW314" s="0"/>
      <c r="KGX314" s="0"/>
      <c r="KGY314" s="0"/>
      <c r="KGZ314" s="0"/>
      <c r="KHA314" s="0"/>
      <c r="KHB314" s="0"/>
      <c r="KHC314" s="0"/>
      <c r="KHD314" s="0"/>
      <c r="KHE314" s="0"/>
      <c r="KHF314" s="0"/>
      <c r="KHG314" s="0"/>
      <c r="KHH314" s="0"/>
      <c r="KHI314" s="0"/>
      <c r="KHJ314" s="0"/>
      <c r="KHK314" s="0"/>
      <c r="KHL314" s="0"/>
      <c r="KHM314" s="0"/>
      <c r="KHN314" s="0"/>
      <c r="KHO314" s="0"/>
      <c r="KHP314" s="0"/>
      <c r="KHQ314" s="0"/>
      <c r="KHR314" s="0"/>
      <c r="KHS314" s="0"/>
      <c r="KHT314" s="0"/>
      <c r="KHU314" s="0"/>
      <c r="KHV314" s="0"/>
      <c r="KHW314" s="0"/>
      <c r="KHX314" s="0"/>
      <c r="KHY314" s="0"/>
      <c r="KHZ314" s="0"/>
      <c r="KIA314" s="0"/>
      <c r="KIB314" s="0"/>
      <c r="KIC314" s="0"/>
      <c r="KID314" s="0"/>
      <c r="KIE314" s="0"/>
      <c r="KIF314" s="0"/>
      <c r="KIG314" s="0"/>
      <c r="KIH314" s="0"/>
      <c r="KII314" s="0"/>
      <c r="KIJ314" s="0"/>
      <c r="KIK314" s="0"/>
      <c r="KIL314" s="0"/>
      <c r="KIM314" s="0"/>
      <c r="KIN314" s="0"/>
      <c r="KIO314" s="0"/>
      <c r="KIP314" s="0"/>
      <c r="KIQ314" s="0"/>
      <c r="KIR314" s="0"/>
      <c r="KIS314" s="0"/>
      <c r="KIT314" s="0"/>
      <c r="KIU314" s="0"/>
      <c r="KIV314" s="0"/>
      <c r="KIW314" s="0"/>
      <c r="KIX314" s="0"/>
      <c r="KIY314" s="0"/>
      <c r="KIZ314" s="0"/>
      <c r="KJA314" s="0"/>
      <c r="KJB314" s="0"/>
      <c r="KJC314" s="0"/>
      <c r="KJD314" s="0"/>
      <c r="KJE314" s="0"/>
      <c r="KJF314" s="0"/>
      <c r="KJG314" s="0"/>
      <c r="KJH314" s="0"/>
      <c r="KJI314" s="0"/>
      <c r="KJJ314" s="0"/>
      <c r="KJK314" s="0"/>
      <c r="KJL314" s="0"/>
      <c r="KJM314" s="0"/>
      <c r="KJN314" s="0"/>
      <c r="KJO314" s="0"/>
      <c r="KJP314" s="0"/>
      <c r="KJQ314" s="0"/>
      <c r="KJR314" s="0"/>
      <c r="KJS314" s="0"/>
      <c r="KJT314" s="0"/>
      <c r="KJU314" s="0"/>
      <c r="KJV314" s="0"/>
      <c r="KJW314" s="0"/>
      <c r="KJX314" s="0"/>
      <c r="KJY314" s="0"/>
      <c r="KJZ314" s="0"/>
      <c r="KKA314" s="0"/>
      <c r="KKB314" s="0"/>
      <c r="KKC314" s="0"/>
      <c r="KKD314" s="0"/>
      <c r="KKE314" s="0"/>
      <c r="KKF314" s="0"/>
      <c r="KKG314" s="0"/>
      <c r="KKH314" s="0"/>
      <c r="KKI314" s="0"/>
      <c r="KKJ314" s="0"/>
      <c r="KKK314" s="0"/>
      <c r="KKL314" s="0"/>
      <c r="KKM314" s="0"/>
      <c r="KKN314" s="0"/>
      <c r="KKO314" s="0"/>
      <c r="KKP314" s="0"/>
      <c r="KKQ314" s="0"/>
      <c r="KKR314" s="0"/>
      <c r="KKS314" s="0"/>
      <c r="KKT314" s="0"/>
      <c r="KKU314" s="0"/>
      <c r="KKV314" s="0"/>
      <c r="KKW314" s="0"/>
      <c r="KKX314" s="0"/>
      <c r="KKY314" s="0"/>
      <c r="KKZ314" s="0"/>
      <c r="KLA314" s="0"/>
      <c r="KLB314" s="0"/>
      <c r="KLC314" s="0"/>
      <c r="KLD314" s="0"/>
      <c r="KLE314" s="0"/>
      <c r="KLF314" s="0"/>
      <c r="KLG314" s="0"/>
      <c r="KLH314" s="0"/>
      <c r="KLI314" s="0"/>
      <c r="KLJ314" s="0"/>
      <c r="KLK314" s="0"/>
      <c r="KLL314" s="0"/>
      <c r="KLM314" s="0"/>
      <c r="KLN314" s="0"/>
      <c r="KLO314" s="0"/>
      <c r="KLP314" s="0"/>
      <c r="KLQ314" s="0"/>
      <c r="KLR314" s="0"/>
      <c r="KLS314" s="0"/>
      <c r="KLT314" s="0"/>
      <c r="KLU314" s="0"/>
      <c r="KLV314" s="0"/>
      <c r="KLW314" s="0"/>
      <c r="KLX314" s="0"/>
      <c r="KLY314" s="0"/>
      <c r="KLZ314" s="0"/>
      <c r="KMA314" s="0"/>
      <c r="KMB314" s="0"/>
      <c r="KMC314" s="0"/>
      <c r="KMD314" s="0"/>
      <c r="KME314" s="0"/>
      <c r="KMF314" s="0"/>
      <c r="KMG314" s="0"/>
      <c r="KMH314" s="0"/>
      <c r="KMI314" s="0"/>
      <c r="KMJ314" s="0"/>
      <c r="KMK314" s="0"/>
      <c r="KML314" s="0"/>
      <c r="KMM314" s="0"/>
      <c r="KMN314" s="0"/>
      <c r="KMO314" s="0"/>
      <c r="KMP314" s="0"/>
      <c r="KMQ314" s="0"/>
      <c r="KMR314" s="0"/>
      <c r="KMS314" s="0"/>
      <c r="KMT314" s="0"/>
      <c r="KMU314" s="0"/>
      <c r="KMV314" s="0"/>
      <c r="KMW314" s="0"/>
      <c r="KMX314" s="0"/>
      <c r="KMY314" s="0"/>
      <c r="KMZ314" s="0"/>
      <c r="KNA314" s="0"/>
      <c r="KNB314" s="0"/>
      <c r="KNC314" s="0"/>
      <c r="KND314" s="0"/>
      <c r="KNE314" s="0"/>
      <c r="KNF314" s="0"/>
      <c r="KNG314" s="0"/>
      <c r="KNH314" s="0"/>
      <c r="KNI314" s="0"/>
      <c r="KNJ314" s="0"/>
      <c r="KNK314" s="0"/>
      <c r="KNL314" s="0"/>
      <c r="KNM314" s="0"/>
      <c r="KNN314" s="0"/>
      <c r="KNO314" s="0"/>
      <c r="KNP314" s="0"/>
      <c r="KNQ314" s="0"/>
      <c r="KNR314" s="0"/>
      <c r="KNS314" s="0"/>
      <c r="KNT314" s="0"/>
      <c r="KNU314" s="0"/>
      <c r="KNV314" s="0"/>
      <c r="KNW314" s="0"/>
      <c r="KNX314" s="0"/>
      <c r="KNY314" s="0"/>
      <c r="KNZ314" s="0"/>
      <c r="KOA314" s="0"/>
      <c r="KOB314" s="0"/>
      <c r="KOC314" s="0"/>
      <c r="KOD314" s="0"/>
      <c r="KOE314" s="0"/>
      <c r="KOF314" s="0"/>
      <c r="KOG314" s="0"/>
      <c r="KOH314" s="0"/>
      <c r="KOI314" s="0"/>
      <c r="KOJ314" s="0"/>
      <c r="KOK314" s="0"/>
      <c r="KOL314" s="0"/>
      <c r="KOM314" s="0"/>
      <c r="KON314" s="0"/>
      <c r="KOO314" s="0"/>
      <c r="KOP314" s="0"/>
      <c r="KOQ314" s="0"/>
      <c r="KOR314" s="0"/>
      <c r="KOS314" s="0"/>
      <c r="KOT314" s="0"/>
      <c r="KOU314" s="0"/>
      <c r="KOV314" s="0"/>
      <c r="KOW314" s="0"/>
      <c r="KOX314" s="0"/>
      <c r="KOY314" s="0"/>
      <c r="KOZ314" s="0"/>
      <c r="KPA314" s="0"/>
      <c r="KPB314" s="0"/>
      <c r="KPC314" s="0"/>
      <c r="KPD314" s="0"/>
      <c r="KPE314" s="0"/>
      <c r="KPF314" s="0"/>
      <c r="KPG314" s="0"/>
      <c r="KPH314" s="0"/>
      <c r="KPI314" s="0"/>
      <c r="KPJ314" s="0"/>
      <c r="KPK314" s="0"/>
      <c r="KPL314" s="0"/>
      <c r="KPM314" s="0"/>
      <c r="KPN314" s="0"/>
      <c r="KPO314" s="0"/>
      <c r="KPP314" s="0"/>
      <c r="KPQ314" s="0"/>
      <c r="KPR314" s="0"/>
      <c r="KPS314" s="0"/>
      <c r="KPT314" s="0"/>
      <c r="KPU314" s="0"/>
      <c r="KPV314" s="0"/>
      <c r="KPW314" s="0"/>
      <c r="KPX314" s="0"/>
      <c r="KPY314" s="0"/>
      <c r="KPZ314" s="0"/>
      <c r="KQA314" s="0"/>
      <c r="KQB314" s="0"/>
      <c r="KQC314" s="0"/>
      <c r="KQD314" s="0"/>
      <c r="KQE314" s="0"/>
      <c r="KQF314" s="0"/>
      <c r="KQG314" s="0"/>
      <c r="KQH314" s="0"/>
      <c r="KQI314" s="0"/>
      <c r="KQJ314" s="0"/>
      <c r="KQK314" s="0"/>
      <c r="KQL314" s="0"/>
      <c r="KQM314" s="0"/>
      <c r="KQN314" s="0"/>
      <c r="KQO314" s="0"/>
      <c r="KQP314" s="0"/>
      <c r="KQQ314" s="0"/>
      <c r="KQR314" s="0"/>
      <c r="KQS314" s="0"/>
      <c r="KQT314" s="0"/>
      <c r="KQU314" s="0"/>
      <c r="KQV314" s="0"/>
      <c r="KQW314" s="0"/>
      <c r="KQX314" s="0"/>
      <c r="KQY314" s="0"/>
      <c r="KQZ314" s="0"/>
      <c r="KRA314" s="0"/>
      <c r="KRB314" s="0"/>
      <c r="KRC314" s="0"/>
      <c r="KRD314" s="0"/>
      <c r="KRE314" s="0"/>
      <c r="KRF314" s="0"/>
      <c r="KRG314" s="0"/>
      <c r="KRH314" s="0"/>
      <c r="KRI314" s="0"/>
      <c r="KRJ314" s="0"/>
      <c r="KRK314" s="0"/>
      <c r="KRL314" s="0"/>
      <c r="KRM314" s="0"/>
      <c r="KRN314" s="0"/>
      <c r="KRO314" s="0"/>
      <c r="KRP314" s="0"/>
      <c r="KRQ314" s="0"/>
      <c r="KRR314" s="0"/>
      <c r="KRS314" s="0"/>
      <c r="KRT314" s="0"/>
      <c r="KRU314" s="0"/>
      <c r="KRV314" s="0"/>
      <c r="KRW314" s="0"/>
      <c r="KRX314" s="0"/>
      <c r="KRY314" s="0"/>
      <c r="KRZ314" s="0"/>
      <c r="KSA314" s="0"/>
      <c r="KSB314" s="0"/>
      <c r="KSC314" s="0"/>
      <c r="KSD314" s="0"/>
      <c r="KSE314" s="0"/>
      <c r="KSF314" s="0"/>
      <c r="KSG314" s="0"/>
      <c r="KSH314" s="0"/>
      <c r="KSI314" s="0"/>
      <c r="KSJ314" s="0"/>
      <c r="KSK314" s="0"/>
      <c r="KSL314" s="0"/>
      <c r="KSM314" s="0"/>
      <c r="KSN314" s="0"/>
      <c r="KSO314" s="0"/>
      <c r="KSP314" s="0"/>
      <c r="KSQ314" s="0"/>
      <c r="KSR314" s="0"/>
      <c r="KSS314" s="0"/>
      <c r="KST314" s="0"/>
      <c r="KSU314" s="0"/>
      <c r="KSV314" s="0"/>
      <c r="KSW314" s="0"/>
      <c r="KSX314" s="0"/>
      <c r="KSY314" s="0"/>
      <c r="KSZ314" s="0"/>
      <c r="KTA314" s="0"/>
      <c r="KTB314" s="0"/>
      <c r="KTC314" s="0"/>
      <c r="KTD314" s="0"/>
      <c r="KTE314" s="0"/>
      <c r="KTF314" s="0"/>
      <c r="KTG314" s="0"/>
      <c r="KTH314" s="0"/>
      <c r="KTI314" s="0"/>
      <c r="KTJ314" s="0"/>
      <c r="KTK314" s="0"/>
      <c r="KTL314" s="0"/>
      <c r="KTM314" s="0"/>
      <c r="KTN314" s="0"/>
      <c r="KTO314" s="0"/>
      <c r="KTP314" s="0"/>
      <c r="KTQ314" s="0"/>
      <c r="KTR314" s="0"/>
      <c r="KTS314" s="0"/>
      <c r="KTT314" s="0"/>
      <c r="KTU314" s="0"/>
      <c r="KTV314" s="0"/>
      <c r="KTW314" s="0"/>
      <c r="KTX314" s="0"/>
      <c r="KTY314" s="0"/>
      <c r="KTZ314" s="0"/>
      <c r="KUA314" s="0"/>
      <c r="KUB314" s="0"/>
      <c r="KUC314" s="0"/>
      <c r="KUD314" s="0"/>
      <c r="KUE314" s="0"/>
      <c r="KUF314" s="0"/>
      <c r="KUG314" s="0"/>
      <c r="KUH314" s="0"/>
      <c r="KUI314" s="0"/>
      <c r="KUJ314" s="0"/>
      <c r="KUK314" s="0"/>
      <c r="KUL314" s="0"/>
      <c r="KUM314" s="0"/>
      <c r="KUN314" s="0"/>
      <c r="KUO314" s="0"/>
      <c r="KUP314" s="0"/>
      <c r="KUQ314" s="0"/>
      <c r="KUR314" s="0"/>
      <c r="KUS314" s="0"/>
      <c r="KUT314" s="0"/>
      <c r="KUU314" s="0"/>
      <c r="KUV314" s="0"/>
      <c r="KUW314" s="0"/>
      <c r="KUX314" s="0"/>
      <c r="KUY314" s="0"/>
      <c r="KUZ314" s="0"/>
      <c r="KVA314" s="0"/>
      <c r="KVB314" s="0"/>
      <c r="KVC314" s="0"/>
      <c r="KVD314" s="0"/>
      <c r="KVE314" s="0"/>
      <c r="KVF314" s="0"/>
      <c r="KVG314" s="0"/>
      <c r="KVH314" s="0"/>
      <c r="KVI314" s="0"/>
      <c r="KVJ314" s="0"/>
      <c r="KVK314" s="0"/>
      <c r="KVL314" s="0"/>
      <c r="KVM314" s="0"/>
      <c r="KVN314" s="0"/>
      <c r="KVO314" s="0"/>
      <c r="KVP314" s="0"/>
      <c r="KVQ314" s="0"/>
      <c r="KVR314" s="0"/>
      <c r="KVS314" s="0"/>
      <c r="KVT314" s="0"/>
      <c r="KVU314" s="0"/>
      <c r="KVV314" s="0"/>
      <c r="KVW314" s="0"/>
      <c r="KVX314" s="0"/>
      <c r="KVY314" s="0"/>
      <c r="KVZ314" s="0"/>
      <c r="KWA314" s="0"/>
      <c r="KWB314" s="0"/>
      <c r="KWC314" s="0"/>
      <c r="KWD314" s="0"/>
      <c r="KWE314" s="0"/>
      <c r="KWF314" s="0"/>
      <c r="KWG314" s="0"/>
      <c r="KWH314" s="0"/>
      <c r="KWI314" s="0"/>
      <c r="KWJ314" s="0"/>
      <c r="KWK314" s="0"/>
      <c r="KWL314" s="0"/>
      <c r="KWM314" s="0"/>
      <c r="KWN314" s="0"/>
      <c r="KWO314" s="0"/>
      <c r="KWP314" s="0"/>
      <c r="KWQ314" s="0"/>
      <c r="KWR314" s="0"/>
      <c r="KWS314" s="0"/>
      <c r="KWT314" s="0"/>
      <c r="KWU314" s="0"/>
      <c r="KWV314" s="0"/>
      <c r="KWW314" s="0"/>
      <c r="KWX314" s="0"/>
      <c r="KWY314" s="0"/>
      <c r="KWZ314" s="0"/>
      <c r="KXA314" s="0"/>
      <c r="KXB314" s="0"/>
      <c r="KXC314" s="0"/>
      <c r="KXD314" s="0"/>
      <c r="KXE314" s="0"/>
      <c r="KXF314" s="0"/>
      <c r="KXG314" s="0"/>
      <c r="KXH314" s="0"/>
      <c r="KXI314" s="0"/>
      <c r="KXJ314" s="0"/>
      <c r="KXK314" s="0"/>
      <c r="KXL314" s="0"/>
      <c r="KXM314" s="0"/>
      <c r="KXN314" s="0"/>
      <c r="KXO314" s="0"/>
      <c r="KXP314" s="0"/>
      <c r="KXQ314" s="0"/>
      <c r="KXR314" s="0"/>
      <c r="KXS314" s="0"/>
      <c r="KXT314" s="0"/>
      <c r="KXU314" s="0"/>
      <c r="KXV314" s="0"/>
      <c r="KXW314" s="0"/>
      <c r="KXX314" s="0"/>
      <c r="KXY314" s="0"/>
      <c r="KXZ314" s="0"/>
      <c r="KYA314" s="0"/>
      <c r="KYB314" s="0"/>
      <c r="KYC314" s="0"/>
      <c r="KYD314" s="0"/>
      <c r="KYE314" s="0"/>
      <c r="KYF314" s="0"/>
      <c r="KYG314" s="0"/>
      <c r="KYH314" s="0"/>
      <c r="KYI314" s="0"/>
      <c r="KYJ314" s="0"/>
      <c r="KYK314" s="0"/>
      <c r="KYL314" s="0"/>
      <c r="KYM314" s="0"/>
      <c r="KYN314" s="0"/>
      <c r="KYO314" s="0"/>
      <c r="KYP314" s="0"/>
      <c r="KYQ314" s="0"/>
      <c r="KYR314" s="0"/>
      <c r="KYS314" s="0"/>
      <c r="KYT314" s="0"/>
      <c r="KYU314" s="0"/>
      <c r="KYV314" s="0"/>
      <c r="KYW314" s="0"/>
      <c r="KYX314" s="0"/>
      <c r="KYY314" s="0"/>
      <c r="KYZ314" s="0"/>
      <c r="KZA314" s="0"/>
      <c r="KZB314" s="0"/>
      <c r="KZC314" s="0"/>
      <c r="KZD314" s="0"/>
      <c r="KZE314" s="0"/>
      <c r="KZF314" s="0"/>
      <c r="KZG314" s="0"/>
      <c r="KZH314" s="0"/>
      <c r="KZI314" s="0"/>
      <c r="KZJ314" s="0"/>
      <c r="KZK314" s="0"/>
      <c r="KZL314" s="0"/>
      <c r="KZM314" s="0"/>
      <c r="KZN314" s="0"/>
      <c r="KZO314" s="0"/>
      <c r="KZP314" s="0"/>
      <c r="KZQ314" s="0"/>
      <c r="KZR314" s="0"/>
      <c r="KZS314" s="0"/>
      <c r="KZT314" s="0"/>
      <c r="KZU314" s="0"/>
      <c r="KZV314" s="0"/>
      <c r="KZW314" s="0"/>
      <c r="KZX314" s="0"/>
      <c r="KZY314" s="0"/>
      <c r="KZZ314" s="0"/>
      <c r="LAA314" s="0"/>
      <c r="LAB314" s="0"/>
      <c r="LAC314" s="0"/>
      <c r="LAD314" s="0"/>
      <c r="LAE314" s="0"/>
      <c r="LAF314" s="0"/>
      <c r="LAG314" s="0"/>
      <c r="LAH314" s="0"/>
      <c r="LAI314" s="0"/>
      <c r="LAJ314" s="0"/>
      <c r="LAK314" s="0"/>
      <c r="LAL314" s="0"/>
      <c r="LAM314" s="0"/>
      <c r="LAN314" s="0"/>
      <c r="LAO314" s="0"/>
      <c r="LAP314" s="0"/>
      <c r="LAQ314" s="0"/>
      <c r="LAR314" s="0"/>
      <c r="LAS314" s="0"/>
      <c r="LAT314" s="0"/>
      <c r="LAU314" s="0"/>
      <c r="LAV314" s="0"/>
      <c r="LAW314" s="0"/>
      <c r="LAX314" s="0"/>
      <c r="LAY314" s="0"/>
      <c r="LAZ314" s="0"/>
      <c r="LBA314" s="0"/>
      <c r="LBB314" s="0"/>
      <c r="LBC314" s="0"/>
      <c r="LBD314" s="0"/>
      <c r="LBE314" s="0"/>
      <c r="LBF314" s="0"/>
      <c r="LBG314" s="0"/>
      <c r="LBH314" s="0"/>
      <c r="LBI314" s="0"/>
      <c r="LBJ314" s="0"/>
      <c r="LBK314" s="0"/>
      <c r="LBL314" s="0"/>
      <c r="LBM314" s="0"/>
      <c r="LBN314" s="0"/>
      <c r="LBO314" s="0"/>
      <c r="LBP314" s="0"/>
      <c r="LBQ314" s="0"/>
      <c r="LBR314" s="0"/>
      <c r="LBS314" s="0"/>
      <c r="LBT314" s="0"/>
      <c r="LBU314" s="0"/>
      <c r="LBV314" s="0"/>
      <c r="LBW314" s="0"/>
      <c r="LBX314" s="0"/>
      <c r="LBY314" s="0"/>
      <c r="LBZ314" s="0"/>
      <c r="LCA314" s="0"/>
      <c r="LCB314" s="0"/>
      <c r="LCC314" s="0"/>
      <c r="LCD314" s="0"/>
      <c r="LCE314" s="0"/>
      <c r="LCF314" s="0"/>
      <c r="LCG314" s="0"/>
      <c r="LCH314" s="0"/>
      <c r="LCI314" s="0"/>
      <c r="LCJ314" s="0"/>
      <c r="LCK314" s="0"/>
      <c r="LCL314" s="0"/>
      <c r="LCM314" s="0"/>
      <c r="LCN314" s="0"/>
      <c r="LCO314" s="0"/>
      <c r="LCP314" s="0"/>
      <c r="LCQ314" s="0"/>
      <c r="LCR314" s="0"/>
      <c r="LCS314" s="0"/>
      <c r="LCT314" s="0"/>
      <c r="LCU314" s="0"/>
      <c r="LCV314" s="0"/>
      <c r="LCW314" s="0"/>
      <c r="LCX314" s="0"/>
      <c r="LCY314" s="0"/>
      <c r="LCZ314" s="0"/>
      <c r="LDA314" s="0"/>
      <c r="LDB314" s="0"/>
      <c r="LDC314" s="0"/>
      <c r="LDD314" s="0"/>
      <c r="LDE314" s="0"/>
      <c r="LDF314" s="0"/>
      <c r="LDG314" s="0"/>
      <c r="LDH314" s="0"/>
      <c r="LDI314" s="0"/>
      <c r="LDJ314" s="0"/>
      <c r="LDK314" s="0"/>
      <c r="LDL314" s="0"/>
      <c r="LDM314" s="0"/>
      <c r="LDN314" s="0"/>
      <c r="LDO314" s="0"/>
      <c r="LDP314" s="0"/>
      <c r="LDQ314" s="0"/>
      <c r="LDR314" s="0"/>
      <c r="LDS314" s="0"/>
      <c r="LDT314" s="0"/>
      <c r="LDU314" s="0"/>
      <c r="LDV314" s="0"/>
      <c r="LDW314" s="0"/>
      <c r="LDX314" s="0"/>
      <c r="LDY314" s="0"/>
      <c r="LDZ314" s="0"/>
      <c r="LEA314" s="0"/>
      <c r="LEB314" s="0"/>
      <c r="LEC314" s="0"/>
      <c r="LED314" s="0"/>
      <c r="LEE314" s="0"/>
      <c r="LEF314" s="0"/>
      <c r="LEG314" s="0"/>
      <c r="LEH314" s="0"/>
      <c r="LEI314" s="0"/>
      <c r="LEJ314" s="0"/>
      <c r="LEK314" s="0"/>
      <c r="LEL314" s="0"/>
      <c r="LEM314" s="0"/>
      <c r="LEN314" s="0"/>
      <c r="LEO314" s="0"/>
      <c r="LEP314" s="0"/>
      <c r="LEQ314" s="0"/>
      <c r="LER314" s="0"/>
      <c r="LES314" s="0"/>
      <c r="LET314" s="0"/>
      <c r="LEU314" s="0"/>
      <c r="LEV314" s="0"/>
      <c r="LEW314" s="0"/>
      <c r="LEX314" s="0"/>
      <c r="LEY314" s="0"/>
      <c r="LEZ314" s="0"/>
      <c r="LFA314" s="0"/>
      <c r="LFB314" s="0"/>
      <c r="LFC314" s="0"/>
      <c r="LFD314" s="0"/>
      <c r="LFE314" s="0"/>
      <c r="LFF314" s="0"/>
      <c r="LFG314" s="0"/>
      <c r="LFH314" s="0"/>
      <c r="LFI314" s="0"/>
      <c r="LFJ314" s="0"/>
      <c r="LFK314" s="0"/>
      <c r="LFL314" s="0"/>
      <c r="LFM314" s="0"/>
      <c r="LFN314" s="0"/>
      <c r="LFO314" s="0"/>
      <c r="LFP314" s="0"/>
      <c r="LFQ314" s="0"/>
      <c r="LFR314" s="0"/>
      <c r="LFS314" s="0"/>
      <c r="LFT314" s="0"/>
      <c r="LFU314" s="0"/>
      <c r="LFV314" s="0"/>
      <c r="LFW314" s="0"/>
      <c r="LFX314" s="0"/>
      <c r="LFY314" s="0"/>
      <c r="LFZ314" s="0"/>
      <c r="LGA314" s="0"/>
      <c r="LGB314" s="0"/>
      <c r="LGC314" s="0"/>
      <c r="LGD314" s="0"/>
      <c r="LGE314" s="0"/>
      <c r="LGF314" s="0"/>
      <c r="LGG314" s="0"/>
      <c r="LGH314" s="0"/>
      <c r="LGI314" s="0"/>
      <c r="LGJ314" s="0"/>
      <c r="LGK314" s="0"/>
      <c r="LGL314" s="0"/>
      <c r="LGM314" s="0"/>
      <c r="LGN314" s="0"/>
      <c r="LGO314" s="0"/>
      <c r="LGP314" s="0"/>
      <c r="LGQ314" s="0"/>
      <c r="LGR314" s="0"/>
      <c r="LGS314" s="0"/>
      <c r="LGT314" s="0"/>
      <c r="LGU314" s="0"/>
      <c r="LGV314" s="0"/>
      <c r="LGW314" s="0"/>
      <c r="LGX314" s="0"/>
      <c r="LGY314" s="0"/>
      <c r="LGZ314" s="0"/>
      <c r="LHA314" s="0"/>
      <c r="LHB314" s="0"/>
      <c r="LHC314" s="0"/>
      <c r="LHD314" s="0"/>
      <c r="LHE314" s="0"/>
      <c r="LHF314" s="0"/>
      <c r="LHG314" s="0"/>
      <c r="LHH314" s="0"/>
      <c r="LHI314" s="0"/>
      <c r="LHJ314" s="0"/>
      <c r="LHK314" s="0"/>
      <c r="LHL314" s="0"/>
      <c r="LHM314" s="0"/>
      <c r="LHN314" s="0"/>
      <c r="LHO314" s="0"/>
      <c r="LHP314" s="0"/>
      <c r="LHQ314" s="0"/>
      <c r="LHR314" s="0"/>
      <c r="LHS314" s="0"/>
      <c r="LHT314" s="0"/>
      <c r="LHU314" s="0"/>
      <c r="LHV314" s="0"/>
      <c r="LHW314" s="0"/>
      <c r="LHX314" s="0"/>
      <c r="LHY314" s="0"/>
      <c r="LHZ314" s="0"/>
      <c r="LIA314" s="0"/>
      <c r="LIB314" s="0"/>
      <c r="LIC314" s="0"/>
      <c r="LID314" s="0"/>
      <c r="LIE314" s="0"/>
      <c r="LIF314" s="0"/>
      <c r="LIG314" s="0"/>
      <c r="LIH314" s="0"/>
      <c r="LII314" s="0"/>
      <c r="LIJ314" s="0"/>
      <c r="LIK314" s="0"/>
      <c r="LIL314" s="0"/>
      <c r="LIM314" s="0"/>
      <c r="LIN314" s="0"/>
      <c r="LIO314" s="0"/>
      <c r="LIP314" s="0"/>
      <c r="LIQ314" s="0"/>
      <c r="LIR314" s="0"/>
      <c r="LIS314" s="0"/>
      <c r="LIT314" s="0"/>
      <c r="LIU314" s="0"/>
      <c r="LIV314" s="0"/>
      <c r="LIW314" s="0"/>
      <c r="LIX314" s="0"/>
      <c r="LIY314" s="0"/>
      <c r="LIZ314" s="0"/>
      <c r="LJA314" s="0"/>
      <c r="LJB314" s="0"/>
      <c r="LJC314" s="0"/>
      <c r="LJD314" s="0"/>
      <c r="LJE314" s="0"/>
      <c r="LJF314" s="0"/>
      <c r="LJG314" s="0"/>
      <c r="LJH314" s="0"/>
      <c r="LJI314" s="0"/>
      <c r="LJJ314" s="0"/>
      <c r="LJK314" s="0"/>
      <c r="LJL314" s="0"/>
      <c r="LJM314" s="0"/>
      <c r="LJN314" s="0"/>
      <c r="LJO314" s="0"/>
      <c r="LJP314" s="0"/>
      <c r="LJQ314" s="0"/>
      <c r="LJR314" s="0"/>
      <c r="LJS314" s="0"/>
      <c r="LJT314" s="0"/>
      <c r="LJU314" s="0"/>
      <c r="LJV314" s="0"/>
      <c r="LJW314" s="0"/>
      <c r="LJX314" s="0"/>
      <c r="LJY314" s="0"/>
      <c r="LJZ314" s="0"/>
      <c r="LKA314" s="0"/>
      <c r="LKB314" s="0"/>
      <c r="LKC314" s="0"/>
      <c r="LKD314" s="0"/>
      <c r="LKE314" s="0"/>
      <c r="LKF314" s="0"/>
      <c r="LKG314" s="0"/>
      <c r="LKH314" s="0"/>
      <c r="LKI314" s="0"/>
      <c r="LKJ314" s="0"/>
      <c r="LKK314" s="0"/>
      <c r="LKL314" s="0"/>
      <c r="LKM314" s="0"/>
      <c r="LKN314" s="0"/>
      <c r="LKO314" s="0"/>
      <c r="LKP314" s="0"/>
      <c r="LKQ314" s="0"/>
      <c r="LKR314" s="0"/>
      <c r="LKS314" s="0"/>
      <c r="LKT314" s="0"/>
      <c r="LKU314" s="0"/>
      <c r="LKV314" s="0"/>
      <c r="LKW314" s="0"/>
      <c r="LKX314" s="0"/>
      <c r="LKY314" s="0"/>
      <c r="LKZ314" s="0"/>
      <c r="LLA314" s="0"/>
      <c r="LLB314" s="0"/>
      <c r="LLC314" s="0"/>
      <c r="LLD314" s="0"/>
      <c r="LLE314" s="0"/>
      <c r="LLF314" s="0"/>
      <c r="LLG314" s="0"/>
      <c r="LLH314" s="0"/>
      <c r="LLI314" s="0"/>
      <c r="LLJ314" s="0"/>
      <c r="LLK314" s="0"/>
      <c r="LLL314" s="0"/>
      <c r="LLM314" s="0"/>
      <c r="LLN314" s="0"/>
      <c r="LLO314" s="0"/>
      <c r="LLP314" s="0"/>
      <c r="LLQ314" s="0"/>
      <c r="LLR314" s="0"/>
      <c r="LLS314" s="0"/>
      <c r="LLT314" s="0"/>
      <c r="LLU314" s="0"/>
      <c r="LLV314" s="0"/>
      <c r="LLW314" s="0"/>
      <c r="LLX314" s="0"/>
      <c r="LLY314" s="0"/>
      <c r="LLZ314" s="0"/>
      <c r="LMA314" s="0"/>
      <c r="LMB314" s="0"/>
      <c r="LMC314" s="0"/>
      <c r="LMD314" s="0"/>
      <c r="LME314" s="0"/>
      <c r="LMF314" s="0"/>
      <c r="LMG314" s="0"/>
      <c r="LMH314" s="0"/>
      <c r="LMI314" s="0"/>
      <c r="LMJ314" s="0"/>
      <c r="LMK314" s="0"/>
      <c r="LML314" s="0"/>
      <c r="LMM314" s="0"/>
      <c r="LMN314" s="0"/>
      <c r="LMO314" s="0"/>
      <c r="LMP314" s="0"/>
      <c r="LMQ314" s="0"/>
      <c r="LMR314" s="0"/>
      <c r="LMS314" s="0"/>
      <c r="LMT314" s="0"/>
      <c r="LMU314" s="0"/>
      <c r="LMV314" s="0"/>
      <c r="LMW314" s="0"/>
      <c r="LMX314" s="0"/>
      <c r="LMY314" s="0"/>
      <c r="LMZ314" s="0"/>
      <c r="LNA314" s="0"/>
      <c r="LNB314" s="0"/>
      <c r="LNC314" s="0"/>
      <c r="LND314" s="0"/>
      <c r="LNE314" s="0"/>
      <c r="LNF314" s="0"/>
      <c r="LNG314" s="0"/>
      <c r="LNH314" s="0"/>
      <c r="LNI314" s="0"/>
      <c r="LNJ314" s="0"/>
      <c r="LNK314" s="0"/>
      <c r="LNL314" s="0"/>
      <c r="LNM314" s="0"/>
      <c r="LNN314" s="0"/>
      <c r="LNO314" s="0"/>
      <c r="LNP314" s="0"/>
      <c r="LNQ314" s="0"/>
      <c r="LNR314" s="0"/>
      <c r="LNS314" s="0"/>
      <c r="LNT314" s="0"/>
      <c r="LNU314" s="0"/>
      <c r="LNV314" s="0"/>
      <c r="LNW314" s="0"/>
      <c r="LNX314" s="0"/>
      <c r="LNY314" s="0"/>
      <c r="LNZ314" s="0"/>
      <c r="LOA314" s="0"/>
      <c r="LOB314" s="0"/>
      <c r="LOC314" s="0"/>
      <c r="LOD314" s="0"/>
      <c r="LOE314" s="0"/>
      <c r="LOF314" s="0"/>
      <c r="LOG314" s="0"/>
      <c r="LOH314" s="0"/>
      <c r="LOI314" s="0"/>
      <c r="LOJ314" s="0"/>
      <c r="LOK314" s="0"/>
      <c r="LOL314" s="0"/>
      <c r="LOM314" s="0"/>
      <c r="LON314" s="0"/>
      <c r="LOO314" s="0"/>
      <c r="LOP314" s="0"/>
      <c r="LOQ314" s="0"/>
      <c r="LOR314" s="0"/>
      <c r="LOS314" s="0"/>
      <c r="LOT314" s="0"/>
      <c r="LOU314" s="0"/>
      <c r="LOV314" s="0"/>
      <c r="LOW314" s="0"/>
      <c r="LOX314" s="0"/>
      <c r="LOY314" s="0"/>
      <c r="LOZ314" s="0"/>
      <c r="LPA314" s="0"/>
      <c r="LPB314" s="0"/>
      <c r="LPC314" s="0"/>
      <c r="LPD314" s="0"/>
      <c r="LPE314" s="0"/>
      <c r="LPF314" s="0"/>
      <c r="LPG314" s="0"/>
      <c r="LPH314" s="0"/>
      <c r="LPI314" s="0"/>
      <c r="LPJ314" s="0"/>
      <c r="LPK314" s="0"/>
      <c r="LPL314" s="0"/>
      <c r="LPM314" s="0"/>
      <c r="LPN314" s="0"/>
      <c r="LPO314" s="0"/>
      <c r="LPP314" s="0"/>
      <c r="LPQ314" s="0"/>
      <c r="LPR314" s="0"/>
      <c r="LPS314" s="0"/>
      <c r="LPT314" s="0"/>
      <c r="LPU314" s="0"/>
      <c r="LPV314" s="0"/>
      <c r="LPW314" s="0"/>
      <c r="LPX314" s="0"/>
      <c r="LPY314" s="0"/>
      <c r="LPZ314" s="0"/>
      <c r="LQA314" s="0"/>
      <c r="LQB314" s="0"/>
      <c r="LQC314" s="0"/>
      <c r="LQD314" s="0"/>
      <c r="LQE314" s="0"/>
      <c r="LQF314" s="0"/>
      <c r="LQG314" s="0"/>
      <c r="LQH314" s="0"/>
      <c r="LQI314" s="0"/>
      <c r="LQJ314" s="0"/>
      <c r="LQK314" s="0"/>
      <c r="LQL314" s="0"/>
      <c r="LQM314" s="0"/>
      <c r="LQN314" s="0"/>
      <c r="LQO314" s="0"/>
      <c r="LQP314" s="0"/>
      <c r="LQQ314" s="0"/>
      <c r="LQR314" s="0"/>
      <c r="LQS314" s="0"/>
      <c r="LQT314" s="0"/>
      <c r="LQU314" s="0"/>
      <c r="LQV314" s="0"/>
      <c r="LQW314" s="0"/>
      <c r="LQX314" s="0"/>
      <c r="LQY314" s="0"/>
      <c r="LQZ314" s="0"/>
      <c r="LRA314" s="0"/>
      <c r="LRB314" s="0"/>
      <c r="LRC314" s="0"/>
      <c r="LRD314" s="0"/>
      <c r="LRE314" s="0"/>
      <c r="LRF314" s="0"/>
      <c r="LRG314" s="0"/>
      <c r="LRH314" s="0"/>
      <c r="LRI314" s="0"/>
      <c r="LRJ314" s="0"/>
      <c r="LRK314" s="0"/>
      <c r="LRL314" s="0"/>
      <c r="LRM314" s="0"/>
      <c r="LRN314" s="0"/>
      <c r="LRO314" s="0"/>
      <c r="LRP314" s="0"/>
      <c r="LRQ314" s="0"/>
      <c r="LRR314" s="0"/>
      <c r="LRS314" s="0"/>
      <c r="LRT314" s="0"/>
      <c r="LRU314" s="0"/>
      <c r="LRV314" s="0"/>
      <c r="LRW314" s="0"/>
      <c r="LRX314" s="0"/>
      <c r="LRY314" s="0"/>
      <c r="LRZ314" s="0"/>
      <c r="LSA314" s="0"/>
      <c r="LSB314" s="0"/>
      <c r="LSC314" s="0"/>
      <c r="LSD314" s="0"/>
      <c r="LSE314" s="0"/>
      <c r="LSF314" s="0"/>
      <c r="LSG314" s="0"/>
      <c r="LSH314" s="0"/>
      <c r="LSI314" s="0"/>
      <c r="LSJ314" s="0"/>
      <c r="LSK314" s="0"/>
      <c r="LSL314" s="0"/>
      <c r="LSM314" s="0"/>
      <c r="LSN314" s="0"/>
      <c r="LSO314" s="0"/>
      <c r="LSP314" s="0"/>
      <c r="LSQ314" s="0"/>
      <c r="LSR314" s="0"/>
      <c r="LSS314" s="0"/>
      <c r="LST314" s="0"/>
      <c r="LSU314" s="0"/>
      <c r="LSV314" s="0"/>
      <c r="LSW314" s="0"/>
      <c r="LSX314" s="0"/>
      <c r="LSY314" s="0"/>
      <c r="LSZ314" s="0"/>
      <c r="LTA314" s="0"/>
      <c r="LTB314" s="0"/>
      <c r="LTC314" s="0"/>
      <c r="LTD314" s="0"/>
      <c r="LTE314" s="0"/>
      <c r="LTF314" s="0"/>
      <c r="LTG314" s="0"/>
      <c r="LTH314" s="0"/>
      <c r="LTI314" s="0"/>
      <c r="LTJ314" s="0"/>
      <c r="LTK314" s="0"/>
      <c r="LTL314" s="0"/>
      <c r="LTM314" s="0"/>
      <c r="LTN314" s="0"/>
      <c r="LTO314" s="0"/>
      <c r="LTP314" s="0"/>
      <c r="LTQ314" s="0"/>
      <c r="LTR314" s="0"/>
      <c r="LTS314" s="0"/>
      <c r="LTT314" s="0"/>
      <c r="LTU314" s="0"/>
      <c r="LTV314" s="0"/>
      <c r="LTW314" s="0"/>
      <c r="LTX314" s="0"/>
      <c r="LTY314" s="0"/>
      <c r="LTZ314" s="0"/>
      <c r="LUA314" s="0"/>
      <c r="LUB314" s="0"/>
      <c r="LUC314" s="0"/>
      <c r="LUD314" s="0"/>
      <c r="LUE314" s="0"/>
      <c r="LUF314" s="0"/>
      <c r="LUG314" s="0"/>
      <c r="LUH314" s="0"/>
      <c r="LUI314" s="0"/>
      <c r="LUJ314" s="0"/>
      <c r="LUK314" s="0"/>
      <c r="LUL314" s="0"/>
      <c r="LUM314" s="0"/>
      <c r="LUN314" s="0"/>
      <c r="LUO314" s="0"/>
      <c r="LUP314" s="0"/>
      <c r="LUQ314" s="0"/>
      <c r="LUR314" s="0"/>
      <c r="LUS314" s="0"/>
      <c r="LUT314" s="0"/>
      <c r="LUU314" s="0"/>
      <c r="LUV314" s="0"/>
      <c r="LUW314" s="0"/>
      <c r="LUX314" s="0"/>
      <c r="LUY314" s="0"/>
      <c r="LUZ314" s="0"/>
      <c r="LVA314" s="0"/>
      <c r="LVB314" s="0"/>
      <c r="LVC314" s="0"/>
      <c r="LVD314" s="0"/>
      <c r="LVE314" s="0"/>
      <c r="LVF314" s="0"/>
      <c r="LVG314" s="0"/>
      <c r="LVH314" s="0"/>
      <c r="LVI314" s="0"/>
      <c r="LVJ314" s="0"/>
      <c r="LVK314" s="0"/>
      <c r="LVL314" s="0"/>
      <c r="LVM314" s="0"/>
      <c r="LVN314" s="0"/>
      <c r="LVO314" s="0"/>
      <c r="LVP314" s="0"/>
      <c r="LVQ314" s="0"/>
      <c r="LVR314" s="0"/>
      <c r="LVS314" s="0"/>
      <c r="LVT314" s="0"/>
      <c r="LVU314" s="0"/>
      <c r="LVV314" s="0"/>
      <c r="LVW314" s="0"/>
      <c r="LVX314" s="0"/>
      <c r="LVY314" s="0"/>
      <c r="LVZ314" s="0"/>
      <c r="LWA314" s="0"/>
      <c r="LWB314" s="0"/>
      <c r="LWC314" s="0"/>
      <c r="LWD314" s="0"/>
      <c r="LWE314" s="0"/>
      <c r="LWF314" s="0"/>
      <c r="LWG314" s="0"/>
      <c r="LWH314" s="0"/>
      <c r="LWI314" s="0"/>
      <c r="LWJ314" s="0"/>
      <c r="LWK314" s="0"/>
      <c r="LWL314" s="0"/>
      <c r="LWM314" s="0"/>
      <c r="LWN314" s="0"/>
      <c r="LWO314" s="0"/>
      <c r="LWP314" s="0"/>
      <c r="LWQ314" s="0"/>
      <c r="LWR314" s="0"/>
      <c r="LWS314" s="0"/>
      <c r="LWT314" s="0"/>
      <c r="LWU314" s="0"/>
      <c r="LWV314" s="0"/>
      <c r="LWW314" s="0"/>
      <c r="LWX314" s="0"/>
      <c r="LWY314" s="0"/>
      <c r="LWZ314" s="0"/>
      <c r="LXA314" s="0"/>
      <c r="LXB314" s="0"/>
      <c r="LXC314" s="0"/>
      <c r="LXD314" s="0"/>
      <c r="LXE314" s="0"/>
      <c r="LXF314" s="0"/>
      <c r="LXG314" s="0"/>
      <c r="LXH314" s="0"/>
      <c r="LXI314" s="0"/>
      <c r="LXJ314" s="0"/>
      <c r="LXK314" s="0"/>
      <c r="LXL314" s="0"/>
      <c r="LXM314" s="0"/>
      <c r="LXN314" s="0"/>
      <c r="LXO314" s="0"/>
      <c r="LXP314" s="0"/>
      <c r="LXQ314" s="0"/>
      <c r="LXR314" s="0"/>
      <c r="LXS314" s="0"/>
      <c r="LXT314" s="0"/>
      <c r="LXU314" s="0"/>
      <c r="LXV314" s="0"/>
      <c r="LXW314" s="0"/>
      <c r="LXX314" s="0"/>
      <c r="LXY314" s="0"/>
      <c r="LXZ314" s="0"/>
      <c r="LYA314" s="0"/>
      <c r="LYB314" s="0"/>
      <c r="LYC314" s="0"/>
      <c r="LYD314" s="0"/>
      <c r="LYE314" s="0"/>
      <c r="LYF314" s="0"/>
      <c r="LYG314" s="0"/>
      <c r="LYH314" s="0"/>
      <c r="LYI314" s="0"/>
      <c r="LYJ314" s="0"/>
      <c r="LYK314" s="0"/>
      <c r="LYL314" s="0"/>
      <c r="LYM314" s="0"/>
      <c r="LYN314" s="0"/>
      <c r="LYO314" s="0"/>
      <c r="LYP314" s="0"/>
      <c r="LYQ314" s="0"/>
      <c r="LYR314" s="0"/>
      <c r="LYS314" s="0"/>
      <c r="LYT314" s="0"/>
      <c r="LYU314" s="0"/>
      <c r="LYV314" s="0"/>
      <c r="LYW314" s="0"/>
      <c r="LYX314" s="0"/>
      <c r="LYY314" s="0"/>
      <c r="LYZ314" s="0"/>
      <c r="LZA314" s="0"/>
      <c r="LZB314" s="0"/>
      <c r="LZC314" s="0"/>
      <c r="LZD314" s="0"/>
      <c r="LZE314" s="0"/>
      <c r="LZF314" s="0"/>
      <c r="LZG314" s="0"/>
      <c r="LZH314" s="0"/>
      <c r="LZI314" s="0"/>
      <c r="LZJ314" s="0"/>
      <c r="LZK314" s="0"/>
      <c r="LZL314" s="0"/>
      <c r="LZM314" s="0"/>
      <c r="LZN314" s="0"/>
      <c r="LZO314" s="0"/>
      <c r="LZP314" s="0"/>
      <c r="LZQ314" s="0"/>
      <c r="LZR314" s="0"/>
      <c r="LZS314" s="0"/>
      <c r="LZT314" s="0"/>
      <c r="LZU314" s="0"/>
      <c r="LZV314" s="0"/>
      <c r="LZW314" s="0"/>
      <c r="LZX314" s="0"/>
      <c r="LZY314" s="0"/>
      <c r="LZZ314" s="0"/>
      <c r="MAA314" s="0"/>
      <c r="MAB314" s="0"/>
      <c r="MAC314" s="0"/>
      <c r="MAD314" s="0"/>
      <c r="MAE314" s="0"/>
      <c r="MAF314" s="0"/>
      <c r="MAG314" s="0"/>
      <c r="MAH314" s="0"/>
      <c r="MAI314" s="0"/>
      <c r="MAJ314" s="0"/>
      <c r="MAK314" s="0"/>
      <c r="MAL314" s="0"/>
      <c r="MAM314" s="0"/>
      <c r="MAN314" s="0"/>
      <c r="MAO314" s="0"/>
      <c r="MAP314" s="0"/>
      <c r="MAQ314" s="0"/>
      <c r="MAR314" s="0"/>
      <c r="MAS314" s="0"/>
      <c r="MAT314" s="0"/>
      <c r="MAU314" s="0"/>
      <c r="MAV314" s="0"/>
      <c r="MAW314" s="0"/>
      <c r="MAX314" s="0"/>
      <c r="MAY314" s="0"/>
      <c r="MAZ314" s="0"/>
      <c r="MBA314" s="0"/>
      <c r="MBB314" s="0"/>
      <c r="MBC314" s="0"/>
      <c r="MBD314" s="0"/>
      <c r="MBE314" s="0"/>
      <c r="MBF314" s="0"/>
      <c r="MBG314" s="0"/>
      <c r="MBH314" s="0"/>
      <c r="MBI314" s="0"/>
      <c r="MBJ314" s="0"/>
      <c r="MBK314" s="0"/>
      <c r="MBL314" s="0"/>
      <c r="MBM314" s="0"/>
      <c r="MBN314" s="0"/>
      <c r="MBO314" s="0"/>
      <c r="MBP314" s="0"/>
      <c r="MBQ314" s="0"/>
      <c r="MBR314" s="0"/>
      <c r="MBS314" s="0"/>
      <c r="MBT314" s="0"/>
      <c r="MBU314" s="0"/>
      <c r="MBV314" s="0"/>
      <c r="MBW314" s="0"/>
      <c r="MBX314" s="0"/>
      <c r="MBY314" s="0"/>
      <c r="MBZ314" s="0"/>
      <c r="MCA314" s="0"/>
      <c r="MCB314" s="0"/>
      <c r="MCC314" s="0"/>
      <c r="MCD314" s="0"/>
      <c r="MCE314" s="0"/>
      <c r="MCF314" s="0"/>
      <c r="MCG314" s="0"/>
      <c r="MCH314" s="0"/>
      <c r="MCI314" s="0"/>
      <c r="MCJ314" s="0"/>
      <c r="MCK314" s="0"/>
      <c r="MCL314" s="0"/>
      <c r="MCM314" s="0"/>
      <c r="MCN314" s="0"/>
      <c r="MCO314" s="0"/>
      <c r="MCP314" s="0"/>
      <c r="MCQ314" s="0"/>
      <c r="MCR314" s="0"/>
      <c r="MCS314" s="0"/>
      <c r="MCT314" s="0"/>
      <c r="MCU314" s="0"/>
      <c r="MCV314" s="0"/>
      <c r="MCW314" s="0"/>
      <c r="MCX314" s="0"/>
      <c r="MCY314" s="0"/>
      <c r="MCZ314" s="0"/>
      <c r="MDA314" s="0"/>
      <c r="MDB314" s="0"/>
      <c r="MDC314" s="0"/>
      <c r="MDD314" s="0"/>
      <c r="MDE314" s="0"/>
      <c r="MDF314" s="0"/>
      <c r="MDG314" s="0"/>
      <c r="MDH314" s="0"/>
      <c r="MDI314" s="0"/>
      <c r="MDJ314" s="0"/>
      <c r="MDK314" s="0"/>
      <c r="MDL314" s="0"/>
      <c r="MDM314" s="0"/>
      <c r="MDN314" s="0"/>
      <c r="MDO314" s="0"/>
      <c r="MDP314" s="0"/>
      <c r="MDQ314" s="0"/>
      <c r="MDR314" s="0"/>
      <c r="MDS314" s="0"/>
      <c r="MDT314" s="0"/>
      <c r="MDU314" s="0"/>
      <c r="MDV314" s="0"/>
      <c r="MDW314" s="0"/>
      <c r="MDX314" s="0"/>
      <c r="MDY314" s="0"/>
      <c r="MDZ314" s="0"/>
      <c r="MEA314" s="0"/>
      <c r="MEB314" s="0"/>
      <c r="MEC314" s="0"/>
      <c r="MED314" s="0"/>
      <c r="MEE314" s="0"/>
      <c r="MEF314" s="0"/>
      <c r="MEG314" s="0"/>
      <c r="MEH314" s="0"/>
      <c r="MEI314" s="0"/>
      <c r="MEJ314" s="0"/>
      <c r="MEK314" s="0"/>
      <c r="MEL314" s="0"/>
      <c r="MEM314" s="0"/>
      <c r="MEN314" s="0"/>
      <c r="MEO314" s="0"/>
      <c r="MEP314" s="0"/>
      <c r="MEQ314" s="0"/>
      <c r="MER314" s="0"/>
      <c r="MES314" s="0"/>
      <c r="MET314" s="0"/>
      <c r="MEU314" s="0"/>
      <c r="MEV314" s="0"/>
      <c r="MEW314" s="0"/>
      <c r="MEX314" s="0"/>
      <c r="MEY314" s="0"/>
      <c r="MEZ314" s="0"/>
      <c r="MFA314" s="0"/>
      <c r="MFB314" s="0"/>
      <c r="MFC314" s="0"/>
      <c r="MFD314" s="0"/>
      <c r="MFE314" s="0"/>
      <c r="MFF314" s="0"/>
      <c r="MFG314" s="0"/>
      <c r="MFH314" s="0"/>
      <c r="MFI314" s="0"/>
      <c r="MFJ314" s="0"/>
      <c r="MFK314" s="0"/>
      <c r="MFL314" s="0"/>
      <c r="MFM314" s="0"/>
      <c r="MFN314" s="0"/>
      <c r="MFO314" s="0"/>
      <c r="MFP314" s="0"/>
      <c r="MFQ314" s="0"/>
      <c r="MFR314" s="0"/>
      <c r="MFS314" s="0"/>
      <c r="MFT314" s="0"/>
      <c r="MFU314" s="0"/>
      <c r="MFV314" s="0"/>
      <c r="MFW314" s="0"/>
      <c r="MFX314" s="0"/>
      <c r="MFY314" s="0"/>
      <c r="MFZ314" s="0"/>
      <c r="MGA314" s="0"/>
      <c r="MGB314" s="0"/>
      <c r="MGC314" s="0"/>
      <c r="MGD314" s="0"/>
      <c r="MGE314" s="0"/>
      <c r="MGF314" s="0"/>
      <c r="MGG314" s="0"/>
      <c r="MGH314" s="0"/>
      <c r="MGI314" s="0"/>
      <c r="MGJ314" s="0"/>
      <c r="MGK314" s="0"/>
      <c r="MGL314" s="0"/>
      <c r="MGM314" s="0"/>
      <c r="MGN314" s="0"/>
      <c r="MGO314" s="0"/>
      <c r="MGP314" s="0"/>
      <c r="MGQ314" s="0"/>
      <c r="MGR314" s="0"/>
      <c r="MGS314" s="0"/>
      <c r="MGT314" s="0"/>
      <c r="MGU314" s="0"/>
      <c r="MGV314" s="0"/>
      <c r="MGW314" s="0"/>
      <c r="MGX314" s="0"/>
      <c r="MGY314" s="0"/>
      <c r="MGZ314" s="0"/>
      <c r="MHA314" s="0"/>
      <c r="MHB314" s="0"/>
      <c r="MHC314" s="0"/>
      <c r="MHD314" s="0"/>
      <c r="MHE314" s="0"/>
      <c r="MHF314" s="0"/>
      <c r="MHG314" s="0"/>
      <c r="MHH314" s="0"/>
      <c r="MHI314" s="0"/>
      <c r="MHJ314" s="0"/>
      <c r="MHK314" s="0"/>
      <c r="MHL314" s="0"/>
      <c r="MHM314" s="0"/>
      <c r="MHN314" s="0"/>
      <c r="MHO314" s="0"/>
      <c r="MHP314" s="0"/>
      <c r="MHQ314" s="0"/>
      <c r="MHR314" s="0"/>
      <c r="MHS314" s="0"/>
      <c r="MHT314" s="0"/>
      <c r="MHU314" s="0"/>
      <c r="MHV314" s="0"/>
      <c r="MHW314" s="0"/>
      <c r="MHX314" s="0"/>
      <c r="MHY314" s="0"/>
      <c r="MHZ314" s="0"/>
      <c r="MIA314" s="0"/>
      <c r="MIB314" s="0"/>
      <c r="MIC314" s="0"/>
      <c r="MID314" s="0"/>
      <c r="MIE314" s="0"/>
      <c r="MIF314" s="0"/>
      <c r="MIG314" s="0"/>
      <c r="MIH314" s="0"/>
      <c r="MII314" s="0"/>
      <c r="MIJ314" s="0"/>
      <c r="MIK314" s="0"/>
      <c r="MIL314" s="0"/>
      <c r="MIM314" s="0"/>
      <c r="MIN314" s="0"/>
      <c r="MIO314" s="0"/>
      <c r="MIP314" s="0"/>
      <c r="MIQ314" s="0"/>
      <c r="MIR314" s="0"/>
      <c r="MIS314" s="0"/>
      <c r="MIT314" s="0"/>
      <c r="MIU314" s="0"/>
      <c r="MIV314" s="0"/>
      <c r="MIW314" s="0"/>
      <c r="MIX314" s="0"/>
      <c r="MIY314" s="0"/>
      <c r="MIZ314" s="0"/>
      <c r="MJA314" s="0"/>
      <c r="MJB314" s="0"/>
      <c r="MJC314" s="0"/>
      <c r="MJD314" s="0"/>
      <c r="MJE314" s="0"/>
      <c r="MJF314" s="0"/>
      <c r="MJG314" s="0"/>
      <c r="MJH314" s="0"/>
      <c r="MJI314" s="0"/>
      <c r="MJJ314" s="0"/>
      <c r="MJK314" s="0"/>
      <c r="MJL314" s="0"/>
      <c r="MJM314" s="0"/>
      <c r="MJN314" s="0"/>
      <c r="MJO314" s="0"/>
      <c r="MJP314" s="0"/>
      <c r="MJQ314" s="0"/>
      <c r="MJR314" s="0"/>
      <c r="MJS314" s="0"/>
      <c r="MJT314" s="0"/>
      <c r="MJU314" s="0"/>
      <c r="MJV314" s="0"/>
      <c r="MJW314" s="0"/>
      <c r="MJX314" s="0"/>
      <c r="MJY314" s="0"/>
      <c r="MJZ314" s="0"/>
      <c r="MKA314" s="0"/>
      <c r="MKB314" s="0"/>
      <c r="MKC314" s="0"/>
      <c r="MKD314" s="0"/>
      <c r="MKE314" s="0"/>
      <c r="MKF314" s="0"/>
      <c r="MKG314" s="0"/>
      <c r="MKH314" s="0"/>
      <c r="MKI314" s="0"/>
      <c r="MKJ314" s="0"/>
      <c r="MKK314" s="0"/>
      <c r="MKL314" s="0"/>
      <c r="MKM314" s="0"/>
      <c r="MKN314" s="0"/>
      <c r="MKO314" s="0"/>
      <c r="MKP314" s="0"/>
      <c r="MKQ314" s="0"/>
      <c r="MKR314" s="0"/>
      <c r="MKS314" s="0"/>
      <c r="MKT314" s="0"/>
      <c r="MKU314" s="0"/>
      <c r="MKV314" s="0"/>
      <c r="MKW314" s="0"/>
      <c r="MKX314" s="0"/>
      <c r="MKY314" s="0"/>
      <c r="MKZ314" s="0"/>
      <c r="MLA314" s="0"/>
      <c r="MLB314" s="0"/>
      <c r="MLC314" s="0"/>
      <c r="MLD314" s="0"/>
      <c r="MLE314" s="0"/>
      <c r="MLF314" s="0"/>
      <c r="MLG314" s="0"/>
      <c r="MLH314" s="0"/>
      <c r="MLI314" s="0"/>
      <c r="MLJ314" s="0"/>
      <c r="MLK314" s="0"/>
      <c r="MLL314" s="0"/>
      <c r="MLM314" s="0"/>
      <c r="MLN314" s="0"/>
      <c r="MLO314" s="0"/>
      <c r="MLP314" s="0"/>
      <c r="MLQ314" s="0"/>
      <c r="MLR314" s="0"/>
      <c r="MLS314" s="0"/>
      <c r="MLT314" s="0"/>
      <c r="MLU314" s="0"/>
      <c r="MLV314" s="0"/>
      <c r="MLW314" s="0"/>
      <c r="MLX314" s="0"/>
      <c r="MLY314" s="0"/>
      <c r="MLZ314" s="0"/>
      <c r="MMA314" s="0"/>
      <c r="MMB314" s="0"/>
      <c r="MMC314" s="0"/>
      <c r="MMD314" s="0"/>
      <c r="MME314" s="0"/>
      <c r="MMF314" s="0"/>
      <c r="MMG314" s="0"/>
      <c r="MMH314" s="0"/>
      <c r="MMI314" s="0"/>
      <c r="MMJ314" s="0"/>
      <c r="MMK314" s="0"/>
      <c r="MML314" s="0"/>
      <c r="MMM314" s="0"/>
      <c r="MMN314" s="0"/>
      <c r="MMO314" s="0"/>
      <c r="MMP314" s="0"/>
      <c r="MMQ314" s="0"/>
      <c r="MMR314" s="0"/>
      <c r="MMS314" s="0"/>
      <c r="MMT314" s="0"/>
      <c r="MMU314" s="0"/>
      <c r="MMV314" s="0"/>
      <c r="MMW314" s="0"/>
      <c r="MMX314" s="0"/>
      <c r="MMY314" s="0"/>
      <c r="MMZ314" s="0"/>
      <c r="MNA314" s="0"/>
      <c r="MNB314" s="0"/>
      <c r="MNC314" s="0"/>
      <c r="MND314" s="0"/>
      <c r="MNE314" s="0"/>
      <c r="MNF314" s="0"/>
      <c r="MNG314" s="0"/>
      <c r="MNH314" s="0"/>
      <c r="MNI314" s="0"/>
      <c r="MNJ314" s="0"/>
      <c r="MNK314" s="0"/>
      <c r="MNL314" s="0"/>
      <c r="MNM314" s="0"/>
      <c r="MNN314" s="0"/>
      <c r="MNO314" s="0"/>
      <c r="MNP314" s="0"/>
      <c r="MNQ314" s="0"/>
      <c r="MNR314" s="0"/>
      <c r="MNS314" s="0"/>
      <c r="MNT314" s="0"/>
      <c r="MNU314" s="0"/>
      <c r="MNV314" s="0"/>
      <c r="MNW314" s="0"/>
      <c r="MNX314" s="0"/>
      <c r="MNY314" s="0"/>
      <c r="MNZ314" s="0"/>
      <c r="MOA314" s="0"/>
      <c r="MOB314" s="0"/>
      <c r="MOC314" s="0"/>
      <c r="MOD314" s="0"/>
      <c r="MOE314" s="0"/>
      <c r="MOF314" s="0"/>
      <c r="MOG314" s="0"/>
      <c r="MOH314" s="0"/>
      <c r="MOI314" s="0"/>
      <c r="MOJ314" s="0"/>
      <c r="MOK314" s="0"/>
      <c r="MOL314" s="0"/>
      <c r="MOM314" s="0"/>
      <c r="MON314" s="0"/>
      <c r="MOO314" s="0"/>
      <c r="MOP314" s="0"/>
      <c r="MOQ314" s="0"/>
      <c r="MOR314" s="0"/>
      <c r="MOS314" s="0"/>
      <c r="MOT314" s="0"/>
      <c r="MOU314" s="0"/>
      <c r="MOV314" s="0"/>
      <c r="MOW314" s="0"/>
      <c r="MOX314" s="0"/>
      <c r="MOY314" s="0"/>
      <c r="MOZ314" s="0"/>
      <c r="MPA314" s="0"/>
      <c r="MPB314" s="0"/>
      <c r="MPC314" s="0"/>
      <c r="MPD314" s="0"/>
      <c r="MPE314" s="0"/>
      <c r="MPF314" s="0"/>
      <c r="MPG314" s="0"/>
      <c r="MPH314" s="0"/>
      <c r="MPI314" s="0"/>
      <c r="MPJ314" s="0"/>
      <c r="MPK314" s="0"/>
      <c r="MPL314" s="0"/>
      <c r="MPM314" s="0"/>
      <c r="MPN314" s="0"/>
      <c r="MPO314" s="0"/>
      <c r="MPP314" s="0"/>
      <c r="MPQ314" s="0"/>
      <c r="MPR314" s="0"/>
      <c r="MPS314" s="0"/>
      <c r="MPT314" s="0"/>
      <c r="MPU314" s="0"/>
      <c r="MPV314" s="0"/>
      <c r="MPW314" s="0"/>
      <c r="MPX314" s="0"/>
      <c r="MPY314" s="0"/>
      <c r="MPZ314" s="0"/>
      <c r="MQA314" s="0"/>
      <c r="MQB314" s="0"/>
      <c r="MQC314" s="0"/>
      <c r="MQD314" s="0"/>
      <c r="MQE314" s="0"/>
      <c r="MQF314" s="0"/>
      <c r="MQG314" s="0"/>
      <c r="MQH314" s="0"/>
      <c r="MQI314" s="0"/>
      <c r="MQJ314" s="0"/>
      <c r="MQK314" s="0"/>
      <c r="MQL314" s="0"/>
      <c r="MQM314" s="0"/>
      <c r="MQN314" s="0"/>
      <c r="MQO314" s="0"/>
      <c r="MQP314" s="0"/>
      <c r="MQQ314" s="0"/>
      <c r="MQR314" s="0"/>
      <c r="MQS314" s="0"/>
      <c r="MQT314" s="0"/>
      <c r="MQU314" s="0"/>
      <c r="MQV314" s="0"/>
      <c r="MQW314" s="0"/>
      <c r="MQX314" s="0"/>
      <c r="MQY314" s="0"/>
      <c r="MQZ314" s="0"/>
      <c r="MRA314" s="0"/>
      <c r="MRB314" s="0"/>
      <c r="MRC314" s="0"/>
      <c r="MRD314" s="0"/>
      <c r="MRE314" s="0"/>
      <c r="MRF314" s="0"/>
      <c r="MRG314" s="0"/>
      <c r="MRH314" s="0"/>
      <c r="MRI314" s="0"/>
      <c r="MRJ314" s="0"/>
      <c r="MRK314" s="0"/>
      <c r="MRL314" s="0"/>
      <c r="MRM314" s="0"/>
      <c r="MRN314" s="0"/>
      <c r="MRO314" s="0"/>
      <c r="MRP314" s="0"/>
      <c r="MRQ314" s="0"/>
      <c r="MRR314" s="0"/>
      <c r="MRS314" s="0"/>
      <c r="MRT314" s="0"/>
      <c r="MRU314" s="0"/>
      <c r="MRV314" s="0"/>
      <c r="MRW314" s="0"/>
      <c r="MRX314" s="0"/>
      <c r="MRY314" s="0"/>
      <c r="MRZ314" s="0"/>
      <c r="MSA314" s="0"/>
      <c r="MSB314" s="0"/>
      <c r="MSC314" s="0"/>
      <c r="MSD314" s="0"/>
      <c r="MSE314" s="0"/>
      <c r="MSF314" s="0"/>
      <c r="MSG314" s="0"/>
      <c r="MSH314" s="0"/>
      <c r="MSI314" s="0"/>
      <c r="MSJ314" s="0"/>
      <c r="MSK314" s="0"/>
      <c r="MSL314" s="0"/>
      <c r="MSM314" s="0"/>
      <c r="MSN314" s="0"/>
      <c r="MSO314" s="0"/>
      <c r="MSP314" s="0"/>
      <c r="MSQ314" s="0"/>
      <c r="MSR314" s="0"/>
      <c r="MSS314" s="0"/>
      <c r="MST314" s="0"/>
      <c r="MSU314" s="0"/>
      <c r="MSV314" s="0"/>
      <c r="MSW314" s="0"/>
      <c r="MSX314" s="0"/>
      <c r="MSY314" s="0"/>
      <c r="MSZ314" s="0"/>
      <c r="MTA314" s="0"/>
      <c r="MTB314" s="0"/>
      <c r="MTC314" s="0"/>
      <c r="MTD314" s="0"/>
      <c r="MTE314" s="0"/>
      <c r="MTF314" s="0"/>
      <c r="MTG314" s="0"/>
      <c r="MTH314" s="0"/>
      <c r="MTI314" s="0"/>
      <c r="MTJ314" s="0"/>
      <c r="MTK314" s="0"/>
      <c r="MTL314" s="0"/>
      <c r="MTM314" s="0"/>
      <c r="MTN314" s="0"/>
      <c r="MTO314" s="0"/>
      <c r="MTP314" s="0"/>
      <c r="MTQ314" s="0"/>
      <c r="MTR314" s="0"/>
      <c r="MTS314" s="0"/>
      <c r="MTT314" s="0"/>
      <c r="MTU314" s="0"/>
      <c r="MTV314" s="0"/>
      <c r="MTW314" s="0"/>
      <c r="MTX314" s="0"/>
      <c r="MTY314" s="0"/>
      <c r="MTZ314" s="0"/>
      <c r="MUA314" s="0"/>
      <c r="MUB314" s="0"/>
      <c r="MUC314" s="0"/>
      <c r="MUD314" s="0"/>
      <c r="MUE314" s="0"/>
      <c r="MUF314" s="0"/>
      <c r="MUG314" s="0"/>
      <c r="MUH314" s="0"/>
      <c r="MUI314" s="0"/>
      <c r="MUJ314" s="0"/>
      <c r="MUK314" s="0"/>
      <c r="MUL314" s="0"/>
      <c r="MUM314" s="0"/>
      <c r="MUN314" s="0"/>
      <c r="MUO314" s="0"/>
      <c r="MUP314" s="0"/>
      <c r="MUQ314" s="0"/>
      <c r="MUR314" s="0"/>
      <c r="MUS314" s="0"/>
      <c r="MUT314" s="0"/>
      <c r="MUU314" s="0"/>
      <c r="MUV314" s="0"/>
      <c r="MUW314" s="0"/>
      <c r="MUX314" s="0"/>
      <c r="MUY314" s="0"/>
      <c r="MUZ314" s="0"/>
      <c r="MVA314" s="0"/>
      <c r="MVB314" s="0"/>
      <c r="MVC314" s="0"/>
      <c r="MVD314" s="0"/>
      <c r="MVE314" s="0"/>
      <c r="MVF314" s="0"/>
      <c r="MVG314" s="0"/>
      <c r="MVH314" s="0"/>
      <c r="MVI314" s="0"/>
      <c r="MVJ314" s="0"/>
      <c r="MVK314" s="0"/>
      <c r="MVL314" s="0"/>
      <c r="MVM314" s="0"/>
      <c r="MVN314" s="0"/>
      <c r="MVO314" s="0"/>
      <c r="MVP314" s="0"/>
      <c r="MVQ314" s="0"/>
      <c r="MVR314" s="0"/>
      <c r="MVS314" s="0"/>
      <c r="MVT314" s="0"/>
      <c r="MVU314" s="0"/>
      <c r="MVV314" s="0"/>
      <c r="MVW314" s="0"/>
      <c r="MVX314" s="0"/>
      <c r="MVY314" s="0"/>
      <c r="MVZ314" s="0"/>
      <c r="MWA314" s="0"/>
      <c r="MWB314" s="0"/>
      <c r="MWC314" s="0"/>
      <c r="MWD314" s="0"/>
      <c r="MWE314" s="0"/>
      <c r="MWF314" s="0"/>
      <c r="MWG314" s="0"/>
      <c r="MWH314" s="0"/>
      <c r="MWI314" s="0"/>
      <c r="MWJ314" s="0"/>
      <c r="MWK314" s="0"/>
      <c r="MWL314" s="0"/>
      <c r="MWM314" s="0"/>
      <c r="MWN314" s="0"/>
      <c r="MWO314" s="0"/>
      <c r="MWP314" s="0"/>
      <c r="MWQ314" s="0"/>
      <c r="MWR314" s="0"/>
      <c r="MWS314" s="0"/>
      <c r="MWT314" s="0"/>
      <c r="MWU314" s="0"/>
      <c r="MWV314" s="0"/>
      <c r="MWW314" s="0"/>
      <c r="MWX314" s="0"/>
      <c r="MWY314" s="0"/>
      <c r="MWZ314" s="0"/>
      <c r="MXA314" s="0"/>
      <c r="MXB314" s="0"/>
      <c r="MXC314" s="0"/>
      <c r="MXD314" s="0"/>
      <c r="MXE314" s="0"/>
      <c r="MXF314" s="0"/>
      <c r="MXG314" s="0"/>
      <c r="MXH314" s="0"/>
      <c r="MXI314" s="0"/>
      <c r="MXJ314" s="0"/>
      <c r="MXK314" s="0"/>
      <c r="MXL314" s="0"/>
      <c r="MXM314" s="0"/>
      <c r="MXN314" s="0"/>
      <c r="MXO314" s="0"/>
      <c r="MXP314" s="0"/>
      <c r="MXQ314" s="0"/>
      <c r="MXR314" s="0"/>
      <c r="MXS314" s="0"/>
      <c r="MXT314" s="0"/>
      <c r="MXU314" s="0"/>
      <c r="MXV314" s="0"/>
      <c r="MXW314" s="0"/>
      <c r="MXX314" s="0"/>
      <c r="MXY314" s="0"/>
      <c r="MXZ314" s="0"/>
      <c r="MYA314" s="0"/>
      <c r="MYB314" s="0"/>
      <c r="MYC314" s="0"/>
      <c r="MYD314" s="0"/>
      <c r="MYE314" s="0"/>
      <c r="MYF314" s="0"/>
      <c r="MYG314" s="0"/>
      <c r="MYH314" s="0"/>
      <c r="MYI314" s="0"/>
      <c r="MYJ314" s="0"/>
      <c r="MYK314" s="0"/>
      <c r="MYL314" s="0"/>
      <c r="MYM314" s="0"/>
      <c r="MYN314" s="0"/>
      <c r="MYO314" s="0"/>
      <c r="MYP314" s="0"/>
      <c r="MYQ314" s="0"/>
      <c r="MYR314" s="0"/>
      <c r="MYS314" s="0"/>
      <c r="MYT314" s="0"/>
      <c r="MYU314" s="0"/>
      <c r="MYV314" s="0"/>
      <c r="MYW314" s="0"/>
      <c r="MYX314" s="0"/>
      <c r="MYY314" s="0"/>
      <c r="MYZ314" s="0"/>
      <c r="MZA314" s="0"/>
      <c r="MZB314" s="0"/>
      <c r="MZC314" s="0"/>
      <c r="MZD314" s="0"/>
      <c r="MZE314" s="0"/>
      <c r="MZF314" s="0"/>
      <c r="MZG314" s="0"/>
      <c r="MZH314" s="0"/>
      <c r="MZI314" s="0"/>
      <c r="MZJ314" s="0"/>
      <c r="MZK314" s="0"/>
      <c r="MZL314" s="0"/>
      <c r="MZM314" s="0"/>
      <c r="MZN314" s="0"/>
      <c r="MZO314" s="0"/>
      <c r="MZP314" s="0"/>
      <c r="MZQ314" s="0"/>
      <c r="MZR314" s="0"/>
      <c r="MZS314" s="0"/>
      <c r="MZT314" s="0"/>
      <c r="MZU314" s="0"/>
      <c r="MZV314" s="0"/>
      <c r="MZW314" s="0"/>
      <c r="MZX314" s="0"/>
      <c r="MZY314" s="0"/>
      <c r="MZZ314" s="0"/>
      <c r="NAA314" s="0"/>
      <c r="NAB314" s="0"/>
      <c r="NAC314" s="0"/>
      <c r="NAD314" s="0"/>
      <c r="NAE314" s="0"/>
      <c r="NAF314" s="0"/>
      <c r="NAG314" s="0"/>
      <c r="NAH314" s="0"/>
      <c r="NAI314" s="0"/>
      <c r="NAJ314" s="0"/>
      <c r="NAK314" s="0"/>
      <c r="NAL314" s="0"/>
      <c r="NAM314" s="0"/>
      <c r="NAN314" s="0"/>
      <c r="NAO314" s="0"/>
      <c r="NAP314" s="0"/>
      <c r="NAQ314" s="0"/>
      <c r="NAR314" s="0"/>
      <c r="NAS314" s="0"/>
      <c r="NAT314" s="0"/>
      <c r="NAU314" s="0"/>
      <c r="NAV314" s="0"/>
      <c r="NAW314" s="0"/>
      <c r="NAX314" s="0"/>
      <c r="NAY314" s="0"/>
      <c r="NAZ314" s="0"/>
      <c r="NBA314" s="0"/>
      <c r="NBB314" s="0"/>
      <c r="NBC314" s="0"/>
      <c r="NBD314" s="0"/>
      <c r="NBE314" s="0"/>
      <c r="NBF314" s="0"/>
      <c r="NBG314" s="0"/>
      <c r="NBH314" s="0"/>
      <c r="NBI314" s="0"/>
      <c r="NBJ314" s="0"/>
      <c r="NBK314" s="0"/>
      <c r="NBL314" s="0"/>
      <c r="NBM314" s="0"/>
      <c r="NBN314" s="0"/>
      <c r="NBO314" s="0"/>
      <c r="NBP314" s="0"/>
      <c r="NBQ314" s="0"/>
      <c r="NBR314" s="0"/>
      <c r="NBS314" s="0"/>
      <c r="NBT314" s="0"/>
      <c r="NBU314" s="0"/>
      <c r="NBV314" s="0"/>
      <c r="NBW314" s="0"/>
      <c r="NBX314" s="0"/>
      <c r="NBY314" s="0"/>
      <c r="NBZ314" s="0"/>
      <c r="NCA314" s="0"/>
      <c r="NCB314" s="0"/>
      <c r="NCC314" s="0"/>
      <c r="NCD314" s="0"/>
      <c r="NCE314" s="0"/>
      <c r="NCF314" s="0"/>
      <c r="NCG314" s="0"/>
      <c r="NCH314" s="0"/>
      <c r="NCI314" s="0"/>
      <c r="NCJ314" s="0"/>
      <c r="NCK314" s="0"/>
      <c r="NCL314" s="0"/>
      <c r="NCM314" s="0"/>
      <c r="NCN314" s="0"/>
      <c r="NCO314" s="0"/>
      <c r="NCP314" s="0"/>
      <c r="NCQ314" s="0"/>
      <c r="NCR314" s="0"/>
      <c r="NCS314" s="0"/>
      <c r="NCT314" s="0"/>
      <c r="NCU314" s="0"/>
      <c r="NCV314" s="0"/>
      <c r="NCW314" s="0"/>
      <c r="NCX314" s="0"/>
      <c r="NCY314" s="0"/>
      <c r="NCZ314" s="0"/>
      <c r="NDA314" s="0"/>
      <c r="NDB314" s="0"/>
      <c r="NDC314" s="0"/>
      <c r="NDD314" s="0"/>
      <c r="NDE314" s="0"/>
      <c r="NDF314" s="0"/>
      <c r="NDG314" s="0"/>
      <c r="NDH314" s="0"/>
      <c r="NDI314" s="0"/>
      <c r="NDJ314" s="0"/>
      <c r="NDK314" s="0"/>
      <c r="NDL314" s="0"/>
      <c r="NDM314" s="0"/>
      <c r="NDN314" s="0"/>
      <c r="NDO314" s="0"/>
      <c r="NDP314" s="0"/>
      <c r="NDQ314" s="0"/>
      <c r="NDR314" s="0"/>
      <c r="NDS314" s="0"/>
      <c r="NDT314" s="0"/>
      <c r="NDU314" s="0"/>
      <c r="NDV314" s="0"/>
      <c r="NDW314" s="0"/>
      <c r="NDX314" s="0"/>
      <c r="NDY314" s="0"/>
      <c r="NDZ314" s="0"/>
      <c r="NEA314" s="0"/>
      <c r="NEB314" s="0"/>
      <c r="NEC314" s="0"/>
      <c r="NED314" s="0"/>
      <c r="NEE314" s="0"/>
      <c r="NEF314" s="0"/>
      <c r="NEG314" s="0"/>
      <c r="NEH314" s="0"/>
      <c r="NEI314" s="0"/>
      <c r="NEJ314" s="0"/>
      <c r="NEK314" s="0"/>
      <c r="NEL314" s="0"/>
      <c r="NEM314" s="0"/>
      <c r="NEN314" s="0"/>
      <c r="NEO314" s="0"/>
      <c r="NEP314" s="0"/>
      <c r="NEQ314" s="0"/>
      <c r="NER314" s="0"/>
      <c r="NES314" s="0"/>
      <c r="NET314" s="0"/>
      <c r="NEU314" s="0"/>
      <c r="NEV314" s="0"/>
      <c r="NEW314" s="0"/>
      <c r="NEX314" s="0"/>
      <c r="NEY314" s="0"/>
      <c r="NEZ314" s="0"/>
      <c r="NFA314" s="0"/>
      <c r="NFB314" s="0"/>
      <c r="NFC314" s="0"/>
      <c r="NFD314" s="0"/>
      <c r="NFE314" s="0"/>
      <c r="NFF314" s="0"/>
      <c r="NFG314" s="0"/>
      <c r="NFH314" s="0"/>
      <c r="NFI314" s="0"/>
      <c r="NFJ314" s="0"/>
      <c r="NFK314" s="0"/>
      <c r="NFL314" s="0"/>
      <c r="NFM314" s="0"/>
      <c r="NFN314" s="0"/>
      <c r="NFO314" s="0"/>
      <c r="NFP314" s="0"/>
      <c r="NFQ314" s="0"/>
      <c r="NFR314" s="0"/>
      <c r="NFS314" s="0"/>
      <c r="NFT314" s="0"/>
      <c r="NFU314" s="0"/>
      <c r="NFV314" s="0"/>
      <c r="NFW314" s="0"/>
      <c r="NFX314" s="0"/>
      <c r="NFY314" s="0"/>
      <c r="NFZ314" s="0"/>
      <c r="NGA314" s="0"/>
      <c r="NGB314" s="0"/>
      <c r="NGC314" s="0"/>
      <c r="NGD314" s="0"/>
      <c r="NGE314" s="0"/>
      <c r="NGF314" s="0"/>
      <c r="NGG314" s="0"/>
      <c r="NGH314" s="0"/>
      <c r="NGI314" s="0"/>
      <c r="NGJ314" s="0"/>
      <c r="NGK314" s="0"/>
      <c r="NGL314" s="0"/>
      <c r="NGM314" s="0"/>
      <c r="NGN314" s="0"/>
      <c r="NGO314" s="0"/>
      <c r="NGP314" s="0"/>
      <c r="NGQ314" s="0"/>
      <c r="NGR314" s="0"/>
      <c r="NGS314" s="0"/>
      <c r="NGT314" s="0"/>
      <c r="NGU314" s="0"/>
      <c r="NGV314" s="0"/>
      <c r="NGW314" s="0"/>
      <c r="NGX314" s="0"/>
      <c r="NGY314" s="0"/>
      <c r="NGZ314" s="0"/>
      <c r="NHA314" s="0"/>
      <c r="NHB314" s="0"/>
      <c r="NHC314" s="0"/>
      <c r="NHD314" s="0"/>
      <c r="NHE314" s="0"/>
      <c r="NHF314" s="0"/>
      <c r="NHG314" s="0"/>
      <c r="NHH314" s="0"/>
      <c r="NHI314" s="0"/>
      <c r="NHJ314" s="0"/>
      <c r="NHK314" s="0"/>
      <c r="NHL314" s="0"/>
      <c r="NHM314" s="0"/>
      <c r="NHN314" s="0"/>
      <c r="NHO314" s="0"/>
      <c r="NHP314" s="0"/>
      <c r="NHQ314" s="0"/>
      <c r="NHR314" s="0"/>
      <c r="NHS314" s="0"/>
      <c r="NHT314" s="0"/>
      <c r="NHU314" s="0"/>
      <c r="NHV314" s="0"/>
      <c r="NHW314" s="0"/>
      <c r="NHX314" s="0"/>
      <c r="NHY314" s="0"/>
      <c r="NHZ314" s="0"/>
      <c r="NIA314" s="0"/>
      <c r="NIB314" s="0"/>
      <c r="NIC314" s="0"/>
      <c r="NID314" s="0"/>
      <c r="NIE314" s="0"/>
      <c r="NIF314" s="0"/>
      <c r="NIG314" s="0"/>
      <c r="NIH314" s="0"/>
      <c r="NII314" s="0"/>
      <c r="NIJ314" s="0"/>
      <c r="NIK314" s="0"/>
      <c r="NIL314" s="0"/>
      <c r="NIM314" s="0"/>
      <c r="NIN314" s="0"/>
      <c r="NIO314" s="0"/>
      <c r="NIP314" s="0"/>
      <c r="NIQ314" s="0"/>
      <c r="NIR314" s="0"/>
      <c r="NIS314" s="0"/>
      <c r="NIT314" s="0"/>
      <c r="NIU314" s="0"/>
      <c r="NIV314" s="0"/>
      <c r="NIW314" s="0"/>
      <c r="NIX314" s="0"/>
      <c r="NIY314" s="0"/>
      <c r="NIZ314" s="0"/>
      <c r="NJA314" s="0"/>
      <c r="NJB314" s="0"/>
      <c r="NJC314" s="0"/>
      <c r="NJD314" s="0"/>
      <c r="NJE314" s="0"/>
      <c r="NJF314" s="0"/>
      <c r="NJG314" s="0"/>
      <c r="NJH314" s="0"/>
      <c r="NJI314" s="0"/>
      <c r="NJJ314" s="0"/>
      <c r="NJK314" s="0"/>
      <c r="NJL314" s="0"/>
      <c r="NJM314" s="0"/>
      <c r="NJN314" s="0"/>
      <c r="NJO314" s="0"/>
      <c r="NJP314" s="0"/>
      <c r="NJQ314" s="0"/>
      <c r="NJR314" s="0"/>
      <c r="NJS314" s="0"/>
      <c r="NJT314" s="0"/>
      <c r="NJU314" s="0"/>
      <c r="NJV314" s="0"/>
      <c r="NJW314" s="0"/>
      <c r="NJX314" s="0"/>
      <c r="NJY314" s="0"/>
      <c r="NJZ314" s="0"/>
      <c r="NKA314" s="0"/>
      <c r="NKB314" s="0"/>
      <c r="NKC314" s="0"/>
      <c r="NKD314" s="0"/>
      <c r="NKE314" s="0"/>
      <c r="NKF314" s="0"/>
      <c r="NKG314" s="0"/>
      <c r="NKH314" s="0"/>
      <c r="NKI314" s="0"/>
      <c r="NKJ314" s="0"/>
      <c r="NKK314" s="0"/>
      <c r="NKL314" s="0"/>
      <c r="NKM314" s="0"/>
      <c r="NKN314" s="0"/>
      <c r="NKO314" s="0"/>
      <c r="NKP314" s="0"/>
      <c r="NKQ314" s="0"/>
      <c r="NKR314" s="0"/>
      <c r="NKS314" s="0"/>
      <c r="NKT314" s="0"/>
      <c r="NKU314" s="0"/>
      <c r="NKV314" s="0"/>
      <c r="NKW314" s="0"/>
      <c r="NKX314" s="0"/>
      <c r="NKY314" s="0"/>
      <c r="NKZ314" s="0"/>
      <c r="NLA314" s="0"/>
      <c r="NLB314" s="0"/>
      <c r="NLC314" s="0"/>
      <c r="NLD314" s="0"/>
      <c r="NLE314" s="0"/>
      <c r="NLF314" s="0"/>
      <c r="NLG314" s="0"/>
      <c r="NLH314" s="0"/>
      <c r="NLI314" s="0"/>
      <c r="NLJ314" s="0"/>
      <c r="NLK314" s="0"/>
      <c r="NLL314" s="0"/>
      <c r="NLM314" s="0"/>
      <c r="NLN314" s="0"/>
      <c r="NLO314" s="0"/>
      <c r="NLP314" s="0"/>
      <c r="NLQ314" s="0"/>
      <c r="NLR314" s="0"/>
      <c r="NLS314" s="0"/>
      <c r="NLT314" s="0"/>
      <c r="NLU314" s="0"/>
      <c r="NLV314" s="0"/>
      <c r="NLW314" s="0"/>
      <c r="NLX314" s="0"/>
      <c r="NLY314" s="0"/>
      <c r="NLZ314" s="0"/>
      <c r="NMA314" s="0"/>
      <c r="NMB314" s="0"/>
      <c r="NMC314" s="0"/>
      <c r="NMD314" s="0"/>
      <c r="NME314" s="0"/>
      <c r="NMF314" s="0"/>
      <c r="NMG314" s="0"/>
      <c r="NMH314" s="0"/>
      <c r="NMI314" s="0"/>
      <c r="NMJ314" s="0"/>
      <c r="NMK314" s="0"/>
      <c r="NML314" s="0"/>
      <c r="NMM314" s="0"/>
      <c r="NMN314" s="0"/>
      <c r="NMO314" s="0"/>
      <c r="NMP314" s="0"/>
      <c r="NMQ314" s="0"/>
      <c r="NMR314" s="0"/>
      <c r="NMS314" s="0"/>
      <c r="NMT314" s="0"/>
      <c r="NMU314" s="0"/>
      <c r="NMV314" s="0"/>
      <c r="NMW314" s="0"/>
      <c r="NMX314" s="0"/>
      <c r="NMY314" s="0"/>
      <c r="NMZ314" s="0"/>
      <c r="NNA314" s="0"/>
      <c r="NNB314" s="0"/>
      <c r="NNC314" s="0"/>
      <c r="NND314" s="0"/>
      <c r="NNE314" s="0"/>
      <c r="NNF314" s="0"/>
      <c r="NNG314" s="0"/>
      <c r="NNH314" s="0"/>
      <c r="NNI314" s="0"/>
      <c r="NNJ314" s="0"/>
      <c r="NNK314" s="0"/>
      <c r="NNL314" s="0"/>
      <c r="NNM314" s="0"/>
      <c r="NNN314" s="0"/>
      <c r="NNO314" s="0"/>
      <c r="NNP314" s="0"/>
      <c r="NNQ314" s="0"/>
      <c r="NNR314" s="0"/>
      <c r="NNS314" s="0"/>
      <c r="NNT314" s="0"/>
      <c r="NNU314" s="0"/>
      <c r="NNV314" s="0"/>
      <c r="NNW314" s="0"/>
      <c r="NNX314" s="0"/>
      <c r="NNY314" s="0"/>
      <c r="NNZ314" s="0"/>
      <c r="NOA314" s="0"/>
      <c r="NOB314" s="0"/>
      <c r="NOC314" s="0"/>
      <c r="NOD314" s="0"/>
      <c r="NOE314" s="0"/>
      <c r="NOF314" s="0"/>
      <c r="NOG314" s="0"/>
      <c r="NOH314" s="0"/>
      <c r="NOI314" s="0"/>
      <c r="NOJ314" s="0"/>
      <c r="NOK314" s="0"/>
      <c r="NOL314" s="0"/>
      <c r="NOM314" s="0"/>
      <c r="NON314" s="0"/>
      <c r="NOO314" s="0"/>
      <c r="NOP314" s="0"/>
      <c r="NOQ314" s="0"/>
      <c r="NOR314" s="0"/>
      <c r="NOS314" s="0"/>
      <c r="NOT314" s="0"/>
      <c r="NOU314" s="0"/>
      <c r="NOV314" s="0"/>
      <c r="NOW314" s="0"/>
      <c r="NOX314" s="0"/>
      <c r="NOY314" s="0"/>
      <c r="NOZ314" s="0"/>
      <c r="NPA314" s="0"/>
      <c r="NPB314" s="0"/>
      <c r="NPC314" s="0"/>
      <c r="NPD314" s="0"/>
      <c r="NPE314" s="0"/>
      <c r="NPF314" s="0"/>
      <c r="NPG314" s="0"/>
      <c r="NPH314" s="0"/>
      <c r="NPI314" s="0"/>
      <c r="NPJ314" s="0"/>
      <c r="NPK314" s="0"/>
      <c r="NPL314" s="0"/>
      <c r="NPM314" s="0"/>
      <c r="NPN314" s="0"/>
      <c r="NPO314" s="0"/>
      <c r="NPP314" s="0"/>
      <c r="NPQ314" s="0"/>
      <c r="NPR314" s="0"/>
      <c r="NPS314" s="0"/>
      <c r="NPT314" s="0"/>
      <c r="NPU314" s="0"/>
      <c r="NPV314" s="0"/>
      <c r="NPW314" s="0"/>
      <c r="NPX314" s="0"/>
      <c r="NPY314" s="0"/>
      <c r="NPZ314" s="0"/>
      <c r="NQA314" s="0"/>
      <c r="NQB314" s="0"/>
      <c r="NQC314" s="0"/>
      <c r="NQD314" s="0"/>
      <c r="NQE314" s="0"/>
      <c r="NQF314" s="0"/>
      <c r="NQG314" s="0"/>
      <c r="NQH314" s="0"/>
      <c r="NQI314" s="0"/>
      <c r="NQJ314" s="0"/>
      <c r="NQK314" s="0"/>
      <c r="NQL314" s="0"/>
      <c r="NQM314" s="0"/>
      <c r="NQN314" s="0"/>
      <c r="NQO314" s="0"/>
      <c r="NQP314" s="0"/>
      <c r="NQQ314" s="0"/>
      <c r="NQR314" s="0"/>
      <c r="NQS314" s="0"/>
      <c r="NQT314" s="0"/>
      <c r="NQU314" s="0"/>
      <c r="NQV314" s="0"/>
      <c r="NQW314" s="0"/>
      <c r="NQX314" s="0"/>
      <c r="NQY314" s="0"/>
      <c r="NQZ314" s="0"/>
      <c r="NRA314" s="0"/>
      <c r="NRB314" s="0"/>
      <c r="NRC314" s="0"/>
      <c r="NRD314" s="0"/>
      <c r="NRE314" s="0"/>
      <c r="NRF314" s="0"/>
      <c r="NRG314" s="0"/>
      <c r="NRH314" s="0"/>
      <c r="NRI314" s="0"/>
      <c r="NRJ314" s="0"/>
      <c r="NRK314" s="0"/>
      <c r="NRL314" s="0"/>
      <c r="NRM314" s="0"/>
      <c r="NRN314" s="0"/>
      <c r="NRO314" s="0"/>
      <c r="NRP314" s="0"/>
      <c r="NRQ314" s="0"/>
      <c r="NRR314" s="0"/>
      <c r="NRS314" s="0"/>
      <c r="NRT314" s="0"/>
      <c r="NRU314" s="0"/>
      <c r="NRV314" s="0"/>
      <c r="NRW314" s="0"/>
      <c r="NRX314" s="0"/>
      <c r="NRY314" s="0"/>
      <c r="NRZ314" s="0"/>
      <c r="NSA314" s="0"/>
      <c r="NSB314" s="0"/>
      <c r="NSC314" s="0"/>
      <c r="NSD314" s="0"/>
      <c r="NSE314" s="0"/>
      <c r="NSF314" s="0"/>
      <c r="NSG314" s="0"/>
      <c r="NSH314" s="0"/>
      <c r="NSI314" s="0"/>
      <c r="NSJ314" s="0"/>
      <c r="NSK314" s="0"/>
      <c r="NSL314" s="0"/>
      <c r="NSM314" s="0"/>
      <c r="NSN314" s="0"/>
      <c r="NSO314" s="0"/>
      <c r="NSP314" s="0"/>
      <c r="NSQ314" s="0"/>
      <c r="NSR314" s="0"/>
      <c r="NSS314" s="0"/>
      <c r="NST314" s="0"/>
      <c r="NSU314" s="0"/>
      <c r="NSV314" s="0"/>
      <c r="NSW314" s="0"/>
      <c r="NSX314" s="0"/>
      <c r="NSY314" s="0"/>
      <c r="NSZ314" s="0"/>
      <c r="NTA314" s="0"/>
      <c r="NTB314" s="0"/>
      <c r="NTC314" s="0"/>
      <c r="NTD314" s="0"/>
      <c r="NTE314" s="0"/>
      <c r="NTF314" s="0"/>
      <c r="NTG314" s="0"/>
      <c r="NTH314" s="0"/>
      <c r="NTI314" s="0"/>
      <c r="NTJ314" s="0"/>
      <c r="NTK314" s="0"/>
      <c r="NTL314" s="0"/>
      <c r="NTM314" s="0"/>
      <c r="NTN314" s="0"/>
      <c r="NTO314" s="0"/>
      <c r="NTP314" s="0"/>
      <c r="NTQ314" s="0"/>
      <c r="NTR314" s="0"/>
      <c r="NTS314" s="0"/>
      <c r="NTT314" s="0"/>
      <c r="NTU314" s="0"/>
      <c r="NTV314" s="0"/>
      <c r="NTW314" s="0"/>
      <c r="NTX314" s="0"/>
      <c r="NTY314" s="0"/>
      <c r="NTZ314" s="0"/>
      <c r="NUA314" s="0"/>
      <c r="NUB314" s="0"/>
      <c r="NUC314" s="0"/>
      <c r="NUD314" s="0"/>
      <c r="NUE314" s="0"/>
      <c r="NUF314" s="0"/>
      <c r="NUG314" s="0"/>
      <c r="NUH314" s="0"/>
      <c r="NUI314" s="0"/>
      <c r="NUJ314" s="0"/>
      <c r="NUK314" s="0"/>
      <c r="NUL314" s="0"/>
      <c r="NUM314" s="0"/>
      <c r="NUN314" s="0"/>
      <c r="NUO314" s="0"/>
      <c r="NUP314" s="0"/>
      <c r="NUQ314" s="0"/>
      <c r="NUR314" s="0"/>
      <c r="NUS314" s="0"/>
      <c r="NUT314" s="0"/>
      <c r="NUU314" s="0"/>
      <c r="NUV314" s="0"/>
      <c r="NUW314" s="0"/>
      <c r="NUX314" s="0"/>
      <c r="NUY314" s="0"/>
      <c r="NUZ314" s="0"/>
      <c r="NVA314" s="0"/>
      <c r="NVB314" s="0"/>
      <c r="NVC314" s="0"/>
      <c r="NVD314" s="0"/>
      <c r="NVE314" s="0"/>
      <c r="NVF314" s="0"/>
      <c r="NVG314" s="0"/>
      <c r="NVH314" s="0"/>
      <c r="NVI314" s="0"/>
      <c r="NVJ314" s="0"/>
      <c r="NVK314" s="0"/>
      <c r="NVL314" s="0"/>
      <c r="NVM314" s="0"/>
      <c r="NVN314" s="0"/>
      <c r="NVO314" s="0"/>
      <c r="NVP314" s="0"/>
      <c r="NVQ314" s="0"/>
      <c r="NVR314" s="0"/>
      <c r="NVS314" s="0"/>
      <c r="NVT314" s="0"/>
      <c r="NVU314" s="0"/>
      <c r="NVV314" s="0"/>
      <c r="NVW314" s="0"/>
      <c r="NVX314" s="0"/>
      <c r="NVY314" s="0"/>
      <c r="NVZ314" s="0"/>
      <c r="NWA314" s="0"/>
      <c r="NWB314" s="0"/>
      <c r="NWC314" s="0"/>
      <c r="NWD314" s="0"/>
      <c r="NWE314" s="0"/>
      <c r="NWF314" s="0"/>
      <c r="NWG314" s="0"/>
      <c r="NWH314" s="0"/>
      <c r="NWI314" s="0"/>
      <c r="NWJ314" s="0"/>
      <c r="NWK314" s="0"/>
      <c r="NWL314" s="0"/>
      <c r="NWM314" s="0"/>
      <c r="NWN314" s="0"/>
      <c r="NWO314" s="0"/>
      <c r="NWP314" s="0"/>
      <c r="NWQ314" s="0"/>
      <c r="NWR314" s="0"/>
      <c r="NWS314" s="0"/>
      <c r="NWT314" s="0"/>
      <c r="NWU314" s="0"/>
      <c r="NWV314" s="0"/>
      <c r="NWW314" s="0"/>
      <c r="NWX314" s="0"/>
      <c r="NWY314" s="0"/>
      <c r="NWZ314" s="0"/>
      <c r="NXA314" s="0"/>
      <c r="NXB314" s="0"/>
      <c r="NXC314" s="0"/>
      <c r="NXD314" s="0"/>
      <c r="NXE314" s="0"/>
      <c r="NXF314" s="0"/>
      <c r="NXG314" s="0"/>
      <c r="NXH314" s="0"/>
      <c r="NXI314" s="0"/>
      <c r="NXJ314" s="0"/>
      <c r="NXK314" s="0"/>
      <c r="NXL314" s="0"/>
      <c r="NXM314" s="0"/>
      <c r="NXN314" s="0"/>
      <c r="NXO314" s="0"/>
      <c r="NXP314" s="0"/>
      <c r="NXQ314" s="0"/>
      <c r="NXR314" s="0"/>
      <c r="NXS314" s="0"/>
      <c r="NXT314" s="0"/>
      <c r="NXU314" s="0"/>
      <c r="NXV314" s="0"/>
      <c r="NXW314" s="0"/>
      <c r="NXX314" s="0"/>
      <c r="NXY314" s="0"/>
      <c r="NXZ314" s="0"/>
      <c r="NYA314" s="0"/>
      <c r="NYB314" s="0"/>
      <c r="NYC314" s="0"/>
      <c r="NYD314" s="0"/>
      <c r="NYE314" s="0"/>
      <c r="NYF314" s="0"/>
      <c r="NYG314" s="0"/>
      <c r="NYH314" s="0"/>
      <c r="NYI314" s="0"/>
      <c r="NYJ314" s="0"/>
      <c r="NYK314" s="0"/>
      <c r="NYL314" s="0"/>
      <c r="NYM314" s="0"/>
      <c r="NYN314" s="0"/>
      <c r="NYO314" s="0"/>
      <c r="NYP314" s="0"/>
      <c r="NYQ314" s="0"/>
      <c r="NYR314" s="0"/>
      <c r="NYS314" s="0"/>
      <c r="NYT314" s="0"/>
      <c r="NYU314" s="0"/>
      <c r="NYV314" s="0"/>
      <c r="NYW314" s="0"/>
      <c r="NYX314" s="0"/>
      <c r="NYY314" s="0"/>
      <c r="NYZ314" s="0"/>
      <c r="NZA314" s="0"/>
      <c r="NZB314" s="0"/>
      <c r="NZC314" s="0"/>
      <c r="NZD314" s="0"/>
      <c r="NZE314" s="0"/>
      <c r="NZF314" s="0"/>
      <c r="NZG314" s="0"/>
      <c r="NZH314" s="0"/>
      <c r="NZI314" s="0"/>
      <c r="NZJ314" s="0"/>
      <c r="NZK314" s="0"/>
      <c r="NZL314" s="0"/>
      <c r="NZM314" s="0"/>
      <c r="NZN314" s="0"/>
      <c r="NZO314" s="0"/>
      <c r="NZP314" s="0"/>
      <c r="NZQ314" s="0"/>
      <c r="NZR314" s="0"/>
      <c r="NZS314" s="0"/>
      <c r="NZT314" s="0"/>
      <c r="NZU314" s="0"/>
      <c r="NZV314" s="0"/>
      <c r="NZW314" s="0"/>
      <c r="NZX314" s="0"/>
      <c r="NZY314" s="0"/>
      <c r="NZZ314" s="0"/>
      <c r="OAA314" s="0"/>
      <c r="OAB314" s="0"/>
      <c r="OAC314" s="0"/>
      <c r="OAD314" s="0"/>
      <c r="OAE314" s="0"/>
      <c r="OAF314" s="0"/>
      <c r="OAG314" s="0"/>
      <c r="OAH314" s="0"/>
      <c r="OAI314" s="0"/>
      <c r="OAJ314" s="0"/>
      <c r="OAK314" s="0"/>
      <c r="OAL314" s="0"/>
      <c r="OAM314" s="0"/>
      <c r="OAN314" s="0"/>
      <c r="OAO314" s="0"/>
      <c r="OAP314" s="0"/>
      <c r="OAQ314" s="0"/>
      <c r="OAR314" s="0"/>
      <c r="OAS314" s="0"/>
      <c r="OAT314" s="0"/>
      <c r="OAU314" s="0"/>
      <c r="OAV314" s="0"/>
      <c r="OAW314" s="0"/>
      <c r="OAX314" s="0"/>
      <c r="OAY314" s="0"/>
      <c r="OAZ314" s="0"/>
      <c r="OBA314" s="0"/>
      <c r="OBB314" s="0"/>
      <c r="OBC314" s="0"/>
      <c r="OBD314" s="0"/>
      <c r="OBE314" s="0"/>
      <c r="OBF314" s="0"/>
      <c r="OBG314" s="0"/>
      <c r="OBH314" s="0"/>
      <c r="OBI314" s="0"/>
      <c r="OBJ314" s="0"/>
      <c r="OBK314" s="0"/>
      <c r="OBL314" s="0"/>
      <c r="OBM314" s="0"/>
      <c r="OBN314" s="0"/>
      <c r="OBO314" s="0"/>
      <c r="OBP314" s="0"/>
      <c r="OBQ314" s="0"/>
      <c r="OBR314" s="0"/>
      <c r="OBS314" s="0"/>
      <c r="OBT314" s="0"/>
      <c r="OBU314" s="0"/>
      <c r="OBV314" s="0"/>
      <c r="OBW314" s="0"/>
      <c r="OBX314" s="0"/>
      <c r="OBY314" s="0"/>
      <c r="OBZ314" s="0"/>
      <c r="OCA314" s="0"/>
      <c r="OCB314" s="0"/>
      <c r="OCC314" s="0"/>
      <c r="OCD314" s="0"/>
      <c r="OCE314" s="0"/>
      <c r="OCF314" s="0"/>
      <c r="OCG314" s="0"/>
      <c r="OCH314" s="0"/>
      <c r="OCI314" s="0"/>
      <c r="OCJ314" s="0"/>
      <c r="OCK314" s="0"/>
      <c r="OCL314" s="0"/>
      <c r="OCM314" s="0"/>
      <c r="OCN314" s="0"/>
      <c r="OCO314" s="0"/>
      <c r="OCP314" s="0"/>
      <c r="OCQ314" s="0"/>
      <c r="OCR314" s="0"/>
      <c r="OCS314" s="0"/>
      <c r="OCT314" s="0"/>
      <c r="OCU314" s="0"/>
      <c r="OCV314" s="0"/>
      <c r="OCW314" s="0"/>
      <c r="OCX314" s="0"/>
      <c r="OCY314" s="0"/>
      <c r="OCZ314" s="0"/>
      <c r="ODA314" s="0"/>
      <c r="ODB314" s="0"/>
      <c r="ODC314" s="0"/>
      <c r="ODD314" s="0"/>
      <c r="ODE314" s="0"/>
      <c r="ODF314" s="0"/>
      <c r="ODG314" s="0"/>
      <c r="ODH314" s="0"/>
      <c r="ODI314" s="0"/>
      <c r="ODJ314" s="0"/>
      <c r="ODK314" s="0"/>
      <c r="ODL314" s="0"/>
      <c r="ODM314" s="0"/>
      <c r="ODN314" s="0"/>
      <c r="ODO314" s="0"/>
      <c r="ODP314" s="0"/>
      <c r="ODQ314" s="0"/>
      <c r="ODR314" s="0"/>
      <c r="ODS314" s="0"/>
      <c r="ODT314" s="0"/>
      <c r="ODU314" s="0"/>
      <c r="ODV314" s="0"/>
      <c r="ODW314" s="0"/>
      <c r="ODX314" s="0"/>
      <c r="ODY314" s="0"/>
      <c r="ODZ314" s="0"/>
      <c r="OEA314" s="0"/>
      <c r="OEB314" s="0"/>
      <c r="OEC314" s="0"/>
      <c r="OED314" s="0"/>
      <c r="OEE314" s="0"/>
      <c r="OEF314" s="0"/>
      <c r="OEG314" s="0"/>
      <c r="OEH314" s="0"/>
      <c r="OEI314" s="0"/>
      <c r="OEJ314" s="0"/>
      <c r="OEK314" s="0"/>
      <c r="OEL314" s="0"/>
      <c r="OEM314" s="0"/>
      <c r="OEN314" s="0"/>
      <c r="OEO314" s="0"/>
      <c r="OEP314" s="0"/>
      <c r="OEQ314" s="0"/>
      <c r="OER314" s="0"/>
      <c r="OES314" s="0"/>
      <c r="OET314" s="0"/>
      <c r="OEU314" s="0"/>
      <c r="OEV314" s="0"/>
      <c r="OEW314" s="0"/>
      <c r="OEX314" s="0"/>
      <c r="OEY314" s="0"/>
      <c r="OEZ314" s="0"/>
      <c r="OFA314" s="0"/>
      <c r="OFB314" s="0"/>
      <c r="OFC314" s="0"/>
      <c r="OFD314" s="0"/>
      <c r="OFE314" s="0"/>
      <c r="OFF314" s="0"/>
      <c r="OFG314" s="0"/>
      <c r="OFH314" s="0"/>
      <c r="OFI314" s="0"/>
      <c r="OFJ314" s="0"/>
      <c r="OFK314" s="0"/>
      <c r="OFL314" s="0"/>
      <c r="OFM314" s="0"/>
      <c r="OFN314" s="0"/>
      <c r="OFO314" s="0"/>
      <c r="OFP314" s="0"/>
      <c r="OFQ314" s="0"/>
      <c r="OFR314" s="0"/>
      <c r="OFS314" s="0"/>
      <c r="OFT314" s="0"/>
      <c r="OFU314" s="0"/>
      <c r="OFV314" s="0"/>
      <c r="OFW314" s="0"/>
      <c r="OFX314" s="0"/>
      <c r="OFY314" s="0"/>
      <c r="OFZ314" s="0"/>
      <c r="OGA314" s="0"/>
      <c r="OGB314" s="0"/>
      <c r="OGC314" s="0"/>
      <c r="OGD314" s="0"/>
      <c r="OGE314" s="0"/>
      <c r="OGF314" s="0"/>
      <c r="OGG314" s="0"/>
      <c r="OGH314" s="0"/>
      <c r="OGI314" s="0"/>
      <c r="OGJ314" s="0"/>
      <c r="OGK314" s="0"/>
      <c r="OGL314" s="0"/>
      <c r="OGM314" s="0"/>
      <c r="OGN314" s="0"/>
      <c r="OGO314" s="0"/>
      <c r="OGP314" s="0"/>
      <c r="OGQ314" s="0"/>
      <c r="OGR314" s="0"/>
      <c r="OGS314" s="0"/>
      <c r="OGT314" s="0"/>
      <c r="OGU314" s="0"/>
      <c r="OGV314" s="0"/>
      <c r="OGW314" s="0"/>
      <c r="OGX314" s="0"/>
      <c r="OGY314" s="0"/>
      <c r="OGZ314" s="0"/>
      <c r="OHA314" s="0"/>
      <c r="OHB314" s="0"/>
      <c r="OHC314" s="0"/>
      <c r="OHD314" s="0"/>
      <c r="OHE314" s="0"/>
      <c r="OHF314" s="0"/>
      <c r="OHG314" s="0"/>
      <c r="OHH314" s="0"/>
      <c r="OHI314" s="0"/>
      <c r="OHJ314" s="0"/>
      <c r="OHK314" s="0"/>
      <c r="OHL314" s="0"/>
      <c r="OHM314" s="0"/>
      <c r="OHN314" s="0"/>
      <c r="OHO314" s="0"/>
      <c r="OHP314" s="0"/>
      <c r="OHQ314" s="0"/>
      <c r="OHR314" s="0"/>
      <c r="OHS314" s="0"/>
      <c r="OHT314" s="0"/>
      <c r="OHU314" s="0"/>
      <c r="OHV314" s="0"/>
      <c r="OHW314" s="0"/>
      <c r="OHX314" s="0"/>
      <c r="OHY314" s="0"/>
      <c r="OHZ314" s="0"/>
      <c r="OIA314" s="0"/>
      <c r="OIB314" s="0"/>
      <c r="OIC314" s="0"/>
      <c r="OID314" s="0"/>
      <c r="OIE314" s="0"/>
      <c r="OIF314" s="0"/>
      <c r="OIG314" s="0"/>
      <c r="OIH314" s="0"/>
      <c r="OII314" s="0"/>
      <c r="OIJ314" s="0"/>
      <c r="OIK314" s="0"/>
      <c r="OIL314" s="0"/>
      <c r="OIM314" s="0"/>
      <c r="OIN314" s="0"/>
      <c r="OIO314" s="0"/>
      <c r="OIP314" s="0"/>
      <c r="OIQ314" s="0"/>
      <c r="OIR314" s="0"/>
      <c r="OIS314" s="0"/>
      <c r="OIT314" s="0"/>
      <c r="OIU314" s="0"/>
      <c r="OIV314" s="0"/>
      <c r="OIW314" s="0"/>
      <c r="OIX314" s="0"/>
      <c r="OIY314" s="0"/>
      <c r="OIZ314" s="0"/>
      <c r="OJA314" s="0"/>
      <c r="OJB314" s="0"/>
      <c r="OJC314" s="0"/>
      <c r="OJD314" s="0"/>
      <c r="OJE314" s="0"/>
      <c r="OJF314" s="0"/>
      <c r="OJG314" s="0"/>
      <c r="OJH314" s="0"/>
      <c r="OJI314" s="0"/>
      <c r="OJJ314" s="0"/>
      <c r="OJK314" s="0"/>
      <c r="OJL314" s="0"/>
      <c r="OJM314" s="0"/>
      <c r="OJN314" s="0"/>
      <c r="OJO314" s="0"/>
      <c r="OJP314" s="0"/>
      <c r="OJQ314" s="0"/>
      <c r="OJR314" s="0"/>
      <c r="OJS314" s="0"/>
      <c r="OJT314" s="0"/>
      <c r="OJU314" s="0"/>
      <c r="OJV314" s="0"/>
      <c r="OJW314" s="0"/>
      <c r="OJX314" s="0"/>
      <c r="OJY314" s="0"/>
      <c r="OJZ314" s="0"/>
      <c r="OKA314" s="0"/>
      <c r="OKB314" s="0"/>
      <c r="OKC314" s="0"/>
      <c r="OKD314" s="0"/>
      <c r="OKE314" s="0"/>
      <c r="OKF314" s="0"/>
      <c r="OKG314" s="0"/>
      <c r="OKH314" s="0"/>
      <c r="OKI314" s="0"/>
      <c r="OKJ314" s="0"/>
      <c r="OKK314" s="0"/>
      <c r="OKL314" s="0"/>
      <c r="OKM314" s="0"/>
      <c r="OKN314" s="0"/>
      <c r="OKO314" s="0"/>
      <c r="OKP314" s="0"/>
      <c r="OKQ314" s="0"/>
      <c r="OKR314" s="0"/>
      <c r="OKS314" s="0"/>
      <c r="OKT314" s="0"/>
      <c r="OKU314" s="0"/>
      <c r="OKV314" s="0"/>
      <c r="OKW314" s="0"/>
      <c r="OKX314" s="0"/>
      <c r="OKY314" s="0"/>
      <c r="OKZ314" s="0"/>
      <c r="OLA314" s="0"/>
      <c r="OLB314" s="0"/>
      <c r="OLC314" s="0"/>
      <c r="OLD314" s="0"/>
      <c r="OLE314" s="0"/>
      <c r="OLF314" s="0"/>
      <c r="OLG314" s="0"/>
      <c r="OLH314" s="0"/>
      <c r="OLI314" s="0"/>
      <c r="OLJ314" s="0"/>
      <c r="OLK314" s="0"/>
      <c r="OLL314" s="0"/>
      <c r="OLM314" s="0"/>
      <c r="OLN314" s="0"/>
      <c r="OLO314" s="0"/>
      <c r="OLP314" s="0"/>
      <c r="OLQ314" s="0"/>
      <c r="OLR314" s="0"/>
      <c r="OLS314" s="0"/>
      <c r="OLT314" s="0"/>
      <c r="OLU314" s="0"/>
      <c r="OLV314" s="0"/>
      <c r="OLW314" s="0"/>
      <c r="OLX314" s="0"/>
      <c r="OLY314" s="0"/>
      <c r="OLZ314" s="0"/>
      <c r="OMA314" s="0"/>
      <c r="OMB314" s="0"/>
      <c r="OMC314" s="0"/>
      <c r="OMD314" s="0"/>
      <c r="OME314" s="0"/>
      <c r="OMF314" s="0"/>
      <c r="OMG314" s="0"/>
      <c r="OMH314" s="0"/>
      <c r="OMI314" s="0"/>
      <c r="OMJ314" s="0"/>
      <c r="OMK314" s="0"/>
      <c r="OML314" s="0"/>
      <c r="OMM314" s="0"/>
      <c r="OMN314" s="0"/>
      <c r="OMO314" s="0"/>
      <c r="OMP314" s="0"/>
      <c r="OMQ314" s="0"/>
      <c r="OMR314" s="0"/>
      <c r="OMS314" s="0"/>
      <c r="OMT314" s="0"/>
      <c r="OMU314" s="0"/>
      <c r="OMV314" s="0"/>
      <c r="OMW314" s="0"/>
      <c r="OMX314" s="0"/>
      <c r="OMY314" s="0"/>
      <c r="OMZ314" s="0"/>
      <c r="ONA314" s="0"/>
      <c r="ONB314" s="0"/>
      <c r="ONC314" s="0"/>
      <c r="OND314" s="0"/>
      <c r="ONE314" s="0"/>
      <c r="ONF314" s="0"/>
      <c r="ONG314" s="0"/>
      <c r="ONH314" s="0"/>
      <c r="ONI314" s="0"/>
      <c r="ONJ314" s="0"/>
      <c r="ONK314" s="0"/>
      <c r="ONL314" s="0"/>
      <c r="ONM314" s="0"/>
      <c r="ONN314" s="0"/>
      <c r="ONO314" s="0"/>
      <c r="ONP314" s="0"/>
      <c r="ONQ314" s="0"/>
      <c r="ONR314" s="0"/>
      <c r="ONS314" s="0"/>
      <c r="ONT314" s="0"/>
      <c r="ONU314" s="0"/>
      <c r="ONV314" s="0"/>
      <c r="ONW314" s="0"/>
      <c r="ONX314" s="0"/>
      <c r="ONY314" s="0"/>
      <c r="ONZ314" s="0"/>
      <c r="OOA314" s="0"/>
      <c r="OOB314" s="0"/>
      <c r="OOC314" s="0"/>
      <c r="OOD314" s="0"/>
      <c r="OOE314" s="0"/>
      <c r="OOF314" s="0"/>
      <c r="OOG314" s="0"/>
      <c r="OOH314" s="0"/>
      <c r="OOI314" s="0"/>
      <c r="OOJ314" s="0"/>
      <c r="OOK314" s="0"/>
      <c r="OOL314" s="0"/>
      <c r="OOM314" s="0"/>
      <c r="OON314" s="0"/>
      <c r="OOO314" s="0"/>
      <c r="OOP314" s="0"/>
      <c r="OOQ314" s="0"/>
      <c r="OOR314" s="0"/>
      <c r="OOS314" s="0"/>
      <c r="OOT314" s="0"/>
      <c r="OOU314" s="0"/>
      <c r="OOV314" s="0"/>
      <c r="OOW314" s="0"/>
      <c r="OOX314" s="0"/>
      <c r="OOY314" s="0"/>
      <c r="OOZ314" s="0"/>
      <c r="OPA314" s="0"/>
      <c r="OPB314" s="0"/>
      <c r="OPC314" s="0"/>
      <c r="OPD314" s="0"/>
      <c r="OPE314" s="0"/>
      <c r="OPF314" s="0"/>
      <c r="OPG314" s="0"/>
      <c r="OPH314" s="0"/>
      <c r="OPI314" s="0"/>
      <c r="OPJ314" s="0"/>
      <c r="OPK314" s="0"/>
      <c r="OPL314" s="0"/>
      <c r="OPM314" s="0"/>
      <c r="OPN314" s="0"/>
      <c r="OPO314" s="0"/>
      <c r="OPP314" s="0"/>
      <c r="OPQ314" s="0"/>
      <c r="OPR314" s="0"/>
      <c r="OPS314" s="0"/>
      <c r="OPT314" s="0"/>
      <c r="OPU314" s="0"/>
      <c r="OPV314" s="0"/>
      <c r="OPW314" s="0"/>
      <c r="OPX314" s="0"/>
      <c r="OPY314" s="0"/>
      <c r="OPZ314" s="0"/>
      <c r="OQA314" s="0"/>
      <c r="OQB314" s="0"/>
      <c r="OQC314" s="0"/>
      <c r="OQD314" s="0"/>
      <c r="OQE314" s="0"/>
      <c r="OQF314" s="0"/>
      <c r="OQG314" s="0"/>
      <c r="OQH314" s="0"/>
      <c r="OQI314" s="0"/>
      <c r="OQJ314" s="0"/>
      <c r="OQK314" s="0"/>
      <c r="OQL314" s="0"/>
      <c r="OQM314" s="0"/>
      <c r="OQN314" s="0"/>
      <c r="OQO314" s="0"/>
      <c r="OQP314" s="0"/>
      <c r="OQQ314" s="0"/>
      <c r="OQR314" s="0"/>
      <c r="OQS314" s="0"/>
      <c r="OQT314" s="0"/>
      <c r="OQU314" s="0"/>
      <c r="OQV314" s="0"/>
      <c r="OQW314" s="0"/>
      <c r="OQX314" s="0"/>
      <c r="OQY314" s="0"/>
      <c r="OQZ314" s="0"/>
      <c r="ORA314" s="0"/>
      <c r="ORB314" s="0"/>
      <c r="ORC314" s="0"/>
      <c r="ORD314" s="0"/>
      <c r="ORE314" s="0"/>
      <c r="ORF314" s="0"/>
      <c r="ORG314" s="0"/>
      <c r="ORH314" s="0"/>
      <c r="ORI314" s="0"/>
      <c r="ORJ314" s="0"/>
      <c r="ORK314" s="0"/>
      <c r="ORL314" s="0"/>
      <c r="ORM314" s="0"/>
      <c r="ORN314" s="0"/>
      <c r="ORO314" s="0"/>
      <c r="ORP314" s="0"/>
      <c r="ORQ314" s="0"/>
      <c r="ORR314" s="0"/>
      <c r="ORS314" s="0"/>
      <c r="ORT314" s="0"/>
      <c r="ORU314" s="0"/>
      <c r="ORV314" s="0"/>
      <c r="ORW314" s="0"/>
      <c r="ORX314" s="0"/>
      <c r="ORY314" s="0"/>
      <c r="ORZ314" s="0"/>
      <c r="OSA314" s="0"/>
      <c r="OSB314" s="0"/>
      <c r="OSC314" s="0"/>
      <c r="OSD314" s="0"/>
      <c r="OSE314" s="0"/>
      <c r="OSF314" s="0"/>
      <c r="OSG314" s="0"/>
      <c r="OSH314" s="0"/>
      <c r="OSI314" s="0"/>
      <c r="OSJ314" s="0"/>
      <c r="OSK314" s="0"/>
      <c r="OSL314" s="0"/>
      <c r="OSM314" s="0"/>
      <c r="OSN314" s="0"/>
      <c r="OSO314" s="0"/>
      <c r="OSP314" s="0"/>
      <c r="OSQ314" s="0"/>
      <c r="OSR314" s="0"/>
      <c r="OSS314" s="0"/>
      <c r="OST314" s="0"/>
      <c r="OSU314" s="0"/>
      <c r="OSV314" s="0"/>
      <c r="OSW314" s="0"/>
      <c r="OSX314" s="0"/>
      <c r="OSY314" s="0"/>
      <c r="OSZ314" s="0"/>
      <c r="OTA314" s="0"/>
      <c r="OTB314" s="0"/>
      <c r="OTC314" s="0"/>
      <c r="OTD314" s="0"/>
      <c r="OTE314" s="0"/>
      <c r="OTF314" s="0"/>
      <c r="OTG314" s="0"/>
      <c r="OTH314" s="0"/>
      <c r="OTI314" s="0"/>
      <c r="OTJ314" s="0"/>
      <c r="OTK314" s="0"/>
      <c r="OTL314" s="0"/>
      <c r="OTM314" s="0"/>
      <c r="OTN314" s="0"/>
      <c r="OTO314" s="0"/>
      <c r="OTP314" s="0"/>
      <c r="OTQ314" s="0"/>
      <c r="OTR314" s="0"/>
      <c r="OTS314" s="0"/>
      <c r="OTT314" s="0"/>
      <c r="OTU314" s="0"/>
      <c r="OTV314" s="0"/>
      <c r="OTW314" s="0"/>
      <c r="OTX314" s="0"/>
      <c r="OTY314" s="0"/>
      <c r="OTZ314" s="0"/>
      <c r="OUA314" s="0"/>
      <c r="OUB314" s="0"/>
      <c r="OUC314" s="0"/>
      <c r="OUD314" s="0"/>
      <c r="OUE314" s="0"/>
      <c r="OUF314" s="0"/>
      <c r="OUG314" s="0"/>
      <c r="OUH314" s="0"/>
      <c r="OUI314" s="0"/>
      <c r="OUJ314" s="0"/>
      <c r="OUK314" s="0"/>
      <c r="OUL314" s="0"/>
      <c r="OUM314" s="0"/>
      <c r="OUN314" s="0"/>
      <c r="OUO314" s="0"/>
      <c r="OUP314" s="0"/>
      <c r="OUQ314" s="0"/>
      <c r="OUR314" s="0"/>
      <c r="OUS314" s="0"/>
      <c r="OUT314" s="0"/>
      <c r="OUU314" s="0"/>
      <c r="OUV314" s="0"/>
      <c r="OUW314" s="0"/>
      <c r="OUX314" s="0"/>
      <c r="OUY314" s="0"/>
      <c r="OUZ314" s="0"/>
      <c r="OVA314" s="0"/>
      <c r="OVB314" s="0"/>
      <c r="OVC314" s="0"/>
      <c r="OVD314" s="0"/>
      <c r="OVE314" s="0"/>
      <c r="OVF314" s="0"/>
      <c r="OVG314" s="0"/>
      <c r="OVH314" s="0"/>
      <c r="OVI314" s="0"/>
      <c r="OVJ314" s="0"/>
      <c r="OVK314" s="0"/>
      <c r="OVL314" s="0"/>
      <c r="OVM314" s="0"/>
      <c r="OVN314" s="0"/>
      <c r="OVO314" s="0"/>
      <c r="OVP314" s="0"/>
      <c r="OVQ314" s="0"/>
      <c r="OVR314" s="0"/>
      <c r="OVS314" s="0"/>
      <c r="OVT314" s="0"/>
      <c r="OVU314" s="0"/>
      <c r="OVV314" s="0"/>
      <c r="OVW314" s="0"/>
      <c r="OVX314" s="0"/>
      <c r="OVY314" s="0"/>
      <c r="OVZ314" s="0"/>
      <c r="OWA314" s="0"/>
      <c r="OWB314" s="0"/>
      <c r="OWC314" s="0"/>
      <c r="OWD314" s="0"/>
      <c r="OWE314" s="0"/>
      <c r="OWF314" s="0"/>
      <c r="OWG314" s="0"/>
      <c r="OWH314" s="0"/>
      <c r="OWI314" s="0"/>
      <c r="OWJ314" s="0"/>
      <c r="OWK314" s="0"/>
      <c r="OWL314" s="0"/>
      <c r="OWM314" s="0"/>
      <c r="OWN314" s="0"/>
      <c r="OWO314" s="0"/>
      <c r="OWP314" s="0"/>
      <c r="OWQ314" s="0"/>
      <c r="OWR314" s="0"/>
      <c r="OWS314" s="0"/>
      <c r="OWT314" s="0"/>
      <c r="OWU314" s="0"/>
      <c r="OWV314" s="0"/>
      <c r="OWW314" s="0"/>
      <c r="OWX314" s="0"/>
      <c r="OWY314" s="0"/>
      <c r="OWZ314" s="0"/>
      <c r="OXA314" s="0"/>
      <c r="OXB314" s="0"/>
      <c r="OXC314" s="0"/>
      <c r="OXD314" s="0"/>
      <c r="OXE314" s="0"/>
      <c r="OXF314" s="0"/>
      <c r="OXG314" s="0"/>
      <c r="OXH314" s="0"/>
      <c r="OXI314" s="0"/>
      <c r="OXJ314" s="0"/>
      <c r="OXK314" s="0"/>
      <c r="OXL314" s="0"/>
      <c r="OXM314" s="0"/>
      <c r="OXN314" s="0"/>
      <c r="OXO314" s="0"/>
      <c r="OXP314" s="0"/>
      <c r="OXQ314" s="0"/>
      <c r="OXR314" s="0"/>
      <c r="OXS314" s="0"/>
      <c r="OXT314" s="0"/>
      <c r="OXU314" s="0"/>
      <c r="OXV314" s="0"/>
      <c r="OXW314" s="0"/>
      <c r="OXX314" s="0"/>
      <c r="OXY314" s="0"/>
      <c r="OXZ314" s="0"/>
      <c r="OYA314" s="0"/>
      <c r="OYB314" s="0"/>
      <c r="OYC314" s="0"/>
      <c r="OYD314" s="0"/>
      <c r="OYE314" s="0"/>
      <c r="OYF314" s="0"/>
      <c r="OYG314" s="0"/>
      <c r="OYH314" s="0"/>
      <c r="OYI314" s="0"/>
      <c r="OYJ314" s="0"/>
      <c r="OYK314" s="0"/>
      <c r="OYL314" s="0"/>
      <c r="OYM314" s="0"/>
      <c r="OYN314" s="0"/>
      <c r="OYO314" s="0"/>
      <c r="OYP314" s="0"/>
      <c r="OYQ314" s="0"/>
      <c r="OYR314" s="0"/>
      <c r="OYS314" s="0"/>
      <c r="OYT314" s="0"/>
      <c r="OYU314" s="0"/>
      <c r="OYV314" s="0"/>
      <c r="OYW314" s="0"/>
      <c r="OYX314" s="0"/>
      <c r="OYY314" s="0"/>
      <c r="OYZ314" s="0"/>
      <c r="OZA314" s="0"/>
      <c r="OZB314" s="0"/>
      <c r="OZC314" s="0"/>
      <c r="OZD314" s="0"/>
      <c r="OZE314" s="0"/>
      <c r="OZF314" s="0"/>
      <c r="OZG314" s="0"/>
      <c r="OZH314" s="0"/>
      <c r="OZI314" s="0"/>
      <c r="OZJ314" s="0"/>
      <c r="OZK314" s="0"/>
      <c r="OZL314" s="0"/>
      <c r="OZM314" s="0"/>
      <c r="OZN314" s="0"/>
      <c r="OZO314" s="0"/>
      <c r="OZP314" s="0"/>
      <c r="OZQ314" s="0"/>
      <c r="OZR314" s="0"/>
      <c r="OZS314" s="0"/>
      <c r="OZT314" s="0"/>
      <c r="OZU314" s="0"/>
      <c r="OZV314" s="0"/>
      <c r="OZW314" s="0"/>
      <c r="OZX314" s="0"/>
      <c r="OZY314" s="0"/>
      <c r="OZZ314" s="0"/>
      <c r="PAA314" s="0"/>
      <c r="PAB314" s="0"/>
      <c r="PAC314" s="0"/>
      <c r="PAD314" s="0"/>
      <c r="PAE314" s="0"/>
      <c r="PAF314" s="0"/>
      <c r="PAG314" s="0"/>
      <c r="PAH314" s="0"/>
      <c r="PAI314" s="0"/>
      <c r="PAJ314" s="0"/>
      <c r="PAK314" s="0"/>
      <c r="PAL314" s="0"/>
      <c r="PAM314" s="0"/>
      <c r="PAN314" s="0"/>
      <c r="PAO314" s="0"/>
      <c r="PAP314" s="0"/>
      <c r="PAQ314" s="0"/>
      <c r="PAR314" s="0"/>
      <c r="PAS314" s="0"/>
      <c r="PAT314" s="0"/>
      <c r="PAU314" s="0"/>
      <c r="PAV314" s="0"/>
      <c r="PAW314" s="0"/>
      <c r="PAX314" s="0"/>
      <c r="PAY314" s="0"/>
      <c r="PAZ314" s="0"/>
      <c r="PBA314" s="0"/>
      <c r="PBB314" s="0"/>
      <c r="PBC314" s="0"/>
      <c r="PBD314" s="0"/>
      <c r="PBE314" s="0"/>
      <c r="PBF314" s="0"/>
      <c r="PBG314" s="0"/>
      <c r="PBH314" s="0"/>
      <c r="PBI314" s="0"/>
      <c r="PBJ314" s="0"/>
      <c r="PBK314" s="0"/>
      <c r="PBL314" s="0"/>
      <c r="PBM314" s="0"/>
      <c r="PBN314" s="0"/>
      <c r="PBO314" s="0"/>
      <c r="PBP314" s="0"/>
      <c r="PBQ314" s="0"/>
      <c r="PBR314" s="0"/>
      <c r="PBS314" s="0"/>
      <c r="PBT314" s="0"/>
      <c r="PBU314" s="0"/>
      <c r="PBV314" s="0"/>
      <c r="PBW314" s="0"/>
      <c r="PBX314" s="0"/>
      <c r="PBY314" s="0"/>
      <c r="PBZ314" s="0"/>
      <c r="PCA314" s="0"/>
      <c r="PCB314" s="0"/>
      <c r="PCC314" s="0"/>
      <c r="PCD314" s="0"/>
      <c r="PCE314" s="0"/>
      <c r="PCF314" s="0"/>
      <c r="PCG314" s="0"/>
      <c r="PCH314" s="0"/>
      <c r="PCI314" s="0"/>
      <c r="PCJ314" s="0"/>
      <c r="PCK314" s="0"/>
      <c r="PCL314" s="0"/>
      <c r="PCM314" s="0"/>
      <c r="PCN314" s="0"/>
      <c r="PCO314" s="0"/>
      <c r="PCP314" s="0"/>
      <c r="PCQ314" s="0"/>
      <c r="PCR314" s="0"/>
      <c r="PCS314" s="0"/>
      <c r="PCT314" s="0"/>
      <c r="PCU314" s="0"/>
      <c r="PCV314" s="0"/>
      <c r="PCW314" s="0"/>
      <c r="PCX314" s="0"/>
      <c r="PCY314" s="0"/>
      <c r="PCZ314" s="0"/>
      <c r="PDA314" s="0"/>
      <c r="PDB314" s="0"/>
      <c r="PDC314" s="0"/>
      <c r="PDD314" s="0"/>
      <c r="PDE314" s="0"/>
      <c r="PDF314" s="0"/>
      <c r="PDG314" s="0"/>
      <c r="PDH314" s="0"/>
      <c r="PDI314" s="0"/>
      <c r="PDJ314" s="0"/>
      <c r="PDK314" s="0"/>
      <c r="PDL314" s="0"/>
      <c r="PDM314" s="0"/>
      <c r="PDN314" s="0"/>
      <c r="PDO314" s="0"/>
      <c r="PDP314" s="0"/>
      <c r="PDQ314" s="0"/>
      <c r="PDR314" s="0"/>
      <c r="PDS314" s="0"/>
      <c r="PDT314" s="0"/>
      <c r="PDU314" s="0"/>
      <c r="PDV314" s="0"/>
      <c r="PDW314" s="0"/>
      <c r="PDX314" s="0"/>
      <c r="PDY314" s="0"/>
      <c r="PDZ314" s="0"/>
      <c r="PEA314" s="0"/>
      <c r="PEB314" s="0"/>
      <c r="PEC314" s="0"/>
      <c r="PED314" s="0"/>
      <c r="PEE314" s="0"/>
      <c r="PEF314" s="0"/>
      <c r="PEG314" s="0"/>
      <c r="PEH314" s="0"/>
      <c r="PEI314" s="0"/>
      <c r="PEJ314" s="0"/>
      <c r="PEK314" s="0"/>
      <c r="PEL314" s="0"/>
      <c r="PEM314" s="0"/>
      <c r="PEN314" s="0"/>
      <c r="PEO314" s="0"/>
      <c r="PEP314" s="0"/>
      <c r="PEQ314" s="0"/>
      <c r="PER314" s="0"/>
      <c r="PES314" s="0"/>
      <c r="PET314" s="0"/>
      <c r="PEU314" s="0"/>
      <c r="PEV314" s="0"/>
      <c r="PEW314" s="0"/>
      <c r="PEX314" s="0"/>
      <c r="PEY314" s="0"/>
      <c r="PEZ314" s="0"/>
      <c r="PFA314" s="0"/>
      <c r="PFB314" s="0"/>
      <c r="PFC314" s="0"/>
      <c r="PFD314" s="0"/>
      <c r="PFE314" s="0"/>
      <c r="PFF314" s="0"/>
      <c r="PFG314" s="0"/>
      <c r="PFH314" s="0"/>
      <c r="PFI314" s="0"/>
      <c r="PFJ314" s="0"/>
      <c r="PFK314" s="0"/>
      <c r="PFL314" s="0"/>
      <c r="PFM314" s="0"/>
      <c r="PFN314" s="0"/>
      <c r="PFO314" s="0"/>
      <c r="PFP314" s="0"/>
      <c r="PFQ314" s="0"/>
      <c r="PFR314" s="0"/>
      <c r="PFS314" s="0"/>
      <c r="PFT314" s="0"/>
      <c r="PFU314" s="0"/>
      <c r="PFV314" s="0"/>
      <c r="PFW314" s="0"/>
      <c r="PFX314" s="0"/>
      <c r="PFY314" s="0"/>
      <c r="PFZ314" s="0"/>
      <c r="PGA314" s="0"/>
      <c r="PGB314" s="0"/>
      <c r="PGC314" s="0"/>
      <c r="PGD314" s="0"/>
      <c r="PGE314" s="0"/>
      <c r="PGF314" s="0"/>
      <c r="PGG314" s="0"/>
      <c r="PGH314" s="0"/>
      <c r="PGI314" s="0"/>
      <c r="PGJ314" s="0"/>
      <c r="PGK314" s="0"/>
      <c r="PGL314" s="0"/>
      <c r="PGM314" s="0"/>
      <c r="PGN314" s="0"/>
      <c r="PGO314" s="0"/>
      <c r="PGP314" s="0"/>
      <c r="PGQ314" s="0"/>
      <c r="PGR314" s="0"/>
      <c r="PGS314" s="0"/>
      <c r="PGT314" s="0"/>
      <c r="PGU314" s="0"/>
      <c r="PGV314" s="0"/>
      <c r="PGW314" s="0"/>
      <c r="PGX314" s="0"/>
      <c r="PGY314" s="0"/>
      <c r="PGZ314" s="0"/>
      <c r="PHA314" s="0"/>
      <c r="PHB314" s="0"/>
      <c r="PHC314" s="0"/>
      <c r="PHD314" s="0"/>
      <c r="PHE314" s="0"/>
      <c r="PHF314" s="0"/>
      <c r="PHG314" s="0"/>
      <c r="PHH314" s="0"/>
      <c r="PHI314" s="0"/>
      <c r="PHJ314" s="0"/>
      <c r="PHK314" s="0"/>
      <c r="PHL314" s="0"/>
      <c r="PHM314" s="0"/>
      <c r="PHN314" s="0"/>
      <c r="PHO314" s="0"/>
      <c r="PHP314" s="0"/>
      <c r="PHQ314" s="0"/>
      <c r="PHR314" s="0"/>
      <c r="PHS314" s="0"/>
      <c r="PHT314" s="0"/>
      <c r="PHU314" s="0"/>
      <c r="PHV314" s="0"/>
      <c r="PHW314" s="0"/>
      <c r="PHX314" s="0"/>
      <c r="PHY314" s="0"/>
      <c r="PHZ314" s="0"/>
      <c r="PIA314" s="0"/>
      <c r="PIB314" s="0"/>
      <c r="PIC314" s="0"/>
      <c r="PID314" s="0"/>
      <c r="PIE314" s="0"/>
      <c r="PIF314" s="0"/>
      <c r="PIG314" s="0"/>
      <c r="PIH314" s="0"/>
      <c r="PII314" s="0"/>
      <c r="PIJ314" s="0"/>
      <c r="PIK314" s="0"/>
      <c r="PIL314" s="0"/>
      <c r="PIM314" s="0"/>
      <c r="PIN314" s="0"/>
      <c r="PIO314" s="0"/>
      <c r="PIP314" s="0"/>
      <c r="PIQ314" s="0"/>
      <c r="PIR314" s="0"/>
      <c r="PIS314" s="0"/>
      <c r="PIT314" s="0"/>
      <c r="PIU314" s="0"/>
      <c r="PIV314" s="0"/>
      <c r="PIW314" s="0"/>
      <c r="PIX314" s="0"/>
      <c r="PIY314" s="0"/>
      <c r="PIZ314" s="0"/>
      <c r="PJA314" s="0"/>
      <c r="PJB314" s="0"/>
      <c r="PJC314" s="0"/>
      <c r="PJD314" s="0"/>
      <c r="PJE314" s="0"/>
      <c r="PJF314" s="0"/>
      <c r="PJG314" s="0"/>
      <c r="PJH314" s="0"/>
      <c r="PJI314" s="0"/>
      <c r="PJJ314" s="0"/>
      <c r="PJK314" s="0"/>
      <c r="PJL314" s="0"/>
      <c r="PJM314" s="0"/>
      <c r="PJN314" s="0"/>
      <c r="PJO314" s="0"/>
      <c r="PJP314" s="0"/>
      <c r="PJQ314" s="0"/>
      <c r="PJR314" s="0"/>
      <c r="PJS314" s="0"/>
      <c r="PJT314" s="0"/>
      <c r="PJU314" s="0"/>
      <c r="PJV314" s="0"/>
      <c r="PJW314" s="0"/>
      <c r="PJX314" s="0"/>
      <c r="PJY314" s="0"/>
      <c r="PJZ314" s="0"/>
      <c r="PKA314" s="0"/>
      <c r="PKB314" s="0"/>
      <c r="PKC314" s="0"/>
      <c r="PKD314" s="0"/>
      <c r="PKE314" s="0"/>
      <c r="PKF314" s="0"/>
      <c r="PKG314" s="0"/>
      <c r="PKH314" s="0"/>
      <c r="PKI314" s="0"/>
      <c r="PKJ314" s="0"/>
      <c r="PKK314" s="0"/>
      <c r="PKL314" s="0"/>
      <c r="PKM314" s="0"/>
      <c r="PKN314" s="0"/>
      <c r="PKO314" s="0"/>
      <c r="PKP314" s="0"/>
      <c r="PKQ314" s="0"/>
      <c r="PKR314" s="0"/>
      <c r="PKS314" s="0"/>
      <c r="PKT314" s="0"/>
      <c r="PKU314" s="0"/>
      <c r="PKV314" s="0"/>
      <c r="PKW314" s="0"/>
      <c r="PKX314" s="0"/>
      <c r="PKY314" s="0"/>
      <c r="PKZ314" s="0"/>
      <c r="PLA314" s="0"/>
      <c r="PLB314" s="0"/>
      <c r="PLC314" s="0"/>
      <c r="PLD314" s="0"/>
      <c r="PLE314" s="0"/>
      <c r="PLF314" s="0"/>
      <c r="PLG314" s="0"/>
      <c r="PLH314" s="0"/>
      <c r="PLI314" s="0"/>
      <c r="PLJ314" s="0"/>
      <c r="PLK314" s="0"/>
      <c r="PLL314" s="0"/>
      <c r="PLM314" s="0"/>
      <c r="PLN314" s="0"/>
      <c r="PLO314" s="0"/>
      <c r="PLP314" s="0"/>
      <c r="PLQ314" s="0"/>
      <c r="PLR314" s="0"/>
      <c r="PLS314" s="0"/>
      <c r="PLT314" s="0"/>
      <c r="PLU314" s="0"/>
      <c r="PLV314" s="0"/>
      <c r="PLW314" s="0"/>
      <c r="PLX314" s="0"/>
      <c r="PLY314" s="0"/>
      <c r="PLZ314" s="0"/>
      <c r="PMA314" s="0"/>
      <c r="PMB314" s="0"/>
      <c r="PMC314" s="0"/>
      <c r="PMD314" s="0"/>
      <c r="PME314" s="0"/>
      <c r="PMF314" s="0"/>
      <c r="PMG314" s="0"/>
      <c r="PMH314" s="0"/>
      <c r="PMI314" s="0"/>
      <c r="PMJ314" s="0"/>
      <c r="PMK314" s="0"/>
      <c r="PML314" s="0"/>
      <c r="PMM314" s="0"/>
      <c r="PMN314" s="0"/>
      <c r="PMO314" s="0"/>
      <c r="PMP314" s="0"/>
      <c r="PMQ314" s="0"/>
      <c r="PMR314" s="0"/>
      <c r="PMS314" s="0"/>
      <c r="PMT314" s="0"/>
      <c r="PMU314" s="0"/>
      <c r="PMV314" s="0"/>
      <c r="PMW314" s="0"/>
      <c r="PMX314" s="0"/>
      <c r="PMY314" s="0"/>
      <c r="PMZ314" s="0"/>
      <c r="PNA314" s="0"/>
      <c r="PNB314" s="0"/>
      <c r="PNC314" s="0"/>
      <c r="PND314" s="0"/>
      <c r="PNE314" s="0"/>
      <c r="PNF314" s="0"/>
      <c r="PNG314" s="0"/>
      <c r="PNH314" s="0"/>
      <c r="PNI314" s="0"/>
      <c r="PNJ314" s="0"/>
      <c r="PNK314" s="0"/>
      <c r="PNL314" s="0"/>
      <c r="PNM314" s="0"/>
      <c r="PNN314" s="0"/>
      <c r="PNO314" s="0"/>
      <c r="PNP314" s="0"/>
      <c r="PNQ314" s="0"/>
      <c r="PNR314" s="0"/>
      <c r="PNS314" s="0"/>
      <c r="PNT314" s="0"/>
      <c r="PNU314" s="0"/>
      <c r="PNV314" s="0"/>
      <c r="PNW314" s="0"/>
      <c r="PNX314" s="0"/>
      <c r="PNY314" s="0"/>
      <c r="PNZ314" s="0"/>
      <c r="POA314" s="0"/>
      <c r="POB314" s="0"/>
      <c r="POC314" s="0"/>
      <c r="POD314" s="0"/>
      <c r="POE314" s="0"/>
      <c r="POF314" s="0"/>
      <c r="POG314" s="0"/>
      <c r="POH314" s="0"/>
      <c r="POI314" s="0"/>
      <c r="POJ314" s="0"/>
      <c r="POK314" s="0"/>
      <c r="POL314" s="0"/>
      <c r="POM314" s="0"/>
      <c r="PON314" s="0"/>
      <c r="POO314" s="0"/>
      <c r="POP314" s="0"/>
      <c r="POQ314" s="0"/>
      <c r="POR314" s="0"/>
      <c r="POS314" s="0"/>
      <c r="POT314" s="0"/>
      <c r="POU314" s="0"/>
      <c r="POV314" s="0"/>
      <c r="POW314" s="0"/>
      <c r="POX314" s="0"/>
      <c r="POY314" s="0"/>
      <c r="POZ314" s="0"/>
      <c r="PPA314" s="0"/>
      <c r="PPB314" s="0"/>
      <c r="PPC314" s="0"/>
      <c r="PPD314" s="0"/>
      <c r="PPE314" s="0"/>
      <c r="PPF314" s="0"/>
      <c r="PPG314" s="0"/>
      <c r="PPH314" s="0"/>
      <c r="PPI314" s="0"/>
      <c r="PPJ314" s="0"/>
      <c r="PPK314" s="0"/>
      <c r="PPL314" s="0"/>
      <c r="PPM314" s="0"/>
      <c r="PPN314" s="0"/>
      <c r="PPO314" s="0"/>
      <c r="PPP314" s="0"/>
      <c r="PPQ314" s="0"/>
      <c r="PPR314" s="0"/>
      <c r="PPS314" s="0"/>
      <c r="PPT314" s="0"/>
      <c r="PPU314" s="0"/>
      <c r="PPV314" s="0"/>
      <c r="PPW314" s="0"/>
      <c r="PPX314" s="0"/>
      <c r="PPY314" s="0"/>
      <c r="PPZ314" s="0"/>
      <c r="PQA314" s="0"/>
      <c r="PQB314" s="0"/>
      <c r="PQC314" s="0"/>
      <c r="PQD314" s="0"/>
      <c r="PQE314" s="0"/>
      <c r="PQF314" s="0"/>
      <c r="PQG314" s="0"/>
      <c r="PQH314" s="0"/>
      <c r="PQI314" s="0"/>
      <c r="PQJ314" s="0"/>
      <c r="PQK314" s="0"/>
      <c r="PQL314" s="0"/>
      <c r="PQM314" s="0"/>
      <c r="PQN314" s="0"/>
      <c r="PQO314" s="0"/>
      <c r="PQP314" s="0"/>
      <c r="PQQ314" s="0"/>
      <c r="PQR314" s="0"/>
      <c r="PQS314" s="0"/>
      <c r="PQT314" s="0"/>
      <c r="PQU314" s="0"/>
      <c r="PQV314" s="0"/>
      <c r="PQW314" s="0"/>
      <c r="PQX314" s="0"/>
      <c r="PQY314" s="0"/>
      <c r="PQZ314" s="0"/>
      <c r="PRA314" s="0"/>
      <c r="PRB314" s="0"/>
      <c r="PRC314" s="0"/>
      <c r="PRD314" s="0"/>
      <c r="PRE314" s="0"/>
      <c r="PRF314" s="0"/>
      <c r="PRG314" s="0"/>
      <c r="PRH314" s="0"/>
      <c r="PRI314" s="0"/>
      <c r="PRJ314" s="0"/>
      <c r="PRK314" s="0"/>
      <c r="PRL314" s="0"/>
      <c r="PRM314" s="0"/>
      <c r="PRN314" s="0"/>
      <c r="PRO314" s="0"/>
      <c r="PRP314" s="0"/>
      <c r="PRQ314" s="0"/>
      <c r="PRR314" s="0"/>
      <c r="PRS314" s="0"/>
      <c r="PRT314" s="0"/>
      <c r="PRU314" s="0"/>
      <c r="PRV314" s="0"/>
      <c r="PRW314" s="0"/>
      <c r="PRX314" s="0"/>
      <c r="PRY314" s="0"/>
      <c r="PRZ314" s="0"/>
      <c r="PSA314" s="0"/>
      <c r="PSB314" s="0"/>
      <c r="PSC314" s="0"/>
      <c r="PSD314" s="0"/>
      <c r="PSE314" s="0"/>
      <c r="PSF314" s="0"/>
      <c r="PSG314" s="0"/>
      <c r="PSH314" s="0"/>
      <c r="PSI314" s="0"/>
      <c r="PSJ314" s="0"/>
      <c r="PSK314" s="0"/>
      <c r="PSL314" s="0"/>
      <c r="PSM314" s="0"/>
      <c r="PSN314" s="0"/>
      <c r="PSO314" s="0"/>
      <c r="PSP314" s="0"/>
      <c r="PSQ314" s="0"/>
      <c r="PSR314" s="0"/>
      <c r="PSS314" s="0"/>
      <c r="PST314" s="0"/>
      <c r="PSU314" s="0"/>
      <c r="PSV314" s="0"/>
      <c r="PSW314" s="0"/>
      <c r="PSX314" s="0"/>
      <c r="PSY314" s="0"/>
      <c r="PSZ314" s="0"/>
      <c r="PTA314" s="0"/>
      <c r="PTB314" s="0"/>
      <c r="PTC314" s="0"/>
      <c r="PTD314" s="0"/>
      <c r="PTE314" s="0"/>
      <c r="PTF314" s="0"/>
      <c r="PTG314" s="0"/>
      <c r="PTH314" s="0"/>
      <c r="PTI314" s="0"/>
      <c r="PTJ314" s="0"/>
      <c r="PTK314" s="0"/>
      <c r="PTL314" s="0"/>
      <c r="PTM314" s="0"/>
      <c r="PTN314" s="0"/>
      <c r="PTO314" s="0"/>
      <c r="PTP314" s="0"/>
      <c r="PTQ314" s="0"/>
      <c r="PTR314" s="0"/>
      <c r="PTS314" s="0"/>
      <c r="PTT314" s="0"/>
      <c r="PTU314" s="0"/>
      <c r="PTV314" s="0"/>
      <c r="PTW314" s="0"/>
      <c r="PTX314" s="0"/>
      <c r="PTY314" s="0"/>
      <c r="PTZ314" s="0"/>
      <c r="PUA314" s="0"/>
      <c r="PUB314" s="0"/>
      <c r="PUC314" s="0"/>
      <c r="PUD314" s="0"/>
      <c r="PUE314" s="0"/>
      <c r="PUF314" s="0"/>
      <c r="PUG314" s="0"/>
      <c r="PUH314" s="0"/>
      <c r="PUI314" s="0"/>
      <c r="PUJ314" s="0"/>
      <c r="PUK314" s="0"/>
      <c r="PUL314" s="0"/>
      <c r="PUM314" s="0"/>
      <c r="PUN314" s="0"/>
      <c r="PUO314" s="0"/>
      <c r="PUP314" s="0"/>
      <c r="PUQ314" s="0"/>
      <c r="PUR314" s="0"/>
      <c r="PUS314" s="0"/>
      <c r="PUT314" s="0"/>
      <c r="PUU314" s="0"/>
      <c r="PUV314" s="0"/>
      <c r="PUW314" s="0"/>
      <c r="PUX314" s="0"/>
      <c r="PUY314" s="0"/>
      <c r="PUZ314" s="0"/>
      <c r="PVA314" s="0"/>
      <c r="PVB314" s="0"/>
      <c r="PVC314" s="0"/>
      <c r="PVD314" s="0"/>
      <c r="PVE314" s="0"/>
      <c r="PVF314" s="0"/>
      <c r="PVG314" s="0"/>
      <c r="PVH314" s="0"/>
      <c r="PVI314" s="0"/>
      <c r="PVJ314" s="0"/>
      <c r="PVK314" s="0"/>
      <c r="PVL314" s="0"/>
      <c r="PVM314" s="0"/>
      <c r="PVN314" s="0"/>
      <c r="PVO314" s="0"/>
      <c r="PVP314" s="0"/>
      <c r="PVQ314" s="0"/>
      <c r="PVR314" s="0"/>
      <c r="PVS314" s="0"/>
      <c r="PVT314" s="0"/>
      <c r="PVU314" s="0"/>
      <c r="PVV314" s="0"/>
      <c r="PVW314" s="0"/>
      <c r="PVX314" s="0"/>
      <c r="PVY314" s="0"/>
      <c r="PVZ314" s="0"/>
      <c r="PWA314" s="0"/>
      <c r="PWB314" s="0"/>
      <c r="PWC314" s="0"/>
      <c r="PWD314" s="0"/>
      <c r="PWE314" s="0"/>
      <c r="PWF314" s="0"/>
      <c r="PWG314" s="0"/>
      <c r="PWH314" s="0"/>
      <c r="PWI314" s="0"/>
      <c r="PWJ314" s="0"/>
      <c r="PWK314" s="0"/>
      <c r="PWL314" s="0"/>
      <c r="PWM314" s="0"/>
      <c r="PWN314" s="0"/>
      <c r="PWO314" s="0"/>
      <c r="PWP314" s="0"/>
      <c r="PWQ314" s="0"/>
      <c r="PWR314" s="0"/>
      <c r="PWS314" s="0"/>
      <c r="PWT314" s="0"/>
      <c r="PWU314" s="0"/>
      <c r="PWV314" s="0"/>
      <c r="PWW314" s="0"/>
      <c r="PWX314" s="0"/>
      <c r="PWY314" s="0"/>
      <c r="PWZ314" s="0"/>
      <c r="PXA314" s="0"/>
      <c r="PXB314" s="0"/>
      <c r="PXC314" s="0"/>
      <c r="PXD314" s="0"/>
      <c r="PXE314" s="0"/>
      <c r="PXF314" s="0"/>
      <c r="PXG314" s="0"/>
      <c r="PXH314" s="0"/>
      <c r="PXI314" s="0"/>
      <c r="PXJ314" s="0"/>
      <c r="PXK314" s="0"/>
      <c r="PXL314" s="0"/>
      <c r="PXM314" s="0"/>
      <c r="PXN314" s="0"/>
      <c r="PXO314" s="0"/>
      <c r="PXP314" s="0"/>
      <c r="PXQ314" s="0"/>
      <c r="PXR314" s="0"/>
      <c r="PXS314" s="0"/>
      <c r="PXT314" s="0"/>
      <c r="PXU314" s="0"/>
      <c r="PXV314" s="0"/>
      <c r="PXW314" s="0"/>
      <c r="PXX314" s="0"/>
      <c r="PXY314" s="0"/>
      <c r="PXZ314" s="0"/>
      <c r="PYA314" s="0"/>
      <c r="PYB314" s="0"/>
      <c r="PYC314" s="0"/>
      <c r="PYD314" s="0"/>
      <c r="PYE314" s="0"/>
      <c r="PYF314" s="0"/>
      <c r="PYG314" s="0"/>
      <c r="PYH314" s="0"/>
      <c r="PYI314" s="0"/>
      <c r="PYJ314" s="0"/>
      <c r="PYK314" s="0"/>
      <c r="PYL314" s="0"/>
      <c r="PYM314" s="0"/>
      <c r="PYN314" s="0"/>
      <c r="PYO314" s="0"/>
      <c r="PYP314" s="0"/>
      <c r="PYQ314" s="0"/>
      <c r="PYR314" s="0"/>
      <c r="PYS314" s="0"/>
      <c r="PYT314" s="0"/>
      <c r="PYU314" s="0"/>
      <c r="PYV314" s="0"/>
      <c r="PYW314" s="0"/>
      <c r="PYX314" s="0"/>
      <c r="PYY314" s="0"/>
      <c r="PYZ314" s="0"/>
      <c r="PZA314" s="0"/>
      <c r="PZB314" s="0"/>
      <c r="PZC314" s="0"/>
      <c r="PZD314" s="0"/>
      <c r="PZE314" s="0"/>
      <c r="PZF314" s="0"/>
      <c r="PZG314" s="0"/>
      <c r="PZH314" s="0"/>
      <c r="PZI314" s="0"/>
      <c r="PZJ314" s="0"/>
      <c r="PZK314" s="0"/>
      <c r="PZL314" s="0"/>
      <c r="PZM314" s="0"/>
      <c r="PZN314" s="0"/>
      <c r="PZO314" s="0"/>
      <c r="PZP314" s="0"/>
      <c r="PZQ314" s="0"/>
      <c r="PZR314" s="0"/>
      <c r="PZS314" s="0"/>
      <c r="PZT314" s="0"/>
      <c r="PZU314" s="0"/>
      <c r="PZV314" s="0"/>
      <c r="PZW314" s="0"/>
      <c r="PZX314" s="0"/>
      <c r="PZY314" s="0"/>
      <c r="PZZ314" s="0"/>
      <c r="QAA314" s="0"/>
      <c r="QAB314" s="0"/>
      <c r="QAC314" s="0"/>
      <c r="QAD314" s="0"/>
      <c r="QAE314" s="0"/>
      <c r="QAF314" s="0"/>
      <c r="QAG314" s="0"/>
      <c r="QAH314" s="0"/>
      <c r="QAI314" s="0"/>
      <c r="QAJ314" s="0"/>
      <c r="QAK314" s="0"/>
      <c r="QAL314" s="0"/>
      <c r="QAM314" s="0"/>
      <c r="QAN314" s="0"/>
      <c r="QAO314" s="0"/>
      <c r="QAP314" s="0"/>
      <c r="QAQ314" s="0"/>
      <c r="QAR314" s="0"/>
      <c r="QAS314" s="0"/>
      <c r="QAT314" s="0"/>
      <c r="QAU314" s="0"/>
      <c r="QAV314" s="0"/>
      <c r="QAW314" s="0"/>
      <c r="QAX314" s="0"/>
      <c r="QAY314" s="0"/>
      <c r="QAZ314" s="0"/>
      <c r="QBA314" s="0"/>
      <c r="QBB314" s="0"/>
      <c r="QBC314" s="0"/>
      <c r="QBD314" s="0"/>
      <c r="QBE314" s="0"/>
      <c r="QBF314" s="0"/>
      <c r="QBG314" s="0"/>
      <c r="QBH314" s="0"/>
      <c r="QBI314" s="0"/>
      <c r="QBJ314" s="0"/>
      <c r="QBK314" s="0"/>
      <c r="QBL314" s="0"/>
      <c r="QBM314" s="0"/>
      <c r="QBN314" s="0"/>
      <c r="QBO314" s="0"/>
      <c r="QBP314" s="0"/>
      <c r="QBQ314" s="0"/>
      <c r="QBR314" s="0"/>
      <c r="QBS314" s="0"/>
      <c r="QBT314" s="0"/>
      <c r="QBU314" s="0"/>
      <c r="QBV314" s="0"/>
      <c r="QBW314" s="0"/>
      <c r="QBX314" s="0"/>
      <c r="QBY314" s="0"/>
      <c r="QBZ314" s="0"/>
      <c r="QCA314" s="0"/>
      <c r="QCB314" s="0"/>
      <c r="QCC314" s="0"/>
      <c r="QCD314" s="0"/>
      <c r="QCE314" s="0"/>
      <c r="QCF314" s="0"/>
      <c r="QCG314" s="0"/>
      <c r="QCH314" s="0"/>
      <c r="QCI314" s="0"/>
      <c r="QCJ314" s="0"/>
      <c r="QCK314" s="0"/>
      <c r="QCL314" s="0"/>
      <c r="QCM314" s="0"/>
      <c r="QCN314" s="0"/>
      <c r="QCO314" s="0"/>
      <c r="QCP314" s="0"/>
      <c r="QCQ314" s="0"/>
      <c r="QCR314" s="0"/>
      <c r="QCS314" s="0"/>
      <c r="QCT314" s="0"/>
      <c r="QCU314" s="0"/>
      <c r="QCV314" s="0"/>
      <c r="QCW314" s="0"/>
      <c r="QCX314" s="0"/>
      <c r="QCY314" s="0"/>
      <c r="QCZ314" s="0"/>
      <c r="QDA314" s="0"/>
      <c r="QDB314" s="0"/>
      <c r="QDC314" s="0"/>
      <c r="QDD314" s="0"/>
      <c r="QDE314" s="0"/>
      <c r="QDF314" s="0"/>
      <c r="QDG314" s="0"/>
      <c r="QDH314" s="0"/>
      <c r="QDI314" s="0"/>
      <c r="QDJ314" s="0"/>
      <c r="QDK314" s="0"/>
      <c r="QDL314" s="0"/>
      <c r="QDM314" s="0"/>
      <c r="QDN314" s="0"/>
      <c r="QDO314" s="0"/>
      <c r="QDP314" s="0"/>
      <c r="QDQ314" s="0"/>
      <c r="QDR314" s="0"/>
      <c r="QDS314" s="0"/>
      <c r="QDT314" s="0"/>
      <c r="QDU314" s="0"/>
      <c r="QDV314" s="0"/>
      <c r="QDW314" s="0"/>
      <c r="QDX314" s="0"/>
      <c r="QDY314" s="0"/>
      <c r="QDZ314" s="0"/>
      <c r="QEA314" s="0"/>
      <c r="QEB314" s="0"/>
      <c r="QEC314" s="0"/>
      <c r="QED314" s="0"/>
      <c r="QEE314" s="0"/>
      <c r="QEF314" s="0"/>
      <c r="QEG314" s="0"/>
      <c r="QEH314" s="0"/>
      <c r="QEI314" s="0"/>
      <c r="QEJ314" s="0"/>
      <c r="QEK314" s="0"/>
      <c r="QEL314" s="0"/>
      <c r="QEM314" s="0"/>
      <c r="QEN314" s="0"/>
      <c r="QEO314" s="0"/>
      <c r="QEP314" s="0"/>
      <c r="QEQ314" s="0"/>
      <c r="QER314" s="0"/>
      <c r="QES314" s="0"/>
      <c r="QET314" s="0"/>
      <c r="QEU314" s="0"/>
      <c r="QEV314" s="0"/>
      <c r="QEW314" s="0"/>
      <c r="QEX314" s="0"/>
      <c r="QEY314" s="0"/>
      <c r="QEZ314" s="0"/>
      <c r="QFA314" s="0"/>
      <c r="QFB314" s="0"/>
      <c r="QFC314" s="0"/>
      <c r="QFD314" s="0"/>
      <c r="QFE314" s="0"/>
      <c r="QFF314" s="0"/>
      <c r="QFG314" s="0"/>
      <c r="QFH314" s="0"/>
      <c r="QFI314" s="0"/>
      <c r="QFJ314" s="0"/>
      <c r="QFK314" s="0"/>
      <c r="QFL314" s="0"/>
      <c r="QFM314" s="0"/>
      <c r="QFN314" s="0"/>
      <c r="QFO314" s="0"/>
      <c r="QFP314" s="0"/>
      <c r="QFQ314" s="0"/>
      <c r="QFR314" s="0"/>
      <c r="QFS314" s="0"/>
      <c r="QFT314" s="0"/>
      <c r="QFU314" s="0"/>
      <c r="QFV314" s="0"/>
      <c r="QFW314" s="0"/>
      <c r="QFX314" s="0"/>
      <c r="QFY314" s="0"/>
      <c r="QFZ314" s="0"/>
      <c r="QGA314" s="0"/>
      <c r="QGB314" s="0"/>
      <c r="QGC314" s="0"/>
      <c r="QGD314" s="0"/>
      <c r="QGE314" s="0"/>
      <c r="QGF314" s="0"/>
      <c r="QGG314" s="0"/>
      <c r="QGH314" s="0"/>
      <c r="QGI314" s="0"/>
      <c r="QGJ314" s="0"/>
      <c r="QGK314" s="0"/>
      <c r="QGL314" s="0"/>
      <c r="QGM314" s="0"/>
      <c r="QGN314" s="0"/>
      <c r="QGO314" s="0"/>
      <c r="QGP314" s="0"/>
      <c r="QGQ314" s="0"/>
      <c r="QGR314" s="0"/>
      <c r="QGS314" s="0"/>
      <c r="QGT314" s="0"/>
      <c r="QGU314" s="0"/>
      <c r="QGV314" s="0"/>
      <c r="QGW314" s="0"/>
      <c r="QGX314" s="0"/>
      <c r="QGY314" s="0"/>
      <c r="QGZ314" s="0"/>
      <c r="QHA314" s="0"/>
      <c r="QHB314" s="0"/>
      <c r="QHC314" s="0"/>
      <c r="QHD314" s="0"/>
      <c r="QHE314" s="0"/>
      <c r="QHF314" s="0"/>
      <c r="QHG314" s="0"/>
      <c r="QHH314" s="0"/>
      <c r="QHI314" s="0"/>
      <c r="QHJ314" s="0"/>
      <c r="QHK314" s="0"/>
      <c r="QHL314" s="0"/>
      <c r="QHM314" s="0"/>
      <c r="QHN314" s="0"/>
      <c r="QHO314" s="0"/>
      <c r="QHP314" s="0"/>
      <c r="QHQ314" s="0"/>
      <c r="QHR314" s="0"/>
      <c r="QHS314" s="0"/>
      <c r="QHT314" s="0"/>
      <c r="QHU314" s="0"/>
      <c r="QHV314" s="0"/>
      <c r="QHW314" s="0"/>
      <c r="QHX314" s="0"/>
      <c r="QHY314" s="0"/>
      <c r="QHZ314" s="0"/>
      <c r="QIA314" s="0"/>
      <c r="QIB314" s="0"/>
      <c r="QIC314" s="0"/>
      <c r="QID314" s="0"/>
      <c r="QIE314" s="0"/>
      <c r="QIF314" s="0"/>
      <c r="QIG314" s="0"/>
      <c r="QIH314" s="0"/>
      <c r="QII314" s="0"/>
      <c r="QIJ314" s="0"/>
      <c r="QIK314" s="0"/>
      <c r="QIL314" s="0"/>
      <c r="QIM314" s="0"/>
      <c r="QIN314" s="0"/>
      <c r="QIO314" s="0"/>
      <c r="QIP314" s="0"/>
      <c r="QIQ314" s="0"/>
      <c r="QIR314" s="0"/>
      <c r="QIS314" s="0"/>
      <c r="QIT314" s="0"/>
      <c r="QIU314" s="0"/>
      <c r="QIV314" s="0"/>
      <c r="QIW314" s="0"/>
      <c r="QIX314" s="0"/>
      <c r="QIY314" s="0"/>
      <c r="QIZ314" s="0"/>
      <c r="QJA314" s="0"/>
      <c r="QJB314" s="0"/>
      <c r="QJC314" s="0"/>
      <c r="QJD314" s="0"/>
      <c r="QJE314" s="0"/>
      <c r="QJF314" s="0"/>
      <c r="QJG314" s="0"/>
      <c r="QJH314" s="0"/>
      <c r="QJI314" s="0"/>
      <c r="QJJ314" s="0"/>
      <c r="QJK314" s="0"/>
      <c r="QJL314" s="0"/>
      <c r="QJM314" s="0"/>
      <c r="QJN314" s="0"/>
      <c r="QJO314" s="0"/>
      <c r="QJP314" s="0"/>
      <c r="QJQ314" s="0"/>
      <c r="QJR314" s="0"/>
      <c r="QJS314" s="0"/>
      <c r="QJT314" s="0"/>
      <c r="QJU314" s="0"/>
      <c r="QJV314" s="0"/>
      <c r="QJW314" s="0"/>
      <c r="QJX314" s="0"/>
      <c r="QJY314" s="0"/>
      <c r="QJZ314" s="0"/>
      <c r="QKA314" s="0"/>
      <c r="QKB314" s="0"/>
      <c r="QKC314" s="0"/>
      <c r="QKD314" s="0"/>
      <c r="QKE314" s="0"/>
      <c r="QKF314" s="0"/>
      <c r="QKG314" s="0"/>
      <c r="QKH314" s="0"/>
      <c r="QKI314" s="0"/>
      <c r="QKJ314" s="0"/>
      <c r="QKK314" s="0"/>
      <c r="QKL314" s="0"/>
      <c r="QKM314" s="0"/>
      <c r="QKN314" s="0"/>
      <c r="QKO314" s="0"/>
      <c r="QKP314" s="0"/>
      <c r="QKQ314" s="0"/>
      <c r="QKR314" s="0"/>
      <c r="QKS314" s="0"/>
      <c r="QKT314" s="0"/>
      <c r="QKU314" s="0"/>
      <c r="QKV314" s="0"/>
      <c r="QKW314" s="0"/>
      <c r="QKX314" s="0"/>
      <c r="QKY314" s="0"/>
      <c r="QKZ314" s="0"/>
      <c r="QLA314" s="0"/>
      <c r="QLB314" s="0"/>
      <c r="QLC314" s="0"/>
      <c r="QLD314" s="0"/>
      <c r="QLE314" s="0"/>
      <c r="QLF314" s="0"/>
      <c r="QLG314" s="0"/>
      <c r="QLH314" s="0"/>
      <c r="QLI314" s="0"/>
      <c r="QLJ314" s="0"/>
      <c r="QLK314" s="0"/>
      <c r="QLL314" s="0"/>
      <c r="QLM314" s="0"/>
      <c r="QLN314" s="0"/>
      <c r="QLO314" s="0"/>
      <c r="QLP314" s="0"/>
      <c r="QLQ314" s="0"/>
      <c r="QLR314" s="0"/>
      <c r="QLS314" s="0"/>
      <c r="QLT314" s="0"/>
      <c r="QLU314" s="0"/>
      <c r="QLV314" s="0"/>
      <c r="QLW314" s="0"/>
      <c r="QLX314" s="0"/>
      <c r="QLY314" s="0"/>
      <c r="QLZ314" s="0"/>
      <c r="QMA314" s="0"/>
      <c r="QMB314" s="0"/>
      <c r="QMC314" s="0"/>
      <c r="QMD314" s="0"/>
      <c r="QME314" s="0"/>
      <c r="QMF314" s="0"/>
      <c r="QMG314" s="0"/>
      <c r="QMH314" s="0"/>
      <c r="QMI314" s="0"/>
      <c r="QMJ314" s="0"/>
      <c r="QMK314" s="0"/>
      <c r="QML314" s="0"/>
      <c r="QMM314" s="0"/>
      <c r="QMN314" s="0"/>
      <c r="QMO314" s="0"/>
      <c r="QMP314" s="0"/>
      <c r="QMQ314" s="0"/>
      <c r="QMR314" s="0"/>
      <c r="QMS314" s="0"/>
      <c r="QMT314" s="0"/>
      <c r="QMU314" s="0"/>
      <c r="QMV314" s="0"/>
      <c r="QMW314" s="0"/>
      <c r="QMX314" s="0"/>
      <c r="QMY314" s="0"/>
      <c r="QMZ314" s="0"/>
      <c r="QNA314" s="0"/>
      <c r="QNB314" s="0"/>
      <c r="QNC314" s="0"/>
      <c r="QND314" s="0"/>
      <c r="QNE314" s="0"/>
      <c r="QNF314" s="0"/>
      <c r="QNG314" s="0"/>
      <c r="QNH314" s="0"/>
      <c r="QNI314" s="0"/>
      <c r="QNJ314" s="0"/>
      <c r="QNK314" s="0"/>
      <c r="QNL314" s="0"/>
      <c r="QNM314" s="0"/>
      <c r="QNN314" s="0"/>
      <c r="QNO314" s="0"/>
      <c r="QNP314" s="0"/>
      <c r="QNQ314" s="0"/>
      <c r="QNR314" s="0"/>
      <c r="QNS314" s="0"/>
      <c r="QNT314" s="0"/>
      <c r="QNU314" s="0"/>
      <c r="QNV314" s="0"/>
      <c r="QNW314" s="0"/>
      <c r="QNX314" s="0"/>
      <c r="QNY314" s="0"/>
      <c r="QNZ314" s="0"/>
      <c r="QOA314" s="0"/>
      <c r="QOB314" s="0"/>
      <c r="QOC314" s="0"/>
      <c r="QOD314" s="0"/>
      <c r="QOE314" s="0"/>
      <c r="QOF314" s="0"/>
      <c r="QOG314" s="0"/>
      <c r="QOH314" s="0"/>
      <c r="QOI314" s="0"/>
      <c r="QOJ314" s="0"/>
      <c r="QOK314" s="0"/>
      <c r="QOL314" s="0"/>
      <c r="QOM314" s="0"/>
      <c r="QON314" s="0"/>
      <c r="QOO314" s="0"/>
      <c r="QOP314" s="0"/>
      <c r="QOQ314" s="0"/>
      <c r="QOR314" s="0"/>
      <c r="QOS314" s="0"/>
      <c r="QOT314" s="0"/>
      <c r="QOU314" s="0"/>
      <c r="QOV314" s="0"/>
      <c r="QOW314" s="0"/>
      <c r="QOX314" s="0"/>
      <c r="QOY314" s="0"/>
      <c r="QOZ314" s="0"/>
      <c r="QPA314" s="0"/>
      <c r="QPB314" s="0"/>
      <c r="QPC314" s="0"/>
      <c r="QPD314" s="0"/>
      <c r="QPE314" s="0"/>
      <c r="QPF314" s="0"/>
      <c r="QPG314" s="0"/>
      <c r="QPH314" s="0"/>
      <c r="QPI314" s="0"/>
      <c r="QPJ314" s="0"/>
      <c r="QPK314" s="0"/>
      <c r="QPL314" s="0"/>
      <c r="QPM314" s="0"/>
      <c r="QPN314" s="0"/>
      <c r="QPO314" s="0"/>
      <c r="QPP314" s="0"/>
      <c r="QPQ314" s="0"/>
      <c r="QPR314" s="0"/>
      <c r="QPS314" s="0"/>
      <c r="QPT314" s="0"/>
      <c r="QPU314" s="0"/>
      <c r="QPV314" s="0"/>
      <c r="QPW314" s="0"/>
      <c r="QPX314" s="0"/>
      <c r="QPY314" s="0"/>
      <c r="QPZ314" s="0"/>
      <c r="QQA314" s="0"/>
      <c r="QQB314" s="0"/>
      <c r="QQC314" s="0"/>
      <c r="QQD314" s="0"/>
      <c r="QQE314" s="0"/>
      <c r="QQF314" s="0"/>
      <c r="QQG314" s="0"/>
      <c r="QQH314" s="0"/>
      <c r="QQI314" s="0"/>
      <c r="QQJ314" s="0"/>
      <c r="QQK314" s="0"/>
      <c r="QQL314" s="0"/>
      <c r="QQM314" s="0"/>
      <c r="QQN314" s="0"/>
      <c r="QQO314" s="0"/>
      <c r="QQP314" s="0"/>
      <c r="QQQ314" s="0"/>
      <c r="QQR314" s="0"/>
      <c r="QQS314" s="0"/>
      <c r="QQT314" s="0"/>
      <c r="QQU314" s="0"/>
      <c r="QQV314" s="0"/>
      <c r="QQW314" s="0"/>
      <c r="QQX314" s="0"/>
      <c r="QQY314" s="0"/>
      <c r="QQZ314" s="0"/>
      <c r="QRA314" s="0"/>
      <c r="QRB314" s="0"/>
      <c r="QRC314" s="0"/>
      <c r="QRD314" s="0"/>
      <c r="QRE314" s="0"/>
      <c r="QRF314" s="0"/>
      <c r="QRG314" s="0"/>
      <c r="QRH314" s="0"/>
      <c r="QRI314" s="0"/>
      <c r="QRJ314" s="0"/>
      <c r="QRK314" s="0"/>
      <c r="QRL314" s="0"/>
      <c r="QRM314" s="0"/>
      <c r="QRN314" s="0"/>
      <c r="QRO314" s="0"/>
      <c r="QRP314" s="0"/>
      <c r="QRQ314" s="0"/>
      <c r="QRR314" s="0"/>
      <c r="QRS314" s="0"/>
      <c r="QRT314" s="0"/>
      <c r="QRU314" s="0"/>
      <c r="QRV314" s="0"/>
      <c r="QRW314" s="0"/>
      <c r="QRX314" s="0"/>
      <c r="QRY314" s="0"/>
      <c r="QRZ314" s="0"/>
      <c r="QSA314" s="0"/>
      <c r="QSB314" s="0"/>
      <c r="QSC314" s="0"/>
      <c r="QSD314" s="0"/>
      <c r="QSE314" s="0"/>
      <c r="QSF314" s="0"/>
      <c r="QSG314" s="0"/>
      <c r="QSH314" s="0"/>
      <c r="QSI314" s="0"/>
      <c r="QSJ314" s="0"/>
      <c r="QSK314" s="0"/>
      <c r="QSL314" s="0"/>
      <c r="QSM314" s="0"/>
      <c r="QSN314" s="0"/>
      <c r="QSO314" s="0"/>
      <c r="QSP314" s="0"/>
      <c r="QSQ314" s="0"/>
      <c r="QSR314" s="0"/>
      <c r="QSS314" s="0"/>
      <c r="QST314" s="0"/>
      <c r="QSU314" s="0"/>
      <c r="QSV314" s="0"/>
      <c r="QSW314" s="0"/>
      <c r="QSX314" s="0"/>
      <c r="QSY314" s="0"/>
      <c r="QSZ314" s="0"/>
      <c r="QTA314" s="0"/>
      <c r="QTB314" s="0"/>
      <c r="QTC314" s="0"/>
      <c r="QTD314" s="0"/>
      <c r="QTE314" s="0"/>
      <c r="QTF314" s="0"/>
      <c r="QTG314" s="0"/>
      <c r="QTH314" s="0"/>
      <c r="QTI314" s="0"/>
      <c r="QTJ314" s="0"/>
      <c r="QTK314" s="0"/>
      <c r="QTL314" s="0"/>
      <c r="QTM314" s="0"/>
      <c r="QTN314" s="0"/>
      <c r="QTO314" s="0"/>
      <c r="QTP314" s="0"/>
      <c r="QTQ314" s="0"/>
      <c r="QTR314" s="0"/>
      <c r="QTS314" s="0"/>
      <c r="QTT314" s="0"/>
      <c r="QTU314" s="0"/>
      <c r="QTV314" s="0"/>
      <c r="QTW314" s="0"/>
      <c r="QTX314" s="0"/>
      <c r="QTY314" s="0"/>
      <c r="QTZ314" s="0"/>
      <c r="QUA314" s="0"/>
      <c r="QUB314" s="0"/>
      <c r="QUC314" s="0"/>
      <c r="QUD314" s="0"/>
      <c r="QUE314" s="0"/>
      <c r="QUF314" s="0"/>
      <c r="QUG314" s="0"/>
      <c r="QUH314" s="0"/>
      <c r="QUI314" s="0"/>
      <c r="QUJ314" s="0"/>
      <c r="QUK314" s="0"/>
      <c r="QUL314" s="0"/>
      <c r="QUM314" s="0"/>
      <c r="QUN314" s="0"/>
      <c r="QUO314" s="0"/>
      <c r="QUP314" s="0"/>
      <c r="QUQ314" s="0"/>
      <c r="QUR314" s="0"/>
      <c r="QUS314" s="0"/>
      <c r="QUT314" s="0"/>
      <c r="QUU314" s="0"/>
      <c r="QUV314" s="0"/>
      <c r="QUW314" s="0"/>
      <c r="QUX314" s="0"/>
      <c r="QUY314" s="0"/>
      <c r="QUZ314" s="0"/>
      <c r="QVA314" s="0"/>
      <c r="QVB314" s="0"/>
      <c r="QVC314" s="0"/>
      <c r="QVD314" s="0"/>
      <c r="QVE314" s="0"/>
      <c r="QVF314" s="0"/>
      <c r="QVG314" s="0"/>
      <c r="QVH314" s="0"/>
      <c r="QVI314" s="0"/>
      <c r="QVJ314" s="0"/>
      <c r="QVK314" s="0"/>
      <c r="QVL314" s="0"/>
      <c r="QVM314" s="0"/>
      <c r="QVN314" s="0"/>
      <c r="QVO314" s="0"/>
      <c r="QVP314" s="0"/>
      <c r="QVQ314" s="0"/>
      <c r="QVR314" s="0"/>
      <c r="QVS314" s="0"/>
      <c r="QVT314" s="0"/>
      <c r="QVU314" s="0"/>
      <c r="QVV314" s="0"/>
      <c r="QVW314" s="0"/>
      <c r="QVX314" s="0"/>
      <c r="QVY314" s="0"/>
      <c r="QVZ314" s="0"/>
      <c r="QWA314" s="0"/>
      <c r="QWB314" s="0"/>
      <c r="QWC314" s="0"/>
      <c r="QWD314" s="0"/>
      <c r="QWE314" s="0"/>
      <c r="QWF314" s="0"/>
      <c r="QWG314" s="0"/>
      <c r="QWH314" s="0"/>
      <c r="QWI314" s="0"/>
      <c r="QWJ314" s="0"/>
      <c r="QWK314" s="0"/>
      <c r="QWL314" s="0"/>
      <c r="QWM314" s="0"/>
      <c r="QWN314" s="0"/>
      <c r="QWO314" s="0"/>
      <c r="QWP314" s="0"/>
      <c r="QWQ314" s="0"/>
      <c r="QWR314" s="0"/>
      <c r="QWS314" s="0"/>
      <c r="QWT314" s="0"/>
      <c r="QWU314" s="0"/>
      <c r="QWV314" s="0"/>
      <c r="QWW314" s="0"/>
      <c r="QWX314" s="0"/>
      <c r="QWY314" s="0"/>
      <c r="QWZ314" s="0"/>
      <c r="QXA314" s="0"/>
      <c r="QXB314" s="0"/>
      <c r="QXC314" s="0"/>
      <c r="QXD314" s="0"/>
      <c r="QXE314" s="0"/>
      <c r="QXF314" s="0"/>
      <c r="QXG314" s="0"/>
      <c r="QXH314" s="0"/>
      <c r="QXI314" s="0"/>
      <c r="QXJ314" s="0"/>
      <c r="QXK314" s="0"/>
      <c r="QXL314" s="0"/>
      <c r="QXM314" s="0"/>
      <c r="QXN314" s="0"/>
      <c r="QXO314" s="0"/>
      <c r="QXP314" s="0"/>
      <c r="QXQ314" s="0"/>
      <c r="QXR314" s="0"/>
      <c r="QXS314" s="0"/>
      <c r="QXT314" s="0"/>
      <c r="QXU314" s="0"/>
      <c r="QXV314" s="0"/>
      <c r="QXW314" s="0"/>
      <c r="QXX314" s="0"/>
      <c r="QXY314" s="0"/>
      <c r="QXZ314" s="0"/>
      <c r="QYA314" s="0"/>
      <c r="QYB314" s="0"/>
      <c r="QYC314" s="0"/>
      <c r="QYD314" s="0"/>
      <c r="QYE314" s="0"/>
      <c r="QYF314" s="0"/>
      <c r="QYG314" s="0"/>
      <c r="QYH314" s="0"/>
      <c r="QYI314" s="0"/>
      <c r="QYJ314" s="0"/>
      <c r="QYK314" s="0"/>
      <c r="QYL314" s="0"/>
      <c r="QYM314" s="0"/>
      <c r="QYN314" s="0"/>
      <c r="QYO314" s="0"/>
      <c r="QYP314" s="0"/>
      <c r="QYQ314" s="0"/>
      <c r="QYR314" s="0"/>
      <c r="QYS314" s="0"/>
      <c r="QYT314" s="0"/>
      <c r="QYU314" s="0"/>
      <c r="QYV314" s="0"/>
      <c r="QYW314" s="0"/>
      <c r="QYX314" s="0"/>
      <c r="QYY314" s="0"/>
      <c r="QYZ314" s="0"/>
      <c r="QZA314" s="0"/>
      <c r="QZB314" s="0"/>
      <c r="QZC314" s="0"/>
      <c r="QZD314" s="0"/>
      <c r="QZE314" s="0"/>
      <c r="QZF314" s="0"/>
      <c r="QZG314" s="0"/>
      <c r="QZH314" s="0"/>
      <c r="QZI314" s="0"/>
      <c r="QZJ314" s="0"/>
      <c r="QZK314" s="0"/>
      <c r="QZL314" s="0"/>
      <c r="QZM314" s="0"/>
      <c r="QZN314" s="0"/>
      <c r="QZO314" s="0"/>
      <c r="QZP314" s="0"/>
      <c r="QZQ314" s="0"/>
      <c r="QZR314" s="0"/>
      <c r="QZS314" s="0"/>
      <c r="QZT314" s="0"/>
      <c r="QZU314" s="0"/>
      <c r="QZV314" s="0"/>
      <c r="QZW314" s="0"/>
      <c r="QZX314" s="0"/>
      <c r="QZY314" s="0"/>
      <c r="QZZ314" s="0"/>
      <c r="RAA314" s="0"/>
      <c r="RAB314" s="0"/>
      <c r="RAC314" s="0"/>
      <c r="RAD314" s="0"/>
      <c r="RAE314" s="0"/>
      <c r="RAF314" s="0"/>
      <c r="RAG314" s="0"/>
      <c r="RAH314" s="0"/>
      <c r="RAI314" s="0"/>
      <c r="RAJ314" s="0"/>
      <c r="RAK314" s="0"/>
      <c r="RAL314" s="0"/>
      <c r="RAM314" s="0"/>
      <c r="RAN314" s="0"/>
      <c r="RAO314" s="0"/>
      <c r="RAP314" s="0"/>
      <c r="RAQ314" s="0"/>
      <c r="RAR314" s="0"/>
      <c r="RAS314" s="0"/>
      <c r="RAT314" s="0"/>
      <c r="RAU314" s="0"/>
      <c r="RAV314" s="0"/>
      <c r="RAW314" s="0"/>
      <c r="RAX314" s="0"/>
      <c r="RAY314" s="0"/>
      <c r="RAZ314" s="0"/>
      <c r="RBA314" s="0"/>
      <c r="RBB314" s="0"/>
      <c r="RBC314" s="0"/>
      <c r="RBD314" s="0"/>
      <c r="RBE314" s="0"/>
      <c r="RBF314" s="0"/>
      <c r="RBG314" s="0"/>
      <c r="RBH314" s="0"/>
      <c r="RBI314" s="0"/>
      <c r="RBJ314" s="0"/>
      <c r="RBK314" s="0"/>
      <c r="RBL314" s="0"/>
      <c r="RBM314" s="0"/>
      <c r="RBN314" s="0"/>
      <c r="RBO314" s="0"/>
      <c r="RBP314" s="0"/>
      <c r="RBQ314" s="0"/>
      <c r="RBR314" s="0"/>
      <c r="RBS314" s="0"/>
      <c r="RBT314" s="0"/>
      <c r="RBU314" s="0"/>
      <c r="RBV314" s="0"/>
      <c r="RBW314" s="0"/>
      <c r="RBX314" s="0"/>
      <c r="RBY314" s="0"/>
      <c r="RBZ314" s="0"/>
      <c r="RCA314" s="0"/>
      <c r="RCB314" s="0"/>
      <c r="RCC314" s="0"/>
      <c r="RCD314" s="0"/>
      <c r="RCE314" s="0"/>
      <c r="RCF314" s="0"/>
      <c r="RCG314" s="0"/>
      <c r="RCH314" s="0"/>
      <c r="RCI314" s="0"/>
      <c r="RCJ314" s="0"/>
      <c r="RCK314" s="0"/>
      <c r="RCL314" s="0"/>
      <c r="RCM314" s="0"/>
      <c r="RCN314" s="0"/>
      <c r="RCO314" s="0"/>
      <c r="RCP314" s="0"/>
      <c r="RCQ314" s="0"/>
      <c r="RCR314" s="0"/>
      <c r="RCS314" s="0"/>
      <c r="RCT314" s="0"/>
      <c r="RCU314" s="0"/>
      <c r="RCV314" s="0"/>
      <c r="RCW314" s="0"/>
      <c r="RCX314" s="0"/>
      <c r="RCY314" s="0"/>
      <c r="RCZ314" s="0"/>
      <c r="RDA314" s="0"/>
      <c r="RDB314" s="0"/>
      <c r="RDC314" s="0"/>
      <c r="RDD314" s="0"/>
      <c r="RDE314" s="0"/>
      <c r="RDF314" s="0"/>
      <c r="RDG314" s="0"/>
      <c r="RDH314" s="0"/>
      <c r="RDI314" s="0"/>
      <c r="RDJ314" s="0"/>
      <c r="RDK314" s="0"/>
      <c r="RDL314" s="0"/>
      <c r="RDM314" s="0"/>
      <c r="RDN314" s="0"/>
      <c r="RDO314" s="0"/>
      <c r="RDP314" s="0"/>
      <c r="RDQ314" s="0"/>
      <c r="RDR314" s="0"/>
      <c r="RDS314" s="0"/>
      <c r="RDT314" s="0"/>
      <c r="RDU314" s="0"/>
      <c r="RDV314" s="0"/>
      <c r="RDW314" s="0"/>
      <c r="RDX314" s="0"/>
      <c r="RDY314" s="0"/>
      <c r="RDZ314" s="0"/>
      <c r="REA314" s="0"/>
      <c r="REB314" s="0"/>
      <c r="REC314" s="0"/>
      <c r="RED314" s="0"/>
      <c r="REE314" s="0"/>
      <c r="REF314" s="0"/>
      <c r="REG314" s="0"/>
      <c r="REH314" s="0"/>
      <c r="REI314" s="0"/>
      <c r="REJ314" s="0"/>
      <c r="REK314" s="0"/>
      <c r="REL314" s="0"/>
      <c r="REM314" s="0"/>
      <c r="REN314" s="0"/>
      <c r="REO314" s="0"/>
      <c r="REP314" s="0"/>
      <c r="REQ314" s="0"/>
      <c r="RER314" s="0"/>
      <c r="RES314" s="0"/>
      <c r="RET314" s="0"/>
      <c r="REU314" s="0"/>
      <c r="REV314" s="0"/>
      <c r="REW314" s="0"/>
      <c r="REX314" s="0"/>
      <c r="REY314" s="0"/>
      <c r="REZ314" s="0"/>
      <c r="RFA314" s="0"/>
      <c r="RFB314" s="0"/>
      <c r="RFC314" s="0"/>
      <c r="RFD314" s="0"/>
      <c r="RFE314" s="0"/>
      <c r="RFF314" s="0"/>
      <c r="RFG314" s="0"/>
      <c r="RFH314" s="0"/>
      <c r="RFI314" s="0"/>
      <c r="RFJ314" s="0"/>
      <c r="RFK314" s="0"/>
      <c r="RFL314" s="0"/>
      <c r="RFM314" s="0"/>
      <c r="RFN314" s="0"/>
      <c r="RFO314" s="0"/>
      <c r="RFP314" s="0"/>
      <c r="RFQ314" s="0"/>
      <c r="RFR314" s="0"/>
      <c r="RFS314" s="0"/>
      <c r="RFT314" s="0"/>
      <c r="RFU314" s="0"/>
      <c r="RFV314" s="0"/>
      <c r="RFW314" s="0"/>
      <c r="RFX314" s="0"/>
      <c r="RFY314" s="0"/>
      <c r="RFZ314" s="0"/>
      <c r="RGA314" s="0"/>
      <c r="RGB314" s="0"/>
      <c r="RGC314" s="0"/>
      <c r="RGD314" s="0"/>
      <c r="RGE314" s="0"/>
      <c r="RGF314" s="0"/>
      <c r="RGG314" s="0"/>
      <c r="RGH314" s="0"/>
      <c r="RGI314" s="0"/>
      <c r="RGJ314" s="0"/>
      <c r="RGK314" s="0"/>
      <c r="RGL314" s="0"/>
      <c r="RGM314" s="0"/>
      <c r="RGN314" s="0"/>
      <c r="RGO314" s="0"/>
      <c r="RGP314" s="0"/>
      <c r="RGQ314" s="0"/>
      <c r="RGR314" s="0"/>
      <c r="RGS314" s="0"/>
      <c r="RGT314" s="0"/>
      <c r="RGU314" s="0"/>
      <c r="RGV314" s="0"/>
      <c r="RGW314" s="0"/>
      <c r="RGX314" s="0"/>
      <c r="RGY314" s="0"/>
      <c r="RGZ314" s="0"/>
      <c r="RHA314" s="0"/>
      <c r="RHB314" s="0"/>
      <c r="RHC314" s="0"/>
      <c r="RHD314" s="0"/>
      <c r="RHE314" s="0"/>
      <c r="RHF314" s="0"/>
      <c r="RHG314" s="0"/>
      <c r="RHH314" s="0"/>
      <c r="RHI314" s="0"/>
      <c r="RHJ314" s="0"/>
      <c r="RHK314" s="0"/>
      <c r="RHL314" s="0"/>
      <c r="RHM314" s="0"/>
      <c r="RHN314" s="0"/>
      <c r="RHO314" s="0"/>
      <c r="RHP314" s="0"/>
      <c r="RHQ314" s="0"/>
      <c r="RHR314" s="0"/>
      <c r="RHS314" s="0"/>
      <c r="RHT314" s="0"/>
      <c r="RHU314" s="0"/>
      <c r="RHV314" s="0"/>
      <c r="RHW314" s="0"/>
      <c r="RHX314" s="0"/>
      <c r="RHY314" s="0"/>
      <c r="RHZ314" s="0"/>
      <c r="RIA314" s="0"/>
      <c r="RIB314" s="0"/>
      <c r="RIC314" s="0"/>
      <c r="RID314" s="0"/>
      <c r="RIE314" s="0"/>
      <c r="RIF314" s="0"/>
      <c r="RIG314" s="0"/>
      <c r="RIH314" s="0"/>
      <c r="RII314" s="0"/>
      <c r="RIJ314" s="0"/>
      <c r="RIK314" s="0"/>
      <c r="RIL314" s="0"/>
      <c r="RIM314" s="0"/>
      <c r="RIN314" s="0"/>
      <c r="RIO314" s="0"/>
      <c r="RIP314" s="0"/>
      <c r="RIQ314" s="0"/>
      <c r="RIR314" s="0"/>
      <c r="RIS314" s="0"/>
      <c r="RIT314" s="0"/>
      <c r="RIU314" s="0"/>
      <c r="RIV314" s="0"/>
      <c r="RIW314" s="0"/>
      <c r="RIX314" s="0"/>
      <c r="RIY314" s="0"/>
      <c r="RIZ314" s="0"/>
      <c r="RJA314" s="0"/>
      <c r="RJB314" s="0"/>
      <c r="RJC314" s="0"/>
      <c r="RJD314" s="0"/>
      <c r="RJE314" s="0"/>
      <c r="RJF314" s="0"/>
      <c r="RJG314" s="0"/>
      <c r="RJH314" s="0"/>
      <c r="RJI314" s="0"/>
      <c r="RJJ314" s="0"/>
      <c r="RJK314" s="0"/>
      <c r="RJL314" s="0"/>
      <c r="RJM314" s="0"/>
      <c r="RJN314" s="0"/>
      <c r="RJO314" s="0"/>
      <c r="RJP314" s="0"/>
      <c r="RJQ314" s="0"/>
      <c r="RJR314" s="0"/>
      <c r="RJS314" s="0"/>
      <c r="RJT314" s="0"/>
      <c r="RJU314" s="0"/>
      <c r="RJV314" s="0"/>
      <c r="RJW314" s="0"/>
      <c r="RJX314" s="0"/>
      <c r="RJY314" s="0"/>
      <c r="RJZ314" s="0"/>
      <c r="RKA314" s="0"/>
      <c r="RKB314" s="0"/>
      <c r="RKC314" s="0"/>
      <c r="RKD314" s="0"/>
      <c r="RKE314" s="0"/>
      <c r="RKF314" s="0"/>
      <c r="RKG314" s="0"/>
      <c r="RKH314" s="0"/>
      <c r="RKI314" s="0"/>
      <c r="RKJ314" s="0"/>
      <c r="RKK314" s="0"/>
      <c r="RKL314" s="0"/>
      <c r="RKM314" s="0"/>
      <c r="RKN314" s="0"/>
      <c r="RKO314" s="0"/>
      <c r="RKP314" s="0"/>
      <c r="RKQ314" s="0"/>
      <c r="RKR314" s="0"/>
      <c r="RKS314" s="0"/>
      <c r="RKT314" s="0"/>
      <c r="RKU314" s="0"/>
      <c r="RKV314" s="0"/>
      <c r="RKW314" s="0"/>
      <c r="RKX314" s="0"/>
      <c r="RKY314" s="0"/>
      <c r="RKZ314" s="0"/>
      <c r="RLA314" s="0"/>
      <c r="RLB314" s="0"/>
      <c r="RLC314" s="0"/>
      <c r="RLD314" s="0"/>
      <c r="RLE314" s="0"/>
      <c r="RLF314" s="0"/>
      <c r="RLG314" s="0"/>
      <c r="RLH314" s="0"/>
      <c r="RLI314" s="0"/>
      <c r="RLJ314" s="0"/>
      <c r="RLK314" s="0"/>
      <c r="RLL314" s="0"/>
      <c r="RLM314" s="0"/>
      <c r="RLN314" s="0"/>
      <c r="RLO314" s="0"/>
      <c r="RLP314" s="0"/>
      <c r="RLQ314" s="0"/>
      <c r="RLR314" s="0"/>
      <c r="RLS314" s="0"/>
      <c r="RLT314" s="0"/>
      <c r="RLU314" s="0"/>
      <c r="RLV314" s="0"/>
      <c r="RLW314" s="0"/>
      <c r="RLX314" s="0"/>
      <c r="RLY314" s="0"/>
      <c r="RLZ314" s="0"/>
      <c r="RMA314" s="0"/>
      <c r="RMB314" s="0"/>
      <c r="RMC314" s="0"/>
      <c r="RMD314" s="0"/>
      <c r="RME314" s="0"/>
      <c r="RMF314" s="0"/>
      <c r="RMG314" s="0"/>
      <c r="RMH314" s="0"/>
      <c r="RMI314" s="0"/>
      <c r="RMJ314" s="0"/>
      <c r="RMK314" s="0"/>
      <c r="RML314" s="0"/>
      <c r="RMM314" s="0"/>
      <c r="RMN314" s="0"/>
      <c r="RMO314" s="0"/>
      <c r="RMP314" s="0"/>
      <c r="RMQ314" s="0"/>
      <c r="RMR314" s="0"/>
      <c r="RMS314" s="0"/>
      <c r="RMT314" s="0"/>
      <c r="RMU314" s="0"/>
      <c r="RMV314" s="0"/>
      <c r="RMW314" s="0"/>
      <c r="RMX314" s="0"/>
      <c r="RMY314" s="0"/>
      <c r="RMZ314" s="0"/>
      <c r="RNA314" s="0"/>
      <c r="RNB314" s="0"/>
      <c r="RNC314" s="0"/>
      <c r="RND314" s="0"/>
      <c r="RNE314" s="0"/>
      <c r="RNF314" s="0"/>
      <c r="RNG314" s="0"/>
      <c r="RNH314" s="0"/>
      <c r="RNI314" s="0"/>
      <c r="RNJ314" s="0"/>
      <c r="RNK314" s="0"/>
      <c r="RNL314" s="0"/>
      <c r="RNM314" s="0"/>
      <c r="RNN314" s="0"/>
      <c r="RNO314" s="0"/>
      <c r="RNP314" s="0"/>
      <c r="RNQ314" s="0"/>
      <c r="RNR314" s="0"/>
      <c r="RNS314" s="0"/>
      <c r="RNT314" s="0"/>
      <c r="RNU314" s="0"/>
      <c r="RNV314" s="0"/>
      <c r="RNW314" s="0"/>
      <c r="RNX314" s="0"/>
      <c r="RNY314" s="0"/>
      <c r="RNZ314" s="0"/>
      <c r="ROA314" s="0"/>
      <c r="ROB314" s="0"/>
      <c r="ROC314" s="0"/>
      <c r="ROD314" s="0"/>
      <c r="ROE314" s="0"/>
      <c r="ROF314" s="0"/>
      <c r="ROG314" s="0"/>
      <c r="ROH314" s="0"/>
      <c r="ROI314" s="0"/>
      <c r="ROJ314" s="0"/>
      <c r="ROK314" s="0"/>
      <c r="ROL314" s="0"/>
      <c r="ROM314" s="0"/>
      <c r="RON314" s="0"/>
      <c r="ROO314" s="0"/>
      <c r="ROP314" s="0"/>
      <c r="ROQ314" s="0"/>
      <c r="ROR314" s="0"/>
      <c r="ROS314" s="0"/>
      <c r="ROT314" s="0"/>
      <c r="ROU314" s="0"/>
      <c r="ROV314" s="0"/>
      <c r="ROW314" s="0"/>
      <c r="ROX314" s="0"/>
      <c r="ROY314" s="0"/>
      <c r="ROZ314" s="0"/>
      <c r="RPA314" s="0"/>
      <c r="RPB314" s="0"/>
      <c r="RPC314" s="0"/>
      <c r="RPD314" s="0"/>
      <c r="RPE314" s="0"/>
      <c r="RPF314" s="0"/>
      <c r="RPG314" s="0"/>
      <c r="RPH314" s="0"/>
      <c r="RPI314" s="0"/>
      <c r="RPJ314" s="0"/>
      <c r="RPK314" s="0"/>
      <c r="RPL314" s="0"/>
      <c r="RPM314" s="0"/>
      <c r="RPN314" s="0"/>
      <c r="RPO314" s="0"/>
      <c r="RPP314" s="0"/>
      <c r="RPQ314" s="0"/>
      <c r="RPR314" s="0"/>
      <c r="RPS314" s="0"/>
      <c r="RPT314" s="0"/>
      <c r="RPU314" s="0"/>
      <c r="RPV314" s="0"/>
      <c r="RPW314" s="0"/>
      <c r="RPX314" s="0"/>
      <c r="RPY314" s="0"/>
      <c r="RPZ314" s="0"/>
      <c r="RQA314" s="0"/>
      <c r="RQB314" s="0"/>
      <c r="RQC314" s="0"/>
      <c r="RQD314" s="0"/>
      <c r="RQE314" s="0"/>
      <c r="RQF314" s="0"/>
      <c r="RQG314" s="0"/>
      <c r="RQH314" s="0"/>
      <c r="RQI314" s="0"/>
      <c r="RQJ314" s="0"/>
      <c r="RQK314" s="0"/>
      <c r="RQL314" s="0"/>
      <c r="RQM314" s="0"/>
      <c r="RQN314" s="0"/>
      <c r="RQO314" s="0"/>
      <c r="RQP314" s="0"/>
      <c r="RQQ314" s="0"/>
      <c r="RQR314" s="0"/>
      <c r="RQS314" s="0"/>
      <c r="RQT314" s="0"/>
      <c r="RQU314" s="0"/>
      <c r="RQV314" s="0"/>
      <c r="RQW314" s="0"/>
      <c r="RQX314" s="0"/>
      <c r="RQY314" s="0"/>
      <c r="RQZ314" s="0"/>
      <c r="RRA314" s="0"/>
      <c r="RRB314" s="0"/>
      <c r="RRC314" s="0"/>
      <c r="RRD314" s="0"/>
      <c r="RRE314" s="0"/>
      <c r="RRF314" s="0"/>
      <c r="RRG314" s="0"/>
      <c r="RRH314" s="0"/>
      <c r="RRI314" s="0"/>
      <c r="RRJ314" s="0"/>
      <c r="RRK314" s="0"/>
      <c r="RRL314" s="0"/>
      <c r="RRM314" s="0"/>
      <c r="RRN314" s="0"/>
      <c r="RRO314" s="0"/>
      <c r="RRP314" s="0"/>
      <c r="RRQ314" s="0"/>
      <c r="RRR314" s="0"/>
      <c r="RRS314" s="0"/>
      <c r="RRT314" s="0"/>
      <c r="RRU314" s="0"/>
      <c r="RRV314" s="0"/>
      <c r="RRW314" s="0"/>
      <c r="RRX314" s="0"/>
      <c r="RRY314" s="0"/>
      <c r="RRZ314" s="0"/>
      <c r="RSA314" s="0"/>
      <c r="RSB314" s="0"/>
      <c r="RSC314" s="0"/>
      <c r="RSD314" s="0"/>
      <c r="RSE314" s="0"/>
      <c r="RSF314" s="0"/>
      <c r="RSG314" s="0"/>
      <c r="RSH314" s="0"/>
      <c r="RSI314" s="0"/>
      <c r="RSJ314" s="0"/>
      <c r="RSK314" s="0"/>
      <c r="RSL314" s="0"/>
      <c r="RSM314" s="0"/>
      <c r="RSN314" s="0"/>
      <c r="RSO314" s="0"/>
      <c r="RSP314" s="0"/>
      <c r="RSQ314" s="0"/>
      <c r="RSR314" s="0"/>
      <c r="RSS314" s="0"/>
      <c r="RST314" s="0"/>
      <c r="RSU314" s="0"/>
      <c r="RSV314" s="0"/>
      <c r="RSW314" s="0"/>
      <c r="RSX314" s="0"/>
      <c r="RSY314" s="0"/>
      <c r="RSZ314" s="0"/>
      <c r="RTA314" s="0"/>
      <c r="RTB314" s="0"/>
      <c r="RTC314" s="0"/>
      <c r="RTD314" s="0"/>
      <c r="RTE314" s="0"/>
      <c r="RTF314" s="0"/>
      <c r="RTG314" s="0"/>
      <c r="RTH314" s="0"/>
      <c r="RTI314" s="0"/>
      <c r="RTJ314" s="0"/>
      <c r="RTK314" s="0"/>
      <c r="RTL314" s="0"/>
      <c r="RTM314" s="0"/>
      <c r="RTN314" s="0"/>
      <c r="RTO314" s="0"/>
      <c r="RTP314" s="0"/>
      <c r="RTQ314" s="0"/>
      <c r="RTR314" s="0"/>
      <c r="RTS314" s="0"/>
      <c r="RTT314" s="0"/>
      <c r="RTU314" s="0"/>
      <c r="RTV314" s="0"/>
      <c r="RTW314" s="0"/>
      <c r="RTX314" s="0"/>
      <c r="RTY314" s="0"/>
      <c r="RTZ314" s="0"/>
      <c r="RUA314" s="0"/>
      <c r="RUB314" s="0"/>
      <c r="RUC314" s="0"/>
      <c r="RUD314" s="0"/>
      <c r="RUE314" s="0"/>
      <c r="RUF314" s="0"/>
      <c r="RUG314" s="0"/>
      <c r="RUH314" s="0"/>
      <c r="RUI314" s="0"/>
      <c r="RUJ314" s="0"/>
      <c r="RUK314" s="0"/>
      <c r="RUL314" s="0"/>
      <c r="RUM314" s="0"/>
      <c r="RUN314" s="0"/>
      <c r="RUO314" s="0"/>
      <c r="RUP314" s="0"/>
      <c r="RUQ314" s="0"/>
      <c r="RUR314" s="0"/>
      <c r="RUS314" s="0"/>
      <c r="RUT314" s="0"/>
      <c r="RUU314" s="0"/>
      <c r="RUV314" s="0"/>
      <c r="RUW314" s="0"/>
      <c r="RUX314" s="0"/>
      <c r="RUY314" s="0"/>
      <c r="RUZ314" s="0"/>
      <c r="RVA314" s="0"/>
      <c r="RVB314" s="0"/>
      <c r="RVC314" s="0"/>
      <c r="RVD314" s="0"/>
      <c r="RVE314" s="0"/>
      <c r="RVF314" s="0"/>
      <c r="RVG314" s="0"/>
      <c r="RVH314" s="0"/>
      <c r="RVI314" s="0"/>
      <c r="RVJ314" s="0"/>
      <c r="RVK314" s="0"/>
      <c r="RVL314" s="0"/>
      <c r="RVM314" s="0"/>
      <c r="RVN314" s="0"/>
      <c r="RVO314" s="0"/>
      <c r="RVP314" s="0"/>
      <c r="RVQ314" s="0"/>
      <c r="RVR314" s="0"/>
      <c r="RVS314" s="0"/>
      <c r="RVT314" s="0"/>
      <c r="RVU314" s="0"/>
      <c r="RVV314" s="0"/>
      <c r="RVW314" s="0"/>
      <c r="RVX314" s="0"/>
      <c r="RVY314" s="0"/>
      <c r="RVZ314" s="0"/>
      <c r="RWA314" s="0"/>
      <c r="RWB314" s="0"/>
      <c r="RWC314" s="0"/>
      <c r="RWD314" s="0"/>
      <c r="RWE314" s="0"/>
      <c r="RWF314" s="0"/>
      <c r="RWG314" s="0"/>
      <c r="RWH314" s="0"/>
      <c r="RWI314" s="0"/>
      <c r="RWJ314" s="0"/>
      <c r="RWK314" s="0"/>
      <c r="RWL314" s="0"/>
      <c r="RWM314" s="0"/>
      <c r="RWN314" s="0"/>
      <c r="RWO314" s="0"/>
      <c r="RWP314" s="0"/>
      <c r="RWQ314" s="0"/>
      <c r="RWR314" s="0"/>
      <c r="RWS314" s="0"/>
      <c r="RWT314" s="0"/>
      <c r="RWU314" s="0"/>
      <c r="RWV314" s="0"/>
      <c r="RWW314" s="0"/>
      <c r="RWX314" s="0"/>
      <c r="RWY314" s="0"/>
      <c r="RWZ314" s="0"/>
      <c r="RXA314" s="0"/>
      <c r="RXB314" s="0"/>
      <c r="RXC314" s="0"/>
      <c r="RXD314" s="0"/>
      <c r="RXE314" s="0"/>
      <c r="RXF314" s="0"/>
      <c r="RXG314" s="0"/>
      <c r="RXH314" s="0"/>
      <c r="RXI314" s="0"/>
      <c r="RXJ314" s="0"/>
      <c r="RXK314" s="0"/>
      <c r="RXL314" s="0"/>
      <c r="RXM314" s="0"/>
      <c r="RXN314" s="0"/>
      <c r="RXO314" s="0"/>
      <c r="RXP314" s="0"/>
      <c r="RXQ314" s="0"/>
      <c r="RXR314" s="0"/>
      <c r="RXS314" s="0"/>
      <c r="RXT314" s="0"/>
      <c r="RXU314" s="0"/>
      <c r="RXV314" s="0"/>
      <c r="RXW314" s="0"/>
      <c r="RXX314" s="0"/>
      <c r="RXY314" s="0"/>
      <c r="RXZ314" s="0"/>
      <c r="RYA314" s="0"/>
      <c r="RYB314" s="0"/>
      <c r="RYC314" s="0"/>
      <c r="RYD314" s="0"/>
      <c r="RYE314" s="0"/>
      <c r="RYF314" s="0"/>
      <c r="RYG314" s="0"/>
      <c r="RYH314" s="0"/>
      <c r="RYI314" s="0"/>
      <c r="RYJ314" s="0"/>
      <c r="RYK314" s="0"/>
      <c r="RYL314" s="0"/>
      <c r="RYM314" s="0"/>
      <c r="RYN314" s="0"/>
      <c r="RYO314" s="0"/>
      <c r="RYP314" s="0"/>
      <c r="RYQ314" s="0"/>
      <c r="RYR314" s="0"/>
      <c r="RYS314" s="0"/>
      <c r="RYT314" s="0"/>
      <c r="RYU314" s="0"/>
      <c r="RYV314" s="0"/>
      <c r="RYW314" s="0"/>
      <c r="RYX314" s="0"/>
      <c r="RYY314" s="0"/>
      <c r="RYZ314" s="0"/>
      <c r="RZA314" s="0"/>
      <c r="RZB314" s="0"/>
      <c r="RZC314" s="0"/>
      <c r="RZD314" s="0"/>
      <c r="RZE314" s="0"/>
      <c r="RZF314" s="0"/>
      <c r="RZG314" s="0"/>
      <c r="RZH314" s="0"/>
      <c r="RZI314" s="0"/>
      <c r="RZJ314" s="0"/>
      <c r="RZK314" s="0"/>
      <c r="RZL314" s="0"/>
      <c r="RZM314" s="0"/>
      <c r="RZN314" s="0"/>
      <c r="RZO314" s="0"/>
      <c r="RZP314" s="0"/>
      <c r="RZQ314" s="0"/>
      <c r="RZR314" s="0"/>
      <c r="RZS314" s="0"/>
      <c r="RZT314" s="0"/>
      <c r="RZU314" s="0"/>
      <c r="RZV314" s="0"/>
      <c r="RZW314" s="0"/>
      <c r="RZX314" s="0"/>
      <c r="RZY314" s="0"/>
      <c r="RZZ314" s="0"/>
      <c r="SAA314" s="0"/>
      <c r="SAB314" s="0"/>
      <c r="SAC314" s="0"/>
      <c r="SAD314" s="0"/>
      <c r="SAE314" s="0"/>
      <c r="SAF314" s="0"/>
      <c r="SAG314" s="0"/>
      <c r="SAH314" s="0"/>
      <c r="SAI314" s="0"/>
      <c r="SAJ314" s="0"/>
      <c r="SAK314" s="0"/>
      <c r="SAL314" s="0"/>
      <c r="SAM314" s="0"/>
      <c r="SAN314" s="0"/>
      <c r="SAO314" s="0"/>
      <c r="SAP314" s="0"/>
      <c r="SAQ314" s="0"/>
      <c r="SAR314" s="0"/>
      <c r="SAS314" s="0"/>
      <c r="SAT314" s="0"/>
      <c r="SAU314" s="0"/>
      <c r="SAV314" s="0"/>
      <c r="SAW314" s="0"/>
      <c r="SAX314" s="0"/>
      <c r="SAY314" s="0"/>
      <c r="SAZ314" s="0"/>
      <c r="SBA314" s="0"/>
      <c r="SBB314" s="0"/>
      <c r="SBC314" s="0"/>
      <c r="SBD314" s="0"/>
      <c r="SBE314" s="0"/>
      <c r="SBF314" s="0"/>
      <c r="SBG314" s="0"/>
      <c r="SBH314" s="0"/>
      <c r="SBI314" s="0"/>
      <c r="SBJ314" s="0"/>
      <c r="SBK314" s="0"/>
      <c r="SBL314" s="0"/>
      <c r="SBM314" s="0"/>
      <c r="SBN314" s="0"/>
      <c r="SBO314" s="0"/>
      <c r="SBP314" s="0"/>
      <c r="SBQ314" s="0"/>
      <c r="SBR314" s="0"/>
      <c r="SBS314" s="0"/>
      <c r="SBT314" s="0"/>
      <c r="SBU314" s="0"/>
      <c r="SBV314" s="0"/>
      <c r="SBW314" s="0"/>
      <c r="SBX314" s="0"/>
      <c r="SBY314" s="0"/>
      <c r="SBZ314" s="0"/>
      <c r="SCA314" s="0"/>
      <c r="SCB314" s="0"/>
      <c r="SCC314" s="0"/>
      <c r="SCD314" s="0"/>
      <c r="SCE314" s="0"/>
      <c r="SCF314" s="0"/>
      <c r="SCG314" s="0"/>
      <c r="SCH314" s="0"/>
      <c r="SCI314" s="0"/>
      <c r="SCJ314" s="0"/>
      <c r="SCK314" s="0"/>
      <c r="SCL314" s="0"/>
      <c r="SCM314" s="0"/>
      <c r="SCN314" s="0"/>
      <c r="SCO314" s="0"/>
      <c r="SCP314" s="0"/>
      <c r="SCQ314" s="0"/>
      <c r="SCR314" s="0"/>
      <c r="SCS314" s="0"/>
      <c r="SCT314" s="0"/>
      <c r="SCU314" s="0"/>
      <c r="SCV314" s="0"/>
      <c r="SCW314" s="0"/>
      <c r="SCX314" s="0"/>
      <c r="SCY314" s="0"/>
      <c r="SCZ314" s="0"/>
      <c r="SDA314" s="0"/>
      <c r="SDB314" s="0"/>
      <c r="SDC314" s="0"/>
      <c r="SDD314" s="0"/>
      <c r="SDE314" s="0"/>
      <c r="SDF314" s="0"/>
      <c r="SDG314" s="0"/>
      <c r="SDH314" s="0"/>
      <c r="SDI314" s="0"/>
      <c r="SDJ314" s="0"/>
      <c r="SDK314" s="0"/>
      <c r="SDL314" s="0"/>
      <c r="SDM314" s="0"/>
      <c r="SDN314" s="0"/>
      <c r="SDO314" s="0"/>
      <c r="SDP314" s="0"/>
      <c r="SDQ314" s="0"/>
      <c r="SDR314" s="0"/>
      <c r="SDS314" s="0"/>
      <c r="SDT314" s="0"/>
      <c r="SDU314" s="0"/>
      <c r="SDV314" s="0"/>
      <c r="SDW314" s="0"/>
      <c r="SDX314" s="0"/>
      <c r="SDY314" s="0"/>
      <c r="SDZ314" s="0"/>
      <c r="SEA314" s="0"/>
      <c r="SEB314" s="0"/>
      <c r="SEC314" s="0"/>
      <c r="SED314" s="0"/>
      <c r="SEE314" s="0"/>
      <c r="SEF314" s="0"/>
      <c r="SEG314" s="0"/>
      <c r="SEH314" s="0"/>
      <c r="SEI314" s="0"/>
      <c r="SEJ314" s="0"/>
      <c r="SEK314" s="0"/>
      <c r="SEL314" s="0"/>
      <c r="SEM314" s="0"/>
      <c r="SEN314" s="0"/>
      <c r="SEO314" s="0"/>
      <c r="SEP314" s="0"/>
      <c r="SEQ314" s="0"/>
      <c r="SER314" s="0"/>
      <c r="SES314" s="0"/>
      <c r="SET314" s="0"/>
      <c r="SEU314" s="0"/>
      <c r="SEV314" s="0"/>
      <c r="SEW314" s="0"/>
      <c r="SEX314" s="0"/>
      <c r="SEY314" s="0"/>
      <c r="SEZ314" s="0"/>
      <c r="SFA314" s="0"/>
      <c r="SFB314" s="0"/>
      <c r="SFC314" s="0"/>
      <c r="SFD314" s="0"/>
      <c r="SFE314" s="0"/>
      <c r="SFF314" s="0"/>
      <c r="SFG314" s="0"/>
      <c r="SFH314" s="0"/>
      <c r="SFI314" s="0"/>
      <c r="SFJ314" s="0"/>
      <c r="SFK314" s="0"/>
      <c r="SFL314" s="0"/>
      <c r="SFM314" s="0"/>
      <c r="SFN314" s="0"/>
      <c r="SFO314" s="0"/>
      <c r="SFP314" s="0"/>
      <c r="SFQ314" s="0"/>
      <c r="SFR314" s="0"/>
      <c r="SFS314" s="0"/>
      <c r="SFT314" s="0"/>
      <c r="SFU314" s="0"/>
      <c r="SFV314" s="0"/>
      <c r="SFW314" s="0"/>
      <c r="SFX314" s="0"/>
      <c r="SFY314" s="0"/>
      <c r="SFZ314" s="0"/>
      <c r="SGA314" s="0"/>
      <c r="SGB314" s="0"/>
      <c r="SGC314" s="0"/>
      <c r="SGD314" s="0"/>
      <c r="SGE314" s="0"/>
      <c r="SGF314" s="0"/>
      <c r="SGG314" s="0"/>
      <c r="SGH314" s="0"/>
      <c r="SGI314" s="0"/>
      <c r="SGJ314" s="0"/>
      <c r="SGK314" s="0"/>
      <c r="SGL314" s="0"/>
      <c r="SGM314" s="0"/>
      <c r="SGN314" s="0"/>
      <c r="SGO314" s="0"/>
      <c r="SGP314" s="0"/>
      <c r="SGQ314" s="0"/>
      <c r="SGR314" s="0"/>
      <c r="SGS314" s="0"/>
      <c r="SGT314" s="0"/>
      <c r="SGU314" s="0"/>
      <c r="SGV314" s="0"/>
      <c r="SGW314" s="0"/>
      <c r="SGX314" s="0"/>
      <c r="SGY314" s="0"/>
      <c r="SGZ314" s="0"/>
      <c r="SHA314" s="0"/>
      <c r="SHB314" s="0"/>
      <c r="SHC314" s="0"/>
      <c r="SHD314" s="0"/>
      <c r="SHE314" s="0"/>
      <c r="SHF314" s="0"/>
      <c r="SHG314" s="0"/>
      <c r="SHH314" s="0"/>
      <c r="SHI314" s="0"/>
      <c r="SHJ314" s="0"/>
      <c r="SHK314" s="0"/>
      <c r="SHL314" s="0"/>
      <c r="SHM314" s="0"/>
      <c r="SHN314" s="0"/>
      <c r="SHO314" s="0"/>
      <c r="SHP314" s="0"/>
      <c r="SHQ314" s="0"/>
      <c r="SHR314" s="0"/>
      <c r="SHS314" s="0"/>
      <c r="SHT314" s="0"/>
      <c r="SHU314" s="0"/>
      <c r="SHV314" s="0"/>
      <c r="SHW314" s="0"/>
      <c r="SHX314" s="0"/>
      <c r="SHY314" s="0"/>
      <c r="SHZ314" s="0"/>
      <c r="SIA314" s="0"/>
      <c r="SIB314" s="0"/>
      <c r="SIC314" s="0"/>
      <c r="SID314" s="0"/>
      <c r="SIE314" s="0"/>
      <c r="SIF314" s="0"/>
      <c r="SIG314" s="0"/>
      <c r="SIH314" s="0"/>
      <c r="SII314" s="0"/>
      <c r="SIJ314" s="0"/>
      <c r="SIK314" s="0"/>
      <c r="SIL314" s="0"/>
      <c r="SIM314" s="0"/>
      <c r="SIN314" s="0"/>
      <c r="SIO314" s="0"/>
      <c r="SIP314" s="0"/>
      <c r="SIQ314" s="0"/>
      <c r="SIR314" s="0"/>
      <c r="SIS314" s="0"/>
      <c r="SIT314" s="0"/>
      <c r="SIU314" s="0"/>
      <c r="SIV314" s="0"/>
      <c r="SIW314" s="0"/>
      <c r="SIX314" s="0"/>
      <c r="SIY314" s="0"/>
      <c r="SIZ314" s="0"/>
      <c r="SJA314" s="0"/>
      <c r="SJB314" s="0"/>
      <c r="SJC314" s="0"/>
      <c r="SJD314" s="0"/>
      <c r="SJE314" s="0"/>
      <c r="SJF314" s="0"/>
      <c r="SJG314" s="0"/>
      <c r="SJH314" s="0"/>
      <c r="SJI314" s="0"/>
      <c r="SJJ314" s="0"/>
      <c r="SJK314" s="0"/>
      <c r="SJL314" s="0"/>
      <c r="SJM314" s="0"/>
      <c r="SJN314" s="0"/>
      <c r="SJO314" s="0"/>
      <c r="SJP314" s="0"/>
      <c r="SJQ314" s="0"/>
      <c r="SJR314" s="0"/>
      <c r="SJS314" s="0"/>
      <c r="SJT314" s="0"/>
      <c r="SJU314" s="0"/>
      <c r="SJV314" s="0"/>
      <c r="SJW314" s="0"/>
      <c r="SJX314" s="0"/>
      <c r="SJY314" s="0"/>
      <c r="SJZ314" s="0"/>
      <c r="SKA314" s="0"/>
      <c r="SKB314" s="0"/>
      <c r="SKC314" s="0"/>
      <c r="SKD314" s="0"/>
      <c r="SKE314" s="0"/>
      <c r="SKF314" s="0"/>
      <c r="SKG314" s="0"/>
      <c r="SKH314" s="0"/>
      <c r="SKI314" s="0"/>
      <c r="SKJ314" s="0"/>
      <c r="SKK314" s="0"/>
      <c r="SKL314" s="0"/>
      <c r="SKM314" s="0"/>
      <c r="SKN314" s="0"/>
      <c r="SKO314" s="0"/>
      <c r="SKP314" s="0"/>
      <c r="SKQ314" s="0"/>
      <c r="SKR314" s="0"/>
      <c r="SKS314" s="0"/>
      <c r="SKT314" s="0"/>
      <c r="SKU314" s="0"/>
      <c r="SKV314" s="0"/>
      <c r="SKW314" s="0"/>
      <c r="SKX314" s="0"/>
      <c r="SKY314" s="0"/>
      <c r="SKZ314" s="0"/>
      <c r="SLA314" s="0"/>
      <c r="SLB314" s="0"/>
      <c r="SLC314" s="0"/>
      <c r="SLD314" s="0"/>
      <c r="SLE314" s="0"/>
      <c r="SLF314" s="0"/>
      <c r="SLG314" s="0"/>
      <c r="SLH314" s="0"/>
      <c r="SLI314" s="0"/>
      <c r="SLJ314" s="0"/>
      <c r="SLK314" s="0"/>
      <c r="SLL314" s="0"/>
      <c r="SLM314" s="0"/>
      <c r="SLN314" s="0"/>
      <c r="SLO314" s="0"/>
      <c r="SLP314" s="0"/>
      <c r="SLQ314" s="0"/>
      <c r="SLR314" s="0"/>
      <c r="SLS314" s="0"/>
      <c r="SLT314" s="0"/>
      <c r="SLU314" s="0"/>
      <c r="SLV314" s="0"/>
      <c r="SLW314" s="0"/>
      <c r="SLX314" s="0"/>
      <c r="SLY314" s="0"/>
      <c r="SLZ314" s="0"/>
      <c r="SMA314" s="0"/>
      <c r="SMB314" s="0"/>
      <c r="SMC314" s="0"/>
      <c r="SMD314" s="0"/>
      <c r="SME314" s="0"/>
      <c r="SMF314" s="0"/>
      <c r="SMG314" s="0"/>
      <c r="SMH314" s="0"/>
      <c r="SMI314" s="0"/>
      <c r="SMJ314" s="0"/>
      <c r="SMK314" s="0"/>
      <c r="SML314" s="0"/>
      <c r="SMM314" s="0"/>
      <c r="SMN314" s="0"/>
      <c r="SMO314" s="0"/>
      <c r="SMP314" s="0"/>
      <c r="SMQ314" s="0"/>
      <c r="SMR314" s="0"/>
      <c r="SMS314" s="0"/>
      <c r="SMT314" s="0"/>
      <c r="SMU314" s="0"/>
      <c r="SMV314" s="0"/>
      <c r="SMW314" s="0"/>
      <c r="SMX314" s="0"/>
      <c r="SMY314" s="0"/>
      <c r="SMZ314" s="0"/>
      <c r="SNA314" s="0"/>
      <c r="SNB314" s="0"/>
      <c r="SNC314" s="0"/>
      <c r="SND314" s="0"/>
      <c r="SNE314" s="0"/>
      <c r="SNF314" s="0"/>
      <c r="SNG314" s="0"/>
      <c r="SNH314" s="0"/>
      <c r="SNI314" s="0"/>
      <c r="SNJ314" s="0"/>
      <c r="SNK314" s="0"/>
      <c r="SNL314" s="0"/>
      <c r="SNM314" s="0"/>
      <c r="SNN314" s="0"/>
      <c r="SNO314" s="0"/>
      <c r="SNP314" s="0"/>
      <c r="SNQ314" s="0"/>
      <c r="SNR314" s="0"/>
      <c r="SNS314" s="0"/>
      <c r="SNT314" s="0"/>
      <c r="SNU314" s="0"/>
      <c r="SNV314" s="0"/>
      <c r="SNW314" s="0"/>
      <c r="SNX314" s="0"/>
      <c r="SNY314" s="0"/>
      <c r="SNZ314" s="0"/>
      <c r="SOA314" s="0"/>
      <c r="SOB314" s="0"/>
      <c r="SOC314" s="0"/>
      <c r="SOD314" s="0"/>
      <c r="SOE314" s="0"/>
      <c r="SOF314" s="0"/>
      <c r="SOG314" s="0"/>
      <c r="SOH314" s="0"/>
      <c r="SOI314" s="0"/>
      <c r="SOJ314" s="0"/>
      <c r="SOK314" s="0"/>
      <c r="SOL314" s="0"/>
      <c r="SOM314" s="0"/>
      <c r="SON314" s="0"/>
      <c r="SOO314" s="0"/>
      <c r="SOP314" s="0"/>
      <c r="SOQ314" s="0"/>
      <c r="SOR314" s="0"/>
      <c r="SOS314" s="0"/>
      <c r="SOT314" s="0"/>
      <c r="SOU314" s="0"/>
      <c r="SOV314" s="0"/>
      <c r="SOW314" s="0"/>
      <c r="SOX314" s="0"/>
      <c r="SOY314" s="0"/>
      <c r="SOZ314" s="0"/>
      <c r="SPA314" s="0"/>
      <c r="SPB314" s="0"/>
      <c r="SPC314" s="0"/>
      <c r="SPD314" s="0"/>
      <c r="SPE314" s="0"/>
      <c r="SPF314" s="0"/>
      <c r="SPG314" s="0"/>
      <c r="SPH314" s="0"/>
      <c r="SPI314" s="0"/>
      <c r="SPJ314" s="0"/>
      <c r="SPK314" s="0"/>
      <c r="SPL314" s="0"/>
      <c r="SPM314" s="0"/>
      <c r="SPN314" s="0"/>
      <c r="SPO314" s="0"/>
      <c r="SPP314" s="0"/>
      <c r="SPQ314" s="0"/>
      <c r="SPR314" s="0"/>
      <c r="SPS314" s="0"/>
      <c r="SPT314" s="0"/>
      <c r="SPU314" s="0"/>
      <c r="SPV314" s="0"/>
      <c r="SPW314" s="0"/>
      <c r="SPX314" s="0"/>
      <c r="SPY314" s="0"/>
      <c r="SPZ314" s="0"/>
      <c r="SQA314" s="0"/>
      <c r="SQB314" s="0"/>
      <c r="SQC314" s="0"/>
      <c r="SQD314" s="0"/>
      <c r="SQE314" s="0"/>
      <c r="SQF314" s="0"/>
      <c r="SQG314" s="0"/>
      <c r="SQH314" s="0"/>
      <c r="SQI314" s="0"/>
      <c r="SQJ314" s="0"/>
      <c r="SQK314" s="0"/>
      <c r="SQL314" s="0"/>
      <c r="SQM314" s="0"/>
      <c r="SQN314" s="0"/>
      <c r="SQO314" s="0"/>
      <c r="SQP314" s="0"/>
      <c r="SQQ314" s="0"/>
      <c r="SQR314" s="0"/>
      <c r="SQS314" s="0"/>
      <c r="SQT314" s="0"/>
      <c r="SQU314" s="0"/>
      <c r="SQV314" s="0"/>
      <c r="SQW314" s="0"/>
      <c r="SQX314" s="0"/>
      <c r="SQY314" s="0"/>
      <c r="SQZ314" s="0"/>
      <c r="SRA314" s="0"/>
      <c r="SRB314" s="0"/>
      <c r="SRC314" s="0"/>
      <c r="SRD314" s="0"/>
      <c r="SRE314" s="0"/>
      <c r="SRF314" s="0"/>
      <c r="SRG314" s="0"/>
      <c r="SRH314" s="0"/>
      <c r="SRI314" s="0"/>
      <c r="SRJ314" s="0"/>
      <c r="SRK314" s="0"/>
      <c r="SRL314" s="0"/>
      <c r="SRM314" s="0"/>
      <c r="SRN314" s="0"/>
      <c r="SRO314" s="0"/>
      <c r="SRP314" s="0"/>
      <c r="SRQ314" s="0"/>
      <c r="SRR314" s="0"/>
      <c r="SRS314" s="0"/>
      <c r="SRT314" s="0"/>
      <c r="SRU314" s="0"/>
      <c r="SRV314" s="0"/>
      <c r="SRW314" s="0"/>
      <c r="SRX314" s="0"/>
      <c r="SRY314" s="0"/>
      <c r="SRZ314" s="0"/>
      <c r="SSA314" s="0"/>
      <c r="SSB314" s="0"/>
      <c r="SSC314" s="0"/>
      <c r="SSD314" s="0"/>
      <c r="SSE314" s="0"/>
      <c r="SSF314" s="0"/>
      <c r="SSG314" s="0"/>
      <c r="SSH314" s="0"/>
      <c r="SSI314" s="0"/>
      <c r="SSJ314" s="0"/>
      <c r="SSK314" s="0"/>
      <c r="SSL314" s="0"/>
      <c r="SSM314" s="0"/>
      <c r="SSN314" s="0"/>
      <c r="SSO314" s="0"/>
      <c r="SSP314" s="0"/>
      <c r="SSQ314" s="0"/>
      <c r="SSR314" s="0"/>
      <c r="SSS314" s="0"/>
      <c r="SST314" s="0"/>
      <c r="SSU314" s="0"/>
      <c r="SSV314" s="0"/>
      <c r="SSW314" s="0"/>
      <c r="SSX314" s="0"/>
      <c r="SSY314" s="0"/>
      <c r="SSZ314" s="0"/>
      <c r="STA314" s="0"/>
      <c r="STB314" s="0"/>
      <c r="STC314" s="0"/>
      <c r="STD314" s="0"/>
      <c r="STE314" s="0"/>
      <c r="STF314" s="0"/>
      <c r="STG314" s="0"/>
      <c r="STH314" s="0"/>
      <c r="STI314" s="0"/>
      <c r="STJ314" s="0"/>
      <c r="STK314" s="0"/>
      <c r="STL314" s="0"/>
      <c r="STM314" s="0"/>
      <c r="STN314" s="0"/>
      <c r="STO314" s="0"/>
      <c r="STP314" s="0"/>
      <c r="STQ314" s="0"/>
      <c r="STR314" s="0"/>
      <c r="STS314" s="0"/>
      <c r="STT314" s="0"/>
      <c r="STU314" s="0"/>
      <c r="STV314" s="0"/>
      <c r="STW314" s="0"/>
      <c r="STX314" s="0"/>
      <c r="STY314" s="0"/>
      <c r="STZ314" s="0"/>
      <c r="SUA314" s="0"/>
      <c r="SUB314" s="0"/>
      <c r="SUC314" s="0"/>
      <c r="SUD314" s="0"/>
      <c r="SUE314" s="0"/>
      <c r="SUF314" s="0"/>
      <c r="SUG314" s="0"/>
      <c r="SUH314" s="0"/>
      <c r="SUI314" s="0"/>
      <c r="SUJ314" s="0"/>
      <c r="SUK314" s="0"/>
      <c r="SUL314" s="0"/>
      <c r="SUM314" s="0"/>
      <c r="SUN314" s="0"/>
      <c r="SUO314" s="0"/>
      <c r="SUP314" s="0"/>
      <c r="SUQ314" s="0"/>
      <c r="SUR314" s="0"/>
      <c r="SUS314" s="0"/>
      <c r="SUT314" s="0"/>
      <c r="SUU314" s="0"/>
      <c r="SUV314" s="0"/>
      <c r="SUW314" s="0"/>
      <c r="SUX314" s="0"/>
      <c r="SUY314" s="0"/>
      <c r="SUZ314" s="0"/>
      <c r="SVA314" s="0"/>
      <c r="SVB314" s="0"/>
      <c r="SVC314" s="0"/>
      <c r="SVD314" s="0"/>
      <c r="SVE314" s="0"/>
      <c r="SVF314" s="0"/>
      <c r="SVG314" s="0"/>
      <c r="SVH314" s="0"/>
      <c r="SVI314" s="0"/>
      <c r="SVJ314" s="0"/>
      <c r="SVK314" s="0"/>
      <c r="SVL314" s="0"/>
      <c r="SVM314" s="0"/>
      <c r="SVN314" s="0"/>
      <c r="SVO314" s="0"/>
      <c r="SVP314" s="0"/>
      <c r="SVQ314" s="0"/>
      <c r="SVR314" s="0"/>
      <c r="SVS314" s="0"/>
      <c r="SVT314" s="0"/>
      <c r="SVU314" s="0"/>
      <c r="SVV314" s="0"/>
      <c r="SVW314" s="0"/>
      <c r="SVX314" s="0"/>
      <c r="SVY314" s="0"/>
      <c r="SVZ314" s="0"/>
      <c r="SWA314" s="0"/>
      <c r="SWB314" s="0"/>
      <c r="SWC314" s="0"/>
      <c r="SWD314" s="0"/>
      <c r="SWE314" s="0"/>
      <c r="SWF314" s="0"/>
      <c r="SWG314" s="0"/>
      <c r="SWH314" s="0"/>
      <c r="SWI314" s="0"/>
      <c r="SWJ314" s="0"/>
      <c r="SWK314" s="0"/>
      <c r="SWL314" s="0"/>
      <c r="SWM314" s="0"/>
      <c r="SWN314" s="0"/>
      <c r="SWO314" s="0"/>
      <c r="SWP314" s="0"/>
      <c r="SWQ314" s="0"/>
      <c r="SWR314" s="0"/>
      <c r="SWS314" s="0"/>
      <c r="SWT314" s="0"/>
      <c r="SWU314" s="0"/>
      <c r="SWV314" s="0"/>
      <c r="SWW314" s="0"/>
      <c r="SWX314" s="0"/>
      <c r="SWY314" s="0"/>
      <c r="SWZ314" s="0"/>
      <c r="SXA314" s="0"/>
      <c r="SXB314" s="0"/>
      <c r="SXC314" s="0"/>
      <c r="SXD314" s="0"/>
      <c r="SXE314" s="0"/>
      <c r="SXF314" s="0"/>
      <c r="SXG314" s="0"/>
      <c r="SXH314" s="0"/>
      <c r="SXI314" s="0"/>
      <c r="SXJ314" s="0"/>
      <c r="SXK314" s="0"/>
      <c r="SXL314" s="0"/>
      <c r="SXM314" s="0"/>
      <c r="SXN314" s="0"/>
      <c r="SXO314" s="0"/>
      <c r="SXP314" s="0"/>
      <c r="SXQ314" s="0"/>
      <c r="SXR314" s="0"/>
      <c r="SXS314" s="0"/>
      <c r="SXT314" s="0"/>
      <c r="SXU314" s="0"/>
      <c r="SXV314" s="0"/>
      <c r="SXW314" s="0"/>
      <c r="SXX314" s="0"/>
      <c r="SXY314" s="0"/>
      <c r="SXZ314" s="0"/>
      <c r="SYA314" s="0"/>
      <c r="SYB314" s="0"/>
      <c r="SYC314" s="0"/>
      <c r="SYD314" s="0"/>
      <c r="SYE314" s="0"/>
      <c r="SYF314" s="0"/>
      <c r="SYG314" s="0"/>
      <c r="SYH314" s="0"/>
      <c r="SYI314" s="0"/>
      <c r="SYJ314" s="0"/>
      <c r="SYK314" s="0"/>
      <c r="SYL314" s="0"/>
      <c r="SYM314" s="0"/>
      <c r="SYN314" s="0"/>
      <c r="SYO314" s="0"/>
      <c r="SYP314" s="0"/>
      <c r="SYQ314" s="0"/>
      <c r="SYR314" s="0"/>
      <c r="SYS314" s="0"/>
      <c r="SYT314" s="0"/>
      <c r="SYU314" s="0"/>
      <c r="SYV314" s="0"/>
      <c r="SYW314" s="0"/>
      <c r="SYX314" s="0"/>
      <c r="SYY314" s="0"/>
      <c r="SYZ314" s="0"/>
      <c r="SZA314" s="0"/>
      <c r="SZB314" s="0"/>
      <c r="SZC314" s="0"/>
      <c r="SZD314" s="0"/>
      <c r="SZE314" s="0"/>
      <c r="SZF314" s="0"/>
      <c r="SZG314" s="0"/>
      <c r="SZH314" s="0"/>
      <c r="SZI314" s="0"/>
      <c r="SZJ314" s="0"/>
      <c r="SZK314" s="0"/>
      <c r="SZL314" s="0"/>
      <c r="SZM314" s="0"/>
      <c r="SZN314" s="0"/>
      <c r="SZO314" s="0"/>
      <c r="SZP314" s="0"/>
      <c r="SZQ314" s="0"/>
      <c r="SZR314" s="0"/>
      <c r="SZS314" s="0"/>
      <c r="SZT314" s="0"/>
      <c r="SZU314" s="0"/>
      <c r="SZV314" s="0"/>
      <c r="SZW314" s="0"/>
      <c r="SZX314" s="0"/>
      <c r="SZY314" s="0"/>
      <c r="SZZ314" s="0"/>
      <c r="TAA314" s="0"/>
      <c r="TAB314" s="0"/>
      <c r="TAC314" s="0"/>
      <c r="TAD314" s="0"/>
      <c r="TAE314" s="0"/>
      <c r="TAF314" s="0"/>
      <c r="TAG314" s="0"/>
      <c r="TAH314" s="0"/>
      <c r="TAI314" s="0"/>
      <c r="TAJ314" s="0"/>
      <c r="TAK314" s="0"/>
      <c r="TAL314" s="0"/>
      <c r="TAM314" s="0"/>
      <c r="TAN314" s="0"/>
      <c r="TAO314" s="0"/>
      <c r="TAP314" s="0"/>
      <c r="TAQ314" s="0"/>
      <c r="TAR314" s="0"/>
      <c r="TAS314" s="0"/>
      <c r="TAT314" s="0"/>
      <c r="TAU314" s="0"/>
      <c r="TAV314" s="0"/>
      <c r="TAW314" s="0"/>
      <c r="TAX314" s="0"/>
      <c r="TAY314" s="0"/>
      <c r="TAZ314" s="0"/>
      <c r="TBA314" s="0"/>
      <c r="TBB314" s="0"/>
      <c r="TBC314" s="0"/>
      <c r="TBD314" s="0"/>
      <c r="TBE314" s="0"/>
      <c r="TBF314" s="0"/>
      <c r="TBG314" s="0"/>
      <c r="TBH314" s="0"/>
      <c r="TBI314" s="0"/>
      <c r="TBJ314" s="0"/>
      <c r="TBK314" s="0"/>
      <c r="TBL314" s="0"/>
      <c r="TBM314" s="0"/>
      <c r="TBN314" s="0"/>
      <c r="TBO314" s="0"/>
      <c r="TBP314" s="0"/>
      <c r="TBQ314" s="0"/>
      <c r="TBR314" s="0"/>
      <c r="TBS314" s="0"/>
      <c r="TBT314" s="0"/>
      <c r="TBU314" s="0"/>
      <c r="TBV314" s="0"/>
      <c r="TBW314" s="0"/>
      <c r="TBX314" s="0"/>
      <c r="TBY314" s="0"/>
      <c r="TBZ314" s="0"/>
      <c r="TCA314" s="0"/>
      <c r="TCB314" s="0"/>
      <c r="TCC314" s="0"/>
      <c r="TCD314" s="0"/>
      <c r="TCE314" s="0"/>
      <c r="TCF314" s="0"/>
      <c r="TCG314" s="0"/>
      <c r="TCH314" s="0"/>
      <c r="TCI314" s="0"/>
      <c r="TCJ314" s="0"/>
      <c r="TCK314" s="0"/>
      <c r="TCL314" s="0"/>
      <c r="TCM314" s="0"/>
      <c r="TCN314" s="0"/>
      <c r="TCO314" s="0"/>
      <c r="TCP314" s="0"/>
      <c r="TCQ314" s="0"/>
      <c r="TCR314" s="0"/>
      <c r="TCS314" s="0"/>
      <c r="TCT314" s="0"/>
      <c r="TCU314" s="0"/>
      <c r="TCV314" s="0"/>
      <c r="TCW314" s="0"/>
      <c r="TCX314" s="0"/>
      <c r="TCY314" s="0"/>
      <c r="TCZ314" s="0"/>
      <c r="TDA314" s="0"/>
      <c r="TDB314" s="0"/>
      <c r="TDC314" s="0"/>
      <c r="TDD314" s="0"/>
      <c r="TDE314" s="0"/>
      <c r="TDF314" s="0"/>
      <c r="TDG314" s="0"/>
      <c r="TDH314" s="0"/>
      <c r="TDI314" s="0"/>
      <c r="TDJ314" s="0"/>
      <c r="TDK314" s="0"/>
      <c r="TDL314" s="0"/>
      <c r="TDM314" s="0"/>
      <c r="TDN314" s="0"/>
      <c r="TDO314" s="0"/>
      <c r="TDP314" s="0"/>
      <c r="TDQ314" s="0"/>
      <c r="TDR314" s="0"/>
      <c r="TDS314" s="0"/>
      <c r="TDT314" s="0"/>
      <c r="TDU314" s="0"/>
      <c r="TDV314" s="0"/>
      <c r="TDW314" s="0"/>
      <c r="TDX314" s="0"/>
      <c r="TDY314" s="0"/>
      <c r="TDZ314" s="0"/>
      <c r="TEA314" s="0"/>
      <c r="TEB314" s="0"/>
      <c r="TEC314" s="0"/>
      <c r="TED314" s="0"/>
      <c r="TEE314" s="0"/>
      <c r="TEF314" s="0"/>
      <c r="TEG314" s="0"/>
      <c r="TEH314" s="0"/>
      <c r="TEI314" s="0"/>
      <c r="TEJ314" s="0"/>
      <c r="TEK314" s="0"/>
      <c r="TEL314" s="0"/>
      <c r="TEM314" s="0"/>
      <c r="TEN314" s="0"/>
      <c r="TEO314" s="0"/>
      <c r="TEP314" s="0"/>
      <c r="TEQ314" s="0"/>
      <c r="TER314" s="0"/>
      <c r="TES314" s="0"/>
      <c r="TET314" s="0"/>
      <c r="TEU314" s="0"/>
      <c r="TEV314" s="0"/>
      <c r="TEW314" s="0"/>
      <c r="TEX314" s="0"/>
      <c r="TEY314" s="0"/>
      <c r="TEZ314" s="0"/>
      <c r="TFA314" s="0"/>
      <c r="TFB314" s="0"/>
      <c r="TFC314" s="0"/>
      <c r="TFD314" s="0"/>
      <c r="TFE314" s="0"/>
      <c r="TFF314" s="0"/>
      <c r="TFG314" s="0"/>
      <c r="TFH314" s="0"/>
      <c r="TFI314" s="0"/>
      <c r="TFJ314" s="0"/>
      <c r="TFK314" s="0"/>
      <c r="TFL314" s="0"/>
      <c r="TFM314" s="0"/>
      <c r="TFN314" s="0"/>
      <c r="TFO314" s="0"/>
      <c r="TFP314" s="0"/>
      <c r="TFQ314" s="0"/>
      <c r="TFR314" s="0"/>
      <c r="TFS314" s="0"/>
      <c r="TFT314" s="0"/>
      <c r="TFU314" s="0"/>
      <c r="TFV314" s="0"/>
      <c r="TFW314" s="0"/>
      <c r="TFX314" s="0"/>
      <c r="TFY314" s="0"/>
      <c r="TFZ314" s="0"/>
      <c r="TGA314" s="0"/>
      <c r="TGB314" s="0"/>
      <c r="TGC314" s="0"/>
      <c r="TGD314" s="0"/>
      <c r="TGE314" s="0"/>
      <c r="TGF314" s="0"/>
      <c r="TGG314" s="0"/>
      <c r="TGH314" s="0"/>
      <c r="TGI314" s="0"/>
      <c r="TGJ314" s="0"/>
      <c r="TGK314" s="0"/>
      <c r="TGL314" s="0"/>
      <c r="TGM314" s="0"/>
      <c r="TGN314" s="0"/>
      <c r="TGO314" s="0"/>
      <c r="TGP314" s="0"/>
      <c r="TGQ314" s="0"/>
      <c r="TGR314" s="0"/>
      <c r="TGS314" s="0"/>
      <c r="TGT314" s="0"/>
      <c r="TGU314" s="0"/>
      <c r="TGV314" s="0"/>
      <c r="TGW314" s="0"/>
      <c r="TGX314" s="0"/>
      <c r="TGY314" s="0"/>
      <c r="TGZ314" s="0"/>
      <c r="THA314" s="0"/>
      <c r="THB314" s="0"/>
      <c r="THC314" s="0"/>
      <c r="THD314" s="0"/>
      <c r="THE314" s="0"/>
      <c r="THF314" s="0"/>
      <c r="THG314" s="0"/>
      <c r="THH314" s="0"/>
      <c r="THI314" s="0"/>
      <c r="THJ314" s="0"/>
      <c r="THK314" s="0"/>
      <c r="THL314" s="0"/>
      <c r="THM314" s="0"/>
      <c r="THN314" s="0"/>
      <c r="THO314" s="0"/>
      <c r="THP314" s="0"/>
      <c r="THQ314" s="0"/>
      <c r="THR314" s="0"/>
      <c r="THS314" s="0"/>
      <c r="THT314" s="0"/>
      <c r="THU314" s="0"/>
      <c r="THV314" s="0"/>
      <c r="THW314" s="0"/>
      <c r="THX314" s="0"/>
      <c r="THY314" s="0"/>
      <c r="THZ314" s="0"/>
      <c r="TIA314" s="0"/>
      <c r="TIB314" s="0"/>
      <c r="TIC314" s="0"/>
      <c r="TID314" s="0"/>
      <c r="TIE314" s="0"/>
      <c r="TIF314" s="0"/>
      <c r="TIG314" s="0"/>
      <c r="TIH314" s="0"/>
      <c r="TII314" s="0"/>
      <c r="TIJ314" s="0"/>
      <c r="TIK314" s="0"/>
      <c r="TIL314" s="0"/>
      <c r="TIM314" s="0"/>
      <c r="TIN314" s="0"/>
      <c r="TIO314" s="0"/>
      <c r="TIP314" s="0"/>
      <c r="TIQ314" s="0"/>
      <c r="TIR314" s="0"/>
      <c r="TIS314" s="0"/>
      <c r="TIT314" s="0"/>
      <c r="TIU314" s="0"/>
      <c r="TIV314" s="0"/>
      <c r="TIW314" s="0"/>
      <c r="TIX314" s="0"/>
      <c r="TIY314" s="0"/>
      <c r="TIZ314" s="0"/>
      <c r="TJA314" s="0"/>
      <c r="TJB314" s="0"/>
      <c r="TJC314" s="0"/>
      <c r="TJD314" s="0"/>
      <c r="TJE314" s="0"/>
      <c r="TJF314" s="0"/>
      <c r="TJG314" s="0"/>
      <c r="TJH314" s="0"/>
      <c r="TJI314" s="0"/>
      <c r="TJJ314" s="0"/>
      <c r="TJK314" s="0"/>
      <c r="TJL314" s="0"/>
      <c r="TJM314" s="0"/>
      <c r="TJN314" s="0"/>
      <c r="TJO314" s="0"/>
      <c r="TJP314" s="0"/>
      <c r="TJQ314" s="0"/>
      <c r="TJR314" s="0"/>
      <c r="TJS314" s="0"/>
      <c r="TJT314" s="0"/>
      <c r="TJU314" s="0"/>
      <c r="TJV314" s="0"/>
      <c r="TJW314" s="0"/>
      <c r="TJX314" s="0"/>
      <c r="TJY314" s="0"/>
      <c r="TJZ314" s="0"/>
      <c r="TKA314" s="0"/>
      <c r="TKB314" s="0"/>
      <c r="TKC314" s="0"/>
      <c r="TKD314" s="0"/>
      <c r="TKE314" s="0"/>
      <c r="TKF314" s="0"/>
      <c r="TKG314" s="0"/>
      <c r="TKH314" s="0"/>
      <c r="TKI314" s="0"/>
      <c r="TKJ314" s="0"/>
      <c r="TKK314" s="0"/>
      <c r="TKL314" s="0"/>
      <c r="TKM314" s="0"/>
      <c r="TKN314" s="0"/>
      <c r="TKO314" s="0"/>
      <c r="TKP314" s="0"/>
      <c r="TKQ314" s="0"/>
      <c r="TKR314" s="0"/>
      <c r="TKS314" s="0"/>
      <c r="TKT314" s="0"/>
      <c r="TKU314" s="0"/>
      <c r="TKV314" s="0"/>
      <c r="TKW314" s="0"/>
      <c r="TKX314" s="0"/>
      <c r="TKY314" s="0"/>
      <c r="TKZ314" s="0"/>
      <c r="TLA314" s="0"/>
      <c r="TLB314" s="0"/>
      <c r="TLC314" s="0"/>
      <c r="TLD314" s="0"/>
      <c r="TLE314" s="0"/>
      <c r="TLF314" s="0"/>
      <c r="TLG314" s="0"/>
      <c r="TLH314" s="0"/>
      <c r="TLI314" s="0"/>
      <c r="TLJ314" s="0"/>
      <c r="TLK314" s="0"/>
      <c r="TLL314" s="0"/>
      <c r="TLM314" s="0"/>
      <c r="TLN314" s="0"/>
      <c r="TLO314" s="0"/>
      <c r="TLP314" s="0"/>
      <c r="TLQ314" s="0"/>
      <c r="TLR314" s="0"/>
      <c r="TLS314" s="0"/>
      <c r="TLT314" s="0"/>
      <c r="TLU314" s="0"/>
      <c r="TLV314" s="0"/>
      <c r="TLW314" s="0"/>
      <c r="TLX314" s="0"/>
      <c r="TLY314" s="0"/>
      <c r="TLZ314" s="0"/>
      <c r="TMA314" s="0"/>
      <c r="TMB314" s="0"/>
      <c r="TMC314" s="0"/>
      <c r="TMD314" s="0"/>
      <c r="TME314" s="0"/>
      <c r="TMF314" s="0"/>
      <c r="TMG314" s="0"/>
      <c r="TMH314" s="0"/>
      <c r="TMI314" s="0"/>
      <c r="TMJ314" s="0"/>
      <c r="TMK314" s="0"/>
      <c r="TML314" s="0"/>
      <c r="TMM314" s="0"/>
      <c r="TMN314" s="0"/>
      <c r="TMO314" s="0"/>
      <c r="TMP314" s="0"/>
      <c r="TMQ314" s="0"/>
      <c r="TMR314" s="0"/>
      <c r="TMS314" s="0"/>
      <c r="TMT314" s="0"/>
      <c r="TMU314" s="0"/>
      <c r="TMV314" s="0"/>
      <c r="TMW314" s="0"/>
      <c r="TMX314" s="0"/>
      <c r="TMY314" s="0"/>
      <c r="TMZ314" s="0"/>
      <c r="TNA314" s="0"/>
      <c r="TNB314" s="0"/>
      <c r="TNC314" s="0"/>
      <c r="TND314" s="0"/>
      <c r="TNE314" s="0"/>
      <c r="TNF314" s="0"/>
      <c r="TNG314" s="0"/>
      <c r="TNH314" s="0"/>
      <c r="TNI314" s="0"/>
      <c r="TNJ314" s="0"/>
      <c r="TNK314" s="0"/>
      <c r="TNL314" s="0"/>
      <c r="TNM314" s="0"/>
      <c r="TNN314" s="0"/>
      <c r="TNO314" s="0"/>
      <c r="TNP314" s="0"/>
      <c r="TNQ314" s="0"/>
      <c r="TNR314" s="0"/>
      <c r="TNS314" s="0"/>
      <c r="TNT314" s="0"/>
      <c r="TNU314" s="0"/>
      <c r="TNV314" s="0"/>
      <c r="TNW314" s="0"/>
      <c r="TNX314" s="0"/>
      <c r="TNY314" s="0"/>
      <c r="TNZ314" s="0"/>
      <c r="TOA314" s="0"/>
      <c r="TOB314" s="0"/>
      <c r="TOC314" s="0"/>
      <c r="TOD314" s="0"/>
      <c r="TOE314" s="0"/>
      <c r="TOF314" s="0"/>
      <c r="TOG314" s="0"/>
      <c r="TOH314" s="0"/>
      <c r="TOI314" s="0"/>
      <c r="TOJ314" s="0"/>
      <c r="TOK314" s="0"/>
      <c r="TOL314" s="0"/>
      <c r="TOM314" s="0"/>
      <c r="TON314" s="0"/>
      <c r="TOO314" s="0"/>
      <c r="TOP314" s="0"/>
      <c r="TOQ314" s="0"/>
      <c r="TOR314" s="0"/>
      <c r="TOS314" s="0"/>
      <c r="TOT314" s="0"/>
      <c r="TOU314" s="0"/>
      <c r="TOV314" s="0"/>
      <c r="TOW314" s="0"/>
      <c r="TOX314" s="0"/>
      <c r="TOY314" s="0"/>
      <c r="TOZ314" s="0"/>
      <c r="TPA314" s="0"/>
      <c r="TPB314" s="0"/>
      <c r="TPC314" s="0"/>
      <c r="TPD314" s="0"/>
      <c r="TPE314" s="0"/>
      <c r="TPF314" s="0"/>
      <c r="TPG314" s="0"/>
      <c r="TPH314" s="0"/>
      <c r="TPI314" s="0"/>
      <c r="TPJ314" s="0"/>
      <c r="TPK314" s="0"/>
      <c r="TPL314" s="0"/>
      <c r="TPM314" s="0"/>
      <c r="TPN314" s="0"/>
      <c r="TPO314" s="0"/>
      <c r="TPP314" s="0"/>
      <c r="TPQ314" s="0"/>
      <c r="TPR314" s="0"/>
      <c r="TPS314" s="0"/>
      <c r="TPT314" s="0"/>
      <c r="TPU314" s="0"/>
      <c r="TPV314" s="0"/>
      <c r="TPW314" s="0"/>
      <c r="TPX314" s="0"/>
      <c r="TPY314" s="0"/>
      <c r="TPZ314" s="0"/>
      <c r="TQA314" s="0"/>
      <c r="TQB314" s="0"/>
      <c r="TQC314" s="0"/>
      <c r="TQD314" s="0"/>
      <c r="TQE314" s="0"/>
      <c r="TQF314" s="0"/>
      <c r="TQG314" s="0"/>
      <c r="TQH314" s="0"/>
      <c r="TQI314" s="0"/>
      <c r="TQJ314" s="0"/>
      <c r="TQK314" s="0"/>
      <c r="TQL314" s="0"/>
      <c r="TQM314" s="0"/>
      <c r="TQN314" s="0"/>
      <c r="TQO314" s="0"/>
      <c r="TQP314" s="0"/>
      <c r="TQQ314" s="0"/>
      <c r="TQR314" s="0"/>
      <c r="TQS314" s="0"/>
      <c r="TQT314" s="0"/>
      <c r="TQU314" s="0"/>
      <c r="TQV314" s="0"/>
      <c r="TQW314" s="0"/>
      <c r="TQX314" s="0"/>
      <c r="TQY314" s="0"/>
      <c r="TQZ314" s="0"/>
      <c r="TRA314" s="0"/>
      <c r="TRB314" s="0"/>
      <c r="TRC314" s="0"/>
      <c r="TRD314" s="0"/>
      <c r="TRE314" s="0"/>
      <c r="TRF314" s="0"/>
      <c r="TRG314" s="0"/>
      <c r="TRH314" s="0"/>
      <c r="TRI314" s="0"/>
      <c r="TRJ314" s="0"/>
      <c r="TRK314" s="0"/>
      <c r="TRL314" s="0"/>
      <c r="TRM314" s="0"/>
      <c r="TRN314" s="0"/>
      <c r="TRO314" s="0"/>
      <c r="TRP314" s="0"/>
      <c r="TRQ314" s="0"/>
      <c r="TRR314" s="0"/>
      <c r="TRS314" s="0"/>
      <c r="TRT314" s="0"/>
      <c r="TRU314" s="0"/>
      <c r="TRV314" s="0"/>
      <c r="TRW314" s="0"/>
      <c r="TRX314" s="0"/>
      <c r="TRY314" s="0"/>
      <c r="TRZ314" s="0"/>
      <c r="TSA314" s="0"/>
      <c r="TSB314" s="0"/>
      <c r="TSC314" s="0"/>
      <c r="TSD314" s="0"/>
      <c r="TSE314" s="0"/>
      <c r="TSF314" s="0"/>
      <c r="TSG314" s="0"/>
      <c r="TSH314" s="0"/>
      <c r="TSI314" s="0"/>
      <c r="TSJ314" s="0"/>
      <c r="TSK314" s="0"/>
      <c r="TSL314" s="0"/>
      <c r="TSM314" s="0"/>
      <c r="TSN314" s="0"/>
      <c r="TSO314" s="0"/>
      <c r="TSP314" s="0"/>
      <c r="TSQ314" s="0"/>
      <c r="TSR314" s="0"/>
      <c r="TSS314" s="0"/>
      <c r="TST314" s="0"/>
      <c r="TSU314" s="0"/>
      <c r="TSV314" s="0"/>
      <c r="TSW314" s="0"/>
      <c r="TSX314" s="0"/>
      <c r="TSY314" s="0"/>
      <c r="TSZ314" s="0"/>
      <c r="TTA314" s="0"/>
      <c r="TTB314" s="0"/>
      <c r="TTC314" s="0"/>
      <c r="TTD314" s="0"/>
      <c r="TTE314" s="0"/>
      <c r="TTF314" s="0"/>
      <c r="TTG314" s="0"/>
      <c r="TTH314" s="0"/>
      <c r="TTI314" s="0"/>
      <c r="TTJ314" s="0"/>
      <c r="TTK314" s="0"/>
      <c r="TTL314" s="0"/>
      <c r="TTM314" s="0"/>
      <c r="TTN314" s="0"/>
      <c r="TTO314" s="0"/>
      <c r="TTP314" s="0"/>
      <c r="TTQ314" s="0"/>
      <c r="TTR314" s="0"/>
      <c r="TTS314" s="0"/>
      <c r="TTT314" s="0"/>
      <c r="TTU314" s="0"/>
      <c r="TTV314" s="0"/>
      <c r="TTW314" s="0"/>
      <c r="TTX314" s="0"/>
      <c r="TTY314" s="0"/>
      <c r="TTZ314" s="0"/>
      <c r="TUA314" s="0"/>
      <c r="TUB314" s="0"/>
      <c r="TUC314" s="0"/>
      <c r="TUD314" s="0"/>
      <c r="TUE314" s="0"/>
      <c r="TUF314" s="0"/>
      <c r="TUG314" s="0"/>
      <c r="TUH314" s="0"/>
      <c r="TUI314" s="0"/>
      <c r="TUJ314" s="0"/>
      <c r="TUK314" s="0"/>
      <c r="TUL314" s="0"/>
      <c r="TUM314" s="0"/>
      <c r="TUN314" s="0"/>
      <c r="TUO314" s="0"/>
      <c r="TUP314" s="0"/>
      <c r="TUQ314" s="0"/>
      <c r="TUR314" s="0"/>
      <c r="TUS314" s="0"/>
      <c r="TUT314" s="0"/>
      <c r="TUU314" s="0"/>
      <c r="TUV314" s="0"/>
      <c r="TUW314" s="0"/>
      <c r="TUX314" s="0"/>
      <c r="TUY314" s="0"/>
      <c r="TUZ314" s="0"/>
      <c r="TVA314" s="0"/>
      <c r="TVB314" s="0"/>
      <c r="TVC314" s="0"/>
      <c r="TVD314" s="0"/>
      <c r="TVE314" s="0"/>
      <c r="TVF314" s="0"/>
      <c r="TVG314" s="0"/>
      <c r="TVH314" s="0"/>
      <c r="TVI314" s="0"/>
      <c r="TVJ314" s="0"/>
      <c r="TVK314" s="0"/>
      <c r="TVL314" s="0"/>
      <c r="TVM314" s="0"/>
      <c r="TVN314" s="0"/>
      <c r="TVO314" s="0"/>
      <c r="TVP314" s="0"/>
      <c r="TVQ314" s="0"/>
      <c r="TVR314" s="0"/>
      <c r="TVS314" s="0"/>
      <c r="TVT314" s="0"/>
      <c r="TVU314" s="0"/>
      <c r="TVV314" s="0"/>
      <c r="TVW314" s="0"/>
      <c r="TVX314" s="0"/>
      <c r="TVY314" s="0"/>
      <c r="TVZ314" s="0"/>
      <c r="TWA314" s="0"/>
      <c r="TWB314" s="0"/>
      <c r="TWC314" s="0"/>
      <c r="TWD314" s="0"/>
      <c r="TWE314" s="0"/>
      <c r="TWF314" s="0"/>
      <c r="TWG314" s="0"/>
      <c r="TWH314" s="0"/>
      <c r="TWI314" s="0"/>
      <c r="TWJ314" s="0"/>
      <c r="TWK314" s="0"/>
      <c r="TWL314" s="0"/>
      <c r="TWM314" s="0"/>
      <c r="TWN314" s="0"/>
      <c r="TWO314" s="0"/>
      <c r="TWP314" s="0"/>
      <c r="TWQ314" s="0"/>
      <c r="TWR314" s="0"/>
      <c r="TWS314" s="0"/>
      <c r="TWT314" s="0"/>
      <c r="TWU314" s="0"/>
      <c r="TWV314" s="0"/>
      <c r="TWW314" s="0"/>
      <c r="TWX314" s="0"/>
      <c r="TWY314" s="0"/>
      <c r="TWZ314" s="0"/>
      <c r="TXA314" s="0"/>
      <c r="TXB314" s="0"/>
      <c r="TXC314" s="0"/>
      <c r="TXD314" s="0"/>
      <c r="TXE314" s="0"/>
      <c r="TXF314" s="0"/>
      <c r="TXG314" s="0"/>
      <c r="TXH314" s="0"/>
      <c r="TXI314" s="0"/>
      <c r="TXJ314" s="0"/>
      <c r="TXK314" s="0"/>
      <c r="TXL314" s="0"/>
      <c r="TXM314" s="0"/>
      <c r="TXN314" s="0"/>
      <c r="TXO314" s="0"/>
      <c r="TXP314" s="0"/>
      <c r="TXQ314" s="0"/>
      <c r="TXR314" s="0"/>
      <c r="TXS314" s="0"/>
      <c r="TXT314" s="0"/>
      <c r="TXU314" s="0"/>
      <c r="TXV314" s="0"/>
      <c r="TXW314" s="0"/>
      <c r="TXX314" s="0"/>
      <c r="TXY314" s="0"/>
      <c r="TXZ314" s="0"/>
      <c r="TYA314" s="0"/>
      <c r="TYB314" s="0"/>
      <c r="TYC314" s="0"/>
      <c r="TYD314" s="0"/>
      <c r="TYE314" s="0"/>
      <c r="TYF314" s="0"/>
      <c r="TYG314" s="0"/>
      <c r="TYH314" s="0"/>
      <c r="TYI314" s="0"/>
      <c r="TYJ314" s="0"/>
      <c r="TYK314" s="0"/>
      <c r="TYL314" s="0"/>
      <c r="TYM314" s="0"/>
      <c r="TYN314" s="0"/>
      <c r="TYO314" s="0"/>
      <c r="TYP314" s="0"/>
      <c r="TYQ314" s="0"/>
      <c r="TYR314" s="0"/>
      <c r="TYS314" s="0"/>
      <c r="TYT314" s="0"/>
      <c r="TYU314" s="0"/>
      <c r="TYV314" s="0"/>
      <c r="TYW314" s="0"/>
      <c r="TYX314" s="0"/>
      <c r="TYY314" s="0"/>
      <c r="TYZ314" s="0"/>
      <c r="TZA314" s="0"/>
      <c r="TZB314" s="0"/>
      <c r="TZC314" s="0"/>
      <c r="TZD314" s="0"/>
      <c r="TZE314" s="0"/>
      <c r="TZF314" s="0"/>
      <c r="TZG314" s="0"/>
      <c r="TZH314" s="0"/>
      <c r="TZI314" s="0"/>
      <c r="TZJ314" s="0"/>
      <c r="TZK314" s="0"/>
      <c r="TZL314" s="0"/>
      <c r="TZM314" s="0"/>
      <c r="TZN314" s="0"/>
      <c r="TZO314" s="0"/>
      <c r="TZP314" s="0"/>
      <c r="TZQ314" s="0"/>
      <c r="TZR314" s="0"/>
      <c r="TZS314" s="0"/>
      <c r="TZT314" s="0"/>
      <c r="TZU314" s="0"/>
      <c r="TZV314" s="0"/>
      <c r="TZW314" s="0"/>
      <c r="TZX314" s="0"/>
      <c r="TZY314" s="0"/>
      <c r="TZZ314" s="0"/>
      <c r="UAA314" s="0"/>
      <c r="UAB314" s="0"/>
      <c r="UAC314" s="0"/>
      <c r="UAD314" s="0"/>
      <c r="UAE314" s="0"/>
      <c r="UAF314" s="0"/>
      <c r="UAG314" s="0"/>
      <c r="UAH314" s="0"/>
      <c r="UAI314" s="0"/>
      <c r="UAJ314" s="0"/>
      <c r="UAK314" s="0"/>
      <c r="UAL314" s="0"/>
      <c r="UAM314" s="0"/>
      <c r="UAN314" s="0"/>
      <c r="UAO314" s="0"/>
      <c r="UAP314" s="0"/>
      <c r="UAQ314" s="0"/>
      <c r="UAR314" s="0"/>
      <c r="UAS314" s="0"/>
      <c r="UAT314" s="0"/>
      <c r="UAU314" s="0"/>
      <c r="UAV314" s="0"/>
      <c r="UAW314" s="0"/>
      <c r="UAX314" s="0"/>
      <c r="UAY314" s="0"/>
      <c r="UAZ314" s="0"/>
      <c r="UBA314" s="0"/>
      <c r="UBB314" s="0"/>
      <c r="UBC314" s="0"/>
      <c r="UBD314" s="0"/>
      <c r="UBE314" s="0"/>
      <c r="UBF314" s="0"/>
      <c r="UBG314" s="0"/>
      <c r="UBH314" s="0"/>
      <c r="UBI314" s="0"/>
      <c r="UBJ314" s="0"/>
      <c r="UBK314" s="0"/>
      <c r="UBL314" s="0"/>
      <c r="UBM314" s="0"/>
      <c r="UBN314" s="0"/>
      <c r="UBO314" s="0"/>
      <c r="UBP314" s="0"/>
      <c r="UBQ314" s="0"/>
      <c r="UBR314" s="0"/>
      <c r="UBS314" s="0"/>
      <c r="UBT314" s="0"/>
      <c r="UBU314" s="0"/>
      <c r="UBV314" s="0"/>
      <c r="UBW314" s="0"/>
      <c r="UBX314" s="0"/>
      <c r="UBY314" s="0"/>
      <c r="UBZ314" s="0"/>
      <c r="UCA314" s="0"/>
      <c r="UCB314" s="0"/>
      <c r="UCC314" s="0"/>
      <c r="UCD314" s="0"/>
      <c r="UCE314" s="0"/>
      <c r="UCF314" s="0"/>
      <c r="UCG314" s="0"/>
      <c r="UCH314" s="0"/>
      <c r="UCI314" s="0"/>
      <c r="UCJ314" s="0"/>
      <c r="UCK314" s="0"/>
      <c r="UCL314" s="0"/>
      <c r="UCM314" s="0"/>
      <c r="UCN314" s="0"/>
      <c r="UCO314" s="0"/>
      <c r="UCP314" s="0"/>
      <c r="UCQ314" s="0"/>
      <c r="UCR314" s="0"/>
      <c r="UCS314" s="0"/>
      <c r="UCT314" s="0"/>
      <c r="UCU314" s="0"/>
      <c r="UCV314" s="0"/>
      <c r="UCW314" s="0"/>
      <c r="UCX314" s="0"/>
      <c r="UCY314" s="0"/>
      <c r="UCZ314" s="0"/>
      <c r="UDA314" s="0"/>
      <c r="UDB314" s="0"/>
      <c r="UDC314" s="0"/>
      <c r="UDD314" s="0"/>
      <c r="UDE314" s="0"/>
      <c r="UDF314" s="0"/>
      <c r="UDG314" s="0"/>
      <c r="UDH314" s="0"/>
      <c r="UDI314" s="0"/>
      <c r="UDJ314" s="0"/>
      <c r="UDK314" s="0"/>
      <c r="UDL314" s="0"/>
      <c r="UDM314" s="0"/>
      <c r="UDN314" s="0"/>
      <c r="UDO314" s="0"/>
      <c r="UDP314" s="0"/>
      <c r="UDQ314" s="0"/>
      <c r="UDR314" s="0"/>
      <c r="UDS314" s="0"/>
      <c r="UDT314" s="0"/>
      <c r="UDU314" s="0"/>
      <c r="UDV314" s="0"/>
      <c r="UDW314" s="0"/>
      <c r="UDX314" s="0"/>
      <c r="UDY314" s="0"/>
      <c r="UDZ314" s="0"/>
      <c r="UEA314" s="0"/>
      <c r="UEB314" s="0"/>
      <c r="UEC314" s="0"/>
      <c r="UED314" s="0"/>
      <c r="UEE314" s="0"/>
      <c r="UEF314" s="0"/>
      <c r="UEG314" s="0"/>
      <c r="UEH314" s="0"/>
      <c r="UEI314" s="0"/>
      <c r="UEJ314" s="0"/>
      <c r="UEK314" s="0"/>
      <c r="UEL314" s="0"/>
      <c r="UEM314" s="0"/>
      <c r="UEN314" s="0"/>
      <c r="UEO314" s="0"/>
      <c r="UEP314" s="0"/>
      <c r="UEQ314" s="0"/>
      <c r="UER314" s="0"/>
      <c r="UES314" s="0"/>
      <c r="UET314" s="0"/>
      <c r="UEU314" s="0"/>
      <c r="UEV314" s="0"/>
      <c r="UEW314" s="0"/>
      <c r="UEX314" s="0"/>
      <c r="UEY314" s="0"/>
      <c r="UEZ314" s="0"/>
      <c r="UFA314" s="0"/>
      <c r="UFB314" s="0"/>
      <c r="UFC314" s="0"/>
      <c r="UFD314" s="0"/>
      <c r="UFE314" s="0"/>
      <c r="UFF314" s="0"/>
      <c r="UFG314" s="0"/>
      <c r="UFH314" s="0"/>
      <c r="UFI314" s="0"/>
      <c r="UFJ314" s="0"/>
      <c r="UFK314" s="0"/>
      <c r="UFL314" s="0"/>
      <c r="UFM314" s="0"/>
      <c r="UFN314" s="0"/>
      <c r="UFO314" s="0"/>
      <c r="UFP314" s="0"/>
      <c r="UFQ314" s="0"/>
      <c r="UFR314" s="0"/>
      <c r="UFS314" s="0"/>
      <c r="UFT314" s="0"/>
      <c r="UFU314" s="0"/>
      <c r="UFV314" s="0"/>
      <c r="UFW314" s="0"/>
      <c r="UFX314" s="0"/>
      <c r="UFY314" s="0"/>
      <c r="UFZ314" s="0"/>
      <c r="UGA314" s="0"/>
      <c r="UGB314" s="0"/>
      <c r="UGC314" s="0"/>
      <c r="UGD314" s="0"/>
      <c r="UGE314" s="0"/>
      <c r="UGF314" s="0"/>
      <c r="UGG314" s="0"/>
      <c r="UGH314" s="0"/>
      <c r="UGI314" s="0"/>
      <c r="UGJ314" s="0"/>
      <c r="UGK314" s="0"/>
      <c r="UGL314" s="0"/>
      <c r="UGM314" s="0"/>
      <c r="UGN314" s="0"/>
      <c r="UGO314" s="0"/>
      <c r="UGP314" s="0"/>
      <c r="UGQ314" s="0"/>
      <c r="UGR314" s="0"/>
      <c r="UGS314" s="0"/>
      <c r="UGT314" s="0"/>
      <c r="UGU314" s="0"/>
      <c r="UGV314" s="0"/>
      <c r="UGW314" s="0"/>
      <c r="UGX314" s="0"/>
      <c r="UGY314" s="0"/>
      <c r="UGZ314" s="0"/>
      <c r="UHA314" s="0"/>
      <c r="UHB314" s="0"/>
      <c r="UHC314" s="0"/>
      <c r="UHD314" s="0"/>
      <c r="UHE314" s="0"/>
      <c r="UHF314" s="0"/>
      <c r="UHG314" s="0"/>
      <c r="UHH314" s="0"/>
      <c r="UHI314" s="0"/>
      <c r="UHJ314" s="0"/>
      <c r="UHK314" s="0"/>
      <c r="UHL314" s="0"/>
      <c r="UHM314" s="0"/>
      <c r="UHN314" s="0"/>
      <c r="UHO314" s="0"/>
      <c r="UHP314" s="0"/>
      <c r="UHQ314" s="0"/>
      <c r="UHR314" s="0"/>
      <c r="UHS314" s="0"/>
      <c r="UHT314" s="0"/>
      <c r="UHU314" s="0"/>
      <c r="UHV314" s="0"/>
      <c r="UHW314" s="0"/>
      <c r="UHX314" s="0"/>
      <c r="UHY314" s="0"/>
      <c r="UHZ314" s="0"/>
      <c r="UIA314" s="0"/>
      <c r="UIB314" s="0"/>
      <c r="UIC314" s="0"/>
      <c r="UID314" s="0"/>
      <c r="UIE314" s="0"/>
      <c r="UIF314" s="0"/>
      <c r="UIG314" s="0"/>
      <c r="UIH314" s="0"/>
      <c r="UII314" s="0"/>
      <c r="UIJ314" s="0"/>
      <c r="UIK314" s="0"/>
      <c r="UIL314" s="0"/>
      <c r="UIM314" s="0"/>
      <c r="UIN314" s="0"/>
      <c r="UIO314" s="0"/>
      <c r="UIP314" s="0"/>
      <c r="UIQ314" s="0"/>
      <c r="UIR314" s="0"/>
      <c r="UIS314" s="0"/>
      <c r="UIT314" s="0"/>
      <c r="UIU314" s="0"/>
      <c r="UIV314" s="0"/>
      <c r="UIW314" s="0"/>
      <c r="UIX314" s="0"/>
      <c r="UIY314" s="0"/>
      <c r="UIZ314" s="0"/>
      <c r="UJA314" s="0"/>
      <c r="UJB314" s="0"/>
      <c r="UJC314" s="0"/>
      <c r="UJD314" s="0"/>
      <c r="UJE314" s="0"/>
      <c r="UJF314" s="0"/>
      <c r="UJG314" s="0"/>
      <c r="UJH314" s="0"/>
      <c r="UJI314" s="0"/>
      <c r="UJJ314" s="0"/>
      <c r="UJK314" s="0"/>
      <c r="UJL314" s="0"/>
      <c r="UJM314" s="0"/>
      <c r="UJN314" s="0"/>
      <c r="UJO314" s="0"/>
      <c r="UJP314" s="0"/>
      <c r="UJQ314" s="0"/>
      <c r="UJR314" s="0"/>
      <c r="UJS314" s="0"/>
      <c r="UJT314" s="0"/>
      <c r="UJU314" s="0"/>
      <c r="UJV314" s="0"/>
      <c r="UJW314" s="0"/>
      <c r="UJX314" s="0"/>
      <c r="UJY314" s="0"/>
      <c r="UJZ314" s="0"/>
      <c r="UKA314" s="0"/>
      <c r="UKB314" s="0"/>
      <c r="UKC314" s="0"/>
      <c r="UKD314" s="0"/>
      <c r="UKE314" s="0"/>
      <c r="UKF314" s="0"/>
      <c r="UKG314" s="0"/>
      <c r="UKH314" s="0"/>
      <c r="UKI314" s="0"/>
      <c r="UKJ314" s="0"/>
      <c r="UKK314" s="0"/>
      <c r="UKL314" s="0"/>
      <c r="UKM314" s="0"/>
      <c r="UKN314" s="0"/>
      <c r="UKO314" s="0"/>
      <c r="UKP314" s="0"/>
      <c r="UKQ314" s="0"/>
      <c r="UKR314" s="0"/>
      <c r="UKS314" s="0"/>
      <c r="UKT314" s="0"/>
      <c r="UKU314" s="0"/>
      <c r="UKV314" s="0"/>
      <c r="UKW314" s="0"/>
      <c r="UKX314" s="0"/>
      <c r="UKY314" s="0"/>
      <c r="UKZ314" s="0"/>
      <c r="ULA314" s="0"/>
      <c r="ULB314" s="0"/>
      <c r="ULC314" s="0"/>
      <c r="ULD314" s="0"/>
      <c r="ULE314" s="0"/>
      <c r="ULF314" s="0"/>
      <c r="ULG314" s="0"/>
      <c r="ULH314" s="0"/>
      <c r="ULI314" s="0"/>
      <c r="ULJ314" s="0"/>
      <c r="ULK314" s="0"/>
      <c r="ULL314" s="0"/>
      <c r="ULM314" s="0"/>
      <c r="ULN314" s="0"/>
      <c r="ULO314" s="0"/>
      <c r="ULP314" s="0"/>
      <c r="ULQ314" s="0"/>
      <c r="ULR314" s="0"/>
      <c r="ULS314" s="0"/>
      <c r="ULT314" s="0"/>
      <c r="ULU314" s="0"/>
      <c r="ULV314" s="0"/>
      <c r="ULW314" s="0"/>
      <c r="ULX314" s="0"/>
      <c r="ULY314" s="0"/>
      <c r="ULZ314" s="0"/>
      <c r="UMA314" s="0"/>
      <c r="UMB314" s="0"/>
      <c r="UMC314" s="0"/>
      <c r="UMD314" s="0"/>
      <c r="UME314" s="0"/>
      <c r="UMF314" s="0"/>
      <c r="UMG314" s="0"/>
      <c r="UMH314" s="0"/>
      <c r="UMI314" s="0"/>
      <c r="UMJ314" s="0"/>
      <c r="UMK314" s="0"/>
      <c r="UML314" s="0"/>
      <c r="UMM314" s="0"/>
      <c r="UMN314" s="0"/>
      <c r="UMO314" s="0"/>
      <c r="UMP314" s="0"/>
      <c r="UMQ314" s="0"/>
      <c r="UMR314" s="0"/>
      <c r="UMS314" s="0"/>
      <c r="UMT314" s="0"/>
      <c r="UMU314" s="0"/>
      <c r="UMV314" s="0"/>
      <c r="UMW314" s="0"/>
      <c r="UMX314" s="0"/>
      <c r="UMY314" s="0"/>
      <c r="UMZ314" s="0"/>
      <c r="UNA314" s="0"/>
      <c r="UNB314" s="0"/>
      <c r="UNC314" s="0"/>
      <c r="UND314" s="0"/>
      <c r="UNE314" s="0"/>
      <c r="UNF314" s="0"/>
      <c r="UNG314" s="0"/>
      <c r="UNH314" s="0"/>
      <c r="UNI314" s="0"/>
      <c r="UNJ314" s="0"/>
      <c r="UNK314" s="0"/>
      <c r="UNL314" s="0"/>
      <c r="UNM314" s="0"/>
      <c r="UNN314" s="0"/>
      <c r="UNO314" s="0"/>
      <c r="UNP314" s="0"/>
      <c r="UNQ314" s="0"/>
      <c r="UNR314" s="0"/>
      <c r="UNS314" s="0"/>
      <c r="UNT314" s="0"/>
      <c r="UNU314" s="0"/>
      <c r="UNV314" s="0"/>
      <c r="UNW314" s="0"/>
      <c r="UNX314" s="0"/>
      <c r="UNY314" s="0"/>
      <c r="UNZ314" s="0"/>
      <c r="UOA314" s="0"/>
      <c r="UOB314" s="0"/>
      <c r="UOC314" s="0"/>
      <c r="UOD314" s="0"/>
      <c r="UOE314" s="0"/>
      <c r="UOF314" s="0"/>
      <c r="UOG314" s="0"/>
      <c r="UOH314" s="0"/>
      <c r="UOI314" s="0"/>
      <c r="UOJ314" s="0"/>
      <c r="UOK314" s="0"/>
      <c r="UOL314" s="0"/>
      <c r="UOM314" s="0"/>
      <c r="UON314" s="0"/>
      <c r="UOO314" s="0"/>
      <c r="UOP314" s="0"/>
      <c r="UOQ314" s="0"/>
      <c r="UOR314" s="0"/>
      <c r="UOS314" s="0"/>
      <c r="UOT314" s="0"/>
      <c r="UOU314" s="0"/>
      <c r="UOV314" s="0"/>
      <c r="UOW314" s="0"/>
      <c r="UOX314" s="0"/>
      <c r="UOY314" s="0"/>
      <c r="UOZ314" s="0"/>
      <c r="UPA314" s="0"/>
      <c r="UPB314" s="0"/>
      <c r="UPC314" s="0"/>
      <c r="UPD314" s="0"/>
      <c r="UPE314" s="0"/>
      <c r="UPF314" s="0"/>
      <c r="UPG314" s="0"/>
      <c r="UPH314" s="0"/>
      <c r="UPI314" s="0"/>
      <c r="UPJ314" s="0"/>
      <c r="UPK314" s="0"/>
      <c r="UPL314" s="0"/>
      <c r="UPM314" s="0"/>
      <c r="UPN314" s="0"/>
      <c r="UPO314" s="0"/>
      <c r="UPP314" s="0"/>
      <c r="UPQ314" s="0"/>
      <c r="UPR314" s="0"/>
      <c r="UPS314" s="0"/>
      <c r="UPT314" s="0"/>
      <c r="UPU314" s="0"/>
      <c r="UPV314" s="0"/>
      <c r="UPW314" s="0"/>
      <c r="UPX314" s="0"/>
      <c r="UPY314" s="0"/>
      <c r="UPZ314" s="0"/>
      <c r="UQA314" s="0"/>
      <c r="UQB314" s="0"/>
      <c r="UQC314" s="0"/>
      <c r="UQD314" s="0"/>
      <c r="UQE314" s="0"/>
      <c r="UQF314" s="0"/>
      <c r="UQG314" s="0"/>
      <c r="UQH314" s="0"/>
      <c r="UQI314" s="0"/>
      <c r="UQJ314" s="0"/>
      <c r="UQK314" s="0"/>
      <c r="UQL314" s="0"/>
      <c r="UQM314" s="0"/>
      <c r="UQN314" s="0"/>
      <c r="UQO314" s="0"/>
      <c r="UQP314" s="0"/>
      <c r="UQQ314" s="0"/>
      <c r="UQR314" s="0"/>
      <c r="UQS314" s="0"/>
      <c r="UQT314" s="0"/>
      <c r="UQU314" s="0"/>
      <c r="UQV314" s="0"/>
      <c r="UQW314" s="0"/>
      <c r="UQX314" s="0"/>
      <c r="UQY314" s="0"/>
      <c r="UQZ314" s="0"/>
      <c r="URA314" s="0"/>
      <c r="URB314" s="0"/>
      <c r="URC314" s="0"/>
      <c r="URD314" s="0"/>
      <c r="URE314" s="0"/>
      <c r="URF314" s="0"/>
      <c r="URG314" s="0"/>
      <c r="URH314" s="0"/>
      <c r="URI314" s="0"/>
      <c r="URJ314" s="0"/>
      <c r="URK314" s="0"/>
      <c r="URL314" s="0"/>
      <c r="URM314" s="0"/>
      <c r="URN314" s="0"/>
      <c r="URO314" s="0"/>
      <c r="URP314" s="0"/>
      <c r="URQ314" s="0"/>
      <c r="URR314" s="0"/>
      <c r="URS314" s="0"/>
      <c r="URT314" s="0"/>
      <c r="URU314" s="0"/>
      <c r="URV314" s="0"/>
      <c r="URW314" s="0"/>
      <c r="URX314" s="0"/>
      <c r="URY314" s="0"/>
      <c r="URZ314" s="0"/>
      <c r="USA314" s="0"/>
      <c r="USB314" s="0"/>
      <c r="USC314" s="0"/>
      <c r="USD314" s="0"/>
      <c r="USE314" s="0"/>
      <c r="USF314" s="0"/>
      <c r="USG314" s="0"/>
      <c r="USH314" s="0"/>
      <c r="USI314" s="0"/>
      <c r="USJ314" s="0"/>
      <c r="USK314" s="0"/>
      <c r="USL314" s="0"/>
      <c r="USM314" s="0"/>
      <c r="USN314" s="0"/>
      <c r="USO314" s="0"/>
      <c r="USP314" s="0"/>
      <c r="USQ314" s="0"/>
      <c r="USR314" s="0"/>
      <c r="USS314" s="0"/>
      <c r="UST314" s="0"/>
      <c r="USU314" s="0"/>
      <c r="USV314" s="0"/>
      <c r="USW314" s="0"/>
      <c r="USX314" s="0"/>
      <c r="USY314" s="0"/>
      <c r="USZ314" s="0"/>
      <c r="UTA314" s="0"/>
      <c r="UTB314" s="0"/>
      <c r="UTC314" s="0"/>
      <c r="UTD314" s="0"/>
      <c r="UTE314" s="0"/>
      <c r="UTF314" s="0"/>
      <c r="UTG314" s="0"/>
      <c r="UTH314" s="0"/>
      <c r="UTI314" s="0"/>
      <c r="UTJ314" s="0"/>
      <c r="UTK314" s="0"/>
      <c r="UTL314" s="0"/>
      <c r="UTM314" s="0"/>
      <c r="UTN314" s="0"/>
      <c r="UTO314" s="0"/>
      <c r="UTP314" s="0"/>
      <c r="UTQ314" s="0"/>
      <c r="UTR314" s="0"/>
      <c r="UTS314" s="0"/>
      <c r="UTT314" s="0"/>
      <c r="UTU314" s="0"/>
      <c r="UTV314" s="0"/>
      <c r="UTW314" s="0"/>
      <c r="UTX314" s="0"/>
      <c r="UTY314" s="0"/>
      <c r="UTZ314" s="0"/>
      <c r="UUA314" s="0"/>
      <c r="UUB314" s="0"/>
      <c r="UUC314" s="0"/>
      <c r="UUD314" s="0"/>
      <c r="UUE314" s="0"/>
      <c r="UUF314" s="0"/>
      <c r="UUG314" s="0"/>
      <c r="UUH314" s="0"/>
      <c r="UUI314" s="0"/>
      <c r="UUJ314" s="0"/>
      <c r="UUK314" s="0"/>
      <c r="UUL314" s="0"/>
      <c r="UUM314" s="0"/>
      <c r="UUN314" s="0"/>
      <c r="UUO314" s="0"/>
      <c r="UUP314" s="0"/>
      <c r="UUQ314" s="0"/>
      <c r="UUR314" s="0"/>
      <c r="UUS314" s="0"/>
      <c r="UUT314" s="0"/>
      <c r="UUU314" s="0"/>
      <c r="UUV314" s="0"/>
      <c r="UUW314" s="0"/>
      <c r="UUX314" s="0"/>
      <c r="UUY314" s="0"/>
      <c r="UUZ314" s="0"/>
      <c r="UVA314" s="0"/>
      <c r="UVB314" s="0"/>
      <c r="UVC314" s="0"/>
      <c r="UVD314" s="0"/>
      <c r="UVE314" s="0"/>
      <c r="UVF314" s="0"/>
      <c r="UVG314" s="0"/>
      <c r="UVH314" s="0"/>
      <c r="UVI314" s="0"/>
      <c r="UVJ314" s="0"/>
      <c r="UVK314" s="0"/>
      <c r="UVL314" s="0"/>
      <c r="UVM314" s="0"/>
      <c r="UVN314" s="0"/>
      <c r="UVO314" s="0"/>
      <c r="UVP314" s="0"/>
      <c r="UVQ314" s="0"/>
      <c r="UVR314" s="0"/>
      <c r="UVS314" s="0"/>
      <c r="UVT314" s="0"/>
      <c r="UVU314" s="0"/>
      <c r="UVV314" s="0"/>
      <c r="UVW314" s="0"/>
      <c r="UVX314" s="0"/>
      <c r="UVY314" s="0"/>
      <c r="UVZ314" s="0"/>
      <c r="UWA314" s="0"/>
      <c r="UWB314" s="0"/>
      <c r="UWC314" s="0"/>
      <c r="UWD314" s="0"/>
      <c r="UWE314" s="0"/>
      <c r="UWF314" s="0"/>
      <c r="UWG314" s="0"/>
      <c r="UWH314" s="0"/>
      <c r="UWI314" s="0"/>
      <c r="UWJ314" s="0"/>
      <c r="UWK314" s="0"/>
      <c r="UWL314" s="0"/>
      <c r="UWM314" s="0"/>
      <c r="UWN314" s="0"/>
      <c r="UWO314" s="0"/>
      <c r="UWP314" s="0"/>
      <c r="UWQ314" s="0"/>
      <c r="UWR314" s="0"/>
      <c r="UWS314" s="0"/>
      <c r="UWT314" s="0"/>
      <c r="UWU314" s="0"/>
      <c r="UWV314" s="0"/>
      <c r="UWW314" s="0"/>
      <c r="UWX314" s="0"/>
      <c r="UWY314" s="0"/>
      <c r="UWZ314" s="0"/>
      <c r="UXA314" s="0"/>
      <c r="UXB314" s="0"/>
      <c r="UXC314" s="0"/>
      <c r="UXD314" s="0"/>
      <c r="UXE314" s="0"/>
      <c r="UXF314" s="0"/>
      <c r="UXG314" s="0"/>
      <c r="UXH314" s="0"/>
      <c r="UXI314" s="0"/>
      <c r="UXJ314" s="0"/>
      <c r="UXK314" s="0"/>
      <c r="UXL314" s="0"/>
      <c r="UXM314" s="0"/>
      <c r="UXN314" s="0"/>
      <c r="UXO314" s="0"/>
      <c r="UXP314" s="0"/>
      <c r="UXQ314" s="0"/>
      <c r="UXR314" s="0"/>
      <c r="UXS314" s="0"/>
      <c r="UXT314" s="0"/>
      <c r="UXU314" s="0"/>
      <c r="UXV314" s="0"/>
      <c r="UXW314" s="0"/>
      <c r="UXX314" s="0"/>
      <c r="UXY314" s="0"/>
      <c r="UXZ314" s="0"/>
      <c r="UYA314" s="0"/>
      <c r="UYB314" s="0"/>
      <c r="UYC314" s="0"/>
      <c r="UYD314" s="0"/>
      <c r="UYE314" s="0"/>
      <c r="UYF314" s="0"/>
      <c r="UYG314" s="0"/>
      <c r="UYH314" s="0"/>
      <c r="UYI314" s="0"/>
      <c r="UYJ314" s="0"/>
      <c r="UYK314" s="0"/>
      <c r="UYL314" s="0"/>
      <c r="UYM314" s="0"/>
      <c r="UYN314" s="0"/>
      <c r="UYO314" s="0"/>
      <c r="UYP314" s="0"/>
      <c r="UYQ314" s="0"/>
      <c r="UYR314" s="0"/>
      <c r="UYS314" s="0"/>
      <c r="UYT314" s="0"/>
      <c r="UYU314" s="0"/>
      <c r="UYV314" s="0"/>
      <c r="UYW314" s="0"/>
      <c r="UYX314" s="0"/>
      <c r="UYY314" s="0"/>
      <c r="UYZ314" s="0"/>
      <c r="UZA314" s="0"/>
      <c r="UZB314" s="0"/>
      <c r="UZC314" s="0"/>
      <c r="UZD314" s="0"/>
      <c r="UZE314" s="0"/>
      <c r="UZF314" s="0"/>
      <c r="UZG314" s="0"/>
      <c r="UZH314" s="0"/>
      <c r="UZI314" s="0"/>
      <c r="UZJ314" s="0"/>
      <c r="UZK314" s="0"/>
      <c r="UZL314" s="0"/>
      <c r="UZM314" s="0"/>
      <c r="UZN314" s="0"/>
      <c r="UZO314" s="0"/>
      <c r="UZP314" s="0"/>
      <c r="UZQ314" s="0"/>
      <c r="UZR314" s="0"/>
      <c r="UZS314" s="0"/>
      <c r="UZT314" s="0"/>
      <c r="UZU314" s="0"/>
      <c r="UZV314" s="0"/>
      <c r="UZW314" s="0"/>
      <c r="UZX314" s="0"/>
      <c r="UZY314" s="0"/>
      <c r="UZZ314" s="0"/>
      <c r="VAA314" s="0"/>
      <c r="VAB314" s="0"/>
      <c r="VAC314" s="0"/>
      <c r="VAD314" s="0"/>
      <c r="VAE314" s="0"/>
      <c r="VAF314" s="0"/>
      <c r="VAG314" s="0"/>
      <c r="VAH314" s="0"/>
      <c r="VAI314" s="0"/>
      <c r="VAJ314" s="0"/>
      <c r="VAK314" s="0"/>
      <c r="VAL314" s="0"/>
      <c r="VAM314" s="0"/>
      <c r="VAN314" s="0"/>
      <c r="VAO314" s="0"/>
      <c r="VAP314" s="0"/>
      <c r="VAQ314" s="0"/>
      <c r="VAR314" s="0"/>
      <c r="VAS314" s="0"/>
      <c r="VAT314" s="0"/>
      <c r="VAU314" s="0"/>
      <c r="VAV314" s="0"/>
      <c r="VAW314" s="0"/>
      <c r="VAX314" s="0"/>
      <c r="VAY314" s="0"/>
      <c r="VAZ314" s="0"/>
      <c r="VBA314" s="0"/>
      <c r="VBB314" s="0"/>
      <c r="VBC314" s="0"/>
      <c r="VBD314" s="0"/>
      <c r="VBE314" s="0"/>
      <c r="VBF314" s="0"/>
      <c r="VBG314" s="0"/>
      <c r="VBH314" s="0"/>
      <c r="VBI314" s="0"/>
      <c r="VBJ314" s="0"/>
      <c r="VBK314" s="0"/>
      <c r="VBL314" s="0"/>
      <c r="VBM314" s="0"/>
      <c r="VBN314" s="0"/>
      <c r="VBO314" s="0"/>
      <c r="VBP314" s="0"/>
      <c r="VBQ314" s="0"/>
      <c r="VBR314" s="0"/>
      <c r="VBS314" s="0"/>
      <c r="VBT314" s="0"/>
      <c r="VBU314" s="0"/>
      <c r="VBV314" s="0"/>
      <c r="VBW314" s="0"/>
      <c r="VBX314" s="0"/>
      <c r="VBY314" s="0"/>
      <c r="VBZ314" s="0"/>
      <c r="VCA314" s="0"/>
      <c r="VCB314" s="0"/>
      <c r="VCC314" s="0"/>
      <c r="VCD314" s="0"/>
      <c r="VCE314" s="0"/>
      <c r="VCF314" s="0"/>
      <c r="VCG314" s="0"/>
      <c r="VCH314" s="0"/>
      <c r="VCI314" s="0"/>
      <c r="VCJ314" s="0"/>
      <c r="VCK314" s="0"/>
      <c r="VCL314" s="0"/>
      <c r="VCM314" s="0"/>
      <c r="VCN314" s="0"/>
      <c r="VCO314" s="0"/>
      <c r="VCP314" s="0"/>
      <c r="VCQ314" s="0"/>
      <c r="VCR314" s="0"/>
      <c r="VCS314" s="0"/>
      <c r="VCT314" s="0"/>
      <c r="VCU314" s="0"/>
      <c r="VCV314" s="0"/>
      <c r="VCW314" s="0"/>
      <c r="VCX314" s="0"/>
      <c r="VCY314" s="0"/>
      <c r="VCZ314" s="0"/>
      <c r="VDA314" s="0"/>
      <c r="VDB314" s="0"/>
      <c r="VDC314" s="0"/>
      <c r="VDD314" s="0"/>
      <c r="VDE314" s="0"/>
      <c r="VDF314" s="0"/>
      <c r="VDG314" s="0"/>
      <c r="VDH314" s="0"/>
      <c r="VDI314" s="0"/>
      <c r="VDJ314" s="0"/>
      <c r="VDK314" s="0"/>
      <c r="VDL314" s="0"/>
      <c r="VDM314" s="0"/>
      <c r="VDN314" s="0"/>
      <c r="VDO314" s="0"/>
      <c r="VDP314" s="0"/>
      <c r="VDQ314" s="0"/>
      <c r="VDR314" s="0"/>
      <c r="VDS314" s="0"/>
      <c r="VDT314" s="0"/>
      <c r="VDU314" s="0"/>
      <c r="VDV314" s="0"/>
      <c r="VDW314" s="0"/>
      <c r="VDX314" s="0"/>
      <c r="VDY314" s="0"/>
      <c r="VDZ314" s="0"/>
      <c r="VEA314" s="0"/>
      <c r="VEB314" s="0"/>
      <c r="VEC314" s="0"/>
      <c r="VED314" s="0"/>
      <c r="VEE314" s="0"/>
      <c r="VEF314" s="0"/>
      <c r="VEG314" s="0"/>
      <c r="VEH314" s="0"/>
      <c r="VEI314" s="0"/>
      <c r="VEJ314" s="0"/>
      <c r="VEK314" s="0"/>
      <c r="VEL314" s="0"/>
      <c r="VEM314" s="0"/>
      <c r="VEN314" s="0"/>
      <c r="VEO314" s="0"/>
      <c r="VEP314" s="0"/>
      <c r="VEQ314" s="0"/>
      <c r="VER314" s="0"/>
      <c r="VES314" s="0"/>
      <c r="VET314" s="0"/>
      <c r="VEU314" s="0"/>
      <c r="VEV314" s="0"/>
      <c r="VEW314" s="0"/>
      <c r="VEX314" s="0"/>
      <c r="VEY314" s="0"/>
      <c r="VEZ314" s="0"/>
      <c r="VFA314" s="0"/>
      <c r="VFB314" s="0"/>
      <c r="VFC314" s="0"/>
      <c r="VFD314" s="0"/>
      <c r="VFE314" s="0"/>
      <c r="VFF314" s="0"/>
      <c r="VFG314" s="0"/>
      <c r="VFH314" s="0"/>
      <c r="VFI314" s="0"/>
      <c r="VFJ314" s="0"/>
      <c r="VFK314" s="0"/>
      <c r="VFL314" s="0"/>
      <c r="VFM314" s="0"/>
      <c r="VFN314" s="0"/>
      <c r="VFO314" s="0"/>
      <c r="VFP314" s="0"/>
      <c r="VFQ314" s="0"/>
      <c r="VFR314" s="0"/>
      <c r="VFS314" s="0"/>
      <c r="VFT314" s="0"/>
      <c r="VFU314" s="0"/>
      <c r="VFV314" s="0"/>
      <c r="VFW314" s="0"/>
      <c r="VFX314" s="0"/>
      <c r="VFY314" s="0"/>
      <c r="VFZ314" s="0"/>
      <c r="VGA314" s="0"/>
      <c r="VGB314" s="0"/>
      <c r="VGC314" s="0"/>
      <c r="VGD314" s="0"/>
      <c r="VGE314" s="0"/>
      <c r="VGF314" s="0"/>
      <c r="VGG314" s="0"/>
      <c r="VGH314" s="0"/>
      <c r="VGI314" s="0"/>
      <c r="VGJ314" s="0"/>
      <c r="VGK314" s="0"/>
      <c r="VGL314" s="0"/>
      <c r="VGM314" s="0"/>
      <c r="VGN314" s="0"/>
      <c r="VGO314" s="0"/>
      <c r="VGP314" s="0"/>
      <c r="VGQ314" s="0"/>
      <c r="VGR314" s="0"/>
      <c r="VGS314" s="0"/>
      <c r="VGT314" s="0"/>
      <c r="VGU314" s="0"/>
      <c r="VGV314" s="0"/>
      <c r="VGW314" s="0"/>
      <c r="VGX314" s="0"/>
      <c r="VGY314" s="0"/>
      <c r="VGZ314" s="0"/>
      <c r="VHA314" s="0"/>
      <c r="VHB314" s="0"/>
      <c r="VHC314" s="0"/>
      <c r="VHD314" s="0"/>
      <c r="VHE314" s="0"/>
      <c r="VHF314" s="0"/>
      <c r="VHG314" s="0"/>
      <c r="VHH314" s="0"/>
      <c r="VHI314" s="0"/>
      <c r="VHJ314" s="0"/>
      <c r="VHK314" s="0"/>
      <c r="VHL314" s="0"/>
      <c r="VHM314" s="0"/>
      <c r="VHN314" s="0"/>
      <c r="VHO314" s="0"/>
      <c r="VHP314" s="0"/>
      <c r="VHQ314" s="0"/>
      <c r="VHR314" s="0"/>
      <c r="VHS314" s="0"/>
      <c r="VHT314" s="0"/>
      <c r="VHU314" s="0"/>
      <c r="VHV314" s="0"/>
      <c r="VHW314" s="0"/>
      <c r="VHX314" s="0"/>
      <c r="VHY314" s="0"/>
      <c r="VHZ314" s="0"/>
      <c r="VIA314" s="0"/>
      <c r="VIB314" s="0"/>
      <c r="VIC314" s="0"/>
      <c r="VID314" s="0"/>
      <c r="VIE314" s="0"/>
      <c r="VIF314" s="0"/>
      <c r="VIG314" s="0"/>
      <c r="VIH314" s="0"/>
      <c r="VII314" s="0"/>
      <c r="VIJ314" s="0"/>
      <c r="VIK314" s="0"/>
      <c r="VIL314" s="0"/>
      <c r="VIM314" s="0"/>
      <c r="VIN314" s="0"/>
      <c r="VIO314" s="0"/>
      <c r="VIP314" s="0"/>
      <c r="VIQ314" s="0"/>
      <c r="VIR314" s="0"/>
      <c r="VIS314" s="0"/>
      <c r="VIT314" s="0"/>
      <c r="VIU314" s="0"/>
      <c r="VIV314" s="0"/>
      <c r="VIW314" s="0"/>
      <c r="VIX314" s="0"/>
      <c r="VIY314" s="0"/>
      <c r="VIZ314" s="0"/>
      <c r="VJA314" s="0"/>
      <c r="VJB314" s="0"/>
      <c r="VJC314" s="0"/>
      <c r="VJD314" s="0"/>
      <c r="VJE314" s="0"/>
      <c r="VJF314" s="0"/>
      <c r="VJG314" s="0"/>
      <c r="VJH314" s="0"/>
      <c r="VJI314" s="0"/>
      <c r="VJJ314" s="0"/>
      <c r="VJK314" s="0"/>
      <c r="VJL314" s="0"/>
      <c r="VJM314" s="0"/>
      <c r="VJN314" s="0"/>
      <c r="VJO314" s="0"/>
      <c r="VJP314" s="0"/>
      <c r="VJQ314" s="0"/>
      <c r="VJR314" s="0"/>
      <c r="VJS314" s="0"/>
      <c r="VJT314" s="0"/>
      <c r="VJU314" s="0"/>
      <c r="VJV314" s="0"/>
      <c r="VJW314" s="0"/>
      <c r="VJX314" s="0"/>
      <c r="VJY314" s="0"/>
      <c r="VJZ314" s="0"/>
      <c r="VKA314" s="0"/>
      <c r="VKB314" s="0"/>
      <c r="VKC314" s="0"/>
      <c r="VKD314" s="0"/>
      <c r="VKE314" s="0"/>
      <c r="VKF314" s="0"/>
      <c r="VKG314" s="0"/>
      <c r="VKH314" s="0"/>
      <c r="VKI314" s="0"/>
      <c r="VKJ314" s="0"/>
      <c r="VKK314" s="0"/>
      <c r="VKL314" s="0"/>
      <c r="VKM314" s="0"/>
      <c r="VKN314" s="0"/>
      <c r="VKO314" s="0"/>
      <c r="VKP314" s="0"/>
      <c r="VKQ314" s="0"/>
      <c r="VKR314" s="0"/>
      <c r="VKS314" s="0"/>
      <c r="VKT314" s="0"/>
      <c r="VKU314" s="0"/>
      <c r="VKV314" s="0"/>
      <c r="VKW314" s="0"/>
      <c r="VKX314" s="0"/>
      <c r="VKY314" s="0"/>
      <c r="VKZ314" s="0"/>
      <c r="VLA314" s="0"/>
      <c r="VLB314" s="0"/>
      <c r="VLC314" s="0"/>
      <c r="VLD314" s="0"/>
      <c r="VLE314" s="0"/>
      <c r="VLF314" s="0"/>
      <c r="VLG314" s="0"/>
      <c r="VLH314" s="0"/>
      <c r="VLI314" s="0"/>
      <c r="VLJ314" s="0"/>
      <c r="VLK314" s="0"/>
      <c r="VLL314" s="0"/>
      <c r="VLM314" s="0"/>
      <c r="VLN314" s="0"/>
      <c r="VLO314" s="0"/>
      <c r="VLP314" s="0"/>
      <c r="VLQ314" s="0"/>
      <c r="VLR314" s="0"/>
      <c r="VLS314" s="0"/>
      <c r="VLT314" s="0"/>
      <c r="VLU314" s="0"/>
      <c r="VLV314" s="0"/>
      <c r="VLW314" s="0"/>
      <c r="VLX314" s="0"/>
      <c r="VLY314" s="0"/>
      <c r="VLZ314" s="0"/>
      <c r="VMA314" s="0"/>
      <c r="VMB314" s="0"/>
      <c r="VMC314" s="0"/>
      <c r="VMD314" s="0"/>
      <c r="VME314" s="0"/>
      <c r="VMF314" s="0"/>
      <c r="VMG314" s="0"/>
      <c r="VMH314" s="0"/>
      <c r="VMI314" s="0"/>
      <c r="VMJ314" s="0"/>
      <c r="VMK314" s="0"/>
      <c r="VML314" s="0"/>
      <c r="VMM314" s="0"/>
      <c r="VMN314" s="0"/>
      <c r="VMO314" s="0"/>
      <c r="VMP314" s="0"/>
      <c r="VMQ314" s="0"/>
      <c r="VMR314" s="0"/>
      <c r="VMS314" s="0"/>
      <c r="VMT314" s="0"/>
      <c r="VMU314" s="0"/>
      <c r="VMV314" s="0"/>
      <c r="VMW314" s="0"/>
      <c r="VMX314" s="0"/>
      <c r="VMY314" s="0"/>
      <c r="VMZ314" s="0"/>
      <c r="VNA314" s="0"/>
      <c r="VNB314" s="0"/>
      <c r="VNC314" s="0"/>
      <c r="VND314" s="0"/>
      <c r="VNE314" s="0"/>
      <c r="VNF314" s="0"/>
      <c r="VNG314" s="0"/>
      <c r="VNH314" s="0"/>
      <c r="VNI314" s="0"/>
      <c r="VNJ314" s="0"/>
      <c r="VNK314" s="0"/>
      <c r="VNL314" s="0"/>
      <c r="VNM314" s="0"/>
      <c r="VNN314" s="0"/>
      <c r="VNO314" s="0"/>
      <c r="VNP314" s="0"/>
      <c r="VNQ314" s="0"/>
      <c r="VNR314" s="0"/>
      <c r="VNS314" s="0"/>
      <c r="VNT314" s="0"/>
      <c r="VNU314" s="0"/>
      <c r="VNV314" s="0"/>
      <c r="VNW314" s="0"/>
      <c r="VNX314" s="0"/>
      <c r="VNY314" s="0"/>
      <c r="VNZ314" s="0"/>
      <c r="VOA314" s="0"/>
      <c r="VOB314" s="0"/>
      <c r="VOC314" s="0"/>
      <c r="VOD314" s="0"/>
      <c r="VOE314" s="0"/>
      <c r="VOF314" s="0"/>
      <c r="VOG314" s="0"/>
      <c r="VOH314" s="0"/>
      <c r="VOI314" s="0"/>
      <c r="VOJ314" s="0"/>
      <c r="VOK314" s="0"/>
      <c r="VOL314" s="0"/>
      <c r="VOM314" s="0"/>
      <c r="VON314" s="0"/>
      <c r="VOO314" s="0"/>
      <c r="VOP314" s="0"/>
      <c r="VOQ314" s="0"/>
      <c r="VOR314" s="0"/>
      <c r="VOS314" s="0"/>
      <c r="VOT314" s="0"/>
      <c r="VOU314" s="0"/>
      <c r="VOV314" s="0"/>
      <c r="VOW314" s="0"/>
      <c r="VOX314" s="0"/>
      <c r="VOY314" s="0"/>
      <c r="VOZ314" s="0"/>
      <c r="VPA314" s="0"/>
      <c r="VPB314" s="0"/>
      <c r="VPC314" s="0"/>
      <c r="VPD314" s="0"/>
      <c r="VPE314" s="0"/>
      <c r="VPF314" s="0"/>
      <c r="VPG314" s="0"/>
      <c r="VPH314" s="0"/>
      <c r="VPI314" s="0"/>
      <c r="VPJ314" s="0"/>
      <c r="VPK314" s="0"/>
      <c r="VPL314" s="0"/>
      <c r="VPM314" s="0"/>
      <c r="VPN314" s="0"/>
      <c r="VPO314" s="0"/>
      <c r="VPP314" s="0"/>
      <c r="VPQ314" s="0"/>
      <c r="VPR314" s="0"/>
      <c r="VPS314" s="0"/>
      <c r="VPT314" s="0"/>
      <c r="VPU314" s="0"/>
      <c r="VPV314" s="0"/>
      <c r="VPW314" s="0"/>
      <c r="VPX314" s="0"/>
      <c r="VPY314" s="0"/>
      <c r="VPZ314" s="0"/>
      <c r="VQA314" s="0"/>
      <c r="VQB314" s="0"/>
      <c r="VQC314" s="0"/>
      <c r="VQD314" s="0"/>
      <c r="VQE314" s="0"/>
      <c r="VQF314" s="0"/>
      <c r="VQG314" s="0"/>
      <c r="VQH314" s="0"/>
      <c r="VQI314" s="0"/>
      <c r="VQJ314" s="0"/>
      <c r="VQK314" s="0"/>
      <c r="VQL314" s="0"/>
      <c r="VQM314" s="0"/>
      <c r="VQN314" s="0"/>
      <c r="VQO314" s="0"/>
      <c r="VQP314" s="0"/>
      <c r="VQQ314" s="0"/>
      <c r="VQR314" s="0"/>
      <c r="VQS314" s="0"/>
      <c r="VQT314" s="0"/>
      <c r="VQU314" s="0"/>
      <c r="VQV314" s="0"/>
      <c r="VQW314" s="0"/>
      <c r="VQX314" s="0"/>
      <c r="VQY314" s="0"/>
      <c r="VQZ314" s="0"/>
      <c r="VRA314" s="0"/>
      <c r="VRB314" s="0"/>
      <c r="VRC314" s="0"/>
      <c r="VRD314" s="0"/>
      <c r="VRE314" s="0"/>
      <c r="VRF314" s="0"/>
      <c r="VRG314" s="0"/>
      <c r="VRH314" s="0"/>
      <c r="VRI314" s="0"/>
      <c r="VRJ314" s="0"/>
      <c r="VRK314" s="0"/>
      <c r="VRL314" s="0"/>
      <c r="VRM314" s="0"/>
      <c r="VRN314" s="0"/>
      <c r="VRO314" s="0"/>
      <c r="VRP314" s="0"/>
      <c r="VRQ314" s="0"/>
      <c r="VRR314" s="0"/>
      <c r="VRS314" s="0"/>
      <c r="VRT314" s="0"/>
      <c r="VRU314" s="0"/>
      <c r="VRV314" s="0"/>
      <c r="VRW314" s="0"/>
      <c r="VRX314" s="0"/>
      <c r="VRY314" s="0"/>
      <c r="VRZ314" s="0"/>
      <c r="VSA314" s="0"/>
      <c r="VSB314" s="0"/>
      <c r="VSC314" s="0"/>
      <c r="VSD314" s="0"/>
      <c r="VSE314" s="0"/>
      <c r="VSF314" s="0"/>
      <c r="VSG314" s="0"/>
      <c r="VSH314" s="0"/>
      <c r="VSI314" s="0"/>
      <c r="VSJ314" s="0"/>
      <c r="VSK314" s="0"/>
      <c r="VSL314" s="0"/>
      <c r="VSM314" s="0"/>
      <c r="VSN314" s="0"/>
      <c r="VSO314" s="0"/>
      <c r="VSP314" s="0"/>
      <c r="VSQ314" s="0"/>
      <c r="VSR314" s="0"/>
      <c r="VSS314" s="0"/>
      <c r="VST314" s="0"/>
      <c r="VSU314" s="0"/>
      <c r="VSV314" s="0"/>
      <c r="VSW314" s="0"/>
      <c r="VSX314" s="0"/>
      <c r="VSY314" s="0"/>
      <c r="VSZ314" s="0"/>
      <c r="VTA314" s="0"/>
      <c r="VTB314" s="0"/>
      <c r="VTC314" s="0"/>
      <c r="VTD314" s="0"/>
      <c r="VTE314" s="0"/>
      <c r="VTF314" s="0"/>
      <c r="VTG314" s="0"/>
      <c r="VTH314" s="0"/>
      <c r="VTI314" s="0"/>
      <c r="VTJ314" s="0"/>
      <c r="VTK314" s="0"/>
      <c r="VTL314" s="0"/>
      <c r="VTM314" s="0"/>
      <c r="VTN314" s="0"/>
      <c r="VTO314" s="0"/>
      <c r="VTP314" s="0"/>
      <c r="VTQ314" s="0"/>
      <c r="VTR314" s="0"/>
      <c r="VTS314" s="0"/>
      <c r="VTT314" s="0"/>
      <c r="VTU314" s="0"/>
      <c r="VTV314" s="0"/>
      <c r="VTW314" s="0"/>
      <c r="VTX314" s="0"/>
      <c r="VTY314" s="0"/>
      <c r="VTZ314" s="0"/>
      <c r="VUA314" s="0"/>
      <c r="VUB314" s="0"/>
      <c r="VUC314" s="0"/>
      <c r="VUD314" s="0"/>
      <c r="VUE314" s="0"/>
      <c r="VUF314" s="0"/>
      <c r="VUG314" s="0"/>
      <c r="VUH314" s="0"/>
      <c r="VUI314" s="0"/>
      <c r="VUJ314" s="0"/>
      <c r="VUK314" s="0"/>
      <c r="VUL314" s="0"/>
      <c r="VUM314" s="0"/>
      <c r="VUN314" s="0"/>
      <c r="VUO314" s="0"/>
      <c r="VUP314" s="0"/>
      <c r="VUQ314" s="0"/>
      <c r="VUR314" s="0"/>
      <c r="VUS314" s="0"/>
      <c r="VUT314" s="0"/>
      <c r="VUU314" s="0"/>
      <c r="VUV314" s="0"/>
      <c r="VUW314" s="0"/>
      <c r="VUX314" s="0"/>
      <c r="VUY314" s="0"/>
      <c r="VUZ314" s="0"/>
      <c r="VVA314" s="0"/>
      <c r="VVB314" s="0"/>
      <c r="VVC314" s="0"/>
      <c r="VVD314" s="0"/>
      <c r="VVE314" s="0"/>
      <c r="VVF314" s="0"/>
      <c r="VVG314" s="0"/>
      <c r="VVH314" s="0"/>
      <c r="VVI314" s="0"/>
      <c r="VVJ314" s="0"/>
      <c r="VVK314" s="0"/>
      <c r="VVL314" s="0"/>
      <c r="VVM314" s="0"/>
      <c r="VVN314" s="0"/>
      <c r="VVO314" s="0"/>
      <c r="VVP314" s="0"/>
      <c r="VVQ314" s="0"/>
      <c r="VVR314" s="0"/>
      <c r="VVS314" s="0"/>
      <c r="VVT314" s="0"/>
      <c r="VVU314" s="0"/>
      <c r="VVV314" s="0"/>
      <c r="VVW314" s="0"/>
      <c r="VVX314" s="0"/>
      <c r="VVY314" s="0"/>
      <c r="VVZ314" s="0"/>
      <c r="VWA314" s="0"/>
      <c r="VWB314" s="0"/>
      <c r="VWC314" s="0"/>
      <c r="VWD314" s="0"/>
      <c r="VWE314" s="0"/>
      <c r="VWF314" s="0"/>
      <c r="VWG314" s="0"/>
      <c r="VWH314" s="0"/>
      <c r="VWI314" s="0"/>
      <c r="VWJ314" s="0"/>
      <c r="VWK314" s="0"/>
      <c r="VWL314" s="0"/>
      <c r="VWM314" s="0"/>
      <c r="VWN314" s="0"/>
      <c r="VWO314" s="0"/>
      <c r="VWP314" s="0"/>
      <c r="VWQ314" s="0"/>
      <c r="VWR314" s="0"/>
      <c r="VWS314" s="0"/>
      <c r="VWT314" s="0"/>
      <c r="VWU314" s="0"/>
      <c r="VWV314" s="0"/>
      <c r="VWW314" s="0"/>
      <c r="VWX314" s="0"/>
      <c r="VWY314" s="0"/>
      <c r="VWZ314" s="0"/>
      <c r="VXA314" s="0"/>
      <c r="VXB314" s="0"/>
      <c r="VXC314" s="0"/>
      <c r="VXD314" s="0"/>
      <c r="VXE314" s="0"/>
      <c r="VXF314" s="0"/>
      <c r="VXG314" s="0"/>
      <c r="VXH314" s="0"/>
      <c r="VXI314" s="0"/>
      <c r="VXJ314" s="0"/>
      <c r="VXK314" s="0"/>
      <c r="VXL314" s="0"/>
      <c r="VXM314" s="0"/>
      <c r="VXN314" s="0"/>
      <c r="VXO314" s="0"/>
      <c r="VXP314" s="0"/>
      <c r="VXQ314" s="0"/>
      <c r="VXR314" s="0"/>
      <c r="VXS314" s="0"/>
      <c r="VXT314" s="0"/>
      <c r="VXU314" s="0"/>
      <c r="VXV314" s="0"/>
      <c r="VXW314" s="0"/>
      <c r="VXX314" s="0"/>
      <c r="VXY314" s="0"/>
      <c r="VXZ314" s="0"/>
      <c r="VYA314" s="0"/>
      <c r="VYB314" s="0"/>
      <c r="VYC314" s="0"/>
      <c r="VYD314" s="0"/>
      <c r="VYE314" s="0"/>
      <c r="VYF314" s="0"/>
      <c r="VYG314" s="0"/>
      <c r="VYH314" s="0"/>
      <c r="VYI314" s="0"/>
      <c r="VYJ314" s="0"/>
      <c r="VYK314" s="0"/>
      <c r="VYL314" s="0"/>
      <c r="VYM314" s="0"/>
      <c r="VYN314" s="0"/>
      <c r="VYO314" s="0"/>
      <c r="VYP314" s="0"/>
      <c r="VYQ314" s="0"/>
      <c r="VYR314" s="0"/>
      <c r="VYS314" s="0"/>
      <c r="VYT314" s="0"/>
      <c r="VYU314" s="0"/>
      <c r="VYV314" s="0"/>
      <c r="VYW314" s="0"/>
      <c r="VYX314" s="0"/>
      <c r="VYY314" s="0"/>
      <c r="VYZ314" s="0"/>
      <c r="VZA314" s="0"/>
      <c r="VZB314" s="0"/>
      <c r="VZC314" s="0"/>
      <c r="VZD314" s="0"/>
      <c r="VZE314" s="0"/>
      <c r="VZF314" s="0"/>
      <c r="VZG314" s="0"/>
      <c r="VZH314" s="0"/>
      <c r="VZI314" s="0"/>
      <c r="VZJ314" s="0"/>
      <c r="VZK314" s="0"/>
      <c r="VZL314" s="0"/>
      <c r="VZM314" s="0"/>
      <c r="VZN314" s="0"/>
      <c r="VZO314" s="0"/>
      <c r="VZP314" s="0"/>
      <c r="VZQ314" s="0"/>
      <c r="VZR314" s="0"/>
      <c r="VZS314" s="0"/>
      <c r="VZT314" s="0"/>
      <c r="VZU314" s="0"/>
      <c r="VZV314" s="0"/>
      <c r="VZW314" s="0"/>
      <c r="VZX314" s="0"/>
      <c r="VZY314" s="0"/>
      <c r="VZZ314" s="0"/>
      <c r="WAA314" s="0"/>
      <c r="WAB314" s="0"/>
      <c r="WAC314" s="0"/>
      <c r="WAD314" s="0"/>
      <c r="WAE314" s="0"/>
      <c r="WAF314" s="0"/>
      <c r="WAG314" s="0"/>
      <c r="WAH314" s="0"/>
      <c r="WAI314" s="0"/>
      <c r="WAJ314" s="0"/>
      <c r="WAK314" s="0"/>
      <c r="WAL314" s="0"/>
      <c r="WAM314" s="0"/>
      <c r="WAN314" s="0"/>
      <c r="WAO314" s="0"/>
      <c r="WAP314" s="0"/>
      <c r="WAQ314" s="0"/>
      <c r="WAR314" s="0"/>
      <c r="WAS314" s="0"/>
      <c r="WAT314" s="0"/>
      <c r="WAU314" s="0"/>
      <c r="WAV314" s="0"/>
      <c r="WAW314" s="0"/>
      <c r="WAX314" s="0"/>
      <c r="WAY314" s="0"/>
      <c r="WAZ314" s="0"/>
      <c r="WBA314" s="0"/>
      <c r="WBB314" s="0"/>
      <c r="WBC314" s="0"/>
      <c r="WBD314" s="0"/>
      <c r="WBE314" s="0"/>
      <c r="WBF314" s="0"/>
      <c r="WBG314" s="0"/>
      <c r="WBH314" s="0"/>
      <c r="WBI314" s="0"/>
      <c r="WBJ314" s="0"/>
      <c r="WBK314" s="0"/>
      <c r="WBL314" s="0"/>
      <c r="WBM314" s="0"/>
      <c r="WBN314" s="0"/>
      <c r="WBO314" s="0"/>
      <c r="WBP314" s="0"/>
      <c r="WBQ314" s="0"/>
      <c r="WBR314" s="0"/>
      <c r="WBS314" s="0"/>
      <c r="WBT314" s="0"/>
      <c r="WBU314" s="0"/>
      <c r="WBV314" s="0"/>
      <c r="WBW314" s="0"/>
      <c r="WBX314" s="0"/>
      <c r="WBY314" s="0"/>
      <c r="WBZ314" s="0"/>
      <c r="WCA314" s="0"/>
      <c r="WCB314" s="0"/>
      <c r="WCC314" s="0"/>
      <c r="WCD314" s="0"/>
      <c r="WCE314" s="0"/>
      <c r="WCF314" s="0"/>
      <c r="WCG314" s="0"/>
      <c r="WCH314" s="0"/>
      <c r="WCI314" s="0"/>
      <c r="WCJ314" s="0"/>
      <c r="WCK314" s="0"/>
      <c r="WCL314" s="0"/>
      <c r="WCM314" s="0"/>
      <c r="WCN314" s="0"/>
      <c r="WCO314" s="0"/>
      <c r="WCP314" s="0"/>
      <c r="WCQ314" s="0"/>
      <c r="WCR314" s="0"/>
      <c r="WCS314" s="0"/>
      <c r="WCT314" s="0"/>
      <c r="WCU314" s="0"/>
      <c r="WCV314" s="0"/>
      <c r="WCW314" s="0"/>
      <c r="WCX314" s="0"/>
      <c r="WCY314" s="0"/>
      <c r="WCZ314" s="0"/>
      <c r="WDA314" s="0"/>
      <c r="WDB314" s="0"/>
      <c r="WDC314" s="0"/>
      <c r="WDD314" s="0"/>
      <c r="WDE314" s="0"/>
      <c r="WDF314" s="0"/>
      <c r="WDG314" s="0"/>
      <c r="WDH314" s="0"/>
      <c r="WDI314" s="0"/>
      <c r="WDJ314" s="0"/>
      <c r="WDK314" s="0"/>
      <c r="WDL314" s="0"/>
      <c r="WDM314" s="0"/>
      <c r="WDN314" s="0"/>
      <c r="WDO314" s="0"/>
      <c r="WDP314" s="0"/>
      <c r="WDQ314" s="0"/>
      <c r="WDR314" s="0"/>
      <c r="WDS314" s="0"/>
      <c r="WDT314" s="0"/>
      <c r="WDU314" s="0"/>
      <c r="WDV314" s="0"/>
      <c r="WDW314" s="0"/>
      <c r="WDX314" s="0"/>
      <c r="WDY314" s="0"/>
      <c r="WDZ314" s="0"/>
      <c r="WEA314" s="0"/>
      <c r="WEB314" s="0"/>
      <c r="WEC314" s="0"/>
      <c r="WED314" s="0"/>
      <c r="WEE314" s="0"/>
      <c r="WEF314" s="0"/>
      <c r="WEG314" s="0"/>
      <c r="WEH314" s="0"/>
      <c r="WEI314" s="0"/>
      <c r="WEJ314" s="0"/>
      <c r="WEK314" s="0"/>
      <c r="WEL314" s="0"/>
      <c r="WEM314" s="0"/>
      <c r="WEN314" s="0"/>
      <c r="WEO314" s="0"/>
      <c r="WEP314" s="0"/>
      <c r="WEQ314" s="0"/>
      <c r="WER314" s="0"/>
      <c r="WES314" s="0"/>
      <c r="WET314" s="0"/>
      <c r="WEU314" s="0"/>
      <c r="WEV314" s="0"/>
      <c r="WEW314" s="0"/>
      <c r="WEX314" s="0"/>
      <c r="WEY314" s="0"/>
      <c r="WEZ314" s="0"/>
      <c r="WFA314" s="0"/>
      <c r="WFB314" s="0"/>
      <c r="WFC314" s="0"/>
      <c r="WFD314" s="0"/>
      <c r="WFE314" s="0"/>
      <c r="WFF314" s="0"/>
      <c r="WFG314" s="0"/>
      <c r="WFH314" s="0"/>
      <c r="WFI314" s="0"/>
      <c r="WFJ314" s="0"/>
      <c r="WFK314" s="0"/>
      <c r="WFL314" s="0"/>
      <c r="WFM314" s="0"/>
      <c r="WFN314" s="0"/>
      <c r="WFO314" s="0"/>
      <c r="WFP314" s="0"/>
      <c r="WFQ314" s="0"/>
      <c r="WFR314" s="0"/>
      <c r="WFS314" s="0"/>
      <c r="WFT314" s="0"/>
      <c r="WFU314" s="0"/>
      <c r="WFV314" s="0"/>
      <c r="WFW314" s="0"/>
      <c r="WFX314" s="0"/>
      <c r="WFY314" s="0"/>
      <c r="WFZ314" s="0"/>
      <c r="WGA314" s="0"/>
      <c r="WGB314" s="0"/>
      <c r="WGC314" s="0"/>
      <c r="WGD314" s="0"/>
      <c r="WGE314" s="0"/>
      <c r="WGF314" s="0"/>
      <c r="WGG314" s="0"/>
      <c r="WGH314" s="0"/>
      <c r="WGI314" s="0"/>
      <c r="WGJ314" s="0"/>
      <c r="WGK314" s="0"/>
      <c r="WGL314" s="0"/>
      <c r="WGM314" s="0"/>
      <c r="WGN314" s="0"/>
      <c r="WGO314" s="0"/>
      <c r="WGP314" s="0"/>
      <c r="WGQ314" s="0"/>
      <c r="WGR314" s="0"/>
      <c r="WGS314" s="0"/>
      <c r="WGT314" s="0"/>
      <c r="WGU314" s="0"/>
      <c r="WGV314" s="0"/>
      <c r="WGW314" s="0"/>
      <c r="WGX314" s="0"/>
      <c r="WGY314" s="0"/>
      <c r="WGZ314" s="0"/>
      <c r="WHA314" s="0"/>
      <c r="WHB314" s="0"/>
      <c r="WHC314" s="0"/>
      <c r="WHD314" s="0"/>
      <c r="WHE314" s="0"/>
      <c r="WHF314" s="0"/>
      <c r="WHG314" s="0"/>
      <c r="WHH314" s="0"/>
      <c r="WHI314" s="0"/>
      <c r="WHJ314" s="0"/>
      <c r="WHK314" s="0"/>
      <c r="WHL314" s="0"/>
      <c r="WHM314" s="0"/>
      <c r="WHN314" s="0"/>
      <c r="WHO314" s="0"/>
      <c r="WHP314" s="0"/>
      <c r="WHQ314" s="0"/>
      <c r="WHR314" s="0"/>
      <c r="WHS314" s="0"/>
      <c r="WHT314" s="0"/>
      <c r="WHU314" s="0"/>
      <c r="WHV314" s="0"/>
      <c r="WHW314" s="0"/>
      <c r="WHX314" s="0"/>
      <c r="WHY314" s="0"/>
      <c r="WHZ314" s="0"/>
      <c r="WIA314" s="0"/>
      <c r="WIB314" s="0"/>
      <c r="WIC314" s="0"/>
      <c r="WID314" s="0"/>
      <c r="WIE314" s="0"/>
      <c r="WIF314" s="0"/>
      <c r="WIG314" s="0"/>
      <c r="WIH314" s="0"/>
      <c r="WII314" s="0"/>
      <c r="WIJ314" s="0"/>
      <c r="WIK314" s="0"/>
      <c r="WIL314" s="0"/>
      <c r="WIM314" s="0"/>
      <c r="WIN314" s="0"/>
      <c r="WIO314" s="0"/>
      <c r="WIP314" s="0"/>
      <c r="WIQ314" s="0"/>
      <c r="WIR314" s="0"/>
      <c r="WIS314" s="0"/>
      <c r="WIT314" s="0"/>
      <c r="WIU314" s="0"/>
      <c r="WIV314" s="0"/>
      <c r="WIW314" s="0"/>
      <c r="WIX314" s="0"/>
      <c r="WIY314" s="0"/>
      <c r="WIZ314" s="0"/>
      <c r="WJA314" s="0"/>
      <c r="WJB314" s="0"/>
      <c r="WJC314" s="0"/>
      <c r="WJD314" s="0"/>
      <c r="WJE314" s="0"/>
      <c r="WJF314" s="0"/>
      <c r="WJG314" s="0"/>
      <c r="WJH314" s="0"/>
      <c r="WJI314" s="0"/>
      <c r="WJJ314" s="0"/>
      <c r="WJK314" s="0"/>
      <c r="WJL314" s="0"/>
      <c r="WJM314" s="0"/>
      <c r="WJN314" s="0"/>
      <c r="WJO314" s="0"/>
      <c r="WJP314" s="0"/>
      <c r="WJQ314" s="0"/>
      <c r="WJR314" s="0"/>
      <c r="WJS314" s="0"/>
      <c r="WJT314" s="0"/>
      <c r="WJU314" s="0"/>
      <c r="WJV314" s="0"/>
      <c r="WJW314" s="0"/>
      <c r="WJX314" s="0"/>
      <c r="WJY314" s="0"/>
      <c r="WJZ314" s="0"/>
      <c r="WKA314" s="0"/>
      <c r="WKB314" s="0"/>
      <c r="WKC314" s="0"/>
      <c r="WKD314" s="0"/>
      <c r="WKE314" s="0"/>
      <c r="WKF314" s="0"/>
      <c r="WKG314" s="0"/>
      <c r="WKH314" s="0"/>
      <c r="WKI314" s="0"/>
      <c r="WKJ314" s="0"/>
      <c r="WKK314" s="0"/>
      <c r="WKL314" s="0"/>
      <c r="WKM314" s="0"/>
      <c r="WKN314" s="0"/>
      <c r="WKO314" s="0"/>
      <c r="WKP314" s="0"/>
      <c r="WKQ314" s="0"/>
      <c r="WKR314" s="0"/>
      <c r="WKS314" s="0"/>
      <c r="WKT314" s="0"/>
      <c r="WKU314" s="0"/>
      <c r="WKV314" s="0"/>
      <c r="WKW314" s="0"/>
      <c r="WKX314" s="0"/>
      <c r="WKY314" s="0"/>
      <c r="WKZ314" s="0"/>
      <c r="WLA314" s="0"/>
      <c r="WLB314" s="0"/>
      <c r="WLC314" s="0"/>
      <c r="WLD314" s="0"/>
      <c r="WLE314" s="0"/>
      <c r="WLF314" s="0"/>
      <c r="WLG314" s="0"/>
      <c r="WLH314" s="0"/>
      <c r="WLI314" s="0"/>
      <c r="WLJ314" s="0"/>
      <c r="WLK314" s="0"/>
      <c r="WLL314" s="0"/>
      <c r="WLM314" s="0"/>
      <c r="WLN314" s="0"/>
      <c r="WLO314" s="0"/>
      <c r="WLP314" s="0"/>
      <c r="WLQ314" s="0"/>
      <c r="WLR314" s="0"/>
      <c r="WLS314" s="0"/>
      <c r="WLT314" s="0"/>
      <c r="WLU314" s="0"/>
      <c r="WLV314" s="0"/>
      <c r="WLW314" s="0"/>
      <c r="WLX314" s="0"/>
      <c r="WLY314" s="0"/>
      <c r="WLZ314" s="0"/>
      <c r="WMA314" s="0"/>
      <c r="WMB314" s="0"/>
      <c r="WMC314" s="0"/>
      <c r="WMD314" s="0"/>
      <c r="WME314" s="0"/>
      <c r="WMF314" s="0"/>
      <c r="WMG314" s="0"/>
      <c r="WMH314" s="0"/>
      <c r="WMI314" s="0"/>
      <c r="WMJ314" s="0"/>
      <c r="WMK314" s="0"/>
      <c r="WML314" s="0"/>
      <c r="WMM314" s="0"/>
      <c r="WMN314" s="0"/>
      <c r="WMO314" s="0"/>
      <c r="WMP314" s="0"/>
      <c r="WMQ314" s="0"/>
      <c r="WMR314" s="0"/>
      <c r="WMS314" s="0"/>
      <c r="WMT314" s="0"/>
      <c r="WMU314" s="0"/>
      <c r="WMV314" s="0"/>
      <c r="WMW314" s="0"/>
      <c r="WMX314" s="0"/>
      <c r="WMY314" s="0"/>
      <c r="WMZ314" s="0"/>
      <c r="WNA314" s="0"/>
      <c r="WNB314" s="0"/>
      <c r="WNC314" s="0"/>
      <c r="WND314" s="0"/>
      <c r="WNE314" s="0"/>
      <c r="WNF314" s="0"/>
      <c r="WNG314" s="0"/>
      <c r="WNH314" s="0"/>
      <c r="WNI314" s="0"/>
      <c r="WNJ314" s="0"/>
      <c r="WNK314" s="0"/>
      <c r="WNL314" s="0"/>
      <c r="WNM314" s="0"/>
      <c r="WNN314" s="0"/>
      <c r="WNO314" s="0"/>
      <c r="WNP314" s="0"/>
      <c r="WNQ314" s="0"/>
      <c r="WNR314" s="0"/>
      <c r="WNS314" s="0"/>
      <c r="WNT314" s="0"/>
      <c r="WNU314" s="0"/>
      <c r="WNV314" s="0"/>
      <c r="WNW314" s="0"/>
      <c r="WNX314" s="0"/>
      <c r="WNY314" s="0"/>
      <c r="WNZ314" s="0"/>
      <c r="WOA314" s="0"/>
      <c r="WOB314" s="0"/>
      <c r="WOC314" s="0"/>
      <c r="WOD314" s="0"/>
      <c r="WOE314" s="0"/>
      <c r="WOF314" s="0"/>
      <c r="WOG314" s="0"/>
      <c r="WOH314" s="0"/>
      <c r="WOI314" s="0"/>
      <c r="WOJ314" s="0"/>
      <c r="WOK314" s="0"/>
      <c r="WOL314" s="0"/>
      <c r="WOM314" s="0"/>
      <c r="WON314" s="0"/>
      <c r="WOO314" s="0"/>
      <c r="WOP314" s="0"/>
      <c r="WOQ314" s="0"/>
      <c r="WOR314" s="0"/>
      <c r="WOS314" s="0"/>
      <c r="WOT314" s="0"/>
      <c r="WOU314" s="0"/>
      <c r="WOV314" s="0"/>
      <c r="WOW314" s="0"/>
      <c r="WOX314" s="0"/>
      <c r="WOY314" s="0"/>
      <c r="WOZ314" s="0"/>
      <c r="WPA314" s="0"/>
      <c r="WPB314" s="0"/>
      <c r="WPC314" s="0"/>
      <c r="WPD314" s="0"/>
      <c r="WPE314" s="0"/>
      <c r="WPF314" s="0"/>
      <c r="WPG314" s="0"/>
      <c r="WPH314" s="0"/>
      <c r="WPI314" s="0"/>
      <c r="WPJ314" s="0"/>
      <c r="WPK314" s="0"/>
      <c r="WPL314" s="0"/>
      <c r="WPM314" s="0"/>
      <c r="WPN314" s="0"/>
      <c r="WPO314" s="0"/>
      <c r="WPP314" s="0"/>
      <c r="WPQ314" s="0"/>
      <c r="WPR314" s="0"/>
      <c r="WPS314" s="0"/>
      <c r="WPT314" s="0"/>
      <c r="WPU314" s="0"/>
      <c r="WPV314" s="0"/>
      <c r="WPW314" s="0"/>
      <c r="WPX314" s="0"/>
      <c r="WPY314" s="0"/>
      <c r="WPZ314" s="0"/>
      <c r="WQA314" s="0"/>
      <c r="WQB314" s="0"/>
      <c r="WQC314" s="0"/>
      <c r="WQD314" s="0"/>
      <c r="WQE314" s="0"/>
      <c r="WQF314" s="0"/>
      <c r="WQG314" s="0"/>
      <c r="WQH314" s="0"/>
      <c r="WQI314" s="0"/>
      <c r="WQJ314" s="0"/>
      <c r="WQK314" s="0"/>
      <c r="WQL314" s="0"/>
      <c r="WQM314" s="0"/>
      <c r="WQN314" s="0"/>
      <c r="WQO314" s="0"/>
      <c r="WQP314" s="0"/>
      <c r="WQQ314" s="0"/>
      <c r="WQR314" s="0"/>
      <c r="WQS314" s="0"/>
      <c r="WQT314" s="0"/>
      <c r="WQU314" s="0"/>
      <c r="WQV314" s="0"/>
      <c r="WQW314" s="0"/>
      <c r="WQX314" s="0"/>
      <c r="WQY314" s="0"/>
      <c r="WQZ314" s="0"/>
      <c r="WRA314" s="0"/>
      <c r="WRB314" s="0"/>
      <c r="WRC314" s="0"/>
      <c r="WRD314" s="0"/>
      <c r="WRE314" s="0"/>
      <c r="WRF314" s="0"/>
      <c r="WRG314" s="0"/>
      <c r="WRH314" s="0"/>
      <c r="WRI314" s="0"/>
      <c r="WRJ314" s="0"/>
      <c r="WRK314" s="0"/>
      <c r="WRL314" s="0"/>
      <c r="WRM314" s="0"/>
      <c r="WRN314" s="0"/>
      <c r="WRO314" s="0"/>
      <c r="WRP314" s="0"/>
      <c r="WRQ314" s="0"/>
      <c r="WRR314" s="0"/>
      <c r="WRS314" s="0"/>
      <c r="WRT314" s="0"/>
      <c r="WRU314" s="0"/>
      <c r="WRV314" s="0"/>
      <c r="WRW314" s="0"/>
      <c r="WRX314" s="0"/>
      <c r="WRY314" s="0"/>
      <c r="WRZ314" s="0"/>
      <c r="WSA314" s="0"/>
      <c r="WSB314" s="0"/>
      <c r="WSC314" s="0"/>
      <c r="WSD314" s="0"/>
      <c r="WSE314" s="0"/>
      <c r="WSF314" s="0"/>
      <c r="WSG314" s="0"/>
      <c r="WSH314" s="0"/>
      <c r="WSI314" s="0"/>
      <c r="WSJ314" s="0"/>
      <c r="WSK314" s="0"/>
      <c r="WSL314" s="0"/>
      <c r="WSM314" s="0"/>
      <c r="WSN314" s="0"/>
      <c r="WSO314" s="0"/>
      <c r="WSP314" s="0"/>
      <c r="WSQ314" s="0"/>
      <c r="WSR314" s="0"/>
      <c r="WSS314" s="0"/>
      <c r="WST314" s="0"/>
      <c r="WSU314" s="0"/>
      <c r="WSV314" s="0"/>
      <c r="WSW314" s="0"/>
      <c r="WSX314" s="0"/>
      <c r="WSY314" s="0"/>
      <c r="WSZ314" s="0"/>
      <c r="WTA314" s="0"/>
      <c r="WTB314" s="0"/>
      <c r="WTC314" s="0"/>
      <c r="WTD314" s="0"/>
      <c r="WTE314" s="0"/>
      <c r="WTF314" s="0"/>
      <c r="WTG314" s="0"/>
      <c r="WTH314" s="0"/>
      <c r="WTI314" s="0"/>
      <c r="WTJ314" s="0"/>
      <c r="WTK314" s="0"/>
      <c r="WTL314" s="0"/>
      <c r="WTM314" s="0"/>
      <c r="WTN314" s="0"/>
      <c r="WTO314" s="0"/>
      <c r="WTP314" s="0"/>
      <c r="WTQ314" s="0"/>
      <c r="WTR314" s="0"/>
      <c r="WTS314" s="0"/>
      <c r="WTT314" s="0"/>
      <c r="WTU314" s="0"/>
      <c r="WTV314" s="0"/>
      <c r="WTW314" s="0"/>
      <c r="WTX314" s="0"/>
      <c r="WTY314" s="0"/>
      <c r="WTZ314" s="0"/>
      <c r="WUA314" s="0"/>
      <c r="WUB314" s="0"/>
      <c r="WUC314" s="0"/>
      <c r="WUD314" s="0"/>
      <c r="WUE314" s="0"/>
      <c r="WUF314" s="0"/>
      <c r="WUG314" s="0"/>
      <c r="WUH314" s="0"/>
      <c r="WUI314" s="0"/>
      <c r="WUJ314" s="0"/>
      <c r="WUK314" s="0"/>
      <c r="WUL314" s="0"/>
      <c r="WUM314" s="0"/>
      <c r="WUN314" s="0"/>
      <c r="WUO314" s="0"/>
      <c r="WUP314" s="0"/>
      <c r="WUQ314" s="0"/>
      <c r="WUR314" s="0"/>
      <c r="WUS314" s="0"/>
      <c r="WUT314" s="0"/>
      <c r="WUU314" s="0"/>
      <c r="WUV314" s="0"/>
      <c r="WUW314" s="0"/>
      <c r="WUX314" s="0"/>
      <c r="WUY314" s="0"/>
      <c r="WUZ314" s="0"/>
      <c r="WVA314" s="0"/>
      <c r="WVB314" s="0"/>
      <c r="WVC314" s="0"/>
      <c r="WVD314" s="0"/>
      <c r="WVE314" s="0"/>
      <c r="WVF314" s="0"/>
      <c r="WVG314" s="0"/>
      <c r="WVH314" s="0"/>
      <c r="WVI314" s="0"/>
      <c r="WVJ314" s="0"/>
      <c r="WVK314" s="0"/>
      <c r="WVL314" s="0"/>
      <c r="WVM314" s="0"/>
      <c r="WVN314" s="0"/>
      <c r="WVO314" s="0"/>
      <c r="WVP314" s="0"/>
      <c r="WVQ314" s="0"/>
      <c r="WVR314" s="0"/>
      <c r="WVS314" s="0"/>
      <c r="WVT314" s="0"/>
      <c r="WVU314" s="0"/>
      <c r="WVV314" s="0"/>
      <c r="WVW314" s="0"/>
      <c r="WVX314" s="0"/>
      <c r="WVY314" s="0"/>
      <c r="WVZ314" s="0"/>
      <c r="WWA314" s="0"/>
      <c r="WWB314" s="0"/>
      <c r="WWC314" s="0"/>
      <c r="WWD314" s="0"/>
      <c r="WWE314" s="0"/>
      <c r="WWF314" s="0"/>
      <c r="WWG314" s="0"/>
      <c r="WWH314" s="0"/>
      <c r="WWI314" s="0"/>
      <c r="WWJ314" s="0"/>
      <c r="WWK314" s="0"/>
      <c r="WWL314" s="0"/>
      <c r="WWM314" s="0"/>
      <c r="WWN314" s="0"/>
      <c r="WWO314" s="0"/>
      <c r="WWP314" s="0"/>
      <c r="WWQ314" s="0"/>
      <c r="WWR314" s="0"/>
      <c r="WWS314" s="0"/>
      <c r="WWT314" s="0"/>
      <c r="WWU314" s="0"/>
      <c r="WWV314" s="0"/>
      <c r="WWW314" s="0"/>
      <c r="WWX314" s="0"/>
      <c r="WWY314" s="0"/>
      <c r="WWZ314" s="0"/>
      <c r="WXA314" s="0"/>
      <c r="WXB314" s="0"/>
      <c r="WXC314" s="0"/>
      <c r="WXD314" s="0"/>
      <c r="WXE314" s="0"/>
      <c r="WXF314" s="0"/>
      <c r="WXG314" s="0"/>
      <c r="WXH314" s="0"/>
      <c r="WXI314" s="0"/>
      <c r="WXJ314" s="0"/>
      <c r="WXK314" s="0"/>
      <c r="WXL314" s="0"/>
      <c r="WXM314" s="0"/>
      <c r="WXN314" s="0"/>
      <c r="WXO314" s="0"/>
      <c r="WXP314" s="0"/>
      <c r="WXQ314" s="0"/>
      <c r="WXR314" s="0"/>
      <c r="WXS314" s="0"/>
      <c r="WXT314" s="0"/>
      <c r="WXU314" s="0"/>
      <c r="WXV314" s="0"/>
      <c r="WXW314" s="0"/>
      <c r="WXX314" s="0"/>
      <c r="WXY314" s="0"/>
      <c r="WXZ314" s="0"/>
      <c r="WYA314" s="0"/>
      <c r="WYB314" s="0"/>
      <c r="WYC314" s="0"/>
      <c r="WYD314" s="0"/>
      <c r="WYE314" s="0"/>
      <c r="WYF314" s="0"/>
      <c r="WYG314" s="0"/>
      <c r="WYH314" s="0"/>
      <c r="WYI314" s="0"/>
      <c r="WYJ314" s="0"/>
      <c r="WYK314" s="0"/>
      <c r="WYL314" s="0"/>
      <c r="WYM314" s="0"/>
      <c r="WYN314" s="0"/>
      <c r="WYO314" s="0"/>
      <c r="WYP314" s="0"/>
      <c r="WYQ314" s="0"/>
      <c r="WYR314" s="0"/>
      <c r="WYS314" s="0"/>
      <c r="WYT314" s="0"/>
      <c r="WYU314" s="0"/>
      <c r="WYV314" s="0"/>
      <c r="WYW314" s="0"/>
      <c r="WYX314" s="0"/>
      <c r="WYY314" s="0"/>
      <c r="WYZ314" s="0"/>
      <c r="WZA314" s="0"/>
      <c r="WZB314" s="0"/>
      <c r="WZC314" s="0"/>
      <c r="WZD314" s="0"/>
      <c r="WZE314" s="0"/>
      <c r="WZF314" s="0"/>
      <c r="WZG314" s="0"/>
      <c r="WZH314" s="0"/>
      <c r="WZI314" s="0"/>
      <c r="WZJ314" s="0"/>
      <c r="WZK314" s="0"/>
      <c r="WZL314" s="0"/>
      <c r="WZM314" s="0"/>
      <c r="WZN314" s="0"/>
      <c r="WZO314" s="0"/>
      <c r="WZP314" s="0"/>
      <c r="WZQ314" s="0"/>
      <c r="WZR314" s="0"/>
      <c r="WZS314" s="0"/>
      <c r="WZT314" s="0"/>
      <c r="WZU314" s="0"/>
      <c r="WZV314" s="0"/>
      <c r="WZW314" s="0"/>
      <c r="WZX314" s="0"/>
      <c r="WZY314" s="0"/>
      <c r="WZZ314" s="0"/>
      <c r="XAA314" s="0"/>
      <c r="XAB314" s="0"/>
      <c r="XAC314" s="0"/>
      <c r="XAD314" s="0"/>
      <c r="XAE314" s="0"/>
      <c r="XAF314" s="0"/>
      <c r="XAG314" s="0"/>
      <c r="XAH314" s="0"/>
      <c r="XAI314" s="0"/>
      <c r="XAJ314" s="0"/>
      <c r="XAK314" s="0"/>
      <c r="XAL314" s="0"/>
      <c r="XAM314" s="0"/>
      <c r="XAN314" s="0"/>
      <c r="XAO314" s="0"/>
      <c r="XAP314" s="0"/>
      <c r="XAQ314" s="0"/>
      <c r="XAR314" s="0"/>
      <c r="XAS314" s="0"/>
      <c r="XAT314" s="0"/>
      <c r="XAU314" s="0"/>
      <c r="XAV314" s="0"/>
      <c r="XAW314" s="0"/>
      <c r="XAX314" s="0"/>
      <c r="XAY314" s="0"/>
      <c r="XAZ314" s="0"/>
      <c r="XBA314" s="0"/>
      <c r="XBB314" s="0"/>
      <c r="XBC314" s="0"/>
      <c r="XBD314" s="0"/>
      <c r="XBE314" s="0"/>
      <c r="XBF314" s="0"/>
      <c r="XBG314" s="0"/>
      <c r="XBH314" s="0"/>
      <c r="XBI314" s="0"/>
      <c r="XBJ314" s="0"/>
      <c r="XBK314" s="0"/>
      <c r="XBL314" s="0"/>
      <c r="XBM314" s="0"/>
      <c r="XBN314" s="0"/>
      <c r="XBO314" s="0"/>
      <c r="XBP314" s="0"/>
      <c r="XBQ314" s="0"/>
      <c r="XBR314" s="0"/>
      <c r="XBS314" s="0"/>
      <c r="XBT314" s="0"/>
      <c r="XBU314" s="0"/>
      <c r="XBV314" s="0"/>
      <c r="XBW314" s="0"/>
      <c r="XBX314" s="0"/>
      <c r="XBY314" s="0"/>
      <c r="XBZ314" s="0"/>
      <c r="XCA314" s="0"/>
      <c r="XCB314" s="0"/>
      <c r="XCC314" s="0"/>
      <c r="XCD314" s="0"/>
      <c r="XCE314" s="0"/>
      <c r="XCF314" s="0"/>
      <c r="XCG314" s="0"/>
      <c r="XCH314" s="0"/>
      <c r="XCI314" s="0"/>
      <c r="XCJ314" s="0"/>
      <c r="XCK314" s="0"/>
      <c r="XCL314" s="0"/>
      <c r="XCM314" s="0"/>
      <c r="XCN314" s="0"/>
      <c r="XCO314" s="0"/>
      <c r="XCP314" s="0"/>
      <c r="XCQ314" s="0"/>
      <c r="XCR314" s="0"/>
      <c r="XCS314" s="0"/>
      <c r="XCT314" s="0"/>
      <c r="XCU314" s="0"/>
      <c r="XCV314" s="0"/>
      <c r="XCW314" s="0"/>
      <c r="XCX314" s="0"/>
      <c r="XCY314" s="0"/>
      <c r="XCZ314" s="0"/>
      <c r="XDA314" s="0"/>
      <c r="XDB314" s="0"/>
      <c r="XDC314" s="0"/>
      <c r="XDD314" s="0"/>
      <c r="XDE314" s="0"/>
      <c r="XDF314" s="0"/>
      <c r="XDG314" s="0"/>
      <c r="XDH314" s="0"/>
      <c r="XDI314" s="0"/>
      <c r="XDJ314" s="0"/>
      <c r="XDK314" s="0"/>
      <c r="XDL314" s="0"/>
      <c r="XDM314" s="0"/>
      <c r="XDN314" s="0"/>
      <c r="XDO314" s="0"/>
      <c r="XDP314" s="0"/>
      <c r="XDQ314" s="0"/>
      <c r="XDR314" s="0"/>
      <c r="XDS314" s="0"/>
      <c r="XDT314" s="0"/>
      <c r="XDU314" s="0"/>
      <c r="XDV314" s="0"/>
      <c r="XDW314" s="0"/>
      <c r="XDX314" s="0"/>
      <c r="XDY314" s="0"/>
      <c r="XDZ314" s="0"/>
      <c r="XEA314" s="0"/>
      <c r="XEB314" s="0"/>
      <c r="XEC314" s="0"/>
      <c r="XED314" s="0"/>
      <c r="XEE314" s="0"/>
      <c r="XEF314" s="0"/>
      <c r="XEG314" s="0"/>
      <c r="XEH314" s="0"/>
      <c r="XEI314" s="0"/>
      <c r="XEJ314" s="0"/>
      <c r="XEK314" s="0"/>
      <c r="XEL314" s="0"/>
      <c r="XEM314" s="0"/>
      <c r="XEN314" s="0"/>
      <c r="XEO314" s="0"/>
      <c r="XEP314" s="0"/>
      <c r="XEQ314" s="0"/>
      <c r="XER314" s="0"/>
      <c r="XES314" s="0"/>
      <c r="XET314" s="0"/>
      <c r="XEU314" s="0"/>
      <c r="XEV314" s="0"/>
      <c r="XEW314" s="0"/>
      <c r="XEX314" s="0"/>
      <c r="XEY314" s="0"/>
      <c r="XEZ314" s="0"/>
      <c r="XFA314" s="0"/>
      <c r="XFB314" s="0"/>
      <c r="XFC314" s="0"/>
      <c r="XFD314" s="0"/>
    </row>
    <row r="315" s="169" customFormat="true" ht="21" hidden="false" customHeight="true" outlineLevel="1" collapsed="false">
      <c r="B315" s="229"/>
      <c r="C315" s="230" t="s">
        <v>206</v>
      </c>
      <c r="D315" s="230"/>
      <c r="E315" s="230"/>
      <c r="F315" s="197" t="s">
        <v>190</v>
      </c>
      <c r="G315" s="198" t="s">
        <v>191</v>
      </c>
      <c r="H315" s="198"/>
      <c r="I315" s="198"/>
      <c r="J315" s="198" t="s">
        <v>192</v>
      </c>
      <c r="K315" s="198"/>
      <c r="L315" s="198"/>
      <c r="M315" s="198" t="s">
        <v>193</v>
      </c>
      <c r="N315" s="198"/>
      <c r="O315" s="198"/>
      <c r="P315" s="198" t="s">
        <v>194</v>
      </c>
      <c r="Q315" s="198"/>
      <c r="R315" s="198"/>
      <c r="S315" s="198" t="s">
        <v>195</v>
      </c>
      <c r="T315" s="198"/>
      <c r="U315" s="198"/>
      <c r="V315" s="198" t="s">
        <v>196</v>
      </c>
      <c r="W315" s="198"/>
      <c r="X315" s="198"/>
      <c r="Y315" s="199" t="s">
        <v>207</v>
      </c>
      <c r="Z315" s="199" t="s">
        <v>198</v>
      </c>
    </row>
    <row r="316" s="169" customFormat="true" ht="22.5" hidden="false" customHeight="true" outlineLevel="1" collapsed="false">
      <c r="B316" s="229"/>
      <c r="C316" s="230"/>
      <c r="D316" s="230"/>
      <c r="E316" s="230"/>
      <c r="F316" s="197"/>
      <c r="G316" s="201" t="s">
        <v>199</v>
      </c>
      <c r="H316" s="202" t="s">
        <v>200</v>
      </c>
      <c r="I316" s="203" t="s">
        <v>201</v>
      </c>
      <c r="J316" s="201" t="s">
        <v>199</v>
      </c>
      <c r="K316" s="202" t="s">
        <v>200</v>
      </c>
      <c r="L316" s="203" t="s">
        <v>201</v>
      </c>
      <c r="M316" s="201" t="s">
        <v>199</v>
      </c>
      <c r="N316" s="202" t="s">
        <v>200</v>
      </c>
      <c r="O316" s="203" t="s">
        <v>201</v>
      </c>
      <c r="P316" s="201" t="s">
        <v>199</v>
      </c>
      <c r="Q316" s="202" t="s">
        <v>200</v>
      </c>
      <c r="R316" s="203" t="s">
        <v>201</v>
      </c>
      <c r="S316" s="201" t="s">
        <v>199</v>
      </c>
      <c r="T316" s="202" t="s">
        <v>200</v>
      </c>
      <c r="U316" s="203" t="s">
        <v>201</v>
      </c>
      <c r="V316" s="201" t="s">
        <v>199</v>
      </c>
      <c r="W316" s="202" t="s">
        <v>200</v>
      </c>
      <c r="X316" s="203" t="s">
        <v>201</v>
      </c>
      <c r="Y316" s="199"/>
      <c r="Z316" s="199"/>
    </row>
    <row r="317" s="169" customFormat="true" ht="20.25" hidden="false" customHeight="true" outlineLevel="1" collapsed="false">
      <c r="B317" s="229"/>
      <c r="C317" s="230"/>
      <c r="D317" s="230"/>
      <c r="E317" s="230"/>
      <c r="F317" s="197"/>
      <c r="G317" s="204" t="s">
        <v>202</v>
      </c>
      <c r="H317" s="204" t="s">
        <v>202</v>
      </c>
      <c r="I317" s="203"/>
      <c r="J317" s="204" t="s">
        <v>202</v>
      </c>
      <c r="K317" s="204" t="str">
        <f aca="false">IF(INDEX('Reference Data'!$G$5:$G$18,MATCH('Reference Data'!$C$4,'Reference Data'!$F$5:$F$21,0),1)&gt;=K$22,"Actual","Forecast")</f>
        <v>Actual</v>
      </c>
      <c r="L317" s="203"/>
      <c r="M317" s="204" t="str">
        <f aca="false">IF(INDEX('Reference Data'!$G$5:$G$18,MATCH('Reference Data'!$C$4,'Reference Data'!$F$5:$F$21,0),1)&gt;=M$22,"Actual","Forecast")</f>
        <v>Actual</v>
      </c>
      <c r="N317" s="204" t="str">
        <f aca="false">IF(INDEX('Reference Data'!$G$5:$G$18,MATCH('Reference Data'!$C$4,'Reference Data'!$F$5:$F$21,0),1)&gt;=N$22,"Actual","Forecast")</f>
        <v>Actual</v>
      </c>
      <c r="O317" s="203"/>
      <c r="P317" s="204" t="str">
        <f aca="false">IF(INDEX('Reference Data'!$G$5:$G$18,MATCH('Reference Data'!$C$4,'Reference Data'!$F$5:$F$21,0),1)&gt;=P$22,"Actual","Forecast")</f>
        <v>Actual</v>
      </c>
      <c r="Q317" s="204" t="str">
        <f aca="false">IF(INDEX('Reference Data'!$G$5:$G$18,MATCH('Reference Data'!$C$4,'Reference Data'!$F$5:$F$21,0),1)&gt;=Q$22,"Actual","Forecast")</f>
        <v>Actual</v>
      </c>
      <c r="R317" s="203"/>
      <c r="S317" s="204" t="str">
        <f aca="false">IF(INDEX('Reference Data'!$G$5:$G$18,MATCH('Reference Data'!$C$4,'Reference Data'!$F$5:$F$21,0),1)&gt;=S$22,"Actual","Forecast")</f>
        <v>Actual</v>
      </c>
      <c r="T317" s="204" t="str">
        <f aca="false">IF(INDEX('Reference Data'!$G$5:$G$18,MATCH('Reference Data'!$C$4,'Reference Data'!$F$5:$F$21,0),1)&gt;=T$22,"Actual","Forecast")</f>
        <v>Forecast</v>
      </c>
      <c r="U317" s="203"/>
      <c r="V317" s="204" t="str">
        <f aca="false">IF(INDEX('Reference Data'!$G$5:$G$18,MATCH('Reference Data'!$C$4,'Reference Data'!$F$5:$F$21,0),1)&gt;=V$22,"Actual","Forecast")</f>
        <v>Forecast</v>
      </c>
      <c r="W317" s="204" t="str">
        <f aca="false">IF(INDEX('Reference Data'!$G$5:$G$18,MATCH('Reference Data'!$C$4,'Reference Data'!$F$5:$F$21,0),1)&gt;=W$22,"Actual","Forecast")</f>
        <v>Forecast</v>
      </c>
      <c r="X317" s="203"/>
      <c r="Y317" s="203"/>
      <c r="Z317" s="203"/>
    </row>
    <row r="318" customFormat="false" ht="14.25" hidden="false" customHeight="true" outlineLevel="1" collapsed="false">
      <c r="A318" s="169"/>
      <c r="B318" s="229"/>
      <c r="C318" s="240" t="s">
        <v>208</v>
      </c>
      <c r="D318" s="240"/>
      <c r="E318" s="240"/>
      <c r="F318" s="206"/>
      <c r="G318" s="243"/>
      <c r="H318" s="243"/>
      <c r="I318" s="208" t="n">
        <f aca="false">SUM(G318:H318)</f>
        <v>0</v>
      </c>
      <c r="J318" s="243"/>
      <c r="K318" s="243"/>
      <c r="L318" s="208" t="n">
        <f aca="false">SUM(J318:K318)</f>
        <v>0</v>
      </c>
      <c r="M318" s="243"/>
      <c r="N318" s="243"/>
      <c r="O318" s="208" t="n">
        <f aca="false">SUM(M318:N318)</f>
        <v>0</v>
      </c>
      <c r="P318" s="243"/>
      <c r="Q318" s="244"/>
      <c r="R318" s="208" t="n">
        <f aca="false">SUM(P318:Q318)</f>
        <v>0</v>
      </c>
      <c r="S318" s="243"/>
      <c r="T318" s="243"/>
      <c r="U318" s="208" t="n">
        <f aca="false">SUM(S318:T318)</f>
        <v>0</v>
      </c>
      <c r="V318" s="243"/>
      <c r="W318" s="243"/>
      <c r="X318" s="208" t="n">
        <f aca="false">SUM(V318:W318)</f>
        <v>0</v>
      </c>
      <c r="Y318" s="206"/>
      <c r="Z318" s="245" t="n">
        <f aca="false">SUM(O318,L318,I318,F318)+R318+U318+X318+Y318</f>
        <v>0</v>
      </c>
    </row>
    <row r="319" customFormat="false" ht="15.75" hidden="false" customHeight="true" outlineLevel="1" collapsed="false">
      <c r="A319" s="169"/>
      <c r="B319" s="229"/>
      <c r="C319" s="246" t="s">
        <v>209</v>
      </c>
      <c r="D319" s="246"/>
      <c r="E319" s="246"/>
      <c r="F319" s="247"/>
      <c r="G319" s="248"/>
      <c r="H319" s="248"/>
      <c r="I319" s="249" t="n">
        <f aca="false">SUM(G319:H319)</f>
        <v>0</v>
      </c>
      <c r="J319" s="248"/>
      <c r="K319" s="248"/>
      <c r="L319" s="249" t="n">
        <f aca="false">SUM(J319:K319)</f>
        <v>0</v>
      </c>
      <c r="M319" s="248"/>
      <c r="N319" s="248"/>
      <c r="O319" s="249" t="n">
        <f aca="false">SUM(M319:N319)</f>
        <v>0</v>
      </c>
      <c r="P319" s="248"/>
      <c r="Q319" s="250"/>
      <c r="R319" s="249" t="n">
        <f aca="false">SUM(P319:Q319)</f>
        <v>0</v>
      </c>
      <c r="S319" s="248"/>
      <c r="T319" s="248"/>
      <c r="U319" s="249" t="n">
        <f aca="false">SUM(S319:T319)</f>
        <v>0</v>
      </c>
      <c r="V319" s="248"/>
      <c r="W319" s="248"/>
      <c r="X319" s="249" t="n">
        <f aca="false">SUM(V319:W319)</f>
        <v>0</v>
      </c>
      <c r="Y319" s="247"/>
      <c r="Z319" s="251" t="n">
        <f aca="false">SUM(O319,L319,I319,F319)+R319+U319+X319+Y319</f>
        <v>0</v>
      </c>
    </row>
    <row r="320" customFormat="false" ht="15.75" hidden="false" customHeight="true" outlineLevel="1" collapsed="false">
      <c r="A320" s="169"/>
      <c r="B320" s="229"/>
      <c r="C320" s="252" t="s">
        <v>210</v>
      </c>
      <c r="D320" s="252"/>
      <c r="E320" s="252"/>
      <c r="F320" s="247"/>
      <c r="G320" s="248"/>
      <c r="H320" s="248"/>
      <c r="I320" s="249" t="n">
        <f aca="false">SUM(G320:H320)</f>
        <v>0</v>
      </c>
      <c r="J320" s="248"/>
      <c r="K320" s="248"/>
      <c r="L320" s="249" t="n">
        <f aca="false">SUM(J320:K320)</f>
        <v>0</v>
      </c>
      <c r="M320" s="248"/>
      <c r="N320" s="248"/>
      <c r="O320" s="249" t="n">
        <f aca="false">SUM(M320:N320)</f>
        <v>0</v>
      </c>
      <c r="P320" s="248"/>
      <c r="Q320" s="250"/>
      <c r="R320" s="249" t="n">
        <f aca="false">SUM(P320:Q320)</f>
        <v>0</v>
      </c>
      <c r="S320" s="248"/>
      <c r="T320" s="248"/>
      <c r="U320" s="249" t="n">
        <f aca="false">SUM(S320:T320)</f>
        <v>0</v>
      </c>
      <c r="V320" s="248"/>
      <c r="W320" s="248"/>
      <c r="X320" s="249" t="n">
        <f aca="false">SUM(V320:W320)</f>
        <v>0</v>
      </c>
      <c r="Y320" s="247"/>
      <c r="Z320" s="251" t="n">
        <f aca="false">SUM(O320,L320,I320,F320)+R320+U320+X320+Y320</f>
        <v>0</v>
      </c>
    </row>
    <row r="321" customFormat="false" ht="15.75" hidden="false" customHeight="true" outlineLevel="1" collapsed="false">
      <c r="A321" s="169"/>
      <c r="B321" s="229"/>
      <c r="C321" s="253" t="s">
        <v>211</v>
      </c>
      <c r="D321" s="253"/>
      <c r="E321" s="253"/>
      <c r="F321" s="254" t="n">
        <f aca="false">F318+F319</f>
        <v>0</v>
      </c>
      <c r="G321" s="254" t="n">
        <f aca="false">G318+G319</f>
        <v>0</v>
      </c>
      <c r="H321" s="254" t="n">
        <f aca="false">H318+H319</f>
        <v>0</v>
      </c>
      <c r="I321" s="254" t="n">
        <f aca="false">I318+I319</f>
        <v>0</v>
      </c>
      <c r="J321" s="254" t="n">
        <f aca="false">J318+J319</f>
        <v>0</v>
      </c>
      <c r="K321" s="254" t="n">
        <f aca="false">K318+K319</f>
        <v>0</v>
      </c>
      <c r="L321" s="254" t="n">
        <f aca="false">L318+L319</f>
        <v>0</v>
      </c>
      <c r="M321" s="254" t="n">
        <f aca="false">M318+M319</f>
        <v>0</v>
      </c>
      <c r="N321" s="254" t="n">
        <f aca="false">N318+N319</f>
        <v>0</v>
      </c>
      <c r="O321" s="254" t="n">
        <f aca="false">O318+O319</f>
        <v>0</v>
      </c>
      <c r="P321" s="254" t="n">
        <f aca="false">P318+P319</f>
        <v>0</v>
      </c>
      <c r="Q321" s="255" t="n">
        <f aca="false">Q318+Q319</f>
        <v>0</v>
      </c>
      <c r="R321" s="254" t="n">
        <f aca="false">R318+R319</f>
        <v>0</v>
      </c>
      <c r="S321" s="254" t="n">
        <f aca="false">S318+S319</f>
        <v>0</v>
      </c>
      <c r="T321" s="254" t="n">
        <f aca="false">T318+T319</f>
        <v>0</v>
      </c>
      <c r="U321" s="254" t="n">
        <f aca="false">U318+U319</f>
        <v>0</v>
      </c>
      <c r="V321" s="254" t="n">
        <f aca="false">V318+V319</f>
        <v>0</v>
      </c>
      <c r="W321" s="254" t="n">
        <f aca="false">W318+W319</f>
        <v>0</v>
      </c>
      <c r="X321" s="254" t="n">
        <f aca="false">X318+X319</f>
        <v>0</v>
      </c>
      <c r="Y321" s="254" t="n">
        <f aca="false">Y318+Y319</f>
        <v>0</v>
      </c>
      <c r="Z321" s="251" t="n">
        <f aca="false">Z318+Z319</f>
        <v>0</v>
      </c>
    </row>
    <row r="322" customFormat="false" ht="15.75" hidden="false" customHeight="true" outlineLevel="1" collapsed="false">
      <c r="A322" s="169"/>
      <c r="B322" s="229"/>
      <c r="C322" s="246" t="s">
        <v>212</v>
      </c>
      <c r="D322" s="246"/>
      <c r="E322" s="246"/>
      <c r="F322" s="247"/>
      <c r="G322" s="248"/>
      <c r="H322" s="248"/>
      <c r="I322" s="249" t="n">
        <f aca="false">SUM(G322:H322)</f>
        <v>0</v>
      </c>
      <c r="J322" s="248"/>
      <c r="K322" s="248"/>
      <c r="L322" s="249" t="n">
        <f aca="false">SUM(J322:K322)</f>
        <v>0</v>
      </c>
      <c r="M322" s="248"/>
      <c r="N322" s="248"/>
      <c r="O322" s="249" t="n">
        <f aca="false">SUM(M322:N322)</f>
        <v>0</v>
      </c>
      <c r="P322" s="248"/>
      <c r="Q322" s="250"/>
      <c r="R322" s="249" t="n">
        <f aca="false">SUM(P322:Q322)</f>
        <v>0</v>
      </c>
      <c r="S322" s="248"/>
      <c r="T322" s="248"/>
      <c r="U322" s="249" t="n">
        <f aca="false">SUM(S322:T322)</f>
        <v>0</v>
      </c>
      <c r="V322" s="248"/>
      <c r="W322" s="248"/>
      <c r="X322" s="249" t="n">
        <f aca="false">SUM(V322:W322)</f>
        <v>0</v>
      </c>
      <c r="Y322" s="247"/>
      <c r="Z322" s="251" t="n">
        <f aca="false">SUM(O322,L322,I322,F322)+R322+U322+X322+Y322</f>
        <v>0</v>
      </c>
    </row>
    <row r="323" customFormat="false" ht="15.75" hidden="false" customHeight="true" outlineLevel="1" collapsed="false">
      <c r="A323" s="169"/>
      <c r="B323" s="229"/>
      <c r="C323" s="252" t="s">
        <v>213</v>
      </c>
      <c r="D323" s="252"/>
      <c r="E323" s="252"/>
      <c r="F323" s="247"/>
      <c r="G323" s="248"/>
      <c r="H323" s="248"/>
      <c r="I323" s="249" t="n">
        <f aca="false">SUM(G323:H323)</f>
        <v>0</v>
      </c>
      <c r="J323" s="248"/>
      <c r="K323" s="248"/>
      <c r="L323" s="249" t="n">
        <f aca="false">SUM(J323:K323)</f>
        <v>0</v>
      </c>
      <c r="M323" s="248"/>
      <c r="N323" s="248"/>
      <c r="O323" s="249" t="n">
        <f aca="false">SUM(M323:N323)</f>
        <v>0</v>
      </c>
      <c r="P323" s="248"/>
      <c r="Q323" s="250"/>
      <c r="R323" s="249" t="n">
        <f aca="false">SUM(P323:Q323)</f>
        <v>0</v>
      </c>
      <c r="S323" s="248"/>
      <c r="T323" s="248"/>
      <c r="U323" s="249" t="n">
        <f aca="false">SUM(S323:T323)</f>
        <v>0</v>
      </c>
      <c r="V323" s="248"/>
      <c r="W323" s="248"/>
      <c r="X323" s="249" t="n">
        <f aca="false">SUM(V323:W323)</f>
        <v>0</v>
      </c>
      <c r="Y323" s="247"/>
      <c r="Z323" s="251" t="n">
        <f aca="false">SUM(O323,L323,I323,F323)+R323+U323+X323+Y323</f>
        <v>0</v>
      </c>
    </row>
    <row r="324" customFormat="false" ht="15.75" hidden="false" customHeight="true" outlineLevel="1" collapsed="false">
      <c r="A324" s="169"/>
      <c r="B324" s="229"/>
      <c r="C324" s="256" t="s">
        <v>214</v>
      </c>
      <c r="D324" s="256"/>
      <c r="E324" s="256"/>
      <c r="F324" s="257" t="n">
        <f aca="false">F322</f>
        <v>0</v>
      </c>
      <c r="G324" s="257" t="n">
        <f aca="false">G322</f>
        <v>0</v>
      </c>
      <c r="H324" s="257" t="n">
        <f aca="false">H322</f>
        <v>0</v>
      </c>
      <c r="I324" s="257" t="n">
        <f aca="false">I322</f>
        <v>0</v>
      </c>
      <c r="J324" s="257" t="n">
        <f aca="false">J322</f>
        <v>0</v>
      </c>
      <c r="K324" s="257" t="n">
        <f aca="false">K322</f>
        <v>0</v>
      </c>
      <c r="L324" s="257" t="n">
        <f aca="false">L322</f>
        <v>0</v>
      </c>
      <c r="M324" s="257" t="n">
        <f aca="false">M322</f>
        <v>0</v>
      </c>
      <c r="N324" s="257" t="n">
        <f aca="false">N322</f>
        <v>0</v>
      </c>
      <c r="O324" s="257" t="n">
        <f aca="false">O322</f>
        <v>0</v>
      </c>
      <c r="P324" s="257" t="n">
        <f aca="false">P322</f>
        <v>0</v>
      </c>
      <c r="Q324" s="258" t="n">
        <f aca="false">Q322</f>
        <v>0</v>
      </c>
      <c r="R324" s="257" t="n">
        <f aca="false">R322</f>
        <v>0</v>
      </c>
      <c r="S324" s="257" t="n">
        <f aca="false">S322</f>
        <v>0</v>
      </c>
      <c r="T324" s="257" t="n">
        <f aca="false">T322</f>
        <v>0</v>
      </c>
      <c r="U324" s="257" t="n">
        <f aca="false">U322</f>
        <v>0</v>
      </c>
      <c r="V324" s="257" t="n">
        <f aca="false">V322</f>
        <v>0</v>
      </c>
      <c r="W324" s="257" t="n">
        <f aca="false">W322</f>
        <v>0</v>
      </c>
      <c r="X324" s="257" t="n">
        <f aca="false">X322</f>
        <v>0</v>
      </c>
      <c r="Y324" s="257" t="n">
        <f aca="false">Y322</f>
        <v>0</v>
      </c>
      <c r="Z324" s="220" t="n">
        <f aca="false">SUM(O324,L324,I324,F324)+R324+U324+X324+Y324</f>
        <v>0</v>
      </c>
    </row>
    <row r="325" customFormat="false" ht="15" hidden="false" customHeight="true" outlineLevel="1" collapsed="false">
      <c r="A325" s="169"/>
      <c r="B325" s="229"/>
      <c r="C325" s="259" t="s">
        <v>198</v>
      </c>
      <c r="D325" s="259"/>
      <c r="E325" s="259"/>
      <c r="F325" s="260" t="n">
        <f aca="false">F321+F324</f>
        <v>0</v>
      </c>
      <c r="G325" s="260" t="n">
        <f aca="false">G321+G324</f>
        <v>0</v>
      </c>
      <c r="H325" s="260" t="n">
        <f aca="false">H321+H324</f>
        <v>0</v>
      </c>
      <c r="I325" s="260" t="n">
        <f aca="false">I321+I324</f>
        <v>0</v>
      </c>
      <c r="J325" s="260" t="n">
        <f aca="false">J321+J324</f>
        <v>0</v>
      </c>
      <c r="K325" s="260" t="n">
        <f aca="false">K321+K324</f>
        <v>0</v>
      </c>
      <c r="L325" s="260" t="n">
        <f aca="false">L321+L324</f>
        <v>0</v>
      </c>
      <c r="M325" s="260" t="n">
        <f aca="false">M321+M324</f>
        <v>0</v>
      </c>
      <c r="N325" s="260" t="n">
        <f aca="false">N321+N324</f>
        <v>0</v>
      </c>
      <c r="O325" s="260" t="n">
        <f aca="false">O321+O324</f>
        <v>0</v>
      </c>
      <c r="P325" s="260" t="n">
        <f aca="false">P321+P324</f>
        <v>0</v>
      </c>
      <c r="Q325" s="261" t="n">
        <f aca="false">Q321+Q324</f>
        <v>0</v>
      </c>
      <c r="R325" s="260" t="n">
        <f aca="false">R321+R324</f>
        <v>0</v>
      </c>
      <c r="S325" s="260" t="n">
        <f aca="false">S321+S324</f>
        <v>0</v>
      </c>
      <c r="T325" s="260" t="n">
        <f aca="false">T321+T324</f>
        <v>0</v>
      </c>
      <c r="U325" s="260" t="n">
        <f aca="false">U321+U324</f>
        <v>0</v>
      </c>
      <c r="V325" s="260" t="n">
        <f aca="false">V321+V324</f>
        <v>0</v>
      </c>
      <c r="W325" s="260" t="n">
        <f aca="false">W321+W324</f>
        <v>0</v>
      </c>
      <c r="X325" s="260" t="n">
        <f aca="false">X321+X324</f>
        <v>0</v>
      </c>
      <c r="Y325" s="260" t="n">
        <f aca="false">Y321+Y324</f>
        <v>0</v>
      </c>
      <c r="Z325" s="223" t="n">
        <f aca="false">SUM(O325,L325,I325,F325)+R325+U325+X325+Y325</f>
        <v>0</v>
      </c>
    </row>
    <row r="326" customFormat="false" ht="15.75" hidden="false" customHeight="true" outlineLevel="1" collapsed="false">
      <c r="C326" s="262"/>
      <c r="D326" s="262"/>
      <c r="E326" s="262"/>
      <c r="F326" s="263"/>
      <c r="G326" s="264"/>
      <c r="H326" s="264"/>
      <c r="I326" s="265"/>
      <c r="J326" s="264"/>
      <c r="K326" s="264"/>
      <c r="L326" s="263"/>
      <c r="M326" s="264"/>
      <c r="N326" s="264"/>
    </row>
    <row r="327" customFormat="false" ht="21" hidden="false" customHeight="true" outlineLevel="1" collapsed="false">
      <c r="A327" s="169"/>
      <c r="B327" s="267"/>
      <c r="C327" s="268" t="s">
        <v>215</v>
      </c>
      <c r="D327" s="268"/>
      <c r="E327" s="268"/>
      <c r="F327" s="197" t="s">
        <v>190</v>
      </c>
      <c r="G327" s="198" t="str">
        <f aca="false">G315</f>
        <v>Financial Year 2020/21 (£s)</v>
      </c>
      <c r="H327" s="198"/>
      <c r="I327" s="198"/>
      <c r="J327" s="198" t="str">
        <f aca="false">J315</f>
        <v>Financial Year 2021/22 (£s)</v>
      </c>
      <c r="K327" s="198"/>
      <c r="L327" s="198"/>
      <c r="M327" s="198" t="str">
        <f aca="false">M315</f>
        <v>Financial Year 2022/23 (£s)</v>
      </c>
      <c r="N327" s="198"/>
      <c r="O327" s="198"/>
      <c r="P327" s="198" t="str">
        <f aca="false">P315</f>
        <v>Financial Year 2023/24 (£s)</v>
      </c>
      <c r="Q327" s="198"/>
      <c r="R327" s="198"/>
      <c r="S327" s="198" t="str">
        <f aca="false">S315</f>
        <v>Financial Year 2024/25 (£s)</v>
      </c>
      <c r="T327" s="198"/>
      <c r="U327" s="198"/>
      <c r="V327" s="198" t="str">
        <f aca="false">V315</f>
        <v>Financial Year 2025/26 (£s)</v>
      </c>
      <c r="W327" s="198"/>
      <c r="X327" s="198"/>
      <c r="Y327" s="199" t="s">
        <v>207</v>
      </c>
      <c r="Z327" s="199" t="s">
        <v>198</v>
      </c>
    </row>
    <row r="328" customFormat="false" ht="22.5" hidden="false" customHeight="true" outlineLevel="1" collapsed="false">
      <c r="A328" s="169"/>
      <c r="B328" s="267"/>
      <c r="C328" s="269" t="s">
        <v>229</v>
      </c>
      <c r="D328" s="269" t="s">
        <v>217</v>
      </c>
      <c r="E328" s="269" t="s">
        <v>227</v>
      </c>
      <c r="F328" s="197"/>
      <c r="G328" s="201" t="s">
        <v>199</v>
      </c>
      <c r="H328" s="202" t="s">
        <v>200</v>
      </c>
      <c r="I328" s="203" t="s">
        <v>201</v>
      </c>
      <c r="J328" s="201" t="s">
        <v>199</v>
      </c>
      <c r="K328" s="202" t="s">
        <v>200</v>
      </c>
      <c r="L328" s="203" t="s">
        <v>201</v>
      </c>
      <c r="M328" s="201" t="s">
        <v>199</v>
      </c>
      <c r="N328" s="202" t="s">
        <v>200</v>
      </c>
      <c r="O328" s="203" t="s">
        <v>201</v>
      </c>
      <c r="P328" s="201" t="s">
        <v>199</v>
      </c>
      <c r="Q328" s="202" t="s">
        <v>200</v>
      </c>
      <c r="R328" s="203" t="s">
        <v>201</v>
      </c>
      <c r="S328" s="201" t="s">
        <v>199</v>
      </c>
      <c r="T328" s="202" t="s">
        <v>200</v>
      </c>
      <c r="U328" s="203" t="s">
        <v>201</v>
      </c>
      <c r="V328" s="201" t="s">
        <v>199</v>
      </c>
      <c r="W328" s="202" t="s">
        <v>200</v>
      </c>
      <c r="X328" s="203" t="s">
        <v>201</v>
      </c>
      <c r="Y328" s="199"/>
      <c r="Z328" s="199"/>
    </row>
    <row r="329" customFormat="false" ht="22.5" hidden="false" customHeight="true" outlineLevel="1" collapsed="false">
      <c r="A329" s="169"/>
      <c r="B329" s="267"/>
      <c r="C329" s="269"/>
      <c r="D329" s="269"/>
      <c r="E329" s="269"/>
      <c r="F329" s="197"/>
      <c r="G329" s="204" t="s">
        <v>202</v>
      </c>
      <c r="H329" s="204" t="s">
        <v>202</v>
      </c>
      <c r="I329" s="203"/>
      <c r="J329" s="204" t="s">
        <v>202</v>
      </c>
      <c r="K329" s="204" t="str">
        <f aca="false">IF(INDEX('Reference Data'!$G$5:$G$18,MATCH('Reference Data'!$C$4,'Reference Data'!$F$5:$F$21,0),1)&gt;=K$22,"Actual","Forecast")</f>
        <v>Actual</v>
      </c>
      <c r="L329" s="203"/>
      <c r="M329" s="204" t="str">
        <f aca="false">IF(INDEX('Reference Data'!$G$5:$G$18,MATCH('Reference Data'!$C$4,'Reference Data'!$F$5:$F$21,0),1)&gt;=M$22,"Actual","Forecast")</f>
        <v>Actual</v>
      </c>
      <c r="N329" s="204" t="str">
        <f aca="false">IF(INDEX('Reference Data'!$G$5:$G$18,MATCH('Reference Data'!$C$4,'Reference Data'!$F$5:$F$21,0),1)&gt;=N$22,"Actual","Forecast")</f>
        <v>Actual</v>
      </c>
      <c r="O329" s="203"/>
      <c r="P329" s="204" t="str">
        <f aca="false">IF(INDEX('Reference Data'!$G$5:$G$18,MATCH('Reference Data'!$C$4,'Reference Data'!$F$5:$F$21,0),1)&gt;=P$22,"Actual","Forecast")</f>
        <v>Actual</v>
      </c>
      <c r="Q329" s="204" t="str">
        <f aca="false">IF(INDEX('Reference Data'!$G$5:$G$18,MATCH('Reference Data'!$C$4,'Reference Data'!$F$5:$F$21,0),1)&gt;=Q$22,"Actual","Forecast")</f>
        <v>Actual</v>
      </c>
      <c r="R329" s="203"/>
      <c r="S329" s="204" t="str">
        <f aca="false">IF(INDEX('Reference Data'!$G$5:$G$18,MATCH('Reference Data'!$C$4,'Reference Data'!$F$5:$F$21,0),1)&gt;=S$22,"Actual","Forecast")</f>
        <v>Actual</v>
      </c>
      <c r="T329" s="204" t="str">
        <f aca="false">IF(INDEX('Reference Data'!$G$5:$G$18,MATCH('Reference Data'!$C$4,'Reference Data'!$F$5:$F$21,0),1)&gt;=T$22,"Actual","Forecast")</f>
        <v>Forecast</v>
      </c>
      <c r="U329" s="203"/>
      <c r="V329" s="204" t="str">
        <f aca="false">IF(INDEX('Reference Data'!$G$5:$G$18,MATCH('Reference Data'!$C$4,'Reference Data'!$F$5:$F$21,0),1)&gt;=V$22,"Actual","Forecast")</f>
        <v>Forecast</v>
      </c>
      <c r="W329" s="204" t="str">
        <f aca="false">IF(INDEX('Reference Data'!$G$5:$G$18,MATCH('Reference Data'!$C$4,'Reference Data'!$F$5:$F$21,0),1)&gt;=W$22,"Actual","Forecast")</f>
        <v>Forecast</v>
      </c>
      <c r="X329" s="203"/>
      <c r="Y329" s="203"/>
      <c r="Z329" s="203"/>
    </row>
    <row r="330" customFormat="false" ht="15" hidden="false" customHeight="false" outlineLevel="1" collapsed="false">
      <c r="A330" s="169"/>
      <c r="B330" s="267" t="n">
        <f aca="false">IF(C330="",IF((Z330=0),0,1),IF(AND((COUNTBLANK(D330:E330))=0,Z330&gt;0), 0,1))</f>
        <v>0</v>
      </c>
      <c r="C330" s="270"/>
      <c r="D330" s="305"/>
      <c r="E330" s="306"/>
      <c r="F330" s="272"/>
      <c r="G330" s="273"/>
      <c r="H330" s="273"/>
      <c r="I330" s="274" t="n">
        <f aca="false">SUM(G330:H330)</f>
        <v>0</v>
      </c>
      <c r="J330" s="273"/>
      <c r="K330" s="273"/>
      <c r="L330" s="274" t="n">
        <f aca="false">SUM(J330:K330)</f>
        <v>0</v>
      </c>
      <c r="M330" s="273"/>
      <c r="N330" s="273"/>
      <c r="O330" s="274" t="n">
        <f aca="false">SUM(M330:N330)</f>
        <v>0</v>
      </c>
      <c r="P330" s="273"/>
      <c r="Q330" s="307"/>
      <c r="R330" s="274" t="n">
        <f aca="false">SUM(P330:Q330)</f>
        <v>0</v>
      </c>
      <c r="S330" s="273"/>
      <c r="T330" s="273"/>
      <c r="U330" s="274" t="n">
        <f aca="false">SUM(S330:T330)</f>
        <v>0</v>
      </c>
      <c r="V330" s="273"/>
      <c r="W330" s="273"/>
      <c r="X330" s="274" t="n">
        <f aca="false">SUM(V330:W330)</f>
        <v>0</v>
      </c>
      <c r="Y330" s="272"/>
      <c r="Z330" s="275" t="n">
        <f aca="false">SUM(O330,L330,I330,F330,R330,U330,X330,Y330)</f>
        <v>0</v>
      </c>
    </row>
    <row r="331" customFormat="false" ht="15" hidden="false" customHeight="false" outlineLevel="1" collapsed="false">
      <c r="A331" s="169"/>
      <c r="B331" s="267" t="n">
        <f aca="false">IF(C331="",IF((Z331=0),0,1),IF(AND((COUNTBLANK(D331:E331))=0,Z331&gt;0), 0,1))</f>
        <v>0</v>
      </c>
      <c r="C331" s="276"/>
      <c r="D331" s="276"/>
      <c r="E331" s="282"/>
      <c r="F331" s="278"/>
      <c r="G331" s="283"/>
      <c r="H331" s="283"/>
      <c r="I331" s="279" t="n">
        <f aca="false">SUM(G331:H331)</f>
        <v>0</v>
      </c>
      <c r="J331" s="283"/>
      <c r="K331" s="283"/>
      <c r="L331" s="279" t="n">
        <f aca="false">SUM(J331:K331)</f>
        <v>0</v>
      </c>
      <c r="M331" s="283"/>
      <c r="N331" s="283"/>
      <c r="O331" s="279" t="n">
        <f aca="false">SUM(M331:N331)</f>
        <v>0</v>
      </c>
      <c r="P331" s="283"/>
      <c r="Q331" s="284"/>
      <c r="R331" s="279" t="n">
        <f aca="false">SUM(P331:Q331)</f>
        <v>0</v>
      </c>
      <c r="S331" s="283"/>
      <c r="T331" s="283"/>
      <c r="U331" s="279" t="n">
        <f aca="false">SUM(S331:T331)</f>
        <v>0</v>
      </c>
      <c r="V331" s="283"/>
      <c r="W331" s="283"/>
      <c r="X331" s="279" t="n">
        <f aca="false">SUM(V331:W331)</f>
        <v>0</v>
      </c>
      <c r="Y331" s="278"/>
      <c r="Z331" s="280" t="n">
        <f aca="false">SUM(O331,L331,I331,F331,R331,U331,X331,Y331)</f>
        <v>0</v>
      </c>
    </row>
    <row r="332" customFormat="false" ht="15" hidden="false" customHeight="false" outlineLevel="1" collapsed="false">
      <c r="A332" s="169"/>
      <c r="B332" s="267" t="n">
        <f aca="false">IF(C332="",IF((Z332=0),0,1),IF(AND((COUNTBLANK(D332:E332))=0,Z332&gt;0), 0,1))</f>
        <v>0</v>
      </c>
      <c r="C332" s="276"/>
      <c r="D332" s="281"/>
      <c r="E332" s="282"/>
      <c r="F332" s="278"/>
      <c r="G332" s="283"/>
      <c r="H332" s="283"/>
      <c r="I332" s="279" t="n">
        <f aca="false">SUM(G332:H332)</f>
        <v>0</v>
      </c>
      <c r="J332" s="283"/>
      <c r="K332" s="283"/>
      <c r="L332" s="279" t="n">
        <f aca="false">SUM(J332:K332)</f>
        <v>0</v>
      </c>
      <c r="M332" s="283"/>
      <c r="N332" s="283"/>
      <c r="O332" s="279" t="n">
        <f aca="false">SUM(M332:N332)</f>
        <v>0</v>
      </c>
      <c r="P332" s="283"/>
      <c r="Q332" s="284"/>
      <c r="R332" s="279" t="n">
        <f aca="false">SUM(P332:Q332)</f>
        <v>0</v>
      </c>
      <c r="S332" s="283"/>
      <c r="T332" s="283"/>
      <c r="U332" s="279" t="n">
        <f aca="false">SUM(S332:T332)</f>
        <v>0</v>
      </c>
      <c r="V332" s="283"/>
      <c r="W332" s="283"/>
      <c r="X332" s="279" t="n">
        <f aca="false">SUM(V332:W332)</f>
        <v>0</v>
      </c>
      <c r="Y332" s="278"/>
      <c r="Z332" s="280" t="n">
        <f aca="false">SUM(O332,L332,I332,F332,R332,U332,X332,Y332)</f>
        <v>0</v>
      </c>
    </row>
    <row r="333" customFormat="false" ht="15" hidden="false" customHeight="false" outlineLevel="1" collapsed="false">
      <c r="A333" s="169"/>
      <c r="B333" s="267" t="n">
        <f aca="false">IF(C333="",IF((Z333=0),0,1),IF(AND((COUNTBLANK(D333:E333))=0,Z333&gt;0), 0,1))</f>
        <v>0</v>
      </c>
      <c r="C333" s="276"/>
      <c r="D333" s="276"/>
      <c r="E333" s="282"/>
      <c r="F333" s="278"/>
      <c r="G333" s="283"/>
      <c r="H333" s="283"/>
      <c r="I333" s="279" t="n">
        <f aca="false">SUM(G333:H333)</f>
        <v>0</v>
      </c>
      <c r="J333" s="283"/>
      <c r="K333" s="283"/>
      <c r="L333" s="279" t="n">
        <f aca="false">SUM(J333:K333)</f>
        <v>0</v>
      </c>
      <c r="M333" s="283"/>
      <c r="N333" s="283"/>
      <c r="O333" s="279" t="n">
        <f aca="false">SUM(M333:N333)</f>
        <v>0</v>
      </c>
      <c r="P333" s="283"/>
      <c r="Q333" s="284"/>
      <c r="R333" s="279" t="n">
        <f aca="false">SUM(P333:Q333)</f>
        <v>0</v>
      </c>
      <c r="S333" s="283"/>
      <c r="T333" s="283"/>
      <c r="U333" s="279" t="n">
        <f aca="false">SUM(S333:T333)</f>
        <v>0</v>
      </c>
      <c r="V333" s="283"/>
      <c r="W333" s="283"/>
      <c r="X333" s="279" t="n">
        <f aca="false">SUM(V333:W333)</f>
        <v>0</v>
      </c>
      <c r="Y333" s="278"/>
      <c r="Z333" s="280" t="n">
        <f aca="false">SUM(O333,L333,I333,F333,R333,U333,X333,Y333)</f>
        <v>0</v>
      </c>
    </row>
    <row r="334" customFormat="false" ht="15" hidden="false" customHeight="false" outlineLevel="1" collapsed="false">
      <c r="A334" s="169"/>
      <c r="B334" s="267" t="n">
        <f aca="false">IF(C334="",IF((Z334=0),0,1),IF(AND((COUNTBLANK(D334:E334))=0,Z334&gt;0), 0,1))</f>
        <v>0</v>
      </c>
      <c r="C334" s="285"/>
      <c r="D334" s="285"/>
      <c r="E334" s="286"/>
      <c r="F334" s="287"/>
      <c r="G334" s="288"/>
      <c r="H334" s="288"/>
      <c r="I334" s="289" t="n">
        <f aca="false">SUM(G334:H334)</f>
        <v>0</v>
      </c>
      <c r="J334" s="288"/>
      <c r="K334" s="288"/>
      <c r="L334" s="289" t="n">
        <f aca="false">SUM(J334:K334)</f>
        <v>0</v>
      </c>
      <c r="M334" s="288"/>
      <c r="N334" s="288"/>
      <c r="O334" s="289" t="n">
        <f aca="false">SUM(M334:N334)</f>
        <v>0</v>
      </c>
      <c r="P334" s="288"/>
      <c r="Q334" s="290"/>
      <c r="R334" s="289" t="n">
        <f aca="false">SUM(P334:Q334)</f>
        <v>0</v>
      </c>
      <c r="S334" s="288"/>
      <c r="T334" s="288"/>
      <c r="U334" s="289" t="n">
        <f aca="false">SUM(S334:T334)</f>
        <v>0</v>
      </c>
      <c r="V334" s="288"/>
      <c r="W334" s="288"/>
      <c r="X334" s="289" t="n">
        <f aca="false">SUM(V334:W334)</f>
        <v>0</v>
      </c>
      <c r="Y334" s="287"/>
      <c r="Z334" s="291" t="n">
        <f aca="false">SUM(O334,L334,I334,F334,R334,U334,X334,Y334)</f>
        <v>0</v>
      </c>
    </row>
    <row r="335" customFormat="false" ht="15" hidden="false" customHeight="true" outlineLevel="1" collapsed="false">
      <c r="A335" s="169"/>
      <c r="B335" s="229"/>
      <c r="C335" s="292" t="s">
        <v>222</v>
      </c>
      <c r="D335" s="292"/>
      <c r="E335" s="292"/>
      <c r="F335" s="293" t="n">
        <f aca="false">SUM(F330:F334)</f>
        <v>0</v>
      </c>
      <c r="G335" s="293" t="n">
        <f aca="false">SUM(G330:G334)</f>
        <v>0</v>
      </c>
      <c r="H335" s="293" t="n">
        <f aca="false">SUM(H330:H334)</f>
        <v>0</v>
      </c>
      <c r="I335" s="293" t="n">
        <f aca="false">SUM(I330:I334)</f>
        <v>0</v>
      </c>
      <c r="J335" s="293" t="n">
        <f aca="false">SUM(J330:J334)</f>
        <v>0</v>
      </c>
      <c r="K335" s="293" t="n">
        <f aca="false">SUM(K330:K334)</f>
        <v>0</v>
      </c>
      <c r="L335" s="293" t="n">
        <f aca="false">SUM(L330:L334)</f>
        <v>0</v>
      </c>
      <c r="M335" s="293" t="n">
        <f aca="false">SUM(M330:M334)</f>
        <v>0</v>
      </c>
      <c r="N335" s="293" t="n">
        <f aca="false">SUM(N330:N334)</f>
        <v>0</v>
      </c>
      <c r="O335" s="293" t="n">
        <f aca="false">SUM(O330:O334)</f>
        <v>0</v>
      </c>
      <c r="P335" s="293" t="n">
        <f aca="false">SUM(P330:P334)</f>
        <v>0</v>
      </c>
      <c r="Q335" s="293" t="n">
        <f aca="false">SUM(Q330:Q334)</f>
        <v>0</v>
      </c>
      <c r="R335" s="293" t="n">
        <f aca="false">SUM(R330:R334)</f>
        <v>0</v>
      </c>
      <c r="S335" s="293" t="n">
        <f aca="false">SUM(S330:S334)</f>
        <v>0</v>
      </c>
      <c r="T335" s="293" t="n">
        <f aca="false">SUM(T330:T334)</f>
        <v>0</v>
      </c>
      <c r="U335" s="293" t="n">
        <f aca="false">SUM(U330:U334)</f>
        <v>0</v>
      </c>
      <c r="V335" s="293" t="n">
        <f aca="false">SUM(V330:V334)</f>
        <v>0</v>
      </c>
      <c r="W335" s="293" t="n">
        <f aca="false">SUM(W330:W334)</f>
        <v>0</v>
      </c>
      <c r="X335" s="293" t="n">
        <f aca="false">SUM(X330:X334)</f>
        <v>0</v>
      </c>
      <c r="Y335" s="293" t="n">
        <f aca="false">SUM(Y330:Y334)</f>
        <v>0</v>
      </c>
      <c r="Z335" s="293" t="n">
        <f aca="false">SUM(Z330:Z334)</f>
        <v>0</v>
      </c>
    </row>
    <row r="336" customFormat="false" ht="13.5" hidden="false" customHeight="false" outlineLevel="1" collapsed="false"/>
    <row r="337" customFormat="false" ht="30.75" hidden="false" customHeight="true" outlineLevel="1" collapsed="false">
      <c r="B337" s="294" t="n">
        <f aca="false">COUNTIF(E330:E334,"Yes")</f>
        <v>0</v>
      </c>
      <c r="C337" s="295" t="s">
        <v>223</v>
      </c>
      <c r="D337" s="295"/>
      <c r="E337" s="295"/>
      <c r="G337" s="296"/>
      <c r="H337" s="296"/>
      <c r="I337" s="296"/>
      <c r="J337" s="296"/>
      <c r="K337" s="296"/>
      <c r="L337" s="296"/>
    </row>
    <row r="338" customFormat="false" ht="86.25" hidden="false" customHeight="true" outlineLevel="1" collapsed="false">
      <c r="B338" s="229"/>
      <c r="C338" s="297" t="s">
        <v>224</v>
      </c>
      <c r="D338" s="297"/>
      <c r="E338" s="297"/>
      <c r="G338" s="298"/>
      <c r="H338" s="298"/>
      <c r="I338" s="298"/>
      <c r="J338" s="298"/>
      <c r="K338" s="298"/>
      <c r="L338" s="298"/>
    </row>
    <row r="339" customFormat="false" ht="76.5" hidden="false" customHeight="true" outlineLevel="1" collapsed="false">
      <c r="B339" s="104"/>
      <c r="C339" s="299"/>
      <c r="D339" s="299"/>
      <c r="E339" s="299"/>
      <c r="G339" s="300"/>
      <c r="H339" s="300"/>
      <c r="I339" s="300"/>
      <c r="J339" s="300"/>
      <c r="K339" s="300"/>
      <c r="L339" s="300"/>
    </row>
    <row r="341" customFormat="false" ht="84.75" hidden="false" customHeight="true" outlineLevel="0" collapsed="false">
      <c r="A341" s="304" t="s">
        <v>225</v>
      </c>
      <c r="B341" s="224"/>
      <c r="C341" s="225" t="str">
        <f aca="false">CONCATENATE("Project 12: ",'2 - Project Admin'!E38)</f>
        <v>Project 12: </v>
      </c>
      <c r="D341" s="225"/>
      <c r="E341" s="225"/>
      <c r="F341" s="225"/>
      <c r="G341" s="225"/>
      <c r="H341" s="225"/>
      <c r="I341" s="225"/>
      <c r="J341" s="225"/>
      <c r="K341" s="225"/>
      <c r="L341" s="225"/>
      <c r="M341" s="225"/>
      <c r="N341" s="225"/>
      <c r="O341" s="225"/>
      <c r="P341" s="225"/>
      <c r="Q341" s="225"/>
      <c r="R341" s="225"/>
      <c r="S341" s="225"/>
      <c r="T341" s="225"/>
      <c r="U341" s="225"/>
      <c r="V341" s="225"/>
      <c r="W341" s="225"/>
      <c r="X341" s="225"/>
      <c r="Y341" s="225"/>
      <c r="Z341" s="225"/>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c r="AMK341" s="0"/>
      <c r="AML341" s="0"/>
      <c r="AMM341" s="0"/>
      <c r="AMN341" s="0"/>
      <c r="AMO341" s="0"/>
      <c r="AMP341" s="0"/>
      <c r="AMQ341" s="0"/>
      <c r="AMR341" s="0"/>
      <c r="AMS341" s="0"/>
      <c r="AMT341" s="0"/>
      <c r="AMU341" s="0"/>
      <c r="AMV341" s="0"/>
      <c r="AMW341" s="0"/>
      <c r="AMX341" s="0"/>
      <c r="AMY341" s="0"/>
      <c r="AMZ341" s="0"/>
      <c r="ANA341" s="0"/>
      <c r="ANB341" s="0"/>
      <c r="ANC341" s="0"/>
      <c r="AND341" s="0"/>
      <c r="ANE341" s="0"/>
      <c r="ANF341" s="0"/>
      <c r="ANG341" s="0"/>
      <c r="ANH341" s="0"/>
      <c r="ANI341" s="0"/>
      <c r="ANJ341" s="0"/>
      <c r="ANK341" s="0"/>
      <c r="ANL341" s="0"/>
      <c r="ANM341" s="0"/>
      <c r="ANN341" s="0"/>
      <c r="ANO341" s="0"/>
      <c r="ANP341" s="0"/>
      <c r="ANQ341" s="0"/>
      <c r="ANR341" s="0"/>
      <c r="ANS341" s="0"/>
      <c r="ANT341" s="0"/>
      <c r="ANU341" s="0"/>
      <c r="ANV341" s="0"/>
      <c r="ANW341" s="0"/>
      <c r="ANX341" s="0"/>
      <c r="ANY341" s="0"/>
      <c r="ANZ341" s="0"/>
      <c r="AOA341" s="0"/>
      <c r="AOB341" s="0"/>
      <c r="AOC341" s="0"/>
      <c r="AOD341" s="0"/>
      <c r="AOE341" s="0"/>
      <c r="AOF341" s="0"/>
      <c r="AOG341" s="0"/>
      <c r="AOH341" s="0"/>
      <c r="AOI341" s="0"/>
      <c r="AOJ341" s="0"/>
      <c r="AOK341" s="0"/>
      <c r="AOL341" s="0"/>
      <c r="AOM341" s="0"/>
      <c r="AON341" s="0"/>
      <c r="AOO341" s="0"/>
      <c r="AOP341" s="0"/>
      <c r="AOQ341" s="0"/>
      <c r="AOR341" s="0"/>
      <c r="AOS341" s="0"/>
      <c r="AOT341" s="0"/>
      <c r="AOU341" s="0"/>
      <c r="AOV341" s="0"/>
      <c r="AOW341" s="0"/>
      <c r="AOX341" s="0"/>
      <c r="AOY341" s="0"/>
      <c r="AOZ341" s="0"/>
      <c r="APA341" s="0"/>
      <c r="APB341" s="0"/>
      <c r="APC341" s="0"/>
      <c r="APD341" s="0"/>
      <c r="APE341" s="0"/>
      <c r="APF341" s="0"/>
      <c r="APG341" s="0"/>
      <c r="APH341" s="0"/>
      <c r="API341" s="0"/>
      <c r="APJ341" s="0"/>
      <c r="APK341" s="0"/>
      <c r="APL341" s="0"/>
      <c r="APM341" s="0"/>
      <c r="APN341" s="0"/>
      <c r="APO341" s="0"/>
      <c r="APP341" s="0"/>
      <c r="APQ341" s="0"/>
      <c r="APR341" s="0"/>
      <c r="APS341" s="0"/>
      <c r="APT341" s="0"/>
      <c r="APU341" s="0"/>
      <c r="APV341" s="0"/>
      <c r="APW341" s="0"/>
      <c r="APX341" s="0"/>
      <c r="APY341" s="0"/>
      <c r="APZ341" s="0"/>
      <c r="AQA341" s="0"/>
      <c r="AQB341" s="0"/>
      <c r="AQC341" s="0"/>
      <c r="AQD341" s="0"/>
      <c r="AQE341" s="0"/>
      <c r="AQF341" s="0"/>
      <c r="AQG341" s="0"/>
      <c r="AQH341" s="0"/>
      <c r="AQI341" s="0"/>
      <c r="AQJ341" s="0"/>
      <c r="AQK341" s="0"/>
      <c r="AQL341" s="0"/>
      <c r="AQM341" s="0"/>
      <c r="AQN341" s="0"/>
      <c r="AQO341" s="0"/>
      <c r="AQP341" s="0"/>
      <c r="AQQ341" s="0"/>
      <c r="AQR341" s="0"/>
      <c r="AQS341" s="0"/>
      <c r="AQT341" s="0"/>
      <c r="AQU341" s="0"/>
      <c r="AQV341" s="0"/>
      <c r="AQW341" s="0"/>
      <c r="AQX341" s="0"/>
      <c r="AQY341" s="0"/>
      <c r="AQZ341" s="0"/>
      <c r="ARA341" s="0"/>
      <c r="ARB341" s="0"/>
      <c r="ARC341" s="0"/>
      <c r="ARD341" s="0"/>
      <c r="ARE341" s="0"/>
      <c r="ARF341" s="0"/>
      <c r="ARG341" s="0"/>
      <c r="ARH341" s="0"/>
      <c r="ARI341" s="0"/>
      <c r="ARJ341" s="0"/>
      <c r="ARK341" s="0"/>
      <c r="ARL341" s="0"/>
      <c r="ARM341" s="0"/>
      <c r="ARN341" s="0"/>
      <c r="ARO341" s="0"/>
      <c r="ARP341" s="0"/>
      <c r="ARQ341" s="0"/>
      <c r="ARR341" s="0"/>
      <c r="ARS341" s="0"/>
      <c r="ART341" s="0"/>
      <c r="ARU341" s="0"/>
      <c r="ARV341" s="0"/>
      <c r="ARW341" s="0"/>
      <c r="ARX341" s="0"/>
      <c r="ARY341" s="0"/>
      <c r="ARZ341" s="0"/>
      <c r="ASA341" s="0"/>
      <c r="ASB341" s="0"/>
      <c r="ASC341" s="0"/>
      <c r="ASD341" s="0"/>
      <c r="ASE341" s="0"/>
      <c r="ASF341" s="0"/>
      <c r="ASG341" s="0"/>
      <c r="ASH341" s="0"/>
      <c r="ASI341" s="0"/>
      <c r="ASJ341" s="0"/>
      <c r="ASK341" s="0"/>
      <c r="ASL341" s="0"/>
      <c r="ASM341" s="0"/>
      <c r="ASN341" s="0"/>
      <c r="ASO341" s="0"/>
      <c r="ASP341" s="0"/>
      <c r="ASQ341" s="0"/>
      <c r="ASR341" s="0"/>
      <c r="ASS341" s="0"/>
      <c r="AST341" s="0"/>
      <c r="ASU341" s="0"/>
      <c r="ASV341" s="0"/>
      <c r="ASW341" s="0"/>
      <c r="ASX341" s="0"/>
      <c r="ASY341" s="0"/>
      <c r="ASZ341" s="0"/>
      <c r="ATA341" s="0"/>
      <c r="ATB341" s="0"/>
      <c r="ATC341" s="0"/>
      <c r="ATD341" s="0"/>
      <c r="ATE341" s="0"/>
      <c r="ATF341" s="0"/>
      <c r="ATG341" s="0"/>
      <c r="ATH341" s="0"/>
      <c r="ATI341" s="0"/>
      <c r="ATJ341" s="0"/>
      <c r="ATK341" s="0"/>
      <c r="ATL341" s="0"/>
      <c r="ATM341" s="0"/>
      <c r="ATN341" s="0"/>
      <c r="ATO341" s="0"/>
      <c r="ATP341" s="0"/>
      <c r="ATQ341" s="0"/>
      <c r="ATR341" s="0"/>
      <c r="ATS341" s="0"/>
      <c r="ATT341" s="0"/>
      <c r="ATU341" s="0"/>
      <c r="ATV341" s="0"/>
      <c r="ATW341" s="0"/>
      <c r="ATX341" s="0"/>
      <c r="ATY341" s="0"/>
      <c r="ATZ341" s="0"/>
      <c r="AUA341" s="0"/>
      <c r="AUB341" s="0"/>
      <c r="AUC341" s="0"/>
      <c r="AUD341" s="0"/>
      <c r="AUE341" s="0"/>
      <c r="AUF341" s="0"/>
      <c r="AUG341" s="0"/>
      <c r="AUH341" s="0"/>
      <c r="AUI341" s="0"/>
      <c r="AUJ341" s="0"/>
      <c r="AUK341" s="0"/>
      <c r="AUL341" s="0"/>
      <c r="AUM341" s="0"/>
      <c r="AUN341" s="0"/>
      <c r="AUO341" s="0"/>
      <c r="AUP341" s="0"/>
      <c r="AUQ341" s="0"/>
      <c r="AUR341" s="0"/>
      <c r="AUS341" s="0"/>
      <c r="AUT341" s="0"/>
      <c r="AUU341" s="0"/>
      <c r="AUV341" s="0"/>
      <c r="AUW341" s="0"/>
      <c r="AUX341" s="0"/>
      <c r="AUY341" s="0"/>
      <c r="AUZ341" s="0"/>
      <c r="AVA341" s="0"/>
      <c r="AVB341" s="0"/>
      <c r="AVC341" s="0"/>
      <c r="AVD341" s="0"/>
      <c r="AVE341" s="0"/>
      <c r="AVF341" s="0"/>
      <c r="AVG341" s="0"/>
      <c r="AVH341" s="0"/>
      <c r="AVI341" s="0"/>
      <c r="AVJ341" s="0"/>
      <c r="AVK341" s="0"/>
      <c r="AVL341" s="0"/>
      <c r="AVM341" s="0"/>
      <c r="AVN341" s="0"/>
      <c r="AVO341" s="0"/>
      <c r="AVP341" s="0"/>
      <c r="AVQ341" s="0"/>
      <c r="AVR341" s="0"/>
      <c r="AVS341" s="0"/>
      <c r="AVT341" s="0"/>
      <c r="AVU341" s="0"/>
      <c r="AVV341" s="0"/>
      <c r="AVW341" s="0"/>
      <c r="AVX341" s="0"/>
      <c r="AVY341" s="0"/>
      <c r="AVZ341" s="0"/>
      <c r="AWA341" s="0"/>
      <c r="AWB341" s="0"/>
      <c r="AWC341" s="0"/>
      <c r="AWD341" s="0"/>
      <c r="AWE341" s="0"/>
      <c r="AWF341" s="0"/>
      <c r="AWG341" s="0"/>
      <c r="AWH341" s="0"/>
      <c r="AWI341" s="0"/>
      <c r="AWJ341" s="0"/>
      <c r="AWK341" s="0"/>
      <c r="AWL341" s="0"/>
      <c r="AWM341" s="0"/>
      <c r="AWN341" s="0"/>
      <c r="AWO341" s="0"/>
      <c r="AWP341" s="0"/>
      <c r="AWQ341" s="0"/>
      <c r="AWR341" s="0"/>
      <c r="AWS341" s="0"/>
      <c r="AWT341" s="0"/>
      <c r="AWU341" s="0"/>
      <c r="AWV341" s="0"/>
      <c r="AWW341" s="0"/>
      <c r="AWX341" s="0"/>
      <c r="AWY341" s="0"/>
      <c r="AWZ341" s="0"/>
      <c r="AXA341" s="0"/>
      <c r="AXB341" s="0"/>
      <c r="AXC341" s="0"/>
      <c r="AXD341" s="0"/>
      <c r="AXE341" s="0"/>
      <c r="AXF341" s="0"/>
      <c r="AXG341" s="0"/>
      <c r="AXH341" s="0"/>
      <c r="AXI341" s="0"/>
      <c r="AXJ341" s="0"/>
      <c r="AXK341" s="0"/>
      <c r="AXL341" s="0"/>
      <c r="AXM341" s="0"/>
      <c r="AXN341" s="0"/>
      <c r="AXO341" s="0"/>
      <c r="AXP341" s="0"/>
      <c r="AXQ341" s="0"/>
      <c r="AXR341" s="0"/>
      <c r="AXS341" s="0"/>
      <c r="AXT341" s="0"/>
      <c r="AXU341" s="0"/>
      <c r="AXV341" s="0"/>
      <c r="AXW341" s="0"/>
      <c r="AXX341" s="0"/>
      <c r="AXY341" s="0"/>
      <c r="AXZ341" s="0"/>
      <c r="AYA341" s="0"/>
      <c r="AYB341" s="0"/>
      <c r="AYC341" s="0"/>
      <c r="AYD341" s="0"/>
      <c r="AYE341" s="0"/>
      <c r="AYF341" s="0"/>
      <c r="AYG341" s="0"/>
      <c r="AYH341" s="0"/>
      <c r="AYI341" s="0"/>
      <c r="AYJ341" s="0"/>
      <c r="AYK341" s="0"/>
      <c r="AYL341" s="0"/>
      <c r="AYM341" s="0"/>
      <c r="AYN341" s="0"/>
      <c r="AYO341" s="0"/>
      <c r="AYP341" s="0"/>
      <c r="AYQ341" s="0"/>
      <c r="AYR341" s="0"/>
      <c r="AYS341" s="0"/>
      <c r="AYT341" s="0"/>
      <c r="AYU341" s="0"/>
      <c r="AYV341" s="0"/>
      <c r="AYW341" s="0"/>
      <c r="AYX341" s="0"/>
      <c r="AYY341" s="0"/>
      <c r="AYZ341" s="0"/>
      <c r="AZA341" s="0"/>
      <c r="AZB341" s="0"/>
      <c r="AZC341" s="0"/>
      <c r="AZD341" s="0"/>
      <c r="AZE341" s="0"/>
      <c r="AZF341" s="0"/>
      <c r="AZG341" s="0"/>
      <c r="AZH341" s="0"/>
      <c r="AZI341" s="0"/>
      <c r="AZJ341" s="0"/>
      <c r="AZK341" s="0"/>
      <c r="AZL341" s="0"/>
      <c r="AZM341" s="0"/>
      <c r="AZN341" s="0"/>
      <c r="AZO341" s="0"/>
      <c r="AZP341" s="0"/>
      <c r="AZQ341" s="0"/>
      <c r="AZR341" s="0"/>
      <c r="AZS341" s="0"/>
      <c r="AZT341" s="0"/>
      <c r="AZU341" s="0"/>
      <c r="AZV341" s="0"/>
      <c r="AZW341" s="0"/>
      <c r="AZX341" s="0"/>
      <c r="AZY341" s="0"/>
      <c r="AZZ341" s="0"/>
      <c r="BAA341" s="0"/>
      <c r="BAB341" s="0"/>
      <c r="BAC341" s="0"/>
      <c r="BAD341" s="0"/>
      <c r="BAE341" s="0"/>
      <c r="BAF341" s="0"/>
      <c r="BAG341" s="0"/>
      <c r="BAH341" s="0"/>
      <c r="BAI341" s="0"/>
      <c r="BAJ341" s="0"/>
      <c r="BAK341" s="0"/>
      <c r="BAL341" s="0"/>
      <c r="BAM341" s="0"/>
      <c r="BAN341" s="0"/>
      <c r="BAO341" s="0"/>
      <c r="BAP341" s="0"/>
      <c r="BAQ341" s="0"/>
      <c r="BAR341" s="0"/>
      <c r="BAS341" s="0"/>
      <c r="BAT341" s="0"/>
      <c r="BAU341" s="0"/>
      <c r="BAV341" s="0"/>
      <c r="BAW341" s="0"/>
      <c r="BAX341" s="0"/>
      <c r="BAY341" s="0"/>
      <c r="BAZ341" s="0"/>
      <c r="BBA341" s="0"/>
      <c r="BBB341" s="0"/>
      <c r="BBC341" s="0"/>
      <c r="BBD341" s="0"/>
      <c r="BBE341" s="0"/>
      <c r="BBF341" s="0"/>
      <c r="BBG341" s="0"/>
      <c r="BBH341" s="0"/>
      <c r="BBI341" s="0"/>
      <c r="BBJ341" s="0"/>
      <c r="BBK341" s="0"/>
      <c r="BBL341" s="0"/>
      <c r="BBM341" s="0"/>
      <c r="BBN341" s="0"/>
      <c r="BBO341" s="0"/>
      <c r="BBP341" s="0"/>
      <c r="BBQ341" s="0"/>
      <c r="BBR341" s="0"/>
      <c r="BBS341" s="0"/>
      <c r="BBT341" s="0"/>
      <c r="BBU341" s="0"/>
      <c r="BBV341" s="0"/>
      <c r="BBW341" s="0"/>
      <c r="BBX341" s="0"/>
      <c r="BBY341" s="0"/>
      <c r="BBZ341" s="0"/>
      <c r="BCA341" s="0"/>
      <c r="BCB341" s="0"/>
      <c r="BCC341" s="0"/>
      <c r="BCD341" s="0"/>
      <c r="BCE341" s="0"/>
      <c r="BCF341" s="0"/>
      <c r="BCG341" s="0"/>
      <c r="BCH341" s="0"/>
      <c r="BCI341" s="0"/>
      <c r="BCJ341" s="0"/>
      <c r="BCK341" s="0"/>
      <c r="BCL341" s="0"/>
      <c r="BCM341" s="0"/>
      <c r="BCN341" s="0"/>
      <c r="BCO341" s="0"/>
      <c r="BCP341" s="0"/>
      <c r="BCQ341" s="0"/>
      <c r="BCR341" s="0"/>
      <c r="BCS341" s="0"/>
      <c r="BCT341" s="0"/>
      <c r="BCU341" s="0"/>
      <c r="BCV341" s="0"/>
      <c r="BCW341" s="0"/>
      <c r="BCX341" s="0"/>
      <c r="BCY341" s="0"/>
      <c r="BCZ341" s="0"/>
      <c r="BDA341" s="0"/>
      <c r="BDB341" s="0"/>
      <c r="BDC341" s="0"/>
      <c r="BDD341" s="0"/>
      <c r="BDE341" s="0"/>
      <c r="BDF341" s="0"/>
      <c r="BDG341" s="0"/>
      <c r="BDH341" s="0"/>
      <c r="BDI341" s="0"/>
      <c r="BDJ341" s="0"/>
      <c r="BDK341" s="0"/>
      <c r="BDL341" s="0"/>
      <c r="BDM341" s="0"/>
      <c r="BDN341" s="0"/>
      <c r="BDO341" s="0"/>
      <c r="BDP341" s="0"/>
      <c r="BDQ341" s="0"/>
      <c r="BDR341" s="0"/>
      <c r="BDS341" s="0"/>
      <c r="BDT341" s="0"/>
      <c r="BDU341" s="0"/>
      <c r="BDV341" s="0"/>
      <c r="BDW341" s="0"/>
      <c r="BDX341" s="0"/>
      <c r="BDY341" s="0"/>
      <c r="BDZ341" s="0"/>
      <c r="BEA341" s="0"/>
      <c r="BEB341" s="0"/>
      <c r="BEC341" s="0"/>
      <c r="BED341" s="0"/>
      <c r="BEE341" s="0"/>
      <c r="BEF341" s="0"/>
      <c r="BEG341" s="0"/>
      <c r="BEH341" s="0"/>
      <c r="BEI341" s="0"/>
      <c r="BEJ341" s="0"/>
      <c r="BEK341" s="0"/>
      <c r="BEL341" s="0"/>
      <c r="BEM341" s="0"/>
      <c r="BEN341" s="0"/>
      <c r="BEO341" s="0"/>
      <c r="BEP341" s="0"/>
      <c r="BEQ341" s="0"/>
      <c r="BER341" s="0"/>
      <c r="BES341" s="0"/>
      <c r="BET341" s="0"/>
      <c r="BEU341" s="0"/>
      <c r="BEV341" s="0"/>
      <c r="BEW341" s="0"/>
      <c r="BEX341" s="0"/>
      <c r="BEY341" s="0"/>
      <c r="BEZ341" s="0"/>
      <c r="BFA341" s="0"/>
      <c r="BFB341" s="0"/>
      <c r="BFC341" s="0"/>
      <c r="BFD341" s="0"/>
      <c r="BFE341" s="0"/>
      <c r="BFF341" s="0"/>
      <c r="BFG341" s="0"/>
      <c r="BFH341" s="0"/>
      <c r="BFI341" s="0"/>
      <c r="BFJ341" s="0"/>
      <c r="BFK341" s="0"/>
      <c r="BFL341" s="0"/>
      <c r="BFM341" s="0"/>
      <c r="BFN341" s="0"/>
      <c r="BFO341" s="0"/>
      <c r="BFP341" s="0"/>
      <c r="BFQ341" s="0"/>
      <c r="BFR341" s="0"/>
      <c r="BFS341" s="0"/>
      <c r="BFT341" s="0"/>
      <c r="BFU341" s="0"/>
      <c r="BFV341" s="0"/>
      <c r="BFW341" s="0"/>
      <c r="BFX341" s="0"/>
      <c r="BFY341" s="0"/>
      <c r="BFZ341" s="0"/>
      <c r="BGA341" s="0"/>
      <c r="BGB341" s="0"/>
      <c r="BGC341" s="0"/>
      <c r="BGD341" s="0"/>
      <c r="BGE341" s="0"/>
      <c r="BGF341" s="0"/>
      <c r="BGG341" s="0"/>
      <c r="BGH341" s="0"/>
      <c r="BGI341" s="0"/>
      <c r="BGJ341" s="0"/>
      <c r="BGK341" s="0"/>
      <c r="BGL341" s="0"/>
      <c r="BGM341" s="0"/>
      <c r="BGN341" s="0"/>
      <c r="BGO341" s="0"/>
      <c r="BGP341" s="0"/>
      <c r="BGQ341" s="0"/>
      <c r="BGR341" s="0"/>
      <c r="BGS341" s="0"/>
      <c r="BGT341" s="0"/>
      <c r="BGU341" s="0"/>
      <c r="BGV341" s="0"/>
      <c r="BGW341" s="0"/>
      <c r="BGX341" s="0"/>
      <c r="BGY341" s="0"/>
      <c r="BGZ341" s="0"/>
      <c r="BHA341" s="0"/>
      <c r="BHB341" s="0"/>
      <c r="BHC341" s="0"/>
      <c r="BHD341" s="0"/>
      <c r="BHE341" s="0"/>
      <c r="BHF341" s="0"/>
      <c r="BHG341" s="0"/>
      <c r="BHH341" s="0"/>
      <c r="BHI341" s="0"/>
      <c r="BHJ341" s="0"/>
      <c r="BHK341" s="0"/>
      <c r="BHL341" s="0"/>
      <c r="BHM341" s="0"/>
      <c r="BHN341" s="0"/>
      <c r="BHO341" s="0"/>
      <c r="BHP341" s="0"/>
      <c r="BHQ341" s="0"/>
      <c r="BHR341" s="0"/>
      <c r="BHS341" s="0"/>
      <c r="BHT341" s="0"/>
      <c r="BHU341" s="0"/>
      <c r="BHV341" s="0"/>
      <c r="BHW341" s="0"/>
      <c r="BHX341" s="0"/>
      <c r="BHY341" s="0"/>
      <c r="BHZ341" s="0"/>
      <c r="BIA341" s="0"/>
      <c r="BIB341" s="0"/>
      <c r="BIC341" s="0"/>
      <c r="BID341" s="0"/>
      <c r="BIE341" s="0"/>
      <c r="BIF341" s="0"/>
      <c r="BIG341" s="0"/>
      <c r="BIH341" s="0"/>
      <c r="BII341" s="0"/>
      <c r="BIJ341" s="0"/>
      <c r="BIK341" s="0"/>
      <c r="BIL341" s="0"/>
      <c r="BIM341" s="0"/>
      <c r="BIN341" s="0"/>
      <c r="BIO341" s="0"/>
      <c r="BIP341" s="0"/>
      <c r="BIQ341" s="0"/>
      <c r="BIR341" s="0"/>
      <c r="BIS341" s="0"/>
      <c r="BIT341" s="0"/>
      <c r="BIU341" s="0"/>
      <c r="BIV341" s="0"/>
      <c r="BIW341" s="0"/>
      <c r="BIX341" s="0"/>
      <c r="BIY341" s="0"/>
      <c r="BIZ341" s="0"/>
      <c r="BJA341" s="0"/>
      <c r="BJB341" s="0"/>
      <c r="BJC341" s="0"/>
      <c r="BJD341" s="0"/>
      <c r="BJE341" s="0"/>
      <c r="BJF341" s="0"/>
      <c r="BJG341" s="0"/>
      <c r="BJH341" s="0"/>
      <c r="BJI341" s="0"/>
      <c r="BJJ341" s="0"/>
      <c r="BJK341" s="0"/>
      <c r="BJL341" s="0"/>
      <c r="BJM341" s="0"/>
      <c r="BJN341" s="0"/>
      <c r="BJO341" s="0"/>
      <c r="BJP341" s="0"/>
      <c r="BJQ341" s="0"/>
      <c r="BJR341" s="0"/>
      <c r="BJS341" s="0"/>
      <c r="BJT341" s="0"/>
      <c r="BJU341" s="0"/>
      <c r="BJV341" s="0"/>
      <c r="BJW341" s="0"/>
      <c r="BJX341" s="0"/>
      <c r="BJY341" s="0"/>
      <c r="BJZ341" s="0"/>
      <c r="BKA341" s="0"/>
      <c r="BKB341" s="0"/>
      <c r="BKC341" s="0"/>
      <c r="BKD341" s="0"/>
      <c r="BKE341" s="0"/>
      <c r="BKF341" s="0"/>
      <c r="BKG341" s="0"/>
      <c r="BKH341" s="0"/>
      <c r="BKI341" s="0"/>
      <c r="BKJ341" s="0"/>
      <c r="BKK341" s="0"/>
      <c r="BKL341" s="0"/>
      <c r="BKM341" s="0"/>
      <c r="BKN341" s="0"/>
      <c r="BKO341" s="0"/>
      <c r="BKP341" s="0"/>
      <c r="BKQ341" s="0"/>
      <c r="BKR341" s="0"/>
      <c r="BKS341" s="0"/>
      <c r="BKT341" s="0"/>
      <c r="BKU341" s="0"/>
      <c r="BKV341" s="0"/>
      <c r="BKW341" s="0"/>
      <c r="BKX341" s="0"/>
      <c r="BKY341" s="0"/>
      <c r="BKZ341" s="0"/>
      <c r="BLA341" s="0"/>
      <c r="BLB341" s="0"/>
      <c r="BLC341" s="0"/>
      <c r="BLD341" s="0"/>
      <c r="BLE341" s="0"/>
      <c r="BLF341" s="0"/>
      <c r="BLG341" s="0"/>
      <c r="BLH341" s="0"/>
      <c r="BLI341" s="0"/>
      <c r="BLJ341" s="0"/>
      <c r="BLK341" s="0"/>
      <c r="BLL341" s="0"/>
      <c r="BLM341" s="0"/>
      <c r="BLN341" s="0"/>
      <c r="BLO341" s="0"/>
      <c r="BLP341" s="0"/>
      <c r="BLQ341" s="0"/>
      <c r="BLR341" s="0"/>
      <c r="BLS341" s="0"/>
      <c r="BLT341" s="0"/>
      <c r="BLU341" s="0"/>
      <c r="BLV341" s="0"/>
      <c r="BLW341" s="0"/>
      <c r="BLX341" s="0"/>
      <c r="BLY341" s="0"/>
      <c r="BLZ341" s="0"/>
      <c r="BMA341" s="0"/>
      <c r="BMB341" s="0"/>
      <c r="BMC341" s="0"/>
      <c r="BMD341" s="0"/>
      <c r="BME341" s="0"/>
      <c r="BMF341" s="0"/>
      <c r="BMG341" s="0"/>
      <c r="BMH341" s="0"/>
      <c r="BMI341" s="0"/>
      <c r="BMJ341" s="0"/>
      <c r="BMK341" s="0"/>
      <c r="BML341" s="0"/>
      <c r="BMM341" s="0"/>
      <c r="BMN341" s="0"/>
      <c r="BMO341" s="0"/>
      <c r="BMP341" s="0"/>
      <c r="BMQ341" s="0"/>
      <c r="BMR341" s="0"/>
      <c r="BMS341" s="0"/>
      <c r="BMT341" s="0"/>
      <c r="BMU341" s="0"/>
      <c r="BMV341" s="0"/>
      <c r="BMW341" s="0"/>
      <c r="BMX341" s="0"/>
      <c r="BMY341" s="0"/>
      <c r="BMZ341" s="0"/>
      <c r="BNA341" s="0"/>
      <c r="BNB341" s="0"/>
      <c r="BNC341" s="0"/>
      <c r="BND341" s="0"/>
      <c r="BNE341" s="0"/>
      <c r="BNF341" s="0"/>
      <c r="BNG341" s="0"/>
      <c r="BNH341" s="0"/>
      <c r="BNI341" s="0"/>
      <c r="BNJ341" s="0"/>
      <c r="BNK341" s="0"/>
      <c r="BNL341" s="0"/>
      <c r="BNM341" s="0"/>
      <c r="BNN341" s="0"/>
      <c r="BNO341" s="0"/>
      <c r="BNP341" s="0"/>
      <c r="BNQ341" s="0"/>
      <c r="BNR341" s="0"/>
      <c r="BNS341" s="0"/>
      <c r="BNT341" s="0"/>
      <c r="BNU341" s="0"/>
      <c r="BNV341" s="0"/>
      <c r="BNW341" s="0"/>
      <c r="BNX341" s="0"/>
      <c r="BNY341" s="0"/>
      <c r="BNZ341" s="0"/>
      <c r="BOA341" s="0"/>
      <c r="BOB341" s="0"/>
      <c r="BOC341" s="0"/>
      <c r="BOD341" s="0"/>
      <c r="BOE341" s="0"/>
      <c r="BOF341" s="0"/>
      <c r="BOG341" s="0"/>
      <c r="BOH341" s="0"/>
      <c r="BOI341" s="0"/>
      <c r="BOJ341" s="0"/>
      <c r="BOK341" s="0"/>
      <c r="BOL341" s="0"/>
      <c r="BOM341" s="0"/>
      <c r="BON341" s="0"/>
      <c r="BOO341" s="0"/>
      <c r="BOP341" s="0"/>
      <c r="BOQ341" s="0"/>
      <c r="BOR341" s="0"/>
      <c r="BOS341" s="0"/>
      <c r="BOT341" s="0"/>
      <c r="BOU341" s="0"/>
      <c r="BOV341" s="0"/>
      <c r="BOW341" s="0"/>
      <c r="BOX341" s="0"/>
      <c r="BOY341" s="0"/>
      <c r="BOZ341" s="0"/>
      <c r="BPA341" s="0"/>
      <c r="BPB341" s="0"/>
      <c r="BPC341" s="0"/>
      <c r="BPD341" s="0"/>
      <c r="BPE341" s="0"/>
      <c r="BPF341" s="0"/>
      <c r="BPG341" s="0"/>
      <c r="BPH341" s="0"/>
      <c r="BPI341" s="0"/>
      <c r="BPJ341" s="0"/>
      <c r="BPK341" s="0"/>
      <c r="BPL341" s="0"/>
      <c r="BPM341" s="0"/>
      <c r="BPN341" s="0"/>
      <c r="BPO341" s="0"/>
      <c r="BPP341" s="0"/>
      <c r="BPQ341" s="0"/>
      <c r="BPR341" s="0"/>
      <c r="BPS341" s="0"/>
      <c r="BPT341" s="0"/>
      <c r="BPU341" s="0"/>
      <c r="BPV341" s="0"/>
      <c r="BPW341" s="0"/>
      <c r="BPX341" s="0"/>
      <c r="BPY341" s="0"/>
      <c r="BPZ341" s="0"/>
      <c r="BQA341" s="0"/>
      <c r="BQB341" s="0"/>
      <c r="BQC341" s="0"/>
      <c r="BQD341" s="0"/>
      <c r="BQE341" s="0"/>
      <c r="BQF341" s="0"/>
      <c r="BQG341" s="0"/>
      <c r="BQH341" s="0"/>
      <c r="BQI341" s="0"/>
      <c r="BQJ341" s="0"/>
      <c r="BQK341" s="0"/>
      <c r="BQL341" s="0"/>
      <c r="BQM341" s="0"/>
      <c r="BQN341" s="0"/>
      <c r="BQO341" s="0"/>
      <c r="BQP341" s="0"/>
      <c r="BQQ341" s="0"/>
      <c r="BQR341" s="0"/>
      <c r="BQS341" s="0"/>
      <c r="BQT341" s="0"/>
      <c r="BQU341" s="0"/>
      <c r="BQV341" s="0"/>
      <c r="BQW341" s="0"/>
      <c r="BQX341" s="0"/>
      <c r="BQY341" s="0"/>
      <c r="BQZ341" s="0"/>
      <c r="BRA341" s="0"/>
      <c r="BRB341" s="0"/>
      <c r="BRC341" s="0"/>
      <c r="BRD341" s="0"/>
      <c r="BRE341" s="0"/>
      <c r="BRF341" s="0"/>
      <c r="BRG341" s="0"/>
      <c r="BRH341" s="0"/>
      <c r="BRI341" s="0"/>
      <c r="BRJ341" s="0"/>
      <c r="BRK341" s="0"/>
      <c r="BRL341" s="0"/>
      <c r="BRM341" s="0"/>
      <c r="BRN341" s="0"/>
      <c r="BRO341" s="0"/>
      <c r="BRP341" s="0"/>
      <c r="BRQ341" s="0"/>
      <c r="BRR341" s="0"/>
      <c r="BRS341" s="0"/>
      <c r="BRT341" s="0"/>
      <c r="BRU341" s="0"/>
      <c r="BRV341" s="0"/>
      <c r="BRW341" s="0"/>
      <c r="BRX341" s="0"/>
      <c r="BRY341" s="0"/>
      <c r="BRZ341" s="0"/>
      <c r="BSA341" s="0"/>
      <c r="BSB341" s="0"/>
      <c r="BSC341" s="0"/>
      <c r="BSD341" s="0"/>
      <c r="BSE341" s="0"/>
      <c r="BSF341" s="0"/>
      <c r="BSG341" s="0"/>
      <c r="BSH341" s="0"/>
      <c r="BSI341" s="0"/>
      <c r="BSJ341" s="0"/>
      <c r="BSK341" s="0"/>
      <c r="BSL341" s="0"/>
      <c r="BSM341" s="0"/>
      <c r="BSN341" s="0"/>
      <c r="BSO341" s="0"/>
      <c r="BSP341" s="0"/>
      <c r="BSQ341" s="0"/>
      <c r="BSR341" s="0"/>
      <c r="BSS341" s="0"/>
      <c r="BST341" s="0"/>
      <c r="BSU341" s="0"/>
      <c r="BSV341" s="0"/>
      <c r="BSW341" s="0"/>
      <c r="BSX341" s="0"/>
      <c r="BSY341" s="0"/>
      <c r="BSZ341" s="0"/>
      <c r="BTA341" s="0"/>
      <c r="BTB341" s="0"/>
      <c r="BTC341" s="0"/>
      <c r="BTD341" s="0"/>
      <c r="BTE341" s="0"/>
      <c r="BTF341" s="0"/>
      <c r="BTG341" s="0"/>
      <c r="BTH341" s="0"/>
      <c r="BTI341" s="0"/>
      <c r="BTJ341" s="0"/>
      <c r="BTK341" s="0"/>
      <c r="BTL341" s="0"/>
      <c r="BTM341" s="0"/>
      <c r="BTN341" s="0"/>
      <c r="BTO341" s="0"/>
      <c r="BTP341" s="0"/>
      <c r="BTQ341" s="0"/>
      <c r="BTR341" s="0"/>
      <c r="BTS341" s="0"/>
      <c r="BTT341" s="0"/>
      <c r="BTU341" s="0"/>
      <c r="BTV341" s="0"/>
      <c r="BTW341" s="0"/>
      <c r="BTX341" s="0"/>
      <c r="BTY341" s="0"/>
      <c r="BTZ341" s="0"/>
      <c r="BUA341" s="0"/>
      <c r="BUB341" s="0"/>
      <c r="BUC341" s="0"/>
      <c r="BUD341" s="0"/>
      <c r="BUE341" s="0"/>
      <c r="BUF341" s="0"/>
      <c r="BUG341" s="0"/>
      <c r="BUH341" s="0"/>
      <c r="BUI341" s="0"/>
      <c r="BUJ341" s="0"/>
      <c r="BUK341" s="0"/>
      <c r="BUL341" s="0"/>
      <c r="BUM341" s="0"/>
      <c r="BUN341" s="0"/>
      <c r="BUO341" s="0"/>
      <c r="BUP341" s="0"/>
      <c r="BUQ341" s="0"/>
      <c r="BUR341" s="0"/>
      <c r="BUS341" s="0"/>
      <c r="BUT341" s="0"/>
      <c r="BUU341" s="0"/>
      <c r="BUV341" s="0"/>
      <c r="BUW341" s="0"/>
      <c r="BUX341" s="0"/>
      <c r="BUY341" s="0"/>
      <c r="BUZ341" s="0"/>
      <c r="BVA341" s="0"/>
      <c r="BVB341" s="0"/>
      <c r="BVC341" s="0"/>
      <c r="BVD341" s="0"/>
      <c r="BVE341" s="0"/>
      <c r="BVF341" s="0"/>
      <c r="BVG341" s="0"/>
      <c r="BVH341" s="0"/>
      <c r="BVI341" s="0"/>
      <c r="BVJ341" s="0"/>
      <c r="BVK341" s="0"/>
      <c r="BVL341" s="0"/>
      <c r="BVM341" s="0"/>
      <c r="BVN341" s="0"/>
      <c r="BVO341" s="0"/>
      <c r="BVP341" s="0"/>
      <c r="BVQ341" s="0"/>
      <c r="BVR341" s="0"/>
      <c r="BVS341" s="0"/>
      <c r="BVT341" s="0"/>
      <c r="BVU341" s="0"/>
      <c r="BVV341" s="0"/>
      <c r="BVW341" s="0"/>
      <c r="BVX341" s="0"/>
      <c r="BVY341" s="0"/>
      <c r="BVZ341" s="0"/>
      <c r="BWA341" s="0"/>
      <c r="BWB341" s="0"/>
      <c r="BWC341" s="0"/>
      <c r="BWD341" s="0"/>
      <c r="BWE341" s="0"/>
      <c r="BWF341" s="0"/>
      <c r="BWG341" s="0"/>
      <c r="BWH341" s="0"/>
      <c r="BWI341" s="0"/>
      <c r="BWJ341" s="0"/>
      <c r="BWK341" s="0"/>
      <c r="BWL341" s="0"/>
      <c r="BWM341" s="0"/>
      <c r="BWN341" s="0"/>
      <c r="BWO341" s="0"/>
      <c r="BWP341" s="0"/>
      <c r="BWQ341" s="0"/>
      <c r="BWR341" s="0"/>
      <c r="BWS341" s="0"/>
      <c r="BWT341" s="0"/>
      <c r="BWU341" s="0"/>
      <c r="BWV341" s="0"/>
      <c r="BWW341" s="0"/>
      <c r="BWX341" s="0"/>
      <c r="BWY341" s="0"/>
      <c r="BWZ341" s="0"/>
      <c r="BXA341" s="0"/>
      <c r="BXB341" s="0"/>
      <c r="BXC341" s="0"/>
      <c r="BXD341" s="0"/>
      <c r="BXE341" s="0"/>
      <c r="BXF341" s="0"/>
      <c r="BXG341" s="0"/>
      <c r="BXH341" s="0"/>
      <c r="BXI341" s="0"/>
      <c r="BXJ341" s="0"/>
      <c r="BXK341" s="0"/>
      <c r="BXL341" s="0"/>
      <c r="BXM341" s="0"/>
      <c r="BXN341" s="0"/>
      <c r="BXO341" s="0"/>
      <c r="BXP341" s="0"/>
      <c r="BXQ341" s="0"/>
      <c r="BXR341" s="0"/>
      <c r="BXS341" s="0"/>
      <c r="BXT341" s="0"/>
      <c r="BXU341" s="0"/>
      <c r="BXV341" s="0"/>
      <c r="BXW341" s="0"/>
      <c r="BXX341" s="0"/>
      <c r="BXY341" s="0"/>
      <c r="BXZ341" s="0"/>
      <c r="BYA341" s="0"/>
      <c r="BYB341" s="0"/>
      <c r="BYC341" s="0"/>
      <c r="BYD341" s="0"/>
      <c r="BYE341" s="0"/>
      <c r="BYF341" s="0"/>
      <c r="BYG341" s="0"/>
      <c r="BYH341" s="0"/>
      <c r="BYI341" s="0"/>
      <c r="BYJ341" s="0"/>
      <c r="BYK341" s="0"/>
      <c r="BYL341" s="0"/>
      <c r="BYM341" s="0"/>
      <c r="BYN341" s="0"/>
      <c r="BYO341" s="0"/>
      <c r="BYP341" s="0"/>
      <c r="BYQ341" s="0"/>
      <c r="BYR341" s="0"/>
      <c r="BYS341" s="0"/>
      <c r="BYT341" s="0"/>
      <c r="BYU341" s="0"/>
      <c r="BYV341" s="0"/>
      <c r="BYW341" s="0"/>
      <c r="BYX341" s="0"/>
      <c r="BYY341" s="0"/>
      <c r="BYZ341" s="0"/>
      <c r="BZA341" s="0"/>
      <c r="BZB341" s="0"/>
      <c r="BZC341" s="0"/>
      <c r="BZD341" s="0"/>
      <c r="BZE341" s="0"/>
      <c r="BZF341" s="0"/>
      <c r="BZG341" s="0"/>
      <c r="BZH341" s="0"/>
      <c r="BZI341" s="0"/>
      <c r="BZJ341" s="0"/>
      <c r="BZK341" s="0"/>
      <c r="BZL341" s="0"/>
      <c r="BZM341" s="0"/>
      <c r="BZN341" s="0"/>
      <c r="BZO341" s="0"/>
      <c r="BZP341" s="0"/>
      <c r="BZQ341" s="0"/>
      <c r="BZR341" s="0"/>
      <c r="BZS341" s="0"/>
      <c r="BZT341" s="0"/>
      <c r="BZU341" s="0"/>
      <c r="BZV341" s="0"/>
      <c r="BZW341" s="0"/>
      <c r="BZX341" s="0"/>
      <c r="BZY341" s="0"/>
      <c r="BZZ341" s="0"/>
      <c r="CAA341" s="0"/>
      <c r="CAB341" s="0"/>
      <c r="CAC341" s="0"/>
      <c r="CAD341" s="0"/>
      <c r="CAE341" s="0"/>
      <c r="CAF341" s="0"/>
      <c r="CAG341" s="0"/>
      <c r="CAH341" s="0"/>
      <c r="CAI341" s="0"/>
      <c r="CAJ341" s="0"/>
      <c r="CAK341" s="0"/>
      <c r="CAL341" s="0"/>
      <c r="CAM341" s="0"/>
      <c r="CAN341" s="0"/>
      <c r="CAO341" s="0"/>
      <c r="CAP341" s="0"/>
      <c r="CAQ341" s="0"/>
      <c r="CAR341" s="0"/>
      <c r="CAS341" s="0"/>
      <c r="CAT341" s="0"/>
      <c r="CAU341" s="0"/>
      <c r="CAV341" s="0"/>
      <c r="CAW341" s="0"/>
      <c r="CAX341" s="0"/>
      <c r="CAY341" s="0"/>
      <c r="CAZ341" s="0"/>
      <c r="CBA341" s="0"/>
      <c r="CBB341" s="0"/>
      <c r="CBC341" s="0"/>
      <c r="CBD341" s="0"/>
      <c r="CBE341" s="0"/>
      <c r="CBF341" s="0"/>
      <c r="CBG341" s="0"/>
      <c r="CBH341" s="0"/>
      <c r="CBI341" s="0"/>
      <c r="CBJ341" s="0"/>
      <c r="CBK341" s="0"/>
      <c r="CBL341" s="0"/>
      <c r="CBM341" s="0"/>
      <c r="CBN341" s="0"/>
      <c r="CBO341" s="0"/>
      <c r="CBP341" s="0"/>
      <c r="CBQ341" s="0"/>
      <c r="CBR341" s="0"/>
      <c r="CBS341" s="0"/>
      <c r="CBT341" s="0"/>
      <c r="CBU341" s="0"/>
      <c r="CBV341" s="0"/>
      <c r="CBW341" s="0"/>
      <c r="CBX341" s="0"/>
      <c r="CBY341" s="0"/>
      <c r="CBZ341" s="0"/>
      <c r="CCA341" s="0"/>
      <c r="CCB341" s="0"/>
      <c r="CCC341" s="0"/>
      <c r="CCD341" s="0"/>
      <c r="CCE341" s="0"/>
      <c r="CCF341" s="0"/>
      <c r="CCG341" s="0"/>
      <c r="CCH341" s="0"/>
      <c r="CCI341" s="0"/>
      <c r="CCJ341" s="0"/>
      <c r="CCK341" s="0"/>
      <c r="CCL341" s="0"/>
      <c r="CCM341" s="0"/>
      <c r="CCN341" s="0"/>
      <c r="CCO341" s="0"/>
      <c r="CCP341" s="0"/>
      <c r="CCQ341" s="0"/>
      <c r="CCR341" s="0"/>
      <c r="CCS341" s="0"/>
      <c r="CCT341" s="0"/>
      <c r="CCU341" s="0"/>
      <c r="CCV341" s="0"/>
      <c r="CCW341" s="0"/>
      <c r="CCX341" s="0"/>
      <c r="CCY341" s="0"/>
      <c r="CCZ341" s="0"/>
      <c r="CDA341" s="0"/>
      <c r="CDB341" s="0"/>
      <c r="CDC341" s="0"/>
      <c r="CDD341" s="0"/>
      <c r="CDE341" s="0"/>
      <c r="CDF341" s="0"/>
      <c r="CDG341" s="0"/>
      <c r="CDH341" s="0"/>
      <c r="CDI341" s="0"/>
      <c r="CDJ341" s="0"/>
      <c r="CDK341" s="0"/>
      <c r="CDL341" s="0"/>
      <c r="CDM341" s="0"/>
      <c r="CDN341" s="0"/>
      <c r="CDO341" s="0"/>
      <c r="CDP341" s="0"/>
      <c r="CDQ341" s="0"/>
      <c r="CDR341" s="0"/>
      <c r="CDS341" s="0"/>
      <c r="CDT341" s="0"/>
      <c r="CDU341" s="0"/>
      <c r="CDV341" s="0"/>
      <c r="CDW341" s="0"/>
      <c r="CDX341" s="0"/>
      <c r="CDY341" s="0"/>
      <c r="CDZ341" s="0"/>
      <c r="CEA341" s="0"/>
      <c r="CEB341" s="0"/>
      <c r="CEC341" s="0"/>
      <c r="CED341" s="0"/>
      <c r="CEE341" s="0"/>
      <c r="CEF341" s="0"/>
      <c r="CEG341" s="0"/>
      <c r="CEH341" s="0"/>
      <c r="CEI341" s="0"/>
      <c r="CEJ341" s="0"/>
      <c r="CEK341" s="0"/>
      <c r="CEL341" s="0"/>
      <c r="CEM341" s="0"/>
      <c r="CEN341" s="0"/>
      <c r="CEO341" s="0"/>
      <c r="CEP341" s="0"/>
      <c r="CEQ341" s="0"/>
      <c r="CER341" s="0"/>
      <c r="CES341" s="0"/>
      <c r="CET341" s="0"/>
      <c r="CEU341" s="0"/>
      <c r="CEV341" s="0"/>
      <c r="CEW341" s="0"/>
      <c r="CEX341" s="0"/>
      <c r="CEY341" s="0"/>
      <c r="CEZ341" s="0"/>
      <c r="CFA341" s="0"/>
      <c r="CFB341" s="0"/>
      <c r="CFC341" s="0"/>
      <c r="CFD341" s="0"/>
      <c r="CFE341" s="0"/>
      <c r="CFF341" s="0"/>
      <c r="CFG341" s="0"/>
      <c r="CFH341" s="0"/>
      <c r="CFI341" s="0"/>
      <c r="CFJ341" s="0"/>
      <c r="CFK341" s="0"/>
      <c r="CFL341" s="0"/>
      <c r="CFM341" s="0"/>
      <c r="CFN341" s="0"/>
      <c r="CFO341" s="0"/>
      <c r="CFP341" s="0"/>
      <c r="CFQ341" s="0"/>
      <c r="CFR341" s="0"/>
      <c r="CFS341" s="0"/>
      <c r="CFT341" s="0"/>
      <c r="CFU341" s="0"/>
      <c r="CFV341" s="0"/>
      <c r="CFW341" s="0"/>
      <c r="CFX341" s="0"/>
      <c r="CFY341" s="0"/>
      <c r="CFZ341" s="0"/>
      <c r="CGA341" s="0"/>
      <c r="CGB341" s="0"/>
      <c r="CGC341" s="0"/>
      <c r="CGD341" s="0"/>
      <c r="CGE341" s="0"/>
      <c r="CGF341" s="0"/>
      <c r="CGG341" s="0"/>
      <c r="CGH341" s="0"/>
      <c r="CGI341" s="0"/>
      <c r="CGJ341" s="0"/>
      <c r="CGK341" s="0"/>
      <c r="CGL341" s="0"/>
      <c r="CGM341" s="0"/>
      <c r="CGN341" s="0"/>
      <c r="CGO341" s="0"/>
      <c r="CGP341" s="0"/>
      <c r="CGQ341" s="0"/>
      <c r="CGR341" s="0"/>
      <c r="CGS341" s="0"/>
      <c r="CGT341" s="0"/>
      <c r="CGU341" s="0"/>
      <c r="CGV341" s="0"/>
      <c r="CGW341" s="0"/>
      <c r="CGX341" s="0"/>
      <c r="CGY341" s="0"/>
      <c r="CGZ341" s="0"/>
      <c r="CHA341" s="0"/>
      <c r="CHB341" s="0"/>
      <c r="CHC341" s="0"/>
      <c r="CHD341" s="0"/>
      <c r="CHE341" s="0"/>
      <c r="CHF341" s="0"/>
      <c r="CHG341" s="0"/>
      <c r="CHH341" s="0"/>
      <c r="CHI341" s="0"/>
      <c r="CHJ341" s="0"/>
      <c r="CHK341" s="0"/>
      <c r="CHL341" s="0"/>
      <c r="CHM341" s="0"/>
      <c r="CHN341" s="0"/>
      <c r="CHO341" s="0"/>
      <c r="CHP341" s="0"/>
      <c r="CHQ341" s="0"/>
      <c r="CHR341" s="0"/>
      <c r="CHS341" s="0"/>
      <c r="CHT341" s="0"/>
      <c r="CHU341" s="0"/>
      <c r="CHV341" s="0"/>
      <c r="CHW341" s="0"/>
      <c r="CHX341" s="0"/>
      <c r="CHY341" s="0"/>
      <c r="CHZ341" s="0"/>
      <c r="CIA341" s="0"/>
      <c r="CIB341" s="0"/>
      <c r="CIC341" s="0"/>
      <c r="CID341" s="0"/>
      <c r="CIE341" s="0"/>
      <c r="CIF341" s="0"/>
      <c r="CIG341" s="0"/>
      <c r="CIH341" s="0"/>
      <c r="CII341" s="0"/>
      <c r="CIJ341" s="0"/>
      <c r="CIK341" s="0"/>
      <c r="CIL341" s="0"/>
      <c r="CIM341" s="0"/>
      <c r="CIN341" s="0"/>
      <c r="CIO341" s="0"/>
      <c r="CIP341" s="0"/>
      <c r="CIQ341" s="0"/>
      <c r="CIR341" s="0"/>
      <c r="CIS341" s="0"/>
      <c r="CIT341" s="0"/>
      <c r="CIU341" s="0"/>
      <c r="CIV341" s="0"/>
      <c r="CIW341" s="0"/>
      <c r="CIX341" s="0"/>
      <c r="CIY341" s="0"/>
      <c r="CIZ341" s="0"/>
      <c r="CJA341" s="0"/>
      <c r="CJB341" s="0"/>
      <c r="CJC341" s="0"/>
      <c r="CJD341" s="0"/>
      <c r="CJE341" s="0"/>
      <c r="CJF341" s="0"/>
      <c r="CJG341" s="0"/>
      <c r="CJH341" s="0"/>
      <c r="CJI341" s="0"/>
      <c r="CJJ341" s="0"/>
      <c r="CJK341" s="0"/>
      <c r="CJL341" s="0"/>
      <c r="CJM341" s="0"/>
      <c r="CJN341" s="0"/>
      <c r="CJO341" s="0"/>
      <c r="CJP341" s="0"/>
      <c r="CJQ341" s="0"/>
      <c r="CJR341" s="0"/>
      <c r="CJS341" s="0"/>
      <c r="CJT341" s="0"/>
      <c r="CJU341" s="0"/>
      <c r="CJV341" s="0"/>
      <c r="CJW341" s="0"/>
      <c r="CJX341" s="0"/>
      <c r="CJY341" s="0"/>
      <c r="CJZ341" s="0"/>
      <c r="CKA341" s="0"/>
      <c r="CKB341" s="0"/>
      <c r="CKC341" s="0"/>
      <c r="CKD341" s="0"/>
      <c r="CKE341" s="0"/>
      <c r="CKF341" s="0"/>
      <c r="CKG341" s="0"/>
      <c r="CKH341" s="0"/>
      <c r="CKI341" s="0"/>
      <c r="CKJ341" s="0"/>
      <c r="CKK341" s="0"/>
      <c r="CKL341" s="0"/>
      <c r="CKM341" s="0"/>
      <c r="CKN341" s="0"/>
      <c r="CKO341" s="0"/>
      <c r="CKP341" s="0"/>
      <c r="CKQ341" s="0"/>
      <c r="CKR341" s="0"/>
      <c r="CKS341" s="0"/>
      <c r="CKT341" s="0"/>
      <c r="CKU341" s="0"/>
      <c r="CKV341" s="0"/>
      <c r="CKW341" s="0"/>
      <c r="CKX341" s="0"/>
      <c r="CKY341" s="0"/>
      <c r="CKZ341" s="0"/>
      <c r="CLA341" s="0"/>
      <c r="CLB341" s="0"/>
      <c r="CLC341" s="0"/>
      <c r="CLD341" s="0"/>
      <c r="CLE341" s="0"/>
      <c r="CLF341" s="0"/>
      <c r="CLG341" s="0"/>
      <c r="CLH341" s="0"/>
      <c r="CLI341" s="0"/>
      <c r="CLJ341" s="0"/>
      <c r="CLK341" s="0"/>
      <c r="CLL341" s="0"/>
      <c r="CLM341" s="0"/>
      <c r="CLN341" s="0"/>
      <c r="CLO341" s="0"/>
      <c r="CLP341" s="0"/>
      <c r="CLQ341" s="0"/>
      <c r="CLR341" s="0"/>
      <c r="CLS341" s="0"/>
      <c r="CLT341" s="0"/>
      <c r="CLU341" s="0"/>
      <c r="CLV341" s="0"/>
      <c r="CLW341" s="0"/>
      <c r="CLX341" s="0"/>
      <c r="CLY341" s="0"/>
      <c r="CLZ341" s="0"/>
      <c r="CMA341" s="0"/>
      <c r="CMB341" s="0"/>
      <c r="CMC341" s="0"/>
      <c r="CMD341" s="0"/>
      <c r="CME341" s="0"/>
      <c r="CMF341" s="0"/>
      <c r="CMG341" s="0"/>
      <c r="CMH341" s="0"/>
      <c r="CMI341" s="0"/>
      <c r="CMJ341" s="0"/>
      <c r="CMK341" s="0"/>
      <c r="CML341" s="0"/>
      <c r="CMM341" s="0"/>
      <c r="CMN341" s="0"/>
      <c r="CMO341" s="0"/>
      <c r="CMP341" s="0"/>
      <c r="CMQ341" s="0"/>
      <c r="CMR341" s="0"/>
      <c r="CMS341" s="0"/>
      <c r="CMT341" s="0"/>
      <c r="CMU341" s="0"/>
      <c r="CMV341" s="0"/>
      <c r="CMW341" s="0"/>
      <c r="CMX341" s="0"/>
      <c r="CMY341" s="0"/>
      <c r="CMZ341" s="0"/>
      <c r="CNA341" s="0"/>
      <c r="CNB341" s="0"/>
      <c r="CNC341" s="0"/>
      <c r="CND341" s="0"/>
      <c r="CNE341" s="0"/>
      <c r="CNF341" s="0"/>
      <c r="CNG341" s="0"/>
      <c r="CNH341" s="0"/>
      <c r="CNI341" s="0"/>
      <c r="CNJ341" s="0"/>
      <c r="CNK341" s="0"/>
      <c r="CNL341" s="0"/>
      <c r="CNM341" s="0"/>
      <c r="CNN341" s="0"/>
      <c r="CNO341" s="0"/>
      <c r="CNP341" s="0"/>
      <c r="CNQ341" s="0"/>
      <c r="CNR341" s="0"/>
      <c r="CNS341" s="0"/>
      <c r="CNT341" s="0"/>
      <c r="CNU341" s="0"/>
      <c r="CNV341" s="0"/>
      <c r="CNW341" s="0"/>
      <c r="CNX341" s="0"/>
      <c r="CNY341" s="0"/>
      <c r="CNZ341" s="0"/>
      <c r="COA341" s="0"/>
      <c r="COB341" s="0"/>
      <c r="COC341" s="0"/>
      <c r="COD341" s="0"/>
      <c r="COE341" s="0"/>
      <c r="COF341" s="0"/>
      <c r="COG341" s="0"/>
      <c r="COH341" s="0"/>
      <c r="COI341" s="0"/>
      <c r="COJ341" s="0"/>
      <c r="COK341" s="0"/>
      <c r="COL341" s="0"/>
      <c r="COM341" s="0"/>
      <c r="CON341" s="0"/>
      <c r="COO341" s="0"/>
      <c r="COP341" s="0"/>
      <c r="COQ341" s="0"/>
      <c r="COR341" s="0"/>
      <c r="COS341" s="0"/>
      <c r="COT341" s="0"/>
      <c r="COU341" s="0"/>
      <c r="COV341" s="0"/>
      <c r="COW341" s="0"/>
      <c r="COX341" s="0"/>
      <c r="COY341" s="0"/>
      <c r="COZ341" s="0"/>
      <c r="CPA341" s="0"/>
      <c r="CPB341" s="0"/>
      <c r="CPC341" s="0"/>
      <c r="CPD341" s="0"/>
      <c r="CPE341" s="0"/>
      <c r="CPF341" s="0"/>
      <c r="CPG341" s="0"/>
      <c r="CPH341" s="0"/>
      <c r="CPI341" s="0"/>
      <c r="CPJ341" s="0"/>
      <c r="CPK341" s="0"/>
      <c r="CPL341" s="0"/>
      <c r="CPM341" s="0"/>
      <c r="CPN341" s="0"/>
      <c r="CPO341" s="0"/>
      <c r="CPP341" s="0"/>
      <c r="CPQ341" s="0"/>
      <c r="CPR341" s="0"/>
      <c r="CPS341" s="0"/>
      <c r="CPT341" s="0"/>
      <c r="CPU341" s="0"/>
      <c r="CPV341" s="0"/>
      <c r="CPW341" s="0"/>
      <c r="CPX341" s="0"/>
      <c r="CPY341" s="0"/>
      <c r="CPZ341" s="0"/>
      <c r="CQA341" s="0"/>
      <c r="CQB341" s="0"/>
      <c r="CQC341" s="0"/>
      <c r="CQD341" s="0"/>
      <c r="CQE341" s="0"/>
      <c r="CQF341" s="0"/>
      <c r="CQG341" s="0"/>
      <c r="CQH341" s="0"/>
      <c r="CQI341" s="0"/>
      <c r="CQJ341" s="0"/>
      <c r="CQK341" s="0"/>
      <c r="CQL341" s="0"/>
      <c r="CQM341" s="0"/>
      <c r="CQN341" s="0"/>
      <c r="CQO341" s="0"/>
      <c r="CQP341" s="0"/>
      <c r="CQQ341" s="0"/>
      <c r="CQR341" s="0"/>
      <c r="CQS341" s="0"/>
      <c r="CQT341" s="0"/>
      <c r="CQU341" s="0"/>
      <c r="CQV341" s="0"/>
      <c r="CQW341" s="0"/>
      <c r="CQX341" s="0"/>
      <c r="CQY341" s="0"/>
      <c r="CQZ341" s="0"/>
      <c r="CRA341" s="0"/>
      <c r="CRB341" s="0"/>
      <c r="CRC341" s="0"/>
      <c r="CRD341" s="0"/>
      <c r="CRE341" s="0"/>
      <c r="CRF341" s="0"/>
      <c r="CRG341" s="0"/>
      <c r="CRH341" s="0"/>
      <c r="CRI341" s="0"/>
      <c r="CRJ341" s="0"/>
      <c r="CRK341" s="0"/>
      <c r="CRL341" s="0"/>
      <c r="CRM341" s="0"/>
      <c r="CRN341" s="0"/>
      <c r="CRO341" s="0"/>
      <c r="CRP341" s="0"/>
      <c r="CRQ341" s="0"/>
      <c r="CRR341" s="0"/>
      <c r="CRS341" s="0"/>
      <c r="CRT341" s="0"/>
      <c r="CRU341" s="0"/>
      <c r="CRV341" s="0"/>
      <c r="CRW341" s="0"/>
      <c r="CRX341" s="0"/>
      <c r="CRY341" s="0"/>
      <c r="CRZ341" s="0"/>
      <c r="CSA341" s="0"/>
      <c r="CSB341" s="0"/>
      <c r="CSC341" s="0"/>
      <c r="CSD341" s="0"/>
      <c r="CSE341" s="0"/>
      <c r="CSF341" s="0"/>
      <c r="CSG341" s="0"/>
      <c r="CSH341" s="0"/>
      <c r="CSI341" s="0"/>
      <c r="CSJ341" s="0"/>
      <c r="CSK341" s="0"/>
      <c r="CSL341" s="0"/>
      <c r="CSM341" s="0"/>
      <c r="CSN341" s="0"/>
      <c r="CSO341" s="0"/>
      <c r="CSP341" s="0"/>
      <c r="CSQ341" s="0"/>
      <c r="CSR341" s="0"/>
      <c r="CSS341" s="0"/>
      <c r="CST341" s="0"/>
      <c r="CSU341" s="0"/>
      <c r="CSV341" s="0"/>
      <c r="CSW341" s="0"/>
      <c r="CSX341" s="0"/>
      <c r="CSY341" s="0"/>
      <c r="CSZ341" s="0"/>
      <c r="CTA341" s="0"/>
      <c r="CTB341" s="0"/>
      <c r="CTC341" s="0"/>
      <c r="CTD341" s="0"/>
      <c r="CTE341" s="0"/>
      <c r="CTF341" s="0"/>
      <c r="CTG341" s="0"/>
      <c r="CTH341" s="0"/>
      <c r="CTI341" s="0"/>
      <c r="CTJ341" s="0"/>
      <c r="CTK341" s="0"/>
      <c r="CTL341" s="0"/>
      <c r="CTM341" s="0"/>
      <c r="CTN341" s="0"/>
      <c r="CTO341" s="0"/>
      <c r="CTP341" s="0"/>
      <c r="CTQ341" s="0"/>
      <c r="CTR341" s="0"/>
      <c r="CTS341" s="0"/>
      <c r="CTT341" s="0"/>
      <c r="CTU341" s="0"/>
      <c r="CTV341" s="0"/>
      <c r="CTW341" s="0"/>
      <c r="CTX341" s="0"/>
      <c r="CTY341" s="0"/>
      <c r="CTZ341" s="0"/>
      <c r="CUA341" s="0"/>
      <c r="CUB341" s="0"/>
      <c r="CUC341" s="0"/>
      <c r="CUD341" s="0"/>
      <c r="CUE341" s="0"/>
      <c r="CUF341" s="0"/>
      <c r="CUG341" s="0"/>
      <c r="CUH341" s="0"/>
      <c r="CUI341" s="0"/>
      <c r="CUJ341" s="0"/>
      <c r="CUK341" s="0"/>
      <c r="CUL341" s="0"/>
      <c r="CUM341" s="0"/>
      <c r="CUN341" s="0"/>
      <c r="CUO341" s="0"/>
      <c r="CUP341" s="0"/>
      <c r="CUQ341" s="0"/>
      <c r="CUR341" s="0"/>
      <c r="CUS341" s="0"/>
      <c r="CUT341" s="0"/>
      <c r="CUU341" s="0"/>
      <c r="CUV341" s="0"/>
      <c r="CUW341" s="0"/>
      <c r="CUX341" s="0"/>
      <c r="CUY341" s="0"/>
      <c r="CUZ341" s="0"/>
      <c r="CVA341" s="0"/>
      <c r="CVB341" s="0"/>
      <c r="CVC341" s="0"/>
      <c r="CVD341" s="0"/>
      <c r="CVE341" s="0"/>
      <c r="CVF341" s="0"/>
      <c r="CVG341" s="0"/>
      <c r="CVH341" s="0"/>
      <c r="CVI341" s="0"/>
      <c r="CVJ341" s="0"/>
      <c r="CVK341" s="0"/>
      <c r="CVL341" s="0"/>
      <c r="CVM341" s="0"/>
      <c r="CVN341" s="0"/>
      <c r="CVO341" s="0"/>
      <c r="CVP341" s="0"/>
      <c r="CVQ341" s="0"/>
      <c r="CVR341" s="0"/>
      <c r="CVS341" s="0"/>
      <c r="CVT341" s="0"/>
      <c r="CVU341" s="0"/>
      <c r="CVV341" s="0"/>
      <c r="CVW341" s="0"/>
      <c r="CVX341" s="0"/>
      <c r="CVY341" s="0"/>
      <c r="CVZ341" s="0"/>
      <c r="CWA341" s="0"/>
      <c r="CWB341" s="0"/>
      <c r="CWC341" s="0"/>
      <c r="CWD341" s="0"/>
      <c r="CWE341" s="0"/>
      <c r="CWF341" s="0"/>
      <c r="CWG341" s="0"/>
      <c r="CWH341" s="0"/>
      <c r="CWI341" s="0"/>
      <c r="CWJ341" s="0"/>
      <c r="CWK341" s="0"/>
      <c r="CWL341" s="0"/>
      <c r="CWM341" s="0"/>
      <c r="CWN341" s="0"/>
      <c r="CWO341" s="0"/>
      <c r="CWP341" s="0"/>
      <c r="CWQ341" s="0"/>
      <c r="CWR341" s="0"/>
      <c r="CWS341" s="0"/>
      <c r="CWT341" s="0"/>
      <c r="CWU341" s="0"/>
      <c r="CWV341" s="0"/>
      <c r="CWW341" s="0"/>
      <c r="CWX341" s="0"/>
      <c r="CWY341" s="0"/>
      <c r="CWZ341" s="0"/>
      <c r="CXA341" s="0"/>
      <c r="CXB341" s="0"/>
      <c r="CXC341" s="0"/>
      <c r="CXD341" s="0"/>
      <c r="CXE341" s="0"/>
      <c r="CXF341" s="0"/>
      <c r="CXG341" s="0"/>
      <c r="CXH341" s="0"/>
      <c r="CXI341" s="0"/>
      <c r="CXJ341" s="0"/>
      <c r="CXK341" s="0"/>
      <c r="CXL341" s="0"/>
      <c r="CXM341" s="0"/>
      <c r="CXN341" s="0"/>
      <c r="CXO341" s="0"/>
      <c r="CXP341" s="0"/>
      <c r="CXQ341" s="0"/>
      <c r="CXR341" s="0"/>
      <c r="CXS341" s="0"/>
      <c r="CXT341" s="0"/>
      <c r="CXU341" s="0"/>
      <c r="CXV341" s="0"/>
      <c r="CXW341" s="0"/>
      <c r="CXX341" s="0"/>
      <c r="CXY341" s="0"/>
      <c r="CXZ341" s="0"/>
      <c r="CYA341" s="0"/>
      <c r="CYB341" s="0"/>
      <c r="CYC341" s="0"/>
      <c r="CYD341" s="0"/>
      <c r="CYE341" s="0"/>
      <c r="CYF341" s="0"/>
      <c r="CYG341" s="0"/>
      <c r="CYH341" s="0"/>
      <c r="CYI341" s="0"/>
      <c r="CYJ341" s="0"/>
      <c r="CYK341" s="0"/>
      <c r="CYL341" s="0"/>
      <c r="CYM341" s="0"/>
      <c r="CYN341" s="0"/>
      <c r="CYO341" s="0"/>
      <c r="CYP341" s="0"/>
      <c r="CYQ341" s="0"/>
      <c r="CYR341" s="0"/>
      <c r="CYS341" s="0"/>
      <c r="CYT341" s="0"/>
      <c r="CYU341" s="0"/>
      <c r="CYV341" s="0"/>
      <c r="CYW341" s="0"/>
      <c r="CYX341" s="0"/>
      <c r="CYY341" s="0"/>
      <c r="CYZ341" s="0"/>
      <c r="CZA341" s="0"/>
      <c r="CZB341" s="0"/>
      <c r="CZC341" s="0"/>
      <c r="CZD341" s="0"/>
      <c r="CZE341" s="0"/>
      <c r="CZF341" s="0"/>
      <c r="CZG341" s="0"/>
      <c r="CZH341" s="0"/>
      <c r="CZI341" s="0"/>
      <c r="CZJ341" s="0"/>
      <c r="CZK341" s="0"/>
      <c r="CZL341" s="0"/>
      <c r="CZM341" s="0"/>
      <c r="CZN341" s="0"/>
      <c r="CZO341" s="0"/>
      <c r="CZP341" s="0"/>
      <c r="CZQ341" s="0"/>
      <c r="CZR341" s="0"/>
      <c r="CZS341" s="0"/>
      <c r="CZT341" s="0"/>
      <c r="CZU341" s="0"/>
      <c r="CZV341" s="0"/>
      <c r="CZW341" s="0"/>
      <c r="CZX341" s="0"/>
      <c r="CZY341" s="0"/>
      <c r="CZZ341" s="0"/>
      <c r="DAA341" s="0"/>
      <c r="DAB341" s="0"/>
      <c r="DAC341" s="0"/>
      <c r="DAD341" s="0"/>
      <c r="DAE341" s="0"/>
      <c r="DAF341" s="0"/>
      <c r="DAG341" s="0"/>
      <c r="DAH341" s="0"/>
      <c r="DAI341" s="0"/>
      <c r="DAJ341" s="0"/>
      <c r="DAK341" s="0"/>
      <c r="DAL341" s="0"/>
      <c r="DAM341" s="0"/>
      <c r="DAN341" s="0"/>
      <c r="DAO341" s="0"/>
      <c r="DAP341" s="0"/>
      <c r="DAQ341" s="0"/>
      <c r="DAR341" s="0"/>
      <c r="DAS341" s="0"/>
      <c r="DAT341" s="0"/>
      <c r="DAU341" s="0"/>
      <c r="DAV341" s="0"/>
      <c r="DAW341" s="0"/>
      <c r="DAX341" s="0"/>
      <c r="DAY341" s="0"/>
      <c r="DAZ341" s="0"/>
      <c r="DBA341" s="0"/>
      <c r="DBB341" s="0"/>
      <c r="DBC341" s="0"/>
      <c r="DBD341" s="0"/>
      <c r="DBE341" s="0"/>
      <c r="DBF341" s="0"/>
      <c r="DBG341" s="0"/>
      <c r="DBH341" s="0"/>
      <c r="DBI341" s="0"/>
      <c r="DBJ341" s="0"/>
      <c r="DBK341" s="0"/>
      <c r="DBL341" s="0"/>
      <c r="DBM341" s="0"/>
      <c r="DBN341" s="0"/>
      <c r="DBO341" s="0"/>
      <c r="DBP341" s="0"/>
      <c r="DBQ341" s="0"/>
      <c r="DBR341" s="0"/>
      <c r="DBS341" s="0"/>
      <c r="DBT341" s="0"/>
      <c r="DBU341" s="0"/>
      <c r="DBV341" s="0"/>
      <c r="DBW341" s="0"/>
      <c r="DBX341" s="0"/>
      <c r="DBY341" s="0"/>
      <c r="DBZ341" s="0"/>
      <c r="DCA341" s="0"/>
      <c r="DCB341" s="0"/>
      <c r="DCC341" s="0"/>
      <c r="DCD341" s="0"/>
      <c r="DCE341" s="0"/>
      <c r="DCF341" s="0"/>
      <c r="DCG341" s="0"/>
      <c r="DCH341" s="0"/>
      <c r="DCI341" s="0"/>
      <c r="DCJ341" s="0"/>
      <c r="DCK341" s="0"/>
      <c r="DCL341" s="0"/>
      <c r="DCM341" s="0"/>
      <c r="DCN341" s="0"/>
      <c r="DCO341" s="0"/>
      <c r="DCP341" s="0"/>
      <c r="DCQ341" s="0"/>
      <c r="DCR341" s="0"/>
      <c r="DCS341" s="0"/>
      <c r="DCT341" s="0"/>
      <c r="DCU341" s="0"/>
      <c r="DCV341" s="0"/>
      <c r="DCW341" s="0"/>
      <c r="DCX341" s="0"/>
      <c r="DCY341" s="0"/>
      <c r="DCZ341" s="0"/>
      <c r="DDA341" s="0"/>
      <c r="DDB341" s="0"/>
      <c r="DDC341" s="0"/>
      <c r="DDD341" s="0"/>
      <c r="DDE341" s="0"/>
      <c r="DDF341" s="0"/>
      <c r="DDG341" s="0"/>
      <c r="DDH341" s="0"/>
      <c r="DDI341" s="0"/>
      <c r="DDJ341" s="0"/>
      <c r="DDK341" s="0"/>
      <c r="DDL341" s="0"/>
      <c r="DDM341" s="0"/>
      <c r="DDN341" s="0"/>
      <c r="DDO341" s="0"/>
      <c r="DDP341" s="0"/>
      <c r="DDQ341" s="0"/>
      <c r="DDR341" s="0"/>
      <c r="DDS341" s="0"/>
      <c r="DDT341" s="0"/>
      <c r="DDU341" s="0"/>
      <c r="DDV341" s="0"/>
      <c r="DDW341" s="0"/>
      <c r="DDX341" s="0"/>
      <c r="DDY341" s="0"/>
      <c r="DDZ341" s="0"/>
      <c r="DEA341" s="0"/>
      <c r="DEB341" s="0"/>
      <c r="DEC341" s="0"/>
      <c r="DED341" s="0"/>
      <c r="DEE341" s="0"/>
      <c r="DEF341" s="0"/>
      <c r="DEG341" s="0"/>
      <c r="DEH341" s="0"/>
      <c r="DEI341" s="0"/>
      <c r="DEJ341" s="0"/>
      <c r="DEK341" s="0"/>
      <c r="DEL341" s="0"/>
      <c r="DEM341" s="0"/>
      <c r="DEN341" s="0"/>
      <c r="DEO341" s="0"/>
      <c r="DEP341" s="0"/>
      <c r="DEQ341" s="0"/>
      <c r="DER341" s="0"/>
      <c r="DES341" s="0"/>
      <c r="DET341" s="0"/>
      <c r="DEU341" s="0"/>
      <c r="DEV341" s="0"/>
      <c r="DEW341" s="0"/>
      <c r="DEX341" s="0"/>
      <c r="DEY341" s="0"/>
      <c r="DEZ341" s="0"/>
      <c r="DFA341" s="0"/>
      <c r="DFB341" s="0"/>
      <c r="DFC341" s="0"/>
      <c r="DFD341" s="0"/>
      <c r="DFE341" s="0"/>
      <c r="DFF341" s="0"/>
      <c r="DFG341" s="0"/>
      <c r="DFH341" s="0"/>
      <c r="DFI341" s="0"/>
      <c r="DFJ341" s="0"/>
      <c r="DFK341" s="0"/>
      <c r="DFL341" s="0"/>
      <c r="DFM341" s="0"/>
      <c r="DFN341" s="0"/>
      <c r="DFO341" s="0"/>
      <c r="DFP341" s="0"/>
      <c r="DFQ341" s="0"/>
      <c r="DFR341" s="0"/>
      <c r="DFS341" s="0"/>
      <c r="DFT341" s="0"/>
      <c r="DFU341" s="0"/>
      <c r="DFV341" s="0"/>
      <c r="DFW341" s="0"/>
      <c r="DFX341" s="0"/>
      <c r="DFY341" s="0"/>
      <c r="DFZ341" s="0"/>
      <c r="DGA341" s="0"/>
      <c r="DGB341" s="0"/>
      <c r="DGC341" s="0"/>
      <c r="DGD341" s="0"/>
      <c r="DGE341" s="0"/>
      <c r="DGF341" s="0"/>
      <c r="DGG341" s="0"/>
      <c r="DGH341" s="0"/>
      <c r="DGI341" s="0"/>
      <c r="DGJ341" s="0"/>
      <c r="DGK341" s="0"/>
      <c r="DGL341" s="0"/>
      <c r="DGM341" s="0"/>
      <c r="DGN341" s="0"/>
      <c r="DGO341" s="0"/>
      <c r="DGP341" s="0"/>
      <c r="DGQ341" s="0"/>
      <c r="DGR341" s="0"/>
      <c r="DGS341" s="0"/>
      <c r="DGT341" s="0"/>
      <c r="DGU341" s="0"/>
      <c r="DGV341" s="0"/>
      <c r="DGW341" s="0"/>
      <c r="DGX341" s="0"/>
      <c r="DGY341" s="0"/>
      <c r="DGZ341" s="0"/>
      <c r="DHA341" s="0"/>
      <c r="DHB341" s="0"/>
      <c r="DHC341" s="0"/>
      <c r="DHD341" s="0"/>
      <c r="DHE341" s="0"/>
      <c r="DHF341" s="0"/>
      <c r="DHG341" s="0"/>
      <c r="DHH341" s="0"/>
      <c r="DHI341" s="0"/>
      <c r="DHJ341" s="0"/>
      <c r="DHK341" s="0"/>
      <c r="DHL341" s="0"/>
      <c r="DHM341" s="0"/>
      <c r="DHN341" s="0"/>
      <c r="DHO341" s="0"/>
      <c r="DHP341" s="0"/>
      <c r="DHQ341" s="0"/>
      <c r="DHR341" s="0"/>
      <c r="DHS341" s="0"/>
      <c r="DHT341" s="0"/>
      <c r="DHU341" s="0"/>
      <c r="DHV341" s="0"/>
      <c r="DHW341" s="0"/>
      <c r="DHX341" s="0"/>
      <c r="DHY341" s="0"/>
      <c r="DHZ341" s="0"/>
      <c r="DIA341" s="0"/>
      <c r="DIB341" s="0"/>
      <c r="DIC341" s="0"/>
      <c r="DID341" s="0"/>
      <c r="DIE341" s="0"/>
      <c r="DIF341" s="0"/>
      <c r="DIG341" s="0"/>
      <c r="DIH341" s="0"/>
      <c r="DII341" s="0"/>
      <c r="DIJ341" s="0"/>
      <c r="DIK341" s="0"/>
      <c r="DIL341" s="0"/>
      <c r="DIM341" s="0"/>
      <c r="DIN341" s="0"/>
      <c r="DIO341" s="0"/>
      <c r="DIP341" s="0"/>
      <c r="DIQ341" s="0"/>
      <c r="DIR341" s="0"/>
      <c r="DIS341" s="0"/>
      <c r="DIT341" s="0"/>
      <c r="DIU341" s="0"/>
      <c r="DIV341" s="0"/>
      <c r="DIW341" s="0"/>
      <c r="DIX341" s="0"/>
      <c r="DIY341" s="0"/>
      <c r="DIZ341" s="0"/>
      <c r="DJA341" s="0"/>
      <c r="DJB341" s="0"/>
      <c r="DJC341" s="0"/>
      <c r="DJD341" s="0"/>
      <c r="DJE341" s="0"/>
      <c r="DJF341" s="0"/>
      <c r="DJG341" s="0"/>
      <c r="DJH341" s="0"/>
      <c r="DJI341" s="0"/>
      <c r="DJJ341" s="0"/>
      <c r="DJK341" s="0"/>
      <c r="DJL341" s="0"/>
      <c r="DJM341" s="0"/>
      <c r="DJN341" s="0"/>
      <c r="DJO341" s="0"/>
      <c r="DJP341" s="0"/>
      <c r="DJQ341" s="0"/>
      <c r="DJR341" s="0"/>
      <c r="DJS341" s="0"/>
      <c r="DJT341" s="0"/>
      <c r="DJU341" s="0"/>
      <c r="DJV341" s="0"/>
      <c r="DJW341" s="0"/>
      <c r="DJX341" s="0"/>
      <c r="DJY341" s="0"/>
      <c r="DJZ341" s="0"/>
      <c r="DKA341" s="0"/>
      <c r="DKB341" s="0"/>
      <c r="DKC341" s="0"/>
      <c r="DKD341" s="0"/>
      <c r="DKE341" s="0"/>
      <c r="DKF341" s="0"/>
      <c r="DKG341" s="0"/>
      <c r="DKH341" s="0"/>
      <c r="DKI341" s="0"/>
      <c r="DKJ341" s="0"/>
      <c r="DKK341" s="0"/>
      <c r="DKL341" s="0"/>
      <c r="DKM341" s="0"/>
      <c r="DKN341" s="0"/>
      <c r="DKO341" s="0"/>
      <c r="DKP341" s="0"/>
      <c r="DKQ341" s="0"/>
      <c r="DKR341" s="0"/>
      <c r="DKS341" s="0"/>
      <c r="DKT341" s="0"/>
      <c r="DKU341" s="0"/>
      <c r="DKV341" s="0"/>
      <c r="DKW341" s="0"/>
      <c r="DKX341" s="0"/>
      <c r="DKY341" s="0"/>
      <c r="DKZ341" s="0"/>
      <c r="DLA341" s="0"/>
      <c r="DLB341" s="0"/>
      <c r="DLC341" s="0"/>
      <c r="DLD341" s="0"/>
      <c r="DLE341" s="0"/>
      <c r="DLF341" s="0"/>
      <c r="DLG341" s="0"/>
      <c r="DLH341" s="0"/>
      <c r="DLI341" s="0"/>
      <c r="DLJ341" s="0"/>
      <c r="DLK341" s="0"/>
      <c r="DLL341" s="0"/>
      <c r="DLM341" s="0"/>
      <c r="DLN341" s="0"/>
      <c r="DLO341" s="0"/>
      <c r="DLP341" s="0"/>
      <c r="DLQ341" s="0"/>
      <c r="DLR341" s="0"/>
      <c r="DLS341" s="0"/>
      <c r="DLT341" s="0"/>
      <c r="DLU341" s="0"/>
      <c r="DLV341" s="0"/>
      <c r="DLW341" s="0"/>
      <c r="DLX341" s="0"/>
      <c r="DLY341" s="0"/>
      <c r="DLZ341" s="0"/>
      <c r="DMA341" s="0"/>
      <c r="DMB341" s="0"/>
      <c r="DMC341" s="0"/>
      <c r="DMD341" s="0"/>
      <c r="DME341" s="0"/>
      <c r="DMF341" s="0"/>
      <c r="DMG341" s="0"/>
      <c r="DMH341" s="0"/>
      <c r="DMI341" s="0"/>
      <c r="DMJ341" s="0"/>
      <c r="DMK341" s="0"/>
      <c r="DML341" s="0"/>
      <c r="DMM341" s="0"/>
      <c r="DMN341" s="0"/>
      <c r="DMO341" s="0"/>
      <c r="DMP341" s="0"/>
      <c r="DMQ341" s="0"/>
      <c r="DMR341" s="0"/>
      <c r="DMS341" s="0"/>
      <c r="DMT341" s="0"/>
      <c r="DMU341" s="0"/>
      <c r="DMV341" s="0"/>
      <c r="DMW341" s="0"/>
      <c r="DMX341" s="0"/>
      <c r="DMY341" s="0"/>
      <c r="DMZ341" s="0"/>
      <c r="DNA341" s="0"/>
      <c r="DNB341" s="0"/>
      <c r="DNC341" s="0"/>
      <c r="DND341" s="0"/>
      <c r="DNE341" s="0"/>
      <c r="DNF341" s="0"/>
      <c r="DNG341" s="0"/>
      <c r="DNH341" s="0"/>
      <c r="DNI341" s="0"/>
      <c r="DNJ341" s="0"/>
      <c r="DNK341" s="0"/>
      <c r="DNL341" s="0"/>
      <c r="DNM341" s="0"/>
      <c r="DNN341" s="0"/>
      <c r="DNO341" s="0"/>
      <c r="DNP341" s="0"/>
      <c r="DNQ341" s="0"/>
      <c r="DNR341" s="0"/>
      <c r="DNS341" s="0"/>
      <c r="DNT341" s="0"/>
      <c r="DNU341" s="0"/>
      <c r="DNV341" s="0"/>
      <c r="DNW341" s="0"/>
      <c r="DNX341" s="0"/>
      <c r="DNY341" s="0"/>
      <c r="DNZ341" s="0"/>
      <c r="DOA341" s="0"/>
      <c r="DOB341" s="0"/>
      <c r="DOC341" s="0"/>
      <c r="DOD341" s="0"/>
      <c r="DOE341" s="0"/>
      <c r="DOF341" s="0"/>
      <c r="DOG341" s="0"/>
      <c r="DOH341" s="0"/>
      <c r="DOI341" s="0"/>
      <c r="DOJ341" s="0"/>
      <c r="DOK341" s="0"/>
      <c r="DOL341" s="0"/>
      <c r="DOM341" s="0"/>
      <c r="DON341" s="0"/>
      <c r="DOO341" s="0"/>
      <c r="DOP341" s="0"/>
      <c r="DOQ341" s="0"/>
      <c r="DOR341" s="0"/>
      <c r="DOS341" s="0"/>
      <c r="DOT341" s="0"/>
      <c r="DOU341" s="0"/>
      <c r="DOV341" s="0"/>
      <c r="DOW341" s="0"/>
      <c r="DOX341" s="0"/>
      <c r="DOY341" s="0"/>
      <c r="DOZ341" s="0"/>
      <c r="DPA341" s="0"/>
      <c r="DPB341" s="0"/>
      <c r="DPC341" s="0"/>
      <c r="DPD341" s="0"/>
      <c r="DPE341" s="0"/>
      <c r="DPF341" s="0"/>
      <c r="DPG341" s="0"/>
      <c r="DPH341" s="0"/>
      <c r="DPI341" s="0"/>
      <c r="DPJ341" s="0"/>
      <c r="DPK341" s="0"/>
      <c r="DPL341" s="0"/>
      <c r="DPM341" s="0"/>
      <c r="DPN341" s="0"/>
      <c r="DPO341" s="0"/>
      <c r="DPP341" s="0"/>
      <c r="DPQ341" s="0"/>
      <c r="DPR341" s="0"/>
      <c r="DPS341" s="0"/>
      <c r="DPT341" s="0"/>
      <c r="DPU341" s="0"/>
      <c r="DPV341" s="0"/>
      <c r="DPW341" s="0"/>
      <c r="DPX341" s="0"/>
      <c r="DPY341" s="0"/>
      <c r="DPZ341" s="0"/>
      <c r="DQA341" s="0"/>
      <c r="DQB341" s="0"/>
      <c r="DQC341" s="0"/>
      <c r="DQD341" s="0"/>
      <c r="DQE341" s="0"/>
      <c r="DQF341" s="0"/>
      <c r="DQG341" s="0"/>
      <c r="DQH341" s="0"/>
      <c r="DQI341" s="0"/>
      <c r="DQJ341" s="0"/>
      <c r="DQK341" s="0"/>
      <c r="DQL341" s="0"/>
      <c r="DQM341" s="0"/>
      <c r="DQN341" s="0"/>
      <c r="DQO341" s="0"/>
      <c r="DQP341" s="0"/>
      <c r="DQQ341" s="0"/>
      <c r="DQR341" s="0"/>
      <c r="DQS341" s="0"/>
      <c r="DQT341" s="0"/>
      <c r="DQU341" s="0"/>
      <c r="DQV341" s="0"/>
      <c r="DQW341" s="0"/>
      <c r="DQX341" s="0"/>
      <c r="DQY341" s="0"/>
      <c r="DQZ341" s="0"/>
      <c r="DRA341" s="0"/>
      <c r="DRB341" s="0"/>
      <c r="DRC341" s="0"/>
      <c r="DRD341" s="0"/>
      <c r="DRE341" s="0"/>
      <c r="DRF341" s="0"/>
      <c r="DRG341" s="0"/>
      <c r="DRH341" s="0"/>
      <c r="DRI341" s="0"/>
      <c r="DRJ341" s="0"/>
      <c r="DRK341" s="0"/>
      <c r="DRL341" s="0"/>
      <c r="DRM341" s="0"/>
      <c r="DRN341" s="0"/>
      <c r="DRO341" s="0"/>
      <c r="DRP341" s="0"/>
      <c r="DRQ341" s="0"/>
      <c r="DRR341" s="0"/>
      <c r="DRS341" s="0"/>
      <c r="DRT341" s="0"/>
      <c r="DRU341" s="0"/>
      <c r="DRV341" s="0"/>
      <c r="DRW341" s="0"/>
      <c r="DRX341" s="0"/>
      <c r="DRY341" s="0"/>
      <c r="DRZ341" s="0"/>
      <c r="DSA341" s="0"/>
      <c r="DSB341" s="0"/>
      <c r="DSC341" s="0"/>
      <c r="DSD341" s="0"/>
      <c r="DSE341" s="0"/>
      <c r="DSF341" s="0"/>
      <c r="DSG341" s="0"/>
      <c r="DSH341" s="0"/>
      <c r="DSI341" s="0"/>
      <c r="DSJ341" s="0"/>
      <c r="DSK341" s="0"/>
      <c r="DSL341" s="0"/>
      <c r="DSM341" s="0"/>
      <c r="DSN341" s="0"/>
      <c r="DSO341" s="0"/>
      <c r="DSP341" s="0"/>
      <c r="DSQ341" s="0"/>
      <c r="DSR341" s="0"/>
      <c r="DSS341" s="0"/>
      <c r="DST341" s="0"/>
      <c r="DSU341" s="0"/>
      <c r="DSV341" s="0"/>
      <c r="DSW341" s="0"/>
      <c r="DSX341" s="0"/>
      <c r="DSY341" s="0"/>
      <c r="DSZ341" s="0"/>
      <c r="DTA341" s="0"/>
      <c r="DTB341" s="0"/>
      <c r="DTC341" s="0"/>
      <c r="DTD341" s="0"/>
      <c r="DTE341" s="0"/>
      <c r="DTF341" s="0"/>
      <c r="DTG341" s="0"/>
      <c r="DTH341" s="0"/>
      <c r="DTI341" s="0"/>
      <c r="DTJ341" s="0"/>
      <c r="DTK341" s="0"/>
      <c r="DTL341" s="0"/>
      <c r="DTM341" s="0"/>
      <c r="DTN341" s="0"/>
      <c r="DTO341" s="0"/>
      <c r="DTP341" s="0"/>
      <c r="DTQ341" s="0"/>
      <c r="DTR341" s="0"/>
      <c r="DTS341" s="0"/>
      <c r="DTT341" s="0"/>
      <c r="DTU341" s="0"/>
      <c r="DTV341" s="0"/>
      <c r="DTW341" s="0"/>
      <c r="DTX341" s="0"/>
      <c r="DTY341" s="0"/>
      <c r="DTZ341" s="0"/>
      <c r="DUA341" s="0"/>
      <c r="DUB341" s="0"/>
      <c r="DUC341" s="0"/>
      <c r="DUD341" s="0"/>
      <c r="DUE341" s="0"/>
      <c r="DUF341" s="0"/>
      <c r="DUG341" s="0"/>
      <c r="DUH341" s="0"/>
      <c r="DUI341" s="0"/>
      <c r="DUJ341" s="0"/>
      <c r="DUK341" s="0"/>
      <c r="DUL341" s="0"/>
      <c r="DUM341" s="0"/>
      <c r="DUN341" s="0"/>
      <c r="DUO341" s="0"/>
      <c r="DUP341" s="0"/>
      <c r="DUQ341" s="0"/>
      <c r="DUR341" s="0"/>
      <c r="DUS341" s="0"/>
      <c r="DUT341" s="0"/>
      <c r="DUU341" s="0"/>
      <c r="DUV341" s="0"/>
      <c r="DUW341" s="0"/>
      <c r="DUX341" s="0"/>
      <c r="DUY341" s="0"/>
      <c r="DUZ341" s="0"/>
      <c r="DVA341" s="0"/>
      <c r="DVB341" s="0"/>
      <c r="DVC341" s="0"/>
      <c r="DVD341" s="0"/>
      <c r="DVE341" s="0"/>
      <c r="DVF341" s="0"/>
      <c r="DVG341" s="0"/>
      <c r="DVH341" s="0"/>
      <c r="DVI341" s="0"/>
      <c r="DVJ341" s="0"/>
      <c r="DVK341" s="0"/>
      <c r="DVL341" s="0"/>
      <c r="DVM341" s="0"/>
      <c r="DVN341" s="0"/>
      <c r="DVO341" s="0"/>
      <c r="DVP341" s="0"/>
      <c r="DVQ341" s="0"/>
      <c r="DVR341" s="0"/>
      <c r="DVS341" s="0"/>
      <c r="DVT341" s="0"/>
      <c r="DVU341" s="0"/>
      <c r="DVV341" s="0"/>
      <c r="DVW341" s="0"/>
      <c r="DVX341" s="0"/>
      <c r="DVY341" s="0"/>
      <c r="DVZ341" s="0"/>
      <c r="DWA341" s="0"/>
      <c r="DWB341" s="0"/>
      <c r="DWC341" s="0"/>
      <c r="DWD341" s="0"/>
      <c r="DWE341" s="0"/>
      <c r="DWF341" s="0"/>
      <c r="DWG341" s="0"/>
      <c r="DWH341" s="0"/>
      <c r="DWI341" s="0"/>
      <c r="DWJ341" s="0"/>
      <c r="DWK341" s="0"/>
      <c r="DWL341" s="0"/>
      <c r="DWM341" s="0"/>
      <c r="DWN341" s="0"/>
      <c r="DWO341" s="0"/>
      <c r="DWP341" s="0"/>
      <c r="DWQ341" s="0"/>
      <c r="DWR341" s="0"/>
      <c r="DWS341" s="0"/>
      <c r="DWT341" s="0"/>
      <c r="DWU341" s="0"/>
      <c r="DWV341" s="0"/>
      <c r="DWW341" s="0"/>
      <c r="DWX341" s="0"/>
      <c r="DWY341" s="0"/>
      <c r="DWZ341" s="0"/>
      <c r="DXA341" s="0"/>
      <c r="DXB341" s="0"/>
      <c r="DXC341" s="0"/>
      <c r="DXD341" s="0"/>
      <c r="DXE341" s="0"/>
      <c r="DXF341" s="0"/>
      <c r="DXG341" s="0"/>
      <c r="DXH341" s="0"/>
      <c r="DXI341" s="0"/>
      <c r="DXJ341" s="0"/>
      <c r="DXK341" s="0"/>
      <c r="DXL341" s="0"/>
      <c r="DXM341" s="0"/>
      <c r="DXN341" s="0"/>
      <c r="DXO341" s="0"/>
      <c r="DXP341" s="0"/>
      <c r="DXQ341" s="0"/>
      <c r="DXR341" s="0"/>
      <c r="DXS341" s="0"/>
      <c r="DXT341" s="0"/>
      <c r="DXU341" s="0"/>
      <c r="DXV341" s="0"/>
      <c r="DXW341" s="0"/>
      <c r="DXX341" s="0"/>
      <c r="DXY341" s="0"/>
      <c r="DXZ341" s="0"/>
      <c r="DYA341" s="0"/>
      <c r="DYB341" s="0"/>
      <c r="DYC341" s="0"/>
      <c r="DYD341" s="0"/>
      <c r="DYE341" s="0"/>
      <c r="DYF341" s="0"/>
      <c r="DYG341" s="0"/>
      <c r="DYH341" s="0"/>
      <c r="DYI341" s="0"/>
      <c r="DYJ341" s="0"/>
      <c r="DYK341" s="0"/>
      <c r="DYL341" s="0"/>
      <c r="DYM341" s="0"/>
      <c r="DYN341" s="0"/>
      <c r="DYO341" s="0"/>
      <c r="DYP341" s="0"/>
      <c r="DYQ341" s="0"/>
      <c r="DYR341" s="0"/>
      <c r="DYS341" s="0"/>
      <c r="DYT341" s="0"/>
      <c r="DYU341" s="0"/>
      <c r="DYV341" s="0"/>
      <c r="DYW341" s="0"/>
      <c r="DYX341" s="0"/>
      <c r="DYY341" s="0"/>
      <c r="DYZ341" s="0"/>
      <c r="DZA341" s="0"/>
      <c r="DZB341" s="0"/>
      <c r="DZC341" s="0"/>
      <c r="DZD341" s="0"/>
      <c r="DZE341" s="0"/>
      <c r="DZF341" s="0"/>
      <c r="DZG341" s="0"/>
      <c r="DZH341" s="0"/>
      <c r="DZI341" s="0"/>
      <c r="DZJ341" s="0"/>
      <c r="DZK341" s="0"/>
      <c r="DZL341" s="0"/>
      <c r="DZM341" s="0"/>
      <c r="DZN341" s="0"/>
      <c r="DZO341" s="0"/>
      <c r="DZP341" s="0"/>
      <c r="DZQ341" s="0"/>
      <c r="DZR341" s="0"/>
      <c r="DZS341" s="0"/>
      <c r="DZT341" s="0"/>
      <c r="DZU341" s="0"/>
      <c r="DZV341" s="0"/>
      <c r="DZW341" s="0"/>
      <c r="DZX341" s="0"/>
      <c r="DZY341" s="0"/>
      <c r="DZZ341" s="0"/>
      <c r="EAA341" s="0"/>
      <c r="EAB341" s="0"/>
      <c r="EAC341" s="0"/>
      <c r="EAD341" s="0"/>
      <c r="EAE341" s="0"/>
      <c r="EAF341" s="0"/>
      <c r="EAG341" s="0"/>
      <c r="EAH341" s="0"/>
      <c r="EAI341" s="0"/>
      <c r="EAJ341" s="0"/>
      <c r="EAK341" s="0"/>
      <c r="EAL341" s="0"/>
      <c r="EAM341" s="0"/>
      <c r="EAN341" s="0"/>
      <c r="EAO341" s="0"/>
      <c r="EAP341" s="0"/>
      <c r="EAQ341" s="0"/>
      <c r="EAR341" s="0"/>
      <c r="EAS341" s="0"/>
      <c r="EAT341" s="0"/>
      <c r="EAU341" s="0"/>
      <c r="EAV341" s="0"/>
      <c r="EAW341" s="0"/>
      <c r="EAX341" s="0"/>
      <c r="EAY341" s="0"/>
      <c r="EAZ341" s="0"/>
      <c r="EBA341" s="0"/>
      <c r="EBB341" s="0"/>
      <c r="EBC341" s="0"/>
      <c r="EBD341" s="0"/>
      <c r="EBE341" s="0"/>
      <c r="EBF341" s="0"/>
      <c r="EBG341" s="0"/>
      <c r="EBH341" s="0"/>
      <c r="EBI341" s="0"/>
      <c r="EBJ341" s="0"/>
      <c r="EBK341" s="0"/>
      <c r="EBL341" s="0"/>
      <c r="EBM341" s="0"/>
      <c r="EBN341" s="0"/>
      <c r="EBO341" s="0"/>
      <c r="EBP341" s="0"/>
      <c r="EBQ341" s="0"/>
      <c r="EBR341" s="0"/>
      <c r="EBS341" s="0"/>
      <c r="EBT341" s="0"/>
      <c r="EBU341" s="0"/>
      <c r="EBV341" s="0"/>
      <c r="EBW341" s="0"/>
      <c r="EBX341" s="0"/>
      <c r="EBY341" s="0"/>
      <c r="EBZ341" s="0"/>
      <c r="ECA341" s="0"/>
      <c r="ECB341" s="0"/>
      <c r="ECC341" s="0"/>
      <c r="ECD341" s="0"/>
      <c r="ECE341" s="0"/>
      <c r="ECF341" s="0"/>
      <c r="ECG341" s="0"/>
      <c r="ECH341" s="0"/>
      <c r="ECI341" s="0"/>
      <c r="ECJ341" s="0"/>
      <c r="ECK341" s="0"/>
      <c r="ECL341" s="0"/>
      <c r="ECM341" s="0"/>
      <c r="ECN341" s="0"/>
      <c r="ECO341" s="0"/>
      <c r="ECP341" s="0"/>
      <c r="ECQ341" s="0"/>
      <c r="ECR341" s="0"/>
      <c r="ECS341" s="0"/>
      <c r="ECT341" s="0"/>
      <c r="ECU341" s="0"/>
      <c r="ECV341" s="0"/>
      <c r="ECW341" s="0"/>
      <c r="ECX341" s="0"/>
      <c r="ECY341" s="0"/>
      <c r="ECZ341" s="0"/>
      <c r="EDA341" s="0"/>
      <c r="EDB341" s="0"/>
      <c r="EDC341" s="0"/>
      <c r="EDD341" s="0"/>
      <c r="EDE341" s="0"/>
      <c r="EDF341" s="0"/>
      <c r="EDG341" s="0"/>
      <c r="EDH341" s="0"/>
      <c r="EDI341" s="0"/>
      <c r="EDJ341" s="0"/>
      <c r="EDK341" s="0"/>
      <c r="EDL341" s="0"/>
      <c r="EDM341" s="0"/>
      <c r="EDN341" s="0"/>
      <c r="EDO341" s="0"/>
      <c r="EDP341" s="0"/>
      <c r="EDQ341" s="0"/>
      <c r="EDR341" s="0"/>
      <c r="EDS341" s="0"/>
      <c r="EDT341" s="0"/>
      <c r="EDU341" s="0"/>
      <c r="EDV341" s="0"/>
      <c r="EDW341" s="0"/>
      <c r="EDX341" s="0"/>
      <c r="EDY341" s="0"/>
      <c r="EDZ341" s="0"/>
      <c r="EEA341" s="0"/>
      <c r="EEB341" s="0"/>
      <c r="EEC341" s="0"/>
      <c r="EED341" s="0"/>
      <c r="EEE341" s="0"/>
      <c r="EEF341" s="0"/>
      <c r="EEG341" s="0"/>
      <c r="EEH341" s="0"/>
      <c r="EEI341" s="0"/>
      <c r="EEJ341" s="0"/>
      <c r="EEK341" s="0"/>
      <c r="EEL341" s="0"/>
      <c r="EEM341" s="0"/>
      <c r="EEN341" s="0"/>
      <c r="EEO341" s="0"/>
      <c r="EEP341" s="0"/>
      <c r="EEQ341" s="0"/>
      <c r="EER341" s="0"/>
      <c r="EES341" s="0"/>
      <c r="EET341" s="0"/>
      <c r="EEU341" s="0"/>
      <c r="EEV341" s="0"/>
      <c r="EEW341" s="0"/>
      <c r="EEX341" s="0"/>
      <c r="EEY341" s="0"/>
      <c r="EEZ341" s="0"/>
      <c r="EFA341" s="0"/>
      <c r="EFB341" s="0"/>
      <c r="EFC341" s="0"/>
      <c r="EFD341" s="0"/>
      <c r="EFE341" s="0"/>
      <c r="EFF341" s="0"/>
      <c r="EFG341" s="0"/>
      <c r="EFH341" s="0"/>
      <c r="EFI341" s="0"/>
      <c r="EFJ341" s="0"/>
      <c r="EFK341" s="0"/>
      <c r="EFL341" s="0"/>
      <c r="EFM341" s="0"/>
      <c r="EFN341" s="0"/>
      <c r="EFO341" s="0"/>
      <c r="EFP341" s="0"/>
      <c r="EFQ341" s="0"/>
      <c r="EFR341" s="0"/>
      <c r="EFS341" s="0"/>
      <c r="EFT341" s="0"/>
      <c r="EFU341" s="0"/>
      <c r="EFV341" s="0"/>
      <c r="EFW341" s="0"/>
      <c r="EFX341" s="0"/>
      <c r="EFY341" s="0"/>
      <c r="EFZ341" s="0"/>
      <c r="EGA341" s="0"/>
      <c r="EGB341" s="0"/>
      <c r="EGC341" s="0"/>
      <c r="EGD341" s="0"/>
      <c r="EGE341" s="0"/>
      <c r="EGF341" s="0"/>
      <c r="EGG341" s="0"/>
      <c r="EGH341" s="0"/>
      <c r="EGI341" s="0"/>
      <c r="EGJ341" s="0"/>
      <c r="EGK341" s="0"/>
      <c r="EGL341" s="0"/>
      <c r="EGM341" s="0"/>
      <c r="EGN341" s="0"/>
      <c r="EGO341" s="0"/>
      <c r="EGP341" s="0"/>
      <c r="EGQ341" s="0"/>
      <c r="EGR341" s="0"/>
      <c r="EGS341" s="0"/>
      <c r="EGT341" s="0"/>
      <c r="EGU341" s="0"/>
      <c r="EGV341" s="0"/>
      <c r="EGW341" s="0"/>
      <c r="EGX341" s="0"/>
      <c r="EGY341" s="0"/>
      <c r="EGZ341" s="0"/>
      <c r="EHA341" s="0"/>
      <c r="EHB341" s="0"/>
      <c r="EHC341" s="0"/>
      <c r="EHD341" s="0"/>
      <c r="EHE341" s="0"/>
      <c r="EHF341" s="0"/>
      <c r="EHG341" s="0"/>
      <c r="EHH341" s="0"/>
      <c r="EHI341" s="0"/>
      <c r="EHJ341" s="0"/>
      <c r="EHK341" s="0"/>
      <c r="EHL341" s="0"/>
      <c r="EHM341" s="0"/>
      <c r="EHN341" s="0"/>
      <c r="EHO341" s="0"/>
      <c r="EHP341" s="0"/>
      <c r="EHQ341" s="0"/>
      <c r="EHR341" s="0"/>
      <c r="EHS341" s="0"/>
      <c r="EHT341" s="0"/>
      <c r="EHU341" s="0"/>
      <c r="EHV341" s="0"/>
      <c r="EHW341" s="0"/>
      <c r="EHX341" s="0"/>
      <c r="EHY341" s="0"/>
      <c r="EHZ341" s="0"/>
      <c r="EIA341" s="0"/>
      <c r="EIB341" s="0"/>
      <c r="EIC341" s="0"/>
      <c r="EID341" s="0"/>
      <c r="EIE341" s="0"/>
      <c r="EIF341" s="0"/>
      <c r="EIG341" s="0"/>
      <c r="EIH341" s="0"/>
      <c r="EII341" s="0"/>
      <c r="EIJ341" s="0"/>
      <c r="EIK341" s="0"/>
      <c r="EIL341" s="0"/>
      <c r="EIM341" s="0"/>
      <c r="EIN341" s="0"/>
      <c r="EIO341" s="0"/>
      <c r="EIP341" s="0"/>
      <c r="EIQ341" s="0"/>
      <c r="EIR341" s="0"/>
      <c r="EIS341" s="0"/>
      <c r="EIT341" s="0"/>
      <c r="EIU341" s="0"/>
      <c r="EIV341" s="0"/>
      <c r="EIW341" s="0"/>
      <c r="EIX341" s="0"/>
      <c r="EIY341" s="0"/>
      <c r="EIZ341" s="0"/>
      <c r="EJA341" s="0"/>
      <c r="EJB341" s="0"/>
      <c r="EJC341" s="0"/>
      <c r="EJD341" s="0"/>
      <c r="EJE341" s="0"/>
      <c r="EJF341" s="0"/>
      <c r="EJG341" s="0"/>
      <c r="EJH341" s="0"/>
      <c r="EJI341" s="0"/>
      <c r="EJJ341" s="0"/>
      <c r="EJK341" s="0"/>
      <c r="EJL341" s="0"/>
      <c r="EJM341" s="0"/>
      <c r="EJN341" s="0"/>
      <c r="EJO341" s="0"/>
      <c r="EJP341" s="0"/>
      <c r="EJQ341" s="0"/>
      <c r="EJR341" s="0"/>
      <c r="EJS341" s="0"/>
      <c r="EJT341" s="0"/>
      <c r="EJU341" s="0"/>
      <c r="EJV341" s="0"/>
      <c r="EJW341" s="0"/>
      <c r="EJX341" s="0"/>
      <c r="EJY341" s="0"/>
      <c r="EJZ341" s="0"/>
      <c r="EKA341" s="0"/>
      <c r="EKB341" s="0"/>
      <c r="EKC341" s="0"/>
      <c r="EKD341" s="0"/>
      <c r="EKE341" s="0"/>
      <c r="EKF341" s="0"/>
      <c r="EKG341" s="0"/>
      <c r="EKH341" s="0"/>
      <c r="EKI341" s="0"/>
      <c r="EKJ341" s="0"/>
      <c r="EKK341" s="0"/>
      <c r="EKL341" s="0"/>
      <c r="EKM341" s="0"/>
      <c r="EKN341" s="0"/>
      <c r="EKO341" s="0"/>
      <c r="EKP341" s="0"/>
      <c r="EKQ341" s="0"/>
      <c r="EKR341" s="0"/>
      <c r="EKS341" s="0"/>
      <c r="EKT341" s="0"/>
      <c r="EKU341" s="0"/>
      <c r="EKV341" s="0"/>
      <c r="EKW341" s="0"/>
      <c r="EKX341" s="0"/>
      <c r="EKY341" s="0"/>
      <c r="EKZ341" s="0"/>
      <c r="ELA341" s="0"/>
      <c r="ELB341" s="0"/>
      <c r="ELC341" s="0"/>
      <c r="ELD341" s="0"/>
      <c r="ELE341" s="0"/>
      <c r="ELF341" s="0"/>
      <c r="ELG341" s="0"/>
      <c r="ELH341" s="0"/>
      <c r="ELI341" s="0"/>
      <c r="ELJ341" s="0"/>
      <c r="ELK341" s="0"/>
      <c r="ELL341" s="0"/>
      <c r="ELM341" s="0"/>
      <c r="ELN341" s="0"/>
      <c r="ELO341" s="0"/>
      <c r="ELP341" s="0"/>
      <c r="ELQ341" s="0"/>
      <c r="ELR341" s="0"/>
      <c r="ELS341" s="0"/>
      <c r="ELT341" s="0"/>
      <c r="ELU341" s="0"/>
      <c r="ELV341" s="0"/>
      <c r="ELW341" s="0"/>
      <c r="ELX341" s="0"/>
      <c r="ELY341" s="0"/>
      <c r="ELZ341" s="0"/>
      <c r="EMA341" s="0"/>
      <c r="EMB341" s="0"/>
      <c r="EMC341" s="0"/>
      <c r="EMD341" s="0"/>
      <c r="EME341" s="0"/>
      <c r="EMF341" s="0"/>
      <c r="EMG341" s="0"/>
      <c r="EMH341" s="0"/>
      <c r="EMI341" s="0"/>
      <c r="EMJ341" s="0"/>
      <c r="EMK341" s="0"/>
      <c r="EML341" s="0"/>
      <c r="EMM341" s="0"/>
      <c r="EMN341" s="0"/>
      <c r="EMO341" s="0"/>
      <c r="EMP341" s="0"/>
      <c r="EMQ341" s="0"/>
      <c r="EMR341" s="0"/>
      <c r="EMS341" s="0"/>
      <c r="EMT341" s="0"/>
      <c r="EMU341" s="0"/>
      <c r="EMV341" s="0"/>
      <c r="EMW341" s="0"/>
      <c r="EMX341" s="0"/>
      <c r="EMY341" s="0"/>
      <c r="EMZ341" s="0"/>
      <c r="ENA341" s="0"/>
      <c r="ENB341" s="0"/>
      <c r="ENC341" s="0"/>
      <c r="END341" s="0"/>
      <c r="ENE341" s="0"/>
      <c r="ENF341" s="0"/>
      <c r="ENG341" s="0"/>
      <c r="ENH341" s="0"/>
      <c r="ENI341" s="0"/>
      <c r="ENJ341" s="0"/>
      <c r="ENK341" s="0"/>
      <c r="ENL341" s="0"/>
      <c r="ENM341" s="0"/>
      <c r="ENN341" s="0"/>
      <c r="ENO341" s="0"/>
      <c r="ENP341" s="0"/>
      <c r="ENQ341" s="0"/>
      <c r="ENR341" s="0"/>
      <c r="ENS341" s="0"/>
      <c r="ENT341" s="0"/>
      <c r="ENU341" s="0"/>
      <c r="ENV341" s="0"/>
      <c r="ENW341" s="0"/>
      <c r="ENX341" s="0"/>
      <c r="ENY341" s="0"/>
      <c r="ENZ341" s="0"/>
      <c r="EOA341" s="0"/>
      <c r="EOB341" s="0"/>
      <c r="EOC341" s="0"/>
      <c r="EOD341" s="0"/>
      <c r="EOE341" s="0"/>
      <c r="EOF341" s="0"/>
      <c r="EOG341" s="0"/>
      <c r="EOH341" s="0"/>
      <c r="EOI341" s="0"/>
      <c r="EOJ341" s="0"/>
      <c r="EOK341" s="0"/>
      <c r="EOL341" s="0"/>
      <c r="EOM341" s="0"/>
      <c r="EON341" s="0"/>
      <c r="EOO341" s="0"/>
      <c r="EOP341" s="0"/>
      <c r="EOQ341" s="0"/>
      <c r="EOR341" s="0"/>
      <c r="EOS341" s="0"/>
      <c r="EOT341" s="0"/>
      <c r="EOU341" s="0"/>
      <c r="EOV341" s="0"/>
      <c r="EOW341" s="0"/>
      <c r="EOX341" s="0"/>
      <c r="EOY341" s="0"/>
      <c r="EOZ341" s="0"/>
      <c r="EPA341" s="0"/>
      <c r="EPB341" s="0"/>
      <c r="EPC341" s="0"/>
      <c r="EPD341" s="0"/>
      <c r="EPE341" s="0"/>
      <c r="EPF341" s="0"/>
      <c r="EPG341" s="0"/>
      <c r="EPH341" s="0"/>
      <c r="EPI341" s="0"/>
      <c r="EPJ341" s="0"/>
      <c r="EPK341" s="0"/>
      <c r="EPL341" s="0"/>
      <c r="EPM341" s="0"/>
      <c r="EPN341" s="0"/>
      <c r="EPO341" s="0"/>
      <c r="EPP341" s="0"/>
      <c r="EPQ341" s="0"/>
      <c r="EPR341" s="0"/>
      <c r="EPS341" s="0"/>
      <c r="EPT341" s="0"/>
      <c r="EPU341" s="0"/>
      <c r="EPV341" s="0"/>
      <c r="EPW341" s="0"/>
      <c r="EPX341" s="0"/>
      <c r="EPY341" s="0"/>
      <c r="EPZ341" s="0"/>
      <c r="EQA341" s="0"/>
      <c r="EQB341" s="0"/>
      <c r="EQC341" s="0"/>
      <c r="EQD341" s="0"/>
      <c r="EQE341" s="0"/>
      <c r="EQF341" s="0"/>
      <c r="EQG341" s="0"/>
      <c r="EQH341" s="0"/>
      <c r="EQI341" s="0"/>
      <c r="EQJ341" s="0"/>
      <c r="EQK341" s="0"/>
      <c r="EQL341" s="0"/>
      <c r="EQM341" s="0"/>
      <c r="EQN341" s="0"/>
      <c r="EQO341" s="0"/>
      <c r="EQP341" s="0"/>
      <c r="EQQ341" s="0"/>
      <c r="EQR341" s="0"/>
      <c r="EQS341" s="0"/>
      <c r="EQT341" s="0"/>
      <c r="EQU341" s="0"/>
      <c r="EQV341" s="0"/>
      <c r="EQW341" s="0"/>
      <c r="EQX341" s="0"/>
      <c r="EQY341" s="0"/>
      <c r="EQZ341" s="0"/>
      <c r="ERA341" s="0"/>
      <c r="ERB341" s="0"/>
      <c r="ERC341" s="0"/>
      <c r="ERD341" s="0"/>
      <c r="ERE341" s="0"/>
      <c r="ERF341" s="0"/>
      <c r="ERG341" s="0"/>
      <c r="ERH341" s="0"/>
      <c r="ERI341" s="0"/>
      <c r="ERJ341" s="0"/>
      <c r="ERK341" s="0"/>
      <c r="ERL341" s="0"/>
      <c r="ERM341" s="0"/>
      <c r="ERN341" s="0"/>
      <c r="ERO341" s="0"/>
      <c r="ERP341" s="0"/>
      <c r="ERQ341" s="0"/>
      <c r="ERR341" s="0"/>
      <c r="ERS341" s="0"/>
      <c r="ERT341" s="0"/>
      <c r="ERU341" s="0"/>
      <c r="ERV341" s="0"/>
      <c r="ERW341" s="0"/>
      <c r="ERX341" s="0"/>
      <c r="ERY341" s="0"/>
      <c r="ERZ341" s="0"/>
      <c r="ESA341" s="0"/>
      <c r="ESB341" s="0"/>
      <c r="ESC341" s="0"/>
      <c r="ESD341" s="0"/>
      <c r="ESE341" s="0"/>
      <c r="ESF341" s="0"/>
      <c r="ESG341" s="0"/>
      <c r="ESH341" s="0"/>
      <c r="ESI341" s="0"/>
      <c r="ESJ341" s="0"/>
      <c r="ESK341" s="0"/>
      <c r="ESL341" s="0"/>
      <c r="ESM341" s="0"/>
      <c r="ESN341" s="0"/>
      <c r="ESO341" s="0"/>
      <c r="ESP341" s="0"/>
      <c r="ESQ341" s="0"/>
      <c r="ESR341" s="0"/>
      <c r="ESS341" s="0"/>
      <c r="EST341" s="0"/>
      <c r="ESU341" s="0"/>
      <c r="ESV341" s="0"/>
      <c r="ESW341" s="0"/>
      <c r="ESX341" s="0"/>
      <c r="ESY341" s="0"/>
      <c r="ESZ341" s="0"/>
      <c r="ETA341" s="0"/>
      <c r="ETB341" s="0"/>
      <c r="ETC341" s="0"/>
      <c r="ETD341" s="0"/>
      <c r="ETE341" s="0"/>
      <c r="ETF341" s="0"/>
      <c r="ETG341" s="0"/>
      <c r="ETH341" s="0"/>
      <c r="ETI341" s="0"/>
      <c r="ETJ341" s="0"/>
      <c r="ETK341" s="0"/>
      <c r="ETL341" s="0"/>
      <c r="ETM341" s="0"/>
      <c r="ETN341" s="0"/>
      <c r="ETO341" s="0"/>
      <c r="ETP341" s="0"/>
      <c r="ETQ341" s="0"/>
      <c r="ETR341" s="0"/>
      <c r="ETS341" s="0"/>
      <c r="ETT341" s="0"/>
      <c r="ETU341" s="0"/>
      <c r="ETV341" s="0"/>
      <c r="ETW341" s="0"/>
      <c r="ETX341" s="0"/>
      <c r="ETY341" s="0"/>
      <c r="ETZ341" s="0"/>
      <c r="EUA341" s="0"/>
      <c r="EUB341" s="0"/>
      <c r="EUC341" s="0"/>
      <c r="EUD341" s="0"/>
      <c r="EUE341" s="0"/>
      <c r="EUF341" s="0"/>
      <c r="EUG341" s="0"/>
      <c r="EUH341" s="0"/>
      <c r="EUI341" s="0"/>
      <c r="EUJ341" s="0"/>
      <c r="EUK341" s="0"/>
      <c r="EUL341" s="0"/>
      <c r="EUM341" s="0"/>
      <c r="EUN341" s="0"/>
      <c r="EUO341" s="0"/>
      <c r="EUP341" s="0"/>
      <c r="EUQ341" s="0"/>
      <c r="EUR341" s="0"/>
      <c r="EUS341" s="0"/>
      <c r="EUT341" s="0"/>
      <c r="EUU341" s="0"/>
      <c r="EUV341" s="0"/>
      <c r="EUW341" s="0"/>
      <c r="EUX341" s="0"/>
      <c r="EUY341" s="0"/>
      <c r="EUZ341" s="0"/>
      <c r="EVA341" s="0"/>
      <c r="EVB341" s="0"/>
      <c r="EVC341" s="0"/>
      <c r="EVD341" s="0"/>
      <c r="EVE341" s="0"/>
      <c r="EVF341" s="0"/>
      <c r="EVG341" s="0"/>
      <c r="EVH341" s="0"/>
      <c r="EVI341" s="0"/>
      <c r="EVJ341" s="0"/>
      <c r="EVK341" s="0"/>
      <c r="EVL341" s="0"/>
      <c r="EVM341" s="0"/>
      <c r="EVN341" s="0"/>
      <c r="EVO341" s="0"/>
      <c r="EVP341" s="0"/>
      <c r="EVQ341" s="0"/>
      <c r="EVR341" s="0"/>
      <c r="EVS341" s="0"/>
      <c r="EVT341" s="0"/>
      <c r="EVU341" s="0"/>
      <c r="EVV341" s="0"/>
      <c r="EVW341" s="0"/>
      <c r="EVX341" s="0"/>
      <c r="EVY341" s="0"/>
      <c r="EVZ341" s="0"/>
      <c r="EWA341" s="0"/>
      <c r="EWB341" s="0"/>
      <c r="EWC341" s="0"/>
      <c r="EWD341" s="0"/>
      <c r="EWE341" s="0"/>
      <c r="EWF341" s="0"/>
      <c r="EWG341" s="0"/>
      <c r="EWH341" s="0"/>
      <c r="EWI341" s="0"/>
      <c r="EWJ341" s="0"/>
      <c r="EWK341" s="0"/>
      <c r="EWL341" s="0"/>
      <c r="EWM341" s="0"/>
      <c r="EWN341" s="0"/>
      <c r="EWO341" s="0"/>
      <c r="EWP341" s="0"/>
      <c r="EWQ341" s="0"/>
      <c r="EWR341" s="0"/>
      <c r="EWS341" s="0"/>
      <c r="EWT341" s="0"/>
      <c r="EWU341" s="0"/>
      <c r="EWV341" s="0"/>
      <c r="EWW341" s="0"/>
      <c r="EWX341" s="0"/>
      <c r="EWY341" s="0"/>
      <c r="EWZ341" s="0"/>
      <c r="EXA341" s="0"/>
      <c r="EXB341" s="0"/>
      <c r="EXC341" s="0"/>
      <c r="EXD341" s="0"/>
      <c r="EXE341" s="0"/>
      <c r="EXF341" s="0"/>
      <c r="EXG341" s="0"/>
      <c r="EXH341" s="0"/>
      <c r="EXI341" s="0"/>
      <c r="EXJ341" s="0"/>
      <c r="EXK341" s="0"/>
      <c r="EXL341" s="0"/>
      <c r="EXM341" s="0"/>
      <c r="EXN341" s="0"/>
      <c r="EXO341" s="0"/>
      <c r="EXP341" s="0"/>
      <c r="EXQ341" s="0"/>
      <c r="EXR341" s="0"/>
      <c r="EXS341" s="0"/>
      <c r="EXT341" s="0"/>
      <c r="EXU341" s="0"/>
      <c r="EXV341" s="0"/>
      <c r="EXW341" s="0"/>
      <c r="EXX341" s="0"/>
      <c r="EXY341" s="0"/>
      <c r="EXZ341" s="0"/>
      <c r="EYA341" s="0"/>
      <c r="EYB341" s="0"/>
      <c r="EYC341" s="0"/>
      <c r="EYD341" s="0"/>
      <c r="EYE341" s="0"/>
      <c r="EYF341" s="0"/>
      <c r="EYG341" s="0"/>
      <c r="EYH341" s="0"/>
      <c r="EYI341" s="0"/>
      <c r="EYJ341" s="0"/>
      <c r="EYK341" s="0"/>
      <c r="EYL341" s="0"/>
      <c r="EYM341" s="0"/>
      <c r="EYN341" s="0"/>
      <c r="EYO341" s="0"/>
      <c r="EYP341" s="0"/>
      <c r="EYQ341" s="0"/>
      <c r="EYR341" s="0"/>
      <c r="EYS341" s="0"/>
      <c r="EYT341" s="0"/>
      <c r="EYU341" s="0"/>
      <c r="EYV341" s="0"/>
      <c r="EYW341" s="0"/>
      <c r="EYX341" s="0"/>
      <c r="EYY341" s="0"/>
      <c r="EYZ341" s="0"/>
      <c r="EZA341" s="0"/>
      <c r="EZB341" s="0"/>
      <c r="EZC341" s="0"/>
      <c r="EZD341" s="0"/>
      <c r="EZE341" s="0"/>
      <c r="EZF341" s="0"/>
      <c r="EZG341" s="0"/>
      <c r="EZH341" s="0"/>
      <c r="EZI341" s="0"/>
      <c r="EZJ341" s="0"/>
      <c r="EZK341" s="0"/>
      <c r="EZL341" s="0"/>
      <c r="EZM341" s="0"/>
      <c r="EZN341" s="0"/>
      <c r="EZO341" s="0"/>
      <c r="EZP341" s="0"/>
      <c r="EZQ341" s="0"/>
      <c r="EZR341" s="0"/>
      <c r="EZS341" s="0"/>
      <c r="EZT341" s="0"/>
      <c r="EZU341" s="0"/>
      <c r="EZV341" s="0"/>
      <c r="EZW341" s="0"/>
      <c r="EZX341" s="0"/>
      <c r="EZY341" s="0"/>
      <c r="EZZ341" s="0"/>
      <c r="FAA341" s="0"/>
      <c r="FAB341" s="0"/>
      <c r="FAC341" s="0"/>
      <c r="FAD341" s="0"/>
      <c r="FAE341" s="0"/>
      <c r="FAF341" s="0"/>
      <c r="FAG341" s="0"/>
      <c r="FAH341" s="0"/>
      <c r="FAI341" s="0"/>
      <c r="FAJ341" s="0"/>
      <c r="FAK341" s="0"/>
      <c r="FAL341" s="0"/>
      <c r="FAM341" s="0"/>
      <c r="FAN341" s="0"/>
      <c r="FAO341" s="0"/>
      <c r="FAP341" s="0"/>
      <c r="FAQ341" s="0"/>
      <c r="FAR341" s="0"/>
      <c r="FAS341" s="0"/>
      <c r="FAT341" s="0"/>
      <c r="FAU341" s="0"/>
      <c r="FAV341" s="0"/>
      <c r="FAW341" s="0"/>
      <c r="FAX341" s="0"/>
      <c r="FAY341" s="0"/>
      <c r="FAZ341" s="0"/>
      <c r="FBA341" s="0"/>
      <c r="FBB341" s="0"/>
      <c r="FBC341" s="0"/>
      <c r="FBD341" s="0"/>
      <c r="FBE341" s="0"/>
      <c r="FBF341" s="0"/>
      <c r="FBG341" s="0"/>
      <c r="FBH341" s="0"/>
      <c r="FBI341" s="0"/>
      <c r="FBJ341" s="0"/>
      <c r="FBK341" s="0"/>
      <c r="FBL341" s="0"/>
      <c r="FBM341" s="0"/>
      <c r="FBN341" s="0"/>
      <c r="FBO341" s="0"/>
      <c r="FBP341" s="0"/>
      <c r="FBQ341" s="0"/>
      <c r="FBR341" s="0"/>
      <c r="FBS341" s="0"/>
      <c r="FBT341" s="0"/>
      <c r="FBU341" s="0"/>
      <c r="FBV341" s="0"/>
      <c r="FBW341" s="0"/>
      <c r="FBX341" s="0"/>
      <c r="FBY341" s="0"/>
      <c r="FBZ341" s="0"/>
      <c r="FCA341" s="0"/>
      <c r="FCB341" s="0"/>
      <c r="FCC341" s="0"/>
      <c r="FCD341" s="0"/>
      <c r="FCE341" s="0"/>
      <c r="FCF341" s="0"/>
      <c r="FCG341" s="0"/>
      <c r="FCH341" s="0"/>
      <c r="FCI341" s="0"/>
      <c r="FCJ341" s="0"/>
      <c r="FCK341" s="0"/>
      <c r="FCL341" s="0"/>
      <c r="FCM341" s="0"/>
      <c r="FCN341" s="0"/>
      <c r="FCO341" s="0"/>
      <c r="FCP341" s="0"/>
      <c r="FCQ341" s="0"/>
      <c r="FCR341" s="0"/>
      <c r="FCS341" s="0"/>
      <c r="FCT341" s="0"/>
      <c r="FCU341" s="0"/>
      <c r="FCV341" s="0"/>
      <c r="FCW341" s="0"/>
      <c r="FCX341" s="0"/>
      <c r="FCY341" s="0"/>
      <c r="FCZ341" s="0"/>
      <c r="FDA341" s="0"/>
      <c r="FDB341" s="0"/>
      <c r="FDC341" s="0"/>
      <c r="FDD341" s="0"/>
      <c r="FDE341" s="0"/>
      <c r="FDF341" s="0"/>
      <c r="FDG341" s="0"/>
      <c r="FDH341" s="0"/>
      <c r="FDI341" s="0"/>
      <c r="FDJ341" s="0"/>
      <c r="FDK341" s="0"/>
      <c r="FDL341" s="0"/>
      <c r="FDM341" s="0"/>
      <c r="FDN341" s="0"/>
      <c r="FDO341" s="0"/>
      <c r="FDP341" s="0"/>
      <c r="FDQ341" s="0"/>
      <c r="FDR341" s="0"/>
      <c r="FDS341" s="0"/>
      <c r="FDT341" s="0"/>
      <c r="FDU341" s="0"/>
      <c r="FDV341" s="0"/>
      <c r="FDW341" s="0"/>
      <c r="FDX341" s="0"/>
      <c r="FDY341" s="0"/>
      <c r="FDZ341" s="0"/>
      <c r="FEA341" s="0"/>
      <c r="FEB341" s="0"/>
      <c r="FEC341" s="0"/>
      <c r="FED341" s="0"/>
      <c r="FEE341" s="0"/>
      <c r="FEF341" s="0"/>
      <c r="FEG341" s="0"/>
      <c r="FEH341" s="0"/>
      <c r="FEI341" s="0"/>
      <c r="FEJ341" s="0"/>
      <c r="FEK341" s="0"/>
      <c r="FEL341" s="0"/>
      <c r="FEM341" s="0"/>
      <c r="FEN341" s="0"/>
      <c r="FEO341" s="0"/>
      <c r="FEP341" s="0"/>
      <c r="FEQ341" s="0"/>
      <c r="FER341" s="0"/>
      <c r="FES341" s="0"/>
      <c r="FET341" s="0"/>
      <c r="FEU341" s="0"/>
      <c r="FEV341" s="0"/>
      <c r="FEW341" s="0"/>
      <c r="FEX341" s="0"/>
      <c r="FEY341" s="0"/>
      <c r="FEZ341" s="0"/>
      <c r="FFA341" s="0"/>
      <c r="FFB341" s="0"/>
      <c r="FFC341" s="0"/>
      <c r="FFD341" s="0"/>
      <c r="FFE341" s="0"/>
      <c r="FFF341" s="0"/>
      <c r="FFG341" s="0"/>
      <c r="FFH341" s="0"/>
      <c r="FFI341" s="0"/>
      <c r="FFJ341" s="0"/>
      <c r="FFK341" s="0"/>
      <c r="FFL341" s="0"/>
      <c r="FFM341" s="0"/>
      <c r="FFN341" s="0"/>
      <c r="FFO341" s="0"/>
      <c r="FFP341" s="0"/>
      <c r="FFQ341" s="0"/>
      <c r="FFR341" s="0"/>
      <c r="FFS341" s="0"/>
      <c r="FFT341" s="0"/>
      <c r="FFU341" s="0"/>
      <c r="FFV341" s="0"/>
      <c r="FFW341" s="0"/>
      <c r="FFX341" s="0"/>
      <c r="FFY341" s="0"/>
      <c r="FFZ341" s="0"/>
      <c r="FGA341" s="0"/>
      <c r="FGB341" s="0"/>
      <c r="FGC341" s="0"/>
      <c r="FGD341" s="0"/>
      <c r="FGE341" s="0"/>
      <c r="FGF341" s="0"/>
      <c r="FGG341" s="0"/>
      <c r="FGH341" s="0"/>
      <c r="FGI341" s="0"/>
      <c r="FGJ341" s="0"/>
      <c r="FGK341" s="0"/>
      <c r="FGL341" s="0"/>
      <c r="FGM341" s="0"/>
      <c r="FGN341" s="0"/>
      <c r="FGO341" s="0"/>
      <c r="FGP341" s="0"/>
      <c r="FGQ341" s="0"/>
      <c r="FGR341" s="0"/>
      <c r="FGS341" s="0"/>
      <c r="FGT341" s="0"/>
      <c r="FGU341" s="0"/>
      <c r="FGV341" s="0"/>
      <c r="FGW341" s="0"/>
      <c r="FGX341" s="0"/>
      <c r="FGY341" s="0"/>
      <c r="FGZ341" s="0"/>
      <c r="FHA341" s="0"/>
      <c r="FHB341" s="0"/>
      <c r="FHC341" s="0"/>
      <c r="FHD341" s="0"/>
      <c r="FHE341" s="0"/>
      <c r="FHF341" s="0"/>
      <c r="FHG341" s="0"/>
      <c r="FHH341" s="0"/>
      <c r="FHI341" s="0"/>
      <c r="FHJ341" s="0"/>
      <c r="FHK341" s="0"/>
      <c r="FHL341" s="0"/>
      <c r="FHM341" s="0"/>
      <c r="FHN341" s="0"/>
      <c r="FHO341" s="0"/>
      <c r="FHP341" s="0"/>
      <c r="FHQ341" s="0"/>
      <c r="FHR341" s="0"/>
      <c r="FHS341" s="0"/>
      <c r="FHT341" s="0"/>
      <c r="FHU341" s="0"/>
      <c r="FHV341" s="0"/>
      <c r="FHW341" s="0"/>
      <c r="FHX341" s="0"/>
      <c r="FHY341" s="0"/>
      <c r="FHZ341" s="0"/>
      <c r="FIA341" s="0"/>
      <c r="FIB341" s="0"/>
      <c r="FIC341" s="0"/>
      <c r="FID341" s="0"/>
      <c r="FIE341" s="0"/>
      <c r="FIF341" s="0"/>
      <c r="FIG341" s="0"/>
      <c r="FIH341" s="0"/>
      <c r="FII341" s="0"/>
      <c r="FIJ341" s="0"/>
      <c r="FIK341" s="0"/>
      <c r="FIL341" s="0"/>
      <c r="FIM341" s="0"/>
      <c r="FIN341" s="0"/>
      <c r="FIO341" s="0"/>
      <c r="FIP341" s="0"/>
      <c r="FIQ341" s="0"/>
      <c r="FIR341" s="0"/>
      <c r="FIS341" s="0"/>
      <c r="FIT341" s="0"/>
      <c r="FIU341" s="0"/>
      <c r="FIV341" s="0"/>
      <c r="FIW341" s="0"/>
      <c r="FIX341" s="0"/>
      <c r="FIY341" s="0"/>
      <c r="FIZ341" s="0"/>
      <c r="FJA341" s="0"/>
      <c r="FJB341" s="0"/>
      <c r="FJC341" s="0"/>
      <c r="FJD341" s="0"/>
      <c r="FJE341" s="0"/>
      <c r="FJF341" s="0"/>
      <c r="FJG341" s="0"/>
      <c r="FJH341" s="0"/>
      <c r="FJI341" s="0"/>
      <c r="FJJ341" s="0"/>
      <c r="FJK341" s="0"/>
      <c r="FJL341" s="0"/>
      <c r="FJM341" s="0"/>
      <c r="FJN341" s="0"/>
      <c r="FJO341" s="0"/>
      <c r="FJP341" s="0"/>
      <c r="FJQ341" s="0"/>
      <c r="FJR341" s="0"/>
      <c r="FJS341" s="0"/>
      <c r="FJT341" s="0"/>
      <c r="FJU341" s="0"/>
      <c r="FJV341" s="0"/>
      <c r="FJW341" s="0"/>
      <c r="FJX341" s="0"/>
      <c r="FJY341" s="0"/>
      <c r="FJZ341" s="0"/>
      <c r="FKA341" s="0"/>
      <c r="FKB341" s="0"/>
      <c r="FKC341" s="0"/>
      <c r="FKD341" s="0"/>
      <c r="FKE341" s="0"/>
      <c r="FKF341" s="0"/>
      <c r="FKG341" s="0"/>
      <c r="FKH341" s="0"/>
      <c r="FKI341" s="0"/>
      <c r="FKJ341" s="0"/>
      <c r="FKK341" s="0"/>
      <c r="FKL341" s="0"/>
      <c r="FKM341" s="0"/>
      <c r="FKN341" s="0"/>
      <c r="FKO341" s="0"/>
      <c r="FKP341" s="0"/>
      <c r="FKQ341" s="0"/>
      <c r="FKR341" s="0"/>
      <c r="FKS341" s="0"/>
      <c r="FKT341" s="0"/>
      <c r="FKU341" s="0"/>
      <c r="FKV341" s="0"/>
      <c r="FKW341" s="0"/>
      <c r="FKX341" s="0"/>
      <c r="FKY341" s="0"/>
      <c r="FKZ341" s="0"/>
      <c r="FLA341" s="0"/>
      <c r="FLB341" s="0"/>
      <c r="FLC341" s="0"/>
      <c r="FLD341" s="0"/>
      <c r="FLE341" s="0"/>
      <c r="FLF341" s="0"/>
      <c r="FLG341" s="0"/>
      <c r="FLH341" s="0"/>
      <c r="FLI341" s="0"/>
      <c r="FLJ341" s="0"/>
      <c r="FLK341" s="0"/>
      <c r="FLL341" s="0"/>
      <c r="FLM341" s="0"/>
      <c r="FLN341" s="0"/>
      <c r="FLO341" s="0"/>
      <c r="FLP341" s="0"/>
      <c r="FLQ341" s="0"/>
      <c r="FLR341" s="0"/>
      <c r="FLS341" s="0"/>
      <c r="FLT341" s="0"/>
      <c r="FLU341" s="0"/>
      <c r="FLV341" s="0"/>
      <c r="FLW341" s="0"/>
      <c r="FLX341" s="0"/>
      <c r="FLY341" s="0"/>
      <c r="FLZ341" s="0"/>
      <c r="FMA341" s="0"/>
      <c r="FMB341" s="0"/>
      <c r="FMC341" s="0"/>
      <c r="FMD341" s="0"/>
      <c r="FME341" s="0"/>
      <c r="FMF341" s="0"/>
      <c r="FMG341" s="0"/>
      <c r="FMH341" s="0"/>
      <c r="FMI341" s="0"/>
      <c r="FMJ341" s="0"/>
      <c r="FMK341" s="0"/>
      <c r="FML341" s="0"/>
      <c r="FMM341" s="0"/>
      <c r="FMN341" s="0"/>
      <c r="FMO341" s="0"/>
      <c r="FMP341" s="0"/>
      <c r="FMQ341" s="0"/>
      <c r="FMR341" s="0"/>
      <c r="FMS341" s="0"/>
      <c r="FMT341" s="0"/>
      <c r="FMU341" s="0"/>
      <c r="FMV341" s="0"/>
      <c r="FMW341" s="0"/>
      <c r="FMX341" s="0"/>
      <c r="FMY341" s="0"/>
      <c r="FMZ341" s="0"/>
      <c r="FNA341" s="0"/>
      <c r="FNB341" s="0"/>
      <c r="FNC341" s="0"/>
      <c r="FND341" s="0"/>
      <c r="FNE341" s="0"/>
      <c r="FNF341" s="0"/>
      <c r="FNG341" s="0"/>
      <c r="FNH341" s="0"/>
      <c r="FNI341" s="0"/>
      <c r="FNJ341" s="0"/>
      <c r="FNK341" s="0"/>
      <c r="FNL341" s="0"/>
      <c r="FNM341" s="0"/>
      <c r="FNN341" s="0"/>
      <c r="FNO341" s="0"/>
      <c r="FNP341" s="0"/>
      <c r="FNQ341" s="0"/>
      <c r="FNR341" s="0"/>
      <c r="FNS341" s="0"/>
      <c r="FNT341" s="0"/>
      <c r="FNU341" s="0"/>
      <c r="FNV341" s="0"/>
      <c r="FNW341" s="0"/>
      <c r="FNX341" s="0"/>
      <c r="FNY341" s="0"/>
      <c r="FNZ341" s="0"/>
      <c r="FOA341" s="0"/>
      <c r="FOB341" s="0"/>
      <c r="FOC341" s="0"/>
      <c r="FOD341" s="0"/>
      <c r="FOE341" s="0"/>
      <c r="FOF341" s="0"/>
      <c r="FOG341" s="0"/>
      <c r="FOH341" s="0"/>
      <c r="FOI341" s="0"/>
      <c r="FOJ341" s="0"/>
      <c r="FOK341" s="0"/>
      <c r="FOL341" s="0"/>
      <c r="FOM341" s="0"/>
      <c r="FON341" s="0"/>
      <c r="FOO341" s="0"/>
      <c r="FOP341" s="0"/>
      <c r="FOQ341" s="0"/>
      <c r="FOR341" s="0"/>
      <c r="FOS341" s="0"/>
      <c r="FOT341" s="0"/>
      <c r="FOU341" s="0"/>
      <c r="FOV341" s="0"/>
      <c r="FOW341" s="0"/>
      <c r="FOX341" s="0"/>
      <c r="FOY341" s="0"/>
      <c r="FOZ341" s="0"/>
      <c r="FPA341" s="0"/>
      <c r="FPB341" s="0"/>
      <c r="FPC341" s="0"/>
      <c r="FPD341" s="0"/>
      <c r="FPE341" s="0"/>
      <c r="FPF341" s="0"/>
      <c r="FPG341" s="0"/>
      <c r="FPH341" s="0"/>
      <c r="FPI341" s="0"/>
      <c r="FPJ341" s="0"/>
      <c r="FPK341" s="0"/>
      <c r="FPL341" s="0"/>
      <c r="FPM341" s="0"/>
      <c r="FPN341" s="0"/>
      <c r="FPO341" s="0"/>
      <c r="FPP341" s="0"/>
      <c r="FPQ341" s="0"/>
      <c r="FPR341" s="0"/>
      <c r="FPS341" s="0"/>
      <c r="FPT341" s="0"/>
      <c r="FPU341" s="0"/>
      <c r="FPV341" s="0"/>
      <c r="FPW341" s="0"/>
      <c r="FPX341" s="0"/>
      <c r="FPY341" s="0"/>
      <c r="FPZ341" s="0"/>
      <c r="FQA341" s="0"/>
      <c r="FQB341" s="0"/>
      <c r="FQC341" s="0"/>
      <c r="FQD341" s="0"/>
      <c r="FQE341" s="0"/>
      <c r="FQF341" s="0"/>
      <c r="FQG341" s="0"/>
      <c r="FQH341" s="0"/>
      <c r="FQI341" s="0"/>
      <c r="FQJ341" s="0"/>
      <c r="FQK341" s="0"/>
      <c r="FQL341" s="0"/>
      <c r="FQM341" s="0"/>
      <c r="FQN341" s="0"/>
      <c r="FQO341" s="0"/>
      <c r="FQP341" s="0"/>
      <c r="FQQ341" s="0"/>
      <c r="FQR341" s="0"/>
      <c r="FQS341" s="0"/>
      <c r="FQT341" s="0"/>
      <c r="FQU341" s="0"/>
      <c r="FQV341" s="0"/>
      <c r="FQW341" s="0"/>
      <c r="FQX341" s="0"/>
      <c r="FQY341" s="0"/>
      <c r="FQZ341" s="0"/>
      <c r="FRA341" s="0"/>
      <c r="FRB341" s="0"/>
      <c r="FRC341" s="0"/>
      <c r="FRD341" s="0"/>
      <c r="FRE341" s="0"/>
      <c r="FRF341" s="0"/>
      <c r="FRG341" s="0"/>
      <c r="FRH341" s="0"/>
      <c r="FRI341" s="0"/>
      <c r="FRJ341" s="0"/>
      <c r="FRK341" s="0"/>
      <c r="FRL341" s="0"/>
      <c r="FRM341" s="0"/>
      <c r="FRN341" s="0"/>
      <c r="FRO341" s="0"/>
      <c r="FRP341" s="0"/>
      <c r="FRQ341" s="0"/>
      <c r="FRR341" s="0"/>
      <c r="FRS341" s="0"/>
      <c r="FRT341" s="0"/>
      <c r="FRU341" s="0"/>
      <c r="FRV341" s="0"/>
      <c r="FRW341" s="0"/>
      <c r="FRX341" s="0"/>
      <c r="FRY341" s="0"/>
      <c r="FRZ341" s="0"/>
      <c r="FSA341" s="0"/>
      <c r="FSB341" s="0"/>
      <c r="FSC341" s="0"/>
      <c r="FSD341" s="0"/>
      <c r="FSE341" s="0"/>
      <c r="FSF341" s="0"/>
      <c r="FSG341" s="0"/>
      <c r="FSH341" s="0"/>
      <c r="FSI341" s="0"/>
      <c r="FSJ341" s="0"/>
      <c r="FSK341" s="0"/>
      <c r="FSL341" s="0"/>
      <c r="FSM341" s="0"/>
      <c r="FSN341" s="0"/>
      <c r="FSO341" s="0"/>
      <c r="FSP341" s="0"/>
      <c r="FSQ341" s="0"/>
      <c r="FSR341" s="0"/>
      <c r="FSS341" s="0"/>
      <c r="FST341" s="0"/>
      <c r="FSU341" s="0"/>
      <c r="FSV341" s="0"/>
      <c r="FSW341" s="0"/>
      <c r="FSX341" s="0"/>
      <c r="FSY341" s="0"/>
      <c r="FSZ341" s="0"/>
      <c r="FTA341" s="0"/>
      <c r="FTB341" s="0"/>
      <c r="FTC341" s="0"/>
      <c r="FTD341" s="0"/>
      <c r="FTE341" s="0"/>
      <c r="FTF341" s="0"/>
      <c r="FTG341" s="0"/>
      <c r="FTH341" s="0"/>
      <c r="FTI341" s="0"/>
      <c r="FTJ341" s="0"/>
      <c r="FTK341" s="0"/>
      <c r="FTL341" s="0"/>
      <c r="FTM341" s="0"/>
      <c r="FTN341" s="0"/>
      <c r="FTO341" s="0"/>
      <c r="FTP341" s="0"/>
      <c r="FTQ341" s="0"/>
      <c r="FTR341" s="0"/>
      <c r="FTS341" s="0"/>
      <c r="FTT341" s="0"/>
      <c r="FTU341" s="0"/>
      <c r="FTV341" s="0"/>
      <c r="FTW341" s="0"/>
      <c r="FTX341" s="0"/>
      <c r="FTY341" s="0"/>
      <c r="FTZ341" s="0"/>
      <c r="FUA341" s="0"/>
      <c r="FUB341" s="0"/>
      <c r="FUC341" s="0"/>
      <c r="FUD341" s="0"/>
      <c r="FUE341" s="0"/>
      <c r="FUF341" s="0"/>
      <c r="FUG341" s="0"/>
      <c r="FUH341" s="0"/>
      <c r="FUI341" s="0"/>
      <c r="FUJ341" s="0"/>
      <c r="FUK341" s="0"/>
      <c r="FUL341" s="0"/>
      <c r="FUM341" s="0"/>
      <c r="FUN341" s="0"/>
      <c r="FUO341" s="0"/>
      <c r="FUP341" s="0"/>
      <c r="FUQ341" s="0"/>
      <c r="FUR341" s="0"/>
      <c r="FUS341" s="0"/>
      <c r="FUT341" s="0"/>
      <c r="FUU341" s="0"/>
      <c r="FUV341" s="0"/>
      <c r="FUW341" s="0"/>
      <c r="FUX341" s="0"/>
      <c r="FUY341" s="0"/>
      <c r="FUZ341" s="0"/>
      <c r="FVA341" s="0"/>
      <c r="FVB341" s="0"/>
      <c r="FVC341" s="0"/>
      <c r="FVD341" s="0"/>
      <c r="FVE341" s="0"/>
      <c r="FVF341" s="0"/>
      <c r="FVG341" s="0"/>
      <c r="FVH341" s="0"/>
      <c r="FVI341" s="0"/>
      <c r="FVJ341" s="0"/>
      <c r="FVK341" s="0"/>
      <c r="FVL341" s="0"/>
      <c r="FVM341" s="0"/>
      <c r="FVN341" s="0"/>
      <c r="FVO341" s="0"/>
      <c r="FVP341" s="0"/>
      <c r="FVQ341" s="0"/>
      <c r="FVR341" s="0"/>
      <c r="FVS341" s="0"/>
      <c r="FVT341" s="0"/>
      <c r="FVU341" s="0"/>
      <c r="FVV341" s="0"/>
      <c r="FVW341" s="0"/>
      <c r="FVX341" s="0"/>
      <c r="FVY341" s="0"/>
      <c r="FVZ341" s="0"/>
      <c r="FWA341" s="0"/>
      <c r="FWB341" s="0"/>
      <c r="FWC341" s="0"/>
      <c r="FWD341" s="0"/>
      <c r="FWE341" s="0"/>
      <c r="FWF341" s="0"/>
      <c r="FWG341" s="0"/>
      <c r="FWH341" s="0"/>
      <c r="FWI341" s="0"/>
      <c r="FWJ341" s="0"/>
      <c r="FWK341" s="0"/>
      <c r="FWL341" s="0"/>
      <c r="FWM341" s="0"/>
      <c r="FWN341" s="0"/>
      <c r="FWO341" s="0"/>
      <c r="FWP341" s="0"/>
      <c r="FWQ341" s="0"/>
      <c r="FWR341" s="0"/>
      <c r="FWS341" s="0"/>
      <c r="FWT341" s="0"/>
      <c r="FWU341" s="0"/>
      <c r="FWV341" s="0"/>
      <c r="FWW341" s="0"/>
      <c r="FWX341" s="0"/>
      <c r="FWY341" s="0"/>
      <c r="FWZ341" s="0"/>
      <c r="FXA341" s="0"/>
      <c r="FXB341" s="0"/>
      <c r="FXC341" s="0"/>
      <c r="FXD341" s="0"/>
      <c r="FXE341" s="0"/>
      <c r="FXF341" s="0"/>
      <c r="FXG341" s="0"/>
      <c r="FXH341" s="0"/>
      <c r="FXI341" s="0"/>
      <c r="FXJ341" s="0"/>
      <c r="FXK341" s="0"/>
      <c r="FXL341" s="0"/>
      <c r="FXM341" s="0"/>
      <c r="FXN341" s="0"/>
      <c r="FXO341" s="0"/>
      <c r="FXP341" s="0"/>
      <c r="FXQ341" s="0"/>
      <c r="FXR341" s="0"/>
      <c r="FXS341" s="0"/>
      <c r="FXT341" s="0"/>
      <c r="FXU341" s="0"/>
      <c r="FXV341" s="0"/>
      <c r="FXW341" s="0"/>
      <c r="FXX341" s="0"/>
      <c r="FXY341" s="0"/>
      <c r="FXZ341" s="0"/>
      <c r="FYA341" s="0"/>
      <c r="FYB341" s="0"/>
      <c r="FYC341" s="0"/>
      <c r="FYD341" s="0"/>
      <c r="FYE341" s="0"/>
      <c r="FYF341" s="0"/>
      <c r="FYG341" s="0"/>
      <c r="FYH341" s="0"/>
      <c r="FYI341" s="0"/>
      <c r="FYJ341" s="0"/>
      <c r="FYK341" s="0"/>
      <c r="FYL341" s="0"/>
      <c r="FYM341" s="0"/>
      <c r="FYN341" s="0"/>
      <c r="FYO341" s="0"/>
      <c r="FYP341" s="0"/>
      <c r="FYQ341" s="0"/>
      <c r="FYR341" s="0"/>
      <c r="FYS341" s="0"/>
      <c r="FYT341" s="0"/>
      <c r="FYU341" s="0"/>
      <c r="FYV341" s="0"/>
      <c r="FYW341" s="0"/>
      <c r="FYX341" s="0"/>
      <c r="FYY341" s="0"/>
      <c r="FYZ341" s="0"/>
      <c r="FZA341" s="0"/>
      <c r="FZB341" s="0"/>
      <c r="FZC341" s="0"/>
      <c r="FZD341" s="0"/>
      <c r="FZE341" s="0"/>
      <c r="FZF341" s="0"/>
      <c r="FZG341" s="0"/>
      <c r="FZH341" s="0"/>
      <c r="FZI341" s="0"/>
      <c r="FZJ341" s="0"/>
      <c r="FZK341" s="0"/>
      <c r="FZL341" s="0"/>
      <c r="FZM341" s="0"/>
      <c r="FZN341" s="0"/>
      <c r="FZO341" s="0"/>
      <c r="FZP341" s="0"/>
      <c r="FZQ341" s="0"/>
      <c r="FZR341" s="0"/>
      <c r="FZS341" s="0"/>
      <c r="FZT341" s="0"/>
      <c r="FZU341" s="0"/>
      <c r="FZV341" s="0"/>
      <c r="FZW341" s="0"/>
      <c r="FZX341" s="0"/>
      <c r="FZY341" s="0"/>
      <c r="FZZ341" s="0"/>
      <c r="GAA341" s="0"/>
      <c r="GAB341" s="0"/>
      <c r="GAC341" s="0"/>
      <c r="GAD341" s="0"/>
      <c r="GAE341" s="0"/>
      <c r="GAF341" s="0"/>
      <c r="GAG341" s="0"/>
      <c r="GAH341" s="0"/>
      <c r="GAI341" s="0"/>
      <c r="GAJ341" s="0"/>
      <c r="GAK341" s="0"/>
      <c r="GAL341" s="0"/>
      <c r="GAM341" s="0"/>
      <c r="GAN341" s="0"/>
      <c r="GAO341" s="0"/>
      <c r="GAP341" s="0"/>
      <c r="GAQ341" s="0"/>
      <c r="GAR341" s="0"/>
      <c r="GAS341" s="0"/>
      <c r="GAT341" s="0"/>
      <c r="GAU341" s="0"/>
      <c r="GAV341" s="0"/>
      <c r="GAW341" s="0"/>
      <c r="GAX341" s="0"/>
      <c r="GAY341" s="0"/>
      <c r="GAZ341" s="0"/>
      <c r="GBA341" s="0"/>
      <c r="GBB341" s="0"/>
      <c r="GBC341" s="0"/>
      <c r="GBD341" s="0"/>
      <c r="GBE341" s="0"/>
      <c r="GBF341" s="0"/>
      <c r="GBG341" s="0"/>
      <c r="GBH341" s="0"/>
      <c r="GBI341" s="0"/>
      <c r="GBJ341" s="0"/>
      <c r="GBK341" s="0"/>
      <c r="GBL341" s="0"/>
      <c r="GBM341" s="0"/>
      <c r="GBN341" s="0"/>
      <c r="GBO341" s="0"/>
      <c r="GBP341" s="0"/>
      <c r="GBQ341" s="0"/>
      <c r="GBR341" s="0"/>
      <c r="GBS341" s="0"/>
      <c r="GBT341" s="0"/>
      <c r="GBU341" s="0"/>
      <c r="GBV341" s="0"/>
      <c r="GBW341" s="0"/>
      <c r="GBX341" s="0"/>
      <c r="GBY341" s="0"/>
      <c r="GBZ341" s="0"/>
      <c r="GCA341" s="0"/>
      <c r="GCB341" s="0"/>
      <c r="GCC341" s="0"/>
      <c r="GCD341" s="0"/>
      <c r="GCE341" s="0"/>
      <c r="GCF341" s="0"/>
      <c r="GCG341" s="0"/>
      <c r="GCH341" s="0"/>
      <c r="GCI341" s="0"/>
      <c r="GCJ341" s="0"/>
      <c r="GCK341" s="0"/>
      <c r="GCL341" s="0"/>
      <c r="GCM341" s="0"/>
      <c r="GCN341" s="0"/>
      <c r="GCO341" s="0"/>
      <c r="GCP341" s="0"/>
      <c r="GCQ341" s="0"/>
      <c r="GCR341" s="0"/>
      <c r="GCS341" s="0"/>
      <c r="GCT341" s="0"/>
      <c r="GCU341" s="0"/>
      <c r="GCV341" s="0"/>
      <c r="GCW341" s="0"/>
      <c r="GCX341" s="0"/>
      <c r="GCY341" s="0"/>
      <c r="GCZ341" s="0"/>
      <c r="GDA341" s="0"/>
      <c r="GDB341" s="0"/>
      <c r="GDC341" s="0"/>
      <c r="GDD341" s="0"/>
      <c r="GDE341" s="0"/>
      <c r="GDF341" s="0"/>
      <c r="GDG341" s="0"/>
      <c r="GDH341" s="0"/>
      <c r="GDI341" s="0"/>
      <c r="GDJ341" s="0"/>
      <c r="GDK341" s="0"/>
      <c r="GDL341" s="0"/>
      <c r="GDM341" s="0"/>
      <c r="GDN341" s="0"/>
      <c r="GDO341" s="0"/>
      <c r="GDP341" s="0"/>
      <c r="GDQ341" s="0"/>
      <c r="GDR341" s="0"/>
      <c r="GDS341" s="0"/>
      <c r="GDT341" s="0"/>
      <c r="GDU341" s="0"/>
      <c r="GDV341" s="0"/>
      <c r="GDW341" s="0"/>
      <c r="GDX341" s="0"/>
      <c r="GDY341" s="0"/>
      <c r="GDZ341" s="0"/>
      <c r="GEA341" s="0"/>
      <c r="GEB341" s="0"/>
      <c r="GEC341" s="0"/>
      <c r="GED341" s="0"/>
      <c r="GEE341" s="0"/>
      <c r="GEF341" s="0"/>
      <c r="GEG341" s="0"/>
      <c r="GEH341" s="0"/>
      <c r="GEI341" s="0"/>
      <c r="GEJ341" s="0"/>
      <c r="GEK341" s="0"/>
      <c r="GEL341" s="0"/>
      <c r="GEM341" s="0"/>
      <c r="GEN341" s="0"/>
      <c r="GEO341" s="0"/>
      <c r="GEP341" s="0"/>
      <c r="GEQ341" s="0"/>
      <c r="GER341" s="0"/>
      <c r="GES341" s="0"/>
      <c r="GET341" s="0"/>
      <c r="GEU341" s="0"/>
      <c r="GEV341" s="0"/>
      <c r="GEW341" s="0"/>
      <c r="GEX341" s="0"/>
      <c r="GEY341" s="0"/>
      <c r="GEZ341" s="0"/>
      <c r="GFA341" s="0"/>
      <c r="GFB341" s="0"/>
      <c r="GFC341" s="0"/>
      <c r="GFD341" s="0"/>
      <c r="GFE341" s="0"/>
      <c r="GFF341" s="0"/>
      <c r="GFG341" s="0"/>
      <c r="GFH341" s="0"/>
      <c r="GFI341" s="0"/>
      <c r="GFJ341" s="0"/>
      <c r="GFK341" s="0"/>
      <c r="GFL341" s="0"/>
      <c r="GFM341" s="0"/>
      <c r="GFN341" s="0"/>
      <c r="GFO341" s="0"/>
      <c r="GFP341" s="0"/>
      <c r="GFQ341" s="0"/>
      <c r="GFR341" s="0"/>
      <c r="GFS341" s="0"/>
      <c r="GFT341" s="0"/>
      <c r="GFU341" s="0"/>
      <c r="GFV341" s="0"/>
      <c r="GFW341" s="0"/>
      <c r="GFX341" s="0"/>
      <c r="GFY341" s="0"/>
      <c r="GFZ341" s="0"/>
      <c r="GGA341" s="0"/>
      <c r="GGB341" s="0"/>
      <c r="GGC341" s="0"/>
      <c r="GGD341" s="0"/>
      <c r="GGE341" s="0"/>
      <c r="GGF341" s="0"/>
      <c r="GGG341" s="0"/>
      <c r="GGH341" s="0"/>
      <c r="GGI341" s="0"/>
      <c r="GGJ341" s="0"/>
      <c r="GGK341" s="0"/>
      <c r="GGL341" s="0"/>
      <c r="GGM341" s="0"/>
      <c r="GGN341" s="0"/>
      <c r="GGO341" s="0"/>
      <c r="GGP341" s="0"/>
      <c r="GGQ341" s="0"/>
      <c r="GGR341" s="0"/>
      <c r="GGS341" s="0"/>
      <c r="GGT341" s="0"/>
      <c r="GGU341" s="0"/>
      <c r="GGV341" s="0"/>
      <c r="GGW341" s="0"/>
      <c r="GGX341" s="0"/>
      <c r="GGY341" s="0"/>
      <c r="GGZ341" s="0"/>
      <c r="GHA341" s="0"/>
      <c r="GHB341" s="0"/>
      <c r="GHC341" s="0"/>
      <c r="GHD341" s="0"/>
      <c r="GHE341" s="0"/>
      <c r="GHF341" s="0"/>
      <c r="GHG341" s="0"/>
      <c r="GHH341" s="0"/>
      <c r="GHI341" s="0"/>
      <c r="GHJ341" s="0"/>
      <c r="GHK341" s="0"/>
      <c r="GHL341" s="0"/>
      <c r="GHM341" s="0"/>
      <c r="GHN341" s="0"/>
      <c r="GHO341" s="0"/>
      <c r="GHP341" s="0"/>
      <c r="GHQ341" s="0"/>
      <c r="GHR341" s="0"/>
      <c r="GHS341" s="0"/>
      <c r="GHT341" s="0"/>
      <c r="GHU341" s="0"/>
      <c r="GHV341" s="0"/>
      <c r="GHW341" s="0"/>
      <c r="GHX341" s="0"/>
      <c r="GHY341" s="0"/>
      <c r="GHZ341" s="0"/>
      <c r="GIA341" s="0"/>
      <c r="GIB341" s="0"/>
      <c r="GIC341" s="0"/>
      <c r="GID341" s="0"/>
      <c r="GIE341" s="0"/>
      <c r="GIF341" s="0"/>
      <c r="GIG341" s="0"/>
      <c r="GIH341" s="0"/>
      <c r="GII341" s="0"/>
      <c r="GIJ341" s="0"/>
      <c r="GIK341" s="0"/>
      <c r="GIL341" s="0"/>
      <c r="GIM341" s="0"/>
      <c r="GIN341" s="0"/>
      <c r="GIO341" s="0"/>
      <c r="GIP341" s="0"/>
      <c r="GIQ341" s="0"/>
      <c r="GIR341" s="0"/>
      <c r="GIS341" s="0"/>
      <c r="GIT341" s="0"/>
      <c r="GIU341" s="0"/>
      <c r="GIV341" s="0"/>
      <c r="GIW341" s="0"/>
      <c r="GIX341" s="0"/>
      <c r="GIY341" s="0"/>
      <c r="GIZ341" s="0"/>
      <c r="GJA341" s="0"/>
      <c r="GJB341" s="0"/>
      <c r="GJC341" s="0"/>
      <c r="GJD341" s="0"/>
      <c r="GJE341" s="0"/>
      <c r="GJF341" s="0"/>
      <c r="GJG341" s="0"/>
      <c r="GJH341" s="0"/>
      <c r="GJI341" s="0"/>
      <c r="GJJ341" s="0"/>
      <c r="GJK341" s="0"/>
      <c r="GJL341" s="0"/>
      <c r="GJM341" s="0"/>
      <c r="GJN341" s="0"/>
      <c r="GJO341" s="0"/>
      <c r="GJP341" s="0"/>
      <c r="GJQ341" s="0"/>
      <c r="GJR341" s="0"/>
      <c r="GJS341" s="0"/>
      <c r="GJT341" s="0"/>
      <c r="GJU341" s="0"/>
      <c r="GJV341" s="0"/>
      <c r="GJW341" s="0"/>
      <c r="GJX341" s="0"/>
      <c r="GJY341" s="0"/>
      <c r="GJZ341" s="0"/>
      <c r="GKA341" s="0"/>
      <c r="GKB341" s="0"/>
      <c r="GKC341" s="0"/>
      <c r="GKD341" s="0"/>
      <c r="GKE341" s="0"/>
      <c r="GKF341" s="0"/>
      <c r="GKG341" s="0"/>
      <c r="GKH341" s="0"/>
      <c r="GKI341" s="0"/>
      <c r="GKJ341" s="0"/>
      <c r="GKK341" s="0"/>
      <c r="GKL341" s="0"/>
      <c r="GKM341" s="0"/>
      <c r="GKN341" s="0"/>
      <c r="GKO341" s="0"/>
      <c r="GKP341" s="0"/>
      <c r="GKQ341" s="0"/>
      <c r="GKR341" s="0"/>
      <c r="GKS341" s="0"/>
      <c r="GKT341" s="0"/>
      <c r="GKU341" s="0"/>
      <c r="GKV341" s="0"/>
      <c r="GKW341" s="0"/>
      <c r="GKX341" s="0"/>
      <c r="GKY341" s="0"/>
      <c r="GKZ341" s="0"/>
      <c r="GLA341" s="0"/>
      <c r="GLB341" s="0"/>
      <c r="GLC341" s="0"/>
      <c r="GLD341" s="0"/>
      <c r="GLE341" s="0"/>
      <c r="GLF341" s="0"/>
      <c r="GLG341" s="0"/>
      <c r="GLH341" s="0"/>
      <c r="GLI341" s="0"/>
      <c r="GLJ341" s="0"/>
      <c r="GLK341" s="0"/>
      <c r="GLL341" s="0"/>
      <c r="GLM341" s="0"/>
      <c r="GLN341" s="0"/>
      <c r="GLO341" s="0"/>
      <c r="GLP341" s="0"/>
      <c r="GLQ341" s="0"/>
      <c r="GLR341" s="0"/>
      <c r="GLS341" s="0"/>
      <c r="GLT341" s="0"/>
      <c r="GLU341" s="0"/>
      <c r="GLV341" s="0"/>
      <c r="GLW341" s="0"/>
      <c r="GLX341" s="0"/>
      <c r="GLY341" s="0"/>
      <c r="GLZ341" s="0"/>
      <c r="GMA341" s="0"/>
      <c r="GMB341" s="0"/>
      <c r="GMC341" s="0"/>
      <c r="GMD341" s="0"/>
      <c r="GME341" s="0"/>
      <c r="GMF341" s="0"/>
      <c r="GMG341" s="0"/>
      <c r="GMH341" s="0"/>
      <c r="GMI341" s="0"/>
      <c r="GMJ341" s="0"/>
      <c r="GMK341" s="0"/>
      <c r="GML341" s="0"/>
      <c r="GMM341" s="0"/>
      <c r="GMN341" s="0"/>
      <c r="GMO341" s="0"/>
      <c r="GMP341" s="0"/>
      <c r="GMQ341" s="0"/>
      <c r="GMR341" s="0"/>
      <c r="GMS341" s="0"/>
      <c r="GMT341" s="0"/>
      <c r="GMU341" s="0"/>
      <c r="GMV341" s="0"/>
      <c r="GMW341" s="0"/>
      <c r="GMX341" s="0"/>
      <c r="GMY341" s="0"/>
      <c r="GMZ341" s="0"/>
      <c r="GNA341" s="0"/>
      <c r="GNB341" s="0"/>
      <c r="GNC341" s="0"/>
      <c r="GND341" s="0"/>
      <c r="GNE341" s="0"/>
      <c r="GNF341" s="0"/>
      <c r="GNG341" s="0"/>
      <c r="GNH341" s="0"/>
      <c r="GNI341" s="0"/>
      <c r="GNJ341" s="0"/>
      <c r="GNK341" s="0"/>
      <c r="GNL341" s="0"/>
      <c r="GNM341" s="0"/>
      <c r="GNN341" s="0"/>
      <c r="GNO341" s="0"/>
      <c r="GNP341" s="0"/>
      <c r="GNQ341" s="0"/>
      <c r="GNR341" s="0"/>
      <c r="GNS341" s="0"/>
      <c r="GNT341" s="0"/>
      <c r="GNU341" s="0"/>
      <c r="GNV341" s="0"/>
      <c r="GNW341" s="0"/>
      <c r="GNX341" s="0"/>
      <c r="GNY341" s="0"/>
      <c r="GNZ341" s="0"/>
      <c r="GOA341" s="0"/>
      <c r="GOB341" s="0"/>
      <c r="GOC341" s="0"/>
      <c r="GOD341" s="0"/>
      <c r="GOE341" s="0"/>
      <c r="GOF341" s="0"/>
      <c r="GOG341" s="0"/>
      <c r="GOH341" s="0"/>
      <c r="GOI341" s="0"/>
      <c r="GOJ341" s="0"/>
      <c r="GOK341" s="0"/>
      <c r="GOL341" s="0"/>
      <c r="GOM341" s="0"/>
      <c r="GON341" s="0"/>
      <c r="GOO341" s="0"/>
      <c r="GOP341" s="0"/>
      <c r="GOQ341" s="0"/>
      <c r="GOR341" s="0"/>
      <c r="GOS341" s="0"/>
      <c r="GOT341" s="0"/>
      <c r="GOU341" s="0"/>
      <c r="GOV341" s="0"/>
      <c r="GOW341" s="0"/>
      <c r="GOX341" s="0"/>
      <c r="GOY341" s="0"/>
      <c r="GOZ341" s="0"/>
      <c r="GPA341" s="0"/>
      <c r="GPB341" s="0"/>
      <c r="GPC341" s="0"/>
      <c r="GPD341" s="0"/>
      <c r="GPE341" s="0"/>
      <c r="GPF341" s="0"/>
      <c r="GPG341" s="0"/>
      <c r="GPH341" s="0"/>
      <c r="GPI341" s="0"/>
      <c r="GPJ341" s="0"/>
      <c r="GPK341" s="0"/>
      <c r="GPL341" s="0"/>
      <c r="GPM341" s="0"/>
      <c r="GPN341" s="0"/>
      <c r="GPO341" s="0"/>
      <c r="GPP341" s="0"/>
      <c r="GPQ341" s="0"/>
      <c r="GPR341" s="0"/>
      <c r="GPS341" s="0"/>
      <c r="GPT341" s="0"/>
      <c r="GPU341" s="0"/>
      <c r="GPV341" s="0"/>
      <c r="GPW341" s="0"/>
      <c r="GPX341" s="0"/>
      <c r="GPY341" s="0"/>
      <c r="GPZ341" s="0"/>
      <c r="GQA341" s="0"/>
      <c r="GQB341" s="0"/>
      <c r="GQC341" s="0"/>
      <c r="GQD341" s="0"/>
      <c r="GQE341" s="0"/>
      <c r="GQF341" s="0"/>
      <c r="GQG341" s="0"/>
      <c r="GQH341" s="0"/>
      <c r="GQI341" s="0"/>
      <c r="GQJ341" s="0"/>
      <c r="GQK341" s="0"/>
      <c r="GQL341" s="0"/>
      <c r="GQM341" s="0"/>
      <c r="GQN341" s="0"/>
      <c r="GQO341" s="0"/>
      <c r="GQP341" s="0"/>
      <c r="GQQ341" s="0"/>
      <c r="GQR341" s="0"/>
      <c r="GQS341" s="0"/>
      <c r="GQT341" s="0"/>
      <c r="GQU341" s="0"/>
      <c r="GQV341" s="0"/>
      <c r="GQW341" s="0"/>
      <c r="GQX341" s="0"/>
      <c r="GQY341" s="0"/>
      <c r="GQZ341" s="0"/>
      <c r="GRA341" s="0"/>
      <c r="GRB341" s="0"/>
      <c r="GRC341" s="0"/>
      <c r="GRD341" s="0"/>
      <c r="GRE341" s="0"/>
      <c r="GRF341" s="0"/>
      <c r="GRG341" s="0"/>
      <c r="GRH341" s="0"/>
      <c r="GRI341" s="0"/>
      <c r="GRJ341" s="0"/>
      <c r="GRK341" s="0"/>
      <c r="GRL341" s="0"/>
      <c r="GRM341" s="0"/>
      <c r="GRN341" s="0"/>
      <c r="GRO341" s="0"/>
      <c r="GRP341" s="0"/>
      <c r="GRQ341" s="0"/>
      <c r="GRR341" s="0"/>
      <c r="GRS341" s="0"/>
      <c r="GRT341" s="0"/>
      <c r="GRU341" s="0"/>
      <c r="GRV341" s="0"/>
      <c r="GRW341" s="0"/>
      <c r="GRX341" s="0"/>
      <c r="GRY341" s="0"/>
      <c r="GRZ341" s="0"/>
      <c r="GSA341" s="0"/>
      <c r="GSB341" s="0"/>
      <c r="GSC341" s="0"/>
      <c r="GSD341" s="0"/>
      <c r="GSE341" s="0"/>
      <c r="GSF341" s="0"/>
      <c r="GSG341" s="0"/>
      <c r="GSH341" s="0"/>
      <c r="GSI341" s="0"/>
      <c r="GSJ341" s="0"/>
      <c r="GSK341" s="0"/>
      <c r="GSL341" s="0"/>
      <c r="GSM341" s="0"/>
      <c r="GSN341" s="0"/>
      <c r="GSO341" s="0"/>
      <c r="GSP341" s="0"/>
      <c r="GSQ341" s="0"/>
      <c r="GSR341" s="0"/>
      <c r="GSS341" s="0"/>
      <c r="GST341" s="0"/>
      <c r="GSU341" s="0"/>
      <c r="GSV341" s="0"/>
      <c r="GSW341" s="0"/>
      <c r="GSX341" s="0"/>
      <c r="GSY341" s="0"/>
      <c r="GSZ341" s="0"/>
      <c r="GTA341" s="0"/>
      <c r="GTB341" s="0"/>
      <c r="GTC341" s="0"/>
      <c r="GTD341" s="0"/>
      <c r="GTE341" s="0"/>
      <c r="GTF341" s="0"/>
      <c r="GTG341" s="0"/>
      <c r="GTH341" s="0"/>
      <c r="GTI341" s="0"/>
      <c r="GTJ341" s="0"/>
      <c r="GTK341" s="0"/>
      <c r="GTL341" s="0"/>
      <c r="GTM341" s="0"/>
      <c r="GTN341" s="0"/>
      <c r="GTO341" s="0"/>
      <c r="GTP341" s="0"/>
      <c r="GTQ341" s="0"/>
      <c r="GTR341" s="0"/>
      <c r="GTS341" s="0"/>
      <c r="GTT341" s="0"/>
      <c r="GTU341" s="0"/>
      <c r="GTV341" s="0"/>
      <c r="GTW341" s="0"/>
      <c r="GTX341" s="0"/>
      <c r="GTY341" s="0"/>
      <c r="GTZ341" s="0"/>
      <c r="GUA341" s="0"/>
      <c r="GUB341" s="0"/>
      <c r="GUC341" s="0"/>
      <c r="GUD341" s="0"/>
      <c r="GUE341" s="0"/>
      <c r="GUF341" s="0"/>
      <c r="GUG341" s="0"/>
      <c r="GUH341" s="0"/>
      <c r="GUI341" s="0"/>
      <c r="GUJ341" s="0"/>
      <c r="GUK341" s="0"/>
      <c r="GUL341" s="0"/>
      <c r="GUM341" s="0"/>
      <c r="GUN341" s="0"/>
      <c r="GUO341" s="0"/>
      <c r="GUP341" s="0"/>
      <c r="GUQ341" s="0"/>
      <c r="GUR341" s="0"/>
      <c r="GUS341" s="0"/>
      <c r="GUT341" s="0"/>
      <c r="GUU341" s="0"/>
      <c r="GUV341" s="0"/>
      <c r="GUW341" s="0"/>
      <c r="GUX341" s="0"/>
      <c r="GUY341" s="0"/>
      <c r="GUZ341" s="0"/>
      <c r="GVA341" s="0"/>
      <c r="GVB341" s="0"/>
      <c r="GVC341" s="0"/>
      <c r="GVD341" s="0"/>
      <c r="GVE341" s="0"/>
      <c r="GVF341" s="0"/>
      <c r="GVG341" s="0"/>
      <c r="GVH341" s="0"/>
      <c r="GVI341" s="0"/>
      <c r="GVJ341" s="0"/>
      <c r="GVK341" s="0"/>
      <c r="GVL341" s="0"/>
      <c r="GVM341" s="0"/>
      <c r="GVN341" s="0"/>
      <c r="GVO341" s="0"/>
      <c r="GVP341" s="0"/>
      <c r="GVQ341" s="0"/>
      <c r="GVR341" s="0"/>
      <c r="GVS341" s="0"/>
      <c r="GVT341" s="0"/>
      <c r="GVU341" s="0"/>
      <c r="GVV341" s="0"/>
      <c r="GVW341" s="0"/>
      <c r="GVX341" s="0"/>
      <c r="GVY341" s="0"/>
      <c r="GVZ341" s="0"/>
      <c r="GWA341" s="0"/>
      <c r="GWB341" s="0"/>
      <c r="GWC341" s="0"/>
      <c r="GWD341" s="0"/>
      <c r="GWE341" s="0"/>
      <c r="GWF341" s="0"/>
      <c r="GWG341" s="0"/>
      <c r="GWH341" s="0"/>
      <c r="GWI341" s="0"/>
      <c r="GWJ341" s="0"/>
      <c r="GWK341" s="0"/>
      <c r="GWL341" s="0"/>
      <c r="GWM341" s="0"/>
      <c r="GWN341" s="0"/>
      <c r="GWO341" s="0"/>
      <c r="GWP341" s="0"/>
      <c r="GWQ341" s="0"/>
      <c r="GWR341" s="0"/>
      <c r="GWS341" s="0"/>
      <c r="GWT341" s="0"/>
      <c r="GWU341" s="0"/>
      <c r="GWV341" s="0"/>
      <c r="GWW341" s="0"/>
      <c r="GWX341" s="0"/>
      <c r="GWY341" s="0"/>
      <c r="GWZ341" s="0"/>
      <c r="GXA341" s="0"/>
      <c r="GXB341" s="0"/>
      <c r="GXC341" s="0"/>
      <c r="GXD341" s="0"/>
      <c r="GXE341" s="0"/>
      <c r="GXF341" s="0"/>
      <c r="GXG341" s="0"/>
      <c r="GXH341" s="0"/>
      <c r="GXI341" s="0"/>
      <c r="GXJ341" s="0"/>
      <c r="GXK341" s="0"/>
      <c r="GXL341" s="0"/>
      <c r="GXM341" s="0"/>
      <c r="GXN341" s="0"/>
      <c r="GXO341" s="0"/>
      <c r="GXP341" s="0"/>
      <c r="GXQ341" s="0"/>
      <c r="GXR341" s="0"/>
      <c r="GXS341" s="0"/>
      <c r="GXT341" s="0"/>
      <c r="GXU341" s="0"/>
      <c r="GXV341" s="0"/>
      <c r="GXW341" s="0"/>
      <c r="GXX341" s="0"/>
      <c r="GXY341" s="0"/>
      <c r="GXZ341" s="0"/>
      <c r="GYA341" s="0"/>
      <c r="GYB341" s="0"/>
      <c r="GYC341" s="0"/>
      <c r="GYD341" s="0"/>
      <c r="GYE341" s="0"/>
      <c r="GYF341" s="0"/>
      <c r="GYG341" s="0"/>
      <c r="GYH341" s="0"/>
      <c r="GYI341" s="0"/>
      <c r="GYJ341" s="0"/>
      <c r="GYK341" s="0"/>
      <c r="GYL341" s="0"/>
      <c r="GYM341" s="0"/>
      <c r="GYN341" s="0"/>
      <c r="GYO341" s="0"/>
      <c r="GYP341" s="0"/>
      <c r="GYQ341" s="0"/>
      <c r="GYR341" s="0"/>
      <c r="GYS341" s="0"/>
      <c r="GYT341" s="0"/>
      <c r="GYU341" s="0"/>
      <c r="GYV341" s="0"/>
      <c r="GYW341" s="0"/>
      <c r="GYX341" s="0"/>
      <c r="GYY341" s="0"/>
      <c r="GYZ341" s="0"/>
      <c r="GZA341" s="0"/>
      <c r="GZB341" s="0"/>
      <c r="GZC341" s="0"/>
      <c r="GZD341" s="0"/>
      <c r="GZE341" s="0"/>
      <c r="GZF341" s="0"/>
      <c r="GZG341" s="0"/>
      <c r="GZH341" s="0"/>
      <c r="GZI341" s="0"/>
      <c r="GZJ341" s="0"/>
      <c r="GZK341" s="0"/>
      <c r="GZL341" s="0"/>
      <c r="GZM341" s="0"/>
      <c r="GZN341" s="0"/>
      <c r="GZO341" s="0"/>
      <c r="GZP341" s="0"/>
      <c r="GZQ341" s="0"/>
      <c r="GZR341" s="0"/>
      <c r="GZS341" s="0"/>
      <c r="GZT341" s="0"/>
      <c r="GZU341" s="0"/>
      <c r="GZV341" s="0"/>
      <c r="GZW341" s="0"/>
      <c r="GZX341" s="0"/>
      <c r="GZY341" s="0"/>
      <c r="GZZ341" s="0"/>
      <c r="HAA341" s="0"/>
      <c r="HAB341" s="0"/>
      <c r="HAC341" s="0"/>
      <c r="HAD341" s="0"/>
      <c r="HAE341" s="0"/>
      <c r="HAF341" s="0"/>
      <c r="HAG341" s="0"/>
      <c r="HAH341" s="0"/>
      <c r="HAI341" s="0"/>
      <c r="HAJ341" s="0"/>
      <c r="HAK341" s="0"/>
      <c r="HAL341" s="0"/>
      <c r="HAM341" s="0"/>
      <c r="HAN341" s="0"/>
      <c r="HAO341" s="0"/>
      <c r="HAP341" s="0"/>
      <c r="HAQ341" s="0"/>
      <c r="HAR341" s="0"/>
      <c r="HAS341" s="0"/>
      <c r="HAT341" s="0"/>
      <c r="HAU341" s="0"/>
      <c r="HAV341" s="0"/>
      <c r="HAW341" s="0"/>
      <c r="HAX341" s="0"/>
      <c r="HAY341" s="0"/>
      <c r="HAZ341" s="0"/>
      <c r="HBA341" s="0"/>
      <c r="HBB341" s="0"/>
      <c r="HBC341" s="0"/>
      <c r="HBD341" s="0"/>
      <c r="HBE341" s="0"/>
      <c r="HBF341" s="0"/>
      <c r="HBG341" s="0"/>
      <c r="HBH341" s="0"/>
      <c r="HBI341" s="0"/>
      <c r="HBJ341" s="0"/>
      <c r="HBK341" s="0"/>
      <c r="HBL341" s="0"/>
      <c r="HBM341" s="0"/>
      <c r="HBN341" s="0"/>
      <c r="HBO341" s="0"/>
      <c r="HBP341" s="0"/>
      <c r="HBQ341" s="0"/>
      <c r="HBR341" s="0"/>
      <c r="HBS341" s="0"/>
      <c r="HBT341" s="0"/>
      <c r="HBU341" s="0"/>
      <c r="HBV341" s="0"/>
      <c r="HBW341" s="0"/>
      <c r="HBX341" s="0"/>
      <c r="HBY341" s="0"/>
      <c r="HBZ341" s="0"/>
      <c r="HCA341" s="0"/>
      <c r="HCB341" s="0"/>
      <c r="HCC341" s="0"/>
      <c r="HCD341" s="0"/>
      <c r="HCE341" s="0"/>
      <c r="HCF341" s="0"/>
      <c r="HCG341" s="0"/>
      <c r="HCH341" s="0"/>
      <c r="HCI341" s="0"/>
      <c r="HCJ341" s="0"/>
      <c r="HCK341" s="0"/>
      <c r="HCL341" s="0"/>
      <c r="HCM341" s="0"/>
      <c r="HCN341" s="0"/>
      <c r="HCO341" s="0"/>
      <c r="HCP341" s="0"/>
      <c r="HCQ341" s="0"/>
      <c r="HCR341" s="0"/>
      <c r="HCS341" s="0"/>
      <c r="HCT341" s="0"/>
      <c r="HCU341" s="0"/>
      <c r="HCV341" s="0"/>
      <c r="HCW341" s="0"/>
      <c r="HCX341" s="0"/>
      <c r="HCY341" s="0"/>
      <c r="HCZ341" s="0"/>
      <c r="HDA341" s="0"/>
      <c r="HDB341" s="0"/>
      <c r="HDC341" s="0"/>
      <c r="HDD341" s="0"/>
      <c r="HDE341" s="0"/>
      <c r="HDF341" s="0"/>
      <c r="HDG341" s="0"/>
      <c r="HDH341" s="0"/>
      <c r="HDI341" s="0"/>
      <c r="HDJ341" s="0"/>
      <c r="HDK341" s="0"/>
      <c r="HDL341" s="0"/>
      <c r="HDM341" s="0"/>
      <c r="HDN341" s="0"/>
      <c r="HDO341" s="0"/>
      <c r="HDP341" s="0"/>
      <c r="HDQ341" s="0"/>
      <c r="HDR341" s="0"/>
      <c r="HDS341" s="0"/>
      <c r="HDT341" s="0"/>
      <c r="HDU341" s="0"/>
      <c r="HDV341" s="0"/>
      <c r="HDW341" s="0"/>
      <c r="HDX341" s="0"/>
      <c r="HDY341" s="0"/>
      <c r="HDZ341" s="0"/>
      <c r="HEA341" s="0"/>
      <c r="HEB341" s="0"/>
      <c r="HEC341" s="0"/>
      <c r="HED341" s="0"/>
      <c r="HEE341" s="0"/>
      <c r="HEF341" s="0"/>
      <c r="HEG341" s="0"/>
      <c r="HEH341" s="0"/>
      <c r="HEI341" s="0"/>
      <c r="HEJ341" s="0"/>
      <c r="HEK341" s="0"/>
      <c r="HEL341" s="0"/>
      <c r="HEM341" s="0"/>
      <c r="HEN341" s="0"/>
      <c r="HEO341" s="0"/>
      <c r="HEP341" s="0"/>
      <c r="HEQ341" s="0"/>
      <c r="HER341" s="0"/>
      <c r="HES341" s="0"/>
      <c r="HET341" s="0"/>
      <c r="HEU341" s="0"/>
      <c r="HEV341" s="0"/>
      <c r="HEW341" s="0"/>
      <c r="HEX341" s="0"/>
      <c r="HEY341" s="0"/>
      <c r="HEZ341" s="0"/>
      <c r="HFA341" s="0"/>
      <c r="HFB341" s="0"/>
      <c r="HFC341" s="0"/>
      <c r="HFD341" s="0"/>
      <c r="HFE341" s="0"/>
      <c r="HFF341" s="0"/>
      <c r="HFG341" s="0"/>
      <c r="HFH341" s="0"/>
      <c r="HFI341" s="0"/>
      <c r="HFJ341" s="0"/>
      <c r="HFK341" s="0"/>
      <c r="HFL341" s="0"/>
      <c r="HFM341" s="0"/>
      <c r="HFN341" s="0"/>
      <c r="HFO341" s="0"/>
      <c r="HFP341" s="0"/>
      <c r="HFQ341" s="0"/>
      <c r="HFR341" s="0"/>
      <c r="HFS341" s="0"/>
      <c r="HFT341" s="0"/>
      <c r="HFU341" s="0"/>
      <c r="HFV341" s="0"/>
      <c r="HFW341" s="0"/>
      <c r="HFX341" s="0"/>
      <c r="HFY341" s="0"/>
      <c r="HFZ341" s="0"/>
      <c r="HGA341" s="0"/>
      <c r="HGB341" s="0"/>
      <c r="HGC341" s="0"/>
      <c r="HGD341" s="0"/>
      <c r="HGE341" s="0"/>
      <c r="HGF341" s="0"/>
      <c r="HGG341" s="0"/>
      <c r="HGH341" s="0"/>
      <c r="HGI341" s="0"/>
      <c r="HGJ341" s="0"/>
      <c r="HGK341" s="0"/>
      <c r="HGL341" s="0"/>
      <c r="HGM341" s="0"/>
      <c r="HGN341" s="0"/>
      <c r="HGO341" s="0"/>
      <c r="HGP341" s="0"/>
      <c r="HGQ341" s="0"/>
      <c r="HGR341" s="0"/>
      <c r="HGS341" s="0"/>
      <c r="HGT341" s="0"/>
      <c r="HGU341" s="0"/>
      <c r="HGV341" s="0"/>
      <c r="HGW341" s="0"/>
      <c r="HGX341" s="0"/>
      <c r="HGY341" s="0"/>
      <c r="HGZ341" s="0"/>
      <c r="HHA341" s="0"/>
      <c r="HHB341" s="0"/>
      <c r="HHC341" s="0"/>
      <c r="HHD341" s="0"/>
      <c r="HHE341" s="0"/>
      <c r="HHF341" s="0"/>
      <c r="HHG341" s="0"/>
      <c r="HHH341" s="0"/>
      <c r="HHI341" s="0"/>
      <c r="HHJ341" s="0"/>
      <c r="HHK341" s="0"/>
      <c r="HHL341" s="0"/>
      <c r="HHM341" s="0"/>
      <c r="HHN341" s="0"/>
      <c r="HHO341" s="0"/>
      <c r="HHP341" s="0"/>
      <c r="HHQ341" s="0"/>
      <c r="HHR341" s="0"/>
      <c r="HHS341" s="0"/>
      <c r="HHT341" s="0"/>
      <c r="HHU341" s="0"/>
      <c r="HHV341" s="0"/>
      <c r="HHW341" s="0"/>
      <c r="HHX341" s="0"/>
      <c r="HHY341" s="0"/>
      <c r="HHZ341" s="0"/>
      <c r="HIA341" s="0"/>
      <c r="HIB341" s="0"/>
      <c r="HIC341" s="0"/>
      <c r="HID341" s="0"/>
      <c r="HIE341" s="0"/>
      <c r="HIF341" s="0"/>
      <c r="HIG341" s="0"/>
      <c r="HIH341" s="0"/>
      <c r="HII341" s="0"/>
      <c r="HIJ341" s="0"/>
      <c r="HIK341" s="0"/>
      <c r="HIL341" s="0"/>
      <c r="HIM341" s="0"/>
      <c r="HIN341" s="0"/>
      <c r="HIO341" s="0"/>
      <c r="HIP341" s="0"/>
      <c r="HIQ341" s="0"/>
      <c r="HIR341" s="0"/>
      <c r="HIS341" s="0"/>
      <c r="HIT341" s="0"/>
      <c r="HIU341" s="0"/>
      <c r="HIV341" s="0"/>
      <c r="HIW341" s="0"/>
      <c r="HIX341" s="0"/>
      <c r="HIY341" s="0"/>
      <c r="HIZ341" s="0"/>
      <c r="HJA341" s="0"/>
      <c r="HJB341" s="0"/>
      <c r="HJC341" s="0"/>
      <c r="HJD341" s="0"/>
      <c r="HJE341" s="0"/>
      <c r="HJF341" s="0"/>
      <c r="HJG341" s="0"/>
      <c r="HJH341" s="0"/>
      <c r="HJI341" s="0"/>
      <c r="HJJ341" s="0"/>
      <c r="HJK341" s="0"/>
      <c r="HJL341" s="0"/>
      <c r="HJM341" s="0"/>
      <c r="HJN341" s="0"/>
      <c r="HJO341" s="0"/>
      <c r="HJP341" s="0"/>
      <c r="HJQ341" s="0"/>
      <c r="HJR341" s="0"/>
      <c r="HJS341" s="0"/>
      <c r="HJT341" s="0"/>
      <c r="HJU341" s="0"/>
      <c r="HJV341" s="0"/>
      <c r="HJW341" s="0"/>
      <c r="HJX341" s="0"/>
      <c r="HJY341" s="0"/>
      <c r="HJZ341" s="0"/>
      <c r="HKA341" s="0"/>
      <c r="HKB341" s="0"/>
      <c r="HKC341" s="0"/>
      <c r="HKD341" s="0"/>
      <c r="HKE341" s="0"/>
      <c r="HKF341" s="0"/>
      <c r="HKG341" s="0"/>
      <c r="HKH341" s="0"/>
      <c r="HKI341" s="0"/>
      <c r="HKJ341" s="0"/>
      <c r="HKK341" s="0"/>
      <c r="HKL341" s="0"/>
      <c r="HKM341" s="0"/>
      <c r="HKN341" s="0"/>
      <c r="HKO341" s="0"/>
      <c r="HKP341" s="0"/>
      <c r="HKQ341" s="0"/>
      <c r="HKR341" s="0"/>
      <c r="HKS341" s="0"/>
      <c r="HKT341" s="0"/>
      <c r="HKU341" s="0"/>
      <c r="HKV341" s="0"/>
      <c r="HKW341" s="0"/>
      <c r="HKX341" s="0"/>
      <c r="HKY341" s="0"/>
      <c r="HKZ341" s="0"/>
      <c r="HLA341" s="0"/>
      <c r="HLB341" s="0"/>
      <c r="HLC341" s="0"/>
      <c r="HLD341" s="0"/>
      <c r="HLE341" s="0"/>
      <c r="HLF341" s="0"/>
      <c r="HLG341" s="0"/>
      <c r="HLH341" s="0"/>
      <c r="HLI341" s="0"/>
      <c r="HLJ341" s="0"/>
      <c r="HLK341" s="0"/>
      <c r="HLL341" s="0"/>
      <c r="HLM341" s="0"/>
      <c r="HLN341" s="0"/>
      <c r="HLO341" s="0"/>
      <c r="HLP341" s="0"/>
      <c r="HLQ341" s="0"/>
      <c r="HLR341" s="0"/>
      <c r="HLS341" s="0"/>
      <c r="HLT341" s="0"/>
      <c r="HLU341" s="0"/>
      <c r="HLV341" s="0"/>
      <c r="HLW341" s="0"/>
      <c r="HLX341" s="0"/>
      <c r="HLY341" s="0"/>
      <c r="HLZ341" s="0"/>
      <c r="HMA341" s="0"/>
      <c r="HMB341" s="0"/>
      <c r="HMC341" s="0"/>
      <c r="HMD341" s="0"/>
      <c r="HME341" s="0"/>
      <c r="HMF341" s="0"/>
      <c r="HMG341" s="0"/>
      <c r="HMH341" s="0"/>
      <c r="HMI341" s="0"/>
      <c r="HMJ341" s="0"/>
      <c r="HMK341" s="0"/>
      <c r="HML341" s="0"/>
      <c r="HMM341" s="0"/>
      <c r="HMN341" s="0"/>
      <c r="HMO341" s="0"/>
      <c r="HMP341" s="0"/>
      <c r="HMQ341" s="0"/>
      <c r="HMR341" s="0"/>
      <c r="HMS341" s="0"/>
      <c r="HMT341" s="0"/>
      <c r="HMU341" s="0"/>
      <c r="HMV341" s="0"/>
      <c r="HMW341" s="0"/>
      <c r="HMX341" s="0"/>
      <c r="HMY341" s="0"/>
      <c r="HMZ341" s="0"/>
      <c r="HNA341" s="0"/>
      <c r="HNB341" s="0"/>
      <c r="HNC341" s="0"/>
      <c r="HND341" s="0"/>
      <c r="HNE341" s="0"/>
      <c r="HNF341" s="0"/>
      <c r="HNG341" s="0"/>
      <c r="HNH341" s="0"/>
      <c r="HNI341" s="0"/>
      <c r="HNJ341" s="0"/>
      <c r="HNK341" s="0"/>
      <c r="HNL341" s="0"/>
      <c r="HNM341" s="0"/>
      <c r="HNN341" s="0"/>
      <c r="HNO341" s="0"/>
      <c r="HNP341" s="0"/>
      <c r="HNQ341" s="0"/>
      <c r="HNR341" s="0"/>
      <c r="HNS341" s="0"/>
      <c r="HNT341" s="0"/>
      <c r="HNU341" s="0"/>
      <c r="HNV341" s="0"/>
      <c r="HNW341" s="0"/>
      <c r="HNX341" s="0"/>
      <c r="HNY341" s="0"/>
      <c r="HNZ341" s="0"/>
      <c r="HOA341" s="0"/>
      <c r="HOB341" s="0"/>
      <c r="HOC341" s="0"/>
      <c r="HOD341" s="0"/>
      <c r="HOE341" s="0"/>
      <c r="HOF341" s="0"/>
      <c r="HOG341" s="0"/>
      <c r="HOH341" s="0"/>
      <c r="HOI341" s="0"/>
      <c r="HOJ341" s="0"/>
      <c r="HOK341" s="0"/>
      <c r="HOL341" s="0"/>
      <c r="HOM341" s="0"/>
      <c r="HON341" s="0"/>
      <c r="HOO341" s="0"/>
      <c r="HOP341" s="0"/>
      <c r="HOQ341" s="0"/>
      <c r="HOR341" s="0"/>
      <c r="HOS341" s="0"/>
      <c r="HOT341" s="0"/>
      <c r="HOU341" s="0"/>
      <c r="HOV341" s="0"/>
      <c r="HOW341" s="0"/>
      <c r="HOX341" s="0"/>
      <c r="HOY341" s="0"/>
      <c r="HOZ341" s="0"/>
      <c r="HPA341" s="0"/>
      <c r="HPB341" s="0"/>
      <c r="HPC341" s="0"/>
      <c r="HPD341" s="0"/>
      <c r="HPE341" s="0"/>
      <c r="HPF341" s="0"/>
      <c r="HPG341" s="0"/>
      <c r="HPH341" s="0"/>
      <c r="HPI341" s="0"/>
      <c r="HPJ341" s="0"/>
      <c r="HPK341" s="0"/>
      <c r="HPL341" s="0"/>
      <c r="HPM341" s="0"/>
      <c r="HPN341" s="0"/>
      <c r="HPO341" s="0"/>
      <c r="HPP341" s="0"/>
      <c r="HPQ341" s="0"/>
      <c r="HPR341" s="0"/>
      <c r="HPS341" s="0"/>
      <c r="HPT341" s="0"/>
      <c r="HPU341" s="0"/>
      <c r="HPV341" s="0"/>
      <c r="HPW341" s="0"/>
      <c r="HPX341" s="0"/>
      <c r="HPY341" s="0"/>
      <c r="HPZ341" s="0"/>
      <c r="HQA341" s="0"/>
      <c r="HQB341" s="0"/>
      <c r="HQC341" s="0"/>
      <c r="HQD341" s="0"/>
      <c r="HQE341" s="0"/>
      <c r="HQF341" s="0"/>
      <c r="HQG341" s="0"/>
      <c r="HQH341" s="0"/>
      <c r="HQI341" s="0"/>
      <c r="HQJ341" s="0"/>
      <c r="HQK341" s="0"/>
      <c r="HQL341" s="0"/>
      <c r="HQM341" s="0"/>
      <c r="HQN341" s="0"/>
      <c r="HQO341" s="0"/>
      <c r="HQP341" s="0"/>
      <c r="HQQ341" s="0"/>
      <c r="HQR341" s="0"/>
      <c r="HQS341" s="0"/>
      <c r="HQT341" s="0"/>
      <c r="HQU341" s="0"/>
      <c r="HQV341" s="0"/>
      <c r="HQW341" s="0"/>
      <c r="HQX341" s="0"/>
      <c r="HQY341" s="0"/>
      <c r="HQZ341" s="0"/>
      <c r="HRA341" s="0"/>
      <c r="HRB341" s="0"/>
      <c r="HRC341" s="0"/>
      <c r="HRD341" s="0"/>
      <c r="HRE341" s="0"/>
      <c r="HRF341" s="0"/>
      <c r="HRG341" s="0"/>
      <c r="HRH341" s="0"/>
      <c r="HRI341" s="0"/>
      <c r="HRJ341" s="0"/>
      <c r="HRK341" s="0"/>
      <c r="HRL341" s="0"/>
      <c r="HRM341" s="0"/>
      <c r="HRN341" s="0"/>
      <c r="HRO341" s="0"/>
      <c r="HRP341" s="0"/>
      <c r="HRQ341" s="0"/>
      <c r="HRR341" s="0"/>
      <c r="HRS341" s="0"/>
      <c r="HRT341" s="0"/>
      <c r="HRU341" s="0"/>
      <c r="HRV341" s="0"/>
      <c r="HRW341" s="0"/>
      <c r="HRX341" s="0"/>
      <c r="HRY341" s="0"/>
      <c r="HRZ341" s="0"/>
      <c r="HSA341" s="0"/>
      <c r="HSB341" s="0"/>
      <c r="HSC341" s="0"/>
      <c r="HSD341" s="0"/>
      <c r="HSE341" s="0"/>
      <c r="HSF341" s="0"/>
      <c r="HSG341" s="0"/>
      <c r="HSH341" s="0"/>
      <c r="HSI341" s="0"/>
      <c r="HSJ341" s="0"/>
      <c r="HSK341" s="0"/>
      <c r="HSL341" s="0"/>
      <c r="HSM341" s="0"/>
      <c r="HSN341" s="0"/>
      <c r="HSO341" s="0"/>
      <c r="HSP341" s="0"/>
      <c r="HSQ341" s="0"/>
      <c r="HSR341" s="0"/>
      <c r="HSS341" s="0"/>
      <c r="HST341" s="0"/>
      <c r="HSU341" s="0"/>
      <c r="HSV341" s="0"/>
      <c r="HSW341" s="0"/>
      <c r="HSX341" s="0"/>
      <c r="HSY341" s="0"/>
      <c r="HSZ341" s="0"/>
      <c r="HTA341" s="0"/>
      <c r="HTB341" s="0"/>
      <c r="HTC341" s="0"/>
      <c r="HTD341" s="0"/>
      <c r="HTE341" s="0"/>
      <c r="HTF341" s="0"/>
      <c r="HTG341" s="0"/>
      <c r="HTH341" s="0"/>
      <c r="HTI341" s="0"/>
      <c r="HTJ341" s="0"/>
      <c r="HTK341" s="0"/>
      <c r="HTL341" s="0"/>
      <c r="HTM341" s="0"/>
      <c r="HTN341" s="0"/>
      <c r="HTO341" s="0"/>
      <c r="HTP341" s="0"/>
      <c r="HTQ341" s="0"/>
      <c r="HTR341" s="0"/>
      <c r="HTS341" s="0"/>
      <c r="HTT341" s="0"/>
      <c r="HTU341" s="0"/>
      <c r="HTV341" s="0"/>
      <c r="HTW341" s="0"/>
      <c r="HTX341" s="0"/>
      <c r="HTY341" s="0"/>
      <c r="HTZ341" s="0"/>
      <c r="HUA341" s="0"/>
      <c r="HUB341" s="0"/>
      <c r="HUC341" s="0"/>
      <c r="HUD341" s="0"/>
      <c r="HUE341" s="0"/>
      <c r="HUF341" s="0"/>
      <c r="HUG341" s="0"/>
      <c r="HUH341" s="0"/>
      <c r="HUI341" s="0"/>
      <c r="HUJ341" s="0"/>
      <c r="HUK341" s="0"/>
      <c r="HUL341" s="0"/>
      <c r="HUM341" s="0"/>
      <c r="HUN341" s="0"/>
      <c r="HUO341" s="0"/>
      <c r="HUP341" s="0"/>
      <c r="HUQ341" s="0"/>
      <c r="HUR341" s="0"/>
      <c r="HUS341" s="0"/>
      <c r="HUT341" s="0"/>
      <c r="HUU341" s="0"/>
      <c r="HUV341" s="0"/>
      <c r="HUW341" s="0"/>
      <c r="HUX341" s="0"/>
      <c r="HUY341" s="0"/>
      <c r="HUZ341" s="0"/>
      <c r="HVA341" s="0"/>
      <c r="HVB341" s="0"/>
      <c r="HVC341" s="0"/>
      <c r="HVD341" s="0"/>
      <c r="HVE341" s="0"/>
      <c r="HVF341" s="0"/>
      <c r="HVG341" s="0"/>
      <c r="HVH341" s="0"/>
      <c r="HVI341" s="0"/>
      <c r="HVJ341" s="0"/>
      <c r="HVK341" s="0"/>
      <c r="HVL341" s="0"/>
      <c r="HVM341" s="0"/>
      <c r="HVN341" s="0"/>
      <c r="HVO341" s="0"/>
      <c r="HVP341" s="0"/>
      <c r="HVQ341" s="0"/>
      <c r="HVR341" s="0"/>
      <c r="HVS341" s="0"/>
      <c r="HVT341" s="0"/>
      <c r="HVU341" s="0"/>
      <c r="HVV341" s="0"/>
      <c r="HVW341" s="0"/>
      <c r="HVX341" s="0"/>
      <c r="HVY341" s="0"/>
      <c r="HVZ341" s="0"/>
      <c r="HWA341" s="0"/>
      <c r="HWB341" s="0"/>
      <c r="HWC341" s="0"/>
      <c r="HWD341" s="0"/>
      <c r="HWE341" s="0"/>
      <c r="HWF341" s="0"/>
      <c r="HWG341" s="0"/>
      <c r="HWH341" s="0"/>
      <c r="HWI341" s="0"/>
      <c r="HWJ341" s="0"/>
      <c r="HWK341" s="0"/>
      <c r="HWL341" s="0"/>
      <c r="HWM341" s="0"/>
      <c r="HWN341" s="0"/>
      <c r="HWO341" s="0"/>
      <c r="HWP341" s="0"/>
      <c r="HWQ341" s="0"/>
      <c r="HWR341" s="0"/>
      <c r="HWS341" s="0"/>
      <c r="HWT341" s="0"/>
      <c r="HWU341" s="0"/>
      <c r="HWV341" s="0"/>
      <c r="HWW341" s="0"/>
      <c r="HWX341" s="0"/>
      <c r="HWY341" s="0"/>
      <c r="HWZ341" s="0"/>
      <c r="HXA341" s="0"/>
      <c r="HXB341" s="0"/>
      <c r="HXC341" s="0"/>
      <c r="HXD341" s="0"/>
      <c r="HXE341" s="0"/>
      <c r="HXF341" s="0"/>
      <c r="HXG341" s="0"/>
      <c r="HXH341" s="0"/>
      <c r="HXI341" s="0"/>
      <c r="HXJ341" s="0"/>
      <c r="HXK341" s="0"/>
      <c r="HXL341" s="0"/>
      <c r="HXM341" s="0"/>
      <c r="HXN341" s="0"/>
      <c r="HXO341" s="0"/>
      <c r="HXP341" s="0"/>
      <c r="HXQ341" s="0"/>
      <c r="HXR341" s="0"/>
      <c r="HXS341" s="0"/>
      <c r="HXT341" s="0"/>
      <c r="HXU341" s="0"/>
      <c r="HXV341" s="0"/>
      <c r="HXW341" s="0"/>
      <c r="HXX341" s="0"/>
      <c r="HXY341" s="0"/>
      <c r="HXZ341" s="0"/>
      <c r="HYA341" s="0"/>
      <c r="HYB341" s="0"/>
      <c r="HYC341" s="0"/>
      <c r="HYD341" s="0"/>
      <c r="HYE341" s="0"/>
      <c r="HYF341" s="0"/>
      <c r="HYG341" s="0"/>
      <c r="HYH341" s="0"/>
      <c r="HYI341" s="0"/>
      <c r="HYJ341" s="0"/>
      <c r="HYK341" s="0"/>
      <c r="HYL341" s="0"/>
      <c r="HYM341" s="0"/>
      <c r="HYN341" s="0"/>
      <c r="HYO341" s="0"/>
      <c r="HYP341" s="0"/>
      <c r="HYQ341" s="0"/>
      <c r="HYR341" s="0"/>
      <c r="HYS341" s="0"/>
      <c r="HYT341" s="0"/>
      <c r="HYU341" s="0"/>
      <c r="HYV341" s="0"/>
      <c r="HYW341" s="0"/>
      <c r="HYX341" s="0"/>
      <c r="HYY341" s="0"/>
      <c r="HYZ341" s="0"/>
      <c r="HZA341" s="0"/>
      <c r="HZB341" s="0"/>
      <c r="HZC341" s="0"/>
      <c r="HZD341" s="0"/>
      <c r="HZE341" s="0"/>
      <c r="HZF341" s="0"/>
      <c r="HZG341" s="0"/>
      <c r="HZH341" s="0"/>
      <c r="HZI341" s="0"/>
      <c r="HZJ341" s="0"/>
      <c r="HZK341" s="0"/>
      <c r="HZL341" s="0"/>
      <c r="HZM341" s="0"/>
      <c r="HZN341" s="0"/>
      <c r="HZO341" s="0"/>
      <c r="HZP341" s="0"/>
      <c r="HZQ341" s="0"/>
      <c r="HZR341" s="0"/>
      <c r="HZS341" s="0"/>
      <c r="HZT341" s="0"/>
      <c r="HZU341" s="0"/>
      <c r="HZV341" s="0"/>
      <c r="HZW341" s="0"/>
      <c r="HZX341" s="0"/>
      <c r="HZY341" s="0"/>
      <c r="HZZ341" s="0"/>
      <c r="IAA341" s="0"/>
      <c r="IAB341" s="0"/>
      <c r="IAC341" s="0"/>
      <c r="IAD341" s="0"/>
      <c r="IAE341" s="0"/>
      <c r="IAF341" s="0"/>
      <c r="IAG341" s="0"/>
      <c r="IAH341" s="0"/>
      <c r="IAI341" s="0"/>
      <c r="IAJ341" s="0"/>
      <c r="IAK341" s="0"/>
      <c r="IAL341" s="0"/>
      <c r="IAM341" s="0"/>
      <c r="IAN341" s="0"/>
      <c r="IAO341" s="0"/>
      <c r="IAP341" s="0"/>
      <c r="IAQ341" s="0"/>
      <c r="IAR341" s="0"/>
      <c r="IAS341" s="0"/>
      <c r="IAT341" s="0"/>
      <c r="IAU341" s="0"/>
      <c r="IAV341" s="0"/>
      <c r="IAW341" s="0"/>
      <c r="IAX341" s="0"/>
      <c r="IAY341" s="0"/>
      <c r="IAZ341" s="0"/>
      <c r="IBA341" s="0"/>
      <c r="IBB341" s="0"/>
      <c r="IBC341" s="0"/>
      <c r="IBD341" s="0"/>
      <c r="IBE341" s="0"/>
      <c r="IBF341" s="0"/>
      <c r="IBG341" s="0"/>
      <c r="IBH341" s="0"/>
      <c r="IBI341" s="0"/>
      <c r="IBJ341" s="0"/>
      <c r="IBK341" s="0"/>
      <c r="IBL341" s="0"/>
      <c r="IBM341" s="0"/>
      <c r="IBN341" s="0"/>
      <c r="IBO341" s="0"/>
      <c r="IBP341" s="0"/>
      <c r="IBQ341" s="0"/>
      <c r="IBR341" s="0"/>
      <c r="IBS341" s="0"/>
      <c r="IBT341" s="0"/>
      <c r="IBU341" s="0"/>
      <c r="IBV341" s="0"/>
      <c r="IBW341" s="0"/>
      <c r="IBX341" s="0"/>
      <c r="IBY341" s="0"/>
      <c r="IBZ341" s="0"/>
      <c r="ICA341" s="0"/>
      <c r="ICB341" s="0"/>
      <c r="ICC341" s="0"/>
      <c r="ICD341" s="0"/>
      <c r="ICE341" s="0"/>
      <c r="ICF341" s="0"/>
      <c r="ICG341" s="0"/>
      <c r="ICH341" s="0"/>
      <c r="ICI341" s="0"/>
      <c r="ICJ341" s="0"/>
      <c r="ICK341" s="0"/>
      <c r="ICL341" s="0"/>
      <c r="ICM341" s="0"/>
      <c r="ICN341" s="0"/>
      <c r="ICO341" s="0"/>
      <c r="ICP341" s="0"/>
      <c r="ICQ341" s="0"/>
      <c r="ICR341" s="0"/>
      <c r="ICS341" s="0"/>
      <c r="ICT341" s="0"/>
      <c r="ICU341" s="0"/>
      <c r="ICV341" s="0"/>
      <c r="ICW341" s="0"/>
      <c r="ICX341" s="0"/>
      <c r="ICY341" s="0"/>
      <c r="ICZ341" s="0"/>
      <c r="IDA341" s="0"/>
      <c r="IDB341" s="0"/>
      <c r="IDC341" s="0"/>
      <c r="IDD341" s="0"/>
      <c r="IDE341" s="0"/>
      <c r="IDF341" s="0"/>
      <c r="IDG341" s="0"/>
      <c r="IDH341" s="0"/>
      <c r="IDI341" s="0"/>
      <c r="IDJ341" s="0"/>
      <c r="IDK341" s="0"/>
      <c r="IDL341" s="0"/>
      <c r="IDM341" s="0"/>
      <c r="IDN341" s="0"/>
      <c r="IDO341" s="0"/>
      <c r="IDP341" s="0"/>
      <c r="IDQ341" s="0"/>
      <c r="IDR341" s="0"/>
      <c r="IDS341" s="0"/>
      <c r="IDT341" s="0"/>
      <c r="IDU341" s="0"/>
      <c r="IDV341" s="0"/>
      <c r="IDW341" s="0"/>
      <c r="IDX341" s="0"/>
      <c r="IDY341" s="0"/>
      <c r="IDZ341" s="0"/>
      <c r="IEA341" s="0"/>
      <c r="IEB341" s="0"/>
      <c r="IEC341" s="0"/>
      <c r="IED341" s="0"/>
      <c r="IEE341" s="0"/>
      <c r="IEF341" s="0"/>
      <c r="IEG341" s="0"/>
      <c r="IEH341" s="0"/>
      <c r="IEI341" s="0"/>
      <c r="IEJ341" s="0"/>
      <c r="IEK341" s="0"/>
      <c r="IEL341" s="0"/>
      <c r="IEM341" s="0"/>
      <c r="IEN341" s="0"/>
      <c r="IEO341" s="0"/>
      <c r="IEP341" s="0"/>
      <c r="IEQ341" s="0"/>
      <c r="IER341" s="0"/>
      <c r="IES341" s="0"/>
      <c r="IET341" s="0"/>
      <c r="IEU341" s="0"/>
      <c r="IEV341" s="0"/>
      <c r="IEW341" s="0"/>
      <c r="IEX341" s="0"/>
      <c r="IEY341" s="0"/>
      <c r="IEZ341" s="0"/>
      <c r="IFA341" s="0"/>
      <c r="IFB341" s="0"/>
      <c r="IFC341" s="0"/>
      <c r="IFD341" s="0"/>
      <c r="IFE341" s="0"/>
      <c r="IFF341" s="0"/>
      <c r="IFG341" s="0"/>
      <c r="IFH341" s="0"/>
      <c r="IFI341" s="0"/>
      <c r="IFJ341" s="0"/>
      <c r="IFK341" s="0"/>
      <c r="IFL341" s="0"/>
      <c r="IFM341" s="0"/>
      <c r="IFN341" s="0"/>
      <c r="IFO341" s="0"/>
      <c r="IFP341" s="0"/>
      <c r="IFQ341" s="0"/>
      <c r="IFR341" s="0"/>
      <c r="IFS341" s="0"/>
      <c r="IFT341" s="0"/>
      <c r="IFU341" s="0"/>
      <c r="IFV341" s="0"/>
      <c r="IFW341" s="0"/>
      <c r="IFX341" s="0"/>
      <c r="IFY341" s="0"/>
      <c r="IFZ341" s="0"/>
      <c r="IGA341" s="0"/>
      <c r="IGB341" s="0"/>
      <c r="IGC341" s="0"/>
      <c r="IGD341" s="0"/>
      <c r="IGE341" s="0"/>
      <c r="IGF341" s="0"/>
      <c r="IGG341" s="0"/>
      <c r="IGH341" s="0"/>
      <c r="IGI341" s="0"/>
      <c r="IGJ341" s="0"/>
      <c r="IGK341" s="0"/>
      <c r="IGL341" s="0"/>
      <c r="IGM341" s="0"/>
      <c r="IGN341" s="0"/>
      <c r="IGO341" s="0"/>
      <c r="IGP341" s="0"/>
      <c r="IGQ341" s="0"/>
      <c r="IGR341" s="0"/>
      <c r="IGS341" s="0"/>
      <c r="IGT341" s="0"/>
      <c r="IGU341" s="0"/>
      <c r="IGV341" s="0"/>
      <c r="IGW341" s="0"/>
      <c r="IGX341" s="0"/>
      <c r="IGY341" s="0"/>
      <c r="IGZ341" s="0"/>
      <c r="IHA341" s="0"/>
      <c r="IHB341" s="0"/>
      <c r="IHC341" s="0"/>
      <c r="IHD341" s="0"/>
      <c r="IHE341" s="0"/>
      <c r="IHF341" s="0"/>
      <c r="IHG341" s="0"/>
      <c r="IHH341" s="0"/>
      <c r="IHI341" s="0"/>
      <c r="IHJ341" s="0"/>
      <c r="IHK341" s="0"/>
      <c r="IHL341" s="0"/>
      <c r="IHM341" s="0"/>
      <c r="IHN341" s="0"/>
      <c r="IHO341" s="0"/>
      <c r="IHP341" s="0"/>
      <c r="IHQ341" s="0"/>
      <c r="IHR341" s="0"/>
      <c r="IHS341" s="0"/>
      <c r="IHT341" s="0"/>
      <c r="IHU341" s="0"/>
      <c r="IHV341" s="0"/>
      <c r="IHW341" s="0"/>
      <c r="IHX341" s="0"/>
      <c r="IHY341" s="0"/>
      <c r="IHZ341" s="0"/>
      <c r="IIA341" s="0"/>
      <c r="IIB341" s="0"/>
      <c r="IIC341" s="0"/>
      <c r="IID341" s="0"/>
      <c r="IIE341" s="0"/>
      <c r="IIF341" s="0"/>
      <c r="IIG341" s="0"/>
      <c r="IIH341" s="0"/>
      <c r="III341" s="0"/>
      <c r="IIJ341" s="0"/>
      <c r="IIK341" s="0"/>
      <c r="IIL341" s="0"/>
      <c r="IIM341" s="0"/>
      <c r="IIN341" s="0"/>
      <c r="IIO341" s="0"/>
      <c r="IIP341" s="0"/>
      <c r="IIQ341" s="0"/>
      <c r="IIR341" s="0"/>
      <c r="IIS341" s="0"/>
      <c r="IIT341" s="0"/>
      <c r="IIU341" s="0"/>
      <c r="IIV341" s="0"/>
      <c r="IIW341" s="0"/>
      <c r="IIX341" s="0"/>
      <c r="IIY341" s="0"/>
      <c r="IIZ341" s="0"/>
      <c r="IJA341" s="0"/>
      <c r="IJB341" s="0"/>
      <c r="IJC341" s="0"/>
      <c r="IJD341" s="0"/>
      <c r="IJE341" s="0"/>
      <c r="IJF341" s="0"/>
      <c r="IJG341" s="0"/>
      <c r="IJH341" s="0"/>
      <c r="IJI341" s="0"/>
      <c r="IJJ341" s="0"/>
      <c r="IJK341" s="0"/>
      <c r="IJL341" s="0"/>
      <c r="IJM341" s="0"/>
      <c r="IJN341" s="0"/>
      <c r="IJO341" s="0"/>
      <c r="IJP341" s="0"/>
      <c r="IJQ341" s="0"/>
      <c r="IJR341" s="0"/>
      <c r="IJS341" s="0"/>
      <c r="IJT341" s="0"/>
      <c r="IJU341" s="0"/>
      <c r="IJV341" s="0"/>
      <c r="IJW341" s="0"/>
      <c r="IJX341" s="0"/>
      <c r="IJY341" s="0"/>
      <c r="IJZ341" s="0"/>
      <c r="IKA341" s="0"/>
      <c r="IKB341" s="0"/>
      <c r="IKC341" s="0"/>
      <c r="IKD341" s="0"/>
      <c r="IKE341" s="0"/>
      <c r="IKF341" s="0"/>
      <c r="IKG341" s="0"/>
      <c r="IKH341" s="0"/>
      <c r="IKI341" s="0"/>
      <c r="IKJ341" s="0"/>
      <c r="IKK341" s="0"/>
      <c r="IKL341" s="0"/>
      <c r="IKM341" s="0"/>
      <c r="IKN341" s="0"/>
      <c r="IKO341" s="0"/>
      <c r="IKP341" s="0"/>
      <c r="IKQ341" s="0"/>
      <c r="IKR341" s="0"/>
      <c r="IKS341" s="0"/>
      <c r="IKT341" s="0"/>
      <c r="IKU341" s="0"/>
      <c r="IKV341" s="0"/>
      <c r="IKW341" s="0"/>
      <c r="IKX341" s="0"/>
      <c r="IKY341" s="0"/>
      <c r="IKZ341" s="0"/>
      <c r="ILA341" s="0"/>
      <c r="ILB341" s="0"/>
      <c r="ILC341" s="0"/>
      <c r="ILD341" s="0"/>
      <c r="ILE341" s="0"/>
      <c r="ILF341" s="0"/>
      <c r="ILG341" s="0"/>
      <c r="ILH341" s="0"/>
      <c r="ILI341" s="0"/>
      <c r="ILJ341" s="0"/>
      <c r="ILK341" s="0"/>
      <c r="ILL341" s="0"/>
      <c r="ILM341" s="0"/>
      <c r="ILN341" s="0"/>
      <c r="ILO341" s="0"/>
      <c r="ILP341" s="0"/>
      <c r="ILQ341" s="0"/>
      <c r="ILR341" s="0"/>
      <c r="ILS341" s="0"/>
      <c r="ILT341" s="0"/>
      <c r="ILU341" s="0"/>
      <c r="ILV341" s="0"/>
      <c r="ILW341" s="0"/>
      <c r="ILX341" s="0"/>
      <c r="ILY341" s="0"/>
      <c r="ILZ341" s="0"/>
      <c r="IMA341" s="0"/>
      <c r="IMB341" s="0"/>
      <c r="IMC341" s="0"/>
      <c r="IMD341" s="0"/>
      <c r="IME341" s="0"/>
      <c r="IMF341" s="0"/>
      <c r="IMG341" s="0"/>
      <c r="IMH341" s="0"/>
      <c r="IMI341" s="0"/>
      <c r="IMJ341" s="0"/>
      <c r="IMK341" s="0"/>
      <c r="IML341" s="0"/>
      <c r="IMM341" s="0"/>
      <c r="IMN341" s="0"/>
      <c r="IMO341" s="0"/>
      <c r="IMP341" s="0"/>
      <c r="IMQ341" s="0"/>
      <c r="IMR341" s="0"/>
      <c r="IMS341" s="0"/>
      <c r="IMT341" s="0"/>
      <c r="IMU341" s="0"/>
      <c r="IMV341" s="0"/>
      <c r="IMW341" s="0"/>
      <c r="IMX341" s="0"/>
      <c r="IMY341" s="0"/>
      <c r="IMZ341" s="0"/>
      <c r="INA341" s="0"/>
      <c r="INB341" s="0"/>
      <c r="INC341" s="0"/>
      <c r="IND341" s="0"/>
      <c r="INE341" s="0"/>
      <c r="INF341" s="0"/>
      <c r="ING341" s="0"/>
      <c r="INH341" s="0"/>
      <c r="INI341" s="0"/>
      <c r="INJ341" s="0"/>
      <c r="INK341" s="0"/>
      <c r="INL341" s="0"/>
      <c r="INM341" s="0"/>
      <c r="INN341" s="0"/>
      <c r="INO341" s="0"/>
      <c r="INP341" s="0"/>
      <c r="INQ341" s="0"/>
      <c r="INR341" s="0"/>
      <c r="INS341" s="0"/>
      <c r="INT341" s="0"/>
      <c r="INU341" s="0"/>
      <c r="INV341" s="0"/>
      <c r="INW341" s="0"/>
      <c r="INX341" s="0"/>
      <c r="INY341" s="0"/>
      <c r="INZ341" s="0"/>
      <c r="IOA341" s="0"/>
      <c r="IOB341" s="0"/>
      <c r="IOC341" s="0"/>
      <c r="IOD341" s="0"/>
      <c r="IOE341" s="0"/>
      <c r="IOF341" s="0"/>
      <c r="IOG341" s="0"/>
      <c r="IOH341" s="0"/>
      <c r="IOI341" s="0"/>
      <c r="IOJ341" s="0"/>
      <c r="IOK341" s="0"/>
      <c r="IOL341" s="0"/>
      <c r="IOM341" s="0"/>
      <c r="ION341" s="0"/>
      <c r="IOO341" s="0"/>
      <c r="IOP341" s="0"/>
      <c r="IOQ341" s="0"/>
      <c r="IOR341" s="0"/>
      <c r="IOS341" s="0"/>
      <c r="IOT341" s="0"/>
      <c r="IOU341" s="0"/>
      <c r="IOV341" s="0"/>
      <c r="IOW341" s="0"/>
      <c r="IOX341" s="0"/>
      <c r="IOY341" s="0"/>
      <c r="IOZ341" s="0"/>
      <c r="IPA341" s="0"/>
      <c r="IPB341" s="0"/>
      <c r="IPC341" s="0"/>
      <c r="IPD341" s="0"/>
      <c r="IPE341" s="0"/>
      <c r="IPF341" s="0"/>
      <c r="IPG341" s="0"/>
      <c r="IPH341" s="0"/>
      <c r="IPI341" s="0"/>
      <c r="IPJ341" s="0"/>
      <c r="IPK341" s="0"/>
      <c r="IPL341" s="0"/>
      <c r="IPM341" s="0"/>
      <c r="IPN341" s="0"/>
      <c r="IPO341" s="0"/>
      <c r="IPP341" s="0"/>
      <c r="IPQ341" s="0"/>
      <c r="IPR341" s="0"/>
      <c r="IPS341" s="0"/>
      <c r="IPT341" s="0"/>
      <c r="IPU341" s="0"/>
      <c r="IPV341" s="0"/>
      <c r="IPW341" s="0"/>
      <c r="IPX341" s="0"/>
      <c r="IPY341" s="0"/>
      <c r="IPZ341" s="0"/>
      <c r="IQA341" s="0"/>
      <c r="IQB341" s="0"/>
      <c r="IQC341" s="0"/>
      <c r="IQD341" s="0"/>
      <c r="IQE341" s="0"/>
      <c r="IQF341" s="0"/>
      <c r="IQG341" s="0"/>
      <c r="IQH341" s="0"/>
      <c r="IQI341" s="0"/>
      <c r="IQJ341" s="0"/>
      <c r="IQK341" s="0"/>
      <c r="IQL341" s="0"/>
      <c r="IQM341" s="0"/>
      <c r="IQN341" s="0"/>
      <c r="IQO341" s="0"/>
      <c r="IQP341" s="0"/>
      <c r="IQQ341" s="0"/>
      <c r="IQR341" s="0"/>
      <c r="IQS341" s="0"/>
      <c r="IQT341" s="0"/>
      <c r="IQU341" s="0"/>
      <c r="IQV341" s="0"/>
      <c r="IQW341" s="0"/>
      <c r="IQX341" s="0"/>
      <c r="IQY341" s="0"/>
      <c r="IQZ341" s="0"/>
      <c r="IRA341" s="0"/>
      <c r="IRB341" s="0"/>
      <c r="IRC341" s="0"/>
      <c r="IRD341" s="0"/>
      <c r="IRE341" s="0"/>
      <c r="IRF341" s="0"/>
      <c r="IRG341" s="0"/>
      <c r="IRH341" s="0"/>
      <c r="IRI341" s="0"/>
      <c r="IRJ341" s="0"/>
      <c r="IRK341" s="0"/>
      <c r="IRL341" s="0"/>
      <c r="IRM341" s="0"/>
      <c r="IRN341" s="0"/>
      <c r="IRO341" s="0"/>
      <c r="IRP341" s="0"/>
      <c r="IRQ341" s="0"/>
      <c r="IRR341" s="0"/>
      <c r="IRS341" s="0"/>
      <c r="IRT341" s="0"/>
      <c r="IRU341" s="0"/>
      <c r="IRV341" s="0"/>
      <c r="IRW341" s="0"/>
      <c r="IRX341" s="0"/>
      <c r="IRY341" s="0"/>
      <c r="IRZ341" s="0"/>
      <c r="ISA341" s="0"/>
      <c r="ISB341" s="0"/>
      <c r="ISC341" s="0"/>
      <c r="ISD341" s="0"/>
      <c r="ISE341" s="0"/>
      <c r="ISF341" s="0"/>
      <c r="ISG341" s="0"/>
      <c r="ISH341" s="0"/>
      <c r="ISI341" s="0"/>
      <c r="ISJ341" s="0"/>
      <c r="ISK341" s="0"/>
      <c r="ISL341" s="0"/>
      <c r="ISM341" s="0"/>
      <c r="ISN341" s="0"/>
      <c r="ISO341" s="0"/>
      <c r="ISP341" s="0"/>
      <c r="ISQ341" s="0"/>
      <c r="ISR341" s="0"/>
      <c r="ISS341" s="0"/>
      <c r="IST341" s="0"/>
      <c r="ISU341" s="0"/>
      <c r="ISV341" s="0"/>
      <c r="ISW341" s="0"/>
      <c r="ISX341" s="0"/>
      <c r="ISY341" s="0"/>
      <c r="ISZ341" s="0"/>
      <c r="ITA341" s="0"/>
      <c r="ITB341" s="0"/>
      <c r="ITC341" s="0"/>
      <c r="ITD341" s="0"/>
      <c r="ITE341" s="0"/>
      <c r="ITF341" s="0"/>
      <c r="ITG341" s="0"/>
      <c r="ITH341" s="0"/>
      <c r="ITI341" s="0"/>
      <c r="ITJ341" s="0"/>
      <c r="ITK341" s="0"/>
      <c r="ITL341" s="0"/>
      <c r="ITM341" s="0"/>
      <c r="ITN341" s="0"/>
      <c r="ITO341" s="0"/>
      <c r="ITP341" s="0"/>
      <c r="ITQ341" s="0"/>
      <c r="ITR341" s="0"/>
      <c r="ITS341" s="0"/>
      <c r="ITT341" s="0"/>
      <c r="ITU341" s="0"/>
      <c r="ITV341" s="0"/>
      <c r="ITW341" s="0"/>
      <c r="ITX341" s="0"/>
      <c r="ITY341" s="0"/>
      <c r="ITZ341" s="0"/>
      <c r="IUA341" s="0"/>
      <c r="IUB341" s="0"/>
      <c r="IUC341" s="0"/>
      <c r="IUD341" s="0"/>
      <c r="IUE341" s="0"/>
      <c r="IUF341" s="0"/>
      <c r="IUG341" s="0"/>
      <c r="IUH341" s="0"/>
      <c r="IUI341" s="0"/>
      <c r="IUJ341" s="0"/>
      <c r="IUK341" s="0"/>
      <c r="IUL341" s="0"/>
      <c r="IUM341" s="0"/>
      <c r="IUN341" s="0"/>
      <c r="IUO341" s="0"/>
      <c r="IUP341" s="0"/>
      <c r="IUQ341" s="0"/>
      <c r="IUR341" s="0"/>
      <c r="IUS341" s="0"/>
      <c r="IUT341" s="0"/>
      <c r="IUU341" s="0"/>
      <c r="IUV341" s="0"/>
      <c r="IUW341" s="0"/>
      <c r="IUX341" s="0"/>
      <c r="IUY341" s="0"/>
      <c r="IUZ341" s="0"/>
      <c r="IVA341" s="0"/>
      <c r="IVB341" s="0"/>
      <c r="IVC341" s="0"/>
      <c r="IVD341" s="0"/>
      <c r="IVE341" s="0"/>
      <c r="IVF341" s="0"/>
      <c r="IVG341" s="0"/>
      <c r="IVH341" s="0"/>
      <c r="IVI341" s="0"/>
      <c r="IVJ341" s="0"/>
      <c r="IVK341" s="0"/>
      <c r="IVL341" s="0"/>
      <c r="IVM341" s="0"/>
      <c r="IVN341" s="0"/>
      <c r="IVO341" s="0"/>
      <c r="IVP341" s="0"/>
      <c r="IVQ341" s="0"/>
      <c r="IVR341" s="0"/>
      <c r="IVS341" s="0"/>
      <c r="IVT341" s="0"/>
      <c r="IVU341" s="0"/>
      <c r="IVV341" s="0"/>
      <c r="IVW341" s="0"/>
      <c r="IVX341" s="0"/>
      <c r="IVY341" s="0"/>
      <c r="IVZ341" s="0"/>
      <c r="IWA341" s="0"/>
      <c r="IWB341" s="0"/>
      <c r="IWC341" s="0"/>
      <c r="IWD341" s="0"/>
      <c r="IWE341" s="0"/>
      <c r="IWF341" s="0"/>
      <c r="IWG341" s="0"/>
      <c r="IWH341" s="0"/>
      <c r="IWI341" s="0"/>
      <c r="IWJ341" s="0"/>
      <c r="IWK341" s="0"/>
      <c r="IWL341" s="0"/>
      <c r="IWM341" s="0"/>
      <c r="IWN341" s="0"/>
      <c r="IWO341" s="0"/>
      <c r="IWP341" s="0"/>
      <c r="IWQ341" s="0"/>
      <c r="IWR341" s="0"/>
      <c r="IWS341" s="0"/>
      <c r="IWT341" s="0"/>
      <c r="IWU341" s="0"/>
      <c r="IWV341" s="0"/>
      <c r="IWW341" s="0"/>
      <c r="IWX341" s="0"/>
      <c r="IWY341" s="0"/>
      <c r="IWZ341" s="0"/>
      <c r="IXA341" s="0"/>
      <c r="IXB341" s="0"/>
      <c r="IXC341" s="0"/>
      <c r="IXD341" s="0"/>
      <c r="IXE341" s="0"/>
      <c r="IXF341" s="0"/>
      <c r="IXG341" s="0"/>
      <c r="IXH341" s="0"/>
      <c r="IXI341" s="0"/>
      <c r="IXJ341" s="0"/>
      <c r="IXK341" s="0"/>
      <c r="IXL341" s="0"/>
      <c r="IXM341" s="0"/>
      <c r="IXN341" s="0"/>
      <c r="IXO341" s="0"/>
      <c r="IXP341" s="0"/>
      <c r="IXQ341" s="0"/>
      <c r="IXR341" s="0"/>
      <c r="IXS341" s="0"/>
      <c r="IXT341" s="0"/>
      <c r="IXU341" s="0"/>
      <c r="IXV341" s="0"/>
      <c r="IXW341" s="0"/>
      <c r="IXX341" s="0"/>
      <c r="IXY341" s="0"/>
      <c r="IXZ341" s="0"/>
      <c r="IYA341" s="0"/>
      <c r="IYB341" s="0"/>
      <c r="IYC341" s="0"/>
      <c r="IYD341" s="0"/>
      <c r="IYE341" s="0"/>
      <c r="IYF341" s="0"/>
      <c r="IYG341" s="0"/>
      <c r="IYH341" s="0"/>
      <c r="IYI341" s="0"/>
      <c r="IYJ341" s="0"/>
      <c r="IYK341" s="0"/>
      <c r="IYL341" s="0"/>
      <c r="IYM341" s="0"/>
      <c r="IYN341" s="0"/>
      <c r="IYO341" s="0"/>
      <c r="IYP341" s="0"/>
      <c r="IYQ341" s="0"/>
      <c r="IYR341" s="0"/>
      <c r="IYS341" s="0"/>
      <c r="IYT341" s="0"/>
      <c r="IYU341" s="0"/>
      <c r="IYV341" s="0"/>
      <c r="IYW341" s="0"/>
      <c r="IYX341" s="0"/>
      <c r="IYY341" s="0"/>
      <c r="IYZ341" s="0"/>
      <c r="IZA341" s="0"/>
      <c r="IZB341" s="0"/>
      <c r="IZC341" s="0"/>
      <c r="IZD341" s="0"/>
      <c r="IZE341" s="0"/>
      <c r="IZF341" s="0"/>
      <c r="IZG341" s="0"/>
      <c r="IZH341" s="0"/>
      <c r="IZI341" s="0"/>
      <c r="IZJ341" s="0"/>
      <c r="IZK341" s="0"/>
      <c r="IZL341" s="0"/>
      <c r="IZM341" s="0"/>
      <c r="IZN341" s="0"/>
      <c r="IZO341" s="0"/>
      <c r="IZP341" s="0"/>
      <c r="IZQ341" s="0"/>
      <c r="IZR341" s="0"/>
      <c r="IZS341" s="0"/>
      <c r="IZT341" s="0"/>
      <c r="IZU341" s="0"/>
      <c r="IZV341" s="0"/>
      <c r="IZW341" s="0"/>
      <c r="IZX341" s="0"/>
      <c r="IZY341" s="0"/>
      <c r="IZZ341" s="0"/>
      <c r="JAA341" s="0"/>
      <c r="JAB341" s="0"/>
      <c r="JAC341" s="0"/>
      <c r="JAD341" s="0"/>
      <c r="JAE341" s="0"/>
      <c r="JAF341" s="0"/>
      <c r="JAG341" s="0"/>
      <c r="JAH341" s="0"/>
      <c r="JAI341" s="0"/>
      <c r="JAJ341" s="0"/>
      <c r="JAK341" s="0"/>
      <c r="JAL341" s="0"/>
      <c r="JAM341" s="0"/>
      <c r="JAN341" s="0"/>
      <c r="JAO341" s="0"/>
      <c r="JAP341" s="0"/>
      <c r="JAQ341" s="0"/>
      <c r="JAR341" s="0"/>
      <c r="JAS341" s="0"/>
      <c r="JAT341" s="0"/>
      <c r="JAU341" s="0"/>
      <c r="JAV341" s="0"/>
      <c r="JAW341" s="0"/>
      <c r="JAX341" s="0"/>
      <c r="JAY341" s="0"/>
      <c r="JAZ341" s="0"/>
      <c r="JBA341" s="0"/>
      <c r="JBB341" s="0"/>
      <c r="JBC341" s="0"/>
      <c r="JBD341" s="0"/>
      <c r="JBE341" s="0"/>
      <c r="JBF341" s="0"/>
      <c r="JBG341" s="0"/>
      <c r="JBH341" s="0"/>
      <c r="JBI341" s="0"/>
      <c r="JBJ341" s="0"/>
      <c r="JBK341" s="0"/>
      <c r="JBL341" s="0"/>
      <c r="JBM341" s="0"/>
      <c r="JBN341" s="0"/>
      <c r="JBO341" s="0"/>
      <c r="JBP341" s="0"/>
      <c r="JBQ341" s="0"/>
      <c r="JBR341" s="0"/>
      <c r="JBS341" s="0"/>
      <c r="JBT341" s="0"/>
      <c r="JBU341" s="0"/>
      <c r="JBV341" s="0"/>
      <c r="JBW341" s="0"/>
      <c r="JBX341" s="0"/>
      <c r="JBY341" s="0"/>
      <c r="JBZ341" s="0"/>
      <c r="JCA341" s="0"/>
      <c r="JCB341" s="0"/>
      <c r="JCC341" s="0"/>
      <c r="JCD341" s="0"/>
      <c r="JCE341" s="0"/>
      <c r="JCF341" s="0"/>
      <c r="JCG341" s="0"/>
      <c r="JCH341" s="0"/>
      <c r="JCI341" s="0"/>
      <c r="JCJ341" s="0"/>
      <c r="JCK341" s="0"/>
      <c r="JCL341" s="0"/>
      <c r="JCM341" s="0"/>
      <c r="JCN341" s="0"/>
      <c r="JCO341" s="0"/>
      <c r="JCP341" s="0"/>
      <c r="JCQ341" s="0"/>
      <c r="JCR341" s="0"/>
      <c r="JCS341" s="0"/>
      <c r="JCT341" s="0"/>
      <c r="JCU341" s="0"/>
      <c r="JCV341" s="0"/>
      <c r="JCW341" s="0"/>
      <c r="JCX341" s="0"/>
      <c r="JCY341" s="0"/>
      <c r="JCZ341" s="0"/>
      <c r="JDA341" s="0"/>
      <c r="JDB341" s="0"/>
      <c r="JDC341" s="0"/>
      <c r="JDD341" s="0"/>
      <c r="JDE341" s="0"/>
      <c r="JDF341" s="0"/>
      <c r="JDG341" s="0"/>
      <c r="JDH341" s="0"/>
      <c r="JDI341" s="0"/>
      <c r="JDJ341" s="0"/>
      <c r="JDK341" s="0"/>
      <c r="JDL341" s="0"/>
      <c r="JDM341" s="0"/>
      <c r="JDN341" s="0"/>
      <c r="JDO341" s="0"/>
      <c r="JDP341" s="0"/>
      <c r="JDQ341" s="0"/>
      <c r="JDR341" s="0"/>
      <c r="JDS341" s="0"/>
      <c r="JDT341" s="0"/>
      <c r="JDU341" s="0"/>
      <c r="JDV341" s="0"/>
      <c r="JDW341" s="0"/>
      <c r="JDX341" s="0"/>
      <c r="JDY341" s="0"/>
      <c r="JDZ341" s="0"/>
      <c r="JEA341" s="0"/>
      <c r="JEB341" s="0"/>
      <c r="JEC341" s="0"/>
      <c r="JED341" s="0"/>
      <c r="JEE341" s="0"/>
      <c r="JEF341" s="0"/>
      <c r="JEG341" s="0"/>
      <c r="JEH341" s="0"/>
      <c r="JEI341" s="0"/>
      <c r="JEJ341" s="0"/>
      <c r="JEK341" s="0"/>
      <c r="JEL341" s="0"/>
      <c r="JEM341" s="0"/>
      <c r="JEN341" s="0"/>
      <c r="JEO341" s="0"/>
      <c r="JEP341" s="0"/>
      <c r="JEQ341" s="0"/>
      <c r="JER341" s="0"/>
      <c r="JES341" s="0"/>
      <c r="JET341" s="0"/>
      <c r="JEU341" s="0"/>
      <c r="JEV341" s="0"/>
      <c r="JEW341" s="0"/>
      <c r="JEX341" s="0"/>
      <c r="JEY341" s="0"/>
      <c r="JEZ341" s="0"/>
      <c r="JFA341" s="0"/>
      <c r="JFB341" s="0"/>
      <c r="JFC341" s="0"/>
      <c r="JFD341" s="0"/>
      <c r="JFE341" s="0"/>
      <c r="JFF341" s="0"/>
      <c r="JFG341" s="0"/>
      <c r="JFH341" s="0"/>
      <c r="JFI341" s="0"/>
      <c r="JFJ341" s="0"/>
      <c r="JFK341" s="0"/>
      <c r="JFL341" s="0"/>
      <c r="JFM341" s="0"/>
      <c r="JFN341" s="0"/>
      <c r="JFO341" s="0"/>
      <c r="JFP341" s="0"/>
      <c r="JFQ341" s="0"/>
      <c r="JFR341" s="0"/>
      <c r="JFS341" s="0"/>
      <c r="JFT341" s="0"/>
      <c r="JFU341" s="0"/>
      <c r="JFV341" s="0"/>
      <c r="JFW341" s="0"/>
      <c r="JFX341" s="0"/>
      <c r="JFY341" s="0"/>
      <c r="JFZ341" s="0"/>
      <c r="JGA341" s="0"/>
      <c r="JGB341" s="0"/>
      <c r="JGC341" s="0"/>
      <c r="JGD341" s="0"/>
      <c r="JGE341" s="0"/>
      <c r="JGF341" s="0"/>
      <c r="JGG341" s="0"/>
      <c r="JGH341" s="0"/>
      <c r="JGI341" s="0"/>
      <c r="JGJ341" s="0"/>
      <c r="JGK341" s="0"/>
      <c r="JGL341" s="0"/>
      <c r="JGM341" s="0"/>
      <c r="JGN341" s="0"/>
      <c r="JGO341" s="0"/>
      <c r="JGP341" s="0"/>
      <c r="JGQ341" s="0"/>
      <c r="JGR341" s="0"/>
      <c r="JGS341" s="0"/>
      <c r="JGT341" s="0"/>
      <c r="JGU341" s="0"/>
      <c r="JGV341" s="0"/>
      <c r="JGW341" s="0"/>
      <c r="JGX341" s="0"/>
      <c r="JGY341" s="0"/>
      <c r="JGZ341" s="0"/>
      <c r="JHA341" s="0"/>
      <c r="JHB341" s="0"/>
      <c r="JHC341" s="0"/>
      <c r="JHD341" s="0"/>
      <c r="JHE341" s="0"/>
      <c r="JHF341" s="0"/>
      <c r="JHG341" s="0"/>
      <c r="JHH341" s="0"/>
      <c r="JHI341" s="0"/>
      <c r="JHJ341" s="0"/>
      <c r="JHK341" s="0"/>
      <c r="JHL341" s="0"/>
      <c r="JHM341" s="0"/>
      <c r="JHN341" s="0"/>
      <c r="JHO341" s="0"/>
      <c r="JHP341" s="0"/>
      <c r="JHQ341" s="0"/>
      <c r="JHR341" s="0"/>
      <c r="JHS341" s="0"/>
      <c r="JHT341" s="0"/>
      <c r="JHU341" s="0"/>
      <c r="JHV341" s="0"/>
      <c r="JHW341" s="0"/>
      <c r="JHX341" s="0"/>
      <c r="JHY341" s="0"/>
      <c r="JHZ341" s="0"/>
      <c r="JIA341" s="0"/>
      <c r="JIB341" s="0"/>
      <c r="JIC341" s="0"/>
      <c r="JID341" s="0"/>
      <c r="JIE341" s="0"/>
      <c r="JIF341" s="0"/>
      <c r="JIG341" s="0"/>
      <c r="JIH341" s="0"/>
      <c r="JII341" s="0"/>
      <c r="JIJ341" s="0"/>
      <c r="JIK341" s="0"/>
      <c r="JIL341" s="0"/>
      <c r="JIM341" s="0"/>
      <c r="JIN341" s="0"/>
      <c r="JIO341" s="0"/>
      <c r="JIP341" s="0"/>
      <c r="JIQ341" s="0"/>
      <c r="JIR341" s="0"/>
      <c r="JIS341" s="0"/>
      <c r="JIT341" s="0"/>
      <c r="JIU341" s="0"/>
      <c r="JIV341" s="0"/>
      <c r="JIW341" s="0"/>
      <c r="JIX341" s="0"/>
      <c r="JIY341" s="0"/>
      <c r="JIZ341" s="0"/>
      <c r="JJA341" s="0"/>
      <c r="JJB341" s="0"/>
      <c r="JJC341" s="0"/>
      <c r="JJD341" s="0"/>
      <c r="JJE341" s="0"/>
      <c r="JJF341" s="0"/>
      <c r="JJG341" s="0"/>
      <c r="JJH341" s="0"/>
      <c r="JJI341" s="0"/>
      <c r="JJJ341" s="0"/>
      <c r="JJK341" s="0"/>
      <c r="JJL341" s="0"/>
      <c r="JJM341" s="0"/>
      <c r="JJN341" s="0"/>
      <c r="JJO341" s="0"/>
      <c r="JJP341" s="0"/>
      <c r="JJQ341" s="0"/>
      <c r="JJR341" s="0"/>
      <c r="JJS341" s="0"/>
      <c r="JJT341" s="0"/>
      <c r="JJU341" s="0"/>
      <c r="JJV341" s="0"/>
      <c r="JJW341" s="0"/>
      <c r="JJX341" s="0"/>
      <c r="JJY341" s="0"/>
      <c r="JJZ341" s="0"/>
      <c r="JKA341" s="0"/>
      <c r="JKB341" s="0"/>
      <c r="JKC341" s="0"/>
      <c r="JKD341" s="0"/>
      <c r="JKE341" s="0"/>
      <c r="JKF341" s="0"/>
      <c r="JKG341" s="0"/>
      <c r="JKH341" s="0"/>
      <c r="JKI341" s="0"/>
      <c r="JKJ341" s="0"/>
      <c r="JKK341" s="0"/>
      <c r="JKL341" s="0"/>
      <c r="JKM341" s="0"/>
      <c r="JKN341" s="0"/>
      <c r="JKO341" s="0"/>
      <c r="JKP341" s="0"/>
      <c r="JKQ341" s="0"/>
      <c r="JKR341" s="0"/>
      <c r="JKS341" s="0"/>
      <c r="JKT341" s="0"/>
      <c r="JKU341" s="0"/>
      <c r="JKV341" s="0"/>
      <c r="JKW341" s="0"/>
      <c r="JKX341" s="0"/>
      <c r="JKY341" s="0"/>
      <c r="JKZ341" s="0"/>
      <c r="JLA341" s="0"/>
      <c r="JLB341" s="0"/>
      <c r="JLC341" s="0"/>
      <c r="JLD341" s="0"/>
      <c r="JLE341" s="0"/>
      <c r="JLF341" s="0"/>
      <c r="JLG341" s="0"/>
      <c r="JLH341" s="0"/>
      <c r="JLI341" s="0"/>
      <c r="JLJ341" s="0"/>
      <c r="JLK341" s="0"/>
      <c r="JLL341" s="0"/>
      <c r="JLM341" s="0"/>
      <c r="JLN341" s="0"/>
      <c r="JLO341" s="0"/>
      <c r="JLP341" s="0"/>
      <c r="JLQ341" s="0"/>
      <c r="JLR341" s="0"/>
      <c r="JLS341" s="0"/>
      <c r="JLT341" s="0"/>
      <c r="JLU341" s="0"/>
      <c r="JLV341" s="0"/>
      <c r="JLW341" s="0"/>
      <c r="JLX341" s="0"/>
      <c r="JLY341" s="0"/>
      <c r="JLZ341" s="0"/>
      <c r="JMA341" s="0"/>
      <c r="JMB341" s="0"/>
      <c r="JMC341" s="0"/>
      <c r="JMD341" s="0"/>
      <c r="JME341" s="0"/>
      <c r="JMF341" s="0"/>
      <c r="JMG341" s="0"/>
      <c r="JMH341" s="0"/>
      <c r="JMI341" s="0"/>
      <c r="JMJ341" s="0"/>
      <c r="JMK341" s="0"/>
      <c r="JML341" s="0"/>
      <c r="JMM341" s="0"/>
      <c r="JMN341" s="0"/>
      <c r="JMO341" s="0"/>
      <c r="JMP341" s="0"/>
      <c r="JMQ341" s="0"/>
      <c r="JMR341" s="0"/>
      <c r="JMS341" s="0"/>
      <c r="JMT341" s="0"/>
      <c r="JMU341" s="0"/>
      <c r="JMV341" s="0"/>
      <c r="JMW341" s="0"/>
      <c r="JMX341" s="0"/>
      <c r="JMY341" s="0"/>
      <c r="JMZ341" s="0"/>
      <c r="JNA341" s="0"/>
      <c r="JNB341" s="0"/>
      <c r="JNC341" s="0"/>
      <c r="JND341" s="0"/>
      <c r="JNE341" s="0"/>
      <c r="JNF341" s="0"/>
      <c r="JNG341" s="0"/>
      <c r="JNH341" s="0"/>
      <c r="JNI341" s="0"/>
      <c r="JNJ341" s="0"/>
      <c r="JNK341" s="0"/>
      <c r="JNL341" s="0"/>
      <c r="JNM341" s="0"/>
      <c r="JNN341" s="0"/>
      <c r="JNO341" s="0"/>
      <c r="JNP341" s="0"/>
      <c r="JNQ341" s="0"/>
      <c r="JNR341" s="0"/>
      <c r="JNS341" s="0"/>
      <c r="JNT341" s="0"/>
      <c r="JNU341" s="0"/>
      <c r="JNV341" s="0"/>
      <c r="JNW341" s="0"/>
      <c r="JNX341" s="0"/>
      <c r="JNY341" s="0"/>
      <c r="JNZ341" s="0"/>
      <c r="JOA341" s="0"/>
      <c r="JOB341" s="0"/>
      <c r="JOC341" s="0"/>
      <c r="JOD341" s="0"/>
      <c r="JOE341" s="0"/>
      <c r="JOF341" s="0"/>
      <c r="JOG341" s="0"/>
      <c r="JOH341" s="0"/>
      <c r="JOI341" s="0"/>
      <c r="JOJ341" s="0"/>
      <c r="JOK341" s="0"/>
      <c r="JOL341" s="0"/>
      <c r="JOM341" s="0"/>
      <c r="JON341" s="0"/>
      <c r="JOO341" s="0"/>
      <c r="JOP341" s="0"/>
      <c r="JOQ341" s="0"/>
      <c r="JOR341" s="0"/>
      <c r="JOS341" s="0"/>
      <c r="JOT341" s="0"/>
      <c r="JOU341" s="0"/>
      <c r="JOV341" s="0"/>
      <c r="JOW341" s="0"/>
      <c r="JOX341" s="0"/>
      <c r="JOY341" s="0"/>
      <c r="JOZ341" s="0"/>
      <c r="JPA341" s="0"/>
      <c r="JPB341" s="0"/>
      <c r="JPC341" s="0"/>
      <c r="JPD341" s="0"/>
      <c r="JPE341" s="0"/>
      <c r="JPF341" s="0"/>
      <c r="JPG341" s="0"/>
      <c r="JPH341" s="0"/>
      <c r="JPI341" s="0"/>
      <c r="JPJ341" s="0"/>
      <c r="JPK341" s="0"/>
      <c r="JPL341" s="0"/>
      <c r="JPM341" s="0"/>
      <c r="JPN341" s="0"/>
      <c r="JPO341" s="0"/>
      <c r="JPP341" s="0"/>
      <c r="JPQ341" s="0"/>
      <c r="JPR341" s="0"/>
      <c r="JPS341" s="0"/>
      <c r="JPT341" s="0"/>
      <c r="JPU341" s="0"/>
      <c r="JPV341" s="0"/>
      <c r="JPW341" s="0"/>
      <c r="JPX341" s="0"/>
      <c r="JPY341" s="0"/>
      <c r="JPZ341" s="0"/>
      <c r="JQA341" s="0"/>
      <c r="JQB341" s="0"/>
      <c r="JQC341" s="0"/>
      <c r="JQD341" s="0"/>
      <c r="JQE341" s="0"/>
      <c r="JQF341" s="0"/>
      <c r="JQG341" s="0"/>
      <c r="JQH341" s="0"/>
      <c r="JQI341" s="0"/>
      <c r="JQJ341" s="0"/>
      <c r="JQK341" s="0"/>
      <c r="JQL341" s="0"/>
      <c r="JQM341" s="0"/>
      <c r="JQN341" s="0"/>
      <c r="JQO341" s="0"/>
      <c r="JQP341" s="0"/>
      <c r="JQQ341" s="0"/>
      <c r="JQR341" s="0"/>
      <c r="JQS341" s="0"/>
      <c r="JQT341" s="0"/>
      <c r="JQU341" s="0"/>
      <c r="JQV341" s="0"/>
      <c r="JQW341" s="0"/>
      <c r="JQX341" s="0"/>
      <c r="JQY341" s="0"/>
      <c r="JQZ341" s="0"/>
      <c r="JRA341" s="0"/>
      <c r="JRB341" s="0"/>
      <c r="JRC341" s="0"/>
      <c r="JRD341" s="0"/>
      <c r="JRE341" s="0"/>
      <c r="JRF341" s="0"/>
      <c r="JRG341" s="0"/>
      <c r="JRH341" s="0"/>
      <c r="JRI341" s="0"/>
      <c r="JRJ341" s="0"/>
      <c r="JRK341" s="0"/>
      <c r="JRL341" s="0"/>
      <c r="JRM341" s="0"/>
      <c r="JRN341" s="0"/>
      <c r="JRO341" s="0"/>
      <c r="JRP341" s="0"/>
      <c r="JRQ341" s="0"/>
      <c r="JRR341" s="0"/>
      <c r="JRS341" s="0"/>
      <c r="JRT341" s="0"/>
      <c r="JRU341" s="0"/>
      <c r="JRV341" s="0"/>
      <c r="JRW341" s="0"/>
      <c r="JRX341" s="0"/>
      <c r="JRY341" s="0"/>
      <c r="JRZ341" s="0"/>
      <c r="JSA341" s="0"/>
      <c r="JSB341" s="0"/>
      <c r="JSC341" s="0"/>
      <c r="JSD341" s="0"/>
      <c r="JSE341" s="0"/>
      <c r="JSF341" s="0"/>
      <c r="JSG341" s="0"/>
      <c r="JSH341" s="0"/>
      <c r="JSI341" s="0"/>
      <c r="JSJ341" s="0"/>
      <c r="JSK341" s="0"/>
      <c r="JSL341" s="0"/>
      <c r="JSM341" s="0"/>
      <c r="JSN341" s="0"/>
      <c r="JSO341" s="0"/>
      <c r="JSP341" s="0"/>
      <c r="JSQ341" s="0"/>
      <c r="JSR341" s="0"/>
      <c r="JSS341" s="0"/>
      <c r="JST341" s="0"/>
      <c r="JSU341" s="0"/>
      <c r="JSV341" s="0"/>
      <c r="JSW341" s="0"/>
      <c r="JSX341" s="0"/>
      <c r="JSY341" s="0"/>
      <c r="JSZ341" s="0"/>
      <c r="JTA341" s="0"/>
      <c r="JTB341" s="0"/>
      <c r="JTC341" s="0"/>
      <c r="JTD341" s="0"/>
      <c r="JTE341" s="0"/>
      <c r="JTF341" s="0"/>
      <c r="JTG341" s="0"/>
      <c r="JTH341" s="0"/>
      <c r="JTI341" s="0"/>
      <c r="JTJ341" s="0"/>
      <c r="JTK341" s="0"/>
      <c r="JTL341" s="0"/>
      <c r="JTM341" s="0"/>
      <c r="JTN341" s="0"/>
      <c r="JTO341" s="0"/>
      <c r="JTP341" s="0"/>
      <c r="JTQ341" s="0"/>
      <c r="JTR341" s="0"/>
      <c r="JTS341" s="0"/>
      <c r="JTT341" s="0"/>
      <c r="JTU341" s="0"/>
      <c r="JTV341" s="0"/>
      <c r="JTW341" s="0"/>
      <c r="JTX341" s="0"/>
      <c r="JTY341" s="0"/>
      <c r="JTZ341" s="0"/>
      <c r="JUA341" s="0"/>
      <c r="JUB341" s="0"/>
      <c r="JUC341" s="0"/>
      <c r="JUD341" s="0"/>
      <c r="JUE341" s="0"/>
      <c r="JUF341" s="0"/>
      <c r="JUG341" s="0"/>
      <c r="JUH341" s="0"/>
      <c r="JUI341" s="0"/>
      <c r="JUJ341" s="0"/>
      <c r="JUK341" s="0"/>
      <c r="JUL341" s="0"/>
      <c r="JUM341" s="0"/>
      <c r="JUN341" s="0"/>
      <c r="JUO341" s="0"/>
      <c r="JUP341" s="0"/>
      <c r="JUQ341" s="0"/>
      <c r="JUR341" s="0"/>
      <c r="JUS341" s="0"/>
      <c r="JUT341" s="0"/>
      <c r="JUU341" s="0"/>
      <c r="JUV341" s="0"/>
      <c r="JUW341" s="0"/>
      <c r="JUX341" s="0"/>
      <c r="JUY341" s="0"/>
      <c r="JUZ341" s="0"/>
      <c r="JVA341" s="0"/>
      <c r="JVB341" s="0"/>
      <c r="JVC341" s="0"/>
      <c r="JVD341" s="0"/>
      <c r="JVE341" s="0"/>
      <c r="JVF341" s="0"/>
      <c r="JVG341" s="0"/>
      <c r="JVH341" s="0"/>
      <c r="JVI341" s="0"/>
      <c r="JVJ341" s="0"/>
      <c r="JVK341" s="0"/>
      <c r="JVL341" s="0"/>
      <c r="JVM341" s="0"/>
      <c r="JVN341" s="0"/>
      <c r="JVO341" s="0"/>
      <c r="JVP341" s="0"/>
      <c r="JVQ341" s="0"/>
      <c r="JVR341" s="0"/>
      <c r="JVS341" s="0"/>
      <c r="JVT341" s="0"/>
      <c r="JVU341" s="0"/>
      <c r="JVV341" s="0"/>
      <c r="JVW341" s="0"/>
      <c r="JVX341" s="0"/>
      <c r="JVY341" s="0"/>
      <c r="JVZ341" s="0"/>
      <c r="JWA341" s="0"/>
      <c r="JWB341" s="0"/>
      <c r="JWC341" s="0"/>
      <c r="JWD341" s="0"/>
      <c r="JWE341" s="0"/>
      <c r="JWF341" s="0"/>
      <c r="JWG341" s="0"/>
      <c r="JWH341" s="0"/>
      <c r="JWI341" s="0"/>
      <c r="JWJ341" s="0"/>
      <c r="JWK341" s="0"/>
      <c r="JWL341" s="0"/>
      <c r="JWM341" s="0"/>
      <c r="JWN341" s="0"/>
      <c r="JWO341" s="0"/>
      <c r="JWP341" s="0"/>
      <c r="JWQ341" s="0"/>
      <c r="JWR341" s="0"/>
      <c r="JWS341" s="0"/>
      <c r="JWT341" s="0"/>
      <c r="JWU341" s="0"/>
      <c r="JWV341" s="0"/>
      <c r="JWW341" s="0"/>
      <c r="JWX341" s="0"/>
      <c r="JWY341" s="0"/>
      <c r="JWZ341" s="0"/>
      <c r="JXA341" s="0"/>
      <c r="JXB341" s="0"/>
      <c r="JXC341" s="0"/>
      <c r="JXD341" s="0"/>
      <c r="JXE341" s="0"/>
      <c r="JXF341" s="0"/>
      <c r="JXG341" s="0"/>
      <c r="JXH341" s="0"/>
      <c r="JXI341" s="0"/>
      <c r="JXJ341" s="0"/>
      <c r="JXK341" s="0"/>
      <c r="JXL341" s="0"/>
      <c r="JXM341" s="0"/>
      <c r="JXN341" s="0"/>
      <c r="JXO341" s="0"/>
      <c r="JXP341" s="0"/>
      <c r="JXQ341" s="0"/>
      <c r="JXR341" s="0"/>
      <c r="JXS341" s="0"/>
      <c r="JXT341" s="0"/>
      <c r="JXU341" s="0"/>
      <c r="JXV341" s="0"/>
      <c r="JXW341" s="0"/>
      <c r="JXX341" s="0"/>
      <c r="JXY341" s="0"/>
      <c r="JXZ341" s="0"/>
      <c r="JYA341" s="0"/>
      <c r="JYB341" s="0"/>
      <c r="JYC341" s="0"/>
      <c r="JYD341" s="0"/>
      <c r="JYE341" s="0"/>
      <c r="JYF341" s="0"/>
      <c r="JYG341" s="0"/>
      <c r="JYH341" s="0"/>
      <c r="JYI341" s="0"/>
      <c r="JYJ341" s="0"/>
      <c r="JYK341" s="0"/>
      <c r="JYL341" s="0"/>
      <c r="JYM341" s="0"/>
      <c r="JYN341" s="0"/>
      <c r="JYO341" s="0"/>
      <c r="JYP341" s="0"/>
      <c r="JYQ341" s="0"/>
      <c r="JYR341" s="0"/>
      <c r="JYS341" s="0"/>
      <c r="JYT341" s="0"/>
      <c r="JYU341" s="0"/>
      <c r="JYV341" s="0"/>
      <c r="JYW341" s="0"/>
      <c r="JYX341" s="0"/>
      <c r="JYY341" s="0"/>
      <c r="JYZ341" s="0"/>
      <c r="JZA341" s="0"/>
      <c r="JZB341" s="0"/>
      <c r="JZC341" s="0"/>
      <c r="JZD341" s="0"/>
      <c r="JZE341" s="0"/>
      <c r="JZF341" s="0"/>
      <c r="JZG341" s="0"/>
      <c r="JZH341" s="0"/>
      <c r="JZI341" s="0"/>
      <c r="JZJ341" s="0"/>
      <c r="JZK341" s="0"/>
      <c r="JZL341" s="0"/>
      <c r="JZM341" s="0"/>
      <c r="JZN341" s="0"/>
      <c r="JZO341" s="0"/>
      <c r="JZP341" s="0"/>
      <c r="JZQ341" s="0"/>
      <c r="JZR341" s="0"/>
      <c r="JZS341" s="0"/>
      <c r="JZT341" s="0"/>
      <c r="JZU341" s="0"/>
      <c r="JZV341" s="0"/>
      <c r="JZW341" s="0"/>
      <c r="JZX341" s="0"/>
      <c r="JZY341" s="0"/>
      <c r="JZZ341" s="0"/>
      <c r="KAA341" s="0"/>
      <c r="KAB341" s="0"/>
      <c r="KAC341" s="0"/>
      <c r="KAD341" s="0"/>
      <c r="KAE341" s="0"/>
      <c r="KAF341" s="0"/>
      <c r="KAG341" s="0"/>
      <c r="KAH341" s="0"/>
      <c r="KAI341" s="0"/>
      <c r="KAJ341" s="0"/>
      <c r="KAK341" s="0"/>
      <c r="KAL341" s="0"/>
      <c r="KAM341" s="0"/>
      <c r="KAN341" s="0"/>
      <c r="KAO341" s="0"/>
      <c r="KAP341" s="0"/>
      <c r="KAQ341" s="0"/>
      <c r="KAR341" s="0"/>
      <c r="KAS341" s="0"/>
      <c r="KAT341" s="0"/>
      <c r="KAU341" s="0"/>
      <c r="KAV341" s="0"/>
      <c r="KAW341" s="0"/>
      <c r="KAX341" s="0"/>
      <c r="KAY341" s="0"/>
      <c r="KAZ341" s="0"/>
      <c r="KBA341" s="0"/>
      <c r="KBB341" s="0"/>
      <c r="KBC341" s="0"/>
      <c r="KBD341" s="0"/>
      <c r="KBE341" s="0"/>
      <c r="KBF341" s="0"/>
      <c r="KBG341" s="0"/>
      <c r="KBH341" s="0"/>
      <c r="KBI341" s="0"/>
      <c r="KBJ341" s="0"/>
      <c r="KBK341" s="0"/>
      <c r="KBL341" s="0"/>
      <c r="KBM341" s="0"/>
      <c r="KBN341" s="0"/>
      <c r="KBO341" s="0"/>
      <c r="KBP341" s="0"/>
      <c r="KBQ341" s="0"/>
      <c r="KBR341" s="0"/>
      <c r="KBS341" s="0"/>
      <c r="KBT341" s="0"/>
      <c r="KBU341" s="0"/>
      <c r="KBV341" s="0"/>
      <c r="KBW341" s="0"/>
      <c r="KBX341" s="0"/>
      <c r="KBY341" s="0"/>
      <c r="KBZ341" s="0"/>
      <c r="KCA341" s="0"/>
      <c r="KCB341" s="0"/>
      <c r="KCC341" s="0"/>
      <c r="KCD341" s="0"/>
      <c r="KCE341" s="0"/>
      <c r="KCF341" s="0"/>
      <c r="KCG341" s="0"/>
      <c r="KCH341" s="0"/>
      <c r="KCI341" s="0"/>
      <c r="KCJ341" s="0"/>
      <c r="KCK341" s="0"/>
      <c r="KCL341" s="0"/>
      <c r="KCM341" s="0"/>
      <c r="KCN341" s="0"/>
      <c r="KCO341" s="0"/>
      <c r="KCP341" s="0"/>
      <c r="KCQ341" s="0"/>
      <c r="KCR341" s="0"/>
      <c r="KCS341" s="0"/>
      <c r="KCT341" s="0"/>
      <c r="KCU341" s="0"/>
      <c r="KCV341" s="0"/>
      <c r="KCW341" s="0"/>
      <c r="KCX341" s="0"/>
      <c r="KCY341" s="0"/>
      <c r="KCZ341" s="0"/>
      <c r="KDA341" s="0"/>
      <c r="KDB341" s="0"/>
      <c r="KDC341" s="0"/>
      <c r="KDD341" s="0"/>
      <c r="KDE341" s="0"/>
      <c r="KDF341" s="0"/>
      <c r="KDG341" s="0"/>
      <c r="KDH341" s="0"/>
      <c r="KDI341" s="0"/>
      <c r="KDJ341" s="0"/>
      <c r="KDK341" s="0"/>
      <c r="KDL341" s="0"/>
      <c r="KDM341" s="0"/>
      <c r="KDN341" s="0"/>
      <c r="KDO341" s="0"/>
      <c r="KDP341" s="0"/>
      <c r="KDQ341" s="0"/>
      <c r="KDR341" s="0"/>
      <c r="KDS341" s="0"/>
      <c r="KDT341" s="0"/>
      <c r="KDU341" s="0"/>
      <c r="KDV341" s="0"/>
      <c r="KDW341" s="0"/>
      <c r="KDX341" s="0"/>
      <c r="KDY341" s="0"/>
      <c r="KDZ341" s="0"/>
      <c r="KEA341" s="0"/>
      <c r="KEB341" s="0"/>
      <c r="KEC341" s="0"/>
      <c r="KED341" s="0"/>
      <c r="KEE341" s="0"/>
      <c r="KEF341" s="0"/>
      <c r="KEG341" s="0"/>
      <c r="KEH341" s="0"/>
      <c r="KEI341" s="0"/>
      <c r="KEJ341" s="0"/>
      <c r="KEK341" s="0"/>
      <c r="KEL341" s="0"/>
      <c r="KEM341" s="0"/>
      <c r="KEN341" s="0"/>
      <c r="KEO341" s="0"/>
      <c r="KEP341" s="0"/>
      <c r="KEQ341" s="0"/>
      <c r="KER341" s="0"/>
      <c r="KES341" s="0"/>
      <c r="KET341" s="0"/>
      <c r="KEU341" s="0"/>
      <c r="KEV341" s="0"/>
      <c r="KEW341" s="0"/>
      <c r="KEX341" s="0"/>
      <c r="KEY341" s="0"/>
      <c r="KEZ341" s="0"/>
      <c r="KFA341" s="0"/>
      <c r="KFB341" s="0"/>
      <c r="KFC341" s="0"/>
      <c r="KFD341" s="0"/>
      <c r="KFE341" s="0"/>
      <c r="KFF341" s="0"/>
      <c r="KFG341" s="0"/>
      <c r="KFH341" s="0"/>
      <c r="KFI341" s="0"/>
      <c r="KFJ341" s="0"/>
      <c r="KFK341" s="0"/>
      <c r="KFL341" s="0"/>
      <c r="KFM341" s="0"/>
      <c r="KFN341" s="0"/>
      <c r="KFO341" s="0"/>
      <c r="KFP341" s="0"/>
      <c r="KFQ341" s="0"/>
      <c r="KFR341" s="0"/>
      <c r="KFS341" s="0"/>
      <c r="KFT341" s="0"/>
      <c r="KFU341" s="0"/>
      <c r="KFV341" s="0"/>
      <c r="KFW341" s="0"/>
      <c r="KFX341" s="0"/>
      <c r="KFY341" s="0"/>
      <c r="KFZ341" s="0"/>
      <c r="KGA341" s="0"/>
      <c r="KGB341" s="0"/>
      <c r="KGC341" s="0"/>
      <c r="KGD341" s="0"/>
      <c r="KGE341" s="0"/>
      <c r="KGF341" s="0"/>
      <c r="KGG341" s="0"/>
      <c r="KGH341" s="0"/>
      <c r="KGI341" s="0"/>
      <c r="KGJ341" s="0"/>
      <c r="KGK341" s="0"/>
      <c r="KGL341" s="0"/>
      <c r="KGM341" s="0"/>
      <c r="KGN341" s="0"/>
      <c r="KGO341" s="0"/>
      <c r="KGP341" s="0"/>
      <c r="KGQ341" s="0"/>
      <c r="KGR341" s="0"/>
      <c r="KGS341" s="0"/>
      <c r="KGT341" s="0"/>
      <c r="KGU341" s="0"/>
      <c r="KGV341" s="0"/>
      <c r="KGW341" s="0"/>
      <c r="KGX341" s="0"/>
      <c r="KGY341" s="0"/>
      <c r="KGZ341" s="0"/>
      <c r="KHA341" s="0"/>
      <c r="KHB341" s="0"/>
      <c r="KHC341" s="0"/>
      <c r="KHD341" s="0"/>
      <c r="KHE341" s="0"/>
      <c r="KHF341" s="0"/>
      <c r="KHG341" s="0"/>
      <c r="KHH341" s="0"/>
      <c r="KHI341" s="0"/>
      <c r="KHJ341" s="0"/>
      <c r="KHK341" s="0"/>
      <c r="KHL341" s="0"/>
      <c r="KHM341" s="0"/>
      <c r="KHN341" s="0"/>
      <c r="KHO341" s="0"/>
      <c r="KHP341" s="0"/>
      <c r="KHQ341" s="0"/>
      <c r="KHR341" s="0"/>
      <c r="KHS341" s="0"/>
      <c r="KHT341" s="0"/>
      <c r="KHU341" s="0"/>
      <c r="KHV341" s="0"/>
      <c r="KHW341" s="0"/>
      <c r="KHX341" s="0"/>
      <c r="KHY341" s="0"/>
      <c r="KHZ341" s="0"/>
      <c r="KIA341" s="0"/>
      <c r="KIB341" s="0"/>
      <c r="KIC341" s="0"/>
      <c r="KID341" s="0"/>
      <c r="KIE341" s="0"/>
      <c r="KIF341" s="0"/>
      <c r="KIG341" s="0"/>
      <c r="KIH341" s="0"/>
      <c r="KII341" s="0"/>
      <c r="KIJ341" s="0"/>
      <c r="KIK341" s="0"/>
      <c r="KIL341" s="0"/>
      <c r="KIM341" s="0"/>
      <c r="KIN341" s="0"/>
      <c r="KIO341" s="0"/>
      <c r="KIP341" s="0"/>
      <c r="KIQ341" s="0"/>
      <c r="KIR341" s="0"/>
      <c r="KIS341" s="0"/>
      <c r="KIT341" s="0"/>
      <c r="KIU341" s="0"/>
      <c r="KIV341" s="0"/>
      <c r="KIW341" s="0"/>
      <c r="KIX341" s="0"/>
      <c r="KIY341" s="0"/>
      <c r="KIZ341" s="0"/>
      <c r="KJA341" s="0"/>
      <c r="KJB341" s="0"/>
      <c r="KJC341" s="0"/>
      <c r="KJD341" s="0"/>
      <c r="KJE341" s="0"/>
      <c r="KJF341" s="0"/>
      <c r="KJG341" s="0"/>
      <c r="KJH341" s="0"/>
      <c r="KJI341" s="0"/>
      <c r="KJJ341" s="0"/>
      <c r="KJK341" s="0"/>
      <c r="KJL341" s="0"/>
      <c r="KJM341" s="0"/>
      <c r="KJN341" s="0"/>
      <c r="KJO341" s="0"/>
      <c r="KJP341" s="0"/>
      <c r="KJQ341" s="0"/>
      <c r="KJR341" s="0"/>
      <c r="KJS341" s="0"/>
      <c r="KJT341" s="0"/>
      <c r="KJU341" s="0"/>
      <c r="KJV341" s="0"/>
      <c r="KJW341" s="0"/>
      <c r="KJX341" s="0"/>
      <c r="KJY341" s="0"/>
      <c r="KJZ341" s="0"/>
      <c r="KKA341" s="0"/>
      <c r="KKB341" s="0"/>
      <c r="KKC341" s="0"/>
      <c r="KKD341" s="0"/>
      <c r="KKE341" s="0"/>
      <c r="KKF341" s="0"/>
      <c r="KKG341" s="0"/>
      <c r="KKH341" s="0"/>
      <c r="KKI341" s="0"/>
      <c r="KKJ341" s="0"/>
      <c r="KKK341" s="0"/>
      <c r="KKL341" s="0"/>
      <c r="KKM341" s="0"/>
      <c r="KKN341" s="0"/>
      <c r="KKO341" s="0"/>
      <c r="KKP341" s="0"/>
      <c r="KKQ341" s="0"/>
      <c r="KKR341" s="0"/>
      <c r="KKS341" s="0"/>
      <c r="KKT341" s="0"/>
      <c r="KKU341" s="0"/>
      <c r="KKV341" s="0"/>
      <c r="KKW341" s="0"/>
      <c r="KKX341" s="0"/>
      <c r="KKY341" s="0"/>
      <c r="KKZ341" s="0"/>
      <c r="KLA341" s="0"/>
      <c r="KLB341" s="0"/>
      <c r="KLC341" s="0"/>
      <c r="KLD341" s="0"/>
      <c r="KLE341" s="0"/>
      <c r="KLF341" s="0"/>
      <c r="KLG341" s="0"/>
      <c r="KLH341" s="0"/>
      <c r="KLI341" s="0"/>
      <c r="KLJ341" s="0"/>
      <c r="KLK341" s="0"/>
      <c r="KLL341" s="0"/>
      <c r="KLM341" s="0"/>
      <c r="KLN341" s="0"/>
      <c r="KLO341" s="0"/>
      <c r="KLP341" s="0"/>
      <c r="KLQ341" s="0"/>
      <c r="KLR341" s="0"/>
      <c r="KLS341" s="0"/>
      <c r="KLT341" s="0"/>
      <c r="KLU341" s="0"/>
      <c r="KLV341" s="0"/>
      <c r="KLW341" s="0"/>
      <c r="KLX341" s="0"/>
      <c r="KLY341" s="0"/>
      <c r="KLZ341" s="0"/>
      <c r="KMA341" s="0"/>
      <c r="KMB341" s="0"/>
      <c r="KMC341" s="0"/>
      <c r="KMD341" s="0"/>
      <c r="KME341" s="0"/>
      <c r="KMF341" s="0"/>
      <c r="KMG341" s="0"/>
      <c r="KMH341" s="0"/>
      <c r="KMI341" s="0"/>
      <c r="KMJ341" s="0"/>
      <c r="KMK341" s="0"/>
      <c r="KML341" s="0"/>
      <c r="KMM341" s="0"/>
      <c r="KMN341" s="0"/>
      <c r="KMO341" s="0"/>
      <c r="KMP341" s="0"/>
      <c r="KMQ341" s="0"/>
      <c r="KMR341" s="0"/>
      <c r="KMS341" s="0"/>
      <c r="KMT341" s="0"/>
      <c r="KMU341" s="0"/>
      <c r="KMV341" s="0"/>
      <c r="KMW341" s="0"/>
      <c r="KMX341" s="0"/>
      <c r="KMY341" s="0"/>
      <c r="KMZ341" s="0"/>
      <c r="KNA341" s="0"/>
      <c r="KNB341" s="0"/>
      <c r="KNC341" s="0"/>
      <c r="KND341" s="0"/>
      <c r="KNE341" s="0"/>
      <c r="KNF341" s="0"/>
      <c r="KNG341" s="0"/>
      <c r="KNH341" s="0"/>
      <c r="KNI341" s="0"/>
      <c r="KNJ341" s="0"/>
      <c r="KNK341" s="0"/>
      <c r="KNL341" s="0"/>
      <c r="KNM341" s="0"/>
      <c r="KNN341" s="0"/>
      <c r="KNO341" s="0"/>
      <c r="KNP341" s="0"/>
      <c r="KNQ341" s="0"/>
      <c r="KNR341" s="0"/>
      <c r="KNS341" s="0"/>
      <c r="KNT341" s="0"/>
      <c r="KNU341" s="0"/>
      <c r="KNV341" s="0"/>
      <c r="KNW341" s="0"/>
      <c r="KNX341" s="0"/>
      <c r="KNY341" s="0"/>
      <c r="KNZ341" s="0"/>
      <c r="KOA341" s="0"/>
      <c r="KOB341" s="0"/>
      <c r="KOC341" s="0"/>
      <c r="KOD341" s="0"/>
      <c r="KOE341" s="0"/>
      <c r="KOF341" s="0"/>
      <c r="KOG341" s="0"/>
      <c r="KOH341" s="0"/>
      <c r="KOI341" s="0"/>
      <c r="KOJ341" s="0"/>
      <c r="KOK341" s="0"/>
      <c r="KOL341" s="0"/>
      <c r="KOM341" s="0"/>
      <c r="KON341" s="0"/>
      <c r="KOO341" s="0"/>
      <c r="KOP341" s="0"/>
      <c r="KOQ341" s="0"/>
      <c r="KOR341" s="0"/>
      <c r="KOS341" s="0"/>
      <c r="KOT341" s="0"/>
      <c r="KOU341" s="0"/>
      <c r="KOV341" s="0"/>
      <c r="KOW341" s="0"/>
      <c r="KOX341" s="0"/>
      <c r="KOY341" s="0"/>
      <c r="KOZ341" s="0"/>
      <c r="KPA341" s="0"/>
      <c r="KPB341" s="0"/>
      <c r="KPC341" s="0"/>
      <c r="KPD341" s="0"/>
      <c r="KPE341" s="0"/>
      <c r="KPF341" s="0"/>
      <c r="KPG341" s="0"/>
      <c r="KPH341" s="0"/>
      <c r="KPI341" s="0"/>
      <c r="KPJ341" s="0"/>
      <c r="KPK341" s="0"/>
      <c r="KPL341" s="0"/>
      <c r="KPM341" s="0"/>
      <c r="KPN341" s="0"/>
      <c r="KPO341" s="0"/>
      <c r="KPP341" s="0"/>
      <c r="KPQ341" s="0"/>
      <c r="KPR341" s="0"/>
      <c r="KPS341" s="0"/>
      <c r="KPT341" s="0"/>
      <c r="KPU341" s="0"/>
      <c r="KPV341" s="0"/>
      <c r="KPW341" s="0"/>
      <c r="KPX341" s="0"/>
      <c r="KPY341" s="0"/>
      <c r="KPZ341" s="0"/>
      <c r="KQA341" s="0"/>
      <c r="KQB341" s="0"/>
      <c r="KQC341" s="0"/>
      <c r="KQD341" s="0"/>
      <c r="KQE341" s="0"/>
      <c r="KQF341" s="0"/>
      <c r="KQG341" s="0"/>
      <c r="KQH341" s="0"/>
      <c r="KQI341" s="0"/>
      <c r="KQJ341" s="0"/>
      <c r="KQK341" s="0"/>
      <c r="KQL341" s="0"/>
      <c r="KQM341" s="0"/>
      <c r="KQN341" s="0"/>
      <c r="KQO341" s="0"/>
      <c r="KQP341" s="0"/>
      <c r="KQQ341" s="0"/>
      <c r="KQR341" s="0"/>
      <c r="KQS341" s="0"/>
      <c r="KQT341" s="0"/>
      <c r="KQU341" s="0"/>
      <c r="KQV341" s="0"/>
      <c r="KQW341" s="0"/>
      <c r="KQX341" s="0"/>
      <c r="KQY341" s="0"/>
      <c r="KQZ341" s="0"/>
      <c r="KRA341" s="0"/>
      <c r="KRB341" s="0"/>
      <c r="KRC341" s="0"/>
      <c r="KRD341" s="0"/>
      <c r="KRE341" s="0"/>
      <c r="KRF341" s="0"/>
      <c r="KRG341" s="0"/>
      <c r="KRH341" s="0"/>
      <c r="KRI341" s="0"/>
      <c r="KRJ341" s="0"/>
      <c r="KRK341" s="0"/>
      <c r="KRL341" s="0"/>
      <c r="KRM341" s="0"/>
      <c r="KRN341" s="0"/>
      <c r="KRO341" s="0"/>
      <c r="KRP341" s="0"/>
      <c r="KRQ341" s="0"/>
      <c r="KRR341" s="0"/>
      <c r="KRS341" s="0"/>
      <c r="KRT341" s="0"/>
      <c r="KRU341" s="0"/>
      <c r="KRV341" s="0"/>
      <c r="KRW341" s="0"/>
      <c r="KRX341" s="0"/>
      <c r="KRY341" s="0"/>
      <c r="KRZ341" s="0"/>
      <c r="KSA341" s="0"/>
      <c r="KSB341" s="0"/>
      <c r="KSC341" s="0"/>
      <c r="KSD341" s="0"/>
      <c r="KSE341" s="0"/>
      <c r="KSF341" s="0"/>
      <c r="KSG341" s="0"/>
      <c r="KSH341" s="0"/>
      <c r="KSI341" s="0"/>
      <c r="KSJ341" s="0"/>
      <c r="KSK341" s="0"/>
      <c r="KSL341" s="0"/>
      <c r="KSM341" s="0"/>
      <c r="KSN341" s="0"/>
      <c r="KSO341" s="0"/>
      <c r="KSP341" s="0"/>
      <c r="KSQ341" s="0"/>
      <c r="KSR341" s="0"/>
      <c r="KSS341" s="0"/>
      <c r="KST341" s="0"/>
      <c r="KSU341" s="0"/>
      <c r="KSV341" s="0"/>
      <c r="KSW341" s="0"/>
      <c r="KSX341" s="0"/>
      <c r="KSY341" s="0"/>
      <c r="KSZ341" s="0"/>
      <c r="KTA341" s="0"/>
      <c r="KTB341" s="0"/>
      <c r="KTC341" s="0"/>
      <c r="KTD341" s="0"/>
      <c r="KTE341" s="0"/>
      <c r="KTF341" s="0"/>
      <c r="KTG341" s="0"/>
      <c r="KTH341" s="0"/>
      <c r="KTI341" s="0"/>
      <c r="KTJ341" s="0"/>
      <c r="KTK341" s="0"/>
      <c r="KTL341" s="0"/>
      <c r="KTM341" s="0"/>
      <c r="KTN341" s="0"/>
      <c r="KTO341" s="0"/>
      <c r="KTP341" s="0"/>
      <c r="KTQ341" s="0"/>
      <c r="KTR341" s="0"/>
      <c r="KTS341" s="0"/>
      <c r="KTT341" s="0"/>
      <c r="KTU341" s="0"/>
      <c r="KTV341" s="0"/>
      <c r="KTW341" s="0"/>
      <c r="KTX341" s="0"/>
      <c r="KTY341" s="0"/>
      <c r="KTZ341" s="0"/>
      <c r="KUA341" s="0"/>
      <c r="KUB341" s="0"/>
      <c r="KUC341" s="0"/>
      <c r="KUD341" s="0"/>
      <c r="KUE341" s="0"/>
      <c r="KUF341" s="0"/>
      <c r="KUG341" s="0"/>
      <c r="KUH341" s="0"/>
      <c r="KUI341" s="0"/>
      <c r="KUJ341" s="0"/>
      <c r="KUK341" s="0"/>
      <c r="KUL341" s="0"/>
      <c r="KUM341" s="0"/>
      <c r="KUN341" s="0"/>
      <c r="KUO341" s="0"/>
      <c r="KUP341" s="0"/>
      <c r="KUQ341" s="0"/>
      <c r="KUR341" s="0"/>
      <c r="KUS341" s="0"/>
      <c r="KUT341" s="0"/>
      <c r="KUU341" s="0"/>
      <c r="KUV341" s="0"/>
      <c r="KUW341" s="0"/>
      <c r="KUX341" s="0"/>
      <c r="KUY341" s="0"/>
      <c r="KUZ341" s="0"/>
      <c r="KVA341" s="0"/>
      <c r="KVB341" s="0"/>
      <c r="KVC341" s="0"/>
      <c r="KVD341" s="0"/>
      <c r="KVE341" s="0"/>
      <c r="KVF341" s="0"/>
      <c r="KVG341" s="0"/>
      <c r="KVH341" s="0"/>
      <c r="KVI341" s="0"/>
      <c r="KVJ341" s="0"/>
      <c r="KVK341" s="0"/>
      <c r="KVL341" s="0"/>
      <c r="KVM341" s="0"/>
      <c r="KVN341" s="0"/>
      <c r="KVO341" s="0"/>
      <c r="KVP341" s="0"/>
      <c r="KVQ341" s="0"/>
      <c r="KVR341" s="0"/>
      <c r="KVS341" s="0"/>
      <c r="KVT341" s="0"/>
      <c r="KVU341" s="0"/>
      <c r="KVV341" s="0"/>
      <c r="KVW341" s="0"/>
      <c r="KVX341" s="0"/>
      <c r="KVY341" s="0"/>
      <c r="KVZ341" s="0"/>
      <c r="KWA341" s="0"/>
      <c r="KWB341" s="0"/>
      <c r="KWC341" s="0"/>
      <c r="KWD341" s="0"/>
      <c r="KWE341" s="0"/>
      <c r="KWF341" s="0"/>
      <c r="KWG341" s="0"/>
      <c r="KWH341" s="0"/>
      <c r="KWI341" s="0"/>
      <c r="KWJ341" s="0"/>
      <c r="KWK341" s="0"/>
      <c r="KWL341" s="0"/>
      <c r="KWM341" s="0"/>
      <c r="KWN341" s="0"/>
      <c r="KWO341" s="0"/>
      <c r="KWP341" s="0"/>
      <c r="KWQ341" s="0"/>
      <c r="KWR341" s="0"/>
      <c r="KWS341" s="0"/>
      <c r="KWT341" s="0"/>
      <c r="KWU341" s="0"/>
      <c r="KWV341" s="0"/>
      <c r="KWW341" s="0"/>
      <c r="KWX341" s="0"/>
      <c r="KWY341" s="0"/>
      <c r="KWZ341" s="0"/>
      <c r="KXA341" s="0"/>
      <c r="KXB341" s="0"/>
      <c r="KXC341" s="0"/>
      <c r="KXD341" s="0"/>
      <c r="KXE341" s="0"/>
      <c r="KXF341" s="0"/>
      <c r="KXG341" s="0"/>
      <c r="KXH341" s="0"/>
      <c r="KXI341" s="0"/>
      <c r="KXJ341" s="0"/>
      <c r="KXK341" s="0"/>
      <c r="KXL341" s="0"/>
      <c r="KXM341" s="0"/>
      <c r="KXN341" s="0"/>
      <c r="KXO341" s="0"/>
      <c r="KXP341" s="0"/>
      <c r="KXQ341" s="0"/>
      <c r="KXR341" s="0"/>
      <c r="KXS341" s="0"/>
      <c r="KXT341" s="0"/>
      <c r="KXU341" s="0"/>
      <c r="KXV341" s="0"/>
      <c r="KXW341" s="0"/>
      <c r="KXX341" s="0"/>
      <c r="KXY341" s="0"/>
      <c r="KXZ341" s="0"/>
      <c r="KYA341" s="0"/>
      <c r="KYB341" s="0"/>
      <c r="KYC341" s="0"/>
      <c r="KYD341" s="0"/>
      <c r="KYE341" s="0"/>
      <c r="KYF341" s="0"/>
      <c r="KYG341" s="0"/>
      <c r="KYH341" s="0"/>
      <c r="KYI341" s="0"/>
      <c r="KYJ341" s="0"/>
      <c r="KYK341" s="0"/>
      <c r="KYL341" s="0"/>
      <c r="KYM341" s="0"/>
      <c r="KYN341" s="0"/>
      <c r="KYO341" s="0"/>
      <c r="KYP341" s="0"/>
      <c r="KYQ341" s="0"/>
      <c r="KYR341" s="0"/>
      <c r="KYS341" s="0"/>
      <c r="KYT341" s="0"/>
      <c r="KYU341" s="0"/>
      <c r="KYV341" s="0"/>
      <c r="KYW341" s="0"/>
      <c r="KYX341" s="0"/>
      <c r="KYY341" s="0"/>
      <c r="KYZ341" s="0"/>
      <c r="KZA341" s="0"/>
      <c r="KZB341" s="0"/>
      <c r="KZC341" s="0"/>
      <c r="KZD341" s="0"/>
      <c r="KZE341" s="0"/>
      <c r="KZF341" s="0"/>
      <c r="KZG341" s="0"/>
      <c r="KZH341" s="0"/>
      <c r="KZI341" s="0"/>
      <c r="KZJ341" s="0"/>
      <c r="KZK341" s="0"/>
      <c r="KZL341" s="0"/>
      <c r="KZM341" s="0"/>
      <c r="KZN341" s="0"/>
      <c r="KZO341" s="0"/>
      <c r="KZP341" s="0"/>
      <c r="KZQ341" s="0"/>
      <c r="KZR341" s="0"/>
      <c r="KZS341" s="0"/>
      <c r="KZT341" s="0"/>
      <c r="KZU341" s="0"/>
      <c r="KZV341" s="0"/>
      <c r="KZW341" s="0"/>
      <c r="KZX341" s="0"/>
      <c r="KZY341" s="0"/>
      <c r="KZZ341" s="0"/>
      <c r="LAA341" s="0"/>
      <c r="LAB341" s="0"/>
      <c r="LAC341" s="0"/>
      <c r="LAD341" s="0"/>
      <c r="LAE341" s="0"/>
      <c r="LAF341" s="0"/>
      <c r="LAG341" s="0"/>
      <c r="LAH341" s="0"/>
      <c r="LAI341" s="0"/>
      <c r="LAJ341" s="0"/>
      <c r="LAK341" s="0"/>
      <c r="LAL341" s="0"/>
      <c r="LAM341" s="0"/>
      <c r="LAN341" s="0"/>
      <c r="LAO341" s="0"/>
      <c r="LAP341" s="0"/>
      <c r="LAQ341" s="0"/>
      <c r="LAR341" s="0"/>
      <c r="LAS341" s="0"/>
      <c r="LAT341" s="0"/>
      <c r="LAU341" s="0"/>
      <c r="LAV341" s="0"/>
      <c r="LAW341" s="0"/>
      <c r="LAX341" s="0"/>
      <c r="LAY341" s="0"/>
      <c r="LAZ341" s="0"/>
      <c r="LBA341" s="0"/>
      <c r="LBB341" s="0"/>
      <c r="LBC341" s="0"/>
      <c r="LBD341" s="0"/>
      <c r="LBE341" s="0"/>
      <c r="LBF341" s="0"/>
      <c r="LBG341" s="0"/>
      <c r="LBH341" s="0"/>
      <c r="LBI341" s="0"/>
      <c r="LBJ341" s="0"/>
      <c r="LBK341" s="0"/>
      <c r="LBL341" s="0"/>
      <c r="LBM341" s="0"/>
      <c r="LBN341" s="0"/>
      <c r="LBO341" s="0"/>
      <c r="LBP341" s="0"/>
      <c r="LBQ341" s="0"/>
      <c r="LBR341" s="0"/>
      <c r="LBS341" s="0"/>
      <c r="LBT341" s="0"/>
      <c r="LBU341" s="0"/>
      <c r="LBV341" s="0"/>
      <c r="LBW341" s="0"/>
      <c r="LBX341" s="0"/>
      <c r="LBY341" s="0"/>
      <c r="LBZ341" s="0"/>
      <c r="LCA341" s="0"/>
      <c r="LCB341" s="0"/>
      <c r="LCC341" s="0"/>
      <c r="LCD341" s="0"/>
      <c r="LCE341" s="0"/>
      <c r="LCF341" s="0"/>
      <c r="LCG341" s="0"/>
      <c r="LCH341" s="0"/>
      <c r="LCI341" s="0"/>
      <c r="LCJ341" s="0"/>
      <c r="LCK341" s="0"/>
      <c r="LCL341" s="0"/>
      <c r="LCM341" s="0"/>
      <c r="LCN341" s="0"/>
      <c r="LCO341" s="0"/>
      <c r="LCP341" s="0"/>
      <c r="LCQ341" s="0"/>
      <c r="LCR341" s="0"/>
      <c r="LCS341" s="0"/>
      <c r="LCT341" s="0"/>
      <c r="LCU341" s="0"/>
      <c r="LCV341" s="0"/>
      <c r="LCW341" s="0"/>
      <c r="LCX341" s="0"/>
      <c r="LCY341" s="0"/>
      <c r="LCZ341" s="0"/>
      <c r="LDA341" s="0"/>
      <c r="LDB341" s="0"/>
      <c r="LDC341" s="0"/>
      <c r="LDD341" s="0"/>
      <c r="LDE341" s="0"/>
      <c r="LDF341" s="0"/>
      <c r="LDG341" s="0"/>
      <c r="LDH341" s="0"/>
      <c r="LDI341" s="0"/>
      <c r="LDJ341" s="0"/>
      <c r="LDK341" s="0"/>
      <c r="LDL341" s="0"/>
      <c r="LDM341" s="0"/>
      <c r="LDN341" s="0"/>
      <c r="LDO341" s="0"/>
      <c r="LDP341" s="0"/>
      <c r="LDQ341" s="0"/>
      <c r="LDR341" s="0"/>
      <c r="LDS341" s="0"/>
      <c r="LDT341" s="0"/>
      <c r="LDU341" s="0"/>
      <c r="LDV341" s="0"/>
      <c r="LDW341" s="0"/>
      <c r="LDX341" s="0"/>
      <c r="LDY341" s="0"/>
      <c r="LDZ341" s="0"/>
      <c r="LEA341" s="0"/>
      <c r="LEB341" s="0"/>
      <c r="LEC341" s="0"/>
      <c r="LED341" s="0"/>
      <c r="LEE341" s="0"/>
      <c r="LEF341" s="0"/>
      <c r="LEG341" s="0"/>
      <c r="LEH341" s="0"/>
      <c r="LEI341" s="0"/>
      <c r="LEJ341" s="0"/>
      <c r="LEK341" s="0"/>
      <c r="LEL341" s="0"/>
      <c r="LEM341" s="0"/>
      <c r="LEN341" s="0"/>
      <c r="LEO341" s="0"/>
      <c r="LEP341" s="0"/>
      <c r="LEQ341" s="0"/>
      <c r="LER341" s="0"/>
      <c r="LES341" s="0"/>
      <c r="LET341" s="0"/>
      <c r="LEU341" s="0"/>
      <c r="LEV341" s="0"/>
      <c r="LEW341" s="0"/>
      <c r="LEX341" s="0"/>
      <c r="LEY341" s="0"/>
      <c r="LEZ341" s="0"/>
      <c r="LFA341" s="0"/>
      <c r="LFB341" s="0"/>
      <c r="LFC341" s="0"/>
      <c r="LFD341" s="0"/>
      <c r="LFE341" s="0"/>
      <c r="LFF341" s="0"/>
      <c r="LFG341" s="0"/>
      <c r="LFH341" s="0"/>
      <c r="LFI341" s="0"/>
      <c r="LFJ341" s="0"/>
      <c r="LFK341" s="0"/>
      <c r="LFL341" s="0"/>
      <c r="LFM341" s="0"/>
      <c r="LFN341" s="0"/>
      <c r="LFO341" s="0"/>
      <c r="LFP341" s="0"/>
      <c r="LFQ341" s="0"/>
      <c r="LFR341" s="0"/>
      <c r="LFS341" s="0"/>
      <c r="LFT341" s="0"/>
      <c r="LFU341" s="0"/>
      <c r="LFV341" s="0"/>
      <c r="LFW341" s="0"/>
      <c r="LFX341" s="0"/>
      <c r="LFY341" s="0"/>
      <c r="LFZ341" s="0"/>
      <c r="LGA341" s="0"/>
      <c r="LGB341" s="0"/>
      <c r="LGC341" s="0"/>
      <c r="LGD341" s="0"/>
      <c r="LGE341" s="0"/>
      <c r="LGF341" s="0"/>
      <c r="LGG341" s="0"/>
      <c r="LGH341" s="0"/>
      <c r="LGI341" s="0"/>
      <c r="LGJ341" s="0"/>
      <c r="LGK341" s="0"/>
      <c r="LGL341" s="0"/>
      <c r="LGM341" s="0"/>
      <c r="LGN341" s="0"/>
      <c r="LGO341" s="0"/>
      <c r="LGP341" s="0"/>
      <c r="LGQ341" s="0"/>
      <c r="LGR341" s="0"/>
      <c r="LGS341" s="0"/>
      <c r="LGT341" s="0"/>
      <c r="LGU341" s="0"/>
      <c r="LGV341" s="0"/>
      <c r="LGW341" s="0"/>
      <c r="LGX341" s="0"/>
      <c r="LGY341" s="0"/>
      <c r="LGZ341" s="0"/>
      <c r="LHA341" s="0"/>
      <c r="LHB341" s="0"/>
      <c r="LHC341" s="0"/>
      <c r="LHD341" s="0"/>
      <c r="LHE341" s="0"/>
      <c r="LHF341" s="0"/>
      <c r="LHG341" s="0"/>
      <c r="LHH341" s="0"/>
      <c r="LHI341" s="0"/>
      <c r="LHJ341" s="0"/>
      <c r="LHK341" s="0"/>
      <c r="LHL341" s="0"/>
      <c r="LHM341" s="0"/>
      <c r="LHN341" s="0"/>
      <c r="LHO341" s="0"/>
      <c r="LHP341" s="0"/>
      <c r="LHQ341" s="0"/>
      <c r="LHR341" s="0"/>
      <c r="LHS341" s="0"/>
      <c r="LHT341" s="0"/>
      <c r="LHU341" s="0"/>
      <c r="LHV341" s="0"/>
      <c r="LHW341" s="0"/>
      <c r="LHX341" s="0"/>
      <c r="LHY341" s="0"/>
      <c r="LHZ341" s="0"/>
      <c r="LIA341" s="0"/>
      <c r="LIB341" s="0"/>
      <c r="LIC341" s="0"/>
      <c r="LID341" s="0"/>
      <c r="LIE341" s="0"/>
      <c r="LIF341" s="0"/>
      <c r="LIG341" s="0"/>
      <c r="LIH341" s="0"/>
      <c r="LII341" s="0"/>
      <c r="LIJ341" s="0"/>
      <c r="LIK341" s="0"/>
      <c r="LIL341" s="0"/>
      <c r="LIM341" s="0"/>
      <c r="LIN341" s="0"/>
      <c r="LIO341" s="0"/>
      <c r="LIP341" s="0"/>
      <c r="LIQ341" s="0"/>
      <c r="LIR341" s="0"/>
      <c r="LIS341" s="0"/>
      <c r="LIT341" s="0"/>
      <c r="LIU341" s="0"/>
      <c r="LIV341" s="0"/>
      <c r="LIW341" s="0"/>
      <c r="LIX341" s="0"/>
      <c r="LIY341" s="0"/>
      <c r="LIZ341" s="0"/>
      <c r="LJA341" s="0"/>
      <c r="LJB341" s="0"/>
      <c r="LJC341" s="0"/>
      <c r="LJD341" s="0"/>
      <c r="LJE341" s="0"/>
      <c r="LJF341" s="0"/>
      <c r="LJG341" s="0"/>
      <c r="LJH341" s="0"/>
      <c r="LJI341" s="0"/>
      <c r="LJJ341" s="0"/>
      <c r="LJK341" s="0"/>
      <c r="LJL341" s="0"/>
      <c r="LJM341" s="0"/>
      <c r="LJN341" s="0"/>
      <c r="LJO341" s="0"/>
      <c r="LJP341" s="0"/>
      <c r="LJQ341" s="0"/>
      <c r="LJR341" s="0"/>
      <c r="LJS341" s="0"/>
      <c r="LJT341" s="0"/>
      <c r="LJU341" s="0"/>
      <c r="LJV341" s="0"/>
      <c r="LJW341" s="0"/>
      <c r="LJX341" s="0"/>
      <c r="LJY341" s="0"/>
      <c r="LJZ341" s="0"/>
      <c r="LKA341" s="0"/>
      <c r="LKB341" s="0"/>
      <c r="LKC341" s="0"/>
      <c r="LKD341" s="0"/>
      <c r="LKE341" s="0"/>
      <c r="LKF341" s="0"/>
      <c r="LKG341" s="0"/>
      <c r="LKH341" s="0"/>
      <c r="LKI341" s="0"/>
      <c r="LKJ341" s="0"/>
      <c r="LKK341" s="0"/>
      <c r="LKL341" s="0"/>
      <c r="LKM341" s="0"/>
      <c r="LKN341" s="0"/>
      <c r="LKO341" s="0"/>
      <c r="LKP341" s="0"/>
      <c r="LKQ341" s="0"/>
      <c r="LKR341" s="0"/>
      <c r="LKS341" s="0"/>
      <c r="LKT341" s="0"/>
      <c r="LKU341" s="0"/>
      <c r="LKV341" s="0"/>
      <c r="LKW341" s="0"/>
      <c r="LKX341" s="0"/>
      <c r="LKY341" s="0"/>
      <c r="LKZ341" s="0"/>
      <c r="LLA341" s="0"/>
      <c r="LLB341" s="0"/>
      <c r="LLC341" s="0"/>
      <c r="LLD341" s="0"/>
      <c r="LLE341" s="0"/>
      <c r="LLF341" s="0"/>
      <c r="LLG341" s="0"/>
      <c r="LLH341" s="0"/>
      <c r="LLI341" s="0"/>
      <c r="LLJ341" s="0"/>
      <c r="LLK341" s="0"/>
      <c r="LLL341" s="0"/>
      <c r="LLM341" s="0"/>
      <c r="LLN341" s="0"/>
      <c r="LLO341" s="0"/>
      <c r="LLP341" s="0"/>
      <c r="LLQ341" s="0"/>
      <c r="LLR341" s="0"/>
      <c r="LLS341" s="0"/>
      <c r="LLT341" s="0"/>
      <c r="LLU341" s="0"/>
      <c r="LLV341" s="0"/>
      <c r="LLW341" s="0"/>
      <c r="LLX341" s="0"/>
      <c r="LLY341" s="0"/>
      <c r="LLZ341" s="0"/>
      <c r="LMA341" s="0"/>
      <c r="LMB341" s="0"/>
      <c r="LMC341" s="0"/>
      <c r="LMD341" s="0"/>
      <c r="LME341" s="0"/>
      <c r="LMF341" s="0"/>
      <c r="LMG341" s="0"/>
      <c r="LMH341" s="0"/>
      <c r="LMI341" s="0"/>
      <c r="LMJ341" s="0"/>
      <c r="LMK341" s="0"/>
      <c r="LML341" s="0"/>
      <c r="LMM341" s="0"/>
      <c r="LMN341" s="0"/>
      <c r="LMO341" s="0"/>
      <c r="LMP341" s="0"/>
      <c r="LMQ341" s="0"/>
      <c r="LMR341" s="0"/>
      <c r="LMS341" s="0"/>
      <c r="LMT341" s="0"/>
      <c r="LMU341" s="0"/>
      <c r="LMV341" s="0"/>
      <c r="LMW341" s="0"/>
      <c r="LMX341" s="0"/>
      <c r="LMY341" s="0"/>
      <c r="LMZ341" s="0"/>
      <c r="LNA341" s="0"/>
      <c r="LNB341" s="0"/>
      <c r="LNC341" s="0"/>
      <c r="LND341" s="0"/>
      <c r="LNE341" s="0"/>
      <c r="LNF341" s="0"/>
      <c r="LNG341" s="0"/>
      <c r="LNH341" s="0"/>
      <c r="LNI341" s="0"/>
      <c r="LNJ341" s="0"/>
      <c r="LNK341" s="0"/>
      <c r="LNL341" s="0"/>
      <c r="LNM341" s="0"/>
      <c r="LNN341" s="0"/>
      <c r="LNO341" s="0"/>
      <c r="LNP341" s="0"/>
      <c r="LNQ341" s="0"/>
      <c r="LNR341" s="0"/>
      <c r="LNS341" s="0"/>
      <c r="LNT341" s="0"/>
      <c r="LNU341" s="0"/>
      <c r="LNV341" s="0"/>
      <c r="LNW341" s="0"/>
      <c r="LNX341" s="0"/>
      <c r="LNY341" s="0"/>
      <c r="LNZ341" s="0"/>
      <c r="LOA341" s="0"/>
      <c r="LOB341" s="0"/>
      <c r="LOC341" s="0"/>
      <c r="LOD341" s="0"/>
      <c r="LOE341" s="0"/>
      <c r="LOF341" s="0"/>
      <c r="LOG341" s="0"/>
      <c r="LOH341" s="0"/>
      <c r="LOI341" s="0"/>
      <c r="LOJ341" s="0"/>
      <c r="LOK341" s="0"/>
      <c r="LOL341" s="0"/>
      <c r="LOM341" s="0"/>
      <c r="LON341" s="0"/>
      <c r="LOO341" s="0"/>
      <c r="LOP341" s="0"/>
      <c r="LOQ341" s="0"/>
      <c r="LOR341" s="0"/>
      <c r="LOS341" s="0"/>
      <c r="LOT341" s="0"/>
      <c r="LOU341" s="0"/>
      <c r="LOV341" s="0"/>
      <c r="LOW341" s="0"/>
      <c r="LOX341" s="0"/>
      <c r="LOY341" s="0"/>
      <c r="LOZ341" s="0"/>
      <c r="LPA341" s="0"/>
      <c r="LPB341" s="0"/>
      <c r="LPC341" s="0"/>
      <c r="LPD341" s="0"/>
      <c r="LPE341" s="0"/>
      <c r="LPF341" s="0"/>
      <c r="LPG341" s="0"/>
      <c r="LPH341" s="0"/>
      <c r="LPI341" s="0"/>
      <c r="LPJ341" s="0"/>
      <c r="LPK341" s="0"/>
      <c r="LPL341" s="0"/>
      <c r="LPM341" s="0"/>
      <c r="LPN341" s="0"/>
      <c r="LPO341" s="0"/>
      <c r="LPP341" s="0"/>
      <c r="LPQ341" s="0"/>
      <c r="LPR341" s="0"/>
      <c r="LPS341" s="0"/>
      <c r="LPT341" s="0"/>
      <c r="LPU341" s="0"/>
      <c r="LPV341" s="0"/>
      <c r="LPW341" s="0"/>
      <c r="LPX341" s="0"/>
      <c r="LPY341" s="0"/>
      <c r="LPZ341" s="0"/>
      <c r="LQA341" s="0"/>
      <c r="LQB341" s="0"/>
      <c r="LQC341" s="0"/>
      <c r="LQD341" s="0"/>
      <c r="LQE341" s="0"/>
      <c r="LQF341" s="0"/>
      <c r="LQG341" s="0"/>
      <c r="LQH341" s="0"/>
      <c r="LQI341" s="0"/>
      <c r="LQJ341" s="0"/>
      <c r="LQK341" s="0"/>
      <c r="LQL341" s="0"/>
      <c r="LQM341" s="0"/>
      <c r="LQN341" s="0"/>
      <c r="LQO341" s="0"/>
      <c r="LQP341" s="0"/>
      <c r="LQQ341" s="0"/>
      <c r="LQR341" s="0"/>
      <c r="LQS341" s="0"/>
      <c r="LQT341" s="0"/>
      <c r="LQU341" s="0"/>
      <c r="LQV341" s="0"/>
      <c r="LQW341" s="0"/>
      <c r="LQX341" s="0"/>
      <c r="LQY341" s="0"/>
      <c r="LQZ341" s="0"/>
      <c r="LRA341" s="0"/>
      <c r="LRB341" s="0"/>
      <c r="LRC341" s="0"/>
      <c r="LRD341" s="0"/>
      <c r="LRE341" s="0"/>
      <c r="LRF341" s="0"/>
      <c r="LRG341" s="0"/>
      <c r="LRH341" s="0"/>
      <c r="LRI341" s="0"/>
      <c r="LRJ341" s="0"/>
      <c r="LRK341" s="0"/>
      <c r="LRL341" s="0"/>
      <c r="LRM341" s="0"/>
      <c r="LRN341" s="0"/>
      <c r="LRO341" s="0"/>
      <c r="LRP341" s="0"/>
      <c r="LRQ341" s="0"/>
      <c r="LRR341" s="0"/>
      <c r="LRS341" s="0"/>
      <c r="LRT341" s="0"/>
      <c r="LRU341" s="0"/>
      <c r="LRV341" s="0"/>
      <c r="LRW341" s="0"/>
      <c r="LRX341" s="0"/>
      <c r="LRY341" s="0"/>
      <c r="LRZ341" s="0"/>
      <c r="LSA341" s="0"/>
      <c r="LSB341" s="0"/>
      <c r="LSC341" s="0"/>
      <c r="LSD341" s="0"/>
      <c r="LSE341" s="0"/>
      <c r="LSF341" s="0"/>
      <c r="LSG341" s="0"/>
      <c r="LSH341" s="0"/>
      <c r="LSI341" s="0"/>
      <c r="LSJ341" s="0"/>
      <c r="LSK341" s="0"/>
      <c r="LSL341" s="0"/>
      <c r="LSM341" s="0"/>
      <c r="LSN341" s="0"/>
      <c r="LSO341" s="0"/>
      <c r="LSP341" s="0"/>
      <c r="LSQ341" s="0"/>
      <c r="LSR341" s="0"/>
      <c r="LSS341" s="0"/>
      <c r="LST341" s="0"/>
      <c r="LSU341" s="0"/>
      <c r="LSV341" s="0"/>
      <c r="LSW341" s="0"/>
      <c r="LSX341" s="0"/>
      <c r="LSY341" s="0"/>
      <c r="LSZ341" s="0"/>
      <c r="LTA341" s="0"/>
      <c r="LTB341" s="0"/>
      <c r="LTC341" s="0"/>
      <c r="LTD341" s="0"/>
      <c r="LTE341" s="0"/>
      <c r="LTF341" s="0"/>
      <c r="LTG341" s="0"/>
      <c r="LTH341" s="0"/>
      <c r="LTI341" s="0"/>
      <c r="LTJ341" s="0"/>
      <c r="LTK341" s="0"/>
      <c r="LTL341" s="0"/>
      <c r="LTM341" s="0"/>
      <c r="LTN341" s="0"/>
      <c r="LTO341" s="0"/>
      <c r="LTP341" s="0"/>
      <c r="LTQ341" s="0"/>
      <c r="LTR341" s="0"/>
      <c r="LTS341" s="0"/>
      <c r="LTT341" s="0"/>
      <c r="LTU341" s="0"/>
      <c r="LTV341" s="0"/>
      <c r="LTW341" s="0"/>
      <c r="LTX341" s="0"/>
      <c r="LTY341" s="0"/>
      <c r="LTZ341" s="0"/>
      <c r="LUA341" s="0"/>
      <c r="LUB341" s="0"/>
      <c r="LUC341" s="0"/>
      <c r="LUD341" s="0"/>
      <c r="LUE341" s="0"/>
      <c r="LUF341" s="0"/>
      <c r="LUG341" s="0"/>
      <c r="LUH341" s="0"/>
      <c r="LUI341" s="0"/>
      <c r="LUJ341" s="0"/>
      <c r="LUK341" s="0"/>
      <c r="LUL341" s="0"/>
      <c r="LUM341" s="0"/>
      <c r="LUN341" s="0"/>
      <c r="LUO341" s="0"/>
      <c r="LUP341" s="0"/>
      <c r="LUQ341" s="0"/>
      <c r="LUR341" s="0"/>
      <c r="LUS341" s="0"/>
      <c r="LUT341" s="0"/>
      <c r="LUU341" s="0"/>
      <c r="LUV341" s="0"/>
      <c r="LUW341" s="0"/>
      <c r="LUX341" s="0"/>
      <c r="LUY341" s="0"/>
      <c r="LUZ341" s="0"/>
      <c r="LVA341" s="0"/>
      <c r="LVB341" s="0"/>
      <c r="LVC341" s="0"/>
      <c r="LVD341" s="0"/>
      <c r="LVE341" s="0"/>
      <c r="LVF341" s="0"/>
      <c r="LVG341" s="0"/>
      <c r="LVH341" s="0"/>
      <c r="LVI341" s="0"/>
      <c r="LVJ341" s="0"/>
      <c r="LVK341" s="0"/>
      <c r="LVL341" s="0"/>
      <c r="LVM341" s="0"/>
      <c r="LVN341" s="0"/>
      <c r="LVO341" s="0"/>
      <c r="LVP341" s="0"/>
      <c r="LVQ341" s="0"/>
      <c r="LVR341" s="0"/>
      <c r="LVS341" s="0"/>
      <c r="LVT341" s="0"/>
      <c r="LVU341" s="0"/>
      <c r="LVV341" s="0"/>
      <c r="LVW341" s="0"/>
      <c r="LVX341" s="0"/>
      <c r="LVY341" s="0"/>
      <c r="LVZ341" s="0"/>
      <c r="LWA341" s="0"/>
      <c r="LWB341" s="0"/>
      <c r="LWC341" s="0"/>
      <c r="LWD341" s="0"/>
      <c r="LWE341" s="0"/>
      <c r="LWF341" s="0"/>
      <c r="LWG341" s="0"/>
      <c r="LWH341" s="0"/>
      <c r="LWI341" s="0"/>
      <c r="LWJ341" s="0"/>
      <c r="LWK341" s="0"/>
      <c r="LWL341" s="0"/>
      <c r="LWM341" s="0"/>
      <c r="LWN341" s="0"/>
      <c r="LWO341" s="0"/>
      <c r="LWP341" s="0"/>
      <c r="LWQ341" s="0"/>
      <c r="LWR341" s="0"/>
      <c r="LWS341" s="0"/>
      <c r="LWT341" s="0"/>
      <c r="LWU341" s="0"/>
      <c r="LWV341" s="0"/>
      <c r="LWW341" s="0"/>
      <c r="LWX341" s="0"/>
      <c r="LWY341" s="0"/>
      <c r="LWZ341" s="0"/>
      <c r="LXA341" s="0"/>
      <c r="LXB341" s="0"/>
      <c r="LXC341" s="0"/>
      <c r="LXD341" s="0"/>
      <c r="LXE341" s="0"/>
      <c r="LXF341" s="0"/>
      <c r="LXG341" s="0"/>
      <c r="LXH341" s="0"/>
      <c r="LXI341" s="0"/>
      <c r="LXJ341" s="0"/>
      <c r="LXK341" s="0"/>
      <c r="LXL341" s="0"/>
      <c r="LXM341" s="0"/>
      <c r="LXN341" s="0"/>
      <c r="LXO341" s="0"/>
      <c r="LXP341" s="0"/>
      <c r="LXQ341" s="0"/>
      <c r="LXR341" s="0"/>
      <c r="LXS341" s="0"/>
      <c r="LXT341" s="0"/>
      <c r="LXU341" s="0"/>
      <c r="LXV341" s="0"/>
      <c r="LXW341" s="0"/>
      <c r="LXX341" s="0"/>
      <c r="LXY341" s="0"/>
      <c r="LXZ341" s="0"/>
      <c r="LYA341" s="0"/>
      <c r="LYB341" s="0"/>
      <c r="LYC341" s="0"/>
      <c r="LYD341" s="0"/>
      <c r="LYE341" s="0"/>
      <c r="LYF341" s="0"/>
      <c r="LYG341" s="0"/>
      <c r="LYH341" s="0"/>
      <c r="LYI341" s="0"/>
      <c r="LYJ341" s="0"/>
      <c r="LYK341" s="0"/>
      <c r="LYL341" s="0"/>
      <c r="LYM341" s="0"/>
      <c r="LYN341" s="0"/>
      <c r="LYO341" s="0"/>
      <c r="LYP341" s="0"/>
      <c r="LYQ341" s="0"/>
      <c r="LYR341" s="0"/>
      <c r="LYS341" s="0"/>
      <c r="LYT341" s="0"/>
      <c r="LYU341" s="0"/>
      <c r="LYV341" s="0"/>
      <c r="LYW341" s="0"/>
      <c r="LYX341" s="0"/>
      <c r="LYY341" s="0"/>
      <c r="LYZ341" s="0"/>
      <c r="LZA341" s="0"/>
      <c r="LZB341" s="0"/>
      <c r="LZC341" s="0"/>
      <c r="LZD341" s="0"/>
      <c r="LZE341" s="0"/>
      <c r="LZF341" s="0"/>
      <c r="LZG341" s="0"/>
      <c r="LZH341" s="0"/>
      <c r="LZI341" s="0"/>
      <c r="LZJ341" s="0"/>
      <c r="LZK341" s="0"/>
      <c r="LZL341" s="0"/>
      <c r="LZM341" s="0"/>
      <c r="LZN341" s="0"/>
      <c r="LZO341" s="0"/>
      <c r="LZP341" s="0"/>
      <c r="LZQ341" s="0"/>
      <c r="LZR341" s="0"/>
      <c r="LZS341" s="0"/>
      <c r="LZT341" s="0"/>
      <c r="LZU341" s="0"/>
      <c r="LZV341" s="0"/>
      <c r="LZW341" s="0"/>
      <c r="LZX341" s="0"/>
      <c r="LZY341" s="0"/>
      <c r="LZZ341" s="0"/>
      <c r="MAA341" s="0"/>
      <c r="MAB341" s="0"/>
      <c r="MAC341" s="0"/>
      <c r="MAD341" s="0"/>
      <c r="MAE341" s="0"/>
      <c r="MAF341" s="0"/>
      <c r="MAG341" s="0"/>
      <c r="MAH341" s="0"/>
      <c r="MAI341" s="0"/>
      <c r="MAJ341" s="0"/>
      <c r="MAK341" s="0"/>
      <c r="MAL341" s="0"/>
      <c r="MAM341" s="0"/>
      <c r="MAN341" s="0"/>
      <c r="MAO341" s="0"/>
      <c r="MAP341" s="0"/>
      <c r="MAQ341" s="0"/>
      <c r="MAR341" s="0"/>
      <c r="MAS341" s="0"/>
      <c r="MAT341" s="0"/>
      <c r="MAU341" s="0"/>
      <c r="MAV341" s="0"/>
      <c r="MAW341" s="0"/>
      <c r="MAX341" s="0"/>
      <c r="MAY341" s="0"/>
      <c r="MAZ341" s="0"/>
      <c r="MBA341" s="0"/>
      <c r="MBB341" s="0"/>
      <c r="MBC341" s="0"/>
      <c r="MBD341" s="0"/>
      <c r="MBE341" s="0"/>
      <c r="MBF341" s="0"/>
      <c r="MBG341" s="0"/>
      <c r="MBH341" s="0"/>
      <c r="MBI341" s="0"/>
      <c r="MBJ341" s="0"/>
      <c r="MBK341" s="0"/>
      <c r="MBL341" s="0"/>
      <c r="MBM341" s="0"/>
      <c r="MBN341" s="0"/>
      <c r="MBO341" s="0"/>
      <c r="MBP341" s="0"/>
      <c r="MBQ341" s="0"/>
      <c r="MBR341" s="0"/>
      <c r="MBS341" s="0"/>
      <c r="MBT341" s="0"/>
      <c r="MBU341" s="0"/>
      <c r="MBV341" s="0"/>
      <c r="MBW341" s="0"/>
      <c r="MBX341" s="0"/>
      <c r="MBY341" s="0"/>
      <c r="MBZ341" s="0"/>
      <c r="MCA341" s="0"/>
      <c r="MCB341" s="0"/>
      <c r="MCC341" s="0"/>
      <c r="MCD341" s="0"/>
      <c r="MCE341" s="0"/>
      <c r="MCF341" s="0"/>
      <c r="MCG341" s="0"/>
      <c r="MCH341" s="0"/>
      <c r="MCI341" s="0"/>
      <c r="MCJ341" s="0"/>
      <c r="MCK341" s="0"/>
      <c r="MCL341" s="0"/>
      <c r="MCM341" s="0"/>
      <c r="MCN341" s="0"/>
      <c r="MCO341" s="0"/>
      <c r="MCP341" s="0"/>
      <c r="MCQ341" s="0"/>
      <c r="MCR341" s="0"/>
      <c r="MCS341" s="0"/>
      <c r="MCT341" s="0"/>
      <c r="MCU341" s="0"/>
      <c r="MCV341" s="0"/>
      <c r="MCW341" s="0"/>
      <c r="MCX341" s="0"/>
      <c r="MCY341" s="0"/>
      <c r="MCZ341" s="0"/>
      <c r="MDA341" s="0"/>
      <c r="MDB341" s="0"/>
      <c r="MDC341" s="0"/>
      <c r="MDD341" s="0"/>
      <c r="MDE341" s="0"/>
      <c r="MDF341" s="0"/>
      <c r="MDG341" s="0"/>
      <c r="MDH341" s="0"/>
      <c r="MDI341" s="0"/>
      <c r="MDJ341" s="0"/>
      <c r="MDK341" s="0"/>
      <c r="MDL341" s="0"/>
      <c r="MDM341" s="0"/>
      <c r="MDN341" s="0"/>
      <c r="MDO341" s="0"/>
      <c r="MDP341" s="0"/>
      <c r="MDQ341" s="0"/>
      <c r="MDR341" s="0"/>
      <c r="MDS341" s="0"/>
      <c r="MDT341" s="0"/>
      <c r="MDU341" s="0"/>
      <c r="MDV341" s="0"/>
      <c r="MDW341" s="0"/>
      <c r="MDX341" s="0"/>
      <c r="MDY341" s="0"/>
      <c r="MDZ341" s="0"/>
      <c r="MEA341" s="0"/>
      <c r="MEB341" s="0"/>
      <c r="MEC341" s="0"/>
      <c r="MED341" s="0"/>
      <c r="MEE341" s="0"/>
      <c r="MEF341" s="0"/>
      <c r="MEG341" s="0"/>
      <c r="MEH341" s="0"/>
      <c r="MEI341" s="0"/>
      <c r="MEJ341" s="0"/>
      <c r="MEK341" s="0"/>
      <c r="MEL341" s="0"/>
      <c r="MEM341" s="0"/>
      <c r="MEN341" s="0"/>
      <c r="MEO341" s="0"/>
      <c r="MEP341" s="0"/>
      <c r="MEQ341" s="0"/>
      <c r="MER341" s="0"/>
      <c r="MES341" s="0"/>
      <c r="MET341" s="0"/>
      <c r="MEU341" s="0"/>
      <c r="MEV341" s="0"/>
      <c r="MEW341" s="0"/>
      <c r="MEX341" s="0"/>
      <c r="MEY341" s="0"/>
      <c r="MEZ341" s="0"/>
      <c r="MFA341" s="0"/>
      <c r="MFB341" s="0"/>
      <c r="MFC341" s="0"/>
      <c r="MFD341" s="0"/>
      <c r="MFE341" s="0"/>
      <c r="MFF341" s="0"/>
      <c r="MFG341" s="0"/>
      <c r="MFH341" s="0"/>
      <c r="MFI341" s="0"/>
      <c r="MFJ341" s="0"/>
      <c r="MFK341" s="0"/>
      <c r="MFL341" s="0"/>
      <c r="MFM341" s="0"/>
      <c r="MFN341" s="0"/>
      <c r="MFO341" s="0"/>
      <c r="MFP341" s="0"/>
      <c r="MFQ341" s="0"/>
      <c r="MFR341" s="0"/>
      <c r="MFS341" s="0"/>
      <c r="MFT341" s="0"/>
      <c r="MFU341" s="0"/>
      <c r="MFV341" s="0"/>
      <c r="MFW341" s="0"/>
      <c r="MFX341" s="0"/>
      <c r="MFY341" s="0"/>
      <c r="MFZ341" s="0"/>
      <c r="MGA341" s="0"/>
      <c r="MGB341" s="0"/>
      <c r="MGC341" s="0"/>
      <c r="MGD341" s="0"/>
      <c r="MGE341" s="0"/>
      <c r="MGF341" s="0"/>
      <c r="MGG341" s="0"/>
      <c r="MGH341" s="0"/>
      <c r="MGI341" s="0"/>
      <c r="MGJ341" s="0"/>
      <c r="MGK341" s="0"/>
      <c r="MGL341" s="0"/>
      <c r="MGM341" s="0"/>
      <c r="MGN341" s="0"/>
      <c r="MGO341" s="0"/>
      <c r="MGP341" s="0"/>
      <c r="MGQ341" s="0"/>
      <c r="MGR341" s="0"/>
      <c r="MGS341" s="0"/>
      <c r="MGT341" s="0"/>
      <c r="MGU341" s="0"/>
      <c r="MGV341" s="0"/>
      <c r="MGW341" s="0"/>
      <c r="MGX341" s="0"/>
      <c r="MGY341" s="0"/>
      <c r="MGZ341" s="0"/>
      <c r="MHA341" s="0"/>
      <c r="MHB341" s="0"/>
      <c r="MHC341" s="0"/>
      <c r="MHD341" s="0"/>
      <c r="MHE341" s="0"/>
      <c r="MHF341" s="0"/>
      <c r="MHG341" s="0"/>
      <c r="MHH341" s="0"/>
      <c r="MHI341" s="0"/>
      <c r="MHJ341" s="0"/>
      <c r="MHK341" s="0"/>
      <c r="MHL341" s="0"/>
      <c r="MHM341" s="0"/>
      <c r="MHN341" s="0"/>
      <c r="MHO341" s="0"/>
      <c r="MHP341" s="0"/>
      <c r="MHQ341" s="0"/>
      <c r="MHR341" s="0"/>
      <c r="MHS341" s="0"/>
      <c r="MHT341" s="0"/>
      <c r="MHU341" s="0"/>
      <c r="MHV341" s="0"/>
      <c r="MHW341" s="0"/>
      <c r="MHX341" s="0"/>
      <c r="MHY341" s="0"/>
      <c r="MHZ341" s="0"/>
      <c r="MIA341" s="0"/>
      <c r="MIB341" s="0"/>
      <c r="MIC341" s="0"/>
      <c r="MID341" s="0"/>
      <c r="MIE341" s="0"/>
      <c r="MIF341" s="0"/>
      <c r="MIG341" s="0"/>
      <c r="MIH341" s="0"/>
      <c r="MII341" s="0"/>
      <c r="MIJ341" s="0"/>
      <c r="MIK341" s="0"/>
      <c r="MIL341" s="0"/>
      <c r="MIM341" s="0"/>
      <c r="MIN341" s="0"/>
      <c r="MIO341" s="0"/>
      <c r="MIP341" s="0"/>
      <c r="MIQ341" s="0"/>
      <c r="MIR341" s="0"/>
      <c r="MIS341" s="0"/>
      <c r="MIT341" s="0"/>
      <c r="MIU341" s="0"/>
      <c r="MIV341" s="0"/>
      <c r="MIW341" s="0"/>
      <c r="MIX341" s="0"/>
      <c r="MIY341" s="0"/>
      <c r="MIZ341" s="0"/>
      <c r="MJA341" s="0"/>
      <c r="MJB341" s="0"/>
      <c r="MJC341" s="0"/>
      <c r="MJD341" s="0"/>
      <c r="MJE341" s="0"/>
      <c r="MJF341" s="0"/>
      <c r="MJG341" s="0"/>
      <c r="MJH341" s="0"/>
      <c r="MJI341" s="0"/>
      <c r="MJJ341" s="0"/>
      <c r="MJK341" s="0"/>
      <c r="MJL341" s="0"/>
      <c r="MJM341" s="0"/>
      <c r="MJN341" s="0"/>
      <c r="MJO341" s="0"/>
      <c r="MJP341" s="0"/>
      <c r="MJQ341" s="0"/>
      <c r="MJR341" s="0"/>
      <c r="MJS341" s="0"/>
      <c r="MJT341" s="0"/>
      <c r="MJU341" s="0"/>
      <c r="MJV341" s="0"/>
      <c r="MJW341" s="0"/>
      <c r="MJX341" s="0"/>
      <c r="MJY341" s="0"/>
      <c r="MJZ341" s="0"/>
      <c r="MKA341" s="0"/>
      <c r="MKB341" s="0"/>
      <c r="MKC341" s="0"/>
      <c r="MKD341" s="0"/>
      <c r="MKE341" s="0"/>
      <c r="MKF341" s="0"/>
      <c r="MKG341" s="0"/>
      <c r="MKH341" s="0"/>
      <c r="MKI341" s="0"/>
      <c r="MKJ341" s="0"/>
      <c r="MKK341" s="0"/>
      <c r="MKL341" s="0"/>
      <c r="MKM341" s="0"/>
      <c r="MKN341" s="0"/>
      <c r="MKO341" s="0"/>
      <c r="MKP341" s="0"/>
      <c r="MKQ341" s="0"/>
      <c r="MKR341" s="0"/>
      <c r="MKS341" s="0"/>
      <c r="MKT341" s="0"/>
      <c r="MKU341" s="0"/>
      <c r="MKV341" s="0"/>
      <c r="MKW341" s="0"/>
      <c r="MKX341" s="0"/>
      <c r="MKY341" s="0"/>
      <c r="MKZ341" s="0"/>
      <c r="MLA341" s="0"/>
      <c r="MLB341" s="0"/>
      <c r="MLC341" s="0"/>
      <c r="MLD341" s="0"/>
      <c r="MLE341" s="0"/>
      <c r="MLF341" s="0"/>
      <c r="MLG341" s="0"/>
      <c r="MLH341" s="0"/>
      <c r="MLI341" s="0"/>
      <c r="MLJ341" s="0"/>
      <c r="MLK341" s="0"/>
      <c r="MLL341" s="0"/>
      <c r="MLM341" s="0"/>
      <c r="MLN341" s="0"/>
      <c r="MLO341" s="0"/>
      <c r="MLP341" s="0"/>
      <c r="MLQ341" s="0"/>
      <c r="MLR341" s="0"/>
      <c r="MLS341" s="0"/>
      <c r="MLT341" s="0"/>
      <c r="MLU341" s="0"/>
      <c r="MLV341" s="0"/>
      <c r="MLW341" s="0"/>
      <c r="MLX341" s="0"/>
      <c r="MLY341" s="0"/>
      <c r="MLZ341" s="0"/>
      <c r="MMA341" s="0"/>
      <c r="MMB341" s="0"/>
      <c r="MMC341" s="0"/>
      <c r="MMD341" s="0"/>
      <c r="MME341" s="0"/>
      <c r="MMF341" s="0"/>
      <c r="MMG341" s="0"/>
      <c r="MMH341" s="0"/>
      <c r="MMI341" s="0"/>
      <c r="MMJ341" s="0"/>
      <c r="MMK341" s="0"/>
      <c r="MML341" s="0"/>
      <c r="MMM341" s="0"/>
      <c r="MMN341" s="0"/>
      <c r="MMO341" s="0"/>
      <c r="MMP341" s="0"/>
      <c r="MMQ341" s="0"/>
      <c r="MMR341" s="0"/>
      <c r="MMS341" s="0"/>
      <c r="MMT341" s="0"/>
      <c r="MMU341" s="0"/>
      <c r="MMV341" s="0"/>
      <c r="MMW341" s="0"/>
      <c r="MMX341" s="0"/>
      <c r="MMY341" s="0"/>
      <c r="MMZ341" s="0"/>
      <c r="MNA341" s="0"/>
      <c r="MNB341" s="0"/>
      <c r="MNC341" s="0"/>
      <c r="MND341" s="0"/>
      <c r="MNE341" s="0"/>
      <c r="MNF341" s="0"/>
      <c r="MNG341" s="0"/>
      <c r="MNH341" s="0"/>
      <c r="MNI341" s="0"/>
      <c r="MNJ341" s="0"/>
      <c r="MNK341" s="0"/>
      <c r="MNL341" s="0"/>
      <c r="MNM341" s="0"/>
      <c r="MNN341" s="0"/>
      <c r="MNO341" s="0"/>
      <c r="MNP341" s="0"/>
      <c r="MNQ341" s="0"/>
      <c r="MNR341" s="0"/>
      <c r="MNS341" s="0"/>
      <c r="MNT341" s="0"/>
      <c r="MNU341" s="0"/>
      <c r="MNV341" s="0"/>
      <c r="MNW341" s="0"/>
      <c r="MNX341" s="0"/>
      <c r="MNY341" s="0"/>
      <c r="MNZ341" s="0"/>
      <c r="MOA341" s="0"/>
      <c r="MOB341" s="0"/>
      <c r="MOC341" s="0"/>
      <c r="MOD341" s="0"/>
      <c r="MOE341" s="0"/>
      <c r="MOF341" s="0"/>
      <c r="MOG341" s="0"/>
      <c r="MOH341" s="0"/>
      <c r="MOI341" s="0"/>
      <c r="MOJ341" s="0"/>
      <c r="MOK341" s="0"/>
      <c r="MOL341" s="0"/>
      <c r="MOM341" s="0"/>
      <c r="MON341" s="0"/>
      <c r="MOO341" s="0"/>
      <c r="MOP341" s="0"/>
      <c r="MOQ341" s="0"/>
      <c r="MOR341" s="0"/>
      <c r="MOS341" s="0"/>
      <c r="MOT341" s="0"/>
      <c r="MOU341" s="0"/>
      <c r="MOV341" s="0"/>
      <c r="MOW341" s="0"/>
      <c r="MOX341" s="0"/>
      <c r="MOY341" s="0"/>
      <c r="MOZ341" s="0"/>
      <c r="MPA341" s="0"/>
      <c r="MPB341" s="0"/>
      <c r="MPC341" s="0"/>
      <c r="MPD341" s="0"/>
      <c r="MPE341" s="0"/>
      <c r="MPF341" s="0"/>
      <c r="MPG341" s="0"/>
      <c r="MPH341" s="0"/>
      <c r="MPI341" s="0"/>
      <c r="MPJ341" s="0"/>
      <c r="MPK341" s="0"/>
      <c r="MPL341" s="0"/>
      <c r="MPM341" s="0"/>
      <c r="MPN341" s="0"/>
      <c r="MPO341" s="0"/>
      <c r="MPP341" s="0"/>
      <c r="MPQ341" s="0"/>
      <c r="MPR341" s="0"/>
      <c r="MPS341" s="0"/>
      <c r="MPT341" s="0"/>
      <c r="MPU341" s="0"/>
      <c r="MPV341" s="0"/>
      <c r="MPW341" s="0"/>
      <c r="MPX341" s="0"/>
      <c r="MPY341" s="0"/>
      <c r="MPZ341" s="0"/>
      <c r="MQA341" s="0"/>
      <c r="MQB341" s="0"/>
      <c r="MQC341" s="0"/>
      <c r="MQD341" s="0"/>
      <c r="MQE341" s="0"/>
      <c r="MQF341" s="0"/>
      <c r="MQG341" s="0"/>
      <c r="MQH341" s="0"/>
      <c r="MQI341" s="0"/>
      <c r="MQJ341" s="0"/>
      <c r="MQK341" s="0"/>
      <c r="MQL341" s="0"/>
      <c r="MQM341" s="0"/>
      <c r="MQN341" s="0"/>
      <c r="MQO341" s="0"/>
      <c r="MQP341" s="0"/>
      <c r="MQQ341" s="0"/>
      <c r="MQR341" s="0"/>
      <c r="MQS341" s="0"/>
      <c r="MQT341" s="0"/>
      <c r="MQU341" s="0"/>
      <c r="MQV341" s="0"/>
      <c r="MQW341" s="0"/>
      <c r="MQX341" s="0"/>
      <c r="MQY341" s="0"/>
      <c r="MQZ341" s="0"/>
      <c r="MRA341" s="0"/>
      <c r="MRB341" s="0"/>
      <c r="MRC341" s="0"/>
      <c r="MRD341" s="0"/>
      <c r="MRE341" s="0"/>
      <c r="MRF341" s="0"/>
      <c r="MRG341" s="0"/>
      <c r="MRH341" s="0"/>
      <c r="MRI341" s="0"/>
      <c r="MRJ341" s="0"/>
      <c r="MRK341" s="0"/>
      <c r="MRL341" s="0"/>
      <c r="MRM341" s="0"/>
      <c r="MRN341" s="0"/>
      <c r="MRO341" s="0"/>
      <c r="MRP341" s="0"/>
      <c r="MRQ341" s="0"/>
      <c r="MRR341" s="0"/>
      <c r="MRS341" s="0"/>
      <c r="MRT341" s="0"/>
      <c r="MRU341" s="0"/>
      <c r="MRV341" s="0"/>
      <c r="MRW341" s="0"/>
      <c r="MRX341" s="0"/>
      <c r="MRY341" s="0"/>
      <c r="MRZ341" s="0"/>
      <c r="MSA341" s="0"/>
      <c r="MSB341" s="0"/>
      <c r="MSC341" s="0"/>
      <c r="MSD341" s="0"/>
      <c r="MSE341" s="0"/>
      <c r="MSF341" s="0"/>
      <c r="MSG341" s="0"/>
      <c r="MSH341" s="0"/>
      <c r="MSI341" s="0"/>
      <c r="MSJ341" s="0"/>
      <c r="MSK341" s="0"/>
      <c r="MSL341" s="0"/>
      <c r="MSM341" s="0"/>
      <c r="MSN341" s="0"/>
      <c r="MSO341" s="0"/>
      <c r="MSP341" s="0"/>
      <c r="MSQ341" s="0"/>
      <c r="MSR341" s="0"/>
      <c r="MSS341" s="0"/>
      <c r="MST341" s="0"/>
      <c r="MSU341" s="0"/>
      <c r="MSV341" s="0"/>
      <c r="MSW341" s="0"/>
      <c r="MSX341" s="0"/>
      <c r="MSY341" s="0"/>
      <c r="MSZ341" s="0"/>
      <c r="MTA341" s="0"/>
      <c r="MTB341" s="0"/>
      <c r="MTC341" s="0"/>
      <c r="MTD341" s="0"/>
      <c r="MTE341" s="0"/>
      <c r="MTF341" s="0"/>
      <c r="MTG341" s="0"/>
      <c r="MTH341" s="0"/>
      <c r="MTI341" s="0"/>
      <c r="MTJ341" s="0"/>
      <c r="MTK341" s="0"/>
      <c r="MTL341" s="0"/>
      <c r="MTM341" s="0"/>
      <c r="MTN341" s="0"/>
      <c r="MTO341" s="0"/>
      <c r="MTP341" s="0"/>
      <c r="MTQ341" s="0"/>
      <c r="MTR341" s="0"/>
      <c r="MTS341" s="0"/>
      <c r="MTT341" s="0"/>
      <c r="MTU341" s="0"/>
      <c r="MTV341" s="0"/>
      <c r="MTW341" s="0"/>
      <c r="MTX341" s="0"/>
      <c r="MTY341" s="0"/>
      <c r="MTZ341" s="0"/>
      <c r="MUA341" s="0"/>
      <c r="MUB341" s="0"/>
      <c r="MUC341" s="0"/>
      <c r="MUD341" s="0"/>
      <c r="MUE341" s="0"/>
      <c r="MUF341" s="0"/>
      <c r="MUG341" s="0"/>
      <c r="MUH341" s="0"/>
      <c r="MUI341" s="0"/>
      <c r="MUJ341" s="0"/>
      <c r="MUK341" s="0"/>
      <c r="MUL341" s="0"/>
      <c r="MUM341" s="0"/>
      <c r="MUN341" s="0"/>
      <c r="MUO341" s="0"/>
      <c r="MUP341" s="0"/>
      <c r="MUQ341" s="0"/>
      <c r="MUR341" s="0"/>
      <c r="MUS341" s="0"/>
      <c r="MUT341" s="0"/>
      <c r="MUU341" s="0"/>
      <c r="MUV341" s="0"/>
      <c r="MUW341" s="0"/>
      <c r="MUX341" s="0"/>
      <c r="MUY341" s="0"/>
      <c r="MUZ341" s="0"/>
      <c r="MVA341" s="0"/>
      <c r="MVB341" s="0"/>
      <c r="MVC341" s="0"/>
      <c r="MVD341" s="0"/>
      <c r="MVE341" s="0"/>
      <c r="MVF341" s="0"/>
      <c r="MVG341" s="0"/>
      <c r="MVH341" s="0"/>
      <c r="MVI341" s="0"/>
      <c r="MVJ341" s="0"/>
      <c r="MVK341" s="0"/>
      <c r="MVL341" s="0"/>
      <c r="MVM341" s="0"/>
      <c r="MVN341" s="0"/>
      <c r="MVO341" s="0"/>
      <c r="MVP341" s="0"/>
      <c r="MVQ341" s="0"/>
      <c r="MVR341" s="0"/>
      <c r="MVS341" s="0"/>
      <c r="MVT341" s="0"/>
      <c r="MVU341" s="0"/>
      <c r="MVV341" s="0"/>
      <c r="MVW341" s="0"/>
      <c r="MVX341" s="0"/>
      <c r="MVY341" s="0"/>
      <c r="MVZ341" s="0"/>
      <c r="MWA341" s="0"/>
      <c r="MWB341" s="0"/>
      <c r="MWC341" s="0"/>
      <c r="MWD341" s="0"/>
      <c r="MWE341" s="0"/>
      <c r="MWF341" s="0"/>
      <c r="MWG341" s="0"/>
      <c r="MWH341" s="0"/>
      <c r="MWI341" s="0"/>
      <c r="MWJ341" s="0"/>
      <c r="MWK341" s="0"/>
      <c r="MWL341" s="0"/>
      <c r="MWM341" s="0"/>
      <c r="MWN341" s="0"/>
      <c r="MWO341" s="0"/>
      <c r="MWP341" s="0"/>
      <c r="MWQ341" s="0"/>
      <c r="MWR341" s="0"/>
      <c r="MWS341" s="0"/>
      <c r="MWT341" s="0"/>
      <c r="MWU341" s="0"/>
      <c r="MWV341" s="0"/>
      <c r="MWW341" s="0"/>
      <c r="MWX341" s="0"/>
      <c r="MWY341" s="0"/>
      <c r="MWZ341" s="0"/>
      <c r="MXA341" s="0"/>
      <c r="MXB341" s="0"/>
      <c r="MXC341" s="0"/>
      <c r="MXD341" s="0"/>
      <c r="MXE341" s="0"/>
      <c r="MXF341" s="0"/>
      <c r="MXG341" s="0"/>
      <c r="MXH341" s="0"/>
      <c r="MXI341" s="0"/>
      <c r="MXJ341" s="0"/>
      <c r="MXK341" s="0"/>
      <c r="MXL341" s="0"/>
      <c r="MXM341" s="0"/>
      <c r="MXN341" s="0"/>
      <c r="MXO341" s="0"/>
      <c r="MXP341" s="0"/>
      <c r="MXQ341" s="0"/>
      <c r="MXR341" s="0"/>
      <c r="MXS341" s="0"/>
      <c r="MXT341" s="0"/>
      <c r="MXU341" s="0"/>
      <c r="MXV341" s="0"/>
      <c r="MXW341" s="0"/>
      <c r="MXX341" s="0"/>
      <c r="MXY341" s="0"/>
      <c r="MXZ341" s="0"/>
      <c r="MYA341" s="0"/>
      <c r="MYB341" s="0"/>
      <c r="MYC341" s="0"/>
      <c r="MYD341" s="0"/>
      <c r="MYE341" s="0"/>
      <c r="MYF341" s="0"/>
      <c r="MYG341" s="0"/>
      <c r="MYH341" s="0"/>
      <c r="MYI341" s="0"/>
      <c r="MYJ341" s="0"/>
      <c r="MYK341" s="0"/>
      <c r="MYL341" s="0"/>
      <c r="MYM341" s="0"/>
      <c r="MYN341" s="0"/>
      <c r="MYO341" s="0"/>
      <c r="MYP341" s="0"/>
      <c r="MYQ341" s="0"/>
      <c r="MYR341" s="0"/>
      <c r="MYS341" s="0"/>
      <c r="MYT341" s="0"/>
      <c r="MYU341" s="0"/>
      <c r="MYV341" s="0"/>
      <c r="MYW341" s="0"/>
      <c r="MYX341" s="0"/>
      <c r="MYY341" s="0"/>
      <c r="MYZ341" s="0"/>
      <c r="MZA341" s="0"/>
      <c r="MZB341" s="0"/>
      <c r="MZC341" s="0"/>
      <c r="MZD341" s="0"/>
      <c r="MZE341" s="0"/>
      <c r="MZF341" s="0"/>
      <c r="MZG341" s="0"/>
      <c r="MZH341" s="0"/>
      <c r="MZI341" s="0"/>
      <c r="MZJ341" s="0"/>
      <c r="MZK341" s="0"/>
      <c r="MZL341" s="0"/>
      <c r="MZM341" s="0"/>
      <c r="MZN341" s="0"/>
      <c r="MZO341" s="0"/>
      <c r="MZP341" s="0"/>
      <c r="MZQ341" s="0"/>
      <c r="MZR341" s="0"/>
      <c r="MZS341" s="0"/>
      <c r="MZT341" s="0"/>
      <c r="MZU341" s="0"/>
      <c r="MZV341" s="0"/>
      <c r="MZW341" s="0"/>
      <c r="MZX341" s="0"/>
      <c r="MZY341" s="0"/>
      <c r="MZZ341" s="0"/>
      <c r="NAA341" s="0"/>
      <c r="NAB341" s="0"/>
      <c r="NAC341" s="0"/>
      <c r="NAD341" s="0"/>
      <c r="NAE341" s="0"/>
      <c r="NAF341" s="0"/>
      <c r="NAG341" s="0"/>
      <c r="NAH341" s="0"/>
      <c r="NAI341" s="0"/>
      <c r="NAJ341" s="0"/>
      <c r="NAK341" s="0"/>
      <c r="NAL341" s="0"/>
      <c r="NAM341" s="0"/>
      <c r="NAN341" s="0"/>
      <c r="NAO341" s="0"/>
      <c r="NAP341" s="0"/>
      <c r="NAQ341" s="0"/>
      <c r="NAR341" s="0"/>
      <c r="NAS341" s="0"/>
      <c r="NAT341" s="0"/>
      <c r="NAU341" s="0"/>
      <c r="NAV341" s="0"/>
      <c r="NAW341" s="0"/>
      <c r="NAX341" s="0"/>
      <c r="NAY341" s="0"/>
      <c r="NAZ341" s="0"/>
      <c r="NBA341" s="0"/>
      <c r="NBB341" s="0"/>
      <c r="NBC341" s="0"/>
      <c r="NBD341" s="0"/>
      <c r="NBE341" s="0"/>
      <c r="NBF341" s="0"/>
      <c r="NBG341" s="0"/>
      <c r="NBH341" s="0"/>
      <c r="NBI341" s="0"/>
      <c r="NBJ341" s="0"/>
      <c r="NBK341" s="0"/>
      <c r="NBL341" s="0"/>
      <c r="NBM341" s="0"/>
      <c r="NBN341" s="0"/>
      <c r="NBO341" s="0"/>
      <c r="NBP341" s="0"/>
      <c r="NBQ341" s="0"/>
      <c r="NBR341" s="0"/>
      <c r="NBS341" s="0"/>
      <c r="NBT341" s="0"/>
      <c r="NBU341" s="0"/>
      <c r="NBV341" s="0"/>
      <c r="NBW341" s="0"/>
      <c r="NBX341" s="0"/>
      <c r="NBY341" s="0"/>
      <c r="NBZ341" s="0"/>
      <c r="NCA341" s="0"/>
      <c r="NCB341" s="0"/>
      <c r="NCC341" s="0"/>
      <c r="NCD341" s="0"/>
      <c r="NCE341" s="0"/>
      <c r="NCF341" s="0"/>
      <c r="NCG341" s="0"/>
      <c r="NCH341" s="0"/>
      <c r="NCI341" s="0"/>
      <c r="NCJ341" s="0"/>
      <c r="NCK341" s="0"/>
      <c r="NCL341" s="0"/>
      <c r="NCM341" s="0"/>
      <c r="NCN341" s="0"/>
      <c r="NCO341" s="0"/>
      <c r="NCP341" s="0"/>
      <c r="NCQ341" s="0"/>
      <c r="NCR341" s="0"/>
      <c r="NCS341" s="0"/>
      <c r="NCT341" s="0"/>
      <c r="NCU341" s="0"/>
      <c r="NCV341" s="0"/>
      <c r="NCW341" s="0"/>
      <c r="NCX341" s="0"/>
      <c r="NCY341" s="0"/>
      <c r="NCZ341" s="0"/>
      <c r="NDA341" s="0"/>
      <c r="NDB341" s="0"/>
      <c r="NDC341" s="0"/>
      <c r="NDD341" s="0"/>
      <c r="NDE341" s="0"/>
      <c r="NDF341" s="0"/>
      <c r="NDG341" s="0"/>
      <c r="NDH341" s="0"/>
      <c r="NDI341" s="0"/>
      <c r="NDJ341" s="0"/>
      <c r="NDK341" s="0"/>
      <c r="NDL341" s="0"/>
      <c r="NDM341" s="0"/>
      <c r="NDN341" s="0"/>
      <c r="NDO341" s="0"/>
      <c r="NDP341" s="0"/>
      <c r="NDQ341" s="0"/>
      <c r="NDR341" s="0"/>
      <c r="NDS341" s="0"/>
      <c r="NDT341" s="0"/>
      <c r="NDU341" s="0"/>
      <c r="NDV341" s="0"/>
      <c r="NDW341" s="0"/>
      <c r="NDX341" s="0"/>
      <c r="NDY341" s="0"/>
      <c r="NDZ341" s="0"/>
      <c r="NEA341" s="0"/>
      <c r="NEB341" s="0"/>
      <c r="NEC341" s="0"/>
      <c r="NED341" s="0"/>
      <c r="NEE341" s="0"/>
      <c r="NEF341" s="0"/>
      <c r="NEG341" s="0"/>
      <c r="NEH341" s="0"/>
      <c r="NEI341" s="0"/>
      <c r="NEJ341" s="0"/>
      <c r="NEK341" s="0"/>
      <c r="NEL341" s="0"/>
      <c r="NEM341" s="0"/>
      <c r="NEN341" s="0"/>
      <c r="NEO341" s="0"/>
      <c r="NEP341" s="0"/>
      <c r="NEQ341" s="0"/>
      <c r="NER341" s="0"/>
      <c r="NES341" s="0"/>
      <c r="NET341" s="0"/>
      <c r="NEU341" s="0"/>
      <c r="NEV341" s="0"/>
      <c r="NEW341" s="0"/>
      <c r="NEX341" s="0"/>
      <c r="NEY341" s="0"/>
      <c r="NEZ341" s="0"/>
      <c r="NFA341" s="0"/>
      <c r="NFB341" s="0"/>
      <c r="NFC341" s="0"/>
      <c r="NFD341" s="0"/>
      <c r="NFE341" s="0"/>
      <c r="NFF341" s="0"/>
      <c r="NFG341" s="0"/>
      <c r="NFH341" s="0"/>
      <c r="NFI341" s="0"/>
      <c r="NFJ341" s="0"/>
      <c r="NFK341" s="0"/>
      <c r="NFL341" s="0"/>
      <c r="NFM341" s="0"/>
      <c r="NFN341" s="0"/>
      <c r="NFO341" s="0"/>
      <c r="NFP341" s="0"/>
      <c r="NFQ341" s="0"/>
      <c r="NFR341" s="0"/>
      <c r="NFS341" s="0"/>
      <c r="NFT341" s="0"/>
      <c r="NFU341" s="0"/>
      <c r="NFV341" s="0"/>
      <c r="NFW341" s="0"/>
      <c r="NFX341" s="0"/>
      <c r="NFY341" s="0"/>
      <c r="NFZ341" s="0"/>
      <c r="NGA341" s="0"/>
      <c r="NGB341" s="0"/>
      <c r="NGC341" s="0"/>
      <c r="NGD341" s="0"/>
      <c r="NGE341" s="0"/>
      <c r="NGF341" s="0"/>
      <c r="NGG341" s="0"/>
      <c r="NGH341" s="0"/>
      <c r="NGI341" s="0"/>
      <c r="NGJ341" s="0"/>
      <c r="NGK341" s="0"/>
      <c r="NGL341" s="0"/>
      <c r="NGM341" s="0"/>
      <c r="NGN341" s="0"/>
      <c r="NGO341" s="0"/>
      <c r="NGP341" s="0"/>
      <c r="NGQ341" s="0"/>
      <c r="NGR341" s="0"/>
      <c r="NGS341" s="0"/>
      <c r="NGT341" s="0"/>
      <c r="NGU341" s="0"/>
      <c r="NGV341" s="0"/>
      <c r="NGW341" s="0"/>
      <c r="NGX341" s="0"/>
      <c r="NGY341" s="0"/>
      <c r="NGZ341" s="0"/>
      <c r="NHA341" s="0"/>
      <c r="NHB341" s="0"/>
      <c r="NHC341" s="0"/>
      <c r="NHD341" s="0"/>
      <c r="NHE341" s="0"/>
      <c r="NHF341" s="0"/>
      <c r="NHG341" s="0"/>
      <c r="NHH341" s="0"/>
      <c r="NHI341" s="0"/>
      <c r="NHJ341" s="0"/>
      <c r="NHK341" s="0"/>
      <c r="NHL341" s="0"/>
      <c r="NHM341" s="0"/>
      <c r="NHN341" s="0"/>
      <c r="NHO341" s="0"/>
      <c r="NHP341" s="0"/>
      <c r="NHQ341" s="0"/>
      <c r="NHR341" s="0"/>
      <c r="NHS341" s="0"/>
      <c r="NHT341" s="0"/>
      <c r="NHU341" s="0"/>
      <c r="NHV341" s="0"/>
      <c r="NHW341" s="0"/>
      <c r="NHX341" s="0"/>
      <c r="NHY341" s="0"/>
      <c r="NHZ341" s="0"/>
      <c r="NIA341" s="0"/>
      <c r="NIB341" s="0"/>
      <c r="NIC341" s="0"/>
      <c r="NID341" s="0"/>
      <c r="NIE341" s="0"/>
      <c r="NIF341" s="0"/>
      <c r="NIG341" s="0"/>
      <c r="NIH341" s="0"/>
      <c r="NII341" s="0"/>
      <c r="NIJ341" s="0"/>
      <c r="NIK341" s="0"/>
      <c r="NIL341" s="0"/>
      <c r="NIM341" s="0"/>
      <c r="NIN341" s="0"/>
      <c r="NIO341" s="0"/>
      <c r="NIP341" s="0"/>
      <c r="NIQ341" s="0"/>
      <c r="NIR341" s="0"/>
      <c r="NIS341" s="0"/>
      <c r="NIT341" s="0"/>
      <c r="NIU341" s="0"/>
      <c r="NIV341" s="0"/>
      <c r="NIW341" s="0"/>
      <c r="NIX341" s="0"/>
      <c r="NIY341" s="0"/>
      <c r="NIZ341" s="0"/>
      <c r="NJA341" s="0"/>
      <c r="NJB341" s="0"/>
      <c r="NJC341" s="0"/>
      <c r="NJD341" s="0"/>
      <c r="NJE341" s="0"/>
      <c r="NJF341" s="0"/>
      <c r="NJG341" s="0"/>
      <c r="NJH341" s="0"/>
      <c r="NJI341" s="0"/>
      <c r="NJJ341" s="0"/>
      <c r="NJK341" s="0"/>
      <c r="NJL341" s="0"/>
      <c r="NJM341" s="0"/>
      <c r="NJN341" s="0"/>
      <c r="NJO341" s="0"/>
      <c r="NJP341" s="0"/>
      <c r="NJQ341" s="0"/>
      <c r="NJR341" s="0"/>
      <c r="NJS341" s="0"/>
      <c r="NJT341" s="0"/>
      <c r="NJU341" s="0"/>
      <c r="NJV341" s="0"/>
      <c r="NJW341" s="0"/>
      <c r="NJX341" s="0"/>
      <c r="NJY341" s="0"/>
      <c r="NJZ341" s="0"/>
      <c r="NKA341" s="0"/>
      <c r="NKB341" s="0"/>
      <c r="NKC341" s="0"/>
      <c r="NKD341" s="0"/>
      <c r="NKE341" s="0"/>
      <c r="NKF341" s="0"/>
      <c r="NKG341" s="0"/>
      <c r="NKH341" s="0"/>
      <c r="NKI341" s="0"/>
      <c r="NKJ341" s="0"/>
      <c r="NKK341" s="0"/>
      <c r="NKL341" s="0"/>
      <c r="NKM341" s="0"/>
      <c r="NKN341" s="0"/>
      <c r="NKO341" s="0"/>
      <c r="NKP341" s="0"/>
      <c r="NKQ341" s="0"/>
      <c r="NKR341" s="0"/>
      <c r="NKS341" s="0"/>
      <c r="NKT341" s="0"/>
      <c r="NKU341" s="0"/>
      <c r="NKV341" s="0"/>
      <c r="NKW341" s="0"/>
      <c r="NKX341" s="0"/>
      <c r="NKY341" s="0"/>
      <c r="NKZ341" s="0"/>
      <c r="NLA341" s="0"/>
      <c r="NLB341" s="0"/>
      <c r="NLC341" s="0"/>
      <c r="NLD341" s="0"/>
      <c r="NLE341" s="0"/>
      <c r="NLF341" s="0"/>
      <c r="NLG341" s="0"/>
      <c r="NLH341" s="0"/>
      <c r="NLI341" s="0"/>
      <c r="NLJ341" s="0"/>
      <c r="NLK341" s="0"/>
      <c r="NLL341" s="0"/>
      <c r="NLM341" s="0"/>
      <c r="NLN341" s="0"/>
      <c r="NLO341" s="0"/>
      <c r="NLP341" s="0"/>
      <c r="NLQ341" s="0"/>
      <c r="NLR341" s="0"/>
      <c r="NLS341" s="0"/>
      <c r="NLT341" s="0"/>
      <c r="NLU341" s="0"/>
      <c r="NLV341" s="0"/>
      <c r="NLW341" s="0"/>
      <c r="NLX341" s="0"/>
      <c r="NLY341" s="0"/>
      <c r="NLZ341" s="0"/>
      <c r="NMA341" s="0"/>
      <c r="NMB341" s="0"/>
      <c r="NMC341" s="0"/>
      <c r="NMD341" s="0"/>
      <c r="NME341" s="0"/>
      <c r="NMF341" s="0"/>
      <c r="NMG341" s="0"/>
      <c r="NMH341" s="0"/>
      <c r="NMI341" s="0"/>
      <c r="NMJ341" s="0"/>
      <c r="NMK341" s="0"/>
      <c r="NML341" s="0"/>
      <c r="NMM341" s="0"/>
      <c r="NMN341" s="0"/>
      <c r="NMO341" s="0"/>
      <c r="NMP341" s="0"/>
      <c r="NMQ341" s="0"/>
      <c r="NMR341" s="0"/>
      <c r="NMS341" s="0"/>
      <c r="NMT341" s="0"/>
      <c r="NMU341" s="0"/>
      <c r="NMV341" s="0"/>
      <c r="NMW341" s="0"/>
      <c r="NMX341" s="0"/>
      <c r="NMY341" s="0"/>
      <c r="NMZ341" s="0"/>
      <c r="NNA341" s="0"/>
      <c r="NNB341" s="0"/>
      <c r="NNC341" s="0"/>
      <c r="NND341" s="0"/>
      <c r="NNE341" s="0"/>
      <c r="NNF341" s="0"/>
      <c r="NNG341" s="0"/>
      <c r="NNH341" s="0"/>
      <c r="NNI341" s="0"/>
      <c r="NNJ341" s="0"/>
      <c r="NNK341" s="0"/>
      <c r="NNL341" s="0"/>
      <c r="NNM341" s="0"/>
      <c r="NNN341" s="0"/>
      <c r="NNO341" s="0"/>
      <c r="NNP341" s="0"/>
      <c r="NNQ341" s="0"/>
      <c r="NNR341" s="0"/>
      <c r="NNS341" s="0"/>
      <c r="NNT341" s="0"/>
      <c r="NNU341" s="0"/>
      <c r="NNV341" s="0"/>
      <c r="NNW341" s="0"/>
      <c r="NNX341" s="0"/>
      <c r="NNY341" s="0"/>
      <c r="NNZ341" s="0"/>
      <c r="NOA341" s="0"/>
      <c r="NOB341" s="0"/>
      <c r="NOC341" s="0"/>
      <c r="NOD341" s="0"/>
      <c r="NOE341" s="0"/>
      <c r="NOF341" s="0"/>
      <c r="NOG341" s="0"/>
      <c r="NOH341" s="0"/>
      <c r="NOI341" s="0"/>
      <c r="NOJ341" s="0"/>
      <c r="NOK341" s="0"/>
      <c r="NOL341" s="0"/>
      <c r="NOM341" s="0"/>
      <c r="NON341" s="0"/>
      <c r="NOO341" s="0"/>
      <c r="NOP341" s="0"/>
      <c r="NOQ341" s="0"/>
      <c r="NOR341" s="0"/>
      <c r="NOS341" s="0"/>
      <c r="NOT341" s="0"/>
      <c r="NOU341" s="0"/>
      <c r="NOV341" s="0"/>
      <c r="NOW341" s="0"/>
      <c r="NOX341" s="0"/>
      <c r="NOY341" s="0"/>
      <c r="NOZ341" s="0"/>
      <c r="NPA341" s="0"/>
      <c r="NPB341" s="0"/>
      <c r="NPC341" s="0"/>
      <c r="NPD341" s="0"/>
      <c r="NPE341" s="0"/>
      <c r="NPF341" s="0"/>
      <c r="NPG341" s="0"/>
      <c r="NPH341" s="0"/>
      <c r="NPI341" s="0"/>
      <c r="NPJ341" s="0"/>
      <c r="NPK341" s="0"/>
      <c r="NPL341" s="0"/>
      <c r="NPM341" s="0"/>
      <c r="NPN341" s="0"/>
      <c r="NPO341" s="0"/>
      <c r="NPP341" s="0"/>
      <c r="NPQ341" s="0"/>
      <c r="NPR341" s="0"/>
      <c r="NPS341" s="0"/>
      <c r="NPT341" s="0"/>
      <c r="NPU341" s="0"/>
      <c r="NPV341" s="0"/>
      <c r="NPW341" s="0"/>
      <c r="NPX341" s="0"/>
      <c r="NPY341" s="0"/>
      <c r="NPZ341" s="0"/>
      <c r="NQA341" s="0"/>
      <c r="NQB341" s="0"/>
      <c r="NQC341" s="0"/>
      <c r="NQD341" s="0"/>
      <c r="NQE341" s="0"/>
      <c r="NQF341" s="0"/>
      <c r="NQG341" s="0"/>
      <c r="NQH341" s="0"/>
      <c r="NQI341" s="0"/>
      <c r="NQJ341" s="0"/>
      <c r="NQK341" s="0"/>
      <c r="NQL341" s="0"/>
      <c r="NQM341" s="0"/>
      <c r="NQN341" s="0"/>
      <c r="NQO341" s="0"/>
      <c r="NQP341" s="0"/>
      <c r="NQQ341" s="0"/>
      <c r="NQR341" s="0"/>
      <c r="NQS341" s="0"/>
      <c r="NQT341" s="0"/>
      <c r="NQU341" s="0"/>
      <c r="NQV341" s="0"/>
      <c r="NQW341" s="0"/>
      <c r="NQX341" s="0"/>
      <c r="NQY341" s="0"/>
      <c r="NQZ341" s="0"/>
      <c r="NRA341" s="0"/>
      <c r="NRB341" s="0"/>
      <c r="NRC341" s="0"/>
      <c r="NRD341" s="0"/>
      <c r="NRE341" s="0"/>
      <c r="NRF341" s="0"/>
      <c r="NRG341" s="0"/>
      <c r="NRH341" s="0"/>
      <c r="NRI341" s="0"/>
      <c r="NRJ341" s="0"/>
      <c r="NRK341" s="0"/>
      <c r="NRL341" s="0"/>
      <c r="NRM341" s="0"/>
      <c r="NRN341" s="0"/>
      <c r="NRO341" s="0"/>
      <c r="NRP341" s="0"/>
      <c r="NRQ341" s="0"/>
      <c r="NRR341" s="0"/>
      <c r="NRS341" s="0"/>
      <c r="NRT341" s="0"/>
      <c r="NRU341" s="0"/>
      <c r="NRV341" s="0"/>
      <c r="NRW341" s="0"/>
      <c r="NRX341" s="0"/>
      <c r="NRY341" s="0"/>
      <c r="NRZ341" s="0"/>
      <c r="NSA341" s="0"/>
      <c r="NSB341" s="0"/>
      <c r="NSC341" s="0"/>
      <c r="NSD341" s="0"/>
      <c r="NSE341" s="0"/>
      <c r="NSF341" s="0"/>
      <c r="NSG341" s="0"/>
      <c r="NSH341" s="0"/>
      <c r="NSI341" s="0"/>
      <c r="NSJ341" s="0"/>
      <c r="NSK341" s="0"/>
      <c r="NSL341" s="0"/>
      <c r="NSM341" s="0"/>
      <c r="NSN341" s="0"/>
      <c r="NSO341" s="0"/>
      <c r="NSP341" s="0"/>
      <c r="NSQ341" s="0"/>
      <c r="NSR341" s="0"/>
      <c r="NSS341" s="0"/>
      <c r="NST341" s="0"/>
      <c r="NSU341" s="0"/>
      <c r="NSV341" s="0"/>
      <c r="NSW341" s="0"/>
      <c r="NSX341" s="0"/>
      <c r="NSY341" s="0"/>
      <c r="NSZ341" s="0"/>
      <c r="NTA341" s="0"/>
      <c r="NTB341" s="0"/>
      <c r="NTC341" s="0"/>
      <c r="NTD341" s="0"/>
      <c r="NTE341" s="0"/>
      <c r="NTF341" s="0"/>
      <c r="NTG341" s="0"/>
      <c r="NTH341" s="0"/>
      <c r="NTI341" s="0"/>
      <c r="NTJ341" s="0"/>
      <c r="NTK341" s="0"/>
      <c r="NTL341" s="0"/>
      <c r="NTM341" s="0"/>
      <c r="NTN341" s="0"/>
      <c r="NTO341" s="0"/>
      <c r="NTP341" s="0"/>
      <c r="NTQ341" s="0"/>
      <c r="NTR341" s="0"/>
      <c r="NTS341" s="0"/>
      <c r="NTT341" s="0"/>
      <c r="NTU341" s="0"/>
      <c r="NTV341" s="0"/>
      <c r="NTW341" s="0"/>
      <c r="NTX341" s="0"/>
      <c r="NTY341" s="0"/>
      <c r="NTZ341" s="0"/>
      <c r="NUA341" s="0"/>
      <c r="NUB341" s="0"/>
      <c r="NUC341" s="0"/>
      <c r="NUD341" s="0"/>
      <c r="NUE341" s="0"/>
      <c r="NUF341" s="0"/>
      <c r="NUG341" s="0"/>
      <c r="NUH341" s="0"/>
      <c r="NUI341" s="0"/>
      <c r="NUJ341" s="0"/>
      <c r="NUK341" s="0"/>
      <c r="NUL341" s="0"/>
      <c r="NUM341" s="0"/>
      <c r="NUN341" s="0"/>
      <c r="NUO341" s="0"/>
      <c r="NUP341" s="0"/>
      <c r="NUQ341" s="0"/>
      <c r="NUR341" s="0"/>
      <c r="NUS341" s="0"/>
      <c r="NUT341" s="0"/>
      <c r="NUU341" s="0"/>
      <c r="NUV341" s="0"/>
      <c r="NUW341" s="0"/>
      <c r="NUX341" s="0"/>
      <c r="NUY341" s="0"/>
      <c r="NUZ341" s="0"/>
      <c r="NVA341" s="0"/>
      <c r="NVB341" s="0"/>
      <c r="NVC341" s="0"/>
      <c r="NVD341" s="0"/>
      <c r="NVE341" s="0"/>
      <c r="NVF341" s="0"/>
      <c r="NVG341" s="0"/>
      <c r="NVH341" s="0"/>
      <c r="NVI341" s="0"/>
      <c r="NVJ341" s="0"/>
      <c r="NVK341" s="0"/>
      <c r="NVL341" s="0"/>
      <c r="NVM341" s="0"/>
      <c r="NVN341" s="0"/>
      <c r="NVO341" s="0"/>
      <c r="NVP341" s="0"/>
      <c r="NVQ341" s="0"/>
      <c r="NVR341" s="0"/>
      <c r="NVS341" s="0"/>
      <c r="NVT341" s="0"/>
      <c r="NVU341" s="0"/>
      <c r="NVV341" s="0"/>
      <c r="NVW341" s="0"/>
      <c r="NVX341" s="0"/>
      <c r="NVY341" s="0"/>
      <c r="NVZ341" s="0"/>
      <c r="NWA341" s="0"/>
      <c r="NWB341" s="0"/>
      <c r="NWC341" s="0"/>
      <c r="NWD341" s="0"/>
      <c r="NWE341" s="0"/>
      <c r="NWF341" s="0"/>
      <c r="NWG341" s="0"/>
      <c r="NWH341" s="0"/>
      <c r="NWI341" s="0"/>
      <c r="NWJ341" s="0"/>
      <c r="NWK341" s="0"/>
      <c r="NWL341" s="0"/>
      <c r="NWM341" s="0"/>
      <c r="NWN341" s="0"/>
      <c r="NWO341" s="0"/>
      <c r="NWP341" s="0"/>
      <c r="NWQ341" s="0"/>
      <c r="NWR341" s="0"/>
      <c r="NWS341" s="0"/>
      <c r="NWT341" s="0"/>
      <c r="NWU341" s="0"/>
      <c r="NWV341" s="0"/>
      <c r="NWW341" s="0"/>
      <c r="NWX341" s="0"/>
      <c r="NWY341" s="0"/>
      <c r="NWZ341" s="0"/>
      <c r="NXA341" s="0"/>
      <c r="NXB341" s="0"/>
      <c r="NXC341" s="0"/>
      <c r="NXD341" s="0"/>
      <c r="NXE341" s="0"/>
      <c r="NXF341" s="0"/>
      <c r="NXG341" s="0"/>
      <c r="NXH341" s="0"/>
      <c r="NXI341" s="0"/>
      <c r="NXJ341" s="0"/>
      <c r="NXK341" s="0"/>
      <c r="NXL341" s="0"/>
      <c r="NXM341" s="0"/>
      <c r="NXN341" s="0"/>
      <c r="NXO341" s="0"/>
      <c r="NXP341" s="0"/>
      <c r="NXQ341" s="0"/>
      <c r="NXR341" s="0"/>
      <c r="NXS341" s="0"/>
      <c r="NXT341" s="0"/>
      <c r="NXU341" s="0"/>
      <c r="NXV341" s="0"/>
      <c r="NXW341" s="0"/>
      <c r="NXX341" s="0"/>
      <c r="NXY341" s="0"/>
      <c r="NXZ341" s="0"/>
      <c r="NYA341" s="0"/>
      <c r="NYB341" s="0"/>
      <c r="NYC341" s="0"/>
      <c r="NYD341" s="0"/>
      <c r="NYE341" s="0"/>
      <c r="NYF341" s="0"/>
      <c r="NYG341" s="0"/>
      <c r="NYH341" s="0"/>
      <c r="NYI341" s="0"/>
      <c r="NYJ341" s="0"/>
      <c r="NYK341" s="0"/>
      <c r="NYL341" s="0"/>
      <c r="NYM341" s="0"/>
      <c r="NYN341" s="0"/>
      <c r="NYO341" s="0"/>
      <c r="NYP341" s="0"/>
      <c r="NYQ341" s="0"/>
      <c r="NYR341" s="0"/>
      <c r="NYS341" s="0"/>
      <c r="NYT341" s="0"/>
      <c r="NYU341" s="0"/>
      <c r="NYV341" s="0"/>
      <c r="NYW341" s="0"/>
      <c r="NYX341" s="0"/>
      <c r="NYY341" s="0"/>
      <c r="NYZ341" s="0"/>
      <c r="NZA341" s="0"/>
      <c r="NZB341" s="0"/>
      <c r="NZC341" s="0"/>
      <c r="NZD341" s="0"/>
      <c r="NZE341" s="0"/>
      <c r="NZF341" s="0"/>
      <c r="NZG341" s="0"/>
      <c r="NZH341" s="0"/>
      <c r="NZI341" s="0"/>
      <c r="NZJ341" s="0"/>
      <c r="NZK341" s="0"/>
      <c r="NZL341" s="0"/>
      <c r="NZM341" s="0"/>
      <c r="NZN341" s="0"/>
      <c r="NZO341" s="0"/>
      <c r="NZP341" s="0"/>
      <c r="NZQ341" s="0"/>
      <c r="NZR341" s="0"/>
      <c r="NZS341" s="0"/>
      <c r="NZT341" s="0"/>
      <c r="NZU341" s="0"/>
      <c r="NZV341" s="0"/>
      <c r="NZW341" s="0"/>
      <c r="NZX341" s="0"/>
      <c r="NZY341" s="0"/>
      <c r="NZZ341" s="0"/>
      <c r="OAA341" s="0"/>
      <c r="OAB341" s="0"/>
      <c r="OAC341" s="0"/>
      <c r="OAD341" s="0"/>
      <c r="OAE341" s="0"/>
      <c r="OAF341" s="0"/>
      <c r="OAG341" s="0"/>
      <c r="OAH341" s="0"/>
      <c r="OAI341" s="0"/>
      <c r="OAJ341" s="0"/>
      <c r="OAK341" s="0"/>
      <c r="OAL341" s="0"/>
      <c r="OAM341" s="0"/>
      <c r="OAN341" s="0"/>
      <c r="OAO341" s="0"/>
      <c r="OAP341" s="0"/>
      <c r="OAQ341" s="0"/>
      <c r="OAR341" s="0"/>
      <c r="OAS341" s="0"/>
      <c r="OAT341" s="0"/>
      <c r="OAU341" s="0"/>
      <c r="OAV341" s="0"/>
      <c r="OAW341" s="0"/>
      <c r="OAX341" s="0"/>
      <c r="OAY341" s="0"/>
      <c r="OAZ341" s="0"/>
      <c r="OBA341" s="0"/>
      <c r="OBB341" s="0"/>
      <c r="OBC341" s="0"/>
      <c r="OBD341" s="0"/>
      <c r="OBE341" s="0"/>
      <c r="OBF341" s="0"/>
      <c r="OBG341" s="0"/>
      <c r="OBH341" s="0"/>
      <c r="OBI341" s="0"/>
      <c r="OBJ341" s="0"/>
      <c r="OBK341" s="0"/>
      <c r="OBL341" s="0"/>
      <c r="OBM341" s="0"/>
      <c r="OBN341" s="0"/>
      <c r="OBO341" s="0"/>
      <c r="OBP341" s="0"/>
      <c r="OBQ341" s="0"/>
      <c r="OBR341" s="0"/>
      <c r="OBS341" s="0"/>
      <c r="OBT341" s="0"/>
      <c r="OBU341" s="0"/>
      <c r="OBV341" s="0"/>
      <c r="OBW341" s="0"/>
      <c r="OBX341" s="0"/>
      <c r="OBY341" s="0"/>
      <c r="OBZ341" s="0"/>
      <c r="OCA341" s="0"/>
      <c r="OCB341" s="0"/>
      <c r="OCC341" s="0"/>
      <c r="OCD341" s="0"/>
      <c r="OCE341" s="0"/>
      <c r="OCF341" s="0"/>
      <c r="OCG341" s="0"/>
      <c r="OCH341" s="0"/>
      <c r="OCI341" s="0"/>
      <c r="OCJ341" s="0"/>
      <c r="OCK341" s="0"/>
      <c r="OCL341" s="0"/>
      <c r="OCM341" s="0"/>
      <c r="OCN341" s="0"/>
      <c r="OCO341" s="0"/>
      <c r="OCP341" s="0"/>
      <c r="OCQ341" s="0"/>
      <c r="OCR341" s="0"/>
      <c r="OCS341" s="0"/>
      <c r="OCT341" s="0"/>
      <c r="OCU341" s="0"/>
      <c r="OCV341" s="0"/>
      <c r="OCW341" s="0"/>
      <c r="OCX341" s="0"/>
      <c r="OCY341" s="0"/>
      <c r="OCZ341" s="0"/>
      <c r="ODA341" s="0"/>
      <c r="ODB341" s="0"/>
      <c r="ODC341" s="0"/>
      <c r="ODD341" s="0"/>
      <c r="ODE341" s="0"/>
      <c r="ODF341" s="0"/>
      <c r="ODG341" s="0"/>
      <c r="ODH341" s="0"/>
      <c r="ODI341" s="0"/>
      <c r="ODJ341" s="0"/>
      <c r="ODK341" s="0"/>
      <c r="ODL341" s="0"/>
      <c r="ODM341" s="0"/>
      <c r="ODN341" s="0"/>
      <c r="ODO341" s="0"/>
      <c r="ODP341" s="0"/>
      <c r="ODQ341" s="0"/>
      <c r="ODR341" s="0"/>
      <c r="ODS341" s="0"/>
      <c r="ODT341" s="0"/>
      <c r="ODU341" s="0"/>
      <c r="ODV341" s="0"/>
      <c r="ODW341" s="0"/>
      <c r="ODX341" s="0"/>
      <c r="ODY341" s="0"/>
      <c r="ODZ341" s="0"/>
      <c r="OEA341" s="0"/>
      <c r="OEB341" s="0"/>
      <c r="OEC341" s="0"/>
      <c r="OED341" s="0"/>
      <c r="OEE341" s="0"/>
      <c r="OEF341" s="0"/>
      <c r="OEG341" s="0"/>
      <c r="OEH341" s="0"/>
      <c r="OEI341" s="0"/>
      <c r="OEJ341" s="0"/>
      <c r="OEK341" s="0"/>
      <c r="OEL341" s="0"/>
      <c r="OEM341" s="0"/>
      <c r="OEN341" s="0"/>
      <c r="OEO341" s="0"/>
      <c r="OEP341" s="0"/>
      <c r="OEQ341" s="0"/>
      <c r="OER341" s="0"/>
      <c r="OES341" s="0"/>
      <c r="OET341" s="0"/>
      <c r="OEU341" s="0"/>
      <c r="OEV341" s="0"/>
      <c r="OEW341" s="0"/>
      <c r="OEX341" s="0"/>
      <c r="OEY341" s="0"/>
      <c r="OEZ341" s="0"/>
      <c r="OFA341" s="0"/>
      <c r="OFB341" s="0"/>
      <c r="OFC341" s="0"/>
      <c r="OFD341" s="0"/>
      <c r="OFE341" s="0"/>
      <c r="OFF341" s="0"/>
      <c r="OFG341" s="0"/>
      <c r="OFH341" s="0"/>
      <c r="OFI341" s="0"/>
      <c r="OFJ341" s="0"/>
      <c r="OFK341" s="0"/>
      <c r="OFL341" s="0"/>
      <c r="OFM341" s="0"/>
      <c r="OFN341" s="0"/>
      <c r="OFO341" s="0"/>
      <c r="OFP341" s="0"/>
      <c r="OFQ341" s="0"/>
      <c r="OFR341" s="0"/>
      <c r="OFS341" s="0"/>
      <c r="OFT341" s="0"/>
      <c r="OFU341" s="0"/>
      <c r="OFV341" s="0"/>
      <c r="OFW341" s="0"/>
      <c r="OFX341" s="0"/>
      <c r="OFY341" s="0"/>
      <c r="OFZ341" s="0"/>
      <c r="OGA341" s="0"/>
      <c r="OGB341" s="0"/>
      <c r="OGC341" s="0"/>
      <c r="OGD341" s="0"/>
      <c r="OGE341" s="0"/>
      <c r="OGF341" s="0"/>
      <c r="OGG341" s="0"/>
      <c r="OGH341" s="0"/>
      <c r="OGI341" s="0"/>
      <c r="OGJ341" s="0"/>
      <c r="OGK341" s="0"/>
      <c r="OGL341" s="0"/>
      <c r="OGM341" s="0"/>
      <c r="OGN341" s="0"/>
      <c r="OGO341" s="0"/>
      <c r="OGP341" s="0"/>
      <c r="OGQ341" s="0"/>
      <c r="OGR341" s="0"/>
      <c r="OGS341" s="0"/>
      <c r="OGT341" s="0"/>
      <c r="OGU341" s="0"/>
      <c r="OGV341" s="0"/>
      <c r="OGW341" s="0"/>
      <c r="OGX341" s="0"/>
      <c r="OGY341" s="0"/>
      <c r="OGZ341" s="0"/>
      <c r="OHA341" s="0"/>
      <c r="OHB341" s="0"/>
      <c r="OHC341" s="0"/>
      <c r="OHD341" s="0"/>
      <c r="OHE341" s="0"/>
      <c r="OHF341" s="0"/>
      <c r="OHG341" s="0"/>
      <c r="OHH341" s="0"/>
      <c r="OHI341" s="0"/>
      <c r="OHJ341" s="0"/>
      <c r="OHK341" s="0"/>
      <c r="OHL341" s="0"/>
      <c r="OHM341" s="0"/>
      <c r="OHN341" s="0"/>
      <c r="OHO341" s="0"/>
      <c r="OHP341" s="0"/>
      <c r="OHQ341" s="0"/>
      <c r="OHR341" s="0"/>
      <c r="OHS341" s="0"/>
      <c r="OHT341" s="0"/>
      <c r="OHU341" s="0"/>
      <c r="OHV341" s="0"/>
      <c r="OHW341" s="0"/>
      <c r="OHX341" s="0"/>
      <c r="OHY341" s="0"/>
      <c r="OHZ341" s="0"/>
      <c r="OIA341" s="0"/>
      <c r="OIB341" s="0"/>
      <c r="OIC341" s="0"/>
      <c r="OID341" s="0"/>
      <c r="OIE341" s="0"/>
      <c r="OIF341" s="0"/>
      <c r="OIG341" s="0"/>
      <c r="OIH341" s="0"/>
      <c r="OII341" s="0"/>
      <c r="OIJ341" s="0"/>
      <c r="OIK341" s="0"/>
      <c r="OIL341" s="0"/>
      <c r="OIM341" s="0"/>
      <c r="OIN341" s="0"/>
      <c r="OIO341" s="0"/>
      <c r="OIP341" s="0"/>
      <c r="OIQ341" s="0"/>
      <c r="OIR341" s="0"/>
      <c r="OIS341" s="0"/>
      <c r="OIT341" s="0"/>
      <c r="OIU341" s="0"/>
      <c r="OIV341" s="0"/>
      <c r="OIW341" s="0"/>
      <c r="OIX341" s="0"/>
      <c r="OIY341" s="0"/>
      <c r="OIZ341" s="0"/>
      <c r="OJA341" s="0"/>
      <c r="OJB341" s="0"/>
      <c r="OJC341" s="0"/>
      <c r="OJD341" s="0"/>
      <c r="OJE341" s="0"/>
      <c r="OJF341" s="0"/>
      <c r="OJG341" s="0"/>
      <c r="OJH341" s="0"/>
      <c r="OJI341" s="0"/>
      <c r="OJJ341" s="0"/>
      <c r="OJK341" s="0"/>
      <c r="OJL341" s="0"/>
      <c r="OJM341" s="0"/>
      <c r="OJN341" s="0"/>
      <c r="OJO341" s="0"/>
      <c r="OJP341" s="0"/>
      <c r="OJQ341" s="0"/>
      <c r="OJR341" s="0"/>
      <c r="OJS341" s="0"/>
      <c r="OJT341" s="0"/>
      <c r="OJU341" s="0"/>
      <c r="OJV341" s="0"/>
      <c r="OJW341" s="0"/>
      <c r="OJX341" s="0"/>
      <c r="OJY341" s="0"/>
      <c r="OJZ341" s="0"/>
      <c r="OKA341" s="0"/>
      <c r="OKB341" s="0"/>
      <c r="OKC341" s="0"/>
      <c r="OKD341" s="0"/>
      <c r="OKE341" s="0"/>
      <c r="OKF341" s="0"/>
      <c r="OKG341" s="0"/>
      <c r="OKH341" s="0"/>
      <c r="OKI341" s="0"/>
      <c r="OKJ341" s="0"/>
      <c r="OKK341" s="0"/>
      <c r="OKL341" s="0"/>
      <c r="OKM341" s="0"/>
      <c r="OKN341" s="0"/>
      <c r="OKO341" s="0"/>
      <c r="OKP341" s="0"/>
      <c r="OKQ341" s="0"/>
      <c r="OKR341" s="0"/>
      <c r="OKS341" s="0"/>
      <c r="OKT341" s="0"/>
      <c r="OKU341" s="0"/>
      <c r="OKV341" s="0"/>
      <c r="OKW341" s="0"/>
      <c r="OKX341" s="0"/>
      <c r="OKY341" s="0"/>
      <c r="OKZ341" s="0"/>
      <c r="OLA341" s="0"/>
      <c r="OLB341" s="0"/>
      <c r="OLC341" s="0"/>
      <c r="OLD341" s="0"/>
      <c r="OLE341" s="0"/>
      <c r="OLF341" s="0"/>
      <c r="OLG341" s="0"/>
      <c r="OLH341" s="0"/>
      <c r="OLI341" s="0"/>
      <c r="OLJ341" s="0"/>
      <c r="OLK341" s="0"/>
      <c r="OLL341" s="0"/>
      <c r="OLM341" s="0"/>
      <c r="OLN341" s="0"/>
      <c r="OLO341" s="0"/>
      <c r="OLP341" s="0"/>
      <c r="OLQ341" s="0"/>
      <c r="OLR341" s="0"/>
      <c r="OLS341" s="0"/>
      <c r="OLT341" s="0"/>
      <c r="OLU341" s="0"/>
      <c r="OLV341" s="0"/>
      <c r="OLW341" s="0"/>
      <c r="OLX341" s="0"/>
      <c r="OLY341" s="0"/>
      <c r="OLZ341" s="0"/>
      <c r="OMA341" s="0"/>
      <c r="OMB341" s="0"/>
      <c r="OMC341" s="0"/>
      <c r="OMD341" s="0"/>
      <c r="OME341" s="0"/>
      <c r="OMF341" s="0"/>
      <c r="OMG341" s="0"/>
      <c r="OMH341" s="0"/>
      <c r="OMI341" s="0"/>
      <c r="OMJ341" s="0"/>
      <c r="OMK341" s="0"/>
      <c r="OML341" s="0"/>
      <c r="OMM341" s="0"/>
      <c r="OMN341" s="0"/>
      <c r="OMO341" s="0"/>
      <c r="OMP341" s="0"/>
      <c r="OMQ341" s="0"/>
      <c r="OMR341" s="0"/>
      <c r="OMS341" s="0"/>
      <c r="OMT341" s="0"/>
      <c r="OMU341" s="0"/>
      <c r="OMV341" s="0"/>
      <c r="OMW341" s="0"/>
      <c r="OMX341" s="0"/>
      <c r="OMY341" s="0"/>
      <c r="OMZ341" s="0"/>
      <c r="ONA341" s="0"/>
      <c r="ONB341" s="0"/>
      <c r="ONC341" s="0"/>
      <c r="OND341" s="0"/>
      <c r="ONE341" s="0"/>
      <c r="ONF341" s="0"/>
      <c r="ONG341" s="0"/>
      <c r="ONH341" s="0"/>
      <c r="ONI341" s="0"/>
      <c r="ONJ341" s="0"/>
      <c r="ONK341" s="0"/>
      <c r="ONL341" s="0"/>
      <c r="ONM341" s="0"/>
      <c r="ONN341" s="0"/>
      <c r="ONO341" s="0"/>
      <c r="ONP341" s="0"/>
      <c r="ONQ341" s="0"/>
      <c r="ONR341" s="0"/>
      <c r="ONS341" s="0"/>
      <c r="ONT341" s="0"/>
      <c r="ONU341" s="0"/>
      <c r="ONV341" s="0"/>
      <c r="ONW341" s="0"/>
      <c r="ONX341" s="0"/>
      <c r="ONY341" s="0"/>
      <c r="ONZ341" s="0"/>
      <c r="OOA341" s="0"/>
      <c r="OOB341" s="0"/>
      <c r="OOC341" s="0"/>
      <c r="OOD341" s="0"/>
      <c r="OOE341" s="0"/>
      <c r="OOF341" s="0"/>
      <c r="OOG341" s="0"/>
      <c r="OOH341" s="0"/>
      <c r="OOI341" s="0"/>
      <c r="OOJ341" s="0"/>
      <c r="OOK341" s="0"/>
      <c r="OOL341" s="0"/>
      <c r="OOM341" s="0"/>
      <c r="OON341" s="0"/>
      <c r="OOO341" s="0"/>
      <c r="OOP341" s="0"/>
      <c r="OOQ341" s="0"/>
      <c r="OOR341" s="0"/>
      <c r="OOS341" s="0"/>
      <c r="OOT341" s="0"/>
      <c r="OOU341" s="0"/>
      <c r="OOV341" s="0"/>
      <c r="OOW341" s="0"/>
      <c r="OOX341" s="0"/>
      <c r="OOY341" s="0"/>
      <c r="OOZ341" s="0"/>
      <c r="OPA341" s="0"/>
      <c r="OPB341" s="0"/>
      <c r="OPC341" s="0"/>
      <c r="OPD341" s="0"/>
      <c r="OPE341" s="0"/>
      <c r="OPF341" s="0"/>
      <c r="OPG341" s="0"/>
      <c r="OPH341" s="0"/>
      <c r="OPI341" s="0"/>
      <c r="OPJ341" s="0"/>
      <c r="OPK341" s="0"/>
      <c r="OPL341" s="0"/>
      <c r="OPM341" s="0"/>
      <c r="OPN341" s="0"/>
      <c r="OPO341" s="0"/>
      <c r="OPP341" s="0"/>
      <c r="OPQ341" s="0"/>
      <c r="OPR341" s="0"/>
      <c r="OPS341" s="0"/>
      <c r="OPT341" s="0"/>
      <c r="OPU341" s="0"/>
      <c r="OPV341" s="0"/>
      <c r="OPW341" s="0"/>
      <c r="OPX341" s="0"/>
      <c r="OPY341" s="0"/>
      <c r="OPZ341" s="0"/>
      <c r="OQA341" s="0"/>
      <c r="OQB341" s="0"/>
      <c r="OQC341" s="0"/>
      <c r="OQD341" s="0"/>
      <c r="OQE341" s="0"/>
      <c r="OQF341" s="0"/>
      <c r="OQG341" s="0"/>
      <c r="OQH341" s="0"/>
      <c r="OQI341" s="0"/>
      <c r="OQJ341" s="0"/>
      <c r="OQK341" s="0"/>
      <c r="OQL341" s="0"/>
      <c r="OQM341" s="0"/>
      <c r="OQN341" s="0"/>
      <c r="OQO341" s="0"/>
      <c r="OQP341" s="0"/>
      <c r="OQQ341" s="0"/>
      <c r="OQR341" s="0"/>
      <c r="OQS341" s="0"/>
      <c r="OQT341" s="0"/>
      <c r="OQU341" s="0"/>
      <c r="OQV341" s="0"/>
      <c r="OQW341" s="0"/>
      <c r="OQX341" s="0"/>
      <c r="OQY341" s="0"/>
      <c r="OQZ341" s="0"/>
      <c r="ORA341" s="0"/>
      <c r="ORB341" s="0"/>
      <c r="ORC341" s="0"/>
      <c r="ORD341" s="0"/>
      <c r="ORE341" s="0"/>
      <c r="ORF341" s="0"/>
      <c r="ORG341" s="0"/>
      <c r="ORH341" s="0"/>
      <c r="ORI341" s="0"/>
      <c r="ORJ341" s="0"/>
      <c r="ORK341" s="0"/>
      <c r="ORL341" s="0"/>
      <c r="ORM341" s="0"/>
      <c r="ORN341" s="0"/>
      <c r="ORO341" s="0"/>
      <c r="ORP341" s="0"/>
      <c r="ORQ341" s="0"/>
      <c r="ORR341" s="0"/>
      <c r="ORS341" s="0"/>
      <c r="ORT341" s="0"/>
      <c r="ORU341" s="0"/>
      <c r="ORV341" s="0"/>
      <c r="ORW341" s="0"/>
      <c r="ORX341" s="0"/>
      <c r="ORY341" s="0"/>
      <c r="ORZ341" s="0"/>
      <c r="OSA341" s="0"/>
      <c r="OSB341" s="0"/>
      <c r="OSC341" s="0"/>
      <c r="OSD341" s="0"/>
      <c r="OSE341" s="0"/>
      <c r="OSF341" s="0"/>
      <c r="OSG341" s="0"/>
      <c r="OSH341" s="0"/>
      <c r="OSI341" s="0"/>
      <c r="OSJ341" s="0"/>
      <c r="OSK341" s="0"/>
      <c r="OSL341" s="0"/>
      <c r="OSM341" s="0"/>
      <c r="OSN341" s="0"/>
      <c r="OSO341" s="0"/>
      <c r="OSP341" s="0"/>
      <c r="OSQ341" s="0"/>
      <c r="OSR341" s="0"/>
      <c r="OSS341" s="0"/>
      <c r="OST341" s="0"/>
      <c r="OSU341" s="0"/>
      <c r="OSV341" s="0"/>
      <c r="OSW341" s="0"/>
      <c r="OSX341" s="0"/>
      <c r="OSY341" s="0"/>
      <c r="OSZ341" s="0"/>
      <c r="OTA341" s="0"/>
      <c r="OTB341" s="0"/>
      <c r="OTC341" s="0"/>
      <c r="OTD341" s="0"/>
      <c r="OTE341" s="0"/>
      <c r="OTF341" s="0"/>
      <c r="OTG341" s="0"/>
      <c r="OTH341" s="0"/>
      <c r="OTI341" s="0"/>
      <c r="OTJ341" s="0"/>
      <c r="OTK341" s="0"/>
      <c r="OTL341" s="0"/>
      <c r="OTM341" s="0"/>
      <c r="OTN341" s="0"/>
      <c r="OTO341" s="0"/>
      <c r="OTP341" s="0"/>
      <c r="OTQ341" s="0"/>
      <c r="OTR341" s="0"/>
      <c r="OTS341" s="0"/>
      <c r="OTT341" s="0"/>
      <c r="OTU341" s="0"/>
      <c r="OTV341" s="0"/>
      <c r="OTW341" s="0"/>
      <c r="OTX341" s="0"/>
      <c r="OTY341" s="0"/>
      <c r="OTZ341" s="0"/>
      <c r="OUA341" s="0"/>
      <c r="OUB341" s="0"/>
      <c r="OUC341" s="0"/>
      <c r="OUD341" s="0"/>
      <c r="OUE341" s="0"/>
      <c r="OUF341" s="0"/>
      <c r="OUG341" s="0"/>
      <c r="OUH341" s="0"/>
      <c r="OUI341" s="0"/>
      <c r="OUJ341" s="0"/>
      <c r="OUK341" s="0"/>
      <c r="OUL341" s="0"/>
      <c r="OUM341" s="0"/>
      <c r="OUN341" s="0"/>
      <c r="OUO341" s="0"/>
      <c r="OUP341" s="0"/>
      <c r="OUQ341" s="0"/>
      <c r="OUR341" s="0"/>
      <c r="OUS341" s="0"/>
      <c r="OUT341" s="0"/>
      <c r="OUU341" s="0"/>
      <c r="OUV341" s="0"/>
      <c r="OUW341" s="0"/>
      <c r="OUX341" s="0"/>
      <c r="OUY341" s="0"/>
      <c r="OUZ341" s="0"/>
      <c r="OVA341" s="0"/>
      <c r="OVB341" s="0"/>
      <c r="OVC341" s="0"/>
      <c r="OVD341" s="0"/>
      <c r="OVE341" s="0"/>
      <c r="OVF341" s="0"/>
      <c r="OVG341" s="0"/>
      <c r="OVH341" s="0"/>
      <c r="OVI341" s="0"/>
      <c r="OVJ341" s="0"/>
      <c r="OVK341" s="0"/>
      <c r="OVL341" s="0"/>
      <c r="OVM341" s="0"/>
      <c r="OVN341" s="0"/>
      <c r="OVO341" s="0"/>
      <c r="OVP341" s="0"/>
      <c r="OVQ341" s="0"/>
      <c r="OVR341" s="0"/>
      <c r="OVS341" s="0"/>
      <c r="OVT341" s="0"/>
      <c r="OVU341" s="0"/>
      <c r="OVV341" s="0"/>
      <c r="OVW341" s="0"/>
      <c r="OVX341" s="0"/>
      <c r="OVY341" s="0"/>
      <c r="OVZ341" s="0"/>
      <c r="OWA341" s="0"/>
      <c r="OWB341" s="0"/>
      <c r="OWC341" s="0"/>
      <c r="OWD341" s="0"/>
      <c r="OWE341" s="0"/>
      <c r="OWF341" s="0"/>
      <c r="OWG341" s="0"/>
      <c r="OWH341" s="0"/>
      <c r="OWI341" s="0"/>
      <c r="OWJ341" s="0"/>
      <c r="OWK341" s="0"/>
      <c r="OWL341" s="0"/>
      <c r="OWM341" s="0"/>
      <c r="OWN341" s="0"/>
      <c r="OWO341" s="0"/>
      <c r="OWP341" s="0"/>
      <c r="OWQ341" s="0"/>
      <c r="OWR341" s="0"/>
      <c r="OWS341" s="0"/>
      <c r="OWT341" s="0"/>
      <c r="OWU341" s="0"/>
      <c r="OWV341" s="0"/>
      <c r="OWW341" s="0"/>
      <c r="OWX341" s="0"/>
      <c r="OWY341" s="0"/>
      <c r="OWZ341" s="0"/>
      <c r="OXA341" s="0"/>
      <c r="OXB341" s="0"/>
      <c r="OXC341" s="0"/>
      <c r="OXD341" s="0"/>
      <c r="OXE341" s="0"/>
      <c r="OXF341" s="0"/>
      <c r="OXG341" s="0"/>
      <c r="OXH341" s="0"/>
      <c r="OXI341" s="0"/>
      <c r="OXJ341" s="0"/>
      <c r="OXK341" s="0"/>
      <c r="OXL341" s="0"/>
      <c r="OXM341" s="0"/>
      <c r="OXN341" s="0"/>
      <c r="OXO341" s="0"/>
      <c r="OXP341" s="0"/>
      <c r="OXQ341" s="0"/>
      <c r="OXR341" s="0"/>
      <c r="OXS341" s="0"/>
      <c r="OXT341" s="0"/>
      <c r="OXU341" s="0"/>
      <c r="OXV341" s="0"/>
      <c r="OXW341" s="0"/>
      <c r="OXX341" s="0"/>
      <c r="OXY341" s="0"/>
      <c r="OXZ341" s="0"/>
      <c r="OYA341" s="0"/>
      <c r="OYB341" s="0"/>
      <c r="OYC341" s="0"/>
      <c r="OYD341" s="0"/>
      <c r="OYE341" s="0"/>
      <c r="OYF341" s="0"/>
      <c r="OYG341" s="0"/>
      <c r="OYH341" s="0"/>
      <c r="OYI341" s="0"/>
      <c r="OYJ341" s="0"/>
      <c r="OYK341" s="0"/>
      <c r="OYL341" s="0"/>
      <c r="OYM341" s="0"/>
      <c r="OYN341" s="0"/>
      <c r="OYO341" s="0"/>
      <c r="OYP341" s="0"/>
      <c r="OYQ341" s="0"/>
      <c r="OYR341" s="0"/>
      <c r="OYS341" s="0"/>
      <c r="OYT341" s="0"/>
      <c r="OYU341" s="0"/>
      <c r="OYV341" s="0"/>
      <c r="OYW341" s="0"/>
      <c r="OYX341" s="0"/>
      <c r="OYY341" s="0"/>
      <c r="OYZ341" s="0"/>
      <c r="OZA341" s="0"/>
      <c r="OZB341" s="0"/>
      <c r="OZC341" s="0"/>
      <c r="OZD341" s="0"/>
      <c r="OZE341" s="0"/>
      <c r="OZF341" s="0"/>
      <c r="OZG341" s="0"/>
      <c r="OZH341" s="0"/>
      <c r="OZI341" s="0"/>
      <c r="OZJ341" s="0"/>
      <c r="OZK341" s="0"/>
      <c r="OZL341" s="0"/>
      <c r="OZM341" s="0"/>
      <c r="OZN341" s="0"/>
      <c r="OZO341" s="0"/>
      <c r="OZP341" s="0"/>
      <c r="OZQ341" s="0"/>
      <c r="OZR341" s="0"/>
      <c r="OZS341" s="0"/>
      <c r="OZT341" s="0"/>
      <c r="OZU341" s="0"/>
      <c r="OZV341" s="0"/>
      <c r="OZW341" s="0"/>
      <c r="OZX341" s="0"/>
      <c r="OZY341" s="0"/>
      <c r="OZZ341" s="0"/>
      <c r="PAA341" s="0"/>
      <c r="PAB341" s="0"/>
      <c r="PAC341" s="0"/>
      <c r="PAD341" s="0"/>
      <c r="PAE341" s="0"/>
      <c r="PAF341" s="0"/>
      <c r="PAG341" s="0"/>
      <c r="PAH341" s="0"/>
      <c r="PAI341" s="0"/>
      <c r="PAJ341" s="0"/>
      <c r="PAK341" s="0"/>
      <c r="PAL341" s="0"/>
      <c r="PAM341" s="0"/>
      <c r="PAN341" s="0"/>
      <c r="PAO341" s="0"/>
      <c r="PAP341" s="0"/>
      <c r="PAQ341" s="0"/>
      <c r="PAR341" s="0"/>
      <c r="PAS341" s="0"/>
      <c r="PAT341" s="0"/>
      <c r="PAU341" s="0"/>
      <c r="PAV341" s="0"/>
      <c r="PAW341" s="0"/>
      <c r="PAX341" s="0"/>
      <c r="PAY341" s="0"/>
      <c r="PAZ341" s="0"/>
      <c r="PBA341" s="0"/>
      <c r="PBB341" s="0"/>
      <c r="PBC341" s="0"/>
      <c r="PBD341" s="0"/>
      <c r="PBE341" s="0"/>
      <c r="PBF341" s="0"/>
      <c r="PBG341" s="0"/>
      <c r="PBH341" s="0"/>
      <c r="PBI341" s="0"/>
      <c r="PBJ341" s="0"/>
      <c r="PBK341" s="0"/>
      <c r="PBL341" s="0"/>
      <c r="PBM341" s="0"/>
      <c r="PBN341" s="0"/>
      <c r="PBO341" s="0"/>
      <c r="PBP341" s="0"/>
      <c r="PBQ341" s="0"/>
      <c r="PBR341" s="0"/>
      <c r="PBS341" s="0"/>
      <c r="PBT341" s="0"/>
      <c r="PBU341" s="0"/>
      <c r="PBV341" s="0"/>
      <c r="PBW341" s="0"/>
      <c r="PBX341" s="0"/>
      <c r="PBY341" s="0"/>
      <c r="PBZ341" s="0"/>
      <c r="PCA341" s="0"/>
      <c r="PCB341" s="0"/>
      <c r="PCC341" s="0"/>
      <c r="PCD341" s="0"/>
      <c r="PCE341" s="0"/>
      <c r="PCF341" s="0"/>
      <c r="PCG341" s="0"/>
      <c r="PCH341" s="0"/>
      <c r="PCI341" s="0"/>
      <c r="PCJ341" s="0"/>
      <c r="PCK341" s="0"/>
      <c r="PCL341" s="0"/>
      <c r="PCM341" s="0"/>
      <c r="PCN341" s="0"/>
      <c r="PCO341" s="0"/>
      <c r="PCP341" s="0"/>
      <c r="PCQ341" s="0"/>
      <c r="PCR341" s="0"/>
      <c r="PCS341" s="0"/>
      <c r="PCT341" s="0"/>
      <c r="PCU341" s="0"/>
      <c r="PCV341" s="0"/>
      <c r="PCW341" s="0"/>
      <c r="PCX341" s="0"/>
      <c r="PCY341" s="0"/>
      <c r="PCZ341" s="0"/>
      <c r="PDA341" s="0"/>
      <c r="PDB341" s="0"/>
      <c r="PDC341" s="0"/>
      <c r="PDD341" s="0"/>
      <c r="PDE341" s="0"/>
      <c r="PDF341" s="0"/>
      <c r="PDG341" s="0"/>
      <c r="PDH341" s="0"/>
      <c r="PDI341" s="0"/>
      <c r="PDJ341" s="0"/>
      <c r="PDK341" s="0"/>
      <c r="PDL341" s="0"/>
      <c r="PDM341" s="0"/>
      <c r="PDN341" s="0"/>
      <c r="PDO341" s="0"/>
      <c r="PDP341" s="0"/>
      <c r="PDQ341" s="0"/>
      <c r="PDR341" s="0"/>
      <c r="PDS341" s="0"/>
      <c r="PDT341" s="0"/>
      <c r="PDU341" s="0"/>
      <c r="PDV341" s="0"/>
      <c r="PDW341" s="0"/>
      <c r="PDX341" s="0"/>
      <c r="PDY341" s="0"/>
      <c r="PDZ341" s="0"/>
      <c r="PEA341" s="0"/>
      <c r="PEB341" s="0"/>
      <c r="PEC341" s="0"/>
      <c r="PED341" s="0"/>
      <c r="PEE341" s="0"/>
      <c r="PEF341" s="0"/>
      <c r="PEG341" s="0"/>
      <c r="PEH341" s="0"/>
      <c r="PEI341" s="0"/>
      <c r="PEJ341" s="0"/>
      <c r="PEK341" s="0"/>
      <c r="PEL341" s="0"/>
      <c r="PEM341" s="0"/>
      <c r="PEN341" s="0"/>
      <c r="PEO341" s="0"/>
      <c r="PEP341" s="0"/>
      <c r="PEQ341" s="0"/>
      <c r="PER341" s="0"/>
      <c r="PES341" s="0"/>
      <c r="PET341" s="0"/>
      <c r="PEU341" s="0"/>
      <c r="PEV341" s="0"/>
      <c r="PEW341" s="0"/>
      <c r="PEX341" s="0"/>
      <c r="PEY341" s="0"/>
      <c r="PEZ341" s="0"/>
      <c r="PFA341" s="0"/>
      <c r="PFB341" s="0"/>
      <c r="PFC341" s="0"/>
      <c r="PFD341" s="0"/>
      <c r="PFE341" s="0"/>
      <c r="PFF341" s="0"/>
      <c r="PFG341" s="0"/>
      <c r="PFH341" s="0"/>
      <c r="PFI341" s="0"/>
      <c r="PFJ341" s="0"/>
      <c r="PFK341" s="0"/>
      <c r="PFL341" s="0"/>
      <c r="PFM341" s="0"/>
      <c r="PFN341" s="0"/>
      <c r="PFO341" s="0"/>
      <c r="PFP341" s="0"/>
      <c r="PFQ341" s="0"/>
      <c r="PFR341" s="0"/>
      <c r="PFS341" s="0"/>
      <c r="PFT341" s="0"/>
      <c r="PFU341" s="0"/>
      <c r="PFV341" s="0"/>
      <c r="PFW341" s="0"/>
      <c r="PFX341" s="0"/>
      <c r="PFY341" s="0"/>
      <c r="PFZ341" s="0"/>
      <c r="PGA341" s="0"/>
      <c r="PGB341" s="0"/>
      <c r="PGC341" s="0"/>
      <c r="PGD341" s="0"/>
      <c r="PGE341" s="0"/>
      <c r="PGF341" s="0"/>
      <c r="PGG341" s="0"/>
      <c r="PGH341" s="0"/>
      <c r="PGI341" s="0"/>
      <c r="PGJ341" s="0"/>
      <c r="PGK341" s="0"/>
      <c r="PGL341" s="0"/>
      <c r="PGM341" s="0"/>
      <c r="PGN341" s="0"/>
      <c r="PGO341" s="0"/>
      <c r="PGP341" s="0"/>
      <c r="PGQ341" s="0"/>
      <c r="PGR341" s="0"/>
      <c r="PGS341" s="0"/>
      <c r="PGT341" s="0"/>
      <c r="PGU341" s="0"/>
      <c r="PGV341" s="0"/>
      <c r="PGW341" s="0"/>
      <c r="PGX341" s="0"/>
      <c r="PGY341" s="0"/>
      <c r="PGZ341" s="0"/>
      <c r="PHA341" s="0"/>
      <c r="PHB341" s="0"/>
      <c r="PHC341" s="0"/>
      <c r="PHD341" s="0"/>
      <c r="PHE341" s="0"/>
      <c r="PHF341" s="0"/>
      <c r="PHG341" s="0"/>
      <c r="PHH341" s="0"/>
      <c r="PHI341" s="0"/>
      <c r="PHJ341" s="0"/>
      <c r="PHK341" s="0"/>
      <c r="PHL341" s="0"/>
      <c r="PHM341" s="0"/>
      <c r="PHN341" s="0"/>
      <c r="PHO341" s="0"/>
      <c r="PHP341" s="0"/>
      <c r="PHQ341" s="0"/>
      <c r="PHR341" s="0"/>
      <c r="PHS341" s="0"/>
      <c r="PHT341" s="0"/>
      <c r="PHU341" s="0"/>
      <c r="PHV341" s="0"/>
      <c r="PHW341" s="0"/>
      <c r="PHX341" s="0"/>
      <c r="PHY341" s="0"/>
      <c r="PHZ341" s="0"/>
      <c r="PIA341" s="0"/>
      <c r="PIB341" s="0"/>
      <c r="PIC341" s="0"/>
      <c r="PID341" s="0"/>
      <c r="PIE341" s="0"/>
      <c r="PIF341" s="0"/>
      <c r="PIG341" s="0"/>
      <c r="PIH341" s="0"/>
      <c r="PII341" s="0"/>
      <c r="PIJ341" s="0"/>
      <c r="PIK341" s="0"/>
      <c r="PIL341" s="0"/>
      <c r="PIM341" s="0"/>
      <c r="PIN341" s="0"/>
      <c r="PIO341" s="0"/>
      <c r="PIP341" s="0"/>
      <c r="PIQ341" s="0"/>
      <c r="PIR341" s="0"/>
      <c r="PIS341" s="0"/>
      <c r="PIT341" s="0"/>
      <c r="PIU341" s="0"/>
      <c r="PIV341" s="0"/>
      <c r="PIW341" s="0"/>
      <c r="PIX341" s="0"/>
      <c r="PIY341" s="0"/>
      <c r="PIZ341" s="0"/>
      <c r="PJA341" s="0"/>
      <c r="PJB341" s="0"/>
      <c r="PJC341" s="0"/>
      <c r="PJD341" s="0"/>
      <c r="PJE341" s="0"/>
      <c r="PJF341" s="0"/>
      <c r="PJG341" s="0"/>
      <c r="PJH341" s="0"/>
      <c r="PJI341" s="0"/>
      <c r="PJJ341" s="0"/>
      <c r="PJK341" s="0"/>
      <c r="PJL341" s="0"/>
      <c r="PJM341" s="0"/>
      <c r="PJN341" s="0"/>
      <c r="PJO341" s="0"/>
      <c r="PJP341" s="0"/>
      <c r="PJQ341" s="0"/>
      <c r="PJR341" s="0"/>
      <c r="PJS341" s="0"/>
      <c r="PJT341" s="0"/>
      <c r="PJU341" s="0"/>
      <c r="PJV341" s="0"/>
      <c r="PJW341" s="0"/>
      <c r="PJX341" s="0"/>
      <c r="PJY341" s="0"/>
      <c r="PJZ341" s="0"/>
      <c r="PKA341" s="0"/>
      <c r="PKB341" s="0"/>
      <c r="PKC341" s="0"/>
      <c r="PKD341" s="0"/>
      <c r="PKE341" s="0"/>
      <c r="PKF341" s="0"/>
      <c r="PKG341" s="0"/>
      <c r="PKH341" s="0"/>
      <c r="PKI341" s="0"/>
      <c r="PKJ341" s="0"/>
      <c r="PKK341" s="0"/>
      <c r="PKL341" s="0"/>
      <c r="PKM341" s="0"/>
      <c r="PKN341" s="0"/>
      <c r="PKO341" s="0"/>
      <c r="PKP341" s="0"/>
      <c r="PKQ341" s="0"/>
      <c r="PKR341" s="0"/>
      <c r="PKS341" s="0"/>
      <c r="PKT341" s="0"/>
      <c r="PKU341" s="0"/>
      <c r="PKV341" s="0"/>
      <c r="PKW341" s="0"/>
      <c r="PKX341" s="0"/>
      <c r="PKY341" s="0"/>
      <c r="PKZ341" s="0"/>
      <c r="PLA341" s="0"/>
      <c r="PLB341" s="0"/>
      <c r="PLC341" s="0"/>
      <c r="PLD341" s="0"/>
      <c r="PLE341" s="0"/>
      <c r="PLF341" s="0"/>
      <c r="PLG341" s="0"/>
      <c r="PLH341" s="0"/>
      <c r="PLI341" s="0"/>
      <c r="PLJ341" s="0"/>
      <c r="PLK341" s="0"/>
      <c r="PLL341" s="0"/>
      <c r="PLM341" s="0"/>
      <c r="PLN341" s="0"/>
      <c r="PLO341" s="0"/>
      <c r="PLP341" s="0"/>
      <c r="PLQ341" s="0"/>
      <c r="PLR341" s="0"/>
      <c r="PLS341" s="0"/>
      <c r="PLT341" s="0"/>
      <c r="PLU341" s="0"/>
      <c r="PLV341" s="0"/>
      <c r="PLW341" s="0"/>
      <c r="PLX341" s="0"/>
      <c r="PLY341" s="0"/>
      <c r="PLZ341" s="0"/>
      <c r="PMA341" s="0"/>
      <c r="PMB341" s="0"/>
      <c r="PMC341" s="0"/>
      <c r="PMD341" s="0"/>
      <c r="PME341" s="0"/>
      <c r="PMF341" s="0"/>
      <c r="PMG341" s="0"/>
      <c r="PMH341" s="0"/>
      <c r="PMI341" s="0"/>
      <c r="PMJ341" s="0"/>
      <c r="PMK341" s="0"/>
      <c r="PML341" s="0"/>
      <c r="PMM341" s="0"/>
      <c r="PMN341" s="0"/>
      <c r="PMO341" s="0"/>
      <c r="PMP341" s="0"/>
      <c r="PMQ341" s="0"/>
      <c r="PMR341" s="0"/>
      <c r="PMS341" s="0"/>
      <c r="PMT341" s="0"/>
      <c r="PMU341" s="0"/>
      <c r="PMV341" s="0"/>
      <c r="PMW341" s="0"/>
      <c r="PMX341" s="0"/>
      <c r="PMY341" s="0"/>
      <c r="PMZ341" s="0"/>
      <c r="PNA341" s="0"/>
      <c r="PNB341" s="0"/>
      <c r="PNC341" s="0"/>
      <c r="PND341" s="0"/>
      <c r="PNE341" s="0"/>
      <c r="PNF341" s="0"/>
      <c r="PNG341" s="0"/>
      <c r="PNH341" s="0"/>
      <c r="PNI341" s="0"/>
      <c r="PNJ341" s="0"/>
      <c r="PNK341" s="0"/>
      <c r="PNL341" s="0"/>
      <c r="PNM341" s="0"/>
      <c r="PNN341" s="0"/>
      <c r="PNO341" s="0"/>
      <c r="PNP341" s="0"/>
      <c r="PNQ341" s="0"/>
      <c r="PNR341" s="0"/>
      <c r="PNS341" s="0"/>
      <c r="PNT341" s="0"/>
      <c r="PNU341" s="0"/>
      <c r="PNV341" s="0"/>
      <c r="PNW341" s="0"/>
      <c r="PNX341" s="0"/>
      <c r="PNY341" s="0"/>
      <c r="PNZ341" s="0"/>
      <c r="POA341" s="0"/>
      <c r="POB341" s="0"/>
      <c r="POC341" s="0"/>
      <c r="POD341" s="0"/>
      <c r="POE341" s="0"/>
      <c r="POF341" s="0"/>
      <c r="POG341" s="0"/>
      <c r="POH341" s="0"/>
      <c r="POI341" s="0"/>
      <c r="POJ341" s="0"/>
      <c r="POK341" s="0"/>
      <c r="POL341" s="0"/>
      <c r="POM341" s="0"/>
      <c r="PON341" s="0"/>
      <c r="POO341" s="0"/>
      <c r="POP341" s="0"/>
      <c r="POQ341" s="0"/>
      <c r="POR341" s="0"/>
      <c r="POS341" s="0"/>
      <c r="POT341" s="0"/>
      <c r="POU341" s="0"/>
      <c r="POV341" s="0"/>
      <c r="POW341" s="0"/>
      <c r="POX341" s="0"/>
      <c r="POY341" s="0"/>
      <c r="POZ341" s="0"/>
      <c r="PPA341" s="0"/>
      <c r="PPB341" s="0"/>
      <c r="PPC341" s="0"/>
      <c r="PPD341" s="0"/>
      <c r="PPE341" s="0"/>
      <c r="PPF341" s="0"/>
      <c r="PPG341" s="0"/>
      <c r="PPH341" s="0"/>
      <c r="PPI341" s="0"/>
      <c r="PPJ341" s="0"/>
      <c r="PPK341" s="0"/>
      <c r="PPL341" s="0"/>
      <c r="PPM341" s="0"/>
      <c r="PPN341" s="0"/>
      <c r="PPO341" s="0"/>
      <c r="PPP341" s="0"/>
      <c r="PPQ341" s="0"/>
      <c r="PPR341" s="0"/>
      <c r="PPS341" s="0"/>
      <c r="PPT341" s="0"/>
      <c r="PPU341" s="0"/>
      <c r="PPV341" s="0"/>
      <c r="PPW341" s="0"/>
      <c r="PPX341" s="0"/>
      <c r="PPY341" s="0"/>
      <c r="PPZ341" s="0"/>
      <c r="PQA341" s="0"/>
      <c r="PQB341" s="0"/>
      <c r="PQC341" s="0"/>
      <c r="PQD341" s="0"/>
      <c r="PQE341" s="0"/>
      <c r="PQF341" s="0"/>
      <c r="PQG341" s="0"/>
      <c r="PQH341" s="0"/>
      <c r="PQI341" s="0"/>
      <c r="PQJ341" s="0"/>
      <c r="PQK341" s="0"/>
      <c r="PQL341" s="0"/>
      <c r="PQM341" s="0"/>
      <c r="PQN341" s="0"/>
      <c r="PQO341" s="0"/>
      <c r="PQP341" s="0"/>
      <c r="PQQ341" s="0"/>
      <c r="PQR341" s="0"/>
      <c r="PQS341" s="0"/>
      <c r="PQT341" s="0"/>
      <c r="PQU341" s="0"/>
      <c r="PQV341" s="0"/>
      <c r="PQW341" s="0"/>
      <c r="PQX341" s="0"/>
      <c r="PQY341" s="0"/>
      <c r="PQZ341" s="0"/>
      <c r="PRA341" s="0"/>
      <c r="PRB341" s="0"/>
      <c r="PRC341" s="0"/>
      <c r="PRD341" s="0"/>
      <c r="PRE341" s="0"/>
      <c r="PRF341" s="0"/>
      <c r="PRG341" s="0"/>
      <c r="PRH341" s="0"/>
      <c r="PRI341" s="0"/>
      <c r="PRJ341" s="0"/>
      <c r="PRK341" s="0"/>
      <c r="PRL341" s="0"/>
      <c r="PRM341" s="0"/>
      <c r="PRN341" s="0"/>
      <c r="PRO341" s="0"/>
      <c r="PRP341" s="0"/>
      <c r="PRQ341" s="0"/>
      <c r="PRR341" s="0"/>
      <c r="PRS341" s="0"/>
      <c r="PRT341" s="0"/>
      <c r="PRU341" s="0"/>
      <c r="PRV341" s="0"/>
      <c r="PRW341" s="0"/>
      <c r="PRX341" s="0"/>
      <c r="PRY341" s="0"/>
      <c r="PRZ341" s="0"/>
      <c r="PSA341" s="0"/>
      <c r="PSB341" s="0"/>
      <c r="PSC341" s="0"/>
      <c r="PSD341" s="0"/>
      <c r="PSE341" s="0"/>
      <c r="PSF341" s="0"/>
      <c r="PSG341" s="0"/>
      <c r="PSH341" s="0"/>
      <c r="PSI341" s="0"/>
      <c r="PSJ341" s="0"/>
      <c r="PSK341" s="0"/>
      <c r="PSL341" s="0"/>
      <c r="PSM341" s="0"/>
      <c r="PSN341" s="0"/>
      <c r="PSO341" s="0"/>
      <c r="PSP341" s="0"/>
      <c r="PSQ341" s="0"/>
      <c r="PSR341" s="0"/>
      <c r="PSS341" s="0"/>
      <c r="PST341" s="0"/>
      <c r="PSU341" s="0"/>
      <c r="PSV341" s="0"/>
      <c r="PSW341" s="0"/>
      <c r="PSX341" s="0"/>
      <c r="PSY341" s="0"/>
      <c r="PSZ341" s="0"/>
      <c r="PTA341" s="0"/>
      <c r="PTB341" s="0"/>
      <c r="PTC341" s="0"/>
      <c r="PTD341" s="0"/>
      <c r="PTE341" s="0"/>
      <c r="PTF341" s="0"/>
      <c r="PTG341" s="0"/>
      <c r="PTH341" s="0"/>
      <c r="PTI341" s="0"/>
      <c r="PTJ341" s="0"/>
      <c r="PTK341" s="0"/>
      <c r="PTL341" s="0"/>
      <c r="PTM341" s="0"/>
      <c r="PTN341" s="0"/>
      <c r="PTO341" s="0"/>
      <c r="PTP341" s="0"/>
      <c r="PTQ341" s="0"/>
      <c r="PTR341" s="0"/>
      <c r="PTS341" s="0"/>
      <c r="PTT341" s="0"/>
      <c r="PTU341" s="0"/>
      <c r="PTV341" s="0"/>
      <c r="PTW341" s="0"/>
      <c r="PTX341" s="0"/>
      <c r="PTY341" s="0"/>
      <c r="PTZ341" s="0"/>
      <c r="PUA341" s="0"/>
      <c r="PUB341" s="0"/>
      <c r="PUC341" s="0"/>
      <c r="PUD341" s="0"/>
      <c r="PUE341" s="0"/>
      <c r="PUF341" s="0"/>
      <c r="PUG341" s="0"/>
      <c r="PUH341" s="0"/>
      <c r="PUI341" s="0"/>
      <c r="PUJ341" s="0"/>
      <c r="PUK341" s="0"/>
      <c r="PUL341" s="0"/>
      <c r="PUM341" s="0"/>
      <c r="PUN341" s="0"/>
      <c r="PUO341" s="0"/>
      <c r="PUP341" s="0"/>
      <c r="PUQ341" s="0"/>
      <c r="PUR341" s="0"/>
      <c r="PUS341" s="0"/>
      <c r="PUT341" s="0"/>
      <c r="PUU341" s="0"/>
      <c r="PUV341" s="0"/>
      <c r="PUW341" s="0"/>
      <c r="PUX341" s="0"/>
      <c r="PUY341" s="0"/>
      <c r="PUZ341" s="0"/>
      <c r="PVA341" s="0"/>
      <c r="PVB341" s="0"/>
      <c r="PVC341" s="0"/>
      <c r="PVD341" s="0"/>
      <c r="PVE341" s="0"/>
      <c r="PVF341" s="0"/>
      <c r="PVG341" s="0"/>
      <c r="PVH341" s="0"/>
      <c r="PVI341" s="0"/>
      <c r="PVJ341" s="0"/>
      <c r="PVK341" s="0"/>
      <c r="PVL341" s="0"/>
      <c r="PVM341" s="0"/>
      <c r="PVN341" s="0"/>
      <c r="PVO341" s="0"/>
      <c r="PVP341" s="0"/>
      <c r="PVQ341" s="0"/>
      <c r="PVR341" s="0"/>
      <c r="PVS341" s="0"/>
      <c r="PVT341" s="0"/>
      <c r="PVU341" s="0"/>
      <c r="PVV341" s="0"/>
      <c r="PVW341" s="0"/>
      <c r="PVX341" s="0"/>
      <c r="PVY341" s="0"/>
      <c r="PVZ341" s="0"/>
      <c r="PWA341" s="0"/>
      <c r="PWB341" s="0"/>
      <c r="PWC341" s="0"/>
      <c r="PWD341" s="0"/>
      <c r="PWE341" s="0"/>
      <c r="PWF341" s="0"/>
      <c r="PWG341" s="0"/>
      <c r="PWH341" s="0"/>
      <c r="PWI341" s="0"/>
      <c r="PWJ341" s="0"/>
      <c r="PWK341" s="0"/>
      <c r="PWL341" s="0"/>
      <c r="PWM341" s="0"/>
      <c r="PWN341" s="0"/>
      <c r="PWO341" s="0"/>
      <c r="PWP341" s="0"/>
      <c r="PWQ341" s="0"/>
      <c r="PWR341" s="0"/>
      <c r="PWS341" s="0"/>
      <c r="PWT341" s="0"/>
      <c r="PWU341" s="0"/>
      <c r="PWV341" s="0"/>
      <c r="PWW341" s="0"/>
      <c r="PWX341" s="0"/>
      <c r="PWY341" s="0"/>
      <c r="PWZ341" s="0"/>
      <c r="PXA341" s="0"/>
      <c r="PXB341" s="0"/>
      <c r="PXC341" s="0"/>
      <c r="PXD341" s="0"/>
      <c r="PXE341" s="0"/>
      <c r="PXF341" s="0"/>
      <c r="PXG341" s="0"/>
      <c r="PXH341" s="0"/>
      <c r="PXI341" s="0"/>
      <c r="PXJ341" s="0"/>
      <c r="PXK341" s="0"/>
      <c r="PXL341" s="0"/>
      <c r="PXM341" s="0"/>
      <c r="PXN341" s="0"/>
      <c r="PXO341" s="0"/>
      <c r="PXP341" s="0"/>
      <c r="PXQ341" s="0"/>
      <c r="PXR341" s="0"/>
      <c r="PXS341" s="0"/>
      <c r="PXT341" s="0"/>
      <c r="PXU341" s="0"/>
      <c r="PXV341" s="0"/>
      <c r="PXW341" s="0"/>
      <c r="PXX341" s="0"/>
      <c r="PXY341" s="0"/>
      <c r="PXZ341" s="0"/>
      <c r="PYA341" s="0"/>
      <c r="PYB341" s="0"/>
      <c r="PYC341" s="0"/>
      <c r="PYD341" s="0"/>
      <c r="PYE341" s="0"/>
      <c r="PYF341" s="0"/>
      <c r="PYG341" s="0"/>
      <c r="PYH341" s="0"/>
      <c r="PYI341" s="0"/>
      <c r="PYJ341" s="0"/>
      <c r="PYK341" s="0"/>
      <c r="PYL341" s="0"/>
      <c r="PYM341" s="0"/>
      <c r="PYN341" s="0"/>
      <c r="PYO341" s="0"/>
      <c r="PYP341" s="0"/>
      <c r="PYQ341" s="0"/>
      <c r="PYR341" s="0"/>
      <c r="PYS341" s="0"/>
      <c r="PYT341" s="0"/>
      <c r="PYU341" s="0"/>
      <c r="PYV341" s="0"/>
      <c r="PYW341" s="0"/>
      <c r="PYX341" s="0"/>
      <c r="PYY341" s="0"/>
      <c r="PYZ341" s="0"/>
      <c r="PZA341" s="0"/>
      <c r="PZB341" s="0"/>
      <c r="PZC341" s="0"/>
      <c r="PZD341" s="0"/>
      <c r="PZE341" s="0"/>
      <c r="PZF341" s="0"/>
      <c r="PZG341" s="0"/>
      <c r="PZH341" s="0"/>
      <c r="PZI341" s="0"/>
      <c r="PZJ341" s="0"/>
      <c r="PZK341" s="0"/>
      <c r="PZL341" s="0"/>
      <c r="PZM341" s="0"/>
      <c r="PZN341" s="0"/>
      <c r="PZO341" s="0"/>
      <c r="PZP341" s="0"/>
      <c r="PZQ341" s="0"/>
      <c r="PZR341" s="0"/>
      <c r="PZS341" s="0"/>
      <c r="PZT341" s="0"/>
      <c r="PZU341" s="0"/>
      <c r="PZV341" s="0"/>
      <c r="PZW341" s="0"/>
      <c r="PZX341" s="0"/>
      <c r="PZY341" s="0"/>
      <c r="PZZ341" s="0"/>
      <c r="QAA341" s="0"/>
      <c r="QAB341" s="0"/>
      <c r="QAC341" s="0"/>
      <c r="QAD341" s="0"/>
      <c r="QAE341" s="0"/>
      <c r="QAF341" s="0"/>
      <c r="QAG341" s="0"/>
      <c r="QAH341" s="0"/>
      <c r="QAI341" s="0"/>
      <c r="QAJ341" s="0"/>
      <c r="QAK341" s="0"/>
      <c r="QAL341" s="0"/>
      <c r="QAM341" s="0"/>
      <c r="QAN341" s="0"/>
      <c r="QAO341" s="0"/>
      <c r="QAP341" s="0"/>
      <c r="QAQ341" s="0"/>
      <c r="QAR341" s="0"/>
      <c r="QAS341" s="0"/>
      <c r="QAT341" s="0"/>
      <c r="QAU341" s="0"/>
      <c r="QAV341" s="0"/>
      <c r="QAW341" s="0"/>
      <c r="QAX341" s="0"/>
      <c r="QAY341" s="0"/>
      <c r="QAZ341" s="0"/>
      <c r="QBA341" s="0"/>
      <c r="QBB341" s="0"/>
      <c r="QBC341" s="0"/>
      <c r="QBD341" s="0"/>
      <c r="QBE341" s="0"/>
      <c r="QBF341" s="0"/>
      <c r="QBG341" s="0"/>
      <c r="QBH341" s="0"/>
      <c r="QBI341" s="0"/>
      <c r="QBJ341" s="0"/>
      <c r="QBK341" s="0"/>
      <c r="QBL341" s="0"/>
      <c r="QBM341" s="0"/>
      <c r="QBN341" s="0"/>
      <c r="QBO341" s="0"/>
      <c r="QBP341" s="0"/>
      <c r="QBQ341" s="0"/>
      <c r="QBR341" s="0"/>
      <c r="QBS341" s="0"/>
      <c r="QBT341" s="0"/>
      <c r="QBU341" s="0"/>
      <c r="QBV341" s="0"/>
      <c r="QBW341" s="0"/>
      <c r="QBX341" s="0"/>
      <c r="QBY341" s="0"/>
      <c r="QBZ341" s="0"/>
      <c r="QCA341" s="0"/>
      <c r="QCB341" s="0"/>
      <c r="QCC341" s="0"/>
      <c r="QCD341" s="0"/>
      <c r="QCE341" s="0"/>
      <c r="QCF341" s="0"/>
      <c r="QCG341" s="0"/>
      <c r="QCH341" s="0"/>
      <c r="QCI341" s="0"/>
      <c r="QCJ341" s="0"/>
      <c r="QCK341" s="0"/>
      <c r="QCL341" s="0"/>
      <c r="QCM341" s="0"/>
      <c r="QCN341" s="0"/>
      <c r="QCO341" s="0"/>
      <c r="QCP341" s="0"/>
      <c r="QCQ341" s="0"/>
      <c r="QCR341" s="0"/>
      <c r="QCS341" s="0"/>
      <c r="QCT341" s="0"/>
      <c r="QCU341" s="0"/>
      <c r="QCV341" s="0"/>
      <c r="QCW341" s="0"/>
      <c r="QCX341" s="0"/>
      <c r="QCY341" s="0"/>
      <c r="QCZ341" s="0"/>
      <c r="QDA341" s="0"/>
      <c r="QDB341" s="0"/>
      <c r="QDC341" s="0"/>
      <c r="QDD341" s="0"/>
      <c r="QDE341" s="0"/>
      <c r="QDF341" s="0"/>
      <c r="QDG341" s="0"/>
      <c r="QDH341" s="0"/>
      <c r="QDI341" s="0"/>
      <c r="QDJ341" s="0"/>
      <c r="QDK341" s="0"/>
      <c r="QDL341" s="0"/>
      <c r="QDM341" s="0"/>
      <c r="QDN341" s="0"/>
      <c r="QDO341" s="0"/>
      <c r="QDP341" s="0"/>
      <c r="QDQ341" s="0"/>
      <c r="QDR341" s="0"/>
      <c r="QDS341" s="0"/>
      <c r="QDT341" s="0"/>
      <c r="QDU341" s="0"/>
      <c r="QDV341" s="0"/>
      <c r="QDW341" s="0"/>
      <c r="QDX341" s="0"/>
      <c r="QDY341" s="0"/>
      <c r="QDZ341" s="0"/>
      <c r="QEA341" s="0"/>
      <c r="QEB341" s="0"/>
      <c r="QEC341" s="0"/>
      <c r="QED341" s="0"/>
      <c r="QEE341" s="0"/>
      <c r="QEF341" s="0"/>
      <c r="QEG341" s="0"/>
      <c r="QEH341" s="0"/>
      <c r="QEI341" s="0"/>
      <c r="QEJ341" s="0"/>
      <c r="QEK341" s="0"/>
      <c r="QEL341" s="0"/>
      <c r="QEM341" s="0"/>
      <c r="QEN341" s="0"/>
      <c r="QEO341" s="0"/>
      <c r="QEP341" s="0"/>
      <c r="QEQ341" s="0"/>
      <c r="QER341" s="0"/>
      <c r="QES341" s="0"/>
      <c r="QET341" s="0"/>
      <c r="QEU341" s="0"/>
      <c r="QEV341" s="0"/>
      <c r="QEW341" s="0"/>
      <c r="QEX341" s="0"/>
      <c r="QEY341" s="0"/>
      <c r="QEZ341" s="0"/>
      <c r="QFA341" s="0"/>
      <c r="QFB341" s="0"/>
      <c r="QFC341" s="0"/>
      <c r="QFD341" s="0"/>
      <c r="QFE341" s="0"/>
      <c r="QFF341" s="0"/>
      <c r="QFG341" s="0"/>
      <c r="QFH341" s="0"/>
      <c r="QFI341" s="0"/>
      <c r="QFJ341" s="0"/>
      <c r="QFK341" s="0"/>
      <c r="QFL341" s="0"/>
      <c r="QFM341" s="0"/>
      <c r="QFN341" s="0"/>
      <c r="QFO341" s="0"/>
      <c r="QFP341" s="0"/>
      <c r="QFQ341" s="0"/>
      <c r="QFR341" s="0"/>
      <c r="QFS341" s="0"/>
      <c r="QFT341" s="0"/>
      <c r="QFU341" s="0"/>
      <c r="QFV341" s="0"/>
      <c r="QFW341" s="0"/>
      <c r="QFX341" s="0"/>
      <c r="QFY341" s="0"/>
      <c r="QFZ341" s="0"/>
      <c r="QGA341" s="0"/>
      <c r="QGB341" s="0"/>
      <c r="QGC341" s="0"/>
      <c r="QGD341" s="0"/>
      <c r="QGE341" s="0"/>
      <c r="QGF341" s="0"/>
      <c r="QGG341" s="0"/>
      <c r="QGH341" s="0"/>
      <c r="QGI341" s="0"/>
      <c r="QGJ341" s="0"/>
      <c r="QGK341" s="0"/>
      <c r="QGL341" s="0"/>
      <c r="QGM341" s="0"/>
      <c r="QGN341" s="0"/>
      <c r="QGO341" s="0"/>
      <c r="QGP341" s="0"/>
      <c r="QGQ341" s="0"/>
      <c r="QGR341" s="0"/>
      <c r="QGS341" s="0"/>
      <c r="QGT341" s="0"/>
      <c r="QGU341" s="0"/>
      <c r="QGV341" s="0"/>
      <c r="QGW341" s="0"/>
      <c r="QGX341" s="0"/>
      <c r="QGY341" s="0"/>
      <c r="QGZ341" s="0"/>
      <c r="QHA341" s="0"/>
      <c r="QHB341" s="0"/>
      <c r="QHC341" s="0"/>
      <c r="QHD341" s="0"/>
      <c r="QHE341" s="0"/>
      <c r="QHF341" s="0"/>
      <c r="QHG341" s="0"/>
      <c r="QHH341" s="0"/>
      <c r="QHI341" s="0"/>
      <c r="QHJ341" s="0"/>
      <c r="QHK341" s="0"/>
      <c r="QHL341" s="0"/>
      <c r="QHM341" s="0"/>
      <c r="QHN341" s="0"/>
      <c r="QHO341" s="0"/>
      <c r="QHP341" s="0"/>
      <c r="QHQ341" s="0"/>
      <c r="QHR341" s="0"/>
      <c r="QHS341" s="0"/>
      <c r="QHT341" s="0"/>
      <c r="QHU341" s="0"/>
      <c r="QHV341" s="0"/>
      <c r="QHW341" s="0"/>
      <c r="QHX341" s="0"/>
      <c r="QHY341" s="0"/>
      <c r="QHZ341" s="0"/>
      <c r="QIA341" s="0"/>
      <c r="QIB341" s="0"/>
      <c r="QIC341" s="0"/>
      <c r="QID341" s="0"/>
      <c r="QIE341" s="0"/>
      <c r="QIF341" s="0"/>
      <c r="QIG341" s="0"/>
      <c r="QIH341" s="0"/>
      <c r="QII341" s="0"/>
      <c r="QIJ341" s="0"/>
      <c r="QIK341" s="0"/>
      <c r="QIL341" s="0"/>
      <c r="QIM341" s="0"/>
      <c r="QIN341" s="0"/>
      <c r="QIO341" s="0"/>
      <c r="QIP341" s="0"/>
      <c r="QIQ341" s="0"/>
      <c r="QIR341" s="0"/>
      <c r="QIS341" s="0"/>
      <c r="QIT341" s="0"/>
      <c r="QIU341" s="0"/>
      <c r="QIV341" s="0"/>
      <c r="QIW341" s="0"/>
      <c r="QIX341" s="0"/>
      <c r="QIY341" s="0"/>
      <c r="QIZ341" s="0"/>
      <c r="QJA341" s="0"/>
      <c r="QJB341" s="0"/>
      <c r="QJC341" s="0"/>
      <c r="QJD341" s="0"/>
      <c r="QJE341" s="0"/>
      <c r="QJF341" s="0"/>
      <c r="QJG341" s="0"/>
      <c r="QJH341" s="0"/>
      <c r="QJI341" s="0"/>
      <c r="QJJ341" s="0"/>
      <c r="QJK341" s="0"/>
      <c r="QJL341" s="0"/>
      <c r="QJM341" s="0"/>
      <c r="QJN341" s="0"/>
      <c r="QJO341" s="0"/>
      <c r="QJP341" s="0"/>
      <c r="QJQ341" s="0"/>
      <c r="QJR341" s="0"/>
      <c r="QJS341" s="0"/>
      <c r="QJT341" s="0"/>
      <c r="QJU341" s="0"/>
      <c r="QJV341" s="0"/>
      <c r="QJW341" s="0"/>
      <c r="QJX341" s="0"/>
      <c r="QJY341" s="0"/>
      <c r="QJZ341" s="0"/>
      <c r="QKA341" s="0"/>
      <c r="QKB341" s="0"/>
      <c r="QKC341" s="0"/>
      <c r="QKD341" s="0"/>
      <c r="QKE341" s="0"/>
      <c r="QKF341" s="0"/>
      <c r="QKG341" s="0"/>
      <c r="QKH341" s="0"/>
      <c r="QKI341" s="0"/>
      <c r="QKJ341" s="0"/>
      <c r="QKK341" s="0"/>
      <c r="QKL341" s="0"/>
      <c r="QKM341" s="0"/>
      <c r="QKN341" s="0"/>
      <c r="QKO341" s="0"/>
      <c r="QKP341" s="0"/>
      <c r="QKQ341" s="0"/>
      <c r="QKR341" s="0"/>
      <c r="QKS341" s="0"/>
      <c r="QKT341" s="0"/>
      <c r="QKU341" s="0"/>
      <c r="QKV341" s="0"/>
      <c r="QKW341" s="0"/>
      <c r="QKX341" s="0"/>
      <c r="QKY341" s="0"/>
      <c r="QKZ341" s="0"/>
      <c r="QLA341" s="0"/>
      <c r="QLB341" s="0"/>
      <c r="QLC341" s="0"/>
      <c r="QLD341" s="0"/>
      <c r="QLE341" s="0"/>
      <c r="QLF341" s="0"/>
      <c r="QLG341" s="0"/>
      <c r="QLH341" s="0"/>
      <c r="QLI341" s="0"/>
      <c r="QLJ341" s="0"/>
      <c r="QLK341" s="0"/>
      <c r="QLL341" s="0"/>
      <c r="QLM341" s="0"/>
      <c r="QLN341" s="0"/>
      <c r="QLO341" s="0"/>
      <c r="QLP341" s="0"/>
      <c r="QLQ341" s="0"/>
      <c r="QLR341" s="0"/>
      <c r="QLS341" s="0"/>
      <c r="QLT341" s="0"/>
      <c r="QLU341" s="0"/>
      <c r="QLV341" s="0"/>
      <c r="QLW341" s="0"/>
      <c r="QLX341" s="0"/>
      <c r="QLY341" s="0"/>
      <c r="QLZ341" s="0"/>
      <c r="QMA341" s="0"/>
      <c r="QMB341" s="0"/>
      <c r="QMC341" s="0"/>
      <c r="QMD341" s="0"/>
      <c r="QME341" s="0"/>
      <c r="QMF341" s="0"/>
      <c r="QMG341" s="0"/>
      <c r="QMH341" s="0"/>
      <c r="QMI341" s="0"/>
      <c r="QMJ341" s="0"/>
      <c r="QMK341" s="0"/>
      <c r="QML341" s="0"/>
      <c r="QMM341" s="0"/>
      <c r="QMN341" s="0"/>
      <c r="QMO341" s="0"/>
      <c r="QMP341" s="0"/>
      <c r="QMQ341" s="0"/>
      <c r="QMR341" s="0"/>
      <c r="QMS341" s="0"/>
      <c r="QMT341" s="0"/>
      <c r="QMU341" s="0"/>
      <c r="QMV341" s="0"/>
      <c r="QMW341" s="0"/>
      <c r="QMX341" s="0"/>
      <c r="QMY341" s="0"/>
      <c r="QMZ341" s="0"/>
      <c r="QNA341" s="0"/>
      <c r="QNB341" s="0"/>
      <c r="QNC341" s="0"/>
      <c r="QND341" s="0"/>
      <c r="QNE341" s="0"/>
      <c r="QNF341" s="0"/>
      <c r="QNG341" s="0"/>
      <c r="QNH341" s="0"/>
      <c r="QNI341" s="0"/>
      <c r="QNJ341" s="0"/>
      <c r="QNK341" s="0"/>
      <c r="QNL341" s="0"/>
      <c r="QNM341" s="0"/>
      <c r="QNN341" s="0"/>
      <c r="QNO341" s="0"/>
      <c r="QNP341" s="0"/>
      <c r="QNQ341" s="0"/>
      <c r="QNR341" s="0"/>
      <c r="QNS341" s="0"/>
      <c r="QNT341" s="0"/>
      <c r="QNU341" s="0"/>
      <c r="QNV341" s="0"/>
      <c r="QNW341" s="0"/>
      <c r="QNX341" s="0"/>
      <c r="QNY341" s="0"/>
      <c r="QNZ341" s="0"/>
      <c r="QOA341" s="0"/>
      <c r="QOB341" s="0"/>
      <c r="QOC341" s="0"/>
      <c r="QOD341" s="0"/>
      <c r="QOE341" s="0"/>
      <c r="QOF341" s="0"/>
      <c r="QOG341" s="0"/>
      <c r="QOH341" s="0"/>
      <c r="QOI341" s="0"/>
      <c r="QOJ341" s="0"/>
      <c r="QOK341" s="0"/>
      <c r="QOL341" s="0"/>
      <c r="QOM341" s="0"/>
      <c r="QON341" s="0"/>
      <c r="QOO341" s="0"/>
      <c r="QOP341" s="0"/>
      <c r="QOQ341" s="0"/>
      <c r="QOR341" s="0"/>
      <c r="QOS341" s="0"/>
      <c r="QOT341" s="0"/>
      <c r="QOU341" s="0"/>
      <c r="QOV341" s="0"/>
      <c r="QOW341" s="0"/>
      <c r="QOX341" s="0"/>
      <c r="QOY341" s="0"/>
      <c r="QOZ341" s="0"/>
      <c r="QPA341" s="0"/>
      <c r="QPB341" s="0"/>
      <c r="QPC341" s="0"/>
      <c r="QPD341" s="0"/>
      <c r="QPE341" s="0"/>
      <c r="QPF341" s="0"/>
      <c r="QPG341" s="0"/>
      <c r="QPH341" s="0"/>
      <c r="QPI341" s="0"/>
      <c r="QPJ341" s="0"/>
      <c r="QPK341" s="0"/>
      <c r="QPL341" s="0"/>
      <c r="QPM341" s="0"/>
      <c r="QPN341" s="0"/>
      <c r="QPO341" s="0"/>
      <c r="QPP341" s="0"/>
      <c r="QPQ341" s="0"/>
      <c r="QPR341" s="0"/>
      <c r="QPS341" s="0"/>
      <c r="QPT341" s="0"/>
      <c r="QPU341" s="0"/>
      <c r="QPV341" s="0"/>
      <c r="QPW341" s="0"/>
      <c r="QPX341" s="0"/>
      <c r="QPY341" s="0"/>
      <c r="QPZ341" s="0"/>
      <c r="QQA341" s="0"/>
      <c r="QQB341" s="0"/>
      <c r="QQC341" s="0"/>
      <c r="QQD341" s="0"/>
      <c r="QQE341" s="0"/>
      <c r="QQF341" s="0"/>
      <c r="QQG341" s="0"/>
      <c r="QQH341" s="0"/>
      <c r="QQI341" s="0"/>
      <c r="QQJ341" s="0"/>
      <c r="QQK341" s="0"/>
      <c r="QQL341" s="0"/>
      <c r="QQM341" s="0"/>
      <c r="QQN341" s="0"/>
      <c r="QQO341" s="0"/>
      <c r="QQP341" s="0"/>
      <c r="QQQ341" s="0"/>
      <c r="QQR341" s="0"/>
      <c r="QQS341" s="0"/>
      <c r="QQT341" s="0"/>
      <c r="QQU341" s="0"/>
      <c r="QQV341" s="0"/>
      <c r="QQW341" s="0"/>
      <c r="QQX341" s="0"/>
      <c r="QQY341" s="0"/>
      <c r="QQZ341" s="0"/>
      <c r="QRA341" s="0"/>
      <c r="QRB341" s="0"/>
      <c r="QRC341" s="0"/>
      <c r="QRD341" s="0"/>
      <c r="QRE341" s="0"/>
      <c r="QRF341" s="0"/>
      <c r="QRG341" s="0"/>
      <c r="QRH341" s="0"/>
      <c r="QRI341" s="0"/>
      <c r="QRJ341" s="0"/>
      <c r="QRK341" s="0"/>
      <c r="QRL341" s="0"/>
      <c r="QRM341" s="0"/>
      <c r="QRN341" s="0"/>
      <c r="QRO341" s="0"/>
      <c r="QRP341" s="0"/>
      <c r="QRQ341" s="0"/>
      <c r="QRR341" s="0"/>
      <c r="QRS341" s="0"/>
      <c r="QRT341" s="0"/>
      <c r="QRU341" s="0"/>
      <c r="QRV341" s="0"/>
      <c r="QRW341" s="0"/>
      <c r="QRX341" s="0"/>
      <c r="QRY341" s="0"/>
      <c r="QRZ341" s="0"/>
      <c r="QSA341" s="0"/>
      <c r="QSB341" s="0"/>
      <c r="QSC341" s="0"/>
      <c r="QSD341" s="0"/>
      <c r="QSE341" s="0"/>
      <c r="QSF341" s="0"/>
      <c r="QSG341" s="0"/>
      <c r="QSH341" s="0"/>
      <c r="QSI341" s="0"/>
      <c r="QSJ341" s="0"/>
      <c r="QSK341" s="0"/>
      <c r="QSL341" s="0"/>
      <c r="QSM341" s="0"/>
      <c r="QSN341" s="0"/>
      <c r="QSO341" s="0"/>
      <c r="QSP341" s="0"/>
      <c r="QSQ341" s="0"/>
      <c r="QSR341" s="0"/>
      <c r="QSS341" s="0"/>
      <c r="QST341" s="0"/>
      <c r="QSU341" s="0"/>
      <c r="QSV341" s="0"/>
      <c r="QSW341" s="0"/>
      <c r="QSX341" s="0"/>
      <c r="QSY341" s="0"/>
      <c r="QSZ341" s="0"/>
      <c r="QTA341" s="0"/>
      <c r="QTB341" s="0"/>
      <c r="QTC341" s="0"/>
      <c r="QTD341" s="0"/>
      <c r="QTE341" s="0"/>
      <c r="QTF341" s="0"/>
      <c r="QTG341" s="0"/>
      <c r="QTH341" s="0"/>
      <c r="QTI341" s="0"/>
      <c r="QTJ341" s="0"/>
      <c r="QTK341" s="0"/>
      <c r="QTL341" s="0"/>
      <c r="QTM341" s="0"/>
      <c r="QTN341" s="0"/>
      <c r="QTO341" s="0"/>
      <c r="QTP341" s="0"/>
      <c r="QTQ341" s="0"/>
      <c r="QTR341" s="0"/>
      <c r="QTS341" s="0"/>
      <c r="QTT341" s="0"/>
      <c r="QTU341" s="0"/>
      <c r="QTV341" s="0"/>
      <c r="QTW341" s="0"/>
      <c r="QTX341" s="0"/>
      <c r="QTY341" s="0"/>
      <c r="QTZ341" s="0"/>
      <c r="QUA341" s="0"/>
      <c r="QUB341" s="0"/>
      <c r="QUC341" s="0"/>
      <c r="QUD341" s="0"/>
      <c r="QUE341" s="0"/>
      <c r="QUF341" s="0"/>
      <c r="QUG341" s="0"/>
      <c r="QUH341" s="0"/>
      <c r="QUI341" s="0"/>
      <c r="QUJ341" s="0"/>
      <c r="QUK341" s="0"/>
      <c r="QUL341" s="0"/>
      <c r="QUM341" s="0"/>
      <c r="QUN341" s="0"/>
      <c r="QUO341" s="0"/>
      <c r="QUP341" s="0"/>
      <c r="QUQ341" s="0"/>
      <c r="QUR341" s="0"/>
      <c r="QUS341" s="0"/>
      <c r="QUT341" s="0"/>
      <c r="QUU341" s="0"/>
      <c r="QUV341" s="0"/>
      <c r="QUW341" s="0"/>
      <c r="QUX341" s="0"/>
      <c r="QUY341" s="0"/>
      <c r="QUZ341" s="0"/>
      <c r="QVA341" s="0"/>
      <c r="QVB341" s="0"/>
      <c r="QVC341" s="0"/>
      <c r="QVD341" s="0"/>
      <c r="QVE341" s="0"/>
      <c r="QVF341" s="0"/>
      <c r="QVG341" s="0"/>
      <c r="QVH341" s="0"/>
      <c r="QVI341" s="0"/>
      <c r="QVJ341" s="0"/>
      <c r="QVK341" s="0"/>
      <c r="QVL341" s="0"/>
      <c r="QVM341" s="0"/>
      <c r="QVN341" s="0"/>
      <c r="QVO341" s="0"/>
      <c r="QVP341" s="0"/>
      <c r="QVQ341" s="0"/>
      <c r="QVR341" s="0"/>
      <c r="QVS341" s="0"/>
      <c r="QVT341" s="0"/>
      <c r="QVU341" s="0"/>
      <c r="QVV341" s="0"/>
      <c r="QVW341" s="0"/>
      <c r="QVX341" s="0"/>
      <c r="QVY341" s="0"/>
      <c r="QVZ341" s="0"/>
      <c r="QWA341" s="0"/>
      <c r="QWB341" s="0"/>
      <c r="QWC341" s="0"/>
      <c r="QWD341" s="0"/>
      <c r="QWE341" s="0"/>
      <c r="QWF341" s="0"/>
      <c r="QWG341" s="0"/>
      <c r="QWH341" s="0"/>
      <c r="QWI341" s="0"/>
      <c r="QWJ341" s="0"/>
      <c r="QWK341" s="0"/>
      <c r="QWL341" s="0"/>
      <c r="QWM341" s="0"/>
      <c r="QWN341" s="0"/>
      <c r="QWO341" s="0"/>
      <c r="QWP341" s="0"/>
      <c r="QWQ341" s="0"/>
      <c r="QWR341" s="0"/>
      <c r="QWS341" s="0"/>
      <c r="QWT341" s="0"/>
      <c r="QWU341" s="0"/>
      <c r="QWV341" s="0"/>
      <c r="QWW341" s="0"/>
      <c r="QWX341" s="0"/>
      <c r="QWY341" s="0"/>
      <c r="QWZ341" s="0"/>
      <c r="QXA341" s="0"/>
      <c r="QXB341" s="0"/>
      <c r="QXC341" s="0"/>
      <c r="QXD341" s="0"/>
      <c r="QXE341" s="0"/>
      <c r="QXF341" s="0"/>
      <c r="QXG341" s="0"/>
      <c r="QXH341" s="0"/>
      <c r="QXI341" s="0"/>
      <c r="QXJ341" s="0"/>
      <c r="QXK341" s="0"/>
      <c r="QXL341" s="0"/>
      <c r="QXM341" s="0"/>
      <c r="QXN341" s="0"/>
      <c r="QXO341" s="0"/>
      <c r="QXP341" s="0"/>
      <c r="QXQ341" s="0"/>
      <c r="QXR341" s="0"/>
      <c r="QXS341" s="0"/>
      <c r="QXT341" s="0"/>
      <c r="QXU341" s="0"/>
      <c r="QXV341" s="0"/>
      <c r="QXW341" s="0"/>
      <c r="QXX341" s="0"/>
      <c r="QXY341" s="0"/>
      <c r="QXZ341" s="0"/>
      <c r="QYA341" s="0"/>
      <c r="QYB341" s="0"/>
      <c r="QYC341" s="0"/>
      <c r="QYD341" s="0"/>
      <c r="QYE341" s="0"/>
      <c r="QYF341" s="0"/>
      <c r="QYG341" s="0"/>
      <c r="QYH341" s="0"/>
      <c r="QYI341" s="0"/>
      <c r="QYJ341" s="0"/>
      <c r="QYK341" s="0"/>
      <c r="QYL341" s="0"/>
      <c r="QYM341" s="0"/>
      <c r="QYN341" s="0"/>
      <c r="QYO341" s="0"/>
      <c r="QYP341" s="0"/>
      <c r="QYQ341" s="0"/>
      <c r="QYR341" s="0"/>
      <c r="QYS341" s="0"/>
      <c r="QYT341" s="0"/>
      <c r="QYU341" s="0"/>
      <c r="QYV341" s="0"/>
      <c r="QYW341" s="0"/>
      <c r="QYX341" s="0"/>
      <c r="QYY341" s="0"/>
      <c r="QYZ341" s="0"/>
      <c r="QZA341" s="0"/>
      <c r="QZB341" s="0"/>
      <c r="QZC341" s="0"/>
      <c r="QZD341" s="0"/>
      <c r="QZE341" s="0"/>
      <c r="QZF341" s="0"/>
      <c r="QZG341" s="0"/>
      <c r="QZH341" s="0"/>
      <c r="QZI341" s="0"/>
      <c r="QZJ341" s="0"/>
      <c r="QZK341" s="0"/>
      <c r="QZL341" s="0"/>
      <c r="QZM341" s="0"/>
      <c r="QZN341" s="0"/>
      <c r="QZO341" s="0"/>
      <c r="QZP341" s="0"/>
      <c r="QZQ341" s="0"/>
      <c r="QZR341" s="0"/>
      <c r="QZS341" s="0"/>
      <c r="QZT341" s="0"/>
      <c r="QZU341" s="0"/>
      <c r="QZV341" s="0"/>
      <c r="QZW341" s="0"/>
      <c r="QZX341" s="0"/>
      <c r="QZY341" s="0"/>
      <c r="QZZ341" s="0"/>
      <c r="RAA341" s="0"/>
      <c r="RAB341" s="0"/>
      <c r="RAC341" s="0"/>
      <c r="RAD341" s="0"/>
      <c r="RAE341" s="0"/>
      <c r="RAF341" s="0"/>
      <c r="RAG341" s="0"/>
      <c r="RAH341" s="0"/>
      <c r="RAI341" s="0"/>
      <c r="RAJ341" s="0"/>
      <c r="RAK341" s="0"/>
      <c r="RAL341" s="0"/>
      <c r="RAM341" s="0"/>
      <c r="RAN341" s="0"/>
      <c r="RAO341" s="0"/>
      <c r="RAP341" s="0"/>
      <c r="RAQ341" s="0"/>
      <c r="RAR341" s="0"/>
      <c r="RAS341" s="0"/>
      <c r="RAT341" s="0"/>
      <c r="RAU341" s="0"/>
      <c r="RAV341" s="0"/>
      <c r="RAW341" s="0"/>
      <c r="RAX341" s="0"/>
      <c r="RAY341" s="0"/>
      <c r="RAZ341" s="0"/>
      <c r="RBA341" s="0"/>
      <c r="RBB341" s="0"/>
      <c r="RBC341" s="0"/>
      <c r="RBD341" s="0"/>
      <c r="RBE341" s="0"/>
      <c r="RBF341" s="0"/>
      <c r="RBG341" s="0"/>
      <c r="RBH341" s="0"/>
      <c r="RBI341" s="0"/>
      <c r="RBJ341" s="0"/>
      <c r="RBK341" s="0"/>
      <c r="RBL341" s="0"/>
      <c r="RBM341" s="0"/>
      <c r="RBN341" s="0"/>
      <c r="RBO341" s="0"/>
      <c r="RBP341" s="0"/>
      <c r="RBQ341" s="0"/>
      <c r="RBR341" s="0"/>
      <c r="RBS341" s="0"/>
      <c r="RBT341" s="0"/>
      <c r="RBU341" s="0"/>
      <c r="RBV341" s="0"/>
      <c r="RBW341" s="0"/>
      <c r="RBX341" s="0"/>
      <c r="RBY341" s="0"/>
      <c r="RBZ341" s="0"/>
      <c r="RCA341" s="0"/>
      <c r="RCB341" s="0"/>
      <c r="RCC341" s="0"/>
      <c r="RCD341" s="0"/>
      <c r="RCE341" s="0"/>
      <c r="RCF341" s="0"/>
      <c r="RCG341" s="0"/>
      <c r="RCH341" s="0"/>
      <c r="RCI341" s="0"/>
      <c r="RCJ341" s="0"/>
      <c r="RCK341" s="0"/>
      <c r="RCL341" s="0"/>
      <c r="RCM341" s="0"/>
      <c r="RCN341" s="0"/>
      <c r="RCO341" s="0"/>
      <c r="RCP341" s="0"/>
      <c r="RCQ341" s="0"/>
      <c r="RCR341" s="0"/>
      <c r="RCS341" s="0"/>
      <c r="RCT341" s="0"/>
      <c r="RCU341" s="0"/>
      <c r="RCV341" s="0"/>
      <c r="RCW341" s="0"/>
      <c r="RCX341" s="0"/>
      <c r="RCY341" s="0"/>
      <c r="RCZ341" s="0"/>
      <c r="RDA341" s="0"/>
      <c r="RDB341" s="0"/>
      <c r="RDC341" s="0"/>
      <c r="RDD341" s="0"/>
      <c r="RDE341" s="0"/>
      <c r="RDF341" s="0"/>
      <c r="RDG341" s="0"/>
      <c r="RDH341" s="0"/>
      <c r="RDI341" s="0"/>
      <c r="RDJ341" s="0"/>
      <c r="RDK341" s="0"/>
      <c r="RDL341" s="0"/>
      <c r="RDM341" s="0"/>
      <c r="RDN341" s="0"/>
      <c r="RDO341" s="0"/>
      <c r="RDP341" s="0"/>
      <c r="RDQ341" s="0"/>
      <c r="RDR341" s="0"/>
      <c r="RDS341" s="0"/>
      <c r="RDT341" s="0"/>
      <c r="RDU341" s="0"/>
      <c r="RDV341" s="0"/>
      <c r="RDW341" s="0"/>
      <c r="RDX341" s="0"/>
      <c r="RDY341" s="0"/>
      <c r="RDZ341" s="0"/>
      <c r="REA341" s="0"/>
      <c r="REB341" s="0"/>
      <c r="REC341" s="0"/>
      <c r="RED341" s="0"/>
      <c r="REE341" s="0"/>
      <c r="REF341" s="0"/>
      <c r="REG341" s="0"/>
      <c r="REH341" s="0"/>
      <c r="REI341" s="0"/>
      <c r="REJ341" s="0"/>
      <c r="REK341" s="0"/>
      <c r="REL341" s="0"/>
      <c r="REM341" s="0"/>
      <c r="REN341" s="0"/>
      <c r="REO341" s="0"/>
      <c r="REP341" s="0"/>
      <c r="REQ341" s="0"/>
      <c r="RER341" s="0"/>
      <c r="RES341" s="0"/>
      <c r="RET341" s="0"/>
      <c r="REU341" s="0"/>
      <c r="REV341" s="0"/>
      <c r="REW341" s="0"/>
      <c r="REX341" s="0"/>
      <c r="REY341" s="0"/>
      <c r="REZ341" s="0"/>
      <c r="RFA341" s="0"/>
      <c r="RFB341" s="0"/>
      <c r="RFC341" s="0"/>
      <c r="RFD341" s="0"/>
      <c r="RFE341" s="0"/>
      <c r="RFF341" s="0"/>
      <c r="RFG341" s="0"/>
      <c r="RFH341" s="0"/>
      <c r="RFI341" s="0"/>
      <c r="RFJ341" s="0"/>
      <c r="RFK341" s="0"/>
      <c r="RFL341" s="0"/>
      <c r="RFM341" s="0"/>
      <c r="RFN341" s="0"/>
      <c r="RFO341" s="0"/>
      <c r="RFP341" s="0"/>
      <c r="RFQ341" s="0"/>
      <c r="RFR341" s="0"/>
      <c r="RFS341" s="0"/>
      <c r="RFT341" s="0"/>
      <c r="RFU341" s="0"/>
      <c r="RFV341" s="0"/>
      <c r="RFW341" s="0"/>
      <c r="RFX341" s="0"/>
      <c r="RFY341" s="0"/>
      <c r="RFZ341" s="0"/>
      <c r="RGA341" s="0"/>
      <c r="RGB341" s="0"/>
      <c r="RGC341" s="0"/>
      <c r="RGD341" s="0"/>
      <c r="RGE341" s="0"/>
      <c r="RGF341" s="0"/>
      <c r="RGG341" s="0"/>
      <c r="RGH341" s="0"/>
      <c r="RGI341" s="0"/>
      <c r="RGJ341" s="0"/>
      <c r="RGK341" s="0"/>
      <c r="RGL341" s="0"/>
      <c r="RGM341" s="0"/>
      <c r="RGN341" s="0"/>
      <c r="RGO341" s="0"/>
      <c r="RGP341" s="0"/>
      <c r="RGQ341" s="0"/>
      <c r="RGR341" s="0"/>
      <c r="RGS341" s="0"/>
      <c r="RGT341" s="0"/>
      <c r="RGU341" s="0"/>
      <c r="RGV341" s="0"/>
      <c r="RGW341" s="0"/>
      <c r="RGX341" s="0"/>
      <c r="RGY341" s="0"/>
      <c r="RGZ341" s="0"/>
      <c r="RHA341" s="0"/>
      <c r="RHB341" s="0"/>
      <c r="RHC341" s="0"/>
      <c r="RHD341" s="0"/>
      <c r="RHE341" s="0"/>
      <c r="RHF341" s="0"/>
      <c r="RHG341" s="0"/>
      <c r="RHH341" s="0"/>
      <c r="RHI341" s="0"/>
      <c r="RHJ341" s="0"/>
      <c r="RHK341" s="0"/>
      <c r="RHL341" s="0"/>
      <c r="RHM341" s="0"/>
      <c r="RHN341" s="0"/>
      <c r="RHO341" s="0"/>
      <c r="RHP341" s="0"/>
      <c r="RHQ341" s="0"/>
      <c r="RHR341" s="0"/>
      <c r="RHS341" s="0"/>
      <c r="RHT341" s="0"/>
      <c r="RHU341" s="0"/>
      <c r="RHV341" s="0"/>
      <c r="RHW341" s="0"/>
      <c r="RHX341" s="0"/>
      <c r="RHY341" s="0"/>
      <c r="RHZ341" s="0"/>
      <c r="RIA341" s="0"/>
      <c r="RIB341" s="0"/>
      <c r="RIC341" s="0"/>
      <c r="RID341" s="0"/>
      <c r="RIE341" s="0"/>
      <c r="RIF341" s="0"/>
      <c r="RIG341" s="0"/>
      <c r="RIH341" s="0"/>
      <c r="RII341" s="0"/>
      <c r="RIJ341" s="0"/>
      <c r="RIK341" s="0"/>
      <c r="RIL341" s="0"/>
      <c r="RIM341" s="0"/>
      <c r="RIN341" s="0"/>
      <c r="RIO341" s="0"/>
      <c r="RIP341" s="0"/>
      <c r="RIQ341" s="0"/>
      <c r="RIR341" s="0"/>
      <c r="RIS341" s="0"/>
      <c r="RIT341" s="0"/>
      <c r="RIU341" s="0"/>
      <c r="RIV341" s="0"/>
      <c r="RIW341" s="0"/>
      <c r="RIX341" s="0"/>
      <c r="RIY341" s="0"/>
      <c r="RIZ341" s="0"/>
      <c r="RJA341" s="0"/>
      <c r="RJB341" s="0"/>
      <c r="RJC341" s="0"/>
      <c r="RJD341" s="0"/>
      <c r="RJE341" s="0"/>
      <c r="RJF341" s="0"/>
      <c r="RJG341" s="0"/>
      <c r="RJH341" s="0"/>
      <c r="RJI341" s="0"/>
      <c r="RJJ341" s="0"/>
      <c r="RJK341" s="0"/>
      <c r="RJL341" s="0"/>
      <c r="RJM341" s="0"/>
      <c r="RJN341" s="0"/>
      <c r="RJO341" s="0"/>
      <c r="RJP341" s="0"/>
      <c r="RJQ341" s="0"/>
      <c r="RJR341" s="0"/>
      <c r="RJS341" s="0"/>
      <c r="RJT341" s="0"/>
      <c r="RJU341" s="0"/>
      <c r="RJV341" s="0"/>
      <c r="RJW341" s="0"/>
      <c r="RJX341" s="0"/>
      <c r="RJY341" s="0"/>
      <c r="RJZ341" s="0"/>
      <c r="RKA341" s="0"/>
      <c r="RKB341" s="0"/>
      <c r="RKC341" s="0"/>
      <c r="RKD341" s="0"/>
      <c r="RKE341" s="0"/>
      <c r="RKF341" s="0"/>
      <c r="RKG341" s="0"/>
      <c r="RKH341" s="0"/>
      <c r="RKI341" s="0"/>
      <c r="RKJ341" s="0"/>
      <c r="RKK341" s="0"/>
      <c r="RKL341" s="0"/>
      <c r="RKM341" s="0"/>
      <c r="RKN341" s="0"/>
      <c r="RKO341" s="0"/>
      <c r="RKP341" s="0"/>
      <c r="RKQ341" s="0"/>
      <c r="RKR341" s="0"/>
      <c r="RKS341" s="0"/>
      <c r="RKT341" s="0"/>
      <c r="RKU341" s="0"/>
      <c r="RKV341" s="0"/>
      <c r="RKW341" s="0"/>
      <c r="RKX341" s="0"/>
      <c r="RKY341" s="0"/>
      <c r="RKZ341" s="0"/>
      <c r="RLA341" s="0"/>
      <c r="RLB341" s="0"/>
      <c r="RLC341" s="0"/>
      <c r="RLD341" s="0"/>
      <c r="RLE341" s="0"/>
      <c r="RLF341" s="0"/>
      <c r="RLG341" s="0"/>
      <c r="RLH341" s="0"/>
      <c r="RLI341" s="0"/>
      <c r="RLJ341" s="0"/>
      <c r="RLK341" s="0"/>
      <c r="RLL341" s="0"/>
      <c r="RLM341" s="0"/>
      <c r="RLN341" s="0"/>
      <c r="RLO341" s="0"/>
      <c r="RLP341" s="0"/>
      <c r="RLQ341" s="0"/>
      <c r="RLR341" s="0"/>
      <c r="RLS341" s="0"/>
      <c r="RLT341" s="0"/>
      <c r="RLU341" s="0"/>
      <c r="RLV341" s="0"/>
      <c r="RLW341" s="0"/>
      <c r="RLX341" s="0"/>
      <c r="RLY341" s="0"/>
      <c r="RLZ341" s="0"/>
      <c r="RMA341" s="0"/>
      <c r="RMB341" s="0"/>
      <c r="RMC341" s="0"/>
      <c r="RMD341" s="0"/>
      <c r="RME341" s="0"/>
      <c r="RMF341" s="0"/>
      <c r="RMG341" s="0"/>
      <c r="RMH341" s="0"/>
      <c r="RMI341" s="0"/>
      <c r="RMJ341" s="0"/>
      <c r="RMK341" s="0"/>
      <c r="RML341" s="0"/>
      <c r="RMM341" s="0"/>
      <c r="RMN341" s="0"/>
      <c r="RMO341" s="0"/>
      <c r="RMP341" s="0"/>
      <c r="RMQ341" s="0"/>
      <c r="RMR341" s="0"/>
      <c r="RMS341" s="0"/>
      <c r="RMT341" s="0"/>
      <c r="RMU341" s="0"/>
      <c r="RMV341" s="0"/>
      <c r="RMW341" s="0"/>
      <c r="RMX341" s="0"/>
      <c r="RMY341" s="0"/>
      <c r="RMZ341" s="0"/>
      <c r="RNA341" s="0"/>
      <c r="RNB341" s="0"/>
      <c r="RNC341" s="0"/>
      <c r="RND341" s="0"/>
      <c r="RNE341" s="0"/>
      <c r="RNF341" s="0"/>
      <c r="RNG341" s="0"/>
      <c r="RNH341" s="0"/>
      <c r="RNI341" s="0"/>
      <c r="RNJ341" s="0"/>
      <c r="RNK341" s="0"/>
      <c r="RNL341" s="0"/>
      <c r="RNM341" s="0"/>
      <c r="RNN341" s="0"/>
      <c r="RNO341" s="0"/>
      <c r="RNP341" s="0"/>
      <c r="RNQ341" s="0"/>
      <c r="RNR341" s="0"/>
      <c r="RNS341" s="0"/>
      <c r="RNT341" s="0"/>
      <c r="RNU341" s="0"/>
      <c r="RNV341" s="0"/>
      <c r="RNW341" s="0"/>
      <c r="RNX341" s="0"/>
      <c r="RNY341" s="0"/>
      <c r="RNZ341" s="0"/>
      <c r="ROA341" s="0"/>
      <c r="ROB341" s="0"/>
      <c r="ROC341" s="0"/>
      <c r="ROD341" s="0"/>
      <c r="ROE341" s="0"/>
      <c r="ROF341" s="0"/>
      <c r="ROG341" s="0"/>
      <c r="ROH341" s="0"/>
      <c r="ROI341" s="0"/>
      <c r="ROJ341" s="0"/>
      <c r="ROK341" s="0"/>
      <c r="ROL341" s="0"/>
      <c r="ROM341" s="0"/>
      <c r="RON341" s="0"/>
      <c r="ROO341" s="0"/>
      <c r="ROP341" s="0"/>
      <c r="ROQ341" s="0"/>
      <c r="ROR341" s="0"/>
      <c r="ROS341" s="0"/>
      <c r="ROT341" s="0"/>
      <c r="ROU341" s="0"/>
      <c r="ROV341" s="0"/>
      <c r="ROW341" s="0"/>
      <c r="ROX341" s="0"/>
      <c r="ROY341" s="0"/>
      <c r="ROZ341" s="0"/>
      <c r="RPA341" s="0"/>
      <c r="RPB341" s="0"/>
      <c r="RPC341" s="0"/>
      <c r="RPD341" s="0"/>
      <c r="RPE341" s="0"/>
      <c r="RPF341" s="0"/>
      <c r="RPG341" s="0"/>
      <c r="RPH341" s="0"/>
      <c r="RPI341" s="0"/>
      <c r="RPJ341" s="0"/>
      <c r="RPK341" s="0"/>
      <c r="RPL341" s="0"/>
      <c r="RPM341" s="0"/>
      <c r="RPN341" s="0"/>
      <c r="RPO341" s="0"/>
      <c r="RPP341" s="0"/>
      <c r="RPQ341" s="0"/>
      <c r="RPR341" s="0"/>
      <c r="RPS341" s="0"/>
      <c r="RPT341" s="0"/>
      <c r="RPU341" s="0"/>
      <c r="RPV341" s="0"/>
      <c r="RPW341" s="0"/>
      <c r="RPX341" s="0"/>
      <c r="RPY341" s="0"/>
      <c r="RPZ341" s="0"/>
      <c r="RQA341" s="0"/>
      <c r="RQB341" s="0"/>
      <c r="RQC341" s="0"/>
      <c r="RQD341" s="0"/>
      <c r="RQE341" s="0"/>
      <c r="RQF341" s="0"/>
      <c r="RQG341" s="0"/>
      <c r="RQH341" s="0"/>
      <c r="RQI341" s="0"/>
      <c r="RQJ341" s="0"/>
      <c r="RQK341" s="0"/>
      <c r="RQL341" s="0"/>
      <c r="RQM341" s="0"/>
      <c r="RQN341" s="0"/>
      <c r="RQO341" s="0"/>
      <c r="RQP341" s="0"/>
      <c r="RQQ341" s="0"/>
      <c r="RQR341" s="0"/>
      <c r="RQS341" s="0"/>
      <c r="RQT341" s="0"/>
      <c r="RQU341" s="0"/>
      <c r="RQV341" s="0"/>
      <c r="RQW341" s="0"/>
      <c r="RQX341" s="0"/>
      <c r="RQY341" s="0"/>
      <c r="RQZ341" s="0"/>
      <c r="RRA341" s="0"/>
      <c r="RRB341" s="0"/>
      <c r="RRC341" s="0"/>
      <c r="RRD341" s="0"/>
      <c r="RRE341" s="0"/>
      <c r="RRF341" s="0"/>
      <c r="RRG341" s="0"/>
      <c r="RRH341" s="0"/>
      <c r="RRI341" s="0"/>
      <c r="RRJ341" s="0"/>
      <c r="RRK341" s="0"/>
      <c r="RRL341" s="0"/>
      <c r="RRM341" s="0"/>
      <c r="RRN341" s="0"/>
      <c r="RRO341" s="0"/>
      <c r="RRP341" s="0"/>
      <c r="RRQ341" s="0"/>
      <c r="RRR341" s="0"/>
      <c r="RRS341" s="0"/>
      <c r="RRT341" s="0"/>
      <c r="RRU341" s="0"/>
      <c r="RRV341" s="0"/>
      <c r="RRW341" s="0"/>
      <c r="RRX341" s="0"/>
      <c r="RRY341" s="0"/>
      <c r="RRZ341" s="0"/>
      <c r="RSA341" s="0"/>
      <c r="RSB341" s="0"/>
      <c r="RSC341" s="0"/>
      <c r="RSD341" s="0"/>
      <c r="RSE341" s="0"/>
      <c r="RSF341" s="0"/>
      <c r="RSG341" s="0"/>
      <c r="RSH341" s="0"/>
      <c r="RSI341" s="0"/>
      <c r="RSJ341" s="0"/>
      <c r="RSK341" s="0"/>
      <c r="RSL341" s="0"/>
      <c r="RSM341" s="0"/>
      <c r="RSN341" s="0"/>
      <c r="RSO341" s="0"/>
      <c r="RSP341" s="0"/>
      <c r="RSQ341" s="0"/>
      <c r="RSR341" s="0"/>
      <c r="RSS341" s="0"/>
      <c r="RST341" s="0"/>
      <c r="RSU341" s="0"/>
      <c r="RSV341" s="0"/>
      <c r="RSW341" s="0"/>
      <c r="RSX341" s="0"/>
      <c r="RSY341" s="0"/>
      <c r="RSZ341" s="0"/>
      <c r="RTA341" s="0"/>
      <c r="RTB341" s="0"/>
      <c r="RTC341" s="0"/>
      <c r="RTD341" s="0"/>
      <c r="RTE341" s="0"/>
      <c r="RTF341" s="0"/>
      <c r="RTG341" s="0"/>
      <c r="RTH341" s="0"/>
      <c r="RTI341" s="0"/>
      <c r="RTJ341" s="0"/>
      <c r="RTK341" s="0"/>
      <c r="RTL341" s="0"/>
      <c r="RTM341" s="0"/>
      <c r="RTN341" s="0"/>
      <c r="RTO341" s="0"/>
      <c r="RTP341" s="0"/>
      <c r="RTQ341" s="0"/>
      <c r="RTR341" s="0"/>
      <c r="RTS341" s="0"/>
      <c r="RTT341" s="0"/>
      <c r="RTU341" s="0"/>
      <c r="RTV341" s="0"/>
      <c r="RTW341" s="0"/>
      <c r="RTX341" s="0"/>
      <c r="RTY341" s="0"/>
      <c r="RTZ341" s="0"/>
      <c r="RUA341" s="0"/>
      <c r="RUB341" s="0"/>
      <c r="RUC341" s="0"/>
      <c r="RUD341" s="0"/>
      <c r="RUE341" s="0"/>
      <c r="RUF341" s="0"/>
      <c r="RUG341" s="0"/>
      <c r="RUH341" s="0"/>
      <c r="RUI341" s="0"/>
      <c r="RUJ341" s="0"/>
      <c r="RUK341" s="0"/>
      <c r="RUL341" s="0"/>
      <c r="RUM341" s="0"/>
      <c r="RUN341" s="0"/>
      <c r="RUO341" s="0"/>
      <c r="RUP341" s="0"/>
      <c r="RUQ341" s="0"/>
      <c r="RUR341" s="0"/>
      <c r="RUS341" s="0"/>
      <c r="RUT341" s="0"/>
      <c r="RUU341" s="0"/>
      <c r="RUV341" s="0"/>
      <c r="RUW341" s="0"/>
      <c r="RUX341" s="0"/>
      <c r="RUY341" s="0"/>
      <c r="RUZ341" s="0"/>
      <c r="RVA341" s="0"/>
      <c r="RVB341" s="0"/>
      <c r="RVC341" s="0"/>
      <c r="RVD341" s="0"/>
      <c r="RVE341" s="0"/>
      <c r="RVF341" s="0"/>
      <c r="RVG341" s="0"/>
      <c r="RVH341" s="0"/>
      <c r="RVI341" s="0"/>
      <c r="RVJ341" s="0"/>
      <c r="RVK341" s="0"/>
      <c r="RVL341" s="0"/>
      <c r="RVM341" s="0"/>
      <c r="RVN341" s="0"/>
      <c r="RVO341" s="0"/>
      <c r="RVP341" s="0"/>
      <c r="RVQ341" s="0"/>
      <c r="RVR341" s="0"/>
      <c r="RVS341" s="0"/>
      <c r="RVT341" s="0"/>
      <c r="RVU341" s="0"/>
      <c r="RVV341" s="0"/>
      <c r="RVW341" s="0"/>
      <c r="RVX341" s="0"/>
      <c r="RVY341" s="0"/>
      <c r="RVZ341" s="0"/>
      <c r="RWA341" s="0"/>
      <c r="RWB341" s="0"/>
      <c r="RWC341" s="0"/>
      <c r="RWD341" s="0"/>
      <c r="RWE341" s="0"/>
      <c r="RWF341" s="0"/>
      <c r="RWG341" s="0"/>
      <c r="RWH341" s="0"/>
      <c r="RWI341" s="0"/>
      <c r="RWJ341" s="0"/>
      <c r="RWK341" s="0"/>
      <c r="RWL341" s="0"/>
      <c r="RWM341" s="0"/>
      <c r="RWN341" s="0"/>
      <c r="RWO341" s="0"/>
      <c r="RWP341" s="0"/>
      <c r="RWQ341" s="0"/>
      <c r="RWR341" s="0"/>
      <c r="RWS341" s="0"/>
      <c r="RWT341" s="0"/>
      <c r="RWU341" s="0"/>
      <c r="RWV341" s="0"/>
      <c r="RWW341" s="0"/>
      <c r="RWX341" s="0"/>
      <c r="RWY341" s="0"/>
      <c r="RWZ341" s="0"/>
      <c r="RXA341" s="0"/>
      <c r="RXB341" s="0"/>
      <c r="RXC341" s="0"/>
      <c r="RXD341" s="0"/>
      <c r="RXE341" s="0"/>
      <c r="RXF341" s="0"/>
      <c r="RXG341" s="0"/>
      <c r="RXH341" s="0"/>
      <c r="RXI341" s="0"/>
      <c r="RXJ341" s="0"/>
      <c r="RXK341" s="0"/>
      <c r="RXL341" s="0"/>
      <c r="RXM341" s="0"/>
      <c r="RXN341" s="0"/>
      <c r="RXO341" s="0"/>
      <c r="RXP341" s="0"/>
      <c r="RXQ341" s="0"/>
      <c r="RXR341" s="0"/>
      <c r="RXS341" s="0"/>
      <c r="RXT341" s="0"/>
      <c r="RXU341" s="0"/>
      <c r="RXV341" s="0"/>
      <c r="RXW341" s="0"/>
      <c r="RXX341" s="0"/>
      <c r="RXY341" s="0"/>
      <c r="RXZ341" s="0"/>
      <c r="RYA341" s="0"/>
      <c r="RYB341" s="0"/>
      <c r="RYC341" s="0"/>
      <c r="RYD341" s="0"/>
      <c r="RYE341" s="0"/>
      <c r="RYF341" s="0"/>
      <c r="RYG341" s="0"/>
      <c r="RYH341" s="0"/>
      <c r="RYI341" s="0"/>
      <c r="RYJ341" s="0"/>
      <c r="RYK341" s="0"/>
      <c r="RYL341" s="0"/>
      <c r="RYM341" s="0"/>
      <c r="RYN341" s="0"/>
      <c r="RYO341" s="0"/>
      <c r="RYP341" s="0"/>
      <c r="RYQ341" s="0"/>
      <c r="RYR341" s="0"/>
      <c r="RYS341" s="0"/>
      <c r="RYT341" s="0"/>
      <c r="RYU341" s="0"/>
      <c r="RYV341" s="0"/>
      <c r="RYW341" s="0"/>
      <c r="RYX341" s="0"/>
      <c r="RYY341" s="0"/>
      <c r="RYZ341" s="0"/>
      <c r="RZA341" s="0"/>
      <c r="RZB341" s="0"/>
      <c r="RZC341" s="0"/>
      <c r="RZD341" s="0"/>
      <c r="RZE341" s="0"/>
      <c r="RZF341" s="0"/>
      <c r="RZG341" s="0"/>
      <c r="RZH341" s="0"/>
      <c r="RZI341" s="0"/>
      <c r="RZJ341" s="0"/>
      <c r="RZK341" s="0"/>
      <c r="RZL341" s="0"/>
      <c r="RZM341" s="0"/>
      <c r="RZN341" s="0"/>
      <c r="RZO341" s="0"/>
      <c r="RZP341" s="0"/>
      <c r="RZQ341" s="0"/>
      <c r="RZR341" s="0"/>
      <c r="RZS341" s="0"/>
      <c r="RZT341" s="0"/>
      <c r="RZU341" s="0"/>
      <c r="RZV341" s="0"/>
      <c r="RZW341" s="0"/>
      <c r="RZX341" s="0"/>
      <c r="RZY341" s="0"/>
      <c r="RZZ341" s="0"/>
      <c r="SAA341" s="0"/>
      <c r="SAB341" s="0"/>
      <c r="SAC341" s="0"/>
      <c r="SAD341" s="0"/>
      <c r="SAE341" s="0"/>
      <c r="SAF341" s="0"/>
      <c r="SAG341" s="0"/>
      <c r="SAH341" s="0"/>
      <c r="SAI341" s="0"/>
      <c r="SAJ341" s="0"/>
      <c r="SAK341" s="0"/>
      <c r="SAL341" s="0"/>
      <c r="SAM341" s="0"/>
      <c r="SAN341" s="0"/>
      <c r="SAO341" s="0"/>
      <c r="SAP341" s="0"/>
      <c r="SAQ341" s="0"/>
      <c r="SAR341" s="0"/>
      <c r="SAS341" s="0"/>
      <c r="SAT341" s="0"/>
      <c r="SAU341" s="0"/>
      <c r="SAV341" s="0"/>
      <c r="SAW341" s="0"/>
      <c r="SAX341" s="0"/>
      <c r="SAY341" s="0"/>
      <c r="SAZ341" s="0"/>
      <c r="SBA341" s="0"/>
      <c r="SBB341" s="0"/>
      <c r="SBC341" s="0"/>
      <c r="SBD341" s="0"/>
      <c r="SBE341" s="0"/>
      <c r="SBF341" s="0"/>
      <c r="SBG341" s="0"/>
      <c r="SBH341" s="0"/>
      <c r="SBI341" s="0"/>
      <c r="SBJ341" s="0"/>
      <c r="SBK341" s="0"/>
      <c r="SBL341" s="0"/>
      <c r="SBM341" s="0"/>
      <c r="SBN341" s="0"/>
      <c r="SBO341" s="0"/>
      <c r="SBP341" s="0"/>
      <c r="SBQ341" s="0"/>
      <c r="SBR341" s="0"/>
      <c r="SBS341" s="0"/>
      <c r="SBT341" s="0"/>
      <c r="SBU341" s="0"/>
      <c r="SBV341" s="0"/>
      <c r="SBW341" s="0"/>
      <c r="SBX341" s="0"/>
      <c r="SBY341" s="0"/>
      <c r="SBZ341" s="0"/>
      <c r="SCA341" s="0"/>
      <c r="SCB341" s="0"/>
      <c r="SCC341" s="0"/>
      <c r="SCD341" s="0"/>
      <c r="SCE341" s="0"/>
      <c r="SCF341" s="0"/>
      <c r="SCG341" s="0"/>
      <c r="SCH341" s="0"/>
      <c r="SCI341" s="0"/>
      <c r="SCJ341" s="0"/>
      <c r="SCK341" s="0"/>
      <c r="SCL341" s="0"/>
      <c r="SCM341" s="0"/>
      <c r="SCN341" s="0"/>
      <c r="SCO341" s="0"/>
      <c r="SCP341" s="0"/>
      <c r="SCQ341" s="0"/>
      <c r="SCR341" s="0"/>
      <c r="SCS341" s="0"/>
      <c r="SCT341" s="0"/>
      <c r="SCU341" s="0"/>
      <c r="SCV341" s="0"/>
      <c r="SCW341" s="0"/>
      <c r="SCX341" s="0"/>
      <c r="SCY341" s="0"/>
      <c r="SCZ341" s="0"/>
      <c r="SDA341" s="0"/>
      <c r="SDB341" s="0"/>
      <c r="SDC341" s="0"/>
      <c r="SDD341" s="0"/>
      <c r="SDE341" s="0"/>
      <c r="SDF341" s="0"/>
      <c r="SDG341" s="0"/>
      <c r="SDH341" s="0"/>
      <c r="SDI341" s="0"/>
      <c r="SDJ341" s="0"/>
      <c r="SDK341" s="0"/>
      <c r="SDL341" s="0"/>
      <c r="SDM341" s="0"/>
      <c r="SDN341" s="0"/>
      <c r="SDO341" s="0"/>
      <c r="SDP341" s="0"/>
      <c r="SDQ341" s="0"/>
      <c r="SDR341" s="0"/>
      <c r="SDS341" s="0"/>
      <c r="SDT341" s="0"/>
      <c r="SDU341" s="0"/>
      <c r="SDV341" s="0"/>
      <c r="SDW341" s="0"/>
      <c r="SDX341" s="0"/>
      <c r="SDY341" s="0"/>
      <c r="SDZ341" s="0"/>
      <c r="SEA341" s="0"/>
      <c r="SEB341" s="0"/>
      <c r="SEC341" s="0"/>
      <c r="SED341" s="0"/>
      <c r="SEE341" s="0"/>
      <c r="SEF341" s="0"/>
      <c r="SEG341" s="0"/>
      <c r="SEH341" s="0"/>
      <c r="SEI341" s="0"/>
      <c r="SEJ341" s="0"/>
      <c r="SEK341" s="0"/>
      <c r="SEL341" s="0"/>
      <c r="SEM341" s="0"/>
      <c r="SEN341" s="0"/>
      <c r="SEO341" s="0"/>
      <c r="SEP341" s="0"/>
      <c r="SEQ341" s="0"/>
      <c r="SER341" s="0"/>
      <c r="SES341" s="0"/>
      <c r="SET341" s="0"/>
      <c r="SEU341" s="0"/>
      <c r="SEV341" s="0"/>
      <c r="SEW341" s="0"/>
      <c r="SEX341" s="0"/>
      <c r="SEY341" s="0"/>
      <c r="SEZ341" s="0"/>
      <c r="SFA341" s="0"/>
      <c r="SFB341" s="0"/>
      <c r="SFC341" s="0"/>
      <c r="SFD341" s="0"/>
      <c r="SFE341" s="0"/>
      <c r="SFF341" s="0"/>
      <c r="SFG341" s="0"/>
      <c r="SFH341" s="0"/>
      <c r="SFI341" s="0"/>
      <c r="SFJ341" s="0"/>
      <c r="SFK341" s="0"/>
      <c r="SFL341" s="0"/>
      <c r="SFM341" s="0"/>
      <c r="SFN341" s="0"/>
      <c r="SFO341" s="0"/>
      <c r="SFP341" s="0"/>
      <c r="SFQ341" s="0"/>
      <c r="SFR341" s="0"/>
      <c r="SFS341" s="0"/>
      <c r="SFT341" s="0"/>
      <c r="SFU341" s="0"/>
      <c r="SFV341" s="0"/>
      <c r="SFW341" s="0"/>
      <c r="SFX341" s="0"/>
      <c r="SFY341" s="0"/>
      <c r="SFZ341" s="0"/>
      <c r="SGA341" s="0"/>
      <c r="SGB341" s="0"/>
      <c r="SGC341" s="0"/>
      <c r="SGD341" s="0"/>
      <c r="SGE341" s="0"/>
      <c r="SGF341" s="0"/>
      <c r="SGG341" s="0"/>
      <c r="SGH341" s="0"/>
      <c r="SGI341" s="0"/>
      <c r="SGJ341" s="0"/>
      <c r="SGK341" s="0"/>
      <c r="SGL341" s="0"/>
      <c r="SGM341" s="0"/>
      <c r="SGN341" s="0"/>
      <c r="SGO341" s="0"/>
      <c r="SGP341" s="0"/>
      <c r="SGQ341" s="0"/>
      <c r="SGR341" s="0"/>
      <c r="SGS341" s="0"/>
      <c r="SGT341" s="0"/>
      <c r="SGU341" s="0"/>
      <c r="SGV341" s="0"/>
      <c r="SGW341" s="0"/>
      <c r="SGX341" s="0"/>
      <c r="SGY341" s="0"/>
      <c r="SGZ341" s="0"/>
      <c r="SHA341" s="0"/>
      <c r="SHB341" s="0"/>
      <c r="SHC341" s="0"/>
      <c r="SHD341" s="0"/>
      <c r="SHE341" s="0"/>
      <c r="SHF341" s="0"/>
      <c r="SHG341" s="0"/>
      <c r="SHH341" s="0"/>
      <c r="SHI341" s="0"/>
      <c r="SHJ341" s="0"/>
      <c r="SHK341" s="0"/>
      <c r="SHL341" s="0"/>
      <c r="SHM341" s="0"/>
      <c r="SHN341" s="0"/>
      <c r="SHO341" s="0"/>
      <c r="SHP341" s="0"/>
      <c r="SHQ341" s="0"/>
      <c r="SHR341" s="0"/>
      <c r="SHS341" s="0"/>
      <c r="SHT341" s="0"/>
      <c r="SHU341" s="0"/>
      <c r="SHV341" s="0"/>
      <c r="SHW341" s="0"/>
      <c r="SHX341" s="0"/>
      <c r="SHY341" s="0"/>
      <c r="SHZ341" s="0"/>
      <c r="SIA341" s="0"/>
      <c r="SIB341" s="0"/>
      <c r="SIC341" s="0"/>
      <c r="SID341" s="0"/>
      <c r="SIE341" s="0"/>
      <c r="SIF341" s="0"/>
      <c r="SIG341" s="0"/>
      <c r="SIH341" s="0"/>
      <c r="SII341" s="0"/>
      <c r="SIJ341" s="0"/>
      <c r="SIK341" s="0"/>
      <c r="SIL341" s="0"/>
      <c r="SIM341" s="0"/>
      <c r="SIN341" s="0"/>
      <c r="SIO341" s="0"/>
      <c r="SIP341" s="0"/>
      <c r="SIQ341" s="0"/>
      <c r="SIR341" s="0"/>
      <c r="SIS341" s="0"/>
      <c r="SIT341" s="0"/>
      <c r="SIU341" s="0"/>
      <c r="SIV341" s="0"/>
      <c r="SIW341" s="0"/>
      <c r="SIX341" s="0"/>
      <c r="SIY341" s="0"/>
      <c r="SIZ341" s="0"/>
      <c r="SJA341" s="0"/>
      <c r="SJB341" s="0"/>
      <c r="SJC341" s="0"/>
      <c r="SJD341" s="0"/>
      <c r="SJE341" s="0"/>
      <c r="SJF341" s="0"/>
      <c r="SJG341" s="0"/>
      <c r="SJH341" s="0"/>
      <c r="SJI341" s="0"/>
      <c r="SJJ341" s="0"/>
      <c r="SJK341" s="0"/>
      <c r="SJL341" s="0"/>
      <c r="SJM341" s="0"/>
      <c r="SJN341" s="0"/>
      <c r="SJO341" s="0"/>
      <c r="SJP341" s="0"/>
      <c r="SJQ341" s="0"/>
      <c r="SJR341" s="0"/>
      <c r="SJS341" s="0"/>
      <c r="SJT341" s="0"/>
      <c r="SJU341" s="0"/>
      <c r="SJV341" s="0"/>
      <c r="SJW341" s="0"/>
      <c r="SJX341" s="0"/>
      <c r="SJY341" s="0"/>
      <c r="SJZ341" s="0"/>
      <c r="SKA341" s="0"/>
      <c r="SKB341" s="0"/>
      <c r="SKC341" s="0"/>
      <c r="SKD341" s="0"/>
      <c r="SKE341" s="0"/>
      <c r="SKF341" s="0"/>
      <c r="SKG341" s="0"/>
      <c r="SKH341" s="0"/>
      <c r="SKI341" s="0"/>
      <c r="SKJ341" s="0"/>
      <c r="SKK341" s="0"/>
      <c r="SKL341" s="0"/>
      <c r="SKM341" s="0"/>
      <c r="SKN341" s="0"/>
      <c r="SKO341" s="0"/>
      <c r="SKP341" s="0"/>
      <c r="SKQ341" s="0"/>
      <c r="SKR341" s="0"/>
      <c r="SKS341" s="0"/>
      <c r="SKT341" s="0"/>
      <c r="SKU341" s="0"/>
      <c r="SKV341" s="0"/>
      <c r="SKW341" s="0"/>
      <c r="SKX341" s="0"/>
      <c r="SKY341" s="0"/>
      <c r="SKZ341" s="0"/>
      <c r="SLA341" s="0"/>
      <c r="SLB341" s="0"/>
      <c r="SLC341" s="0"/>
      <c r="SLD341" s="0"/>
      <c r="SLE341" s="0"/>
      <c r="SLF341" s="0"/>
      <c r="SLG341" s="0"/>
      <c r="SLH341" s="0"/>
      <c r="SLI341" s="0"/>
      <c r="SLJ341" s="0"/>
      <c r="SLK341" s="0"/>
      <c r="SLL341" s="0"/>
      <c r="SLM341" s="0"/>
      <c r="SLN341" s="0"/>
      <c r="SLO341" s="0"/>
      <c r="SLP341" s="0"/>
      <c r="SLQ341" s="0"/>
      <c r="SLR341" s="0"/>
      <c r="SLS341" s="0"/>
      <c r="SLT341" s="0"/>
      <c r="SLU341" s="0"/>
      <c r="SLV341" s="0"/>
      <c r="SLW341" s="0"/>
      <c r="SLX341" s="0"/>
      <c r="SLY341" s="0"/>
      <c r="SLZ341" s="0"/>
      <c r="SMA341" s="0"/>
      <c r="SMB341" s="0"/>
      <c r="SMC341" s="0"/>
      <c r="SMD341" s="0"/>
      <c r="SME341" s="0"/>
      <c r="SMF341" s="0"/>
      <c r="SMG341" s="0"/>
      <c r="SMH341" s="0"/>
      <c r="SMI341" s="0"/>
      <c r="SMJ341" s="0"/>
      <c r="SMK341" s="0"/>
      <c r="SML341" s="0"/>
      <c r="SMM341" s="0"/>
      <c r="SMN341" s="0"/>
      <c r="SMO341" s="0"/>
      <c r="SMP341" s="0"/>
      <c r="SMQ341" s="0"/>
      <c r="SMR341" s="0"/>
      <c r="SMS341" s="0"/>
      <c r="SMT341" s="0"/>
      <c r="SMU341" s="0"/>
      <c r="SMV341" s="0"/>
      <c r="SMW341" s="0"/>
      <c r="SMX341" s="0"/>
      <c r="SMY341" s="0"/>
      <c r="SMZ341" s="0"/>
      <c r="SNA341" s="0"/>
      <c r="SNB341" s="0"/>
      <c r="SNC341" s="0"/>
      <c r="SND341" s="0"/>
      <c r="SNE341" s="0"/>
      <c r="SNF341" s="0"/>
      <c r="SNG341" s="0"/>
      <c r="SNH341" s="0"/>
      <c r="SNI341" s="0"/>
      <c r="SNJ341" s="0"/>
      <c r="SNK341" s="0"/>
      <c r="SNL341" s="0"/>
      <c r="SNM341" s="0"/>
      <c r="SNN341" s="0"/>
      <c r="SNO341" s="0"/>
      <c r="SNP341" s="0"/>
      <c r="SNQ341" s="0"/>
      <c r="SNR341" s="0"/>
      <c r="SNS341" s="0"/>
      <c r="SNT341" s="0"/>
      <c r="SNU341" s="0"/>
      <c r="SNV341" s="0"/>
      <c r="SNW341" s="0"/>
      <c r="SNX341" s="0"/>
      <c r="SNY341" s="0"/>
      <c r="SNZ341" s="0"/>
      <c r="SOA341" s="0"/>
      <c r="SOB341" s="0"/>
      <c r="SOC341" s="0"/>
      <c r="SOD341" s="0"/>
      <c r="SOE341" s="0"/>
      <c r="SOF341" s="0"/>
      <c r="SOG341" s="0"/>
      <c r="SOH341" s="0"/>
      <c r="SOI341" s="0"/>
      <c r="SOJ341" s="0"/>
      <c r="SOK341" s="0"/>
      <c r="SOL341" s="0"/>
      <c r="SOM341" s="0"/>
      <c r="SON341" s="0"/>
      <c r="SOO341" s="0"/>
      <c r="SOP341" s="0"/>
      <c r="SOQ341" s="0"/>
      <c r="SOR341" s="0"/>
      <c r="SOS341" s="0"/>
      <c r="SOT341" s="0"/>
      <c r="SOU341" s="0"/>
      <c r="SOV341" s="0"/>
      <c r="SOW341" s="0"/>
      <c r="SOX341" s="0"/>
      <c r="SOY341" s="0"/>
      <c r="SOZ341" s="0"/>
      <c r="SPA341" s="0"/>
      <c r="SPB341" s="0"/>
      <c r="SPC341" s="0"/>
      <c r="SPD341" s="0"/>
      <c r="SPE341" s="0"/>
      <c r="SPF341" s="0"/>
      <c r="SPG341" s="0"/>
      <c r="SPH341" s="0"/>
      <c r="SPI341" s="0"/>
      <c r="SPJ341" s="0"/>
      <c r="SPK341" s="0"/>
      <c r="SPL341" s="0"/>
      <c r="SPM341" s="0"/>
      <c r="SPN341" s="0"/>
      <c r="SPO341" s="0"/>
      <c r="SPP341" s="0"/>
      <c r="SPQ341" s="0"/>
      <c r="SPR341" s="0"/>
      <c r="SPS341" s="0"/>
      <c r="SPT341" s="0"/>
      <c r="SPU341" s="0"/>
      <c r="SPV341" s="0"/>
      <c r="SPW341" s="0"/>
      <c r="SPX341" s="0"/>
      <c r="SPY341" s="0"/>
      <c r="SPZ341" s="0"/>
      <c r="SQA341" s="0"/>
      <c r="SQB341" s="0"/>
      <c r="SQC341" s="0"/>
      <c r="SQD341" s="0"/>
      <c r="SQE341" s="0"/>
      <c r="SQF341" s="0"/>
      <c r="SQG341" s="0"/>
      <c r="SQH341" s="0"/>
      <c r="SQI341" s="0"/>
      <c r="SQJ341" s="0"/>
      <c r="SQK341" s="0"/>
      <c r="SQL341" s="0"/>
      <c r="SQM341" s="0"/>
      <c r="SQN341" s="0"/>
      <c r="SQO341" s="0"/>
      <c r="SQP341" s="0"/>
      <c r="SQQ341" s="0"/>
      <c r="SQR341" s="0"/>
      <c r="SQS341" s="0"/>
      <c r="SQT341" s="0"/>
      <c r="SQU341" s="0"/>
      <c r="SQV341" s="0"/>
      <c r="SQW341" s="0"/>
      <c r="SQX341" s="0"/>
      <c r="SQY341" s="0"/>
      <c r="SQZ341" s="0"/>
      <c r="SRA341" s="0"/>
      <c r="SRB341" s="0"/>
      <c r="SRC341" s="0"/>
      <c r="SRD341" s="0"/>
      <c r="SRE341" s="0"/>
      <c r="SRF341" s="0"/>
      <c r="SRG341" s="0"/>
      <c r="SRH341" s="0"/>
      <c r="SRI341" s="0"/>
      <c r="SRJ341" s="0"/>
      <c r="SRK341" s="0"/>
      <c r="SRL341" s="0"/>
      <c r="SRM341" s="0"/>
      <c r="SRN341" s="0"/>
      <c r="SRO341" s="0"/>
      <c r="SRP341" s="0"/>
      <c r="SRQ341" s="0"/>
      <c r="SRR341" s="0"/>
      <c r="SRS341" s="0"/>
      <c r="SRT341" s="0"/>
      <c r="SRU341" s="0"/>
      <c r="SRV341" s="0"/>
      <c r="SRW341" s="0"/>
      <c r="SRX341" s="0"/>
      <c r="SRY341" s="0"/>
      <c r="SRZ341" s="0"/>
      <c r="SSA341" s="0"/>
      <c r="SSB341" s="0"/>
      <c r="SSC341" s="0"/>
      <c r="SSD341" s="0"/>
      <c r="SSE341" s="0"/>
      <c r="SSF341" s="0"/>
      <c r="SSG341" s="0"/>
      <c r="SSH341" s="0"/>
      <c r="SSI341" s="0"/>
      <c r="SSJ341" s="0"/>
      <c r="SSK341" s="0"/>
      <c r="SSL341" s="0"/>
      <c r="SSM341" s="0"/>
      <c r="SSN341" s="0"/>
      <c r="SSO341" s="0"/>
      <c r="SSP341" s="0"/>
      <c r="SSQ341" s="0"/>
      <c r="SSR341" s="0"/>
      <c r="SSS341" s="0"/>
      <c r="SST341" s="0"/>
      <c r="SSU341" s="0"/>
      <c r="SSV341" s="0"/>
      <c r="SSW341" s="0"/>
      <c r="SSX341" s="0"/>
      <c r="SSY341" s="0"/>
      <c r="SSZ341" s="0"/>
      <c r="STA341" s="0"/>
      <c r="STB341" s="0"/>
      <c r="STC341" s="0"/>
      <c r="STD341" s="0"/>
      <c r="STE341" s="0"/>
      <c r="STF341" s="0"/>
      <c r="STG341" s="0"/>
      <c r="STH341" s="0"/>
      <c r="STI341" s="0"/>
      <c r="STJ341" s="0"/>
      <c r="STK341" s="0"/>
      <c r="STL341" s="0"/>
      <c r="STM341" s="0"/>
      <c r="STN341" s="0"/>
      <c r="STO341" s="0"/>
      <c r="STP341" s="0"/>
      <c r="STQ341" s="0"/>
      <c r="STR341" s="0"/>
      <c r="STS341" s="0"/>
      <c r="STT341" s="0"/>
      <c r="STU341" s="0"/>
      <c r="STV341" s="0"/>
      <c r="STW341" s="0"/>
      <c r="STX341" s="0"/>
      <c r="STY341" s="0"/>
      <c r="STZ341" s="0"/>
      <c r="SUA341" s="0"/>
      <c r="SUB341" s="0"/>
      <c r="SUC341" s="0"/>
      <c r="SUD341" s="0"/>
      <c r="SUE341" s="0"/>
      <c r="SUF341" s="0"/>
      <c r="SUG341" s="0"/>
      <c r="SUH341" s="0"/>
      <c r="SUI341" s="0"/>
      <c r="SUJ341" s="0"/>
      <c r="SUK341" s="0"/>
      <c r="SUL341" s="0"/>
      <c r="SUM341" s="0"/>
      <c r="SUN341" s="0"/>
      <c r="SUO341" s="0"/>
      <c r="SUP341" s="0"/>
      <c r="SUQ341" s="0"/>
      <c r="SUR341" s="0"/>
      <c r="SUS341" s="0"/>
      <c r="SUT341" s="0"/>
      <c r="SUU341" s="0"/>
      <c r="SUV341" s="0"/>
      <c r="SUW341" s="0"/>
      <c r="SUX341" s="0"/>
      <c r="SUY341" s="0"/>
      <c r="SUZ341" s="0"/>
      <c r="SVA341" s="0"/>
      <c r="SVB341" s="0"/>
      <c r="SVC341" s="0"/>
      <c r="SVD341" s="0"/>
      <c r="SVE341" s="0"/>
      <c r="SVF341" s="0"/>
      <c r="SVG341" s="0"/>
      <c r="SVH341" s="0"/>
      <c r="SVI341" s="0"/>
      <c r="SVJ341" s="0"/>
      <c r="SVK341" s="0"/>
      <c r="SVL341" s="0"/>
      <c r="SVM341" s="0"/>
      <c r="SVN341" s="0"/>
      <c r="SVO341" s="0"/>
      <c r="SVP341" s="0"/>
      <c r="SVQ341" s="0"/>
      <c r="SVR341" s="0"/>
      <c r="SVS341" s="0"/>
      <c r="SVT341" s="0"/>
      <c r="SVU341" s="0"/>
      <c r="SVV341" s="0"/>
      <c r="SVW341" s="0"/>
      <c r="SVX341" s="0"/>
      <c r="SVY341" s="0"/>
      <c r="SVZ341" s="0"/>
      <c r="SWA341" s="0"/>
      <c r="SWB341" s="0"/>
      <c r="SWC341" s="0"/>
      <c r="SWD341" s="0"/>
      <c r="SWE341" s="0"/>
      <c r="SWF341" s="0"/>
      <c r="SWG341" s="0"/>
      <c r="SWH341" s="0"/>
      <c r="SWI341" s="0"/>
      <c r="SWJ341" s="0"/>
      <c r="SWK341" s="0"/>
      <c r="SWL341" s="0"/>
      <c r="SWM341" s="0"/>
      <c r="SWN341" s="0"/>
      <c r="SWO341" s="0"/>
      <c r="SWP341" s="0"/>
      <c r="SWQ341" s="0"/>
      <c r="SWR341" s="0"/>
      <c r="SWS341" s="0"/>
      <c r="SWT341" s="0"/>
      <c r="SWU341" s="0"/>
      <c r="SWV341" s="0"/>
      <c r="SWW341" s="0"/>
      <c r="SWX341" s="0"/>
      <c r="SWY341" s="0"/>
      <c r="SWZ341" s="0"/>
      <c r="SXA341" s="0"/>
      <c r="SXB341" s="0"/>
      <c r="SXC341" s="0"/>
      <c r="SXD341" s="0"/>
      <c r="SXE341" s="0"/>
      <c r="SXF341" s="0"/>
      <c r="SXG341" s="0"/>
      <c r="SXH341" s="0"/>
      <c r="SXI341" s="0"/>
      <c r="SXJ341" s="0"/>
      <c r="SXK341" s="0"/>
      <c r="SXL341" s="0"/>
      <c r="SXM341" s="0"/>
      <c r="SXN341" s="0"/>
      <c r="SXO341" s="0"/>
      <c r="SXP341" s="0"/>
      <c r="SXQ341" s="0"/>
      <c r="SXR341" s="0"/>
      <c r="SXS341" s="0"/>
      <c r="SXT341" s="0"/>
      <c r="SXU341" s="0"/>
      <c r="SXV341" s="0"/>
      <c r="SXW341" s="0"/>
      <c r="SXX341" s="0"/>
      <c r="SXY341" s="0"/>
      <c r="SXZ341" s="0"/>
      <c r="SYA341" s="0"/>
      <c r="SYB341" s="0"/>
      <c r="SYC341" s="0"/>
      <c r="SYD341" s="0"/>
      <c r="SYE341" s="0"/>
      <c r="SYF341" s="0"/>
      <c r="SYG341" s="0"/>
      <c r="SYH341" s="0"/>
      <c r="SYI341" s="0"/>
      <c r="SYJ341" s="0"/>
      <c r="SYK341" s="0"/>
      <c r="SYL341" s="0"/>
      <c r="SYM341" s="0"/>
      <c r="SYN341" s="0"/>
      <c r="SYO341" s="0"/>
      <c r="SYP341" s="0"/>
      <c r="SYQ341" s="0"/>
      <c r="SYR341" s="0"/>
      <c r="SYS341" s="0"/>
      <c r="SYT341" s="0"/>
      <c r="SYU341" s="0"/>
      <c r="SYV341" s="0"/>
      <c r="SYW341" s="0"/>
      <c r="SYX341" s="0"/>
      <c r="SYY341" s="0"/>
      <c r="SYZ341" s="0"/>
      <c r="SZA341" s="0"/>
      <c r="SZB341" s="0"/>
      <c r="SZC341" s="0"/>
      <c r="SZD341" s="0"/>
      <c r="SZE341" s="0"/>
      <c r="SZF341" s="0"/>
      <c r="SZG341" s="0"/>
      <c r="SZH341" s="0"/>
      <c r="SZI341" s="0"/>
      <c r="SZJ341" s="0"/>
      <c r="SZK341" s="0"/>
      <c r="SZL341" s="0"/>
      <c r="SZM341" s="0"/>
      <c r="SZN341" s="0"/>
      <c r="SZO341" s="0"/>
      <c r="SZP341" s="0"/>
      <c r="SZQ341" s="0"/>
      <c r="SZR341" s="0"/>
      <c r="SZS341" s="0"/>
      <c r="SZT341" s="0"/>
      <c r="SZU341" s="0"/>
      <c r="SZV341" s="0"/>
      <c r="SZW341" s="0"/>
      <c r="SZX341" s="0"/>
      <c r="SZY341" s="0"/>
      <c r="SZZ341" s="0"/>
      <c r="TAA341" s="0"/>
      <c r="TAB341" s="0"/>
      <c r="TAC341" s="0"/>
      <c r="TAD341" s="0"/>
      <c r="TAE341" s="0"/>
      <c r="TAF341" s="0"/>
      <c r="TAG341" s="0"/>
      <c r="TAH341" s="0"/>
      <c r="TAI341" s="0"/>
      <c r="TAJ341" s="0"/>
      <c r="TAK341" s="0"/>
      <c r="TAL341" s="0"/>
      <c r="TAM341" s="0"/>
      <c r="TAN341" s="0"/>
      <c r="TAO341" s="0"/>
      <c r="TAP341" s="0"/>
      <c r="TAQ341" s="0"/>
      <c r="TAR341" s="0"/>
      <c r="TAS341" s="0"/>
      <c r="TAT341" s="0"/>
      <c r="TAU341" s="0"/>
      <c r="TAV341" s="0"/>
      <c r="TAW341" s="0"/>
      <c r="TAX341" s="0"/>
      <c r="TAY341" s="0"/>
      <c r="TAZ341" s="0"/>
      <c r="TBA341" s="0"/>
      <c r="TBB341" s="0"/>
      <c r="TBC341" s="0"/>
      <c r="TBD341" s="0"/>
      <c r="TBE341" s="0"/>
      <c r="TBF341" s="0"/>
      <c r="TBG341" s="0"/>
      <c r="TBH341" s="0"/>
      <c r="TBI341" s="0"/>
      <c r="TBJ341" s="0"/>
      <c r="TBK341" s="0"/>
      <c r="TBL341" s="0"/>
      <c r="TBM341" s="0"/>
      <c r="TBN341" s="0"/>
      <c r="TBO341" s="0"/>
      <c r="TBP341" s="0"/>
      <c r="TBQ341" s="0"/>
      <c r="TBR341" s="0"/>
      <c r="TBS341" s="0"/>
      <c r="TBT341" s="0"/>
      <c r="TBU341" s="0"/>
      <c r="TBV341" s="0"/>
      <c r="TBW341" s="0"/>
      <c r="TBX341" s="0"/>
      <c r="TBY341" s="0"/>
      <c r="TBZ341" s="0"/>
      <c r="TCA341" s="0"/>
      <c r="TCB341" s="0"/>
      <c r="TCC341" s="0"/>
      <c r="TCD341" s="0"/>
      <c r="TCE341" s="0"/>
      <c r="TCF341" s="0"/>
      <c r="TCG341" s="0"/>
      <c r="TCH341" s="0"/>
      <c r="TCI341" s="0"/>
      <c r="TCJ341" s="0"/>
      <c r="TCK341" s="0"/>
      <c r="TCL341" s="0"/>
      <c r="TCM341" s="0"/>
      <c r="TCN341" s="0"/>
      <c r="TCO341" s="0"/>
      <c r="TCP341" s="0"/>
      <c r="TCQ341" s="0"/>
      <c r="TCR341" s="0"/>
      <c r="TCS341" s="0"/>
      <c r="TCT341" s="0"/>
      <c r="TCU341" s="0"/>
      <c r="TCV341" s="0"/>
      <c r="TCW341" s="0"/>
      <c r="TCX341" s="0"/>
      <c r="TCY341" s="0"/>
      <c r="TCZ341" s="0"/>
      <c r="TDA341" s="0"/>
      <c r="TDB341" s="0"/>
      <c r="TDC341" s="0"/>
      <c r="TDD341" s="0"/>
      <c r="TDE341" s="0"/>
      <c r="TDF341" s="0"/>
      <c r="TDG341" s="0"/>
      <c r="TDH341" s="0"/>
      <c r="TDI341" s="0"/>
      <c r="TDJ341" s="0"/>
      <c r="TDK341" s="0"/>
      <c r="TDL341" s="0"/>
      <c r="TDM341" s="0"/>
      <c r="TDN341" s="0"/>
      <c r="TDO341" s="0"/>
      <c r="TDP341" s="0"/>
      <c r="TDQ341" s="0"/>
      <c r="TDR341" s="0"/>
      <c r="TDS341" s="0"/>
      <c r="TDT341" s="0"/>
      <c r="TDU341" s="0"/>
      <c r="TDV341" s="0"/>
      <c r="TDW341" s="0"/>
      <c r="TDX341" s="0"/>
      <c r="TDY341" s="0"/>
      <c r="TDZ341" s="0"/>
      <c r="TEA341" s="0"/>
      <c r="TEB341" s="0"/>
      <c r="TEC341" s="0"/>
      <c r="TED341" s="0"/>
      <c r="TEE341" s="0"/>
      <c r="TEF341" s="0"/>
      <c r="TEG341" s="0"/>
      <c r="TEH341" s="0"/>
      <c r="TEI341" s="0"/>
      <c r="TEJ341" s="0"/>
      <c r="TEK341" s="0"/>
      <c r="TEL341" s="0"/>
      <c r="TEM341" s="0"/>
      <c r="TEN341" s="0"/>
      <c r="TEO341" s="0"/>
      <c r="TEP341" s="0"/>
      <c r="TEQ341" s="0"/>
      <c r="TER341" s="0"/>
      <c r="TES341" s="0"/>
      <c r="TET341" s="0"/>
      <c r="TEU341" s="0"/>
      <c r="TEV341" s="0"/>
      <c r="TEW341" s="0"/>
      <c r="TEX341" s="0"/>
      <c r="TEY341" s="0"/>
      <c r="TEZ341" s="0"/>
      <c r="TFA341" s="0"/>
      <c r="TFB341" s="0"/>
      <c r="TFC341" s="0"/>
      <c r="TFD341" s="0"/>
      <c r="TFE341" s="0"/>
      <c r="TFF341" s="0"/>
      <c r="TFG341" s="0"/>
      <c r="TFH341" s="0"/>
      <c r="TFI341" s="0"/>
      <c r="TFJ341" s="0"/>
      <c r="TFK341" s="0"/>
      <c r="TFL341" s="0"/>
      <c r="TFM341" s="0"/>
      <c r="TFN341" s="0"/>
      <c r="TFO341" s="0"/>
      <c r="TFP341" s="0"/>
      <c r="TFQ341" s="0"/>
      <c r="TFR341" s="0"/>
      <c r="TFS341" s="0"/>
      <c r="TFT341" s="0"/>
      <c r="TFU341" s="0"/>
      <c r="TFV341" s="0"/>
      <c r="TFW341" s="0"/>
      <c r="TFX341" s="0"/>
      <c r="TFY341" s="0"/>
      <c r="TFZ341" s="0"/>
      <c r="TGA341" s="0"/>
      <c r="TGB341" s="0"/>
      <c r="TGC341" s="0"/>
      <c r="TGD341" s="0"/>
      <c r="TGE341" s="0"/>
      <c r="TGF341" s="0"/>
      <c r="TGG341" s="0"/>
      <c r="TGH341" s="0"/>
      <c r="TGI341" s="0"/>
      <c r="TGJ341" s="0"/>
      <c r="TGK341" s="0"/>
      <c r="TGL341" s="0"/>
      <c r="TGM341" s="0"/>
      <c r="TGN341" s="0"/>
      <c r="TGO341" s="0"/>
      <c r="TGP341" s="0"/>
      <c r="TGQ341" s="0"/>
      <c r="TGR341" s="0"/>
      <c r="TGS341" s="0"/>
      <c r="TGT341" s="0"/>
      <c r="TGU341" s="0"/>
      <c r="TGV341" s="0"/>
      <c r="TGW341" s="0"/>
      <c r="TGX341" s="0"/>
      <c r="TGY341" s="0"/>
      <c r="TGZ341" s="0"/>
      <c r="THA341" s="0"/>
      <c r="THB341" s="0"/>
      <c r="THC341" s="0"/>
      <c r="THD341" s="0"/>
      <c r="THE341" s="0"/>
      <c r="THF341" s="0"/>
      <c r="THG341" s="0"/>
      <c r="THH341" s="0"/>
      <c r="THI341" s="0"/>
      <c r="THJ341" s="0"/>
      <c r="THK341" s="0"/>
      <c r="THL341" s="0"/>
      <c r="THM341" s="0"/>
      <c r="THN341" s="0"/>
      <c r="THO341" s="0"/>
      <c r="THP341" s="0"/>
      <c r="THQ341" s="0"/>
      <c r="THR341" s="0"/>
      <c r="THS341" s="0"/>
      <c r="THT341" s="0"/>
      <c r="THU341" s="0"/>
      <c r="THV341" s="0"/>
      <c r="THW341" s="0"/>
      <c r="THX341" s="0"/>
      <c r="THY341" s="0"/>
      <c r="THZ341" s="0"/>
      <c r="TIA341" s="0"/>
      <c r="TIB341" s="0"/>
      <c r="TIC341" s="0"/>
      <c r="TID341" s="0"/>
      <c r="TIE341" s="0"/>
      <c r="TIF341" s="0"/>
      <c r="TIG341" s="0"/>
      <c r="TIH341" s="0"/>
      <c r="TII341" s="0"/>
      <c r="TIJ341" s="0"/>
      <c r="TIK341" s="0"/>
      <c r="TIL341" s="0"/>
      <c r="TIM341" s="0"/>
      <c r="TIN341" s="0"/>
      <c r="TIO341" s="0"/>
      <c r="TIP341" s="0"/>
      <c r="TIQ341" s="0"/>
      <c r="TIR341" s="0"/>
      <c r="TIS341" s="0"/>
      <c r="TIT341" s="0"/>
      <c r="TIU341" s="0"/>
      <c r="TIV341" s="0"/>
      <c r="TIW341" s="0"/>
      <c r="TIX341" s="0"/>
      <c r="TIY341" s="0"/>
      <c r="TIZ341" s="0"/>
      <c r="TJA341" s="0"/>
      <c r="TJB341" s="0"/>
      <c r="TJC341" s="0"/>
      <c r="TJD341" s="0"/>
      <c r="TJE341" s="0"/>
      <c r="TJF341" s="0"/>
      <c r="TJG341" s="0"/>
      <c r="TJH341" s="0"/>
      <c r="TJI341" s="0"/>
      <c r="TJJ341" s="0"/>
      <c r="TJK341" s="0"/>
      <c r="TJL341" s="0"/>
      <c r="TJM341" s="0"/>
      <c r="TJN341" s="0"/>
      <c r="TJO341" s="0"/>
      <c r="TJP341" s="0"/>
      <c r="TJQ341" s="0"/>
      <c r="TJR341" s="0"/>
      <c r="TJS341" s="0"/>
      <c r="TJT341" s="0"/>
      <c r="TJU341" s="0"/>
      <c r="TJV341" s="0"/>
      <c r="TJW341" s="0"/>
      <c r="TJX341" s="0"/>
      <c r="TJY341" s="0"/>
      <c r="TJZ341" s="0"/>
      <c r="TKA341" s="0"/>
      <c r="TKB341" s="0"/>
      <c r="TKC341" s="0"/>
      <c r="TKD341" s="0"/>
      <c r="TKE341" s="0"/>
      <c r="TKF341" s="0"/>
      <c r="TKG341" s="0"/>
      <c r="TKH341" s="0"/>
      <c r="TKI341" s="0"/>
      <c r="TKJ341" s="0"/>
      <c r="TKK341" s="0"/>
      <c r="TKL341" s="0"/>
      <c r="TKM341" s="0"/>
      <c r="TKN341" s="0"/>
      <c r="TKO341" s="0"/>
      <c r="TKP341" s="0"/>
      <c r="TKQ341" s="0"/>
      <c r="TKR341" s="0"/>
      <c r="TKS341" s="0"/>
      <c r="TKT341" s="0"/>
      <c r="TKU341" s="0"/>
      <c r="TKV341" s="0"/>
      <c r="TKW341" s="0"/>
      <c r="TKX341" s="0"/>
      <c r="TKY341" s="0"/>
      <c r="TKZ341" s="0"/>
      <c r="TLA341" s="0"/>
      <c r="TLB341" s="0"/>
      <c r="TLC341" s="0"/>
      <c r="TLD341" s="0"/>
      <c r="TLE341" s="0"/>
      <c r="TLF341" s="0"/>
      <c r="TLG341" s="0"/>
      <c r="TLH341" s="0"/>
      <c r="TLI341" s="0"/>
      <c r="TLJ341" s="0"/>
      <c r="TLK341" s="0"/>
      <c r="TLL341" s="0"/>
      <c r="TLM341" s="0"/>
      <c r="TLN341" s="0"/>
      <c r="TLO341" s="0"/>
      <c r="TLP341" s="0"/>
      <c r="TLQ341" s="0"/>
      <c r="TLR341" s="0"/>
      <c r="TLS341" s="0"/>
      <c r="TLT341" s="0"/>
      <c r="TLU341" s="0"/>
      <c r="TLV341" s="0"/>
      <c r="TLW341" s="0"/>
      <c r="TLX341" s="0"/>
      <c r="TLY341" s="0"/>
      <c r="TLZ341" s="0"/>
      <c r="TMA341" s="0"/>
      <c r="TMB341" s="0"/>
      <c r="TMC341" s="0"/>
      <c r="TMD341" s="0"/>
      <c r="TME341" s="0"/>
      <c r="TMF341" s="0"/>
      <c r="TMG341" s="0"/>
      <c r="TMH341" s="0"/>
      <c r="TMI341" s="0"/>
      <c r="TMJ341" s="0"/>
      <c r="TMK341" s="0"/>
      <c r="TML341" s="0"/>
      <c r="TMM341" s="0"/>
      <c r="TMN341" s="0"/>
      <c r="TMO341" s="0"/>
      <c r="TMP341" s="0"/>
      <c r="TMQ341" s="0"/>
      <c r="TMR341" s="0"/>
      <c r="TMS341" s="0"/>
      <c r="TMT341" s="0"/>
      <c r="TMU341" s="0"/>
      <c r="TMV341" s="0"/>
      <c r="TMW341" s="0"/>
      <c r="TMX341" s="0"/>
      <c r="TMY341" s="0"/>
      <c r="TMZ341" s="0"/>
      <c r="TNA341" s="0"/>
      <c r="TNB341" s="0"/>
      <c r="TNC341" s="0"/>
      <c r="TND341" s="0"/>
      <c r="TNE341" s="0"/>
      <c r="TNF341" s="0"/>
      <c r="TNG341" s="0"/>
      <c r="TNH341" s="0"/>
      <c r="TNI341" s="0"/>
      <c r="TNJ341" s="0"/>
      <c r="TNK341" s="0"/>
      <c r="TNL341" s="0"/>
      <c r="TNM341" s="0"/>
      <c r="TNN341" s="0"/>
      <c r="TNO341" s="0"/>
      <c r="TNP341" s="0"/>
      <c r="TNQ341" s="0"/>
      <c r="TNR341" s="0"/>
      <c r="TNS341" s="0"/>
      <c r="TNT341" s="0"/>
      <c r="TNU341" s="0"/>
      <c r="TNV341" s="0"/>
      <c r="TNW341" s="0"/>
      <c r="TNX341" s="0"/>
      <c r="TNY341" s="0"/>
      <c r="TNZ341" s="0"/>
      <c r="TOA341" s="0"/>
      <c r="TOB341" s="0"/>
      <c r="TOC341" s="0"/>
      <c r="TOD341" s="0"/>
      <c r="TOE341" s="0"/>
      <c r="TOF341" s="0"/>
      <c r="TOG341" s="0"/>
      <c r="TOH341" s="0"/>
      <c r="TOI341" s="0"/>
      <c r="TOJ341" s="0"/>
      <c r="TOK341" s="0"/>
      <c r="TOL341" s="0"/>
      <c r="TOM341" s="0"/>
      <c r="TON341" s="0"/>
      <c r="TOO341" s="0"/>
      <c r="TOP341" s="0"/>
      <c r="TOQ341" s="0"/>
      <c r="TOR341" s="0"/>
      <c r="TOS341" s="0"/>
      <c r="TOT341" s="0"/>
      <c r="TOU341" s="0"/>
      <c r="TOV341" s="0"/>
      <c r="TOW341" s="0"/>
      <c r="TOX341" s="0"/>
      <c r="TOY341" s="0"/>
      <c r="TOZ341" s="0"/>
      <c r="TPA341" s="0"/>
      <c r="TPB341" s="0"/>
      <c r="TPC341" s="0"/>
      <c r="TPD341" s="0"/>
      <c r="TPE341" s="0"/>
      <c r="TPF341" s="0"/>
      <c r="TPG341" s="0"/>
      <c r="TPH341" s="0"/>
      <c r="TPI341" s="0"/>
      <c r="TPJ341" s="0"/>
      <c r="TPK341" s="0"/>
      <c r="TPL341" s="0"/>
      <c r="TPM341" s="0"/>
      <c r="TPN341" s="0"/>
      <c r="TPO341" s="0"/>
      <c r="TPP341" s="0"/>
      <c r="TPQ341" s="0"/>
      <c r="TPR341" s="0"/>
      <c r="TPS341" s="0"/>
      <c r="TPT341" s="0"/>
      <c r="TPU341" s="0"/>
      <c r="TPV341" s="0"/>
      <c r="TPW341" s="0"/>
      <c r="TPX341" s="0"/>
      <c r="TPY341" s="0"/>
      <c r="TPZ341" s="0"/>
      <c r="TQA341" s="0"/>
      <c r="TQB341" s="0"/>
      <c r="TQC341" s="0"/>
      <c r="TQD341" s="0"/>
      <c r="TQE341" s="0"/>
      <c r="TQF341" s="0"/>
      <c r="TQG341" s="0"/>
      <c r="TQH341" s="0"/>
      <c r="TQI341" s="0"/>
      <c r="TQJ341" s="0"/>
      <c r="TQK341" s="0"/>
      <c r="TQL341" s="0"/>
      <c r="TQM341" s="0"/>
      <c r="TQN341" s="0"/>
      <c r="TQO341" s="0"/>
      <c r="TQP341" s="0"/>
      <c r="TQQ341" s="0"/>
      <c r="TQR341" s="0"/>
      <c r="TQS341" s="0"/>
      <c r="TQT341" s="0"/>
      <c r="TQU341" s="0"/>
      <c r="TQV341" s="0"/>
      <c r="TQW341" s="0"/>
      <c r="TQX341" s="0"/>
      <c r="TQY341" s="0"/>
      <c r="TQZ341" s="0"/>
      <c r="TRA341" s="0"/>
      <c r="TRB341" s="0"/>
      <c r="TRC341" s="0"/>
      <c r="TRD341" s="0"/>
      <c r="TRE341" s="0"/>
      <c r="TRF341" s="0"/>
      <c r="TRG341" s="0"/>
      <c r="TRH341" s="0"/>
      <c r="TRI341" s="0"/>
      <c r="TRJ341" s="0"/>
      <c r="TRK341" s="0"/>
      <c r="TRL341" s="0"/>
      <c r="TRM341" s="0"/>
      <c r="TRN341" s="0"/>
      <c r="TRO341" s="0"/>
      <c r="TRP341" s="0"/>
      <c r="TRQ341" s="0"/>
      <c r="TRR341" s="0"/>
      <c r="TRS341" s="0"/>
      <c r="TRT341" s="0"/>
      <c r="TRU341" s="0"/>
      <c r="TRV341" s="0"/>
      <c r="TRW341" s="0"/>
      <c r="TRX341" s="0"/>
      <c r="TRY341" s="0"/>
      <c r="TRZ341" s="0"/>
      <c r="TSA341" s="0"/>
      <c r="TSB341" s="0"/>
      <c r="TSC341" s="0"/>
      <c r="TSD341" s="0"/>
      <c r="TSE341" s="0"/>
      <c r="TSF341" s="0"/>
      <c r="TSG341" s="0"/>
      <c r="TSH341" s="0"/>
      <c r="TSI341" s="0"/>
      <c r="TSJ341" s="0"/>
      <c r="TSK341" s="0"/>
      <c r="TSL341" s="0"/>
      <c r="TSM341" s="0"/>
      <c r="TSN341" s="0"/>
      <c r="TSO341" s="0"/>
      <c r="TSP341" s="0"/>
      <c r="TSQ341" s="0"/>
      <c r="TSR341" s="0"/>
      <c r="TSS341" s="0"/>
      <c r="TST341" s="0"/>
      <c r="TSU341" s="0"/>
      <c r="TSV341" s="0"/>
      <c r="TSW341" s="0"/>
      <c r="TSX341" s="0"/>
      <c r="TSY341" s="0"/>
      <c r="TSZ341" s="0"/>
      <c r="TTA341" s="0"/>
      <c r="TTB341" s="0"/>
      <c r="TTC341" s="0"/>
      <c r="TTD341" s="0"/>
      <c r="TTE341" s="0"/>
      <c r="TTF341" s="0"/>
      <c r="TTG341" s="0"/>
      <c r="TTH341" s="0"/>
      <c r="TTI341" s="0"/>
      <c r="TTJ341" s="0"/>
      <c r="TTK341" s="0"/>
      <c r="TTL341" s="0"/>
      <c r="TTM341" s="0"/>
      <c r="TTN341" s="0"/>
      <c r="TTO341" s="0"/>
      <c r="TTP341" s="0"/>
      <c r="TTQ341" s="0"/>
      <c r="TTR341" s="0"/>
      <c r="TTS341" s="0"/>
      <c r="TTT341" s="0"/>
      <c r="TTU341" s="0"/>
      <c r="TTV341" s="0"/>
      <c r="TTW341" s="0"/>
      <c r="TTX341" s="0"/>
      <c r="TTY341" s="0"/>
      <c r="TTZ341" s="0"/>
      <c r="TUA341" s="0"/>
      <c r="TUB341" s="0"/>
      <c r="TUC341" s="0"/>
      <c r="TUD341" s="0"/>
      <c r="TUE341" s="0"/>
      <c r="TUF341" s="0"/>
      <c r="TUG341" s="0"/>
      <c r="TUH341" s="0"/>
      <c r="TUI341" s="0"/>
      <c r="TUJ341" s="0"/>
      <c r="TUK341" s="0"/>
      <c r="TUL341" s="0"/>
      <c r="TUM341" s="0"/>
      <c r="TUN341" s="0"/>
      <c r="TUO341" s="0"/>
      <c r="TUP341" s="0"/>
      <c r="TUQ341" s="0"/>
      <c r="TUR341" s="0"/>
      <c r="TUS341" s="0"/>
      <c r="TUT341" s="0"/>
      <c r="TUU341" s="0"/>
      <c r="TUV341" s="0"/>
      <c r="TUW341" s="0"/>
      <c r="TUX341" s="0"/>
      <c r="TUY341" s="0"/>
      <c r="TUZ341" s="0"/>
      <c r="TVA341" s="0"/>
      <c r="TVB341" s="0"/>
      <c r="TVC341" s="0"/>
      <c r="TVD341" s="0"/>
      <c r="TVE341" s="0"/>
      <c r="TVF341" s="0"/>
      <c r="TVG341" s="0"/>
      <c r="TVH341" s="0"/>
      <c r="TVI341" s="0"/>
      <c r="TVJ341" s="0"/>
      <c r="TVK341" s="0"/>
      <c r="TVL341" s="0"/>
      <c r="TVM341" s="0"/>
      <c r="TVN341" s="0"/>
      <c r="TVO341" s="0"/>
      <c r="TVP341" s="0"/>
      <c r="TVQ341" s="0"/>
      <c r="TVR341" s="0"/>
      <c r="TVS341" s="0"/>
      <c r="TVT341" s="0"/>
      <c r="TVU341" s="0"/>
      <c r="TVV341" s="0"/>
      <c r="TVW341" s="0"/>
      <c r="TVX341" s="0"/>
      <c r="TVY341" s="0"/>
      <c r="TVZ341" s="0"/>
      <c r="TWA341" s="0"/>
      <c r="TWB341" s="0"/>
      <c r="TWC341" s="0"/>
      <c r="TWD341" s="0"/>
      <c r="TWE341" s="0"/>
      <c r="TWF341" s="0"/>
      <c r="TWG341" s="0"/>
      <c r="TWH341" s="0"/>
      <c r="TWI341" s="0"/>
      <c r="TWJ341" s="0"/>
      <c r="TWK341" s="0"/>
      <c r="TWL341" s="0"/>
      <c r="TWM341" s="0"/>
      <c r="TWN341" s="0"/>
      <c r="TWO341" s="0"/>
      <c r="TWP341" s="0"/>
      <c r="TWQ341" s="0"/>
      <c r="TWR341" s="0"/>
      <c r="TWS341" s="0"/>
      <c r="TWT341" s="0"/>
      <c r="TWU341" s="0"/>
      <c r="TWV341" s="0"/>
      <c r="TWW341" s="0"/>
      <c r="TWX341" s="0"/>
      <c r="TWY341" s="0"/>
      <c r="TWZ341" s="0"/>
      <c r="TXA341" s="0"/>
      <c r="TXB341" s="0"/>
      <c r="TXC341" s="0"/>
      <c r="TXD341" s="0"/>
      <c r="TXE341" s="0"/>
      <c r="TXF341" s="0"/>
      <c r="TXG341" s="0"/>
      <c r="TXH341" s="0"/>
      <c r="TXI341" s="0"/>
      <c r="TXJ341" s="0"/>
      <c r="TXK341" s="0"/>
      <c r="TXL341" s="0"/>
      <c r="TXM341" s="0"/>
      <c r="TXN341" s="0"/>
      <c r="TXO341" s="0"/>
      <c r="TXP341" s="0"/>
      <c r="TXQ341" s="0"/>
      <c r="TXR341" s="0"/>
      <c r="TXS341" s="0"/>
      <c r="TXT341" s="0"/>
      <c r="TXU341" s="0"/>
      <c r="TXV341" s="0"/>
      <c r="TXW341" s="0"/>
      <c r="TXX341" s="0"/>
      <c r="TXY341" s="0"/>
      <c r="TXZ341" s="0"/>
      <c r="TYA341" s="0"/>
      <c r="TYB341" s="0"/>
      <c r="TYC341" s="0"/>
      <c r="TYD341" s="0"/>
      <c r="TYE341" s="0"/>
      <c r="TYF341" s="0"/>
      <c r="TYG341" s="0"/>
      <c r="TYH341" s="0"/>
      <c r="TYI341" s="0"/>
      <c r="TYJ341" s="0"/>
      <c r="TYK341" s="0"/>
      <c r="TYL341" s="0"/>
      <c r="TYM341" s="0"/>
      <c r="TYN341" s="0"/>
      <c r="TYO341" s="0"/>
      <c r="TYP341" s="0"/>
      <c r="TYQ341" s="0"/>
      <c r="TYR341" s="0"/>
      <c r="TYS341" s="0"/>
      <c r="TYT341" s="0"/>
      <c r="TYU341" s="0"/>
      <c r="TYV341" s="0"/>
      <c r="TYW341" s="0"/>
      <c r="TYX341" s="0"/>
      <c r="TYY341" s="0"/>
      <c r="TYZ341" s="0"/>
      <c r="TZA341" s="0"/>
      <c r="TZB341" s="0"/>
      <c r="TZC341" s="0"/>
      <c r="TZD341" s="0"/>
      <c r="TZE341" s="0"/>
      <c r="TZF341" s="0"/>
      <c r="TZG341" s="0"/>
      <c r="TZH341" s="0"/>
      <c r="TZI341" s="0"/>
      <c r="TZJ341" s="0"/>
      <c r="TZK341" s="0"/>
      <c r="TZL341" s="0"/>
      <c r="TZM341" s="0"/>
      <c r="TZN341" s="0"/>
      <c r="TZO341" s="0"/>
      <c r="TZP341" s="0"/>
      <c r="TZQ341" s="0"/>
      <c r="TZR341" s="0"/>
      <c r="TZS341" s="0"/>
      <c r="TZT341" s="0"/>
      <c r="TZU341" s="0"/>
      <c r="TZV341" s="0"/>
      <c r="TZW341" s="0"/>
      <c r="TZX341" s="0"/>
      <c r="TZY341" s="0"/>
      <c r="TZZ341" s="0"/>
      <c r="UAA341" s="0"/>
      <c r="UAB341" s="0"/>
      <c r="UAC341" s="0"/>
      <c r="UAD341" s="0"/>
      <c r="UAE341" s="0"/>
      <c r="UAF341" s="0"/>
      <c r="UAG341" s="0"/>
      <c r="UAH341" s="0"/>
      <c r="UAI341" s="0"/>
      <c r="UAJ341" s="0"/>
      <c r="UAK341" s="0"/>
      <c r="UAL341" s="0"/>
      <c r="UAM341" s="0"/>
      <c r="UAN341" s="0"/>
      <c r="UAO341" s="0"/>
      <c r="UAP341" s="0"/>
      <c r="UAQ341" s="0"/>
      <c r="UAR341" s="0"/>
      <c r="UAS341" s="0"/>
      <c r="UAT341" s="0"/>
      <c r="UAU341" s="0"/>
      <c r="UAV341" s="0"/>
      <c r="UAW341" s="0"/>
      <c r="UAX341" s="0"/>
      <c r="UAY341" s="0"/>
      <c r="UAZ341" s="0"/>
      <c r="UBA341" s="0"/>
      <c r="UBB341" s="0"/>
      <c r="UBC341" s="0"/>
      <c r="UBD341" s="0"/>
      <c r="UBE341" s="0"/>
      <c r="UBF341" s="0"/>
      <c r="UBG341" s="0"/>
      <c r="UBH341" s="0"/>
      <c r="UBI341" s="0"/>
      <c r="UBJ341" s="0"/>
      <c r="UBK341" s="0"/>
      <c r="UBL341" s="0"/>
      <c r="UBM341" s="0"/>
      <c r="UBN341" s="0"/>
      <c r="UBO341" s="0"/>
      <c r="UBP341" s="0"/>
      <c r="UBQ341" s="0"/>
      <c r="UBR341" s="0"/>
      <c r="UBS341" s="0"/>
      <c r="UBT341" s="0"/>
      <c r="UBU341" s="0"/>
      <c r="UBV341" s="0"/>
      <c r="UBW341" s="0"/>
      <c r="UBX341" s="0"/>
      <c r="UBY341" s="0"/>
      <c r="UBZ341" s="0"/>
      <c r="UCA341" s="0"/>
      <c r="UCB341" s="0"/>
      <c r="UCC341" s="0"/>
      <c r="UCD341" s="0"/>
      <c r="UCE341" s="0"/>
      <c r="UCF341" s="0"/>
      <c r="UCG341" s="0"/>
      <c r="UCH341" s="0"/>
      <c r="UCI341" s="0"/>
      <c r="UCJ341" s="0"/>
      <c r="UCK341" s="0"/>
      <c r="UCL341" s="0"/>
      <c r="UCM341" s="0"/>
      <c r="UCN341" s="0"/>
      <c r="UCO341" s="0"/>
      <c r="UCP341" s="0"/>
      <c r="UCQ341" s="0"/>
      <c r="UCR341" s="0"/>
      <c r="UCS341" s="0"/>
      <c r="UCT341" s="0"/>
      <c r="UCU341" s="0"/>
      <c r="UCV341" s="0"/>
      <c r="UCW341" s="0"/>
      <c r="UCX341" s="0"/>
      <c r="UCY341" s="0"/>
      <c r="UCZ341" s="0"/>
      <c r="UDA341" s="0"/>
      <c r="UDB341" s="0"/>
      <c r="UDC341" s="0"/>
      <c r="UDD341" s="0"/>
      <c r="UDE341" s="0"/>
      <c r="UDF341" s="0"/>
      <c r="UDG341" s="0"/>
      <c r="UDH341" s="0"/>
      <c r="UDI341" s="0"/>
      <c r="UDJ341" s="0"/>
      <c r="UDK341" s="0"/>
      <c r="UDL341" s="0"/>
      <c r="UDM341" s="0"/>
      <c r="UDN341" s="0"/>
      <c r="UDO341" s="0"/>
      <c r="UDP341" s="0"/>
      <c r="UDQ341" s="0"/>
      <c r="UDR341" s="0"/>
      <c r="UDS341" s="0"/>
      <c r="UDT341" s="0"/>
      <c r="UDU341" s="0"/>
      <c r="UDV341" s="0"/>
      <c r="UDW341" s="0"/>
      <c r="UDX341" s="0"/>
      <c r="UDY341" s="0"/>
      <c r="UDZ341" s="0"/>
      <c r="UEA341" s="0"/>
      <c r="UEB341" s="0"/>
      <c r="UEC341" s="0"/>
      <c r="UED341" s="0"/>
      <c r="UEE341" s="0"/>
      <c r="UEF341" s="0"/>
      <c r="UEG341" s="0"/>
      <c r="UEH341" s="0"/>
      <c r="UEI341" s="0"/>
      <c r="UEJ341" s="0"/>
      <c r="UEK341" s="0"/>
      <c r="UEL341" s="0"/>
      <c r="UEM341" s="0"/>
      <c r="UEN341" s="0"/>
      <c r="UEO341" s="0"/>
      <c r="UEP341" s="0"/>
      <c r="UEQ341" s="0"/>
      <c r="UER341" s="0"/>
      <c r="UES341" s="0"/>
      <c r="UET341" s="0"/>
      <c r="UEU341" s="0"/>
      <c r="UEV341" s="0"/>
      <c r="UEW341" s="0"/>
      <c r="UEX341" s="0"/>
      <c r="UEY341" s="0"/>
      <c r="UEZ341" s="0"/>
      <c r="UFA341" s="0"/>
      <c r="UFB341" s="0"/>
      <c r="UFC341" s="0"/>
      <c r="UFD341" s="0"/>
      <c r="UFE341" s="0"/>
      <c r="UFF341" s="0"/>
      <c r="UFG341" s="0"/>
      <c r="UFH341" s="0"/>
      <c r="UFI341" s="0"/>
      <c r="UFJ341" s="0"/>
      <c r="UFK341" s="0"/>
      <c r="UFL341" s="0"/>
      <c r="UFM341" s="0"/>
      <c r="UFN341" s="0"/>
      <c r="UFO341" s="0"/>
      <c r="UFP341" s="0"/>
      <c r="UFQ341" s="0"/>
      <c r="UFR341" s="0"/>
      <c r="UFS341" s="0"/>
      <c r="UFT341" s="0"/>
      <c r="UFU341" s="0"/>
      <c r="UFV341" s="0"/>
      <c r="UFW341" s="0"/>
      <c r="UFX341" s="0"/>
      <c r="UFY341" s="0"/>
      <c r="UFZ341" s="0"/>
      <c r="UGA341" s="0"/>
      <c r="UGB341" s="0"/>
      <c r="UGC341" s="0"/>
      <c r="UGD341" s="0"/>
      <c r="UGE341" s="0"/>
      <c r="UGF341" s="0"/>
      <c r="UGG341" s="0"/>
      <c r="UGH341" s="0"/>
      <c r="UGI341" s="0"/>
      <c r="UGJ341" s="0"/>
      <c r="UGK341" s="0"/>
      <c r="UGL341" s="0"/>
      <c r="UGM341" s="0"/>
      <c r="UGN341" s="0"/>
      <c r="UGO341" s="0"/>
      <c r="UGP341" s="0"/>
      <c r="UGQ341" s="0"/>
      <c r="UGR341" s="0"/>
      <c r="UGS341" s="0"/>
      <c r="UGT341" s="0"/>
      <c r="UGU341" s="0"/>
      <c r="UGV341" s="0"/>
      <c r="UGW341" s="0"/>
      <c r="UGX341" s="0"/>
      <c r="UGY341" s="0"/>
      <c r="UGZ341" s="0"/>
      <c r="UHA341" s="0"/>
      <c r="UHB341" s="0"/>
      <c r="UHC341" s="0"/>
      <c r="UHD341" s="0"/>
      <c r="UHE341" s="0"/>
      <c r="UHF341" s="0"/>
      <c r="UHG341" s="0"/>
      <c r="UHH341" s="0"/>
      <c r="UHI341" s="0"/>
      <c r="UHJ341" s="0"/>
      <c r="UHK341" s="0"/>
      <c r="UHL341" s="0"/>
      <c r="UHM341" s="0"/>
      <c r="UHN341" s="0"/>
      <c r="UHO341" s="0"/>
      <c r="UHP341" s="0"/>
      <c r="UHQ341" s="0"/>
      <c r="UHR341" s="0"/>
      <c r="UHS341" s="0"/>
      <c r="UHT341" s="0"/>
      <c r="UHU341" s="0"/>
      <c r="UHV341" s="0"/>
      <c r="UHW341" s="0"/>
      <c r="UHX341" s="0"/>
      <c r="UHY341" s="0"/>
      <c r="UHZ341" s="0"/>
      <c r="UIA341" s="0"/>
      <c r="UIB341" s="0"/>
      <c r="UIC341" s="0"/>
      <c r="UID341" s="0"/>
      <c r="UIE341" s="0"/>
      <c r="UIF341" s="0"/>
      <c r="UIG341" s="0"/>
      <c r="UIH341" s="0"/>
      <c r="UII341" s="0"/>
      <c r="UIJ341" s="0"/>
      <c r="UIK341" s="0"/>
      <c r="UIL341" s="0"/>
      <c r="UIM341" s="0"/>
      <c r="UIN341" s="0"/>
      <c r="UIO341" s="0"/>
      <c r="UIP341" s="0"/>
      <c r="UIQ341" s="0"/>
      <c r="UIR341" s="0"/>
      <c r="UIS341" s="0"/>
      <c r="UIT341" s="0"/>
      <c r="UIU341" s="0"/>
      <c r="UIV341" s="0"/>
      <c r="UIW341" s="0"/>
      <c r="UIX341" s="0"/>
      <c r="UIY341" s="0"/>
      <c r="UIZ341" s="0"/>
      <c r="UJA341" s="0"/>
      <c r="UJB341" s="0"/>
      <c r="UJC341" s="0"/>
      <c r="UJD341" s="0"/>
      <c r="UJE341" s="0"/>
      <c r="UJF341" s="0"/>
      <c r="UJG341" s="0"/>
      <c r="UJH341" s="0"/>
      <c r="UJI341" s="0"/>
      <c r="UJJ341" s="0"/>
      <c r="UJK341" s="0"/>
      <c r="UJL341" s="0"/>
      <c r="UJM341" s="0"/>
      <c r="UJN341" s="0"/>
      <c r="UJO341" s="0"/>
      <c r="UJP341" s="0"/>
      <c r="UJQ341" s="0"/>
      <c r="UJR341" s="0"/>
      <c r="UJS341" s="0"/>
      <c r="UJT341" s="0"/>
      <c r="UJU341" s="0"/>
      <c r="UJV341" s="0"/>
      <c r="UJW341" s="0"/>
      <c r="UJX341" s="0"/>
      <c r="UJY341" s="0"/>
      <c r="UJZ341" s="0"/>
      <c r="UKA341" s="0"/>
      <c r="UKB341" s="0"/>
      <c r="UKC341" s="0"/>
      <c r="UKD341" s="0"/>
      <c r="UKE341" s="0"/>
      <c r="UKF341" s="0"/>
      <c r="UKG341" s="0"/>
      <c r="UKH341" s="0"/>
      <c r="UKI341" s="0"/>
      <c r="UKJ341" s="0"/>
      <c r="UKK341" s="0"/>
      <c r="UKL341" s="0"/>
      <c r="UKM341" s="0"/>
      <c r="UKN341" s="0"/>
      <c r="UKO341" s="0"/>
      <c r="UKP341" s="0"/>
      <c r="UKQ341" s="0"/>
      <c r="UKR341" s="0"/>
      <c r="UKS341" s="0"/>
      <c r="UKT341" s="0"/>
      <c r="UKU341" s="0"/>
      <c r="UKV341" s="0"/>
      <c r="UKW341" s="0"/>
      <c r="UKX341" s="0"/>
      <c r="UKY341" s="0"/>
      <c r="UKZ341" s="0"/>
      <c r="ULA341" s="0"/>
      <c r="ULB341" s="0"/>
      <c r="ULC341" s="0"/>
      <c r="ULD341" s="0"/>
      <c r="ULE341" s="0"/>
      <c r="ULF341" s="0"/>
      <c r="ULG341" s="0"/>
      <c r="ULH341" s="0"/>
      <c r="ULI341" s="0"/>
      <c r="ULJ341" s="0"/>
      <c r="ULK341" s="0"/>
      <c r="ULL341" s="0"/>
      <c r="ULM341" s="0"/>
      <c r="ULN341" s="0"/>
      <c r="ULO341" s="0"/>
      <c r="ULP341" s="0"/>
      <c r="ULQ341" s="0"/>
      <c r="ULR341" s="0"/>
      <c r="ULS341" s="0"/>
      <c r="ULT341" s="0"/>
      <c r="ULU341" s="0"/>
      <c r="ULV341" s="0"/>
      <c r="ULW341" s="0"/>
      <c r="ULX341" s="0"/>
      <c r="ULY341" s="0"/>
      <c r="ULZ341" s="0"/>
      <c r="UMA341" s="0"/>
      <c r="UMB341" s="0"/>
      <c r="UMC341" s="0"/>
      <c r="UMD341" s="0"/>
      <c r="UME341" s="0"/>
      <c r="UMF341" s="0"/>
      <c r="UMG341" s="0"/>
      <c r="UMH341" s="0"/>
      <c r="UMI341" s="0"/>
      <c r="UMJ341" s="0"/>
      <c r="UMK341" s="0"/>
      <c r="UML341" s="0"/>
      <c r="UMM341" s="0"/>
      <c r="UMN341" s="0"/>
      <c r="UMO341" s="0"/>
      <c r="UMP341" s="0"/>
      <c r="UMQ341" s="0"/>
      <c r="UMR341" s="0"/>
      <c r="UMS341" s="0"/>
      <c r="UMT341" s="0"/>
      <c r="UMU341" s="0"/>
      <c r="UMV341" s="0"/>
      <c r="UMW341" s="0"/>
      <c r="UMX341" s="0"/>
      <c r="UMY341" s="0"/>
      <c r="UMZ341" s="0"/>
      <c r="UNA341" s="0"/>
      <c r="UNB341" s="0"/>
      <c r="UNC341" s="0"/>
      <c r="UND341" s="0"/>
      <c r="UNE341" s="0"/>
      <c r="UNF341" s="0"/>
      <c r="UNG341" s="0"/>
      <c r="UNH341" s="0"/>
      <c r="UNI341" s="0"/>
      <c r="UNJ341" s="0"/>
      <c r="UNK341" s="0"/>
      <c r="UNL341" s="0"/>
      <c r="UNM341" s="0"/>
      <c r="UNN341" s="0"/>
      <c r="UNO341" s="0"/>
      <c r="UNP341" s="0"/>
      <c r="UNQ341" s="0"/>
      <c r="UNR341" s="0"/>
      <c r="UNS341" s="0"/>
      <c r="UNT341" s="0"/>
      <c r="UNU341" s="0"/>
      <c r="UNV341" s="0"/>
      <c r="UNW341" s="0"/>
      <c r="UNX341" s="0"/>
      <c r="UNY341" s="0"/>
      <c r="UNZ341" s="0"/>
      <c r="UOA341" s="0"/>
      <c r="UOB341" s="0"/>
      <c r="UOC341" s="0"/>
      <c r="UOD341" s="0"/>
      <c r="UOE341" s="0"/>
      <c r="UOF341" s="0"/>
      <c r="UOG341" s="0"/>
      <c r="UOH341" s="0"/>
      <c r="UOI341" s="0"/>
      <c r="UOJ341" s="0"/>
      <c r="UOK341" s="0"/>
      <c r="UOL341" s="0"/>
      <c r="UOM341" s="0"/>
      <c r="UON341" s="0"/>
      <c r="UOO341" s="0"/>
      <c r="UOP341" s="0"/>
      <c r="UOQ341" s="0"/>
      <c r="UOR341" s="0"/>
      <c r="UOS341" s="0"/>
      <c r="UOT341" s="0"/>
      <c r="UOU341" s="0"/>
      <c r="UOV341" s="0"/>
      <c r="UOW341" s="0"/>
      <c r="UOX341" s="0"/>
      <c r="UOY341" s="0"/>
      <c r="UOZ341" s="0"/>
      <c r="UPA341" s="0"/>
      <c r="UPB341" s="0"/>
      <c r="UPC341" s="0"/>
      <c r="UPD341" s="0"/>
      <c r="UPE341" s="0"/>
      <c r="UPF341" s="0"/>
      <c r="UPG341" s="0"/>
      <c r="UPH341" s="0"/>
      <c r="UPI341" s="0"/>
      <c r="UPJ341" s="0"/>
      <c r="UPK341" s="0"/>
      <c r="UPL341" s="0"/>
      <c r="UPM341" s="0"/>
      <c r="UPN341" s="0"/>
      <c r="UPO341" s="0"/>
      <c r="UPP341" s="0"/>
      <c r="UPQ341" s="0"/>
      <c r="UPR341" s="0"/>
      <c r="UPS341" s="0"/>
      <c r="UPT341" s="0"/>
      <c r="UPU341" s="0"/>
      <c r="UPV341" s="0"/>
      <c r="UPW341" s="0"/>
      <c r="UPX341" s="0"/>
      <c r="UPY341" s="0"/>
      <c r="UPZ341" s="0"/>
      <c r="UQA341" s="0"/>
      <c r="UQB341" s="0"/>
      <c r="UQC341" s="0"/>
      <c r="UQD341" s="0"/>
      <c r="UQE341" s="0"/>
      <c r="UQF341" s="0"/>
      <c r="UQG341" s="0"/>
      <c r="UQH341" s="0"/>
      <c r="UQI341" s="0"/>
      <c r="UQJ341" s="0"/>
      <c r="UQK341" s="0"/>
      <c r="UQL341" s="0"/>
      <c r="UQM341" s="0"/>
      <c r="UQN341" s="0"/>
      <c r="UQO341" s="0"/>
      <c r="UQP341" s="0"/>
      <c r="UQQ341" s="0"/>
      <c r="UQR341" s="0"/>
      <c r="UQS341" s="0"/>
      <c r="UQT341" s="0"/>
      <c r="UQU341" s="0"/>
      <c r="UQV341" s="0"/>
      <c r="UQW341" s="0"/>
      <c r="UQX341" s="0"/>
      <c r="UQY341" s="0"/>
      <c r="UQZ341" s="0"/>
      <c r="URA341" s="0"/>
      <c r="URB341" s="0"/>
      <c r="URC341" s="0"/>
      <c r="URD341" s="0"/>
      <c r="URE341" s="0"/>
      <c r="URF341" s="0"/>
      <c r="URG341" s="0"/>
      <c r="URH341" s="0"/>
      <c r="URI341" s="0"/>
      <c r="URJ341" s="0"/>
      <c r="URK341" s="0"/>
      <c r="URL341" s="0"/>
      <c r="URM341" s="0"/>
      <c r="URN341" s="0"/>
      <c r="URO341" s="0"/>
      <c r="URP341" s="0"/>
      <c r="URQ341" s="0"/>
      <c r="URR341" s="0"/>
      <c r="URS341" s="0"/>
      <c r="URT341" s="0"/>
      <c r="URU341" s="0"/>
      <c r="URV341" s="0"/>
      <c r="URW341" s="0"/>
      <c r="URX341" s="0"/>
      <c r="URY341" s="0"/>
      <c r="URZ341" s="0"/>
      <c r="USA341" s="0"/>
      <c r="USB341" s="0"/>
      <c r="USC341" s="0"/>
      <c r="USD341" s="0"/>
      <c r="USE341" s="0"/>
      <c r="USF341" s="0"/>
      <c r="USG341" s="0"/>
      <c r="USH341" s="0"/>
      <c r="USI341" s="0"/>
      <c r="USJ341" s="0"/>
      <c r="USK341" s="0"/>
      <c r="USL341" s="0"/>
      <c r="USM341" s="0"/>
      <c r="USN341" s="0"/>
      <c r="USO341" s="0"/>
      <c r="USP341" s="0"/>
      <c r="USQ341" s="0"/>
      <c r="USR341" s="0"/>
      <c r="USS341" s="0"/>
      <c r="UST341" s="0"/>
      <c r="USU341" s="0"/>
      <c r="USV341" s="0"/>
      <c r="USW341" s="0"/>
      <c r="USX341" s="0"/>
      <c r="USY341" s="0"/>
      <c r="USZ341" s="0"/>
      <c r="UTA341" s="0"/>
      <c r="UTB341" s="0"/>
      <c r="UTC341" s="0"/>
      <c r="UTD341" s="0"/>
      <c r="UTE341" s="0"/>
      <c r="UTF341" s="0"/>
      <c r="UTG341" s="0"/>
      <c r="UTH341" s="0"/>
      <c r="UTI341" s="0"/>
      <c r="UTJ341" s="0"/>
      <c r="UTK341" s="0"/>
      <c r="UTL341" s="0"/>
      <c r="UTM341" s="0"/>
      <c r="UTN341" s="0"/>
      <c r="UTO341" s="0"/>
      <c r="UTP341" s="0"/>
      <c r="UTQ341" s="0"/>
      <c r="UTR341" s="0"/>
      <c r="UTS341" s="0"/>
      <c r="UTT341" s="0"/>
      <c r="UTU341" s="0"/>
      <c r="UTV341" s="0"/>
      <c r="UTW341" s="0"/>
      <c r="UTX341" s="0"/>
      <c r="UTY341" s="0"/>
      <c r="UTZ341" s="0"/>
      <c r="UUA341" s="0"/>
      <c r="UUB341" s="0"/>
      <c r="UUC341" s="0"/>
      <c r="UUD341" s="0"/>
      <c r="UUE341" s="0"/>
      <c r="UUF341" s="0"/>
      <c r="UUG341" s="0"/>
      <c r="UUH341" s="0"/>
      <c r="UUI341" s="0"/>
      <c r="UUJ341" s="0"/>
      <c r="UUK341" s="0"/>
      <c r="UUL341" s="0"/>
      <c r="UUM341" s="0"/>
      <c r="UUN341" s="0"/>
      <c r="UUO341" s="0"/>
      <c r="UUP341" s="0"/>
      <c r="UUQ341" s="0"/>
      <c r="UUR341" s="0"/>
      <c r="UUS341" s="0"/>
      <c r="UUT341" s="0"/>
      <c r="UUU341" s="0"/>
      <c r="UUV341" s="0"/>
      <c r="UUW341" s="0"/>
      <c r="UUX341" s="0"/>
      <c r="UUY341" s="0"/>
      <c r="UUZ341" s="0"/>
      <c r="UVA341" s="0"/>
      <c r="UVB341" s="0"/>
      <c r="UVC341" s="0"/>
      <c r="UVD341" s="0"/>
      <c r="UVE341" s="0"/>
      <c r="UVF341" s="0"/>
      <c r="UVG341" s="0"/>
      <c r="UVH341" s="0"/>
      <c r="UVI341" s="0"/>
      <c r="UVJ341" s="0"/>
      <c r="UVK341" s="0"/>
      <c r="UVL341" s="0"/>
      <c r="UVM341" s="0"/>
      <c r="UVN341" s="0"/>
      <c r="UVO341" s="0"/>
      <c r="UVP341" s="0"/>
      <c r="UVQ341" s="0"/>
      <c r="UVR341" s="0"/>
      <c r="UVS341" s="0"/>
      <c r="UVT341" s="0"/>
      <c r="UVU341" s="0"/>
      <c r="UVV341" s="0"/>
      <c r="UVW341" s="0"/>
      <c r="UVX341" s="0"/>
      <c r="UVY341" s="0"/>
      <c r="UVZ341" s="0"/>
      <c r="UWA341" s="0"/>
      <c r="UWB341" s="0"/>
      <c r="UWC341" s="0"/>
      <c r="UWD341" s="0"/>
      <c r="UWE341" s="0"/>
      <c r="UWF341" s="0"/>
      <c r="UWG341" s="0"/>
      <c r="UWH341" s="0"/>
      <c r="UWI341" s="0"/>
      <c r="UWJ341" s="0"/>
      <c r="UWK341" s="0"/>
      <c r="UWL341" s="0"/>
      <c r="UWM341" s="0"/>
      <c r="UWN341" s="0"/>
      <c r="UWO341" s="0"/>
      <c r="UWP341" s="0"/>
      <c r="UWQ341" s="0"/>
      <c r="UWR341" s="0"/>
      <c r="UWS341" s="0"/>
      <c r="UWT341" s="0"/>
      <c r="UWU341" s="0"/>
      <c r="UWV341" s="0"/>
      <c r="UWW341" s="0"/>
      <c r="UWX341" s="0"/>
      <c r="UWY341" s="0"/>
      <c r="UWZ341" s="0"/>
      <c r="UXA341" s="0"/>
      <c r="UXB341" s="0"/>
      <c r="UXC341" s="0"/>
      <c r="UXD341" s="0"/>
      <c r="UXE341" s="0"/>
      <c r="UXF341" s="0"/>
      <c r="UXG341" s="0"/>
      <c r="UXH341" s="0"/>
      <c r="UXI341" s="0"/>
      <c r="UXJ341" s="0"/>
      <c r="UXK341" s="0"/>
      <c r="UXL341" s="0"/>
      <c r="UXM341" s="0"/>
      <c r="UXN341" s="0"/>
      <c r="UXO341" s="0"/>
      <c r="UXP341" s="0"/>
      <c r="UXQ341" s="0"/>
      <c r="UXR341" s="0"/>
      <c r="UXS341" s="0"/>
      <c r="UXT341" s="0"/>
      <c r="UXU341" s="0"/>
      <c r="UXV341" s="0"/>
      <c r="UXW341" s="0"/>
      <c r="UXX341" s="0"/>
      <c r="UXY341" s="0"/>
      <c r="UXZ341" s="0"/>
      <c r="UYA341" s="0"/>
      <c r="UYB341" s="0"/>
      <c r="UYC341" s="0"/>
      <c r="UYD341" s="0"/>
      <c r="UYE341" s="0"/>
      <c r="UYF341" s="0"/>
      <c r="UYG341" s="0"/>
      <c r="UYH341" s="0"/>
      <c r="UYI341" s="0"/>
      <c r="UYJ341" s="0"/>
      <c r="UYK341" s="0"/>
      <c r="UYL341" s="0"/>
      <c r="UYM341" s="0"/>
      <c r="UYN341" s="0"/>
      <c r="UYO341" s="0"/>
      <c r="UYP341" s="0"/>
      <c r="UYQ341" s="0"/>
      <c r="UYR341" s="0"/>
      <c r="UYS341" s="0"/>
      <c r="UYT341" s="0"/>
      <c r="UYU341" s="0"/>
      <c r="UYV341" s="0"/>
      <c r="UYW341" s="0"/>
      <c r="UYX341" s="0"/>
      <c r="UYY341" s="0"/>
      <c r="UYZ341" s="0"/>
      <c r="UZA341" s="0"/>
      <c r="UZB341" s="0"/>
      <c r="UZC341" s="0"/>
      <c r="UZD341" s="0"/>
      <c r="UZE341" s="0"/>
      <c r="UZF341" s="0"/>
      <c r="UZG341" s="0"/>
      <c r="UZH341" s="0"/>
      <c r="UZI341" s="0"/>
      <c r="UZJ341" s="0"/>
      <c r="UZK341" s="0"/>
      <c r="UZL341" s="0"/>
      <c r="UZM341" s="0"/>
      <c r="UZN341" s="0"/>
      <c r="UZO341" s="0"/>
      <c r="UZP341" s="0"/>
      <c r="UZQ341" s="0"/>
      <c r="UZR341" s="0"/>
      <c r="UZS341" s="0"/>
      <c r="UZT341" s="0"/>
      <c r="UZU341" s="0"/>
      <c r="UZV341" s="0"/>
      <c r="UZW341" s="0"/>
      <c r="UZX341" s="0"/>
      <c r="UZY341" s="0"/>
      <c r="UZZ341" s="0"/>
      <c r="VAA341" s="0"/>
      <c r="VAB341" s="0"/>
      <c r="VAC341" s="0"/>
      <c r="VAD341" s="0"/>
      <c r="VAE341" s="0"/>
      <c r="VAF341" s="0"/>
      <c r="VAG341" s="0"/>
      <c r="VAH341" s="0"/>
      <c r="VAI341" s="0"/>
      <c r="VAJ341" s="0"/>
      <c r="VAK341" s="0"/>
      <c r="VAL341" s="0"/>
      <c r="VAM341" s="0"/>
      <c r="VAN341" s="0"/>
      <c r="VAO341" s="0"/>
      <c r="VAP341" s="0"/>
      <c r="VAQ341" s="0"/>
      <c r="VAR341" s="0"/>
      <c r="VAS341" s="0"/>
      <c r="VAT341" s="0"/>
      <c r="VAU341" s="0"/>
      <c r="VAV341" s="0"/>
      <c r="VAW341" s="0"/>
      <c r="VAX341" s="0"/>
      <c r="VAY341" s="0"/>
      <c r="VAZ341" s="0"/>
      <c r="VBA341" s="0"/>
      <c r="VBB341" s="0"/>
      <c r="VBC341" s="0"/>
      <c r="VBD341" s="0"/>
      <c r="VBE341" s="0"/>
      <c r="VBF341" s="0"/>
      <c r="VBG341" s="0"/>
      <c r="VBH341" s="0"/>
      <c r="VBI341" s="0"/>
      <c r="VBJ341" s="0"/>
      <c r="VBK341" s="0"/>
      <c r="VBL341" s="0"/>
      <c r="VBM341" s="0"/>
      <c r="VBN341" s="0"/>
      <c r="VBO341" s="0"/>
      <c r="VBP341" s="0"/>
      <c r="VBQ341" s="0"/>
      <c r="VBR341" s="0"/>
      <c r="VBS341" s="0"/>
      <c r="VBT341" s="0"/>
      <c r="VBU341" s="0"/>
      <c r="VBV341" s="0"/>
      <c r="VBW341" s="0"/>
      <c r="VBX341" s="0"/>
      <c r="VBY341" s="0"/>
      <c r="VBZ341" s="0"/>
      <c r="VCA341" s="0"/>
      <c r="VCB341" s="0"/>
      <c r="VCC341" s="0"/>
      <c r="VCD341" s="0"/>
      <c r="VCE341" s="0"/>
      <c r="VCF341" s="0"/>
      <c r="VCG341" s="0"/>
      <c r="VCH341" s="0"/>
      <c r="VCI341" s="0"/>
      <c r="VCJ341" s="0"/>
      <c r="VCK341" s="0"/>
      <c r="VCL341" s="0"/>
      <c r="VCM341" s="0"/>
      <c r="VCN341" s="0"/>
      <c r="VCO341" s="0"/>
      <c r="VCP341" s="0"/>
      <c r="VCQ341" s="0"/>
      <c r="VCR341" s="0"/>
      <c r="VCS341" s="0"/>
      <c r="VCT341" s="0"/>
      <c r="VCU341" s="0"/>
      <c r="VCV341" s="0"/>
      <c r="VCW341" s="0"/>
      <c r="VCX341" s="0"/>
      <c r="VCY341" s="0"/>
      <c r="VCZ341" s="0"/>
      <c r="VDA341" s="0"/>
      <c r="VDB341" s="0"/>
      <c r="VDC341" s="0"/>
      <c r="VDD341" s="0"/>
      <c r="VDE341" s="0"/>
      <c r="VDF341" s="0"/>
      <c r="VDG341" s="0"/>
      <c r="VDH341" s="0"/>
      <c r="VDI341" s="0"/>
      <c r="VDJ341" s="0"/>
      <c r="VDK341" s="0"/>
      <c r="VDL341" s="0"/>
      <c r="VDM341" s="0"/>
      <c r="VDN341" s="0"/>
      <c r="VDO341" s="0"/>
      <c r="VDP341" s="0"/>
      <c r="VDQ341" s="0"/>
      <c r="VDR341" s="0"/>
      <c r="VDS341" s="0"/>
      <c r="VDT341" s="0"/>
      <c r="VDU341" s="0"/>
      <c r="VDV341" s="0"/>
      <c r="VDW341" s="0"/>
      <c r="VDX341" s="0"/>
      <c r="VDY341" s="0"/>
      <c r="VDZ341" s="0"/>
      <c r="VEA341" s="0"/>
      <c r="VEB341" s="0"/>
      <c r="VEC341" s="0"/>
      <c r="VED341" s="0"/>
      <c r="VEE341" s="0"/>
      <c r="VEF341" s="0"/>
      <c r="VEG341" s="0"/>
      <c r="VEH341" s="0"/>
      <c r="VEI341" s="0"/>
      <c r="VEJ341" s="0"/>
      <c r="VEK341" s="0"/>
      <c r="VEL341" s="0"/>
      <c r="VEM341" s="0"/>
      <c r="VEN341" s="0"/>
      <c r="VEO341" s="0"/>
      <c r="VEP341" s="0"/>
      <c r="VEQ341" s="0"/>
      <c r="VER341" s="0"/>
      <c r="VES341" s="0"/>
      <c r="VET341" s="0"/>
      <c r="VEU341" s="0"/>
      <c r="VEV341" s="0"/>
      <c r="VEW341" s="0"/>
      <c r="VEX341" s="0"/>
      <c r="VEY341" s="0"/>
      <c r="VEZ341" s="0"/>
      <c r="VFA341" s="0"/>
      <c r="VFB341" s="0"/>
      <c r="VFC341" s="0"/>
      <c r="VFD341" s="0"/>
      <c r="VFE341" s="0"/>
      <c r="VFF341" s="0"/>
      <c r="VFG341" s="0"/>
      <c r="VFH341" s="0"/>
      <c r="VFI341" s="0"/>
      <c r="VFJ341" s="0"/>
      <c r="VFK341" s="0"/>
      <c r="VFL341" s="0"/>
      <c r="VFM341" s="0"/>
      <c r="VFN341" s="0"/>
      <c r="VFO341" s="0"/>
      <c r="VFP341" s="0"/>
      <c r="VFQ341" s="0"/>
      <c r="VFR341" s="0"/>
      <c r="VFS341" s="0"/>
      <c r="VFT341" s="0"/>
      <c r="VFU341" s="0"/>
      <c r="VFV341" s="0"/>
      <c r="VFW341" s="0"/>
      <c r="VFX341" s="0"/>
      <c r="VFY341" s="0"/>
      <c r="VFZ341" s="0"/>
      <c r="VGA341" s="0"/>
      <c r="VGB341" s="0"/>
      <c r="VGC341" s="0"/>
      <c r="VGD341" s="0"/>
      <c r="VGE341" s="0"/>
      <c r="VGF341" s="0"/>
      <c r="VGG341" s="0"/>
      <c r="VGH341" s="0"/>
      <c r="VGI341" s="0"/>
      <c r="VGJ341" s="0"/>
      <c r="VGK341" s="0"/>
      <c r="VGL341" s="0"/>
      <c r="VGM341" s="0"/>
      <c r="VGN341" s="0"/>
      <c r="VGO341" s="0"/>
      <c r="VGP341" s="0"/>
      <c r="VGQ341" s="0"/>
      <c r="VGR341" s="0"/>
      <c r="VGS341" s="0"/>
      <c r="VGT341" s="0"/>
      <c r="VGU341" s="0"/>
      <c r="VGV341" s="0"/>
      <c r="VGW341" s="0"/>
      <c r="VGX341" s="0"/>
      <c r="VGY341" s="0"/>
      <c r="VGZ341" s="0"/>
      <c r="VHA341" s="0"/>
      <c r="VHB341" s="0"/>
      <c r="VHC341" s="0"/>
      <c r="VHD341" s="0"/>
      <c r="VHE341" s="0"/>
      <c r="VHF341" s="0"/>
      <c r="VHG341" s="0"/>
      <c r="VHH341" s="0"/>
      <c r="VHI341" s="0"/>
      <c r="VHJ341" s="0"/>
      <c r="VHK341" s="0"/>
      <c r="VHL341" s="0"/>
      <c r="VHM341" s="0"/>
      <c r="VHN341" s="0"/>
      <c r="VHO341" s="0"/>
      <c r="VHP341" s="0"/>
      <c r="VHQ341" s="0"/>
      <c r="VHR341" s="0"/>
      <c r="VHS341" s="0"/>
      <c r="VHT341" s="0"/>
      <c r="VHU341" s="0"/>
      <c r="VHV341" s="0"/>
      <c r="VHW341" s="0"/>
      <c r="VHX341" s="0"/>
      <c r="VHY341" s="0"/>
      <c r="VHZ341" s="0"/>
      <c r="VIA341" s="0"/>
      <c r="VIB341" s="0"/>
      <c r="VIC341" s="0"/>
      <c r="VID341" s="0"/>
      <c r="VIE341" s="0"/>
      <c r="VIF341" s="0"/>
      <c r="VIG341" s="0"/>
      <c r="VIH341" s="0"/>
      <c r="VII341" s="0"/>
      <c r="VIJ341" s="0"/>
      <c r="VIK341" s="0"/>
      <c r="VIL341" s="0"/>
      <c r="VIM341" s="0"/>
      <c r="VIN341" s="0"/>
      <c r="VIO341" s="0"/>
      <c r="VIP341" s="0"/>
      <c r="VIQ341" s="0"/>
      <c r="VIR341" s="0"/>
      <c r="VIS341" s="0"/>
      <c r="VIT341" s="0"/>
      <c r="VIU341" s="0"/>
      <c r="VIV341" s="0"/>
      <c r="VIW341" s="0"/>
      <c r="VIX341" s="0"/>
      <c r="VIY341" s="0"/>
      <c r="VIZ341" s="0"/>
      <c r="VJA341" s="0"/>
      <c r="VJB341" s="0"/>
      <c r="VJC341" s="0"/>
      <c r="VJD341" s="0"/>
      <c r="VJE341" s="0"/>
      <c r="VJF341" s="0"/>
      <c r="VJG341" s="0"/>
      <c r="VJH341" s="0"/>
      <c r="VJI341" s="0"/>
      <c r="VJJ341" s="0"/>
      <c r="VJK341" s="0"/>
      <c r="VJL341" s="0"/>
      <c r="VJM341" s="0"/>
      <c r="VJN341" s="0"/>
      <c r="VJO341" s="0"/>
      <c r="VJP341" s="0"/>
      <c r="VJQ341" s="0"/>
      <c r="VJR341" s="0"/>
      <c r="VJS341" s="0"/>
      <c r="VJT341" s="0"/>
      <c r="VJU341" s="0"/>
      <c r="VJV341" s="0"/>
      <c r="VJW341" s="0"/>
      <c r="VJX341" s="0"/>
      <c r="VJY341" s="0"/>
      <c r="VJZ341" s="0"/>
      <c r="VKA341" s="0"/>
      <c r="VKB341" s="0"/>
      <c r="VKC341" s="0"/>
      <c r="VKD341" s="0"/>
      <c r="VKE341" s="0"/>
      <c r="VKF341" s="0"/>
      <c r="VKG341" s="0"/>
      <c r="VKH341" s="0"/>
      <c r="VKI341" s="0"/>
      <c r="VKJ341" s="0"/>
      <c r="VKK341" s="0"/>
      <c r="VKL341" s="0"/>
      <c r="VKM341" s="0"/>
      <c r="VKN341" s="0"/>
      <c r="VKO341" s="0"/>
      <c r="VKP341" s="0"/>
      <c r="VKQ341" s="0"/>
      <c r="VKR341" s="0"/>
      <c r="VKS341" s="0"/>
      <c r="VKT341" s="0"/>
      <c r="VKU341" s="0"/>
      <c r="VKV341" s="0"/>
      <c r="VKW341" s="0"/>
      <c r="VKX341" s="0"/>
      <c r="VKY341" s="0"/>
      <c r="VKZ341" s="0"/>
      <c r="VLA341" s="0"/>
      <c r="VLB341" s="0"/>
      <c r="VLC341" s="0"/>
      <c r="VLD341" s="0"/>
      <c r="VLE341" s="0"/>
      <c r="VLF341" s="0"/>
      <c r="VLG341" s="0"/>
      <c r="VLH341" s="0"/>
      <c r="VLI341" s="0"/>
      <c r="VLJ341" s="0"/>
      <c r="VLK341" s="0"/>
      <c r="VLL341" s="0"/>
      <c r="VLM341" s="0"/>
      <c r="VLN341" s="0"/>
      <c r="VLO341" s="0"/>
      <c r="VLP341" s="0"/>
      <c r="VLQ341" s="0"/>
      <c r="VLR341" s="0"/>
      <c r="VLS341" s="0"/>
      <c r="VLT341" s="0"/>
      <c r="VLU341" s="0"/>
      <c r="VLV341" s="0"/>
      <c r="VLW341" s="0"/>
      <c r="VLX341" s="0"/>
      <c r="VLY341" s="0"/>
      <c r="VLZ341" s="0"/>
      <c r="VMA341" s="0"/>
      <c r="VMB341" s="0"/>
      <c r="VMC341" s="0"/>
      <c r="VMD341" s="0"/>
      <c r="VME341" s="0"/>
      <c r="VMF341" s="0"/>
      <c r="VMG341" s="0"/>
      <c r="VMH341" s="0"/>
      <c r="VMI341" s="0"/>
      <c r="VMJ341" s="0"/>
      <c r="VMK341" s="0"/>
      <c r="VML341" s="0"/>
      <c r="VMM341" s="0"/>
      <c r="VMN341" s="0"/>
      <c r="VMO341" s="0"/>
      <c r="VMP341" s="0"/>
      <c r="VMQ341" s="0"/>
      <c r="VMR341" s="0"/>
      <c r="VMS341" s="0"/>
      <c r="VMT341" s="0"/>
      <c r="VMU341" s="0"/>
      <c r="VMV341" s="0"/>
      <c r="VMW341" s="0"/>
      <c r="VMX341" s="0"/>
      <c r="VMY341" s="0"/>
      <c r="VMZ341" s="0"/>
      <c r="VNA341" s="0"/>
      <c r="VNB341" s="0"/>
      <c r="VNC341" s="0"/>
      <c r="VND341" s="0"/>
      <c r="VNE341" s="0"/>
      <c r="VNF341" s="0"/>
      <c r="VNG341" s="0"/>
      <c r="VNH341" s="0"/>
      <c r="VNI341" s="0"/>
      <c r="VNJ341" s="0"/>
      <c r="VNK341" s="0"/>
      <c r="VNL341" s="0"/>
      <c r="VNM341" s="0"/>
      <c r="VNN341" s="0"/>
      <c r="VNO341" s="0"/>
      <c r="VNP341" s="0"/>
      <c r="VNQ341" s="0"/>
      <c r="VNR341" s="0"/>
      <c r="VNS341" s="0"/>
      <c r="VNT341" s="0"/>
      <c r="VNU341" s="0"/>
      <c r="VNV341" s="0"/>
      <c r="VNW341" s="0"/>
      <c r="VNX341" s="0"/>
      <c r="VNY341" s="0"/>
      <c r="VNZ341" s="0"/>
      <c r="VOA341" s="0"/>
      <c r="VOB341" s="0"/>
      <c r="VOC341" s="0"/>
      <c r="VOD341" s="0"/>
      <c r="VOE341" s="0"/>
      <c r="VOF341" s="0"/>
      <c r="VOG341" s="0"/>
      <c r="VOH341" s="0"/>
      <c r="VOI341" s="0"/>
      <c r="VOJ341" s="0"/>
      <c r="VOK341" s="0"/>
      <c r="VOL341" s="0"/>
      <c r="VOM341" s="0"/>
      <c r="VON341" s="0"/>
      <c r="VOO341" s="0"/>
      <c r="VOP341" s="0"/>
      <c r="VOQ341" s="0"/>
      <c r="VOR341" s="0"/>
      <c r="VOS341" s="0"/>
      <c r="VOT341" s="0"/>
      <c r="VOU341" s="0"/>
      <c r="VOV341" s="0"/>
      <c r="VOW341" s="0"/>
      <c r="VOX341" s="0"/>
      <c r="VOY341" s="0"/>
      <c r="VOZ341" s="0"/>
      <c r="VPA341" s="0"/>
      <c r="VPB341" s="0"/>
      <c r="VPC341" s="0"/>
      <c r="VPD341" s="0"/>
      <c r="VPE341" s="0"/>
      <c r="VPF341" s="0"/>
      <c r="VPG341" s="0"/>
      <c r="VPH341" s="0"/>
      <c r="VPI341" s="0"/>
      <c r="VPJ341" s="0"/>
      <c r="VPK341" s="0"/>
      <c r="VPL341" s="0"/>
      <c r="VPM341" s="0"/>
      <c r="VPN341" s="0"/>
      <c r="VPO341" s="0"/>
      <c r="VPP341" s="0"/>
      <c r="VPQ341" s="0"/>
      <c r="VPR341" s="0"/>
      <c r="VPS341" s="0"/>
      <c r="VPT341" s="0"/>
      <c r="VPU341" s="0"/>
      <c r="VPV341" s="0"/>
      <c r="VPW341" s="0"/>
      <c r="VPX341" s="0"/>
      <c r="VPY341" s="0"/>
      <c r="VPZ341" s="0"/>
      <c r="VQA341" s="0"/>
      <c r="VQB341" s="0"/>
      <c r="VQC341" s="0"/>
      <c r="VQD341" s="0"/>
      <c r="VQE341" s="0"/>
      <c r="VQF341" s="0"/>
      <c r="VQG341" s="0"/>
      <c r="VQH341" s="0"/>
      <c r="VQI341" s="0"/>
      <c r="VQJ341" s="0"/>
      <c r="VQK341" s="0"/>
      <c r="VQL341" s="0"/>
      <c r="VQM341" s="0"/>
      <c r="VQN341" s="0"/>
      <c r="VQO341" s="0"/>
      <c r="VQP341" s="0"/>
      <c r="VQQ341" s="0"/>
      <c r="VQR341" s="0"/>
      <c r="VQS341" s="0"/>
      <c r="VQT341" s="0"/>
      <c r="VQU341" s="0"/>
      <c r="VQV341" s="0"/>
      <c r="VQW341" s="0"/>
      <c r="VQX341" s="0"/>
      <c r="VQY341" s="0"/>
      <c r="VQZ341" s="0"/>
      <c r="VRA341" s="0"/>
      <c r="VRB341" s="0"/>
      <c r="VRC341" s="0"/>
      <c r="VRD341" s="0"/>
      <c r="VRE341" s="0"/>
      <c r="VRF341" s="0"/>
      <c r="VRG341" s="0"/>
      <c r="VRH341" s="0"/>
      <c r="VRI341" s="0"/>
      <c r="VRJ341" s="0"/>
      <c r="VRK341" s="0"/>
      <c r="VRL341" s="0"/>
      <c r="VRM341" s="0"/>
      <c r="VRN341" s="0"/>
      <c r="VRO341" s="0"/>
      <c r="VRP341" s="0"/>
      <c r="VRQ341" s="0"/>
      <c r="VRR341" s="0"/>
      <c r="VRS341" s="0"/>
      <c r="VRT341" s="0"/>
      <c r="VRU341" s="0"/>
      <c r="VRV341" s="0"/>
      <c r="VRW341" s="0"/>
      <c r="VRX341" s="0"/>
      <c r="VRY341" s="0"/>
      <c r="VRZ341" s="0"/>
      <c r="VSA341" s="0"/>
      <c r="VSB341" s="0"/>
      <c r="VSC341" s="0"/>
      <c r="VSD341" s="0"/>
      <c r="VSE341" s="0"/>
      <c r="VSF341" s="0"/>
      <c r="VSG341" s="0"/>
      <c r="VSH341" s="0"/>
      <c r="VSI341" s="0"/>
      <c r="VSJ341" s="0"/>
      <c r="VSK341" s="0"/>
      <c r="VSL341" s="0"/>
      <c r="VSM341" s="0"/>
      <c r="VSN341" s="0"/>
      <c r="VSO341" s="0"/>
      <c r="VSP341" s="0"/>
      <c r="VSQ341" s="0"/>
      <c r="VSR341" s="0"/>
      <c r="VSS341" s="0"/>
      <c r="VST341" s="0"/>
      <c r="VSU341" s="0"/>
      <c r="VSV341" s="0"/>
      <c r="VSW341" s="0"/>
      <c r="VSX341" s="0"/>
      <c r="VSY341" s="0"/>
      <c r="VSZ341" s="0"/>
      <c r="VTA341" s="0"/>
      <c r="VTB341" s="0"/>
      <c r="VTC341" s="0"/>
      <c r="VTD341" s="0"/>
      <c r="VTE341" s="0"/>
      <c r="VTF341" s="0"/>
      <c r="VTG341" s="0"/>
      <c r="VTH341" s="0"/>
      <c r="VTI341" s="0"/>
      <c r="VTJ341" s="0"/>
      <c r="VTK341" s="0"/>
      <c r="VTL341" s="0"/>
      <c r="VTM341" s="0"/>
      <c r="VTN341" s="0"/>
      <c r="VTO341" s="0"/>
      <c r="VTP341" s="0"/>
      <c r="VTQ341" s="0"/>
      <c r="VTR341" s="0"/>
      <c r="VTS341" s="0"/>
      <c r="VTT341" s="0"/>
      <c r="VTU341" s="0"/>
      <c r="VTV341" s="0"/>
      <c r="VTW341" s="0"/>
      <c r="VTX341" s="0"/>
      <c r="VTY341" s="0"/>
      <c r="VTZ341" s="0"/>
      <c r="VUA341" s="0"/>
      <c r="VUB341" s="0"/>
      <c r="VUC341" s="0"/>
      <c r="VUD341" s="0"/>
      <c r="VUE341" s="0"/>
      <c r="VUF341" s="0"/>
      <c r="VUG341" s="0"/>
      <c r="VUH341" s="0"/>
      <c r="VUI341" s="0"/>
      <c r="VUJ341" s="0"/>
      <c r="VUK341" s="0"/>
      <c r="VUL341" s="0"/>
      <c r="VUM341" s="0"/>
      <c r="VUN341" s="0"/>
      <c r="VUO341" s="0"/>
      <c r="VUP341" s="0"/>
      <c r="VUQ341" s="0"/>
      <c r="VUR341" s="0"/>
      <c r="VUS341" s="0"/>
      <c r="VUT341" s="0"/>
      <c r="VUU341" s="0"/>
      <c r="VUV341" s="0"/>
      <c r="VUW341" s="0"/>
      <c r="VUX341" s="0"/>
      <c r="VUY341" s="0"/>
      <c r="VUZ341" s="0"/>
      <c r="VVA341" s="0"/>
      <c r="VVB341" s="0"/>
      <c r="VVC341" s="0"/>
      <c r="VVD341" s="0"/>
      <c r="VVE341" s="0"/>
      <c r="VVF341" s="0"/>
      <c r="VVG341" s="0"/>
      <c r="VVH341" s="0"/>
      <c r="VVI341" s="0"/>
      <c r="VVJ341" s="0"/>
      <c r="VVK341" s="0"/>
      <c r="VVL341" s="0"/>
      <c r="VVM341" s="0"/>
      <c r="VVN341" s="0"/>
      <c r="VVO341" s="0"/>
      <c r="VVP341" s="0"/>
      <c r="VVQ341" s="0"/>
      <c r="VVR341" s="0"/>
      <c r="VVS341" s="0"/>
      <c r="VVT341" s="0"/>
      <c r="VVU341" s="0"/>
      <c r="VVV341" s="0"/>
      <c r="VVW341" s="0"/>
      <c r="VVX341" s="0"/>
      <c r="VVY341" s="0"/>
      <c r="VVZ341" s="0"/>
      <c r="VWA341" s="0"/>
      <c r="VWB341" s="0"/>
      <c r="VWC341" s="0"/>
      <c r="VWD341" s="0"/>
      <c r="VWE341" s="0"/>
      <c r="VWF341" s="0"/>
      <c r="VWG341" s="0"/>
      <c r="VWH341" s="0"/>
      <c r="VWI341" s="0"/>
      <c r="VWJ341" s="0"/>
      <c r="VWK341" s="0"/>
      <c r="VWL341" s="0"/>
      <c r="VWM341" s="0"/>
      <c r="VWN341" s="0"/>
      <c r="VWO341" s="0"/>
      <c r="VWP341" s="0"/>
      <c r="VWQ341" s="0"/>
      <c r="VWR341" s="0"/>
      <c r="VWS341" s="0"/>
      <c r="VWT341" s="0"/>
      <c r="VWU341" s="0"/>
      <c r="VWV341" s="0"/>
      <c r="VWW341" s="0"/>
      <c r="VWX341" s="0"/>
      <c r="VWY341" s="0"/>
      <c r="VWZ341" s="0"/>
      <c r="VXA341" s="0"/>
      <c r="VXB341" s="0"/>
      <c r="VXC341" s="0"/>
      <c r="VXD341" s="0"/>
      <c r="VXE341" s="0"/>
      <c r="VXF341" s="0"/>
      <c r="VXG341" s="0"/>
      <c r="VXH341" s="0"/>
      <c r="VXI341" s="0"/>
      <c r="VXJ341" s="0"/>
      <c r="VXK341" s="0"/>
      <c r="VXL341" s="0"/>
      <c r="VXM341" s="0"/>
      <c r="VXN341" s="0"/>
      <c r="VXO341" s="0"/>
      <c r="VXP341" s="0"/>
      <c r="VXQ341" s="0"/>
      <c r="VXR341" s="0"/>
      <c r="VXS341" s="0"/>
      <c r="VXT341" s="0"/>
      <c r="VXU341" s="0"/>
      <c r="VXV341" s="0"/>
      <c r="VXW341" s="0"/>
      <c r="VXX341" s="0"/>
      <c r="VXY341" s="0"/>
      <c r="VXZ341" s="0"/>
      <c r="VYA341" s="0"/>
      <c r="VYB341" s="0"/>
      <c r="VYC341" s="0"/>
      <c r="VYD341" s="0"/>
      <c r="VYE341" s="0"/>
      <c r="VYF341" s="0"/>
      <c r="VYG341" s="0"/>
      <c r="VYH341" s="0"/>
      <c r="VYI341" s="0"/>
      <c r="VYJ341" s="0"/>
      <c r="VYK341" s="0"/>
      <c r="VYL341" s="0"/>
      <c r="VYM341" s="0"/>
      <c r="VYN341" s="0"/>
      <c r="VYO341" s="0"/>
      <c r="VYP341" s="0"/>
      <c r="VYQ341" s="0"/>
      <c r="VYR341" s="0"/>
      <c r="VYS341" s="0"/>
      <c r="VYT341" s="0"/>
      <c r="VYU341" s="0"/>
      <c r="VYV341" s="0"/>
      <c r="VYW341" s="0"/>
      <c r="VYX341" s="0"/>
      <c r="VYY341" s="0"/>
      <c r="VYZ341" s="0"/>
      <c r="VZA341" s="0"/>
      <c r="VZB341" s="0"/>
      <c r="VZC341" s="0"/>
      <c r="VZD341" s="0"/>
      <c r="VZE341" s="0"/>
      <c r="VZF341" s="0"/>
      <c r="VZG341" s="0"/>
      <c r="VZH341" s="0"/>
      <c r="VZI341" s="0"/>
      <c r="VZJ341" s="0"/>
      <c r="VZK341" s="0"/>
      <c r="VZL341" s="0"/>
      <c r="VZM341" s="0"/>
      <c r="VZN341" s="0"/>
      <c r="VZO341" s="0"/>
      <c r="VZP341" s="0"/>
      <c r="VZQ341" s="0"/>
      <c r="VZR341" s="0"/>
      <c r="VZS341" s="0"/>
      <c r="VZT341" s="0"/>
      <c r="VZU341" s="0"/>
      <c r="VZV341" s="0"/>
      <c r="VZW341" s="0"/>
      <c r="VZX341" s="0"/>
      <c r="VZY341" s="0"/>
      <c r="VZZ341" s="0"/>
      <c r="WAA341" s="0"/>
      <c r="WAB341" s="0"/>
      <c r="WAC341" s="0"/>
      <c r="WAD341" s="0"/>
      <c r="WAE341" s="0"/>
      <c r="WAF341" s="0"/>
      <c r="WAG341" s="0"/>
      <c r="WAH341" s="0"/>
      <c r="WAI341" s="0"/>
      <c r="WAJ341" s="0"/>
      <c r="WAK341" s="0"/>
      <c r="WAL341" s="0"/>
      <c r="WAM341" s="0"/>
      <c r="WAN341" s="0"/>
      <c r="WAO341" s="0"/>
      <c r="WAP341" s="0"/>
      <c r="WAQ341" s="0"/>
      <c r="WAR341" s="0"/>
      <c r="WAS341" s="0"/>
      <c r="WAT341" s="0"/>
      <c r="WAU341" s="0"/>
      <c r="WAV341" s="0"/>
      <c r="WAW341" s="0"/>
      <c r="WAX341" s="0"/>
      <c r="WAY341" s="0"/>
      <c r="WAZ341" s="0"/>
      <c r="WBA341" s="0"/>
      <c r="WBB341" s="0"/>
      <c r="WBC341" s="0"/>
      <c r="WBD341" s="0"/>
      <c r="WBE341" s="0"/>
      <c r="WBF341" s="0"/>
      <c r="WBG341" s="0"/>
      <c r="WBH341" s="0"/>
      <c r="WBI341" s="0"/>
      <c r="WBJ341" s="0"/>
      <c r="WBK341" s="0"/>
      <c r="WBL341" s="0"/>
      <c r="WBM341" s="0"/>
      <c r="WBN341" s="0"/>
      <c r="WBO341" s="0"/>
      <c r="WBP341" s="0"/>
      <c r="WBQ341" s="0"/>
      <c r="WBR341" s="0"/>
      <c r="WBS341" s="0"/>
      <c r="WBT341" s="0"/>
      <c r="WBU341" s="0"/>
      <c r="WBV341" s="0"/>
      <c r="WBW341" s="0"/>
      <c r="WBX341" s="0"/>
      <c r="WBY341" s="0"/>
      <c r="WBZ341" s="0"/>
      <c r="WCA341" s="0"/>
      <c r="WCB341" s="0"/>
      <c r="WCC341" s="0"/>
      <c r="WCD341" s="0"/>
      <c r="WCE341" s="0"/>
      <c r="WCF341" s="0"/>
      <c r="WCG341" s="0"/>
      <c r="WCH341" s="0"/>
      <c r="WCI341" s="0"/>
      <c r="WCJ341" s="0"/>
      <c r="WCK341" s="0"/>
      <c r="WCL341" s="0"/>
      <c r="WCM341" s="0"/>
      <c r="WCN341" s="0"/>
      <c r="WCO341" s="0"/>
      <c r="WCP341" s="0"/>
      <c r="WCQ341" s="0"/>
      <c r="WCR341" s="0"/>
      <c r="WCS341" s="0"/>
      <c r="WCT341" s="0"/>
      <c r="WCU341" s="0"/>
      <c r="WCV341" s="0"/>
      <c r="WCW341" s="0"/>
      <c r="WCX341" s="0"/>
      <c r="WCY341" s="0"/>
      <c r="WCZ341" s="0"/>
      <c r="WDA341" s="0"/>
      <c r="WDB341" s="0"/>
      <c r="WDC341" s="0"/>
      <c r="WDD341" s="0"/>
      <c r="WDE341" s="0"/>
      <c r="WDF341" s="0"/>
      <c r="WDG341" s="0"/>
      <c r="WDH341" s="0"/>
      <c r="WDI341" s="0"/>
      <c r="WDJ341" s="0"/>
      <c r="WDK341" s="0"/>
      <c r="WDL341" s="0"/>
      <c r="WDM341" s="0"/>
      <c r="WDN341" s="0"/>
      <c r="WDO341" s="0"/>
      <c r="WDP341" s="0"/>
      <c r="WDQ341" s="0"/>
      <c r="WDR341" s="0"/>
      <c r="WDS341" s="0"/>
      <c r="WDT341" s="0"/>
      <c r="WDU341" s="0"/>
      <c r="WDV341" s="0"/>
      <c r="WDW341" s="0"/>
      <c r="WDX341" s="0"/>
      <c r="WDY341" s="0"/>
      <c r="WDZ341" s="0"/>
      <c r="WEA341" s="0"/>
      <c r="WEB341" s="0"/>
      <c r="WEC341" s="0"/>
      <c r="WED341" s="0"/>
      <c r="WEE341" s="0"/>
      <c r="WEF341" s="0"/>
      <c r="WEG341" s="0"/>
      <c r="WEH341" s="0"/>
      <c r="WEI341" s="0"/>
      <c r="WEJ341" s="0"/>
      <c r="WEK341" s="0"/>
      <c r="WEL341" s="0"/>
      <c r="WEM341" s="0"/>
      <c r="WEN341" s="0"/>
      <c r="WEO341" s="0"/>
      <c r="WEP341" s="0"/>
      <c r="WEQ341" s="0"/>
      <c r="WER341" s="0"/>
      <c r="WES341" s="0"/>
      <c r="WET341" s="0"/>
      <c r="WEU341" s="0"/>
      <c r="WEV341" s="0"/>
      <c r="WEW341" s="0"/>
      <c r="WEX341" s="0"/>
      <c r="WEY341" s="0"/>
      <c r="WEZ341" s="0"/>
      <c r="WFA341" s="0"/>
      <c r="WFB341" s="0"/>
      <c r="WFC341" s="0"/>
      <c r="WFD341" s="0"/>
      <c r="WFE341" s="0"/>
      <c r="WFF341" s="0"/>
      <c r="WFG341" s="0"/>
      <c r="WFH341" s="0"/>
      <c r="WFI341" s="0"/>
      <c r="WFJ341" s="0"/>
      <c r="WFK341" s="0"/>
      <c r="WFL341" s="0"/>
      <c r="WFM341" s="0"/>
      <c r="WFN341" s="0"/>
      <c r="WFO341" s="0"/>
      <c r="WFP341" s="0"/>
      <c r="WFQ341" s="0"/>
      <c r="WFR341" s="0"/>
      <c r="WFS341" s="0"/>
      <c r="WFT341" s="0"/>
      <c r="WFU341" s="0"/>
      <c r="WFV341" s="0"/>
      <c r="WFW341" s="0"/>
      <c r="WFX341" s="0"/>
      <c r="WFY341" s="0"/>
      <c r="WFZ341" s="0"/>
      <c r="WGA341" s="0"/>
      <c r="WGB341" s="0"/>
      <c r="WGC341" s="0"/>
      <c r="WGD341" s="0"/>
      <c r="WGE341" s="0"/>
      <c r="WGF341" s="0"/>
      <c r="WGG341" s="0"/>
      <c r="WGH341" s="0"/>
      <c r="WGI341" s="0"/>
      <c r="WGJ341" s="0"/>
      <c r="WGK341" s="0"/>
      <c r="WGL341" s="0"/>
      <c r="WGM341" s="0"/>
      <c r="WGN341" s="0"/>
      <c r="WGO341" s="0"/>
      <c r="WGP341" s="0"/>
      <c r="WGQ341" s="0"/>
      <c r="WGR341" s="0"/>
      <c r="WGS341" s="0"/>
      <c r="WGT341" s="0"/>
      <c r="WGU341" s="0"/>
      <c r="WGV341" s="0"/>
      <c r="WGW341" s="0"/>
      <c r="WGX341" s="0"/>
      <c r="WGY341" s="0"/>
      <c r="WGZ341" s="0"/>
      <c r="WHA341" s="0"/>
      <c r="WHB341" s="0"/>
      <c r="WHC341" s="0"/>
      <c r="WHD341" s="0"/>
      <c r="WHE341" s="0"/>
      <c r="WHF341" s="0"/>
      <c r="WHG341" s="0"/>
      <c r="WHH341" s="0"/>
      <c r="WHI341" s="0"/>
      <c r="WHJ341" s="0"/>
      <c r="WHK341" s="0"/>
      <c r="WHL341" s="0"/>
      <c r="WHM341" s="0"/>
      <c r="WHN341" s="0"/>
      <c r="WHO341" s="0"/>
      <c r="WHP341" s="0"/>
      <c r="WHQ341" s="0"/>
      <c r="WHR341" s="0"/>
      <c r="WHS341" s="0"/>
      <c r="WHT341" s="0"/>
      <c r="WHU341" s="0"/>
      <c r="WHV341" s="0"/>
      <c r="WHW341" s="0"/>
      <c r="WHX341" s="0"/>
      <c r="WHY341" s="0"/>
      <c r="WHZ341" s="0"/>
      <c r="WIA341" s="0"/>
      <c r="WIB341" s="0"/>
      <c r="WIC341" s="0"/>
      <c r="WID341" s="0"/>
      <c r="WIE341" s="0"/>
      <c r="WIF341" s="0"/>
      <c r="WIG341" s="0"/>
      <c r="WIH341" s="0"/>
      <c r="WII341" s="0"/>
      <c r="WIJ341" s="0"/>
      <c r="WIK341" s="0"/>
      <c r="WIL341" s="0"/>
      <c r="WIM341" s="0"/>
      <c r="WIN341" s="0"/>
      <c r="WIO341" s="0"/>
      <c r="WIP341" s="0"/>
      <c r="WIQ341" s="0"/>
      <c r="WIR341" s="0"/>
      <c r="WIS341" s="0"/>
      <c r="WIT341" s="0"/>
      <c r="WIU341" s="0"/>
      <c r="WIV341" s="0"/>
      <c r="WIW341" s="0"/>
      <c r="WIX341" s="0"/>
      <c r="WIY341" s="0"/>
      <c r="WIZ341" s="0"/>
      <c r="WJA341" s="0"/>
      <c r="WJB341" s="0"/>
      <c r="WJC341" s="0"/>
      <c r="WJD341" s="0"/>
      <c r="WJE341" s="0"/>
      <c r="WJF341" s="0"/>
      <c r="WJG341" s="0"/>
      <c r="WJH341" s="0"/>
      <c r="WJI341" s="0"/>
      <c r="WJJ341" s="0"/>
      <c r="WJK341" s="0"/>
      <c r="WJL341" s="0"/>
      <c r="WJM341" s="0"/>
      <c r="WJN341" s="0"/>
      <c r="WJO341" s="0"/>
      <c r="WJP341" s="0"/>
      <c r="WJQ341" s="0"/>
      <c r="WJR341" s="0"/>
      <c r="WJS341" s="0"/>
      <c r="WJT341" s="0"/>
      <c r="WJU341" s="0"/>
      <c r="WJV341" s="0"/>
      <c r="WJW341" s="0"/>
      <c r="WJX341" s="0"/>
      <c r="WJY341" s="0"/>
      <c r="WJZ341" s="0"/>
      <c r="WKA341" s="0"/>
      <c r="WKB341" s="0"/>
      <c r="WKC341" s="0"/>
      <c r="WKD341" s="0"/>
      <c r="WKE341" s="0"/>
      <c r="WKF341" s="0"/>
      <c r="WKG341" s="0"/>
      <c r="WKH341" s="0"/>
      <c r="WKI341" s="0"/>
      <c r="WKJ341" s="0"/>
      <c r="WKK341" s="0"/>
      <c r="WKL341" s="0"/>
      <c r="WKM341" s="0"/>
      <c r="WKN341" s="0"/>
      <c r="WKO341" s="0"/>
      <c r="WKP341" s="0"/>
      <c r="WKQ341" s="0"/>
      <c r="WKR341" s="0"/>
      <c r="WKS341" s="0"/>
      <c r="WKT341" s="0"/>
      <c r="WKU341" s="0"/>
      <c r="WKV341" s="0"/>
      <c r="WKW341" s="0"/>
      <c r="WKX341" s="0"/>
      <c r="WKY341" s="0"/>
      <c r="WKZ341" s="0"/>
      <c r="WLA341" s="0"/>
      <c r="WLB341" s="0"/>
      <c r="WLC341" s="0"/>
      <c r="WLD341" s="0"/>
      <c r="WLE341" s="0"/>
      <c r="WLF341" s="0"/>
      <c r="WLG341" s="0"/>
      <c r="WLH341" s="0"/>
      <c r="WLI341" s="0"/>
      <c r="WLJ341" s="0"/>
      <c r="WLK341" s="0"/>
      <c r="WLL341" s="0"/>
      <c r="WLM341" s="0"/>
      <c r="WLN341" s="0"/>
      <c r="WLO341" s="0"/>
      <c r="WLP341" s="0"/>
      <c r="WLQ341" s="0"/>
      <c r="WLR341" s="0"/>
      <c r="WLS341" s="0"/>
      <c r="WLT341" s="0"/>
      <c r="WLU341" s="0"/>
      <c r="WLV341" s="0"/>
      <c r="WLW341" s="0"/>
      <c r="WLX341" s="0"/>
      <c r="WLY341" s="0"/>
      <c r="WLZ341" s="0"/>
      <c r="WMA341" s="0"/>
      <c r="WMB341" s="0"/>
      <c r="WMC341" s="0"/>
      <c r="WMD341" s="0"/>
      <c r="WME341" s="0"/>
      <c r="WMF341" s="0"/>
      <c r="WMG341" s="0"/>
      <c r="WMH341" s="0"/>
      <c r="WMI341" s="0"/>
      <c r="WMJ341" s="0"/>
      <c r="WMK341" s="0"/>
      <c r="WML341" s="0"/>
      <c r="WMM341" s="0"/>
      <c r="WMN341" s="0"/>
      <c r="WMO341" s="0"/>
      <c r="WMP341" s="0"/>
      <c r="WMQ341" s="0"/>
      <c r="WMR341" s="0"/>
      <c r="WMS341" s="0"/>
      <c r="WMT341" s="0"/>
      <c r="WMU341" s="0"/>
      <c r="WMV341" s="0"/>
      <c r="WMW341" s="0"/>
      <c r="WMX341" s="0"/>
      <c r="WMY341" s="0"/>
      <c r="WMZ341" s="0"/>
      <c r="WNA341" s="0"/>
      <c r="WNB341" s="0"/>
      <c r="WNC341" s="0"/>
      <c r="WND341" s="0"/>
      <c r="WNE341" s="0"/>
      <c r="WNF341" s="0"/>
      <c r="WNG341" s="0"/>
      <c r="WNH341" s="0"/>
      <c r="WNI341" s="0"/>
      <c r="WNJ341" s="0"/>
      <c r="WNK341" s="0"/>
      <c r="WNL341" s="0"/>
      <c r="WNM341" s="0"/>
      <c r="WNN341" s="0"/>
      <c r="WNO341" s="0"/>
      <c r="WNP341" s="0"/>
      <c r="WNQ341" s="0"/>
      <c r="WNR341" s="0"/>
      <c r="WNS341" s="0"/>
      <c r="WNT341" s="0"/>
      <c r="WNU341" s="0"/>
      <c r="WNV341" s="0"/>
      <c r="WNW341" s="0"/>
      <c r="WNX341" s="0"/>
      <c r="WNY341" s="0"/>
      <c r="WNZ341" s="0"/>
      <c r="WOA341" s="0"/>
      <c r="WOB341" s="0"/>
      <c r="WOC341" s="0"/>
      <c r="WOD341" s="0"/>
      <c r="WOE341" s="0"/>
      <c r="WOF341" s="0"/>
      <c r="WOG341" s="0"/>
      <c r="WOH341" s="0"/>
      <c r="WOI341" s="0"/>
      <c r="WOJ341" s="0"/>
      <c r="WOK341" s="0"/>
      <c r="WOL341" s="0"/>
      <c r="WOM341" s="0"/>
      <c r="WON341" s="0"/>
      <c r="WOO341" s="0"/>
      <c r="WOP341" s="0"/>
      <c r="WOQ341" s="0"/>
      <c r="WOR341" s="0"/>
      <c r="WOS341" s="0"/>
      <c r="WOT341" s="0"/>
      <c r="WOU341" s="0"/>
      <c r="WOV341" s="0"/>
      <c r="WOW341" s="0"/>
      <c r="WOX341" s="0"/>
      <c r="WOY341" s="0"/>
      <c r="WOZ341" s="0"/>
      <c r="WPA341" s="0"/>
      <c r="WPB341" s="0"/>
      <c r="WPC341" s="0"/>
      <c r="WPD341" s="0"/>
      <c r="WPE341" s="0"/>
      <c r="WPF341" s="0"/>
      <c r="WPG341" s="0"/>
      <c r="WPH341" s="0"/>
      <c r="WPI341" s="0"/>
      <c r="WPJ341" s="0"/>
      <c r="WPK341" s="0"/>
      <c r="WPL341" s="0"/>
      <c r="WPM341" s="0"/>
      <c r="WPN341" s="0"/>
      <c r="WPO341" s="0"/>
      <c r="WPP341" s="0"/>
      <c r="WPQ341" s="0"/>
      <c r="WPR341" s="0"/>
      <c r="WPS341" s="0"/>
      <c r="WPT341" s="0"/>
      <c r="WPU341" s="0"/>
      <c r="WPV341" s="0"/>
      <c r="WPW341" s="0"/>
      <c r="WPX341" s="0"/>
      <c r="WPY341" s="0"/>
      <c r="WPZ341" s="0"/>
      <c r="WQA341" s="0"/>
      <c r="WQB341" s="0"/>
      <c r="WQC341" s="0"/>
      <c r="WQD341" s="0"/>
      <c r="WQE341" s="0"/>
      <c r="WQF341" s="0"/>
      <c r="WQG341" s="0"/>
      <c r="WQH341" s="0"/>
      <c r="WQI341" s="0"/>
      <c r="WQJ341" s="0"/>
      <c r="WQK341" s="0"/>
      <c r="WQL341" s="0"/>
      <c r="WQM341" s="0"/>
      <c r="WQN341" s="0"/>
      <c r="WQO341" s="0"/>
      <c r="WQP341" s="0"/>
      <c r="WQQ341" s="0"/>
      <c r="WQR341" s="0"/>
      <c r="WQS341" s="0"/>
      <c r="WQT341" s="0"/>
      <c r="WQU341" s="0"/>
      <c r="WQV341" s="0"/>
      <c r="WQW341" s="0"/>
      <c r="WQX341" s="0"/>
      <c r="WQY341" s="0"/>
      <c r="WQZ341" s="0"/>
      <c r="WRA341" s="0"/>
      <c r="WRB341" s="0"/>
      <c r="WRC341" s="0"/>
      <c r="WRD341" s="0"/>
      <c r="WRE341" s="0"/>
      <c r="WRF341" s="0"/>
      <c r="WRG341" s="0"/>
      <c r="WRH341" s="0"/>
      <c r="WRI341" s="0"/>
      <c r="WRJ341" s="0"/>
      <c r="WRK341" s="0"/>
      <c r="WRL341" s="0"/>
      <c r="WRM341" s="0"/>
      <c r="WRN341" s="0"/>
      <c r="WRO341" s="0"/>
      <c r="WRP341" s="0"/>
      <c r="WRQ341" s="0"/>
      <c r="WRR341" s="0"/>
      <c r="WRS341" s="0"/>
      <c r="WRT341" s="0"/>
      <c r="WRU341" s="0"/>
      <c r="WRV341" s="0"/>
      <c r="WRW341" s="0"/>
      <c r="WRX341" s="0"/>
      <c r="WRY341" s="0"/>
      <c r="WRZ341" s="0"/>
      <c r="WSA341" s="0"/>
      <c r="WSB341" s="0"/>
      <c r="WSC341" s="0"/>
      <c r="WSD341" s="0"/>
      <c r="WSE341" s="0"/>
      <c r="WSF341" s="0"/>
      <c r="WSG341" s="0"/>
      <c r="WSH341" s="0"/>
      <c r="WSI341" s="0"/>
      <c r="WSJ341" s="0"/>
      <c r="WSK341" s="0"/>
      <c r="WSL341" s="0"/>
      <c r="WSM341" s="0"/>
      <c r="WSN341" s="0"/>
      <c r="WSO341" s="0"/>
      <c r="WSP341" s="0"/>
      <c r="WSQ341" s="0"/>
      <c r="WSR341" s="0"/>
      <c r="WSS341" s="0"/>
      <c r="WST341" s="0"/>
      <c r="WSU341" s="0"/>
      <c r="WSV341" s="0"/>
      <c r="WSW341" s="0"/>
      <c r="WSX341" s="0"/>
      <c r="WSY341" s="0"/>
      <c r="WSZ341" s="0"/>
      <c r="WTA341" s="0"/>
      <c r="WTB341" s="0"/>
      <c r="WTC341" s="0"/>
      <c r="WTD341" s="0"/>
      <c r="WTE341" s="0"/>
      <c r="WTF341" s="0"/>
      <c r="WTG341" s="0"/>
      <c r="WTH341" s="0"/>
      <c r="WTI341" s="0"/>
      <c r="WTJ341" s="0"/>
      <c r="WTK341" s="0"/>
      <c r="WTL341" s="0"/>
      <c r="WTM341" s="0"/>
      <c r="WTN341" s="0"/>
      <c r="WTO341" s="0"/>
      <c r="WTP341" s="0"/>
      <c r="WTQ341" s="0"/>
      <c r="WTR341" s="0"/>
      <c r="WTS341" s="0"/>
      <c r="WTT341" s="0"/>
      <c r="WTU341" s="0"/>
      <c r="WTV341" s="0"/>
      <c r="WTW341" s="0"/>
      <c r="WTX341" s="0"/>
      <c r="WTY341" s="0"/>
      <c r="WTZ341" s="0"/>
      <c r="WUA341" s="0"/>
      <c r="WUB341" s="0"/>
      <c r="WUC341" s="0"/>
      <c r="WUD341" s="0"/>
      <c r="WUE341" s="0"/>
      <c r="WUF341" s="0"/>
      <c r="WUG341" s="0"/>
      <c r="WUH341" s="0"/>
      <c r="WUI341" s="0"/>
      <c r="WUJ341" s="0"/>
      <c r="WUK341" s="0"/>
      <c r="WUL341" s="0"/>
      <c r="WUM341" s="0"/>
      <c r="WUN341" s="0"/>
      <c r="WUO341" s="0"/>
      <c r="WUP341" s="0"/>
      <c r="WUQ341" s="0"/>
      <c r="WUR341" s="0"/>
      <c r="WUS341" s="0"/>
      <c r="WUT341" s="0"/>
      <c r="WUU341" s="0"/>
      <c r="WUV341" s="0"/>
      <c r="WUW341" s="0"/>
      <c r="WUX341" s="0"/>
      <c r="WUY341" s="0"/>
      <c r="WUZ341" s="0"/>
      <c r="WVA341" s="0"/>
      <c r="WVB341" s="0"/>
      <c r="WVC341" s="0"/>
      <c r="WVD341" s="0"/>
      <c r="WVE341" s="0"/>
      <c r="WVF341" s="0"/>
      <c r="WVG341" s="0"/>
      <c r="WVH341" s="0"/>
      <c r="WVI341" s="0"/>
      <c r="WVJ341" s="0"/>
      <c r="WVK341" s="0"/>
      <c r="WVL341" s="0"/>
      <c r="WVM341" s="0"/>
      <c r="WVN341" s="0"/>
      <c r="WVO341" s="0"/>
      <c r="WVP341" s="0"/>
      <c r="WVQ341" s="0"/>
      <c r="WVR341" s="0"/>
      <c r="WVS341" s="0"/>
      <c r="WVT341" s="0"/>
      <c r="WVU341" s="0"/>
      <c r="WVV341" s="0"/>
      <c r="WVW341" s="0"/>
      <c r="WVX341" s="0"/>
      <c r="WVY341" s="0"/>
      <c r="WVZ341" s="0"/>
      <c r="WWA341" s="0"/>
      <c r="WWB341" s="0"/>
      <c r="WWC341" s="0"/>
      <c r="WWD341" s="0"/>
      <c r="WWE341" s="0"/>
      <c r="WWF341" s="0"/>
      <c r="WWG341" s="0"/>
      <c r="WWH341" s="0"/>
      <c r="WWI341" s="0"/>
      <c r="WWJ341" s="0"/>
      <c r="WWK341" s="0"/>
      <c r="WWL341" s="0"/>
      <c r="WWM341" s="0"/>
      <c r="WWN341" s="0"/>
      <c r="WWO341" s="0"/>
      <c r="WWP341" s="0"/>
      <c r="WWQ341" s="0"/>
      <c r="WWR341" s="0"/>
      <c r="WWS341" s="0"/>
      <c r="WWT341" s="0"/>
      <c r="WWU341" s="0"/>
      <c r="WWV341" s="0"/>
      <c r="WWW341" s="0"/>
      <c r="WWX341" s="0"/>
      <c r="WWY341" s="0"/>
      <c r="WWZ341" s="0"/>
      <c r="WXA341" s="0"/>
      <c r="WXB341" s="0"/>
      <c r="WXC341" s="0"/>
      <c r="WXD341" s="0"/>
      <c r="WXE341" s="0"/>
      <c r="WXF341" s="0"/>
      <c r="WXG341" s="0"/>
      <c r="WXH341" s="0"/>
      <c r="WXI341" s="0"/>
      <c r="WXJ341" s="0"/>
      <c r="WXK341" s="0"/>
      <c r="WXL341" s="0"/>
      <c r="WXM341" s="0"/>
      <c r="WXN341" s="0"/>
      <c r="WXO341" s="0"/>
      <c r="WXP341" s="0"/>
      <c r="WXQ341" s="0"/>
      <c r="WXR341" s="0"/>
      <c r="WXS341" s="0"/>
      <c r="WXT341" s="0"/>
      <c r="WXU341" s="0"/>
      <c r="WXV341" s="0"/>
      <c r="WXW341" s="0"/>
      <c r="WXX341" s="0"/>
      <c r="WXY341" s="0"/>
      <c r="WXZ341" s="0"/>
      <c r="WYA341" s="0"/>
      <c r="WYB341" s="0"/>
      <c r="WYC341" s="0"/>
      <c r="WYD341" s="0"/>
      <c r="WYE341" s="0"/>
      <c r="WYF341" s="0"/>
      <c r="WYG341" s="0"/>
      <c r="WYH341" s="0"/>
      <c r="WYI341" s="0"/>
      <c r="WYJ341" s="0"/>
      <c r="WYK341" s="0"/>
      <c r="WYL341" s="0"/>
      <c r="WYM341" s="0"/>
      <c r="WYN341" s="0"/>
      <c r="WYO341" s="0"/>
      <c r="WYP341" s="0"/>
      <c r="WYQ341" s="0"/>
      <c r="WYR341" s="0"/>
      <c r="WYS341" s="0"/>
      <c r="WYT341" s="0"/>
      <c r="WYU341" s="0"/>
      <c r="WYV341" s="0"/>
      <c r="WYW341" s="0"/>
      <c r="WYX341" s="0"/>
      <c r="WYY341" s="0"/>
      <c r="WYZ341" s="0"/>
      <c r="WZA341" s="0"/>
      <c r="WZB341" s="0"/>
      <c r="WZC341" s="0"/>
      <c r="WZD341" s="0"/>
      <c r="WZE341" s="0"/>
      <c r="WZF341" s="0"/>
      <c r="WZG341" s="0"/>
      <c r="WZH341" s="0"/>
      <c r="WZI341" s="0"/>
      <c r="WZJ341" s="0"/>
      <c r="WZK341" s="0"/>
      <c r="WZL341" s="0"/>
      <c r="WZM341" s="0"/>
      <c r="WZN341" s="0"/>
      <c r="WZO341" s="0"/>
      <c r="WZP341" s="0"/>
      <c r="WZQ341" s="0"/>
      <c r="WZR341" s="0"/>
      <c r="WZS341" s="0"/>
      <c r="WZT341" s="0"/>
      <c r="WZU341" s="0"/>
      <c r="WZV341" s="0"/>
      <c r="WZW341" s="0"/>
      <c r="WZX341" s="0"/>
      <c r="WZY341" s="0"/>
      <c r="WZZ341" s="0"/>
      <c r="XAA341" s="0"/>
      <c r="XAB341" s="0"/>
      <c r="XAC341" s="0"/>
      <c r="XAD341" s="0"/>
      <c r="XAE341" s="0"/>
      <c r="XAF341" s="0"/>
      <c r="XAG341" s="0"/>
      <c r="XAH341" s="0"/>
      <c r="XAI341" s="0"/>
      <c r="XAJ341" s="0"/>
      <c r="XAK341" s="0"/>
      <c r="XAL341" s="0"/>
      <c r="XAM341" s="0"/>
      <c r="XAN341" s="0"/>
      <c r="XAO341" s="0"/>
      <c r="XAP341" s="0"/>
      <c r="XAQ341" s="0"/>
      <c r="XAR341" s="0"/>
      <c r="XAS341" s="0"/>
      <c r="XAT341" s="0"/>
      <c r="XAU341" s="0"/>
      <c r="XAV341" s="0"/>
      <c r="XAW341" s="0"/>
      <c r="XAX341" s="0"/>
      <c r="XAY341" s="0"/>
      <c r="XAZ341" s="0"/>
      <c r="XBA341" s="0"/>
      <c r="XBB341" s="0"/>
      <c r="XBC341" s="0"/>
      <c r="XBD341" s="0"/>
      <c r="XBE341" s="0"/>
      <c r="XBF341" s="0"/>
      <c r="XBG341" s="0"/>
      <c r="XBH341" s="0"/>
      <c r="XBI341" s="0"/>
      <c r="XBJ341" s="0"/>
      <c r="XBK341" s="0"/>
      <c r="XBL341" s="0"/>
      <c r="XBM341" s="0"/>
      <c r="XBN341" s="0"/>
      <c r="XBO341" s="0"/>
      <c r="XBP341" s="0"/>
      <c r="XBQ341" s="0"/>
      <c r="XBR341" s="0"/>
      <c r="XBS341" s="0"/>
      <c r="XBT341" s="0"/>
      <c r="XBU341" s="0"/>
      <c r="XBV341" s="0"/>
      <c r="XBW341" s="0"/>
      <c r="XBX341" s="0"/>
      <c r="XBY341" s="0"/>
      <c r="XBZ341" s="0"/>
      <c r="XCA341" s="0"/>
      <c r="XCB341" s="0"/>
      <c r="XCC341" s="0"/>
      <c r="XCD341" s="0"/>
      <c r="XCE341" s="0"/>
      <c r="XCF341" s="0"/>
      <c r="XCG341" s="0"/>
      <c r="XCH341" s="0"/>
      <c r="XCI341" s="0"/>
      <c r="XCJ341" s="0"/>
      <c r="XCK341" s="0"/>
      <c r="XCL341" s="0"/>
      <c r="XCM341" s="0"/>
      <c r="XCN341" s="0"/>
      <c r="XCO341" s="0"/>
      <c r="XCP341" s="0"/>
      <c r="XCQ341" s="0"/>
      <c r="XCR341" s="0"/>
      <c r="XCS341" s="0"/>
      <c r="XCT341" s="0"/>
      <c r="XCU341" s="0"/>
      <c r="XCV341" s="0"/>
      <c r="XCW341" s="0"/>
      <c r="XCX341" s="0"/>
      <c r="XCY341" s="0"/>
      <c r="XCZ341" s="0"/>
      <c r="XDA341" s="0"/>
      <c r="XDB341" s="0"/>
      <c r="XDC341" s="0"/>
      <c r="XDD341" s="0"/>
      <c r="XDE341" s="0"/>
      <c r="XDF341" s="0"/>
      <c r="XDG341" s="0"/>
      <c r="XDH341" s="0"/>
      <c r="XDI341" s="0"/>
      <c r="XDJ341" s="0"/>
      <c r="XDK341" s="0"/>
      <c r="XDL341" s="0"/>
      <c r="XDM341" s="0"/>
      <c r="XDN341" s="0"/>
      <c r="XDO341" s="0"/>
      <c r="XDP341" s="0"/>
      <c r="XDQ341" s="0"/>
      <c r="XDR341" s="0"/>
      <c r="XDS341" s="0"/>
      <c r="XDT341" s="0"/>
      <c r="XDU341" s="0"/>
      <c r="XDV341" s="0"/>
      <c r="XDW341" s="0"/>
      <c r="XDX341" s="0"/>
      <c r="XDY341" s="0"/>
      <c r="XDZ341" s="0"/>
      <c r="XEA341" s="0"/>
      <c r="XEB341" s="0"/>
      <c r="XEC341" s="0"/>
      <c r="XED341" s="0"/>
      <c r="XEE341" s="0"/>
      <c r="XEF341" s="0"/>
      <c r="XEG341" s="0"/>
      <c r="XEH341" s="0"/>
      <c r="XEI341" s="0"/>
      <c r="XEJ341" s="0"/>
      <c r="XEK341" s="0"/>
      <c r="XEL341" s="0"/>
      <c r="XEM341" s="0"/>
      <c r="XEN341" s="0"/>
      <c r="XEO341" s="0"/>
      <c r="XEP341" s="0"/>
      <c r="XEQ341" s="0"/>
      <c r="XER341" s="0"/>
      <c r="XES341" s="0"/>
      <c r="XET341" s="0"/>
      <c r="XEU341" s="0"/>
      <c r="XEV341" s="0"/>
      <c r="XEW341" s="0"/>
      <c r="XEX341" s="0"/>
      <c r="XEY341" s="0"/>
      <c r="XEZ341" s="0"/>
      <c r="XFA341" s="0"/>
      <c r="XFB341" s="0"/>
      <c r="XFC341" s="0"/>
      <c r="XFD341" s="0"/>
    </row>
    <row r="342" customFormat="false" ht="15" hidden="false" customHeight="true" outlineLevel="0" collapsed="false">
      <c r="B342" s="14"/>
      <c r="C342" s="226"/>
      <c r="D342" s="227"/>
      <c r="E342" s="228"/>
      <c r="F342" s="228"/>
      <c r="G342" s="228"/>
      <c r="H342" s="0"/>
      <c r="I342" s="0"/>
      <c r="J342" s="0"/>
      <c r="K342" s="0"/>
      <c r="L342" s="0"/>
      <c r="M342" s="0"/>
      <c r="N342" s="0"/>
      <c r="O342" s="0"/>
      <c r="P342" s="0"/>
      <c r="Q342" s="0"/>
      <c r="R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c r="AMK342" s="0"/>
      <c r="AML342" s="0"/>
      <c r="AMM342" s="0"/>
      <c r="AMN342" s="0"/>
      <c r="AMO342" s="0"/>
      <c r="AMP342" s="0"/>
      <c r="AMQ342" s="0"/>
      <c r="AMR342" s="0"/>
      <c r="AMS342" s="0"/>
      <c r="AMT342" s="0"/>
      <c r="AMU342" s="0"/>
      <c r="AMV342" s="0"/>
      <c r="AMW342" s="0"/>
      <c r="AMX342" s="0"/>
      <c r="AMY342" s="0"/>
      <c r="AMZ342" s="0"/>
      <c r="ANA342" s="0"/>
      <c r="ANB342" s="0"/>
      <c r="ANC342" s="0"/>
      <c r="AND342" s="0"/>
      <c r="ANE342" s="0"/>
      <c r="ANF342" s="0"/>
      <c r="ANG342" s="0"/>
      <c r="ANH342" s="0"/>
      <c r="ANI342" s="0"/>
      <c r="ANJ342" s="0"/>
      <c r="ANK342" s="0"/>
      <c r="ANL342" s="0"/>
      <c r="ANM342" s="0"/>
      <c r="ANN342" s="0"/>
      <c r="ANO342" s="0"/>
      <c r="ANP342" s="0"/>
      <c r="ANQ342" s="0"/>
      <c r="ANR342" s="0"/>
      <c r="ANS342" s="0"/>
      <c r="ANT342" s="0"/>
      <c r="ANU342" s="0"/>
      <c r="ANV342" s="0"/>
      <c r="ANW342" s="0"/>
      <c r="ANX342" s="0"/>
      <c r="ANY342" s="0"/>
      <c r="ANZ342" s="0"/>
      <c r="AOA342" s="0"/>
      <c r="AOB342" s="0"/>
      <c r="AOC342" s="0"/>
      <c r="AOD342" s="0"/>
      <c r="AOE342" s="0"/>
      <c r="AOF342" s="0"/>
      <c r="AOG342" s="0"/>
      <c r="AOH342" s="0"/>
      <c r="AOI342" s="0"/>
      <c r="AOJ342" s="0"/>
      <c r="AOK342" s="0"/>
      <c r="AOL342" s="0"/>
      <c r="AOM342" s="0"/>
      <c r="AON342" s="0"/>
      <c r="AOO342" s="0"/>
      <c r="AOP342" s="0"/>
      <c r="AOQ342" s="0"/>
      <c r="AOR342" s="0"/>
      <c r="AOS342" s="0"/>
      <c r="AOT342" s="0"/>
      <c r="AOU342" s="0"/>
      <c r="AOV342" s="0"/>
      <c r="AOW342" s="0"/>
      <c r="AOX342" s="0"/>
      <c r="AOY342" s="0"/>
      <c r="AOZ342" s="0"/>
      <c r="APA342" s="0"/>
      <c r="APB342" s="0"/>
      <c r="APC342" s="0"/>
      <c r="APD342" s="0"/>
      <c r="APE342" s="0"/>
      <c r="APF342" s="0"/>
      <c r="APG342" s="0"/>
      <c r="APH342" s="0"/>
      <c r="API342" s="0"/>
      <c r="APJ342" s="0"/>
      <c r="APK342" s="0"/>
      <c r="APL342" s="0"/>
      <c r="APM342" s="0"/>
      <c r="APN342" s="0"/>
      <c r="APO342" s="0"/>
      <c r="APP342" s="0"/>
      <c r="APQ342" s="0"/>
      <c r="APR342" s="0"/>
      <c r="APS342" s="0"/>
      <c r="APT342" s="0"/>
      <c r="APU342" s="0"/>
      <c r="APV342" s="0"/>
      <c r="APW342" s="0"/>
      <c r="APX342" s="0"/>
      <c r="APY342" s="0"/>
      <c r="APZ342" s="0"/>
      <c r="AQA342" s="0"/>
      <c r="AQB342" s="0"/>
      <c r="AQC342" s="0"/>
      <c r="AQD342" s="0"/>
      <c r="AQE342" s="0"/>
      <c r="AQF342" s="0"/>
      <c r="AQG342" s="0"/>
      <c r="AQH342" s="0"/>
      <c r="AQI342" s="0"/>
      <c r="AQJ342" s="0"/>
      <c r="AQK342" s="0"/>
      <c r="AQL342" s="0"/>
      <c r="AQM342" s="0"/>
      <c r="AQN342" s="0"/>
      <c r="AQO342" s="0"/>
      <c r="AQP342" s="0"/>
      <c r="AQQ342" s="0"/>
      <c r="AQR342" s="0"/>
      <c r="AQS342" s="0"/>
      <c r="AQT342" s="0"/>
      <c r="AQU342" s="0"/>
      <c r="AQV342" s="0"/>
      <c r="AQW342" s="0"/>
      <c r="AQX342" s="0"/>
      <c r="AQY342" s="0"/>
      <c r="AQZ342" s="0"/>
      <c r="ARA342" s="0"/>
      <c r="ARB342" s="0"/>
      <c r="ARC342" s="0"/>
      <c r="ARD342" s="0"/>
      <c r="ARE342" s="0"/>
      <c r="ARF342" s="0"/>
      <c r="ARG342" s="0"/>
      <c r="ARH342" s="0"/>
      <c r="ARI342" s="0"/>
      <c r="ARJ342" s="0"/>
      <c r="ARK342" s="0"/>
      <c r="ARL342" s="0"/>
      <c r="ARM342" s="0"/>
      <c r="ARN342" s="0"/>
      <c r="ARO342" s="0"/>
      <c r="ARP342" s="0"/>
      <c r="ARQ342" s="0"/>
      <c r="ARR342" s="0"/>
      <c r="ARS342" s="0"/>
      <c r="ART342" s="0"/>
      <c r="ARU342" s="0"/>
      <c r="ARV342" s="0"/>
      <c r="ARW342" s="0"/>
      <c r="ARX342" s="0"/>
      <c r="ARY342" s="0"/>
      <c r="ARZ342" s="0"/>
      <c r="ASA342" s="0"/>
      <c r="ASB342" s="0"/>
      <c r="ASC342" s="0"/>
      <c r="ASD342" s="0"/>
      <c r="ASE342" s="0"/>
      <c r="ASF342" s="0"/>
      <c r="ASG342" s="0"/>
      <c r="ASH342" s="0"/>
      <c r="ASI342" s="0"/>
      <c r="ASJ342" s="0"/>
      <c r="ASK342" s="0"/>
      <c r="ASL342" s="0"/>
      <c r="ASM342" s="0"/>
      <c r="ASN342" s="0"/>
      <c r="ASO342" s="0"/>
      <c r="ASP342" s="0"/>
      <c r="ASQ342" s="0"/>
      <c r="ASR342" s="0"/>
      <c r="ASS342" s="0"/>
      <c r="AST342" s="0"/>
      <c r="ASU342" s="0"/>
      <c r="ASV342" s="0"/>
      <c r="ASW342" s="0"/>
      <c r="ASX342" s="0"/>
      <c r="ASY342" s="0"/>
      <c r="ASZ342" s="0"/>
      <c r="ATA342" s="0"/>
      <c r="ATB342" s="0"/>
      <c r="ATC342" s="0"/>
      <c r="ATD342" s="0"/>
      <c r="ATE342" s="0"/>
      <c r="ATF342" s="0"/>
      <c r="ATG342" s="0"/>
      <c r="ATH342" s="0"/>
      <c r="ATI342" s="0"/>
      <c r="ATJ342" s="0"/>
      <c r="ATK342" s="0"/>
      <c r="ATL342" s="0"/>
      <c r="ATM342" s="0"/>
      <c r="ATN342" s="0"/>
      <c r="ATO342" s="0"/>
      <c r="ATP342" s="0"/>
      <c r="ATQ342" s="0"/>
      <c r="ATR342" s="0"/>
      <c r="ATS342" s="0"/>
      <c r="ATT342" s="0"/>
      <c r="ATU342" s="0"/>
      <c r="ATV342" s="0"/>
      <c r="ATW342" s="0"/>
      <c r="ATX342" s="0"/>
      <c r="ATY342" s="0"/>
      <c r="ATZ342" s="0"/>
      <c r="AUA342" s="0"/>
      <c r="AUB342" s="0"/>
      <c r="AUC342" s="0"/>
      <c r="AUD342" s="0"/>
      <c r="AUE342" s="0"/>
      <c r="AUF342" s="0"/>
      <c r="AUG342" s="0"/>
      <c r="AUH342" s="0"/>
      <c r="AUI342" s="0"/>
      <c r="AUJ342" s="0"/>
      <c r="AUK342" s="0"/>
      <c r="AUL342" s="0"/>
      <c r="AUM342" s="0"/>
      <c r="AUN342" s="0"/>
      <c r="AUO342" s="0"/>
      <c r="AUP342" s="0"/>
      <c r="AUQ342" s="0"/>
      <c r="AUR342" s="0"/>
      <c r="AUS342" s="0"/>
      <c r="AUT342" s="0"/>
      <c r="AUU342" s="0"/>
      <c r="AUV342" s="0"/>
      <c r="AUW342" s="0"/>
      <c r="AUX342" s="0"/>
      <c r="AUY342" s="0"/>
      <c r="AUZ342" s="0"/>
      <c r="AVA342" s="0"/>
      <c r="AVB342" s="0"/>
      <c r="AVC342" s="0"/>
      <c r="AVD342" s="0"/>
      <c r="AVE342" s="0"/>
      <c r="AVF342" s="0"/>
      <c r="AVG342" s="0"/>
      <c r="AVH342" s="0"/>
      <c r="AVI342" s="0"/>
      <c r="AVJ342" s="0"/>
      <c r="AVK342" s="0"/>
      <c r="AVL342" s="0"/>
      <c r="AVM342" s="0"/>
      <c r="AVN342" s="0"/>
      <c r="AVO342" s="0"/>
      <c r="AVP342" s="0"/>
      <c r="AVQ342" s="0"/>
      <c r="AVR342" s="0"/>
      <c r="AVS342" s="0"/>
      <c r="AVT342" s="0"/>
      <c r="AVU342" s="0"/>
      <c r="AVV342" s="0"/>
      <c r="AVW342" s="0"/>
      <c r="AVX342" s="0"/>
      <c r="AVY342" s="0"/>
      <c r="AVZ342" s="0"/>
      <c r="AWA342" s="0"/>
      <c r="AWB342" s="0"/>
      <c r="AWC342" s="0"/>
      <c r="AWD342" s="0"/>
      <c r="AWE342" s="0"/>
      <c r="AWF342" s="0"/>
      <c r="AWG342" s="0"/>
      <c r="AWH342" s="0"/>
      <c r="AWI342" s="0"/>
      <c r="AWJ342" s="0"/>
      <c r="AWK342" s="0"/>
      <c r="AWL342" s="0"/>
      <c r="AWM342" s="0"/>
      <c r="AWN342" s="0"/>
      <c r="AWO342" s="0"/>
      <c r="AWP342" s="0"/>
      <c r="AWQ342" s="0"/>
      <c r="AWR342" s="0"/>
      <c r="AWS342" s="0"/>
      <c r="AWT342" s="0"/>
      <c r="AWU342" s="0"/>
      <c r="AWV342" s="0"/>
      <c r="AWW342" s="0"/>
      <c r="AWX342" s="0"/>
      <c r="AWY342" s="0"/>
      <c r="AWZ342" s="0"/>
      <c r="AXA342" s="0"/>
      <c r="AXB342" s="0"/>
      <c r="AXC342" s="0"/>
      <c r="AXD342" s="0"/>
      <c r="AXE342" s="0"/>
      <c r="AXF342" s="0"/>
      <c r="AXG342" s="0"/>
      <c r="AXH342" s="0"/>
      <c r="AXI342" s="0"/>
      <c r="AXJ342" s="0"/>
      <c r="AXK342" s="0"/>
      <c r="AXL342" s="0"/>
      <c r="AXM342" s="0"/>
      <c r="AXN342" s="0"/>
      <c r="AXO342" s="0"/>
      <c r="AXP342" s="0"/>
      <c r="AXQ342" s="0"/>
      <c r="AXR342" s="0"/>
      <c r="AXS342" s="0"/>
      <c r="AXT342" s="0"/>
      <c r="AXU342" s="0"/>
      <c r="AXV342" s="0"/>
      <c r="AXW342" s="0"/>
      <c r="AXX342" s="0"/>
      <c r="AXY342" s="0"/>
      <c r="AXZ342" s="0"/>
      <c r="AYA342" s="0"/>
      <c r="AYB342" s="0"/>
      <c r="AYC342" s="0"/>
      <c r="AYD342" s="0"/>
      <c r="AYE342" s="0"/>
      <c r="AYF342" s="0"/>
      <c r="AYG342" s="0"/>
      <c r="AYH342" s="0"/>
      <c r="AYI342" s="0"/>
      <c r="AYJ342" s="0"/>
      <c r="AYK342" s="0"/>
      <c r="AYL342" s="0"/>
      <c r="AYM342" s="0"/>
      <c r="AYN342" s="0"/>
      <c r="AYO342" s="0"/>
      <c r="AYP342" s="0"/>
      <c r="AYQ342" s="0"/>
      <c r="AYR342" s="0"/>
      <c r="AYS342" s="0"/>
      <c r="AYT342" s="0"/>
      <c r="AYU342" s="0"/>
      <c r="AYV342" s="0"/>
      <c r="AYW342" s="0"/>
      <c r="AYX342" s="0"/>
      <c r="AYY342" s="0"/>
      <c r="AYZ342" s="0"/>
      <c r="AZA342" s="0"/>
      <c r="AZB342" s="0"/>
      <c r="AZC342" s="0"/>
      <c r="AZD342" s="0"/>
      <c r="AZE342" s="0"/>
      <c r="AZF342" s="0"/>
      <c r="AZG342" s="0"/>
      <c r="AZH342" s="0"/>
      <c r="AZI342" s="0"/>
      <c r="AZJ342" s="0"/>
      <c r="AZK342" s="0"/>
      <c r="AZL342" s="0"/>
      <c r="AZM342" s="0"/>
      <c r="AZN342" s="0"/>
      <c r="AZO342" s="0"/>
      <c r="AZP342" s="0"/>
      <c r="AZQ342" s="0"/>
      <c r="AZR342" s="0"/>
      <c r="AZS342" s="0"/>
      <c r="AZT342" s="0"/>
      <c r="AZU342" s="0"/>
      <c r="AZV342" s="0"/>
      <c r="AZW342" s="0"/>
      <c r="AZX342" s="0"/>
      <c r="AZY342" s="0"/>
      <c r="AZZ342" s="0"/>
      <c r="BAA342" s="0"/>
      <c r="BAB342" s="0"/>
      <c r="BAC342" s="0"/>
      <c r="BAD342" s="0"/>
      <c r="BAE342" s="0"/>
      <c r="BAF342" s="0"/>
      <c r="BAG342" s="0"/>
      <c r="BAH342" s="0"/>
      <c r="BAI342" s="0"/>
      <c r="BAJ342" s="0"/>
      <c r="BAK342" s="0"/>
      <c r="BAL342" s="0"/>
      <c r="BAM342" s="0"/>
      <c r="BAN342" s="0"/>
      <c r="BAO342" s="0"/>
      <c r="BAP342" s="0"/>
      <c r="BAQ342" s="0"/>
      <c r="BAR342" s="0"/>
      <c r="BAS342" s="0"/>
      <c r="BAT342" s="0"/>
      <c r="BAU342" s="0"/>
      <c r="BAV342" s="0"/>
      <c r="BAW342" s="0"/>
      <c r="BAX342" s="0"/>
      <c r="BAY342" s="0"/>
      <c r="BAZ342" s="0"/>
      <c r="BBA342" s="0"/>
      <c r="BBB342" s="0"/>
      <c r="BBC342" s="0"/>
      <c r="BBD342" s="0"/>
      <c r="BBE342" s="0"/>
      <c r="BBF342" s="0"/>
      <c r="BBG342" s="0"/>
      <c r="BBH342" s="0"/>
      <c r="BBI342" s="0"/>
      <c r="BBJ342" s="0"/>
      <c r="BBK342" s="0"/>
      <c r="BBL342" s="0"/>
      <c r="BBM342" s="0"/>
      <c r="BBN342" s="0"/>
      <c r="BBO342" s="0"/>
      <c r="BBP342" s="0"/>
      <c r="BBQ342" s="0"/>
      <c r="BBR342" s="0"/>
      <c r="BBS342" s="0"/>
      <c r="BBT342" s="0"/>
      <c r="BBU342" s="0"/>
      <c r="BBV342" s="0"/>
      <c r="BBW342" s="0"/>
      <c r="BBX342" s="0"/>
      <c r="BBY342" s="0"/>
      <c r="BBZ342" s="0"/>
      <c r="BCA342" s="0"/>
      <c r="BCB342" s="0"/>
      <c r="BCC342" s="0"/>
      <c r="BCD342" s="0"/>
      <c r="BCE342" s="0"/>
      <c r="BCF342" s="0"/>
      <c r="BCG342" s="0"/>
      <c r="BCH342" s="0"/>
      <c r="BCI342" s="0"/>
      <c r="BCJ342" s="0"/>
      <c r="BCK342" s="0"/>
      <c r="BCL342" s="0"/>
      <c r="BCM342" s="0"/>
      <c r="BCN342" s="0"/>
      <c r="BCO342" s="0"/>
      <c r="BCP342" s="0"/>
      <c r="BCQ342" s="0"/>
      <c r="BCR342" s="0"/>
      <c r="BCS342" s="0"/>
      <c r="BCT342" s="0"/>
      <c r="BCU342" s="0"/>
      <c r="BCV342" s="0"/>
      <c r="BCW342" s="0"/>
      <c r="BCX342" s="0"/>
      <c r="BCY342" s="0"/>
      <c r="BCZ342" s="0"/>
      <c r="BDA342" s="0"/>
      <c r="BDB342" s="0"/>
      <c r="BDC342" s="0"/>
      <c r="BDD342" s="0"/>
      <c r="BDE342" s="0"/>
      <c r="BDF342" s="0"/>
      <c r="BDG342" s="0"/>
      <c r="BDH342" s="0"/>
      <c r="BDI342" s="0"/>
      <c r="BDJ342" s="0"/>
      <c r="BDK342" s="0"/>
      <c r="BDL342" s="0"/>
      <c r="BDM342" s="0"/>
      <c r="BDN342" s="0"/>
      <c r="BDO342" s="0"/>
      <c r="BDP342" s="0"/>
      <c r="BDQ342" s="0"/>
      <c r="BDR342" s="0"/>
      <c r="BDS342" s="0"/>
      <c r="BDT342" s="0"/>
      <c r="BDU342" s="0"/>
      <c r="BDV342" s="0"/>
      <c r="BDW342" s="0"/>
      <c r="BDX342" s="0"/>
      <c r="BDY342" s="0"/>
      <c r="BDZ342" s="0"/>
      <c r="BEA342" s="0"/>
      <c r="BEB342" s="0"/>
      <c r="BEC342" s="0"/>
      <c r="BED342" s="0"/>
      <c r="BEE342" s="0"/>
      <c r="BEF342" s="0"/>
      <c r="BEG342" s="0"/>
      <c r="BEH342" s="0"/>
      <c r="BEI342" s="0"/>
      <c r="BEJ342" s="0"/>
      <c r="BEK342" s="0"/>
      <c r="BEL342" s="0"/>
      <c r="BEM342" s="0"/>
      <c r="BEN342" s="0"/>
      <c r="BEO342" s="0"/>
      <c r="BEP342" s="0"/>
      <c r="BEQ342" s="0"/>
      <c r="BER342" s="0"/>
      <c r="BES342" s="0"/>
      <c r="BET342" s="0"/>
      <c r="BEU342" s="0"/>
      <c r="BEV342" s="0"/>
      <c r="BEW342" s="0"/>
      <c r="BEX342" s="0"/>
      <c r="BEY342" s="0"/>
      <c r="BEZ342" s="0"/>
      <c r="BFA342" s="0"/>
      <c r="BFB342" s="0"/>
      <c r="BFC342" s="0"/>
      <c r="BFD342" s="0"/>
      <c r="BFE342" s="0"/>
      <c r="BFF342" s="0"/>
      <c r="BFG342" s="0"/>
      <c r="BFH342" s="0"/>
      <c r="BFI342" s="0"/>
      <c r="BFJ342" s="0"/>
      <c r="BFK342" s="0"/>
      <c r="BFL342" s="0"/>
      <c r="BFM342" s="0"/>
      <c r="BFN342" s="0"/>
      <c r="BFO342" s="0"/>
      <c r="BFP342" s="0"/>
      <c r="BFQ342" s="0"/>
      <c r="BFR342" s="0"/>
      <c r="BFS342" s="0"/>
      <c r="BFT342" s="0"/>
      <c r="BFU342" s="0"/>
      <c r="BFV342" s="0"/>
      <c r="BFW342" s="0"/>
      <c r="BFX342" s="0"/>
      <c r="BFY342" s="0"/>
      <c r="BFZ342" s="0"/>
      <c r="BGA342" s="0"/>
      <c r="BGB342" s="0"/>
      <c r="BGC342" s="0"/>
      <c r="BGD342" s="0"/>
      <c r="BGE342" s="0"/>
      <c r="BGF342" s="0"/>
      <c r="BGG342" s="0"/>
      <c r="BGH342" s="0"/>
      <c r="BGI342" s="0"/>
      <c r="BGJ342" s="0"/>
      <c r="BGK342" s="0"/>
      <c r="BGL342" s="0"/>
      <c r="BGM342" s="0"/>
      <c r="BGN342" s="0"/>
      <c r="BGO342" s="0"/>
      <c r="BGP342" s="0"/>
      <c r="BGQ342" s="0"/>
      <c r="BGR342" s="0"/>
      <c r="BGS342" s="0"/>
      <c r="BGT342" s="0"/>
      <c r="BGU342" s="0"/>
      <c r="BGV342" s="0"/>
      <c r="BGW342" s="0"/>
      <c r="BGX342" s="0"/>
      <c r="BGY342" s="0"/>
      <c r="BGZ342" s="0"/>
      <c r="BHA342" s="0"/>
      <c r="BHB342" s="0"/>
      <c r="BHC342" s="0"/>
      <c r="BHD342" s="0"/>
      <c r="BHE342" s="0"/>
      <c r="BHF342" s="0"/>
      <c r="BHG342" s="0"/>
      <c r="BHH342" s="0"/>
      <c r="BHI342" s="0"/>
      <c r="BHJ342" s="0"/>
      <c r="BHK342" s="0"/>
      <c r="BHL342" s="0"/>
      <c r="BHM342" s="0"/>
      <c r="BHN342" s="0"/>
      <c r="BHO342" s="0"/>
      <c r="BHP342" s="0"/>
      <c r="BHQ342" s="0"/>
      <c r="BHR342" s="0"/>
      <c r="BHS342" s="0"/>
      <c r="BHT342" s="0"/>
      <c r="BHU342" s="0"/>
      <c r="BHV342" s="0"/>
      <c r="BHW342" s="0"/>
      <c r="BHX342" s="0"/>
      <c r="BHY342" s="0"/>
      <c r="BHZ342" s="0"/>
      <c r="BIA342" s="0"/>
      <c r="BIB342" s="0"/>
      <c r="BIC342" s="0"/>
      <c r="BID342" s="0"/>
      <c r="BIE342" s="0"/>
      <c r="BIF342" s="0"/>
      <c r="BIG342" s="0"/>
      <c r="BIH342" s="0"/>
      <c r="BII342" s="0"/>
      <c r="BIJ342" s="0"/>
      <c r="BIK342" s="0"/>
      <c r="BIL342" s="0"/>
      <c r="BIM342" s="0"/>
      <c r="BIN342" s="0"/>
      <c r="BIO342" s="0"/>
      <c r="BIP342" s="0"/>
      <c r="BIQ342" s="0"/>
      <c r="BIR342" s="0"/>
      <c r="BIS342" s="0"/>
      <c r="BIT342" s="0"/>
      <c r="BIU342" s="0"/>
      <c r="BIV342" s="0"/>
      <c r="BIW342" s="0"/>
      <c r="BIX342" s="0"/>
      <c r="BIY342" s="0"/>
      <c r="BIZ342" s="0"/>
      <c r="BJA342" s="0"/>
      <c r="BJB342" s="0"/>
      <c r="BJC342" s="0"/>
      <c r="BJD342" s="0"/>
      <c r="BJE342" s="0"/>
      <c r="BJF342" s="0"/>
      <c r="BJG342" s="0"/>
      <c r="BJH342" s="0"/>
      <c r="BJI342" s="0"/>
      <c r="BJJ342" s="0"/>
      <c r="BJK342" s="0"/>
      <c r="BJL342" s="0"/>
      <c r="BJM342" s="0"/>
      <c r="BJN342" s="0"/>
      <c r="BJO342" s="0"/>
      <c r="BJP342" s="0"/>
      <c r="BJQ342" s="0"/>
      <c r="BJR342" s="0"/>
      <c r="BJS342" s="0"/>
      <c r="BJT342" s="0"/>
      <c r="BJU342" s="0"/>
      <c r="BJV342" s="0"/>
      <c r="BJW342" s="0"/>
      <c r="BJX342" s="0"/>
      <c r="BJY342" s="0"/>
      <c r="BJZ342" s="0"/>
      <c r="BKA342" s="0"/>
      <c r="BKB342" s="0"/>
      <c r="BKC342" s="0"/>
      <c r="BKD342" s="0"/>
      <c r="BKE342" s="0"/>
      <c r="BKF342" s="0"/>
      <c r="BKG342" s="0"/>
      <c r="BKH342" s="0"/>
      <c r="BKI342" s="0"/>
      <c r="BKJ342" s="0"/>
      <c r="BKK342" s="0"/>
      <c r="BKL342" s="0"/>
      <c r="BKM342" s="0"/>
      <c r="BKN342" s="0"/>
      <c r="BKO342" s="0"/>
      <c r="BKP342" s="0"/>
      <c r="BKQ342" s="0"/>
      <c r="BKR342" s="0"/>
      <c r="BKS342" s="0"/>
      <c r="BKT342" s="0"/>
      <c r="BKU342" s="0"/>
      <c r="BKV342" s="0"/>
      <c r="BKW342" s="0"/>
      <c r="BKX342" s="0"/>
      <c r="BKY342" s="0"/>
      <c r="BKZ342" s="0"/>
      <c r="BLA342" s="0"/>
      <c r="BLB342" s="0"/>
      <c r="BLC342" s="0"/>
      <c r="BLD342" s="0"/>
      <c r="BLE342" s="0"/>
      <c r="BLF342" s="0"/>
      <c r="BLG342" s="0"/>
      <c r="BLH342" s="0"/>
      <c r="BLI342" s="0"/>
      <c r="BLJ342" s="0"/>
      <c r="BLK342" s="0"/>
      <c r="BLL342" s="0"/>
      <c r="BLM342" s="0"/>
      <c r="BLN342" s="0"/>
      <c r="BLO342" s="0"/>
      <c r="BLP342" s="0"/>
      <c r="BLQ342" s="0"/>
      <c r="BLR342" s="0"/>
      <c r="BLS342" s="0"/>
      <c r="BLT342" s="0"/>
      <c r="BLU342" s="0"/>
      <c r="BLV342" s="0"/>
      <c r="BLW342" s="0"/>
      <c r="BLX342" s="0"/>
      <c r="BLY342" s="0"/>
      <c r="BLZ342" s="0"/>
      <c r="BMA342" s="0"/>
      <c r="BMB342" s="0"/>
      <c r="BMC342" s="0"/>
      <c r="BMD342" s="0"/>
      <c r="BME342" s="0"/>
      <c r="BMF342" s="0"/>
      <c r="BMG342" s="0"/>
      <c r="BMH342" s="0"/>
      <c r="BMI342" s="0"/>
      <c r="BMJ342" s="0"/>
      <c r="BMK342" s="0"/>
      <c r="BML342" s="0"/>
      <c r="BMM342" s="0"/>
      <c r="BMN342" s="0"/>
      <c r="BMO342" s="0"/>
      <c r="BMP342" s="0"/>
      <c r="BMQ342" s="0"/>
      <c r="BMR342" s="0"/>
      <c r="BMS342" s="0"/>
      <c r="BMT342" s="0"/>
      <c r="BMU342" s="0"/>
      <c r="BMV342" s="0"/>
      <c r="BMW342" s="0"/>
      <c r="BMX342" s="0"/>
      <c r="BMY342" s="0"/>
      <c r="BMZ342" s="0"/>
      <c r="BNA342" s="0"/>
      <c r="BNB342" s="0"/>
      <c r="BNC342" s="0"/>
      <c r="BND342" s="0"/>
      <c r="BNE342" s="0"/>
      <c r="BNF342" s="0"/>
      <c r="BNG342" s="0"/>
      <c r="BNH342" s="0"/>
      <c r="BNI342" s="0"/>
      <c r="BNJ342" s="0"/>
      <c r="BNK342" s="0"/>
      <c r="BNL342" s="0"/>
      <c r="BNM342" s="0"/>
      <c r="BNN342" s="0"/>
      <c r="BNO342" s="0"/>
      <c r="BNP342" s="0"/>
      <c r="BNQ342" s="0"/>
      <c r="BNR342" s="0"/>
      <c r="BNS342" s="0"/>
      <c r="BNT342" s="0"/>
      <c r="BNU342" s="0"/>
      <c r="BNV342" s="0"/>
      <c r="BNW342" s="0"/>
      <c r="BNX342" s="0"/>
      <c r="BNY342" s="0"/>
      <c r="BNZ342" s="0"/>
      <c r="BOA342" s="0"/>
      <c r="BOB342" s="0"/>
      <c r="BOC342" s="0"/>
      <c r="BOD342" s="0"/>
      <c r="BOE342" s="0"/>
      <c r="BOF342" s="0"/>
      <c r="BOG342" s="0"/>
      <c r="BOH342" s="0"/>
      <c r="BOI342" s="0"/>
      <c r="BOJ342" s="0"/>
      <c r="BOK342" s="0"/>
      <c r="BOL342" s="0"/>
      <c r="BOM342" s="0"/>
      <c r="BON342" s="0"/>
      <c r="BOO342" s="0"/>
      <c r="BOP342" s="0"/>
      <c r="BOQ342" s="0"/>
      <c r="BOR342" s="0"/>
      <c r="BOS342" s="0"/>
      <c r="BOT342" s="0"/>
      <c r="BOU342" s="0"/>
      <c r="BOV342" s="0"/>
      <c r="BOW342" s="0"/>
      <c r="BOX342" s="0"/>
      <c r="BOY342" s="0"/>
      <c r="BOZ342" s="0"/>
      <c r="BPA342" s="0"/>
      <c r="BPB342" s="0"/>
      <c r="BPC342" s="0"/>
      <c r="BPD342" s="0"/>
      <c r="BPE342" s="0"/>
      <c r="BPF342" s="0"/>
      <c r="BPG342" s="0"/>
      <c r="BPH342" s="0"/>
      <c r="BPI342" s="0"/>
      <c r="BPJ342" s="0"/>
      <c r="BPK342" s="0"/>
      <c r="BPL342" s="0"/>
      <c r="BPM342" s="0"/>
      <c r="BPN342" s="0"/>
      <c r="BPO342" s="0"/>
      <c r="BPP342" s="0"/>
      <c r="BPQ342" s="0"/>
      <c r="BPR342" s="0"/>
      <c r="BPS342" s="0"/>
      <c r="BPT342" s="0"/>
      <c r="BPU342" s="0"/>
      <c r="BPV342" s="0"/>
      <c r="BPW342" s="0"/>
      <c r="BPX342" s="0"/>
      <c r="BPY342" s="0"/>
      <c r="BPZ342" s="0"/>
      <c r="BQA342" s="0"/>
      <c r="BQB342" s="0"/>
      <c r="BQC342" s="0"/>
      <c r="BQD342" s="0"/>
      <c r="BQE342" s="0"/>
      <c r="BQF342" s="0"/>
      <c r="BQG342" s="0"/>
      <c r="BQH342" s="0"/>
      <c r="BQI342" s="0"/>
      <c r="BQJ342" s="0"/>
      <c r="BQK342" s="0"/>
      <c r="BQL342" s="0"/>
      <c r="BQM342" s="0"/>
      <c r="BQN342" s="0"/>
      <c r="BQO342" s="0"/>
      <c r="BQP342" s="0"/>
      <c r="BQQ342" s="0"/>
      <c r="BQR342" s="0"/>
      <c r="BQS342" s="0"/>
      <c r="BQT342" s="0"/>
      <c r="BQU342" s="0"/>
      <c r="BQV342" s="0"/>
      <c r="BQW342" s="0"/>
      <c r="BQX342" s="0"/>
      <c r="BQY342" s="0"/>
      <c r="BQZ342" s="0"/>
      <c r="BRA342" s="0"/>
      <c r="BRB342" s="0"/>
      <c r="BRC342" s="0"/>
      <c r="BRD342" s="0"/>
      <c r="BRE342" s="0"/>
      <c r="BRF342" s="0"/>
      <c r="BRG342" s="0"/>
      <c r="BRH342" s="0"/>
      <c r="BRI342" s="0"/>
      <c r="BRJ342" s="0"/>
      <c r="BRK342" s="0"/>
      <c r="BRL342" s="0"/>
      <c r="BRM342" s="0"/>
      <c r="BRN342" s="0"/>
      <c r="BRO342" s="0"/>
      <c r="BRP342" s="0"/>
      <c r="BRQ342" s="0"/>
      <c r="BRR342" s="0"/>
      <c r="BRS342" s="0"/>
      <c r="BRT342" s="0"/>
      <c r="BRU342" s="0"/>
      <c r="BRV342" s="0"/>
      <c r="BRW342" s="0"/>
      <c r="BRX342" s="0"/>
      <c r="BRY342" s="0"/>
      <c r="BRZ342" s="0"/>
      <c r="BSA342" s="0"/>
      <c r="BSB342" s="0"/>
      <c r="BSC342" s="0"/>
      <c r="BSD342" s="0"/>
      <c r="BSE342" s="0"/>
      <c r="BSF342" s="0"/>
      <c r="BSG342" s="0"/>
      <c r="BSH342" s="0"/>
      <c r="BSI342" s="0"/>
      <c r="BSJ342" s="0"/>
      <c r="BSK342" s="0"/>
      <c r="BSL342" s="0"/>
      <c r="BSM342" s="0"/>
      <c r="BSN342" s="0"/>
      <c r="BSO342" s="0"/>
      <c r="BSP342" s="0"/>
      <c r="BSQ342" s="0"/>
      <c r="BSR342" s="0"/>
      <c r="BSS342" s="0"/>
      <c r="BST342" s="0"/>
      <c r="BSU342" s="0"/>
      <c r="BSV342" s="0"/>
      <c r="BSW342" s="0"/>
      <c r="BSX342" s="0"/>
      <c r="BSY342" s="0"/>
      <c r="BSZ342" s="0"/>
      <c r="BTA342" s="0"/>
      <c r="BTB342" s="0"/>
      <c r="BTC342" s="0"/>
      <c r="BTD342" s="0"/>
      <c r="BTE342" s="0"/>
      <c r="BTF342" s="0"/>
      <c r="BTG342" s="0"/>
      <c r="BTH342" s="0"/>
      <c r="BTI342" s="0"/>
      <c r="BTJ342" s="0"/>
      <c r="BTK342" s="0"/>
      <c r="BTL342" s="0"/>
      <c r="BTM342" s="0"/>
      <c r="BTN342" s="0"/>
      <c r="BTO342" s="0"/>
      <c r="BTP342" s="0"/>
      <c r="BTQ342" s="0"/>
      <c r="BTR342" s="0"/>
      <c r="BTS342" s="0"/>
      <c r="BTT342" s="0"/>
      <c r="BTU342" s="0"/>
      <c r="BTV342" s="0"/>
      <c r="BTW342" s="0"/>
      <c r="BTX342" s="0"/>
      <c r="BTY342" s="0"/>
      <c r="BTZ342" s="0"/>
      <c r="BUA342" s="0"/>
      <c r="BUB342" s="0"/>
      <c r="BUC342" s="0"/>
      <c r="BUD342" s="0"/>
      <c r="BUE342" s="0"/>
      <c r="BUF342" s="0"/>
      <c r="BUG342" s="0"/>
      <c r="BUH342" s="0"/>
      <c r="BUI342" s="0"/>
      <c r="BUJ342" s="0"/>
      <c r="BUK342" s="0"/>
      <c r="BUL342" s="0"/>
      <c r="BUM342" s="0"/>
      <c r="BUN342" s="0"/>
      <c r="BUO342" s="0"/>
      <c r="BUP342" s="0"/>
      <c r="BUQ342" s="0"/>
      <c r="BUR342" s="0"/>
      <c r="BUS342" s="0"/>
      <c r="BUT342" s="0"/>
      <c r="BUU342" s="0"/>
      <c r="BUV342" s="0"/>
      <c r="BUW342" s="0"/>
      <c r="BUX342" s="0"/>
      <c r="BUY342" s="0"/>
      <c r="BUZ342" s="0"/>
      <c r="BVA342" s="0"/>
      <c r="BVB342" s="0"/>
      <c r="BVC342" s="0"/>
      <c r="BVD342" s="0"/>
      <c r="BVE342" s="0"/>
      <c r="BVF342" s="0"/>
      <c r="BVG342" s="0"/>
      <c r="BVH342" s="0"/>
      <c r="BVI342" s="0"/>
      <c r="BVJ342" s="0"/>
      <c r="BVK342" s="0"/>
      <c r="BVL342" s="0"/>
      <c r="BVM342" s="0"/>
      <c r="BVN342" s="0"/>
      <c r="BVO342" s="0"/>
      <c r="BVP342" s="0"/>
      <c r="BVQ342" s="0"/>
      <c r="BVR342" s="0"/>
      <c r="BVS342" s="0"/>
      <c r="BVT342" s="0"/>
      <c r="BVU342" s="0"/>
      <c r="BVV342" s="0"/>
      <c r="BVW342" s="0"/>
      <c r="BVX342" s="0"/>
      <c r="BVY342" s="0"/>
      <c r="BVZ342" s="0"/>
      <c r="BWA342" s="0"/>
      <c r="BWB342" s="0"/>
      <c r="BWC342" s="0"/>
      <c r="BWD342" s="0"/>
      <c r="BWE342" s="0"/>
      <c r="BWF342" s="0"/>
      <c r="BWG342" s="0"/>
      <c r="BWH342" s="0"/>
      <c r="BWI342" s="0"/>
      <c r="BWJ342" s="0"/>
      <c r="BWK342" s="0"/>
      <c r="BWL342" s="0"/>
      <c r="BWM342" s="0"/>
      <c r="BWN342" s="0"/>
      <c r="BWO342" s="0"/>
      <c r="BWP342" s="0"/>
      <c r="BWQ342" s="0"/>
      <c r="BWR342" s="0"/>
      <c r="BWS342" s="0"/>
      <c r="BWT342" s="0"/>
      <c r="BWU342" s="0"/>
      <c r="BWV342" s="0"/>
      <c r="BWW342" s="0"/>
      <c r="BWX342" s="0"/>
      <c r="BWY342" s="0"/>
      <c r="BWZ342" s="0"/>
      <c r="BXA342" s="0"/>
      <c r="BXB342" s="0"/>
      <c r="BXC342" s="0"/>
      <c r="BXD342" s="0"/>
      <c r="BXE342" s="0"/>
      <c r="BXF342" s="0"/>
      <c r="BXG342" s="0"/>
      <c r="BXH342" s="0"/>
      <c r="BXI342" s="0"/>
      <c r="BXJ342" s="0"/>
      <c r="BXK342" s="0"/>
      <c r="BXL342" s="0"/>
      <c r="BXM342" s="0"/>
      <c r="BXN342" s="0"/>
      <c r="BXO342" s="0"/>
      <c r="BXP342" s="0"/>
      <c r="BXQ342" s="0"/>
      <c r="BXR342" s="0"/>
      <c r="BXS342" s="0"/>
      <c r="BXT342" s="0"/>
      <c r="BXU342" s="0"/>
      <c r="BXV342" s="0"/>
      <c r="BXW342" s="0"/>
      <c r="BXX342" s="0"/>
      <c r="BXY342" s="0"/>
      <c r="BXZ342" s="0"/>
      <c r="BYA342" s="0"/>
      <c r="BYB342" s="0"/>
      <c r="BYC342" s="0"/>
      <c r="BYD342" s="0"/>
      <c r="BYE342" s="0"/>
      <c r="BYF342" s="0"/>
      <c r="BYG342" s="0"/>
      <c r="BYH342" s="0"/>
      <c r="BYI342" s="0"/>
      <c r="BYJ342" s="0"/>
      <c r="BYK342" s="0"/>
      <c r="BYL342" s="0"/>
      <c r="BYM342" s="0"/>
      <c r="BYN342" s="0"/>
      <c r="BYO342" s="0"/>
      <c r="BYP342" s="0"/>
      <c r="BYQ342" s="0"/>
      <c r="BYR342" s="0"/>
      <c r="BYS342" s="0"/>
      <c r="BYT342" s="0"/>
      <c r="BYU342" s="0"/>
      <c r="BYV342" s="0"/>
      <c r="BYW342" s="0"/>
      <c r="BYX342" s="0"/>
      <c r="BYY342" s="0"/>
      <c r="BYZ342" s="0"/>
      <c r="BZA342" s="0"/>
      <c r="BZB342" s="0"/>
      <c r="BZC342" s="0"/>
      <c r="BZD342" s="0"/>
      <c r="BZE342" s="0"/>
      <c r="BZF342" s="0"/>
      <c r="BZG342" s="0"/>
      <c r="BZH342" s="0"/>
      <c r="BZI342" s="0"/>
      <c r="BZJ342" s="0"/>
      <c r="BZK342" s="0"/>
      <c r="BZL342" s="0"/>
      <c r="BZM342" s="0"/>
      <c r="BZN342" s="0"/>
      <c r="BZO342" s="0"/>
      <c r="BZP342" s="0"/>
      <c r="BZQ342" s="0"/>
      <c r="BZR342" s="0"/>
      <c r="BZS342" s="0"/>
      <c r="BZT342" s="0"/>
      <c r="BZU342" s="0"/>
      <c r="BZV342" s="0"/>
      <c r="BZW342" s="0"/>
      <c r="BZX342" s="0"/>
      <c r="BZY342" s="0"/>
      <c r="BZZ342" s="0"/>
      <c r="CAA342" s="0"/>
      <c r="CAB342" s="0"/>
      <c r="CAC342" s="0"/>
      <c r="CAD342" s="0"/>
      <c r="CAE342" s="0"/>
      <c r="CAF342" s="0"/>
      <c r="CAG342" s="0"/>
      <c r="CAH342" s="0"/>
      <c r="CAI342" s="0"/>
      <c r="CAJ342" s="0"/>
      <c r="CAK342" s="0"/>
      <c r="CAL342" s="0"/>
      <c r="CAM342" s="0"/>
      <c r="CAN342" s="0"/>
      <c r="CAO342" s="0"/>
      <c r="CAP342" s="0"/>
      <c r="CAQ342" s="0"/>
      <c r="CAR342" s="0"/>
      <c r="CAS342" s="0"/>
      <c r="CAT342" s="0"/>
      <c r="CAU342" s="0"/>
      <c r="CAV342" s="0"/>
      <c r="CAW342" s="0"/>
      <c r="CAX342" s="0"/>
      <c r="CAY342" s="0"/>
      <c r="CAZ342" s="0"/>
      <c r="CBA342" s="0"/>
      <c r="CBB342" s="0"/>
      <c r="CBC342" s="0"/>
      <c r="CBD342" s="0"/>
      <c r="CBE342" s="0"/>
      <c r="CBF342" s="0"/>
      <c r="CBG342" s="0"/>
      <c r="CBH342" s="0"/>
      <c r="CBI342" s="0"/>
      <c r="CBJ342" s="0"/>
      <c r="CBK342" s="0"/>
      <c r="CBL342" s="0"/>
      <c r="CBM342" s="0"/>
      <c r="CBN342" s="0"/>
      <c r="CBO342" s="0"/>
      <c r="CBP342" s="0"/>
      <c r="CBQ342" s="0"/>
      <c r="CBR342" s="0"/>
      <c r="CBS342" s="0"/>
      <c r="CBT342" s="0"/>
      <c r="CBU342" s="0"/>
      <c r="CBV342" s="0"/>
      <c r="CBW342" s="0"/>
      <c r="CBX342" s="0"/>
      <c r="CBY342" s="0"/>
      <c r="CBZ342" s="0"/>
      <c r="CCA342" s="0"/>
      <c r="CCB342" s="0"/>
      <c r="CCC342" s="0"/>
      <c r="CCD342" s="0"/>
      <c r="CCE342" s="0"/>
      <c r="CCF342" s="0"/>
      <c r="CCG342" s="0"/>
      <c r="CCH342" s="0"/>
      <c r="CCI342" s="0"/>
      <c r="CCJ342" s="0"/>
      <c r="CCK342" s="0"/>
      <c r="CCL342" s="0"/>
      <c r="CCM342" s="0"/>
      <c r="CCN342" s="0"/>
      <c r="CCO342" s="0"/>
      <c r="CCP342" s="0"/>
      <c r="CCQ342" s="0"/>
      <c r="CCR342" s="0"/>
      <c r="CCS342" s="0"/>
      <c r="CCT342" s="0"/>
      <c r="CCU342" s="0"/>
      <c r="CCV342" s="0"/>
      <c r="CCW342" s="0"/>
      <c r="CCX342" s="0"/>
      <c r="CCY342" s="0"/>
      <c r="CCZ342" s="0"/>
      <c r="CDA342" s="0"/>
      <c r="CDB342" s="0"/>
      <c r="CDC342" s="0"/>
      <c r="CDD342" s="0"/>
      <c r="CDE342" s="0"/>
      <c r="CDF342" s="0"/>
      <c r="CDG342" s="0"/>
      <c r="CDH342" s="0"/>
      <c r="CDI342" s="0"/>
      <c r="CDJ342" s="0"/>
      <c r="CDK342" s="0"/>
      <c r="CDL342" s="0"/>
      <c r="CDM342" s="0"/>
      <c r="CDN342" s="0"/>
      <c r="CDO342" s="0"/>
      <c r="CDP342" s="0"/>
      <c r="CDQ342" s="0"/>
      <c r="CDR342" s="0"/>
      <c r="CDS342" s="0"/>
      <c r="CDT342" s="0"/>
      <c r="CDU342" s="0"/>
      <c r="CDV342" s="0"/>
      <c r="CDW342" s="0"/>
      <c r="CDX342" s="0"/>
      <c r="CDY342" s="0"/>
      <c r="CDZ342" s="0"/>
      <c r="CEA342" s="0"/>
      <c r="CEB342" s="0"/>
      <c r="CEC342" s="0"/>
      <c r="CED342" s="0"/>
      <c r="CEE342" s="0"/>
      <c r="CEF342" s="0"/>
      <c r="CEG342" s="0"/>
      <c r="CEH342" s="0"/>
      <c r="CEI342" s="0"/>
      <c r="CEJ342" s="0"/>
      <c r="CEK342" s="0"/>
      <c r="CEL342" s="0"/>
      <c r="CEM342" s="0"/>
      <c r="CEN342" s="0"/>
      <c r="CEO342" s="0"/>
      <c r="CEP342" s="0"/>
      <c r="CEQ342" s="0"/>
      <c r="CER342" s="0"/>
      <c r="CES342" s="0"/>
      <c r="CET342" s="0"/>
      <c r="CEU342" s="0"/>
      <c r="CEV342" s="0"/>
      <c r="CEW342" s="0"/>
      <c r="CEX342" s="0"/>
      <c r="CEY342" s="0"/>
      <c r="CEZ342" s="0"/>
      <c r="CFA342" s="0"/>
      <c r="CFB342" s="0"/>
      <c r="CFC342" s="0"/>
      <c r="CFD342" s="0"/>
      <c r="CFE342" s="0"/>
      <c r="CFF342" s="0"/>
      <c r="CFG342" s="0"/>
      <c r="CFH342" s="0"/>
      <c r="CFI342" s="0"/>
      <c r="CFJ342" s="0"/>
      <c r="CFK342" s="0"/>
      <c r="CFL342" s="0"/>
      <c r="CFM342" s="0"/>
      <c r="CFN342" s="0"/>
      <c r="CFO342" s="0"/>
      <c r="CFP342" s="0"/>
      <c r="CFQ342" s="0"/>
      <c r="CFR342" s="0"/>
      <c r="CFS342" s="0"/>
      <c r="CFT342" s="0"/>
      <c r="CFU342" s="0"/>
      <c r="CFV342" s="0"/>
      <c r="CFW342" s="0"/>
      <c r="CFX342" s="0"/>
      <c r="CFY342" s="0"/>
      <c r="CFZ342" s="0"/>
      <c r="CGA342" s="0"/>
      <c r="CGB342" s="0"/>
      <c r="CGC342" s="0"/>
      <c r="CGD342" s="0"/>
      <c r="CGE342" s="0"/>
      <c r="CGF342" s="0"/>
      <c r="CGG342" s="0"/>
      <c r="CGH342" s="0"/>
      <c r="CGI342" s="0"/>
      <c r="CGJ342" s="0"/>
      <c r="CGK342" s="0"/>
      <c r="CGL342" s="0"/>
      <c r="CGM342" s="0"/>
      <c r="CGN342" s="0"/>
      <c r="CGO342" s="0"/>
      <c r="CGP342" s="0"/>
      <c r="CGQ342" s="0"/>
      <c r="CGR342" s="0"/>
      <c r="CGS342" s="0"/>
      <c r="CGT342" s="0"/>
      <c r="CGU342" s="0"/>
      <c r="CGV342" s="0"/>
      <c r="CGW342" s="0"/>
      <c r="CGX342" s="0"/>
      <c r="CGY342" s="0"/>
      <c r="CGZ342" s="0"/>
      <c r="CHA342" s="0"/>
      <c r="CHB342" s="0"/>
      <c r="CHC342" s="0"/>
      <c r="CHD342" s="0"/>
      <c r="CHE342" s="0"/>
      <c r="CHF342" s="0"/>
      <c r="CHG342" s="0"/>
      <c r="CHH342" s="0"/>
      <c r="CHI342" s="0"/>
      <c r="CHJ342" s="0"/>
      <c r="CHK342" s="0"/>
      <c r="CHL342" s="0"/>
      <c r="CHM342" s="0"/>
      <c r="CHN342" s="0"/>
      <c r="CHO342" s="0"/>
      <c r="CHP342" s="0"/>
      <c r="CHQ342" s="0"/>
      <c r="CHR342" s="0"/>
      <c r="CHS342" s="0"/>
      <c r="CHT342" s="0"/>
      <c r="CHU342" s="0"/>
      <c r="CHV342" s="0"/>
      <c r="CHW342" s="0"/>
      <c r="CHX342" s="0"/>
      <c r="CHY342" s="0"/>
      <c r="CHZ342" s="0"/>
      <c r="CIA342" s="0"/>
      <c r="CIB342" s="0"/>
      <c r="CIC342" s="0"/>
      <c r="CID342" s="0"/>
      <c r="CIE342" s="0"/>
      <c r="CIF342" s="0"/>
      <c r="CIG342" s="0"/>
      <c r="CIH342" s="0"/>
      <c r="CII342" s="0"/>
      <c r="CIJ342" s="0"/>
      <c r="CIK342" s="0"/>
      <c r="CIL342" s="0"/>
      <c r="CIM342" s="0"/>
      <c r="CIN342" s="0"/>
      <c r="CIO342" s="0"/>
      <c r="CIP342" s="0"/>
      <c r="CIQ342" s="0"/>
      <c r="CIR342" s="0"/>
      <c r="CIS342" s="0"/>
      <c r="CIT342" s="0"/>
      <c r="CIU342" s="0"/>
      <c r="CIV342" s="0"/>
      <c r="CIW342" s="0"/>
      <c r="CIX342" s="0"/>
      <c r="CIY342" s="0"/>
      <c r="CIZ342" s="0"/>
      <c r="CJA342" s="0"/>
      <c r="CJB342" s="0"/>
      <c r="CJC342" s="0"/>
      <c r="CJD342" s="0"/>
      <c r="CJE342" s="0"/>
      <c r="CJF342" s="0"/>
      <c r="CJG342" s="0"/>
      <c r="CJH342" s="0"/>
      <c r="CJI342" s="0"/>
      <c r="CJJ342" s="0"/>
      <c r="CJK342" s="0"/>
      <c r="CJL342" s="0"/>
      <c r="CJM342" s="0"/>
      <c r="CJN342" s="0"/>
      <c r="CJO342" s="0"/>
      <c r="CJP342" s="0"/>
      <c r="CJQ342" s="0"/>
      <c r="CJR342" s="0"/>
      <c r="CJS342" s="0"/>
      <c r="CJT342" s="0"/>
      <c r="CJU342" s="0"/>
      <c r="CJV342" s="0"/>
      <c r="CJW342" s="0"/>
      <c r="CJX342" s="0"/>
      <c r="CJY342" s="0"/>
      <c r="CJZ342" s="0"/>
      <c r="CKA342" s="0"/>
      <c r="CKB342" s="0"/>
      <c r="CKC342" s="0"/>
      <c r="CKD342" s="0"/>
      <c r="CKE342" s="0"/>
      <c r="CKF342" s="0"/>
      <c r="CKG342" s="0"/>
      <c r="CKH342" s="0"/>
      <c r="CKI342" s="0"/>
      <c r="CKJ342" s="0"/>
      <c r="CKK342" s="0"/>
      <c r="CKL342" s="0"/>
      <c r="CKM342" s="0"/>
      <c r="CKN342" s="0"/>
      <c r="CKO342" s="0"/>
      <c r="CKP342" s="0"/>
      <c r="CKQ342" s="0"/>
      <c r="CKR342" s="0"/>
      <c r="CKS342" s="0"/>
      <c r="CKT342" s="0"/>
      <c r="CKU342" s="0"/>
      <c r="CKV342" s="0"/>
      <c r="CKW342" s="0"/>
      <c r="CKX342" s="0"/>
      <c r="CKY342" s="0"/>
      <c r="CKZ342" s="0"/>
      <c r="CLA342" s="0"/>
      <c r="CLB342" s="0"/>
      <c r="CLC342" s="0"/>
      <c r="CLD342" s="0"/>
      <c r="CLE342" s="0"/>
      <c r="CLF342" s="0"/>
      <c r="CLG342" s="0"/>
      <c r="CLH342" s="0"/>
      <c r="CLI342" s="0"/>
      <c r="CLJ342" s="0"/>
      <c r="CLK342" s="0"/>
      <c r="CLL342" s="0"/>
      <c r="CLM342" s="0"/>
      <c r="CLN342" s="0"/>
      <c r="CLO342" s="0"/>
      <c r="CLP342" s="0"/>
      <c r="CLQ342" s="0"/>
      <c r="CLR342" s="0"/>
      <c r="CLS342" s="0"/>
      <c r="CLT342" s="0"/>
      <c r="CLU342" s="0"/>
      <c r="CLV342" s="0"/>
      <c r="CLW342" s="0"/>
      <c r="CLX342" s="0"/>
      <c r="CLY342" s="0"/>
      <c r="CLZ342" s="0"/>
      <c r="CMA342" s="0"/>
      <c r="CMB342" s="0"/>
      <c r="CMC342" s="0"/>
      <c r="CMD342" s="0"/>
      <c r="CME342" s="0"/>
      <c r="CMF342" s="0"/>
      <c r="CMG342" s="0"/>
      <c r="CMH342" s="0"/>
      <c r="CMI342" s="0"/>
      <c r="CMJ342" s="0"/>
      <c r="CMK342" s="0"/>
      <c r="CML342" s="0"/>
      <c r="CMM342" s="0"/>
      <c r="CMN342" s="0"/>
      <c r="CMO342" s="0"/>
      <c r="CMP342" s="0"/>
      <c r="CMQ342" s="0"/>
      <c r="CMR342" s="0"/>
      <c r="CMS342" s="0"/>
      <c r="CMT342" s="0"/>
      <c r="CMU342" s="0"/>
      <c r="CMV342" s="0"/>
      <c r="CMW342" s="0"/>
      <c r="CMX342" s="0"/>
      <c r="CMY342" s="0"/>
      <c r="CMZ342" s="0"/>
      <c r="CNA342" s="0"/>
      <c r="CNB342" s="0"/>
      <c r="CNC342" s="0"/>
      <c r="CND342" s="0"/>
      <c r="CNE342" s="0"/>
      <c r="CNF342" s="0"/>
      <c r="CNG342" s="0"/>
      <c r="CNH342" s="0"/>
      <c r="CNI342" s="0"/>
      <c r="CNJ342" s="0"/>
      <c r="CNK342" s="0"/>
      <c r="CNL342" s="0"/>
      <c r="CNM342" s="0"/>
      <c r="CNN342" s="0"/>
      <c r="CNO342" s="0"/>
      <c r="CNP342" s="0"/>
      <c r="CNQ342" s="0"/>
      <c r="CNR342" s="0"/>
      <c r="CNS342" s="0"/>
      <c r="CNT342" s="0"/>
      <c r="CNU342" s="0"/>
      <c r="CNV342" s="0"/>
      <c r="CNW342" s="0"/>
      <c r="CNX342" s="0"/>
      <c r="CNY342" s="0"/>
      <c r="CNZ342" s="0"/>
      <c r="COA342" s="0"/>
      <c r="COB342" s="0"/>
      <c r="COC342" s="0"/>
      <c r="COD342" s="0"/>
      <c r="COE342" s="0"/>
      <c r="COF342" s="0"/>
      <c r="COG342" s="0"/>
      <c r="COH342" s="0"/>
      <c r="COI342" s="0"/>
      <c r="COJ342" s="0"/>
      <c r="COK342" s="0"/>
      <c r="COL342" s="0"/>
      <c r="COM342" s="0"/>
      <c r="CON342" s="0"/>
      <c r="COO342" s="0"/>
      <c r="COP342" s="0"/>
      <c r="COQ342" s="0"/>
      <c r="COR342" s="0"/>
      <c r="COS342" s="0"/>
      <c r="COT342" s="0"/>
      <c r="COU342" s="0"/>
      <c r="COV342" s="0"/>
      <c r="COW342" s="0"/>
      <c r="COX342" s="0"/>
      <c r="COY342" s="0"/>
      <c r="COZ342" s="0"/>
      <c r="CPA342" s="0"/>
      <c r="CPB342" s="0"/>
      <c r="CPC342" s="0"/>
      <c r="CPD342" s="0"/>
      <c r="CPE342" s="0"/>
      <c r="CPF342" s="0"/>
      <c r="CPG342" s="0"/>
      <c r="CPH342" s="0"/>
      <c r="CPI342" s="0"/>
      <c r="CPJ342" s="0"/>
      <c r="CPK342" s="0"/>
      <c r="CPL342" s="0"/>
      <c r="CPM342" s="0"/>
      <c r="CPN342" s="0"/>
      <c r="CPO342" s="0"/>
      <c r="CPP342" s="0"/>
      <c r="CPQ342" s="0"/>
      <c r="CPR342" s="0"/>
      <c r="CPS342" s="0"/>
      <c r="CPT342" s="0"/>
      <c r="CPU342" s="0"/>
      <c r="CPV342" s="0"/>
      <c r="CPW342" s="0"/>
      <c r="CPX342" s="0"/>
      <c r="CPY342" s="0"/>
      <c r="CPZ342" s="0"/>
      <c r="CQA342" s="0"/>
      <c r="CQB342" s="0"/>
      <c r="CQC342" s="0"/>
      <c r="CQD342" s="0"/>
      <c r="CQE342" s="0"/>
      <c r="CQF342" s="0"/>
      <c r="CQG342" s="0"/>
      <c r="CQH342" s="0"/>
      <c r="CQI342" s="0"/>
      <c r="CQJ342" s="0"/>
      <c r="CQK342" s="0"/>
      <c r="CQL342" s="0"/>
      <c r="CQM342" s="0"/>
      <c r="CQN342" s="0"/>
      <c r="CQO342" s="0"/>
      <c r="CQP342" s="0"/>
      <c r="CQQ342" s="0"/>
      <c r="CQR342" s="0"/>
      <c r="CQS342" s="0"/>
      <c r="CQT342" s="0"/>
      <c r="CQU342" s="0"/>
      <c r="CQV342" s="0"/>
      <c r="CQW342" s="0"/>
      <c r="CQX342" s="0"/>
      <c r="CQY342" s="0"/>
      <c r="CQZ342" s="0"/>
      <c r="CRA342" s="0"/>
      <c r="CRB342" s="0"/>
      <c r="CRC342" s="0"/>
      <c r="CRD342" s="0"/>
      <c r="CRE342" s="0"/>
      <c r="CRF342" s="0"/>
      <c r="CRG342" s="0"/>
      <c r="CRH342" s="0"/>
      <c r="CRI342" s="0"/>
      <c r="CRJ342" s="0"/>
      <c r="CRK342" s="0"/>
      <c r="CRL342" s="0"/>
      <c r="CRM342" s="0"/>
      <c r="CRN342" s="0"/>
      <c r="CRO342" s="0"/>
      <c r="CRP342" s="0"/>
      <c r="CRQ342" s="0"/>
      <c r="CRR342" s="0"/>
      <c r="CRS342" s="0"/>
      <c r="CRT342" s="0"/>
      <c r="CRU342" s="0"/>
      <c r="CRV342" s="0"/>
      <c r="CRW342" s="0"/>
      <c r="CRX342" s="0"/>
      <c r="CRY342" s="0"/>
      <c r="CRZ342" s="0"/>
      <c r="CSA342" s="0"/>
      <c r="CSB342" s="0"/>
      <c r="CSC342" s="0"/>
      <c r="CSD342" s="0"/>
      <c r="CSE342" s="0"/>
      <c r="CSF342" s="0"/>
      <c r="CSG342" s="0"/>
      <c r="CSH342" s="0"/>
      <c r="CSI342" s="0"/>
      <c r="CSJ342" s="0"/>
      <c r="CSK342" s="0"/>
      <c r="CSL342" s="0"/>
      <c r="CSM342" s="0"/>
      <c r="CSN342" s="0"/>
      <c r="CSO342" s="0"/>
      <c r="CSP342" s="0"/>
      <c r="CSQ342" s="0"/>
      <c r="CSR342" s="0"/>
      <c r="CSS342" s="0"/>
      <c r="CST342" s="0"/>
      <c r="CSU342" s="0"/>
      <c r="CSV342" s="0"/>
      <c r="CSW342" s="0"/>
      <c r="CSX342" s="0"/>
      <c r="CSY342" s="0"/>
      <c r="CSZ342" s="0"/>
      <c r="CTA342" s="0"/>
      <c r="CTB342" s="0"/>
      <c r="CTC342" s="0"/>
      <c r="CTD342" s="0"/>
      <c r="CTE342" s="0"/>
      <c r="CTF342" s="0"/>
      <c r="CTG342" s="0"/>
      <c r="CTH342" s="0"/>
      <c r="CTI342" s="0"/>
      <c r="CTJ342" s="0"/>
      <c r="CTK342" s="0"/>
      <c r="CTL342" s="0"/>
      <c r="CTM342" s="0"/>
      <c r="CTN342" s="0"/>
      <c r="CTO342" s="0"/>
      <c r="CTP342" s="0"/>
      <c r="CTQ342" s="0"/>
      <c r="CTR342" s="0"/>
      <c r="CTS342" s="0"/>
      <c r="CTT342" s="0"/>
      <c r="CTU342" s="0"/>
      <c r="CTV342" s="0"/>
      <c r="CTW342" s="0"/>
      <c r="CTX342" s="0"/>
      <c r="CTY342" s="0"/>
      <c r="CTZ342" s="0"/>
      <c r="CUA342" s="0"/>
      <c r="CUB342" s="0"/>
      <c r="CUC342" s="0"/>
      <c r="CUD342" s="0"/>
      <c r="CUE342" s="0"/>
      <c r="CUF342" s="0"/>
      <c r="CUG342" s="0"/>
      <c r="CUH342" s="0"/>
      <c r="CUI342" s="0"/>
      <c r="CUJ342" s="0"/>
      <c r="CUK342" s="0"/>
      <c r="CUL342" s="0"/>
      <c r="CUM342" s="0"/>
      <c r="CUN342" s="0"/>
      <c r="CUO342" s="0"/>
      <c r="CUP342" s="0"/>
      <c r="CUQ342" s="0"/>
      <c r="CUR342" s="0"/>
      <c r="CUS342" s="0"/>
      <c r="CUT342" s="0"/>
      <c r="CUU342" s="0"/>
      <c r="CUV342" s="0"/>
      <c r="CUW342" s="0"/>
      <c r="CUX342" s="0"/>
      <c r="CUY342" s="0"/>
      <c r="CUZ342" s="0"/>
      <c r="CVA342" s="0"/>
      <c r="CVB342" s="0"/>
      <c r="CVC342" s="0"/>
      <c r="CVD342" s="0"/>
      <c r="CVE342" s="0"/>
      <c r="CVF342" s="0"/>
      <c r="CVG342" s="0"/>
      <c r="CVH342" s="0"/>
      <c r="CVI342" s="0"/>
      <c r="CVJ342" s="0"/>
      <c r="CVK342" s="0"/>
      <c r="CVL342" s="0"/>
      <c r="CVM342" s="0"/>
      <c r="CVN342" s="0"/>
      <c r="CVO342" s="0"/>
      <c r="CVP342" s="0"/>
      <c r="CVQ342" s="0"/>
      <c r="CVR342" s="0"/>
      <c r="CVS342" s="0"/>
      <c r="CVT342" s="0"/>
      <c r="CVU342" s="0"/>
      <c r="CVV342" s="0"/>
      <c r="CVW342" s="0"/>
      <c r="CVX342" s="0"/>
      <c r="CVY342" s="0"/>
      <c r="CVZ342" s="0"/>
      <c r="CWA342" s="0"/>
      <c r="CWB342" s="0"/>
      <c r="CWC342" s="0"/>
      <c r="CWD342" s="0"/>
      <c r="CWE342" s="0"/>
      <c r="CWF342" s="0"/>
      <c r="CWG342" s="0"/>
      <c r="CWH342" s="0"/>
      <c r="CWI342" s="0"/>
      <c r="CWJ342" s="0"/>
      <c r="CWK342" s="0"/>
      <c r="CWL342" s="0"/>
      <c r="CWM342" s="0"/>
      <c r="CWN342" s="0"/>
      <c r="CWO342" s="0"/>
      <c r="CWP342" s="0"/>
      <c r="CWQ342" s="0"/>
      <c r="CWR342" s="0"/>
      <c r="CWS342" s="0"/>
      <c r="CWT342" s="0"/>
      <c r="CWU342" s="0"/>
      <c r="CWV342" s="0"/>
      <c r="CWW342" s="0"/>
      <c r="CWX342" s="0"/>
      <c r="CWY342" s="0"/>
      <c r="CWZ342" s="0"/>
      <c r="CXA342" s="0"/>
      <c r="CXB342" s="0"/>
      <c r="CXC342" s="0"/>
      <c r="CXD342" s="0"/>
      <c r="CXE342" s="0"/>
      <c r="CXF342" s="0"/>
      <c r="CXG342" s="0"/>
      <c r="CXH342" s="0"/>
      <c r="CXI342" s="0"/>
      <c r="CXJ342" s="0"/>
      <c r="CXK342" s="0"/>
      <c r="CXL342" s="0"/>
      <c r="CXM342" s="0"/>
      <c r="CXN342" s="0"/>
      <c r="CXO342" s="0"/>
      <c r="CXP342" s="0"/>
      <c r="CXQ342" s="0"/>
      <c r="CXR342" s="0"/>
      <c r="CXS342" s="0"/>
      <c r="CXT342" s="0"/>
      <c r="CXU342" s="0"/>
      <c r="CXV342" s="0"/>
      <c r="CXW342" s="0"/>
      <c r="CXX342" s="0"/>
      <c r="CXY342" s="0"/>
      <c r="CXZ342" s="0"/>
      <c r="CYA342" s="0"/>
      <c r="CYB342" s="0"/>
      <c r="CYC342" s="0"/>
      <c r="CYD342" s="0"/>
      <c r="CYE342" s="0"/>
      <c r="CYF342" s="0"/>
      <c r="CYG342" s="0"/>
      <c r="CYH342" s="0"/>
      <c r="CYI342" s="0"/>
      <c r="CYJ342" s="0"/>
      <c r="CYK342" s="0"/>
      <c r="CYL342" s="0"/>
      <c r="CYM342" s="0"/>
      <c r="CYN342" s="0"/>
      <c r="CYO342" s="0"/>
      <c r="CYP342" s="0"/>
      <c r="CYQ342" s="0"/>
      <c r="CYR342" s="0"/>
      <c r="CYS342" s="0"/>
      <c r="CYT342" s="0"/>
      <c r="CYU342" s="0"/>
      <c r="CYV342" s="0"/>
      <c r="CYW342" s="0"/>
      <c r="CYX342" s="0"/>
      <c r="CYY342" s="0"/>
      <c r="CYZ342" s="0"/>
      <c r="CZA342" s="0"/>
      <c r="CZB342" s="0"/>
      <c r="CZC342" s="0"/>
      <c r="CZD342" s="0"/>
      <c r="CZE342" s="0"/>
      <c r="CZF342" s="0"/>
      <c r="CZG342" s="0"/>
      <c r="CZH342" s="0"/>
      <c r="CZI342" s="0"/>
      <c r="CZJ342" s="0"/>
      <c r="CZK342" s="0"/>
      <c r="CZL342" s="0"/>
      <c r="CZM342" s="0"/>
      <c r="CZN342" s="0"/>
      <c r="CZO342" s="0"/>
      <c r="CZP342" s="0"/>
      <c r="CZQ342" s="0"/>
      <c r="CZR342" s="0"/>
      <c r="CZS342" s="0"/>
      <c r="CZT342" s="0"/>
      <c r="CZU342" s="0"/>
      <c r="CZV342" s="0"/>
      <c r="CZW342" s="0"/>
      <c r="CZX342" s="0"/>
      <c r="CZY342" s="0"/>
      <c r="CZZ342" s="0"/>
      <c r="DAA342" s="0"/>
      <c r="DAB342" s="0"/>
      <c r="DAC342" s="0"/>
      <c r="DAD342" s="0"/>
      <c r="DAE342" s="0"/>
      <c r="DAF342" s="0"/>
      <c r="DAG342" s="0"/>
      <c r="DAH342" s="0"/>
      <c r="DAI342" s="0"/>
      <c r="DAJ342" s="0"/>
      <c r="DAK342" s="0"/>
      <c r="DAL342" s="0"/>
      <c r="DAM342" s="0"/>
      <c r="DAN342" s="0"/>
      <c r="DAO342" s="0"/>
      <c r="DAP342" s="0"/>
      <c r="DAQ342" s="0"/>
      <c r="DAR342" s="0"/>
      <c r="DAS342" s="0"/>
      <c r="DAT342" s="0"/>
      <c r="DAU342" s="0"/>
      <c r="DAV342" s="0"/>
      <c r="DAW342" s="0"/>
      <c r="DAX342" s="0"/>
      <c r="DAY342" s="0"/>
      <c r="DAZ342" s="0"/>
      <c r="DBA342" s="0"/>
      <c r="DBB342" s="0"/>
      <c r="DBC342" s="0"/>
      <c r="DBD342" s="0"/>
      <c r="DBE342" s="0"/>
      <c r="DBF342" s="0"/>
      <c r="DBG342" s="0"/>
      <c r="DBH342" s="0"/>
      <c r="DBI342" s="0"/>
      <c r="DBJ342" s="0"/>
      <c r="DBK342" s="0"/>
      <c r="DBL342" s="0"/>
      <c r="DBM342" s="0"/>
      <c r="DBN342" s="0"/>
      <c r="DBO342" s="0"/>
      <c r="DBP342" s="0"/>
      <c r="DBQ342" s="0"/>
      <c r="DBR342" s="0"/>
      <c r="DBS342" s="0"/>
      <c r="DBT342" s="0"/>
      <c r="DBU342" s="0"/>
      <c r="DBV342" s="0"/>
      <c r="DBW342" s="0"/>
      <c r="DBX342" s="0"/>
      <c r="DBY342" s="0"/>
      <c r="DBZ342" s="0"/>
      <c r="DCA342" s="0"/>
      <c r="DCB342" s="0"/>
      <c r="DCC342" s="0"/>
      <c r="DCD342" s="0"/>
      <c r="DCE342" s="0"/>
      <c r="DCF342" s="0"/>
      <c r="DCG342" s="0"/>
      <c r="DCH342" s="0"/>
      <c r="DCI342" s="0"/>
      <c r="DCJ342" s="0"/>
      <c r="DCK342" s="0"/>
      <c r="DCL342" s="0"/>
      <c r="DCM342" s="0"/>
      <c r="DCN342" s="0"/>
      <c r="DCO342" s="0"/>
      <c r="DCP342" s="0"/>
      <c r="DCQ342" s="0"/>
      <c r="DCR342" s="0"/>
      <c r="DCS342" s="0"/>
      <c r="DCT342" s="0"/>
      <c r="DCU342" s="0"/>
      <c r="DCV342" s="0"/>
      <c r="DCW342" s="0"/>
      <c r="DCX342" s="0"/>
      <c r="DCY342" s="0"/>
      <c r="DCZ342" s="0"/>
      <c r="DDA342" s="0"/>
      <c r="DDB342" s="0"/>
      <c r="DDC342" s="0"/>
      <c r="DDD342" s="0"/>
      <c r="DDE342" s="0"/>
      <c r="DDF342" s="0"/>
      <c r="DDG342" s="0"/>
      <c r="DDH342" s="0"/>
      <c r="DDI342" s="0"/>
      <c r="DDJ342" s="0"/>
      <c r="DDK342" s="0"/>
      <c r="DDL342" s="0"/>
      <c r="DDM342" s="0"/>
      <c r="DDN342" s="0"/>
      <c r="DDO342" s="0"/>
      <c r="DDP342" s="0"/>
      <c r="DDQ342" s="0"/>
      <c r="DDR342" s="0"/>
      <c r="DDS342" s="0"/>
      <c r="DDT342" s="0"/>
      <c r="DDU342" s="0"/>
      <c r="DDV342" s="0"/>
      <c r="DDW342" s="0"/>
      <c r="DDX342" s="0"/>
      <c r="DDY342" s="0"/>
      <c r="DDZ342" s="0"/>
      <c r="DEA342" s="0"/>
      <c r="DEB342" s="0"/>
      <c r="DEC342" s="0"/>
      <c r="DED342" s="0"/>
      <c r="DEE342" s="0"/>
      <c r="DEF342" s="0"/>
      <c r="DEG342" s="0"/>
      <c r="DEH342" s="0"/>
      <c r="DEI342" s="0"/>
      <c r="DEJ342" s="0"/>
      <c r="DEK342" s="0"/>
      <c r="DEL342" s="0"/>
      <c r="DEM342" s="0"/>
      <c r="DEN342" s="0"/>
      <c r="DEO342" s="0"/>
      <c r="DEP342" s="0"/>
      <c r="DEQ342" s="0"/>
      <c r="DER342" s="0"/>
      <c r="DES342" s="0"/>
      <c r="DET342" s="0"/>
      <c r="DEU342" s="0"/>
      <c r="DEV342" s="0"/>
      <c r="DEW342" s="0"/>
      <c r="DEX342" s="0"/>
      <c r="DEY342" s="0"/>
      <c r="DEZ342" s="0"/>
      <c r="DFA342" s="0"/>
      <c r="DFB342" s="0"/>
      <c r="DFC342" s="0"/>
      <c r="DFD342" s="0"/>
      <c r="DFE342" s="0"/>
      <c r="DFF342" s="0"/>
      <c r="DFG342" s="0"/>
      <c r="DFH342" s="0"/>
      <c r="DFI342" s="0"/>
      <c r="DFJ342" s="0"/>
      <c r="DFK342" s="0"/>
      <c r="DFL342" s="0"/>
      <c r="DFM342" s="0"/>
      <c r="DFN342" s="0"/>
      <c r="DFO342" s="0"/>
      <c r="DFP342" s="0"/>
      <c r="DFQ342" s="0"/>
      <c r="DFR342" s="0"/>
      <c r="DFS342" s="0"/>
      <c r="DFT342" s="0"/>
      <c r="DFU342" s="0"/>
      <c r="DFV342" s="0"/>
      <c r="DFW342" s="0"/>
      <c r="DFX342" s="0"/>
      <c r="DFY342" s="0"/>
      <c r="DFZ342" s="0"/>
      <c r="DGA342" s="0"/>
      <c r="DGB342" s="0"/>
      <c r="DGC342" s="0"/>
      <c r="DGD342" s="0"/>
      <c r="DGE342" s="0"/>
      <c r="DGF342" s="0"/>
      <c r="DGG342" s="0"/>
      <c r="DGH342" s="0"/>
      <c r="DGI342" s="0"/>
      <c r="DGJ342" s="0"/>
      <c r="DGK342" s="0"/>
      <c r="DGL342" s="0"/>
      <c r="DGM342" s="0"/>
      <c r="DGN342" s="0"/>
      <c r="DGO342" s="0"/>
      <c r="DGP342" s="0"/>
      <c r="DGQ342" s="0"/>
      <c r="DGR342" s="0"/>
      <c r="DGS342" s="0"/>
      <c r="DGT342" s="0"/>
      <c r="DGU342" s="0"/>
      <c r="DGV342" s="0"/>
      <c r="DGW342" s="0"/>
      <c r="DGX342" s="0"/>
      <c r="DGY342" s="0"/>
      <c r="DGZ342" s="0"/>
      <c r="DHA342" s="0"/>
      <c r="DHB342" s="0"/>
      <c r="DHC342" s="0"/>
      <c r="DHD342" s="0"/>
      <c r="DHE342" s="0"/>
      <c r="DHF342" s="0"/>
      <c r="DHG342" s="0"/>
      <c r="DHH342" s="0"/>
      <c r="DHI342" s="0"/>
      <c r="DHJ342" s="0"/>
      <c r="DHK342" s="0"/>
      <c r="DHL342" s="0"/>
      <c r="DHM342" s="0"/>
      <c r="DHN342" s="0"/>
      <c r="DHO342" s="0"/>
      <c r="DHP342" s="0"/>
      <c r="DHQ342" s="0"/>
      <c r="DHR342" s="0"/>
      <c r="DHS342" s="0"/>
      <c r="DHT342" s="0"/>
      <c r="DHU342" s="0"/>
      <c r="DHV342" s="0"/>
      <c r="DHW342" s="0"/>
      <c r="DHX342" s="0"/>
      <c r="DHY342" s="0"/>
      <c r="DHZ342" s="0"/>
      <c r="DIA342" s="0"/>
      <c r="DIB342" s="0"/>
      <c r="DIC342" s="0"/>
      <c r="DID342" s="0"/>
      <c r="DIE342" s="0"/>
      <c r="DIF342" s="0"/>
      <c r="DIG342" s="0"/>
      <c r="DIH342" s="0"/>
      <c r="DII342" s="0"/>
      <c r="DIJ342" s="0"/>
      <c r="DIK342" s="0"/>
      <c r="DIL342" s="0"/>
      <c r="DIM342" s="0"/>
      <c r="DIN342" s="0"/>
      <c r="DIO342" s="0"/>
      <c r="DIP342" s="0"/>
      <c r="DIQ342" s="0"/>
      <c r="DIR342" s="0"/>
      <c r="DIS342" s="0"/>
      <c r="DIT342" s="0"/>
      <c r="DIU342" s="0"/>
      <c r="DIV342" s="0"/>
      <c r="DIW342" s="0"/>
      <c r="DIX342" s="0"/>
      <c r="DIY342" s="0"/>
      <c r="DIZ342" s="0"/>
      <c r="DJA342" s="0"/>
      <c r="DJB342" s="0"/>
      <c r="DJC342" s="0"/>
      <c r="DJD342" s="0"/>
      <c r="DJE342" s="0"/>
      <c r="DJF342" s="0"/>
      <c r="DJG342" s="0"/>
      <c r="DJH342" s="0"/>
      <c r="DJI342" s="0"/>
      <c r="DJJ342" s="0"/>
      <c r="DJK342" s="0"/>
      <c r="DJL342" s="0"/>
      <c r="DJM342" s="0"/>
      <c r="DJN342" s="0"/>
      <c r="DJO342" s="0"/>
      <c r="DJP342" s="0"/>
      <c r="DJQ342" s="0"/>
      <c r="DJR342" s="0"/>
      <c r="DJS342" s="0"/>
      <c r="DJT342" s="0"/>
      <c r="DJU342" s="0"/>
      <c r="DJV342" s="0"/>
      <c r="DJW342" s="0"/>
      <c r="DJX342" s="0"/>
      <c r="DJY342" s="0"/>
      <c r="DJZ342" s="0"/>
      <c r="DKA342" s="0"/>
      <c r="DKB342" s="0"/>
      <c r="DKC342" s="0"/>
      <c r="DKD342" s="0"/>
      <c r="DKE342" s="0"/>
      <c r="DKF342" s="0"/>
      <c r="DKG342" s="0"/>
      <c r="DKH342" s="0"/>
      <c r="DKI342" s="0"/>
      <c r="DKJ342" s="0"/>
      <c r="DKK342" s="0"/>
      <c r="DKL342" s="0"/>
      <c r="DKM342" s="0"/>
      <c r="DKN342" s="0"/>
      <c r="DKO342" s="0"/>
      <c r="DKP342" s="0"/>
      <c r="DKQ342" s="0"/>
      <c r="DKR342" s="0"/>
      <c r="DKS342" s="0"/>
      <c r="DKT342" s="0"/>
      <c r="DKU342" s="0"/>
      <c r="DKV342" s="0"/>
      <c r="DKW342" s="0"/>
      <c r="DKX342" s="0"/>
      <c r="DKY342" s="0"/>
      <c r="DKZ342" s="0"/>
      <c r="DLA342" s="0"/>
      <c r="DLB342" s="0"/>
      <c r="DLC342" s="0"/>
      <c r="DLD342" s="0"/>
      <c r="DLE342" s="0"/>
      <c r="DLF342" s="0"/>
      <c r="DLG342" s="0"/>
      <c r="DLH342" s="0"/>
      <c r="DLI342" s="0"/>
      <c r="DLJ342" s="0"/>
      <c r="DLK342" s="0"/>
      <c r="DLL342" s="0"/>
      <c r="DLM342" s="0"/>
      <c r="DLN342" s="0"/>
      <c r="DLO342" s="0"/>
      <c r="DLP342" s="0"/>
      <c r="DLQ342" s="0"/>
      <c r="DLR342" s="0"/>
      <c r="DLS342" s="0"/>
      <c r="DLT342" s="0"/>
      <c r="DLU342" s="0"/>
      <c r="DLV342" s="0"/>
      <c r="DLW342" s="0"/>
      <c r="DLX342" s="0"/>
      <c r="DLY342" s="0"/>
      <c r="DLZ342" s="0"/>
      <c r="DMA342" s="0"/>
      <c r="DMB342" s="0"/>
      <c r="DMC342" s="0"/>
      <c r="DMD342" s="0"/>
      <c r="DME342" s="0"/>
      <c r="DMF342" s="0"/>
      <c r="DMG342" s="0"/>
      <c r="DMH342" s="0"/>
      <c r="DMI342" s="0"/>
      <c r="DMJ342" s="0"/>
      <c r="DMK342" s="0"/>
      <c r="DML342" s="0"/>
      <c r="DMM342" s="0"/>
      <c r="DMN342" s="0"/>
      <c r="DMO342" s="0"/>
      <c r="DMP342" s="0"/>
      <c r="DMQ342" s="0"/>
      <c r="DMR342" s="0"/>
      <c r="DMS342" s="0"/>
      <c r="DMT342" s="0"/>
      <c r="DMU342" s="0"/>
      <c r="DMV342" s="0"/>
      <c r="DMW342" s="0"/>
      <c r="DMX342" s="0"/>
      <c r="DMY342" s="0"/>
      <c r="DMZ342" s="0"/>
      <c r="DNA342" s="0"/>
      <c r="DNB342" s="0"/>
      <c r="DNC342" s="0"/>
      <c r="DND342" s="0"/>
      <c r="DNE342" s="0"/>
      <c r="DNF342" s="0"/>
      <c r="DNG342" s="0"/>
      <c r="DNH342" s="0"/>
      <c r="DNI342" s="0"/>
      <c r="DNJ342" s="0"/>
      <c r="DNK342" s="0"/>
      <c r="DNL342" s="0"/>
      <c r="DNM342" s="0"/>
      <c r="DNN342" s="0"/>
      <c r="DNO342" s="0"/>
      <c r="DNP342" s="0"/>
      <c r="DNQ342" s="0"/>
      <c r="DNR342" s="0"/>
      <c r="DNS342" s="0"/>
      <c r="DNT342" s="0"/>
      <c r="DNU342" s="0"/>
      <c r="DNV342" s="0"/>
      <c r="DNW342" s="0"/>
      <c r="DNX342" s="0"/>
      <c r="DNY342" s="0"/>
      <c r="DNZ342" s="0"/>
      <c r="DOA342" s="0"/>
      <c r="DOB342" s="0"/>
      <c r="DOC342" s="0"/>
      <c r="DOD342" s="0"/>
      <c r="DOE342" s="0"/>
      <c r="DOF342" s="0"/>
      <c r="DOG342" s="0"/>
      <c r="DOH342" s="0"/>
      <c r="DOI342" s="0"/>
      <c r="DOJ342" s="0"/>
      <c r="DOK342" s="0"/>
      <c r="DOL342" s="0"/>
      <c r="DOM342" s="0"/>
      <c r="DON342" s="0"/>
      <c r="DOO342" s="0"/>
      <c r="DOP342" s="0"/>
      <c r="DOQ342" s="0"/>
      <c r="DOR342" s="0"/>
      <c r="DOS342" s="0"/>
      <c r="DOT342" s="0"/>
      <c r="DOU342" s="0"/>
      <c r="DOV342" s="0"/>
      <c r="DOW342" s="0"/>
      <c r="DOX342" s="0"/>
      <c r="DOY342" s="0"/>
      <c r="DOZ342" s="0"/>
      <c r="DPA342" s="0"/>
      <c r="DPB342" s="0"/>
      <c r="DPC342" s="0"/>
      <c r="DPD342" s="0"/>
      <c r="DPE342" s="0"/>
      <c r="DPF342" s="0"/>
      <c r="DPG342" s="0"/>
      <c r="DPH342" s="0"/>
      <c r="DPI342" s="0"/>
      <c r="DPJ342" s="0"/>
      <c r="DPK342" s="0"/>
      <c r="DPL342" s="0"/>
      <c r="DPM342" s="0"/>
      <c r="DPN342" s="0"/>
      <c r="DPO342" s="0"/>
      <c r="DPP342" s="0"/>
      <c r="DPQ342" s="0"/>
      <c r="DPR342" s="0"/>
      <c r="DPS342" s="0"/>
      <c r="DPT342" s="0"/>
      <c r="DPU342" s="0"/>
      <c r="DPV342" s="0"/>
      <c r="DPW342" s="0"/>
      <c r="DPX342" s="0"/>
      <c r="DPY342" s="0"/>
      <c r="DPZ342" s="0"/>
      <c r="DQA342" s="0"/>
      <c r="DQB342" s="0"/>
      <c r="DQC342" s="0"/>
      <c r="DQD342" s="0"/>
      <c r="DQE342" s="0"/>
      <c r="DQF342" s="0"/>
      <c r="DQG342" s="0"/>
      <c r="DQH342" s="0"/>
      <c r="DQI342" s="0"/>
      <c r="DQJ342" s="0"/>
      <c r="DQK342" s="0"/>
      <c r="DQL342" s="0"/>
      <c r="DQM342" s="0"/>
      <c r="DQN342" s="0"/>
      <c r="DQO342" s="0"/>
      <c r="DQP342" s="0"/>
      <c r="DQQ342" s="0"/>
      <c r="DQR342" s="0"/>
      <c r="DQS342" s="0"/>
      <c r="DQT342" s="0"/>
      <c r="DQU342" s="0"/>
      <c r="DQV342" s="0"/>
      <c r="DQW342" s="0"/>
      <c r="DQX342" s="0"/>
      <c r="DQY342" s="0"/>
      <c r="DQZ342" s="0"/>
      <c r="DRA342" s="0"/>
      <c r="DRB342" s="0"/>
      <c r="DRC342" s="0"/>
      <c r="DRD342" s="0"/>
      <c r="DRE342" s="0"/>
      <c r="DRF342" s="0"/>
      <c r="DRG342" s="0"/>
      <c r="DRH342" s="0"/>
      <c r="DRI342" s="0"/>
      <c r="DRJ342" s="0"/>
      <c r="DRK342" s="0"/>
      <c r="DRL342" s="0"/>
      <c r="DRM342" s="0"/>
      <c r="DRN342" s="0"/>
      <c r="DRO342" s="0"/>
      <c r="DRP342" s="0"/>
      <c r="DRQ342" s="0"/>
      <c r="DRR342" s="0"/>
      <c r="DRS342" s="0"/>
      <c r="DRT342" s="0"/>
      <c r="DRU342" s="0"/>
      <c r="DRV342" s="0"/>
      <c r="DRW342" s="0"/>
      <c r="DRX342" s="0"/>
      <c r="DRY342" s="0"/>
      <c r="DRZ342" s="0"/>
      <c r="DSA342" s="0"/>
      <c r="DSB342" s="0"/>
      <c r="DSC342" s="0"/>
      <c r="DSD342" s="0"/>
      <c r="DSE342" s="0"/>
      <c r="DSF342" s="0"/>
      <c r="DSG342" s="0"/>
      <c r="DSH342" s="0"/>
      <c r="DSI342" s="0"/>
      <c r="DSJ342" s="0"/>
      <c r="DSK342" s="0"/>
      <c r="DSL342" s="0"/>
      <c r="DSM342" s="0"/>
      <c r="DSN342" s="0"/>
      <c r="DSO342" s="0"/>
      <c r="DSP342" s="0"/>
      <c r="DSQ342" s="0"/>
      <c r="DSR342" s="0"/>
      <c r="DSS342" s="0"/>
      <c r="DST342" s="0"/>
      <c r="DSU342" s="0"/>
      <c r="DSV342" s="0"/>
      <c r="DSW342" s="0"/>
      <c r="DSX342" s="0"/>
      <c r="DSY342" s="0"/>
      <c r="DSZ342" s="0"/>
      <c r="DTA342" s="0"/>
      <c r="DTB342" s="0"/>
      <c r="DTC342" s="0"/>
      <c r="DTD342" s="0"/>
      <c r="DTE342" s="0"/>
      <c r="DTF342" s="0"/>
      <c r="DTG342" s="0"/>
      <c r="DTH342" s="0"/>
      <c r="DTI342" s="0"/>
      <c r="DTJ342" s="0"/>
      <c r="DTK342" s="0"/>
      <c r="DTL342" s="0"/>
      <c r="DTM342" s="0"/>
      <c r="DTN342" s="0"/>
      <c r="DTO342" s="0"/>
      <c r="DTP342" s="0"/>
      <c r="DTQ342" s="0"/>
      <c r="DTR342" s="0"/>
      <c r="DTS342" s="0"/>
      <c r="DTT342" s="0"/>
      <c r="DTU342" s="0"/>
      <c r="DTV342" s="0"/>
      <c r="DTW342" s="0"/>
      <c r="DTX342" s="0"/>
      <c r="DTY342" s="0"/>
      <c r="DTZ342" s="0"/>
      <c r="DUA342" s="0"/>
      <c r="DUB342" s="0"/>
      <c r="DUC342" s="0"/>
      <c r="DUD342" s="0"/>
      <c r="DUE342" s="0"/>
      <c r="DUF342" s="0"/>
      <c r="DUG342" s="0"/>
      <c r="DUH342" s="0"/>
      <c r="DUI342" s="0"/>
      <c r="DUJ342" s="0"/>
      <c r="DUK342" s="0"/>
      <c r="DUL342" s="0"/>
      <c r="DUM342" s="0"/>
      <c r="DUN342" s="0"/>
      <c r="DUO342" s="0"/>
      <c r="DUP342" s="0"/>
      <c r="DUQ342" s="0"/>
      <c r="DUR342" s="0"/>
      <c r="DUS342" s="0"/>
      <c r="DUT342" s="0"/>
      <c r="DUU342" s="0"/>
      <c r="DUV342" s="0"/>
      <c r="DUW342" s="0"/>
      <c r="DUX342" s="0"/>
      <c r="DUY342" s="0"/>
      <c r="DUZ342" s="0"/>
      <c r="DVA342" s="0"/>
      <c r="DVB342" s="0"/>
      <c r="DVC342" s="0"/>
      <c r="DVD342" s="0"/>
      <c r="DVE342" s="0"/>
      <c r="DVF342" s="0"/>
      <c r="DVG342" s="0"/>
      <c r="DVH342" s="0"/>
      <c r="DVI342" s="0"/>
      <c r="DVJ342" s="0"/>
      <c r="DVK342" s="0"/>
      <c r="DVL342" s="0"/>
      <c r="DVM342" s="0"/>
      <c r="DVN342" s="0"/>
      <c r="DVO342" s="0"/>
      <c r="DVP342" s="0"/>
      <c r="DVQ342" s="0"/>
      <c r="DVR342" s="0"/>
      <c r="DVS342" s="0"/>
      <c r="DVT342" s="0"/>
      <c r="DVU342" s="0"/>
      <c r="DVV342" s="0"/>
      <c r="DVW342" s="0"/>
      <c r="DVX342" s="0"/>
      <c r="DVY342" s="0"/>
      <c r="DVZ342" s="0"/>
      <c r="DWA342" s="0"/>
      <c r="DWB342" s="0"/>
      <c r="DWC342" s="0"/>
      <c r="DWD342" s="0"/>
      <c r="DWE342" s="0"/>
      <c r="DWF342" s="0"/>
      <c r="DWG342" s="0"/>
      <c r="DWH342" s="0"/>
      <c r="DWI342" s="0"/>
      <c r="DWJ342" s="0"/>
      <c r="DWK342" s="0"/>
      <c r="DWL342" s="0"/>
      <c r="DWM342" s="0"/>
      <c r="DWN342" s="0"/>
      <c r="DWO342" s="0"/>
      <c r="DWP342" s="0"/>
      <c r="DWQ342" s="0"/>
      <c r="DWR342" s="0"/>
      <c r="DWS342" s="0"/>
      <c r="DWT342" s="0"/>
      <c r="DWU342" s="0"/>
      <c r="DWV342" s="0"/>
      <c r="DWW342" s="0"/>
      <c r="DWX342" s="0"/>
      <c r="DWY342" s="0"/>
      <c r="DWZ342" s="0"/>
      <c r="DXA342" s="0"/>
      <c r="DXB342" s="0"/>
      <c r="DXC342" s="0"/>
      <c r="DXD342" s="0"/>
      <c r="DXE342" s="0"/>
      <c r="DXF342" s="0"/>
      <c r="DXG342" s="0"/>
      <c r="DXH342" s="0"/>
      <c r="DXI342" s="0"/>
      <c r="DXJ342" s="0"/>
      <c r="DXK342" s="0"/>
      <c r="DXL342" s="0"/>
      <c r="DXM342" s="0"/>
      <c r="DXN342" s="0"/>
      <c r="DXO342" s="0"/>
      <c r="DXP342" s="0"/>
      <c r="DXQ342" s="0"/>
      <c r="DXR342" s="0"/>
      <c r="DXS342" s="0"/>
      <c r="DXT342" s="0"/>
      <c r="DXU342" s="0"/>
      <c r="DXV342" s="0"/>
      <c r="DXW342" s="0"/>
      <c r="DXX342" s="0"/>
      <c r="DXY342" s="0"/>
      <c r="DXZ342" s="0"/>
      <c r="DYA342" s="0"/>
      <c r="DYB342" s="0"/>
      <c r="DYC342" s="0"/>
      <c r="DYD342" s="0"/>
      <c r="DYE342" s="0"/>
      <c r="DYF342" s="0"/>
      <c r="DYG342" s="0"/>
      <c r="DYH342" s="0"/>
      <c r="DYI342" s="0"/>
      <c r="DYJ342" s="0"/>
      <c r="DYK342" s="0"/>
      <c r="DYL342" s="0"/>
      <c r="DYM342" s="0"/>
      <c r="DYN342" s="0"/>
      <c r="DYO342" s="0"/>
      <c r="DYP342" s="0"/>
      <c r="DYQ342" s="0"/>
      <c r="DYR342" s="0"/>
      <c r="DYS342" s="0"/>
      <c r="DYT342" s="0"/>
      <c r="DYU342" s="0"/>
      <c r="DYV342" s="0"/>
      <c r="DYW342" s="0"/>
      <c r="DYX342" s="0"/>
      <c r="DYY342" s="0"/>
      <c r="DYZ342" s="0"/>
      <c r="DZA342" s="0"/>
      <c r="DZB342" s="0"/>
      <c r="DZC342" s="0"/>
      <c r="DZD342" s="0"/>
      <c r="DZE342" s="0"/>
      <c r="DZF342" s="0"/>
      <c r="DZG342" s="0"/>
      <c r="DZH342" s="0"/>
      <c r="DZI342" s="0"/>
      <c r="DZJ342" s="0"/>
      <c r="DZK342" s="0"/>
      <c r="DZL342" s="0"/>
      <c r="DZM342" s="0"/>
      <c r="DZN342" s="0"/>
      <c r="DZO342" s="0"/>
      <c r="DZP342" s="0"/>
      <c r="DZQ342" s="0"/>
      <c r="DZR342" s="0"/>
      <c r="DZS342" s="0"/>
      <c r="DZT342" s="0"/>
      <c r="DZU342" s="0"/>
      <c r="DZV342" s="0"/>
      <c r="DZW342" s="0"/>
      <c r="DZX342" s="0"/>
      <c r="DZY342" s="0"/>
      <c r="DZZ342" s="0"/>
      <c r="EAA342" s="0"/>
      <c r="EAB342" s="0"/>
      <c r="EAC342" s="0"/>
      <c r="EAD342" s="0"/>
      <c r="EAE342" s="0"/>
      <c r="EAF342" s="0"/>
      <c r="EAG342" s="0"/>
      <c r="EAH342" s="0"/>
      <c r="EAI342" s="0"/>
      <c r="EAJ342" s="0"/>
      <c r="EAK342" s="0"/>
      <c r="EAL342" s="0"/>
      <c r="EAM342" s="0"/>
      <c r="EAN342" s="0"/>
      <c r="EAO342" s="0"/>
      <c r="EAP342" s="0"/>
      <c r="EAQ342" s="0"/>
      <c r="EAR342" s="0"/>
      <c r="EAS342" s="0"/>
      <c r="EAT342" s="0"/>
      <c r="EAU342" s="0"/>
      <c r="EAV342" s="0"/>
      <c r="EAW342" s="0"/>
      <c r="EAX342" s="0"/>
      <c r="EAY342" s="0"/>
      <c r="EAZ342" s="0"/>
      <c r="EBA342" s="0"/>
      <c r="EBB342" s="0"/>
      <c r="EBC342" s="0"/>
      <c r="EBD342" s="0"/>
      <c r="EBE342" s="0"/>
      <c r="EBF342" s="0"/>
      <c r="EBG342" s="0"/>
      <c r="EBH342" s="0"/>
      <c r="EBI342" s="0"/>
      <c r="EBJ342" s="0"/>
      <c r="EBK342" s="0"/>
      <c r="EBL342" s="0"/>
      <c r="EBM342" s="0"/>
      <c r="EBN342" s="0"/>
      <c r="EBO342" s="0"/>
      <c r="EBP342" s="0"/>
      <c r="EBQ342" s="0"/>
      <c r="EBR342" s="0"/>
      <c r="EBS342" s="0"/>
      <c r="EBT342" s="0"/>
      <c r="EBU342" s="0"/>
      <c r="EBV342" s="0"/>
      <c r="EBW342" s="0"/>
      <c r="EBX342" s="0"/>
      <c r="EBY342" s="0"/>
      <c r="EBZ342" s="0"/>
      <c r="ECA342" s="0"/>
      <c r="ECB342" s="0"/>
      <c r="ECC342" s="0"/>
      <c r="ECD342" s="0"/>
      <c r="ECE342" s="0"/>
      <c r="ECF342" s="0"/>
      <c r="ECG342" s="0"/>
      <c r="ECH342" s="0"/>
      <c r="ECI342" s="0"/>
      <c r="ECJ342" s="0"/>
      <c r="ECK342" s="0"/>
      <c r="ECL342" s="0"/>
      <c r="ECM342" s="0"/>
      <c r="ECN342" s="0"/>
      <c r="ECO342" s="0"/>
      <c r="ECP342" s="0"/>
      <c r="ECQ342" s="0"/>
      <c r="ECR342" s="0"/>
      <c r="ECS342" s="0"/>
      <c r="ECT342" s="0"/>
      <c r="ECU342" s="0"/>
      <c r="ECV342" s="0"/>
      <c r="ECW342" s="0"/>
      <c r="ECX342" s="0"/>
      <c r="ECY342" s="0"/>
      <c r="ECZ342" s="0"/>
      <c r="EDA342" s="0"/>
      <c r="EDB342" s="0"/>
      <c r="EDC342" s="0"/>
      <c r="EDD342" s="0"/>
      <c r="EDE342" s="0"/>
      <c r="EDF342" s="0"/>
      <c r="EDG342" s="0"/>
      <c r="EDH342" s="0"/>
      <c r="EDI342" s="0"/>
      <c r="EDJ342" s="0"/>
      <c r="EDK342" s="0"/>
      <c r="EDL342" s="0"/>
      <c r="EDM342" s="0"/>
      <c r="EDN342" s="0"/>
      <c r="EDO342" s="0"/>
      <c r="EDP342" s="0"/>
      <c r="EDQ342" s="0"/>
      <c r="EDR342" s="0"/>
      <c r="EDS342" s="0"/>
      <c r="EDT342" s="0"/>
      <c r="EDU342" s="0"/>
      <c r="EDV342" s="0"/>
      <c r="EDW342" s="0"/>
      <c r="EDX342" s="0"/>
      <c r="EDY342" s="0"/>
      <c r="EDZ342" s="0"/>
      <c r="EEA342" s="0"/>
      <c r="EEB342" s="0"/>
      <c r="EEC342" s="0"/>
      <c r="EED342" s="0"/>
      <c r="EEE342" s="0"/>
      <c r="EEF342" s="0"/>
      <c r="EEG342" s="0"/>
      <c r="EEH342" s="0"/>
      <c r="EEI342" s="0"/>
      <c r="EEJ342" s="0"/>
      <c r="EEK342" s="0"/>
      <c r="EEL342" s="0"/>
      <c r="EEM342" s="0"/>
      <c r="EEN342" s="0"/>
      <c r="EEO342" s="0"/>
      <c r="EEP342" s="0"/>
      <c r="EEQ342" s="0"/>
      <c r="EER342" s="0"/>
      <c r="EES342" s="0"/>
      <c r="EET342" s="0"/>
      <c r="EEU342" s="0"/>
      <c r="EEV342" s="0"/>
      <c r="EEW342" s="0"/>
      <c r="EEX342" s="0"/>
      <c r="EEY342" s="0"/>
      <c r="EEZ342" s="0"/>
      <c r="EFA342" s="0"/>
      <c r="EFB342" s="0"/>
      <c r="EFC342" s="0"/>
      <c r="EFD342" s="0"/>
      <c r="EFE342" s="0"/>
      <c r="EFF342" s="0"/>
      <c r="EFG342" s="0"/>
      <c r="EFH342" s="0"/>
      <c r="EFI342" s="0"/>
      <c r="EFJ342" s="0"/>
      <c r="EFK342" s="0"/>
      <c r="EFL342" s="0"/>
      <c r="EFM342" s="0"/>
      <c r="EFN342" s="0"/>
      <c r="EFO342" s="0"/>
      <c r="EFP342" s="0"/>
      <c r="EFQ342" s="0"/>
      <c r="EFR342" s="0"/>
      <c r="EFS342" s="0"/>
      <c r="EFT342" s="0"/>
      <c r="EFU342" s="0"/>
      <c r="EFV342" s="0"/>
      <c r="EFW342" s="0"/>
      <c r="EFX342" s="0"/>
      <c r="EFY342" s="0"/>
      <c r="EFZ342" s="0"/>
      <c r="EGA342" s="0"/>
      <c r="EGB342" s="0"/>
      <c r="EGC342" s="0"/>
      <c r="EGD342" s="0"/>
      <c r="EGE342" s="0"/>
      <c r="EGF342" s="0"/>
      <c r="EGG342" s="0"/>
      <c r="EGH342" s="0"/>
      <c r="EGI342" s="0"/>
      <c r="EGJ342" s="0"/>
      <c r="EGK342" s="0"/>
      <c r="EGL342" s="0"/>
      <c r="EGM342" s="0"/>
      <c r="EGN342" s="0"/>
      <c r="EGO342" s="0"/>
      <c r="EGP342" s="0"/>
      <c r="EGQ342" s="0"/>
      <c r="EGR342" s="0"/>
      <c r="EGS342" s="0"/>
      <c r="EGT342" s="0"/>
      <c r="EGU342" s="0"/>
      <c r="EGV342" s="0"/>
      <c r="EGW342" s="0"/>
      <c r="EGX342" s="0"/>
      <c r="EGY342" s="0"/>
      <c r="EGZ342" s="0"/>
      <c r="EHA342" s="0"/>
      <c r="EHB342" s="0"/>
      <c r="EHC342" s="0"/>
      <c r="EHD342" s="0"/>
      <c r="EHE342" s="0"/>
      <c r="EHF342" s="0"/>
      <c r="EHG342" s="0"/>
      <c r="EHH342" s="0"/>
      <c r="EHI342" s="0"/>
      <c r="EHJ342" s="0"/>
      <c r="EHK342" s="0"/>
      <c r="EHL342" s="0"/>
      <c r="EHM342" s="0"/>
      <c r="EHN342" s="0"/>
      <c r="EHO342" s="0"/>
      <c r="EHP342" s="0"/>
      <c r="EHQ342" s="0"/>
      <c r="EHR342" s="0"/>
      <c r="EHS342" s="0"/>
      <c r="EHT342" s="0"/>
      <c r="EHU342" s="0"/>
      <c r="EHV342" s="0"/>
      <c r="EHW342" s="0"/>
      <c r="EHX342" s="0"/>
      <c r="EHY342" s="0"/>
      <c r="EHZ342" s="0"/>
      <c r="EIA342" s="0"/>
      <c r="EIB342" s="0"/>
      <c r="EIC342" s="0"/>
      <c r="EID342" s="0"/>
      <c r="EIE342" s="0"/>
      <c r="EIF342" s="0"/>
      <c r="EIG342" s="0"/>
      <c r="EIH342" s="0"/>
      <c r="EII342" s="0"/>
      <c r="EIJ342" s="0"/>
      <c r="EIK342" s="0"/>
      <c r="EIL342" s="0"/>
      <c r="EIM342" s="0"/>
      <c r="EIN342" s="0"/>
      <c r="EIO342" s="0"/>
      <c r="EIP342" s="0"/>
      <c r="EIQ342" s="0"/>
      <c r="EIR342" s="0"/>
      <c r="EIS342" s="0"/>
      <c r="EIT342" s="0"/>
      <c r="EIU342" s="0"/>
      <c r="EIV342" s="0"/>
      <c r="EIW342" s="0"/>
      <c r="EIX342" s="0"/>
      <c r="EIY342" s="0"/>
      <c r="EIZ342" s="0"/>
      <c r="EJA342" s="0"/>
      <c r="EJB342" s="0"/>
      <c r="EJC342" s="0"/>
      <c r="EJD342" s="0"/>
      <c r="EJE342" s="0"/>
      <c r="EJF342" s="0"/>
      <c r="EJG342" s="0"/>
      <c r="EJH342" s="0"/>
      <c r="EJI342" s="0"/>
      <c r="EJJ342" s="0"/>
      <c r="EJK342" s="0"/>
      <c r="EJL342" s="0"/>
      <c r="EJM342" s="0"/>
      <c r="EJN342" s="0"/>
      <c r="EJO342" s="0"/>
      <c r="EJP342" s="0"/>
      <c r="EJQ342" s="0"/>
      <c r="EJR342" s="0"/>
      <c r="EJS342" s="0"/>
      <c r="EJT342" s="0"/>
      <c r="EJU342" s="0"/>
      <c r="EJV342" s="0"/>
      <c r="EJW342" s="0"/>
      <c r="EJX342" s="0"/>
      <c r="EJY342" s="0"/>
      <c r="EJZ342" s="0"/>
      <c r="EKA342" s="0"/>
      <c r="EKB342" s="0"/>
      <c r="EKC342" s="0"/>
      <c r="EKD342" s="0"/>
      <c r="EKE342" s="0"/>
      <c r="EKF342" s="0"/>
      <c r="EKG342" s="0"/>
      <c r="EKH342" s="0"/>
      <c r="EKI342" s="0"/>
      <c r="EKJ342" s="0"/>
      <c r="EKK342" s="0"/>
      <c r="EKL342" s="0"/>
      <c r="EKM342" s="0"/>
      <c r="EKN342" s="0"/>
      <c r="EKO342" s="0"/>
      <c r="EKP342" s="0"/>
      <c r="EKQ342" s="0"/>
      <c r="EKR342" s="0"/>
      <c r="EKS342" s="0"/>
      <c r="EKT342" s="0"/>
      <c r="EKU342" s="0"/>
      <c r="EKV342" s="0"/>
      <c r="EKW342" s="0"/>
      <c r="EKX342" s="0"/>
      <c r="EKY342" s="0"/>
      <c r="EKZ342" s="0"/>
      <c r="ELA342" s="0"/>
      <c r="ELB342" s="0"/>
      <c r="ELC342" s="0"/>
      <c r="ELD342" s="0"/>
      <c r="ELE342" s="0"/>
      <c r="ELF342" s="0"/>
      <c r="ELG342" s="0"/>
      <c r="ELH342" s="0"/>
      <c r="ELI342" s="0"/>
      <c r="ELJ342" s="0"/>
      <c r="ELK342" s="0"/>
      <c r="ELL342" s="0"/>
      <c r="ELM342" s="0"/>
      <c r="ELN342" s="0"/>
      <c r="ELO342" s="0"/>
      <c r="ELP342" s="0"/>
      <c r="ELQ342" s="0"/>
      <c r="ELR342" s="0"/>
      <c r="ELS342" s="0"/>
      <c r="ELT342" s="0"/>
      <c r="ELU342" s="0"/>
      <c r="ELV342" s="0"/>
      <c r="ELW342" s="0"/>
      <c r="ELX342" s="0"/>
      <c r="ELY342" s="0"/>
      <c r="ELZ342" s="0"/>
      <c r="EMA342" s="0"/>
      <c r="EMB342" s="0"/>
      <c r="EMC342" s="0"/>
      <c r="EMD342" s="0"/>
      <c r="EME342" s="0"/>
      <c r="EMF342" s="0"/>
      <c r="EMG342" s="0"/>
      <c r="EMH342" s="0"/>
      <c r="EMI342" s="0"/>
      <c r="EMJ342" s="0"/>
      <c r="EMK342" s="0"/>
      <c r="EML342" s="0"/>
      <c r="EMM342" s="0"/>
      <c r="EMN342" s="0"/>
      <c r="EMO342" s="0"/>
      <c r="EMP342" s="0"/>
      <c r="EMQ342" s="0"/>
      <c r="EMR342" s="0"/>
      <c r="EMS342" s="0"/>
      <c r="EMT342" s="0"/>
      <c r="EMU342" s="0"/>
      <c r="EMV342" s="0"/>
      <c r="EMW342" s="0"/>
      <c r="EMX342" s="0"/>
      <c r="EMY342" s="0"/>
      <c r="EMZ342" s="0"/>
      <c r="ENA342" s="0"/>
      <c r="ENB342" s="0"/>
      <c r="ENC342" s="0"/>
      <c r="END342" s="0"/>
      <c r="ENE342" s="0"/>
      <c r="ENF342" s="0"/>
      <c r="ENG342" s="0"/>
      <c r="ENH342" s="0"/>
      <c r="ENI342" s="0"/>
      <c r="ENJ342" s="0"/>
      <c r="ENK342" s="0"/>
      <c r="ENL342" s="0"/>
      <c r="ENM342" s="0"/>
      <c r="ENN342" s="0"/>
      <c r="ENO342" s="0"/>
      <c r="ENP342" s="0"/>
      <c r="ENQ342" s="0"/>
      <c r="ENR342" s="0"/>
      <c r="ENS342" s="0"/>
      <c r="ENT342" s="0"/>
      <c r="ENU342" s="0"/>
      <c r="ENV342" s="0"/>
      <c r="ENW342" s="0"/>
      <c r="ENX342" s="0"/>
      <c r="ENY342" s="0"/>
      <c r="ENZ342" s="0"/>
      <c r="EOA342" s="0"/>
      <c r="EOB342" s="0"/>
      <c r="EOC342" s="0"/>
      <c r="EOD342" s="0"/>
      <c r="EOE342" s="0"/>
      <c r="EOF342" s="0"/>
      <c r="EOG342" s="0"/>
      <c r="EOH342" s="0"/>
      <c r="EOI342" s="0"/>
      <c r="EOJ342" s="0"/>
      <c r="EOK342" s="0"/>
      <c r="EOL342" s="0"/>
      <c r="EOM342" s="0"/>
      <c r="EON342" s="0"/>
      <c r="EOO342" s="0"/>
      <c r="EOP342" s="0"/>
      <c r="EOQ342" s="0"/>
      <c r="EOR342" s="0"/>
      <c r="EOS342" s="0"/>
      <c r="EOT342" s="0"/>
      <c r="EOU342" s="0"/>
      <c r="EOV342" s="0"/>
      <c r="EOW342" s="0"/>
      <c r="EOX342" s="0"/>
      <c r="EOY342" s="0"/>
      <c r="EOZ342" s="0"/>
      <c r="EPA342" s="0"/>
      <c r="EPB342" s="0"/>
      <c r="EPC342" s="0"/>
      <c r="EPD342" s="0"/>
      <c r="EPE342" s="0"/>
      <c r="EPF342" s="0"/>
      <c r="EPG342" s="0"/>
      <c r="EPH342" s="0"/>
      <c r="EPI342" s="0"/>
      <c r="EPJ342" s="0"/>
      <c r="EPK342" s="0"/>
      <c r="EPL342" s="0"/>
      <c r="EPM342" s="0"/>
      <c r="EPN342" s="0"/>
      <c r="EPO342" s="0"/>
      <c r="EPP342" s="0"/>
      <c r="EPQ342" s="0"/>
      <c r="EPR342" s="0"/>
      <c r="EPS342" s="0"/>
      <c r="EPT342" s="0"/>
      <c r="EPU342" s="0"/>
      <c r="EPV342" s="0"/>
      <c r="EPW342" s="0"/>
      <c r="EPX342" s="0"/>
      <c r="EPY342" s="0"/>
      <c r="EPZ342" s="0"/>
      <c r="EQA342" s="0"/>
      <c r="EQB342" s="0"/>
      <c r="EQC342" s="0"/>
      <c r="EQD342" s="0"/>
      <c r="EQE342" s="0"/>
      <c r="EQF342" s="0"/>
      <c r="EQG342" s="0"/>
      <c r="EQH342" s="0"/>
      <c r="EQI342" s="0"/>
      <c r="EQJ342" s="0"/>
      <c r="EQK342" s="0"/>
      <c r="EQL342" s="0"/>
      <c r="EQM342" s="0"/>
      <c r="EQN342" s="0"/>
      <c r="EQO342" s="0"/>
      <c r="EQP342" s="0"/>
      <c r="EQQ342" s="0"/>
      <c r="EQR342" s="0"/>
      <c r="EQS342" s="0"/>
      <c r="EQT342" s="0"/>
      <c r="EQU342" s="0"/>
      <c r="EQV342" s="0"/>
      <c r="EQW342" s="0"/>
      <c r="EQX342" s="0"/>
      <c r="EQY342" s="0"/>
      <c r="EQZ342" s="0"/>
      <c r="ERA342" s="0"/>
      <c r="ERB342" s="0"/>
      <c r="ERC342" s="0"/>
      <c r="ERD342" s="0"/>
      <c r="ERE342" s="0"/>
      <c r="ERF342" s="0"/>
      <c r="ERG342" s="0"/>
      <c r="ERH342" s="0"/>
      <c r="ERI342" s="0"/>
      <c r="ERJ342" s="0"/>
      <c r="ERK342" s="0"/>
      <c r="ERL342" s="0"/>
      <c r="ERM342" s="0"/>
      <c r="ERN342" s="0"/>
      <c r="ERO342" s="0"/>
      <c r="ERP342" s="0"/>
      <c r="ERQ342" s="0"/>
      <c r="ERR342" s="0"/>
      <c r="ERS342" s="0"/>
      <c r="ERT342" s="0"/>
      <c r="ERU342" s="0"/>
      <c r="ERV342" s="0"/>
      <c r="ERW342" s="0"/>
      <c r="ERX342" s="0"/>
      <c r="ERY342" s="0"/>
      <c r="ERZ342" s="0"/>
      <c r="ESA342" s="0"/>
      <c r="ESB342" s="0"/>
      <c r="ESC342" s="0"/>
      <c r="ESD342" s="0"/>
      <c r="ESE342" s="0"/>
      <c r="ESF342" s="0"/>
      <c r="ESG342" s="0"/>
      <c r="ESH342" s="0"/>
      <c r="ESI342" s="0"/>
      <c r="ESJ342" s="0"/>
      <c r="ESK342" s="0"/>
      <c r="ESL342" s="0"/>
      <c r="ESM342" s="0"/>
      <c r="ESN342" s="0"/>
      <c r="ESO342" s="0"/>
      <c r="ESP342" s="0"/>
      <c r="ESQ342" s="0"/>
      <c r="ESR342" s="0"/>
      <c r="ESS342" s="0"/>
      <c r="EST342" s="0"/>
      <c r="ESU342" s="0"/>
      <c r="ESV342" s="0"/>
      <c r="ESW342" s="0"/>
      <c r="ESX342" s="0"/>
      <c r="ESY342" s="0"/>
      <c r="ESZ342" s="0"/>
      <c r="ETA342" s="0"/>
      <c r="ETB342" s="0"/>
      <c r="ETC342" s="0"/>
      <c r="ETD342" s="0"/>
      <c r="ETE342" s="0"/>
      <c r="ETF342" s="0"/>
      <c r="ETG342" s="0"/>
      <c r="ETH342" s="0"/>
      <c r="ETI342" s="0"/>
      <c r="ETJ342" s="0"/>
      <c r="ETK342" s="0"/>
      <c r="ETL342" s="0"/>
      <c r="ETM342" s="0"/>
      <c r="ETN342" s="0"/>
      <c r="ETO342" s="0"/>
      <c r="ETP342" s="0"/>
      <c r="ETQ342" s="0"/>
      <c r="ETR342" s="0"/>
      <c r="ETS342" s="0"/>
      <c r="ETT342" s="0"/>
      <c r="ETU342" s="0"/>
      <c r="ETV342" s="0"/>
      <c r="ETW342" s="0"/>
      <c r="ETX342" s="0"/>
      <c r="ETY342" s="0"/>
      <c r="ETZ342" s="0"/>
      <c r="EUA342" s="0"/>
      <c r="EUB342" s="0"/>
      <c r="EUC342" s="0"/>
      <c r="EUD342" s="0"/>
      <c r="EUE342" s="0"/>
      <c r="EUF342" s="0"/>
      <c r="EUG342" s="0"/>
      <c r="EUH342" s="0"/>
      <c r="EUI342" s="0"/>
      <c r="EUJ342" s="0"/>
      <c r="EUK342" s="0"/>
      <c r="EUL342" s="0"/>
      <c r="EUM342" s="0"/>
      <c r="EUN342" s="0"/>
      <c r="EUO342" s="0"/>
      <c r="EUP342" s="0"/>
      <c r="EUQ342" s="0"/>
      <c r="EUR342" s="0"/>
      <c r="EUS342" s="0"/>
      <c r="EUT342" s="0"/>
      <c r="EUU342" s="0"/>
      <c r="EUV342" s="0"/>
      <c r="EUW342" s="0"/>
      <c r="EUX342" s="0"/>
      <c r="EUY342" s="0"/>
      <c r="EUZ342" s="0"/>
      <c r="EVA342" s="0"/>
      <c r="EVB342" s="0"/>
      <c r="EVC342" s="0"/>
      <c r="EVD342" s="0"/>
      <c r="EVE342" s="0"/>
      <c r="EVF342" s="0"/>
      <c r="EVG342" s="0"/>
      <c r="EVH342" s="0"/>
      <c r="EVI342" s="0"/>
      <c r="EVJ342" s="0"/>
      <c r="EVK342" s="0"/>
      <c r="EVL342" s="0"/>
      <c r="EVM342" s="0"/>
      <c r="EVN342" s="0"/>
      <c r="EVO342" s="0"/>
      <c r="EVP342" s="0"/>
      <c r="EVQ342" s="0"/>
      <c r="EVR342" s="0"/>
      <c r="EVS342" s="0"/>
      <c r="EVT342" s="0"/>
      <c r="EVU342" s="0"/>
      <c r="EVV342" s="0"/>
      <c r="EVW342" s="0"/>
      <c r="EVX342" s="0"/>
      <c r="EVY342" s="0"/>
      <c r="EVZ342" s="0"/>
      <c r="EWA342" s="0"/>
      <c r="EWB342" s="0"/>
      <c r="EWC342" s="0"/>
      <c r="EWD342" s="0"/>
      <c r="EWE342" s="0"/>
      <c r="EWF342" s="0"/>
      <c r="EWG342" s="0"/>
      <c r="EWH342" s="0"/>
      <c r="EWI342" s="0"/>
      <c r="EWJ342" s="0"/>
      <c r="EWK342" s="0"/>
      <c r="EWL342" s="0"/>
      <c r="EWM342" s="0"/>
      <c r="EWN342" s="0"/>
      <c r="EWO342" s="0"/>
      <c r="EWP342" s="0"/>
      <c r="EWQ342" s="0"/>
      <c r="EWR342" s="0"/>
      <c r="EWS342" s="0"/>
      <c r="EWT342" s="0"/>
      <c r="EWU342" s="0"/>
      <c r="EWV342" s="0"/>
      <c r="EWW342" s="0"/>
      <c r="EWX342" s="0"/>
      <c r="EWY342" s="0"/>
      <c r="EWZ342" s="0"/>
      <c r="EXA342" s="0"/>
      <c r="EXB342" s="0"/>
      <c r="EXC342" s="0"/>
      <c r="EXD342" s="0"/>
      <c r="EXE342" s="0"/>
      <c r="EXF342" s="0"/>
      <c r="EXG342" s="0"/>
      <c r="EXH342" s="0"/>
      <c r="EXI342" s="0"/>
      <c r="EXJ342" s="0"/>
      <c r="EXK342" s="0"/>
      <c r="EXL342" s="0"/>
      <c r="EXM342" s="0"/>
      <c r="EXN342" s="0"/>
      <c r="EXO342" s="0"/>
      <c r="EXP342" s="0"/>
      <c r="EXQ342" s="0"/>
      <c r="EXR342" s="0"/>
      <c r="EXS342" s="0"/>
      <c r="EXT342" s="0"/>
      <c r="EXU342" s="0"/>
      <c r="EXV342" s="0"/>
      <c r="EXW342" s="0"/>
      <c r="EXX342" s="0"/>
      <c r="EXY342" s="0"/>
      <c r="EXZ342" s="0"/>
      <c r="EYA342" s="0"/>
      <c r="EYB342" s="0"/>
      <c r="EYC342" s="0"/>
      <c r="EYD342" s="0"/>
      <c r="EYE342" s="0"/>
      <c r="EYF342" s="0"/>
      <c r="EYG342" s="0"/>
      <c r="EYH342" s="0"/>
      <c r="EYI342" s="0"/>
      <c r="EYJ342" s="0"/>
      <c r="EYK342" s="0"/>
      <c r="EYL342" s="0"/>
      <c r="EYM342" s="0"/>
      <c r="EYN342" s="0"/>
      <c r="EYO342" s="0"/>
      <c r="EYP342" s="0"/>
      <c r="EYQ342" s="0"/>
      <c r="EYR342" s="0"/>
      <c r="EYS342" s="0"/>
      <c r="EYT342" s="0"/>
      <c r="EYU342" s="0"/>
      <c r="EYV342" s="0"/>
      <c r="EYW342" s="0"/>
      <c r="EYX342" s="0"/>
      <c r="EYY342" s="0"/>
      <c r="EYZ342" s="0"/>
      <c r="EZA342" s="0"/>
      <c r="EZB342" s="0"/>
      <c r="EZC342" s="0"/>
      <c r="EZD342" s="0"/>
      <c r="EZE342" s="0"/>
      <c r="EZF342" s="0"/>
      <c r="EZG342" s="0"/>
      <c r="EZH342" s="0"/>
      <c r="EZI342" s="0"/>
      <c r="EZJ342" s="0"/>
      <c r="EZK342" s="0"/>
      <c r="EZL342" s="0"/>
      <c r="EZM342" s="0"/>
      <c r="EZN342" s="0"/>
      <c r="EZO342" s="0"/>
      <c r="EZP342" s="0"/>
      <c r="EZQ342" s="0"/>
      <c r="EZR342" s="0"/>
      <c r="EZS342" s="0"/>
      <c r="EZT342" s="0"/>
      <c r="EZU342" s="0"/>
      <c r="EZV342" s="0"/>
      <c r="EZW342" s="0"/>
      <c r="EZX342" s="0"/>
      <c r="EZY342" s="0"/>
      <c r="EZZ342" s="0"/>
      <c r="FAA342" s="0"/>
      <c r="FAB342" s="0"/>
      <c r="FAC342" s="0"/>
      <c r="FAD342" s="0"/>
      <c r="FAE342" s="0"/>
      <c r="FAF342" s="0"/>
      <c r="FAG342" s="0"/>
      <c r="FAH342" s="0"/>
      <c r="FAI342" s="0"/>
      <c r="FAJ342" s="0"/>
      <c r="FAK342" s="0"/>
      <c r="FAL342" s="0"/>
      <c r="FAM342" s="0"/>
      <c r="FAN342" s="0"/>
      <c r="FAO342" s="0"/>
      <c r="FAP342" s="0"/>
      <c r="FAQ342" s="0"/>
      <c r="FAR342" s="0"/>
      <c r="FAS342" s="0"/>
      <c r="FAT342" s="0"/>
      <c r="FAU342" s="0"/>
      <c r="FAV342" s="0"/>
      <c r="FAW342" s="0"/>
      <c r="FAX342" s="0"/>
      <c r="FAY342" s="0"/>
      <c r="FAZ342" s="0"/>
      <c r="FBA342" s="0"/>
      <c r="FBB342" s="0"/>
      <c r="FBC342" s="0"/>
      <c r="FBD342" s="0"/>
      <c r="FBE342" s="0"/>
      <c r="FBF342" s="0"/>
      <c r="FBG342" s="0"/>
      <c r="FBH342" s="0"/>
      <c r="FBI342" s="0"/>
      <c r="FBJ342" s="0"/>
      <c r="FBK342" s="0"/>
      <c r="FBL342" s="0"/>
      <c r="FBM342" s="0"/>
      <c r="FBN342" s="0"/>
      <c r="FBO342" s="0"/>
      <c r="FBP342" s="0"/>
      <c r="FBQ342" s="0"/>
      <c r="FBR342" s="0"/>
      <c r="FBS342" s="0"/>
      <c r="FBT342" s="0"/>
      <c r="FBU342" s="0"/>
      <c r="FBV342" s="0"/>
      <c r="FBW342" s="0"/>
      <c r="FBX342" s="0"/>
      <c r="FBY342" s="0"/>
      <c r="FBZ342" s="0"/>
      <c r="FCA342" s="0"/>
      <c r="FCB342" s="0"/>
      <c r="FCC342" s="0"/>
      <c r="FCD342" s="0"/>
      <c r="FCE342" s="0"/>
      <c r="FCF342" s="0"/>
      <c r="FCG342" s="0"/>
      <c r="FCH342" s="0"/>
      <c r="FCI342" s="0"/>
      <c r="FCJ342" s="0"/>
      <c r="FCK342" s="0"/>
      <c r="FCL342" s="0"/>
      <c r="FCM342" s="0"/>
      <c r="FCN342" s="0"/>
      <c r="FCO342" s="0"/>
      <c r="FCP342" s="0"/>
      <c r="FCQ342" s="0"/>
      <c r="FCR342" s="0"/>
      <c r="FCS342" s="0"/>
      <c r="FCT342" s="0"/>
      <c r="FCU342" s="0"/>
      <c r="FCV342" s="0"/>
      <c r="FCW342" s="0"/>
      <c r="FCX342" s="0"/>
      <c r="FCY342" s="0"/>
      <c r="FCZ342" s="0"/>
      <c r="FDA342" s="0"/>
      <c r="FDB342" s="0"/>
      <c r="FDC342" s="0"/>
      <c r="FDD342" s="0"/>
      <c r="FDE342" s="0"/>
      <c r="FDF342" s="0"/>
      <c r="FDG342" s="0"/>
      <c r="FDH342" s="0"/>
      <c r="FDI342" s="0"/>
      <c r="FDJ342" s="0"/>
      <c r="FDK342" s="0"/>
      <c r="FDL342" s="0"/>
      <c r="FDM342" s="0"/>
      <c r="FDN342" s="0"/>
      <c r="FDO342" s="0"/>
      <c r="FDP342" s="0"/>
      <c r="FDQ342" s="0"/>
      <c r="FDR342" s="0"/>
      <c r="FDS342" s="0"/>
      <c r="FDT342" s="0"/>
      <c r="FDU342" s="0"/>
      <c r="FDV342" s="0"/>
      <c r="FDW342" s="0"/>
      <c r="FDX342" s="0"/>
      <c r="FDY342" s="0"/>
      <c r="FDZ342" s="0"/>
      <c r="FEA342" s="0"/>
      <c r="FEB342" s="0"/>
      <c r="FEC342" s="0"/>
      <c r="FED342" s="0"/>
      <c r="FEE342" s="0"/>
      <c r="FEF342" s="0"/>
      <c r="FEG342" s="0"/>
      <c r="FEH342" s="0"/>
      <c r="FEI342" s="0"/>
      <c r="FEJ342" s="0"/>
      <c r="FEK342" s="0"/>
      <c r="FEL342" s="0"/>
      <c r="FEM342" s="0"/>
      <c r="FEN342" s="0"/>
      <c r="FEO342" s="0"/>
      <c r="FEP342" s="0"/>
      <c r="FEQ342" s="0"/>
      <c r="FER342" s="0"/>
      <c r="FES342" s="0"/>
      <c r="FET342" s="0"/>
      <c r="FEU342" s="0"/>
      <c r="FEV342" s="0"/>
      <c r="FEW342" s="0"/>
      <c r="FEX342" s="0"/>
      <c r="FEY342" s="0"/>
      <c r="FEZ342" s="0"/>
      <c r="FFA342" s="0"/>
      <c r="FFB342" s="0"/>
      <c r="FFC342" s="0"/>
      <c r="FFD342" s="0"/>
      <c r="FFE342" s="0"/>
      <c r="FFF342" s="0"/>
      <c r="FFG342" s="0"/>
      <c r="FFH342" s="0"/>
      <c r="FFI342" s="0"/>
      <c r="FFJ342" s="0"/>
      <c r="FFK342" s="0"/>
      <c r="FFL342" s="0"/>
      <c r="FFM342" s="0"/>
      <c r="FFN342" s="0"/>
      <c r="FFO342" s="0"/>
      <c r="FFP342" s="0"/>
      <c r="FFQ342" s="0"/>
      <c r="FFR342" s="0"/>
      <c r="FFS342" s="0"/>
      <c r="FFT342" s="0"/>
      <c r="FFU342" s="0"/>
      <c r="FFV342" s="0"/>
      <c r="FFW342" s="0"/>
      <c r="FFX342" s="0"/>
      <c r="FFY342" s="0"/>
      <c r="FFZ342" s="0"/>
      <c r="FGA342" s="0"/>
      <c r="FGB342" s="0"/>
      <c r="FGC342" s="0"/>
      <c r="FGD342" s="0"/>
      <c r="FGE342" s="0"/>
      <c r="FGF342" s="0"/>
      <c r="FGG342" s="0"/>
      <c r="FGH342" s="0"/>
      <c r="FGI342" s="0"/>
      <c r="FGJ342" s="0"/>
      <c r="FGK342" s="0"/>
      <c r="FGL342" s="0"/>
      <c r="FGM342" s="0"/>
      <c r="FGN342" s="0"/>
      <c r="FGO342" s="0"/>
      <c r="FGP342" s="0"/>
      <c r="FGQ342" s="0"/>
      <c r="FGR342" s="0"/>
      <c r="FGS342" s="0"/>
      <c r="FGT342" s="0"/>
      <c r="FGU342" s="0"/>
      <c r="FGV342" s="0"/>
      <c r="FGW342" s="0"/>
      <c r="FGX342" s="0"/>
      <c r="FGY342" s="0"/>
      <c r="FGZ342" s="0"/>
      <c r="FHA342" s="0"/>
      <c r="FHB342" s="0"/>
      <c r="FHC342" s="0"/>
      <c r="FHD342" s="0"/>
      <c r="FHE342" s="0"/>
      <c r="FHF342" s="0"/>
      <c r="FHG342" s="0"/>
      <c r="FHH342" s="0"/>
      <c r="FHI342" s="0"/>
      <c r="FHJ342" s="0"/>
      <c r="FHK342" s="0"/>
      <c r="FHL342" s="0"/>
      <c r="FHM342" s="0"/>
      <c r="FHN342" s="0"/>
      <c r="FHO342" s="0"/>
      <c r="FHP342" s="0"/>
      <c r="FHQ342" s="0"/>
      <c r="FHR342" s="0"/>
      <c r="FHS342" s="0"/>
      <c r="FHT342" s="0"/>
      <c r="FHU342" s="0"/>
      <c r="FHV342" s="0"/>
      <c r="FHW342" s="0"/>
      <c r="FHX342" s="0"/>
      <c r="FHY342" s="0"/>
      <c r="FHZ342" s="0"/>
      <c r="FIA342" s="0"/>
      <c r="FIB342" s="0"/>
      <c r="FIC342" s="0"/>
      <c r="FID342" s="0"/>
      <c r="FIE342" s="0"/>
      <c r="FIF342" s="0"/>
      <c r="FIG342" s="0"/>
      <c r="FIH342" s="0"/>
      <c r="FII342" s="0"/>
      <c r="FIJ342" s="0"/>
      <c r="FIK342" s="0"/>
      <c r="FIL342" s="0"/>
      <c r="FIM342" s="0"/>
      <c r="FIN342" s="0"/>
      <c r="FIO342" s="0"/>
      <c r="FIP342" s="0"/>
      <c r="FIQ342" s="0"/>
      <c r="FIR342" s="0"/>
      <c r="FIS342" s="0"/>
      <c r="FIT342" s="0"/>
      <c r="FIU342" s="0"/>
      <c r="FIV342" s="0"/>
      <c r="FIW342" s="0"/>
      <c r="FIX342" s="0"/>
      <c r="FIY342" s="0"/>
      <c r="FIZ342" s="0"/>
      <c r="FJA342" s="0"/>
      <c r="FJB342" s="0"/>
      <c r="FJC342" s="0"/>
      <c r="FJD342" s="0"/>
      <c r="FJE342" s="0"/>
      <c r="FJF342" s="0"/>
      <c r="FJG342" s="0"/>
      <c r="FJH342" s="0"/>
      <c r="FJI342" s="0"/>
      <c r="FJJ342" s="0"/>
      <c r="FJK342" s="0"/>
      <c r="FJL342" s="0"/>
      <c r="FJM342" s="0"/>
      <c r="FJN342" s="0"/>
      <c r="FJO342" s="0"/>
      <c r="FJP342" s="0"/>
      <c r="FJQ342" s="0"/>
      <c r="FJR342" s="0"/>
      <c r="FJS342" s="0"/>
      <c r="FJT342" s="0"/>
      <c r="FJU342" s="0"/>
      <c r="FJV342" s="0"/>
      <c r="FJW342" s="0"/>
      <c r="FJX342" s="0"/>
      <c r="FJY342" s="0"/>
      <c r="FJZ342" s="0"/>
      <c r="FKA342" s="0"/>
      <c r="FKB342" s="0"/>
      <c r="FKC342" s="0"/>
      <c r="FKD342" s="0"/>
      <c r="FKE342" s="0"/>
      <c r="FKF342" s="0"/>
      <c r="FKG342" s="0"/>
      <c r="FKH342" s="0"/>
      <c r="FKI342" s="0"/>
      <c r="FKJ342" s="0"/>
      <c r="FKK342" s="0"/>
      <c r="FKL342" s="0"/>
      <c r="FKM342" s="0"/>
      <c r="FKN342" s="0"/>
      <c r="FKO342" s="0"/>
      <c r="FKP342" s="0"/>
      <c r="FKQ342" s="0"/>
      <c r="FKR342" s="0"/>
      <c r="FKS342" s="0"/>
      <c r="FKT342" s="0"/>
      <c r="FKU342" s="0"/>
      <c r="FKV342" s="0"/>
      <c r="FKW342" s="0"/>
      <c r="FKX342" s="0"/>
      <c r="FKY342" s="0"/>
      <c r="FKZ342" s="0"/>
      <c r="FLA342" s="0"/>
      <c r="FLB342" s="0"/>
      <c r="FLC342" s="0"/>
      <c r="FLD342" s="0"/>
      <c r="FLE342" s="0"/>
      <c r="FLF342" s="0"/>
      <c r="FLG342" s="0"/>
      <c r="FLH342" s="0"/>
      <c r="FLI342" s="0"/>
      <c r="FLJ342" s="0"/>
      <c r="FLK342" s="0"/>
      <c r="FLL342" s="0"/>
      <c r="FLM342" s="0"/>
      <c r="FLN342" s="0"/>
      <c r="FLO342" s="0"/>
      <c r="FLP342" s="0"/>
      <c r="FLQ342" s="0"/>
      <c r="FLR342" s="0"/>
      <c r="FLS342" s="0"/>
      <c r="FLT342" s="0"/>
      <c r="FLU342" s="0"/>
      <c r="FLV342" s="0"/>
      <c r="FLW342" s="0"/>
      <c r="FLX342" s="0"/>
      <c r="FLY342" s="0"/>
      <c r="FLZ342" s="0"/>
      <c r="FMA342" s="0"/>
      <c r="FMB342" s="0"/>
      <c r="FMC342" s="0"/>
      <c r="FMD342" s="0"/>
      <c r="FME342" s="0"/>
      <c r="FMF342" s="0"/>
      <c r="FMG342" s="0"/>
      <c r="FMH342" s="0"/>
      <c r="FMI342" s="0"/>
      <c r="FMJ342" s="0"/>
      <c r="FMK342" s="0"/>
      <c r="FML342" s="0"/>
      <c r="FMM342" s="0"/>
      <c r="FMN342" s="0"/>
      <c r="FMO342" s="0"/>
      <c r="FMP342" s="0"/>
      <c r="FMQ342" s="0"/>
      <c r="FMR342" s="0"/>
      <c r="FMS342" s="0"/>
      <c r="FMT342" s="0"/>
      <c r="FMU342" s="0"/>
      <c r="FMV342" s="0"/>
      <c r="FMW342" s="0"/>
      <c r="FMX342" s="0"/>
      <c r="FMY342" s="0"/>
      <c r="FMZ342" s="0"/>
      <c r="FNA342" s="0"/>
      <c r="FNB342" s="0"/>
      <c r="FNC342" s="0"/>
      <c r="FND342" s="0"/>
      <c r="FNE342" s="0"/>
      <c r="FNF342" s="0"/>
      <c r="FNG342" s="0"/>
      <c r="FNH342" s="0"/>
      <c r="FNI342" s="0"/>
      <c r="FNJ342" s="0"/>
      <c r="FNK342" s="0"/>
      <c r="FNL342" s="0"/>
      <c r="FNM342" s="0"/>
      <c r="FNN342" s="0"/>
      <c r="FNO342" s="0"/>
      <c r="FNP342" s="0"/>
      <c r="FNQ342" s="0"/>
      <c r="FNR342" s="0"/>
      <c r="FNS342" s="0"/>
      <c r="FNT342" s="0"/>
      <c r="FNU342" s="0"/>
      <c r="FNV342" s="0"/>
      <c r="FNW342" s="0"/>
      <c r="FNX342" s="0"/>
      <c r="FNY342" s="0"/>
      <c r="FNZ342" s="0"/>
      <c r="FOA342" s="0"/>
      <c r="FOB342" s="0"/>
      <c r="FOC342" s="0"/>
      <c r="FOD342" s="0"/>
      <c r="FOE342" s="0"/>
      <c r="FOF342" s="0"/>
      <c r="FOG342" s="0"/>
      <c r="FOH342" s="0"/>
      <c r="FOI342" s="0"/>
      <c r="FOJ342" s="0"/>
      <c r="FOK342" s="0"/>
      <c r="FOL342" s="0"/>
      <c r="FOM342" s="0"/>
      <c r="FON342" s="0"/>
      <c r="FOO342" s="0"/>
      <c r="FOP342" s="0"/>
      <c r="FOQ342" s="0"/>
      <c r="FOR342" s="0"/>
      <c r="FOS342" s="0"/>
      <c r="FOT342" s="0"/>
      <c r="FOU342" s="0"/>
      <c r="FOV342" s="0"/>
      <c r="FOW342" s="0"/>
      <c r="FOX342" s="0"/>
      <c r="FOY342" s="0"/>
      <c r="FOZ342" s="0"/>
      <c r="FPA342" s="0"/>
      <c r="FPB342" s="0"/>
      <c r="FPC342" s="0"/>
      <c r="FPD342" s="0"/>
      <c r="FPE342" s="0"/>
      <c r="FPF342" s="0"/>
      <c r="FPG342" s="0"/>
      <c r="FPH342" s="0"/>
      <c r="FPI342" s="0"/>
      <c r="FPJ342" s="0"/>
      <c r="FPK342" s="0"/>
      <c r="FPL342" s="0"/>
      <c r="FPM342" s="0"/>
      <c r="FPN342" s="0"/>
      <c r="FPO342" s="0"/>
      <c r="FPP342" s="0"/>
      <c r="FPQ342" s="0"/>
      <c r="FPR342" s="0"/>
      <c r="FPS342" s="0"/>
      <c r="FPT342" s="0"/>
      <c r="FPU342" s="0"/>
      <c r="FPV342" s="0"/>
      <c r="FPW342" s="0"/>
      <c r="FPX342" s="0"/>
      <c r="FPY342" s="0"/>
      <c r="FPZ342" s="0"/>
      <c r="FQA342" s="0"/>
      <c r="FQB342" s="0"/>
      <c r="FQC342" s="0"/>
      <c r="FQD342" s="0"/>
      <c r="FQE342" s="0"/>
      <c r="FQF342" s="0"/>
      <c r="FQG342" s="0"/>
      <c r="FQH342" s="0"/>
      <c r="FQI342" s="0"/>
      <c r="FQJ342" s="0"/>
      <c r="FQK342" s="0"/>
      <c r="FQL342" s="0"/>
      <c r="FQM342" s="0"/>
      <c r="FQN342" s="0"/>
      <c r="FQO342" s="0"/>
      <c r="FQP342" s="0"/>
      <c r="FQQ342" s="0"/>
      <c r="FQR342" s="0"/>
      <c r="FQS342" s="0"/>
      <c r="FQT342" s="0"/>
      <c r="FQU342" s="0"/>
      <c r="FQV342" s="0"/>
      <c r="FQW342" s="0"/>
      <c r="FQX342" s="0"/>
      <c r="FQY342" s="0"/>
      <c r="FQZ342" s="0"/>
      <c r="FRA342" s="0"/>
      <c r="FRB342" s="0"/>
      <c r="FRC342" s="0"/>
      <c r="FRD342" s="0"/>
      <c r="FRE342" s="0"/>
      <c r="FRF342" s="0"/>
      <c r="FRG342" s="0"/>
      <c r="FRH342" s="0"/>
      <c r="FRI342" s="0"/>
      <c r="FRJ342" s="0"/>
      <c r="FRK342" s="0"/>
      <c r="FRL342" s="0"/>
      <c r="FRM342" s="0"/>
      <c r="FRN342" s="0"/>
      <c r="FRO342" s="0"/>
      <c r="FRP342" s="0"/>
      <c r="FRQ342" s="0"/>
      <c r="FRR342" s="0"/>
      <c r="FRS342" s="0"/>
      <c r="FRT342" s="0"/>
      <c r="FRU342" s="0"/>
      <c r="FRV342" s="0"/>
      <c r="FRW342" s="0"/>
      <c r="FRX342" s="0"/>
      <c r="FRY342" s="0"/>
      <c r="FRZ342" s="0"/>
      <c r="FSA342" s="0"/>
      <c r="FSB342" s="0"/>
      <c r="FSC342" s="0"/>
      <c r="FSD342" s="0"/>
      <c r="FSE342" s="0"/>
      <c r="FSF342" s="0"/>
      <c r="FSG342" s="0"/>
      <c r="FSH342" s="0"/>
      <c r="FSI342" s="0"/>
      <c r="FSJ342" s="0"/>
      <c r="FSK342" s="0"/>
      <c r="FSL342" s="0"/>
      <c r="FSM342" s="0"/>
      <c r="FSN342" s="0"/>
      <c r="FSO342" s="0"/>
      <c r="FSP342" s="0"/>
      <c r="FSQ342" s="0"/>
      <c r="FSR342" s="0"/>
      <c r="FSS342" s="0"/>
      <c r="FST342" s="0"/>
      <c r="FSU342" s="0"/>
      <c r="FSV342" s="0"/>
      <c r="FSW342" s="0"/>
      <c r="FSX342" s="0"/>
      <c r="FSY342" s="0"/>
      <c r="FSZ342" s="0"/>
      <c r="FTA342" s="0"/>
      <c r="FTB342" s="0"/>
      <c r="FTC342" s="0"/>
      <c r="FTD342" s="0"/>
      <c r="FTE342" s="0"/>
      <c r="FTF342" s="0"/>
      <c r="FTG342" s="0"/>
      <c r="FTH342" s="0"/>
      <c r="FTI342" s="0"/>
      <c r="FTJ342" s="0"/>
      <c r="FTK342" s="0"/>
      <c r="FTL342" s="0"/>
      <c r="FTM342" s="0"/>
      <c r="FTN342" s="0"/>
      <c r="FTO342" s="0"/>
      <c r="FTP342" s="0"/>
      <c r="FTQ342" s="0"/>
      <c r="FTR342" s="0"/>
      <c r="FTS342" s="0"/>
      <c r="FTT342" s="0"/>
      <c r="FTU342" s="0"/>
      <c r="FTV342" s="0"/>
      <c r="FTW342" s="0"/>
      <c r="FTX342" s="0"/>
      <c r="FTY342" s="0"/>
      <c r="FTZ342" s="0"/>
      <c r="FUA342" s="0"/>
      <c r="FUB342" s="0"/>
      <c r="FUC342" s="0"/>
      <c r="FUD342" s="0"/>
      <c r="FUE342" s="0"/>
      <c r="FUF342" s="0"/>
      <c r="FUG342" s="0"/>
      <c r="FUH342" s="0"/>
      <c r="FUI342" s="0"/>
      <c r="FUJ342" s="0"/>
      <c r="FUK342" s="0"/>
      <c r="FUL342" s="0"/>
      <c r="FUM342" s="0"/>
      <c r="FUN342" s="0"/>
      <c r="FUO342" s="0"/>
      <c r="FUP342" s="0"/>
      <c r="FUQ342" s="0"/>
      <c r="FUR342" s="0"/>
      <c r="FUS342" s="0"/>
      <c r="FUT342" s="0"/>
      <c r="FUU342" s="0"/>
      <c r="FUV342" s="0"/>
      <c r="FUW342" s="0"/>
      <c r="FUX342" s="0"/>
      <c r="FUY342" s="0"/>
      <c r="FUZ342" s="0"/>
      <c r="FVA342" s="0"/>
      <c r="FVB342" s="0"/>
      <c r="FVC342" s="0"/>
      <c r="FVD342" s="0"/>
      <c r="FVE342" s="0"/>
      <c r="FVF342" s="0"/>
      <c r="FVG342" s="0"/>
      <c r="FVH342" s="0"/>
      <c r="FVI342" s="0"/>
      <c r="FVJ342" s="0"/>
      <c r="FVK342" s="0"/>
      <c r="FVL342" s="0"/>
      <c r="FVM342" s="0"/>
      <c r="FVN342" s="0"/>
      <c r="FVO342" s="0"/>
      <c r="FVP342" s="0"/>
      <c r="FVQ342" s="0"/>
      <c r="FVR342" s="0"/>
      <c r="FVS342" s="0"/>
      <c r="FVT342" s="0"/>
      <c r="FVU342" s="0"/>
      <c r="FVV342" s="0"/>
      <c r="FVW342" s="0"/>
      <c r="FVX342" s="0"/>
      <c r="FVY342" s="0"/>
      <c r="FVZ342" s="0"/>
      <c r="FWA342" s="0"/>
      <c r="FWB342" s="0"/>
      <c r="FWC342" s="0"/>
      <c r="FWD342" s="0"/>
      <c r="FWE342" s="0"/>
      <c r="FWF342" s="0"/>
      <c r="FWG342" s="0"/>
      <c r="FWH342" s="0"/>
      <c r="FWI342" s="0"/>
      <c r="FWJ342" s="0"/>
      <c r="FWK342" s="0"/>
      <c r="FWL342" s="0"/>
      <c r="FWM342" s="0"/>
      <c r="FWN342" s="0"/>
      <c r="FWO342" s="0"/>
      <c r="FWP342" s="0"/>
      <c r="FWQ342" s="0"/>
      <c r="FWR342" s="0"/>
      <c r="FWS342" s="0"/>
      <c r="FWT342" s="0"/>
      <c r="FWU342" s="0"/>
      <c r="FWV342" s="0"/>
      <c r="FWW342" s="0"/>
      <c r="FWX342" s="0"/>
      <c r="FWY342" s="0"/>
      <c r="FWZ342" s="0"/>
      <c r="FXA342" s="0"/>
      <c r="FXB342" s="0"/>
      <c r="FXC342" s="0"/>
      <c r="FXD342" s="0"/>
      <c r="FXE342" s="0"/>
      <c r="FXF342" s="0"/>
      <c r="FXG342" s="0"/>
      <c r="FXH342" s="0"/>
      <c r="FXI342" s="0"/>
      <c r="FXJ342" s="0"/>
      <c r="FXK342" s="0"/>
      <c r="FXL342" s="0"/>
      <c r="FXM342" s="0"/>
      <c r="FXN342" s="0"/>
      <c r="FXO342" s="0"/>
      <c r="FXP342" s="0"/>
      <c r="FXQ342" s="0"/>
      <c r="FXR342" s="0"/>
      <c r="FXS342" s="0"/>
      <c r="FXT342" s="0"/>
      <c r="FXU342" s="0"/>
      <c r="FXV342" s="0"/>
      <c r="FXW342" s="0"/>
      <c r="FXX342" s="0"/>
      <c r="FXY342" s="0"/>
      <c r="FXZ342" s="0"/>
      <c r="FYA342" s="0"/>
      <c r="FYB342" s="0"/>
      <c r="FYC342" s="0"/>
      <c r="FYD342" s="0"/>
      <c r="FYE342" s="0"/>
      <c r="FYF342" s="0"/>
      <c r="FYG342" s="0"/>
      <c r="FYH342" s="0"/>
      <c r="FYI342" s="0"/>
      <c r="FYJ342" s="0"/>
      <c r="FYK342" s="0"/>
      <c r="FYL342" s="0"/>
      <c r="FYM342" s="0"/>
      <c r="FYN342" s="0"/>
      <c r="FYO342" s="0"/>
      <c r="FYP342" s="0"/>
      <c r="FYQ342" s="0"/>
      <c r="FYR342" s="0"/>
      <c r="FYS342" s="0"/>
      <c r="FYT342" s="0"/>
      <c r="FYU342" s="0"/>
      <c r="FYV342" s="0"/>
      <c r="FYW342" s="0"/>
      <c r="FYX342" s="0"/>
      <c r="FYY342" s="0"/>
      <c r="FYZ342" s="0"/>
      <c r="FZA342" s="0"/>
      <c r="FZB342" s="0"/>
      <c r="FZC342" s="0"/>
      <c r="FZD342" s="0"/>
      <c r="FZE342" s="0"/>
      <c r="FZF342" s="0"/>
      <c r="FZG342" s="0"/>
      <c r="FZH342" s="0"/>
      <c r="FZI342" s="0"/>
      <c r="FZJ342" s="0"/>
      <c r="FZK342" s="0"/>
      <c r="FZL342" s="0"/>
      <c r="FZM342" s="0"/>
      <c r="FZN342" s="0"/>
      <c r="FZO342" s="0"/>
      <c r="FZP342" s="0"/>
      <c r="FZQ342" s="0"/>
      <c r="FZR342" s="0"/>
      <c r="FZS342" s="0"/>
      <c r="FZT342" s="0"/>
      <c r="FZU342" s="0"/>
      <c r="FZV342" s="0"/>
      <c r="FZW342" s="0"/>
      <c r="FZX342" s="0"/>
      <c r="FZY342" s="0"/>
      <c r="FZZ342" s="0"/>
      <c r="GAA342" s="0"/>
      <c r="GAB342" s="0"/>
      <c r="GAC342" s="0"/>
      <c r="GAD342" s="0"/>
      <c r="GAE342" s="0"/>
      <c r="GAF342" s="0"/>
      <c r="GAG342" s="0"/>
      <c r="GAH342" s="0"/>
      <c r="GAI342" s="0"/>
      <c r="GAJ342" s="0"/>
      <c r="GAK342" s="0"/>
      <c r="GAL342" s="0"/>
      <c r="GAM342" s="0"/>
      <c r="GAN342" s="0"/>
      <c r="GAO342" s="0"/>
      <c r="GAP342" s="0"/>
      <c r="GAQ342" s="0"/>
      <c r="GAR342" s="0"/>
      <c r="GAS342" s="0"/>
      <c r="GAT342" s="0"/>
      <c r="GAU342" s="0"/>
      <c r="GAV342" s="0"/>
      <c r="GAW342" s="0"/>
      <c r="GAX342" s="0"/>
      <c r="GAY342" s="0"/>
      <c r="GAZ342" s="0"/>
      <c r="GBA342" s="0"/>
      <c r="GBB342" s="0"/>
      <c r="GBC342" s="0"/>
      <c r="GBD342" s="0"/>
      <c r="GBE342" s="0"/>
      <c r="GBF342" s="0"/>
      <c r="GBG342" s="0"/>
      <c r="GBH342" s="0"/>
      <c r="GBI342" s="0"/>
      <c r="GBJ342" s="0"/>
      <c r="GBK342" s="0"/>
      <c r="GBL342" s="0"/>
      <c r="GBM342" s="0"/>
      <c r="GBN342" s="0"/>
      <c r="GBO342" s="0"/>
      <c r="GBP342" s="0"/>
      <c r="GBQ342" s="0"/>
      <c r="GBR342" s="0"/>
      <c r="GBS342" s="0"/>
      <c r="GBT342" s="0"/>
      <c r="GBU342" s="0"/>
      <c r="GBV342" s="0"/>
      <c r="GBW342" s="0"/>
      <c r="GBX342" s="0"/>
      <c r="GBY342" s="0"/>
      <c r="GBZ342" s="0"/>
      <c r="GCA342" s="0"/>
      <c r="GCB342" s="0"/>
      <c r="GCC342" s="0"/>
      <c r="GCD342" s="0"/>
      <c r="GCE342" s="0"/>
      <c r="GCF342" s="0"/>
      <c r="GCG342" s="0"/>
      <c r="GCH342" s="0"/>
      <c r="GCI342" s="0"/>
      <c r="GCJ342" s="0"/>
      <c r="GCK342" s="0"/>
      <c r="GCL342" s="0"/>
      <c r="GCM342" s="0"/>
      <c r="GCN342" s="0"/>
      <c r="GCO342" s="0"/>
      <c r="GCP342" s="0"/>
      <c r="GCQ342" s="0"/>
      <c r="GCR342" s="0"/>
      <c r="GCS342" s="0"/>
      <c r="GCT342" s="0"/>
      <c r="GCU342" s="0"/>
      <c r="GCV342" s="0"/>
      <c r="GCW342" s="0"/>
      <c r="GCX342" s="0"/>
      <c r="GCY342" s="0"/>
      <c r="GCZ342" s="0"/>
      <c r="GDA342" s="0"/>
      <c r="GDB342" s="0"/>
      <c r="GDC342" s="0"/>
      <c r="GDD342" s="0"/>
      <c r="GDE342" s="0"/>
      <c r="GDF342" s="0"/>
      <c r="GDG342" s="0"/>
      <c r="GDH342" s="0"/>
      <c r="GDI342" s="0"/>
      <c r="GDJ342" s="0"/>
      <c r="GDK342" s="0"/>
      <c r="GDL342" s="0"/>
      <c r="GDM342" s="0"/>
      <c r="GDN342" s="0"/>
      <c r="GDO342" s="0"/>
      <c r="GDP342" s="0"/>
      <c r="GDQ342" s="0"/>
      <c r="GDR342" s="0"/>
      <c r="GDS342" s="0"/>
      <c r="GDT342" s="0"/>
      <c r="GDU342" s="0"/>
      <c r="GDV342" s="0"/>
      <c r="GDW342" s="0"/>
      <c r="GDX342" s="0"/>
      <c r="GDY342" s="0"/>
      <c r="GDZ342" s="0"/>
      <c r="GEA342" s="0"/>
      <c r="GEB342" s="0"/>
      <c r="GEC342" s="0"/>
      <c r="GED342" s="0"/>
      <c r="GEE342" s="0"/>
      <c r="GEF342" s="0"/>
      <c r="GEG342" s="0"/>
      <c r="GEH342" s="0"/>
      <c r="GEI342" s="0"/>
      <c r="GEJ342" s="0"/>
      <c r="GEK342" s="0"/>
      <c r="GEL342" s="0"/>
      <c r="GEM342" s="0"/>
      <c r="GEN342" s="0"/>
      <c r="GEO342" s="0"/>
      <c r="GEP342" s="0"/>
      <c r="GEQ342" s="0"/>
      <c r="GER342" s="0"/>
      <c r="GES342" s="0"/>
      <c r="GET342" s="0"/>
      <c r="GEU342" s="0"/>
      <c r="GEV342" s="0"/>
      <c r="GEW342" s="0"/>
      <c r="GEX342" s="0"/>
      <c r="GEY342" s="0"/>
      <c r="GEZ342" s="0"/>
      <c r="GFA342" s="0"/>
      <c r="GFB342" s="0"/>
      <c r="GFC342" s="0"/>
      <c r="GFD342" s="0"/>
      <c r="GFE342" s="0"/>
      <c r="GFF342" s="0"/>
      <c r="GFG342" s="0"/>
      <c r="GFH342" s="0"/>
      <c r="GFI342" s="0"/>
      <c r="GFJ342" s="0"/>
      <c r="GFK342" s="0"/>
      <c r="GFL342" s="0"/>
      <c r="GFM342" s="0"/>
      <c r="GFN342" s="0"/>
      <c r="GFO342" s="0"/>
      <c r="GFP342" s="0"/>
      <c r="GFQ342" s="0"/>
      <c r="GFR342" s="0"/>
      <c r="GFS342" s="0"/>
      <c r="GFT342" s="0"/>
      <c r="GFU342" s="0"/>
      <c r="GFV342" s="0"/>
      <c r="GFW342" s="0"/>
      <c r="GFX342" s="0"/>
      <c r="GFY342" s="0"/>
      <c r="GFZ342" s="0"/>
      <c r="GGA342" s="0"/>
      <c r="GGB342" s="0"/>
      <c r="GGC342" s="0"/>
      <c r="GGD342" s="0"/>
      <c r="GGE342" s="0"/>
      <c r="GGF342" s="0"/>
      <c r="GGG342" s="0"/>
      <c r="GGH342" s="0"/>
      <c r="GGI342" s="0"/>
      <c r="GGJ342" s="0"/>
      <c r="GGK342" s="0"/>
      <c r="GGL342" s="0"/>
      <c r="GGM342" s="0"/>
      <c r="GGN342" s="0"/>
      <c r="GGO342" s="0"/>
      <c r="GGP342" s="0"/>
      <c r="GGQ342" s="0"/>
      <c r="GGR342" s="0"/>
      <c r="GGS342" s="0"/>
      <c r="GGT342" s="0"/>
      <c r="GGU342" s="0"/>
      <c r="GGV342" s="0"/>
      <c r="GGW342" s="0"/>
      <c r="GGX342" s="0"/>
      <c r="GGY342" s="0"/>
      <c r="GGZ342" s="0"/>
      <c r="GHA342" s="0"/>
      <c r="GHB342" s="0"/>
      <c r="GHC342" s="0"/>
      <c r="GHD342" s="0"/>
      <c r="GHE342" s="0"/>
      <c r="GHF342" s="0"/>
      <c r="GHG342" s="0"/>
      <c r="GHH342" s="0"/>
      <c r="GHI342" s="0"/>
      <c r="GHJ342" s="0"/>
      <c r="GHK342" s="0"/>
      <c r="GHL342" s="0"/>
      <c r="GHM342" s="0"/>
      <c r="GHN342" s="0"/>
      <c r="GHO342" s="0"/>
      <c r="GHP342" s="0"/>
      <c r="GHQ342" s="0"/>
      <c r="GHR342" s="0"/>
      <c r="GHS342" s="0"/>
      <c r="GHT342" s="0"/>
      <c r="GHU342" s="0"/>
      <c r="GHV342" s="0"/>
      <c r="GHW342" s="0"/>
      <c r="GHX342" s="0"/>
      <c r="GHY342" s="0"/>
      <c r="GHZ342" s="0"/>
      <c r="GIA342" s="0"/>
      <c r="GIB342" s="0"/>
      <c r="GIC342" s="0"/>
      <c r="GID342" s="0"/>
      <c r="GIE342" s="0"/>
      <c r="GIF342" s="0"/>
      <c r="GIG342" s="0"/>
      <c r="GIH342" s="0"/>
      <c r="GII342" s="0"/>
      <c r="GIJ342" s="0"/>
      <c r="GIK342" s="0"/>
      <c r="GIL342" s="0"/>
      <c r="GIM342" s="0"/>
      <c r="GIN342" s="0"/>
      <c r="GIO342" s="0"/>
      <c r="GIP342" s="0"/>
      <c r="GIQ342" s="0"/>
      <c r="GIR342" s="0"/>
      <c r="GIS342" s="0"/>
      <c r="GIT342" s="0"/>
      <c r="GIU342" s="0"/>
      <c r="GIV342" s="0"/>
      <c r="GIW342" s="0"/>
      <c r="GIX342" s="0"/>
      <c r="GIY342" s="0"/>
      <c r="GIZ342" s="0"/>
      <c r="GJA342" s="0"/>
      <c r="GJB342" s="0"/>
      <c r="GJC342" s="0"/>
      <c r="GJD342" s="0"/>
      <c r="GJE342" s="0"/>
      <c r="GJF342" s="0"/>
      <c r="GJG342" s="0"/>
      <c r="GJH342" s="0"/>
      <c r="GJI342" s="0"/>
      <c r="GJJ342" s="0"/>
      <c r="GJK342" s="0"/>
      <c r="GJL342" s="0"/>
      <c r="GJM342" s="0"/>
      <c r="GJN342" s="0"/>
      <c r="GJO342" s="0"/>
      <c r="GJP342" s="0"/>
      <c r="GJQ342" s="0"/>
      <c r="GJR342" s="0"/>
      <c r="GJS342" s="0"/>
      <c r="GJT342" s="0"/>
      <c r="GJU342" s="0"/>
      <c r="GJV342" s="0"/>
      <c r="GJW342" s="0"/>
      <c r="GJX342" s="0"/>
      <c r="GJY342" s="0"/>
      <c r="GJZ342" s="0"/>
      <c r="GKA342" s="0"/>
      <c r="GKB342" s="0"/>
      <c r="GKC342" s="0"/>
      <c r="GKD342" s="0"/>
      <c r="GKE342" s="0"/>
      <c r="GKF342" s="0"/>
      <c r="GKG342" s="0"/>
      <c r="GKH342" s="0"/>
      <c r="GKI342" s="0"/>
      <c r="GKJ342" s="0"/>
      <c r="GKK342" s="0"/>
      <c r="GKL342" s="0"/>
      <c r="GKM342" s="0"/>
      <c r="GKN342" s="0"/>
      <c r="GKO342" s="0"/>
      <c r="GKP342" s="0"/>
      <c r="GKQ342" s="0"/>
      <c r="GKR342" s="0"/>
      <c r="GKS342" s="0"/>
      <c r="GKT342" s="0"/>
      <c r="GKU342" s="0"/>
      <c r="GKV342" s="0"/>
      <c r="GKW342" s="0"/>
      <c r="GKX342" s="0"/>
      <c r="GKY342" s="0"/>
      <c r="GKZ342" s="0"/>
      <c r="GLA342" s="0"/>
      <c r="GLB342" s="0"/>
      <c r="GLC342" s="0"/>
      <c r="GLD342" s="0"/>
      <c r="GLE342" s="0"/>
      <c r="GLF342" s="0"/>
      <c r="GLG342" s="0"/>
      <c r="GLH342" s="0"/>
      <c r="GLI342" s="0"/>
      <c r="GLJ342" s="0"/>
      <c r="GLK342" s="0"/>
      <c r="GLL342" s="0"/>
      <c r="GLM342" s="0"/>
      <c r="GLN342" s="0"/>
      <c r="GLO342" s="0"/>
      <c r="GLP342" s="0"/>
      <c r="GLQ342" s="0"/>
      <c r="GLR342" s="0"/>
      <c r="GLS342" s="0"/>
      <c r="GLT342" s="0"/>
      <c r="GLU342" s="0"/>
      <c r="GLV342" s="0"/>
      <c r="GLW342" s="0"/>
      <c r="GLX342" s="0"/>
      <c r="GLY342" s="0"/>
      <c r="GLZ342" s="0"/>
      <c r="GMA342" s="0"/>
      <c r="GMB342" s="0"/>
      <c r="GMC342" s="0"/>
      <c r="GMD342" s="0"/>
      <c r="GME342" s="0"/>
      <c r="GMF342" s="0"/>
      <c r="GMG342" s="0"/>
      <c r="GMH342" s="0"/>
      <c r="GMI342" s="0"/>
      <c r="GMJ342" s="0"/>
      <c r="GMK342" s="0"/>
      <c r="GML342" s="0"/>
      <c r="GMM342" s="0"/>
      <c r="GMN342" s="0"/>
      <c r="GMO342" s="0"/>
      <c r="GMP342" s="0"/>
      <c r="GMQ342" s="0"/>
      <c r="GMR342" s="0"/>
      <c r="GMS342" s="0"/>
      <c r="GMT342" s="0"/>
      <c r="GMU342" s="0"/>
      <c r="GMV342" s="0"/>
      <c r="GMW342" s="0"/>
      <c r="GMX342" s="0"/>
      <c r="GMY342" s="0"/>
      <c r="GMZ342" s="0"/>
      <c r="GNA342" s="0"/>
      <c r="GNB342" s="0"/>
      <c r="GNC342" s="0"/>
      <c r="GND342" s="0"/>
      <c r="GNE342" s="0"/>
      <c r="GNF342" s="0"/>
      <c r="GNG342" s="0"/>
      <c r="GNH342" s="0"/>
      <c r="GNI342" s="0"/>
      <c r="GNJ342" s="0"/>
      <c r="GNK342" s="0"/>
      <c r="GNL342" s="0"/>
      <c r="GNM342" s="0"/>
      <c r="GNN342" s="0"/>
      <c r="GNO342" s="0"/>
      <c r="GNP342" s="0"/>
      <c r="GNQ342" s="0"/>
      <c r="GNR342" s="0"/>
      <c r="GNS342" s="0"/>
      <c r="GNT342" s="0"/>
      <c r="GNU342" s="0"/>
      <c r="GNV342" s="0"/>
      <c r="GNW342" s="0"/>
      <c r="GNX342" s="0"/>
      <c r="GNY342" s="0"/>
      <c r="GNZ342" s="0"/>
      <c r="GOA342" s="0"/>
      <c r="GOB342" s="0"/>
      <c r="GOC342" s="0"/>
      <c r="GOD342" s="0"/>
      <c r="GOE342" s="0"/>
      <c r="GOF342" s="0"/>
      <c r="GOG342" s="0"/>
      <c r="GOH342" s="0"/>
      <c r="GOI342" s="0"/>
      <c r="GOJ342" s="0"/>
      <c r="GOK342" s="0"/>
      <c r="GOL342" s="0"/>
      <c r="GOM342" s="0"/>
      <c r="GON342" s="0"/>
      <c r="GOO342" s="0"/>
      <c r="GOP342" s="0"/>
      <c r="GOQ342" s="0"/>
      <c r="GOR342" s="0"/>
      <c r="GOS342" s="0"/>
      <c r="GOT342" s="0"/>
      <c r="GOU342" s="0"/>
      <c r="GOV342" s="0"/>
      <c r="GOW342" s="0"/>
      <c r="GOX342" s="0"/>
      <c r="GOY342" s="0"/>
      <c r="GOZ342" s="0"/>
      <c r="GPA342" s="0"/>
      <c r="GPB342" s="0"/>
      <c r="GPC342" s="0"/>
      <c r="GPD342" s="0"/>
      <c r="GPE342" s="0"/>
      <c r="GPF342" s="0"/>
      <c r="GPG342" s="0"/>
      <c r="GPH342" s="0"/>
      <c r="GPI342" s="0"/>
      <c r="GPJ342" s="0"/>
      <c r="GPK342" s="0"/>
      <c r="GPL342" s="0"/>
      <c r="GPM342" s="0"/>
      <c r="GPN342" s="0"/>
      <c r="GPO342" s="0"/>
      <c r="GPP342" s="0"/>
      <c r="GPQ342" s="0"/>
      <c r="GPR342" s="0"/>
      <c r="GPS342" s="0"/>
      <c r="GPT342" s="0"/>
      <c r="GPU342" s="0"/>
      <c r="GPV342" s="0"/>
      <c r="GPW342" s="0"/>
      <c r="GPX342" s="0"/>
      <c r="GPY342" s="0"/>
      <c r="GPZ342" s="0"/>
      <c r="GQA342" s="0"/>
      <c r="GQB342" s="0"/>
      <c r="GQC342" s="0"/>
      <c r="GQD342" s="0"/>
      <c r="GQE342" s="0"/>
      <c r="GQF342" s="0"/>
      <c r="GQG342" s="0"/>
      <c r="GQH342" s="0"/>
      <c r="GQI342" s="0"/>
      <c r="GQJ342" s="0"/>
      <c r="GQK342" s="0"/>
      <c r="GQL342" s="0"/>
      <c r="GQM342" s="0"/>
      <c r="GQN342" s="0"/>
      <c r="GQO342" s="0"/>
      <c r="GQP342" s="0"/>
      <c r="GQQ342" s="0"/>
      <c r="GQR342" s="0"/>
      <c r="GQS342" s="0"/>
      <c r="GQT342" s="0"/>
      <c r="GQU342" s="0"/>
      <c r="GQV342" s="0"/>
      <c r="GQW342" s="0"/>
      <c r="GQX342" s="0"/>
      <c r="GQY342" s="0"/>
      <c r="GQZ342" s="0"/>
      <c r="GRA342" s="0"/>
      <c r="GRB342" s="0"/>
      <c r="GRC342" s="0"/>
      <c r="GRD342" s="0"/>
      <c r="GRE342" s="0"/>
      <c r="GRF342" s="0"/>
      <c r="GRG342" s="0"/>
      <c r="GRH342" s="0"/>
      <c r="GRI342" s="0"/>
      <c r="GRJ342" s="0"/>
      <c r="GRK342" s="0"/>
      <c r="GRL342" s="0"/>
      <c r="GRM342" s="0"/>
      <c r="GRN342" s="0"/>
      <c r="GRO342" s="0"/>
      <c r="GRP342" s="0"/>
      <c r="GRQ342" s="0"/>
      <c r="GRR342" s="0"/>
      <c r="GRS342" s="0"/>
      <c r="GRT342" s="0"/>
      <c r="GRU342" s="0"/>
      <c r="GRV342" s="0"/>
      <c r="GRW342" s="0"/>
      <c r="GRX342" s="0"/>
      <c r="GRY342" s="0"/>
      <c r="GRZ342" s="0"/>
      <c r="GSA342" s="0"/>
      <c r="GSB342" s="0"/>
      <c r="GSC342" s="0"/>
      <c r="GSD342" s="0"/>
      <c r="GSE342" s="0"/>
      <c r="GSF342" s="0"/>
      <c r="GSG342" s="0"/>
      <c r="GSH342" s="0"/>
      <c r="GSI342" s="0"/>
      <c r="GSJ342" s="0"/>
      <c r="GSK342" s="0"/>
      <c r="GSL342" s="0"/>
      <c r="GSM342" s="0"/>
      <c r="GSN342" s="0"/>
      <c r="GSO342" s="0"/>
      <c r="GSP342" s="0"/>
      <c r="GSQ342" s="0"/>
      <c r="GSR342" s="0"/>
      <c r="GSS342" s="0"/>
      <c r="GST342" s="0"/>
      <c r="GSU342" s="0"/>
      <c r="GSV342" s="0"/>
      <c r="GSW342" s="0"/>
      <c r="GSX342" s="0"/>
      <c r="GSY342" s="0"/>
      <c r="GSZ342" s="0"/>
      <c r="GTA342" s="0"/>
      <c r="GTB342" s="0"/>
      <c r="GTC342" s="0"/>
      <c r="GTD342" s="0"/>
      <c r="GTE342" s="0"/>
      <c r="GTF342" s="0"/>
      <c r="GTG342" s="0"/>
      <c r="GTH342" s="0"/>
      <c r="GTI342" s="0"/>
      <c r="GTJ342" s="0"/>
      <c r="GTK342" s="0"/>
      <c r="GTL342" s="0"/>
      <c r="GTM342" s="0"/>
      <c r="GTN342" s="0"/>
      <c r="GTO342" s="0"/>
      <c r="GTP342" s="0"/>
      <c r="GTQ342" s="0"/>
      <c r="GTR342" s="0"/>
      <c r="GTS342" s="0"/>
      <c r="GTT342" s="0"/>
      <c r="GTU342" s="0"/>
      <c r="GTV342" s="0"/>
      <c r="GTW342" s="0"/>
      <c r="GTX342" s="0"/>
      <c r="GTY342" s="0"/>
      <c r="GTZ342" s="0"/>
      <c r="GUA342" s="0"/>
      <c r="GUB342" s="0"/>
      <c r="GUC342" s="0"/>
      <c r="GUD342" s="0"/>
      <c r="GUE342" s="0"/>
      <c r="GUF342" s="0"/>
      <c r="GUG342" s="0"/>
      <c r="GUH342" s="0"/>
      <c r="GUI342" s="0"/>
      <c r="GUJ342" s="0"/>
      <c r="GUK342" s="0"/>
      <c r="GUL342" s="0"/>
      <c r="GUM342" s="0"/>
      <c r="GUN342" s="0"/>
      <c r="GUO342" s="0"/>
      <c r="GUP342" s="0"/>
      <c r="GUQ342" s="0"/>
      <c r="GUR342" s="0"/>
      <c r="GUS342" s="0"/>
      <c r="GUT342" s="0"/>
      <c r="GUU342" s="0"/>
      <c r="GUV342" s="0"/>
      <c r="GUW342" s="0"/>
      <c r="GUX342" s="0"/>
      <c r="GUY342" s="0"/>
      <c r="GUZ342" s="0"/>
      <c r="GVA342" s="0"/>
      <c r="GVB342" s="0"/>
      <c r="GVC342" s="0"/>
      <c r="GVD342" s="0"/>
      <c r="GVE342" s="0"/>
      <c r="GVF342" s="0"/>
      <c r="GVG342" s="0"/>
      <c r="GVH342" s="0"/>
      <c r="GVI342" s="0"/>
      <c r="GVJ342" s="0"/>
      <c r="GVK342" s="0"/>
      <c r="GVL342" s="0"/>
      <c r="GVM342" s="0"/>
      <c r="GVN342" s="0"/>
      <c r="GVO342" s="0"/>
      <c r="GVP342" s="0"/>
      <c r="GVQ342" s="0"/>
      <c r="GVR342" s="0"/>
      <c r="GVS342" s="0"/>
      <c r="GVT342" s="0"/>
      <c r="GVU342" s="0"/>
      <c r="GVV342" s="0"/>
      <c r="GVW342" s="0"/>
      <c r="GVX342" s="0"/>
      <c r="GVY342" s="0"/>
      <c r="GVZ342" s="0"/>
      <c r="GWA342" s="0"/>
      <c r="GWB342" s="0"/>
      <c r="GWC342" s="0"/>
      <c r="GWD342" s="0"/>
      <c r="GWE342" s="0"/>
      <c r="GWF342" s="0"/>
      <c r="GWG342" s="0"/>
      <c r="GWH342" s="0"/>
      <c r="GWI342" s="0"/>
      <c r="GWJ342" s="0"/>
      <c r="GWK342" s="0"/>
      <c r="GWL342" s="0"/>
      <c r="GWM342" s="0"/>
      <c r="GWN342" s="0"/>
      <c r="GWO342" s="0"/>
      <c r="GWP342" s="0"/>
      <c r="GWQ342" s="0"/>
      <c r="GWR342" s="0"/>
      <c r="GWS342" s="0"/>
      <c r="GWT342" s="0"/>
      <c r="GWU342" s="0"/>
      <c r="GWV342" s="0"/>
      <c r="GWW342" s="0"/>
      <c r="GWX342" s="0"/>
      <c r="GWY342" s="0"/>
      <c r="GWZ342" s="0"/>
      <c r="GXA342" s="0"/>
      <c r="GXB342" s="0"/>
      <c r="GXC342" s="0"/>
      <c r="GXD342" s="0"/>
      <c r="GXE342" s="0"/>
      <c r="GXF342" s="0"/>
      <c r="GXG342" s="0"/>
      <c r="GXH342" s="0"/>
      <c r="GXI342" s="0"/>
      <c r="GXJ342" s="0"/>
      <c r="GXK342" s="0"/>
      <c r="GXL342" s="0"/>
      <c r="GXM342" s="0"/>
      <c r="GXN342" s="0"/>
      <c r="GXO342" s="0"/>
      <c r="GXP342" s="0"/>
      <c r="GXQ342" s="0"/>
      <c r="GXR342" s="0"/>
      <c r="GXS342" s="0"/>
      <c r="GXT342" s="0"/>
      <c r="GXU342" s="0"/>
      <c r="GXV342" s="0"/>
      <c r="GXW342" s="0"/>
      <c r="GXX342" s="0"/>
      <c r="GXY342" s="0"/>
      <c r="GXZ342" s="0"/>
      <c r="GYA342" s="0"/>
      <c r="GYB342" s="0"/>
      <c r="GYC342" s="0"/>
      <c r="GYD342" s="0"/>
      <c r="GYE342" s="0"/>
      <c r="GYF342" s="0"/>
      <c r="GYG342" s="0"/>
      <c r="GYH342" s="0"/>
      <c r="GYI342" s="0"/>
      <c r="GYJ342" s="0"/>
      <c r="GYK342" s="0"/>
      <c r="GYL342" s="0"/>
      <c r="GYM342" s="0"/>
      <c r="GYN342" s="0"/>
      <c r="GYO342" s="0"/>
      <c r="GYP342" s="0"/>
      <c r="GYQ342" s="0"/>
      <c r="GYR342" s="0"/>
      <c r="GYS342" s="0"/>
      <c r="GYT342" s="0"/>
      <c r="GYU342" s="0"/>
      <c r="GYV342" s="0"/>
      <c r="GYW342" s="0"/>
      <c r="GYX342" s="0"/>
      <c r="GYY342" s="0"/>
      <c r="GYZ342" s="0"/>
      <c r="GZA342" s="0"/>
      <c r="GZB342" s="0"/>
      <c r="GZC342" s="0"/>
      <c r="GZD342" s="0"/>
      <c r="GZE342" s="0"/>
      <c r="GZF342" s="0"/>
      <c r="GZG342" s="0"/>
      <c r="GZH342" s="0"/>
      <c r="GZI342" s="0"/>
      <c r="GZJ342" s="0"/>
      <c r="GZK342" s="0"/>
      <c r="GZL342" s="0"/>
      <c r="GZM342" s="0"/>
      <c r="GZN342" s="0"/>
      <c r="GZO342" s="0"/>
      <c r="GZP342" s="0"/>
      <c r="GZQ342" s="0"/>
      <c r="GZR342" s="0"/>
      <c r="GZS342" s="0"/>
      <c r="GZT342" s="0"/>
      <c r="GZU342" s="0"/>
      <c r="GZV342" s="0"/>
      <c r="GZW342" s="0"/>
      <c r="GZX342" s="0"/>
      <c r="GZY342" s="0"/>
      <c r="GZZ342" s="0"/>
      <c r="HAA342" s="0"/>
      <c r="HAB342" s="0"/>
      <c r="HAC342" s="0"/>
      <c r="HAD342" s="0"/>
      <c r="HAE342" s="0"/>
      <c r="HAF342" s="0"/>
      <c r="HAG342" s="0"/>
      <c r="HAH342" s="0"/>
      <c r="HAI342" s="0"/>
      <c r="HAJ342" s="0"/>
      <c r="HAK342" s="0"/>
      <c r="HAL342" s="0"/>
      <c r="HAM342" s="0"/>
      <c r="HAN342" s="0"/>
      <c r="HAO342" s="0"/>
      <c r="HAP342" s="0"/>
      <c r="HAQ342" s="0"/>
      <c r="HAR342" s="0"/>
      <c r="HAS342" s="0"/>
      <c r="HAT342" s="0"/>
      <c r="HAU342" s="0"/>
      <c r="HAV342" s="0"/>
      <c r="HAW342" s="0"/>
      <c r="HAX342" s="0"/>
      <c r="HAY342" s="0"/>
      <c r="HAZ342" s="0"/>
      <c r="HBA342" s="0"/>
      <c r="HBB342" s="0"/>
      <c r="HBC342" s="0"/>
      <c r="HBD342" s="0"/>
      <c r="HBE342" s="0"/>
      <c r="HBF342" s="0"/>
      <c r="HBG342" s="0"/>
      <c r="HBH342" s="0"/>
      <c r="HBI342" s="0"/>
      <c r="HBJ342" s="0"/>
      <c r="HBK342" s="0"/>
      <c r="HBL342" s="0"/>
      <c r="HBM342" s="0"/>
      <c r="HBN342" s="0"/>
      <c r="HBO342" s="0"/>
      <c r="HBP342" s="0"/>
      <c r="HBQ342" s="0"/>
      <c r="HBR342" s="0"/>
      <c r="HBS342" s="0"/>
      <c r="HBT342" s="0"/>
      <c r="HBU342" s="0"/>
      <c r="HBV342" s="0"/>
      <c r="HBW342" s="0"/>
      <c r="HBX342" s="0"/>
      <c r="HBY342" s="0"/>
      <c r="HBZ342" s="0"/>
      <c r="HCA342" s="0"/>
      <c r="HCB342" s="0"/>
      <c r="HCC342" s="0"/>
      <c r="HCD342" s="0"/>
      <c r="HCE342" s="0"/>
      <c r="HCF342" s="0"/>
      <c r="HCG342" s="0"/>
      <c r="HCH342" s="0"/>
      <c r="HCI342" s="0"/>
      <c r="HCJ342" s="0"/>
      <c r="HCK342" s="0"/>
      <c r="HCL342" s="0"/>
      <c r="HCM342" s="0"/>
      <c r="HCN342" s="0"/>
      <c r="HCO342" s="0"/>
      <c r="HCP342" s="0"/>
      <c r="HCQ342" s="0"/>
      <c r="HCR342" s="0"/>
      <c r="HCS342" s="0"/>
      <c r="HCT342" s="0"/>
      <c r="HCU342" s="0"/>
      <c r="HCV342" s="0"/>
      <c r="HCW342" s="0"/>
      <c r="HCX342" s="0"/>
      <c r="HCY342" s="0"/>
      <c r="HCZ342" s="0"/>
      <c r="HDA342" s="0"/>
      <c r="HDB342" s="0"/>
      <c r="HDC342" s="0"/>
      <c r="HDD342" s="0"/>
      <c r="HDE342" s="0"/>
      <c r="HDF342" s="0"/>
      <c r="HDG342" s="0"/>
      <c r="HDH342" s="0"/>
      <c r="HDI342" s="0"/>
      <c r="HDJ342" s="0"/>
      <c r="HDK342" s="0"/>
      <c r="HDL342" s="0"/>
      <c r="HDM342" s="0"/>
      <c r="HDN342" s="0"/>
      <c r="HDO342" s="0"/>
      <c r="HDP342" s="0"/>
      <c r="HDQ342" s="0"/>
      <c r="HDR342" s="0"/>
      <c r="HDS342" s="0"/>
      <c r="HDT342" s="0"/>
      <c r="HDU342" s="0"/>
      <c r="HDV342" s="0"/>
      <c r="HDW342" s="0"/>
      <c r="HDX342" s="0"/>
      <c r="HDY342" s="0"/>
      <c r="HDZ342" s="0"/>
      <c r="HEA342" s="0"/>
      <c r="HEB342" s="0"/>
      <c r="HEC342" s="0"/>
      <c r="HED342" s="0"/>
      <c r="HEE342" s="0"/>
      <c r="HEF342" s="0"/>
      <c r="HEG342" s="0"/>
      <c r="HEH342" s="0"/>
      <c r="HEI342" s="0"/>
      <c r="HEJ342" s="0"/>
      <c r="HEK342" s="0"/>
      <c r="HEL342" s="0"/>
      <c r="HEM342" s="0"/>
      <c r="HEN342" s="0"/>
      <c r="HEO342" s="0"/>
      <c r="HEP342" s="0"/>
      <c r="HEQ342" s="0"/>
      <c r="HER342" s="0"/>
      <c r="HES342" s="0"/>
      <c r="HET342" s="0"/>
      <c r="HEU342" s="0"/>
      <c r="HEV342" s="0"/>
      <c r="HEW342" s="0"/>
      <c r="HEX342" s="0"/>
      <c r="HEY342" s="0"/>
      <c r="HEZ342" s="0"/>
      <c r="HFA342" s="0"/>
      <c r="HFB342" s="0"/>
      <c r="HFC342" s="0"/>
      <c r="HFD342" s="0"/>
      <c r="HFE342" s="0"/>
      <c r="HFF342" s="0"/>
      <c r="HFG342" s="0"/>
      <c r="HFH342" s="0"/>
      <c r="HFI342" s="0"/>
      <c r="HFJ342" s="0"/>
      <c r="HFK342" s="0"/>
      <c r="HFL342" s="0"/>
      <c r="HFM342" s="0"/>
      <c r="HFN342" s="0"/>
      <c r="HFO342" s="0"/>
      <c r="HFP342" s="0"/>
      <c r="HFQ342" s="0"/>
      <c r="HFR342" s="0"/>
      <c r="HFS342" s="0"/>
      <c r="HFT342" s="0"/>
      <c r="HFU342" s="0"/>
      <c r="HFV342" s="0"/>
      <c r="HFW342" s="0"/>
      <c r="HFX342" s="0"/>
      <c r="HFY342" s="0"/>
      <c r="HFZ342" s="0"/>
      <c r="HGA342" s="0"/>
      <c r="HGB342" s="0"/>
      <c r="HGC342" s="0"/>
      <c r="HGD342" s="0"/>
      <c r="HGE342" s="0"/>
      <c r="HGF342" s="0"/>
      <c r="HGG342" s="0"/>
      <c r="HGH342" s="0"/>
      <c r="HGI342" s="0"/>
      <c r="HGJ342" s="0"/>
      <c r="HGK342" s="0"/>
      <c r="HGL342" s="0"/>
      <c r="HGM342" s="0"/>
      <c r="HGN342" s="0"/>
      <c r="HGO342" s="0"/>
      <c r="HGP342" s="0"/>
      <c r="HGQ342" s="0"/>
      <c r="HGR342" s="0"/>
      <c r="HGS342" s="0"/>
      <c r="HGT342" s="0"/>
      <c r="HGU342" s="0"/>
      <c r="HGV342" s="0"/>
      <c r="HGW342" s="0"/>
      <c r="HGX342" s="0"/>
      <c r="HGY342" s="0"/>
      <c r="HGZ342" s="0"/>
      <c r="HHA342" s="0"/>
      <c r="HHB342" s="0"/>
      <c r="HHC342" s="0"/>
      <c r="HHD342" s="0"/>
      <c r="HHE342" s="0"/>
      <c r="HHF342" s="0"/>
      <c r="HHG342" s="0"/>
      <c r="HHH342" s="0"/>
      <c r="HHI342" s="0"/>
      <c r="HHJ342" s="0"/>
      <c r="HHK342" s="0"/>
      <c r="HHL342" s="0"/>
      <c r="HHM342" s="0"/>
      <c r="HHN342" s="0"/>
      <c r="HHO342" s="0"/>
      <c r="HHP342" s="0"/>
      <c r="HHQ342" s="0"/>
      <c r="HHR342" s="0"/>
      <c r="HHS342" s="0"/>
      <c r="HHT342" s="0"/>
      <c r="HHU342" s="0"/>
      <c r="HHV342" s="0"/>
      <c r="HHW342" s="0"/>
      <c r="HHX342" s="0"/>
      <c r="HHY342" s="0"/>
      <c r="HHZ342" s="0"/>
      <c r="HIA342" s="0"/>
      <c r="HIB342" s="0"/>
      <c r="HIC342" s="0"/>
      <c r="HID342" s="0"/>
      <c r="HIE342" s="0"/>
      <c r="HIF342" s="0"/>
      <c r="HIG342" s="0"/>
      <c r="HIH342" s="0"/>
      <c r="HII342" s="0"/>
      <c r="HIJ342" s="0"/>
      <c r="HIK342" s="0"/>
      <c r="HIL342" s="0"/>
      <c r="HIM342" s="0"/>
      <c r="HIN342" s="0"/>
      <c r="HIO342" s="0"/>
      <c r="HIP342" s="0"/>
      <c r="HIQ342" s="0"/>
      <c r="HIR342" s="0"/>
      <c r="HIS342" s="0"/>
      <c r="HIT342" s="0"/>
      <c r="HIU342" s="0"/>
      <c r="HIV342" s="0"/>
      <c r="HIW342" s="0"/>
      <c r="HIX342" s="0"/>
      <c r="HIY342" s="0"/>
      <c r="HIZ342" s="0"/>
      <c r="HJA342" s="0"/>
      <c r="HJB342" s="0"/>
      <c r="HJC342" s="0"/>
      <c r="HJD342" s="0"/>
      <c r="HJE342" s="0"/>
      <c r="HJF342" s="0"/>
      <c r="HJG342" s="0"/>
      <c r="HJH342" s="0"/>
      <c r="HJI342" s="0"/>
      <c r="HJJ342" s="0"/>
      <c r="HJK342" s="0"/>
      <c r="HJL342" s="0"/>
      <c r="HJM342" s="0"/>
      <c r="HJN342" s="0"/>
      <c r="HJO342" s="0"/>
      <c r="HJP342" s="0"/>
      <c r="HJQ342" s="0"/>
      <c r="HJR342" s="0"/>
      <c r="HJS342" s="0"/>
      <c r="HJT342" s="0"/>
      <c r="HJU342" s="0"/>
      <c r="HJV342" s="0"/>
      <c r="HJW342" s="0"/>
      <c r="HJX342" s="0"/>
      <c r="HJY342" s="0"/>
      <c r="HJZ342" s="0"/>
      <c r="HKA342" s="0"/>
      <c r="HKB342" s="0"/>
      <c r="HKC342" s="0"/>
      <c r="HKD342" s="0"/>
      <c r="HKE342" s="0"/>
      <c r="HKF342" s="0"/>
      <c r="HKG342" s="0"/>
      <c r="HKH342" s="0"/>
      <c r="HKI342" s="0"/>
      <c r="HKJ342" s="0"/>
      <c r="HKK342" s="0"/>
      <c r="HKL342" s="0"/>
      <c r="HKM342" s="0"/>
      <c r="HKN342" s="0"/>
      <c r="HKO342" s="0"/>
      <c r="HKP342" s="0"/>
      <c r="HKQ342" s="0"/>
      <c r="HKR342" s="0"/>
      <c r="HKS342" s="0"/>
      <c r="HKT342" s="0"/>
      <c r="HKU342" s="0"/>
      <c r="HKV342" s="0"/>
      <c r="HKW342" s="0"/>
      <c r="HKX342" s="0"/>
      <c r="HKY342" s="0"/>
      <c r="HKZ342" s="0"/>
      <c r="HLA342" s="0"/>
      <c r="HLB342" s="0"/>
      <c r="HLC342" s="0"/>
      <c r="HLD342" s="0"/>
      <c r="HLE342" s="0"/>
      <c r="HLF342" s="0"/>
      <c r="HLG342" s="0"/>
      <c r="HLH342" s="0"/>
      <c r="HLI342" s="0"/>
      <c r="HLJ342" s="0"/>
      <c r="HLK342" s="0"/>
      <c r="HLL342" s="0"/>
      <c r="HLM342" s="0"/>
      <c r="HLN342" s="0"/>
      <c r="HLO342" s="0"/>
      <c r="HLP342" s="0"/>
      <c r="HLQ342" s="0"/>
      <c r="HLR342" s="0"/>
      <c r="HLS342" s="0"/>
      <c r="HLT342" s="0"/>
      <c r="HLU342" s="0"/>
      <c r="HLV342" s="0"/>
      <c r="HLW342" s="0"/>
      <c r="HLX342" s="0"/>
      <c r="HLY342" s="0"/>
      <c r="HLZ342" s="0"/>
      <c r="HMA342" s="0"/>
      <c r="HMB342" s="0"/>
      <c r="HMC342" s="0"/>
      <c r="HMD342" s="0"/>
      <c r="HME342" s="0"/>
      <c r="HMF342" s="0"/>
      <c r="HMG342" s="0"/>
      <c r="HMH342" s="0"/>
      <c r="HMI342" s="0"/>
      <c r="HMJ342" s="0"/>
      <c r="HMK342" s="0"/>
      <c r="HML342" s="0"/>
      <c r="HMM342" s="0"/>
      <c r="HMN342" s="0"/>
      <c r="HMO342" s="0"/>
      <c r="HMP342" s="0"/>
      <c r="HMQ342" s="0"/>
      <c r="HMR342" s="0"/>
      <c r="HMS342" s="0"/>
      <c r="HMT342" s="0"/>
      <c r="HMU342" s="0"/>
      <c r="HMV342" s="0"/>
      <c r="HMW342" s="0"/>
      <c r="HMX342" s="0"/>
      <c r="HMY342" s="0"/>
      <c r="HMZ342" s="0"/>
      <c r="HNA342" s="0"/>
      <c r="HNB342" s="0"/>
      <c r="HNC342" s="0"/>
      <c r="HND342" s="0"/>
      <c r="HNE342" s="0"/>
      <c r="HNF342" s="0"/>
      <c r="HNG342" s="0"/>
      <c r="HNH342" s="0"/>
      <c r="HNI342" s="0"/>
      <c r="HNJ342" s="0"/>
      <c r="HNK342" s="0"/>
      <c r="HNL342" s="0"/>
      <c r="HNM342" s="0"/>
      <c r="HNN342" s="0"/>
      <c r="HNO342" s="0"/>
      <c r="HNP342" s="0"/>
      <c r="HNQ342" s="0"/>
      <c r="HNR342" s="0"/>
      <c r="HNS342" s="0"/>
      <c r="HNT342" s="0"/>
      <c r="HNU342" s="0"/>
      <c r="HNV342" s="0"/>
      <c r="HNW342" s="0"/>
      <c r="HNX342" s="0"/>
      <c r="HNY342" s="0"/>
      <c r="HNZ342" s="0"/>
      <c r="HOA342" s="0"/>
      <c r="HOB342" s="0"/>
      <c r="HOC342" s="0"/>
      <c r="HOD342" s="0"/>
      <c r="HOE342" s="0"/>
      <c r="HOF342" s="0"/>
      <c r="HOG342" s="0"/>
      <c r="HOH342" s="0"/>
      <c r="HOI342" s="0"/>
      <c r="HOJ342" s="0"/>
      <c r="HOK342" s="0"/>
      <c r="HOL342" s="0"/>
      <c r="HOM342" s="0"/>
      <c r="HON342" s="0"/>
      <c r="HOO342" s="0"/>
      <c r="HOP342" s="0"/>
      <c r="HOQ342" s="0"/>
      <c r="HOR342" s="0"/>
      <c r="HOS342" s="0"/>
      <c r="HOT342" s="0"/>
      <c r="HOU342" s="0"/>
      <c r="HOV342" s="0"/>
      <c r="HOW342" s="0"/>
      <c r="HOX342" s="0"/>
      <c r="HOY342" s="0"/>
      <c r="HOZ342" s="0"/>
      <c r="HPA342" s="0"/>
      <c r="HPB342" s="0"/>
      <c r="HPC342" s="0"/>
      <c r="HPD342" s="0"/>
      <c r="HPE342" s="0"/>
      <c r="HPF342" s="0"/>
      <c r="HPG342" s="0"/>
      <c r="HPH342" s="0"/>
      <c r="HPI342" s="0"/>
      <c r="HPJ342" s="0"/>
      <c r="HPK342" s="0"/>
      <c r="HPL342" s="0"/>
      <c r="HPM342" s="0"/>
      <c r="HPN342" s="0"/>
      <c r="HPO342" s="0"/>
      <c r="HPP342" s="0"/>
      <c r="HPQ342" s="0"/>
      <c r="HPR342" s="0"/>
      <c r="HPS342" s="0"/>
      <c r="HPT342" s="0"/>
      <c r="HPU342" s="0"/>
      <c r="HPV342" s="0"/>
      <c r="HPW342" s="0"/>
      <c r="HPX342" s="0"/>
      <c r="HPY342" s="0"/>
      <c r="HPZ342" s="0"/>
      <c r="HQA342" s="0"/>
      <c r="HQB342" s="0"/>
      <c r="HQC342" s="0"/>
      <c r="HQD342" s="0"/>
      <c r="HQE342" s="0"/>
      <c r="HQF342" s="0"/>
      <c r="HQG342" s="0"/>
      <c r="HQH342" s="0"/>
      <c r="HQI342" s="0"/>
      <c r="HQJ342" s="0"/>
      <c r="HQK342" s="0"/>
      <c r="HQL342" s="0"/>
      <c r="HQM342" s="0"/>
      <c r="HQN342" s="0"/>
      <c r="HQO342" s="0"/>
      <c r="HQP342" s="0"/>
      <c r="HQQ342" s="0"/>
      <c r="HQR342" s="0"/>
      <c r="HQS342" s="0"/>
      <c r="HQT342" s="0"/>
      <c r="HQU342" s="0"/>
      <c r="HQV342" s="0"/>
      <c r="HQW342" s="0"/>
      <c r="HQX342" s="0"/>
      <c r="HQY342" s="0"/>
      <c r="HQZ342" s="0"/>
      <c r="HRA342" s="0"/>
      <c r="HRB342" s="0"/>
      <c r="HRC342" s="0"/>
      <c r="HRD342" s="0"/>
      <c r="HRE342" s="0"/>
      <c r="HRF342" s="0"/>
      <c r="HRG342" s="0"/>
      <c r="HRH342" s="0"/>
      <c r="HRI342" s="0"/>
      <c r="HRJ342" s="0"/>
      <c r="HRK342" s="0"/>
      <c r="HRL342" s="0"/>
      <c r="HRM342" s="0"/>
      <c r="HRN342" s="0"/>
      <c r="HRO342" s="0"/>
      <c r="HRP342" s="0"/>
      <c r="HRQ342" s="0"/>
      <c r="HRR342" s="0"/>
      <c r="HRS342" s="0"/>
      <c r="HRT342" s="0"/>
      <c r="HRU342" s="0"/>
      <c r="HRV342" s="0"/>
      <c r="HRW342" s="0"/>
      <c r="HRX342" s="0"/>
      <c r="HRY342" s="0"/>
      <c r="HRZ342" s="0"/>
      <c r="HSA342" s="0"/>
      <c r="HSB342" s="0"/>
      <c r="HSC342" s="0"/>
      <c r="HSD342" s="0"/>
      <c r="HSE342" s="0"/>
      <c r="HSF342" s="0"/>
      <c r="HSG342" s="0"/>
      <c r="HSH342" s="0"/>
      <c r="HSI342" s="0"/>
      <c r="HSJ342" s="0"/>
      <c r="HSK342" s="0"/>
      <c r="HSL342" s="0"/>
      <c r="HSM342" s="0"/>
      <c r="HSN342" s="0"/>
      <c r="HSO342" s="0"/>
      <c r="HSP342" s="0"/>
      <c r="HSQ342" s="0"/>
      <c r="HSR342" s="0"/>
      <c r="HSS342" s="0"/>
      <c r="HST342" s="0"/>
      <c r="HSU342" s="0"/>
      <c r="HSV342" s="0"/>
      <c r="HSW342" s="0"/>
      <c r="HSX342" s="0"/>
      <c r="HSY342" s="0"/>
      <c r="HSZ342" s="0"/>
      <c r="HTA342" s="0"/>
      <c r="HTB342" s="0"/>
      <c r="HTC342" s="0"/>
      <c r="HTD342" s="0"/>
      <c r="HTE342" s="0"/>
      <c r="HTF342" s="0"/>
      <c r="HTG342" s="0"/>
      <c r="HTH342" s="0"/>
      <c r="HTI342" s="0"/>
      <c r="HTJ342" s="0"/>
      <c r="HTK342" s="0"/>
      <c r="HTL342" s="0"/>
      <c r="HTM342" s="0"/>
      <c r="HTN342" s="0"/>
      <c r="HTO342" s="0"/>
      <c r="HTP342" s="0"/>
      <c r="HTQ342" s="0"/>
      <c r="HTR342" s="0"/>
      <c r="HTS342" s="0"/>
      <c r="HTT342" s="0"/>
      <c r="HTU342" s="0"/>
      <c r="HTV342" s="0"/>
      <c r="HTW342" s="0"/>
      <c r="HTX342" s="0"/>
      <c r="HTY342" s="0"/>
      <c r="HTZ342" s="0"/>
      <c r="HUA342" s="0"/>
      <c r="HUB342" s="0"/>
      <c r="HUC342" s="0"/>
      <c r="HUD342" s="0"/>
      <c r="HUE342" s="0"/>
      <c r="HUF342" s="0"/>
      <c r="HUG342" s="0"/>
      <c r="HUH342" s="0"/>
      <c r="HUI342" s="0"/>
      <c r="HUJ342" s="0"/>
      <c r="HUK342" s="0"/>
      <c r="HUL342" s="0"/>
      <c r="HUM342" s="0"/>
      <c r="HUN342" s="0"/>
      <c r="HUO342" s="0"/>
      <c r="HUP342" s="0"/>
      <c r="HUQ342" s="0"/>
      <c r="HUR342" s="0"/>
      <c r="HUS342" s="0"/>
      <c r="HUT342" s="0"/>
      <c r="HUU342" s="0"/>
      <c r="HUV342" s="0"/>
      <c r="HUW342" s="0"/>
      <c r="HUX342" s="0"/>
      <c r="HUY342" s="0"/>
      <c r="HUZ342" s="0"/>
      <c r="HVA342" s="0"/>
      <c r="HVB342" s="0"/>
      <c r="HVC342" s="0"/>
      <c r="HVD342" s="0"/>
      <c r="HVE342" s="0"/>
      <c r="HVF342" s="0"/>
      <c r="HVG342" s="0"/>
      <c r="HVH342" s="0"/>
      <c r="HVI342" s="0"/>
      <c r="HVJ342" s="0"/>
      <c r="HVK342" s="0"/>
      <c r="HVL342" s="0"/>
      <c r="HVM342" s="0"/>
      <c r="HVN342" s="0"/>
      <c r="HVO342" s="0"/>
      <c r="HVP342" s="0"/>
      <c r="HVQ342" s="0"/>
      <c r="HVR342" s="0"/>
      <c r="HVS342" s="0"/>
      <c r="HVT342" s="0"/>
      <c r="HVU342" s="0"/>
      <c r="HVV342" s="0"/>
      <c r="HVW342" s="0"/>
      <c r="HVX342" s="0"/>
      <c r="HVY342" s="0"/>
      <c r="HVZ342" s="0"/>
      <c r="HWA342" s="0"/>
      <c r="HWB342" s="0"/>
      <c r="HWC342" s="0"/>
      <c r="HWD342" s="0"/>
      <c r="HWE342" s="0"/>
      <c r="HWF342" s="0"/>
      <c r="HWG342" s="0"/>
      <c r="HWH342" s="0"/>
      <c r="HWI342" s="0"/>
      <c r="HWJ342" s="0"/>
      <c r="HWK342" s="0"/>
      <c r="HWL342" s="0"/>
      <c r="HWM342" s="0"/>
      <c r="HWN342" s="0"/>
      <c r="HWO342" s="0"/>
      <c r="HWP342" s="0"/>
      <c r="HWQ342" s="0"/>
      <c r="HWR342" s="0"/>
      <c r="HWS342" s="0"/>
      <c r="HWT342" s="0"/>
      <c r="HWU342" s="0"/>
      <c r="HWV342" s="0"/>
      <c r="HWW342" s="0"/>
      <c r="HWX342" s="0"/>
      <c r="HWY342" s="0"/>
      <c r="HWZ342" s="0"/>
      <c r="HXA342" s="0"/>
      <c r="HXB342" s="0"/>
      <c r="HXC342" s="0"/>
      <c r="HXD342" s="0"/>
      <c r="HXE342" s="0"/>
      <c r="HXF342" s="0"/>
      <c r="HXG342" s="0"/>
      <c r="HXH342" s="0"/>
      <c r="HXI342" s="0"/>
      <c r="HXJ342" s="0"/>
      <c r="HXK342" s="0"/>
      <c r="HXL342" s="0"/>
      <c r="HXM342" s="0"/>
      <c r="HXN342" s="0"/>
      <c r="HXO342" s="0"/>
      <c r="HXP342" s="0"/>
      <c r="HXQ342" s="0"/>
      <c r="HXR342" s="0"/>
      <c r="HXS342" s="0"/>
      <c r="HXT342" s="0"/>
      <c r="HXU342" s="0"/>
      <c r="HXV342" s="0"/>
      <c r="HXW342" s="0"/>
      <c r="HXX342" s="0"/>
      <c r="HXY342" s="0"/>
      <c r="HXZ342" s="0"/>
      <c r="HYA342" s="0"/>
      <c r="HYB342" s="0"/>
      <c r="HYC342" s="0"/>
      <c r="HYD342" s="0"/>
      <c r="HYE342" s="0"/>
      <c r="HYF342" s="0"/>
      <c r="HYG342" s="0"/>
      <c r="HYH342" s="0"/>
      <c r="HYI342" s="0"/>
      <c r="HYJ342" s="0"/>
      <c r="HYK342" s="0"/>
      <c r="HYL342" s="0"/>
      <c r="HYM342" s="0"/>
      <c r="HYN342" s="0"/>
      <c r="HYO342" s="0"/>
      <c r="HYP342" s="0"/>
      <c r="HYQ342" s="0"/>
      <c r="HYR342" s="0"/>
      <c r="HYS342" s="0"/>
      <c r="HYT342" s="0"/>
      <c r="HYU342" s="0"/>
      <c r="HYV342" s="0"/>
      <c r="HYW342" s="0"/>
      <c r="HYX342" s="0"/>
      <c r="HYY342" s="0"/>
      <c r="HYZ342" s="0"/>
      <c r="HZA342" s="0"/>
      <c r="HZB342" s="0"/>
      <c r="HZC342" s="0"/>
      <c r="HZD342" s="0"/>
      <c r="HZE342" s="0"/>
      <c r="HZF342" s="0"/>
      <c r="HZG342" s="0"/>
      <c r="HZH342" s="0"/>
      <c r="HZI342" s="0"/>
      <c r="HZJ342" s="0"/>
      <c r="HZK342" s="0"/>
      <c r="HZL342" s="0"/>
      <c r="HZM342" s="0"/>
      <c r="HZN342" s="0"/>
      <c r="HZO342" s="0"/>
      <c r="HZP342" s="0"/>
      <c r="HZQ342" s="0"/>
      <c r="HZR342" s="0"/>
      <c r="HZS342" s="0"/>
      <c r="HZT342" s="0"/>
      <c r="HZU342" s="0"/>
      <c r="HZV342" s="0"/>
      <c r="HZW342" s="0"/>
      <c r="HZX342" s="0"/>
      <c r="HZY342" s="0"/>
      <c r="HZZ342" s="0"/>
      <c r="IAA342" s="0"/>
      <c r="IAB342" s="0"/>
      <c r="IAC342" s="0"/>
      <c r="IAD342" s="0"/>
      <c r="IAE342" s="0"/>
      <c r="IAF342" s="0"/>
      <c r="IAG342" s="0"/>
      <c r="IAH342" s="0"/>
      <c r="IAI342" s="0"/>
      <c r="IAJ342" s="0"/>
      <c r="IAK342" s="0"/>
      <c r="IAL342" s="0"/>
      <c r="IAM342" s="0"/>
      <c r="IAN342" s="0"/>
      <c r="IAO342" s="0"/>
      <c r="IAP342" s="0"/>
      <c r="IAQ342" s="0"/>
      <c r="IAR342" s="0"/>
      <c r="IAS342" s="0"/>
      <c r="IAT342" s="0"/>
      <c r="IAU342" s="0"/>
      <c r="IAV342" s="0"/>
      <c r="IAW342" s="0"/>
      <c r="IAX342" s="0"/>
      <c r="IAY342" s="0"/>
      <c r="IAZ342" s="0"/>
      <c r="IBA342" s="0"/>
      <c r="IBB342" s="0"/>
      <c r="IBC342" s="0"/>
      <c r="IBD342" s="0"/>
      <c r="IBE342" s="0"/>
      <c r="IBF342" s="0"/>
      <c r="IBG342" s="0"/>
      <c r="IBH342" s="0"/>
      <c r="IBI342" s="0"/>
      <c r="IBJ342" s="0"/>
      <c r="IBK342" s="0"/>
      <c r="IBL342" s="0"/>
      <c r="IBM342" s="0"/>
      <c r="IBN342" s="0"/>
      <c r="IBO342" s="0"/>
      <c r="IBP342" s="0"/>
      <c r="IBQ342" s="0"/>
      <c r="IBR342" s="0"/>
      <c r="IBS342" s="0"/>
      <c r="IBT342" s="0"/>
      <c r="IBU342" s="0"/>
      <c r="IBV342" s="0"/>
      <c r="IBW342" s="0"/>
      <c r="IBX342" s="0"/>
      <c r="IBY342" s="0"/>
      <c r="IBZ342" s="0"/>
      <c r="ICA342" s="0"/>
      <c r="ICB342" s="0"/>
      <c r="ICC342" s="0"/>
      <c r="ICD342" s="0"/>
      <c r="ICE342" s="0"/>
      <c r="ICF342" s="0"/>
      <c r="ICG342" s="0"/>
      <c r="ICH342" s="0"/>
      <c r="ICI342" s="0"/>
      <c r="ICJ342" s="0"/>
      <c r="ICK342" s="0"/>
      <c r="ICL342" s="0"/>
      <c r="ICM342" s="0"/>
      <c r="ICN342" s="0"/>
      <c r="ICO342" s="0"/>
      <c r="ICP342" s="0"/>
      <c r="ICQ342" s="0"/>
      <c r="ICR342" s="0"/>
      <c r="ICS342" s="0"/>
      <c r="ICT342" s="0"/>
      <c r="ICU342" s="0"/>
      <c r="ICV342" s="0"/>
      <c r="ICW342" s="0"/>
      <c r="ICX342" s="0"/>
      <c r="ICY342" s="0"/>
      <c r="ICZ342" s="0"/>
      <c r="IDA342" s="0"/>
      <c r="IDB342" s="0"/>
      <c r="IDC342" s="0"/>
      <c r="IDD342" s="0"/>
      <c r="IDE342" s="0"/>
      <c r="IDF342" s="0"/>
      <c r="IDG342" s="0"/>
      <c r="IDH342" s="0"/>
      <c r="IDI342" s="0"/>
      <c r="IDJ342" s="0"/>
      <c r="IDK342" s="0"/>
      <c r="IDL342" s="0"/>
      <c r="IDM342" s="0"/>
      <c r="IDN342" s="0"/>
      <c r="IDO342" s="0"/>
      <c r="IDP342" s="0"/>
      <c r="IDQ342" s="0"/>
      <c r="IDR342" s="0"/>
      <c r="IDS342" s="0"/>
      <c r="IDT342" s="0"/>
      <c r="IDU342" s="0"/>
      <c r="IDV342" s="0"/>
      <c r="IDW342" s="0"/>
      <c r="IDX342" s="0"/>
      <c r="IDY342" s="0"/>
      <c r="IDZ342" s="0"/>
      <c r="IEA342" s="0"/>
      <c r="IEB342" s="0"/>
      <c r="IEC342" s="0"/>
      <c r="IED342" s="0"/>
      <c r="IEE342" s="0"/>
      <c r="IEF342" s="0"/>
      <c r="IEG342" s="0"/>
      <c r="IEH342" s="0"/>
      <c r="IEI342" s="0"/>
      <c r="IEJ342" s="0"/>
      <c r="IEK342" s="0"/>
      <c r="IEL342" s="0"/>
      <c r="IEM342" s="0"/>
      <c r="IEN342" s="0"/>
      <c r="IEO342" s="0"/>
      <c r="IEP342" s="0"/>
      <c r="IEQ342" s="0"/>
      <c r="IER342" s="0"/>
      <c r="IES342" s="0"/>
      <c r="IET342" s="0"/>
      <c r="IEU342" s="0"/>
      <c r="IEV342" s="0"/>
      <c r="IEW342" s="0"/>
      <c r="IEX342" s="0"/>
      <c r="IEY342" s="0"/>
      <c r="IEZ342" s="0"/>
      <c r="IFA342" s="0"/>
      <c r="IFB342" s="0"/>
      <c r="IFC342" s="0"/>
      <c r="IFD342" s="0"/>
      <c r="IFE342" s="0"/>
      <c r="IFF342" s="0"/>
      <c r="IFG342" s="0"/>
      <c r="IFH342" s="0"/>
      <c r="IFI342" s="0"/>
      <c r="IFJ342" s="0"/>
      <c r="IFK342" s="0"/>
      <c r="IFL342" s="0"/>
      <c r="IFM342" s="0"/>
      <c r="IFN342" s="0"/>
      <c r="IFO342" s="0"/>
      <c r="IFP342" s="0"/>
      <c r="IFQ342" s="0"/>
      <c r="IFR342" s="0"/>
      <c r="IFS342" s="0"/>
      <c r="IFT342" s="0"/>
      <c r="IFU342" s="0"/>
      <c r="IFV342" s="0"/>
      <c r="IFW342" s="0"/>
      <c r="IFX342" s="0"/>
      <c r="IFY342" s="0"/>
      <c r="IFZ342" s="0"/>
      <c r="IGA342" s="0"/>
      <c r="IGB342" s="0"/>
      <c r="IGC342" s="0"/>
      <c r="IGD342" s="0"/>
      <c r="IGE342" s="0"/>
      <c r="IGF342" s="0"/>
      <c r="IGG342" s="0"/>
      <c r="IGH342" s="0"/>
      <c r="IGI342" s="0"/>
      <c r="IGJ342" s="0"/>
      <c r="IGK342" s="0"/>
      <c r="IGL342" s="0"/>
      <c r="IGM342" s="0"/>
      <c r="IGN342" s="0"/>
      <c r="IGO342" s="0"/>
      <c r="IGP342" s="0"/>
      <c r="IGQ342" s="0"/>
      <c r="IGR342" s="0"/>
      <c r="IGS342" s="0"/>
      <c r="IGT342" s="0"/>
      <c r="IGU342" s="0"/>
      <c r="IGV342" s="0"/>
      <c r="IGW342" s="0"/>
      <c r="IGX342" s="0"/>
      <c r="IGY342" s="0"/>
      <c r="IGZ342" s="0"/>
      <c r="IHA342" s="0"/>
      <c r="IHB342" s="0"/>
      <c r="IHC342" s="0"/>
      <c r="IHD342" s="0"/>
      <c r="IHE342" s="0"/>
      <c r="IHF342" s="0"/>
      <c r="IHG342" s="0"/>
      <c r="IHH342" s="0"/>
      <c r="IHI342" s="0"/>
      <c r="IHJ342" s="0"/>
      <c r="IHK342" s="0"/>
      <c r="IHL342" s="0"/>
      <c r="IHM342" s="0"/>
      <c r="IHN342" s="0"/>
      <c r="IHO342" s="0"/>
      <c r="IHP342" s="0"/>
      <c r="IHQ342" s="0"/>
      <c r="IHR342" s="0"/>
      <c r="IHS342" s="0"/>
      <c r="IHT342" s="0"/>
      <c r="IHU342" s="0"/>
      <c r="IHV342" s="0"/>
      <c r="IHW342" s="0"/>
      <c r="IHX342" s="0"/>
      <c r="IHY342" s="0"/>
      <c r="IHZ342" s="0"/>
      <c r="IIA342" s="0"/>
      <c r="IIB342" s="0"/>
      <c r="IIC342" s="0"/>
      <c r="IID342" s="0"/>
      <c r="IIE342" s="0"/>
      <c r="IIF342" s="0"/>
      <c r="IIG342" s="0"/>
      <c r="IIH342" s="0"/>
      <c r="III342" s="0"/>
      <c r="IIJ342" s="0"/>
      <c r="IIK342" s="0"/>
      <c r="IIL342" s="0"/>
      <c r="IIM342" s="0"/>
      <c r="IIN342" s="0"/>
      <c r="IIO342" s="0"/>
      <c r="IIP342" s="0"/>
      <c r="IIQ342" s="0"/>
      <c r="IIR342" s="0"/>
      <c r="IIS342" s="0"/>
      <c r="IIT342" s="0"/>
      <c r="IIU342" s="0"/>
      <c r="IIV342" s="0"/>
      <c r="IIW342" s="0"/>
      <c r="IIX342" s="0"/>
      <c r="IIY342" s="0"/>
      <c r="IIZ342" s="0"/>
      <c r="IJA342" s="0"/>
      <c r="IJB342" s="0"/>
      <c r="IJC342" s="0"/>
      <c r="IJD342" s="0"/>
      <c r="IJE342" s="0"/>
      <c r="IJF342" s="0"/>
      <c r="IJG342" s="0"/>
      <c r="IJH342" s="0"/>
      <c r="IJI342" s="0"/>
      <c r="IJJ342" s="0"/>
      <c r="IJK342" s="0"/>
      <c r="IJL342" s="0"/>
      <c r="IJM342" s="0"/>
      <c r="IJN342" s="0"/>
      <c r="IJO342" s="0"/>
      <c r="IJP342" s="0"/>
      <c r="IJQ342" s="0"/>
      <c r="IJR342" s="0"/>
      <c r="IJS342" s="0"/>
      <c r="IJT342" s="0"/>
      <c r="IJU342" s="0"/>
      <c r="IJV342" s="0"/>
      <c r="IJW342" s="0"/>
      <c r="IJX342" s="0"/>
      <c r="IJY342" s="0"/>
      <c r="IJZ342" s="0"/>
      <c r="IKA342" s="0"/>
      <c r="IKB342" s="0"/>
      <c r="IKC342" s="0"/>
      <c r="IKD342" s="0"/>
      <c r="IKE342" s="0"/>
      <c r="IKF342" s="0"/>
      <c r="IKG342" s="0"/>
      <c r="IKH342" s="0"/>
      <c r="IKI342" s="0"/>
      <c r="IKJ342" s="0"/>
      <c r="IKK342" s="0"/>
      <c r="IKL342" s="0"/>
      <c r="IKM342" s="0"/>
      <c r="IKN342" s="0"/>
      <c r="IKO342" s="0"/>
      <c r="IKP342" s="0"/>
      <c r="IKQ342" s="0"/>
      <c r="IKR342" s="0"/>
      <c r="IKS342" s="0"/>
      <c r="IKT342" s="0"/>
      <c r="IKU342" s="0"/>
      <c r="IKV342" s="0"/>
      <c r="IKW342" s="0"/>
      <c r="IKX342" s="0"/>
      <c r="IKY342" s="0"/>
      <c r="IKZ342" s="0"/>
      <c r="ILA342" s="0"/>
      <c r="ILB342" s="0"/>
      <c r="ILC342" s="0"/>
      <c r="ILD342" s="0"/>
      <c r="ILE342" s="0"/>
      <c r="ILF342" s="0"/>
      <c r="ILG342" s="0"/>
      <c r="ILH342" s="0"/>
      <c r="ILI342" s="0"/>
      <c r="ILJ342" s="0"/>
      <c r="ILK342" s="0"/>
      <c r="ILL342" s="0"/>
      <c r="ILM342" s="0"/>
      <c r="ILN342" s="0"/>
      <c r="ILO342" s="0"/>
      <c r="ILP342" s="0"/>
      <c r="ILQ342" s="0"/>
      <c r="ILR342" s="0"/>
      <c r="ILS342" s="0"/>
      <c r="ILT342" s="0"/>
      <c r="ILU342" s="0"/>
      <c r="ILV342" s="0"/>
      <c r="ILW342" s="0"/>
      <c r="ILX342" s="0"/>
      <c r="ILY342" s="0"/>
      <c r="ILZ342" s="0"/>
      <c r="IMA342" s="0"/>
      <c r="IMB342" s="0"/>
      <c r="IMC342" s="0"/>
      <c r="IMD342" s="0"/>
      <c r="IME342" s="0"/>
      <c r="IMF342" s="0"/>
      <c r="IMG342" s="0"/>
      <c r="IMH342" s="0"/>
      <c r="IMI342" s="0"/>
      <c r="IMJ342" s="0"/>
      <c r="IMK342" s="0"/>
      <c r="IML342" s="0"/>
      <c r="IMM342" s="0"/>
      <c r="IMN342" s="0"/>
      <c r="IMO342" s="0"/>
      <c r="IMP342" s="0"/>
      <c r="IMQ342" s="0"/>
      <c r="IMR342" s="0"/>
      <c r="IMS342" s="0"/>
      <c r="IMT342" s="0"/>
      <c r="IMU342" s="0"/>
      <c r="IMV342" s="0"/>
      <c r="IMW342" s="0"/>
      <c r="IMX342" s="0"/>
      <c r="IMY342" s="0"/>
      <c r="IMZ342" s="0"/>
      <c r="INA342" s="0"/>
      <c r="INB342" s="0"/>
      <c r="INC342" s="0"/>
      <c r="IND342" s="0"/>
      <c r="INE342" s="0"/>
      <c r="INF342" s="0"/>
      <c r="ING342" s="0"/>
      <c r="INH342" s="0"/>
      <c r="INI342" s="0"/>
      <c r="INJ342" s="0"/>
      <c r="INK342" s="0"/>
      <c r="INL342" s="0"/>
      <c r="INM342" s="0"/>
      <c r="INN342" s="0"/>
      <c r="INO342" s="0"/>
      <c r="INP342" s="0"/>
      <c r="INQ342" s="0"/>
      <c r="INR342" s="0"/>
      <c r="INS342" s="0"/>
      <c r="INT342" s="0"/>
      <c r="INU342" s="0"/>
      <c r="INV342" s="0"/>
      <c r="INW342" s="0"/>
      <c r="INX342" s="0"/>
      <c r="INY342" s="0"/>
      <c r="INZ342" s="0"/>
      <c r="IOA342" s="0"/>
      <c r="IOB342" s="0"/>
      <c r="IOC342" s="0"/>
      <c r="IOD342" s="0"/>
      <c r="IOE342" s="0"/>
      <c r="IOF342" s="0"/>
      <c r="IOG342" s="0"/>
      <c r="IOH342" s="0"/>
      <c r="IOI342" s="0"/>
      <c r="IOJ342" s="0"/>
      <c r="IOK342" s="0"/>
      <c r="IOL342" s="0"/>
      <c r="IOM342" s="0"/>
      <c r="ION342" s="0"/>
      <c r="IOO342" s="0"/>
      <c r="IOP342" s="0"/>
      <c r="IOQ342" s="0"/>
      <c r="IOR342" s="0"/>
      <c r="IOS342" s="0"/>
      <c r="IOT342" s="0"/>
      <c r="IOU342" s="0"/>
      <c r="IOV342" s="0"/>
      <c r="IOW342" s="0"/>
      <c r="IOX342" s="0"/>
      <c r="IOY342" s="0"/>
      <c r="IOZ342" s="0"/>
      <c r="IPA342" s="0"/>
      <c r="IPB342" s="0"/>
      <c r="IPC342" s="0"/>
      <c r="IPD342" s="0"/>
      <c r="IPE342" s="0"/>
      <c r="IPF342" s="0"/>
      <c r="IPG342" s="0"/>
      <c r="IPH342" s="0"/>
      <c r="IPI342" s="0"/>
      <c r="IPJ342" s="0"/>
      <c r="IPK342" s="0"/>
      <c r="IPL342" s="0"/>
      <c r="IPM342" s="0"/>
      <c r="IPN342" s="0"/>
      <c r="IPO342" s="0"/>
      <c r="IPP342" s="0"/>
      <c r="IPQ342" s="0"/>
      <c r="IPR342" s="0"/>
      <c r="IPS342" s="0"/>
      <c r="IPT342" s="0"/>
      <c r="IPU342" s="0"/>
      <c r="IPV342" s="0"/>
      <c r="IPW342" s="0"/>
      <c r="IPX342" s="0"/>
      <c r="IPY342" s="0"/>
      <c r="IPZ342" s="0"/>
      <c r="IQA342" s="0"/>
      <c r="IQB342" s="0"/>
      <c r="IQC342" s="0"/>
      <c r="IQD342" s="0"/>
      <c r="IQE342" s="0"/>
      <c r="IQF342" s="0"/>
      <c r="IQG342" s="0"/>
      <c r="IQH342" s="0"/>
      <c r="IQI342" s="0"/>
      <c r="IQJ342" s="0"/>
      <c r="IQK342" s="0"/>
      <c r="IQL342" s="0"/>
      <c r="IQM342" s="0"/>
      <c r="IQN342" s="0"/>
      <c r="IQO342" s="0"/>
      <c r="IQP342" s="0"/>
      <c r="IQQ342" s="0"/>
      <c r="IQR342" s="0"/>
      <c r="IQS342" s="0"/>
      <c r="IQT342" s="0"/>
      <c r="IQU342" s="0"/>
      <c r="IQV342" s="0"/>
      <c r="IQW342" s="0"/>
      <c r="IQX342" s="0"/>
      <c r="IQY342" s="0"/>
      <c r="IQZ342" s="0"/>
      <c r="IRA342" s="0"/>
      <c r="IRB342" s="0"/>
      <c r="IRC342" s="0"/>
      <c r="IRD342" s="0"/>
      <c r="IRE342" s="0"/>
      <c r="IRF342" s="0"/>
      <c r="IRG342" s="0"/>
      <c r="IRH342" s="0"/>
      <c r="IRI342" s="0"/>
      <c r="IRJ342" s="0"/>
      <c r="IRK342" s="0"/>
      <c r="IRL342" s="0"/>
      <c r="IRM342" s="0"/>
      <c r="IRN342" s="0"/>
      <c r="IRO342" s="0"/>
      <c r="IRP342" s="0"/>
      <c r="IRQ342" s="0"/>
      <c r="IRR342" s="0"/>
      <c r="IRS342" s="0"/>
      <c r="IRT342" s="0"/>
      <c r="IRU342" s="0"/>
      <c r="IRV342" s="0"/>
      <c r="IRW342" s="0"/>
      <c r="IRX342" s="0"/>
      <c r="IRY342" s="0"/>
      <c r="IRZ342" s="0"/>
      <c r="ISA342" s="0"/>
      <c r="ISB342" s="0"/>
      <c r="ISC342" s="0"/>
      <c r="ISD342" s="0"/>
      <c r="ISE342" s="0"/>
      <c r="ISF342" s="0"/>
      <c r="ISG342" s="0"/>
      <c r="ISH342" s="0"/>
      <c r="ISI342" s="0"/>
      <c r="ISJ342" s="0"/>
      <c r="ISK342" s="0"/>
      <c r="ISL342" s="0"/>
      <c r="ISM342" s="0"/>
      <c r="ISN342" s="0"/>
      <c r="ISO342" s="0"/>
      <c r="ISP342" s="0"/>
      <c r="ISQ342" s="0"/>
      <c r="ISR342" s="0"/>
      <c r="ISS342" s="0"/>
      <c r="IST342" s="0"/>
      <c r="ISU342" s="0"/>
      <c r="ISV342" s="0"/>
      <c r="ISW342" s="0"/>
      <c r="ISX342" s="0"/>
      <c r="ISY342" s="0"/>
      <c r="ISZ342" s="0"/>
      <c r="ITA342" s="0"/>
      <c r="ITB342" s="0"/>
      <c r="ITC342" s="0"/>
      <c r="ITD342" s="0"/>
      <c r="ITE342" s="0"/>
      <c r="ITF342" s="0"/>
      <c r="ITG342" s="0"/>
      <c r="ITH342" s="0"/>
      <c r="ITI342" s="0"/>
      <c r="ITJ342" s="0"/>
      <c r="ITK342" s="0"/>
      <c r="ITL342" s="0"/>
      <c r="ITM342" s="0"/>
      <c r="ITN342" s="0"/>
      <c r="ITO342" s="0"/>
      <c r="ITP342" s="0"/>
      <c r="ITQ342" s="0"/>
      <c r="ITR342" s="0"/>
      <c r="ITS342" s="0"/>
      <c r="ITT342" s="0"/>
      <c r="ITU342" s="0"/>
      <c r="ITV342" s="0"/>
      <c r="ITW342" s="0"/>
      <c r="ITX342" s="0"/>
      <c r="ITY342" s="0"/>
      <c r="ITZ342" s="0"/>
      <c r="IUA342" s="0"/>
      <c r="IUB342" s="0"/>
      <c r="IUC342" s="0"/>
      <c r="IUD342" s="0"/>
      <c r="IUE342" s="0"/>
      <c r="IUF342" s="0"/>
      <c r="IUG342" s="0"/>
      <c r="IUH342" s="0"/>
      <c r="IUI342" s="0"/>
      <c r="IUJ342" s="0"/>
      <c r="IUK342" s="0"/>
      <c r="IUL342" s="0"/>
      <c r="IUM342" s="0"/>
      <c r="IUN342" s="0"/>
      <c r="IUO342" s="0"/>
      <c r="IUP342" s="0"/>
      <c r="IUQ342" s="0"/>
      <c r="IUR342" s="0"/>
      <c r="IUS342" s="0"/>
      <c r="IUT342" s="0"/>
      <c r="IUU342" s="0"/>
      <c r="IUV342" s="0"/>
      <c r="IUW342" s="0"/>
      <c r="IUX342" s="0"/>
      <c r="IUY342" s="0"/>
      <c r="IUZ342" s="0"/>
      <c r="IVA342" s="0"/>
      <c r="IVB342" s="0"/>
      <c r="IVC342" s="0"/>
      <c r="IVD342" s="0"/>
      <c r="IVE342" s="0"/>
      <c r="IVF342" s="0"/>
      <c r="IVG342" s="0"/>
      <c r="IVH342" s="0"/>
      <c r="IVI342" s="0"/>
      <c r="IVJ342" s="0"/>
      <c r="IVK342" s="0"/>
      <c r="IVL342" s="0"/>
      <c r="IVM342" s="0"/>
      <c r="IVN342" s="0"/>
      <c r="IVO342" s="0"/>
      <c r="IVP342" s="0"/>
      <c r="IVQ342" s="0"/>
      <c r="IVR342" s="0"/>
      <c r="IVS342" s="0"/>
      <c r="IVT342" s="0"/>
      <c r="IVU342" s="0"/>
      <c r="IVV342" s="0"/>
      <c r="IVW342" s="0"/>
      <c r="IVX342" s="0"/>
      <c r="IVY342" s="0"/>
      <c r="IVZ342" s="0"/>
      <c r="IWA342" s="0"/>
      <c r="IWB342" s="0"/>
      <c r="IWC342" s="0"/>
      <c r="IWD342" s="0"/>
      <c r="IWE342" s="0"/>
      <c r="IWF342" s="0"/>
      <c r="IWG342" s="0"/>
      <c r="IWH342" s="0"/>
      <c r="IWI342" s="0"/>
      <c r="IWJ342" s="0"/>
      <c r="IWK342" s="0"/>
      <c r="IWL342" s="0"/>
      <c r="IWM342" s="0"/>
      <c r="IWN342" s="0"/>
      <c r="IWO342" s="0"/>
      <c r="IWP342" s="0"/>
      <c r="IWQ342" s="0"/>
      <c r="IWR342" s="0"/>
      <c r="IWS342" s="0"/>
      <c r="IWT342" s="0"/>
      <c r="IWU342" s="0"/>
      <c r="IWV342" s="0"/>
      <c r="IWW342" s="0"/>
      <c r="IWX342" s="0"/>
      <c r="IWY342" s="0"/>
      <c r="IWZ342" s="0"/>
      <c r="IXA342" s="0"/>
      <c r="IXB342" s="0"/>
      <c r="IXC342" s="0"/>
      <c r="IXD342" s="0"/>
      <c r="IXE342" s="0"/>
      <c r="IXF342" s="0"/>
      <c r="IXG342" s="0"/>
      <c r="IXH342" s="0"/>
      <c r="IXI342" s="0"/>
      <c r="IXJ342" s="0"/>
      <c r="IXK342" s="0"/>
      <c r="IXL342" s="0"/>
      <c r="IXM342" s="0"/>
      <c r="IXN342" s="0"/>
      <c r="IXO342" s="0"/>
      <c r="IXP342" s="0"/>
      <c r="IXQ342" s="0"/>
      <c r="IXR342" s="0"/>
      <c r="IXS342" s="0"/>
      <c r="IXT342" s="0"/>
      <c r="IXU342" s="0"/>
      <c r="IXV342" s="0"/>
      <c r="IXW342" s="0"/>
      <c r="IXX342" s="0"/>
      <c r="IXY342" s="0"/>
      <c r="IXZ342" s="0"/>
      <c r="IYA342" s="0"/>
      <c r="IYB342" s="0"/>
      <c r="IYC342" s="0"/>
      <c r="IYD342" s="0"/>
      <c r="IYE342" s="0"/>
      <c r="IYF342" s="0"/>
      <c r="IYG342" s="0"/>
      <c r="IYH342" s="0"/>
      <c r="IYI342" s="0"/>
      <c r="IYJ342" s="0"/>
      <c r="IYK342" s="0"/>
      <c r="IYL342" s="0"/>
      <c r="IYM342" s="0"/>
      <c r="IYN342" s="0"/>
      <c r="IYO342" s="0"/>
      <c r="IYP342" s="0"/>
      <c r="IYQ342" s="0"/>
      <c r="IYR342" s="0"/>
      <c r="IYS342" s="0"/>
      <c r="IYT342" s="0"/>
      <c r="IYU342" s="0"/>
      <c r="IYV342" s="0"/>
      <c r="IYW342" s="0"/>
      <c r="IYX342" s="0"/>
      <c r="IYY342" s="0"/>
      <c r="IYZ342" s="0"/>
      <c r="IZA342" s="0"/>
      <c r="IZB342" s="0"/>
      <c r="IZC342" s="0"/>
      <c r="IZD342" s="0"/>
      <c r="IZE342" s="0"/>
      <c r="IZF342" s="0"/>
      <c r="IZG342" s="0"/>
      <c r="IZH342" s="0"/>
      <c r="IZI342" s="0"/>
      <c r="IZJ342" s="0"/>
      <c r="IZK342" s="0"/>
      <c r="IZL342" s="0"/>
      <c r="IZM342" s="0"/>
      <c r="IZN342" s="0"/>
      <c r="IZO342" s="0"/>
      <c r="IZP342" s="0"/>
      <c r="IZQ342" s="0"/>
      <c r="IZR342" s="0"/>
      <c r="IZS342" s="0"/>
      <c r="IZT342" s="0"/>
      <c r="IZU342" s="0"/>
      <c r="IZV342" s="0"/>
      <c r="IZW342" s="0"/>
      <c r="IZX342" s="0"/>
      <c r="IZY342" s="0"/>
      <c r="IZZ342" s="0"/>
      <c r="JAA342" s="0"/>
      <c r="JAB342" s="0"/>
      <c r="JAC342" s="0"/>
      <c r="JAD342" s="0"/>
      <c r="JAE342" s="0"/>
      <c r="JAF342" s="0"/>
      <c r="JAG342" s="0"/>
      <c r="JAH342" s="0"/>
      <c r="JAI342" s="0"/>
      <c r="JAJ342" s="0"/>
      <c r="JAK342" s="0"/>
      <c r="JAL342" s="0"/>
      <c r="JAM342" s="0"/>
      <c r="JAN342" s="0"/>
      <c r="JAO342" s="0"/>
      <c r="JAP342" s="0"/>
      <c r="JAQ342" s="0"/>
      <c r="JAR342" s="0"/>
      <c r="JAS342" s="0"/>
      <c r="JAT342" s="0"/>
      <c r="JAU342" s="0"/>
      <c r="JAV342" s="0"/>
      <c r="JAW342" s="0"/>
      <c r="JAX342" s="0"/>
      <c r="JAY342" s="0"/>
      <c r="JAZ342" s="0"/>
      <c r="JBA342" s="0"/>
      <c r="JBB342" s="0"/>
      <c r="JBC342" s="0"/>
      <c r="JBD342" s="0"/>
      <c r="JBE342" s="0"/>
      <c r="JBF342" s="0"/>
      <c r="JBG342" s="0"/>
      <c r="JBH342" s="0"/>
      <c r="JBI342" s="0"/>
      <c r="JBJ342" s="0"/>
      <c r="JBK342" s="0"/>
      <c r="JBL342" s="0"/>
      <c r="JBM342" s="0"/>
      <c r="JBN342" s="0"/>
      <c r="JBO342" s="0"/>
      <c r="JBP342" s="0"/>
      <c r="JBQ342" s="0"/>
      <c r="JBR342" s="0"/>
      <c r="JBS342" s="0"/>
      <c r="JBT342" s="0"/>
      <c r="JBU342" s="0"/>
      <c r="JBV342" s="0"/>
      <c r="JBW342" s="0"/>
      <c r="JBX342" s="0"/>
      <c r="JBY342" s="0"/>
      <c r="JBZ342" s="0"/>
      <c r="JCA342" s="0"/>
      <c r="JCB342" s="0"/>
      <c r="JCC342" s="0"/>
      <c r="JCD342" s="0"/>
      <c r="JCE342" s="0"/>
      <c r="JCF342" s="0"/>
      <c r="JCG342" s="0"/>
      <c r="JCH342" s="0"/>
      <c r="JCI342" s="0"/>
      <c r="JCJ342" s="0"/>
      <c r="JCK342" s="0"/>
      <c r="JCL342" s="0"/>
      <c r="JCM342" s="0"/>
      <c r="JCN342" s="0"/>
      <c r="JCO342" s="0"/>
      <c r="JCP342" s="0"/>
      <c r="JCQ342" s="0"/>
      <c r="JCR342" s="0"/>
      <c r="JCS342" s="0"/>
      <c r="JCT342" s="0"/>
      <c r="JCU342" s="0"/>
      <c r="JCV342" s="0"/>
      <c r="JCW342" s="0"/>
      <c r="JCX342" s="0"/>
      <c r="JCY342" s="0"/>
      <c r="JCZ342" s="0"/>
      <c r="JDA342" s="0"/>
      <c r="JDB342" s="0"/>
      <c r="JDC342" s="0"/>
      <c r="JDD342" s="0"/>
      <c r="JDE342" s="0"/>
      <c r="JDF342" s="0"/>
      <c r="JDG342" s="0"/>
      <c r="JDH342" s="0"/>
      <c r="JDI342" s="0"/>
      <c r="JDJ342" s="0"/>
      <c r="JDK342" s="0"/>
      <c r="JDL342" s="0"/>
      <c r="JDM342" s="0"/>
      <c r="JDN342" s="0"/>
      <c r="JDO342" s="0"/>
      <c r="JDP342" s="0"/>
      <c r="JDQ342" s="0"/>
      <c r="JDR342" s="0"/>
      <c r="JDS342" s="0"/>
      <c r="JDT342" s="0"/>
      <c r="JDU342" s="0"/>
      <c r="JDV342" s="0"/>
      <c r="JDW342" s="0"/>
      <c r="JDX342" s="0"/>
      <c r="JDY342" s="0"/>
      <c r="JDZ342" s="0"/>
      <c r="JEA342" s="0"/>
      <c r="JEB342" s="0"/>
      <c r="JEC342" s="0"/>
      <c r="JED342" s="0"/>
      <c r="JEE342" s="0"/>
      <c r="JEF342" s="0"/>
      <c r="JEG342" s="0"/>
      <c r="JEH342" s="0"/>
      <c r="JEI342" s="0"/>
      <c r="JEJ342" s="0"/>
      <c r="JEK342" s="0"/>
      <c r="JEL342" s="0"/>
      <c r="JEM342" s="0"/>
      <c r="JEN342" s="0"/>
      <c r="JEO342" s="0"/>
      <c r="JEP342" s="0"/>
      <c r="JEQ342" s="0"/>
      <c r="JER342" s="0"/>
      <c r="JES342" s="0"/>
      <c r="JET342" s="0"/>
      <c r="JEU342" s="0"/>
      <c r="JEV342" s="0"/>
      <c r="JEW342" s="0"/>
      <c r="JEX342" s="0"/>
      <c r="JEY342" s="0"/>
      <c r="JEZ342" s="0"/>
      <c r="JFA342" s="0"/>
      <c r="JFB342" s="0"/>
      <c r="JFC342" s="0"/>
      <c r="JFD342" s="0"/>
      <c r="JFE342" s="0"/>
      <c r="JFF342" s="0"/>
      <c r="JFG342" s="0"/>
      <c r="JFH342" s="0"/>
      <c r="JFI342" s="0"/>
      <c r="JFJ342" s="0"/>
      <c r="JFK342" s="0"/>
      <c r="JFL342" s="0"/>
      <c r="JFM342" s="0"/>
      <c r="JFN342" s="0"/>
      <c r="JFO342" s="0"/>
      <c r="JFP342" s="0"/>
      <c r="JFQ342" s="0"/>
      <c r="JFR342" s="0"/>
      <c r="JFS342" s="0"/>
      <c r="JFT342" s="0"/>
      <c r="JFU342" s="0"/>
      <c r="JFV342" s="0"/>
      <c r="JFW342" s="0"/>
      <c r="JFX342" s="0"/>
      <c r="JFY342" s="0"/>
      <c r="JFZ342" s="0"/>
      <c r="JGA342" s="0"/>
      <c r="JGB342" s="0"/>
      <c r="JGC342" s="0"/>
      <c r="JGD342" s="0"/>
      <c r="JGE342" s="0"/>
      <c r="JGF342" s="0"/>
      <c r="JGG342" s="0"/>
      <c r="JGH342" s="0"/>
      <c r="JGI342" s="0"/>
      <c r="JGJ342" s="0"/>
      <c r="JGK342" s="0"/>
      <c r="JGL342" s="0"/>
      <c r="JGM342" s="0"/>
      <c r="JGN342" s="0"/>
      <c r="JGO342" s="0"/>
      <c r="JGP342" s="0"/>
      <c r="JGQ342" s="0"/>
      <c r="JGR342" s="0"/>
      <c r="JGS342" s="0"/>
      <c r="JGT342" s="0"/>
      <c r="JGU342" s="0"/>
      <c r="JGV342" s="0"/>
      <c r="JGW342" s="0"/>
      <c r="JGX342" s="0"/>
      <c r="JGY342" s="0"/>
      <c r="JGZ342" s="0"/>
      <c r="JHA342" s="0"/>
      <c r="JHB342" s="0"/>
      <c r="JHC342" s="0"/>
      <c r="JHD342" s="0"/>
      <c r="JHE342" s="0"/>
      <c r="JHF342" s="0"/>
      <c r="JHG342" s="0"/>
      <c r="JHH342" s="0"/>
      <c r="JHI342" s="0"/>
      <c r="JHJ342" s="0"/>
      <c r="JHK342" s="0"/>
      <c r="JHL342" s="0"/>
      <c r="JHM342" s="0"/>
      <c r="JHN342" s="0"/>
      <c r="JHO342" s="0"/>
      <c r="JHP342" s="0"/>
      <c r="JHQ342" s="0"/>
      <c r="JHR342" s="0"/>
      <c r="JHS342" s="0"/>
      <c r="JHT342" s="0"/>
      <c r="JHU342" s="0"/>
      <c r="JHV342" s="0"/>
      <c r="JHW342" s="0"/>
      <c r="JHX342" s="0"/>
      <c r="JHY342" s="0"/>
      <c r="JHZ342" s="0"/>
      <c r="JIA342" s="0"/>
      <c r="JIB342" s="0"/>
      <c r="JIC342" s="0"/>
      <c r="JID342" s="0"/>
      <c r="JIE342" s="0"/>
      <c r="JIF342" s="0"/>
      <c r="JIG342" s="0"/>
      <c r="JIH342" s="0"/>
      <c r="JII342" s="0"/>
      <c r="JIJ342" s="0"/>
      <c r="JIK342" s="0"/>
      <c r="JIL342" s="0"/>
      <c r="JIM342" s="0"/>
      <c r="JIN342" s="0"/>
      <c r="JIO342" s="0"/>
      <c r="JIP342" s="0"/>
      <c r="JIQ342" s="0"/>
      <c r="JIR342" s="0"/>
      <c r="JIS342" s="0"/>
      <c r="JIT342" s="0"/>
      <c r="JIU342" s="0"/>
      <c r="JIV342" s="0"/>
      <c r="JIW342" s="0"/>
      <c r="JIX342" s="0"/>
      <c r="JIY342" s="0"/>
      <c r="JIZ342" s="0"/>
      <c r="JJA342" s="0"/>
      <c r="JJB342" s="0"/>
      <c r="JJC342" s="0"/>
      <c r="JJD342" s="0"/>
      <c r="JJE342" s="0"/>
      <c r="JJF342" s="0"/>
      <c r="JJG342" s="0"/>
      <c r="JJH342" s="0"/>
      <c r="JJI342" s="0"/>
      <c r="JJJ342" s="0"/>
      <c r="JJK342" s="0"/>
      <c r="JJL342" s="0"/>
      <c r="JJM342" s="0"/>
      <c r="JJN342" s="0"/>
      <c r="JJO342" s="0"/>
      <c r="JJP342" s="0"/>
      <c r="JJQ342" s="0"/>
      <c r="JJR342" s="0"/>
      <c r="JJS342" s="0"/>
      <c r="JJT342" s="0"/>
      <c r="JJU342" s="0"/>
      <c r="JJV342" s="0"/>
      <c r="JJW342" s="0"/>
      <c r="JJX342" s="0"/>
      <c r="JJY342" s="0"/>
      <c r="JJZ342" s="0"/>
      <c r="JKA342" s="0"/>
      <c r="JKB342" s="0"/>
      <c r="JKC342" s="0"/>
      <c r="JKD342" s="0"/>
      <c r="JKE342" s="0"/>
      <c r="JKF342" s="0"/>
      <c r="JKG342" s="0"/>
      <c r="JKH342" s="0"/>
      <c r="JKI342" s="0"/>
      <c r="JKJ342" s="0"/>
      <c r="JKK342" s="0"/>
      <c r="JKL342" s="0"/>
      <c r="JKM342" s="0"/>
      <c r="JKN342" s="0"/>
      <c r="JKO342" s="0"/>
      <c r="JKP342" s="0"/>
      <c r="JKQ342" s="0"/>
      <c r="JKR342" s="0"/>
      <c r="JKS342" s="0"/>
      <c r="JKT342" s="0"/>
      <c r="JKU342" s="0"/>
      <c r="JKV342" s="0"/>
      <c r="JKW342" s="0"/>
      <c r="JKX342" s="0"/>
      <c r="JKY342" s="0"/>
      <c r="JKZ342" s="0"/>
      <c r="JLA342" s="0"/>
      <c r="JLB342" s="0"/>
      <c r="JLC342" s="0"/>
      <c r="JLD342" s="0"/>
      <c r="JLE342" s="0"/>
      <c r="JLF342" s="0"/>
      <c r="JLG342" s="0"/>
      <c r="JLH342" s="0"/>
      <c r="JLI342" s="0"/>
      <c r="JLJ342" s="0"/>
      <c r="JLK342" s="0"/>
      <c r="JLL342" s="0"/>
      <c r="JLM342" s="0"/>
      <c r="JLN342" s="0"/>
      <c r="JLO342" s="0"/>
      <c r="JLP342" s="0"/>
      <c r="JLQ342" s="0"/>
      <c r="JLR342" s="0"/>
      <c r="JLS342" s="0"/>
      <c r="JLT342" s="0"/>
      <c r="JLU342" s="0"/>
      <c r="JLV342" s="0"/>
      <c r="JLW342" s="0"/>
      <c r="JLX342" s="0"/>
      <c r="JLY342" s="0"/>
      <c r="JLZ342" s="0"/>
      <c r="JMA342" s="0"/>
      <c r="JMB342" s="0"/>
      <c r="JMC342" s="0"/>
      <c r="JMD342" s="0"/>
      <c r="JME342" s="0"/>
      <c r="JMF342" s="0"/>
      <c r="JMG342" s="0"/>
      <c r="JMH342" s="0"/>
      <c r="JMI342" s="0"/>
      <c r="JMJ342" s="0"/>
      <c r="JMK342" s="0"/>
      <c r="JML342" s="0"/>
      <c r="JMM342" s="0"/>
      <c r="JMN342" s="0"/>
      <c r="JMO342" s="0"/>
      <c r="JMP342" s="0"/>
      <c r="JMQ342" s="0"/>
      <c r="JMR342" s="0"/>
      <c r="JMS342" s="0"/>
      <c r="JMT342" s="0"/>
      <c r="JMU342" s="0"/>
      <c r="JMV342" s="0"/>
      <c r="JMW342" s="0"/>
      <c r="JMX342" s="0"/>
      <c r="JMY342" s="0"/>
      <c r="JMZ342" s="0"/>
      <c r="JNA342" s="0"/>
      <c r="JNB342" s="0"/>
      <c r="JNC342" s="0"/>
      <c r="JND342" s="0"/>
      <c r="JNE342" s="0"/>
      <c r="JNF342" s="0"/>
      <c r="JNG342" s="0"/>
      <c r="JNH342" s="0"/>
      <c r="JNI342" s="0"/>
      <c r="JNJ342" s="0"/>
      <c r="JNK342" s="0"/>
      <c r="JNL342" s="0"/>
      <c r="JNM342" s="0"/>
      <c r="JNN342" s="0"/>
      <c r="JNO342" s="0"/>
      <c r="JNP342" s="0"/>
      <c r="JNQ342" s="0"/>
      <c r="JNR342" s="0"/>
      <c r="JNS342" s="0"/>
      <c r="JNT342" s="0"/>
      <c r="JNU342" s="0"/>
      <c r="JNV342" s="0"/>
      <c r="JNW342" s="0"/>
      <c r="JNX342" s="0"/>
      <c r="JNY342" s="0"/>
      <c r="JNZ342" s="0"/>
      <c r="JOA342" s="0"/>
      <c r="JOB342" s="0"/>
      <c r="JOC342" s="0"/>
      <c r="JOD342" s="0"/>
      <c r="JOE342" s="0"/>
      <c r="JOF342" s="0"/>
      <c r="JOG342" s="0"/>
      <c r="JOH342" s="0"/>
      <c r="JOI342" s="0"/>
      <c r="JOJ342" s="0"/>
      <c r="JOK342" s="0"/>
      <c r="JOL342" s="0"/>
      <c r="JOM342" s="0"/>
      <c r="JON342" s="0"/>
      <c r="JOO342" s="0"/>
      <c r="JOP342" s="0"/>
      <c r="JOQ342" s="0"/>
      <c r="JOR342" s="0"/>
      <c r="JOS342" s="0"/>
      <c r="JOT342" s="0"/>
      <c r="JOU342" s="0"/>
      <c r="JOV342" s="0"/>
      <c r="JOW342" s="0"/>
      <c r="JOX342" s="0"/>
      <c r="JOY342" s="0"/>
      <c r="JOZ342" s="0"/>
      <c r="JPA342" s="0"/>
      <c r="JPB342" s="0"/>
      <c r="JPC342" s="0"/>
      <c r="JPD342" s="0"/>
      <c r="JPE342" s="0"/>
      <c r="JPF342" s="0"/>
      <c r="JPG342" s="0"/>
      <c r="JPH342" s="0"/>
      <c r="JPI342" s="0"/>
      <c r="JPJ342" s="0"/>
      <c r="JPK342" s="0"/>
      <c r="JPL342" s="0"/>
      <c r="JPM342" s="0"/>
      <c r="JPN342" s="0"/>
      <c r="JPO342" s="0"/>
      <c r="JPP342" s="0"/>
      <c r="JPQ342" s="0"/>
      <c r="JPR342" s="0"/>
      <c r="JPS342" s="0"/>
      <c r="JPT342" s="0"/>
      <c r="JPU342" s="0"/>
      <c r="JPV342" s="0"/>
      <c r="JPW342" s="0"/>
      <c r="JPX342" s="0"/>
      <c r="JPY342" s="0"/>
      <c r="JPZ342" s="0"/>
      <c r="JQA342" s="0"/>
      <c r="JQB342" s="0"/>
      <c r="JQC342" s="0"/>
      <c r="JQD342" s="0"/>
      <c r="JQE342" s="0"/>
      <c r="JQF342" s="0"/>
      <c r="JQG342" s="0"/>
      <c r="JQH342" s="0"/>
      <c r="JQI342" s="0"/>
      <c r="JQJ342" s="0"/>
      <c r="JQK342" s="0"/>
      <c r="JQL342" s="0"/>
      <c r="JQM342" s="0"/>
      <c r="JQN342" s="0"/>
      <c r="JQO342" s="0"/>
      <c r="JQP342" s="0"/>
      <c r="JQQ342" s="0"/>
      <c r="JQR342" s="0"/>
      <c r="JQS342" s="0"/>
      <c r="JQT342" s="0"/>
      <c r="JQU342" s="0"/>
      <c r="JQV342" s="0"/>
      <c r="JQW342" s="0"/>
      <c r="JQX342" s="0"/>
      <c r="JQY342" s="0"/>
      <c r="JQZ342" s="0"/>
      <c r="JRA342" s="0"/>
      <c r="JRB342" s="0"/>
      <c r="JRC342" s="0"/>
      <c r="JRD342" s="0"/>
      <c r="JRE342" s="0"/>
      <c r="JRF342" s="0"/>
      <c r="JRG342" s="0"/>
      <c r="JRH342" s="0"/>
      <c r="JRI342" s="0"/>
      <c r="JRJ342" s="0"/>
      <c r="JRK342" s="0"/>
      <c r="JRL342" s="0"/>
      <c r="JRM342" s="0"/>
      <c r="JRN342" s="0"/>
      <c r="JRO342" s="0"/>
      <c r="JRP342" s="0"/>
      <c r="JRQ342" s="0"/>
      <c r="JRR342" s="0"/>
      <c r="JRS342" s="0"/>
      <c r="JRT342" s="0"/>
      <c r="JRU342" s="0"/>
      <c r="JRV342" s="0"/>
      <c r="JRW342" s="0"/>
      <c r="JRX342" s="0"/>
      <c r="JRY342" s="0"/>
      <c r="JRZ342" s="0"/>
      <c r="JSA342" s="0"/>
      <c r="JSB342" s="0"/>
      <c r="JSC342" s="0"/>
      <c r="JSD342" s="0"/>
      <c r="JSE342" s="0"/>
      <c r="JSF342" s="0"/>
      <c r="JSG342" s="0"/>
      <c r="JSH342" s="0"/>
      <c r="JSI342" s="0"/>
      <c r="JSJ342" s="0"/>
      <c r="JSK342" s="0"/>
      <c r="JSL342" s="0"/>
      <c r="JSM342" s="0"/>
      <c r="JSN342" s="0"/>
      <c r="JSO342" s="0"/>
      <c r="JSP342" s="0"/>
      <c r="JSQ342" s="0"/>
      <c r="JSR342" s="0"/>
      <c r="JSS342" s="0"/>
      <c r="JST342" s="0"/>
      <c r="JSU342" s="0"/>
      <c r="JSV342" s="0"/>
      <c r="JSW342" s="0"/>
      <c r="JSX342" s="0"/>
      <c r="JSY342" s="0"/>
      <c r="JSZ342" s="0"/>
      <c r="JTA342" s="0"/>
      <c r="JTB342" s="0"/>
      <c r="JTC342" s="0"/>
      <c r="JTD342" s="0"/>
      <c r="JTE342" s="0"/>
      <c r="JTF342" s="0"/>
      <c r="JTG342" s="0"/>
      <c r="JTH342" s="0"/>
      <c r="JTI342" s="0"/>
      <c r="JTJ342" s="0"/>
      <c r="JTK342" s="0"/>
      <c r="JTL342" s="0"/>
      <c r="JTM342" s="0"/>
      <c r="JTN342" s="0"/>
      <c r="JTO342" s="0"/>
      <c r="JTP342" s="0"/>
      <c r="JTQ342" s="0"/>
      <c r="JTR342" s="0"/>
      <c r="JTS342" s="0"/>
      <c r="JTT342" s="0"/>
      <c r="JTU342" s="0"/>
      <c r="JTV342" s="0"/>
      <c r="JTW342" s="0"/>
      <c r="JTX342" s="0"/>
      <c r="JTY342" s="0"/>
      <c r="JTZ342" s="0"/>
      <c r="JUA342" s="0"/>
      <c r="JUB342" s="0"/>
      <c r="JUC342" s="0"/>
      <c r="JUD342" s="0"/>
      <c r="JUE342" s="0"/>
      <c r="JUF342" s="0"/>
      <c r="JUG342" s="0"/>
      <c r="JUH342" s="0"/>
      <c r="JUI342" s="0"/>
      <c r="JUJ342" s="0"/>
      <c r="JUK342" s="0"/>
      <c r="JUL342" s="0"/>
      <c r="JUM342" s="0"/>
      <c r="JUN342" s="0"/>
      <c r="JUO342" s="0"/>
      <c r="JUP342" s="0"/>
      <c r="JUQ342" s="0"/>
      <c r="JUR342" s="0"/>
      <c r="JUS342" s="0"/>
      <c r="JUT342" s="0"/>
      <c r="JUU342" s="0"/>
      <c r="JUV342" s="0"/>
      <c r="JUW342" s="0"/>
      <c r="JUX342" s="0"/>
      <c r="JUY342" s="0"/>
      <c r="JUZ342" s="0"/>
      <c r="JVA342" s="0"/>
      <c r="JVB342" s="0"/>
      <c r="JVC342" s="0"/>
      <c r="JVD342" s="0"/>
      <c r="JVE342" s="0"/>
      <c r="JVF342" s="0"/>
      <c r="JVG342" s="0"/>
      <c r="JVH342" s="0"/>
      <c r="JVI342" s="0"/>
      <c r="JVJ342" s="0"/>
      <c r="JVK342" s="0"/>
      <c r="JVL342" s="0"/>
      <c r="JVM342" s="0"/>
      <c r="JVN342" s="0"/>
      <c r="JVO342" s="0"/>
      <c r="JVP342" s="0"/>
      <c r="JVQ342" s="0"/>
      <c r="JVR342" s="0"/>
      <c r="JVS342" s="0"/>
      <c r="JVT342" s="0"/>
      <c r="JVU342" s="0"/>
      <c r="JVV342" s="0"/>
      <c r="JVW342" s="0"/>
      <c r="JVX342" s="0"/>
      <c r="JVY342" s="0"/>
      <c r="JVZ342" s="0"/>
      <c r="JWA342" s="0"/>
      <c r="JWB342" s="0"/>
      <c r="JWC342" s="0"/>
      <c r="JWD342" s="0"/>
      <c r="JWE342" s="0"/>
      <c r="JWF342" s="0"/>
      <c r="JWG342" s="0"/>
      <c r="JWH342" s="0"/>
      <c r="JWI342" s="0"/>
      <c r="JWJ342" s="0"/>
      <c r="JWK342" s="0"/>
      <c r="JWL342" s="0"/>
      <c r="JWM342" s="0"/>
      <c r="JWN342" s="0"/>
      <c r="JWO342" s="0"/>
      <c r="JWP342" s="0"/>
      <c r="JWQ342" s="0"/>
      <c r="JWR342" s="0"/>
      <c r="JWS342" s="0"/>
      <c r="JWT342" s="0"/>
      <c r="JWU342" s="0"/>
      <c r="JWV342" s="0"/>
      <c r="JWW342" s="0"/>
      <c r="JWX342" s="0"/>
      <c r="JWY342" s="0"/>
      <c r="JWZ342" s="0"/>
      <c r="JXA342" s="0"/>
      <c r="JXB342" s="0"/>
      <c r="JXC342" s="0"/>
      <c r="JXD342" s="0"/>
      <c r="JXE342" s="0"/>
      <c r="JXF342" s="0"/>
      <c r="JXG342" s="0"/>
      <c r="JXH342" s="0"/>
      <c r="JXI342" s="0"/>
      <c r="JXJ342" s="0"/>
      <c r="JXK342" s="0"/>
      <c r="JXL342" s="0"/>
      <c r="JXM342" s="0"/>
      <c r="JXN342" s="0"/>
      <c r="JXO342" s="0"/>
      <c r="JXP342" s="0"/>
      <c r="JXQ342" s="0"/>
      <c r="JXR342" s="0"/>
      <c r="JXS342" s="0"/>
      <c r="JXT342" s="0"/>
      <c r="JXU342" s="0"/>
      <c r="JXV342" s="0"/>
      <c r="JXW342" s="0"/>
      <c r="JXX342" s="0"/>
      <c r="JXY342" s="0"/>
      <c r="JXZ342" s="0"/>
      <c r="JYA342" s="0"/>
      <c r="JYB342" s="0"/>
      <c r="JYC342" s="0"/>
      <c r="JYD342" s="0"/>
      <c r="JYE342" s="0"/>
      <c r="JYF342" s="0"/>
      <c r="JYG342" s="0"/>
      <c r="JYH342" s="0"/>
      <c r="JYI342" s="0"/>
      <c r="JYJ342" s="0"/>
      <c r="JYK342" s="0"/>
      <c r="JYL342" s="0"/>
      <c r="JYM342" s="0"/>
      <c r="JYN342" s="0"/>
      <c r="JYO342" s="0"/>
      <c r="JYP342" s="0"/>
      <c r="JYQ342" s="0"/>
      <c r="JYR342" s="0"/>
      <c r="JYS342" s="0"/>
      <c r="JYT342" s="0"/>
      <c r="JYU342" s="0"/>
      <c r="JYV342" s="0"/>
      <c r="JYW342" s="0"/>
      <c r="JYX342" s="0"/>
      <c r="JYY342" s="0"/>
      <c r="JYZ342" s="0"/>
      <c r="JZA342" s="0"/>
      <c r="JZB342" s="0"/>
      <c r="JZC342" s="0"/>
      <c r="JZD342" s="0"/>
      <c r="JZE342" s="0"/>
      <c r="JZF342" s="0"/>
      <c r="JZG342" s="0"/>
      <c r="JZH342" s="0"/>
      <c r="JZI342" s="0"/>
      <c r="JZJ342" s="0"/>
      <c r="JZK342" s="0"/>
      <c r="JZL342" s="0"/>
      <c r="JZM342" s="0"/>
      <c r="JZN342" s="0"/>
      <c r="JZO342" s="0"/>
      <c r="JZP342" s="0"/>
      <c r="JZQ342" s="0"/>
      <c r="JZR342" s="0"/>
      <c r="JZS342" s="0"/>
      <c r="JZT342" s="0"/>
      <c r="JZU342" s="0"/>
      <c r="JZV342" s="0"/>
      <c r="JZW342" s="0"/>
      <c r="JZX342" s="0"/>
      <c r="JZY342" s="0"/>
      <c r="JZZ342" s="0"/>
      <c r="KAA342" s="0"/>
      <c r="KAB342" s="0"/>
      <c r="KAC342" s="0"/>
      <c r="KAD342" s="0"/>
      <c r="KAE342" s="0"/>
      <c r="KAF342" s="0"/>
      <c r="KAG342" s="0"/>
      <c r="KAH342" s="0"/>
      <c r="KAI342" s="0"/>
      <c r="KAJ342" s="0"/>
      <c r="KAK342" s="0"/>
      <c r="KAL342" s="0"/>
      <c r="KAM342" s="0"/>
      <c r="KAN342" s="0"/>
      <c r="KAO342" s="0"/>
      <c r="KAP342" s="0"/>
      <c r="KAQ342" s="0"/>
      <c r="KAR342" s="0"/>
      <c r="KAS342" s="0"/>
      <c r="KAT342" s="0"/>
      <c r="KAU342" s="0"/>
      <c r="KAV342" s="0"/>
      <c r="KAW342" s="0"/>
      <c r="KAX342" s="0"/>
      <c r="KAY342" s="0"/>
      <c r="KAZ342" s="0"/>
      <c r="KBA342" s="0"/>
      <c r="KBB342" s="0"/>
      <c r="KBC342" s="0"/>
      <c r="KBD342" s="0"/>
      <c r="KBE342" s="0"/>
      <c r="KBF342" s="0"/>
      <c r="KBG342" s="0"/>
      <c r="KBH342" s="0"/>
      <c r="KBI342" s="0"/>
      <c r="KBJ342" s="0"/>
      <c r="KBK342" s="0"/>
      <c r="KBL342" s="0"/>
      <c r="KBM342" s="0"/>
      <c r="KBN342" s="0"/>
      <c r="KBO342" s="0"/>
      <c r="KBP342" s="0"/>
      <c r="KBQ342" s="0"/>
      <c r="KBR342" s="0"/>
      <c r="KBS342" s="0"/>
      <c r="KBT342" s="0"/>
      <c r="KBU342" s="0"/>
      <c r="KBV342" s="0"/>
      <c r="KBW342" s="0"/>
      <c r="KBX342" s="0"/>
      <c r="KBY342" s="0"/>
      <c r="KBZ342" s="0"/>
      <c r="KCA342" s="0"/>
      <c r="KCB342" s="0"/>
      <c r="KCC342" s="0"/>
      <c r="KCD342" s="0"/>
      <c r="KCE342" s="0"/>
      <c r="KCF342" s="0"/>
      <c r="KCG342" s="0"/>
      <c r="KCH342" s="0"/>
      <c r="KCI342" s="0"/>
      <c r="KCJ342" s="0"/>
      <c r="KCK342" s="0"/>
      <c r="KCL342" s="0"/>
      <c r="KCM342" s="0"/>
      <c r="KCN342" s="0"/>
      <c r="KCO342" s="0"/>
      <c r="KCP342" s="0"/>
      <c r="KCQ342" s="0"/>
      <c r="KCR342" s="0"/>
      <c r="KCS342" s="0"/>
      <c r="KCT342" s="0"/>
      <c r="KCU342" s="0"/>
      <c r="KCV342" s="0"/>
      <c r="KCW342" s="0"/>
      <c r="KCX342" s="0"/>
      <c r="KCY342" s="0"/>
      <c r="KCZ342" s="0"/>
      <c r="KDA342" s="0"/>
      <c r="KDB342" s="0"/>
      <c r="KDC342" s="0"/>
      <c r="KDD342" s="0"/>
      <c r="KDE342" s="0"/>
      <c r="KDF342" s="0"/>
      <c r="KDG342" s="0"/>
      <c r="KDH342" s="0"/>
      <c r="KDI342" s="0"/>
      <c r="KDJ342" s="0"/>
      <c r="KDK342" s="0"/>
      <c r="KDL342" s="0"/>
      <c r="KDM342" s="0"/>
      <c r="KDN342" s="0"/>
      <c r="KDO342" s="0"/>
      <c r="KDP342" s="0"/>
      <c r="KDQ342" s="0"/>
      <c r="KDR342" s="0"/>
      <c r="KDS342" s="0"/>
      <c r="KDT342" s="0"/>
      <c r="KDU342" s="0"/>
      <c r="KDV342" s="0"/>
      <c r="KDW342" s="0"/>
      <c r="KDX342" s="0"/>
      <c r="KDY342" s="0"/>
      <c r="KDZ342" s="0"/>
      <c r="KEA342" s="0"/>
      <c r="KEB342" s="0"/>
      <c r="KEC342" s="0"/>
      <c r="KED342" s="0"/>
      <c r="KEE342" s="0"/>
      <c r="KEF342" s="0"/>
      <c r="KEG342" s="0"/>
      <c r="KEH342" s="0"/>
      <c r="KEI342" s="0"/>
      <c r="KEJ342" s="0"/>
      <c r="KEK342" s="0"/>
      <c r="KEL342" s="0"/>
      <c r="KEM342" s="0"/>
      <c r="KEN342" s="0"/>
      <c r="KEO342" s="0"/>
      <c r="KEP342" s="0"/>
      <c r="KEQ342" s="0"/>
      <c r="KER342" s="0"/>
      <c r="KES342" s="0"/>
      <c r="KET342" s="0"/>
      <c r="KEU342" s="0"/>
      <c r="KEV342" s="0"/>
      <c r="KEW342" s="0"/>
      <c r="KEX342" s="0"/>
      <c r="KEY342" s="0"/>
      <c r="KEZ342" s="0"/>
      <c r="KFA342" s="0"/>
      <c r="KFB342" s="0"/>
      <c r="KFC342" s="0"/>
      <c r="KFD342" s="0"/>
      <c r="KFE342" s="0"/>
      <c r="KFF342" s="0"/>
      <c r="KFG342" s="0"/>
      <c r="KFH342" s="0"/>
      <c r="KFI342" s="0"/>
      <c r="KFJ342" s="0"/>
      <c r="KFK342" s="0"/>
      <c r="KFL342" s="0"/>
      <c r="KFM342" s="0"/>
      <c r="KFN342" s="0"/>
      <c r="KFO342" s="0"/>
      <c r="KFP342" s="0"/>
      <c r="KFQ342" s="0"/>
      <c r="KFR342" s="0"/>
      <c r="KFS342" s="0"/>
      <c r="KFT342" s="0"/>
      <c r="KFU342" s="0"/>
      <c r="KFV342" s="0"/>
      <c r="KFW342" s="0"/>
      <c r="KFX342" s="0"/>
      <c r="KFY342" s="0"/>
      <c r="KFZ342" s="0"/>
      <c r="KGA342" s="0"/>
      <c r="KGB342" s="0"/>
      <c r="KGC342" s="0"/>
      <c r="KGD342" s="0"/>
      <c r="KGE342" s="0"/>
      <c r="KGF342" s="0"/>
      <c r="KGG342" s="0"/>
      <c r="KGH342" s="0"/>
      <c r="KGI342" s="0"/>
      <c r="KGJ342" s="0"/>
      <c r="KGK342" s="0"/>
      <c r="KGL342" s="0"/>
      <c r="KGM342" s="0"/>
      <c r="KGN342" s="0"/>
      <c r="KGO342" s="0"/>
      <c r="KGP342" s="0"/>
      <c r="KGQ342" s="0"/>
      <c r="KGR342" s="0"/>
      <c r="KGS342" s="0"/>
      <c r="KGT342" s="0"/>
      <c r="KGU342" s="0"/>
      <c r="KGV342" s="0"/>
      <c r="KGW342" s="0"/>
      <c r="KGX342" s="0"/>
      <c r="KGY342" s="0"/>
      <c r="KGZ342" s="0"/>
      <c r="KHA342" s="0"/>
      <c r="KHB342" s="0"/>
      <c r="KHC342" s="0"/>
      <c r="KHD342" s="0"/>
      <c r="KHE342" s="0"/>
      <c r="KHF342" s="0"/>
      <c r="KHG342" s="0"/>
      <c r="KHH342" s="0"/>
      <c r="KHI342" s="0"/>
      <c r="KHJ342" s="0"/>
      <c r="KHK342" s="0"/>
      <c r="KHL342" s="0"/>
      <c r="KHM342" s="0"/>
      <c r="KHN342" s="0"/>
      <c r="KHO342" s="0"/>
      <c r="KHP342" s="0"/>
      <c r="KHQ342" s="0"/>
      <c r="KHR342" s="0"/>
      <c r="KHS342" s="0"/>
      <c r="KHT342" s="0"/>
      <c r="KHU342" s="0"/>
      <c r="KHV342" s="0"/>
      <c r="KHW342" s="0"/>
      <c r="KHX342" s="0"/>
      <c r="KHY342" s="0"/>
      <c r="KHZ342" s="0"/>
      <c r="KIA342" s="0"/>
      <c r="KIB342" s="0"/>
      <c r="KIC342" s="0"/>
      <c r="KID342" s="0"/>
      <c r="KIE342" s="0"/>
      <c r="KIF342" s="0"/>
      <c r="KIG342" s="0"/>
      <c r="KIH342" s="0"/>
      <c r="KII342" s="0"/>
      <c r="KIJ342" s="0"/>
      <c r="KIK342" s="0"/>
      <c r="KIL342" s="0"/>
      <c r="KIM342" s="0"/>
      <c r="KIN342" s="0"/>
      <c r="KIO342" s="0"/>
      <c r="KIP342" s="0"/>
      <c r="KIQ342" s="0"/>
      <c r="KIR342" s="0"/>
      <c r="KIS342" s="0"/>
      <c r="KIT342" s="0"/>
      <c r="KIU342" s="0"/>
      <c r="KIV342" s="0"/>
      <c r="KIW342" s="0"/>
      <c r="KIX342" s="0"/>
      <c r="KIY342" s="0"/>
      <c r="KIZ342" s="0"/>
      <c r="KJA342" s="0"/>
      <c r="KJB342" s="0"/>
      <c r="KJC342" s="0"/>
      <c r="KJD342" s="0"/>
      <c r="KJE342" s="0"/>
      <c r="KJF342" s="0"/>
      <c r="KJG342" s="0"/>
      <c r="KJH342" s="0"/>
      <c r="KJI342" s="0"/>
      <c r="KJJ342" s="0"/>
      <c r="KJK342" s="0"/>
      <c r="KJL342" s="0"/>
      <c r="KJM342" s="0"/>
      <c r="KJN342" s="0"/>
      <c r="KJO342" s="0"/>
      <c r="KJP342" s="0"/>
      <c r="KJQ342" s="0"/>
      <c r="KJR342" s="0"/>
      <c r="KJS342" s="0"/>
      <c r="KJT342" s="0"/>
      <c r="KJU342" s="0"/>
      <c r="KJV342" s="0"/>
      <c r="KJW342" s="0"/>
      <c r="KJX342" s="0"/>
      <c r="KJY342" s="0"/>
      <c r="KJZ342" s="0"/>
      <c r="KKA342" s="0"/>
      <c r="KKB342" s="0"/>
      <c r="KKC342" s="0"/>
      <c r="KKD342" s="0"/>
      <c r="KKE342" s="0"/>
      <c r="KKF342" s="0"/>
      <c r="KKG342" s="0"/>
      <c r="KKH342" s="0"/>
      <c r="KKI342" s="0"/>
      <c r="KKJ342" s="0"/>
      <c r="KKK342" s="0"/>
      <c r="KKL342" s="0"/>
      <c r="KKM342" s="0"/>
      <c r="KKN342" s="0"/>
      <c r="KKO342" s="0"/>
      <c r="KKP342" s="0"/>
      <c r="KKQ342" s="0"/>
      <c r="KKR342" s="0"/>
      <c r="KKS342" s="0"/>
      <c r="KKT342" s="0"/>
      <c r="KKU342" s="0"/>
      <c r="KKV342" s="0"/>
      <c r="KKW342" s="0"/>
      <c r="KKX342" s="0"/>
      <c r="KKY342" s="0"/>
      <c r="KKZ342" s="0"/>
      <c r="KLA342" s="0"/>
      <c r="KLB342" s="0"/>
      <c r="KLC342" s="0"/>
      <c r="KLD342" s="0"/>
      <c r="KLE342" s="0"/>
      <c r="KLF342" s="0"/>
      <c r="KLG342" s="0"/>
      <c r="KLH342" s="0"/>
      <c r="KLI342" s="0"/>
      <c r="KLJ342" s="0"/>
      <c r="KLK342" s="0"/>
      <c r="KLL342" s="0"/>
      <c r="KLM342" s="0"/>
      <c r="KLN342" s="0"/>
      <c r="KLO342" s="0"/>
      <c r="KLP342" s="0"/>
      <c r="KLQ342" s="0"/>
      <c r="KLR342" s="0"/>
      <c r="KLS342" s="0"/>
      <c r="KLT342" s="0"/>
      <c r="KLU342" s="0"/>
      <c r="KLV342" s="0"/>
      <c r="KLW342" s="0"/>
      <c r="KLX342" s="0"/>
      <c r="KLY342" s="0"/>
      <c r="KLZ342" s="0"/>
      <c r="KMA342" s="0"/>
      <c r="KMB342" s="0"/>
      <c r="KMC342" s="0"/>
      <c r="KMD342" s="0"/>
      <c r="KME342" s="0"/>
      <c r="KMF342" s="0"/>
      <c r="KMG342" s="0"/>
      <c r="KMH342" s="0"/>
      <c r="KMI342" s="0"/>
      <c r="KMJ342" s="0"/>
      <c r="KMK342" s="0"/>
      <c r="KML342" s="0"/>
      <c r="KMM342" s="0"/>
      <c r="KMN342" s="0"/>
      <c r="KMO342" s="0"/>
      <c r="KMP342" s="0"/>
      <c r="KMQ342" s="0"/>
      <c r="KMR342" s="0"/>
      <c r="KMS342" s="0"/>
      <c r="KMT342" s="0"/>
      <c r="KMU342" s="0"/>
      <c r="KMV342" s="0"/>
      <c r="KMW342" s="0"/>
      <c r="KMX342" s="0"/>
      <c r="KMY342" s="0"/>
      <c r="KMZ342" s="0"/>
      <c r="KNA342" s="0"/>
      <c r="KNB342" s="0"/>
      <c r="KNC342" s="0"/>
      <c r="KND342" s="0"/>
      <c r="KNE342" s="0"/>
      <c r="KNF342" s="0"/>
      <c r="KNG342" s="0"/>
      <c r="KNH342" s="0"/>
      <c r="KNI342" s="0"/>
      <c r="KNJ342" s="0"/>
      <c r="KNK342" s="0"/>
      <c r="KNL342" s="0"/>
      <c r="KNM342" s="0"/>
      <c r="KNN342" s="0"/>
      <c r="KNO342" s="0"/>
      <c r="KNP342" s="0"/>
      <c r="KNQ342" s="0"/>
      <c r="KNR342" s="0"/>
      <c r="KNS342" s="0"/>
      <c r="KNT342" s="0"/>
      <c r="KNU342" s="0"/>
      <c r="KNV342" s="0"/>
      <c r="KNW342" s="0"/>
      <c r="KNX342" s="0"/>
      <c r="KNY342" s="0"/>
      <c r="KNZ342" s="0"/>
      <c r="KOA342" s="0"/>
      <c r="KOB342" s="0"/>
      <c r="KOC342" s="0"/>
      <c r="KOD342" s="0"/>
      <c r="KOE342" s="0"/>
      <c r="KOF342" s="0"/>
      <c r="KOG342" s="0"/>
      <c r="KOH342" s="0"/>
      <c r="KOI342" s="0"/>
      <c r="KOJ342" s="0"/>
      <c r="KOK342" s="0"/>
      <c r="KOL342" s="0"/>
      <c r="KOM342" s="0"/>
      <c r="KON342" s="0"/>
      <c r="KOO342" s="0"/>
      <c r="KOP342" s="0"/>
      <c r="KOQ342" s="0"/>
      <c r="KOR342" s="0"/>
      <c r="KOS342" s="0"/>
      <c r="KOT342" s="0"/>
      <c r="KOU342" s="0"/>
      <c r="KOV342" s="0"/>
      <c r="KOW342" s="0"/>
      <c r="KOX342" s="0"/>
      <c r="KOY342" s="0"/>
      <c r="KOZ342" s="0"/>
      <c r="KPA342" s="0"/>
      <c r="KPB342" s="0"/>
      <c r="KPC342" s="0"/>
      <c r="KPD342" s="0"/>
      <c r="KPE342" s="0"/>
      <c r="KPF342" s="0"/>
      <c r="KPG342" s="0"/>
      <c r="KPH342" s="0"/>
      <c r="KPI342" s="0"/>
      <c r="KPJ342" s="0"/>
      <c r="KPK342" s="0"/>
      <c r="KPL342" s="0"/>
      <c r="KPM342" s="0"/>
      <c r="KPN342" s="0"/>
      <c r="KPO342" s="0"/>
      <c r="KPP342" s="0"/>
      <c r="KPQ342" s="0"/>
      <c r="KPR342" s="0"/>
      <c r="KPS342" s="0"/>
      <c r="KPT342" s="0"/>
      <c r="KPU342" s="0"/>
      <c r="KPV342" s="0"/>
      <c r="KPW342" s="0"/>
      <c r="KPX342" s="0"/>
      <c r="KPY342" s="0"/>
      <c r="KPZ342" s="0"/>
      <c r="KQA342" s="0"/>
      <c r="KQB342" s="0"/>
      <c r="KQC342" s="0"/>
      <c r="KQD342" s="0"/>
      <c r="KQE342" s="0"/>
      <c r="KQF342" s="0"/>
      <c r="KQG342" s="0"/>
      <c r="KQH342" s="0"/>
      <c r="KQI342" s="0"/>
      <c r="KQJ342" s="0"/>
      <c r="KQK342" s="0"/>
      <c r="KQL342" s="0"/>
      <c r="KQM342" s="0"/>
      <c r="KQN342" s="0"/>
      <c r="KQO342" s="0"/>
      <c r="KQP342" s="0"/>
      <c r="KQQ342" s="0"/>
      <c r="KQR342" s="0"/>
      <c r="KQS342" s="0"/>
      <c r="KQT342" s="0"/>
      <c r="KQU342" s="0"/>
      <c r="KQV342" s="0"/>
      <c r="KQW342" s="0"/>
      <c r="KQX342" s="0"/>
      <c r="KQY342" s="0"/>
      <c r="KQZ342" s="0"/>
      <c r="KRA342" s="0"/>
      <c r="KRB342" s="0"/>
      <c r="KRC342" s="0"/>
      <c r="KRD342" s="0"/>
      <c r="KRE342" s="0"/>
      <c r="KRF342" s="0"/>
      <c r="KRG342" s="0"/>
      <c r="KRH342" s="0"/>
      <c r="KRI342" s="0"/>
      <c r="KRJ342" s="0"/>
      <c r="KRK342" s="0"/>
      <c r="KRL342" s="0"/>
      <c r="KRM342" s="0"/>
      <c r="KRN342" s="0"/>
      <c r="KRO342" s="0"/>
      <c r="KRP342" s="0"/>
      <c r="KRQ342" s="0"/>
      <c r="KRR342" s="0"/>
      <c r="KRS342" s="0"/>
      <c r="KRT342" s="0"/>
      <c r="KRU342" s="0"/>
      <c r="KRV342" s="0"/>
      <c r="KRW342" s="0"/>
      <c r="KRX342" s="0"/>
      <c r="KRY342" s="0"/>
      <c r="KRZ342" s="0"/>
      <c r="KSA342" s="0"/>
      <c r="KSB342" s="0"/>
      <c r="KSC342" s="0"/>
      <c r="KSD342" s="0"/>
      <c r="KSE342" s="0"/>
      <c r="KSF342" s="0"/>
      <c r="KSG342" s="0"/>
      <c r="KSH342" s="0"/>
      <c r="KSI342" s="0"/>
      <c r="KSJ342" s="0"/>
      <c r="KSK342" s="0"/>
      <c r="KSL342" s="0"/>
      <c r="KSM342" s="0"/>
      <c r="KSN342" s="0"/>
      <c r="KSO342" s="0"/>
      <c r="KSP342" s="0"/>
      <c r="KSQ342" s="0"/>
      <c r="KSR342" s="0"/>
      <c r="KSS342" s="0"/>
      <c r="KST342" s="0"/>
      <c r="KSU342" s="0"/>
      <c r="KSV342" s="0"/>
      <c r="KSW342" s="0"/>
      <c r="KSX342" s="0"/>
      <c r="KSY342" s="0"/>
      <c r="KSZ342" s="0"/>
      <c r="KTA342" s="0"/>
      <c r="KTB342" s="0"/>
      <c r="KTC342" s="0"/>
      <c r="KTD342" s="0"/>
      <c r="KTE342" s="0"/>
      <c r="KTF342" s="0"/>
      <c r="KTG342" s="0"/>
      <c r="KTH342" s="0"/>
      <c r="KTI342" s="0"/>
      <c r="KTJ342" s="0"/>
      <c r="KTK342" s="0"/>
      <c r="KTL342" s="0"/>
      <c r="KTM342" s="0"/>
      <c r="KTN342" s="0"/>
      <c r="KTO342" s="0"/>
      <c r="KTP342" s="0"/>
      <c r="KTQ342" s="0"/>
      <c r="KTR342" s="0"/>
      <c r="KTS342" s="0"/>
      <c r="KTT342" s="0"/>
      <c r="KTU342" s="0"/>
      <c r="KTV342" s="0"/>
      <c r="KTW342" s="0"/>
      <c r="KTX342" s="0"/>
      <c r="KTY342" s="0"/>
      <c r="KTZ342" s="0"/>
      <c r="KUA342" s="0"/>
      <c r="KUB342" s="0"/>
      <c r="KUC342" s="0"/>
      <c r="KUD342" s="0"/>
      <c r="KUE342" s="0"/>
      <c r="KUF342" s="0"/>
      <c r="KUG342" s="0"/>
      <c r="KUH342" s="0"/>
      <c r="KUI342" s="0"/>
      <c r="KUJ342" s="0"/>
      <c r="KUK342" s="0"/>
      <c r="KUL342" s="0"/>
      <c r="KUM342" s="0"/>
      <c r="KUN342" s="0"/>
      <c r="KUO342" s="0"/>
      <c r="KUP342" s="0"/>
      <c r="KUQ342" s="0"/>
      <c r="KUR342" s="0"/>
      <c r="KUS342" s="0"/>
      <c r="KUT342" s="0"/>
      <c r="KUU342" s="0"/>
      <c r="KUV342" s="0"/>
      <c r="KUW342" s="0"/>
      <c r="KUX342" s="0"/>
      <c r="KUY342" s="0"/>
      <c r="KUZ342" s="0"/>
      <c r="KVA342" s="0"/>
      <c r="KVB342" s="0"/>
      <c r="KVC342" s="0"/>
      <c r="KVD342" s="0"/>
      <c r="KVE342" s="0"/>
      <c r="KVF342" s="0"/>
      <c r="KVG342" s="0"/>
      <c r="KVH342" s="0"/>
      <c r="KVI342" s="0"/>
      <c r="KVJ342" s="0"/>
      <c r="KVK342" s="0"/>
      <c r="KVL342" s="0"/>
      <c r="KVM342" s="0"/>
      <c r="KVN342" s="0"/>
      <c r="KVO342" s="0"/>
      <c r="KVP342" s="0"/>
      <c r="KVQ342" s="0"/>
      <c r="KVR342" s="0"/>
      <c r="KVS342" s="0"/>
      <c r="KVT342" s="0"/>
      <c r="KVU342" s="0"/>
      <c r="KVV342" s="0"/>
      <c r="KVW342" s="0"/>
      <c r="KVX342" s="0"/>
      <c r="KVY342" s="0"/>
      <c r="KVZ342" s="0"/>
      <c r="KWA342" s="0"/>
      <c r="KWB342" s="0"/>
      <c r="KWC342" s="0"/>
      <c r="KWD342" s="0"/>
      <c r="KWE342" s="0"/>
      <c r="KWF342" s="0"/>
      <c r="KWG342" s="0"/>
      <c r="KWH342" s="0"/>
      <c r="KWI342" s="0"/>
      <c r="KWJ342" s="0"/>
      <c r="KWK342" s="0"/>
      <c r="KWL342" s="0"/>
      <c r="KWM342" s="0"/>
      <c r="KWN342" s="0"/>
      <c r="KWO342" s="0"/>
      <c r="KWP342" s="0"/>
      <c r="KWQ342" s="0"/>
      <c r="KWR342" s="0"/>
      <c r="KWS342" s="0"/>
      <c r="KWT342" s="0"/>
      <c r="KWU342" s="0"/>
      <c r="KWV342" s="0"/>
      <c r="KWW342" s="0"/>
      <c r="KWX342" s="0"/>
      <c r="KWY342" s="0"/>
      <c r="KWZ342" s="0"/>
      <c r="KXA342" s="0"/>
      <c r="KXB342" s="0"/>
      <c r="KXC342" s="0"/>
      <c r="KXD342" s="0"/>
      <c r="KXE342" s="0"/>
      <c r="KXF342" s="0"/>
      <c r="KXG342" s="0"/>
      <c r="KXH342" s="0"/>
      <c r="KXI342" s="0"/>
      <c r="KXJ342" s="0"/>
      <c r="KXK342" s="0"/>
      <c r="KXL342" s="0"/>
      <c r="KXM342" s="0"/>
      <c r="KXN342" s="0"/>
      <c r="KXO342" s="0"/>
      <c r="KXP342" s="0"/>
      <c r="KXQ342" s="0"/>
      <c r="KXR342" s="0"/>
      <c r="KXS342" s="0"/>
      <c r="KXT342" s="0"/>
      <c r="KXU342" s="0"/>
      <c r="KXV342" s="0"/>
      <c r="KXW342" s="0"/>
      <c r="KXX342" s="0"/>
      <c r="KXY342" s="0"/>
      <c r="KXZ342" s="0"/>
      <c r="KYA342" s="0"/>
      <c r="KYB342" s="0"/>
      <c r="KYC342" s="0"/>
      <c r="KYD342" s="0"/>
      <c r="KYE342" s="0"/>
      <c r="KYF342" s="0"/>
      <c r="KYG342" s="0"/>
      <c r="KYH342" s="0"/>
      <c r="KYI342" s="0"/>
      <c r="KYJ342" s="0"/>
      <c r="KYK342" s="0"/>
      <c r="KYL342" s="0"/>
      <c r="KYM342" s="0"/>
      <c r="KYN342" s="0"/>
      <c r="KYO342" s="0"/>
      <c r="KYP342" s="0"/>
      <c r="KYQ342" s="0"/>
      <c r="KYR342" s="0"/>
      <c r="KYS342" s="0"/>
      <c r="KYT342" s="0"/>
      <c r="KYU342" s="0"/>
      <c r="KYV342" s="0"/>
      <c r="KYW342" s="0"/>
      <c r="KYX342" s="0"/>
      <c r="KYY342" s="0"/>
      <c r="KYZ342" s="0"/>
      <c r="KZA342" s="0"/>
      <c r="KZB342" s="0"/>
      <c r="KZC342" s="0"/>
      <c r="KZD342" s="0"/>
      <c r="KZE342" s="0"/>
      <c r="KZF342" s="0"/>
      <c r="KZG342" s="0"/>
      <c r="KZH342" s="0"/>
      <c r="KZI342" s="0"/>
      <c r="KZJ342" s="0"/>
      <c r="KZK342" s="0"/>
      <c r="KZL342" s="0"/>
      <c r="KZM342" s="0"/>
      <c r="KZN342" s="0"/>
      <c r="KZO342" s="0"/>
      <c r="KZP342" s="0"/>
      <c r="KZQ342" s="0"/>
      <c r="KZR342" s="0"/>
      <c r="KZS342" s="0"/>
      <c r="KZT342" s="0"/>
      <c r="KZU342" s="0"/>
      <c r="KZV342" s="0"/>
      <c r="KZW342" s="0"/>
      <c r="KZX342" s="0"/>
      <c r="KZY342" s="0"/>
      <c r="KZZ342" s="0"/>
      <c r="LAA342" s="0"/>
      <c r="LAB342" s="0"/>
      <c r="LAC342" s="0"/>
      <c r="LAD342" s="0"/>
      <c r="LAE342" s="0"/>
      <c r="LAF342" s="0"/>
      <c r="LAG342" s="0"/>
      <c r="LAH342" s="0"/>
      <c r="LAI342" s="0"/>
      <c r="LAJ342" s="0"/>
      <c r="LAK342" s="0"/>
      <c r="LAL342" s="0"/>
      <c r="LAM342" s="0"/>
      <c r="LAN342" s="0"/>
      <c r="LAO342" s="0"/>
      <c r="LAP342" s="0"/>
      <c r="LAQ342" s="0"/>
      <c r="LAR342" s="0"/>
      <c r="LAS342" s="0"/>
      <c r="LAT342" s="0"/>
      <c r="LAU342" s="0"/>
      <c r="LAV342" s="0"/>
      <c r="LAW342" s="0"/>
      <c r="LAX342" s="0"/>
      <c r="LAY342" s="0"/>
      <c r="LAZ342" s="0"/>
      <c r="LBA342" s="0"/>
      <c r="LBB342" s="0"/>
      <c r="LBC342" s="0"/>
      <c r="LBD342" s="0"/>
      <c r="LBE342" s="0"/>
      <c r="LBF342" s="0"/>
      <c r="LBG342" s="0"/>
      <c r="LBH342" s="0"/>
      <c r="LBI342" s="0"/>
      <c r="LBJ342" s="0"/>
      <c r="LBK342" s="0"/>
      <c r="LBL342" s="0"/>
      <c r="LBM342" s="0"/>
      <c r="LBN342" s="0"/>
      <c r="LBO342" s="0"/>
      <c r="LBP342" s="0"/>
      <c r="LBQ342" s="0"/>
      <c r="LBR342" s="0"/>
      <c r="LBS342" s="0"/>
      <c r="LBT342" s="0"/>
      <c r="LBU342" s="0"/>
      <c r="LBV342" s="0"/>
      <c r="LBW342" s="0"/>
      <c r="LBX342" s="0"/>
      <c r="LBY342" s="0"/>
      <c r="LBZ342" s="0"/>
      <c r="LCA342" s="0"/>
      <c r="LCB342" s="0"/>
      <c r="LCC342" s="0"/>
      <c r="LCD342" s="0"/>
      <c r="LCE342" s="0"/>
      <c r="LCF342" s="0"/>
      <c r="LCG342" s="0"/>
      <c r="LCH342" s="0"/>
      <c r="LCI342" s="0"/>
      <c r="LCJ342" s="0"/>
      <c r="LCK342" s="0"/>
      <c r="LCL342" s="0"/>
      <c r="LCM342" s="0"/>
      <c r="LCN342" s="0"/>
      <c r="LCO342" s="0"/>
      <c r="LCP342" s="0"/>
      <c r="LCQ342" s="0"/>
      <c r="LCR342" s="0"/>
      <c r="LCS342" s="0"/>
      <c r="LCT342" s="0"/>
      <c r="LCU342" s="0"/>
      <c r="LCV342" s="0"/>
      <c r="LCW342" s="0"/>
      <c r="LCX342" s="0"/>
      <c r="LCY342" s="0"/>
      <c r="LCZ342" s="0"/>
      <c r="LDA342" s="0"/>
      <c r="LDB342" s="0"/>
      <c r="LDC342" s="0"/>
      <c r="LDD342" s="0"/>
      <c r="LDE342" s="0"/>
      <c r="LDF342" s="0"/>
      <c r="LDG342" s="0"/>
      <c r="LDH342" s="0"/>
      <c r="LDI342" s="0"/>
      <c r="LDJ342" s="0"/>
      <c r="LDK342" s="0"/>
      <c r="LDL342" s="0"/>
      <c r="LDM342" s="0"/>
      <c r="LDN342" s="0"/>
      <c r="LDO342" s="0"/>
      <c r="LDP342" s="0"/>
      <c r="LDQ342" s="0"/>
      <c r="LDR342" s="0"/>
      <c r="LDS342" s="0"/>
      <c r="LDT342" s="0"/>
      <c r="LDU342" s="0"/>
      <c r="LDV342" s="0"/>
      <c r="LDW342" s="0"/>
      <c r="LDX342" s="0"/>
      <c r="LDY342" s="0"/>
      <c r="LDZ342" s="0"/>
      <c r="LEA342" s="0"/>
      <c r="LEB342" s="0"/>
      <c r="LEC342" s="0"/>
      <c r="LED342" s="0"/>
      <c r="LEE342" s="0"/>
      <c r="LEF342" s="0"/>
      <c r="LEG342" s="0"/>
      <c r="LEH342" s="0"/>
      <c r="LEI342" s="0"/>
      <c r="LEJ342" s="0"/>
      <c r="LEK342" s="0"/>
      <c r="LEL342" s="0"/>
      <c r="LEM342" s="0"/>
      <c r="LEN342" s="0"/>
      <c r="LEO342" s="0"/>
      <c r="LEP342" s="0"/>
      <c r="LEQ342" s="0"/>
      <c r="LER342" s="0"/>
      <c r="LES342" s="0"/>
      <c r="LET342" s="0"/>
      <c r="LEU342" s="0"/>
      <c r="LEV342" s="0"/>
      <c r="LEW342" s="0"/>
      <c r="LEX342" s="0"/>
      <c r="LEY342" s="0"/>
      <c r="LEZ342" s="0"/>
      <c r="LFA342" s="0"/>
      <c r="LFB342" s="0"/>
      <c r="LFC342" s="0"/>
      <c r="LFD342" s="0"/>
      <c r="LFE342" s="0"/>
      <c r="LFF342" s="0"/>
      <c r="LFG342" s="0"/>
      <c r="LFH342" s="0"/>
      <c r="LFI342" s="0"/>
      <c r="LFJ342" s="0"/>
      <c r="LFK342" s="0"/>
      <c r="LFL342" s="0"/>
      <c r="LFM342" s="0"/>
      <c r="LFN342" s="0"/>
      <c r="LFO342" s="0"/>
      <c r="LFP342" s="0"/>
      <c r="LFQ342" s="0"/>
      <c r="LFR342" s="0"/>
      <c r="LFS342" s="0"/>
      <c r="LFT342" s="0"/>
      <c r="LFU342" s="0"/>
      <c r="LFV342" s="0"/>
      <c r="LFW342" s="0"/>
      <c r="LFX342" s="0"/>
      <c r="LFY342" s="0"/>
      <c r="LFZ342" s="0"/>
      <c r="LGA342" s="0"/>
      <c r="LGB342" s="0"/>
      <c r="LGC342" s="0"/>
      <c r="LGD342" s="0"/>
      <c r="LGE342" s="0"/>
      <c r="LGF342" s="0"/>
      <c r="LGG342" s="0"/>
      <c r="LGH342" s="0"/>
      <c r="LGI342" s="0"/>
      <c r="LGJ342" s="0"/>
      <c r="LGK342" s="0"/>
      <c r="LGL342" s="0"/>
      <c r="LGM342" s="0"/>
      <c r="LGN342" s="0"/>
      <c r="LGO342" s="0"/>
      <c r="LGP342" s="0"/>
      <c r="LGQ342" s="0"/>
      <c r="LGR342" s="0"/>
      <c r="LGS342" s="0"/>
      <c r="LGT342" s="0"/>
      <c r="LGU342" s="0"/>
      <c r="LGV342" s="0"/>
      <c r="LGW342" s="0"/>
      <c r="LGX342" s="0"/>
      <c r="LGY342" s="0"/>
      <c r="LGZ342" s="0"/>
      <c r="LHA342" s="0"/>
      <c r="LHB342" s="0"/>
      <c r="LHC342" s="0"/>
      <c r="LHD342" s="0"/>
      <c r="LHE342" s="0"/>
      <c r="LHF342" s="0"/>
      <c r="LHG342" s="0"/>
      <c r="LHH342" s="0"/>
      <c r="LHI342" s="0"/>
      <c r="LHJ342" s="0"/>
      <c r="LHK342" s="0"/>
      <c r="LHL342" s="0"/>
      <c r="LHM342" s="0"/>
      <c r="LHN342" s="0"/>
      <c r="LHO342" s="0"/>
      <c r="LHP342" s="0"/>
      <c r="LHQ342" s="0"/>
      <c r="LHR342" s="0"/>
      <c r="LHS342" s="0"/>
      <c r="LHT342" s="0"/>
      <c r="LHU342" s="0"/>
      <c r="LHV342" s="0"/>
      <c r="LHW342" s="0"/>
      <c r="LHX342" s="0"/>
      <c r="LHY342" s="0"/>
      <c r="LHZ342" s="0"/>
      <c r="LIA342" s="0"/>
      <c r="LIB342" s="0"/>
      <c r="LIC342" s="0"/>
      <c r="LID342" s="0"/>
      <c r="LIE342" s="0"/>
      <c r="LIF342" s="0"/>
      <c r="LIG342" s="0"/>
      <c r="LIH342" s="0"/>
      <c r="LII342" s="0"/>
      <c r="LIJ342" s="0"/>
      <c r="LIK342" s="0"/>
      <c r="LIL342" s="0"/>
      <c r="LIM342" s="0"/>
      <c r="LIN342" s="0"/>
      <c r="LIO342" s="0"/>
      <c r="LIP342" s="0"/>
      <c r="LIQ342" s="0"/>
      <c r="LIR342" s="0"/>
      <c r="LIS342" s="0"/>
      <c r="LIT342" s="0"/>
      <c r="LIU342" s="0"/>
      <c r="LIV342" s="0"/>
      <c r="LIW342" s="0"/>
      <c r="LIX342" s="0"/>
      <c r="LIY342" s="0"/>
      <c r="LIZ342" s="0"/>
      <c r="LJA342" s="0"/>
      <c r="LJB342" s="0"/>
      <c r="LJC342" s="0"/>
      <c r="LJD342" s="0"/>
      <c r="LJE342" s="0"/>
      <c r="LJF342" s="0"/>
      <c r="LJG342" s="0"/>
      <c r="LJH342" s="0"/>
      <c r="LJI342" s="0"/>
      <c r="LJJ342" s="0"/>
      <c r="LJK342" s="0"/>
      <c r="LJL342" s="0"/>
      <c r="LJM342" s="0"/>
      <c r="LJN342" s="0"/>
      <c r="LJO342" s="0"/>
      <c r="LJP342" s="0"/>
      <c r="LJQ342" s="0"/>
      <c r="LJR342" s="0"/>
      <c r="LJS342" s="0"/>
      <c r="LJT342" s="0"/>
      <c r="LJU342" s="0"/>
      <c r="LJV342" s="0"/>
      <c r="LJW342" s="0"/>
      <c r="LJX342" s="0"/>
      <c r="LJY342" s="0"/>
      <c r="LJZ342" s="0"/>
      <c r="LKA342" s="0"/>
      <c r="LKB342" s="0"/>
      <c r="LKC342" s="0"/>
      <c r="LKD342" s="0"/>
      <c r="LKE342" s="0"/>
      <c r="LKF342" s="0"/>
      <c r="LKG342" s="0"/>
      <c r="LKH342" s="0"/>
      <c r="LKI342" s="0"/>
      <c r="LKJ342" s="0"/>
      <c r="LKK342" s="0"/>
      <c r="LKL342" s="0"/>
      <c r="LKM342" s="0"/>
      <c r="LKN342" s="0"/>
      <c r="LKO342" s="0"/>
      <c r="LKP342" s="0"/>
      <c r="LKQ342" s="0"/>
      <c r="LKR342" s="0"/>
      <c r="LKS342" s="0"/>
      <c r="LKT342" s="0"/>
      <c r="LKU342" s="0"/>
      <c r="LKV342" s="0"/>
      <c r="LKW342" s="0"/>
      <c r="LKX342" s="0"/>
      <c r="LKY342" s="0"/>
      <c r="LKZ342" s="0"/>
      <c r="LLA342" s="0"/>
      <c r="LLB342" s="0"/>
      <c r="LLC342" s="0"/>
      <c r="LLD342" s="0"/>
      <c r="LLE342" s="0"/>
      <c r="LLF342" s="0"/>
      <c r="LLG342" s="0"/>
      <c r="LLH342" s="0"/>
      <c r="LLI342" s="0"/>
      <c r="LLJ342" s="0"/>
      <c r="LLK342" s="0"/>
      <c r="LLL342" s="0"/>
      <c r="LLM342" s="0"/>
      <c r="LLN342" s="0"/>
      <c r="LLO342" s="0"/>
      <c r="LLP342" s="0"/>
      <c r="LLQ342" s="0"/>
      <c r="LLR342" s="0"/>
      <c r="LLS342" s="0"/>
      <c r="LLT342" s="0"/>
      <c r="LLU342" s="0"/>
      <c r="LLV342" s="0"/>
      <c r="LLW342" s="0"/>
      <c r="LLX342" s="0"/>
      <c r="LLY342" s="0"/>
      <c r="LLZ342" s="0"/>
      <c r="LMA342" s="0"/>
      <c r="LMB342" s="0"/>
      <c r="LMC342" s="0"/>
      <c r="LMD342" s="0"/>
      <c r="LME342" s="0"/>
      <c r="LMF342" s="0"/>
      <c r="LMG342" s="0"/>
      <c r="LMH342" s="0"/>
      <c r="LMI342" s="0"/>
      <c r="LMJ342" s="0"/>
      <c r="LMK342" s="0"/>
      <c r="LML342" s="0"/>
      <c r="LMM342" s="0"/>
      <c r="LMN342" s="0"/>
      <c r="LMO342" s="0"/>
      <c r="LMP342" s="0"/>
      <c r="LMQ342" s="0"/>
      <c r="LMR342" s="0"/>
      <c r="LMS342" s="0"/>
      <c r="LMT342" s="0"/>
      <c r="LMU342" s="0"/>
      <c r="LMV342" s="0"/>
      <c r="LMW342" s="0"/>
      <c r="LMX342" s="0"/>
      <c r="LMY342" s="0"/>
      <c r="LMZ342" s="0"/>
      <c r="LNA342" s="0"/>
      <c r="LNB342" s="0"/>
      <c r="LNC342" s="0"/>
      <c r="LND342" s="0"/>
      <c r="LNE342" s="0"/>
      <c r="LNF342" s="0"/>
      <c r="LNG342" s="0"/>
      <c r="LNH342" s="0"/>
      <c r="LNI342" s="0"/>
      <c r="LNJ342" s="0"/>
      <c r="LNK342" s="0"/>
      <c r="LNL342" s="0"/>
      <c r="LNM342" s="0"/>
      <c r="LNN342" s="0"/>
      <c r="LNO342" s="0"/>
      <c r="LNP342" s="0"/>
      <c r="LNQ342" s="0"/>
      <c r="LNR342" s="0"/>
      <c r="LNS342" s="0"/>
      <c r="LNT342" s="0"/>
      <c r="LNU342" s="0"/>
      <c r="LNV342" s="0"/>
      <c r="LNW342" s="0"/>
      <c r="LNX342" s="0"/>
      <c r="LNY342" s="0"/>
      <c r="LNZ342" s="0"/>
      <c r="LOA342" s="0"/>
      <c r="LOB342" s="0"/>
      <c r="LOC342" s="0"/>
      <c r="LOD342" s="0"/>
      <c r="LOE342" s="0"/>
      <c r="LOF342" s="0"/>
      <c r="LOG342" s="0"/>
      <c r="LOH342" s="0"/>
      <c r="LOI342" s="0"/>
      <c r="LOJ342" s="0"/>
      <c r="LOK342" s="0"/>
      <c r="LOL342" s="0"/>
      <c r="LOM342" s="0"/>
      <c r="LON342" s="0"/>
      <c r="LOO342" s="0"/>
      <c r="LOP342" s="0"/>
      <c r="LOQ342" s="0"/>
      <c r="LOR342" s="0"/>
      <c r="LOS342" s="0"/>
      <c r="LOT342" s="0"/>
      <c r="LOU342" s="0"/>
      <c r="LOV342" s="0"/>
      <c r="LOW342" s="0"/>
      <c r="LOX342" s="0"/>
      <c r="LOY342" s="0"/>
      <c r="LOZ342" s="0"/>
      <c r="LPA342" s="0"/>
      <c r="LPB342" s="0"/>
      <c r="LPC342" s="0"/>
      <c r="LPD342" s="0"/>
      <c r="LPE342" s="0"/>
      <c r="LPF342" s="0"/>
      <c r="LPG342" s="0"/>
      <c r="LPH342" s="0"/>
      <c r="LPI342" s="0"/>
      <c r="LPJ342" s="0"/>
      <c r="LPK342" s="0"/>
      <c r="LPL342" s="0"/>
      <c r="LPM342" s="0"/>
      <c r="LPN342" s="0"/>
      <c r="LPO342" s="0"/>
      <c r="LPP342" s="0"/>
      <c r="LPQ342" s="0"/>
      <c r="LPR342" s="0"/>
      <c r="LPS342" s="0"/>
      <c r="LPT342" s="0"/>
      <c r="LPU342" s="0"/>
      <c r="LPV342" s="0"/>
      <c r="LPW342" s="0"/>
      <c r="LPX342" s="0"/>
      <c r="LPY342" s="0"/>
      <c r="LPZ342" s="0"/>
      <c r="LQA342" s="0"/>
      <c r="LQB342" s="0"/>
      <c r="LQC342" s="0"/>
      <c r="LQD342" s="0"/>
      <c r="LQE342" s="0"/>
      <c r="LQF342" s="0"/>
      <c r="LQG342" s="0"/>
      <c r="LQH342" s="0"/>
      <c r="LQI342" s="0"/>
      <c r="LQJ342" s="0"/>
      <c r="LQK342" s="0"/>
      <c r="LQL342" s="0"/>
      <c r="LQM342" s="0"/>
      <c r="LQN342" s="0"/>
      <c r="LQO342" s="0"/>
      <c r="LQP342" s="0"/>
      <c r="LQQ342" s="0"/>
      <c r="LQR342" s="0"/>
      <c r="LQS342" s="0"/>
      <c r="LQT342" s="0"/>
      <c r="LQU342" s="0"/>
      <c r="LQV342" s="0"/>
      <c r="LQW342" s="0"/>
      <c r="LQX342" s="0"/>
      <c r="LQY342" s="0"/>
      <c r="LQZ342" s="0"/>
      <c r="LRA342" s="0"/>
      <c r="LRB342" s="0"/>
      <c r="LRC342" s="0"/>
      <c r="LRD342" s="0"/>
      <c r="LRE342" s="0"/>
      <c r="LRF342" s="0"/>
      <c r="LRG342" s="0"/>
      <c r="LRH342" s="0"/>
      <c r="LRI342" s="0"/>
      <c r="LRJ342" s="0"/>
      <c r="LRK342" s="0"/>
      <c r="LRL342" s="0"/>
      <c r="LRM342" s="0"/>
      <c r="LRN342" s="0"/>
      <c r="LRO342" s="0"/>
      <c r="LRP342" s="0"/>
      <c r="LRQ342" s="0"/>
      <c r="LRR342" s="0"/>
      <c r="LRS342" s="0"/>
      <c r="LRT342" s="0"/>
      <c r="LRU342" s="0"/>
      <c r="LRV342" s="0"/>
      <c r="LRW342" s="0"/>
      <c r="LRX342" s="0"/>
      <c r="LRY342" s="0"/>
      <c r="LRZ342" s="0"/>
      <c r="LSA342" s="0"/>
      <c r="LSB342" s="0"/>
      <c r="LSC342" s="0"/>
      <c r="LSD342" s="0"/>
      <c r="LSE342" s="0"/>
      <c r="LSF342" s="0"/>
      <c r="LSG342" s="0"/>
      <c r="LSH342" s="0"/>
      <c r="LSI342" s="0"/>
      <c r="LSJ342" s="0"/>
      <c r="LSK342" s="0"/>
      <c r="LSL342" s="0"/>
      <c r="LSM342" s="0"/>
      <c r="LSN342" s="0"/>
      <c r="LSO342" s="0"/>
      <c r="LSP342" s="0"/>
      <c r="LSQ342" s="0"/>
      <c r="LSR342" s="0"/>
      <c r="LSS342" s="0"/>
      <c r="LST342" s="0"/>
      <c r="LSU342" s="0"/>
      <c r="LSV342" s="0"/>
      <c r="LSW342" s="0"/>
      <c r="LSX342" s="0"/>
      <c r="LSY342" s="0"/>
      <c r="LSZ342" s="0"/>
      <c r="LTA342" s="0"/>
      <c r="LTB342" s="0"/>
      <c r="LTC342" s="0"/>
      <c r="LTD342" s="0"/>
      <c r="LTE342" s="0"/>
      <c r="LTF342" s="0"/>
      <c r="LTG342" s="0"/>
      <c r="LTH342" s="0"/>
      <c r="LTI342" s="0"/>
      <c r="LTJ342" s="0"/>
      <c r="LTK342" s="0"/>
      <c r="LTL342" s="0"/>
      <c r="LTM342" s="0"/>
      <c r="LTN342" s="0"/>
      <c r="LTO342" s="0"/>
      <c r="LTP342" s="0"/>
      <c r="LTQ342" s="0"/>
      <c r="LTR342" s="0"/>
      <c r="LTS342" s="0"/>
      <c r="LTT342" s="0"/>
      <c r="LTU342" s="0"/>
      <c r="LTV342" s="0"/>
      <c r="LTW342" s="0"/>
      <c r="LTX342" s="0"/>
      <c r="LTY342" s="0"/>
      <c r="LTZ342" s="0"/>
      <c r="LUA342" s="0"/>
      <c r="LUB342" s="0"/>
      <c r="LUC342" s="0"/>
      <c r="LUD342" s="0"/>
      <c r="LUE342" s="0"/>
      <c r="LUF342" s="0"/>
      <c r="LUG342" s="0"/>
      <c r="LUH342" s="0"/>
      <c r="LUI342" s="0"/>
      <c r="LUJ342" s="0"/>
      <c r="LUK342" s="0"/>
      <c r="LUL342" s="0"/>
      <c r="LUM342" s="0"/>
      <c r="LUN342" s="0"/>
      <c r="LUO342" s="0"/>
      <c r="LUP342" s="0"/>
      <c r="LUQ342" s="0"/>
      <c r="LUR342" s="0"/>
      <c r="LUS342" s="0"/>
      <c r="LUT342" s="0"/>
      <c r="LUU342" s="0"/>
      <c r="LUV342" s="0"/>
      <c r="LUW342" s="0"/>
      <c r="LUX342" s="0"/>
      <c r="LUY342" s="0"/>
      <c r="LUZ342" s="0"/>
      <c r="LVA342" s="0"/>
      <c r="LVB342" s="0"/>
      <c r="LVC342" s="0"/>
      <c r="LVD342" s="0"/>
      <c r="LVE342" s="0"/>
      <c r="LVF342" s="0"/>
      <c r="LVG342" s="0"/>
      <c r="LVH342" s="0"/>
      <c r="LVI342" s="0"/>
      <c r="LVJ342" s="0"/>
      <c r="LVK342" s="0"/>
      <c r="LVL342" s="0"/>
      <c r="LVM342" s="0"/>
      <c r="LVN342" s="0"/>
      <c r="LVO342" s="0"/>
      <c r="LVP342" s="0"/>
      <c r="LVQ342" s="0"/>
      <c r="LVR342" s="0"/>
      <c r="LVS342" s="0"/>
      <c r="LVT342" s="0"/>
      <c r="LVU342" s="0"/>
      <c r="LVV342" s="0"/>
      <c r="LVW342" s="0"/>
      <c r="LVX342" s="0"/>
      <c r="LVY342" s="0"/>
      <c r="LVZ342" s="0"/>
      <c r="LWA342" s="0"/>
      <c r="LWB342" s="0"/>
      <c r="LWC342" s="0"/>
      <c r="LWD342" s="0"/>
      <c r="LWE342" s="0"/>
      <c r="LWF342" s="0"/>
      <c r="LWG342" s="0"/>
      <c r="LWH342" s="0"/>
      <c r="LWI342" s="0"/>
      <c r="LWJ342" s="0"/>
      <c r="LWK342" s="0"/>
      <c r="LWL342" s="0"/>
      <c r="LWM342" s="0"/>
      <c r="LWN342" s="0"/>
      <c r="LWO342" s="0"/>
      <c r="LWP342" s="0"/>
      <c r="LWQ342" s="0"/>
      <c r="LWR342" s="0"/>
      <c r="LWS342" s="0"/>
      <c r="LWT342" s="0"/>
      <c r="LWU342" s="0"/>
      <c r="LWV342" s="0"/>
      <c r="LWW342" s="0"/>
      <c r="LWX342" s="0"/>
      <c r="LWY342" s="0"/>
      <c r="LWZ342" s="0"/>
      <c r="LXA342" s="0"/>
      <c r="LXB342" s="0"/>
      <c r="LXC342" s="0"/>
      <c r="LXD342" s="0"/>
      <c r="LXE342" s="0"/>
      <c r="LXF342" s="0"/>
      <c r="LXG342" s="0"/>
      <c r="LXH342" s="0"/>
      <c r="LXI342" s="0"/>
      <c r="LXJ342" s="0"/>
      <c r="LXK342" s="0"/>
      <c r="LXL342" s="0"/>
      <c r="LXM342" s="0"/>
      <c r="LXN342" s="0"/>
      <c r="LXO342" s="0"/>
      <c r="LXP342" s="0"/>
      <c r="LXQ342" s="0"/>
      <c r="LXR342" s="0"/>
      <c r="LXS342" s="0"/>
      <c r="LXT342" s="0"/>
      <c r="LXU342" s="0"/>
      <c r="LXV342" s="0"/>
      <c r="LXW342" s="0"/>
      <c r="LXX342" s="0"/>
      <c r="LXY342" s="0"/>
      <c r="LXZ342" s="0"/>
      <c r="LYA342" s="0"/>
      <c r="LYB342" s="0"/>
      <c r="LYC342" s="0"/>
      <c r="LYD342" s="0"/>
      <c r="LYE342" s="0"/>
      <c r="LYF342" s="0"/>
      <c r="LYG342" s="0"/>
      <c r="LYH342" s="0"/>
      <c r="LYI342" s="0"/>
      <c r="LYJ342" s="0"/>
      <c r="LYK342" s="0"/>
      <c r="LYL342" s="0"/>
      <c r="LYM342" s="0"/>
      <c r="LYN342" s="0"/>
      <c r="LYO342" s="0"/>
      <c r="LYP342" s="0"/>
      <c r="LYQ342" s="0"/>
      <c r="LYR342" s="0"/>
      <c r="LYS342" s="0"/>
      <c r="LYT342" s="0"/>
      <c r="LYU342" s="0"/>
      <c r="LYV342" s="0"/>
      <c r="LYW342" s="0"/>
      <c r="LYX342" s="0"/>
      <c r="LYY342" s="0"/>
      <c r="LYZ342" s="0"/>
      <c r="LZA342" s="0"/>
      <c r="LZB342" s="0"/>
      <c r="LZC342" s="0"/>
      <c r="LZD342" s="0"/>
      <c r="LZE342" s="0"/>
      <c r="LZF342" s="0"/>
      <c r="LZG342" s="0"/>
      <c r="LZH342" s="0"/>
      <c r="LZI342" s="0"/>
      <c r="LZJ342" s="0"/>
      <c r="LZK342" s="0"/>
      <c r="LZL342" s="0"/>
      <c r="LZM342" s="0"/>
      <c r="LZN342" s="0"/>
      <c r="LZO342" s="0"/>
      <c r="LZP342" s="0"/>
      <c r="LZQ342" s="0"/>
      <c r="LZR342" s="0"/>
      <c r="LZS342" s="0"/>
      <c r="LZT342" s="0"/>
      <c r="LZU342" s="0"/>
      <c r="LZV342" s="0"/>
      <c r="LZW342" s="0"/>
      <c r="LZX342" s="0"/>
      <c r="LZY342" s="0"/>
      <c r="LZZ342" s="0"/>
      <c r="MAA342" s="0"/>
      <c r="MAB342" s="0"/>
      <c r="MAC342" s="0"/>
      <c r="MAD342" s="0"/>
      <c r="MAE342" s="0"/>
      <c r="MAF342" s="0"/>
      <c r="MAG342" s="0"/>
      <c r="MAH342" s="0"/>
      <c r="MAI342" s="0"/>
      <c r="MAJ342" s="0"/>
      <c r="MAK342" s="0"/>
      <c r="MAL342" s="0"/>
      <c r="MAM342" s="0"/>
      <c r="MAN342" s="0"/>
      <c r="MAO342" s="0"/>
      <c r="MAP342" s="0"/>
      <c r="MAQ342" s="0"/>
      <c r="MAR342" s="0"/>
      <c r="MAS342" s="0"/>
      <c r="MAT342" s="0"/>
      <c r="MAU342" s="0"/>
      <c r="MAV342" s="0"/>
      <c r="MAW342" s="0"/>
      <c r="MAX342" s="0"/>
      <c r="MAY342" s="0"/>
      <c r="MAZ342" s="0"/>
      <c r="MBA342" s="0"/>
      <c r="MBB342" s="0"/>
      <c r="MBC342" s="0"/>
      <c r="MBD342" s="0"/>
      <c r="MBE342" s="0"/>
      <c r="MBF342" s="0"/>
      <c r="MBG342" s="0"/>
      <c r="MBH342" s="0"/>
      <c r="MBI342" s="0"/>
      <c r="MBJ342" s="0"/>
      <c r="MBK342" s="0"/>
      <c r="MBL342" s="0"/>
      <c r="MBM342" s="0"/>
      <c r="MBN342" s="0"/>
      <c r="MBO342" s="0"/>
      <c r="MBP342" s="0"/>
      <c r="MBQ342" s="0"/>
      <c r="MBR342" s="0"/>
      <c r="MBS342" s="0"/>
      <c r="MBT342" s="0"/>
      <c r="MBU342" s="0"/>
      <c r="MBV342" s="0"/>
      <c r="MBW342" s="0"/>
      <c r="MBX342" s="0"/>
      <c r="MBY342" s="0"/>
      <c r="MBZ342" s="0"/>
      <c r="MCA342" s="0"/>
      <c r="MCB342" s="0"/>
      <c r="MCC342" s="0"/>
      <c r="MCD342" s="0"/>
      <c r="MCE342" s="0"/>
      <c r="MCF342" s="0"/>
      <c r="MCG342" s="0"/>
      <c r="MCH342" s="0"/>
      <c r="MCI342" s="0"/>
      <c r="MCJ342" s="0"/>
      <c r="MCK342" s="0"/>
      <c r="MCL342" s="0"/>
      <c r="MCM342" s="0"/>
      <c r="MCN342" s="0"/>
      <c r="MCO342" s="0"/>
      <c r="MCP342" s="0"/>
      <c r="MCQ342" s="0"/>
      <c r="MCR342" s="0"/>
      <c r="MCS342" s="0"/>
      <c r="MCT342" s="0"/>
      <c r="MCU342" s="0"/>
      <c r="MCV342" s="0"/>
      <c r="MCW342" s="0"/>
      <c r="MCX342" s="0"/>
      <c r="MCY342" s="0"/>
      <c r="MCZ342" s="0"/>
      <c r="MDA342" s="0"/>
      <c r="MDB342" s="0"/>
      <c r="MDC342" s="0"/>
      <c r="MDD342" s="0"/>
      <c r="MDE342" s="0"/>
      <c r="MDF342" s="0"/>
      <c r="MDG342" s="0"/>
      <c r="MDH342" s="0"/>
      <c r="MDI342" s="0"/>
      <c r="MDJ342" s="0"/>
      <c r="MDK342" s="0"/>
      <c r="MDL342" s="0"/>
      <c r="MDM342" s="0"/>
      <c r="MDN342" s="0"/>
      <c r="MDO342" s="0"/>
      <c r="MDP342" s="0"/>
      <c r="MDQ342" s="0"/>
      <c r="MDR342" s="0"/>
      <c r="MDS342" s="0"/>
      <c r="MDT342" s="0"/>
      <c r="MDU342" s="0"/>
      <c r="MDV342" s="0"/>
      <c r="MDW342" s="0"/>
      <c r="MDX342" s="0"/>
      <c r="MDY342" s="0"/>
      <c r="MDZ342" s="0"/>
      <c r="MEA342" s="0"/>
      <c r="MEB342" s="0"/>
      <c r="MEC342" s="0"/>
      <c r="MED342" s="0"/>
      <c r="MEE342" s="0"/>
      <c r="MEF342" s="0"/>
      <c r="MEG342" s="0"/>
      <c r="MEH342" s="0"/>
      <c r="MEI342" s="0"/>
      <c r="MEJ342" s="0"/>
      <c r="MEK342" s="0"/>
      <c r="MEL342" s="0"/>
      <c r="MEM342" s="0"/>
      <c r="MEN342" s="0"/>
      <c r="MEO342" s="0"/>
      <c r="MEP342" s="0"/>
      <c r="MEQ342" s="0"/>
      <c r="MER342" s="0"/>
      <c r="MES342" s="0"/>
      <c r="MET342" s="0"/>
      <c r="MEU342" s="0"/>
      <c r="MEV342" s="0"/>
      <c r="MEW342" s="0"/>
      <c r="MEX342" s="0"/>
      <c r="MEY342" s="0"/>
      <c r="MEZ342" s="0"/>
      <c r="MFA342" s="0"/>
      <c r="MFB342" s="0"/>
      <c r="MFC342" s="0"/>
      <c r="MFD342" s="0"/>
      <c r="MFE342" s="0"/>
      <c r="MFF342" s="0"/>
      <c r="MFG342" s="0"/>
      <c r="MFH342" s="0"/>
      <c r="MFI342" s="0"/>
      <c r="MFJ342" s="0"/>
      <c r="MFK342" s="0"/>
      <c r="MFL342" s="0"/>
      <c r="MFM342" s="0"/>
      <c r="MFN342" s="0"/>
      <c r="MFO342" s="0"/>
      <c r="MFP342" s="0"/>
      <c r="MFQ342" s="0"/>
      <c r="MFR342" s="0"/>
      <c r="MFS342" s="0"/>
      <c r="MFT342" s="0"/>
      <c r="MFU342" s="0"/>
      <c r="MFV342" s="0"/>
      <c r="MFW342" s="0"/>
      <c r="MFX342" s="0"/>
      <c r="MFY342" s="0"/>
      <c r="MFZ342" s="0"/>
      <c r="MGA342" s="0"/>
      <c r="MGB342" s="0"/>
      <c r="MGC342" s="0"/>
      <c r="MGD342" s="0"/>
      <c r="MGE342" s="0"/>
      <c r="MGF342" s="0"/>
      <c r="MGG342" s="0"/>
      <c r="MGH342" s="0"/>
      <c r="MGI342" s="0"/>
      <c r="MGJ342" s="0"/>
      <c r="MGK342" s="0"/>
      <c r="MGL342" s="0"/>
      <c r="MGM342" s="0"/>
      <c r="MGN342" s="0"/>
      <c r="MGO342" s="0"/>
      <c r="MGP342" s="0"/>
      <c r="MGQ342" s="0"/>
      <c r="MGR342" s="0"/>
      <c r="MGS342" s="0"/>
      <c r="MGT342" s="0"/>
      <c r="MGU342" s="0"/>
      <c r="MGV342" s="0"/>
      <c r="MGW342" s="0"/>
      <c r="MGX342" s="0"/>
      <c r="MGY342" s="0"/>
      <c r="MGZ342" s="0"/>
      <c r="MHA342" s="0"/>
      <c r="MHB342" s="0"/>
      <c r="MHC342" s="0"/>
      <c r="MHD342" s="0"/>
      <c r="MHE342" s="0"/>
      <c r="MHF342" s="0"/>
      <c r="MHG342" s="0"/>
      <c r="MHH342" s="0"/>
      <c r="MHI342" s="0"/>
      <c r="MHJ342" s="0"/>
      <c r="MHK342" s="0"/>
      <c r="MHL342" s="0"/>
      <c r="MHM342" s="0"/>
      <c r="MHN342" s="0"/>
      <c r="MHO342" s="0"/>
      <c r="MHP342" s="0"/>
      <c r="MHQ342" s="0"/>
      <c r="MHR342" s="0"/>
      <c r="MHS342" s="0"/>
      <c r="MHT342" s="0"/>
      <c r="MHU342" s="0"/>
      <c r="MHV342" s="0"/>
      <c r="MHW342" s="0"/>
      <c r="MHX342" s="0"/>
      <c r="MHY342" s="0"/>
      <c r="MHZ342" s="0"/>
      <c r="MIA342" s="0"/>
      <c r="MIB342" s="0"/>
      <c r="MIC342" s="0"/>
      <c r="MID342" s="0"/>
      <c r="MIE342" s="0"/>
      <c r="MIF342" s="0"/>
      <c r="MIG342" s="0"/>
      <c r="MIH342" s="0"/>
      <c r="MII342" s="0"/>
      <c r="MIJ342" s="0"/>
      <c r="MIK342" s="0"/>
      <c r="MIL342" s="0"/>
      <c r="MIM342" s="0"/>
      <c r="MIN342" s="0"/>
      <c r="MIO342" s="0"/>
      <c r="MIP342" s="0"/>
      <c r="MIQ342" s="0"/>
      <c r="MIR342" s="0"/>
      <c r="MIS342" s="0"/>
      <c r="MIT342" s="0"/>
      <c r="MIU342" s="0"/>
      <c r="MIV342" s="0"/>
      <c r="MIW342" s="0"/>
      <c r="MIX342" s="0"/>
      <c r="MIY342" s="0"/>
      <c r="MIZ342" s="0"/>
      <c r="MJA342" s="0"/>
      <c r="MJB342" s="0"/>
      <c r="MJC342" s="0"/>
      <c r="MJD342" s="0"/>
      <c r="MJE342" s="0"/>
      <c r="MJF342" s="0"/>
      <c r="MJG342" s="0"/>
      <c r="MJH342" s="0"/>
      <c r="MJI342" s="0"/>
      <c r="MJJ342" s="0"/>
      <c r="MJK342" s="0"/>
      <c r="MJL342" s="0"/>
      <c r="MJM342" s="0"/>
      <c r="MJN342" s="0"/>
      <c r="MJO342" s="0"/>
      <c r="MJP342" s="0"/>
      <c r="MJQ342" s="0"/>
      <c r="MJR342" s="0"/>
      <c r="MJS342" s="0"/>
      <c r="MJT342" s="0"/>
      <c r="MJU342" s="0"/>
      <c r="MJV342" s="0"/>
      <c r="MJW342" s="0"/>
      <c r="MJX342" s="0"/>
      <c r="MJY342" s="0"/>
      <c r="MJZ342" s="0"/>
      <c r="MKA342" s="0"/>
      <c r="MKB342" s="0"/>
      <c r="MKC342" s="0"/>
      <c r="MKD342" s="0"/>
      <c r="MKE342" s="0"/>
      <c r="MKF342" s="0"/>
      <c r="MKG342" s="0"/>
      <c r="MKH342" s="0"/>
      <c r="MKI342" s="0"/>
      <c r="MKJ342" s="0"/>
      <c r="MKK342" s="0"/>
      <c r="MKL342" s="0"/>
      <c r="MKM342" s="0"/>
      <c r="MKN342" s="0"/>
      <c r="MKO342" s="0"/>
      <c r="MKP342" s="0"/>
      <c r="MKQ342" s="0"/>
      <c r="MKR342" s="0"/>
      <c r="MKS342" s="0"/>
      <c r="MKT342" s="0"/>
      <c r="MKU342" s="0"/>
      <c r="MKV342" s="0"/>
      <c r="MKW342" s="0"/>
      <c r="MKX342" s="0"/>
      <c r="MKY342" s="0"/>
      <c r="MKZ342" s="0"/>
      <c r="MLA342" s="0"/>
      <c r="MLB342" s="0"/>
      <c r="MLC342" s="0"/>
      <c r="MLD342" s="0"/>
      <c r="MLE342" s="0"/>
      <c r="MLF342" s="0"/>
      <c r="MLG342" s="0"/>
      <c r="MLH342" s="0"/>
      <c r="MLI342" s="0"/>
      <c r="MLJ342" s="0"/>
      <c r="MLK342" s="0"/>
      <c r="MLL342" s="0"/>
      <c r="MLM342" s="0"/>
      <c r="MLN342" s="0"/>
      <c r="MLO342" s="0"/>
      <c r="MLP342" s="0"/>
      <c r="MLQ342" s="0"/>
      <c r="MLR342" s="0"/>
      <c r="MLS342" s="0"/>
      <c r="MLT342" s="0"/>
      <c r="MLU342" s="0"/>
      <c r="MLV342" s="0"/>
      <c r="MLW342" s="0"/>
      <c r="MLX342" s="0"/>
      <c r="MLY342" s="0"/>
      <c r="MLZ342" s="0"/>
      <c r="MMA342" s="0"/>
      <c r="MMB342" s="0"/>
      <c r="MMC342" s="0"/>
      <c r="MMD342" s="0"/>
      <c r="MME342" s="0"/>
      <c r="MMF342" s="0"/>
      <c r="MMG342" s="0"/>
      <c r="MMH342" s="0"/>
      <c r="MMI342" s="0"/>
      <c r="MMJ342" s="0"/>
      <c r="MMK342" s="0"/>
      <c r="MML342" s="0"/>
      <c r="MMM342" s="0"/>
      <c r="MMN342" s="0"/>
      <c r="MMO342" s="0"/>
      <c r="MMP342" s="0"/>
      <c r="MMQ342" s="0"/>
      <c r="MMR342" s="0"/>
      <c r="MMS342" s="0"/>
      <c r="MMT342" s="0"/>
      <c r="MMU342" s="0"/>
      <c r="MMV342" s="0"/>
      <c r="MMW342" s="0"/>
      <c r="MMX342" s="0"/>
      <c r="MMY342" s="0"/>
      <c r="MMZ342" s="0"/>
      <c r="MNA342" s="0"/>
      <c r="MNB342" s="0"/>
      <c r="MNC342" s="0"/>
      <c r="MND342" s="0"/>
      <c r="MNE342" s="0"/>
      <c r="MNF342" s="0"/>
      <c r="MNG342" s="0"/>
      <c r="MNH342" s="0"/>
      <c r="MNI342" s="0"/>
      <c r="MNJ342" s="0"/>
      <c r="MNK342" s="0"/>
      <c r="MNL342" s="0"/>
      <c r="MNM342" s="0"/>
      <c r="MNN342" s="0"/>
      <c r="MNO342" s="0"/>
      <c r="MNP342" s="0"/>
      <c r="MNQ342" s="0"/>
      <c r="MNR342" s="0"/>
      <c r="MNS342" s="0"/>
      <c r="MNT342" s="0"/>
      <c r="MNU342" s="0"/>
      <c r="MNV342" s="0"/>
      <c r="MNW342" s="0"/>
      <c r="MNX342" s="0"/>
      <c r="MNY342" s="0"/>
      <c r="MNZ342" s="0"/>
      <c r="MOA342" s="0"/>
      <c r="MOB342" s="0"/>
      <c r="MOC342" s="0"/>
      <c r="MOD342" s="0"/>
      <c r="MOE342" s="0"/>
      <c r="MOF342" s="0"/>
      <c r="MOG342" s="0"/>
      <c r="MOH342" s="0"/>
      <c r="MOI342" s="0"/>
      <c r="MOJ342" s="0"/>
      <c r="MOK342" s="0"/>
      <c r="MOL342" s="0"/>
      <c r="MOM342" s="0"/>
      <c r="MON342" s="0"/>
      <c r="MOO342" s="0"/>
      <c r="MOP342" s="0"/>
      <c r="MOQ342" s="0"/>
      <c r="MOR342" s="0"/>
      <c r="MOS342" s="0"/>
      <c r="MOT342" s="0"/>
      <c r="MOU342" s="0"/>
      <c r="MOV342" s="0"/>
      <c r="MOW342" s="0"/>
      <c r="MOX342" s="0"/>
      <c r="MOY342" s="0"/>
      <c r="MOZ342" s="0"/>
      <c r="MPA342" s="0"/>
      <c r="MPB342" s="0"/>
      <c r="MPC342" s="0"/>
      <c r="MPD342" s="0"/>
      <c r="MPE342" s="0"/>
      <c r="MPF342" s="0"/>
      <c r="MPG342" s="0"/>
      <c r="MPH342" s="0"/>
      <c r="MPI342" s="0"/>
      <c r="MPJ342" s="0"/>
      <c r="MPK342" s="0"/>
      <c r="MPL342" s="0"/>
      <c r="MPM342" s="0"/>
      <c r="MPN342" s="0"/>
      <c r="MPO342" s="0"/>
      <c r="MPP342" s="0"/>
      <c r="MPQ342" s="0"/>
      <c r="MPR342" s="0"/>
      <c r="MPS342" s="0"/>
      <c r="MPT342" s="0"/>
      <c r="MPU342" s="0"/>
      <c r="MPV342" s="0"/>
      <c r="MPW342" s="0"/>
      <c r="MPX342" s="0"/>
      <c r="MPY342" s="0"/>
      <c r="MPZ342" s="0"/>
      <c r="MQA342" s="0"/>
      <c r="MQB342" s="0"/>
      <c r="MQC342" s="0"/>
      <c r="MQD342" s="0"/>
      <c r="MQE342" s="0"/>
      <c r="MQF342" s="0"/>
      <c r="MQG342" s="0"/>
      <c r="MQH342" s="0"/>
      <c r="MQI342" s="0"/>
      <c r="MQJ342" s="0"/>
      <c r="MQK342" s="0"/>
      <c r="MQL342" s="0"/>
      <c r="MQM342" s="0"/>
      <c r="MQN342" s="0"/>
      <c r="MQO342" s="0"/>
      <c r="MQP342" s="0"/>
      <c r="MQQ342" s="0"/>
      <c r="MQR342" s="0"/>
      <c r="MQS342" s="0"/>
      <c r="MQT342" s="0"/>
      <c r="MQU342" s="0"/>
      <c r="MQV342" s="0"/>
      <c r="MQW342" s="0"/>
      <c r="MQX342" s="0"/>
      <c r="MQY342" s="0"/>
      <c r="MQZ342" s="0"/>
      <c r="MRA342" s="0"/>
      <c r="MRB342" s="0"/>
      <c r="MRC342" s="0"/>
      <c r="MRD342" s="0"/>
      <c r="MRE342" s="0"/>
      <c r="MRF342" s="0"/>
      <c r="MRG342" s="0"/>
      <c r="MRH342" s="0"/>
      <c r="MRI342" s="0"/>
      <c r="MRJ342" s="0"/>
      <c r="MRK342" s="0"/>
      <c r="MRL342" s="0"/>
      <c r="MRM342" s="0"/>
      <c r="MRN342" s="0"/>
      <c r="MRO342" s="0"/>
      <c r="MRP342" s="0"/>
      <c r="MRQ342" s="0"/>
      <c r="MRR342" s="0"/>
      <c r="MRS342" s="0"/>
      <c r="MRT342" s="0"/>
      <c r="MRU342" s="0"/>
      <c r="MRV342" s="0"/>
      <c r="MRW342" s="0"/>
      <c r="MRX342" s="0"/>
      <c r="MRY342" s="0"/>
      <c r="MRZ342" s="0"/>
      <c r="MSA342" s="0"/>
      <c r="MSB342" s="0"/>
      <c r="MSC342" s="0"/>
      <c r="MSD342" s="0"/>
      <c r="MSE342" s="0"/>
      <c r="MSF342" s="0"/>
      <c r="MSG342" s="0"/>
      <c r="MSH342" s="0"/>
      <c r="MSI342" s="0"/>
      <c r="MSJ342" s="0"/>
      <c r="MSK342" s="0"/>
      <c r="MSL342" s="0"/>
      <c r="MSM342" s="0"/>
      <c r="MSN342" s="0"/>
      <c r="MSO342" s="0"/>
      <c r="MSP342" s="0"/>
      <c r="MSQ342" s="0"/>
      <c r="MSR342" s="0"/>
      <c r="MSS342" s="0"/>
      <c r="MST342" s="0"/>
      <c r="MSU342" s="0"/>
      <c r="MSV342" s="0"/>
      <c r="MSW342" s="0"/>
      <c r="MSX342" s="0"/>
      <c r="MSY342" s="0"/>
      <c r="MSZ342" s="0"/>
      <c r="MTA342" s="0"/>
      <c r="MTB342" s="0"/>
      <c r="MTC342" s="0"/>
      <c r="MTD342" s="0"/>
      <c r="MTE342" s="0"/>
      <c r="MTF342" s="0"/>
      <c r="MTG342" s="0"/>
      <c r="MTH342" s="0"/>
      <c r="MTI342" s="0"/>
      <c r="MTJ342" s="0"/>
      <c r="MTK342" s="0"/>
      <c r="MTL342" s="0"/>
      <c r="MTM342" s="0"/>
      <c r="MTN342" s="0"/>
      <c r="MTO342" s="0"/>
      <c r="MTP342" s="0"/>
      <c r="MTQ342" s="0"/>
      <c r="MTR342" s="0"/>
      <c r="MTS342" s="0"/>
      <c r="MTT342" s="0"/>
      <c r="MTU342" s="0"/>
      <c r="MTV342" s="0"/>
      <c r="MTW342" s="0"/>
      <c r="MTX342" s="0"/>
      <c r="MTY342" s="0"/>
      <c r="MTZ342" s="0"/>
      <c r="MUA342" s="0"/>
      <c r="MUB342" s="0"/>
      <c r="MUC342" s="0"/>
      <c r="MUD342" s="0"/>
      <c r="MUE342" s="0"/>
      <c r="MUF342" s="0"/>
      <c r="MUG342" s="0"/>
      <c r="MUH342" s="0"/>
      <c r="MUI342" s="0"/>
      <c r="MUJ342" s="0"/>
      <c r="MUK342" s="0"/>
      <c r="MUL342" s="0"/>
      <c r="MUM342" s="0"/>
      <c r="MUN342" s="0"/>
      <c r="MUO342" s="0"/>
      <c r="MUP342" s="0"/>
      <c r="MUQ342" s="0"/>
      <c r="MUR342" s="0"/>
      <c r="MUS342" s="0"/>
      <c r="MUT342" s="0"/>
      <c r="MUU342" s="0"/>
      <c r="MUV342" s="0"/>
      <c r="MUW342" s="0"/>
      <c r="MUX342" s="0"/>
      <c r="MUY342" s="0"/>
      <c r="MUZ342" s="0"/>
      <c r="MVA342" s="0"/>
      <c r="MVB342" s="0"/>
      <c r="MVC342" s="0"/>
      <c r="MVD342" s="0"/>
      <c r="MVE342" s="0"/>
      <c r="MVF342" s="0"/>
      <c r="MVG342" s="0"/>
      <c r="MVH342" s="0"/>
      <c r="MVI342" s="0"/>
      <c r="MVJ342" s="0"/>
      <c r="MVK342" s="0"/>
      <c r="MVL342" s="0"/>
      <c r="MVM342" s="0"/>
      <c r="MVN342" s="0"/>
      <c r="MVO342" s="0"/>
      <c r="MVP342" s="0"/>
      <c r="MVQ342" s="0"/>
      <c r="MVR342" s="0"/>
      <c r="MVS342" s="0"/>
      <c r="MVT342" s="0"/>
      <c r="MVU342" s="0"/>
      <c r="MVV342" s="0"/>
      <c r="MVW342" s="0"/>
      <c r="MVX342" s="0"/>
      <c r="MVY342" s="0"/>
      <c r="MVZ342" s="0"/>
      <c r="MWA342" s="0"/>
      <c r="MWB342" s="0"/>
      <c r="MWC342" s="0"/>
      <c r="MWD342" s="0"/>
      <c r="MWE342" s="0"/>
      <c r="MWF342" s="0"/>
      <c r="MWG342" s="0"/>
      <c r="MWH342" s="0"/>
      <c r="MWI342" s="0"/>
      <c r="MWJ342" s="0"/>
      <c r="MWK342" s="0"/>
      <c r="MWL342" s="0"/>
      <c r="MWM342" s="0"/>
      <c r="MWN342" s="0"/>
      <c r="MWO342" s="0"/>
      <c r="MWP342" s="0"/>
      <c r="MWQ342" s="0"/>
      <c r="MWR342" s="0"/>
      <c r="MWS342" s="0"/>
      <c r="MWT342" s="0"/>
      <c r="MWU342" s="0"/>
      <c r="MWV342" s="0"/>
      <c r="MWW342" s="0"/>
      <c r="MWX342" s="0"/>
      <c r="MWY342" s="0"/>
      <c r="MWZ342" s="0"/>
      <c r="MXA342" s="0"/>
      <c r="MXB342" s="0"/>
      <c r="MXC342" s="0"/>
      <c r="MXD342" s="0"/>
      <c r="MXE342" s="0"/>
      <c r="MXF342" s="0"/>
      <c r="MXG342" s="0"/>
      <c r="MXH342" s="0"/>
      <c r="MXI342" s="0"/>
      <c r="MXJ342" s="0"/>
      <c r="MXK342" s="0"/>
      <c r="MXL342" s="0"/>
      <c r="MXM342" s="0"/>
      <c r="MXN342" s="0"/>
      <c r="MXO342" s="0"/>
      <c r="MXP342" s="0"/>
      <c r="MXQ342" s="0"/>
      <c r="MXR342" s="0"/>
      <c r="MXS342" s="0"/>
      <c r="MXT342" s="0"/>
      <c r="MXU342" s="0"/>
      <c r="MXV342" s="0"/>
      <c r="MXW342" s="0"/>
      <c r="MXX342" s="0"/>
      <c r="MXY342" s="0"/>
      <c r="MXZ342" s="0"/>
      <c r="MYA342" s="0"/>
      <c r="MYB342" s="0"/>
      <c r="MYC342" s="0"/>
      <c r="MYD342" s="0"/>
      <c r="MYE342" s="0"/>
      <c r="MYF342" s="0"/>
      <c r="MYG342" s="0"/>
      <c r="MYH342" s="0"/>
      <c r="MYI342" s="0"/>
      <c r="MYJ342" s="0"/>
      <c r="MYK342" s="0"/>
      <c r="MYL342" s="0"/>
      <c r="MYM342" s="0"/>
      <c r="MYN342" s="0"/>
      <c r="MYO342" s="0"/>
      <c r="MYP342" s="0"/>
      <c r="MYQ342" s="0"/>
      <c r="MYR342" s="0"/>
      <c r="MYS342" s="0"/>
      <c r="MYT342" s="0"/>
      <c r="MYU342" s="0"/>
      <c r="MYV342" s="0"/>
      <c r="MYW342" s="0"/>
      <c r="MYX342" s="0"/>
      <c r="MYY342" s="0"/>
      <c r="MYZ342" s="0"/>
      <c r="MZA342" s="0"/>
      <c r="MZB342" s="0"/>
      <c r="MZC342" s="0"/>
      <c r="MZD342" s="0"/>
      <c r="MZE342" s="0"/>
      <c r="MZF342" s="0"/>
      <c r="MZG342" s="0"/>
      <c r="MZH342" s="0"/>
      <c r="MZI342" s="0"/>
      <c r="MZJ342" s="0"/>
      <c r="MZK342" s="0"/>
      <c r="MZL342" s="0"/>
      <c r="MZM342" s="0"/>
      <c r="MZN342" s="0"/>
      <c r="MZO342" s="0"/>
      <c r="MZP342" s="0"/>
      <c r="MZQ342" s="0"/>
      <c r="MZR342" s="0"/>
      <c r="MZS342" s="0"/>
      <c r="MZT342" s="0"/>
      <c r="MZU342" s="0"/>
      <c r="MZV342" s="0"/>
      <c r="MZW342" s="0"/>
      <c r="MZX342" s="0"/>
      <c r="MZY342" s="0"/>
      <c r="MZZ342" s="0"/>
      <c r="NAA342" s="0"/>
      <c r="NAB342" s="0"/>
      <c r="NAC342" s="0"/>
      <c r="NAD342" s="0"/>
      <c r="NAE342" s="0"/>
      <c r="NAF342" s="0"/>
      <c r="NAG342" s="0"/>
      <c r="NAH342" s="0"/>
      <c r="NAI342" s="0"/>
      <c r="NAJ342" s="0"/>
      <c r="NAK342" s="0"/>
      <c r="NAL342" s="0"/>
      <c r="NAM342" s="0"/>
      <c r="NAN342" s="0"/>
      <c r="NAO342" s="0"/>
      <c r="NAP342" s="0"/>
      <c r="NAQ342" s="0"/>
      <c r="NAR342" s="0"/>
      <c r="NAS342" s="0"/>
      <c r="NAT342" s="0"/>
      <c r="NAU342" s="0"/>
      <c r="NAV342" s="0"/>
      <c r="NAW342" s="0"/>
      <c r="NAX342" s="0"/>
      <c r="NAY342" s="0"/>
      <c r="NAZ342" s="0"/>
      <c r="NBA342" s="0"/>
      <c r="NBB342" s="0"/>
      <c r="NBC342" s="0"/>
      <c r="NBD342" s="0"/>
      <c r="NBE342" s="0"/>
      <c r="NBF342" s="0"/>
      <c r="NBG342" s="0"/>
      <c r="NBH342" s="0"/>
      <c r="NBI342" s="0"/>
      <c r="NBJ342" s="0"/>
      <c r="NBK342" s="0"/>
      <c r="NBL342" s="0"/>
      <c r="NBM342" s="0"/>
      <c r="NBN342" s="0"/>
      <c r="NBO342" s="0"/>
      <c r="NBP342" s="0"/>
      <c r="NBQ342" s="0"/>
      <c r="NBR342" s="0"/>
      <c r="NBS342" s="0"/>
      <c r="NBT342" s="0"/>
      <c r="NBU342" s="0"/>
      <c r="NBV342" s="0"/>
      <c r="NBW342" s="0"/>
      <c r="NBX342" s="0"/>
      <c r="NBY342" s="0"/>
      <c r="NBZ342" s="0"/>
      <c r="NCA342" s="0"/>
      <c r="NCB342" s="0"/>
      <c r="NCC342" s="0"/>
      <c r="NCD342" s="0"/>
      <c r="NCE342" s="0"/>
      <c r="NCF342" s="0"/>
      <c r="NCG342" s="0"/>
      <c r="NCH342" s="0"/>
      <c r="NCI342" s="0"/>
      <c r="NCJ342" s="0"/>
      <c r="NCK342" s="0"/>
      <c r="NCL342" s="0"/>
      <c r="NCM342" s="0"/>
      <c r="NCN342" s="0"/>
      <c r="NCO342" s="0"/>
      <c r="NCP342" s="0"/>
      <c r="NCQ342" s="0"/>
      <c r="NCR342" s="0"/>
      <c r="NCS342" s="0"/>
      <c r="NCT342" s="0"/>
      <c r="NCU342" s="0"/>
      <c r="NCV342" s="0"/>
      <c r="NCW342" s="0"/>
      <c r="NCX342" s="0"/>
      <c r="NCY342" s="0"/>
      <c r="NCZ342" s="0"/>
      <c r="NDA342" s="0"/>
      <c r="NDB342" s="0"/>
      <c r="NDC342" s="0"/>
      <c r="NDD342" s="0"/>
      <c r="NDE342" s="0"/>
      <c r="NDF342" s="0"/>
      <c r="NDG342" s="0"/>
      <c r="NDH342" s="0"/>
      <c r="NDI342" s="0"/>
      <c r="NDJ342" s="0"/>
      <c r="NDK342" s="0"/>
      <c r="NDL342" s="0"/>
      <c r="NDM342" s="0"/>
      <c r="NDN342" s="0"/>
      <c r="NDO342" s="0"/>
      <c r="NDP342" s="0"/>
      <c r="NDQ342" s="0"/>
      <c r="NDR342" s="0"/>
      <c r="NDS342" s="0"/>
      <c r="NDT342" s="0"/>
      <c r="NDU342" s="0"/>
      <c r="NDV342" s="0"/>
      <c r="NDW342" s="0"/>
      <c r="NDX342" s="0"/>
      <c r="NDY342" s="0"/>
      <c r="NDZ342" s="0"/>
      <c r="NEA342" s="0"/>
      <c r="NEB342" s="0"/>
      <c r="NEC342" s="0"/>
      <c r="NED342" s="0"/>
      <c r="NEE342" s="0"/>
      <c r="NEF342" s="0"/>
      <c r="NEG342" s="0"/>
      <c r="NEH342" s="0"/>
      <c r="NEI342" s="0"/>
      <c r="NEJ342" s="0"/>
      <c r="NEK342" s="0"/>
      <c r="NEL342" s="0"/>
      <c r="NEM342" s="0"/>
      <c r="NEN342" s="0"/>
      <c r="NEO342" s="0"/>
      <c r="NEP342" s="0"/>
      <c r="NEQ342" s="0"/>
      <c r="NER342" s="0"/>
      <c r="NES342" s="0"/>
      <c r="NET342" s="0"/>
      <c r="NEU342" s="0"/>
      <c r="NEV342" s="0"/>
      <c r="NEW342" s="0"/>
      <c r="NEX342" s="0"/>
      <c r="NEY342" s="0"/>
      <c r="NEZ342" s="0"/>
      <c r="NFA342" s="0"/>
      <c r="NFB342" s="0"/>
      <c r="NFC342" s="0"/>
      <c r="NFD342" s="0"/>
      <c r="NFE342" s="0"/>
      <c r="NFF342" s="0"/>
      <c r="NFG342" s="0"/>
      <c r="NFH342" s="0"/>
      <c r="NFI342" s="0"/>
      <c r="NFJ342" s="0"/>
      <c r="NFK342" s="0"/>
      <c r="NFL342" s="0"/>
      <c r="NFM342" s="0"/>
      <c r="NFN342" s="0"/>
      <c r="NFO342" s="0"/>
      <c r="NFP342" s="0"/>
      <c r="NFQ342" s="0"/>
      <c r="NFR342" s="0"/>
      <c r="NFS342" s="0"/>
      <c r="NFT342" s="0"/>
      <c r="NFU342" s="0"/>
      <c r="NFV342" s="0"/>
      <c r="NFW342" s="0"/>
      <c r="NFX342" s="0"/>
      <c r="NFY342" s="0"/>
      <c r="NFZ342" s="0"/>
      <c r="NGA342" s="0"/>
      <c r="NGB342" s="0"/>
      <c r="NGC342" s="0"/>
      <c r="NGD342" s="0"/>
      <c r="NGE342" s="0"/>
      <c r="NGF342" s="0"/>
      <c r="NGG342" s="0"/>
      <c r="NGH342" s="0"/>
      <c r="NGI342" s="0"/>
      <c r="NGJ342" s="0"/>
      <c r="NGK342" s="0"/>
      <c r="NGL342" s="0"/>
      <c r="NGM342" s="0"/>
      <c r="NGN342" s="0"/>
      <c r="NGO342" s="0"/>
      <c r="NGP342" s="0"/>
      <c r="NGQ342" s="0"/>
      <c r="NGR342" s="0"/>
      <c r="NGS342" s="0"/>
      <c r="NGT342" s="0"/>
      <c r="NGU342" s="0"/>
      <c r="NGV342" s="0"/>
      <c r="NGW342" s="0"/>
      <c r="NGX342" s="0"/>
      <c r="NGY342" s="0"/>
      <c r="NGZ342" s="0"/>
      <c r="NHA342" s="0"/>
      <c r="NHB342" s="0"/>
      <c r="NHC342" s="0"/>
      <c r="NHD342" s="0"/>
      <c r="NHE342" s="0"/>
      <c r="NHF342" s="0"/>
      <c r="NHG342" s="0"/>
      <c r="NHH342" s="0"/>
      <c r="NHI342" s="0"/>
      <c r="NHJ342" s="0"/>
      <c r="NHK342" s="0"/>
      <c r="NHL342" s="0"/>
      <c r="NHM342" s="0"/>
      <c r="NHN342" s="0"/>
      <c r="NHO342" s="0"/>
      <c r="NHP342" s="0"/>
      <c r="NHQ342" s="0"/>
      <c r="NHR342" s="0"/>
      <c r="NHS342" s="0"/>
      <c r="NHT342" s="0"/>
      <c r="NHU342" s="0"/>
      <c r="NHV342" s="0"/>
      <c r="NHW342" s="0"/>
      <c r="NHX342" s="0"/>
      <c r="NHY342" s="0"/>
      <c r="NHZ342" s="0"/>
      <c r="NIA342" s="0"/>
      <c r="NIB342" s="0"/>
      <c r="NIC342" s="0"/>
      <c r="NID342" s="0"/>
      <c r="NIE342" s="0"/>
      <c r="NIF342" s="0"/>
      <c r="NIG342" s="0"/>
      <c r="NIH342" s="0"/>
      <c r="NII342" s="0"/>
      <c r="NIJ342" s="0"/>
      <c r="NIK342" s="0"/>
      <c r="NIL342" s="0"/>
      <c r="NIM342" s="0"/>
      <c r="NIN342" s="0"/>
      <c r="NIO342" s="0"/>
      <c r="NIP342" s="0"/>
      <c r="NIQ342" s="0"/>
      <c r="NIR342" s="0"/>
      <c r="NIS342" s="0"/>
      <c r="NIT342" s="0"/>
      <c r="NIU342" s="0"/>
      <c r="NIV342" s="0"/>
      <c r="NIW342" s="0"/>
      <c r="NIX342" s="0"/>
      <c r="NIY342" s="0"/>
      <c r="NIZ342" s="0"/>
      <c r="NJA342" s="0"/>
      <c r="NJB342" s="0"/>
      <c r="NJC342" s="0"/>
      <c r="NJD342" s="0"/>
      <c r="NJE342" s="0"/>
      <c r="NJF342" s="0"/>
      <c r="NJG342" s="0"/>
      <c r="NJH342" s="0"/>
      <c r="NJI342" s="0"/>
      <c r="NJJ342" s="0"/>
      <c r="NJK342" s="0"/>
      <c r="NJL342" s="0"/>
      <c r="NJM342" s="0"/>
      <c r="NJN342" s="0"/>
      <c r="NJO342" s="0"/>
      <c r="NJP342" s="0"/>
      <c r="NJQ342" s="0"/>
      <c r="NJR342" s="0"/>
      <c r="NJS342" s="0"/>
      <c r="NJT342" s="0"/>
      <c r="NJU342" s="0"/>
      <c r="NJV342" s="0"/>
      <c r="NJW342" s="0"/>
      <c r="NJX342" s="0"/>
      <c r="NJY342" s="0"/>
      <c r="NJZ342" s="0"/>
      <c r="NKA342" s="0"/>
      <c r="NKB342" s="0"/>
      <c r="NKC342" s="0"/>
      <c r="NKD342" s="0"/>
      <c r="NKE342" s="0"/>
      <c r="NKF342" s="0"/>
      <c r="NKG342" s="0"/>
      <c r="NKH342" s="0"/>
      <c r="NKI342" s="0"/>
      <c r="NKJ342" s="0"/>
      <c r="NKK342" s="0"/>
      <c r="NKL342" s="0"/>
      <c r="NKM342" s="0"/>
      <c r="NKN342" s="0"/>
      <c r="NKO342" s="0"/>
      <c r="NKP342" s="0"/>
      <c r="NKQ342" s="0"/>
      <c r="NKR342" s="0"/>
      <c r="NKS342" s="0"/>
      <c r="NKT342" s="0"/>
      <c r="NKU342" s="0"/>
      <c r="NKV342" s="0"/>
      <c r="NKW342" s="0"/>
      <c r="NKX342" s="0"/>
      <c r="NKY342" s="0"/>
      <c r="NKZ342" s="0"/>
      <c r="NLA342" s="0"/>
      <c r="NLB342" s="0"/>
      <c r="NLC342" s="0"/>
      <c r="NLD342" s="0"/>
      <c r="NLE342" s="0"/>
      <c r="NLF342" s="0"/>
      <c r="NLG342" s="0"/>
      <c r="NLH342" s="0"/>
      <c r="NLI342" s="0"/>
      <c r="NLJ342" s="0"/>
      <c r="NLK342" s="0"/>
      <c r="NLL342" s="0"/>
      <c r="NLM342" s="0"/>
      <c r="NLN342" s="0"/>
      <c r="NLO342" s="0"/>
      <c r="NLP342" s="0"/>
      <c r="NLQ342" s="0"/>
      <c r="NLR342" s="0"/>
      <c r="NLS342" s="0"/>
      <c r="NLT342" s="0"/>
      <c r="NLU342" s="0"/>
      <c r="NLV342" s="0"/>
      <c r="NLW342" s="0"/>
      <c r="NLX342" s="0"/>
      <c r="NLY342" s="0"/>
      <c r="NLZ342" s="0"/>
      <c r="NMA342" s="0"/>
      <c r="NMB342" s="0"/>
      <c r="NMC342" s="0"/>
      <c r="NMD342" s="0"/>
      <c r="NME342" s="0"/>
      <c r="NMF342" s="0"/>
      <c r="NMG342" s="0"/>
      <c r="NMH342" s="0"/>
      <c r="NMI342" s="0"/>
      <c r="NMJ342" s="0"/>
      <c r="NMK342" s="0"/>
      <c r="NML342" s="0"/>
      <c r="NMM342" s="0"/>
      <c r="NMN342" s="0"/>
      <c r="NMO342" s="0"/>
      <c r="NMP342" s="0"/>
      <c r="NMQ342" s="0"/>
      <c r="NMR342" s="0"/>
      <c r="NMS342" s="0"/>
      <c r="NMT342" s="0"/>
      <c r="NMU342" s="0"/>
      <c r="NMV342" s="0"/>
      <c r="NMW342" s="0"/>
      <c r="NMX342" s="0"/>
      <c r="NMY342" s="0"/>
      <c r="NMZ342" s="0"/>
      <c r="NNA342" s="0"/>
      <c r="NNB342" s="0"/>
      <c r="NNC342" s="0"/>
      <c r="NND342" s="0"/>
      <c r="NNE342" s="0"/>
      <c r="NNF342" s="0"/>
      <c r="NNG342" s="0"/>
      <c r="NNH342" s="0"/>
      <c r="NNI342" s="0"/>
      <c r="NNJ342" s="0"/>
      <c r="NNK342" s="0"/>
      <c r="NNL342" s="0"/>
      <c r="NNM342" s="0"/>
      <c r="NNN342" s="0"/>
      <c r="NNO342" s="0"/>
      <c r="NNP342" s="0"/>
      <c r="NNQ342" s="0"/>
      <c r="NNR342" s="0"/>
      <c r="NNS342" s="0"/>
      <c r="NNT342" s="0"/>
      <c r="NNU342" s="0"/>
      <c r="NNV342" s="0"/>
      <c r="NNW342" s="0"/>
      <c r="NNX342" s="0"/>
      <c r="NNY342" s="0"/>
      <c r="NNZ342" s="0"/>
      <c r="NOA342" s="0"/>
      <c r="NOB342" s="0"/>
      <c r="NOC342" s="0"/>
      <c r="NOD342" s="0"/>
      <c r="NOE342" s="0"/>
      <c r="NOF342" s="0"/>
      <c r="NOG342" s="0"/>
      <c r="NOH342" s="0"/>
      <c r="NOI342" s="0"/>
      <c r="NOJ342" s="0"/>
      <c r="NOK342" s="0"/>
      <c r="NOL342" s="0"/>
      <c r="NOM342" s="0"/>
      <c r="NON342" s="0"/>
      <c r="NOO342" s="0"/>
      <c r="NOP342" s="0"/>
      <c r="NOQ342" s="0"/>
      <c r="NOR342" s="0"/>
      <c r="NOS342" s="0"/>
      <c r="NOT342" s="0"/>
      <c r="NOU342" s="0"/>
      <c r="NOV342" s="0"/>
      <c r="NOW342" s="0"/>
      <c r="NOX342" s="0"/>
      <c r="NOY342" s="0"/>
      <c r="NOZ342" s="0"/>
      <c r="NPA342" s="0"/>
      <c r="NPB342" s="0"/>
      <c r="NPC342" s="0"/>
      <c r="NPD342" s="0"/>
      <c r="NPE342" s="0"/>
      <c r="NPF342" s="0"/>
      <c r="NPG342" s="0"/>
      <c r="NPH342" s="0"/>
      <c r="NPI342" s="0"/>
      <c r="NPJ342" s="0"/>
      <c r="NPK342" s="0"/>
      <c r="NPL342" s="0"/>
      <c r="NPM342" s="0"/>
      <c r="NPN342" s="0"/>
      <c r="NPO342" s="0"/>
      <c r="NPP342" s="0"/>
      <c r="NPQ342" s="0"/>
      <c r="NPR342" s="0"/>
      <c r="NPS342" s="0"/>
      <c r="NPT342" s="0"/>
      <c r="NPU342" s="0"/>
      <c r="NPV342" s="0"/>
      <c r="NPW342" s="0"/>
      <c r="NPX342" s="0"/>
      <c r="NPY342" s="0"/>
      <c r="NPZ342" s="0"/>
      <c r="NQA342" s="0"/>
      <c r="NQB342" s="0"/>
      <c r="NQC342" s="0"/>
      <c r="NQD342" s="0"/>
      <c r="NQE342" s="0"/>
      <c r="NQF342" s="0"/>
      <c r="NQG342" s="0"/>
      <c r="NQH342" s="0"/>
      <c r="NQI342" s="0"/>
      <c r="NQJ342" s="0"/>
      <c r="NQK342" s="0"/>
      <c r="NQL342" s="0"/>
      <c r="NQM342" s="0"/>
      <c r="NQN342" s="0"/>
      <c r="NQO342" s="0"/>
      <c r="NQP342" s="0"/>
      <c r="NQQ342" s="0"/>
      <c r="NQR342" s="0"/>
      <c r="NQS342" s="0"/>
      <c r="NQT342" s="0"/>
      <c r="NQU342" s="0"/>
      <c r="NQV342" s="0"/>
      <c r="NQW342" s="0"/>
      <c r="NQX342" s="0"/>
      <c r="NQY342" s="0"/>
      <c r="NQZ342" s="0"/>
      <c r="NRA342" s="0"/>
      <c r="NRB342" s="0"/>
      <c r="NRC342" s="0"/>
      <c r="NRD342" s="0"/>
      <c r="NRE342" s="0"/>
      <c r="NRF342" s="0"/>
      <c r="NRG342" s="0"/>
      <c r="NRH342" s="0"/>
      <c r="NRI342" s="0"/>
      <c r="NRJ342" s="0"/>
      <c r="NRK342" s="0"/>
      <c r="NRL342" s="0"/>
      <c r="NRM342" s="0"/>
      <c r="NRN342" s="0"/>
      <c r="NRO342" s="0"/>
      <c r="NRP342" s="0"/>
      <c r="NRQ342" s="0"/>
      <c r="NRR342" s="0"/>
      <c r="NRS342" s="0"/>
      <c r="NRT342" s="0"/>
      <c r="NRU342" s="0"/>
      <c r="NRV342" s="0"/>
      <c r="NRW342" s="0"/>
      <c r="NRX342" s="0"/>
      <c r="NRY342" s="0"/>
      <c r="NRZ342" s="0"/>
      <c r="NSA342" s="0"/>
      <c r="NSB342" s="0"/>
      <c r="NSC342" s="0"/>
      <c r="NSD342" s="0"/>
      <c r="NSE342" s="0"/>
      <c r="NSF342" s="0"/>
      <c r="NSG342" s="0"/>
      <c r="NSH342" s="0"/>
      <c r="NSI342" s="0"/>
      <c r="NSJ342" s="0"/>
      <c r="NSK342" s="0"/>
      <c r="NSL342" s="0"/>
      <c r="NSM342" s="0"/>
      <c r="NSN342" s="0"/>
      <c r="NSO342" s="0"/>
      <c r="NSP342" s="0"/>
      <c r="NSQ342" s="0"/>
      <c r="NSR342" s="0"/>
      <c r="NSS342" s="0"/>
      <c r="NST342" s="0"/>
      <c r="NSU342" s="0"/>
      <c r="NSV342" s="0"/>
      <c r="NSW342" s="0"/>
      <c r="NSX342" s="0"/>
      <c r="NSY342" s="0"/>
      <c r="NSZ342" s="0"/>
      <c r="NTA342" s="0"/>
      <c r="NTB342" s="0"/>
      <c r="NTC342" s="0"/>
      <c r="NTD342" s="0"/>
      <c r="NTE342" s="0"/>
      <c r="NTF342" s="0"/>
      <c r="NTG342" s="0"/>
      <c r="NTH342" s="0"/>
      <c r="NTI342" s="0"/>
      <c r="NTJ342" s="0"/>
      <c r="NTK342" s="0"/>
      <c r="NTL342" s="0"/>
      <c r="NTM342" s="0"/>
      <c r="NTN342" s="0"/>
      <c r="NTO342" s="0"/>
      <c r="NTP342" s="0"/>
      <c r="NTQ342" s="0"/>
      <c r="NTR342" s="0"/>
      <c r="NTS342" s="0"/>
      <c r="NTT342" s="0"/>
      <c r="NTU342" s="0"/>
      <c r="NTV342" s="0"/>
      <c r="NTW342" s="0"/>
      <c r="NTX342" s="0"/>
      <c r="NTY342" s="0"/>
      <c r="NTZ342" s="0"/>
      <c r="NUA342" s="0"/>
      <c r="NUB342" s="0"/>
      <c r="NUC342" s="0"/>
      <c r="NUD342" s="0"/>
      <c r="NUE342" s="0"/>
      <c r="NUF342" s="0"/>
      <c r="NUG342" s="0"/>
      <c r="NUH342" s="0"/>
      <c r="NUI342" s="0"/>
      <c r="NUJ342" s="0"/>
      <c r="NUK342" s="0"/>
      <c r="NUL342" s="0"/>
      <c r="NUM342" s="0"/>
      <c r="NUN342" s="0"/>
      <c r="NUO342" s="0"/>
      <c r="NUP342" s="0"/>
      <c r="NUQ342" s="0"/>
      <c r="NUR342" s="0"/>
      <c r="NUS342" s="0"/>
      <c r="NUT342" s="0"/>
      <c r="NUU342" s="0"/>
      <c r="NUV342" s="0"/>
      <c r="NUW342" s="0"/>
      <c r="NUX342" s="0"/>
      <c r="NUY342" s="0"/>
      <c r="NUZ342" s="0"/>
      <c r="NVA342" s="0"/>
      <c r="NVB342" s="0"/>
      <c r="NVC342" s="0"/>
      <c r="NVD342" s="0"/>
      <c r="NVE342" s="0"/>
      <c r="NVF342" s="0"/>
      <c r="NVG342" s="0"/>
      <c r="NVH342" s="0"/>
      <c r="NVI342" s="0"/>
      <c r="NVJ342" s="0"/>
      <c r="NVK342" s="0"/>
      <c r="NVL342" s="0"/>
      <c r="NVM342" s="0"/>
      <c r="NVN342" s="0"/>
      <c r="NVO342" s="0"/>
      <c r="NVP342" s="0"/>
      <c r="NVQ342" s="0"/>
      <c r="NVR342" s="0"/>
      <c r="NVS342" s="0"/>
      <c r="NVT342" s="0"/>
      <c r="NVU342" s="0"/>
      <c r="NVV342" s="0"/>
      <c r="NVW342" s="0"/>
      <c r="NVX342" s="0"/>
      <c r="NVY342" s="0"/>
      <c r="NVZ342" s="0"/>
      <c r="NWA342" s="0"/>
      <c r="NWB342" s="0"/>
      <c r="NWC342" s="0"/>
      <c r="NWD342" s="0"/>
      <c r="NWE342" s="0"/>
      <c r="NWF342" s="0"/>
      <c r="NWG342" s="0"/>
      <c r="NWH342" s="0"/>
      <c r="NWI342" s="0"/>
      <c r="NWJ342" s="0"/>
      <c r="NWK342" s="0"/>
      <c r="NWL342" s="0"/>
      <c r="NWM342" s="0"/>
      <c r="NWN342" s="0"/>
      <c r="NWO342" s="0"/>
      <c r="NWP342" s="0"/>
      <c r="NWQ342" s="0"/>
      <c r="NWR342" s="0"/>
      <c r="NWS342" s="0"/>
      <c r="NWT342" s="0"/>
      <c r="NWU342" s="0"/>
      <c r="NWV342" s="0"/>
      <c r="NWW342" s="0"/>
      <c r="NWX342" s="0"/>
      <c r="NWY342" s="0"/>
      <c r="NWZ342" s="0"/>
      <c r="NXA342" s="0"/>
      <c r="NXB342" s="0"/>
      <c r="NXC342" s="0"/>
      <c r="NXD342" s="0"/>
      <c r="NXE342" s="0"/>
      <c r="NXF342" s="0"/>
      <c r="NXG342" s="0"/>
      <c r="NXH342" s="0"/>
      <c r="NXI342" s="0"/>
      <c r="NXJ342" s="0"/>
      <c r="NXK342" s="0"/>
      <c r="NXL342" s="0"/>
      <c r="NXM342" s="0"/>
      <c r="NXN342" s="0"/>
      <c r="NXO342" s="0"/>
      <c r="NXP342" s="0"/>
      <c r="NXQ342" s="0"/>
      <c r="NXR342" s="0"/>
      <c r="NXS342" s="0"/>
      <c r="NXT342" s="0"/>
      <c r="NXU342" s="0"/>
      <c r="NXV342" s="0"/>
      <c r="NXW342" s="0"/>
      <c r="NXX342" s="0"/>
      <c r="NXY342" s="0"/>
      <c r="NXZ342" s="0"/>
      <c r="NYA342" s="0"/>
      <c r="NYB342" s="0"/>
      <c r="NYC342" s="0"/>
      <c r="NYD342" s="0"/>
      <c r="NYE342" s="0"/>
      <c r="NYF342" s="0"/>
      <c r="NYG342" s="0"/>
      <c r="NYH342" s="0"/>
      <c r="NYI342" s="0"/>
      <c r="NYJ342" s="0"/>
      <c r="NYK342" s="0"/>
      <c r="NYL342" s="0"/>
      <c r="NYM342" s="0"/>
      <c r="NYN342" s="0"/>
      <c r="NYO342" s="0"/>
      <c r="NYP342" s="0"/>
      <c r="NYQ342" s="0"/>
      <c r="NYR342" s="0"/>
      <c r="NYS342" s="0"/>
      <c r="NYT342" s="0"/>
      <c r="NYU342" s="0"/>
      <c r="NYV342" s="0"/>
      <c r="NYW342" s="0"/>
      <c r="NYX342" s="0"/>
      <c r="NYY342" s="0"/>
      <c r="NYZ342" s="0"/>
      <c r="NZA342" s="0"/>
      <c r="NZB342" s="0"/>
      <c r="NZC342" s="0"/>
      <c r="NZD342" s="0"/>
      <c r="NZE342" s="0"/>
      <c r="NZF342" s="0"/>
      <c r="NZG342" s="0"/>
      <c r="NZH342" s="0"/>
      <c r="NZI342" s="0"/>
      <c r="NZJ342" s="0"/>
      <c r="NZK342" s="0"/>
      <c r="NZL342" s="0"/>
      <c r="NZM342" s="0"/>
      <c r="NZN342" s="0"/>
      <c r="NZO342" s="0"/>
      <c r="NZP342" s="0"/>
      <c r="NZQ342" s="0"/>
      <c r="NZR342" s="0"/>
      <c r="NZS342" s="0"/>
      <c r="NZT342" s="0"/>
      <c r="NZU342" s="0"/>
      <c r="NZV342" s="0"/>
      <c r="NZW342" s="0"/>
      <c r="NZX342" s="0"/>
      <c r="NZY342" s="0"/>
      <c r="NZZ342" s="0"/>
      <c r="OAA342" s="0"/>
      <c r="OAB342" s="0"/>
      <c r="OAC342" s="0"/>
      <c r="OAD342" s="0"/>
      <c r="OAE342" s="0"/>
      <c r="OAF342" s="0"/>
      <c r="OAG342" s="0"/>
      <c r="OAH342" s="0"/>
      <c r="OAI342" s="0"/>
      <c r="OAJ342" s="0"/>
      <c r="OAK342" s="0"/>
      <c r="OAL342" s="0"/>
      <c r="OAM342" s="0"/>
      <c r="OAN342" s="0"/>
      <c r="OAO342" s="0"/>
      <c r="OAP342" s="0"/>
      <c r="OAQ342" s="0"/>
      <c r="OAR342" s="0"/>
      <c r="OAS342" s="0"/>
      <c r="OAT342" s="0"/>
      <c r="OAU342" s="0"/>
      <c r="OAV342" s="0"/>
      <c r="OAW342" s="0"/>
      <c r="OAX342" s="0"/>
      <c r="OAY342" s="0"/>
      <c r="OAZ342" s="0"/>
      <c r="OBA342" s="0"/>
      <c r="OBB342" s="0"/>
      <c r="OBC342" s="0"/>
      <c r="OBD342" s="0"/>
      <c r="OBE342" s="0"/>
      <c r="OBF342" s="0"/>
      <c r="OBG342" s="0"/>
      <c r="OBH342" s="0"/>
      <c r="OBI342" s="0"/>
      <c r="OBJ342" s="0"/>
      <c r="OBK342" s="0"/>
      <c r="OBL342" s="0"/>
      <c r="OBM342" s="0"/>
      <c r="OBN342" s="0"/>
      <c r="OBO342" s="0"/>
      <c r="OBP342" s="0"/>
      <c r="OBQ342" s="0"/>
      <c r="OBR342" s="0"/>
      <c r="OBS342" s="0"/>
      <c r="OBT342" s="0"/>
      <c r="OBU342" s="0"/>
      <c r="OBV342" s="0"/>
      <c r="OBW342" s="0"/>
      <c r="OBX342" s="0"/>
      <c r="OBY342" s="0"/>
      <c r="OBZ342" s="0"/>
      <c r="OCA342" s="0"/>
      <c r="OCB342" s="0"/>
      <c r="OCC342" s="0"/>
      <c r="OCD342" s="0"/>
      <c r="OCE342" s="0"/>
      <c r="OCF342" s="0"/>
      <c r="OCG342" s="0"/>
      <c r="OCH342" s="0"/>
      <c r="OCI342" s="0"/>
      <c r="OCJ342" s="0"/>
      <c r="OCK342" s="0"/>
      <c r="OCL342" s="0"/>
      <c r="OCM342" s="0"/>
      <c r="OCN342" s="0"/>
      <c r="OCO342" s="0"/>
      <c r="OCP342" s="0"/>
      <c r="OCQ342" s="0"/>
      <c r="OCR342" s="0"/>
      <c r="OCS342" s="0"/>
      <c r="OCT342" s="0"/>
      <c r="OCU342" s="0"/>
      <c r="OCV342" s="0"/>
      <c r="OCW342" s="0"/>
      <c r="OCX342" s="0"/>
      <c r="OCY342" s="0"/>
      <c r="OCZ342" s="0"/>
      <c r="ODA342" s="0"/>
      <c r="ODB342" s="0"/>
      <c r="ODC342" s="0"/>
      <c r="ODD342" s="0"/>
      <c r="ODE342" s="0"/>
      <c r="ODF342" s="0"/>
      <c r="ODG342" s="0"/>
      <c r="ODH342" s="0"/>
      <c r="ODI342" s="0"/>
      <c r="ODJ342" s="0"/>
      <c r="ODK342" s="0"/>
      <c r="ODL342" s="0"/>
      <c r="ODM342" s="0"/>
      <c r="ODN342" s="0"/>
      <c r="ODO342" s="0"/>
      <c r="ODP342" s="0"/>
      <c r="ODQ342" s="0"/>
      <c r="ODR342" s="0"/>
      <c r="ODS342" s="0"/>
      <c r="ODT342" s="0"/>
      <c r="ODU342" s="0"/>
      <c r="ODV342" s="0"/>
      <c r="ODW342" s="0"/>
      <c r="ODX342" s="0"/>
      <c r="ODY342" s="0"/>
      <c r="ODZ342" s="0"/>
      <c r="OEA342" s="0"/>
      <c r="OEB342" s="0"/>
      <c r="OEC342" s="0"/>
      <c r="OED342" s="0"/>
      <c r="OEE342" s="0"/>
      <c r="OEF342" s="0"/>
      <c r="OEG342" s="0"/>
      <c r="OEH342" s="0"/>
      <c r="OEI342" s="0"/>
      <c r="OEJ342" s="0"/>
      <c r="OEK342" s="0"/>
      <c r="OEL342" s="0"/>
      <c r="OEM342" s="0"/>
      <c r="OEN342" s="0"/>
      <c r="OEO342" s="0"/>
      <c r="OEP342" s="0"/>
      <c r="OEQ342" s="0"/>
      <c r="OER342" s="0"/>
      <c r="OES342" s="0"/>
      <c r="OET342" s="0"/>
      <c r="OEU342" s="0"/>
      <c r="OEV342" s="0"/>
      <c r="OEW342" s="0"/>
      <c r="OEX342" s="0"/>
      <c r="OEY342" s="0"/>
      <c r="OEZ342" s="0"/>
      <c r="OFA342" s="0"/>
      <c r="OFB342" s="0"/>
      <c r="OFC342" s="0"/>
      <c r="OFD342" s="0"/>
      <c r="OFE342" s="0"/>
      <c r="OFF342" s="0"/>
      <c r="OFG342" s="0"/>
      <c r="OFH342" s="0"/>
      <c r="OFI342" s="0"/>
      <c r="OFJ342" s="0"/>
      <c r="OFK342" s="0"/>
      <c r="OFL342" s="0"/>
      <c r="OFM342" s="0"/>
      <c r="OFN342" s="0"/>
      <c r="OFO342" s="0"/>
      <c r="OFP342" s="0"/>
      <c r="OFQ342" s="0"/>
      <c r="OFR342" s="0"/>
      <c r="OFS342" s="0"/>
      <c r="OFT342" s="0"/>
      <c r="OFU342" s="0"/>
      <c r="OFV342" s="0"/>
      <c r="OFW342" s="0"/>
      <c r="OFX342" s="0"/>
      <c r="OFY342" s="0"/>
      <c r="OFZ342" s="0"/>
      <c r="OGA342" s="0"/>
      <c r="OGB342" s="0"/>
      <c r="OGC342" s="0"/>
      <c r="OGD342" s="0"/>
      <c r="OGE342" s="0"/>
      <c r="OGF342" s="0"/>
      <c r="OGG342" s="0"/>
      <c r="OGH342" s="0"/>
      <c r="OGI342" s="0"/>
      <c r="OGJ342" s="0"/>
      <c r="OGK342" s="0"/>
      <c r="OGL342" s="0"/>
      <c r="OGM342" s="0"/>
      <c r="OGN342" s="0"/>
      <c r="OGO342" s="0"/>
      <c r="OGP342" s="0"/>
      <c r="OGQ342" s="0"/>
      <c r="OGR342" s="0"/>
      <c r="OGS342" s="0"/>
      <c r="OGT342" s="0"/>
      <c r="OGU342" s="0"/>
      <c r="OGV342" s="0"/>
      <c r="OGW342" s="0"/>
      <c r="OGX342" s="0"/>
      <c r="OGY342" s="0"/>
      <c r="OGZ342" s="0"/>
      <c r="OHA342" s="0"/>
      <c r="OHB342" s="0"/>
      <c r="OHC342" s="0"/>
      <c r="OHD342" s="0"/>
      <c r="OHE342" s="0"/>
      <c r="OHF342" s="0"/>
      <c r="OHG342" s="0"/>
      <c r="OHH342" s="0"/>
      <c r="OHI342" s="0"/>
      <c r="OHJ342" s="0"/>
      <c r="OHK342" s="0"/>
      <c r="OHL342" s="0"/>
      <c r="OHM342" s="0"/>
      <c r="OHN342" s="0"/>
      <c r="OHO342" s="0"/>
      <c r="OHP342" s="0"/>
      <c r="OHQ342" s="0"/>
      <c r="OHR342" s="0"/>
      <c r="OHS342" s="0"/>
      <c r="OHT342" s="0"/>
      <c r="OHU342" s="0"/>
      <c r="OHV342" s="0"/>
      <c r="OHW342" s="0"/>
      <c r="OHX342" s="0"/>
      <c r="OHY342" s="0"/>
      <c r="OHZ342" s="0"/>
      <c r="OIA342" s="0"/>
      <c r="OIB342" s="0"/>
      <c r="OIC342" s="0"/>
      <c r="OID342" s="0"/>
      <c r="OIE342" s="0"/>
      <c r="OIF342" s="0"/>
      <c r="OIG342" s="0"/>
      <c r="OIH342" s="0"/>
      <c r="OII342" s="0"/>
      <c r="OIJ342" s="0"/>
      <c r="OIK342" s="0"/>
      <c r="OIL342" s="0"/>
      <c r="OIM342" s="0"/>
      <c r="OIN342" s="0"/>
      <c r="OIO342" s="0"/>
      <c r="OIP342" s="0"/>
      <c r="OIQ342" s="0"/>
      <c r="OIR342" s="0"/>
      <c r="OIS342" s="0"/>
      <c r="OIT342" s="0"/>
      <c r="OIU342" s="0"/>
      <c r="OIV342" s="0"/>
      <c r="OIW342" s="0"/>
      <c r="OIX342" s="0"/>
      <c r="OIY342" s="0"/>
      <c r="OIZ342" s="0"/>
      <c r="OJA342" s="0"/>
      <c r="OJB342" s="0"/>
      <c r="OJC342" s="0"/>
      <c r="OJD342" s="0"/>
      <c r="OJE342" s="0"/>
      <c r="OJF342" s="0"/>
      <c r="OJG342" s="0"/>
      <c r="OJH342" s="0"/>
      <c r="OJI342" s="0"/>
      <c r="OJJ342" s="0"/>
      <c r="OJK342" s="0"/>
      <c r="OJL342" s="0"/>
      <c r="OJM342" s="0"/>
      <c r="OJN342" s="0"/>
      <c r="OJO342" s="0"/>
      <c r="OJP342" s="0"/>
      <c r="OJQ342" s="0"/>
      <c r="OJR342" s="0"/>
      <c r="OJS342" s="0"/>
      <c r="OJT342" s="0"/>
      <c r="OJU342" s="0"/>
      <c r="OJV342" s="0"/>
      <c r="OJW342" s="0"/>
      <c r="OJX342" s="0"/>
      <c r="OJY342" s="0"/>
      <c r="OJZ342" s="0"/>
      <c r="OKA342" s="0"/>
      <c r="OKB342" s="0"/>
      <c r="OKC342" s="0"/>
      <c r="OKD342" s="0"/>
      <c r="OKE342" s="0"/>
      <c r="OKF342" s="0"/>
      <c r="OKG342" s="0"/>
      <c r="OKH342" s="0"/>
      <c r="OKI342" s="0"/>
      <c r="OKJ342" s="0"/>
      <c r="OKK342" s="0"/>
      <c r="OKL342" s="0"/>
      <c r="OKM342" s="0"/>
      <c r="OKN342" s="0"/>
      <c r="OKO342" s="0"/>
      <c r="OKP342" s="0"/>
      <c r="OKQ342" s="0"/>
      <c r="OKR342" s="0"/>
      <c r="OKS342" s="0"/>
      <c r="OKT342" s="0"/>
      <c r="OKU342" s="0"/>
      <c r="OKV342" s="0"/>
      <c r="OKW342" s="0"/>
      <c r="OKX342" s="0"/>
      <c r="OKY342" s="0"/>
      <c r="OKZ342" s="0"/>
      <c r="OLA342" s="0"/>
      <c r="OLB342" s="0"/>
      <c r="OLC342" s="0"/>
      <c r="OLD342" s="0"/>
      <c r="OLE342" s="0"/>
      <c r="OLF342" s="0"/>
      <c r="OLG342" s="0"/>
      <c r="OLH342" s="0"/>
      <c r="OLI342" s="0"/>
      <c r="OLJ342" s="0"/>
      <c r="OLK342" s="0"/>
      <c r="OLL342" s="0"/>
      <c r="OLM342" s="0"/>
      <c r="OLN342" s="0"/>
      <c r="OLO342" s="0"/>
      <c r="OLP342" s="0"/>
      <c r="OLQ342" s="0"/>
      <c r="OLR342" s="0"/>
      <c r="OLS342" s="0"/>
      <c r="OLT342" s="0"/>
      <c r="OLU342" s="0"/>
      <c r="OLV342" s="0"/>
      <c r="OLW342" s="0"/>
      <c r="OLX342" s="0"/>
      <c r="OLY342" s="0"/>
      <c r="OLZ342" s="0"/>
      <c r="OMA342" s="0"/>
      <c r="OMB342" s="0"/>
      <c r="OMC342" s="0"/>
      <c r="OMD342" s="0"/>
      <c r="OME342" s="0"/>
      <c r="OMF342" s="0"/>
      <c r="OMG342" s="0"/>
      <c r="OMH342" s="0"/>
      <c r="OMI342" s="0"/>
      <c r="OMJ342" s="0"/>
      <c r="OMK342" s="0"/>
      <c r="OML342" s="0"/>
      <c r="OMM342" s="0"/>
      <c r="OMN342" s="0"/>
      <c r="OMO342" s="0"/>
      <c r="OMP342" s="0"/>
      <c r="OMQ342" s="0"/>
      <c r="OMR342" s="0"/>
      <c r="OMS342" s="0"/>
      <c r="OMT342" s="0"/>
      <c r="OMU342" s="0"/>
      <c r="OMV342" s="0"/>
      <c r="OMW342" s="0"/>
      <c r="OMX342" s="0"/>
      <c r="OMY342" s="0"/>
      <c r="OMZ342" s="0"/>
      <c r="ONA342" s="0"/>
      <c r="ONB342" s="0"/>
      <c r="ONC342" s="0"/>
      <c r="OND342" s="0"/>
      <c r="ONE342" s="0"/>
      <c r="ONF342" s="0"/>
      <c r="ONG342" s="0"/>
      <c r="ONH342" s="0"/>
      <c r="ONI342" s="0"/>
      <c r="ONJ342" s="0"/>
      <c r="ONK342" s="0"/>
      <c r="ONL342" s="0"/>
      <c r="ONM342" s="0"/>
      <c r="ONN342" s="0"/>
      <c r="ONO342" s="0"/>
      <c r="ONP342" s="0"/>
      <c r="ONQ342" s="0"/>
      <c r="ONR342" s="0"/>
      <c r="ONS342" s="0"/>
      <c r="ONT342" s="0"/>
      <c r="ONU342" s="0"/>
      <c r="ONV342" s="0"/>
      <c r="ONW342" s="0"/>
      <c r="ONX342" s="0"/>
      <c r="ONY342" s="0"/>
      <c r="ONZ342" s="0"/>
      <c r="OOA342" s="0"/>
      <c r="OOB342" s="0"/>
      <c r="OOC342" s="0"/>
      <c r="OOD342" s="0"/>
      <c r="OOE342" s="0"/>
      <c r="OOF342" s="0"/>
      <c r="OOG342" s="0"/>
      <c r="OOH342" s="0"/>
      <c r="OOI342" s="0"/>
      <c r="OOJ342" s="0"/>
      <c r="OOK342" s="0"/>
      <c r="OOL342" s="0"/>
      <c r="OOM342" s="0"/>
      <c r="OON342" s="0"/>
      <c r="OOO342" s="0"/>
      <c r="OOP342" s="0"/>
      <c r="OOQ342" s="0"/>
      <c r="OOR342" s="0"/>
      <c r="OOS342" s="0"/>
      <c r="OOT342" s="0"/>
      <c r="OOU342" s="0"/>
      <c r="OOV342" s="0"/>
      <c r="OOW342" s="0"/>
      <c r="OOX342" s="0"/>
      <c r="OOY342" s="0"/>
      <c r="OOZ342" s="0"/>
      <c r="OPA342" s="0"/>
      <c r="OPB342" s="0"/>
      <c r="OPC342" s="0"/>
      <c r="OPD342" s="0"/>
      <c r="OPE342" s="0"/>
      <c r="OPF342" s="0"/>
      <c r="OPG342" s="0"/>
      <c r="OPH342" s="0"/>
      <c r="OPI342" s="0"/>
      <c r="OPJ342" s="0"/>
      <c r="OPK342" s="0"/>
      <c r="OPL342" s="0"/>
      <c r="OPM342" s="0"/>
      <c r="OPN342" s="0"/>
      <c r="OPO342" s="0"/>
      <c r="OPP342" s="0"/>
      <c r="OPQ342" s="0"/>
      <c r="OPR342" s="0"/>
      <c r="OPS342" s="0"/>
      <c r="OPT342" s="0"/>
      <c r="OPU342" s="0"/>
      <c r="OPV342" s="0"/>
      <c r="OPW342" s="0"/>
      <c r="OPX342" s="0"/>
      <c r="OPY342" s="0"/>
      <c r="OPZ342" s="0"/>
      <c r="OQA342" s="0"/>
      <c r="OQB342" s="0"/>
      <c r="OQC342" s="0"/>
      <c r="OQD342" s="0"/>
      <c r="OQE342" s="0"/>
      <c r="OQF342" s="0"/>
      <c r="OQG342" s="0"/>
      <c r="OQH342" s="0"/>
      <c r="OQI342" s="0"/>
      <c r="OQJ342" s="0"/>
      <c r="OQK342" s="0"/>
      <c r="OQL342" s="0"/>
      <c r="OQM342" s="0"/>
      <c r="OQN342" s="0"/>
      <c r="OQO342" s="0"/>
      <c r="OQP342" s="0"/>
      <c r="OQQ342" s="0"/>
      <c r="OQR342" s="0"/>
      <c r="OQS342" s="0"/>
      <c r="OQT342" s="0"/>
      <c r="OQU342" s="0"/>
      <c r="OQV342" s="0"/>
      <c r="OQW342" s="0"/>
      <c r="OQX342" s="0"/>
      <c r="OQY342" s="0"/>
      <c r="OQZ342" s="0"/>
      <c r="ORA342" s="0"/>
      <c r="ORB342" s="0"/>
      <c r="ORC342" s="0"/>
      <c r="ORD342" s="0"/>
      <c r="ORE342" s="0"/>
      <c r="ORF342" s="0"/>
      <c r="ORG342" s="0"/>
      <c r="ORH342" s="0"/>
      <c r="ORI342" s="0"/>
      <c r="ORJ342" s="0"/>
      <c r="ORK342" s="0"/>
      <c r="ORL342" s="0"/>
      <c r="ORM342" s="0"/>
      <c r="ORN342" s="0"/>
      <c r="ORO342" s="0"/>
      <c r="ORP342" s="0"/>
      <c r="ORQ342" s="0"/>
      <c r="ORR342" s="0"/>
      <c r="ORS342" s="0"/>
      <c r="ORT342" s="0"/>
      <c r="ORU342" s="0"/>
      <c r="ORV342" s="0"/>
      <c r="ORW342" s="0"/>
      <c r="ORX342" s="0"/>
      <c r="ORY342" s="0"/>
      <c r="ORZ342" s="0"/>
      <c r="OSA342" s="0"/>
      <c r="OSB342" s="0"/>
      <c r="OSC342" s="0"/>
      <c r="OSD342" s="0"/>
      <c r="OSE342" s="0"/>
      <c r="OSF342" s="0"/>
      <c r="OSG342" s="0"/>
      <c r="OSH342" s="0"/>
      <c r="OSI342" s="0"/>
      <c r="OSJ342" s="0"/>
      <c r="OSK342" s="0"/>
      <c r="OSL342" s="0"/>
      <c r="OSM342" s="0"/>
      <c r="OSN342" s="0"/>
      <c r="OSO342" s="0"/>
      <c r="OSP342" s="0"/>
      <c r="OSQ342" s="0"/>
      <c r="OSR342" s="0"/>
      <c r="OSS342" s="0"/>
      <c r="OST342" s="0"/>
      <c r="OSU342" s="0"/>
      <c r="OSV342" s="0"/>
      <c r="OSW342" s="0"/>
      <c r="OSX342" s="0"/>
      <c r="OSY342" s="0"/>
      <c r="OSZ342" s="0"/>
      <c r="OTA342" s="0"/>
      <c r="OTB342" s="0"/>
      <c r="OTC342" s="0"/>
      <c r="OTD342" s="0"/>
      <c r="OTE342" s="0"/>
      <c r="OTF342" s="0"/>
      <c r="OTG342" s="0"/>
      <c r="OTH342" s="0"/>
      <c r="OTI342" s="0"/>
      <c r="OTJ342" s="0"/>
      <c r="OTK342" s="0"/>
      <c r="OTL342" s="0"/>
      <c r="OTM342" s="0"/>
      <c r="OTN342" s="0"/>
      <c r="OTO342" s="0"/>
      <c r="OTP342" s="0"/>
      <c r="OTQ342" s="0"/>
      <c r="OTR342" s="0"/>
      <c r="OTS342" s="0"/>
      <c r="OTT342" s="0"/>
      <c r="OTU342" s="0"/>
      <c r="OTV342" s="0"/>
      <c r="OTW342" s="0"/>
      <c r="OTX342" s="0"/>
      <c r="OTY342" s="0"/>
      <c r="OTZ342" s="0"/>
      <c r="OUA342" s="0"/>
      <c r="OUB342" s="0"/>
      <c r="OUC342" s="0"/>
      <c r="OUD342" s="0"/>
      <c r="OUE342" s="0"/>
      <c r="OUF342" s="0"/>
      <c r="OUG342" s="0"/>
      <c r="OUH342" s="0"/>
      <c r="OUI342" s="0"/>
      <c r="OUJ342" s="0"/>
      <c r="OUK342" s="0"/>
      <c r="OUL342" s="0"/>
      <c r="OUM342" s="0"/>
      <c r="OUN342" s="0"/>
      <c r="OUO342" s="0"/>
      <c r="OUP342" s="0"/>
      <c r="OUQ342" s="0"/>
      <c r="OUR342" s="0"/>
      <c r="OUS342" s="0"/>
      <c r="OUT342" s="0"/>
      <c r="OUU342" s="0"/>
      <c r="OUV342" s="0"/>
      <c r="OUW342" s="0"/>
      <c r="OUX342" s="0"/>
      <c r="OUY342" s="0"/>
      <c r="OUZ342" s="0"/>
      <c r="OVA342" s="0"/>
      <c r="OVB342" s="0"/>
      <c r="OVC342" s="0"/>
      <c r="OVD342" s="0"/>
      <c r="OVE342" s="0"/>
      <c r="OVF342" s="0"/>
      <c r="OVG342" s="0"/>
      <c r="OVH342" s="0"/>
      <c r="OVI342" s="0"/>
      <c r="OVJ342" s="0"/>
      <c r="OVK342" s="0"/>
      <c r="OVL342" s="0"/>
      <c r="OVM342" s="0"/>
      <c r="OVN342" s="0"/>
      <c r="OVO342" s="0"/>
      <c r="OVP342" s="0"/>
      <c r="OVQ342" s="0"/>
      <c r="OVR342" s="0"/>
      <c r="OVS342" s="0"/>
      <c r="OVT342" s="0"/>
      <c r="OVU342" s="0"/>
      <c r="OVV342" s="0"/>
      <c r="OVW342" s="0"/>
      <c r="OVX342" s="0"/>
      <c r="OVY342" s="0"/>
      <c r="OVZ342" s="0"/>
      <c r="OWA342" s="0"/>
      <c r="OWB342" s="0"/>
      <c r="OWC342" s="0"/>
      <c r="OWD342" s="0"/>
      <c r="OWE342" s="0"/>
      <c r="OWF342" s="0"/>
      <c r="OWG342" s="0"/>
      <c r="OWH342" s="0"/>
      <c r="OWI342" s="0"/>
      <c r="OWJ342" s="0"/>
      <c r="OWK342" s="0"/>
      <c r="OWL342" s="0"/>
      <c r="OWM342" s="0"/>
      <c r="OWN342" s="0"/>
      <c r="OWO342" s="0"/>
      <c r="OWP342" s="0"/>
      <c r="OWQ342" s="0"/>
      <c r="OWR342" s="0"/>
      <c r="OWS342" s="0"/>
      <c r="OWT342" s="0"/>
      <c r="OWU342" s="0"/>
      <c r="OWV342" s="0"/>
      <c r="OWW342" s="0"/>
      <c r="OWX342" s="0"/>
      <c r="OWY342" s="0"/>
      <c r="OWZ342" s="0"/>
      <c r="OXA342" s="0"/>
      <c r="OXB342" s="0"/>
      <c r="OXC342" s="0"/>
      <c r="OXD342" s="0"/>
      <c r="OXE342" s="0"/>
      <c r="OXF342" s="0"/>
      <c r="OXG342" s="0"/>
      <c r="OXH342" s="0"/>
      <c r="OXI342" s="0"/>
      <c r="OXJ342" s="0"/>
      <c r="OXK342" s="0"/>
      <c r="OXL342" s="0"/>
      <c r="OXM342" s="0"/>
      <c r="OXN342" s="0"/>
      <c r="OXO342" s="0"/>
      <c r="OXP342" s="0"/>
      <c r="OXQ342" s="0"/>
      <c r="OXR342" s="0"/>
      <c r="OXS342" s="0"/>
      <c r="OXT342" s="0"/>
      <c r="OXU342" s="0"/>
      <c r="OXV342" s="0"/>
      <c r="OXW342" s="0"/>
      <c r="OXX342" s="0"/>
      <c r="OXY342" s="0"/>
      <c r="OXZ342" s="0"/>
      <c r="OYA342" s="0"/>
      <c r="OYB342" s="0"/>
      <c r="OYC342" s="0"/>
      <c r="OYD342" s="0"/>
      <c r="OYE342" s="0"/>
      <c r="OYF342" s="0"/>
      <c r="OYG342" s="0"/>
      <c r="OYH342" s="0"/>
      <c r="OYI342" s="0"/>
      <c r="OYJ342" s="0"/>
      <c r="OYK342" s="0"/>
      <c r="OYL342" s="0"/>
      <c r="OYM342" s="0"/>
      <c r="OYN342" s="0"/>
      <c r="OYO342" s="0"/>
      <c r="OYP342" s="0"/>
      <c r="OYQ342" s="0"/>
      <c r="OYR342" s="0"/>
      <c r="OYS342" s="0"/>
      <c r="OYT342" s="0"/>
      <c r="OYU342" s="0"/>
      <c r="OYV342" s="0"/>
      <c r="OYW342" s="0"/>
      <c r="OYX342" s="0"/>
      <c r="OYY342" s="0"/>
      <c r="OYZ342" s="0"/>
      <c r="OZA342" s="0"/>
      <c r="OZB342" s="0"/>
      <c r="OZC342" s="0"/>
      <c r="OZD342" s="0"/>
      <c r="OZE342" s="0"/>
      <c r="OZF342" s="0"/>
      <c r="OZG342" s="0"/>
      <c r="OZH342" s="0"/>
      <c r="OZI342" s="0"/>
      <c r="OZJ342" s="0"/>
      <c r="OZK342" s="0"/>
      <c r="OZL342" s="0"/>
      <c r="OZM342" s="0"/>
      <c r="OZN342" s="0"/>
      <c r="OZO342" s="0"/>
      <c r="OZP342" s="0"/>
      <c r="OZQ342" s="0"/>
      <c r="OZR342" s="0"/>
      <c r="OZS342" s="0"/>
      <c r="OZT342" s="0"/>
      <c r="OZU342" s="0"/>
      <c r="OZV342" s="0"/>
      <c r="OZW342" s="0"/>
      <c r="OZX342" s="0"/>
      <c r="OZY342" s="0"/>
      <c r="OZZ342" s="0"/>
      <c r="PAA342" s="0"/>
      <c r="PAB342" s="0"/>
      <c r="PAC342" s="0"/>
      <c r="PAD342" s="0"/>
      <c r="PAE342" s="0"/>
      <c r="PAF342" s="0"/>
      <c r="PAG342" s="0"/>
      <c r="PAH342" s="0"/>
      <c r="PAI342" s="0"/>
      <c r="PAJ342" s="0"/>
      <c r="PAK342" s="0"/>
      <c r="PAL342" s="0"/>
      <c r="PAM342" s="0"/>
      <c r="PAN342" s="0"/>
      <c r="PAO342" s="0"/>
      <c r="PAP342" s="0"/>
      <c r="PAQ342" s="0"/>
      <c r="PAR342" s="0"/>
      <c r="PAS342" s="0"/>
      <c r="PAT342" s="0"/>
      <c r="PAU342" s="0"/>
      <c r="PAV342" s="0"/>
      <c r="PAW342" s="0"/>
      <c r="PAX342" s="0"/>
      <c r="PAY342" s="0"/>
      <c r="PAZ342" s="0"/>
      <c r="PBA342" s="0"/>
      <c r="PBB342" s="0"/>
      <c r="PBC342" s="0"/>
      <c r="PBD342" s="0"/>
      <c r="PBE342" s="0"/>
      <c r="PBF342" s="0"/>
      <c r="PBG342" s="0"/>
      <c r="PBH342" s="0"/>
      <c r="PBI342" s="0"/>
      <c r="PBJ342" s="0"/>
      <c r="PBK342" s="0"/>
      <c r="PBL342" s="0"/>
      <c r="PBM342" s="0"/>
      <c r="PBN342" s="0"/>
      <c r="PBO342" s="0"/>
      <c r="PBP342" s="0"/>
      <c r="PBQ342" s="0"/>
      <c r="PBR342" s="0"/>
      <c r="PBS342" s="0"/>
      <c r="PBT342" s="0"/>
      <c r="PBU342" s="0"/>
      <c r="PBV342" s="0"/>
      <c r="PBW342" s="0"/>
      <c r="PBX342" s="0"/>
      <c r="PBY342" s="0"/>
      <c r="PBZ342" s="0"/>
      <c r="PCA342" s="0"/>
      <c r="PCB342" s="0"/>
      <c r="PCC342" s="0"/>
      <c r="PCD342" s="0"/>
      <c r="PCE342" s="0"/>
      <c r="PCF342" s="0"/>
      <c r="PCG342" s="0"/>
      <c r="PCH342" s="0"/>
      <c r="PCI342" s="0"/>
      <c r="PCJ342" s="0"/>
      <c r="PCK342" s="0"/>
      <c r="PCL342" s="0"/>
      <c r="PCM342" s="0"/>
      <c r="PCN342" s="0"/>
      <c r="PCO342" s="0"/>
      <c r="PCP342" s="0"/>
      <c r="PCQ342" s="0"/>
      <c r="PCR342" s="0"/>
      <c r="PCS342" s="0"/>
      <c r="PCT342" s="0"/>
      <c r="PCU342" s="0"/>
      <c r="PCV342" s="0"/>
      <c r="PCW342" s="0"/>
      <c r="PCX342" s="0"/>
      <c r="PCY342" s="0"/>
      <c r="PCZ342" s="0"/>
      <c r="PDA342" s="0"/>
      <c r="PDB342" s="0"/>
      <c r="PDC342" s="0"/>
      <c r="PDD342" s="0"/>
      <c r="PDE342" s="0"/>
      <c r="PDF342" s="0"/>
      <c r="PDG342" s="0"/>
      <c r="PDH342" s="0"/>
      <c r="PDI342" s="0"/>
      <c r="PDJ342" s="0"/>
      <c r="PDK342" s="0"/>
      <c r="PDL342" s="0"/>
      <c r="PDM342" s="0"/>
      <c r="PDN342" s="0"/>
      <c r="PDO342" s="0"/>
      <c r="PDP342" s="0"/>
      <c r="PDQ342" s="0"/>
      <c r="PDR342" s="0"/>
      <c r="PDS342" s="0"/>
      <c r="PDT342" s="0"/>
      <c r="PDU342" s="0"/>
      <c r="PDV342" s="0"/>
      <c r="PDW342" s="0"/>
      <c r="PDX342" s="0"/>
      <c r="PDY342" s="0"/>
      <c r="PDZ342" s="0"/>
      <c r="PEA342" s="0"/>
      <c r="PEB342" s="0"/>
      <c r="PEC342" s="0"/>
      <c r="PED342" s="0"/>
      <c r="PEE342" s="0"/>
      <c r="PEF342" s="0"/>
      <c r="PEG342" s="0"/>
      <c r="PEH342" s="0"/>
      <c r="PEI342" s="0"/>
      <c r="PEJ342" s="0"/>
      <c r="PEK342" s="0"/>
      <c r="PEL342" s="0"/>
      <c r="PEM342" s="0"/>
      <c r="PEN342" s="0"/>
      <c r="PEO342" s="0"/>
      <c r="PEP342" s="0"/>
      <c r="PEQ342" s="0"/>
      <c r="PER342" s="0"/>
      <c r="PES342" s="0"/>
      <c r="PET342" s="0"/>
      <c r="PEU342" s="0"/>
      <c r="PEV342" s="0"/>
      <c r="PEW342" s="0"/>
      <c r="PEX342" s="0"/>
      <c r="PEY342" s="0"/>
      <c r="PEZ342" s="0"/>
      <c r="PFA342" s="0"/>
      <c r="PFB342" s="0"/>
      <c r="PFC342" s="0"/>
      <c r="PFD342" s="0"/>
      <c r="PFE342" s="0"/>
      <c r="PFF342" s="0"/>
      <c r="PFG342" s="0"/>
      <c r="PFH342" s="0"/>
      <c r="PFI342" s="0"/>
      <c r="PFJ342" s="0"/>
      <c r="PFK342" s="0"/>
      <c r="PFL342" s="0"/>
      <c r="PFM342" s="0"/>
      <c r="PFN342" s="0"/>
      <c r="PFO342" s="0"/>
      <c r="PFP342" s="0"/>
      <c r="PFQ342" s="0"/>
      <c r="PFR342" s="0"/>
      <c r="PFS342" s="0"/>
      <c r="PFT342" s="0"/>
      <c r="PFU342" s="0"/>
      <c r="PFV342" s="0"/>
      <c r="PFW342" s="0"/>
      <c r="PFX342" s="0"/>
      <c r="PFY342" s="0"/>
      <c r="PFZ342" s="0"/>
      <c r="PGA342" s="0"/>
      <c r="PGB342" s="0"/>
      <c r="PGC342" s="0"/>
      <c r="PGD342" s="0"/>
      <c r="PGE342" s="0"/>
      <c r="PGF342" s="0"/>
      <c r="PGG342" s="0"/>
      <c r="PGH342" s="0"/>
      <c r="PGI342" s="0"/>
      <c r="PGJ342" s="0"/>
      <c r="PGK342" s="0"/>
      <c r="PGL342" s="0"/>
      <c r="PGM342" s="0"/>
      <c r="PGN342" s="0"/>
      <c r="PGO342" s="0"/>
      <c r="PGP342" s="0"/>
      <c r="PGQ342" s="0"/>
      <c r="PGR342" s="0"/>
      <c r="PGS342" s="0"/>
      <c r="PGT342" s="0"/>
      <c r="PGU342" s="0"/>
      <c r="PGV342" s="0"/>
      <c r="PGW342" s="0"/>
      <c r="PGX342" s="0"/>
      <c r="PGY342" s="0"/>
      <c r="PGZ342" s="0"/>
      <c r="PHA342" s="0"/>
      <c r="PHB342" s="0"/>
      <c r="PHC342" s="0"/>
      <c r="PHD342" s="0"/>
      <c r="PHE342" s="0"/>
      <c r="PHF342" s="0"/>
      <c r="PHG342" s="0"/>
      <c r="PHH342" s="0"/>
      <c r="PHI342" s="0"/>
      <c r="PHJ342" s="0"/>
      <c r="PHK342" s="0"/>
      <c r="PHL342" s="0"/>
      <c r="PHM342" s="0"/>
      <c r="PHN342" s="0"/>
      <c r="PHO342" s="0"/>
      <c r="PHP342" s="0"/>
      <c r="PHQ342" s="0"/>
      <c r="PHR342" s="0"/>
      <c r="PHS342" s="0"/>
      <c r="PHT342" s="0"/>
      <c r="PHU342" s="0"/>
      <c r="PHV342" s="0"/>
      <c r="PHW342" s="0"/>
      <c r="PHX342" s="0"/>
      <c r="PHY342" s="0"/>
      <c r="PHZ342" s="0"/>
      <c r="PIA342" s="0"/>
      <c r="PIB342" s="0"/>
      <c r="PIC342" s="0"/>
      <c r="PID342" s="0"/>
      <c r="PIE342" s="0"/>
      <c r="PIF342" s="0"/>
      <c r="PIG342" s="0"/>
      <c r="PIH342" s="0"/>
      <c r="PII342" s="0"/>
      <c r="PIJ342" s="0"/>
      <c r="PIK342" s="0"/>
      <c r="PIL342" s="0"/>
      <c r="PIM342" s="0"/>
      <c r="PIN342" s="0"/>
      <c r="PIO342" s="0"/>
      <c r="PIP342" s="0"/>
      <c r="PIQ342" s="0"/>
      <c r="PIR342" s="0"/>
      <c r="PIS342" s="0"/>
      <c r="PIT342" s="0"/>
      <c r="PIU342" s="0"/>
      <c r="PIV342" s="0"/>
      <c r="PIW342" s="0"/>
      <c r="PIX342" s="0"/>
      <c r="PIY342" s="0"/>
      <c r="PIZ342" s="0"/>
      <c r="PJA342" s="0"/>
      <c r="PJB342" s="0"/>
      <c r="PJC342" s="0"/>
      <c r="PJD342" s="0"/>
      <c r="PJE342" s="0"/>
      <c r="PJF342" s="0"/>
      <c r="PJG342" s="0"/>
      <c r="PJH342" s="0"/>
      <c r="PJI342" s="0"/>
      <c r="PJJ342" s="0"/>
      <c r="PJK342" s="0"/>
      <c r="PJL342" s="0"/>
      <c r="PJM342" s="0"/>
      <c r="PJN342" s="0"/>
      <c r="PJO342" s="0"/>
      <c r="PJP342" s="0"/>
      <c r="PJQ342" s="0"/>
      <c r="PJR342" s="0"/>
      <c r="PJS342" s="0"/>
      <c r="PJT342" s="0"/>
      <c r="PJU342" s="0"/>
      <c r="PJV342" s="0"/>
      <c r="PJW342" s="0"/>
      <c r="PJX342" s="0"/>
      <c r="PJY342" s="0"/>
      <c r="PJZ342" s="0"/>
      <c r="PKA342" s="0"/>
      <c r="PKB342" s="0"/>
      <c r="PKC342" s="0"/>
      <c r="PKD342" s="0"/>
      <c r="PKE342" s="0"/>
      <c r="PKF342" s="0"/>
      <c r="PKG342" s="0"/>
      <c r="PKH342" s="0"/>
      <c r="PKI342" s="0"/>
      <c r="PKJ342" s="0"/>
      <c r="PKK342" s="0"/>
      <c r="PKL342" s="0"/>
      <c r="PKM342" s="0"/>
      <c r="PKN342" s="0"/>
      <c r="PKO342" s="0"/>
      <c r="PKP342" s="0"/>
      <c r="PKQ342" s="0"/>
      <c r="PKR342" s="0"/>
      <c r="PKS342" s="0"/>
      <c r="PKT342" s="0"/>
      <c r="PKU342" s="0"/>
      <c r="PKV342" s="0"/>
      <c r="PKW342" s="0"/>
      <c r="PKX342" s="0"/>
      <c r="PKY342" s="0"/>
      <c r="PKZ342" s="0"/>
      <c r="PLA342" s="0"/>
      <c r="PLB342" s="0"/>
      <c r="PLC342" s="0"/>
      <c r="PLD342" s="0"/>
      <c r="PLE342" s="0"/>
      <c r="PLF342" s="0"/>
      <c r="PLG342" s="0"/>
      <c r="PLH342" s="0"/>
      <c r="PLI342" s="0"/>
      <c r="PLJ342" s="0"/>
      <c r="PLK342" s="0"/>
      <c r="PLL342" s="0"/>
      <c r="PLM342" s="0"/>
      <c r="PLN342" s="0"/>
      <c r="PLO342" s="0"/>
      <c r="PLP342" s="0"/>
      <c r="PLQ342" s="0"/>
      <c r="PLR342" s="0"/>
      <c r="PLS342" s="0"/>
      <c r="PLT342" s="0"/>
      <c r="PLU342" s="0"/>
      <c r="PLV342" s="0"/>
      <c r="PLW342" s="0"/>
      <c r="PLX342" s="0"/>
      <c r="PLY342" s="0"/>
      <c r="PLZ342" s="0"/>
      <c r="PMA342" s="0"/>
      <c r="PMB342" s="0"/>
      <c r="PMC342" s="0"/>
      <c r="PMD342" s="0"/>
      <c r="PME342" s="0"/>
      <c r="PMF342" s="0"/>
      <c r="PMG342" s="0"/>
      <c r="PMH342" s="0"/>
      <c r="PMI342" s="0"/>
      <c r="PMJ342" s="0"/>
      <c r="PMK342" s="0"/>
      <c r="PML342" s="0"/>
      <c r="PMM342" s="0"/>
      <c r="PMN342" s="0"/>
      <c r="PMO342" s="0"/>
      <c r="PMP342" s="0"/>
      <c r="PMQ342" s="0"/>
      <c r="PMR342" s="0"/>
      <c r="PMS342" s="0"/>
      <c r="PMT342" s="0"/>
      <c r="PMU342" s="0"/>
      <c r="PMV342" s="0"/>
      <c r="PMW342" s="0"/>
      <c r="PMX342" s="0"/>
      <c r="PMY342" s="0"/>
      <c r="PMZ342" s="0"/>
      <c r="PNA342" s="0"/>
      <c r="PNB342" s="0"/>
      <c r="PNC342" s="0"/>
      <c r="PND342" s="0"/>
      <c r="PNE342" s="0"/>
      <c r="PNF342" s="0"/>
      <c r="PNG342" s="0"/>
      <c r="PNH342" s="0"/>
      <c r="PNI342" s="0"/>
      <c r="PNJ342" s="0"/>
      <c r="PNK342" s="0"/>
      <c r="PNL342" s="0"/>
      <c r="PNM342" s="0"/>
      <c r="PNN342" s="0"/>
      <c r="PNO342" s="0"/>
      <c r="PNP342" s="0"/>
      <c r="PNQ342" s="0"/>
      <c r="PNR342" s="0"/>
      <c r="PNS342" s="0"/>
      <c r="PNT342" s="0"/>
      <c r="PNU342" s="0"/>
      <c r="PNV342" s="0"/>
      <c r="PNW342" s="0"/>
      <c r="PNX342" s="0"/>
      <c r="PNY342" s="0"/>
      <c r="PNZ342" s="0"/>
      <c r="POA342" s="0"/>
      <c r="POB342" s="0"/>
      <c r="POC342" s="0"/>
      <c r="POD342" s="0"/>
      <c r="POE342" s="0"/>
      <c r="POF342" s="0"/>
      <c r="POG342" s="0"/>
      <c r="POH342" s="0"/>
      <c r="POI342" s="0"/>
      <c r="POJ342" s="0"/>
      <c r="POK342" s="0"/>
      <c r="POL342" s="0"/>
      <c r="POM342" s="0"/>
      <c r="PON342" s="0"/>
      <c r="POO342" s="0"/>
      <c r="POP342" s="0"/>
      <c r="POQ342" s="0"/>
      <c r="POR342" s="0"/>
      <c r="POS342" s="0"/>
      <c r="POT342" s="0"/>
      <c r="POU342" s="0"/>
      <c r="POV342" s="0"/>
      <c r="POW342" s="0"/>
      <c r="POX342" s="0"/>
      <c r="POY342" s="0"/>
      <c r="POZ342" s="0"/>
      <c r="PPA342" s="0"/>
      <c r="PPB342" s="0"/>
      <c r="PPC342" s="0"/>
      <c r="PPD342" s="0"/>
      <c r="PPE342" s="0"/>
      <c r="PPF342" s="0"/>
      <c r="PPG342" s="0"/>
      <c r="PPH342" s="0"/>
      <c r="PPI342" s="0"/>
      <c r="PPJ342" s="0"/>
      <c r="PPK342" s="0"/>
      <c r="PPL342" s="0"/>
      <c r="PPM342" s="0"/>
      <c r="PPN342" s="0"/>
      <c r="PPO342" s="0"/>
      <c r="PPP342" s="0"/>
      <c r="PPQ342" s="0"/>
      <c r="PPR342" s="0"/>
      <c r="PPS342" s="0"/>
      <c r="PPT342" s="0"/>
      <c r="PPU342" s="0"/>
      <c r="PPV342" s="0"/>
      <c r="PPW342" s="0"/>
      <c r="PPX342" s="0"/>
      <c r="PPY342" s="0"/>
      <c r="PPZ342" s="0"/>
      <c r="PQA342" s="0"/>
      <c r="PQB342" s="0"/>
      <c r="PQC342" s="0"/>
      <c r="PQD342" s="0"/>
      <c r="PQE342" s="0"/>
      <c r="PQF342" s="0"/>
      <c r="PQG342" s="0"/>
      <c r="PQH342" s="0"/>
      <c r="PQI342" s="0"/>
      <c r="PQJ342" s="0"/>
      <c r="PQK342" s="0"/>
      <c r="PQL342" s="0"/>
      <c r="PQM342" s="0"/>
      <c r="PQN342" s="0"/>
      <c r="PQO342" s="0"/>
      <c r="PQP342" s="0"/>
      <c r="PQQ342" s="0"/>
      <c r="PQR342" s="0"/>
      <c r="PQS342" s="0"/>
      <c r="PQT342" s="0"/>
      <c r="PQU342" s="0"/>
      <c r="PQV342" s="0"/>
      <c r="PQW342" s="0"/>
      <c r="PQX342" s="0"/>
      <c r="PQY342" s="0"/>
      <c r="PQZ342" s="0"/>
      <c r="PRA342" s="0"/>
      <c r="PRB342" s="0"/>
      <c r="PRC342" s="0"/>
      <c r="PRD342" s="0"/>
      <c r="PRE342" s="0"/>
      <c r="PRF342" s="0"/>
      <c r="PRG342" s="0"/>
      <c r="PRH342" s="0"/>
      <c r="PRI342" s="0"/>
      <c r="PRJ342" s="0"/>
      <c r="PRK342" s="0"/>
      <c r="PRL342" s="0"/>
      <c r="PRM342" s="0"/>
      <c r="PRN342" s="0"/>
      <c r="PRO342" s="0"/>
      <c r="PRP342" s="0"/>
      <c r="PRQ342" s="0"/>
      <c r="PRR342" s="0"/>
      <c r="PRS342" s="0"/>
      <c r="PRT342" s="0"/>
      <c r="PRU342" s="0"/>
      <c r="PRV342" s="0"/>
      <c r="PRW342" s="0"/>
      <c r="PRX342" s="0"/>
      <c r="PRY342" s="0"/>
      <c r="PRZ342" s="0"/>
      <c r="PSA342" s="0"/>
      <c r="PSB342" s="0"/>
      <c r="PSC342" s="0"/>
      <c r="PSD342" s="0"/>
      <c r="PSE342" s="0"/>
      <c r="PSF342" s="0"/>
      <c r="PSG342" s="0"/>
      <c r="PSH342" s="0"/>
      <c r="PSI342" s="0"/>
      <c r="PSJ342" s="0"/>
      <c r="PSK342" s="0"/>
      <c r="PSL342" s="0"/>
      <c r="PSM342" s="0"/>
      <c r="PSN342" s="0"/>
      <c r="PSO342" s="0"/>
      <c r="PSP342" s="0"/>
      <c r="PSQ342" s="0"/>
      <c r="PSR342" s="0"/>
      <c r="PSS342" s="0"/>
      <c r="PST342" s="0"/>
      <c r="PSU342" s="0"/>
      <c r="PSV342" s="0"/>
      <c r="PSW342" s="0"/>
      <c r="PSX342" s="0"/>
      <c r="PSY342" s="0"/>
      <c r="PSZ342" s="0"/>
      <c r="PTA342" s="0"/>
      <c r="PTB342" s="0"/>
      <c r="PTC342" s="0"/>
      <c r="PTD342" s="0"/>
      <c r="PTE342" s="0"/>
      <c r="PTF342" s="0"/>
      <c r="PTG342" s="0"/>
      <c r="PTH342" s="0"/>
      <c r="PTI342" s="0"/>
      <c r="PTJ342" s="0"/>
      <c r="PTK342" s="0"/>
      <c r="PTL342" s="0"/>
      <c r="PTM342" s="0"/>
      <c r="PTN342" s="0"/>
      <c r="PTO342" s="0"/>
      <c r="PTP342" s="0"/>
      <c r="PTQ342" s="0"/>
      <c r="PTR342" s="0"/>
      <c r="PTS342" s="0"/>
      <c r="PTT342" s="0"/>
      <c r="PTU342" s="0"/>
      <c r="PTV342" s="0"/>
      <c r="PTW342" s="0"/>
      <c r="PTX342" s="0"/>
      <c r="PTY342" s="0"/>
      <c r="PTZ342" s="0"/>
      <c r="PUA342" s="0"/>
      <c r="PUB342" s="0"/>
      <c r="PUC342" s="0"/>
      <c r="PUD342" s="0"/>
      <c r="PUE342" s="0"/>
      <c r="PUF342" s="0"/>
      <c r="PUG342" s="0"/>
      <c r="PUH342" s="0"/>
      <c r="PUI342" s="0"/>
      <c r="PUJ342" s="0"/>
      <c r="PUK342" s="0"/>
      <c r="PUL342" s="0"/>
      <c r="PUM342" s="0"/>
      <c r="PUN342" s="0"/>
      <c r="PUO342" s="0"/>
      <c r="PUP342" s="0"/>
      <c r="PUQ342" s="0"/>
      <c r="PUR342" s="0"/>
      <c r="PUS342" s="0"/>
      <c r="PUT342" s="0"/>
      <c r="PUU342" s="0"/>
      <c r="PUV342" s="0"/>
      <c r="PUW342" s="0"/>
      <c r="PUX342" s="0"/>
      <c r="PUY342" s="0"/>
      <c r="PUZ342" s="0"/>
      <c r="PVA342" s="0"/>
      <c r="PVB342" s="0"/>
      <c r="PVC342" s="0"/>
      <c r="PVD342" s="0"/>
      <c r="PVE342" s="0"/>
      <c r="PVF342" s="0"/>
      <c r="PVG342" s="0"/>
      <c r="PVH342" s="0"/>
      <c r="PVI342" s="0"/>
      <c r="PVJ342" s="0"/>
      <c r="PVK342" s="0"/>
      <c r="PVL342" s="0"/>
      <c r="PVM342" s="0"/>
      <c r="PVN342" s="0"/>
      <c r="PVO342" s="0"/>
      <c r="PVP342" s="0"/>
      <c r="PVQ342" s="0"/>
      <c r="PVR342" s="0"/>
      <c r="PVS342" s="0"/>
      <c r="PVT342" s="0"/>
      <c r="PVU342" s="0"/>
      <c r="PVV342" s="0"/>
      <c r="PVW342" s="0"/>
      <c r="PVX342" s="0"/>
      <c r="PVY342" s="0"/>
      <c r="PVZ342" s="0"/>
      <c r="PWA342" s="0"/>
      <c r="PWB342" s="0"/>
      <c r="PWC342" s="0"/>
      <c r="PWD342" s="0"/>
      <c r="PWE342" s="0"/>
      <c r="PWF342" s="0"/>
      <c r="PWG342" s="0"/>
      <c r="PWH342" s="0"/>
      <c r="PWI342" s="0"/>
      <c r="PWJ342" s="0"/>
      <c r="PWK342" s="0"/>
      <c r="PWL342" s="0"/>
      <c r="PWM342" s="0"/>
      <c r="PWN342" s="0"/>
      <c r="PWO342" s="0"/>
      <c r="PWP342" s="0"/>
      <c r="PWQ342" s="0"/>
      <c r="PWR342" s="0"/>
      <c r="PWS342" s="0"/>
      <c r="PWT342" s="0"/>
      <c r="PWU342" s="0"/>
      <c r="PWV342" s="0"/>
      <c r="PWW342" s="0"/>
      <c r="PWX342" s="0"/>
      <c r="PWY342" s="0"/>
      <c r="PWZ342" s="0"/>
      <c r="PXA342" s="0"/>
      <c r="PXB342" s="0"/>
      <c r="PXC342" s="0"/>
      <c r="PXD342" s="0"/>
      <c r="PXE342" s="0"/>
      <c r="PXF342" s="0"/>
      <c r="PXG342" s="0"/>
      <c r="PXH342" s="0"/>
      <c r="PXI342" s="0"/>
      <c r="PXJ342" s="0"/>
      <c r="PXK342" s="0"/>
      <c r="PXL342" s="0"/>
      <c r="PXM342" s="0"/>
      <c r="PXN342" s="0"/>
      <c r="PXO342" s="0"/>
      <c r="PXP342" s="0"/>
      <c r="PXQ342" s="0"/>
      <c r="PXR342" s="0"/>
      <c r="PXS342" s="0"/>
      <c r="PXT342" s="0"/>
      <c r="PXU342" s="0"/>
      <c r="PXV342" s="0"/>
      <c r="PXW342" s="0"/>
      <c r="PXX342" s="0"/>
      <c r="PXY342" s="0"/>
      <c r="PXZ342" s="0"/>
      <c r="PYA342" s="0"/>
      <c r="PYB342" s="0"/>
      <c r="PYC342" s="0"/>
      <c r="PYD342" s="0"/>
      <c r="PYE342" s="0"/>
      <c r="PYF342" s="0"/>
      <c r="PYG342" s="0"/>
      <c r="PYH342" s="0"/>
      <c r="PYI342" s="0"/>
      <c r="PYJ342" s="0"/>
      <c r="PYK342" s="0"/>
      <c r="PYL342" s="0"/>
      <c r="PYM342" s="0"/>
      <c r="PYN342" s="0"/>
      <c r="PYO342" s="0"/>
      <c r="PYP342" s="0"/>
      <c r="PYQ342" s="0"/>
      <c r="PYR342" s="0"/>
      <c r="PYS342" s="0"/>
      <c r="PYT342" s="0"/>
      <c r="PYU342" s="0"/>
      <c r="PYV342" s="0"/>
      <c r="PYW342" s="0"/>
      <c r="PYX342" s="0"/>
      <c r="PYY342" s="0"/>
      <c r="PYZ342" s="0"/>
      <c r="PZA342" s="0"/>
      <c r="PZB342" s="0"/>
      <c r="PZC342" s="0"/>
      <c r="PZD342" s="0"/>
      <c r="PZE342" s="0"/>
      <c r="PZF342" s="0"/>
      <c r="PZG342" s="0"/>
      <c r="PZH342" s="0"/>
      <c r="PZI342" s="0"/>
      <c r="PZJ342" s="0"/>
      <c r="PZK342" s="0"/>
      <c r="PZL342" s="0"/>
      <c r="PZM342" s="0"/>
      <c r="PZN342" s="0"/>
      <c r="PZO342" s="0"/>
      <c r="PZP342" s="0"/>
      <c r="PZQ342" s="0"/>
      <c r="PZR342" s="0"/>
      <c r="PZS342" s="0"/>
      <c r="PZT342" s="0"/>
      <c r="PZU342" s="0"/>
      <c r="PZV342" s="0"/>
      <c r="PZW342" s="0"/>
      <c r="PZX342" s="0"/>
      <c r="PZY342" s="0"/>
      <c r="PZZ342" s="0"/>
      <c r="QAA342" s="0"/>
      <c r="QAB342" s="0"/>
      <c r="QAC342" s="0"/>
      <c r="QAD342" s="0"/>
      <c r="QAE342" s="0"/>
      <c r="QAF342" s="0"/>
      <c r="QAG342" s="0"/>
      <c r="QAH342" s="0"/>
      <c r="QAI342" s="0"/>
      <c r="QAJ342" s="0"/>
      <c r="QAK342" s="0"/>
      <c r="QAL342" s="0"/>
      <c r="QAM342" s="0"/>
      <c r="QAN342" s="0"/>
      <c r="QAO342" s="0"/>
      <c r="QAP342" s="0"/>
      <c r="QAQ342" s="0"/>
      <c r="QAR342" s="0"/>
      <c r="QAS342" s="0"/>
      <c r="QAT342" s="0"/>
      <c r="QAU342" s="0"/>
      <c r="QAV342" s="0"/>
      <c r="QAW342" s="0"/>
      <c r="QAX342" s="0"/>
      <c r="QAY342" s="0"/>
      <c r="QAZ342" s="0"/>
      <c r="QBA342" s="0"/>
      <c r="QBB342" s="0"/>
      <c r="QBC342" s="0"/>
      <c r="QBD342" s="0"/>
      <c r="QBE342" s="0"/>
      <c r="QBF342" s="0"/>
      <c r="QBG342" s="0"/>
      <c r="QBH342" s="0"/>
      <c r="QBI342" s="0"/>
      <c r="QBJ342" s="0"/>
      <c r="QBK342" s="0"/>
      <c r="QBL342" s="0"/>
      <c r="QBM342" s="0"/>
      <c r="QBN342" s="0"/>
      <c r="QBO342" s="0"/>
      <c r="QBP342" s="0"/>
      <c r="QBQ342" s="0"/>
      <c r="QBR342" s="0"/>
      <c r="QBS342" s="0"/>
      <c r="QBT342" s="0"/>
      <c r="QBU342" s="0"/>
      <c r="QBV342" s="0"/>
      <c r="QBW342" s="0"/>
      <c r="QBX342" s="0"/>
      <c r="QBY342" s="0"/>
      <c r="QBZ342" s="0"/>
      <c r="QCA342" s="0"/>
      <c r="QCB342" s="0"/>
      <c r="QCC342" s="0"/>
      <c r="QCD342" s="0"/>
      <c r="QCE342" s="0"/>
      <c r="QCF342" s="0"/>
      <c r="QCG342" s="0"/>
      <c r="QCH342" s="0"/>
      <c r="QCI342" s="0"/>
      <c r="QCJ342" s="0"/>
      <c r="QCK342" s="0"/>
      <c r="QCL342" s="0"/>
      <c r="QCM342" s="0"/>
      <c r="QCN342" s="0"/>
      <c r="QCO342" s="0"/>
      <c r="QCP342" s="0"/>
      <c r="QCQ342" s="0"/>
      <c r="QCR342" s="0"/>
      <c r="QCS342" s="0"/>
      <c r="QCT342" s="0"/>
      <c r="QCU342" s="0"/>
      <c r="QCV342" s="0"/>
      <c r="QCW342" s="0"/>
      <c r="QCX342" s="0"/>
      <c r="QCY342" s="0"/>
      <c r="QCZ342" s="0"/>
      <c r="QDA342" s="0"/>
      <c r="QDB342" s="0"/>
      <c r="QDC342" s="0"/>
      <c r="QDD342" s="0"/>
      <c r="QDE342" s="0"/>
      <c r="QDF342" s="0"/>
      <c r="QDG342" s="0"/>
      <c r="QDH342" s="0"/>
      <c r="QDI342" s="0"/>
      <c r="QDJ342" s="0"/>
      <c r="QDK342" s="0"/>
      <c r="QDL342" s="0"/>
      <c r="QDM342" s="0"/>
      <c r="QDN342" s="0"/>
      <c r="QDO342" s="0"/>
      <c r="QDP342" s="0"/>
      <c r="QDQ342" s="0"/>
      <c r="QDR342" s="0"/>
      <c r="QDS342" s="0"/>
      <c r="QDT342" s="0"/>
      <c r="QDU342" s="0"/>
      <c r="QDV342" s="0"/>
      <c r="QDW342" s="0"/>
      <c r="QDX342" s="0"/>
      <c r="QDY342" s="0"/>
      <c r="QDZ342" s="0"/>
      <c r="QEA342" s="0"/>
      <c r="QEB342" s="0"/>
      <c r="QEC342" s="0"/>
      <c r="QED342" s="0"/>
      <c r="QEE342" s="0"/>
      <c r="QEF342" s="0"/>
      <c r="QEG342" s="0"/>
      <c r="QEH342" s="0"/>
      <c r="QEI342" s="0"/>
      <c r="QEJ342" s="0"/>
      <c r="QEK342" s="0"/>
      <c r="QEL342" s="0"/>
      <c r="QEM342" s="0"/>
      <c r="QEN342" s="0"/>
      <c r="QEO342" s="0"/>
      <c r="QEP342" s="0"/>
      <c r="QEQ342" s="0"/>
      <c r="QER342" s="0"/>
      <c r="QES342" s="0"/>
      <c r="QET342" s="0"/>
      <c r="QEU342" s="0"/>
      <c r="QEV342" s="0"/>
      <c r="QEW342" s="0"/>
      <c r="QEX342" s="0"/>
      <c r="QEY342" s="0"/>
      <c r="QEZ342" s="0"/>
      <c r="QFA342" s="0"/>
      <c r="QFB342" s="0"/>
      <c r="QFC342" s="0"/>
      <c r="QFD342" s="0"/>
      <c r="QFE342" s="0"/>
      <c r="QFF342" s="0"/>
      <c r="QFG342" s="0"/>
      <c r="QFH342" s="0"/>
      <c r="QFI342" s="0"/>
      <c r="QFJ342" s="0"/>
      <c r="QFK342" s="0"/>
      <c r="QFL342" s="0"/>
      <c r="QFM342" s="0"/>
      <c r="QFN342" s="0"/>
      <c r="QFO342" s="0"/>
      <c r="QFP342" s="0"/>
      <c r="QFQ342" s="0"/>
      <c r="QFR342" s="0"/>
      <c r="QFS342" s="0"/>
      <c r="QFT342" s="0"/>
      <c r="QFU342" s="0"/>
      <c r="QFV342" s="0"/>
      <c r="QFW342" s="0"/>
      <c r="QFX342" s="0"/>
      <c r="QFY342" s="0"/>
      <c r="QFZ342" s="0"/>
      <c r="QGA342" s="0"/>
      <c r="QGB342" s="0"/>
      <c r="QGC342" s="0"/>
      <c r="QGD342" s="0"/>
      <c r="QGE342" s="0"/>
      <c r="QGF342" s="0"/>
      <c r="QGG342" s="0"/>
      <c r="QGH342" s="0"/>
      <c r="QGI342" s="0"/>
      <c r="QGJ342" s="0"/>
      <c r="QGK342" s="0"/>
      <c r="QGL342" s="0"/>
      <c r="QGM342" s="0"/>
      <c r="QGN342" s="0"/>
      <c r="QGO342" s="0"/>
      <c r="QGP342" s="0"/>
      <c r="QGQ342" s="0"/>
      <c r="QGR342" s="0"/>
      <c r="QGS342" s="0"/>
      <c r="QGT342" s="0"/>
      <c r="QGU342" s="0"/>
      <c r="QGV342" s="0"/>
      <c r="QGW342" s="0"/>
      <c r="QGX342" s="0"/>
      <c r="QGY342" s="0"/>
      <c r="QGZ342" s="0"/>
      <c r="QHA342" s="0"/>
      <c r="QHB342" s="0"/>
      <c r="QHC342" s="0"/>
      <c r="QHD342" s="0"/>
      <c r="QHE342" s="0"/>
      <c r="QHF342" s="0"/>
      <c r="QHG342" s="0"/>
      <c r="QHH342" s="0"/>
      <c r="QHI342" s="0"/>
      <c r="QHJ342" s="0"/>
      <c r="QHK342" s="0"/>
      <c r="QHL342" s="0"/>
      <c r="QHM342" s="0"/>
      <c r="QHN342" s="0"/>
      <c r="QHO342" s="0"/>
      <c r="QHP342" s="0"/>
      <c r="QHQ342" s="0"/>
      <c r="QHR342" s="0"/>
      <c r="QHS342" s="0"/>
      <c r="QHT342" s="0"/>
      <c r="QHU342" s="0"/>
      <c r="QHV342" s="0"/>
      <c r="QHW342" s="0"/>
      <c r="QHX342" s="0"/>
      <c r="QHY342" s="0"/>
      <c r="QHZ342" s="0"/>
      <c r="QIA342" s="0"/>
      <c r="QIB342" s="0"/>
      <c r="QIC342" s="0"/>
      <c r="QID342" s="0"/>
      <c r="QIE342" s="0"/>
      <c r="QIF342" s="0"/>
      <c r="QIG342" s="0"/>
      <c r="QIH342" s="0"/>
      <c r="QII342" s="0"/>
      <c r="QIJ342" s="0"/>
      <c r="QIK342" s="0"/>
      <c r="QIL342" s="0"/>
      <c r="QIM342" s="0"/>
      <c r="QIN342" s="0"/>
      <c r="QIO342" s="0"/>
      <c r="QIP342" s="0"/>
      <c r="QIQ342" s="0"/>
      <c r="QIR342" s="0"/>
      <c r="QIS342" s="0"/>
      <c r="QIT342" s="0"/>
      <c r="QIU342" s="0"/>
      <c r="QIV342" s="0"/>
      <c r="QIW342" s="0"/>
      <c r="QIX342" s="0"/>
      <c r="QIY342" s="0"/>
      <c r="QIZ342" s="0"/>
      <c r="QJA342" s="0"/>
      <c r="QJB342" s="0"/>
      <c r="QJC342" s="0"/>
      <c r="QJD342" s="0"/>
      <c r="QJE342" s="0"/>
      <c r="QJF342" s="0"/>
      <c r="QJG342" s="0"/>
      <c r="QJH342" s="0"/>
      <c r="QJI342" s="0"/>
      <c r="QJJ342" s="0"/>
      <c r="QJK342" s="0"/>
      <c r="QJL342" s="0"/>
      <c r="QJM342" s="0"/>
      <c r="QJN342" s="0"/>
      <c r="QJO342" s="0"/>
      <c r="QJP342" s="0"/>
      <c r="QJQ342" s="0"/>
      <c r="QJR342" s="0"/>
      <c r="QJS342" s="0"/>
      <c r="QJT342" s="0"/>
      <c r="QJU342" s="0"/>
      <c r="QJV342" s="0"/>
      <c r="QJW342" s="0"/>
      <c r="QJX342" s="0"/>
      <c r="QJY342" s="0"/>
      <c r="QJZ342" s="0"/>
      <c r="QKA342" s="0"/>
      <c r="QKB342" s="0"/>
      <c r="QKC342" s="0"/>
      <c r="QKD342" s="0"/>
      <c r="QKE342" s="0"/>
      <c r="QKF342" s="0"/>
      <c r="QKG342" s="0"/>
      <c r="QKH342" s="0"/>
      <c r="QKI342" s="0"/>
      <c r="QKJ342" s="0"/>
      <c r="QKK342" s="0"/>
      <c r="QKL342" s="0"/>
      <c r="QKM342" s="0"/>
      <c r="QKN342" s="0"/>
      <c r="QKO342" s="0"/>
      <c r="QKP342" s="0"/>
      <c r="QKQ342" s="0"/>
      <c r="QKR342" s="0"/>
      <c r="QKS342" s="0"/>
      <c r="QKT342" s="0"/>
      <c r="QKU342" s="0"/>
      <c r="QKV342" s="0"/>
      <c r="QKW342" s="0"/>
      <c r="QKX342" s="0"/>
      <c r="QKY342" s="0"/>
      <c r="QKZ342" s="0"/>
      <c r="QLA342" s="0"/>
      <c r="QLB342" s="0"/>
      <c r="QLC342" s="0"/>
      <c r="QLD342" s="0"/>
      <c r="QLE342" s="0"/>
      <c r="QLF342" s="0"/>
      <c r="QLG342" s="0"/>
      <c r="QLH342" s="0"/>
      <c r="QLI342" s="0"/>
      <c r="QLJ342" s="0"/>
      <c r="QLK342" s="0"/>
      <c r="QLL342" s="0"/>
      <c r="QLM342" s="0"/>
      <c r="QLN342" s="0"/>
      <c r="QLO342" s="0"/>
      <c r="QLP342" s="0"/>
      <c r="QLQ342" s="0"/>
      <c r="QLR342" s="0"/>
      <c r="QLS342" s="0"/>
      <c r="QLT342" s="0"/>
      <c r="QLU342" s="0"/>
      <c r="QLV342" s="0"/>
      <c r="QLW342" s="0"/>
      <c r="QLX342" s="0"/>
      <c r="QLY342" s="0"/>
      <c r="QLZ342" s="0"/>
      <c r="QMA342" s="0"/>
      <c r="QMB342" s="0"/>
      <c r="QMC342" s="0"/>
      <c r="QMD342" s="0"/>
      <c r="QME342" s="0"/>
      <c r="QMF342" s="0"/>
      <c r="QMG342" s="0"/>
      <c r="QMH342" s="0"/>
      <c r="QMI342" s="0"/>
      <c r="QMJ342" s="0"/>
      <c r="QMK342" s="0"/>
      <c r="QML342" s="0"/>
      <c r="QMM342" s="0"/>
      <c r="QMN342" s="0"/>
      <c r="QMO342" s="0"/>
      <c r="QMP342" s="0"/>
      <c r="QMQ342" s="0"/>
      <c r="QMR342" s="0"/>
      <c r="QMS342" s="0"/>
      <c r="QMT342" s="0"/>
      <c r="QMU342" s="0"/>
      <c r="QMV342" s="0"/>
      <c r="QMW342" s="0"/>
      <c r="QMX342" s="0"/>
      <c r="QMY342" s="0"/>
      <c r="QMZ342" s="0"/>
      <c r="QNA342" s="0"/>
      <c r="QNB342" s="0"/>
      <c r="QNC342" s="0"/>
      <c r="QND342" s="0"/>
      <c r="QNE342" s="0"/>
      <c r="QNF342" s="0"/>
      <c r="QNG342" s="0"/>
      <c r="QNH342" s="0"/>
      <c r="QNI342" s="0"/>
      <c r="QNJ342" s="0"/>
      <c r="QNK342" s="0"/>
      <c r="QNL342" s="0"/>
      <c r="QNM342" s="0"/>
      <c r="QNN342" s="0"/>
      <c r="QNO342" s="0"/>
      <c r="QNP342" s="0"/>
      <c r="QNQ342" s="0"/>
      <c r="QNR342" s="0"/>
      <c r="QNS342" s="0"/>
      <c r="QNT342" s="0"/>
      <c r="QNU342" s="0"/>
      <c r="QNV342" s="0"/>
      <c r="QNW342" s="0"/>
      <c r="QNX342" s="0"/>
      <c r="QNY342" s="0"/>
      <c r="QNZ342" s="0"/>
      <c r="QOA342" s="0"/>
      <c r="QOB342" s="0"/>
      <c r="QOC342" s="0"/>
      <c r="QOD342" s="0"/>
      <c r="QOE342" s="0"/>
      <c r="QOF342" s="0"/>
      <c r="QOG342" s="0"/>
      <c r="QOH342" s="0"/>
      <c r="QOI342" s="0"/>
      <c r="QOJ342" s="0"/>
      <c r="QOK342" s="0"/>
      <c r="QOL342" s="0"/>
      <c r="QOM342" s="0"/>
      <c r="QON342" s="0"/>
      <c r="QOO342" s="0"/>
      <c r="QOP342" s="0"/>
      <c r="QOQ342" s="0"/>
      <c r="QOR342" s="0"/>
      <c r="QOS342" s="0"/>
      <c r="QOT342" s="0"/>
      <c r="QOU342" s="0"/>
      <c r="QOV342" s="0"/>
      <c r="QOW342" s="0"/>
      <c r="QOX342" s="0"/>
      <c r="QOY342" s="0"/>
      <c r="QOZ342" s="0"/>
      <c r="QPA342" s="0"/>
      <c r="QPB342" s="0"/>
      <c r="QPC342" s="0"/>
      <c r="QPD342" s="0"/>
      <c r="QPE342" s="0"/>
      <c r="QPF342" s="0"/>
      <c r="QPG342" s="0"/>
      <c r="QPH342" s="0"/>
      <c r="QPI342" s="0"/>
      <c r="QPJ342" s="0"/>
      <c r="QPK342" s="0"/>
      <c r="QPL342" s="0"/>
      <c r="QPM342" s="0"/>
      <c r="QPN342" s="0"/>
      <c r="QPO342" s="0"/>
      <c r="QPP342" s="0"/>
      <c r="QPQ342" s="0"/>
      <c r="QPR342" s="0"/>
      <c r="QPS342" s="0"/>
      <c r="QPT342" s="0"/>
      <c r="QPU342" s="0"/>
      <c r="QPV342" s="0"/>
      <c r="QPW342" s="0"/>
      <c r="QPX342" s="0"/>
      <c r="QPY342" s="0"/>
      <c r="QPZ342" s="0"/>
      <c r="QQA342" s="0"/>
      <c r="QQB342" s="0"/>
      <c r="QQC342" s="0"/>
      <c r="QQD342" s="0"/>
      <c r="QQE342" s="0"/>
      <c r="QQF342" s="0"/>
      <c r="QQG342" s="0"/>
      <c r="QQH342" s="0"/>
      <c r="QQI342" s="0"/>
      <c r="QQJ342" s="0"/>
      <c r="QQK342" s="0"/>
      <c r="QQL342" s="0"/>
      <c r="QQM342" s="0"/>
      <c r="QQN342" s="0"/>
      <c r="QQO342" s="0"/>
      <c r="QQP342" s="0"/>
      <c r="QQQ342" s="0"/>
      <c r="QQR342" s="0"/>
      <c r="QQS342" s="0"/>
      <c r="QQT342" s="0"/>
      <c r="QQU342" s="0"/>
      <c r="QQV342" s="0"/>
      <c r="QQW342" s="0"/>
      <c r="QQX342" s="0"/>
      <c r="QQY342" s="0"/>
      <c r="QQZ342" s="0"/>
      <c r="QRA342" s="0"/>
      <c r="QRB342" s="0"/>
      <c r="QRC342" s="0"/>
      <c r="QRD342" s="0"/>
      <c r="QRE342" s="0"/>
      <c r="QRF342" s="0"/>
      <c r="QRG342" s="0"/>
      <c r="QRH342" s="0"/>
      <c r="QRI342" s="0"/>
      <c r="QRJ342" s="0"/>
      <c r="QRK342" s="0"/>
      <c r="QRL342" s="0"/>
      <c r="QRM342" s="0"/>
      <c r="QRN342" s="0"/>
      <c r="QRO342" s="0"/>
      <c r="QRP342" s="0"/>
      <c r="QRQ342" s="0"/>
      <c r="QRR342" s="0"/>
      <c r="QRS342" s="0"/>
      <c r="QRT342" s="0"/>
      <c r="QRU342" s="0"/>
      <c r="QRV342" s="0"/>
      <c r="QRW342" s="0"/>
      <c r="QRX342" s="0"/>
      <c r="QRY342" s="0"/>
      <c r="QRZ342" s="0"/>
      <c r="QSA342" s="0"/>
      <c r="QSB342" s="0"/>
      <c r="QSC342" s="0"/>
      <c r="QSD342" s="0"/>
      <c r="QSE342" s="0"/>
      <c r="QSF342" s="0"/>
      <c r="QSG342" s="0"/>
      <c r="QSH342" s="0"/>
      <c r="QSI342" s="0"/>
      <c r="QSJ342" s="0"/>
      <c r="QSK342" s="0"/>
      <c r="QSL342" s="0"/>
      <c r="QSM342" s="0"/>
      <c r="QSN342" s="0"/>
      <c r="QSO342" s="0"/>
      <c r="QSP342" s="0"/>
      <c r="QSQ342" s="0"/>
      <c r="QSR342" s="0"/>
      <c r="QSS342" s="0"/>
      <c r="QST342" s="0"/>
      <c r="QSU342" s="0"/>
      <c r="QSV342" s="0"/>
      <c r="QSW342" s="0"/>
      <c r="QSX342" s="0"/>
      <c r="QSY342" s="0"/>
      <c r="QSZ342" s="0"/>
      <c r="QTA342" s="0"/>
      <c r="QTB342" s="0"/>
      <c r="QTC342" s="0"/>
      <c r="QTD342" s="0"/>
      <c r="QTE342" s="0"/>
      <c r="QTF342" s="0"/>
      <c r="QTG342" s="0"/>
      <c r="QTH342" s="0"/>
      <c r="QTI342" s="0"/>
      <c r="QTJ342" s="0"/>
      <c r="QTK342" s="0"/>
      <c r="QTL342" s="0"/>
      <c r="QTM342" s="0"/>
      <c r="QTN342" s="0"/>
      <c r="QTO342" s="0"/>
      <c r="QTP342" s="0"/>
      <c r="QTQ342" s="0"/>
      <c r="QTR342" s="0"/>
      <c r="QTS342" s="0"/>
      <c r="QTT342" s="0"/>
      <c r="QTU342" s="0"/>
      <c r="QTV342" s="0"/>
      <c r="QTW342" s="0"/>
      <c r="QTX342" s="0"/>
      <c r="QTY342" s="0"/>
      <c r="QTZ342" s="0"/>
      <c r="QUA342" s="0"/>
      <c r="QUB342" s="0"/>
      <c r="QUC342" s="0"/>
      <c r="QUD342" s="0"/>
      <c r="QUE342" s="0"/>
      <c r="QUF342" s="0"/>
      <c r="QUG342" s="0"/>
      <c r="QUH342" s="0"/>
      <c r="QUI342" s="0"/>
      <c r="QUJ342" s="0"/>
      <c r="QUK342" s="0"/>
      <c r="QUL342" s="0"/>
      <c r="QUM342" s="0"/>
      <c r="QUN342" s="0"/>
      <c r="QUO342" s="0"/>
      <c r="QUP342" s="0"/>
      <c r="QUQ342" s="0"/>
      <c r="QUR342" s="0"/>
      <c r="QUS342" s="0"/>
      <c r="QUT342" s="0"/>
      <c r="QUU342" s="0"/>
      <c r="QUV342" s="0"/>
      <c r="QUW342" s="0"/>
      <c r="QUX342" s="0"/>
      <c r="QUY342" s="0"/>
      <c r="QUZ342" s="0"/>
      <c r="QVA342" s="0"/>
      <c r="QVB342" s="0"/>
      <c r="QVC342" s="0"/>
      <c r="QVD342" s="0"/>
      <c r="QVE342" s="0"/>
      <c r="QVF342" s="0"/>
      <c r="QVG342" s="0"/>
      <c r="QVH342" s="0"/>
      <c r="QVI342" s="0"/>
      <c r="QVJ342" s="0"/>
      <c r="QVK342" s="0"/>
      <c r="QVL342" s="0"/>
      <c r="QVM342" s="0"/>
      <c r="QVN342" s="0"/>
      <c r="QVO342" s="0"/>
      <c r="QVP342" s="0"/>
      <c r="QVQ342" s="0"/>
      <c r="QVR342" s="0"/>
      <c r="QVS342" s="0"/>
      <c r="QVT342" s="0"/>
      <c r="QVU342" s="0"/>
      <c r="QVV342" s="0"/>
      <c r="QVW342" s="0"/>
      <c r="QVX342" s="0"/>
      <c r="QVY342" s="0"/>
      <c r="QVZ342" s="0"/>
      <c r="QWA342" s="0"/>
      <c r="QWB342" s="0"/>
      <c r="QWC342" s="0"/>
      <c r="QWD342" s="0"/>
      <c r="QWE342" s="0"/>
      <c r="QWF342" s="0"/>
      <c r="QWG342" s="0"/>
      <c r="QWH342" s="0"/>
      <c r="QWI342" s="0"/>
      <c r="QWJ342" s="0"/>
      <c r="QWK342" s="0"/>
      <c r="QWL342" s="0"/>
      <c r="QWM342" s="0"/>
      <c r="QWN342" s="0"/>
      <c r="QWO342" s="0"/>
      <c r="QWP342" s="0"/>
      <c r="QWQ342" s="0"/>
      <c r="QWR342" s="0"/>
      <c r="QWS342" s="0"/>
      <c r="QWT342" s="0"/>
      <c r="QWU342" s="0"/>
      <c r="QWV342" s="0"/>
      <c r="QWW342" s="0"/>
      <c r="QWX342" s="0"/>
      <c r="QWY342" s="0"/>
      <c r="QWZ342" s="0"/>
      <c r="QXA342" s="0"/>
      <c r="QXB342" s="0"/>
      <c r="QXC342" s="0"/>
      <c r="QXD342" s="0"/>
      <c r="QXE342" s="0"/>
      <c r="QXF342" s="0"/>
      <c r="QXG342" s="0"/>
      <c r="QXH342" s="0"/>
      <c r="QXI342" s="0"/>
      <c r="QXJ342" s="0"/>
      <c r="QXK342" s="0"/>
      <c r="QXL342" s="0"/>
      <c r="QXM342" s="0"/>
      <c r="QXN342" s="0"/>
      <c r="QXO342" s="0"/>
      <c r="QXP342" s="0"/>
      <c r="QXQ342" s="0"/>
      <c r="QXR342" s="0"/>
      <c r="QXS342" s="0"/>
      <c r="QXT342" s="0"/>
      <c r="QXU342" s="0"/>
      <c r="QXV342" s="0"/>
      <c r="QXW342" s="0"/>
      <c r="QXX342" s="0"/>
      <c r="QXY342" s="0"/>
      <c r="QXZ342" s="0"/>
      <c r="QYA342" s="0"/>
      <c r="QYB342" s="0"/>
      <c r="QYC342" s="0"/>
      <c r="QYD342" s="0"/>
      <c r="QYE342" s="0"/>
      <c r="QYF342" s="0"/>
      <c r="QYG342" s="0"/>
      <c r="QYH342" s="0"/>
      <c r="QYI342" s="0"/>
      <c r="QYJ342" s="0"/>
      <c r="QYK342" s="0"/>
      <c r="QYL342" s="0"/>
      <c r="QYM342" s="0"/>
      <c r="QYN342" s="0"/>
      <c r="QYO342" s="0"/>
      <c r="QYP342" s="0"/>
      <c r="QYQ342" s="0"/>
      <c r="QYR342" s="0"/>
      <c r="QYS342" s="0"/>
      <c r="QYT342" s="0"/>
      <c r="QYU342" s="0"/>
      <c r="QYV342" s="0"/>
      <c r="QYW342" s="0"/>
      <c r="QYX342" s="0"/>
      <c r="QYY342" s="0"/>
      <c r="QYZ342" s="0"/>
      <c r="QZA342" s="0"/>
      <c r="QZB342" s="0"/>
      <c r="QZC342" s="0"/>
      <c r="QZD342" s="0"/>
      <c r="QZE342" s="0"/>
      <c r="QZF342" s="0"/>
      <c r="QZG342" s="0"/>
      <c r="QZH342" s="0"/>
      <c r="QZI342" s="0"/>
      <c r="QZJ342" s="0"/>
      <c r="QZK342" s="0"/>
      <c r="QZL342" s="0"/>
      <c r="QZM342" s="0"/>
      <c r="QZN342" s="0"/>
      <c r="QZO342" s="0"/>
      <c r="QZP342" s="0"/>
      <c r="QZQ342" s="0"/>
      <c r="QZR342" s="0"/>
      <c r="QZS342" s="0"/>
      <c r="QZT342" s="0"/>
      <c r="QZU342" s="0"/>
      <c r="QZV342" s="0"/>
      <c r="QZW342" s="0"/>
      <c r="QZX342" s="0"/>
      <c r="QZY342" s="0"/>
      <c r="QZZ342" s="0"/>
      <c r="RAA342" s="0"/>
      <c r="RAB342" s="0"/>
      <c r="RAC342" s="0"/>
      <c r="RAD342" s="0"/>
      <c r="RAE342" s="0"/>
      <c r="RAF342" s="0"/>
      <c r="RAG342" s="0"/>
      <c r="RAH342" s="0"/>
      <c r="RAI342" s="0"/>
      <c r="RAJ342" s="0"/>
      <c r="RAK342" s="0"/>
      <c r="RAL342" s="0"/>
      <c r="RAM342" s="0"/>
      <c r="RAN342" s="0"/>
      <c r="RAO342" s="0"/>
      <c r="RAP342" s="0"/>
      <c r="RAQ342" s="0"/>
      <c r="RAR342" s="0"/>
      <c r="RAS342" s="0"/>
      <c r="RAT342" s="0"/>
      <c r="RAU342" s="0"/>
      <c r="RAV342" s="0"/>
      <c r="RAW342" s="0"/>
      <c r="RAX342" s="0"/>
      <c r="RAY342" s="0"/>
      <c r="RAZ342" s="0"/>
      <c r="RBA342" s="0"/>
      <c r="RBB342" s="0"/>
      <c r="RBC342" s="0"/>
      <c r="RBD342" s="0"/>
      <c r="RBE342" s="0"/>
      <c r="RBF342" s="0"/>
      <c r="RBG342" s="0"/>
      <c r="RBH342" s="0"/>
      <c r="RBI342" s="0"/>
      <c r="RBJ342" s="0"/>
      <c r="RBK342" s="0"/>
      <c r="RBL342" s="0"/>
      <c r="RBM342" s="0"/>
      <c r="RBN342" s="0"/>
      <c r="RBO342" s="0"/>
      <c r="RBP342" s="0"/>
      <c r="RBQ342" s="0"/>
      <c r="RBR342" s="0"/>
      <c r="RBS342" s="0"/>
      <c r="RBT342" s="0"/>
      <c r="RBU342" s="0"/>
      <c r="RBV342" s="0"/>
      <c r="RBW342" s="0"/>
      <c r="RBX342" s="0"/>
      <c r="RBY342" s="0"/>
      <c r="RBZ342" s="0"/>
      <c r="RCA342" s="0"/>
      <c r="RCB342" s="0"/>
      <c r="RCC342" s="0"/>
      <c r="RCD342" s="0"/>
      <c r="RCE342" s="0"/>
      <c r="RCF342" s="0"/>
      <c r="RCG342" s="0"/>
      <c r="RCH342" s="0"/>
      <c r="RCI342" s="0"/>
      <c r="RCJ342" s="0"/>
      <c r="RCK342" s="0"/>
      <c r="RCL342" s="0"/>
      <c r="RCM342" s="0"/>
      <c r="RCN342" s="0"/>
      <c r="RCO342" s="0"/>
      <c r="RCP342" s="0"/>
      <c r="RCQ342" s="0"/>
      <c r="RCR342" s="0"/>
      <c r="RCS342" s="0"/>
      <c r="RCT342" s="0"/>
      <c r="RCU342" s="0"/>
      <c r="RCV342" s="0"/>
      <c r="RCW342" s="0"/>
      <c r="RCX342" s="0"/>
      <c r="RCY342" s="0"/>
      <c r="RCZ342" s="0"/>
      <c r="RDA342" s="0"/>
      <c r="RDB342" s="0"/>
      <c r="RDC342" s="0"/>
      <c r="RDD342" s="0"/>
      <c r="RDE342" s="0"/>
      <c r="RDF342" s="0"/>
      <c r="RDG342" s="0"/>
      <c r="RDH342" s="0"/>
      <c r="RDI342" s="0"/>
      <c r="RDJ342" s="0"/>
      <c r="RDK342" s="0"/>
      <c r="RDL342" s="0"/>
      <c r="RDM342" s="0"/>
      <c r="RDN342" s="0"/>
      <c r="RDO342" s="0"/>
      <c r="RDP342" s="0"/>
      <c r="RDQ342" s="0"/>
      <c r="RDR342" s="0"/>
      <c r="RDS342" s="0"/>
      <c r="RDT342" s="0"/>
      <c r="RDU342" s="0"/>
      <c r="RDV342" s="0"/>
      <c r="RDW342" s="0"/>
      <c r="RDX342" s="0"/>
      <c r="RDY342" s="0"/>
      <c r="RDZ342" s="0"/>
      <c r="REA342" s="0"/>
      <c r="REB342" s="0"/>
      <c r="REC342" s="0"/>
      <c r="RED342" s="0"/>
      <c r="REE342" s="0"/>
      <c r="REF342" s="0"/>
      <c r="REG342" s="0"/>
      <c r="REH342" s="0"/>
      <c r="REI342" s="0"/>
      <c r="REJ342" s="0"/>
      <c r="REK342" s="0"/>
      <c r="REL342" s="0"/>
      <c r="REM342" s="0"/>
      <c r="REN342" s="0"/>
      <c r="REO342" s="0"/>
      <c r="REP342" s="0"/>
      <c r="REQ342" s="0"/>
      <c r="RER342" s="0"/>
      <c r="RES342" s="0"/>
      <c r="RET342" s="0"/>
      <c r="REU342" s="0"/>
      <c r="REV342" s="0"/>
      <c r="REW342" s="0"/>
      <c r="REX342" s="0"/>
      <c r="REY342" s="0"/>
      <c r="REZ342" s="0"/>
      <c r="RFA342" s="0"/>
      <c r="RFB342" s="0"/>
      <c r="RFC342" s="0"/>
      <c r="RFD342" s="0"/>
      <c r="RFE342" s="0"/>
      <c r="RFF342" s="0"/>
      <c r="RFG342" s="0"/>
      <c r="RFH342" s="0"/>
      <c r="RFI342" s="0"/>
      <c r="RFJ342" s="0"/>
      <c r="RFK342" s="0"/>
      <c r="RFL342" s="0"/>
      <c r="RFM342" s="0"/>
      <c r="RFN342" s="0"/>
      <c r="RFO342" s="0"/>
      <c r="RFP342" s="0"/>
      <c r="RFQ342" s="0"/>
      <c r="RFR342" s="0"/>
      <c r="RFS342" s="0"/>
      <c r="RFT342" s="0"/>
      <c r="RFU342" s="0"/>
      <c r="RFV342" s="0"/>
      <c r="RFW342" s="0"/>
      <c r="RFX342" s="0"/>
      <c r="RFY342" s="0"/>
      <c r="RFZ342" s="0"/>
      <c r="RGA342" s="0"/>
      <c r="RGB342" s="0"/>
      <c r="RGC342" s="0"/>
      <c r="RGD342" s="0"/>
      <c r="RGE342" s="0"/>
      <c r="RGF342" s="0"/>
      <c r="RGG342" s="0"/>
      <c r="RGH342" s="0"/>
      <c r="RGI342" s="0"/>
      <c r="RGJ342" s="0"/>
      <c r="RGK342" s="0"/>
      <c r="RGL342" s="0"/>
      <c r="RGM342" s="0"/>
      <c r="RGN342" s="0"/>
      <c r="RGO342" s="0"/>
      <c r="RGP342" s="0"/>
      <c r="RGQ342" s="0"/>
      <c r="RGR342" s="0"/>
      <c r="RGS342" s="0"/>
      <c r="RGT342" s="0"/>
      <c r="RGU342" s="0"/>
      <c r="RGV342" s="0"/>
      <c r="RGW342" s="0"/>
      <c r="RGX342" s="0"/>
      <c r="RGY342" s="0"/>
      <c r="RGZ342" s="0"/>
      <c r="RHA342" s="0"/>
      <c r="RHB342" s="0"/>
      <c r="RHC342" s="0"/>
      <c r="RHD342" s="0"/>
      <c r="RHE342" s="0"/>
      <c r="RHF342" s="0"/>
      <c r="RHG342" s="0"/>
      <c r="RHH342" s="0"/>
      <c r="RHI342" s="0"/>
      <c r="RHJ342" s="0"/>
      <c r="RHK342" s="0"/>
      <c r="RHL342" s="0"/>
      <c r="RHM342" s="0"/>
      <c r="RHN342" s="0"/>
      <c r="RHO342" s="0"/>
      <c r="RHP342" s="0"/>
      <c r="RHQ342" s="0"/>
      <c r="RHR342" s="0"/>
      <c r="RHS342" s="0"/>
      <c r="RHT342" s="0"/>
      <c r="RHU342" s="0"/>
      <c r="RHV342" s="0"/>
      <c r="RHW342" s="0"/>
      <c r="RHX342" s="0"/>
      <c r="RHY342" s="0"/>
      <c r="RHZ342" s="0"/>
      <c r="RIA342" s="0"/>
      <c r="RIB342" s="0"/>
      <c r="RIC342" s="0"/>
      <c r="RID342" s="0"/>
      <c r="RIE342" s="0"/>
      <c r="RIF342" s="0"/>
      <c r="RIG342" s="0"/>
      <c r="RIH342" s="0"/>
      <c r="RII342" s="0"/>
      <c r="RIJ342" s="0"/>
      <c r="RIK342" s="0"/>
      <c r="RIL342" s="0"/>
      <c r="RIM342" s="0"/>
      <c r="RIN342" s="0"/>
      <c r="RIO342" s="0"/>
      <c r="RIP342" s="0"/>
      <c r="RIQ342" s="0"/>
      <c r="RIR342" s="0"/>
      <c r="RIS342" s="0"/>
      <c r="RIT342" s="0"/>
      <c r="RIU342" s="0"/>
      <c r="RIV342" s="0"/>
      <c r="RIW342" s="0"/>
      <c r="RIX342" s="0"/>
      <c r="RIY342" s="0"/>
      <c r="RIZ342" s="0"/>
      <c r="RJA342" s="0"/>
      <c r="RJB342" s="0"/>
      <c r="RJC342" s="0"/>
      <c r="RJD342" s="0"/>
      <c r="RJE342" s="0"/>
      <c r="RJF342" s="0"/>
      <c r="RJG342" s="0"/>
      <c r="RJH342" s="0"/>
      <c r="RJI342" s="0"/>
      <c r="RJJ342" s="0"/>
      <c r="RJK342" s="0"/>
      <c r="RJL342" s="0"/>
      <c r="RJM342" s="0"/>
      <c r="RJN342" s="0"/>
      <c r="RJO342" s="0"/>
      <c r="RJP342" s="0"/>
      <c r="RJQ342" s="0"/>
      <c r="RJR342" s="0"/>
      <c r="RJS342" s="0"/>
      <c r="RJT342" s="0"/>
      <c r="RJU342" s="0"/>
      <c r="RJV342" s="0"/>
      <c r="RJW342" s="0"/>
      <c r="RJX342" s="0"/>
      <c r="RJY342" s="0"/>
      <c r="RJZ342" s="0"/>
      <c r="RKA342" s="0"/>
      <c r="RKB342" s="0"/>
      <c r="RKC342" s="0"/>
      <c r="RKD342" s="0"/>
      <c r="RKE342" s="0"/>
      <c r="RKF342" s="0"/>
      <c r="RKG342" s="0"/>
      <c r="RKH342" s="0"/>
      <c r="RKI342" s="0"/>
      <c r="RKJ342" s="0"/>
      <c r="RKK342" s="0"/>
      <c r="RKL342" s="0"/>
      <c r="RKM342" s="0"/>
      <c r="RKN342" s="0"/>
      <c r="RKO342" s="0"/>
      <c r="RKP342" s="0"/>
      <c r="RKQ342" s="0"/>
      <c r="RKR342" s="0"/>
      <c r="RKS342" s="0"/>
      <c r="RKT342" s="0"/>
      <c r="RKU342" s="0"/>
      <c r="RKV342" s="0"/>
      <c r="RKW342" s="0"/>
      <c r="RKX342" s="0"/>
      <c r="RKY342" s="0"/>
      <c r="RKZ342" s="0"/>
      <c r="RLA342" s="0"/>
      <c r="RLB342" s="0"/>
      <c r="RLC342" s="0"/>
      <c r="RLD342" s="0"/>
      <c r="RLE342" s="0"/>
      <c r="RLF342" s="0"/>
      <c r="RLG342" s="0"/>
      <c r="RLH342" s="0"/>
      <c r="RLI342" s="0"/>
      <c r="RLJ342" s="0"/>
      <c r="RLK342" s="0"/>
      <c r="RLL342" s="0"/>
      <c r="RLM342" s="0"/>
      <c r="RLN342" s="0"/>
      <c r="RLO342" s="0"/>
      <c r="RLP342" s="0"/>
      <c r="RLQ342" s="0"/>
      <c r="RLR342" s="0"/>
      <c r="RLS342" s="0"/>
      <c r="RLT342" s="0"/>
      <c r="RLU342" s="0"/>
      <c r="RLV342" s="0"/>
      <c r="RLW342" s="0"/>
      <c r="RLX342" s="0"/>
      <c r="RLY342" s="0"/>
      <c r="RLZ342" s="0"/>
      <c r="RMA342" s="0"/>
      <c r="RMB342" s="0"/>
      <c r="RMC342" s="0"/>
      <c r="RMD342" s="0"/>
      <c r="RME342" s="0"/>
      <c r="RMF342" s="0"/>
      <c r="RMG342" s="0"/>
      <c r="RMH342" s="0"/>
      <c r="RMI342" s="0"/>
      <c r="RMJ342" s="0"/>
      <c r="RMK342" s="0"/>
      <c r="RML342" s="0"/>
      <c r="RMM342" s="0"/>
      <c r="RMN342" s="0"/>
      <c r="RMO342" s="0"/>
      <c r="RMP342" s="0"/>
      <c r="RMQ342" s="0"/>
      <c r="RMR342" s="0"/>
      <c r="RMS342" s="0"/>
      <c r="RMT342" s="0"/>
      <c r="RMU342" s="0"/>
      <c r="RMV342" s="0"/>
      <c r="RMW342" s="0"/>
      <c r="RMX342" s="0"/>
      <c r="RMY342" s="0"/>
      <c r="RMZ342" s="0"/>
      <c r="RNA342" s="0"/>
      <c r="RNB342" s="0"/>
      <c r="RNC342" s="0"/>
      <c r="RND342" s="0"/>
      <c r="RNE342" s="0"/>
      <c r="RNF342" s="0"/>
      <c r="RNG342" s="0"/>
      <c r="RNH342" s="0"/>
      <c r="RNI342" s="0"/>
      <c r="RNJ342" s="0"/>
      <c r="RNK342" s="0"/>
      <c r="RNL342" s="0"/>
      <c r="RNM342" s="0"/>
      <c r="RNN342" s="0"/>
      <c r="RNO342" s="0"/>
      <c r="RNP342" s="0"/>
      <c r="RNQ342" s="0"/>
      <c r="RNR342" s="0"/>
      <c r="RNS342" s="0"/>
      <c r="RNT342" s="0"/>
      <c r="RNU342" s="0"/>
      <c r="RNV342" s="0"/>
      <c r="RNW342" s="0"/>
      <c r="RNX342" s="0"/>
      <c r="RNY342" s="0"/>
      <c r="RNZ342" s="0"/>
      <c r="ROA342" s="0"/>
      <c r="ROB342" s="0"/>
      <c r="ROC342" s="0"/>
      <c r="ROD342" s="0"/>
      <c r="ROE342" s="0"/>
      <c r="ROF342" s="0"/>
      <c r="ROG342" s="0"/>
      <c r="ROH342" s="0"/>
      <c r="ROI342" s="0"/>
      <c r="ROJ342" s="0"/>
      <c r="ROK342" s="0"/>
      <c r="ROL342" s="0"/>
      <c r="ROM342" s="0"/>
      <c r="RON342" s="0"/>
      <c r="ROO342" s="0"/>
      <c r="ROP342" s="0"/>
      <c r="ROQ342" s="0"/>
      <c r="ROR342" s="0"/>
      <c r="ROS342" s="0"/>
      <c r="ROT342" s="0"/>
      <c r="ROU342" s="0"/>
      <c r="ROV342" s="0"/>
      <c r="ROW342" s="0"/>
      <c r="ROX342" s="0"/>
      <c r="ROY342" s="0"/>
      <c r="ROZ342" s="0"/>
      <c r="RPA342" s="0"/>
      <c r="RPB342" s="0"/>
      <c r="RPC342" s="0"/>
      <c r="RPD342" s="0"/>
      <c r="RPE342" s="0"/>
      <c r="RPF342" s="0"/>
      <c r="RPG342" s="0"/>
      <c r="RPH342" s="0"/>
      <c r="RPI342" s="0"/>
      <c r="RPJ342" s="0"/>
      <c r="RPK342" s="0"/>
      <c r="RPL342" s="0"/>
      <c r="RPM342" s="0"/>
      <c r="RPN342" s="0"/>
      <c r="RPO342" s="0"/>
      <c r="RPP342" s="0"/>
      <c r="RPQ342" s="0"/>
      <c r="RPR342" s="0"/>
      <c r="RPS342" s="0"/>
      <c r="RPT342" s="0"/>
      <c r="RPU342" s="0"/>
      <c r="RPV342" s="0"/>
      <c r="RPW342" s="0"/>
      <c r="RPX342" s="0"/>
      <c r="RPY342" s="0"/>
      <c r="RPZ342" s="0"/>
      <c r="RQA342" s="0"/>
      <c r="RQB342" s="0"/>
      <c r="RQC342" s="0"/>
      <c r="RQD342" s="0"/>
      <c r="RQE342" s="0"/>
      <c r="RQF342" s="0"/>
      <c r="RQG342" s="0"/>
      <c r="RQH342" s="0"/>
      <c r="RQI342" s="0"/>
      <c r="RQJ342" s="0"/>
      <c r="RQK342" s="0"/>
      <c r="RQL342" s="0"/>
      <c r="RQM342" s="0"/>
      <c r="RQN342" s="0"/>
      <c r="RQO342" s="0"/>
      <c r="RQP342" s="0"/>
      <c r="RQQ342" s="0"/>
      <c r="RQR342" s="0"/>
      <c r="RQS342" s="0"/>
      <c r="RQT342" s="0"/>
      <c r="RQU342" s="0"/>
      <c r="RQV342" s="0"/>
      <c r="RQW342" s="0"/>
      <c r="RQX342" s="0"/>
      <c r="RQY342" s="0"/>
      <c r="RQZ342" s="0"/>
      <c r="RRA342" s="0"/>
      <c r="RRB342" s="0"/>
      <c r="RRC342" s="0"/>
      <c r="RRD342" s="0"/>
      <c r="RRE342" s="0"/>
      <c r="RRF342" s="0"/>
      <c r="RRG342" s="0"/>
      <c r="RRH342" s="0"/>
      <c r="RRI342" s="0"/>
      <c r="RRJ342" s="0"/>
      <c r="RRK342" s="0"/>
      <c r="RRL342" s="0"/>
      <c r="RRM342" s="0"/>
      <c r="RRN342" s="0"/>
      <c r="RRO342" s="0"/>
      <c r="RRP342" s="0"/>
      <c r="RRQ342" s="0"/>
      <c r="RRR342" s="0"/>
      <c r="RRS342" s="0"/>
      <c r="RRT342" s="0"/>
      <c r="RRU342" s="0"/>
      <c r="RRV342" s="0"/>
      <c r="RRW342" s="0"/>
      <c r="RRX342" s="0"/>
      <c r="RRY342" s="0"/>
      <c r="RRZ342" s="0"/>
      <c r="RSA342" s="0"/>
      <c r="RSB342" s="0"/>
      <c r="RSC342" s="0"/>
      <c r="RSD342" s="0"/>
      <c r="RSE342" s="0"/>
      <c r="RSF342" s="0"/>
      <c r="RSG342" s="0"/>
      <c r="RSH342" s="0"/>
      <c r="RSI342" s="0"/>
      <c r="RSJ342" s="0"/>
      <c r="RSK342" s="0"/>
      <c r="RSL342" s="0"/>
      <c r="RSM342" s="0"/>
      <c r="RSN342" s="0"/>
      <c r="RSO342" s="0"/>
      <c r="RSP342" s="0"/>
      <c r="RSQ342" s="0"/>
      <c r="RSR342" s="0"/>
      <c r="RSS342" s="0"/>
      <c r="RST342" s="0"/>
      <c r="RSU342" s="0"/>
      <c r="RSV342" s="0"/>
      <c r="RSW342" s="0"/>
      <c r="RSX342" s="0"/>
      <c r="RSY342" s="0"/>
      <c r="RSZ342" s="0"/>
      <c r="RTA342" s="0"/>
      <c r="RTB342" s="0"/>
      <c r="RTC342" s="0"/>
      <c r="RTD342" s="0"/>
      <c r="RTE342" s="0"/>
      <c r="RTF342" s="0"/>
      <c r="RTG342" s="0"/>
      <c r="RTH342" s="0"/>
      <c r="RTI342" s="0"/>
      <c r="RTJ342" s="0"/>
      <c r="RTK342" s="0"/>
      <c r="RTL342" s="0"/>
      <c r="RTM342" s="0"/>
      <c r="RTN342" s="0"/>
      <c r="RTO342" s="0"/>
      <c r="RTP342" s="0"/>
      <c r="RTQ342" s="0"/>
      <c r="RTR342" s="0"/>
      <c r="RTS342" s="0"/>
      <c r="RTT342" s="0"/>
      <c r="RTU342" s="0"/>
      <c r="RTV342" s="0"/>
      <c r="RTW342" s="0"/>
      <c r="RTX342" s="0"/>
      <c r="RTY342" s="0"/>
      <c r="RTZ342" s="0"/>
      <c r="RUA342" s="0"/>
      <c r="RUB342" s="0"/>
      <c r="RUC342" s="0"/>
      <c r="RUD342" s="0"/>
      <c r="RUE342" s="0"/>
      <c r="RUF342" s="0"/>
      <c r="RUG342" s="0"/>
      <c r="RUH342" s="0"/>
      <c r="RUI342" s="0"/>
      <c r="RUJ342" s="0"/>
      <c r="RUK342" s="0"/>
      <c r="RUL342" s="0"/>
      <c r="RUM342" s="0"/>
      <c r="RUN342" s="0"/>
      <c r="RUO342" s="0"/>
      <c r="RUP342" s="0"/>
      <c r="RUQ342" s="0"/>
      <c r="RUR342" s="0"/>
      <c r="RUS342" s="0"/>
      <c r="RUT342" s="0"/>
      <c r="RUU342" s="0"/>
      <c r="RUV342" s="0"/>
      <c r="RUW342" s="0"/>
      <c r="RUX342" s="0"/>
      <c r="RUY342" s="0"/>
      <c r="RUZ342" s="0"/>
      <c r="RVA342" s="0"/>
      <c r="RVB342" s="0"/>
      <c r="RVC342" s="0"/>
      <c r="RVD342" s="0"/>
      <c r="RVE342" s="0"/>
      <c r="RVF342" s="0"/>
      <c r="RVG342" s="0"/>
      <c r="RVH342" s="0"/>
      <c r="RVI342" s="0"/>
      <c r="RVJ342" s="0"/>
      <c r="RVK342" s="0"/>
      <c r="RVL342" s="0"/>
      <c r="RVM342" s="0"/>
      <c r="RVN342" s="0"/>
      <c r="RVO342" s="0"/>
      <c r="RVP342" s="0"/>
      <c r="RVQ342" s="0"/>
      <c r="RVR342" s="0"/>
      <c r="RVS342" s="0"/>
      <c r="RVT342" s="0"/>
      <c r="RVU342" s="0"/>
      <c r="RVV342" s="0"/>
      <c r="RVW342" s="0"/>
      <c r="RVX342" s="0"/>
      <c r="RVY342" s="0"/>
      <c r="RVZ342" s="0"/>
      <c r="RWA342" s="0"/>
      <c r="RWB342" s="0"/>
      <c r="RWC342" s="0"/>
      <c r="RWD342" s="0"/>
      <c r="RWE342" s="0"/>
      <c r="RWF342" s="0"/>
      <c r="RWG342" s="0"/>
      <c r="RWH342" s="0"/>
      <c r="RWI342" s="0"/>
      <c r="RWJ342" s="0"/>
      <c r="RWK342" s="0"/>
      <c r="RWL342" s="0"/>
      <c r="RWM342" s="0"/>
      <c r="RWN342" s="0"/>
      <c r="RWO342" s="0"/>
      <c r="RWP342" s="0"/>
      <c r="RWQ342" s="0"/>
      <c r="RWR342" s="0"/>
      <c r="RWS342" s="0"/>
      <c r="RWT342" s="0"/>
      <c r="RWU342" s="0"/>
      <c r="RWV342" s="0"/>
      <c r="RWW342" s="0"/>
      <c r="RWX342" s="0"/>
      <c r="RWY342" s="0"/>
      <c r="RWZ342" s="0"/>
      <c r="RXA342" s="0"/>
      <c r="RXB342" s="0"/>
      <c r="RXC342" s="0"/>
      <c r="RXD342" s="0"/>
      <c r="RXE342" s="0"/>
      <c r="RXF342" s="0"/>
      <c r="RXG342" s="0"/>
      <c r="RXH342" s="0"/>
      <c r="RXI342" s="0"/>
      <c r="RXJ342" s="0"/>
      <c r="RXK342" s="0"/>
      <c r="RXL342" s="0"/>
      <c r="RXM342" s="0"/>
      <c r="RXN342" s="0"/>
      <c r="RXO342" s="0"/>
      <c r="RXP342" s="0"/>
      <c r="RXQ342" s="0"/>
      <c r="RXR342" s="0"/>
      <c r="RXS342" s="0"/>
      <c r="RXT342" s="0"/>
      <c r="RXU342" s="0"/>
      <c r="RXV342" s="0"/>
      <c r="RXW342" s="0"/>
      <c r="RXX342" s="0"/>
      <c r="RXY342" s="0"/>
      <c r="RXZ342" s="0"/>
      <c r="RYA342" s="0"/>
      <c r="RYB342" s="0"/>
      <c r="RYC342" s="0"/>
      <c r="RYD342" s="0"/>
      <c r="RYE342" s="0"/>
      <c r="RYF342" s="0"/>
      <c r="RYG342" s="0"/>
      <c r="RYH342" s="0"/>
      <c r="RYI342" s="0"/>
      <c r="RYJ342" s="0"/>
      <c r="RYK342" s="0"/>
      <c r="RYL342" s="0"/>
      <c r="RYM342" s="0"/>
      <c r="RYN342" s="0"/>
      <c r="RYO342" s="0"/>
      <c r="RYP342" s="0"/>
      <c r="RYQ342" s="0"/>
      <c r="RYR342" s="0"/>
      <c r="RYS342" s="0"/>
      <c r="RYT342" s="0"/>
      <c r="RYU342" s="0"/>
      <c r="RYV342" s="0"/>
      <c r="RYW342" s="0"/>
      <c r="RYX342" s="0"/>
      <c r="RYY342" s="0"/>
      <c r="RYZ342" s="0"/>
      <c r="RZA342" s="0"/>
      <c r="RZB342" s="0"/>
      <c r="RZC342" s="0"/>
      <c r="RZD342" s="0"/>
      <c r="RZE342" s="0"/>
      <c r="RZF342" s="0"/>
      <c r="RZG342" s="0"/>
      <c r="RZH342" s="0"/>
      <c r="RZI342" s="0"/>
      <c r="RZJ342" s="0"/>
      <c r="RZK342" s="0"/>
      <c r="RZL342" s="0"/>
      <c r="RZM342" s="0"/>
      <c r="RZN342" s="0"/>
      <c r="RZO342" s="0"/>
      <c r="RZP342" s="0"/>
      <c r="RZQ342" s="0"/>
      <c r="RZR342" s="0"/>
      <c r="RZS342" s="0"/>
      <c r="RZT342" s="0"/>
      <c r="RZU342" s="0"/>
      <c r="RZV342" s="0"/>
      <c r="RZW342" s="0"/>
      <c r="RZX342" s="0"/>
      <c r="RZY342" s="0"/>
      <c r="RZZ342" s="0"/>
      <c r="SAA342" s="0"/>
      <c r="SAB342" s="0"/>
      <c r="SAC342" s="0"/>
      <c r="SAD342" s="0"/>
      <c r="SAE342" s="0"/>
      <c r="SAF342" s="0"/>
      <c r="SAG342" s="0"/>
      <c r="SAH342" s="0"/>
      <c r="SAI342" s="0"/>
      <c r="SAJ342" s="0"/>
      <c r="SAK342" s="0"/>
      <c r="SAL342" s="0"/>
      <c r="SAM342" s="0"/>
      <c r="SAN342" s="0"/>
      <c r="SAO342" s="0"/>
      <c r="SAP342" s="0"/>
      <c r="SAQ342" s="0"/>
      <c r="SAR342" s="0"/>
      <c r="SAS342" s="0"/>
      <c r="SAT342" s="0"/>
      <c r="SAU342" s="0"/>
      <c r="SAV342" s="0"/>
      <c r="SAW342" s="0"/>
      <c r="SAX342" s="0"/>
      <c r="SAY342" s="0"/>
      <c r="SAZ342" s="0"/>
      <c r="SBA342" s="0"/>
      <c r="SBB342" s="0"/>
      <c r="SBC342" s="0"/>
      <c r="SBD342" s="0"/>
      <c r="SBE342" s="0"/>
      <c r="SBF342" s="0"/>
      <c r="SBG342" s="0"/>
      <c r="SBH342" s="0"/>
      <c r="SBI342" s="0"/>
      <c r="SBJ342" s="0"/>
      <c r="SBK342" s="0"/>
      <c r="SBL342" s="0"/>
      <c r="SBM342" s="0"/>
      <c r="SBN342" s="0"/>
      <c r="SBO342" s="0"/>
      <c r="SBP342" s="0"/>
      <c r="SBQ342" s="0"/>
      <c r="SBR342" s="0"/>
      <c r="SBS342" s="0"/>
      <c r="SBT342" s="0"/>
      <c r="SBU342" s="0"/>
      <c r="SBV342" s="0"/>
      <c r="SBW342" s="0"/>
      <c r="SBX342" s="0"/>
      <c r="SBY342" s="0"/>
      <c r="SBZ342" s="0"/>
      <c r="SCA342" s="0"/>
      <c r="SCB342" s="0"/>
      <c r="SCC342" s="0"/>
      <c r="SCD342" s="0"/>
      <c r="SCE342" s="0"/>
      <c r="SCF342" s="0"/>
      <c r="SCG342" s="0"/>
      <c r="SCH342" s="0"/>
      <c r="SCI342" s="0"/>
      <c r="SCJ342" s="0"/>
      <c r="SCK342" s="0"/>
      <c r="SCL342" s="0"/>
      <c r="SCM342" s="0"/>
      <c r="SCN342" s="0"/>
      <c r="SCO342" s="0"/>
      <c r="SCP342" s="0"/>
      <c r="SCQ342" s="0"/>
      <c r="SCR342" s="0"/>
      <c r="SCS342" s="0"/>
      <c r="SCT342" s="0"/>
      <c r="SCU342" s="0"/>
      <c r="SCV342" s="0"/>
      <c r="SCW342" s="0"/>
      <c r="SCX342" s="0"/>
      <c r="SCY342" s="0"/>
      <c r="SCZ342" s="0"/>
      <c r="SDA342" s="0"/>
      <c r="SDB342" s="0"/>
      <c r="SDC342" s="0"/>
      <c r="SDD342" s="0"/>
      <c r="SDE342" s="0"/>
      <c r="SDF342" s="0"/>
      <c r="SDG342" s="0"/>
      <c r="SDH342" s="0"/>
      <c r="SDI342" s="0"/>
      <c r="SDJ342" s="0"/>
      <c r="SDK342" s="0"/>
      <c r="SDL342" s="0"/>
      <c r="SDM342" s="0"/>
      <c r="SDN342" s="0"/>
      <c r="SDO342" s="0"/>
      <c r="SDP342" s="0"/>
      <c r="SDQ342" s="0"/>
      <c r="SDR342" s="0"/>
      <c r="SDS342" s="0"/>
      <c r="SDT342" s="0"/>
      <c r="SDU342" s="0"/>
      <c r="SDV342" s="0"/>
      <c r="SDW342" s="0"/>
      <c r="SDX342" s="0"/>
      <c r="SDY342" s="0"/>
      <c r="SDZ342" s="0"/>
      <c r="SEA342" s="0"/>
      <c r="SEB342" s="0"/>
      <c r="SEC342" s="0"/>
      <c r="SED342" s="0"/>
      <c r="SEE342" s="0"/>
      <c r="SEF342" s="0"/>
      <c r="SEG342" s="0"/>
      <c r="SEH342" s="0"/>
      <c r="SEI342" s="0"/>
      <c r="SEJ342" s="0"/>
      <c r="SEK342" s="0"/>
      <c r="SEL342" s="0"/>
      <c r="SEM342" s="0"/>
      <c r="SEN342" s="0"/>
      <c r="SEO342" s="0"/>
      <c r="SEP342" s="0"/>
      <c r="SEQ342" s="0"/>
      <c r="SER342" s="0"/>
      <c r="SES342" s="0"/>
      <c r="SET342" s="0"/>
      <c r="SEU342" s="0"/>
      <c r="SEV342" s="0"/>
      <c r="SEW342" s="0"/>
      <c r="SEX342" s="0"/>
      <c r="SEY342" s="0"/>
      <c r="SEZ342" s="0"/>
      <c r="SFA342" s="0"/>
      <c r="SFB342" s="0"/>
      <c r="SFC342" s="0"/>
      <c r="SFD342" s="0"/>
      <c r="SFE342" s="0"/>
      <c r="SFF342" s="0"/>
      <c r="SFG342" s="0"/>
      <c r="SFH342" s="0"/>
      <c r="SFI342" s="0"/>
      <c r="SFJ342" s="0"/>
      <c r="SFK342" s="0"/>
      <c r="SFL342" s="0"/>
      <c r="SFM342" s="0"/>
      <c r="SFN342" s="0"/>
      <c r="SFO342" s="0"/>
      <c r="SFP342" s="0"/>
      <c r="SFQ342" s="0"/>
      <c r="SFR342" s="0"/>
      <c r="SFS342" s="0"/>
      <c r="SFT342" s="0"/>
      <c r="SFU342" s="0"/>
      <c r="SFV342" s="0"/>
      <c r="SFW342" s="0"/>
      <c r="SFX342" s="0"/>
      <c r="SFY342" s="0"/>
      <c r="SFZ342" s="0"/>
      <c r="SGA342" s="0"/>
      <c r="SGB342" s="0"/>
      <c r="SGC342" s="0"/>
      <c r="SGD342" s="0"/>
      <c r="SGE342" s="0"/>
      <c r="SGF342" s="0"/>
      <c r="SGG342" s="0"/>
      <c r="SGH342" s="0"/>
      <c r="SGI342" s="0"/>
      <c r="SGJ342" s="0"/>
      <c r="SGK342" s="0"/>
      <c r="SGL342" s="0"/>
      <c r="SGM342" s="0"/>
      <c r="SGN342" s="0"/>
      <c r="SGO342" s="0"/>
      <c r="SGP342" s="0"/>
      <c r="SGQ342" s="0"/>
      <c r="SGR342" s="0"/>
      <c r="SGS342" s="0"/>
      <c r="SGT342" s="0"/>
      <c r="SGU342" s="0"/>
      <c r="SGV342" s="0"/>
      <c r="SGW342" s="0"/>
      <c r="SGX342" s="0"/>
      <c r="SGY342" s="0"/>
      <c r="SGZ342" s="0"/>
      <c r="SHA342" s="0"/>
      <c r="SHB342" s="0"/>
      <c r="SHC342" s="0"/>
      <c r="SHD342" s="0"/>
      <c r="SHE342" s="0"/>
      <c r="SHF342" s="0"/>
      <c r="SHG342" s="0"/>
      <c r="SHH342" s="0"/>
      <c r="SHI342" s="0"/>
      <c r="SHJ342" s="0"/>
      <c r="SHK342" s="0"/>
      <c r="SHL342" s="0"/>
      <c r="SHM342" s="0"/>
      <c r="SHN342" s="0"/>
      <c r="SHO342" s="0"/>
      <c r="SHP342" s="0"/>
      <c r="SHQ342" s="0"/>
      <c r="SHR342" s="0"/>
      <c r="SHS342" s="0"/>
      <c r="SHT342" s="0"/>
      <c r="SHU342" s="0"/>
      <c r="SHV342" s="0"/>
      <c r="SHW342" s="0"/>
      <c r="SHX342" s="0"/>
      <c r="SHY342" s="0"/>
      <c r="SHZ342" s="0"/>
      <c r="SIA342" s="0"/>
      <c r="SIB342" s="0"/>
      <c r="SIC342" s="0"/>
      <c r="SID342" s="0"/>
      <c r="SIE342" s="0"/>
      <c r="SIF342" s="0"/>
      <c r="SIG342" s="0"/>
      <c r="SIH342" s="0"/>
      <c r="SII342" s="0"/>
      <c r="SIJ342" s="0"/>
      <c r="SIK342" s="0"/>
      <c r="SIL342" s="0"/>
      <c r="SIM342" s="0"/>
      <c r="SIN342" s="0"/>
      <c r="SIO342" s="0"/>
      <c r="SIP342" s="0"/>
      <c r="SIQ342" s="0"/>
      <c r="SIR342" s="0"/>
      <c r="SIS342" s="0"/>
      <c r="SIT342" s="0"/>
      <c r="SIU342" s="0"/>
      <c r="SIV342" s="0"/>
      <c r="SIW342" s="0"/>
      <c r="SIX342" s="0"/>
      <c r="SIY342" s="0"/>
      <c r="SIZ342" s="0"/>
      <c r="SJA342" s="0"/>
      <c r="SJB342" s="0"/>
      <c r="SJC342" s="0"/>
      <c r="SJD342" s="0"/>
      <c r="SJE342" s="0"/>
      <c r="SJF342" s="0"/>
      <c r="SJG342" s="0"/>
      <c r="SJH342" s="0"/>
      <c r="SJI342" s="0"/>
      <c r="SJJ342" s="0"/>
      <c r="SJK342" s="0"/>
      <c r="SJL342" s="0"/>
      <c r="SJM342" s="0"/>
      <c r="SJN342" s="0"/>
      <c r="SJO342" s="0"/>
      <c r="SJP342" s="0"/>
      <c r="SJQ342" s="0"/>
      <c r="SJR342" s="0"/>
      <c r="SJS342" s="0"/>
      <c r="SJT342" s="0"/>
      <c r="SJU342" s="0"/>
      <c r="SJV342" s="0"/>
      <c r="SJW342" s="0"/>
      <c r="SJX342" s="0"/>
      <c r="SJY342" s="0"/>
      <c r="SJZ342" s="0"/>
      <c r="SKA342" s="0"/>
      <c r="SKB342" s="0"/>
      <c r="SKC342" s="0"/>
      <c r="SKD342" s="0"/>
      <c r="SKE342" s="0"/>
      <c r="SKF342" s="0"/>
      <c r="SKG342" s="0"/>
      <c r="SKH342" s="0"/>
      <c r="SKI342" s="0"/>
      <c r="SKJ342" s="0"/>
      <c r="SKK342" s="0"/>
      <c r="SKL342" s="0"/>
      <c r="SKM342" s="0"/>
      <c r="SKN342" s="0"/>
      <c r="SKO342" s="0"/>
      <c r="SKP342" s="0"/>
      <c r="SKQ342" s="0"/>
      <c r="SKR342" s="0"/>
      <c r="SKS342" s="0"/>
      <c r="SKT342" s="0"/>
      <c r="SKU342" s="0"/>
      <c r="SKV342" s="0"/>
      <c r="SKW342" s="0"/>
      <c r="SKX342" s="0"/>
      <c r="SKY342" s="0"/>
      <c r="SKZ342" s="0"/>
      <c r="SLA342" s="0"/>
      <c r="SLB342" s="0"/>
      <c r="SLC342" s="0"/>
      <c r="SLD342" s="0"/>
      <c r="SLE342" s="0"/>
      <c r="SLF342" s="0"/>
      <c r="SLG342" s="0"/>
      <c r="SLH342" s="0"/>
      <c r="SLI342" s="0"/>
      <c r="SLJ342" s="0"/>
      <c r="SLK342" s="0"/>
      <c r="SLL342" s="0"/>
      <c r="SLM342" s="0"/>
      <c r="SLN342" s="0"/>
      <c r="SLO342" s="0"/>
      <c r="SLP342" s="0"/>
      <c r="SLQ342" s="0"/>
      <c r="SLR342" s="0"/>
      <c r="SLS342" s="0"/>
      <c r="SLT342" s="0"/>
      <c r="SLU342" s="0"/>
      <c r="SLV342" s="0"/>
      <c r="SLW342" s="0"/>
      <c r="SLX342" s="0"/>
      <c r="SLY342" s="0"/>
      <c r="SLZ342" s="0"/>
      <c r="SMA342" s="0"/>
      <c r="SMB342" s="0"/>
      <c r="SMC342" s="0"/>
      <c r="SMD342" s="0"/>
      <c r="SME342" s="0"/>
      <c r="SMF342" s="0"/>
      <c r="SMG342" s="0"/>
      <c r="SMH342" s="0"/>
      <c r="SMI342" s="0"/>
      <c r="SMJ342" s="0"/>
      <c r="SMK342" s="0"/>
      <c r="SML342" s="0"/>
      <c r="SMM342" s="0"/>
      <c r="SMN342" s="0"/>
      <c r="SMO342" s="0"/>
      <c r="SMP342" s="0"/>
      <c r="SMQ342" s="0"/>
      <c r="SMR342" s="0"/>
      <c r="SMS342" s="0"/>
      <c r="SMT342" s="0"/>
      <c r="SMU342" s="0"/>
      <c r="SMV342" s="0"/>
      <c r="SMW342" s="0"/>
      <c r="SMX342" s="0"/>
      <c r="SMY342" s="0"/>
      <c r="SMZ342" s="0"/>
      <c r="SNA342" s="0"/>
      <c r="SNB342" s="0"/>
      <c r="SNC342" s="0"/>
      <c r="SND342" s="0"/>
      <c r="SNE342" s="0"/>
      <c r="SNF342" s="0"/>
      <c r="SNG342" s="0"/>
      <c r="SNH342" s="0"/>
      <c r="SNI342" s="0"/>
      <c r="SNJ342" s="0"/>
      <c r="SNK342" s="0"/>
      <c r="SNL342" s="0"/>
      <c r="SNM342" s="0"/>
      <c r="SNN342" s="0"/>
      <c r="SNO342" s="0"/>
      <c r="SNP342" s="0"/>
      <c r="SNQ342" s="0"/>
      <c r="SNR342" s="0"/>
      <c r="SNS342" s="0"/>
      <c r="SNT342" s="0"/>
      <c r="SNU342" s="0"/>
      <c r="SNV342" s="0"/>
      <c r="SNW342" s="0"/>
      <c r="SNX342" s="0"/>
      <c r="SNY342" s="0"/>
      <c r="SNZ342" s="0"/>
      <c r="SOA342" s="0"/>
      <c r="SOB342" s="0"/>
      <c r="SOC342" s="0"/>
      <c r="SOD342" s="0"/>
      <c r="SOE342" s="0"/>
      <c r="SOF342" s="0"/>
      <c r="SOG342" s="0"/>
      <c r="SOH342" s="0"/>
      <c r="SOI342" s="0"/>
      <c r="SOJ342" s="0"/>
      <c r="SOK342" s="0"/>
      <c r="SOL342" s="0"/>
      <c r="SOM342" s="0"/>
      <c r="SON342" s="0"/>
      <c r="SOO342" s="0"/>
      <c r="SOP342" s="0"/>
      <c r="SOQ342" s="0"/>
      <c r="SOR342" s="0"/>
      <c r="SOS342" s="0"/>
      <c r="SOT342" s="0"/>
      <c r="SOU342" s="0"/>
      <c r="SOV342" s="0"/>
      <c r="SOW342" s="0"/>
      <c r="SOX342" s="0"/>
      <c r="SOY342" s="0"/>
      <c r="SOZ342" s="0"/>
      <c r="SPA342" s="0"/>
      <c r="SPB342" s="0"/>
      <c r="SPC342" s="0"/>
      <c r="SPD342" s="0"/>
      <c r="SPE342" s="0"/>
      <c r="SPF342" s="0"/>
      <c r="SPG342" s="0"/>
      <c r="SPH342" s="0"/>
      <c r="SPI342" s="0"/>
      <c r="SPJ342" s="0"/>
      <c r="SPK342" s="0"/>
      <c r="SPL342" s="0"/>
      <c r="SPM342" s="0"/>
      <c r="SPN342" s="0"/>
      <c r="SPO342" s="0"/>
      <c r="SPP342" s="0"/>
      <c r="SPQ342" s="0"/>
      <c r="SPR342" s="0"/>
      <c r="SPS342" s="0"/>
      <c r="SPT342" s="0"/>
      <c r="SPU342" s="0"/>
      <c r="SPV342" s="0"/>
      <c r="SPW342" s="0"/>
      <c r="SPX342" s="0"/>
      <c r="SPY342" s="0"/>
      <c r="SPZ342" s="0"/>
      <c r="SQA342" s="0"/>
      <c r="SQB342" s="0"/>
      <c r="SQC342" s="0"/>
      <c r="SQD342" s="0"/>
      <c r="SQE342" s="0"/>
      <c r="SQF342" s="0"/>
      <c r="SQG342" s="0"/>
      <c r="SQH342" s="0"/>
      <c r="SQI342" s="0"/>
      <c r="SQJ342" s="0"/>
      <c r="SQK342" s="0"/>
      <c r="SQL342" s="0"/>
      <c r="SQM342" s="0"/>
      <c r="SQN342" s="0"/>
      <c r="SQO342" s="0"/>
      <c r="SQP342" s="0"/>
      <c r="SQQ342" s="0"/>
      <c r="SQR342" s="0"/>
      <c r="SQS342" s="0"/>
      <c r="SQT342" s="0"/>
      <c r="SQU342" s="0"/>
      <c r="SQV342" s="0"/>
      <c r="SQW342" s="0"/>
      <c r="SQX342" s="0"/>
      <c r="SQY342" s="0"/>
      <c r="SQZ342" s="0"/>
      <c r="SRA342" s="0"/>
      <c r="SRB342" s="0"/>
      <c r="SRC342" s="0"/>
      <c r="SRD342" s="0"/>
      <c r="SRE342" s="0"/>
      <c r="SRF342" s="0"/>
      <c r="SRG342" s="0"/>
      <c r="SRH342" s="0"/>
      <c r="SRI342" s="0"/>
      <c r="SRJ342" s="0"/>
      <c r="SRK342" s="0"/>
      <c r="SRL342" s="0"/>
      <c r="SRM342" s="0"/>
      <c r="SRN342" s="0"/>
      <c r="SRO342" s="0"/>
      <c r="SRP342" s="0"/>
      <c r="SRQ342" s="0"/>
      <c r="SRR342" s="0"/>
      <c r="SRS342" s="0"/>
      <c r="SRT342" s="0"/>
      <c r="SRU342" s="0"/>
      <c r="SRV342" s="0"/>
      <c r="SRW342" s="0"/>
      <c r="SRX342" s="0"/>
      <c r="SRY342" s="0"/>
      <c r="SRZ342" s="0"/>
      <c r="SSA342" s="0"/>
      <c r="SSB342" s="0"/>
      <c r="SSC342" s="0"/>
      <c r="SSD342" s="0"/>
      <c r="SSE342" s="0"/>
      <c r="SSF342" s="0"/>
      <c r="SSG342" s="0"/>
      <c r="SSH342" s="0"/>
      <c r="SSI342" s="0"/>
      <c r="SSJ342" s="0"/>
      <c r="SSK342" s="0"/>
      <c r="SSL342" s="0"/>
      <c r="SSM342" s="0"/>
      <c r="SSN342" s="0"/>
      <c r="SSO342" s="0"/>
      <c r="SSP342" s="0"/>
      <c r="SSQ342" s="0"/>
      <c r="SSR342" s="0"/>
      <c r="SSS342" s="0"/>
      <c r="SST342" s="0"/>
      <c r="SSU342" s="0"/>
      <c r="SSV342" s="0"/>
      <c r="SSW342" s="0"/>
      <c r="SSX342" s="0"/>
      <c r="SSY342" s="0"/>
      <c r="SSZ342" s="0"/>
      <c r="STA342" s="0"/>
      <c r="STB342" s="0"/>
      <c r="STC342" s="0"/>
      <c r="STD342" s="0"/>
      <c r="STE342" s="0"/>
      <c r="STF342" s="0"/>
      <c r="STG342" s="0"/>
      <c r="STH342" s="0"/>
      <c r="STI342" s="0"/>
      <c r="STJ342" s="0"/>
      <c r="STK342" s="0"/>
      <c r="STL342" s="0"/>
      <c r="STM342" s="0"/>
      <c r="STN342" s="0"/>
      <c r="STO342" s="0"/>
      <c r="STP342" s="0"/>
      <c r="STQ342" s="0"/>
      <c r="STR342" s="0"/>
      <c r="STS342" s="0"/>
      <c r="STT342" s="0"/>
      <c r="STU342" s="0"/>
      <c r="STV342" s="0"/>
      <c r="STW342" s="0"/>
      <c r="STX342" s="0"/>
      <c r="STY342" s="0"/>
      <c r="STZ342" s="0"/>
      <c r="SUA342" s="0"/>
      <c r="SUB342" s="0"/>
      <c r="SUC342" s="0"/>
      <c r="SUD342" s="0"/>
      <c r="SUE342" s="0"/>
      <c r="SUF342" s="0"/>
      <c r="SUG342" s="0"/>
      <c r="SUH342" s="0"/>
      <c r="SUI342" s="0"/>
      <c r="SUJ342" s="0"/>
      <c r="SUK342" s="0"/>
      <c r="SUL342" s="0"/>
      <c r="SUM342" s="0"/>
      <c r="SUN342" s="0"/>
      <c r="SUO342" s="0"/>
      <c r="SUP342" s="0"/>
      <c r="SUQ342" s="0"/>
      <c r="SUR342" s="0"/>
      <c r="SUS342" s="0"/>
      <c r="SUT342" s="0"/>
      <c r="SUU342" s="0"/>
      <c r="SUV342" s="0"/>
      <c r="SUW342" s="0"/>
      <c r="SUX342" s="0"/>
      <c r="SUY342" s="0"/>
      <c r="SUZ342" s="0"/>
      <c r="SVA342" s="0"/>
      <c r="SVB342" s="0"/>
      <c r="SVC342" s="0"/>
      <c r="SVD342" s="0"/>
      <c r="SVE342" s="0"/>
      <c r="SVF342" s="0"/>
      <c r="SVG342" s="0"/>
      <c r="SVH342" s="0"/>
      <c r="SVI342" s="0"/>
      <c r="SVJ342" s="0"/>
      <c r="SVK342" s="0"/>
      <c r="SVL342" s="0"/>
      <c r="SVM342" s="0"/>
      <c r="SVN342" s="0"/>
      <c r="SVO342" s="0"/>
      <c r="SVP342" s="0"/>
      <c r="SVQ342" s="0"/>
      <c r="SVR342" s="0"/>
      <c r="SVS342" s="0"/>
      <c r="SVT342" s="0"/>
      <c r="SVU342" s="0"/>
      <c r="SVV342" s="0"/>
      <c r="SVW342" s="0"/>
      <c r="SVX342" s="0"/>
      <c r="SVY342" s="0"/>
      <c r="SVZ342" s="0"/>
      <c r="SWA342" s="0"/>
      <c r="SWB342" s="0"/>
      <c r="SWC342" s="0"/>
      <c r="SWD342" s="0"/>
      <c r="SWE342" s="0"/>
      <c r="SWF342" s="0"/>
      <c r="SWG342" s="0"/>
      <c r="SWH342" s="0"/>
      <c r="SWI342" s="0"/>
      <c r="SWJ342" s="0"/>
      <c r="SWK342" s="0"/>
      <c r="SWL342" s="0"/>
      <c r="SWM342" s="0"/>
      <c r="SWN342" s="0"/>
      <c r="SWO342" s="0"/>
      <c r="SWP342" s="0"/>
      <c r="SWQ342" s="0"/>
      <c r="SWR342" s="0"/>
      <c r="SWS342" s="0"/>
      <c r="SWT342" s="0"/>
      <c r="SWU342" s="0"/>
      <c r="SWV342" s="0"/>
      <c r="SWW342" s="0"/>
      <c r="SWX342" s="0"/>
      <c r="SWY342" s="0"/>
      <c r="SWZ342" s="0"/>
      <c r="SXA342" s="0"/>
      <c r="SXB342" s="0"/>
      <c r="SXC342" s="0"/>
      <c r="SXD342" s="0"/>
      <c r="SXE342" s="0"/>
      <c r="SXF342" s="0"/>
      <c r="SXG342" s="0"/>
      <c r="SXH342" s="0"/>
      <c r="SXI342" s="0"/>
      <c r="SXJ342" s="0"/>
      <c r="SXK342" s="0"/>
      <c r="SXL342" s="0"/>
      <c r="SXM342" s="0"/>
      <c r="SXN342" s="0"/>
      <c r="SXO342" s="0"/>
      <c r="SXP342" s="0"/>
      <c r="SXQ342" s="0"/>
      <c r="SXR342" s="0"/>
      <c r="SXS342" s="0"/>
      <c r="SXT342" s="0"/>
      <c r="SXU342" s="0"/>
      <c r="SXV342" s="0"/>
      <c r="SXW342" s="0"/>
      <c r="SXX342" s="0"/>
      <c r="SXY342" s="0"/>
      <c r="SXZ342" s="0"/>
      <c r="SYA342" s="0"/>
      <c r="SYB342" s="0"/>
      <c r="SYC342" s="0"/>
      <c r="SYD342" s="0"/>
      <c r="SYE342" s="0"/>
      <c r="SYF342" s="0"/>
      <c r="SYG342" s="0"/>
      <c r="SYH342" s="0"/>
      <c r="SYI342" s="0"/>
      <c r="SYJ342" s="0"/>
      <c r="SYK342" s="0"/>
      <c r="SYL342" s="0"/>
      <c r="SYM342" s="0"/>
      <c r="SYN342" s="0"/>
      <c r="SYO342" s="0"/>
      <c r="SYP342" s="0"/>
      <c r="SYQ342" s="0"/>
      <c r="SYR342" s="0"/>
      <c r="SYS342" s="0"/>
      <c r="SYT342" s="0"/>
      <c r="SYU342" s="0"/>
      <c r="SYV342" s="0"/>
      <c r="SYW342" s="0"/>
      <c r="SYX342" s="0"/>
      <c r="SYY342" s="0"/>
      <c r="SYZ342" s="0"/>
      <c r="SZA342" s="0"/>
      <c r="SZB342" s="0"/>
      <c r="SZC342" s="0"/>
      <c r="SZD342" s="0"/>
      <c r="SZE342" s="0"/>
      <c r="SZF342" s="0"/>
      <c r="SZG342" s="0"/>
      <c r="SZH342" s="0"/>
      <c r="SZI342" s="0"/>
      <c r="SZJ342" s="0"/>
      <c r="SZK342" s="0"/>
      <c r="SZL342" s="0"/>
      <c r="SZM342" s="0"/>
      <c r="SZN342" s="0"/>
      <c r="SZO342" s="0"/>
      <c r="SZP342" s="0"/>
      <c r="SZQ342" s="0"/>
      <c r="SZR342" s="0"/>
      <c r="SZS342" s="0"/>
      <c r="SZT342" s="0"/>
      <c r="SZU342" s="0"/>
      <c r="SZV342" s="0"/>
      <c r="SZW342" s="0"/>
      <c r="SZX342" s="0"/>
      <c r="SZY342" s="0"/>
      <c r="SZZ342" s="0"/>
      <c r="TAA342" s="0"/>
      <c r="TAB342" s="0"/>
      <c r="TAC342" s="0"/>
      <c r="TAD342" s="0"/>
      <c r="TAE342" s="0"/>
      <c r="TAF342" s="0"/>
      <c r="TAG342" s="0"/>
      <c r="TAH342" s="0"/>
      <c r="TAI342" s="0"/>
      <c r="TAJ342" s="0"/>
      <c r="TAK342" s="0"/>
      <c r="TAL342" s="0"/>
      <c r="TAM342" s="0"/>
      <c r="TAN342" s="0"/>
      <c r="TAO342" s="0"/>
      <c r="TAP342" s="0"/>
      <c r="TAQ342" s="0"/>
      <c r="TAR342" s="0"/>
      <c r="TAS342" s="0"/>
      <c r="TAT342" s="0"/>
      <c r="TAU342" s="0"/>
      <c r="TAV342" s="0"/>
      <c r="TAW342" s="0"/>
      <c r="TAX342" s="0"/>
      <c r="TAY342" s="0"/>
      <c r="TAZ342" s="0"/>
      <c r="TBA342" s="0"/>
      <c r="TBB342" s="0"/>
      <c r="TBC342" s="0"/>
      <c r="TBD342" s="0"/>
      <c r="TBE342" s="0"/>
      <c r="TBF342" s="0"/>
      <c r="TBG342" s="0"/>
      <c r="TBH342" s="0"/>
      <c r="TBI342" s="0"/>
      <c r="TBJ342" s="0"/>
      <c r="TBK342" s="0"/>
      <c r="TBL342" s="0"/>
      <c r="TBM342" s="0"/>
      <c r="TBN342" s="0"/>
      <c r="TBO342" s="0"/>
      <c r="TBP342" s="0"/>
      <c r="TBQ342" s="0"/>
      <c r="TBR342" s="0"/>
      <c r="TBS342" s="0"/>
      <c r="TBT342" s="0"/>
      <c r="TBU342" s="0"/>
      <c r="TBV342" s="0"/>
      <c r="TBW342" s="0"/>
      <c r="TBX342" s="0"/>
      <c r="TBY342" s="0"/>
      <c r="TBZ342" s="0"/>
      <c r="TCA342" s="0"/>
      <c r="TCB342" s="0"/>
      <c r="TCC342" s="0"/>
      <c r="TCD342" s="0"/>
      <c r="TCE342" s="0"/>
      <c r="TCF342" s="0"/>
      <c r="TCG342" s="0"/>
      <c r="TCH342" s="0"/>
      <c r="TCI342" s="0"/>
      <c r="TCJ342" s="0"/>
      <c r="TCK342" s="0"/>
      <c r="TCL342" s="0"/>
      <c r="TCM342" s="0"/>
      <c r="TCN342" s="0"/>
      <c r="TCO342" s="0"/>
      <c r="TCP342" s="0"/>
      <c r="TCQ342" s="0"/>
      <c r="TCR342" s="0"/>
      <c r="TCS342" s="0"/>
      <c r="TCT342" s="0"/>
      <c r="TCU342" s="0"/>
      <c r="TCV342" s="0"/>
      <c r="TCW342" s="0"/>
      <c r="TCX342" s="0"/>
      <c r="TCY342" s="0"/>
      <c r="TCZ342" s="0"/>
      <c r="TDA342" s="0"/>
      <c r="TDB342" s="0"/>
      <c r="TDC342" s="0"/>
      <c r="TDD342" s="0"/>
      <c r="TDE342" s="0"/>
      <c r="TDF342" s="0"/>
      <c r="TDG342" s="0"/>
      <c r="TDH342" s="0"/>
      <c r="TDI342" s="0"/>
      <c r="TDJ342" s="0"/>
      <c r="TDK342" s="0"/>
      <c r="TDL342" s="0"/>
      <c r="TDM342" s="0"/>
      <c r="TDN342" s="0"/>
      <c r="TDO342" s="0"/>
      <c r="TDP342" s="0"/>
      <c r="TDQ342" s="0"/>
      <c r="TDR342" s="0"/>
      <c r="TDS342" s="0"/>
      <c r="TDT342" s="0"/>
      <c r="TDU342" s="0"/>
      <c r="TDV342" s="0"/>
      <c r="TDW342" s="0"/>
      <c r="TDX342" s="0"/>
      <c r="TDY342" s="0"/>
      <c r="TDZ342" s="0"/>
      <c r="TEA342" s="0"/>
      <c r="TEB342" s="0"/>
      <c r="TEC342" s="0"/>
      <c r="TED342" s="0"/>
      <c r="TEE342" s="0"/>
      <c r="TEF342" s="0"/>
      <c r="TEG342" s="0"/>
      <c r="TEH342" s="0"/>
      <c r="TEI342" s="0"/>
      <c r="TEJ342" s="0"/>
      <c r="TEK342" s="0"/>
      <c r="TEL342" s="0"/>
      <c r="TEM342" s="0"/>
      <c r="TEN342" s="0"/>
      <c r="TEO342" s="0"/>
      <c r="TEP342" s="0"/>
      <c r="TEQ342" s="0"/>
      <c r="TER342" s="0"/>
      <c r="TES342" s="0"/>
      <c r="TET342" s="0"/>
      <c r="TEU342" s="0"/>
      <c r="TEV342" s="0"/>
      <c r="TEW342" s="0"/>
      <c r="TEX342" s="0"/>
      <c r="TEY342" s="0"/>
      <c r="TEZ342" s="0"/>
      <c r="TFA342" s="0"/>
      <c r="TFB342" s="0"/>
      <c r="TFC342" s="0"/>
      <c r="TFD342" s="0"/>
      <c r="TFE342" s="0"/>
      <c r="TFF342" s="0"/>
      <c r="TFG342" s="0"/>
      <c r="TFH342" s="0"/>
      <c r="TFI342" s="0"/>
      <c r="TFJ342" s="0"/>
      <c r="TFK342" s="0"/>
      <c r="TFL342" s="0"/>
      <c r="TFM342" s="0"/>
      <c r="TFN342" s="0"/>
      <c r="TFO342" s="0"/>
      <c r="TFP342" s="0"/>
      <c r="TFQ342" s="0"/>
      <c r="TFR342" s="0"/>
      <c r="TFS342" s="0"/>
      <c r="TFT342" s="0"/>
      <c r="TFU342" s="0"/>
      <c r="TFV342" s="0"/>
      <c r="TFW342" s="0"/>
      <c r="TFX342" s="0"/>
      <c r="TFY342" s="0"/>
      <c r="TFZ342" s="0"/>
      <c r="TGA342" s="0"/>
      <c r="TGB342" s="0"/>
      <c r="TGC342" s="0"/>
      <c r="TGD342" s="0"/>
      <c r="TGE342" s="0"/>
      <c r="TGF342" s="0"/>
      <c r="TGG342" s="0"/>
      <c r="TGH342" s="0"/>
      <c r="TGI342" s="0"/>
      <c r="TGJ342" s="0"/>
      <c r="TGK342" s="0"/>
      <c r="TGL342" s="0"/>
      <c r="TGM342" s="0"/>
      <c r="TGN342" s="0"/>
      <c r="TGO342" s="0"/>
      <c r="TGP342" s="0"/>
      <c r="TGQ342" s="0"/>
      <c r="TGR342" s="0"/>
      <c r="TGS342" s="0"/>
      <c r="TGT342" s="0"/>
      <c r="TGU342" s="0"/>
      <c r="TGV342" s="0"/>
      <c r="TGW342" s="0"/>
      <c r="TGX342" s="0"/>
      <c r="TGY342" s="0"/>
      <c r="TGZ342" s="0"/>
      <c r="THA342" s="0"/>
      <c r="THB342" s="0"/>
      <c r="THC342" s="0"/>
      <c r="THD342" s="0"/>
      <c r="THE342" s="0"/>
      <c r="THF342" s="0"/>
      <c r="THG342" s="0"/>
      <c r="THH342" s="0"/>
      <c r="THI342" s="0"/>
      <c r="THJ342" s="0"/>
      <c r="THK342" s="0"/>
      <c r="THL342" s="0"/>
      <c r="THM342" s="0"/>
      <c r="THN342" s="0"/>
      <c r="THO342" s="0"/>
      <c r="THP342" s="0"/>
      <c r="THQ342" s="0"/>
      <c r="THR342" s="0"/>
      <c r="THS342" s="0"/>
      <c r="THT342" s="0"/>
      <c r="THU342" s="0"/>
      <c r="THV342" s="0"/>
      <c r="THW342" s="0"/>
      <c r="THX342" s="0"/>
      <c r="THY342" s="0"/>
      <c r="THZ342" s="0"/>
      <c r="TIA342" s="0"/>
      <c r="TIB342" s="0"/>
      <c r="TIC342" s="0"/>
      <c r="TID342" s="0"/>
      <c r="TIE342" s="0"/>
      <c r="TIF342" s="0"/>
      <c r="TIG342" s="0"/>
      <c r="TIH342" s="0"/>
      <c r="TII342" s="0"/>
      <c r="TIJ342" s="0"/>
      <c r="TIK342" s="0"/>
      <c r="TIL342" s="0"/>
      <c r="TIM342" s="0"/>
      <c r="TIN342" s="0"/>
      <c r="TIO342" s="0"/>
      <c r="TIP342" s="0"/>
      <c r="TIQ342" s="0"/>
      <c r="TIR342" s="0"/>
      <c r="TIS342" s="0"/>
      <c r="TIT342" s="0"/>
      <c r="TIU342" s="0"/>
      <c r="TIV342" s="0"/>
      <c r="TIW342" s="0"/>
      <c r="TIX342" s="0"/>
      <c r="TIY342" s="0"/>
      <c r="TIZ342" s="0"/>
      <c r="TJA342" s="0"/>
      <c r="TJB342" s="0"/>
      <c r="TJC342" s="0"/>
      <c r="TJD342" s="0"/>
      <c r="TJE342" s="0"/>
      <c r="TJF342" s="0"/>
      <c r="TJG342" s="0"/>
      <c r="TJH342" s="0"/>
      <c r="TJI342" s="0"/>
      <c r="TJJ342" s="0"/>
      <c r="TJK342" s="0"/>
      <c r="TJL342" s="0"/>
      <c r="TJM342" s="0"/>
      <c r="TJN342" s="0"/>
      <c r="TJO342" s="0"/>
      <c r="TJP342" s="0"/>
      <c r="TJQ342" s="0"/>
      <c r="TJR342" s="0"/>
      <c r="TJS342" s="0"/>
      <c r="TJT342" s="0"/>
      <c r="TJU342" s="0"/>
      <c r="TJV342" s="0"/>
      <c r="TJW342" s="0"/>
      <c r="TJX342" s="0"/>
      <c r="TJY342" s="0"/>
      <c r="TJZ342" s="0"/>
      <c r="TKA342" s="0"/>
      <c r="TKB342" s="0"/>
      <c r="TKC342" s="0"/>
      <c r="TKD342" s="0"/>
      <c r="TKE342" s="0"/>
      <c r="TKF342" s="0"/>
      <c r="TKG342" s="0"/>
      <c r="TKH342" s="0"/>
      <c r="TKI342" s="0"/>
      <c r="TKJ342" s="0"/>
      <c r="TKK342" s="0"/>
      <c r="TKL342" s="0"/>
      <c r="TKM342" s="0"/>
      <c r="TKN342" s="0"/>
      <c r="TKO342" s="0"/>
      <c r="TKP342" s="0"/>
      <c r="TKQ342" s="0"/>
      <c r="TKR342" s="0"/>
      <c r="TKS342" s="0"/>
      <c r="TKT342" s="0"/>
      <c r="TKU342" s="0"/>
      <c r="TKV342" s="0"/>
      <c r="TKW342" s="0"/>
      <c r="TKX342" s="0"/>
      <c r="TKY342" s="0"/>
      <c r="TKZ342" s="0"/>
      <c r="TLA342" s="0"/>
      <c r="TLB342" s="0"/>
      <c r="TLC342" s="0"/>
      <c r="TLD342" s="0"/>
      <c r="TLE342" s="0"/>
      <c r="TLF342" s="0"/>
      <c r="TLG342" s="0"/>
      <c r="TLH342" s="0"/>
      <c r="TLI342" s="0"/>
      <c r="TLJ342" s="0"/>
      <c r="TLK342" s="0"/>
      <c r="TLL342" s="0"/>
      <c r="TLM342" s="0"/>
      <c r="TLN342" s="0"/>
      <c r="TLO342" s="0"/>
      <c r="TLP342" s="0"/>
      <c r="TLQ342" s="0"/>
      <c r="TLR342" s="0"/>
      <c r="TLS342" s="0"/>
      <c r="TLT342" s="0"/>
      <c r="TLU342" s="0"/>
      <c r="TLV342" s="0"/>
      <c r="TLW342" s="0"/>
      <c r="TLX342" s="0"/>
      <c r="TLY342" s="0"/>
      <c r="TLZ342" s="0"/>
      <c r="TMA342" s="0"/>
      <c r="TMB342" s="0"/>
      <c r="TMC342" s="0"/>
      <c r="TMD342" s="0"/>
      <c r="TME342" s="0"/>
      <c r="TMF342" s="0"/>
      <c r="TMG342" s="0"/>
      <c r="TMH342" s="0"/>
      <c r="TMI342" s="0"/>
      <c r="TMJ342" s="0"/>
      <c r="TMK342" s="0"/>
      <c r="TML342" s="0"/>
      <c r="TMM342" s="0"/>
      <c r="TMN342" s="0"/>
      <c r="TMO342" s="0"/>
      <c r="TMP342" s="0"/>
      <c r="TMQ342" s="0"/>
      <c r="TMR342" s="0"/>
      <c r="TMS342" s="0"/>
      <c r="TMT342" s="0"/>
      <c r="TMU342" s="0"/>
      <c r="TMV342" s="0"/>
      <c r="TMW342" s="0"/>
      <c r="TMX342" s="0"/>
      <c r="TMY342" s="0"/>
      <c r="TMZ342" s="0"/>
      <c r="TNA342" s="0"/>
      <c r="TNB342" s="0"/>
      <c r="TNC342" s="0"/>
      <c r="TND342" s="0"/>
      <c r="TNE342" s="0"/>
      <c r="TNF342" s="0"/>
      <c r="TNG342" s="0"/>
      <c r="TNH342" s="0"/>
      <c r="TNI342" s="0"/>
      <c r="TNJ342" s="0"/>
      <c r="TNK342" s="0"/>
      <c r="TNL342" s="0"/>
      <c r="TNM342" s="0"/>
      <c r="TNN342" s="0"/>
      <c r="TNO342" s="0"/>
      <c r="TNP342" s="0"/>
      <c r="TNQ342" s="0"/>
      <c r="TNR342" s="0"/>
      <c r="TNS342" s="0"/>
      <c r="TNT342" s="0"/>
      <c r="TNU342" s="0"/>
      <c r="TNV342" s="0"/>
      <c r="TNW342" s="0"/>
      <c r="TNX342" s="0"/>
      <c r="TNY342" s="0"/>
      <c r="TNZ342" s="0"/>
      <c r="TOA342" s="0"/>
      <c r="TOB342" s="0"/>
      <c r="TOC342" s="0"/>
      <c r="TOD342" s="0"/>
      <c r="TOE342" s="0"/>
      <c r="TOF342" s="0"/>
      <c r="TOG342" s="0"/>
      <c r="TOH342" s="0"/>
      <c r="TOI342" s="0"/>
      <c r="TOJ342" s="0"/>
      <c r="TOK342" s="0"/>
      <c r="TOL342" s="0"/>
      <c r="TOM342" s="0"/>
      <c r="TON342" s="0"/>
      <c r="TOO342" s="0"/>
      <c r="TOP342" s="0"/>
      <c r="TOQ342" s="0"/>
      <c r="TOR342" s="0"/>
      <c r="TOS342" s="0"/>
      <c r="TOT342" s="0"/>
      <c r="TOU342" s="0"/>
      <c r="TOV342" s="0"/>
      <c r="TOW342" s="0"/>
      <c r="TOX342" s="0"/>
      <c r="TOY342" s="0"/>
      <c r="TOZ342" s="0"/>
      <c r="TPA342" s="0"/>
      <c r="TPB342" s="0"/>
      <c r="TPC342" s="0"/>
      <c r="TPD342" s="0"/>
      <c r="TPE342" s="0"/>
      <c r="TPF342" s="0"/>
      <c r="TPG342" s="0"/>
      <c r="TPH342" s="0"/>
      <c r="TPI342" s="0"/>
      <c r="TPJ342" s="0"/>
      <c r="TPK342" s="0"/>
      <c r="TPL342" s="0"/>
      <c r="TPM342" s="0"/>
      <c r="TPN342" s="0"/>
      <c r="TPO342" s="0"/>
      <c r="TPP342" s="0"/>
      <c r="TPQ342" s="0"/>
      <c r="TPR342" s="0"/>
      <c r="TPS342" s="0"/>
      <c r="TPT342" s="0"/>
      <c r="TPU342" s="0"/>
      <c r="TPV342" s="0"/>
      <c r="TPW342" s="0"/>
      <c r="TPX342" s="0"/>
      <c r="TPY342" s="0"/>
      <c r="TPZ342" s="0"/>
      <c r="TQA342" s="0"/>
      <c r="TQB342" s="0"/>
      <c r="TQC342" s="0"/>
      <c r="TQD342" s="0"/>
      <c r="TQE342" s="0"/>
      <c r="TQF342" s="0"/>
      <c r="TQG342" s="0"/>
      <c r="TQH342" s="0"/>
      <c r="TQI342" s="0"/>
      <c r="TQJ342" s="0"/>
      <c r="TQK342" s="0"/>
      <c r="TQL342" s="0"/>
      <c r="TQM342" s="0"/>
      <c r="TQN342" s="0"/>
      <c r="TQO342" s="0"/>
      <c r="TQP342" s="0"/>
      <c r="TQQ342" s="0"/>
      <c r="TQR342" s="0"/>
      <c r="TQS342" s="0"/>
      <c r="TQT342" s="0"/>
      <c r="TQU342" s="0"/>
      <c r="TQV342" s="0"/>
      <c r="TQW342" s="0"/>
      <c r="TQX342" s="0"/>
      <c r="TQY342" s="0"/>
      <c r="TQZ342" s="0"/>
      <c r="TRA342" s="0"/>
      <c r="TRB342" s="0"/>
      <c r="TRC342" s="0"/>
      <c r="TRD342" s="0"/>
      <c r="TRE342" s="0"/>
      <c r="TRF342" s="0"/>
      <c r="TRG342" s="0"/>
      <c r="TRH342" s="0"/>
      <c r="TRI342" s="0"/>
      <c r="TRJ342" s="0"/>
      <c r="TRK342" s="0"/>
      <c r="TRL342" s="0"/>
      <c r="TRM342" s="0"/>
      <c r="TRN342" s="0"/>
      <c r="TRO342" s="0"/>
      <c r="TRP342" s="0"/>
      <c r="TRQ342" s="0"/>
      <c r="TRR342" s="0"/>
      <c r="TRS342" s="0"/>
      <c r="TRT342" s="0"/>
      <c r="TRU342" s="0"/>
      <c r="TRV342" s="0"/>
      <c r="TRW342" s="0"/>
      <c r="TRX342" s="0"/>
      <c r="TRY342" s="0"/>
      <c r="TRZ342" s="0"/>
      <c r="TSA342" s="0"/>
      <c r="TSB342" s="0"/>
      <c r="TSC342" s="0"/>
      <c r="TSD342" s="0"/>
      <c r="TSE342" s="0"/>
      <c r="TSF342" s="0"/>
      <c r="TSG342" s="0"/>
      <c r="TSH342" s="0"/>
      <c r="TSI342" s="0"/>
      <c r="TSJ342" s="0"/>
      <c r="TSK342" s="0"/>
      <c r="TSL342" s="0"/>
      <c r="TSM342" s="0"/>
      <c r="TSN342" s="0"/>
      <c r="TSO342" s="0"/>
      <c r="TSP342" s="0"/>
      <c r="TSQ342" s="0"/>
      <c r="TSR342" s="0"/>
      <c r="TSS342" s="0"/>
      <c r="TST342" s="0"/>
      <c r="TSU342" s="0"/>
      <c r="TSV342" s="0"/>
      <c r="TSW342" s="0"/>
      <c r="TSX342" s="0"/>
      <c r="TSY342" s="0"/>
      <c r="TSZ342" s="0"/>
      <c r="TTA342" s="0"/>
      <c r="TTB342" s="0"/>
      <c r="TTC342" s="0"/>
      <c r="TTD342" s="0"/>
      <c r="TTE342" s="0"/>
      <c r="TTF342" s="0"/>
      <c r="TTG342" s="0"/>
      <c r="TTH342" s="0"/>
      <c r="TTI342" s="0"/>
      <c r="TTJ342" s="0"/>
      <c r="TTK342" s="0"/>
      <c r="TTL342" s="0"/>
      <c r="TTM342" s="0"/>
      <c r="TTN342" s="0"/>
      <c r="TTO342" s="0"/>
      <c r="TTP342" s="0"/>
      <c r="TTQ342" s="0"/>
      <c r="TTR342" s="0"/>
      <c r="TTS342" s="0"/>
      <c r="TTT342" s="0"/>
      <c r="TTU342" s="0"/>
      <c r="TTV342" s="0"/>
      <c r="TTW342" s="0"/>
      <c r="TTX342" s="0"/>
      <c r="TTY342" s="0"/>
      <c r="TTZ342" s="0"/>
      <c r="TUA342" s="0"/>
      <c r="TUB342" s="0"/>
      <c r="TUC342" s="0"/>
      <c r="TUD342" s="0"/>
      <c r="TUE342" s="0"/>
      <c r="TUF342" s="0"/>
      <c r="TUG342" s="0"/>
      <c r="TUH342" s="0"/>
      <c r="TUI342" s="0"/>
      <c r="TUJ342" s="0"/>
      <c r="TUK342" s="0"/>
      <c r="TUL342" s="0"/>
      <c r="TUM342" s="0"/>
      <c r="TUN342" s="0"/>
      <c r="TUO342" s="0"/>
      <c r="TUP342" s="0"/>
      <c r="TUQ342" s="0"/>
      <c r="TUR342" s="0"/>
      <c r="TUS342" s="0"/>
      <c r="TUT342" s="0"/>
      <c r="TUU342" s="0"/>
      <c r="TUV342" s="0"/>
      <c r="TUW342" s="0"/>
      <c r="TUX342" s="0"/>
      <c r="TUY342" s="0"/>
      <c r="TUZ342" s="0"/>
      <c r="TVA342" s="0"/>
      <c r="TVB342" s="0"/>
      <c r="TVC342" s="0"/>
      <c r="TVD342" s="0"/>
      <c r="TVE342" s="0"/>
      <c r="TVF342" s="0"/>
      <c r="TVG342" s="0"/>
      <c r="TVH342" s="0"/>
      <c r="TVI342" s="0"/>
      <c r="TVJ342" s="0"/>
      <c r="TVK342" s="0"/>
      <c r="TVL342" s="0"/>
      <c r="TVM342" s="0"/>
      <c r="TVN342" s="0"/>
      <c r="TVO342" s="0"/>
      <c r="TVP342" s="0"/>
      <c r="TVQ342" s="0"/>
      <c r="TVR342" s="0"/>
      <c r="TVS342" s="0"/>
      <c r="TVT342" s="0"/>
      <c r="TVU342" s="0"/>
      <c r="TVV342" s="0"/>
      <c r="TVW342" s="0"/>
      <c r="TVX342" s="0"/>
      <c r="TVY342" s="0"/>
      <c r="TVZ342" s="0"/>
      <c r="TWA342" s="0"/>
      <c r="TWB342" s="0"/>
      <c r="TWC342" s="0"/>
      <c r="TWD342" s="0"/>
      <c r="TWE342" s="0"/>
      <c r="TWF342" s="0"/>
      <c r="TWG342" s="0"/>
      <c r="TWH342" s="0"/>
      <c r="TWI342" s="0"/>
      <c r="TWJ342" s="0"/>
      <c r="TWK342" s="0"/>
      <c r="TWL342" s="0"/>
      <c r="TWM342" s="0"/>
      <c r="TWN342" s="0"/>
      <c r="TWO342" s="0"/>
      <c r="TWP342" s="0"/>
      <c r="TWQ342" s="0"/>
      <c r="TWR342" s="0"/>
      <c r="TWS342" s="0"/>
      <c r="TWT342" s="0"/>
      <c r="TWU342" s="0"/>
      <c r="TWV342" s="0"/>
      <c r="TWW342" s="0"/>
      <c r="TWX342" s="0"/>
      <c r="TWY342" s="0"/>
      <c r="TWZ342" s="0"/>
      <c r="TXA342" s="0"/>
      <c r="TXB342" s="0"/>
      <c r="TXC342" s="0"/>
      <c r="TXD342" s="0"/>
      <c r="TXE342" s="0"/>
      <c r="TXF342" s="0"/>
      <c r="TXG342" s="0"/>
      <c r="TXH342" s="0"/>
      <c r="TXI342" s="0"/>
      <c r="TXJ342" s="0"/>
      <c r="TXK342" s="0"/>
      <c r="TXL342" s="0"/>
      <c r="TXM342" s="0"/>
      <c r="TXN342" s="0"/>
      <c r="TXO342" s="0"/>
      <c r="TXP342" s="0"/>
      <c r="TXQ342" s="0"/>
      <c r="TXR342" s="0"/>
      <c r="TXS342" s="0"/>
      <c r="TXT342" s="0"/>
      <c r="TXU342" s="0"/>
      <c r="TXV342" s="0"/>
      <c r="TXW342" s="0"/>
      <c r="TXX342" s="0"/>
      <c r="TXY342" s="0"/>
      <c r="TXZ342" s="0"/>
      <c r="TYA342" s="0"/>
      <c r="TYB342" s="0"/>
      <c r="TYC342" s="0"/>
      <c r="TYD342" s="0"/>
      <c r="TYE342" s="0"/>
      <c r="TYF342" s="0"/>
      <c r="TYG342" s="0"/>
      <c r="TYH342" s="0"/>
      <c r="TYI342" s="0"/>
      <c r="TYJ342" s="0"/>
      <c r="TYK342" s="0"/>
      <c r="TYL342" s="0"/>
      <c r="TYM342" s="0"/>
      <c r="TYN342" s="0"/>
      <c r="TYO342" s="0"/>
      <c r="TYP342" s="0"/>
      <c r="TYQ342" s="0"/>
      <c r="TYR342" s="0"/>
      <c r="TYS342" s="0"/>
      <c r="TYT342" s="0"/>
      <c r="TYU342" s="0"/>
      <c r="TYV342" s="0"/>
      <c r="TYW342" s="0"/>
      <c r="TYX342" s="0"/>
      <c r="TYY342" s="0"/>
      <c r="TYZ342" s="0"/>
      <c r="TZA342" s="0"/>
      <c r="TZB342" s="0"/>
      <c r="TZC342" s="0"/>
      <c r="TZD342" s="0"/>
      <c r="TZE342" s="0"/>
      <c r="TZF342" s="0"/>
      <c r="TZG342" s="0"/>
      <c r="TZH342" s="0"/>
      <c r="TZI342" s="0"/>
      <c r="TZJ342" s="0"/>
      <c r="TZK342" s="0"/>
      <c r="TZL342" s="0"/>
      <c r="TZM342" s="0"/>
      <c r="TZN342" s="0"/>
      <c r="TZO342" s="0"/>
      <c r="TZP342" s="0"/>
      <c r="TZQ342" s="0"/>
      <c r="TZR342" s="0"/>
      <c r="TZS342" s="0"/>
      <c r="TZT342" s="0"/>
      <c r="TZU342" s="0"/>
      <c r="TZV342" s="0"/>
      <c r="TZW342" s="0"/>
      <c r="TZX342" s="0"/>
      <c r="TZY342" s="0"/>
      <c r="TZZ342" s="0"/>
      <c r="UAA342" s="0"/>
      <c r="UAB342" s="0"/>
      <c r="UAC342" s="0"/>
      <c r="UAD342" s="0"/>
      <c r="UAE342" s="0"/>
      <c r="UAF342" s="0"/>
      <c r="UAG342" s="0"/>
      <c r="UAH342" s="0"/>
      <c r="UAI342" s="0"/>
      <c r="UAJ342" s="0"/>
      <c r="UAK342" s="0"/>
      <c r="UAL342" s="0"/>
      <c r="UAM342" s="0"/>
      <c r="UAN342" s="0"/>
      <c r="UAO342" s="0"/>
      <c r="UAP342" s="0"/>
      <c r="UAQ342" s="0"/>
      <c r="UAR342" s="0"/>
      <c r="UAS342" s="0"/>
      <c r="UAT342" s="0"/>
      <c r="UAU342" s="0"/>
      <c r="UAV342" s="0"/>
      <c r="UAW342" s="0"/>
      <c r="UAX342" s="0"/>
      <c r="UAY342" s="0"/>
      <c r="UAZ342" s="0"/>
      <c r="UBA342" s="0"/>
      <c r="UBB342" s="0"/>
      <c r="UBC342" s="0"/>
      <c r="UBD342" s="0"/>
      <c r="UBE342" s="0"/>
      <c r="UBF342" s="0"/>
      <c r="UBG342" s="0"/>
      <c r="UBH342" s="0"/>
      <c r="UBI342" s="0"/>
      <c r="UBJ342" s="0"/>
      <c r="UBK342" s="0"/>
      <c r="UBL342" s="0"/>
      <c r="UBM342" s="0"/>
      <c r="UBN342" s="0"/>
      <c r="UBO342" s="0"/>
      <c r="UBP342" s="0"/>
      <c r="UBQ342" s="0"/>
      <c r="UBR342" s="0"/>
      <c r="UBS342" s="0"/>
      <c r="UBT342" s="0"/>
      <c r="UBU342" s="0"/>
      <c r="UBV342" s="0"/>
      <c r="UBW342" s="0"/>
      <c r="UBX342" s="0"/>
      <c r="UBY342" s="0"/>
      <c r="UBZ342" s="0"/>
      <c r="UCA342" s="0"/>
      <c r="UCB342" s="0"/>
      <c r="UCC342" s="0"/>
      <c r="UCD342" s="0"/>
      <c r="UCE342" s="0"/>
      <c r="UCF342" s="0"/>
      <c r="UCG342" s="0"/>
      <c r="UCH342" s="0"/>
      <c r="UCI342" s="0"/>
      <c r="UCJ342" s="0"/>
      <c r="UCK342" s="0"/>
      <c r="UCL342" s="0"/>
      <c r="UCM342" s="0"/>
      <c r="UCN342" s="0"/>
      <c r="UCO342" s="0"/>
      <c r="UCP342" s="0"/>
      <c r="UCQ342" s="0"/>
      <c r="UCR342" s="0"/>
      <c r="UCS342" s="0"/>
      <c r="UCT342" s="0"/>
      <c r="UCU342" s="0"/>
      <c r="UCV342" s="0"/>
      <c r="UCW342" s="0"/>
      <c r="UCX342" s="0"/>
      <c r="UCY342" s="0"/>
      <c r="UCZ342" s="0"/>
      <c r="UDA342" s="0"/>
      <c r="UDB342" s="0"/>
      <c r="UDC342" s="0"/>
      <c r="UDD342" s="0"/>
      <c r="UDE342" s="0"/>
      <c r="UDF342" s="0"/>
      <c r="UDG342" s="0"/>
      <c r="UDH342" s="0"/>
      <c r="UDI342" s="0"/>
      <c r="UDJ342" s="0"/>
      <c r="UDK342" s="0"/>
      <c r="UDL342" s="0"/>
      <c r="UDM342" s="0"/>
      <c r="UDN342" s="0"/>
      <c r="UDO342" s="0"/>
      <c r="UDP342" s="0"/>
      <c r="UDQ342" s="0"/>
      <c r="UDR342" s="0"/>
      <c r="UDS342" s="0"/>
      <c r="UDT342" s="0"/>
      <c r="UDU342" s="0"/>
      <c r="UDV342" s="0"/>
      <c r="UDW342" s="0"/>
      <c r="UDX342" s="0"/>
      <c r="UDY342" s="0"/>
      <c r="UDZ342" s="0"/>
      <c r="UEA342" s="0"/>
      <c r="UEB342" s="0"/>
      <c r="UEC342" s="0"/>
      <c r="UED342" s="0"/>
      <c r="UEE342" s="0"/>
      <c r="UEF342" s="0"/>
      <c r="UEG342" s="0"/>
      <c r="UEH342" s="0"/>
      <c r="UEI342" s="0"/>
      <c r="UEJ342" s="0"/>
      <c r="UEK342" s="0"/>
      <c r="UEL342" s="0"/>
      <c r="UEM342" s="0"/>
      <c r="UEN342" s="0"/>
      <c r="UEO342" s="0"/>
      <c r="UEP342" s="0"/>
      <c r="UEQ342" s="0"/>
      <c r="UER342" s="0"/>
      <c r="UES342" s="0"/>
      <c r="UET342" s="0"/>
      <c r="UEU342" s="0"/>
      <c r="UEV342" s="0"/>
      <c r="UEW342" s="0"/>
      <c r="UEX342" s="0"/>
      <c r="UEY342" s="0"/>
      <c r="UEZ342" s="0"/>
      <c r="UFA342" s="0"/>
      <c r="UFB342" s="0"/>
      <c r="UFC342" s="0"/>
      <c r="UFD342" s="0"/>
      <c r="UFE342" s="0"/>
      <c r="UFF342" s="0"/>
      <c r="UFG342" s="0"/>
      <c r="UFH342" s="0"/>
      <c r="UFI342" s="0"/>
      <c r="UFJ342" s="0"/>
      <c r="UFK342" s="0"/>
      <c r="UFL342" s="0"/>
      <c r="UFM342" s="0"/>
      <c r="UFN342" s="0"/>
      <c r="UFO342" s="0"/>
      <c r="UFP342" s="0"/>
      <c r="UFQ342" s="0"/>
      <c r="UFR342" s="0"/>
      <c r="UFS342" s="0"/>
      <c r="UFT342" s="0"/>
      <c r="UFU342" s="0"/>
      <c r="UFV342" s="0"/>
      <c r="UFW342" s="0"/>
      <c r="UFX342" s="0"/>
      <c r="UFY342" s="0"/>
      <c r="UFZ342" s="0"/>
      <c r="UGA342" s="0"/>
      <c r="UGB342" s="0"/>
      <c r="UGC342" s="0"/>
      <c r="UGD342" s="0"/>
      <c r="UGE342" s="0"/>
      <c r="UGF342" s="0"/>
      <c r="UGG342" s="0"/>
      <c r="UGH342" s="0"/>
      <c r="UGI342" s="0"/>
      <c r="UGJ342" s="0"/>
      <c r="UGK342" s="0"/>
      <c r="UGL342" s="0"/>
      <c r="UGM342" s="0"/>
      <c r="UGN342" s="0"/>
      <c r="UGO342" s="0"/>
      <c r="UGP342" s="0"/>
      <c r="UGQ342" s="0"/>
      <c r="UGR342" s="0"/>
      <c r="UGS342" s="0"/>
      <c r="UGT342" s="0"/>
      <c r="UGU342" s="0"/>
      <c r="UGV342" s="0"/>
      <c r="UGW342" s="0"/>
      <c r="UGX342" s="0"/>
      <c r="UGY342" s="0"/>
      <c r="UGZ342" s="0"/>
      <c r="UHA342" s="0"/>
      <c r="UHB342" s="0"/>
      <c r="UHC342" s="0"/>
      <c r="UHD342" s="0"/>
      <c r="UHE342" s="0"/>
      <c r="UHF342" s="0"/>
      <c r="UHG342" s="0"/>
      <c r="UHH342" s="0"/>
      <c r="UHI342" s="0"/>
      <c r="UHJ342" s="0"/>
      <c r="UHK342" s="0"/>
      <c r="UHL342" s="0"/>
      <c r="UHM342" s="0"/>
      <c r="UHN342" s="0"/>
      <c r="UHO342" s="0"/>
      <c r="UHP342" s="0"/>
      <c r="UHQ342" s="0"/>
      <c r="UHR342" s="0"/>
      <c r="UHS342" s="0"/>
      <c r="UHT342" s="0"/>
      <c r="UHU342" s="0"/>
      <c r="UHV342" s="0"/>
      <c r="UHW342" s="0"/>
      <c r="UHX342" s="0"/>
      <c r="UHY342" s="0"/>
      <c r="UHZ342" s="0"/>
      <c r="UIA342" s="0"/>
      <c r="UIB342" s="0"/>
      <c r="UIC342" s="0"/>
      <c r="UID342" s="0"/>
      <c r="UIE342" s="0"/>
      <c r="UIF342" s="0"/>
      <c r="UIG342" s="0"/>
      <c r="UIH342" s="0"/>
      <c r="UII342" s="0"/>
      <c r="UIJ342" s="0"/>
      <c r="UIK342" s="0"/>
      <c r="UIL342" s="0"/>
      <c r="UIM342" s="0"/>
      <c r="UIN342" s="0"/>
      <c r="UIO342" s="0"/>
      <c r="UIP342" s="0"/>
      <c r="UIQ342" s="0"/>
      <c r="UIR342" s="0"/>
      <c r="UIS342" s="0"/>
      <c r="UIT342" s="0"/>
      <c r="UIU342" s="0"/>
      <c r="UIV342" s="0"/>
      <c r="UIW342" s="0"/>
      <c r="UIX342" s="0"/>
      <c r="UIY342" s="0"/>
      <c r="UIZ342" s="0"/>
      <c r="UJA342" s="0"/>
      <c r="UJB342" s="0"/>
      <c r="UJC342" s="0"/>
      <c r="UJD342" s="0"/>
      <c r="UJE342" s="0"/>
      <c r="UJF342" s="0"/>
      <c r="UJG342" s="0"/>
      <c r="UJH342" s="0"/>
      <c r="UJI342" s="0"/>
      <c r="UJJ342" s="0"/>
      <c r="UJK342" s="0"/>
      <c r="UJL342" s="0"/>
      <c r="UJM342" s="0"/>
      <c r="UJN342" s="0"/>
      <c r="UJO342" s="0"/>
      <c r="UJP342" s="0"/>
      <c r="UJQ342" s="0"/>
      <c r="UJR342" s="0"/>
      <c r="UJS342" s="0"/>
      <c r="UJT342" s="0"/>
      <c r="UJU342" s="0"/>
      <c r="UJV342" s="0"/>
      <c r="UJW342" s="0"/>
      <c r="UJX342" s="0"/>
      <c r="UJY342" s="0"/>
      <c r="UJZ342" s="0"/>
      <c r="UKA342" s="0"/>
      <c r="UKB342" s="0"/>
      <c r="UKC342" s="0"/>
      <c r="UKD342" s="0"/>
      <c r="UKE342" s="0"/>
      <c r="UKF342" s="0"/>
      <c r="UKG342" s="0"/>
      <c r="UKH342" s="0"/>
      <c r="UKI342" s="0"/>
      <c r="UKJ342" s="0"/>
      <c r="UKK342" s="0"/>
      <c r="UKL342" s="0"/>
      <c r="UKM342" s="0"/>
      <c r="UKN342" s="0"/>
      <c r="UKO342" s="0"/>
      <c r="UKP342" s="0"/>
      <c r="UKQ342" s="0"/>
      <c r="UKR342" s="0"/>
      <c r="UKS342" s="0"/>
      <c r="UKT342" s="0"/>
      <c r="UKU342" s="0"/>
      <c r="UKV342" s="0"/>
      <c r="UKW342" s="0"/>
      <c r="UKX342" s="0"/>
      <c r="UKY342" s="0"/>
      <c r="UKZ342" s="0"/>
      <c r="ULA342" s="0"/>
      <c r="ULB342" s="0"/>
      <c r="ULC342" s="0"/>
      <c r="ULD342" s="0"/>
      <c r="ULE342" s="0"/>
      <c r="ULF342" s="0"/>
      <c r="ULG342" s="0"/>
      <c r="ULH342" s="0"/>
      <c r="ULI342" s="0"/>
      <c r="ULJ342" s="0"/>
      <c r="ULK342" s="0"/>
      <c r="ULL342" s="0"/>
      <c r="ULM342" s="0"/>
      <c r="ULN342" s="0"/>
      <c r="ULO342" s="0"/>
      <c r="ULP342" s="0"/>
      <c r="ULQ342" s="0"/>
      <c r="ULR342" s="0"/>
      <c r="ULS342" s="0"/>
      <c r="ULT342" s="0"/>
      <c r="ULU342" s="0"/>
      <c r="ULV342" s="0"/>
      <c r="ULW342" s="0"/>
      <c r="ULX342" s="0"/>
      <c r="ULY342" s="0"/>
      <c r="ULZ342" s="0"/>
      <c r="UMA342" s="0"/>
      <c r="UMB342" s="0"/>
      <c r="UMC342" s="0"/>
      <c r="UMD342" s="0"/>
      <c r="UME342" s="0"/>
      <c r="UMF342" s="0"/>
      <c r="UMG342" s="0"/>
      <c r="UMH342" s="0"/>
      <c r="UMI342" s="0"/>
      <c r="UMJ342" s="0"/>
      <c r="UMK342" s="0"/>
      <c r="UML342" s="0"/>
      <c r="UMM342" s="0"/>
      <c r="UMN342" s="0"/>
      <c r="UMO342" s="0"/>
      <c r="UMP342" s="0"/>
      <c r="UMQ342" s="0"/>
      <c r="UMR342" s="0"/>
      <c r="UMS342" s="0"/>
      <c r="UMT342" s="0"/>
      <c r="UMU342" s="0"/>
      <c r="UMV342" s="0"/>
      <c r="UMW342" s="0"/>
      <c r="UMX342" s="0"/>
      <c r="UMY342" s="0"/>
      <c r="UMZ342" s="0"/>
      <c r="UNA342" s="0"/>
      <c r="UNB342" s="0"/>
      <c r="UNC342" s="0"/>
      <c r="UND342" s="0"/>
      <c r="UNE342" s="0"/>
      <c r="UNF342" s="0"/>
      <c r="UNG342" s="0"/>
      <c r="UNH342" s="0"/>
      <c r="UNI342" s="0"/>
      <c r="UNJ342" s="0"/>
      <c r="UNK342" s="0"/>
      <c r="UNL342" s="0"/>
      <c r="UNM342" s="0"/>
      <c r="UNN342" s="0"/>
      <c r="UNO342" s="0"/>
      <c r="UNP342" s="0"/>
      <c r="UNQ342" s="0"/>
      <c r="UNR342" s="0"/>
      <c r="UNS342" s="0"/>
      <c r="UNT342" s="0"/>
      <c r="UNU342" s="0"/>
      <c r="UNV342" s="0"/>
      <c r="UNW342" s="0"/>
      <c r="UNX342" s="0"/>
      <c r="UNY342" s="0"/>
      <c r="UNZ342" s="0"/>
      <c r="UOA342" s="0"/>
      <c r="UOB342" s="0"/>
      <c r="UOC342" s="0"/>
      <c r="UOD342" s="0"/>
      <c r="UOE342" s="0"/>
      <c r="UOF342" s="0"/>
      <c r="UOG342" s="0"/>
      <c r="UOH342" s="0"/>
      <c r="UOI342" s="0"/>
      <c r="UOJ342" s="0"/>
      <c r="UOK342" s="0"/>
      <c r="UOL342" s="0"/>
      <c r="UOM342" s="0"/>
      <c r="UON342" s="0"/>
      <c r="UOO342" s="0"/>
      <c r="UOP342" s="0"/>
      <c r="UOQ342" s="0"/>
      <c r="UOR342" s="0"/>
      <c r="UOS342" s="0"/>
      <c r="UOT342" s="0"/>
      <c r="UOU342" s="0"/>
      <c r="UOV342" s="0"/>
      <c r="UOW342" s="0"/>
      <c r="UOX342" s="0"/>
      <c r="UOY342" s="0"/>
      <c r="UOZ342" s="0"/>
      <c r="UPA342" s="0"/>
      <c r="UPB342" s="0"/>
      <c r="UPC342" s="0"/>
      <c r="UPD342" s="0"/>
      <c r="UPE342" s="0"/>
      <c r="UPF342" s="0"/>
      <c r="UPG342" s="0"/>
      <c r="UPH342" s="0"/>
      <c r="UPI342" s="0"/>
      <c r="UPJ342" s="0"/>
      <c r="UPK342" s="0"/>
      <c r="UPL342" s="0"/>
      <c r="UPM342" s="0"/>
      <c r="UPN342" s="0"/>
      <c r="UPO342" s="0"/>
      <c r="UPP342" s="0"/>
      <c r="UPQ342" s="0"/>
      <c r="UPR342" s="0"/>
      <c r="UPS342" s="0"/>
      <c r="UPT342" s="0"/>
      <c r="UPU342" s="0"/>
      <c r="UPV342" s="0"/>
      <c r="UPW342" s="0"/>
      <c r="UPX342" s="0"/>
      <c r="UPY342" s="0"/>
      <c r="UPZ342" s="0"/>
      <c r="UQA342" s="0"/>
      <c r="UQB342" s="0"/>
      <c r="UQC342" s="0"/>
      <c r="UQD342" s="0"/>
      <c r="UQE342" s="0"/>
      <c r="UQF342" s="0"/>
      <c r="UQG342" s="0"/>
      <c r="UQH342" s="0"/>
      <c r="UQI342" s="0"/>
      <c r="UQJ342" s="0"/>
      <c r="UQK342" s="0"/>
      <c r="UQL342" s="0"/>
      <c r="UQM342" s="0"/>
      <c r="UQN342" s="0"/>
      <c r="UQO342" s="0"/>
      <c r="UQP342" s="0"/>
      <c r="UQQ342" s="0"/>
      <c r="UQR342" s="0"/>
      <c r="UQS342" s="0"/>
      <c r="UQT342" s="0"/>
      <c r="UQU342" s="0"/>
      <c r="UQV342" s="0"/>
      <c r="UQW342" s="0"/>
      <c r="UQX342" s="0"/>
      <c r="UQY342" s="0"/>
      <c r="UQZ342" s="0"/>
      <c r="URA342" s="0"/>
      <c r="URB342" s="0"/>
      <c r="URC342" s="0"/>
      <c r="URD342" s="0"/>
      <c r="URE342" s="0"/>
      <c r="URF342" s="0"/>
      <c r="URG342" s="0"/>
      <c r="URH342" s="0"/>
      <c r="URI342" s="0"/>
      <c r="URJ342" s="0"/>
      <c r="URK342" s="0"/>
      <c r="URL342" s="0"/>
      <c r="URM342" s="0"/>
      <c r="URN342" s="0"/>
      <c r="URO342" s="0"/>
      <c r="URP342" s="0"/>
      <c r="URQ342" s="0"/>
      <c r="URR342" s="0"/>
      <c r="URS342" s="0"/>
      <c r="URT342" s="0"/>
      <c r="URU342" s="0"/>
      <c r="URV342" s="0"/>
      <c r="URW342" s="0"/>
      <c r="URX342" s="0"/>
      <c r="URY342" s="0"/>
      <c r="URZ342" s="0"/>
      <c r="USA342" s="0"/>
      <c r="USB342" s="0"/>
      <c r="USC342" s="0"/>
      <c r="USD342" s="0"/>
      <c r="USE342" s="0"/>
      <c r="USF342" s="0"/>
      <c r="USG342" s="0"/>
      <c r="USH342" s="0"/>
      <c r="USI342" s="0"/>
      <c r="USJ342" s="0"/>
      <c r="USK342" s="0"/>
      <c r="USL342" s="0"/>
      <c r="USM342" s="0"/>
      <c r="USN342" s="0"/>
      <c r="USO342" s="0"/>
      <c r="USP342" s="0"/>
      <c r="USQ342" s="0"/>
      <c r="USR342" s="0"/>
      <c r="USS342" s="0"/>
      <c r="UST342" s="0"/>
      <c r="USU342" s="0"/>
      <c r="USV342" s="0"/>
      <c r="USW342" s="0"/>
      <c r="USX342" s="0"/>
      <c r="USY342" s="0"/>
      <c r="USZ342" s="0"/>
      <c r="UTA342" s="0"/>
      <c r="UTB342" s="0"/>
      <c r="UTC342" s="0"/>
      <c r="UTD342" s="0"/>
      <c r="UTE342" s="0"/>
      <c r="UTF342" s="0"/>
      <c r="UTG342" s="0"/>
      <c r="UTH342" s="0"/>
      <c r="UTI342" s="0"/>
      <c r="UTJ342" s="0"/>
      <c r="UTK342" s="0"/>
      <c r="UTL342" s="0"/>
      <c r="UTM342" s="0"/>
      <c r="UTN342" s="0"/>
      <c r="UTO342" s="0"/>
      <c r="UTP342" s="0"/>
      <c r="UTQ342" s="0"/>
      <c r="UTR342" s="0"/>
      <c r="UTS342" s="0"/>
      <c r="UTT342" s="0"/>
      <c r="UTU342" s="0"/>
      <c r="UTV342" s="0"/>
      <c r="UTW342" s="0"/>
      <c r="UTX342" s="0"/>
      <c r="UTY342" s="0"/>
      <c r="UTZ342" s="0"/>
      <c r="UUA342" s="0"/>
      <c r="UUB342" s="0"/>
      <c r="UUC342" s="0"/>
      <c r="UUD342" s="0"/>
      <c r="UUE342" s="0"/>
      <c r="UUF342" s="0"/>
      <c r="UUG342" s="0"/>
      <c r="UUH342" s="0"/>
      <c r="UUI342" s="0"/>
      <c r="UUJ342" s="0"/>
      <c r="UUK342" s="0"/>
      <c r="UUL342" s="0"/>
      <c r="UUM342" s="0"/>
      <c r="UUN342" s="0"/>
      <c r="UUO342" s="0"/>
      <c r="UUP342" s="0"/>
      <c r="UUQ342" s="0"/>
      <c r="UUR342" s="0"/>
      <c r="UUS342" s="0"/>
      <c r="UUT342" s="0"/>
      <c r="UUU342" s="0"/>
      <c r="UUV342" s="0"/>
      <c r="UUW342" s="0"/>
      <c r="UUX342" s="0"/>
      <c r="UUY342" s="0"/>
      <c r="UUZ342" s="0"/>
      <c r="UVA342" s="0"/>
      <c r="UVB342" s="0"/>
      <c r="UVC342" s="0"/>
      <c r="UVD342" s="0"/>
      <c r="UVE342" s="0"/>
      <c r="UVF342" s="0"/>
      <c r="UVG342" s="0"/>
      <c r="UVH342" s="0"/>
      <c r="UVI342" s="0"/>
      <c r="UVJ342" s="0"/>
      <c r="UVK342" s="0"/>
      <c r="UVL342" s="0"/>
      <c r="UVM342" s="0"/>
      <c r="UVN342" s="0"/>
      <c r="UVO342" s="0"/>
      <c r="UVP342" s="0"/>
      <c r="UVQ342" s="0"/>
      <c r="UVR342" s="0"/>
      <c r="UVS342" s="0"/>
      <c r="UVT342" s="0"/>
      <c r="UVU342" s="0"/>
      <c r="UVV342" s="0"/>
      <c r="UVW342" s="0"/>
      <c r="UVX342" s="0"/>
      <c r="UVY342" s="0"/>
      <c r="UVZ342" s="0"/>
      <c r="UWA342" s="0"/>
      <c r="UWB342" s="0"/>
      <c r="UWC342" s="0"/>
      <c r="UWD342" s="0"/>
      <c r="UWE342" s="0"/>
      <c r="UWF342" s="0"/>
      <c r="UWG342" s="0"/>
      <c r="UWH342" s="0"/>
      <c r="UWI342" s="0"/>
      <c r="UWJ342" s="0"/>
      <c r="UWK342" s="0"/>
      <c r="UWL342" s="0"/>
      <c r="UWM342" s="0"/>
      <c r="UWN342" s="0"/>
      <c r="UWO342" s="0"/>
      <c r="UWP342" s="0"/>
      <c r="UWQ342" s="0"/>
      <c r="UWR342" s="0"/>
      <c r="UWS342" s="0"/>
      <c r="UWT342" s="0"/>
      <c r="UWU342" s="0"/>
      <c r="UWV342" s="0"/>
      <c r="UWW342" s="0"/>
      <c r="UWX342" s="0"/>
      <c r="UWY342" s="0"/>
      <c r="UWZ342" s="0"/>
      <c r="UXA342" s="0"/>
      <c r="UXB342" s="0"/>
      <c r="UXC342" s="0"/>
      <c r="UXD342" s="0"/>
      <c r="UXE342" s="0"/>
      <c r="UXF342" s="0"/>
      <c r="UXG342" s="0"/>
      <c r="UXH342" s="0"/>
      <c r="UXI342" s="0"/>
      <c r="UXJ342" s="0"/>
      <c r="UXK342" s="0"/>
      <c r="UXL342" s="0"/>
      <c r="UXM342" s="0"/>
      <c r="UXN342" s="0"/>
      <c r="UXO342" s="0"/>
      <c r="UXP342" s="0"/>
      <c r="UXQ342" s="0"/>
      <c r="UXR342" s="0"/>
      <c r="UXS342" s="0"/>
      <c r="UXT342" s="0"/>
      <c r="UXU342" s="0"/>
      <c r="UXV342" s="0"/>
      <c r="UXW342" s="0"/>
      <c r="UXX342" s="0"/>
      <c r="UXY342" s="0"/>
      <c r="UXZ342" s="0"/>
      <c r="UYA342" s="0"/>
      <c r="UYB342" s="0"/>
      <c r="UYC342" s="0"/>
      <c r="UYD342" s="0"/>
      <c r="UYE342" s="0"/>
      <c r="UYF342" s="0"/>
      <c r="UYG342" s="0"/>
      <c r="UYH342" s="0"/>
      <c r="UYI342" s="0"/>
      <c r="UYJ342" s="0"/>
      <c r="UYK342" s="0"/>
      <c r="UYL342" s="0"/>
      <c r="UYM342" s="0"/>
      <c r="UYN342" s="0"/>
      <c r="UYO342" s="0"/>
      <c r="UYP342" s="0"/>
      <c r="UYQ342" s="0"/>
      <c r="UYR342" s="0"/>
      <c r="UYS342" s="0"/>
      <c r="UYT342" s="0"/>
      <c r="UYU342" s="0"/>
      <c r="UYV342" s="0"/>
      <c r="UYW342" s="0"/>
      <c r="UYX342" s="0"/>
      <c r="UYY342" s="0"/>
      <c r="UYZ342" s="0"/>
      <c r="UZA342" s="0"/>
      <c r="UZB342" s="0"/>
      <c r="UZC342" s="0"/>
      <c r="UZD342" s="0"/>
      <c r="UZE342" s="0"/>
      <c r="UZF342" s="0"/>
      <c r="UZG342" s="0"/>
      <c r="UZH342" s="0"/>
      <c r="UZI342" s="0"/>
      <c r="UZJ342" s="0"/>
      <c r="UZK342" s="0"/>
      <c r="UZL342" s="0"/>
      <c r="UZM342" s="0"/>
      <c r="UZN342" s="0"/>
      <c r="UZO342" s="0"/>
      <c r="UZP342" s="0"/>
      <c r="UZQ342" s="0"/>
      <c r="UZR342" s="0"/>
      <c r="UZS342" s="0"/>
      <c r="UZT342" s="0"/>
      <c r="UZU342" s="0"/>
      <c r="UZV342" s="0"/>
      <c r="UZW342" s="0"/>
      <c r="UZX342" s="0"/>
      <c r="UZY342" s="0"/>
      <c r="UZZ342" s="0"/>
      <c r="VAA342" s="0"/>
      <c r="VAB342" s="0"/>
      <c r="VAC342" s="0"/>
      <c r="VAD342" s="0"/>
      <c r="VAE342" s="0"/>
      <c r="VAF342" s="0"/>
      <c r="VAG342" s="0"/>
      <c r="VAH342" s="0"/>
      <c r="VAI342" s="0"/>
      <c r="VAJ342" s="0"/>
      <c r="VAK342" s="0"/>
      <c r="VAL342" s="0"/>
      <c r="VAM342" s="0"/>
      <c r="VAN342" s="0"/>
      <c r="VAO342" s="0"/>
      <c r="VAP342" s="0"/>
      <c r="VAQ342" s="0"/>
      <c r="VAR342" s="0"/>
      <c r="VAS342" s="0"/>
      <c r="VAT342" s="0"/>
      <c r="VAU342" s="0"/>
      <c r="VAV342" s="0"/>
      <c r="VAW342" s="0"/>
      <c r="VAX342" s="0"/>
      <c r="VAY342" s="0"/>
      <c r="VAZ342" s="0"/>
      <c r="VBA342" s="0"/>
      <c r="VBB342" s="0"/>
      <c r="VBC342" s="0"/>
      <c r="VBD342" s="0"/>
      <c r="VBE342" s="0"/>
      <c r="VBF342" s="0"/>
      <c r="VBG342" s="0"/>
      <c r="VBH342" s="0"/>
      <c r="VBI342" s="0"/>
      <c r="VBJ342" s="0"/>
      <c r="VBK342" s="0"/>
      <c r="VBL342" s="0"/>
      <c r="VBM342" s="0"/>
      <c r="VBN342" s="0"/>
      <c r="VBO342" s="0"/>
      <c r="VBP342" s="0"/>
      <c r="VBQ342" s="0"/>
      <c r="VBR342" s="0"/>
      <c r="VBS342" s="0"/>
      <c r="VBT342" s="0"/>
      <c r="VBU342" s="0"/>
      <c r="VBV342" s="0"/>
      <c r="VBW342" s="0"/>
      <c r="VBX342" s="0"/>
      <c r="VBY342" s="0"/>
      <c r="VBZ342" s="0"/>
      <c r="VCA342" s="0"/>
      <c r="VCB342" s="0"/>
      <c r="VCC342" s="0"/>
      <c r="VCD342" s="0"/>
      <c r="VCE342" s="0"/>
      <c r="VCF342" s="0"/>
      <c r="VCG342" s="0"/>
      <c r="VCH342" s="0"/>
      <c r="VCI342" s="0"/>
      <c r="VCJ342" s="0"/>
      <c r="VCK342" s="0"/>
      <c r="VCL342" s="0"/>
      <c r="VCM342" s="0"/>
      <c r="VCN342" s="0"/>
      <c r="VCO342" s="0"/>
      <c r="VCP342" s="0"/>
      <c r="VCQ342" s="0"/>
      <c r="VCR342" s="0"/>
      <c r="VCS342" s="0"/>
      <c r="VCT342" s="0"/>
      <c r="VCU342" s="0"/>
      <c r="VCV342" s="0"/>
      <c r="VCW342" s="0"/>
      <c r="VCX342" s="0"/>
      <c r="VCY342" s="0"/>
      <c r="VCZ342" s="0"/>
      <c r="VDA342" s="0"/>
      <c r="VDB342" s="0"/>
      <c r="VDC342" s="0"/>
      <c r="VDD342" s="0"/>
      <c r="VDE342" s="0"/>
      <c r="VDF342" s="0"/>
      <c r="VDG342" s="0"/>
      <c r="VDH342" s="0"/>
      <c r="VDI342" s="0"/>
      <c r="VDJ342" s="0"/>
      <c r="VDK342" s="0"/>
      <c r="VDL342" s="0"/>
      <c r="VDM342" s="0"/>
      <c r="VDN342" s="0"/>
      <c r="VDO342" s="0"/>
      <c r="VDP342" s="0"/>
      <c r="VDQ342" s="0"/>
      <c r="VDR342" s="0"/>
      <c r="VDS342" s="0"/>
      <c r="VDT342" s="0"/>
      <c r="VDU342" s="0"/>
      <c r="VDV342" s="0"/>
      <c r="VDW342" s="0"/>
      <c r="VDX342" s="0"/>
      <c r="VDY342" s="0"/>
      <c r="VDZ342" s="0"/>
      <c r="VEA342" s="0"/>
      <c r="VEB342" s="0"/>
      <c r="VEC342" s="0"/>
      <c r="VED342" s="0"/>
      <c r="VEE342" s="0"/>
      <c r="VEF342" s="0"/>
      <c r="VEG342" s="0"/>
      <c r="VEH342" s="0"/>
      <c r="VEI342" s="0"/>
      <c r="VEJ342" s="0"/>
      <c r="VEK342" s="0"/>
      <c r="VEL342" s="0"/>
      <c r="VEM342" s="0"/>
      <c r="VEN342" s="0"/>
      <c r="VEO342" s="0"/>
      <c r="VEP342" s="0"/>
      <c r="VEQ342" s="0"/>
      <c r="VER342" s="0"/>
      <c r="VES342" s="0"/>
      <c r="VET342" s="0"/>
      <c r="VEU342" s="0"/>
      <c r="VEV342" s="0"/>
      <c r="VEW342" s="0"/>
      <c r="VEX342" s="0"/>
      <c r="VEY342" s="0"/>
      <c r="VEZ342" s="0"/>
      <c r="VFA342" s="0"/>
      <c r="VFB342" s="0"/>
      <c r="VFC342" s="0"/>
      <c r="VFD342" s="0"/>
      <c r="VFE342" s="0"/>
      <c r="VFF342" s="0"/>
      <c r="VFG342" s="0"/>
      <c r="VFH342" s="0"/>
      <c r="VFI342" s="0"/>
      <c r="VFJ342" s="0"/>
      <c r="VFK342" s="0"/>
      <c r="VFL342" s="0"/>
      <c r="VFM342" s="0"/>
      <c r="VFN342" s="0"/>
      <c r="VFO342" s="0"/>
      <c r="VFP342" s="0"/>
      <c r="VFQ342" s="0"/>
      <c r="VFR342" s="0"/>
      <c r="VFS342" s="0"/>
      <c r="VFT342" s="0"/>
      <c r="VFU342" s="0"/>
      <c r="VFV342" s="0"/>
      <c r="VFW342" s="0"/>
      <c r="VFX342" s="0"/>
      <c r="VFY342" s="0"/>
      <c r="VFZ342" s="0"/>
      <c r="VGA342" s="0"/>
      <c r="VGB342" s="0"/>
      <c r="VGC342" s="0"/>
      <c r="VGD342" s="0"/>
      <c r="VGE342" s="0"/>
      <c r="VGF342" s="0"/>
      <c r="VGG342" s="0"/>
      <c r="VGH342" s="0"/>
      <c r="VGI342" s="0"/>
      <c r="VGJ342" s="0"/>
      <c r="VGK342" s="0"/>
      <c r="VGL342" s="0"/>
      <c r="VGM342" s="0"/>
      <c r="VGN342" s="0"/>
      <c r="VGO342" s="0"/>
      <c r="VGP342" s="0"/>
      <c r="VGQ342" s="0"/>
      <c r="VGR342" s="0"/>
      <c r="VGS342" s="0"/>
      <c r="VGT342" s="0"/>
      <c r="VGU342" s="0"/>
      <c r="VGV342" s="0"/>
      <c r="VGW342" s="0"/>
      <c r="VGX342" s="0"/>
      <c r="VGY342" s="0"/>
      <c r="VGZ342" s="0"/>
      <c r="VHA342" s="0"/>
      <c r="VHB342" s="0"/>
      <c r="VHC342" s="0"/>
      <c r="VHD342" s="0"/>
      <c r="VHE342" s="0"/>
      <c r="VHF342" s="0"/>
      <c r="VHG342" s="0"/>
      <c r="VHH342" s="0"/>
      <c r="VHI342" s="0"/>
      <c r="VHJ342" s="0"/>
      <c r="VHK342" s="0"/>
      <c r="VHL342" s="0"/>
      <c r="VHM342" s="0"/>
      <c r="VHN342" s="0"/>
      <c r="VHO342" s="0"/>
      <c r="VHP342" s="0"/>
      <c r="VHQ342" s="0"/>
      <c r="VHR342" s="0"/>
      <c r="VHS342" s="0"/>
      <c r="VHT342" s="0"/>
      <c r="VHU342" s="0"/>
      <c r="VHV342" s="0"/>
      <c r="VHW342" s="0"/>
      <c r="VHX342" s="0"/>
      <c r="VHY342" s="0"/>
      <c r="VHZ342" s="0"/>
      <c r="VIA342" s="0"/>
      <c r="VIB342" s="0"/>
      <c r="VIC342" s="0"/>
      <c r="VID342" s="0"/>
      <c r="VIE342" s="0"/>
      <c r="VIF342" s="0"/>
      <c r="VIG342" s="0"/>
      <c r="VIH342" s="0"/>
      <c r="VII342" s="0"/>
      <c r="VIJ342" s="0"/>
      <c r="VIK342" s="0"/>
      <c r="VIL342" s="0"/>
      <c r="VIM342" s="0"/>
      <c r="VIN342" s="0"/>
      <c r="VIO342" s="0"/>
      <c r="VIP342" s="0"/>
      <c r="VIQ342" s="0"/>
      <c r="VIR342" s="0"/>
      <c r="VIS342" s="0"/>
      <c r="VIT342" s="0"/>
      <c r="VIU342" s="0"/>
      <c r="VIV342" s="0"/>
      <c r="VIW342" s="0"/>
      <c r="VIX342" s="0"/>
      <c r="VIY342" s="0"/>
      <c r="VIZ342" s="0"/>
      <c r="VJA342" s="0"/>
      <c r="VJB342" s="0"/>
      <c r="VJC342" s="0"/>
      <c r="VJD342" s="0"/>
      <c r="VJE342" s="0"/>
      <c r="VJF342" s="0"/>
      <c r="VJG342" s="0"/>
      <c r="VJH342" s="0"/>
      <c r="VJI342" s="0"/>
      <c r="VJJ342" s="0"/>
      <c r="VJK342" s="0"/>
      <c r="VJL342" s="0"/>
      <c r="VJM342" s="0"/>
      <c r="VJN342" s="0"/>
      <c r="VJO342" s="0"/>
      <c r="VJP342" s="0"/>
      <c r="VJQ342" s="0"/>
      <c r="VJR342" s="0"/>
      <c r="VJS342" s="0"/>
      <c r="VJT342" s="0"/>
      <c r="VJU342" s="0"/>
      <c r="VJV342" s="0"/>
      <c r="VJW342" s="0"/>
      <c r="VJX342" s="0"/>
      <c r="VJY342" s="0"/>
      <c r="VJZ342" s="0"/>
      <c r="VKA342" s="0"/>
      <c r="VKB342" s="0"/>
      <c r="VKC342" s="0"/>
      <c r="VKD342" s="0"/>
      <c r="VKE342" s="0"/>
      <c r="VKF342" s="0"/>
      <c r="VKG342" s="0"/>
      <c r="VKH342" s="0"/>
      <c r="VKI342" s="0"/>
      <c r="VKJ342" s="0"/>
      <c r="VKK342" s="0"/>
      <c r="VKL342" s="0"/>
      <c r="VKM342" s="0"/>
      <c r="VKN342" s="0"/>
      <c r="VKO342" s="0"/>
      <c r="VKP342" s="0"/>
      <c r="VKQ342" s="0"/>
      <c r="VKR342" s="0"/>
      <c r="VKS342" s="0"/>
      <c r="VKT342" s="0"/>
      <c r="VKU342" s="0"/>
      <c r="VKV342" s="0"/>
      <c r="VKW342" s="0"/>
      <c r="VKX342" s="0"/>
      <c r="VKY342" s="0"/>
      <c r="VKZ342" s="0"/>
      <c r="VLA342" s="0"/>
      <c r="VLB342" s="0"/>
      <c r="VLC342" s="0"/>
      <c r="VLD342" s="0"/>
      <c r="VLE342" s="0"/>
      <c r="VLF342" s="0"/>
      <c r="VLG342" s="0"/>
      <c r="VLH342" s="0"/>
      <c r="VLI342" s="0"/>
      <c r="VLJ342" s="0"/>
      <c r="VLK342" s="0"/>
      <c r="VLL342" s="0"/>
      <c r="VLM342" s="0"/>
      <c r="VLN342" s="0"/>
      <c r="VLO342" s="0"/>
      <c r="VLP342" s="0"/>
      <c r="VLQ342" s="0"/>
      <c r="VLR342" s="0"/>
      <c r="VLS342" s="0"/>
      <c r="VLT342" s="0"/>
      <c r="VLU342" s="0"/>
      <c r="VLV342" s="0"/>
      <c r="VLW342" s="0"/>
      <c r="VLX342" s="0"/>
      <c r="VLY342" s="0"/>
      <c r="VLZ342" s="0"/>
      <c r="VMA342" s="0"/>
      <c r="VMB342" s="0"/>
      <c r="VMC342" s="0"/>
      <c r="VMD342" s="0"/>
      <c r="VME342" s="0"/>
      <c r="VMF342" s="0"/>
      <c r="VMG342" s="0"/>
      <c r="VMH342" s="0"/>
      <c r="VMI342" s="0"/>
      <c r="VMJ342" s="0"/>
      <c r="VMK342" s="0"/>
      <c r="VML342" s="0"/>
      <c r="VMM342" s="0"/>
      <c r="VMN342" s="0"/>
      <c r="VMO342" s="0"/>
      <c r="VMP342" s="0"/>
      <c r="VMQ342" s="0"/>
      <c r="VMR342" s="0"/>
      <c r="VMS342" s="0"/>
      <c r="VMT342" s="0"/>
      <c r="VMU342" s="0"/>
      <c r="VMV342" s="0"/>
      <c r="VMW342" s="0"/>
      <c r="VMX342" s="0"/>
      <c r="VMY342" s="0"/>
      <c r="VMZ342" s="0"/>
      <c r="VNA342" s="0"/>
      <c r="VNB342" s="0"/>
      <c r="VNC342" s="0"/>
      <c r="VND342" s="0"/>
      <c r="VNE342" s="0"/>
      <c r="VNF342" s="0"/>
      <c r="VNG342" s="0"/>
      <c r="VNH342" s="0"/>
      <c r="VNI342" s="0"/>
      <c r="VNJ342" s="0"/>
      <c r="VNK342" s="0"/>
      <c r="VNL342" s="0"/>
      <c r="VNM342" s="0"/>
      <c r="VNN342" s="0"/>
      <c r="VNO342" s="0"/>
      <c r="VNP342" s="0"/>
      <c r="VNQ342" s="0"/>
      <c r="VNR342" s="0"/>
      <c r="VNS342" s="0"/>
      <c r="VNT342" s="0"/>
      <c r="VNU342" s="0"/>
      <c r="VNV342" s="0"/>
      <c r="VNW342" s="0"/>
      <c r="VNX342" s="0"/>
      <c r="VNY342" s="0"/>
      <c r="VNZ342" s="0"/>
      <c r="VOA342" s="0"/>
      <c r="VOB342" s="0"/>
      <c r="VOC342" s="0"/>
      <c r="VOD342" s="0"/>
      <c r="VOE342" s="0"/>
      <c r="VOF342" s="0"/>
      <c r="VOG342" s="0"/>
      <c r="VOH342" s="0"/>
      <c r="VOI342" s="0"/>
      <c r="VOJ342" s="0"/>
      <c r="VOK342" s="0"/>
      <c r="VOL342" s="0"/>
      <c r="VOM342" s="0"/>
      <c r="VON342" s="0"/>
      <c r="VOO342" s="0"/>
      <c r="VOP342" s="0"/>
      <c r="VOQ342" s="0"/>
      <c r="VOR342" s="0"/>
      <c r="VOS342" s="0"/>
      <c r="VOT342" s="0"/>
      <c r="VOU342" s="0"/>
      <c r="VOV342" s="0"/>
      <c r="VOW342" s="0"/>
      <c r="VOX342" s="0"/>
      <c r="VOY342" s="0"/>
      <c r="VOZ342" s="0"/>
      <c r="VPA342" s="0"/>
      <c r="VPB342" s="0"/>
      <c r="VPC342" s="0"/>
      <c r="VPD342" s="0"/>
      <c r="VPE342" s="0"/>
      <c r="VPF342" s="0"/>
      <c r="VPG342" s="0"/>
      <c r="VPH342" s="0"/>
      <c r="VPI342" s="0"/>
      <c r="VPJ342" s="0"/>
      <c r="VPK342" s="0"/>
      <c r="VPL342" s="0"/>
      <c r="VPM342" s="0"/>
      <c r="VPN342" s="0"/>
      <c r="VPO342" s="0"/>
      <c r="VPP342" s="0"/>
      <c r="VPQ342" s="0"/>
      <c r="VPR342" s="0"/>
      <c r="VPS342" s="0"/>
      <c r="VPT342" s="0"/>
      <c r="VPU342" s="0"/>
      <c r="VPV342" s="0"/>
      <c r="VPW342" s="0"/>
      <c r="VPX342" s="0"/>
      <c r="VPY342" s="0"/>
      <c r="VPZ342" s="0"/>
      <c r="VQA342" s="0"/>
      <c r="VQB342" s="0"/>
      <c r="VQC342" s="0"/>
      <c r="VQD342" s="0"/>
      <c r="VQE342" s="0"/>
      <c r="VQF342" s="0"/>
      <c r="VQG342" s="0"/>
      <c r="VQH342" s="0"/>
      <c r="VQI342" s="0"/>
      <c r="VQJ342" s="0"/>
      <c r="VQK342" s="0"/>
      <c r="VQL342" s="0"/>
      <c r="VQM342" s="0"/>
      <c r="VQN342" s="0"/>
      <c r="VQO342" s="0"/>
      <c r="VQP342" s="0"/>
      <c r="VQQ342" s="0"/>
      <c r="VQR342" s="0"/>
      <c r="VQS342" s="0"/>
      <c r="VQT342" s="0"/>
      <c r="VQU342" s="0"/>
      <c r="VQV342" s="0"/>
      <c r="VQW342" s="0"/>
      <c r="VQX342" s="0"/>
      <c r="VQY342" s="0"/>
      <c r="VQZ342" s="0"/>
      <c r="VRA342" s="0"/>
      <c r="VRB342" s="0"/>
      <c r="VRC342" s="0"/>
      <c r="VRD342" s="0"/>
      <c r="VRE342" s="0"/>
      <c r="VRF342" s="0"/>
      <c r="VRG342" s="0"/>
      <c r="VRH342" s="0"/>
      <c r="VRI342" s="0"/>
      <c r="VRJ342" s="0"/>
      <c r="VRK342" s="0"/>
      <c r="VRL342" s="0"/>
      <c r="VRM342" s="0"/>
      <c r="VRN342" s="0"/>
      <c r="VRO342" s="0"/>
      <c r="VRP342" s="0"/>
      <c r="VRQ342" s="0"/>
      <c r="VRR342" s="0"/>
      <c r="VRS342" s="0"/>
      <c r="VRT342" s="0"/>
      <c r="VRU342" s="0"/>
      <c r="VRV342" s="0"/>
      <c r="VRW342" s="0"/>
      <c r="VRX342" s="0"/>
      <c r="VRY342" s="0"/>
      <c r="VRZ342" s="0"/>
      <c r="VSA342" s="0"/>
      <c r="VSB342" s="0"/>
      <c r="VSC342" s="0"/>
      <c r="VSD342" s="0"/>
      <c r="VSE342" s="0"/>
      <c r="VSF342" s="0"/>
      <c r="VSG342" s="0"/>
      <c r="VSH342" s="0"/>
      <c r="VSI342" s="0"/>
      <c r="VSJ342" s="0"/>
      <c r="VSK342" s="0"/>
      <c r="VSL342" s="0"/>
      <c r="VSM342" s="0"/>
      <c r="VSN342" s="0"/>
      <c r="VSO342" s="0"/>
      <c r="VSP342" s="0"/>
      <c r="VSQ342" s="0"/>
      <c r="VSR342" s="0"/>
      <c r="VSS342" s="0"/>
      <c r="VST342" s="0"/>
      <c r="VSU342" s="0"/>
      <c r="VSV342" s="0"/>
      <c r="VSW342" s="0"/>
      <c r="VSX342" s="0"/>
      <c r="VSY342" s="0"/>
      <c r="VSZ342" s="0"/>
      <c r="VTA342" s="0"/>
      <c r="VTB342" s="0"/>
      <c r="VTC342" s="0"/>
      <c r="VTD342" s="0"/>
      <c r="VTE342" s="0"/>
      <c r="VTF342" s="0"/>
      <c r="VTG342" s="0"/>
      <c r="VTH342" s="0"/>
      <c r="VTI342" s="0"/>
      <c r="VTJ342" s="0"/>
      <c r="VTK342" s="0"/>
      <c r="VTL342" s="0"/>
      <c r="VTM342" s="0"/>
      <c r="VTN342" s="0"/>
      <c r="VTO342" s="0"/>
      <c r="VTP342" s="0"/>
      <c r="VTQ342" s="0"/>
      <c r="VTR342" s="0"/>
      <c r="VTS342" s="0"/>
      <c r="VTT342" s="0"/>
      <c r="VTU342" s="0"/>
      <c r="VTV342" s="0"/>
      <c r="VTW342" s="0"/>
      <c r="VTX342" s="0"/>
      <c r="VTY342" s="0"/>
      <c r="VTZ342" s="0"/>
      <c r="VUA342" s="0"/>
      <c r="VUB342" s="0"/>
      <c r="VUC342" s="0"/>
      <c r="VUD342" s="0"/>
      <c r="VUE342" s="0"/>
      <c r="VUF342" s="0"/>
      <c r="VUG342" s="0"/>
      <c r="VUH342" s="0"/>
      <c r="VUI342" s="0"/>
      <c r="VUJ342" s="0"/>
      <c r="VUK342" s="0"/>
      <c r="VUL342" s="0"/>
      <c r="VUM342" s="0"/>
      <c r="VUN342" s="0"/>
      <c r="VUO342" s="0"/>
      <c r="VUP342" s="0"/>
      <c r="VUQ342" s="0"/>
      <c r="VUR342" s="0"/>
      <c r="VUS342" s="0"/>
      <c r="VUT342" s="0"/>
      <c r="VUU342" s="0"/>
      <c r="VUV342" s="0"/>
      <c r="VUW342" s="0"/>
      <c r="VUX342" s="0"/>
      <c r="VUY342" s="0"/>
      <c r="VUZ342" s="0"/>
      <c r="VVA342" s="0"/>
      <c r="VVB342" s="0"/>
      <c r="VVC342" s="0"/>
      <c r="VVD342" s="0"/>
      <c r="VVE342" s="0"/>
      <c r="VVF342" s="0"/>
      <c r="VVG342" s="0"/>
      <c r="VVH342" s="0"/>
      <c r="VVI342" s="0"/>
      <c r="VVJ342" s="0"/>
      <c r="VVK342" s="0"/>
      <c r="VVL342" s="0"/>
      <c r="VVM342" s="0"/>
      <c r="VVN342" s="0"/>
      <c r="VVO342" s="0"/>
      <c r="VVP342" s="0"/>
      <c r="VVQ342" s="0"/>
      <c r="VVR342" s="0"/>
      <c r="VVS342" s="0"/>
      <c r="VVT342" s="0"/>
      <c r="VVU342" s="0"/>
      <c r="VVV342" s="0"/>
      <c r="VVW342" s="0"/>
      <c r="VVX342" s="0"/>
      <c r="VVY342" s="0"/>
      <c r="VVZ342" s="0"/>
      <c r="VWA342" s="0"/>
      <c r="VWB342" s="0"/>
      <c r="VWC342" s="0"/>
      <c r="VWD342" s="0"/>
      <c r="VWE342" s="0"/>
      <c r="VWF342" s="0"/>
      <c r="VWG342" s="0"/>
      <c r="VWH342" s="0"/>
      <c r="VWI342" s="0"/>
      <c r="VWJ342" s="0"/>
      <c r="VWK342" s="0"/>
      <c r="VWL342" s="0"/>
      <c r="VWM342" s="0"/>
      <c r="VWN342" s="0"/>
      <c r="VWO342" s="0"/>
      <c r="VWP342" s="0"/>
      <c r="VWQ342" s="0"/>
      <c r="VWR342" s="0"/>
      <c r="VWS342" s="0"/>
      <c r="VWT342" s="0"/>
      <c r="VWU342" s="0"/>
      <c r="VWV342" s="0"/>
      <c r="VWW342" s="0"/>
      <c r="VWX342" s="0"/>
      <c r="VWY342" s="0"/>
      <c r="VWZ342" s="0"/>
      <c r="VXA342" s="0"/>
      <c r="VXB342" s="0"/>
      <c r="VXC342" s="0"/>
      <c r="VXD342" s="0"/>
      <c r="VXE342" s="0"/>
      <c r="VXF342" s="0"/>
      <c r="VXG342" s="0"/>
      <c r="VXH342" s="0"/>
      <c r="VXI342" s="0"/>
      <c r="VXJ342" s="0"/>
      <c r="VXK342" s="0"/>
      <c r="VXL342" s="0"/>
      <c r="VXM342" s="0"/>
      <c r="VXN342" s="0"/>
      <c r="VXO342" s="0"/>
      <c r="VXP342" s="0"/>
      <c r="VXQ342" s="0"/>
      <c r="VXR342" s="0"/>
      <c r="VXS342" s="0"/>
      <c r="VXT342" s="0"/>
      <c r="VXU342" s="0"/>
      <c r="VXV342" s="0"/>
      <c r="VXW342" s="0"/>
      <c r="VXX342" s="0"/>
      <c r="VXY342" s="0"/>
      <c r="VXZ342" s="0"/>
      <c r="VYA342" s="0"/>
      <c r="VYB342" s="0"/>
      <c r="VYC342" s="0"/>
      <c r="VYD342" s="0"/>
      <c r="VYE342" s="0"/>
      <c r="VYF342" s="0"/>
      <c r="VYG342" s="0"/>
      <c r="VYH342" s="0"/>
      <c r="VYI342" s="0"/>
      <c r="VYJ342" s="0"/>
      <c r="VYK342" s="0"/>
      <c r="VYL342" s="0"/>
      <c r="VYM342" s="0"/>
      <c r="VYN342" s="0"/>
      <c r="VYO342" s="0"/>
      <c r="VYP342" s="0"/>
      <c r="VYQ342" s="0"/>
      <c r="VYR342" s="0"/>
      <c r="VYS342" s="0"/>
      <c r="VYT342" s="0"/>
      <c r="VYU342" s="0"/>
      <c r="VYV342" s="0"/>
      <c r="VYW342" s="0"/>
      <c r="VYX342" s="0"/>
      <c r="VYY342" s="0"/>
      <c r="VYZ342" s="0"/>
      <c r="VZA342" s="0"/>
      <c r="VZB342" s="0"/>
      <c r="VZC342" s="0"/>
      <c r="VZD342" s="0"/>
      <c r="VZE342" s="0"/>
      <c r="VZF342" s="0"/>
      <c r="VZG342" s="0"/>
      <c r="VZH342" s="0"/>
      <c r="VZI342" s="0"/>
      <c r="VZJ342" s="0"/>
      <c r="VZK342" s="0"/>
      <c r="VZL342" s="0"/>
      <c r="VZM342" s="0"/>
      <c r="VZN342" s="0"/>
      <c r="VZO342" s="0"/>
      <c r="VZP342" s="0"/>
      <c r="VZQ342" s="0"/>
      <c r="VZR342" s="0"/>
      <c r="VZS342" s="0"/>
      <c r="VZT342" s="0"/>
      <c r="VZU342" s="0"/>
      <c r="VZV342" s="0"/>
      <c r="VZW342" s="0"/>
      <c r="VZX342" s="0"/>
      <c r="VZY342" s="0"/>
      <c r="VZZ342" s="0"/>
      <c r="WAA342" s="0"/>
      <c r="WAB342" s="0"/>
      <c r="WAC342" s="0"/>
      <c r="WAD342" s="0"/>
      <c r="WAE342" s="0"/>
      <c r="WAF342" s="0"/>
      <c r="WAG342" s="0"/>
      <c r="WAH342" s="0"/>
      <c r="WAI342" s="0"/>
      <c r="WAJ342" s="0"/>
      <c r="WAK342" s="0"/>
      <c r="WAL342" s="0"/>
      <c r="WAM342" s="0"/>
      <c r="WAN342" s="0"/>
      <c r="WAO342" s="0"/>
      <c r="WAP342" s="0"/>
      <c r="WAQ342" s="0"/>
      <c r="WAR342" s="0"/>
      <c r="WAS342" s="0"/>
      <c r="WAT342" s="0"/>
      <c r="WAU342" s="0"/>
      <c r="WAV342" s="0"/>
      <c r="WAW342" s="0"/>
      <c r="WAX342" s="0"/>
      <c r="WAY342" s="0"/>
      <c r="WAZ342" s="0"/>
      <c r="WBA342" s="0"/>
      <c r="WBB342" s="0"/>
      <c r="WBC342" s="0"/>
      <c r="WBD342" s="0"/>
      <c r="WBE342" s="0"/>
      <c r="WBF342" s="0"/>
      <c r="WBG342" s="0"/>
      <c r="WBH342" s="0"/>
      <c r="WBI342" s="0"/>
      <c r="WBJ342" s="0"/>
      <c r="WBK342" s="0"/>
      <c r="WBL342" s="0"/>
      <c r="WBM342" s="0"/>
      <c r="WBN342" s="0"/>
      <c r="WBO342" s="0"/>
      <c r="WBP342" s="0"/>
      <c r="WBQ342" s="0"/>
      <c r="WBR342" s="0"/>
      <c r="WBS342" s="0"/>
      <c r="WBT342" s="0"/>
      <c r="WBU342" s="0"/>
      <c r="WBV342" s="0"/>
      <c r="WBW342" s="0"/>
      <c r="WBX342" s="0"/>
      <c r="WBY342" s="0"/>
      <c r="WBZ342" s="0"/>
      <c r="WCA342" s="0"/>
      <c r="WCB342" s="0"/>
      <c r="WCC342" s="0"/>
      <c r="WCD342" s="0"/>
      <c r="WCE342" s="0"/>
      <c r="WCF342" s="0"/>
      <c r="WCG342" s="0"/>
      <c r="WCH342" s="0"/>
      <c r="WCI342" s="0"/>
      <c r="WCJ342" s="0"/>
      <c r="WCK342" s="0"/>
      <c r="WCL342" s="0"/>
      <c r="WCM342" s="0"/>
      <c r="WCN342" s="0"/>
      <c r="WCO342" s="0"/>
      <c r="WCP342" s="0"/>
      <c r="WCQ342" s="0"/>
      <c r="WCR342" s="0"/>
      <c r="WCS342" s="0"/>
      <c r="WCT342" s="0"/>
      <c r="WCU342" s="0"/>
      <c r="WCV342" s="0"/>
      <c r="WCW342" s="0"/>
      <c r="WCX342" s="0"/>
      <c r="WCY342" s="0"/>
      <c r="WCZ342" s="0"/>
      <c r="WDA342" s="0"/>
      <c r="WDB342" s="0"/>
      <c r="WDC342" s="0"/>
      <c r="WDD342" s="0"/>
      <c r="WDE342" s="0"/>
      <c r="WDF342" s="0"/>
      <c r="WDG342" s="0"/>
      <c r="WDH342" s="0"/>
      <c r="WDI342" s="0"/>
      <c r="WDJ342" s="0"/>
      <c r="WDK342" s="0"/>
      <c r="WDL342" s="0"/>
      <c r="WDM342" s="0"/>
      <c r="WDN342" s="0"/>
      <c r="WDO342" s="0"/>
      <c r="WDP342" s="0"/>
      <c r="WDQ342" s="0"/>
      <c r="WDR342" s="0"/>
      <c r="WDS342" s="0"/>
      <c r="WDT342" s="0"/>
      <c r="WDU342" s="0"/>
      <c r="WDV342" s="0"/>
      <c r="WDW342" s="0"/>
      <c r="WDX342" s="0"/>
      <c r="WDY342" s="0"/>
      <c r="WDZ342" s="0"/>
      <c r="WEA342" s="0"/>
      <c r="WEB342" s="0"/>
      <c r="WEC342" s="0"/>
      <c r="WED342" s="0"/>
      <c r="WEE342" s="0"/>
      <c r="WEF342" s="0"/>
      <c r="WEG342" s="0"/>
      <c r="WEH342" s="0"/>
      <c r="WEI342" s="0"/>
      <c r="WEJ342" s="0"/>
      <c r="WEK342" s="0"/>
      <c r="WEL342" s="0"/>
      <c r="WEM342" s="0"/>
      <c r="WEN342" s="0"/>
      <c r="WEO342" s="0"/>
      <c r="WEP342" s="0"/>
      <c r="WEQ342" s="0"/>
      <c r="WER342" s="0"/>
      <c r="WES342" s="0"/>
      <c r="WET342" s="0"/>
      <c r="WEU342" s="0"/>
      <c r="WEV342" s="0"/>
      <c r="WEW342" s="0"/>
      <c r="WEX342" s="0"/>
      <c r="WEY342" s="0"/>
      <c r="WEZ342" s="0"/>
      <c r="WFA342" s="0"/>
      <c r="WFB342" s="0"/>
      <c r="WFC342" s="0"/>
      <c r="WFD342" s="0"/>
      <c r="WFE342" s="0"/>
      <c r="WFF342" s="0"/>
      <c r="WFG342" s="0"/>
      <c r="WFH342" s="0"/>
      <c r="WFI342" s="0"/>
      <c r="WFJ342" s="0"/>
      <c r="WFK342" s="0"/>
      <c r="WFL342" s="0"/>
      <c r="WFM342" s="0"/>
      <c r="WFN342" s="0"/>
      <c r="WFO342" s="0"/>
      <c r="WFP342" s="0"/>
      <c r="WFQ342" s="0"/>
      <c r="WFR342" s="0"/>
      <c r="WFS342" s="0"/>
      <c r="WFT342" s="0"/>
      <c r="WFU342" s="0"/>
      <c r="WFV342" s="0"/>
      <c r="WFW342" s="0"/>
      <c r="WFX342" s="0"/>
      <c r="WFY342" s="0"/>
      <c r="WFZ342" s="0"/>
      <c r="WGA342" s="0"/>
      <c r="WGB342" s="0"/>
      <c r="WGC342" s="0"/>
      <c r="WGD342" s="0"/>
      <c r="WGE342" s="0"/>
      <c r="WGF342" s="0"/>
      <c r="WGG342" s="0"/>
      <c r="WGH342" s="0"/>
      <c r="WGI342" s="0"/>
      <c r="WGJ342" s="0"/>
      <c r="WGK342" s="0"/>
      <c r="WGL342" s="0"/>
      <c r="WGM342" s="0"/>
      <c r="WGN342" s="0"/>
      <c r="WGO342" s="0"/>
      <c r="WGP342" s="0"/>
      <c r="WGQ342" s="0"/>
      <c r="WGR342" s="0"/>
      <c r="WGS342" s="0"/>
      <c r="WGT342" s="0"/>
      <c r="WGU342" s="0"/>
      <c r="WGV342" s="0"/>
      <c r="WGW342" s="0"/>
      <c r="WGX342" s="0"/>
      <c r="WGY342" s="0"/>
      <c r="WGZ342" s="0"/>
      <c r="WHA342" s="0"/>
      <c r="WHB342" s="0"/>
      <c r="WHC342" s="0"/>
      <c r="WHD342" s="0"/>
      <c r="WHE342" s="0"/>
      <c r="WHF342" s="0"/>
      <c r="WHG342" s="0"/>
      <c r="WHH342" s="0"/>
      <c r="WHI342" s="0"/>
      <c r="WHJ342" s="0"/>
      <c r="WHK342" s="0"/>
      <c r="WHL342" s="0"/>
      <c r="WHM342" s="0"/>
      <c r="WHN342" s="0"/>
      <c r="WHO342" s="0"/>
      <c r="WHP342" s="0"/>
      <c r="WHQ342" s="0"/>
      <c r="WHR342" s="0"/>
      <c r="WHS342" s="0"/>
      <c r="WHT342" s="0"/>
      <c r="WHU342" s="0"/>
      <c r="WHV342" s="0"/>
      <c r="WHW342" s="0"/>
      <c r="WHX342" s="0"/>
      <c r="WHY342" s="0"/>
      <c r="WHZ342" s="0"/>
      <c r="WIA342" s="0"/>
      <c r="WIB342" s="0"/>
      <c r="WIC342" s="0"/>
      <c r="WID342" s="0"/>
      <c r="WIE342" s="0"/>
      <c r="WIF342" s="0"/>
      <c r="WIG342" s="0"/>
      <c r="WIH342" s="0"/>
      <c r="WII342" s="0"/>
      <c r="WIJ342" s="0"/>
      <c r="WIK342" s="0"/>
      <c r="WIL342" s="0"/>
      <c r="WIM342" s="0"/>
      <c r="WIN342" s="0"/>
      <c r="WIO342" s="0"/>
      <c r="WIP342" s="0"/>
      <c r="WIQ342" s="0"/>
      <c r="WIR342" s="0"/>
      <c r="WIS342" s="0"/>
      <c r="WIT342" s="0"/>
      <c r="WIU342" s="0"/>
      <c r="WIV342" s="0"/>
      <c r="WIW342" s="0"/>
      <c r="WIX342" s="0"/>
      <c r="WIY342" s="0"/>
      <c r="WIZ342" s="0"/>
      <c r="WJA342" s="0"/>
      <c r="WJB342" s="0"/>
      <c r="WJC342" s="0"/>
      <c r="WJD342" s="0"/>
      <c r="WJE342" s="0"/>
      <c r="WJF342" s="0"/>
      <c r="WJG342" s="0"/>
      <c r="WJH342" s="0"/>
      <c r="WJI342" s="0"/>
      <c r="WJJ342" s="0"/>
      <c r="WJK342" s="0"/>
      <c r="WJL342" s="0"/>
      <c r="WJM342" s="0"/>
      <c r="WJN342" s="0"/>
      <c r="WJO342" s="0"/>
      <c r="WJP342" s="0"/>
      <c r="WJQ342" s="0"/>
      <c r="WJR342" s="0"/>
      <c r="WJS342" s="0"/>
      <c r="WJT342" s="0"/>
      <c r="WJU342" s="0"/>
      <c r="WJV342" s="0"/>
      <c r="WJW342" s="0"/>
      <c r="WJX342" s="0"/>
      <c r="WJY342" s="0"/>
      <c r="WJZ342" s="0"/>
      <c r="WKA342" s="0"/>
      <c r="WKB342" s="0"/>
      <c r="WKC342" s="0"/>
      <c r="WKD342" s="0"/>
      <c r="WKE342" s="0"/>
      <c r="WKF342" s="0"/>
      <c r="WKG342" s="0"/>
      <c r="WKH342" s="0"/>
      <c r="WKI342" s="0"/>
      <c r="WKJ342" s="0"/>
      <c r="WKK342" s="0"/>
      <c r="WKL342" s="0"/>
      <c r="WKM342" s="0"/>
      <c r="WKN342" s="0"/>
      <c r="WKO342" s="0"/>
      <c r="WKP342" s="0"/>
      <c r="WKQ342" s="0"/>
      <c r="WKR342" s="0"/>
      <c r="WKS342" s="0"/>
      <c r="WKT342" s="0"/>
      <c r="WKU342" s="0"/>
      <c r="WKV342" s="0"/>
      <c r="WKW342" s="0"/>
      <c r="WKX342" s="0"/>
      <c r="WKY342" s="0"/>
      <c r="WKZ342" s="0"/>
      <c r="WLA342" s="0"/>
      <c r="WLB342" s="0"/>
      <c r="WLC342" s="0"/>
      <c r="WLD342" s="0"/>
      <c r="WLE342" s="0"/>
      <c r="WLF342" s="0"/>
      <c r="WLG342" s="0"/>
      <c r="WLH342" s="0"/>
      <c r="WLI342" s="0"/>
      <c r="WLJ342" s="0"/>
      <c r="WLK342" s="0"/>
      <c r="WLL342" s="0"/>
      <c r="WLM342" s="0"/>
      <c r="WLN342" s="0"/>
      <c r="WLO342" s="0"/>
      <c r="WLP342" s="0"/>
      <c r="WLQ342" s="0"/>
      <c r="WLR342" s="0"/>
      <c r="WLS342" s="0"/>
      <c r="WLT342" s="0"/>
      <c r="WLU342" s="0"/>
      <c r="WLV342" s="0"/>
      <c r="WLW342" s="0"/>
      <c r="WLX342" s="0"/>
      <c r="WLY342" s="0"/>
      <c r="WLZ342" s="0"/>
      <c r="WMA342" s="0"/>
      <c r="WMB342" s="0"/>
      <c r="WMC342" s="0"/>
      <c r="WMD342" s="0"/>
      <c r="WME342" s="0"/>
      <c r="WMF342" s="0"/>
      <c r="WMG342" s="0"/>
      <c r="WMH342" s="0"/>
      <c r="WMI342" s="0"/>
      <c r="WMJ342" s="0"/>
      <c r="WMK342" s="0"/>
      <c r="WML342" s="0"/>
      <c r="WMM342" s="0"/>
      <c r="WMN342" s="0"/>
      <c r="WMO342" s="0"/>
      <c r="WMP342" s="0"/>
      <c r="WMQ342" s="0"/>
      <c r="WMR342" s="0"/>
      <c r="WMS342" s="0"/>
      <c r="WMT342" s="0"/>
      <c r="WMU342" s="0"/>
      <c r="WMV342" s="0"/>
      <c r="WMW342" s="0"/>
      <c r="WMX342" s="0"/>
      <c r="WMY342" s="0"/>
      <c r="WMZ342" s="0"/>
      <c r="WNA342" s="0"/>
      <c r="WNB342" s="0"/>
      <c r="WNC342" s="0"/>
      <c r="WND342" s="0"/>
      <c r="WNE342" s="0"/>
      <c r="WNF342" s="0"/>
      <c r="WNG342" s="0"/>
      <c r="WNH342" s="0"/>
      <c r="WNI342" s="0"/>
      <c r="WNJ342" s="0"/>
      <c r="WNK342" s="0"/>
      <c r="WNL342" s="0"/>
      <c r="WNM342" s="0"/>
      <c r="WNN342" s="0"/>
      <c r="WNO342" s="0"/>
      <c r="WNP342" s="0"/>
      <c r="WNQ342" s="0"/>
      <c r="WNR342" s="0"/>
      <c r="WNS342" s="0"/>
      <c r="WNT342" s="0"/>
      <c r="WNU342" s="0"/>
      <c r="WNV342" s="0"/>
      <c r="WNW342" s="0"/>
      <c r="WNX342" s="0"/>
      <c r="WNY342" s="0"/>
      <c r="WNZ342" s="0"/>
      <c r="WOA342" s="0"/>
      <c r="WOB342" s="0"/>
      <c r="WOC342" s="0"/>
      <c r="WOD342" s="0"/>
      <c r="WOE342" s="0"/>
      <c r="WOF342" s="0"/>
      <c r="WOG342" s="0"/>
      <c r="WOH342" s="0"/>
      <c r="WOI342" s="0"/>
      <c r="WOJ342" s="0"/>
      <c r="WOK342" s="0"/>
      <c r="WOL342" s="0"/>
      <c r="WOM342" s="0"/>
      <c r="WON342" s="0"/>
      <c r="WOO342" s="0"/>
      <c r="WOP342" s="0"/>
      <c r="WOQ342" s="0"/>
      <c r="WOR342" s="0"/>
      <c r="WOS342" s="0"/>
      <c r="WOT342" s="0"/>
      <c r="WOU342" s="0"/>
      <c r="WOV342" s="0"/>
      <c r="WOW342" s="0"/>
      <c r="WOX342" s="0"/>
      <c r="WOY342" s="0"/>
      <c r="WOZ342" s="0"/>
      <c r="WPA342" s="0"/>
      <c r="WPB342" s="0"/>
      <c r="WPC342" s="0"/>
      <c r="WPD342" s="0"/>
      <c r="WPE342" s="0"/>
      <c r="WPF342" s="0"/>
      <c r="WPG342" s="0"/>
      <c r="WPH342" s="0"/>
      <c r="WPI342" s="0"/>
      <c r="WPJ342" s="0"/>
      <c r="WPK342" s="0"/>
      <c r="WPL342" s="0"/>
      <c r="WPM342" s="0"/>
      <c r="WPN342" s="0"/>
      <c r="WPO342" s="0"/>
      <c r="WPP342" s="0"/>
      <c r="WPQ342" s="0"/>
      <c r="WPR342" s="0"/>
      <c r="WPS342" s="0"/>
      <c r="WPT342" s="0"/>
      <c r="WPU342" s="0"/>
      <c r="WPV342" s="0"/>
      <c r="WPW342" s="0"/>
      <c r="WPX342" s="0"/>
      <c r="WPY342" s="0"/>
      <c r="WPZ342" s="0"/>
      <c r="WQA342" s="0"/>
      <c r="WQB342" s="0"/>
      <c r="WQC342" s="0"/>
      <c r="WQD342" s="0"/>
      <c r="WQE342" s="0"/>
      <c r="WQF342" s="0"/>
      <c r="WQG342" s="0"/>
      <c r="WQH342" s="0"/>
      <c r="WQI342" s="0"/>
      <c r="WQJ342" s="0"/>
      <c r="WQK342" s="0"/>
      <c r="WQL342" s="0"/>
      <c r="WQM342" s="0"/>
      <c r="WQN342" s="0"/>
      <c r="WQO342" s="0"/>
      <c r="WQP342" s="0"/>
      <c r="WQQ342" s="0"/>
      <c r="WQR342" s="0"/>
      <c r="WQS342" s="0"/>
      <c r="WQT342" s="0"/>
      <c r="WQU342" s="0"/>
      <c r="WQV342" s="0"/>
      <c r="WQW342" s="0"/>
      <c r="WQX342" s="0"/>
      <c r="WQY342" s="0"/>
      <c r="WQZ342" s="0"/>
      <c r="WRA342" s="0"/>
      <c r="WRB342" s="0"/>
      <c r="WRC342" s="0"/>
      <c r="WRD342" s="0"/>
      <c r="WRE342" s="0"/>
      <c r="WRF342" s="0"/>
      <c r="WRG342" s="0"/>
      <c r="WRH342" s="0"/>
      <c r="WRI342" s="0"/>
      <c r="WRJ342" s="0"/>
      <c r="WRK342" s="0"/>
      <c r="WRL342" s="0"/>
      <c r="WRM342" s="0"/>
      <c r="WRN342" s="0"/>
      <c r="WRO342" s="0"/>
      <c r="WRP342" s="0"/>
      <c r="WRQ342" s="0"/>
      <c r="WRR342" s="0"/>
      <c r="WRS342" s="0"/>
      <c r="WRT342" s="0"/>
      <c r="WRU342" s="0"/>
      <c r="WRV342" s="0"/>
      <c r="WRW342" s="0"/>
      <c r="WRX342" s="0"/>
      <c r="WRY342" s="0"/>
      <c r="WRZ342" s="0"/>
      <c r="WSA342" s="0"/>
      <c r="WSB342" s="0"/>
      <c r="WSC342" s="0"/>
      <c r="WSD342" s="0"/>
      <c r="WSE342" s="0"/>
      <c r="WSF342" s="0"/>
      <c r="WSG342" s="0"/>
      <c r="WSH342" s="0"/>
      <c r="WSI342" s="0"/>
      <c r="WSJ342" s="0"/>
      <c r="WSK342" s="0"/>
      <c r="WSL342" s="0"/>
      <c r="WSM342" s="0"/>
      <c r="WSN342" s="0"/>
      <c r="WSO342" s="0"/>
      <c r="WSP342" s="0"/>
      <c r="WSQ342" s="0"/>
      <c r="WSR342" s="0"/>
      <c r="WSS342" s="0"/>
      <c r="WST342" s="0"/>
      <c r="WSU342" s="0"/>
      <c r="WSV342" s="0"/>
      <c r="WSW342" s="0"/>
      <c r="WSX342" s="0"/>
      <c r="WSY342" s="0"/>
      <c r="WSZ342" s="0"/>
      <c r="WTA342" s="0"/>
      <c r="WTB342" s="0"/>
      <c r="WTC342" s="0"/>
      <c r="WTD342" s="0"/>
      <c r="WTE342" s="0"/>
      <c r="WTF342" s="0"/>
      <c r="WTG342" s="0"/>
      <c r="WTH342" s="0"/>
      <c r="WTI342" s="0"/>
      <c r="WTJ342" s="0"/>
      <c r="WTK342" s="0"/>
      <c r="WTL342" s="0"/>
      <c r="WTM342" s="0"/>
      <c r="WTN342" s="0"/>
      <c r="WTO342" s="0"/>
      <c r="WTP342" s="0"/>
      <c r="WTQ342" s="0"/>
      <c r="WTR342" s="0"/>
      <c r="WTS342" s="0"/>
      <c r="WTT342" s="0"/>
      <c r="WTU342" s="0"/>
      <c r="WTV342" s="0"/>
      <c r="WTW342" s="0"/>
      <c r="WTX342" s="0"/>
      <c r="WTY342" s="0"/>
      <c r="WTZ342" s="0"/>
      <c r="WUA342" s="0"/>
      <c r="WUB342" s="0"/>
      <c r="WUC342" s="0"/>
      <c r="WUD342" s="0"/>
      <c r="WUE342" s="0"/>
      <c r="WUF342" s="0"/>
      <c r="WUG342" s="0"/>
      <c r="WUH342" s="0"/>
      <c r="WUI342" s="0"/>
      <c r="WUJ342" s="0"/>
      <c r="WUK342" s="0"/>
      <c r="WUL342" s="0"/>
      <c r="WUM342" s="0"/>
      <c r="WUN342" s="0"/>
      <c r="WUO342" s="0"/>
      <c r="WUP342" s="0"/>
      <c r="WUQ342" s="0"/>
      <c r="WUR342" s="0"/>
      <c r="WUS342" s="0"/>
      <c r="WUT342" s="0"/>
      <c r="WUU342" s="0"/>
      <c r="WUV342" s="0"/>
      <c r="WUW342" s="0"/>
      <c r="WUX342" s="0"/>
      <c r="WUY342" s="0"/>
      <c r="WUZ342" s="0"/>
      <c r="WVA342" s="0"/>
      <c r="WVB342" s="0"/>
      <c r="WVC342" s="0"/>
      <c r="WVD342" s="0"/>
      <c r="WVE342" s="0"/>
      <c r="WVF342" s="0"/>
      <c r="WVG342" s="0"/>
      <c r="WVH342" s="0"/>
      <c r="WVI342" s="0"/>
      <c r="WVJ342" s="0"/>
      <c r="WVK342" s="0"/>
      <c r="WVL342" s="0"/>
      <c r="WVM342" s="0"/>
      <c r="WVN342" s="0"/>
      <c r="WVO342" s="0"/>
      <c r="WVP342" s="0"/>
      <c r="WVQ342" s="0"/>
      <c r="WVR342" s="0"/>
      <c r="WVS342" s="0"/>
      <c r="WVT342" s="0"/>
      <c r="WVU342" s="0"/>
      <c r="WVV342" s="0"/>
      <c r="WVW342" s="0"/>
      <c r="WVX342" s="0"/>
      <c r="WVY342" s="0"/>
      <c r="WVZ342" s="0"/>
      <c r="WWA342" s="0"/>
      <c r="WWB342" s="0"/>
      <c r="WWC342" s="0"/>
      <c r="WWD342" s="0"/>
      <c r="WWE342" s="0"/>
      <c r="WWF342" s="0"/>
      <c r="WWG342" s="0"/>
      <c r="WWH342" s="0"/>
      <c r="WWI342" s="0"/>
      <c r="WWJ342" s="0"/>
      <c r="WWK342" s="0"/>
      <c r="WWL342" s="0"/>
      <c r="WWM342" s="0"/>
      <c r="WWN342" s="0"/>
      <c r="WWO342" s="0"/>
      <c r="WWP342" s="0"/>
      <c r="WWQ342" s="0"/>
      <c r="WWR342" s="0"/>
      <c r="WWS342" s="0"/>
      <c r="WWT342" s="0"/>
      <c r="WWU342" s="0"/>
      <c r="WWV342" s="0"/>
      <c r="WWW342" s="0"/>
      <c r="WWX342" s="0"/>
      <c r="WWY342" s="0"/>
      <c r="WWZ342" s="0"/>
      <c r="WXA342" s="0"/>
      <c r="WXB342" s="0"/>
      <c r="WXC342" s="0"/>
      <c r="WXD342" s="0"/>
      <c r="WXE342" s="0"/>
      <c r="WXF342" s="0"/>
      <c r="WXG342" s="0"/>
      <c r="WXH342" s="0"/>
      <c r="WXI342" s="0"/>
      <c r="WXJ342" s="0"/>
      <c r="WXK342" s="0"/>
      <c r="WXL342" s="0"/>
      <c r="WXM342" s="0"/>
      <c r="WXN342" s="0"/>
      <c r="WXO342" s="0"/>
      <c r="WXP342" s="0"/>
      <c r="WXQ342" s="0"/>
      <c r="WXR342" s="0"/>
      <c r="WXS342" s="0"/>
      <c r="WXT342" s="0"/>
      <c r="WXU342" s="0"/>
      <c r="WXV342" s="0"/>
      <c r="WXW342" s="0"/>
      <c r="WXX342" s="0"/>
      <c r="WXY342" s="0"/>
      <c r="WXZ342" s="0"/>
      <c r="WYA342" s="0"/>
      <c r="WYB342" s="0"/>
      <c r="WYC342" s="0"/>
      <c r="WYD342" s="0"/>
      <c r="WYE342" s="0"/>
      <c r="WYF342" s="0"/>
      <c r="WYG342" s="0"/>
      <c r="WYH342" s="0"/>
      <c r="WYI342" s="0"/>
      <c r="WYJ342" s="0"/>
      <c r="WYK342" s="0"/>
      <c r="WYL342" s="0"/>
      <c r="WYM342" s="0"/>
      <c r="WYN342" s="0"/>
      <c r="WYO342" s="0"/>
      <c r="WYP342" s="0"/>
      <c r="WYQ342" s="0"/>
      <c r="WYR342" s="0"/>
      <c r="WYS342" s="0"/>
      <c r="WYT342" s="0"/>
      <c r="WYU342" s="0"/>
      <c r="WYV342" s="0"/>
      <c r="WYW342" s="0"/>
      <c r="WYX342" s="0"/>
      <c r="WYY342" s="0"/>
      <c r="WYZ342" s="0"/>
      <c r="WZA342" s="0"/>
      <c r="WZB342" s="0"/>
      <c r="WZC342" s="0"/>
      <c r="WZD342" s="0"/>
      <c r="WZE342" s="0"/>
      <c r="WZF342" s="0"/>
      <c r="WZG342" s="0"/>
      <c r="WZH342" s="0"/>
      <c r="WZI342" s="0"/>
      <c r="WZJ342" s="0"/>
      <c r="WZK342" s="0"/>
      <c r="WZL342" s="0"/>
      <c r="WZM342" s="0"/>
      <c r="WZN342" s="0"/>
      <c r="WZO342" s="0"/>
      <c r="WZP342" s="0"/>
      <c r="WZQ342" s="0"/>
      <c r="WZR342" s="0"/>
      <c r="WZS342" s="0"/>
      <c r="WZT342" s="0"/>
      <c r="WZU342" s="0"/>
      <c r="WZV342" s="0"/>
      <c r="WZW342" s="0"/>
      <c r="WZX342" s="0"/>
      <c r="WZY342" s="0"/>
      <c r="WZZ342" s="0"/>
      <c r="XAA342" s="0"/>
      <c r="XAB342" s="0"/>
      <c r="XAC342" s="0"/>
      <c r="XAD342" s="0"/>
      <c r="XAE342" s="0"/>
      <c r="XAF342" s="0"/>
      <c r="XAG342" s="0"/>
      <c r="XAH342" s="0"/>
      <c r="XAI342" s="0"/>
      <c r="XAJ342" s="0"/>
      <c r="XAK342" s="0"/>
      <c r="XAL342" s="0"/>
      <c r="XAM342" s="0"/>
      <c r="XAN342" s="0"/>
      <c r="XAO342" s="0"/>
      <c r="XAP342" s="0"/>
      <c r="XAQ342" s="0"/>
      <c r="XAR342" s="0"/>
      <c r="XAS342" s="0"/>
      <c r="XAT342" s="0"/>
      <c r="XAU342" s="0"/>
      <c r="XAV342" s="0"/>
      <c r="XAW342" s="0"/>
      <c r="XAX342" s="0"/>
      <c r="XAY342" s="0"/>
      <c r="XAZ342" s="0"/>
      <c r="XBA342" s="0"/>
      <c r="XBB342" s="0"/>
      <c r="XBC342" s="0"/>
      <c r="XBD342" s="0"/>
      <c r="XBE342" s="0"/>
      <c r="XBF342" s="0"/>
      <c r="XBG342" s="0"/>
      <c r="XBH342" s="0"/>
      <c r="XBI342" s="0"/>
      <c r="XBJ342" s="0"/>
      <c r="XBK342" s="0"/>
      <c r="XBL342" s="0"/>
      <c r="XBM342" s="0"/>
      <c r="XBN342" s="0"/>
      <c r="XBO342" s="0"/>
      <c r="XBP342" s="0"/>
      <c r="XBQ342" s="0"/>
      <c r="XBR342" s="0"/>
      <c r="XBS342" s="0"/>
      <c r="XBT342" s="0"/>
      <c r="XBU342" s="0"/>
      <c r="XBV342" s="0"/>
      <c r="XBW342" s="0"/>
      <c r="XBX342" s="0"/>
      <c r="XBY342" s="0"/>
      <c r="XBZ342" s="0"/>
      <c r="XCA342" s="0"/>
      <c r="XCB342" s="0"/>
      <c r="XCC342" s="0"/>
      <c r="XCD342" s="0"/>
      <c r="XCE342" s="0"/>
      <c r="XCF342" s="0"/>
      <c r="XCG342" s="0"/>
      <c r="XCH342" s="0"/>
      <c r="XCI342" s="0"/>
      <c r="XCJ342" s="0"/>
      <c r="XCK342" s="0"/>
      <c r="XCL342" s="0"/>
      <c r="XCM342" s="0"/>
      <c r="XCN342" s="0"/>
      <c r="XCO342" s="0"/>
      <c r="XCP342" s="0"/>
      <c r="XCQ342" s="0"/>
      <c r="XCR342" s="0"/>
      <c r="XCS342" s="0"/>
      <c r="XCT342" s="0"/>
      <c r="XCU342" s="0"/>
      <c r="XCV342" s="0"/>
      <c r="XCW342" s="0"/>
      <c r="XCX342" s="0"/>
      <c r="XCY342" s="0"/>
      <c r="XCZ342" s="0"/>
      <c r="XDA342" s="0"/>
      <c r="XDB342" s="0"/>
      <c r="XDC342" s="0"/>
      <c r="XDD342" s="0"/>
      <c r="XDE342" s="0"/>
      <c r="XDF342" s="0"/>
      <c r="XDG342" s="0"/>
      <c r="XDH342" s="0"/>
      <c r="XDI342" s="0"/>
      <c r="XDJ342" s="0"/>
      <c r="XDK342" s="0"/>
      <c r="XDL342" s="0"/>
      <c r="XDM342" s="0"/>
      <c r="XDN342" s="0"/>
      <c r="XDO342" s="0"/>
      <c r="XDP342" s="0"/>
      <c r="XDQ342" s="0"/>
      <c r="XDR342" s="0"/>
      <c r="XDS342" s="0"/>
      <c r="XDT342" s="0"/>
      <c r="XDU342" s="0"/>
      <c r="XDV342" s="0"/>
      <c r="XDW342" s="0"/>
      <c r="XDX342" s="0"/>
      <c r="XDY342" s="0"/>
      <c r="XDZ342" s="0"/>
      <c r="XEA342" s="0"/>
      <c r="XEB342" s="0"/>
      <c r="XEC342" s="0"/>
      <c r="XED342" s="0"/>
      <c r="XEE342" s="0"/>
      <c r="XEF342" s="0"/>
      <c r="XEG342" s="0"/>
      <c r="XEH342" s="0"/>
      <c r="XEI342" s="0"/>
      <c r="XEJ342" s="0"/>
      <c r="XEK342" s="0"/>
      <c r="XEL342" s="0"/>
      <c r="XEM342" s="0"/>
      <c r="XEN342" s="0"/>
      <c r="XEO342" s="0"/>
      <c r="XEP342" s="0"/>
      <c r="XEQ342" s="0"/>
      <c r="XER342" s="0"/>
      <c r="XES342" s="0"/>
      <c r="XET342" s="0"/>
      <c r="XEU342" s="0"/>
      <c r="XEV342" s="0"/>
      <c r="XEW342" s="0"/>
      <c r="XEX342" s="0"/>
      <c r="XEY342" s="0"/>
      <c r="XEZ342" s="0"/>
      <c r="XFA342" s="0"/>
      <c r="XFB342" s="0"/>
      <c r="XFC342" s="0"/>
      <c r="XFD342" s="0"/>
    </row>
    <row r="343" s="169" customFormat="true" ht="21" hidden="false" customHeight="true" outlineLevel="1" collapsed="false">
      <c r="B343" s="229"/>
      <c r="C343" s="230" t="s">
        <v>206</v>
      </c>
      <c r="D343" s="230"/>
      <c r="E343" s="230"/>
      <c r="F343" s="197" t="s">
        <v>190</v>
      </c>
      <c r="G343" s="198" t="s">
        <v>191</v>
      </c>
      <c r="H343" s="198"/>
      <c r="I343" s="198"/>
      <c r="J343" s="198" t="s">
        <v>192</v>
      </c>
      <c r="K343" s="198"/>
      <c r="L343" s="198"/>
      <c r="M343" s="198" t="s">
        <v>193</v>
      </c>
      <c r="N343" s="198"/>
      <c r="O343" s="198"/>
      <c r="P343" s="198" t="s">
        <v>194</v>
      </c>
      <c r="Q343" s="198"/>
      <c r="R343" s="198"/>
      <c r="S343" s="198" t="s">
        <v>195</v>
      </c>
      <c r="T343" s="198"/>
      <c r="U343" s="198"/>
      <c r="V343" s="198" t="s">
        <v>196</v>
      </c>
      <c r="W343" s="198"/>
      <c r="X343" s="198"/>
      <c r="Y343" s="199" t="s">
        <v>207</v>
      </c>
      <c r="Z343" s="199" t="s">
        <v>198</v>
      </c>
    </row>
    <row r="344" s="169" customFormat="true" ht="22.5" hidden="false" customHeight="true" outlineLevel="1" collapsed="false">
      <c r="B344" s="229"/>
      <c r="C344" s="230"/>
      <c r="D344" s="230"/>
      <c r="E344" s="230"/>
      <c r="F344" s="197"/>
      <c r="G344" s="201" t="s">
        <v>199</v>
      </c>
      <c r="H344" s="202" t="s">
        <v>200</v>
      </c>
      <c r="I344" s="203" t="s">
        <v>201</v>
      </c>
      <c r="J344" s="201" t="s">
        <v>199</v>
      </c>
      <c r="K344" s="202" t="s">
        <v>200</v>
      </c>
      <c r="L344" s="203" t="s">
        <v>201</v>
      </c>
      <c r="M344" s="201" t="s">
        <v>199</v>
      </c>
      <c r="N344" s="202" t="s">
        <v>200</v>
      </c>
      <c r="O344" s="203" t="s">
        <v>201</v>
      </c>
      <c r="P344" s="201" t="s">
        <v>199</v>
      </c>
      <c r="Q344" s="202" t="s">
        <v>200</v>
      </c>
      <c r="R344" s="203" t="s">
        <v>201</v>
      </c>
      <c r="S344" s="201" t="s">
        <v>199</v>
      </c>
      <c r="T344" s="202" t="s">
        <v>200</v>
      </c>
      <c r="U344" s="203" t="s">
        <v>201</v>
      </c>
      <c r="V344" s="201" t="s">
        <v>199</v>
      </c>
      <c r="W344" s="202" t="s">
        <v>200</v>
      </c>
      <c r="X344" s="203" t="s">
        <v>201</v>
      </c>
      <c r="Y344" s="199"/>
      <c r="Z344" s="199"/>
    </row>
    <row r="345" s="169" customFormat="true" ht="20.25" hidden="false" customHeight="true" outlineLevel="1" collapsed="false">
      <c r="B345" s="229"/>
      <c r="C345" s="230"/>
      <c r="D345" s="230"/>
      <c r="E345" s="230"/>
      <c r="F345" s="197"/>
      <c r="G345" s="204" t="s">
        <v>202</v>
      </c>
      <c r="H345" s="204" t="s">
        <v>202</v>
      </c>
      <c r="I345" s="203"/>
      <c r="J345" s="204" t="s">
        <v>202</v>
      </c>
      <c r="K345" s="204" t="str">
        <f aca="false">IF(INDEX('Reference Data'!$G$5:$G$18,MATCH('Reference Data'!$C$4,'Reference Data'!$F$5:$F$21,0),1)&gt;=K$22,"Actual","Forecast")</f>
        <v>Actual</v>
      </c>
      <c r="L345" s="203"/>
      <c r="M345" s="204" t="str">
        <f aca="false">IF(INDEX('Reference Data'!$G$5:$G$18,MATCH('Reference Data'!$C$4,'Reference Data'!$F$5:$F$21,0),1)&gt;=M$22,"Actual","Forecast")</f>
        <v>Actual</v>
      </c>
      <c r="N345" s="204" t="str">
        <f aca="false">IF(INDEX('Reference Data'!$G$5:$G$18,MATCH('Reference Data'!$C$4,'Reference Data'!$F$5:$F$21,0),1)&gt;=N$22,"Actual","Forecast")</f>
        <v>Actual</v>
      </c>
      <c r="O345" s="203"/>
      <c r="P345" s="204" t="str">
        <f aca="false">IF(INDEX('Reference Data'!$G$5:$G$18,MATCH('Reference Data'!$C$4,'Reference Data'!$F$5:$F$21,0),1)&gt;=P$22,"Actual","Forecast")</f>
        <v>Actual</v>
      </c>
      <c r="Q345" s="204" t="str">
        <f aca="false">IF(INDEX('Reference Data'!$G$5:$G$18,MATCH('Reference Data'!$C$4,'Reference Data'!$F$5:$F$21,0),1)&gt;=Q$22,"Actual","Forecast")</f>
        <v>Actual</v>
      </c>
      <c r="R345" s="203"/>
      <c r="S345" s="204" t="str">
        <f aca="false">IF(INDEX('Reference Data'!$G$5:$G$18,MATCH('Reference Data'!$C$4,'Reference Data'!$F$5:$F$21,0),1)&gt;=S$22,"Actual","Forecast")</f>
        <v>Actual</v>
      </c>
      <c r="T345" s="204" t="str">
        <f aca="false">IF(INDEX('Reference Data'!$G$5:$G$18,MATCH('Reference Data'!$C$4,'Reference Data'!$F$5:$F$21,0),1)&gt;=T$22,"Actual","Forecast")</f>
        <v>Forecast</v>
      </c>
      <c r="U345" s="203"/>
      <c r="V345" s="204" t="str">
        <f aca="false">IF(INDEX('Reference Data'!$G$5:$G$18,MATCH('Reference Data'!$C$4,'Reference Data'!$F$5:$F$21,0),1)&gt;=V$22,"Actual","Forecast")</f>
        <v>Forecast</v>
      </c>
      <c r="W345" s="204" t="str">
        <f aca="false">IF(INDEX('Reference Data'!$G$5:$G$18,MATCH('Reference Data'!$C$4,'Reference Data'!$F$5:$F$21,0),1)&gt;=W$22,"Actual","Forecast")</f>
        <v>Forecast</v>
      </c>
      <c r="X345" s="203"/>
      <c r="Y345" s="203"/>
      <c r="Z345" s="203"/>
    </row>
    <row r="346" customFormat="false" ht="14.25" hidden="false" customHeight="true" outlineLevel="1" collapsed="false">
      <c r="A346" s="169"/>
      <c r="B346" s="229"/>
      <c r="C346" s="240" t="s">
        <v>208</v>
      </c>
      <c r="D346" s="240"/>
      <c r="E346" s="240"/>
      <c r="F346" s="206"/>
      <c r="G346" s="243"/>
      <c r="H346" s="243"/>
      <c r="I346" s="208" t="n">
        <f aca="false">SUM(G346:H346)</f>
        <v>0</v>
      </c>
      <c r="J346" s="243"/>
      <c r="K346" s="243"/>
      <c r="L346" s="208" t="n">
        <f aca="false">SUM(J346:K346)</f>
        <v>0</v>
      </c>
      <c r="M346" s="243"/>
      <c r="N346" s="243"/>
      <c r="O346" s="208" t="n">
        <f aca="false">SUM(M346:N346)</f>
        <v>0</v>
      </c>
      <c r="P346" s="243"/>
      <c r="Q346" s="244"/>
      <c r="R346" s="208" t="n">
        <f aca="false">SUM(P346:Q346)</f>
        <v>0</v>
      </c>
      <c r="S346" s="243"/>
      <c r="T346" s="243"/>
      <c r="U346" s="208" t="n">
        <f aca="false">SUM(S346:T346)</f>
        <v>0</v>
      </c>
      <c r="V346" s="243"/>
      <c r="W346" s="243"/>
      <c r="X346" s="208" t="n">
        <f aca="false">SUM(V346:W346)</f>
        <v>0</v>
      </c>
      <c r="Y346" s="206"/>
      <c r="Z346" s="245" t="n">
        <f aca="false">SUM(O346,L346,I346,F346)+R346+U346+X346+Y346</f>
        <v>0</v>
      </c>
    </row>
    <row r="347" customFormat="false" ht="15.75" hidden="false" customHeight="true" outlineLevel="1" collapsed="false">
      <c r="A347" s="169"/>
      <c r="B347" s="229"/>
      <c r="C347" s="246" t="s">
        <v>209</v>
      </c>
      <c r="D347" s="246"/>
      <c r="E347" s="246"/>
      <c r="F347" s="247"/>
      <c r="G347" s="248"/>
      <c r="H347" s="248"/>
      <c r="I347" s="249" t="n">
        <f aca="false">SUM(G347:H347)</f>
        <v>0</v>
      </c>
      <c r="J347" s="248"/>
      <c r="K347" s="248"/>
      <c r="L347" s="249" t="n">
        <f aca="false">SUM(J347:K347)</f>
        <v>0</v>
      </c>
      <c r="M347" s="248"/>
      <c r="N347" s="248"/>
      <c r="O347" s="249" t="n">
        <f aca="false">SUM(M347:N347)</f>
        <v>0</v>
      </c>
      <c r="P347" s="248"/>
      <c r="Q347" s="250"/>
      <c r="R347" s="249" t="n">
        <f aca="false">SUM(P347:Q347)</f>
        <v>0</v>
      </c>
      <c r="S347" s="248"/>
      <c r="T347" s="248"/>
      <c r="U347" s="249" t="n">
        <f aca="false">SUM(S347:T347)</f>
        <v>0</v>
      </c>
      <c r="V347" s="248"/>
      <c r="W347" s="248"/>
      <c r="X347" s="249" t="n">
        <f aca="false">SUM(V347:W347)</f>
        <v>0</v>
      </c>
      <c r="Y347" s="247"/>
      <c r="Z347" s="251" t="n">
        <f aca="false">SUM(O347,L347,I347,F347)+R347+U347+X347+Y347</f>
        <v>0</v>
      </c>
    </row>
    <row r="348" customFormat="false" ht="15.75" hidden="false" customHeight="true" outlineLevel="1" collapsed="false">
      <c r="A348" s="169"/>
      <c r="B348" s="229"/>
      <c r="C348" s="252" t="s">
        <v>210</v>
      </c>
      <c r="D348" s="252"/>
      <c r="E348" s="252"/>
      <c r="F348" s="247"/>
      <c r="G348" s="248"/>
      <c r="H348" s="248"/>
      <c r="I348" s="249" t="n">
        <f aca="false">SUM(G348:H348)</f>
        <v>0</v>
      </c>
      <c r="J348" s="248"/>
      <c r="K348" s="248"/>
      <c r="L348" s="249" t="n">
        <f aca="false">SUM(J348:K348)</f>
        <v>0</v>
      </c>
      <c r="M348" s="248"/>
      <c r="N348" s="248"/>
      <c r="O348" s="249" t="n">
        <f aca="false">SUM(M348:N348)</f>
        <v>0</v>
      </c>
      <c r="P348" s="248"/>
      <c r="Q348" s="250"/>
      <c r="R348" s="249" t="n">
        <f aca="false">SUM(P348:Q348)</f>
        <v>0</v>
      </c>
      <c r="S348" s="248"/>
      <c r="T348" s="248"/>
      <c r="U348" s="249" t="n">
        <f aca="false">SUM(S348:T348)</f>
        <v>0</v>
      </c>
      <c r="V348" s="248"/>
      <c r="W348" s="248"/>
      <c r="X348" s="249" t="n">
        <f aca="false">SUM(V348:W348)</f>
        <v>0</v>
      </c>
      <c r="Y348" s="247"/>
      <c r="Z348" s="251" t="n">
        <f aca="false">SUM(O348,L348,I348,F348)+R348+U348+X348+Y348</f>
        <v>0</v>
      </c>
    </row>
    <row r="349" customFormat="false" ht="15.75" hidden="false" customHeight="true" outlineLevel="1" collapsed="false">
      <c r="A349" s="169"/>
      <c r="B349" s="229"/>
      <c r="C349" s="253" t="s">
        <v>211</v>
      </c>
      <c r="D349" s="253"/>
      <c r="E349" s="253"/>
      <c r="F349" s="254" t="n">
        <f aca="false">F346+F347</f>
        <v>0</v>
      </c>
      <c r="G349" s="254" t="n">
        <f aca="false">G346+G347</f>
        <v>0</v>
      </c>
      <c r="H349" s="254" t="n">
        <f aca="false">H346+H347</f>
        <v>0</v>
      </c>
      <c r="I349" s="254" t="n">
        <f aca="false">I346+I347</f>
        <v>0</v>
      </c>
      <c r="J349" s="254" t="n">
        <f aca="false">J346+J347</f>
        <v>0</v>
      </c>
      <c r="K349" s="254" t="n">
        <f aca="false">K346+K347</f>
        <v>0</v>
      </c>
      <c r="L349" s="254" t="n">
        <f aca="false">L346+L347</f>
        <v>0</v>
      </c>
      <c r="M349" s="254" t="n">
        <f aca="false">M346+M347</f>
        <v>0</v>
      </c>
      <c r="N349" s="254" t="n">
        <f aca="false">N346+N347</f>
        <v>0</v>
      </c>
      <c r="O349" s="254" t="n">
        <f aca="false">O346+O347</f>
        <v>0</v>
      </c>
      <c r="P349" s="254" t="n">
        <f aca="false">P346+P347</f>
        <v>0</v>
      </c>
      <c r="Q349" s="255" t="n">
        <f aca="false">Q346+Q347</f>
        <v>0</v>
      </c>
      <c r="R349" s="254" t="n">
        <f aca="false">R346+R347</f>
        <v>0</v>
      </c>
      <c r="S349" s="254" t="n">
        <f aca="false">S346+S347</f>
        <v>0</v>
      </c>
      <c r="T349" s="254" t="n">
        <f aca="false">T346+T347</f>
        <v>0</v>
      </c>
      <c r="U349" s="254" t="n">
        <f aca="false">U346+U347</f>
        <v>0</v>
      </c>
      <c r="V349" s="254" t="n">
        <f aca="false">V346+V347</f>
        <v>0</v>
      </c>
      <c r="W349" s="254" t="n">
        <f aca="false">W346+W347</f>
        <v>0</v>
      </c>
      <c r="X349" s="254" t="n">
        <f aca="false">X346+X347</f>
        <v>0</v>
      </c>
      <c r="Y349" s="254" t="n">
        <f aca="false">Y346+Y347</f>
        <v>0</v>
      </c>
      <c r="Z349" s="251" t="n">
        <f aca="false">Z346+Z347</f>
        <v>0</v>
      </c>
    </row>
    <row r="350" customFormat="false" ht="15.75" hidden="false" customHeight="true" outlineLevel="1" collapsed="false">
      <c r="A350" s="169"/>
      <c r="B350" s="229"/>
      <c r="C350" s="246" t="s">
        <v>212</v>
      </c>
      <c r="D350" s="246"/>
      <c r="E350" s="246"/>
      <c r="F350" s="247"/>
      <c r="G350" s="248"/>
      <c r="H350" s="248"/>
      <c r="I350" s="249" t="n">
        <f aca="false">SUM(G350:H350)</f>
        <v>0</v>
      </c>
      <c r="J350" s="248"/>
      <c r="K350" s="248"/>
      <c r="L350" s="249" t="n">
        <f aca="false">SUM(J350:K350)</f>
        <v>0</v>
      </c>
      <c r="M350" s="248"/>
      <c r="N350" s="248"/>
      <c r="O350" s="249" t="n">
        <f aca="false">SUM(M350:N350)</f>
        <v>0</v>
      </c>
      <c r="P350" s="248"/>
      <c r="Q350" s="250"/>
      <c r="R350" s="249" t="n">
        <f aca="false">SUM(P350:Q350)</f>
        <v>0</v>
      </c>
      <c r="S350" s="248"/>
      <c r="T350" s="248"/>
      <c r="U350" s="249" t="n">
        <f aca="false">SUM(S350:T350)</f>
        <v>0</v>
      </c>
      <c r="V350" s="248"/>
      <c r="W350" s="248"/>
      <c r="X350" s="249" t="n">
        <f aca="false">SUM(V350:W350)</f>
        <v>0</v>
      </c>
      <c r="Y350" s="247"/>
      <c r="Z350" s="251" t="n">
        <f aca="false">SUM(O350,L350,I350,F350)+R350+U350+X350+Y350</f>
        <v>0</v>
      </c>
    </row>
    <row r="351" customFormat="false" ht="15.75" hidden="false" customHeight="true" outlineLevel="1" collapsed="false">
      <c r="A351" s="169"/>
      <c r="B351" s="229"/>
      <c r="C351" s="252" t="s">
        <v>213</v>
      </c>
      <c r="D351" s="252"/>
      <c r="E351" s="252"/>
      <c r="F351" s="247"/>
      <c r="G351" s="248"/>
      <c r="H351" s="248"/>
      <c r="I351" s="249" t="n">
        <f aca="false">SUM(G351:H351)</f>
        <v>0</v>
      </c>
      <c r="J351" s="248"/>
      <c r="K351" s="248"/>
      <c r="L351" s="249" t="n">
        <f aca="false">SUM(J351:K351)</f>
        <v>0</v>
      </c>
      <c r="M351" s="248"/>
      <c r="N351" s="248"/>
      <c r="O351" s="249" t="n">
        <f aca="false">SUM(M351:N351)</f>
        <v>0</v>
      </c>
      <c r="P351" s="248"/>
      <c r="Q351" s="250"/>
      <c r="R351" s="249" t="n">
        <f aca="false">SUM(P351:Q351)</f>
        <v>0</v>
      </c>
      <c r="S351" s="248"/>
      <c r="T351" s="248"/>
      <c r="U351" s="249" t="n">
        <f aca="false">SUM(S351:T351)</f>
        <v>0</v>
      </c>
      <c r="V351" s="248"/>
      <c r="W351" s="248"/>
      <c r="X351" s="249" t="n">
        <f aca="false">SUM(V351:W351)</f>
        <v>0</v>
      </c>
      <c r="Y351" s="247"/>
      <c r="Z351" s="251" t="n">
        <f aca="false">SUM(O351,L351,I351,F351)+R351+U351+X351+Y351</f>
        <v>0</v>
      </c>
    </row>
    <row r="352" customFormat="false" ht="15.75" hidden="false" customHeight="true" outlineLevel="1" collapsed="false">
      <c r="A352" s="169"/>
      <c r="B352" s="229"/>
      <c r="C352" s="256" t="s">
        <v>214</v>
      </c>
      <c r="D352" s="256"/>
      <c r="E352" s="256"/>
      <c r="F352" s="257" t="n">
        <f aca="false">F350</f>
        <v>0</v>
      </c>
      <c r="G352" s="257" t="n">
        <f aca="false">G350</f>
        <v>0</v>
      </c>
      <c r="H352" s="257" t="n">
        <f aca="false">H350</f>
        <v>0</v>
      </c>
      <c r="I352" s="257" t="n">
        <f aca="false">I350</f>
        <v>0</v>
      </c>
      <c r="J352" s="257" t="n">
        <f aca="false">J350</f>
        <v>0</v>
      </c>
      <c r="K352" s="257" t="n">
        <f aca="false">K350</f>
        <v>0</v>
      </c>
      <c r="L352" s="257" t="n">
        <f aca="false">L350</f>
        <v>0</v>
      </c>
      <c r="M352" s="257" t="n">
        <f aca="false">M350</f>
        <v>0</v>
      </c>
      <c r="N352" s="257" t="n">
        <f aca="false">N350</f>
        <v>0</v>
      </c>
      <c r="O352" s="257" t="n">
        <f aca="false">O350</f>
        <v>0</v>
      </c>
      <c r="P352" s="257" t="n">
        <f aca="false">P350</f>
        <v>0</v>
      </c>
      <c r="Q352" s="258" t="n">
        <f aca="false">Q350</f>
        <v>0</v>
      </c>
      <c r="R352" s="257" t="n">
        <f aca="false">R350</f>
        <v>0</v>
      </c>
      <c r="S352" s="257" t="n">
        <f aca="false">S350</f>
        <v>0</v>
      </c>
      <c r="T352" s="257" t="n">
        <f aca="false">T350</f>
        <v>0</v>
      </c>
      <c r="U352" s="257" t="n">
        <f aca="false">U350</f>
        <v>0</v>
      </c>
      <c r="V352" s="257" t="n">
        <f aca="false">V350</f>
        <v>0</v>
      </c>
      <c r="W352" s="257" t="n">
        <f aca="false">W350</f>
        <v>0</v>
      </c>
      <c r="X352" s="257" t="n">
        <f aca="false">X350</f>
        <v>0</v>
      </c>
      <c r="Y352" s="257" t="n">
        <f aca="false">Y350</f>
        <v>0</v>
      </c>
      <c r="Z352" s="220" t="n">
        <f aca="false">SUM(O352,L352,I352,F352)+R352+U352+X352+Y352</f>
        <v>0</v>
      </c>
    </row>
    <row r="353" customFormat="false" ht="15" hidden="false" customHeight="true" outlineLevel="1" collapsed="false">
      <c r="A353" s="169"/>
      <c r="B353" s="229"/>
      <c r="C353" s="259" t="s">
        <v>198</v>
      </c>
      <c r="D353" s="259"/>
      <c r="E353" s="259"/>
      <c r="F353" s="260" t="n">
        <f aca="false">F349+F352</f>
        <v>0</v>
      </c>
      <c r="G353" s="260" t="n">
        <f aca="false">G349+G352</f>
        <v>0</v>
      </c>
      <c r="H353" s="260" t="n">
        <f aca="false">H349+H352</f>
        <v>0</v>
      </c>
      <c r="I353" s="260" t="n">
        <f aca="false">I349+I352</f>
        <v>0</v>
      </c>
      <c r="J353" s="260" t="n">
        <f aca="false">J349+J352</f>
        <v>0</v>
      </c>
      <c r="K353" s="260" t="n">
        <f aca="false">K349+K352</f>
        <v>0</v>
      </c>
      <c r="L353" s="260" t="n">
        <f aca="false">L349+L352</f>
        <v>0</v>
      </c>
      <c r="M353" s="260" t="n">
        <f aca="false">M349+M352</f>
        <v>0</v>
      </c>
      <c r="N353" s="260" t="n">
        <f aca="false">N349+N352</f>
        <v>0</v>
      </c>
      <c r="O353" s="260" t="n">
        <f aca="false">O349+O352</f>
        <v>0</v>
      </c>
      <c r="P353" s="260" t="n">
        <f aca="false">P349+P352</f>
        <v>0</v>
      </c>
      <c r="Q353" s="261" t="n">
        <f aca="false">Q349+Q352</f>
        <v>0</v>
      </c>
      <c r="R353" s="260" t="n">
        <f aca="false">R349+R352</f>
        <v>0</v>
      </c>
      <c r="S353" s="260" t="n">
        <f aca="false">S349+S352</f>
        <v>0</v>
      </c>
      <c r="T353" s="260" t="n">
        <f aca="false">T349+T352</f>
        <v>0</v>
      </c>
      <c r="U353" s="260" t="n">
        <f aca="false">U349+U352</f>
        <v>0</v>
      </c>
      <c r="V353" s="260" t="n">
        <f aca="false">V349+V352</f>
        <v>0</v>
      </c>
      <c r="W353" s="260" t="n">
        <f aca="false">W349+W352</f>
        <v>0</v>
      </c>
      <c r="X353" s="260" t="n">
        <f aca="false">X349+X352</f>
        <v>0</v>
      </c>
      <c r="Y353" s="260" t="n">
        <f aca="false">Y349+Y352</f>
        <v>0</v>
      </c>
      <c r="Z353" s="223" t="n">
        <f aca="false">SUM(O353,L353,I353,F353)+R353+U353+X353+Y353</f>
        <v>0</v>
      </c>
    </row>
    <row r="354" customFormat="false" ht="15.75" hidden="false" customHeight="true" outlineLevel="1" collapsed="false">
      <c r="C354" s="262"/>
      <c r="D354" s="262"/>
      <c r="E354" s="262"/>
      <c r="F354" s="263"/>
      <c r="G354" s="264"/>
      <c r="H354" s="264"/>
      <c r="I354" s="265"/>
      <c r="J354" s="264"/>
      <c r="K354" s="264"/>
      <c r="L354" s="263"/>
      <c r="M354" s="264"/>
      <c r="N354" s="264"/>
    </row>
    <row r="355" customFormat="false" ht="21" hidden="false" customHeight="true" outlineLevel="1" collapsed="false">
      <c r="A355" s="169"/>
      <c r="B355" s="267"/>
      <c r="C355" s="268" t="s">
        <v>215</v>
      </c>
      <c r="D355" s="268"/>
      <c r="E355" s="268"/>
      <c r="F355" s="197" t="s">
        <v>190</v>
      </c>
      <c r="G355" s="198" t="str">
        <f aca="false">G343</f>
        <v>Financial Year 2020/21 (£s)</v>
      </c>
      <c r="H355" s="198"/>
      <c r="I355" s="198"/>
      <c r="J355" s="198" t="str">
        <f aca="false">J343</f>
        <v>Financial Year 2021/22 (£s)</v>
      </c>
      <c r="K355" s="198"/>
      <c r="L355" s="198"/>
      <c r="M355" s="198" t="str">
        <f aca="false">M343</f>
        <v>Financial Year 2022/23 (£s)</v>
      </c>
      <c r="N355" s="198"/>
      <c r="O355" s="198"/>
      <c r="P355" s="198" t="str">
        <f aca="false">P343</f>
        <v>Financial Year 2023/24 (£s)</v>
      </c>
      <c r="Q355" s="198"/>
      <c r="R355" s="198"/>
      <c r="S355" s="198" t="str">
        <f aca="false">S343</f>
        <v>Financial Year 2024/25 (£s)</v>
      </c>
      <c r="T355" s="198"/>
      <c r="U355" s="198"/>
      <c r="V355" s="198" t="str">
        <f aca="false">V343</f>
        <v>Financial Year 2025/26 (£s)</v>
      </c>
      <c r="W355" s="198"/>
      <c r="X355" s="198"/>
      <c r="Y355" s="199" t="s">
        <v>207</v>
      </c>
      <c r="Z355" s="199" t="s">
        <v>198</v>
      </c>
    </row>
    <row r="356" customFormat="false" ht="22.5" hidden="false" customHeight="true" outlineLevel="1" collapsed="false">
      <c r="A356" s="169"/>
      <c r="B356" s="267"/>
      <c r="C356" s="269" t="s">
        <v>229</v>
      </c>
      <c r="D356" s="269" t="s">
        <v>217</v>
      </c>
      <c r="E356" s="269" t="s">
        <v>218</v>
      </c>
      <c r="F356" s="197"/>
      <c r="G356" s="201" t="s">
        <v>199</v>
      </c>
      <c r="H356" s="202" t="s">
        <v>200</v>
      </c>
      <c r="I356" s="203" t="s">
        <v>201</v>
      </c>
      <c r="J356" s="201" t="s">
        <v>199</v>
      </c>
      <c r="K356" s="202" t="s">
        <v>200</v>
      </c>
      <c r="L356" s="203" t="s">
        <v>201</v>
      </c>
      <c r="M356" s="201" t="s">
        <v>199</v>
      </c>
      <c r="N356" s="202" t="s">
        <v>200</v>
      </c>
      <c r="O356" s="203" t="s">
        <v>201</v>
      </c>
      <c r="P356" s="201" t="s">
        <v>199</v>
      </c>
      <c r="Q356" s="202" t="s">
        <v>200</v>
      </c>
      <c r="R356" s="203" t="s">
        <v>201</v>
      </c>
      <c r="S356" s="201" t="s">
        <v>199</v>
      </c>
      <c r="T356" s="202" t="s">
        <v>200</v>
      </c>
      <c r="U356" s="203" t="s">
        <v>201</v>
      </c>
      <c r="V356" s="201" t="s">
        <v>199</v>
      </c>
      <c r="W356" s="202" t="s">
        <v>200</v>
      </c>
      <c r="X356" s="203" t="s">
        <v>201</v>
      </c>
      <c r="Y356" s="199"/>
      <c r="Z356" s="199"/>
    </row>
    <row r="357" customFormat="false" ht="22.5" hidden="false" customHeight="true" outlineLevel="1" collapsed="false">
      <c r="A357" s="169"/>
      <c r="B357" s="267"/>
      <c r="C357" s="269"/>
      <c r="D357" s="269"/>
      <c r="E357" s="269"/>
      <c r="F357" s="197"/>
      <c r="G357" s="204" t="s">
        <v>202</v>
      </c>
      <c r="H357" s="204" t="s">
        <v>202</v>
      </c>
      <c r="I357" s="203"/>
      <c r="J357" s="204" t="s">
        <v>202</v>
      </c>
      <c r="K357" s="204" t="str">
        <f aca="false">IF(INDEX('Reference Data'!$G$5:$G$18,MATCH('Reference Data'!$C$4,'Reference Data'!$F$5:$F$21,0),1)&gt;=K$22,"Actual","Forecast")</f>
        <v>Actual</v>
      </c>
      <c r="L357" s="203"/>
      <c r="M357" s="204" t="str">
        <f aca="false">IF(INDEX('Reference Data'!$G$5:$G$18,MATCH('Reference Data'!$C$4,'Reference Data'!$F$5:$F$21,0),1)&gt;=M$22,"Actual","Forecast")</f>
        <v>Actual</v>
      </c>
      <c r="N357" s="204" t="str">
        <f aca="false">IF(INDEX('Reference Data'!$G$5:$G$18,MATCH('Reference Data'!$C$4,'Reference Data'!$F$5:$F$21,0),1)&gt;=N$22,"Actual","Forecast")</f>
        <v>Actual</v>
      </c>
      <c r="O357" s="203"/>
      <c r="P357" s="204" t="str">
        <f aca="false">IF(INDEX('Reference Data'!$G$5:$G$18,MATCH('Reference Data'!$C$4,'Reference Data'!$F$5:$F$21,0),1)&gt;=P$22,"Actual","Forecast")</f>
        <v>Actual</v>
      </c>
      <c r="Q357" s="204" t="str">
        <f aca="false">IF(INDEX('Reference Data'!$G$5:$G$18,MATCH('Reference Data'!$C$4,'Reference Data'!$F$5:$F$21,0),1)&gt;=Q$22,"Actual","Forecast")</f>
        <v>Actual</v>
      </c>
      <c r="R357" s="203"/>
      <c r="S357" s="204" t="str">
        <f aca="false">IF(INDEX('Reference Data'!$G$5:$G$18,MATCH('Reference Data'!$C$4,'Reference Data'!$F$5:$F$21,0),1)&gt;=S$22,"Actual","Forecast")</f>
        <v>Actual</v>
      </c>
      <c r="T357" s="204" t="str">
        <f aca="false">IF(INDEX('Reference Data'!$G$5:$G$18,MATCH('Reference Data'!$C$4,'Reference Data'!$F$5:$F$21,0),1)&gt;=T$22,"Actual","Forecast")</f>
        <v>Forecast</v>
      </c>
      <c r="U357" s="203"/>
      <c r="V357" s="204" t="str">
        <f aca="false">IF(INDEX('Reference Data'!$G$5:$G$18,MATCH('Reference Data'!$C$4,'Reference Data'!$F$5:$F$21,0),1)&gt;=V$22,"Actual","Forecast")</f>
        <v>Forecast</v>
      </c>
      <c r="W357" s="204" t="str">
        <f aca="false">IF(INDEX('Reference Data'!$G$5:$G$18,MATCH('Reference Data'!$C$4,'Reference Data'!$F$5:$F$21,0),1)&gt;=W$22,"Actual","Forecast")</f>
        <v>Forecast</v>
      </c>
      <c r="X357" s="203"/>
      <c r="Y357" s="203"/>
      <c r="Z357" s="203"/>
    </row>
    <row r="358" customFormat="false" ht="15" hidden="false" customHeight="false" outlineLevel="1" collapsed="false">
      <c r="A358" s="169"/>
      <c r="B358" s="267" t="n">
        <f aca="false">IF(C358="",IF((Z358=0),0,1),IF(AND((COUNTBLANK(D358:E358))=0,Z358&gt;0), 0,1))</f>
        <v>0</v>
      </c>
      <c r="C358" s="270"/>
      <c r="D358" s="305"/>
      <c r="E358" s="306"/>
      <c r="F358" s="272"/>
      <c r="G358" s="273"/>
      <c r="H358" s="273"/>
      <c r="I358" s="274" t="n">
        <f aca="false">SUM(G358:H358)</f>
        <v>0</v>
      </c>
      <c r="J358" s="273"/>
      <c r="K358" s="273"/>
      <c r="L358" s="274" t="n">
        <f aca="false">SUM(J358:K358)</f>
        <v>0</v>
      </c>
      <c r="M358" s="273"/>
      <c r="N358" s="273"/>
      <c r="O358" s="274" t="n">
        <f aca="false">SUM(M358:N358)</f>
        <v>0</v>
      </c>
      <c r="P358" s="273"/>
      <c r="Q358" s="307"/>
      <c r="R358" s="274" t="n">
        <f aca="false">SUM(P358:Q358)</f>
        <v>0</v>
      </c>
      <c r="S358" s="273"/>
      <c r="T358" s="273"/>
      <c r="U358" s="274" t="n">
        <f aca="false">SUM(S358:T358)</f>
        <v>0</v>
      </c>
      <c r="V358" s="273"/>
      <c r="W358" s="273"/>
      <c r="X358" s="274" t="n">
        <f aca="false">SUM(V358:W358)</f>
        <v>0</v>
      </c>
      <c r="Y358" s="272"/>
      <c r="Z358" s="275" t="n">
        <f aca="false">SUM(O358,L358,I358,F358,R358,U358,X358,Y358)</f>
        <v>0</v>
      </c>
    </row>
    <row r="359" customFormat="false" ht="15" hidden="false" customHeight="false" outlineLevel="1" collapsed="false">
      <c r="A359" s="169"/>
      <c r="B359" s="267" t="n">
        <f aca="false">IF(C359="",IF((Z359=0),0,1),IF(AND((COUNTBLANK(D359:E359))=0,Z359&gt;0), 0,1))</f>
        <v>0</v>
      </c>
      <c r="C359" s="276"/>
      <c r="D359" s="276"/>
      <c r="E359" s="282"/>
      <c r="F359" s="278"/>
      <c r="G359" s="283"/>
      <c r="H359" s="283"/>
      <c r="I359" s="279" t="n">
        <f aca="false">SUM(G359:H359)</f>
        <v>0</v>
      </c>
      <c r="J359" s="283"/>
      <c r="K359" s="283"/>
      <c r="L359" s="279" t="n">
        <f aca="false">SUM(J359:K359)</f>
        <v>0</v>
      </c>
      <c r="M359" s="283"/>
      <c r="N359" s="283"/>
      <c r="O359" s="279" t="n">
        <f aca="false">SUM(M359:N359)</f>
        <v>0</v>
      </c>
      <c r="P359" s="283"/>
      <c r="Q359" s="284"/>
      <c r="R359" s="279" t="n">
        <f aca="false">SUM(P359:Q359)</f>
        <v>0</v>
      </c>
      <c r="S359" s="283"/>
      <c r="T359" s="283"/>
      <c r="U359" s="279" t="n">
        <f aca="false">SUM(S359:T359)</f>
        <v>0</v>
      </c>
      <c r="V359" s="283"/>
      <c r="W359" s="283"/>
      <c r="X359" s="279" t="n">
        <f aca="false">SUM(V359:W359)</f>
        <v>0</v>
      </c>
      <c r="Y359" s="278"/>
      <c r="Z359" s="280" t="n">
        <f aca="false">SUM(O359,L359,I359,F359,R359,U359,X359,Y359)</f>
        <v>0</v>
      </c>
    </row>
    <row r="360" customFormat="false" ht="15" hidden="false" customHeight="false" outlineLevel="1" collapsed="false">
      <c r="A360" s="169"/>
      <c r="B360" s="267" t="n">
        <f aca="false">IF(C360="",IF((Z360=0),0,1),IF(AND((COUNTBLANK(D360:E360))=0,Z360&gt;0), 0,1))</f>
        <v>0</v>
      </c>
      <c r="C360" s="276"/>
      <c r="D360" s="281"/>
      <c r="E360" s="282"/>
      <c r="F360" s="278"/>
      <c r="G360" s="283"/>
      <c r="H360" s="283"/>
      <c r="I360" s="279" t="n">
        <f aca="false">SUM(G360:H360)</f>
        <v>0</v>
      </c>
      <c r="J360" s="283"/>
      <c r="K360" s="283"/>
      <c r="L360" s="279" t="n">
        <f aca="false">SUM(J360:K360)</f>
        <v>0</v>
      </c>
      <c r="M360" s="283"/>
      <c r="N360" s="283"/>
      <c r="O360" s="279" t="n">
        <f aca="false">SUM(M360:N360)</f>
        <v>0</v>
      </c>
      <c r="P360" s="283"/>
      <c r="Q360" s="284"/>
      <c r="R360" s="279" t="n">
        <f aca="false">SUM(P360:Q360)</f>
        <v>0</v>
      </c>
      <c r="S360" s="283"/>
      <c r="T360" s="283"/>
      <c r="U360" s="279" t="n">
        <f aca="false">SUM(S360:T360)</f>
        <v>0</v>
      </c>
      <c r="V360" s="283"/>
      <c r="W360" s="283"/>
      <c r="X360" s="279" t="n">
        <f aca="false">SUM(V360:W360)</f>
        <v>0</v>
      </c>
      <c r="Y360" s="278"/>
      <c r="Z360" s="280" t="n">
        <f aca="false">SUM(O360,L360,I360,F360,R360,U360,X360,Y360)</f>
        <v>0</v>
      </c>
    </row>
    <row r="361" customFormat="false" ht="15" hidden="false" customHeight="false" outlineLevel="1" collapsed="false">
      <c r="A361" s="169"/>
      <c r="B361" s="267" t="n">
        <f aca="false">IF(C361="",IF((Z361=0),0,1),IF(AND((COUNTBLANK(D361:E361))=0,Z361&gt;0), 0,1))</f>
        <v>0</v>
      </c>
      <c r="C361" s="276"/>
      <c r="D361" s="276"/>
      <c r="E361" s="282"/>
      <c r="F361" s="278"/>
      <c r="G361" s="283"/>
      <c r="H361" s="283"/>
      <c r="I361" s="279" t="n">
        <f aca="false">SUM(G361:H361)</f>
        <v>0</v>
      </c>
      <c r="J361" s="283"/>
      <c r="K361" s="283"/>
      <c r="L361" s="279" t="n">
        <f aca="false">SUM(J361:K361)</f>
        <v>0</v>
      </c>
      <c r="M361" s="283"/>
      <c r="N361" s="283"/>
      <c r="O361" s="279" t="n">
        <f aca="false">SUM(M361:N361)</f>
        <v>0</v>
      </c>
      <c r="P361" s="283"/>
      <c r="Q361" s="284"/>
      <c r="R361" s="279" t="n">
        <f aca="false">SUM(P361:Q361)</f>
        <v>0</v>
      </c>
      <c r="S361" s="283"/>
      <c r="T361" s="283"/>
      <c r="U361" s="279" t="n">
        <f aca="false">SUM(S361:T361)</f>
        <v>0</v>
      </c>
      <c r="V361" s="283"/>
      <c r="W361" s="283"/>
      <c r="X361" s="279" t="n">
        <f aca="false">SUM(V361:W361)</f>
        <v>0</v>
      </c>
      <c r="Y361" s="278"/>
      <c r="Z361" s="280" t="n">
        <f aca="false">SUM(O361,L361,I361,F361,R361,U361,X361,Y361)</f>
        <v>0</v>
      </c>
    </row>
    <row r="362" customFormat="false" ht="15" hidden="false" customHeight="false" outlineLevel="1" collapsed="false">
      <c r="A362" s="169"/>
      <c r="B362" s="267" t="n">
        <f aca="false">IF(C362="",IF((Z362=0),0,1),IF(AND((COUNTBLANK(D362:E362))=0,Z362&gt;0), 0,1))</f>
        <v>0</v>
      </c>
      <c r="C362" s="285"/>
      <c r="D362" s="285"/>
      <c r="E362" s="286"/>
      <c r="F362" s="287"/>
      <c r="G362" s="288"/>
      <c r="H362" s="288"/>
      <c r="I362" s="289" t="n">
        <f aca="false">SUM(G362:H362)</f>
        <v>0</v>
      </c>
      <c r="J362" s="288"/>
      <c r="K362" s="288"/>
      <c r="L362" s="289" t="n">
        <f aca="false">SUM(J362:K362)</f>
        <v>0</v>
      </c>
      <c r="M362" s="288"/>
      <c r="N362" s="288"/>
      <c r="O362" s="289" t="n">
        <f aca="false">SUM(M362:N362)</f>
        <v>0</v>
      </c>
      <c r="P362" s="288"/>
      <c r="Q362" s="290"/>
      <c r="R362" s="289" t="n">
        <f aca="false">SUM(P362:Q362)</f>
        <v>0</v>
      </c>
      <c r="S362" s="288"/>
      <c r="T362" s="288"/>
      <c r="U362" s="289" t="n">
        <f aca="false">SUM(S362:T362)</f>
        <v>0</v>
      </c>
      <c r="V362" s="288"/>
      <c r="W362" s="288"/>
      <c r="X362" s="289" t="n">
        <f aca="false">SUM(V362:W362)</f>
        <v>0</v>
      </c>
      <c r="Y362" s="287"/>
      <c r="Z362" s="291" t="n">
        <f aca="false">SUM(O362,L362,I362,F362,R362,U362,X362,Y362)</f>
        <v>0</v>
      </c>
    </row>
    <row r="363" customFormat="false" ht="15" hidden="false" customHeight="true" outlineLevel="1" collapsed="false">
      <c r="A363" s="169"/>
      <c r="B363" s="229"/>
      <c r="C363" s="292" t="s">
        <v>222</v>
      </c>
      <c r="D363" s="292"/>
      <c r="E363" s="292"/>
      <c r="F363" s="293" t="n">
        <f aca="false">SUM(F358:F362)</f>
        <v>0</v>
      </c>
      <c r="G363" s="293" t="n">
        <f aca="false">SUM(G358:G362)</f>
        <v>0</v>
      </c>
      <c r="H363" s="293" t="n">
        <f aca="false">SUM(H358:H362)</f>
        <v>0</v>
      </c>
      <c r="I363" s="293" t="n">
        <f aca="false">SUM(I358:I362)</f>
        <v>0</v>
      </c>
      <c r="J363" s="293" t="n">
        <f aca="false">SUM(J358:J362)</f>
        <v>0</v>
      </c>
      <c r="K363" s="293" t="n">
        <f aca="false">SUM(K358:K362)</f>
        <v>0</v>
      </c>
      <c r="L363" s="293" t="n">
        <f aca="false">SUM(L358:L362)</f>
        <v>0</v>
      </c>
      <c r="M363" s="293" t="n">
        <f aca="false">SUM(M358:M362)</f>
        <v>0</v>
      </c>
      <c r="N363" s="293" t="n">
        <f aca="false">SUM(N358:N362)</f>
        <v>0</v>
      </c>
      <c r="O363" s="293" t="n">
        <f aca="false">SUM(O358:O362)</f>
        <v>0</v>
      </c>
      <c r="P363" s="293" t="n">
        <f aca="false">SUM(P358:P362)</f>
        <v>0</v>
      </c>
      <c r="Q363" s="293" t="n">
        <f aca="false">SUM(Q358:Q362)</f>
        <v>0</v>
      </c>
      <c r="R363" s="293" t="n">
        <f aca="false">SUM(R358:R362)</f>
        <v>0</v>
      </c>
      <c r="S363" s="293" t="n">
        <f aca="false">SUM(S358:S362)</f>
        <v>0</v>
      </c>
      <c r="T363" s="293" t="n">
        <f aca="false">SUM(T358:T362)</f>
        <v>0</v>
      </c>
      <c r="U363" s="293" t="n">
        <f aca="false">SUM(U358:U362)</f>
        <v>0</v>
      </c>
      <c r="V363" s="293" t="n">
        <f aca="false">SUM(V358:V362)</f>
        <v>0</v>
      </c>
      <c r="W363" s="293" t="n">
        <f aca="false">SUM(W358:W362)</f>
        <v>0</v>
      </c>
      <c r="X363" s="293" t="n">
        <f aca="false">SUM(X358:X362)</f>
        <v>0</v>
      </c>
      <c r="Y363" s="293" t="n">
        <f aca="false">SUM(Y358:Y362)</f>
        <v>0</v>
      </c>
      <c r="Z363" s="293" t="n">
        <f aca="false">SUM(Z358:Z362)</f>
        <v>0</v>
      </c>
    </row>
    <row r="364" customFormat="false" ht="13.5" hidden="false" customHeight="false" outlineLevel="1" collapsed="false"/>
    <row r="365" customFormat="false" ht="30.75" hidden="false" customHeight="true" outlineLevel="1" collapsed="false">
      <c r="B365" s="294" t="n">
        <f aca="false">COUNTIF(E358:E362,"Yes")</f>
        <v>0</v>
      </c>
      <c r="C365" s="295" t="s">
        <v>223</v>
      </c>
      <c r="D365" s="295"/>
      <c r="E365" s="295"/>
      <c r="G365" s="296"/>
      <c r="H365" s="296"/>
      <c r="I365" s="296"/>
      <c r="J365" s="296"/>
      <c r="K365" s="296"/>
      <c r="L365" s="296"/>
    </row>
    <row r="366" customFormat="false" ht="86.25" hidden="false" customHeight="true" outlineLevel="1" collapsed="false">
      <c r="B366" s="229"/>
      <c r="C366" s="297" t="s">
        <v>228</v>
      </c>
      <c r="D366" s="297"/>
      <c r="E366" s="297"/>
      <c r="G366" s="298"/>
      <c r="H366" s="298"/>
      <c r="I366" s="298"/>
      <c r="J366" s="298"/>
      <c r="K366" s="298"/>
      <c r="L366" s="298"/>
    </row>
    <row r="367" customFormat="false" ht="76.5" hidden="false" customHeight="true" outlineLevel="1" collapsed="false">
      <c r="B367" s="104"/>
      <c r="C367" s="299"/>
      <c r="D367" s="299"/>
      <c r="E367" s="299"/>
      <c r="G367" s="300"/>
      <c r="H367" s="300"/>
      <c r="I367" s="300"/>
      <c r="J367" s="300"/>
      <c r="K367" s="300"/>
      <c r="L367" s="300"/>
    </row>
    <row r="369" customFormat="false" ht="84.75" hidden="false" customHeight="true" outlineLevel="0" collapsed="false">
      <c r="A369" s="304" t="s">
        <v>225</v>
      </c>
      <c r="B369" s="224"/>
      <c r="C369" s="225" t="str">
        <f aca="false">CONCATENATE("Project 13: ",'2 - Project Admin'!E39)</f>
        <v>Project 13: </v>
      </c>
      <c r="D369" s="225"/>
      <c r="E369" s="225"/>
      <c r="F369" s="225"/>
      <c r="G369" s="225"/>
      <c r="H369" s="225"/>
      <c r="I369" s="225"/>
      <c r="J369" s="225"/>
      <c r="K369" s="225"/>
      <c r="L369" s="225"/>
      <c r="M369" s="225"/>
      <c r="N369" s="225"/>
      <c r="O369" s="225"/>
      <c r="P369" s="225"/>
      <c r="Q369" s="225"/>
      <c r="R369" s="225"/>
      <c r="S369" s="225"/>
      <c r="T369" s="225"/>
      <c r="U369" s="225"/>
      <c r="V369" s="225"/>
      <c r="W369" s="225"/>
      <c r="X369" s="225"/>
      <c r="Y369" s="225"/>
      <c r="Z369" s="225"/>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c r="AMK369" s="0"/>
      <c r="AML369" s="0"/>
      <c r="AMM369" s="0"/>
      <c r="AMN369" s="0"/>
      <c r="AMO369" s="0"/>
      <c r="AMP369" s="0"/>
      <c r="AMQ369" s="0"/>
      <c r="AMR369" s="0"/>
      <c r="AMS369" s="0"/>
      <c r="AMT369" s="0"/>
      <c r="AMU369" s="0"/>
      <c r="AMV369" s="0"/>
      <c r="AMW369" s="0"/>
      <c r="AMX369" s="0"/>
      <c r="AMY369" s="0"/>
      <c r="AMZ369" s="0"/>
      <c r="ANA369" s="0"/>
      <c r="ANB369" s="0"/>
      <c r="ANC369" s="0"/>
      <c r="AND369" s="0"/>
      <c r="ANE369" s="0"/>
      <c r="ANF369" s="0"/>
      <c r="ANG369" s="0"/>
      <c r="ANH369" s="0"/>
      <c r="ANI369" s="0"/>
      <c r="ANJ369" s="0"/>
      <c r="ANK369" s="0"/>
      <c r="ANL369" s="0"/>
      <c r="ANM369" s="0"/>
      <c r="ANN369" s="0"/>
      <c r="ANO369" s="0"/>
      <c r="ANP369" s="0"/>
      <c r="ANQ369" s="0"/>
      <c r="ANR369" s="0"/>
      <c r="ANS369" s="0"/>
      <c r="ANT369" s="0"/>
      <c r="ANU369" s="0"/>
      <c r="ANV369" s="0"/>
      <c r="ANW369" s="0"/>
      <c r="ANX369" s="0"/>
      <c r="ANY369" s="0"/>
      <c r="ANZ369" s="0"/>
      <c r="AOA369" s="0"/>
      <c r="AOB369" s="0"/>
      <c r="AOC369" s="0"/>
      <c r="AOD369" s="0"/>
      <c r="AOE369" s="0"/>
      <c r="AOF369" s="0"/>
      <c r="AOG369" s="0"/>
      <c r="AOH369" s="0"/>
      <c r="AOI369" s="0"/>
      <c r="AOJ369" s="0"/>
      <c r="AOK369" s="0"/>
      <c r="AOL369" s="0"/>
      <c r="AOM369" s="0"/>
      <c r="AON369" s="0"/>
      <c r="AOO369" s="0"/>
      <c r="AOP369" s="0"/>
      <c r="AOQ369" s="0"/>
      <c r="AOR369" s="0"/>
      <c r="AOS369" s="0"/>
      <c r="AOT369" s="0"/>
      <c r="AOU369" s="0"/>
      <c r="AOV369" s="0"/>
      <c r="AOW369" s="0"/>
      <c r="AOX369" s="0"/>
      <c r="AOY369" s="0"/>
      <c r="AOZ369" s="0"/>
      <c r="APA369" s="0"/>
      <c r="APB369" s="0"/>
      <c r="APC369" s="0"/>
      <c r="APD369" s="0"/>
      <c r="APE369" s="0"/>
      <c r="APF369" s="0"/>
      <c r="APG369" s="0"/>
      <c r="APH369" s="0"/>
      <c r="API369" s="0"/>
      <c r="APJ369" s="0"/>
      <c r="APK369" s="0"/>
      <c r="APL369" s="0"/>
      <c r="APM369" s="0"/>
      <c r="APN369" s="0"/>
      <c r="APO369" s="0"/>
      <c r="APP369" s="0"/>
      <c r="APQ369" s="0"/>
      <c r="APR369" s="0"/>
      <c r="APS369" s="0"/>
      <c r="APT369" s="0"/>
      <c r="APU369" s="0"/>
      <c r="APV369" s="0"/>
      <c r="APW369" s="0"/>
      <c r="APX369" s="0"/>
      <c r="APY369" s="0"/>
      <c r="APZ369" s="0"/>
      <c r="AQA369" s="0"/>
      <c r="AQB369" s="0"/>
      <c r="AQC369" s="0"/>
      <c r="AQD369" s="0"/>
      <c r="AQE369" s="0"/>
      <c r="AQF369" s="0"/>
      <c r="AQG369" s="0"/>
      <c r="AQH369" s="0"/>
      <c r="AQI369" s="0"/>
      <c r="AQJ369" s="0"/>
      <c r="AQK369" s="0"/>
      <c r="AQL369" s="0"/>
      <c r="AQM369" s="0"/>
      <c r="AQN369" s="0"/>
      <c r="AQO369" s="0"/>
      <c r="AQP369" s="0"/>
      <c r="AQQ369" s="0"/>
      <c r="AQR369" s="0"/>
      <c r="AQS369" s="0"/>
      <c r="AQT369" s="0"/>
      <c r="AQU369" s="0"/>
      <c r="AQV369" s="0"/>
      <c r="AQW369" s="0"/>
      <c r="AQX369" s="0"/>
      <c r="AQY369" s="0"/>
      <c r="AQZ369" s="0"/>
      <c r="ARA369" s="0"/>
      <c r="ARB369" s="0"/>
      <c r="ARC369" s="0"/>
      <c r="ARD369" s="0"/>
      <c r="ARE369" s="0"/>
      <c r="ARF369" s="0"/>
      <c r="ARG369" s="0"/>
      <c r="ARH369" s="0"/>
      <c r="ARI369" s="0"/>
      <c r="ARJ369" s="0"/>
      <c r="ARK369" s="0"/>
      <c r="ARL369" s="0"/>
      <c r="ARM369" s="0"/>
      <c r="ARN369" s="0"/>
      <c r="ARO369" s="0"/>
      <c r="ARP369" s="0"/>
      <c r="ARQ369" s="0"/>
      <c r="ARR369" s="0"/>
      <c r="ARS369" s="0"/>
      <c r="ART369" s="0"/>
      <c r="ARU369" s="0"/>
      <c r="ARV369" s="0"/>
      <c r="ARW369" s="0"/>
      <c r="ARX369" s="0"/>
      <c r="ARY369" s="0"/>
      <c r="ARZ369" s="0"/>
      <c r="ASA369" s="0"/>
      <c r="ASB369" s="0"/>
      <c r="ASC369" s="0"/>
      <c r="ASD369" s="0"/>
      <c r="ASE369" s="0"/>
      <c r="ASF369" s="0"/>
      <c r="ASG369" s="0"/>
      <c r="ASH369" s="0"/>
      <c r="ASI369" s="0"/>
      <c r="ASJ369" s="0"/>
      <c r="ASK369" s="0"/>
      <c r="ASL369" s="0"/>
      <c r="ASM369" s="0"/>
      <c r="ASN369" s="0"/>
      <c r="ASO369" s="0"/>
      <c r="ASP369" s="0"/>
      <c r="ASQ369" s="0"/>
      <c r="ASR369" s="0"/>
      <c r="ASS369" s="0"/>
      <c r="AST369" s="0"/>
      <c r="ASU369" s="0"/>
      <c r="ASV369" s="0"/>
      <c r="ASW369" s="0"/>
      <c r="ASX369" s="0"/>
      <c r="ASY369" s="0"/>
      <c r="ASZ369" s="0"/>
      <c r="ATA369" s="0"/>
      <c r="ATB369" s="0"/>
      <c r="ATC369" s="0"/>
      <c r="ATD369" s="0"/>
      <c r="ATE369" s="0"/>
      <c r="ATF369" s="0"/>
      <c r="ATG369" s="0"/>
      <c r="ATH369" s="0"/>
      <c r="ATI369" s="0"/>
      <c r="ATJ369" s="0"/>
      <c r="ATK369" s="0"/>
      <c r="ATL369" s="0"/>
      <c r="ATM369" s="0"/>
      <c r="ATN369" s="0"/>
      <c r="ATO369" s="0"/>
      <c r="ATP369" s="0"/>
      <c r="ATQ369" s="0"/>
      <c r="ATR369" s="0"/>
      <c r="ATS369" s="0"/>
      <c r="ATT369" s="0"/>
      <c r="ATU369" s="0"/>
      <c r="ATV369" s="0"/>
      <c r="ATW369" s="0"/>
      <c r="ATX369" s="0"/>
      <c r="ATY369" s="0"/>
      <c r="ATZ369" s="0"/>
      <c r="AUA369" s="0"/>
      <c r="AUB369" s="0"/>
      <c r="AUC369" s="0"/>
      <c r="AUD369" s="0"/>
      <c r="AUE369" s="0"/>
      <c r="AUF369" s="0"/>
      <c r="AUG369" s="0"/>
      <c r="AUH369" s="0"/>
      <c r="AUI369" s="0"/>
      <c r="AUJ369" s="0"/>
      <c r="AUK369" s="0"/>
      <c r="AUL369" s="0"/>
      <c r="AUM369" s="0"/>
      <c r="AUN369" s="0"/>
      <c r="AUO369" s="0"/>
      <c r="AUP369" s="0"/>
      <c r="AUQ369" s="0"/>
      <c r="AUR369" s="0"/>
      <c r="AUS369" s="0"/>
      <c r="AUT369" s="0"/>
      <c r="AUU369" s="0"/>
      <c r="AUV369" s="0"/>
      <c r="AUW369" s="0"/>
      <c r="AUX369" s="0"/>
      <c r="AUY369" s="0"/>
      <c r="AUZ369" s="0"/>
      <c r="AVA369" s="0"/>
      <c r="AVB369" s="0"/>
      <c r="AVC369" s="0"/>
      <c r="AVD369" s="0"/>
      <c r="AVE369" s="0"/>
      <c r="AVF369" s="0"/>
      <c r="AVG369" s="0"/>
      <c r="AVH369" s="0"/>
      <c r="AVI369" s="0"/>
      <c r="AVJ369" s="0"/>
      <c r="AVK369" s="0"/>
      <c r="AVL369" s="0"/>
      <c r="AVM369" s="0"/>
      <c r="AVN369" s="0"/>
      <c r="AVO369" s="0"/>
      <c r="AVP369" s="0"/>
      <c r="AVQ369" s="0"/>
      <c r="AVR369" s="0"/>
      <c r="AVS369" s="0"/>
      <c r="AVT369" s="0"/>
      <c r="AVU369" s="0"/>
      <c r="AVV369" s="0"/>
      <c r="AVW369" s="0"/>
      <c r="AVX369" s="0"/>
      <c r="AVY369" s="0"/>
      <c r="AVZ369" s="0"/>
      <c r="AWA369" s="0"/>
      <c r="AWB369" s="0"/>
      <c r="AWC369" s="0"/>
      <c r="AWD369" s="0"/>
      <c r="AWE369" s="0"/>
      <c r="AWF369" s="0"/>
      <c r="AWG369" s="0"/>
      <c r="AWH369" s="0"/>
      <c r="AWI369" s="0"/>
      <c r="AWJ369" s="0"/>
      <c r="AWK369" s="0"/>
      <c r="AWL369" s="0"/>
      <c r="AWM369" s="0"/>
      <c r="AWN369" s="0"/>
      <c r="AWO369" s="0"/>
      <c r="AWP369" s="0"/>
      <c r="AWQ369" s="0"/>
      <c r="AWR369" s="0"/>
      <c r="AWS369" s="0"/>
      <c r="AWT369" s="0"/>
      <c r="AWU369" s="0"/>
      <c r="AWV369" s="0"/>
      <c r="AWW369" s="0"/>
      <c r="AWX369" s="0"/>
      <c r="AWY369" s="0"/>
      <c r="AWZ369" s="0"/>
      <c r="AXA369" s="0"/>
      <c r="AXB369" s="0"/>
      <c r="AXC369" s="0"/>
      <c r="AXD369" s="0"/>
      <c r="AXE369" s="0"/>
      <c r="AXF369" s="0"/>
      <c r="AXG369" s="0"/>
      <c r="AXH369" s="0"/>
      <c r="AXI369" s="0"/>
      <c r="AXJ369" s="0"/>
      <c r="AXK369" s="0"/>
      <c r="AXL369" s="0"/>
      <c r="AXM369" s="0"/>
      <c r="AXN369" s="0"/>
      <c r="AXO369" s="0"/>
      <c r="AXP369" s="0"/>
      <c r="AXQ369" s="0"/>
      <c r="AXR369" s="0"/>
      <c r="AXS369" s="0"/>
      <c r="AXT369" s="0"/>
      <c r="AXU369" s="0"/>
      <c r="AXV369" s="0"/>
      <c r="AXW369" s="0"/>
      <c r="AXX369" s="0"/>
      <c r="AXY369" s="0"/>
      <c r="AXZ369" s="0"/>
      <c r="AYA369" s="0"/>
      <c r="AYB369" s="0"/>
      <c r="AYC369" s="0"/>
      <c r="AYD369" s="0"/>
      <c r="AYE369" s="0"/>
      <c r="AYF369" s="0"/>
      <c r="AYG369" s="0"/>
      <c r="AYH369" s="0"/>
      <c r="AYI369" s="0"/>
      <c r="AYJ369" s="0"/>
      <c r="AYK369" s="0"/>
      <c r="AYL369" s="0"/>
      <c r="AYM369" s="0"/>
      <c r="AYN369" s="0"/>
      <c r="AYO369" s="0"/>
      <c r="AYP369" s="0"/>
      <c r="AYQ369" s="0"/>
      <c r="AYR369" s="0"/>
      <c r="AYS369" s="0"/>
      <c r="AYT369" s="0"/>
      <c r="AYU369" s="0"/>
      <c r="AYV369" s="0"/>
      <c r="AYW369" s="0"/>
      <c r="AYX369" s="0"/>
      <c r="AYY369" s="0"/>
      <c r="AYZ369" s="0"/>
      <c r="AZA369" s="0"/>
      <c r="AZB369" s="0"/>
      <c r="AZC369" s="0"/>
      <c r="AZD369" s="0"/>
      <c r="AZE369" s="0"/>
      <c r="AZF369" s="0"/>
      <c r="AZG369" s="0"/>
      <c r="AZH369" s="0"/>
      <c r="AZI369" s="0"/>
      <c r="AZJ369" s="0"/>
      <c r="AZK369" s="0"/>
      <c r="AZL369" s="0"/>
      <c r="AZM369" s="0"/>
      <c r="AZN369" s="0"/>
      <c r="AZO369" s="0"/>
      <c r="AZP369" s="0"/>
      <c r="AZQ369" s="0"/>
      <c r="AZR369" s="0"/>
      <c r="AZS369" s="0"/>
      <c r="AZT369" s="0"/>
      <c r="AZU369" s="0"/>
      <c r="AZV369" s="0"/>
      <c r="AZW369" s="0"/>
      <c r="AZX369" s="0"/>
      <c r="AZY369" s="0"/>
      <c r="AZZ369" s="0"/>
      <c r="BAA369" s="0"/>
      <c r="BAB369" s="0"/>
      <c r="BAC369" s="0"/>
      <c r="BAD369" s="0"/>
      <c r="BAE369" s="0"/>
      <c r="BAF369" s="0"/>
      <c r="BAG369" s="0"/>
      <c r="BAH369" s="0"/>
      <c r="BAI369" s="0"/>
      <c r="BAJ369" s="0"/>
      <c r="BAK369" s="0"/>
      <c r="BAL369" s="0"/>
      <c r="BAM369" s="0"/>
      <c r="BAN369" s="0"/>
      <c r="BAO369" s="0"/>
      <c r="BAP369" s="0"/>
      <c r="BAQ369" s="0"/>
      <c r="BAR369" s="0"/>
      <c r="BAS369" s="0"/>
      <c r="BAT369" s="0"/>
      <c r="BAU369" s="0"/>
      <c r="BAV369" s="0"/>
      <c r="BAW369" s="0"/>
      <c r="BAX369" s="0"/>
      <c r="BAY369" s="0"/>
      <c r="BAZ369" s="0"/>
      <c r="BBA369" s="0"/>
      <c r="BBB369" s="0"/>
      <c r="BBC369" s="0"/>
      <c r="BBD369" s="0"/>
      <c r="BBE369" s="0"/>
      <c r="BBF369" s="0"/>
      <c r="BBG369" s="0"/>
      <c r="BBH369" s="0"/>
      <c r="BBI369" s="0"/>
      <c r="BBJ369" s="0"/>
      <c r="BBK369" s="0"/>
      <c r="BBL369" s="0"/>
      <c r="BBM369" s="0"/>
      <c r="BBN369" s="0"/>
      <c r="BBO369" s="0"/>
      <c r="BBP369" s="0"/>
      <c r="BBQ369" s="0"/>
      <c r="BBR369" s="0"/>
      <c r="BBS369" s="0"/>
      <c r="BBT369" s="0"/>
      <c r="BBU369" s="0"/>
      <c r="BBV369" s="0"/>
      <c r="BBW369" s="0"/>
      <c r="BBX369" s="0"/>
      <c r="BBY369" s="0"/>
      <c r="BBZ369" s="0"/>
      <c r="BCA369" s="0"/>
      <c r="BCB369" s="0"/>
      <c r="BCC369" s="0"/>
      <c r="BCD369" s="0"/>
      <c r="BCE369" s="0"/>
      <c r="BCF369" s="0"/>
      <c r="BCG369" s="0"/>
      <c r="BCH369" s="0"/>
      <c r="BCI369" s="0"/>
      <c r="BCJ369" s="0"/>
      <c r="BCK369" s="0"/>
      <c r="BCL369" s="0"/>
      <c r="BCM369" s="0"/>
      <c r="BCN369" s="0"/>
      <c r="BCO369" s="0"/>
      <c r="BCP369" s="0"/>
      <c r="BCQ369" s="0"/>
      <c r="BCR369" s="0"/>
      <c r="BCS369" s="0"/>
      <c r="BCT369" s="0"/>
      <c r="BCU369" s="0"/>
      <c r="BCV369" s="0"/>
      <c r="BCW369" s="0"/>
      <c r="BCX369" s="0"/>
      <c r="BCY369" s="0"/>
      <c r="BCZ369" s="0"/>
      <c r="BDA369" s="0"/>
      <c r="BDB369" s="0"/>
      <c r="BDC369" s="0"/>
      <c r="BDD369" s="0"/>
      <c r="BDE369" s="0"/>
      <c r="BDF369" s="0"/>
      <c r="BDG369" s="0"/>
      <c r="BDH369" s="0"/>
      <c r="BDI369" s="0"/>
      <c r="BDJ369" s="0"/>
      <c r="BDK369" s="0"/>
      <c r="BDL369" s="0"/>
      <c r="BDM369" s="0"/>
      <c r="BDN369" s="0"/>
      <c r="BDO369" s="0"/>
      <c r="BDP369" s="0"/>
      <c r="BDQ369" s="0"/>
      <c r="BDR369" s="0"/>
      <c r="BDS369" s="0"/>
      <c r="BDT369" s="0"/>
      <c r="BDU369" s="0"/>
      <c r="BDV369" s="0"/>
      <c r="BDW369" s="0"/>
      <c r="BDX369" s="0"/>
      <c r="BDY369" s="0"/>
      <c r="BDZ369" s="0"/>
      <c r="BEA369" s="0"/>
      <c r="BEB369" s="0"/>
      <c r="BEC369" s="0"/>
      <c r="BED369" s="0"/>
      <c r="BEE369" s="0"/>
      <c r="BEF369" s="0"/>
      <c r="BEG369" s="0"/>
      <c r="BEH369" s="0"/>
      <c r="BEI369" s="0"/>
      <c r="BEJ369" s="0"/>
      <c r="BEK369" s="0"/>
      <c r="BEL369" s="0"/>
      <c r="BEM369" s="0"/>
      <c r="BEN369" s="0"/>
      <c r="BEO369" s="0"/>
      <c r="BEP369" s="0"/>
      <c r="BEQ369" s="0"/>
      <c r="BER369" s="0"/>
      <c r="BES369" s="0"/>
      <c r="BET369" s="0"/>
      <c r="BEU369" s="0"/>
      <c r="BEV369" s="0"/>
      <c r="BEW369" s="0"/>
      <c r="BEX369" s="0"/>
      <c r="BEY369" s="0"/>
      <c r="BEZ369" s="0"/>
      <c r="BFA369" s="0"/>
      <c r="BFB369" s="0"/>
      <c r="BFC369" s="0"/>
      <c r="BFD369" s="0"/>
      <c r="BFE369" s="0"/>
      <c r="BFF369" s="0"/>
      <c r="BFG369" s="0"/>
      <c r="BFH369" s="0"/>
      <c r="BFI369" s="0"/>
      <c r="BFJ369" s="0"/>
      <c r="BFK369" s="0"/>
      <c r="BFL369" s="0"/>
      <c r="BFM369" s="0"/>
      <c r="BFN369" s="0"/>
      <c r="BFO369" s="0"/>
      <c r="BFP369" s="0"/>
      <c r="BFQ369" s="0"/>
      <c r="BFR369" s="0"/>
      <c r="BFS369" s="0"/>
      <c r="BFT369" s="0"/>
      <c r="BFU369" s="0"/>
      <c r="BFV369" s="0"/>
      <c r="BFW369" s="0"/>
      <c r="BFX369" s="0"/>
      <c r="BFY369" s="0"/>
      <c r="BFZ369" s="0"/>
      <c r="BGA369" s="0"/>
      <c r="BGB369" s="0"/>
      <c r="BGC369" s="0"/>
      <c r="BGD369" s="0"/>
      <c r="BGE369" s="0"/>
      <c r="BGF369" s="0"/>
      <c r="BGG369" s="0"/>
      <c r="BGH369" s="0"/>
      <c r="BGI369" s="0"/>
      <c r="BGJ369" s="0"/>
      <c r="BGK369" s="0"/>
      <c r="BGL369" s="0"/>
      <c r="BGM369" s="0"/>
      <c r="BGN369" s="0"/>
      <c r="BGO369" s="0"/>
      <c r="BGP369" s="0"/>
      <c r="BGQ369" s="0"/>
      <c r="BGR369" s="0"/>
      <c r="BGS369" s="0"/>
      <c r="BGT369" s="0"/>
      <c r="BGU369" s="0"/>
      <c r="BGV369" s="0"/>
      <c r="BGW369" s="0"/>
      <c r="BGX369" s="0"/>
      <c r="BGY369" s="0"/>
      <c r="BGZ369" s="0"/>
      <c r="BHA369" s="0"/>
      <c r="BHB369" s="0"/>
      <c r="BHC369" s="0"/>
      <c r="BHD369" s="0"/>
      <c r="BHE369" s="0"/>
      <c r="BHF369" s="0"/>
      <c r="BHG369" s="0"/>
      <c r="BHH369" s="0"/>
      <c r="BHI369" s="0"/>
      <c r="BHJ369" s="0"/>
      <c r="BHK369" s="0"/>
      <c r="BHL369" s="0"/>
      <c r="BHM369" s="0"/>
      <c r="BHN369" s="0"/>
      <c r="BHO369" s="0"/>
      <c r="BHP369" s="0"/>
      <c r="BHQ369" s="0"/>
      <c r="BHR369" s="0"/>
      <c r="BHS369" s="0"/>
      <c r="BHT369" s="0"/>
      <c r="BHU369" s="0"/>
      <c r="BHV369" s="0"/>
      <c r="BHW369" s="0"/>
      <c r="BHX369" s="0"/>
      <c r="BHY369" s="0"/>
      <c r="BHZ369" s="0"/>
      <c r="BIA369" s="0"/>
      <c r="BIB369" s="0"/>
      <c r="BIC369" s="0"/>
      <c r="BID369" s="0"/>
      <c r="BIE369" s="0"/>
      <c r="BIF369" s="0"/>
      <c r="BIG369" s="0"/>
      <c r="BIH369" s="0"/>
      <c r="BII369" s="0"/>
      <c r="BIJ369" s="0"/>
      <c r="BIK369" s="0"/>
      <c r="BIL369" s="0"/>
      <c r="BIM369" s="0"/>
      <c r="BIN369" s="0"/>
      <c r="BIO369" s="0"/>
      <c r="BIP369" s="0"/>
      <c r="BIQ369" s="0"/>
      <c r="BIR369" s="0"/>
      <c r="BIS369" s="0"/>
      <c r="BIT369" s="0"/>
      <c r="BIU369" s="0"/>
      <c r="BIV369" s="0"/>
      <c r="BIW369" s="0"/>
      <c r="BIX369" s="0"/>
      <c r="BIY369" s="0"/>
      <c r="BIZ369" s="0"/>
      <c r="BJA369" s="0"/>
      <c r="BJB369" s="0"/>
      <c r="BJC369" s="0"/>
      <c r="BJD369" s="0"/>
      <c r="BJE369" s="0"/>
      <c r="BJF369" s="0"/>
      <c r="BJG369" s="0"/>
      <c r="BJH369" s="0"/>
      <c r="BJI369" s="0"/>
      <c r="BJJ369" s="0"/>
      <c r="BJK369" s="0"/>
      <c r="BJL369" s="0"/>
      <c r="BJM369" s="0"/>
      <c r="BJN369" s="0"/>
      <c r="BJO369" s="0"/>
      <c r="BJP369" s="0"/>
      <c r="BJQ369" s="0"/>
      <c r="BJR369" s="0"/>
      <c r="BJS369" s="0"/>
      <c r="BJT369" s="0"/>
      <c r="BJU369" s="0"/>
      <c r="BJV369" s="0"/>
      <c r="BJW369" s="0"/>
      <c r="BJX369" s="0"/>
      <c r="BJY369" s="0"/>
      <c r="BJZ369" s="0"/>
      <c r="BKA369" s="0"/>
      <c r="BKB369" s="0"/>
      <c r="BKC369" s="0"/>
      <c r="BKD369" s="0"/>
      <c r="BKE369" s="0"/>
      <c r="BKF369" s="0"/>
      <c r="BKG369" s="0"/>
      <c r="BKH369" s="0"/>
      <c r="BKI369" s="0"/>
      <c r="BKJ369" s="0"/>
      <c r="BKK369" s="0"/>
      <c r="BKL369" s="0"/>
      <c r="BKM369" s="0"/>
      <c r="BKN369" s="0"/>
      <c r="BKO369" s="0"/>
      <c r="BKP369" s="0"/>
      <c r="BKQ369" s="0"/>
      <c r="BKR369" s="0"/>
      <c r="BKS369" s="0"/>
      <c r="BKT369" s="0"/>
      <c r="BKU369" s="0"/>
      <c r="BKV369" s="0"/>
      <c r="BKW369" s="0"/>
      <c r="BKX369" s="0"/>
      <c r="BKY369" s="0"/>
      <c r="BKZ369" s="0"/>
      <c r="BLA369" s="0"/>
      <c r="BLB369" s="0"/>
      <c r="BLC369" s="0"/>
      <c r="BLD369" s="0"/>
      <c r="BLE369" s="0"/>
      <c r="BLF369" s="0"/>
      <c r="BLG369" s="0"/>
      <c r="BLH369" s="0"/>
      <c r="BLI369" s="0"/>
      <c r="BLJ369" s="0"/>
      <c r="BLK369" s="0"/>
      <c r="BLL369" s="0"/>
      <c r="BLM369" s="0"/>
      <c r="BLN369" s="0"/>
      <c r="BLO369" s="0"/>
      <c r="BLP369" s="0"/>
      <c r="BLQ369" s="0"/>
      <c r="BLR369" s="0"/>
      <c r="BLS369" s="0"/>
      <c r="BLT369" s="0"/>
      <c r="BLU369" s="0"/>
      <c r="BLV369" s="0"/>
      <c r="BLW369" s="0"/>
      <c r="BLX369" s="0"/>
      <c r="BLY369" s="0"/>
      <c r="BLZ369" s="0"/>
      <c r="BMA369" s="0"/>
      <c r="BMB369" s="0"/>
      <c r="BMC369" s="0"/>
      <c r="BMD369" s="0"/>
      <c r="BME369" s="0"/>
      <c r="BMF369" s="0"/>
      <c r="BMG369" s="0"/>
      <c r="BMH369" s="0"/>
      <c r="BMI369" s="0"/>
      <c r="BMJ369" s="0"/>
      <c r="BMK369" s="0"/>
      <c r="BML369" s="0"/>
      <c r="BMM369" s="0"/>
      <c r="BMN369" s="0"/>
      <c r="BMO369" s="0"/>
      <c r="BMP369" s="0"/>
      <c r="BMQ369" s="0"/>
      <c r="BMR369" s="0"/>
      <c r="BMS369" s="0"/>
      <c r="BMT369" s="0"/>
      <c r="BMU369" s="0"/>
      <c r="BMV369" s="0"/>
      <c r="BMW369" s="0"/>
      <c r="BMX369" s="0"/>
      <c r="BMY369" s="0"/>
      <c r="BMZ369" s="0"/>
      <c r="BNA369" s="0"/>
      <c r="BNB369" s="0"/>
      <c r="BNC369" s="0"/>
      <c r="BND369" s="0"/>
      <c r="BNE369" s="0"/>
      <c r="BNF369" s="0"/>
      <c r="BNG369" s="0"/>
      <c r="BNH369" s="0"/>
      <c r="BNI369" s="0"/>
      <c r="BNJ369" s="0"/>
      <c r="BNK369" s="0"/>
      <c r="BNL369" s="0"/>
      <c r="BNM369" s="0"/>
      <c r="BNN369" s="0"/>
      <c r="BNO369" s="0"/>
      <c r="BNP369" s="0"/>
      <c r="BNQ369" s="0"/>
      <c r="BNR369" s="0"/>
      <c r="BNS369" s="0"/>
      <c r="BNT369" s="0"/>
      <c r="BNU369" s="0"/>
      <c r="BNV369" s="0"/>
      <c r="BNW369" s="0"/>
      <c r="BNX369" s="0"/>
      <c r="BNY369" s="0"/>
      <c r="BNZ369" s="0"/>
      <c r="BOA369" s="0"/>
      <c r="BOB369" s="0"/>
      <c r="BOC369" s="0"/>
      <c r="BOD369" s="0"/>
      <c r="BOE369" s="0"/>
      <c r="BOF369" s="0"/>
      <c r="BOG369" s="0"/>
      <c r="BOH369" s="0"/>
      <c r="BOI369" s="0"/>
      <c r="BOJ369" s="0"/>
      <c r="BOK369" s="0"/>
      <c r="BOL369" s="0"/>
      <c r="BOM369" s="0"/>
      <c r="BON369" s="0"/>
      <c r="BOO369" s="0"/>
      <c r="BOP369" s="0"/>
      <c r="BOQ369" s="0"/>
      <c r="BOR369" s="0"/>
      <c r="BOS369" s="0"/>
      <c r="BOT369" s="0"/>
      <c r="BOU369" s="0"/>
      <c r="BOV369" s="0"/>
      <c r="BOW369" s="0"/>
      <c r="BOX369" s="0"/>
      <c r="BOY369" s="0"/>
      <c r="BOZ369" s="0"/>
      <c r="BPA369" s="0"/>
      <c r="BPB369" s="0"/>
      <c r="BPC369" s="0"/>
      <c r="BPD369" s="0"/>
      <c r="BPE369" s="0"/>
      <c r="BPF369" s="0"/>
      <c r="BPG369" s="0"/>
      <c r="BPH369" s="0"/>
      <c r="BPI369" s="0"/>
      <c r="BPJ369" s="0"/>
      <c r="BPK369" s="0"/>
      <c r="BPL369" s="0"/>
      <c r="BPM369" s="0"/>
      <c r="BPN369" s="0"/>
      <c r="BPO369" s="0"/>
      <c r="BPP369" s="0"/>
      <c r="BPQ369" s="0"/>
      <c r="BPR369" s="0"/>
      <c r="BPS369" s="0"/>
      <c r="BPT369" s="0"/>
      <c r="BPU369" s="0"/>
      <c r="BPV369" s="0"/>
      <c r="BPW369" s="0"/>
      <c r="BPX369" s="0"/>
      <c r="BPY369" s="0"/>
      <c r="BPZ369" s="0"/>
      <c r="BQA369" s="0"/>
      <c r="BQB369" s="0"/>
      <c r="BQC369" s="0"/>
      <c r="BQD369" s="0"/>
      <c r="BQE369" s="0"/>
      <c r="BQF369" s="0"/>
      <c r="BQG369" s="0"/>
      <c r="BQH369" s="0"/>
      <c r="BQI369" s="0"/>
      <c r="BQJ369" s="0"/>
      <c r="BQK369" s="0"/>
      <c r="BQL369" s="0"/>
      <c r="BQM369" s="0"/>
      <c r="BQN369" s="0"/>
      <c r="BQO369" s="0"/>
      <c r="BQP369" s="0"/>
      <c r="BQQ369" s="0"/>
      <c r="BQR369" s="0"/>
      <c r="BQS369" s="0"/>
      <c r="BQT369" s="0"/>
      <c r="BQU369" s="0"/>
      <c r="BQV369" s="0"/>
      <c r="BQW369" s="0"/>
      <c r="BQX369" s="0"/>
      <c r="BQY369" s="0"/>
      <c r="BQZ369" s="0"/>
      <c r="BRA369" s="0"/>
      <c r="BRB369" s="0"/>
      <c r="BRC369" s="0"/>
      <c r="BRD369" s="0"/>
      <c r="BRE369" s="0"/>
      <c r="BRF369" s="0"/>
      <c r="BRG369" s="0"/>
      <c r="BRH369" s="0"/>
      <c r="BRI369" s="0"/>
      <c r="BRJ369" s="0"/>
      <c r="BRK369" s="0"/>
      <c r="BRL369" s="0"/>
      <c r="BRM369" s="0"/>
      <c r="BRN369" s="0"/>
      <c r="BRO369" s="0"/>
      <c r="BRP369" s="0"/>
      <c r="BRQ369" s="0"/>
      <c r="BRR369" s="0"/>
      <c r="BRS369" s="0"/>
      <c r="BRT369" s="0"/>
      <c r="BRU369" s="0"/>
      <c r="BRV369" s="0"/>
      <c r="BRW369" s="0"/>
      <c r="BRX369" s="0"/>
      <c r="BRY369" s="0"/>
      <c r="BRZ369" s="0"/>
      <c r="BSA369" s="0"/>
      <c r="BSB369" s="0"/>
      <c r="BSC369" s="0"/>
      <c r="BSD369" s="0"/>
      <c r="BSE369" s="0"/>
      <c r="BSF369" s="0"/>
      <c r="BSG369" s="0"/>
      <c r="BSH369" s="0"/>
      <c r="BSI369" s="0"/>
      <c r="BSJ369" s="0"/>
      <c r="BSK369" s="0"/>
      <c r="BSL369" s="0"/>
      <c r="BSM369" s="0"/>
      <c r="BSN369" s="0"/>
      <c r="BSO369" s="0"/>
      <c r="BSP369" s="0"/>
      <c r="BSQ369" s="0"/>
      <c r="BSR369" s="0"/>
      <c r="BSS369" s="0"/>
      <c r="BST369" s="0"/>
      <c r="BSU369" s="0"/>
      <c r="BSV369" s="0"/>
      <c r="BSW369" s="0"/>
      <c r="BSX369" s="0"/>
      <c r="BSY369" s="0"/>
      <c r="BSZ369" s="0"/>
      <c r="BTA369" s="0"/>
      <c r="BTB369" s="0"/>
      <c r="BTC369" s="0"/>
      <c r="BTD369" s="0"/>
      <c r="BTE369" s="0"/>
      <c r="BTF369" s="0"/>
      <c r="BTG369" s="0"/>
      <c r="BTH369" s="0"/>
      <c r="BTI369" s="0"/>
      <c r="BTJ369" s="0"/>
      <c r="BTK369" s="0"/>
      <c r="BTL369" s="0"/>
      <c r="BTM369" s="0"/>
      <c r="BTN369" s="0"/>
      <c r="BTO369" s="0"/>
      <c r="BTP369" s="0"/>
      <c r="BTQ369" s="0"/>
      <c r="BTR369" s="0"/>
      <c r="BTS369" s="0"/>
      <c r="BTT369" s="0"/>
      <c r="BTU369" s="0"/>
      <c r="BTV369" s="0"/>
      <c r="BTW369" s="0"/>
      <c r="BTX369" s="0"/>
      <c r="BTY369" s="0"/>
      <c r="BTZ369" s="0"/>
      <c r="BUA369" s="0"/>
      <c r="BUB369" s="0"/>
      <c r="BUC369" s="0"/>
      <c r="BUD369" s="0"/>
      <c r="BUE369" s="0"/>
      <c r="BUF369" s="0"/>
      <c r="BUG369" s="0"/>
      <c r="BUH369" s="0"/>
      <c r="BUI369" s="0"/>
      <c r="BUJ369" s="0"/>
      <c r="BUK369" s="0"/>
      <c r="BUL369" s="0"/>
      <c r="BUM369" s="0"/>
      <c r="BUN369" s="0"/>
      <c r="BUO369" s="0"/>
      <c r="BUP369" s="0"/>
      <c r="BUQ369" s="0"/>
      <c r="BUR369" s="0"/>
      <c r="BUS369" s="0"/>
      <c r="BUT369" s="0"/>
      <c r="BUU369" s="0"/>
      <c r="BUV369" s="0"/>
      <c r="BUW369" s="0"/>
      <c r="BUX369" s="0"/>
      <c r="BUY369" s="0"/>
      <c r="BUZ369" s="0"/>
      <c r="BVA369" s="0"/>
      <c r="BVB369" s="0"/>
      <c r="BVC369" s="0"/>
      <c r="BVD369" s="0"/>
      <c r="BVE369" s="0"/>
      <c r="BVF369" s="0"/>
      <c r="BVG369" s="0"/>
      <c r="BVH369" s="0"/>
      <c r="BVI369" s="0"/>
      <c r="BVJ369" s="0"/>
      <c r="BVK369" s="0"/>
      <c r="BVL369" s="0"/>
      <c r="BVM369" s="0"/>
      <c r="BVN369" s="0"/>
      <c r="BVO369" s="0"/>
      <c r="BVP369" s="0"/>
      <c r="BVQ369" s="0"/>
      <c r="BVR369" s="0"/>
      <c r="BVS369" s="0"/>
      <c r="BVT369" s="0"/>
      <c r="BVU369" s="0"/>
      <c r="BVV369" s="0"/>
      <c r="BVW369" s="0"/>
      <c r="BVX369" s="0"/>
      <c r="BVY369" s="0"/>
      <c r="BVZ369" s="0"/>
      <c r="BWA369" s="0"/>
      <c r="BWB369" s="0"/>
      <c r="BWC369" s="0"/>
      <c r="BWD369" s="0"/>
      <c r="BWE369" s="0"/>
      <c r="BWF369" s="0"/>
      <c r="BWG369" s="0"/>
      <c r="BWH369" s="0"/>
      <c r="BWI369" s="0"/>
      <c r="BWJ369" s="0"/>
      <c r="BWK369" s="0"/>
      <c r="BWL369" s="0"/>
      <c r="BWM369" s="0"/>
      <c r="BWN369" s="0"/>
      <c r="BWO369" s="0"/>
      <c r="BWP369" s="0"/>
      <c r="BWQ369" s="0"/>
      <c r="BWR369" s="0"/>
      <c r="BWS369" s="0"/>
      <c r="BWT369" s="0"/>
      <c r="BWU369" s="0"/>
      <c r="BWV369" s="0"/>
      <c r="BWW369" s="0"/>
      <c r="BWX369" s="0"/>
      <c r="BWY369" s="0"/>
      <c r="BWZ369" s="0"/>
      <c r="BXA369" s="0"/>
      <c r="BXB369" s="0"/>
      <c r="BXC369" s="0"/>
      <c r="BXD369" s="0"/>
      <c r="BXE369" s="0"/>
      <c r="BXF369" s="0"/>
      <c r="BXG369" s="0"/>
      <c r="BXH369" s="0"/>
      <c r="BXI369" s="0"/>
      <c r="BXJ369" s="0"/>
      <c r="BXK369" s="0"/>
      <c r="BXL369" s="0"/>
      <c r="BXM369" s="0"/>
      <c r="BXN369" s="0"/>
      <c r="BXO369" s="0"/>
      <c r="BXP369" s="0"/>
      <c r="BXQ369" s="0"/>
      <c r="BXR369" s="0"/>
      <c r="BXS369" s="0"/>
      <c r="BXT369" s="0"/>
      <c r="BXU369" s="0"/>
      <c r="BXV369" s="0"/>
      <c r="BXW369" s="0"/>
      <c r="BXX369" s="0"/>
      <c r="BXY369" s="0"/>
      <c r="BXZ369" s="0"/>
      <c r="BYA369" s="0"/>
      <c r="BYB369" s="0"/>
      <c r="BYC369" s="0"/>
      <c r="BYD369" s="0"/>
      <c r="BYE369" s="0"/>
      <c r="BYF369" s="0"/>
      <c r="BYG369" s="0"/>
      <c r="BYH369" s="0"/>
      <c r="BYI369" s="0"/>
      <c r="BYJ369" s="0"/>
      <c r="BYK369" s="0"/>
      <c r="BYL369" s="0"/>
      <c r="BYM369" s="0"/>
      <c r="BYN369" s="0"/>
      <c r="BYO369" s="0"/>
      <c r="BYP369" s="0"/>
      <c r="BYQ369" s="0"/>
      <c r="BYR369" s="0"/>
      <c r="BYS369" s="0"/>
      <c r="BYT369" s="0"/>
      <c r="BYU369" s="0"/>
      <c r="BYV369" s="0"/>
      <c r="BYW369" s="0"/>
      <c r="BYX369" s="0"/>
      <c r="BYY369" s="0"/>
      <c r="BYZ369" s="0"/>
      <c r="BZA369" s="0"/>
      <c r="BZB369" s="0"/>
      <c r="BZC369" s="0"/>
      <c r="BZD369" s="0"/>
      <c r="BZE369" s="0"/>
      <c r="BZF369" s="0"/>
      <c r="BZG369" s="0"/>
      <c r="BZH369" s="0"/>
      <c r="BZI369" s="0"/>
      <c r="BZJ369" s="0"/>
      <c r="BZK369" s="0"/>
      <c r="BZL369" s="0"/>
      <c r="BZM369" s="0"/>
      <c r="BZN369" s="0"/>
      <c r="BZO369" s="0"/>
      <c r="BZP369" s="0"/>
      <c r="BZQ369" s="0"/>
      <c r="BZR369" s="0"/>
      <c r="BZS369" s="0"/>
      <c r="BZT369" s="0"/>
      <c r="BZU369" s="0"/>
      <c r="BZV369" s="0"/>
      <c r="BZW369" s="0"/>
      <c r="BZX369" s="0"/>
      <c r="BZY369" s="0"/>
      <c r="BZZ369" s="0"/>
      <c r="CAA369" s="0"/>
      <c r="CAB369" s="0"/>
      <c r="CAC369" s="0"/>
      <c r="CAD369" s="0"/>
      <c r="CAE369" s="0"/>
      <c r="CAF369" s="0"/>
      <c r="CAG369" s="0"/>
      <c r="CAH369" s="0"/>
      <c r="CAI369" s="0"/>
      <c r="CAJ369" s="0"/>
      <c r="CAK369" s="0"/>
      <c r="CAL369" s="0"/>
      <c r="CAM369" s="0"/>
      <c r="CAN369" s="0"/>
      <c r="CAO369" s="0"/>
      <c r="CAP369" s="0"/>
      <c r="CAQ369" s="0"/>
      <c r="CAR369" s="0"/>
      <c r="CAS369" s="0"/>
      <c r="CAT369" s="0"/>
      <c r="CAU369" s="0"/>
      <c r="CAV369" s="0"/>
      <c r="CAW369" s="0"/>
      <c r="CAX369" s="0"/>
      <c r="CAY369" s="0"/>
      <c r="CAZ369" s="0"/>
      <c r="CBA369" s="0"/>
      <c r="CBB369" s="0"/>
      <c r="CBC369" s="0"/>
      <c r="CBD369" s="0"/>
      <c r="CBE369" s="0"/>
      <c r="CBF369" s="0"/>
      <c r="CBG369" s="0"/>
      <c r="CBH369" s="0"/>
      <c r="CBI369" s="0"/>
      <c r="CBJ369" s="0"/>
      <c r="CBK369" s="0"/>
      <c r="CBL369" s="0"/>
      <c r="CBM369" s="0"/>
      <c r="CBN369" s="0"/>
      <c r="CBO369" s="0"/>
      <c r="CBP369" s="0"/>
      <c r="CBQ369" s="0"/>
      <c r="CBR369" s="0"/>
      <c r="CBS369" s="0"/>
      <c r="CBT369" s="0"/>
      <c r="CBU369" s="0"/>
      <c r="CBV369" s="0"/>
      <c r="CBW369" s="0"/>
      <c r="CBX369" s="0"/>
      <c r="CBY369" s="0"/>
      <c r="CBZ369" s="0"/>
      <c r="CCA369" s="0"/>
      <c r="CCB369" s="0"/>
      <c r="CCC369" s="0"/>
      <c r="CCD369" s="0"/>
      <c r="CCE369" s="0"/>
      <c r="CCF369" s="0"/>
      <c r="CCG369" s="0"/>
      <c r="CCH369" s="0"/>
      <c r="CCI369" s="0"/>
      <c r="CCJ369" s="0"/>
      <c r="CCK369" s="0"/>
      <c r="CCL369" s="0"/>
      <c r="CCM369" s="0"/>
      <c r="CCN369" s="0"/>
      <c r="CCO369" s="0"/>
      <c r="CCP369" s="0"/>
      <c r="CCQ369" s="0"/>
      <c r="CCR369" s="0"/>
      <c r="CCS369" s="0"/>
      <c r="CCT369" s="0"/>
      <c r="CCU369" s="0"/>
      <c r="CCV369" s="0"/>
      <c r="CCW369" s="0"/>
      <c r="CCX369" s="0"/>
      <c r="CCY369" s="0"/>
      <c r="CCZ369" s="0"/>
      <c r="CDA369" s="0"/>
      <c r="CDB369" s="0"/>
      <c r="CDC369" s="0"/>
      <c r="CDD369" s="0"/>
      <c r="CDE369" s="0"/>
      <c r="CDF369" s="0"/>
      <c r="CDG369" s="0"/>
      <c r="CDH369" s="0"/>
      <c r="CDI369" s="0"/>
      <c r="CDJ369" s="0"/>
      <c r="CDK369" s="0"/>
      <c r="CDL369" s="0"/>
      <c r="CDM369" s="0"/>
      <c r="CDN369" s="0"/>
      <c r="CDO369" s="0"/>
      <c r="CDP369" s="0"/>
      <c r="CDQ369" s="0"/>
      <c r="CDR369" s="0"/>
      <c r="CDS369" s="0"/>
      <c r="CDT369" s="0"/>
      <c r="CDU369" s="0"/>
      <c r="CDV369" s="0"/>
      <c r="CDW369" s="0"/>
      <c r="CDX369" s="0"/>
      <c r="CDY369" s="0"/>
      <c r="CDZ369" s="0"/>
      <c r="CEA369" s="0"/>
      <c r="CEB369" s="0"/>
      <c r="CEC369" s="0"/>
      <c r="CED369" s="0"/>
      <c r="CEE369" s="0"/>
      <c r="CEF369" s="0"/>
      <c r="CEG369" s="0"/>
      <c r="CEH369" s="0"/>
      <c r="CEI369" s="0"/>
      <c r="CEJ369" s="0"/>
      <c r="CEK369" s="0"/>
      <c r="CEL369" s="0"/>
      <c r="CEM369" s="0"/>
      <c r="CEN369" s="0"/>
      <c r="CEO369" s="0"/>
      <c r="CEP369" s="0"/>
      <c r="CEQ369" s="0"/>
      <c r="CER369" s="0"/>
      <c r="CES369" s="0"/>
      <c r="CET369" s="0"/>
      <c r="CEU369" s="0"/>
      <c r="CEV369" s="0"/>
      <c r="CEW369" s="0"/>
      <c r="CEX369" s="0"/>
      <c r="CEY369" s="0"/>
      <c r="CEZ369" s="0"/>
      <c r="CFA369" s="0"/>
      <c r="CFB369" s="0"/>
      <c r="CFC369" s="0"/>
      <c r="CFD369" s="0"/>
      <c r="CFE369" s="0"/>
      <c r="CFF369" s="0"/>
      <c r="CFG369" s="0"/>
      <c r="CFH369" s="0"/>
      <c r="CFI369" s="0"/>
      <c r="CFJ369" s="0"/>
      <c r="CFK369" s="0"/>
      <c r="CFL369" s="0"/>
      <c r="CFM369" s="0"/>
      <c r="CFN369" s="0"/>
      <c r="CFO369" s="0"/>
      <c r="CFP369" s="0"/>
      <c r="CFQ369" s="0"/>
      <c r="CFR369" s="0"/>
      <c r="CFS369" s="0"/>
      <c r="CFT369" s="0"/>
      <c r="CFU369" s="0"/>
      <c r="CFV369" s="0"/>
      <c r="CFW369" s="0"/>
      <c r="CFX369" s="0"/>
      <c r="CFY369" s="0"/>
      <c r="CFZ369" s="0"/>
      <c r="CGA369" s="0"/>
      <c r="CGB369" s="0"/>
      <c r="CGC369" s="0"/>
      <c r="CGD369" s="0"/>
      <c r="CGE369" s="0"/>
      <c r="CGF369" s="0"/>
      <c r="CGG369" s="0"/>
      <c r="CGH369" s="0"/>
      <c r="CGI369" s="0"/>
      <c r="CGJ369" s="0"/>
      <c r="CGK369" s="0"/>
      <c r="CGL369" s="0"/>
      <c r="CGM369" s="0"/>
      <c r="CGN369" s="0"/>
      <c r="CGO369" s="0"/>
      <c r="CGP369" s="0"/>
      <c r="CGQ369" s="0"/>
      <c r="CGR369" s="0"/>
      <c r="CGS369" s="0"/>
      <c r="CGT369" s="0"/>
      <c r="CGU369" s="0"/>
      <c r="CGV369" s="0"/>
      <c r="CGW369" s="0"/>
      <c r="CGX369" s="0"/>
      <c r="CGY369" s="0"/>
      <c r="CGZ369" s="0"/>
      <c r="CHA369" s="0"/>
      <c r="CHB369" s="0"/>
      <c r="CHC369" s="0"/>
      <c r="CHD369" s="0"/>
      <c r="CHE369" s="0"/>
      <c r="CHF369" s="0"/>
      <c r="CHG369" s="0"/>
      <c r="CHH369" s="0"/>
      <c r="CHI369" s="0"/>
      <c r="CHJ369" s="0"/>
      <c r="CHK369" s="0"/>
      <c r="CHL369" s="0"/>
      <c r="CHM369" s="0"/>
      <c r="CHN369" s="0"/>
      <c r="CHO369" s="0"/>
      <c r="CHP369" s="0"/>
      <c r="CHQ369" s="0"/>
      <c r="CHR369" s="0"/>
      <c r="CHS369" s="0"/>
      <c r="CHT369" s="0"/>
      <c r="CHU369" s="0"/>
      <c r="CHV369" s="0"/>
      <c r="CHW369" s="0"/>
      <c r="CHX369" s="0"/>
      <c r="CHY369" s="0"/>
      <c r="CHZ369" s="0"/>
      <c r="CIA369" s="0"/>
      <c r="CIB369" s="0"/>
      <c r="CIC369" s="0"/>
      <c r="CID369" s="0"/>
      <c r="CIE369" s="0"/>
      <c r="CIF369" s="0"/>
      <c r="CIG369" s="0"/>
      <c r="CIH369" s="0"/>
      <c r="CII369" s="0"/>
      <c r="CIJ369" s="0"/>
      <c r="CIK369" s="0"/>
      <c r="CIL369" s="0"/>
      <c r="CIM369" s="0"/>
      <c r="CIN369" s="0"/>
      <c r="CIO369" s="0"/>
      <c r="CIP369" s="0"/>
      <c r="CIQ369" s="0"/>
      <c r="CIR369" s="0"/>
      <c r="CIS369" s="0"/>
      <c r="CIT369" s="0"/>
      <c r="CIU369" s="0"/>
      <c r="CIV369" s="0"/>
      <c r="CIW369" s="0"/>
      <c r="CIX369" s="0"/>
      <c r="CIY369" s="0"/>
      <c r="CIZ369" s="0"/>
      <c r="CJA369" s="0"/>
      <c r="CJB369" s="0"/>
      <c r="CJC369" s="0"/>
      <c r="CJD369" s="0"/>
      <c r="CJE369" s="0"/>
      <c r="CJF369" s="0"/>
      <c r="CJG369" s="0"/>
      <c r="CJH369" s="0"/>
      <c r="CJI369" s="0"/>
      <c r="CJJ369" s="0"/>
      <c r="CJK369" s="0"/>
      <c r="CJL369" s="0"/>
      <c r="CJM369" s="0"/>
      <c r="CJN369" s="0"/>
      <c r="CJO369" s="0"/>
      <c r="CJP369" s="0"/>
      <c r="CJQ369" s="0"/>
      <c r="CJR369" s="0"/>
      <c r="CJS369" s="0"/>
      <c r="CJT369" s="0"/>
      <c r="CJU369" s="0"/>
      <c r="CJV369" s="0"/>
      <c r="CJW369" s="0"/>
      <c r="CJX369" s="0"/>
      <c r="CJY369" s="0"/>
      <c r="CJZ369" s="0"/>
      <c r="CKA369" s="0"/>
      <c r="CKB369" s="0"/>
      <c r="CKC369" s="0"/>
      <c r="CKD369" s="0"/>
      <c r="CKE369" s="0"/>
      <c r="CKF369" s="0"/>
      <c r="CKG369" s="0"/>
      <c r="CKH369" s="0"/>
      <c r="CKI369" s="0"/>
      <c r="CKJ369" s="0"/>
      <c r="CKK369" s="0"/>
      <c r="CKL369" s="0"/>
      <c r="CKM369" s="0"/>
      <c r="CKN369" s="0"/>
      <c r="CKO369" s="0"/>
      <c r="CKP369" s="0"/>
      <c r="CKQ369" s="0"/>
      <c r="CKR369" s="0"/>
      <c r="CKS369" s="0"/>
      <c r="CKT369" s="0"/>
      <c r="CKU369" s="0"/>
      <c r="CKV369" s="0"/>
      <c r="CKW369" s="0"/>
      <c r="CKX369" s="0"/>
      <c r="CKY369" s="0"/>
      <c r="CKZ369" s="0"/>
      <c r="CLA369" s="0"/>
      <c r="CLB369" s="0"/>
      <c r="CLC369" s="0"/>
      <c r="CLD369" s="0"/>
      <c r="CLE369" s="0"/>
      <c r="CLF369" s="0"/>
      <c r="CLG369" s="0"/>
      <c r="CLH369" s="0"/>
      <c r="CLI369" s="0"/>
      <c r="CLJ369" s="0"/>
      <c r="CLK369" s="0"/>
      <c r="CLL369" s="0"/>
      <c r="CLM369" s="0"/>
      <c r="CLN369" s="0"/>
      <c r="CLO369" s="0"/>
      <c r="CLP369" s="0"/>
      <c r="CLQ369" s="0"/>
      <c r="CLR369" s="0"/>
      <c r="CLS369" s="0"/>
      <c r="CLT369" s="0"/>
      <c r="CLU369" s="0"/>
      <c r="CLV369" s="0"/>
      <c r="CLW369" s="0"/>
      <c r="CLX369" s="0"/>
      <c r="CLY369" s="0"/>
      <c r="CLZ369" s="0"/>
      <c r="CMA369" s="0"/>
      <c r="CMB369" s="0"/>
      <c r="CMC369" s="0"/>
      <c r="CMD369" s="0"/>
      <c r="CME369" s="0"/>
      <c r="CMF369" s="0"/>
      <c r="CMG369" s="0"/>
      <c r="CMH369" s="0"/>
      <c r="CMI369" s="0"/>
      <c r="CMJ369" s="0"/>
      <c r="CMK369" s="0"/>
      <c r="CML369" s="0"/>
      <c r="CMM369" s="0"/>
      <c r="CMN369" s="0"/>
      <c r="CMO369" s="0"/>
      <c r="CMP369" s="0"/>
      <c r="CMQ369" s="0"/>
      <c r="CMR369" s="0"/>
      <c r="CMS369" s="0"/>
      <c r="CMT369" s="0"/>
      <c r="CMU369" s="0"/>
      <c r="CMV369" s="0"/>
      <c r="CMW369" s="0"/>
      <c r="CMX369" s="0"/>
      <c r="CMY369" s="0"/>
      <c r="CMZ369" s="0"/>
      <c r="CNA369" s="0"/>
      <c r="CNB369" s="0"/>
      <c r="CNC369" s="0"/>
      <c r="CND369" s="0"/>
      <c r="CNE369" s="0"/>
      <c r="CNF369" s="0"/>
      <c r="CNG369" s="0"/>
      <c r="CNH369" s="0"/>
      <c r="CNI369" s="0"/>
      <c r="CNJ369" s="0"/>
      <c r="CNK369" s="0"/>
      <c r="CNL369" s="0"/>
      <c r="CNM369" s="0"/>
      <c r="CNN369" s="0"/>
      <c r="CNO369" s="0"/>
      <c r="CNP369" s="0"/>
      <c r="CNQ369" s="0"/>
      <c r="CNR369" s="0"/>
      <c r="CNS369" s="0"/>
      <c r="CNT369" s="0"/>
      <c r="CNU369" s="0"/>
      <c r="CNV369" s="0"/>
      <c r="CNW369" s="0"/>
      <c r="CNX369" s="0"/>
      <c r="CNY369" s="0"/>
      <c r="CNZ369" s="0"/>
      <c r="COA369" s="0"/>
      <c r="COB369" s="0"/>
      <c r="COC369" s="0"/>
      <c r="COD369" s="0"/>
      <c r="COE369" s="0"/>
      <c r="COF369" s="0"/>
      <c r="COG369" s="0"/>
      <c r="COH369" s="0"/>
      <c r="COI369" s="0"/>
      <c r="COJ369" s="0"/>
      <c r="COK369" s="0"/>
      <c r="COL369" s="0"/>
      <c r="COM369" s="0"/>
      <c r="CON369" s="0"/>
      <c r="COO369" s="0"/>
      <c r="COP369" s="0"/>
      <c r="COQ369" s="0"/>
      <c r="COR369" s="0"/>
      <c r="COS369" s="0"/>
      <c r="COT369" s="0"/>
      <c r="COU369" s="0"/>
      <c r="COV369" s="0"/>
      <c r="COW369" s="0"/>
      <c r="COX369" s="0"/>
      <c r="COY369" s="0"/>
      <c r="COZ369" s="0"/>
      <c r="CPA369" s="0"/>
      <c r="CPB369" s="0"/>
      <c r="CPC369" s="0"/>
      <c r="CPD369" s="0"/>
      <c r="CPE369" s="0"/>
      <c r="CPF369" s="0"/>
      <c r="CPG369" s="0"/>
      <c r="CPH369" s="0"/>
      <c r="CPI369" s="0"/>
      <c r="CPJ369" s="0"/>
      <c r="CPK369" s="0"/>
      <c r="CPL369" s="0"/>
      <c r="CPM369" s="0"/>
      <c r="CPN369" s="0"/>
      <c r="CPO369" s="0"/>
      <c r="CPP369" s="0"/>
      <c r="CPQ369" s="0"/>
      <c r="CPR369" s="0"/>
      <c r="CPS369" s="0"/>
      <c r="CPT369" s="0"/>
      <c r="CPU369" s="0"/>
      <c r="CPV369" s="0"/>
      <c r="CPW369" s="0"/>
      <c r="CPX369" s="0"/>
      <c r="CPY369" s="0"/>
      <c r="CPZ369" s="0"/>
      <c r="CQA369" s="0"/>
      <c r="CQB369" s="0"/>
      <c r="CQC369" s="0"/>
      <c r="CQD369" s="0"/>
      <c r="CQE369" s="0"/>
      <c r="CQF369" s="0"/>
      <c r="CQG369" s="0"/>
      <c r="CQH369" s="0"/>
      <c r="CQI369" s="0"/>
      <c r="CQJ369" s="0"/>
      <c r="CQK369" s="0"/>
      <c r="CQL369" s="0"/>
      <c r="CQM369" s="0"/>
      <c r="CQN369" s="0"/>
      <c r="CQO369" s="0"/>
      <c r="CQP369" s="0"/>
      <c r="CQQ369" s="0"/>
      <c r="CQR369" s="0"/>
      <c r="CQS369" s="0"/>
      <c r="CQT369" s="0"/>
      <c r="CQU369" s="0"/>
      <c r="CQV369" s="0"/>
      <c r="CQW369" s="0"/>
      <c r="CQX369" s="0"/>
      <c r="CQY369" s="0"/>
      <c r="CQZ369" s="0"/>
      <c r="CRA369" s="0"/>
      <c r="CRB369" s="0"/>
      <c r="CRC369" s="0"/>
      <c r="CRD369" s="0"/>
      <c r="CRE369" s="0"/>
      <c r="CRF369" s="0"/>
      <c r="CRG369" s="0"/>
      <c r="CRH369" s="0"/>
      <c r="CRI369" s="0"/>
      <c r="CRJ369" s="0"/>
      <c r="CRK369" s="0"/>
      <c r="CRL369" s="0"/>
      <c r="CRM369" s="0"/>
      <c r="CRN369" s="0"/>
      <c r="CRO369" s="0"/>
      <c r="CRP369" s="0"/>
      <c r="CRQ369" s="0"/>
      <c r="CRR369" s="0"/>
      <c r="CRS369" s="0"/>
      <c r="CRT369" s="0"/>
      <c r="CRU369" s="0"/>
      <c r="CRV369" s="0"/>
      <c r="CRW369" s="0"/>
      <c r="CRX369" s="0"/>
      <c r="CRY369" s="0"/>
      <c r="CRZ369" s="0"/>
      <c r="CSA369" s="0"/>
      <c r="CSB369" s="0"/>
      <c r="CSC369" s="0"/>
      <c r="CSD369" s="0"/>
      <c r="CSE369" s="0"/>
      <c r="CSF369" s="0"/>
      <c r="CSG369" s="0"/>
      <c r="CSH369" s="0"/>
      <c r="CSI369" s="0"/>
      <c r="CSJ369" s="0"/>
      <c r="CSK369" s="0"/>
      <c r="CSL369" s="0"/>
      <c r="CSM369" s="0"/>
      <c r="CSN369" s="0"/>
      <c r="CSO369" s="0"/>
      <c r="CSP369" s="0"/>
      <c r="CSQ369" s="0"/>
      <c r="CSR369" s="0"/>
      <c r="CSS369" s="0"/>
      <c r="CST369" s="0"/>
      <c r="CSU369" s="0"/>
      <c r="CSV369" s="0"/>
      <c r="CSW369" s="0"/>
      <c r="CSX369" s="0"/>
      <c r="CSY369" s="0"/>
      <c r="CSZ369" s="0"/>
      <c r="CTA369" s="0"/>
      <c r="CTB369" s="0"/>
      <c r="CTC369" s="0"/>
      <c r="CTD369" s="0"/>
      <c r="CTE369" s="0"/>
      <c r="CTF369" s="0"/>
      <c r="CTG369" s="0"/>
      <c r="CTH369" s="0"/>
      <c r="CTI369" s="0"/>
      <c r="CTJ369" s="0"/>
      <c r="CTK369" s="0"/>
      <c r="CTL369" s="0"/>
      <c r="CTM369" s="0"/>
      <c r="CTN369" s="0"/>
      <c r="CTO369" s="0"/>
      <c r="CTP369" s="0"/>
      <c r="CTQ369" s="0"/>
      <c r="CTR369" s="0"/>
      <c r="CTS369" s="0"/>
      <c r="CTT369" s="0"/>
      <c r="CTU369" s="0"/>
      <c r="CTV369" s="0"/>
      <c r="CTW369" s="0"/>
      <c r="CTX369" s="0"/>
      <c r="CTY369" s="0"/>
      <c r="CTZ369" s="0"/>
      <c r="CUA369" s="0"/>
      <c r="CUB369" s="0"/>
      <c r="CUC369" s="0"/>
      <c r="CUD369" s="0"/>
      <c r="CUE369" s="0"/>
      <c r="CUF369" s="0"/>
      <c r="CUG369" s="0"/>
      <c r="CUH369" s="0"/>
      <c r="CUI369" s="0"/>
      <c r="CUJ369" s="0"/>
      <c r="CUK369" s="0"/>
      <c r="CUL369" s="0"/>
      <c r="CUM369" s="0"/>
      <c r="CUN369" s="0"/>
      <c r="CUO369" s="0"/>
      <c r="CUP369" s="0"/>
      <c r="CUQ369" s="0"/>
      <c r="CUR369" s="0"/>
      <c r="CUS369" s="0"/>
      <c r="CUT369" s="0"/>
      <c r="CUU369" s="0"/>
      <c r="CUV369" s="0"/>
      <c r="CUW369" s="0"/>
      <c r="CUX369" s="0"/>
      <c r="CUY369" s="0"/>
      <c r="CUZ369" s="0"/>
      <c r="CVA369" s="0"/>
      <c r="CVB369" s="0"/>
      <c r="CVC369" s="0"/>
      <c r="CVD369" s="0"/>
      <c r="CVE369" s="0"/>
      <c r="CVF369" s="0"/>
      <c r="CVG369" s="0"/>
      <c r="CVH369" s="0"/>
      <c r="CVI369" s="0"/>
      <c r="CVJ369" s="0"/>
      <c r="CVK369" s="0"/>
      <c r="CVL369" s="0"/>
      <c r="CVM369" s="0"/>
      <c r="CVN369" s="0"/>
      <c r="CVO369" s="0"/>
      <c r="CVP369" s="0"/>
      <c r="CVQ369" s="0"/>
      <c r="CVR369" s="0"/>
      <c r="CVS369" s="0"/>
      <c r="CVT369" s="0"/>
      <c r="CVU369" s="0"/>
      <c r="CVV369" s="0"/>
      <c r="CVW369" s="0"/>
      <c r="CVX369" s="0"/>
      <c r="CVY369" s="0"/>
      <c r="CVZ369" s="0"/>
      <c r="CWA369" s="0"/>
      <c r="CWB369" s="0"/>
      <c r="CWC369" s="0"/>
      <c r="CWD369" s="0"/>
      <c r="CWE369" s="0"/>
      <c r="CWF369" s="0"/>
      <c r="CWG369" s="0"/>
      <c r="CWH369" s="0"/>
      <c r="CWI369" s="0"/>
      <c r="CWJ369" s="0"/>
      <c r="CWK369" s="0"/>
      <c r="CWL369" s="0"/>
      <c r="CWM369" s="0"/>
      <c r="CWN369" s="0"/>
      <c r="CWO369" s="0"/>
      <c r="CWP369" s="0"/>
      <c r="CWQ369" s="0"/>
      <c r="CWR369" s="0"/>
      <c r="CWS369" s="0"/>
      <c r="CWT369" s="0"/>
      <c r="CWU369" s="0"/>
      <c r="CWV369" s="0"/>
      <c r="CWW369" s="0"/>
      <c r="CWX369" s="0"/>
      <c r="CWY369" s="0"/>
      <c r="CWZ369" s="0"/>
      <c r="CXA369" s="0"/>
      <c r="CXB369" s="0"/>
      <c r="CXC369" s="0"/>
      <c r="CXD369" s="0"/>
      <c r="CXE369" s="0"/>
      <c r="CXF369" s="0"/>
      <c r="CXG369" s="0"/>
      <c r="CXH369" s="0"/>
      <c r="CXI369" s="0"/>
      <c r="CXJ369" s="0"/>
      <c r="CXK369" s="0"/>
      <c r="CXL369" s="0"/>
      <c r="CXM369" s="0"/>
      <c r="CXN369" s="0"/>
      <c r="CXO369" s="0"/>
      <c r="CXP369" s="0"/>
      <c r="CXQ369" s="0"/>
      <c r="CXR369" s="0"/>
      <c r="CXS369" s="0"/>
      <c r="CXT369" s="0"/>
      <c r="CXU369" s="0"/>
      <c r="CXV369" s="0"/>
      <c r="CXW369" s="0"/>
      <c r="CXX369" s="0"/>
      <c r="CXY369" s="0"/>
      <c r="CXZ369" s="0"/>
      <c r="CYA369" s="0"/>
      <c r="CYB369" s="0"/>
      <c r="CYC369" s="0"/>
      <c r="CYD369" s="0"/>
      <c r="CYE369" s="0"/>
      <c r="CYF369" s="0"/>
      <c r="CYG369" s="0"/>
      <c r="CYH369" s="0"/>
      <c r="CYI369" s="0"/>
      <c r="CYJ369" s="0"/>
      <c r="CYK369" s="0"/>
      <c r="CYL369" s="0"/>
      <c r="CYM369" s="0"/>
      <c r="CYN369" s="0"/>
      <c r="CYO369" s="0"/>
      <c r="CYP369" s="0"/>
      <c r="CYQ369" s="0"/>
      <c r="CYR369" s="0"/>
      <c r="CYS369" s="0"/>
      <c r="CYT369" s="0"/>
      <c r="CYU369" s="0"/>
      <c r="CYV369" s="0"/>
      <c r="CYW369" s="0"/>
      <c r="CYX369" s="0"/>
      <c r="CYY369" s="0"/>
      <c r="CYZ369" s="0"/>
      <c r="CZA369" s="0"/>
      <c r="CZB369" s="0"/>
      <c r="CZC369" s="0"/>
      <c r="CZD369" s="0"/>
      <c r="CZE369" s="0"/>
      <c r="CZF369" s="0"/>
      <c r="CZG369" s="0"/>
      <c r="CZH369" s="0"/>
      <c r="CZI369" s="0"/>
      <c r="CZJ369" s="0"/>
      <c r="CZK369" s="0"/>
      <c r="CZL369" s="0"/>
      <c r="CZM369" s="0"/>
      <c r="CZN369" s="0"/>
      <c r="CZO369" s="0"/>
      <c r="CZP369" s="0"/>
      <c r="CZQ369" s="0"/>
      <c r="CZR369" s="0"/>
      <c r="CZS369" s="0"/>
      <c r="CZT369" s="0"/>
      <c r="CZU369" s="0"/>
      <c r="CZV369" s="0"/>
      <c r="CZW369" s="0"/>
      <c r="CZX369" s="0"/>
      <c r="CZY369" s="0"/>
      <c r="CZZ369" s="0"/>
      <c r="DAA369" s="0"/>
      <c r="DAB369" s="0"/>
      <c r="DAC369" s="0"/>
      <c r="DAD369" s="0"/>
      <c r="DAE369" s="0"/>
      <c r="DAF369" s="0"/>
      <c r="DAG369" s="0"/>
      <c r="DAH369" s="0"/>
      <c r="DAI369" s="0"/>
      <c r="DAJ369" s="0"/>
      <c r="DAK369" s="0"/>
      <c r="DAL369" s="0"/>
      <c r="DAM369" s="0"/>
      <c r="DAN369" s="0"/>
      <c r="DAO369" s="0"/>
      <c r="DAP369" s="0"/>
      <c r="DAQ369" s="0"/>
      <c r="DAR369" s="0"/>
      <c r="DAS369" s="0"/>
      <c r="DAT369" s="0"/>
      <c r="DAU369" s="0"/>
      <c r="DAV369" s="0"/>
      <c r="DAW369" s="0"/>
      <c r="DAX369" s="0"/>
      <c r="DAY369" s="0"/>
      <c r="DAZ369" s="0"/>
      <c r="DBA369" s="0"/>
      <c r="DBB369" s="0"/>
      <c r="DBC369" s="0"/>
      <c r="DBD369" s="0"/>
      <c r="DBE369" s="0"/>
      <c r="DBF369" s="0"/>
      <c r="DBG369" s="0"/>
      <c r="DBH369" s="0"/>
      <c r="DBI369" s="0"/>
      <c r="DBJ369" s="0"/>
      <c r="DBK369" s="0"/>
      <c r="DBL369" s="0"/>
      <c r="DBM369" s="0"/>
      <c r="DBN369" s="0"/>
      <c r="DBO369" s="0"/>
      <c r="DBP369" s="0"/>
      <c r="DBQ369" s="0"/>
      <c r="DBR369" s="0"/>
      <c r="DBS369" s="0"/>
      <c r="DBT369" s="0"/>
      <c r="DBU369" s="0"/>
      <c r="DBV369" s="0"/>
      <c r="DBW369" s="0"/>
      <c r="DBX369" s="0"/>
      <c r="DBY369" s="0"/>
      <c r="DBZ369" s="0"/>
      <c r="DCA369" s="0"/>
      <c r="DCB369" s="0"/>
      <c r="DCC369" s="0"/>
      <c r="DCD369" s="0"/>
      <c r="DCE369" s="0"/>
      <c r="DCF369" s="0"/>
      <c r="DCG369" s="0"/>
      <c r="DCH369" s="0"/>
      <c r="DCI369" s="0"/>
      <c r="DCJ369" s="0"/>
      <c r="DCK369" s="0"/>
      <c r="DCL369" s="0"/>
      <c r="DCM369" s="0"/>
      <c r="DCN369" s="0"/>
      <c r="DCO369" s="0"/>
      <c r="DCP369" s="0"/>
      <c r="DCQ369" s="0"/>
      <c r="DCR369" s="0"/>
      <c r="DCS369" s="0"/>
      <c r="DCT369" s="0"/>
      <c r="DCU369" s="0"/>
      <c r="DCV369" s="0"/>
      <c r="DCW369" s="0"/>
      <c r="DCX369" s="0"/>
      <c r="DCY369" s="0"/>
      <c r="DCZ369" s="0"/>
      <c r="DDA369" s="0"/>
      <c r="DDB369" s="0"/>
      <c r="DDC369" s="0"/>
      <c r="DDD369" s="0"/>
      <c r="DDE369" s="0"/>
      <c r="DDF369" s="0"/>
      <c r="DDG369" s="0"/>
      <c r="DDH369" s="0"/>
      <c r="DDI369" s="0"/>
      <c r="DDJ369" s="0"/>
      <c r="DDK369" s="0"/>
      <c r="DDL369" s="0"/>
      <c r="DDM369" s="0"/>
      <c r="DDN369" s="0"/>
      <c r="DDO369" s="0"/>
      <c r="DDP369" s="0"/>
      <c r="DDQ369" s="0"/>
      <c r="DDR369" s="0"/>
      <c r="DDS369" s="0"/>
      <c r="DDT369" s="0"/>
      <c r="DDU369" s="0"/>
      <c r="DDV369" s="0"/>
      <c r="DDW369" s="0"/>
      <c r="DDX369" s="0"/>
      <c r="DDY369" s="0"/>
      <c r="DDZ369" s="0"/>
      <c r="DEA369" s="0"/>
      <c r="DEB369" s="0"/>
      <c r="DEC369" s="0"/>
      <c r="DED369" s="0"/>
      <c r="DEE369" s="0"/>
      <c r="DEF369" s="0"/>
      <c r="DEG369" s="0"/>
      <c r="DEH369" s="0"/>
      <c r="DEI369" s="0"/>
      <c r="DEJ369" s="0"/>
      <c r="DEK369" s="0"/>
      <c r="DEL369" s="0"/>
      <c r="DEM369" s="0"/>
      <c r="DEN369" s="0"/>
      <c r="DEO369" s="0"/>
      <c r="DEP369" s="0"/>
      <c r="DEQ369" s="0"/>
      <c r="DER369" s="0"/>
      <c r="DES369" s="0"/>
      <c r="DET369" s="0"/>
      <c r="DEU369" s="0"/>
      <c r="DEV369" s="0"/>
      <c r="DEW369" s="0"/>
      <c r="DEX369" s="0"/>
      <c r="DEY369" s="0"/>
      <c r="DEZ369" s="0"/>
      <c r="DFA369" s="0"/>
      <c r="DFB369" s="0"/>
      <c r="DFC369" s="0"/>
      <c r="DFD369" s="0"/>
      <c r="DFE369" s="0"/>
      <c r="DFF369" s="0"/>
      <c r="DFG369" s="0"/>
      <c r="DFH369" s="0"/>
      <c r="DFI369" s="0"/>
      <c r="DFJ369" s="0"/>
      <c r="DFK369" s="0"/>
      <c r="DFL369" s="0"/>
      <c r="DFM369" s="0"/>
      <c r="DFN369" s="0"/>
      <c r="DFO369" s="0"/>
      <c r="DFP369" s="0"/>
      <c r="DFQ369" s="0"/>
      <c r="DFR369" s="0"/>
      <c r="DFS369" s="0"/>
      <c r="DFT369" s="0"/>
      <c r="DFU369" s="0"/>
      <c r="DFV369" s="0"/>
      <c r="DFW369" s="0"/>
      <c r="DFX369" s="0"/>
      <c r="DFY369" s="0"/>
      <c r="DFZ369" s="0"/>
      <c r="DGA369" s="0"/>
      <c r="DGB369" s="0"/>
      <c r="DGC369" s="0"/>
      <c r="DGD369" s="0"/>
      <c r="DGE369" s="0"/>
      <c r="DGF369" s="0"/>
      <c r="DGG369" s="0"/>
      <c r="DGH369" s="0"/>
      <c r="DGI369" s="0"/>
      <c r="DGJ369" s="0"/>
      <c r="DGK369" s="0"/>
      <c r="DGL369" s="0"/>
      <c r="DGM369" s="0"/>
      <c r="DGN369" s="0"/>
      <c r="DGO369" s="0"/>
      <c r="DGP369" s="0"/>
      <c r="DGQ369" s="0"/>
      <c r="DGR369" s="0"/>
      <c r="DGS369" s="0"/>
      <c r="DGT369" s="0"/>
      <c r="DGU369" s="0"/>
      <c r="DGV369" s="0"/>
      <c r="DGW369" s="0"/>
      <c r="DGX369" s="0"/>
      <c r="DGY369" s="0"/>
      <c r="DGZ369" s="0"/>
      <c r="DHA369" s="0"/>
      <c r="DHB369" s="0"/>
      <c r="DHC369" s="0"/>
      <c r="DHD369" s="0"/>
      <c r="DHE369" s="0"/>
      <c r="DHF369" s="0"/>
      <c r="DHG369" s="0"/>
      <c r="DHH369" s="0"/>
      <c r="DHI369" s="0"/>
      <c r="DHJ369" s="0"/>
      <c r="DHK369" s="0"/>
      <c r="DHL369" s="0"/>
      <c r="DHM369" s="0"/>
      <c r="DHN369" s="0"/>
      <c r="DHO369" s="0"/>
      <c r="DHP369" s="0"/>
      <c r="DHQ369" s="0"/>
      <c r="DHR369" s="0"/>
      <c r="DHS369" s="0"/>
      <c r="DHT369" s="0"/>
      <c r="DHU369" s="0"/>
      <c r="DHV369" s="0"/>
      <c r="DHW369" s="0"/>
      <c r="DHX369" s="0"/>
      <c r="DHY369" s="0"/>
      <c r="DHZ369" s="0"/>
      <c r="DIA369" s="0"/>
      <c r="DIB369" s="0"/>
      <c r="DIC369" s="0"/>
      <c r="DID369" s="0"/>
      <c r="DIE369" s="0"/>
      <c r="DIF369" s="0"/>
      <c r="DIG369" s="0"/>
      <c r="DIH369" s="0"/>
      <c r="DII369" s="0"/>
      <c r="DIJ369" s="0"/>
      <c r="DIK369" s="0"/>
      <c r="DIL369" s="0"/>
      <c r="DIM369" s="0"/>
      <c r="DIN369" s="0"/>
      <c r="DIO369" s="0"/>
      <c r="DIP369" s="0"/>
      <c r="DIQ369" s="0"/>
      <c r="DIR369" s="0"/>
      <c r="DIS369" s="0"/>
      <c r="DIT369" s="0"/>
      <c r="DIU369" s="0"/>
      <c r="DIV369" s="0"/>
      <c r="DIW369" s="0"/>
      <c r="DIX369" s="0"/>
      <c r="DIY369" s="0"/>
      <c r="DIZ369" s="0"/>
      <c r="DJA369" s="0"/>
      <c r="DJB369" s="0"/>
      <c r="DJC369" s="0"/>
      <c r="DJD369" s="0"/>
      <c r="DJE369" s="0"/>
      <c r="DJF369" s="0"/>
      <c r="DJG369" s="0"/>
      <c r="DJH369" s="0"/>
      <c r="DJI369" s="0"/>
      <c r="DJJ369" s="0"/>
      <c r="DJK369" s="0"/>
      <c r="DJL369" s="0"/>
      <c r="DJM369" s="0"/>
      <c r="DJN369" s="0"/>
      <c r="DJO369" s="0"/>
      <c r="DJP369" s="0"/>
      <c r="DJQ369" s="0"/>
      <c r="DJR369" s="0"/>
      <c r="DJS369" s="0"/>
      <c r="DJT369" s="0"/>
      <c r="DJU369" s="0"/>
      <c r="DJV369" s="0"/>
      <c r="DJW369" s="0"/>
      <c r="DJX369" s="0"/>
      <c r="DJY369" s="0"/>
      <c r="DJZ369" s="0"/>
      <c r="DKA369" s="0"/>
      <c r="DKB369" s="0"/>
      <c r="DKC369" s="0"/>
      <c r="DKD369" s="0"/>
      <c r="DKE369" s="0"/>
      <c r="DKF369" s="0"/>
      <c r="DKG369" s="0"/>
      <c r="DKH369" s="0"/>
      <c r="DKI369" s="0"/>
      <c r="DKJ369" s="0"/>
      <c r="DKK369" s="0"/>
      <c r="DKL369" s="0"/>
      <c r="DKM369" s="0"/>
      <c r="DKN369" s="0"/>
      <c r="DKO369" s="0"/>
      <c r="DKP369" s="0"/>
      <c r="DKQ369" s="0"/>
      <c r="DKR369" s="0"/>
      <c r="DKS369" s="0"/>
      <c r="DKT369" s="0"/>
      <c r="DKU369" s="0"/>
      <c r="DKV369" s="0"/>
      <c r="DKW369" s="0"/>
      <c r="DKX369" s="0"/>
      <c r="DKY369" s="0"/>
      <c r="DKZ369" s="0"/>
      <c r="DLA369" s="0"/>
      <c r="DLB369" s="0"/>
      <c r="DLC369" s="0"/>
      <c r="DLD369" s="0"/>
      <c r="DLE369" s="0"/>
      <c r="DLF369" s="0"/>
      <c r="DLG369" s="0"/>
      <c r="DLH369" s="0"/>
      <c r="DLI369" s="0"/>
      <c r="DLJ369" s="0"/>
      <c r="DLK369" s="0"/>
      <c r="DLL369" s="0"/>
      <c r="DLM369" s="0"/>
      <c r="DLN369" s="0"/>
      <c r="DLO369" s="0"/>
      <c r="DLP369" s="0"/>
      <c r="DLQ369" s="0"/>
      <c r="DLR369" s="0"/>
      <c r="DLS369" s="0"/>
      <c r="DLT369" s="0"/>
      <c r="DLU369" s="0"/>
      <c r="DLV369" s="0"/>
      <c r="DLW369" s="0"/>
      <c r="DLX369" s="0"/>
      <c r="DLY369" s="0"/>
      <c r="DLZ369" s="0"/>
      <c r="DMA369" s="0"/>
      <c r="DMB369" s="0"/>
      <c r="DMC369" s="0"/>
      <c r="DMD369" s="0"/>
      <c r="DME369" s="0"/>
      <c r="DMF369" s="0"/>
      <c r="DMG369" s="0"/>
      <c r="DMH369" s="0"/>
      <c r="DMI369" s="0"/>
      <c r="DMJ369" s="0"/>
      <c r="DMK369" s="0"/>
      <c r="DML369" s="0"/>
      <c r="DMM369" s="0"/>
      <c r="DMN369" s="0"/>
      <c r="DMO369" s="0"/>
      <c r="DMP369" s="0"/>
      <c r="DMQ369" s="0"/>
      <c r="DMR369" s="0"/>
      <c r="DMS369" s="0"/>
      <c r="DMT369" s="0"/>
      <c r="DMU369" s="0"/>
      <c r="DMV369" s="0"/>
      <c r="DMW369" s="0"/>
      <c r="DMX369" s="0"/>
      <c r="DMY369" s="0"/>
      <c r="DMZ369" s="0"/>
      <c r="DNA369" s="0"/>
      <c r="DNB369" s="0"/>
      <c r="DNC369" s="0"/>
      <c r="DND369" s="0"/>
      <c r="DNE369" s="0"/>
      <c r="DNF369" s="0"/>
      <c r="DNG369" s="0"/>
      <c r="DNH369" s="0"/>
      <c r="DNI369" s="0"/>
      <c r="DNJ369" s="0"/>
      <c r="DNK369" s="0"/>
      <c r="DNL369" s="0"/>
      <c r="DNM369" s="0"/>
      <c r="DNN369" s="0"/>
      <c r="DNO369" s="0"/>
      <c r="DNP369" s="0"/>
      <c r="DNQ369" s="0"/>
      <c r="DNR369" s="0"/>
      <c r="DNS369" s="0"/>
      <c r="DNT369" s="0"/>
      <c r="DNU369" s="0"/>
      <c r="DNV369" s="0"/>
      <c r="DNW369" s="0"/>
      <c r="DNX369" s="0"/>
      <c r="DNY369" s="0"/>
      <c r="DNZ369" s="0"/>
      <c r="DOA369" s="0"/>
      <c r="DOB369" s="0"/>
      <c r="DOC369" s="0"/>
      <c r="DOD369" s="0"/>
      <c r="DOE369" s="0"/>
      <c r="DOF369" s="0"/>
      <c r="DOG369" s="0"/>
      <c r="DOH369" s="0"/>
      <c r="DOI369" s="0"/>
      <c r="DOJ369" s="0"/>
      <c r="DOK369" s="0"/>
      <c r="DOL369" s="0"/>
      <c r="DOM369" s="0"/>
      <c r="DON369" s="0"/>
      <c r="DOO369" s="0"/>
      <c r="DOP369" s="0"/>
      <c r="DOQ369" s="0"/>
      <c r="DOR369" s="0"/>
      <c r="DOS369" s="0"/>
      <c r="DOT369" s="0"/>
      <c r="DOU369" s="0"/>
      <c r="DOV369" s="0"/>
      <c r="DOW369" s="0"/>
      <c r="DOX369" s="0"/>
      <c r="DOY369" s="0"/>
      <c r="DOZ369" s="0"/>
      <c r="DPA369" s="0"/>
      <c r="DPB369" s="0"/>
      <c r="DPC369" s="0"/>
      <c r="DPD369" s="0"/>
      <c r="DPE369" s="0"/>
      <c r="DPF369" s="0"/>
      <c r="DPG369" s="0"/>
      <c r="DPH369" s="0"/>
      <c r="DPI369" s="0"/>
      <c r="DPJ369" s="0"/>
      <c r="DPK369" s="0"/>
      <c r="DPL369" s="0"/>
      <c r="DPM369" s="0"/>
      <c r="DPN369" s="0"/>
      <c r="DPO369" s="0"/>
      <c r="DPP369" s="0"/>
      <c r="DPQ369" s="0"/>
      <c r="DPR369" s="0"/>
      <c r="DPS369" s="0"/>
      <c r="DPT369" s="0"/>
      <c r="DPU369" s="0"/>
      <c r="DPV369" s="0"/>
      <c r="DPW369" s="0"/>
      <c r="DPX369" s="0"/>
      <c r="DPY369" s="0"/>
      <c r="DPZ369" s="0"/>
      <c r="DQA369" s="0"/>
      <c r="DQB369" s="0"/>
      <c r="DQC369" s="0"/>
      <c r="DQD369" s="0"/>
      <c r="DQE369" s="0"/>
      <c r="DQF369" s="0"/>
      <c r="DQG369" s="0"/>
      <c r="DQH369" s="0"/>
      <c r="DQI369" s="0"/>
      <c r="DQJ369" s="0"/>
      <c r="DQK369" s="0"/>
      <c r="DQL369" s="0"/>
      <c r="DQM369" s="0"/>
      <c r="DQN369" s="0"/>
      <c r="DQO369" s="0"/>
      <c r="DQP369" s="0"/>
      <c r="DQQ369" s="0"/>
      <c r="DQR369" s="0"/>
      <c r="DQS369" s="0"/>
      <c r="DQT369" s="0"/>
      <c r="DQU369" s="0"/>
      <c r="DQV369" s="0"/>
      <c r="DQW369" s="0"/>
      <c r="DQX369" s="0"/>
      <c r="DQY369" s="0"/>
      <c r="DQZ369" s="0"/>
      <c r="DRA369" s="0"/>
      <c r="DRB369" s="0"/>
      <c r="DRC369" s="0"/>
      <c r="DRD369" s="0"/>
      <c r="DRE369" s="0"/>
      <c r="DRF369" s="0"/>
      <c r="DRG369" s="0"/>
      <c r="DRH369" s="0"/>
      <c r="DRI369" s="0"/>
      <c r="DRJ369" s="0"/>
      <c r="DRK369" s="0"/>
      <c r="DRL369" s="0"/>
      <c r="DRM369" s="0"/>
      <c r="DRN369" s="0"/>
      <c r="DRO369" s="0"/>
      <c r="DRP369" s="0"/>
      <c r="DRQ369" s="0"/>
      <c r="DRR369" s="0"/>
      <c r="DRS369" s="0"/>
      <c r="DRT369" s="0"/>
      <c r="DRU369" s="0"/>
      <c r="DRV369" s="0"/>
      <c r="DRW369" s="0"/>
      <c r="DRX369" s="0"/>
      <c r="DRY369" s="0"/>
      <c r="DRZ369" s="0"/>
      <c r="DSA369" s="0"/>
      <c r="DSB369" s="0"/>
      <c r="DSC369" s="0"/>
      <c r="DSD369" s="0"/>
      <c r="DSE369" s="0"/>
      <c r="DSF369" s="0"/>
      <c r="DSG369" s="0"/>
      <c r="DSH369" s="0"/>
      <c r="DSI369" s="0"/>
      <c r="DSJ369" s="0"/>
      <c r="DSK369" s="0"/>
      <c r="DSL369" s="0"/>
      <c r="DSM369" s="0"/>
      <c r="DSN369" s="0"/>
      <c r="DSO369" s="0"/>
      <c r="DSP369" s="0"/>
      <c r="DSQ369" s="0"/>
      <c r="DSR369" s="0"/>
      <c r="DSS369" s="0"/>
      <c r="DST369" s="0"/>
      <c r="DSU369" s="0"/>
      <c r="DSV369" s="0"/>
      <c r="DSW369" s="0"/>
      <c r="DSX369" s="0"/>
      <c r="DSY369" s="0"/>
      <c r="DSZ369" s="0"/>
      <c r="DTA369" s="0"/>
      <c r="DTB369" s="0"/>
      <c r="DTC369" s="0"/>
      <c r="DTD369" s="0"/>
      <c r="DTE369" s="0"/>
      <c r="DTF369" s="0"/>
      <c r="DTG369" s="0"/>
      <c r="DTH369" s="0"/>
      <c r="DTI369" s="0"/>
      <c r="DTJ369" s="0"/>
      <c r="DTK369" s="0"/>
      <c r="DTL369" s="0"/>
      <c r="DTM369" s="0"/>
      <c r="DTN369" s="0"/>
      <c r="DTO369" s="0"/>
      <c r="DTP369" s="0"/>
      <c r="DTQ369" s="0"/>
      <c r="DTR369" s="0"/>
      <c r="DTS369" s="0"/>
      <c r="DTT369" s="0"/>
      <c r="DTU369" s="0"/>
      <c r="DTV369" s="0"/>
      <c r="DTW369" s="0"/>
      <c r="DTX369" s="0"/>
      <c r="DTY369" s="0"/>
      <c r="DTZ369" s="0"/>
      <c r="DUA369" s="0"/>
      <c r="DUB369" s="0"/>
      <c r="DUC369" s="0"/>
      <c r="DUD369" s="0"/>
      <c r="DUE369" s="0"/>
      <c r="DUF369" s="0"/>
      <c r="DUG369" s="0"/>
      <c r="DUH369" s="0"/>
      <c r="DUI369" s="0"/>
      <c r="DUJ369" s="0"/>
      <c r="DUK369" s="0"/>
      <c r="DUL369" s="0"/>
      <c r="DUM369" s="0"/>
      <c r="DUN369" s="0"/>
      <c r="DUO369" s="0"/>
      <c r="DUP369" s="0"/>
      <c r="DUQ369" s="0"/>
      <c r="DUR369" s="0"/>
      <c r="DUS369" s="0"/>
      <c r="DUT369" s="0"/>
      <c r="DUU369" s="0"/>
      <c r="DUV369" s="0"/>
      <c r="DUW369" s="0"/>
      <c r="DUX369" s="0"/>
      <c r="DUY369" s="0"/>
      <c r="DUZ369" s="0"/>
      <c r="DVA369" s="0"/>
      <c r="DVB369" s="0"/>
      <c r="DVC369" s="0"/>
      <c r="DVD369" s="0"/>
      <c r="DVE369" s="0"/>
      <c r="DVF369" s="0"/>
      <c r="DVG369" s="0"/>
      <c r="DVH369" s="0"/>
      <c r="DVI369" s="0"/>
      <c r="DVJ369" s="0"/>
      <c r="DVK369" s="0"/>
      <c r="DVL369" s="0"/>
      <c r="DVM369" s="0"/>
      <c r="DVN369" s="0"/>
      <c r="DVO369" s="0"/>
      <c r="DVP369" s="0"/>
      <c r="DVQ369" s="0"/>
      <c r="DVR369" s="0"/>
      <c r="DVS369" s="0"/>
      <c r="DVT369" s="0"/>
      <c r="DVU369" s="0"/>
      <c r="DVV369" s="0"/>
      <c r="DVW369" s="0"/>
      <c r="DVX369" s="0"/>
      <c r="DVY369" s="0"/>
      <c r="DVZ369" s="0"/>
      <c r="DWA369" s="0"/>
      <c r="DWB369" s="0"/>
      <c r="DWC369" s="0"/>
      <c r="DWD369" s="0"/>
      <c r="DWE369" s="0"/>
      <c r="DWF369" s="0"/>
      <c r="DWG369" s="0"/>
      <c r="DWH369" s="0"/>
      <c r="DWI369" s="0"/>
      <c r="DWJ369" s="0"/>
      <c r="DWK369" s="0"/>
      <c r="DWL369" s="0"/>
      <c r="DWM369" s="0"/>
      <c r="DWN369" s="0"/>
      <c r="DWO369" s="0"/>
      <c r="DWP369" s="0"/>
      <c r="DWQ369" s="0"/>
      <c r="DWR369" s="0"/>
      <c r="DWS369" s="0"/>
      <c r="DWT369" s="0"/>
      <c r="DWU369" s="0"/>
      <c r="DWV369" s="0"/>
      <c r="DWW369" s="0"/>
      <c r="DWX369" s="0"/>
      <c r="DWY369" s="0"/>
      <c r="DWZ369" s="0"/>
      <c r="DXA369" s="0"/>
      <c r="DXB369" s="0"/>
      <c r="DXC369" s="0"/>
      <c r="DXD369" s="0"/>
      <c r="DXE369" s="0"/>
      <c r="DXF369" s="0"/>
      <c r="DXG369" s="0"/>
      <c r="DXH369" s="0"/>
      <c r="DXI369" s="0"/>
      <c r="DXJ369" s="0"/>
      <c r="DXK369" s="0"/>
      <c r="DXL369" s="0"/>
      <c r="DXM369" s="0"/>
      <c r="DXN369" s="0"/>
      <c r="DXO369" s="0"/>
      <c r="DXP369" s="0"/>
      <c r="DXQ369" s="0"/>
      <c r="DXR369" s="0"/>
      <c r="DXS369" s="0"/>
      <c r="DXT369" s="0"/>
      <c r="DXU369" s="0"/>
      <c r="DXV369" s="0"/>
      <c r="DXW369" s="0"/>
      <c r="DXX369" s="0"/>
      <c r="DXY369" s="0"/>
      <c r="DXZ369" s="0"/>
      <c r="DYA369" s="0"/>
      <c r="DYB369" s="0"/>
      <c r="DYC369" s="0"/>
      <c r="DYD369" s="0"/>
      <c r="DYE369" s="0"/>
      <c r="DYF369" s="0"/>
      <c r="DYG369" s="0"/>
      <c r="DYH369" s="0"/>
      <c r="DYI369" s="0"/>
      <c r="DYJ369" s="0"/>
      <c r="DYK369" s="0"/>
      <c r="DYL369" s="0"/>
      <c r="DYM369" s="0"/>
      <c r="DYN369" s="0"/>
      <c r="DYO369" s="0"/>
      <c r="DYP369" s="0"/>
      <c r="DYQ369" s="0"/>
      <c r="DYR369" s="0"/>
      <c r="DYS369" s="0"/>
      <c r="DYT369" s="0"/>
      <c r="DYU369" s="0"/>
      <c r="DYV369" s="0"/>
      <c r="DYW369" s="0"/>
      <c r="DYX369" s="0"/>
      <c r="DYY369" s="0"/>
      <c r="DYZ369" s="0"/>
      <c r="DZA369" s="0"/>
      <c r="DZB369" s="0"/>
      <c r="DZC369" s="0"/>
      <c r="DZD369" s="0"/>
      <c r="DZE369" s="0"/>
      <c r="DZF369" s="0"/>
      <c r="DZG369" s="0"/>
      <c r="DZH369" s="0"/>
      <c r="DZI369" s="0"/>
      <c r="DZJ369" s="0"/>
      <c r="DZK369" s="0"/>
      <c r="DZL369" s="0"/>
      <c r="DZM369" s="0"/>
      <c r="DZN369" s="0"/>
      <c r="DZO369" s="0"/>
      <c r="DZP369" s="0"/>
      <c r="DZQ369" s="0"/>
      <c r="DZR369" s="0"/>
      <c r="DZS369" s="0"/>
      <c r="DZT369" s="0"/>
      <c r="DZU369" s="0"/>
      <c r="DZV369" s="0"/>
      <c r="DZW369" s="0"/>
      <c r="DZX369" s="0"/>
      <c r="DZY369" s="0"/>
      <c r="DZZ369" s="0"/>
      <c r="EAA369" s="0"/>
      <c r="EAB369" s="0"/>
      <c r="EAC369" s="0"/>
      <c r="EAD369" s="0"/>
      <c r="EAE369" s="0"/>
      <c r="EAF369" s="0"/>
      <c r="EAG369" s="0"/>
      <c r="EAH369" s="0"/>
      <c r="EAI369" s="0"/>
      <c r="EAJ369" s="0"/>
      <c r="EAK369" s="0"/>
      <c r="EAL369" s="0"/>
      <c r="EAM369" s="0"/>
      <c r="EAN369" s="0"/>
      <c r="EAO369" s="0"/>
      <c r="EAP369" s="0"/>
      <c r="EAQ369" s="0"/>
      <c r="EAR369" s="0"/>
      <c r="EAS369" s="0"/>
      <c r="EAT369" s="0"/>
      <c r="EAU369" s="0"/>
      <c r="EAV369" s="0"/>
      <c r="EAW369" s="0"/>
      <c r="EAX369" s="0"/>
      <c r="EAY369" s="0"/>
      <c r="EAZ369" s="0"/>
      <c r="EBA369" s="0"/>
      <c r="EBB369" s="0"/>
      <c r="EBC369" s="0"/>
      <c r="EBD369" s="0"/>
      <c r="EBE369" s="0"/>
      <c r="EBF369" s="0"/>
      <c r="EBG369" s="0"/>
      <c r="EBH369" s="0"/>
      <c r="EBI369" s="0"/>
      <c r="EBJ369" s="0"/>
      <c r="EBK369" s="0"/>
      <c r="EBL369" s="0"/>
      <c r="EBM369" s="0"/>
      <c r="EBN369" s="0"/>
      <c r="EBO369" s="0"/>
      <c r="EBP369" s="0"/>
      <c r="EBQ369" s="0"/>
      <c r="EBR369" s="0"/>
      <c r="EBS369" s="0"/>
      <c r="EBT369" s="0"/>
      <c r="EBU369" s="0"/>
      <c r="EBV369" s="0"/>
      <c r="EBW369" s="0"/>
      <c r="EBX369" s="0"/>
      <c r="EBY369" s="0"/>
      <c r="EBZ369" s="0"/>
      <c r="ECA369" s="0"/>
      <c r="ECB369" s="0"/>
      <c r="ECC369" s="0"/>
      <c r="ECD369" s="0"/>
      <c r="ECE369" s="0"/>
      <c r="ECF369" s="0"/>
      <c r="ECG369" s="0"/>
      <c r="ECH369" s="0"/>
      <c r="ECI369" s="0"/>
      <c r="ECJ369" s="0"/>
      <c r="ECK369" s="0"/>
      <c r="ECL369" s="0"/>
      <c r="ECM369" s="0"/>
      <c r="ECN369" s="0"/>
      <c r="ECO369" s="0"/>
      <c r="ECP369" s="0"/>
      <c r="ECQ369" s="0"/>
      <c r="ECR369" s="0"/>
      <c r="ECS369" s="0"/>
      <c r="ECT369" s="0"/>
      <c r="ECU369" s="0"/>
      <c r="ECV369" s="0"/>
      <c r="ECW369" s="0"/>
      <c r="ECX369" s="0"/>
      <c r="ECY369" s="0"/>
      <c r="ECZ369" s="0"/>
      <c r="EDA369" s="0"/>
      <c r="EDB369" s="0"/>
      <c r="EDC369" s="0"/>
      <c r="EDD369" s="0"/>
      <c r="EDE369" s="0"/>
      <c r="EDF369" s="0"/>
      <c r="EDG369" s="0"/>
      <c r="EDH369" s="0"/>
      <c r="EDI369" s="0"/>
      <c r="EDJ369" s="0"/>
      <c r="EDK369" s="0"/>
      <c r="EDL369" s="0"/>
      <c r="EDM369" s="0"/>
      <c r="EDN369" s="0"/>
      <c r="EDO369" s="0"/>
      <c r="EDP369" s="0"/>
      <c r="EDQ369" s="0"/>
      <c r="EDR369" s="0"/>
      <c r="EDS369" s="0"/>
      <c r="EDT369" s="0"/>
      <c r="EDU369" s="0"/>
      <c r="EDV369" s="0"/>
      <c r="EDW369" s="0"/>
      <c r="EDX369" s="0"/>
      <c r="EDY369" s="0"/>
      <c r="EDZ369" s="0"/>
      <c r="EEA369" s="0"/>
      <c r="EEB369" s="0"/>
      <c r="EEC369" s="0"/>
      <c r="EED369" s="0"/>
      <c r="EEE369" s="0"/>
      <c r="EEF369" s="0"/>
      <c r="EEG369" s="0"/>
      <c r="EEH369" s="0"/>
      <c r="EEI369" s="0"/>
      <c r="EEJ369" s="0"/>
      <c r="EEK369" s="0"/>
      <c r="EEL369" s="0"/>
      <c r="EEM369" s="0"/>
      <c r="EEN369" s="0"/>
      <c r="EEO369" s="0"/>
      <c r="EEP369" s="0"/>
      <c r="EEQ369" s="0"/>
      <c r="EER369" s="0"/>
      <c r="EES369" s="0"/>
      <c r="EET369" s="0"/>
      <c r="EEU369" s="0"/>
      <c r="EEV369" s="0"/>
      <c r="EEW369" s="0"/>
      <c r="EEX369" s="0"/>
      <c r="EEY369" s="0"/>
      <c r="EEZ369" s="0"/>
      <c r="EFA369" s="0"/>
      <c r="EFB369" s="0"/>
      <c r="EFC369" s="0"/>
      <c r="EFD369" s="0"/>
      <c r="EFE369" s="0"/>
      <c r="EFF369" s="0"/>
      <c r="EFG369" s="0"/>
      <c r="EFH369" s="0"/>
      <c r="EFI369" s="0"/>
      <c r="EFJ369" s="0"/>
      <c r="EFK369" s="0"/>
      <c r="EFL369" s="0"/>
      <c r="EFM369" s="0"/>
      <c r="EFN369" s="0"/>
      <c r="EFO369" s="0"/>
      <c r="EFP369" s="0"/>
      <c r="EFQ369" s="0"/>
      <c r="EFR369" s="0"/>
      <c r="EFS369" s="0"/>
      <c r="EFT369" s="0"/>
      <c r="EFU369" s="0"/>
      <c r="EFV369" s="0"/>
      <c r="EFW369" s="0"/>
      <c r="EFX369" s="0"/>
      <c r="EFY369" s="0"/>
      <c r="EFZ369" s="0"/>
      <c r="EGA369" s="0"/>
      <c r="EGB369" s="0"/>
      <c r="EGC369" s="0"/>
      <c r="EGD369" s="0"/>
      <c r="EGE369" s="0"/>
      <c r="EGF369" s="0"/>
      <c r="EGG369" s="0"/>
      <c r="EGH369" s="0"/>
      <c r="EGI369" s="0"/>
      <c r="EGJ369" s="0"/>
      <c r="EGK369" s="0"/>
      <c r="EGL369" s="0"/>
      <c r="EGM369" s="0"/>
      <c r="EGN369" s="0"/>
      <c r="EGO369" s="0"/>
      <c r="EGP369" s="0"/>
      <c r="EGQ369" s="0"/>
      <c r="EGR369" s="0"/>
      <c r="EGS369" s="0"/>
      <c r="EGT369" s="0"/>
      <c r="EGU369" s="0"/>
      <c r="EGV369" s="0"/>
      <c r="EGW369" s="0"/>
      <c r="EGX369" s="0"/>
      <c r="EGY369" s="0"/>
      <c r="EGZ369" s="0"/>
      <c r="EHA369" s="0"/>
      <c r="EHB369" s="0"/>
      <c r="EHC369" s="0"/>
      <c r="EHD369" s="0"/>
      <c r="EHE369" s="0"/>
      <c r="EHF369" s="0"/>
      <c r="EHG369" s="0"/>
      <c r="EHH369" s="0"/>
      <c r="EHI369" s="0"/>
      <c r="EHJ369" s="0"/>
      <c r="EHK369" s="0"/>
      <c r="EHL369" s="0"/>
      <c r="EHM369" s="0"/>
      <c r="EHN369" s="0"/>
      <c r="EHO369" s="0"/>
      <c r="EHP369" s="0"/>
      <c r="EHQ369" s="0"/>
      <c r="EHR369" s="0"/>
      <c r="EHS369" s="0"/>
      <c r="EHT369" s="0"/>
      <c r="EHU369" s="0"/>
      <c r="EHV369" s="0"/>
      <c r="EHW369" s="0"/>
      <c r="EHX369" s="0"/>
      <c r="EHY369" s="0"/>
      <c r="EHZ369" s="0"/>
      <c r="EIA369" s="0"/>
      <c r="EIB369" s="0"/>
      <c r="EIC369" s="0"/>
      <c r="EID369" s="0"/>
      <c r="EIE369" s="0"/>
      <c r="EIF369" s="0"/>
      <c r="EIG369" s="0"/>
      <c r="EIH369" s="0"/>
      <c r="EII369" s="0"/>
      <c r="EIJ369" s="0"/>
      <c r="EIK369" s="0"/>
      <c r="EIL369" s="0"/>
      <c r="EIM369" s="0"/>
      <c r="EIN369" s="0"/>
      <c r="EIO369" s="0"/>
      <c r="EIP369" s="0"/>
      <c r="EIQ369" s="0"/>
      <c r="EIR369" s="0"/>
      <c r="EIS369" s="0"/>
      <c r="EIT369" s="0"/>
      <c r="EIU369" s="0"/>
      <c r="EIV369" s="0"/>
      <c r="EIW369" s="0"/>
      <c r="EIX369" s="0"/>
      <c r="EIY369" s="0"/>
      <c r="EIZ369" s="0"/>
      <c r="EJA369" s="0"/>
      <c r="EJB369" s="0"/>
      <c r="EJC369" s="0"/>
      <c r="EJD369" s="0"/>
      <c r="EJE369" s="0"/>
      <c r="EJF369" s="0"/>
      <c r="EJG369" s="0"/>
      <c r="EJH369" s="0"/>
      <c r="EJI369" s="0"/>
      <c r="EJJ369" s="0"/>
      <c r="EJK369" s="0"/>
      <c r="EJL369" s="0"/>
      <c r="EJM369" s="0"/>
      <c r="EJN369" s="0"/>
      <c r="EJO369" s="0"/>
      <c r="EJP369" s="0"/>
      <c r="EJQ369" s="0"/>
      <c r="EJR369" s="0"/>
      <c r="EJS369" s="0"/>
      <c r="EJT369" s="0"/>
      <c r="EJU369" s="0"/>
      <c r="EJV369" s="0"/>
      <c r="EJW369" s="0"/>
      <c r="EJX369" s="0"/>
      <c r="EJY369" s="0"/>
      <c r="EJZ369" s="0"/>
      <c r="EKA369" s="0"/>
      <c r="EKB369" s="0"/>
      <c r="EKC369" s="0"/>
      <c r="EKD369" s="0"/>
      <c r="EKE369" s="0"/>
      <c r="EKF369" s="0"/>
      <c r="EKG369" s="0"/>
      <c r="EKH369" s="0"/>
      <c r="EKI369" s="0"/>
      <c r="EKJ369" s="0"/>
      <c r="EKK369" s="0"/>
      <c r="EKL369" s="0"/>
      <c r="EKM369" s="0"/>
      <c r="EKN369" s="0"/>
      <c r="EKO369" s="0"/>
      <c r="EKP369" s="0"/>
      <c r="EKQ369" s="0"/>
      <c r="EKR369" s="0"/>
      <c r="EKS369" s="0"/>
      <c r="EKT369" s="0"/>
      <c r="EKU369" s="0"/>
      <c r="EKV369" s="0"/>
      <c r="EKW369" s="0"/>
      <c r="EKX369" s="0"/>
      <c r="EKY369" s="0"/>
      <c r="EKZ369" s="0"/>
      <c r="ELA369" s="0"/>
      <c r="ELB369" s="0"/>
      <c r="ELC369" s="0"/>
      <c r="ELD369" s="0"/>
      <c r="ELE369" s="0"/>
      <c r="ELF369" s="0"/>
      <c r="ELG369" s="0"/>
      <c r="ELH369" s="0"/>
      <c r="ELI369" s="0"/>
      <c r="ELJ369" s="0"/>
      <c r="ELK369" s="0"/>
      <c r="ELL369" s="0"/>
      <c r="ELM369" s="0"/>
      <c r="ELN369" s="0"/>
      <c r="ELO369" s="0"/>
      <c r="ELP369" s="0"/>
      <c r="ELQ369" s="0"/>
      <c r="ELR369" s="0"/>
      <c r="ELS369" s="0"/>
      <c r="ELT369" s="0"/>
      <c r="ELU369" s="0"/>
      <c r="ELV369" s="0"/>
      <c r="ELW369" s="0"/>
      <c r="ELX369" s="0"/>
      <c r="ELY369" s="0"/>
      <c r="ELZ369" s="0"/>
      <c r="EMA369" s="0"/>
      <c r="EMB369" s="0"/>
      <c r="EMC369" s="0"/>
      <c r="EMD369" s="0"/>
      <c r="EME369" s="0"/>
      <c r="EMF369" s="0"/>
      <c r="EMG369" s="0"/>
      <c r="EMH369" s="0"/>
      <c r="EMI369" s="0"/>
      <c r="EMJ369" s="0"/>
      <c r="EMK369" s="0"/>
      <c r="EML369" s="0"/>
      <c r="EMM369" s="0"/>
      <c r="EMN369" s="0"/>
      <c r="EMO369" s="0"/>
      <c r="EMP369" s="0"/>
      <c r="EMQ369" s="0"/>
      <c r="EMR369" s="0"/>
      <c r="EMS369" s="0"/>
      <c r="EMT369" s="0"/>
      <c r="EMU369" s="0"/>
      <c r="EMV369" s="0"/>
      <c r="EMW369" s="0"/>
      <c r="EMX369" s="0"/>
      <c r="EMY369" s="0"/>
      <c r="EMZ369" s="0"/>
      <c r="ENA369" s="0"/>
      <c r="ENB369" s="0"/>
      <c r="ENC369" s="0"/>
      <c r="END369" s="0"/>
      <c r="ENE369" s="0"/>
      <c r="ENF369" s="0"/>
      <c r="ENG369" s="0"/>
      <c r="ENH369" s="0"/>
      <c r="ENI369" s="0"/>
      <c r="ENJ369" s="0"/>
      <c r="ENK369" s="0"/>
      <c r="ENL369" s="0"/>
      <c r="ENM369" s="0"/>
      <c r="ENN369" s="0"/>
      <c r="ENO369" s="0"/>
      <c r="ENP369" s="0"/>
      <c r="ENQ369" s="0"/>
      <c r="ENR369" s="0"/>
      <c r="ENS369" s="0"/>
      <c r="ENT369" s="0"/>
      <c r="ENU369" s="0"/>
      <c r="ENV369" s="0"/>
      <c r="ENW369" s="0"/>
      <c r="ENX369" s="0"/>
      <c r="ENY369" s="0"/>
      <c r="ENZ369" s="0"/>
      <c r="EOA369" s="0"/>
      <c r="EOB369" s="0"/>
      <c r="EOC369" s="0"/>
      <c r="EOD369" s="0"/>
      <c r="EOE369" s="0"/>
      <c r="EOF369" s="0"/>
      <c r="EOG369" s="0"/>
      <c r="EOH369" s="0"/>
      <c r="EOI369" s="0"/>
      <c r="EOJ369" s="0"/>
      <c r="EOK369" s="0"/>
      <c r="EOL369" s="0"/>
      <c r="EOM369" s="0"/>
      <c r="EON369" s="0"/>
      <c r="EOO369" s="0"/>
      <c r="EOP369" s="0"/>
      <c r="EOQ369" s="0"/>
      <c r="EOR369" s="0"/>
      <c r="EOS369" s="0"/>
      <c r="EOT369" s="0"/>
      <c r="EOU369" s="0"/>
      <c r="EOV369" s="0"/>
      <c r="EOW369" s="0"/>
      <c r="EOX369" s="0"/>
      <c r="EOY369" s="0"/>
      <c r="EOZ369" s="0"/>
      <c r="EPA369" s="0"/>
      <c r="EPB369" s="0"/>
      <c r="EPC369" s="0"/>
      <c r="EPD369" s="0"/>
      <c r="EPE369" s="0"/>
      <c r="EPF369" s="0"/>
      <c r="EPG369" s="0"/>
      <c r="EPH369" s="0"/>
      <c r="EPI369" s="0"/>
      <c r="EPJ369" s="0"/>
      <c r="EPK369" s="0"/>
      <c r="EPL369" s="0"/>
      <c r="EPM369" s="0"/>
      <c r="EPN369" s="0"/>
      <c r="EPO369" s="0"/>
      <c r="EPP369" s="0"/>
      <c r="EPQ369" s="0"/>
      <c r="EPR369" s="0"/>
      <c r="EPS369" s="0"/>
      <c r="EPT369" s="0"/>
      <c r="EPU369" s="0"/>
      <c r="EPV369" s="0"/>
      <c r="EPW369" s="0"/>
      <c r="EPX369" s="0"/>
      <c r="EPY369" s="0"/>
      <c r="EPZ369" s="0"/>
      <c r="EQA369" s="0"/>
      <c r="EQB369" s="0"/>
      <c r="EQC369" s="0"/>
      <c r="EQD369" s="0"/>
      <c r="EQE369" s="0"/>
      <c r="EQF369" s="0"/>
      <c r="EQG369" s="0"/>
      <c r="EQH369" s="0"/>
      <c r="EQI369" s="0"/>
      <c r="EQJ369" s="0"/>
      <c r="EQK369" s="0"/>
      <c r="EQL369" s="0"/>
      <c r="EQM369" s="0"/>
      <c r="EQN369" s="0"/>
      <c r="EQO369" s="0"/>
      <c r="EQP369" s="0"/>
      <c r="EQQ369" s="0"/>
      <c r="EQR369" s="0"/>
      <c r="EQS369" s="0"/>
      <c r="EQT369" s="0"/>
      <c r="EQU369" s="0"/>
      <c r="EQV369" s="0"/>
      <c r="EQW369" s="0"/>
      <c r="EQX369" s="0"/>
      <c r="EQY369" s="0"/>
      <c r="EQZ369" s="0"/>
      <c r="ERA369" s="0"/>
      <c r="ERB369" s="0"/>
      <c r="ERC369" s="0"/>
      <c r="ERD369" s="0"/>
      <c r="ERE369" s="0"/>
      <c r="ERF369" s="0"/>
      <c r="ERG369" s="0"/>
      <c r="ERH369" s="0"/>
      <c r="ERI369" s="0"/>
      <c r="ERJ369" s="0"/>
      <c r="ERK369" s="0"/>
      <c r="ERL369" s="0"/>
      <c r="ERM369" s="0"/>
      <c r="ERN369" s="0"/>
      <c r="ERO369" s="0"/>
      <c r="ERP369" s="0"/>
      <c r="ERQ369" s="0"/>
      <c r="ERR369" s="0"/>
      <c r="ERS369" s="0"/>
      <c r="ERT369" s="0"/>
      <c r="ERU369" s="0"/>
      <c r="ERV369" s="0"/>
      <c r="ERW369" s="0"/>
      <c r="ERX369" s="0"/>
      <c r="ERY369" s="0"/>
      <c r="ERZ369" s="0"/>
      <c r="ESA369" s="0"/>
      <c r="ESB369" s="0"/>
      <c r="ESC369" s="0"/>
      <c r="ESD369" s="0"/>
      <c r="ESE369" s="0"/>
      <c r="ESF369" s="0"/>
      <c r="ESG369" s="0"/>
      <c r="ESH369" s="0"/>
      <c r="ESI369" s="0"/>
      <c r="ESJ369" s="0"/>
      <c r="ESK369" s="0"/>
      <c r="ESL369" s="0"/>
      <c r="ESM369" s="0"/>
      <c r="ESN369" s="0"/>
      <c r="ESO369" s="0"/>
      <c r="ESP369" s="0"/>
      <c r="ESQ369" s="0"/>
      <c r="ESR369" s="0"/>
      <c r="ESS369" s="0"/>
      <c r="EST369" s="0"/>
      <c r="ESU369" s="0"/>
      <c r="ESV369" s="0"/>
      <c r="ESW369" s="0"/>
      <c r="ESX369" s="0"/>
      <c r="ESY369" s="0"/>
      <c r="ESZ369" s="0"/>
      <c r="ETA369" s="0"/>
      <c r="ETB369" s="0"/>
      <c r="ETC369" s="0"/>
      <c r="ETD369" s="0"/>
      <c r="ETE369" s="0"/>
      <c r="ETF369" s="0"/>
      <c r="ETG369" s="0"/>
      <c r="ETH369" s="0"/>
      <c r="ETI369" s="0"/>
      <c r="ETJ369" s="0"/>
      <c r="ETK369" s="0"/>
      <c r="ETL369" s="0"/>
      <c r="ETM369" s="0"/>
      <c r="ETN369" s="0"/>
      <c r="ETO369" s="0"/>
      <c r="ETP369" s="0"/>
      <c r="ETQ369" s="0"/>
      <c r="ETR369" s="0"/>
      <c r="ETS369" s="0"/>
      <c r="ETT369" s="0"/>
      <c r="ETU369" s="0"/>
      <c r="ETV369" s="0"/>
      <c r="ETW369" s="0"/>
      <c r="ETX369" s="0"/>
      <c r="ETY369" s="0"/>
      <c r="ETZ369" s="0"/>
      <c r="EUA369" s="0"/>
      <c r="EUB369" s="0"/>
      <c r="EUC369" s="0"/>
      <c r="EUD369" s="0"/>
      <c r="EUE369" s="0"/>
      <c r="EUF369" s="0"/>
      <c r="EUG369" s="0"/>
      <c r="EUH369" s="0"/>
      <c r="EUI369" s="0"/>
      <c r="EUJ369" s="0"/>
      <c r="EUK369" s="0"/>
      <c r="EUL369" s="0"/>
      <c r="EUM369" s="0"/>
      <c r="EUN369" s="0"/>
      <c r="EUO369" s="0"/>
      <c r="EUP369" s="0"/>
      <c r="EUQ369" s="0"/>
      <c r="EUR369" s="0"/>
      <c r="EUS369" s="0"/>
      <c r="EUT369" s="0"/>
      <c r="EUU369" s="0"/>
      <c r="EUV369" s="0"/>
      <c r="EUW369" s="0"/>
      <c r="EUX369" s="0"/>
      <c r="EUY369" s="0"/>
      <c r="EUZ369" s="0"/>
      <c r="EVA369" s="0"/>
      <c r="EVB369" s="0"/>
      <c r="EVC369" s="0"/>
      <c r="EVD369" s="0"/>
      <c r="EVE369" s="0"/>
      <c r="EVF369" s="0"/>
      <c r="EVG369" s="0"/>
      <c r="EVH369" s="0"/>
      <c r="EVI369" s="0"/>
      <c r="EVJ369" s="0"/>
      <c r="EVK369" s="0"/>
      <c r="EVL369" s="0"/>
      <c r="EVM369" s="0"/>
      <c r="EVN369" s="0"/>
      <c r="EVO369" s="0"/>
      <c r="EVP369" s="0"/>
      <c r="EVQ369" s="0"/>
      <c r="EVR369" s="0"/>
      <c r="EVS369" s="0"/>
      <c r="EVT369" s="0"/>
      <c r="EVU369" s="0"/>
      <c r="EVV369" s="0"/>
      <c r="EVW369" s="0"/>
      <c r="EVX369" s="0"/>
      <c r="EVY369" s="0"/>
      <c r="EVZ369" s="0"/>
      <c r="EWA369" s="0"/>
      <c r="EWB369" s="0"/>
      <c r="EWC369" s="0"/>
      <c r="EWD369" s="0"/>
      <c r="EWE369" s="0"/>
      <c r="EWF369" s="0"/>
      <c r="EWG369" s="0"/>
      <c r="EWH369" s="0"/>
      <c r="EWI369" s="0"/>
      <c r="EWJ369" s="0"/>
      <c r="EWK369" s="0"/>
      <c r="EWL369" s="0"/>
      <c r="EWM369" s="0"/>
      <c r="EWN369" s="0"/>
      <c r="EWO369" s="0"/>
      <c r="EWP369" s="0"/>
      <c r="EWQ369" s="0"/>
      <c r="EWR369" s="0"/>
      <c r="EWS369" s="0"/>
      <c r="EWT369" s="0"/>
      <c r="EWU369" s="0"/>
      <c r="EWV369" s="0"/>
      <c r="EWW369" s="0"/>
      <c r="EWX369" s="0"/>
      <c r="EWY369" s="0"/>
      <c r="EWZ369" s="0"/>
      <c r="EXA369" s="0"/>
      <c r="EXB369" s="0"/>
      <c r="EXC369" s="0"/>
      <c r="EXD369" s="0"/>
      <c r="EXE369" s="0"/>
      <c r="EXF369" s="0"/>
      <c r="EXG369" s="0"/>
      <c r="EXH369" s="0"/>
      <c r="EXI369" s="0"/>
      <c r="EXJ369" s="0"/>
      <c r="EXK369" s="0"/>
      <c r="EXL369" s="0"/>
      <c r="EXM369" s="0"/>
      <c r="EXN369" s="0"/>
      <c r="EXO369" s="0"/>
      <c r="EXP369" s="0"/>
      <c r="EXQ369" s="0"/>
      <c r="EXR369" s="0"/>
      <c r="EXS369" s="0"/>
      <c r="EXT369" s="0"/>
      <c r="EXU369" s="0"/>
      <c r="EXV369" s="0"/>
      <c r="EXW369" s="0"/>
      <c r="EXX369" s="0"/>
      <c r="EXY369" s="0"/>
      <c r="EXZ369" s="0"/>
      <c r="EYA369" s="0"/>
      <c r="EYB369" s="0"/>
      <c r="EYC369" s="0"/>
      <c r="EYD369" s="0"/>
      <c r="EYE369" s="0"/>
      <c r="EYF369" s="0"/>
      <c r="EYG369" s="0"/>
      <c r="EYH369" s="0"/>
      <c r="EYI369" s="0"/>
      <c r="EYJ369" s="0"/>
      <c r="EYK369" s="0"/>
      <c r="EYL369" s="0"/>
      <c r="EYM369" s="0"/>
      <c r="EYN369" s="0"/>
      <c r="EYO369" s="0"/>
      <c r="EYP369" s="0"/>
      <c r="EYQ369" s="0"/>
      <c r="EYR369" s="0"/>
      <c r="EYS369" s="0"/>
      <c r="EYT369" s="0"/>
      <c r="EYU369" s="0"/>
      <c r="EYV369" s="0"/>
      <c r="EYW369" s="0"/>
      <c r="EYX369" s="0"/>
      <c r="EYY369" s="0"/>
      <c r="EYZ369" s="0"/>
      <c r="EZA369" s="0"/>
      <c r="EZB369" s="0"/>
      <c r="EZC369" s="0"/>
      <c r="EZD369" s="0"/>
      <c r="EZE369" s="0"/>
      <c r="EZF369" s="0"/>
      <c r="EZG369" s="0"/>
      <c r="EZH369" s="0"/>
      <c r="EZI369" s="0"/>
      <c r="EZJ369" s="0"/>
      <c r="EZK369" s="0"/>
      <c r="EZL369" s="0"/>
      <c r="EZM369" s="0"/>
      <c r="EZN369" s="0"/>
      <c r="EZO369" s="0"/>
      <c r="EZP369" s="0"/>
      <c r="EZQ369" s="0"/>
      <c r="EZR369" s="0"/>
      <c r="EZS369" s="0"/>
      <c r="EZT369" s="0"/>
      <c r="EZU369" s="0"/>
      <c r="EZV369" s="0"/>
      <c r="EZW369" s="0"/>
      <c r="EZX369" s="0"/>
      <c r="EZY369" s="0"/>
      <c r="EZZ369" s="0"/>
      <c r="FAA369" s="0"/>
      <c r="FAB369" s="0"/>
      <c r="FAC369" s="0"/>
      <c r="FAD369" s="0"/>
      <c r="FAE369" s="0"/>
      <c r="FAF369" s="0"/>
      <c r="FAG369" s="0"/>
      <c r="FAH369" s="0"/>
      <c r="FAI369" s="0"/>
      <c r="FAJ369" s="0"/>
      <c r="FAK369" s="0"/>
      <c r="FAL369" s="0"/>
      <c r="FAM369" s="0"/>
      <c r="FAN369" s="0"/>
      <c r="FAO369" s="0"/>
      <c r="FAP369" s="0"/>
      <c r="FAQ369" s="0"/>
      <c r="FAR369" s="0"/>
      <c r="FAS369" s="0"/>
      <c r="FAT369" s="0"/>
      <c r="FAU369" s="0"/>
      <c r="FAV369" s="0"/>
      <c r="FAW369" s="0"/>
      <c r="FAX369" s="0"/>
      <c r="FAY369" s="0"/>
      <c r="FAZ369" s="0"/>
      <c r="FBA369" s="0"/>
      <c r="FBB369" s="0"/>
      <c r="FBC369" s="0"/>
      <c r="FBD369" s="0"/>
      <c r="FBE369" s="0"/>
      <c r="FBF369" s="0"/>
      <c r="FBG369" s="0"/>
      <c r="FBH369" s="0"/>
      <c r="FBI369" s="0"/>
      <c r="FBJ369" s="0"/>
      <c r="FBK369" s="0"/>
      <c r="FBL369" s="0"/>
      <c r="FBM369" s="0"/>
      <c r="FBN369" s="0"/>
      <c r="FBO369" s="0"/>
      <c r="FBP369" s="0"/>
      <c r="FBQ369" s="0"/>
      <c r="FBR369" s="0"/>
      <c r="FBS369" s="0"/>
      <c r="FBT369" s="0"/>
      <c r="FBU369" s="0"/>
      <c r="FBV369" s="0"/>
      <c r="FBW369" s="0"/>
      <c r="FBX369" s="0"/>
      <c r="FBY369" s="0"/>
      <c r="FBZ369" s="0"/>
      <c r="FCA369" s="0"/>
      <c r="FCB369" s="0"/>
      <c r="FCC369" s="0"/>
      <c r="FCD369" s="0"/>
      <c r="FCE369" s="0"/>
      <c r="FCF369" s="0"/>
      <c r="FCG369" s="0"/>
      <c r="FCH369" s="0"/>
      <c r="FCI369" s="0"/>
      <c r="FCJ369" s="0"/>
      <c r="FCK369" s="0"/>
      <c r="FCL369" s="0"/>
      <c r="FCM369" s="0"/>
      <c r="FCN369" s="0"/>
      <c r="FCO369" s="0"/>
      <c r="FCP369" s="0"/>
      <c r="FCQ369" s="0"/>
      <c r="FCR369" s="0"/>
      <c r="FCS369" s="0"/>
      <c r="FCT369" s="0"/>
      <c r="FCU369" s="0"/>
      <c r="FCV369" s="0"/>
      <c r="FCW369" s="0"/>
      <c r="FCX369" s="0"/>
      <c r="FCY369" s="0"/>
      <c r="FCZ369" s="0"/>
      <c r="FDA369" s="0"/>
      <c r="FDB369" s="0"/>
      <c r="FDC369" s="0"/>
      <c r="FDD369" s="0"/>
      <c r="FDE369" s="0"/>
      <c r="FDF369" s="0"/>
      <c r="FDG369" s="0"/>
      <c r="FDH369" s="0"/>
      <c r="FDI369" s="0"/>
      <c r="FDJ369" s="0"/>
      <c r="FDK369" s="0"/>
      <c r="FDL369" s="0"/>
      <c r="FDM369" s="0"/>
      <c r="FDN369" s="0"/>
      <c r="FDO369" s="0"/>
      <c r="FDP369" s="0"/>
      <c r="FDQ369" s="0"/>
      <c r="FDR369" s="0"/>
      <c r="FDS369" s="0"/>
      <c r="FDT369" s="0"/>
      <c r="FDU369" s="0"/>
      <c r="FDV369" s="0"/>
      <c r="FDW369" s="0"/>
      <c r="FDX369" s="0"/>
      <c r="FDY369" s="0"/>
      <c r="FDZ369" s="0"/>
      <c r="FEA369" s="0"/>
      <c r="FEB369" s="0"/>
      <c r="FEC369" s="0"/>
      <c r="FED369" s="0"/>
      <c r="FEE369" s="0"/>
      <c r="FEF369" s="0"/>
      <c r="FEG369" s="0"/>
      <c r="FEH369" s="0"/>
      <c r="FEI369" s="0"/>
      <c r="FEJ369" s="0"/>
      <c r="FEK369" s="0"/>
      <c r="FEL369" s="0"/>
      <c r="FEM369" s="0"/>
      <c r="FEN369" s="0"/>
      <c r="FEO369" s="0"/>
      <c r="FEP369" s="0"/>
      <c r="FEQ369" s="0"/>
      <c r="FER369" s="0"/>
      <c r="FES369" s="0"/>
      <c r="FET369" s="0"/>
      <c r="FEU369" s="0"/>
      <c r="FEV369" s="0"/>
      <c r="FEW369" s="0"/>
      <c r="FEX369" s="0"/>
      <c r="FEY369" s="0"/>
      <c r="FEZ369" s="0"/>
      <c r="FFA369" s="0"/>
      <c r="FFB369" s="0"/>
      <c r="FFC369" s="0"/>
      <c r="FFD369" s="0"/>
      <c r="FFE369" s="0"/>
      <c r="FFF369" s="0"/>
      <c r="FFG369" s="0"/>
      <c r="FFH369" s="0"/>
      <c r="FFI369" s="0"/>
      <c r="FFJ369" s="0"/>
      <c r="FFK369" s="0"/>
      <c r="FFL369" s="0"/>
      <c r="FFM369" s="0"/>
      <c r="FFN369" s="0"/>
      <c r="FFO369" s="0"/>
      <c r="FFP369" s="0"/>
      <c r="FFQ369" s="0"/>
      <c r="FFR369" s="0"/>
      <c r="FFS369" s="0"/>
      <c r="FFT369" s="0"/>
      <c r="FFU369" s="0"/>
      <c r="FFV369" s="0"/>
      <c r="FFW369" s="0"/>
      <c r="FFX369" s="0"/>
      <c r="FFY369" s="0"/>
      <c r="FFZ369" s="0"/>
      <c r="FGA369" s="0"/>
      <c r="FGB369" s="0"/>
      <c r="FGC369" s="0"/>
      <c r="FGD369" s="0"/>
      <c r="FGE369" s="0"/>
      <c r="FGF369" s="0"/>
      <c r="FGG369" s="0"/>
      <c r="FGH369" s="0"/>
      <c r="FGI369" s="0"/>
      <c r="FGJ369" s="0"/>
      <c r="FGK369" s="0"/>
      <c r="FGL369" s="0"/>
      <c r="FGM369" s="0"/>
      <c r="FGN369" s="0"/>
      <c r="FGO369" s="0"/>
      <c r="FGP369" s="0"/>
      <c r="FGQ369" s="0"/>
      <c r="FGR369" s="0"/>
      <c r="FGS369" s="0"/>
      <c r="FGT369" s="0"/>
      <c r="FGU369" s="0"/>
      <c r="FGV369" s="0"/>
      <c r="FGW369" s="0"/>
      <c r="FGX369" s="0"/>
      <c r="FGY369" s="0"/>
      <c r="FGZ369" s="0"/>
      <c r="FHA369" s="0"/>
      <c r="FHB369" s="0"/>
      <c r="FHC369" s="0"/>
      <c r="FHD369" s="0"/>
      <c r="FHE369" s="0"/>
      <c r="FHF369" s="0"/>
      <c r="FHG369" s="0"/>
      <c r="FHH369" s="0"/>
      <c r="FHI369" s="0"/>
      <c r="FHJ369" s="0"/>
      <c r="FHK369" s="0"/>
      <c r="FHL369" s="0"/>
      <c r="FHM369" s="0"/>
      <c r="FHN369" s="0"/>
      <c r="FHO369" s="0"/>
      <c r="FHP369" s="0"/>
      <c r="FHQ369" s="0"/>
      <c r="FHR369" s="0"/>
      <c r="FHS369" s="0"/>
      <c r="FHT369" s="0"/>
      <c r="FHU369" s="0"/>
      <c r="FHV369" s="0"/>
      <c r="FHW369" s="0"/>
      <c r="FHX369" s="0"/>
      <c r="FHY369" s="0"/>
      <c r="FHZ369" s="0"/>
      <c r="FIA369" s="0"/>
      <c r="FIB369" s="0"/>
      <c r="FIC369" s="0"/>
      <c r="FID369" s="0"/>
      <c r="FIE369" s="0"/>
      <c r="FIF369" s="0"/>
      <c r="FIG369" s="0"/>
      <c r="FIH369" s="0"/>
      <c r="FII369" s="0"/>
      <c r="FIJ369" s="0"/>
      <c r="FIK369" s="0"/>
      <c r="FIL369" s="0"/>
      <c r="FIM369" s="0"/>
      <c r="FIN369" s="0"/>
      <c r="FIO369" s="0"/>
      <c r="FIP369" s="0"/>
      <c r="FIQ369" s="0"/>
      <c r="FIR369" s="0"/>
      <c r="FIS369" s="0"/>
      <c r="FIT369" s="0"/>
      <c r="FIU369" s="0"/>
      <c r="FIV369" s="0"/>
      <c r="FIW369" s="0"/>
      <c r="FIX369" s="0"/>
      <c r="FIY369" s="0"/>
      <c r="FIZ369" s="0"/>
      <c r="FJA369" s="0"/>
      <c r="FJB369" s="0"/>
      <c r="FJC369" s="0"/>
      <c r="FJD369" s="0"/>
      <c r="FJE369" s="0"/>
      <c r="FJF369" s="0"/>
      <c r="FJG369" s="0"/>
      <c r="FJH369" s="0"/>
      <c r="FJI369" s="0"/>
      <c r="FJJ369" s="0"/>
      <c r="FJK369" s="0"/>
      <c r="FJL369" s="0"/>
      <c r="FJM369" s="0"/>
      <c r="FJN369" s="0"/>
      <c r="FJO369" s="0"/>
      <c r="FJP369" s="0"/>
      <c r="FJQ369" s="0"/>
      <c r="FJR369" s="0"/>
      <c r="FJS369" s="0"/>
      <c r="FJT369" s="0"/>
      <c r="FJU369" s="0"/>
      <c r="FJV369" s="0"/>
      <c r="FJW369" s="0"/>
      <c r="FJX369" s="0"/>
      <c r="FJY369" s="0"/>
      <c r="FJZ369" s="0"/>
      <c r="FKA369" s="0"/>
      <c r="FKB369" s="0"/>
      <c r="FKC369" s="0"/>
      <c r="FKD369" s="0"/>
      <c r="FKE369" s="0"/>
      <c r="FKF369" s="0"/>
      <c r="FKG369" s="0"/>
      <c r="FKH369" s="0"/>
      <c r="FKI369" s="0"/>
      <c r="FKJ369" s="0"/>
      <c r="FKK369" s="0"/>
      <c r="FKL369" s="0"/>
      <c r="FKM369" s="0"/>
      <c r="FKN369" s="0"/>
      <c r="FKO369" s="0"/>
      <c r="FKP369" s="0"/>
      <c r="FKQ369" s="0"/>
      <c r="FKR369" s="0"/>
      <c r="FKS369" s="0"/>
      <c r="FKT369" s="0"/>
      <c r="FKU369" s="0"/>
      <c r="FKV369" s="0"/>
      <c r="FKW369" s="0"/>
      <c r="FKX369" s="0"/>
      <c r="FKY369" s="0"/>
      <c r="FKZ369" s="0"/>
      <c r="FLA369" s="0"/>
      <c r="FLB369" s="0"/>
      <c r="FLC369" s="0"/>
      <c r="FLD369" s="0"/>
      <c r="FLE369" s="0"/>
      <c r="FLF369" s="0"/>
      <c r="FLG369" s="0"/>
      <c r="FLH369" s="0"/>
      <c r="FLI369" s="0"/>
      <c r="FLJ369" s="0"/>
      <c r="FLK369" s="0"/>
      <c r="FLL369" s="0"/>
      <c r="FLM369" s="0"/>
      <c r="FLN369" s="0"/>
      <c r="FLO369" s="0"/>
      <c r="FLP369" s="0"/>
      <c r="FLQ369" s="0"/>
      <c r="FLR369" s="0"/>
      <c r="FLS369" s="0"/>
      <c r="FLT369" s="0"/>
      <c r="FLU369" s="0"/>
      <c r="FLV369" s="0"/>
      <c r="FLW369" s="0"/>
      <c r="FLX369" s="0"/>
      <c r="FLY369" s="0"/>
      <c r="FLZ369" s="0"/>
      <c r="FMA369" s="0"/>
      <c r="FMB369" s="0"/>
      <c r="FMC369" s="0"/>
      <c r="FMD369" s="0"/>
      <c r="FME369" s="0"/>
      <c r="FMF369" s="0"/>
      <c r="FMG369" s="0"/>
      <c r="FMH369" s="0"/>
      <c r="FMI369" s="0"/>
      <c r="FMJ369" s="0"/>
      <c r="FMK369" s="0"/>
      <c r="FML369" s="0"/>
      <c r="FMM369" s="0"/>
      <c r="FMN369" s="0"/>
      <c r="FMO369" s="0"/>
      <c r="FMP369" s="0"/>
      <c r="FMQ369" s="0"/>
      <c r="FMR369" s="0"/>
      <c r="FMS369" s="0"/>
      <c r="FMT369" s="0"/>
      <c r="FMU369" s="0"/>
      <c r="FMV369" s="0"/>
      <c r="FMW369" s="0"/>
      <c r="FMX369" s="0"/>
      <c r="FMY369" s="0"/>
      <c r="FMZ369" s="0"/>
      <c r="FNA369" s="0"/>
      <c r="FNB369" s="0"/>
      <c r="FNC369" s="0"/>
      <c r="FND369" s="0"/>
      <c r="FNE369" s="0"/>
      <c r="FNF369" s="0"/>
      <c r="FNG369" s="0"/>
      <c r="FNH369" s="0"/>
      <c r="FNI369" s="0"/>
      <c r="FNJ369" s="0"/>
      <c r="FNK369" s="0"/>
      <c r="FNL369" s="0"/>
      <c r="FNM369" s="0"/>
      <c r="FNN369" s="0"/>
      <c r="FNO369" s="0"/>
      <c r="FNP369" s="0"/>
      <c r="FNQ369" s="0"/>
      <c r="FNR369" s="0"/>
      <c r="FNS369" s="0"/>
      <c r="FNT369" s="0"/>
      <c r="FNU369" s="0"/>
      <c r="FNV369" s="0"/>
      <c r="FNW369" s="0"/>
      <c r="FNX369" s="0"/>
      <c r="FNY369" s="0"/>
      <c r="FNZ369" s="0"/>
      <c r="FOA369" s="0"/>
      <c r="FOB369" s="0"/>
      <c r="FOC369" s="0"/>
      <c r="FOD369" s="0"/>
      <c r="FOE369" s="0"/>
      <c r="FOF369" s="0"/>
      <c r="FOG369" s="0"/>
      <c r="FOH369" s="0"/>
      <c r="FOI369" s="0"/>
      <c r="FOJ369" s="0"/>
      <c r="FOK369" s="0"/>
      <c r="FOL369" s="0"/>
      <c r="FOM369" s="0"/>
      <c r="FON369" s="0"/>
      <c r="FOO369" s="0"/>
      <c r="FOP369" s="0"/>
      <c r="FOQ369" s="0"/>
      <c r="FOR369" s="0"/>
      <c r="FOS369" s="0"/>
      <c r="FOT369" s="0"/>
      <c r="FOU369" s="0"/>
      <c r="FOV369" s="0"/>
      <c r="FOW369" s="0"/>
      <c r="FOX369" s="0"/>
      <c r="FOY369" s="0"/>
      <c r="FOZ369" s="0"/>
      <c r="FPA369" s="0"/>
      <c r="FPB369" s="0"/>
      <c r="FPC369" s="0"/>
      <c r="FPD369" s="0"/>
      <c r="FPE369" s="0"/>
      <c r="FPF369" s="0"/>
      <c r="FPG369" s="0"/>
      <c r="FPH369" s="0"/>
      <c r="FPI369" s="0"/>
      <c r="FPJ369" s="0"/>
      <c r="FPK369" s="0"/>
      <c r="FPL369" s="0"/>
      <c r="FPM369" s="0"/>
      <c r="FPN369" s="0"/>
      <c r="FPO369" s="0"/>
      <c r="FPP369" s="0"/>
      <c r="FPQ369" s="0"/>
      <c r="FPR369" s="0"/>
      <c r="FPS369" s="0"/>
      <c r="FPT369" s="0"/>
      <c r="FPU369" s="0"/>
      <c r="FPV369" s="0"/>
      <c r="FPW369" s="0"/>
      <c r="FPX369" s="0"/>
      <c r="FPY369" s="0"/>
      <c r="FPZ369" s="0"/>
      <c r="FQA369" s="0"/>
      <c r="FQB369" s="0"/>
      <c r="FQC369" s="0"/>
      <c r="FQD369" s="0"/>
      <c r="FQE369" s="0"/>
      <c r="FQF369" s="0"/>
      <c r="FQG369" s="0"/>
      <c r="FQH369" s="0"/>
      <c r="FQI369" s="0"/>
      <c r="FQJ369" s="0"/>
      <c r="FQK369" s="0"/>
      <c r="FQL369" s="0"/>
      <c r="FQM369" s="0"/>
      <c r="FQN369" s="0"/>
      <c r="FQO369" s="0"/>
      <c r="FQP369" s="0"/>
      <c r="FQQ369" s="0"/>
      <c r="FQR369" s="0"/>
      <c r="FQS369" s="0"/>
      <c r="FQT369" s="0"/>
      <c r="FQU369" s="0"/>
      <c r="FQV369" s="0"/>
      <c r="FQW369" s="0"/>
      <c r="FQX369" s="0"/>
      <c r="FQY369" s="0"/>
      <c r="FQZ369" s="0"/>
      <c r="FRA369" s="0"/>
      <c r="FRB369" s="0"/>
      <c r="FRC369" s="0"/>
      <c r="FRD369" s="0"/>
      <c r="FRE369" s="0"/>
      <c r="FRF369" s="0"/>
      <c r="FRG369" s="0"/>
      <c r="FRH369" s="0"/>
      <c r="FRI369" s="0"/>
      <c r="FRJ369" s="0"/>
      <c r="FRK369" s="0"/>
      <c r="FRL369" s="0"/>
      <c r="FRM369" s="0"/>
      <c r="FRN369" s="0"/>
      <c r="FRO369" s="0"/>
      <c r="FRP369" s="0"/>
      <c r="FRQ369" s="0"/>
      <c r="FRR369" s="0"/>
      <c r="FRS369" s="0"/>
      <c r="FRT369" s="0"/>
      <c r="FRU369" s="0"/>
      <c r="FRV369" s="0"/>
      <c r="FRW369" s="0"/>
      <c r="FRX369" s="0"/>
      <c r="FRY369" s="0"/>
      <c r="FRZ369" s="0"/>
      <c r="FSA369" s="0"/>
      <c r="FSB369" s="0"/>
      <c r="FSC369" s="0"/>
      <c r="FSD369" s="0"/>
      <c r="FSE369" s="0"/>
      <c r="FSF369" s="0"/>
      <c r="FSG369" s="0"/>
      <c r="FSH369" s="0"/>
      <c r="FSI369" s="0"/>
      <c r="FSJ369" s="0"/>
      <c r="FSK369" s="0"/>
      <c r="FSL369" s="0"/>
      <c r="FSM369" s="0"/>
      <c r="FSN369" s="0"/>
      <c r="FSO369" s="0"/>
      <c r="FSP369" s="0"/>
      <c r="FSQ369" s="0"/>
      <c r="FSR369" s="0"/>
      <c r="FSS369" s="0"/>
      <c r="FST369" s="0"/>
      <c r="FSU369" s="0"/>
      <c r="FSV369" s="0"/>
      <c r="FSW369" s="0"/>
      <c r="FSX369" s="0"/>
      <c r="FSY369" s="0"/>
      <c r="FSZ369" s="0"/>
      <c r="FTA369" s="0"/>
      <c r="FTB369" s="0"/>
      <c r="FTC369" s="0"/>
      <c r="FTD369" s="0"/>
      <c r="FTE369" s="0"/>
      <c r="FTF369" s="0"/>
      <c r="FTG369" s="0"/>
      <c r="FTH369" s="0"/>
      <c r="FTI369" s="0"/>
      <c r="FTJ369" s="0"/>
      <c r="FTK369" s="0"/>
      <c r="FTL369" s="0"/>
      <c r="FTM369" s="0"/>
      <c r="FTN369" s="0"/>
      <c r="FTO369" s="0"/>
      <c r="FTP369" s="0"/>
      <c r="FTQ369" s="0"/>
      <c r="FTR369" s="0"/>
      <c r="FTS369" s="0"/>
      <c r="FTT369" s="0"/>
      <c r="FTU369" s="0"/>
      <c r="FTV369" s="0"/>
      <c r="FTW369" s="0"/>
      <c r="FTX369" s="0"/>
      <c r="FTY369" s="0"/>
      <c r="FTZ369" s="0"/>
      <c r="FUA369" s="0"/>
      <c r="FUB369" s="0"/>
      <c r="FUC369" s="0"/>
      <c r="FUD369" s="0"/>
      <c r="FUE369" s="0"/>
      <c r="FUF369" s="0"/>
      <c r="FUG369" s="0"/>
      <c r="FUH369" s="0"/>
      <c r="FUI369" s="0"/>
      <c r="FUJ369" s="0"/>
      <c r="FUK369" s="0"/>
      <c r="FUL369" s="0"/>
      <c r="FUM369" s="0"/>
      <c r="FUN369" s="0"/>
      <c r="FUO369" s="0"/>
      <c r="FUP369" s="0"/>
      <c r="FUQ369" s="0"/>
      <c r="FUR369" s="0"/>
      <c r="FUS369" s="0"/>
      <c r="FUT369" s="0"/>
      <c r="FUU369" s="0"/>
      <c r="FUV369" s="0"/>
      <c r="FUW369" s="0"/>
      <c r="FUX369" s="0"/>
      <c r="FUY369" s="0"/>
      <c r="FUZ369" s="0"/>
      <c r="FVA369" s="0"/>
      <c r="FVB369" s="0"/>
      <c r="FVC369" s="0"/>
      <c r="FVD369" s="0"/>
      <c r="FVE369" s="0"/>
      <c r="FVF369" s="0"/>
      <c r="FVG369" s="0"/>
      <c r="FVH369" s="0"/>
      <c r="FVI369" s="0"/>
      <c r="FVJ369" s="0"/>
      <c r="FVK369" s="0"/>
      <c r="FVL369" s="0"/>
      <c r="FVM369" s="0"/>
      <c r="FVN369" s="0"/>
      <c r="FVO369" s="0"/>
      <c r="FVP369" s="0"/>
      <c r="FVQ369" s="0"/>
      <c r="FVR369" s="0"/>
      <c r="FVS369" s="0"/>
      <c r="FVT369" s="0"/>
      <c r="FVU369" s="0"/>
      <c r="FVV369" s="0"/>
      <c r="FVW369" s="0"/>
      <c r="FVX369" s="0"/>
      <c r="FVY369" s="0"/>
      <c r="FVZ369" s="0"/>
      <c r="FWA369" s="0"/>
      <c r="FWB369" s="0"/>
      <c r="FWC369" s="0"/>
      <c r="FWD369" s="0"/>
      <c r="FWE369" s="0"/>
      <c r="FWF369" s="0"/>
      <c r="FWG369" s="0"/>
      <c r="FWH369" s="0"/>
      <c r="FWI369" s="0"/>
      <c r="FWJ369" s="0"/>
      <c r="FWK369" s="0"/>
      <c r="FWL369" s="0"/>
      <c r="FWM369" s="0"/>
      <c r="FWN369" s="0"/>
      <c r="FWO369" s="0"/>
      <c r="FWP369" s="0"/>
      <c r="FWQ369" s="0"/>
      <c r="FWR369" s="0"/>
      <c r="FWS369" s="0"/>
      <c r="FWT369" s="0"/>
      <c r="FWU369" s="0"/>
      <c r="FWV369" s="0"/>
      <c r="FWW369" s="0"/>
      <c r="FWX369" s="0"/>
      <c r="FWY369" s="0"/>
      <c r="FWZ369" s="0"/>
      <c r="FXA369" s="0"/>
      <c r="FXB369" s="0"/>
      <c r="FXC369" s="0"/>
      <c r="FXD369" s="0"/>
      <c r="FXE369" s="0"/>
      <c r="FXF369" s="0"/>
      <c r="FXG369" s="0"/>
      <c r="FXH369" s="0"/>
      <c r="FXI369" s="0"/>
      <c r="FXJ369" s="0"/>
      <c r="FXK369" s="0"/>
      <c r="FXL369" s="0"/>
      <c r="FXM369" s="0"/>
      <c r="FXN369" s="0"/>
      <c r="FXO369" s="0"/>
      <c r="FXP369" s="0"/>
      <c r="FXQ369" s="0"/>
      <c r="FXR369" s="0"/>
      <c r="FXS369" s="0"/>
      <c r="FXT369" s="0"/>
      <c r="FXU369" s="0"/>
      <c r="FXV369" s="0"/>
      <c r="FXW369" s="0"/>
      <c r="FXX369" s="0"/>
      <c r="FXY369" s="0"/>
      <c r="FXZ369" s="0"/>
      <c r="FYA369" s="0"/>
      <c r="FYB369" s="0"/>
      <c r="FYC369" s="0"/>
      <c r="FYD369" s="0"/>
      <c r="FYE369" s="0"/>
      <c r="FYF369" s="0"/>
      <c r="FYG369" s="0"/>
      <c r="FYH369" s="0"/>
      <c r="FYI369" s="0"/>
      <c r="FYJ369" s="0"/>
      <c r="FYK369" s="0"/>
      <c r="FYL369" s="0"/>
      <c r="FYM369" s="0"/>
      <c r="FYN369" s="0"/>
      <c r="FYO369" s="0"/>
      <c r="FYP369" s="0"/>
      <c r="FYQ369" s="0"/>
      <c r="FYR369" s="0"/>
      <c r="FYS369" s="0"/>
      <c r="FYT369" s="0"/>
      <c r="FYU369" s="0"/>
      <c r="FYV369" s="0"/>
      <c r="FYW369" s="0"/>
      <c r="FYX369" s="0"/>
      <c r="FYY369" s="0"/>
      <c r="FYZ369" s="0"/>
      <c r="FZA369" s="0"/>
      <c r="FZB369" s="0"/>
      <c r="FZC369" s="0"/>
      <c r="FZD369" s="0"/>
      <c r="FZE369" s="0"/>
      <c r="FZF369" s="0"/>
      <c r="FZG369" s="0"/>
      <c r="FZH369" s="0"/>
      <c r="FZI369" s="0"/>
      <c r="FZJ369" s="0"/>
      <c r="FZK369" s="0"/>
      <c r="FZL369" s="0"/>
      <c r="FZM369" s="0"/>
      <c r="FZN369" s="0"/>
      <c r="FZO369" s="0"/>
      <c r="FZP369" s="0"/>
      <c r="FZQ369" s="0"/>
      <c r="FZR369" s="0"/>
      <c r="FZS369" s="0"/>
      <c r="FZT369" s="0"/>
      <c r="FZU369" s="0"/>
      <c r="FZV369" s="0"/>
      <c r="FZW369" s="0"/>
      <c r="FZX369" s="0"/>
      <c r="FZY369" s="0"/>
      <c r="FZZ369" s="0"/>
      <c r="GAA369" s="0"/>
      <c r="GAB369" s="0"/>
      <c r="GAC369" s="0"/>
      <c r="GAD369" s="0"/>
      <c r="GAE369" s="0"/>
      <c r="GAF369" s="0"/>
      <c r="GAG369" s="0"/>
      <c r="GAH369" s="0"/>
      <c r="GAI369" s="0"/>
      <c r="GAJ369" s="0"/>
      <c r="GAK369" s="0"/>
      <c r="GAL369" s="0"/>
      <c r="GAM369" s="0"/>
      <c r="GAN369" s="0"/>
      <c r="GAO369" s="0"/>
      <c r="GAP369" s="0"/>
      <c r="GAQ369" s="0"/>
      <c r="GAR369" s="0"/>
      <c r="GAS369" s="0"/>
      <c r="GAT369" s="0"/>
      <c r="GAU369" s="0"/>
      <c r="GAV369" s="0"/>
      <c r="GAW369" s="0"/>
      <c r="GAX369" s="0"/>
      <c r="GAY369" s="0"/>
      <c r="GAZ369" s="0"/>
      <c r="GBA369" s="0"/>
      <c r="GBB369" s="0"/>
      <c r="GBC369" s="0"/>
      <c r="GBD369" s="0"/>
      <c r="GBE369" s="0"/>
      <c r="GBF369" s="0"/>
      <c r="GBG369" s="0"/>
      <c r="GBH369" s="0"/>
      <c r="GBI369" s="0"/>
      <c r="GBJ369" s="0"/>
      <c r="GBK369" s="0"/>
      <c r="GBL369" s="0"/>
      <c r="GBM369" s="0"/>
      <c r="GBN369" s="0"/>
      <c r="GBO369" s="0"/>
      <c r="GBP369" s="0"/>
      <c r="GBQ369" s="0"/>
      <c r="GBR369" s="0"/>
      <c r="GBS369" s="0"/>
      <c r="GBT369" s="0"/>
      <c r="GBU369" s="0"/>
      <c r="GBV369" s="0"/>
      <c r="GBW369" s="0"/>
      <c r="GBX369" s="0"/>
      <c r="GBY369" s="0"/>
      <c r="GBZ369" s="0"/>
      <c r="GCA369" s="0"/>
      <c r="GCB369" s="0"/>
      <c r="GCC369" s="0"/>
      <c r="GCD369" s="0"/>
      <c r="GCE369" s="0"/>
      <c r="GCF369" s="0"/>
      <c r="GCG369" s="0"/>
      <c r="GCH369" s="0"/>
      <c r="GCI369" s="0"/>
      <c r="GCJ369" s="0"/>
      <c r="GCK369" s="0"/>
      <c r="GCL369" s="0"/>
      <c r="GCM369" s="0"/>
      <c r="GCN369" s="0"/>
      <c r="GCO369" s="0"/>
      <c r="GCP369" s="0"/>
      <c r="GCQ369" s="0"/>
      <c r="GCR369" s="0"/>
      <c r="GCS369" s="0"/>
      <c r="GCT369" s="0"/>
      <c r="GCU369" s="0"/>
      <c r="GCV369" s="0"/>
      <c r="GCW369" s="0"/>
      <c r="GCX369" s="0"/>
      <c r="GCY369" s="0"/>
      <c r="GCZ369" s="0"/>
      <c r="GDA369" s="0"/>
      <c r="GDB369" s="0"/>
      <c r="GDC369" s="0"/>
      <c r="GDD369" s="0"/>
      <c r="GDE369" s="0"/>
      <c r="GDF369" s="0"/>
      <c r="GDG369" s="0"/>
      <c r="GDH369" s="0"/>
      <c r="GDI369" s="0"/>
      <c r="GDJ369" s="0"/>
      <c r="GDK369" s="0"/>
      <c r="GDL369" s="0"/>
      <c r="GDM369" s="0"/>
      <c r="GDN369" s="0"/>
      <c r="GDO369" s="0"/>
      <c r="GDP369" s="0"/>
      <c r="GDQ369" s="0"/>
      <c r="GDR369" s="0"/>
      <c r="GDS369" s="0"/>
      <c r="GDT369" s="0"/>
      <c r="GDU369" s="0"/>
      <c r="GDV369" s="0"/>
      <c r="GDW369" s="0"/>
      <c r="GDX369" s="0"/>
      <c r="GDY369" s="0"/>
      <c r="GDZ369" s="0"/>
      <c r="GEA369" s="0"/>
      <c r="GEB369" s="0"/>
      <c r="GEC369" s="0"/>
      <c r="GED369" s="0"/>
      <c r="GEE369" s="0"/>
      <c r="GEF369" s="0"/>
      <c r="GEG369" s="0"/>
      <c r="GEH369" s="0"/>
      <c r="GEI369" s="0"/>
      <c r="GEJ369" s="0"/>
      <c r="GEK369" s="0"/>
      <c r="GEL369" s="0"/>
      <c r="GEM369" s="0"/>
      <c r="GEN369" s="0"/>
      <c r="GEO369" s="0"/>
      <c r="GEP369" s="0"/>
      <c r="GEQ369" s="0"/>
      <c r="GER369" s="0"/>
      <c r="GES369" s="0"/>
      <c r="GET369" s="0"/>
      <c r="GEU369" s="0"/>
      <c r="GEV369" s="0"/>
      <c r="GEW369" s="0"/>
      <c r="GEX369" s="0"/>
      <c r="GEY369" s="0"/>
      <c r="GEZ369" s="0"/>
      <c r="GFA369" s="0"/>
      <c r="GFB369" s="0"/>
      <c r="GFC369" s="0"/>
      <c r="GFD369" s="0"/>
      <c r="GFE369" s="0"/>
      <c r="GFF369" s="0"/>
      <c r="GFG369" s="0"/>
      <c r="GFH369" s="0"/>
      <c r="GFI369" s="0"/>
      <c r="GFJ369" s="0"/>
      <c r="GFK369" s="0"/>
      <c r="GFL369" s="0"/>
      <c r="GFM369" s="0"/>
      <c r="GFN369" s="0"/>
      <c r="GFO369" s="0"/>
      <c r="GFP369" s="0"/>
      <c r="GFQ369" s="0"/>
      <c r="GFR369" s="0"/>
      <c r="GFS369" s="0"/>
      <c r="GFT369" s="0"/>
      <c r="GFU369" s="0"/>
      <c r="GFV369" s="0"/>
      <c r="GFW369" s="0"/>
      <c r="GFX369" s="0"/>
      <c r="GFY369" s="0"/>
      <c r="GFZ369" s="0"/>
      <c r="GGA369" s="0"/>
      <c r="GGB369" s="0"/>
      <c r="GGC369" s="0"/>
      <c r="GGD369" s="0"/>
      <c r="GGE369" s="0"/>
      <c r="GGF369" s="0"/>
      <c r="GGG369" s="0"/>
      <c r="GGH369" s="0"/>
      <c r="GGI369" s="0"/>
      <c r="GGJ369" s="0"/>
      <c r="GGK369" s="0"/>
      <c r="GGL369" s="0"/>
      <c r="GGM369" s="0"/>
      <c r="GGN369" s="0"/>
      <c r="GGO369" s="0"/>
      <c r="GGP369" s="0"/>
      <c r="GGQ369" s="0"/>
      <c r="GGR369" s="0"/>
      <c r="GGS369" s="0"/>
      <c r="GGT369" s="0"/>
      <c r="GGU369" s="0"/>
      <c r="GGV369" s="0"/>
      <c r="GGW369" s="0"/>
      <c r="GGX369" s="0"/>
      <c r="GGY369" s="0"/>
      <c r="GGZ369" s="0"/>
      <c r="GHA369" s="0"/>
      <c r="GHB369" s="0"/>
      <c r="GHC369" s="0"/>
      <c r="GHD369" s="0"/>
      <c r="GHE369" s="0"/>
      <c r="GHF369" s="0"/>
      <c r="GHG369" s="0"/>
      <c r="GHH369" s="0"/>
      <c r="GHI369" s="0"/>
      <c r="GHJ369" s="0"/>
      <c r="GHK369" s="0"/>
      <c r="GHL369" s="0"/>
      <c r="GHM369" s="0"/>
      <c r="GHN369" s="0"/>
      <c r="GHO369" s="0"/>
      <c r="GHP369" s="0"/>
      <c r="GHQ369" s="0"/>
      <c r="GHR369" s="0"/>
      <c r="GHS369" s="0"/>
      <c r="GHT369" s="0"/>
      <c r="GHU369" s="0"/>
      <c r="GHV369" s="0"/>
      <c r="GHW369" s="0"/>
      <c r="GHX369" s="0"/>
      <c r="GHY369" s="0"/>
      <c r="GHZ369" s="0"/>
      <c r="GIA369" s="0"/>
      <c r="GIB369" s="0"/>
      <c r="GIC369" s="0"/>
      <c r="GID369" s="0"/>
      <c r="GIE369" s="0"/>
      <c r="GIF369" s="0"/>
      <c r="GIG369" s="0"/>
      <c r="GIH369" s="0"/>
      <c r="GII369" s="0"/>
      <c r="GIJ369" s="0"/>
      <c r="GIK369" s="0"/>
      <c r="GIL369" s="0"/>
      <c r="GIM369" s="0"/>
      <c r="GIN369" s="0"/>
      <c r="GIO369" s="0"/>
      <c r="GIP369" s="0"/>
      <c r="GIQ369" s="0"/>
      <c r="GIR369" s="0"/>
      <c r="GIS369" s="0"/>
      <c r="GIT369" s="0"/>
      <c r="GIU369" s="0"/>
      <c r="GIV369" s="0"/>
      <c r="GIW369" s="0"/>
      <c r="GIX369" s="0"/>
      <c r="GIY369" s="0"/>
      <c r="GIZ369" s="0"/>
      <c r="GJA369" s="0"/>
      <c r="GJB369" s="0"/>
      <c r="GJC369" s="0"/>
      <c r="GJD369" s="0"/>
      <c r="GJE369" s="0"/>
      <c r="GJF369" s="0"/>
      <c r="GJG369" s="0"/>
      <c r="GJH369" s="0"/>
      <c r="GJI369" s="0"/>
      <c r="GJJ369" s="0"/>
      <c r="GJK369" s="0"/>
      <c r="GJL369" s="0"/>
      <c r="GJM369" s="0"/>
      <c r="GJN369" s="0"/>
      <c r="GJO369" s="0"/>
      <c r="GJP369" s="0"/>
      <c r="GJQ369" s="0"/>
      <c r="GJR369" s="0"/>
      <c r="GJS369" s="0"/>
      <c r="GJT369" s="0"/>
      <c r="GJU369" s="0"/>
      <c r="GJV369" s="0"/>
      <c r="GJW369" s="0"/>
      <c r="GJX369" s="0"/>
      <c r="GJY369" s="0"/>
      <c r="GJZ369" s="0"/>
      <c r="GKA369" s="0"/>
      <c r="GKB369" s="0"/>
      <c r="GKC369" s="0"/>
      <c r="GKD369" s="0"/>
      <c r="GKE369" s="0"/>
      <c r="GKF369" s="0"/>
      <c r="GKG369" s="0"/>
      <c r="GKH369" s="0"/>
      <c r="GKI369" s="0"/>
      <c r="GKJ369" s="0"/>
      <c r="GKK369" s="0"/>
      <c r="GKL369" s="0"/>
      <c r="GKM369" s="0"/>
      <c r="GKN369" s="0"/>
      <c r="GKO369" s="0"/>
      <c r="GKP369" s="0"/>
      <c r="GKQ369" s="0"/>
      <c r="GKR369" s="0"/>
      <c r="GKS369" s="0"/>
      <c r="GKT369" s="0"/>
      <c r="GKU369" s="0"/>
      <c r="GKV369" s="0"/>
      <c r="GKW369" s="0"/>
      <c r="GKX369" s="0"/>
      <c r="GKY369" s="0"/>
      <c r="GKZ369" s="0"/>
      <c r="GLA369" s="0"/>
      <c r="GLB369" s="0"/>
      <c r="GLC369" s="0"/>
      <c r="GLD369" s="0"/>
      <c r="GLE369" s="0"/>
      <c r="GLF369" s="0"/>
      <c r="GLG369" s="0"/>
      <c r="GLH369" s="0"/>
      <c r="GLI369" s="0"/>
      <c r="GLJ369" s="0"/>
      <c r="GLK369" s="0"/>
      <c r="GLL369" s="0"/>
      <c r="GLM369" s="0"/>
      <c r="GLN369" s="0"/>
      <c r="GLO369" s="0"/>
      <c r="GLP369" s="0"/>
      <c r="GLQ369" s="0"/>
      <c r="GLR369" s="0"/>
      <c r="GLS369" s="0"/>
      <c r="GLT369" s="0"/>
      <c r="GLU369" s="0"/>
      <c r="GLV369" s="0"/>
      <c r="GLW369" s="0"/>
      <c r="GLX369" s="0"/>
      <c r="GLY369" s="0"/>
      <c r="GLZ369" s="0"/>
      <c r="GMA369" s="0"/>
      <c r="GMB369" s="0"/>
      <c r="GMC369" s="0"/>
      <c r="GMD369" s="0"/>
      <c r="GME369" s="0"/>
      <c r="GMF369" s="0"/>
      <c r="GMG369" s="0"/>
      <c r="GMH369" s="0"/>
      <c r="GMI369" s="0"/>
      <c r="GMJ369" s="0"/>
      <c r="GMK369" s="0"/>
      <c r="GML369" s="0"/>
      <c r="GMM369" s="0"/>
      <c r="GMN369" s="0"/>
      <c r="GMO369" s="0"/>
      <c r="GMP369" s="0"/>
      <c r="GMQ369" s="0"/>
      <c r="GMR369" s="0"/>
      <c r="GMS369" s="0"/>
      <c r="GMT369" s="0"/>
      <c r="GMU369" s="0"/>
      <c r="GMV369" s="0"/>
      <c r="GMW369" s="0"/>
      <c r="GMX369" s="0"/>
      <c r="GMY369" s="0"/>
      <c r="GMZ369" s="0"/>
      <c r="GNA369" s="0"/>
      <c r="GNB369" s="0"/>
      <c r="GNC369" s="0"/>
      <c r="GND369" s="0"/>
      <c r="GNE369" s="0"/>
      <c r="GNF369" s="0"/>
      <c r="GNG369" s="0"/>
      <c r="GNH369" s="0"/>
      <c r="GNI369" s="0"/>
      <c r="GNJ369" s="0"/>
      <c r="GNK369" s="0"/>
      <c r="GNL369" s="0"/>
      <c r="GNM369" s="0"/>
      <c r="GNN369" s="0"/>
      <c r="GNO369" s="0"/>
      <c r="GNP369" s="0"/>
      <c r="GNQ369" s="0"/>
      <c r="GNR369" s="0"/>
      <c r="GNS369" s="0"/>
      <c r="GNT369" s="0"/>
      <c r="GNU369" s="0"/>
      <c r="GNV369" s="0"/>
      <c r="GNW369" s="0"/>
      <c r="GNX369" s="0"/>
      <c r="GNY369" s="0"/>
      <c r="GNZ369" s="0"/>
      <c r="GOA369" s="0"/>
      <c r="GOB369" s="0"/>
      <c r="GOC369" s="0"/>
      <c r="GOD369" s="0"/>
      <c r="GOE369" s="0"/>
      <c r="GOF369" s="0"/>
      <c r="GOG369" s="0"/>
      <c r="GOH369" s="0"/>
      <c r="GOI369" s="0"/>
      <c r="GOJ369" s="0"/>
      <c r="GOK369" s="0"/>
      <c r="GOL369" s="0"/>
      <c r="GOM369" s="0"/>
      <c r="GON369" s="0"/>
      <c r="GOO369" s="0"/>
      <c r="GOP369" s="0"/>
      <c r="GOQ369" s="0"/>
      <c r="GOR369" s="0"/>
      <c r="GOS369" s="0"/>
      <c r="GOT369" s="0"/>
      <c r="GOU369" s="0"/>
      <c r="GOV369" s="0"/>
      <c r="GOW369" s="0"/>
      <c r="GOX369" s="0"/>
      <c r="GOY369" s="0"/>
      <c r="GOZ369" s="0"/>
      <c r="GPA369" s="0"/>
      <c r="GPB369" s="0"/>
      <c r="GPC369" s="0"/>
      <c r="GPD369" s="0"/>
      <c r="GPE369" s="0"/>
      <c r="GPF369" s="0"/>
      <c r="GPG369" s="0"/>
      <c r="GPH369" s="0"/>
      <c r="GPI369" s="0"/>
      <c r="GPJ369" s="0"/>
      <c r="GPK369" s="0"/>
      <c r="GPL369" s="0"/>
      <c r="GPM369" s="0"/>
      <c r="GPN369" s="0"/>
      <c r="GPO369" s="0"/>
      <c r="GPP369" s="0"/>
      <c r="GPQ369" s="0"/>
      <c r="GPR369" s="0"/>
      <c r="GPS369" s="0"/>
      <c r="GPT369" s="0"/>
      <c r="GPU369" s="0"/>
      <c r="GPV369" s="0"/>
      <c r="GPW369" s="0"/>
      <c r="GPX369" s="0"/>
      <c r="GPY369" s="0"/>
      <c r="GPZ369" s="0"/>
      <c r="GQA369" s="0"/>
      <c r="GQB369" s="0"/>
      <c r="GQC369" s="0"/>
      <c r="GQD369" s="0"/>
      <c r="GQE369" s="0"/>
      <c r="GQF369" s="0"/>
      <c r="GQG369" s="0"/>
      <c r="GQH369" s="0"/>
      <c r="GQI369" s="0"/>
      <c r="GQJ369" s="0"/>
      <c r="GQK369" s="0"/>
      <c r="GQL369" s="0"/>
      <c r="GQM369" s="0"/>
      <c r="GQN369" s="0"/>
      <c r="GQO369" s="0"/>
      <c r="GQP369" s="0"/>
      <c r="GQQ369" s="0"/>
      <c r="GQR369" s="0"/>
      <c r="GQS369" s="0"/>
      <c r="GQT369" s="0"/>
      <c r="GQU369" s="0"/>
      <c r="GQV369" s="0"/>
      <c r="GQW369" s="0"/>
      <c r="GQX369" s="0"/>
      <c r="GQY369" s="0"/>
      <c r="GQZ369" s="0"/>
      <c r="GRA369" s="0"/>
      <c r="GRB369" s="0"/>
      <c r="GRC369" s="0"/>
      <c r="GRD369" s="0"/>
      <c r="GRE369" s="0"/>
      <c r="GRF369" s="0"/>
      <c r="GRG369" s="0"/>
      <c r="GRH369" s="0"/>
      <c r="GRI369" s="0"/>
      <c r="GRJ369" s="0"/>
      <c r="GRK369" s="0"/>
      <c r="GRL369" s="0"/>
      <c r="GRM369" s="0"/>
      <c r="GRN369" s="0"/>
      <c r="GRO369" s="0"/>
      <c r="GRP369" s="0"/>
      <c r="GRQ369" s="0"/>
      <c r="GRR369" s="0"/>
      <c r="GRS369" s="0"/>
      <c r="GRT369" s="0"/>
      <c r="GRU369" s="0"/>
      <c r="GRV369" s="0"/>
      <c r="GRW369" s="0"/>
      <c r="GRX369" s="0"/>
      <c r="GRY369" s="0"/>
      <c r="GRZ369" s="0"/>
      <c r="GSA369" s="0"/>
      <c r="GSB369" s="0"/>
      <c r="GSC369" s="0"/>
      <c r="GSD369" s="0"/>
      <c r="GSE369" s="0"/>
      <c r="GSF369" s="0"/>
      <c r="GSG369" s="0"/>
      <c r="GSH369" s="0"/>
      <c r="GSI369" s="0"/>
      <c r="GSJ369" s="0"/>
      <c r="GSK369" s="0"/>
      <c r="GSL369" s="0"/>
      <c r="GSM369" s="0"/>
      <c r="GSN369" s="0"/>
      <c r="GSO369" s="0"/>
      <c r="GSP369" s="0"/>
      <c r="GSQ369" s="0"/>
      <c r="GSR369" s="0"/>
      <c r="GSS369" s="0"/>
      <c r="GST369" s="0"/>
      <c r="GSU369" s="0"/>
      <c r="GSV369" s="0"/>
      <c r="GSW369" s="0"/>
      <c r="GSX369" s="0"/>
      <c r="GSY369" s="0"/>
      <c r="GSZ369" s="0"/>
      <c r="GTA369" s="0"/>
      <c r="GTB369" s="0"/>
      <c r="GTC369" s="0"/>
      <c r="GTD369" s="0"/>
      <c r="GTE369" s="0"/>
      <c r="GTF369" s="0"/>
      <c r="GTG369" s="0"/>
      <c r="GTH369" s="0"/>
      <c r="GTI369" s="0"/>
      <c r="GTJ369" s="0"/>
      <c r="GTK369" s="0"/>
      <c r="GTL369" s="0"/>
      <c r="GTM369" s="0"/>
      <c r="GTN369" s="0"/>
      <c r="GTO369" s="0"/>
      <c r="GTP369" s="0"/>
      <c r="GTQ369" s="0"/>
      <c r="GTR369" s="0"/>
      <c r="GTS369" s="0"/>
      <c r="GTT369" s="0"/>
      <c r="GTU369" s="0"/>
      <c r="GTV369" s="0"/>
      <c r="GTW369" s="0"/>
      <c r="GTX369" s="0"/>
      <c r="GTY369" s="0"/>
      <c r="GTZ369" s="0"/>
      <c r="GUA369" s="0"/>
      <c r="GUB369" s="0"/>
      <c r="GUC369" s="0"/>
      <c r="GUD369" s="0"/>
      <c r="GUE369" s="0"/>
      <c r="GUF369" s="0"/>
      <c r="GUG369" s="0"/>
      <c r="GUH369" s="0"/>
      <c r="GUI369" s="0"/>
      <c r="GUJ369" s="0"/>
      <c r="GUK369" s="0"/>
      <c r="GUL369" s="0"/>
      <c r="GUM369" s="0"/>
      <c r="GUN369" s="0"/>
      <c r="GUO369" s="0"/>
      <c r="GUP369" s="0"/>
      <c r="GUQ369" s="0"/>
      <c r="GUR369" s="0"/>
      <c r="GUS369" s="0"/>
      <c r="GUT369" s="0"/>
      <c r="GUU369" s="0"/>
      <c r="GUV369" s="0"/>
      <c r="GUW369" s="0"/>
      <c r="GUX369" s="0"/>
      <c r="GUY369" s="0"/>
      <c r="GUZ369" s="0"/>
      <c r="GVA369" s="0"/>
      <c r="GVB369" s="0"/>
      <c r="GVC369" s="0"/>
      <c r="GVD369" s="0"/>
      <c r="GVE369" s="0"/>
      <c r="GVF369" s="0"/>
      <c r="GVG369" s="0"/>
      <c r="GVH369" s="0"/>
      <c r="GVI369" s="0"/>
      <c r="GVJ369" s="0"/>
      <c r="GVK369" s="0"/>
      <c r="GVL369" s="0"/>
      <c r="GVM369" s="0"/>
      <c r="GVN369" s="0"/>
      <c r="GVO369" s="0"/>
      <c r="GVP369" s="0"/>
      <c r="GVQ369" s="0"/>
      <c r="GVR369" s="0"/>
      <c r="GVS369" s="0"/>
      <c r="GVT369" s="0"/>
      <c r="GVU369" s="0"/>
      <c r="GVV369" s="0"/>
      <c r="GVW369" s="0"/>
      <c r="GVX369" s="0"/>
      <c r="GVY369" s="0"/>
      <c r="GVZ369" s="0"/>
      <c r="GWA369" s="0"/>
      <c r="GWB369" s="0"/>
      <c r="GWC369" s="0"/>
      <c r="GWD369" s="0"/>
      <c r="GWE369" s="0"/>
      <c r="GWF369" s="0"/>
      <c r="GWG369" s="0"/>
      <c r="GWH369" s="0"/>
      <c r="GWI369" s="0"/>
      <c r="GWJ369" s="0"/>
      <c r="GWK369" s="0"/>
      <c r="GWL369" s="0"/>
      <c r="GWM369" s="0"/>
      <c r="GWN369" s="0"/>
      <c r="GWO369" s="0"/>
      <c r="GWP369" s="0"/>
      <c r="GWQ369" s="0"/>
      <c r="GWR369" s="0"/>
      <c r="GWS369" s="0"/>
      <c r="GWT369" s="0"/>
      <c r="GWU369" s="0"/>
      <c r="GWV369" s="0"/>
      <c r="GWW369" s="0"/>
      <c r="GWX369" s="0"/>
      <c r="GWY369" s="0"/>
      <c r="GWZ369" s="0"/>
      <c r="GXA369" s="0"/>
      <c r="GXB369" s="0"/>
      <c r="GXC369" s="0"/>
      <c r="GXD369" s="0"/>
      <c r="GXE369" s="0"/>
      <c r="GXF369" s="0"/>
      <c r="GXG369" s="0"/>
      <c r="GXH369" s="0"/>
      <c r="GXI369" s="0"/>
      <c r="GXJ369" s="0"/>
      <c r="GXK369" s="0"/>
      <c r="GXL369" s="0"/>
      <c r="GXM369" s="0"/>
      <c r="GXN369" s="0"/>
      <c r="GXO369" s="0"/>
      <c r="GXP369" s="0"/>
      <c r="GXQ369" s="0"/>
      <c r="GXR369" s="0"/>
      <c r="GXS369" s="0"/>
      <c r="GXT369" s="0"/>
      <c r="GXU369" s="0"/>
      <c r="GXV369" s="0"/>
      <c r="GXW369" s="0"/>
      <c r="GXX369" s="0"/>
      <c r="GXY369" s="0"/>
      <c r="GXZ369" s="0"/>
      <c r="GYA369" s="0"/>
      <c r="GYB369" s="0"/>
      <c r="GYC369" s="0"/>
      <c r="GYD369" s="0"/>
      <c r="GYE369" s="0"/>
      <c r="GYF369" s="0"/>
      <c r="GYG369" s="0"/>
      <c r="GYH369" s="0"/>
      <c r="GYI369" s="0"/>
      <c r="GYJ369" s="0"/>
      <c r="GYK369" s="0"/>
      <c r="GYL369" s="0"/>
      <c r="GYM369" s="0"/>
      <c r="GYN369" s="0"/>
      <c r="GYO369" s="0"/>
      <c r="GYP369" s="0"/>
      <c r="GYQ369" s="0"/>
      <c r="GYR369" s="0"/>
      <c r="GYS369" s="0"/>
      <c r="GYT369" s="0"/>
      <c r="GYU369" s="0"/>
      <c r="GYV369" s="0"/>
      <c r="GYW369" s="0"/>
      <c r="GYX369" s="0"/>
      <c r="GYY369" s="0"/>
      <c r="GYZ369" s="0"/>
      <c r="GZA369" s="0"/>
      <c r="GZB369" s="0"/>
      <c r="GZC369" s="0"/>
      <c r="GZD369" s="0"/>
      <c r="GZE369" s="0"/>
      <c r="GZF369" s="0"/>
      <c r="GZG369" s="0"/>
      <c r="GZH369" s="0"/>
      <c r="GZI369" s="0"/>
      <c r="GZJ369" s="0"/>
      <c r="GZK369" s="0"/>
      <c r="GZL369" s="0"/>
      <c r="GZM369" s="0"/>
      <c r="GZN369" s="0"/>
      <c r="GZO369" s="0"/>
      <c r="GZP369" s="0"/>
      <c r="GZQ369" s="0"/>
      <c r="GZR369" s="0"/>
      <c r="GZS369" s="0"/>
      <c r="GZT369" s="0"/>
      <c r="GZU369" s="0"/>
      <c r="GZV369" s="0"/>
      <c r="GZW369" s="0"/>
      <c r="GZX369" s="0"/>
      <c r="GZY369" s="0"/>
      <c r="GZZ369" s="0"/>
      <c r="HAA369" s="0"/>
      <c r="HAB369" s="0"/>
      <c r="HAC369" s="0"/>
      <c r="HAD369" s="0"/>
      <c r="HAE369" s="0"/>
      <c r="HAF369" s="0"/>
      <c r="HAG369" s="0"/>
      <c r="HAH369" s="0"/>
      <c r="HAI369" s="0"/>
      <c r="HAJ369" s="0"/>
      <c r="HAK369" s="0"/>
      <c r="HAL369" s="0"/>
      <c r="HAM369" s="0"/>
      <c r="HAN369" s="0"/>
      <c r="HAO369" s="0"/>
      <c r="HAP369" s="0"/>
      <c r="HAQ369" s="0"/>
      <c r="HAR369" s="0"/>
      <c r="HAS369" s="0"/>
      <c r="HAT369" s="0"/>
      <c r="HAU369" s="0"/>
      <c r="HAV369" s="0"/>
      <c r="HAW369" s="0"/>
      <c r="HAX369" s="0"/>
      <c r="HAY369" s="0"/>
      <c r="HAZ369" s="0"/>
      <c r="HBA369" s="0"/>
      <c r="HBB369" s="0"/>
      <c r="HBC369" s="0"/>
      <c r="HBD369" s="0"/>
      <c r="HBE369" s="0"/>
      <c r="HBF369" s="0"/>
      <c r="HBG369" s="0"/>
      <c r="HBH369" s="0"/>
      <c r="HBI369" s="0"/>
      <c r="HBJ369" s="0"/>
      <c r="HBK369" s="0"/>
      <c r="HBL369" s="0"/>
      <c r="HBM369" s="0"/>
      <c r="HBN369" s="0"/>
      <c r="HBO369" s="0"/>
      <c r="HBP369" s="0"/>
      <c r="HBQ369" s="0"/>
      <c r="HBR369" s="0"/>
      <c r="HBS369" s="0"/>
      <c r="HBT369" s="0"/>
      <c r="HBU369" s="0"/>
      <c r="HBV369" s="0"/>
      <c r="HBW369" s="0"/>
      <c r="HBX369" s="0"/>
      <c r="HBY369" s="0"/>
      <c r="HBZ369" s="0"/>
      <c r="HCA369" s="0"/>
      <c r="HCB369" s="0"/>
      <c r="HCC369" s="0"/>
      <c r="HCD369" s="0"/>
      <c r="HCE369" s="0"/>
      <c r="HCF369" s="0"/>
      <c r="HCG369" s="0"/>
      <c r="HCH369" s="0"/>
      <c r="HCI369" s="0"/>
      <c r="HCJ369" s="0"/>
      <c r="HCK369" s="0"/>
      <c r="HCL369" s="0"/>
      <c r="HCM369" s="0"/>
      <c r="HCN369" s="0"/>
      <c r="HCO369" s="0"/>
      <c r="HCP369" s="0"/>
      <c r="HCQ369" s="0"/>
      <c r="HCR369" s="0"/>
      <c r="HCS369" s="0"/>
      <c r="HCT369" s="0"/>
      <c r="HCU369" s="0"/>
      <c r="HCV369" s="0"/>
      <c r="HCW369" s="0"/>
      <c r="HCX369" s="0"/>
      <c r="HCY369" s="0"/>
      <c r="HCZ369" s="0"/>
      <c r="HDA369" s="0"/>
      <c r="HDB369" s="0"/>
      <c r="HDC369" s="0"/>
      <c r="HDD369" s="0"/>
      <c r="HDE369" s="0"/>
      <c r="HDF369" s="0"/>
      <c r="HDG369" s="0"/>
      <c r="HDH369" s="0"/>
      <c r="HDI369" s="0"/>
      <c r="HDJ369" s="0"/>
      <c r="HDK369" s="0"/>
      <c r="HDL369" s="0"/>
      <c r="HDM369" s="0"/>
      <c r="HDN369" s="0"/>
      <c r="HDO369" s="0"/>
      <c r="HDP369" s="0"/>
      <c r="HDQ369" s="0"/>
      <c r="HDR369" s="0"/>
      <c r="HDS369" s="0"/>
      <c r="HDT369" s="0"/>
      <c r="HDU369" s="0"/>
      <c r="HDV369" s="0"/>
      <c r="HDW369" s="0"/>
      <c r="HDX369" s="0"/>
      <c r="HDY369" s="0"/>
      <c r="HDZ369" s="0"/>
      <c r="HEA369" s="0"/>
      <c r="HEB369" s="0"/>
      <c r="HEC369" s="0"/>
      <c r="HED369" s="0"/>
      <c r="HEE369" s="0"/>
      <c r="HEF369" s="0"/>
      <c r="HEG369" s="0"/>
      <c r="HEH369" s="0"/>
      <c r="HEI369" s="0"/>
      <c r="HEJ369" s="0"/>
      <c r="HEK369" s="0"/>
      <c r="HEL369" s="0"/>
      <c r="HEM369" s="0"/>
      <c r="HEN369" s="0"/>
      <c r="HEO369" s="0"/>
      <c r="HEP369" s="0"/>
      <c r="HEQ369" s="0"/>
      <c r="HER369" s="0"/>
      <c r="HES369" s="0"/>
      <c r="HET369" s="0"/>
      <c r="HEU369" s="0"/>
      <c r="HEV369" s="0"/>
      <c r="HEW369" s="0"/>
      <c r="HEX369" s="0"/>
      <c r="HEY369" s="0"/>
      <c r="HEZ369" s="0"/>
      <c r="HFA369" s="0"/>
      <c r="HFB369" s="0"/>
      <c r="HFC369" s="0"/>
      <c r="HFD369" s="0"/>
      <c r="HFE369" s="0"/>
      <c r="HFF369" s="0"/>
      <c r="HFG369" s="0"/>
      <c r="HFH369" s="0"/>
      <c r="HFI369" s="0"/>
      <c r="HFJ369" s="0"/>
      <c r="HFK369" s="0"/>
      <c r="HFL369" s="0"/>
      <c r="HFM369" s="0"/>
      <c r="HFN369" s="0"/>
      <c r="HFO369" s="0"/>
      <c r="HFP369" s="0"/>
      <c r="HFQ369" s="0"/>
      <c r="HFR369" s="0"/>
      <c r="HFS369" s="0"/>
      <c r="HFT369" s="0"/>
      <c r="HFU369" s="0"/>
      <c r="HFV369" s="0"/>
      <c r="HFW369" s="0"/>
      <c r="HFX369" s="0"/>
      <c r="HFY369" s="0"/>
      <c r="HFZ369" s="0"/>
      <c r="HGA369" s="0"/>
      <c r="HGB369" s="0"/>
      <c r="HGC369" s="0"/>
      <c r="HGD369" s="0"/>
      <c r="HGE369" s="0"/>
      <c r="HGF369" s="0"/>
      <c r="HGG369" s="0"/>
      <c r="HGH369" s="0"/>
      <c r="HGI369" s="0"/>
      <c r="HGJ369" s="0"/>
      <c r="HGK369" s="0"/>
      <c r="HGL369" s="0"/>
      <c r="HGM369" s="0"/>
      <c r="HGN369" s="0"/>
      <c r="HGO369" s="0"/>
      <c r="HGP369" s="0"/>
      <c r="HGQ369" s="0"/>
      <c r="HGR369" s="0"/>
      <c r="HGS369" s="0"/>
      <c r="HGT369" s="0"/>
      <c r="HGU369" s="0"/>
      <c r="HGV369" s="0"/>
      <c r="HGW369" s="0"/>
      <c r="HGX369" s="0"/>
      <c r="HGY369" s="0"/>
      <c r="HGZ369" s="0"/>
      <c r="HHA369" s="0"/>
      <c r="HHB369" s="0"/>
      <c r="HHC369" s="0"/>
      <c r="HHD369" s="0"/>
      <c r="HHE369" s="0"/>
      <c r="HHF369" s="0"/>
      <c r="HHG369" s="0"/>
      <c r="HHH369" s="0"/>
      <c r="HHI369" s="0"/>
      <c r="HHJ369" s="0"/>
      <c r="HHK369" s="0"/>
      <c r="HHL369" s="0"/>
      <c r="HHM369" s="0"/>
      <c r="HHN369" s="0"/>
      <c r="HHO369" s="0"/>
      <c r="HHP369" s="0"/>
      <c r="HHQ369" s="0"/>
      <c r="HHR369" s="0"/>
      <c r="HHS369" s="0"/>
      <c r="HHT369" s="0"/>
      <c r="HHU369" s="0"/>
      <c r="HHV369" s="0"/>
      <c r="HHW369" s="0"/>
      <c r="HHX369" s="0"/>
      <c r="HHY369" s="0"/>
      <c r="HHZ369" s="0"/>
      <c r="HIA369" s="0"/>
      <c r="HIB369" s="0"/>
      <c r="HIC369" s="0"/>
      <c r="HID369" s="0"/>
      <c r="HIE369" s="0"/>
      <c r="HIF369" s="0"/>
      <c r="HIG369" s="0"/>
      <c r="HIH369" s="0"/>
      <c r="HII369" s="0"/>
      <c r="HIJ369" s="0"/>
      <c r="HIK369" s="0"/>
      <c r="HIL369" s="0"/>
      <c r="HIM369" s="0"/>
      <c r="HIN369" s="0"/>
      <c r="HIO369" s="0"/>
      <c r="HIP369" s="0"/>
      <c r="HIQ369" s="0"/>
      <c r="HIR369" s="0"/>
      <c r="HIS369" s="0"/>
      <c r="HIT369" s="0"/>
      <c r="HIU369" s="0"/>
      <c r="HIV369" s="0"/>
      <c r="HIW369" s="0"/>
      <c r="HIX369" s="0"/>
      <c r="HIY369" s="0"/>
      <c r="HIZ369" s="0"/>
      <c r="HJA369" s="0"/>
      <c r="HJB369" s="0"/>
      <c r="HJC369" s="0"/>
      <c r="HJD369" s="0"/>
      <c r="HJE369" s="0"/>
      <c r="HJF369" s="0"/>
      <c r="HJG369" s="0"/>
      <c r="HJH369" s="0"/>
      <c r="HJI369" s="0"/>
      <c r="HJJ369" s="0"/>
      <c r="HJK369" s="0"/>
      <c r="HJL369" s="0"/>
      <c r="HJM369" s="0"/>
      <c r="HJN369" s="0"/>
      <c r="HJO369" s="0"/>
      <c r="HJP369" s="0"/>
      <c r="HJQ369" s="0"/>
      <c r="HJR369" s="0"/>
      <c r="HJS369" s="0"/>
      <c r="HJT369" s="0"/>
      <c r="HJU369" s="0"/>
      <c r="HJV369" s="0"/>
      <c r="HJW369" s="0"/>
      <c r="HJX369" s="0"/>
      <c r="HJY369" s="0"/>
      <c r="HJZ369" s="0"/>
      <c r="HKA369" s="0"/>
      <c r="HKB369" s="0"/>
      <c r="HKC369" s="0"/>
      <c r="HKD369" s="0"/>
      <c r="HKE369" s="0"/>
      <c r="HKF369" s="0"/>
      <c r="HKG369" s="0"/>
      <c r="HKH369" s="0"/>
      <c r="HKI369" s="0"/>
      <c r="HKJ369" s="0"/>
      <c r="HKK369" s="0"/>
      <c r="HKL369" s="0"/>
      <c r="HKM369" s="0"/>
      <c r="HKN369" s="0"/>
      <c r="HKO369" s="0"/>
      <c r="HKP369" s="0"/>
      <c r="HKQ369" s="0"/>
      <c r="HKR369" s="0"/>
      <c r="HKS369" s="0"/>
      <c r="HKT369" s="0"/>
      <c r="HKU369" s="0"/>
      <c r="HKV369" s="0"/>
      <c r="HKW369" s="0"/>
      <c r="HKX369" s="0"/>
      <c r="HKY369" s="0"/>
      <c r="HKZ369" s="0"/>
      <c r="HLA369" s="0"/>
      <c r="HLB369" s="0"/>
      <c r="HLC369" s="0"/>
      <c r="HLD369" s="0"/>
      <c r="HLE369" s="0"/>
      <c r="HLF369" s="0"/>
      <c r="HLG369" s="0"/>
      <c r="HLH369" s="0"/>
      <c r="HLI369" s="0"/>
      <c r="HLJ369" s="0"/>
      <c r="HLK369" s="0"/>
      <c r="HLL369" s="0"/>
      <c r="HLM369" s="0"/>
      <c r="HLN369" s="0"/>
      <c r="HLO369" s="0"/>
      <c r="HLP369" s="0"/>
      <c r="HLQ369" s="0"/>
      <c r="HLR369" s="0"/>
      <c r="HLS369" s="0"/>
      <c r="HLT369" s="0"/>
      <c r="HLU369" s="0"/>
      <c r="HLV369" s="0"/>
      <c r="HLW369" s="0"/>
      <c r="HLX369" s="0"/>
      <c r="HLY369" s="0"/>
      <c r="HLZ369" s="0"/>
      <c r="HMA369" s="0"/>
      <c r="HMB369" s="0"/>
      <c r="HMC369" s="0"/>
      <c r="HMD369" s="0"/>
      <c r="HME369" s="0"/>
      <c r="HMF369" s="0"/>
      <c r="HMG369" s="0"/>
      <c r="HMH369" s="0"/>
      <c r="HMI369" s="0"/>
      <c r="HMJ369" s="0"/>
      <c r="HMK369" s="0"/>
      <c r="HML369" s="0"/>
      <c r="HMM369" s="0"/>
      <c r="HMN369" s="0"/>
      <c r="HMO369" s="0"/>
      <c r="HMP369" s="0"/>
      <c r="HMQ369" s="0"/>
      <c r="HMR369" s="0"/>
      <c r="HMS369" s="0"/>
      <c r="HMT369" s="0"/>
      <c r="HMU369" s="0"/>
      <c r="HMV369" s="0"/>
      <c r="HMW369" s="0"/>
      <c r="HMX369" s="0"/>
      <c r="HMY369" s="0"/>
      <c r="HMZ369" s="0"/>
      <c r="HNA369" s="0"/>
      <c r="HNB369" s="0"/>
      <c r="HNC369" s="0"/>
      <c r="HND369" s="0"/>
      <c r="HNE369" s="0"/>
      <c r="HNF369" s="0"/>
      <c r="HNG369" s="0"/>
      <c r="HNH369" s="0"/>
      <c r="HNI369" s="0"/>
      <c r="HNJ369" s="0"/>
      <c r="HNK369" s="0"/>
      <c r="HNL369" s="0"/>
      <c r="HNM369" s="0"/>
      <c r="HNN369" s="0"/>
      <c r="HNO369" s="0"/>
      <c r="HNP369" s="0"/>
      <c r="HNQ369" s="0"/>
      <c r="HNR369" s="0"/>
      <c r="HNS369" s="0"/>
      <c r="HNT369" s="0"/>
      <c r="HNU369" s="0"/>
      <c r="HNV369" s="0"/>
      <c r="HNW369" s="0"/>
      <c r="HNX369" s="0"/>
      <c r="HNY369" s="0"/>
      <c r="HNZ369" s="0"/>
      <c r="HOA369" s="0"/>
      <c r="HOB369" s="0"/>
      <c r="HOC369" s="0"/>
      <c r="HOD369" s="0"/>
      <c r="HOE369" s="0"/>
      <c r="HOF369" s="0"/>
      <c r="HOG369" s="0"/>
      <c r="HOH369" s="0"/>
      <c r="HOI369" s="0"/>
      <c r="HOJ369" s="0"/>
      <c r="HOK369" s="0"/>
      <c r="HOL369" s="0"/>
      <c r="HOM369" s="0"/>
      <c r="HON369" s="0"/>
      <c r="HOO369" s="0"/>
      <c r="HOP369" s="0"/>
      <c r="HOQ369" s="0"/>
      <c r="HOR369" s="0"/>
      <c r="HOS369" s="0"/>
      <c r="HOT369" s="0"/>
      <c r="HOU369" s="0"/>
      <c r="HOV369" s="0"/>
      <c r="HOW369" s="0"/>
      <c r="HOX369" s="0"/>
      <c r="HOY369" s="0"/>
      <c r="HOZ369" s="0"/>
      <c r="HPA369" s="0"/>
      <c r="HPB369" s="0"/>
      <c r="HPC369" s="0"/>
      <c r="HPD369" s="0"/>
      <c r="HPE369" s="0"/>
      <c r="HPF369" s="0"/>
      <c r="HPG369" s="0"/>
      <c r="HPH369" s="0"/>
      <c r="HPI369" s="0"/>
      <c r="HPJ369" s="0"/>
      <c r="HPK369" s="0"/>
      <c r="HPL369" s="0"/>
      <c r="HPM369" s="0"/>
      <c r="HPN369" s="0"/>
      <c r="HPO369" s="0"/>
      <c r="HPP369" s="0"/>
      <c r="HPQ369" s="0"/>
      <c r="HPR369" s="0"/>
      <c r="HPS369" s="0"/>
      <c r="HPT369" s="0"/>
      <c r="HPU369" s="0"/>
      <c r="HPV369" s="0"/>
      <c r="HPW369" s="0"/>
      <c r="HPX369" s="0"/>
      <c r="HPY369" s="0"/>
      <c r="HPZ369" s="0"/>
      <c r="HQA369" s="0"/>
      <c r="HQB369" s="0"/>
      <c r="HQC369" s="0"/>
      <c r="HQD369" s="0"/>
      <c r="HQE369" s="0"/>
      <c r="HQF369" s="0"/>
      <c r="HQG369" s="0"/>
      <c r="HQH369" s="0"/>
      <c r="HQI369" s="0"/>
      <c r="HQJ369" s="0"/>
      <c r="HQK369" s="0"/>
      <c r="HQL369" s="0"/>
      <c r="HQM369" s="0"/>
      <c r="HQN369" s="0"/>
      <c r="HQO369" s="0"/>
      <c r="HQP369" s="0"/>
      <c r="HQQ369" s="0"/>
      <c r="HQR369" s="0"/>
      <c r="HQS369" s="0"/>
      <c r="HQT369" s="0"/>
      <c r="HQU369" s="0"/>
      <c r="HQV369" s="0"/>
      <c r="HQW369" s="0"/>
      <c r="HQX369" s="0"/>
      <c r="HQY369" s="0"/>
      <c r="HQZ369" s="0"/>
      <c r="HRA369" s="0"/>
      <c r="HRB369" s="0"/>
      <c r="HRC369" s="0"/>
      <c r="HRD369" s="0"/>
      <c r="HRE369" s="0"/>
      <c r="HRF369" s="0"/>
      <c r="HRG369" s="0"/>
      <c r="HRH369" s="0"/>
      <c r="HRI369" s="0"/>
      <c r="HRJ369" s="0"/>
      <c r="HRK369" s="0"/>
      <c r="HRL369" s="0"/>
      <c r="HRM369" s="0"/>
      <c r="HRN369" s="0"/>
      <c r="HRO369" s="0"/>
      <c r="HRP369" s="0"/>
      <c r="HRQ369" s="0"/>
      <c r="HRR369" s="0"/>
      <c r="HRS369" s="0"/>
      <c r="HRT369" s="0"/>
      <c r="HRU369" s="0"/>
      <c r="HRV369" s="0"/>
      <c r="HRW369" s="0"/>
      <c r="HRX369" s="0"/>
      <c r="HRY369" s="0"/>
      <c r="HRZ369" s="0"/>
      <c r="HSA369" s="0"/>
      <c r="HSB369" s="0"/>
      <c r="HSC369" s="0"/>
      <c r="HSD369" s="0"/>
      <c r="HSE369" s="0"/>
      <c r="HSF369" s="0"/>
      <c r="HSG369" s="0"/>
      <c r="HSH369" s="0"/>
      <c r="HSI369" s="0"/>
      <c r="HSJ369" s="0"/>
      <c r="HSK369" s="0"/>
      <c r="HSL369" s="0"/>
      <c r="HSM369" s="0"/>
      <c r="HSN369" s="0"/>
      <c r="HSO369" s="0"/>
      <c r="HSP369" s="0"/>
      <c r="HSQ369" s="0"/>
      <c r="HSR369" s="0"/>
      <c r="HSS369" s="0"/>
      <c r="HST369" s="0"/>
      <c r="HSU369" s="0"/>
      <c r="HSV369" s="0"/>
      <c r="HSW369" s="0"/>
      <c r="HSX369" s="0"/>
      <c r="HSY369" s="0"/>
      <c r="HSZ369" s="0"/>
      <c r="HTA369" s="0"/>
      <c r="HTB369" s="0"/>
      <c r="HTC369" s="0"/>
      <c r="HTD369" s="0"/>
      <c r="HTE369" s="0"/>
      <c r="HTF369" s="0"/>
      <c r="HTG369" s="0"/>
      <c r="HTH369" s="0"/>
      <c r="HTI369" s="0"/>
      <c r="HTJ369" s="0"/>
      <c r="HTK369" s="0"/>
      <c r="HTL369" s="0"/>
      <c r="HTM369" s="0"/>
      <c r="HTN369" s="0"/>
      <c r="HTO369" s="0"/>
      <c r="HTP369" s="0"/>
      <c r="HTQ369" s="0"/>
      <c r="HTR369" s="0"/>
      <c r="HTS369" s="0"/>
      <c r="HTT369" s="0"/>
      <c r="HTU369" s="0"/>
      <c r="HTV369" s="0"/>
      <c r="HTW369" s="0"/>
      <c r="HTX369" s="0"/>
      <c r="HTY369" s="0"/>
      <c r="HTZ369" s="0"/>
      <c r="HUA369" s="0"/>
      <c r="HUB369" s="0"/>
      <c r="HUC369" s="0"/>
      <c r="HUD369" s="0"/>
      <c r="HUE369" s="0"/>
      <c r="HUF369" s="0"/>
      <c r="HUG369" s="0"/>
      <c r="HUH369" s="0"/>
      <c r="HUI369" s="0"/>
      <c r="HUJ369" s="0"/>
      <c r="HUK369" s="0"/>
      <c r="HUL369" s="0"/>
      <c r="HUM369" s="0"/>
      <c r="HUN369" s="0"/>
      <c r="HUO369" s="0"/>
      <c r="HUP369" s="0"/>
      <c r="HUQ369" s="0"/>
      <c r="HUR369" s="0"/>
      <c r="HUS369" s="0"/>
      <c r="HUT369" s="0"/>
      <c r="HUU369" s="0"/>
      <c r="HUV369" s="0"/>
      <c r="HUW369" s="0"/>
      <c r="HUX369" s="0"/>
      <c r="HUY369" s="0"/>
      <c r="HUZ369" s="0"/>
      <c r="HVA369" s="0"/>
      <c r="HVB369" s="0"/>
      <c r="HVC369" s="0"/>
      <c r="HVD369" s="0"/>
      <c r="HVE369" s="0"/>
      <c r="HVF369" s="0"/>
      <c r="HVG369" s="0"/>
      <c r="HVH369" s="0"/>
      <c r="HVI369" s="0"/>
      <c r="HVJ369" s="0"/>
      <c r="HVK369" s="0"/>
      <c r="HVL369" s="0"/>
      <c r="HVM369" s="0"/>
      <c r="HVN369" s="0"/>
      <c r="HVO369" s="0"/>
      <c r="HVP369" s="0"/>
      <c r="HVQ369" s="0"/>
      <c r="HVR369" s="0"/>
      <c r="HVS369" s="0"/>
      <c r="HVT369" s="0"/>
      <c r="HVU369" s="0"/>
      <c r="HVV369" s="0"/>
      <c r="HVW369" s="0"/>
      <c r="HVX369" s="0"/>
      <c r="HVY369" s="0"/>
      <c r="HVZ369" s="0"/>
      <c r="HWA369" s="0"/>
      <c r="HWB369" s="0"/>
      <c r="HWC369" s="0"/>
      <c r="HWD369" s="0"/>
      <c r="HWE369" s="0"/>
      <c r="HWF369" s="0"/>
      <c r="HWG369" s="0"/>
      <c r="HWH369" s="0"/>
      <c r="HWI369" s="0"/>
      <c r="HWJ369" s="0"/>
      <c r="HWK369" s="0"/>
      <c r="HWL369" s="0"/>
      <c r="HWM369" s="0"/>
      <c r="HWN369" s="0"/>
      <c r="HWO369" s="0"/>
      <c r="HWP369" s="0"/>
      <c r="HWQ369" s="0"/>
      <c r="HWR369" s="0"/>
      <c r="HWS369" s="0"/>
      <c r="HWT369" s="0"/>
      <c r="HWU369" s="0"/>
      <c r="HWV369" s="0"/>
      <c r="HWW369" s="0"/>
      <c r="HWX369" s="0"/>
      <c r="HWY369" s="0"/>
      <c r="HWZ369" s="0"/>
      <c r="HXA369" s="0"/>
      <c r="HXB369" s="0"/>
      <c r="HXC369" s="0"/>
      <c r="HXD369" s="0"/>
      <c r="HXE369" s="0"/>
      <c r="HXF369" s="0"/>
      <c r="HXG369" s="0"/>
      <c r="HXH369" s="0"/>
      <c r="HXI369" s="0"/>
      <c r="HXJ369" s="0"/>
      <c r="HXK369" s="0"/>
      <c r="HXL369" s="0"/>
      <c r="HXM369" s="0"/>
      <c r="HXN369" s="0"/>
      <c r="HXO369" s="0"/>
      <c r="HXP369" s="0"/>
      <c r="HXQ369" s="0"/>
      <c r="HXR369" s="0"/>
      <c r="HXS369" s="0"/>
      <c r="HXT369" s="0"/>
      <c r="HXU369" s="0"/>
      <c r="HXV369" s="0"/>
      <c r="HXW369" s="0"/>
      <c r="HXX369" s="0"/>
      <c r="HXY369" s="0"/>
      <c r="HXZ369" s="0"/>
      <c r="HYA369" s="0"/>
      <c r="HYB369" s="0"/>
      <c r="HYC369" s="0"/>
      <c r="HYD369" s="0"/>
      <c r="HYE369" s="0"/>
      <c r="HYF369" s="0"/>
      <c r="HYG369" s="0"/>
      <c r="HYH369" s="0"/>
      <c r="HYI369" s="0"/>
      <c r="HYJ369" s="0"/>
      <c r="HYK369" s="0"/>
      <c r="HYL369" s="0"/>
      <c r="HYM369" s="0"/>
      <c r="HYN369" s="0"/>
      <c r="HYO369" s="0"/>
      <c r="HYP369" s="0"/>
      <c r="HYQ369" s="0"/>
      <c r="HYR369" s="0"/>
      <c r="HYS369" s="0"/>
      <c r="HYT369" s="0"/>
      <c r="HYU369" s="0"/>
      <c r="HYV369" s="0"/>
      <c r="HYW369" s="0"/>
      <c r="HYX369" s="0"/>
      <c r="HYY369" s="0"/>
      <c r="HYZ369" s="0"/>
      <c r="HZA369" s="0"/>
      <c r="HZB369" s="0"/>
      <c r="HZC369" s="0"/>
      <c r="HZD369" s="0"/>
      <c r="HZE369" s="0"/>
      <c r="HZF369" s="0"/>
      <c r="HZG369" s="0"/>
      <c r="HZH369" s="0"/>
      <c r="HZI369" s="0"/>
      <c r="HZJ369" s="0"/>
      <c r="HZK369" s="0"/>
      <c r="HZL369" s="0"/>
      <c r="HZM369" s="0"/>
      <c r="HZN369" s="0"/>
      <c r="HZO369" s="0"/>
      <c r="HZP369" s="0"/>
      <c r="HZQ369" s="0"/>
      <c r="HZR369" s="0"/>
      <c r="HZS369" s="0"/>
      <c r="HZT369" s="0"/>
      <c r="HZU369" s="0"/>
      <c r="HZV369" s="0"/>
      <c r="HZW369" s="0"/>
      <c r="HZX369" s="0"/>
      <c r="HZY369" s="0"/>
      <c r="HZZ369" s="0"/>
      <c r="IAA369" s="0"/>
      <c r="IAB369" s="0"/>
      <c r="IAC369" s="0"/>
      <c r="IAD369" s="0"/>
      <c r="IAE369" s="0"/>
      <c r="IAF369" s="0"/>
      <c r="IAG369" s="0"/>
      <c r="IAH369" s="0"/>
      <c r="IAI369" s="0"/>
      <c r="IAJ369" s="0"/>
      <c r="IAK369" s="0"/>
      <c r="IAL369" s="0"/>
      <c r="IAM369" s="0"/>
      <c r="IAN369" s="0"/>
      <c r="IAO369" s="0"/>
      <c r="IAP369" s="0"/>
      <c r="IAQ369" s="0"/>
      <c r="IAR369" s="0"/>
      <c r="IAS369" s="0"/>
      <c r="IAT369" s="0"/>
      <c r="IAU369" s="0"/>
      <c r="IAV369" s="0"/>
      <c r="IAW369" s="0"/>
      <c r="IAX369" s="0"/>
      <c r="IAY369" s="0"/>
      <c r="IAZ369" s="0"/>
      <c r="IBA369" s="0"/>
      <c r="IBB369" s="0"/>
      <c r="IBC369" s="0"/>
      <c r="IBD369" s="0"/>
      <c r="IBE369" s="0"/>
      <c r="IBF369" s="0"/>
      <c r="IBG369" s="0"/>
      <c r="IBH369" s="0"/>
      <c r="IBI369" s="0"/>
      <c r="IBJ369" s="0"/>
      <c r="IBK369" s="0"/>
      <c r="IBL369" s="0"/>
      <c r="IBM369" s="0"/>
      <c r="IBN369" s="0"/>
      <c r="IBO369" s="0"/>
      <c r="IBP369" s="0"/>
      <c r="IBQ369" s="0"/>
      <c r="IBR369" s="0"/>
      <c r="IBS369" s="0"/>
      <c r="IBT369" s="0"/>
      <c r="IBU369" s="0"/>
      <c r="IBV369" s="0"/>
      <c r="IBW369" s="0"/>
      <c r="IBX369" s="0"/>
      <c r="IBY369" s="0"/>
      <c r="IBZ369" s="0"/>
      <c r="ICA369" s="0"/>
      <c r="ICB369" s="0"/>
      <c r="ICC369" s="0"/>
      <c r="ICD369" s="0"/>
      <c r="ICE369" s="0"/>
      <c r="ICF369" s="0"/>
      <c r="ICG369" s="0"/>
      <c r="ICH369" s="0"/>
      <c r="ICI369" s="0"/>
      <c r="ICJ369" s="0"/>
      <c r="ICK369" s="0"/>
      <c r="ICL369" s="0"/>
      <c r="ICM369" s="0"/>
      <c r="ICN369" s="0"/>
      <c r="ICO369" s="0"/>
      <c r="ICP369" s="0"/>
      <c r="ICQ369" s="0"/>
      <c r="ICR369" s="0"/>
      <c r="ICS369" s="0"/>
      <c r="ICT369" s="0"/>
      <c r="ICU369" s="0"/>
      <c r="ICV369" s="0"/>
      <c r="ICW369" s="0"/>
      <c r="ICX369" s="0"/>
      <c r="ICY369" s="0"/>
      <c r="ICZ369" s="0"/>
      <c r="IDA369" s="0"/>
      <c r="IDB369" s="0"/>
      <c r="IDC369" s="0"/>
      <c r="IDD369" s="0"/>
      <c r="IDE369" s="0"/>
      <c r="IDF369" s="0"/>
      <c r="IDG369" s="0"/>
      <c r="IDH369" s="0"/>
      <c r="IDI369" s="0"/>
      <c r="IDJ369" s="0"/>
      <c r="IDK369" s="0"/>
      <c r="IDL369" s="0"/>
      <c r="IDM369" s="0"/>
      <c r="IDN369" s="0"/>
      <c r="IDO369" s="0"/>
      <c r="IDP369" s="0"/>
      <c r="IDQ369" s="0"/>
      <c r="IDR369" s="0"/>
      <c r="IDS369" s="0"/>
      <c r="IDT369" s="0"/>
      <c r="IDU369" s="0"/>
      <c r="IDV369" s="0"/>
      <c r="IDW369" s="0"/>
      <c r="IDX369" s="0"/>
      <c r="IDY369" s="0"/>
      <c r="IDZ369" s="0"/>
      <c r="IEA369" s="0"/>
      <c r="IEB369" s="0"/>
      <c r="IEC369" s="0"/>
      <c r="IED369" s="0"/>
      <c r="IEE369" s="0"/>
      <c r="IEF369" s="0"/>
      <c r="IEG369" s="0"/>
      <c r="IEH369" s="0"/>
      <c r="IEI369" s="0"/>
      <c r="IEJ369" s="0"/>
      <c r="IEK369" s="0"/>
      <c r="IEL369" s="0"/>
      <c r="IEM369" s="0"/>
      <c r="IEN369" s="0"/>
      <c r="IEO369" s="0"/>
      <c r="IEP369" s="0"/>
      <c r="IEQ369" s="0"/>
      <c r="IER369" s="0"/>
      <c r="IES369" s="0"/>
      <c r="IET369" s="0"/>
      <c r="IEU369" s="0"/>
      <c r="IEV369" s="0"/>
      <c r="IEW369" s="0"/>
      <c r="IEX369" s="0"/>
      <c r="IEY369" s="0"/>
      <c r="IEZ369" s="0"/>
      <c r="IFA369" s="0"/>
      <c r="IFB369" s="0"/>
      <c r="IFC369" s="0"/>
      <c r="IFD369" s="0"/>
      <c r="IFE369" s="0"/>
      <c r="IFF369" s="0"/>
      <c r="IFG369" s="0"/>
      <c r="IFH369" s="0"/>
      <c r="IFI369" s="0"/>
      <c r="IFJ369" s="0"/>
      <c r="IFK369" s="0"/>
      <c r="IFL369" s="0"/>
      <c r="IFM369" s="0"/>
      <c r="IFN369" s="0"/>
      <c r="IFO369" s="0"/>
      <c r="IFP369" s="0"/>
      <c r="IFQ369" s="0"/>
      <c r="IFR369" s="0"/>
      <c r="IFS369" s="0"/>
      <c r="IFT369" s="0"/>
      <c r="IFU369" s="0"/>
      <c r="IFV369" s="0"/>
      <c r="IFW369" s="0"/>
      <c r="IFX369" s="0"/>
      <c r="IFY369" s="0"/>
      <c r="IFZ369" s="0"/>
      <c r="IGA369" s="0"/>
      <c r="IGB369" s="0"/>
      <c r="IGC369" s="0"/>
      <c r="IGD369" s="0"/>
      <c r="IGE369" s="0"/>
      <c r="IGF369" s="0"/>
      <c r="IGG369" s="0"/>
      <c r="IGH369" s="0"/>
      <c r="IGI369" s="0"/>
      <c r="IGJ369" s="0"/>
      <c r="IGK369" s="0"/>
      <c r="IGL369" s="0"/>
      <c r="IGM369" s="0"/>
      <c r="IGN369" s="0"/>
      <c r="IGO369" s="0"/>
      <c r="IGP369" s="0"/>
      <c r="IGQ369" s="0"/>
      <c r="IGR369" s="0"/>
      <c r="IGS369" s="0"/>
      <c r="IGT369" s="0"/>
      <c r="IGU369" s="0"/>
      <c r="IGV369" s="0"/>
      <c r="IGW369" s="0"/>
      <c r="IGX369" s="0"/>
      <c r="IGY369" s="0"/>
      <c r="IGZ369" s="0"/>
      <c r="IHA369" s="0"/>
      <c r="IHB369" s="0"/>
      <c r="IHC369" s="0"/>
      <c r="IHD369" s="0"/>
      <c r="IHE369" s="0"/>
      <c r="IHF369" s="0"/>
      <c r="IHG369" s="0"/>
      <c r="IHH369" s="0"/>
      <c r="IHI369" s="0"/>
      <c r="IHJ369" s="0"/>
      <c r="IHK369" s="0"/>
      <c r="IHL369" s="0"/>
      <c r="IHM369" s="0"/>
      <c r="IHN369" s="0"/>
      <c r="IHO369" s="0"/>
      <c r="IHP369" s="0"/>
      <c r="IHQ369" s="0"/>
      <c r="IHR369" s="0"/>
      <c r="IHS369" s="0"/>
      <c r="IHT369" s="0"/>
      <c r="IHU369" s="0"/>
      <c r="IHV369" s="0"/>
      <c r="IHW369" s="0"/>
      <c r="IHX369" s="0"/>
      <c r="IHY369" s="0"/>
      <c r="IHZ369" s="0"/>
      <c r="IIA369" s="0"/>
      <c r="IIB369" s="0"/>
      <c r="IIC369" s="0"/>
      <c r="IID369" s="0"/>
      <c r="IIE369" s="0"/>
      <c r="IIF369" s="0"/>
      <c r="IIG369" s="0"/>
      <c r="IIH369" s="0"/>
      <c r="III369" s="0"/>
      <c r="IIJ369" s="0"/>
      <c r="IIK369" s="0"/>
      <c r="IIL369" s="0"/>
      <c r="IIM369" s="0"/>
      <c r="IIN369" s="0"/>
      <c r="IIO369" s="0"/>
      <c r="IIP369" s="0"/>
      <c r="IIQ369" s="0"/>
      <c r="IIR369" s="0"/>
      <c r="IIS369" s="0"/>
      <c r="IIT369" s="0"/>
      <c r="IIU369" s="0"/>
      <c r="IIV369" s="0"/>
      <c r="IIW369" s="0"/>
      <c r="IIX369" s="0"/>
      <c r="IIY369" s="0"/>
      <c r="IIZ369" s="0"/>
      <c r="IJA369" s="0"/>
      <c r="IJB369" s="0"/>
      <c r="IJC369" s="0"/>
      <c r="IJD369" s="0"/>
      <c r="IJE369" s="0"/>
      <c r="IJF369" s="0"/>
      <c r="IJG369" s="0"/>
      <c r="IJH369" s="0"/>
      <c r="IJI369" s="0"/>
      <c r="IJJ369" s="0"/>
      <c r="IJK369" s="0"/>
      <c r="IJL369" s="0"/>
      <c r="IJM369" s="0"/>
      <c r="IJN369" s="0"/>
      <c r="IJO369" s="0"/>
      <c r="IJP369" s="0"/>
      <c r="IJQ369" s="0"/>
      <c r="IJR369" s="0"/>
      <c r="IJS369" s="0"/>
      <c r="IJT369" s="0"/>
      <c r="IJU369" s="0"/>
      <c r="IJV369" s="0"/>
      <c r="IJW369" s="0"/>
      <c r="IJX369" s="0"/>
      <c r="IJY369" s="0"/>
      <c r="IJZ369" s="0"/>
      <c r="IKA369" s="0"/>
      <c r="IKB369" s="0"/>
      <c r="IKC369" s="0"/>
      <c r="IKD369" s="0"/>
      <c r="IKE369" s="0"/>
      <c r="IKF369" s="0"/>
      <c r="IKG369" s="0"/>
      <c r="IKH369" s="0"/>
      <c r="IKI369" s="0"/>
      <c r="IKJ369" s="0"/>
      <c r="IKK369" s="0"/>
      <c r="IKL369" s="0"/>
      <c r="IKM369" s="0"/>
      <c r="IKN369" s="0"/>
      <c r="IKO369" s="0"/>
      <c r="IKP369" s="0"/>
      <c r="IKQ369" s="0"/>
      <c r="IKR369" s="0"/>
      <c r="IKS369" s="0"/>
      <c r="IKT369" s="0"/>
      <c r="IKU369" s="0"/>
      <c r="IKV369" s="0"/>
      <c r="IKW369" s="0"/>
      <c r="IKX369" s="0"/>
      <c r="IKY369" s="0"/>
      <c r="IKZ369" s="0"/>
      <c r="ILA369" s="0"/>
      <c r="ILB369" s="0"/>
      <c r="ILC369" s="0"/>
      <c r="ILD369" s="0"/>
      <c r="ILE369" s="0"/>
      <c r="ILF369" s="0"/>
      <c r="ILG369" s="0"/>
      <c r="ILH369" s="0"/>
      <c r="ILI369" s="0"/>
      <c r="ILJ369" s="0"/>
      <c r="ILK369" s="0"/>
      <c r="ILL369" s="0"/>
      <c r="ILM369" s="0"/>
      <c r="ILN369" s="0"/>
      <c r="ILO369" s="0"/>
      <c r="ILP369" s="0"/>
      <c r="ILQ369" s="0"/>
      <c r="ILR369" s="0"/>
      <c r="ILS369" s="0"/>
      <c r="ILT369" s="0"/>
      <c r="ILU369" s="0"/>
      <c r="ILV369" s="0"/>
      <c r="ILW369" s="0"/>
      <c r="ILX369" s="0"/>
      <c r="ILY369" s="0"/>
      <c r="ILZ369" s="0"/>
      <c r="IMA369" s="0"/>
      <c r="IMB369" s="0"/>
      <c r="IMC369" s="0"/>
      <c r="IMD369" s="0"/>
      <c r="IME369" s="0"/>
      <c r="IMF369" s="0"/>
      <c r="IMG369" s="0"/>
      <c r="IMH369" s="0"/>
      <c r="IMI369" s="0"/>
      <c r="IMJ369" s="0"/>
      <c r="IMK369" s="0"/>
      <c r="IML369" s="0"/>
      <c r="IMM369" s="0"/>
      <c r="IMN369" s="0"/>
      <c r="IMO369" s="0"/>
      <c r="IMP369" s="0"/>
      <c r="IMQ369" s="0"/>
      <c r="IMR369" s="0"/>
      <c r="IMS369" s="0"/>
      <c r="IMT369" s="0"/>
      <c r="IMU369" s="0"/>
      <c r="IMV369" s="0"/>
      <c r="IMW369" s="0"/>
      <c r="IMX369" s="0"/>
      <c r="IMY369" s="0"/>
      <c r="IMZ369" s="0"/>
      <c r="INA369" s="0"/>
      <c r="INB369" s="0"/>
      <c r="INC369" s="0"/>
      <c r="IND369" s="0"/>
      <c r="INE369" s="0"/>
      <c r="INF369" s="0"/>
      <c r="ING369" s="0"/>
      <c r="INH369" s="0"/>
      <c r="INI369" s="0"/>
      <c r="INJ369" s="0"/>
      <c r="INK369" s="0"/>
      <c r="INL369" s="0"/>
      <c r="INM369" s="0"/>
      <c r="INN369" s="0"/>
      <c r="INO369" s="0"/>
      <c r="INP369" s="0"/>
      <c r="INQ369" s="0"/>
      <c r="INR369" s="0"/>
      <c r="INS369" s="0"/>
      <c r="INT369" s="0"/>
      <c r="INU369" s="0"/>
      <c r="INV369" s="0"/>
      <c r="INW369" s="0"/>
      <c r="INX369" s="0"/>
      <c r="INY369" s="0"/>
      <c r="INZ369" s="0"/>
      <c r="IOA369" s="0"/>
      <c r="IOB369" s="0"/>
      <c r="IOC369" s="0"/>
      <c r="IOD369" s="0"/>
      <c r="IOE369" s="0"/>
      <c r="IOF369" s="0"/>
      <c r="IOG369" s="0"/>
      <c r="IOH369" s="0"/>
      <c r="IOI369" s="0"/>
      <c r="IOJ369" s="0"/>
      <c r="IOK369" s="0"/>
      <c r="IOL369" s="0"/>
      <c r="IOM369" s="0"/>
      <c r="ION369" s="0"/>
      <c r="IOO369" s="0"/>
      <c r="IOP369" s="0"/>
      <c r="IOQ369" s="0"/>
      <c r="IOR369" s="0"/>
      <c r="IOS369" s="0"/>
      <c r="IOT369" s="0"/>
      <c r="IOU369" s="0"/>
      <c r="IOV369" s="0"/>
      <c r="IOW369" s="0"/>
      <c r="IOX369" s="0"/>
      <c r="IOY369" s="0"/>
      <c r="IOZ369" s="0"/>
      <c r="IPA369" s="0"/>
      <c r="IPB369" s="0"/>
      <c r="IPC369" s="0"/>
      <c r="IPD369" s="0"/>
      <c r="IPE369" s="0"/>
      <c r="IPF369" s="0"/>
      <c r="IPG369" s="0"/>
      <c r="IPH369" s="0"/>
      <c r="IPI369" s="0"/>
      <c r="IPJ369" s="0"/>
      <c r="IPK369" s="0"/>
      <c r="IPL369" s="0"/>
      <c r="IPM369" s="0"/>
      <c r="IPN369" s="0"/>
      <c r="IPO369" s="0"/>
      <c r="IPP369" s="0"/>
      <c r="IPQ369" s="0"/>
      <c r="IPR369" s="0"/>
      <c r="IPS369" s="0"/>
      <c r="IPT369" s="0"/>
      <c r="IPU369" s="0"/>
      <c r="IPV369" s="0"/>
      <c r="IPW369" s="0"/>
      <c r="IPX369" s="0"/>
      <c r="IPY369" s="0"/>
      <c r="IPZ369" s="0"/>
      <c r="IQA369" s="0"/>
      <c r="IQB369" s="0"/>
      <c r="IQC369" s="0"/>
      <c r="IQD369" s="0"/>
      <c r="IQE369" s="0"/>
      <c r="IQF369" s="0"/>
      <c r="IQG369" s="0"/>
      <c r="IQH369" s="0"/>
      <c r="IQI369" s="0"/>
      <c r="IQJ369" s="0"/>
      <c r="IQK369" s="0"/>
      <c r="IQL369" s="0"/>
      <c r="IQM369" s="0"/>
      <c r="IQN369" s="0"/>
      <c r="IQO369" s="0"/>
      <c r="IQP369" s="0"/>
      <c r="IQQ369" s="0"/>
      <c r="IQR369" s="0"/>
      <c r="IQS369" s="0"/>
      <c r="IQT369" s="0"/>
      <c r="IQU369" s="0"/>
      <c r="IQV369" s="0"/>
      <c r="IQW369" s="0"/>
      <c r="IQX369" s="0"/>
      <c r="IQY369" s="0"/>
      <c r="IQZ369" s="0"/>
      <c r="IRA369" s="0"/>
      <c r="IRB369" s="0"/>
      <c r="IRC369" s="0"/>
      <c r="IRD369" s="0"/>
      <c r="IRE369" s="0"/>
      <c r="IRF369" s="0"/>
      <c r="IRG369" s="0"/>
      <c r="IRH369" s="0"/>
      <c r="IRI369" s="0"/>
      <c r="IRJ369" s="0"/>
      <c r="IRK369" s="0"/>
      <c r="IRL369" s="0"/>
      <c r="IRM369" s="0"/>
      <c r="IRN369" s="0"/>
      <c r="IRO369" s="0"/>
      <c r="IRP369" s="0"/>
      <c r="IRQ369" s="0"/>
      <c r="IRR369" s="0"/>
      <c r="IRS369" s="0"/>
      <c r="IRT369" s="0"/>
      <c r="IRU369" s="0"/>
      <c r="IRV369" s="0"/>
      <c r="IRW369" s="0"/>
      <c r="IRX369" s="0"/>
      <c r="IRY369" s="0"/>
      <c r="IRZ369" s="0"/>
      <c r="ISA369" s="0"/>
      <c r="ISB369" s="0"/>
      <c r="ISC369" s="0"/>
      <c r="ISD369" s="0"/>
      <c r="ISE369" s="0"/>
      <c r="ISF369" s="0"/>
      <c r="ISG369" s="0"/>
      <c r="ISH369" s="0"/>
      <c r="ISI369" s="0"/>
      <c r="ISJ369" s="0"/>
      <c r="ISK369" s="0"/>
      <c r="ISL369" s="0"/>
      <c r="ISM369" s="0"/>
      <c r="ISN369" s="0"/>
      <c r="ISO369" s="0"/>
      <c r="ISP369" s="0"/>
      <c r="ISQ369" s="0"/>
      <c r="ISR369" s="0"/>
      <c r="ISS369" s="0"/>
      <c r="IST369" s="0"/>
      <c r="ISU369" s="0"/>
      <c r="ISV369" s="0"/>
      <c r="ISW369" s="0"/>
      <c r="ISX369" s="0"/>
      <c r="ISY369" s="0"/>
      <c r="ISZ369" s="0"/>
      <c r="ITA369" s="0"/>
      <c r="ITB369" s="0"/>
      <c r="ITC369" s="0"/>
      <c r="ITD369" s="0"/>
      <c r="ITE369" s="0"/>
      <c r="ITF369" s="0"/>
      <c r="ITG369" s="0"/>
      <c r="ITH369" s="0"/>
      <c r="ITI369" s="0"/>
      <c r="ITJ369" s="0"/>
      <c r="ITK369" s="0"/>
      <c r="ITL369" s="0"/>
      <c r="ITM369" s="0"/>
      <c r="ITN369" s="0"/>
      <c r="ITO369" s="0"/>
      <c r="ITP369" s="0"/>
      <c r="ITQ369" s="0"/>
      <c r="ITR369" s="0"/>
      <c r="ITS369" s="0"/>
      <c r="ITT369" s="0"/>
      <c r="ITU369" s="0"/>
      <c r="ITV369" s="0"/>
      <c r="ITW369" s="0"/>
      <c r="ITX369" s="0"/>
      <c r="ITY369" s="0"/>
      <c r="ITZ369" s="0"/>
      <c r="IUA369" s="0"/>
      <c r="IUB369" s="0"/>
      <c r="IUC369" s="0"/>
      <c r="IUD369" s="0"/>
      <c r="IUE369" s="0"/>
      <c r="IUF369" s="0"/>
      <c r="IUG369" s="0"/>
      <c r="IUH369" s="0"/>
      <c r="IUI369" s="0"/>
      <c r="IUJ369" s="0"/>
      <c r="IUK369" s="0"/>
      <c r="IUL369" s="0"/>
      <c r="IUM369" s="0"/>
      <c r="IUN369" s="0"/>
      <c r="IUO369" s="0"/>
      <c r="IUP369" s="0"/>
      <c r="IUQ369" s="0"/>
      <c r="IUR369" s="0"/>
      <c r="IUS369" s="0"/>
      <c r="IUT369" s="0"/>
      <c r="IUU369" s="0"/>
      <c r="IUV369" s="0"/>
      <c r="IUW369" s="0"/>
      <c r="IUX369" s="0"/>
      <c r="IUY369" s="0"/>
      <c r="IUZ369" s="0"/>
      <c r="IVA369" s="0"/>
      <c r="IVB369" s="0"/>
      <c r="IVC369" s="0"/>
      <c r="IVD369" s="0"/>
      <c r="IVE369" s="0"/>
      <c r="IVF369" s="0"/>
      <c r="IVG369" s="0"/>
      <c r="IVH369" s="0"/>
      <c r="IVI369" s="0"/>
      <c r="IVJ369" s="0"/>
      <c r="IVK369" s="0"/>
      <c r="IVL369" s="0"/>
      <c r="IVM369" s="0"/>
      <c r="IVN369" s="0"/>
      <c r="IVO369" s="0"/>
      <c r="IVP369" s="0"/>
      <c r="IVQ369" s="0"/>
      <c r="IVR369" s="0"/>
      <c r="IVS369" s="0"/>
      <c r="IVT369" s="0"/>
      <c r="IVU369" s="0"/>
      <c r="IVV369" s="0"/>
      <c r="IVW369" s="0"/>
      <c r="IVX369" s="0"/>
      <c r="IVY369" s="0"/>
      <c r="IVZ369" s="0"/>
      <c r="IWA369" s="0"/>
      <c r="IWB369" s="0"/>
      <c r="IWC369" s="0"/>
      <c r="IWD369" s="0"/>
      <c r="IWE369" s="0"/>
      <c r="IWF369" s="0"/>
      <c r="IWG369" s="0"/>
      <c r="IWH369" s="0"/>
      <c r="IWI369" s="0"/>
      <c r="IWJ369" s="0"/>
      <c r="IWK369" s="0"/>
      <c r="IWL369" s="0"/>
      <c r="IWM369" s="0"/>
      <c r="IWN369" s="0"/>
      <c r="IWO369" s="0"/>
      <c r="IWP369" s="0"/>
      <c r="IWQ369" s="0"/>
      <c r="IWR369" s="0"/>
      <c r="IWS369" s="0"/>
      <c r="IWT369" s="0"/>
      <c r="IWU369" s="0"/>
      <c r="IWV369" s="0"/>
      <c r="IWW369" s="0"/>
      <c r="IWX369" s="0"/>
      <c r="IWY369" s="0"/>
      <c r="IWZ369" s="0"/>
      <c r="IXA369" s="0"/>
      <c r="IXB369" s="0"/>
      <c r="IXC369" s="0"/>
      <c r="IXD369" s="0"/>
      <c r="IXE369" s="0"/>
      <c r="IXF369" s="0"/>
      <c r="IXG369" s="0"/>
      <c r="IXH369" s="0"/>
      <c r="IXI369" s="0"/>
      <c r="IXJ369" s="0"/>
      <c r="IXK369" s="0"/>
      <c r="IXL369" s="0"/>
      <c r="IXM369" s="0"/>
      <c r="IXN369" s="0"/>
      <c r="IXO369" s="0"/>
      <c r="IXP369" s="0"/>
      <c r="IXQ369" s="0"/>
      <c r="IXR369" s="0"/>
      <c r="IXS369" s="0"/>
      <c r="IXT369" s="0"/>
      <c r="IXU369" s="0"/>
      <c r="IXV369" s="0"/>
      <c r="IXW369" s="0"/>
      <c r="IXX369" s="0"/>
      <c r="IXY369" s="0"/>
      <c r="IXZ369" s="0"/>
      <c r="IYA369" s="0"/>
      <c r="IYB369" s="0"/>
      <c r="IYC369" s="0"/>
      <c r="IYD369" s="0"/>
      <c r="IYE369" s="0"/>
      <c r="IYF369" s="0"/>
      <c r="IYG369" s="0"/>
      <c r="IYH369" s="0"/>
      <c r="IYI369" s="0"/>
      <c r="IYJ369" s="0"/>
      <c r="IYK369" s="0"/>
      <c r="IYL369" s="0"/>
      <c r="IYM369" s="0"/>
      <c r="IYN369" s="0"/>
      <c r="IYO369" s="0"/>
      <c r="IYP369" s="0"/>
      <c r="IYQ369" s="0"/>
      <c r="IYR369" s="0"/>
      <c r="IYS369" s="0"/>
      <c r="IYT369" s="0"/>
      <c r="IYU369" s="0"/>
      <c r="IYV369" s="0"/>
      <c r="IYW369" s="0"/>
      <c r="IYX369" s="0"/>
      <c r="IYY369" s="0"/>
      <c r="IYZ369" s="0"/>
      <c r="IZA369" s="0"/>
      <c r="IZB369" s="0"/>
      <c r="IZC369" s="0"/>
      <c r="IZD369" s="0"/>
      <c r="IZE369" s="0"/>
      <c r="IZF369" s="0"/>
      <c r="IZG369" s="0"/>
      <c r="IZH369" s="0"/>
      <c r="IZI369" s="0"/>
      <c r="IZJ369" s="0"/>
      <c r="IZK369" s="0"/>
      <c r="IZL369" s="0"/>
      <c r="IZM369" s="0"/>
      <c r="IZN369" s="0"/>
      <c r="IZO369" s="0"/>
      <c r="IZP369" s="0"/>
      <c r="IZQ369" s="0"/>
      <c r="IZR369" s="0"/>
      <c r="IZS369" s="0"/>
      <c r="IZT369" s="0"/>
      <c r="IZU369" s="0"/>
      <c r="IZV369" s="0"/>
      <c r="IZW369" s="0"/>
      <c r="IZX369" s="0"/>
      <c r="IZY369" s="0"/>
      <c r="IZZ369" s="0"/>
      <c r="JAA369" s="0"/>
      <c r="JAB369" s="0"/>
      <c r="JAC369" s="0"/>
      <c r="JAD369" s="0"/>
      <c r="JAE369" s="0"/>
      <c r="JAF369" s="0"/>
      <c r="JAG369" s="0"/>
      <c r="JAH369" s="0"/>
      <c r="JAI369" s="0"/>
      <c r="JAJ369" s="0"/>
      <c r="JAK369" s="0"/>
      <c r="JAL369" s="0"/>
      <c r="JAM369" s="0"/>
      <c r="JAN369" s="0"/>
      <c r="JAO369" s="0"/>
      <c r="JAP369" s="0"/>
      <c r="JAQ369" s="0"/>
      <c r="JAR369" s="0"/>
      <c r="JAS369" s="0"/>
      <c r="JAT369" s="0"/>
      <c r="JAU369" s="0"/>
      <c r="JAV369" s="0"/>
      <c r="JAW369" s="0"/>
      <c r="JAX369" s="0"/>
      <c r="JAY369" s="0"/>
      <c r="JAZ369" s="0"/>
      <c r="JBA369" s="0"/>
      <c r="JBB369" s="0"/>
      <c r="JBC369" s="0"/>
      <c r="JBD369" s="0"/>
      <c r="JBE369" s="0"/>
      <c r="JBF369" s="0"/>
      <c r="JBG369" s="0"/>
      <c r="JBH369" s="0"/>
      <c r="JBI369" s="0"/>
      <c r="JBJ369" s="0"/>
      <c r="JBK369" s="0"/>
      <c r="JBL369" s="0"/>
      <c r="JBM369" s="0"/>
      <c r="JBN369" s="0"/>
      <c r="JBO369" s="0"/>
      <c r="JBP369" s="0"/>
      <c r="JBQ369" s="0"/>
      <c r="JBR369" s="0"/>
      <c r="JBS369" s="0"/>
      <c r="JBT369" s="0"/>
      <c r="JBU369" s="0"/>
      <c r="JBV369" s="0"/>
      <c r="JBW369" s="0"/>
      <c r="JBX369" s="0"/>
      <c r="JBY369" s="0"/>
      <c r="JBZ369" s="0"/>
      <c r="JCA369" s="0"/>
      <c r="JCB369" s="0"/>
      <c r="JCC369" s="0"/>
      <c r="JCD369" s="0"/>
      <c r="JCE369" s="0"/>
      <c r="JCF369" s="0"/>
      <c r="JCG369" s="0"/>
      <c r="JCH369" s="0"/>
      <c r="JCI369" s="0"/>
      <c r="JCJ369" s="0"/>
      <c r="JCK369" s="0"/>
      <c r="JCL369" s="0"/>
      <c r="JCM369" s="0"/>
      <c r="JCN369" s="0"/>
      <c r="JCO369" s="0"/>
      <c r="JCP369" s="0"/>
      <c r="JCQ369" s="0"/>
      <c r="JCR369" s="0"/>
      <c r="JCS369" s="0"/>
      <c r="JCT369" s="0"/>
      <c r="JCU369" s="0"/>
      <c r="JCV369" s="0"/>
      <c r="JCW369" s="0"/>
      <c r="JCX369" s="0"/>
      <c r="JCY369" s="0"/>
      <c r="JCZ369" s="0"/>
      <c r="JDA369" s="0"/>
      <c r="JDB369" s="0"/>
      <c r="JDC369" s="0"/>
      <c r="JDD369" s="0"/>
      <c r="JDE369" s="0"/>
      <c r="JDF369" s="0"/>
      <c r="JDG369" s="0"/>
      <c r="JDH369" s="0"/>
      <c r="JDI369" s="0"/>
      <c r="JDJ369" s="0"/>
      <c r="JDK369" s="0"/>
      <c r="JDL369" s="0"/>
      <c r="JDM369" s="0"/>
      <c r="JDN369" s="0"/>
      <c r="JDO369" s="0"/>
      <c r="JDP369" s="0"/>
      <c r="JDQ369" s="0"/>
      <c r="JDR369" s="0"/>
      <c r="JDS369" s="0"/>
      <c r="JDT369" s="0"/>
      <c r="JDU369" s="0"/>
      <c r="JDV369" s="0"/>
      <c r="JDW369" s="0"/>
      <c r="JDX369" s="0"/>
      <c r="JDY369" s="0"/>
      <c r="JDZ369" s="0"/>
      <c r="JEA369" s="0"/>
      <c r="JEB369" s="0"/>
      <c r="JEC369" s="0"/>
      <c r="JED369" s="0"/>
      <c r="JEE369" s="0"/>
      <c r="JEF369" s="0"/>
      <c r="JEG369" s="0"/>
      <c r="JEH369" s="0"/>
      <c r="JEI369" s="0"/>
      <c r="JEJ369" s="0"/>
      <c r="JEK369" s="0"/>
      <c r="JEL369" s="0"/>
      <c r="JEM369" s="0"/>
      <c r="JEN369" s="0"/>
      <c r="JEO369" s="0"/>
      <c r="JEP369" s="0"/>
      <c r="JEQ369" s="0"/>
      <c r="JER369" s="0"/>
      <c r="JES369" s="0"/>
      <c r="JET369" s="0"/>
      <c r="JEU369" s="0"/>
      <c r="JEV369" s="0"/>
      <c r="JEW369" s="0"/>
      <c r="JEX369" s="0"/>
      <c r="JEY369" s="0"/>
      <c r="JEZ369" s="0"/>
      <c r="JFA369" s="0"/>
      <c r="JFB369" s="0"/>
      <c r="JFC369" s="0"/>
      <c r="JFD369" s="0"/>
      <c r="JFE369" s="0"/>
      <c r="JFF369" s="0"/>
      <c r="JFG369" s="0"/>
      <c r="JFH369" s="0"/>
      <c r="JFI369" s="0"/>
      <c r="JFJ369" s="0"/>
      <c r="JFK369" s="0"/>
      <c r="JFL369" s="0"/>
      <c r="JFM369" s="0"/>
      <c r="JFN369" s="0"/>
      <c r="JFO369" s="0"/>
      <c r="JFP369" s="0"/>
      <c r="JFQ369" s="0"/>
      <c r="JFR369" s="0"/>
      <c r="JFS369" s="0"/>
      <c r="JFT369" s="0"/>
      <c r="JFU369" s="0"/>
      <c r="JFV369" s="0"/>
      <c r="JFW369" s="0"/>
      <c r="JFX369" s="0"/>
      <c r="JFY369" s="0"/>
      <c r="JFZ369" s="0"/>
      <c r="JGA369" s="0"/>
      <c r="JGB369" s="0"/>
      <c r="JGC369" s="0"/>
      <c r="JGD369" s="0"/>
      <c r="JGE369" s="0"/>
      <c r="JGF369" s="0"/>
      <c r="JGG369" s="0"/>
      <c r="JGH369" s="0"/>
      <c r="JGI369" s="0"/>
      <c r="JGJ369" s="0"/>
      <c r="JGK369" s="0"/>
      <c r="JGL369" s="0"/>
      <c r="JGM369" s="0"/>
      <c r="JGN369" s="0"/>
      <c r="JGO369" s="0"/>
      <c r="JGP369" s="0"/>
      <c r="JGQ369" s="0"/>
      <c r="JGR369" s="0"/>
      <c r="JGS369" s="0"/>
      <c r="JGT369" s="0"/>
      <c r="JGU369" s="0"/>
      <c r="JGV369" s="0"/>
      <c r="JGW369" s="0"/>
      <c r="JGX369" s="0"/>
      <c r="JGY369" s="0"/>
      <c r="JGZ369" s="0"/>
      <c r="JHA369" s="0"/>
      <c r="JHB369" s="0"/>
      <c r="JHC369" s="0"/>
      <c r="JHD369" s="0"/>
      <c r="JHE369" s="0"/>
      <c r="JHF369" s="0"/>
      <c r="JHG369" s="0"/>
      <c r="JHH369" s="0"/>
      <c r="JHI369" s="0"/>
      <c r="JHJ369" s="0"/>
      <c r="JHK369" s="0"/>
      <c r="JHL369" s="0"/>
      <c r="JHM369" s="0"/>
      <c r="JHN369" s="0"/>
      <c r="JHO369" s="0"/>
      <c r="JHP369" s="0"/>
      <c r="JHQ369" s="0"/>
      <c r="JHR369" s="0"/>
      <c r="JHS369" s="0"/>
      <c r="JHT369" s="0"/>
      <c r="JHU369" s="0"/>
      <c r="JHV369" s="0"/>
      <c r="JHW369" s="0"/>
      <c r="JHX369" s="0"/>
      <c r="JHY369" s="0"/>
      <c r="JHZ369" s="0"/>
      <c r="JIA369" s="0"/>
      <c r="JIB369" s="0"/>
      <c r="JIC369" s="0"/>
      <c r="JID369" s="0"/>
      <c r="JIE369" s="0"/>
      <c r="JIF369" s="0"/>
      <c r="JIG369" s="0"/>
      <c r="JIH369" s="0"/>
      <c r="JII369" s="0"/>
      <c r="JIJ369" s="0"/>
      <c r="JIK369" s="0"/>
      <c r="JIL369" s="0"/>
      <c r="JIM369" s="0"/>
      <c r="JIN369" s="0"/>
      <c r="JIO369" s="0"/>
      <c r="JIP369" s="0"/>
      <c r="JIQ369" s="0"/>
      <c r="JIR369" s="0"/>
      <c r="JIS369" s="0"/>
      <c r="JIT369" s="0"/>
      <c r="JIU369" s="0"/>
      <c r="JIV369" s="0"/>
      <c r="JIW369" s="0"/>
      <c r="JIX369" s="0"/>
      <c r="JIY369" s="0"/>
      <c r="JIZ369" s="0"/>
      <c r="JJA369" s="0"/>
      <c r="JJB369" s="0"/>
      <c r="JJC369" s="0"/>
      <c r="JJD369" s="0"/>
      <c r="JJE369" s="0"/>
      <c r="JJF369" s="0"/>
      <c r="JJG369" s="0"/>
      <c r="JJH369" s="0"/>
      <c r="JJI369" s="0"/>
      <c r="JJJ369" s="0"/>
      <c r="JJK369" s="0"/>
      <c r="JJL369" s="0"/>
      <c r="JJM369" s="0"/>
      <c r="JJN369" s="0"/>
      <c r="JJO369" s="0"/>
      <c r="JJP369" s="0"/>
      <c r="JJQ369" s="0"/>
      <c r="JJR369" s="0"/>
      <c r="JJS369" s="0"/>
      <c r="JJT369" s="0"/>
      <c r="JJU369" s="0"/>
      <c r="JJV369" s="0"/>
      <c r="JJW369" s="0"/>
      <c r="JJX369" s="0"/>
      <c r="JJY369" s="0"/>
      <c r="JJZ369" s="0"/>
      <c r="JKA369" s="0"/>
      <c r="JKB369" s="0"/>
      <c r="JKC369" s="0"/>
      <c r="JKD369" s="0"/>
      <c r="JKE369" s="0"/>
      <c r="JKF369" s="0"/>
      <c r="JKG369" s="0"/>
      <c r="JKH369" s="0"/>
      <c r="JKI369" s="0"/>
      <c r="JKJ369" s="0"/>
      <c r="JKK369" s="0"/>
      <c r="JKL369" s="0"/>
      <c r="JKM369" s="0"/>
      <c r="JKN369" s="0"/>
      <c r="JKO369" s="0"/>
      <c r="JKP369" s="0"/>
      <c r="JKQ369" s="0"/>
      <c r="JKR369" s="0"/>
      <c r="JKS369" s="0"/>
      <c r="JKT369" s="0"/>
      <c r="JKU369" s="0"/>
      <c r="JKV369" s="0"/>
      <c r="JKW369" s="0"/>
      <c r="JKX369" s="0"/>
      <c r="JKY369" s="0"/>
      <c r="JKZ369" s="0"/>
      <c r="JLA369" s="0"/>
      <c r="JLB369" s="0"/>
      <c r="JLC369" s="0"/>
      <c r="JLD369" s="0"/>
      <c r="JLE369" s="0"/>
      <c r="JLF369" s="0"/>
      <c r="JLG369" s="0"/>
      <c r="JLH369" s="0"/>
      <c r="JLI369" s="0"/>
      <c r="JLJ369" s="0"/>
      <c r="JLK369" s="0"/>
      <c r="JLL369" s="0"/>
      <c r="JLM369" s="0"/>
      <c r="JLN369" s="0"/>
      <c r="JLO369" s="0"/>
      <c r="JLP369" s="0"/>
      <c r="JLQ369" s="0"/>
      <c r="JLR369" s="0"/>
      <c r="JLS369" s="0"/>
      <c r="JLT369" s="0"/>
      <c r="JLU369" s="0"/>
      <c r="JLV369" s="0"/>
      <c r="JLW369" s="0"/>
      <c r="JLX369" s="0"/>
      <c r="JLY369" s="0"/>
      <c r="JLZ369" s="0"/>
      <c r="JMA369" s="0"/>
      <c r="JMB369" s="0"/>
      <c r="JMC369" s="0"/>
      <c r="JMD369" s="0"/>
      <c r="JME369" s="0"/>
      <c r="JMF369" s="0"/>
      <c r="JMG369" s="0"/>
      <c r="JMH369" s="0"/>
      <c r="JMI369" s="0"/>
      <c r="JMJ369" s="0"/>
      <c r="JMK369" s="0"/>
      <c r="JML369" s="0"/>
      <c r="JMM369" s="0"/>
      <c r="JMN369" s="0"/>
      <c r="JMO369" s="0"/>
      <c r="JMP369" s="0"/>
      <c r="JMQ369" s="0"/>
      <c r="JMR369" s="0"/>
      <c r="JMS369" s="0"/>
      <c r="JMT369" s="0"/>
      <c r="JMU369" s="0"/>
      <c r="JMV369" s="0"/>
      <c r="JMW369" s="0"/>
      <c r="JMX369" s="0"/>
      <c r="JMY369" s="0"/>
      <c r="JMZ369" s="0"/>
      <c r="JNA369" s="0"/>
      <c r="JNB369" s="0"/>
      <c r="JNC369" s="0"/>
      <c r="JND369" s="0"/>
      <c r="JNE369" s="0"/>
      <c r="JNF369" s="0"/>
      <c r="JNG369" s="0"/>
      <c r="JNH369" s="0"/>
      <c r="JNI369" s="0"/>
      <c r="JNJ369" s="0"/>
      <c r="JNK369" s="0"/>
      <c r="JNL369" s="0"/>
      <c r="JNM369" s="0"/>
      <c r="JNN369" s="0"/>
      <c r="JNO369" s="0"/>
      <c r="JNP369" s="0"/>
      <c r="JNQ369" s="0"/>
      <c r="JNR369" s="0"/>
      <c r="JNS369" s="0"/>
      <c r="JNT369" s="0"/>
      <c r="JNU369" s="0"/>
      <c r="JNV369" s="0"/>
      <c r="JNW369" s="0"/>
      <c r="JNX369" s="0"/>
      <c r="JNY369" s="0"/>
      <c r="JNZ369" s="0"/>
      <c r="JOA369" s="0"/>
      <c r="JOB369" s="0"/>
      <c r="JOC369" s="0"/>
      <c r="JOD369" s="0"/>
      <c r="JOE369" s="0"/>
      <c r="JOF369" s="0"/>
      <c r="JOG369" s="0"/>
      <c r="JOH369" s="0"/>
      <c r="JOI369" s="0"/>
      <c r="JOJ369" s="0"/>
      <c r="JOK369" s="0"/>
      <c r="JOL369" s="0"/>
      <c r="JOM369" s="0"/>
      <c r="JON369" s="0"/>
      <c r="JOO369" s="0"/>
      <c r="JOP369" s="0"/>
      <c r="JOQ369" s="0"/>
      <c r="JOR369" s="0"/>
      <c r="JOS369" s="0"/>
      <c r="JOT369" s="0"/>
      <c r="JOU369" s="0"/>
      <c r="JOV369" s="0"/>
      <c r="JOW369" s="0"/>
      <c r="JOX369" s="0"/>
      <c r="JOY369" s="0"/>
      <c r="JOZ369" s="0"/>
      <c r="JPA369" s="0"/>
      <c r="JPB369" s="0"/>
      <c r="JPC369" s="0"/>
      <c r="JPD369" s="0"/>
      <c r="JPE369" s="0"/>
      <c r="JPF369" s="0"/>
      <c r="JPG369" s="0"/>
      <c r="JPH369" s="0"/>
      <c r="JPI369" s="0"/>
      <c r="JPJ369" s="0"/>
      <c r="JPK369" s="0"/>
      <c r="JPL369" s="0"/>
      <c r="JPM369" s="0"/>
      <c r="JPN369" s="0"/>
      <c r="JPO369" s="0"/>
      <c r="JPP369" s="0"/>
      <c r="JPQ369" s="0"/>
      <c r="JPR369" s="0"/>
      <c r="JPS369" s="0"/>
      <c r="JPT369" s="0"/>
      <c r="JPU369" s="0"/>
      <c r="JPV369" s="0"/>
      <c r="JPW369" s="0"/>
      <c r="JPX369" s="0"/>
      <c r="JPY369" s="0"/>
      <c r="JPZ369" s="0"/>
      <c r="JQA369" s="0"/>
      <c r="JQB369" s="0"/>
      <c r="JQC369" s="0"/>
      <c r="JQD369" s="0"/>
      <c r="JQE369" s="0"/>
      <c r="JQF369" s="0"/>
      <c r="JQG369" s="0"/>
      <c r="JQH369" s="0"/>
      <c r="JQI369" s="0"/>
      <c r="JQJ369" s="0"/>
      <c r="JQK369" s="0"/>
      <c r="JQL369" s="0"/>
      <c r="JQM369" s="0"/>
      <c r="JQN369" s="0"/>
      <c r="JQO369" s="0"/>
      <c r="JQP369" s="0"/>
      <c r="JQQ369" s="0"/>
      <c r="JQR369" s="0"/>
      <c r="JQS369" s="0"/>
      <c r="JQT369" s="0"/>
      <c r="JQU369" s="0"/>
      <c r="JQV369" s="0"/>
      <c r="JQW369" s="0"/>
      <c r="JQX369" s="0"/>
      <c r="JQY369" s="0"/>
      <c r="JQZ369" s="0"/>
      <c r="JRA369" s="0"/>
      <c r="JRB369" s="0"/>
      <c r="JRC369" s="0"/>
      <c r="JRD369" s="0"/>
      <c r="JRE369" s="0"/>
      <c r="JRF369" s="0"/>
      <c r="JRG369" s="0"/>
      <c r="JRH369" s="0"/>
      <c r="JRI369" s="0"/>
      <c r="JRJ369" s="0"/>
      <c r="JRK369" s="0"/>
      <c r="JRL369" s="0"/>
      <c r="JRM369" s="0"/>
      <c r="JRN369" s="0"/>
      <c r="JRO369" s="0"/>
      <c r="JRP369" s="0"/>
      <c r="JRQ369" s="0"/>
      <c r="JRR369" s="0"/>
      <c r="JRS369" s="0"/>
      <c r="JRT369" s="0"/>
      <c r="JRU369" s="0"/>
      <c r="JRV369" s="0"/>
      <c r="JRW369" s="0"/>
      <c r="JRX369" s="0"/>
      <c r="JRY369" s="0"/>
      <c r="JRZ369" s="0"/>
      <c r="JSA369" s="0"/>
      <c r="JSB369" s="0"/>
      <c r="JSC369" s="0"/>
      <c r="JSD369" s="0"/>
      <c r="JSE369" s="0"/>
      <c r="JSF369" s="0"/>
      <c r="JSG369" s="0"/>
      <c r="JSH369" s="0"/>
      <c r="JSI369" s="0"/>
      <c r="JSJ369" s="0"/>
      <c r="JSK369" s="0"/>
      <c r="JSL369" s="0"/>
      <c r="JSM369" s="0"/>
      <c r="JSN369" s="0"/>
      <c r="JSO369" s="0"/>
      <c r="JSP369" s="0"/>
      <c r="JSQ369" s="0"/>
      <c r="JSR369" s="0"/>
      <c r="JSS369" s="0"/>
      <c r="JST369" s="0"/>
      <c r="JSU369" s="0"/>
      <c r="JSV369" s="0"/>
      <c r="JSW369" s="0"/>
      <c r="JSX369" s="0"/>
      <c r="JSY369" s="0"/>
      <c r="JSZ369" s="0"/>
      <c r="JTA369" s="0"/>
      <c r="JTB369" s="0"/>
      <c r="JTC369" s="0"/>
      <c r="JTD369" s="0"/>
      <c r="JTE369" s="0"/>
      <c r="JTF369" s="0"/>
      <c r="JTG369" s="0"/>
      <c r="JTH369" s="0"/>
      <c r="JTI369" s="0"/>
      <c r="JTJ369" s="0"/>
      <c r="JTK369" s="0"/>
      <c r="JTL369" s="0"/>
      <c r="JTM369" s="0"/>
      <c r="JTN369" s="0"/>
      <c r="JTO369" s="0"/>
      <c r="JTP369" s="0"/>
      <c r="JTQ369" s="0"/>
      <c r="JTR369" s="0"/>
      <c r="JTS369" s="0"/>
      <c r="JTT369" s="0"/>
      <c r="JTU369" s="0"/>
      <c r="JTV369" s="0"/>
      <c r="JTW369" s="0"/>
      <c r="JTX369" s="0"/>
      <c r="JTY369" s="0"/>
      <c r="JTZ369" s="0"/>
      <c r="JUA369" s="0"/>
      <c r="JUB369" s="0"/>
      <c r="JUC369" s="0"/>
      <c r="JUD369" s="0"/>
      <c r="JUE369" s="0"/>
      <c r="JUF369" s="0"/>
      <c r="JUG369" s="0"/>
      <c r="JUH369" s="0"/>
      <c r="JUI369" s="0"/>
      <c r="JUJ369" s="0"/>
      <c r="JUK369" s="0"/>
      <c r="JUL369" s="0"/>
      <c r="JUM369" s="0"/>
      <c r="JUN369" s="0"/>
      <c r="JUO369" s="0"/>
      <c r="JUP369" s="0"/>
      <c r="JUQ369" s="0"/>
      <c r="JUR369" s="0"/>
      <c r="JUS369" s="0"/>
      <c r="JUT369" s="0"/>
      <c r="JUU369" s="0"/>
      <c r="JUV369" s="0"/>
      <c r="JUW369" s="0"/>
      <c r="JUX369" s="0"/>
      <c r="JUY369" s="0"/>
      <c r="JUZ369" s="0"/>
      <c r="JVA369" s="0"/>
      <c r="JVB369" s="0"/>
      <c r="JVC369" s="0"/>
      <c r="JVD369" s="0"/>
      <c r="JVE369" s="0"/>
      <c r="JVF369" s="0"/>
      <c r="JVG369" s="0"/>
      <c r="JVH369" s="0"/>
      <c r="JVI369" s="0"/>
      <c r="JVJ369" s="0"/>
      <c r="JVK369" s="0"/>
      <c r="JVL369" s="0"/>
      <c r="JVM369" s="0"/>
      <c r="JVN369" s="0"/>
      <c r="JVO369" s="0"/>
      <c r="JVP369" s="0"/>
      <c r="JVQ369" s="0"/>
      <c r="JVR369" s="0"/>
      <c r="JVS369" s="0"/>
      <c r="JVT369" s="0"/>
      <c r="JVU369" s="0"/>
      <c r="JVV369" s="0"/>
      <c r="JVW369" s="0"/>
      <c r="JVX369" s="0"/>
      <c r="JVY369" s="0"/>
      <c r="JVZ369" s="0"/>
      <c r="JWA369" s="0"/>
      <c r="JWB369" s="0"/>
      <c r="JWC369" s="0"/>
      <c r="JWD369" s="0"/>
      <c r="JWE369" s="0"/>
      <c r="JWF369" s="0"/>
      <c r="JWG369" s="0"/>
      <c r="JWH369" s="0"/>
      <c r="JWI369" s="0"/>
      <c r="JWJ369" s="0"/>
      <c r="JWK369" s="0"/>
      <c r="JWL369" s="0"/>
      <c r="JWM369" s="0"/>
      <c r="JWN369" s="0"/>
      <c r="JWO369" s="0"/>
      <c r="JWP369" s="0"/>
      <c r="JWQ369" s="0"/>
      <c r="JWR369" s="0"/>
      <c r="JWS369" s="0"/>
      <c r="JWT369" s="0"/>
      <c r="JWU369" s="0"/>
      <c r="JWV369" s="0"/>
      <c r="JWW369" s="0"/>
      <c r="JWX369" s="0"/>
      <c r="JWY369" s="0"/>
      <c r="JWZ369" s="0"/>
      <c r="JXA369" s="0"/>
      <c r="JXB369" s="0"/>
      <c r="JXC369" s="0"/>
      <c r="JXD369" s="0"/>
      <c r="JXE369" s="0"/>
      <c r="JXF369" s="0"/>
      <c r="JXG369" s="0"/>
      <c r="JXH369" s="0"/>
      <c r="JXI369" s="0"/>
      <c r="JXJ369" s="0"/>
      <c r="JXK369" s="0"/>
      <c r="JXL369" s="0"/>
      <c r="JXM369" s="0"/>
      <c r="JXN369" s="0"/>
      <c r="JXO369" s="0"/>
      <c r="JXP369" s="0"/>
      <c r="JXQ369" s="0"/>
      <c r="JXR369" s="0"/>
      <c r="JXS369" s="0"/>
      <c r="JXT369" s="0"/>
      <c r="JXU369" s="0"/>
      <c r="JXV369" s="0"/>
      <c r="JXW369" s="0"/>
      <c r="JXX369" s="0"/>
      <c r="JXY369" s="0"/>
      <c r="JXZ369" s="0"/>
      <c r="JYA369" s="0"/>
      <c r="JYB369" s="0"/>
      <c r="JYC369" s="0"/>
      <c r="JYD369" s="0"/>
      <c r="JYE369" s="0"/>
      <c r="JYF369" s="0"/>
      <c r="JYG369" s="0"/>
      <c r="JYH369" s="0"/>
      <c r="JYI369" s="0"/>
      <c r="JYJ369" s="0"/>
      <c r="JYK369" s="0"/>
      <c r="JYL369" s="0"/>
      <c r="JYM369" s="0"/>
      <c r="JYN369" s="0"/>
      <c r="JYO369" s="0"/>
      <c r="JYP369" s="0"/>
      <c r="JYQ369" s="0"/>
      <c r="JYR369" s="0"/>
      <c r="JYS369" s="0"/>
      <c r="JYT369" s="0"/>
      <c r="JYU369" s="0"/>
      <c r="JYV369" s="0"/>
      <c r="JYW369" s="0"/>
      <c r="JYX369" s="0"/>
      <c r="JYY369" s="0"/>
      <c r="JYZ369" s="0"/>
      <c r="JZA369" s="0"/>
      <c r="JZB369" s="0"/>
      <c r="JZC369" s="0"/>
      <c r="JZD369" s="0"/>
      <c r="JZE369" s="0"/>
      <c r="JZF369" s="0"/>
      <c r="JZG369" s="0"/>
      <c r="JZH369" s="0"/>
      <c r="JZI369" s="0"/>
      <c r="JZJ369" s="0"/>
      <c r="JZK369" s="0"/>
      <c r="JZL369" s="0"/>
      <c r="JZM369" s="0"/>
      <c r="JZN369" s="0"/>
      <c r="JZO369" s="0"/>
      <c r="JZP369" s="0"/>
      <c r="JZQ369" s="0"/>
      <c r="JZR369" s="0"/>
      <c r="JZS369" s="0"/>
      <c r="JZT369" s="0"/>
      <c r="JZU369" s="0"/>
      <c r="JZV369" s="0"/>
      <c r="JZW369" s="0"/>
      <c r="JZX369" s="0"/>
      <c r="JZY369" s="0"/>
      <c r="JZZ369" s="0"/>
      <c r="KAA369" s="0"/>
      <c r="KAB369" s="0"/>
      <c r="KAC369" s="0"/>
      <c r="KAD369" s="0"/>
      <c r="KAE369" s="0"/>
      <c r="KAF369" s="0"/>
      <c r="KAG369" s="0"/>
      <c r="KAH369" s="0"/>
      <c r="KAI369" s="0"/>
      <c r="KAJ369" s="0"/>
      <c r="KAK369" s="0"/>
      <c r="KAL369" s="0"/>
      <c r="KAM369" s="0"/>
      <c r="KAN369" s="0"/>
      <c r="KAO369" s="0"/>
      <c r="KAP369" s="0"/>
      <c r="KAQ369" s="0"/>
      <c r="KAR369" s="0"/>
      <c r="KAS369" s="0"/>
      <c r="KAT369" s="0"/>
      <c r="KAU369" s="0"/>
      <c r="KAV369" s="0"/>
      <c r="KAW369" s="0"/>
      <c r="KAX369" s="0"/>
      <c r="KAY369" s="0"/>
      <c r="KAZ369" s="0"/>
      <c r="KBA369" s="0"/>
      <c r="KBB369" s="0"/>
      <c r="KBC369" s="0"/>
      <c r="KBD369" s="0"/>
      <c r="KBE369" s="0"/>
      <c r="KBF369" s="0"/>
      <c r="KBG369" s="0"/>
      <c r="KBH369" s="0"/>
      <c r="KBI369" s="0"/>
      <c r="KBJ369" s="0"/>
      <c r="KBK369" s="0"/>
      <c r="KBL369" s="0"/>
      <c r="KBM369" s="0"/>
      <c r="KBN369" s="0"/>
      <c r="KBO369" s="0"/>
      <c r="KBP369" s="0"/>
      <c r="KBQ369" s="0"/>
      <c r="KBR369" s="0"/>
      <c r="KBS369" s="0"/>
      <c r="KBT369" s="0"/>
      <c r="KBU369" s="0"/>
      <c r="KBV369" s="0"/>
      <c r="KBW369" s="0"/>
      <c r="KBX369" s="0"/>
      <c r="KBY369" s="0"/>
      <c r="KBZ369" s="0"/>
      <c r="KCA369" s="0"/>
      <c r="KCB369" s="0"/>
      <c r="KCC369" s="0"/>
      <c r="KCD369" s="0"/>
      <c r="KCE369" s="0"/>
      <c r="KCF369" s="0"/>
      <c r="KCG369" s="0"/>
      <c r="KCH369" s="0"/>
      <c r="KCI369" s="0"/>
      <c r="KCJ369" s="0"/>
      <c r="KCK369" s="0"/>
      <c r="KCL369" s="0"/>
      <c r="KCM369" s="0"/>
      <c r="KCN369" s="0"/>
      <c r="KCO369" s="0"/>
      <c r="KCP369" s="0"/>
      <c r="KCQ369" s="0"/>
      <c r="KCR369" s="0"/>
      <c r="KCS369" s="0"/>
      <c r="KCT369" s="0"/>
      <c r="KCU369" s="0"/>
      <c r="KCV369" s="0"/>
      <c r="KCW369" s="0"/>
      <c r="KCX369" s="0"/>
      <c r="KCY369" s="0"/>
      <c r="KCZ369" s="0"/>
      <c r="KDA369" s="0"/>
      <c r="KDB369" s="0"/>
      <c r="KDC369" s="0"/>
      <c r="KDD369" s="0"/>
      <c r="KDE369" s="0"/>
      <c r="KDF369" s="0"/>
      <c r="KDG369" s="0"/>
      <c r="KDH369" s="0"/>
      <c r="KDI369" s="0"/>
      <c r="KDJ369" s="0"/>
      <c r="KDK369" s="0"/>
      <c r="KDL369" s="0"/>
      <c r="KDM369" s="0"/>
      <c r="KDN369" s="0"/>
      <c r="KDO369" s="0"/>
      <c r="KDP369" s="0"/>
      <c r="KDQ369" s="0"/>
      <c r="KDR369" s="0"/>
      <c r="KDS369" s="0"/>
      <c r="KDT369" s="0"/>
      <c r="KDU369" s="0"/>
      <c r="KDV369" s="0"/>
      <c r="KDW369" s="0"/>
      <c r="KDX369" s="0"/>
      <c r="KDY369" s="0"/>
      <c r="KDZ369" s="0"/>
      <c r="KEA369" s="0"/>
      <c r="KEB369" s="0"/>
      <c r="KEC369" s="0"/>
      <c r="KED369" s="0"/>
      <c r="KEE369" s="0"/>
      <c r="KEF369" s="0"/>
      <c r="KEG369" s="0"/>
      <c r="KEH369" s="0"/>
      <c r="KEI369" s="0"/>
      <c r="KEJ369" s="0"/>
      <c r="KEK369" s="0"/>
      <c r="KEL369" s="0"/>
      <c r="KEM369" s="0"/>
      <c r="KEN369" s="0"/>
      <c r="KEO369" s="0"/>
      <c r="KEP369" s="0"/>
      <c r="KEQ369" s="0"/>
      <c r="KER369" s="0"/>
      <c r="KES369" s="0"/>
      <c r="KET369" s="0"/>
      <c r="KEU369" s="0"/>
      <c r="KEV369" s="0"/>
      <c r="KEW369" s="0"/>
      <c r="KEX369" s="0"/>
      <c r="KEY369" s="0"/>
      <c r="KEZ369" s="0"/>
      <c r="KFA369" s="0"/>
      <c r="KFB369" s="0"/>
      <c r="KFC369" s="0"/>
      <c r="KFD369" s="0"/>
      <c r="KFE369" s="0"/>
      <c r="KFF369" s="0"/>
      <c r="KFG369" s="0"/>
      <c r="KFH369" s="0"/>
      <c r="KFI369" s="0"/>
      <c r="KFJ369" s="0"/>
      <c r="KFK369" s="0"/>
      <c r="KFL369" s="0"/>
      <c r="KFM369" s="0"/>
      <c r="KFN369" s="0"/>
      <c r="KFO369" s="0"/>
      <c r="KFP369" s="0"/>
      <c r="KFQ369" s="0"/>
      <c r="KFR369" s="0"/>
      <c r="KFS369" s="0"/>
      <c r="KFT369" s="0"/>
      <c r="KFU369" s="0"/>
      <c r="KFV369" s="0"/>
      <c r="KFW369" s="0"/>
      <c r="KFX369" s="0"/>
      <c r="KFY369" s="0"/>
      <c r="KFZ369" s="0"/>
      <c r="KGA369" s="0"/>
      <c r="KGB369" s="0"/>
      <c r="KGC369" s="0"/>
      <c r="KGD369" s="0"/>
      <c r="KGE369" s="0"/>
      <c r="KGF369" s="0"/>
      <c r="KGG369" s="0"/>
      <c r="KGH369" s="0"/>
      <c r="KGI369" s="0"/>
      <c r="KGJ369" s="0"/>
      <c r="KGK369" s="0"/>
      <c r="KGL369" s="0"/>
      <c r="KGM369" s="0"/>
      <c r="KGN369" s="0"/>
      <c r="KGO369" s="0"/>
      <c r="KGP369" s="0"/>
      <c r="KGQ369" s="0"/>
      <c r="KGR369" s="0"/>
      <c r="KGS369" s="0"/>
      <c r="KGT369" s="0"/>
      <c r="KGU369" s="0"/>
      <c r="KGV369" s="0"/>
      <c r="KGW369" s="0"/>
      <c r="KGX369" s="0"/>
      <c r="KGY369" s="0"/>
      <c r="KGZ369" s="0"/>
      <c r="KHA369" s="0"/>
      <c r="KHB369" s="0"/>
      <c r="KHC369" s="0"/>
      <c r="KHD369" s="0"/>
      <c r="KHE369" s="0"/>
      <c r="KHF369" s="0"/>
      <c r="KHG369" s="0"/>
      <c r="KHH369" s="0"/>
      <c r="KHI369" s="0"/>
      <c r="KHJ369" s="0"/>
      <c r="KHK369" s="0"/>
      <c r="KHL369" s="0"/>
      <c r="KHM369" s="0"/>
      <c r="KHN369" s="0"/>
      <c r="KHO369" s="0"/>
      <c r="KHP369" s="0"/>
      <c r="KHQ369" s="0"/>
      <c r="KHR369" s="0"/>
      <c r="KHS369" s="0"/>
      <c r="KHT369" s="0"/>
      <c r="KHU369" s="0"/>
      <c r="KHV369" s="0"/>
      <c r="KHW369" s="0"/>
      <c r="KHX369" s="0"/>
      <c r="KHY369" s="0"/>
      <c r="KHZ369" s="0"/>
      <c r="KIA369" s="0"/>
      <c r="KIB369" s="0"/>
      <c r="KIC369" s="0"/>
      <c r="KID369" s="0"/>
      <c r="KIE369" s="0"/>
      <c r="KIF369" s="0"/>
      <c r="KIG369" s="0"/>
      <c r="KIH369" s="0"/>
      <c r="KII369" s="0"/>
      <c r="KIJ369" s="0"/>
      <c r="KIK369" s="0"/>
      <c r="KIL369" s="0"/>
      <c r="KIM369" s="0"/>
      <c r="KIN369" s="0"/>
      <c r="KIO369" s="0"/>
      <c r="KIP369" s="0"/>
      <c r="KIQ369" s="0"/>
      <c r="KIR369" s="0"/>
      <c r="KIS369" s="0"/>
      <c r="KIT369" s="0"/>
      <c r="KIU369" s="0"/>
      <c r="KIV369" s="0"/>
      <c r="KIW369" s="0"/>
      <c r="KIX369" s="0"/>
      <c r="KIY369" s="0"/>
      <c r="KIZ369" s="0"/>
      <c r="KJA369" s="0"/>
      <c r="KJB369" s="0"/>
      <c r="KJC369" s="0"/>
      <c r="KJD369" s="0"/>
      <c r="KJE369" s="0"/>
      <c r="KJF369" s="0"/>
      <c r="KJG369" s="0"/>
      <c r="KJH369" s="0"/>
      <c r="KJI369" s="0"/>
      <c r="KJJ369" s="0"/>
      <c r="KJK369" s="0"/>
      <c r="KJL369" s="0"/>
      <c r="KJM369" s="0"/>
      <c r="KJN369" s="0"/>
      <c r="KJO369" s="0"/>
      <c r="KJP369" s="0"/>
      <c r="KJQ369" s="0"/>
      <c r="KJR369" s="0"/>
      <c r="KJS369" s="0"/>
      <c r="KJT369" s="0"/>
      <c r="KJU369" s="0"/>
      <c r="KJV369" s="0"/>
      <c r="KJW369" s="0"/>
      <c r="KJX369" s="0"/>
      <c r="KJY369" s="0"/>
      <c r="KJZ369" s="0"/>
      <c r="KKA369" s="0"/>
      <c r="KKB369" s="0"/>
      <c r="KKC369" s="0"/>
      <c r="KKD369" s="0"/>
      <c r="KKE369" s="0"/>
      <c r="KKF369" s="0"/>
      <c r="KKG369" s="0"/>
      <c r="KKH369" s="0"/>
      <c r="KKI369" s="0"/>
      <c r="KKJ369" s="0"/>
      <c r="KKK369" s="0"/>
      <c r="KKL369" s="0"/>
      <c r="KKM369" s="0"/>
      <c r="KKN369" s="0"/>
      <c r="KKO369" s="0"/>
      <c r="KKP369" s="0"/>
      <c r="KKQ369" s="0"/>
      <c r="KKR369" s="0"/>
      <c r="KKS369" s="0"/>
      <c r="KKT369" s="0"/>
      <c r="KKU369" s="0"/>
      <c r="KKV369" s="0"/>
      <c r="KKW369" s="0"/>
      <c r="KKX369" s="0"/>
      <c r="KKY369" s="0"/>
      <c r="KKZ369" s="0"/>
      <c r="KLA369" s="0"/>
      <c r="KLB369" s="0"/>
      <c r="KLC369" s="0"/>
      <c r="KLD369" s="0"/>
      <c r="KLE369" s="0"/>
      <c r="KLF369" s="0"/>
      <c r="KLG369" s="0"/>
      <c r="KLH369" s="0"/>
      <c r="KLI369" s="0"/>
      <c r="KLJ369" s="0"/>
      <c r="KLK369" s="0"/>
      <c r="KLL369" s="0"/>
      <c r="KLM369" s="0"/>
      <c r="KLN369" s="0"/>
      <c r="KLO369" s="0"/>
      <c r="KLP369" s="0"/>
      <c r="KLQ369" s="0"/>
      <c r="KLR369" s="0"/>
      <c r="KLS369" s="0"/>
      <c r="KLT369" s="0"/>
      <c r="KLU369" s="0"/>
      <c r="KLV369" s="0"/>
      <c r="KLW369" s="0"/>
      <c r="KLX369" s="0"/>
      <c r="KLY369" s="0"/>
      <c r="KLZ369" s="0"/>
      <c r="KMA369" s="0"/>
      <c r="KMB369" s="0"/>
      <c r="KMC369" s="0"/>
      <c r="KMD369" s="0"/>
      <c r="KME369" s="0"/>
      <c r="KMF369" s="0"/>
      <c r="KMG369" s="0"/>
      <c r="KMH369" s="0"/>
      <c r="KMI369" s="0"/>
      <c r="KMJ369" s="0"/>
      <c r="KMK369" s="0"/>
      <c r="KML369" s="0"/>
      <c r="KMM369" s="0"/>
      <c r="KMN369" s="0"/>
      <c r="KMO369" s="0"/>
      <c r="KMP369" s="0"/>
      <c r="KMQ369" s="0"/>
      <c r="KMR369" s="0"/>
      <c r="KMS369" s="0"/>
      <c r="KMT369" s="0"/>
      <c r="KMU369" s="0"/>
      <c r="KMV369" s="0"/>
      <c r="KMW369" s="0"/>
      <c r="KMX369" s="0"/>
      <c r="KMY369" s="0"/>
      <c r="KMZ369" s="0"/>
      <c r="KNA369" s="0"/>
      <c r="KNB369" s="0"/>
      <c r="KNC369" s="0"/>
      <c r="KND369" s="0"/>
      <c r="KNE369" s="0"/>
      <c r="KNF369" s="0"/>
      <c r="KNG369" s="0"/>
      <c r="KNH369" s="0"/>
      <c r="KNI369" s="0"/>
      <c r="KNJ369" s="0"/>
      <c r="KNK369" s="0"/>
      <c r="KNL369" s="0"/>
      <c r="KNM369" s="0"/>
      <c r="KNN369" s="0"/>
      <c r="KNO369" s="0"/>
      <c r="KNP369" s="0"/>
      <c r="KNQ369" s="0"/>
      <c r="KNR369" s="0"/>
      <c r="KNS369" s="0"/>
      <c r="KNT369" s="0"/>
      <c r="KNU369" s="0"/>
      <c r="KNV369" s="0"/>
      <c r="KNW369" s="0"/>
      <c r="KNX369" s="0"/>
      <c r="KNY369" s="0"/>
      <c r="KNZ369" s="0"/>
      <c r="KOA369" s="0"/>
      <c r="KOB369" s="0"/>
      <c r="KOC369" s="0"/>
      <c r="KOD369" s="0"/>
      <c r="KOE369" s="0"/>
      <c r="KOF369" s="0"/>
      <c r="KOG369" s="0"/>
      <c r="KOH369" s="0"/>
      <c r="KOI369" s="0"/>
      <c r="KOJ369" s="0"/>
      <c r="KOK369" s="0"/>
      <c r="KOL369" s="0"/>
      <c r="KOM369" s="0"/>
      <c r="KON369" s="0"/>
      <c r="KOO369" s="0"/>
      <c r="KOP369" s="0"/>
      <c r="KOQ369" s="0"/>
      <c r="KOR369" s="0"/>
      <c r="KOS369" s="0"/>
      <c r="KOT369" s="0"/>
      <c r="KOU369" s="0"/>
      <c r="KOV369" s="0"/>
      <c r="KOW369" s="0"/>
      <c r="KOX369" s="0"/>
      <c r="KOY369" s="0"/>
      <c r="KOZ369" s="0"/>
      <c r="KPA369" s="0"/>
      <c r="KPB369" s="0"/>
      <c r="KPC369" s="0"/>
      <c r="KPD369" s="0"/>
      <c r="KPE369" s="0"/>
      <c r="KPF369" s="0"/>
      <c r="KPG369" s="0"/>
      <c r="KPH369" s="0"/>
      <c r="KPI369" s="0"/>
      <c r="KPJ369" s="0"/>
      <c r="KPK369" s="0"/>
      <c r="KPL369" s="0"/>
      <c r="KPM369" s="0"/>
      <c r="KPN369" s="0"/>
      <c r="KPO369" s="0"/>
      <c r="KPP369" s="0"/>
      <c r="KPQ369" s="0"/>
      <c r="KPR369" s="0"/>
      <c r="KPS369" s="0"/>
      <c r="KPT369" s="0"/>
      <c r="KPU369" s="0"/>
      <c r="KPV369" s="0"/>
      <c r="KPW369" s="0"/>
      <c r="KPX369" s="0"/>
      <c r="KPY369" s="0"/>
      <c r="KPZ369" s="0"/>
      <c r="KQA369" s="0"/>
      <c r="KQB369" s="0"/>
      <c r="KQC369" s="0"/>
      <c r="KQD369" s="0"/>
      <c r="KQE369" s="0"/>
      <c r="KQF369" s="0"/>
      <c r="KQG369" s="0"/>
      <c r="KQH369" s="0"/>
      <c r="KQI369" s="0"/>
      <c r="KQJ369" s="0"/>
      <c r="KQK369" s="0"/>
      <c r="KQL369" s="0"/>
      <c r="KQM369" s="0"/>
      <c r="KQN369" s="0"/>
      <c r="KQO369" s="0"/>
      <c r="KQP369" s="0"/>
      <c r="KQQ369" s="0"/>
      <c r="KQR369" s="0"/>
      <c r="KQS369" s="0"/>
      <c r="KQT369" s="0"/>
      <c r="KQU369" s="0"/>
      <c r="KQV369" s="0"/>
      <c r="KQW369" s="0"/>
      <c r="KQX369" s="0"/>
      <c r="KQY369" s="0"/>
      <c r="KQZ369" s="0"/>
      <c r="KRA369" s="0"/>
      <c r="KRB369" s="0"/>
      <c r="KRC369" s="0"/>
      <c r="KRD369" s="0"/>
      <c r="KRE369" s="0"/>
      <c r="KRF369" s="0"/>
      <c r="KRG369" s="0"/>
      <c r="KRH369" s="0"/>
      <c r="KRI369" s="0"/>
      <c r="KRJ369" s="0"/>
      <c r="KRK369" s="0"/>
      <c r="KRL369" s="0"/>
      <c r="KRM369" s="0"/>
      <c r="KRN369" s="0"/>
      <c r="KRO369" s="0"/>
      <c r="KRP369" s="0"/>
      <c r="KRQ369" s="0"/>
      <c r="KRR369" s="0"/>
      <c r="KRS369" s="0"/>
      <c r="KRT369" s="0"/>
      <c r="KRU369" s="0"/>
      <c r="KRV369" s="0"/>
      <c r="KRW369" s="0"/>
      <c r="KRX369" s="0"/>
      <c r="KRY369" s="0"/>
      <c r="KRZ369" s="0"/>
      <c r="KSA369" s="0"/>
      <c r="KSB369" s="0"/>
      <c r="KSC369" s="0"/>
      <c r="KSD369" s="0"/>
      <c r="KSE369" s="0"/>
      <c r="KSF369" s="0"/>
      <c r="KSG369" s="0"/>
      <c r="KSH369" s="0"/>
      <c r="KSI369" s="0"/>
      <c r="KSJ369" s="0"/>
      <c r="KSK369" s="0"/>
      <c r="KSL369" s="0"/>
      <c r="KSM369" s="0"/>
      <c r="KSN369" s="0"/>
      <c r="KSO369" s="0"/>
      <c r="KSP369" s="0"/>
      <c r="KSQ369" s="0"/>
      <c r="KSR369" s="0"/>
      <c r="KSS369" s="0"/>
      <c r="KST369" s="0"/>
      <c r="KSU369" s="0"/>
      <c r="KSV369" s="0"/>
      <c r="KSW369" s="0"/>
      <c r="KSX369" s="0"/>
      <c r="KSY369" s="0"/>
      <c r="KSZ369" s="0"/>
      <c r="KTA369" s="0"/>
      <c r="KTB369" s="0"/>
      <c r="KTC369" s="0"/>
      <c r="KTD369" s="0"/>
      <c r="KTE369" s="0"/>
      <c r="KTF369" s="0"/>
      <c r="KTG369" s="0"/>
      <c r="KTH369" s="0"/>
      <c r="KTI369" s="0"/>
      <c r="KTJ369" s="0"/>
      <c r="KTK369" s="0"/>
      <c r="KTL369" s="0"/>
      <c r="KTM369" s="0"/>
      <c r="KTN369" s="0"/>
      <c r="KTO369" s="0"/>
      <c r="KTP369" s="0"/>
      <c r="KTQ369" s="0"/>
      <c r="KTR369" s="0"/>
      <c r="KTS369" s="0"/>
      <c r="KTT369" s="0"/>
      <c r="KTU369" s="0"/>
      <c r="KTV369" s="0"/>
      <c r="KTW369" s="0"/>
      <c r="KTX369" s="0"/>
      <c r="KTY369" s="0"/>
      <c r="KTZ369" s="0"/>
      <c r="KUA369" s="0"/>
      <c r="KUB369" s="0"/>
      <c r="KUC369" s="0"/>
      <c r="KUD369" s="0"/>
      <c r="KUE369" s="0"/>
      <c r="KUF369" s="0"/>
      <c r="KUG369" s="0"/>
      <c r="KUH369" s="0"/>
      <c r="KUI369" s="0"/>
      <c r="KUJ369" s="0"/>
      <c r="KUK369" s="0"/>
      <c r="KUL369" s="0"/>
      <c r="KUM369" s="0"/>
      <c r="KUN369" s="0"/>
      <c r="KUO369" s="0"/>
      <c r="KUP369" s="0"/>
      <c r="KUQ369" s="0"/>
      <c r="KUR369" s="0"/>
      <c r="KUS369" s="0"/>
      <c r="KUT369" s="0"/>
      <c r="KUU369" s="0"/>
      <c r="KUV369" s="0"/>
      <c r="KUW369" s="0"/>
      <c r="KUX369" s="0"/>
      <c r="KUY369" s="0"/>
      <c r="KUZ369" s="0"/>
      <c r="KVA369" s="0"/>
      <c r="KVB369" s="0"/>
      <c r="KVC369" s="0"/>
      <c r="KVD369" s="0"/>
      <c r="KVE369" s="0"/>
      <c r="KVF369" s="0"/>
      <c r="KVG369" s="0"/>
      <c r="KVH369" s="0"/>
      <c r="KVI369" s="0"/>
      <c r="KVJ369" s="0"/>
      <c r="KVK369" s="0"/>
      <c r="KVL369" s="0"/>
      <c r="KVM369" s="0"/>
      <c r="KVN369" s="0"/>
      <c r="KVO369" s="0"/>
      <c r="KVP369" s="0"/>
      <c r="KVQ369" s="0"/>
      <c r="KVR369" s="0"/>
      <c r="KVS369" s="0"/>
      <c r="KVT369" s="0"/>
      <c r="KVU369" s="0"/>
      <c r="KVV369" s="0"/>
      <c r="KVW369" s="0"/>
      <c r="KVX369" s="0"/>
      <c r="KVY369" s="0"/>
      <c r="KVZ369" s="0"/>
      <c r="KWA369" s="0"/>
      <c r="KWB369" s="0"/>
      <c r="KWC369" s="0"/>
      <c r="KWD369" s="0"/>
      <c r="KWE369" s="0"/>
      <c r="KWF369" s="0"/>
      <c r="KWG369" s="0"/>
      <c r="KWH369" s="0"/>
      <c r="KWI369" s="0"/>
      <c r="KWJ369" s="0"/>
      <c r="KWK369" s="0"/>
      <c r="KWL369" s="0"/>
      <c r="KWM369" s="0"/>
      <c r="KWN369" s="0"/>
      <c r="KWO369" s="0"/>
      <c r="KWP369" s="0"/>
      <c r="KWQ369" s="0"/>
      <c r="KWR369" s="0"/>
      <c r="KWS369" s="0"/>
      <c r="KWT369" s="0"/>
      <c r="KWU369" s="0"/>
      <c r="KWV369" s="0"/>
      <c r="KWW369" s="0"/>
      <c r="KWX369" s="0"/>
      <c r="KWY369" s="0"/>
      <c r="KWZ369" s="0"/>
      <c r="KXA369" s="0"/>
      <c r="KXB369" s="0"/>
      <c r="KXC369" s="0"/>
      <c r="KXD369" s="0"/>
      <c r="KXE369" s="0"/>
      <c r="KXF369" s="0"/>
      <c r="KXG369" s="0"/>
      <c r="KXH369" s="0"/>
      <c r="KXI369" s="0"/>
      <c r="KXJ369" s="0"/>
      <c r="KXK369" s="0"/>
      <c r="KXL369" s="0"/>
      <c r="KXM369" s="0"/>
      <c r="KXN369" s="0"/>
      <c r="KXO369" s="0"/>
      <c r="KXP369" s="0"/>
      <c r="KXQ369" s="0"/>
      <c r="KXR369" s="0"/>
      <c r="KXS369" s="0"/>
      <c r="KXT369" s="0"/>
      <c r="KXU369" s="0"/>
      <c r="KXV369" s="0"/>
      <c r="KXW369" s="0"/>
      <c r="KXX369" s="0"/>
      <c r="KXY369" s="0"/>
      <c r="KXZ369" s="0"/>
      <c r="KYA369" s="0"/>
      <c r="KYB369" s="0"/>
      <c r="KYC369" s="0"/>
      <c r="KYD369" s="0"/>
      <c r="KYE369" s="0"/>
      <c r="KYF369" s="0"/>
      <c r="KYG369" s="0"/>
      <c r="KYH369" s="0"/>
      <c r="KYI369" s="0"/>
      <c r="KYJ369" s="0"/>
      <c r="KYK369" s="0"/>
      <c r="KYL369" s="0"/>
      <c r="KYM369" s="0"/>
      <c r="KYN369" s="0"/>
      <c r="KYO369" s="0"/>
      <c r="KYP369" s="0"/>
      <c r="KYQ369" s="0"/>
      <c r="KYR369" s="0"/>
      <c r="KYS369" s="0"/>
      <c r="KYT369" s="0"/>
      <c r="KYU369" s="0"/>
      <c r="KYV369" s="0"/>
      <c r="KYW369" s="0"/>
      <c r="KYX369" s="0"/>
      <c r="KYY369" s="0"/>
      <c r="KYZ369" s="0"/>
      <c r="KZA369" s="0"/>
      <c r="KZB369" s="0"/>
      <c r="KZC369" s="0"/>
      <c r="KZD369" s="0"/>
      <c r="KZE369" s="0"/>
      <c r="KZF369" s="0"/>
      <c r="KZG369" s="0"/>
      <c r="KZH369" s="0"/>
      <c r="KZI369" s="0"/>
      <c r="KZJ369" s="0"/>
      <c r="KZK369" s="0"/>
      <c r="KZL369" s="0"/>
      <c r="KZM369" s="0"/>
      <c r="KZN369" s="0"/>
      <c r="KZO369" s="0"/>
      <c r="KZP369" s="0"/>
      <c r="KZQ369" s="0"/>
      <c r="KZR369" s="0"/>
      <c r="KZS369" s="0"/>
      <c r="KZT369" s="0"/>
      <c r="KZU369" s="0"/>
      <c r="KZV369" s="0"/>
      <c r="KZW369" s="0"/>
      <c r="KZX369" s="0"/>
      <c r="KZY369" s="0"/>
      <c r="KZZ369" s="0"/>
      <c r="LAA369" s="0"/>
      <c r="LAB369" s="0"/>
      <c r="LAC369" s="0"/>
      <c r="LAD369" s="0"/>
      <c r="LAE369" s="0"/>
      <c r="LAF369" s="0"/>
      <c r="LAG369" s="0"/>
      <c r="LAH369" s="0"/>
      <c r="LAI369" s="0"/>
      <c r="LAJ369" s="0"/>
      <c r="LAK369" s="0"/>
      <c r="LAL369" s="0"/>
      <c r="LAM369" s="0"/>
      <c r="LAN369" s="0"/>
      <c r="LAO369" s="0"/>
      <c r="LAP369" s="0"/>
      <c r="LAQ369" s="0"/>
      <c r="LAR369" s="0"/>
      <c r="LAS369" s="0"/>
      <c r="LAT369" s="0"/>
      <c r="LAU369" s="0"/>
      <c r="LAV369" s="0"/>
      <c r="LAW369" s="0"/>
      <c r="LAX369" s="0"/>
      <c r="LAY369" s="0"/>
      <c r="LAZ369" s="0"/>
      <c r="LBA369" s="0"/>
      <c r="LBB369" s="0"/>
      <c r="LBC369" s="0"/>
      <c r="LBD369" s="0"/>
      <c r="LBE369" s="0"/>
      <c r="LBF369" s="0"/>
      <c r="LBG369" s="0"/>
      <c r="LBH369" s="0"/>
      <c r="LBI369" s="0"/>
      <c r="LBJ369" s="0"/>
      <c r="LBK369" s="0"/>
      <c r="LBL369" s="0"/>
      <c r="LBM369" s="0"/>
      <c r="LBN369" s="0"/>
      <c r="LBO369" s="0"/>
      <c r="LBP369" s="0"/>
      <c r="LBQ369" s="0"/>
      <c r="LBR369" s="0"/>
      <c r="LBS369" s="0"/>
      <c r="LBT369" s="0"/>
      <c r="LBU369" s="0"/>
      <c r="LBV369" s="0"/>
      <c r="LBW369" s="0"/>
      <c r="LBX369" s="0"/>
      <c r="LBY369" s="0"/>
      <c r="LBZ369" s="0"/>
      <c r="LCA369" s="0"/>
      <c r="LCB369" s="0"/>
      <c r="LCC369" s="0"/>
      <c r="LCD369" s="0"/>
      <c r="LCE369" s="0"/>
      <c r="LCF369" s="0"/>
      <c r="LCG369" s="0"/>
      <c r="LCH369" s="0"/>
      <c r="LCI369" s="0"/>
      <c r="LCJ369" s="0"/>
      <c r="LCK369" s="0"/>
      <c r="LCL369" s="0"/>
      <c r="LCM369" s="0"/>
      <c r="LCN369" s="0"/>
      <c r="LCO369" s="0"/>
      <c r="LCP369" s="0"/>
      <c r="LCQ369" s="0"/>
      <c r="LCR369" s="0"/>
      <c r="LCS369" s="0"/>
      <c r="LCT369" s="0"/>
      <c r="LCU369" s="0"/>
      <c r="LCV369" s="0"/>
      <c r="LCW369" s="0"/>
      <c r="LCX369" s="0"/>
      <c r="LCY369" s="0"/>
      <c r="LCZ369" s="0"/>
      <c r="LDA369" s="0"/>
      <c r="LDB369" s="0"/>
      <c r="LDC369" s="0"/>
      <c r="LDD369" s="0"/>
      <c r="LDE369" s="0"/>
      <c r="LDF369" s="0"/>
      <c r="LDG369" s="0"/>
      <c r="LDH369" s="0"/>
      <c r="LDI369" s="0"/>
      <c r="LDJ369" s="0"/>
      <c r="LDK369" s="0"/>
      <c r="LDL369" s="0"/>
      <c r="LDM369" s="0"/>
      <c r="LDN369" s="0"/>
      <c r="LDO369" s="0"/>
      <c r="LDP369" s="0"/>
      <c r="LDQ369" s="0"/>
      <c r="LDR369" s="0"/>
      <c r="LDS369" s="0"/>
      <c r="LDT369" s="0"/>
      <c r="LDU369" s="0"/>
      <c r="LDV369" s="0"/>
      <c r="LDW369" s="0"/>
      <c r="LDX369" s="0"/>
      <c r="LDY369" s="0"/>
      <c r="LDZ369" s="0"/>
      <c r="LEA369" s="0"/>
      <c r="LEB369" s="0"/>
      <c r="LEC369" s="0"/>
      <c r="LED369" s="0"/>
      <c r="LEE369" s="0"/>
      <c r="LEF369" s="0"/>
      <c r="LEG369" s="0"/>
      <c r="LEH369" s="0"/>
      <c r="LEI369" s="0"/>
      <c r="LEJ369" s="0"/>
      <c r="LEK369" s="0"/>
      <c r="LEL369" s="0"/>
      <c r="LEM369" s="0"/>
      <c r="LEN369" s="0"/>
      <c r="LEO369" s="0"/>
      <c r="LEP369" s="0"/>
      <c r="LEQ369" s="0"/>
      <c r="LER369" s="0"/>
      <c r="LES369" s="0"/>
      <c r="LET369" s="0"/>
      <c r="LEU369" s="0"/>
      <c r="LEV369" s="0"/>
      <c r="LEW369" s="0"/>
      <c r="LEX369" s="0"/>
      <c r="LEY369" s="0"/>
      <c r="LEZ369" s="0"/>
      <c r="LFA369" s="0"/>
      <c r="LFB369" s="0"/>
      <c r="LFC369" s="0"/>
      <c r="LFD369" s="0"/>
      <c r="LFE369" s="0"/>
      <c r="LFF369" s="0"/>
      <c r="LFG369" s="0"/>
      <c r="LFH369" s="0"/>
      <c r="LFI369" s="0"/>
      <c r="LFJ369" s="0"/>
      <c r="LFK369" s="0"/>
      <c r="LFL369" s="0"/>
      <c r="LFM369" s="0"/>
      <c r="LFN369" s="0"/>
      <c r="LFO369" s="0"/>
      <c r="LFP369" s="0"/>
      <c r="LFQ369" s="0"/>
      <c r="LFR369" s="0"/>
      <c r="LFS369" s="0"/>
      <c r="LFT369" s="0"/>
      <c r="LFU369" s="0"/>
      <c r="LFV369" s="0"/>
      <c r="LFW369" s="0"/>
      <c r="LFX369" s="0"/>
      <c r="LFY369" s="0"/>
      <c r="LFZ369" s="0"/>
      <c r="LGA369" s="0"/>
      <c r="LGB369" s="0"/>
      <c r="LGC369" s="0"/>
      <c r="LGD369" s="0"/>
      <c r="LGE369" s="0"/>
      <c r="LGF369" s="0"/>
      <c r="LGG369" s="0"/>
      <c r="LGH369" s="0"/>
      <c r="LGI369" s="0"/>
      <c r="LGJ369" s="0"/>
      <c r="LGK369" s="0"/>
      <c r="LGL369" s="0"/>
      <c r="LGM369" s="0"/>
      <c r="LGN369" s="0"/>
      <c r="LGO369" s="0"/>
      <c r="LGP369" s="0"/>
      <c r="LGQ369" s="0"/>
      <c r="LGR369" s="0"/>
      <c r="LGS369" s="0"/>
      <c r="LGT369" s="0"/>
      <c r="LGU369" s="0"/>
      <c r="LGV369" s="0"/>
      <c r="LGW369" s="0"/>
      <c r="LGX369" s="0"/>
      <c r="LGY369" s="0"/>
      <c r="LGZ369" s="0"/>
      <c r="LHA369" s="0"/>
      <c r="LHB369" s="0"/>
      <c r="LHC369" s="0"/>
      <c r="LHD369" s="0"/>
      <c r="LHE369" s="0"/>
      <c r="LHF369" s="0"/>
      <c r="LHG369" s="0"/>
      <c r="LHH369" s="0"/>
      <c r="LHI369" s="0"/>
      <c r="LHJ369" s="0"/>
      <c r="LHK369" s="0"/>
      <c r="LHL369" s="0"/>
      <c r="LHM369" s="0"/>
      <c r="LHN369" s="0"/>
      <c r="LHO369" s="0"/>
      <c r="LHP369" s="0"/>
      <c r="LHQ369" s="0"/>
      <c r="LHR369" s="0"/>
      <c r="LHS369" s="0"/>
      <c r="LHT369" s="0"/>
      <c r="LHU369" s="0"/>
      <c r="LHV369" s="0"/>
      <c r="LHW369" s="0"/>
      <c r="LHX369" s="0"/>
      <c r="LHY369" s="0"/>
      <c r="LHZ369" s="0"/>
      <c r="LIA369" s="0"/>
      <c r="LIB369" s="0"/>
      <c r="LIC369" s="0"/>
      <c r="LID369" s="0"/>
      <c r="LIE369" s="0"/>
      <c r="LIF369" s="0"/>
      <c r="LIG369" s="0"/>
      <c r="LIH369" s="0"/>
      <c r="LII369" s="0"/>
      <c r="LIJ369" s="0"/>
      <c r="LIK369" s="0"/>
      <c r="LIL369" s="0"/>
      <c r="LIM369" s="0"/>
      <c r="LIN369" s="0"/>
      <c r="LIO369" s="0"/>
      <c r="LIP369" s="0"/>
      <c r="LIQ369" s="0"/>
      <c r="LIR369" s="0"/>
      <c r="LIS369" s="0"/>
      <c r="LIT369" s="0"/>
      <c r="LIU369" s="0"/>
      <c r="LIV369" s="0"/>
      <c r="LIW369" s="0"/>
      <c r="LIX369" s="0"/>
      <c r="LIY369" s="0"/>
      <c r="LIZ369" s="0"/>
      <c r="LJA369" s="0"/>
      <c r="LJB369" s="0"/>
      <c r="LJC369" s="0"/>
      <c r="LJD369" s="0"/>
      <c r="LJE369" s="0"/>
      <c r="LJF369" s="0"/>
      <c r="LJG369" s="0"/>
      <c r="LJH369" s="0"/>
      <c r="LJI369" s="0"/>
      <c r="LJJ369" s="0"/>
      <c r="LJK369" s="0"/>
      <c r="LJL369" s="0"/>
      <c r="LJM369" s="0"/>
      <c r="LJN369" s="0"/>
      <c r="LJO369" s="0"/>
      <c r="LJP369" s="0"/>
      <c r="LJQ369" s="0"/>
      <c r="LJR369" s="0"/>
      <c r="LJS369" s="0"/>
      <c r="LJT369" s="0"/>
      <c r="LJU369" s="0"/>
      <c r="LJV369" s="0"/>
      <c r="LJW369" s="0"/>
      <c r="LJX369" s="0"/>
      <c r="LJY369" s="0"/>
      <c r="LJZ369" s="0"/>
      <c r="LKA369" s="0"/>
      <c r="LKB369" s="0"/>
      <c r="LKC369" s="0"/>
      <c r="LKD369" s="0"/>
      <c r="LKE369" s="0"/>
      <c r="LKF369" s="0"/>
      <c r="LKG369" s="0"/>
      <c r="LKH369" s="0"/>
      <c r="LKI369" s="0"/>
      <c r="LKJ369" s="0"/>
      <c r="LKK369" s="0"/>
      <c r="LKL369" s="0"/>
      <c r="LKM369" s="0"/>
      <c r="LKN369" s="0"/>
      <c r="LKO369" s="0"/>
      <c r="LKP369" s="0"/>
      <c r="LKQ369" s="0"/>
      <c r="LKR369" s="0"/>
      <c r="LKS369" s="0"/>
      <c r="LKT369" s="0"/>
      <c r="LKU369" s="0"/>
      <c r="LKV369" s="0"/>
      <c r="LKW369" s="0"/>
      <c r="LKX369" s="0"/>
      <c r="LKY369" s="0"/>
      <c r="LKZ369" s="0"/>
      <c r="LLA369" s="0"/>
      <c r="LLB369" s="0"/>
      <c r="LLC369" s="0"/>
      <c r="LLD369" s="0"/>
      <c r="LLE369" s="0"/>
      <c r="LLF369" s="0"/>
      <c r="LLG369" s="0"/>
      <c r="LLH369" s="0"/>
      <c r="LLI369" s="0"/>
      <c r="LLJ369" s="0"/>
      <c r="LLK369" s="0"/>
      <c r="LLL369" s="0"/>
      <c r="LLM369" s="0"/>
      <c r="LLN369" s="0"/>
      <c r="LLO369" s="0"/>
      <c r="LLP369" s="0"/>
      <c r="LLQ369" s="0"/>
      <c r="LLR369" s="0"/>
      <c r="LLS369" s="0"/>
      <c r="LLT369" s="0"/>
      <c r="LLU369" s="0"/>
      <c r="LLV369" s="0"/>
      <c r="LLW369" s="0"/>
      <c r="LLX369" s="0"/>
      <c r="LLY369" s="0"/>
      <c r="LLZ369" s="0"/>
      <c r="LMA369" s="0"/>
      <c r="LMB369" s="0"/>
      <c r="LMC369" s="0"/>
      <c r="LMD369" s="0"/>
      <c r="LME369" s="0"/>
      <c r="LMF369" s="0"/>
      <c r="LMG369" s="0"/>
      <c r="LMH369" s="0"/>
      <c r="LMI369" s="0"/>
      <c r="LMJ369" s="0"/>
      <c r="LMK369" s="0"/>
      <c r="LML369" s="0"/>
      <c r="LMM369" s="0"/>
      <c r="LMN369" s="0"/>
      <c r="LMO369" s="0"/>
      <c r="LMP369" s="0"/>
      <c r="LMQ369" s="0"/>
      <c r="LMR369" s="0"/>
      <c r="LMS369" s="0"/>
      <c r="LMT369" s="0"/>
      <c r="LMU369" s="0"/>
      <c r="LMV369" s="0"/>
      <c r="LMW369" s="0"/>
      <c r="LMX369" s="0"/>
      <c r="LMY369" s="0"/>
      <c r="LMZ369" s="0"/>
      <c r="LNA369" s="0"/>
      <c r="LNB369" s="0"/>
      <c r="LNC369" s="0"/>
      <c r="LND369" s="0"/>
      <c r="LNE369" s="0"/>
      <c r="LNF369" s="0"/>
      <c r="LNG369" s="0"/>
      <c r="LNH369" s="0"/>
      <c r="LNI369" s="0"/>
      <c r="LNJ369" s="0"/>
      <c r="LNK369" s="0"/>
      <c r="LNL369" s="0"/>
      <c r="LNM369" s="0"/>
      <c r="LNN369" s="0"/>
      <c r="LNO369" s="0"/>
      <c r="LNP369" s="0"/>
      <c r="LNQ369" s="0"/>
      <c r="LNR369" s="0"/>
      <c r="LNS369" s="0"/>
      <c r="LNT369" s="0"/>
      <c r="LNU369" s="0"/>
      <c r="LNV369" s="0"/>
      <c r="LNW369" s="0"/>
      <c r="LNX369" s="0"/>
      <c r="LNY369" s="0"/>
      <c r="LNZ369" s="0"/>
      <c r="LOA369" s="0"/>
      <c r="LOB369" s="0"/>
      <c r="LOC369" s="0"/>
      <c r="LOD369" s="0"/>
      <c r="LOE369" s="0"/>
      <c r="LOF369" s="0"/>
      <c r="LOG369" s="0"/>
      <c r="LOH369" s="0"/>
      <c r="LOI369" s="0"/>
      <c r="LOJ369" s="0"/>
      <c r="LOK369" s="0"/>
      <c r="LOL369" s="0"/>
      <c r="LOM369" s="0"/>
      <c r="LON369" s="0"/>
      <c r="LOO369" s="0"/>
      <c r="LOP369" s="0"/>
      <c r="LOQ369" s="0"/>
      <c r="LOR369" s="0"/>
      <c r="LOS369" s="0"/>
      <c r="LOT369" s="0"/>
      <c r="LOU369" s="0"/>
      <c r="LOV369" s="0"/>
      <c r="LOW369" s="0"/>
      <c r="LOX369" s="0"/>
      <c r="LOY369" s="0"/>
      <c r="LOZ369" s="0"/>
      <c r="LPA369" s="0"/>
      <c r="LPB369" s="0"/>
      <c r="LPC369" s="0"/>
      <c r="LPD369" s="0"/>
      <c r="LPE369" s="0"/>
      <c r="LPF369" s="0"/>
      <c r="LPG369" s="0"/>
      <c r="LPH369" s="0"/>
      <c r="LPI369" s="0"/>
      <c r="LPJ369" s="0"/>
      <c r="LPK369" s="0"/>
      <c r="LPL369" s="0"/>
      <c r="LPM369" s="0"/>
      <c r="LPN369" s="0"/>
      <c r="LPO369" s="0"/>
      <c r="LPP369" s="0"/>
      <c r="LPQ369" s="0"/>
      <c r="LPR369" s="0"/>
      <c r="LPS369" s="0"/>
      <c r="LPT369" s="0"/>
      <c r="LPU369" s="0"/>
      <c r="LPV369" s="0"/>
      <c r="LPW369" s="0"/>
      <c r="LPX369" s="0"/>
      <c r="LPY369" s="0"/>
      <c r="LPZ369" s="0"/>
      <c r="LQA369" s="0"/>
      <c r="LQB369" s="0"/>
      <c r="LQC369" s="0"/>
      <c r="LQD369" s="0"/>
      <c r="LQE369" s="0"/>
      <c r="LQF369" s="0"/>
      <c r="LQG369" s="0"/>
      <c r="LQH369" s="0"/>
      <c r="LQI369" s="0"/>
      <c r="LQJ369" s="0"/>
      <c r="LQK369" s="0"/>
      <c r="LQL369" s="0"/>
      <c r="LQM369" s="0"/>
      <c r="LQN369" s="0"/>
      <c r="LQO369" s="0"/>
      <c r="LQP369" s="0"/>
      <c r="LQQ369" s="0"/>
      <c r="LQR369" s="0"/>
      <c r="LQS369" s="0"/>
      <c r="LQT369" s="0"/>
      <c r="LQU369" s="0"/>
      <c r="LQV369" s="0"/>
      <c r="LQW369" s="0"/>
      <c r="LQX369" s="0"/>
      <c r="LQY369" s="0"/>
      <c r="LQZ369" s="0"/>
      <c r="LRA369" s="0"/>
      <c r="LRB369" s="0"/>
      <c r="LRC369" s="0"/>
      <c r="LRD369" s="0"/>
      <c r="LRE369" s="0"/>
      <c r="LRF369" s="0"/>
      <c r="LRG369" s="0"/>
      <c r="LRH369" s="0"/>
      <c r="LRI369" s="0"/>
      <c r="LRJ369" s="0"/>
      <c r="LRK369" s="0"/>
      <c r="LRL369" s="0"/>
      <c r="LRM369" s="0"/>
      <c r="LRN369" s="0"/>
      <c r="LRO369" s="0"/>
      <c r="LRP369" s="0"/>
      <c r="LRQ369" s="0"/>
      <c r="LRR369" s="0"/>
      <c r="LRS369" s="0"/>
      <c r="LRT369" s="0"/>
      <c r="LRU369" s="0"/>
      <c r="LRV369" s="0"/>
      <c r="LRW369" s="0"/>
      <c r="LRX369" s="0"/>
      <c r="LRY369" s="0"/>
      <c r="LRZ369" s="0"/>
      <c r="LSA369" s="0"/>
      <c r="LSB369" s="0"/>
      <c r="LSC369" s="0"/>
      <c r="LSD369" s="0"/>
      <c r="LSE369" s="0"/>
      <c r="LSF369" s="0"/>
      <c r="LSG369" s="0"/>
      <c r="LSH369" s="0"/>
      <c r="LSI369" s="0"/>
      <c r="LSJ369" s="0"/>
      <c r="LSK369" s="0"/>
      <c r="LSL369" s="0"/>
      <c r="LSM369" s="0"/>
      <c r="LSN369" s="0"/>
      <c r="LSO369" s="0"/>
      <c r="LSP369" s="0"/>
      <c r="LSQ369" s="0"/>
      <c r="LSR369" s="0"/>
      <c r="LSS369" s="0"/>
      <c r="LST369" s="0"/>
      <c r="LSU369" s="0"/>
      <c r="LSV369" s="0"/>
      <c r="LSW369" s="0"/>
      <c r="LSX369" s="0"/>
      <c r="LSY369" s="0"/>
      <c r="LSZ369" s="0"/>
      <c r="LTA369" s="0"/>
      <c r="LTB369" s="0"/>
      <c r="LTC369" s="0"/>
      <c r="LTD369" s="0"/>
      <c r="LTE369" s="0"/>
      <c r="LTF369" s="0"/>
      <c r="LTG369" s="0"/>
      <c r="LTH369" s="0"/>
      <c r="LTI369" s="0"/>
      <c r="LTJ369" s="0"/>
      <c r="LTK369" s="0"/>
      <c r="LTL369" s="0"/>
      <c r="LTM369" s="0"/>
      <c r="LTN369" s="0"/>
      <c r="LTO369" s="0"/>
      <c r="LTP369" s="0"/>
      <c r="LTQ369" s="0"/>
      <c r="LTR369" s="0"/>
      <c r="LTS369" s="0"/>
      <c r="LTT369" s="0"/>
      <c r="LTU369" s="0"/>
      <c r="LTV369" s="0"/>
      <c r="LTW369" s="0"/>
      <c r="LTX369" s="0"/>
      <c r="LTY369" s="0"/>
      <c r="LTZ369" s="0"/>
      <c r="LUA369" s="0"/>
      <c r="LUB369" s="0"/>
      <c r="LUC369" s="0"/>
      <c r="LUD369" s="0"/>
      <c r="LUE369" s="0"/>
      <c r="LUF369" s="0"/>
      <c r="LUG369" s="0"/>
      <c r="LUH369" s="0"/>
      <c r="LUI369" s="0"/>
      <c r="LUJ369" s="0"/>
      <c r="LUK369" s="0"/>
      <c r="LUL369" s="0"/>
      <c r="LUM369" s="0"/>
      <c r="LUN369" s="0"/>
      <c r="LUO369" s="0"/>
      <c r="LUP369" s="0"/>
      <c r="LUQ369" s="0"/>
      <c r="LUR369" s="0"/>
      <c r="LUS369" s="0"/>
      <c r="LUT369" s="0"/>
      <c r="LUU369" s="0"/>
      <c r="LUV369" s="0"/>
      <c r="LUW369" s="0"/>
      <c r="LUX369" s="0"/>
      <c r="LUY369" s="0"/>
      <c r="LUZ369" s="0"/>
      <c r="LVA369" s="0"/>
      <c r="LVB369" s="0"/>
      <c r="LVC369" s="0"/>
      <c r="LVD369" s="0"/>
      <c r="LVE369" s="0"/>
      <c r="LVF369" s="0"/>
      <c r="LVG369" s="0"/>
      <c r="LVH369" s="0"/>
      <c r="LVI369" s="0"/>
      <c r="LVJ369" s="0"/>
      <c r="LVK369" s="0"/>
      <c r="LVL369" s="0"/>
      <c r="LVM369" s="0"/>
      <c r="LVN369" s="0"/>
      <c r="LVO369" s="0"/>
      <c r="LVP369" s="0"/>
      <c r="LVQ369" s="0"/>
      <c r="LVR369" s="0"/>
      <c r="LVS369" s="0"/>
      <c r="LVT369" s="0"/>
      <c r="LVU369" s="0"/>
      <c r="LVV369" s="0"/>
      <c r="LVW369" s="0"/>
      <c r="LVX369" s="0"/>
      <c r="LVY369" s="0"/>
      <c r="LVZ369" s="0"/>
      <c r="LWA369" s="0"/>
      <c r="LWB369" s="0"/>
      <c r="LWC369" s="0"/>
      <c r="LWD369" s="0"/>
      <c r="LWE369" s="0"/>
      <c r="LWF369" s="0"/>
      <c r="LWG369" s="0"/>
      <c r="LWH369" s="0"/>
      <c r="LWI369" s="0"/>
      <c r="LWJ369" s="0"/>
      <c r="LWK369" s="0"/>
      <c r="LWL369" s="0"/>
      <c r="LWM369" s="0"/>
      <c r="LWN369" s="0"/>
      <c r="LWO369" s="0"/>
      <c r="LWP369" s="0"/>
      <c r="LWQ369" s="0"/>
      <c r="LWR369" s="0"/>
      <c r="LWS369" s="0"/>
      <c r="LWT369" s="0"/>
      <c r="LWU369" s="0"/>
      <c r="LWV369" s="0"/>
      <c r="LWW369" s="0"/>
      <c r="LWX369" s="0"/>
      <c r="LWY369" s="0"/>
      <c r="LWZ369" s="0"/>
      <c r="LXA369" s="0"/>
      <c r="LXB369" s="0"/>
      <c r="LXC369" s="0"/>
      <c r="LXD369" s="0"/>
      <c r="LXE369" s="0"/>
      <c r="LXF369" s="0"/>
      <c r="LXG369" s="0"/>
      <c r="LXH369" s="0"/>
      <c r="LXI369" s="0"/>
      <c r="LXJ369" s="0"/>
      <c r="LXK369" s="0"/>
      <c r="LXL369" s="0"/>
      <c r="LXM369" s="0"/>
      <c r="LXN369" s="0"/>
      <c r="LXO369" s="0"/>
      <c r="LXP369" s="0"/>
      <c r="LXQ369" s="0"/>
      <c r="LXR369" s="0"/>
      <c r="LXS369" s="0"/>
      <c r="LXT369" s="0"/>
      <c r="LXU369" s="0"/>
      <c r="LXV369" s="0"/>
      <c r="LXW369" s="0"/>
      <c r="LXX369" s="0"/>
      <c r="LXY369" s="0"/>
      <c r="LXZ369" s="0"/>
      <c r="LYA369" s="0"/>
      <c r="LYB369" s="0"/>
      <c r="LYC369" s="0"/>
      <c r="LYD369" s="0"/>
      <c r="LYE369" s="0"/>
      <c r="LYF369" s="0"/>
      <c r="LYG369" s="0"/>
      <c r="LYH369" s="0"/>
      <c r="LYI369" s="0"/>
      <c r="LYJ369" s="0"/>
      <c r="LYK369" s="0"/>
      <c r="LYL369" s="0"/>
      <c r="LYM369" s="0"/>
      <c r="LYN369" s="0"/>
      <c r="LYO369" s="0"/>
      <c r="LYP369" s="0"/>
      <c r="LYQ369" s="0"/>
      <c r="LYR369" s="0"/>
      <c r="LYS369" s="0"/>
      <c r="LYT369" s="0"/>
      <c r="LYU369" s="0"/>
      <c r="LYV369" s="0"/>
      <c r="LYW369" s="0"/>
      <c r="LYX369" s="0"/>
      <c r="LYY369" s="0"/>
      <c r="LYZ369" s="0"/>
      <c r="LZA369" s="0"/>
      <c r="LZB369" s="0"/>
      <c r="LZC369" s="0"/>
      <c r="LZD369" s="0"/>
      <c r="LZE369" s="0"/>
      <c r="LZF369" s="0"/>
      <c r="LZG369" s="0"/>
      <c r="LZH369" s="0"/>
      <c r="LZI369" s="0"/>
      <c r="LZJ369" s="0"/>
      <c r="LZK369" s="0"/>
      <c r="LZL369" s="0"/>
      <c r="LZM369" s="0"/>
      <c r="LZN369" s="0"/>
      <c r="LZO369" s="0"/>
      <c r="LZP369" s="0"/>
      <c r="LZQ369" s="0"/>
      <c r="LZR369" s="0"/>
      <c r="LZS369" s="0"/>
      <c r="LZT369" s="0"/>
      <c r="LZU369" s="0"/>
      <c r="LZV369" s="0"/>
      <c r="LZW369" s="0"/>
      <c r="LZX369" s="0"/>
      <c r="LZY369" s="0"/>
      <c r="LZZ369" s="0"/>
      <c r="MAA369" s="0"/>
      <c r="MAB369" s="0"/>
      <c r="MAC369" s="0"/>
      <c r="MAD369" s="0"/>
      <c r="MAE369" s="0"/>
      <c r="MAF369" s="0"/>
      <c r="MAG369" s="0"/>
      <c r="MAH369" s="0"/>
      <c r="MAI369" s="0"/>
      <c r="MAJ369" s="0"/>
      <c r="MAK369" s="0"/>
      <c r="MAL369" s="0"/>
      <c r="MAM369" s="0"/>
      <c r="MAN369" s="0"/>
      <c r="MAO369" s="0"/>
      <c r="MAP369" s="0"/>
      <c r="MAQ369" s="0"/>
      <c r="MAR369" s="0"/>
      <c r="MAS369" s="0"/>
      <c r="MAT369" s="0"/>
      <c r="MAU369" s="0"/>
      <c r="MAV369" s="0"/>
      <c r="MAW369" s="0"/>
      <c r="MAX369" s="0"/>
      <c r="MAY369" s="0"/>
      <c r="MAZ369" s="0"/>
      <c r="MBA369" s="0"/>
      <c r="MBB369" s="0"/>
      <c r="MBC369" s="0"/>
      <c r="MBD369" s="0"/>
      <c r="MBE369" s="0"/>
      <c r="MBF369" s="0"/>
      <c r="MBG369" s="0"/>
      <c r="MBH369" s="0"/>
      <c r="MBI369" s="0"/>
      <c r="MBJ369" s="0"/>
      <c r="MBK369" s="0"/>
      <c r="MBL369" s="0"/>
      <c r="MBM369" s="0"/>
      <c r="MBN369" s="0"/>
      <c r="MBO369" s="0"/>
      <c r="MBP369" s="0"/>
      <c r="MBQ369" s="0"/>
      <c r="MBR369" s="0"/>
      <c r="MBS369" s="0"/>
      <c r="MBT369" s="0"/>
      <c r="MBU369" s="0"/>
      <c r="MBV369" s="0"/>
      <c r="MBW369" s="0"/>
      <c r="MBX369" s="0"/>
      <c r="MBY369" s="0"/>
      <c r="MBZ369" s="0"/>
      <c r="MCA369" s="0"/>
      <c r="MCB369" s="0"/>
      <c r="MCC369" s="0"/>
      <c r="MCD369" s="0"/>
      <c r="MCE369" s="0"/>
      <c r="MCF369" s="0"/>
      <c r="MCG369" s="0"/>
      <c r="MCH369" s="0"/>
      <c r="MCI369" s="0"/>
      <c r="MCJ369" s="0"/>
      <c r="MCK369" s="0"/>
      <c r="MCL369" s="0"/>
      <c r="MCM369" s="0"/>
      <c r="MCN369" s="0"/>
      <c r="MCO369" s="0"/>
      <c r="MCP369" s="0"/>
      <c r="MCQ369" s="0"/>
      <c r="MCR369" s="0"/>
      <c r="MCS369" s="0"/>
      <c r="MCT369" s="0"/>
      <c r="MCU369" s="0"/>
      <c r="MCV369" s="0"/>
      <c r="MCW369" s="0"/>
      <c r="MCX369" s="0"/>
      <c r="MCY369" s="0"/>
      <c r="MCZ369" s="0"/>
      <c r="MDA369" s="0"/>
      <c r="MDB369" s="0"/>
      <c r="MDC369" s="0"/>
      <c r="MDD369" s="0"/>
      <c r="MDE369" s="0"/>
      <c r="MDF369" s="0"/>
      <c r="MDG369" s="0"/>
      <c r="MDH369" s="0"/>
      <c r="MDI369" s="0"/>
      <c r="MDJ369" s="0"/>
      <c r="MDK369" s="0"/>
      <c r="MDL369" s="0"/>
      <c r="MDM369" s="0"/>
      <c r="MDN369" s="0"/>
      <c r="MDO369" s="0"/>
      <c r="MDP369" s="0"/>
      <c r="MDQ369" s="0"/>
      <c r="MDR369" s="0"/>
      <c r="MDS369" s="0"/>
      <c r="MDT369" s="0"/>
      <c r="MDU369" s="0"/>
      <c r="MDV369" s="0"/>
      <c r="MDW369" s="0"/>
      <c r="MDX369" s="0"/>
      <c r="MDY369" s="0"/>
      <c r="MDZ369" s="0"/>
      <c r="MEA369" s="0"/>
      <c r="MEB369" s="0"/>
      <c r="MEC369" s="0"/>
      <c r="MED369" s="0"/>
      <c r="MEE369" s="0"/>
      <c r="MEF369" s="0"/>
      <c r="MEG369" s="0"/>
      <c r="MEH369" s="0"/>
      <c r="MEI369" s="0"/>
      <c r="MEJ369" s="0"/>
      <c r="MEK369" s="0"/>
      <c r="MEL369" s="0"/>
      <c r="MEM369" s="0"/>
      <c r="MEN369" s="0"/>
      <c r="MEO369" s="0"/>
      <c r="MEP369" s="0"/>
      <c r="MEQ369" s="0"/>
      <c r="MER369" s="0"/>
      <c r="MES369" s="0"/>
      <c r="MET369" s="0"/>
      <c r="MEU369" s="0"/>
      <c r="MEV369" s="0"/>
      <c r="MEW369" s="0"/>
      <c r="MEX369" s="0"/>
      <c r="MEY369" s="0"/>
      <c r="MEZ369" s="0"/>
      <c r="MFA369" s="0"/>
      <c r="MFB369" s="0"/>
      <c r="MFC369" s="0"/>
      <c r="MFD369" s="0"/>
      <c r="MFE369" s="0"/>
      <c r="MFF369" s="0"/>
      <c r="MFG369" s="0"/>
      <c r="MFH369" s="0"/>
      <c r="MFI369" s="0"/>
      <c r="MFJ369" s="0"/>
      <c r="MFK369" s="0"/>
      <c r="MFL369" s="0"/>
      <c r="MFM369" s="0"/>
      <c r="MFN369" s="0"/>
      <c r="MFO369" s="0"/>
      <c r="MFP369" s="0"/>
      <c r="MFQ369" s="0"/>
      <c r="MFR369" s="0"/>
      <c r="MFS369" s="0"/>
      <c r="MFT369" s="0"/>
      <c r="MFU369" s="0"/>
      <c r="MFV369" s="0"/>
      <c r="MFW369" s="0"/>
      <c r="MFX369" s="0"/>
      <c r="MFY369" s="0"/>
      <c r="MFZ369" s="0"/>
      <c r="MGA369" s="0"/>
      <c r="MGB369" s="0"/>
      <c r="MGC369" s="0"/>
      <c r="MGD369" s="0"/>
      <c r="MGE369" s="0"/>
      <c r="MGF369" s="0"/>
      <c r="MGG369" s="0"/>
      <c r="MGH369" s="0"/>
      <c r="MGI369" s="0"/>
      <c r="MGJ369" s="0"/>
      <c r="MGK369" s="0"/>
      <c r="MGL369" s="0"/>
      <c r="MGM369" s="0"/>
      <c r="MGN369" s="0"/>
      <c r="MGO369" s="0"/>
      <c r="MGP369" s="0"/>
      <c r="MGQ369" s="0"/>
      <c r="MGR369" s="0"/>
      <c r="MGS369" s="0"/>
      <c r="MGT369" s="0"/>
      <c r="MGU369" s="0"/>
      <c r="MGV369" s="0"/>
      <c r="MGW369" s="0"/>
      <c r="MGX369" s="0"/>
      <c r="MGY369" s="0"/>
      <c r="MGZ369" s="0"/>
      <c r="MHA369" s="0"/>
      <c r="MHB369" s="0"/>
      <c r="MHC369" s="0"/>
      <c r="MHD369" s="0"/>
      <c r="MHE369" s="0"/>
      <c r="MHF369" s="0"/>
      <c r="MHG369" s="0"/>
      <c r="MHH369" s="0"/>
      <c r="MHI369" s="0"/>
      <c r="MHJ369" s="0"/>
      <c r="MHK369" s="0"/>
      <c r="MHL369" s="0"/>
      <c r="MHM369" s="0"/>
      <c r="MHN369" s="0"/>
      <c r="MHO369" s="0"/>
      <c r="MHP369" s="0"/>
      <c r="MHQ369" s="0"/>
      <c r="MHR369" s="0"/>
      <c r="MHS369" s="0"/>
      <c r="MHT369" s="0"/>
      <c r="MHU369" s="0"/>
      <c r="MHV369" s="0"/>
      <c r="MHW369" s="0"/>
      <c r="MHX369" s="0"/>
      <c r="MHY369" s="0"/>
      <c r="MHZ369" s="0"/>
      <c r="MIA369" s="0"/>
      <c r="MIB369" s="0"/>
      <c r="MIC369" s="0"/>
      <c r="MID369" s="0"/>
      <c r="MIE369" s="0"/>
      <c r="MIF369" s="0"/>
      <c r="MIG369" s="0"/>
      <c r="MIH369" s="0"/>
      <c r="MII369" s="0"/>
      <c r="MIJ369" s="0"/>
      <c r="MIK369" s="0"/>
      <c r="MIL369" s="0"/>
      <c r="MIM369" s="0"/>
      <c r="MIN369" s="0"/>
      <c r="MIO369" s="0"/>
      <c r="MIP369" s="0"/>
      <c r="MIQ369" s="0"/>
      <c r="MIR369" s="0"/>
      <c r="MIS369" s="0"/>
      <c r="MIT369" s="0"/>
      <c r="MIU369" s="0"/>
      <c r="MIV369" s="0"/>
      <c r="MIW369" s="0"/>
      <c r="MIX369" s="0"/>
      <c r="MIY369" s="0"/>
      <c r="MIZ369" s="0"/>
      <c r="MJA369" s="0"/>
      <c r="MJB369" s="0"/>
      <c r="MJC369" s="0"/>
      <c r="MJD369" s="0"/>
      <c r="MJE369" s="0"/>
      <c r="MJF369" s="0"/>
      <c r="MJG369" s="0"/>
      <c r="MJH369" s="0"/>
      <c r="MJI369" s="0"/>
      <c r="MJJ369" s="0"/>
      <c r="MJK369" s="0"/>
      <c r="MJL369" s="0"/>
      <c r="MJM369" s="0"/>
      <c r="MJN369" s="0"/>
      <c r="MJO369" s="0"/>
      <c r="MJP369" s="0"/>
      <c r="MJQ369" s="0"/>
      <c r="MJR369" s="0"/>
      <c r="MJS369" s="0"/>
      <c r="MJT369" s="0"/>
      <c r="MJU369" s="0"/>
      <c r="MJV369" s="0"/>
      <c r="MJW369" s="0"/>
      <c r="MJX369" s="0"/>
      <c r="MJY369" s="0"/>
      <c r="MJZ369" s="0"/>
      <c r="MKA369" s="0"/>
      <c r="MKB369" s="0"/>
      <c r="MKC369" s="0"/>
      <c r="MKD369" s="0"/>
      <c r="MKE369" s="0"/>
      <c r="MKF369" s="0"/>
      <c r="MKG369" s="0"/>
      <c r="MKH369" s="0"/>
      <c r="MKI369" s="0"/>
      <c r="MKJ369" s="0"/>
      <c r="MKK369" s="0"/>
      <c r="MKL369" s="0"/>
      <c r="MKM369" s="0"/>
      <c r="MKN369" s="0"/>
      <c r="MKO369" s="0"/>
      <c r="MKP369" s="0"/>
      <c r="MKQ369" s="0"/>
      <c r="MKR369" s="0"/>
      <c r="MKS369" s="0"/>
      <c r="MKT369" s="0"/>
      <c r="MKU369" s="0"/>
      <c r="MKV369" s="0"/>
      <c r="MKW369" s="0"/>
      <c r="MKX369" s="0"/>
      <c r="MKY369" s="0"/>
      <c r="MKZ369" s="0"/>
      <c r="MLA369" s="0"/>
      <c r="MLB369" s="0"/>
      <c r="MLC369" s="0"/>
      <c r="MLD369" s="0"/>
      <c r="MLE369" s="0"/>
      <c r="MLF369" s="0"/>
      <c r="MLG369" s="0"/>
      <c r="MLH369" s="0"/>
      <c r="MLI369" s="0"/>
      <c r="MLJ369" s="0"/>
      <c r="MLK369" s="0"/>
      <c r="MLL369" s="0"/>
      <c r="MLM369" s="0"/>
      <c r="MLN369" s="0"/>
      <c r="MLO369" s="0"/>
      <c r="MLP369" s="0"/>
      <c r="MLQ369" s="0"/>
      <c r="MLR369" s="0"/>
      <c r="MLS369" s="0"/>
      <c r="MLT369" s="0"/>
      <c r="MLU369" s="0"/>
      <c r="MLV369" s="0"/>
      <c r="MLW369" s="0"/>
      <c r="MLX369" s="0"/>
      <c r="MLY369" s="0"/>
      <c r="MLZ369" s="0"/>
      <c r="MMA369" s="0"/>
      <c r="MMB369" s="0"/>
      <c r="MMC369" s="0"/>
      <c r="MMD369" s="0"/>
      <c r="MME369" s="0"/>
      <c r="MMF369" s="0"/>
      <c r="MMG369" s="0"/>
      <c r="MMH369" s="0"/>
      <c r="MMI369" s="0"/>
      <c r="MMJ369" s="0"/>
      <c r="MMK369" s="0"/>
      <c r="MML369" s="0"/>
      <c r="MMM369" s="0"/>
      <c r="MMN369" s="0"/>
      <c r="MMO369" s="0"/>
      <c r="MMP369" s="0"/>
      <c r="MMQ369" s="0"/>
      <c r="MMR369" s="0"/>
      <c r="MMS369" s="0"/>
      <c r="MMT369" s="0"/>
      <c r="MMU369" s="0"/>
      <c r="MMV369" s="0"/>
      <c r="MMW369" s="0"/>
      <c r="MMX369" s="0"/>
      <c r="MMY369" s="0"/>
      <c r="MMZ369" s="0"/>
      <c r="MNA369" s="0"/>
      <c r="MNB369" s="0"/>
      <c r="MNC369" s="0"/>
      <c r="MND369" s="0"/>
      <c r="MNE369" s="0"/>
      <c r="MNF369" s="0"/>
      <c r="MNG369" s="0"/>
      <c r="MNH369" s="0"/>
      <c r="MNI369" s="0"/>
      <c r="MNJ369" s="0"/>
      <c r="MNK369" s="0"/>
      <c r="MNL369" s="0"/>
      <c r="MNM369" s="0"/>
      <c r="MNN369" s="0"/>
      <c r="MNO369" s="0"/>
      <c r="MNP369" s="0"/>
      <c r="MNQ369" s="0"/>
      <c r="MNR369" s="0"/>
      <c r="MNS369" s="0"/>
      <c r="MNT369" s="0"/>
      <c r="MNU369" s="0"/>
      <c r="MNV369" s="0"/>
      <c r="MNW369" s="0"/>
      <c r="MNX369" s="0"/>
      <c r="MNY369" s="0"/>
      <c r="MNZ369" s="0"/>
      <c r="MOA369" s="0"/>
      <c r="MOB369" s="0"/>
      <c r="MOC369" s="0"/>
      <c r="MOD369" s="0"/>
      <c r="MOE369" s="0"/>
      <c r="MOF369" s="0"/>
      <c r="MOG369" s="0"/>
      <c r="MOH369" s="0"/>
      <c r="MOI369" s="0"/>
      <c r="MOJ369" s="0"/>
      <c r="MOK369" s="0"/>
      <c r="MOL369" s="0"/>
      <c r="MOM369" s="0"/>
      <c r="MON369" s="0"/>
      <c r="MOO369" s="0"/>
      <c r="MOP369" s="0"/>
      <c r="MOQ369" s="0"/>
      <c r="MOR369" s="0"/>
      <c r="MOS369" s="0"/>
      <c r="MOT369" s="0"/>
      <c r="MOU369" s="0"/>
      <c r="MOV369" s="0"/>
      <c r="MOW369" s="0"/>
      <c r="MOX369" s="0"/>
      <c r="MOY369" s="0"/>
      <c r="MOZ369" s="0"/>
      <c r="MPA369" s="0"/>
      <c r="MPB369" s="0"/>
      <c r="MPC369" s="0"/>
      <c r="MPD369" s="0"/>
      <c r="MPE369" s="0"/>
      <c r="MPF369" s="0"/>
      <c r="MPG369" s="0"/>
      <c r="MPH369" s="0"/>
      <c r="MPI369" s="0"/>
      <c r="MPJ369" s="0"/>
      <c r="MPK369" s="0"/>
      <c r="MPL369" s="0"/>
      <c r="MPM369" s="0"/>
      <c r="MPN369" s="0"/>
      <c r="MPO369" s="0"/>
      <c r="MPP369" s="0"/>
      <c r="MPQ369" s="0"/>
      <c r="MPR369" s="0"/>
      <c r="MPS369" s="0"/>
      <c r="MPT369" s="0"/>
      <c r="MPU369" s="0"/>
      <c r="MPV369" s="0"/>
      <c r="MPW369" s="0"/>
      <c r="MPX369" s="0"/>
      <c r="MPY369" s="0"/>
      <c r="MPZ369" s="0"/>
      <c r="MQA369" s="0"/>
      <c r="MQB369" s="0"/>
      <c r="MQC369" s="0"/>
      <c r="MQD369" s="0"/>
      <c r="MQE369" s="0"/>
      <c r="MQF369" s="0"/>
      <c r="MQG369" s="0"/>
      <c r="MQH369" s="0"/>
      <c r="MQI369" s="0"/>
      <c r="MQJ369" s="0"/>
      <c r="MQK369" s="0"/>
      <c r="MQL369" s="0"/>
      <c r="MQM369" s="0"/>
      <c r="MQN369" s="0"/>
      <c r="MQO369" s="0"/>
      <c r="MQP369" s="0"/>
      <c r="MQQ369" s="0"/>
      <c r="MQR369" s="0"/>
      <c r="MQS369" s="0"/>
      <c r="MQT369" s="0"/>
      <c r="MQU369" s="0"/>
      <c r="MQV369" s="0"/>
      <c r="MQW369" s="0"/>
      <c r="MQX369" s="0"/>
      <c r="MQY369" s="0"/>
      <c r="MQZ369" s="0"/>
      <c r="MRA369" s="0"/>
      <c r="MRB369" s="0"/>
      <c r="MRC369" s="0"/>
      <c r="MRD369" s="0"/>
      <c r="MRE369" s="0"/>
      <c r="MRF369" s="0"/>
      <c r="MRG369" s="0"/>
      <c r="MRH369" s="0"/>
      <c r="MRI369" s="0"/>
      <c r="MRJ369" s="0"/>
      <c r="MRK369" s="0"/>
      <c r="MRL369" s="0"/>
      <c r="MRM369" s="0"/>
      <c r="MRN369" s="0"/>
      <c r="MRO369" s="0"/>
      <c r="MRP369" s="0"/>
      <c r="MRQ369" s="0"/>
      <c r="MRR369" s="0"/>
      <c r="MRS369" s="0"/>
      <c r="MRT369" s="0"/>
      <c r="MRU369" s="0"/>
      <c r="MRV369" s="0"/>
      <c r="MRW369" s="0"/>
      <c r="MRX369" s="0"/>
      <c r="MRY369" s="0"/>
      <c r="MRZ369" s="0"/>
      <c r="MSA369" s="0"/>
      <c r="MSB369" s="0"/>
      <c r="MSC369" s="0"/>
      <c r="MSD369" s="0"/>
      <c r="MSE369" s="0"/>
      <c r="MSF369" s="0"/>
      <c r="MSG369" s="0"/>
      <c r="MSH369" s="0"/>
      <c r="MSI369" s="0"/>
      <c r="MSJ369" s="0"/>
      <c r="MSK369" s="0"/>
      <c r="MSL369" s="0"/>
      <c r="MSM369" s="0"/>
      <c r="MSN369" s="0"/>
      <c r="MSO369" s="0"/>
      <c r="MSP369" s="0"/>
      <c r="MSQ369" s="0"/>
      <c r="MSR369" s="0"/>
      <c r="MSS369" s="0"/>
      <c r="MST369" s="0"/>
      <c r="MSU369" s="0"/>
      <c r="MSV369" s="0"/>
      <c r="MSW369" s="0"/>
      <c r="MSX369" s="0"/>
      <c r="MSY369" s="0"/>
      <c r="MSZ369" s="0"/>
      <c r="MTA369" s="0"/>
      <c r="MTB369" s="0"/>
      <c r="MTC369" s="0"/>
      <c r="MTD369" s="0"/>
      <c r="MTE369" s="0"/>
      <c r="MTF369" s="0"/>
      <c r="MTG369" s="0"/>
      <c r="MTH369" s="0"/>
      <c r="MTI369" s="0"/>
      <c r="MTJ369" s="0"/>
      <c r="MTK369" s="0"/>
      <c r="MTL369" s="0"/>
      <c r="MTM369" s="0"/>
      <c r="MTN369" s="0"/>
      <c r="MTO369" s="0"/>
      <c r="MTP369" s="0"/>
      <c r="MTQ369" s="0"/>
      <c r="MTR369" s="0"/>
      <c r="MTS369" s="0"/>
      <c r="MTT369" s="0"/>
      <c r="MTU369" s="0"/>
      <c r="MTV369" s="0"/>
      <c r="MTW369" s="0"/>
      <c r="MTX369" s="0"/>
      <c r="MTY369" s="0"/>
      <c r="MTZ369" s="0"/>
      <c r="MUA369" s="0"/>
      <c r="MUB369" s="0"/>
      <c r="MUC369" s="0"/>
      <c r="MUD369" s="0"/>
      <c r="MUE369" s="0"/>
      <c r="MUF369" s="0"/>
      <c r="MUG369" s="0"/>
      <c r="MUH369" s="0"/>
      <c r="MUI369" s="0"/>
      <c r="MUJ369" s="0"/>
      <c r="MUK369" s="0"/>
      <c r="MUL369" s="0"/>
      <c r="MUM369" s="0"/>
      <c r="MUN369" s="0"/>
      <c r="MUO369" s="0"/>
      <c r="MUP369" s="0"/>
      <c r="MUQ369" s="0"/>
      <c r="MUR369" s="0"/>
      <c r="MUS369" s="0"/>
      <c r="MUT369" s="0"/>
      <c r="MUU369" s="0"/>
      <c r="MUV369" s="0"/>
      <c r="MUW369" s="0"/>
      <c r="MUX369" s="0"/>
      <c r="MUY369" s="0"/>
      <c r="MUZ369" s="0"/>
      <c r="MVA369" s="0"/>
      <c r="MVB369" s="0"/>
      <c r="MVC369" s="0"/>
      <c r="MVD369" s="0"/>
      <c r="MVE369" s="0"/>
      <c r="MVF369" s="0"/>
      <c r="MVG369" s="0"/>
      <c r="MVH369" s="0"/>
      <c r="MVI369" s="0"/>
      <c r="MVJ369" s="0"/>
      <c r="MVK369" s="0"/>
      <c r="MVL369" s="0"/>
      <c r="MVM369" s="0"/>
      <c r="MVN369" s="0"/>
      <c r="MVO369" s="0"/>
      <c r="MVP369" s="0"/>
      <c r="MVQ369" s="0"/>
      <c r="MVR369" s="0"/>
      <c r="MVS369" s="0"/>
      <c r="MVT369" s="0"/>
      <c r="MVU369" s="0"/>
      <c r="MVV369" s="0"/>
      <c r="MVW369" s="0"/>
      <c r="MVX369" s="0"/>
      <c r="MVY369" s="0"/>
      <c r="MVZ369" s="0"/>
      <c r="MWA369" s="0"/>
      <c r="MWB369" s="0"/>
      <c r="MWC369" s="0"/>
      <c r="MWD369" s="0"/>
      <c r="MWE369" s="0"/>
      <c r="MWF369" s="0"/>
      <c r="MWG369" s="0"/>
      <c r="MWH369" s="0"/>
      <c r="MWI369" s="0"/>
      <c r="MWJ369" s="0"/>
      <c r="MWK369" s="0"/>
      <c r="MWL369" s="0"/>
      <c r="MWM369" s="0"/>
      <c r="MWN369" s="0"/>
      <c r="MWO369" s="0"/>
      <c r="MWP369" s="0"/>
      <c r="MWQ369" s="0"/>
      <c r="MWR369" s="0"/>
      <c r="MWS369" s="0"/>
      <c r="MWT369" s="0"/>
      <c r="MWU369" s="0"/>
      <c r="MWV369" s="0"/>
      <c r="MWW369" s="0"/>
      <c r="MWX369" s="0"/>
      <c r="MWY369" s="0"/>
      <c r="MWZ369" s="0"/>
      <c r="MXA369" s="0"/>
      <c r="MXB369" s="0"/>
      <c r="MXC369" s="0"/>
      <c r="MXD369" s="0"/>
      <c r="MXE369" s="0"/>
      <c r="MXF369" s="0"/>
      <c r="MXG369" s="0"/>
      <c r="MXH369" s="0"/>
      <c r="MXI369" s="0"/>
      <c r="MXJ369" s="0"/>
      <c r="MXK369" s="0"/>
      <c r="MXL369" s="0"/>
      <c r="MXM369" s="0"/>
      <c r="MXN369" s="0"/>
      <c r="MXO369" s="0"/>
      <c r="MXP369" s="0"/>
      <c r="MXQ369" s="0"/>
      <c r="MXR369" s="0"/>
      <c r="MXS369" s="0"/>
      <c r="MXT369" s="0"/>
      <c r="MXU369" s="0"/>
      <c r="MXV369" s="0"/>
      <c r="MXW369" s="0"/>
      <c r="MXX369" s="0"/>
      <c r="MXY369" s="0"/>
      <c r="MXZ369" s="0"/>
      <c r="MYA369" s="0"/>
      <c r="MYB369" s="0"/>
      <c r="MYC369" s="0"/>
      <c r="MYD369" s="0"/>
      <c r="MYE369" s="0"/>
      <c r="MYF369" s="0"/>
      <c r="MYG369" s="0"/>
      <c r="MYH369" s="0"/>
      <c r="MYI369" s="0"/>
      <c r="MYJ369" s="0"/>
      <c r="MYK369" s="0"/>
      <c r="MYL369" s="0"/>
      <c r="MYM369" s="0"/>
      <c r="MYN369" s="0"/>
      <c r="MYO369" s="0"/>
      <c r="MYP369" s="0"/>
      <c r="MYQ369" s="0"/>
      <c r="MYR369" s="0"/>
      <c r="MYS369" s="0"/>
      <c r="MYT369" s="0"/>
      <c r="MYU369" s="0"/>
      <c r="MYV369" s="0"/>
      <c r="MYW369" s="0"/>
      <c r="MYX369" s="0"/>
      <c r="MYY369" s="0"/>
      <c r="MYZ369" s="0"/>
      <c r="MZA369" s="0"/>
      <c r="MZB369" s="0"/>
      <c r="MZC369" s="0"/>
      <c r="MZD369" s="0"/>
      <c r="MZE369" s="0"/>
      <c r="MZF369" s="0"/>
      <c r="MZG369" s="0"/>
      <c r="MZH369" s="0"/>
      <c r="MZI369" s="0"/>
      <c r="MZJ369" s="0"/>
      <c r="MZK369" s="0"/>
      <c r="MZL369" s="0"/>
      <c r="MZM369" s="0"/>
      <c r="MZN369" s="0"/>
      <c r="MZO369" s="0"/>
      <c r="MZP369" s="0"/>
      <c r="MZQ369" s="0"/>
      <c r="MZR369" s="0"/>
      <c r="MZS369" s="0"/>
      <c r="MZT369" s="0"/>
      <c r="MZU369" s="0"/>
      <c r="MZV369" s="0"/>
      <c r="MZW369" s="0"/>
      <c r="MZX369" s="0"/>
      <c r="MZY369" s="0"/>
      <c r="MZZ369" s="0"/>
      <c r="NAA369" s="0"/>
      <c r="NAB369" s="0"/>
      <c r="NAC369" s="0"/>
      <c r="NAD369" s="0"/>
      <c r="NAE369" s="0"/>
      <c r="NAF369" s="0"/>
      <c r="NAG369" s="0"/>
      <c r="NAH369" s="0"/>
      <c r="NAI369" s="0"/>
      <c r="NAJ369" s="0"/>
      <c r="NAK369" s="0"/>
      <c r="NAL369" s="0"/>
      <c r="NAM369" s="0"/>
      <c r="NAN369" s="0"/>
      <c r="NAO369" s="0"/>
      <c r="NAP369" s="0"/>
      <c r="NAQ369" s="0"/>
      <c r="NAR369" s="0"/>
      <c r="NAS369" s="0"/>
      <c r="NAT369" s="0"/>
      <c r="NAU369" s="0"/>
      <c r="NAV369" s="0"/>
      <c r="NAW369" s="0"/>
      <c r="NAX369" s="0"/>
      <c r="NAY369" s="0"/>
      <c r="NAZ369" s="0"/>
      <c r="NBA369" s="0"/>
      <c r="NBB369" s="0"/>
      <c r="NBC369" s="0"/>
      <c r="NBD369" s="0"/>
      <c r="NBE369" s="0"/>
      <c r="NBF369" s="0"/>
      <c r="NBG369" s="0"/>
      <c r="NBH369" s="0"/>
      <c r="NBI369" s="0"/>
      <c r="NBJ369" s="0"/>
      <c r="NBK369" s="0"/>
      <c r="NBL369" s="0"/>
      <c r="NBM369" s="0"/>
      <c r="NBN369" s="0"/>
      <c r="NBO369" s="0"/>
      <c r="NBP369" s="0"/>
      <c r="NBQ369" s="0"/>
      <c r="NBR369" s="0"/>
      <c r="NBS369" s="0"/>
      <c r="NBT369" s="0"/>
      <c r="NBU369" s="0"/>
      <c r="NBV369" s="0"/>
      <c r="NBW369" s="0"/>
      <c r="NBX369" s="0"/>
      <c r="NBY369" s="0"/>
      <c r="NBZ369" s="0"/>
      <c r="NCA369" s="0"/>
      <c r="NCB369" s="0"/>
      <c r="NCC369" s="0"/>
      <c r="NCD369" s="0"/>
      <c r="NCE369" s="0"/>
      <c r="NCF369" s="0"/>
      <c r="NCG369" s="0"/>
      <c r="NCH369" s="0"/>
      <c r="NCI369" s="0"/>
      <c r="NCJ369" s="0"/>
      <c r="NCK369" s="0"/>
      <c r="NCL369" s="0"/>
      <c r="NCM369" s="0"/>
      <c r="NCN369" s="0"/>
      <c r="NCO369" s="0"/>
      <c r="NCP369" s="0"/>
      <c r="NCQ369" s="0"/>
      <c r="NCR369" s="0"/>
      <c r="NCS369" s="0"/>
      <c r="NCT369" s="0"/>
      <c r="NCU369" s="0"/>
      <c r="NCV369" s="0"/>
      <c r="NCW369" s="0"/>
      <c r="NCX369" s="0"/>
      <c r="NCY369" s="0"/>
      <c r="NCZ369" s="0"/>
      <c r="NDA369" s="0"/>
      <c r="NDB369" s="0"/>
      <c r="NDC369" s="0"/>
      <c r="NDD369" s="0"/>
      <c r="NDE369" s="0"/>
      <c r="NDF369" s="0"/>
      <c r="NDG369" s="0"/>
      <c r="NDH369" s="0"/>
      <c r="NDI369" s="0"/>
      <c r="NDJ369" s="0"/>
      <c r="NDK369" s="0"/>
      <c r="NDL369" s="0"/>
      <c r="NDM369" s="0"/>
      <c r="NDN369" s="0"/>
      <c r="NDO369" s="0"/>
      <c r="NDP369" s="0"/>
      <c r="NDQ369" s="0"/>
      <c r="NDR369" s="0"/>
      <c r="NDS369" s="0"/>
      <c r="NDT369" s="0"/>
      <c r="NDU369" s="0"/>
      <c r="NDV369" s="0"/>
      <c r="NDW369" s="0"/>
      <c r="NDX369" s="0"/>
      <c r="NDY369" s="0"/>
      <c r="NDZ369" s="0"/>
      <c r="NEA369" s="0"/>
      <c r="NEB369" s="0"/>
      <c r="NEC369" s="0"/>
      <c r="NED369" s="0"/>
      <c r="NEE369" s="0"/>
      <c r="NEF369" s="0"/>
      <c r="NEG369" s="0"/>
      <c r="NEH369" s="0"/>
      <c r="NEI369" s="0"/>
      <c r="NEJ369" s="0"/>
      <c r="NEK369" s="0"/>
      <c r="NEL369" s="0"/>
      <c r="NEM369" s="0"/>
      <c r="NEN369" s="0"/>
      <c r="NEO369" s="0"/>
      <c r="NEP369" s="0"/>
      <c r="NEQ369" s="0"/>
      <c r="NER369" s="0"/>
      <c r="NES369" s="0"/>
      <c r="NET369" s="0"/>
      <c r="NEU369" s="0"/>
      <c r="NEV369" s="0"/>
      <c r="NEW369" s="0"/>
      <c r="NEX369" s="0"/>
      <c r="NEY369" s="0"/>
      <c r="NEZ369" s="0"/>
      <c r="NFA369" s="0"/>
      <c r="NFB369" s="0"/>
      <c r="NFC369" s="0"/>
      <c r="NFD369" s="0"/>
      <c r="NFE369" s="0"/>
      <c r="NFF369" s="0"/>
      <c r="NFG369" s="0"/>
      <c r="NFH369" s="0"/>
      <c r="NFI369" s="0"/>
      <c r="NFJ369" s="0"/>
      <c r="NFK369" s="0"/>
      <c r="NFL369" s="0"/>
      <c r="NFM369" s="0"/>
      <c r="NFN369" s="0"/>
      <c r="NFO369" s="0"/>
      <c r="NFP369" s="0"/>
      <c r="NFQ369" s="0"/>
      <c r="NFR369" s="0"/>
      <c r="NFS369" s="0"/>
      <c r="NFT369" s="0"/>
      <c r="NFU369" s="0"/>
      <c r="NFV369" s="0"/>
      <c r="NFW369" s="0"/>
      <c r="NFX369" s="0"/>
      <c r="NFY369" s="0"/>
      <c r="NFZ369" s="0"/>
      <c r="NGA369" s="0"/>
      <c r="NGB369" s="0"/>
      <c r="NGC369" s="0"/>
      <c r="NGD369" s="0"/>
      <c r="NGE369" s="0"/>
      <c r="NGF369" s="0"/>
      <c r="NGG369" s="0"/>
      <c r="NGH369" s="0"/>
      <c r="NGI369" s="0"/>
      <c r="NGJ369" s="0"/>
      <c r="NGK369" s="0"/>
      <c r="NGL369" s="0"/>
      <c r="NGM369" s="0"/>
      <c r="NGN369" s="0"/>
      <c r="NGO369" s="0"/>
      <c r="NGP369" s="0"/>
      <c r="NGQ369" s="0"/>
      <c r="NGR369" s="0"/>
      <c r="NGS369" s="0"/>
      <c r="NGT369" s="0"/>
      <c r="NGU369" s="0"/>
      <c r="NGV369" s="0"/>
      <c r="NGW369" s="0"/>
      <c r="NGX369" s="0"/>
      <c r="NGY369" s="0"/>
      <c r="NGZ369" s="0"/>
      <c r="NHA369" s="0"/>
      <c r="NHB369" s="0"/>
      <c r="NHC369" s="0"/>
      <c r="NHD369" s="0"/>
      <c r="NHE369" s="0"/>
      <c r="NHF369" s="0"/>
      <c r="NHG369" s="0"/>
      <c r="NHH369" s="0"/>
      <c r="NHI369" s="0"/>
      <c r="NHJ369" s="0"/>
      <c r="NHK369" s="0"/>
      <c r="NHL369" s="0"/>
      <c r="NHM369" s="0"/>
      <c r="NHN369" s="0"/>
      <c r="NHO369" s="0"/>
      <c r="NHP369" s="0"/>
      <c r="NHQ369" s="0"/>
      <c r="NHR369" s="0"/>
      <c r="NHS369" s="0"/>
      <c r="NHT369" s="0"/>
      <c r="NHU369" s="0"/>
      <c r="NHV369" s="0"/>
      <c r="NHW369" s="0"/>
      <c r="NHX369" s="0"/>
      <c r="NHY369" s="0"/>
      <c r="NHZ369" s="0"/>
      <c r="NIA369" s="0"/>
      <c r="NIB369" s="0"/>
      <c r="NIC369" s="0"/>
      <c r="NID369" s="0"/>
      <c r="NIE369" s="0"/>
      <c r="NIF369" s="0"/>
      <c r="NIG369" s="0"/>
      <c r="NIH369" s="0"/>
      <c r="NII369" s="0"/>
      <c r="NIJ369" s="0"/>
      <c r="NIK369" s="0"/>
      <c r="NIL369" s="0"/>
      <c r="NIM369" s="0"/>
      <c r="NIN369" s="0"/>
      <c r="NIO369" s="0"/>
      <c r="NIP369" s="0"/>
      <c r="NIQ369" s="0"/>
      <c r="NIR369" s="0"/>
      <c r="NIS369" s="0"/>
      <c r="NIT369" s="0"/>
      <c r="NIU369" s="0"/>
      <c r="NIV369" s="0"/>
      <c r="NIW369" s="0"/>
      <c r="NIX369" s="0"/>
      <c r="NIY369" s="0"/>
      <c r="NIZ369" s="0"/>
      <c r="NJA369" s="0"/>
      <c r="NJB369" s="0"/>
      <c r="NJC369" s="0"/>
      <c r="NJD369" s="0"/>
      <c r="NJE369" s="0"/>
      <c r="NJF369" s="0"/>
      <c r="NJG369" s="0"/>
      <c r="NJH369" s="0"/>
      <c r="NJI369" s="0"/>
      <c r="NJJ369" s="0"/>
      <c r="NJK369" s="0"/>
      <c r="NJL369" s="0"/>
      <c r="NJM369" s="0"/>
      <c r="NJN369" s="0"/>
      <c r="NJO369" s="0"/>
      <c r="NJP369" s="0"/>
      <c r="NJQ369" s="0"/>
      <c r="NJR369" s="0"/>
      <c r="NJS369" s="0"/>
      <c r="NJT369" s="0"/>
      <c r="NJU369" s="0"/>
      <c r="NJV369" s="0"/>
      <c r="NJW369" s="0"/>
      <c r="NJX369" s="0"/>
      <c r="NJY369" s="0"/>
      <c r="NJZ369" s="0"/>
      <c r="NKA369" s="0"/>
      <c r="NKB369" s="0"/>
      <c r="NKC369" s="0"/>
      <c r="NKD369" s="0"/>
      <c r="NKE369" s="0"/>
      <c r="NKF369" s="0"/>
      <c r="NKG369" s="0"/>
      <c r="NKH369" s="0"/>
      <c r="NKI369" s="0"/>
      <c r="NKJ369" s="0"/>
      <c r="NKK369" s="0"/>
      <c r="NKL369" s="0"/>
      <c r="NKM369" s="0"/>
      <c r="NKN369" s="0"/>
      <c r="NKO369" s="0"/>
      <c r="NKP369" s="0"/>
      <c r="NKQ369" s="0"/>
      <c r="NKR369" s="0"/>
      <c r="NKS369" s="0"/>
      <c r="NKT369" s="0"/>
      <c r="NKU369" s="0"/>
      <c r="NKV369" s="0"/>
      <c r="NKW369" s="0"/>
      <c r="NKX369" s="0"/>
      <c r="NKY369" s="0"/>
      <c r="NKZ369" s="0"/>
      <c r="NLA369" s="0"/>
      <c r="NLB369" s="0"/>
      <c r="NLC369" s="0"/>
      <c r="NLD369" s="0"/>
      <c r="NLE369" s="0"/>
      <c r="NLF369" s="0"/>
      <c r="NLG369" s="0"/>
      <c r="NLH369" s="0"/>
      <c r="NLI369" s="0"/>
      <c r="NLJ369" s="0"/>
      <c r="NLK369" s="0"/>
      <c r="NLL369" s="0"/>
      <c r="NLM369" s="0"/>
      <c r="NLN369" s="0"/>
      <c r="NLO369" s="0"/>
      <c r="NLP369" s="0"/>
      <c r="NLQ369" s="0"/>
      <c r="NLR369" s="0"/>
      <c r="NLS369" s="0"/>
      <c r="NLT369" s="0"/>
      <c r="NLU369" s="0"/>
      <c r="NLV369" s="0"/>
      <c r="NLW369" s="0"/>
      <c r="NLX369" s="0"/>
      <c r="NLY369" s="0"/>
      <c r="NLZ369" s="0"/>
      <c r="NMA369" s="0"/>
      <c r="NMB369" s="0"/>
      <c r="NMC369" s="0"/>
      <c r="NMD369" s="0"/>
      <c r="NME369" s="0"/>
      <c r="NMF369" s="0"/>
      <c r="NMG369" s="0"/>
      <c r="NMH369" s="0"/>
      <c r="NMI369" s="0"/>
      <c r="NMJ369" s="0"/>
      <c r="NMK369" s="0"/>
      <c r="NML369" s="0"/>
      <c r="NMM369" s="0"/>
      <c r="NMN369" s="0"/>
      <c r="NMO369" s="0"/>
      <c r="NMP369" s="0"/>
      <c r="NMQ369" s="0"/>
      <c r="NMR369" s="0"/>
      <c r="NMS369" s="0"/>
      <c r="NMT369" s="0"/>
      <c r="NMU369" s="0"/>
      <c r="NMV369" s="0"/>
      <c r="NMW369" s="0"/>
      <c r="NMX369" s="0"/>
      <c r="NMY369" s="0"/>
      <c r="NMZ369" s="0"/>
      <c r="NNA369" s="0"/>
      <c r="NNB369" s="0"/>
      <c r="NNC369" s="0"/>
      <c r="NND369" s="0"/>
      <c r="NNE369" s="0"/>
      <c r="NNF369" s="0"/>
      <c r="NNG369" s="0"/>
      <c r="NNH369" s="0"/>
      <c r="NNI369" s="0"/>
      <c r="NNJ369" s="0"/>
      <c r="NNK369" s="0"/>
      <c r="NNL369" s="0"/>
      <c r="NNM369" s="0"/>
      <c r="NNN369" s="0"/>
      <c r="NNO369" s="0"/>
      <c r="NNP369" s="0"/>
      <c r="NNQ369" s="0"/>
      <c r="NNR369" s="0"/>
      <c r="NNS369" s="0"/>
      <c r="NNT369" s="0"/>
      <c r="NNU369" s="0"/>
      <c r="NNV369" s="0"/>
      <c r="NNW369" s="0"/>
      <c r="NNX369" s="0"/>
      <c r="NNY369" s="0"/>
      <c r="NNZ369" s="0"/>
      <c r="NOA369" s="0"/>
      <c r="NOB369" s="0"/>
      <c r="NOC369" s="0"/>
      <c r="NOD369" s="0"/>
      <c r="NOE369" s="0"/>
      <c r="NOF369" s="0"/>
      <c r="NOG369" s="0"/>
      <c r="NOH369" s="0"/>
      <c r="NOI369" s="0"/>
      <c r="NOJ369" s="0"/>
      <c r="NOK369" s="0"/>
      <c r="NOL369" s="0"/>
      <c r="NOM369" s="0"/>
      <c r="NON369" s="0"/>
      <c r="NOO369" s="0"/>
      <c r="NOP369" s="0"/>
      <c r="NOQ369" s="0"/>
      <c r="NOR369" s="0"/>
      <c r="NOS369" s="0"/>
      <c r="NOT369" s="0"/>
      <c r="NOU369" s="0"/>
      <c r="NOV369" s="0"/>
      <c r="NOW369" s="0"/>
      <c r="NOX369" s="0"/>
      <c r="NOY369" s="0"/>
      <c r="NOZ369" s="0"/>
      <c r="NPA369" s="0"/>
      <c r="NPB369" s="0"/>
      <c r="NPC369" s="0"/>
      <c r="NPD369" s="0"/>
      <c r="NPE369" s="0"/>
      <c r="NPF369" s="0"/>
      <c r="NPG369" s="0"/>
      <c r="NPH369" s="0"/>
      <c r="NPI369" s="0"/>
      <c r="NPJ369" s="0"/>
      <c r="NPK369" s="0"/>
      <c r="NPL369" s="0"/>
      <c r="NPM369" s="0"/>
      <c r="NPN369" s="0"/>
      <c r="NPO369" s="0"/>
      <c r="NPP369" s="0"/>
      <c r="NPQ369" s="0"/>
      <c r="NPR369" s="0"/>
      <c r="NPS369" s="0"/>
      <c r="NPT369" s="0"/>
      <c r="NPU369" s="0"/>
      <c r="NPV369" s="0"/>
      <c r="NPW369" s="0"/>
      <c r="NPX369" s="0"/>
      <c r="NPY369" s="0"/>
      <c r="NPZ369" s="0"/>
      <c r="NQA369" s="0"/>
      <c r="NQB369" s="0"/>
      <c r="NQC369" s="0"/>
      <c r="NQD369" s="0"/>
      <c r="NQE369" s="0"/>
      <c r="NQF369" s="0"/>
      <c r="NQG369" s="0"/>
      <c r="NQH369" s="0"/>
      <c r="NQI369" s="0"/>
      <c r="NQJ369" s="0"/>
      <c r="NQK369" s="0"/>
      <c r="NQL369" s="0"/>
      <c r="NQM369" s="0"/>
      <c r="NQN369" s="0"/>
      <c r="NQO369" s="0"/>
      <c r="NQP369" s="0"/>
      <c r="NQQ369" s="0"/>
      <c r="NQR369" s="0"/>
      <c r="NQS369" s="0"/>
      <c r="NQT369" s="0"/>
      <c r="NQU369" s="0"/>
      <c r="NQV369" s="0"/>
      <c r="NQW369" s="0"/>
      <c r="NQX369" s="0"/>
      <c r="NQY369" s="0"/>
      <c r="NQZ369" s="0"/>
      <c r="NRA369" s="0"/>
      <c r="NRB369" s="0"/>
      <c r="NRC369" s="0"/>
      <c r="NRD369" s="0"/>
      <c r="NRE369" s="0"/>
      <c r="NRF369" s="0"/>
      <c r="NRG369" s="0"/>
      <c r="NRH369" s="0"/>
      <c r="NRI369" s="0"/>
      <c r="NRJ369" s="0"/>
      <c r="NRK369" s="0"/>
      <c r="NRL369" s="0"/>
      <c r="NRM369" s="0"/>
      <c r="NRN369" s="0"/>
      <c r="NRO369" s="0"/>
      <c r="NRP369" s="0"/>
      <c r="NRQ369" s="0"/>
      <c r="NRR369" s="0"/>
      <c r="NRS369" s="0"/>
      <c r="NRT369" s="0"/>
      <c r="NRU369" s="0"/>
      <c r="NRV369" s="0"/>
      <c r="NRW369" s="0"/>
      <c r="NRX369" s="0"/>
      <c r="NRY369" s="0"/>
      <c r="NRZ369" s="0"/>
      <c r="NSA369" s="0"/>
      <c r="NSB369" s="0"/>
      <c r="NSC369" s="0"/>
      <c r="NSD369" s="0"/>
      <c r="NSE369" s="0"/>
      <c r="NSF369" s="0"/>
      <c r="NSG369" s="0"/>
      <c r="NSH369" s="0"/>
      <c r="NSI369" s="0"/>
      <c r="NSJ369" s="0"/>
      <c r="NSK369" s="0"/>
      <c r="NSL369" s="0"/>
      <c r="NSM369" s="0"/>
      <c r="NSN369" s="0"/>
      <c r="NSO369" s="0"/>
      <c r="NSP369" s="0"/>
      <c r="NSQ369" s="0"/>
      <c r="NSR369" s="0"/>
      <c r="NSS369" s="0"/>
      <c r="NST369" s="0"/>
      <c r="NSU369" s="0"/>
      <c r="NSV369" s="0"/>
      <c r="NSW369" s="0"/>
      <c r="NSX369" s="0"/>
      <c r="NSY369" s="0"/>
      <c r="NSZ369" s="0"/>
      <c r="NTA369" s="0"/>
      <c r="NTB369" s="0"/>
      <c r="NTC369" s="0"/>
      <c r="NTD369" s="0"/>
      <c r="NTE369" s="0"/>
      <c r="NTF369" s="0"/>
      <c r="NTG369" s="0"/>
      <c r="NTH369" s="0"/>
      <c r="NTI369" s="0"/>
      <c r="NTJ369" s="0"/>
      <c r="NTK369" s="0"/>
      <c r="NTL369" s="0"/>
      <c r="NTM369" s="0"/>
      <c r="NTN369" s="0"/>
      <c r="NTO369" s="0"/>
      <c r="NTP369" s="0"/>
      <c r="NTQ369" s="0"/>
      <c r="NTR369" s="0"/>
      <c r="NTS369" s="0"/>
      <c r="NTT369" s="0"/>
      <c r="NTU369" s="0"/>
      <c r="NTV369" s="0"/>
      <c r="NTW369" s="0"/>
      <c r="NTX369" s="0"/>
      <c r="NTY369" s="0"/>
      <c r="NTZ369" s="0"/>
      <c r="NUA369" s="0"/>
      <c r="NUB369" s="0"/>
      <c r="NUC369" s="0"/>
      <c r="NUD369" s="0"/>
      <c r="NUE369" s="0"/>
      <c r="NUF369" s="0"/>
      <c r="NUG369" s="0"/>
      <c r="NUH369" s="0"/>
      <c r="NUI369" s="0"/>
      <c r="NUJ369" s="0"/>
      <c r="NUK369" s="0"/>
      <c r="NUL369" s="0"/>
      <c r="NUM369" s="0"/>
      <c r="NUN369" s="0"/>
      <c r="NUO369" s="0"/>
      <c r="NUP369" s="0"/>
      <c r="NUQ369" s="0"/>
      <c r="NUR369" s="0"/>
      <c r="NUS369" s="0"/>
      <c r="NUT369" s="0"/>
      <c r="NUU369" s="0"/>
      <c r="NUV369" s="0"/>
      <c r="NUW369" s="0"/>
      <c r="NUX369" s="0"/>
      <c r="NUY369" s="0"/>
      <c r="NUZ369" s="0"/>
      <c r="NVA369" s="0"/>
      <c r="NVB369" s="0"/>
      <c r="NVC369" s="0"/>
      <c r="NVD369" s="0"/>
      <c r="NVE369" s="0"/>
      <c r="NVF369" s="0"/>
      <c r="NVG369" s="0"/>
      <c r="NVH369" s="0"/>
      <c r="NVI369" s="0"/>
      <c r="NVJ369" s="0"/>
      <c r="NVK369" s="0"/>
      <c r="NVL369" s="0"/>
      <c r="NVM369" s="0"/>
      <c r="NVN369" s="0"/>
      <c r="NVO369" s="0"/>
      <c r="NVP369" s="0"/>
      <c r="NVQ369" s="0"/>
      <c r="NVR369" s="0"/>
      <c r="NVS369" s="0"/>
      <c r="NVT369" s="0"/>
      <c r="NVU369" s="0"/>
      <c r="NVV369" s="0"/>
      <c r="NVW369" s="0"/>
      <c r="NVX369" s="0"/>
      <c r="NVY369" s="0"/>
      <c r="NVZ369" s="0"/>
      <c r="NWA369" s="0"/>
      <c r="NWB369" s="0"/>
      <c r="NWC369" s="0"/>
      <c r="NWD369" s="0"/>
      <c r="NWE369" s="0"/>
      <c r="NWF369" s="0"/>
      <c r="NWG369" s="0"/>
      <c r="NWH369" s="0"/>
      <c r="NWI369" s="0"/>
      <c r="NWJ369" s="0"/>
      <c r="NWK369" s="0"/>
      <c r="NWL369" s="0"/>
      <c r="NWM369" s="0"/>
      <c r="NWN369" s="0"/>
      <c r="NWO369" s="0"/>
      <c r="NWP369" s="0"/>
      <c r="NWQ369" s="0"/>
      <c r="NWR369" s="0"/>
      <c r="NWS369" s="0"/>
      <c r="NWT369" s="0"/>
      <c r="NWU369" s="0"/>
      <c r="NWV369" s="0"/>
      <c r="NWW369" s="0"/>
      <c r="NWX369" s="0"/>
      <c r="NWY369" s="0"/>
      <c r="NWZ369" s="0"/>
      <c r="NXA369" s="0"/>
      <c r="NXB369" s="0"/>
      <c r="NXC369" s="0"/>
      <c r="NXD369" s="0"/>
      <c r="NXE369" s="0"/>
      <c r="NXF369" s="0"/>
      <c r="NXG369" s="0"/>
      <c r="NXH369" s="0"/>
      <c r="NXI369" s="0"/>
      <c r="NXJ369" s="0"/>
      <c r="NXK369" s="0"/>
      <c r="NXL369" s="0"/>
      <c r="NXM369" s="0"/>
      <c r="NXN369" s="0"/>
      <c r="NXO369" s="0"/>
      <c r="NXP369" s="0"/>
      <c r="NXQ369" s="0"/>
      <c r="NXR369" s="0"/>
      <c r="NXS369" s="0"/>
      <c r="NXT369" s="0"/>
      <c r="NXU369" s="0"/>
      <c r="NXV369" s="0"/>
      <c r="NXW369" s="0"/>
      <c r="NXX369" s="0"/>
      <c r="NXY369" s="0"/>
      <c r="NXZ369" s="0"/>
      <c r="NYA369" s="0"/>
      <c r="NYB369" s="0"/>
      <c r="NYC369" s="0"/>
      <c r="NYD369" s="0"/>
      <c r="NYE369" s="0"/>
      <c r="NYF369" s="0"/>
      <c r="NYG369" s="0"/>
      <c r="NYH369" s="0"/>
      <c r="NYI369" s="0"/>
      <c r="NYJ369" s="0"/>
      <c r="NYK369" s="0"/>
      <c r="NYL369" s="0"/>
      <c r="NYM369" s="0"/>
      <c r="NYN369" s="0"/>
      <c r="NYO369" s="0"/>
      <c r="NYP369" s="0"/>
      <c r="NYQ369" s="0"/>
      <c r="NYR369" s="0"/>
      <c r="NYS369" s="0"/>
      <c r="NYT369" s="0"/>
      <c r="NYU369" s="0"/>
      <c r="NYV369" s="0"/>
      <c r="NYW369" s="0"/>
      <c r="NYX369" s="0"/>
      <c r="NYY369" s="0"/>
      <c r="NYZ369" s="0"/>
      <c r="NZA369" s="0"/>
      <c r="NZB369" s="0"/>
      <c r="NZC369" s="0"/>
      <c r="NZD369" s="0"/>
      <c r="NZE369" s="0"/>
      <c r="NZF369" s="0"/>
      <c r="NZG369" s="0"/>
      <c r="NZH369" s="0"/>
      <c r="NZI369" s="0"/>
      <c r="NZJ369" s="0"/>
      <c r="NZK369" s="0"/>
      <c r="NZL369" s="0"/>
      <c r="NZM369" s="0"/>
      <c r="NZN369" s="0"/>
      <c r="NZO369" s="0"/>
      <c r="NZP369" s="0"/>
      <c r="NZQ369" s="0"/>
      <c r="NZR369" s="0"/>
      <c r="NZS369" s="0"/>
      <c r="NZT369" s="0"/>
      <c r="NZU369" s="0"/>
      <c r="NZV369" s="0"/>
      <c r="NZW369" s="0"/>
      <c r="NZX369" s="0"/>
      <c r="NZY369" s="0"/>
      <c r="NZZ369" s="0"/>
      <c r="OAA369" s="0"/>
      <c r="OAB369" s="0"/>
      <c r="OAC369" s="0"/>
      <c r="OAD369" s="0"/>
      <c r="OAE369" s="0"/>
      <c r="OAF369" s="0"/>
      <c r="OAG369" s="0"/>
      <c r="OAH369" s="0"/>
      <c r="OAI369" s="0"/>
      <c r="OAJ369" s="0"/>
      <c r="OAK369" s="0"/>
      <c r="OAL369" s="0"/>
      <c r="OAM369" s="0"/>
      <c r="OAN369" s="0"/>
      <c r="OAO369" s="0"/>
      <c r="OAP369" s="0"/>
      <c r="OAQ369" s="0"/>
      <c r="OAR369" s="0"/>
      <c r="OAS369" s="0"/>
      <c r="OAT369" s="0"/>
      <c r="OAU369" s="0"/>
      <c r="OAV369" s="0"/>
      <c r="OAW369" s="0"/>
      <c r="OAX369" s="0"/>
      <c r="OAY369" s="0"/>
      <c r="OAZ369" s="0"/>
      <c r="OBA369" s="0"/>
      <c r="OBB369" s="0"/>
      <c r="OBC369" s="0"/>
      <c r="OBD369" s="0"/>
      <c r="OBE369" s="0"/>
      <c r="OBF369" s="0"/>
      <c r="OBG369" s="0"/>
      <c r="OBH369" s="0"/>
      <c r="OBI369" s="0"/>
      <c r="OBJ369" s="0"/>
      <c r="OBK369" s="0"/>
      <c r="OBL369" s="0"/>
      <c r="OBM369" s="0"/>
      <c r="OBN369" s="0"/>
      <c r="OBO369" s="0"/>
      <c r="OBP369" s="0"/>
      <c r="OBQ369" s="0"/>
      <c r="OBR369" s="0"/>
      <c r="OBS369" s="0"/>
      <c r="OBT369" s="0"/>
      <c r="OBU369" s="0"/>
      <c r="OBV369" s="0"/>
      <c r="OBW369" s="0"/>
      <c r="OBX369" s="0"/>
      <c r="OBY369" s="0"/>
      <c r="OBZ369" s="0"/>
      <c r="OCA369" s="0"/>
      <c r="OCB369" s="0"/>
      <c r="OCC369" s="0"/>
      <c r="OCD369" s="0"/>
      <c r="OCE369" s="0"/>
      <c r="OCF369" s="0"/>
      <c r="OCG369" s="0"/>
      <c r="OCH369" s="0"/>
      <c r="OCI369" s="0"/>
      <c r="OCJ369" s="0"/>
      <c r="OCK369" s="0"/>
      <c r="OCL369" s="0"/>
      <c r="OCM369" s="0"/>
      <c r="OCN369" s="0"/>
      <c r="OCO369" s="0"/>
      <c r="OCP369" s="0"/>
      <c r="OCQ369" s="0"/>
      <c r="OCR369" s="0"/>
      <c r="OCS369" s="0"/>
      <c r="OCT369" s="0"/>
      <c r="OCU369" s="0"/>
      <c r="OCV369" s="0"/>
      <c r="OCW369" s="0"/>
      <c r="OCX369" s="0"/>
      <c r="OCY369" s="0"/>
      <c r="OCZ369" s="0"/>
      <c r="ODA369" s="0"/>
      <c r="ODB369" s="0"/>
      <c r="ODC369" s="0"/>
      <c r="ODD369" s="0"/>
      <c r="ODE369" s="0"/>
      <c r="ODF369" s="0"/>
      <c r="ODG369" s="0"/>
      <c r="ODH369" s="0"/>
      <c r="ODI369" s="0"/>
      <c r="ODJ369" s="0"/>
      <c r="ODK369" s="0"/>
      <c r="ODL369" s="0"/>
      <c r="ODM369" s="0"/>
      <c r="ODN369" s="0"/>
      <c r="ODO369" s="0"/>
      <c r="ODP369" s="0"/>
      <c r="ODQ369" s="0"/>
      <c r="ODR369" s="0"/>
      <c r="ODS369" s="0"/>
      <c r="ODT369" s="0"/>
      <c r="ODU369" s="0"/>
      <c r="ODV369" s="0"/>
      <c r="ODW369" s="0"/>
      <c r="ODX369" s="0"/>
      <c r="ODY369" s="0"/>
      <c r="ODZ369" s="0"/>
      <c r="OEA369" s="0"/>
      <c r="OEB369" s="0"/>
      <c r="OEC369" s="0"/>
      <c r="OED369" s="0"/>
      <c r="OEE369" s="0"/>
      <c r="OEF369" s="0"/>
      <c r="OEG369" s="0"/>
      <c r="OEH369" s="0"/>
      <c r="OEI369" s="0"/>
      <c r="OEJ369" s="0"/>
      <c r="OEK369" s="0"/>
      <c r="OEL369" s="0"/>
      <c r="OEM369" s="0"/>
      <c r="OEN369" s="0"/>
      <c r="OEO369" s="0"/>
      <c r="OEP369" s="0"/>
      <c r="OEQ369" s="0"/>
      <c r="OER369" s="0"/>
      <c r="OES369" s="0"/>
      <c r="OET369" s="0"/>
      <c r="OEU369" s="0"/>
      <c r="OEV369" s="0"/>
      <c r="OEW369" s="0"/>
      <c r="OEX369" s="0"/>
      <c r="OEY369" s="0"/>
      <c r="OEZ369" s="0"/>
      <c r="OFA369" s="0"/>
      <c r="OFB369" s="0"/>
      <c r="OFC369" s="0"/>
      <c r="OFD369" s="0"/>
      <c r="OFE369" s="0"/>
      <c r="OFF369" s="0"/>
      <c r="OFG369" s="0"/>
      <c r="OFH369" s="0"/>
      <c r="OFI369" s="0"/>
      <c r="OFJ369" s="0"/>
      <c r="OFK369" s="0"/>
      <c r="OFL369" s="0"/>
      <c r="OFM369" s="0"/>
      <c r="OFN369" s="0"/>
      <c r="OFO369" s="0"/>
      <c r="OFP369" s="0"/>
      <c r="OFQ369" s="0"/>
      <c r="OFR369" s="0"/>
      <c r="OFS369" s="0"/>
      <c r="OFT369" s="0"/>
      <c r="OFU369" s="0"/>
      <c r="OFV369" s="0"/>
      <c r="OFW369" s="0"/>
      <c r="OFX369" s="0"/>
      <c r="OFY369" s="0"/>
      <c r="OFZ369" s="0"/>
      <c r="OGA369" s="0"/>
      <c r="OGB369" s="0"/>
      <c r="OGC369" s="0"/>
      <c r="OGD369" s="0"/>
      <c r="OGE369" s="0"/>
      <c r="OGF369" s="0"/>
      <c r="OGG369" s="0"/>
      <c r="OGH369" s="0"/>
      <c r="OGI369" s="0"/>
      <c r="OGJ369" s="0"/>
      <c r="OGK369" s="0"/>
      <c r="OGL369" s="0"/>
      <c r="OGM369" s="0"/>
      <c r="OGN369" s="0"/>
      <c r="OGO369" s="0"/>
      <c r="OGP369" s="0"/>
      <c r="OGQ369" s="0"/>
      <c r="OGR369" s="0"/>
      <c r="OGS369" s="0"/>
      <c r="OGT369" s="0"/>
      <c r="OGU369" s="0"/>
      <c r="OGV369" s="0"/>
      <c r="OGW369" s="0"/>
      <c r="OGX369" s="0"/>
      <c r="OGY369" s="0"/>
      <c r="OGZ369" s="0"/>
      <c r="OHA369" s="0"/>
      <c r="OHB369" s="0"/>
      <c r="OHC369" s="0"/>
      <c r="OHD369" s="0"/>
      <c r="OHE369" s="0"/>
      <c r="OHF369" s="0"/>
      <c r="OHG369" s="0"/>
      <c r="OHH369" s="0"/>
      <c r="OHI369" s="0"/>
      <c r="OHJ369" s="0"/>
      <c r="OHK369" s="0"/>
      <c r="OHL369" s="0"/>
      <c r="OHM369" s="0"/>
      <c r="OHN369" s="0"/>
      <c r="OHO369" s="0"/>
      <c r="OHP369" s="0"/>
      <c r="OHQ369" s="0"/>
      <c r="OHR369" s="0"/>
      <c r="OHS369" s="0"/>
      <c r="OHT369" s="0"/>
      <c r="OHU369" s="0"/>
      <c r="OHV369" s="0"/>
      <c r="OHW369" s="0"/>
      <c r="OHX369" s="0"/>
      <c r="OHY369" s="0"/>
      <c r="OHZ369" s="0"/>
      <c r="OIA369" s="0"/>
      <c r="OIB369" s="0"/>
      <c r="OIC369" s="0"/>
      <c r="OID369" s="0"/>
      <c r="OIE369" s="0"/>
      <c r="OIF369" s="0"/>
      <c r="OIG369" s="0"/>
      <c r="OIH369" s="0"/>
      <c r="OII369" s="0"/>
      <c r="OIJ369" s="0"/>
      <c r="OIK369" s="0"/>
      <c r="OIL369" s="0"/>
      <c r="OIM369" s="0"/>
      <c r="OIN369" s="0"/>
      <c r="OIO369" s="0"/>
      <c r="OIP369" s="0"/>
      <c r="OIQ369" s="0"/>
      <c r="OIR369" s="0"/>
      <c r="OIS369" s="0"/>
      <c r="OIT369" s="0"/>
      <c r="OIU369" s="0"/>
      <c r="OIV369" s="0"/>
      <c r="OIW369" s="0"/>
      <c r="OIX369" s="0"/>
      <c r="OIY369" s="0"/>
      <c r="OIZ369" s="0"/>
      <c r="OJA369" s="0"/>
      <c r="OJB369" s="0"/>
      <c r="OJC369" s="0"/>
      <c r="OJD369" s="0"/>
      <c r="OJE369" s="0"/>
      <c r="OJF369" s="0"/>
      <c r="OJG369" s="0"/>
      <c r="OJH369" s="0"/>
      <c r="OJI369" s="0"/>
      <c r="OJJ369" s="0"/>
      <c r="OJK369" s="0"/>
      <c r="OJL369" s="0"/>
      <c r="OJM369" s="0"/>
      <c r="OJN369" s="0"/>
      <c r="OJO369" s="0"/>
      <c r="OJP369" s="0"/>
      <c r="OJQ369" s="0"/>
      <c r="OJR369" s="0"/>
      <c r="OJS369" s="0"/>
      <c r="OJT369" s="0"/>
      <c r="OJU369" s="0"/>
      <c r="OJV369" s="0"/>
      <c r="OJW369" s="0"/>
      <c r="OJX369" s="0"/>
      <c r="OJY369" s="0"/>
      <c r="OJZ369" s="0"/>
      <c r="OKA369" s="0"/>
      <c r="OKB369" s="0"/>
      <c r="OKC369" s="0"/>
      <c r="OKD369" s="0"/>
      <c r="OKE369" s="0"/>
      <c r="OKF369" s="0"/>
      <c r="OKG369" s="0"/>
      <c r="OKH369" s="0"/>
      <c r="OKI369" s="0"/>
      <c r="OKJ369" s="0"/>
      <c r="OKK369" s="0"/>
      <c r="OKL369" s="0"/>
      <c r="OKM369" s="0"/>
      <c r="OKN369" s="0"/>
      <c r="OKO369" s="0"/>
      <c r="OKP369" s="0"/>
      <c r="OKQ369" s="0"/>
      <c r="OKR369" s="0"/>
      <c r="OKS369" s="0"/>
      <c r="OKT369" s="0"/>
      <c r="OKU369" s="0"/>
      <c r="OKV369" s="0"/>
      <c r="OKW369" s="0"/>
      <c r="OKX369" s="0"/>
      <c r="OKY369" s="0"/>
      <c r="OKZ369" s="0"/>
      <c r="OLA369" s="0"/>
      <c r="OLB369" s="0"/>
      <c r="OLC369" s="0"/>
      <c r="OLD369" s="0"/>
      <c r="OLE369" s="0"/>
      <c r="OLF369" s="0"/>
      <c r="OLG369" s="0"/>
      <c r="OLH369" s="0"/>
      <c r="OLI369" s="0"/>
      <c r="OLJ369" s="0"/>
      <c r="OLK369" s="0"/>
      <c r="OLL369" s="0"/>
      <c r="OLM369" s="0"/>
      <c r="OLN369" s="0"/>
      <c r="OLO369" s="0"/>
      <c r="OLP369" s="0"/>
      <c r="OLQ369" s="0"/>
      <c r="OLR369" s="0"/>
      <c r="OLS369" s="0"/>
      <c r="OLT369" s="0"/>
      <c r="OLU369" s="0"/>
      <c r="OLV369" s="0"/>
      <c r="OLW369" s="0"/>
      <c r="OLX369" s="0"/>
      <c r="OLY369" s="0"/>
      <c r="OLZ369" s="0"/>
      <c r="OMA369" s="0"/>
      <c r="OMB369" s="0"/>
      <c r="OMC369" s="0"/>
      <c r="OMD369" s="0"/>
      <c r="OME369" s="0"/>
      <c r="OMF369" s="0"/>
      <c r="OMG369" s="0"/>
      <c r="OMH369" s="0"/>
      <c r="OMI369" s="0"/>
      <c r="OMJ369" s="0"/>
      <c r="OMK369" s="0"/>
      <c r="OML369" s="0"/>
      <c r="OMM369" s="0"/>
      <c r="OMN369" s="0"/>
      <c r="OMO369" s="0"/>
      <c r="OMP369" s="0"/>
      <c r="OMQ369" s="0"/>
      <c r="OMR369" s="0"/>
      <c r="OMS369" s="0"/>
      <c r="OMT369" s="0"/>
      <c r="OMU369" s="0"/>
      <c r="OMV369" s="0"/>
      <c r="OMW369" s="0"/>
      <c r="OMX369" s="0"/>
      <c r="OMY369" s="0"/>
      <c r="OMZ369" s="0"/>
      <c r="ONA369" s="0"/>
      <c r="ONB369" s="0"/>
      <c r="ONC369" s="0"/>
      <c r="OND369" s="0"/>
      <c r="ONE369" s="0"/>
      <c r="ONF369" s="0"/>
      <c r="ONG369" s="0"/>
      <c r="ONH369" s="0"/>
      <c r="ONI369" s="0"/>
      <c r="ONJ369" s="0"/>
      <c r="ONK369" s="0"/>
      <c r="ONL369" s="0"/>
      <c r="ONM369" s="0"/>
      <c r="ONN369" s="0"/>
      <c r="ONO369" s="0"/>
      <c r="ONP369" s="0"/>
      <c r="ONQ369" s="0"/>
      <c r="ONR369" s="0"/>
      <c r="ONS369" s="0"/>
      <c r="ONT369" s="0"/>
      <c r="ONU369" s="0"/>
      <c r="ONV369" s="0"/>
      <c r="ONW369" s="0"/>
      <c r="ONX369" s="0"/>
      <c r="ONY369" s="0"/>
      <c r="ONZ369" s="0"/>
      <c r="OOA369" s="0"/>
      <c r="OOB369" s="0"/>
      <c r="OOC369" s="0"/>
      <c r="OOD369" s="0"/>
      <c r="OOE369" s="0"/>
      <c r="OOF369" s="0"/>
      <c r="OOG369" s="0"/>
      <c r="OOH369" s="0"/>
      <c r="OOI369" s="0"/>
      <c r="OOJ369" s="0"/>
      <c r="OOK369" s="0"/>
      <c r="OOL369" s="0"/>
      <c r="OOM369" s="0"/>
      <c r="OON369" s="0"/>
      <c r="OOO369" s="0"/>
      <c r="OOP369" s="0"/>
      <c r="OOQ369" s="0"/>
      <c r="OOR369" s="0"/>
      <c r="OOS369" s="0"/>
      <c r="OOT369" s="0"/>
      <c r="OOU369" s="0"/>
      <c r="OOV369" s="0"/>
      <c r="OOW369" s="0"/>
      <c r="OOX369" s="0"/>
      <c r="OOY369" s="0"/>
      <c r="OOZ369" s="0"/>
      <c r="OPA369" s="0"/>
      <c r="OPB369" s="0"/>
      <c r="OPC369" s="0"/>
      <c r="OPD369" s="0"/>
      <c r="OPE369" s="0"/>
      <c r="OPF369" s="0"/>
      <c r="OPG369" s="0"/>
      <c r="OPH369" s="0"/>
      <c r="OPI369" s="0"/>
      <c r="OPJ369" s="0"/>
      <c r="OPK369" s="0"/>
      <c r="OPL369" s="0"/>
      <c r="OPM369" s="0"/>
      <c r="OPN369" s="0"/>
      <c r="OPO369" s="0"/>
      <c r="OPP369" s="0"/>
      <c r="OPQ369" s="0"/>
      <c r="OPR369" s="0"/>
      <c r="OPS369" s="0"/>
      <c r="OPT369" s="0"/>
      <c r="OPU369" s="0"/>
      <c r="OPV369" s="0"/>
      <c r="OPW369" s="0"/>
      <c r="OPX369" s="0"/>
      <c r="OPY369" s="0"/>
      <c r="OPZ369" s="0"/>
      <c r="OQA369" s="0"/>
      <c r="OQB369" s="0"/>
      <c r="OQC369" s="0"/>
      <c r="OQD369" s="0"/>
      <c r="OQE369" s="0"/>
      <c r="OQF369" s="0"/>
      <c r="OQG369" s="0"/>
      <c r="OQH369" s="0"/>
      <c r="OQI369" s="0"/>
      <c r="OQJ369" s="0"/>
      <c r="OQK369" s="0"/>
      <c r="OQL369" s="0"/>
      <c r="OQM369" s="0"/>
      <c r="OQN369" s="0"/>
      <c r="OQO369" s="0"/>
      <c r="OQP369" s="0"/>
      <c r="OQQ369" s="0"/>
      <c r="OQR369" s="0"/>
      <c r="OQS369" s="0"/>
      <c r="OQT369" s="0"/>
      <c r="OQU369" s="0"/>
      <c r="OQV369" s="0"/>
      <c r="OQW369" s="0"/>
      <c r="OQX369" s="0"/>
      <c r="OQY369" s="0"/>
      <c r="OQZ369" s="0"/>
      <c r="ORA369" s="0"/>
      <c r="ORB369" s="0"/>
      <c r="ORC369" s="0"/>
      <c r="ORD369" s="0"/>
      <c r="ORE369" s="0"/>
      <c r="ORF369" s="0"/>
      <c r="ORG369" s="0"/>
      <c r="ORH369" s="0"/>
      <c r="ORI369" s="0"/>
      <c r="ORJ369" s="0"/>
      <c r="ORK369" s="0"/>
      <c r="ORL369" s="0"/>
      <c r="ORM369" s="0"/>
      <c r="ORN369" s="0"/>
      <c r="ORO369" s="0"/>
      <c r="ORP369" s="0"/>
      <c r="ORQ369" s="0"/>
      <c r="ORR369" s="0"/>
      <c r="ORS369" s="0"/>
      <c r="ORT369" s="0"/>
      <c r="ORU369" s="0"/>
      <c r="ORV369" s="0"/>
      <c r="ORW369" s="0"/>
      <c r="ORX369" s="0"/>
      <c r="ORY369" s="0"/>
      <c r="ORZ369" s="0"/>
      <c r="OSA369" s="0"/>
      <c r="OSB369" s="0"/>
      <c r="OSC369" s="0"/>
      <c r="OSD369" s="0"/>
      <c r="OSE369" s="0"/>
      <c r="OSF369" s="0"/>
      <c r="OSG369" s="0"/>
      <c r="OSH369" s="0"/>
      <c r="OSI369" s="0"/>
      <c r="OSJ369" s="0"/>
      <c r="OSK369" s="0"/>
      <c r="OSL369" s="0"/>
      <c r="OSM369" s="0"/>
      <c r="OSN369" s="0"/>
      <c r="OSO369" s="0"/>
      <c r="OSP369" s="0"/>
      <c r="OSQ369" s="0"/>
      <c r="OSR369" s="0"/>
      <c r="OSS369" s="0"/>
      <c r="OST369" s="0"/>
      <c r="OSU369" s="0"/>
      <c r="OSV369" s="0"/>
      <c r="OSW369" s="0"/>
      <c r="OSX369" s="0"/>
      <c r="OSY369" s="0"/>
      <c r="OSZ369" s="0"/>
      <c r="OTA369" s="0"/>
      <c r="OTB369" s="0"/>
      <c r="OTC369" s="0"/>
      <c r="OTD369" s="0"/>
      <c r="OTE369" s="0"/>
      <c r="OTF369" s="0"/>
      <c r="OTG369" s="0"/>
      <c r="OTH369" s="0"/>
      <c r="OTI369" s="0"/>
      <c r="OTJ369" s="0"/>
      <c r="OTK369" s="0"/>
      <c r="OTL369" s="0"/>
      <c r="OTM369" s="0"/>
      <c r="OTN369" s="0"/>
      <c r="OTO369" s="0"/>
      <c r="OTP369" s="0"/>
      <c r="OTQ369" s="0"/>
      <c r="OTR369" s="0"/>
      <c r="OTS369" s="0"/>
      <c r="OTT369" s="0"/>
      <c r="OTU369" s="0"/>
      <c r="OTV369" s="0"/>
      <c r="OTW369" s="0"/>
      <c r="OTX369" s="0"/>
      <c r="OTY369" s="0"/>
      <c r="OTZ369" s="0"/>
      <c r="OUA369" s="0"/>
      <c r="OUB369" s="0"/>
      <c r="OUC369" s="0"/>
      <c r="OUD369" s="0"/>
      <c r="OUE369" s="0"/>
      <c r="OUF369" s="0"/>
      <c r="OUG369" s="0"/>
      <c r="OUH369" s="0"/>
      <c r="OUI369" s="0"/>
      <c r="OUJ369" s="0"/>
      <c r="OUK369" s="0"/>
      <c r="OUL369" s="0"/>
      <c r="OUM369" s="0"/>
      <c r="OUN369" s="0"/>
      <c r="OUO369" s="0"/>
      <c r="OUP369" s="0"/>
      <c r="OUQ369" s="0"/>
      <c r="OUR369" s="0"/>
      <c r="OUS369" s="0"/>
      <c r="OUT369" s="0"/>
      <c r="OUU369" s="0"/>
      <c r="OUV369" s="0"/>
      <c r="OUW369" s="0"/>
      <c r="OUX369" s="0"/>
      <c r="OUY369" s="0"/>
      <c r="OUZ369" s="0"/>
      <c r="OVA369" s="0"/>
      <c r="OVB369" s="0"/>
      <c r="OVC369" s="0"/>
      <c r="OVD369" s="0"/>
      <c r="OVE369" s="0"/>
      <c r="OVF369" s="0"/>
      <c r="OVG369" s="0"/>
      <c r="OVH369" s="0"/>
      <c r="OVI369" s="0"/>
      <c r="OVJ369" s="0"/>
      <c r="OVK369" s="0"/>
      <c r="OVL369" s="0"/>
      <c r="OVM369" s="0"/>
      <c r="OVN369" s="0"/>
      <c r="OVO369" s="0"/>
      <c r="OVP369" s="0"/>
      <c r="OVQ369" s="0"/>
      <c r="OVR369" s="0"/>
      <c r="OVS369" s="0"/>
      <c r="OVT369" s="0"/>
      <c r="OVU369" s="0"/>
      <c r="OVV369" s="0"/>
      <c r="OVW369" s="0"/>
      <c r="OVX369" s="0"/>
      <c r="OVY369" s="0"/>
      <c r="OVZ369" s="0"/>
      <c r="OWA369" s="0"/>
      <c r="OWB369" s="0"/>
      <c r="OWC369" s="0"/>
      <c r="OWD369" s="0"/>
      <c r="OWE369" s="0"/>
      <c r="OWF369" s="0"/>
      <c r="OWG369" s="0"/>
      <c r="OWH369" s="0"/>
      <c r="OWI369" s="0"/>
      <c r="OWJ369" s="0"/>
      <c r="OWK369" s="0"/>
      <c r="OWL369" s="0"/>
      <c r="OWM369" s="0"/>
      <c r="OWN369" s="0"/>
      <c r="OWO369" s="0"/>
      <c r="OWP369" s="0"/>
      <c r="OWQ369" s="0"/>
      <c r="OWR369" s="0"/>
      <c r="OWS369" s="0"/>
      <c r="OWT369" s="0"/>
      <c r="OWU369" s="0"/>
      <c r="OWV369" s="0"/>
      <c r="OWW369" s="0"/>
      <c r="OWX369" s="0"/>
      <c r="OWY369" s="0"/>
      <c r="OWZ369" s="0"/>
      <c r="OXA369" s="0"/>
      <c r="OXB369" s="0"/>
      <c r="OXC369" s="0"/>
      <c r="OXD369" s="0"/>
      <c r="OXE369" s="0"/>
      <c r="OXF369" s="0"/>
      <c r="OXG369" s="0"/>
      <c r="OXH369" s="0"/>
      <c r="OXI369" s="0"/>
      <c r="OXJ369" s="0"/>
      <c r="OXK369" s="0"/>
      <c r="OXL369" s="0"/>
      <c r="OXM369" s="0"/>
      <c r="OXN369" s="0"/>
      <c r="OXO369" s="0"/>
      <c r="OXP369" s="0"/>
      <c r="OXQ369" s="0"/>
      <c r="OXR369" s="0"/>
      <c r="OXS369" s="0"/>
      <c r="OXT369" s="0"/>
      <c r="OXU369" s="0"/>
      <c r="OXV369" s="0"/>
      <c r="OXW369" s="0"/>
      <c r="OXX369" s="0"/>
      <c r="OXY369" s="0"/>
      <c r="OXZ369" s="0"/>
      <c r="OYA369" s="0"/>
      <c r="OYB369" s="0"/>
      <c r="OYC369" s="0"/>
      <c r="OYD369" s="0"/>
      <c r="OYE369" s="0"/>
      <c r="OYF369" s="0"/>
      <c r="OYG369" s="0"/>
      <c r="OYH369" s="0"/>
      <c r="OYI369" s="0"/>
      <c r="OYJ369" s="0"/>
      <c r="OYK369" s="0"/>
      <c r="OYL369" s="0"/>
      <c r="OYM369" s="0"/>
      <c r="OYN369" s="0"/>
      <c r="OYO369" s="0"/>
      <c r="OYP369" s="0"/>
      <c r="OYQ369" s="0"/>
      <c r="OYR369" s="0"/>
      <c r="OYS369" s="0"/>
      <c r="OYT369" s="0"/>
      <c r="OYU369" s="0"/>
      <c r="OYV369" s="0"/>
      <c r="OYW369" s="0"/>
      <c r="OYX369" s="0"/>
      <c r="OYY369" s="0"/>
      <c r="OYZ369" s="0"/>
      <c r="OZA369" s="0"/>
      <c r="OZB369" s="0"/>
      <c r="OZC369" s="0"/>
      <c r="OZD369" s="0"/>
      <c r="OZE369" s="0"/>
      <c r="OZF369" s="0"/>
      <c r="OZG369" s="0"/>
      <c r="OZH369" s="0"/>
      <c r="OZI369" s="0"/>
      <c r="OZJ369" s="0"/>
      <c r="OZK369" s="0"/>
      <c r="OZL369" s="0"/>
      <c r="OZM369" s="0"/>
      <c r="OZN369" s="0"/>
      <c r="OZO369" s="0"/>
      <c r="OZP369" s="0"/>
      <c r="OZQ369" s="0"/>
      <c r="OZR369" s="0"/>
      <c r="OZS369" s="0"/>
      <c r="OZT369" s="0"/>
      <c r="OZU369" s="0"/>
      <c r="OZV369" s="0"/>
      <c r="OZW369" s="0"/>
      <c r="OZX369" s="0"/>
      <c r="OZY369" s="0"/>
      <c r="OZZ369" s="0"/>
      <c r="PAA369" s="0"/>
      <c r="PAB369" s="0"/>
      <c r="PAC369" s="0"/>
      <c r="PAD369" s="0"/>
      <c r="PAE369" s="0"/>
      <c r="PAF369" s="0"/>
      <c r="PAG369" s="0"/>
      <c r="PAH369" s="0"/>
      <c r="PAI369" s="0"/>
      <c r="PAJ369" s="0"/>
      <c r="PAK369" s="0"/>
      <c r="PAL369" s="0"/>
      <c r="PAM369" s="0"/>
      <c r="PAN369" s="0"/>
      <c r="PAO369" s="0"/>
      <c r="PAP369" s="0"/>
      <c r="PAQ369" s="0"/>
      <c r="PAR369" s="0"/>
      <c r="PAS369" s="0"/>
      <c r="PAT369" s="0"/>
      <c r="PAU369" s="0"/>
      <c r="PAV369" s="0"/>
      <c r="PAW369" s="0"/>
      <c r="PAX369" s="0"/>
      <c r="PAY369" s="0"/>
      <c r="PAZ369" s="0"/>
      <c r="PBA369" s="0"/>
      <c r="PBB369" s="0"/>
      <c r="PBC369" s="0"/>
      <c r="PBD369" s="0"/>
      <c r="PBE369" s="0"/>
      <c r="PBF369" s="0"/>
      <c r="PBG369" s="0"/>
      <c r="PBH369" s="0"/>
      <c r="PBI369" s="0"/>
      <c r="PBJ369" s="0"/>
      <c r="PBK369" s="0"/>
      <c r="PBL369" s="0"/>
      <c r="PBM369" s="0"/>
      <c r="PBN369" s="0"/>
      <c r="PBO369" s="0"/>
      <c r="PBP369" s="0"/>
      <c r="PBQ369" s="0"/>
      <c r="PBR369" s="0"/>
      <c r="PBS369" s="0"/>
      <c r="PBT369" s="0"/>
      <c r="PBU369" s="0"/>
      <c r="PBV369" s="0"/>
      <c r="PBW369" s="0"/>
      <c r="PBX369" s="0"/>
      <c r="PBY369" s="0"/>
      <c r="PBZ369" s="0"/>
      <c r="PCA369" s="0"/>
      <c r="PCB369" s="0"/>
      <c r="PCC369" s="0"/>
      <c r="PCD369" s="0"/>
      <c r="PCE369" s="0"/>
      <c r="PCF369" s="0"/>
      <c r="PCG369" s="0"/>
      <c r="PCH369" s="0"/>
      <c r="PCI369" s="0"/>
      <c r="PCJ369" s="0"/>
      <c r="PCK369" s="0"/>
      <c r="PCL369" s="0"/>
      <c r="PCM369" s="0"/>
      <c r="PCN369" s="0"/>
      <c r="PCO369" s="0"/>
      <c r="PCP369" s="0"/>
      <c r="PCQ369" s="0"/>
      <c r="PCR369" s="0"/>
      <c r="PCS369" s="0"/>
      <c r="PCT369" s="0"/>
      <c r="PCU369" s="0"/>
      <c r="PCV369" s="0"/>
      <c r="PCW369" s="0"/>
      <c r="PCX369" s="0"/>
      <c r="PCY369" s="0"/>
      <c r="PCZ369" s="0"/>
      <c r="PDA369" s="0"/>
      <c r="PDB369" s="0"/>
      <c r="PDC369" s="0"/>
      <c r="PDD369" s="0"/>
      <c r="PDE369" s="0"/>
      <c r="PDF369" s="0"/>
      <c r="PDG369" s="0"/>
      <c r="PDH369" s="0"/>
      <c r="PDI369" s="0"/>
      <c r="PDJ369" s="0"/>
      <c r="PDK369" s="0"/>
      <c r="PDL369" s="0"/>
      <c r="PDM369" s="0"/>
      <c r="PDN369" s="0"/>
      <c r="PDO369" s="0"/>
      <c r="PDP369" s="0"/>
      <c r="PDQ369" s="0"/>
      <c r="PDR369" s="0"/>
      <c r="PDS369" s="0"/>
      <c r="PDT369" s="0"/>
      <c r="PDU369" s="0"/>
      <c r="PDV369" s="0"/>
      <c r="PDW369" s="0"/>
      <c r="PDX369" s="0"/>
      <c r="PDY369" s="0"/>
      <c r="PDZ369" s="0"/>
      <c r="PEA369" s="0"/>
      <c r="PEB369" s="0"/>
      <c r="PEC369" s="0"/>
      <c r="PED369" s="0"/>
      <c r="PEE369" s="0"/>
      <c r="PEF369" s="0"/>
      <c r="PEG369" s="0"/>
      <c r="PEH369" s="0"/>
      <c r="PEI369" s="0"/>
      <c r="PEJ369" s="0"/>
      <c r="PEK369" s="0"/>
      <c r="PEL369" s="0"/>
      <c r="PEM369" s="0"/>
      <c r="PEN369" s="0"/>
      <c r="PEO369" s="0"/>
      <c r="PEP369" s="0"/>
      <c r="PEQ369" s="0"/>
      <c r="PER369" s="0"/>
      <c r="PES369" s="0"/>
      <c r="PET369" s="0"/>
      <c r="PEU369" s="0"/>
      <c r="PEV369" s="0"/>
      <c r="PEW369" s="0"/>
      <c r="PEX369" s="0"/>
      <c r="PEY369" s="0"/>
      <c r="PEZ369" s="0"/>
      <c r="PFA369" s="0"/>
      <c r="PFB369" s="0"/>
      <c r="PFC369" s="0"/>
      <c r="PFD369" s="0"/>
      <c r="PFE369" s="0"/>
      <c r="PFF369" s="0"/>
      <c r="PFG369" s="0"/>
      <c r="PFH369" s="0"/>
      <c r="PFI369" s="0"/>
      <c r="PFJ369" s="0"/>
      <c r="PFK369" s="0"/>
      <c r="PFL369" s="0"/>
      <c r="PFM369" s="0"/>
      <c r="PFN369" s="0"/>
      <c r="PFO369" s="0"/>
      <c r="PFP369" s="0"/>
      <c r="PFQ369" s="0"/>
      <c r="PFR369" s="0"/>
      <c r="PFS369" s="0"/>
      <c r="PFT369" s="0"/>
      <c r="PFU369" s="0"/>
      <c r="PFV369" s="0"/>
      <c r="PFW369" s="0"/>
      <c r="PFX369" s="0"/>
      <c r="PFY369" s="0"/>
      <c r="PFZ369" s="0"/>
      <c r="PGA369" s="0"/>
      <c r="PGB369" s="0"/>
      <c r="PGC369" s="0"/>
      <c r="PGD369" s="0"/>
      <c r="PGE369" s="0"/>
      <c r="PGF369" s="0"/>
      <c r="PGG369" s="0"/>
      <c r="PGH369" s="0"/>
      <c r="PGI369" s="0"/>
      <c r="PGJ369" s="0"/>
      <c r="PGK369" s="0"/>
      <c r="PGL369" s="0"/>
      <c r="PGM369" s="0"/>
      <c r="PGN369" s="0"/>
      <c r="PGO369" s="0"/>
      <c r="PGP369" s="0"/>
      <c r="PGQ369" s="0"/>
      <c r="PGR369" s="0"/>
      <c r="PGS369" s="0"/>
      <c r="PGT369" s="0"/>
      <c r="PGU369" s="0"/>
      <c r="PGV369" s="0"/>
      <c r="PGW369" s="0"/>
      <c r="PGX369" s="0"/>
      <c r="PGY369" s="0"/>
      <c r="PGZ369" s="0"/>
      <c r="PHA369" s="0"/>
      <c r="PHB369" s="0"/>
      <c r="PHC369" s="0"/>
      <c r="PHD369" s="0"/>
      <c r="PHE369" s="0"/>
      <c r="PHF369" s="0"/>
      <c r="PHG369" s="0"/>
      <c r="PHH369" s="0"/>
      <c r="PHI369" s="0"/>
      <c r="PHJ369" s="0"/>
      <c r="PHK369" s="0"/>
      <c r="PHL369" s="0"/>
      <c r="PHM369" s="0"/>
      <c r="PHN369" s="0"/>
      <c r="PHO369" s="0"/>
      <c r="PHP369" s="0"/>
      <c r="PHQ369" s="0"/>
      <c r="PHR369" s="0"/>
      <c r="PHS369" s="0"/>
      <c r="PHT369" s="0"/>
      <c r="PHU369" s="0"/>
      <c r="PHV369" s="0"/>
      <c r="PHW369" s="0"/>
      <c r="PHX369" s="0"/>
      <c r="PHY369" s="0"/>
      <c r="PHZ369" s="0"/>
      <c r="PIA369" s="0"/>
      <c r="PIB369" s="0"/>
      <c r="PIC369" s="0"/>
      <c r="PID369" s="0"/>
      <c r="PIE369" s="0"/>
      <c r="PIF369" s="0"/>
      <c r="PIG369" s="0"/>
      <c r="PIH369" s="0"/>
      <c r="PII369" s="0"/>
      <c r="PIJ369" s="0"/>
      <c r="PIK369" s="0"/>
      <c r="PIL369" s="0"/>
      <c r="PIM369" s="0"/>
      <c r="PIN369" s="0"/>
      <c r="PIO369" s="0"/>
      <c r="PIP369" s="0"/>
      <c r="PIQ369" s="0"/>
      <c r="PIR369" s="0"/>
      <c r="PIS369" s="0"/>
      <c r="PIT369" s="0"/>
      <c r="PIU369" s="0"/>
      <c r="PIV369" s="0"/>
      <c r="PIW369" s="0"/>
      <c r="PIX369" s="0"/>
      <c r="PIY369" s="0"/>
      <c r="PIZ369" s="0"/>
      <c r="PJA369" s="0"/>
      <c r="PJB369" s="0"/>
      <c r="PJC369" s="0"/>
      <c r="PJD369" s="0"/>
      <c r="PJE369" s="0"/>
      <c r="PJF369" s="0"/>
      <c r="PJG369" s="0"/>
      <c r="PJH369" s="0"/>
      <c r="PJI369" s="0"/>
      <c r="PJJ369" s="0"/>
      <c r="PJK369" s="0"/>
      <c r="PJL369" s="0"/>
      <c r="PJM369" s="0"/>
      <c r="PJN369" s="0"/>
      <c r="PJO369" s="0"/>
      <c r="PJP369" s="0"/>
      <c r="PJQ369" s="0"/>
      <c r="PJR369" s="0"/>
      <c r="PJS369" s="0"/>
      <c r="PJT369" s="0"/>
      <c r="PJU369" s="0"/>
      <c r="PJV369" s="0"/>
      <c r="PJW369" s="0"/>
      <c r="PJX369" s="0"/>
      <c r="PJY369" s="0"/>
      <c r="PJZ369" s="0"/>
      <c r="PKA369" s="0"/>
      <c r="PKB369" s="0"/>
      <c r="PKC369" s="0"/>
      <c r="PKD369" s="0"/>
      <c r="PKE369" s="0"/>
      <c r="PKF369" s="0"/>
      <c r="PKG369" s="0"/>
      <c r="PKH369" s="0"/>
      <c r="PKI369" s="0"/>
      <c r="PKJ369" s="0"/>
      <c r="PKK369" s="0"/>
      <c r="PKL369" s="0"/>
      <c r="PKM369" s="0"/>
      <c r="PKN369" s="0"/>
      <c r="PKO369" s="0"/>
      <c r="PKP369" s="0"/>
      <c r="PKQ369" s="0"/>
      <c r="PKR369" s="0"/>
      <c r="PKS369" s="0"/>
      <c r="PKT369" s="0"/>
      <c r="PKU369" s="0"/>
      <c r="PKV369" s="0"/>
      <c r="PKW369" s="0"/>
      <c r="PKX369" s="0"/>
      <c r="PKY369" s="0"/>
      <c r="PKZ369" s="0"/>
      <c r="PLA369" s="0"/>
      <c r="PLB369" s="0"/>
      <c r="PLC369" s="0"/>
      <c r="PLD369" s="0"/>
      <c r="PLE369" s="0"/>
      <c r="PLF369" s="0"/>
      <c r="PLG369" s="0"/>
      <c r="PLH369" s="0"/>
      <c r="PLI369" s="0"/>
      <c r="PLJ369" s="0"/>
      <c r="PLK369" s="0"/>
      <c r="PLL369" s="0"/>
      <c r="PLM369" s="0"/>
      <c r="PLN369" s="0"/>
      <c r="PLO369" s="0"/>
      <c r="PLP369" s="0"/>
      <c r="PLQ369" s="0"/>
      <c r="PLR369" s="0"/>
      <c r="PLS369" s="0"/>
      <c r="PLT369" s="0"/>
      <c r="PLU369" s="0"/>
      <c r="PLV369" s="0"/>
      <c r="PLW369" s="0"/>
      <c r="PLX369" s="0"/>
      <c r="PLY369" s="0"/>
      <c r="PLZ369" s="0"/>
      <c r="PMA369" s="0"/>
      <c r="PMB369" s="0"/>
      <c r="PMC369" s="0"/>
      <c r="PMD369" s="0"/>
      <c r="PME369" s="0"/>
      <c r="PMF369" s="0"/>
      <c r="PMG369" s="0"/>
      <c r="PMH369" s="0"/>
      <c r="PMI369" s="0"/>
      <c r="PMJ369" s="0"/>
      <c r="PMK369" s="0"/>
      <c r="PML369" s="0"/>
      <c r="PMM369" s="0"/>
      <c r="PMN369" s="0"/>
      <c r="PMO369" s="0"/>
      <c r="PMP369" s="0"/>
      <c r="PMQ369" s="0"/>
      <c r="PMR369" s="0"/>
      <c r="PMS369" s="0"/>
      <c r="PMT369" s="0"/>
      <c r="PMU369" s="0"/>
      <c r="PMV369" s="0"/>
      <c r="PMW369" s="0"/>
      <c r="PMX369" s="0"/>
      <c r="PMY369" s="0"/>
      <c r="PMZ369" s="0"/>
      <c r="PNA369" s="0"/>
      <c r="PNB369" s="0"/>
      <c r="PNC369" s="0"/>
      <c r="PND369" s="0"/>
      <c r="PNE369" s="0"/>
      <c r="PNF369" s="0"/>
      <c r="PNG369" s="0"/>
      <c r="PNH369" s="0"/>
      <c r="PNI369" s="0"/>
      <c r="PNJ369" s="0"/>
      <c r="PNK369" s="0"/>
      <c r="PNL369" s="0"/>
      <c r="PNM369" s="0"/>
      <c r="PNN369" s="0"/>
      <c r="PNO369" s="0"/>
      <c r="PNP369" s="0"/>
      <c r="PNQ369" s="0"/>
      <c r="PNR369" s="0"/>
      <c r="PNS369" s="0"/>
      <c r="PNT369" s="0"/>
      <c r="PNU369" s="0"/>
      <c r="PNV369" s="0"/>
      <c r="PNW369" s="0"/>
      <c r="PNX369" s="0"/>
      <c r="PNY369" s="0"/>
      <c r="PNZ369" s="0"/>
      <c r="POA369" s="0"/>
      <c r="POB369" s="0"/>
      <c r="POC369" s="0"/>
      <c r="POD369" s="0"/>
      <c r="POE369" s="0"/>
      <c r="POF369" s="0"/>
      <c r="POG369" s="0"/>
      <c r="POH369" s="0"/>
      <c r="POI369" s="0"/>
      <c r="POJ369" s="0"/>
      <c r="POK369" s="0"/>
      <c r="POL369" s="0"/>
      <c r="POM369" s="0"/>
      <c r="PON369" s="0"/>
      <c r="POO369" s="0"/>
      <c r="POP369" s="0"/>
      <c r="POQ369" s="0"/>
      <c r="POR369" s="0"/>
      <c r="POS369" s="0"/>
      <c r="POT369" s="0"/>
      <c r="POU369" s="0"/>
      <c r="POV369" s="0"/>
      <c r="POW369" s="0"/>
      <c r="POX369" s="0"/>
      <c r="POY369" s="0"/>
      <c r="POZ369" s="0"/>
      <c r="PPA369" s="0"/>
      <c r="PPB369" s="0"/>
      <c r="PPC369" s="0"/>
      <c r="PPD369" s="0"/>
      <c r="PPE369" s="0"/>
      <c r="PPF369" s="0"/>
      <c r="PPG369" s="0"/>
      <c r="PPH369" s="0"/>
      <c r="PPI369" s="0"/>
      <c r="PPJ369" s="0"/>
      <c r="PPK369" s="0"/>
      <c r="PPL369" s="0"/>
      <c r="PPM369" s="0"/>
      <c r="PPN369" s="0"/>
      <c r="PPO369" s="0"/>
      <c r="PPP369" s="0"/>
      <c r="PPQ369" s="0"/>
      <c r="PPR369" s="0"/>
      <c r="PPS369" s="0"/>
      <c r="PPT369" s="0"/>
      <c r="PPU369" s="0"/>
      <c r="PPV369" s="0"/>
      <c r="PPW369" s="0"/>
      <c r="PPX369" s="0"/>
      <c r="PPY369" s="0"/>
      <c r="PPZ369" s="0"/>
      <c r="PQA369" s="0"/>
      <c r="PQB369" s="0"/>
      <c r="PQC369" s="0"/>
      <c r="PQD369" s="0"/>
      <c r="PQE369" s="0"/>
      <c r="PQF369" s="0"/>
      <c r="PQG369" s="0"/>
      <c r="PQH369" s="0"/>
      <c r="PQI369" s="0"/>
      <c r="PQJ369" s="0"/>
      <c r="PQK369" s="0"/>
      <c r="PQL369" s="0"/>
      <c r="PQM369" s="0"/>
      <c r="PQN369" s="0"/>
      <c r="PQO369" s="0"/>
      <c r="PQP369" s="0"/>
      <c r="PQQ369" s="0"/>
      <c r="PQR369" s="0"/>
      <c r="PQS369" s="0"/>
      <c r="PQT369" s="0"/>
      <c r="PQU369" s="0"/>
      <c r="PQV369" s="0"/>
      <c r="PQW369" s="0"/>
      <c r="PQX369" s="0"/>
      <c r="PQY369" s="0"/>
      <c r="PQZ369" s="0"/>
      <c r="PRA369" s="0"/>
      <c r="PRB369" s="0"/>
      <c r="PRC369" s="0"/>
      <c r="PRD369" s="0"/>
      <c r="PRE369" s="0"/>
      <c r="PRF369" s="0"/>
      <c r="PRG369" s="0"/>
      <c r="PRH369" s="0"/>
      <c r="PRI369" s="0"/>
      <c r="PRJ369" s="0"/>
      <c r="PRK369" s="0"/>
      <c r="PRL369" s="0"/>
      <c r="PRM369" s="0"/>
      <c r="PRN369" s="0"/>
      <c r="PRO369" s="0"/>
      <c r="PRP369" s="0"/>
      <c r="PRQ369" s="0"/>
      <c r="PRR369" s="0"/>
      <c r="PRS369" s="0"/>
      <c r="PRT369" s="0"/>
      <c r="PRU369" s="0"/>
      <c r="PRV369" s="0"/>
      <c r="PRW369" s="0"/>
      <c r="PRX369" s="0"/>
      <c r="PRY369" s="0"/>
      <c r="PRZ369" s="0"/>
      <c r="PSA369" s="0"/>
      <c r="PSB369" s="0"/>
      <c r="PSC369" s="0"/>
      <c r="PSD369" s="0"/>
      <c r="PSE369" s="0"/>
      <c r="PSF369" s="0"/>
      <c r="PSG369" s="0"/>
      <c r="PSH369" s="0"/>
      <c r="PSI369" s="0"/>
      <c r="PSJ369" s="0"/>
      <c r="PSK369" s="0"/>
      <c r="PSL369" s="0"/>
      <c r="PSM369" s="0"/>
      <c r="PSN369" s="0"/>
      <c r="PSO369" s="0"/>
      <c r="PSP369" s="0"/>
      <c r="PSQ369" s="0"/>
      <c r="PSR369" s="0"/>
      <c r="PSS369" s="0"/>
      <c r="PST369" s="0"/>
      <c r="PSU369" s="0"/>
      <c r="PSV369" s="0"/>
      <c r="PSW369" s="0"/>
      <c r="PSX369" s="0"/>
      <c r="PSY369" s="0"/>
      <c r="PSZ369" s="0"/>
      <c r="PTA369" s="0"/>
      <c r="PTB369" s="0"/>
      <c r="PTC369" s="0"/>
      <c r="PTD369" s="0"/>
      <c r="PTE369" s="0"/>
      <c r="PTF369" s="0"/>
      <c r="PTG369" s="0"/>
      <c r="PTH369" s="0"/>
      <c r="PTI369" s="0"/>
      <c r="PTJ369" s="0"/>
      <c r="PTK369" s="0"/>
      <c r="PTL369" s="0"/>
      <c r="PTM369" s="0"/>
      <c r="PTN369" s="0"/>
      <c r="PTO369" s="0"/>
      <c r="PTP369" s="0"/>
      <c r="PTQ369" s="0"/>
      <c r="PTR369" s="0"/>
      <c r="PTS369" s="0"/>
      <c r="PTT369" s="0"/>
      <c r="PTU369" s="0"/>
      <c r="PTV369" s="0"/>
      <c r="PTW369" s="0"/>
      <c r="PTX369" s="0"/>
      <c r="PTY369" s="0"/>
      <c r="PTZ369" s="0"/>
      <c r="PUA369" s="0"/>
      <c r="PUB369" s="0"/>
      <c r="PUC369" s="0"/>
      <c r="PUD369" s="0"/>
      <c r="PUE369" s="0"/>
      <c r="PUF369" s="0"/>
      <c r="PUG369" s="0"/>
      <c r="PUH369" s="0"/>
      <c r="PUI369" s="0"/>
      <c r="PUJ369" s="0"/>
      <c r="PUK369" s="0"/>
      <c r="PUL369" s="0"/>
      <c r="PUM369" s="0"/>
      <c r="PUN369" s="0"/>
      <c r="PUO369" s="0"/>
      <c r="PUP369" s="0"/>
      <c r="PUQ369" s="0"/>
      <c r="PUR369" s="0"/>
      <c r="PUS369" s="0"/>
      <c r="PUT369" s="0"/>
      <c r="PUU369" s="0"/>
      <c r="PUV369" s="0"/>
      <c r="PUW369" s="0"/>
      <c r="PUX369" s="0"/>
      <c r="PUY369" s="0"/>
      <c r="PUZ369" s="0"/>
      <c r="PVA369" s="0"/>
      <c r="PVB369" s="0"/>
      <c r="PVC369" s="0"/>
      <c r="PVD369" s="0"/>
      <c r="PVE369" s="0"/>
      <c r="PVF369" s="0"/>
      <c r="PVG369" s="0"/>
      <c r="PVH369" s="0"/>
      <c r="PVI369" s="0"/>
      <c r="PVJ369" s="0"/>
      <c r="PVK369" s="0"/>
      <c r="PVL369" s="0"/>
      <c r="PVM369" s="0"/>
      <c r="PVN369" s="0"/>
      <c r="PVO369" s="0"/>
      <c r="PVP369" s="0"/>
      <c r="PVQ369" s="0"/>
      <c r="PVR369" s="0"/>
      <c r="PVS369" s="0"/>
      <c r="PVT369" s="0"/>
      <c r="PVU369" s="0"/>
      <c r="PVV369" s="0"/>
      <c r="PVW369" s="0"/>
      <c r="PVX369" s="0"/>
      <c r="PVY369" s="0"/>
      <c r="PVZ369" s="0"/>
      <c r="PWA369" s="0"/>
      <c r="PWB369" s="0"/>
      <c r="PWC369" s="0"/>
      <c r="PWD369" s="0"/>
      <c r="PWE369" s="0"/>
      <c r="PWF369" s="0"/>
      <c r="PWG369" s="0"/>
      <c r="PWH369" s="0"/>
      <c r="PWI369" s="0"/>
      <c r="PWJ369" s="0"/>
      <c r="PWK369" s="0"/>
      <c r="PWL369" s="0"/>
      <c r="PWM369" s="0"/>
      <c r="PWN369" s="0"/>
      <c r="PWO369" s="0"/>
      <c r="PWP369" s="0"/>
      <c r="PWQ369" s="0"/>
      <c r="PWR369" s="0"/>
      <c r="PWS369" s="0"/>
      <c r="PWT369" s="0"/>
      <c r="PWU369" s="0"/>
      <c r="PWV369" s="0"/>
      <c r="PWW369" s="0"/>
      <c r="PWX369" s="0"/>
      <c r="PWY369" s="0"/>
      <c r="PWZ369" s="0"/>
      <c r="PXA369" s="0"/>
      <c r="PXB369" s="0"/>
      <c r="PXC369" s="0"/>
      <c r="PXD369" s="0"/>
      <c r="PXE369" s="0"/>
      <c r="PXF369" s="0"/>
      <c r="PXG369" s="0"/>
      <c r="PXH369" s="0"/>
      <c r="PXI369" s="0"/>
      <c r="PXJ369" s="0"/>
      <c r="PXK369" s="0"/>
      <c r="PXL369" s="0"/>
      <c r="PXM369" s="0"/>
      <c r="PXN369" s="0"/>
      <c r="PXO369" s="0"/>
      <c r="PXP369" s="0"/>
      <c r="PXQ369" s="0"/>
      <c r="PXR369" s="0"/>
      <c r="PXS369" s="0"/>
      <c r="PXT369" s="0"/>
      <c r="PXU369" s="0"/>
      <c r="PXV369" s="0"/>
      <c r="PXW369" s="0"/>
      <c r="PXX369" s="0"/>
      <c r="PXY369" s="0"/>
      <c r="PXZ369" s="0"/>
      <c r="PYA369" s="0"/>
      <c r="PYB369" s="0"/>
      <c r="PYC369" s="0"/>
      <c r="PYD369" s="0"/>
      <c r="PYE369" s="0"/>
      <c r="PYF369" s="0"/>
      <c r="PYG369" s="0"/>
      <c r="PYH369" s="0"/>
      <c r="PYI369" s="0"/>
      <c r="PYJ369" s="0"/>
      <c r="PYK369" s="0"/>
      <c r="PYL369" s="0"/>
      <c r="PYM369" s="0"/>
      <c r="PYN369" s="0"/>
      <c r="PYO369" s="0"/>
      <c r="PYP369" s="0"/>
      <c r="PYQ369" s="0"/>
      <c r="PYR369" s="0"/>
      <c r="PYS369" s="0"/>
      <c r="PYT369" s="0"/>
      <c r="PYU369" s="0"/>
      <c r="PYV369" s="0"/>
      <c r="PYW369" s="0"/>
      <c r="PYX369" s="0"/>
      <c r="PYY369" s="0"/>
      <c r="PYZ369" s="0"/>
      <c r="PZA369" s="0"/>
      <c r="PZB369" s="0"/>
      <c r="PZC369" s="0"/>
      <c r="PZD369" s="0"/>
      <c r="PZE369" s="0"/>
      <c r="PZF369" s="0"/>
      <c r="PZG369" s="0"/>
      <c r="PZH369" s="0"/>
      <c r="PZI369" s="0"/>
      <c r="PZJ369" s="0"/>
      <c r="PZK369" s="0"/>
      <c r="PZL369" s="0"/>
      <c r="PZM369" s="0"/>
      <c r="PZN369" s="0"/>
      <c r="PZO369" s="0"/>
      <c r="PZP369" s="0"/>
      <c r="PZQ369" s="0"/>
      <c r="PZR369" s="0"/>
      <c r="PZS369" s="0"/>
      <c r="PZT369" s="0"/>
      <c r="PZU369" s="0"/>
      <c r="PZV369" s="0"/>
      <c r="PZW369" s="0"/>
      <c r="PZX369" s="0"/>
      <c r="PZY369" s="0"/>
      <c r="PZZ369" s="0"/>
      <c r="QAA369" s="0"/>
      <c r="QAB369" s="0"/>
      <c r="QAC369" s="0"/>
      <c r="QAD369" s="0"/>
      <c r="QAE369" s="0"/>
      <c r="QAF369" s="0"/>
      <c r="QAG369" s="0"/>
      <c r="QAH369" s="0"/>
      <c r="QAI369" s="0"/>
      <c r="QAJ369" s="0"/>
      <c r="QAK369" s="0"/>
      <c r="QAL369" s="0"/>
      <c r="QAM369" s="0"/>
      <c r="QAN369" s="0"/>
      <c r="QAO369" s="0"/>
      <c r="QAP369" s="0"/>
      <c r="QAQ369" s="0"/>
      <c r="QAR369" s="0"/>
      <c r="QAS369" s="0"/>
      <c r="QAT369" s="0"/>
      <c r="QAU369" s="0"/>
      <c r="QAV369" s="0"/>
      <c r="QAW369" s="0"/>
      <c r="QAX369" s="0"/>
      <c r="QAY369" s="0"/>
      <c r="QAZ369" s="0"/>
      <c r="QBA369" s="0"/>
      <c r="QBB369" s="0"/>
      <c r="QBC369" s="0"/>
      <c r="QBD369" s="0"/>
      <c r="QBE369" s="0"/>
      <c r="QBF369" s="0"/>
      <c r="QBG369" s="0"/>
      <c r="QBH369" s="0"/>
      <c r="QBI369" s="0"/>
      <c r="QBJ369" s="0"/>
      <c r="QBK369" s="0"/>
      <c r="QBL369" s="0"/>
      <c r="QBM369" s="0"/>
      <c r="QBN369" s="0"/>
      <c r="QBO369" s="0"/>
      <c r="QBP369" s="0"/>
      <c r="QBQ369" s="0"/>
      <c r="QBR369" s="0"/>
      <c r="QBS369" s="0"/>
      <c r="QBT369" s="0"/>
      <c r="QBU369" s="0"/>
      <c r="QBV369" s="0"/>
      <c r="QBW369" s="0"/>
      <c r="QBX369" s="0"/>
      <c r="QBY369" s="0"/>
      <c r="QBZ369" s="0"/>
      <c r="QCA369" s="0"/>
      <c r="QCB369" s="0"/>
      <c r="QCC369" s="0"/>
      <c r="QCD369" s="0"/>
      <c r="QCE369" s="0"/>
      <c r="QCF369" s="0"/>
      <c r="QCG369" s="0"/>
      <c r="QCH369" s="0"/>
      <c r="QCI369" s="0"/>
      <c r="QCJ369" s="0"/>
      <c r="QCK369" s="0"/>
      <c r="QCL369" s="0"/>
      <c r="QCM369" s="0"/>
      <c r="QCN369" s="0"/>
      <c r="QCO369" s="0"/>
      <c r="QCP369" s="0"/>
      <c r="QCQ369" s="0"/>
      <c r="QCR369" s="0"/>
      <c r="QCS369" s="0"/>
      <c r="QCT369" s="0"/>
      <c r="QCU369" s="0"/>
      <c r="QCV369" s="0"/>
      <c r="QCW369" s="0"/>
      <c r="QCX369" s="0"/>
      <c r="QCY369" s="0"/>
      <c r="QCZ369" s="0"/>
      <c r="QDA369" s="0"/>
      <c r="QDB369" s="0"/>
      <c r="QDC369" s="0"/>
      <c r="QDD369" s="0"/>
      <c r="QDE369" s="0"/>
      <c r="QDF369" s="0"/>
      <c r="QDG369" s="0"/>
      <c r="QDH369" s="0"/>
      <c r="QDI369" s="0"/>
      <c r="QDJ369" s="0"/>
      <c r="QDK369" s="0"/>
      <c r="QDL369" s="0"/>
      <c r="QDM369" s="0"/>
      <c r="QDN369" s="0"/>
      <c r="QDO369" s="0"/>
      <c r="QDP369" s="0"/>
      <c r="QDQ369" s="0"/>
      <c r="QDR369" s="0"/>
      <c r="QDS369" s="0"/>
      <c r="QDT369" s="0"/>
      <c r="QDU369" s="0"/>
      <c r="QDV369" s="0"/>
      <c r="QDW369" s="0"/>
      <c r="QDX369" s="0"/>
      <c r="QDY369" s="0"/>
      <c r="QDZ369" s="0"/>
      <c r="QEA369" s="0"/>
      <c r="QEB369" s="0"/>
      <c r="QEC369" s="0"/>
      <c r="QED369" s="0"/>
      <c r="QEE369" s="0"/>
      <c r="QEF369" s="0"/>
      <c r="QEG369" s="0"/>
      <c r="QEH369" s="0"/>
      <c r="QEI369" s="0"/>
      <c r="QEJ369" s="0"/>
      <c r="QEK369" s="0"/>
      <c r="QEL369" s="0"/>
      <c r="QEM369" s="0"/>
      <c r="QEN369" s="0"/>
      <c r="QEO369" s="0"/>
      <c r="QEP369" s="0"/>
      <c r="QEQ369" s="0"/>
      <c r="QER369" s="0"/>
      <c r="QES369" s="0"/>
      <c r="QET369" s="0"/>
      <c r="QEU369" s="0"/>
      <c r="QEV369" s="0"/>
      <c r="QEW369" s="0"/>
      <c r="QEX369" s="0"/>
      <c r="QEY369" s="0"/>
      <c r="QEZ369" s="0"/>
      <c r="QFA369" s="0"/>
      <c r="QFB369" s="0"/>
      <c r="QFC369" s="0"/>
      <c r="QFD369" s="0"/>
      <c r="QFE369" s="0"/>
      <c r="QFF369" s="0"/>
      <c r="QFG369" s="0"/>
      <c r="QFH369" s="0"/>
      <c r="QFI369" s="0"/>
      <c r="QFJ369" s="0"/>
      <c r="QFK369" s="0"/>
      <c r="QFL369" s="0"/>
      <c r="QFM369" s="0"/>
      <c r="QFN369" s="0"/>
      <c r="QFO369" s="0"/>
      <c r="QFP369" s="0"/>
      <c r="QFQ369" s="0"/>
      <c r="QFR369" s="0"/>
      <c r="QFS369" s="0"/>
      <c r="QFT369" s="0"/>
      <c r="QFU369" s="0"/>
      <c r="QFV369" s="0"/>
      <c r="QFW369" s="0"/>
      <c r="QFX369" s="0"/>
      <c r="QFY369" s="0"/>
      <c r="QFZ369" s="0"/>
      <c r="QGA369" s="0"/>
      <c r="QGB369" s="0"/>
      <c r="QGC369" s="0"/>
      <c r="QGD369" s="0"/>
      <c r="QGE369" s="0"/>
      <c r="QGF369" s="0"/>
      <c r="QGG369" s="0"/>
      <c r="QGH369" s="0"/>
      <c r="QGI369" s="0"/>
      <c r="QGJ369" s="0"/>
      <c r="QGK369" s="0"/>
      <c r="QGL369" s="0"/>
      <c r="QGM369" s="0"/>
      <c r="QGN369" s="0"/>
      <c r="QGO369" s="0"/>
      <c r="QGP369" s="0"/>
      <c r="QGQ369" s="0"/>
      <c r="QGR369" s="0"/>
      <c r="QGS369" s="0"/>
      <c r="QGT369" s="0"/>
      <c r="QGU369" s="0"/>
      <c r="QGV369" s="0"/>
      <c r="QGW369" s="0"/>
      <c r="QGX369" s="0"/>
      <c r="QGY369" s="0"/>
      <c r="QGZ369" s="0"/>
      <c r="QHA369" s="0"/>
      <c r="QHB369" s="0"/>
      <c r="QHC369" s="0"/>
      <c r="QHD369" s="0"/>
      <c r="QHE369" s="0"/>
      <c r="QHF369" s="0"/>
      <c r="QHG369" s="0"/>
      <c r="QHH369" s="0"/>
      <c r="QHI369" s="0"/>
      <c r="QHJ369" s="0"/>
      <c r="QHK369" s="0"/>
      <c r="QHL369" s="0"/>
      <c r="QHM369" s="0"/>
      <c r="QHN369" s="0"/>
      <c r="QHO369" s="0"/>
      <c r="QHP369" s="0"/>
      <c r="QHQ369" s="0"/>
      <c r="QHR369" s="0"/>
      <c r="QHS369" s="0"/>
      <c r="QHT369" s="0"/>
      <c r="QHU369" s="0"/>
      <c r="QHV369" s="0"/>
      <c r="QHW369" s="0"/>
      <c r="QHX369" s="0"/>
      <c r="QHY369" s="0"/>
      <c r="QHZ369" s="0"/>
      <c r="QIA369" s="0"/>
      <c r="QIB369" s="0"/>
      <c r="QIC369" s="0"/>
      <c r="QID369" s="0"/>
      <c r="QIE369" s="0"/>
      <c r="QIF369" s="0"/>
      <c r="QIG369" s="0"/>
      <c r="QIH369" s="0"/>
      <c r="QII369" s="0"/>
      <c r="QIJ369" s="0"/>
      <c r="QIK369" s="0"/>
      <c r="QIL369" s="0"/>
      <c r="QIM369" s="0"/>
      <c r="QIN369" s="0"/>
      <c r="QIO369" s="0"/>
      <c r="QIP369" s="0"/>
      <c r="QIQ369" s="0"/>
      <c r="QIR369" s="0"/>
      <c r="QIS369" s="0"/>
      <c r="QIT369" s="0"/>
      <c r="QIU369" s="0"/>
      <c r="QIV369" s="0"/>
      <c r="QIW369" s="0"/>
      <c r="QIX369" s="0"/>
      <c r="QIY369" s="0"/>
      <c r="QIZ369" s="0"/>
      <c r="QJA369" s="0"/>
      <c r="QJB369" s="0"/>
      <c r="QJC369" s="0"/>
      <c r="QJD369" s="0"/>
      <c r="QJE369" s="0"/>
      <c r="QJF369" s="0"/>
      <c r="QJG369" s="0"/>
      <c r="QJH369" s="0"/>
      <c r="QJI369" s="0"/>
      <c r="QJJ369" s="0"/>
      <c r="QJK369" s="0"/>
      <c r="QJL369" s="0"/>
      <c r="QJM369" s="0"/>
      <c r="QJN369" s="0"/>
      <c r="QJO369" s="0"/>
      <c r="QJP369" s="0"/>
      <c r="QJQ369" s="0"/>
      <c r="QJR369" s="0"/>
      <c r="QJS369" s="0"/>
      <c r="QJT369" s="0"/>
      <c r="QJU369" s="0"/>
      <c r="QJV369" s="0"/>
      <c r="QJW369" s="0"/>
      <c r="QJX369" s="0"/>
      <c r="QJY369" s="0"/>
      <c r="QJZ369" s="0"/>
      <c r="QKA369" s="0"/>
      <c r="QKB369" s="0"/>
      <c r="QKC369" s="0"/>
      <c r="QKD369" s="0"/>
      <c r="QKE369" s="0"/>
      <c r="QKF369" s="0"/>
      <c r="QKG369" s="0"/>
      <c r="QKH369" s="0"/>
      <c r="QKI369" s="0"/>
      <c r="QKJ369" s="0"/>
      <c r="QKK369" s="0"/>
      <c r="QKL369" s="0"/>
      <c r="QKM369" s="0"/>
      <c r="QKN369" s="0"/>
      <c r="QKO369" s="0"/>
      <c r="QKP369" s="0"/>
      <c r="QKQ369" s="0"/>
      <c r="QKR369" s="0"/>
      <c r="QKS369" s="0"/>
      <c r="QKT369" s="0"/>
      <c r="QKU369" s="0"/>
      <c r="QKV369" s="0"/>
      <c r="QKW369" s="0"/>
      <c r="QKX369" s="0"/>
      <c r="QKY369" s="0"/>
      <c r="QKZ369" s="0"/>
      <c r="QLA369" s="0"/>
      <c r="QLB369" s="0"/>
      <c r="QLC369" s="0"/>
      <c r="QLD369" s="0"/>
      <c r="QLE369" s="0"/>
      <c r="QLF369" s="0"/>
      <c r="QLG369" s="0"/>
      <c r="QLH369" s="0"/>
      <c r="QLI369" s="0"/>
      <c r="QLJ369" s="0"/>
      <c r="QLK369" s="0"/>
      <c r="QLL369" s="0"/>
      <c r="QLM369" s="0"/>
      <c r="QLN369" s="0"/>
      <c r="QLO369" s="0"/>
      <c r="QLP369" s="0"/>
      <c r="QLQ369" s="0"/>
      <c r="QLR369" s="0"/>
      <c r="QLS369" s="0"/>
      <c r="QLT369" s="0"/>
      <c r="QLU369" s="0"/>
      <c r="QLV369" s="0"/>
      <c r="QLW369" s="0"/>
      <c r="QLX369" s="0"/>
      <c r="QLY369" s="0"/>
      <c r="QLZ369" s="0"/>
      <c r="QMA369" s="0"/>
      <c r="QMB369" s="0"/>
      <c r="QMC369" s="0"/>
      <c r="QMD369" s="0"/>
      <c r="QME369" s="0"/>
      <c r="QMF369" s="0"/>
      <c r="QMG369" s="0"/>
      <c r="QMH369" s="0"/>
      <c r="QMI369" s="0"/>
      <c r="QMJ369" s="0"/>
      <c r="QMK369" s="0"/>
      <c r="QML369" s="0"/>
      <c r="QMM369" s="0"/>
      <c r="QMN369" s="0"/>
      <c r="QMO369" s="0"/>
      <c r="QMP369" s="0"/>
      <c r="QMQ369" s="0"/>
      <c r="QMR369" s="0"/>
      <c r="QMS369" s="0"/>
      <c r="QMT369" s="0"/>
      <c r="QMU369" s="0"/>
      <c r="QMV369" s="0"/>
      <c r="QMW369" s="0"/>
      <c r="QMX369" s="0"/>
      <c r="QMY369" s="0"/>
      <c r="QMZ369" s="0"/>
      <c r="QNA369" s="0"/>
      <c r="QNB369" s="0"/>
      <c r="QNC369" s="0"/>
      <c r="QND369" s="0"/>
      <c r="QNE369" s="0"/>
      <c r="QNF369" s="0"/>
      <c r="QNG369" s="0"/>
      <c r="QNH369" s="0"/>
      <c r="QNI369" s="0"/>
      <c r="QNJ369" s="0"/>
      <c r="QNK369" s="0"/>
      <c r="QNL369" s="0"/>
      <c r="QNM369" s="0"/>
      <c r="QNN369" s="0"/>
      <c r="QNO369" s="0"/>
      <c r="QNP369" s="0"/>
      <c r="QNQ369" s="0"/>
      <c r="QNR369" s="0"/>
      <c r="QNS369" s="0"/>
      <c r="QNT369" s="0"/>
      <c r="QNU369" s="0"/>
      <c r="QNV369" s="0"/>
      <c r="QNW369" s="0"/>
      <c r="QNX369" s="0"/>
      <c r="QNY369" s="0"/>
      <c r="QNZ369" s="0"/>
      <c r="QOA369" s="0"/>
      <c r="QOB369" s="0"/>
      <c r="QOC369" s="0"/>
      <c r="QOD369" s="0"/>
      <c r="QOE369" s="0"/>
      <c r="QOF369" s="0"/>
      <c r="QOG369" s="0"/>
      <c r="QOH369" s="0"/>
      <c r="QOI369" s="0"/>
      <c r="QOJ369" s="0"/>
      <c r="QOK369" s="0"/>
      <c r="QOL369" s="0"/>
      <c r="QOM369" s="0"/>
      <c r="QON369" s="0"/>
      <c r="QOO369" s="0"/>
      <c r="QOP369" s="0"/>
      <c r="QOQ369" s="0"/>
      <c r="QOR369" s="0"/>
      <c r="QOS369" s="0"/>
      <c r="QOT369" s="0"/>
      <c r="QOU369" s="0"/>
      <c r="QOV369" s="0"/>
      <c r="QOW369" s="0"/>
      <c r="QOX369" s="0"/>
      <c r="QOY369" s="0"/>
      <c r="QOZ369" s="0"/>
      <c r="QPA369" s="0"/>
      <c r="QPB369" s="0"/>
      <c r="QPC369" s="0"/>
      <c r="QPD369" s="0"/>
      <c r="QPE369" s="0"/>
      <c r="QPF369" s="0"/>
      <c r="QPG369" s="0"/>
      <c r="QPH369" s="0"/>
      <c r="QPI369" s="0"/>
      <c r="QPJ369" s="0"/>
      <c r="QPK369" s="0"/>
      <c r="QPL369" s="0"/>
      <c r="QPM369" s="0"/>
      <c r="QPN369" s="0"/>
      <c r="QPO369" s="0"/>
      <c r="QPP369" s="0"/>
      <c r="QPQ369" s="0"/>
      <c r="QPR369" s="0"/>
      <c r="QPS369" s="0"/>
      <c r="QPT369" s="0"/>
      <c r="QPU369" s="0"/>
      <c r="QPV369" s="0"/>
      <c r="QPW369" s="0"/>
      <c r="QPX369" s="0"/>
      <c r="QPY369" s="0"/>
      <c r="QPZ369" s="0"/>
      <c r="QQA369" s="0"/>
      <c r="QQB369" s="0"/>
      <c r="QQC369" s="0"/>
      <c r="QQD369" s="0"/>
      <c r="QQE369" s="0"/>
      <c r="QQF369" s="0"/>
      <c r="QQG369" s="0"/>
      <c r="QQH369" s="0"/>
      <c r="QQI369" s="0"/>
      <c r="QQJ369" s="0"/>
      <c r="QQK369" s="0"/>
      <c r="QQL369" s="0"/>
      <c r="QQM369" s="0"/>
      <c r="QQN369" s="0"/>
      <c r="QQO369" s="0"/>
      <c r="QQP369" s="0"/>
      <c r="QQQ369" s="0"/>
      <c r="QQR369" s="0"/>
      <c r="QQS369" s="0"/>
      <c r="QQT369" s="0"/>
      <c r="QQU369" s="0"/>
      <c r="QQV369" s="0"/>
      <c r="QQW369" s="0"/>
      <c r="QQX369" s="0"/>
      <c r="QQY369" s="0"/>
      <c r="QQZ369" s="0"/>
      <c r="QRA369" s="0"/>
      <c r="QRB369" s="0"/>
      <c r="QRC369" s="0"/>
      <c r="QRD369" s="0"/>
      <c r="QRE369" s="0"/>
      <c r="QRF369" s="0"/>
      <c r="QRG369" s="0"/>
      <c r="QRH369" s="0"/>
      <c r="QRI369" s="0"/>
      <c r="QRJ369" s="0"/>
      <c r="QRK369" s="0"/>
      <c r="QRL369" s="0"/>
      <c r="QRM369" s="0"/>
      <c r="QRN369" s="0"/>
      <c r="QRO369" s="0"/>
      <c r="QRP369" s="0"/>
      <c r="QRQ369" s="0"/>
      <c r="QRR369" s="0"/>
      <c r="QRS369" s="0"/>
      <c r="QRT369" s="0"/>
      <c r="QRU369" s="0"/>
      <c r="QRV369" s="0"/>
      <c r="QRW369" s="0"/>
      <c r="QRX369" s="0"/>
      <c r="QRY369" s="0"/>
      <c r="QRZ369" s="0"/>
      <c r="QSA369" s="0"/>
      <c r="QSB369" s="0"/>
      <c r="QSC369" s="0"/>
      <c r="QSD369" s="0"/>
      <c r="QSE369" s="0"/>
      <c r="QSF369" s="0"/>
      <c r="QSG369" s="0"/>
      <c r="QSH369" s="0"/>
      <c r="QSI369" s="0"/>
      <c r="QSJ369" s="0"/>
      <c r="QSK369" s="0"/>
      <c r="QSL369" s="0"/>
      <c r="QSM369" s="0"/>
      <c r="QSN369" s="0"/>
      <c r="QSO369" s="0"/>
      <c r="QSP369" s="0"/>
      <c r="QSQ369" s="0"/>
      <c r="QSR369" s="0"/>
      <c r="QSS369" s="0"/>
      <c r="QST369" s="0"/>
      <c r="QSU369" s="0"/>
      <c r="QSV369" s="0"/>
      <c r="QSW369" s="0"/>
      <c r="QSX369" s="0"/>
      <c r="QSY369" s="0"/>
      <c r="QSZ369" s="0"/>
      <c r="QTA369" s="0"/>
      <c r="QTB369" s="0"/>
      <c r="QTC369" s="0"/>
      <c r="QTD369" s="0"/>
      <c r="QTE369" s="0"/>
      <c r="QTF369" s="0"/>
      <c r="QTG369" s="0"/>
      <c r="QTH369" s="0"/>
      <c r="QTI369" s="0"/>
      <c r="QTJ369" s="0"/>
      <c r="QTK369" s="0"/>
      <c r="QTL369" s="0"/>
      <c r="QTM369" s="0"/>
      <c r="QTN369" s="0"/>
      <c r="QTO369" s="0"/>
      <c r="QTP369" s="0"/>
      <c r="QTQ369" s="0"/>
      <c r="QTR369" s="0"/>
      <c r="QTS369" s="0"/>
      <c r="QTT369" s="0"/>
      <c r="QTU369" s="0"/>
      <c r="QTV369" s="0"/>
      <c r="QTW369" s="0"/>
      <c r="QTX369" s="0"/>
      <c r="QTY369" s="0"/>
      <c r="QTZ369" s="0"/>
      <c r="QUA369" s="0"/>
      <c r="QUB369" s="0"/>
      <c r="QUC369" s="0"/>
      <c r="QUD369" s="0"/>
      <c r="QUE369" s="0"/>
      <c r="QUF369" s="0"/>
      <c r="QUG369" s="0"/>
      <c r="QUH369" s="0"/>
      <c r="QUI369" s="0"/>
      <c r="QUJ369" s="0"/>
      <c r="QUK369" s="0"/>
      <c r="QUL369" s="0"/>
      <c r="QUM369" s="0"/>
      <c r="QUN369" s="0"/>
      <c r="QUO369" s="0"/>
      <c r="QUP369" s="0"/>
      <c r="QUQ369" s="0"/>
      <c r="QUR369" s="0"/>
      <c r="QUS369" s="0"/>
      <c r="QUT369" s="0"/>
      <c r="QUU369" s="0"/>
      <c r="QUV369" s="0"/>
      <c r="QUW369" s="0"/>
      <c r="QUX369" s="0"/>
      <c r="QUY369" s="0"/>
      <c r="QUZ369" s="0"/>
      <c r="QVA369" s="0"/>
      <c r="QVB369" s="0"/>
      <c r="QVC369" s="0"/>
      <c r="QVD369" s="0"/>
      <c r="QVE369" s="0"/>
      <c r="QVF369" s="0"/>
      <c r="QVG369" s="0"/>
      <c r="QVH369" s="0"/>
      <c r="QVI369" s="0"/>
      <c r="QVJ369" s="0"/>
      <c r="QVK369" s="0"/>
      <c r="QVL369" s="0"/>
      <c r="QVM369" s="0"/>
      <c r="QVN369" s="0"/>
      <c r="QVO369" s="0"/>
      <c r="QVP369" s="0"/>
      <c r="QVQ369" s="0"/>
      <c r="QVR369" s="0"/>
      <c r="QVS369" s="0"/>
      <c r="QVT369" s="0"/>
      <c r="QVU369" s="0"/>
      <c r="QVV369" s="0"/>
      <c r="QVW369" s="0"/>
      <c r="QVX369" s="0"/>
      <c r="QVY369" s="0"/>
      <c r="QVZ369" s="0"/>
      <c r="QWA369" s="0"/>
      <c r="QWB369" s="0"/>
      <c r="QWC369" s="0"/>
      <c r="QWD369" s="0"/>
      <c r="QWE369" s="0"/>
      <c r="QWF369" s="0"/>
      <c r="QWG369" s="0"/>
      <c r="QWH369" s="0"/>
      <c r="QWI369" s="0"/>
      <c r="QWJ369" s="0"/>
      <c r="QWK369" s="0"/>
      <c r="QWL369" s="0"/>
      <c r="QWM369" s="0"/>
      <c r="QWN369" s="0"/>
      <c r="QWO369" s="0"/>
      <c r="QWP369" s="0"/>
      <c r="QWQ369" s="0"/>
      <c r="QWR369" s="0"/>
      <c r="QWS369" s="0"/>
      <c r="QWT369" s="0"/>
      <c r="QWU369" s="0"/>
      <c r="QWV369" s="0"/>
      <c r="QWW369" s="0"/>
      <c r="QWX369" s="0"/>
      <c r="QWY369" s="0"/>
      <c r="QWZ369" s="0"/>
      <c r="QXA369" s="0"/>
      <c r="QXB369" s="0"/>
      <c r="QXC369" s="0"/>
      <c r="QXD369" s="0"/>
      <c r="QXE369" s="0"/>
      <c r="QXF369" s="0"/>
      <c r="QXG369" s="0"/>
      <c r="QXH369" s="0"/>
      <c r="QXI369" s="0"/>
      <c r="QXJ369" s="0"/>
      <c r="QXK369" s="0"/>
      <c r="QXL369" s="0"/>
      <c r="QXM369" s="0"/>
      <c r="QXN369" s="0"/>
      <c r="QXO369" s="0"/>
      <c r="QXP369" s="0"/>
      <c r="QXQ369" s="0"/>
      <c r="QXR369" s="0"/>
      <c r="QXS369" s="0"/>
      <c r="QXT369" s="0"/>
      <c r="QXU369" s="0"/>
      <c r="QXV369" s="0"/>
      <c r="QXW369" s="0"/>
      <c r="QXX369" s="0"/>
      <c r="QXY369" s="0"/>
      <c r="QXZ369" s="0"/>
      <c r="QYA369" s="0"/>
      <c r="QYB369" s="0"/>
      <c r="QYC369" s="0"/>
      <c r="QYD369" s="0"/>
      <c r="QYE369" s="0"/>
      <c r="QYF369" s="0"/>
      <c r="QYG369" s="0"/>
      <c r="QYH369" s="0"/>
      <c r="QYI369" s="0"/>
      <c r="QYJ369" s="0"/>
      <c r="QYK369" s="0"/>
      <c r="QYL369" s="0"/>
      <c r="QYM369" s="0"/>
      <c r="QYN369" s="0"/>
      <c r="QYO369" s="0"/>
      <c r="QYP369" s="0"/>
      <c r="QYQ369" s="0"/>
      <c r="QYR369" s="0"/>
      <c r="QYS369" s="0"/>
      <c r="QYT369" s="0"/>
      <c r="QYU369" s="0"/>
      <c r="QYV369" s="0"/>
      <c r="QYW369" s="0"/>
      <c r="QYX369" s="0"/>
      <c r="QYY369" s="0"/>
      <c r="QYZ369" s="0"/>
      <c r="QZA369" s="0"/>
      <c r="QZB369" s="0"/>
      <c r="QZC369" s="0"/>
      <c r="QZD369" s="0"/>
      <c r="QZE369" s="0"/>
      <c r="QZF369" s="0"/>
      <c r="QZG369" s="0"/>
      <c r="QZH369" s="0"/>
      <c r="QZI369" s="0"/>
      <c r="QZJ369" s="0"/>
      <c r="QZK369" s="0"/>
      <c r="QZL369" s="0"/>
      <c r="QZM369" s="0"/>
      <c r="QZN369" s="0"/>
      <c r="QZO369" s="0"/>
      <c r="QZP369" s="0"/>
      <c r="QZQ369" s="0"/>
      <c r="QZR369" s="0"/>
      <c r="QZS369" s="0"/>
      <c r="QZT369" s="0"/>
      <c r="QZU369" s="0"/>
      <c r="QZV369" s="0"/>
      <c r="QZW369" s="0"/>
      <c r="QZX369" s="0"/>
      <c r="QZY369" s="0"/>
      <c r="QZZ369" s="0"/>
      <c r="RAA369" s="0"/>
      <c r="RAB369" s="0"/>
      <c r="RAC369" s="0"/>
      <c r="RAD369" s="0"/>
      <c r="RAE369" s="0"/>
      <c r="RAF369" s="0"/>
      <c r="RAG369" s="0"/>
      <c r="RAH369" s="0"/>
      <c r="RAI369" s="0"/>
      <c r="RAJ369" s="0"/>
      <c r="RAK369" s="0"/>
      <c r="RAL369" s="0"/>
      <c r="RAM369" s="0"/>
      <c r="RAN369" s="0"/>
      <c r="RAO369" s="0"/>
      <c r="RAP369" s="0"/>
      <c r="RAQ369" s="0"/>
      <c r="RAR369" s="0"/>
      <c r="RAS369" s="0"/>
      <c r="RAT369" s="0"/>
      <c r="RAU369" s="0"/>
      <c r="RAV369" s="0"/>
      <c r="RAW369" s="0"/>
      <c r="RAX369" s="0"/>
      <c r="RAY369" s="0"/>
      <c r="RAZ369" s="0"/>
      <c r="RBA369" s="0"/>
      <c r="RBB369" s="0"/>
      <c r="RBC369" s="0"/>
      <c r="RBD369" s="0"/>
      <c r="RBE369" s="0"/>
      <c r="RBF369" s="0"/>
      <c r="RBG369" s="0"/>
      <c r="RBH369" s="0"/>
      <c r="RBI369" s="0"/>
      <c r="RBJ369" s="0"/>
      <c r="RBK369" s="0"/>
      <c r="RBL369" s="0"/>
      <c r="RBM369" s="0"/>
      <c r="RBN369" s="0"/>
      <c r="RBO369" s="0"/>
      <c r="RBP369" s="0"/>
      <c r="RBQ369" s="0"/>
      <c r="RBR369" s="0"/>
      <c r="RBS369" s="0"/>
      <c r="RBT369" s="0"/>
      <c r="RBU369" s="0"/>
      <c r="RBV369" s="0"/>
      <c r="RBW369" s="0"/>
      <c r="RBX369" s="0"/>
      <c r="RBY369" s="0"/>
      <c r="RBZ369" s="0"/>
      <c r="RCA369" s="0"/>
      <c r="RCB369" s="0"/>
      <c r="RCC369" s="0"/>
      <c r="RCD369" s="0"/>
      <c r="RCE369" s="0"/>
      <c r="RCF369" s="0"/>
      <c r="RCG369" s="0"/>
      <c r="RCH369" s="0"/>
      <c r="RCI369" s="0"/>
      <c r="RCJ369" s="0"/>
      <c r="RCK369" s="0"/>
      <c r="RCL369" s="0"/>
      <c r="RCM369" s="0"/>
      <c r="RCN369" s="0"/>
      <c r="RCO369" s="0"/>
      <c r="RCP369" s="0"/>
      <c r="RCQ369" s="0"/>
      <c r="RCR369" s="0"/>
      <c r="RCS369" s="0"/>
      <c r="RCT369" s="0"/>
      <c r="RCU369" s="0"/>
      <c r="RCV369" s="0"/>
      <c r="RCW369" s="0"/>
      <c r="RCX369" s="0"/>
      <c r="RCY369" s="0"/>
      <c r="RCZ369" s="0"/>
      <c r="RDA369" s="0"/>
      <c r="RDB369" s="0"/>
      <c r="RDC369" s="0"/>
      <c r="RDD369" s="0"/>
      <c r="RDE369" s="0"/>
      <c r="RDF369" s="0"/>
      <c r="RDG369" s="0"/>
      <c r="RDH369" s="0"/>
      <c r="RDI369" s="0"/>
      <c r="RDJ369" s="0"/>
      <c r="RDK369" s="0"/>
      <c r="RDL369" s="0"/>
      <c r="RDM369" s="0"/>
      <c r="RDN369" s="0"/>
      <c r="RDO369" s="0"/>
      <c r="RDP369" s="0"/>
      <c r="RDQ369" s="0"/>
      <c r="RDR369" s="0"/>
      <c r="RDS369" s="0"/>
      <c r="RDT369" s="0"/>
      <c r="RDU369" s="0"/>
      <c r="RDV369" s="0"/>
      <c r="RDW369" s="0"/>
      <c r="RDX369" s="0"/>
      <c r="RDY369" s="0"/>
      <c r="RDZ369" s="0"/>
      <c r="REA369" s="0"/>
      <c r="REB369" s="0"/>
      <c r="REC369" s="0"/>
      <c r="RED369" s="0"/>
      <c r="REE369" s="0"/>
      <c r="REF369" s="0"/>
      <c r="REG369" s="0"/>
      <c r="REH369" s="0"/>
      <c r="REI369" s="0"/>
      <c r="REJ369" s="0"/>
      <c r="REK369" s="0"/>
      <c r="REL369" s="0"/>
      <c r="REM369" s="0"/>
      <c r="REN369" s="0"/>
      <c r="REO369" s="0"/>
      <c r="REP369" s="0"/>
      <c r="REQ369" s="0"/>
      <c r="RER369" s="0"/>
      <c r="RES369" s="0"/>
      <c r="RET369" s="0"/>
      <c r="REU369" s="0"/>
      <c r="REV369" s="0"/>
      <c r="REW369" s="0"/>
      <c r="REX369" s="0"/>
      <c r="REY369" s="0"/>
      <c r="REZ369" s="0"/>
      <c r="RFA369" s="0"/>
      <c r="RFB369" s="0"/>
      <c r="RFC369" s="0"/>
      <c r="RFD369" s="0"/>
      <c r="RFE369" s="0"/>
      <c r="RFF369" s="0"/>
      <c r="RFG369" s="0"/>
      <c r="RFH369" s="0"/>
      <c r="RFI369" s="0"/>
      <c r="RFJ369" s="0"/>
      <c r="RFK369" s="0"/>
      <c r="RFL369" s="0"/>
      <c r="RFM369" s="0"/>
      <c r="RFN369" s="0"/>
      <c r="RFO369" s="0"/>
      <c r="RFP369" s="0"/>
      <c r="RFQ369" s="0"/>
      <c r="RFR369" s="0"/>
      <c r="RFS369" s="0"/>
      <c r="RFT369" s="0"/>
      <c r="RFU369" s="0"/>
      <c r="RFV369" s="0"/>
      <c r="RFW369" s="0"/>
      <c r="RFX369" s="0"/>
      <c r="RFY369" s="0"/>
      <c r="RFZ369" s="0"/>
      <c r="RGA369" s="0"/>
      <c r="RGB369" s="0"/>
      <c r="RGC369" s="0"/>
      <c r="RGD369" s="0"/>
      <c r="RGE369" s="0"/>
      <c r="RGF369" s="0"/>
      <c r="RGG369" s="0"/>
      <c r="RGH369" s="0"/>
      <c r="RGI369" s="0"/>
      <c r="RGJ369" s="0"/>
      <c r="RGK369" s="0"/>
      <c r="RGL369" s="0"/>
      <c r="RGM369" s="0"/>
      <c r="RGN369" s="0"/>
      <c r="RGO369" s="0"/>
      <c r="RGP369" s="0"/>
      <c r="RGQ369" s="0"/>
      <c r="RGR369" s="0"/>
      <c r="RGS369" s="0"/>
      <c r="RGT369" s="0"/>
      <c r="RGU369" s="0"/>
      <c r="RGV369" s="0"/>
      <c r="RGW369" s="0"/>
      <c r="RGX369" s="0"/>
      <c r="RGY369" s="0"/>
      <c r="RGZ369" s="0"/>
      <c r="RHA369" s="0"/>
      <c r="RHB369" s="0"/>
      <c r="RHC369" s="0"/>
      <c r="RHD369" s="0"/>
      <c r="RHE369" s="0"/>
      <c r="RHF369" s="0"/>
      <c r="RHG369" s="0"/>
      <c r="RHH369" s="0"/>
      <c r="RHI369" s="0"/>
      <c r="RHJ369" s="0"/>
      <c r="RHK369" s="0"/>
      <c r="RHL369" s="0"/>
      <c r="RHM369" s="0"/>
      <c r="RHN369" s="0"/>
      <c r="RHO369" s="0"/>
      <c r="RHP369" s="0"/>
      <c r="RHQ369" s="0"/>
      <c r="RHR369" s="0"/>
      <c r="RHS369" s="0"/>
      <c r="RHT369" s="0"/>
      <c r="RHU369" s="0"/>
      <c r="RHV369" s="0"/>
      <c r="RHW369" s="0"/>
      <c r="RHX369" s="0"/>
      <c r="RHY369" s="0"/>
      <c r="RHZ369" s="0"/>
      <c r="RIA369" s="0"/>
      <c r="RIB369" s="0"/>
      <c r="RIC369" s="0"/>
      <c r="RID369" s="0"/>
      <c r="RIE369" s="0"/>
      <c r="RIF369" s="0"/>
      <c r="RIG369" s="0"/>
      <c r="RIH369" s="0"/>
      <c r="RII369" s="0"/>
      <c r="RIJ369" s="0"/>
      <c r="RIK369" s="0"/>
      <c r="RIL369" s="0"/>
      <c r="RIM369" s="0"/>
      <c r="RIN369" s="0"/>
      <c r="RIO369" s="0"/>
      <c r="RIP369" s="0"/>
      <c r="RIQ369" s="0"/>
      <c r="RIR369" s="0"/>
      <c r="RIS369" s="0"/>
      <c r="RIT369" s="0"/>
      <c r="RIU369" s="0"/>
      <c r="RIV369" s="0"/>
      <c r="RIW369" s="0"/>
      <c r="RIX369" s="0"/>
      <c r="RIY369" s="0"/>
      <c r="RIZ369" s="0"/>
      <c r="RJA369" s="0"/>
      <c r="RJB369" s="0"/>
      <c r="RJC369" s="0"/>
      <c r="RJD369" s="0"/>
      <c r="RJE369" s="0"/>
      <c r="RJF369" s="0"/>
      <c r="RJG369" s="0"/>
      <c r="RJH369" s="0"/>
      <c r="RJI369" s="0"/>
      <c r="RJJ369" s="0"/>
      <c r="RJK369" s="0"/>
      <c r="RJL369" s="0"/>
      <c r="RJM369" s="0"/>
      <c r="RJN369" s="0"/>
      <c r="RJO369" s="0"/>
      <c r="RJP369" s="0"/>
      <c r="RJQ369" s="0"/>
      <c r="RJR369" s="0"/>
      <c r="RJS369" s="0"/>
      <c r="RJT369" s="0"/>
      <c r="RJU369" s="0"/>
      <c r="RJV369" s="0"/>
      <c r="RJW369" s="0"/>
      <c r="RJX369" s="0"/>
      <c r="RJY369" s="0"/>
      <c r="RJZ369" s="0"/>
      <c r="RKA369" s="0"/>
      <c r="RKB369" s="0"/>
      <c r="RKC369" s="0"/>
      <c r="RKD369" s="0"/>
      <c r="RKE369" s="0"/>
      <c r="RKF369" s="0"/>
      <c r="RKG369" s="0"/>
      <c r="RKH369" s="0"/>
      <c r="RKI369" s="0"/>
      <c r="RKJ369" s="0"/>
      <c r="RKK369" s="0"/>
      <c r="RKL369" s="0"/>
      <c r="RKM369" s="0"/>
      <c r="RKN369" s="0"/>
      <c r="RKO369" s="0"/>
      <c r="RKP369" s="0"/>
      <c r="RKQ369" s="0"/>
      <c r="RKR369" s="0"/>
      <c r="RKS369" s="0"/>
      <c r="RKT369" s="0"/>
      <c r="RKU369" s="0"/>
      <c r="RKV369" s="0"/>
      <c r="RKW369" s="0"/>
      <c r="RKX369" s="0"/>
      <c r="RKY369" s="0"/>
      <c r="RKZ369" s="0"/>
      <c r="RLA369" s="0"/>
      <c r="RLB369" s="0"/>
      <c r="RLC369" s="0"/>
      <c r="RLD369" s="0"/>
      <c r="RLE369" s="0"/>
      <c r="RLF369" s="0"/>
      <c r="RLG369" s="0"/>
      <c r="RLH369" s="0"/>
      <c r="RLI369" s="0"/>
      <c r="RLJ369" s="0"/>
      <c r="RLK369" s="0"/>
      <c r="RLL369" s="0"/>
      <c r="RLM369" s="0"/>
      <c r="RLN369" s="0"/>
      <c r="RLO369" s="0"/>
      <c r="RLP369" s="0"/>
      <c r="RLQ369" s="0"/>
      <c r="RLR369" s="0"/>
      <c r="RLS369" s="0"/>
      <c r="RLT369" s="0"/>
      <c r="RLU369" s="0"/>
      <c r="RLV369" s="0"/>
      <c r="RLW369" s="0"/>
      <c r="RLX369" s="0"/>
      <c r="RLY369" s="0"/>
      <c r="RLZ369" s="0"/>
      <c r="RMA369" s="0"/>
      <c r="RMB369" s="0"/>
      <c r="RMC369" s="0"/>
      <c r="RMD369" s="0"/>
      <c r="RME369" s="0"/>
      <c r="RMF369" s="0"/>
      <c r="RMG369" s="0"/>
      <c r="RMH369" s="0"/>
      <c r="RMI369" s="0"/>
      <c r="RMJ369" s="0"/>
      <c r="RMK369" s="0"/>
      <c r="RML369" s="0"/>
      <c r="RMM369" s="0"/>
      <c r="RMN369" s="0"/>
      <c r="RMO369" s="0"/>
      <c r="RMP369" s="0"/>
      <c r="RMQ369" s="0"/>
      <c r="RMR369" s="0"/>
      <c r="RMS369" s="0"/>
      <c r="RMT369" s="0"/>
      <c r="RMU369" s="0"/>
      <c r="RMV369" s="0"/>
      <c r="RMW369" s="0"/>
      <c r="RMX369" s="0"/>
      <c r="RMY369" s="0"/>
      <c r="RMZ369" s="0"/>
      <c r="RNA369" s="0"/>
      <c r="RNB369" s="0"/>
      <c r="RNC369" s="0"/>
      <c r="RND369" s="0"/>
      <c r="RNE369" s="0"/>
      <c r="RNF369" s="0"/>
      <c r="RNG369" s="0"/>
      <c r="RNH369" s="0"/>
      <c r="RNI369" s="0"/>
      <c r="RNJ369" s="0"/>
      <c r="RNK369" s="0"/>
      <c r="RNL369" s="0"/>
      <c r="RNM369" s="0"/>
      <c r="RNN369" s="0"/>
      <c r="RNO369" s="0"/>
      <c r="RNP369" s="0"/>
      <c r="RNQ369" s="0"/>
      <c r="RNR369" s="0"/>
      <c r="RNS369" s="0"/>
      <c r="RNT369" s="0"/>
      <c r="RNU369" s="0"/>
      <c r="RNV369" s="0"/>
      <c r="RNW369" s="0"/>
      <c r="RNX369" s="0"/>
      <c r="RNY369" s="0"/>
      <c r="RNZ369" s="0"/>
      <c r="ROA369" s="0"/>
      <c r="ROB369" s="0"/>
      <c r="ROC369" s="0"/>
      <c r="ROD369" s="0"/>
      <c r="ROE369" s="0"/>
      <c r="ROF369" s="0"/>
      <c r="ROG369" s="0"/>
      <c r="ROH369" s="0"/>
      <c r="ROI369" s="0"/>
      <c r="ROJ369" s="0"/>
      <c r="ROK369" s="0"/>
      <c r="ROL369" s="0"/>
      <c r="ROM369" s="0"/>
      <c r="RON369" s="0"/>
      <c r="ROO369" s="0"/>
      <c r="ROP369" s="0"/>
      <c r="ROQ369" s="0"/>
      <c r="ROR369" s="0"/>
      <c r="ROS369" s="0"/>
      <c r="ROT369" s="0"/>
      <c r="ROU369" s="0"/>
      <c r="ROV369" s="0"/>
      <c r="ROW369" s="0"/>
      <c r="ROX369" s="0"/>
      <c r="ROY369" s="0"/>
      <c r="ROZ369" s="0"/>
      <c r="RPA369" s="0"/>
      <c r="RPB369" s="0"/>
      <c r="RPC369" s="0"/>
      <c r="RPD369" s="0"/>
      <c r="RPE369" s="0"/>
      <c r="RPF369" s="0"/>
      <c r="RPG369" s="0"/>
      <c r="RPH369" s="0"/>
      <c r="RPI369" s="0"/>
      <c r="RPJ369" s="0"/>
      <c r="RPK369" s="0"/>
      <c r="RPL369" s="0"/>
      <c r="RPM369" s="0"/>
      <c r="RPN369" s="0"/>
      <c r="RPO369" s="0"/>
      <c r="RPP369" s="0"/>
      <c r="RPQ369" s="0"/>
      <c r="RPR369" s="0"/>
      <c r="RPS369" s="0"/>
      <c r="RPT369" s="0"/>
      <c r="RPU369" s="0"/>
      <c r="RPV369" s="0"/>
      <c r="RPW369" s="0"/>
      <c r="RPX369" s="0"/>
      <c r="RPY369" s="0"/>
      <c r="RPZ369" s="0"/>
      <c r="RQA369" s="0"/>
      <c r="RQB369" s="0"/>
      <c r="RQC369" s="0"/>
      <c r="RQD369" s="0"/>
      <c r="RQE369" s="0"/>
      <c r="RQF369" s="0"/>
      <c r="RQG369" s="0"/>
      <c r="RQH369" s="0"/>
      <c r="RQI369" s="0"/>
      <c r="RQJ369" s="0"/>
      <c r="RQK369" s="0"/>
      <c r="RQL369" s="0"/>
      <c r="RQM369" s="0"/>
      <c r="RQN369" s="0"/>
      <c r="RQO369" s="0"/>
      <c r="RQP369" s="0"/>
      <c r="RQQ369" s="0"/>
      <c r="RQR369" s="0"/>
      <c r="RQS369" s="0"/>
      <c r="RQT369" s="0"/>
      <c r="RQU369" s="0"/>
      <c r="RQV369" s="0"/>
      <c r="RQW369" s="0"/>
      <c r="RQX369" s="0"/>
      <c r="RQY369" s="0"/>
      <c r="RQZ369" s="0"/>
      <c r="RRA369" s="0"/>
      <c r="RRB369" s="0"/>
      <c r="RRC369" s="0"/>
      <c r="RRD369" s="0"/>
      <c r="RRE369" s="0"/>
      <c r="RRF369" s="0"/>
      <c r="RRG369" s="0"/>
      <c r="RRH369" s="0"/>
      <c r="RRI369" s="0"/>
      <c r="RRJ369" s="0"/>
      <c r="RRK369" s="0"/>
      <c r="RRL369" s="0"/>
      <c r="RRM369" s="0"/>
      <c r="RRN369" s="0"/>
      <c r="RRO369" s="0"/>
      <c r="RRP369" s="0"/>
      <c r="RRQ369" s="0"/>
      <c r="RRR369" s="0"/>
      <c r="RRS369" s="0"/>
      <c r="RRT369" s="0"/>
      <c r="RRU369" s="0"/>
      <c r="RRV369" s="0"/>
      <c r="RRW369" s="0"/>
      <c r="RRX369" s="0"/>
      <c r="RRY369" s="0"/>
      <c r="RRZ369" s="0"/>
      <c r="RSA369" s="0"/>
      <c r="RSB369" s="0"/>
      <c r="RSC369" s="0"/>
      <c r="RSD369" s="0"/>
      <c r="RSE369" s="0"/>
      <c r="RSF369" s="0"/>
      <c r="RSG369" s="0"/>
      <c r="RSH369" s="0"/>
      <c r="RSI369" s="0"/>
      <c r="RSJ369" s="0"/>
      <c r="RSK369" s="0"/>
      <c r="RSL369" s="0"/>
      <c r="RSM369" s="0"/>
      <c r="RSN369" s="0"/>
      <c r="RSO369" s="0"/>
      <c r="RSP369" s="0"/>
      <c r="RSQ369" s="0"/>
      <c r="RSR369" s="0"/>
      <c r="RSS369" s="0"/>
      <c r="RST369" s="0"/>
      <c r="RSU369" s="0"/>
      <c r="RSV369" s="0"/>
      <c r="RSW369" s="0"/>
      <c r="RSX369" s="0"/>
      <c r="RSY369" s="0"/>
      <c r="RSZ369" s="0"/>
      <c r="RTA369" s="0"/>
      <c r="RTB369" s="0"/>
      <c r="RTC369" s="0"/>
      <c r="RTD369" s="0"/>
      <c r="RTE369" s="0"/>
      <c r="RTF369" s="0"/>
      <c r="RTG369" s="0"/>
      <c r="RTH369" s="0"/>
      <c r="RTI369" s="0"/>
      <c r="RTJ369" s="0"/>
      <c r="RTK369" s="0"/>
      <c r="RTL369" s="0"/>
      <c r="RTM369" s="0"/>
      <c r="RTN369" s="0"/>
      <c r="RTO369" s="0"/>
      <c r="RTP369" s="0"/>
      <c r="RTQ369" s="0"/>
      <c r="RTR369" s="0"/>
      <c r="RTS369" s="0"/>
      <c r="RTT369" s="0"/>
      <c r="RTU369" s="0"/>
      <c r="RTV369" s="0"/>
      <c r="RTW369" s="0"/>
      <c r="RTX369" s="0"/>
      <c r="RTY369" s="0"/>
      <c r="RTZ369" s="0"/>
      <c r="RUA369" s="0"/>
      <c r="RUB369" s="0"/>
      <c r="RUC369" s="0"/>
      <c r="RUD369" s="0"/>
      <c r="RUE369" s="0"/>
      <c r="RUF369" s="0"/>
      <c r="RUG369" s="0"/>
      <c r="RUH369" s="0"/>
      <c r="RUI369" s="0"/>
      <c r="RUJ369" s="0"/>
      <c r="RUK369" s="0"/>
      <c r="RUL369" s="0"/>
      <c r="RUM369" s="0"/>
      <c r="RUN369" s="0"/>
      <c r="RUO369" s="0"/>
      <c r="RUP369" s="0"/>
      <c r="RUQ369" s="0"/>
      <c r="RUR369" s="0"/>
      <c r="RUS369" s="0"/>
      <c r="RUT369" s="0"/>
      <c r="RUU369" s="0"/>
      <c r="RUV369" s="0"/>
      <c r="RUW369" s="0"/>
      <c r="RUX369" s="0"/>
      <c r="RUY369" s="0"/>
      <c r="RUZ369" s="0"/>
      <c r="RVA369" s="0"/>
      <c r="RVB369" s="0"/>
      <c r="RVC369" s="0"/>
      <c r="RVD369" s="0"/>
      <c r="RVE369" s="0"/>
      <c r="RVF369" s="0"/>
      <c r="RVG369" s="0"/>
      <c r="RVH369" s="0"/>
      <c r="RVI369" s="0"/>
      <c r="RVJ369" s="0"/>
      <c r="RVK369" s="0"/>
      <c r="RVL369" s="0"/>
      <c r="RVM369" s="0"/>
      <c r="RVN369" s="0"/>
      <c r="RVO369" s="0"/>
      <c r="RVP369" s="0"/>
      <c r="RVQ369" s="0"/>
      <c r="RVR369" s="0"/>
      <c r="RVS369" s="0"/>
      <c r="RVT369" s="0"/>
      <c r="RVU369" s="0"/>
      <c r="RVV369" s="0"/>
      <c r="RVW369" s="0"/>
      <c r="RVX369" s="0"/>
      <c r="RVY369" s="0"/>
      <c r="RVZ369" s="0"/>
      <c r="RWA369" s="0"/>
      <c r="RWB369" s="0"/>
      <c r="RWC369" s="0"/>
      <c r="RWD369" s="0"/>
      <c r="RWE369" s="0"/>
      <c r="RWF369" s="0"/>
      <c r="RWG369" s="0"/>
      <c r="RWH369" s="0"/>
      <c r="RWI369" s="0"/>
      <c r="RWJ369" s="0"/>
      <c r="RWK369" s="0"/>
      <c r="RWL369" s="0"/>
      <c r="RWM369" s="0"/>
      <c r="RWN369" s="0"/>
      <c r="RWO369" s="0"/>
      <c r="RWP369" s="0"/>
      <c r="RWQ369" s="0"/>
      <c r="RWR369" s="0"/>
      <c r="RWS369" s="0"/>
      <c r="RWT369" s="0"/>
      <c r="RWU369" s="0"/>
      <c r="RWV369" s="0"/>
      <c r="RWW369" s="0"/>
      <c r="RWX369" s="0"/>
      <c r="RWY369" s="0"/>
      <c r="RWZ369" s="0"/>
      <c r="RXA369" s="0"/>
      <c r="RXB369" s="0"/>
      <c r="RXC369" s="0"/>
      <c r="RXD369" s="0"/>
      <c r="RXE369" s="0"/>
      <c r="RXF369" s="0"/>
      <c r="RXG369" s="0"/>
      <c r="RXH369" s="0"/>
      <c r="RXI369" s="0"/>
      <c r="RXJ369" s="0"/>
      <c r="RXK369" s="0"/>
      <c r="RXL369" s="0"/>
      <c r="RXM369" s="0"/>
      <c r="RXN369" s="0"/>
      <c r="RXO369" s="0"/>
      <c r="RXP369" s="0"/>
      <c r="RXQ369" s="0"/>
      <c r="RXR369" s="0"/>
      <c r="RXS369" s="0"/>
      <c r="RXT369" s="0"/>
      <c r="RXU369" s="0"/>
      <c r="RXV369" s="0"/>
      <c r="RXW369" s="0"/>
      <c r="RXX369" s="0"/>
      <c r="RXY369" s="0"/>
      <c r="RXZ369" s="0"/>
      <c r="RYA369" s="0"/>
      <c r="RYB369" s="0"/>
      <c r="RYC369" s="0"/>
      <c r="RYD369" s="0"/>
      <c r="RYE369" s="0"/>
      <c r="RYF369" s="0"/>
      <c r="RYG369" s="0"/>
      <c r="RYH369" s="0"/>
      <c r="RYI369" s="0"/>
      <c r="RYJ369" s="0"/>
      <c r="RYK369" s="0"/>
      <c r="RYL369" s="0"/>
      <c r="RYM369" s="0"/>
      <c r="RYN369" s="0"/>
      <c r="RYO369" s="0"/>
      <c r="RYP369" s="0"/>
      <c r="RYQ369" s="0"/>
      <c r="RYR369" s="0"/>
      <c r="RYS369" s="0"/>
      <c r="RYT369" s="0"/>
      <c r="RYU369" s="0"/>
      <c r="RYV369" s="0"/>
      <c r="RYW369" s="0"/>
      <c r="RYX369" s="0"/>
      <c r="RYY369" s="0"/>
      <c r="RYZ369" s="0"/>
      <c r="RZA369" s="0"/>
      <c r="RZB369" s="0"/>
      <c r="RZC369" s="0"/>
      <c r="RZD369" s="0"/>
      <c r="RZE369" s="0"/>
      <c r="RZF369" s="0"/>
      <c r="RZG369" s="0"/>
      <c r="RZH369" s="0"/>
      <c r="RZI369" s="0"/>
      <c r="RZJ369" s="0"/>
      <c r="RZK369" s="0"/>
      <c r="RZL369" s="0"/>
      <c r="RZM369" s="0"/>
      <c r="RZN369" s="0"/>
      <c r="RZO369" s="0"/>
      <c r="RZP369" s="0"/>
      <c r="RZQ369" s="0"/>
      <c r="RZR369" s="0"/>
      <c r="RZS369" s="0"/>
      <c r="RZT369" s="0"/>
      <c r="RZU369" s="0"/>
      <c r="RZV369" s="0"/>
      <c r="RZW369" s="0"/>
      <c r="RZX369" s="0"/>
      <c r="RZY369" s="0"/>
      <c r="RZZ369" s="0"/>
      <c r="SAA369" s="0"/>
      <c r="SAB369" s="0"/>
      <c r="SAC369" s="0"/>
      <c r="SAD369" s="0"/>
      <c r="SAE369" s="0"/>
      <c r="SAF369" s="0"/>
      <c r="SAG369" s="0"/>
      <c r="SAH369" s="0"/>
      <c r="SAI369" s="0"/>
      <c r="SAJ369" s="0"/>
      <c r="SAK369" s="0"/>
      <c r="SAL369" s="0"/>
      <c r="SAM369" s="0"/>
      <c r="SAN369" s="0"/>
      <c r="SAO369" s="0"/>
      <c r="SAP369" s="0"/>
      <c r="SAQ369" s="0"/>
      <c r="SAR369" s="0"/>
      <c r="SAS369" s="0"/>
      <c r="SAT369" s="0"/>
      <c r="SAU369" s="0"/>
      <c r="SAV369" s="0"/>
      <c r="SAW369" s="0"/>
      <c r="SAX369" s="0"/>
      <c r="SAY369" s="0"/>
      <c r="SAZ369" s="0"/>
      <c r="SBA369" s="0"/>
      <c r="SBB369" s="0"/>
      <c r="SBC369" s="0"/>
      <c r="SBD369" s="0"/>
      <c r="SBE369" s="0"/>
      <c r="SBF369" s="0"/>
      <c r="SBG369" s="0"/>
      <c r="SBH369" s="0"/>
      <c r="SBI369" s="0"/>
      <c r="SBJ369" s="0"/>
      <c r="SBK369" s="0"/>
      <c r="SBL369" s="0"/>
      <c r="SBM369" s="0"/>
      <c r="SBN369" s="0"/>
      <c r="SBO369" s="0"/>
      <c r="SBP369" s="0"/>
      <c r="SBQ369" s="0"/>
      <c r="SBR369" s="0"/>
      <c r="SBS369" s="0"/>
      <c r="SBT369" s="0"/>
      <c r="SBU369" s="0"/>
      <c r="SBV369" s="0"/>
      <c r="SBW369" s="0"/>
      <c r="SBX369" s="0"/>
      <c r="SBY369" s="0"/>
      <c r="SBZ369" s="0"/>
      <c r="SCA369" s="0"/>
      <c r="SCB369" s="0"/>
      <c r="SCC369" s="0"/>
      <c r="SCD369" s="0"/>
      <c r="SCE369" s="0"/>
      <c r="SCF369" s="0"/>
      <c r="SCG369" s="0"/>
      <c r="SCH369" s="0"/>
      <c r="SCI369" s="0"/>
      <c r="SCJ369" s="0"/>
      <c r="SCK369" s="0"/>
      <c r="SCL369" s="0"/>
      <c r="SCM369" s="0"/>
      <c r="SCN369" s="0"/>
      <c r="SCO369" s="0"/>
      <c r="SCP369" s="0"/>
      <c r="SCQ369" s="0"/>
      <c r="SCR369" s="0"/>
      <c r="SCS369" s="0"/>
      <c r="SCT369" s="0"/>
      <c r="SCU369" s="0"/>
      <c r="SCV369" s="0"/>
      <c r="SCW369" s="0"/>
      <c r="SCX369" s="0"/>
      <c r="SCY369" s="0"/>
      <c r="SCZ369" s="0"/>
      <c r="SDA369" s="0"/>
      <c r="SDB369" s="0"/>
      <c r="SDC369" s="0"/>
      <c r="SDD369" s="0"/>
      <c r="SDE369" s="0"/>
      <c r="SDF369" s="0"/>
      <c r="SDG369" s="0"/>
      <c r="SDH369" s="0"/>
      <c r="SDI369" s="0"/>
      <c r="SDJ369" s="0"/>
      <c r="SDK369" s="0"/>
      <c r="SDL369" s="0"/>
      <c r="SDM369" s="0"/>
      <c r="SDN369" s="0"/>
      <c r="SDO369" s="0"/>
      <c r="SDP369" s="0"/>
      <c r="SDQ369" s="0"/>
      <c r="SDR369" s="0"/>
      <c r="SDS369" s="0"/>
      <c r="SDT369" s="0"/>
      <c r="SDU369" s="0"/>
      <c r="SDV369" s="0"/>
      <c r="SDW369" s="0"/>
      <c r="SDX369" s="0"/>
      <c r="SDY369" s="0"/>
      <c r="SDZ369" s="0"/>
      <c r="SEA369" s="0"/>
      <c r="SEB369" s="0"/>
      <c r="SEC369" s="0"/>
      <c r="SED369" s="0"/>
      <c r="SEE369" s="0"/>
      <c r="SEF369" s="0"/>
      <c r="SEG369" s="0"/>
      <c r="SEH369" s="0"/>
      <c r="SEI369" s="0"/>
      <c r="SEJ369" s="0"/>
      <c r="SEK369" s="0"/>
      <c r="SEL369" s="0"/>
      <c r="SEM369" s="0"/>
      <c r="SEN369" s="0"/>
      <c r="SEO369" s="0"/>
      <c r="SEP369" s="0"/>
      <c r="SEQ369" s="0"/>
      <c r="SER369" s="0"/>
      <c r="SES369" s="0"/>
      <c r="SET369" s="0"/>
      <c r="SEU369" s="0"/>
      <c r="SEV369" s="0"/>
      <c r="SEW369" s="0"/>
      <c r="SEX369" s="0"/>
      <c r="SEY369" s="0"/>
      <c r="SEZ369" s="0"/>
      <c r="SFA369" s="0"/>
      <c r="SFB369" s="0"/>
      <c r="SFC369" s="0"/>
      <c r="SFD369" s="0"/>
      <c r="SFE369" s="0"/>
      <c r="SFF369" s="0"/>
      <c r="SFG369" s="0"/>
      <c r="SFH369" s="0"/>
      <c r="SFI369" s="0"/>
      <c r="SFJ369" s="0"/>
      <c r="SFK369" s="0"/>
      <c r="SFL369" s="0"/>
      <c r="SFM369" s="0"/>
      <c r="SFN369" s="0"/>
      <c r="SFO369" s="0"/>
      <c r="SFP369" s="0"/>
      <c r="SFQ369" s="0"/>
      <c r="SFR369" s="0"/>
      <c r="SFS369" s="0"/>
      <c r="SFT369" s="0"/>
      <c r="SFU369" s="0"/>
      <c r="SFV369" s="0"/>
      <c r="SFW369" s="0"/>
      <c r="SFX369" s="0"/>
      <c r="SFY369" s="0"/>
      <c r="SFZ369" s="0"/>
      <c r="SGA369" s="0"/>
      <c r="SGB369" s="0"/>
      <c r="SGC369" s="0"/>
      <c r="SGD369" s="0"/>
      <c r="SGE369" s="0"/>
      <c r="SGF369" s="0"/>
      <c r="SGG369" s="0"/>
      <c r="SGH369" s="0"/>
      <c r="SGI369" s="0"/>
      <c r="SGJ369" s="0"/>
      <c r="SGK369" s="0"/>
      <c r="SGL369" s="0"/>
      <c r="SGM369" s="0"/>
      <c r="SGN369" s="0"/>
      <c r="SGO369" s="0"/>
      <c r="SGP369" s="0"/>
      <c r="SGQ369" s="0"/>
      <c r="SGR369" s="0"/>
      <c r="SGS369" s="0"/>
      <c r="SGT369" s="0"/>
      <c r="SGU369" s="0"/>
      <c r="SGV369" s="0"/>
      <c r="SGW369" s="0"/>
      <c r="SGX369" s="0"/>
      <c r="SGY369" s="0"/>
      <c r="SGZ369" s="0"/>
      <c r="SHA369" s="0"/>
      <c r="SHB369" s="0"/>
      <c r="SHC369" s="0"/>
      <c r="SHD369" s="0"/>
      <c r="SHE369" s="0"/>
      <c r="SHF369" s="0"/>
      <c r="SHG369" s="0"/>
      <c r="SHH369" s="0"/>
      <c r="SHI369" s="0"/>
      <c r="SHJ369" s="0"/>
      <c r="SHK369" s="0"/>
      <c r="SHL369" s="0"/>
      <c r="SHM369" s="0"/>
      <c r="SHN369" s="0"/>
      <c r="SHO369" s="0"/>
      <c r="SHP369" s="0"/>
      <c r="SHQ369" s="0"/>
      <c r="SHR369" s="0"/>
      <c r="SHS369" s="0"/>
      <c r="SHT369" s="0"/>
      <c r="SHU369" s="0"/>
      <c r="SHV369" s="0"/>
      <c r="SHW369" s="0"/>
      <c r="SHX369" s="0"/>
      <c r="SHY369" s="0"/>
      <c r="SHZ369" s="0"/>
      <c r="SIA369" s="0"/>
      <c r="SIB369" s="0"/>
      <c r="SIC369" s="0"/>
      <c r="SID369" s="0"/>
      <c r="SIE369" s="0"/>
      <c r="SIF369" s="0"/>
      <c r="SIG369" s="0"/>
      <c r="SIH369" s="0"/>
      <c r="SII369" s="0"/>
      <c r="SIJ369" s="0"/>
      <c r="SIK369" s="0"/>
      <c r="SIL369" s="0"/>
      <c r="SIM369" s="0"/>
      <c r="SIN369" s="0"/>
      <c r="SIO369" s="0"/>
      <c r="SIP369" s="0"/>
      <c r="SIQ369" s="0"/>
      <c r="SIR369" s="0"/>
      <c r="SIS369" s="0"/>
      <c r="SIT369" s="0"/>
      <c r="SIU369" s="0"/>
      <c r="SIV369" s="0"/>
      <c r="SIW369" s="0"/>
      <c r="SIX369" s="0"/>
      <c r="SIY369" s="0"/>
      <c r="SIZ369" s="0"/>
      <c r="SJA369" s="0"/>
      <c r="SJB369" s="0"/>
      <c r="SJC369" s="0"/>
      <c r="SJD369" s="0"/>
      <c r="SJE369" s="0"/>
      <c r="SJF369" s="0"/>
      <c r="SJG369" s="0"/>
      <c r="SJH369" s="0"/>
      <c r="SJI369" s="0"/>
      <c r="SJJ369" s="0"/>
      <c r="SJK369" s="0"/>
      <c r="SJL369" s="0"/>
      <c r="SJM369" s="0"/>
      <c r="SJN369" s="0"/>
      <c r="SJO369" s="0"/>
      <c r="SJP369" s="0"/>
      <c r="SJQ369" s="0"/>
      <c r="SJR369" s="0"/>
      <c r="SJS369" s="0"/>
      <c r="SJT369" s="0"/>
      <c r="SJU369" s="0"/>
      <c r="SJV369" s="0"/>
      <c r="SJW369" s="0"/>
      <c r="SJX369" s="0"/>
      <c r="SJY369" s="0"/>
      <c r="SJZ369" s="0"/>
      <c r="SKA369" s="0"/>
      <c r="SKB369" s="0"/>
      <c r="SKC369" s="0"/>
      <c r="SKD369" s="0"/>
      <c r="SKE369" s="0"/>
      <c r="SKF369" s="0"/>
      <c r="SKG369" s="0"/>
      <c r="SKH369" s="0"/>
      <c r="SKI369" s="0"/>
      <c r="SKJ369" s="0"/>
      <c r="SKK369" s="0"/>
      <c r="SKL369" s="0"/>
      <c r="SKM369" s="0"/>
      <c r="SKN369" s="0"/>
      <c r="SKO369" s="0"/>
      <c r="SKP369" s="0"/>
      <c r="SKQ369" s="0"/>
      <c r="SKR369" s="0"/>
      <c r="SKS369" s="0"/>
      <c r="SKT369" s="0"/>
      <c r="SKU369" s="0"/>
      <c r="SKV369" s="0"/>
      <c r="SKW369" s="0"/>
      <c r="SKX369" s="0"/>
      <c r="SKY369" s="0"/>
      <c r="SKZ369" s="0"/>
      <c r="SLA369" s="0"/>
      <c r="SLB369" s="0"/>
      <c r="SLC369" s="0"/>
      <c r="SLD369" s="0"/>
      <c r="SLE369" s="0"/>
      <c r="SLF369" s="0"/>
      <c r="SLG369" s="0"/>
      <c r="SLH369" s="0"/>
      <c r="SLI369" s="0"/>
      <c r="SLJ369" s="0"/>
      <c r="SLK369" s="0"/>
      <c r="SLL369" s="0"/>
      <c r="SLM369" s="0"/>
      <c r="SLN369" s="0"/>
      <c r="SLO369" s="0"/>
      <c r="SLP369" s="0"/>
      <c r="SLQ369" s="0"/>
      <c r="SLR369" s="0"/>
      <c r="SLS369" s="0"/>
      <c r="SLT369" s="0"/>
      <c r="SLU369" s="0"/>
      <c r="SLV369" s="0"/>
      <c r="SLW369" s="0"/>
      <c r="SLX369" s="0"/>
      <c r="SLY369" s="0"/>
      <c r="SLZ369" s="0"/>
      <c r="SMA369" s="0"/>
      <c r="SMB369" s="0"/>
      <c r="SMC369" s="0"/>
      <c r="SMD369" s="0"/>
      <c r="SME369" s="0"/>
      <c r="SMF369" s="0"/>
      <c r="SMG369" s="0"/>
      <c r="SMH369" s="0"/>
      <c r="SMI369" s="0"/>
      <c r="SMJ369" s="0"/>
      <c r="SMK369" s="0"/>
      <c r="SML369" s="0"/>
      <c r="SMM369" s="0"/>
      <c r="SMN369" s="0"/>
      <c r="SMO369" s="0"/>
      <c r="SMP369" s="0"/>
      <c r="SMQ369" s="0"/>
      <c r="SMR369" s="0"/>
      <c r="SMS369" s="0"/>
      <c r="SMT369" s="0"/>
      <c r="SMU369" s="0"/>
      <c r="SMV369" s="0"/>
      <c r="SMW369" s="0"/>
      <c r="SMX369" s="0"/>
      <c r="SMY369" s="0"/>
      <c r="SMZ369" s="0"/>
      <c r="SNA369" s="0"/>
      <c r="SNB369" s="0"/>
      <c r="SNC369" s="0"/>
      <c r="SND369" s="0"/>
      <c r="SNE369" s="0"/>
      <c r="SNF369" s="0"/>
      <c r="SNG369" s="0"/>
      <c r="SNH369" s="0"/>
      <c r="SNI369" s="0"/>
      <c r="SNJ369" s="0"/>
      <c r="SNK369" s="0"/>
      <c r="SNL369" s="0"/>
      <c r="SNM369" s="0"/>
      <c r="SNN369" s="0"/>
      <c r="SNO369" s="0"/>
      <c r="SNP369" s="0"/>
      <c r="SNQ369" s="0"/>
      <c r="SNR369" s="0"/>
      <c r="SNS369" s="0"/>
      <c r="SNT369" s="0"/>
      <c r="SNU369" s="0"/>
      <c r="SNV369" s="0"/>
      <c r="SNW369" s="0"/>
      <c r="SNX369" s="0"/>
      <c r="SNY369" s="0"/>
      <c r="SNZ369" s="0"/>
      <c r="SOA369" s="0"/>
      <c r="SOB369" s="0"/>
      <c r="SOC369" s="0"/>
      <c r="SOD369" s="0"/>
      <c r="SOE369" s="0"/>
      <c r="SOF369" s="0"/>
      <c r="SOG369" s="0"/>
      <c r="SOH369" s="0"/>
      <c r="SOI369" s="0"/>
      <c r="SOJ369" s="0"/>
      <c r="SOK369" s="0"/>
      <c r="SOL369" s="0"/>
      <c r="SOM369" s="0"/>
      <c r="SON369" s="0"/>
      <c r="SOO369" s="0"/>
      <c r="SOP369" s="0"/>
      <c r="SOQ369" s="0"/>
      <c r="SOR369" s="0"/>
      <c r="SOS369" s="0"/>
      <c r="SOT369" s="0"/>
      <c r="SOU369" s="0"/>
      <c r="SOV369" s="0"/>
      <c r="SOW369" s="0"/>
      <c r="SOX369" s="0"/>
      <c r="SOY369" s="0"/>
      <c r="SOZ369" s="0"/>
      <c r="SPA369" s="0"/>
      <c r="SPB369" s="0"/>
      <c r="SPC369" s="0"/>
      <c r="SPD369" s="0"/>
      <c r="SPE369" s="0"/>
      <c r="SPF369" s="0"/>
      <c r="SPG369" s="0"/>
      <c r="SPH369" s="0"/>
      <c r="SPI369" s="0"/>
      <c r="SPJ369" s="0"/>
      <c r="SPK369" s="0"/>
      <c r="SPL369" s="0"/>
      <c r="SPM369" s="0"/>
      <c r="SPN369" s="0"/>
      <c r="SPO369" s="0"/>
      <c r="SPP369" s="0"/>
      <c r="SPQ369" s="0"/>
      <c r="SPR369" s="0"/>
      <c r="SPS369" s="0"/>
      <c r="SPT369" s="0"/>
      <c r="SPU369" s="0"/>
      <c r="SPV369" s="0"/>
      <c r="SPW369" s="0"/>
      <c r="SPX369" s="0"/>
      <c r="SPY369" s="0"/>
      <c r="SPZ369" s="0"/>
      <c r="SQA369" s="0"/>
      <c r="SQB369" s="0"/>
      <c r="SQC369" s="0"/>
      <c r="SQD369" s="0"/>
      <c r="SQE369" s="0"/>
      <c r="SQF369" s="0"/>
      <c r="SQG369" s="0"/>
      <c r="SQH369" s="0"/>
      <c r="SQI369" s="0"/>
      <c r="SQJ369" s="0"/>
      <c r="SQK369" s="0"/>
      <c r="SQL369" s="0"/>
      <c r="SQM369" s="0"/>
      <c r="SQN369" s="0"/>
      <c r="SQO369" s="0"/>
      <c r="SQP369" s="0"/>
      <c r="SQQ369" s="0"/>
      <c r="SQR369" s="0"/>
      <c r="SQS369" s="0"/>
      <c r="SQT369" s="0"/>
      <c r="SQU369" s="0"/>
      <c r="SQV369" s="0"/>
      <c r="SQW369" s="0"/>
      <c r="SQX369" s="0"/>
      <c r="SQY369" s="0"/>
      <c r="SQZ369" s="0"/>
      <c r="SRA369" s="0"/>
      <c r="SRB369" s="0"/>
      <c r="SRC369" s="0"/>
      <c r="SRD369" s="0"/>
      <c r="SRE369" s="0"/>
      <c r="SRF369" s="0"/>
      <c r="SRG369" s="0"/>
      <c r="SRH369" s="0"/>
      <c r="SRI369" s="0"/>
      <c r="SRJ369" s="0"/>
      <c r="SRK369" s="0"/>
      <c r="SRL369" s="0"/>
      <c r="SRM369" s="0"/>
      <c r="SRN369" s="0"/>
      <c r="SRO369" s="0"/>
      <c r="SRP369" s="0"/>
      <c r="SRQ369" s="0"/>
      <c r="SRR369" s="0"/>
      <c r="SRS369" s="0"/>
      <c r="SRT369" s="0"/>
      <c r="SRU369" s="0"/>
      <c r="SRV369" s="0"/>
      <c r="SRW369" s="0"/>
      <c r="SRX369" s="0"/>
      <c r="SRY369" s="0"/>
      <c r="SRZ369" s="0"/>
      <c r="SSA369" s="0"/>
      <c r="SSB369" s="0"/>
      <c r="SSC369" s="0"/>
      <c r="SSD369" s="0"/>
      <c r="SSE369" s="0"/>
      <c r="SSF369" s="0"/>
      <c r="SSG369" s="0"/>
      <c r="SSH369" s="0"/>
      <c r="SSI369" s="0"/>
      <c r="SSJ369" s="0"/>
      <c r="SSK369" s="0"/>
      <c r="SSL369" s="0"/>
      <c r="SSM369" s="0"/>
      <c r="SSN369" s="0"/>
      <c r="SSO369" s="0"/>
      <c r="SSP369" s="0"/>
      <c r="SSQ369" s="0"/>
      <c r="SSR369" s="0"/>
      <c r="SSS369" s="0"/>
      <c r="SST369" s="0"/>
      <c r="SSU369" s="0"/>
      <c r="SSV369" s="0"/>
      <c r="SSW369" s="0"/>
      <c r="SSX369" s="0"/>
      <c r="SSY369" s="0"/>
      <c r="SSZ369" s="0"/>
      <c r="STA369" s="0"/>
      <c r="STB369" s="0"/>
      <c r="STC369" s="0"/>
      <c r="STD369" s="0"/>
      <c r="STE369" s="0"/>
      <c r="STF369" s="0"/>
      <c r="STG369" s="0"/>
      <c r="STH369" s="0"/>
      <c r="STI369" s="0"/>
      <c r="STJ369" s="0"/>
      <c r="STK369" s="0"/>
      <c r="STL369" s="0"/>
      <c r="STM369" s="0"/>
      <c r="STN369" s="0"/>
      <c r="STO369" s="0"/>
      <c r="STP369" s="0"/>
      <c r="STQ369" s="0"/>
      <c r="STR369" s="0"/>
      <c r="STS369" s="0"/>
      <c r="STT369" s="0"/>
      <c r="STU369" s="0"/>
      <c r="STV369" s="0"/>
      <c r="STW369" s="0"/>
      <c r="STX369" s="0"/>
      <c r="STY369" s="0"/>
      <c r="STZ369" s="0"/>
      <c r="SUA369" s="0"/>
      <c r="SUB369" s="0"/>
      <c r="SUC369" s="0"/>
      <c r="SUD369" s="0"/>
      <c r="SUE369" s="0"/>
      <c r="SUF369" s="0"/>
      <c r="SUG369" s="0"/>
      <c r="SUH369" s="0"/>
      <c r="SUI369" s="0"/>
      <c r="SUJ369" s="0"/>
      <c r="SUK369" s="0"/>
      <c r="SUL369" s="0"/>
      <c r="SUM369" s="0"/>
      <c r="SUN369" s="0"/>
      <c r="SUO369" s="0"/>
      <c r="SUP369" s="0"/>
      <c r="SUQ369" s="0"/>
      <c r="SUR369" s="0"/>
      <c r="SUS369" s="0"/>
      <c r="SUT369" s="0"/>
      <c r="SUU369" s="0"/>
      <c r="SUV369" s="0"/>
      <c r="SUW369" s="0"/>
      <c r="SUX369" s="0"/>
      <c r="SUY369" s="0"/>
      <c r="SUZ369" s="0"/>
      <c r="SVA369" s="0"/>
      <c r="SVB369" s="0"/>
      <c r="SVC369" s="0"/>
      <c r="SVD369" s="0"/>
      <c r="SVE369" s="0"/>
      <c r="SVF369" s="0"/>
      <c r="SVG369" s="0"/>
      <c r="SVH369" s="0"/>
      <c r="SVI369" s="0"/>
      <c r="SVJ369" s="0"/>
      <c r="SVK369" s="0"/>
      <c r="SVL369" s="0"/>
      <c r="SVM369" s="0"/>
      <c r="SVN369" s="0"/>
      <c r="SVO369" s="0"/>
      <c r="SVP369" s="0"/>
      <c r="SVQ369" s="0"/>
      <c r="SVR369" s="0"/>
      <c r="SVS369" s="0"/>
      <c r="SVT369" s="0"/>
      <c r="SVU369" s="0"/>
      <c r="SVV369" s="0"/>
      <c r="SVW369" s="0"/>
      <c r="SVX369" s="0"/>
      <c r="SVY369" s="0"/>
      <c r="SVZ369" s="0"/>
      <c r="SWA369" s="0"/>
      <c r="SWB369" s="0"/>
      <c r="SWC369" s="0"/>
      <c r="SWD369" s="0"/>
      <c r="SWE369" s="0"/>
      <c r="SWF369" s="0"/>
      <c r="SWG369" s="0"/>
      <c r="SWH369" s="0"/>
      <c r="SWI369" s="0"/>
      <c r="SWJ369" s="0"/>
      <c r="SWK369" s="0"/>
      <c r="SWL369" s="0"/>
      <c r="SWM369" s="0"/>
      <c r="SWN369" s="0"/>
      <c r="SWO369" s="0"/>
      <c r="SWP369" s="0"/>
      <c r="SWQ369" s="0"/>
      <c r="SWR369" s="0"/>
      <c r="SWS369" s="0"/>
      <c r="SWT369" s="0"/>
      <c r="SWU369" s="0"/>
      <c r="SWV369" s="0"/>
      <c r="SWW369" s="0"/>
      <c r="SWX369" s="0"/>
      <c r="SWY369" s="0"/>
      <c r="SWZ369" s="0"/>
      <c r="SXA369" s="0"/>
      <c r="SXB369" s="0"/>
      <c r="SXC369" s="0"/>
      <c r="SXD369" s="0"/>
      <c r="SXE369" s="0"/>
      <c r="SXF369" s="0"/>
      <c r="SXG369" s="0"/>
      <c r="SXH369" s="0"/>
      <c r="SXI369" s="0"/>
      <c r="SXJ369" s="0"/>
      <c r="SXK369" s="0"/>
      <c r="SXL369" s="0"/>
      <c r="SXM369" s="0"/>
      <c r="SXN369" s="0"/>
      <c r="SXO369" s="0"/>
      <c r="SXP369" s="0"/>
      <c r="SXQ369" s="0"/>
      <c r="SXR369" s="0"/>
      <c r="SXS369" s="0"/>
      <c r="SXT369" s="0"/>
      <c r="SXU369" s="0"/>
      <c r="SXV369" s="0"/>
      <c r="SXW369" s="0"/>
      <c r="SXX369" s="0"/>
      <c r="SXY369" s="0"/>
      <c r="SXZ369" s="0"/>
      <c r="SYA369" s="0"/>
      <c r="SYB369" s="0"/>
      <c r="SYC369" s="0"/>
      <c r="SYD369" s="0"/>
      <c r="SYE369" s="0"/>
      <c r="SYF369" s="0"/>
      <c r="SYG369" s="0"/>
      <c r="SYH369" s="0"/>
      <c r="SYI369" s="0"/>
      <c r="SYJ369" s="0"/>
      <c r="SYK369" s="0"/>
      <c r="SYL369" s="0"/>
      <c r="SYM369" s="0"/>
      <c r="SYN369" s="0"/>
      <c r="SYO369" s="0"/>
      <c r="SYP369" s="0"/>
      <c r="SYQ369" s="0"/>
      <c r="SYR369" s="0"/>
      <c r="SYS369" s="0"/>
      <c r="SYT369" s="0"/>
      <c r="SYU369" s="0"/>
      <c r="SYV369" s="0"/>
      <c r="SYW369" s="0"/>
      <c r="SYX369" s="0"/>
      <c r="SYY369" s="0"/>
      <c r="SYZ369" s="0"/>
      <c r="SZA369" s="0"/>
      <c r="SZB369" s="0"/>
      <c r="SZC369" s="0"/>
      <c r="SZD369" s="0"/>
      <c r="SZE369" s="0"/>
      <c r="SZF369" s="0"/>
      <c r="SZG369" s="0"/>
      <c r="SZH369" s="0"/>
      <c r="SZI369" s="0"/>
      <c r="SZJ369" s="0"/>
      <c r="SZK369" s="0"/>
      <c r="SZL369" s="0"/>
      <c r="SZM369" s="0"/>
      <c r="SZN369" s="0"/>
      <c r="SZO369" s="0"/>
      <c r="SZP369" s="0"/>
      <c r="SZQ369" s="0"/>
      <c r="SZR369" s="0"/>
      <c r="SZS369" s="0"/>
      <c r="SZT369" s="0"/>
      <c r="SZU369" s="0"/>
      <c r="SZV369" s="0"/>
      <c r="SZW369" s="0"/>
      <c r="SZX369" s="0"/>
      <c r="SZY369" s="0"/>
      <c r="SZZ369" s="0"/>
      <c r="TAA369" s="0"/>
      <c r="TAB369" s="0"/>
      <c r="TAC369" s="0"/>
      <c r="TAD369" s="0"/>
      <c r="TAE369" s="0"/>
      <c r="TAF369" s="0"/>
      <c r="TAG369" s="0"/>
      <c r="TAH369" s="0"/>
      <c r="TAI369" s="0"/>
      <c r="TAJ369" s="0"/>
      <c r="TAK369" s="0"/>
      <c r="TAL369" s="0"/>
      <c r="TAM369" s="0"/>
      <c r="TAN369" s="0"/>
      <c r="TAO369" s="0"/>
      <c r="TAP369" s="0"/>
      <c r="TAQ369" s="0"/>
      <c r="TAR369" s="0"/>
      <c r="TAS369" s="0"/>
      <c r="TAT369" s="0"/>
      <c r="TAU369" s="0"/>
      <c r="TAV369" s="0"/>
      <c r="TAW369" s="0"/>
      <c r="TAX369" s="0"/>
      <c r="TAY369" s="0"/>
      <c r="TAZ369" s="0"/>
      <c r="TBA369" s="0"/>
      <c r="TBB369" s="0"/>
      <c r="TBC369" s="0"/>
      <c r="TBD369" s="0"/>
      <c r="TBE369" s="0"/>
      <c r="TBF369" s="0"/>
      <c r="TBG369" s="0"/>
      <c r="TBH369" s="0"/>
      <c r="TBI369" s="0"/>
      <c r="TBJ369" s="0"/>
      <c r="TBK369" s="0"/>
      <c r="TBL369" s="0"/>
      <c r="TBM369" s="0"/>
      <c r="TBN369" s="0"/>
      <c r="TBO369" s="0"/>
      <c r="TBP369" s="0"/>
      <c r="TBQ369" s="0"/>
      <c r="TBR369" s="0"/>
      <c r="TBS369" s="0"/>
      <c r="TBT369" s="0"/>
      <c r="TBU369" s="0"/>
      <c r="TBV369" s="0"/>
      <c r="TBW369" s="0"/>
      <c r="TBX369" s="0"/>
      <c r="TBY369" s="0"/>
      <c r="TBZ369" s="0"/>
      <c r="TCA369" s="0"/>
      <c r="TCB369" s="0"/>
      <c r="TCC369" s="0"/>
      <c r="TCD369" s="0"/>
      <c r="TCE369" s="0"/>
      <c r="TCF369" s="0"/>
      <c r="TCG369" s="0"/>
      <c r="TCH369" s="0"/>
      <c r="TCI369" s="0"/>
      <c r="TCJ369" s="0"/>
      <c r="TCK369" s="0"/>
      <c r="TCL369" s="0"/>
      <c r="TCM369" s="0"/>
      <c r="TCN369" s="0"/>
      <c r="TCO369" s="0"/>
      <c r="TCP369" s="0"/>
      <c r="TCQ369" s="0"/>
      <c r="TCR369" s="0"/>
      <c r="TCS369" s="0"/>
      <c r="TCT369" s="0"/>
      <c r="TCU369" s="0"/>
      <c r="TCV369" s="0"/>
      <c r="TCW369" s="0"/>
      <c r="TCX369" s="0"/>
      <c r="TCY369" s="0"/>
      <c r="TCZ369" s="0"/>
      <c r="TDA369" s="0"/>
      <c r="TDB369" s="0"/>
      <c r="TDC369" s="0"/>
      <c r="TDD369" s="0"/>
      <c r="TDE369" s="0"/>
      <c r="TDF369" s="0"/>
      <c r="TDG369" s="0"/>
      <c r="TDH369" s="0"/>
      <c r="TDI369" s="0"/>
      <c r="TDJ369" s="0"/>
      <c r="TDK369" s="0"/>
      <c r="TDL369" s="0"/>
      <c r="TDM369" s="0"/>
      <c r="TDN369" s="0"/>
      <c r="TDO369" s="0"/>
      <c r="TDP369" s="0"/>
      <c r="TDQ369" s="0"/>
      <c r="TDR369" s="0"/>
      <c r="TDS369" s="0"/>
      <c r="TDT369" s="0"/>
      <c r="TDU369" s="0"/>
      <c r="TDV369" s="0"/>
      <c r="TDW369" s="0"/>
      <c r="TDX369" s="0"/>
      <c r="TDY369" s="0"/>
      <c r="TDZ369" s="0"/>
      <c r="TEA369" s="0"/>
      <c r="TEB369" s="0"/>
      <c r="TEC369" s="0"/>
      <c r="TED369" s="0"/>
      <c r="TEE369" s="0"/>
      <c r="TEF369" s="0"/>
      <c r="TEG369" s="0"/>
      <c r="TEH369" s="0"/>
      <c r="TEI369" s="0"/>
      <c r="TEJ369" s="0"/>
      <c r="TEK369" s="0"/>
      <c r="TEL369" s="0"/>
      <c r="TEM369" s="0"/>
      <c r="TEN369" s="0"/>
      <c r="TEO369" s="0"/>
      <c r="TEP369" s="0"/>
      <c r="TEQ369" s="0"/>
      <c r="TER369" s="0"/>
      <c r="TES369" s="0"/>
      <c r="TET369" s="0"/>
      <c r="TEU369" s="0"/>
      <c r="TEV369" s="0"/>
      <c r="TEW369" s="0"/>
      <c r="TEX369" s="0"/>
      <c r="TEY369" s="0"/>
      <c r="TEZ369" s="0"/>
      <c r="TFA369" s="0"/>
      <c r="TFB369" s="0"/>
      <c r="TFC369" s="0"/>
      <c r="TFD369" s="0"/>
      <c r="TFE369" s="0"/>
      <c r="TFF369" s="0"/>
      <c r="TFG369" s="0"/>
      <c r="TFH369" s="0"/>
      <c r="TFI369" s="0"/>
      <c r="TFJ369" s="0"/>
      <c r="TFK369" s="0"/>
      <c r="TFL369" s="0"/>
      <c r="TFM369" s="0"/>
      <c r="TFN369" s="0"/>
      <c r="TFO369" s="0"/>
      <c r="TFP369" s="0"/>
      <c r="TFQ369" s="0"/>
      <c r="TFR369" s="0"/>
      <c r="TFS369" s="0"/>
      <c r="TFT369" s="0"/>
      <c r="TFU369" s="0"/>
      <c r="TFV369" s="0"/>
      <c r="TFW369" s="0"/>
      <c r="TFX369" s="0"/>
      <c r="TFY369" s="0"/>
      <c r="TFZ369" s="0"/>
      <c r="TGA369" s="0"/>
      <c r="TGB369" s="0"/>
      <c r="TGC369" s="0"/>
      <c r="TGD369" s="0"/>
      <c r="TGE369" s="0"/>
      <c r="TGF369" s="0"/>
      <c r="TGG369" s="0"/>
      <c r="TGH369" s="0"/>
      <c r="TGI369" s="0"/>
      <c r="TGJ369" s="0"/>
      <c r="TGK369" s="0"/>
      <c r="TGL369" s="0"/>
      <c r="TGM369" s="0"/>
      <c r="TGN369" s="0"/>
      <c r="TGO369" s="0"/>
      <c r="TGP369" s="0"/>
      <c r="TGQ369" s="0"/>
      <c r="TGR369" s="0"/>
      <c r="TGS369" s="0"/>
      <c r="TGT369" s="0"/>
      <c r="TGU369" s="0"/>
      <c r="TGV369" s="0"/>
      <c r="TGW369" s="0"/>
      <c r="TGX369" s="0"/>
      <c r="TGY369" s="0"/>
      <c r="TGZ369" s="0"/>
      <c r="THA369" s="0"/>
      <c r="THB369" s="0"/>
      <c r="THC369" s="0"/>
      <c r="THD369" s="0"/>
      <c r="THE369" s="0"/>
      <c r="THF369" s="0"/>
      <c r="THG369" s="0"/>
      <c r="THH369" s="0"/>
      <c r="THI369" s="0"/>
      <c r="THJ369" s="0"/>
      <c r="THK369" s="0"/>
      <c r="THL369" s="0"/>
      <c r="THM369" s="0"/>
      <c r="THN369" s="0"/>
      <c r="THO369" s="0"/>
      <c r="THP369" s="0"/>
      <c r="THQ369" s="0"/>
      <c r="THR369" s="0"/>
      <c r="THS369" s="0"/>
      <c r="THT369" s="0"/>
      <c r="THU369" s="0"/>
      <c r="THV369" s="0"/>
      <c r="THW369" s="0"/>
      <c r="THX369" s="0"/>
      <c r="THY369" s="0"/>
      <c r="THZ369" s="0"/>
      <c r="TIA369" s="0"/>
      <c r="TIB369" s="0"/>
      <c r="TIC369" s="0"/>
      <c r="TID369" s="0"/>
      <c r="TIE369" s="0"/>
      <c r="TIF369" s="0"/>
      <c r="TIG369" s="0"/>
      <c r="TIH369" s="0"/>
      <c r="TII369" s="0"/>
      <c r="TIJ369" s="0"/>
      <c r="TIK369" s="0"/>
      <c r="TIL369" s="0"/>
      <c r="TIM369" s="0"/>
      <c r="TIN369" s="0"/>
      <c r="TIO369" s="0"/>
      <c r="TIP369" s="0"/>
      <c r="TIQ369" s="0"/>
      <c r="TIR369" s="0"/>
      <c r="TIS369" s="0"/>
      <c r="TIT369" s="0"/>
      <c r="TIU369" s="0"/>
      <c r="TIV369" s="0"/>
      <c r="TIW369" s="0"/>
      <c r="TIX369" s="0"/>
      <c r="TIY369" s="0"/>
      <c r="TIZ369" s="0"/>
      <c r="TJA369" s="0"/>
      <c r="TJB369" s="0"/>
      <c r="TJC369" s="0"/>
      <c r="TJD369" s="0"/>
      <c r="TJE369" s="0"/>
      <c r="TJF369" s="0"/>
      <c r="TJG369" s="0"/>
      <c r="TJH369" s="0"/>
      <c r="TJI369" s="0"/>
      <c r="TJJ369" s="0"/>
      <c r="TJK369" s="0"/>
      <c r="TJL369" s="0"/>
      <c r="TJM369" s="0"/>
      <c r="TJN369" s="0"/>
      <c r="TJO369" s="0"/>
      <c r="TJP369" s="0"/>
      <c r="TJQ369" s="0"/>
      <c r="TJR369" s="0"/>
      <c r="TJS369" s="0"/>
      <c r="TJT369" s="0"/>
      <c r="TJU369" s="0"/>
      <c r="TJV369" s="0"/>
      <c r="TJW369" s="0"/>
      <c r="TJX369" s="0"/>
      <c r="TJY369" s="0"/>
      <c r="TJZ369" s="0"/>
      <c r="TKA369" s="0"/>
      <c r="TKB369" s="0"/>
      <c r="TKC369" s="0"/>
      <c r="TKD369" s="0"/>
      <c r="TKE369" s="0"/>
      <c r="TKF369" s="0"/>
      <c r="TKG369" s="0"/>
      <c r="TKH369" s="0"/>
      <c r="TKI369" s="0"/>
      <c r="TKJ369" s="0"/>
      <c r="TKK369" s="0"/>
      <c r="TKL369" s="0"/>
      <c r="TKM369" s="0"/>
      <c r="TKN369" s="0"/>
      <c r="TKO369" s="0"/>
      <c r="TKP369" s="0"/>
      <c r="TKQ369" s="0"/>
      <c r="TKR369" s="0"/>
      <c r="TKS369" s="0"/>
      <c r="TKT369" s="0"/>
      <c r="TKU369" s="0"/>
      <c r="TKV369" s="0"/>
      <c r="TKW369" s="0"/>
      <c r="TKX369" s="0"/>
      <c r="TKY369" s="0"/>
      <c r="TKZ369" s="0"/>
      <c r="TLA369" s="0"/>
      <c r="TLB369" s="0"/>
      <c r="TLC369" s="0"/>
      <c r="TLD369" s="0"/>
      <c r="TLE369" s="0"/>
      <c r="TLF369" s="0"/>
      <c r="TLG369" s="0"/>
      <c r="TLH369" s="0"/>
      <c r="TLI369" s="0"/>
      <c r="TLJ369" s="0"/>
      <c r="TLK369" s="0"/>
      <c r="TLL369" s="0"/>
      <c r="TLM369" s="0"/>
      <c r="TLN369" s="0"/>
      <c r="TLO369" s="0"/>
      <c r="TLP369" s="0"/>
      <c r="TLQ369" s="0"/>
      <c r="TLR369" s="0"/>
      <c r="TLS369" s="0"/>
      <c r="TLT369" s="0"/>
      <c r="TLU369" s="0"/>
      <c r="TLV369" s="0"/>
      <c r="TLW369" s="0"/>
      <c r="TLX369" s="0"/>
      <c r="TLY369" s="0"/>
      <c r="TLZ369" s="0"/>
      <c r="TMA369" s="0"/>
      <c r="TMB369" s="0"/>
      <c r="TMC369" s="0"/>
      <c r="TMD369" s="0"/>
      <c r="TME369" s="0"/>
      <c r="TMF369" s="0"/>
      <c r="TMG369" s="0"/>
      <c r="TMH369" s="0"/>
      <c r="TMI369" s="0"/>
      <c r="TMJ369" s="0"/>
      <c r="TMK369" s="0"/>
      <c r="TML369" s="0"/>
      <c r="TMM369" s="0"/>
      <c r="TMN369" s="0"/>
      <c r="TMO369" s="0"/>
      <c r="TMP369" s="0"/>
      <c r="TMQ369" s="0"/>
      <c r="TMR369" s="0"/>
      <c r="TMS369" s="0"/>
      <c r="TMT369" s="0"/>
      <c r="TMU369" s="0"/>
      <c r="TMV369" s="0"/>
      <c r="TMW369" s="0"/>
      <c r="TMX369" s="0"/>
      <c r="TMY369" s="0"/>
      <c r="TMZ369" s="0"/>
      <c r="TNA369" s="0"/>
      <c r="TNB369" s="0"/>
      <c r="TNC369" s="0"/>
      <c r="TND369" s="0"/>
      <c r="TNE369" s="0"/>
      <c r="TNF369" s="0"/>
      <c r="TNG369" s="0"/>
      <c r="TNH369" s="0"/>
      <c r="TNI369" s="0"/>
      <c r="TNJ369" s="0"/>
      <c r="TNK369" s="0"/>
      <c r="TNL369" s="0"/>
      <c r="TNM369" s="0"/>
      <c r="TNN369" s="0"/>
      <c r="TNO369" s="0"/>
      <c r="TNP369" s="0"/>
      <c r="TNQ369" s="0"/>
      <c r="TNR369" s="0"/>
      <c r="TNS369" s="0"/>
      <c r="TNT369" s="0"/>
      <c r="TNU369" s="0"/>
      <c r="TNV369" s="0"/>
      <c r="TNW369" s="0"/>
      <c r="TNX369" s="0"/>
      <c r="TNY369" s="0"/>
      <c r="TNZ369" s="0"/>
      <c r="TOA369" s="0"/>
      <c r="TOB369" s="0"/>
      <c r="TOC369" s="0"/>
      <c r="TOD369" s="0"/>
      <c r="TOE369" s="0"/>
      <c r="TOF369" s="0"/>
      <c r="TOG369" s="0"/>
      <c r="TOH369" s="0"/>
      <c r="TOI369" s="0"/>
      <c r="TOJ369" s="0"/>
      <c r="TOK369" s="0"/>
      <c r="TOL369" s="0"/>
      <c r="TOM369" s="0"/>
      <c r="TON369" s="0"/>
      <c r="TOO369" s="0"/>
      <c r="TOP369" s="0"/>
      <c r="TOQ369" s="0"/>
      <c r="TOR369" s="0"/>
      <c r="TOS369" s="0"/>
      <c r="TOT369" s="0"/>
      <c r="TOU369" s="0"/>
      <c r="TOV369" s="0"/>
      <c r="TOW369" s="0"/>
      <c r="TOX369" s="0"/>
      <c r="TOY369" s="0"/>
      <c r="TOZ369" s="0"/>
      <c r="TPA369" s="0"/>
      <c r="TPB369" s="0"/>
      <c r="TPC369" s="0"/>
      <c r="TPD369" s="0"/>
      <c r="TPE369" s="0"/>
      <c r="TPF369" s="0"/>
      <c r="TPG369" s="0"/>
      <c r="TPH369" s="0"/>
      <c r="TPI369" s="0"/>
      <c r="TPJ369" s="0"/>
      <c r="TPK369" s="0"/>
      <c r="TPL369" s="0"/>
      <c r="TPM369" s="0"/>
      <c r="TPN369" s="0"/>
      <c r="TPO369" s="0"/>
      <c r="TPP369" s="0"/>
      <c r="TPQ369" s="0"/>
      <c r="TPR369" s="0"/>
      <c r="TPS369" s="0"/>
      <c r="TPT369" s="0"/>
      <c r="TPU369" s="0"/>
      <c r="TPV369" s="0"/>
      <c r="TPW369" s="0"/>
      <c r="TPX369" s="0"/>
      <c r="TPY369" s="0"/>
      <c r="TPZ369" s="0"/>
      <c r="TQA369" s="0"/>
      <c r="TQB369" s="0"/>
      <c r="TQC369" s="0"/>
      <c r="TQD369" s="0"/>
      <c r="TQE369" s="0"/>
      <c r="TQF369" s="0"/>
      <c r="TQG369" s="0"/>
      <c r="TQH369" s="0"/>
      <c r="TQI369" s="0"/>
      <c r="TQJ369" s="0"/>
      <c r="TQK369" s="0"/>
      <c r="TQL369" s="0"/>
      <c r="TQM369" s="0"/>
      <c r="TQN369" s="0"/>
      <c r="TQO369" s="0"/>
      <c r="TQP369" s="0"/>
      <c r="TQQ369" s="0"/>
      <c r="TQR369" s="0"/>
      <c r="TQS369" s="0"/>
      <c r="TQT369" s="0"/>
      <c r="TQU369" s="0"/>
      <c r="TQV369" s="0"/>
      <c r="TQW369" s="0"/>
      <c r="TQX369" s="0"/>
      <c r="TQY369" s="0"/>
      <c r="TQZ369" s="0"/>
      <c r="TRA369" s="0"/>
      <c r="TRB369" s="0"/>
      <c r="TRC369" s="0"/>
      <c r="TRD369" s="0"/>
      <c r="TRE369" s="0"/>
      <c r="TRF369" s="0"/>
      <c r="TRG369" s="0"/>
      <c r="TRH369" s="0"/>
      <c r="TRI369" s="0"/>
      <c r="TRJ369" s="0"/>
      <c r="TRK369" s="0"/>
      <c r="TRL369" s="0"/>
      <c r="TRM369" s="0"/>
      <c r="TRN369" s="0"/>
      <c r="TRO369" s="0"/>
      <c r="TRP369" s="0"/>
      <c r="TRQ369" s="0"/>
      <c r="TRR369" s="0"/>
      <c r="TRS369" s="0"/>
      <c r="TRT369" s="0"/>
      <c r="TRU369" s="0"/>
      <c r="TRV369" s="0"/>
      <c r="TRW369" s="0"/>
      <c r="TRX369" s="0"/>
      <c r="TRY369" s="0"/>
      <c r="TRZ369" s="0"/>
      <c r="TSA369" s="0"/>
      <c r="TSB369" s="0"/>
      <c r="TSC369" s="0"/>
      <c r="TSD369" s="0"/>
      <c r="TSE369" s="0"/>
      <c r="TSF369" s="0"/>
      <c r="TSG369" s="0"/>
      <c r="TSH369" s="0"/>
      <c r="TSI369" s="0"/>
      <c r="TSJ369" s="0"/>
      <c r="TSK369" s="0"/>
      <c r="TSL369" s="0"/>
      <c r="TSM369" s="0"/>
      <c r="TSN369" s="0"/>
      <c r="TSO369" s="0"/>
      <c r="TSP369" s="0"/>
      <c r="TSQ369" s="0"/>
      <c r="TSR369" s="0"/>
      <c r="TSS369" s="0"/>
      <c r="TST369" s="0"/>
      <c r="TSU369" s="0"/>
      <c r="TSV369" s="0"/>
      <c r="TSW369" s="0"/>
      <c r="TSX369" s="0"/>
      <c r="TSY369" s="0"/>
      <c r="TSZ369" s="0"/>
      <c r="TTA369" s="0"/>
      <c r="TTB369" s="0"/>
      <c r="TTC369" s="0"/>
      <c r="TTD369" s="0"/>
      <c r="TTE369" s="0"/>
      <c r="TTF369" s="0"/>
      <c r="TTG369" s="0"/>
      <c r="TTH369" s="0"/>
      <c r="TTI369" s="0"/>
      <c r="TTJ369" s="0"/>
      <c r="TTK369" s="0"/>
      <c r="TTL369" s="0"/>
      <c r="TTM369" s="0"/>
      <c r="TTN369" s="0"/>
      <c r="TTO369" s="0"/>
      <c r="TTP369" s="0"/>
      <c r="TTQ369" s="0"/>
      <c r="TTR369" s="0"/>
      <c r="TTS369" s="0"/>
      <c r="TTT369" s="0"/>
      <c r="TTU369" s="0"/>
      <c r="TTV369" s="0"/>
      <c r="TTW369" s="0"/>
      <c r="TTX369" s="0"/>
      <c r="TTY369" s="0"/>
      <c r="TTZ369" s="0"/>
      <c r="TUA369" s="0"/>
      <c r="TUB369" s="0"/>
      <c r="TUC369" s="0"/>
      <c r="TUD369" s="0"/>
      <c r="TUE369" s="0"/>
      <c r="TUF369" s="0"/>
      <c r="TUG369" s="0"/>
      <c r="TUH369" s="0"/>
      <c r="TUI369" s="0"/>
      <c r="TUJ369" s="0"/>
      <c r="TUK369" s="0"/>
      <c r="TUL369" s="0"/>
      <c r="TUM369" s="0"/>
      <c r="TUN369" s="0"/>
      <c r="TUO369" s="0"/>
      <c r="TUP369" s="0"/>
      <c r="TUQ369" s="0"/>
      <c r="TUR369" s="0"/>
      <c r="TUS369" s="0"/>
      <c r="TUT369" s="0"/>
      <c r="TUU369" s="0"/>
      <c r="TUV369" s="0"/>
      <c r="TUW369" s="0"/>
      <c r="TUX369" s="0"/>
      <c r="TUY369" s="0"/>
      <c r="TUZ369" s="0"/>
      <c r="TVA369" s="0"/>
      <c r="TVB369" s="0"/>
      <c r="TVC369" s="0"/>
      <c r="TVD369" s="0"/>
      <c r="TVE369" s="0"/>
      <c r="TVF369" s="0"/>
      <c r="TVG369" s="0"/>
      <c r="TVH369" s="0"/>
      <c r="TVI369" s="0"/>
      <c r="TVJ369" s="0"/>
      <c r="TVK369" s="0"/>
      <c r="TVL369" s="0"/>
      <c r="TVM369" s="0"/>
      <c r="TVN369" s="0"/>
      <c r="TVO369" s="0"/>
      <c r="TVP369" s="0"/>
      <c r="TVQ369" s="0"/>
      <c r="TVR369" s="0"/>
      <c r="TVS369" s="0"/>
      <c r="TVT369" s="0"/>
      <c r="TVU369" s="0"/>
      <c r="TVV369" s="0"/>
      <c r="TVW369" s="0"/>
      <c r="TVX369" s="0"/>
      <c r="TVY369" s="0"/>
      <c r="TVZ369" s="0"/>
      <c r="TWA369" s="0"/>
      <c r="TWB369" s="0"/>
      <c r="TWC369" s="0"/>
      <c r="TWD369" s="0"/>
      <c r="TWE369" s="0"/>
      <c r="TWF369" s="0"/>
      <c r="TWG369" s="0"/>
      <c r="TWH369" s="0"/>
      <c r="TWI369" s="0"/>
      <c r="TWJ369" s="0"/>
      <c r="TWK369" s="0"/>
      <c r="TWL369" s="0"/>
      <c r="TWM369" s="0"/>
      <c r="TWN369" s="0"/>
      <c r="TWO369" s="0"/>
      <c r="TWP369" s="0"/>
      <c r="TWQ369" s="0"/>
      <c r="TWR369" s="0"/>
      <c r="TWS369" s="0"/>
      <c r="TWT369" s="0"/>
      <c r="TWU369" s="0"/>
      <c r="TWV369" s="0"/>
      <c r="TWW369" s="0"/>
      <c r="TWX369" s="0"/>
      <c r="TWY369" s="0"/>
      <c r="TWZ369" s="0"/>
      <c r="TXA369" s="0"/>
      <c r="TXB369" s="0"/>
      <c r="TXC369" s="0"/>
      <c r="TXD369" s="0"/>
      <c r="TXE369" s="0"/>
      <c r="TXF369" s="0"/>
      <c r="TXG369" s="0"/>
      <c r="TXH369" s="0"/>
      <c r="TXI369" s="0"/>
      <c r="TXJ369" s="0"/>
      <c r="TXK369" s="0"/>
      <c r="TXL369" s="0"/>
      <c r="TXM369" s="0"/>
      <c r="TXN369" s="0"/>
      <c r="TXO369" s="0"/>
      <c r="TXP369" s="0"/>
      <c r="TXQ369" s="0"/>
      <c r="TXR369" s="0"/>
      <c r="TXS369" s="0"/>
      <c r="TXT369" s="0"/>
      <c r="TXU369" s="0"/>
      <c r="TXV369" s="0"/>
      <c r="TXW369" s="0"/>
      <c r="TXX369" s="0"/>
      <c r="TXY369" s="0"/>
      <c r="TXZ369" s="0"/>
      <c r="TYA369" s="0"/>
      <c r="TYB369" s="0"/>
      <c r="TYC369" s="0"/>
      <c r="TYD369" s="0"/>
      <c r="TYE369" s="0"/>
      <c r="TYF369" s="0"/>
      <c r="TYG369" s="0"/>
      <c r="TYH369" s="0"/>
      <c r="TYI369" s="0"/>
      <c r="TYJ369" s="0"/>
      <c r="TYK369" s="0"/>
      <c r="TYL369" s="0"/>
      <c r="TYM369" s="0"/>
      <c r="TYN369" s="0"/>
      <c r="TYO369" s="0"/>
      <c r="TYP369" s="0"/>
      <c r="TYQ369" s="0"/>
      <c r="TYR369" s="0"/>
      <c r="TYS369" s="0"/>
      <c r="TYT369" s="0"/>
      <c r="TYU369" s="0"/>
      <c r="TYV369" s="0"/>
      <c r="TYW369" s="0"/>
      <c r="TYX369" s="0"/>
      <c r="TYY369" s="0"/>
      <c r="TYZ369" s="0"/>
      <c r="TZA369" s="0"/>
      <c r="TZB369" s="0"/>
      <c r="TZC369" s="0"/>
      <c r="TZD369" s="0"/>
      <c r="TZE369" s="0"/>
      <c r="TZF369" s="0"/>
      <c r="TZG369" s="0"/>
      <c r="TZH369" s="0"/>
      <c r="TZI369" s="0"/>
      <c r="TZJ369" s="0"/>
      <c r="TZK369" s="0"/>
      <c r="TZL369" s="0"/>
      <c r="TZM369" s="0"/>
      <c r="TZN369" s="0"/>
      <c r="TZO369" s="0"/>
      <c r="TZP369" s="0"/>
      <c r="TZQ369" s="0"/>
      <c r="TZR369" s="0"/>
      <c r="TZS369" s="0"/>
      <c r="TZT369" s="0"/>
      <c r="TZU369" s="0"/>
      <c r="TZV369" s="0"/>
      <c r="TZW369" s="0"/>
      <c r="TZX369" s="0"/>
      <c r="TZY369" s="0"/>
      <c r="TZZ369" s="0"/>
      <c r="UAA369" s="0"/>
      <c r="UAB369" s="0"/>
      <c r="UAC369" s="0"/>
      <c r="UAD369" s="0"/>
      <c r="UAE369" s="0"/>
      <c r="UAF369" s="0"/>
      <c r="UAG369" s="0"/>
      <c r="UAH369" s="0"/>
      <c r="UAI369" s="0"/>
      <c r="UAJ369" s="0"/>
      <c r="UAK369" s="0"/>
      <c r="UAL369" s="0"/>
      <c r="UAM369" s="0"/>
      <c r="UAN369" s="0"/>
      <c r="UAO369" s="0"/>
      <c r="UAP369" s="0"/>
      <c r="UAQ369" s="0"/>
      <c r="UAR369" s="0"/>
      <c r="UAS369" s="0"/>
      <c r="UAT369" s="0"/>
      <c r="UAU369" s="0"/>
      <c r="UAV369" s="0"/>
      <c r="UAW369" s="0"/>
      <c r="UAX369" s="0"/>
      <c r="UAY369" s="0"/>
      <c r="UAZ369" s="0"/>
      <c r="UBA369" s="0"/>
      <c r="UBB369" s="0"/>
      <c r="UBC369" s="0"/>
      <c r="UBD369" s="0"/>
      <c r="UBE369" s="0"/>
      <c r="UBF369" s="0"/>
      <c r="UBG369" s="0"/>
      <c r="UBH369" s="0"/>
      <c r="UBI369" s="0"/>
      <c r="UBJ369" s="0"/>
      <c r="UBK369" s="0"/>
      <c r="UBL369" s="0"/>
      <c r="UBM369" s="0"/>
      <c r="UBN369" s="0"/>
      <c r="UBO369" s="0"/>
      <c r="UBP369" s="0"/>
      <c r="UBQ369" s="0"/>
      <c r="UBR369" s="0"/>
      <c r="UBS369" s="0"/>
      <c r="UBT369" s="0"/>
      <c r="UBU369" s="0"/>
      <c r="UBV369" s="0"/>
      <c r="UBW369" s="0"/>
      <c r="UBX369" s="0"/>
      <c r="UBY369" s="0"/>
      <c r="UBZ369" s="0"/>
      <c r="UCA369" s="0"/>
      <c r="UCB369" s="0"/>
      <c r="UCC369" s="0"/>
      <c r="UCD369" s="0"/>
      <c r="UCE369" s="0"/>
      <c r="UCF369" s="0"/>
      <c r="UCG369" s="0"/>
      <c r="UCH369" s="0"/>
      <c r="UCI369" s="0"/>
      <c r="UCJ369" s="0"/>
      <c r="UCK369" s="0"/>
      <c r="UCL369" s="0"/>
      <c r="UCM369" s="0"/>
      <c r="UCN369" s="0"/>
      <c r="UCO369" s="0"/>
      <c r="UCP369" s="0"/>
      <c r="UCQ369" s="0"/>
      <c r="UCR369" s="0"/>
      <c r="UCS369" s="0"/>
      <c r="UCT369" s="0"/>
      <c r="UCU369" s="0"/>
      <c r="UCV369" s="0"/>
      <c r="UCW369" s="0"/>
      <c r="UCX369" s="0"/>
      <c r="UCY369" s="0"/>
      <c r="UCZ369" s="0"/>
      <c r="UDA369" s="0"/>
      <c r="UDB369" s="0"/>
      <c r="UDC369" s="0"/>
      <c r="UDD369" s="0"/>
      <c r="UDE369" s="0"/>
      <c r="UDF369" s="0"/>
      <c r="UDG369" s="0"/>
      <c r="UDH369" s="0"/>
      <c r="UDI369" s="0"/>
      <c r="UDJ369" s="0"/>
      <c r="UDK369" s="0"/>
      <c r="UDL369" s="0"/>
      <c r="UDM369" s="0"/>
      <c r="UDN369" s="0"/>
      <c r="UDO369" s="0"/>
      <c r="UDP369" s="0"/>
      <c r="UDQ369" s="0"/>
      <c r="UDR369" s="0"/>
      <c r="UDS369" s="0"/>
      <c r="UDT369" s="0"/>
      <c r="UDU369" s="0"/>
      <c r="UDV369" s="0"/>
      <c r="UDW369" s="0"/>
      <c r="UDX369" s="0"/>
      <c r="UDY369" s="0"/>
      <c r="UDZ369" s="0"/>
      <c r="UEA369" s="0"/>
      <c r="UEB369" s="0"/>
      <c r="UEC369" s="0"/>
      <c r="UED369" s="0"/>
      <c r="UEE369" s="0"/>
      <c r="UEF369" s="0"/>
      <c r="UEG369" s="0"/>
      <c r="UEH369" s="0"/>
      <c r="UEI369" s="0"/>
      <c r="UEJ369" s="0"/>
      <c r="UEK369" s="0"/>
      <c r="UEL369" s="0"/>
      <c r="UEM369" s="0"/>
      <c r="UEN369" s="0"/>
      <c r="UEO369" s="0"/>
      <c r="UEP369" s="0"/>
      <c r="UEQ369" s="0"/>
      <c r="UER369" s="0"/>
      <c r="UES369" s="0"/>
      <c r="UET369" s="0"/>
      <c r="UEU369" s="0"/>
      <c r="UEV369" s="0"/>
      <c r="UEW369" s="0"/>
      <c r="UEX369" s="0"/>
      <c r="UEY369" s="0"/>
      <c r="UEZ369" s="0"/>
      <c r="UFA369" s="0"/>
      <c r="UFB369" s="0"/>
      <c r="UFC369" s="0"/>
      <c r="UFD369" s="0"/>
      <c r="UFE369" s="0"/>
      <c r="UFF369" s="0"/>
      <c r="UFG369" s="0"/>
      <c r="UFH369" s="0"/>
      <c r="UFI369" s="0"/>
      <c r="UFJ369" s="0"/>
      <c r="UFK369" s="0"/>
      <c r="UFL369" s="0"/>
      <c r="UFM369" s="0"/>
      <c r="UFN369" s="0"/>
      <c r="UFO369" s="0"/>
      <c r="UFP369" s="0"/>
      <c r="UFQ369" s="0"/>
      <c r="UFR369" s="0"/>
      <c r="UFS369" s="0"/>
      <c r="UFT369" s="0"/>
      <c r="UFU369" s="0"/>
      <c r="UFV369" s="0"/>
      <c r="UFW369" s="0"/>
      <c r="UFX369" s="0"/>
      <c r="UFY369" s="0"/>
      <c r="UFZ369" s="0"/>
      <c r="UGA369" s="0"/>
      <c r="UGB369" s="0"/>
      <c r="UGC369" s="0"/>
      <c r="UGD369" s="0"/>
      <c r="UGE369" s="0"/>
      <c r="UGF369" s="0"/>
      <c r="UGG369" s="0"/>
      <c r="UGH369" s="0"/>
      <c r="UGI369" s="0"/>
      <c r="UGJ369" s="0"/>
      <c r="UGK369" s="0"/>
      <c r="UGL369" s="0"/>
      <c r="UGM369" s="0"/>
      <c r="UGN369" s="0"/>
      <c r="UGO369" s="0"/>
      <c r="UGP369" s="0"/>
      <c r="UGQ369" s="0"/>
      <c r="UGR369" s="0"/>
      <c r="UGS369" s="0"/>
      <c r="UGT369" s="0"/>
      <c r="UGU369" s="0"/>
      <c r="UGV369" s="0"/>
      <c r="UGW369" s="0"/>
      <c r="UGX369" s="0"/>
      <c r="UGY369" s="0"/>
      <c r="UGZ369" s="0"/>
      <c r="UHA369" s="0"/>
      <c r="UHB369" s="0"/>
      <c r="UHC369" s="0"/>
      <c r="UHD369" s="0"/>
      <c r="UHE369" s="0"/>
      <c r="UHF369" s="0"/>
      <c r="UHG369" s="0"/>
      <c r="UHH369" s="0"/>
      <c r="UHI369" s="0"/>
      <c r="UHJ369" s="0"/>
      <c r="UHK369" s="0"/>
      <c r="UHL369" s="0"/>
      <c r="UHM369" s="0"/>
      <c r="UHN369" s="0"/>
      <c r="UHO369" s="0"/>
      <c r="UHP369" s="0"/>
      <c r="UHQ369" s="0"/>
      <c r="UHR369" s="0"/>
      <c r="UHS369" s="0"/>
      <c r="UHT369" s="0"/>
      <c r="UHU369" s="0"/>
      <c r="UHV369" s="0"/>
      <c r="UHW369" s="0"/>
      <c r="UHX369" s="0"/>
      <c r="UHY369" s="0"/>
      <c r="UHZ369" s="0"/>
      <c r="UIA369" s="0"/>
      <c r="UIB369" s="0"/>
      <c r="UIC369" s="0"/>
      <c r="UID369" s="0"/>
      <c r="UIE369" s="0"/>
      <c r="UIF369" s="0"/>
      <c r="UIG369" s="0"/>
      <c r="UIH369" s="0"/>
      <c r="UII369" s="0"/>
      <c r="UIJ369" s="0"/>
      <c r="UIK369" s="0"/>
      <c r="UIL369" s="0"/>
      <c r="UIM369" s="0"/>
      <c r="UIN369" s="0"/>
      <c r="UIO369" s="0"/>
      <c r="UIP369" s="0"/>
      <c r="UIQ369" s="0"/>
      <c r="UIR369" s="0"/>
      <c r="UIS369" s="0"/>
      <c r="UIT369" s="0"/>
      <c r="UIU369" s="0"/>
      <c r="UIV369" s="0"/>
      <c r="UIW369" s="0"/>
      <c r="UIX369" s="0"/>
      <c r="UIY369" s="0"/>
      <c r="UIZ369" s="0"/>
      <c r="UJA369" s="0"/>
      <c r="UJB369" s="0"/>
      <c r="UJC369" s="0"/>
      <c r="UJD369" s="0"/>
      <c r="UJE369" s="0"/>
      <c r="UJF369" s="0"/>
      <c r="UJG369" s="0"/>
      <c r="UJH369" s="0"/>
      <c r="UJI369" s="0"/>
      <c r="UJJ369" s="0"/>
      <c r="UJK369" s="0"/>
      <c r="UJL369" s="0"/>
      <c r="UJM369" s="0"/>
      <c r="UJN369" s="0"/>
      <c r="UJO369" s="0"/>
      <c r="UJP369" s="0"/>
      <c r="UJQ369" s="0"/>
      <c r="UJR369" s="0"/>
      <c r="UJS369" s="0"/>
      <c r="UJT369" s="0"/>
      <c r="UJU369" s="0"/>
      <c r="UJV369" s="0"/>
      <c r="UJW369" s="0"/>
      <c r="UJX369" s="0"/>
      <c r="UJY369" s="0"/>
      <c r="UJZ369" s="0"/>
      <c r="UKA369" s="0"/>
      <c r="UKB369" s="0"/>
      <c r="UKC369" s="0"/>
      <c r="UKD369" s="0"/>
      <c r="UKE369" s="0"/>
      <c r="UKF369" s="0"/>
      <c r="UKG369" s="0"/>
      <c r="UKH369" s="0"/>
      <c r="UKI369" s="0"/>
      <c r="UKJ369" s="0"/>
      <c r="UKK369" s="0"/>
      <c r="UKL369" s="0"/>
      <c r="UKM369" s="0"/>
      <c r="UKN369" s="0"/>
      <c r="UKO369" s="0"/>
      <c r="UKP369" s="0"/>
      <c r="UKQ369" s="0"/>
      <c r="UKR369" s="0"/>
      <c r="UKS369" s="0"/>
      <c r="UKT369" s="0"/>
      <c r="UKU369" s="0"/>
      <c r="UKV369" s="0"/>
      <c r="UKW369" s="0"/>
      <c r="UKX369" s="0"/>
      <c r="UKY369" s="0"/>
      <c r="UKZ369" s="0"/>
      <c r="ULA369" s="0"/>
      <c r="ULB369" s="0"/>
      <c r="ULC369" s="0"/>
      <c r="ULD369" s="0"/>
      <c r="ULE369" s="0"/>
      <c r="ULF369" s="0"/>
      <c r="ULG369" s="0"/>
      <c r="ULH369" s="0"/>
      <c r="ULI369" s="0"/>
      <c r="ULJ369" s="0"/>
      <c r="ULK369" s="0"/>
      <c r="ULL369" s="0"/>
      <c r="ULM369" s="0"/>
      <c r="ULN369" s="0"/>
      <c r="ULO369" s="0"/>
      <c r="ULP369" s="0"/>
      <c r="ULQ369" s="0"/>
      <c r="ULR369" s="0"/>
      <c r="ULS369" s="0"/>
      <c r="ULT369" s="0"/>
      <c r="ULU369" s="0"/>
      <c r="ULV369" s="0"/>
      <c r="ULW369" s="0"/>
      <c r="ULX369" s="0"/>
      <c r="ULY369" s="0"/>
      <c r="ULZ369" s="0"/>
      <c r="UMA369" s="0"/>
      <c r="UMB369" s="0"/>
      <c r="UMC369" s="0"/>
      <c r="UMD369" s="0"/>
      <c r="UME369" s="0"/>
      <c r="UMF369" s="0"/>
      <c r="UMG369" s="0"/>
      <c r="UMH369" s="0"/>
      <c r="UMI369" s="0"/>
      <c r="UMJ369" s="0"/>
      <c r="UMK369" s="0"/>
      <c r="UML369" s="0"/>
      <c r="UMM369" s="0"/>
      <c r="UMN369" s="0"/>
      <c r="UMO369" s="0"/>
      <c r="UMP369" s="0"/>
      <c r="UMQ369" s="0"/>
      <c r="UMR369" s="0"/>
      <c r="UMS369" s="0"/>
      <c r="UMT369" s="0"/>
      <c r="UMU369" s="0"/>
      <c r="UMV369" s="0"/>
      <c r="UMW369" s="0"/>
      <c r="UMX369" s="0"/>
      <c r="UMY369" s="0"/>
      <c r="UMZ369" s="0"/>
      <c r="UNA369" s="0"/>
      <c r="UNB369" s="0"/>
      <c r="UNC369" s="0"/>
      <c r="UND369" s="0"/>
      <c r="UNE369" s="0"/>
      <c r="UNF369" s="0"/>
      <c r="UNG369" s="0"/>
      <c r="UNH369" s="0"/>
      <c r="UNI369" s="0"/>
      <c r="UNJ369" s="0"/>
      <c r="UNK369" s="0"/>
      <c r="UNL369" s="0"/>
      <c r="UNM369" s="0"/>
      <c r="UNN369" s="0"/>
      <c r="UNO369" s="0"/>
      <c r="UNP369" s="0"/>
      <c r="UNQ369" s="0"/>
      <c r="UNR369" s="0"/>
      <c r="UNS369" s="0"/>
      <c r="UNT369" s="0"/>
      <c r="UNU369" s="0"/>
      <c r="UNV369" s="0"/>
      <c r="UNW369" s="0"/>
      <c r="UNX369" s="0"/>
      <c r="UNY369" s="0"/>
      <c r="UNZ369" s="0"/>
      <c r="UOA369" s="0"/>
      <c r="UOB369" s="0"/>
      <c r="UOC369" s="0"/>
      <c r="UOD369" s="0"/>
      <c r="UOE369" s="0"/>
      <c r="UOF369" s="0"/>
      <c r="UOG369" s="0"/>
      <c r="UOH369" s="0"/>
      <c r="UOI369" s="0"/>
      <c r="UOJ369" s="0"/>
      <c r="UOK369" s="0"/>
      <c r="UOL369" s="0"/>
      <c r="UOM369" s="0"/>
      <c r="UON369" s="0"/>
      <c r="UOO369" s="0"/>
      <c r="UOP369" s="0"/>
      <c r="UOQ369" s="0"/>
      <c r="UOR369" s="0"/>
      <c r="UOS369" s="0"/>
      <c r="UOT369" s="0"/>
      <c r="UOU369" s="0"/>
      <c r="UOV369" s="0"/>
      <c r="UOW369" s="0"/>
      <c r="UOX369" s="0"/>
      <c r="UOY369" s="0"/>
      <c r="UOZ369" s="0"/>
      <c r="UPA369" s="0"/>
      <c r="UPB369" s="0"/>
      <c r="UPC369" s="0"/>
      <c r="UPD369" s="0"/>
      <c r="UPE369" s="0"/>
      <c r="UPF369" s="0"/>
      <c r="UPG369" s="0"/>
      <c r="UPH369" s="0"/>
      <c r="UPI369" s="0"/>
      <c r="UPJ369" s="0"/>
      <c r="UPK369" s="0"/>
      <c r="UPL369" s="0"/>
      <c r="UPM369" s="0"/>
      <c r="UPN369" s="0"/>
      <c r="UPO369" s="0"/>
      <c r="UPP369" s="0"/>
      <c r="UPQ369" s="0"/>
      <c r="UPR369" s="0"/>
      <c r="UPS369" s="0"/>
      <c r="UPT369" s="0"/>
      <c r="UPU369" s="0"/>
      <c r="UPV369" s="0"/>
      <c r="UPW369" s="0"/>
      <c r="UPX369" s="0"/>
      <c r="UPY369" s="0"/>
      <c r="UPZ369" s="0"/>
      <c r="UQA369" s="0"/>
      <c r="UQB369" s="0"/>
      <c r="UQC369" s="0"/>
      <c r="UQD369" s="0"/>
      <c r="UQE369" s="0"/>
      <c r="UQF369" s="0"/>
      <c r="UQG369" s="0"/>
      <c r="UQH369" s="0"/>
      <c r="UQI369" s="0"/>
      <c r="UQJ369" s="0"/>
      <c r="UQK369" s="0"/>
      <c r="UQL369" s="0"/>
      <c r="UQM369" s="0"/>
      <c r="UQN369" s="0"/>
      <c r="UQO369" s="0"/>
      <c r="UQP369" s="0"/>
      <c r="UQQ369" s="0"/>
      <c r="UQR369" s="0"/>
      <c r="UQS369" s="0"/>
      <c r="UQT369" s="0"/>
      <c r="UQU369" s="0"/>
      <c r="UQV369" s="0"/>
      <c r="UQW369" s="0"/>
      <c r="UQX369" s="0"/>
      <c r="UQY369" s="0"/>
      <c r="UQZ369" s="0"/>
      <c r="URA369" s="0"/>
      <c r="URB369" s="0"/>
      <c r="URC369" s="0"/>
      <c r="URD369" s="0"/>
      <c r="URE369" s="0"/>
      <c r="URF369" s="0"/>
      <c r="URG369" s="0"/>
      <c r="URH369" s="0"/>
      <c r="URI369" s="0"/>
      <c r="URJ369" s="0"/>
      <c r="URK369" s="0"/>
      <c r="URL369" s="0"/>
      <c r="URM369" s="0"/>
      <c r="URN369" s="0"/>
      <c r="URO369" s="0"/>
      <c r="URP369" s="0"/>
      <c r="URQ369" s="0"/>
      <c r="URR369" s="0"/>
      <c r="URS369" s="0"/>
      <c r="URT369" s="0"/>
      <c r="URU369" s="0"/>
      <c r="URV369" s="0"/>
      <c r="URW369" s="0"/>
      <c r="URX369" s="0"/>
      <c r="URY369" s="0"/>
      <c r="URZ369" s="0"/>
      <c r="USA369" s="0"/>
      <c r="USB369" s="0"/>
      <c r="USC369" s="0"/>
      <c r="USD369" s="0"/>
      <c r="USE369" s="0"/>
      <c r="USF369" s="0"/>
      <c r="USG369" s="0"/>
      <c r="USH369" s="0"/>
      <c r="USI369" s="0"/>
      <c r="USJ369" s="0"/>
      <c r="USK369" s="0"/>
      <c r="USL369" s="0"/>
      <c r="USM369" s="0"/>
      <c r="USN369" s="0"/>
      <c r="USO369" s="0"/>
      <c r="USP369" s="0"/>
      <c r="USQ369" s="0"/>
      <c r="USR369" s="0"/>
      <c r="USS369" s="0"/>
      <c r="UST369" s="0"/>
      <c r="USU369" s="0"/>
      <c r="USV369" s="0"/>
      <c r="USW369" s="0"/>
      <c r="USX369" s="0"/>
      <c r="USY369" s="0"/>
      <c r="USZ369" s="0"/>
      <c r="UTA369" s="0"/>
      <c r="UTB369" s="0"/>
      <c r="UTC369" s="0"/>
      <c r="UTD369" s="0"/>
      <c r="UTE369" s="0"/>
      <c r="UTF369" s="0"/>
      <c r="UTG369" s="0"/>
      <c r="UTH369" s="0"/>
      <c r="UTI369" s="0"/>
      <c r="UTJ369" s="0"/>
      <c r="UTK369" s="0"/>
      <c r="UTL369" s="0"/>
      <c r="UTM369" s="0"/>
      <c r="UTN369" s="0"/>
      <c r="UTO369" s="0"/>
      <c r="UTP369" s="0"/>
      <c r="UTQ369" s="0"/>
      <c r="UTR369" s="0"/>
      <c r="UTS369" s="0"/>
      <c r="UTT369" s="0"/>
      <c r="UTU369" s="0"/>
      <c r="UTV369" s="0"/>
      <c r="UTW369" s="0"/>
      <c r="UTX369" s="0"/>
      <c r="UTY369" s="0"/>
      <c r="UTZ369" s="0"/>
      <c r="UUA369" s="0"/>
      <c r="UUB369" s="0"/>
      <c r="UUC369" s="0"/>
      <c r="UUD369" s="0"/>
      <c r="UUE369" s="0"/>
      <c r="UUF369" s="0"/>
      <c r="UUG369" s="0"/>
      <c r="UUH369" s="0"/>
      <c r="UUI369" s="0"/>
      <c r="UUJ369" s="0"/>
      <c r="UUK369" s="0"/>
      <c r="UUL369" s="0"/>
      <c r="UUM369" s="0"/>
      <c r="UUN369" s="0"/>
      <c r="UUO369" s="0"/>
      <c r="UUP369" s="0"/>
      <c r="UUQ369" s="0"/>
      <c r="UUR369" s="0"/>
      <c r="UUS369" s="0"/>
      <c r="UUT369" s="0"/>
      <c r="UUU369" s="0"/>
      <c r="UUV369" s="0"/>
      <c r="UUW369" s="0"/>
      <c r="UUX369" s="0"/>
      <c r="UUY369" s="0"/>
      <c r="UUZ369" s="0"/>
      <c r="UVA369" s="0"/>
      <c r="UVB369" s="0"/>
      <c r="UVC369" s="0"/>
      <c r="UVD369" s="0"/>
      <c r="UVE369" s="0"/>
      <c r="UVF369" s="0"/>
      <c r="UVG369" s="0"/>
      <c r="UVH369" s="0"/>
      <c r="UVI369" s="0"/>
      <c r="UVJ369" s="0"/>
      <c r="UVK369" s="0"/>
      <c r="UVL369" s="0"/>
      <c r="UVM369" s="0"/>
      <c r="UVN369" s="0"/>
      <c r="UVO369" s="0"/>
      <c r="UVP369" s="0"/>
      <c r="UVQ369" s="0"/>
      <c r="UVR369" s="0"/>
      <c r="UVS369" s="0"/>
      <c r="UVT369" s="0"/>
      <c r="UVU369" s="0"/>
      <c r="UVV369" s="0"/>
      <c r="UVW369" s="0"/>
      <c r="UVX369" s="0"/>
      <c r="UVY369" s="0"/>
      <c r="UVZ369" s="0"/>
      <c r="UWA369" s="0"/>
      <c r="UWB369" s="0"/>
      <c r="UWC369" s="0"/>
      <c r="UWD369" s="0"/>
      <c r="UWE369" s="0"/>
      <c r="UWF369" s="0"/>
      <c r="UWG369" s="0"/>
      <c r="UWH369" s="0"/>
      <c r="UWI369" s="0"/>
      <c r="UWJ369" s="0"/>
      <c r="UWK369" s="0"/>
      <c r="UWL369" s="0"/>
      <c r="UWM369" s="0"/>
      <c r="UWN369" s="0"/>
      <c r="UWO369" s="0"/>
      <c r="UWP369" s="0"/>
      <c r="UWQ369" s="0"/>
      <c r="UWR369" s="0"/>
      <c r="UWS369" s="0"/>
      <c r="UWT369" s="0"/>
      <c r="UWU369" s="0"/>
      <c r="UWV369" s="0"/>
      <c r="UWW369" s="0"/>
      <c r="UWX369" s="0"/>
      <c r="UWY369" s="0"/>
      <c r="UWZ369" s="0"/>
      <c r="UXA369" s="0"/>
      <c r="UXB369" s="0"/>
      <c r="UXC369" s="0"/>
      <c r="UXD369" s="0"/>
      <c r="UXE369" s="0"/>
      <c r="UXF369" s="0"/>
      <c r="UXG369" s="0"/>
      <c r="UXH369" s="0"/>
      <c r="UXI369" s="0"/>
      <c r="UXJ369" s="0"/>
      <c r="UXK369" s="0"/>
      <c r="UXL369" s="0"/>
      <c r="UXM369" s="0"/>
      <c r="UXN369" s="0"/>
      <c r="UXO369" s="0"/>
      <c r="UXP369" s="0"/>
      <c r="UXQ369" s="0"/>
      <c r="UXR369" s="0"/>
      <c r="UXS369" s="0"/>
      <c r="UXT369" s="0"/>
      <c r="UXU369" s="0"/>
      <c r="UXV369" s="0"/>
      <c r="UXW369" s="0"/>
      <c r="UXX369" s="0"/>
      <c r="UXY369" s="0"/>
      <c r="UXZ369" s="0"/>
      <c r="UYA369" s="0"/>
      <c r="UYB369" s="0"/>
      <c r="UYC369" s="0"/>
      <c r="UYD369" s="0"/>
      <c r="UYE369" s="0"/>
      <c r="UYF369" s="0"/>
      <c r="UYG369" s="0"/>
      <c r="UYH369" s="0"/>
      <c r="UYI369" s="0"/>
      <c r="UYJ369" s="0"/>
      <c r="UYK369" s="0"/>
      <c r="UYL369" s="0"/>
      <c r="UYM369" s="0"/>
      <c r="UYN369" s="0"/>
      <c r="UYO369" s="0"/>
      <c r="UYP369" s="0"/>
      <c r="UYQ369" s="0"/>
      <c r="UYR369" s="0"/>
      <c r="UYS369" s="0"/>
      <c r="UYT369" s="0"/>
      <c r="UYU369" s="0"/>
      <c r="UYV369" s="0"/>
      <c r="UYW369" s="0"/>
      <c r="UYX369" s="0"/>
      <c r="UYY369" s="0"/>
      <c r="UYZ369" s="0"/>
      <c r="UZA369" s="0"/>
      <c r="UZB369" s="0"/>
      <c r="UZC369" s="0"/>
      <c r="UZD369" s="0"/>
      <c r="UZE369" s="0"/>
      <c r="UZF369" s="0"/>
      <c r="UZG369" s="0"/>
      <c r="UZH369" s="0"/>
      <c r="UZI369" s="0"/>
      <c r="UZJ369" s="0"/>
      <c r="UZK369" s="0"/>
      <c r="UZL369" s="0"/>
      <c r="UZM369" s="0"/>
      <c r="UZN369" s="0"/>
      <c r="UZO369" s="0"/>
      <c r="UZP369" s="0"/>
      <c r="UZQ369" s="0"/>
      <c r="UZR369" s="0"/>
      <c r="UZS369" s="0"/>
      <c r="UZT369" s="0"/>
      <c r="UZU369" s="0"/>
      <c r="UZV369" s="0"/>
      <c r="UZW369" s="0"/>
      <c r="UZX369" s="0"/>
      <c r="UZY369" s="0"/>
      <c r="UZZ369" s="0"/>
      <c r="VAA369" s="0"/>
      <c r="VAB369" s="0"/>
      <c r="VAC369" s="0"/>
      <c r="VAD369" s="0"/>
      <c r="VAE369" s="0"/>
      <c r="VAF369" s="0"/>
      <c r="VAG369" s="0"/>
      <c r="VAH369" s="0"/>
      <c r="VAI369" s="0"/>
      <c r="VAJ369" s="0"/>
      <c r="VAK369" s="0"/>
      <c r="VAL369" s="0"/>
      <c r="VAM369" s="0"/>
      <c r="VAN369" s="0"/>
      <c r="VAO369" s="0"/>
      <c r="VAP369" s="0"/>
      <c r="VAQ369" s="0"/>
      <c r="VAR369" s="0"/>
      <c r="VAS369" s="0"/>
      <c r="VAT369" s="0"/>
      <c r="VAU369" s="0"/>
      <c r="VAV369" s="0"/>
      <c r="VAW369" s="0"/>
      <c r="VAX369" s="0"/>
      <c r="VAY369" s="0"/>
      <c r="VAZ369" s="0"/>
      <c r="VBA369" s="0"/>
      <c r="VBB369" s="0"/>
      <c r="VBC369" s="0"/>
      <c r="VBD369" s="0"/>
      <c r="VBE369" s="0"/>
      <c r="VBF369" s="0"/>
      <c r="VBG369" s="0"/>
      <c r="VBH369" s="0"/>
      <c r="VBI369" s="0"/>
      <c r="VBJ369" s="0"/>
      <c r="VBK369" s="0"/>
      <c r="VBL369" s="0"/>
      <c r="VBM369" s="0"/>
      <c r="VBN369" s="0"/>
      <c r="VBO369" s="0"/>
      <c r="VBP369" s="0"/>
      <c r="VBQ369" s="0"/>
      <c r="VBR369" s="0"/>
      <c r="VBS369" s="0"/>
      <c r="VBT369" s="0"/>
      <c r="VBU369" s="0"/>
      <c r="VBV369" s="0"/>
      <c r="VBW369" s="0"/>
      <c r="VBX369" s="0"/>
      <c r="VBY369" s="0"/>
      <c r="VBZ369" s="0"/>
      <c r="VCA369" s="0"/>
      <c r="VCB369" s="0"/>
      <c r="VCC369" s="0"/>
      <c r="VCD369" s="0"/>
      <c r="VCE369" s="0"/>
      <c r="VCF369" s="0"/>
      <c r="VCG369" s="0"/>
      <c r="VCH369" s="0"/>
      <c r="VCI369" s="0"/>
      <c r="VCJ369" s="0"/>
      <c r="VCK369" s="0"/>
      <c r="VCL369" s="0"/>
      <c r="VCM369" s="0"/>
      <c r="VCN369" s="0"/>
      <c r="VCO369" s="0"/>
      <c r="VCP369" s="0"/>
      <c r="VCQ369" s="0"/>
      <c r="VCR369" s="0"/>
      <c r="VCS369" s="0"/>
      <c r="VCT369" s="0"/>
      <c r="VCU369" s="0"/>
      <c r="VCV369" s="0"/>
      <c r="VCW369" s="0"/>
      <c r="VCX369" s="0"/>
      <c r="VCY369" s="0"/>
      <c r="VCZ369" s="0"/>
      <c r="VDA369" s="0"/>
      <c r="VDB369" s="0"/>
      <c r="VDC369" s="0"/>
      <c r="VDD369" s="0"/>
      <c r="VDE369" s="0"/>
      <c r="VDF369" s="0"/>
      <c r="VDG369" s="0"/>
      <c r="VDH369" s="0"/>
      <c r="VDI369" s="0"/>
      <c r="VDJ369" s="0"/>
      <c r="VDK369" s="0"/>
      <c r="VDL369" s="0"/>
      <c r="VDM369" s="0"/>
      <c r="VDN369" s="0"/>
      <c r="VDO369" s="0"/>
      <c r="VDP369" s="0"/>
      <c r="VDQ369" s="0"/>
      <c r="VDR369" s="0"/>
      <c r="VDS369" s="0"/>
      <c r="VDT369" s="0"/>
      <c r="VDU369" s="0"/>
      <c r="VDV369" s="0"/>
      <c r="VDW369" s="0"/>
      <c r="VDX369" s="0"/>
      <c r="VDY369" s="0"/>
      <c r="VDZ369" s="0"/>
      <c r="VEA369" s="0"/>
      <c r="VEB369" s="0"/>
      <c r="VEC369" s="0"/>
      <c r="VED369" s="0"/>
      <c r="VEE369" s="0"/>
      <c r="VEF369" s="0"/>
      <c r="VEG369" s="0"/>
      <c r="VEH369" s="0"/>
      <c r="VEI369" s="0"/>
      <c r="VEJ369" s="0"/>
      <c r="VEK369" s="0"/>
      <c r="VEL369" s="0"/>
      <c r="VEM369" s="0"/>
      <c r="VEN369" s="0"/>
      <c r="VEO369" s="0"/>
      <c r="VEP369" s="0"/>
      <c r="VEQ369" s="0"/>
      <c r="VER369" s="0"/>
      <c r="VES369" s="0"/>
      <c r="VET369" s="0"/>
      <c r="VEU369" s="0"/>
      <c r="VEV369" s="0"/>
      <c r="VEW369" s="0"/>
      <c r="VEX369" s="0"/>
      <c r="VEY369" s="0"/>
      <c r="VEZ369" s="0"/>
      <c r="VFA369" s="0"/>
      <c r="VFB369" s="0"/>
      <c r="VFC369" s="0"/>
      <c r="VFD369" s="0"/>
      <c r="VFE369" s="0"/>
      <c r="VFF369" s="0"/>
      <c r="VFG369" s="0"/>
      <c r="VFH369" s="0"/>
      <c r="VFI369" s="0"/>
      <c r="VFJ369" s="0"/>
      <c r="VFK369" s="0"/>
      <c r="VFL369" s="0"/>
      <c r="VFM369" s="0"/>
      <c r="VFN369" s="0"/>
      <c r="VFO369" s="0"/>
      <c r="VFP369" s="0"/>
      <c r="VFQ369" s="0"/>
      <c r="VFR369" s="0"/>
      <c r="VFS369" s="0"/>
      <c r="VFT369" s="0"/>
      <c r="VFU369" s="0"/>
      <c r="VFV369" s="0"/>
      <c r="VFW369" s="0"/>
      <c r="VFX369" s="0"/>
      <c r="VFY369" s="0"/>
      <c r="VFZ369" s="0"/>
      <c r="VGA369" s="0"/>
      <c r="VGB369" s="0"/>
      <c r="VGC369" s="0"/>
      <c r="VGD369" s="0"/>
      <c r="VGE369" s="0"/>
      <c r="VGF369" s="0"/>
      <c r="VGG369" s="0"/>
      <c r="VGH369" s="0"/>
      <c r="VGI369" s="0"/>
      <c r="VGJ369" s="0"/>
      <c r="VGK369" s="0"/>
      <c r="VGL369" s="0"/>
      <c r="VGM369" s="0"/>
      <c r="VGN369" s="0"/>
      <c r="VGO369" s="0"/>
      <c r="VGP369" s="0"/>
      <c r="VGQ369" s="0"/>
      <c r="VGR369" s="0"/>
      <c r="VGS369" s="0"/>
      <c r="VGT369" s="0"/>
      <c r="VGU369" s="0"/>
      <c r="VGV369" s="0"/>
      <c r="VGW369" s="0"/>
      <c r="VGX369" s="0"/>
      <c r="VGY369" s="0"/>
      <c r="VGZ369" s="0"/>
      <c r="VHA369" s="0"/>
      <c r="VHB369" s="0"/>
      <c r="VHC369" s="0"/>
      <c r="VHD369" s="0"/>
      <c r="VHE369" s="0"/>
      <c r="VHF369" s="0"/>
      <c r="VHG369" s="0"/>
      <c r="VHH369" s="0"/>
      <c r="VHI369" s="0"/>
      <c r="VHJ369" s="0"/>
      <c r="VHK369" s="0"/>
      <c r="VHL369" s="0"/>
      <c r="VHM369" s="0"/>
      <c r="VHN369" s="0"/>
      <c r="VHO369" s="0"/>
      <c r="VHP369" s="0"/>
      <c r="VHQ369" s="0"/>
      <c r="VHR369" s="0"/>
      <c r="VHS369" s="0"/>
      <c r="VHT369" s="0"/>
      <c r="VHU369" s="0"/>
      <c r="VHV369" s="0"/>
      <c r="VHW369" s="0"/>
      <c r="VHX369" s="0"/>
      <c r="VHY369" s="0"/>
      <c r="VHZ369" s="0"/>
      <c r="VIA369" s="0"/>
      <c r="VIB369" s="0"/>
      <c r="VIC369" s="0"/>
      <c r="VID369" s="0"/>
      <c r="VIE369" s="0"/>
      <c r="VIF369" s="0"/>
      <c r="VIG369" s="0"/>
      <c r="VIH369" s="0"/>
      <c r="VII369" s="0"/>
      <c r="VIJ369" s="0"/>
      <c r="VIK369" s="0"/>
      <c r="VIL369" s="0"/>
      <c r="VIM369" s="0"/>
      <c r="VIN369" s="0"/>
      <c r="VIO369" s="0"/>
      <c r="VIP369" s="0"/>
      <c r="VIQ369" s="0"/>
      <c r="VIR369" s="0"/>
      <c r="VIS369" s="0"/>
      <c r="VIT369" s="0"/>
      <c r="VIU369" s="0"/>
      <c r="VIV369" s="0"/>
      <c r="VIW369" s="0"/>
      <c r="VIX369" s="0"/>
      <c r="VIY369" s="0"/>
      <c r="VIZ369" s="0"/>
      <c r="VJA369" s="0"/>
      <c r="VJB369" s="0"/>
      <c r="VJC369" s="0"/>
      <c r="VJD369" s="0"/>
      <c r="VJE369" s="0"/>
      <c r="VJF369" s="0"/>
      <c r="VJG369" s="0"/>
      <c r="VJH369" s="0"/>
      <c r="VJI369" s="0"/>
      <c r="VJJ369" s="0"/>
      <c r="VJK369" s="0"/>
      <c r="VJL369" s="0"/>
      <c r="VJM369" s="0"/>
      <c r="VJN369" s="0"/>
      <c r="VJO369" s="0"/>
      <c r="VJP369" s="0"/>
      <c r="VJQ369" s="0"/>
      <c r="VJR369" s="0"/>
      <c r="VJS369" s="0"/>
      <c r="VJT369" s="0"/>
      <c r="VJU369" s="0"/>
      <c r="VJV369" s="0"/>
      <c r="VJW369" s="0"/>
      <c r="VJX369" s="0"/>
      <c r="VJY369" s="0"/>
      <c r="VJZ369" s="0"/>
      <c r="VKA369" s="0"/>
      <c r="VKB369" s="0"/>
      <c r="VKC369" s="0"/>
      <c r="VKD369" s="0"/>
      <c r="VKE369" s="0"/>
      <c r="VKF369" s="0"/>
      <c r="VKG369" s="0"/>
      <c r="VKH369" s="0"/>
      <c r="VKI369" s="0"/>
      <c r="VKJ369" s="0"/>
      <c r="VKK369" s="0"/>
      <c r="VKL369" s="0"/>
      <c r="VKM369" s="0"/>
      <c r="VKN369" s="0"/>
      <c r="VKO369" s="0"/>
      <c r="VKP369" s="0"/>
      <c r="VKQ369" s="0"/>
      <c r="VKR369" s="0"/>
      <c r="VKS369" s="0"/>
      <c r="VKT369" s="0"/>
      <c r="VKU369" s="0"/>
      <c r="VKV369" s="0"/>
      <c r="VKW369" s="0"/>
      <c r="VKX369" s="0"/>
      <c r="VKY369" s="0"/>
      <c r="VKZ369" s="0"/>
      <c r="VLA369" s="0"/>
      <c r="VLB369" s="0"/>
      <c r="VLC369" s="0"/>
      <c r="VLD369" s="0"/>
      <c r="VLE369" s="0"/>
      <c r="VLF369" s="0"/>
      <c r="VLG369" s="0"/>
      <c r="VLH369" s="0"/>
      <c r="VLI369" s="0"/>
      <c r="VLJ369" s="0"/>
      <c r="VLK369" s="0"/>
      <c r="VLL369" s="0"/>
      <c r="VLM369" s="0"/>
      <c r="VLN369" s="0"/>
      <c r="VLO369" s="0"/>
      <c r="VLP369" s="0"/>
      <c r="VLQ369" s="0"/>
      <c r="VLR369" s="0"/>
      <c r="VLS369" s="0"/>
      <c r="VLT369" s="0"/>
      <c r="VLU369" s="0"/>
      <c r="VLV369" s="0"/>
      <c r="VLW369" s="0"/>
      <c r="VLX369" s="0"/>
      <c r="VLY369" s="0"/>
      <c r="VLZ369" s="0"/>
      <c r="VMA369" s="0"/>
      <c r="VMB369" s="0"/>
      <c r="VMC369" s="0"/>
      <c r="VMD369" s="0"/>
      <c r="VME369" s="0"/>
      <c r="VMF369" s="0"/>
      <c r="VMG369" s="0"/>
      <c r="VMH369" s="0"/>
      <c r="VMI369" s="0"/>
      <c r="VMJ369" s="0"/>
      <c r="VMK369" s="0"/>
      <c r="VML369" s="0"/>
      <c r="VMM369" s="0"/>
      <c r="VMN369" s="0"/>
      <c r="VMO369" s="0"/>
      <c r="VMP369" s="0"/>
      <c r="VMQ369" s="0"/>
      <c r="VMR369" s="0"/>
      <c r="VMS369" s="0"/>
      <c r="VMT369" s="0"/>
      <c r="VMU369" s="0"/>
      <c r="VMV369" s="0"/>
      <c r="VMW369" s="0"/>
      <c r="VMX369" s="0"/>
      <c r="VMY369" s="0"/>
      <c r="VMZ369" s="0"/>
      <c r="VNA369" s="0"/>
      <c r="VNB369" s="0"/>
      <c r="VNC369" s="0"/>
      <c r="VND369" s="0"/>
      <c r="VNE369" s="0"/>
      <c r="VNF369" s="0"/>
      <c r="VNG369" s="0"/>
      <c r="VNH369" s="0"/>
      <c r="VNI369" s="0"/>
      <c r="VNJ369" s="0"/>
      <c r="VNK369" s="0"/>
      <c r="VNL369" s="0"/>
      <c r="VNM369" s="0"/>
      <c r="VNN369" s="0"/>
      <c r="VNO369" s="0"/>
      <c r="VNP369" s="0"/>
      <c r="VNQ369" s="0"/>
      <c r="VNR369" s="0"/>
      <c r="VNS369" s="0"/>
      <c r="VNT369" s="0"/>
      <c r="VNU369" s="0"/>
      <c r="VNV369" s="0"/>
      <c r="VNW369" s="0"/>
      <c r="VNX369" s="0"/>
      <c r="VNY369" s="0"/>
      <c r="VNZ369" s="0"/>
      <c r="VOA369" s="0"/>
      <c r="VOB369" s="0"/>
      <c r="VOC369" s="0"/>
      <c r="VOD369" s="0"/>
      <c r="VOE369" s="0"/>
      <c r="VOF369" s="0"/>
      <c r="VOG369" s="0"/>
      <c r="VOH369" s="0"/>
      <c r="VOI369" s="0"/>
      <c r="VOJ369" s="0"/>
      <c r="VOK369" s="0"/>
      <c r="VOL369" s="0"/>
      <c r="VOM369" s="0"/>
      <c r="VON369" s="0"/>
      <c r="VOO369" s="0"/>
      <c r="VOP369" s="0"/>
      <c r="VOQ369" s="0"/>
      <c r="VOR369" s="0"/>
      <c r="VOS369" s="0"/>
      <c r="VOT369" s="0"/>
      <c r="VOU369" s="0"/>
      <c r="VOV369" s="0"/>
      <c r="VOW369" s="0"/>
      <c r="VOX369" s="0"/>
      <c r="VOY369" s="0"/>
      <c r="VOZ369" s="0"/>
      <c r="VPA369" s="0"/>
      <c r="VPB369" s="0"/>
      <c r="VPC369" s="0"/>
      <c r="VPD369" s="0"/>
      <c r="VPE369" s="0"/>
      <c r="VPF369" s="0"/>
      <c r="VPG369" s="0"/>
      <c r="VPH369" s="0"/>
      <c r="VPI369" s="0"/>
      <c r="VPJ369" s="0"/>
      <c r="VPK369" s="0"/>
      <c r="VPL369" s="0"/>
      <c r="VPM369" s="0"/>
      <c r="VPN369" s="0"/>
      <c r="VPO369" s="0"/>
      <c r="VPP369" s="0"/>
      <c r="VPQ369" s="0"/>
      <c r="VPR369" s="0"/>
      <c r="VPS369" s="0"/>
      <c r="VPT369" s="0"/>
      <c r="VPU369" s="0"/>
      <c r="VPV369" s="0"/>
      <c r="VPW369" s="0"/>
      <c r="VPX369" s="0"/>
      <c r="VPY369" s="0"/>
      <c r="VPZ369" s="0"/>
      <c r="VQA369" s="0"/>
      <c r="VQB369" s="0"/>
      <c r="VQC369" s="0"/>
      <c r="VQD369" s="0"/>
      <c r="VQE369" s="0"/>
      <c r="VQF369" s="0"/>
      <c r="VQG369" s="0"/>
      <c r="VQH369" s="0"/>
      <c r="VQI369" s="0"/>
      <c r="VQJ369" s="0"/>
      <c r="VQK369" s="0"/>
      <c r="VQL369" s="0"/>
      <c r="VQM369" s="0"/>
      <c r="VQN369" s="0"/>
      <c r="VQO369" s="0"/>
      <c r="VQP369" s="0"/>
      <c r="VQQ369" s="0"/>
      <c r="VQR369" s="0"/>
      <c r="VQS369" s="0"/>
      <c r="VQT369" s="0"/>
      <c r="VQU369" s="0"/>
      <c r="VQV369" s="0"/>
      <c r="VQW369" s="0"/>
      <c r="VQX369" s="0"/>
      <c r="VQY369" s="0"/>
      <c r="VQZ369" s="0"/>
      <c r="VRA369" s="0"/>
      <c r="VRB369" s="0"/>
      <c r="VRC369" s="0"/>
      <c r="VRD369" s="0"/>
      <c r="VRE369" s="0"/>
      <c r="VRF369" s="0"/>
      <c r="VRG369" s="0"/>
      <c r="VRH369" s="0"/>
      <c r="VRI369" s="0"/>
      <c r="VRJ369" s="0"/>
      <c r="VRK369" s="0"/>
      <c r="VRL369" s="0"/>
      <c r="VRM369" s="0"/>
      <c r="VRN369" s="0"/>
      <c r="VRO369" s="0"/>
      <c r="VRP369" s="0"/>
      <c r="VRQ369" s="0"/>
      <c r="VRR369" s="0"/>
      <c r="VRS369" s="0"/>
      <c r="VRT369" s="0"/>
      <c r="VRU369" s="0"/>
      <c r="VRV369" s="0"/>
      <c r="VRW369" s="0"/>
      <c r="VRX369" s="0"/>
      <c r="VRY369" s="0"/>
      <c r="VRZ369" s="0"/>
      <c r="VSA369" s="0"/>
      <c r="VSB369" s="0"/>
      <c r="VSC369" s="0"/>
      <c r="VSD369" s="0"/>
      <c r="VSE369" s="0"/>
      <c r="VSF369" s="0"/>
      <c r="VSG369" s="0"/>
      <c r="VSH369" s="0"/>
      <c r="VSI369" s="0"/>
      <c r="VSJ369" s="0"/>
      <c r="VSK369" s="0"/>
      <c r="VSL369" s="0"/>
      <c r="VSM369" s="0"/>
      <c r="VSN369" s="0"/>
      <c r="VSO369" s="0"/>
      <c r="VSP369" s="0"/>
      <c r="VSQ369" s="0"/>
      <c r="VSR369" s="0"/>
      <c r="VSS369" s="0"/>
      <c r="VST369" s="0"/>
      <c r="VSU369" s="0"/>
      <c r="VSV369" s="0"/>
      <c r="VSW369" s="0"/>
      <c r="VSX369" s="0"/>
      <c r="VSY369" s="0"/>
      <c r="VSZ369" s="0"/>
      <c r="VTA369" s="0"/>
      <c r="VTB369" s="0"/>
      <c r="VTC369" s="0"/>
      <c r="VTD369" s="0"/>
      <c r="VTE369" s="0"/>
      <c r="VTF369" s="0"/>
      <c r="VTG369" s="0"/>
      <c r="VTH369" s="0"/>
      <c r="VTI369" s="0"/>
      <c r="VTJ369" s="0"/>
      <c r="VTK369" s="0"/>
      <c r="VTL369" s="0"/>
      <c r="VTM369" s="0"/>
      <c r="VTN369" s="0"/>
      <c r="VTO369" s="0"/>
      <c r="VTP369" s="0"/>
      <c r="VTQ369" s="0"/>
      <c r="VTR369" s="0"/>
      <c r="VTS369" s="0"/>
      <c r="VTT369" s="0"/>
      <c r="VTU369" s="0"/>
      <c r="VTV369" s="0"/>
      <c r="VTW369" s="0"/>
      <c r="VTX369" s="0"/>
      <c r="VTY369" s="0"/>
      <c r="VTZ369" s="0"/>
      <c r="VUA369" s="0"/>
      <c r="VUB369" s="0"/>
      <c r="VUC369" s="0"/>
      <c r="VUD369" s="0"/>
      <c r="VUE369" s="0"/>
      <c r="VUF369" s="0"/>
      <c r="VUG369" s="0"/>
      <c r="VUH369" s="0"/>
      <c r="VUI369" s="0"/>
      <c r="VUJ369" s="0"/>
      <c r="VUK369" s="0"/>
      <c r="VUL369" s="0"/>
      <c r="VUM369" s="0"/>
      <c r="VUN369" s="0"/>
      <c r="VUO369" s="0"/>
      <c r="VUP369" s="0"/>
      <c r="VUQ369" s="0"/>
      <c r="VUR369" s="0"/>
      <c r="VUS369" s="0"/>
      <c r="VUT369" s="0"/>
      <c r="VUU369" s="0"/>
      <c r="VUV369" s="0"/>
      <c r="VUW369" s="0"/>
      <c r="VUX369" s="0"/>
      <c r="VUY369" s="0"/>
      <c r="VUZ369" s="0"/>
      <c r="VVA369" s="0"/>
      <c r="VVB369" s="0"/>
      <c r="VVC369" s="0"/>
      <c r="VVD369" s="0"/>
      <c r="VVE369" s="0"/>
      <c r="VVF369" s="0"/>
      <c r="VVG369" s="0"/>
      <c r="VVH369" s="0"/>
      <c r="VVI369" s="0"/>
      <c r="VVJ369" s="0"/>
      <c r="VVK369" s="0"/>
      <c r="VVL369" s="0"/>
      <c r="VVM369" s="0"/>
      <c r="VVN369" s="0"/>
      <c r="VVO369" s="0"/>
      <c r="VVP369" s="0"/>
      <c r="VVQ369" s="0"/>
      <c r="VVR369" s="0"/>
      <c r="VVS369" s="0"/>
      <c r="VVT369" s="0"/>
      <c r="VVU369" s="0"/>
      <c r="VVV369" s="0"/>
      <c r="VVW369" s="0"/>
      <c r="VVX369" s="0"/>
      <c r="VVY369" s="0"/>
      <c r="VVZ369" s="0"/>
      <c r="VWA369" s="0"/>
      <c r="VWB369" s="0"/>
      <c r="VWC369" s="0"/>
      <c r="VWD369" s="0"/>
      <c r="VWE369" s="0"/>
      <c r="VWF369" s="0"/>
      <c r="VWG369" s="0"/>
      <c r="VWH369" s="0"/>
      <c r="VWI369" s="0"/>
      <c r="VWJ369" s="0"/>
      <c r="VWK369" s="0"/>
      <c r="VWL369" s="0"/>
      <c r="VWM369" s="0"/>
      <c r="VWN369" s="0"/>
      <c r="VWO369" s="0"/>
      <c r="VWP369" s="0"/>
      <c r="VWQ369" s="0"/>
      <c r="VWR369" s="0"/>
      <c r="VWS369" s="0"/>
      <c r="VWT369" s="0"/>
      <c r="VWU369" s="0"/>
      <c r="VWV369" s="0"/>
      <c r="VWW369" s="0"/>
      <c r="VWX369" s="0"/>
      <c r="VWY369" s="0"/>
      <c r="VWZ369" s="0"/>
      <c r="VXA369" s="0"/>
      <c r="VXB369" s="0"/>
      <c r="VXC369" s="0"/>
      <c r="VXD369" s="0"/>
      <c r="VXE369" s="0"/>
      <c r="VXF369" s="0"/>
      <c r="VXG369" s="0"/>
      <c r="VXH369" s="0"/>
      <c r="VXI369" s="0"/>
      <c r="VXJ369" s="0"/>
      <c r="VXK369" s="0"/>
      <c r="VXL369" s="0"/>
      <c r="VXM369" s="0"/>
      <c r="VXN369" s="0"/>
      <c r="VXO369" s="0"/>
      <c r="VXP369" s="0"/>
      <c r="VXQ369" s="0"/>
      <c r="VXR369" s="0"/>
      <c r="VXS369" s="0"/>
      <c r="VXT369" s="0"/>
      <c r="VXU369" s="0"/>
      <c r="VXV369" s="0"/>
      <c r="VXW369" s="0"/>
      <c r="VXX369" s="0"/>
      <c r="VXY369" s="0"/>
      <c r="VXZ369" s="0"/>
      <c r="VYA369" s="0"/>
      <c r="VYB369" s="0"/>
      <c r="VYC369" s="0"/>
      <c r="VYD369" s="0"/>
      <c r="VYE369" s="0"/>
      <c r="VYF369" s="0"/>
      <c r="VYG369" s="0"/>
      <c r="VYH369" s="0"/>
      <c r="VYI369" s="0"/>
      <c r="VYJ369" s="0"/>
      <c r="VYK369" s="0"/>
      <c r="VYL369" s="0"/>
      <c r="VYM369" s="0"/>
      <c r="VYN369" s="0"/>
      <c r="VYO369" s="0"/>
      <c r="VYP369" s="0"/>
      <c r="VYQ369" s="0"/>
      <c r="VYR369" s="0"/>
      <c r="VYS369" s="0"/>
      <c r="VYT369" s="0"/>
      <c r="VYU369" s="0"/>
      <c r="VYV369" s="0"/>
      <c r="VYW369" s="0"/>
      <c r="VYX369" s="0"/>
      <c r="VYY369" s="0"/>
      <c r="VYZ369" s="0"/>
      <c r="VZA369" s="0"/>
      <c r="VZB369" s="0"/>
      <c r="VZC369" s="0"/>
      <c r="VZD369" s="0"/>
      <c r="VZE369" s="0"/>
      <c r="VZF369" s="0"/>
      <c r="VZG369" s="0"/>
      <c r="VZH369" s="0"/>
      <c r="VZI369" s="0"/>
      <c r="VZJ369" s="0"/>
      <c r="VZK369" s="0"/>
      <c r="VZL369" s="0"/>
      <c r="VZM369" s="0"/>
      <c r="VZN369" s="0"/>
      <c r="VZO369" s="0"/>
      <c r="VZP369" s="0"/>
      <c r="VZQ369" s="0"/>
      <c r="VZR369" s="0"/>
      <c r="VZS369" s="0"/>
      <c r="VZT369" s="0"/>
      <c r="VZU369" s="0"/>
      <c r="VZV369" s="0"/>
      <c r="VZW369" s="0"/>
      <c r="VZX369" s="0"/>
      <c r="VZY369" s="0"/>
      <c r="VZZ369" s="0"/>
      <c r="WAA369" s="0"/>
      <c r="WAB369" s="0"/>
      <c r="WAC369" s="0"/>
      <c r="WAD369" s="0"/>
      <c r="WAE369" s="0"/>
      <c r="WAF369" s="0"/>
      <c r="WAG369" s="0"/>
      <c r="WAH369" s="0"/>
      <c r="WAI369" s="0"/>
      <c r="WAJ369" s="0"/>
      <c r="WAK369" s="0"/>
      <c r="WAL369" s="0"/>
      <c r="WAM369" s="0"/>
      <c r="WAN369" s="0"/>
      <c r="WAO369" s="0"/>
      <c r="WAP369" s="0"/>
      <c r="WAQ369" s="0"/>
      <c r="WAR369" s="0"/>
      <c r="WAS369" s="0"/>
      <c r="WAT369" s="0"/>
      <c r="WAU369" s="0"/>
      <c r="WAV369" s="0"/>
      <c r="WAW369" s="0"/>
      <c r="WAX369" s="0"/>
      <c r="WAY369" s="0"/>
      <c r="WAZ369" s="0"/>
      <c r="WBA369" s="0"/>
      <c r="WBB369" s="0"/>
      <c r="WBC369" s="0"/>
      <c r="WBD369" s="0"/>
      <c r="WBE369" s="0"/>
      <c r="WBF369" s="0"/>
      <c r="WBG369" s="0"/>
      <c r="WBH369" s="0"/>
      <c r="WBI369" s="0"/>
      <c r="WBJ369" s="0"/>
      <c r="WBK369" s="0"/>
      <c r="WBL369" s="0"/>
      <c r="WBM369" s="0"/>
      <c r="WBN369" s="0"/>
      <c r="WBO369" s="0"/>
      <c r="WBP369" s="0"/>
      <c r="WBQ369" s="0"/>
      <c r="WBR369" s="0"/>
      <c r="WBS369" s="0"/>
      <c r="WBT369" s="0"/>
      <c r="WBU369" s="0"/>
      <c r="WBV369" s="0"/>
      <c r="WBW369" s="0"/>
      <c r="WBX369" s="0"/>
      <c r="WBY369" s="0"/>
      <c r="WBZ369" s="0"/>
      <c r="WCA369" s="0"/>
      <c r="WCB369" s="0"/>
      <c r="WCC369" s="0"/>
      <c r="WCD369" s="0"/>
      <c r="WCE369" s="0"/>
      <c r="WCF369" s="0"/>
      <c r="WCG369" s="0"/>
      <c r="WCH369" s="0"/>
      <c r="WCI369" s="0"/>
      <c r="WCJ369" s="0"/>
      <c r="WCK369" s="0"/>
      <c r="WCL369" s="0"/>
      <c r="WCM369" s="0"/>
      <c r="WCN369" s="0"/>
      <c r="WCO369" s="0"/>
      <c r="WCP369" s="0"/>
      <c r="WCQ369" s="0"/>
      <c r="WCR369" s="0"/>
      <c r="WCS369" s="0"/>
      <c r="WCT369" s="0"/>
      <c r="WCU369" s="0"/>
      <c r="WCV369" s="0"/>
      <c r="WCW369" s="0"/>
      <c r="WCX369" s="0"/>
      <c r="WCY369" s="0"/>
      <c r="WCZ369" s="0"/>
      <c r="WDA369" s="0"/>
      <c r="WDB369" s="0"/>
      <c r="WDC369" s="0"/>
      <c r="WDD369" s="0"/>
      <c r="WDE369" s="0"/>
      <c r="WDF369" s="0"/>
      <c r="WDG369" s="0"/>
      <c r="WDH369" s="0"/>
      <c r="WDI369" s="0"/>
      <c r="WDJ369" s="0"/>
      <c r="WDK369" s="0"/>
      <c r="WDL369" s="0"/>
      <c r="WDM369" s="0"/>
      <c r="WDN369" s="0"/>
      <c r="WDO369" s="0"/>
      <c r="WDP369" s="0"/>
      <c r="WDQ369" s="0"/>
      <c r="WDR369" s="0"/>
      <c r="WDS369" s="0"/>
      <c r="WDT369" s="0"/>
      <c r="WDU369" s="0"/>
      <c r="WDV369" s="0"/>
      <c r="WDW369" s="0"/>
      <c r="WDX369" s="0"/>
      <c r="WDY369" s="0"/>
      <c r="WDZ369" s="0"/>
      <c r="WEA369" s="0"/>
      <c r="WEB369" s="0"/>
      <c r="WEC369" s="0"/>
      <c r="WED369" s="0"/>
      <c r="WEE369" s="0"/>
      <c r="WEF369" s="0"/>
      <c r="WEG369" s="0"/>
      <c r="WEH369" s="0"/>
      <c r="WEI369" s="0"/>
      <c r="WEJ369" s="0"/>
      <c r="WEK369" s="0"/>
      <c r="WEL369" s="0"/>
      <c r="WEM369" s="0"/>
      <c r="WEN369" s="0"/>
      <c r="WEO369" s="0"/>
      <c r="WEP369" s="0"/>
      <c r="WEQ369" s="0"/>
      <c r="WER369" s="0"/>
      <c r="WES369" s="0"/>
      <c r="WET369" s="0"/>
      <c r="WEU369" s="0"/>
      <c r="WEV369" s="0"/>
      <c r="WEW369" s="0"/>
      <c r="WEX369" s="0"/>
      <c r="WEY369" s="0"/>
      <c r="WEZ369" s="0"/>
      <c r="WFA369" s="0"/>
      <c r="WFB369" s="0"/>
      <c r="WFC369" s="0"/>
      <c r="WFD369" s="0"/>
      <c r="WFE369" s="0"/>
      <c r="WFF369" s="0"/>
      <c r="WFG369" s="0"/>
      <c r="WFH369" s="0"/>
      <c r="WFI369" s="0"/>
      <c r="WFJ369" s="0"/>
      <c r="WFK369" s="0"/>
      <c r="WFL369" s="0"/>
      <c r="WFM369" s="0"/>
      <c r="WFN369" s="0"/>
      <c r="WFO369" s="0"/>
      <c r="WFP369" s="0"/>
      <c r="WFQ369" s="0"/>
      <c r="WFR369" s="0"/>
      <c r="WFS369" s="0"/>
      <c r="WFT369" s="0"/>
      <c r="WFU369" s="0"/>
      <c r="WFV369" s="0"/>
      <c r="WFW369" s="0"/>
      <c r="WFX369" s="0"/>
      <c r="WFY369" s="0"/>
      <c r="WFZ369" s="0"/>
      <c r="WGA369" s="0"/>
      <c r="WGB369" s="0"/>
      <c r="WGC369" s="0"/>
      <c r="WGD369" s="0"/>
      <c r="WGE369" s="0"/>
      <c r="WGF369" s="0"/>
      <c r="WGG369" s="0"/>
      <c r="WGH369" s="0"/>
      <c r="WGI369" s="0"/>
      <c r="WGJ369" s="0"/>
      <c r="WGK369" s="0"/>
      <c r="WGL369" s="0"/>
      <c r="WGM369" s="0"/>
      <c r="WGN369" s="0"/>
      <c r="WGO369" s="0"/>
      <c r="WGP369" s="0"/>
      <c r="WGQ369" s="0"/>
      <c r="WGR369" s="0"/>
      <c r="WGS369" s="0"/>
      <c r="WGT369" s="0"/>
      <c r="WGU369" s="0"/>
      <c r="WGV369" s="0"/>
      <c r="WGW369" s="0"/>
      <c r="WGX369" s="0"/>
      <c r="WGY369" s="0"/>
      <c r="WGZ369" s="0"/>
      <c r="WHA369" s="0"/>
      <c r="WHB369" s="0"/>
      <c r="WHC369" s="0"/>
      <c r="WHD369" s="0"/>
      <c r="WHE369" s="0"/>
      <c r="WHF369" s="0"/>
      <c r="WHG369" s="0"/>
      <c r="WHH369" s="0"/>
      <c r="WHI369" s="0"/>
      <c r="WHJ369" s="0"/>
      <c r="WHK369" s="0"/>
      <c r="WHL369" s="0"/>
      <c r="WHM369" s="0"/>
      <c r="WHN369" s="0"/>
      <c r="WHO369" s="0"/>
      <c r="WHP369" s="0"/>
      <c r="WHQ369" s="0"/>
      <c r="WHR369" s="0"/>
      <c r="WHS369" s="0"/>
      <c r="WHT369" s="0"/>
      <c r="WHU369" s="0"/>
      <c r="WHV369" s="0"/>
      <c r="WHW369" s="0"/>
      <c r="WHX369" s="0"/>
      <c r="WHY369" s="0"/>
      <c r="WHZ369" s="0"/>
      <c r="WIA369" s="0"/>
      <c r="WIB369" s="0"/>
      <c r="WIC369" s="0"/>
      <c r="WID369" s="0"/>
      <c r="WIE369" s="0"/>
      <c r="WIF369" s="0"/>
      <c r="WIG369" s="0"/>
      <c r="WIH369" s="0"/>
      <c r="WII369" s="0"/>
      <c r="WIJ369" s="0"/>
      <c r="WIK369" s="0"/>
      <c r="WIL369" s="0"/>
      <c r="WIM369" s="0"/>
      <c r="WIN369" s="0"/>
      <c r="WIO369" s="0"/>
      <c r="WIP369" s="0"/>
      <c r="WIQ369" s="0"/>
      <c r="WIR369" s="0"/>
      <c r="WIS369" s="0"/>
      <c r="WIT369" s="0"/>
      <c r="WIU369" s="0"/>
      <c r="WIV369" s="0"/>
      <c r="WIW369" s="0"/>
      <c r="WIX369" s="0"/>
      <c r="WIY369" s="0"/>
      <c r="WIZ369" s="0"/>
      <c r="WJA369" s="0"/>
      <c r="WJB369" s="0"/>
      <c r="WJC369" s="0"/>
      <c r="WJD369" s="0"/>
      <c r="WJE369" s="0"/>
      <c r="WJF369" s="0"/>
      <c r="WJG369" s="0"/>
      <c r="WJH369" s="0"/>
      <c r="WJI369" s="0"/>
      <c r="WJJ369" s="0"/>
      <c r="WJK369" s="0"/>
      <c r="WJL369" s="0"/>
      <c r="WJM369" s="0"/>
      <c r="WJN369" s="0"/>
      <c r="WJO369" s="0"/>
      <c r="WJP369" s="0"/>
      <c r="WJQ369" s="0"/>
      <c r="WJR369" s="0"/>
      <c r="WJS369" s="0"/>
      <c r="WJT369" s="0"/>
      <c r="WJU369" s="0"/>
      <c r="WJV369" s="0"/>
      <c r="WJW369" s="0"/>
      <c r="WJX369" s="0"/>
      <c r="WJY369" s="0"/>
      <c r="WJZ369" s="0"/>
      <c r="WKA369" s="0"/>
      <c r="WKB369" s="0"/>
      <c r="WKC369" s="0"/>
      <c r="WKD369" s="0"/>
      <c r="WKE369" s="0"/>
      <c r="WKF369" s="0"/>
      <c r="WKG369" s="0"/>
      <c r="WKH369" s="0"/>
      <c r="WKI369" s="0"/>
      <c r="WKJ369" s="0"/>
      <c r="WKK369" s="0"/>
      <c r="WKL369" s="0"/>
      <c r="WKM369" s="0"/>
      <c r="WKN369" s="0"/>
      <c r="WKO369" s="0"/>
      <c r="WKP369" s="0"/>
      <c r="WKQ369" s="0"/>
      <c r="WKR369" s="0"/>
      <c r="WKS369" s="0"/>
      <c r="WKT369" s="0"/>
      <c r="WKU369" s="0"/>
      <c r="WKV369" s="0"/>
      <c r="WKW369" s="0"/>
      <c r="WKX369" s="0"/>
      <c r="WKY369" s="0"/>
      <c r="WKZ369" s="0"/>
      <c r="WLA369" s="0"/>
      <c r="WLB369" s="0"/>
      <c r="WLC369" s="0"/>
      <c r="WLD369" s="0"/>
      <c r="WLE369" s="0"/>
      <c r="WLF369" s="0"/>
      <c r="WLG369" s="0"/>
      <c r="WLH369" s="0"/>
      <c r="WLI369" s="0"/>
      <c r="WLJ369" s="0"/>
      <c r="WLK369" s="0"/>
      <c r="WLL369" s="0"/>
      <c r="WLM369" s="0"/>
      <c r="WLN369" s="0"/>
      <c r="WLO369" s="0"/>
      <c r="WLP369" s="0"/>
      <c r="WLQ369" s="0"/>
      <c r="WLR369" s="0"/>
      <c r="WLS369" s="0"/>
      <c r="WLT369" s="0"/>
      <c r="WLU369" s="0"/>
      <c r="WLV369" s="0"/>
      <c r="WLW369" s="0"/>
      <c r="WLX369" s="0"/>
      <c r="WLY369" s="0"/>
      <c r="WLZ369" s="0"/>
      <c r="WMA369" s="0"/>
      <c r="WMB369" s="0"/>
      <c r="WMC369" s="0"/>
      <c r="WMD369" s="0"/>
      <c r="WME369" s="0"/>
      <c r="WMF369" s="0"/>
      <c r="WMG369" s="0"/>
      <c r="WMH369" s="0"/>
      <c r="WMI369" s="0"/>
      <c r="WMJ369" s="0"/>
      <c r="WMK369" s="0"/>
      <c r="WML369" s="0"/>
      <c r="WMM369" s="0"/>
      <c r="WMN369" s="0"/>
      <c r="WMO369" s="0"/>
      <c r="WMP369" s="0"/>
      <c r="WMQ369" s="0"/>
      <c r="WMR369" s="0"/>
      <c r="WMS369" s="0"/>
      <c r="WMT369" s="0"/>
      <c r="WMU369" s="0"/>
      <c r="WMV369" s="0"/>
      <c r="WMW369" s="0"/>
      <c r="WMX369" s="0"/>
      <c r="WMY369" s="0"/>
      <c r="WMZ369" s="0"/>
      <c r="WNA369" s="0"/>
      <c r="WNB369" s="0"/>
      <c r="WNC369" s="0"/>
      <c r="WND369" s="0"/>
      <c r="WNE369" s="0"/>
      <c r="WNF369" s="0"/>
      <c r="WNG369" s="0"/>
      <c r="WNH369" s="0"/>
      <c r="WNI369" s="0"/>
      <c r="WNJ369" s="0"/>
      <c r="WNK369" s="0"/>
      <c r="WNL369" s="0"/>
      <c r="WNM369" s="0"/>
      <c r="WNN369" s="0"/>
      <c r="WNO369" s="0"/>
      <c r="WNP369" s="0"/>
      <c r="WNQ369" s="0"/>
      <c r="WNR369" s="0"/>
      <c r="WNS369" s="0"/>
      <c r="WNT369" s="0"/>
      <c r="WNU369" s="0"/>
      <c r="WNV369" s="0"/>
      <c r="WNW369" s="0"/>
      <c r="WNX369" s="0"/>
      <c r="WNY369" s="0"/>
      <c r="WNZ369" s="0"/>
      <c r="WOA369" s="0"/>
      <c r="WOB369" s="0"/>
      <c r="WOC369" s="0"/>
      <c r="WOD369" s="0"/>
      <c r="WOE369" s="0"/>
      <c r="WOF369" s="0"/>
      <c r="WOG369" s="0"/>
      <c r="WOH369" s="0"/>
      <c r="WOI369" s="0"/>
      <c r="WOJ369" s="0"/>
      <c r="WOK369" s="0"/>
      <c r="WOL369" s="0"/>
      <c r="WOM369" s="0"/>
      <c r="WON369" s="0"/>
      <c r="WOO369" s="0"/>
      <c r="WOP369" s="0"/>
      <c r="WOQ369" s="0"/>
      <c r="WOR369" s="0"/>
      <c r="WOS369" s="0"/>
      <c r="WOT369" s="0"/>
      <c r="WOU369" s="0"/>
      <c r="WOV369" s="0"/>
      <c r="WOW369" s="0"/>
      <c r="WOX369" s="0"/>
      <c r="WOY369" s="0"/>
      <c r="WOZ369" s="0"/>
      <c r="WPA369" s="0"/>
      <c r="WPB369" s="0"/>
      <c r="WPC369" s="0"/>
      <c r="WPD369" s="0"/>
      <c r="WPE369" s="0"/>
      <c r="WPF369" s="0"/>
      <c r="WPG369" s="0"/>
      <c r="WPH369" s="0"/>
      <c r="WPI369" s="0"/>
      <c r="WPJ369" s="0"/>
      <c r="WPK369" s="0"/>
      <c r="WPL369" s="0"/>
      <c r="WPM369" s="0"/>
      <c r="WPN369" s="0"/>
      <c r="WPO369" s="0"/>
      <c r="WPP369" s="0"/>
      <c r="WPQ369" s="0"/>
      <c r="WPR369" s="0"/>
      <c r="WPS369" s="0"/>
      <c r="WPT369" s="0"/>
      <c r="WPU369" s="0"/>
      <c r="WPV369" s="0"/>
      <c r="WPW369" s="0"/>
      <c r="WPX369" s="0"/>
      <c r="WPY369" s="0"/>
      <c r="WPZ369" s="0"/>
      <c r="WQA369" s="0"/>
      <c r="WQB369" s="0"/>
      <c r="WQC369" s="0"/>
      <c r="WQD369" s="0"/>
      <c r="WQE369" s="0"/>
      <c r="WQF369" s="0"/>
      <c r="WQG369" s="0"/>
      <c r="WQH369" s="0"/>
      <c r="WQI369" s="0"/>
      <c r="WQJ369" s="0"/>
      <c r="WQK369" s="0"/>
      <c r="WQL369" s="0"/>
      <c r="WQM369" s="0"/>
      <c r="WQN369" s="0"/>
      <c r="WQO369" s="0"/>
      <c r="WQP369" s="0"/>
      <c r="WQQ369" s="0"/>
      <c r="WQR369" s="0"/>
      <c r="WQS369" s="0"/>
      <c r="WQT369" s="0"/>
      <c r="WQU369" s="0"/>
      <c r="WQV369" s="0"/>
      <c r="WQW369" s="0"/>
      <c r="WQX369" s="0"/>
      <c r="WQY369" s="0"/>
      <c r="WQZ369" s="0"/>
      <c r="WRA369" s="0"/>
      <c r="WRB369" s="0"/>
      <c r="WRC369" s="0"/>
      <c r="WRD369" s="0"/>
      <c r="WRE369" s="0"/>
      <c r="WRF369" s="0"/>
      <c r="WRG369" s="0"/>
      <c r="WRH369" s="0"/>
      <c r="WRI369" s="0"/>
      <c r="WRJ369" s="0"/>
      <c r="WRK369" s="0"/>
      <c r="WRL369" s="0"/>
      <c r="WRM369" s="0"/>
      <c r="WRN369" s="0"/>
      <c r="WRO369" s="0"/>
      <c r="WRP369" s="0"/>
      <c r="WRQ369" s="0"/>
      <c r="WRR369" s="0"/>
      <c r="WRS369" s="0"/>
      <c r="WRT369" s="0"/>
      <c r="WRU369" s="0"/>
      <c r="WRV369" s="0"/>
      <c r="WRW369" s="0"/>
      <c r="WRX369" s="0"/>
      <c r="WRY369" s="0"/>
      <c r="WRZ369" s="0"/>
      <c r="WSA369" s="0"/>
      <c r="WSB369" s="0"/>
      <c r="WSC369" s="0"/>
      <c r="WSD369" s="0"/>
      <c r="WSE369" s="0"/>
      <c r="WSF369" s="0"/>
      <c r="WSG369" s="0"/>
      <c r="WSH369" s="0"/>
      <c r="WSI369" s="0"/>
      <c r="WSJ369" s="0"/>
      <c r="WSK369" s="0"/>
      <c r="WSL369" s="0"/>
      <c r="WSM369" s="0"/>
      <c r="WSN369" s="0"/>
      <c r="WSO369" s="0"/>
      <c r="WSP369" s="0"/>
      <c r="WSQ369" s="0"/>
      <c r="WSR369" s="0"/>
      <c r="WSS369" s="0"/>
      <c r="WST369" s="0"/>
      <c r="WSU369" s="0"/>
      <c r="WSV369" s="0"/>
      <c r="WSW369" s="0"/>
      <c r="WSX369" s="0"/>
      <c r="WSY369" s="0"/>
      <c r="WSZ369" s="0"/>
      <c r="WTA369" s="0"/>
      <c r="WTB369" s="0"/>
      <c r="WTC369" s="0"/>
      <c r="WTD369" s="0"/>
      <c r="WTE369" s="0"/>
      <c r="WTF369" s="0"/>
      <c r="WTG369" s="0"/>
      <c r="WTH369" s="0"/>
      <c r="WTI369" s="0"/>
      <c r="WTJ369" s="0"/>
      <c r="WTK369" s="0"/>
      <c r="WTL369" s="0"/>
      <c r="WTM369" s="0"/>
      <c r="WTN369" s="0"/>
      <c r="WTO369" s="0"/>
      <c r="WTP369" s="0"/>
      <c r="WTQ369" s="0"/>
      <c r="WTR369" s="0"/>
      <c r="WTS369" s="0"/>
      <c r="WTT369" s="0"/>
      <c r="WTU369" s="0"/>
      <c r="WTV369" s="0"/>
      <c r="WTW369" s="0"/>
      <c r="WTX369" s="0"/>
      <c r="WTY369" s="0"/>
      <c r="WTZ369" s="0"/>
      <c r="WUA369" s="0"/>
      <c r="WUB369" s="0"/>
      <c r="WUC369" s="0"/>
      <c r="WUD369" s="0"/>
      <c r="WUE369" s="0"/>
      <c r="WUF369" s="0"/>
      <c r="WUG369" s="0"/>
      <c r="WUH369" s="0"/>
      <c r="WUI369" s="0"/>
      <c r="WUJ369" s="0"/>
      <c r="WUK369" s="0"/>
      <c r="WUL369" s="0"/>
      <c r="WUM369" s="0"/>
      <c r="WUN369" s="0"/>
      <c r="WUO369" s="0"/>
      <c r="WUP369" s="0"/>
      <c r="WUQ369" s="0"/>
      <c r="WUR369" s="0"/>
      <c r="WUS369" s="0"/>
      <c r="WUT369" s="0"/>
      <c r="WUU369" s="0"/>
      <c r="WUV369" s="0"/>
      <c r="WUW369" s="0"/>
      <c r="WUX369" s="0"/>
      <c r="WUY369" s="0"/>
      <c r="WUZ369" s="0"/>
      <c r="WVA369" s="0"/>
      <c r="WVB369" s="0"/>
      <c r="WVC369" s="0"/>
      <c r="WVD369" s="0"/>
      <c r="WVE369" s="0"/>
      <c r="WVF369" s="0"/>
      <c r="WVG369" s="0"/>
      <c r="WVH369" s="0"/>
      <c r="WVI369" s="0"/>
      <c r="WVJ369" s="0"/>
      <c r="WVK369" s="0"/>
      <c r="WVL369" s="0"/>
      <c r="WVM369" s="0"/>
      <c r="WVN369" s="0"/>
      <c r="WVO369" s="0"/>
      <c r="WVP369" s="0"/>
      <c r="WVQ369" s="0"/>
      <c r="WVR369" s="0"/>
      <c r="WVS369" s="0"/>
      <c r="WVT369" s="0"/>
      <c r="WVU369" s="0"/>
      <c r="WVV369" s="0"/>
      <c r="WVW369" s="0"/>
      <c r="WVX369" s="0"/>
      <c r="WVY369" s="0"/>
      <c r="WVZ369" s="0"/>
      <c r="WWA369" s="0"/>
      <c r="WWB369" s="0"/>
      <c r="WWC369" s="0"/>
      <c r="WWD369" s="0"/>
      <c r="WWE369" s="0"/>
      <c r="WWF369" s="0"/>
      <c r="WWG369" s="0"/>
      <c r="WWH369" s="0"/>
      <c r="WWI369" s="0"/>
      <c r="WWJ369" s="0"/>
      <c r="WWK369" s="0"/>
      <c r="WWL369" s="0"/>
      <c r="WWM369" s="0"/>
      <c r="WWN369" s="0"/>
      <c r="WWO369" s="0"/>
      <c r="WWP369" s="0"/>
      <c r="WWQ369" s="0"/>
      <c r="WWR369" s="0"/>
      <c r="WWS369" s="0"/>
      <c r="WWT369" s="0"/>
      <c r="WWU369" s="0"/>
      <c r="WWV369" s="0"/>
      <c r="WWW369" s="0"/>
      <c r="WWX369" s="0"/>
      <c r="WWY369" s="0"/>
      <c r="WWZ369" s="0"/>
      <c r="WXA369" s="0"/>
      <c r="WXB369" s="0"/>
      <c r="WXC369" s="0"/>
      <c r="WXD369" s="0"/>
      <c r="WXE369" s="0"/>
      <c r="WXF369" s="0"/>
      <c r="WXG369" s="0"/>
      <c r="WXH369" s="0"/>
      <c r="WXI369" s="0"/>
      <c r="WXJ369" s="0"/>
      <c r="WXK369" s="0"/>
      <c r="WXL369" s="0"/>
      <c r="WXM369" s="0"/>
      <c r="WXN369" s="0"/>
      <c r="WXO369" s="0"/>
      <c r="WXP369" s="0"/>
      <c r="WXQ369" s="0"/>
      <c r="WXR369" s="0"/>
      <c r="WXS369" s="0"/>
      <c r="WXT369" s="0"/>
      <c r="WXU369" s="0"/>
      <c r="WXV369" s="0"/>
      <c r="WXW369" s="0"/>
      <c r="WXX369" s="0"/>
      <c r="WXY369" s="0"/>
      <c r="WXZ369" s="0"/>
      <c r="WYA369" s="0"/>
      <c r="WYB369" s="0"/>
      <c r="WYC369" s="0"/>
      <c r="WYD369" s="0"/>
      <c r="WYE369" s="0"/>
      <c r="WYF369" s="0"/>
      <c r="WYG369" s="0"/>
      <c r="WYH369" s="0"/>
      <c r="WYI369" s="0"/>
      <c r="WYJ369" s="0"/>
      <c r="WYK369" s="0"/>
      <c r="WYL369" s="0"/>
      <c r="WYM369" s="0"/>
      <c r="WYN369" s="0"/>
      <c r="WYO369" s="0"/>
      <c r="WYP369" s="0"/>
      <c r="WYQ369" s="0"/>
      <c r="WYR369" s="0"/>
      <c r="WYS369" s="0"/>
      <c r="WYT369" s="0"/>
      <c r="WYU369" s="0"/>
      <c r="WYV369" s="0"/>
      <c r="WYW369" s="0"/>
      <c r="WYX369" s="0"/>
      <c r="WYY369" s="0"/>
      <c r="WYZ369" s="0"/>
      <c r="WZA369" s="0"/>
      <c r="WZB369" s="0"/>
      <c r="WZC369" s="0"/>
      <c r="WZD369" s="0"/>
      <c r="WZE369" s="0"/>
      <c r="WZF369" s="0"/>
      <c r="WZG369" s="0"/>
      <c r="WZH369" s="0"/>
      <c r="WZI369" s="0"/>
      <c r="WZJ369" s="0"/>
      <c r="WZK369" s="0"/>
      <c r="WZL369" s="0"/>
      <c r="WZM369" s="0"/>
      <c r="WZN369" s="0"/>
      <c r="WZO369" s="0"/>
      <c r="WZP369" s="0"/>
      <c r="WZQ369" s="0"/>
      <c r="WZR369" s="0"/>
      <c r="WZS369" s="0"/>
      <c r="WZT369" s="0"/>
      <c r="WZU369" s="0"/>
      <c r="WZV369" s="0"/>
      <c r="WZW369" s="0"/>
      <c r="WZX369" s="0"/>
      <c r="WZY369" s="0"/>
      <c r="WZZ369" s="0"/>
      <c r="XAA369" s="0"/>
      <c r="XAB369" s="0"/>
      <c r="XAC369" s="0"/>
      <c r="XAD369" s="0"/>
      <c r="XAE369" s="0"/>
      <c r="XAF369" s="0"/>
      <c r="XAG369" s="0"/>
      <c r="XAH369" s="0"/>
      <c r="XAI369" s="0"/>
      <c r="XAJ369" s="0"/>
      <c r="XAK369" s="0"/>
      <c r="XAL369" s="0"/>
      <c r="XAM369" s="0"/>
      <c r="XAN369" s="0"/>
      <c r="XAO369" s="0"/>
      <c r="XAP369" s="0"/>
      <c r="XAQ369" s="0"/>
      <c r="XAR369" s="0"/>
      <c r="XAS369" s="0"/>
      <c r="XAT369" s="0"/>
      <c r="XAU369" s="0"/>
      <c r="XAV369" s="0"/>
      <c r="XAW369" s="0"/>
      <c r="XAX369" s="0"/>
      <c r="XAY369" s="0"/>
      <c r="XAZ369" s="0"/>
      <c r="XBA369" s="0"/>
      <c r="XBB369" s="0"/>
      <c r="XBC369" s="0"/>
      <c r="XBD369" s="0"/>
      <c r="XBE369" s="0"/>
      <c r="XBF369" s="0"/>
      <c r="XBG369" s="0"/>
      <c r="XBH369" s="0"/>
      <c r="XBI369" s="0"/>
      <c r="XBJ369" s="0"/>
      <c r="XBK369" s="0"/>
      <c r="XBL369" s="0"/>
      <c r="XBM369" s="0"/>
      <c r="XBN369" s="0"/>
      <c r="XBO369" s="0"/>
      <c r="XBP369" s="0"/>
      <c r="XBQ369" s="0"/>
      <c r="XBR369" s="0"/>
      <c r="XBS369" s="0"/>
      <c r="XBT369" s="0"/>
      <c r="XBU369" s="0"/>
      <c r="XBV369" s="0"/>
      <c r="XBW369" s="0"/>
      <c r="XBX369" s="0"/>
      <c r="XBY369" s="0"/>
      <c r="XBZ369" s="0"/>
      <c r="XCA369" s="0"/>
      <c r="XCB369" s="0"/>
      <c r="XCC369" s="0"/>
      <c r="XCD369" s="0"/>
      <c r="XCE369" s="0"/>
      <c r="XCF369" s="0"/>
      <c r="XCG369" s="0"/>
      <c r="XCH369" s="0"/>
      <c r="XCI369" s="0"/>
      <c r="XCJ369" s="0"/>
      <c r="XCK369" s="0"/>
      <c r="XCL369" s="0"/>
      <c r="XCM369" s="0"/>
      <c r="XCN369" s="0"/>
      <c r="XCO369" s="0"/>
      <c r="XCP369" s="0"/>
      <c r="XCQ369" s="0"/>
      <c r="XCR369" s="0"/>
      <c r="XCS369" s="0"/>
      <c r="XCT369" s="0"/>
      <c r="XCU369" s="0"/>
      <c r="XCV369" s="0"/>
      <c r="XCW369" s="0"/>
      <c r="XCX369" s="0"/>
      <c r="XCY369" s="0"/>
      <c r="XCZ369" s="0"/>
      <c r="XDA369" s="0"/>
      <c r="XDB369" s="0"/>
      <c r="XDC369" s="0"/>
      <c r="XDD369" s="0"/>
      <c r="XDE369" s="0"/>
      <c r="XDF369" s="0"/>
      <c r="XDG369" s="0"/>
      <c r="XDH369" s="0"/>
      <c r="XDI369" s="0"/>
      <c r="XDJ369" s="0"/>
      <c r="XDK369" s="0"/>
      <c r="XDL369" s="0"/>
      <c r="XDM369" s="0"/>
      <c r="XDN369" s="0"/>
      <c r="XDO369" s="0"/>
      <c r="XDP369" s="0"/>
      <c r="XDQ369" s="0"/>
      <c r="XDR369" s="0"/>
      <c r="XDS369" s="0"/>
      <c r="XDT369" s="0"/>
      <c r="XDU369" s="0"/>
      <c r="XDV369" s="0"/>
      <c r="XDW369" s="0"/>
      <c r="XDX369" s="0"/>
      <c r="XDY369" s="0"/>
      <c r="XDZ369" s="0"/>
      <c r="XEA369" s="0"/>
      <c r="XEB369" s="0"/>
      <c r="XEC369" s="0"/>
      <c r="XED369" s="0"/>
      <c r="XEE369" s="0"/>
      <c r="XEF369" s="0"/>
      <c r="XEG369" s="0"/>
      <c r="XEH369" s="0"/>
      <c r="XEI369" s="0"/>
      <c r="XEJ369" s="0"/>
      <c r="XEK369" s="0"/>
      <c r="XEL369" s="0"/>
      <c r="XEM369" s="0"/>
      <c r="XEN369" s="0"/>
      <c r="XEO369" s="0"/>
      <c r="XEP369" s="0"/>
      <c r="XEQ369" s="0"/>
      <c r="XER369" s="0"/>
      <c r="XES369" s="0"/>
      <c r="XET369" s="0"/>
      <c r="XEU369" s="0"/>
      <c r="XEV369" s="0"/>
      <c r="XEW369" s="0"/>
      <c r="XEX369" s="0"/>
      <c r="XEY369" s="0"/>
      <c r="XEZ369" s="0"/>
      <c r="XFA369" s="0"/>
      <c r="XFB369" s="0"/>
      <c r="XFC369" s="0"/>
      <c r="XFD369" s="0"/>
    </row>
    <row r="370" customFormat="false" ht="15" hidden="false" customHeight="true" outlineLevel="0" collapsed="false">
      <c r="B370" s="14"/>
      <c r="C370" s="226"/>
      <c r="D370" s="227"/>
      <c r="E370" s="228"/>
      <c r="F370" s="228"/>
      <c r="G370" s="228"/>
      <c r="H370" s="0"/>
      <c r="I370" s="0"/>
      <c r="J370" s="0"/>
      <c r="K370" s="0"/>
      <c r="L370" s="0"/>
      <c r="M370" s="0"/>
      <c r="N370" s="0"/>
      <c r="O370" s="0"/>
      <c r="P370" s="0"/>
      <c r="Q370" s="0"/>
      <c r="R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c r="AMK370" s="0"/>
      <c r="AML370" s="0"/>
      <c r="AMM370" s="0"/>
      <c r="AMN370" s="0"/>
      <c r="AMO370" s="0"/>
      <c r="AMP370" s="0"/>
      <c r="AMQ370" s="0"/>
      <c r="AMR370" s="0"/>
      <c r="AMS370" s="0"/>
      <c r="AMT370" s="0"/>
      <c r="AMU370" s="0"/>
      <c r="AMV370" s="0"/>
      <c r="AMW370" s="0"/>
      <c r="AMX370" s="0"/>
      <c r="AMY370" s="0"/>
      <c r="AMZ370" s="0"/>
      <c r="ANA370" s="0"/>
      <c r="ANB370" s="0"/>
      <c r="ANC370" s="0"/>
      <c r="AND370" s="0"/>
      <c r="ANE370" s="0"/>
      <c r="ANF370" s="0"/>
      <c r="ANG370" s="0"/>
      <c r="ANH370" s="0"/>
      <c r="ANI370" s="0"/>
      <c r="ANJ370" s="0"/>
      <c r="ANK370" s="0"/>
      <c r="ANL370" s="0"/>
      <c r="ANM370" s="0"/>
      <c r="ANN370" s="0"/>
      <c r="ANO370" s="0"/>
      <c r="ANP370" s="0"/>
      <c r="ANQ370" s="0"/>
      <c r="ANR370" s="0"/>
      <c r="ANS370" s="0"/>
      <c r="ANT370" s="0"/>
      <c r="ANU370" s="0"/>
      <c r="ANV370" s="0"/>
      <c r="ANW370" s="0"/>
      <c r="ANX370" s="0"/>
      <c r="ANY370" s="0"/>
      <c r="ANZ370" s="0"/>
      <c r="AOA370" s="0"/>
      <c r="AOB370" s="0"/>
      <c r="AOC370" s="0"/>
      <c r="AOD370" s="0"/>
      <c r="AOE370" s="0"/>
      <c r="AOF370" s="0"/>
      <c r="AOG370" s="0"/>
      <c r="AOH370" s="0"/>
      <c r="AOI370" s="0"/>
      <c r="AOJ370" s="0"/>
      <c r="AOK370" s="0"/>
      <c r="AOL370" s="0"/>
      <c r="AOM370" s="0"/>
      <c r="AON370" s="0"/>
      <c r="AOO370" s="0"/>
      <c r="AOP370" s="0"/>
      <c r="AOQ370" s="0"/>
      <c r="AOR370" s="0"/>
      <c r="AOS370" s="0"/>
      <c r="AOT370" s="0"/>
      <c r="AOU370" s="0"/>
      <c r="AOV370" s="0"/>
      <c r="AOW370" s="0"/>
      <c r="AOX370" s="0"/>
      <c r="AOY370" s="0"/>
      <c r="AOZ370" s="0"/>
      <c r="APA370" s="0"/>
      <c r="APB370" s="0"/>
      <c r="APC370" s="0"/>
      <c r="APD370" s="0"/>
      <c r="APE370" s="0"/>
      <c r="APF370" s="0"/>
      <c r="APG370" s="0"/>
      <c r="APH370" s="0"/>
      <c r="API370" s="0"/>
      <c r="APJ370" s="0"/>
      <c r="APK370" s="0"/>
      <c r="APL370" s="0"/>
      <c r="APM370" s="0"/>
      <c r="APN370" s="0"/>
      <c r="APO370" s="0"/>
      <c r="APP370" s="0"/>
      <c r="APQ370" s="0"/>
      <c r="APR370" s="0"/>
      <c r="APS370" s="0"/>
      <c r="APT370" s="0"/>
      <c r="APU370" s="0"/>
      <c r="APV370" s="0"/>
      <c r="APW370" s="0"/>
      <c r="APX370" s="0"/>
      <c r="APY370" s="0"/>
      <c r="APZ370" s="0"/>
      <c r="AQA370" s="0"/>
      <c r="AQB370" s="0"/>
      <c r="AQC370" s="0"/>
      <c r="AQD370" s="0"/>
      <c r="AQE370" s="0"/>
      <c r="AQF370" s="0"/>
      <c r="AQG370" s="0"/>
      <c r="AQH370" s="0"/>
      <c r="AQI370" s="0"/>
      <c r="AQJ370" s="0"/>
      <c r="AQK370" s="0"/>
      <c r="AQL370" s="0"/>
      <c r="AQM370" s="0"/>
      <c r="AQN370" s="0"/>
      <c r="AQO370" s="0"/>
      <c r="AQP370" s="0"/>
      <c r="AQQ370" s="0"/>
      <c r="AQR370" s="0"/>
      <c r="AQS370" s="0"/>
      <c r="AQT370" s="0"/>
      <c r="AQU370" s="0"/>
      <c r="AQV370" s="0"/>
      <c r="AQW370" s="0"/>
      <c r="AQX370" s="0"/>
      <c r="AQY370" s="0"/>
      <c r="AQZ370" s="0"/>
      <c r="ARA370" s="0"/>
      <c r="ARB370" s="0"/>
      <c r="ARC370" s="0"/>
      <c r="ARD370" s="0"/>
      <c r="ARE370" s="0"/>
      <c r="ARF370" s="0"/>
      <c r="ARG370" s="0"/>
      <c r="ARH370" s="0"/>
      <c r="ARI370" s="0"/>
      <c r="ARJ370" s="0"/>
      <c r="ARK370" s="0"/>
      <c r="ARL370" s="0"/>
      <c r="ARM370" s="0"/>
      <c r="ARN370" s="0"/>
      <c r="ARO370" s="0"/>
      <c r="ARP370" s="0"/>
      <c r="ARQ370" s="0"/>
      <c r="ARR370" s="0"/>
      <c r="ARS370" s="0"/>
      <c r="ART370" s="0"/>
      <c r="ARU370" s="0"/>
      <c r="ARV370" s="0"/>
      <c r="ARW370" s="0"/>
      <c r="ARX370" s="0"/>
      <c r="ARY370" s="0"/>
      <c r="ARZ370" s="0"/>
      <c r="ASA370" s="0"/>
      <c r="ASB370" s="0"/>
      <c r="ASC370" s="0"/>
      <c r="ASD370" s="0"/>
      <c r="ASE370" s="0"/>
      <c r="ASF370" s="0"/>
      <c r="ASG370" s="0"/>
      <c r="ASH370" s="0"/>
      <c r="ASI370" s="0"/>
      <c r="ASJ370" s="0"/>
      <c r="ASK370" s="0"/>
      <c r="ASL370" s="0"/>
      <c r="ASM370" s="0"/>
      <c r="ASN370" s="0"/>
      <c r="ASO370" s="0"/>
      <c r="ASP370" s="0"/>
      <c r="ASQ370" s="0"/>
      <c r="ASR370" s="0"/>
      <c r="ASS370" s="0"/>
      <c r="AST370" s="0"/>
      <c r="ASU370" s="0"/>
      <c r="ASV370" s="0"/>
      <c r="ASW370" s="0"/>
      <c r="ASX370" s="0"/>
      <c r="ASY370" s="0"/>
      <c r="ASZ370" s="0"/>
      <c r="ATA370" s="0"/>
      <c r="ATB370" s="0"/>
      <c r="ATC370" s="0"/>
      <c r="ATD370" s="0"/>
      <c r="ATE370" s="0"/>
      <c r="ATF370" s="0"/>
      <c r="ATG370" s="0"/>
      <c r="ATH370" s="0"/>
      <c r="ATI370" s="0"/>
      <c r="ATJ370" s="0"/>
      <c r="ATK370" s="0"/>
      <c r="ATL370" s="0"/>
      <c r="ATM370" s="0"/>
      <c r="ATN370" s="0"/>
      <c r="ATO370" s="0"/>
      <c r="ATP370" s="0"/>
      <c r="ATQ370" s="0"/>
      <c r="ATR370" s="0"/>
      <c r="ATS370" s="0"/>
      <c r="ATT370" s="0"/>
      <c r="ATU370" s="0"/>
      <c r="ATV370" s="0"/>
      <c r="ATW370" s="0"/>
      <c r="ATX370" s="0"/>
      <c r="ATY370" s="0"/>
      <c r="ATZ370" s="0"/>
      <c r="AUA370" s="0"/>
      <c r="AUB370" s="0"/>
      <c r="AUC370" s="0"/>
      <c r="AUD370" s="0"/>
      <c r="AUE370" s="0"/>
      <c r="AUF370" s="0"/>
      <c r="AUG370" s="0"/>
      <c r="AUH370" s="0"/>
      <c r="AUI370" s="0"/>
      <c r="AUJ370" s="0"/>
      <c r="AUK370" s="0"/>
      <c r="AUL370" s="0"/>
      <c r="AUM370" s="0"/>
      <c r="AUN370" s="0"/>
      <c r="AUO370" s="0"/>
      <c r="AUP370" s="0"/>
      <c r="AUQ370" s="0"/>
      <c r="AUR370" s="0"/>
      <c r="AUS370" s="0"/>
      <c r="AUT370" s="0"/>
      <c r="AUU370" s="0"/>
      <c r="AUV370" s="0"/>
      <c r="AUW370" s="0"/>
      <c r="AUX370" s="0"/>
      <c r="AUY370" s="0"/>
      <c r="AUZ370" s="0"/>
      <c r="AVA370" s="0"/>
      <c r="AVB370" s="0"/>
      <c r="AVC370" s="0"/>
      <c r="AVD370" s="0"/>
      <c r="AVE370" s="0"/>
      <c r="AVF370" s="0"/>
      <c r="AVG370" s="0"/>
      <c r="AVH370" s="0"/>
      <c r="AVI370" s="0"/>
      <c r="AVJ370" s="0"/>
      <c r="AVK370" s="0"/>
      <c r="AVL370" s="0"/>
      <c r="AVM370" s="0"/>
      <c r="AVN370" s="0"/>
      <c r="AVO370" s="0"/>
      <c r="AVP370" s="0"/>
      <c r="AVQ370" s="0"/>
      <c r="AVR370" s="0"/>
      <c r="AVS370" s="0"/>
      <c r="AVT370" s="0"/>
      <c r="AVU370" s="0"/>
      <c r="AVV370" s="0"/>
      <c r="AVW370" s="0"/>
      <c r="AVX370" s="0"/>
      <c r="AVY370" s="0"/>
      <c r="AVZ370" s="0"/>
      <c r="AWA370" s="0"/>
      <c r="AWB370" s="0"/>
      <c r="AWC370" s="0"/>
      <c r="AWD370" s="0"/>
      <c r="AWE370" s="0"/>
      <c r="AWF370" s="0"/>
      <c r="AWG370" s="0"/>
      <c r="AWH370" s="0"/>
      <c r="AWI370" s="0"/>
      <c r="AWJ370" s="0"/>
      <c r="AWK370" s="0"/>
      <c r="AWL370" s="0"/>
      <c r="AWM370" s="0"/>
      <c r="AWN370" s="0"/>
      <c r="AWO370" s="0"/>
      <c r="AWP370" s="0"/>
      <c r="AWQ370" s="0"/>
      <c r="AWR370" s="0"/>
      <c r="AWS370" s="0"/>
      <c r="AWT370" s="0"/>
      <c r="AWU370" s="0"/>
      <c r="AWV370" s="0"/>
      <c r="AWW370" s="0"/>
      <c r="AWX370" s="0"/>
      <c r="AWY370" s="0"/>
      <c r="AWZ370" s="0"/>
      <c r="AXA370" s="0"/>
      <c r="AXB370" s="0"/>
      <c r="AXC370" s="0"/>
      <c r="AXD370" s="0"/>
      <c r="AXE370" s="0"/>
      <c r="AXF370" s="0"/>
      <c r="AXG370" s="0"/>
      <c r="AXH370" s="0"/>
      <c r="AXI370" s="0"/>
      <c r="AXJ370" s="0"/>
      <c r="AXK370" s="0"/>
      <c r="AXL370" s="0"/>
      <c r="AXM370" s="0"/>
      <c r="AXN370" s="0"/>
      <c r="AXO370" s="0"/>
      <c r="AXP370" s="0"/>
      <c r="AXQ370" s="0"/>
      <c r="AXR370" s="0"/>
      <c r="AXS370" s="0"/>
      <c r="AXT370" s="0"/>
      <c r="AXU370" s="0"/>
      <c r="AXV370" s="0"/>
      <c r="AXW370" s="0"/>
      <c r="AXX370" s="0"/>
      <c r="AXY370" s="0"/>
      <c r="AXZ370" s="0"/>
      <c r="AYA370" s="0"/>
      <c r="AYB370" s="0"/>
      <c r="AYC370" s="0"/>
      <c r="AYD370" s="0"/>
      <c r="AYE370" s="0"/>
      <c r="AYF370" s="0"/>
      <c r="AYG370" s="0"/>
      <c r="AYH370" s="0"/>
      <c r="AYI370" s="0"/>
      <c r="AYJ370" s="0"/>
      <c r="AYK370" s="0"/>
      <c r="AYL370" s="0"/>
      <c r="AYM370" s="0"/>
      <c r="AYN370" s="0"/>
      <c r="AYO370" s="0"/>
      <c r="AYP370" s="0"/>
      <c r="AYQ370" s="0"/>
      <c r="AYR370" s="0"/>
      <c r="AYS370" s="0"/>
      <c r="AYT370" s="0"/>
      <c r="AYU370" s="0"/>
      <c r="AYV370" s="0"/>
      <c r="AYW370" s="0"/>
      <c r="AYX370" s="0"/>
      <c r="AYY370" s="0"/>
      <c r="AYZ370" s="0"/>
      <c r="AZA370" s="0"/>
      <c r="AZB370" s="0"/>
      <c r="AZC370" s="0"/>
      <c r="AZD370" s="0"/>
      <c r="AZE370" s="0"/>
      <c r="AZF370" s="0"/>
      <c r="AZG370" s="0"/>
      <c r="AZH370" s="0"/>
      <c r="AZI370" s="0"/>
      <c r="AZJ370" s="0"/>
      <c r="AZK370" s="0"/>
      <c r="AZL370" s="0"/>
      <c r="AZM370" s="0"/>
      <c r="AZN370" s="0"/>
      <c r="AZO370" s="0"/>
      <c r="AZP370" s="0"/>
      <c r="AZQ370" s="0"/>
      <c r="AZR370" s="0"/>
      <c r="AZS370" s="0"/>
      <c r="AZT370" s="0"/>
      <c r="AZU370" s="0"/>
      <c r="AZV370" s="0"/>
      <c r="AZW370" s="0"/>
      <c r="AZX370" s="0"/>
      <c r="AZY370" s="0"/>
      <c r="AZZ370" s="0"/>
      <c r="BAA370" s="0"/>
      <c r="BAB370" s="0"/>
      <c r="BAC370" s="0"/>
      <c r="BAD370" s="0"/>
      <c r="BAE370" s="0"/>
      <c r="BAF370" s="0"/>
      <c r="BAG370" s="0"/>
      <c r="BAH370" s="0"/>
      <c r="BAI370" s="0"/>
      <c r="BAJ370" s="0"/>
      <c r="BAK370" s="0"/>
      <c r="BAL370" s="0"/>
      <c r="BAM370" s="0"/>
      <c r="BAN370" s="0"/>
      <c r="BAO370" s="0"/>
      <c r="BAP370" s="0"/>
      <c r="BAQ370" s="0"/>
      <c r="BAR370" s="0"/>
      <c r="BAS370" s="0"/>
      <c r="BAT370" s="0"/>
      <c r="BAU370" s="0"/>
      <c r="BAV370" s="0"/>
      <c r="BAW370" s="0"/>
      <c r="BAX370" s="0"/>
      <c r="BAY370" s="0"/>
      <c r="BAZ370" s="0"/>
      <c r="BBA370" s="0"/>
      <c r="BBB370" s="0"/>
      <c r="BBC370" s="0"/>
      <c r="BBD370" s="0"/>
      <c r="BBE370" s="0"/>
      <c r="BBF370" s="0"/>
      <c r="BBG370" s="0"/>
      <c r="BBH370" s="0"/>
      <c r="BBI370" s="0"/>
      <c r="BBJ370" s="0"/>
      <c r="BBK370" s="0"/>
      <c r="BBL370" s="0"/>
      <c r="BBM370" s="0"/>
      <c r="BBN370" s="0"/>
      <c r="BBO370" s="0"/>
      <c r="BBP370" s="0"/>
      <c r="BBQ370" s="0"/>
      <c r="BBR370" s="0"/>
      <c r="BBS370" s="0"/>
      <c r="BBT370" s="0"/>
      <c r="BBU370" s="0"/>
      <c r="BBV370" s="0"/>
      <c r="BBW370" s="0"/>
      <c r="BBX370" s="0"/>
      <c r="BBY370" s="0"/>
      <c r="BBZ370" s="0"/>
      <c r="BCA370" s="0"/>
      <c r="BCB370" s="0"/>
      <c r="BCC370" s="0"/>
      <c r="BCD370" s="0"/>
      <c r="BCE370" s="0"/>
      <c r="BCF370" s="0"/>
      <c r="BCG370" s="0"/>
      <c r="BCH370" s="0"/>
      <c r="BCI370" s="0"/>
      <c r="BCJ370" s="0"/>
      <c r="BCK370" s="0"/>
      <c r="BCL370" s="0"/>
      <c r="BCM370" s="0"/>
      <c r="BCN370" s="0"/>
      <c r="BCO370" s="0"/>
      <c r="BCP370" s="0"/>
      <c r="BCQ370" s="0"/>
      <c r="BCR370" s="0"/>
      <c r="BCS370" s="0"/>
      <c r="BCT370" s="0"/>
      <c r="BCU370" s="0"/>
      <c r="BCV370" s="0"/>
      <c r="BCW370" s="0"/>
      <c r="BCX370" s="0"/>
      <c r="BCY370" s="0"/>
      <c r="BCZ370" s="0"/>
      <c r="BDA370" s="0"/>
      <c r="BDB370" s="0"/>
      <c r="BDC370" s="0"/>
      <c r="BDD370" s="0"/>
      <c r="BDE370" s="0"/>
      <c r="BDF370" s="0"/>
      <c r="BDG370" s="0"/>
      <c r="BDH370" s="0"/>
      <c r="BDI370" s="0"/>
      <c r="BDJ370" s="0"/>
      <c r="BDK370" s="0"/>
      <c r="BDL370" s="0"/>
      <c r="BDM370" s="0"/>
      <c r="BDN370" s="0"/>
      <c r="BDO370" s="0"/>
      <c r="BDP370" s="0"/>
      <c r="BDQ370" s="0"/>
      <c r="BDR370" s="0"/>
      <c r="BDS370" s="0"/>
      <c r="BDT370" s="0"/>
      <c r="BDU370" s="0"/>
      <c r="BDV370" s="0"/>
      <c r="BDW370" s="0"/>
      <c r="BDX370" s="0"/>
      <c r="BDY370" s="0"/>
      <c r="BDZ370" s="0"/>
      <c r="BEA370" s="0"/>
      <c r="BEB370" s="0"/>
      <c r="BEC370" s="0"/>
      <c r="BED370" s="0"/>
      <c r="BEE370" s="0"/>
      <c r="BEF370" s="0"/>
      <c r="BEG370" s="0"/>
      <c r="BEH370" s="0"/>
      <c r="BEI370" s="0"/>
      <c r="BEJ370" s="0"/>
      <c r="BEK370" s="0"/>
      <c r="BEL370" s="0"/>
      <c r="BEM370" s="0"/>
      <c r="BEN370" s="0"/>
      <c r="BEO370" s="0"/>
      <c r="BEP370" s="0"/>
      <c r="BEQ370" s="0"/>
      <c r="BER370" s="0"/>
      <c r="BES370" s="0"/>
      <c r="BET370" s="0"/>
      <c r="BEU370" s="0"/>
      <c r="BEV370" s="0"/>
      <c r="BEW370" s="0"/>
      <c r="BEX370" s="0"/>
      <c r="BEY370" s="0"/>
      <c r="BEZ370" s="0"/>
      <c r="BFA370" s="0"/>
      <c r="BFB370" s="0"/>
      <c r="BFC370" s="0"/>
      <c r="BFD370" s="0"/>
      <c r="BFE370" s="0"/>
      <c r="BFF370" s="0"/>
      <c r="BFG370" s="0"/>
      <c r="BFH370" s="0"/>
      <c r="BFI370" s="0"/>
      <c r="BFJ370" s="0"/>
      <c r="BFK370" s="0"/>
      <c r="BFL370" s="0"/>
      <c r="BFM370" s="0"/>
      <c r="BFN370" s="0"/>
      <c r="BFO370" s="0"/>
      <c r="BFP370" s="0"/>
      <c r="BFQ370" s="0"/>
      <c r="BFR370" s="0"/>
      <c r="BFS370" s="0"/>
      <c r="BFT370" s="0"/>
      <c r="BFU370" s="0"/>
      <c r="BFV370" s="0"/>
      <c r="BFW370" s="0"/>
      <c r="BFX370" s="0"/>
      <c r="BFY370" s="0"/>
      <c r="BFZ370" s="0"/>
      <c r="BGA370" s="0"/>
      <c r="BGB370" s="0"/>
      <c r="BGC370" s="0"/>
      <c r="BGD370" s="0"/>
      <c r="BGE370" s="0"/>
      <c r="BGF370" s="0"/>
      <c r="BGG370" s="0"/>
      <c r="BGH370" s="0"/>
      <c r="BGI370" s="0"/>
      <c r="BGJ370" s="0"/>
      <c r="BGK370" s="0"/>
      <c r="BGL370" s="0"/>
      <c r="BGM370" s="0"/>
      <c r="BGN370" s="0"/>
      <c r="BGO370" s="0"/>
      <c r="BGP370" s="0"/>
      <c r="BGQ370" s="0"/>
      <c r="BGR370" s="0"/>
      <c r="BGS370" s="0"/>
      <c r="BGT370" s="0"/>
      <c r="BGU370" s="0"/>
      <c r="BGV370" s="0"/>
      <c r="BGW370" s="0"/>
      <c r="BGX370" s="0"/>
      <c r="BGY370" s="0"/>
      <c r="BGZ370" s="0"/>
      <c r="BHA370" s="0"/>
      <c r="BHB370" s="0"/>
      <c r="BHC370" s="0"/>
      <c r="BHD370" s="0"/>
      <c r="BHE370" s="0"/>
      <c r="BHF370" s="0"/>
      <c r="BHG370" s="0"/>
      <c r="BHH370" s="0"/>
      <c r="BHI370" s="0"/>
      <c r="BHJ370" s="0"/>
      <c r="BHK370" s="0"/>
      <c r="BHL370" s="0"/>
      <c r="BHM370" s="0"/>
      <c r="BHN370" s="0"/>
      <c r="BHO370" s="0"/>
      <c r="BHP370" s="0"/>
      <c r="BHQ370" s="0"/>
      <c r="BHR370" s="0"/>
      <c r="BHS370" s="0"/>
      <c r="BHT370" s="0"/>
      <c r="BHU370" s="0"/>
      <c r="BHV370" s="0"/>
      <c r="BHW370" s="0"/>
      <c r="BHX370" s="0"/>
      <c r="BHY370" s="0"/>
      <c r="BHZ370" s="0"/>
      <c r="BIA370" s="0"/>
      <c r="BIB370" s="0"/>
      <c r="BIC370" s="0"/>
      <c r="BID370" s="0"/>
      <c r="BIE370" s="0"/>
      <c r="BIF370" s="0"/>
      <c r="BIG370" s="0"/>
      <c r="BIH370" s="0"/>
      <c r="BII370" s="0"/>
      <c r="BIJ370" s="0"/>
      <c r="BIK370" s="0"/>
      <c r="BIL370" s="0"/>
      <c r="BIM370" s="0"/>
      <c r="BIN370" s="0"/>
      <c r="BIO370" s="0"/>
      <c r="BIP370" s="0"/>
      <c r="BIQ370" s="0"/>
      <c r="BIR370" s="0"/>
      <c r="BIS370" s="0"/>
      <c r="BIT370" s="0"/>
      <c r="BIU370" s="0"/>
      <c r="BIV370" s="0"/>
      <c r="BIW370" s="0"/>
      <c r="BIX370" s="0"/>
      <c r="BIY370" s="0"/>
      <c r="BIZ370" s="0"/>
      <c r="BJA370" s="0"/>
      <c r="BJB370" s="0"/>
      <c r="BJC370" s="0"/>
      <c r="BJD370" s="0"/>
      <c r="BJE370" s="0"/>
      <c r="BJF370" s="0"/>
      <c r="BJG370" s="0"/>
      <c r="BJH370" s="0"/>
      <c r="BJI370" s="0"/>
      <c r="BJJ370" s="0"/>
      <c r="BJK370" s="0"/>
      <c r="BJL370" s="0"/>
      <c r="BJM370" s="0"/>
      <c r="BJN370" s="0"/>
      <c r="BJO370" s="0"/>
      <c r="BJP370" s="0"/>
      <c r="BJQ370" s="0"/>
      <c r="BJR370" s="0"/>
      <c r="BJS370" s="0"/>
      <c r="BJT370" s="0"/>
      <c r="BJU370" s="0"/>
      <c r="BJV370" s="0"/>
      <c r="BJW370" s="0"/>
      <c r="BJX370" s="0"/>
      <c r="BJY370" s="0"/>
      <c r="BJZ370" s="0"/>
      <c r="BKA370" s="0"/>
      <c r="BKB370" s="0"/>
      <c r="BKC370" s="0"/>
      <c r="BKD370" s="0"/>
      <c r="BKE370" s="0"/>
      <c r="BKF370" s="0"/>
      <c r="BKG370" s="0"/>
      <c r="BKH370" s="0"/>
      <c r="BKI370" s="0"/>
      <c r="BKJ370" s="0"/>
      <c r="BKK370" s="0"/>
      <c r="BKL370" s="0"/>
      <c r="BKM370" s="0"/>
      <c r="BKN370" s="0"/>
      <c r="BKO370" s="0"/>
      <c r="BKP370" s="0"/>
      <c r="BKQ370" s="0"/>
      <c r="BKR370" s="0"/>
      <c r="BKS370" s="0"/>
      <c r="BKT370" s="0"/>
      <c r="BKU370" s="0"/>
      <c r="BKV370" s="0"/>
      <c r="BKW370" s="0"/>
      <c r="BKX370" s="0"/>
      <c r="BKY370" s="0"/>
      <c r="BKZ370" s="0"/>
      <c r="BLA370" s="0"/>
      <c r="BLB370" s="0"/>
      <c r="BLC370" s="0"/>
      <c r="BLD370" s="0"/>
      <c r="BLE370" s="0"/>
      <c r="BLF370" s="0"/>
      <c r="BLG370" s="0"/>
      <c r="BLH370" s="0"/>
      <c r="BLI370" s="0"/>
      <c r="BLJ370" s="0"/>
      <c r="BLK370" s="0"/>
      <c r="BLL370" s="0"/>
      <c r="BLM370" s="0"/>
      <c r="BLN370" s="0"/>
      <c r="BLO370" s="0"/>
      <c r="BLP370" s="0"/>
      <c r="BLQ370" s="0"/>
      <c r="BLR370" s="0"/>
      <c r="BLS370" s="0"/>
      <c r="BLT370" s="0"/>
      <c r="BLU370" s="0"/>
      <c r="BLV370" s="0"/>
      <c r="BLW370" s="0"/>
      <c r="BLX370" s="0"/>
      <c r="BLY370" s="0"/>
      <c r="BLZ370" s="0"/>
      <c r="BMA370" s="0"/>
      <c r="BMB370" s="0"/>
      <c r="BMC370" s="0"/>
      <c r="BMD370" s="0"/>
      <c r="BME370" s="0"/>
      <c r="BMF370" s="0"/>
      <c r="BMG370" s="0"/>
      <c r="BMH370" s="0"/>
      <c r="BMI370" s="0"/>
      <c r="BMJ370" s="0"/>
      <c r="BMK370" s="0"/>
      <c r="BML370" s="0"/>
      <c r="BMM370" s="0"/>
      <c r="BMN370" s="0"/>
      <c r="BMO370" s="0"/>
      <c r="BMP370" s="0"/>
      <c r="BMQ370" s="0"/>
      <c r="BMR370" s="0"/>
      <c r="BMS370" s="0"/>
      <c r="BMT370" s="0"/>
      <c r="BMU370" s="0"/>
      <c r="BMV370" s="0"/>
      <c r="BMW370" s="0"/>
      <c r="BMX370" s="0"/>
      <c r="BMY370" s="0"/>
      <c r="BMZ370" s="0"/>
      <c r="BNA370" s="0"/>
      <c r="BNB370" s="0"/>
      <c r="BNC370" s="0"/>
      <c r="BND370" s="0"/>
      <c r="BNE370" s="0"/>
      <c r="BNF370" s="0"/>
      <c r="BNG370" s="0"/>
      <c r="BNH370" s="0"/>
      <c r="BNI370" s="0"/>
      <c r="BNJ370" s="0"/>
      <c r="BNK370" s="0"/>
      <c r="BNL370" s="0"/>
      <c r="BNM370" s="0"/>
      <c r="BNN370" s="0"/>
      <c r="BNO370" s="0"/>
      <c r="BNP370" s="0"/>
      <c r="BNQ370" s="0"/>
      <c r="BNR370" s="0"/>
      <c r="BNS370" s="0"/>
      <c r="BNT370" s="0"/>
      <c r="BNU370" s="0"/>
      <c r="BNV370" s="0"/>
      <c r="BNW370" s="0"/>
      <c r="BNX370" s="0"/>
      <c r="BNY370" s="0"/>
      <c r="BNZ370" s="0"/>
      <c r="BOA370" s="0"/>
      <c r="BOB370" s="0"/>
      <c r="BOC370" s="0"/>
      <c r="BOD370" s="0"/>
      <c r="BOE370" s="0"/>
      <c r="BOF370" s="0"/>
      <c r="BOG370" s="0"/>
      <c r="BOH370" s="0"/>
      <c r="BOI370" s="0"/>
      <c r="BOJ370" s="0"/>
      <c r="BOK370" s="0"/>
      <c r="BOL370" s="0"/>
      <c r="BOM370" s="0"/>
      <c r="BON370" s="0"/>
      <c r="BOO370" s="0"/>
      <c r="BOP370" s="0"/>
      <c r="BOQ370" s="0"/>
      <c r="BOR370" s="0"/>
      <c r="BOS370" s="0"/>
      <c r="BOT370" s="0"/>
      <c r="BOU370" s="0"/>
      <c r="BOV370" s="0"/>
      <c r="BOW370" s="0"/>
      <c r="BOX370" s="0"/>
      <c r="BOY370" s="0"/>
      <c r="BOZ370" s="0"/>
      <c r="BPA370" s="0"/>
      <c r="BPB370" s="0"/>
      <c r="BPC370" s="0"/>
      <c r="BPD370" s="0"/>
      <c r="BPE370" s="0"/>
      <c r="BPF370" s="0"/>
      <c r="BPG370" s="0"/>
      <c r="BPH370" s="0"/>
      <c r="BPI370" s="0"/>
      <c r="BPJ370" s="0"/>
      <c r="BPK370" s="0"/>
      <c r="BPL370" s="0"/>
      <c r="BPM370" s="0"/>
      <c r="BPN370" s="0"/>
      <c r="BPO370" s="0"/>
      <c r="BPP370" s="0"/>
      <c r="BPQ370" s="0"/>
      <c r="BPR370" s="0"/>
      <c r="BPS370" s="0"/>
      <c r="BPT370" s="0"/>
      <c r="BPU370" s="0"/>
      <c r="BPV370" s="0"/>
      <c r="BPW370" s="0"/>
      <c r="BPX370" s="0"/>
      <c r="BPY370" s="0"/>
      <c r="BPZ370" s="0"/>
      <c r="BQA370" s="0"/>
      <c r="BQB370" s="0"/>
      <c r="BQC370" s="0"/>
      <c r="BQD370" s="0"/>
      <c r="BQE370" s="0"/>
      <c r="BQF370" s="0"/>
      <c r="BQG370" s="0"/>
      <c r="BQH370" s="0"/>
      <c r="BQI370" s="0"/>
      <c r="BQJ370" s="0"/>
      <c r="BQK370" s="0"/>
      <c r="BQL370" s="0"/>
      <c r="BQM370" s="0"/>
      <c r="BQN370" s="0"/>
      <c r="BQO370" s="0"/>
      <c r="BQP370" s="0"/>
      <c r="BQQ370" s="0"/>
      <c r="BQR370" s="0"/>
      <c r="BQS370" s="0"/>
      <c r="BQT370" s="0"/>
      <c r="BQU370" s="0"/>
      <c r="BQV370" s="0"/>
      <c r="BQW370" s="0"/>
      <c r="BQX370" s="0"/>
      <c r="BQY370" s="0"/>
      <c r="BQZ370" s="0"/>
      <c r="BRA370" s="0"/>
      <c r="BRB370" s="0"/>
      <c r="BRC370" s="0"/>
      <c r="BRD370" s="0"/>
      <c r="BRE370" s="0"/>
      <c r="BRF370" s="0"/>
      <c r="BRG370" s="0"/>
      <c r="BRH370" s="0"/>
      <c r="BRI370" s="0"/>
      <c r="BRJ370" s="0"/>
      <c r="BRK370" s="0"/>
      <c r="BRL370" s="0"/>
      <c r="BRM370" s="0"/>
      <c r="BRN370" s="0"/>
      <c r="BRO370" s="0"/>
      <c r="BRP370" s="0"/>
      <c r="BRQ370" s="0"/>
      <c r="BRR370" s="0"/>
      <c r="BRS370" s="0"/>
      <c r="BRT370" s="0"/>
      <c r="BRU370" s="0"/>
      <c r="BRV370" s="0"/>
      <c r="BRW370" s="0"/>
      <c r="BRX370" s="0"/>
      <c r="BRY370" s="0"/>
      <c r="BRZ370" s="0"/>
      <c r="BSA370" s="0"/>
      <c r="BSB370" s="0"/>
      <c r="BSC370" s="0"/>
      <c r="BSD370" s="0"/>
      <c r="BSE370" s="0"/>
      <c r="BSF370" s="0"/>
      <c r="BSG370" s="0"/>
      <c r="BSH370" s="0"/>
      <c r="BSI370" s="0"/>
      <c r="BSJ370" s="0"/>
      <c r="BSK370" s="0"/>
      <c r="BSL370" s="0"/>
      <c r="BSM370" s="0"/>
      <c r="BSN370" s="0"/>
      <c r="BSO370" s="0"/>
      <c r="BSP370" s="0"/>
      <c r="BSQ370" s="0"/>
      <c r="BSR370" s="0"/>
      <c r="BSS370" s="0"/>
      <c r="BST370" s="0"/>
      <c r="BSU370" s="0"/>
      <c r="BSV370" s="0"/>
      <c r="BSW370" s="0"/>
      <c r="BSX370" s="0"/>
      <c r="BSY370" s="0"/>
      <c r="BSZ370" s="0"/>
      <c r="BTA370" s="0"/>
      <c r="BTB370" s="0"/>
      <c r="BTC370" s="0"/>
      <c r="BTD370" s="0"/>
      <c r="BTE370" s="0"/>
      <c r="BTF370" s="0"/>
      <c r="BTG370" s="0"/>
      <c r="BTH370" s="0"/>
      <c r="BTI370" s="0"/>
      <c r="BTJ370" s="0"/>
      <c r="BTK370" s="0"/>
      <c r="BTL370" s="0"/>
      <c r="BTM370" s="0"/>
      <c r="BTN370" s="0"/>
      <c r="BTO370" s="0"/>
      <c r="BTP370" s="0"/>
      <c r="BTQ370" s="0"/>
      <c r="BTR370" s="0"/>
      <c r="BTS370" s="0"/>
      <c r="BTT370" s="0"/>
      <c r="BTU370" s="0"/>
      <c r="BTV370" s="0"/>
      <c r="BTW370" s="0"/>
      <c r="BTX370" s="0"/>
      <c r="BTY370" s="0"/>
      <c r="BTZ370" s="0"/>
      <c r="BUA370" s="0"/>
      <c r="BUB370" s="0"/>
      <c r="BUC370" s="0"/>
      <c r="BUD370" s="0"/>
      <c r="BUE370" s="0"/>
      <c r="BUF370" s="0"/>
      <c r="BUG370" s="0"/>
      <c r="BUH370" s="0"/>
      <c r="BUI370" s="0"/>
      <c r="BUJ370" s="0"/>
      <c r="BUK370" s="0"/>
      <c r="BUL370" s="0"/>
      <c r="BUM370" s="0"/>
      <c r="BUN370" s="0"/>
      <c r="BUO370" s="0"/>
      <c r="BUP370" s="0"/>
      <c r="BUQ370" s="0"/>
      <c r="BUR370" s="0"/>
      <c r="BUS370" s="0"/>
      <c r="BUT370" s="0"/>
      <c r="BUU370" s="0"/>
      <c r="BUV370" s="0"/>
      <c r="BUW370" s="0"/>
      <c r="BUX370" s="0"/>
      <c r="BUY370" s="0"/>
      <c r="BUZ370" s="0"/>
      <c r="BVA370" s="0"/>
      <c r="BVB370" s="0"/>
      <c r="BVC370" s="0"/>
      <c r="BVD370" s="0"/>
      <c r="BVE370" s="0"/>
      <c r="BVF370" s="0"/>
      <c r="BVG370" s="0"/>
      <c r="BVH370" s="0"/>
      <c r="BVI370" s="0"/>
      <c r="BVJ370" s="0"/>
      <c r="BVK370" s="0"/>
      <c r="BVL370" s="0"/>
      <c r="BVM370" s="0"/>
      <c r="BVN370" s="0"/>
      <c r="BVO370" s="0"/>
      <c r="BVP370" s="0"/>
      <c r="BVQ370" s="0"/>
      <c r="BVR370" s="0"/>
      <c r="BVS370" s="0"/>
      <c r="BVT370" s="0"/>
      <c r="BVU370" s="0"/>
      <c r="BVV370" s="0"/>
      <c r="BVW370" s="0"/>
      <c r="BVX370" s="0"/>
      <c r="BVY370" s="0"/>
      <c r="BVZ370" s="0"/>
      <c r="BWA370" s="0"/>
      <c r="BWB370" s="0"/>
      <c r="BWC370" s="0"/>
      <c r="BWD370" s="0"/>
      <c r="BWE370" s="0"/>
      <c r="BWF370" s="0"/>
      <c r="BWG370" s="0"/>
      <c r="BWH370" s="0"/>
      <c r="BWI370" s="0"/>
      <c r="BWJ370" s="0"/>
      <c r="BWK370" s="0"/>
      <c r="BWL370" s="0"/>
      <c r="BWM370" s="0"/>
      <c r="BWN370" s="0"/>
      <c r="BWO370" s="0"/>
      <c r="BWP370" s="0"/>
      <c r="BWQ370" s="0"/>
      <c r="BWR370" s="0"/>
      <c r="BWS370" s="0"/>
      <c r="BWT370" s="0"/>
      <c r="BWU370" s="0"/>
      <c r="BWV370" s="0"/>
      <c r="BWW370" s="0"/>
      <c r="BWX370" s="0"/>
      <c r="BWY370" s="0"/>
      <c r="BWZ370" s="0"/>
      <c r="BXA370" s="0"/>
      <c r="BXB370" s="0"/>
      <c r="BXC370" s="0"/>
      <c r="BXD370" s="0"/>
      <c r="BXE370" s="0"/>
      <c r="BXF370" s="0"/>
      <c r="BXG370" s="0"/>
      <c r="BXH370" s="0"/>
      <c r="BXI370" s="0"/>
      <c r="BXJ370" s="0"/>
      <c r="BXK370" s="0"/>
      <c r="BXL370" s="0"/>
      <c r="BXM370" s="0"/>
      <c r="BXN370" s="0"/>
      <c r="BXO370" s="0"/>
      <c r="BXP370" s="0"/>
      <c r="BXQ370" s="0"/>
      <c r="BXR370" s="0"/>
      <c r="BXS370" s="0"/>
      <c r="BXT370" s="0"/>
      <c r="BXU370" s="0"/>
      <c r="BXV370" s="0"/>
      <c r="BXW370" s="0"/>
      <c r="BXX370" s="0"/>
      <c r="BXY370" s="0"/>
      <c r="BXZ370" s="0"/>
      <c r="BYA370" s="0"/>
      <c r="BYB370" s="0"/>
      <c r="BYC370" s="0"/>
      <c r="BYD370" s="0"/>
      <c r="BYE370" s="0"/>
      <c r="BYF370" s="0"/>
      <c r="BYG370" s="0"/>
      <c r="BYH370" s="0"/>
      <c r="BYI370" s="0"/>
      <c r="BYJ370" s="0"/>
      <c r="BYK370" s="0"/>
      <c r="BYL370" s="0"/>
      <c r="BYM370" s="0"/>
      <c r="BYN370" s="0"/>
      <c r="BYO370" s="0"/>
      <c r="BYP370" s="0"/>
      <c r="BYQ370" s="0"/>
      <c r="BYR370" s="0"/>
      <c r="BYS370" s="0"/>
      <c r="BYT370" s="0"/>
      <c r="BYU370" s="0"/>
      <c r="BYV370" s="0"/>
      <c r="BYW370" s="0"/>
      <c r="BYX370" s="0"/>
      <c r="BYY370" s="0"/>
      <c r="BYZ370" s="0"/>
      <c r="BZA370" s="0"/>
      <c r="BZB370" s="0"/>
      <c r="BZC370" s="0"/>
      <c r="BZD370" s="0"/>
      <c r="BZE370" s="0"/>
      <c r="BZF370" s="0"/>
      <c r="BZG370" s="0"/>
      <c r="BZH370" s="0"/>
      <c r="BZI370" s="0"/>
      <c r="BZJ370" s="0"/>
      <c r="BZK370" s="0"/>
      <c r="BZL370" s="0"/>
      <c r="BZM370" s="0"/>
      <c r="BZN370" s="0"/>
      <c r="BZO370" s="0"/>
      <c r="BZP370" s="0"/>
      <c r="BZQ370" s="0"/>
      <c r="BZR370" s="0"/>
      <c r="BZS370" s="0"/>
      <c r="BZT370" s="0"/>
      <c r="BZU370" s="0"/>
      <c r="BZV370" s="0"/>
      <c r="BZW370" s="0"/>
      <c r="BZX370" s="0"/>
      <c r="BZY370" s="0"/>
      <c r="BZZ370" s="0"/>
      <c r="CAA370" s="0"/>
      <c r="CAB370" s="0"/>
      <c r="CAC370" s="0"/>
      <c r="CAD370" s="0"/>
      <c r="CAE370" s="0"/>
      <c r="CAF370" s="0"/>
      <c r="CAG370" s="0"/>
      <c r="CAH370" s="0"/>
      <c r="CAI370" s="0"/>
      <c r="CAJ370" s="0"/>
      <c r="CAK370" s="0"/>
      <c r="CAL370" s="0"/>
      <c r="CAM370" s="0"/>
      <c r="CAN370" s="0"/>
      <c r="CAO370" s="0"/>
      <c r="CAP370" s="0"/>
      <c r="CAQ370" s="0"/>
      <c r="CAR370" s="0"/>
      <c r="CAS370" s="0"/>
      <c r="CAT370" s="0"/>
      <c r="CAU370" s="0"/>
      <c r="CAV370" s="0"/>
      <c r="CAW370" s="0"/>
      <c r="CAX370" s="0"/>
      <c r="CAY370" s="0"/>
      <c r="CAZ370" s="0"/>
      <c r="CBA370" s="0"/>
      <c r="CBB370" s="0"/>
      <c r="CBC370" s="0"/>
      <c r="CBD370" s="0"/>
      <c r="CBE370" s="0"/>
      <c r="CBF370" s="0"/>
      <c r="CBG370" s="0"/>
      <c r="CBH370" s="0"/>
      <c r="CBI370" s="0"/>
      <c r="CBJ370" s="0"/>
      <c r="CBK370" s="0"/>
      <c r="CBL370" s="0"/>
      <c r="CBM370" s="0"/>
      <c r="CBN370" s="0"/>
      <c r="CBO370" s="0"/>
      <c r="CBP370" s="0"/>
      <c r="CBQ370" s="0"/>
      <c r="CBR370" s="0"/>
      <c r="CBS370" s="0"/>
      <c r="CBT370" s="0"/>
      <c r="CBU370" s="0"/>
      <c r="CBV370" s="0"/>
      <c r="CBW370" s="0"/>
      <c r="CBX370" s="0"/>
      <c r="CBY370" s="0"/>
      <c r="CBZ370" s="0"/>
      <c r="CCA370" s="0"/>
      <c r="CCB370" s="0"/>
      <c r="CCC370" s="0"/>
      <c r="CCD370" s="0"/>
      <c r="CCE370" s="0"/>
      <c r="CCF370" s="0"/>
      <c r="CCG370" s="0"/>
      <c r="CCH370" s="0"/>
      <c r="CCI370" s="0"/>
      <c r="CCJ370" s="0"/>
      <c r="CCK370" s="0"/>
      <c r="CCL370" s="0"/>
      <c r="CCM370" s="0"/>
      <c r="CCN370" s="0"/>
      <c r="CCO370" s="0"/>
      <c r="CCP370" s="0"/>
      <c r="CCQ370" s="0"/>
      <c r="CCR370" s="0"/>
      <c r="CCS370" s="0"/>
      <c r="CCT370" s="0"/>
      <c r="CCU370" s="0"/>
      <c r="CCV370" s="0"/>
      <c r="CCW370" s="0"/>
      <c r="CCX370" s="0"/>
      <c r="CCY370" s="0"/>
      <c r="CCZ370" s="0"/>
      <c r="CDA370" s="0"/>
      <c r="CDB370" s="0"/>
      <c r="CDC370" s="0"/>
      <c r="CDD370" s="0"/>
      <c r="CDE370" s="0"/>
      <c r="CDF370" s="0"/>
      <c r="CDG370" s="0"/>
      <c r="CDH370" s="0"/>
      <c r="CDI370" s="0"/>
      <c r="CDJ370" s="0"/>
      <c r="CDK370" s="0"/>
      <c r="CDL370" s="0"/>
      <c r="CDM370" s="0"/>
      <c r="CDN370" s="0"/>
      <c r="CDO370" s="0"/>
      <c r="CDP370" s="0"/>
      <c r="CDQ370" s="0"/>
      <c r="CDR370" s="0"/>
      <c r="CDS370" s="0"/>
      <c r="CDT370" s="0"/>
      <c r="CDU370" s="0"/>
      <c r="CDV370" s="0"/>
      <c r="CDW370" s="0"/>
      <c r="CDX370" s="0"/>
      <c r="CDY370" s="0"/>
      <c r="CDZ370" s="0"/>
      <c r="CEA370" s="0"/>
      <c r="CEB370" s="0"/>
      <c r="CEC370" s="0"/>
      <c r="CED370" s="0"/>
      <c r="CEE370" s="0"/>
      <c r="CEF370" s="0"/>
      <c r="CEG370" s="0"/>
      <c r="CEH370" s="0"/>
      <c r="CEI370" s="0"/>
      <c r="CEJ370" s="0"/>
      <c r="CEK370" s="0"/>
      <c r="CEL370" s="0"/>
      <c r="CEM370" s="0"/>
      <c r="CEN370" s="0"/>
      <c r="CEO370" s="0"/>
      <c r="CEP370" s="0"/>
      <c r="CEQ370" s="0"/>
      <c r="CER370" s="0"/>
      <c r="CES370" s="0"/>
      <c r="CET370" s="0"/>
      <c r="CEU370" s="0"/>
      <c r="CEV370" s="0"/>
      <c r="CEW370" s="0"/>
      <c r="CEX370" s="0"/>
      <c r="CEY370" s="0"/>
      <c r="CEZ370" s="0"/>
      <c r="CFA370" s="0"/>
      <c r="CFB370" s="0"/>
      <c r="CFC370" s="0"/>
      <c r="CFD370" s="0"/>
      <c r="CFE370" s="0"/>
      <c r="CFF370" s="0"/>
      <c r="CFG370" s="0"/>
      <c r="CFH370" s="0"/>
      <c r="CFI370" s="0"/>
      <c r="CFJ370" s="0"/>
      <c r="CFK370" s="0"/>
      <c r="CFL370" s="0"/>
      <c r="CFM370" s="0"/>
      <c r="CFN370" s="0"/>
      <c r="CFO370" s="0"/>
      <c r="CFP370" s="0"/>
      <c r="CFQ370" s="0"/>
      <c r="CFR370" s="0"/>
      <c r="CFS370" s="0"/>
      <c r="CFT370" s="0"/>
      <c r="CFU370" s="0"/>
      <c r="CFV370" s="0"/>
      <c r="CFW370" s="0"/>
      <c r="CFX370" s="0"/>
      <c r="CFY370" s="0"/>
      <c r="CFZ370" s="0"/>
      <c r="CGA370" s="0"/>
      <c r="CGB370" s="0"/>
      <c r="CGC370" s="0"/>
      <c r="CGD370" s="0"/>
      <c r="CGE370" s="0"/>
      <c r="CGF370" s="0"/>
      <c r="CGG370" s="0"/>
      <c r="CGH370" s="0"/>
      <c r="CGI370" s="0"/>
      <c r="CGJ370" s="0"/>
      <c r="CGK370" s="0"/>
      <c r="CGL370" s="0"/>
      <c r="CGM370" s="0"/>
      <c r="CGN370" s="0"/>
      <c r="CGO370" s="0"/>
      <c r="CGP370" s="0"/>
      <c r="CGQ370" s="0"/>
      <c r="CGR370" s="0"/>
      <c r="CGS370" s="0"/>
      <c r="CGT370" s="0"/>
      <c r="CGU370" s="0"/>
      <c r="CGV370" s="0"/>
      <c r="CGW370" s="0"/>
      <c r="CGX370" s="0"/>
      <c r="CGY370" s="0"/>
      <c r="CGZ370" s="0"/>
      <c r="CHA370" s="0"/>
      <c r="CHB370" s="0"/>
      <c r="CHC370" s="0"/>
      <c r="CHD370" s="0"/>
      <c r="CHE370" s="0"/>
      <c r="CHF370" s="0"/>
      <c r="CHG370" s="0"/>
      <c r="CHH370" s="0"/>
      <c r="CHI370" s="0"/>
      <c r="CHJ370" s="0"/>
      <c r="CHK370" s="0"/>
      <c r="CHL370" s="0"/>
      <c r="CHM370" s="0"/>
      <c r="CHN370" s="0"/>
      <c r="CHO370" s="0"/>
      <c r="CHP370" s="0"/>
      <c r="CHQ370" s="0"/>
      <c r="CHR370" s="0"/>
      <c r="CHS370" s="0"/>
      <c r="CHT370" s="0"/>
      <c r="CHU370" s="0"/>
      <c r="CHV370" s="0"/>
      <c r="CHW370" s="0"/>
      <c r="CHX370" s="0"/>
      <c r="CHY370" s="0"/>
      <c r="CHZ370" s="0"/>
      <c r="CIA370" s="0"/>
      <c r="CIB370" s="0"/>
      <c r="CIC370" s="0"/>
      <c r="CID370" s="0"/>
      <c r="CIE370" s="0"/>
      <c r="CIF370" s="0"/>
      <c r="CIG370" s="0"/>
      <c r="CIH370" s="0"/>
      <c r="CII370" s="0"/>
      <c r="CIJ370" s="0"/>
      <c r="CIK370" s="0"/>
      <c r="CIL370" s="0"/>
      <c r="CIM370" s="0"/>
      <c r="CIN370" s="0"/>
      <c r="CIO370" s="0"/>
      <c r="CIP370" s="0"/>
      <c r="CIQ370" s="0"/>
      <c r="CIR370" s="0"/>
      <c r="CIS370" s="0"/>
      <c r="CIT370" s="0"/>
      <c r="CIU370" s="0"/>
      <c r="CIV370" s="0"/>
      <c r="CIW370" s="0"/>
      <c r="CIX370" s="0"/>
      <c r="CIY370" s="0"/>
      <c r="CIZ370" s="0"/>
      <c r="CJA370" s="0"/>
      <c r="CJB370" s="0"/>
      <c r="CJC370" s="0"/>
      <c r="CJD370" s="0"/>
      <c r="CJE370" s="0"/>
      <c r="CJF370" s="0"/>
      <c r="CJG370" s="0"/>
      <c r="CJH370" s="0"/>
      <c r="CJI370" s="0"/>
      <c r="CJJ370" s="0"/>
      <c r="CJK370" s="0"/>
      <c r="CJL370" s="0"/>
      <c r="CJM370" s="0"/>
      <c r="CJN370" s="0"/>
      <c r="CJO370" s="0"/>
      <c r="CJP370" s="0"/>
      <c r="CJQ370" s="0"/>
      <c r="CJR370" s="0"/>
      <c r="CJS370" s="0"/>
      <c r="CJT370" s="0"/>
      <c r="CJU370" s="0"/>
      <c r="CJV370" s="0"/>
      <c r="CJW370" s="0"/>
      <c r="CJX370" s="0"/>
      <c r="CJY370" s="0"/>
      <c r="CJZ370" s="0"/>
      <c r="CKA370" s="0"/>
      <c r="CKB370" s="0"/>
      <c r="CKC370" s="0"/>
      <c r="CKD370" s="0"/>
      <c r="CKE370" s="0"/>
      <c r="CKF370" s="0"/>
      <c r="CKG370" s="0"/>
      <c r="CKH370" s="0"/>
      <c r="CKI370" s="0"/>
      <c r="CKJ370" s="0"/>
      <c r="CKK370" s="0"/>
      <c r="CKL370" s="0"/>
      <c r="CKM370" s="0"/>
      <c r="CKN370" s="0"/>
      <c r="CKO370" s="0"/>
      <c r="CKP370" s="0"/>
      <c r="CKQ370" s="0"/>
      <c r="CKR370" s="0"/>
      <c r="CKS370" s="0"/>
      <c r="CKT370" s="0"/>
      <c r="CKU370" s="0"/>
      <c r="CKV370" s="0"/>
      <c r="CKW370" s="0"/>
      <c r="CKX370" s="0"/>
      <c r="CKY370" s="0"/>
      <c r="CKZ370" s="0"/>
      <c r="CLA370" s="0"/>
      <c r="CLB370" s="0"/>
      <c r="CLC370" s="0"/>
      <c r="CLD370" s="0"/>
      <c r="CLE370" s="0"/>
      <c r="CLF370" s="0"/>
      <c r="CLG370" s="0"/>
      <c r="CLH370" s="0"/>
      <c r="CLI370" s="0"/>
      <c r="CLJ370" s="0"/>
      <c r="CLK370" s="0"/>
      <c r="CLL370" s="0"/>
      <c r="CLM370" s="0"/>
      <c r="CLN370" s="0"/>
      <c r="CLO370" s="0"/>
      <c r="CLP370" s="0"/>
      <c r="CLQ370" s="0"/>
      <c r="CLR370" s="0"/>
      <c r="CLS370" s="0"/>
      <c r="CLT370" s="0"/>
      <c r="CLU370" s="0"/>
      <c r="CLV370" s="0"/>
      <c r="CLW370" s="0"/>
      <c r="CLX370" s="0"/>
      <c r="CLY370" s="0"/>
      <c r="CLZ370" s="0"/>
      <c r="CMA370" s="0"/>
      <c r="CMB370" s="0"/>
      <c r="CMC370" s="0"/>
      <c r="CMD370" s="0"/>
      <c r="CME370" s="0"/>
      <c r="CMF370" s="0"/>
      <c r="CMG370" s="0"/>
      <c r="CMH370" s="0"/>
      <c r="CMI370" s="0"/>
      <c r="CMJ370" s="0"/>
      <c r="CMK370" s="0"/>
      <c r="CML370" s="0"/>
      <c r="CMM370" s="0"/>
      <c r="CMN370" s="0"/>
      <c r="CMO370" s="0"/>
      <c r="CMP370" s="0"/>
      <c r="CMQ370" s="0"/>
      <c r="CMR370" s="0"/>
      <c r="CMS370" s="0"/>
      <c r="CMT370" s="0"/>
      <c r="CMU370" s="0"/>
      <c r="CMV370" s="0"/>
      <c r="CMW370" s="0"/>
      <c r="CMX370" s="0"/>
      <c r="CMY370" s="0"/>
      <c r="CMZ370" s="0"/>
      <c r="CNA370" s="0"/>
      <c r="CNB370" s="0"/>
      <c r="CNC370" s="0"/>
      <c r="CND370" s="0"/>
      <c r="CNE370" s="0"/>
      <c r="CNF370" s="0"/>
      <c r="CNG370" s="0"/>
      <c r="CNH370" s="0"/>
      <c r="CNI370" s="0"/>
      <c r="CNJ370" s="0"/>
      <c r="CNK370" s="0"/>
      <c r="CNL370" s="0"/>
      <c r="CNM370" s="0"/>
      <c r="CNN370" s="0"/>
      <c r="CNO370" s="0"/>
      <c r="CNP370" s="0"/>
      <c r="CNQ370" s="0"/>
      <c r="CNR370" s="0"/>
      <c r="CNS370" s="0"/>
      <c r="CNT370" s="0"/>
      <c r="CNU370" s="0"/>
      <c r="CNV370" s="0"/>
      <c r="CNW370" s="0"/>
      <c r="CNX370" s="0"/>
      <c r="CNY370" s="0"/>
      <c r="CNZ370" s="0"/>
      <c r="COA370" s="0"/>
      <c r="COB370" s="0"/>
      <c r="COC370" s="0"/>
      <c r="COD370" s="0"/>
      <c r="COE370" s="0"/>
      <c r="COF370" s="0"/>
      <c r="COG370" s="0"/>
      <c r="COH370" s="0"/>
      <c r="COI370" s="0"/>
      <c r="COJ370" s="0"/>
      <c r="COK370" s="0"/>
      <c r="COL370" s="0"/>
      <c r="COM370" s="0"/>
      <c r="CON370" s="0"/>
      <c r="COO370" s="0"/>
      <c r="COP370" s="0"/>
      <c r="COQ370" s="0"/>
      <c r="COR370" s="0"/>
      <c r="COS370" s="0"/>
      <c r="COT370" s="0"/>
      <c r="COU370" s="0"/>
      <c r="COV370" s="0"/>
      <c r="COW370" s="0"/>
      <c r="COX370" s="0"/>
      <c r="COY370" s="0"/>
      <c r="COZ370" s="0"/>
      <c r="CPA370" s="0"/>
      <c r="CPB370" s="0"/>
      <c r="CPC370" s="0"/>
      <c r="CPD370" s="0"/>
      <c r="CPE370" s="0"/>
      <c r="CPF370" s="0"/>
      <c r="CPG370" s="0"/>
      <c r="CPH370" s="0"/>
      <c r="CPI370" s="0"/>
      <c r="CPJ370" s="0"/>
      <c r="CPK370" s="0"/>
      <c r="CPL370" s="0"/>
      <c r="CPM370" s="0"/>
      <c r="CPN370" s="0"/>
      <c r="CPO370" s="0"/>
      <c r="CPP370" s="0"/>
      <c r="CPQ370" s="0"/>
      <c r="CPR370" s="0"/>
      <c r="CPS370" s="0"/>
      <c r="CPT370" s="0"/>
      <c r="CPU370" s="0"/>
      <c r="CPV370" s="0"/>
      <c r="CPW370" s="0"/>
      <c r="CPX370" s="0"/>
      <c r="CPY370" s="0"/>
      <c r="CPZ370" s="0"/>
      <c r="CQA370" s="0"/>
      <c r="CQB370" s="0"/>
      <c r="CQC370" s="0"/>
      <c r="CQD370" s="0"/>
      <c r="CQE370" s="0"/>
      <c r="CQF370" s="0"/>
      <c r="CQG370" s="0"/>
      <c r="CQH370" s="0"/>
      <c r="CQI370" s="0"/>
      <c r="CQJ370" s="0"/>
      <c r="CQK370" s="0"/>
      <c r="CQL370" s="0"/>
      <c r="CQM370" s="0"/>
      <c r="CQN370" s="0"/>
      <c r="CQO370" s="0"/>
      <c r="CQP370" s="0"/>
      <c r="CQQ370" s="0"/>
      <c r="CQR370" s="0"/>
      <c r="CQS370" s="0"/>
      <c r="CQT370" s="0"/>
      <c r="CQU370" s="0"/>
      <c r="CQV370" s="0"/>
      <c r="CQW370" s="0"/>
      <c r="CQX370" s="0"/>
      <c r="CQY370" s="0"/>
      <c r="CQZ370" s="0"/>
      <c r="CRA370" s="0"/>
      <c r="CRB370" s="0"/>
      <c r="CRC370" s="0"/>
      <c r="CRD370" s="0"/>
      <c r="CRE370" s="0"/>
      <c r="CRF370" s="0"/>
      <c r="CRG370" s="0"/>
      <c r="CRH370" s="0"/>
      <c r="CRI370" s="0"/>
      <c r="CRJ370" s="0"/>
      <c r="CRK370" s="0"/>
      <c r="CRL370" s="0"/>
      <c r="CRM370" s="0"/>
      <c r="CRN370" s="0"/>
      <c r="CRO370" s="0"/>
      <c r="CRP370" s="0"/>
      <c r="CRQ370" s="0"/>
      <c r="CRR370" s="0"/>
      <c r="CRS370" s="0"/>
      <c r="CRT370" s="0"/>
      <c r="CRU370" s="0"/>
      <c r="CRV370" s="0"/>
      <c r="CRW370" s="0"/>
      <c r="CRX370" s="0"/>
      <c r="CRY370" s="0"/>
      <c r="CRZ370" s="0"/>
      <c r="CSA370" s="0"/>
      <c r="CSB370" s="0"/>
      <c r="CSC370" s="0"/>
      <c r="CSD370" s="0"/>
      <c r="CSE370" s="0"/>
      <c r="CSF370" s="0"/>
      <c r="CSG370" s="0"/>
      <c r="CSH370" s="0"/>
      <c r="CSI370" s="0"/>
      <c r="CSJ370" s="0"/>
      <c r="CSK370" s="0"/>
      <c r="CSL370" s="0"/>
      <c r="CSM370" s="0"/>
      <c r="CSN370" s="0"/>
      <c r="CSO370" s="0"/>
      <c r="CSP370" s="0"/>
      <c r="CSQ370" s="0"/>
      <c r="CSR370" s="0"/>
      <c r="CSS370" s="0"/>
      <c r="CST370" s="0"/>
      <c r="CSU370" s="0"/>
      <c r="CSV370" s="0"/>
      <c r="CSW370" s="0"/>
      <c r="CSX370" s="0"/>
      <c r="CSY370" s="0"/>
      <c r="CSZ370" s="0"/>
      <c r="CTA370" s="0"/>
      <c r="CTB370" s="0"/>
      <c r="CTC370" s="0"/>
      <c r="CTD370" s="0"/>
      <c r="CTE370" s="0"/>
      <c r="CTF370" s="0"/>
      <c r="CTG370" s="0"/>
      <c r="CTH370" s="0"/>
      <c r="CTI370" s="0"/>
      <c r="CTJ370" s="0"/>
      <c r="CTK370" s="0"/>
      <c r="CTL370" s="0"/>
      <c r="CTM370" s="0"/>
      <c r="CTN370" s="0"/>
      <c r="CTO370" s="0"/>
      <c r="CTP370" s="0"/>
      <c r="CTQ370" s="0"/>
      <c r="CTR370" s="0"/>
      <c r="CTS370" s="0"/>
      <c r="CTT370" s="0"/>
      <c r="CTU370" s="0"/>
      <c r="CTV370" s="0"/>
      <c r="CTW370" s="0"/>
      <c r="CTX370" s="0"/>
      <c r="CTY370" s="0"/>
      <c r="CTZ370" s="0"/>
      <c r="CUA370" s="0"/>
      <c r="CUB370" s="0"/>
      <c r="CUC370" s="0"/>
      <c r="CUD370" s="0"/>
      <c r="CUE370" s="0"/>
      <c r="CUF370" s="0"/>
      <c r="CUG370" s="0"/>
      <c r="CUH370" s="0"/>
      <c r="CUI370" s="0"/>
      <c r="CUJ370" s="0"/>
      <c r="CUK370" s="0"/>
      <c r="CUL370" s="0"/>
      <c r="CUM370" s="0"/>
      <c r="CUN370" s="0"/>
      <c r="CUO370" s="0"/>
      <c r="CUP370" s="0"/>
      <c r="CUQ370" s="0"/>
      <c r="CUR370" s="0"/>
      <c r="CUS370" s="0"/>
      <c r="CUT370" s="0"/>
      <c r="CUU370" s="0"/>
      <c r="CUV370" s="0"/>
      <c r="CUW370" s="0"/>
      <c r="CUX370" s="0"/>
      <c r="CUY370" s="0"/>
      <c r="CUZ370" s="0"/>
      <c r="CVA370" s="0"/>
      <c r="CVB370" s="0"/>
      <c r="CVC370" s="0"/>
      <c r="CVD370" s="0"/>
      <c r="CVE370" s="0"/>
      <c r="CVF370" s="0"/>
      <c r="CVG370" s="0"/>
      <c r="CVH370" s="0"/>
      <c r="CVI370" s="0"/>
      <c r="CVJ370" s="0"/>
      <c r="CVK370" s="0"/>
      <c r="CVL370" s="0"/>
      <c r="CVM370" s="0"/>
      <c r="CVN370" s="0"/>
      <c r="CVO370" s="0"/>
      <c r="CVP370" s="0"/>
      <c r="CVQ370" s="0"/>
      <c r="CVR370" s="0"/>
      <c r="CVS370" s="0"/>
      <c r="CVT370" s="0"/>
      <c r="CVU370" s="0"/>
      <c r="CVV370" s="0"/>
      <c r="CVW370" s="0"/>
      <c r="CVX370" s="0"/>
      <c r="CVY370" s="0"/>
      <c r="CVZ370" s="0"/>
      <c r="CWA370" s="0"/>
      <c r="CWB370" s="0"/>
      <c r="CWC370" s="0"/>
      <c r="CWD370" s="0"/>
      <c r="CWE370" s="0"/>
      <c r="CWF370" s="0"/>
      <c r="CWG370" s="0"/>
      <c r="CWH370" s="0"/>
      <c r="CWI370" s="0"/>
      <c r="CWJ370" s="0"/>
      <c r="CWK370" s="0"/>
      <c r="CWL370" s="0"/>
      <c r="CWM370" s="0"/>
      <c r="CWN370" s="0"/>
      <c r="CWO370" s="0"/>
      <c r="CWP370" s="0"/>
      <c r="CWQ370" s="0"/>
      <c r="CWR370" s="0"/>
      <c r="CWS370" s="0"/>
      <c r="CWT370" s="0"/>
      <c r="CWU370" s="0"/>
      <c r="CWV370" s="0"/>
      <c r="CWW370" s="0"/>
      <c r="CWX370" s="0"/>
      <c r="CWY370" s="0"/>
      <c r="CWZ370" s="0"/>
      <c r="CXA370" s="0"/>
      <c r="CXB370" s="0"/>
      <c r="CXC370" s="0"/>
      <c r="CXD370" s="0"/>
      <c r="CXE370" s="0"/>
      <c r="CXF370" s="0"/>
      <c r="CXG370" s="0"/>
      <c r="CXH370" s="0"/>
      <c r="CXI370" s="0"/>
      <c r="CXJ370" s="0"/>
      <c r="CXK370" s="0"/>
      <c r="CXL370" s="0"/>
      <c r="CXM370" s="0"/>
      <c r="CXN370" s="0"/>
      <c r="CXO370" s="0"/>
      <c r="CXP370" s="0"/>
      <c r="CXQ370" s="0"/>
      <c r="CXR370" s="0"/>
      <c r="CXS370" s="0"/>
      <c r="CXT370" s="0"/>
      <c r="CXU370" s="0"/>
      <c r="CXV370" s="0"/>
      <c r="CXW370" s="0"/>
      <c r="CXX370" s="0"/>
      <c r="CXY370" s="0"/>
      <c r="CXZ370" s="0"/>
      <c r="CYA370" s="0"/>
      <c r="CYB370" s="0"/>
      <c r="CYC370" s="0"/>
      <c r="CYD370" s="0"/>
      <c r="CYE370" s="0"/>
      <c r="CYF370" s="0"/>
      <c r="CYG370" s="0"/>
      <c r="CYH370" s="0"/>
      <c r="CYI370" s="0"/>
      <c r="CYJ370" s="0"/>
      <c r="CYK370" s="0"/>
      <c r="CYL370" s="0"/>
      <c r="CYM370" s="0"/>
      <c r="CYN370" s="0"/>
      <c r="CYO370" s="0"/>
      <c r="CYP370" s="0"/>
      <c r="CYQ370" s="0"/>
      <c r="CYR370" s="0"/>
      <c r="CYS370" s="0"/>
      <c r="CYT370" s="0"/>
      <c r="CYU370" s="0"/>
      <c r="CYV370" s="0"/>
      <c r="CYW370" s="0"/>
      <c r="CYX370" s="0"/>
      <c r="CYY370" s="0"/>
      <c r="CYZ370" s="0"/>
      <c r="CZA370" s="0"/>
      <c r="CZB370" s="0"/>
      <c r="CZC370" s="0"/>
      <c r="CZD370" s="0"/>
      <c r="CZE370" s="0"/>
      <c r="CZF370" s="0"/>
      <c r="CZG370" s="0"/>
      <c r="CZH370" s="0"/>
      <c r="CZI370" s="0"/>
      <c r="CZJ370" s="0"/>
      <c r="CZK370" s="0"/>
      <c r="CZL370" s="0"/>
      <c r="CZM370" s="0"/>
      <c r="CZN370" s="0"/>
      <c r="CZO370" s="0"/>
      <c r="CZP370" s="0"/>
      <c r="CZQ370" s="0"/>
      <c r="CZR370" s="0"/>
      <c r="CZS370" s="0"/>
      <c r="CZT370" s="0"/>
      <c r="CZU370" s="0"/>
      <c r="CZV370" s="0"/>
      <c r="CZW370" s="0"/>
      <c r="CZX370" s="0"/>
      <c r="CZY370" s="0"/>
      <c r="CZZ370" s="0"/>
      <c r="DAA370" s="0"/>
      <c r="DAB370" s="0"/>
      <c r="DAC370" s="0"/>
      <c r="DAD370" s="0"/>
      <c r="DAE370" s="0"/>
      <c r="DAF370" s="0"/>
      <c r="DAG370" s="0"/>
      <c r="DAH370" s="0"/>
      <c r="DAI370" s="0"/>
      <c r="DAJ370" s="0"/>
      <c r="DAK370" s="0"/>
      <c r="DAL370" s="0"/>
      <c r="DAM370" s="0"/>
      <c r="DAN370" s="0"/>
      <c r="DAO370" s="0"/>
      <c r="DAP370" s="0"/>
      <c r="DAQ370" s="0"/>
      <c r="DAR370" s="0"/>
      <c r="DAS370" s="0"/>
      <c r="DAT370" s="0"/>
      <c r="DAU370" s="0"/>
      <c r="DAV370" s="0"/>
      <c r="DAW370" s="0"/>
      <c r="DAX370" s="0"/>
      <c r="DAY370" s="0"/>
      <c r="DAZ370" s="0"/>
      <c r="DBA370" s="0"/>
      <c r="DBB370" s="0"/>
      <c r="DBC370" s="0"/>
      <c r="DBD370" s="0"/>
      <c r="DBE370" s="0"/>
      <c r="DBF370" s="0"/>
      <c r="DBG370" s="0"/>
      <c r="DBH370" s="0"/>
      <c r="DBI370" s="0"/>
      <c r="DBJ370" s="0"/>
      <c r="DBK370" s="0"/>
      <c r="DBL370" s="0"/>
      <c r="DBM370" s="0"/>
      <c r="DBN370" s="0"/>
      <c r="DBO370" s="0"/>
      <c r="DBP370" s="0"/>
      <c r="DBQ370" s="0"/>
      <c r="DBR370" s="0"/>
      <c r="DBS370" s="0"/>
      <c r="DBT370" s="0"/>
      <c r="DBU370" s="0"/>
      <c r="DBV370" s="0"/>
      <c r="DBW370" s="0"/>
      <c r="DBX370" s="0"/>
      <c r="DBY370" s="0"/>
      <c r="DBZ370" s="0"/>
      <c r="DCA370" s="0"/>
      <c r="DCB370" s="0"/>
      <c r="DCC370" s="0"/>
      <c r="DCD370" s="0"/>
      <c r="DCE370" s="0"/>
      <c r="DCF370" s="0"/>
      <c r="DCG370" s="0"/>
      <c r="DCH370" s="0"/>
      <c r="DCI370" s="0"/>
      <c r="DCJ370" s="0"/>
      <c r="DCK370" s="0"/>
      <c r="DCL370" s="0"/>
      <c r="DCM370" s="0"/>
      <c r="DCN370" s="0"/>
      <c r="DCO370" s="0"/>
      <c r="DCP370" s="0"/>
      <c r="DCQ370" s="0"/>
      <c r="DCR370" s="0"/>
      <c r="DCS370" s="0"/>
      <c r="DCT370" s="0"/>
      <c r="DCU370" s="0"/>
      <c r="DCV370" s="0"/>
      <c r="DCW370" s="0"/>
      <c r="DCX370" s="0"/>
      <c r="DCY370" s="0"/>
      <c r="DCZ370" s="0"/>
      <c r="DDA370" s="0"/>
      <c r="DDB370" s="0"/>
      <c r="DDC370" s="0"/>
      <c r="DDD370" s="0"/>
      <c r="DDE370" s="0"/>
      <c r="DDF370" s="0"/>
      <c r="DDG370" s="0"/>
      <c r="DDH370" s="0"/>
      <c r="DDI370" s="0"/>
      <c r="DDJ370" s="0"/>
      <c r="DDK370" s="0"/>
      <c r="DDL370" s="0"/>
      <c r="DDM370" s="0"/>
      <c r="DDN370" s="0"/>
      <c r="DDO370" s="0"/>
      <c r="DDP370" s="0"/>
      <c r="DDQ370" s="0"/>
      <c r="DDR370" s="0"/>
      <c r="DDS370" s="0"/>
      <c r="DDT370" s="0"/>
      <c r="DDU370" s="0"/>
      <c r="DDV370" s="0"/>
      <c r="DDW370" s="0"/>
      <c r="DDX370" s="0"/>
      <c r="DDY370" s="0"/>
      <c r="DDZ370" s="0"/>
      <c r="DEA370" s="0"/>
      <c r="DEB370" s="0"/>
      <c r="DEC370" s="0"/>
      <c r="DED370" s="0"/>
      <c r="DEE370" s="0"/>
      <c r="DEF370" s="0"/>
      <c r="DEG370" s="0"/>
      <c r="DEH370" s="0"/>
      <c r="DEI370" s="0"/>
      <c r="DEJ370" s="0"/>
      <c r="DEK370" s="0"/>
      <c r="DEL370" s="0"/>
      <c r="DEM370" s="0"/>
      <c r="DEN370" s="0"/>
      <c r="DEO370" s="0"/>
      <c r="DEP370" s="0"/>
      <c r="DEQ370" s="0"/>
      <c r="DER370" s="0"/>
      <c r="DES370" s="0"/>
      <c r="DET370" s="0"/>
      <c r="DEU370" s="0"/>
      <c r="DEV370" s="0"/>
      <c r="DEW370" s="0"/>
      <c r="DEX370" s="0"/>
      <c r="DEY370" s="0"/>
      <c r="DEZ370" s="0"/>
      <c r="DFA370" s="0"/>
      <c r="DFB370" s="0"/>
      <c r="DFC370" s="0"/>
      <c r="DFD370" s="0"/>
      <c r="DFE370" s="0"/>
      <c r="DFF370" s="0"/>
      <c r="DFG370" s="0"/>
      <c r="DFH370" s="0"/>
      <c r="DFI370" s="0"/>
      <c r="DFJ370" s="0"/>
      <c r="DFK370" s="0"/>
      <c r="DFL370" s="0"/>
      <c r="DFM370" s="0"/>
      <c r="DFN370" s="0"/>
      <c r="DFO370" s="0"/>
      <c r="DFP370" s="0"/>
      <c r="DFQ370" s="0"/>
      <c r="DFR370" s="0"/>
      <c r="DFS370" s="0"/>
      <c r="DFT370" s="0"/>
      <c r="DFU370" s="0"/>
      <c r="DFV370" s="0"/>
      <c r="DFW370" s="0"/>
      <c r="DFX370" s="0"/>
      <c r="DFY370" s="0"/>
      <c r="DFZ370" s="0"/>
      <c r="DGA370" s="0"/>
      <c r="DGB370" s="0"/>
      <c r="DGC370" s="0"/>
      <c r="DGD370" s="0"/>
      <c r="DGE370" s="0"/>
      <c r="DGF370" s="0"/>
      <c r="DGG370" s="0"/>
      <c r="DGH370" s="0"/>
      <c r="DGI370" s="0"/>
      <c r="DGJ370" s="0"/>
      <c r="DGK370" s="0"/>
      <c r="DGL370" s="0"/>
      <c r="DGM370" s="0"/>
      <c r="DGN370" s="0"/>
      <c r="DGO370" s="0"/>
      <c r="DGP370" s="0"/>
      <c r="DGQ370" s="0"/>
      <c r="DGR370" s="0"/>
      <c r="DGS370" s="0"/>
      <c r="DGT370" s="0"/>
      <c r="DGU370" s="0"/>
      <c r="DGV370" s="0"/>
      <c r="DGW370" s="0"/>
      <c r="DGX370" s="0"/>
      <c r="DGY370" s="0"/>
      <c r="DGZ370" s="0"/>
      <c r="DHA370" s="0"/>
      <c r="DHB370" s="0"/>
      <c r="DHC370" s="0"/>
      <c r="DHD370" s="0"/>
      <c r="DHE370" s="0"/>
      <c r="DHF370" s="0"/>
      <c r="DHG370" s="0"/>
      <c r="DHH370" s="0"/>
      <c r="DHI370" s="0"/>
      <c r="DHJ370" s="0"/>
      <c r="DHK370" s="0"/>
      <c r="DHL370" s="0"/>
      <c r="DHM370" s="0"/>
      <c r="DHN370" s="0"/>
      <c r="DHO370" s="0"/>
      <c r="DHP370" s="0"/>
      <c r="DHQ370" s="0"/>
      <c r="DHR370" s="0"/>
      <c r="DHS370" s="0"/>
      <c r="DHT370" s="0"/>
      <c r="DHU370" s="0"/>
      <c r="DHV370" s="0"/>
      <c r="DHW370" s="0"/>
      <c r="DHX370" s="0"/>
      <c r="DHY370" s="0"/>
      <c r="DHZ370" s="0"/>
      <c r="DIA370" s="0"/>
      <c r="DIB370" s="0"/>
      <c r="DIC370" s="0"/>
      <c r="DID370" s="0"/>
      <c r="DIE370" s="0"/>
      <c r="DIF370" s="0"/>
      <c r="DIG370" s="0"/>
      <c r="DIH370" s="0"/>
      <c r="DII370" s="0"/>
      <c r="DIJ370" s="0"/>
      <c r="DIK370" s="0"/>
      <c r="DIL370" s="0"/>
      <c r="DIM370" s="0"/>
      <c r="DIN370" s="0"/>
      <c r="DIO370" s="0"/>
      <c r="DIP370" s="0"/>
      <c r="DIQ370" s="0"/>
      <c r="DIR370" s="0"/>
      <c r="DIS370" s="0"/>
      <c r="DIT370" s="0"/>
      <c r="DIU370" s="0"/>
      <c r="DIV370" s="0"/>
      <c r="DIW370" s="0"/>
      <c r="DIX370" s="0"/>
      <c r="DIY370" s="0"/>
      <c r="DIZ370" s="0"/>
      <c r="DJA370" s="0"/>
      <c r="DJB370" s="0"/>
      <c r="DJC370" s="0"/>
      <c r="DJD370" s="0"/>
      <c r="DJE370" s="0"/>
      <c r="DJF370" s="0"/>
      <c r="DJG370" s="0"/>
      <c r="DJH370" s="0"/>
      <c r="DJI370" s="0"/>
      <c r="DJJ370" s="0"/>
      <c r="DJK370" s="0"/>
      <c r="DJL370" s="0"/>
      <c r="DJM370" s="0"/>
      <c r="DJN370" s="0"/>
      <c r="DJO370" s="0"/>
      <c r="DJP370" s="0"/>
      <c r="DJQ370" s="0"/>
      <c r="DJR370" s="0"/>
      <c r="DJS370" s="0"/>
      <c r="DJT370" s="0"/>
      <c r="DJU370" s="0"/>
      <c r="DJV370" s="0"/>
      <c r="DJW370" s="0"/>
      <c r="DJX370" s="0"/>
      <c r="DJY370" s="0"/>
      <c r="DJZ370" s="0"/>
      <c r="DKA370" s="0"/>
      <c r="DKB370" s="0"/>
      <c r="DKC370" s="0"/>
      <c r="DKD370" s="0"/>
      <c r="DKE370" s="0"/>
      <c r="DKF370" s="0"/>
      <c r="DKG370" s="0"/>
      <c r="DKH370" s="0"/>
      <c r="DKI370" s="0"/>
      <c r="DKJ370" s="0"/>
      <c r="DKK370" s="0"/>
      <c r="DKL370" s="0"/>
      <c r="DKM370" s="0"/>
      <c r="DKN370" s="0"/>
      <c r="DKO370" s="0"/>
      <c r="DKP370" s="0"/>
      <c r="DKQ370" s="0"/>
      <c r="DKR370" s="0"/>
      <c r="DKS370" s="0"/>
      <c r="DKT370" s="0"/>
      <c r="DKU370" s="0"/>
      <c r="DKV370" s="0"/>
      <c r="DKW370" s="0"/>
      <c r="DKX370" s="0"/>
      <c r="DKY370" s="0"/>
      <c r="DKZ370" s="0"/>
      <c r="DLA370" s="0"/>
      <c r="DLB370" s="0"/>
      <c r="DLC370" s="0"/>
      <c r="DLD370" s="0"/>
      <c r="DLE370" s="0"/>
      <c r="DLF370" s="0"/>
      <c r="DLG370" s="0"/>
      <c r="DLH370" s="0"/>
      <c r="DLI370" s="0"/>
      <c r="DLJ370" s="0"/>
      <c r="DLK370" s="0"/>
      <c r="DLL370" s="0"/>
      <c r="DLM370" s="0"/>
      <c r="DLN370" s="0"/>
      <c r="DLO370" s="0"/>
      <c r="DLP370" s="0"/>
      <c r="DLQ370" s="0"/>
      <c r="DLR370" s="0"/>
      <c r="DLS370" s="0"/>
      <c r="DLT370" s="0"/>
      <c r="DLU370" s="0"/>
      <c r="DLV370" s="0"/>
      <c r="DLW370" s="0"/>
      <c r="DLX370" s="0"/>
      <c r="DLY370" s="0"/>
      <c r="DLZ370" s="0"/>
      <c r="DMA370" s="0"/>
      <c r="DMB370" s="0"/>
      <c r="DMC370" s="0"/>
      <c r="DMD370" s="0"/>
      <c r="DME370" s="0"/>
      <c r="DMF370" s="0"/>
      <c r="DMG370" s="0"/>
      <c r="DMH370" s="0"/>
      <c r="DMI370" s="0"/>
      <c r="DMJ370" s="0"/>
      <c r="DMK370" s="0"/>
      <c r="DML370" s="0"/>
      <c r="DMM370" s="0"/>
      <c r="DMN370" s="0"/>
      <c r="DMO370" s="0"/>
      <c r="DMP370" s="0"/>
      <c r="DMQ370" s="0"/>
      <c r="DMR370" s="0"/>
      <c r="DMS370" s="0"/>
      <c r="DMT370" s="0"/>
      <c r="DMU370" s="0"/>
      <c r="DMV370" s="0"/>
      <c r="DMW370" s="0"/>
      <c r="DMX370" s="0"/>
      <c r="DMY370" s="0"/>
      <c r="DMZ370" s="0"/>
      <c r="DNA370" s="0"/>
      <c r="DNB370" s="0"/>
      <c r="DNC370" s="0"/>
      <c r="DND370" s="0"/>
      <c r="DNE370" s="0"/>
      <c r="DNF370" s="0"/>
      <c r="DNG370" s="0"/>
      <c r="DNH370" s="0"/>
      <c r="DNI370" s="0"/>
      <c r="DNJ370" s="0"/>
      <c r="DNK370" s="0"/>
      <c r="DNL370" s="0"/>
      <c r="DNM370" s="0"/>
      <c r="DNN370" s="0"/>
      <c r="DNO370" s="0"/>
      <c r="DNP370" s="0"/>
      <c r="DNQ370" s="0"/>
      <c r="DNR370" s="0"/>
      <c r="DNS370" s="0"/>
      <c r="DNT370" s="0"/>
      <c r="DNU370" s="0"/>
      <c r="DNV370" s="0"/>
      <c r="DNW370" s="0"/>
      <c r="DNX370" s="0"/>
      <c r="DNY370" s="0"/>
      <c r="DNZ370" s="0"/>
      <c r="DOA370" s="0"/>
      <c r="DOB370" s="0"/>
      <c r="DOC370" s="0"/>
      <c r="DOD370" s="0"/>
      <c r="DOE370" s="0"/>
      <c r="DOF370" s="0"/>
      <c r="DOG370" s="0"/>
      <c r="DOH370" s="0"/>
      <c r="DOI370" s="0"/>
      <c r="DOJ370" s="0"/>
      <c r="DOK370" s="0"/>
      <c r="DOL370" s="0"/>
      <c r="DOM370" s="0"/>
      <c r="DON370" s="0"/>
      <c r="DOO370" s="0"/>
      <c r="DOP370" s="0"/>
      <c r="DOQ370" s="0"/>
      <c r="DOR370" s="0"/>
      <c r="DOS370" s="0"/>
      <c r="DOT370" s="0"/>
      <c r="DOU370" s="0"/>
      <c r="DOV370" s="0"/>
      <c r="DOW370" s="0"/>
      <c r="DOX370" s="0"/>
      <c r="DOY370" s="0"/>
      <c r="DOZ370" s="0"/>
      <c r="DPA370" s="0"/>
      <c r="DPB370" s="0"/>
      <c r="DPC370" s="0"/>
      <c r="DPD370" s="0"/>
      <c r="DPE370" s="0"/>
      <c r="DPF370" s="0"/>
      <c r="DPG370" s="0"/>
      <c r="DPH370" s="0"/>
      <c r="DPI370" s="0"/>
      <c r="DPJ370" s="0"/>
      <c r="DPK370" s="0"/>
      <c r="DPL370" s="0"/>
      <c r="DPM370" s="0"/>
      <c r="DPN370" s="0"/>
      <c r="DPO370" s="0"/>
      <c r="DPP370" s="0"/>
      <c r="DPQ370" s="0"/>
      <c r="DPR370" s="0"/>
      <c r="DPS370" s="0"/>
      <c r="DPT370" s="0"/>
      <c r="DPU370" s="0"/>
      <c r="DPV370" s="0"/>
      <c r="DPW370" s="0"/>
      <c r="DPX370" s="0"/>
      <c r="DPY370" s="0"/>
      <c r="DPZ370" s="0"/>
      <c r="DQA370" s="0"/>
      <c r="DQB370" s="0"/>
      <c r="DQC370" s="0"/>
      <c r="DQD370" s="0"/>
      <c r="DQE370" s="0"/>
      <c r="DQF370" s="0"/>
      <c r="DQG370" s="0"/>
      <c r="DQH370" s="0"/>
      <c r="DQI370" s="0"/>
      <c r="DQJ370" s="0"/>
      <c r="DQK370" s="0"/>
      <c r="DQL370" s="0"/>
      <c r="DQM370" s="0"/>
      <c r="DQN370" s="0"/>
      <c r="DQO370" s="0"/>
      <c r="DQP370" s="0"/>
      <c r="DQQ370" s="0"/>
      <c r="DQR370" s="0"/>
      <c r="DQS370" s="0"/>
      <c r="DQT370" s="0"/>
      <c r="DQU370" s="0"/>
      <c r="DQV370" s="0"/>
      <c r="DQW370" s="0"/>
      <c r="DQX370" s="0"/>
      <c r="DQY370" s="0"/>
      <c r="DQZ370" s="0"/>
      <c r="DRA370" s="0"/>
      <c r="DRB370" s="0"/>
      <c r="DRC370" s="0"/>
      <c r="DRD370" s="0"/>
      <c r="DRE370" s="0"/>
      <c r="DRF370" s="0"/>
      <c r="DRG370" s="0"/>
      <c r="DRH370" s="0"/>
      <c r="DRI370" s="0"/>
      <c r="DRJ370" s="0"/>
      <c r="DRK370" s="0"/>
      <c r="DRL370" s="0"/>
      <c r="DRM370" s="0"/>
      <c r="DRN370" s="0"/>
      <c r="DRO370" s="0"/>
      <c r="DRP370" s="0"/>
      <c r="DRQ370" s="0"/>
      <c r="DRR370" s="0"/>
      <c r="DRS370" s="0"/>
      <c r="DRT370" s="0"/>
      <c r="DRU370" s="0"/>
      <c r="DRV370" s="0"/>
      <c r="DRW370" s="0"/>
      <c r="DRX370" s="0"/>
      <c r="DRY370" s="0"/>
      <c r="DRZ370" s="0"/>
      <c r="DSA370" s="0"/>
      <c r="DSB370" s="0"/>
      <c r="DSC370" s="0"/>
      <c r="DSD370" s="0"/>
      <c r="DSE370" s="0"/>
      <c r="DSF370" s="0"/>
      <c r="DSG370" s="0"/>
      <c r="DSH370" s="0"/>
      <c r="DSI370" s="0"/>
      <c r="DSJ370" s="0"/>
      <c r="DSK370" s="0"/>
      <c r="DSL370" s="0"/>
      <c r="DSM370" s="0"/>
      <c r="DSN370" s="0"/>
      <c r="DSO370" s="0"/>
      <c r="DSP370" s="0"/>
      <c r="DSQ370" s="0"/>
      <c r="DSR370" s="0"/>
      <c r="DSS370" s="0"/>
      <c r="DST370" s="0"/>
      <c r="DSU370" s="0"/>
      <c r="DSV370" s="0"/>
      <c r="DSW370" s="0"/>
      <c r="DSX370" s="0"/>
      <c r="DSY370" s="0"/>
      <c r="DSZ370" s="0"/>
      <c r="DTA370" s="0"/>
      <c r="DTB370" s="0"/>
      <c r="DTC370" s="0"/>
      <c r="DTD370" s="0"/>
      <c r="DTE370" s="0"/>
      <c r="DTF370" s="0"/>
      <c r="DTG370" s="0"/>
      <c r="DTH370" s="0"/>
      <c r="DTI370" s="0"/>
      <c r="DTJ370" s="0"/>
      <c r="DTK370" s="0"/>
      <c r="DTL370" s="0"/>
      <c r="DTM370" s="0"/>
      <c r="DTN370" s="0"/>
      <c r="DTO370" s="0"/>
      <c r="DTP370" s="0"/>
      <c r="DTQ370" s="0"/>
      <c r="DTR370" s="0"/>
      <c r="DTS370" s="0"/>
      <c r="DTT370" s="0"/>
      <c r="DTU370" s="0"/>
      <c r="DTV370" s="0"/>
      <c r="DTW370" s="0"/>
      <c r="DTX370" s="0"/>
      <c r="DTY370" s="0"/>
      <c r="DTZ370" s="0"/>
      <c r="DUA370" s="0"/>
      <c r="DUB370" s="0"/>
      <c r="DUC370" s="0"/>
      <c r="DUD370" s="0"/>
      <c r="DUE370" s="0"/>
      <c r="DUF370" s="0"/>
      <c r="DUG370" s="0"/>
      <c r="DUH370" s="0"/>
      <c r="DUI370" s="0"/>
      <c r="DUJ370" s="0"/>
      <c r="DUK370" s="0"/>
      <c r="DUL370" s="0"/>
      <c r="DUM370" s="0"/>
      <c r="DUN370" s="0"/>
      <c r="DUO370" s="0"/>
      <c r="DUP370" s="0"/>
      <c r="DUQ370" s="0"/>
      <c r="DUR370" s="0"/>
      <c r="DUS370" s="0"/>
      <c r="DUT370" s="0"/>
      <c r="DUU370" s="0"/>
      <c r="DUV370" s="0"/>
      <c r="DUW370" s="0"/>
      <c r="DUX370" s="0"/>
      <c r="DUY370" s="0"/>
      <c r="DUZ370" s="0"/>
      <c r="DVA370" s="0"/>
      <c r="DVB370" s="0"/>
      <c r="DVC370" s="0"/>
      <c r="DVD370" s="0"/>
      <c r="DVE370" s="0"/>
      <c r="DVF370" s="0"/>
      <c r="DVG370" s="0"/>
      <c r="DVH370" s="0"/>
      <c r="DVI370" s="0"/>
      <c r="DVJ370" s="0"/>
      <c r="DVK370" s="0"/>
      <c r="DVL370" s="0"/>
      <c r="DVM370" s="0"/>
      <c r="DVN370" s="0"/>
      <c r="DVO370" s="0"/>
      <c r="DVP370" s="0"/>
      <c r="DVQ370" s="0"/>
      <c r="DVR370" s="0"/>
      <c r="DVS370" s="0"/>
      <c r="DVT370" s="0"/>
      <c r="DVU370" s="0"/>
      <c r="DVV370" s="0"/>
      <c r="DVW370" s="0"/>
      <c r="DVX370" s="0"/>
      <c r="DVY370" s="0"/>
      <c r="DVZ370" s="0"/>
      <c r="DWA370" s="0"/>
      <c r="DWB370" s="0"/>
      <c r="DWC370" s="0"/>
      <c r="DWD370" s="0"/>
      <c r="DWE370" s="0"/>
      <c r="DWF370" s="0"/>
      <c r="DWG370" s="0"/>
      <c r="DWH370" s="0"/>
      <c r="DWI370" s="0"/>
      <c r="DWJ370" s="0"/>
      <c r="DWK370" s="0"/>
      <c r="DWL370" s="0"/>
      <c r="DWM370" s="0"/>
      <c r="DWN370" s="0"/>
      <c r="DWO370" s="0"/>
      <c r="DWP370" s="0"/>
      <c r="DWQ370" s="0"/>
      <c r="DWR370" s="0"/>
      <c r="DWS370" s="0"/>
      <c r="DWT370" s="0"/>
      <c r="DWU370" s="0"/>
      <c r="DWV370" s="0"/>
      <c r="DWW370" s="0"/>
      <c r="DWX370" s="0"/>
      <c r="DWY370" s="0"/>
      <c r="DWZ370" s="0"/>
      <c r="DXA370" s="0"/>
      <c r="DXB370" s="0"/>
      <c r="DXC370" s="0"/>
      <c r="DXD370" s="0"/>
      <c r="DXE370" s="0"/>
      <c r="DXF370" s="0"/>
      <c r="DXG370" s="0"/>
      <c r="DXH370" s="0"/>
      <c r="DXI370" s="0"/>
      <c r="DXJ370" s="0"/>
      <c r="DXK370" s="0"/>
      <c r="DXL370" s="0"/>
      <c r="DXM370" s="0"/>
      <c r="DXN370" s="0"/>
      <c r="DXO370" s="0"/>
      <c r="DXP370" s="0"/>
      <c r="DXQ370" s="0"/>
      <c r="DXR370" s="0"/>
      <c r="DXS370" s="0"/>
      <c r="DXT370" s="0"/>
      <c r="DXU370" s="0"/>
      <c r="DXV370" s="0"/>
      <c r="DXW370" s="0"/>
      <c r="DXX370" s="0"/>
      <c r="DXY370" s="0"/>
      <c r="DXZ370" s="0"/>
      <c r="DYA370" s="0"/>
      <c r="DYB370" s="0"/>
      <c r="DYC370" s="0"/>
      <c r="DYD370" s="0"/>
      <c r="DYE370" s="0"/>
      <c r="DYF370" s="0"/>
      <c r="DYG370" s="0"/>
      <c r="DYH370" s="0"/>
      <c r="DYI370" s="0"/>
      <c r="DYJ370" s="0"/>
      <c r="DYK370" s="0"/>
      <c r="DYL370" s="0"/>
      <c r="DYM370" s="0"/>
      <c r="DYN370" s="0"/>
      <c r="DYO370" s="0"/>
      <c r="DYP370" s="0"/>
      <c r="DYQ370" s="0"/>
      <c r="DYR370" s="0"/>
      <c r="DYS370" s="0"/>
      <c r="DYT370" s="0"/>
      <c r="DYU370" s="0"/>
      <c r="DYV370" s="0"/>
      <c r="DYW370" s="0"/>
      <c r="DYX370" s="0"/>
      <c r="DYY370" s="0"/>
      <c r="DYZ370" s="0"/>
      <c r="DZA370" s="0"/>
      <c r="DZB370" s="0"/>
      <c r="DZC370" s="0"/>
      <c r="DZD370" s="0"/>
      <c r="DZE370" s="0"/>
      <c r="DZF370" s="0"/>
      <c r="DZG370" s="0"/>
      <c r="DZH370" s="0"/>
      <c r="DZI370" s="0"/>
      <c r="DZJ370" s="0"/>
      <c r="DZK370" s="0"/>
      <c r="DZL370" s="0"/>
      <c r="DZM370" s="0"/>
      <c r="DZN370" s="0"/>
      <c r="DZO370" s="0"/>
      <c r="DZP370" s="0"/>
      <c r="DZQ370" s="0"/>
      <c r="DZR370" s="0"/>
      <c r="DZS370" s="0"/>
      <c r="DZT370" s="0"/>
      <c r="DZU370" s="0"/>
      <c r="DZV370" s="0"/>
      <c r="DZW370" s="0"/>
      <c r="DZX370" s="0"/>
      <c r="DZY370" s="0"/>
      <c r="DZZ370" s="0"/>
      <c r="EAA370" s="0"/>
      <c r="EAB370" s="0"/>
      <c r="EAC370" s="0"/>
      <c r="EAD370" s="0"/>
      <c r="EAE370" s="0"/>
      <c r="EAF370" s="0"/>
      <c r="EAG370" s="0"/>
      <c r="EAH370" s="0"/>
      <c r="EAI370" s="0"/>
      <c r="EAJ370" s="0"/>
      <c r="EAK370" s="0"/>
      <c r="EAL370" s="0"/>
      <c r="EAM370" s="0"/>
      <c r="EAN370" s="0"/>
      <c r="EAO370" s="0"/>
      <c r="EAP370" s="0"/>
      <c r="EAQ370" s="0"/>
      <c r="EAR370" s="0"/>
      <c r="EAS370" s="0"/>
      <c r="EAT370" s="0"/>
      <c r="EAU370" s="0"/>
      <c r="EAV370" s="0"/>
      <c r="EAW370" s="0"/>
      <c r="EAX370" s="0"/>
      <c r="EAY370" s="0"/>
      <c r="EAZ370" s="0"/>
      <c r="EBA370" s="0"/>
      <c r="EBB370" s="0"/>
      <c r="EBC370" s="0"/>
      <c r="EBD370" s="0"/>
      <c r="EBE370" s="0"/>
      <c r="EBF370" s="0"/>
      <c r="EBG370" s="0"/>
      <c r="EBH370" s="0"/>
      <c r="EBI370" s="0"/>
      <c r="EBJ370" s="0"/>
      <c r="EBK370" s="0"/>
      <c r="EBL370" s="0"/>
      <c r="EBM370" s="0"/>
      <c r="EBN370" s="0"/>
      <c r="EBO370" s="0"/>
      <c r="EBP370" s="0"/>
      <c r="EBQ370" s="0"/>
      <c r="EBR370" s="0"/>
      <c r="EBS370" s="0"/>
      <c r="EBT370" s="0"/>
      <c r="EBU370" s="0"/>
      <c r="EBV370" s="0"/>
      <c r="EBW370" s="0"/>
      <c r="EBX370" s="0"/>
      <c r="EBY370" s="0"/>
      <c r="EBZ370" s="0"/>
      <c r="ECA370" s="0"/>
      <c r="ECB370" s="0"/>
      <c r="ECC370" s="0"/>
      <c r="ECD370" s="0"/>
      <c r="ECE370" s="0"/>
      <c r="ECF370" s="0"/>
      <c r="ECG370" s="0"/>
      <c r="ECH370" s="0"/>
      <c r="ECI370" s="0"/>
      <c r="ECJ370" s="0"/>
      <c r="ECK370" s="0"/>
      <c r="ECL370" s="0"/>
      <c r="ECM370" s="0"/>
      <c r="ECN370" s="0"/>
      <c r="ECO370" s="0"/>
      <c r="ECP370" s="0"/>
      <c r="ECQ370" s="0"/>
      <c r="ECR370" s="0"/>
      <c r="ECS370" s="0"/>
      <c r="ECT370" s="0"/>
      <c r="ECU370" s="0"/>
      <c r="ECV370" s="0"/>
      <c r="ECW370" s="0"/>
      <c r="ECX370" s="0"/>
      <c r="ECY370" s="0"/>
      <c r="ECZ370" s="0"/>
      <c r="EDA370" s="0"/>
      <c r="EDB370" s="0"/>
      <c r="EDC370" s="0"/>
      <c r="EDD370" s="0"/>
      <c r="EDE370" s="0"/>
      <c r="EDF370" s="0"/>
      <c r="EDG370" s="0"/>
      <c r="EDH370" s="0"/>
      <c r="EDI370" s="0"/>
      <c r="EDJ370" s="0"/>
      <c r="EDK370" s="0"/>
      <c r="EDL370" s="0"/>
      <c r="EDM370" s="0"/>
      <c r="EDN370" s="0"/>
      <c r="EDO370" s="0"/>
      <c r="EDP370" s="0"/>
      <c r="EDQ370" s="0"/>
      <c r="EDR370" s="0"/>
      <c r="EDS370" s="0"/>
      <c r="EDT370" s="0"/>
      <c r="EDU370" s="0"/>
      <c r="EDV370" s="0"/>
      <c r="EDW370" s="0"/>
      <c r="EDX370" s="0"/>
      <c r="EDY370" s="0"/>
      <c r="EDZ370" s="0"/>
      <c r="EEA370" s="0"/>
      <c r="EEB370" s="0"/>
      <c r="EEC370" s="0"/>
      <c r="EED370" s="0"/>
      <c r="EEE370" s="0"/>
      <c r="EEF370" s="0"/>
      <c r="EEG370" s="0"/>
      <c r="EEH370" s="0"/>
      <c r="EEI370" s="0"/>
      <c r="EEJ370" s="0"/>
      <c r="EEK370" s="0"/>
      <c r="EEL370" s="0"/>
      <c r="EEM370" s="0"/>
      <c r="EEN370" s="0"/>
      <c r="EEO370" s="0"/>
      <c r="EEP370" s="0"/>
      <c r="EEQ370" s="0"/>
      <c r="EER370" s="0"/>
      <c r="EES370" s="0"/>
      <c r="EET370" s="0"/>
      <c r="EEU370" s="0"/>
      <c r="EEV370" s="0"/>
      <c r="EEW370" s="0"/>
      <c r="EEX370" s="0"/>
      <c r="EEY370" s="0"/>
      <c r="EEZ370" s="0"/>
      <c r="EFA370" s="0"/>
      <c r="EFB370" s="0"/>
      <c r="EFC370" s="0"/>
      <c r="EFD370" s="0"/>
      <c r="EFE370" s="0"/>
      <c r="EFF370" s="0"/>
      <c r="EFG370" s="0"/>
      <c r="EFH370" s="0"/>
      <c r="EFI370" s="0"/>
      <c r="EFJ370" s="0"/>
      <c r="EFK370" s="0"/>
      <c r="EFL370" s="0"/>
      <c r="EFM370" s="0"/>
      <c r="EFN370" s="0"/>
      <c r="EFO370" s="0"/>
      <c r="EFP370" s="0"/>
      <c r="EFQ370" s="0"/>
      <c r="EFR370" s="0"/>
      <c r="EFS370" s="0"/>
      <c r="EFT370" s="0"/>
      <c r="EFU370" s="0"/>
      <c r="EFV370" s="0"/>
      <c r="EFW370" s="0"/>
      <c r="EFX370" s="0"/>
      <c r="EFY370" s="0"/>
      <c r="EFZ370" s="0"/>
      <c r="EGA370" s="0"/>
      <c r="EGB370" s="0"/>
      <c r="EGC370" s="0"/>
      <c r="EGD370" s="0"/>
      <c r="EGE370" s="0"/>
      <c r="EGF370" s="0"/>
      <c r="EGG370" s="0"/>
      <c r="EGH370" s="0"/>
      <c r="EGI370" s="0"/>
      <c r="EGJ370" s="0"/>
      <c r="EGK370" s="0"/>
      <c r="EGL370" s="0"/>
      <c r="EGM370" s="0"/>
      <c r="EGN370" s="0"/>
      <c r="EGO370" s="0"/>
      <c r="EGP370" s="0"/>
      <c r="EGQ370" s="0"/>
      <c r="EGR370" s="0"/>
      <c r="EGS370" s="0"/>
      <c r="EGT370" s="0"/>
      <c r="EGU370" s="0"/>
      <c r="EGV370" s="0"/>
      <c r="EGW370" s="0"/>
      <c r="EGX370" s="0"/>
      <c r="EGY370" s="0"/>
      <c r="EGZ370" s="0"/>
      <c r="EHA370" s="0"/>
      <c r="EHB370" s="0"/>
      <c r="EHC370" s="0"/>
      <c r="EHD370" s="0"/>
      <c r="EHE370" s="0"/>
      <c r="EHF370" s="0"/>
      <c r="EHG370" s="0"/>
      <c r="EHH370" s="0"/>
      <c r="EHI370" s="0"/>
      <c r="EHJ370" s="0"/>
      <c r="EHK370" s="0"/>
      <c r="EHL370" s="0"/>
      <c r="EHM370" s="0"/>
      <c r="EHN370" s="0"/>
      <c r="EHO370" s="0"/>
      <c r="EHP370" s="0"/>
      <c r="EHQ370" s="0"/>
      <c r="EHR370" s="0"/>
      <c r="EHS370" s="0"/>
      <c r="EHT370" s="0"/>
      <c r="EHU370" s="0"/>
      <c r="EHV370" s="0"/>
      <c r="EHW370" s="0"/>
      <c r="EHX370" s="0"/>
      <c r="EHY370" s="0"/>
      <c r="EHZ370" s="0"/>
      <c r="EIA370" s="0"/>
      <c r="EIB370" s="0"/>
      <c r="EIC370" s="0"/>
      <c r="EID370" s="0"/>
      <c r="EIE370" s="0"/>
      <c r="EIF370" s="0"/>
      <c r="EIG370" s="0"/>
      <c r="EIH370" s="0"/>
      <c r="EII370" s="0"/>
      <c r="EIJ370" s="0"/>
      <c r="EIK370" s="0"/>
      <c r="EIL370" s="0"/>
      <c r="EIM370" s="0"/>
      <c r="EIN370" s="0"/>
      <c r="EIO370" s="0"/>
      <c r="EIP370" s="0"/>
      <c r="EIQ370" s="0"/>
      <c r="EIR370" s="0"/>
      <c r="EIS370" s="0"/>
      <c r="EIT370" s="0"/>
      <c r="EIU370" s="0"/>
      <c r="EIV370" s="0"/>
      <c r="EIW370" s="0"/>
      <c r="EIX370" s="0"/>
      <c r="EIY370" s="0"/>
      <c r="EIZ370" s="0"/>
      <c r="EJA370" s="0"/>
      <c r="EJB370" s="0"/>
      <c r="EJC370" s="0"/>
      <c r="EJD370" s="0"/>
      <c r="EJE370" s="0"/>
      <c r="EJF370" s="0"/>
      <c r="EJG370" s="0"/>
      <c r="EJH370" s="0"/>
      <c r="EJI370" s="0"/>
      <c r="EJJ370" s="0"/>
      <c r="EJK370" s="0"/>
      <c r="EJL370" s="0"/>
      <c r="EJM370" s="0"/>
      <c r="EJN370" s="0"/>
      <c r="EJO370" s="0"/>
      <c r="EJP370" s="0"/>
      <c r="EJQ370" s="0"/>
      <c r="EJR370" s="0"/>
      <c r="EJS370" s="0"/>
      <c r="EJT370" s="0"/>
      <c r="EJU370" s="0"/>
      <c r="EJV370" s="0"/>
      <c r="EJW370" s="0"/>
      <c r="EJX370" s="0"/>
      <c r="EJY370" s="0"/>
      <c r="EJZ370" s="0"/>
      <c r="EKA370" s="0"/>
      <c r="EKB370" s="0"/>
      <c r="EKC370" s="0"/>
      <c r="EKD370" s="0"/>
      <c r="EKE370" s="0"/>
      <c r="EKF370" s="0"/>
      <c r="EKG370" s="0"/>
      <c r="EKH370" s="0"/>
      <c r="EKI370" s="0"/>
      <c r="EKJ370" s="0"/>
      <c r="EKK370" s="0"/>
      <c r="EKL370" s="0"/>
      <c r="EKM370" s="0"/>
      <c r="EKN370" s="0"/>
      <c r="EKO370" s="0"/>
      <c r="EKP370" s="0"/>
      <c r="EKQ370" s="0"/>
      <c r="EKR370" s="0"/>
      <c r="EKS370" s="0"/>
      <c r="EKT370" s="0"/>
      <c r="EKU370" s="0"/>
      <c r="EKV370" s="0"/>
      <c r="EKW370" s="0"/>
      <c r="EKX370" s="0"/>
      <c r="EKY370" s="0"/>
      <c r="EKZ370" s="0"/>
      <c r="ELA370" s="0"/>
      <c r="ELB370" s="0"/>
      <c r="ELC370" s="0"/>
      <c r="ELD370" s="0"/>
      <c r="ELE370" s="0"/>
      <c r="ELF370" s="0"/>
      <c r="ELG370" s="0"/>
      <c r="ELH370" s="0"/>
      <c r="ELI370" s="0"/>
      <c r="ELJ370" s="0"/>
      <c r="ELK370" s="0"/>
      <c r="ELL370" s="0"/>
      <c r="ELM370" s="0"/>
      <c r="ELN370" s="0"/>
      <c r="ELO370" s="0"/>
      <c r="ELP370" s="0"/>
      <c r="ELQ370" s="0"/>
      <c r="ELR370" s="0"/>
      <c r="ELS370" s="0"/>
      <c r="ELT370" s="0"/>
      <c r="ELU370" s="0"/>
      <c r="ELV370" s="0"/>
      <c r="ELW370" s="0"/>
      <c r="ELX370" s="0"/>
      <c r="ELY370" s="0"/>
      <c r="ELZ370" s="0"/>
      <c r="EMA370" s="0"/>
      <c r="EMB370" s="0"/>
      <c r="EMC370" s="0"/>
      <c r="EMD370" s="0"/>
      <c r="EME370" s="0"/>
      <c r="EMF370" s="0"/>
      <c r="EMG370" s="0"/>
      <c r="EMH370" s="0"/>
      <c r="EMI370" s="0"/>
      <c r="EMJ370" s="0"/>
      <c r="EMK370" s="0"/>
      <c r="EML370" s="0"/>
      <c r="EMM370" s="0"/>
      <c r="EMN370" s="0"/>
      <c r="EMO370" s="0"/>
      <c r="EMP370" s="0"/>
      <c r="EMQ370" s="0"/>
      <c r="EMR370" s="0"/>
      <c r="EMS370" s="0"/>
      <c r="EMT370" s="0"/>
      <c r="EMU370" s="0"/>
      <c r="EMV370" s="0"/>
      <c r="EMW370" s="0"/>
      <c r="EMX370" s="0"/>
      <c r="EMY370" s="0"/>
      <c r="EMZ370" s="0"/>
      <c r="ENA370" s="0"/>
      <c r="ENB370" s="0"/>
      <c r="ENC370" s="0"/>
      <c r="END370" s="0"/>
      <c r="ENE370" s="0"/>
      <c r="ENF370" s="0"/>
      <c r="ENG370" s="0"/>
      <c r="ENH370" s="0"/>
      <c r="ENI370" s="0"/>
      <c r="ENJ370" s="0"/>
      <c r="ENK370" s="0"/>
      <c r="ENL370" s="0"/>
      <c r="ENM370" s="0"/>
      <c r="ENN370" s="0"/>
      <c r="ENO370" s="0"/>
      <c r="ENP370" s="0"/>
      <c r="ENQ370" s="0"/>
      <c r="ENR370" s="0"/>
      <c r="ENS370" s="0"/>
      <c r="ENT370" s="0"/>
      <c r="ENU370" s="0"/>
      <c r="ENV370" s="0"/>
      <c r="ENW370" s="0"/>
      <c r="ENX370" s="0"/>
      <c r="ENY370" s="0"/>
      <c r="ENZ370" s="0"/>
      <c r="EOA370" s="0"/>
      <c r="EOB370" s="0"/>
      <c r="EOC370" s="0"/>
      <c r="EOD370" s="0"/>
      <c r="EOE370" s="0"/>
      <c r="EOF370" s="0"/>
      <c r="EOG370" s="0"/>
      <c r="EOH370" s="0"/>
      <c r="EOI370" s="0"/>
      <c r="EOJ370" s="0"/>
      <c r="EOK370" s="0"/>
      <c r="EOL370" s="0"/>
      <c r="EOM370" s="0"/>
      <c r="EON370" s="0"/>
      <c r="EOO370" s="0"/>
      <c r="EOP370" s="0"/>
      <c r="EOQ370" s="0"/>
      <c r="EOR370" s="0"/>
      <c r="EOS370" s="0"/>
      <c r="EOT370" s="0"/>
      <c r="EOU370" s="0"/>
      <c r="EOV370" s="0"/>
      <c r="EOW370" s="0"/>
      <c r="EOX370" s="0"/>
      <c r="EOY370" s="0"/>
      <c r="EOZ370" s="0"/>
      <c r="EPA370" s="0"/>
      <c r="EPB370" s="0"/>
      <c r="EPC370" s="0"/>
      <c r="EPD370" s="0"/>
      <c r="EPE370" s="0"/>
      <c r="EPF370" s="0"/>
      <c r="EPG370" s="0"/>
      <c r="EPH370" s="0"/>
      <c r="EPI370" s="0"/>
      <c r="EPJ370" s="0"/>
      <c r="EPK370" s="0"/>
      <c r="EPL370" s="0"/>
      <c r="EPM370" s="0"/>
      <c r="EPN370" s="0"/>
      <c r="EPO370" s="0"/>
      <c r="EPP370" s="0"/>
      <c r="EPQ370" s="0"/>
      <c r="EPR370" s="0"/>
      <c r="EPS370" s="0"/>
      <c r="EPT370" s="0"/>
      <c r="EPU370" s="0"/>
      <c r="EPV370" s="0"/>
      <c r="EPW370" s="0"/>
      <c r="EPX370" s="0"/>
      <c r="EPY370" s="0"/>
      <c r="EPZ370" s="0"/>
      <c r="EQA370" s="0"/>
      <c r="EQB370" s="0"/>
      <c r="EQC370" s="0"/>
      <c r="EQD370" s="0"/>
      <c r="EQE370" s="0"/>
      <c r="EQF370" s="0"/>
      <c r="EQG370" s="0"/>
      <c r="EQH370" s="0"/>
      <c r="EQI370" s="0"/>
      <c r="EQJ370" s="0"/>
      <c r="EQK370" s="0"/>
      <c r="EQL370" s="0"/>
      <c r="EQM370" s="0"/>
      <c r="EQN370" s="0"/>
      <c r="EQO370" s="0"/>
      <c r="EQP370" s="0"/>
      <c r="EQQ370" s="0"/>
      <c r="EQR370" s="0"/>
      <c r="EQS370" s="0"/>
      <c r="EQT370" s="0"/>
      <c r="EQU370" s="0"/>
      <c r="EQV370" s="0"/>
      <c r="EQW370" s="0"/>
      <c r="EQX370" s="0"/>
      <c r="EQY370" s="0"/>
      <c r="EQZ370" s="0"/>
      <c r="ERA370" s="0"/>
      <c r="ERB370" s="0"/>
      <c r="ERC370" s="0"/>
      <c r="ERD370" s="0"/>
      <c r="ERE370" s="0"/>
      <c r="ERF370" s="0"/>
      <c r="ERG370" s="0"/>
      <c r="ERH370" s="0"/>
      <c r="ERI370" s="0"/>
      <c r="ERJ370" s="0"/>
      <c r="ERK370" s="0"/>
      <c r="ERL370" s="0"/>
      <c r="ERM370" s="0"/>
      <c r="ERN370" s="0"/>
      <c r="ERO370" s="0"/>
      <c r="ERP370" s="0"/>
      <c r="ERQ370" s="0"/>
      <c r="ERR370" s="0"/>
      <c r="ERS370" s="0"/>
      <c r="ERT370" s="0"/>
      <c r="ERU370" s="0"/>
      <c r="ERV370" s="0"/>
      <c r="ERW370" s="0"/>
      <c r="ERX370" s="0"/>
      <c r="ERY370" s="0"/>
      <c r="ERZ370" s="0"/>
      <c r="ESA370" s="0"/>
      <c r="ESB370" s="0"/>
      <c r="ESC370" s="0"/>
      <c r="ESD370" s="0"/>
      <c r="ESE370" s="0"/>
      <c r="ESF370" s="0"/>
      <c r="ESG370" s="0"/>
      <c r="ESH370" s="0"/>
      <c r="ESI370" s="0"/>
      <c r="ESJ370" s="0"/>
      <c r="ESK370" s="0"/>
      <c r="ESL370" s="0"/>
      <c r="ESM370" s="0"/>
      <c r="ESN370" s="0"/>
      <c r="ESO370" s="0"/>
      <c r="ESP370" s="0"/>
      <c r="ESQ370" s="0"/>
      <c r="ESR370" s="0"/>
      <c r="ESS370" s="0"/>
      <c r="EST370" s="0"/>
      <c r="ESU370" s="0"/>
      <c r="ESV370" s="0"/>
      <c r="ESW370" s="0"/>
      <c r="ESX370" s="0"/>
      <c r="ESY370" s="0"/>
      <c r="ESZ370" s="0"/>
      <c r="ETA370" s="0"/>
      <c r="ETB370" s="0"/>
      <c r="ETC370" s="0"/>
      <c r="ETD370" s="0"/>
      <c r="ETE370" s="0"/>
      <c r="ETF370" s="0"/>
      <c r="ETG370" s="0"/>
      <c r="ETH370" s="0"/>
      <c r="ETI370" s="0"/>
      <c r="ETJ370" s="0"/>
      <c r="ETK370" s="0"/>
      <c r="ETL370" s="0"/>
      <c r="ETM370" s="0"/>
      <c r="ETN370" s="0"/>
      <c r="ETO370" s="0"/>
      <c r="ETP370" s="0"/>
      <c r="ETQ370" s="0"/>
      <c r="ETR370" s="0"/>
      <c r="ETS370" s="0"/>
      <c r="ETT370" s="0"/>
      <c r="ETU370" s="0"/>
      <c r="ETV370" s="0"/>
      <c r="ETW370" s="0"/>
      <c r="ETX370" s="0"/>
      <c r="ETY370" s="0"/>
      <c r="ETZ370" s="0"/>
      <c r="EUA370" s="0"/>
      <c r="EUB370" s="0"/>
      <c r="EUC370" s="0"/>
      <c r="EUD370" s="0"/>
      <c r="EUE370" s="0"/>
      <c r="EUF370" s="0"/>
      <c r="EUG370" s="0"/>
      <c r="EUH370" s="0"/>
      <c r="EUI370" s="0"/>
      <c r="EUJ370" s="0"/>
      <c r="EUK370" s="0"/>
      <c r="EUL370" s="0"/>
      <c r="EUM370" s="0"/>
      <c r="EUN370" s="0"/>
      <c r="EUO370" s="0"/>
      <c r="EUP370" s="0"/>
      <c r="EUQ370" s="0"/>
      <c r="EUR370" s="0"/>
      <c r="EUS370" s="0"/>
      <c r="EUT370" s="0"/>
      <c r="EUU370" s="0"/>
      <c r="EUV370" s="0"/>
      <c r="EUW370" s="0"/>
      <c r="EUX370" s="0"/>
      <c r="EUY370" s="0"/>
      <c r="EUZ370" s="0"/>
      <c r="EVA370" s="0"/>
      <c r="EVB370" s="0"/>
      <c r="EVC370" s="0"/>
      <c r="EVD370" s="0"/>
      <c r="EVE370" s="0"/>
      <c r="EVF370" s="0"/>
      <c r="EVG370" s="0"/>
      <c r="EVH370" s="0"/>
      <c r="EVI370" s="0"/>
      <c r="EVJ370" s="0"/>
      <c r="EVK370" s="0"/>
      <c r="EVL370" s="0"/>
      <c r="EVM370" s="0"/>
      <c r="EVN370" s="0"/>
      <c r="EVO370" s="0"/>
      <c r="EVP370" s="0"/>
      <c r="EVQ370" s="0"/>
      <c r="EVR370" s="0"/>
      <c r="EVS370" s="0"/>
      <c r="EVT370" s="0"/>
      <c r="EVU370" s="0"/>
      <c r="EVV370" s="0"/>
      <c r="EVW370" s="0"/>
      <c r="EVX370" s="0"/>
      <c r="EVY370" s="0"/>
      <c r="EVZ370" s="0"/>
      <c r="EWA370" s="0"/>
      <c r="EWB370" s="0"/>
      <c r="EWC370" s="0"/>
      <c r="EWD370" s="0"/>
      <c r="EWE370" s="0"/>
      <c r="EWF370" s="0"/>
      <c r="EWG370" s="0"/>
      <c r="EWH370" s="0"/>
      <c r="EWI370" s="0"/>
      <c r="EWJ370" s="0"/>
      <c r="EWK370" s="0"/>
      <c r="EWL370" s="0"/>
      <c r="EWM370" s="0"/>
      <c r="EWN370" s="0"/>
      <c r="EWO370" s="0"/>
      <c r="EWP370" s="0"/>
      <c r="EWQ370" s="0"/>
      <c r="EWR370" s="0"/>
      <c r="EWS370" s="0"/>
      <c r="EWT370" s="0"/>
      <c r="EWU370" s="0"/>
      <c r="EWV370" s="0"/>
      <c r="EWW370" s="0"/>
      <c r="EWX370" s="0"/>
      <c r="EWY370" s="0"/>
      <c r="EWZ370" s="0"/>
      <c r="EXA370" s="0"/>
      <c r="EXB370" s="0"/>
      <c r="EXC370" s="0"/>
      <c r="EXD370" s="0"/>
      <c r="EXE370" s="0"/>
      <c r="EXF370" s="0"/>
      <c r="EXG370" s="0"/>
      <c r="EXH370" s="0"/>
      <c r="EXI370" s="0"/>
      <c r="EXJ370" s="0"/>
      <c r="EXK370" s="0"/>
      <c r="EXL370" s="0"/>
      <c r="EXM370" s="0"/>
      <c r="EXN370" s="0"/>
      <c r="EXO370" s="0"/>
      <c r="EXP370" s="0"/>
      <c r="EXQ370" s="0"/>
      <c r="EXR370" s="0"/>
      <c r="EXS370" s="0"/>
      <c r="EXT370" s="0"/>
      <c r="EXU370" s="0"/>
      <c r="EXV370" s="0"/>
      <c r="EXW370" s="0"/>
      <c r="EXX370" s="0"/>
      <c r="EXY370" s="0"/>
      <c r="EXZ370" s="0"/>
      <c r="EYA370" s="0"/>
      <c r="EYB370" s="0"/>
      <c r="EYC370" s="0"/>
      <c r="EYD370" s="0"/>
      <c r="EYE370" s="0"/>
      <c r="EYF370" s="0"/>
      <c r="EYG370" s="0"/>
      <c r="EYH370" s="0"/>
      <c r="EYI370" s="0"/>
      <c r="EYJ370" s="0"/>
      <c r="EYK370" s="0"/>
      <c r="EYL370" s="0"/>
      <c r="EYM370" s="0"/>
      <c r="EYN370" s="0"/>
      <c r="EYO370" s="0"/>
      <c r="EYP370" s="0"/>
      <c r="EYQ370" s="0"/>
      <c r="EYR370" s="0"/>
      <c r="EYS370" s="0"/>
      <c r="EYT370" s="0"/>
      <c r="EYU370" s="0"/>
      <c r="EYV370" s="0"/>
      <c r="EYW370" s="0"/>
      <c r="EYX370" s="0"/>
      <c r="EYY370" s="0"/>
      <c r="EYZ370" s="0"/>
      <c r="EZA370" s="0"/>
      <c r="EZB370" s="0"/>
      <c r="EZC370" s="0"/>
      <c r="EZD370" s="0"/>
      <c r="EZE370" s="0"/>
      <c r="EZF370" s="0"/>
      <c r="EZG370" s="0"/>
      <c r="EZH370" s="0"/>
      <c r="EZI370" s="0"/>
      <c r="EZJ370" s="0"/>
      <c r="EZK370" s="0"/>
      <c r="EZL370" s="0"/>
      <c r="EZM370" s="0"/>
      <c r="EZN370" s="0"/>
      <c r="EZO370" s="0"/>
      <c r="EZP370" s="0"/>
      <c r="EZQ370" s="0"/>
      <c r="EZR370" s="0"/>
      <c r="EZS370" s="0"/>
      <c r="EZT370" s="0"/>
      <c r="EZU370" s="0"/>
      <c r="EZV370" s="0"/>
      <c r="EZW370" s="0"/>
      <c r="EZX370" s="0"/>
      <c r="EZY370" s="0"/>
      <c r="EZZ370" s="0"/>
      <c r="FAA370" s="0"/>
      <c r="FAB370" s="0"/>
      <c r="FAC370" s="0"/>
      <c r="FAD370" s="0"/>
      <c r="FAE370" s="0"/>
      <c r="FAF370" s="0"/>
      <c r="FAG370" s="0"/>
      <c r="FAH370" s="0"/>
      <c r="FAI370" s="0"/>
      <c r="FAJ370" s="0"/>
      <c r="FAK370" s="0"/>
      <c r="FAL370" s="0"/>
      <c r="FAM370" s="0"/>
      <c r="FAN370" s="0"/>
      <c r="FAO370" s="0"/>
      <c r="FAP370" s="0"/>
      <c r="FAQ370" s="0"/>
      <c r="FAR370" s="0"/>
      <c r="FAS370" s="0"/>
      <c r="FAT370" s="0"/>
      <c r="FAU370" s="0"/>
      <c r="FAV370" s="0"/>
      <c r="FAW370" s="0"/>
      <c r="FAX370" s="0"/>
      <c r="FAY370" s="0"/>
      <c r="FAZ370" s="0"/>
      <c r="FBA370" s="0"/>
      <c r="FBB370" s="0"/>
      <c r="FBC370" s="0"/>
      <c r="FBD370" s="0"/>
      <c r="FBE370" s="0"/>
      <c r="FBF370" s="0"/>
      <c r="FBG370" s="0"/>
      <c r="FBH370" s="0"/>
      <c r="FBI370" s="0"/>
      <c r="FBJ370" s="0"/>
      <c r="FBK370" s="0"/>
      <c r="FBL370" s="0"/>
      <c r="FBM370" s="0"/>
      <c r="FBN370" s="0"/>
      <c r="FBO370" s="0"/>
      <c r="FBP370" s="0"/>
      <c r="FBQ370" s="0"/>
      <c r="FBR370" s="0"/>
      <c r="FBS370" s="0"/>
      <c r="FBT370" s="0"/>
      <c r="FBU370" s="0"/>
      <c r="FBV370" s="0"/>
      <c r="FBW370" s="0"/>
      <c r="FBX370" s="0"/>
      <c r="FBY370" s="0"/>
      <c r="FBZ370" s="0"/>
      <c r="FCA370" s="0"/>
      <c r="FCB370" s="0"/>
      <c r="FCC370" s="0"/>
      <c r="FCD370" s="0"/>
      <c r="FCE370" s="0"/>
      <c r="FCF370" s="0"/>
      <c r="FCG370" s="0"/>
      <c r="FCH370" s="0"/>
      <c r="FCI370" s="0"/>
      <c r="FCJ370" s="0"/>
      <c r="FCK370" s="0"/>
      <c r="FCL370" s="0"/>
      <c r="FCM370" s="0"/>
      <c r="FCN370" s="0"/>
      <c r="FCO370" s="0"/>
      <c r="FCP370" s="0"/>
      <c r="FCQ370" s="0"/>
      <c r="FCR370" s="0"/>
      <c r="FCS370" s="0"/>
      <c r="FCT370" s="0"/>
      <c r="FCU370" s="0"/>
      <c r="FCV370" s="0"/>
      <c r="FCW370" s="0"/>
      <c r="FCX370" s="0"/>
      <c r="FCY370" s="0"/>
      <c r="FCZ370" s="0"/>
      <c r="FDA370" s="0"/>
      <c r="FDB370" s="0"/>
      <c r="FDC370" s="0"/>
      <c r="FDD370" s="0"/>
      <c r="FDE370" s="0"/>
      <c r="FDF370" s="0"/>
      <c r="FDG370" s="0"/>
      <c r="FDH370" s="0"/>
      <c r="FDI370" s="0"/>
      <c r="FDJ370" s="0"/>
      <c r="FDK370" s="0"/>
      <c r="FDL370" s="0"/>
      <c r="FDM370" s="0"/>
      <c r="FDN370" s="0"/>
      <c r="FDO370" s="0"/>
      <c r="FDP370" s="0"/>
      <c r="FDQ370" s="0"/>
      <c r="FDR370" s="0"/>
      <c r="FDS370" s="0"/>
      <c r="FDT370" s="0"/>
      <c r="FDU370" s="0"/>
      <c r="FDV370" s="0"/>
      <c r="FDW370" s="0"/>
      <c r="FDX370" s="0"/>
      <c r="FDY370" s="0"/>
      <c r="FDZ370" s="0"/>
      <c r="FEA370" s="0"/>
      <c r="FEB370" s="0"/>
      <c r="FEC370" s="0"/>
      <c r="FED370" s="0"/>
      <c r="FEE370" s="0"/>
      <c r="FEF370" s="0"/>
      <c r="FEG370" s="0"/>
      <c r="FEH370" s="0"/>
      <c r="FEI370" s="0"/>
      <c r="FEJ370" s="0"/>
      <c r="FEK370" s="0"/>
      <c r="FEL370" s="0"/>
      <c r="FEM370" s="0"/>
      <c r="FEN370" s="0"/>
      <c r="FEO370" s="0"/>
      <c r="FEP370" s="0"/>
      <c r="FEQ370" s="0"/>
      <c r="FER370" s="0"/>
      <c r="FES370" s="0"/>
      <c r="FET370" s="0"/>
      <c r="FEU370" s="0"/>
      <c r="FEV370" s="0"/>
      <c r="FEW370" s="0"/>
      <c r="FEX370" s="0"/>
      <c r="FEY370" s="0"/>
      <c r="FEZ370" s="0"/>
      <c r="FFA370" s="0"/>
      <c r="FFB370" s="0"/>
      <c r="FFC370" s="0"/>
      <c r="FFD370" s="0"/>
      <c r="FFE370" s="0"/>
      <c r="FFF370" s="0"/>
      <c r="FFG370" s="0"/>
      <c r="FFH370" s="0"/>
      <c r="FFI370" s="0"/>
      <c r="FFJ370" s="0"/>
      <c r="FFK370" s="0"/>
      <c r="FFL370" s="0"/>
      <c r="FFM370" s="0"/>
      <c r="FFN370" s="0"/>
      <c r="FFO370" s="0"/>
      <c r="FFP370" s="0"/>
      <c r="FFQ370" s="0"/>
      <c r="FFR370" s="0"/>
      <c r="FFS370" s="0"/>
      <c r="FFT370" s="0"/>
      <c r="FFU370" s="0"/>
      <c r="FFV370" s="0"/>
      <c r="FFW370" s="0"/>
      <c r="FFX370" s="0"/>
      <c r="FFY370" s="0"/>
      <c r="FFZ370" s="0"/>
      <c r="FGA370" s="0"/>
      <c r="FGB370" s="0"/>
      <c r="FGC370" s="0"/>
      <c r="FGD370" s="0"/>
      <c r="FGE370" s="0"/>
      <c r="FGF370" s="0"/>
      <c r="FGG370" s="0"/>
      <c r="FGH370" s="0"/>
      <c r="FGI370" s="0"/>
      <c r="FGJ370" s="0"/>
      <c r="FGK370" s="0"/>
      <c r="FGL370" s="0"/>
      <c r="FGM370" s="0"/>
      <c r="FGN370" s="0"/>
      <c r="FGO370" s="0"/>
      <c r="FGP370" s="0"/>
      <c r="FGQ370" s="0"/>
      <c r="FGR370" s="0"/>
      <c r="FGS370" s="0"/>
      <c r="FGT370" s="0"/>
      <c r="FGU370" s="0"/>
      <c r="FGV370" s="0"/>
      <c r="FGW370" s="0"/>
      <c r="FGX370" s="0"/>
      <c r="FGY370" s="0"/>
      <c r="FGZ370" s="0"/>
      <c r="FHA370" s="0"/>
      <c r="FHB370" s="0"/>
      <c r="FHC370" s="0"/>
      <c r="FHD370" s="0"/>
      <c r="FHE370" s="0"/>
      <c r="FHF370" s="0"/>
      <c r="FHG370" s="0"/>
      <c r="FHH370" s="0"/>
      <c r="FHI370" s="0"/>
      <c r="FHJ370" s="0"/>
      <c r="FHK370" s="0"/>
      <c r="FHL370" s="0"/>
      <c r="FHM370" s="0"/>
      <c r="FHN370" s="0"/>
      <c r="FHO370" s="0"/>
      <c r="FHP370" s="0"/>
      <c r="FHQ370" s="0"/>
      <c r="FHR370" s="0"/>
      <c r="FHS370" s="0"/>
      <c r="FHT370" s="0"/>
      <c r="FHU370" s="0"/>
      <c r="FHV370" s="0"/>
      <c r="FHW370" s="0"/>
      <c r="FHX370" s="0"/>
      <c r="FHY370" s="0"/>
      <c r="FHZ370" s="0"/>
      <c r="FIA370" s="0"/>
      <c r="FIB370" s="0"/>
      <c r="FIC370" s="0"/>
      <c r="FID370" s="0"/>
      <c r="FIE370" s="0"/>
      <c r="FIF370" s="0"/>
      <c r="FIG370" s="0"/>
      <c r="FIH370" s="0"/>
      <c r="FII370" s="0"/>
      <c r="FIJ370" s="0"/>
      <c r="FIK370" s="0"/>
      <c r="FIL370" s="0"/>
      <c r="FIM370" s="0"/>
      <c r="FIN370" s="0"/>
      <c r="FIO370" s="0"/>
      <c r="FIP370" s="0"/>
      <c r="FIQ370" s="0"/>
      <c r="FIR370" s="0"/>
      <c r="FIS370" s="0"/>
      <c r="FIT370" s="0"/>
      <c r="FIU370" s="0"/>
      <c r="FIV370" s="0"/>
      <c r="FIW370" s="0"/>
      <c r="FIX370" s="0"/>
      <c r="FIY370" s="0"/>
      <c r="FIZ370" s="0"/>
      <c r="FJA370" s="0"/>
      <c r="FJB370" s="0"/>
      <c r="FJC370" s="0"/>
      <c r="FJD370" s="0"/>
      <c r="FJE370" s="0"/>
      <c r="FJF370" s="0"/>
      <c r="FJG370" s="0"/>
      <c r="FJH370" s="0"/>
      <c r="FJI370" s="0"/>
      <c r="FJJ370" s="0"/>
      <c r="FJK370" s="0"/>
      <c r="FJL370" s="0"/>
      <c r="FJM370" s="0"/>
      <c r="FJN370" s="0"/>
      <c r="FJO370" s="0"/>
      <c r="FJP370" s="0"/>
      <c r="FJQ370" s="0"/>
      <c r="FJR370" s="0"/>
      <c r="FJS370" s="0"/>
      <c r="FJT370" s="0"/>
      <c r="FJU370" s="0"/>
      <c r="FJV370" s="0"/>
      <c r="FJW370" s="0"/>
      <c r="FJX370" s="0"/>
      <c r="FJY370" s="0"/>
      <c r="FJZ370" s="0"/>
      <c r="FKA370" s="0"/>
      <c r="FKB370" s="0"/>
      <c r="FKC370" s="0"/>
      <c r="FKD370" s="0"/>
      <c r="FKE370" s="0"/>
      <c r="FKF370" s="0"/>
      <c r="FKG370" s="0"/>
      <c r="FKH370" s="0"/>
      <c r="FKI370" s="0"/>
      <c r="FKJ370" s="0"/>
      <c r="FKK370" s="0"/>
      <c r="FKL370" s="0"/>
      <c r="FKM370" s="0"/>
      <c r="FKN370" s="0"/>
      <c r="FKO370" s="0"/>
      <c r="FKP370" s="0"/>
      <c r="FKQ370" s="0"/>
      <c r="FKR370" s="0"/>
      <c r="FKS370" s="0"/>
      <c r="FKT370" s="0"/>
      <c r="FKU370" s="0"/>
      <c r="FKV370" s="0"/>
      <c r="FKW370" s="0"/>
      <c r="FKX370" s="0"/>
      <c r="FKY370" s="0"/>
      <c r="FKZ370" s="0"/>
      <c r="FLA370" s="0"/>
      <c r="FLB370" s="0"/>
      <c r="FLC370" s="0"/>
      <c r="FLD370" s="0"/>
      <c r="FLE370" s="0"/>
      <c r="FLF370" s="0"/>
      <c r="FLG370" s="0"/>
      <c r="FLH370" s="0"/>
      <c r="FLI370" s="0"/>
      <c r="FLJ370" s="0"/>
      <c r="FLK370" s="0"/>
      <c r="FLL370" s="0"/>
      <c r="FLM370" s="0"/>
      <c r="FLN370" s="0"/>
      <c r="FLO370" s="0"/>
      <c r="FLP370" s="0"/>
      <c r="FLQ370" s="0"/>
      <c r="FLR370" s="0"/>
      <c r="FLS370" s="0"/>
      <c r="FLT370" s="0"/>
      <c r="FLU370" s="0"/>
      <c r="FLV370" s="0"/>
      <c r="FLW370" s="0"/>
      <c r="FLX370" s="0"/>
      <c r="FLY370" s="0"/>
      <c r="FLZ370" s="0"/>
      <c r="FMA370" s="0"/>
      <c r="FMB370" s="0"/>
      <c r="FMC370" s="0"/>
      <c r="FMD370" s="0"/>
      <c r="FME370" s="0"/>
      <c r="FMF370" s="0"/>
      <c r="FMG370" s="0"/>
      <c r="FMH370" s="0"/>
      <c r="FMI370" s="0"/>
      <c r="FMJ370" s="0"/>
      <c r="FMK370" s="0"/>
      <c r="FML370" s="0"/>
      <c r="FMM370" s="0"/>
      <c r="FMN370" s="0"/>
      <c r="FMO370" s="0"/>
      <c r="FMP370" s="0"/>
      <c r="FMQ370" s="0"/>
      <c r="FMR370" s="0"/>
      <c r="FMS370" s="0"/>
      <c r="FMT370" s="0"/>
      <c r="FMU370" s="0"/>
      <c r="FMV370" s="0"/>
      <c r="FMW370" s="0"/>
      <c r="FMX370" s="0"/>
      <c r="FMY370" s="0"/>
      <c r="FMZ370" s="0"/>
      <c r="FNA370" s="0"/>
      <c r="FNB370" s="0"/>
      <c r="FNC370" s="0"/>
      <c r="FND370" s="0"/>
      <c r="FNE370" s="0"/>
      <c r="FNF370" s="0"/>
      <c r="FNG370" s="0"/>
      <c r="FNH370" s="0"/>
      <c r="FNI370" s="0"/>
      <c r="FNJ370" s="0"/>
      <c r="FNK370" s="0"/>
      <c r="FNL370" s="0"/>
      <c r="FNM370" s="0"/>
      <c r="FNN370" s="0"/>
      <c r="FNO370" s="0"/>
      <c r="FNP370" s="0"/>
      <c r="FNQ370" s="0"/>
      <c r="FNR370" s="0"/>
      <c r="FNS370" s="0"/>
      <c r="FNT370" s="0"/>
      <c r="FNU370" s="0"/>
      <c r="FNV370" s="0"/>
      <c r="FNW370" s="0"/>
      <c r="FNX370" s="0"/>
      <c r="FNY370" s="0"/>
      <c r="FNZ370" s="0"/>
      <c r="FOA370" s="0"/>
      <c r="FOB370" s="0"/>
      <c r="FOC370" s="0"/>
      <c r="FOD370" s="0"/>
      <c r="FOE370" s="0"/>
      <c r="FOF370" s="0"/>
      <c r="FOG370" s="0"/>
      <c r="FOH370" s="0"/>
      <c r="FOI370" s="0"/>
      <c r="FOJ370" s="0"/>
      <c r="FOK370" s="0"/>
      <c r="FOL370" s="0"/>
      <c r="FOM370" s="0"/>
      <c r="FON370" s="0"/>
      <c r="FOO370" s="0"/>
      <c r="FOP370" s="0"/>
      <c r="FOQ370" s="0"/>
      <c r="FOR370" s="0"/>
      <c r="FOS370" s="0"/>
      <c r="FOT370" s="0"/>
      <c r="FOU370" s="0"/>
      <c r="FOV370" s="0"/>
      <c r="FOW370" s="0"/>
      <c r="FOX370" s="0"/>
      <c r="FOY370" s="0"/>
      <c r="FOZ370" s="0"/>
      <c r="FPA370" s="0"/>
      <c r="FPB370" s="0"/>
      <c r="FPC370" s="0"/>
      <c r="FPD370" s="0"/>
      <c r="FPE370" s="0"/>
      <c r="FPF370" s="0"/>
      <c r="FPG370" s="0"/>
      <c r="FPH370" s="0"/>
      <c r="FPI370" s="0"/>
      <c r="FPJ370" s="0"/>
      <c r="FPK370" s="0"/>
      <c r="FPL370" s="0"/>
      <c r="FPM370" s="0"/>
      <c r="FPN370" s="0"/>
      <c r="FPO370" s="0"/>
      <c r="FPP370" s="0"/>
      <c r="FPQ370" s="0"/>
      <c r="FPR370" s="0"/>
      <c r="FPS370" s="0"/>
      <c r="FPT370" s="0"/>
      <c r="FPU370" s="0"/>
      <c r="FPV370" s="0"/>
      <c r="FPW370" s="0"/>
      <c r="FPX370" s="0"/>
      <c r="FPY370" s="0"/>
      <c r="FPZ370" s="0"/>
      <c r="FQA370" s="0"/>
      <c r="FQB370" s="0"/>
      <c r="FQC370" s="0"/>
      <c r="FQD370" s="0"/>
      <c r="FQE370" s="0"/>
      <c r="FQF370" s="0"/>
      <c r="FQG370" s="0"/>
      <c r="FQH370" s="0"/>
      <c r="FQI370" s="0"/>
      <c r="FQJ370" s="0"/>
      <c r="FQK370" s="0"/>
      <c r="FQL370" s="0"/>
      <c r="FQM370" s="0"/>
      <c r="FQN370" s="0"/>
      <c r="FQO370" s="0"/>
      <c r="FQP370" s="0"/>
      <c r="FQQ370" s="0"/>
      <c r="FQR370" s="0"/>
      <c r="FQS370" s="0"/>
      <c r="FQT370" s="0"/>
      <c r="FQU370" s="0"/>
      <c r="FQV370" s="0"/>
      <c r="FQW370" s="0"/>
      <c r="FQX370" s="0"/>
      <c r="FQY370" s="0"/>
      <c r="FQZ370" s="0"/>
      <c r="FRA370" s="0"/>
      <c r="FRB370" s="0"/>
      <c r="FRC370" s="0"/>
      <c r="FRD370" s="0"/>
      <c r="FRE370" s="0"/>
      <c r="FRF370" s="0"/>
      <c r="FRG370" s="0"/>
      <c r="FRH370" s="0"/>
      <c r="FRI370" s="0"/>
      <c r="FRJ370" s="0"/>
      <c r="FRK370" s="0"/>
      <c r="FRL370" s="0"/>
      <c r="FRM370" s="0"/>
      <c r="FRN370" s="0"/>
      <c r="FRO370" s="0"/>
      <c r="FRP370" s="0"/>
      <c r="FRQ370" s="0"/>
      <c r="FRR370" s="0"/>
      <c r="FRS370" s="0"/>
      <c r="FRT370" s="0"/>
      <c r="FRU370" s="0"/>
      <c r="FRV370" s="0"/>
      <c r="FRW370" s="0"/>
      <c r="FRX370" s="0"/>
      <c r="FRY370" s="0"/>
      <c r="FRZ370" s="0"/>
      <c r="FSA370" s="0"/>
      <c r="FSB370" s="0"/>
      <c r="FSC370" s="0"/>
      <c r="FSD370" s="0"/>
      <c r="FSE370" s="0"/>
      <c r="FSF370" s="0"/>
      <c r="FSG370" s="0"/>
      <c r="FSH370" s="0"/>
      <c r="FSI370" s="0"/>
      <c r="FSJ370" s="0"/>
      <c r="FSK370" s="0"/>
      <c r="FSL370" s="0"/>
      <c r="FSM370" s="0"/>
      <c r="FSN370" s="0"/>
      <c r="FSO370" s="0"/>
      <c r="FSP370" s="0"/>
      <c r="FSQ370" s="0"/>
      <c r="FSR370" s="0"/>
      <c r="FSS370" s="0"/>
      <c r="FST370" s="0"/>
      <c r="FSU370" s="0"/>
      <c r="FSV370" s="0"/>
      <c r="FSW370" s="0"/>
      <c r="FSX370" s="0"/>
      <c r="FSY370" s="0"/>
      <c r="FSZ370" s="0"/>
      <c r="FTA370" s="0"/>
      <c r="FTB370" s="0"/>
      <c r="FTC370" s="0"/>
      <c r="FTD370" s="0"/>
      <c r="FTE370" s="0"/>
      <c r="FTF370" s="0"/>
      <c r="FTG370" s="0"/>
      <c r="FTH370" s="0"/>
      <c r="FTI370" s="0"/>
      <c r="FTJ370" s="0"/>
      <c r="FTK370" s="0"/>
      <c r="FTL370" s="0"/>
      <c r="FTM370" s="0"/>
      <c r="FTN370" s="0"/>
      <c r="FTO370" s="0"/>
      <c r="FTP370" s="0"/>
      <c r="FTQ370" s="0"/>
      <c r="FTR370" s="0"/>
      <c r="FTS370" s="0"/>
      <c r="FTT370" s="0"/>
      <c r="FTU370" s="0"/>
      <c r="FTV370" s="0"/>
      <c r="FTW370" s="0"/>
      <c r="FTX370" s="0"/>
      <c r="FTY370" s="0"/>
      <c r="FTZ370" s="0"/>
      <c r="FUA370" s="0"/>
      <c r="FUB370" s="0"/>
      <c r="FUC370" s="0"/>
      <c r="FUD370" s="0"/>
      <c r="FUE370" s="0"/>
      <c r="FUF370" s="0"/>
      <c r="FUG370" s="0"/>
      <c r="FUH370" s="0"/>
      <c r="FUI370" s="0"/>
      <c r="FUJ370" s="0"/>
      <c r="FUK370" s="0"/>
      <c r="FUL370" s="0"/>
      <c r="FUM370" s="0"/>
      <c r="FUN370" s="0"/>
      <c r="FUO370" s="0"/>
      <c r="FUP370" s="0"/>
      <c r="FUQ370" s="0"/>
      <c r="FUR370" s="0"/>
      <c r="FUS370" s="0"/>
      <c r="FUT370" s="0"/>
      <c r="FUU370" s="0"/>
      <c r="FUV370" s="0"/>
      <c r="FUW370" s="0"/>
      <c r="FUX370" s="0"/>
      <c r="FUY370" s="0"/>
      <c r="FUZ370" s="0"/>
      <c r="FVA370" s="0"/>
      <c r="FVB370" s="0"/>
      <c r="FVC370" s="0"/>
      <c r="FVD370" s="0"/>
      <c r="FVE370" s="0"/>
      <c r="FVF370" s="0"/>
      <c r="FVG370" s="0"/>
      <c r="FVH370" s="0"/>
      <c r="FVI370" s="0"/>
      <c r="FVJ370" s="0"/>
      <c r="FVK370" s="0"/>
      <c r="FVL370" s="0"/>
      <c r="FVM370" s="0"/>
      <c r="FVN370" s="0"/>
      <c r="FVO370" s="0"/>
      <c r="FVP370" s="0"/>
      <c r="FVQ370" s="0"/>
      <c r="FVR370" s="0"/>
      <c r="FVS370" s="0"/>
      <c r="FVT370" s="0"/>
      <c r="FVU370" s="0"/>
      <c r="FVV370" s="0"/>
      <c r="FVW370" s="0"/>
      <c r="FVX370" s="0"/>
      <c r="FVY370" s="0"/>
      <c r="FVZ370" s="0"/>
      <c r="FWA370" s="0"/>
      <c r="FWB370" s="0"/>
      <c r="FWC370" s="0"/>
      <c r="FWD370" s="0"/>
      <c r="FWE370" s="0"/>
      <c r="FWF370" s="0"/>
      <c r="FWG370" s="0"/>
      <c r="FWH370" s="0"/>
      <c r="FWI370" s="0"/>
      <c r="FWJ370" s="0"/>
      <c r="FWK370" s="0"/>
      <c r="FWL370" s="0"/>
      <c r="FWM370" s="0"/>
      <c r="FWN370" s="0"/>
      <c r="FWO370" s="0"/>
      <c r="FWP370" s="0"/>
      <c r="FWQ370" s="0"/>
      <c r="FWR370" s="0"/>
      <c r="FWS370" s="0"/>
      <c r="FWT370" s="0"/>
      <c r="FWU370" s="0"/>
      <c r="FWV370" s="0"/>
      <c r="FWW370" s="0"/>
      <c r="FWX370" s="0"/>
      <c r="FWY370" s="0"/>
      <c r="FWZ370" s="0"/>
      <c r="FXA370" s="0"/>
      <c r="FXB370" s="0"/>
      <c r="FXC370" s="0"/>
      <c r="FXD370" s="0"/>
      <c r="FXE370" s="0"/>
      <c r="FXF370" s="0"/>
      <c r="FXG370" s="0"/>
      <c r="FXH370" s="0"/>
      <c r="FXI370" s="0"/>
      <c r="FXJ370" s="0"/>
      <c r="FXK370" s="0"/>
      <c r="FXL370" s="0"/>
      <c r="FXM370" s="0"/>
      <c r="FXN370" s="0"/>
      <c r="FXO370" s="0"/>
      <c r="FXP370" s="0"/>
      <c r="FXQ370" s="0"/>
      <c r="FXR370" s="0"/>
      <c r="FXS370" s="0"/>
      <c r="FXT370" s="0"/>
      <c r="FXU370" s="0"/>
      <c r="FXV370" s="0"/>
      <c r="FXW370" s="0"/>
      <c r="FXX370" s="0"/>
      <c r="FXY370" s="0"/>
      <c r="FXZ370" s="0"/>
      <c r="FYA370" s="0"/>
      <c r="FYB370" s="0"/>
      <c r="FYC370" s="0"/>
      <c r="FYD370" s="0"/>
      <c r="FYE370" s="0"/>
      <c r="FYF370" s="0"/>
      <c r="FYG370" s="0"/>
      <c r="FYH370" s="0"/>
      <c r="FYI370" s="0"/>
      <c r="FYJ370" s="0"/>
      <c r="FYK370" s="0"/>
      <c r="FYL370" s="0"/>
      <c r="FYM370" s="0"/>
      <c r="FYN370" s="0"/>
      <c r="FYO370" s="0"/>
      <c r="FYP370" s="0"/>
      <c r="FYQ370" s="0"/>
      <c r="FYR370" s="0"/>
      <c r="FYS370" s="0"/>
      <c r="FYT370" s="0"/>
      <c r="FYU370" s="0"/>
      <c r="FYV370" s="0"/>
      <c r="FYW370" s="0"/>
      <c r="FYX370" s="0"/>
      <c r="FYY370" s="0"/>
      <c r="FYZ370" s="0"/>
      <c r="FZA370" s="0"/>
      <c r="FZB370" s="0"/>
      <c r="FZC370" s="0"/>
      <c r="FZD370" s="0"/>
      <c r="FZE370" s="0"/>
      <c r="FZF370" s="0"/>
      <c r="FZG370" s="0"/>
      <c r="FZH370" s="0"/>
      <c r="FZI370" s="0"/>
      <c r="FZJ370" s="0"/>
      <c r="FZK370" s="0"/>
      <c r="FZL370" s="0"/>
      <c r="FZM370" s="0"/>
      <c r="FZN370" s="0"/>
      <c r="FZO370" s="0"/>
      <c r="FZP370" s="0"/>
      <c r="FZQ370" s="0"/>
      <c r="FZR370" s="0"/>
      <c r="FZS370" s="0"/>
      <c r="FZT370" s="0"/>
      <c r="FZU370" s="0"/>
      <c r="FZV370" s="0"/>
      <c r="FZW370" s="0"/>
      <c r="FZX370" s="0"/>
      <c r="FZY370" s="0"/>
      <c r="FZZ370" s="0"/>
      <c r="GAA370" s="0"/>
      <c r="GAB370" s="0"/>
      <c r="GAC370" s="0"/>
      <c r="GAD370" s="0"/>
      <c r="GAE370" s="0"/>
      <c r="GAF370" s="0"/>
      <c r="GAG370" s="0"/>
      <c r="GAH370" s="0"/>
      <c r="GAI370" s="0"/>
      <c r="GAJ370" s="0"/>
      <c r="GAK370" s="0"/>
      <c r="GAL370" s="0"/>
      <c r="GAM370" s="0"/>
      <c r="GAN370" s="0"/>
      <c r="GAO370" s="0"/>
      <c r="GAP370" s="0"/>
      <c r="GAQ370" s="0"/>
      <c r="GAR370" s="0"/>
      <c r="GAS370" s="0"/>
      <c r="GAT370" s="0"/>
      <c r="GAU370" s="0"/>
      <c r="GAV370" s="0"/>
      <c r="GAW370" s="0"/>
      <c r="GAX370" s="0"/>
      <c r="GAY370" s="0"/>
      <c r="GAZ370" s="0"/>
      <c r="GBA370" s="0"/>
      <c r="GBB370" s="0"/>
      <c r="GBC370" s="0"/>
      <c r="GBD370" s="0"/>
      <c r="GBE370" s="0"/>
      <c r="GBF370" s="0"/>
      <c r="GBG370" s="0"/>
      <c r="GBH370" s="0"/>
      <c r="GBI370" s="0"/>
      <c r="GBJ370" s="0"/>
      <c r="GBK370" s="0"/>
      <c r="GBL370" s="0"/>
      <c r="GBM370" s="0"/>
      <c r="GBN370" s="0"/>
      <c r="GBO370" s="0"/>
      <c r="GBP370" s="0"/>
      <c r="GBQ370" s="0"/>
      <c r="GBR370" s="0"/>
      <c r="GBS370" s="0"/>
      <c r="GBT370" s="0"/>
      <c r="GBU370" s="0"/>
      <c r="GBV370" s="0"/>
      <c r="GBW370" s="0"/>
      <c r="GBX370" s="0"/>
      <c r="GBY370" s="0"/>
      <c r="GBZ370" s="0"/>
      <c r="GCA370" s="0"/>
      <c r="GCB370" s="0"/>
      <c r="GCC370" s="0"/>
      <c r="GCD370" s="0"/>
      <c r="GCE370" s="0"/>
      <c r="GCF370" s="0"/>
      <c r="GCG370" s="0"/>
      <c r="GCH370" s="0"/>
      <c r="GCI370" s="0"/>
      <c r="GCJ370" s="0"/>
      <c r="GCK370" s="0"/>
      <c r="GCL370" s="0"/>
      <c r="GCM370" s="0"/>
      <c r="GCN370" s="0"/>
      <c r="GCO370" s="0"/>
      <c r="GCP370" s="0"/>
      <c r="GCQ370" s="0"/>
      <c r="GCR370" s="0"/>
      <c r="GCS370" s="0"/>
      <c r="GCT370" s="0"/>
      <c r="GCU370" s="0"/>
      <c r="GCV370" s="0"/>
      <c r="GCW370" s="0"/>
      <c r="GCX370" s="0"/>
      <c r="GCY370" s="0"/>
      <c r="GCZ370" s="0"/>
      <c r="GDA370" s="0"/>
      <c r="GDB370" s="0"/>
      <c r="GDC370" s="0"/>
      <c r="GDD370" s="0"/>
      <c r="GDE370" s="0"/>
      <c r="GDF370" s="0"/>
      <c r="GDG370" s="0"/>
      <c r="GDH370" s="0"/>
      <c r="GDI370" s="0"/>
      <c r="GDJ370" s="0"/>
      <c r="GDK370" s="0"/>
      <c r="GDL370" s="0"/>
      <c r="GDM370" s="0"/>
      <c r="GDN370" s="0"/>
      <c r="GDO370" s="0"/>
      <c r="GDP370" s="0"/>
      <c r="GDQ370" s="0"/>
      <c r="GDR370" s="0"/>
      <c r="GDS370" s="0"/>
      <c r="GDT370" s="0"/>
      <c r="GDU370" s="0"/>
      <c r="GDV370" s="0"/>
      <c r="GDW370" s="0"/>
      <c r="GDX370" s="0"/>
      <c r="GDY370" s="0"/>
      <c r="GDZ370" s="0"/>
      <c r="GEA370" s="0"/>
      <c r="GEB370" s="0"/>
      <c r="GEC370" s="0"/>
      <c r="GED370" s="0"/>
      <c r="GEE370" s="0"/>
      <c r="GEF370" s="0"/>
      <c r="GEG370" s="0"/>
      <c r="GEH370" s="0"/>
      <c r="GEI370" s="0"/>
      <c r="GEJ370" s="0"/>
      <c r="GEK370" s="0"/>
      <c r="GEL370" s="0"/>
      <c r="GEM370" s="0"/>
      <c r="GEN370" s="0"/>
      <c r="GEO370" s="0"/>
      <c r="GEP370" s="0"/>
      <c r="GEQ370" s="0"/>
      <c r="GER370" s="0"/>
      <c r="GES370" s="0"/>
      <c r="GET370" s="0"/>
      <c r="GEU370" s="0"/>
      <c r="GEV370" s="0"/>
      <c r="GEW370" s="0"/>
      <c r="GEX370" s="0"/>
      <c r="GEY370" s="0"/>
      <c r="GEZ370" s="0"/>
      <c r="GFA370" s="0"/>
      <c r="GFB370" s="0"/>
      <c r="GFC370" s="0"/>
      <c r="GFD370" s="0"/>
      <c r="GFE370" s="0"/>
      <c r="GFF370" s="0"/>
      <c r="GFG370" s="0"/>
      <c r="GFH370" s="0"/>
      <c r="GFI370" s="0"/>
      <c r="GFJ370" s="0"/>
      <c r="GFK370" s="0"/>
      <c r="GFL370" s="0"/>
      <c r="GFM370" s="0"/>
      <c r="GFN370" s="0"/>
      <c r="GFO370" s="0"/>
      <c r="GFP370" s="0"/>
      <c r="GFQ370" s="0"/>
      <c r="GFR370" s="0"/>
      <c r="GFS370" s="0"/>
      <c r="GFT370" s="0"/>
      <c r="GFU370" s="0"/>
      <c r="GFV370" s="0"/>
      <c r="GFW370" s="0"/>
      <c r="GFX370" s="0"/>
      <c r="GFY370" s="0"/>
      <c r="GFZ370" s="0"/>
      <c r="GGA370" s="0"/>
      <c r="GGB370" s="0"/>
      <c r="GGC370" s="0"/>
      <c r="GGD370" s="0"/>
      <c r="GGE370" s="0"/>
      <c r="GGF370" s="0"/>
      <c r="GGG370" s="0"/>
      <c r="GGH370" s="0"/>
      <c r="GGI370" s="0"/>
      <c r="GGJ370" s="0"/>
      <c r="GGK370" s="0"/>
      <c r="GGL370" s="0"/>
      <c r="GGM370" s="0"/>
      <c r="GGN370" s="0"/>
      <c r="GGO370" s="0"/>
      <c r="GGP370" s="0"/>
      <c r="GGQ370" s="0"/>
      <c r="GGR370" s="0"/>
      <c r="GGS370" s="0"/>
      <c r="GGT370" s="0"/>
      <c r="GGU370" s="0"/>
      <c r="GGV370" s="0"/>
      <c r="GGW370" s="0"/>
      <c r="GGX370" s="0"/>
      <c r="GGY370" s="0"/>
      <c r="GGZ370" s="0"/>
      <c r="GHA370" s="0"/>
      <c r="GHB370" s="0"/>
      <c r="GHC370" s="0"/>
      <c r="GHD370" s="0"/>
      <c r="GHE370" s="0"/>
      <c r="GHF370" s="0"/>
      <c r="GHG370" s="0"/>
      <c r="GHH370" s="0"/>
      <c r="GHI370" s="0"/>
      <c r="GHJ370" s="0"/>
      <c r="GHK370" s="0"/>
      <c r="GHL370" s="0"/>
      <c r="GHM370" s="0"/>
      <c r="GHN370" s="0"/>
      <c r="GHO370" s="0"/>
      <c r="GHP370" s="0"/>
      <c r="GHQ370" s="0"/>
      <c r="GHR370" s="0"/>
      <c r="GHS370" s="0"/>
      <c r="GHT370" s="0"/>
      <c r="GHU370" s="0"/>
      <c r="GHV370" s="0"/>
      <c r="GHW370" s="0"/>
      <c r="GHX370" s="0"/>
      <c r="GHY370" s="0"/>
      <c r="GHZ370" s="0"/>
      <c r="GIA370" s="0"/>
      <c r="GIB370" s="0"/>
      <c r="GIC370" s="0"/>
      <c r="GID370" s="0"/>
      <c r="GIE370" s="0"/>
      <c r="GIF370" s="0"/>
      <c r="GIG370" s="0"/>
      <c r="GIH370" s="0"/>
      <c r="GII370" s="0"/>
      <c r="GIJ370" s="0"/>
      <c r="GIK370" s="0"/>
      <c r="GIL370" s="0"/>
      <c r="GIM370" s="0"/>
      <c r="GIN370" s="0"/>
      <c r="GIO370" s="0"/>
      <c r="GIP370" s="0"/>
      <c r="GIQ370" s="0"/>
      <c r="GIR370" s="0"/>
      <c r="GIS370" s="0"/>
      <c r="GIT370" s="0"/>
      <c r="GIU370" s="0"/>
      <c r="GIV370" s="0"/>
      <c r="GIW370" s="0"/>
      <c r="GIX370" s="0"/>
      <c r="GIY370" s="0"/>
      <c r="GIZ370" s="0"/>
      <c r="GJA370" s="0"/>
      <c r="GJB370" s="0"/>
      <c r="GJC370" s="0"/>
      <c r="GJD370" s="0"/>
      <c r="GJE370" s="0"/>
      <c r="GJF370" s="0"/>
      <c r="GJG370" s="0"/>
      <c r="GJH370" s="0"/>
      <c r="GJI370" s="0"/>
      <c r="GJJ370" s="0"/>
      <c r="GJK370" s="0"/>
      <c r="GJL370" s="0"/>
      <c r="GJM370" s="0"/>
      <c r="GJN370" s="0"/>
      <c r="GJO370" s="0"/>
      <c r="GJP370" s="0"/>
      <c r="GJQ370" s="0"/>
      <c r="GJR370" s="0"/>
      <c r="GJS370" s="0"/>
      <c r="GJT370" s="0"/>
      <c r="GJU370" s="0"/>
      <c r="GJV370" s="0"/>
      <c r="GJW370" s="0"/>
      <c r="GJX370" s="0"/>
      <c r="GJY370" s="0"/>
      <c r="GJZ370" s="0"/>
      <c r="GKA370" s="0"/>
      <c r="GKB370" s="0"/>
      <c r="GKC370" s="0"/>
      <c r="GKD370" s="0"/>
      <c r="GKE370" s="0"/>
      <c r="GKF370" s="0"/>
      <c r="GKG370" s="0"/>
      <c r="GKH370" s="0"/>
      <c r="GKI370" s="0"/>
      <c r="GKJ370" s="0"/>
      <c r="GKK370" s="0"/>
      <c r="GKL370" s="0"/>
      <c r="GKM370" s="0"/>
      <c r="GKN370" s="0"/>
      <c r="GKO370" s="0"/>
      <c r="GKP370" s="0"/>
      <c r="GKQ370" s="0"/>
      <c r="GKR370" s="0"/>
      <c r="GKS370" s="0"/>
      <c r="GKT370" s="0"/>
      <c r="GKU370" s="0"/>
      <c r="GKV370" s="0"/>
      <c r="GKW370" s="0"/>
      <c r="GKX370" s="0"/>
      <c r="GKY370" s="0"/>
      <c r="GKZ370" s="0"/>
      <c r="GLA370" s="0"/>
      <c r="GLB370" s="0"/>
      <c r="GLC370" s="0"/>
      <c r="GLD370" s="0"/>
      <c r="GLE370" s="0"/>
      <c r="GLF370" s="0"/>
      <c r="GLG370" s="0"/>
      <c r="GLH370" s="0"/>
      <c r="GLI370" s="0"/>
      <c r="GLJ370" s="0"/>
      <c r="GLK370" s="0"/>
      <c r="GLL370" s="0"/>
      <c r="GLM370" s="0"/>
      <c r="GLN370" s="0"/>
      <c r="GLO370" s="0"/>
      <c r="GLP370" s="0"/>
      <c r="GLQ370" s="0"/>
      <c r="GLR370" s="0"/>
      <c r="GLS370" s="0"/>
      <c r="GLT370" s="0"/>
      <c r="GLU370" s="0"/>
      <c r="GLV370" s="0"/>
      <c r="GLW370" s="0"/>
      <c r="GLX370" s="0"/>
      <c r="GLY370" s="0"/>
      <c r="GLZ370" s="0"/>
      <c r="GMA370" s="0"/>
      <c r="GMB370" s="0"/>
      <c r="GMC370" s="0"/>
      <c r="GMD370" s="0"/>
      <c r="GME370" s="0"/>
      <c r="GMF370" s="0"/>
      <c r="GMG370" s="0"/>
      <c r="GMH370" s="0"/>
      <c r="GMI370" s="0"/>
      <c r="GMJ370" s="0"/>
      <c r="GMK370" s="0"/>
      <c r="GML370" s="0"/>
      <c r="GMM370" s="0"/>
      <c r="GMN370" s="0"/>
      <c r="GMO370" s="0"/>
      <c r="GMP370" s="0"/>
      <c r="GMQ370" s="0"/>
      <c r="GMR370" s="0"/>
      <c r="GMS370" s="0"/>
      <c r="GMT370" s="0"/>
      <c r="GMU370" s="0"/>
      <c r="GMV370" s="0"/>
      <c r="GMW370" s="0"/>
      <c r="GMX370" s="0"/>
      <c r="GMY370" s="0"/>
      <c r="GMZ370" s="0"/>
      <c r="GNA370" s="0"/>
      <c r="GNB370" s="0"/>
      <c r="GNC370" s="0"/>
      <c r="GND370" s="0"/>
      <c r="GNE370" s="0"/>
      <c r="GNF370" s="0"/>
      <c r="GNG370" s="0"/>
      <c r="GNH370" s="0"/>
      <c r="GNI370" s="0"/>
      <c r="GNJ370" s="0"/>
      <c r="GNK370" s="0"/>
      <c r="GNL370" s="0"/>
      <c r="GNM370" s="0"/>
      <c r="GNN370" s="0"/>
      <c r="GNO370" s="0"/>
      <c r="GNP370" s="0"/>
      <c r="GNQ370" s="0"/>
      <c r="GNR370" s="0"/>
      <c r="GNS370" s="0"/>
      <c r="GNT370" s="0"/>
      <c r="GNU370" s="0"/>
      <c r="GNV370" s="0"/>
      <c r="GNW370" s="0"/>
      <c r="GNX370" s="0"/>
      <c r="GNY370" s="0"/>
      <c r="GNZ370" s="0"/>
      <c r="GOA370" s="0"/>
      <c r="GOB370" s="0"/>
      <c r="GOC370" s="0"/>
      <c r="GOD370" s="0"/>
      <c r="GOE370" s="0"/>
      <c r="GOF370" s="0"/>
      <c r="GOG370" s="0"/>
      <c r="GOH370" s="0"/>
      <c r="GOI370" s="0"/>
      <c r="GOJ370" s="0"/>
      <c r="GOK370" s="0"/>
      <c r="GOL370" s="0"/>
      <c r="GOM370" s="0"/>
      <c r="GON370" s="0"/>
      <c r="GOO370" s="0"/>
      <c r="GOP370" s="0"/>
      <c r="GOQ370" s="0"/>
      <c r="GOR370" s="0"/>
      <c r="GOS370" s="0"/>
      <c r="GOT370" s="0"/>
      <c r="GOU370" s="0"/>
      <c r="GOV370" s="0"/>
      <c r="GOW370" s="0"/>
      <c r="GOX370" s="0"/>
      <c r="GOY370" s="0"/>
      <c r="GOZ370" s="0"/>
      <c r="GPA370" s="0"/>
      <c r="GPB370" s="0"/>
      <c r="GPC370" s="0"/>
      <c r="GPD370" s="0"/>
      <c r="GPE370" s="0"/>
      <c r="GPF370" s="0"/>
      <c r="GPG370" s="0"/>
      <c r="GPH370" s="0"/>
      <c r="GPI370" s="0"/>
      <c r="GPJ370" s="0"/>
      <c r="GPK370" s="0"/>
      <c r="GPL370" s="0"/>
      <c r="GPM370" s="0"/>
      <c r="GPN370" s="0"/>
      <c r="GPO370" s="0"/>
      <c r="GPP370" s="0"/>
      <c r="GPQ370" s="0"/>
      <c r="GPR370" s="0"/>
      <c r="GPS370" s="0"/>
      <c r="GPT370" s="0"/>
      <c r="GPU370" s="0"/>
      <c r="GPV370" s="0"/>
      <c r="GPW370" s="0"/>
      <c r="GPX370" s="0"/>
      <c r="GPY370" s="0"/>
      <c r="GPZ370" s="0"/>
      <c r="GQA370" s="0"/>
      <c r="GQB370" s="0"/>
      <c r="GQC370" s="0"/>
      <c r="GQD370" s="0"/>
      <c r="GQE370" s="0"/>
      <c r="GQF370" s="0"/>
      <c r="GQG370" s="0"/>
      <c r="GQH370" s="0"/>
      <c r="GQI370" s="0"/>
      <c r="GQJ370" s="0"/>
      <c r="GQK370" s="0"/>
      <c r="GQL370" s="0"/>
      <c r="GQM370" s="0"/>
      <c r="GQN370" s="0"/>
      <c r="GQO370" s="0"/>
      <c r="GQP370" s="0"/>
      <c r="GQQ370" s="0"/>
      <c r="GQR370" s="0"/>
      <c r="GQS370" s="0"/>
      <c r="GQT370" s="0"/>
      <c r="GQU370" s="0"/>
      <c r="GQV370" s="0"/>
      <c r="GQW370" s="0"/>
      <c r="GQX370" s="0"/>
      <c r="GQY370" s="0"/>
      <c r="GQZ370" s="0"/>
      <c r="GRA370" s="0"/>
      <c r="GRB370" s="0"/>
      <c r="GRC370" s="0"/>
      <c r="GRD370" s="0"/>
      <c r="GRE370" s="0"/>
      <c r="GRF370" s="0"/>
      <c r="GRG370" s="0"/>
      <c r="GRH370" s="0"/>
      <c r="GRI370" s="0"/>
      <c r="GRJ370" s="0"/>
      <c r="GRK370" s="0"/>
      <c r="GRL370" s="0"/>
      <c r="GRM370" s="0"/>
      <c r="GRN370" s="0"/>
      <c r="GRO370" s="0"/>
      <c r="GRP370" s="0"/>
      <c r="GRQ370" s="0"/>
      <c r="GRR370" s="0"/>
      <c r="GRS370" s="0"/>
      <c r="GRT370" s="0"/>
      <c r="GRU370" s="0"/>
      <c r="GRV370" s="0"/>
      <c r="GRW370" s="0"/>
      <c r="GRX370" s="0"/>
      <c r="GRY370" s="0"/>
      <c r="GRZ370" s="0"/>
      <c r="GSA370" s="0"/>
      <c r="GSB370" s="0"/>
      <c r="GSC370" s="0"/>
      <c r="GSD370" s="0"/>
      <c r="GSE370" s="0"/>
      <c r="GSF370" s="0"/>
      <c r="GSG370" s="0"/>
      <c r="GSH370" s="0"/>
      <c r="GSI370" s="0"/>
      <c r="GSJ370" s="0"/>
      <c r="GSK370" s="0"/>
      <c r="GSL370" s="0"/>
      <c r="GSM370" s="0"/>
      <c r="GSN370" s="0"/>
      <c r="GSO370" s="0"/>
      <c r="GSP370" s="0"/>
      <c r="GSQ370" s="0"/>
      <c r="GSR370" s="0"/>
      <c r="GSS370" s="0"/>
      <c r="GST370" s="0"/>
      <c r="GSU370" s="0"/>
      <c r="GSV370" s="0"/>
      <c r="GSW370" s="0"/>
      <c r="GSX370" s="0"/>
      <c r="GSY370" s="0"/>
      <c r="GSZ370" s="0"/>
      <c r="GTA370" s="0"/>
      <c r="GTB370" s="0"/>
      <c r="GTC370" s="0"/>
      <c r="GTD370" s="0"/>
      <c r="GTE370" s="0"/>
      <c r="GTF370" s="0"/>
      <c r="GTG370" s="0"/>
      <c r="GTH370" s="0"/>
      <c r="GTI370" s="0"/>
      <c r="GTJ370" s="0"/>
      <c r="GTK370" s="0"/>
      <c r="GTL370" s="0"/>
      <c r="GTM370" s="0"/>
      <c r="GTN370" s="0"/>
      <c r="GTO370" s="0"/>
      <c r="GTP370" s="0"/>
      <c r="GTQ370" s="0"/>
      <c r="GTR370" s="0"/>
      <c r="GTS370" s="0"/>
      <c r="GTT370" s="0"/>
      <c r="GTU370" s="0"/>
      <c r="GTV370" s="0"/>
      <c r="GTW370" s="0"/>
      <c r="GTX370" s="0"/>
      <c r="GTY370" s="0"/>
      <c r="GTZ370" s="0"/>
      <c r="GUA370" s="0"/>
      <c r="GUB370" s="0"/>
      <c r="GUC370" s="0"/>
      <c r="GUD370" s="0"/>
      <c r="GUE370" s="0"/>
      <c r="GUF370" s="0"/>
      <c r="GUG370" s="0"/>
      <c r="GUH370" s="0"/>
      <c r="GUI370" s="0"/>
      <c r="GUJ370" s="0"/>
      <c r="GUK370" s="0"/>
      <c r="GUL370" s="0"/>
      <c r="GUM370" s="0"/>
      <c r="GUN370" s="0"/>
      <c r="GUO370" s="0"/>
      <c r="GUP370" s="0"/>
      <c r="GUQ370" s="0"/>
      <c r="GUR370" s="0"/>
      <c r="GUS370" s="0"/>
      <c r="GUT370" s="0"/>
      <c r="GUU370" s="0"/>
      <c r="GUV370" s="0"/>
      <c r="GUW370" s="0"/>
      <c r="GUX370" s="0"/>
      <c r="GUY370" s="0"/>
      <c r="GUZ370" s="0"/>
      <c r="GVA370" s="0"/>
      <c r="GVB370" s="0"/>
      <c r="GVC370" s="0"/>
      <c r="GVD370" s="0"/>
      <c r="GVE370" s="0"/>
      <c r="GVF370" s="0"/>
      <c r="GVG370" s="0"/>
      <c r="GVH370" s="0"/>
      <c r="GVI370" s="0"/>
      <c r="GVJ370" s="0"/>
      <c r="GVK370" s="0"/>
      <c r="GVL370" s="0"/>
      <c r="GVM370" s="0"/>
      <c r="GVN370" s="0"/>
      <c r="GVO370" s="0"/>
      <c r="GVP370" s="0"/>
      <c r="GVQ370" s="0"/>
      <c r="GVR370" s="0"/>
      <c r="GVS370" s="0"/>
      <c r="GVT370" s="0"/>
      <c r="GVU370" s="0"/>
      <c r="GVV370" s="0"/>
      <c r="GVW370" s="0"/>
      <c r="GVX370" s="0"/>
      <c r="GVY370" s="0"/>
      <c r="GVZ370" s="0"/>
      <c r="GWA370" s="0"/>
      <c r="GWB370" s="0"/>
      <c r="GWC370" s="0"/>
      <c r="GWD370" s="0"/>
      <c r="GWE370" s="0"/>
      <c r="GWF370" s="0"/>
      <c r="GWG370" s="0"/>
      <c r="GWH370" s="0"/>
      <c r="GWI370" s="0"/>
      <c r="GWJ370" s="0"/>
      <c r="GWK370" s="0"/>
      <c r="GWL370" s="0"/>
      <c r="GWM370" s="0"/>
      <c r="GWN370" s="0"/>
      <c r="GWO370" s="0"/>
      <c r="GWP370" s="0"/>
      <c r="GWQ370" s="0"/>
      <c r="GWR370" s="0"/>
      <c r="GWS370" s="0"/>
      <c r="GWT370" s="0"/>
      <c r="GWU370" s="0"/>
      <c r="GWV370" s="0"/>
      <c r="GWW370" s="0"/>
      <c r="GWX370" s="0"/>
      <c r="GWY370" s="0"/>
      <c r="GWZ370" s="0"/>
      <c r="GXA370" s="0"/>
      <c r="GXB370" s="0"/>
      <c r="GXC370" s="0"/>
      <c r="GXD370" s="0"/>
      <c r="GXE370" s="0"/>
      <c r="GXF370" s="0"/>
      <c r="GXG370" s="0"/>
      <c r="GXH370" s="0"/>
      <c r="GXI370" s="0"/>
      <c r="GXJ370" s="0"/>
      <c r="GXK370" s="0"/>
      <c r="GXL370" s="0"/>
      <c r="GXM370" s="0"/>
      <c r="GXN370" s="0"/>
      <c r="GXO370" s="0"/>
      <c r="GXP370" s="0"/>
      <c r="GXQ370" s="0"/>
      <c r="GXR370" s="0"/>
      <c r="GXS370" s="0"/>
      <c r="GXT370" s="0"/>
      <c r="GXU370" s="0"/>
      <c r="GXV370" s="0"/>
      <c r="GXW370" s="0"/>
      <c r="GXX370" s="0"/>
      <c r="GXY370" s="0"/>
      <c r="GXZ370" s="0"/>
      <c r="GYA370" s="0"/>
      <c r="GYB370" s="0"/>
      <c r="GYC370" s="0"/>
      <c r="GYD370" s="0"/>
      <c r="GYE370" s="0"/>
      <c r="GYF370" s="0"/>
      <c r="GYG370" s="0"/>
      <c r="GYH370" s="0"/>
      <c r="GYI370" s="0"/>
      <c r="GYJ370" s="0"/>
      <c r="GYK370" s="0"/>
      <c r="GYL370" s="0"/>
      <c r="GYM370" s="0"/>
      <c r="GYN370" s="0"/>
      <c r="GYO370" s="0"/>
      <c r="GYP370" s="0"/>
      <c r="GYQ370" s="0"/>
      <c r="GYR370" s="0"/>
      <c r="GYS370" s="0"/>
      <c r="GYT370" s="0"/>
      <c r="GYU370" s="0"/>
      <c r="GYV370" s="0"/>
      <c r="GYW370" s="0"/>
      <c r="GYX370" s="0"/>
      <c r="GYY370" s="0"/>
      <c r="GYZ370" s="0"/>
      <c r="GZA370" s="0"/>
      <c r="GZB370" s="0"/>
      <c r="GZC370" s="0"/>
      <c r="GZD370" s="0"/>
      <c r="GZE370" s="0"/>
      <c r="GZF370" s="0"/>
      <c r="GZG370" s="0"/>
      <c r="GZH370" s="0"/>
      <c r="GZI370" s="0"/>
      <c r="GZJ370" s="0"/>
      <c r="GZK370" s="0"/>
      <c r="GZL370" s="0"/>
      <c r="GZM370" s="0"/>
      <c r="GZN370" s="0"/>
      <c r="GZO370" s="0"/>
      <c r="GZP370" s="0"/>
      <c r="GZQ370" s="0"/>
      <c r="GZR370" s="0"/>
      <c r="GZS370" s="0"/>
      <c r="GZT370" s="0"/>
      <c r="GZU370" s="0"/>
      <c r="GZV370" s="0"/>
      <c r="GZW370" s="0"/>
      <c r="GZX370" s="0"/>
      <c r="GZY370" s="0"/>
      <c r="GZZ370" s="0"/>
      <c r="HAA370" s="0"/>
      <c r="HAB370" s="0"/>
      <c r="HAC370" s="0"/>
      <c r="HAD370" s="0"/>
      <c r="HAE370" s="0"/>
      <c r="HAF370" s="0"/>
      <c r="HAG370" s="0"/>
      <c r="HAH370" s="0"/>
      <c r="HAI370" s="0"/>
      <c r="HAJ370" s="0"/>
      <c r="HAK370" s="0"/>
      <c r="HAL370" s="0"/>
      <c r="HAM370" s="0"/>
      <c r="HAN370" s="0"/>
      <c r="HAO370" s="0"/>
      <c r="HAP370" s="0"/>
      <c r="HAQ370" s="0"/>
      <c r="HAR370" s="0"/>
      <c r="HAS370" s="0"/>
      <c r="HAT370" s="0"/>
      <c r="HAU370" s="0"/>
      <c r="HAV370" s="0"/>
      <c r="HAW370" s="0"/>
      <c r="HAX370" s="0"/>
      <c r="HAY370" s="0"/>
      <c r="HAZ370" s="0"/>
      <c r="HBA370" s="0"/>
      <c r="HBB370" s="0"/>
      <c r="HBC370" s="0"/>
      <c r="HBD370" s="0"/>
      <c r="HBE370" s="0"/>
      <c r="HBF370" s="0"/>
      <c r="HBG370" s="0"/>
      <c r="HBH370" s="0"/>
      <c r="HBI370" s="0"/>
      <c r="HBJ370" s="0"/>
      <c r="HBK370" s="0"/>
      <c r="HBL370" s="0"/>
      <c r="HBM370" s="0"/>
      <c r="HBN370" s="0"/>
      <c r="HBO370" s="0"/>
      <c r="HBP370" s="0"/>
      <c r="HBQ370" s="0"/>
      <c r="HBR370" s="0"/>
      <c r="HBS370" s="0"/>
      <c r="HBT370" s="0"/>
      <c r="HBU370" s="0"/>
      <c r="HBV370" s="0"/>
      <c r="HBW370" s="0"/>
      <c r="HBX370" s="0"/>
      <c r="HBY370" s="0"/>
      <c r="HBZ370" s="0"/>
      <c r="HCA370" s="0"/>
      <c r="HCB370" s="0"/>
      <c r="HCC370" s="0"/>
      <c r="HCD370" s="0"/>
      <c r="HCE370" s="0"/>
      <c r="HCF370" s="0"/>
      <c r="HCG370" s="0"/>
      <c r="HCH370" s="0"/>
      <c r="HCI370" s="0"/>
      <c r="HCJ370" s="0"/>
      <c r="HCK370" s="0"/>
      <c r="HCL370" s="0"/>
      <c r="HCM370" s="0"/>
      <c r="HCN370" s="0"/>
      <c r="HCO370" s="0"/>
      <c r="HCP370" s="0"/>
      <c r="HCQ370" s="0"/>
      <c r="HCR370" s="0"/>
      <c r="HCS370" s="0"/>
      <c r="HCT370" s="0"/>
      <c r="HCU370" s="0"/>
      <c r="HCV370" s="0"/>
      <c r="HCW370" s="0"/>
      <c r="HCX370" s="0"/>
      <c r="HCY370" s="0"/>
      <c r="HCZ370" s="0"/>
      <c r="HDA370" s="0"/>
      <c r="HDB370" s="0"/>
      <c r="HDC370" s="0"/>
      <c r="HDD370" s="0"/>
      <c r="HDE370" s="0"/>
      <c r="HDF370" s="0"/>
      <c r="HDG370" s="0"/>
      <c r="HDH370" s="0"/>
      <c r="HDI370" s="0"/>
      <c r="HDJ370" s="0"/>
      <c r="HDK370" s="0"/>
      <c r="HDL370" s="0"/>
      <c r="HDM370" s="0"/>
      <c r="HDN370" s="0"/>
      <c r="HDO370" s="0"/>
      <c r="HDP370" s="0"/>
      <c r="HDQ370" s="0"/>
      <c r="HDR370" s="0"/>
      <c r="HDS370" s="0"/>
      <c r="HDT370" s="0"/>
      <c r="HDU370" s="0"/>
      <c r="HDV370" s="0"/>
      <c r="HDW370" s="0"/>
      <c r="HDX370" s="0"/>
      <c r="HDY370" s="0"/>
      <c r="HDZ370" s="0"/>
      <c r="HEA370" s="0"/>
      <c r="HEB370" s="0"/>
      <c r="HEC370" s="0"/>
      <c r="HED370" s="0"/>
      <c r="HEE370" s="0"/>
      <c r="HEF370" s="0"/>
      <c r="HEG370" s="0"/>
      <c r="HEH370" s="0"/>
      <c r="HEI370" s="0"/>
      <c r="HEJ370" s="0"/>
      <c r="HEK370" s="0"/>
      <c r="HEL370" s="0"/>
      <c r="HEM370" s="0"/>
      <c r="HEN370" s="0"/>
      <c r="HEO370" s="0"/>
      <c r="HEP370" s="0"/>
      <c r="HEQ370" s="0"/>
      <c r="HER370" s="0"/>
      <c r="HES370" s="0"/>
      <c r="HET370" s="0"/>
      <c r="HEU370" s="0"/>
      <c r="HEV370" s="0"/>
      <c r="HEW370" s="0"/>
      <c r="HEX370" s="0"/>
      <c r="HEY370" s="0"/>
      <c r="HEZ370" s="0"/>
      <c r="HFA370" s="0"/>
      <c r="HFB370" s="0"/>
      <c r="HFC370" s="0"/>
      <c r="HFD370" s="0"/>
      <c r="HFE370" s="0"/>
      <c r="HFF370" s="0"/>
      <c r="HFG370" s="0"/>
      <c r="HFH370" s="0"/>
      <c r="HFI370" s="0"/>
      <c r="HFJ370" s="0"/>
      <c r="HFK370" s="0"/>
      <c r="HFL370" s="0"/>
      <c r="HFM370" s="0"/>
      <c r="HFN370" s="0"/>
      <c r="HFO370" s="0"/>
      <c r="HFP370" s="0"/>
      <c r="HFQ370" s="0"/>
      <c r="HFR370" s="0"/>
      <c r="HFS370" s="0"/>
      <c r="HFT370" s="0"/>
      <c r="HFU370" s="0"/>
      <c r="HFV370" s="0"/>
      <c r="HFW370" s="0"/>
      <c r="HFX370" s="0"/>
      <c r="HFY370" s="0"/>
      <c r="HFZ370" s="0"/>
      <c r="HGA370" s="0"/>
      <c r="HGB370" s="0"/>
      <c r="HGC370" s="0"/>
      <c r="HGD370" s="0"/>
      <c r="HGE370" s="0"/>
      <c r="HGF370" s="0"/>
      <c r="HGG370" s="0"/>
      <c r="HGH370" s="0"/>
      <c r="HGI370" s="0"/>
      <c r="HGJ370" s="0"/>
      <c r="HGK370" s="0"/>
      <c r="HGL370" s="0"/>
      <c r="HGM370" s="0"/>
      <c r="HGN370" s="0"/>
      <c r="HGO370" s="0"/>
      <c r="HGP370" s="0"/>
      <c r="HGQ370" s="0"/>
      <c r="HGR370" s="0"/>
      <c r="HGS370" s="0"/>
      <c r="HGT370" s="0"/>
      <c r="HGU370" s="0"/>
      <c r="HGV370" s="0"/>
      <c r="HGW370" s="0"/>
      <c r="HGX370" s="0"/>
      <c r="HGY370" s="0"/>
      <c r="HGZ370" s="0"/>
      <c r="HHA370" s="0"/>
      <c r="HHB370" s="0"/>
      <c r="HHC370" s="0"/>
      <c r="HHD370" s="0"/>
      <c r="HHE370" s="0"/>
      <c r="HHF370" s="0"/>
      <c r="HHG370" s="0"/>
      <c r="HHH370" s="0"/>
      <c r="HHI370" s="0"/>
      <c r="HHJ370" s="0"/>
      <c r="HHK370" s="0"/>
      <c r="HHL370" s="0"/>
      <c r="HHM370" s="0"/>
      <c r="HHN370" s="0"/>
      <c r="HHO370" s="0"/>
      <c r="HHP370" s="0"/>
      <c r="HHQ370" s="0"/>
      <c r="HHR370" s="0"/>
      <c r="HHS370" s="0"/>
      <c r="HHT370" s="0"/>
      <c r="HHU370" s="0"/>
      <c r="HHV370" s="0"/>
      <c r="HHW370" s="0"/>
      <c r="HHX370" s="0"/>
      <c r="HHY370" s="0"/>
      <c r="HHZ370" s="0"/>
      <c r="HIA370" s="0"/>
      <c r="HIB370" s="0"/>
      <c r="HIC370" s="0"/>
      <c r="HID370" s="0"/>
      <c r="HIE370" s="0"/>
      <c r="HIF370" s="0"/>
      <c r="HIG370" s="0"/>
      <c r="HIH370" s="0"/>
      <c r="HII370" s="0"/>
      <c r="HIJ370" s="0"/>
      <c r="HIK370" s="0"/>
      <c r="HIL370" s="0"/>
      <c r="HIM370" s="0"/>
      <c r="HIN370" s="0"/>
      <c r="HIO370" s="0"/>
      <c r="HIP370" s="0"/>
      <c r="HIQ370" s="0"/>
      <c r="HIR370" s="0"/>
      <c r="HIS370" s="0"/>
      <c r="HIT370" s="0"/>
      <c r="HIU370" s="0"/>
      <c r="HIV370" s="0"/>
      <c r="HIW370" s="0"/>
      <c r="HIX370" s="0"/>
      <c r="HIY370" s="0"/>
      <c r="HIZ370" s="0"/>
      <c r="HJA370" s="0"/>
      <c r="HJB370" s="0"/>
      <c r="HJC370" s="0"/>
      <c r="HJD370" s="0"/>
      <c r="HJE370" s="0"/>
      <c r="HJF370" s="0"/>
      <c r="HJG370" s="0"/>
      <c r="HJH370" s="0"/>
      <c r="HJI370" s="0"/>
      <c r="HJJ370" s="0"/>
      <c r="HJK370" s="0"/>
      <c r="HJL370" s="0"/>
      <c r="HJM370" s="0"/>
      <c r="HJN370" s="0"/>
      <c r="HJO370" s="0"/>
      <c r="HJP370" s="0"/>
      <c r="HJQ370" s="0"/>
      <c r="HJR370" s="0"/>
      <c r="HJS370" s="0"/>
      <c r="HJT370" s="0"/>
      <c r="HJU370" s="0"/>
      <c r="HJV370" s="0"/>
      <c r="HJW370" s="0"/>
      <c r="HJX370" s="0"/>
      <c r="HJY370" s="0"/>
      <c r="HJZ370" s="0"/>
      <c r="HKA370" s="0"/>
      <c r="HKB370" s="0"/>
      <c r="HKC370" s="0"/>
      <c r="HKD370" s="0"/>
      <c r="HKE370" s="0"/>
      <c r="HKF370" s="0"/>
      <c r="HKG370" s="0"/>
      <c r="HKH370" s="0"/>
      <c r="HKI370" s="0"/>
      <c r="HKJ370" s="0"/>
      <c r="HKK370" s="0"/>
      <c r="HKL370" s="0"/>
      <c r="HKM370" s="0"/>
      <c r="HKN370" s="0"/>
      <c r="HKO370" s="0"/>
      <c r="HKP370" s="0"/>
      <c r="HKQ370" s="0"/>
      <c r="HKR370" s="0"/>
      <c r="HKS370" s="0"/>
      <c r="HKT370" s="0"/>
      <c r="HKU370" s="0"/>
      <c r="HKV370" s="0"/>
      <c r="HKW370" s="0"/>
      <c r="HKX370" s="0"/>
      <c r="HKY370" s="0"/>
      <c r="HKZ370" s="0"/>
      <c r="HLA370" s="0"/>
      <c r="HLB370" s="0"/>
      <c r="HLC370" s="0"/>
      <c r="HLD370" s="0"/>
      <c r="HLE370" s="0"/>
      <c r="HLF370" s="0"/>
      <c r="HLG370" s="0"/>
      <c r="HLH370" s="0"/>
      <c r="HLI370" s="0"/>
      <c r="HLJ370" s="0"/>
      <c r="HLK370" s="0"/>
      <c r="HLL370" s="0"/>
      <c r="HLM370" s="0"/>
      <c r="HLN370" s="0"/>
      <c r="HLO370" s="0"/>
      <c r="HLP370" s="0"/>
      <c r="HLQ370" s="0"/>
      <c r="HLR370" s="0"/>
      <c r="HLS370" s="0"/>
      <c r="HLT370" s="0"/>
      <c r="HLU370" s="0"/>
      <c r="HLV370" s="0"/>
      <c r="HLW370" s="0"/>
      <c r="HLX370" s="0"/>
      <c r="HLY370" s="0"/>
      <c r="HLZ370" s="0"/>
      <c r="HMA370" s="0"/>
      <c r="HMB370" s="0"/>
      <c r="HMC370" s="0"/>
      <c r="HMD370" s="0"/>
      <c r="HME370" s="0"/>
      <c r="HMF370" s="0"/>
      <c r="HMG370" s="0"/>
      <c r="HMH370" s="0"/>
      <c r="HMI370" s="0"/>
      <c r="HMJ370" s="0"/>
      <c r="HMK370" s="0"/>
      <c r="HML370" s="0"/>
      <c r="HMM370" s="0"/>
      <c r="HMN370" s="0"/>
      <c r="HMO370" s="0"/>
      <c r="HMP370" s="0"/>
      <c r="HMQ370" s="0"/>
      <c r="HMR370" s="0"/>
      <c r="HMS370" s="0"/>
      <c r="HMT370" s="0"/>
      <c r="HMU370" s="0"/>
      <c r="HMV370" s="0"/>
      <c r="HMW370" s="0"/>
      <c r="HMX370" s="0"/>
      <c r="HMY370" s="0"/>
      <c r="HMZ370" s="0"/>
      <c r="HNA370" s="0"/>
      <c r="HNB370" s="0"/>
      <c r="HNC370" s="0"/>
      <c r="HND370" s="0"/>
      <c r="HNE370" s="0"/>
      <c r="HNF370" s="0"/>
      <c r="HNG370" s="0"/>
      <c r="HNH370" s="0"/>
      <c r="HNI370" s="0"/>
      <c r="HNJ370" s="0"/>
      <c r="HNK370" s="0"/>
      <c r="HNL370" s="0"/>
      <c r="HNM370" s="0"/>
      <c r="HNN370" s="0"/>
      <c r="HNO370" s="0"/>
      <c r="HNP370" s="0"/>
      <c r="HNQ370" s="0"/>
      <c r="HNR370" s="0"/>
      <c r="HNS370" s="0"/>
      <c r="HNT370" s="0"/>
      <c r="HNU370" s="0"/>
      <c r="HNV370" s="0"/>
      <c r="HNW370" s="0"/>
      <c r="HNX370" s="0"/>
      <c r="HNY370" s="0"/>
      <c r="HNZ370" s="0"/>
      <c r="HOA370" s="0"/>
      <c r="HOB370" s="0"/>
      <c r="HOC370" s="0"/>
      <c r="HOD370" s="0"/>
      <c r="HOE370" s="0"/>
      <c r="HOF370" s="0"/>
      <c r="HOG370" s="0"/>
      <c r="HOH370" s="0"/>
      <c r="HOI370" s="0"/>
      <c r="HOJ370" s="0"/>
      <c r="HOK370" s="0"/>
      <c r="HOL370" s="0"/>
      <c r="HOM370" s="0"/>
      <c r="HON370" s="0"/>
      <c r="HOO370" s="0"/>
      <c r="HOP370" s="0"/>
      <c r="HOQ370" s="0"/>
      <c r="HOR370" s="0"/>
      <c r="HOS370" s="0"/>
      <c r="HOT370" s="0"/>
      <c r="HOU370" s="0"/>
      <c r="HOV370" s="0"/>
      <c r="HOW370" s="0"/>
      <c r="HOX370" s="0"/>
      <c r="HOY370" s="0"/>
      <c r="HOZ370" s="0"/>
      <c r="HPA370" s="0"/>
      <c r="HPB370" s="0"/>
      <c r="HPC370" s="0"/>
      <c r="HPD370" s="0"/>
      <c r="HPE370" s="0"/>
      <c r="HPF370" s="0"/>
      <c r="HPG370" s="0"/>
      <c r="HPH370" s="0"/>
      <c r="HPI370" s="0"/>
      <c r="HPJ370" s="0"/>
      <c r="HPK370" s="0"/>
      <c r="HPL370" s="0"/>
      <c r="HPM370" s="0"/>
      <c r="HPN370" s="0"/>
      <c r="HPO370" s="0"/>
      <c r="HPP370" s="0"/>
      <c r="HPQ370" s="0"/>
      <c r="HPR370" s="0"/>
      <c r="HPS370" s="0"/>
      <c r="HPT370" s="0"/>
      <c r="HPU370" s="0"/>
      <c r="HPV370" s="0"/>
      <c r="HPW370" s="0"/>
      <c r="HPX370" s="0"/>
      <c r="HPY370" s="0"/>
      <c r="HPZ370" s="0"/>
      <c r="HQA370" s="0"/>
      <c r="HQB370" s="0"/>
      <c r="HQC370" s="0"/>
      <c r="HQD370" s="0"/>
      <c r="HQE370" s="0"/>
      <c r="HQF370" s="0"/>
      <c r="HQG370" s="0"/>
      <c r="HQH370" s="0"/>
      <c r="HQI370" s="0"/>
      <c r="HQJ370" s="0"/>
      <c r="HQK370" s="0"/>
      <c r="HQL370" s="0"/>
      <c r="HQM370" s="0"/>
      <c r="HQN370" s="0"/>
      <c r="HQO370" s="0"/>
      <c r="HQP370" s="0"/>
      <c r="HQQ370" s="0"/>
      <c r="HQR370" s="0"/>
      <c r="HQS370" s="0"/>
      <c r="HQT370" s="0"/>
      <c r="HQU370" s="0"/>
      <c r="HQV370" s="0"/>
      <c r="HQW370" s="0"/>
      <c r="HQX370" s="0"/>
      <c r="HQY370" s="0"/>
      <c r="HQZ370" s="0"/>
      <c r="HRA370" s="0"/>
      <c r="HRB370" s="0"/>
      <c r="HRC370" s="0"/>
      <c r="HRD370" s="0"/>
      <c r="HRE370" s="0"/>
      <c r="HRF370" s="0"/>
      <c r="HRG370" s="0"/>
      <c r="HRH370" s="0"/>
      <c r="HRI370" s="0"/>
      <c r="HRJ370" s="0"/>
      <c r="HRK370" s="0"/>
      <c r="HRL370" s="0"/>
      <c r="HRM370" s="0"/>
      <c r="HRN370" s="0"/>
      <c r="HRO370" s="0"/>
      <c r="HRP370" s="0"/>
      <c r="HRQ370" s="0"/>
      <c r="HRR370" s="0"/>
      <c r="HRS370" s="0"/>
      <c r="HRT370" s="0"/>
      <c r="HRU370" s="0"/>
      <c r="HRV370" s="0"/>
      <c r="HRW370" s="0"/>
      <c r="HRX370" s="0"/>
      <c r="HRY370" s="0"/>
      <c r="HRZ370" s="0"/>
      <c r="HSA370" s="0"/>
      <c r="HSB370" s="0"/>
      <c r="HSC370" s="0"/>
      <c r="HSD370" s="0"/>
      <c r="HSE370" s="0"/>
      <c r="HSF370" s="0"/>
      <c r="HSG370" s="0"/>
      <c r="HSH370" s="0"/>
      <c r="HSI370" s="0"/>
      <c r="HSJ370" s="0"/>
      <c r="HSK370" s="0"/>
      <c r="HSL370" s="0"/>
      <c r="HSM370" s="0"/>
      <c r="HSN370" s="0"/>
      <c r="HSO370" s="0"/>
      <c r="HSP370" s="0"/>
      <c r="HSQ370" s="0"/>
      <c r="HSR370" s="0"/>
      <c r="HSS370" s="0"/>
      <c r="HST370" s="0"/>
      <c r="HSU370" s="0"/>
      <c r="HSV370" s="0"/>
      <c r="HSW370" s="0"/>
      <c r="HSX370" s="0"/>
      <c r="HSY370" s="0"/>
      <c r="HSZ370" s="0"/>
      <c r="HTA370" s="0"/>
      <c r="HTB370" s="0"/>
      <c r="HTC370" s="0"/>
      <c r="HTD370" s="0"/>
      <c r="HTE370" s="0"/>
      <c r="HTF370" s="0"/>
      <c r="HTG370" s="0"/>
      <c r="HTH370" s="0"/>
      <c r="HTI370" s="0"/>
      <c r="HTJ370" s="0"/>
      <c r="HTK370" s="0"/>
      <c r="HTL370" s="0"/>
      <c r="HTM370" s="0"/>
      <c r="HTN370" s="0"/>
      <c r="HTO370" s="0"/>
      <c r="HTP370" s="0"/>
      <c r="HTQ370" s="0"/>
      <c r="HTR370" s="0"/>
      <c r="HTS370" s="0"/>
      <c r="HTT370" s="0"/>
      <c r="HTU370" s="0"/>
      <c r="HTV370" s="0"/>
      <c r="HTW370" s="0"/>
      <c r="HTX370" s="0"/>
      <c r="HTY370" s="0"/>
      <c r="HTZ370" s="0"/>
      <c r="HUA370" s="0"/>
      <c r="HUB370" s="0"/>
      <c r="HUC370" s="0"/>
      <c r="HUD370" s="0"/>
      <c r="HUE370" s="0"/>
      <c r="HUF370" s="0"/>
      <c r="HUG370" s="0"/>
      <c r="HUH370" s="0"/>
      <c r="HUI370" s="0"/>
      <c r="HUJ370" s="0"/>
      <c r="HUK370" s="0"/>
      <c r="HUL370" s="0"/>
      <c r="HUM370" s="0"/>
      <c r="HUN370" s="0"/>
      <c r="HUO370" s="0"/>
      <c r="HUP370" s="0"/>
      <c r="HUQ370" s="0"/>
      <c r="HUR370" s="0"/>
      <c r="HUS370" s="0"/>
      <c r="HUT370" s="0"/>
      <c r="HUU370" s="0"/>
      <c r="HUV370" s="0"/>
      <c r="HUW370" s="0"/>
      <c r="HUX370" s="0"/>
      <c r="HUY370" s="0"/>
      <c r="HUZ370" s="0"/>
      <c r="HVA370" s="0"/>
      <c r="HVB370" s="0"/>
      <c r="HVC370" s="0"/>
      <c r="HVD370" s="0"/>
      <c r="HVE370" s="0"/>
      <c r="HVF370" s="0"/>
      <c r="HVG370" s="0"/>
      <c r="HVH370" s="0"/>
      <c r="HVI370" s="0"/>
      <c r="HVJ370" s="0"/>
      <c r="HVK370" s="0"/>
      <c r="HVL370" s="0"/>
      <c r="HVM370" s="0"/>
      <c r="HVN370" s="0"/>
      <c r="HVO370" s="0"/>
      <c r="HVP370" s="0"/>
      <c r="HVQ370" s="0"/>
      <c r="HVR370" s="0"/>
      <c r="HVS370" s="0"/>
      <c r="HVT370" s="0"/>
      <c r="HVU370" s="0"/>
      <c r="HVV370" s="0"/>
      <c r="HVW370" s="0"/>
      <c r="HVX370" s="0"/>
      <c r="HVY370" s="0"/>
      <c r="HVZ370" s="0"/>
      <c r="HWA370" s="0"/>
      <c r="HWB370" s="0"/>
      <c r="HWC370" s="0"/>
      <c r="HWD370" s="0"/>
      <c r="HWE370" s="0"/>
      <c r="HWF370" s="0"/>
      <c r="HWG370" s="0"/>
      <c r="HWH370" s="0"/>
      <c r="HWI370" s="0"/>
      <c r="HWJ370" s="0"/>
      <c r="HWK370" s="0"/>
      <c r="HWL370" s="0"/>
      <c r="HWM370" s="0"/>
      <c r="HWN370" s="0"/>
      <c r="HWO370" s="0"/>
      <c r="HWP370" s="0"/>
      <c r="HWQ370" s="0"/>
      <c r="HWR370" s="0"/>
      <c r="HWS370" s="0"/>
      <c r="HWT370" s="0"/>
      <c r="HWU370" s="0"/>
      <c r="HWV370" s="0"/>
      <c r="HWW370" s="0"/>
      <c r="HWX370" s="0"/>
      <c r="HWY370" s="0"/>
      <c r="HWZ370" s="0"/>
      <c r="HXA370" s="0"/>
      <c r="HXB370" s="0"/>
      <c r="HXC370" s="0"/>
      <c r="HXD370" s="0"/>
      <c r="HXE370" s="0"/>
      <c r="HXF370" s="0"/>
      <c r="HXG370" s="0"/>
      <c r="HXH370" s="0"/>
      <c r="HXI370" s="0"/>
      <c r="HXJ370" s="0"/>
      <c r="HXK370" s="0"/>
      <c r="HXL370" s="0"/>
      <c r="HXM370" s="0"/>
      <c r="HXN370" s="0"/>
      <c r="HXO370" s="0"/>
      <c r="HXP370" s="0"/>
      <c r="HXQ370" s="0"/>
      <c r="HXR370" s="0"/>
      <c r="HXS370" s="0"/>
      <c r="HXT370" s="0"/>
      <c r="HXU370" s="0"/>
      <c r="HXV370" s="0"/>
      <c r="HXW370" s="0"/>
      <c r="HXX370" s="0"/>
      <c r="HXY370" s="0"/>
      <c r="HXZ370" s="0"/>
      <c r="HYA370" s="0"/>
      <c r="HYB370" s="0"/>
      <c r="HYC370" s="0"/>
      <c r="HYD370" s="0"/>
      <c r="HYE370" s="0"/>
      <c r="HYF370" s="0"/>
      <c r="HYG370" s="0"/>
      <c r="HYH370" s="0"/>
      <c r="HYI370" s="0"/>
      <c r="HYJ370" s="0"/>
      <c r="HYK370" s="0"/>
      <c r="HYL370" s="0"/>
      <c r="HYM370" s="0"/>
      <c r="HYN370" s="0"/>
      <c r="HYO370" s="0"/>
      <c r="HYP370" s="0"/>
      <c r="HYQ370" s="0"/>
      <c r="HYR370" s="0"/>
      <c r="HYS370" s="0"/>
      <c r="HYT370" s="0"/>
      <c r="HYU370" s="0"/>
      <c r="HYV370" s="0"/>
      <c r="HYW370" s="0"/>
      <c r="HYX370" s="0"/>
      <c r="HYY370" s="0"/>
      <c r="HYZ370" s="0"/>
      <c r="HZA370" s="0"/>
      <c r="HZB370" s="0"/>
      <c r="HZC370" s="0"/>
      <c r="HZD370" s="0"/>
      <c r="HZE370" s="0"/>
      <c r="HZF370" s="0"/>
      <c r="HZG370" s="0"/>
      <c r="HZH370" s="0"/>
      <c r="HZI370" s="0"/>
      <c r="HZJ370" s="0"/>
      <c r="HZK370" s="0"/>
      <c r="HZL370" s="0"/>
      <c r="HZM370" s="0"/>
      <c r="HZN370" s="0"/>
      <c r="HZO370" s="0"/>
      <c r="HZP370" s="0"/>
      <c r="HZQ370" s="0"/>
      <c r="HZR370" s="0"/>
      <c r="HZS370" s="0"/>
      <c r="HZT370" s="0"/>
      <c r="HZU370" s="0"/>
      <c r="HZV370" s="0"/>
      <c r="HZW370" s="0"/>
      <c r="HZX370" s="0"/>
      <c r="HZY370" s="0"/>
      <c r="HZZ370" s="0"/>
      <c r="IAA370" s="0"/>
      <c r="IAB370" s="0"/>
      <c r="IAC370" s="0"/>
      <c r="IAD370" s="0"/>
      <c r="IAE370" s="0"/>
      <c r="IAF370" s="0"/>
      <c r="IAG370" s="0"/>
      <c r="IAH370" s="0"/>
      <c r="IAI370" s="0"/>
      <c r="IAJ370" s="0"/>
      <c r="IAK370" s="0"/>
      <c r="IAL370" s="0"/>
      <c r="IAM370" s="0"/>
      <c r="IAN370" s="0"/>
      <c r="IAO370" s="0"/>
      <c r="IAP370" s="0"/>
      <c r="IAQ370" s="0"/>
      <c r="IAR370" s="0"/>
      <c r="IAS370" s="0"/>
      <c r="IAT370" s="0"/>
      <c r="IAU370" s="0"/>
      <c r="IAV370" s="0"/>
      <c r="IAW370" s="0"/>
      <c r="IAX370" s="0"/>
      <c r="IAY370" s="0"/>
      <c r="IAZ370" s="0"/>
      <c r="IBA370" s="0"/>
      <c r="IBB370" s="0"/>
      <c r="IBC370" s="0"/>
      <c r="IBD370" s="0"/>
      <c r="IBE370" s="0"/>
      <c r="IBF370" s="0"/>
      <c r="IBG370" s="0"/>
      <c r="IBH370" s="0"/>
      <c r="IBI370" s="0"/>
      <c r="IBJ370" s="0"/>
      <c r="IBK370" s="0"/>
      <c r="IBL370" s="0"/>
      <c r="IBM370" s="0"/>
      <c r="IBN370" s="0"/>
      <c r="IBO370" s="0"/>
      <c r="IBP370" s="0"/>
      <c r="IBQ370" s="0"/>
      <c r="IBR370" s="0"/>
      <c r="IBS370" s="0"/>
      <c r="IBT370" s="0"/>
      <c r="IBU370" s="0"/>
      <c r="IBV370" s="0"/>
      <c r="IBW370" s="0"/>
      <c r="IBX370" s="0"/>
      <c r="IBY370" s="0"/>
      <c r="IBZ370" s="0"/>
      <c r="ICA370" s="0"/>
      <c r="ICB370" s="0"/>
      <c r="ICC370" s="0"/>
      <c r="ICD370" s="0"/>
      <c r="ICE370" s="0"/>
      <c r="ICF370" s="0"/>
      <c r="ICG370" s="0"/>
      <c r="ICH370" s="0"/>
      <c r="ICI370" s="0"/>
      <c r="ICJ370" s="0"/>
      <c r="ICK370" s="0"/>
      <c r="ICL370" s="0"/>
      <c r="ICM370" s="0"/>
      <c r="ICN370" s="0"/>
      <c r="ICO370" s="0"/>
      <c r="ICP370" s="0"/>
      <c r="ICQ370" s="0"/>
      <c r="ICR370" s="0"/>
      <c r="ICS370" s="0"/>
      <c r="ICT370" s="0"/>
      <c r="ICU370" s="0"/>
      <c r="ICV370" s="0"/>
      <c r="ICW370" s="0"/>
      <c r="ICX370" s="0"/>
      <c r="ICY370" s="0"/>
      <c r="ICZ370" s="0"/>
      <c r="IDA370" s="0"/>
      <c r="IDB370" s="0"/>
      <c r="IDC370" s="0"/>
      <c r="IDD370" s="0"/>
      <c r="IDE370" s="0"/>
      <c r="IDF370" s="0"/>
      <c r="IDG370" s="0"/>
      <c r="IDH370" s="0"/>
      <c r="IDI370" s="0"/>
      <c r="IDJ370" s="0"/>
      <c r="IDK370" s="0"/>
      <c r="IDL370" s="0"/>
      <c r="IDM370" s="0"/>
      <c r="IDN370" s="0"/>
      <c r="IDO370" s="0"/>
      <c r="IDP370" s="0"/>
      <c r="IDQ370" s="0"/>
      <c r="IDR370" s="0"/>
      <c r="IDS370" s="0"/>
      <c r="IDT370" s="0"/>
      <c r="IDU370" s="0"/>
      <c r="IDV370" s="0"/>
      <c r="IDW370" s="0"/>
      <c r="IDX370" s="0"/>
      <c r="IDY370" s="0"/>
      <c r="IDZ370" s="0"/>
      <c r="IEA370" s="0"/>
      <c r="IEB370" s="0"/>
      <c r="IEC370" s="0"/>
      <c r="IED370" s="0"/>
      <c r="IEE370" s="0"/>
      <c r="IEF370" s="0"/>
      <c r="IEG370" s="0"/>
      <c r="IEH370" s="0"/>
      <c r="IEI370" s="0"/>
      <c r="IEJ370" s="0"/>
      <c r="IEK370" s="0"/>
      <c r="IEL370" s="0"/>
      <c r="IEM370" s="0"/>
      <c r="IEN370" s="0"/>
      <c r="IEO370" s="0"/>
      <c r="IEP370" s="0"/>
      <c r="IEQ370" s="0"/>
      <c r="IER370" s="0"/>
      <c r="IES370" s="0"/>
      <c r="IET370" s="0"/>
      <c r="IEU370" s="0"/>
      <c r="IEV370" s="0"/>
      <c r="IEW370" s="0"/>
      <c r="IEX370" s="0"/>
      <c r="IEY370" s="0"/>
      <c r="IEZ370" s="0"/>
      <c r="IFA370" s="0"/>
      <c r="IFB370" s="0"/>
      <c r="IFC370" s="0"/>
      <c r="IFD370" s="0"/>
      <c r="IFE370" s="0"/>
      <c r="IFF370" s="0"/>
      <c r="IFG370" s="0"/>
      <c r="IFH370" s="0"/>
      <c r="IFI370" s="0"/>
      <c r="IFJ370" s="0"/>
      <c r="IFK370" s="0"/>
      <c r="IFL370" s="0"/>
      <c r="IFM370" s="0"/>
      <c r="IFN370" s="0"/>
      <c r="IFO370" s="0"/>
      <c r="IFP370" s="0"/>
      <c r="IFQ370" s="0"/>
      <c r="IFR370" s="0"/>
      <c r="IFS370" s="0"/>
      <c r="IFT370" s="0"/>
      <c r="IFU370" s="0"/>
      <c r="IFV370" s="0"/>
      <c r="IFW370" s="0"/>
      <c r="IFX370" s="0"/>
      <c r="IFY370" s="0"/>
      <c r="IFZ370" s="0"/>
      <c r="IGA370" s="0"/>
      <c r="IGB370" s="0"/>
      <c r="IGC370" s="0"/>
      <c r="IGD370" s="0"/>
      <c r="IGE370" s="0"/>
      <c r="IGF370" s="0"/>
      <c r="IGG370" s="0"/>
      <c r="IGH370" s="0"/>
      <c r="IGI370" s="0"/>
      <c r="IGJ370" s="0"/>
      <c r="IGK370" s="0"/>
      <c r="IGL370" s="0"/>
      <c r="IGM370" s="0"/>
      <c r="IGN370" s="0"/>
      <c r="IGO370" s="0"/>
      <c r="IGP370" s="0"/>
      <c r="IGQ370" s="0"/>
      <c r="IGR370" s="0"/>
      <c r="IGS370" s="0"/>
      <c r="IGT370" s="0"/>
      <c r="IGU370" s="0"/>
      <c r="IGV370" s="0"/>
      <c r="IGW370" s="0"/>
      <c r="IGX370" s="0"/>
      <c r="IGY370" s="0"/>
      <c r="IGZ370" s="0"/>
      <c r="IHA370" s="0"/>
      <c r="IHB370" s="0"/>
      <c r="IHC370" s="0"/>
      <c r="IHD370" s="0"/>
      <c r="IHE370" s="0"/>
      <c r="IHF370" s="0"/>
      <c r="IHG370" s="0"/>
      <c r="IHH370" s="0"/>
      <c r="IHI370" s="0"/>
      <c r="IHJ370" s="0"/>
      <c r="IHK370" s="0"/>
      <c r="IHL370" s="0"/>
      <c r="IHM370" s="0"/>
      <c r="IHN370" s="0"/>
      <c r="IHO370" s="0"/>
      <c r="IHP370" s="0"/>
      <c r="IHQ370" s="0"/>
      <c r="IHR370" s="0"/>
      <c r="IHS370" s="0"/>
      <c r="IHT370" s="0"/>
      <c r="IHU370" s="0"/>
      <c r="IHV370" s="0"/>
      <c r="IHW370" s="0"/>
      <c r="IHX370" s="0"/>
      <c r="IHY370" s="0"/>
      <c r="IHZ370" s="0"/>
      <c r="IIA370" s="0"/>
      <c r="IIB370" s="0"/>
      <c r="IIC370" s="0"/>
      <c r="IID370" s="0"/>
      <c r="IIE370" s="0"/>
      <c r="IIF370" s="0"/>
      <c r="IIG370" s="0"/>
      <c r="IIH370" s="0"/>
      <c r="III370" s="0"/>
      <c r="IIJ370" s="0"/>
      <c r="IIK370" s="0"/>
      <c r="IIL370" s="0"/>
      <c r="IIM370" s="0"/>
      <c r="IIN370" s="0"/>
      <c r="IIO370" s="0"/>
      <c r="IIP370" s="0"/>
      <c r="IIQ370" s="0"/>
      <c r="IIR370" s="0"/>
      <c r="IIS370" s="0"/>
      <c r="IIT370" s="0"/>
      <c r="IIU370" s="0"/>
      <c r="IIV370" s="0"/>
      <c r="IIW370" s="0"/>
      <c r="IIX370" s="0"/>
      <c r="IIY370" s="0"/>
      <c r="IIZ370" s="0"/>
      <c r="IJA370" s="0"/>
      <c r="IJB370" s="0"/>
      <c r="IJC370" s="0"/>
      <c r="IJD370" s="0"/>
      <c r="IJE370" s="0"/>
      <c r="IJF370" s="0"/>
      <c r="IJG370" s="0"/>
      <c r="IJH370" s="0"/>
      <c r="IJI370" s="0"/>
      <c r="IJJ370" s="0"/>
      <c r="IJK370" s="0"/>
      <c r="IJL370" s="0"/>
      <c r="IJM370" s="0"/>
      <c r="IJN370" s="0"/>
      <c r="IJO370" s="0"/>
      <c r="IJP370" s="0"/>
      <c r="IJQ370" s="0"/>
      <c r="IJR370" s="0"/>
      <c r="IJS370" s="0"/>
      <c r="IJT370" s="0"/>
      <c r="IJU370" s="0"/>
      <c r="IJV370" s="0"/>
      <c r="IJW370" s="0"/>
      <c r="IJX370" s="0"/>
      <c r="IJY370" s="0"/>
      <c r="IJZ370" s="0"/>
      <c r="IKA370" s="0"/>
      <c r="IKB370" s="0"/>
      <c r="IKC370" s="0"/>
      <c r="IKD370" s="0"/>
      <c r="IKE370" s="0"/>
      <c r="IKF370" s="0"/>
      <c r="IKG370" s="0"/>
      <c r="IKH370" s="0"/>
      <c r="IKI370" s="0"/>
      <c r="IKJ370" s="0"/>
      <c r="IKK370" s="0"/>
      <c r="IKL370" s="0"/>
      <c r="IKM370" s="0"/>
      <c r="IKN370" s="0"/>
      <c r="IKO370" s="0"/>
      <c r="IKP370" s="0"/>
      <c r="IKQ370" s="0"/>
      <c r="IKR370" s="0"/>
      <c r="IKS370" s="0"/>
      <c r="IKT370" s="0"/>
      <c r="IKU370" s="0"/>
      <c r="IKV370" s="0"/>
      <c r="IKW370" s="0"/>
      <c r="IKX370" s="0"/>
      <c r="IKY370" s="0"/>
      <c r="IKZ370" s="0"/>
      <c r="ILA370" s="0"/>
      <c r="ILB370" s="0"/>
      <c r="ILC370" s="0"/>
      <c r="ILD370" s="0"/>
      <c r="ILE370" s="0"/>
      <c r="ILF370" s="0"/>
      <c r="ILG370" s="0"/>
      <c r="ILH370" s="0"/>
      <c r="ILI370" s="0"/>
      <c r="ILJ370" s="0"/>
      <c r="ILK370" s="0"/>
      <c r="ILL370" s="0"/>
      <c r="ILM370" s="0"/>
      <c r="ILN370" s="0"/>
      <c r="ILO370" s="0"/>
      <c r="ILP370" s="0"/>
      <c r="ILQ370" s="0"/>
      <c r="ILR370" s="0"/>
      <c r="ILS370" s="0"/>
      <c r="ILT370" s="0"/>
      <c r="ILU370" s="0"/>
      <c r="ILV370" s="0"/>
      <c r="ILW370" s="0"/>
      <c r="ILX370" s="0"/>
      <c r="ILY370" s="0"/>
      <c r="ILZ370" s="0"/>
      <c r="IMA370" s="0"/>
      <c r="IMB370" s="0"/>
      <c r="IMC370" s="0"/>
      <c r="IMD370" s="0"/>
      <c r="IME370" s="0"/>
      <c r="IMF370" s="0"/>
      <c r="IMG370" s="0"/>
      <c r="IMH370" s="0"/>
      <c r="IMI370" s="0"/>
      <c r="IMJ370" s="0"/>
      <c r="IMK370" s="0"/>
      <c r="IML370" s="0"/>
      <c r="IMM370" s="0"/>
      <c r="IMN370" s="0"/>
      <c r="IMO370" s="0"/>
      <c r="IMP370" s="0"/>
      <c r="IMQ370" s="0"/>
      <c r="IMR370" s="0"/>
      <c r="IMS370" s="0"/>
      <c r="IMT370" s="0"/>
      <c r="IMU370" s="0"/>
      <c r="IMV370" s="0"/>
      <c r="IMW370" s="0"/>
      <c r="IMX370" s="0"/>
      <c r="IMY370" s="0"/>
      <c r="IMZ370" s="0"/>
      <c r="INA370" s="0"/>
      <c r="INB370" s="0"/>
      <c r="INC370" s="0"/>
      <c r="IND370" s="0"/>
      <c r="INE370" s="0"/>
      <c r="INF370" s="0"/>
      <c r="ING370" s="0"/>
      <c r="INH370" s="0"/>
      <c r="INI370" s="0"/>
      <c r="INJ370" s="0"/>
      <c r="INK370" s="0"/>
      <c r="INL370" s="0"/>
      <c r="INM370" s="0"/>
      <c r="INN370" s="0"/>
      <c r="INO370" s="0"/>
      <c r="INP370" s="0"/>
      <c r="INQ370" s="0"/>
      <c r="INR370" s="0"/>
      <c r="INS370" s="0"/>
      <c r="INT370" s="0"/>
      <c r="INU370" s="0"/>
      <c r="INV370" s="0"/>
      <c r="INW370" s="0"/>
      <c r="INX370" s="0"/>
      <c r="INY370" s="0"/>
      <c r="INZ370" s="0"/>
      <c r="IOA370" s="0"/>
      <c r="IOB370" s="0"/>
      <c r="IOC370" s="0"/>
      <c r="IOD370" s="0"/>
      <c r="IOE370" s="0"/>
      <c r="IOF370" s="0"/>
      <c r="IOG370" s="0"/>
      <c r="IOH370" s="0"/>
      <c r="IOI370" s="0"/>
      <c r="IOJ370" s="0"/>
      <c r="IOK370" s="0"/>
      <c r="IOL370" s="0"/>
      <c r="IOM370" s="0"/>
      <c r="ION370" s="0"/>
      <c r="IOO370" s="0"/>
      <c r="IOP370" s="0"/>
      <c r="IOQ370" s="0"/>
      <c r="IOR370" s="0"/>
      <c r="IOS370" s="0"/>
      <c r="IOT370" s="0"/>
      <c r="IOU370" s="0"/>
      <c r="IOV370" s="0"/>
      <c r="IOW370" s="0"/>
      <c r="IOX370" s="0"/>
      <c r="IOY370" s="0"/>
      <c r="IOZ370" s="0"/>
      <c r="IPA370" s="0"/>
      <c r="IPB370" s="0"/>
      <c r="IPC370" s="0"/>
      <c r="IPD370" s="0"/>
      <c r="IPE370" s="0"/>
      <c r="IPF370" s="0"/>
      <c r="IPG370" s="0"/>
      <c r="IPH370" s="0"/>
      <c r="IPI370" s="0"/>
      <c r="IPJ370" s="0"/>
      <c r="IPK370" s="0"/>
      <c r="IPL370" s="0"/>
      <c r="IPM370" s="0"/>
      <c r="IPN370" s="0"/>
      <c r="IPO370" s="0"/>
      <c r="IPP370" s="0"/>
      <c r="IPQ370" s="0"/>
      <c r="IPR370" s="0"/>
      <c r="IPS370" s="0"/>
      <c r="IPT370" s="0"/>
      <c r="IPU370" s="0"/>
      <c r="IPV370" s="0"/>
      <c r="IPW370" s="0"/>
      <c r="IPX370" s="0"/>
      <c r="IPY370" s="0"/>
      <c r="IPZ370" s="0"/>
      <c r="IQA370" s="0"/>
      <c r="IQB370" s="0"/>
      <c r="IQC370" s="0"/>
      <c r="IQD370" s="0"/>
      <c r="IQE370" s="0"/>
      <c r="IQF370" s="0"/>
      <c r="IQG370" s="0"/>
      <c r="IQH370" s="0"/>
      <c r="IQI370" s="0"/>
      <c r="IQJ370" s="0"/>
      <c r="IQK370" s="0"/>
      <c r="IQL370" s="0"/>
      <c r="IQM370" s="0"/>
      <c r="IQN370" s="0"/>
      <c r="IQO370" s="0"/>
      <c r="IQP370" s="0"/>
      <c r="IQQ370" s="0"/>
      <c r="IQR370" s="0"/>
      <c r="IQS370" s="0"/>
      <c r="IQT370" s="0"/>
      <c r="IQU370" s="0"/>
      <c r="IQV370" s="0"/>
      <c r="IQW370" s="0"/>
      <c r="IQX370" s="0"/>
      <c r="IQY370" s="0"/>
      <c r="IQZ370" s="0"/>
      <c r="IRA370" s="0"/>
      <c r="IRB370" s="0"/>
      <c r="IRC370" s="0"/>
      <c r="IRD370" s="0"/>
      <c r="IRE370" s="0"/>
      <c r="IRF370" s="0"/>
      <c r="IRG370" s="0"/>
      <c r="IRH370" s="0"/>
      <c r="IRI370" s="0"/>
      <c r="IRJ370" s="0"/>
      <c r="IRK370" s="0"/>
      <c r="IRL370" s="0"/>
      <c r="IRM370" s="0"/>
      <c r="IRN370" s="0"/>
      <c r="IRO370" s="0"/>
      <c r="IRP370" s="0"/>
      <c r="IRQ370" s="0"/>
      <c r="IRR370" s="0"/>
      <c r="IRS370" s="0"/>
      <c r="IRT370" s="0"/>
      <c r="IRU370" s="0"/>
      <c r="IRV370" s="0"/>
      <c r="IRW370" s="0"/>
      <c r="IRX370" s="0"/>
      <c r="IRY370" s="0"/>
      <c r="IRZ370" s="0"/>
      <c r="ISA370" s="0"/>
      <c r="ISB370" s="0"/>
      <c r="ISC370" s="0"/>
      <c r="ISD370" s="0"/>
      <c r="ISE370" s="0"/>
      <c r="ISF370" s="0"/>
      <c r="ISG370" s="0"/>
      <c r="ISH370" s="0"/>
      <c r="ISI370" s="0"/>
      <c r="ISJ370" s="0"/>
      <c r="ISK370" s="0"/>
      <c r="ISL370" s="0"/>
      <c r="ISM370" s="0"/>
      <c r="ISN370" s="0"/>
      <c r="ISO370" s="0"/>
      <c r="ISP370" s="0"/>
      <c r="ISQ370" s="0"/>
      <c r="ISR370" s="0"/>
      <c r="ISS370" s="0"/>
      <c r="IST370" s="0"/>
      <c r="ISU370" s="0"/>
      <c r="ISV370" s="0"/>
      <c r="ISW370" s="0"/>
      <c r="ISX370" s="0"/>
      <c r="ISY370" s="0"/>
      <c r="ISZ370" s="0"/>
      <c r="ITA370" s="0"/>
      <c r="ITB370" s="0"/>
      <c r="ITC370" s="0"/>
      <c r="ITD370" s="0"/>
      <c r="ITE370" s="0"/>
      <c r="ITF370" s="0"/>
      <c r="ITG370" s="0"/>
      <c r="ITH370" s="0"/>
      <c r="ITI370" s="0"/>
      <c r="ITJ370" s="0"/>
      <c r="ITK370" s="0"/>
      <c r="ITL370" s="0"/>
      <c r="ITM370" s="0"/>
      <c r="ITN370" s="0"/>
      <c r="ITO370" s="0"/>
      <c r="ITP370" s="0"/>
      <c r="ITQ370" s="0"/>
      <c r="ITR370" s="0"/>
      <c r="ITS370" s="0"/>
      <c r="ITT370" s="0"/>
      <c r="ITU370" s="0"/>
      <c r="ITV370" s="0"/>
      <c r="ITW370" s="0"/>
      <c r="ITX370" s="0"/>
      <c r="ITY370" s="0"/>
      <c r="ITZ370" s="0"/>
      <c r="IUA370" s="0"/>
      <c r="IUB370" s="0"/>
      <c r="IUC370" s="0"/>
      <c r="IUD370" s="0"/>
      <c r="IUE370" s="0"/>
      <c r="IUF370" s="0"/>
      <c r="IUG370" s="0"/>
      <c r="IUH370" s="0"/>
      <c r="IUI370" s="0"/>
      <c r="IUJ370" s="0"/>
      <c r="IUK370" s="0"/>
      <c r="IUL370" s="0"/>
      <c r="IUM370" s="0"/>
      <c r="IUN370" s="0"/>
      <c r="IUO370" s="0"/>
      <c r="IUP370" s="0"/>
      <c r="IUQ370" s="0"/>
      <c r="IUR370" s="0"/>
      <c r="IUS370" s="0"/>
      <c r="IUT370" s="0"/>
      <c r="IUU370" s="0"/>
      <c r="IUV370" s="0"/>
      <c r="IUW370" s="0"/>
      <c r="IUX370" s="0"/>
      <c r="IUY370" s="0"/>
      <c r="IUZ370" s="0"/>
      <c r="IVA370" s="0"/>
      <c r="IVB370" s="0"/>
      <c r="IVC370" s="0"/>
      <c r="IVD370" s="0"/>
      <c r="IVE370" s="0"/>
      <c r="IVF370" s="0"/>
      <c r="IVG370" s="0"/>
      <c r="IVH370" s="0"/>
      <c r="IVI370" s="0"/>
      <c r="IVJ370" s="0"/>
      <c r="IVK370" s="0"/>
      <c r="IVL370" s="0"/>
      <c r="IVM370" s="0"/>
      <c r="IVN370" s="0"/>
      <c r="IVO370" s="0"/>
      <c r="IVP370" s="0"/>
      <c r="IVQ370" s="0"/>
      <c r="IVR370" s="0"/>
      <c r="IVS370" s="0"/>
      <c r="IVT370" s="0"/>
      <c r="IVU370" s="0"/>
      <c r="IVV370" s="0"/>
      <c r="IVW370" s="0"/>
      <c r="IVX370" s="0"/>
      <c r="IVY370" s="0"/>
      <c r="IVZ370" s="0"/>
      <c r="IWA370" s="0"/>
      <c r="IWB370" s="0"/>
      <c r="IWC370" s="0"/>
      <c r="IWD370" s="0"/>
      <c r="IWE370" s="0"/>
      <c r="IWF370" s="0"/>
      <c r="IWG370" s="0"/>
      <c r="IWH370" s="0"/>
      <c r="IWI370" s="0"/>
      <c r="IWJ370" s="0"/>
      <c r="IWK370" s="0"/>
      <c r="IWL370" s="0"/>
      <c r="IWM370" s="0"/>
      <c r="IWN370" s="0"/>
      <c r="IWO370" s="0"/>
      <c r="IWP370" s="0"/>
      <c r="IWQ370" s="0"/>
      <c r="IWR370" s="0"/>
      <c r="IWS370" s="0"/>
      <c r="IWT370" s="0"/>
      <c r="IWU370" s="0"/>
      <c r="IWV370" s="0"/>
      <c r="IWW370" s="0"/>
      <c r="IWX370" s="0"/>
      <c r="IWY370" s="0"/>
      <c r="IWZ370" s="0"/>
      <c r="IXA370" s="0"/>
      <c r="IXB370" s="0"/>
      <c r="IXC370" s="0"/>
      <c r="IXD370" s="0"/>
      <c r="IXE370" s="0"/>
      <c r="IXF370" s="0"/>
      <c r="IXG370" s="0"/>
      <c r="IXH370" s="0"/>
      <c r="IXI370" s="0"/>
      <c r="IXJ370" s="0"/>
      <c r="IXK370" s="0"/>
      <c r="IXL370" s="0"/>
      <c r="IXM370" s="0"/>
      <c r="IXN370" s="0"/>
      <c r="IXO370" s="0"/>
      <c r="IXP370" s="0"/>
      <c r="IXQ370" s="0"/>
      <c r="IXR370" s="0"/>
      <c r="IXS370" s="0"/>
      <c r="IXT370" s="0"/>
      <c r="IXU370" s="0"/>
      <c r="IXV370" s="0"/>
      <c r="IXW370" s="0"/>
      <c r="IXX370" s="0"/>
      <c r="IXY370" s="0"/>
      <c r="IXZ370" s="0"/>
      <c r="IYA370" s="0"/>
      <c r="IYB370" s="0"/>
      <c r="IYC370" s="0"/>
      <c r="IYD370" s="0"/>
      <c r="IYE370" s="0"/>
      <c r="IYF370" s="0"/>
      <c r="IYG370" s="0"/>
      <c r="IYH370" s="0"/>
      <c r="IYI370" s="0"/>
      <c r="IYJ370" s="0"/>
      <c r="IYK370" s="0"/>
      <c r="IYL370" s="0"/>
      <c r="IYM370" s="0"/>
      <c r="IYN370" s="0"/>
      <c r="IYO370" s="0"/>
      <c r="IYP370" s="0"/>
      <c r="IYQ370" s="0"/>
      <c r="IYR370" s="0"/>
      <c r="IYS370" s="0"/>
      <c r="IYT370" s="0"/>
      <c r="IYU370" s="0"/>
      <c r="IYV370" s="0"/>
      <c r="IYW370" s="0"/>
      <c r="IYX370" s="0"/>
      <c r="IYY370" s="0"/>
      <c r="IYZ370" s="0"/>
      <c r="IZA370" s="0"/>
      <c r="IZB370" s="0"/>
      <c r="IZC370" s="0"/>
      <c r="IZD370" s="0"/>
      <c r="IZE370" s="0"/>
      <c r="IZF370" s="0"/>
      <c r="IZG370" s="0"/>
      <c r="IZH370" s="0"/>
      <c r="IZI370" s="0"/>
      <c r="IZJ370" s="0"/>
      <c r="IZK370" s="0"/>
      <c r="IZL370" s="0"/>
      <c r="IZM370" s="0"/>
      <c r="IZN370" s="0"/>
      <c r="IZO370" s="0"/>
      <c r="IZP370" s="0"/>
      <c r="IZQ370" s="0"/>
      <c r="IZR370" s="0"/>
      <c r="IZS370" s="0"/>
      <c r="IZT370" s="0"/>
      <c r="IZU370" s="0"/>
      <c r="IZV370" s="0"/>
      <c r="IZW370" s="0"/>
      <c r="IZX370" s="0"/>
      <c r="IZY370" s="0"/>
      <c r="IZZ370" s="0"/>
      <c r="JAA370" s="0"/>
      <c r="JAB370" s="0"/>
      <c r="JAC370" s="0"/>
      <c r="JAD370" s="0"/>
      <c r="JAE370" s="0"/>
      <c r="JAF370" s="0"/>
      <c r="JAG370" s="0"/>
      <c r="JAH370" s="0"/>
      <c r="JAI370" s="0"/>
      <c r="JAJ370" s="0"/>
      <c r="JAK370" s="0"/>
      <c r="JAL370" s="0"/>
      <c r="JAM370" s="0"/>
      <c r="JAN370" s="0"/>
      <c r="JAO370" s="0"/>
      <c r="JAP370" s="0"/>
      <c r="JAQ370" s="0"/>
      <c r="JAR370" s="0"/>
      <c r="JAS370" s="0"/>
      <c r="JAT370" s="0"/>
      <c r="JAU370" s="0"/>
      <c r="JAV370" s="0"/>
      <c r="JAW370" s="0"/>
      <c r="JAX370" s="0"/>
      <c r="JAY370" s="0"/>
      <c r="JAZ370" s="0"/>
      <c r="JBA370" s="0"/>
      <c r="JBB370" s="0"/>
      <c r="JBC370" s="0"/>
      <c r="JBD370" s="0"/>
      <c r="JBE370" s="0"/>
      <c r="JBF370" s="0"/>
      <c r="JBG370" s="0"/>
      <c r="JBH370" s="0"/>
      <c r="JBI370" s="0"/>
      <c r="JBJ370" s="0"/>
      <c r="JBK370" s="0"/>
      <c r="JBL370" s="0"/>
      <c r="JBM370" s="0"/>
      <c r="JBN370" s="0"/>
      <c r="JBO370" s="0"/>
      <c r="JBP370" s="0"/>
      <c r="JBQ370" s="0"/>
      <c r="JBR370" s="0"/>
      <c r="JBS370" s="0"/>
      <c r="JBT370" s="0"/>
      <c r="JBU370" s="0"/>
      <c r="JBV370" s="0"/>
      <c r="JBW370" s="0"/>
      <c r="JBX370" s="0"/>
      <c r="JBY370" s="0"/>
      <c r="JBZ370" s="0"/>
      <c r="JCA370" s="0"/>
      <c r="JCB370" s="0"/>
      <c r="JCC370" s="0"/>
      <c r="JCD370" s="0"/>
      <c r="JCE370" s="0"/>
      <c r="JCF370" s="0"/>
      <c r="JCG370" s="0"/>
      <c r="JCH370" s="0"/>
      <c r="JCI370" s="0"/>
      <c r="JCJ370" s="0"/>
      <c r="JCK370" s="0"/>
      <c r="JCL370" s="0"/>
      <c r="JCM370" s="0"/>
      <c r="JCN370" s="0"/>
      <c r="JCO370" s="0"/>
      <c r="JCP370" s="0"/>
      <c r="JCQ370" s="0"/>
      <c r="JCR370" s="0"/>
      <c r="JCS370" s="0"/>
      <c r="JCT370" s="0"/>
      <c r="JCU370" s="0"/>
      <c r="JCV370" s="0"/>
      <c r="JCW370" s="0"/>
      <c r="JCX370" s="0"/>
      <c r="JCY370" s="0"/>
      <c r="JCZ370" s="0"/>
      <c r="JDA370" s="0"/>
      <c r="JDB370" s="0"/>
      <c r="JDC370" s="0"/>
      <c r="JDD370" s="0"/>
      <c r="JDE370" s="0"/>
      <c r="JDF370" s="0"/>
      <c r="JDG370" s="0"/>
      <c r="JDH370" s="0"/>
      <c r="JDI370" s="0"/>
      <c r="JDJ370" s="0"/>
      <c r="JDK370" s="0"/>
      <c r="JDL370" s="0"/>
      <c r="JDM370" s="0"/>
      <c r="JDN370" s="0"/>
      <c r="JDO370" s="0"/>
      <c r="JDP370" s="0"/>
      <c r="JDQ370" s="0"/>
      <c r="JDR370" s="0"/>
      <c r="JDS370" s="0"/>
      <c r="JDT370" s="0"/>
      <c r="JDU370" s="0"/>
      <c r="JDV370" s="0"/>
      <c r="JDW370" s="0"/>
      <c r="JDX370" s="0"/>
      <c r="JDY370" s="0"/>
      <c r="JDZ370" s="0"/>
      <c r="JEA370" s="0"/>
      <c r="JEB370" s="0"/>
      <c r="JEC370" s="0"/>
      <c r="JED370" s="0"/>
      <c r="JEE370" s="0"/>
      <c r="JEF370" s="0"/>
      <c r="JEG370" s="0"/>
      <c r="JEH370" s="0"/>
      <c r="JEI370" s="0"/>
      <c r="JEJ370" s="0"/>
      <c r="JEK370" s="0"/>
      <c r="JEL370" s="0"/>
      <c r="JEM370" s="0"/>
      <c r="JEN370" s="0"/>
      <c r="JEO370" s="0"/>
      <c r="JEP370" s="0"/>
      <c r="JEQ370" s="0"/>
      <c r="JER370" s="0"/>
      <c r="JES370" s="0"/>
      <c r="JET370" s="0"/>
      <c r="JEU370" s="0"/>
      <c r="JEV370" s="0"/>
      <c r="JEW370" s="0"/>
      <c r="JEX370" s="0"/>
      <c r="JEY370" s="0"/>
      <c r="JEZ370" s="0"/>
      <c r="JFA370" s="0"/>
      <c r="JFB370" s="0"/>
      <c r="JFC370" s="0"/>
      <c r="JFD370" s="0"/>
      <c r="JFE370" s="0"/>
      <c r="JFF370" s="0"/>
      <c r="JFG370" s="0"/>
      <c r="JFH370" s="0"/>
      <c r="JFI370" s="0"/>
      <c r="JFJ370" s="0"/>
      <c r="JFK370" s="0"/>
      <c r="JFL370" s="0"/>
      <c r="JFM370" s="0"/>
      <c r="JFN370" s="0"/>
      <c r="JFO370" s="0"/>
      <c r="JFP370" s="0"/>
      <c r="JFQ370" s="0"/>
      <c r="JFR370" s="0"/>
      <c r="JFS370" s="0"/>
      <c r="JFT370" s="0"/>
      <c r="JFU370" s="0"/>
      <c r="JFV370" s="0"/>
      <c r="JFW370" s="0"/>
      <c r="JFX370" s="0"/>
      <c r="JFY370" s="0"/>
      <c r="JFZ370" s="0"/>
      <c r="JGA370" s="0"/>
      <c r="JGB370" s="0"/>
      <c r="JGC370" s="0"/>
      <c r="JGD370" s="0"/>
      <c r="JGE370" s="0"/>
      <c r="JGF370" s="0"/>
      <c r="JGG370" s="0"/>
      <c r="JGH370" s="0"/>
      <c r="JGI370" s="0"/>
      <c r="JGJ370" s="0"/>
      <c r="JGK370" s="0"/>
      <c r="JGL370" s="0"/>
      <c r="JGM370" s="0"/>
      <c r="JGN370" s="0"/>
      <c r="JGO370" s="0"/>
      <c r="JGP370" s="0"/>
      <c r="JGQ370" s="0"/>
      <c r="JGR370" s="0"/>
      <c r="JGS370" s="0"/>
      <c r="JGT370" s="0"/>
      <c r="JGU370" s="0"/>
      <c r="JGV370" s="0"/>
      <c r="JGW370" s="0"/>
      <c r="JGX370" s="0"/>
      <c r="JGY370" s="0"/>
      <c r="JGZ370" s="0"/>
      <c r="JHA370" s="0"/>
      <c r="JHB370" s="0"/>
      <c r="JHC370" s="0"/>
      <c r="JHD370" s="0"/>
      <c r="JHE370" s="0"/>
      <c r="JHF370" s="0"/>
      <c r="JHG370" s="0"/>
      <c r="JHH370" s="0"/>
      <c r="JHI370" s="0"/>
      <c r="JHJ370" s="0"/>
      <c r="JHK370" s="0"/>
      <c r="JHL370" s="0"/>
      <c r="JHM370" s="0"/>
      <c r="JHN370" s="0"/>
      <c r="JHO370" s="0"/>
      <c r="JHP370" s="0"/>
      <c r="JHQ370" s="0"/>
      <c r="JHR370" s="0"/>
      <c r="JHS370" s="0"/>
      <c r="JHT370" s="0"/>
      <c r="JHU370" s="0"/>
      <c r="JHV370" s="0"/>
      <c r="JHW370" s="0"/>
      <c r="JHX370" s="0"/>
      <c r="JHY370" s="0"/>
      <c r="JHZ370" s="0"/>
      <c r="JIA370" s="0"/>
      <c r="JIB370" s="0"/>
      <c r="JIC370" s="0"/>
      <c r="JID370" s="0"/>
      <c r="JIE370" s="0"/>
      <c r="JIF370" s="0"/>
      <c r="JIG370" s="0"/>
      <c r="JIH370" s="0"/>
      <c r="JII370" s="0"/>
      <c r="JIJ370" s="0"/>
      <c r="JIK370" s="0"/>
      <c r="JIL370" s="0"/>
      <c r="JIM370" s="0"/>
      <c r="JIN370" s="0"/>
      <c r="JIO370" s="0"/>
      <c r="JIP370" s="0"/>
      <c r="JIQ370" s="0"/>
      <c r="JIR370" s="0"/>
      <c r="JIS370" s="0"/>
      <c r="JIT370" s="0"/>
      <c r="JIU370" s="0"/>
      <c r="JIV370" s="0"/>
      <c r="JIW370" s="0"/>
      <c r="JIX370" s="0"/>
      <c r="JIY370" s="0"/>
      <c r="JIZ370" s="0"/>
      <c r="JJA370" s="0"/>
      <c r="JJB370" s="0"/>
      <c r="JJC370" s="0"/>
      <c r="JJD370" s="0"/>
      <c r="JJE370" s="0"/>
      <c r="JJF370" s="0"/>
      <c r="JJG370" s="0"/>
      <c r="JJH370" s="0"/>
      <c r="JJI370" s="0"/>
      <c r="JJJ370" s="0"/>
      <c r="JJK370" s="0"/>
      <c r="JJL370" s="0"/>
      <c r="JJM370" s="0"/>
      <c r="JJN370" s="0"/>
      <c r="JJO370" s="0"/>
      <c r="JJP370" s="0"/>
      <c r="JJQ370" s="0"/>
      <c r="JJR370" s="0"/>
      <c r="JJS370" s="0"/>
      <c r="JJT370" s="0"/>
      <c r="JJU370" s="0"/>
      <c r="JJV370" s="0"/>
      <c r="JJW370" s="0"/>
      <c r="JJX370" s="0"/>
      <c r="JJY370" s="0"/>
      <c r="JJZ370" s="0"/>
      <c r="JKA370" s="0"/>
      <c r="JKB370" s="0"/>
      <c r="JKC370" s="0"/>
      <c r="JKD370" s="0"/>
      <c r="JKE370" s="0"/>
      <c r="JKF370" s="0"/>
      <c r="JKG370" s="0"/>
      <c r="JKH370" s="0"/>
      <c r="JKI370" s="0"/>
      <c r="JKJ370" s="0"/>
      <c r="JKK370" s="0"/>
      <c r="JKL370" s="0"/>
      <c r="JKM370" s="0"/>
      <c r="JKN370" s="0"/>
      <c r="JKO370" s="0"/>
      <c r="JKP370" s="0"/>
      <c r="JKQ370" s="0"/>
      <c r="JKR370" s="0"/>
      <c r="JKS370" s="0"/>
      <c r="JKT370" s="0"/>
      <c r="JKU370" s="0"/>
      <c r="JKV370" s="0"/>
      <c r="JKW370" s="0"/>
      <c r="JKX370" s="0"/>
      <c r="JKY370" s="0"/>
      <c r="JKZ370" s="0"/>
      <c r="JLA370" s="0"/>
      <c r="JLB370" s="0"/>
      <c r="JLC370" s="0"/>
      <c r="JLD370" s="0"/>
      <c r="JLE370" s="0"/>
      <c r="JLF370" s="0"/>
      <c r="JLG370" s="0"/>
      <c r="JLH370" s="0"/>
      <c r="JLI370" s="0"/>
      <c r="JLJ370" s="0"/>
      <c r="JLK370" s="0"/>
      <c r="JLL370" s="0"/>
      <c r="JLM370" s="0"/>
      <c r="JLN370" s="0"/>
      <c r="JLO370" s="0"/>
      <c r="JLP370" s="0"/>
      <c r="JLQ370" s="0"/>
      <c r="JLR370" s="0"/>
      <c r="JLS370" s="0"/>
      <c r="JLT370" s="0"/>
      <c r="JLU370" s="0"/>
      <c r="JLV370" s="0"/>
      <c r="JLW370" s="0"/>
      <c r="JLX370" s="0"/>
      <c r="JLY370" s="0"/>
      <c r="JLZ370" s="0"/>
      <c r="JMA370" s="0"/>
      <c r="JMB370" s="0"/>
      <c r="JMC370" s="0"/>
      <c r="JMD370" s="0"/>
      <c r="JME370" s="0"/>
      <c r="JMF370" s="0"/>
      <c r="JMG370" s="0"/>
      <c r="JMH370" s="0"/>
      <c r="JMI370" s="0"/>
      <c r="JMJ370" s="0"/>
      <c r="JMK370" s="0"/>
      <c r="JML370" s="0"/>
      <c r="JMM370" s="0"/>
      <c r="JMN370" s="0"/>
      <c r="JMO370" s="0"/>
      <c r="JMP370" s="0"/>
      <c r="JMQ370" s="0"/>
      <c r="JMR370" s="0"/>
      <c r="JMS370" s="0"/>
      <c r="JMT370" s="0"/>
      <c r="JMU370" s="0"/>
      <c r="JMV370" s="0"/>
      <c r="JMW370" s="0"/>
      <c r="JMX370" s="0"/>
      <c r="JMY370" s="0"/>
      <c r="JMZ370" s="0"/>
      <c r="JNA370" s="0"/>
      <c r="JNB370" s="0"/>
      <c r="JNC370" s="0"/>
      <c r="JND370" s="0"/>
      <c r="JNE370" s="0"/>
      <c r="JNF370" s="0"/>
      <c r="JNG370" s="0"/>
      <c r="JNH370" s="0"/>
      <c r="JNI370" s="0"/>
      <c r="JNJ370" s="0"/>
      <c r="JNK370" s="0"/>
      <c r="JNL370" s="0"/>
      <c r="JNM370" s="0"/>
      <c r="JNN370" s="0"/>
      <c r="JNO370" s="0"/>
      <c r="JNP370" s="0"/>
      <c r="JNQ370" s="0"/>
      <c r="JNR370" s="0"/>
      <c r="JNS370" s="0"/>
      <c r="JNT370" s="0"/>
      <c r="JNU370" s="0"/>
      <c r="JNV370" s="0"/>
      <c r="JNW370" s="0"/>
      <c r="JNX370" s="0"/>
      <c r="JNY370" s="0"/>
      <c r="JNZ370" s="0"/>
      <c r="JOA370" s="0"/>
      <c r="JOB370" s="0"/>
      <c r="JOC370" s="0"/>
      <c r="JOD370" s="0"/>
      <c r="JOE370" s="0"/>
      <c r="JOF370" s="0"/>
      <c r="JOG370" s="0"/>
      <c r="JOH370" s="0"/>
      <c r="JOI370" s="0"/>
      <c r="JOJ370" s="0"/>
      <c r="JOK370" s="0"/>
      <c r="JOL370" s="0"/>
      <c r="JOM370" s="0"/>
      <c r="JON370" s="0"/>
      <c r="JOO370" s="0"/>
      <c r="JOP370" s="0"/>
      <c r="JOQ370" s="0"/>
      <c r="JOR370" s="0"/>
      <c r="JOS370" s="0"/>
      <c r="JOT370" s="0"/>
      <c r="JOU370" s="0"/>
      <c r="JOV370" s="0"/>
      <c r="JOW370" s="0"/>
      <c r="JOX370" s="0"/>
      <c r="JOY370" s="0"/>
      <c r="JOZ370" s="0"/>
      <c r="JPA370" s="0"/>
      <c r="JPB370" s="0"/>
      <c r="JPC370" s="0"/>
      <c r="JPD370" s="0"/>
      <c r="JPE370" s="0"/>
      <c r="JPF370" s="0"/>
      <c r="JPG370" s="0"/>
      <c r="JPH370" s="0"/>
      <c r="JPI370" s="0"/>
      <c r="JPJ370" s="0"/>
      <c r="JPK370" s="0"/>
      <c r="JPL370" s="0"/>
      <c r="JPM370" s="0"/>
      <c r="JPN370" s="0"/>
      <c r="JPO370" s="0"/>
      <c r="JPP370" s="0"/>
      <c r="JPQ370" s="0"/>
      <c r="JPR370" s="0"/>
      <c r="JPS370" s="0"/>
      <c r="JPT370" s="0"/>
      <c r="JPU370" s="0"/>
      <c r="JPV370" s="0"/>
      <c r="JPW370" s="0"/>
      <c r="JPX370" s="0"/>
      <c r="JPY370" s="0"/>
      <c r="JPZ370" s="0"/>
      <c r="JQA370" s="0"/>
      <c r="JQB370" s="0"/>
      <c r="JQC370" s="0"/>
      <c r="JQD370" s="0"/>
      <c r="JQE370" s="0"/>
      <c r="JQF370" s="0"/>
      <c r="JQG370" s="0"/>
      <c r="JQH370" s="0"/>
      <c r="JQI370" s="0"/>
      <c r="JQJ370" s="0"/>
      <c r="JQK370" s="0"/>
      <c r="JQL370" s="0"/>
      <c r="JQM370" s="0"/>
      <c r="JQN370" s="0"/>
      <c r="JQO370" s="0"/>
      <c r="JQP370" s="0"/>
      <c r="JQQ370" s="0"/>
      <c r="JQR370" s="0"/>
      <c r="JQS370" s="0"/>
      <c r="JQT370" s="0"/>
      <c r="JQU370" s="0"/>
      <c r="JQV370" s="0"/>
      <c r="JQW370" s="0"/>
      <c r="JQX370" s="0"/>
      <c r="JQY370" s="0"/>
      <c r="JQZ370" s="0"/>
      <c r="JRA370" s="0"/>
      <c r="JRB370" s="0"/>
      <c r="JRC370" s="0"/>
      <c r="JRD370" s="0"/>
      <c r="JRE370" s="0"/>
      <c r="JRF370" s="0"/>
      <c r="JRG370" s="0"/>
      <c r="JRH370" s="0"/>
      <c r="JRI370" s="0"/>
      <c r="JRJ370" s="0"/>
      <c r="JRK370" s="0"/>
      <c r="JRL370" s="0"/>
      <c r="JRM370" s="0"/>
      <c r="JRN370" s="0"/>
      <c r="JRO370" s="0"/>
      <c r="JRP370" s="0"/>
      <c r="JRQ370" s="0"/>
      <c r="JRR370" s="0"/>
      <c r="JRS370" s="0"/>
      <c r="JRT370" s="0"/>
      <c r="JRU370" s="0"/>
      <c r="JRV370" s="0"/>
      <c r="JRW370" s="0"/>
      <c r="JRX370" s="0"/>
      <c r="JRY370" s="0"/>
      <c r="JRZ370" s="0"/>
      <c r="JSA370" s="0"/>
      <c r="JSB370" s="0"/>
      <c r="JSC370" s="0"/>
      <c r="JSD370" s="0"/>
      <c r="JSE370" s="0"/>
      <c r="JSF370" s="0"/>
      <c r="JSG370" s="0"/>
      <c r="JSH370" s="0"/>
      <c r="JSI370" s="0"/>
      <c r="JSJ370" s="0"/>
      <c r="JSK370" s="0"/>
      <c r="JSL370" s="0"/>
      <c r="JSM370" s="0"/>
      <c r="JSN370" s="0"/>
      <c r="JSO370" s="0"/>
      <c r="JSP370" s="0"/>
      <c r="JSQ370" s="0"/>
      <c r="JSR370" s="0"/>
      <c r="JSS370" s="0"/>
      <c r="JST370" s="0"/>
      <c r="JSU370" s="0"/>
      <c r="JSV370" s="0"/>
      <c r="JSW370" s="0"/>
      <c r="JSX370" s="0"/>
      <c r="JSY370" s="0"/>
      <c r="JSZ370" s="0"/>
      <c r="JTA370" s="0"/>
      <c r="JTB370" s="0"/>
      <c r="JTC370" s="0"/>
      <c r="JTD370" s="0"/>
      <c r="JTE370" s="0"/>
      <c r="JTF370" s="0"/>
      <c r="JTG370" s="0"/>
      <c r="JTH370" s="0"/>
      <c r="JTI370" s="0"/>
      <c r="JTJ370" s="0"/>
      <c r="JTK370" s="0"/>
      <c r="JTL370" s="0"/>
      <c r="JTM370" s="0"/>
      <c r="JTN370" s="0"/>
      <c r="JTO370" s="0"/>
      <c r="JTP370" s="0"/>
      <c r="JTQ370" s="0"/>
      <c r="JTR370" s="0"/>
      <c r="JTS370" s="0"/>
      <c r="JTT370" s="0"/>
      <c r="JTU370" s="0"/>
      <c r="JTV370" s="0"/>
      <c r="JTW370" s="0"/>
      <c r="JTX370" s="0"/>
      <c r="JTY370" s="0"/>
      <c r="JTZ370" s="0"/>
      <c r="JUA370" s="0"/>
      <c r="JUB370" s="0"/>
      <c r="JUC370" s="0"/>
      <c r="JUD370" s="0"/>
      <c r="JUE370" s="0"/>
      <c r="JUF370" s="0"/>
      <c r="JUG370" s="0"/>
      <c r="JUH370" s="0"/>
      <c r="JUI370" s="0"/>
      <c r="JUJ370" s="0"/>
      <c r="JUK370" s="0"/>
      <c r="JUL370" s="0"/>
      <c r="JUM370" s="0"/>
      <c r="JUN370" s="0"/>
      <c r="JUO370" s="0"/>
      <c r="JUP370" s="0"/>
      <c r="JUQ370" s="0"/>
      <c r="JUR370" s="0"/>
      <c r="JUS370" s="0"/>
      <c r="JUT370" s="0"/>
      <c r="JUU370" s="0"/>
      <c r="JUV370" s="0"/>
      <c r="JUW370" s="0"/>
      <c r="JUX370" s="0"/>
      <c r="JUY370" s="0"/>
      <c r="JUZ370" s="0"/>
      <c r="JVA370" s="0"/>
      <c r="JVB370" s="0"/>
      <c r="JVC370" s="0"/>
      <c r="JVD370" s="0"/>
      <c r="JVE370" s="0"/>
      <c r="JVF370" s="0"/>
      <c r="JVG370" s="0"/>
      <c r="JVH370" s="0"/>
      <c r="JVI370" s="0"/>
      <c r="JVJ370" s="0"/>
      <c r="JVK370" s="0"/>
      <c r="JVL370" s="0"/>
      <c r="JVM370" s="0"/>
      <c r="JVN370" s="0"/>
      <c r="JVO370" s="0"/>
      <c r="JVP370" s="0"/>
      <c r="JVQ370" s="0"/>
      <c r="JVR370" s="0"/>
      <c r="JVS370" s="0"/>
      <c r="JVT370" s="0"/>
      <c r="JVU370" s="0"/>
      <c r="JVV370" s="0"/>
      <c r="JVW370" s="0"/>
      <c r="JVX370" s="0"/>
      <c r="JVY370" s="0"/>
      <c r="JVZ370" s="0"/>
      <c r="JWA370" s="0"/>
      <c r="JWB370" s="0"/>
      <c r="JWC370" s="0"/>
      <c r="JWD370" s="0"/>
      <c r="JWE370" s="0"/>
      <c r="JWF370" s="0"/>
      <c r="JWG370" s="0"/>
      <c r="JWH370" s="0"/>
      <c r="JWI370" s="0"/>
      <c r="JWJ370" s="0"/>
      <c r="JWK370" s="0"/>
      <c r="JWL370" s="0"/>
      <c r="JWM370" s="0"/>
      <c r="JWN370" s="0"/>
      <c r="JWO370" s="0"/>
      <c r="JWP370" s="0"/>
      <c r="JWQ370" s="0"/>
      <c r="JWR370" s="0"/>
      <c r="JWS370" s="0"/>
      <c r="JWT370" s="0"/>
      <c r="JWU370" s="0"/>
      <c r="JWV370" s="0"/>
      <c r="JWW370" s="0"/>
      <c r="JWX370" s="0"/>
      <c r="JWY370" s="0"/>
      <c r="JWZ370" s="0"/>
      <c r="JXA370" s="0"/>
      <c r="JXB370" s="0"/>
      <c r="JXC370" s="0"/>
      <c r="JXD370" s="0"/>
      <c r="JXE370" s="0"/>
      <c r="JXF370" s="0"/>
      <c r="JXG370" s="0"/>
      <c r="JXH370" s="0"/>
      <c r="JXI370" s="0"/>
      <c r="JXJ370" s="0"/>
      <c r="JXK370" s="0"/>
      <c r="JXL370" s="0"/>
      <c r="JXM370" s="0"/>
      <c r="JXN370" s="0"/>
      <c r="JXO370" s="0"/>
      <c r="JXP370" s="0"/>
      <c r="JXQ370" s="0"/>
      <c r="JXR370" s="0"/>
      <c r="JXS370" s="0"/>
      <c r="JXT370" s="0"/>
      <c r="JXU370" s="0"/>
      <c r="JXV370" s="0"/>
      <c r="JXW370" s="0"/>
      <c r="JXX370" s="0"/>
      <c r="JXY370" s="0"/>
      <c r="JXZ370" s="0"/>
      <c r="JYA370" s="0"/>
      <c r="JYB370" s="0"/>
      <c r="JYC370" s="0"/>
      <c r="JYD370" s="0"/>
      <c r="JYE370" s="0"/>
      <c r="JYF370" s="0"/>
      <c r="JYG370" s="0"/>
      <c r="JYH370" s="0"/>
      <c r="JYI370" s="0"/>
      <c r="JYJ370" s="0"/>
      <c r="JYK370" s="0"/>
      <c r="JYL370" s="0"/>
      <c r="JYM370" s="0"/>
      <c r="JYN370" s="0"/>
      <c r="JYO370" s="0"/>
      <c r="JYP370" s="0"/>
      <c r="JYQ370" s="0"/>
      <c r="JYR370" s="0"/>
      <c r="JYS370" s="0"/>
      <c r="JYT370" s="0"/>
      <c r="JYU370" s="0"/>
      <c r="JYV370" s="0"/>
      <c r="JYW370" s="0"/>
      <c r="JYX370" s="0"/>
      <c r="JYY370" s="0"/>
      <c r="JYZ370" s="0"/>
      <c r="JZA370" s="0"/>
      <c r="JZB370" s="0"/>
      <c r="JZC370" s="0"/>
      <c r="JZD370" s="0"/>
      <c r="JZE370" s="0"/>
      <c r="JZF370" s="0"/>
      <c r="JZG370" s="0"/>
      <c r="JZH370" s="0"/>
      <c r="JZI370" s="0"/>
      <c r="JZJ370" s="0"/>
      <c r="JZK370" s="0"/>
      <c r="JZL370" s="0"/>
      <c r="JZM370" s="0"/>
      <c r="JZN370" s="0"/>
      <c r="JZO370" s="0"/>
      <c r="JZP370" s="0"/>
      <c r="JZQ370" s="0"/>
      <c r="JZR370" s="0"/>
      <c r="JZS370" s="0"/>
      <c r="JZT370" s="0"/>
      <c r="JZU370" s="0"/>
      <c r="JZV370" s="0"/>
      <c r="JZW370" s="0"/>
      <c r="JZX370" s="0"/>
      <c r="JZY370" s="0"/>
      <c r="JZZ370" s="0"/>
      <c r="KAA370" s="0"/>
      <c r="KAB370" s="0"/>
      <c r="KAC370" s="0"/>
      <c r="KAD370" s="0"/>
      <c r="KAE370" s="0"/>
      <c r="KAF370" s="0"/>
      <c r="KAG370" s="0"/>
      <c r="KAH370" s="0"/>
      <c r="KAI370" s="0"/>
      <c r="KAJ370" s="0"/>
      <c r="KAK370" s="0"/>
      <c r="KAL370" s="0"/>
      <c r="KAM370" s="0"/>
      <c r="KAN370" s="0"/>
      <c r="KAO370" s="0"/>
      <c r="KAP370" s="0"/>
      <c r="KAQ370" s="0"/>
      <c r="KAR370" s="0"/>
      <c r="KAS370" s="0"/>
      <c r="KAT370" s="0"/>
      <c r="KAU370" s="0"/>
      <c r="KAV370" s="0"/>
      <c r="KAW370" s="0"/>
      <c r="KAX370" s="0"/>
      <c r="KAY370" s="0"/>
      <c r="KAZ370" s="0"/>
      <c r="KBA370" s="0"/>
      <c r="KBB370" s="0"/>
      <c r="KBC370" s="0"/>
      <c r="KBD370" s="0"/>
      <c r="KBE370" s="0"/>
      <c r="KBF370" s="0"/>
      <c r="KBG370" s="0"/>
      <c r="KBH370" s="0"/>
      <c r="KBI370" s="0"/>
      <c r="KBJ370" s="0"/>
      <c r="KBK370" s="0"/>
      <c r="KBL370" s="0"/>
      <c r="KBM370" s="0"/>
      <c r="KBN370" s="0"/>
      <c r="KBO370" s="0"/>
      <c r="KBP370" s="0"/>
      <c r="KBQ370" s="0"/>
      <c r="KBR370" s="0"/>
      <c r="KBS370" s="0"/>
      <c r="KBT370" s="0"/>
      <c r="KBU370" s="0"/>
      <c r="KBV370" s="0"/>
      <c r="KBW370" s="0"/>
      <c r="KBX370" s="0"/>
      <c r="KBY370" s="0"/>
      <c r="KBZ370" s="0"/>
      <c r="KCA370" s="0"/>
      <c r="KCB370" s="0"/>
      <c r="KCC370" s="0"/>
      <c r="KCD370" s="0"/>
      <c r="KCE370" s="0"/>
      <c r="KCF370" s="0"/>
      <c r="KCG370" s="0"/>
      <c r="KCH370" s="0"/>
      <c r="KCI370" s="0"/>
      <c r="KCJ370" s="0"/>
      <c r="KCK370" s="0"/>
      <c r="KCL370" s="0"/>
      <c r="KCM370" s="0"/>
      <c r="KCN370" s="0"/>
      <c r="KCO370" s="0"/>
      <c r="KCP370" s="0"/>
      <c r="KCQ370" s="0"/>
      <c r="KCR370" s="0"/>
      <c r="KCS370" s="0"/>
      <c r="KCT370" s="0"/>
      <c r="KCU370" s="0"/>
      <c r="KCV370" s="0"/>
      <c r="KCW370" s="0"/>
      <c r="KCX370" s="0"/>
      <c r="KCY370" s="0"/>
      <c r="KCZ370" s="0"/>
      <c r="KDA370" s="0"/>
      <c r="KDB370" s="0"/>
      <c r="KDC370" s="0"/>
      <c r="KDD370" s="0"/>
      <c r="KDE370" s="0"/>
      <c r="KDF370" s="0"/>
      <c r="KDG370" s="0"/>
      <c r="KDH370" s="0"/>
      <c r="KDI370" s="0"/>
      <c r="KDJ370" s="0"/>
      <c r="KDK370" s="0"/>
      <c r="KDL370" s="0"/>
      <c r="KDM370" s="0"/>
      <c r="KDN370" s="0"/>
      <c r="KDO370" s="0"/>
      <c r="KDP370" s="0"/>
      <c r="KDQ370" s="0"/>
      <c r="KDR370" s="0"/>
      <c r="KDS370" s="0"/>
      <c r="KDT370" s="0"/>
      <c r="KDU370" s="0"/>
      <c r="KDV370" s="0"/>
      <c r="KDW370" s="0"/>
      <c r="KDX370" s="0"/>
      <c r="KDY370" s="0"/>
      <c r="KDZ370" s="0"/>
      <c r="KEA370" s="0"/>
      <c r="KEB370" s="0"/>
      <c r="KEC370" s="0"/>
      <c r="KED370" s="0"/>
      <c r="KEE370" s="0"/>
      <c r="KEF370" s="0"/>
      <c r="KEG370" s="0"/>
      <c r="KEH370" s="0"/>
      <c r="KEI370" s="0"/>
      <c r="KEJ370" s="0"/>
      <c r="KEK370" s="0"/>
      <c r="KEL370" s="0"/>
      <c r="KEM370" s="0"/>
      <c r="KEN370" s="0"/>
      <c r="KEO370" s="0"/>
      <c r="KEP370" s="0"/>
      <c r="KEQ370" s="0"/>
      <c r="KER370" s="0"/>
      <c r="KES370" s="0"/>
      <c r="KET370" s="0"/>
      <c r="KEU370" s="0"/>
      <c r="KEV370" s="0"/>
      <c r="KEW370" s="0"/>
      <c r="KEX370" s="0"/>
      <c r="KEY370" s="0"/>
      <c r="KEZ370" s="0"/>
      <c r="KFA370" s="0"/>
      <c r="KFB370" s="0"/>
      <c r="KFC370" s="0"/>
      <c r="KFD370" s="0"/>
      <c r="KFE370" s="0"/>
      <c r="KFF370" s="0"/>
      <c r="KFG370" s="0"/>
      <c r="KFH370" s="0"/>
      <c r="KFI370" s="0"/>
      <c r="KFJ370" s="0"/>
      <c r="KFK370" s="0"/>
      <c r="KFL370" s="0"/>
      <c r="KFM370" s="0"/>
      <c r="KFN370" s="0"/>
      <c r="KFO370" s="0"/>
      <c r="KFP370" s="0"/>
      <c r="KFQ370" s="0"/>
      <c r="KFR370" s="0"/>
      <c r="KFS370" s="0"/>
      <c r="KFT370" s="0"/>
      <c r="KFU370" s="0"/>
      <c r="KFV370" s="0"/>
      <c r="KFW370" s="0"/>
      <c r="KFX370" s="0"/>
      <c r="KFY370" s="0"/>
      <c r="KFZ370" s="0"/>
      <c r="KGA370" s="0"/>
      <c r="KGB370" s="0"/>
      <c r="KGC370" s="0"/>
      <c r="KGD370" s="0"/>
      <c r="KGE370" s="0"/>
      <c r="KGF370" s="0"/>
      <c r="KGG370" s="0"/>
      <c r="KGH370" s="0"/>
      <c r="KGI370" s="0"/>
      <c r="KGJ370" s="0"/>
      <c r="KGK370" s="0"/>
      <c r="KGL370" s="0"/>
      <c r="KGM370" s="0"/>
      <c r="KGN370" s="0"/>
      <c r="KGO370" s="0"/>
      <c r="KGP370" s="0"/>
      <c r="KGQ370" s="0"/>
      <c r="KGR370" s="0"/>
      <c r="KGS370" s="0"/>
      <c r="KGT370" s="0"/>
      <c r="KGU370" s="0"/>
      <c r="KGV370" s="0"/>
      <c r="KGW370" s="0"/>
      <c r="KGX370" s="0"/>
      <c r="KGY370" s="0"/>
      <c r="KGZ370" s="0"/>
      <c r="KHA370" s="0"/>
      <c r="KHB370" s="0"/>
      <c r="KHC370" s="0"/>
      <c r="KHD370" s="0"/>
      <c r="KHE370" s="0"/>
      <c r="KHF370" s="0"/>
      <c r="KHG370" s="0"/>
      <c r="KHH370" s="0"/>
      <c r="KHI370" s="0"/>
      <c r="KHJ370" s="0"/>
      <c r="KHK370" s="0"/>
      <c r="KHL370" s="0"/>
      <c r="KHM370" s="0"/>
      <c r="KHN370" s="0"/>
      <c r="KHO370" s="0"/>
      <c r="KHP370" s="0"/>
      <c r="KHQ370" s="0"/>
      <c r="KHR370" s="0"/>
      <c r="KHS370" s="0"/>
      <c r="KHT370" s="0"/>
      <c r="KHU370" s="0"/>
      <c r="KHV370" s="0"/>
      <c r="KHW370" s="0"/>
      <c r="KHX370" s="0"/>
      <c r="KHY370" s="0"/>
      <c r="KHZ370" s="0"/>
      <c r="KIA370" s="0"/>
      <c r="KIB370" s="0"/>
      <c r="KIC370" s="0"/>
      <c r="KID370" s="0"/>
      <c r="KIE370" s="0"/>
      <c r="KIF370" s="0"/>
      <c r="KIG370" s="0"/>
      <c r="KIH370" s="0"/>
      <c r="KII370" s="0"/>
      <c r="KIJ370" s="0"/>
      <c r="KIK370" s="0"/>
      <c r="KIL370" s="0"/>
      <c r="KIM370" s="0"/>
      <c r="KIN370" s="0"/>
      <c r="KIO370" s="0"/>
      <c r="KIP370" s="0"/>
      <c r="KIQ370" s="0"/>
      <c r="KIR370" s="0"/>
      <c r="KIS370" s="0"/>
      <c r="KIT370" s="0"/>
      <c r="KIU370" s="0"/>
      <c r="KIV370" s="0"/>
      <c r="KIW370" s="0"/>
      <c r="KIX370" s="0"/>
      <c r="KIY370" s="0"/>
      <c r="KIZ370" s="0"/>
      <c r="KJA370" s="0"/>
      <c r="KJB370" s="0"/>
      <c r="KJC370" s="0"/>
      <c r="KJD370" s="0"/>
      <c r="KJE370" s="0"/>
      <c r="KJF370" s="0"/>
      <c r="KJG370" s="0"/>
      <c r="KJH370" s="0"/>
      <c r="KJI370" s="0"/>
      <c r="KJJ370" s="0"/>
      <c r="KJK370" s="0"/>
      <c r="KJL370" s="0"/>
      <c r="KJM370" s="0"/>
      <c r="KJN370" s="0"/>
      <c r="KJO370" s="0"/>
      <c r="KJP370" s="0"/>
      <c r="KJQ370" s="0"/>
      <c r="KJR370" s="0"/>
      <c r="KJS370" s="0"/>
      <c r="KJT370" s="0"/>
      <c r="KJU370" s="0"/>
      <c r="KJV370" s="0"/>
      <c r="KJW370" s="0"/>
      <c r="KJX370" s="0"/>
      <c r="KJY370" s="0"/>
      <c r="KJZ370" s="0"/>
      <c r="KKA370" s="0"/>
      <c r="KKB370" s="0"/>
      <c r="KKC370" s="0"/>
      <c r="KKD370" s="0"/>
      <c r="KKE370" s="0"/>
      <c r="KKF370" s="0"/>
      <c r="KKG370" s="0"/>
      <c r="KKH370" s="0"/>
      <c r="KKI370" s="0"/>
      <c r="KKJ370" s="0"/>
      <c r="KKK370" s="0"/>
      <c r="KKL370" s="0"/>
      <c r="KKM370" s="0"/>
      <c r="KKN370" s="0"/>
      <c r="KKO370" s="0"/>
      <c r="KKP370" s="0"/>
      <c r="KKQ370" s="0"/>
      <c r="KKR370" s="0"/>
      <c r="KKS370" s="0"/>
      <c r="KKT370" s="0"/>
      <c r="KKU370" s="0"/>
      <c r="KKV370" s="0"/>
      <c r="KKW370" s="0"/>
      <c r="KKX370" s="0"/>
      <c r="KKY370" s="0"/>
      <c r="KKZ370" s="0"/>
      <c r="KLA370" s="0"/>
      <c r="KLB370" s="0"/>
      <c r="KLC370" s="0"/>
      <c r="KLD370" s="0"/>
      <c r="KLE370" s="0"/>
      <c r="KLF370" s="0"/>
      <c r="KLG370" s="0"/>
      <c r="KLH370" s="0"/>
      <c r="KLI370" s="0"/>
      <c r="KLJ370" s="0"/>
      <c r="KLK370" s="0"/>
      <c r="KLL370" s="0"/>
      <c r="KLM370" s="0"/>
      <c r="KLN370" s="0"/>
      <c r="KLO370" s="0"/>
      <c r="KLP370" s="0"/>
      <c r="KLQ370" s="0"/>
      <c r="KLR370" s="0"/>
      <c r="KLS370" s="0"/>
      <c r="KLT370" s="0"/>
      <c r="KLU370" s="0"/>
      <c r="KLV370" s="0"/>
      <c r="KLW370" s="0"/>
      <c r="KLX370" s="0"/>
      <c r="KLY370" s="0"/>
      <c r="KLZ370" s="0"/>
      <c r="KMA370" s="0"/>
      <c r="KMB370" s="0"/>
      <c r="KMC370" s="0"/>
      <c r="KMD370" s="0"/>
      <c r="KME370" s="0"/>
      <c r="KMF370" s="0"/>
      <c r="KMG370" s="0"/>
      <c r="KMH370" s="0"/>
      <c r="KMI370" s="0"/>
      <c r="KMJ370" s="0"/>
      <c r="KMK370" s="0"/>
      <c r="KML370" s="0"/>
      <c r="KMM370" s="0"/>
      <c r="KMN370" s="0"/>
      <c r="KMO370" s="0"/>
      <c r="KMP370" s="0"/>
      <c r="KMQ370" s="0"/>
      <c r="KMR370" s="0"/>
      <c r="KMS370" s="0"/>
      <c r="KMT370" s="0"/>
      <c r="KMU370" s="0"/>
      <c r="KMV370" s="0"/>
      <c r="KMW370" s="0"/>
      <c r="KMX370" s="0"/>
      <c r="KMY370" s="0"/>
      <c r="KMZ370" s="0"/>
      <c r="KNA370" s="0"/>
      <c r="KNB370" s="0"/>
      <c r="KNC370" s="0"/>
      <c r="KND370" s="0"/>
      <c r="KNE370" s="0"/>
      <c r="KNF370" s="0"/>
      <c r="KNG370" s="0"/>
      <c r="KNH370" s="0"/>
      <c r="KNI370" s="0"/>
      <c r="KNJ370" s="0"/>
      <c r="KNK370" s="0"/>
      <c r="KNL370" s="0"/>
      <c r="KNM370" s="0"/>
      <c r="KNN370" s="0"/>
      <c r="KNO370" s="0"/>
      <c r="KNP370" s="0"/>
      <c r="KNQ370" s="0"/>
      <c r="KNR370" s="0"/>
      <c r="KNS370" s="0"/>
      <c r="KNT370" s="0"/>
      <c r="KNU370" s="0"/>
      <c r="KNV370" s="0"/>
      <c r="KNW370" s="0"/>
      <c r="KNX370" s="0"/>
      <c r="KNY370" s="0"/>
      <c r="KNZ370" s="0"/>
      <c r="KOA370" s="0"/>
      <c r="KOB370" s="0"/>
      <c r="KOC370" s="0"/>
      <c r="KOD370" s="0"/>
      <c r="KOE370" s="0"/>
      <c r="KOF370" s="0"/>
      <c r="KOG370" s="0"/>
      <c r="KOH370" s="0"/>
      <c r="KOI370" s="0"/>
      <c r="KOJ370" s="0"/>
      <c r="KOK370" s="0"/>
      <c r="KOL370" s="0"/>
      <c r="KOM370" s="0"/>
      <c r="KON370" s="0"/>
      <c r="KOO370" s="0"/>
      <c r="KOP370" s="0"/>
      <c r="KOQ370" s="0"/>
      <c r="KOR370" s="0"/>
      <c r="KOS370" s="0"/>
      <c r="KOT370" s="0"/>
      <c r="KOU370" s="0"/>
      <c r="KOV370" s="0"/>
      <c r="KOW370" s="0"/>
      <c r="KOX370" s="0"/>
      <c r="KOY370" s="0"/>
      <c r="KOZ370" s="0"/>
      <c r="KPA370" s="0"/>
      <c r="KPB370" s="0"/>
      <c r="KPC370" s="0"/>
      <c r="KPD370" s="0"/>
      <c r="KPE370" s="0"/>
      <c r="KPF370" s="0"/>
      <c r="KPG370" s="0"/>
      <c r="KPH370" s="0"/>
      <c r="KPI370" s="0"/>
      <c r="KPJ370" s="0"/>
      <c r="KPK370" s="0"/>
      <c r="KPL370" s="0"/>
      <c r="KPM370" s="0"/>
      <c r="KPN370" s="0"/>
      <c r="KPO370" s="0"/>
      <c r="KPP370" s="0"/>
      <c r="KPQ370" s="0"/>
      <c r="KPR370" s="0"/>
      <c r="KPS370" s="0"/>
      <c r="KPT370" s="0"/>
      <c r="KPU370" s="0"/>
      <c r="KPV370" s="0"/>
      <c r="KPW370" s="0"/>
      <c r="KPX370" s="0"/>
      <c r="KPY370" s="0"/>
      <c r="KPZ370" s="0"/>
      <c r="KQA370" s="0"/>
      <c r="KQB370" s="0"/>
      <c r="KQC370" s="0"/>
      <c r="KQD370" s="0"/>
      <c r="KQE370" s="0"/>
      <c r="KQF370" s="0"/>
      <c r="KQG370" s="0"/>
      <c r="KQH370" s="0"/>
      <c r="KQI370" s="0"/>
      <c r="KQJ370" s="0"/>
      <c r="KQK370" s="0"/>
      <c r="KQL370" s="0"/>
      <c r="KQM370" s="0"/>
      <c r="KQN370" s="0"/>
      <c r="KQO370" s="0"/>
      <c r="KQP370" s="0"/>
      <c r="KQQ370" s="0"/>
      <c r="KQR370" s="0"/>
      <c r="KQS370" s="0"/>
      <c r="KQT370" s="0"/>
      <c r="KQU370" s="0"/>
      <c r="KQV370" s="0"/>
      <c r="KQW370" s="0"/>
      <c r="KQX370" s="0"/>
      <c r="KQY370" s="0"/>
      <c r="KQZ370" s="0"/>
      <c r="KRA370" s="0"/>
      <c r="KRB370" s="0"/>
      <c r="KRC370" s="0"/>
      <c r="KRD370" s="0"/>
      <c r="KRE370" s="0"/>
      <c r="KRF370" s="0"/>
      <c r="KRG370" s="0"/>
      <c r="KRH370" s="0"/>
      <c r="KRI370" s="0"/>
      <c r="KRJ370" s="0"/>
      <c r="KRK370" s="0"/>
      <c r="KRL370" s="0"/>
      <c r="KRM370" s="0"/>
      <c r="KRN370" s="0"/>
      <c r="KRO370" s="0"/>
      <c r="KRP370" s="0"/>
      <c r="KRQ370" s="0"/>
      <c r="KRR370" s="0"/>
      <c r="KRS370" s="0"/>
      <c r="KRT370" s="0"/>
      <c r="KRU370" s="0"/>
      <c r="KRV370" s="0"/>
      <c r="KRW370" s="0"/>
      <c r="KRX370" s="0"/>
      <c r="KRY370" s="0"/>
      <c r="KRZ370" s="0"/>
      <c r="KSA370" s="0"/>
      <c r="KSB370" s="0"/>
      <c r="KSC370" s="0"/>
      <c r="KSD370" s="0"/>
      <c r="KSE370" s="0"/>
      <c r="KSF370" s="0"/>
      <c r="KSG370" s="0"/>
      <c r="KSH370" s="0"/>
      <c r="KSI370" s="0"/>
      <c r="KSJ370" s="0"/>
      <c r="KSK370" s="0"/>
      <c r="KSL370" s="0"/>
      <c r="KSM370" s="0"/>
      <c r="KSN370" s="0"/>
      <c r="KSO370" s="0"/>
      <c r="KSP370" s="0"/>
      <c r="KSQ370" s="0"/>
      <c r="KSR370" s="0"/>
      <c r="KSS370" s="0"/>
      <c r="KST370" s="0"/>
      <c r="KSU370" s="0"/>
      <c r="KSV370" s="0"/>
      <c r="KSW370" s="0"/>
      <c r="KSX370" s="0"/>
      <c r="KSY370" s="0"/>
      <c r="KSZ370" s="0"/>
      <c r="KTA370" s="0"/>
      <c r="KTB370" s="0"/>
      <c r="KTC370" s="0"/>
      <c r="KTD370" s="0"/>
      <c r="KTE370" s="0"/>
      <c r="KTF370" s="0"/>
      <c r="KTG370" s="0"/>
      <c r="KTH370" s="0"/>
      <c r="KTI370" s="0"/>
      <c r="KTJ370" s="0"/>
      <c r="KTK370" s="0"/>
      <c r="KTL370" s="0"/>
      <c r="KTM370" s="0"/>
      <c r="KTN370" s="0"/>
      <c r="KTO370" s="0"/>
      <c r="KTP370" s="0"/>
      <c r="KTQ370" s="0"/>
      <c r="KTR370" s="0"/>
      <c r="KTS370" s="0"/>
      <c r="KTT370" s="0"/>
      <c r="KTU370" s="0"/>
      <c r="KTV370" s="0"/>
      <c r="KTW370" s="0"/>
      <c r="KTX370" s="0"/>
      <c r="KTY370" s="0"/>
      <c r="KTZ370" s="0"/>
      <c r="KUA370" s="0"/>
      <c r="KUB370" s="0"/>
      <c r="KUC370" s="0"/>
      <c r="KUD370" s="0"/>
      <c r="KUE370" s="0"/>
      <c r="KUF370" s="0"/>
      <c r="KUG370" s="0"/>
      <c r="KUH370" s="0"/>
      <c r="KUI370" s="0"/>
      <c r="KUJ370" s="0"/>
      <c r="KUK370" s="0"/>
      <c r="KUL370" s="0"/>
      <c r="KUM370" s="0"/>
      <c r="KUN370" s="0"/>
      <c r="KUO370" s="0"/>
      <c r="KUP370" s="0"/>
      <c r="KUQ370" s="0"/>
      <c r="KUR370" s="0"/>
      <c r="KUS370" s="0"/>
      <c r="KUT370" s="0"/>
      <c r="KUU370" s="0"/>
      <c r="KUV370" s="0"/>
      <c r="KUW370" s="0"/>
      <c r="KUX370" s="0"/>
      <c r="KUY370" s="0"/>
      <c r="KUZ370" s="0"/>
      <c r="KVA370" s="0"/>
      <c r="KVB370" s="0"/>
      <c r="KVC370" s="0"/>
      <c r="KVD370" s="0"/>
      <c r="KVE370" s="0"/>
      <c r="KVF370" s="0"/>
      <c r="KVG370" s="0"/>
      <c r="KVH370" s="0"/>
      <c r="KVI370" s="0"/>
      <c r="KVJ370" s="0"/>
      <c r="KVK370" s="0"/>
      <c r="KVL370" s="0"/>
      <c r="KVM370" s="0"/>
      <c r="KVN370" s="0"/>
      <c r="KVO370" s="0"/>
      <c r="KVP370" s="0"/>
      <c r="KVQ370" s="0"/>
      <c r="KVR370" s="0"/>
      <c r="KVS370" s="0"/>
      <c r="KVT370" s="0"/>
      <c r="KVU370" s="0"/>
      <c r="KVV370" s="0"/>
      <c r="KVW370" s="0"/>
      <c r="KVX370" s="0"/>
      <c r="KVY370" s="0"/>
      <c r="KVZ370" s="0"/>
      <c r="KWA370" s="0"/>
      <c r="KWB370" s="0"/>
      <c r="KWC370" s="0"/>
      <c r="KWD370" s="0"/>
      <c r="KWE370" s="0"/>
      <c r="KWF370" s="0"/>
      <c r="KWG370" s="0"/>
      <c r="KWH370" s="0"/>
      <c r="KWI370" s="0"/>
      <c r="KWJ370" s="0"/>
      <c r="KWK370" s="0"/>
      <c r="KWL370" s="0"/>
      <c r="KWM370" s="0"/>
      <c r="KWN370" s="0"/>
      <c r="KWO370" s="0"/>
      <c r="KWP370" s="0"/>
      <c r="KWQ370" s="0"/>
      <c r="KWR370" s="0"/>
      <c r="KWS370" s="0"/>
      <c r="KWT370" s="0"/>
      <c r="KWU370" s="0"/>
      <c r="KWV370" s="0"/>
      <c r="KWW370" s="0"/>
      <c r="KWX370" s="0"/>
      <c r="KWY370" s="0"/>
      <c r="KWZ370" s="0"/>
      <c r="KXA370" s="0"/>
      <c r="KXB370" s="0"/>
      <c r="KXC370" s="0"/>
      <c r="KXD370" s="0"/>
      <c r="KXE370" s="0"/>
      <c r="KXF370" s="0"/>
      <c r="KXG370" s="0"/>
      <c r="KXH370" s="0"/>
      <c r="KXI370" s="0"/>
      <c r="KXJ370" s="0"/>
      <c r="KXK370" s="0"/>
      <c r="KXL370" s="0"/>
      <c r="KXM370" s="0"/>
      <c r="KXN370" s="0"/>
      <c r="KXO370" s="0"/>
      <c r="KXP370" s="0"/>
      <c r="KXQ370" s="0"/>
      <c r="KXR370" s="0"/>
      <c r="KXS370" s="0"/>
      <c r="KXT370" s="0"/>
      <c r="KXU370" s="0"/>
      <c r="KXV370" s="0"/>
      <c r="KXW370" s="0"/>
      <c r="KXX370" s="0"/>
      <c r="KXY370" s="0"/>
      <c r="KXZ370" s="0"/>
      <c r="KYA370" s="0"/>
      <c r="KYB370" s="0"/>
      <c r="KYC370" s="0"/>
      <c r="KYD370" s="0"/>
      <c r="KYE370" s="0"/>
      <c r="KYF370" s="0"/>
      <c r="KYG370" s="0"/>
      <c r="KYH370" s="0"/>
      <c r="KYI370" s="0"/>
      <c r="KYJ370" s="0"/>
      <c r="KYK370" s="0"/>
      <c r="KYL370" s="0"/>
      <c r="KYM370" s="0"/>
      <c r="KYN370" s="0"/>
      <c r="KYO370" s="0"/>
      <c r="KYP370" s="0"/>
      <c r="KYQ370" s="0"/>
      <c r="KYR370" s="0"/>
      <c r="KYS370" s="0"/>
      <c r="KYT370" s="0"/>
      <c r="KYU370" s="0"/>
      <c r="KYV370" s="0"/>
      <c r="KYW370" s="0"/>
      <c r="KYX370" s="0"/>
      <c r="KYY370" s="0"/>
      <c r="KYZ370" s="0"/>
      <c r="KZA370" s="0"/>
      <c r="KZB370" s="0"/>
      <c r="KZC370" s="0"/>
      <c r="KZD370" s="0"/>
      <c r="KZE370" s="0"/>
      <c r="KZF370" s="0"/>
      <c r="KZG370" s="0"/>
      <c r="KZH370" s="0"/>
      <c r="KZI370" s="0"/>
      <c r="KZJ370" s="0"/>
      <c r="KZK370" s="0"/>
      <c r="KZL370" s="0"/>
      <c r="KZM370" s="0"/>
      <c r="KZN370" s="0"/>
      <c r="KZO370" s="0"/>
      <c r="KZP370" s="0"/>
      <c r="KZQ370" s="0"/>
      <c r="KZR370" s="0"/>
      <c r="KZS370" s="0"/>
      <c r="KZT370" s="0"/>
      <c r="KZU370" s="0"/>
      <c r="KZV370" s="0"/>
      <c r="KZW370" s="0"/>
      <c r="KZX370" s="0"/>
      <c r="KZY370" s="0"/>
      <c r="KZZ370" s="0"/>
      <c r="LAA370" s="0"/>
      <c r="LAB370" s="0"/>
      <c r="LAC370" s="0"/>
      <c r="LAD370" s="0"/>
      <c r="LAE370" s="0"/>
      <c r="LAF370" s="0"/>
      <c r="LAG370" s="0"/>
      <c r="LAH370" s="0"/>
      <c r="LAI370" s="0"/>
      <c r="LAJ370" s="0"/>
      <c r="LAK370" s="0"/>
      <c r="LAL370" s="0"/>
      <c r="LAM370" s="0"/>
      <c r="LAN370" s="0"/>
      <c r="LAO370" s="0"/>
      <c r="LAP370" s="0"/>
      <c r="LAQ370" s="0"/>
      <c r="LAR370" s="0"/>
      <c r="LAS370" s="0"/>
      <c r="LAT370" s="0"/>
      <c r="LAU370" s="0"/>
      <c r="LAV370" s="0"/>
      <c r="LAW370" s="0"/>
      <c r="LAX370" s="0"/>
      <c r="LAY370" s="0"/>
      <c r="LAZ370" s="0"/>
      <c r="LBA370" s="0"/>
      <c r="LBB370" s="0"/>
      <c r="LBC370" s="0"/>
      <c r="LBD370" s="0"/>
      <c r="LBE370" s="0"/>
      <c r="LBF370" s="0"/>
      <c r="LBG370" s="0"/>
      <c r="LBH370" s="0"/>
      <c r="LBI370" s="0"/>
      <c r="LBJ370" s="0"/>
      <c r="LBK370" s="0"/>
      <c r="LBL370" s="0"/>
      <c r="LBM370" s="0"/>
      <c r="LBN370" s="0"/>
      <c r="LBO370" s="0"/>
      <c r="LBP370" s="0"/>
      <c r="LBQ370" s="0"/>
      <c r="LBR370" s="0"/>
      <c r="LBS370" s="0"/>
      <c r="LBT370" s="0"/>
      <c r="LBU370" s="0"/>
      <c r="LBV370" s="0"/>
      <c r="LBW370" s="0"/>
      <c r="LBX370" s="0"/>
      <c r="LBY370" s="0"/>
      <c r="LBZ370" s="0"/>
      <c r="LCA370" s="0"/>
      <c r="LCB370" s="0"/>
      <c r="LCC370" s="0"/>
      <c r="LCD370" s="0"/>
      <c r="LCE370" s="0"/>
      <c r="LCF370" s="0"/>
      <c r="LCG370" s="0"/>
      <c r="LCH370" s="0"/>
      <c r="LCI370" s="0"/>
      <c r="LCJ370" s="0"/>
      <c r="LCK370" s="0"/>
      <c r="LCL370" s="0"/>
      <c r="LCM370" s="0"/>
      <c r="LCN370" s="0"/>
      <c r="LCO370" s="0"/>
      <c r="LCP370" s="0"/>
      <c r="LCQ370" s="0"/>
      <c r="LCR370" s="0"/>
      <c r="LCS370" s="0"/>
      <c r="LCT370" s="0"/>
      <c r="LCU370" s="0"/>
      <c r="LCV370" s="0"/>
      <c r="LCW370" s="0"/>
      <c r="LCX370" s="0"/>
      <c r="LCY370" s="0"/>
      <c r="LCZ370" s="0"/>
      <c r="LDA370" s="0"/>
      <c r="LDB370" s="0"/>
      <c r="LDC370" s="0"/>
      <c r="LDD370" s="0"/>
      <c r="LDE370" s="0"/>
      <c r="LDF370" s="0"/>
      <c r="LDG370" s="0"/>
      <c r="LDH370" s="0"/>
      <c r="LDI370" s="0"/>
      <c r="LDJ370" s="0"/>
      <c r="LDK370" s="0"/>
      <c r="LDL370" s="0"/>
      <c r="LDM370" s="0"/>
      <c r="LDN370" s="0"/>
      <c r="LDO370" s="0"/>
      <c r="LDP370" s="0"/>
      <c r="LDQ370" s="0"/>
      <c r="LDR370" s="0"/>
      <c r="LDS370" s="0"/>
      <c r="LDT370" s="0"/>
      <c r="LDU370" s="0"/>
      <c r="LDV370" s="0"/>
      <c r="LDW370" s="0"/>
      <c r="LDX370" s="0"/>
      <c r="LDY370" s="0"/>
      <c r="LDZ370" s="0"/>
      <c r="LEA370" s="0"/>
      <c r="LEB370" s="0"/>
      <c r="LEC370" s="0"/>
      <c r="LED370" s="0"/>
      <c r="LEE370" s="0"/>
      <c r="LEF370" s="0"/>
      <c r="LEG370" s="0"/>
      <c r="LEH370" s="0"/>
      <c r="LEI370" s="0"/>
      <c r="LEJ370" s="0"/>
      <c r="LEK370" s="0"/>
      <c r="LEL370" s="0"/>
      <c r="LEM370" s="0"/>
      <c r="LEN370" s="0"/>
      <c r="LEO370" s="0"/>
      <c r="LEP370" s="0"/>
      <c r="LEQ370" s="0"/>
      <c r="LER370" s="0"/>
      <c r="LES370" s="0"/>
      <c r="LET370" s="0"/>
      <c r="LEU370" s="0"/>
      <c r="LEV370" s="0"/>
      <c r="LEW370" s="0"/>
      <c r="LEX370" s="0"/>
      <c r="LEY370" s="0"/>
      <c r="LEZ370" s="0"/>
      <c r="LFA370" s="0"/>
      <c r="LFB370" s="0"/>
      <c r="LFC370" s="0"/>
      <c r="LFD370" s="0"/>
      <c r="LFE370" s="0"/>
      <c r="LFF370" s="0"/>
      <c r="LFG370" s="0"/>
      <c r="LFH370" s="0"/>
      <c r="LFI370" s="0"/>
      <c r="LFJ370" s="0"/>
      <c r="LFK370" s="0"/>
      <c r="LFL370" s="0"/>
      <c r="LFM370" s="0"/>
      <c r="LFN370" s="0"/>
      <c r="LFO370" s="0"/>
      <c r="LFP370" s="0"/>
      <c r="LFQ370" s="0"/>
      <c r="LFR370" s="0"/>
      <c r="LFS370" s="0"/>
      <c r="LFT370" s="0"/>
      <c r="LFU370" s="0"/>
      <c r="LFV370" s="0"/>
      <c r="LFW370" s="0"/>
      <c r="LFX370" s="0"/>
      <c r="LFY370" s="0"/>
      <c r="LFZ370" s="0"/>
      <c r="LGA370" s="0"/>
      <c r="LGB370" s="0"/>
      <c r="LGC370" s="0"/>
      <c r="LGD370" s="0"/>
      <c r="LGE370" s="0"/>
      <c r="LGF370" s="0"/>
      <c r="LGG370" s="0"/>
      <c r="LGH370" s="0"/>
      <c r="LGI370" s="0"/>
      <c r="LGJ370" s="0"/>
      <c r="LGK370" s="0"/>
      <c r="LGL370" s="0"/>
      <c r="LGM370" s="0"/>
      <c r="LGN370" s="0"/>
      <c r="LGO370" s="0"/>
      <c r="LGP370" s="0"/>
      <c r="LGQ370" s="0"/>
      <c r="LGR370" s="0"/>
      <c r="LGS370" s="0"/>
      <c r="LGT370" s="0"/>
      <c r="LGU370" s="0"/>
      <c r="LGV370" s="0"/>
      <c r="LGW370" s="0"/>
      <c r="LGX370" s="0"/>
      <c r="LGY370" s="0"/>
      <c r="LGZ370" s="0"/>
      <c r="LHA370" s="0"/>
      <c r="LHB370" s="0"/>
      <c r="LHC370" s="0"/>
      <c r="LHD370" s="0"/>
      <c r="LHE370" s="0"/>
      <c r="LHF370" s="0"/>
      <c r="LHG370" s="0"/>
      <c r="LHH370" s="0"/>
      <c r="LHI370" s="0"/>
      <c r="LHJ370" s="0"/>
      <c r="LHK370" s="0"/>
      <c r="LHL370" s="0"/>
      <c r="LHM370" s="0"/>
      <c r="LHN370" s="0"/>
      <c r="LHO370" s="0"/>
      <c r="LHP370" s="0"/>
      <c r="LHQ370" s="0"/>
      <c r="LHR370" s="0"/>
      <c r="LHS370" s="0"/>
      <c r="LHT370" s="0"/>
      <c r="LHU370" s="0"/>
      <c r="LHV370" s="0"/>
      <c r="LHW370" s="0"/>
      <c r="LHX370" s="0"/>
      <c r="LHY370" s="0"/>
      <c r="LHZ370" s="0"/>
      <c r="LIA370" s="0"/>
      <c r="LIB370" s="0"/>
      <c r="LIC370" s="0"/>
      <c r="LID370" s="0"/>
      <c r="LIE370" s="0"/>
      <c r="LIF370" s="0"/>
      <c r="LIG370" s="0"/>
      <c r="LIH370" s="0"/>
      <c r="LII370" s="0"/>
      <c r="LIJ370" s="0"/>
      <c r="LIK370" s="0"/>
      <c r="LIL370" s="0"/>
      <c r="LIM370" s="0"/>
      <c r="LIN370" s="0"/>
      <c r="LIO370" s="0"/>
      <c r="LIP370" s="0"/>
      <c r="LIQ370" s="0"/>
      <c r="LIR370" s="0"/>
      <c r="LIS370" s="0"/>
      <c r="LIT370" s="0"/>
      <c r="LIU370" s="0"/>
      <c r="LIV370" s="0"/>
      <c r="LIW370" s="0"/>
      <c r="LIX370" s="0"/>
      <c r="LIY370" s="0"/>
      <c r="LIZ370" s="0"/>
      <c r="LJA370" s="0"/>
      <c r="LJB370" s="0"/>
      <c r="LJC370" s="0"/>
      <c r="LJD370" s="0"/>
      <c r="LJE370" s="0"/>
      <c r="LJF370" s="0"/>
      <c r="LJG370" s="0"/>
      <c r="LJH370" s="0"/>
      <c r="LJI370" s="0"/>
      <c r="LJJ370" s="0"/>
      <c r="LJK370" s="0"/>
      <c r="LJL370" s="0"/>
      <c r="LJM370" s="0"/>
      <c r="LJN370" s="0"/>
      <c r="LJO370" s="0"/>
      <c r="LJP370" s="0"/>
      <c r="LJQ370" s="0"/>
      <c r="LJR370" s="0"/>
      <c r="LJS370" s="0"/>
      <c r="LJT370" s="0"/>
      <c r="LJU370" s="0"/>
      <c r="LJV370" s="0"/>
      <c r="LJW370" s="0"/>
      <c r="LJX370" s="0"/>
      <c r="LJY370" s="0"/>
      <c r="LJZ370" s="0"/>
      <c r="LKA370" s="0"/>
      <c r="LKB370" s="0"/>
      <c r="LKC370" s="0"/>
      <c r="LKD370" s="0"/>
      <c r="LKE370" s="0"/>
      <c r="LKF370" s="0"/>
      <c r="LKG370" s="0"/>
      <c r="LKH370" s="0"/>
      <c r="LKI370" s="0"/>
      <c r="LKJ370" s="0"/>
      <c r="LKK370" s="0"/>
      <c r="LKL370" s="0"/>
      <c r="LKM370" s="0"/>
      <c r="LKN370" s="0"/>
      <c r="LKO370" s="0"/>
      <c r="LKP370" s="0"/>
      <c r="LKQ370" s="0"/>
      <c r="LKR370" s="0"/>
      <c r="LKS370" s="0"/>
      <c r="LKT370" s="0"/>
      <c r="LKU370" s="0"/>
      <c r="LKV370" s="0"/>
      <c r="LKW370" s="0"/>
      <c r="LKX370" s="0"/>
      <c r="LKY370" s="0"/>
      <c r="LKZ370" s="0"/>
      <c r="LLA370" s="0"/>
      <c r="LLB370" s="0"/>
      <c r="LLC370" s="0"/>
      <c r="LLD370" s="0"/>
      <c r="LLE370" s="0"/>
      <c r="LLF370" s="0"/>
      <c r="LLG370" s="0"/>
      <c r="LLH370" s="0"/>
      <c r="LLI370" s="0"/>
      <c r="LLJ370" s="0"/>
      <c r="LLK370" s="0"/>
      <c r="LLL370" s="0"/>
      <c r="LLM370" s="0"/>
      <c r="LLN370" s="0"/>
      <c r="LLO370" s="0"/>
      <c r="LLP370" s="0"/>
      <c r="LLQ370" s="0"/>
      <c r="LLR370" s="0"/>
      <c r="LLS370" s="0"/>
      <c r="LLT370" s="0"/>
      <c r="LLU370" s="0"/>
      <c r="LLV370" s="0"/>
      <c r="LLW370" s="0"/>
      <c r="LLX370" s="0"/>
      <c r="LLY370" s="0"/>
      <c r="LLZ370" s="0"/>
      <c r="LMA370" s="0"/>
      <c r="LMB370" s="0"/>
      <c r="LMC370" s="0"/>
      <c r="LMD370" s="0"/>
      <c r="LME370" s="0"/>
      <c r="LMF370" s="0"/>
      <c r="LMG370" s="0"/>
      <c r="LMH370" s="0"/>
      <c r="LMI370" s="0"/>
      <c r="LMJ370" s="0"/>
      <c r="LMK370" s="0"/>
      <c r="LML370" s="0"/>
      <c r="LMM370" s="0"/>
      <c r="LMN370" s="0"/>
      <c r="LMO370" s="0"/>
      <c r="LMP370" s="0"/>
      <c r="LMQ370" s="0"/>
      <c r="LMR370" s="0"/>
      <c r="LMS370" s="0"/>
      <c r="LMT370" s="0"/>
      <c r="LMU370" s="0"/>
      <c r="LMV370" s="0"/>
      <c r="LMW370" s="0"/>
      <c r="LMX370" s="0"/>
      <c r="LMY370" s="0"/>
      <c r="LMZ370" s="0"/>
      <c r="LNA370" s="0"/>
      <c r="LNB370" s="0"/>
      <c r="LNC370" s="0"/>
      <c r="LND370" s="0"/>
      <c r="LNE370" s="0"/>
      <c r="LNF370" s="0"/>
      <c r="LNG370" s="0"/>
      <c r="LNH370" s="0"/>
      <c r="LNI370" s="0"/>
      <c r="LNJ370" s="0"/>
      <c r="LNK370" s="0"/>
      <c r="LNL370" s="0"/>
      <c r="LNM370" s="0"/>
      <c r="LNN370" s="0"/>
      <c r="LNO370" s="0"/>
      <c r="LNP370" s="0"/>
      <c r="LNQ370" s="0"/>
      <c r="LNR370" s="0"/>
      <c r="LNS370" s="0"/>
      <c r="LNT370" s="0"/>
      <c r="LNU370" s="0"/>
      <c r="LNV370" s="0"/>
      <c r="LNW370" s="0"/>
      <c r="LNX370" s="0"/>
      <c r="LNY370" s="0"/>
      <c r="LNZ370" s="0"/>
      <c r="LOA370" s="0"/>
      <c r="LOB370" s="0"/>
      <c r="LOC370" s="0"/>
      <c r="LOD370" s="0"/>
      <c r="LOE370" s="0"/>
      <c r="LOF370" s="0"/>
      <c r="LOG370" s="0"/>
      <c r="LOH370" s="0"/>
      <c r="LOI370" s="0"/>
      <c r="LOJ370" s="0"/>
      <c r="LOK370" s="0"/>
      <c r="LOL370" s="0"/>
      <c r="LOM370" s="0"/>
      <c r="LON370" s="0"/>
      <c r="LOO370" s="0"/>
      <c r="LOP370" s="0"/>
      <c r="LOQ370" s="0"/>
      <c r="LOR370" s="0"/>
      <c r="LOS370" s="0"/>
      <c r="LOT370" s="0"/>
      <c r="LOU370" s="0"/>
      <c r="LOV370" s="0"/>
      <c r="LOW370" s="0"/>
      <c r="LOX370" s="0"/>
      <c r="LOY370" s="0"/>
      <c r="LOZ370" s="0"/>
      <c r="LPA370" s="0"/>
      <c r="LPB370" s="0"/>
      <c r="LPC370" s="0"/>
      <c r="LPD370" s="0"/>
      <c r="LPE370" s="0"/>
      <c r="LPF370" s="0"/>
      <c r="LPG370" s="0"/>
      <c r="LPH370" s="0"/>
      <c r="LPI370" s="0"/>
      <c r="LPJ370" s="0"/>
      <c r="LPK370" s="0"/>
      <c r="LPL370" s="0"/>
      <c r="LPM370" s="0"/>
      <c r="LPN370" s="0"/>
      <c r="LPO370" s="0"/>
      <c r="LPP370" s="0"/>
      <c r="LPQ370" s="0"/>
      <c r="LPR370" s="0"/>
      <c r="LPS370" s="0"/>
      <c r="LPT370" s="0"/>
      <c r="LPU370" s="0"/>
      <c r="LPV370" s="0"/>
      <c r="LPW370" s="0"/>
      <c r="LPX370" s="0"/>
      <c r="LPY370" s="0"/>
      <c r="LPZ370" s="0"/>
      <c r="LQA370" s="0"/>
      <c r="LQB370" s="0"/>
      <c r="LQC370" s="0"/>
      <c r="LQD370" s="0"/>
      <c r="LQE370" s="0"/>
      <c r="LQF370" s="0"/>
      <c r="LQG370" s="0"/>
      <c r="LQH370" s="0"/>
      <c r="LQI370" s="0"/>
      <c r="LQJ370" s="0"/>
      <c r="LQK370" s="0"/>
      <c r="LQL370" s="0"/>
      <c r="LQM370" s="0"/>
      <c r="LQN370" s="0"/>
      <c r="LQO370" s="0"/>
      <c r="LQP370" s="0"/>
      <c r="LQQ370" s="0"/>
      <c r="LQR370" s="0"/>
      <c r="LQS370" s="0"/>
      <c r="LQT370" s="0"/>
      <c r="LQU370" s="0"/>
      <c r="LQV370" s="0"/>
      <c r="LQW370" s="0"/>
      <c r="LQX370" s="0"/>
      <c r="LQY370" s="0"/>
      <c r="LQZ370" s="0"/>
      <c r="LRA370" s="0"/>
      <c r="LRB370" s="0"/>
      <c r="LRC370" s="0"/>
      <c r="LRD370" s="0"/>
      <c r="LRE370" s="0"/>
      <c r="LRF370" s="0"/>
      <c r="LRG370" s="0"/>
      <c r="LRH370" s="0"/>
      <c r="LRI370" s="0"/>
      <c r="LRJ370" s="0"/>
      <c r="LRK370" s="0"/>
      <c r="LRL370" s="0"/>
      <c r="LRM370" s="0"/>
      <c r="LRN370" s="0"/>
      <c r="LRO370" s="0"/>
      <c r="LRP370" s="0"/>
      <c r="LRQ370" s="0"/>
      <c r="LRR370" s="0"/>
      <c r="LRS370" s="0"/>
      <c r="LRT370" s="0"/>
      <c r="LRU370" s="0"/>
      <c r="LRV370" s="0"/>
      <c r="LRW370" s="0"/>
      <c r="LRX370" s="0"/>
      <c r="LRY370" s="0"/>
      <c r="LRZ370" s="0"/>
      <c r="LSA370" s="0"/>
      <c r="LSB370" s="0"/>
      <c r="LSC370" s="0"/>
      <c r="LSD370" s="0"/>
      <c r="LSE370" s="0"/>
      <c r="LSF370" s="0"/>
      <c r="LSG370" s="0"/>
      <c r="LSH370" s="0"/>
      <c r="LSI370" s="0"/>
      <c r="LSJ370" s="0"/>
      <c r="LSK370" s="0"/>
      <c r="LSL370" s="0"/>
      <c r="LSM370" s="0"/>
      <c r="LSN370" s="0"/>
      <c r="LSO370" s="0"/>
      <c r="LSP370" s="0"/>
      <c r="LSQ370" s="0"/>
      <c r="LSR370" s="0"/>
      <c r="LSS370" s="0"/>
      <c r="LST370" s="0"/>
      <c r="LSU370" s="0"/>
      <c r="LSV370" s="0"/>
      <c r="LSW370" s="0"/>
      <c r="LSX370" s="0"/>
      <c r="LSY370" s="0"/>
      <c r="LSZ370" s="0"/>
      <c r="LTA370" s="0"/>
      <c r="LTB370" s="0"/>
      <c r="LTC370" s="0"/>
      <c r="LTD370" s="0"/>
      <c r="LTE370" s="0"/>
      <c r="LTF370" s="0"/>
      <c r="LTG370" s="0"/>
      <c r="LTH370" s="0"/>
      <c r="LTI370" s="0"/>
      <c r="LTJ370" s="0"/>
      <c r="LTK370" s="0"/>
      <c r="LTL370" s="0"/>
      <c r="LTM370" s="0"/>
      <c r="LTN370" s="0"/>
      <c r="LTO370" s="0"/>
      <c r="LTP370" s="0"/>
      <c r="LTQ370" s="0"/>
      <c r="LTR370" s="0"/>
      <c r="LTS370" s="0"/>
      <c r="LTT370" s="0"/>
      <c r="LTU370" s="0"/>
      <c r="LTV370" s="0"/>
      <c r="LTW370" s="0"/>
      <c r="LTX370" s="0"/>
      <c r="LTY370" s="0"/>
      <c r="LTZ370" s="0"/>
      <c r="LUA370" s="0"/>
      <c r="LUB370" s="0"/>
      <c r="LUC370" s="0"/>
      <c r="LUD370" s="0"/>
      <c r="LUE370" s="0"/>
      <c r="LUF370" s="0"/>
      <c r="LUG370" s="0"/>
      <c r="LUH370" s="0"/>
      <c r="LUI370" s="0"/>
      <c r="LUJ370" s="0"/>
      <c r="LUK370" s="0"/>
      <c r="LUL370" s="0"/>
      <c r="LUM370" s="0"/>
      <c r="LUN370" s="0"/>
      <c r="LUO370" s="0"/>
      <c r="LUP370" s="0"/>
      <c r="LUQ370" s="0"/>
      <c r="LUR370" s="0"/>
      <c r="LUS370" s="0"/>
      <c r="LUT370" s="0"/>
      <c r="LUU370" s="0"/>
      <c r="LUV370" s="0"/>
      <c r="LUW370" s="0"/>
      <c r="LUX370" s="0"/>
      <c r="LUY370" s="0"/>
      <c r="LUZ370" s="0"/>
      <c r="LVA370" s="0"/>
      <c r="LVB370" s="0"/>
      <c r="LVC370" s="0"/>
      <c r="LVD370" s="0"/>
      <c r="LVE370" s="0"/>
      <c r="LVF370" s="0"/>
      <c r="LVG370" s="0"/>
      <c r="LVH370" s="0"/>
      <c r="LVI370" s="0"/>
      <c r="LVJ370" s="0"/>
      <c r="LVK370" s="0"/>
      <c r="LVL370" s="0"/>
      <c r="LVM370" s="0"/>
      <c r="LVN370" s="0"/>
      <c r="LVO370" s="0"/>
      <c r="LVP370" s="0"/>
      <c r="LVQ370" s="0"/>
      <c r="LVR370" s="0"/>
      <c r="LVS370" s="0"/>
      <c r="LVT370" s="0"/>
      <c r="LVU370" s="0"/>
      <c r="LVV370" s="0"/>
      <c r="LVW370" s="0"/>
      <c r="LVX370" s="0"/>
      <c r="LVY370" s="0"/>
      <c r="LVZ370" s="0"/>
      <c r="LWA370" s="0"/>
      <c r="LWB370" s="0"/>
      <c r="LWC370" s="0"/>
      <c r="LWD370" s="0"/>
      <c r="LWE370" s="0"/>
      <c r="LWF370" s="0"/>
      <c r="LWG370" s="0"/>
      <c r="LWH370" s="0"/>
      <c r="LWI370" s="0"/>
      <c r="LWJ370" s="0"/>
      <c r="LWK370" s="0"/>
      <c r="LWL370" s="0"/>
      <c r="LWM370" s="0"/>
      <c r="LWN370" s="0"/>
      <c r="LWO370" s="0"/>
      <c r="LWP370" s="0"/>
      <c r="LWQ370" s="0"/>
      <c r="LWR370" s="0"/>
      <c r="LWS370" s="0"/>
      <c r="LWT370" s="0"/>
      <c r="LWU370" s="0"/>
      <c r="LWV370" s="0"/>
      <c r="LWW370" s="0"/>
      <c r="LWX370" s="0"/>
      <c r="LWY370" s="0"/>
      <c r="LWZ370" s="0"/>
      <c r="LXA370" s="0"/>
      <c r="LXB370" s="0"/>
      <c r="LXC370" s="0"/>
      <c r="LXD370" s="0"/>
      <c r="LXE370" s="0"/>
      <c r="LXF370" s="0"/>
      <c r="LXG370" s="0"/>
      <c r="LXH370" s="0"/>
      <c r="LXI370" s="0"/>
      <c r="LXJ370" s="0"/>
      <c r="LXK370" s="0"/>
      <c r="LXL370" s="0"/>
      <c r="LXM370" s="0"/>
      <c r="LXN370" s="0"/>
      <c r="LXO370" s="0"/>
      <c r="LXP370" s="0"/>
      <c r="LXQ370" s="0"/>
      <c r="LXR370" s="0"/>
      <c r="LXS370" s="0"/>
      <c r="LXT370" s="0"/>
      <c r="LXU370" s="0"/>
      <c r="LXV370" s="0"/>
      <c r="LXW370" s="0"/>
      <c r="LXX370" s="0"/>
      <c r="LXY370" s="0"/>
      <c r="LXZ370" s="0"/>
      <c r="LYA370" s="0"/>
      <c r="LYB370" s="0"/>
      <c r="LYC370" s="0"/>
      <c r="LYD370" s="0"/>
      <c r="LYE370" s="0"/>
      <c r="LYF370" s="0"/>
      <c r="LYG370" s="0"/>
      <c r="LYH370" s="0"/>
      <c r="LYI370" s="0"/>
      <c r="LYJ370" s="0"/>
      <c r="LYK370" s="0"/>
      <c r="LYL370" s="0"/>
      <c r="LYM370" s="0"/>
      <c r="LYN370" s="0"/>
      <c r="LYO370" s="0"/>
      <c r="LYP370" s="0"/>
      <c r="LYQ370" s="0"/>
      <c r="LYR370" s="0"/>
      <c r="LYS370" s="0"/>
      <c r="LYT370" s="0"/>
      <c r="LYU370" s="0"/>
      <c r="LYV370" s="0"/>
      <c r="LYW370" s="0"/>
      <c r="LYX370" s="0"/>
      <c r="LYY370" s="0"/>
      <c r="LYZ370" s="0"/>
      <c r="LZA370" s="0"/>
      <c r="LZB370" s="0"/>
      <c r="LZC370" s="0"/>
      <c r="LZD370" s="0"/>
      <c r="LZE370" s="0"/>
      <c r="LZF370" s="0"/>
      <c r="LZG370" s="0"/>
      <c r="LZH370" s="0"/>
      <c r="LZI370" s="0"/>
      <c r="LZJ370" s="0"/>
      <c r="LZK370" s="0"/>
      <c r="LZL370" s="0"/>
      <c r="LZM370" s="0"/>
      <c r="LZN370" s="0"/>
      <c r="LZO370" s="0"/>
      <c r="LZP370" s="0"/>
      <c r="LZQ370" s="0"/>
      <c r="LZR370" s="0"/>
      <c r="LZS370" s="0"/>
      <c r="LZT370" s="0"/>
      <c r="LZU370" s="0"/>
      <c r="LZV370" s="0"/>
      <c r="LZW370" s="0"/>
      <c r="LZX370" s="0"/>
      <c r="LZY370" s="0"/>
      <c r="LZZ370" s="0"/>
      <c r="MAA370" s="0"/>
      <c r="MAB370" s="0"/>
      <c r="MAC370" s="0"/>
      <c r="MAD370" s="0"/>
      <c r="MAE370" s="0"/>
      <c r="MAF370" s="0"/>
      <c r="MAG370" s="0"/>
      <c r="MAH370" s="0"/>
      <c r="MAI370" s="0"/>
      <c r="MAJ370" s="0"/>
      <c r="MAK370" s="0"/>
      <c r="MAL370" s="0"/>
      <c r="MAM370" s="0"/>
      <c r="MAN370" s="0"/>
      <c r="MAO370" s="0"/>
      <c r="MAP370" s="0"/>
      <c r="MAQ370" s="0"/>
      <c r="MAR370" s="0"/>
      <c r="MAS370" s="0"/>
      <c r="MAT370" s="0"/>
      <c r="MAU370" s="0"/>
      <c r="MAV370" s="0"/>
      <c r="MAW370" s="0"/>
      <c r="MAX370" s="0"/>
      <c r="MAY370" s="0"/>
      <c r="MAZ370" s="0"/>
      <c r="MBA370" s="0"/>
      <c r="MBB370" s="0"/>
      <c r="MBC370" s="0"/>
      <c r="MBD370" s="0"/>
      <c r="MBE370" s="0"/>
      <c r="MBF370" s="0"/>
      <c r="MBG370" s="0"/>
      <c r="MBH370" s="0"/>
      <c r="MBI370" s="0"/>
      <c r="MBJ370" s="0"/>
      <c r="MBK370" s="0"/>
      <c r="MBL370" s="0"/>
      <c r="MBM370" s="0"/>
      <c r="MBN370" s="0"/>
      <c r="MBO370" s="0"/>
      <c r="MBP370" s="0"/>
      <c r="MBQ370" s="0"/>
      <c r="MBR370" s="0"/>
      <c r="MBS370" s="0"/>
      <c r="MBT370" s="0"/>
      <c r="MBU370" s="0"/>
      <c r="MBV370" s="0"/>
      <c r="MBW370" s="0"/>
      <c r="MBX370" s="0"/>
      <c r="MBY370" s="0"/>
      <c r="MBZ370" s="0"/>
      <c r="MCA370" s="0"/>
      <c r="MCB370" s="0"/>
      <c r="MCC370" s="0"/>
      <c r="MCD370" s="0"/>
      <c r="MCE370" s="0"/>
      <c r="MCF370" s="0"/>
      <c r="MCG370" s="0"/>
      <c r="MCH370" s="0"/>
      <c r="MCI370" s="0"/>
      <c r="MCJ370" s="0"/>
      <c r="MCK370" s="0"/>
      <c r="MCL370" s="0"/>
      <c r="MCM370" s="0"/>
      <c r="MCN370" s="0"/>
      <c r="MCO370" s="0"/>
      <c r="MCP370" s="0"/>
      <c r="MCQ370" s="0"/>
      <c r="MCR370" s="0"/>
      <c r="MCS370" s="0"/>
      <c r="MCT370" s="0"/>
      <c r="MCU370" s="0"/>
      <c r="MCV370" s="0"/>
      <c r="MCW370" s="0"/>
      <c r="MCX370" s="0"/>
      <c r="MCY370" s="0"/>
      <c r="MCZ370" s="0"/>
      <c r="MDA370" s="0"/>
      <c r="MDB370" s="0"/>
      <c r="MDC370" s="0"/>
      <c r="MDD370" s="0"/>
      <c r="MDE370" s="0"/>
      <c r="MDF370" s="0"/>
      <c r="MDG370" s="0"/>
      <c r="MDH370" s="0"/>
      <c r="MDI370" s="0"/>
      <c r="MDJ370" s="0"/>
      <c r="MDK370" s="0"/>
      <c r="MDL370" s="0"/>
      <c r="MDM370" s="0"/>
      <c r="MDN370" s="0"/>
      <c r="MDO370" s="0"/>
      <c r="MDP370" s="0"/>
      <c r="MDQ370" s="0"/>
      <c r="MDR370" s="0"/>
      <c r="MDS370" s="0"/>
      <c r="MDT370" s="0"/>
      <c r="MDU370" s="0"/>
      <c r="MDV370" s="0"/>
      <c r="MDW370" s="0"/>
      <c r="MDX370" s="0"/>
      <c r="MDY370" s="0"/>
      <c r="MDZ370" s="0"/>
      <c r="MEA370" s="0"/>
      <c r="MEB370" s="0"/>
      <c r="MEC370" s="0"/>
      <c r="MED370" s="0"/>
      <c r="MEE370" s="0"/>
      <c r="MEF370" s="0"/>
      <c r="MEG370" s="0"/>
      <c r="MEH370" s="0"/>
      <c r="MEI370" s="0"/>
      <c r="MEJ370" s="0"/>
      <c r="MEK370" s="0"/>
      <c r="MEL370" s="0"/>
      <c r="MEM370" s="0"/>
      <c r="MEN370" s="0"/>
      <c r="MEO370" s="0"/>
      <c r="MEP370" s="0"/>
      <c r="MEQ370" s="0"/>
      <c r="MER370" s="0"/>
      <c r="MES370" s="0"/>
      <c r="MET370" s="0"/>
      <c r="MEU370" s="0"/>
      <c r="MEV370" s="0"/>
      <c r="MEW370" s="0"/>
      <c r="MEX370" s="0"/>
      <c r="MEY370" s="0"/>
      <c r="MEZ370" s="0"/>
      <c r="MFA370" s="0"/>
      <c r="MFB370" s="0"/>
      <c r="MFC370" s="0"/>
      <c r="MFD370" s="0"/>
      <c r="MFE370" s="0"/>
      <c r="MFF370" s="0"/>
      <c r="MFG370" s="0"/>
      <c r="MFH370" s="0"/>
      <c r="MFI370" s="0"/>
      <c r="MFJ370" s="0"/>
      <c r="MFK370" s="0"/>
      <c r="MFL370" s="0"/>
      <c r="MFM370" s="0"/>
      <c r="MFN370" s="0"/>
      <c r="MFO370" s="0"/>
      <c r="MFP370" s="0"/>
      <c r="MFQ370" s="0"/>
      <c r="MFR370" s="0"/>
      <c r="MFS370" s="0"/>
      <c r="MFT370" s="0"/>
      <c r="MFU370" s="0"/>
      <c r="MFV370" s="0"/>
      <c r="MFW370" s="0"/>
      <c r="MFX370" s="0"/>
      <c r="MFY370" s="0"/>
      <c r="MFZ370" s="0"/>
      <c r="MGA370" s="0"/>
      <c r="MGB370" s="0"/>
      <c r="MGC370" s="0"/>
      <c r="MGD370" s="0"/>
      <c r="MGE370" s="0"/>
      <c r="MGF370" s="0"/>
      <c r="MGG370" s="0"/>
      <c r="MGH370" s="0"/>
      <c r="MGI370" s="0"/>
      <c r="MGJ370" s="0"/>
      <c r="MGK370" s="0"/>
      <c r="MGL370" s="0"/>
      <c r="MGM370" s="0"/>
      <c r="MGN370" s="0"/>
      <c r="MGO370" s="0"/>
      <c r="MGP370" s="0"/>
      <c r="MGQ370" s="0"/>
      <c r="MGR370" s="0"/>
      <c r="MGS370" s="0"/>
      <c r="MGT370" s="0"/>
      <c r="MGU370" s="0"/>
      <c r="MGV370" s="0"/>
      <c r="MGW370" s="0"/>
      <c r="MGX370" s="0"/>
      <c r="MGY370" s="0"/>
      <c r="MGZ370" s="0"/>
      <c r="MHA370" s="0"/>
      <c r="MHB370" s="0"/>
      <c r="MHC370" s="0"/>
      <c r="MHD370" s="0"/>
      <c r="MHE370" s="0"/>
      <c r="MHF370" s="0"/>
      <c r="MHG370" s="0"/>
      <c r="MHH370" s="0"/>
      <c r="MHI370" s="0"/>
      <c r="MHJ370" s="0"/>
      <c r="MHK370" s="0"/>
      <c r="MHL370" s="0"/>
      <c r="MHM370" s="0"/>
      <c r="MHN370" s="0"/>
      <c r="MHO370" s="0"/>
      <c r="MHP370" s="0"/>
      <c r="MHQ370" s="0"/>
      <c r="MHR370" s="0"/>
      <c r="MHS370" s="0"/>
      <c r="MHT370" s="0"/>
      <c r="MHU370" s="0"/>
      <c r="MHV370" s="0"/>
      <c r="MHW370" s="0"/>
      <c r="MHX370" s="0"/>
      <c r="MHY370" s="0"/>
      <c r="MHZ370" s="0"/>
      <c r="MIA370" s="0"/>
      <c r="MIB370" s="0"/>
      <c r="MIC370" s="0"/>
      <c r="MID370" s="0"/>
      <c r="MIE370" s="0"/>
      <c r="MIF370" s="0"/>
      <c r="MIG370" s="0"/>
      <c r="MIH370" s="0"/>
      <c r="MII370" s="0"/>
      <c r="MIJ370" s="0"/>
      <c r="MIK370" s="0"/>
      <c r="MIL370" s="0"/>
      <c r="MIM370" s="0"/>
      <c r="MIN370" s="0"/>
      <c r="MIO370" s="0"/>
      <c r="MIP370" s="0"/>
      <c r="MIQ370" s="0"/>
      <c r="MIR370" s="0"/>
      <c r="MIS370" s="0"/>
      <c r="MIT370" s="0"/>
      <c r="MIU370" s="0"/>
      <c r="MIV370" s="0"/>
      <c r="MIW370" s="0"/>
      <c r="MIX370" s="0"/>
      <c r="MIY370" s="0"/>
      <c r="MIZ370" s="0"/>
      <c r="MJA370" s="0"/>
      <c r="MJB370" s="0"/>
      <c r="MJC370" s="0"/>
      <c r="MJD370" s="0"/>
      <c r="MJE370" s="0"/>
      <c r="MJF370" s="0"/>
      <c r="MJG370" s="0"/>
      <c r="MJH370" s="0"/>
      <c r="MJI370" s="0"/>
      <c r="MJJ370" s="0"/>
      <c r="MJK370" s="0"/>
      <c r="MJL370" s="0"/>
      <c r="MJM370" s="0"/>
      <c r="MJN370" s="0"/>
      <c r="MJO370" s="0"/>
      <c r="MJP370" s="0"/>
      <c r="MJQ370" s="0"/>
      <c r="MJR370" s="0"/>
      <c r="MJS370" s="0"/>
      <c r="MJT370" s="0"/>
      <c r="MJU370" s="0"/>
      <c r="MJV370" s="0"/>
      <c r="MJW370" s="0"/>
      <c r="MJX370" s="0"/>
      <c r="MJY370" s="0"/>
      <c r="MJZ370" s="0"/>
      <c r="MKA370" s="0"/>
      <c r="MKB370" s="0"/>
      <c r="MKC370" s="0"/>
      <c r="MKD370" s="0"/>
      <c r="MKE370" s="0"/>
      <c r="MKF370" s="0"/>
      <c r="MKG370" s="0"/>
      <c r="MKH370" s="0"/>
      <c r="MKI370" s="0"/>
      <c r="MKJ370" s="0"/>
      <c r="MKK370" s="0"/>
      <c r="MKL370" s="0"/>
      <c r="MKM370" s="0"/>
      <c r="MKN370" s="0"/>
      <c r="MKO370" s="0"/>
      <c r="MKP370" s="0"/>
      <c r="MKQ370" s="0"/>
      <c r="MKR370" s="0"/>
      <c r="MKS370" s="0"/>
      <c r="MKT370" s="0"/>
      <c r="MKU370" s="0"/>
      <c r="MKV370" s="0"/>
      <c r="MKW370" s="0"/>
      <c r="MKX370" s="0"/>
      <c r="MKY370" s="0"/>
      <c r="MKZ370" s="0"/>
      <c r="MLA370" s="0"/>
      <c r="MLB370" s="0"/>
      <c r="MLC370" s="0"/>
      <c r="MLD370" s="0"/>
      <c r="MLE370" s="0"/>
      <c r="MLF370" s="0"/>
      <c r="MLG370" s="0"/>
      <c r="MLH370" s="0"/>
      <c r="MLI370" s="0"/>
      <c r="MLJ370" s="0"/>
      <c r="MLK370" s="0"/>
      <c r="MLL370" s="0"/>
      <c r="MLM370" s="0"/>
      <c r="MLN370" s="0"/>
      <c r="MLO370" s="0"/>
      <c r="MLP370" s="0"/>
      <c r="MLQ370" s="0"/>
      <c r="MLR370" s="0"/>
      <c r="MLS370" s="0"/>
      <c r="MLT370" s="0"/>
      <c r="MLU370" s="0"/>
      <c r="MLV370" s="0"/>
      <c r="MLW370" s="0"/>
      <c r="MLX370" s="0"/>
      <c r="MLY370" s="0"/>
      <c r="MLZ370" s="0"/>
      <c r="MMA370" s="0"/>
      <c r="MMB370" s="0"/>
      <c r="MMC370" s="0"/>
      <c r="MMD370" s="0"/>
      <c r="MME370" s="0"/>
      <c r="MMF370" s="0"/>
      <c r="MMG370" s="0"/>
      <c r="MMH370" s="0"/>
      <c r="MMI370" s="0"/>
      <c r="MMJ370" s="0"/>
      <c r="MMK370" s="0"/>
      <c r="MML370" s="0"/>
      <c r="MMM370" s="0"/>
      <c r="MMN370" s="0"/>
      <c r="MMO370" s="0"/>
      <c r="MMP370" s="0"/>
      <c r="MMQ370" s="0"/>
      <c r="MMR370" s="0"/>
      <c r="MMS370" s="0"/>
      <c r="MMT370" s="0"/>
      <c r="MMU370" s="0"/>
      <c r="MMV370" s="0"/>
      <c r="MMW370" s="0"/>
      <c r="MMX370" s="0"/>
      <c r="MMY370" s="0"/>
      <c r="MMZ370" s="0"/>
      <c r="MNA370" s="0"/>
      <c r="MNB370" s="0"/>
      <c r="MNC370" s="0"/>
      <c r="MND370" s="0"/>
      <c r="MNE370" s="0"/>
      <c r="MNF370" s="0"/>
      <c r="MNG370" s="0"/>
      <c r="MNH370" s="0"/>
      <c r="MNI370" s="0"/>
      <c r="MNJ370" s="0"/>
      <c r="MNK370" s="0"/>
      <c r="MNL370" s="0"/>
      <c r="MNM370" s="0"/>
      <c r="MNN370" s="0"/>
      <c r="MNO370" s="0"/>
      <c r="MNP370" s="0"/>
      <c r="MNQ370" s="0"/>
      <c r="MNR370" s="0"/>
      <c r="MNS370" s="0"/>
      <c r="MNT370" s="0"/>
      <c r="MNU370" s="0"/>
      <c r="MNV370" s="0"/>
      <c r="MNW370" s="0"/>
      <c r="MNX370" s="0"/>
      <c r="MNY370" s="0"/>
      <c r="MNZ370" s="0"/>
      <c r="MOA370" s="0"/>
      <c r="MOB370" s="0"/>
      <c r="MOC370" s="0"/>
      <c r="MOD370" s="0"/>
      <c r="MOE370" s="0"/>
      <c r="MOF370" s="0"/>
      <c r="MOG370" s="0"/>
      <c r="MOH370" s="0"/>
      <c r="MOI370" s="0"/>
      <c r="MOJ370" s="0"/>
      <c r="MOK370" s="0"/>
      <c r="MOL370" s="0"/>
      <c r="MOM370" s="0"/>
      <c r="MON370" s="0"/>
      <c r="MOO370" s="0"/>
      <c r="MOP370" s="0"/>
      <c r="MOQ370" s="0"/>
      <c r="MOR370" s="0"/>
      <c r="MOS370" s="0"/>
      <c r="MOT370" s="0"/>
      <c r="MOU370" s="0"/>
      <c r="MOV370" s="0"/>
      <c r="MOW370" s="0"/>
      <c r="MOX370" s="0"/>
      <c r="MOY370" s="0"/>
      <c r="MOZ370" s="0"/>
      <c r="MPA370" s="0"/>
      <c r="MPB370" s="0"/>
      <c r="MPC370" s="0"/>
      <c r="MPD370" s="0"/>
      <c r="MPE370" s="0"/>
      <c r="MPF370" s="0"/>
      <c r="MPG370" s="0"/>
      <c r="MPH370" s="0"/>
      <c r="MPI370" s="0"/>
      <c r="MPJ370" s="0"/>
      <c r="MPK370" s="0"/>
      <c r="MPL370" s="0"/>
      <c r="MPM370" s="0"/>
      <c r="MPN370" s="0"/>
      <c r="MPO370" s="0"/>
      <c r="MPP370" s="0"/>
      <c r="MPQ370" s="0"/>
      <c r="MPR370" s="0"/>
      <c r="MPS370" s="0"/>
      <c r="MPT370" s="0"/>
      <c r="MPU370" s="0"/>
      <c r="MPV370" s="0"/>
      <c r="MPW370" s="0"/>
      <c r="MPX370" s="0"/>
      <c r="MPY370" s="0"/>
      <c r="MPZ370" s="0"/>
      <c r="MQA370" s="0"/>
      <c r="MQB370" s="0"/>
      <c r="MQC370" s="0"/>
      <c r="MQD370" s="0"/>
      <c r="MQE370" s="0"/>
      <c r="MQF370" s="0"/>
      <c r="MQG370" s="0"/>
      <c r="MQH370" s="0"/>
      <c r="MQI370" s="0"/>
      <c r="MQJ370" s="0"/>
      <c r="MQK370" s="0"/>
      <c r="MQL370" s="0"/>
      <c r="MQM370" s="0"/>
      <c r="MQN370" s="0"/>
      <c r="MQO370" s="0"/>
      <c r="MQP370" s="0"/>
      <c r="MQQ370" s="0"/>
      <c r="MQR370" s="0"/>
      <c r="MQS370" s="0"/>
      <c r="MQT370" s="0"/>
      <c r="MQU370" s="0"/>
      <c r="MQV370" s="0"/>
      <c r="MQW370" s="0"/>
      <c r="MQX370" s="0"/>
      <c r="MQY370" s="0"/>
      <c r="MQZ370" s="0"/>
      <c r="MRA370" s="0"/>
      <c r="MRB370" s="0"/>
      <c r="MRC370" s="0"/>
      <c r="MRD370" s="0"/>
      <c r="MRE370" s="0"/>
      <c r="MRF370" s="0"/>
      <c r="MRG370" s="0"/>
      <c r="MRH370" s="0"/>
      <c r="MRI370" s="0"/>
      <c r="MRJ370" s="0"/>
      <c r="MRK370" s="0"/>
      <c r="MRL370" s="0"/>
      <c r="MRM370" s="0"/>
      <c r="MRN370" s="0"/>
      <c r="MRO370" s="0"/>
      <c r="MRP370" s="0"/>
      <c r="MRQ370" s="0"/>
      <c r="MRR370" s="0"/>
      <c r="MRS370" s="0"/>
      <c r="MRT370" s="0"/>
      <c r="MRU370" s="0"/>
      <c r="MRV370" s="0"/>
      <c r="MRW370" s="0"/>
      <c r="MRX370" s="0"/>
      <c r="MRY370" s="0"/>
      <c r="MRZ370" s="0"/>
      <c r="MSA370" s="0"/>
      <c r="MSB370" s="0"/>
      <c r="MSC370" s="0"/>
      <c r="MSD370" s="0"/>
      <c r="MSE370" s="0"/>
      <c r="MSF370" s="0"/>
      <c r="MSG370" s="0"/>
      <c r="MSH370" s="0"/>
      <c r="MSI370" s="0"/>
      <c r="MSJ370" s="0"/>
      <c r="MSK370" s="0"/>
      <c r="MSL370" s="0"/>
      <c r="MSM370" s="0"/>
      <c r="MSN370" s="0"/>
      <c r="MSO370" s="0"/>
      <c r="MSP370" s="0"/>
      <c r="MSQ370" s="0"/>
      <c r="MSR370" s="0"/>
      <c r="MSS370" s="0"/>
      <c r="MST370" s="0"/>
      <c r="MSU370" s="0"/>
      <c r="MSV370" s="0"/>
      <c r="MSW370" s="0"/>
      <c r="MSX370" s="0"/>
      <c r="MSY370" s="0"/>
      <c r="MSZ370" s="0"/>
      <c r="MTA370" s="0"/>
      <c r="MTB370" s="0"/>
      <c r="MTC370" s="0"/>
      <c r="MTD370" s="0"/>
      <c r="MTE370" s="0"/>
      <c r="MTF370" s="0"/>
      <c r="MTG370" s="0"/>
      <c r="MTH370" s="0"/>
      <c r="MTI370" s="0"/>
      <c r="MTJ370" s="0"/>
      <c r="MTK370" s="0"/>
      <c r="MTL370" s="0"/>
      <c r="MTM370" s="0"/>
      <c r="MTN370" s="0"/>
      <c r="MTO370" s="0"/>
      <c r="MTP370" s="0"/>
      <c r="MTQ370" s="0"/>
      <c r="MTR370" s="0"/>
      <c r="MTS370" s="0"/>
      <c r="MTT370" s="0"/>
      <c r="MTU370" s="0"/>
      <c r="MTV370" s="0"/>
      <c r="MTW370" s="0"/>
      <c r="MTX370" s="0"/>
      <c r="MTY370" s="0"/>
      <c r="MTZ370" s="0"/>
      <c r="MUA370" s="0"/>
      <c r="MUB370" s="0"/>
      <c r="MUC370" s="0"/>
      <c r="MUD370" s="0"/>
      <c r="MUE370" s="0"/>
      <c r="MUF370" s="0"/>
      <c r="MUG370" s="0"/>
      <c r="MUH370" s="0"/>
      <c r="MUI370" s="0"/>
      <c r="MUJ370" s="0"/>
      <c r="MUK370" s="0"/>
      <c r="MUL370" s="0"/>
      <c r="MUM370" s="0"/>
      <c r="MUN370" s="0"/>
      <c r="MUO370" s="0"/>
      <c r="MUP370" s="0"/>
      <c r="MUQ370" s="0"/>
      <c r="MUR370" s="0"/>
      <c r="MUS370" s="0"/>
      <c r="MUT370" s="0"/>
      <c r="MUU370" s="0"/>
      <c r="MUV370" s="0"/>
      <c r="MUW370" s="0"/>
      <c r="MUX370" s="0"/>
      <c r="MUY370" s="0"/>
      <c r="MUZ370" s="0"/>
      <c r="MVA370" s="0"/>
      <c r="MVB370" s="0"/>
      <c r="MVC370" s="0"/>
      <c r="MVD370" s="0"/>
      <c r="MVE370" s="0"/>
      <c r="MVF370" s="0"/>
      <c r="MVG370" s="0"/>
      <c r="MVH370" s="0"/>
      <c r="MVI370" s="0"/>
      <c r="MVJ370" s="0"/>
      <c r="MVK370" s="0"/>
      <c r="MVL370" s="0"/>
      <c r="MVM370" s="0"/>
      <c r="MVN370" s="0"/>
      <c r="MVO370" s="0"/>
      <c r="MVP370" s="0"/>
      <c r="MVQ370" s="0"/>
      <c r="MVR370" s="0"/>
      <c r="MVS370" s="0"/>
      <c r="MVT370" s="0"/>
      <c r="MVU370" s="0"/>
      <c r="MVV370" s="0"/>
      <c r="MVW370" s="0"/>
      <c r="MVX370" s="0"/>
      <c r="MVY370" s="0"/>
      <c r="MVZ370" s="0"/>
      <c r="MWA370" s="0"/>
      <c r="MWB370" s="0"/>
      <c r="MWC370" s="0"/>
      <c r="MWD370" s="0"/>
      <c r="MWE370" s="0"/>
      <c r="MWF370" s="0"/>
      <c r="MWG370" s="0"/>
      <c r="MWH370" s="0"/>
      <c r="MWI370" s="0"/>
      <c r="MWJ370" s="0"/>
      <c r="MWK370" s="0"/>
      <c r="MWL370" s="0"/>
      <c r="MWM370" s="0"/>
      <c r="MWN370" s="0"/>
      <c r="MWO370" s="0"/>
      <c r="MWP370" s="0"/>
      <c r="MWQ370" s="0"/>
      <c r="MWR370" s="0"/>
      <c r="MWS370" s="0"/>
      <c r="MWT370" s="0"/>
      <c r="MWU370" s="0"/>
      <c r="MWV370" s="0"/>
      <c r="MWW370" s="0"/>
      <c r="MWX370" s="0"/>
      <c r="MWY370" s="0"/>
      <c r="MWZ370" s="0"/>
      <c r="MXA370" s="0"/>
      <c r="MXB370" s="0"/>
      <c r="MXC370" s="0"/>
      <c r="MXD370" s="0"/>
      <c r="MXE370" s="0"/>
      <c r="MXF370" s="0"/>
      <c r="MXG370" s="0"/>
      <c r="MXH370" s="0"/>
      <c r="MXI370" s="0"/>
      <c r="MXJ370" s="0"/>
      <c r="MXK370" s="0"/>
      <c r="MXL370" s="0"/>
      <c r="MXM370" s="0"/>
      <c r="MXN370" s="0"/>
      <c r="MXO370" s="0"/>
      <c r="MXP370" s="0"/>
      <c r="MXQ370" s="0"/>
      <c r="MXR370" s="0"/>
      <c r="MXS370" s="0"/>
      <c r="MXT370" s="0"/>
      <c r="MXU370" s="0"/>
      <c r="MXV370" s="0"/>
      <c r="MXW370" s="0"/>
      <c r="MXX370" s="0"/>
      <c r="MXY370" s="0"/>
      <c r="MXZ370" s="0"/>
      <c r="MYA370" s="0"/>
      <c r="MYB370" s="0"/>
      <c r="MYC370" s="0"/>
      <c r="MYD370" s="0"/>
      <c r="MYE370" s="0"/>
      <c r="MYF370" s="0"/>
      <c r="MYG370" s="0"/>
      <c r="MYH370" s="0"/>
      <c r="MYI370" s="0"/>
      <c r="MYJ370" s="0"/>
      <c r="MYK370" s="0"/>
      <c r="MYL370" s="0"/>
      <c r="MYM370" s="0"/>
      <c r="MYN370" s="0"/>
      <c r="MYO370" s="0"/>
      <c r="MYP370" s="0"/>
      <c r="MYQ370" s="0"/>
      <c r="MYR370" s="0"/>
      <c r="MYS370" s="0"/>
      <c r="MYT370" s="0"/>
      <c r="MYU370" s="0"/>
      <c r="MYV370" s="0"/>
      <c r="MYW370" s="0"/>
      <c r="MYX370" s="0"/>
      <c r="MYY370" s="0"/>
      <c r="MYZ370" s="0"/>
      <c r="MZA370" s="0"/>
      <c r="MZB370" s="0"/>
      <c r="MZC370" s="0"/>
      <c r="MZD370" s="0"/>
      <c r="MZE370" s="0"/>
      <c r="MZF370" s="0"/>
      <c r="MZG370" s="0"/>
      <c r="MZH370" s="0"/>
      <c r="MZI370" s="0"/>
      <c r="MZJ370" s="0"/>
      <c r="MZK370" s="0"/>
      <c r="MZL370" s="0"/>
      <c r="MZM370" s="0"/>
      <c r="MZN370" s="0"/>
      <c r="MZO370" s="0"/>
      <c r="MZP370" s="0"/>
      <c r="MZQ370" s="0"/>
      <c r="MZR370" s="0"/>
      <c r="MZS370" s="0"/>
      <c r="MZT370" s="0"/>
      <c r="MZU370" s="0"/>
      <c r="MZV370" s="0"/>
      <c r="MZW370" s="0"/>
      <c r="MZX370" s="0"/>
      <c r="MZY370" s="0"/>
      <c r="MZZ370" s="0"/>
      <c r="NAA370" s="0"/>
      <c r="NAB370" s="0"/>
      <c r="NAC370" s="0"/>
      <c r="NAD370" s="0"/>
      <c r="NAE370" s="0"/>
      <c r="NAF370" s="0"/>
      <c r="NAG370" s="0"/>
      <c r="NAH370" s="0"/>
      <c r="NAI370" s="0"/>
      <c r="NAJ370" s="0"/>
      <c r="NAK370" s="0"/>
      <c r="NAL370" s="0"/>
      <c r="NAM370" s="0"/>
      <c r="NAN370" s="0"/>
      <c r="NAO370" s="0"/>
      <c r="NAP370" s="0"/>
      <c r="NAQ370" s="0"/>
      <c r="NAR370" s="0"/>
      <c r="NAS370" s="0"/>
      <c r="NAT370" s="0"/>
      <c r="NAU370" s="0"/>
      <c r="NAV370" s="0"/>
      <c r="NAW370" s="0"/>
      <c r="NAX370" s="0"/>
      <c r="NAY370" s="0"/>
      <c r="NAZ370" s="0"/>
      <c r="NBA370" s="0"/>
      <c r="NBB370" s="0"/>
      <c r="NBC370" s="0"/>
      <c r="NBD370" s="0"/>
      <c r="NBE370" s="0"/>
      <c r="NBF370" s="0"/>
      <c r="NBG370" s="0"/>
      <c r="NBH370" s="0"/>
      <c r="NBI370" s="0"/>
      <c r="NBJ370" s="0"/>
      <c r="NBK370" s="0"/>
      <c r="NBL370" s="0"/>
      <c r="NBM370" s="0"/>
      <c r="NBN370" s="0"/>
      <c r="NBO370" s="0"/>
      <c r="NBP370" s="0"/>
      <c r="NBQ370" s="0"/>
      <c r="NBR370" s="0"/>
      <c r="NBS370" s="0"/>
      <c r="NBT370" s="0"/>
      <c r="NBU370" s="0"/>
      <c r="NBV370" s="0"/>
      <c r="NBW370" s="0"/>
      <c r="NBX370" s="0"/>
      <c r="NBY370" s="0"/>
      <c r="NBZ370" s="0"/>
      <c r="NCA370" s="0"/>
      <c r="NCB370" s="0"/>
      <c r="NCC370" s="0"/>
      <c r="NCD370" s="0"/>
      <c r="NCE370" s="0"/>
      <c r="NCF370" s="0"/>
      <c r="NCG370" s="0"/>
      <c r="NCH370" s="0"/>
      <c r="NCI370" s="0"/>
      <c r="NCJ370" s="0"/>
      <c r="NCK370" s="0"/>
      <c r="NCL370" s="0"/>
      <c r="NCM370" s="0"/>
      <c r="NCN370" s="0"/>
      <c r="NCO370" s="0"/>
      <c r="NCP370" s="0"/>
      <c r="NCQ370" s="0"/>
      <c r="NCR370" s="0"/>
      <c r="NCS370" s="0"/>
      <c r="NCT370" s="0"/>
      <c r="NCU370" s="0"/>
      <c r="NCV370" s="0"/>
      <c r="NCW370" s="0"/>
      <c r="NCX370" s="0"/>
      <c r="NCY370" s="0"/>
      <c r="NCZ370" s="0"/>
      <c r="NDA370" s="0"/>
      <c r="NDB370" s="0"/>
      <c r="NDC370" s="0"/>
      <c r="NDD370" s="0"/>
      <c r="NDE370" s="0"/>
      <c r="NDF370" s="0"/>
      <c r="NDG370" s="0"/>
      <c r="NDH370" s="0"/>
      <c r="NDI370" s="0"/>
      <c r="NDJ370" s="0"/>
      <c r="NDK370" s="0"/>
      <c r="NDL370" s="0"/>
      <c r="NDM370" s="0"/>
      <c r="NDN370" s="0"/>
      <c r="NDO370" s="0"/>
      <c r="NDP370" s="0"/>
      <c r="NDQ370" s="0"/>
      <c r="NDR370" s="0"/>
      <c r="NDS370" s="0"/>
      <c r="NDT370" s="0"/>
      <c r="NDU370" s="0"/>
      <c r="NDV370" s="0"/>
      <c r="NDW370" s="0"/>
      <c r="NDX370" s="0"/>
      <c r="NDY370" s="0"/>
      <c r="NDZ370" s="0"/>
      <c r="NEA370" s="0"/>
      <c r="NEB370" s="0"/>
      <c r="NEC370" s="0"/>
      <c r="NED370" s="0"/>
      <c r="NEE370" s="0"/>
      <c r="NEF370" s="0"/>
      <c r="NEG370" s="0"/>
      <c r="NEH370" s="0"/>
      <c r="NEI370" s="0"/>
      <c r="NEJ370" s="0"/>
      <c r="NEK370" s="0"/>
      <c r="NEL370" s="0"/>
      <c r="NEM370" s="0"/>
      <c r="NEN370" s="0"/>
      <c r="NEO370" s="0"/>
      <c r="NEP370" s="0"/>
      <c r="NEQ370" s="0"/>
      <c r="NER370" s="0"/>
      <c r="NES370" s="0"/>
      <c r="NET370" s="0"/>
      <c r="NEU370" s="0"/>
      <c r="NEV370" s="0"/>
      <c r="NEW370" s="0"/>
      <c r="NEX370" s="0"/>
      <c r="NEY370" s="0"/>
      <c r="NEZ370" s="0"/>
      <c r="NFA370" s="0"/>
      <c r="NFB370" s="0"/>
      <c r="NFC370" s="0"/>
      <c r="NFD370" s="0"/>
      <c r="NFE370" s="0"/>
      <c r="NFF370" s="0"/>
      <c r="NFG370" s="0"/>
      <c r="NFH370" s="0"/>
      <c r="NFI370" s="0"/>
      <c r="NFJ370" s="0"/>
      <c r="NFK370" s="0"/>
      <c r="NFL370" s="0"/>
      <c r="NFM370" s="0"/>
      <c r="NFN370" s="0"/>
      <c r="NFO370" s="0"/>
      <c r="NFP370" s="0"/>
      <c r="NFQ370" s="0"/>
      <c r="NFR370" s="0"/>
      <c r="NFS370" s="0"/>
      <c r="NFT370" s="0"/>
      <c r="NFU370" s="0"/>
      <c r="NFV370" s="0"/>
      <c r="NFW370" s="0"/>
      <c r="NFX370" s="0"/>
      <c r="NFY370" s="0"/>
      <c r="NFZ370" s="0"/>
      <c r="NGA370" s="0"/>
      <c r="NGB370" s="0"/>
      <c r="NGC370" s="0"/>
      <c r="NGD370" s="0"/>
      <c r="NGE370" s="0"/>
      <c r="NGF370" s="0"/>
      <c r="NGG370" s="0"/>
      <c r="NGH370" s="0"/>
      <c r="NGI370" s="0"/>
      <c r="NGJ370" s="0"/>
      <c r="NGK370" s="0"/>
      <c r="NGL370" s="0"/>
      <c r="NGM370" s="0"/>
      <c r="NGN370" s="0"/>
      <c r="NGO370" s="0"/>
      <c r="NGP370" s="0"/>
      <c r="NGQ370" s="0"/>
      <c r="NGR370" s="0"/>
      <c r="NGS370" s="0"/>
      <c r="NGT370" s="0"/>
      <c r="NGU370" s="0"/>
      <c r="NGV370" s="0"/>
      <c r="NGW370" s="0"/>
      <c r="NGX370" s="0"/>
      <c r="NGY370" s="0"/>
      <c r="NGZ370" s="0"/>
      <c r="NHA370" s="0"/>
      <c r="NHB370" s="0"/>
      <c r="NHC370" s="0"/>
      <c r="NHD370" s="0"/>
      <c r="NHE370" s="0"/>
      <c r="NHF370" s="0"/>
      <c r="NHG370" s="0"/>
      <c r="NHH370" s="0"/>
      <c r="NHI370" s="0"/>
      <c r="NHJ370" s="0"/>
      <c r="NHK370" s="0"/>
      <c r="NHL370" s="0"/>
      <c r="NHM370" s="0"/>
      <c r="NHN370" s="0"/>
      <c r="NHO370" s="0"/>
      <c r="NHP370" s="0"/>
      <c r="NHQ370" s="0"/>
      <c r="NHR370" s="0"/>
      <c r="NHS370" s="0"/>
      <c r="NHT370" s="0"/>
      <c r="NHU370" s="0"/>
      <c r="NHV370" s="0"/>
      <c r="NHW370" s="0"/>
      <c r="NHX370" s="0"/>
      <c r="NHY370" s="0"/>
      <c r="NHZ370" s="0"/>
      <c r="NIA370" s="0"/>
      <c r="NIB370" s="0"/>
      <c r="NIC370" s="0"/>
      <c r="NID370" s="0"/>
      <c r="NIE370" s="0"/>
      <c r="NIF370" s="0"/>
      <c r="NIG370" s="0"/>
      <c r="NIH370" s="0"/>
      <c r="NII370" s="0"/>
      <c r="NIJ370" s="0"/>
      <c r="NIK370" s="0"/>
      <c r="NIL370" s="0"/>
      <c r="NIM370" s="0"/>
      <c r="NIN370" s="0"/>
      <c r="NIO370" s="0"/>
      <c r="NIP370" s="0"/>
      <c r="NIQ370" s="0"/>
      <c r="NIR370" s="0"/>
      <c r="NIS370" s="0"/>
      <c r="NIT370" s="0"/>
      <c r="NIU370" s="0"/>
      <c r="NIV370" s="0"/>
      <c r="NIW370" s="0"/>
      <c r="NIX370" s="0"/>
      <c r="NIY370" s="0"/>
      <c r="NIZ370" s="0"/>
      <c r="NJA370" s="0"/>
      <c r="NJB370" s="0"/>
      <c r="NJC370" s="0"/>
      <c r="NJD370" s="0"/>
      <c r="NJE370" s="0"/>
      <c r="NJF370" s="0"/>
      <c r="NJG370" s="0"/>
      <c r="NJH370" s="0"/>
      <c r="NJI370" s="0"/>
      <c r="NJJ370" s="0"/>
      <c r="NJK370" s="0"/>
      <c r="NJL370" s="0"/>
      <c r="NJM370" s="0"/>
      <c r="NJN370" s="0"/>
      <c r="NJO370" s="0"/>
      <c r="NJP370" s="0"/>
      <c r="NJQ370" s="0"/>
      <c r="NJR370" s="0"/>
      <c r="NJS370" s="0"/>
      <c r="NJT370" s="0"/>
      <c r="NJU370" s="0"/>
      <c r="NJV370" s="0"/>
      <c r="NJW370" s="0"/>
      <c r="NJX370" s="0"/>
      <c r="NJY370" s="0"/>
      <c r="NJZ370" s="0"/>
      <c r="NKA370" s="0"/>
      <c r="NKB370" s="0"/>
      <c r="NKC370" s="0"/>
      <c r="NKD370" s="0"/>
      <c r="NKE370" s="0"/>
      <c r="NKF370" s="0"/>
      <c r="NKG370" s="0"/>
      <c r="NKH370" s="0"/>
      <c r="NKI370" s="0"/>
      <c r="NKJ370" s="0"/>
      <c r="NKK370" s="0"/>
      <c r="NKL370" s="0"/>
      <c r="NKM370" s="0"/>
      <c r="NKN370" s="0"/>
      <c r="NKO370" s="0"/>
      <c r="NKP370" s="0"/>
      <c r="NKQ370" s="0"/>
      <c r="NKR370" s="0"/>
      <c r="NKS370" s="0"/>
      <c r="NKT370" s="0"/>
      <c r="NKU370" s="0"/>
      <c r="NKV370" s="0"/>
      <c r="NKW370" s="0"/>
      <c r="NKX370" s="0"/>
      <c r="NKY370" s="0"/>
      <c r="NKZ370" s="0"/>
      <c r="NLA370" s="0"/>
      <c r="NLB370" s="0"/>
      <c r="NLC370" s="0"/>
      <c r="NLD370" s="0"/>
      <c r="NLE370" s="0"/>
      <c r="NLF370" s="0"/>
      <c r="NLG370" s="0"/>
      <c r="NLH370" s="0"/>
      <c r="NLI370" s="0"/>
      <c r="NLJ370" s="0"/>
      <c r="NLK370" s="0"/>
      <c r="NLL370" s="0"/>
      <c r="NLM370" s="0"/>
      <c r="NLN370" s="0"/>
      <c r="NLO370" s="0"/>
      <c r="NLP370" s="0"/>
      <c r="NLQ370" s="0"/>
      <c r="NLR370" s="0"/>
      <c r="NLS370" s="0"/>
      <c r="NLT370" s="0"/>
      <c r="NLU370" s="0"/>
      <c r="NLV370" s="0"/>
      <c r="NLW370" s="0"/>
      <c r="NLX370" s="0"/>
      <c r="NLY370" s="0"/>
      <c r="NLZ370" s="0"/>
      <c r="NMA370" s="0"/>
      <c r="NMB370" s="0"/>
      <c r="NMC370" s="0"/>
      <c r="NMD370" s="0"/>
      <c r="NME370" s="0"/>
      <c r="NMF370" s="0"/>
      <c r="NMG370" s="0"/>
      <c r="NMH370" s="0"/>
      <c r="NMI370" s="0"/>
      <c r="NMJ370" s="0"/>
      <c r="NMK370" s="0"/>
      <c r="NML370" s="0"/>
      <c r="NMM370" s="0"/>
      <c r="NMN370" s="0"/>
      <c r="NMO370" s="0"/>
      <c r="NMP370" s="0"/>
      <c r="NMQ370" s="0"/>
      <c r="NMR370" s="0"/>
      <c r="NMS370" s="0"/>
      <c r="NMT370" s="0"/>
      <c r="NMU370" s="0"/>
      <c r="NMV370" s="0"/>
      <c r="NMW370" s="0"/>
      <c r="NMX370" s="0"/>
      <c r="NMY370" s="0"/>
      <c r="NMZ370" s="0"/>
      <c r="NNA370" s="0"/>
      <c r="NNB370" s="0"/>
      <c r="NNC370" s="0"/>
      <c r="NND370" s="0"/>
      <c r="NNE370" s="0"/>
      <c r="NNF370" s="0"/>
      <c r="NNG370" s="0"/>
      <c r="NNH370" s="0"/>
      <c r="NNI370" s="0"/>
      <c r="NNJ370" s="0"/>
      <c r="NNK370" s="0"/>
      <c r="NNL370" s="0"/>
      <c r="NNM370" s="0"/>
      <c r="NNN370" s="0"/>
      <c r="NNO370" s="0"/>
      <c r="NNP370" s="0"/>
      <c r="NNQ370" s="0"/>
      <c r="NNR370" s="0"/>
      <c r="NNS370" s="0"/>
      <c r="NNT370" s="0"/>
      <c r="NNU370" s="0"/>
      <c r="NNV370" s="0"/>
      <c r="NNW370" s="0"/>
      <c r="NNX370" s="0"/>
      <c r="NNY370" s="0"/>
      <c r="NNZ370" s="0"/>
      <c r="NOA370" s="0"/>
      <c r="NOB370" s="0"/>
      <c r="NOC370" s="0"/>
      <c r="NOD370" s="0"/>
      <c r="NOE370" s="0"/>
      <c r="NOF370" s="0"/>
      <c r="NOG370" s="0"/>
      <c r="NOH370" s="0"/>
      <c r="NOI370" s="0"/>
      <c r="NOJ370" s="0"/>
      <c r="NOK370" s="0"/>
      <c r="NOL370" s="0"/>
      <c r="NOM370" s="0"/>
      <c r="NON370" s="0"/>
      <c r="NOO370" s="0"/>
      <c r="NOP370" s="0"/>
      <c r="NOQ370" s="0"/>
      <c r="NOR370" s="0"/>
      <c r="NOS370" s="0"/>
      <c r="NOT370" s="0"/>
      <c r="NOU370" s="0"/>
      <c r="NOV370" s="0"/>
      <c r="NOW370" s="0"/>
      <c r="NOX370" s="0"/>
      <c r="NOY370" s="0"/>
      <c r="NOZ370" s="0"/>
      <c r="NPA370" s="0"/>
      <c r="NPB370" s="0"/>
      <c r="NPC370" s="0"/>
      <c r="NPD370" s="0"/>
      <c r="NPE370" s="0"/>
      <c r="NPF370" s="0"/>
      <c r="NPG370" s="0"/>
      <c r="NPH370" s="0"/>
      <c r="NPI370" s="0"/>
      <c r="NPJ370" s="0"/>
      <c r="NPK370" s="0"/>
      <c r="NPL370" s="0"/>
      <c r="NPM370" s="0"/>
      <c r="NPN370" s="0"/>
      <c r="NPO370" s="0"/>
      <c r="NPP370" s="0"/>
      <c r="NPQ370" s="0"/>
      <c r="NPR370" s="0"/>
      <c r="NPS370" s="0"/>
      <c r="NPT370" s="0"/>
      <c r="NPU370" s="0"/>
      <c r="NPV370" s="0"/>
      <c r="NPW370" s="0"/>
      <c r="NPX370" s="0"/>
      <c r="NPY370" s="0"/>
      <c r="NPZ370" s="0"/>
      <c r="NQA370" s="0"/>
      <c r="NQB370" s="0"/>
      <c r="NQC370" s="0"/>
      <c r="NQD370" s="0"/>
      <c r="NQE370" s="0"/>
      <c r="NQF370" s="0"/>
      <c r="NQG370" s="0"/>
      <c r="NQH370" s="0"/>
      <c r="NQI370" s="0"/>
      <c r="NQJ370" s="0"/>
      <c r="NQK370" s="0"/>
      <c r="NQL370" s="0"/>
      <c r="NQM370" s="0"/>
      <c r="NQN370" s="0"/>
      <c r="NQO370" s="0"/>
      <c r="NQP370" s="0"/>
      <c r="NQQ370" s="0"/>
      <c r="NQR370" s="0"/>
      <c r="NQS370" s="0"/>
      <c r="NQT370" s="0"/>
      <c r="NQU370" s="0"/>
      <c r="NQV370" s="0"/>
      <c r="NQW370" s="0"/>
      <c r="NQX370" s="0"/>
      <c r="NQY370" s="0"/>
      <c r="NQZ370" s="0"/>
      <c r="NRA370" s="0"/>
      <c r="NRB370" s="0"/>
      <c r="NRC370" s="0"/>
      <c r="NRD370" s="0"/>
      <c r="NRE370" s="0"/>
      <c r="NRF370" s="0"/>
      <c r="NRG370" s="0"/>
      <c r="NRH370" s="0"/>
      <c r="NRI370" s="0"/>
      <c r="NRJ370" s="0"/>
      <c r="NRK370" s="0"/>
      <c r="NRL370" s="0"/>
      <c r="NRM370" s="0"/>
      <c r="NRN370" s="0"/>
      <c r="NRO370" s="0"/>
      <c r="NRP370" s="0"/>
      <c r="NRQ370" s="0"/>
      <c r="NRR370" s="0"/>
      <c r="NRS370" s="0"/>
      <c r="NRT370" s="0"/>
      <c r="NRU370" s="0"/>
      <c r="NRV370" s="0"/>
      <c r="NRW370" s="0"/>
      <c r="NRX370" s="0"/>
      <c r="NRY370" s="0"/>
      <c r="NRZ370" s="0"/>
      <c r="NSA370" s="0"/>
      <c r="NSB370" s="0"/>
      <c r="NSC370" s="0"/>
      <c r="NSD370" s="0"/>
      <c r="NSE370" s="0"/>
      <c r="NSF370" s="0"/>
      <c r="NSG370" s="0"/>
      <c r="NSH370" s="0"/>
      <c r="NSI370" s="0"/>
      <c r="NSJ370" s="0"/>
      <c r="NSK370" s="0"/>
      <c r="NSL370" s="0"/>
      <c r="NSM370" s="0"/>
      <c r="NSN370" s="0"/>
      <c r="NSO370" s="0"/>
      <c r="NSP370" s="0"/>
      <c r="NSQ370" s="0"/>
      <c r="NSR370" s="0"/>
      <c r="NSS370" s="0"/>
      <c r="NST370" s="0"/>
      <c r="NSU370" s="0"/>
      <c r="NSV370" s="0"/>
      <c r="NSW370" s="0"/>
      <c r="NSX370" s="0"/>
      <c r="NSY370" s="0"/>
      <c r="NSZ370" s="0"/>
      <c r="NTA370" s="0"/>
      <c r="NTB370" s="0"/>
      <c r="NTC370" s="0"/>
      <c r="NTD370" s="0"/>
      <c r="NTE370" s="0"/>
      <c r="NTF370" s="0"/>
      <c r="NTG370" s="0"/>
      <c r="NTH370" s="0"/>
      <c r="NTI370" s="0"/>
      <c r="NTJ370" s="0"/>
      <c r="NTK370" s="0"/>
      <c r="NTL370" s="0"/>
      <c r="NTM370" s="0"/>
      <c r="NTN370" s="0"/>
      <c r="NTO370" s="0"/>
      <c r="NTP370" s="0"/>
      <c r="NTQ370" s="0"/>
      <c r="NTR370" s="0"/>
      <c r="NTS370" s="0"/>
      <c r="NTT370" s="0"/>
      <c r="NTU370" s="0"/>
      <c r="NTV370" s="0"/>
      <c r="NTW370" s="0"/>
      <c r="NTX370" s="0"/>
      <c r="NTY370" s="0"/>
      <c r="NTZ370" s="0"/>
      <c r="NUA370" s="0"/>
      <c r="NUB370" s="0"/>
      <c r="NUC370" s="0"/>
      <c r="NUD370" s="0"/>
      <c r="NUE370" s="0"/>
      <c r="NUF370" s="0"/>
      <c r="NUG370" s="0"/>
      <c r="NUH370" s="0"/>
      <c r="NUI370" s="0"/>
      <c r="NUJ370" s="0"/>
      <c r="NUK370" s="0"/>
      <c r="NUL370" s="0"/>
      <c r="NUM370" s="0"/>
      <c r="NUN370" s="0"/>
      <c r="NUO370" s="0"/>
      <c r="NUP370" s="0"/>
      <c r="NUQ370" s="0"/>
      <c r="NUR370" s="0"/>
      <c r="NUS370" s="0"/>
      <c r="NUT370" s="0"/>
      <c r="NUU370" s="0"/>
      <c r="NUV370" s="0"/>
      <c r="NUW370" s="0"/>
      <c r="NUX370" s="0"/>
      <c r="NUY370" s="0"/>
      <c r="NUZ370" s="0"/>
      <c r="NVA370" s="0"/>
      <c r="NVB370" s="0"/>
      <c r="NVC370" s="0"/>
      <c r="NVD370" s="0"/>
      <c r="NVE370" s="0"/>
      <c r="NVF370" s="0"/>
      <c r="NVG370" s="0"/>
      <c r="NVH370" s="0"/>
      <c r="NVI370" s="0"/>
      <c r="NVJ370" s="0"/>
      <c r="NVK370" s="0"/>
      <c r="NVL370" s="0"/>
      <c r="NVM370" s="0"/>
      <c r="NVN370" s="0"/>
      <c r="NVO370" s="0"/>
      <c r="NVP370" s="0"/>
      <c r="NVQ370" s="0"/>
      <c r="NVR370" s="0"/>
      <c r="NVS370" s="0"/>
      <c r="NVT370" s="0"/>
      <c r="NVU370" s="0"/>
      <c r="NVV370" s="0"/>
      <c r="NVW370" s="0"/>
      <c r="NVX370" s="0"/>
      <c r="NVY370" s="0"/>
      <c r="NVZ370" s="0"/>
      <c r="NWA370" s="0"/>
      <c r="NWB370" s="0"/>
      <c r="NWC370" s="0"/>
      <c r="NWD370" s="0"/>
      <c r="NWE370" s="0"/>
      <c r="NWF370" s="0"/>
      <c r="NWG370" s="0"/>
      <c r="NWH370" s="0"/>
      <c r="NWI370" s="0"/>
      <c r="NWJ370" s="0"/>
      <c r="NWK370" s="0"/>
      <c r="NWL370" s="0"/>
      <c r="NWM370" s="0"/>
      <c r="NWN370" s="0"/>
      <c r="NWO370" s="0"/>
      <c r="NWP370" s="0"/>
      <c r="NWQ370" s="0"/>
      <c r="NWR370" s="0"/>
      <c r="NWS370" s="0"/>
      <c r="NWT370" s="0"/>
      <c r="NWU370" s="0"/>
      <c r="NWV370" s="0"/>
      <c r="NWW370" s="0"/>
      <c r="NWX370" s="0"/>
      <c r="NWY370" s="0"/>
      <c r="NWZ370" s="0"/>
      <c r="NXA370" s="0"/>
      <c r="NXB370" s="0"/>
      <c r="NXC370" s="0"/>
      <c r="NXD370" s="0"/>
      <c r="NXE370" s="0"/>
      <c r="NXF370" s="0"/>
      <c r="NXG370" s="0"/>
      <c r="NXH370" s="0"/>
      <c r="NXI370" s="0"/>
      <c r="NXJ370" s="0"/>
      <c r="NXK370" s="0"/>
      <c r="NXL370" s="0"/>
      <c r="NXM370" s="0"/>
      <c r="NXN370" s="0"/>
      <c r="NXO370" s="0"/>
      <c r="NXP370" s="0"/>
      <c r="NXQ370" s="0"/>
      <c r="NXR370" s="0"/>
      <c r="NXS370" s="0"/>
      <c r="NXT370" s="0"/>
      <c r="NXU370" s="0"/>
      <c r="NXV370" s="0"/>
      <c r="NXW370" s="0"/>
      <c r="NXX370" s="0"/>
      <c r="NXY370" s="0"/>
      <c r="NXZ370" s="0"/>
      <c r="NYA370" s="0"/>
      <c r="NYB370" s="0"/>
      <c r="NYC370" s="0"/>
      <c r="NYD370" s="0"/>
      <c r="NYE370" s="0"/>
      <c r="NYF370" s="0"/>
      <c r="NYG370" s="0"/>
      <c r="NYH370" s="0"/>
      <c r="NYI370" s="0"/>
      <c r="NYJ370" s="0"/>
      <c r="NYK370" s="0"/>
      <c r="NYL370" s="0"/>
      <c r="NYM370" s="0"/>
      <c r="NYN370" s="0"/>
      <c r="NYO370" s="0"/>
      <c r="NYP370" s="0"/>
      <c r="NYQ370" s="0"/>
      <c r="NYR370" s="0"/>
      <c r="NYS370" s="0"/>
      <c r="NYT370" s="0"/>
      <c r="NYU370" s="0"/>
      <c r="NYV370" s="0"/>
      <c r="NYW370" s="0"/>
      <c r="NYX370" s="0"/>
      <c r="NYY370" s="0"/>
      <c r="NYZ370" s="0"/>
      <c r="NZA370" s="0"/>
      <c r="NZB370" s="0"/>
      <c r="NZC370" s="0"/>
      <c r="NZD370" s="0"/>
      <c r="NZE370" s="0"/>
      <c r="NZF370" s="0"/>
      <c r="NZG370" s="0"/>
      <c r="NZH370" s="0"/>
      <c r="NZI370" s="0"/>
      <c r="NZJ370" s="0"/>
      <c r="NZK370" s="0"/>
      <c r="NZL370" s="0"/>
      <c r="NZM370" s="0"/>
      <c r="NZN370" s="0"/>
      <c r="NZO370" s="0"/>
      <c r="NZP370" s="0"/>
      <c r="NZQ370" s="0"/>
      <c r="NZR370" s="0"/>
      <c r="NZS370" s="0"/>
      <c r="NZT370" s="0"/>
      <c r="NZU370" s="0"/>
      <c r="NZV370" s="0"/>
      <c r="NZW370" s="0"/>
      <c r="NZX370" s="0"/>
      <c r="NZY370" s="0"/>
      <c r="NZZ370" s="0"/>
      <c r="OAA370" s="0"/>
      <c r="OAB370" s="0"/>
      <c r="OAC370" s="0"/>
      <c r="OAD370" s="0"/>
      <c r="OAE370" s="0"/>
      <c r="OAF370" s="0"/>
      <c r="OAG370" s="0"/>
      <c r="OAH370" s="0"/>
      <c r="OAI370" s="0"/>
      <c r="OAJ370" s="0"/>
      <c r="OAK370" s="0"/>
      <c r="OAL370" s="0"/>
      <c r="OAM370" s="0"/>
      <c r="OAN370" s="0"/>
      <c r="OAO370" s="0"/>
      <c r="OAP370" s="0"/>
      <c r="OAQ370" s="0"/>
      <c r="OAR370" s="0"/>
      <c r="OAS370" s="0"/>
      <c r="OAT370" s="0"/>
      <c r="OAU370" s="0"/>
      <c r="OAV370" s="0"/>
      <c r="OAW370" s="0"/>
      <c r="OAX370" s="0"/>
      <c r="OAY370" s="0"/>
      <c r="OAZ370" s="0"/>
      <c r="OBA370" s="0"/>
      <c r="OBB370" s="0"/>
      <c r="OBC370" s="0"/>
      <c r="OBD370" s="0"/>
      <c r="OBE370" s="0"/>
      <c r="OBF370" s="0"/>
      <c r="OBG370" s="0"/>
      <c r="OBH370" s="0"/>
      <c r="OBI370" s="0"/>
      <c r="OBJ370" s="0"/>
      <c r="OBK370" s="0"/>
      <c r="OBL370" s="0"/>
      <c r="OBM370" s="0"/>
      <c r="OBN370" s="0"/>
      <c r="OBO370" s="0"/>
      <c r="OBP370" s="0"/>
      <c r="OBQ370" s="0"/>
      <c r="OBR370" s="0"/>
      <c r="OBS370" s="0"/>
      <c r="OBT370" s="0"/>
      <c r="OBU370" s="0"/>
      <c r="OBV370" s="0"/>
      <c r="OBW370" s="0"/>
      <c r="OBX370" s="0"/>
      <c r="OBY370" s="0"/>
      <c r="OBZ370" s="0"/>
      <c r="OCA370" s="0"/>
      <c r="OCB370" s="0"/>
      <c r="OCC370" s="0"/>
      <c r="OCD370" s="0"/>
      <c r="OCE370" s="0"/>
      <c r="OCF370" s="0"/>
      <c r="OCG370" s="0"/>
      <c r="OCH370" s="0"/>
      <c r="OCI370" s="0"/>
      <c r="OCJ370" s="0"/>
      <c r="OCK370" s="0"/>
      <c r="OCL370" s="0"/>
      <c r="OCM370" s="0"/>
      <c r="OCN370" s="0"/>
      <c r="OCO370" s="0"/>
      <c r="OCP370" s="0"/>
      <c r="OCQ370" s="0"/>
      <c r="OCR370" s="0"/>
      <c r="OCS370" s="0"/>
      <c r="OCT370" s="0"/>
      <c r="OCU370" s="0"/>
      <c r="OCV370" s="0"/>
      <c r="OCW370" s="0"/>
      <c r="OCX370" s="0"/>
      <c r="OCY370" s="0"/>
      <c r="OCZ370" s="0"/>
      <c r="ODA370" s="0"/>
      <c r="ODB370" s="0"/>
      <c r="ODC370" s="0"/>
      <c r="ODD370" s="0"/>
      <c r="ODE370" s="0"/>
      <c r="ODF370" s="0"/>
      <c r="ODG370" s="0"/>
      <c r="ODH370" s="0"/>
      <c r="ODI370" s="0"/>
      <c r="ODJ370" s="0"/>
      <c r="ODK370" s="0"/>
      <c r="ODL370" s="0"/>
      <c r="ODM370" s="0"/>
      <c r="ODN370" s="0"/>
      <c r="ODO370" s="0"/>
      <c r="ODP370" s="0"/>
      <c r="ODQ370" s="0"/>
      <c r="ODR370" s="0"/>
      <c r="ODS370" s="0"/>
      <c r="ODT370" s="0"/>
      <c r="ODU370" s="0"/>
      <c r="ODV370" s="0"/>
      <c r="ODW370" s="0"/>
      <c r="ODX370" s="0"/>
      <c r="ODY370" s="0"/>
      <c r="ODZ370" s="0"/>
      <c r="OEA370" s="0"/>
      <c r="OEB370" s="0"/>
      <c r="OEC370" s="0"/>
      <c r="OED370" s="0"/>
      <c r="OEE370" s="0"/>
      <c r="OEF370" s="0"/>
      <c r="OEG370" s="0"/>
      <c r="OEH370" s="0"/>
      <c r="OEI370" s="0"/>
      <c r="OEJ370" s="0"/>
      <c r="OEK370" s="0"/>
      <c r="OEL370" s="0"/>
      <c r="OEM370" s="0"/>
      <c r="OEN370" s="0"/>
      <c r="OEO370" s="0"/>
      <c r="OEP370" s="0"/>
      <c r="OEQ370" s="0"/>
      <c r="OER370" s="0"/>
      <c r="OES370" s="0"/>
      <c r="OET370" s="0"/>
      <c r="OEU370" s="0"/>
      <c r="OEV370" s="0"/>
      <c r="OEW370" s="0"/>
      <c r="OEX370" s="0"/>
      <c r="OEY370" s="0"/>
      <c r="OEZ370" s="0"/>
      <c r="OFA370" s="0"/>
      <c r="OFB370" s="0"/>
      <c r="OFC370" s="0"/>
      <c r="OFD370" s="0"/>
      <c r="OFE370" s="0"/>
      <c r="OFF370" s="0"/>
      <c r="OFG370" s="0"/>
      <c r="OFH370" s="0"/>
      <c r="OFI370" s="0"/>
      <c r="OFJ370" s="0"/>
      <c r="OFK370" s="0"/>
      <c r="OFL370" s="0"/>
      <c r="OFM370" s="0"/>
      <c r="OFN370" s="0"/>
      <c r="OFO370" s="0"/>
      <c r="OFP370" s="0"/>
      <c r="OFQ370" s="0"/>
      <c r="OFR370" s="0"/>
      <c r="OFS370" s="0"/>
      <c r="OFT370" s="0"/>
      <c r="OFU370" s="0"/>
      <c r="OFV370" s="0"/>
      <c r="OFW370" s="0"/>
      <c r="OFX370" s="0"/>
      <c r="OFY370" s="0"/>
      <c r="OFZ370" s="0"/>
      <c r="OGA370" s="0"/>
      <c r="OGB370" s="0"/>
      <c r="OGC370" s="0"/>
      <c r="OGD370" s="0"/>
      <c r="OGE370" s="0"/>
      <c r="OGF370" s="0"/>
      <c r="OGG370" s="0"/>
      <c r="OGH370" s="0"/>
      <c r="OGI370" s="0"/>
      <c r="OGJ370" s="0"/>
      <c r="OGK370" s="0"/>
      <c r="OGL370" s="0"/>
      <c r="OGM370" s="0"/>
      <c r="OGN370" s="0"/>
      <c r="OGO370" s="0"/>
      <c r="OGP370" s="0"/>
      <c r="OGQ370" s="0"/>
      <c r="OGR370" s="0"/>
      <c r="OGS370" s="0"/>
      <c r="OGT370" s="0"/>
      <c r="OGU370" s="0"/>
      <c r="OGV370" s="0"/>
      <c r="OGW370" s="0"/>
      <c r="OGX370" s="0"/>
      <c r="OGY370" s="0"/>
      <c r="OGZ370" s="0"/>
      <c r="OHA370" s="0"/>
      <c r="OHB370" s="0"/>
      <c r="OHC370" s="0"/>
      <c r="OHD370" s="0"/>
      <c r="OHE370" s="0"/>
      <c r="OHF370" s="0"/>
      <c r="OHG370" s="0"/>
      <c r="OHH370" s="0"/>
      <c r="OHI370" s="0"/>
      <c r="OHJ370" s="0"/>
      <c r="OHK370" s="0"/>
      <c r="OHL370" s="0"/>
      <c r="OHM370" s="0"/>
      <c r="OHN370" s="0"/>
      <c r="OHO370" s="0"/>
      <c r="OHP370" s="0"/>
      <c r="OHQ370" s="0"/>
      <c r="OHR370" s="0"/>
      <c r="OHS370" s="0"/>
      <c r="OHT370" s="0"/>
      <c r="OHU370" s="0"/>
      <c r="OHV370" s="0"/>
      <c r="OHW370" s="0"/>
      <c r="OHX370" s="0"/>
      <c r="OHY370" s="0"/>
      <c r="OHZ370" s="0"/>
      <c r="OIA370" s="0"/>
      <c r="OIB370" s="0"/>
      <c r="OIC370" s="0"/>
      <c r="OID370" s="0"/>
      <c r="OIE370" s="0"/>
      <c r="OIF370" s="0"/>
      <c r="OIG370" s="0"/>
      <c r="OIH370" s="0"/>
      <c r="OII370" s="0"/>
      <c r="OIJ370" s="0"/>
      <c r="OIK370" s="0"/>
      <c r="OIL370" s="0"/>
      <c r="OIM370" s="0"/>
      <c r="OIN370" s="0"/>
      <c r="OIO370" s="0"/>
      <c r="OIP370" s="0"/>
      <c r="OIQ370" s="0"/>
      <c r="OIR370" s="0"/>
      <c r="OIS370" s="0"/>
      <c r="OIT370" s="0"/>
      <c r="OIU370" s="0"/>
      <c r="OIV370" s="0"/>
      <c r="OIW370" s="0"/>
      <c r="OIX370" s="0"/>
      <c r="OIY370" s="0"/>
      <c r="OIZ370" s="0"/>
      <c r="OJA370" s="0"/>
      <c r="OJB370" s="0"/>
      <c r="OJC370" s="0"/>
      <c r="OJD370" s="0"/>
      <c r="OJE370" s="0"/>
      <c r="OJF370" s="0"/>
      <c r="OJG370" s="0"/>
      <c r="OJH370" s="0"/>
      <c r="OJI370" s="0"/>
      <c r="OJJ370" s="0"/>
      <c r="OJK370" s="0"/>
      <c r="OJL370" s="0"/>
      <c r="OJM370" s="0"/>
      <c r="OJN370" s="0"/>
      <c r="OJO370" s="0"/>
      <c r="OJP370" s="0"/>
      <c r="OJQ370" s="0"/>
      <c r="OJR370" s="0"/>
      <c r="OJS370" s="0"/>
      <c r="OJT370" s="0"/>
      <c r="OJU370" s="0"/>
      <c r="OJV370" s="0"/>
      <c r="OJW370" s="0"/>
      <c r="OJX370" s="0"/>
      <c r="OJY370" s="0"/>
      <c r="OJZ370" s="0"/>
      <c r="OKA370" s="0"/>
      <c r="OKB370" s="0"/>
      <c r="OKC370" s="0"/>
      <c r="OKD370" s="0"/>
      <c r="OKE370" s="0"/>
      <c r="OKF370" s="0"/>
      <c r="OKG370" s="0"/>
      <c r="OKH370" s="0"/>
      <c r="OKI370" s="0"/>
      <c r="OKJ370" s="0"/>
      <c r="OKK370" s="0"/>
      <c r="OKL370" s="0"/>
      <c r="OKM370" s="0"/>
      <c r="OKN370" s="0"/>
      <c r="OKO370" s="0"/>
      <c r="OKP370" s="0"/>
      <c r="OKQ370" s="0"/>
      <c r="OKR370" s="0"/>
      <c r="OKS370" s="0"/>
      <c r="OKT370" s="0"/>
      <c r="OKU370" s="0"/>
      <c r="OKV370" s="0"/>
      <c r="OKW370" s="0"/>
      <c r="OKX370" s="0"/>
      <c r="OKY370" s="0"/>
      <c r="OKZ370" s="0"/>
      <c r="OLA370" s="0"/>
      <c r="OLB370" s="0"/>
      <c r="OLC370" s="0"/>
      <c r="OLD370" s="0"/>
      <c r="OLE370" s="0"/>
      <c r="OLF370" s="0"/>
      <c r="OLG370" s="0"/>
      <c r="OLH370" s="0"/>
      <c r="OLI370" s="0"/>
      <c r="OLJ370" s="0"/>
      <c r="OLK370" s="0"/>
      <c r="OLL370" s="0"/>
      <c r="OLM370" s="0"/>
      <c r="OLN370" s="0"/>
      <c r="OLO370" s="0"/>
      <c r="OLP370" s="0"/>
      <c r="OLQ370" s="0"/>
      <c r="OLR370" s="0"/>
      <c r="OLS370" s="0"/>
      <c r="OLT370" s="0"/>
      <c r="OLU370" s="0"/>
      <c r="OLV370" s="0"/>
      <c r="OLW370" s="0"/>
      <c r="OLX370" s="0"/>
      <c r="OLY370" s="0"/>
      <c r="OLZ370" s="0"/>
      <c r="OMA370" s="0"/>
      <c r="OMB370" s="0"/>
      <c r="OMC370" s="0"/>
      <c r="OMD370" s="0"/>
      <c r="OME370" s="0"/>
      <c r="OMF370" s="0"/>
      <c r="OMG370" s="0"/>
      <c r="OMH370" s="0"/>
      <c r="OMI370" s="0"/>
      <c r="OMJ370" s="0"/>
      <c r="OMK370" s="0"/>
      <c r="OML370" s="0"/>
      <c r="OMM370" s="0"/>
      <c r="OMN370" s="0"/>
      <c r="OMO370" s="0"/>
      <c r="OMP370" s="0"/>
      <c r="OMQ370" s="0"/>
      <c r="OMR370" s="0"/>
      <c r="OMS370" s="0"/>
      <c r="OMT370" s="0"/>
      <c r="OMU370" s="0"/>
      <c r="OMV370" s="0"/>
      <c r="OMW370" s="0"/>
      <c r="OMX370" s="0"/>
      <c r="OMY370" s="0"/>
      <c r="OMZ370" s="0"/>
      <c r="ONA370" s="0"/>
      <c r="ONB370" s="0"/>
      <c r="ONC370" s="0"/>
      <c r="OND370" s="0"/>
      <c r="ONE370" s="0"/>
      <c r="ONF370" s="0"/>
      <c r="ONG370" s="0"/>
      <c r="ONH370" s="0"/>
      <c r="ONI370" s="0"/>
      <c r="ONJ370" s="0"/>
      <c r="ONK370" s="0"/>
      <c r="ONL370" s="0"/>
      <c r="ONM370" s="0"/>
      <c r="ONN370" s="0"/>
      <c r="ONO370" s="0"/>
      <c r="ONP370" s="0"/>
      <c r="ONQ370" s="0"/>
      <c r="ONR370" s="0"/>
      <c r="ONS370" s="0"/>
      <c r="ONT370" s="0"/>
      <c r="ONU370" s="0"/>
      <c r="ONV370" s="0"/>
      <c r="ONW370" s="0"/>
      <c r="ONX370" s="0"/>
      <c r="ONY370" s="0"/>
      <c r="ONZ370" s="0"/>
      <c r="OOA370" s="0"/>
      <c r="OOB370" s="0"/>
      <c r="OOC370" s="0"/>
      <c r="OOD370" s="0"/>
      <c r="OOE370" s="0"/>
      <c r="OOF370" s="0"/>
      <c r="OOG370" s="0"/>
      <c r="OOH370" s="0"/>
      <c r="OOI370" s="0"/>
      <c r="OOJ370" s="0"/>
      <c r="OOK370" s="0"/>
      <c r="OOL370" s="0"/>
      <c r="OOM370" s="0"/>
      <c r="OON370" s="0"/>
      <c r="OOO370" s="0"/>
      <c r="OOP370" s="0"/>
      <c r="OOQ370" s="0"/>
      <c r="OOR370" s="0"/>
      <c r="OOS370" s="0"/>
      <c r="OOT370" s="0"/>
      <c r="OOU370" s="0"/>
      <c r="OOV370" s="0"/>
      <c r="OOW370" s="0"/>
      <c r="OOX370" s="0"/>
      <c r="OOY370" s="0"/>
      <c r="OOZ370" s="0"/>
      <c r="OPA370" s="0"/>
      <c r="OPB370" s="0"/>
      <c r="OPC370" s="0"/>
      <c r="OPD370" s="0"/>
      <c r="OPE370" s="0"/>
      <c r="OPF370" s="0"/>
      <c r="OPG370" s="0"/>
      <c r="OPH370" s="0"/>
      <c r="OPI370" s="0"/>
      <c r="OPJ370" s="0"/>
      <c r="OPK370" s="0"/>
      <c r="OPL370" s="0"/>
      <c r="OPM370" s="0"/>
      <c r="OPN370" s="0"/>
      <c r="OPO370" s="0"/>
      <c r="OPP370" s="0"/>
      <c r="OPQ370" s="0"/>
      <c r="OPR370" s="0"/>
      <c r="OPS370" s="0"/>
      <c r="OPT370" s="0"/>
      <c r="OPU370" s="0"/>
      <c r="OPV370" s="0"/>
      <c r="OPW370" s="0"/>
      <c r="OPX370" s="0"/>
      <c r="OPY370" s="0"/>
      <c r="OPZ370" s="0"/>
      <c r="OQA370" s="0"/>
      <c r="OQB370" s="0"/>
      <c r="OQC370" s="0"/>
      <c r="OQD370" s="0"/>
      <c r="OQE370" s="0"/>
      <c r="OQF370" s="0"/>
      <c r="OQG370" s="0"/>
      <c r="OQH370" s="0"/>
      <c r="OQI370" s="0"/>
      <c r="OQJ370" s="0"/>
      <c r="OQK370" s="0"/>
      <c r="OQL370" s="0"/>
      <c r="OQM370" s="0"/>
      <c r="OQN370" s="0"/>
      <c r="OQO370" s="0"/>
      <c r="OQP370" s="0"/>
      <c r="OQQ370" s="0"/>
      <c r="OQR370" s="0"/>
      <c r="OQS370" s="0"/>
      <c r="OQT370" s="0"/>
      <c r="OQU370" s="0"/>
      <c r="OQV370" s="0"/>
      <c r="OQW370" s="0"/>
      <c r="OQX370" s="0"/>
      <c r="OQY370" s="0"/>
      <c r="OQZ370" s="0"/>
      <c r="ORA370" s="0"/>
      <c r="ORB370" s="0"/>
      <c r="ORC370" s="0"/>
      <c r="ORD370" s="0"/>
      <c r="ORE370" s="0"/>
      <c r="ORF370" s="0"/>
      <c r="ORG370" s="0"/>
      <c r="ORH370" s="0"/>
      <c r="ORI370" s="0"/>
      <c r="ORJ370" s="0"/>
      <c r="ORK370" s="0"/>
      <c r="ORL370" s="0"/>
      <c r="ORM370" s="0"/>
      <c r="ORN370" s="0"/>
      <c r="ORO370" s="0"/>
      <c r="ORP370" s="0"/>
      <c r="ORQ370" s="0"/>
      <c r="ORR370" s="0"/>
      <c r="ORS370" s="0"/>
      <c r="ORT370" s="0"/>
      <c r="ORU370" s="0"/>
      <c r="ORV370" s="0"/>
      <c r="ORW370" s="0"/>
      <c r="ORX370" s="0"/>
      <c r="ORY370" s="0"/>
      <c r="ORZ370" s="0"/>
      <c r="OSA370" s="0"/>
      <c r="OSB370" s="0"/>
      <c r="OSC370" s="0"/>
      <c r="OSD370" s="0"/>
      <c r="OSE370" s="0"/>
      <c r="OSF370" s="0"/>
      <c r="OSG370" s="0"/>
      <c r="OSH370" s="0"/>
      <c r="OSI370" s="0"/>
      <c r="OSJ370" s="0"/>
      <c r="OSK370" s="0"/>
      <c r="OSL370" s="0"/>
      <c r="OSM370" s="0"/>
      <c r="OSN370" s="0"/>
      <c r="OSO370" s="0"/>
      <c r="OSP370" s="0"/>
      <c r="OSQ370" s="0"/>
      <c r="OSR370" s="0"/>
      <c r="OSS370" s="0"/>
      <c r="OST370" s="0"/>
      <c r="OSU370" s="0"/>
      <c r="OSV370" s="0"/>
      <c r="OSW370" s="0"/>
      <c r="OSX370" s="0"/>
      <c r="OSY370" s="0"/>
      <c r="OSZ370" s="0"/>
      <c r="OTA370" s="0"/>
      <c r="OTB370" s="0"/>
      <c r="OTC370" s="0"/>
      <c r="OTD370" s="0"/>
      <c r="OTE370" s="0"/>
      <c r="OTF370" s="0"/>
      <c r="OTG370" s="0"/>
      <c r="OTH370" s="0"/>
      <c r="OTI370" s="0"/>
      <c r="OTJ370" s="0"/>
      <c r="OTK370" s="0"/>
      <c r="OTL370" s="0"/>
      <c r="OTM370" s="0"/>
      <c r="OTN370" s="0"/>
      <c r="OTO370" s="0"/>
      <c r="OTP370" s="0"/>
      <c r="OTQ370" s="0"/>
      <c r="OTR370" s="0"/>
      <c r="OTS370" s="0"/>
      <c r="OTT370" s="0"/>
      <c r="OTU370" s="0"/>
      <c r="OTV370" s="0"/>
      <c r="OTW370" s="0"/>
      <c r="OTX370" s="0"/>
      <c r="OTY370" s="0"/>
      <c r="OTZ370" s="0"/>
      <c r="OUA370" s="0"/>
      <c r="OUB370" s="0"/>
      <c r="OUC370" s="0"/>
      <c r="OUD370" s="0"/>
      <c r="OUE370" s="0"/>
      <c r="OUF370" s="0"/>
      <c r="OUG370" s="0"/>
      <c r="OUH370" s="0"/>
      <c r="OUI370" s="0"/>
      <c r="OUJ370" s="0"/>
      <c r="OUK370" s="0"/>
      <c r="OUL370" s="0"/>
      <c r="OUM370" s="0"/>
      <c r="OUN370" s="0"/>
      <c r="OUO370" s="0"/>
      <c r="OUP370" s="0"/>
      <c r="OUQ370" s="0"/>
      <c r="OUR370" s="0"/>
      <c r="OUS370" s="0"/>
      <c r="OUT370" s="0"/>
      <c r="OUU370" s="0"/>
      <c r="OUV370" s="0"/>
      <c r="OUW370" s="0"/>
      <c r="OUX370" s="0"/>
      <c r="OUY370" s="0"/>
      <c r="OUZ370" s="0"/>
      <c r="OVA370" s="0"/>
      <c r="OVB370" s="0"/>
      <c r="OVC370" s="0"/>
      <c r="OVD370" s="0"/>
      <c r="OVE370" s="0"/>
      <c r="OVF370" s="0"/>
      <c r="OVG370" s="0"/>
      <c r="OVH370" s="0"/>
      <c r="OVI370" s="0"/>
      <c r="OVJ370" s="0"/>
      <c r="OVK370" s="0"/>
      <c r="OVL370" s="0"/>
      <c r="OVM370" s="0"/>
      <c r="OVN370" s="0"/>
      <c r="OVO370" s="0"/>
      <c r="OVP370" s="0"/>
      <c r="OVQ370" s="0"/>
      <c r="OVR370" s="0"/>
      <c r="OVS370" s="0"/>
      <c r="OVT370" s="0"/>
      <c r="OVU370" s="0"/>
      <c r="OVV370" s="0"/>
      <c r="OVW370" s="0"/>
      <c r="OVX370" s="0"/>
      <c r="OVY370" s="0"/>
      <c r="OVZ370" s="0"/>
      <c r="OWA370" s="0"/>
      <c r="OWB370" s="0"/>
      <c r="OWC370" s="0"/>
      <c r="OWD370" s="0"/>
      <c r="OWE370" s="0"/>
      <c r="OWF370" s="0"/>
      <c r="OWG370" s="0"/>
      <c r="OWH370" s="0"/>
      <c r="OWI370" s="0"/>
      <c r="OWJ370" s="0"/>
      <c r="OWK370" s="0"/>
      <c r="OWL370" s="0"/>
      <c r="OWM370" s="0"/>
      <c r="OWN370" s="0"/>
      <c r="OWO370" s="0"/>
      <c r="OWP370" s="0"/>
      <c r="OWQ370" s="0"/>
      <c r="OWR370" s="0"/>
      <c r="OWS370" s="0"/>
      <c r="OWT370" s="0"/>
      <c r="OWU370" s="0"/>
      <c r="OWV370" s="0"/>
      <c r="OWW370" s="0"/>
      <c r="OWX370" s="0"/>
      <c r="OWY370" s="0"/>
      <c r="OWZ370" s="0"/>
      <c r="OXA370" s="0"/>
      <c r="OXB370" s="0"/>
      <c r="OXC370" s="0"/>
      <c r="OXD370" s="0"/>
      <c r="OXE370" s="0"/>
      <c r="OXF370" s="0"/>
      <c r="OXG370" s="0"/>
      <c r="OXH370" s="0"/>
      <c r="OXI370" s="0"/>
      <c r="OXJ370" s="0"/>
      <c r="OXK370" s="0"/>
      <c r="OXL370" s="0"/>
      <c r="OXM370" s="0"/>
      <c r="OXN370" s="0"/>
      <c r="OXO370" s="0"/>
      <c r="OXP370" s="0"/>
      <c r="OXQ370" s="0"/>
      <c r="OXR370" s="0"/>
      <c r="OXS370" s="0"/>
      <c r="OXT370" s="0"/>
      <c r="OXU370" s="0"/>
      <c r="OXV370" s="0"/>
      <c r="OXW370" s="0"/>
      <c r="OXX370" s="0"/>
      <c r="OXY370" s="0"/>
      <c r="OXZ370" s="0"/>
      <c r="OYA370" s="0"/>
      <c r="OYB370" s="0"/>
      <c r="OYC370" s="0"/>
      <c r="OYD370" s="0"/>
      <c r="OYE370" s="0"/>
      <c r="OYF370" s="0"/>
      <c r="OYG370" s="0"/>
      <c r="OYH370" s="0"/>
      <c r="OYI370" s="0"/>
      <c r="OYJ370" s="0"/>
      <c r="OYK370" s="0"/>
      <c r="OYL370" s="0"/>
      <c r="OYM370" s="0"/>
      <c r="OYN370" s="0"/>
      <c r="OYO370" s="0"/>
      <c r="OYP370" s="0"/>
      <c r="OYQ370" s="0"/>
      <c r="OYR370" s="0"/>
      <c r="OYS370" s="0"/>
      <c r="OYT370" s="0"/>
      <c r="OYU370" s="0"/>
      <c r="OYV370" s="0"/>
      <c r="OYW370" s="0"/>
      <c r="OYX370" s="0"/>
      <c r="OYY370" s="0"/>
      <c r="OYZ370" s="0"/>
      <c r="OZA370" s="0"/>
      <c r="OZB370" s="0"/>
      <c r="OZC370" s="0"/>
      <c r="OZD370" s="0"/>
      <c r="OZE370" s="0"/>
      <c r="OZF370" s="0"/>
      <c r="OZG370" s="0"/>
      <c r="OZH370" s="0"/>
      <c r="OZI370" s="0"/>
      <c r="OZJ370" s="0"/>
      <c r="OZK370" s="0"/>
      <c r="OZL370" s="0"/>
      <c r="OZM370" s="0"/>
      <c r="OZN370" s="0"/>
      <c r="OZO370" s="0"/>
      <c r="OZP370" s="0"/>
      <c r="OZQ370" s="0"/>
      <c r="OZR370" s="0"/>
      <c r="OZS370" s="0"/>
      <c r="OZT370" s="0"/>
      <c r="OZU370" s="0"/>
      <c r="OZV370" s="0"/>
      <c r="OZW370" s="0"/>
      <c r="OZX370" s="0"/>
      <c r="OZY370" s="0"/>
      <c r="OZZ370" s="0"/>
      <c r="PAA370" s="0"/>
      <c r="PAB370" s="0"/>
      <c r="PAC370" s="0"/>
      <c r="PAD370" s="0"/>
      <c r="PAE370" s="0"/>
      <c r="PAF370" s="0"/>
      <c r="PAG370" s="0"/>
      <c r="PAH370" s="0"/>
      <c r="PAI370" s="0"/>
      <c r="PAJ370" s="0"/>
      <c r="PAK370" s="0"/>
      <c r="PAL370" s="0"/>
      <c r="PAM370" s="0"/>
      <c r="PAN370" s="0"/>
      <c r="PAO370" s="0"/>
      <c r="PAP370" s="0"/>
      <c r="PAQ370" s="0"/>
      <c r="PAR370" s="0"/>
      <c r="PAS370" s="0"/>
      <c r="PAT370" s="0"/>
      <c r="PAU370" s="0"/>
      <c r="PAV370" s="0"/>
      <c r="PAW370" s="0"/>
      <c r="PAX370" s="0"/>
      <c r="PAY370" s="0"/>
      <c r="PAZ370" s="0"/>
      <c r="PBA370" s="0"/>
      <c r="PBB370" s="0"/>
      <c r="PBC370" s="0"/>
      <c r="PBD370" s="0"/>
      <c r="PBE370" s="0"/>
      <c r="PBF370" s="0"/>
      <c r="PBG370" s="0"/>
      <c r="PBH370" s="0"/>
      <c r="PBI370" s="0"/>
      <c r="PBJ370" s="0"/>
      <c r="PBK370" s="0"/>
      <c r="PBL370" s="0"/>
      <c r="PBM370" s="0"/>
      <c r="PBN370" s="0"/>
      <c r="PBO370" s="0"/>
      <c r="PBP370" s="0"/>
      <c r="PBQ370" s="0"/>
      <c r="PBR370" s="0"/>
      <c r="PBS370" s="0"/>
      <c r="PBT370" s="0"/>
      <c r="PBU370" s="0"/>
      <c r="PBV370" s="0"/>
      <c r="PBW370" s="0"/>
      <c r="PBX370" s="0"/>
      <c r="PBY370" s="0"/>
      <c r="PBZ370" s="0"/>
      <c r="PCA370" s="0"/>
      <c r="PCB370" s="0"/>
      <c r="PCC370" s="0"/>
      <c r="PCD370" s="0"/>
      <c r="PCE370" s="0"/>
      <c r="PCF370" s="0"/>
      <c r="PCG370" s="0"/>
      <c r="PCH370" s="0"/>
      <c r="PCI370" s="0"/>
      <c r="PCJ370" s="0"/>
      <c r="PCK370" s="0"/>
      <c r="PCL370" s="0"/>
      <c r="PCM370" s="0"/>
      <c r="PCN370" s="0"/>
      <c r="PCO370" s="0"/>
      <c r="PCP370" s="0"/>
      <c r="PCQ370" s="0"/>
      <c r="PCR370" s="0"/>
      <c r="PCS370" s="0"/>
      <c r="PCT370" s="0"/>
      <c r="PCU370" s="0"/>
      <c r="PCV370" s="0"/>
      <c r="PCW370" s="0"/>
      <c r="PCX370" s="0"/>
      <c r="PCY370" s="0"/>
      <c r="PCZ370" s="0"/>
      <c r="PDA370" s="0"/>
      <c r="PDB370" s="0"/>
      <c r="PDC370" s="0"/>
      <c r="PDD370" s="0"/>
      <c r="PDE370" s="0"/>
      <c r="PDF370" s="0"/>
      <c r="PDG370" s="0"/>
      <c r="PDH370" s="0"/>
      <c r="PDI370" s="0"/>
      <c r="PDJ370" s="0"/>
      <c r="PDK370" s="0"/>
      <c r="PDL370" s="0"/>
      <c r="PDM370" s="0"/>
      <c r="PDN370" s="0"/>
      <c r="PDO370" s="0"/>
      <c r="PDP370" s="0"/>
      <c r="PDQ370" s="0"/>
      <c r="PDR370" s="0"/>
      <c r="PDS370" s="0"/>
      <c r="PDT370" s="0"/>
      <c r="PDU370" s="0"/>
      <c r="PDV370" s="0"/>
      <c r="PDW370" s="0"/>
      <c r="PDX370" s="0"/>
      <c r="PDY370" s="0"/>
      <c r="PDZ370" s="0"/>
      <c r="PEA370" s="0"/>
      <c r="PEB370" s="0"/>
      <c r="PEC370" s="0"/>
      <c r="PED370" s="0"/>
      <c r="PEE370" s="0"/>
      <c r="PEF370" s="0"/>
      <c r="PEG370" s="0"/>
      <c r="PEH370" s="0"/>
      <c r="PEI370" s="0"/>
      <c r="PEJ370" s="0"/>
      <c r="PEK370" s="0"/>
      <c r="PEL370" s="0"/>
      <c r="PEM370" s="0"/>
      <c r="PEN370" s="0"/>
      <c r="PEO370" s="0"/>
      <c r="PEP370" s="0"/>
      <c r="PEQ370" s="0"/>
      <c r="PER370" s="0"/>
      <c r="PES370" s="0"/>
      <c r="PET370" s="0"/>
      <c r="PEU370" s="0"/>
      <c r="PEV370" s="0"/>
      <c r="PEW370" s="0"/>
      <c r="PEX370" s="0"/>
      <c r="PEY370" s="0"/>
      <c r="PEZ370" s="0"/>
      <c r="PFA370" s="0"/>
      <c r="PFB370" s="0"/>
      <c r="PFC370" s="0"/>
      <c r="PFD370" s="0"/>
      <c r="PFE370" s="0"/>
      <c r="PFF370" s="0"/>
      <c r="PFG370" s="0"/>
      <c r="PFH370" s="0"/>
      <c r="PFI370" s="0"/>
      <c r="PFJ370" s="0"/>
      <c r="PFK370" s="0"/>
      <c r="PFL370" s="0"/>
      <c r="PFM370" s="0"/>
      <c r="PFN370" s="0"/>
      <c r="PFO370" s="0"/>
      <c r="PFP370" s="0"/>
      <c r="PFQ370" s="0"/>
      <c r="PFR370" s="0"/>
      <c r="PFS370" s="0"/>
      <c r="PFT370" s="0"/>
      <c r="PFU370" s="0"/>
      <c r="PFV370" s="0"/>
      <c r="PFW370" s="0"/>
      <c r="PFX370" s="0"/>
      <c r="PFY370" s="0"/>
      <c r="PFZ370" s="0"/>
      <c r="PGA370" s="0"/>
      <c r="PGB370" s="0"/>
      <c r="PGC370" s="0"/>
      <c r="PGD370" s="0"/>
      <c r="PGE370" s="0"/>
      <c r="PGF370" s="0"/>
      <c r="PGG370" s="0"/>
      <c r="PGH370" s="0"/>
      <c r="PGI370" s="0"/>
      <c r="PGJ370" s="0"/>
      <c r="PGK370" s="0"/>
      <c r="PGL370" s="0"/>
      <c r="PGM370" s="0"/>
      <c r="PGN370" s="0"/>
      <c r="PGO370" s="0"/>
      <c r="PGP370" s="0"/>
      <c r="PGQ370" s="0"/>
      <c r="PGR370" s="0"/>
      <c r="PGS370" s="0"/>
      <c r="PGT370" s="0"/>
      <c r="PGU370" s="0"/>
      <c r="PGV370" s="0"/>
      <c r="PGW370" s="0"/>
      <c r="PGX370" s="0"/>
      <c r="PGY370" s="0"/>
      <c r="PGZ370" s="0"/>
      <c r="PHA370" s="0"/>
      <c r="PHB370" s="0"/>
      <c r="PHC370" s="0"/>
      <c r="PHD370" s="0"/>
      <c r="PHE370" s="0"/>
      <c r="PHF370" s="0"/>
      <c r="PHG370" s="0"/>
      <c r="PHH370" s="0"/>
      <c r="PHI370" s="0"/>
      <c r="PHJ370" s="0"/>
      <c r="PHK370" s="0"/>
      <c r="PHL370" s="0"/>
      <c r="PHM370" s="0"/>
      <c r="PHN370" s="0"/>
      <c r="PHO370" s="0"/>
      <c r="PHP370" s="0"/>
      <c r="PHQ370" s="0"/>
      <c r="PHR370" s="0"/>
      <c r="PHS370" s="0"/>
      <c r="PHT370" s="0"/>
      <c r="PHU370" s="0"/>
      <c r="PHV370" s="0"/>
      <c r="PHW370" s="0"/>
      <c r="PHX370" s="0"/>
      <c r="PHY370" s="0"/>
      <c r="PHZ370" s="0"/>
      <c r="PIA370" s="0"/>
      <c r="PIB370" s="0"/>
      <c r="PIC370" s="0"/>
      <c r="PID370" s="0"/>
      <c r="PIE370" s="0"/>
      <c r="PIF370" s="0"/>
      <c r="PIG370" s="0"/>
      <c r="PIH370" s="0"/>
      <c r="PII370" s="0"/>
      <c r="PIJ370" s="0"/>
      <c r="PIK370" s="0"/>
      <c r="PIL370" s="0"/>
      <c r="PIM370" s="0"/>
      <c r="PIN370" s="0"/>
      <c r="PIO370" s="0"/>
      <c r="PIP370" s="0"/>
      <c r="PIQ370" s="0"/>
      <c r="PIR370" s="0"/>
      <c r="PIS370" s="0"/>
      <c r="PIT370" s="0"/>
      <c r="PIU370" s="0"/>
      <c r="PIV370" s="0"/>
      <c r="PIW370" s="0"/>
      <c r="PIX370" s="0"/>
      <c r="PIY370" s="0"/>
      <c r="PIZ370" s="0"/>
      <c r="PJA370" s="0"/>
      <c r="PJB370" s="0"/>
      <c r="PJC370" s="0"/>
      <c r="PJD370" s="0"/>
      <c r="PJE370" s="0"/>
      <c r="PJF370" s="0"/>
      <c r="PJG370" s="0"/>
      <c r="PJH370" s="0"/>
      <c r="PJI370" s="0"/>
      <c r="PJJ370" s="0"/>
      <c r="PJK370" s="0"/>
      <c r="PJL370" s="0"/>
      <c r="PJM370" s="0"/>
      <c r="PJN370" s="0"/>
      <c r="PJO370" s="0"/>
      <c r="PJP370" s="0"/>
      <c r="PJQ370" s="0"/>
      <c r="PJR370" s="0"/>
      <c r="PJS370" s="0"/>
      <c r="PJT370" s="0"/>
      <c r="PJU370" s="0"/>
      <c r="PJV370" s="0"/>
      <c r="PJW370" s="0"/>
      <c r="PJX370" s="0"/>
      <c r="PJY370" s="0"/>
      <c r="PJZ370" s="0"/>
      <c r="PKA370" s="0"/>
      <c r="PKB370" s="0"/>
      <c r="PKC370" s="0"/>
      <c r="PKD370" s="0"/>
      <c r="PKE370" s="0"/>
      <c r="PKF370" s="0"/>
      <c r="PKG370" s="0"/>
      <c r="PKH370" s="0"/>
      <c r="PKI370" s="0"/>
      <c r="PKJ370" s="0"/>
      <c r="PKK370" s="0"/>
      <c r="PKL370" s="0"/>
      <c r="PKM370" s="0"/>
      <c r="PKN370" s="0"/>
      <c r="PKO370" s="0"/>
      <c r="PKP370" s="0"/>
      <c r="PKQ370" s="0"/>
      <c r="PKR370" s="0"/>
      <c r="PKS370" s="0"/>
      <c r="PKT370" s="0"/>
      <c r="PKU370" s="0"/>
      <c r="PKV370" s="0"/>
      <c r="PKW370" s="0"/>
      <c r="PKX370" s="0"/>
      <c r="PKY370" s="0"/>
      <c r="PKZ370" s="0"/>
      <c r="PLA370" s="0"/>
      <c r="PLB370" s="0"/>
      <c r="PLC370" s="0"/>
      <c r="PLD370" s="0"/>
      <c r="PLE370" s="0"/>
      <c r="PLF370" s="0"/>
      <c r="PLG370" s="0"/>
      <c r="PLH370" s="0"/>
      <c r="PLI370" s="0"/>
      <c r="PLJ370" s="0"/>
      <c r="PLK370" s="0"/>
      <c r="PLL370" s="0"/>
      <c r="PLM370" s="0"/>
      <c r="PLN370" s="0"/>
      <c r="PLO370" s="0"/>
      <c r="PLP370" s="0"/>
      <c r="PLQ370" s="0"/>
      <c r="PLR370" s="0"/>
      <c r="PLS370" s="0"/>
      <c r="PLT370" s="0"/>
      <c r="PLU370" s="0"/>
      <c r="PLV370" s="0"/>
      <c r="PLW370" s="0"/>
      <c r="PLX370" s="0"/>
      <c r="PLY370" s="0"/>
      <c r="PLZ370" s="0"/>
      <c r="PMA370" s="0"/>
      <c r="PMB370" s="0"/>
      <c r="PMC370" s="0"/>
      <c r="PMD370" s="0"/>
      <c r="PME370" s="0"/>
      <c r="PMF370" s="0"/>
      <c r="PMG370" s="0"/>
      <c r="PMH370" s="0"/>
      <c r="PMI370" s="0"/>
      <c r="PMJ370" s="0"/>
      <c r="PMK370" s="0"/>
      <c r="PML370" s="0"/>
      <c r="PMM370" s="0"/>
      <c r="PMN370" s="0"/>
      <c r="PMO370" s="0"/>
      <c r="PMP370" s="0"/>
      <c r="PMQ370" s="0"/>
      <c r="PMR370" s="0"/>
      <c r="PMS370" s="0"/>
      <c r="PMT370" s="0"/>
      <c r="PMU370" s="0"/>
      <c r="PMV370" s="0"/>
      <c r="PMW370" s="0"/>
      <c r="PMX370" s="0"/>
      <c r="PMY370" s="0"/>
      <c r="PMZ370" s="0"/>
      <c r="PNA370" s="0"/>
      <c r="PNB370" s="0"/>
      <c r="PNC370" s="0"/>
      <c r="PND370" s="0"/>
      <c r="PNE370" s="0"/>
      <c r="PNF370" s="0"/>
      <c r="PNG370" s="0"/>
      <c r="PNH370" s="0"/>
      <c r="PNI370" s="0"/>
      <c r="PNJ370" s="0"/>
      <c r="PNK370" s="0"/>
      <c r="PNL370" s="0"/>
      <c r="PNM370" s="0"/>
      <c r="PNN370" s="0"/>
      <c r="PNO370" s="0"/>
      <c r="PNP370" s="0"/>
      <c r="PNQ370" s="0"/>
      <c r="PNR370" s="0"/>
      <c r="PNS370" s="0"/>
      <c r="PNT370" s="0"/>
      <c r="PNU370" s="0"/>
      <c r="PNV370" s="0"/>
      <c r="PNW370" s="0"/>
      <c r="PNX370" s="0"/>
      <c r="PNY370" s="0"/>
      <c r="PNZ370" s="0"/>
      <c r="POA370" s="0"/>
      <c r="POB370" s="0"/>
      <c r="POC370" s="0"/>
      <c r="POD370" s="0"/>
      <c r="POE370" s="0"/>
      <c r="POF370" s="0"/>
      <c r="POG370" s="0"/>
      <c r="POH370" s="0"/>
      <c r="POI370" s="0"/>
      <c r="POJ370" s="0"/>
      <c r="POK370" s="0"/>
      <c r="POL370" s="0"/>
      <c r="POM370" s="0"/>
      <c r="PON370" s="0"/>
      <c r="POO370" s="0"/>
      <c r="POP370" s="0"/>
      <c r="POQ370" s="0"/>
      <c r="POR370" s="0"/>
      <c r="POS370" s="0"/>
      <c r="POT370" s="0"/>
      <c r="POU370" s="0"/>
      <c r="POV370" s="0"/>
      <c r="POW370" s="0"/>
      <c r="POX370" s="0"/>
      <c r="POY370" s="0"/>
      <c r="POZ370" s="0"/>
      <c r="PPA370" s="0"/>
      <c r="PPB370" s="0"/>
      <c r="PPC370" s="0"/>
      <c r="PPD370" s="0"/>
      <c r="PPE370" s="0"/>
      <c r="PPF370" s="0"/>
      <c r="PPG370" s="0"/>
      <c r="PPH370" s="0"/>
      <c r="PPI370" s="0"/>
      <c r="PPJ370" s="0"/>
      <c r="PPK370" s="0"/>
      <c r="PPL370" s="0"/>
      <c r="PPM370" s="0"/>
      <c r="PPN370" s="0"/>
      <c r="PPO370" s="0"/>
      <c r="PPP370" s="0"/>
      <c r="PPQ370" s="0"/>
      <c r="PPR370" s="0"/>
      <c r="PPS370" s="0"/>
      <c r="PPT370" s="0"/>
      <c r="PPU370" s="0"/>
      <c r="PPV370" s="0"/>
      <c r="PPW370" s="0"/>
      <c r="PPX370" s="0"/>
      <c r="PPY370" s="0"/>
      <c r="PPZ370" s="0"/>
      <c r="PQA370" s="0"/>
      <c r="PQB370" s="0"/>
      <c r="PQC370" s="0"/>
      <c r="PQD370" s="0"/>
      <c r="PQE370" s="0"/>
      <c r="PQF370" s="0"/>
      <c r="PQG370" s="0"/>
      <c r="PQH370" s="0"/>
      <c r="PQI370" s="0"/>
      <c r="PQJ370" s="0"/>
      <c r="PQK370" s="0"/>
      <c r="PQL370" s="0"/>
      <c r="PQM370" s="0"/>
      <c r="PQN370" s="0"/>
      <c r="PQO370" s="0"/>
      <c r="PQP370" s="0"/>
      <c r="PQQ370" s="0"/>
      <c r="PQR370" s="0"/>
      <c r="PQS370" s="0"/>
      <c r="PQT370" s="0"/>
      <c r="PQU370" s="0"/>
      <c r="PQV370" s="0"/>
      <c r="PQW370" s="0"/>
      <c r="PQX370" s="0"/>
      <c r="PQY370" s="0"/>
      <c r="PQZ370" s="0"/>
      <c r="PRA370" s="0"/>
      <c r="PRB370" s="0"/>
      <c r="PRC370" s="0"/>
      <c r="PRD370" s="0"/>
      <c r="PRE370" s="0"/>
      <c r="PRF370" s="0"/>
      <c r="PRG370" s="0"/>
      <c r="PRH370" s="0"/>
      <c r="PRI370" s="0"/>
      <c r="PRJ370" s="0"/>
      <c r="PRK370" s="0"/>
      <c r="PRL370" s="0"/>
      <c r="PRM370" s="0"/>
      <c r="PRN370" s="0"/>
      <c r="PRO370" s="0"/>
      <c r="PRP370" s="0"/>
      <c r="PRQ370" s="0"/>
      <c r="PRR370" s="0"/>
      <c r="PRS370" s="0"/>
      <c r="PRT370" s="0"/>
      <c r="PRU370" s="0"/>
      <c r="PRV370" s="0"/>
      <c r="PRW370" s="0"/>
      <c r="PRX370" s="0"/>
      <c r="PRY370" s="0"/>
      <c r="PRZ370" s="0"/>
      <c r="PSA370" s="0"/>
      <c r="PSB370" s="0"/>
      <c r="PSC370" s="0"/>
      <c r="PSD370" s="0"/>
      <c r="PSE370" s="0"/>
      <c r="PSF370" s="0"/>
      <c r="PSG370" s="0"/>
      <c r="PSH370" s="0"/>
      <c r="PSI370" s="0"/>
      <c r="PSJ370" s="0"/>
      <c r="PSK370" s="0"/>
      <c r="PSL370" s="0"/>
      <c r="PSM370" s="0"/>
      <c r="PSN370" s="0"/>
      <c r="PSO370" s="0"/>
      <c r="PSP370" s="0"/>
      <c r="PSQ370" s="0"/>
      <c r="PSR370" s="0"/>
      <c r="PSS370" s="0"/>
      <c r="PST370" s="0"/>
      <c r="PSU370" s="0"/>
      <c r="PSV370" s="0"/>
      <c r="PSW370" s="0"/>
      <c r="PSX370" s="0"/>
      <c r="PSY370" s="0"/>
      <c r="PSZ370" s="0"/>
      <c r="PTA370" s="0"/>
      <c r="PTB370" s="0"/>
      <c r="PTC370" s="0"/>
      <c r="PTD370" s="0"/>
      <c r="PTE370" s="0"/>
      <c r="PTF370" s="0"/>
      <c r="PTG370" s="0"/>
      <c r="PTH370" s="0"/>
      <c r="PTI370" s="0"/>
      <c r="PTJ370" s="0"/>
      <c r="PTK370" s="0"/>
      <c r="PTL370" s="0"/>
      <c r="PTM370" s="0"/>
      <c r="PTN370" s="0"/>
      <c r="PTO370" s="0"/>
      <c r="PTP370" s="0"/>
      <c r="PTQ370" s="0"/>
      <c r="PTR370" s="0"/>
      <c r="PTS370" s="0"/>
      <c r="PTT370" s="0"/>
      <c r="PTU370" s="0"/>
      <c r="PTV370" s="0"/>
      <c r="PTW370" s="0"/>
      <c r="PTX370" s="0"/>
      <c r="PTY370" s="0"/>
      <c r="PTZ370" s="0"/>
      <c r="PUA370" s="0"/>
      <c r="PUB370" s="0"/>
      <c r="PUC370" s="0"/>
      <c r="PUD370" s="0"/>
      <c r="PUE370" s="0"/>
      <c r="PUF370" s="0"/>
      <c r="PUG370" s="0"/>
      <c r="PUH370" s="0"/>
      <c r="PUI370" s="0"/>
      <c r="PUJ370" s="0"/>
      <c r="PUK370" s="0"/>
      <c r="PUL370" s="0"/>
      <c r="PUM370" s="0"/>
      <c r="PUN370" s="0"/>
      <c r="PUO370" s="0"/>
      <c r="PUP370" s="0"/>
      <c r="PUQ370" s="0"/>
      <c r="PUR370" s="0"/>
      <c r="PUS370" s="0"/>
      <c r="PUT370" s="0"/>
      <c r="PUU370" s="0"/>
      <c r="PUV370" s="0"/>
      <c r="PUW370" s="0"/>
      <c r="PUX370" s="0"/>
      <c r="PUY370" s="0"/>
      <c r="PUZ370" s="0"/>
      <c r="PVA370" s="0"/>
      <c r="PVB370" s="0"/>
      <c r="PVC370" s="0"/>
      <c r="PVD370" s="0"/>
      <c r="PVE370" s="0"/>
      <c r="PVF370" s="0"/>
      <c r="PVG370" s="0"/>
      <c r="PVH370" s="0"/>
      <c r="PVI370" s="0"/>
      <c r="PVJ370" s="0"/>
      <c r="PVK370" s="0"/>
      <c r="PVL370" s="0"/>
      <c r="PVM370" s="0"/>
      <c r="PVN370" s="0"/>
      <c r="PVO370" s="0"/>
      <c r="PVP370" s="0"/>
      <c r="PVQ370" s="0"/>
      <c r="PVR370" s="0"/>
      <c r="PVS370" s="0"/>
      <c r="PVT370" s="0"/>
      <c r="PVU370" s="0"/>
      <c r="PVV370" s="0"/>
      <c r="PVW370" s="0"/>
      <c r="PVX370" s="0"/>
      <c r="PVY370" s="0"/>
      <c r="PVZ370" s="0"/>
      <c r="PWA370" s="0"/>
      <c r="PWB370" s="0"/>
      <c r="PWC370" s="0"/>
      <c r="PWD370" s="0"/>
      <c r="PWE370" s="0"/>
      <c r="PWF370" s="0"/>
      <c r="PWG370" s="0"/>
      <c r="PWH370" s="0"/>
      <c r="PWI370" s="0"/>
      <c r="PWJ370" s="0"/>
      <c r="PWK370" s="0"/>
      <c r="PWL370" s="0"/>
      <c r="PWM370" s="0"/>
      <c r="PWN370" s="0"/>
      <c r="PWO370" s="0"/>
      <c r="PWP370" s="0"/>
      <c r="PWQ370" s="0"/>
      <c r="PWR370" s="0"/>
      <c r="PWS370" s="0"/>
      <c r="PWT370" s="0"/>
      <c r="PWU370" s="0"/>
      <c r="PWV370" s="0"/>
      <c r="PWW370" s="0"/>
      <c r="PWX370" s="0"/>
      <c r="PWY370" s="0"/>
      <c r="PWZ370" s="0"/>
      <c r="PXA370" s="0"/>
      <c r="PXB370" s="0"/>
      <c r="PXC370" s="0"/>
      <c r="PXD370" s="0"/>
      <c r="PXE370" s="0"/>
      <c r="PXF370" s="0"/>
      <c r="PXG370" s="0"/>
      <c r="PXH370" s="0"/>
      <c r="PXI370" s="0"/>
      <c r="PXJ370" s="0"/>
      <c r="PXK370" s="0"/>
      <c r="PXL370" s="0"/>
      <c r="PXM370" s="0"/>
      <c r="PXN370" s="0"/>
      <c r="PXO370" s="0"/>
      <c r="PXP370" s="0"/>
      <c r="PXQ370" s="0"/>
      <c r="PXR370" s="0"/>
      <c r="PXS370" s="0"/>
      <c r="PXT370" s="0"/>
      <c r="PXU370" s="0"/>
      <c r="PXV370" s="0"/>
      <c r="PXW370" s="0"/>
      <c r="PXX370" s="0"/>
      <c r="PXY370" s="0"/>
      <c r="PXZ370" s="0"/>
      <c r="PYA370" s="0"/>
      <c r="PYB370" s="0"/>
      <c r="PYC370" s="0"/>
      <c r="PYD370" s="0"/>
      <c r="PYE370" s="0"/>
      <c r="PYF370" s="0"/>
      <c r="PYG370" s="0"/>
      <c r="PYH370" s="0"/>
      <c r="PYI370" s="0"/>
      <c r="PYJ370" s="0"/>
      <c r="PYK370" s="0"/>
      <c r="PYL370" s="0"/>
      <c r="PYM370" s="0"/>
      <c r="PYN370" s="0"/>
      <c r="PYO370" s="0"/>
      <c r="PYP370" s="0"/>
      <c r="PYQ370" s="0"/>
      <c r="PYR370" s="0"/>
      <c r="PYS370" s="0"/>
      <c r="PYT370" s="0"/>
      <c r="PYU370" s="0"/>
      <c r="PYV370" s="0"/>
      <c r="PYW370" s="0"/>
      <c r="PYX370" s="0"/>
      <c r="PYY370" s="0"/>
      <c r="PYZ370" s="0"/>
      <c r="PZA370" s="0"/>
      <c r="PZB370" s="0"/>
      <c r="PZC370" s="0"/>
      <c r="PZD370" s="0"/>
      <c r="PZE370" s="0"/>
      <c r="PZF370" s="0"/>
      <c r="PZG370" s="0"/>
      <c r="PZH370" s="0"/>
      <c r="PZI370" s="0"/>
      <c r="PZJ370" s="0"/>
      <c r="PZK370" s="0"/>
      <c r="PZL370" s="0"/>
      <c r="PZM370" s="0"/>
      <c r="PZN370" s="0"/>
      <c r="PZO370" s="0"/>
      <c r="PZP370" s="0"/>
      <c r="PZQ370" s="0"/>
      <c r="PZR370" s="0"/>
      <c r="PZS370" s="0"/>
      <c r="PZT370" s="0"/>
      <c r="PZU370" s="0"/>
      <c r="PZV370" s="0"/>
      <c r="PZW370" s="0"/>
      <c r="PZX370" s="0"/>
      <c r="PZY370" s="0"/>
      <c r="PZZ370" s="0"/>
      <c r="QAA370" s="0"/>
      <c r="QAB370" s="0"/>
      <c r="QAC370" s="0"/>
      <c r="QAD370" s="0"/>
      <c r="QAE370" s="0"/>
      <c r="QAF370" s="0"/>
      <c r="QAG370" s="0"/>
      <c r="QAH370" s="0"/>
      <c r="QAI370" s="0"/>
      <c r="QAJ370" s="0"/>
      <c r="QAK370" s="0"/>
      <c r="QAL370" s="0"/>
      <c r="QAM370" s="0"/>
      <c r="QAN370" s="0"/>
      <c r="QAO370" s="0"/>
      <c r="QAP370" s="0"/>
      <c r="QAQ370" s="0"/>
      <c r="QAR370" s="0"/>
      <c r="QAS370" s="0"/>
      <c r="QAT370" s="0"/>
      <c r="QAU370" s="0"/>
      <c r="QAV370" s="0"/>
      <c r="QAW370" s="0"/>
      <c r="QAX370" s="0"/>
      <c r="QAY370" s="0"/>
      <c r="QAZ370" s="0"/>
      <c r="QBA370" s="0"/>
      <c r="QBB370" s="0"/>
      <c r="QBC370" s="0"/>
      <c r="QBD370" s="0"/>
      <c r="QBE370" s="0"/>
      <c r="QBF370" s="0"/>
      <c r="QBG370" s="0"/>
      <c r="QBH370" s="0"/>
      <c r="QBI370" s="0"/>
      <c r="QBJ370" s="0"/>
      <c r="QBK370" s="0"/>
      <c r="QBL370" s="0"/>
      <c r="QBM370" s="0"/>
      <c r="QBN370" s="0"/>
      <c r="QBO370" s="0"/>
      <c r="QBP370" s="0"/>
      <c r="QBQ370" s="0"/>
      <c r="QBR370" s="0"/>
      <c r="QBS370" s="0"/>
      <c r="QBT370" s="0"/>
      <c r="QBU370" s="0"/>
      <c r="QBV370" s="0"/>
      <c r="QBW370" s="0"/>
      <c r="QBX370" s="0"/>
      <c r="QBY370" s="0"/>
      <c r="QBZ370" s="0"/>
      <c r="QCA370" s="0"/>
      <c r="QCB370" s="0"/>
      <c r="QCC370" s="0"/>
      <c r="QCD370" s="0"/>
      <c r="QCE370" s="0"/>
      <c r="QCF370" s="0"/>
      <c r="QCG370" s="0"/>
      <c r="QCH370" s="0"/>
      <c r="QCI370" s="0"/>
      <c r="QCJ370" s="0"/>
      <c r="QCK370" s="0"/>
      <c r="QCL370" s="0"/>
      <c r="QCM370" s="0"/>
      <c r="QCN370" s="0"/>
      <c r="QCO370" s="0"/>
      <c r="QCP370" s="0"/>
      <c r="QCQ370" s="0"/>
      <c r="QCR370" s="0"/>
      <c r="QCS370" s="0"/>
      <c r="QCT370" s="0"/>
      <c r="QCU370" s="0"/>
      <c r="QCV370" s="0"/>
      <c r="QCW370" s="0"/>
      <c r="QCX370" s="0"/>
      <c r="QCY370" s="0"/>
      <c r="QCZ370" s="0"/>
      <c r="QDA370" s="0"/>
      <c r="QDB370" s="0"/>
      <c r="QDC370" s="0"/>
      <c r="QDD370" s="0"/>
      <c r="QDE370" s="0"/>
      <c r="QDF370" s="0"/>
      <c r="QDG370" s="0"/>
      <c r="QDH370" s="0"/>
      <c r="QDI370" s="0"/>
      <c r="QDJ370" s="0"/>
      <c r="QDK370" s="0"/>
      <c r="QDL370" s="0"/>
      <c r="QDM370" s="0"/>
      <c r="QDN370" s="0"/>
      <c r="QDO370" s="0"/>
      <c r="QDP370" s="0"/>
      <c r="QDQ370" s="0"/>
      <c r="QDR370" s="0"/>
      <c r="QDS370" s="0"/>
      <c r="QDT370" s="0"/>
      <c r="QDU370" s="0"/>
      <c r="QDV370" s="0"/>
      <c r="QDW370" s="0"/>
      <c r="QDX370" s="0"/>
      <c r="QDY370" s="0"/>
      <c r="QDZ370" s="0"/>
      <c r="QEA370" s="0"/>
      <c r="QEB370" s="0"/>
      <c r="QEC370" s="0"/>
      <c r="QED370" s="0"/>
      <c r="QEE370" s="0"/>
      <c r="QEF370" s="0"/>
      <c r="QEG370" s="0"/>
      <c r="QEH370" s="0"/>
      <c r="QEI370" s="0"/>
      <c r="QEJ370" s="0"/>
      <c r="QEK370" s="0"/>
      <c r="QEL370" s="0"/>
      <c r="QEM370" s="0"/>
      <c r="QEN370" s="0"/>
      <c r="QEO370" s="0"/>
      <c r="QEP370" s="0"/>
      <c r="QEQ370" s="0"/>
      <c r="QER370" s="0"/>
      <c r="QES370" s="0"/>
      <c r="QET370" s="0"/>
      <c r="QEU370" s="0"/>
      <c r="QEV370" s="0"/>
      <c r="QEW370" s="0"/>
      <c r="QEX370" s="0"/>
      <c r="QEY370" s="0"/>
      <c r="QEZ370" s="0"/>
      <c r="QFA370" s="0"/>
      <c r="QFB370" s="0"/>
      <c r="QFC370" s="0"/>
      <c r="QFD370" s="0"/>
      <c r="QFE370" s="0"/>
      <c r="QFF370" s="0"/>
      <c r="QFG370" s="0"/>
      <c r="QFH370" s="0"/>
      <c r="QFI370" s="0"/>
      <c r="QFJ370" s="0"/>
      <c r="QFK370" s="0"/>
      <c r="QFL370" s="0"/>
      <c r="QFM370" s="0"/>
      <c r="QFN370" s="0"/>
      <c r="QFO370" s="0"/>
      <c r="QFP370" s="0"/>
      <c r="QFQ370" s="0"/>
      <c r="QFR370" s="0"/>
      <c r="QFS370" s="0"/>
      <c r="QFT370" s="0"/>
      <c r="QFU370" s="0"/>
      <c r="QFV370" s="0"/>
      <c r="QFW370" s="0"/>
      <c r="QFX370" s="0"/>
      <c r="QFY370" s="0"/>
      <c r="QFZ370" s="0"/>
      <c r="QGA370" s="0"/>
      <c r="QGB370" s="0"/>
      <c r="QGC370" s="0"/>
      <c r="QGD370" s="0"/>
      <c r="QGE370" s="0"/>
      <c r="QGF370" s="0"/>
      <c r="QGG370" s="0"/>
      <c r="QGH370" s="0"/>
      <c r="QGI370" s="0"/>
      <c r="QGJ370" s="0"/>
      <c r="QGK370" s="0"/>
      <c r="QGL370" s="0"/>
      <c r="QGM370" s="0"/>
      <c r="QGN370" s="0"/>
      <c r="QGO370" s="0"/>
      <c r="QGP370" s="0"/>
      <c r="QGQ370" s="0"/>
      <c r="QGR370" s="0"/>
      <c r="QGS370" s="0"/>
      <c r="QGT370" s="0"/>
      <c r="QGU370" s="0"/>
      <c r="QGV370" s="0"/>
      <c r="QGW370" s="0"/>
      <c r="QGX370" s="0"/>
      <c r="QGY370" s="0"/>
      <c r="QGZ370" s="0"/>
      <c r="QHA370" s="0"/>
      <c r="QHB370" s="0"/>
      <c r="QHC370" s="0"/>
      <c r="QHD370" s="0"/>
      <c r="QHE370" s="0"/>
      <c r="QHF370" s="0"/>
      <c r="QHG370" s="0"/>
      <c r="QHH370" s="0"/>
      <c r="QHI370" s="0"/>
      <c r="QHJ370" s="0"/>
      <c r="QHK370" s="0"/>
      <c r="QHL370" s="0"/>
      <c r="QHM370" s="0"/>
      <c r="QHN370" s="0"/>
      <c r="QHO370" s="0"/>
      <c r="QHP370" s="0"/>
      <c r="QHQ370" s="0"/>
      <c r="QHR370" s="0"/>
      <c r="QHS370" s="0"/>
      <c r="QHT370" s="0"/>
      <c r="QHU370" s="0"/>
      <c r="QHV370" s="0"/>
      <c r="QHW370" s="0"/>
      <c r="QHX370" s="0"/>
      <c r="QHY370" s="0"/>
      <c r="QHZ370" s="0"/>
      <c r="QIA370" s="0"/>
      <c r="QIB370" s="0"/>
      <c r="QIC370" s="0"/>
      <c r="QID370" s="0"/>
      <c r="QIE370" s="0"/>
      <c r="QIF370" s="0"/>
      <c r="QIG370" s="0"/>
      <c r="QIH370" s="0"/>
      <c r="QII370" s="0"/>
      <c r="QIJ370" s="0"/>
      <c r="QIK370" s="0"/>
      <c r="QIL370" s="0"/>
      <c r="QIM370" s="0"/>
      <c r="QIN370" s="0"/>
      <c r="QIO370" s="0"/>
      <c r="QIP370" s="0"/>
      <c r="QIQ370" s="0"/>
      <c r="QIR370" s="0"/>
      <c r="QIS370" s="0"/>
      <c r="QIT370" s="0"/>
      <c r="QIU370" s="0"/>
      <c r="QIV370" s="0"/>
      <c r="QIW370" s="0"/>
      <c r="QIX370" s="0"/>
      <c r="QIY370" s="0"/>
      <c r="QIZ370" s="0"/>
      <c r="QJA370" s="0"/>
      <c r="QJB370" s="0"/>
      <c r="QJC370" s="0"/>
      <c r="QJD370" s="0"/>
      <c r="QJE370" s="0"/>
      <c r="QJF370" s="0"/>
      <c r="QJG370" s="0"/>
      <c r="QJH370" s="0"/>
      <c r="QJI370" s="0"/>
      <c r="QJJ370" s="0"/>
      <c r="QJK370" s="0"/>
      <c r="QJL370" s="0"/>
      <c r="QJM370" s="0"/>
      <c r="QJN370" s="0"/>
      <c r="QJO370" s="0"/>
      <c r="QJP370" s="0"/>
      <c r="QJQ370" s="0"/>
      <c r="QJR370" s="0"/>
      <c r="QJS370" s="0"/>
      <c r="QJT370" s="0"/>
      <c r="QJU370" s="0"/>
      <c r="QJV370" s="0"/>
      <c r="QJW370" s="0"/>
      <c r="QJX370" s="0"/>
      <c r="QJY370" s="0"/>
      <c r="QJZ370" s="0"/>
      <c r="QKA370" s="0"/>
      <c r="QKB370" s="0"/>
      <c r="QKC370" s="0"/>
      <c r="QKD370" s="0"/>
      <c r="QKE370" s="0"/>
      <c r="QKF370" s="0"/>
      <c r="QKG370" s="0"/>
      <c r="QKH370" s="0"/>
      <c r="QKI370" s="0"/>
      <c r="QKJ370" s="0"/>
      <c r="QKK370" s="0"/>
      <c r="QKL370" s="0"/>
      <c r="QKM370" s="0"/>
      <c r="QKN370" s="0"/>
      <c r="QKO370" s="0"/>
      <c r="QKP370" s="0"/>
      <c r="QKQ370" s="0"/>
      <c r="QKR370" s="0"/>
      <c r="QKS370" s="0"/>
      <c r="QKT370" s="0"/>
      <c r="QKU370" s="0"/>
      <c r="QKV370" s="0"/>
      <c r="QKW370" s="0"/>
      <c r="QKX370" s="0"/>
      <c r="QKY370" s="0"/>
      <c r="QKZ370" s="0"/>
      <c r="QLA370" s="0"/>
      <c r="QLB370" s="0"/>
      <c r="QLC370" s="0"/>
      <c r="QLD370" s="0"/>
      <c r="QLE370" s="0"/>
      <c r="QLF370" s="0"/>
      <c r="QLG370" s="0"/>
      <c r="QLH370" s="0"/>
      <c r="QLI370" s="0"/>
      <c r="QLJ370" s="0"/>
      <c r="QLK370" s="0"/>
      <c r="QLL370" s="0"/>
      <c r="QLM370" s="0"/>
      <c r="QLN370" s="0"/>
      <c r="QLO370" s="0"/>
      <c r="QLP370" s="0"/>
      <c r="QLQ370" s="0"/>
      <c r="QLR370" s="0"/>
      <c r="QLS370" s="0"/>
      <c r="QLT370" s="0"/>
      <c r="QLU370" s="0"/>
      <c r="QLV370" s="0"/>
      <c r="QLW370" s="0"/>
      <c r="QLX370" s="0"/>
      <c r="QLY370" s="0"/>
      <c r="QLZ370" s="0"/>
      <c r="QMA370" s="0"/>
      <c r="QMB370" s="0"/>
      <c r="QMC370" s="0"/>
      <c r="QMD370" s="0"/>
      <c r="QME370" s="0"/>
      <c r="QMF370" s="0"/>
      <c r="QMG370" s="0"/>
      <c r="QMH370" s="0"/>
      <c r="QMI370" s="0"/>
      <c r="QMJ370" s="0"/>
      <c r="QMK370" s="0"/>
      <c r="QML370" s="0"/>
      <c r="QMM370" s="0"/>
      <c r="QMN370" s="0"/>
      <c r="QMO370" s="0"/>
      <c r="QMP370" s="0"/>
      <c r="QMQ370" s="0"/>
      <c r="QMR370" s="0"/>
      <c r="QMS370" s="0"/>
      <c r="QMT370" s="0"/>
      <c r="QMU370" s="0"/>
      <c r="QMV370" s="0"/>
      <c r="QMW370" s="0"/>
      <c r="QMX370" s="0"/>
      <c r="QMY370" s="0"/>
      <c r="QMZ370" s="0"/>
      <c r="QNA370" s="0"/>
      <c r="QNB370" s="0"/>
      <c r="QNC370" s="0"/>
      <c r="QND370" s="0"/>
      <c r="QNE370" s="0"/>
      <c r="QNF370" s="0"/>
      <c r="QNG370" s="0"/>
      <c r="QNH370" s="0"/>
      <c r="QNI370" s="0"/>
      <c r="QNJ370" s="0"/>
      <c r="QNK370" s="0"/>
      <c r="QNL370" s="0"/>
      <c r="QNM370" s="0"/>
      <c r="QNN370" s="0"/>
      <c r="QNO370" s="0"/>
      <c r="QNP370" s="0"/>
      <c r="QNQ370" s="0"/>
      <c r="QNR370" s="0"/>
      <c r="QNS370" s="0"/>
      <c r="QNT370" s="0"/>
      <c r="QNU370" s="0"/>
      <c r="QNV370" s="0"/>
      <c r="QNW370" s="0"/>
      <c r="QNX370" s="0"/>
      <c r="QNY370" s="0"/>
      <c r="QNZ370" s="0"/>
      <c r="QOA370" s="0"/>
      <c r="QOB370" s="0"/>
      <c r="QOC370" s="0"/>
      <c r="QOD370" s="0"/>
      <c r="QOE370" s="0"/>
      <c r="QOF370" s="0"/>
      <c r="QOG370" s="0"/>
      <c r="QOH370" s="0"/>
      <c r="QOI370" s="0"/>
      <c r="QOJ370" s="0"/>
      <c r="QOK370" s="0"/>
      <c r="QOL370" s="0"/>
      <c r="QOM370" s="0"/>
      <c r="QON370" s="0"/>
      <c r="QOO370" s="0"/>
      <c r="QOP370" s="0"/>
      <c r="QOQ370" s="0"/>
      <c r="QOR370" s="0"/>
      <c r="QOS370" s="0"/>
      <c r="QOT370" s="0"/>
      <c r="QOU370" s="0"/>
      <c r="QOV370" s="0"/>
      <c r="QOW370" s="0"/>
      <c r="QOX370" s="0"/>
      <c r="QOY370" s="0"/>
      <c r="QOZ370" s="0"/>
      <c r="QPA370" s="0"/>
      <c r="QPB370" s="0"/>
      <c r="QPC370" s="0"/>
      <c r="QPD370" s="0"/>
      <c r="QPE370" s="0"/>
      <c r="QPF370" s="0"/>
      <c r="QPG370" s="0"/>
      <c r="QPH370" s="0"/>
      <c r="QPI370" s="0"/>
      <c r="QPJ370" s="0"/>
      <c r="QPK370" s="0"/>
      <c r="QPL370" s="0"/>
      <c r="QPM370" s="0"/>
      <c r="QPN370" s="0"/>
      <c r="QPO370" s="0"/>
      <c r="QPP370" s="0"/>
      <c r="QPQ370" s="0"/>
      <c r="QPR370" s="0"/>
      <c r="QPS370" s="0"/>
      <c r="QPT370" s="0"/>
      <c r="QPU370" s="0"/>
      <c r="QPV370" s="0"/>
      <c r="QPW370" s="0"/>
      <c r="QPX370" s="0"/>
      <c r="QPY370" s="0"/>
      <c r="QPZ370" s="0"/>
      <c r="QQA370" s="0"/>
      <c r="QQB370" s="0"/>
      <c r="QQC370" s="0"/>
      <c r="QQD370" s="0"/>
      <c r="QQE370" s="0"/>
      <c r="QQF370" s="0"/>
      <c r="QQG370" s="0"/>
      <c r="QQH370" s="0"/>
      <c r="QQI370" s="0"/>
      <c r="QQJ370" s="0"/>
      <c r="QQK370" s="0"/>
      <c r="QQL370" s="0"/>
      <c r="QQM370" s="0"/>
      <c r="QQN370" s="0"/>
      <c r="QQO370" s="0"/>
      <c r="QQP370" s="0"/>
      <c r="QQQ370" s="0"/>
      <c r="QQR370" s="0"/>
      <c r="QQS370" s="0"/>
      <c r="QQT370" s="0"/>
      <c r="QQU370" s="0"/>
      <c r="QQV370" s="0"/>
      <c r="QQW370" s="0"/>
      <c r="QQX370" s="0"/>
      <c r="QQY370" s="0"/>
      <c r="QQZ370" s="0"/>
      <c r="QRA370" s="0"/>
      <c r="QRB370" s="0"/>
      <c r="QRC370" s="0"/>
      <c r="QRD370" s="0"/>
      <c r="QRE370" s="0"/>
      <c r="QRF370" s="0"/>
      <c r="QRG370" s="0"/>
      <c r="QRH370" s="0"/>
      <c r="QRI370" s="0"/>
      <c r="QRJ370" s="0"/>
      <c r="QRK370" s="0"/>
      <c r="QRL370" s="0"/>
      <c r="QRM370" s="0"/>
      <c r="QRN370" s="0"/>
      <c r="QRO370" s="0"/>
      <c r="QRP370" s="0"/>
      <c r="QRQ370" s="0"/>
      <c r="QRR370" s="0"/>
      <c r="QRS370" s="0"/>
      <c r="QRT370" s="0"/>
      <c r="QRU370" s="0"/>
      <c r="QRV370" s="0"/>
      <c r="QRW370" s="0"/>
      <c r="QRX370" s="0"/>
      <c r="QRY370" s="0"/>
      <c r="QRZ370" s="0"/>
      <c r="QSA370" s="0"/>
      <c r="QSB370" s="0"/>
      <c r="QSC370" s="0"/>
      <c r="QSD370" s="0"/>
      <c r="QSE370" s="0"/>
      <c r="QSF370" s="0"/>
      <c r="QSG370" s="0"/>
      <c r="QSH370" s="0"/>
      <c r="QSI370" s="0"/>
      <c r="QSJ370" s="0"/>
      <c r="QSK370" s="0"/>
      <c r="QSL370" s="0"/>
      <c r="QSM370" s="0"/>
      <c r="QSN370" s="0"/>
      <c r="QSO370" s="0"/>
      <c r="QSP370" s="0"/>
      <c r="QSQ370" s="0"/>
      <c r="QSR370" s="0"/>
      <c r="QSS370" s="0"/>
      <c r="QST370" s="0"/>
      <c r="QSU370" s="0"/>
      <c r="QSV370" s="0"/>
      <c r="QSW370" s="0"/>
      <c r="QSX370" s="0"/>
      <c r="QSY370" s="0"/>
      <c r="QSZ370" s="0"/>
      <c r="QTA370" s="0"/>
      <c r="QTB370" s="0"/>
      <c r="QTC370" s="0"/>
      <c r="QTD370" s="0"/>
      <c r="QTE370" s="0"/>
      <c r="QTF370" s="0"/>
      <c r="QTG370" s="0"/>
      <c r="QTH370" s="0"/>
      <c r="QTI370" s="0"/>
      <c r="QTJ370" s="0"/>
      <c r="QTK370" s="0"/>
      <c r="QTL370" s="0"/>
      <c r="QTM370" s="0"/>
      <c r="QTN370" s="0"/>
      <c r="QTO370" s="0"/>
      <c r="QTP370" s="0"/>
      <c r="QTQ370" s="0"/>
      <c r="QTR370" s="0"/>
      <c r="QTS370" s="0"/>
      <c r="QTT370" s="0"/>
      <c r="QTU370" s="0"/>
      <c r="QTV370" s="0"/>
      <c r="QTW370" s="0"/>
      <c r="QTX370" s="0"/>
      <c r="QTY370" s="0"/>
      <c r="QTZ370" s="0"/>
      <c r="QUA370" s="0"/>
      <c r="QUB370" s="0"/>
      <c r="QUC370" s="0"/>
      <c r="QUD370" s="0"/>
      <c r="QUE370" s="0"/>
      <c r="QUF370" s="0"/>
      <c r="QUG370" s="0"/>
      <c r="QUH370" s="0"/>
      <c r="QUI370" s="0"/>
      <c r="QUJ370" s="0"/>
      <c r="QUK370" s="0"/>
      <c r="QUL370" s="0"/>
      <c r="QUM370" s="0"/>
      <c r="QUN370" s="0"/>
      <c r="QUO370" s="0"/>
      <c r="QUP370" s="0"/>
      <c r="QUQ370" s="0"/>
      <c r="QUR370" s="0"/>
      <c r="QUS370" s="0"/>
      <c r="QUT370" s="0"/>
      <c r="QUU370" s="0"/>
      <c r="QUV370" s="0"/>
      <c r="QUW370" s="0"/>
      <c r="QUX370" s="0"/>
      <c r="QUY370" s="0"/>
      <c r="QUZ370" s="0"/>
      <c r="QVA370" s="0"/>
      <c r="QVB370" s="0"/>
      <c r="QVC370" s="0"/>
      <c r="QVD370" s="0"/>
      <c r="QVE370" s="0"/>
      <c r="QVF370" s="0"/>
      <c r="QVG370" s="0"/>
      <c r="QVH370" s="0"/>
      <c r="QVI370" s="0"/>
      <c r="QVJ370" s="0"/>
      <c r="QVK370" s="0"/>
      <c r="QVL370" s="0"/>
      <c r="QVM370" s="0"/>
      <c r="QVN370" s="0"/>
      <c r="QVO370" s="0"/>
      <c r="QVP370" s="0"/>
      <c r="QVQ370" s="0"/>
      <c r="QVR370" s="0"/>
      <c r="QVS370" s="0"/>
      <c r="QVT370" s="0"/>
      <c r="QVU370" s="0"/>
      <c r="QVV370" s="0"/>
      <c r="QVW370" s="0"/>
      <c r="QVX370" s="0"/>
      <c r="QVY370" s="0"/>
      <c r="QVZ370" s="0"/>
      <c r="QWA370" s="0"/>
      <c r="QWB370" s="0"/>
      <c r="QWC370" s="0"/>
      <c r="QWD370" s="0"/>
      <c r="QWE370" s="0"/>
      <c r="QWF370" s="0"/>
      <c r="QWG370" s="0"/>
      <c r="QWH370" s="0"/>
      <c r="QWI370" s="0"/>
      <c r="QWJ370" s="0"/>
      <c r="QWK370" s="0"/>
      <c r="QWL370" s="0"/>
      <c r="QWM370" s="0"/>
      <c r="QWN370" s="0"/>
      <c r="QWO370" s="0"/>
      <c r="QWP370" s="0"/>
      <c r="QWQ370" s="0"/>
      <c r="QWR370" s="0"/>
      <c r="QWS370" s="0"/>
      <c r="QWT370" s="0"/>
      <c r="QWU370" s="0"/>
      <c r="QWV370" s="0"/>
      <c r="QWW370" s="0"/>
      <c r="QWX370" s="0"/>
      <c r="QWY370" s="0"/>
      <c r="QWZ370" s="0"/>
      <c r="QXA370" s="0"/>
      <c r="QXB370" s="0"/>
      <c r="QXC370" s="0"/>
      <c r="QXD370" s="0"/>
      <c r="QXE370" s="0"/>
      <c r="QXF370" s="0"/>
      <c r="QXG370" s="0"/>
      <c r="QXH370" s="0"/>
      <c r="QXI370" s="0"/>
      <c r="QXJ370" s="0"/>
      <c r="QXK370" s="0"/>
      <c r="QXL370" s="0"/>
      <c r="QXM370" s="0"/>
      <c r="QXN370" s="0"/>
      <c r="QXO370" s="0"/>
      <c r="QXP370" s="0"/>
      <c r="QXQ370" s="0"/>
      <c r="QXR370" s="0"/>
      <c r="QXS370" s="0"/>
      <c r="QXT370" s="0"/>
      <c r="QXU370" s="0"/>
      <c r="QXV370" s="0"/>
      <c r="QXW370" s="0"/>
      <c r="QXX370" s="0"/>
      <c r="QXY370" s="0"/>
      <c r="QXZ370" s="0"/>
      <c r="QYA370" s="0"/>
      <c r="QYB370" s="0"/>
      <c r="QYC370" s="0"/>
      <c r="QYD370" s="0"/>
      <c r="QYE370" s="0"/>
      <c r="QYF370" s="0"/>
      <c r="QYG370" s="0"/>
      <c r="QYH370" s="0"/>
      <c r="QYI370" s="0"/>
      <c r="QYJ370" s="0"/>
      <c r="QYK370" s="0"/>
      <c r="QYL370" s="0"/>
      <c r="QYM370" s="0"/>
      <c r="QYN370" s="0"/>
      <c r="QYO370" s="0"/>
      <c r="QYP370" s="0"/>
      <c r="QYQ370" s="0"/>
      <c r="QYR370" s="0"/>
      <c r="QYS370" s="0"/>
      <c r="QYT370" s="0"/>
      <c r="QYU370" s="0"/>
      <c r="QYV370" s="0"/>
      <c r="QYW370" s="0"/>
      <c r="QYX370" s="0"/>
      <c r="QYY370" s="0"/>
      <c r="QYZ370" s="0"/>
      <c r="QZA370" s="0"/>
      <c r="QZB370" s="0"/>
      <c r="QZC370" s="0"/>
      <c r="QZD370" s="0"/>
      <c r="QZE370" s="0"/>
      <c r="QZF370" s="0"/>
      <c r="QZG370" s="0"/>
      <c r="QZH370" s="0"/>
      <c r="QZI370" s="0"/>
      <c r="QZJ370" s="0"/>
      <c r="QZK370" s="0"/>
      <c r="QZL370" s="0"/>
      <c r="QZM370" s="0"/>
      <c r="QZN370" s="0"/>
      <c r="QZO370" s="0"/>
      <c r="QZP370" s="0"/>
      <c r="QZQ370" s="0"/>
      <c r="QZR370" s="0"/>
      <c r="QZS370" s="0"/>
      <c r="QZT370" s="0"/>
      <c r="QZU370" s="0"/>
      <c r="QZV370" s="0"/>
      <c r="QZW370" s="0"/>
      <c r="QZX370" s="0"/>
      <c r="QZY370" s="0"/>
      <c r="QZZ370" s="0"/>
      <c r="RAA370" s="0"/>
      <c r="RAB370" s="0"/>
      <c r="RAC370" s="0"/>
      <c r="RAD370" s="0"/>
      <c r="RAE370" s="0"/>
      <c r="RAF370" s="0"/>
      <c r="RAG370" s="0"/>
      <c r="RAH370" s="0"/>
      <c r="RAI370" s="0"/>
      <c r="RAJ370" s="0"/>
      <c r="RAK370" s="0"/>
      <c r="RAL370" s="0"/>
      <c r="RAM370" s="0"/>
      <c r="RAN370" s="0"/>
      <c r="RAO370" s="0"/>
      <c r="RAP370" s="0"/>
      <c r="RAQ370" s="0"/>
      <c r="RAR370" s="0"/>
      <c r="RAS370" s="0"/>
      <c r="RAT370" s="0"/>
      <c r="RAU370" s="0"/>
      <c r="RAV370" s="0"/>
      <c r="RAW370" s="0"/>
      <c r="RAX370" s="0"/>
      <c r="RAY370" s="0"/>
      <c r="RAZ370" s="0"/>
      <c r="RBA370" s="0"/>
      <c r="RBB370" s="0"/>
      <c r="RBC370" s="0"/>
      <c r="RBD370" s="0"/>
      <c r="RBE370" s="0"/>
      <c r="RBF370" s="0"/>
      <c r="RBG370" s="0"/>
      <c r="RBH370" s="0"/>
      <c r="RBI370" s="0"/>
      <c r="RBJ370" s="0"/>
      <c r="RBK370" s="0"/>
      <c r="RBL370" s="0"/>
      <c r="RBM370" s="0"/>
      <c r="RBN370" s="0"/>
      <c r="RBO370" s="0"/>
      <c r="RBP370" s="0"/>
      <c r="RBQ370" s="0"/>
      <c r="RBR370" s="0"/>
      <c r="RBS370" s="0"/>
      <c r="RBT370" s="0"/>
      <c r="RBU370" s="0"/>
      <c r="RBV370" s="0"/>
      <c r="RBW370" s="0"/>
      <c r="RBX370" s="0"/>
      <c r="RBY370" s="0"/>
      <c r="RBZ370" s="0"/>
      <c r="RCA370" s="0"/>
      <c r="RCB370" s="0"/>
      <c r="RCC370" s="0"/>
      <c r="RCD370" s="0"/>
      <c r="RCE370" s="0"/>
      <c r="RCF370" s="0"/>
      <c r="RCG370" s="0"/>
      <c r="RCH370" s="0"/>
      <c r="RCI370" s="0"/>
      <c r="RCJ370" s="0"/>
      <c r="RCK370" s="0"/>
      <c r="RCL370" s="0"/>
      <c r="RCM370" s="0"/>
      <c r="RCN370" s="0"/>
      <c r="RCO370" s="0"/>
      <c r="RCP370" s="0"/>
      <c r="RCQ370" s="0"/>
      <c r="RCR370" s="0"/>
      <c r="RCS370" s="0"/>
      <c r="RCT370" s="0"/>
      <c r="RCU370" s="0"/>
      <c r="RCV370" s="0"/>
      <c r="RCW370" s="0"/>
      <c r="RCX370" s="0"/>
      <c r="RCY370" s="0"/>
      <c r="RCZ370" s="0"/>
      <c r="RDA370" s="0"/>
      <c r="RDB370" s="0"/>
      <c r="RDC370" s="0"/>
      <c r="RDD370" s="0"/>
      <c r="RDE370" s="0"/>
      <c r="RDF370" s="0"/>
      <c r="RDG370" s="0"/>
      <c r="RDH370" s="0"/>
      <c r="RDI370" s="0"/>
      <c r="RDJ370" s="0"/>
      <c r="RDK370" s="0"/>
      <c r="RDL370" s="0"/>
      <c r="RDM370" s="0"/>
      <c r="RDN370" s="0"/>
      <c r="RDO370" s="0"/>
      <c r="RDP370" s="0"/>
      <c r="RDQ370" s="0"/>
      <c r="RDR370" s="0"/>
      <c r="RDS370" s="0"/>
      <c r="RDT370" s="0"/>
      <c r="RDU370" s="0"/>
      <c r="RDV370" s="0"/>
      <c r="RDW370" s="0"/>
      <c r="RDX370" s="0"/>
      <c r="RDY370" s="0"/>
      <c r="RDZ370" s="0"/>
      <c r="REA370" s="0"/>
      <c r="REB370" s="0"/>
      <c r="REC370" s="0"/>
      <c r="RED370" s="0"/>
      <c r="REE370" s="0"/>
      <c r="REF370" s="0"/>
      <c r="REG370" s="0"/>
      <c r="REH370" s="0"/>
      <c r="REI370" s="0"/>
      <c r="REJ370" s="0"/>
      <c r="REK370" s="0"/>
      <c r="REL370" s="0"/>
      <c r="REM370" s="0"/>
      <c r="REN370" s="0"/>
      <c r="REO370" s="0"/>
      <c r="REP370" s="0"/>
      <c r="REQ370" s="0"/>
      <c r="RER370" s="0"/>
      <c r="RES370" s="0"/>
      <c r="RET370" s="0"/>
      <c r="REU370" s="0"/>
      <c r="REV370" s="0"/>
      <c r="REW370" s="0"/>
      <c r="REX370" s="0"/>
      <c r="REY370" s="0"/>
      <c r="REZ370" s="0"/>
      <c r="RFA370" s="0"/>
      <c r="RFB370" s="0"/>
      <c r="RFC370" s="0"/>
      <c r="RFD370" s="0"/>
      <c r="RFE370" s="0"/>
      <c r="RFF370" s="0"/>
      <c r="RFG370" s="0"/>
      <c r="RFH370" s="0"/>
      <c r="RFI370" s="0"/>
      <c r="RFJ370" s="0"/>
      <c r="RFK370" s="0"/>
      <c r="RFL370" s="0"/>
      <c r="RFM370" s="0"/>
      <c r="RFN370" s="0"/>
      <c r="RFO370" s="0"/>
      <c r="RFP370" s="0"/>
      <c r="RFQ370" s="0"/>
      <c r="RFR370" s="0"/>
      <c r="RFS370" s="0"/>
      <c r="RFT370" s="0"/>
      <c r="RFU370" s="0"/>
      <c r="RFV370" s="0"/>
      <c r="RFW370" s="0"/>
      <c r="RFX370" s="0"/>
      <c r="RFY370" s="0"/>
      <c r="RFZ370" s="0"/>
      <c r="RGA370" s="0"/>
      <c r="RGB370" s="0"/>
      <c r="RGC370" s="0"/>
      <c r="RGD370" s="0"/>
      <c r="RGE370" s="0"/>
      <c r="RGF370" s="0"/>
      <c r="RGG370" s="0"/>
      <c r="RGH370" s="0"/>
      <c r="RGI370" s="0"/>
      <c r="RGJ370" s="0"/>
      <c r="RGK370" s="0"/>
      <c r="RGL370" s="0"/>
      <c r="RGM370" s="0"/>
      <c r="RGN370" s="0"/>
      <c r="RGO370" s="0"/>
      <c r="RGP370" s="0"/>
      <c r="RGQ370" s="0"/>
      <c r="RGR370" s="0"/>
      <c r="RGS370" s="0"/>
      <c r="RGT370" s="0"/>
      <c r="RGU370" s="0"/>
      <c r="RGV370" s="0"/>
      <c r="RGW370" s="0"/>
      <c r="RGX370" s="0"/>
      <c r="RGY370" s="0"/>
      <c r="RGZ370" s="0"/>
      <c r="RHA370" s="0"/>
      <c r="RHB370" s="0"/>
      <c r="RHC370" s="0"/>
      <c r="RHD370" s="0"/>
      <c r="RHE370" s="0"/>
      <c r="RHF370" s="0"/>
      <c r="RHG370" s="0"/>
      <c r="RHH370" s="0"/>
      <c r="RHI370" s="0"/>
      <c r="RHJ370" s="0"/>
      <c r="RHK370" s="0"/>
      <c r="RHL370" s="0"/>
      <c r="RHM370" s="0"/>
      <c r="RHN370" s="0"/>
      <c r="RHO370" s="0"/>
      <c r="RHP370" s="0"/>
      <c r="RHQ370" s="0"/>
      <c r="RHR370" s="0"/>
      <c r="RHS370" s="0"/>
      <c r="RHT370" s="0"/>
      <c r="RHU370" s="0"/>
      <c r="RHV370" s="0"/>
      <c r="RHW370" s="0"/>
      <c r="RHX370" s="0"/>
      <c r="RHY370" s="0"/>
      <c r="RHZ370" s="0"/>
      <c r="RIA370" s="0"/>
      <c r="RIB370" s="0"/>
      <c r="RIC370" s="0"/>
      <c r="RID370" s="0"/>
      <c r="RIE370" s="0"/>
      <c r="RIF370" s="0"/>
      <c r="RIG370" s="0"/>
      <c r="RIH370" s="0"/>
      <c r="RII370" s="0"/>
      <c r="RIJ370" s="0"/>
      <c r="RIK370" s="0"/>
      <c r="RIL370" s="0"/>
      <c r="RIM370" s="0"/>
      <c r="RIN370" s="0"/>
      <c r="RIO370" s="0"/>
      <c r="RIP370" s="0"/>
      <c r="RIQ370" s="0"/>
      <c r="RIR370" s="0"/>
      <c r="RIS370" s="0"/>
      <c r="RIT370" s="0"/>
      <c r="RIU370" s="0"/>
      <c r="RIV370" s="0"/>
      <c r="RIW370" s="0"/>
      <c r="RIX370" s="0"/>
      <c r="RIY370" s="0"/>
      <c r="RIZ370" s="0"/>
      <c r="RJA370" s="0"/>
      <c r="RJB370" s="0"/>
      <c r="RJC370" s="0"/>
      <c r="RJD370" s="0"/>
      <c r="RJE370" s="0"/>
      <c r="RJF370" s="0"/>
      <c r="RJG370" s="0"/>
      <c r="RJH370" s="0"/>
      <c r="RJI370" s="0"/>
      <c r="RJJ370" s="0"/>
      <c r="RJK370" s="0"/>
      <c r="RJL370" s="0"/>
      <c r="RJM370" s="0"/>
      <c r="RJN370" s="0"/>
      <c r="RJO370" s="0"/>
      <c r="RJP370" s="0"/>
      <c r="RJQ370" s="0"/>
      <c r="RJR370" s="0"/>
      <c r="RJS370" s="0"/>
      <c r="RJT370" s="0"/>
      <c r="RJU370" s="0"/>
      <c r="RJV370" s="0"/>
      <c r="RJW370" s="0"/>
      <c r="RJX370" s="0"/>
      <c r="RJY370" s="0"/>
      <c r="RJZ370" s="0"/>
      <c r="RKA370" s="0"/>
      <c r="RKB370" s="0"/>
      <c r="RKC370" s="0"/>
      <c r="RKD370" s="0"/>
      <c r="RKE370" s="0"/>
      <c r="RKF370" s="0"/>
      <c r="RKG370" s="0"/>
      <c r="RKH370" s="0"/>
      <c r="RKI370" s="0"/>
      <c r="RKJ370" s="0"/>
      <c r="RKK370" s="0"/>
      <c r="RKL370" s="0"/>
      <c r="RKM370" s="0"/>
      <c r="RKN370" s="0"/>
      <c r="RKO370" s="0"/>
      <c r="RKP370" s="0"/>
      <c r="RKQ370" s="0"/>
      <c r="RKR370" s="0"/>
      <c r="RKS370" s="0"/>
      <c r="RKT370" s="0"/>
      <c r="RKU370" s="0"/>
      <c r="RKV370" s="0"/>
      <c r="RKW370" s="0"/>
      <c r="RKX370" s="0"/>
      <c r="RKY370" s="0"/>
      <c r="RKZ370" s="0"/>
      <c r="RLA370" s="0"/>
      <c r="RLB370" s="0"/>
      <c r="RLC370" s="0"/>
      <c r="RLD370" s="0"/>
      <c r="RLE370" s="0"/>
      <c r="RLF370" s="0"/>
      <c r="RLG370" s="0"/>
      <c r="RLH370" s="0"/>
      <c r="RLI370" s="0"/>
      <c r="RLJ370" s="0"/>
      <c r="RLK370" s="0"/>
      <c r="RLL370" s="0"/>
      <c r="RLM370" s="0"/>
      <c r="RLN370" s="0"/>
      <c r="RLO370" s="0"/>
      <c r="RLP370" s="0"/>
      <c r="RLQ370" s="0"/>
      <c r="RLR370" s="0"/>
      <c r="RLS370" s="0"/>
      <c r="RLT370" s="0"/>
      <c r="RLU370" s="0"/>
      <c r="RLV370" s="0"/>
      <c r="RLW370" s="0"/>
      <c r="RLX370" s="0"/>
      <c r="RLY370" s="0"/>
      <c r="RLZ370" s="0"/>
      <c r="RMA370" s="0"/>
      <c r="RMB370" s="0"/>
      <c r="RMC370" s="0"/>
      <c r="RMD370" s="0"/>
      <c r="RME370" s="0"/>
      <c r="RMF370" s="0"/>
      <c r="RMG370" s="0"/>
      <c r="RMH370" s="0"/>
      <c r="RMI370" s="0"/>
      <c r="RMJ370" s="0"/>
      <c r="RMK370" s="0"/>
      <c r="RML370" s="0"/>
      <c r="RMM370" s="0"/>
      <c r="RMN370" s="0"/>
      <c r="RMO370" s="0"/>
      <c r="RMP370" s="0"/>
      <c r="RMQ370" s="0"/>
      <c r="RMR370" s="0"/>
      <c r="RMS370" s="0"/>
      <c r="RMT370" s="0"/>
      <c r="RMU370" s="0"/>
      <c r="RMV370" s="0"/>
      <c r="RMW370" s="0"/>
      <c r="RMX370" s="0"/>
      <c r="RMY370" s="0"/>
      <c r="RMZ370" s="0"/>
      <c r="RNA370" s="0"/>
      <c r="RNB370" s="0"/>
      <c r="RNC370" s="0"/>
      <c r="RND370" s="0"/>
      <c r="RNE370" s="0"/>
      <c r="RNF370" s="0"/>
      <c r="RNG370" s="0"/>
      <c r="RNH370" s="0"/>
      <c r="RNI370" s="0"/>
      <c r="RNJ370" s="0"/>
      <c r="RNK370" s="0"/>
      <c r="RNL370" s="0"/>
      <c r="RNM370" s="0"/>
      <c r="RNN370" s="0"/>
      <c r="RNO370" s="0"/>
      <c r="RNP370" s="0"/>
      <c r="RNQ370" s="0"/>
      <c r="RNR370" s="0"/>
      <c r="RNS370" s="0"/>
      <c r="RNT370" s="0"/>
      <c r="RNU370" s="0"/>
      <c r="RNV370" s="0"/>
      <c r="RNW370" s="0"/>
      <c r="RNX370" s="0"/>
      <c r="RNY370" s="0"/>
      <c r="RNZ370" s="0"/>
      <c r="ROA370" s="0"/>
      <c r="ROB370" s="0"/>
      <c r="ROC370" s="0"/>
      <c r="ROD370" s="0"/>
      <c r="ROE370" s="0"/>
      <c r="ROF370" s="0"/>
      <c r="ROG370" s="0"/>
      <c r="ROH370" s="0"/>
      <c r="ROI370" s="0"/>
      <c r="ROJ370" s="0"/>
      <c r="ROK370" s="0"/>
      <c r="ROL370" s="0"/>
      <c r="ROM370" s="0"/>
      <c r="RON370" s="0"/>
      <c r="ROO370" s="0"/>
      <c r="ROP370" s="0"/>
      <c r="ROQ370" s="0"/>
      <c r="ROR370" s="0"/>
      <c r="ROS370" s="0"/>
      <c r="ROT370" s="0"/>
      <c r="ROU370" s="0"/>
      <c r="ROV370" s="0"/>
      <c r="ROW370" s="0"/>
      <c r="ROX370" s="0"/>
      <c r="ROY370" s="0"/>
      <c r="ROZ370" s="0"/>
      <c r="RPA370" s="0"/>
      <c r="RPB370" s="0"/>
      <c r="RPC370" s="0"/>
      <c r="RPD370" s="0"/>
      <c r="RPE370" s="0"/>
      <c r="RPF370" s="0"/>
      <c r="RPG370" s="0"/>
      <c r="RPH370" s="0"/>
      <c r="RPI370" s="0"/>
      <c r="RPJ370" s="0"/>
      <c r="RPK370" s="0"/>
      <c r="RPL370" s="0"/>
      <c r="RPM370" s="0"/>
      <c r="RPN370" s="0"/>
      <c r="RPO370" s="0"/>
      <c r="RPP370" s="0"/>
      <c r="RPQ370" s="0"/>
      <c r="RPR370" s="0"/>
      <c r="RPS370" s="0"/>
      <c r="RPT370" s="0"/>
      <c r="RPU370" s="0"/>
      <c r="RPV370" s="0"/>
      <c r="RPW370" s="0"/>
      <c r="RPX370" s="0"/>
      <c r="RPY370" s="0"/>
      <c r="RPZ370" s="0"/>
      <c r="RQA370" s="0"/>
      <c r="RQB370" s="0"/>
      <c r="RQC370" s="0"/>
      <c r="RQD370" s="0"/>
      <c r="RQE370" s="0"/>
      <c r="RQF370" s="0"/>
      <c r="RQG370" s="0"/>
      <c r="RQH370" s="0"/>
      <c r="RQI370" s="0"/>
      <c r="RQJ370" s="0"/>
      <c r="RQK370" s="0"/>
      <c r="RQL370" s="0"/>
      <c r="RQM370" s="0"/>
      <c r="RQN370" s="0"/>
      <c r="RQO370" s="0"/>
      <c r="RQP370" s="0"/>
      <c r="RQQ370" s="0"/>
      <c r="RQR370" s="0"/>
      <c r="RQS370" s="0"/>
      <c r="RQT370" s="0"/>
      <c r="RQU370" s="0"/>
      <c r="RQV370" s="0"/>
      <c r="RQW370" s="0"/>
      <c r="RQX370" s="0"/>
      <c r="RQY370" s="0"/>
      <c r="RQZ370" s="0"/>
      <c r="RRA370" s="0"/>
      <c r="RRB370" s="0"/>
      <c r="RRC370" s="0"/>
      <c r="RRD370" s="0"/>
      <c r="RRE370" s="0"/>
      <c r="RRF370" s="0"/>
      <c r="RRG370" s="0"/>
      <c r="RRH370" s="0"/>
      <c r="RRI370" s="0"/>
      <c r="RRJ370" s="0"/>
      <c r="RRK370" s="0"/>
      <c r="RRL370" s="0"/>
      <c r="RRM370" s="0"/>
      <c r="RRN370" s="0"/>
      <c r="RRO370" s="0"/>
      <c r="RRP370" s="0"/>
      <c r="RRQ370" s="0"/>
      <c r="RRR370" s="0"/>
      <c r="RRS370" s="0"/>
      <c r="RRT370" s="0"/>
      <c r="RRU370" s="0"/>
      <c r="RRV370" s="0"/>
      <c r="RRW370" s="0"/>
      <c r="RRX370" s="0"/>
      <c r="RRY370" s="0"/>
      <c r="RRZ370" s="0"/>
      <c r="RSA370" s="0"/>
      <c r="RSB370" s="0"/>
      <c r="RSC370" s="0"/>
      <c r="RSD370" s="0"/>
      <c r="RSE370" s="0"/>
      <c r="RSF370" s="0"/>
      <c r="RSG370" s="0"/>
      <c r="RSH370" s="0"/>
      <c r="RSI370" s="0"/>
      <c r="RSJ370" s="0"/>
      <c r="RSK370" s="0"/>
      <c r="RSL370" s="0"/>
      <c r="RSM370" s="0"/>
      <c r="RSN370" s="0"/>
      <c r="RSO370" s="0"/>
      <c r="RSP370" s="0"/>
      <c r="RSQ370" s="0"/>
      <c r="RSR370" s="0"/>
      <c r="RSS370" s="0"/>
      <c r="RST370" s="0"/>
      <c r="RSU370" s="0"/>
      <c r="RSV370" s="0"/>
      <c r="RSW370" s="0"/>
      <c r="RSX370" s="0"/>
      <c r="RSY370" s="0"/>
      <c r="RSZ370" s="0"/>
      <c r="RTA370" s="0"/>
      <c r="RTB370" s="0"/>
      <c r="RTC370" s="0"/>
      <c r="RTD370" s="0"/>
      <c r="RTE370" s="0"/>
      <c r="RTF370" s="0"/>
      <c r="RTG370" s="0"/>
      <c r="RTH370" s="0"/>
      <c r="RTI370" s="0"/>
      <c r="RTJ370" s="0"/>
      <c r="RTK370" s="0"/>
      <c r="RTL370" s="0"/>
      <c r="RTM370" s="0"/>
      <c r="RTN370" s="0"/>
      <c r="RTO370" s="0"/>
      <c r="RTP370" s="0"/>
      <c r="RTQ370" s="0"/>
      <c r="RTR370" s="0"/>
      <c r="RTS370" s="0"/>
      <c r="RTT370" s="0"/>
      <c r="RTU370" s="0"/>
      <c r="RTV370" s="0"/>
      <c r="RTW370" s="0"/>
      <c r="RTX370" s="0"/>
      <c r="RTY370" s="0"/>
      <c r="RTZ370" s="0"/>
      <c r="RUA370" s="0"/>
      <c r="RUB370" s="0"/>
      <c r="RUC370" s="0"/>
      <c r="RUD370" s="0"/>
      <c r="RUE370" s="0"/>
      <c r="RUF370" s="0"/>
      <c r="RUG370" s="0"/>
      <c r="RUH370" s="0"/>
      <c r="RUI370" s="0"/>
      <c r="RUJ370" s="0"/>
      <c r="RUK370" s="0"/>
      <c r="RUL370" s="0"/>
      <c r="RUM370" s="0"/>
      <c r="RUN370" s="0"/>
      <c r="RUO370" s="0"/>
      <c r="RUP370" s="0"/>
      <c r="RUQ370" s="0"/>
      <c r="RUR370" s="0"/>
      <c r="RUS370" s="0"/>
      <c r="RUT370" s="0"/>
      <c r="RUU370" s="0"/>
      <c r="RUV370" s="0"/>
      <c r="RUW370" s="0"/>
      <c r="RUX370" s="0"/>
      <c r="RUY370" s="0"/>
      <c r="RUZ370" s="0"/>
      <c r="RVA370" s="0"/>
      <c r="RVB370" s="0"/>
      <c r="RVC370" s="0"/>
      <c r="RVD370" s="0"/>
      <c r="RVE370" s="0"/>
      <c r="RVF370" s="0"/>
      <c r="RVG370" s="0"/>
      <c r="RVH370" s="0"/>
      <c r="RVI370" s="0"/>
      <c r="RVJ370" s="0"/>
      <c r="RVK370" s="0"/>
      <c r="RVL370" s="0"/>
      <c r="RVM370" s="0"/>
      <c r="RVN370" s="0"/>
      <c r="RVO370" s="0"/>
      <c r="RVP370" s="0"/>
      <c r="RVQ370" s="0"/>
      <c r="RVR370" s="0"/>
      <c r="RVS370" s="0"/>
      <c r="RVT370" s="0"/>
      <c r="RVU370" s="0"/>
      <c r="RVV370" s="0"/>
      <c r="RVW370" s="0"/>
      <c r="RVX370" s="0"/>
      <c r="RVY370" s="0"/>
      <c r="RVZ370" s="0"/>
      <c r="RWA370" s="0"/>
      <c r="RWB370" s="0"/>
      <c r="RWC370" s="0"/>
      <c r="RWD370" s="0"/>
      <c r="RWE370" s="0"/>
      <c r="RWF370" s="0"/>
      <c r="RWG370" s="0"/>
      <c r="RWH370" s="0"/>
      <c r="RWI370" s="0"/>
      <c r="RWJ370" s="0"/>
      <c r="RWK370" s="0"/>
      <c r="RWL370" s="0"/>
      <c r="RWM370" s="0"/>
      <c r="RWN370" s="0"/>
      <c r="RWO370" s="0"/>
      <c r="RWP370" s="0"/>
      <c r="RWQ370" s="0"/>
      <c r="RWR370" s="0"/>
      <c r="RWS370" s="0"/>
      <c r="RWT370" s="0"/>
      <c r="RWU370" s="0"/>
      <c r="RWV370" s="0"/>
      <c r="RWW370" s="0"/>
      <c r="RWX370" s="0"/>
      <c r="RWY370" s="0"/>
      <c r="RWZ370" s="0"/>
      <c r="RXA370" s="0"/>
      <c r="RXB370" s="0"/>
      <c r="RXC370" s="0"/>
      <c r="RXD370" s="0"/>
      <c r="RXE370" s="0"/>
      <c r="RXF370" s="0"/>
      <c r="RXG370" s="0"/>
      <c r="RXH370" s="0"/>
      <c r="RXI370" s="0"/>
      <c r="RXJ370" s="0"/>
      <c r="RXK370" s="0"/>
      <c r="RXL370" s="0"/>
      <c r="RXM370" s="0"/>
      <c r="RXN370" s="0"/>
      <c r="RXO370" s="0"/>
      <c r="RXP370" s="0"/>
      <c r="RXQ370" s="0"/>
      <c r="RXR370" s="0"/>
      <c r="RXS370" s="0"/>
      <c r="RXT370" s="0"/>
      <c r="RXU370" s="0"/>
      <c r="RXV370" s="0"/>
      <c r="RXW370" s="0"/>
      <c r="RXX370" s="0"/>
      <c r="RXY370" s="0"/>
      <c r="RXZ370" s="0"/>
      <c r="RYA370" s="0"/>
      <c r="RYB370" s="0"/>
      <c r="RYC370" s="0"/>
      <c r="RYD370" s="0"/>
      <c r="RYE370" s="0"/>
      <c r="RYF370" s="0"/>
      <c r="RYG370" s="0"/>
      <c r="RYH370" s="0"/>
      <c r="RYI370" s="0"/>
      <c r="RYJ370" s="0"/>
      <c r="RYK370" s="0"/>
      <c r="RYL370" s="0"/>
      <c r="RYM370" s="0"/>
      <c r="RYN370" s="0"/>
      <c r="RYO370" s="0"/>
      <c r="RYP370" s="0"/>
      <c r="RYQ370" s="0"/>
      <c r="RYR370" s="0"/>
      <c r="RYS370" s="0"/>
      <c r="RYT370" s="0"/>
      <c r="RYU370" s="0"/>
      <c r="RYV370" s="0"/>
      <c r="RYW370" s="0"/>
      <c r="RYX370" s="0"/>
      <c r="RYY370" s="0"/>
      <c r="RYZ370" s="0"/>
      <c r="RZA370" s="0"/>
      <c r="RZB370" s="0"/>
      <c r="RZC370" s="0"/>
      <c r="RZD370" s="0"/>
      <c r="RZE370" s="0"/>
      <c r="RZF370" s="0"/>
      <c r="RZG370" s="0"/>
      <c r="RZH370" s="0"/>
      <c r="RZI370" s="0"/>
      <c r="RZJ370" s="0"/>
      <c r="RZK370" s="0"/>
      <c r="RZL370" s="0"/>
      <c r="RZM370" s="0"/>
      <c r="RZN370" s="0"/>
      <c r="RZO370" s="0"/>
      <c r="RZP370" s="0"/>
      <c r="RZQ370" s="0"/>
      <c r="RZR370" s="0"/>
      <c r="RZS370" s="0"/>
      <c r="RZT370" s="0"/>
      <c r="RZU370" s="0"/>
      <c r="RZV370" s="0"/>
      <c r="RZW370" s="0"/>
      <c r="RZX370" s="0"/>
      <c r="RZY370" s="0"/>
      <c r="RZZ370" s="0"/>
      <c r="SAA370" s="0"/>
      <c r="SAB370" s="0"/>
      <c r="SAC370" s="0"/>
      <c r="SAD370" s="0"/>
      <c r="SAE370" s="0"/>
      <c r="SAF370" s="0"/>
      <c r="SAG370" s="0"/>
      <c r="SAH370" s="0"/>
      <c r="SAI370" s="0"/>
      <c r="SAJ370" s="0"/>
      <c r="SAK370" s="0"/>
      <c r="SAL370" s="0"/>
      <c r="SAM370" s="0"/>
      <c r="SAN370" s="0"/>
      <c r="SAO370" s="0"/>
      <c r="SAP370" s="0"/>
      <c r="SAQ370" s="0"/>
      <c r="SAR370" s="0"/>
      <c r="SAS370" s="0"/>
      <c r="SAT370" s="0"/>
      <c r="SAU370" s="0"/>
      <c r="SAV370" s="0"/>
      <c r="SAW370" s="0"/>
      <c r="SAX370" s="0"/>
      <c r="SAY370" s="0"/>
      <c r="SAZ370" s="0"/>
      <c r="SBA370" s="0"/>
      <c r="SBB370" s="0"/>
      <c r="SBC370" s="0"/>
      <c r="SBD370" s="0"/>
      <c r="SBE370" s="0"/>
      <c r="SBF370" s="0"/>
      <c r="SBG370" s="0"/>
      <c r="SBH370" s="0"/>
      <c r="SBI370" s="0"/>
      <c r="SBJ370" s="0"/>
      <c r="SBK370" s="0"/>
      <c r="SBL370" s="0"/>
      <c r="SBM370" s="0"/>
      <c r="SBN370" s="0"/>
      <c r="SBO370" s="0"/>
      <c r="SBP370" s="0"/>
      <c r="SBQ370" s="0"/>
      <c r="SBR370" s="0"/>
      <c r="SBS370" s="0"/>
      <c r="SBT370" s="0"/>
      <c r="SBU370" s="0"/>
      <c r="SBV370" s="0"/>
      <c r="SBW370" s="0"/>
      <c r="SBX370" s="0"/>
      <c r="SBY370" s="0"/>
      <c r="SBZ370" s="0"/>
      <c r="SCA370" s="0"/>
      <c r="SCB370" s="0"/>
      <c r="SCC370" s="0"/>
      <c r="SCD370" s="0"/>
      <c r="SCE370" s="0"/>
      <c r="SCF370" s="0"/>
      <c r="SCG370" s="0"/>
      <c r="SCH370" s="0"/>
      <c r="SCI370" s="0"/>
      <c r="SCJ370" s="0"/>
      <c r="SCK370" s="0"/>
      <c r="SCL370" s="0"/>
      <c r="SCM370" s="0"/>
      <c r="SCN370" s="0"/>
      <c r="SCO370" s="0"/>
      <c r="SCP370" s="0"/>
      <c r="SCQ370" s="0"/>
      <c r="SCR370" s="0"/>
      <c r="SCS370" s="0"/>
      <c r="SCT370" s="0"/>
      <c r="SCU370" s="0"/>
      <c r="SCV370" s="0"/>
      <c r="SCW370" s="0"/>
      <c r="SCX370" s="0"/>
      <c r="SCY370" s="0"/>
      <c r="SCZ370" s="0"/>
      <c r="SDA370" s="0"/>
      <c r="SDB370" s="0"/>
      <c r="SDC370" s="0"/>
      <c r="SDD370" s="0"/>
      <c r="SDE370" s="0"/>
      <c r="SDF370" s="0"/>
      <c r="SDG370" s="0"/>
      <c r="SDH370" s="0"/>
      <c r="SDI370" s="0"/>
      <c r="SDJ370" s="0"/>
      <c r="SDK370" s="0"/>
      <c r="SDL370" s="0"/>
      <c r="SDM370" s="0"/>
      <c r="SDN370" s="0"/>
      <c r="SDO370" s="0"/>
      <c r="SDP370" s="0"/>
      <c r="SDQ370" s="0"/>
      <c r="SDR370" s="0"/>
      <c r="SDS370" s="0"/>
      <c r="SDT370" s="0"/>
      <c r="SDU370" s="0"/>
      <c r="SDV370" s="0"/>
      <c r="SDW370" s="0"/>
      <c r="SDX370" s="0"/>
      <c r="SDY370" s="0"/>
      <c r="SDZ370" s="0"/>
      <c r="SEA370" s="0"/>
      <c r="SEB370" s="0"/>
      <c r="SEC370" s="0"/>
      <c r="SED370" s="0"/>
      <c r="SEE370" s="0"/>
      <c r="SEF370" s="0"/>
      <c r="SEG370" s="0"/>
      <c r="SEH370" s="0"/>
      <c r="SEI370" s="0"/>
      <c r="SEJ370" s="0"/>
      <c r="SEK370" s="0"/>
      <c r="SEL370" s="0"/>
      <c r="SEM370" s="0"/>
      <c r="SEN370" s="0"/>
      <c r="SEO370" s="0"/>
      <c r="SEP370" s="0"/>
      <c r="SEQ370" s="0"/>
      <c r="SER370" s="0"/>
      <c r="SES370" s="0"/>
      <c r="SET370" s="0"/>
      <c r="SEU370" s="0"/>
      <c r="SEV370" s="0"/>
      <c r="SEW370" s="0"/>
      <c r="SEX370" s="0"/>
      <c r="SEY370" s="0"/>
      <c r="SEZ370" s="0"/>
      <c r="SFA370" s="0"/>
      <c r="SFB370" s="0"/>
      <c r="SFC370" s="0"/>
      <c r="SFD370" s="0"/>
      <c r="SFE370" s="0"/>
      <c r="SFF370" s="0"/>
      <c r="SFG370" s="0"/>
      <c r="SFH370" s="0"/>
      <c r="SFI370" s="0"/>
      <c r="SFJ370" s="0"/>
      <c r="SFK370" s="0"/>
      <c r="SFL370" s="0"/>
      <c r="SFM370" s="0"/>
      <c r="SFN370" s="0"/>
      <c r="SFO370" s="0"/>
      <c r="SFP370" s="0"/>
      <c r="SFQ370" s="0"/>
      <c r="SFR370" s="0"/>
      <c r="SFS370" s="0"/>
      <c r="SFT370" s="0"/>
      <c r="SFU370" s="0"/>
      <c r="SFV370" s="0"/>
      <c r="SFW370" s="0"/>
      <c r="SFX370" s="0"/>
      <c r="SFY370" s="0"/>
      <c r="SFZ370" s="0"/>
      <c r="SGA370" s="0"/>
      <c r="SGB370" s="0"/>
      <c r="SGC370" s="0"/>
      <c r="SGD370" s="0"/>
      <c r="SGE370" s="0"/>
      <c r="SGF370" s="0"/>
      <c r="SGG370" s="0"/>
      <c r="SGH370" s="0"/>
      <c r="SGI370" s="0"/>
      <c r="SGJ370" s="0"/>
      <c r="SGK370" s="0"/>
      <c r="SGL370" s="0"/>
      <c r="SGM370" s="0"/>
      <c r="SGN370" s="0"/>
      <c r="SGO370" s="0"/>
      <c r="SGP370" s="0"/>
      <c r="SGQ370" s="0"/>
      <c r="SGR370" s="0"/>
      <c r="SGS370" s="0"/>
      <c r="SGT370" s="0"/>
      <c r="SGU370" s="0"/>
      <c r="SGV370" s="0"/>
      <c r="SGW370" s="0"/>
      <c r="SGX370" s="0"/>
      <c r="SGY370" s="0"/>
      <c r="SGZ370" s="0"/>
      <c r="SHA370" s="0"/>
      <c r="SHB370" s="0"/>
      <c r="SHC370" s="0"/>
      <c r="SHD370" s="0"/>
      <c r="SHE370" s="0"/>
      <c r="SHF370" s="0"/>
      <c r="SHG370" s="0"/>
      <c r="SHH370" s="0"/>
      <c r="SHI370" s="0"/>
      <c r="SHJ370" s="0"/>
      <c r="SHK370" s="0"/>
      <c r="SHL370" s="0"/>
      <c r="SHM370" s="0"/>
      <c r="SHN370" s="0"/>
      <c r="SHO370" s="0"/>
      <c r="SHP370" s="0"/>
      <c r="SHQ370" s="0"/>
      <c r="SHR370" s="0"/>
      <c r="SHS370" s="0"/>
      <c r="SHT370" s="0"/>
      <c r="SHU370" s="0"/>
      <c r="SHV370" s="0"/>
      <c r="SHW370" s="0"/>
      <c r="SHX370" s="0"/>
      <c r="SHY370" s="0"/>
      <c r="SHZ370" s="0"/>
      <c r="SIA370" s="0"/>
      <c r="SIB370" s="0"/>
      <c r="SIC370" s="0"/>
      <c r="SID370" s="0"/>
      <c r="SIE370" s="0"/>
      <c r="SIF370" s="0"/>
      <c r="SIG370" s="0"/>
      <c r="SIH370" s="0"/>
      <c r="SII370" s="0"/>
      <c r="SIJ370" s="0"/>
      <c r="SIK370" s="0"/>
      <c r="SIL370" s="0"/>
      <c r="SIM370" s="0"/>
      <c r="SIN370" s="0"/>
      <c r="SIO370" s="0"/>
      <c r="SIP370" s="0"/>
      <c r="SIQ370" s="0"/>
      <c r="SIR370" s="0"/>
      <c r="SIS370" s="0"/>
      <c r="SIT370" s="0"/>
      <c r="SIU370" s="0"/>
      <c r="SIV370" s="0"/>
      <c r="SIW370" s="0"/>
      <c r="SIX370" s="0"/>
      <c r="SIY370" s="0"/>
      <c r="SIZ370" s="0"/>
      <c r="SJA370" s="0"/>
      <c r="SJB370" s="0"/>
      <c r="SJC370" s="0"/>
      <c r="SJD370" s="0"/>
      <c r="SJE370" s="0"/>
      <c r="SJF370" s="0"/>
      <c r="SJG370" s="0"/>
      <c r="SJH370" s="0"/>
      <c r="SJI370" s="0"/>
      <c r="SJJ370" s="0"/>
      <c r="SJK370" s="0"/>
      <c r="SJL370" s="0"/>
      <c r="SJM370" s="0"/>
      <c r="SJN370" s="0"/>
      <c r="SJO370" s="0"/>
      <c r="SJP370" s="0"/>
      <c r="SJQ370" s="0"/>
      <c r="SJR370" s="0"/>
      <c r="SJS370" s="0"/>
      <c r="SJT370" s="0"/>
      <c r="SJU370" s="0"/>
      <c r="SJV370" s="0"/>
      <c r="SJW370" s="0"/>
      <c r="SJX370" s="0"/>
      <c r="SJY370" s="0"/>
      <c r="SJZ370" s="0"/>
      <c r="SKA370" s="0"/>
      <c r="SKB370" s="0"/>
      <c r="SKC370" s="0"/>
      <c r="SKD370" s="0"/>
      <c r="SKE370" s="0"/>
      <c r="SKF370" s="0"/>
      <c r="SKG370" s="0"/>
      <c r="SKH370" s="0"/>
      <c r="SKI370" s="0"/>
      <c r="SKJ370" s="0"/>
      <c r="SKK370" s="0"/>
      <c r="SKL370" s="0"/>
      <c r="SKM370" s="0"/>
      <c r="SKN370" s="0"/>
      <c r="SKO370" s="0"/>
      <c r="SKP370" s="0"/>
      <c r="SKQ370" s="0"/>
      <c r="SKR370" s="0"/>
      <c r="SKS370" s="0"/>
      <c r="SKT370" s="0"/>
      <c r="SKU370" s="0"/>
      <c r="SKV370" s="0"/>
      <c r="SKW370" s="0"/>
      <c r="SKX370" s="0"/>
      <c r="SKY370" s="0"/>
      <c r="SKZ370" s="0"/>
      <c r="SLA370" s="0"/>
      <c r="SLB370" s="0"/>
      <c r="SLC370" s="0"/>
      <c r="SLD370" s="0"/>
      <c r="SLE370" s="0"/>
      <c r="SLF370" s="0"/>
      <c r="SLG370" s="0"/>
      <c r="SLH370" s="0"/>
      <c r="SLI370" s="0"/>
      <c r="SLJ370" s="0"/>
      <c r="SLK370" s="0"/>
      <c r="SLL370" s="0"/>
      <c r="SLM370" s="0"/>
      <c r="SLN370" s="0"/>
      <c r="SLO370" s="0"/>
      <c r="SLP370" s="0"/>
      <c r="SLQ370" s="0"/>
      <c r="SLR370" s="0"/>
      <c r="SLS370" s="0"/>
      <c r="SLT370" s="0"/>
      <c r="SLU370" s="0"/>
      <c r="SLV370" s="0"/>
      <c r="SLW370" s="0"/>
      <c r="SLX370" s="0"/>
      <c r="SLY370" s="0"/>
      <c r="SLZ370" s="0"/>
      <c r="SMA370" s="0"/>
      <c r="SMB370" s="0"/>
      <c r="SMC370" s="0"/>
      <c r="SMD370" s="0"/>
      <c r="SME370" s="0"/>
      <c r="SMF370" s="0"/>
      <c r="SMG370" s="0"/>
      <c r="SMH370" s="0"/>
      <c r="SMI370" s="0"/>
      <c r="SMJ370" s="0"/>
      <c r="SMK370" s="0"/>
      <c r="SML370" s="0"/>
      <c r="SMM370" s="0"/>
      <c r="SMN370" s="0"/>
      <c r="SMO370" s="0"/>
      <c r="SMP370" s="0"/>
      <c r="SMQ370" s="0"/>
      <c r="SMR370" s="0"/>
      <c r="SMS370" s="0"/>
      <c r="SMT370" s="0"/>
      <c r="SMU370" s="0"/>
      <c r="SMV370" s="0"/>
      <c r="SMW370" s="0"/>
      <c r="SMX370" s="0"/>
      <c r="SMY370" s="0"/>
      <c r="SMZ370" s="0"/>
      <c r="SNA370" s="0"/>
      <c r="SNB370" s="0"/>
      <c r="SNC370" s="0"/>
      <c r="SND370" s="0"/>
      <c r="SNE370" s="0"/>
      <c r="SNF370" s="0"/>
      <c r="SNG370" s="0"/>
      <c r="SNH370" s="0"/>
      <c r="SNI370" s="0"/>
      <c r="SNJ370" s="0"/>
      <c r="SNK370" s="0"/>
      <c r="SNL370" s="0"/>
      <c r="SNM370" s="0"/>
      <c r="SNN370" s="0"/>
      <c r="SNO370" s="0"/>
      <c r="SNP370" s="0"/>
      <c r="SNQ370" s="0"/>
      <c r="SNR370" s="0"/>
      <c r="SNS370" s="0"/>
      <c r="SNT370" s="0"/>
      <c r="SNU370" s="0"/>
      <c r="SNV370" s="0"/>
      <c r="SNW370" s="0"/>
      <c r="SNX370" s="0"/>
      <c r="SNY370" s="0"/>
      <c r="SNZ370" s="0"/>
      <c r="SOA370" s="0"/>
      <c r="SOB370" s="0"/>
      <c r="SOC370" s="0"/>
      <c r="SOD370" s="0"/>
      <c r="SOE370" s="0"/>
      <c r="SOF370" s="0"/>
      <c r="SOG370" s="0"/>
      <c r="SOH370" s="0"/>
      <c r="SOI370" s="0"/>
      <c r="SOJ370" s="0"/>
      <c r="SOK370" s="0"/>
      <c r="SOL370" s="0"/>
      <c r="SOM370" s="0"/>
      <c r="SON370" s="0"/>
      <c r="SOO370" s="0"/>
      <c r="SOP370" s="0"/>
      <c r="SOQ370" s="0"/>
      <c r="SOR370" s="0"/>
      <c r="SOS370" s="0"/>
      <c r="SOT370" s="0"/>
      <c r="SOU370" s="0"/>
      <c r="SOV370" s="0"/>
      <c r="SOW370" s="0"/>
      <c r="SOX370" s="0"/>
      <c r="SOY370" s="0"/>
      <c r="SOZ370" s="0"/>
      <c r="SPA370" s="0"/>
      <c r="SPB370" s="0"/>
      <c r="SPC370" s="0"/>
      <c r="SPD370" s="0"/>
      <c r="SPE370" s="0"/>
      <c r="SPF370" s="0"/>
      <c r="SPG370" s="0"/>
      <c r="SPH370" s="0"/>
      <c r="SPI370" s="0"/>
      <c r="SPJ370" s="0"/>
      <c r="SPK370" s="0"/>
      <c r="SPL370" s="0"/>
      <c r="SPM370" s="0"/>
      <c r="SPN370" s="0"/>
      <c r="SPO370" s="0"/>
      <c r="SPP370" s="0"/>
      <c r="SPQ370" s="0"/>
      <c r="SPR370" s="0"/>
      <c r="SPS370" s="0"/>
      <c r="SPT370" s="0"/>
      <c r="SPU370" s="0"/>
      <c r="SPV370" s="0"/>
      <c r="SPW370" s="0"/>
      <c r="SPX370" s="0"/>
      <c r="SPY370" s="0"/>
      <c r="SPZ370" s="0"/>
      <c r="SQA370" s="0"/>
      <c r="SQB370" s="0"/>
      <c r="SQC370" s="0"/>
      <c r="SQD370" s="0"/>
      <c r="SQE370" s="0"/>
      <c r="SQF370" s="0"/>
      <c r="SQG370" s="0"/>
      <c r="SQH370" s="0"/>
      <c r="SQI370" s="0"/>
      <c r="SQJ370" s="0"/>
      <c r="SQK370" s="0"/>
      <c r="SQL370" s="0"/>
      <c r="SQM370" s="0"/>
      <c r="SQN370" s="0"/>
      <c r="SQO370" s="0"/>
      <c r="SQP370" s="0"/>
      <c r="SQQ370" s="0"/>
      <c r="SQR370" s="0"/>
      <c r="SQS370" s="0"/>
      <c r="SQT370" s="0"/>
      <c r="SQU370" s="0"/>
      <c r="SQV370" s="0"/>
      <c r="SQW370" s="0"/>
      <c r="SQX370" s="0"/>
      <c r="SQY370" s="0"/>
      <c r="SQZ370" s="0"/>
      <c r="SRA370" s="0"/>
      <c r="SRB370" s="0"/>
      <c r="SRC370" s="0"/>
      <c r="SRD370" s="0"/>
      <c r="SRE370" s="0"/>
      <c r="SRF370" s="0"/>
      <c r="SRG370" s="0"/>
      <c r="SRH370" s="0"/>
      <c r="SRI370" s="0"/>
      <c r="SRJ370" s="0"/>
      <c r="SRK370" s="0"/>
      <c r="SRL370" s="0"/>
      <c r="SRM370" s="0"/>
      <c r="SRN370" s="0"/>
      <c r="SRO370" s="0"/>
      <c r="SRP370" s="0"/>
      <c r="SRQ370" s="0"/>
      <c r="SRR370" s="0"/>
      <c r="SRS370" s="0"/>
      <c r="SRT370" s="0"/>
      <c r="SRU370" s="0"/>
      <c r="SRV370" s="0"/>
      <c r="SRW370" s="0"/>
      <c r="SRX370" s="0"/>
      <c r="SRY370" s="0"/>
      <c r="SRZ370" s="0"/>
      <c r="SSA370" s="0"/>
      <c r="SSB370" s="0"/>
      <c r="SSC370" s="0"/>
      <c r="SSD370" s="0"/>
      <c r="SSE370" s="0"/>
      <c r="SSF370" s="0"/>
      <c r="SSG370" s="0"/>
      <c r="SSH370" s="0"/>
      <c r="SSI370" s="0"/>
      <c r="SSJ370" s="0"/>
      <c r="SSK370" s="0"/>
      <c r="SSL370" s="0"/>
      <c r="SSM370" s="0"/>
      <c r="SSN370" s="0"/>
      <c r="SSO370" s="0"/>
      <c r="SSP370" s="0"/>
      <c r="SSQ370" s="0"/>
      <c r="SSR370" s="0"/>
      <c r="SSS370" s="0"/>
      <c r="SST370" s="0"/>
      <c r="SSU370" s="0"/>
      <c r="SSV370" s="0"/>
      <c r="SSW370" s="0"/>
      <c r="SSX370" s="0"/>
      <c r="SSY370" s="0"/>
      <c r="SSZ370" s="0"/>
      <c r="STA370" s="0"/>
      <c r="STB370" s="0"/>
      <c r="STC370" s="0"/>
      <c r="STD370" s="0"/>
      <c r="STE370" s="0"/>
      <c r="STF370" s="0"/>
      <c r="STG370" s="0"/>
      <c r="STH370" s="0"/>
      <c r="STI370" s="0"/>
      <c r="STJ370" s="0"/>
      <c r="STK370" s="0"/>
      <c r="STL370" s="0"/>
      <c r="STM370" s="0"/>
      <c r="STN370" s="0"/>
      <c r="STO370" s="0"/>
      <c r="STP370" s="0"/>
      <c r="STQ370" s="0"/>
      <c r="STR370" s="0"/>
      <c r="STS370" s="0"/>
      <c r="STT370" s="0"/>
      <c r="STU370" s="0"/>
      <c r="STV370" s="0"/>
      <c r="STW370" s="0"/>
      <c r="STX370" s="0"/>
      <c r="STY370" s="0"/>
      <c r="STZ370" s="0"/>
      <c r="SUA370" s="0"/>
      <c r="SUB370" s="0"/>
      <c r="SUC370" s="0"/>
      <c r="SUD370" s="0"/>
      <c r="SUE370" s="0"/>
      <c r="SUF370" s="0"/>
      <c r="SUG370" s="0"/>
      <c r="SUH370" s="0"/>
      <c r="SUI370" s="0"/>
      <c r="SUJ370" s="0"/>
      <c r="SUK370" s="0"/>
      <c r="SUL370" s="0"/>
      <c r="SUM370" s="0"/>
      <c r="SUN370" s="0"/>
      <c r="SUO370" s="0"/>
      <c r="SUP370" s="0"/>
      <c r="SUQ370" s="0"/>
      <c r="SUR370" s="0"/>
      <c r="SUS370" s="0"/>
      <c r="SUT370" s="0"/>
      <c r="SUU370" s="0"/>
      <c r="SUV370" s="0"/>
      <c r="SUW370" s="0"/>
      <c r="SUX370" s="0"/>
      <c r="SUY370" s="0"/>
      <c r="SUZ370" s="0"/>
      <c r="SVA370" s="0"/>
      <c r="SVB370" s="0"/>
      <c r="SVC370" s="0"/>
      <c r="SVD370" s="0"/>
      <c r="SVE370" s="0"/>
      <c r="SVF370" s="0"/>
      <c r="SVG370" s="0"/>
      <c r="SVH370" s="0"/>
      <c r="SVI370" s="0"/>
      <c r="SVJ370" s="0"/>
      <c r="SVK370" s="0"/>
      <c r="SVL370" s="0"/>
      <c r="SVM370" s="0"/>
      <c r="SVN370" s="0"/>
      <c r="SVO370" s="0"/>
      <c r="SVP370" s="0"/>
      <c r="SVQ370" s="0"/>
      <c r="SVR370" s="0"/>
      <c r="SVS370" s="0"/>
      <c r="SVT370" s="0"/>
      <c r="SVU370" s="0"/>
      <c r="SVV370" s="0"/>
      <c r="SVW370" s="0"/>
      <c r="SVX370" s="0"/>
      <c r="SVY370" s="0"/>
      <c r="SVZ370" s="0"/>
      <c r="SWA370" s="0"/>
      <c r="SWB370" s="0"/>
      <c r="SWC370" s="0"/>
      <c r="SWD370" s="0"/>
      <c r="SWE370" s="0"/>
      <c r="SWF370" s="0"/>
      <c r="SWG370" s="0"/>
      <c r="SWH370" s="0"/>
      <c r="SWI370" s="0"/>
      <c r="SWJ370" s="0"/>
      <c r="SWK370" s="0"/>
      <c r="SWL370" s="0"/>
      <c r="SWM370" s="0"/>
      <c r="SWN370" s="0"/>
      <c r="SWO370" s="0"/>
      <c r="SWP370" s="0"/>
      <c r="SWQ370" s="0"/>
      <c r="SWR370" s="0"/>
      <c r="SWS370" s="0"/>
      <c r="SWT370" s="0"/>
      <c r="SWU370" s="0"/>
      <c r="SWV370" s="0"/>
      <c r="SWW370" s="0"/>
      <c r="SWX370" s="0"/>
      <c r="SWY370" s="0"/>
      <c r="SWZ370" s="0"/>
      <c r="SXA370" s="0"/>
      <c r="SXB370" s="0"/>
      <c r="SXC370" s="0"/>
      <c r="SXD370" s="0"/>
      <c r="SXE370" s="0"/>
      <c r="SXF370" s="0"/>
      <c r="SXG370" s="0"/>
      <c r="SXH370" s="0"/>
      <c r="SXI370" s="0"/>
      <c r="SXJ370" s="0"/>
      <c r="SXK370" s="0"/>
      <c r="SXL370" s="0"/>
      <c r="SXM370" s="0"/>
      <c r="SXN370" s="0"/>
      <c r="SXO370" s="0"/>
      <c r="SXP370" s="0"/>
      <c r="SXQ370" s="0"/>
      <c r="SXR370" s="0"/>
      <c r="SXS370" s="0"/>
      <c r="SXT370" s="0"/>
      <c r="SXU370" s="0"/>
      <c r="SXV370" s="0"/>
      <c r="SXW370" s="0"/>
      <c r="SXX370" s="0"/>
      <c r="SXY370" s="0"/>
      <c r="SXZ370" s="0"/>
      <c r="SYA370" s="0"/>
      <c r="SYB370" s="0"/>
      <c r="SYC370" s="0"/>
      <c r="SYD370" s="0"/>
      <c r="SYE370" s="0"/>
      <c r="SYF370" s="0"/>
      <c r="SYG370" s="0"/>
      <c r="SYH370" s="0"/>
      <c r="SYI370" s="0"/>
      <c r="SYJ370" s="0"/>
      <c r="SYK370" s="0"/>
      <c r="SYL370" s="0"/>
      <c r="SYM370" s="0"/>
      <c r="SYN370" s="0"/>
      <c r="SYO370" s="0"/>
      <c r="SYP370" s="0"/>
      <c r="SYQ370" s="0"/>
      <c r="SYR370" s="0"/>
      <c r="SYS370" s="0"/>
      <c r="SYT370" s="0"/>
      <c r="SYU370" s="0"/>
      <c r="SYV370" s="0"/>
      <c r="SYW370" s="0"/>
      <c r="SYX370" s="0"/>
      <c r="SYY370" s="0"/>
      <c r="SYZ370" s="0"/>
      <c r="SZA370" s="0"/>
      <c r="SZB370" s="0"/>
      <c r="SZC370" s="0"/>
      <c r="SZD370" s="0"/>
      <c r="SZE370" s="0"/>
      <c r="SZF370" s="0"/>
      <c r="SZG370" s="0"/>
      <c r="SZH370" s="0"/>
      <c r="SZI370" s="0"/>
      <c r="SZJ370" s="0"/>
      <c r="SZK370" s="0"/>
      <c r="SZL370" s="0"/>
      <c r="SZM370" s="0"/>
      <c r="SZN370" s="0"/>
      <c r="SZO370" s="0"/>
      <c r="SZP370" s="0"/>
      <c r="SZQ370" s="0"/>
      <c r="SZR370" s="0"/>
      <c r="SZS370" s="0"/>
      <c r="SZT370" s="0"/>
      <c r="SZU370" s="0"/>
      <c r="SZV370" s="0"/>
      <c r="SZW370" s="0"/>
      <c r="SZX370" s="0"/>
      <c r="SZY370" s="0"/>
      <c r="SZZ370" s="0"/>
      <c r="TAA370" s="0"/>
      <c r="TAB370" s="0"/>
      <c r="TAC370" s="0"/>
      <c r="TAD370" s="0"/>
      <c r="TAE370" s="0"/>
      <c r="TAF370" s="0"/>
      <c r="TAG370" s="0"/>
      <c r="TAH370" s="0"/>
      <c r="TAI370" s="0"/>
      <c r="TAJ370" s="0"/>
      <c r="TAK370" s="0"/>
      <c r="TAL370" s="0"/>
      <c r="TAM370" s="0"/>
      <c r="TAN370" s="0"/>
      <c r="TAO370" s="0"/>
      <c r="TAP370" s="0"/>
      <c r="TAQ370" s="0"/>
      <c r="TAR370" s="0"/>
      <c r="TAS370" s="0"/>
      <c r="TAT370" s="0"/>
      <c r="TAU370" s="0"/>
      <c r="TAV370" s="0"/>
      <c r="TAW370" s="0"/>
      <c r="TAX370" s="0"/>
      <c r="TAY370" s="0"/>
      <c r="TAZ370" s="0"/>
      <c r="TBA370" s="0"/>
      <c r="TBB370" s="0"/>
      <c r="TBC370" s="0"/>
      <c r="TBD370" s="0"/>
      <c r="TBE370" s="0"/>
      <c r="TBF370" s="0"/>
      <c r="TBG370" s="0"/>
      <c r="TBH370" s="0"/>
      <c r="TBI370" s="0"/>
      <c r="TBJ370" s="0"/>
      <c r="TBK370" s="0"/>
      <c r="TBL370" s="0"/>
      <c r="TBM370" s="0"/>
      <c r="TBN370" s="0"/>
      <c r="TBO370" s="0"/>
      <c r="TBP370" s="0"/>
      <c r="TBQ370" s="0"/>
      <c r="TBR370" s="0"/>
      <c r="TBS370" s="0"/>
      <c r="TBT370" s="0"/>
      <c r="TBU370" s="0"/>
      <c r="TBV370" s="0"/>
      <c r="TBW370" s="0"/>
      <c r="TBX370" s="0"/>
      <c r="TBY370" s="0"/>
      <c r="TBZ370" s="0"/>
      <c r="TCA370" s="0"/>
      <c r="TCB370" s="0"/>
      <c r="TCC370" s="0"/>
      <c r="TCD370" s="0"/>
      <c r="TCE370" s="0"/>
      <c r="TCF370" s="0"/>
      <c r="TCG370" s="0"/>
      <c r="TCH370" s="0"/>
      <c r="TCI370" s="0"/>
      <c r="TCJ370" s="0"/>
      <c r="TCK370" s="0"/>
      <c r="TCL370" s="0"/>
      <c r="TCM370" s="0"/>
      <c r="TCN370" s="0"/>
      <c r="TCO370" s="0"/>
      <c r="TCP370" s="0"/>
      <c r="TCQ370" s="0"/>
      <c r="TCR370" s="0"/>
      <c r="TCS370" s="0"/>
      <c r="TCT370" s="0"/>
      <c r="TCU370" s="0"/>
      <c r="TCV370" s="0"/>
      <c r="TCW370" s="0"/>
      <c r="TCX370" s="0"/>
      <c r="TCY370" s="0"/>
      <c r="TCZ370" s="0"/>
      <c r="TDA370" s="0"/>
      <c r="TDB370" s="0"/>
      <c r="TDC370" s="0"/>
      <c r="TDD370" s="0"/>
      <c r="TDE370" s="0"/>
      <c r="TDF370" s="0"/>
      <c r="TDG370" s="0"/>
      <c r="TDH370" s="0"/>
      <c r="TDI370" s="0"/>
      <c r="TDJ370" s="0"/>
      <c r="TDK370" s="0"/>
      <c r="TDL370" s="0"/>
      <c r="TDM370" s="0"/>
      <c r="TDN370" s="0"/>
      <c r="TDO370" s="0"/>
      <c r="TDP370" s="0"/>
      <c r="TDQ370" s="0"/>
      <c r="TDR370" s="0"/>
      <c r="TDS370" s="0"/>
      <c r="TDT370" s="0"/>
      <c r="TDU370" s="0"/>
      <c r="TDV370" s="0"/>
      <c r="TDW370" s="0"/>
      <c r="TDX370" s="0"/>
      <c r="TDY370" s="0"/>
      <c r="TDZ370" s="0"/>
      <c r="TEA370" s="0"/>
      <c r="TEB370" s="0"/>
      <c r="TEC370" s="0"/>
      <c r="TED370" s="0"/>
      <c r="TEE370" s="0"/>
      <c r="TEF370" s="0"/>
      <c r="TEG370" s="0"/>
      <c r="TEH370" s="0"/>
      <c r="TEI370" s="0"/>
      <c r="TEJ370" s="0"/>
      <c r="TEK370" s="0"/>
      <c r="TEL370" s="0"/>
      <c r="TEM370" s="0"/>
      <c r="TEN370" s="0"/>
      <c r="TEO370" s="0"/>
      <c r="TEP370" s="0"/>
      <c r="TEQ370" s="0"/>
      <c r="TER370" s="0"/>
      <c r="TES370" s="0"/>
      <c r="TET370" s="0"/>
      <c r="TEU370" s="0"/>
      <c r="TEV370" s="0"/>
      <c r="TEW370" s="0"/>
      <c r="TEX370" s="0"/>
      <c r="TEY370" s="0"/>
      <c r="TEZ370" s="0"/>
      <c r="TFA370" s="0"/>
      <c r="TFB370" s="0"/>
      <c r="TFC370" s="0"/>
      <c r="TFD370" s="0"/>
      <c r="TFE370" s="0"/>
      <c r="TFF370" s="0"/>
      <c r="TFG370" s="0"/>
      <c r="TFH370" s="0"/>
      <c r="TFI370" s="0"/>
      <c r="TFJ370" s="0"/>
      <c r="TFK370" s="0"/>
      <c r="TFL370" s="0"/>
      <c r="TFM370" s="0"/>
      <c r="TFN370" s="0"/>
      <c r="TFO370" s="0"/>
      <c r="TFP370" s="0"/>
      <c r="TFQ370" s="0"/>
      <c r="TFR370" s="0"/>
      <c r="TFS370" s="0"/>
      <c r="TFT370" s="0"/>
      <c r="TFU370" s="0"/>
      <c r="TFV370" s="0"/>
      <c r="TFW370" s="0"/>
      <c r="TFX370" s="0"/>
      <c r="TFY370" s="0"/>
      <c r="TFZ370" s="0"/>
      <c r="TGA370" s="0"/>
      <c r="TGB370" s="0"/>
      <c r="TGC370" s="0"/>
      <c r="TGD370" s="0"/>
      <c r="TGE370" s="0"/>
      <c r="TGF370" s="0"/>
      <c r="TGG370" s="0"/>
      <c r="TGH370" s="0"/>
      <c r="TGI370" s="0"/>
      <c r="TGJ370" s="0"/>
      <c r="TGK370" s="0"/>
      <c r="TGL370" s="0"/>
      <c r="TGM370" s="0"/>
      <c r="TGN370" s="0"/>
      <c r="TGO370" s="0"/>
      <c r="TGP370" s="0"/>
      <c r="TGQ370" s="0"/>
      <c r="TGR370" s="0"/>
      <c r="TGS370" s="0"/>
      <c r="TGT370" s="0"/>
      <c r="TGU370" s="0"/>
      <c r="TGV370" s="0"/>
      <c r="TGW370" s="0"/>
      <c r="TGX370" s="0"/>
      <c r="TGY370" s="0"/>
      <c r="TGZ370" s="0"/>
      <c r="THA370" s="0"/>
      <c r="THB370" s="0"/>
      <c r="THC370" s="0"/>
      <c r="THD370" s="0"/>
      <c r="THE370" s="0"/>
      <c r="THF370" s="0"/>
      <c r="THG370" s="0"/>
      <c r="THH370" s="0"/>
      <c r="THI370" s="0"/>
      <c r="THJ370" s="0"/>
      <c r="THK370" s="0"/>
      <c r="THL370" s="0"/>
      <c r="THM370" s="0"/>
      <c r="THN370" s="0"/>
      <c r="THO370" s="0"/>
      <c r="THP370" s="0"/>
      <c r="THQ370" s="0"/>
      <c r="THR370" s="0"/>
      <c r="THS370" s="0"/>
      <c r="THT370" s="0"/>
      <c r="THU370" s="0"/>
      <c r="THV370" s="0"/>
      <c r="THW370" s="0"/>
      <c r="THX370" s="0"/>
      <c r="THY370" s="0"/>
      <c r="THZ370" s="0"/>
      <c r="TIA370" s="0"/>
      <c r="TIB370" s="0"/>
      <c r="TIC370" s="0"/>
      <c r="TID370" s="0"/>
      <c r="TIE370" s="0"/>
      <c r="TIF370" s="0"/>
      <c r="TIG370" s="0"/>
      <c r="TIH370" s="0"/>
      <c r="TII370" s="0"/>
      <c r="TIJ370" s="0"/>
      <c r="TIK370" s="0"/>
      <c r="TIL370" s="0"/>
      <c r="TIM370" s="0"/>
      <c r="TIN370" s="0"/>
      <c r="TIO370" s="0"/>
      <c r="TIP370" s="0"/>
      <c r="TIQ370" s="0"/>
      <c r="TIR370" s="0"/>
      <c r="TIS370" s="0"/>
      <c r="TIT370" s="0"/>
      <c r="TIU370" s="0"/>
      <c r="TIV370" s="0"/>
      <c r="TIW370" s="0"/>
      <c r="TIX370" s="0"/>
      <c r="TIY370" s="0"/>
      <c r="TIZ370" s="0"/>
      <c r="TJA370" s="0"/>
      <c r="TJB370" s="0"/>
      <c r="TJC370" s="0"/>
      <c r="TJD370" s="0"/>
      <c r="TJE370" s="0"/>
      <c r="TJF370" s="0"/>
      <c r="TJG370" s="0"/>
      <c r="TJH370" s="0"/>
      <c r="TJI370" s="0"/>
      <c r="TJJ370" s="0"/>
      <c r="TJK370" s="0"/>
      <c r="TJL370" s="0"/>
      <c r="TJM370" s="0"/>
      <c r="TJN370" s="0"/>
      <c r="TJO370" s="0"/>
      <c r="TJP370" s="0"/>
      <c r="TJQ370" s="0"/>
      <c r="TJR370" s="0"/>
      <c r="TJS370" s="0"/>
      <c r="TJT370" s="0"/>
      <c r="TJU370" s="0"/>
      <c r="TJV370" s="0"/>
      <c r="TJW370" s="0"/>
      <c r="TJX370" s="0"/>
      <c r="TJY370" s="0"/>
      <c r="TJZ370" s="0"/>
      <c r="TKA370" s="0"/>
      <c r="TKB370" s="0"/>
      <c r="TKC370" s="0"/>
      <c r="TKD370" s="0"/>
      <c r="TKE370" s="0"/>
      <c r="TKF370" s="0"/>
      <c r="TKG370" s="0"/>
      <c r="TKH370" s="0"/>
      <c r="TKI370" s="0"/>
      <c r="TKJ370" s="0"/>
      <c r="TKK370" s="0"/>
      <c r="TKL370" s="0"/>
      <c r="TKM370" s="0"/>
      <c r="TKN370" s="0"/>
      <c r="TKO370" s="0"/>
      <c r="TKP370" s="0"/>
      <c r="TKQ370" s="0"/>
      <c r="TKR370" s="0"/>
      <c r="TKS370" s="0"/>
      <c r="TKT370" s="0"/>
      <c r="TKU370" s="0"/>
      <c r="TKV370" s="0"/>
      <c r="TKW370" s="0"/>
      <c r="TKX370" s="0"/>
      <c r="TKY370" s="0"/>
      <c r="TKZ370" s="0"/>
      <c r="TLA370" s="0"/>
      <c r="TLB370" s="0"/>
      <c r="TLC370" s="0"/>
      <c r="TLD370" s="0"/>
      <c r="TLE370" s="0"/>
      <c r="TLF370" s="0"/>
      <c r="TLG370" s="0"/>
      <c r="TLH370" s="0"/>
      <c r="TLI370" s="0"/>
      <c r="TLJ370" s="0"/>
      <c r="TLK370" s="0"/>
      <c r="TLL370" s="0"/>
      <c r="TLM370" s="0"/>
      <c r="TLN370" s="0"/>
      <c r="TLO370" s="0"/>
      <c r="TLP370" s="0"/>
      <c r="TLQ370" s="0"/>
      <c r="TLR370" s="0"/>
      <c r="TLS370" s="0"/>
      <c r="TLT370" s="0"/>
      <c r="TLU370" s="0"/>
      <c r="TLV370" s="0"/>
      <c r="TLW370" s="0"/>
      <c r="TLX370" s="0"/>
      <c r="TLY370" s="0"/>
      <c r="TLZ370" s="0"/>
      <c r="TMA370" s="0"/>
      <c r="TMB370" s="0"/>
      <c r="TMC370" s="0"/>
      <c r="TMD370" s="0"/>
      <c r="TME370" s="0"/>
      <c r="TMF370" s="0"/>
      <c r="TMG370" s="0"/>
      <c r="TMH370" s="0"/>
      <c r="TMI370" s="0"/>
      <c r="TMJ370" s="0"/>
      <c r="TMK370" s="0"/>
      <c r="TML370" s="0"/>
      <c r="TMM370" s="0"/>
      <c r="TMN370" s="0"/>
      <c r="TMO370" s="0"/>
      <c r="TMP370" s="0"/>
      <c r="TMQ370" s="0"/>
      <c r="TMR370" s="0"/>
      <c r="TMS370" s="0"/>
      <c r="TMT370" s="0"/>
      <c r="TMU370" s="0"/>
      <c r="TMV370" s="0"/>
      <c r="TMW370" s="0"/>
      <c r="TMX370" s="0"/>
      <c r="TMY370" s="0"/>
      <c r="TMZ370" s="0"/>
      <c r="TNA370" s="0"/>
      <c r="TNB370" s="0"/>
      <c r="TNC370" s="0"/>
      <c r="TND370" s="0"/>
      <c r="TNE370" s="0"/>
      <c r="TNF370" s="0"/>
      <c r="TNG370" s="0"/>
      <c r="TNH370" s="0"/>
      <c r="TNI370" s="0"/>
      <c r="TNJ370" s="0"/>
      <c r="TNK370" s="0"/>
      <c r="TNL370" s="0"/>
      <c r="TNM370" s="0"/>
      <c r="TNN370" s="0"/>
      <c r="TNO370" s="0"/>
      <c r="TNP370" s="0"/>
      <c r="TNQ370" s="0"/>
      <c r="TNR370" s="0"/>
      <c r="TNS370" s="0"/>
      <c r="TNT370" s="0"/>
      <c r="TNU370" s="0"/>
      <c r="TNV370" s="0"/>
      <c r="TNW370" s="0"/>
      <c r="TNX370" s="0"/>
      <c r="TNY370" s="0"/>
      <c r="TNZ370" s="0"/>
      <c r="TOA370" s="0"/>
      <c r="TOB370" s="0"/>
      <c r="TOC370" s="0"/>
      <c r="TOD370" s="0"/>
      <c r="TOE370" s="0"/>
      <c r="TOF370" s="0"/>
      <c r="TOG370" s="0"/>
      <c r="TOH370" s="0"/>
      <c r="TOI370" s="0"/>
      <c r="TOJ370" s="0"/>
      <c r="TOK370" s="0"/>
      <c r="TOL370" s="0"/>
      <c r="TOM370" s="0"/>
      <c r="TON370" s="0"/>
      <c r="TOO370" s="0"/>
      <c r="TOP370" s="0"/>
      <c r="TOQ370" s="0"/>
      <c r="TOR370" s="0"/>
      <c r="TOS370" s="0"/>
      <c r="TOT370" s="0"/>
      <c r="TOU370" s="0"/>
      <c r="TOV370" s="0"/>
      <c r="TOW370" s="0"/>
      <c r="TOX370" s="0"/>
      <c r="TOY370" s="0"/>
      <c r="TOZ370" s="0"/>
      <c r="TPA370" s="0"/>
      <c r="TPB370" s="0"/>
      <c r="TPC370" s="0"/>
      <c r="TPD370" s="0"/>
      <c r="TPE370" s="0"/>
      <c r="TPF370" s="0"/>
      <c r="TPG370" s="0"/>
      <c r="TPH370" s="0"/>
      <c r="TPI370" s="0"/>
      <c r="TPJ370" s="0"/>
      <c r="TPK370" s="0"/>
      <c r="TPL370" s="0"/>
      <c r="TPM370" s="0"/>
      <c r="TPN370" s="0"/>
      <c r="TPO370" s="0"/>
      <c r="TPP370" s="0"/>
      <c r="TPQ370" s="0"/>
      <c r="TPR370" s="0"/>
      <c r="TPS370" s="0"/>
      <c r="TPT370" s="0"/>
      <c r="TPU370" s="0"/>
      <c r="TPV370" s="0"/>
      <c r="TPW370" s="0"/>
      <c r="TPX370" s="0"/>
      <c r="TPY370" s="0"/>
      <c r="TPZ370" s="0"/>
      <c r="TQA370" s="0"/>
      <c r="TQB370" s="0"/>
      <c r="TQC370" s="0"/>
      <c r="TQD370" s="0"/>
      <c r="TQE370" s="0"/>
      <c r="TQF370" s="0"/>
      <c r="TQG370" s="0"/>
      <c r="TQH370" s="0"/>
      <c r="TQI370" s="0"/>
      <c r="TQJ370" s="0"/>
      <c r="TQK370" s="0"/>
      <c r="TQL370" s="0"/>
      <c r="TQM370" s="0"/>
      <c r="TQN370" s="0"/>
      <c r="TQO370" s="0"/>
      <c r="TQP370" s="0"/>
      <c r="TQQ370" s="0"/>
      <c r="TQR370" s="0"/>
      <c r="TQS370" s="0"/>
      <c r="TQT370" s="0"/>
      <c r="TQU370" s="0"/>
      <c r="TQV370" s="0"/>
      <c r="TQW370" s="0"/>
      <c r="TQX370" s="0"/>
      <c r="TQY370" s="0"/>
      <c r="TQZ370" s="0"/>
      <c r="TRA370" s="0"/>
      <c r="TRB370" s="0"/>
      <c r="TRC370" s="0"/>
      <c r="TRD370" s="0"/>
      <c r="TRE370" s="0"/>
      <c r="TRF370" s="0"/>
      <c r="TRG370" s="0"/>
      <c r="TRH370" s="0"/>
      <c r="TRI370" s="0"/>
      <c r="TRJ370" s="0"/>
      <c r="TRK370" s="0"/>
      <c r="TRL370" s="0"/>
      <c r="TRM370" s="0"/>
      <c r="TRN370" s="0"/>
      <c r="TRO370" s="0"/>
      <c r="TRP370" s="0"/>
      <c r="TRQ370" s="0"/>
      <c r="TRR370" s="0"/>
      <c r="TRS370" s="0"/>
      <c r="TRT370" s="0"/>
      <c r="TRU370" s="0"/>
      <c r="TRV370" s="0"/>
      <c r="TRW370" s="0"/>
      <c r="TRX370" s="0"/>
      <c r="TRY370" s="0"/>
      <c r="TRZ370" s="0"/>
      <c r="TSA370" s="0"/>
      <c r="TSB370" s="0"/>
      <c r="TSC370" s="0"/>
      <c r="TSD370" s="0"/>
      <c r="TSE370" s="0"/>
      <c r="TSF370" s="0"/>
      <c r="TSG370" s="0"/>
      <c r="TSH370" s="0"/>
      <c r="TSI370" s="0"/>
      <c r="TSJ370" s="0"/>
      <c r="TSK370" s="0"/>
      <c r="TSL370" s="0"/>
      <c r="TSM370" s="0"/>
      <c r="TSN370" s="0"/>
      <c r="TSO370" s="0"/>
      <c r="TSP370" s="0"/>
      <c r="TSQ370" s="0"/>
      <c r="TSR370" s="0"/>
      <c r="TSS370" s="0"/>
      <c r="TST370" s="0"/>
      <c r="TSU370" s="0"/>
      <c r="TSV370" s="0"/>
      <c r="TSW370" s="0"/>
      <c r="TSX370" s="0"/>
      <c r="TSY370" s="0"/>
      <c r="TSZ370" s="0"/>
      <c r="TTA370" s="0"/>
      <c r="TTB370" s="0"/>
      <c r="TTC370" s="0"/>
      <c r="TTD370" s="0"/>
      <c r="TTE370" s="0"/>
      <c r="TTF370" s="0"/>
      <c r="TTG370" s="0"/>
      <c r="TTH370" s="0"/>
      <c r="TTI370" s="0"/>
      <c r="TTJ370" s="0"/>
      <c r="TTK370" s="0"/>
      <c r="TTL370" s="0"/>
      <c r="TTM370" s="0"/>
      <c r="TTN370" s="0"/>
      <c r="TTO370" s="0"/>
      <c r="TTP370" s="0"/>
      <c r="TTQ370" s="0"/>
      <c r="TTR370" s="0"/>
      <c r="TTS370" s="0"/>
      <c r="TTT370" s="0"/>
      <c r="TTU370" s="0"/>
      <c r="TTV370" s="0"/>
      <c r="TTW370" s="0"/>
      <c r="TTX370" s="0"/>
      <c r="TTY370" s="0"/>
      <c r="TTZ370" s="0"/>
      <c r="TUA370" s="0"/>
      <c r="TUB370" s="0"/>
      <c r="TUC370" s="0"/>
      <c r="TUD370" s="0"/>
      <c r="TUE370" s="0"/>
      <c r="TUF370" s="0"/>
      <c r="TUG370" s="0"/>
      <c r="TUH370" s="0"/>
      <c r="TUI370" s="0"/>
      <c r="TUJ370" s="0"/>
      <c r="TUK370" s="0"/>
      <c r="TUL370" s="0"/>
      <c r="TUM370" s="0"/>
      <c r="TUN370" s="0"/>
      <c r="TUO370" s="0"/>
      <c r="TUP370" s="0"/>
      <c r="TUQ370" s="0"/>
      <c r="TUR370" s="0"/>
      <c r="TUS370" s="0"/>
      <c r="TUT370" s="0"/>
      <c r="TUU370" s="0"/>
      <c r="TUV370" s="0"/>
      <c r="TUW370" s="0"/>
      <c r="TUX370" s="0"/>
      <c r="TUY370" s="0"/>
      <c r="TUZ370" s="0"/>
      <c r="TVA370" s="0"/>
      <c r="TVB370" s="0"/>
      <c r="TVC370" s="0"/>
      <c r="TVD370" s="0"/>
      <c r="TVE370" s="0"/>
      <c r="TVF370" s="0"/>
      <c r="TVG370" s="0"/>
      <c r="TVH370" s="0"/>
      <c r="TVI370" s="0"/>
      <c r="TVJ370" s="0"/>
      <c r="TVK370" s="0"/>
      <c r="TVL370" s="0"/>
      <c r="TVM370" s="0"/>
      <c r="TVN370" s="0"/>
      <c r="TVO370" s="0"/>
      <c r="TVP370" s="0"/>
      <c r="TVQ370" s="0"/>
      <c r="TVR370" s="0"/>
      <c r="TVS370" s="0"/>
      <c r="TVT370" s="0"/>
      <c r="TVU370" s="0"/>
      <c r="TVV370" s="0"/>
      <c r="TVW370" s="0"/>
      <c r="TVX370" s="0"/>
      <c r="TVY370" s="0"/>
      <c r="TVZ370" s="0"/>
      <c r="TWA370" s="0"/>
      <c r="TWB370" s="0"/>
      <c r="TWC370" s="0"/>
      <c r="TWD370" s="0"/>
      <c r="TWE370" s="0"/>
      <c r="TWF370" s="0"/>
      <c r="TWG370" s="0"/>
      <c r="TWH370" s="0"/>
      <c r="TWI370" s="0"/>
      <c r="TWJ370" s="0"/>
      <c r="TWK370" s="0"/>
      <c r="TWL370" s="0"/>
      <c r="TWM370" s="0"/>
      <c r="TWN370" s="0"/>
      <c r="TWO370" s="0"/>
      <c r="TWP370" s="0"/>
      <c r="TWQ370" s="0"/>
      <c r="TWR370" s="0"/>
      <c r="TWS370" s="0"/>
      <c r="TWT370" s="0"/>
      <c r="TWU370" s="0"/>
      <c r="TWV370" s="0"/>
      <c r="TWW370" s="0"/>
      <c r="TWX370" s="0"/>
      <c r="TWY370" s="0"/>
      <c r="TWZ370" s="0"/>
      <c r="TXA370" s="0"/>
      <c r="TXB370" s="0"/>
      <c r="TXC370" s="0"/>
      <c r="TXD370" s="0"/>
      <c r="TXE370" s="0"/>
      <c r="TXF370" s="0"/>
      <c r="TXG370" s="0"/>
      <c r="TXH370" s="0"/>
      <c r="TXI370" s="0"/>
      <c r="TXJ370" s="0"/>
      <c r="TXK370" s="0"/>
      <c r="TXL370" s="0"/>
      <c r="TXM370" s="0"/>
      <c r="TXN370" s="0"/>
      <c r="TXO370" s="0"/>
      <c r="TXP370" s="0"/>
      <c r="TXQ370" s="0"/>
      <c r="TXR370" s="0"/>
      <c r="TXS370" s="0"/>
      <c r="TXT370" s="0"/>
      <c r="TXU370" s="0"/>
      <c r="TXV370" s="0"/>
      <c r="TXW370" s="0"/>
      <c r="TXX370" s="0"/>
      <c r="TXY370" s="0"/>
      <c r="TXZ370" s="0"/>
      <c r="TYA370" s="0"/>
      <c r="TYB370" s="0"/>
      <c r="TYC370" s="0"/>
      <c r="TYD370" s="0"/>
      <c r="TYE370" s="0"/>
      <c r="TYF370" s="0"/>
      <c r="TYG370" s="0"/>
      <c r="TYH370" s="0"/>
      <c r="TYI370" s="0"/>
      <c r="TYJ370" s="0"/>
      <c r="TYK370" s="0"/>
      <c r="TYL370" s="0"/>
      <c r="TYM370" s="0"/>
      <c r="TYN370" s="0"/>
      <c r="TYO370" s="0"/>
      <c r="TYP370" s="0"/>
      <c r="TYQ370" s="0"/>
      <c r="TYR370" s="0"/>
      <c r="TYS370" s="0"/>
      <c r="TYT370" s="0"/>
      <c r="TYU370" s="0"/>
      <c r="TYV370" s="0"/>
      <c r="TYW370" s="0"/>
      <c r="TYX370" s="0"/>
      <c r="TYY370" s="0"/>
      <c r="TYZ370" s="0"/>
      <c r="TZA370" s="0"/>
      <c r="TZB370" s="0"/>
      <c r="TZC370" s="0"/>
      <c r="TZD370" s="0"/>
      <c r="TZE370" s="0"/>
      <c r="TZF370" s="0"/>
      <c r="TZG370" s="0"/>
      <c r="TZH370" s="0"/>
      <c r="TZI370" s="0"/>
      <c r="TZJ370" s="0"/>
      <c r="TZK370" s="0"/>
      <c r="TZL370" s="0"/>
      <c r="TZM370" s="0"/>
      <c r="TZN370" s="0"/>
      <c r="TZO370" s="0"/>
      <c r="TZP370" s="0"/>
      <c r="TZQ370" s="0"/>
      <c r="TZR370" s="0"/>
      <c r="TZS370" s="0"/>
      <c r="TZT370" s="0"/>
      <c r="TZU370" s="0"/>
      <c r="TZV370" s="0"/>
      <c r="TZW370" s="0"/>
      <c r="TZX370" s="0"/>
      <c r="TZY370" s="0"/>
      <c r="TZZ370" s="0"/>
      <c r="UAA370" s="0"/>
      <c r="UAB370" s="0"/>
      <c r="UAC370" s="0"/>
      <c r="UAD370" s="0"/>
      <c r="UAE370" s="0"/>
      <c r="UAF370" s="0"/>
      <c r="UAG370" s="0"/>
      <c r="UAH370" s="0"/>
      <c r="UAI370" s="0"/>
      <c r="UAJ370" s="0"/>
      <c r="UAK370" s="0"/>
      <c r="UAL370" s="0"/>
      <c r="UAM370" s="0"/>
      <c r="UAN370" s="0"/>
      <c r="UAO370" s="0"/>
      <c r="UAP370" s="0"/>
      <c r="UAQ370" s="0"/>
      <c r="UAR370" s="0"/>
      <c r="UAS370" s="0"/>
      <c r="UAT370" s="0"/>
      <c r="UAU370" s="0"/>
      <c r="UAV370" s="0"/>
      <c r="UAW370" s="0"/>
      <c r="UAX370" s="0"/>
      <c r="UAY370" s="0"/>
      <c r="UAZ370" s="0"/>
      <c r="UBA370" s="0"/>
      <c r="UBB370" s="0"/>
      <c r="UBC370" s="0"/>
      <c r="UBD370" s="0"/>
      <c r="UBE370" s="0"/>
      <c r="UBF370" s="0"/>
      <c r="UBG370" s="0"/>
      <c r="UBH370" s="0"/>
      <c r="UBI370" s="0"/>
      <c r="UBJ370" s="0"/>
      <c r="UBK370" s="0"/>
      <c r="UBL370" s="0"/>
      <c r="UBM370" s="0"/>
      <c r="UBN370" s="0"/>
      <c r="UBO370" s="0"/>
      <c r="UBP370" s="0"/>
      <c r="UBQ370" s="0"/>
      <c r="UBR370" s="0"/>
      <c r="UBS370" s="0"/>
      <c r="UBT370" s="0"/>
      <c r="UBU370" s="0"/>
      <c r="UBV370" s="0"/>
      <c r="UBW370" s="0"/>
      <c r="UBX370" s="0"/>
      <c r="UBY370" s="0"/>
      <c r="UBZ370" s="0"/>
      <c r="UCA370" s="0"/>
      <c r="UCB370" s="0"/>
      <c r="UCC370" s="0"/>
      <c r="UCD370" s="0"/>
      <c r="UCE370" s="0"/>
      <c r="UCF370" s="0"/>
      <c r="UCG370" s="0"/>
      <c r="UCH370" s="0"/>
      <c r="UCI370" s="0"/>
      <c r="UCJ370" s="0"/>
      <c r="UCK370" s="0"/>
      <c r="UCL370" s="0"/>
      <c r="UCM370" s="0"/>
      <c r="UCN370" s="0"/>
      <c r="UCO370" s="0"/>
      <c r="UCP370" s="0"/>
      <c r="UCQ370" s="0"/>
      <c r="UCR370" s="0"/>
      <c r="UCS370" s="0"/>
      <c r="UCT370" s="0"/>
      <c r="UCU370" s="0"/>
      <c r="UCV370" s="0"/>
      <c r="UCW370" s="0"/>
      <c r="UCX370" s="0"/>
      <c r="UCY370" s="0"/>
      <c r="UCZ370" s="0"/>
      <c r="UDA370" s="0"/>
      <c r="UDB370" s="0"/>
      <c r="UDC370" s="0"/>
      <c r="UDD370" s="0"/>
      <c r="UDE370" s="0"/>
      <c r="UDF370" s="0"/>
      <c r="UDG370" s="0"/>
      <c r="UDH370" s="0"/>
      <c r="UDI370" s="0"/>
      <c r="UDJ370" s="0"/>
      <c r="UDK370" s="0"/>
      <c r="UDL370" s="0"/>
      <c r="UDM370" s="0"/>
      <c r="UDN370" s="0"/>
      <c r="UDO370" s="0"/>
      <c r="UDP370" s="0"/>
      <c r="UDQ370" s="0"/>
      <c r="UDR370" s="0"/>
      <c r="UDS370" s="0"/>
      <c r="UDT370" s="0"/>
      <c r="UDU370" s="0"/>
      <c r="UDV370" s="0"/>
      <c r="UDW370" s="0"/>
      <c r="UDX370" s="0"/>
      <c r="UDY370" s="0"/>
      <c r="UDZ370" s="0"/>
      <c r="UEA370" s="0"/>
      <c r="UEB370" s="0"/>
      <c r="UEC370" s="0"/>
      <c r="UED370" s="0"/>
      <c r="UEE370" s="0"/>
      <c r="UEF370" s="0"/>
      <c r="UEG370" s="0"/>
      <c r="UEH370" s="0"/>
      <c r="UEI370" s="0"/>
      <c r="UEJ370" s="0"/>
      <c r="UEK370" s="0"/>
      <c r="UEL370" s="0"/>
      <c r="UEM370" s="0"/>
      <c r="UEN370" s="0"/>
      <c r="UEO370" s="0"/>
      <c r="UEP370" s="0"/>
      <c r="UEQ370" s="0"/>
      <c r="UER370" s="0"/>
      <c r="UES370" s="0"/>
      <c r="UET370" s="0"/>
      <c r="UEU370" s="0"/>
      <c r="UEV370" s="0"/>
      <c r="UEW370" s="0"/>
      <c r="UEX370" s="0"/>
      <c r="UEY370" s="0"/>
      <c r="UEZ370" s="0"/>
      <c r="UFA370" s="0"/>
      <c r="UFB370" s="0"/>
      <c r="UFC370" s="0"/>
      <c r="UFD370" s="0"/>
      <c r="UFE370" s="0"/>
      <c r="UFF370" s="0"/>
      <c r="UFG370" s="0"/>
      <c r="UFH370" s="0"/>
      <c r="UFI370" s="0"/>
      <c r="UFJ370" s="0"/>
      <c r="UFK370" s="0"/>
      <c r="UFL370" s="0"/>
      <c r="UFM370" s="0"/>
      <c r="UFN370" s="0"/>
      <c r="UFO370" s="0"/>
      <c r="UFP370" s="0"/>
      <c r="UFQ370" s="0"/>
      <c r="UFR370" s="0"/>
      <c r="UFS370" s="0"/>
      <c r="UFT370" s="0"/>
      <c r="UFU370" s="0"/>
      <c r="UFV370" s="0"/>
      <c r="UFW370" s="0"/>
      <c r="UFX370" s="0"/>
      <c r="UFY370" s="0"/>
      <c r="UFZ370" s="0"/>
      <c r="UGA370" s="0"/>
      <c r="UGB370" s="0"/>
      <c r="UGC370" s="0"/>
      <c r="UGD370" s="0"/>
      <c r="UGE370" s="0"/>
      <c r="UGF370" s="0"/>
      <c r="UGG370" s="0"/>
      <c r="UGH370" s="0"/>
      <c r="UGI370" s="0"/>
      <c r="UGJ370" s="0"/>
      <c r="UGK370" s="0"/>
      <c r="UGL370" s="0"/>
      <c r="UGM370" s="0"/>
      <c r="UGN370" s="0"/>
      <c r="UGO370" s="0"/>
      <c r="UGP370" s="0"/>
      <c r="UGQ370" s="0"/>
      <c r="UGR370" s="0"/>
      <c r="UGS370" s="0"/>
      <c r="UGT370" s="0"/>
      <c r="UGU370" s="0"/>
      <c r="UGV370" s="0"/>
      <c r="UGW370" s="0"/>
      <c r="UGX370" s="0"/>
      <c r="UGY370" s="0"/>
      <c r="UGZ370" s="0"/>
      <c r="UHA370" s="0"/>
      <c r="UHB370" s="0"/>
      <c r="UHC370" s="0"/>
      <c r="UHD370" s="0"/>
      <c r="UHE370" s="0"/>
      <c r="UHF370" s="0"/>
      <c r="UHG370" s="0"/>
      <c r="UHH370" s="0"/>
      <c r="UHI370" s="0"/>
      <c r="UHJ370" s="0"/>
      <c r="UHK370" s="0"/>
      <c r="UHL370" s="0"/>
      <c r="UHM370" s="0"/>
      <c r="UHN370" s="0"/>
      <c r="UHO370" s="0"/>
      <c r="UHP370" s="0"/>
      <c r="UHQ370" s="0"/>
      <c r="UHR370" s="0"/>
      <c r="UHS370" s="0"/>
      <c r="UHT370" s="0"/>
      <c r="UHU370" s="0"/>
      <c r="UHV370" s="0"/>
      <c r="UHW370" s="0"/>
      <c r="UHX370" s="0"/>
      <c r="UHY370" s="0"/>
      <c r="UHZ370" s="0"/>
      <c r="UIA370" s="0"/>
      <c r="UIB370" s="0"/>
      <c r="UIC370" s="0"/>
      <c r="UID370" s="0"/>
      <c r="UIE370" s="0"/>
      <c r="UIF370" s="0"/>
      <c r="UIG370" s="0"/>
      <c r="UIH370" s="0"/>
      <c r="UII370" s="0"/>
      <c r="UIJ370" s="0"/>
      <c r="UIK370" s="0"/>
      <c r="UIL370" s="0"/>
      <c r="UIM370" s="0"/>
      <c r="UIN370" s="0"/>
      <c r="UIO370" s="0"/>
      <c r="UIP370" s="0"/>
      <c r="UIQ370" s="0"/>
      <c r="UIR370" s="0"/>
      <c r="UIS370" s="0"/>
      <c r="UIT370" s="0"/>
      <c r="UIU370" s="0"/>
      <c r="UIV370" s="0"/>
      <c r="UIW370" s="0"/>
      <c r="UIX370" s="0"/>
      <c r="UIY370" s="0"/>
      <c r="UIZ370" s="0"/>
      <c r="UJA370" s="0"/>
      <c r="UJB370" s="0"/>
      <c r="UJC370" s="0"/>
      <c r="UJD370" s="0"/>
      <c r="UJE370" s="0"/>
      <c r="UJF370" s="0"/>
      <c r="UJG370" s="0"/>
      <c r="UJH370" s="0"/>
      <c r="UJI370" s="0"/>
      <c r="UJJ370" s="0"/>
      <c r="UJK370" s="0"/>
      <c r="UJL370" s="0"/>
      <c r="UJM370" s="0"/>
      <c r="UJN370" s="0"/>
      <c r="UJO370" s="0"/>
      <c r="UJP370" s="0"/>
      <c r="UJQ370" s="0"/>
      <c r="UJR370" s="0"/>
      <c r="UJS370" s="0"/>
      <c r="UJT370" s="0"/>
      <c r="UJU370" s="0"/>
      <c r="UJV370" s="0"/>
      <c r="UJW370" s="0"/>
      <c r="UJX370" s="0"/>
      <c r="UJY370" s="0"/>
      <c r="UJZ370" s="0"/>
      <c r="UKA370" s="0"/>
      <c r="UKB370" s="0"/>
      <c r="UKC370" s="0"/>
      <c r="UKD370" s="0"/>
      <c r="UKE370" s="0"/>
      <c r="UKF370" s="0"/>
      <c r="UKG370" s="0"/>
      <c r="UKH370" s="0"/>
      <c r="UKI370" s="0"/>
      <c r="UKJ370" s="0"/>
      <c r="UKK370" s="0"/>
      <c r="UKL370" s="0"/>
      <c r="UKM370" s="0"/>
      <c r="UKN370" s="0"/>
      <c r="UKO370" s="0"/>
      <c r="UKP370" s="0"/>
      <c r="UKQ370" s="0"/>
      <c r="UKR370" s="0"/>
      <c r="UKS370" s="0"/>
      <c r="UKT370" s="0"/>
      <c r="UKU370" s="0"/>
      <c r="UKV370" s="0"/>
      <c r="UKW370" s="0"/>
      <c r="UKX370" s="0"/>
      <c r="UKY370" s="0"/>
      <c r="UKZ370" s="0"/>
      <c r="ULA370" s="0"/>
      <c r="ULB370" s="0"/>
      <c r="ULC370" s="0"/>
      <c r="ULD370" s="0"/>
      <c r="ULE370" s="0"/>
      <c r="ULF370" s="0"/>
      <c r="ULG370" s="0"/>
      <c r="ULH370" s="0"/>
      <c r="ULI370" s="0"/>
      <c r="ULJ370" s="0"/>
      <c r="ULK370" s="0"/>
      <c r="ULL370" s="0"/>
      <c r="ULM370" s="0"/>
      <c r="ULN370" s="0"/>
      <c r="ULO370" s="0"/>
      <c r="ULP370" s="0"/>
      <c r="ULQ370" s="0"/>
      <c r="ULR370" s="0"/>
      <c r="ULS370" s="0"/>
      <c r="ULT370" s="0"/>
      <c r="ULU370" s="0"/>
      <c r="ULV370" s="0"/>
      <c r="ULW370" s="0"/>
      <c r="ULX370" s="0"/>
      <c r="ULY370" s="0"/>
      <c r="ULZ370" s="0"/>
      <c r="UMA370" s="0"/>
      <c r="UMB370" s="0"/>
      <c r="UMC370" s="0"/>
      <c r="UMD370" s="0"/>
      <c r="UME370" s="0"/>
      <c r="UMF370" s="0"/>
      <c r="UMG370" s="0"/>
      <c r="UMH370" s="0"/>
      <c r="UMI370" s="0"/>
      <c r="UMJ370" s="0"/>
      <c r="UMK370" s="0"/>
      <c r="UML370" s="0"/>
      <c r="UMM370" s="0"/>
      <c r="UMN370" s="0"/>
      <c r="UMO370" s="0"/>
      <c r="UMP370" s="0"/>
      <c r="UMQ370" s="0"/>
      <c r="UMR370" s="0"/>
      <c r="UMS370" s="0"/>
      <c r="UMT370" s="0"/>
      <c r="UMU370" s="0"/>
      <c r="UMV370" s="0"/>
      <c r="UMW370" s="0"/>
      <c r="UMX370" s="0"/>
      <c r="UMY370" s="0"/>
      <c r="UMZ370" s="0"/>
      <c r="UNA370" s="0"/>
      <c r="UNB370" s="0"/>
      <c r="UNC370" s="0"/>
      <c r="UND370" s="0"/>
      <c r="UNE370" s="0"/>
      <c r="UNF370" s="0"/>
      <c r="UNG370" s="0"/>
      <c r="UNH370" s="0"/>
      <c r="UNI370" s="0"/>
      <c r="UNJ370" s="0"/>
      <c r="UNK370" s="0"/>
      <c r="UNL370" s="0"/>
      <c r="UNM370" s="0"/>
      <c r="UNN370" s="0"/>
      <c r="UNO370" s="0"/>
      <c r="UNP370" s="0"/>
      <c r="UNQ370" s="0"/>
      <c r="UNR370" s="0"/>
      <c r="UNS370" s="0"/>
      <c r="UNT370" s="0"/>
      <c r="UNU370" s="0"/>
      <c r="UNV370" s="0"/>
      <c r="UNW370" s="0"/>
      <c r="UNX370" s="0"/>
      <c r="UNY370" s="0"/>
      <c r="UNZ370" s="0"/>
      <c r="UOA370" s="0"/>
      <c r="UOB370" s="0"/>
      <c r="UOC370" s="0"/>
      <c r="UOD370" s="0"/>
      <c r="UOE370" s="0"/>
      <c r="UOF370" s="0"/>
      <c r="UOG370" s="0"/>
      <c r="UOH370" s="0"/>
      <c r="UOI370" s="0"/>
      <c r="UOJ370" s="0"/>
      <c r="UOK370" s="0"/>
      <c r="UOL370" s="0"/>
      <c r="UOM370" s="0"/>
      <c r="UON370" s="0"/>
      <c r="UOO370" s="0"/>
      <c r="UOP370" s="0"/>
      <c r="UOQ370" s="0"/>
      <c r="UOR370" s="0"/>
      <c r="UOS370" s="0"/>
      <c r="UOT370" s="0"/>
      <c r="UOU370" s="0"/>
      <c r="UOV370" s="0"/>
      <c r="UOW370" s="0"/>
      <c r="UOX370" s="0"/>
      <c r="UOY370" s="0"/>
      <c r="UOZ370" s="0"/>
      <c r="UPA370" s="0"/>
      <c r="UPB370" s="0"/>
      <c r="UPC370" s="0"/>
      <c r="UPD370" s="0"/>
      <c r="UPE370" s="0"/>
      <c r="UPF370" s="0"/>
      <c r="UPG370" s="0"/>
      <c r="UPH370" s="0"/>
      <c r="UPI370" s="0"/>
      <c r="UPJ370" s="0"/>
      <c r="UPK370" s="0"/>
      <c r="UPL370" s="0"/>
      <c r="UPM370" s="0"/>
      <c r="UPN370" s="0"/>
      <c r="UPO370" s="0"/>
      <c r="UPP370" s="0"/>
      <c r="UPQ370" s="0"/>
      <c r="UPR370" s="0"/>
      <c r="UPS370" s="0"/>
      <c r="UPT370" s="0"/>
      <c r="UPU370" s="0"/>
      <c r="UPV370" s="0"/>
      <c r="UPW370" s="0"/>
      <c r="UPX370" s="0"/>
      <c r="UPY370" s="0"/>
      <c r="UPZ370" s="0"/>
      <c r="UQA370" s="0"/>
      <c r="UQB370" s="0"/>
      <c r="UQC370" s="0"/>
      <c r="UQD370" s="0"/>
      <c r="UQE370" s="0"/>
      <c r="UQF370" s="0"/>
      <c r="UQG370" s="0"/>
      <c r="UQH370" s="0"/>
      <c r="UQI370" s="0"/>
      <c r="UQJ370" s="0"/>
      <c r="UQK370" s="0"/>
      <c r="UQL370" s="0"/>
      <c r="UQM370" s="0"/>
      <c r="UQN370" s="0"/>
      <c r="UQO370" s="0"/>
      <c r="UQP370" s="0"/>
      <c r="UQQ370" s="0"/>
      <c r="UQR370" s="0"/>
      <c r="UQS370" s="0"/>
      <c r="UQT370" s="0"/>
      <c r="UQU370" s="0"/>
      <c r="UQV370" s="0"/>
      <c r="UQW370" s="0"/>
      <c r="UQX370" s="0"/>
      <c r="UQY370" s="0"/>
      <c r="UQZ370" s="0"/>
      <c r="URA370" s="0"/>
      <c r="URB370" s="0"/>
      <c r="URC370" s="0"/>
      <c r="URD370" s="0"/>
      <c r="URE370" s="0"/>
      <c r="URF370" s="0"/>
      <c r="URG370" s="0"/>
      <c r="URH370" s="0"/>
      <c r="URI370" s="0"/>
      <c r="URJ370" s="0"/>
      <c r="URK370" s="0"/>
      <c r="URL370" s="0"/>
      <c r="URM370" s="0"/>
      <c r="URN370" s="0"/>
      <c r="URO370" s="0"/>
      <c r="URP370" s="0"/>
      <c r="URQ370" s="0"/>
      <c r="URR370" s="0"/>
      <c r="URS370" s="0"/>
      <c r="URT370" s="0"/>
      <c r="URU370" s="0"/>
      <c r="URV370" s="0"/>
      <c r="URW370" s="0"/>
      <c r="URX370" s="0"/>
      <c r="URY370" s="0"/>
      <c r="URZ370" s="0"/>
      <c r="USA370" s="0"/>
      <c r="USB370" s="0"/>
      <c r="USC370" s="0"/>
      <c r="USD370" s="0"/>
      <c r="USE370" s="0"/>
      <c r="USF370" s="0"/>
      <c r="USG370" s="0"/>
      <c r="USH370" s="0"/>
      <c r="USI370" s="0"/>
      <c r="USJ370" s="0"/>
      <c r="USK370" s="0"/>
      <c r="USL370" s="0"/>
      <c r="USM370" s="0"/>
      <c r="USN370" s="0"/>
      <c r="USO370" s="0"/>
      <c r="USP370" s="0"/>
      <c r="USQ370" s="0"/>
      <c r="USR370" s="0"/>
      <c r="USS370" s="0"/>
      <c r="UST370" s="0"/>
      <c r="USU370" s="0"/>
      <c r="USV370" s="0"/>
      <c r="USW370" s="0"/>
      <c r="USX370" s="0"/>
      <c r="USY370" s="0"/>
      <c r="USZ370" s="0"/>
      <c r="UTA370" s="0"/>
      <c r="UTB370" s="0"/>
      <c r="UTC370" s="0"/>
      <c r="UTD370" s="0"/>
      <c r="UTE370" s="0"/>
      <c r="UTF370" s="0"/>
      <c r="UTG370" s="0"/>
      <c r="UTH370" s="0"/>
      <c r="UTI370" s="0"/>
      <c r="UTJ370" s="0"/>
      <c r="UTK370" s="0"/>
      <c r="UTL370" s="0"/>
      <c r="UTM370" s="0"/>
      <c r="UTN370" s="0"/>
      <c r="UTO370" s="0"/>
      <c r="UTP370" s="0"/>
      <c r="UTQ370" s="0"/>
      <c r="UTR370" s="0"/>
      <c r="UTS370" s="0"/>
      <c r="UTT370" s="0"/>
      <c r="UTU370" s="0"/>
      <c r="UTV370" s="0"/>
      <c r="UTW370" s="0"/>
      <c r="UTX370" s="0"/>
      <c r="UTY370" s="0"/>
      <c r="UTZ370" s="0"/>
      <c r="UUA370" s="0"/>
      <c r="UUB370" s="0"/>
      <c r="UUC370" s="0"/>
      <c r="UUD370" s="0"/>
      <c r="UUE370" s="0"/>
      <c r="UUF370" s="0"/>
      <c r="UUG370" s="0"/>
      <c r="UUH370" s="0"/>
      <c r="UUI370" s="0"/>
      <c r="UUJ370" s="0"/>
      <c r="UUK370" s="0"/>
      <c r="UUL370" s="0"/>
      <c r="UUM370" s="0"/>
      <c r="UUN370" s="0"/>
      <c r="UUO370" s="0"/>
      <c r="UUP370" s="0"/>
      <c r="UUQ370" s="0"/>
      <c r="UUR370" s="0"/>
      <c r="UUS370" s="0"/>
      <c r="UUT370" s="0"/>
      <c r="UUU370" s="0"/>
      <c r="UUV370" s="0"/>
      <c r="UUW370" s="0"/>
      <c r="UUX370" s="0"/>
      <c r="UUY370" s="0"/>
      <c r="UUZ370" s="0"/>
      <c r="UVA370" s="0"/>
      <c r="UVB370" s="0"/>
      <c r="UVC370" s="0"/>
      <c r="UVD370" s="0"/>
      <c r="UVE370" s="0"/>
      <c r="UVF370" s="0"/>
      <c r="UVG370" s="0"/>
      <c r="UVH370" s="0"/>
      <c r="UVI370" s="0"/>
      <c r="UVJ370" s="0"/>
      <c r="UVK370" s="0"/>
      <c r="UVL370" s="0"/>
      <c r="UVM370" s="0"/>
      <c r="UVN370" s="0"/>
      <c r="UVO370" s="0"/>
      <c r="UVP370" s="0"/>
      <c r="UVQ370" s="0"/>
      <c r="UVR370" s="0"/>
      <c r="UVS370" s="0"/>
      <c r="UVT370" s="0"/>
      <c r="UVU370" s="0"/>
      <c r="UVV370" s="0"/>
      <c r="UVW370" s="0"/>
      <c r="UVX370" s="0"/>
      <c r="UVY370" s="0"/>
      <c r="UVZ370" s="0"/>
      <c r="UWA370" s="0"/>
      <c r="UWB370" s="0"/>
      <c r="UWC370" s="0"/>
      <c r="UWD370" s="0"/>
      <c r="UWE370" s="0"/>
      <c r="UWF370" s="0"/>
      <c r="UWG370" s="0"/>
      <c r="UWH370" s="0"/>
      <c r="UWI370" s="0"/>
      <c r="UWJ370" s="0"/>
      <c r="UWK370" s="0"/>
      <c r="UWL370" s="0"/>
      <c r="UWM370" s="0"/>
      <c r="UWN370" s="0"/>
      <c r="UWO370" s="0"/>
      <c r="UWP370" s="0"/>
      <c r="UWQ370" s="0"/>
      <c r="UWR370" s="0"/>
      <c r="UWS370" s="0"/>
      <c r="UWT370" s="0"/>
      <c r="UWU370" s="0"/>
      <c r="UWV370" s="0"/>
      <c r="UWW370" s="0"/>
      <c r="UWX370" s="0"/>
      <c r="UWY370" s="0"/>
      <c r="UWZ370" s="0"/>
      <c r="UXA370" s="0"/>
      <c r="UXB370" s="0"/>
      <c r="UXC370" s="0"/>
      <c r="UXD370" s="0"/>
      <c r="UXE370" s="0"/>
      <c r="UXF370" s="0"/>
      <c r="UXG370" s="0"/>
      <c r="UXH370" s="0"/>
      <c r="UXI370" s="0"/>
      <c r="UXJ370" s="0"/>
      <c r="UXK370" s="0"/>
      <c r="UXL370" s="0"/>
      <c r="UXM370" s="0"/>
      <c r="UXN370" s="0"/>
      <c r="UXO370" s="0"/>
      <c r="UXP370" s="0"/>
      <c r="UXQ370" s="0"/>
      <c r="UXR370" s="0"/>
      <c r="UXS370" s="0"/>
      <c r="UXT370" s="0"/>
      <c r="UXU370" s="0"/>
      <c r="UXV370" s="0"/>
      <c r="UXW370" s="0"/>
      <c r="UXX370" s="0"/>
      <c r="UXY370" s="0"/>
      <c r="UXZ370" s="0"/>
      <c r="UYA370" s="0"/>
      <c r="UYB370" s="0"/>
      <c r="UYC370" s="0"/>
      <c r="UYD370" s="0"/>
      <c r="UYE370" s="0"/>
      <c r="UYF370" s="0"/>
      <c r="UYG370" s="0"/>
      <c r="UYH370" s="0"/>
      <c r="UYI370" s="0"/>
      <c r="UYJ370" s="0"/>
      <c r="UYK370" s="0"/>
      <c r="UYL370" s="0"/>
      <c r="UYM370" s="0"/>
      <c r="UYN370" s="0"/>
      <c r="UYO370" s="0"/>
      <c r="UYP370" s="0"/>
      <c r="UYQ370" s="0"/>
      <c r="UYR370" s="0"/>
      <c r="UYS370" s="0"/>
      <c r="UYT370" s="0"/>
      <c r="UYU370" s="0"/>
      <c r="UYV370" s="0"/>
      <c r="UYW370" s="0"/>
      <c r="UYX370" s="0"/>
      <c r="UYY370" s="0"/>
      <c r="UYZ370" s="0"/>
      <c r="UZA370" s="0"/>
      <c r="UZB370" s="0"/>
      <c r="UZC370" s="0"/>
      <c r="UZD370" s="0"/>
      <c r="UZE370" s="0"/>
      <c r="UZF370" s="0"/>
      <c r="UZG370" s="0"/>
      <c r="UZH370" s="0"/>
      <c r="UZI370" s="0"/>
      <c r="UZJ370" s="0"/>
      <c r="UZK370" s="0"/>
      <c r="UZL370" s="0"/>
      <c r="UZM370" s="0"/>
      <c r="UZN370" s="0"/>
      <c r="UZO370" s="0"/>
      <c r="UZP370" s="0"/>
      <c r="UZQ370" s="0"/>
      <c r="UZR370" s="0"/>
      <c r="UZS370" s="0"/>
      <c r="UZT370" s="0"/>
      <c r="UZU370" s="0"/>
      <c r="UZV370" s="0"/>
      <c r="UZW370" s="0"/>
      <c r="UZX370" s="0"/>
      <c r="UZY370" s="0"/>
      <c r="UZZ370" s="0"/>
      <c r="VAA370" s="0"/>
      <c r="VAB370" s="0"/>
      <c r="VAC370" s="0"/>
      <c r="VAD370" s="0"/>
      <c r="VAE370" s="0"/>
      <c r="VAF370" s="0"/>
      <c r="VAG370" s="0"/>
      <c r="VAH370" s="0"/>
      <c r="VAI370" s="0"/>
      <c r="VAJ370" s="0"/>
      <c r="VAK370" s="0"/>
      <c r="VAL370" s="0"/>
      <c r="VAM370" s="0"/>
      <c r="VAN370" s="0"/>
      <c r="VAO370" s="0"/>
      <c r="VAP370" s="0"/>
      <c r="VAQ370" s="0"/>
      <c r="VAR370" s="0"/>
      <c r="VAS370" s="0"/>
      <c r="VAT370" s="0"/>
      <c r="VAU370" s="0"/>
      <c r="VAV370" s="0"/>
      <c r="VAW370" s="0"/>
      <c r="VAX370" s="0"/>
      <c r="VAY370" s="0"/>
      <c r="VAZ370" s="0"/>
      <c r="VBA370" s="0"/>
      <c r="VBB370" s="0"/>
      <c r="VBC370" s="0"/>
      <c r="VBD370" s="0"/>
      <c r="VBE370" s="0"/>
      <c r="VBF370" s="0"/>
      <c r="VBG370" s="0"/>
      <c r="VBH370" s="0"/>
      <c r="VBI370" s="0"/>
      <c r="VBJ370" s="0"/>
      <c r="VBK370" s="0"/>
      <c r="VBL370" s="0"/>
      <c r="VBM370" s="0"/>
      <c r="VBN370" s="0"/>
      <c r="VBO370" s="0"/>
      <c r="VBP370" s="0"/>
      <c r="VBQ370" s="0"/>
      <c r="VBR370" s="0"/>
      <c r="VBS370" s="0"/>
      <c r="VBT370" s="0"/>
      <c r="VBU370" s="0"/>
      <c r="VBV370" s="0"/>
      <c r="VBW370" s="0"/>
      <c r="VBX370" s="0"/>
      <c r="VBY370" s="0"/>
      <c r="VBZ370" s="0"/>
      <c r="VCA370" s="0"/>
      <c r="VCB370" s="0"/>
      <c r="VCC370" s="0"/>
      <c r="VCD370" s="0"/>
      <c r="VCE370" s="0"/>
      <c r="VCF370" s="0"/>
      <c r="VCG370" s="0"/>
      <c r="VCH370" s="0"/>
      <c r="VCI370" s="0"/>
      <c r="VCJ370" s="0"/>
      <c r="VCK370" s="0"/>
      <c r="VCL370" s="0"/>
      <c r="VCM370" s="0"/>
      <c r="VCN370" s="0"/>
      <c r="VCO370" s="0"/>
      <c r="VCP370" s="0"/>
      <c r="VCQ370" s="0"/>
      <c r="VCR370" s="0"/>
      <c r="VCS370" s="0"/>
      <c r="VCT370" s="0"/>
      <c r="VCU370" s="0"/>
      <c r="VCV370" s="0"/>
      <c r="VCW370" s="0"/>
      <c r="VCX370" s="0"/>
      <c r="VCY370" s="0"/>
      <c r="VCZ370" s="0"/>
      <c r="VDA370" s="0"/>
      <c r="VDB370" s="0"/>
      <c r="VDC370" s="0"/>
      <c r="VDD370" s="0"/>
      <c r="VDE370" s="0"/>
      <c r="VDF370" s="0"/>
      <c r="VDG370" s="0"/>
      <c r="VDH370" s="0"/>
      <c r="VDI370" s="0"/>
      <c r="VDJ370" s="0"/>
      <c r="VDK370" s="0"/>
      <c r="VDL370" s="0"/>
      <c r="VDM370" s="0"/>
      <c r="VDN370" s="0"/>
      <c r="VDO370" s="0"/>
      <c r="VDP370" s="0"/>
      <c r="VDQ370" s="0"/>
      <c r="VDR370" s="0"/>
      <c r="VDS370" s="0"/>
      <c r="VDT370" s="0"/>
      <c r="VDU370" s="0"/>
      <c r="VDV370" s="0"/>
      <c r="VDW370" s="0"/>
      <c r="VDX370" s="0"/>
      <c r="VDY370" s="0"/>
      <c r="VDZ370" s="0"/>
      <c r="VEA370" s="0"/>
      <c r="VEB370" s="0"/>
      <c r="VEC370" s="0"/>
      <c r="VED370" s="0"/>
      <c r="VEE370" s="0"/>
      <c r="VEF370" s="0"/>
      <c r="VEG370" s="0"/>
      <c r="VEH370" s="0"/>
      <c r="VEI370" s="0"/>
      <c r="VEJ370" s="0"/>
      <c r="VEK370" s="0"/>
      <c r="VEL370" s="0"/>
      <c r="VEM370" s="0"/>
      <c r="VEN370" s="0"/>
      <c r="VEO370" s="0"/>
      <c r="VEP370" s="0"/>
      <c r="VEQ370" s="0"/>
      <c r="VER370" s="0"/>
      <c r="VES370" s="0"/>
      <c r="VET370" s="0"/>
      <c r="VEU370" s="0"/>
      <c r="VEV370" s="0"/>
      <c r="VEW370" s="0"/>
      <c r="VEX370" s="0"/>
      <c r="VEY370" s="0"/>
      <c r="VEZ370" s="0"/>
      <c r="VFA370" s="0"/>
      <c r="VFB370" s="0"/>
      <c r="VFC370" s="0"/>
      <c r="VFD370" s="0"/>
      <c r="VFE370" s="0"/>
      <c r="VFF370" s="0"/>
      <c r="VFG370" s="0"/>
      <c r="VFH370" s="0"/>
      <c r="VFI370" s="0"/>
      <c r="VFJ370" s="0"/>
      <c r="VFK370" s="0"/>
      <c r="VFL370" s="0"/>
      <c r="VFM370" s="0"/>
      <c r="VFN370" s="0"/>
      <c r="VFO370" s="0"/>
      <c r="VFP370" s="0"/>
      <c r="VFQ370" s="0"/>
      <c r="VFR370" s="0"/>
      <c r="VFS370" s="0"/>
      <c r="VFT370" s="0"/>
      <c r="VFU370" s="0"/>
      <c r="VFV370" s="0"/>
      <c r="VFW370" s="0"/>
      <c r="VFX370" s="0"/>
      <c r="VFY370" s="0"/>
      <c r="VFZ370" s="0"/>
      <c r="VGA370" s="0"/>
      <c r="VGB370" s="0"/>
      <c r="VGC370" s="0"/>
      <c r="VGD370" s="0"/>
      <c r="VGE370" s="0"/>
      <c r="VGF370" s="0"/>
      <c r="VGG370" s="0"/>
      <c r="VGH370" s="0"/>
      <c r="VGI370" s="0"/>
      <c r="VGJ370" s="0"/>
      <c r="VGK370" s="0"/>
      <c r="VGL370" s="0"/>
      <c r="VGM370" s="0"/>
      <c r="VGN370" s="0"/>
      <c r="VGO370" s="0"/>
      <c r="VGP370" s="0"/>
      <c r="VGQ370" s="0"/>
      <c r="VGR370" s="0"/>
      <c r="VGS370" s="0"/>
      <c r="VGT370" s="0"/>
      <c r="VGU370" s="0"/>
      <c r="VGV370" s="0"/>
      <c r="VGW370" s="0"/>
      <c r="VGX370" s="0"/>
      <c r="VGY370" s="0"/>
      <c r="VGZ370" s="0"/>
      <c r="VHA370" s="0"/>
      <c r="VHB370" s="0"/>
      <c r="VHC370" s="0"/>
      <c r="VHD370" s="0"/>
      <c r="VHE370" s="0"/>
      <c r="VHF370" s="0"/>
      <c r="VHG370" s="0"/>
      <c r="VHH370" s="0"/>
      <c r="VHI370" s="0"/>
      <c r="VHJ370" s="0"/>
      <c r="VHK370" s="0"/>
      <c r="VHL370" s="0"/>
      <c r="VHM370" s="0"/>
      <c r="VHN370" s="0"/>
      <c r="VHO370" s="0"/>
      <c r="VHP370" s="0"/>
      <c r="VHQ370" s="0"/>
      <c r="VHR370" s="0"/>
      <c r="VHS370" s="0"/>
      <c r="VHT370" s="0"/>
      <c r="VHU370" s="0"/>
      <c r="VHV370" s="0"/>
      <c r="VHW370" s="0"/>
      <c r="VHX370" s="0"/>
      <c r="VHY370" s="0"/>
      <c r="VHZ370" s="0"/>
      <c r="VIA370" s="0"/>
      <c r="VIB370" s="0"/>
      <c r="VIC370" s="0"/>
      <c r="VID370" s="0"/>
      <c r="VIE370" s="0"/>
      <c r="VIF370" s="0"/>
      <c r="VIG370" s="0"/>
      <c r="VIH370" s="0"/>
      <c r="VII370" s="0"/>
      <c r="VIJ370" s="0"/>
      <c r="VIK370" s="0"/>
      <c r="VIL370" s="0"/>
      <c r="VIM370" s="0"/>
      <c r="VIN370" s="0"/>
      <c r="VIO370" s="0"/>
      <c r="VIP370" s="0"/>
      <c r="VIQ370" s="0"/>
      <c r="VIR370" s="0"/>
      <c r="VIS370" s="0"/>
      <c r="VIT370" s="0"/>
      <c r="VIU370" s="0"/>
      <c r="VIV370" s="0"/>
      <c r="VIW370" s="0"/>
      <c r="VIX370" s="0"/>
      <c r="VIY370" s="0"/>
      <c r="VIZ370" s="0"/>
      <c r="VJA370" s="0"/>
      <c r="VJB370" s="0"/>
      <c r="VJC370" s="0"/>
      <c r="VJD370" s="0"/>
      <c r="VJE370" s="0"/>
      <c r="VJF370" s="0"/>
      <c r="VJG370" s="0"/>
      <c r="VJH370" s="0"/>
      <c r="VJI370" s="0"/>
      <c r="VJJ370" s="0"/>
      <c r="VJK370" s="0"/>
      <c r="VJL370" s="0"/>
      <c r="VJM370" s="0"/>
      <c r="VJN370" s="0"/>
      <c r="VJO370" s="0"/>
      <c r="VJP370" s="0"/>
      <c r="VJQ370" s="0"/>
      <c r="VJR370" s="0"/>
      <c r="VJS370" s="0"/>
      <c r="VJT370" s="0"/>
      <c r="VJU370" s="0"/>
      <c r="VJV370" s="0"/>
      <c r="VJW370" s="0"/>
      <c r="VJX370" s="0"/>
      <c r="VJY370" s="0"/>
      <c r="VJZ370" s="0"/>
      <c r="VKA370" s="0"/>
      <c r="VKB370" s="0"/>
      <c r="VKC370" s="0"/>
      <c r="VKD370" s="0"/>
      <c r="VKE370" s="0"/>
      <c r="VKF370" s="0"/>
      <c r="VKG370" s="0"/>
      <c r="VKH370" s="0"/>
      <c r="VKI370" s="0"/>
      <c r="VKJ370" s="0"/>
      <c r="VKK370" s="0"/>
      <c r="VKL370" s="0"/>
      <c r="VKM370" s="0"/>
      <c r="VKN370" s="0"/>
      <c r="VKO370" s="0"/>
      <c r="VKP370" s="0"/>
      <c r="VKQ370" s="0"/>
      <c r="VKR370" s="0"/>
      <c r="VKS370" s="0"/>
      <c r="VKT370" s="0"/>
      <c r="VKU370" s="0"/>
      <c r="VKV370" s="0"/>
      <c r="VKW370" s="0"/>
      <c r="VKX370" s="0"/>
      <c r="VKY370" s="0"/>
      <c r="VKZ370" s="0"/>
      <c r="VLA370" s="0"/>
      <c r="VLB370" s="0"/>
      <c r="VLC370" s="0"/>
      <c r="VLD370" s="0"/>
      <c r="VLE370" s="0"/>
      <c r="VLF370" s="0"/>
      <c r="VLG370" s="0"/>
      <c r="VLH370" s="0"/>
      <c r="VLI370" s="0"/>
      <c r="VLJ370" s="0"/>
      <c r="VLK370" s="0"/>
      <c r="VLL370" s="0"/>
      <c r="VLM370" s="0"/>
      <c r="VLN370" s="0"/>
      <c r="VLO370" s="0"/>
      <c r="VLP370" s="0"/>
      <c r="VLQ370" s="0"/>
      <c r="VLR370" s="0"/>
      <c r="VLS370" s="0"/>
      <c r="VLT370" s="0"/>
      <c r="VLU370" s="0"/>
      <c r="VLV370" s="0"/>
      <c r="VLW370" s="0"/>
      <c r="VLX370" s="0"/>
      <c r="VLY370" s="0"/>
      <c r="VLZ370" s="0"/>
      <c r="VMA370" s="0"/>
      <c r="VMB370" s="0"/>
      <c r="VMC370" s="0"/>
      <c r="VMD370" s="0"/>
      <c r="VME370" s="0"/>
      <c r="VMF370" s="0"/>
      <c r="VMG370" s="0"/>
      <c r="VMH370" s="0"/>
      <c r="VMI370" s="0"/>
      <c r="VMJ370" s="0"/>
      <c r="VMK370" s="0"/>
      <c r="VML370" s="0"/>
      <c r="VMM370" s="0"/>
      <c r="VMN370" s="0"/>
      <c r="VMO370" s="0"/>
      <c r="VMP370" s="0"/>
      <c r="VMQ370" s="0"/>
      <c r="VMR370" s="0"/>
      <c r="VMS370" s="0"/>
      <c r="VMT370" s="0"/>
      <c r="VMU370" s="0"/>
      <c r="VMV370" s="0"/>
      <c r="VMW370" s="0"/>
      <c r="VMX370" s="0"/>
      <c r="VMY370" s="0"/>
      <c r="VMZ370" s="0"/>
      <c r="VNA370" s="0"/>
      <c r="VNB370" s="0"/>
      <c r="VNC370" s="0"/>
      <c r="VND370" s="0"/>
      <c r="VNE370" s="0"/>
      <c r="VNF370" s="0"/>
      <c r="VNG370" s="0"/>
      <c r="VNH370" s="0"/>
      <c r="VNI370" s="0"/>
      <c r="VNJ370" s="0"/>
      <c r="VNK370" s="0"/>
      <c r="VNL370" s="0"/>
      <c r="VNM370" s="0"/>
      <c r="VNN370" s="0"/>
      <c r="VNO370" s="0"/>
      <c r="VNP370" s="0"/>
      <c r="VNQ370" s="0"/>
      <c r="VNR370" s="0"/>
      <c r="VNS370" s="0"/>
      <c r="VNT370" s="0"/>
      <c r="VNU370" s="0"/>
      <c r="VNV370" s="0"/>
      <c r="VNW370" s="0"/>
      <c r="VNX370" s="0"/>
      <c r="VNY370" s="0"/>
      <c r="VNZ370" s="0"/>
      <c r="VOA370" s="0"/>
      <c r="VOB370" s="0"/>
      <c r="VOC370" s="0"/>
      <c r="VOD370" s="0"/>
      <c r="VOE370" s="0"/>
      <c r="VOF370" s="0"/>
      <c r="VOG370" s="0"/>
      <c r="VOH370" s="0"/>
      <c r="VOI370" s="0"/>
      <c r="VOJ370" s="0"/>
      <c r="VOK370" s="0"/>
      <c r="VOL370" s="0"/>
      <c r="VOM370" s="0"/>
      <c r="VON370" s="0"/>
      <c r="VOO370" s="0"/>
      <c r="VOP370" s="0"/>
      <c r="VOQ370" s="0"/>
      <c r="VOR370" s="0"/>
      <c r="VOS370" s="0"/>
      <c r="VOT370" s="0"/>
      <c r="VOU370" s="0"/>
      <c r="VOV370" s="0"/>
      <c r="VOW370" s="0"/>
      <c r="VOX370" s="0"/>
      <c r="VOY370" s="0"/>
      <c r="VOZ370" s="0"/>
      <c r="VPA370" s="0"/>
      <c r="VPB370" s="0"/>
      <c r="VPC370" s="0"/>
      <c r="VPD370" s="0"/>
      <c r="VPE370" s="0"/>
      <c r="VPF370" s="0"/>
      <c r="VPG370" s="0"/>
      <c r="VPH370" s="0"/>
      <c r="VPI370" s="0"/>
      <c r="VPJ370" s="0"/>
      <c r="VPK370" s="0"/>
      <c r="VPL370" s="0"/>
      <c r="VPM370" s="0"/>
      <c r="VPN370" s="0"/>
      <c r="VPO370" s="0"/>
      <c r="VPP370" s="0"/>
      <c r="VPQ370" s="0"/>
      <c r="VPR370" s="0"/>
      <c r="VPS370" s="0"/>
      <c r="VPT370" s="0"/>
      <c r="VPU370" s="0"/>
      <c r="VPV370" s="0"/>
      <c r="VPW370" s="0"/>
      <c r="VPX370" s="0"/>
      <c r="VPY370" s="0"/>
      <c r="VPZ370" s="0"/>
      <c r="VQA370" s="0"/>
      <c r="VQB370" s="0"/>
      <c r="VQC370" s="0"/>
      <c r="VQD370" s="0"/>
      <c r="VQE370" s="0"/>
      <c r="VQF370" s="0"/>
      <c r="VQG370" s="0"/>
      <c r="VQH370" s="0"/>
      <c r="VQI370" s="0"/>
      <c r="VQJ370" s="0"/>
      <c r="VQK370" s="0"/>
      <c r="VQL370" s="0"/>
      <c r="VQM370" s="0"/>
      <c r="VQN370" s="0"/>
      <c r="VQO370" s="0"/>
      <c r="VQP370" s="0"/>
      <c r="VQQ370" s="0"/>
      <c r="VQR370" s="0"/>
      <c r="VQS370" s="0"/>
      <c r="VQT370" s="0"/>
      <c r="VQU370" s="0"/>
      <c r="VQV370" s="0"/>
      <c r="VQW370" s="0"/>
      <c r="VQX370" s="0"/>
      <c r="VQY370" s="0"/>
      <c r="VQZ370" s="0"/>
      <c r="VRA370" s="0"/>
      <c r="VRB370" s="0"/>
      <c r="VRC370" s="0"/>
      <c r="VRD370" s="0"/>
      <c r="VRE370" s="0"/>
      <c r="VRF370" s="0"/>
      <c r="VRG370" s="0"/>
      <c r="VRH370" s="0"/>
      <c r="VRI370" s="0"/>
      <c r="VRJ370" s="0"/>
      <c r="VRK370" s="0"/>
      <c r="VRL370" s="0"/>
      <c r="VRM370" s="0"/>
      <c r="VRN370" s="0"/>
      <c r="VRO370" s="0"/>
      <c r="VRP370" s="0"/>
      <c r="VRQ370" s="0"/>
      <c r="VRR370" s="0"/>
      <c r="VRS370" s="0"/>
      <c r="VRT370" s="0"/>
      <c r="VRU370" s="0"/>
      <c r="VRV370" s="0"/>
      <c r="VRW370" s="0"/>
      <c r="VRX370" s="0"/>
      <c r="VRY370" s="0"/>
      <c r="VRZ370" s="0"/>
      <c r="VSA370" s="0"/>
      <c r="VSB370" s="0"/>
      <c r="VSC370" s="0"/>
      <c r="VSD370" s="0"/>
      <c r="VSE370" s="0"/>
      <c r="VSF370" s="0"/>
      <c r="VSG370" s="0"/>
      <c r="VSH370" s="0"/>
      <c r="VSI370" s="0"/>
      <c r="VSJ370" s="0"/>
      <c r="VSK370" s="0"/>
      <c r="VSL370" s="0"/>
      <c r="VSM370" s="0"/>
      <c r="VSN370" s="0"/>
      <c r="VSO370" s="0"/>
      <c r="VSP370" s="0"/>
      <c r="VSQ370" s="0"/>
      <c r="VSR370" s="0"/>
      <c r="VSS370" s="0"/>
      <c r="VST370" s="0"/>
      <c r="VSU370" s="0"/>
      <c r="VSV370" s="0"/>
      <c r="VSW370" s="0"/>
      <c r="VSX370" s="0"/>
      <c r="VSY370" s="0"/>
      <c r="VSZ370" s="0"/>
      <c r="VTA370" s="0"/>
      <c r="VTB370" s="0"/>
      <c r="VTC370" s="0"/>
      <c r="VTD370" s="0"/>
      <c r="VTE370" s="0"/>
      <c r="VTF370" s="0"/>
      <c r="VTG370" s="0"/>
      <c r="VTH370" s="0"/>
      <c r="VTI370" s="0"/>
      <c r="VTJ370" s="0"/>
      <c r="VTK370" s="0"/>
      <c r="VTL370" s="0"/>
      <c r="VTM370" s="0"/>
      <c r="VTN370" s="0"/>
      <c r="VTO370" s="0"/>
      <c r="VTP370" s="0"/>
      <c r="VTQ370" s="0"/>
      <c r="VTR370" s="0"/>
      <c r="VTS370" s="0"/>
      <c r="VTT370" s="0"/>
      <c r="VTU370" s="0"/>
      <c r="VTV370" s="0"/>
      <c r="VTW370" s="0"/>
      <c r="VTX370" s="0"/>
      <c r="VTY370" s="0"/>
      <c r="VTZ370" s="0"/>
      <c r="VUA370" s="0"/>
      <c r="VUB370" s="0"/>
      <c r="VUC370" s="0"/>
      <c r="VUD370" s="0"/>
      <c r="VUE370" s="0"/>
      <c r="VUF370" s="0"/>
      <c r="VUG370" s="0"/>
      <c r="VUH370" s="0"/>
      <c r="VUI370" s="0"/>
      <c r="VUJ370" s="0"/>
      <c r="VUK370" s="0"/>
      <c r="VUL370" s="0"/>
      <c r="VUM370" s="0"/>
      <c r="VUN370" s="0"/>
      <c r="VUO370" s="0"/>
      <c r="VUP370" s="0"/>
      <c r="VUQ370" s="0"/>
      <c r="VUR370" s="0"/>
      <c r="VUS370" s="0"/>
      <c r="VUT370" s="0"/>
      <c r="VUU370" s="0"/>
      <c r="VUV370" s="0"/>
      <c r="VUW370" s="0"/>
      <c r="VUX370" s="0"/>
      <c r="VUY370" s="0"/>
      <c r="VUZ370" s="0"/>
      <c r="VVA370" s="0"/>
      <c r="VVB370" s="0"/>
      <c r="VVC370" s="0"/>
      <c r="VVD370" s="0"/>
      <c r="VVE370" s="0"/>
      <c r="VVF370" s="0"/>
      <c r="VVG370" s="0"/>
      <c r="VVH370" s="0"/>
      <c r="VVI370" s="0"/>
      <c r="VVJ370" s="0"/>
      <c r="VVK370" s="0"/>
      <c r="VVL370" s="0"/>
      <c r="VVM370" s="0"/>
      <c r="VVN370" s="0"/>
      <c r="VVO370" s="0"/>
      <c r="VVP370" s="0"/>
      <c r="VVQ370" s="0"/>
      <c r="VVR370" s="0"/>
      <c r="VVS370" s="0"/>
      <c r="VVT370" s="0"/>
      <c r="VVU370" s="0"/>
      <c r="VVV370" s="0"/>
      <c r="VVW370" s="0"/>
      <c r="VVX370" s="0"/>
      <c r="VVY370" s="0"/>
      <c r="VVZ370" s="0"/>
      <c r="VWA370" s="0"/>
      <c r="VWB370" s="0"/>
      <c r="VWC370" s="0"/>
      <c r="VWD370" s="0"/>
      <c r="VWE370" s="0"/>
      <c r="VWF370" s="0"/>
      <c r="VWG370" s="0"/>
      <c r="VWH370" s="0"/>
      <c r="VWI370" s="0"/>
      <c r="VWJ370" s="0"/>
      <c r="VWK370" s="0"/>
      <c r="VWL370" s="0"/>
      <c r="VWM370" s="0"/>
      <c r="VWN370" s="0"/>
      <c r="VWO370" s="0"/>
      <c r="VWP370" s="0"/>
      <c r="VWQ370" s="0"/>
      <c r="VWR370" s="0"/>
      <c r="VWS370" s="0"/>
      <c r="VWT370" s="0"/>
      <c r="VWU370" s="0"/>
      <c r="VWV370" s="0"/>
      <c r="VWW370" s="0"/>
      <c r="VWX370" s="0"/>
      <c r="VWY370" s="0"/>
      <c r="VWZ370" s="0"/>
      <c r="VXA370" s="0"/>
      <c r="VXB370" s="0"/>
      <c r="VXC370" s="0"/>
      <c r="VXD370" s="0"/>
      <c r="VXE370" s="0"/>
      <c r="VXF370" s="0"/>
      <c r="VXG370" s="0"/>
      <c r="VXH370" s="0"/>
      <c r="VXI370" s="0"/>
      <c r="VXJ370" s="0"/>
      <c r="VXK370" s="0"/>
      <c r="VXL370" s="0"/>
      <c r="VXM370" s="0"/>
      <c r="VXN370" s="0"/>
      <c r="VXO370" s="0"/>
      <c r="VXP370" s="0"/>
      <c r="VXQ370" s="0"/>
      <c r="VXR370" s="0"/>
      <c r="VXS370" s="0"/>
      <c r="VXT370" s="0"/>
      <c r="VXU370" s="0"/>
      <c r="VXV370" s="0"/>
      <c r="VXW370" s="0"/>
      <c r="VXX370" s="0"/>
      <c r="VXY370" s="0"/>
      <c r="VXZ370" s="0"/>
      <c r="VYA370" s="0"/>
      <c r="VYB370" s="0"/>
      <c r="VYC370" s="0"/>
      <c r="VYD370" s="0"/>
      <c r="VYE370" s="0"/>
      <c r="VYF370" s="0"/>
      <c r="VYG370" s="0"/>
      <c r="VYH370" s="0"/>
      <c r="VYI370" s="0"/>
      <c r="VYJ370" s="0"/>
      <c r="VYK370" s="0"/>
      <c r="VYL370" s="0"/>
      <c r="VYM370" s="0"/>
      <c r="VYN370" s="0"/>
      <c r="VYO370" s="0"/>
      <c r="VYP370" s="0"/>
      <c r="VYQ370" s="0"/>
      <c r="VYR370" s="0"/>
      <c r="VYS370" s="0"/>
      <c r="VYT370" s="0"/>
      <c r="VYU370" s="0"/>
      <c r="VYV370" s="0"/>
      <c r="VYW370" s="0"/>
      <c r="VYX370" s="0"/>
      <c r="VYY370" s="0"/>
      <c r="VYZ370" s="0"/>
      <c r="VZA370" s="0"/>
      <c r="VZB370" s="0"/>
      <c r="VZC370" s="0"/>
      <c r="VZD370" s="0"/>
      <c r="VZE370" s="0"/>
      <c r="VZF370" s="0"/>
      <c r="VZG370" s="0"/>
      <c r="VZH370" s="0"/>
      <c r="VZI370" s="0"/>
      <c r="VZJ370" s="0"/>
      <c r="VZK370" s="0"/>
      <c r="VZL370" s="0"/>
      <c r="VZM370" s="0"/>
      <c r="VZN370" s="0"/>
      <c r="VZO370" s="0"/>
      <c r="VZP370" s="0"/>
      <c r="VZQ370" s="0"/>
      <c r="VZR370" s="0"/>
      <c r="VZS370" s="0"/>
      <c r="VZT370" s="0"/>
      <c r="VZU370" s="0"/>
      <c r="VZV370" s="0"/>
      <c r="VZW370" s="0"/>
      <c r="VZX370" s="0"/>
      <c r="VZY370" s="0"/>
      <c r="VZZ370" s="0"/>
      <c r="WAA370" s="0"/>
      <c r="WAB370" s="0"/>
      <c r="WAC370" s="0"/>
      <c r="WAD370" s="0"/>
      <c r="WAE370" s="0"/>
      <c r="WAF370" s="0"/>
      <c r="WAG370" s="0"/>
      <c r="WAH370" s="0"/>
      <c r="WAI370" s="0"/>
      <c r="WAJ370" s="0"/>
      <c r="WAK370" s="0"/>
      <c r="WAL370" s="0"/>
      <c r="WAM370" s="0"/>
      <c r="WAN370" s="0"/>
      <c r="WAO370" s="0"/>
      <c r="WAP370" s="0"/>
      <c r="WAQ370" s="0"/>
      <c r="WAR370" s="0"/>
      <c r="WAS370" s="0"/>
      <c r="WAT370" s="0"/>
      <c r="WAU370" s="0"/>
      <c r="WAV370" s="0"/>
      <c r="WAW370" s="0"/>
      <c r="WAX370" s="0"/>
      <c r="WAY370" s="0"/>
      <c r="WAZ370" s="0"/>
      <c r="WBA370" s="0"/>
      <c r="WBB370" s="0"/>
      <c r="WBC370" s="0"/>
      <c r="WBD370" s="0"/>
      <c r="WBE370" s="0"/>
      <c r="WBF370" s="0"/>
      <c r="WBG370" s="0"/>
      <c r="WBH370" s="0"/>
      <c r="WBI370" s="0"/>
      <c r="WBJ370" s="0"/>
      <c r="WBK370" s="0"/>
      <c r="WBL370" s="0"/>
      <c r="WBM370" s="0"/>
      <c r="WBN370" s="0"/>
      <c r="WBO370" s="0"/>
      <c r="WBP370" s="0"/>
      <c r="WBQ370" s="0"/>
      <c r="WBR370" s="0"/>
      <c r="WBS370" s="0"/>
      <c r="WBT370" s="0"/>
      <c r="WBU370" s="0"/>
      <c r="WBV370" s="0"/>
      <c r="WBW370" s="0"/>
      <c r="WBX370" s="0"/>
      <c r="WBY370" s="0"/>
      <c r="WBZ370" s="0"/>
      <c r="WCA370" s="0"/>
      <c r="WCB370" s="0"/>
      <c r="WCC370" s="0"/>
      <c r="WCD370" s="0"/>
      <c r="WCE370" s="0"/>
      <c r="WCF370" s="0"/>
      <c r="WCG370" s="0"/>
      <c r="WCH370" s="0"/>
      <c r="WCI370" s="0"/>
      <c r="WCJ370" s="0"/>
      <c r="WCK370" s="0"/>
      <c r="WCL370" s="0"/>
      <c r="WCM370" s="0"/>
      <c r="WCN370" s="0"/>
      <c r="WCO370" s="0"/>
      <c r="WCP370" s="0"/>
      <c r="WCQ370" s="0"/>
      <c r="WCR370" s="0"/>
      <c r="WCS370" s="0"/>
      <c r="WCT370" s="0"/>
      <c r="WCU370" s="0"/>
      <c r="WCV370" s="0"/>
      <c r="WCW370" s="0"/>
      <c r="WCX370" s="0"/>
      <c r="WCY370" s="0"/>
      <c r="WCZ370" s="0"/>
      <c r="WDA370" s="0"/>
      <c r="WDB370" s="0"/>
      <c r="WDC370" s="0"/>
      <c r="WDD370" s="0"/>
      <c r="WDE370" s="0"/>
      <c r="WDF370" s="0"/>
      <c r="WDG370" s="0"/>
      <c r="WDH370" s="0"/>
      <c r="WDI370" s="0"/>
      <c r="WDJ370" s="0"/>
      <c r="WDK370" s="0"/>
      <c r="WDL370" s="0"/>
      <c r="WDM370" s="0"/>
      <c r="WDN370" s="0"/>
      <c r="WDO370" s="0"/>
      <c r="WDP370" s="0"/>
      <c r="WDQ370" s="0"/>
      <c r="WDR370" s="0"/>
      <c r="WDS370" s="0"/>
      <c r="WDT370" s="0"/>
      <c r="WDU370" s="0"/>
      <c r="WDV370" s="0"/>
      <c r="WDW370" s="0"/>
      <c r="WDX370" s="0"/>
      <c r="WDY370" s="0"/>
      <c r="WDZ370" s="0"/>
      <c r="WEA370" s="0"/>
      <c r="WEB370" s="0"/>
      <c r="WEC370" s="0"/>
      <c r="WED370" s="0"/>
      <c r="WEE370" s="0"/>
      <c r="WEF370" s="0"/>
      <c r="WEG370" s="0"/>
      <c r="WEH370" s="0"/>
      <c r="WEI370" s="0"/>
      <c r="WEJ370" s="0"/>
      <c r="WEK370" s="0"/>
      <c r="WEL370" s="0"/>
      <c r="WEM370" s="0"/>
      <c r="WEN370" s="0"/>
      <c r="WEO370" s="0"/>
      <c r="WEP370" s="0"/>
      <c r="WEQ370" s="0"/>
      <c r="WER370" s="0"/>
      <c r="WES370" s="0"/>
      <c r="WET370" s="0"/>
      <c r="WEU370" s="0"/>
      <c r="WEV370" s="0"/>
      <c r="WEW370" s="0"/>
      <c r="WEX370" s="0"/>
      <c r="WEY370" s="0"/>
      <c r="WEZ370" s="0"/>
      <c r="WFA370" s="0"/>
      <c r="WFB370" s="0"/>
      <c r="WFC370" s="0"/>
      <c r="WFD370" s="0"/>
      <c r="WFE370" s="0"/>
      <c r="WFF370" s="0"/>
      <c r="WFG370" s="0"/>
      <c r="WFH370" s="0"/>
      <c r="WFI370" s="0"/>
      <c r="WFJ370" s="0"/>
      <c r="WFK370" s="0"/>
      <c r="WFL370" s="0"/>
      <c r="WFM370" s="0"/>
      <c r="WFN370" s="0"/>
      <c r="WFO370" s="0"/>
      <c r="WFP370" s="0"/>
      <c r="WFQ370" s="0"/>
      <c r="WFR370" s="0"/>
      <c r="WFS370" s="0"/>
      <c r="WFT370" s="0"/>
      <c r="WFU370" s="0"/>
      <c r="WFV370" s="0"/>
      <c r="WFW370" s="0"/>
      <c r="WFX370" s="0"/>
      <c r="WFY370" s="0"/>
      <c r="WFZ370" s="0"/>
      <c r="WGA370" s="0"/>
      <c r="WGB370" s="0"/>
      <c r="WGC370" s="0"/>
      <c r="WGD370" s="0"/>
      <c r="WGE370" s="0"/>
      <c r="WGF370" s="0"/>
      <c r="WGG370" s="0"/>
      <c r="WGH370" s="0"/>
      <c r="WGI370" s="0"/>
      <c r="WGJ370" s="0"/>
      <c r="WGK370" s="0"/>
      <c r="WGL370" s="0"/>
      <c r="WGM370" s="0"/>
      <c r="WGN370" s="0"/>
      <c r="WGO370" s="0"/>
      <c r="WGP370" s="0"/>
      <c r="WGQ370" s="0"/>
      <c r="WGR370" s="0"/>
      <c r="WGS370" s="0"/>
      <c r="WGT370" s="0"/>
      <c r="WGU370" s="0"/>
      <c r="WGV370" s="0"/>
      <c r="WGW370" s="0"/>
      <c r="WGX370" s="0"/>
      <c r="WGY370" s="0"/>
      <c r="WGZ370" s="0"/>
      <c r="WHA370" s="0"/>
      <c r="WHB370" s="0"/>
      <c r="WHC370" s="0"/>
      <c r="WHD370" s="0"/>
      <c r="WHE370" s="0"/>
      <c r="WHF370" s="0"/>
      <c r="WHG370" s="0"/>
      <c r="WHH370" s="0"/>
      <c r="WHI370" s="0"/>
      <c r="WHJ370" s="0"/>
      <c r="WHK370" s="0"/>
      <c r="WHL370" s="0"/>
      <c r="WHM370" s="0"/>
      <c r="WHN370" s="0"/>
      <c r="WHO370" s="0"/>
      <c r="WHP370" s="0"/>
      <c r="WHQ370" s="0"/>
      <c r="WHR370" s="0"/>
      <c r="WHS370" s="0"/>
      <c r="WHT370" s="0"/>
      <c r="WHU370" s="0"/>
      <c r="WHV370" s="0"/>
      <c r="WHW370" s="0"/>
      <c r="WHX370" s="0"/>
      <c r="WHY370" s="0"/>
      <c r="WHZ370" s="0"/>
      <c r="WIA370" s="0"/>
      <c r="WIB370" s="0"/>
      <c r="WIC370" s="0"/>
      <c r="WID370" s="0"/>
      <c r="WIE370" s="0"/>
      <c r="WIF370" s="0"/>
      <c r="WIG370" s="0"/>
      <c r="WIH370" s="0"/>
      <c r="WII370" s="0"/>
      <c r="WIJ370" s="0"/>
      <c r="WIK370" s="0"/>
      <c r="WIL370" s="0"/>
      <c r="WIM370" s="0"/>
      <c r="WIN370" s="0"/>
      <c r="WIO370" s="0"/>
      <c r="WIP370" s="0"/>
      <c r="WIQ370" s="0"/>
      <c r="WIR370" s="0"/>
      <c r="WIS370" s="0"/>
      <c r="WIT370" s="0"/>
      <c r="WIU370" s="0"/>
      <c r="WIV370" s="0"/>
      <c r="WIW370" s="0"/>
      <c r="WIX370" s="0"/>
      <c r="WIY370" s="0"/>
      <c r="WIZ370" s="0"/>
      <c r="WJA370" s="0"/>
      <c r="WJB370" s="0"/>
      <c r="WJC370" s="0"/>
      <c r="WJD370" s="0"/>
      <c r="WJE370" s="0"/>
      <c r="WJF370" s="0"/>
      <c r="WJG370" s="0"/>
      <c r="WJH370" s="0"/>
      <c r="WJI370" s="0"/>
      <c r="WJJ370" s="0"/>
      <c r="WJK370" s="0"/>
      <c r="WJL370" s="0"/>
      <c r="WJM370" s="0"/>
      <c r="WJN370" s="0"/>
      <c r="WJO370" s="0"/>
      <c r="WJP370" s="0"/>
      <c r="WJQ370" s="0"/>
      <c r="WJR370" s="0"/>
      <c r="WJS370" s="0"/>
      <c r="WJT370" s="0"/>
      <c r="WJU370" s="0"/>
      <c r="WJV370" s="0"/>
      <c r="WJW370" s="0"/>
      <c r="WJX370" s="0"/>
      <c r="WJY370" s="0"/>
      <c r="WJZ370" s="0"/>
      <c r="WKA370" s="0"/>
      <c r="WKB370" s="0"/>
      <c r="WKC370" s="0"/>
      <c r="WKD370" s="0"/>
      <c r="WKE370" s="0"/>
      <c r="WKF370" s="0"/>
      <c r="WKG370" s="0"/>
      <c r="WKH370" s="0"/>
      <c r="WKI370" s="0"/>
      <c r="WKJ370" s="0"/>
      <c r="WKK370" s="0"/>
      <c r="WKL370" s="0"/>
      <c r="WKM370" s="0"/>
      <c r="WKN370" s="0"/>
      <c r="WKO370" s="0"/>
      <c r="WKP370" s="0"/>
      <c r="WKQ370" s="0"/>
      <c r="WKR370" s="0"/>
      <c r="WKS370" s="0"/>
      <c r="WKT370" s="0"/>
      <c r="WKU370" s="0"/>
      <c r="WKV370" s="0"/>
      <c r="WKW370" s="0"/>
      <c r="WKX370" s="0"/>
      <c r="WKY370" s="0"/>
      <c r="WKZ370" s="0"/>
      <c r="WLA370" s="0"/>
      <c r="WLB370" s="0"/>
      <c r="WLC370" s="0"/>
      <c r="WLD370" s="0"/>
      <c r="WLE370" s="0"/>
      <c r="WLF370" s="0"/>
      <c r="WLG370" s="0"/>
      <c r="WLH370" s="0"/>
      <c r="WLI370" s="0"/>
      <c r="WLJ370" s="0"/>
      <c r="WLK370" s="0"/>
      <c r="WLL370" s="0"/>
      <c r="WLM370" s="0"/>
      <c r="WLN370" s="0"/>
      <c r="WLO370" s="0"/>
      <c r="WLP370" s="0"/>
      <c r="WLQ370" s="0"/>
      <c r="WLR370" s="0"/>
      <c r="WLS370" s="0"/>
      <c r="WLT370" s="0"/>
      <c r="WLU370" s="0"/>
      <c r="WLV370" s="0"/>
      <c r="WLW370" s="0"/>
      <c r="WLX370" s="0"/>
      <c r="WLY370" s="0"/>
      <c r="WLZ370" s="0"/>
      <c r="WMA370" s="0"/>
      <c r="WMB370" s="0"/>
      <c r="WMC370" s="0"/>
      <c r="WMD370" s="0"/>
      <c r="WME370" s="0"/>
      <c r="WMF370" s="0"/>
      <c r="WMG370" s="0"/>
      <c r="WMH370" s="0"/>
      <c r="WMI370" s="0"/>
      <c r="WMJ370" s="0"/>
      <c r="WMK370" s="0"/>
      <c r="WML370" s="0"/>
      <c r="WMM370" s="0"/>
      <c r="WMN370" s="0"/>
      <c r="WMO370" s="0"/>
      <c r="WMP370" s="0"/>
      <c r="WMQ370" s="0"/>
      <c r="WMR370" s="0"/>
      <c r="WMS370" s="0"/>
      <c r="WMT370" s="0"/>
      <c r="WMU370" s="0"/>
      <c r="WMV370" s="0"/>
      <c r="WMW370" s="0"/>
      <c r="WMX370" s="0"/>
      <c r="WMY370" s="0"/>
      <c r="WMZ370" s="0"/>
      <c r="WNA370" s="0"/>
      <c r="WNB370" s="0"/>
      <c r="WNC370" s="0"/>
      <c r="WND370" s="0"/>
      <c r="WNE370" s="0"/>
      <c r="WNF370" s="0"/>
      <c r="WNG370" s="0"/>
      <c r="WNH370" s="0"/>
      <c r="WNI370" s="0"/>
      <c r="WNJ370" s="0"/>
      <c r="WNK370" s="0"/>
      <c r="WNL370" s="0"/>
      <c r="WNM370" s="0"/>
      <c r="WNN370" s="0"/>
      <c r="WNO370" s="0"/>
      <c r="WNP370" s="0"/>
      <c r="WNQ370" s="0"/>
      <c r="WNR370" s="0"/>
      <c r="WNS370" s="0"/>
      <c r="WNT370" s="0"/>
      <c r="WNU370" s="0"/>
      <c r="WNV370" s="0"/>
      <c r="WNW370" s="0"/>
      <c r="WNX370" s="0"/>
      <c r="WNY370" s="0"/>
      <c r="WNZ370" s="0"/>
      <c r="WOA370" s="0"/>
      <c r="WOB370" s="0"/>
      <c r="WOC370" s="0"/>
      <c r="WOD370" s="0"/>
      <c r="WOE370" s="0"/>
      <c r="WOF370" s="0"/>
      <c r="WOG370" s="0"/>
      <c r="WOH370" s="0"/>
      <c r="WOI370" s="0"/>
      <c r="WOJ370" s="0"/>
      <c r="WOK370" s="0"/>
      <c r="WOL370" s="0"/>
      <c r="WOM370" s="0"/>
      <c r="WON370" s="0"/>
      <c r="WOO370" s="0"/>
      <c r="WOP370" s="0"/>
      <c r="WOQ370" s="0"/>
      <c r="WOR370" s="0"/>
      <c r="WOS370" s="0"/>
      <c r="WOT370" s="0"/>
      <c r="WOU370" s="0"/>
      <c r="WOV370" s="0"/>
      <c r="WOW370" s="0"/>
      <c r="WOX370" s="0"/>
      <c r="WOY370" s="0"/>
      <c r="WOZ370" s="0"/>
      <c r="WPA370" s="0"/>
      <c r="WPB370" s="0"/>
      <c r="WPC370" s="0"/>
      <c r="WPD370" s="0"/>
      <c r="WPE370" s="0"/>
      <c r="WPF370" s="0"/>
      <c r="WPG370" s="0"/>
      <c r="WPH370" s="0"/>
      <c r="WPI370" s="0"/>
      <c r="WPJ370" s="0"/>
      <c r="WPK370" s="0"/>
      <c r="WPL370" s="0"/>
      <c r="WPM370" s="0"/>
      <c r="WPN370" s="0"/>
      <c r="WPO370" s="0"/>
      <c r="WPP370" s="0"/>
      <c r="WPQ370" s="0"/>
      <c r="WPR370" s="0"/>
      <c r="WPS370" s="0"/>
      <c r="WPT370" s="0"/>
      <c r="WPU370" s="0"/>
      <c r="WPV370" s="0"/>
      <c r="WPW370" s="0"/>
      <c r="WPX370" s="0"/>
      <c r="WPY370" s="0"/>
      <c r="WPZ370" s="0"/>
      <c r="WQA370" s="0"/>
      <c r="WQB370" s="0"/>
      <c r="WQC370" s="0"/>
      <c r="WQD370" s="0"/>
      <c r="WQE370" s="0"/>
      <c r="WQF370" s="0"/>
      <c r="WQG370" s="0"/>
      <c r="WQH370" s="0"/>
      <c r="WQI370" s="0"/>
      <c r="WQJ370" s="0"/>
      <c r="WQK370" s="0"/>
      <c r="WQL370" s="0"/>
      <c r="WQM370" s="0"/>
      <c r="WQN370" s="0"/>
      <c r="WQO370" s="0"/>
      <c r="WQP370" s="0"/>
      <c r="WQQ370" s="0"/>
      <c r="WQR370" s="0"/>
      <c r="WQS370" s="0"/>
      <c r="WQT370" s="0"/>
      <c r="WQU370" s="0"/>
      <c r="WQV370" s="0"/>
      <c r="WQW370" s="0"/>
      <c r="WQX370" s="0"/>
      <c r="WQY370" s="0"/>
      <c r="WQZ370" s="0"/>
      <c r="WRA370" s="0"/>
      <c r="WRB370" s="0"/>
      <c r="WRC370" s="0"/>
      <c r="WRD370" s="0"/>
      <c r="WRE370" s="0"/>
      <c r="WRF370" s="0"/>
      <c r="WRG370" s="0"/>
      <c r="WRH370" s="0"/>
      <c r="WRI370" s="0"/>
      <c r="WRJ370" s="0"/>
      <c r="WRK370" s="0"/>
      <c r="WRL370" s="0"/>
      <c r="WRM370" s="0"/>
      <c r="WRN370" s="0"/>
      <c r="WRO370" s="0"/>
      <c r="WRP370" s="0"/>
      <c r="WRQ370" s="0"/>
      <c r="WRR370" s="0"/>
      <c r="WRS370" s="0"/>
      <c r="WRT370" s="0"/>
      <c r="WRU370" s="0"/>
      <c r="WRV370" s="0"/>
      <c r="WRW370" s="0"/>
      <c r="WRX370" s="0"/>
      <c r="WRY370" s="0"/>
      <c r="WRZ370" s="0"/>
      <c r="WSA370" s="0"/>
      <c r="WSB370" s="0"/>
      <c r="WSC370" s="0"/>
      <c r="WSD370" s="0"/>
      <c r="WSE370" s="0"/>
      <c r="WSF370" s="0"/>
      <c r="WSG370" s="0"/>
      <c r="WSH370" s="0"/>
      <c r="WSI370" s="0"/>
      <c r="WSJ370" s="0"/>
      <c r="WSK370" s="0"/>
      <c r="WSL370" s="0"/>
      <c r="WSM370" s="0"/>
      <c r="WSN370" s="0"/>
      <c r="WSO370" s="0"/>
      <c r="WSP370" s="0"/>
      <c r="WSQ370" s="0"/>
      <c r="WSR370" s="0"/>
      <c r="WSS370" s="0"/>
      <c r="WST370" s="0"/>
      <c r="WSU370" s="0"/>
      <c r="WSV370" s="0"/>
      <c r="WSW370" s="0"/>
      <c r="WSX370" s="0"/>
      <c r="WSY370" s="0"/>
      <c r="WSZ370" s="0"/>
      <c r="WTA370" s="0"/>
      <c r="WTB370" s="0"/>
      <c r="WTC370" s="0"/>
      <c r="WTD370" s="0"/>
      <c r="WTE370" s="0"/>
      <c r="WTF370" s="0"/>
      <c r="WTG370" s="0"/>
      <c r="WTH370" s="0"/>
      <c r="WTI370" s="0"/>
      <c r="WTJ370" s="0"/>
      <c r="WTK370" s="0"/>
      <c r="WTL370" s="0"/>
      <c r="WTM370" s="0"/>
      <c r="WTN370" s="0"/>
      <c r="WTO370" s="0"/>
      <c r="WTP370" s="0"/>
      <c r="WTQ370" s="0"/>
      <c r="WTR370" s="0"/>
      <c r="WTS370" s="0"/>
      <c r="WTT370" s="0"/>
      <c r="WTU370" s="0"/>
      <c r="WTV370" s="0"/>
      <c r="WTW370" s="0"/>
      <c r="WTX370" s="0"/>
      <c r="WTY370" s="0"/>
      <c r="WTZ370" s="0"/>
      <c r="WUA370" s="0"/>
      <c r="WUB370" s="0"/>
      <c r="WUC370" s="0"/>
      <c r="WUD370" s="0"/>
      <c r="WUE370" s="0"/>
      <c r="WUF370" s="0"/>
      <c r="WUG370" s="0"/>
      <c r="WUH370" s="0"/>
      <c r="WUI370" s="0"/>
      <c r="WUJ370" s="0"/>
      <c r="WUK370" s="0"/>
      <c r="WUL370" s="0"/>
      <c r="WUM370" s="0"/>
      <c r="WUN370" s="0"/>
      <c r="WUO370" s="0"/>
      <c r="WUP370" s="0"/>
      <c r="WUQ370" s="0"/>
      <c r="WUR370" s="0"/>
      <c r="WUS370" s="0"/>
      <c r="WUT370" s="0"/>
      <c r="WUU370" s="0"/>
      <c r="WUV370" s="0"/>
      <c r="WUW370" s="0"/>
      <c r="WUX370" s="0"/>
      <c r="WUY370" s="0"/>
      <c r="WUZ370" s="0"/>
      <c r="WVA370" s="0"/>
      <c r="WVB370" s="0"/>
      <c r="WVC370" s="0"/>
      <c r="WVD370" s="0"/>
      <c r="WVE370" s="0"/>
      <c r="WVF370" s="0"/>
      <c r="WVG370" s="0"/>
      <c r="WVH370" s="0"/>
      <c r="WVI370" s="0"/>
      <c r="WVJ370" s="0"/>
      <c r="WVK370" s="0"/>
      <c r="WVL370" s="0"/>
      <c r="WVM370" s="0"/>
      <c r="WVN370" s="0"/>
      <c r="WVO370" s="0"/>
      <c r="WVP370" s="0"/>
      <c r="WVQ370" s="0"/>
      <c r="WVR370" s="0"/>
      <c r="WVS370" s="0"/>
      <c r="WVT370" s="0"/>
      <c r="WVU370" s="0"/>
      <c r="WVV370" s="0"/>
      <c r="WVW370" s="0"/>
      <c r="WVX370" s="0"/>
      <c r="WVY370" s="0"/>
      <c r="WVZ370" s="0"/>
      <c r="WWA370" s="0"/>
      <c r="WWB370" s="0"/>
      <c r="WWC370" s="0"/>
      <c r="WWD370" s="0"/>
      <c r="WWE370" s="0"/>
      <c r="WWF370" s="0"/>
      <c r="WWG370" s="0"/>
      <c r="WWH370" s="0"/>
      <c r="WWI370" s="0"/>
      <c r="WWJ370" s="0"/>
      <c r="WWK370" s="0"/>
      <c r="WWL370" s="0"/>
      <c r="WWM370" s="0"/>
      <c r="WWN370" s="0"/>
      <c r="WWO370" s="0"/>
      <c r="WWP370" s="0"/>
      <c r="WWQ370" s="0"/>
      <c r="WWR370" s="0"/>
      <c r="WWS370" s="0"/>
      <c r="WWT370" s="0"/>
      <c r="WWU370" s="0"/>
      <c r="WWV370" s="0"/>
      <c r="WWW370" s="0"/>
      <c r="WWX370" s="0"/>
      <c r="WWY370" s="0"/>
      <c r="WWZ370" s="0"/>
      <c r="WXA370" s="0"/>
      <c r="WXB370" s="0"/>
      <c r="WXC370" s="0"/>
      <c r="WXD370" s="0"/>
      <c r="WXE370" s="0"/>
      <c r="WXF370" s="0"/>
      <c r="WXG370" s="0"/>
      <c r="WXH370" s="0"/>
      <c r="WXI370" s="0"/>
      <c r="WXJ370" s="0"/>
      <c r="WXK370" s="0"/>
      <c r="WXL370" s="0"/>
      <c r="WXM370" s="0"/>
      <c r="WXN370" s="0"/>
      <c r="WXO370" s="0"/>
      <c r="WXP370" s="0"/>
      <c r="WXQ370" s="0"/>
      <c r="WXR370" s="0"/>
      <c r="WXS370" s="0"/>
      <c r="WXT370" s="0"/>
      <c r="WXU370" s="0"/>
      <c r="WXV370" s="0"/>
      <c r="WXW370" s="0"/>
      <c r="WXX370" s="0"/>
      <c r="WXY370" s="0"/>
      <c r="WXZ370" s="0"/>
      <c r="WYA370" s="0"/>
      <c r="WYB370" s="0"/>
      <c r="WYC370" s="0"/>
      <c r="WYD370" s="0"/>
      <c r="WYE370" s="0"/>
      <c r="WYF370" s="0"/>
      <c r="WYG370" s="0"/>
      <c r="WYH370" s="0"/>
      <c r="WYI370" s="0"/>
      <c r="WYJ370" s="0"/>
      <c r="WYK370" s="0"/>
      <c r="WYL370" s="0"/>
      <c r="WYM370" s="0"/>
      <c r="WYN370" s="0"/>
      <c r="WYO370" s="0"/>
      <c r="WYP370" s="0"/>
      <c r="WYQ370" s="0"/>
      <c r="WYR370" s="0"/>
      <c r="WYS370" s="0"/>
      <c r="WYT370" s="0"/>
      <c r="WYU370" s="0"/>
      <c r="WYV370" s="0"/>
      <c r="WYW370" s="0"/>
      <c r="WYX370" s="0"/>
      <c r="WYY370" s="0"/>
      <c r="WYZ370" s="0"/>
      <c r="WZA370" s="0"/>
      <c r="WZB370" s="0"/>
      <c r="WZC370" s="0"/>
      <c r="WZD370" s="0"/>
      <c r="WZE370" s="0"/>
      <c r="WZF370" s="0"/>
      <c r="WZG370" s="0"/>
      <c r="WZH370" s="0"/>
      <c r="WZI370" s="0"/>
      <c r="WZJ370" s="0"/>
      <c r="WZK370" s="0"/>
      <c r="WZL370" s="0"/>
      <c r="WZM370" s="0"/>
      <c r="WZN370" s="0"/>
      <c r="WZO370" s="0"/>
      <c r="WZP370" s="0"/>
      <c r="WZQ370" s="0"/>
      <c r="WZR370" s="0"/>
      <c r="WZS370" s="0"/>
      <c r="WZT370" s="0"/>
      <c r="WZU370" s="0"/>
      <c r="WZV370" s="0"/>
      <c r="WZW370" s="0"/>
      <c r="WZX370" s="0"/>
      <c r="WZY370" s="0"/>
      <c r="WZZ370" s="0"/>
      <c r="XAA370" s="0"/>
      <c r="XAB370" s="0"/>
      <c r="XAC370" s="0"/>
      <c r="XAD370" s="0"/>
      <c r="XAE370" s="0"/>
      <c r="XAF370" s="0"/>
      <c r="XAG370" s="0"/>
      <c r="XAH370" s="0"/>
      <c r="XAI370" s="0"/>
      <c r="XAJ370" s="0"/>
      <c r="XAK370" s="0"/>
      <c r="XAL370" s="0"/>
      <c r="XAM370" s="0"/>
      <c r="XAN370" s="0"/>
      <c r="XAO370" s="0"/>
      <c r="XAP370" s="0"/>
      <c r="XAQ370" s="0"/>
      <c r="XAR370" s="0"/>
      <c r="XAS370" s="0"/>
      <c r="XAT370" s="0"/>
      <c r="XAU370" s="0"/>
      <c r="XAV370" s="0"/>
      <c r="XAW370" s="0"/>
      <c r="XAX370" s="0"/>
      <c r="XAY370" s="0"/>
      <c r="XAZ370" s="0"/>
      <c r="XBA370" s="0"/>
      <c r="XBB370" s="0"/>
      <c r="XBC370" s="0"/>
      <c r="XBD370" s="0"/>
      <c r="XBE370" s="0"/>
      <c r="XBF370" s="0"/>
      <c r="XBG370" s="0"/>
      <c r="XBH370" s="0"/>
      <c r="XBI370" s="0"/>
      <c r="XBJ370" s="0"/>
      <c r="XBK370" s="0"/>
      <c r="XBL370" s="0"/>
      <c r="XBM370" s="0"/>
      <c r="XBN370" s="0"/>
      <c r="XBO370" s="0"/>
      <c r="XBP370" s="0"/>
      <c r="XBQ370" s="0"/>
      <c r="XBR370" s="0"/>
      <c r="XBS370" s="0"/>
      <c r="XBT370" s="0"/>
      <c r="XBU370" s="0"/>
      <c r="XBV370" s="0"/>
      <c r="XBW370" s="0"/>
      <c r="XBX370" s="0"/>
      <c r="XBY370" s="0"/>
      <c r="XBZ370" s="0"/>
      <c r="XCA370" s="0"/>
      <c r="XCB370" s="0"/>
      <c r="XCC370" s="0"/>
      <c r="XCD370" s="0"/>
      <c r="XCE370" s="0"/>
      <c r="XCF370" s="0"/>
      <c r="XCG370" s="0"/>
      <c r="XCH370" s="0"/>
      <c r="XCI370" s="0"/>
      <c r="XCJ370" s="0"/>
      <c r="XCK370" s="0"/>
      <c r="XCL370" s="0"/>
      <c r="XCM370" s="0"/>
      <c r="XCN370" s="0"/>
      <c r="XCO370" s="0"/>
      <c r="XCP370" s="0"/>
      <c r="XCQ370" s="0"/>
      <c r="XCR370" s="0"/>
      <c r="XCS370" s="0"/>
      <c r="XCT370" s="0"/>
      <c r="XCU370" s="0"/>
      <c r="XCV370" s="0"/>
      <c r="XCW370" s="0"/>
      <c r="XCX370" s="0"/>
      <c r="XCY370" s="0"/>
      <c r="XCZ370" s="0"/>
      <c r="XDA370" s="0"/>
      <c r="XDB370" s="0"/>
      <c r="XDC370" s="0"/>
      <c r="XDD370" s="0"/>
      <c r="XDE370" s="0"/>
      <c r="XDF370" s="0"/>
      <c r="XDG370" s="0"/>
      <c r="XDH370" s="0"/>
      <c r="XDI370" s="0"/>
      <c r="XDJ370" s="0"/>
      <c r="XDK370" s="0"/>
      <c r="XDL370" s="0"/>
      <c r="XDM370" s="0"/>
      <c r="XDN370" s="0"/>
      <c r="XDO370" s="0"/>
      <c r="XDP370" s="0"/>
      <c r="XDQ370" s="0"/>
      <c r="XDR370" s="0"/>
      <c r="XDS370" s="0"/>
      <c r="XDT370" s="0"/>
      <c r="XDU370" s="0"/>
      <c r="XDV370" s="0"/>
      <c r="XDW370" s="0"/>
      <c r="XDX370" s="0"/>
      <c r="XDY370" s="0"/>
      <c r="XDZ370" s="0"/>
      <c r="XEA370" s="0"/>
      <c r="XEB370" s="0"/>
      <c r="XEC370" s="0"/>
      <c r="XED370" s="0"/>
      <c r="XEE370" s="0"/>
      <c r="XEF370" s="0"/>
      <c r="XEG370" s="0"/>
      <c r="XEH370" s="0"/>
      <c r="XEI370" s="0"/>
      <c r="XEJ370" s="0"/>
      <c r="XEK370" s="0"/>
      <c r="XEL370" s="0"/>
      <c r="XEM370" s="0"/>
      <c r="XEN370" s="0"/>
      <c r="XEO370" s="0"/>
      <c r="XEP370" s="0"/>
      <c r="XEQ370" s="0"/>
      <c r="XER370" s="0"/>
      <c r="XES370" s="0"/>
      <c r="XET370" s="0"/>
      <c r="XEU370" s="0"/>
      <c r="XEV370" s="0"/>
      <c r="XEW370" s="0"/>
      <c r="XEX370" s="0"/>
      <c r="XEY370" s="0"/>
      <c r="XEZ370" s="0"/>
      <c r="XFA370" s="0"/>
      <c r="XFB370" s="0"/>
      <c r="XFC370" s="0"/>
      <c r="XFD370" s="0"/>
    </row>
    <row r="371" s="169" customFormat="true" ht="21" hidden="false" customHeight="true" outlineLevel="1" collapsed="false">
      <c r="B371" s="229"/>
      <c r="C371" s="230" t="s">
        <v>206</v>
      </c>
      <c r="D371" s="230"/>
      <c r="E371" s="230"/>
      <c r="F371" s="197" t="s">
        <v>190</v>
      </c>
      <c r="G371" s="198" t="s">
        <v>191</v>
      </c>
      <c r="H371" s="198"/>
      <c r="I371" s="198"/>
      <c r="J371" s="198" t="s">
        <v>192</v>
      </c>
      <c r="K371" s="198"/>
      <c r="L371" s="198"/>
      <c r="M371" s="198" t="s">
        <v>193</v>
      </c>
      <c r="N371" s="198"/>
      <c r="O371" s="198"/>
      <c r="P371" s="198" t="s">
        <v>194</v>
      </c>
      <c r="Q371" s="198"/>
      <c r="R371" s="198"/>
      <c r="S371" s="198" t="s">
        <v>195</v>
      </c>
      <c r="T371" s="198"/>
      <c r="U371" s="198"/>
      <c r="V371" s="198" t="s">
        <v>196</v>
      </c>
      <c r="W371" s="198"/>
      <c r="X371" s="198"/>
      <c r="Y371" s="199" t="s">
        <v>207</v>
      </c>
      <c r="Z371" s="199" t="s">
        <v>198</v>
      </c>
    </row>
    <row r="372" s="169" customFormat="true" ht="22.5" hidden="false" customHeight="true" outlineLevel="1" collapsed="false">
      <c r="B372" s="229"/>
      <c r="C372" s="230"/>
      <c r="D372" s="230"/>
      <c r="E372" s="230"/>
      <c r="F372" s="197"/>
      <c r="G372" s="201" t="s">
        <v>199</v>
      </c>
      <c r="H372" s="202" t="s">
        <v>200</v>
      </c>
      <c r="I372" s="203" t="s">
        <v>201</v>
      </c>
      <c r="J372" s="201" t="s">
        <v>199</v>
      </c>
      <c r="K372" s="202" t="s">
        <v>200</v>
      </c>
      <c r="L372" s="203" t="s">
        <v>201</v>
      </c>
      <c r="M372" s="201" t="s">
        <v>199</v>
      </c>
      <c r="N372" s="202" t="s">
        <v>200</v>
      </c>
      <c r="O372" s="203" t="s">
        <v>201</v>
      </c>
      <c r="P372" s="201" t="s">
        <v>199</v>
      </c>
      <c r="Q372" s="202" t="s">
        <v>200</v>
      </c>
      <c r="R372" s="203" t="s">
        <v>201</v>
      </c>
      <c r="S372" s="201" t="s">
        <v>199</v>
      </c>
      <c r="T372" s="202" t="s">
        <v>200</v>
      </c>
      <c r="U372" s="203" t="s">
        <v>201</v>
      </c>
      <c r="V372" s="201" t="s">
        <v>199</v>
      </c>
      <c r="W372" s="202" t="s">
        <v>200</v>
      </c>
      <c r="X372" s="203" t="s">
        <v>201</v>
      </c>
      <c r="Y372" s="199"/>
      <c r="Z372" s="199"/>
    </row>
    <row r="373" s="169" customFormat="true" ht="20.25" hidden="false" customHeight="true" outlineLevel="1" collapsed="false">
      <c r="B373" s="229"/>
      <c r="C373" s="230"/>
      <c r="D373" s="230"/>
      <c r="E373" s="230"/>
      <c r="F373" s="197"/>
      <c r="G373" s="204" t="s">
        <v>202</v>
      </c>
      <c r="H373" s="204" t="s">
        <v>202</v>
      </c>
      <c r="I373" s="203"/>
      <c r="J373" s="204" t="s">
        <v>202</v>
      </c>
      <c r="K373" s="204" t="str">
        <f aca="false">IF(INDEX('Reference Data'!$G$5:$G$18,MATCH('Reference Data'!$C$4,'Reference Data'!$F$5:$F$21,0),1)&gt;=K$22,"Actual","Forecast")</f>
        <v>Actual</v>
      </c>
      <c r="L373" s="203"/>
      <c r="M373" s="204" t="str">
        <f aca="false">IF(INDEX('Reference Data'!$G$5:$G$18,MATCH('Reference Data'!$C$4,'Reference Data'!$F$5:$F$21,0),1)&gt;=M$22,"Actual","Forecast")</f>
        <v>Actual</v>
      </c>
      <c r="N373" s="204" t="str">
        <f aca="false">IF(INDEX('Reference Data'!$G$5:$G$18,MATCH('Reference Data'!$C$4,'Reference Data'!$F$5:$F$21,0),1)&gt;=N$22,"Actual","Forecast")</f>
        <v>Actual</v>
      </c>
      <c r="O373" s="203"/>
      <c r="P373" s="204" t="str">
        <f aca="false">IF(INDEX('Reference Data'!$G$5:$G$18,MATCH('Reference Data'!$C$4,'Reference Data'!$F$5:$F$21,0),1)&gt;=P$22,"Actual","Forecast")</f>
        <v>Actual</v>
      </c>
      <c r="Q373" s="204" t="str">
        <f aca="false">IF(INDEX('Reference Data'!$G$5:$G$18,MATCH('Reference Data'!$C$4,'Reference Data'!$F$5:$F$21,0),1)&gt;=Q$22,"Actual","Forecast")</f>
        <v>Actual</v>
      </c>
      <c r="R373" s="203"/>
      <c r="S373" s="204" t="str">
        <f aca="false">IF(INDEX('Reference Data'!$G$5:$G$18,MATCH('Reference Data'!$C$4,'Reference Data'!$F$5:$F$21,0),1)&gt;=S$22,"Actual","Forecast")</f>
        <v>Actual</v>
      </c>
      <c r="T373" s="204" t="str">
        <f aca="false">IF(INDEX('Reference Data'!$G$5:$G$18,MATCH('Reference Data'!$C$4,'Reference Data'!$F$5:$F$21,0),1)&gt;=T$22,"Actual","Forecast")</f>
        <v>Forecast</v>
      </c>
      <c r="U373" s="203"/>
      <c r="V373" s="204" t="str">
        <f aca="false">IF(INDEX('Reference Data'!$G$5:$G$18,MATCH('Reference Data'!$C$4,'Reference Data'!$F$5:$F$21,0),1)&gt;=V$22,"Actual","Forecast")</f>
        <v>Forecast</v>
      </c>
      <c r="W373" s="204" t="str">
        <f aca="false">IF(INDEX('Reference Data'!$G$5:$G$18,MATCH('Reference Data'!$C$4,'Reference Data'!$F$5:$F$21,0),1)&gt;=W$22,"Actual","Forecast")</f>
        <v>Forecast</v>
      </c>
      <c r="X373" s="203"/>
      <c r="Y373" s="203"/>
      <c r="Z373" s="203"/>
    </row>
    <row r="374" customFormat="false" ht="14.25" hidden="false" customHeight="true" outlineLevel="1" collapsed="false">
      <c r="A374" s="169"/>
      <c r="B374" s="229"/>
      <c r="C374" s="240" t="s">
        <v>208</v>
      </c>
      <c r="D374" s="240"/>
      <c r="E374" s="240"/>
      <c r="F374" s="206"/>
      <c r="G374" s="243"/>
      <c r="H374" s="243"/>
      <c r="I374" s="208" t="n">
        <f aca="false">SUM(G374:H374)</f>
        <v>0</v>
      </c>
      <c r="J374" s="243"/>
      <c r="K374" s="243"/>
      <c r="L374" s="208" t="n">
        <f aca="false">SUM(J374:K374)</f>
        <v>0</v>
      </c>
      <c r="M374" s="243"/>
      <c r="N374" s="243"/>
      <c r="O374" s="208" t="n">
        <f aca="false">SUM(M374:N374)</f>
        <v>0</v>
      </c>
      <c r="P374" s="243"/>
      <c r="Q374" s="244"/>
      <c r="R374" s="208" t="n">
        <f aca="false">SUM(P374:Q374)</f>
        <v>0</v>
      </c>
      <c r="S374" s="243"/>
      <c r="T374" s="243"/>
      <c r="U374" s="208" t="n">
        <f aca="false">SUM(S374:T374)</f>
        <v>0</v>
      </c>
      <c r="V374" s="243"/>
      <c r="W374" s="243"/>
      <c r="X374" s="208" t="n">
        <f aca="false">SUM(V374:W374)</f>
        <v>0</v>
      </c>
      <c r="Y374" s="206"/>
      <c r="Z374" s="245" t="n">
        <f aca="false">SUM(O374,L374,I374,F374)+R374+U374+X374+Y374</f>
        <v>0</v>
      </c>
    </row>
    <row r="375" customFormat="false" ht="15.75" hidden="false" customHeight="true" outlineLevel="1" collapsed="false">
      <c r="A375" s="169"/>
      <c r="B375" s="229"/>
      <c r="C375" s="246" t="s">
        <v>209</v>
      </c>
      <c r="D375" s="246"/>
      <c r="E375" s="246"/>
      <c r="F375" s="247"/>
      <c r="G375" s="248"/>
      <c r="H375" s="248"/>
      <c r="I375" s="249" t="n">
        <f aca="false">SUM(G375:H375)</f>
        <v>0</v>
      </c>
      <c r="J375" s="248"/>
      <c r="K375" s="248"/>
      <c r="L375" s="249" t="n">
        <f aca="false">SUM(J375:K375)</f>
        <v>0</v>
      </c>
      <c r="M375" s="248"/>
      <c r="N375" s="248"/>
      <c r="O375" s="249" t="n">
        <f aca="false">SUM(M375:N375)</f>
        <v>0</v>
      </c>
      <c r="P375" s="248"/>
      <c r="Q375" s="250"/>
      <c r="R375" s="249" t="n">
        <f aca="false">SUM(P375:Q375)</f>
        <v>0</v>
      </c>
      <c r="S375" s="248"/>
      <c r="T375" s="248"/>
      <c r="U375" s="249" t="n">
        <f aca="false">SUM(S375:T375)</f>
        <v>0</v>
      </c>
      <c r="V375" s="248"/>
      <c r="W375" s="248"/>
      <c r="X375" s="249" t="n">
        <f aca="false">SUM(V375:W375)</f>
        <v>0</v>
      </c>
      <c r="Y375" s="247"/>
      <c r="Z375" s="251" t="n">
        <f aca="false">SUM(O375,L375,I375,F375)+R375+U375+X375+Y375</f>
        <v>0</v>
      </c>
    </row>
    <row r="376" customFormat="false" ht="15.75" hidden="false" customHeight="true" outlineLevel="1" collapsed="false">
      <c r="A376" s="169"/>
      <c r="B376" s="229"/>
      <c r="C376" s="252" t="s">
        <v>210</v>
      </c>
      <c r="D376" s="252"/>
      <c r="E376" s="252"/>
      <c r="F376" s="247"/>
      <c r="G376" s="248"/>
      <c r="H376" s="248"/>
      <c r="I376" s="249" t="n">
        <f aca="false">SUM(G376:H376)</f>
        <v>0</v>
      </c>
      <c r="J376" s="248"/>
      <c r="K376" s="248"/>
      <c r="L376" s="249" t="n">
        <f aca="false">SUM(J376:K376)</f>
        <v>0</v>
      </c>
      <c r="M376" s="248"/>
      <c r="N376" s="248"/>
      <c r="O376" s="249" t="n">
        <f aca="false">SUM(M376:N376)</f>
        <v>0</v>
      </c>
      <c r="P376" s="248"/>
      <c r="Q376" s="250"/>
      <c r="R376" s="249" t="n">
        <f aca="false">SUM(P376:Q376)</f>
        <v>0</v>
      </c>
      <c r="S376" s="248"/>
      <c r="T376" s="248"/>
      <c r="U376" s="249" t="n">
        <f aca="false">SUM(S376:T376)</f>
        <v>0</v>
      </c>
      <c r="V376" s="248"/>
      <c r="W376" s="248"/>
      <c r="X376" s="249" t="n">
        <f aca="false">SUM(V376:W376)</f>
        <v>0</v>
      </c>
      <c r="Y376" s="247"/>
      <c r="Z376" s="251" t="n">
        <f aca="false">SUM(O376,L376,I376,F376)+R376+U376+X376+Y376</f>
        <v>0</v>
      </c>
    </row>
    <row r="377" customFormat="false" ht="15.75" hidden="false" customHeight="true" outlineLevel="1" collapsed="false">
      <c r="A377" s="169"/>
      <c r="B377" s="229"/>
      <c r="C377" s="253" t="s">
        <v>211</v>
      </c>
      <c r="D377" s="253"/>
      <c r="E377" s="253"/>
      <c r="F377" s="254" t="n">
        <f aca="false">F374+F375</f>
        <v>0</v>
      </c>
      <c r="G377" s="254" t="n">
        <f aca="false">G374+G375</f>
        <v>0</v>
      </c>
      <c r="H377" s="254" t="n">
        <f aca="false">H374+H375</f>
        <v>0</v>
      </c>
      <c r="I377" s="254" t="n">
        <f aca="false">I374+I375</f>
        <v>0</v>
      </c>
      <c r="J377" s="254" t="n">
        <f aca="false">J374+J375</f>
        <v>0</v>
      </c>
      <c r="K377" s="254" t="n">
        <f aca="false">K374+K375</f>
        <v>0</v>
      </c>
      <c r="L377" s="254" t="n">
        <f aca="false">L374+L375</f>
        <v>0</v>
      </c>
      <c r="M377" s="254" t="n">
        <f aca="false">M374+M375</f>
        <v>0</v>
      </c>
      <c r="N377" s="254" t="n">
        <f aca="false">N374+N375</f>
        <v>0</v>
      </c>
      <c r="O377" s="254" t="n">
        <f aca="false">O374+O375</f>
        <v>0</v>
      </c>
      <c r="P377" s="254" t="n">
        <f aca="false">P374+P375</f>
        <v>0</v>
      </c>
      <c r="Q377" s="255" t="n">
        <f aca="false">Q374+Q375</f>
        <v>0</v>
      </c>
      <c r="R377" s="254" t="n">
        <f aca="false">R374+R375</f>
        <v>0</v>
      </c>
      <c r="S377" s="254" t="n">
        <f aca="false">S374+S375</f>
        <v>0</v>
      </c>
      <c r="T377" s="254" t="n">
        <f aca="false">T374+T375</f>
        <v>0</v>
      </c>
      <c r="U377" s="254" t="n">
        <f aca="false">U374+U375</f>
        <v>0</v>
      </c>
      <c r="V377" s="254" t="n">
        <f aca="false">V374+V375</f>
        <v>0</v>
      </c>
      <c r="W377" s="254" t="n">
        <f aca="false">W374+W375</f>
        <v>0</v>
      </c>
      <c r="X377" s="254" t="n">
        <f aca="false">X374+X375</f>
        <v>0</v>
      </c>
      <c r="Y377" s="254" t="n">
        <f aca="false">Y374+Y375</f>
        <v>0</v>
      </c>
      <c r="Z377" s="251" t="n">
        <f aca="false">Z374+Z375</f>
        <v>0</v>
      </c>
    </row>
    <row r="378" customFormat="false" ht="15.75" hidden="false" customHeight="true" outlineLevel="1" collapsed="false">
      <c r="A378" s="169"/>
      <c r="B378" s="229"/>
      <c r="C378" s="246" t="s">
        <v>212</v>
      </c>
      <c r="D378" s="246"/>
      <c r="E378" s="246"/>
      <c r="F378" s="247"/>
      <c r="G378" s="248"/>
      <c r="H378" s="248"/>
      <c r="I378" s="249" t="n">
        <f aca="false">SUM(G378:H378)</f>
        <v>0</v>
      </c>
      <c r="J378" s="248"/>
      <c r="K378" s="248"/>
      <c r="L378" s="249" t="n">
        <f aca="false">SUM(J378:K378)</f>
        <v>0</v>
      </c>
      <c r="M378" s="248"/>
      <c r="N378" s="248"/>
      <c r="O378" s="249" t="n">
        <f aca="false">SUM(M378:N378)</f>
        <v>0</v>
      </c>
      <c r="P378" s="248"/>
      <c r="Q378" s="250"/>
      <c r="R378" s="249" t="n">
        <f aca="false">SUM(P378:Q378)</f>
        <v>0</v>
      </c>
      <c r="S378" s="248"/>
      <c r="T378" s="248"/>
      <c r="U378" s="249" t="n">
        <f aca="false">SUM(S378:T378)</f>
        <v>0</v>
      </c>
      <c r="V378" s="248"/>
      <c r="W378" s="248"/>
      <c r="X378" s="249" t="n">
        <f aca="false">SUM(V378:W378)</f>
        <v>0</v>
      </c>
      <c r="Y378" s="247"/>
      <c r="Z378" s="251" t="n">
        <f aca="false">SUM(O378,L378,I378,F378)+R378+U378+X378+Y378</f>
        <v>0</v>
      </c>
    </row>
    <row r="379" customFormat="false" ht="15.75" hidden="false" customHeight="true" outlineLevel="1" collapsed="false">
      <c r="A379" s="169"/>
      <c r="B379" s="229"/>
      <c r="C379" s="252" t="s">
        <v>213</v>
      </c>
      <c r="D379" s="252"/>
      <c r="E379" s="252"/>
      <c r="F379" s="247"/>
      <c r="G379" s="248"/>
      <c r="H379" s="248"/>
      <c r="I379" s="249" t="n">
        <f aca="false">SUM(G379:H379)</f>
        <v>0</v>
      </c>
      <c r="J379" s="248"/>
      <c r="K379" s="248"/>
      <c r="L379" s="249" t="n">
        <f aca="false">SUM(J379:K379)</f>
        <v>0</v>
      </c>
      <c r="M379" s="248"/>
      <c r="N379" s="248"/>
      <c r="O379" s="249" t="n">
        <f aca="false">SUM(M379:N379)</f>
        <v>0</v>
      </c>
      <c r="P379" s="248"/>
      <c r="Q379" s="250"/>
      <c r="R379" s="249" t="n">
        <f aca="false">SUM(P379:Q379)</f>
        <v>0</v>
      </c>
      <c r="S379" s="248"/>
      <c r="T379" s="248"/>
      <c r="U379" s="249" t="n">
        <f aca="false">SUM(S379:T379)</f>
        <v>0</v>
      </c>
      <c r="V379" s="248"/>
      <c r="W379" s="248"/>
      <c r="X379" s="249" t="n">
        <f aca="false">SUM(V379:W379)</f>
        <v>0</v>
      </c>
      <c r="Y379" s="247"/>
      <c r="Z379" s="251" t="n">
        <f aca="false">SUM(O379,L379,I379,F379)+R379+U379+X379+Y379</f>
        <v>0</v>
      </c>
    </row>
    <row r="380" customFormat="false" ht="15.75" hidden="false" customHeight="true" outlineLevel="1" collapsed="false">
      <c r="A380" s="169"/>
      <c r="B380" s="229"/>
      <c r="C380" s="256" t="s">
        <v>214</v>
      </c>
      <c r="D380" s="256"/>
      <c r="E380" s="256"/>
      <c r="F380" s="257" t="n">
        <f aca="false">F378</f>
        <v>0</v>
      </c>
      <c r="G380" s="257" t="n">
        <f aca="false">G378</f>
        <v>0</v>
      </c>
      <c r="H380" s="257" t="n">
        <f aca="false">H378</f>
        <v>0</v>
      </c>
      <c r="I380" s="257" t="n">
        <f aca="false">I378</f>
        <v>0</v>
      </c>
      <c r="J380" s="257" t="n">
        <f aca="false">J378</f>
        <v>0</v>
      </c>
      <c r="K380" s="257" t="n">
        <f aca="false">K378</f>
        <v>0</v>
      </c>
      <c r="L380" s="257" t="n">
        <f aca="false">L378</f>
        <v>0</v>
      </c>
      <c r="M380" s="257" t="n">
        <f aca="false">M378</f>
        <v>0</v>
      </c>
      <c r="N380" s="257" t="n">
        <f aca="false">N378</f>
        <v>0</v>
      </c>
      <c r="O380" s="257" t="n">
        <f aca="false">O378</f>
        <v>0</v>
      </c>
      <c r="P380" s="257" t="n">
        <f aca="false">P378</f>
        <v>0</v>
      </c>
      <c r="Q380" s="258" t="n">
        <f aca="false">Q378</f>
        <v>0</v>
      </c>
      <c r="R380" s="257" t="n">
        <f aca="false">R378</f>
        <v>0</v>
      </c>
      <c r="S380" s="257" t="n">
        <f aca="false">S378</f>
        <v>0</v>
      </c>
      <c r="T380" s="257" t="n">
        <f aca="false">T378</f>
        <v>0</v>
      </c>
      <c r="U380" s="257" t="n">
        <f aca="false">U378</f>
        <v>0</v>
      </c>
      <c r="V380" s="257" t="n">
        <f aca="false">V378</f>
        <v>0</v>
      </c>
      <c r="W380" s="257" t="n">
        <f aca="false">W378</f>
        <v>0</v>
      </c>
      <c r="X380" s="257" t="n">
        <f aca="false">X378</f>
        <v>0</v>
      </c>
      <c r="Y380" s="257" t="n">
        <f aca="false">Y378</f>
        <v>0</v>
      </c>
      <c r="Z380" s="220" t="n">
        <f aca="false">SUM(O380,L380,I380,F380)+R380+U380+X380+Y380</f>
        <v>0</v>
      </c>
    </row>
    <row r="381" customFormat="false" ht="15" hidden="false" customHeight="true" outlineLevel="1" collapsed="false">
      <c r="A381" s="169"/>
      <c r="B381" s="229"/>
      <c r="C381" s="259" t="s">
        <v>198</v>
      </c>
      <c r="D381" s="259"/>
      <c r="E381" s="259"/>
      <c r="F381" s="260" t="n">
        <f aca="false">F377+F380</f>
        <v>0</v>
      </c>
      <c r="G381" s="260" t="n">
        <f aca="false">G377+G380</f>
        <v>0</v>
      </c>
      <c r="H381" s="260" t="n">
        <f aca="false">H377+H380</f>
        <v>0</v>
      </c>
      <c r="I381" s="260" t="n">
        <f aca="false">I377+I380</f>
        <v>0</v>
      </c>
      <c r="J381" s="260" t="n">
        <f aca="false">J377+J380</f>
        <v>0</v>
      </c>
      <c r="K381" s="260" t="n">
        <f aca="false">K377+K380</f>
        <v>0</v>
      </c>
      <c r="L381" s="260" t="n">
        <f aca="false">L377+L380</f>
        <v>0</v>
      </c>
      <c r="M381" s="260" t="n">
        <f aca="false">M377+M380</f>
        <v>0</v>
      </c>
      <c r="N381" s="260" t="n">
        <f aca="false">N377+N380</f>
        <v>0</v>
      </c>
      <c r="O381" s="260" t="n">
        <f aca="false">O377+O380</f>
        <v>0</v>
      </c>
      <c r="P381" s="260" t="n">
        <f aca="false">P377+P380</f>
        <v>0</v>
      </c>
      <c r="Q381" s="261" t="n">
        <f aca="false">Q377+Q380</f>
        <v>0</v>
      </c>
      <c r="R381" s="260" t="n">
        <f aca="false">R377+R380</f>
        <v>0</v>
      </c>
      <c r="S381" s="260" t="n">
        <f aca="false">S377+S380</f>
        <v>0</v>
      </c>
      <c r="T381" s="260" t="n">
        <f aca="false">T377+T380</f>
        <v>0</v>
      </c>
      <c r="U381" s="260" t="n">
        <f aca="false">U377+U380</f>
        <v>0</v>
      </c>
      <c r="V381" s="260" t="n">
        <f aca="false">V377+V380</f>
        <v>0</v>
      </c>
      <c r="W381" s="260" t="n">
        <f aca="false">W377+W380</f>
        <v>0</v>
      </c>
      <c r="X381" s="260" t="n">
        <f aca="false">X377+X380</f>
        <v>0</v>
      </c>
      <c r="Y381" s="260" t="n">
        <f aca="false">Y377+Y380</f>
        <v>0</v>
      </c>
      <c r="Z381" s="223" t="n">
        <f aca="false">SUM(O381,L381,I381,F381)+R381+U381+X381+Y381</f>
        <v>0</v>
      </c>
    </row>
    <row r="382" customFormat="false" ht="15.75" hidden="false" customHeight="true" outlineLevel="1" collapsed="false">
      <c r="C382" s="262"/>
      <c r="D382" s="262"/>
      <c r="E382" s="262"/>
      <c r="F382" s="263"/>
      <c r="G382" s="264"/>
      <c r="H382" s="264"/>
      <c r="I382" s="265"/>
      <c r="J382" s="264"/>
      <c r="K382" s="264"/>
      <c r="L382" s="263"/>
      <c r="M382" s="264"/>
      <c r="N382" s="264"/>
    </row>
    <row r="383" customFormat="false" ht="21" hidden="false" customHeight="true" outlineLevel="1" collapsed="false">
      <c r="A383" s="169"/>
      <c r="B383" s="267"/>
      <c r="C383" s="268" t="s">
        <v>215</v>
      </c>
      <c r="D383" s="268"/>
      <c r="E383" s="268"/>
      <c r="F383" s="197" t="s">
        <v>190</v>
      </c>
      <c r="G383" s="198" t="str">
        <f aca="false">G371</f>
        <v>Financial Year 2020/21 (£s)</v>
      </c>
      <c r="H383" s="198"/>
      <c r="I383" s="198"/>
      <c r="J383" s="198" t="str">
        <f aca="false">J371</f>
        <v>Financial Year 2021/22 (£s)</v>
      </c>
      <c r="K383" s="198"/>
      <c r="L383" s="198"/>
      <c r="M383" s="198" t="str">
        <f aca="false">M371</f>
        <v>Financial Year 2022/23 (£s)</v>
      </c>
      <c r="N383" s="198"/>
      <c r="O383" s="198"/>
      <c r="P383" s="198" t="str">
        <f aca="false">P371</f>
        <v>Financial Year 2023/24 (£s)</v>
      </c>
      <c r="Q383" s="198"/>
      <c r="R383" s="198"/>
      <c r="S383" s="198" t="str">
        <f aca="false">S371</f>
        <v>Financial Year 2024/25 (£s)</v>
      </c>
      <c r="T383" s="198"/>
      <c r="U383" s="198"/>
      <c r="V383" s="198" t="str">
        <f aca="false">V371</f>
        <v>Financial Year 2025/26 (£s)</v>
      </c>
      <c r="W383" s="198"/>
      <c r="X383" s="198"/>
      <c r="Y383" s="199" t="s">
        <v>207</v>
      </c>
      <c r="Z383" s="199" t="s">
        <v>198</v>
      </c>
    </row>
    <row r="384" customFormat="false" ht="22.5" hidden="false" customHeight="true" outlineLevel="1" collapsed="false">
      <c r="A384" s="169"/>
      <c r="B384" s="267"/>
      <c r="C384" s="269" t="s">
        <v>216</v>
      </c>
      <c r="D384" s="269" t="s">
        <v>217</v>
      </c>
      <c r="E384" s="269" t="s">
        <v>218</v>
      </c>
      <c r="F384" s="197"/>
      <c r="G384" s="201" t="s">
        <v>199</v>
      </c>
      <c r="H384" s="202" t="s">
        <v>200</v>
      </c>
      <c r="I384" s="203" t="s">
        <v>201</v>
      </c>
      <c r="J384" s="201" t="s">
        <v>199</v>
      </c>
      <c r="K384" s="202" t="s">
        <v>200</v>
      </c>
      <c r="L384" s="203" t="s">
        <v>201</v>
      </c>
      <c r="M384" s="201" t="s">
        <v>199</v>
      </c>
      <c r="N384" s="202" t="s">
        <v>200</v>
      </c>
      <c r="O384" s="203" t="s">
        <v>201</v>
      </c>
      <c r="P384" s="201" t="s">
        <v>199</v>
      </c>
      <c r="Q384" s="202" t="s">
        <v>200</v>
      </c>
      <c r="R384" s="203" t="s">
        <v>201</v>
      </c>
      <c r="S384" s="201" t="s">
        <v>199</v>
      </c>
      <c r="T384" s="202" t="s">
        <v>200</v>
      </c>
      <c r="U384" s="203" t="s">
        <v>201</v>
      </c>
      <c r="V384" s="201" t="s">
        <v>199</v>
      </c>
      <c r="W384" s="202" t="s">
        <v>200</v>
      </c>
      <c r="X384" s="203" t="s">
        <v>201</v>
      </c>
      <c r="Y384" s="199"/>
      <c r="Z384" s="199"/>
    </row>
    <row r="385" customFormat="false" ht="22.5" hidden="false" customHeight="true" outlineLevel="1" collapsed="false">
      <c r="A385" s="169"/>
      <c r="B385" s="267"/>
      <c r="C385" s="269"/>
      <c r="D385" s="269"/>
      <c r="E385" s="269"/>
      <c r="F385" s="197"/>
      <c r="G385" s="204" t="s">
        <v>202</v>
      </c>
      <c r="H385" s="204" t="s">
        <v>202</v>
      </c>
      <c r="I385" s="203"/>
      <c r="J385" s="204" t="s">
        <v>202</v>
      </c>
      <c r="K385" s="204" t="str">
        <f aca="false">IF(INDEX('Reference Data'!$G$5:$G$18,MATCH('Reference Data'!$C$4,'Reference Data'!$F$5:$F$21,0),1)&gt;=K$22,"Actual","Forecast")</f>
        <v>Actual</v>
      </c>
      <c r="L385" s="203"/>
      <c r="M385" s="204" t="str">
        <f aca="false">IF(INDEX('Reference Data'!$G$5:$G$18,MATCH('Reference Data'!$C$4,'Reference Data'!$F$5:$F$21,0),1)&gt;=M$22,"Actual","Forecast")</f>
        <v>Actual</v>
      </c>
      <c r="N385" s="204" t="str">
        <f aca="false">IF(INDEX('Reference Data'!$G$5:$G$18,MATCH('Reference Data'!$C$4,'Reference Data'!$F$5:$F$21,0),1)&gt;=N$22,"Actual","Forecast")</f>
        <v>Actual</v>
      </c>
      <c r="O385" s="203"/>
      <c r="P385" s="204" t="str">
        <f aca="false">IF(INDEX('Reference Data'!$G$5:$G$18,MATCH('Reference Data'!$C$4,'Reference Data'!$F$5:$F$21,0),1)&gt;=P$22,"Actual","Forecast")</f>
        <v>Actual</v>
      </c>
      <c r="Q385" s="204" t="str">
        <f aca="false">IF(INDEX('Reference Data'!$G$5:$G$18,MATCH('Reference Data'!$C$4,'Reference Data'!$F$5:$F$21,0),1)&gt;=Q$22,"Actual","Forecast")</f>
        <v>Actual</v>
      </c>
      <c r="R385" s="203"/>
      <c r="S385" s="204" t="str">
        <f aca="false">IF(INDEX('Reference Data'!$G$5:$G$18,MATCH('Reference Data'!$C$4,'Reference Data'!$F$5:$F$21,0),1)&gt;=S$22,"Actual","Forecast")</f>
        <v>Actual</v>
      </c>
      <c r="T385" s="204" t="str">
        <f aca="false">IF(INDEX('Reference Data'!$G$5:$G$18,MATCH('Reference Data'!$C$4,'Reference Data'!$F$5:$F$21,0),1)&gt;=T$22,"Actual","Forecast")</f>
        <v>Forecast</v>
      </c>
      <c r="U385" s="203"/>
      <c r="V385" s="204" t="str">
        <f aca="false">IF(INDEX('Reference Data'!$G$5:$G$18,MATCH('Reference Data'!$C$4,'Reference Data'!$F$5:$F$21,0),1)&gt;=V$22,"Actual","Forecast")</f>
        <v>Forecast</v>
      </c>
      <c r="W385" s="204" t="str">
        <f aca="false">IF(INDEX('Reference Data'!$G$5:$G$18,MATCH('Reference Data'!$C$4,'Reference Data'!$F$5:$F$21,0),1)&gt;=W$22,"Actual","Forecast")</f>
        <v>Forecast</v>
      </c>
      <c r="X385" s="203"/>
      <c r="Y385" s="203"/>
      <c r="Z385" s="203"/>
    </row>
    <row r="386" customFormat="false" ht="15" hidden="false" customHeight="false" outlineLevel="1" collapsed="false">
      <c r="A386" s="169"/>
      <c r="B386" s="267" t="n">
        <f aca="false">IF(C386="",IF((Z386=0),0,1),IF(AND((COUNTBLANK(D386:E386))=0,Z386&gt;0), 0,1))</f>
        <v>0</v>
      </c>
      <c r="C386" s="270"/>
      <c r="D386" s="305"/>
      <c r="E386" s="306"/>
      <c r="F386" s="272"/>
      <c r="G386" s="273"/>
      <c r="H386" s="273"/>
      <c r="I386" s="274" t="n">
        <f aca="false">SUM(G386:H386)</f>
        <v>0</v>
      </c>
      <c r="J386" s="273"/>
      <c r="K386" s="273"/>
      <c r="L386" s="274" t="n">
        <f aca="false">SUM(J386:K386)</f>
        <v>0</v>
      </c>
      <c r="M386" s="273"/>
      <c r="N386" s="273"/>
      <c r="O386" s="274" t="n">
        <f aca="false">SUM(M386:N386)</f>
        <v>0</v>
      </c>
      <c r="P386" s="273"/>
      <c r="Q386" s="307"/>
      <c r="R386" s="274" t="n">
        <f aca="false">SUM(P386:Q386)</f>
        <v>0</v>
      </c>
      <c r="S386" s="273"/>
      <c r="T386" s="273"/>
      <c r="U386" s="274" t="n">
        <f aca="false">SUM(S386:T386)</f>
        <v>0</v>
      </c>
      <c r="V386" s="273"/>
      <c r="W386" s="273"/>
      <c r="X386" s="274" t="n">
        <f aca="false">SUM(V386:W386)</f>
        <v>0</v>
      </c>
      <c r="Y386" s="272"/>
      <c r="Z386" s="275" t="n">
        <f aca="false">SUM(O386,L386,I386,F386,R386,U386,X386,Y386)</f>
        <v>0</v>
      </c>
    </row>
    <row r="387" customFormat="false" ht="15" hidden="false" customHeight="false" outlineLevel="1" collapsed="false">
      <c r="A387" s="169"/>
      <c r="B387" s="267" t="n">
        <f aca="false">IF(C387="",IF((Z387=0),0,1),IF(AND((COUNTBLANK(D387:E387))=0,Z387&gt;0), 0,1))</f>
        <v>0</v>
      </c>
      <c r="C387" s="276"/>
      <c r="D387" s="276"/>
      <c r="E387" s="282"/>
      <c r="F387" s="278"/>
      <c r="G387" s="283"/>
      <c r="H387" s="283"/>
      <c r="I387" s="279" t="n">
        <f aca="false">SUM(G387:H387)</f>
        <v>0</v>
      </c>
      <c r="J387" s="283"/>
      <c r="K387" s="283"/>
      <c r="L387" s="279" t="n">
        <f aca="false">SUM(J387:K387)</f>
        <v>0</v>
      </c>
      <c r="M387" s="283"/>
      <c r="N387" s="283"/>
      <c r="O387" s="279" t="n">
        <f aca="false">SUM(M387:N387)</f>
        <v>0</v>
      </c>
      <c r="P387" s="283"/>
      <c r="Q387" s="284"/>
      <c r="R387" s="279" t="n">
        <f aca="false">SUM(P387:Q387)</f>
        <v>0</v>
      </c>
      <c r="S387" s="283"/>
      <c r="T387" s="283"/>
      <c r="U387" s="279" t="n">
        <f aca="false">SUM(S387:T387)</f>
        <v>0</v>
      </c>
      <c r="V387" s="283"/>
      <c r="W387" s="283"/>
      <c r="X387" s="279" t="n">
        <f aca="false">SUM(V387:W387)</f>
        <v>0</v>
      </c>
      <c r="Y387" s="278"/>
      <c r="Z387" s="280" t="n">
        <f aca="false">SUM(O387,L387,I387,F387,R387,U387,X387,Y387)</f>
        <v>0</v>
      </c>
    </row>
    <row r="388" customFormat="false" ht="15" hidden="false" customHeight="false" outlineLevel="1" collapsed="false">
      <c r="A388" s="169"/>
      <c r="B388" s="267" t="n">
        <f aca="false">IF(C388="",IF((Z388=0),0,1),IF(AND((COUNTBLANK(D388:E388))=0,Z388&gt;0), 0,1))</f>
        <v>0</v>
      </c>
      <c r="C388" s="276"/>
      <c r="D388" s="281"/>
      <c r="E388" s="282"/>
      <c r="F388" s="278"/>
      <c r="G388" s="283"/>
      <c r="H388" s="283"/>
      <c r="I388" s="279" t="n">
        <f aca="false">SUM(G388:H388)</f>
        <v>0</v>
      </c>
      <c r="J388" s="283"/>
      <c r="K388" s="283"/>
      <c r="L388" s="279" t="n">
        <f aca="false">SUM(J388:K388)</f>
        <v>0</v>
      </c>
      <c r="M388" s="283"/>
      <c r="N388" s="283"/>
      <c r="O388" s="279" t="n">
        <f aca="false">SUM(M388:N388)</f>
        <v>0</v>
      </c>
      <c r="P388" s="283"/>
      <c r="Q388" s="284"/>
      <c r="R388" s="279" t="n">
        <f aca="false">SUM(P388:Q388)</f>
        <v>0</v>
      </c>
      <c r="S388" s="283"/>
      <c r="T388" s="283"/>
      <c r="U388" s="279" t="n">
        <f aca="false">SUM(S388:T388)</f>
        <v>0</v>
      </c>
      <c r="V388" s="283"/>
      <c r="W388" s="283"/>
      <c r="X388" s="279" t="n">
        <f aca="false">SUM(V388:W388)</f>
        <v>0</v>
      </c>
      <c r="Y388" s="278"/>
      <c r="Z388" s="280" t="n">
        <f aca="false">SUM(O388,L388,I388,F388,R388,U388,X388,Y388)</f>
        <v>0</v>
      </c>
    </row>
    <row r="389" customFormat="false" ht="15" hidden="false" customHeight="false" outlineLevel="1" collapsed="false">
      <c r="A389" s="169"/>
      <c r="B389" s="267" t="n">
        <f aca="false">IF(C389="",IF((Z389=0),0,1),IF(AND((COUNTBLANK(D389:E389))=0,Z389&gt;0), 0,1))</f>
        <v>0</v>
      </c>
      <c r="C389" s="276"/>
      <c r="D389" s="276"/>
      <c r="E389" s="282"/>
      <c r="F389" s="278"/>
      <c r="G389" s="283"/>
      <c r="H389" s="283"/>
      <c r="I389" s="279" t="n">
        <f aca="false">SUM(G389:H389)</f>
        <v>0</v>
      </c>
      <c r="J389" s="283"/>
      <c r="K389" s="283"/>
      <c r="L389" s="279" t="n">
        <f aca="false">SUM(J389:K389)</f>
        <v>0</v>
      </c>
      <c r="M389" s="283"/>
      <c r="N389" s="283"/>
      <c r="O389" s="279" t="n">
        <f aca="false">SUM(M389:N389)</f>
        <v>0</v>
      </c>
      <c r="P389" s="283"/>
      <c r="Q389" s="284"/>
      <c r="R389" s="279" t="n">
        <f aca="false">SUM(P389:Q389)</f>
        <v>0</v>
      </c>
      <c r="S389" s="283"/>
      <c r="T389" s="283"/>
      <c r="U389" s="279" t="n">
        <f aca="false">SUM(S389:T389)</f>
        <v>0</v>
      </c>
      <c r="V389" s="283"/>
      <c r="W389" s="283"/>
      <c r="X389" s="279" t="n">
        <f aca="false">SUM(V389:W389)</f>
        <v>0</v>
      </c>
      <c r="Y389" s="278"/>
      <c r="Z389" s="280" t="n">
        <f aca="false">SUM(O389,L389,I389,F389,R389,U389,X389,Y389)</f>
        <v>0</v>
      </c>
    </row>
    <row r="390" customFormat="false" ht="15" hidden="false" customHeight="false" outlineLevel="1" collapsed="false">
      <c r="A390" s="169"/>
      <c r="B390" s="267" t="n">
        <f aca="false">IF(C390="",IF((Z390=0),0,1),IF(AND((COUNTBLANK(D390:E390))=0,Z390&gt;0), 0,1))</f>
        <v>0</v>
      </c>
      <c r="C390" s="285"/>
      <c r="D390" s="285"/>
      <c r="E390" s="286"/>
      <c r="F390" s="287"/>
      <c r="G390" s="288"/>
      <c r="H390" s="288"/>
      <c r="I390" s="289" t="n">
        <f aca="false">SUM(G390:H390)</f>
        <v>0</v>
      </c>
      <c r="J390" s="288"/>
      <c r="K390" s="288"/>
      <c r="L390" s="289" t="n">
        <f aca="false">SUM(J390:K390)</f>
        <v>0</v>
      </c>
      <c r="M390" s="288"/>
      <c r="N390" s="288"/>
      <c r="O390" s="289" t="n">
        <f aca="false">SUM(M390:N390)</f>
        <v>0</v>
      </c>
      <c r="P390" s="288"/>
      <c r="Q390" s="290"/>
      <c r="R390" s="289" t="n">
        <f aca="false">SUM(P390:Q390)</f>
        <v>0</v>
      </c>
      <c r="S390" s="288"/>
      <c r="T390" s="288"/>
      <c r="U390" s="289" t="n">
        <f aca="false">SUM(S390:T390)</f>
        <v>0</v>
      </c>
      <c r="V390" s="288"/>
      <c r="W390" s="288"/>
      <c r="X390" s="289" t="n">
        <f aca="false">SUM(V390:W390)</f>
        <v>0</v>
      </c>
      <c r="Y390" s="287"/>
      <c r="Z390" s="291" t="n">
        <f aca="false">SUM(O390,L390,I390,F390,R390,U390,X390,Y390)</f>
        <v>0</v>
      </c>
    </row>
    <row r="391" customFormat="false" ht="15" hidden="false" customHeight="true" outlineLevel="1" collapsed="false">
      <c r="A391" s="169"/>
      <c r="B391" s="229"/>
      <c r="C391" s="292" t="s">
        <v>222</v>
      </c>
      <c r="D391" s="292"/>
      <c r="E391" s="292"/>
      <c r="F391" s="293" t="n">
        <f aca="false">SUM(F386:F390)</f>
        <v>0</v>
      </c>
      <c r="G391" s="293" t="n">
        <f aca="false">SUM(G386:G390)</f>
        <v>0</v>
      </c>
      <c r="H391" s="293" t="n">
        <f aca="false">SUM(H386:H390)</f>
        <v>0</v>
      </c>
      <c r="I391" s="293" t="n">
        <f aca="false">SUM(I386:I390)</f>
        <v>0</v>
      </c>
      <c r="J391" s="293" t="n">
        <f aca="false">SUM(J386:J390)</f>
        <v>0</v>
      </c>
      <c r="K391" s="293" t="n">
        <f aca="false">SUM(K386:K390)</f>
        <v>0</v>
      </c>
      <c r="L391" s="293" t="n">
        <f aca="false">SUM(L386:L390)</f>
        <v>0</v>
      </c>
      <c r="M391" s="293" t="n">
        <f aca="false">SUM(M386:M390)</f>
        <v>0</v>
      </c>
      <c r="N391" s="293" t="n">
        <f aca="false">SUM(N386:N390)</f>
        <v>0</v>
      </c>
      <c r="O391" s="293" t="n">
        <f aca="false">SUM(O386:O390)</f>
        <v>0</v>
      </c>
      <c r="P391" s="293" t="n">
        <f aca="false">SUM(P386:P390)</f>
        <v>0</v>
      </c>
      <c r="Q391" s="293" t="n">
        <f aca="false">SUM(Q386:Q390)</f>
        <v>0</v>
      </c>
      <c r="R391" s="293" t="n">
        <f aca="false">SUM(R386:R390)</f>
        <v>0</v>
      </c>
      <c r="S391" s="293" t="n">
        <f aca="false">SUM(S386:S390)</f>
        <v>0</v>
      </c>
      <c r="T391" s="293" t="n">
        <f aca="false">SUM(T386:T390)</f>
        <v>0</v>
      </c>
      <c r="U391" s="293" t="n">
        <f aca="false">SUM(U386:U390)</f>
        <v>0</v>
      </c>
      <c r="V391" s="293" t="n">
        <f aca="false">SUM(V386:V390)</f>
        <v>0</v>
      </c>
      <c r="W391" s="293" t="n">
        <f aca="false">SUM(W386:W390)</f>
        <v>0</v>
      </c>
      <c r="X391" s="293" t="n">
        <f aca="false">SUM(X386:X390)</f>
        <v>0</v>
      </c>
      <c r="Y391" s="293" t="n">
        <f aca="false">SUM(Y386:Y390)</f>
        <v>0</v>
      </c>
      <c r="Z391" s="293" t="n">
        <f aca="false">SUM(Z386:Z390)</f>
        <v>0</v>
      </c>
    </row>
    <row r="392" customFormat="false" ht="13.5" hidden="false" customHeight="false" outlineLevel="1" collapsed="false"/>
    <row r="393" customFormat="false" ht="30.75" hidden="false" customHeight="true" outlineLevel="1" collapsed="false">
      <c r="B393" s="294" t="n">
        <f aca="false">COUNTIF(E386:E390,"Yes")</f>
        <v>0</v>
      </c>
      <c r="C393" s="295" t="s">
        <v>223</v>
      </c>
      <c r="D393" s="295"/>
      <c r="E393" s="295"/>
      <c r="G393" s="296"/>
      <c r="H393" s="296"/>
      <c r="I393" s="296"/>
      <c r="J393" s="296"/>
      <c r="K393" s="296"/>
      <c r="L393" s="296"/>
    </row>
    <row r="394" customFormat="false" ht="86.25" hidden="false" customHeight="true" outlineLevel="1" collapsed="false">
      <c r="B394" s="229"/>
      <c r="C394" s="297" t="s">
        <v>228</v>
      </c>
      <c r="D394" s="297"/>
      <c r="E394" s="297"/>
      <c r="G394" s="298"/>
      <c r="H394" s="298"/>
      <c r="I394" s="298"/>
      <c r="J394" s="298"/>
      <c r="K394" s="298"/>
      <c r="L394" s="298"/>
    </row>
    <row r="395" customFormat="false" ht="76.5" hidden="false" customHeight="true" outlineLevel="1" collapsed="false">
      <c r="B395" s="104"/>
      <c r="C395" s="299"/>
      <c r="D395" s="299"/>
      <c r="E395" s="299"/>
      <c r="G395" s="300"/>
      <c r="H395" s="300"/>
      <c r="I395" s="300"/>
      <c r="J395" s="300"/>
      <c r="K395" s="300"/>
      <c r="L395" s="300"/>
    </row>
    <row r="397" customFormat="false" ht="84.75" hidden="false" customHeight="true" outlineLevel="0" collapsed="false">
      <c r="A397" s="304" t="s">
        <v>225</v>
      </c>
      <c r="B397" s="224"/>
      <c r="C397" s="225" t="str">
        <f aca="false">CONCATENATE("Project 14: ",'2 - Project Admin'!E40)</f>
        <v>Project 14: </v>
      </c>
      <c r="D397" s="225"/>
      <c r="E397" s="225"/>
      <c r="F397" s="225"/>
      <c r="G397" s="225"/>
      <c r="H397" s="225"/>
      <c r="I397" s="225"/>
      <c r="J397" s="225"/>
      <c r="K397" s="225"/>
      <c r="L397" s="225"/>
      <c r="M397" s="225"/>
      <c r="N397" s="225"/>
      <c r="O397" s="225"/>
      <c r="P397" s="225"/>
      <c r="Q397" s="225"/>
      <c r="R397" s="225"/>
      <c r="S397" s="225"/>
      <c r="T397" s="225"/>
      <c r="U397" s="225"/>
      <c r="V397" s="225"/>
      <c r="W397" s="225"/>
      <c r="X397" s="225"/>
      <c r="Y397" s="225"/>
      <c r="Z397" s="225"/>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c r="AMK397" s="0"/>
      <c r="AML397" s="0"/>
      <c r="AMM397" s="0"/>
      <c r="AMN397" s="0"/>
      <c r="AMO397" s="0"/>
      <c r="AMP397" s="0"/>
      <c r="AMQ397" s="0"/>
      <c r="AMR397" s="0"/>
      <c r="AMS397" s="0"/>
      <c r="AMT397" s="0"/>
      <c r="AMU397" s="0"/>
      <c r="AMV397" s="0"/>
      <c r="AMW397" s="0"/>
      <c r="AMX397" s="0"/>
      <c r="AMY397" s="0"/>
      <c r="AMZ397" s="0"/>
      <c r="ANA397" s="0"/>
      <c r="ANB397" s="0"/>
      <c r="ANC397" s="0"/>
      <c r="AND397" s="0"/>
      <c r="ANE397" s="0"/>
      <c r="ANF397" s="0"/>
      <c r="ANG397" s="0"/>
      <c r="ANH397" s="0"/>
      <c r="ANI397" s="0"/>
      <c r="ANJ397" s="0"/>
      <c r="ANK397" s="0"/>
      <c r="ANL397" s="0"/>
      <c r="ANM397" s="0"/>
      <c r="ANN397" s="0"/>
      <c r="ANO397" s="0"/>
      <c r="ANP397" s="0"/>
      <c r="ANQ397" s="0"/>
      <c r="ANR397" s="0"/>
      <c r="ANS397" s="0"/>
      <c r="ANT397" s="0"/>
      <c r="ANU397" s="0"/>
      <c r="ANV397" s="0"/>
      <c r="ANW397" s="0"/>
      <c r="ANX397" s="0"/>
      <c r="ANY397" s="0"/>
      <c r="ANZ397" s="0"/>
      <c r="AOA397" s="0"/>
      <c r="AOB397" s="0"/>
      <c r="AOC397" s="0"/>
      <c r="AOD397" s="0"/>
      <c r="AOE397" s="0"/>
      <c r="AOF397" s="0"/>
      <c r="AOG397" s="0"/>
      <c r="AOH397" s="0"/>
      <c r="AOI397" s="0"/>
      <c r="AOJ397" s="0"/>
      <c r="AOK397" s="0"/>
      <c r="AOL397" s="0"/>
      <c r="AOM397" s="0"/>
      <c r="AON397" s="0"/>
      <c r="AOO397" s="0"/>
      <c r="AOP397" s="0"/>
      <c r="AOQ397" s="0"/>
      <c r="AOR397" s="0"/>
      <c r="AOS397" s="0"/>
      <c r="AOT397" s="0"/>
      <c r="AOU397" s="0"/>
      <c r="AOV397" s="0"/>
      <c r="AOW397" s="0"/>
      <c r="AOX397" s="0"/>
      <c r="AOY397" s="0"/>
      <c r="AOZ397" s="0"/>
      <c r="APA397" s="0"/>
      <c r="APB397" s="0"/>
      <c r="APC397" s="0"/>
      <c r="APD397" s="0"/>
      <c r="APE397" s="0"/>
      <c r="APF397" s="0"/>
      <c r="APG397" s="0"/>
      <c r="APH397" s="0"/>
      <c r="API397" s="0"/>
      <c r="APJ397" s="0"/>
      <c r="APK397" s="0"/>
      <c r="APL397" s="0"/>
      <c r="APM397" s="0"/>
      <c r="APN397" s="0"/>
      <c r="APO397" s="0"/>
      <c r="APP397" s="0"/>
      <c r="APQ397" s="0"/>
      <c r="APR397" s="0"/>
      <c r="APS397" s="0"/>
      <c r="APT397" s="0"/>
      <c r="APU397" s="0"/>
      <c r="APV397" s="0"/>
      <c r="APW397" s="0"/>
      <c r="APX397" s="0"/>
      <c r="APY397" s="0"/>
      <c r="APZ397" s="0"/>
      <c r="AQA397" s="0"/>
      <c r="AQB397" s="0"/>
      <c r="AQC397" s="0"/>
      <c r="AQD397" s="0"/>
      <c r="AQE397" s="0"/>
      <c r="AQF397" s="0"/>
      <c r="AQG397" s="0"/>
      <c r="AQH397" s="0"/>
      <c r="AQI397" s="0"/>
      <c r="AQJ397" s="0"/>
      <c r="AQK397" s="0"/>
      <c r="AQL397" s="0"/>
      <c r="AQM397" s="0"/>
      <c r="AQN397" s="0"/>
      <c r="AQO397" s="0"/>
      <c r="AQP397" s="0"/>
      <c r="AQQ397" s="0"/>
      <c r="AQR397" s="0"/>
      <c r="AQS397" s="0"/>
      <c r="AQT397" s="0"/>
      <c r="AQU397" s="0"/>
      <c r="AQV397" s="0"/>
      <c r="AQW397" s="0"/>
      <c r="AQX397" s="0"/>
      <c r="AQY397" s="0"/>
      <c r="AQZ397" s="0"/>
      <c r="ARA397" s="0"/>
      <c r="ARB397" s="0"/>
      <c r="ARC397" s="0"/>
      <c r="ARD397" s="0"/>
      <c r="ARE397" s="0"/>
      <c r="ARF397" s="0"/>
      <c r="ARG397" s="0"/>
      <c r="ARH397" s="0"/>
      <c r="ARI397" s="0"/>
      <c r="ARJ397" s="0"/>
      <c r="ARK397" s="0"/>
      <c r="ARL397" s="0"/>
      <c r="ARM397" s="0"/>
      <c r="ARN397" s="0"/>
      <c r="ARO397" s="0"/>
      <c r="ARP397" s="0"/>
      <c r="ARQ397" s="0"/>
      <c r="ARR397" s="0"/>
      <c r="ARS397" s="0"/>
      <c r="ART397" s="0"/>
      <c r="ARU397" s="0"/>
      <c r="ARV397" s="0"/>
      <c r="ARW397" s="0"/>
      <c r="ARX397" s="0"/>
      <c r="ARY397" s="0"/>
      <c r="ARZ397" s="0"/>
      <c r="ASA397" s="0"/>
      <c r="ASB397" s="0"/>
      <c r="ASC397" s="0"/>
      <c r="ASD397" s="0"/>
      <c r="ASE397" s="0"/>
      <c r="ASF397" s="0"/>
      <c r="ASG397" s="0"/>
      <c r="ASH397" s="0"/>
      <c r="ASI397" s="0"/>
      <c r="ASJ397" s="0"/>
      <c r="ASK397" s="0"/>
      <c r="ASL397" s="0"/>
      <c r="ASM397" s="0"/>
      <c r="ASN397" s="0"/>
      <c r="ASO397" s="0"/>
      <c r="ASP397" s="0"/>
      <c r="ASQ397" s="0"/>
      <c r="ASR397" s="0"/>
      <c r="ASS397" s="0"/>
      <c r="AST397" s="0"/>
      <c r="ASU397" s="0"/>
      <c r="ASV397" s="0"/>
      <c r="ASW397" s="0"/>
      <c r="ASX397" s="0"/>
      <c r="ASY397" s="0"/>
      <c r="ASZ397" s="0"/>
      <c r="ATA397" s="0"/>
      <c r="ATB397" s="0"/>
      <c r="ATC397" s="0"/>
      <c r="ATD397" s="0"/>
      <c r="ATE397" s="0"/>
      <c r="ATF397" s="0"/>
      <c r="ATG397" s="0"/>
      <c r="ATH397" s="0"/>
      <c r="ATI397" s="0"/>
      <c r="ATJ397" s="0"/>
      <c r="ATK397" s="0"/>
      <c r="ATL397" s="0"/>
      <c r="ATM397" s="0"/>
      <c r="ATN397" s="0"/>
      <c r="ATO397" s="0"/>
      <c r="ATP397" s="0"/>
      <c r="ATQ397" s="0"/>
      <c r="ATR397" s="0"/>
      <c r="ATS397" s="0"/>
      <c r="ATT397" s="0"/>
      <c r="ATU397" s="0"/>
      <c r="ATV397" s="0"/>
      <c r="ATW397" s="0"/>
      <c r="ATX397" s="0"/>
      <c r="ATY397" s="0"/>
      <c r="ATZ397" s="0"/>
      <c r="AUA397" s="0"/>
      <c r="AUB397" s="0"/>
      <c r="AUC397" s="0"/>
      <c r="AUD397" s="0"/>
      <c r="AUE397" s="0"/>
      <c r="AUF397" s="0"/>
      <c r="AUG397" s="0"/>
      <c r="AUH397" s="0"/>
      <c r="AUI397" s="0"/>
      <c r="AUJ397" s="0"/>
      <c r="AUK397" s="0"/>
      <c r="AUL397" s="0"/>
      <c r="AUM397" s="0"/>
      <c r="AUN397" s="0"/>
      <c r="AUO397" s="0"/>
      <c r="AUP397" s="0"/>
      <c r="AUQ397" s="0"/>
      <c r="AUR397" s="0"/>
      <c r="AUS397" s="0"/>
      <c r="AUT397" s="0"/>
      <c r="AUU397" s="0"/>
      <c r="AUV397" s="0"/>
      <c r="AUW397" s="0"/>
      <c r="AUX397" s="0"/>
      <c r="AUY397" s="0"/>
      <c r="AUZ397" s="0"/>
      <c r="AVA397" s="0"/>
      <c r="AVB397" s="0"/>
      <c r="AVC397" s="0"/>
      <c r="AVD397" s="0"/>
      <c r="AVE397" s="0"/>
      <c r="AVF397" s="0"/>
      <c r="AVG397" s="0"/>
      <c r="AVH397" s="0"/>
      <c r="AVI397" s="0"/>
      <c r="AVJ397" s="0"/>
      <c r="AVK397" s="0"/>
      <c r="AVL397" s="0"/>
      <c r="AVM397" s="0"/>
      <c r="AVN397" s="0"/>
      <c r="AVO397" s="0"/>
      <c r="AVP397" s="0"/>
      <c r="AVQ397" s="0"/>
      <c r="AVR397" s="0"/>
      <c r="AVS397" s="0"/>
      <c r="AVT397" s="0"/>
      <c r="AVU397" s="0"/>
      <c r="AVV397" s="0"/>
      <c r="AVW397" s="0"/>
      <c r="AVX397" s="0"/>
      <c r="AVY397" s="0"/>
      <c r="AVZ397" s="0"/>
      <c r="AWA397" s="0"/>
      <c r="AWB397" s="0"/>
      <c r="AWC397" s="0"/>
      <c r="AWD397" s="0"/>
      <c r="AWE397" s="0"/>
      <c r="AWF397" s="0"/>
      <c r="AWG397" s="0"/>
      <c r="AWH397" s="0"/>
      <c r="AWI397" s="0"/>
      <c r="AWJ397" s="0"/>
      <c r="AWK397" s="0"/>
      <c r="AWL397" s="0"/>
      <c r="AWM397" s="0"/>
      <c r="AWN397" s="0"/>
      <c r="AWO397" s="0"/>
      <c r="AWP397" s="0"/>
      <c r="AWQ397" s="0"/>
      <c r="AWR397" s="0"/>
      <c r="AWS397" s="0"/>
      <c r="AWT397" s="0"/>
      <c r="AWU397" s="0"/>
      <c r="AWV397" s="0"/>
      <c r="AWW397" s="0"/>
      <c r="AWX397" s="0"/>
      <c r="AWY397" s="0"/>
      <c r="AWZ397" s="0"/>
      <c r="AXA397" s="0"/>
      <c r="AXB397" s="0"/>
      <c r="AXC397" s="0"/>
      <c r="AXD397" s="0"/>
      <c r="AXE397" s="0"/>
      <c r="AXF397" s="0"/>
      <c r="AXG397" s="0"/>
      <c r="AXH397" s="0"/>
      <c r="AXI397" s="0"/>
      <c r="AXJ397" s="0"/>
      <c r="AXK397" s="0"/>
      <c r="AXL397" s="0"/>
      <c r="AXM397" s="0"/>
      <c r="AXN397" s="0"/>
      <c r="AXO397" s="0"/>
      <c r="AXP397" s="0"/>
      <c r="AXQ397" s="0"/>
      <c r="AXR397" s="0"/>
      <c r="AXS397" s="0"/>
      <c r="AXT397" s="0"/>
      <c r="AXU397" s="0"/>
      <c r="AXV397" s="0"/>
      <c r="AXW397" s="0"/>
      <c r="AXX397" s="0"/>
      <c r="AXY397" s="0"/>
      <c r="AXZ397" s="0"/>
      <c r="AYA397" s="0"/>
      <c r="AYB397" s="0"/>
      <c r="AYC397" s="0"/>
      <c r="AYD397" s="0"/>
      <c r="AYE397" s="0"/>
      <c r="AYF397" s="0"/>
      <c r="AYG397" s="0"/>
      <c r="AYH397" s="0"/>
      <c r="AYI397" s="0"/>
      <c r="AYJ397" s="0"/>
      <c r="AYK397" s="0"/>
      <c r="AYL397" s="0"/>
      <c r="AYM397" s="0"/>
      <c r="AYN397" s="0"/>
      <c r="AYO397" s="0"/>
      <c r="AYP397" s="0"/>
      <c r="AYQ397" s="0"/>
      <c r="AYR397" s="0"/>
      <c r="AYS397" s="0"/>
      <c r="AYT397" s="0"/>
      <c r="AYU397" s="0"/>
      <c r="AYV397" s="0"/>
      <c r="AYW397" s="0"/>
      <c r="AYX397" s="0"/>
      <c r="AYY397" s="0"/>
      <c r="AYZ397" s="0"/>
      <c r="AZA397" s="0"/>
      <c r="AZB397" s="0"/>
      <c r="AZC397" s="0"/>
      <c r="AZD397" s="0"/>
      <c r="AZE397" s="0"/>
      <c r="AZF397" s="0"/>
      <c r="AZG397" s="0"/>
      <c r="AZH397" s="0"/>
      <c r="AZI397" s="0"/>
      <c r="AZJ397" s="0"/>
      <c r="AZK397" s="0"/>
      <c r="AZL397" s="0"/>
      <c r="AZM397" s="0"/>
      <c r="AZN397" s="0"/>
      <c r="AZO397" s="0"/>
      <c r="AZP397" s="0"/>
      <c r="AZQ397" s="0"/>
      <c r="AZR397" s="0"/>
      <c r="AZS397" s="0"/>
      <c r="AZT397" s="0"/>
      <c r="AZU397" s="0"/>
      <c r="AZV397" s="0"/>
      <c r="AZW397" s="0"/>
      <c r="AZX397" s="0"/>
      <c r="AZY397" s="0"/>
      <c r="AZZ397" s="0"/>
      <c r="BAA397" s="0"/>
      <c r="BAB397" s="0"/>
      <c r="BAC397" s="0"/>
      <c r="BAD397" s="0"/>
      <c r="BAE397" s="0"/>
      <c r="BAF397" s="0"/>
      <c r="BAG397" s="0"/>
      <c r="BAH397" s="0"/>
      <c r="BAI397" s="0"/>
      <c r="BAJ397" s="0"/>
      <c r="BAK397" s="0"/>
      <c r="BAL397" s="0"/>
      <c r="BAM397" s="0"/>
      <c r="BAN397" s="0"/>
      <c r="BAO397" s="0"/>
      <c r="BAP397" s="0"/>
      <c r="BAQ397" s="0"/>
      <c r="BAR397" s="0"/>
      <c r="BAS397" s="0"/>
      <c r="BAT397" s="0"/>
      <c r="BAU397" s="0"/>
      <c r="BAV397" s="0"/>
      <c r="BAW397" s="0"/>
      <c r="BAX397" s="0"/>
      <c r="BAY397" s="0"/>
      <c r="BAZ397" s="0"/>
      <c r="BBA397" s="0"/>
      <c r="BBB397" s="0"/>
      <c r="BBC397" s="0"/>
      <c r="BBD397" s="0"/>
      <c r="BBE397" s="0"/>
      <c r="BBF397" s="0"/>
      <c r="BBG397" s="0"/>
      <c r="BBH397" s="0"/>
      <c r="BBI397" s="0"/>
      <c r="BBJ397" s="0"/>
      <c r="BBK397" s="0"/>
      <c r="BBL397" s="0"/>
      <c r="BBM397" s="0"/>
      <c r="BBN397" s="0"/>
      <c r="BBO397" s="0"/>
      <c r="BBP397" s="0"/>
      <c r="BBQ397" s="0"/>
      <c r="BBR397" s="0"/>
      <c r="BBS397" s="0"/>
      <c r="BBT397" s="0"/>
      <c r="BBU397" s="0"/>
      <c r="BBV397" s="0"/>
      <c r="BBW397" s="0"/>
      <c r="BBX397" s="0"/>
      <c r="BBY397" s="0"/>
      <c r="BBZ397" s="0"/>
      <c r="BCA397" s="0"/>
      <c r="BCB397" s="0"/>
      <c r="BCC397" s="0"/>
      <c r="BCD397" s="0"/>
      <c r="BCE397" s="0"/>
      <c r="BCF397" s="0"/>
      <c r="BCG397" s="0"/>
      <c r="BCH397" s="0"/>
      <c r="BCI397" s="0"/>
      <c r="BCJ397" s="0"/>
      <c r="BCK397" s="0"/>
      <c r="BCL397" s="0"/>
      <c r="BCM397" s="0"/>
      <c r="BCN397" s="0"/>
      <c r="BCO397" s="0"/>
      <c r="BCP397" s="0"/>
      <c r="BCQ397" s="0"/>
      <c r="BCR397" s="0"/>
      <c r="BCS397" s="0"/>
      <c r="BCT397" s="0"/>
      <c r="BCU397" s="0"/>
      <c r="BCV397" s="0"/>
      <c r="BCW397" s="0"/>
      <c r="BCX397" s="0"/>
      <c r="BCY397" s="0"/>
      <c r="BCZ397" s="0"/>
      <c r="BDA397" s="0"/>
      <c r="BDB397" s="0"/>
      <c r="BDC397" s="0"/>
      <c r="BDD397" s="0"/>
      <c r="BDE397" s="0"/>
      <c r="BDF397" s="0"/>
      <c r="BDG397" s="0"/>
      <c r="BDH397" s="0"/>
      <c r="BDI397" s="0"/>
      <c r="BDJ397" s="0"/>
      <c r="BDK397" s="0"/>
      <c r="BDL397" s="0"/>
      <c r="BDM397" s="0"/>
      <c r="BDN397" s="0"/>
      <c r="BDO397" s="0"/>
      <c r="BDP397" s="0"/>
      <c r="BDQ397" s="0"/>
      <c r="BDR397" s="0"/>
      <c r="BDS397" s="0"/>
      <c r="BDT397" s="0"/>
      <c r="BDU397" s="0"/>
      <c r="BDV397" s="0"/>
      <c r="BDW397" s="0"/>
      <c r="BDX397" s="0"/>
      <c r="BDY397" s="0"/>
      <c r="BDZ397" s="0"/>
      <c r="BEA397" s="0"/>
      <c r="BEB397" s="0"/>
      <c r="BEC397" s="0"/>
      <c r="BED397" s="0"/>
      <c r="BEE397" s="0"/>
      <c r="BEF397" s="0"/>
      <c r="BEG397" s="0"/>
      <c r="BEH397" s="0"/>
      <c r="BEI397" s="0"/>
      <c r="BEJ397" s="0"/>
      <c r="BEK397" s="0"/>
      <c r="BEL397" s="0"/>
      <c r="BEM397" s="0"/>
      <c r="BEN397" s="0"/>
      <c r="BEO397" s="0"/>
      <c r="BEP397" s="0"/>
      <c r="BEQ397" s="0"/>
      <c r="BER397" s="0"/>
      <c r="BES397" s="0"/>
      <c r="BET397" s="0"/>
      <c r="BEU397" s="0"/>
      <c r="BEV397" s="0"/>
      <c r="BEW397" s="0"/>
      <c r="BEX397" s="0"/>
      <c r="BEY397" s="0"/>
      <c r="BEZ397" s="0"/>
      <c r="BFA397" s="0"/>
      <c r="BFB397" s="0"/>
      <c r="BFC397" s="0"/>
      <c r="BFD397" s="0"/>
      <c r="BFE397" s="0"/>
      <c r="BFF397" s="0"/>
      <c r="BFG397" s="0"/>
      <c r="BFH397" s="0"/>
      <c r="BFI397" s="0"/>
      <c r="BFJ397" s="0"/>
      <c r="BFK397" s="0"/>
      <c r="BFL397" s="0"/>
      <c r="BFM397" s="0"/>
      <c r="BFN397" s="0"/>
      <c r="BFO397" s="0"/>
      <c r="BFP397" s="0"/>
      <c r="BFQ397" s="0"/>
      <c r="BFR397" s="0"/>
      <c r="BFS397" s="0"/>
      <c r="BFT397" s="0"/>
      <c r="BFU397" s="0"/>
      <c r="BFV397" s="0"/>
      <c r="BFW397" s="0"/>
      <c r="BFX397" s="0"/>
      <c r="BFY397" s="0"/>
      <c r="BFZ397" s="0"/>
      <c r="BGA397" s="0"/>
      <c r="BGB397" s="0"/>
      <c r="BGC397" s="0"/>
      <c r="BGD397" s="0"/>
      <c r="BGE397" s="0"/>
      <c r="BGF397" s="0"/>
      <c r="BGG397" s="0"/>
      <c r="BGH397" s="0"/>
      <c r="BGI397" s="0"/>
      <c r="BGJ397" s="0"/>
      <c r="BGK397" s="0"/>
      <c r="BGL397" s="0"/>
      <c r="BGM397" s="0"/>
      <c r="BGN397" s="0"/>
      <c r="BGO397" s="0"/>
      <c r="BGP397" s="0"/>
      <c r="BGQ397" s="0"/>
      <c r="BGR397" s="0"/>
      <c r="BGS397" s="0"/>
      <c r="BGT397" s="0"/>
      <c r="BGU397" s="0"/>
      <c r="BGV397" s="0"/>
      <c r="BGW397" s="0"/>
      <c r="BGX397" s="0"/>
      <c r="BGY397" s="0"/>
      <c r="BGZ397" s="0"/>
      <c r="BHA397" s="0"/>
      <c r="BHB397" s="0"/>
      <c r="BHC397" s="0"/>
      <c r="BHD397" s="0"/>
      <c r="BHE397" s="0"/>
      <c r="BHF397" s="0"/>
      <c r="BHG397" s="0"/>
      <c r="BHH397" s="0"/>
      <c r="BHI397" s="0"/>
      <c r="BHJ397" s="0"/>
      <c r="BHK397" s="0"/>
      <c r="BHL397" s="0"/>
      <c r="BHM397" s="0"/>
      <c r="BHN397" s="0"/>
      <c r="BHO397" s="0"/>
      <c r="BHP397" s="0"/>
      <c r="BHQ397" s="0"/>
      <c r="BHR397" s="0"/>
      <c r="BHS397" s="0"/>
      <c r="BHT397" s="0"/>
      <c r="BHU397" s="0"/>
      <c r="BHV397" s="0"/>
      <c r="BHW397" s="0"/>
      <c r="BHX397" s="0"/>
      <c r="BHY397" s="0"/>
      <c r="BHZ397" s="0"/>
      <c r="BIA397" s="0"/>
      <c r="BIB397" s="0"/>
      <c r="BIC397" s="0"/>
      <c r="BID397" s="0"/>
      <c r="BIE397" s="0"/>
      <c r="BIF397" s="0"/>
      <c r="BIG397" s="0"/>
      <c r="BIH397" s="0"/>
      <c r="BII397" s="0"/>
      <c r="BIJ397" s="0"/>
      <c r="BIK397" s="0"/>
      <c r="BIL397" s="0"/>
      <c r="BIM397" s="0"/>
      <c r="BIN397" s="0"/>
      <c r="BIO397" s="0"/>
      <c r="BIP397" s="0"/>
      <c r="BIQ397" s="0"/>
      <c r="BIR397" s="0"/>
      <c r="BIS397" s="0"/>
      <c r="BIT397" s="0"/>
      <c r="BIU397" s="0"/>
      <c r="BIV397" s="0"/>
      <c r="BIW397" s="0"/>
      <c r="BIX397" s="0"/>
      <c r="BIY397" s="0"/>
      <c r="BIZ397" s="0"/>
      <c r="BJA397" s="0"/>
      <c r="BJB397" s="0"/>
      <c r="BJC397" s="0"/>
      <c r="BJD397" s="0"/>
      <c r="BJE397" s="0"/>
      <c r="BJF397" s="0"/>
      <c r="BJG397" s="0"/>
      <c r="BJH397" s="0"/>
      <c r="BJI397" s="0"/>
      <c r="BJJ397" s="0"/>
      <c r="BJK397" s="0"/>
      <c r="BJL397" s="0"/>
      <c r="BJM397" s="0"/>
      <c r="BJN397" s="0"/>
      <c r="BJO397" s="0"/>
      <c r="BJP397" s="0"/>
      <c r="BJQ397" s="0"/>
      <c r="BJR397" s="0"/>
      <c r="BJS397" s="0"/>
      <c r="BJT397" s="0"/>
      <c r="BJU397" s="0"/>
      <c r="BJV397" s="0"/>
      <c r="BJW397" s="0"/>
      <c r="BJX397" s="0"/>
      <c r="BJY397" s="0"/>
      <c r="BJZ397" s="0"/>
      <c r="BKA397" s="0"/>
      <c r="BKB397" s="0"/>
      <c r="BKC397" s="0"/>
      <c r="BKD397" s="0"/>
      <c r="BKE397" s="0"/>
      <c r="BKF397" s="0"/>
      <c r="BKG397" s="0"/>
      <c r="BKH397" s="0"/>
      <c r="BKI397" s="0"/>
      <c r="BKJ397" s="0"/>
      <c r="BKK397" s="0"/>
      <c r="BKL397" s="0"/>
      <c r="BKM397" s="0"/>
      <c r="BKN397" s="0"/>
      <c r="BKO397" s="0"/>
      <c r="BKP397" s="0"/>
      <c r="BKQ397" s="0"/>
      <c r="BKR397" s="0"/>
      <c r="BKS397" s="0"/>
      <c r="BKT397" s="0"/>
      <c r="BKU397" s="0"/>
      <c r="BKV397" s="0"/>
      <c r="BKW397" s="0"/>
      <c r="BKX397" s="0"/>
      <c r="BKY397" s="0"/>
      <c r="BKZ397" s="0"/>
      <c r="BLA397" s="0"/>
      <c r="BLB397" s="0"/>
      <c r="BLC397" s="0"/>
      <c r="BLD397" s="0"/>
      <c r="BLE397" s="0"/>
      <c r="BLF397" s="0"/>
      <c r="BLG397" s="0"/>
      <c r="BLH397" s="0"/>
      <c r="BLI397" s="0"/>
      <c r="BLJ397" s="0"/>
      <c r="BLK397" s="0"/>
      <c r="BLL397" s="0"/>
      <c r="BLM397" s="0"/>
      <c r="BLN397" s="0"/>
      <c r="BLO397" s="0"/>
      <c r="BLP397" s="0"/>
      <c r="BLQ397" s="0"/>
      <c r="BLR397" s="0"/>
      <c r="BLS397" s="0"/>
      <c r="BLT397" s="0"/>
      <c r="BLU397" s="0"/>
      <c r="BLV397" s="0"/>
      <c r="BLW397" s="0"/>
      <c r="BLX397" s="0"/>
      <c r="BLY397" s="0"/>
      <c r="BLZ397" s="0"/>
      <c r="BMA397" s="0"/>
      <c r="BMB397" s="0"/>
      <c r="BMC397" s="0"/>
      <c r="BMD397" s="0"/>
      <c r="BME397" s="0"/>
      <c r="BMF397" s="0"/>
      <c r="BMG397" s="0"/>
      <c r="BMH397" s="0"/>
      <c r="BMI397" s="0"/>
      <c r="BMJ397" s="0"/>
      <c r="BMK397" s="0"/>
      <c r="BML397" s="0"/>
      <c r="BMM397" s="0"/>
      <c r="BMN397" s="0"/>
      <c r="BMO397" s="0"/>
      <c r="BMP397" s="0"/>
      <c r="BMQ397" s="0"/>
      <c r="BMR397" s="0"/>
      <c r="BMS397" s="0"/>
      <c r="BMT397" s="0"/>
      <c r="BMU397" s="0"/>
      <c r="BMV397" s="0"/>
      <c r="BMW397" s="0"/>
      <c r="BMX397" s="0"/>
      <c r="BMY397" s="0"/>
      <c r="BMZ397" s="0"/>
      <c r="BNA397" s="0"/>
      <c r="BNB397" s="0"/>
      <c r="BNC397" s="0"/>
      <c r="BND397" s="0"/>
      <c r="BNE397" s="0"/>
      <c r="BNF397" s="0"/>
      <c r="BNG397" s="0"/>
      <c r="BNH397" s="0"/>
      <c r="BNI397" s="0"/>
      <c r="BNJ397" s="0"/>
      <c r="BNK397" s="0"/>
      <c r="BNL397" s="0"/>
      <c r="BNM397" s="0"/>
      <c r="BNN397" s="0"/>
      <c r="BNO397" s="0"/>
      <c r="BNP397" s="0"/>
      <c r="BNQ397" s="0"/>
      <c r="BNR397" s="0"/>
      <c r="BNS397" s="0"/>
      <c r="BNT397" s="0"/>
      <c r="BNU397" s="0"/>
      <c r="BNV397" s="0"/>
      <c r="BNW397" s="0"/>
      <c r="BNX397" s="0"/>
      <c r="BNY397" s="0"/>
      <c r="BNZ397" s="0"/>
      <c r="BOA397" s="0"/>
      <c r="BOB397" s="0"/>
      <c r="BOC397" s="0"/>
      <c r="BOD397" s="0"/>
      <c r="BOE397" s="0"/>
      <c r="BOF397" s="0"/>
      <c r="BOG397" s="0"/>
      <c r="BOH397" s="0"/>
      <c r="BOI397" s="0"/>
      <c r="BOJ397" s="0"/>
      <c r="BOK397" s="0"/>
      <c r="BOL397" s="0"/>
      <c r="BOM397" s="0"/>
      <c r="BON397" s="0"/>
      <c r="BOO397" s="0"/>
      <c r="BOP397" s="0"/>
      <c r="BOQ397" s="0"/>
      <c r="BOR397" s="0"/>
      <c r="BOS397" s="0"/>
      <c r="BOT397" s="0"/>
      <c r="BOU397" s="0"/>
      <c r="BOV397" s="0"/>
      <c r="BOW397" s="0"/>
      <c r="BOX397" s="0"/>
      <c r="BOY397" s="0"/>
      <c r="BOZ397" s="0"/>
      <c r="BPA397" s="0"/>
      <c r="BPB397" s="0"/>
      <c r="BPC397" s="0"/>
      <c r="BPD397" s="0"/>
      <c r="BPE397" s="0"/>
      <c r="BPF397" s="0"/>
      <c r="BPG397" s="0"/>
      <c r="BPH397" s="0"/>
      <c r="BPI397" s="0"/>
      <c r="BPJ397" s="0"/>
      <c r="BPK397" s="0"/>
      <c r="BPL397" s="0"/>
      <c r="BPM397" s="0"/>
      <c r="BPN397" s="0"/>
      <c r="BPO397" s="0"/>
      <c r="BPP397" s="0"/>
      <c r="BPQ397" s="0"/>
      <c r="BPR397" s="0"/>
      <c r="BPS397" s="0"/>
      <c r="BPT397" s="0"/>
      <c r="BPU397" s="0"/>
      <c r="BPV397" s="0"/>
      <c r="BPW397" s="0"/>
      <c r="BPX397" s="0"/>
      <c r="BPY397" s="0"/>
      <c r="BPZ397" s="0"/>
      <c r="BQA397" s="0"/>
      <c r="BQB397" s="0"/>
      <c r="BQC397" s="0"/>
      <c r="BQD397" s="0"/>
      <c r="BQE397" s="0"/>
      <c r="BQF397" s="0"/>
      <c r="BQG397" s="0"/>
      <c r="BQH397" s="0"/>
      <c r="BQI397" s="0"/>
      <c r="BQJ397" s="0"/>
      <c r="BQK397" s="0"/>
      <c r="BQL397" s="0"/>
      <c r="BQM397" s="0"/>
      <c r="BQN397" s="0"/>
      <c r="BQO397" s="0"/>
      <c r="BQP397" s="0"/>
      <c r="BQQ397" s="0"/>
      <c r="BQR397" s="0"/>
      <c r="BQS397" s="0"/>
      <c r="BQT397" s="0"/>
      <c r="BQU397" s="0"/>
      <c r="BQV397" s="0"/>
      <c r="BQW397" s="0"/>
      <c r="BQX397" s="0"/>
      <c r="BQY397" s="0"/>
      <c r="BQZ397" s="0"/>
      <c r="BRA397" s="0"/>
      <c r="BRB397" s="0"/>
      <c r="BRC397" s="0"/>
      <c r="BRD397" s="0"/>
      <c r="BRE397" s="0"/>
      <c r="BRF397" s="0"/>
      <c r="BRG397" s="0"/>
      <c r="BRH397" s="0"/>
      <c r="BRI397" s="0"/>
      <c r="BRJ397" s="0"/>
      <c r="BRK397" s="0"/>
      <c r="BRL397" s="0"/>
      <c r="BRM397" s="0"/>
      <c r="BRN397" s="0"/>
      <c r="BRO397" s="0"/>
      <c r="BRP397" s="0"/>
      <c r="BRQ397" s="0"/>
      <c r="BRR397" s="0"/>
      <c r="BRS397" s="0"/>
      <c r="BRT397" s="0"/>
      <c r="BRU397" s="0"/>
      <c r="BRV397" s="0"/>
      <c r="BRW397" s="0"/>
      <c r="BRX397" s="0"/>
      <c r="BRY397" s="0"/>
      <c r="BRZ397" s="0"/>
      <c r="BSA397" s="0"/>
      <c r="BSB397" s="0"/>
      <c r="BSC397" s="0"/>
      <c r="BSD397" s="0"/>
      <c r="BSE397" s="0"/>
      <c r="BSF397" s="0"/>
      <c r="BSG397" s="0"/>
      <c r="BSH397" s="0"/>
      <c r="BSI397" s="0"/>
      <c r="BSJ397" s="0"/>
      <c r="BSK397" s="0"/>
      <c r="BSL397" s="0"/>
      <c r="BSM397" s="0"/>
      <c r="BSN397" s="0"/>
      <c r="BSO397" s="0"/>
      <c r="BSP397" s="0"/>
      <c r="BSQ397" s="0"/>
      <c r="BSR397" s="0"/>
      <c r="BSS397" s="0"/>
      <c r="BST397" s="0"/>
      <c r="BSU397" s="0"/>
      <c r="BSV397" s="0"/>
      <c r="BSW397" s="0"/>
      <c r="BSX397" s="0"/>
      <c r="BSY397" s="0"/>
      <c r="BSZ397" s="0"/>
      <c r="BTA397" s="0"/>
      <c r="BTB397" s="0"/>
      <c r="BTC397" s="0"/>
      <c r="BTD397" s="0"/>
      <c r="BTE397" s="0"/>
      <c r="BTF397" s="0"/>
      <c r="BTG397" s="0"/>
      <c r="BTH397" s="0"/>
      <c r="BTI397" s="0"/>
      <c r="BTJ397" s="0"/>
      <c r="BTK397" s="0"/>
      <c r="BTL397" s="0"/>
      <c r="BTM397" s="0"/>
      <c r="BTN397" s="0"/>
      <c r="BTO397" s="0"/>
      <c r="BTP397" s="0"/>
      <c r="BTQ397" s="0"/>
      <c r="BTR397" s="0"/>
      <c r="BTS397" s="0"/>
      <c r="BTT397" s="0"/>
      <c r="BTU397" s="0"/>
      <c r="BTV397" s="0"/>
      <c r="BTW397" s="0"/>
      <c r="BTX397" s="0"/>
      <c r="BTY397" s="0"/>
      <c r="BTZ397" s="0"/>
      <c r="BUA397" s="0"/>
      <c r="BUB397" s="0"/>
      <c r="BUC397" s="0"/>
      <c r="BUD397" s="0"/>
      <c r="BUE397" s="0"/>
      <c r="BUF397" s="0"/>
      <c r="BUG397" s="0"/>
      <c r="BUH397" s="0"/>
      <c r="BUI397" s="0"/>
      <c r="BUJ397" s="0"/>
      <c r="BUK397" s="0"/>
      <c r="BUL397" s="0"/>
      <c r="BUM397" s="0"/>
      <c r="BUN397" s="0"/>
      <c r="BUO397" s="0"/>
      <c r="BUP397" s="0"/>
      <c r="BUQ397" s="0"/>
      <c r="BUR397" s="0"/>
      <c r="BUS397" s="0"/>
      <c r="BUT397" s="0"/>
      <c r="BUU397" s="0"/>
      <c r="BUV397" s="0"/>
      <c r="BUW397" s="0"/>
      <c r="BUX397" s="0"/>
      <c r="BUY397" s="0"/>
      <c r="BUZ397" s="0"/>
      <c r="BVA397" s="0"/>
      <c r="BVB397" s="0"/>
      <c r="BVC397" s="0"/>
      <c r="BVD397" s="0"/>
      <c r="BVE397" s="0"/>
      <c r="BVF397" s="0"/>
      <c r="BVG397" s="0"/>
      <c r="BVH397" s="0"/>
      <c r="BVI397" s="0"/>
      <c r="BVJ397" s="0"/>
      <c r="BVK397" s="0"/>
      <c r="BVL397" s="0"/>
      <c r="BVM397" s="0"/>
      <c r="BVN397" s="0"/>
      <c r="BVO397" s="0"/>
      <c r="BVP397" s="0"/>
      <c r="BVQ397" s="0"/>
      <c r="BVR397" s="0"/>
      <c r="BVS397" s="0"/>
      <c r="BVT397" s="0"/>
      <c r="BVU397" s="0"/>
      <c r="BVV397" s="0"/>
      <c r="BVW397" s="0"/>
      <c r="BVX397" s="0"/>
      <c r="BVY397" s="0"/>
      <c r="BVZ397" s="0"/>
      <c r="BWA397" s="0"/>
      <c r="BWB397" s="0"/>
      <c r="BWC397" s="0"/>
      <c r="BWD397" s="0"/>
      <c r="BWE397" s="0"/>
      <c r="BWF397" s="0"/>
      <c r="BWG397" s="0"/>
      <c r="BWH397" s="0"/>
      <c r="BWI397" s="0"/>
      <c r="BWJ397" s="0"/>
      <c r="BWK397" s="0"/>
      <c r="BWL397" s="0"/>
      <c r="BWM397" s="0"/>
      <c r="BWN397" s="0"/>
      <c r="BWO397" s="0"/>
      <c r="BWP397" s="0"/>
      <c r="BWQ397" s="0"/>
      <c r="BWR397" s="0"/>
      <c r="BWS397" s="0"/>
      <c r="BWT397" s="0"/>
      <c r="BWU397" s="0"/>
      <c r="BWV397" s="0"/>
      <c r="BWW397" s="0"/>
      <c r="BWX397" s="0"/>
      <c r="BWY397" s="0"/>
      <c r="BWZ397" s="0"/>
      <c r="BXA397" s="0"/>
      <c r="BXB397" s="0"/>
      <c r="BXC397" s="0"/>
      <c r="BXD397" s="0"/>
      <c r="BXE397" s="0"/>
      <c r="BXF397" s="0"/>
      <c r="BXG397" s="0"/>
      <c r="BXH397" s="0"/>
      <c r="BXI397" s="0"/>
      <c r="BXJ397" s="0"/>
      <c r="BXK397" s="0"/>
      <c r="BXL397" s="0"/>
      <c r="BXM397" s="0"/>
      <c r="BXN397" s="0"/>
      <c r="BXO397" s="0"/>
      <c r="BXP397" s="0"/>
      <c r="BXQ397" s="0"/>
      <c r="BXR397" s="0"/>
      <c r="BXS397" s="0"/>
      <c r="BXT397" s="0"/>
      <c r="BXU397" s="0"/>
      <c r="BXV397" s="0"/>
      <c r="BXW397" s="0"/>
      <c r="BXX397" s="0"/>
      <c r="BXY397" s="0"/>
      <c r="BXZ397" s="0"/>
      <c r="BYA397" s="0"/>
      <c r="BYB397" s="0"/>
      <c r="BYC397" s="0"/>
      <c r="BYD397" s="0"/>
      <c r="BYE397" s="0"/>
      <c r="BYF397" s="0"/>
      <c r="BYG397" s="0"/>
      <c r="BYH397" s="0"/>
      <c r="BYI397" s="0"/>
      <c r="BYJ397" s="0"/>
      <c r="BYK397" s="0"/>
      <c r="BYL397" s="0"/>
      <c r="BYM397" s="0"/>
      <c r="BYN397" s="0"/>
      <c r="BYO397" s="0"/>
      <c r="BYP397" s="0"/>
      <c r="BYQ397" s="0"/>
      <c r="BYR397" s="0"/>
      <c r="BYS397" s="0"/>
      <c r="BYT397" s="0"/>
      <c r="BYU397" s="0"/>
      <c r="BYV397" s="0"/>
      <c r="BYW397" s="0"/>
      <c r="BYX397" s="0"/>
      <c r="BYY397" s="0"/>
      <c r="BYZ397" s="0"/>
      <c r="BZA397" s="0"/>
      <c r="BZB397" s="0"/>
      <c r="BZC397" s="0"/>
      <c r="BZD397" s="0"/>
      <c r="BZE397" s="0"/>
      <c r="BZF397" s="0"/>
      <c r="BZG397" s="0"/>
      <c r="BZH397" s="0"/>
      <c r="BZI397" s="0"/>
      <c r="BZJ397" s="0"/>
      <c r="BZK397" s="0"/>
      <c r="BZL397" s="0"/>
      <c r="BZM397" s="0"/>
      <c r="BZN397" s="0"/>
      <c r="BZO397" s="0"/>
      <c r="BZP397" s="0"/>
      <c r="BZQ397" s="0"/>
      <c r="BZR397" s="0"/>
      <c r="BZS397" s="0"/>
      <c r="BZT397" s="0"/>
      <c r="BZU397" s="0"/>
      <c r="BZV397" s="0"/>
      <c r="BZW397" s="0"/>
      <c r="BZX397" s="0"/>
      <c r="BZY397" s="0"/>
      <c r="BZZ397" s="0"/>
      <c r="CAA397" s="0"/>
      <c r="CAB397" s="0"/>
      <c r="CAC397" s="0"/>
      <c r="CAD397" s="0"/>
      <c r="CAE397" s="0"/>
      <c r="CAF397" s="0"/>
      <c r="CAG397" s="0"/>
      <c r="CAH397" s="0"/>
      <c r="CAI397" s="0"/>
      <c r="CAJ397" s="0"/>
      <c r="CAK397" s="0"/>
      <c r="CAL397" s="0"/>
      <c r="CAM397" s="0"/>
      <c r="CAN397" s="0"/>
      <c r="CAO397" s="0"/>
      <c r="CAP397" s="0"/>
      <c r="CAQ397" s="0"/>
      <c r="CAR397" s="0"/>
      <c r="CAS397" s="0"/>
      <c r="CAT397" s="0"/>
      <c r="CAU397" s="0"/>
      <c r="CAV397" s="0"/>
      <c r="CAW397" s="0"/>
      <c r="CAX397" s="0"/>
      <c r="CAY397" s="0"/>
      <c r="CAZ397" s="0"/>
      <c r="CBA397" s="0"/>
      <c r="CBB397" s="0"/>
      <c r="CBC397" s="0"/>
      <c r="CBD397" s="0"/>
      <c r="CBE397" s="0"/>
      <c r="CBF397" s="0"/>
      <c r="CBG397" s="0"/>
      <c r="CBH397" s="0"/>
      <c r="CBI397" s="0"/>
      <c r="CBJ397" s="0"/>
      <c r="CBK397" s="0"/>
      <c r="CBL397" s="0"/>
      <c r="CBM397" s="0"/>
      <c r="CBN397" s="0"/>
      <c r="CBO397" s="0"/>
      <c r="CBP397" s="0"/>
      <c r="CBQ397" s="0"/>
      <c r="CBR397" s="0"/>
      <c r="CBS397" s="0"/>
      <c r="CBT397" s="0"/>
      <c r="CBU397" s="0"/>
      <c r="CBV397" s="0"/>
      <c r="CBW397" s="0"/>
      <c r="CBX397" s="0"/>
      <c r="CBY397" s="0"/>
      <c r="CBZ397" s="0"/>
      <c r="CCA397" s="0"/>
      <c r="CCB397" s="0"/>
      <c r="CCC397" s="0"/>
      <c r="CCD397" s="0"/>
      <c r="CCE397" s="0"/>
      <c r="CCF397" s="0"/>
      <c r="CCG397" s="0"/>
      <c r="CCH397" s="0"/>
      <c r="CCI397" s="0"/>
      <c r="CCJ397" s="0"/>
      <c r="CCK397" s="0"/>
      <c r="CCL397" s="0"/>
      <c r="CCM397" s="0"/>
      <c r="CCN397" s="0"/>
      <c r="CCO397" s="0"/>
      <c r="CCP397" s="0"/>
      <c r="CCQ397" s="0"/>
      <c r="CCR397" s="0"/>
      <c r="CCS397" s="0"/>
      <c r="CCT397" s="0"/>
      <c r="CCU397" s="0"/>
      <c r="CCV397" s="0"/>
      <c r="CCW397" s="0"/>
      <c r="CCX397" s="0"/>
      <c r="CCY397" s="0"/>
      <c r="CCZ397" s="0"/>
      <c r="CDA397" s="0"/>
      <c r="CDB397" s="0"/>
      <c r="CDC397" s="0"/>
      <c r="CDD397" s="0"/>
      <c r="CDE397" s="0"/>
      <c r="CDF397" s="0"/>
      <c r="CDG397" s="0"/>
      <c r="CDH397" s="0"/>
      <c r="CDI397" s="0"/>
      <c r="CDJ397" s="0"/>
      <c r="CDK397" s="0"/>
      <c r="CDL397" s="0"/>
      <c r="CDM397" s="0"/>
      <c r="CDN397" s="0"/>
      <c r="CDO397" s="0"/>
      <c r="CDP397" s="0"/>
      <c r="CDQ397" s="0"/>
      <c r="CDR397" s="0"/>
      <c r="CDS397" s="0"/>
      <c r="CDT397" s="0"/>
      <c r="CDU397" s="0"/>
      <c r="CDV397" s="0"/>
      <c r="CDW397" s="0"/>
      <c r="CDX397" s="0"/>
      <c r="CDY397" s="0"/>
      <c r="CDZ397" s="0"/>
      <c r="CEA397" s="0"/>
      <c r="CEB397" s="0"/>
      <c r="CEC397" s="0"/>
      <c r="CED397" s="0"/>
      <c r="CEE397" s="0"/>
      <c r="CEF397" s="0"/>
      <c r="CEG397" s="0"/>
      <c r="CEH397" s="0"/>
      <c r="CEI397" s="0"/>
      <c r="CEJ397" s="0"/>
      <c r="CEK397" s="0"/>
      <c r="CEL397" s="0"/>
      <c r="CEM397" s="0"/>
      <c r="CEN397" s="0"/>
      <c r="CEO397" s="0"/>
      <c r="CEP397" s="0"/>
      <c r="CEQ397" s="0"/>
      <c r="CER397" s="0"/>
      <c r="CES397" s="0"/>
      <c r="CET397" s="0"/>
      <c r="CEU397" s="0"/>
      <c r="CEV397" s="0"/>
      <c r="CEW397" s="0"/>
      <c r="CEX397" s="0"/>
      <c r="CEY397" s="0"/>
      <c r="CEZ397" s="0"/>
      <c r="CFA397" s="0"/>
      <c r="CFB397" s="0"/>
      <c r="CFC397" s="0"/>
      <c r="CFD397" s="0"/>
      <c r="CFE397" s="0"/>
      <c r="CFF397" s="0"/>
      <c r="CFG397" s="0"/>
      <c r="CFH397" s="0"/>
      <c r="CFI397" s="0"/>
      <c r="CFJ397" s="0"/>
      <c r="CFK397" s="0"/>
      <c r="CFL397" s="0"/>
      <c r="CFM397" s="0"/>
      <c r="CFN397" s="0"/>
      <c r="CFO397" s="0"/>
      <c r="CFP397" s="0"/>
      <c r="CFQ397" s="0"/>
      <c r="CFR397" s="0"/>
      <c r="CFS397" s="0"/>
      <c r="CFT397" s="0"/>
      <c r="CFU397" s="0"/>
      <c r="CFV397" s="0"/>
      <c r="CFW397" s="0"/>
      <c r="CFX397" s="0"/>
      <c r="CFY397" s="0"/>
      <c r="CFZ397" s="0"/>
      <c r="CGA397" s="0"/>
      <c r="CGB397" s="0"/>
      <c r="CGC397" s="0"/>
      <c r="CGD397" s="0"/>
      <c r="CGE397" s="0"/>
      <c r="CGF397" s="0"/>
      <c r="CGG397" s="0"/>
      <c r="CGH397" s="0"/>
      <c r="CGI397" s="0"/>
      <c r="CGJ397" s="0"/>
      <c r="CGK397" s="0"/>
      <c r="CGL397" s="0"/>
      <c r="CGM397" s="0"/>
      <c r="CGN397" s="0"/>
      <c r="CGO397" s="0"/>
      <c r="CGP397" s="0"/>
      <c r="CGQ397" s="0"/>
      <c r="CGR397" s="0"/>
      <c r="CGS397" s="0"/>
      <c r="CGT397" s="0"/>
      <c r="CGU397" s="0"/>
      <c r="CGV397" s="0"/>
      <c r="CGW397" s="0"/>
      <c r="CGX397" s="0"/>
      <c r="CGY397" s="0"/>
      <c r="CGZ397" s="0"/>
      <c r="CHA397" s="0"/>
      <c r="CHB397" s="0"/>
      <c r="CHC397" s="0"/>
      <c r="CHD397" s="0"/>
      <c r="CHE397" s="0"/>
      <c r="CHF397" s="0"/>
      <c r="CHG397" s="0"/>
      <c r="CHH397" s="0"/>
      <c r="CHI397" s="0"/>
      <c r="CHJ397" s="0"/>
      <c r="CHK397" s="0"/>
      <c r="CHL397" s="0"/>
      <c r="CHM397" s="0"/>
      <c r="CHN397" s="0"/>
      <c r="CHO397" s="0"/>
      <c r="CHP397" s="0"/>
      <c r="CHQ397" s="0"/>
      <c r="CHR397" s="0"/>
      <c r="CHS397" s="0"/>
      <c r="CHT397" s="0"/>
      <c r="CHU397" s="0"/>
      <c r="CHV397" s="0"/>
      <c r="CHW397" s="0"/>
      <c r="CHX397" s="0"/>
      <c r="CHY397" s="0"/>
      <c r="CHZ397" s="0"/>
      <c r="CIA397" s="0"/>
      <c r="CIB397" s="0"/>
      <c r="CIC397" s="0"/>
      <c r="CID397" s="0"/>
      <c r="CIE397" s="0"/>
      <c r="CIF397" s="0"/>
      <c r="CIG397" s="0"/>
      <c r="CIH397" s="0"/>
      <c r="CII397" s="0"/>
      <c r="CIJ397" s="0"/>
      <c r="CIK397" s="0"/>
      <c r="CIL397" s="0"/>
      <c r="CIM397" s="0"/>
      <c r="CIN397" s="0"/>
      <c r="CIO397" s="0"/>
      <c r="CIP397" s="0"/>
      <c r="CIQ397" s="0"/>
      <c r="CIR397" s="0"/>
      <c r="CIS397" s="0"/>
      <c r="CIT397" s="0"/>
      <c r="CIU397" s="0"/>
      <c r="CIV397" s="0"/>
      <c r="CIW397" s="0"/>
      <c r="CIX397" s="0"/>
      <c r="CIY397" s="0"/>
      <c r="CIZ397" s="0"/>
      <c r="CJA397" s="0"/>
      <c r="CJB397" s="0"/>
      <c r="CJC397" s="0"/>
      <c r="CJD397" s="0"/>
      <c r="CJE397" s="0"/>
      <c r="CJF397" s="0"/>
      <c r="CJG397" s="0"/>
      <c r="CJH397" s="0"/>
      <c r="CJI397" s="0"/>
      <c r="CJJ397" s="0"/>
      <c r="CJK397" s="0"/>
      <c r="CJL397" s="0"/>
      <c r="CJM397" s="0"/>
      <c r="CJN397" s="0"/>
      <c r="CJO397" s="0"/>
      <c r="CJP397" s="0"/>
      <c r="CJQ397" s="0"/>
      <c r="CJR397" s="0"/>
      <c r="CJS397" s="0"/>
      <c r="CJT397" s="0"/>
      <c r="CJU397" s="0"/>
      <c r="CJV397" s="0"/>
      <c r="CJW397" s="0"/>
      <c r="CJX397" s="0"/>
      <c r="CJY397" s="0"/>
      <c r="CJZ397" s="0"/>
      <c r="CKA397" s="0"/>
      <c r="CKB397" s="0"/>
      <c r="CKC397" s="0"/>
      <c r="CKD397" s="0"/>
      <c r="CKE397" s="0"/>
      <c r="CKF397" s="0"/>
      <c r="CKG397" s="0"/>
      <c r="CKH397" s="0"/>
      <c r="CKI397" s="0"/>
      <c r="CKJ397" s="0"/>
      <c r="CKK397" s="0"/>
      <c r="CKL397" s="0"/>
      <c r="CKM397" s="0"/>
      <c r="CKN397" s="0"/>
      <c r="CKO397" s="0"/>
      <c r="CKP397" s="0"/>
      <c r="CKQ397" s="0"/>
      <c r="CKR397" s="0"/>
      <c r="CKS397" s="0"/>
      <c r="CKT397" s="0"/>
      <c r="CKU397" s="0"/>
      <c r="CKV397" s="0"/>
      <c r="CKW397" s="0"/>
      <c r="CKX397" s="0"/>
      <c r="CKY397" s="0"/>
      <c r="CKZ397" s="0"/>
      <c r="CLA397" s="0"/>
      <c r="CLB397" s="0"/>
      <c r="CLC397" s="0"/>
      <c r="CLD397" s="0"/>
      <c r="CLE397" s="0"/>
      <c r="CLF397" s="0"/>
      <c r="CLG397" s="0"/>
      <c r="CLH397" s="0"/>
      <c r="CLI397" s="0"/>
      <c r="CLJ397" s="0"/>
      <c r="CLK397" s="0"/>
      <c r="CLL397" s="0"/>
      <c r="CLM397" s="0"/>
      <c r="CLN397" s="0"/>
      <c r="CLO397" s="0"/>
      <c r="CLP397" s="0"/>
      <c r="CLQ397" s="0"/>
      <c r="CLR397" s="0"/>
      <c r="CLS397" s="0"/>
      <c r="CLT397" s="0"/>
      <c r="CLU397" s="0"/>
      <c r="CLV397" s="0"/>
      <c r="CLW397" s="0"/>
      <c r="CLX397" s="0"/>
      <c r="CLY397" s="0"/>
      <c r="CLZ397" s="0"/>
      <c r="CMA397" s="0"/>
      <c r="CMB397" s="0"/>
      <c r="CMC397" s="0"/>
      <c r="CMD397" s="0"/>
      <c r="CME397" s="0"/>
      <c r="CMF397" s="0"/>
      <c r="CMG397" s="0"/>
      <c r="CMH397" s="0"/>
      <c r="CMI397" s="0"/>
      <c r="CMJ397" s="0"/>
      <c r="CMK397" s="0"/>
      <c r="CML397" s="0"/>
      <c r="CMM397" s="0"/>
      <c r="CMN397" s="0"/>
      <c r="CMO397" s="0"/>
      <c r="CMP397" s="0"/>
      <c r="CMQ397" s="0"/>
      <c r="CMR397" s="0"/>
      <c r="CMS397" s="0"/>
      <c r="CMT397" s="0"/>
      <c r="CMU397" s="0"/>
      <c r="CMV397" s="0"/>
      <c r="CMW397" s="0"/>
      <c r="CMX397" s="0"/>
      <c r="CMY397" s="0"/>
      <c r="CMZ397" s="0"/>
      <c r="CNA397" s="0"/>
      <c r="CNB397" s="0"/>
      <c r="CNC397" s="0"/>
      <c r="CND397" s="0"/>
      <c r="CNE397" s="0"/>
      <c r="CNF397" s="0"/>
      <c r="CNG397" s="0"/>
      <c r="CNH397" s="0"/>
      <c r="CNI397" s="0"/>
      <c r="CNJ397" s="0"/>
      <c r="CNK397" s="0"/>
      <c r="CNL397" s="0"/>
      <c r="CNM397" s="0"/>
      <c r="CNN397" s="0"/>
      <c r="CNO397" s="0"/>
      <c r="CNP397" s="0"/>
      <c r="CNQ397" s="0"/>
      <c r="CNR397" s="0"/>
      <c r="CNS397" s="0"/>
      <c r="CNT397" s="0"/>
      <c r="CNU397" s="0"/>
      <c r="CNV397" s="0"/>
      <c r="CNW397" s="0"/>
      <c r="CNX397" s="0"/>
      <c r="CNY397" s="0"/>
      <c r="CNZ397" s="0"/>
      <c r="COA397" s="0"/>
      <c r="COB397" s="0"/>
      <c r="COC397" s="0"/>
      <c r="COD397" s="0"/>
      <c r="COE397" s="0"/>
      <c r="COF397" s="0"/>
      <c r="COG397" s="0"/>
      <c r="COH397" s="0"/>
      <c r="COI397" s="0"/>
      <c r="COJ397" s="0"/>
      <c r="COK397" s="0"/>
      <c r="COL397" s="0"/>
      <c r="COM397" s="0"/>
      <c r="CON397" s="0"/>
      <c r="COO397" s="0"/>
      <c r="COP397" s="0"/>
      <c r="COQ397" s="0"/>
      <c r="COR397" s="0"/>
      <c r="COS397" s="0"/>
      <c r="COT397" s="0"/>
      <c r="COU397" s="0"/>
      <c r="COV397" s="0"/>
      <c r="COW397" s="0"/>
      <c r="COX397" s="0"/>
      <c r="COY397" s="0"/>
      <c r="COZ397" s="0"/>
      <c r="CPA397" s="0"/>
      <c r="CPB397" s="0"/>
      <c r="CPC397" s="0"/>
      <c r="CPD397" s="0"/>
      <c r="CPE397" s="0"/>
      <c r="CPF397" s="0"/>
      <c r="CPG397" s="0"/>
      <c r="CPH397" s="0"/>
      <c r="CPI397" s="0"/>
      <c r="CPJ397" s="0"/>
      <c r="CPK397" s="0"/>
      <c r="CPL397" s="0"/>
      <c r="CPM397" s="0"/>
      <c r="CPN397" s="0"/>
      <c r="CPO397" s="0"/>
      <c r="CPP397" s="0"/>
      <c r="CPQ397" s="0"/>
      <c r="CPR397" s="0"/>
      <c r="CPS397" s="0"/>
      <c r="CPT397" s="0"/>
      <c r="CPU397" s="0"/>
      <c r="CPV397" s="0"/>
      <c r="CPW397" s="0"/>
      <c r="CPX397" s="0"/>
      <c r="CPY397" s="0"/>
      <c r="CPZ397" s="0"/>
      <c r="CQA397" s="0"/>
      <c r="CQB397" s="0"/>
      <c r="CQC397" s="0"/>
      <c r="CQD397" s="0"/>
      <c r="CQE397" s="0"/>
      <c r="CQF397" s="0"/>
      <c r="CQG397" s="0"/>
      <c r="CQH397" s="0"/>
      <c r="CQI397" s="0"/>
      <c r="CQJ397" s="0"/>
      <c r="CQK397" s="0"/>
      <c r="CQL397" s="0"/>
      <c r="CQM397" s="0"/>
      <c r="CQN397" s="0"/>
      <c r="CQO397" s="0"/>
      <c r="CQP397" s="0"/>
      <c r="CQQ397" s="0"/>
      <c r="CQR397" s="0"/>
      <c r="CQS397" s="0"/>
      <c r="CQT397" s="0"/>
      <c r="CQU397" s="0"/>
      <c r="CQV397" s="0"/>
      <c r="CQW397" s="0"/>
      <c r="CQX397" s="0"/>
      <c r="CQY397" s="0"/>
      <c r="CQZ397" s="0"/>
      <c r="CRA397" s="0"/>
      <c r="CRB397" s="0"/>
      <c r="CRC397" s="0"/>
      <c r="CRD397" s="0"/>
      <c r="CRE397" s="0"/>
      <c r="CRF397" s="0"/>
      <c r="CRG397" s="0"/>
      <c r="CRH397" s="0"/>
      <c r="CRI397" s="0"/>
      <c r="CRJ397" s="0"/>
      <c r="CRK397" s="0"/>
      <c r="CRL397" s="0"/>
      <c r="CRM397" s="0"/>
      <c r="CRN397" s="0"/>
      <c r="CRO397" s="0"/>
      <c r="CRP397" s="0"/>
      <c r="CRQ397" s="0"/>
      <c r="CRR397" s="0"/>
      <c r="CRS397" s="0"/>
      <c r="CRT397" s="0"/>
      <c r="CRU397" s="0"/>
      <c r="CRV397" s="0"/>
      <c r="CRW397" s="0"/>
      <c r="CRX397" s="0"/>
      <c r="CRY397" s="0"/>
      <c r="CRZ397" s="0"/>
      <c r="CSA397" s="0"/>
      <c r="CSB397" s="0"/>
      <c r="CSC397" s="0"/>
      <c r="CSD397" s="0"/>
      <c r="CSE397" s="0"/>
      <c r="CSF397" s="0"/>
      <c r="CSG397" s="0"/>
      <c r="CSH397" s="0"/>
      <c r="CSI397" s="0"/>
      <c r="CSJ397" s="0"/>
      <c r="CSK397" s="0"/>
      <c r="CSL397" s="0"/>
      <c r="CSM397" s="0"/>
      <c r="CSN397" s="0"/>
      <c r="CSO397" s="0"/>
      <c r="CSP397" s="0"/>
      <c r="CSQ397" s="0"/>
      <c r="CSR397" s="0"/>
      <c r="CSS397" s="0"/>
      <c r="CST397" s="0"/>
      <c r="CSU397" s="0"/>
      <c r="CSV397" s="0"/>
      <c r="CSW397" s="0"/>
      <c r="CSX397" s="0"/>
      <c r="CSY397" s="0"/>
      <c r="CSZ397" s="0"/>
      <c r="CTA397" s="0"/>
      <c r="CTB397" s="0"/>
      <c r="CTC397" s="0"/>
      <c r="CTD397" s="0"/>
      <c r="CTE397" s="0"/>
      <c r="CTF397" s="0"/>
      <c r="CTG397" s="0"/>
      <c r="CTH397" s="0"/>
      <c r="CTI397" s="0"/>
      <c r="CTJ397" s="0"/>
      <c r="CTK397" s="0"/>
      <c r="CTL397" s="0"/>
      <c r="CTM397" s="0"/>
      <c r="CTN397" s="0"/>
      <c r="CTO397" s="0"/>
      <c r="CTP397" s="0"/>
      <c r="CTQ397" s="0"/>
      <c r="CTR397" s="0"/>
      <c r="CTS397" s="0"/>
      <c r="CTT397" s="0"/>
      <c r="CTU397" s="0"/>
      <c r="CTV397" s="0"/>
      <c r="CTW397" s="0"/>
      <c r="CTX397" s="0"/>
      <c r="CTY397" s="0"/>
      <c r="CTZ397" s="0"/>
      <c r="CUA397" s="0"/>
      <c r="CUB397" s="0"/>
      <c r="CUC397" s="0"/>
      <c r="CUD397" s="0"/>
      <c r="CUE397" s="0"/>
      <c r="CUF397" s="0"/>
      <c r="CUG397" s="0"/>
      <c r="CUH397" s="0"/>
      <c r="CUI397" s="0"/>
      <c r="CUJ397" s="0"/>
      <c r="CUK397" s="0"/>
      <c r="CUL397" s="0"/>
      <c r="CUM397" s="0"/>
      <c r="CUN397" s="0"/>
      <c r="CUO397" s="0"/>
      <c r="CUP397" s="0"/>
      <c r="CUQ397" s="0"/>
      <c r="CUR397" s="0"/>
      <c r="CUS397" s="0"/>
      <c r="CUT397" s="0"/>
      <c r="CUU397" s="0"/>
      <c r="CUV397" s="0"/>
      <c r="CUW397" s="0"/>
      <c r="CUX397" s="0"/>
      <c r="CUY397" s="0"/>
      <c r="CUZ397" s="0"/>
      <c r="CVA397" s="0"/>
      <c r="CVB397" s="0"/>
      <c r="CVC397" s="0"/>
      <c r="CVD397" s="0"/>
      <c r="CVE397" s="0"/>
      <c r="CVF397" s="0"/>
      <c r="CVG397" s="0"/>
      <c r="CVH397" s="0"/>
      <c r="CVI397" s="0"/>
      <c r="CVJ397" s="0"/>
      <c r="CVK397" s="0"/>
      <c r="CVL397" s="0"/>
      <c r="CVM397" s="0"/>
      <c r="CVN397" s="0"/>
      <c r="CVO397" s="0"/>
      <c r="CVP397" s="0"/>
      <c r="CVQ397" s="0"/>
      <c r="CVR397" s="0"/>
      <c r="CVS397" s="0"/>
      <c r="CVT397" s="0"/>
      <c r="CVU397" s="0"/>
      <c r="CVV397" s="0"/>
      <c r="CVW397" s="0"/>
      <c r="CVX397" s="0"/>
      <c r="CVY397" s="0"/>
      <c r="CVZ397" s="0"/>
      <c r="CWA397" s="0"/>
      <c r="CWB397" s="0"/>
      <c r="CWC397" s="0"/>
      <c r="CWD397" s="0"/>
      <c r="CWE397" s="0"/>
      <c r="CWF397" s="0"/>
      <c r="CWG397" s="0"/>
      <c r="CWH397" s="0"/>
      <c r="CWI397" s="0"/>
      <c r="CWJ397" s="0"/>
      <c r="CWK397" s="0"/>
      <c r="CWL397" s="0"/>
      <c r="CWM397" s="0"/>
      <c r="CWN397" s="0"/>
      <c r="CWO397" s="0"/>
      <c r="CWP397" s="0"/>
      <c r="CWQ397" s="0"/>
      <c r="CWR397" s="0"/>
      <c r="CWS397" s="0"/>
      <c r="CWT397" s="0"/>
      <c r="CWU397" s="0"/>
      <c r="CWV397" s="0"/>
      <c r="CWW397" s="0"/>
      <c r="CWX397" s="0"/>
      <c r="CWY397" s="0"/>
      <c r="CWZ397" s="0"/>
      <c r="CXA397" s="0"/>
      <c r="CXB397" s="0"/>
      <c r="CXC397" s="0"/>
      <c r="CXD397" s="0"/>
      <c r="CXE397" s="0"/>
      <c r="CXF397" s="0"/>
      <c r="CXG397" s="0"/>
      <c r="CXH397" s="0"/>
      <c r="CXI397" s="0"/>
      <c r="CXJ397" s="0"/>
      <c r="CXK397" s="0"/>
      <c r="CXL397" s="0"/>
      <c r="CXM397" s="0"/>
      <c r="CXN397" s="0"/>
      <c r="CXO397" s="0"/>
      <c r="CXP397" s="0"/>
      <c r="CXQ397" s="0"/>
      <c r="CXR397" s="0"/>
      <c r="CXS397" s="0"/>
      <c r="CXT397" s="0"/>
      <c r="CXU397" s="0"/>
      <c r="CXV397" s="0"/>
      <c r="CXW397" s="0"/>
      <c r="CXX397" s="0"/>
      <c r="CXY397" s="0"/>
      <c r="CXZ397" s="0"/>
      <c r="CYA397" s="0"/>
      <c r="CYB397" s="0"/>
      <c r="CYC397" s="0"/>
      <c r="CYD397" s="0"/>
      <c r="CYE397" s="0"/>
      <c r="CYF397" s="0"/>
      <c r="CYG397" s="0"/>
      <c r="CYH397" s="0"/>
      <c r="CYI397" s="0"/>
      <c r="CYJ397" s="0"/>
      <c r="CYK397" s="0"/>
      <c r="CYL397" s="0"/>
      <c r="CYM397" s="0"/>
      <c r="CYN397" s="0"/>
      <c r="CYO397" s="0"/>
      <c r="CYP397" s="0"/>
      <c r="CYQ397" s="0"/>
      <c r="CYR397" s="0"/>
      <c r="CYS397" s="0"/>
      <c r="CYT397" s="0"/>
      <c r="CYU397" s="0"/>
      <c r="CYV397" s="0"/>
      <c r="CYW397" s="0"/>
      <c r="CYX397" s="0"/>
      <c r="CYY397" s="0"/>
      <c r="CYZ397" s="0"/>
      <c r="CZA397" s="0"/>
      <c r="CZB397" s="0"/>
      <c r="CZC397" s="0"/>
      <c r="CZD397" s="0"/>
      <c r="CZE397" s="0"/>
      <c r="CZF397" s="0"/>
      <c r="CZG397" s="0"/>
      <c r="CZH397" s="0"/>
      <c r="CZI397" s="0"/>
      <c r="CZJ397" s="0"/>
      <c r="CZK397" s="0"/>
      <c r="CZL397" s="0"/>
      <c r="CZM397" s="0"/>
      <c r="CZN397" s="0"/>
      <c r="CZO397" s="0"/>
      <c r="CZP397" s="0"/>
      <c r="CZQ397" s="0"/>
      <c r="CZR397" s="0"/>
      <c r="CZS397" s="0"/>
      <c r="CZT397" s="0"/>
      <c r="CZU397" s="0"/>
      <c r="CZV397" s="0"/>
      <c r="CZW397" s="0"/>
      <c r="CZX397" s="0"/>
      <c r="CZY397" s="0"/>
      <c r="CZZ397" s="0"/>
      <c r="DAA397" s="0"/>
      <c r="DAB397" s="0"/>
      <c r="DAC397" s="0"/>
      <c r="DAD397" s="0"/>
      <c r="DAE397" s="0"/>
      <c r="DAF397" s="0"/>
      <c r="DAG397" s="0"/>
      <c r="DAH397" s="0"/>
      <c r="DAI397" s="0"/>
      <c r="DAJ397" s="0"/>
      <c r="DAK397" s="0"/>
      <c r="DAL397" s="0"/>
      <c r="DAM397" s="0"/>
      <c r="DAN397" s="0"/>
      <c r="DAO397" s="0"/>
      <c r="DAP397" s="0"/>
      <c r="DAQ397" s="0"/>
      <c r="DAR397" s="0"/>
      <c r="DAS397" s="0"/>
      <c r="DAT397" s="0"/>
      <c r="DAU397" s="0"/>
      <c r="DAV397" s="0"/>
      <c r="DAW397" s="0"/>
      <c r="DAX397" s="0"/>
      <c r="DAY397" s="0"/>
      <c r="DAZ397" s="0"/>
      <c r="DBA397" s="0"/>
      <c r="DBB397" s="0"/>
      <c r="DBC397" s="0"/>
      <c r="DBD397" s="0"/>
      <c r="DBE397" s="0"/>
      <c r="DBF397" s="0"/>
      <c r="DBG397" s="0"/>
      <c r="DBH397" s="0"/>
      <c r="DBI397" s="0"/>
      <c r="DBJ397" s="0"/>
      <c r="DBK397" s="0"/>
      <c r="DBL397" s="0"/>
      <c r="DBM397" s="0"/>
      <c r="DBN397" s="0"/>
      <c r="DBO397" s="0"/>
      <c r="DBP397" s="0"/>
      <c r="DBQ397" s="0"/>
      <c r="DBR397" s="0"/>
      <c r="DBS397" s="0"/>
      <c r="DBT397" s="0"/>
      <c r="DBU397" s="0"/>
      <c r="DBV397" s="0"/>
      <c r="DBW397" s="0"/>
      <c r="DBX397" s="0"/>
      <c r="DBY397" s="0"/>
      <c r="DBZ397" s="0"/>
      <c r="DCA397" s="0"/>
      <c r="DCB397" s="0"/>
      <c r="DCC397" s="0"/>
      <c r="DCD397" s="0"/>
      <c r="DCE397" s="0"/>
      <c r="DCF397" s="0"/>
      <c r="DCG397" s="0"/>
      <c r="DCH397" s="0"/>
      <c r="DCI397" s="0"/>
      <c r="DCJ397" s="0"/>
      <c r="DCK397" s="0"/>
      <c r="DCL397" s="0"/>
      <c r="DCM397" s="0"/>
      <c r="DCN397" s="0"/>
      <c r="DCO397" s="0"/>
      <c r="DCP397" s="0"/>
      <c r="DCQ397" s="0"/>
      <c r="DCR397" s="0"/>
      <c r="DCS397" s="0"/>
      <c r="DCT397" s="0"/>
      <c r="DCU397" s="0"/>
      <c r="DCV397" s="0"/>
      <c r="DCW397" s="0"/>
      <c r="DCX397" s="0"/>
      <c r="DCY397" s="0"/>
      <c r="DCZ397" s="0"/>
      <c r="DDA397" s="0"/>
      <c r="DDB397" s="0"/>
      <c r="DDC397" s="0"/>
      <c r="DDD397" s="0"/>
      <c r="DDE397" s="0"/>
      <c r="DDF397" s="0"/>
      <c r="DDG397" s="0"/>
      <c r="DDH397" s="0"/>
      <c r="DDI397" s="0"/>
      <c r="DDJ397" s="0"/>
      <c r="DDK397" s="0"/>
      <c r="DDL397" s="0"/>
      <c r="DDM397" s="0"/>
      <c r="DDN397" s="0"/>
      <c r="DDO397" s="0"/>
      <c r="DDP397" s="0"/>
      <c r="DDQ397" s="0"/>
      <c r="DDR397" s="0"/>
      <c r="DDS397" s="0"/>
      <c r="DDT397" s="0"/>
      <c r="DDU397" s="0"/>
      <c r="DDV397" s="0"/>
      <c r="DDW397" s="0"/>
      <c r="DDX397" s="0"/>
      <c r="DDY397" s="0"/>
      <c r="DDZ397" s="0"/>
      <c r="DEA397" s="0"/>
      <c r="DEB397" s="0"/>
      <c r="DEC397" s="0"/>
      <c r="DED397" s="0"/>
      <c r="DEE397" s="0"/>
      <c r="DEF397" s="0"/>
      <c r="DEG397" s="0"/>
      <c r="DEH397" s="0"/>
      <c r="DEI397" s="0"/>
      <c r="DEJ397" s="0"/>
      <c r="DEK397" s="0"/>
      <c r="DEL397" s="0"/>
      <c r="DEM397" s="0"/>
      <c r="DEN397" s="0"/>
      <c r="DEO397" s="0"/>
      <c r="DEP397" s="0"/>
      <c r="DEQ397" s="0"/>
      <c r="DER397" s="0"/>
      <c r="DES397" s="0"/>
      <c r="DET397" s="0"/>
      <c r="DEU397" s="0"/>
      <c r="DEV397" s="0"/>
      <c r="DEW397" s="0"/>
      <c r="DEX397" s="0"/>
      <c r="DEY397" s="0"/>
      <c r="DEZ397" s="0"/>
      <c r="DFA397" s="0"/>
      <c r="DFB397" s="0"/>
      <c r="DFC397" s="0"/>
      <c r="DFD397" s="0"/>
      <c r="DFE397" s="0"/>
      <c r="DFF397" s="0"/>
      <c r="DFG397" s="0"/>
      <c r="DFH397" s="0"/>
      <c r="DFI397" s="0"/>
      <c r="DFJ397" s="0"/>
      <c r="DFK397" s="0"/>
      <c r="DFL397" s="0"/>
      <c r="DFM397" s="0"/>
      <c r="DFN397" s="0"/>
      <c r="DFO397" s="0"/>
      <c r="DFP397" s="0"/>
      <c r="DFQ397" s="0"/>
      <c r="DFR397" s="0"/>
      <c r="DFS397" s="0"/>
      <c r="DFT397" s="0"/>
      <c r="DFU397" s="0"/>
      <c r="DFV397" s="0"/>
      <c r="DFW397" s="0"/>
      <c r="DFX397" s="0"/>
      <c r="DFY397" s="0"/>
      <c r="DFZ397" s="0"/>
      <c r="DGA397" s="0"/>
      <c r="DGB397" s="0"/>
      <c r="DGC397" s="0"/>
      <c r="DGD397" s="0"/>
      <c r="DGE397" s="0"/>
      <c r="DGF397" s="0"/>
      <c r="DGG397" s="0"/>
      <c r="DGH397" s="0"/>
      <c r="DGI397" s="0"/>
      <c r="DGJ397" s="0"/>
      <c r="DGK397" s="0"/>
      <c r="DGL397" s="0"/>
      <c r="DGM397" s="0"/>
      <c r="DGN397" s="0"/>
      <c r="DGO397" s="0"/>
      <c r="DGP397" s="0"/>
      <c r="DGQ397" s="0"/>
      <c r="DGR397" s="0"/>
      <c r="DGS397" s="0"/>
      <c r="DGT397" s="0"/>
      <c r="DGU397" s="0"/>
      <c r="DGV397" s="0"/>
      <c r="DGW397" s="0"/>
      <c r="DGX397" s="0"/>
      <c r="DGY397" s="0"/>
      <c r="DGZ397" s="0"/>
      <c r="DHA397" s="0"/>
      <c r="DHB397" s="0"/>
      <c r="DHC397" s="0"/>
      <c r="DHD397" s="0"/>
      <c r="DHE397" s="0"/>
      <c r="DHF397" s="0"/>
      <c r="DHG397" s="0"/>
      <c r="DHH397" s="0"/>
      <c r="DHI397" s="0"/>
      <c r="DHJ397" s="0"/>
      <c r="DHK397" s="0"/>
      <c r="DHL397" s="0"/>
      <c r="DHM397" s="0"/>
      <c r="DHN397" s="0"/>
      <c r="DHO397" s="0"/>
      <c r="DHP397" s="0"/>
      <c r="DHQ397" s="0"/>
      <c r="DHR397" s="0"/>
      <c r="DHS397" s="0"/>
      <c r="DHT397" s="0"/>
      <c r="DHU397" s="0"/>
      <c r="DHV397" s="0"/>
      <c r="DHW397" s="0"/>
      <c r="DHX397" s="0"/>
      <c r="DHY397" s="0"/>
      <c r="DHZ397" s="0"/>
      <c r="DIA397" s="0"/>
      <c r="DIB397" s="0"/>
      <c r="DIC397" s="0"/>
      <c r="DID397" s="0"/>
      <c r="DIE397" s="0"/>
      <c r="DIF397" s="0"/>
      <c r="DIG397" s="0"/>
      <c r="DIH397" s="0"/>
      <c r="DII397" s="0"/>
      <c r="DIJ397" s="0"/>
      <c r="DIK397" s="0"/>
      <c r="DIL397" s="0"/>
      <c r="DIM397" s="0"/>
      <c r="DIN397" s="0"/>
      <c r="DIO397" s="0"/>
      <c r="DIP397" s="0"/>
      <c r="DIQ397" s="0"/>
      <c r="DIR397" s="0"/>
      <c r="DIS397" s="0"/>
      <c r="DIT397" s="0"/>
      <c r="DIU397" s="0"/>
      <c r="DIV397" s="0"/>
      <c r="DIW397" s="0"/>
      <c r="DIX397" s="0"/>
      <c r="DIY397" s="0"/>
      <c r="DIZ397" s="0"/>
      <c r="DJA397" s="0"/>
      <c r="DJB397" s="0"/>
      <c r="DJC397" s="0"/>
      <c r="DJD397" s="0"/>
      <c r="DJE397" s="0"/>
      <c r="DJF397" s="0"/>
      <c r="DJG397" s="0"/>
      <c r="DJH397" s="0"/>
      <c r="DJI397" s="0"/>
      <c r="DJJ397" s="0"/>
      <c r="DJK397" s="0"/>
      <c r="DJL397" s="0"/>
      <c r="DJM397" s="0"/>
      <c r="DJN397" s="0"/>
      <c r="DJO397" s="0"/>
      <c r="DJP397" s="0"/>
      <c r="DJQ397" s="0"/>
      <c r="DJR397" s="0"/>
      <c r="DJS397" s="0"/>
      <c r="DJT397" s="0"/>
      <c r="DJU397" s="0"/>
      <c r="DJV397" s="0"/>
      <c r="DJW397" s="0"/>
      <c r="DJX397" s="0"/>
      <c r="DJY397" s="0"/>
      <c r="DJZ397" s="0"/>
      <c r="DKA397" s="0"/>
      <c r="DKB397" s="0"/>
      <c r="DKC397" s="0"/>
      <c r="DKD397" s="0"/>
      <c r="DKE397" s="0"/>
      <c r="DKF397" s="0"/>
      <c r="DKG397" s="0"/>
      <c r="DKH397" s="0"/>
      <c r="DKI397" s="0"/>
      <c r="DKJ397" s="0"/>
      <c r="DKK397" s="0"/>
      <c r="DKL397" s="0"/>
      <c r="DKM397" s="0"/>
      <c r="DKN397" s="0"/>
      <c r="DKO397" s="0"/>
      <c r="DKP397" s="0"/>
      <c r="DKQ397" s="0"/>
      <c r="DKR397" s="0"/>
      <c r="DKS397" s="0"/>
      <c r="DKT397" s="0"/>
      <c r="DKU397" s="0"/>
      <c r="DKV397" s="0"/>
      <c r="DKW397" s="0"/>
      <c r="DKX397" s="0"/>
      <c r="DKY397" s="0"/>
      <c r="DKZ397" s="0"/>
      <c r="DLA397" s="0"/>
      <c r="DLB397" s="0"/>
      <c r="DLC397" s="0"/>
      <c r="DLD397" s="0"/>
      <c r="DLE397" s="0"/>
      <c r="DLF397" s="0"/>
      <c r="DLG397" s="0"/>
      <c r="DLH397" s="0"/>
      <c r="DLI397" s="0"/>
      <c r="DLJ397" s="0"/>
      <c r="DLK397" s="0"/>
      <c r="DLL397" s="0"/>
      <c r="DLM397" s="0"/>
      <c r="DLN397" s="0"/>
      <c r="DLO397" s="0"/>
      <c r="DLP397" s="0"/>
      <c r="DLQ397" s="0"/>
      <c r="DLR397" s="0"/>
      <c r="DLS397" s="0"/>
      <c r="DLT397" s="0"/>
      <c r="DLU397" s="0"/>
      <c r="DLV397" s="0"/>
      <c r="DLW397" s="0"/>
      <c r="DLX397" s="0"/>
      <c r="DLY397" s="0"/>
      <c r="DLZ397" s="0"/>
      <c r="DMA397" s="0"/>
      <c r="DMB397" s="0"/>
      <c r="DMC397" s="0"/>
      <c r="DMD397" s="0"/>
      <c r="DME397" s="0"/>
      <c r="DMF397" s="0"/>
      <c r="DMG397" s="0"/>
      <c r="DMH397" s="0"/>
      <c r="DMI397" s="0"/>
      <c r="DMJ397" s="0"/>
      <c r="DMK397" s="0"/>
      <c r="DML397" s="0"/>
      <c r="DMM397" s="0"/>
      <c r="DMN397" s="0"/>
      <c r="DMO397" s="0"/>
      <c r="DMP397" s="0"/>
      <c r="DMQ397" s="0"/>
      <c r="DMR397" s="0"/>
      <c r="DMS397" s="0"/>
      <c r="DMT397" s="0"/>
      <c r="DMU397" s="0"/>
      <c r="DMV397" s="0"/>
      <c r="DMW397" s="0"/>
      <c r="DMX397" s="0"/>
      <c r="DMY397" s="0"/>
      <c r="DMZ397" s="0"/>
      <c r="DNA397" s="0"/>
      <c r="DNB397" s="0"/>
      <c r="DNC397" s="0"/>
      <c r="DND397" s="0"/>
      <c r="DNE397" s="0"/>
      <c r="DNF397" s="0"/>
      <c r="DNG397" s="0"/>
      <c r="DNH397" s="0"/>
      <c r="DNI397" s="0"/>
      <c r="DNJ397" s="0"/>
      <c r="DNK397" s="0"/>
      <c r="DNL397" s="0"/>
      <c r="DNM397" s="0"/>
      <c r="DNN397" s="0"/>
      <c r="DNO397" s="0"/>
      <c r="DNP397" s="0"/>
      <c r="DNQ397" s="0"/>
      <c r="DNR397" s="0"/>
      <c r="DNS397" s="0"/>
      <c r="DNT397" s="0"/>
      <c r="DNU397" s="0"/>
      <c r="DNV397" s="0"/>
      <c r="DNW397" s="0"/>
      <c r="DNX397" s="0"/>
      <c r="DNY397" s="0"/>
      <c r="DNZ397" s="0"/>
      <c r="DOA397" s="0"/>
      <c r="DOB397" s="0"/>
      <c r="DOC397" s="0"/>
      <c r="DOD397" s="0"/>
      <c r="DOE397" s="0"/>
      <c r="DOF397" s="0"/>
      <c r="DOG397" s="0"/>
      <c r="DOH397" s="0"/>
      <c r="DOI397" s="0"/>
      <c r="DOJ397" s="0"/>
      <c r="DOK397" s="0"/>
      <c r="DOL397" s="0"/>
      <c r="DOM397" s="0"/>
      <c r="DON397" s="0"/>
      <c r="DOO397" s="0"/>
      <c r="DOP397" s="0"/>
      <c r="DOQ397" s="0"/>
      <c r="DOR397" s="0"/>
      <c r="DOS397" s="0"/>
      <c r="DOT397" s="0"/>
      <c r="DOU397" s="0"/>
      <c r="DOV397" s="0"/>
      <c r="DOW397" s="0"/>
      <c r="DOX397" s="0"/>
      <c r="DOY397" s="0"/>
      <c r="DOZ397" s="0"/>
      <c r="DPA397" s="0"/>
      <c r="DPB397" s="0"/>
      <c r="DPC397" s="0"/>
      <c r="DPD397" s="0"/>
      <c r="DPE397" s="0"/>
      <c r="DPF397" s="0"/>
      <c r="DPG397" s="0"/>
      <c r="DPH397" s="0"/>
      <c r="DPI397" s="0"/>
      <c r="DPJ397" s="0"/>
      <c r="DPK397" s="0"/>
      <c r="DPL397" s="0"/>
      <c r="DPM397" s="0"/>
      <c r="DPN397" s="0"/>
      <c r="DPO397" s="0"/>
      <c r="DPP397" s="0"/>
      <c r="DPQ397" s="0"/>
      <c r="DPR397" s="0"/>
      <c r="DPS397" s="0"/>
      <c r="DPT397" s="0"/>
      <c r="DPU397" s="0"/>
      <c r="DPV397" s="0"/>
      <c r="DPW397" s="0"/>
      <c r="DPX397" s="0"/>
      <c r="DPY397" s="0"/>
      <c r="DPZ397" s="0"/>
      <c r="DQA397" s="0"/>
      <c r="DQB397" s="0"/>
      <c r="DQC397" s="0"/>
      <c r="DQD397" s="0"/>
      <c r="DQE397" s="0"/>
      <c r="DQF397" s="0"/>
      <c r="DQG397" s="0"/>
      <c r="DQH397" s="0"/>
      <c r="DQI397" s="0"/>
      <c r="DQJ397" s="0"/>
      <c r="DQK397" s="0"/>
      <c r="DQL397" s="0"/>
      <c r="DQM397" s="0"/>
      <c r="DQN397" s="0"/>
      <c r="DQO397" s="0"/>
      <c r="DQP397" s="0"/>
      <c r="DQQ397" s="0"/>
      <c r="DQR397" s="0"/>
      <c r="DQS397" s="0"/>
      <c r="DQT397" s="0"/>
      <c r="DQU397" s="0"/>
      <c r="DQV397" s="0"/>
      <c r="DQW397" s="0"/>
      <c r="DQX397" s="0"/>
      <c r="DQY397" s="0"/>
      <c r="DQZ397" s="0"/>
      <c r="DRA397" s="0"/>
      <c r="DRB397" s="0"/>
      <c r="DRC397" s="0"/>
      <c r="DRD397" s="0"/>
      <c r="DRE397" s="0"/>
      <c r="DRF397" s="0"/>
      <c r="DRG397" s="0"/>
      <c r="DRH397" s="0"/>
      <c r="DRI397" s="0"/>
      <c r="DRJ397" s="0"/>
      <c r="DRK397" s="0"/>
      <c r="DRL397" s="0"/>
      <c r="DRM397" s="0"/>
      <c r="DRN397" s="0"/>
      <c r="DRO397" s="0"/>
      <c r="DRP397" s="0"/>
      <c r="DRQ397" s="0"/>
      <c r="DRR397" s="0"/>
      <c r="DRS397" s="0"/>
      <c r="DRT397" s="0"/>
      <c r="DRU397" s="0"/>
      <c r="DRV397" s="0"/>
      <c r="DRW397" s="0"/>
      <c r="DRX397" s="0"/>
      <c r="DRY397" s="0"/>
      <c r="DRZ397" s="0"/>
      <c r="DSA397" s="0"/>
      <c r="DSB397" s="0"/>
      <c r="DSC397" s="0"/>
      <c r="DSD397" s="0"/>
      <c r="DSE397" s="0"/>
      <c r="DSF397" s="0"/>
      <c r="DSG397" s="0"/>
      <c r="DSH397" s="0"/>
      <c r="DSI397" s="0"/>
      <c r="DSJ397" s="0"/>
      <c r="DSK397" s="0"/>
      <c r="DSL397" s="0"/>
      <c r="DSM397" s="0"/>
      <c r="DSN397" s="0"/>
      <c r="DSO397" s="0"/>
      <c r="DSP397" s="0"/>
      <c r="DSQ397" s="0"/>
      <c r="DSR397" s="0"/>
      <c r="DSS397" s="0"/>
      <c r="DST397" s="0"/>
      <c r="DSU397" s="0"/>
      <c r="DSV397" s="0"/>
      <c r="DSW397" s="0"/>
      <c r="DSX397" s="0"/>
      <c r="DSY397" s="0"/>
      <c r="DSZ397" s="0"/>
      <c r="DTA397" s="0"/>
      <c r="DTB397" s="0"/>
      <c r="DTC397" s="0"/>
      <c r="DTD397" s="0"/>
      <c r="DTE397" s="0"/>
      <c r="DTF397" s="0"/>
      <c r="DTG397" s="0"/>
      <c r="DTH397" s="0"/>
      <c r="DTI397" s="0"/>
      <c r="DTJ397" s="0"/>
      <c r="DTK397" s="0"/>
      <c r="DTL397" s="0"/>
      <c r="DTM397" s="0"/>
      <c r="DTN397" s="0"/>
      <c r="DTO397" s="0"/>
      <c r="DTP397" s="0"/>
      <c r="DTQ397" s="0"/>
      <c r="DTR397" s="0"/>
      <c r="DTS397" s="0"/>
      <c r="DTT397" s="0"/>
      <c r="DTU397" s="0"/>
      <c r="DTV397" s="0"/>
      <c r="DTW397" s="0"/>
      <c r="DTX397" s="0"/>
      <c r="DTY397" s="0"/>
      <c r="DTZ397" s="0"/>
      <c r="DUA397" s="0"/>
      <c r="DUB397" s="0"/>
      <c r="DUC397" s="0"/>
      <c r="DUD397" s="0"/>
      <c r="DUE397" s="0"/>
      <c r="DUF397" s="0"/>
      <c r="DUG397" s="0"/>
      <c r="DUH397" s="0"/>
      <c r="DUI397" s="0"/>
      <c r="DUJ397" s="0"/>
      <c r="DUK397" s="0"/>
      <c r="DUL397" s="0"/>
      <c r="DUM397" s="0"/>
      <c r="DUN397" s="0"/>
      <c r="DUO397" s="0"/>
      <c r="DUP397" s="0"/>
      <c r="DUQ397" s="0"/>
      <c r="DUR397" s="0"/>
      <c r="DUS397" s="0"/>
      <c r="DUT397" s="0"/>
      <c r="DUU397" s="0"/>
      <c r="DUV397" s="0"/>
      <c r="DUW397" s="0"/>
      <c r="DUX397" s="0"/>
      <c r="DUY397" s="0"/>
      <c r="DUZ397" s="0"/>
      <c r="DVA397" s="0"/>
      <c r="DVB397" s="0"/>
      <c r="DVC397" s="0"/>
      <c r="DVD397" s="0"/>
      <c r="DVE397" s="0"/>
      <c r="DVF397" s="0"/>
      <c r="DVG397" s="0"/>
      <c r="DVH397" s="0"/>
      <c r="DVI397" s="0"/>
      <c r="DVJ397" s="0"/>
      <c r="DVK397" s="0"/>
      <c r="DVL397" s="0"/>
      <c r="DVM397" s="0"/>
      <c r="DVN397" s="0"/>
      <c r="DVO397" s="0"/>
      <c r="DVP397" s="0"/>
      <c r="DVQ397" s="0"/>
      <c r="DVR397" s="0"/>
      <c r="DVS397" s="0"/>
      <c r="DVT397" s="0"/>
      <c r="DVU397" s="0"/>
      <c r="DVV397" s="0"/>
      <c r="DVW397" s="0"/>
      <c r="DVX397" s="0"/>
      <c r="DVY397" s="0"/>
      <c r="DVZ397" s="0"/>
      <c r="DWA397" s="0"/>
      <c r="DWB397" s="0"/>
      <c r="DWC397" s="0"/>
      <c r="DWD397" s="0"/>
      <c r="DWE397" s="0"/>
      <c r="DWF397" s="0"/>
      <c r="DWG397" s="0"/>
      <c r="DWH397" s="0"/>
      <c r="DWI397" s="0"/>
      <c r="DWJ397" s="0"/>
      <c r="DWK397" s="0"/>
      <c r="DWL397" s="0"/>
      <c r="DWM397" s="0"/>
      <c r="DWN397" s="0"/>
      <c r="DWO397" s="0"/>
      <c r="DWP397" s="0"/>
      <c r="DWQ397" s="0"/>
      <c r="DWR397" s="0"/>
      <c r="DWS397" s="0"/>
      <c r="DWT397" s="0"/>
      <c r="DWU397" s="0"/>
      <c r="DWV397" s="0"/>
      <c r="DWW397" s="0"/>
      <c r="DWX397" s="0"/>
      <c r="DWY397" s="0"/>
      <c r="DWZ397" s="0"/>
      <c r="DXA397" s="0"/>
      <c r="DXB397" s="0"/>
      <c r="DXC397" s="0"/>
      <c r="DXD397" s="0"/>
      <c r="DXE397" s="0"/>
      <c r="DXF397" s="0"/>
      <c r="DXG397" s="0"/>
      <c r="DXH397" s="0"/>
      <c r="DXI397" s="0"/>
      <c r="DXJ397" s="0"/>
      <c r="DXK397" s="0"/>
      <c r="DXL397" s="0"/>
      <c r="DXM397" s="0"/>
      <c r="DXN397" s="0"/>
      <c r="DXO397" s="0"/>
      <c r="DXP397" s="0"/>
      <c r="DXQ397" s="0"/>
      <c r="DXR397" s="0"/>
      <c r="DXS397" s="0"/>
      <c r="DXT397" s="0"/>
      <c r="DXU397" s="0"/>
      <c r="DXV397" s="0"/>
      <c r="DXW397" s="0"/>
      <c r="DXX397" s="0"/>
      <c r="DXY397" s="0"/>
      <c r="DXZ397" s="0"/>
      <c r="DYA397" s="0"/>
      <c r="DYB397" s="0"/>
      <c r="DYC397" s="0"/>
      <c r="DYD397" s="0"/>
      <c r="DYE397" s="0"/>
      <c r="DYF397" s="0"/>
      <c r="DYG397" s="0"/>
      <c r="DYH397" s="0"/>
      <c r="DYI397" s="0"/>
      <c r="DYJ397" s="0"/>
      <c r="DYK397" s="0"/>
      <c r="DYL397" s="0"/>
      <c r="DYM397" s="0"/>
      <c r="DYN397" s="0"/>
      <c r="DYO397" s="0"/>
      <c r="DYP397" s="0"/>
      <c r="DYQ397" s="0"/>
      <c r="DYR397" s="0"/>
      <c r="DYS397" s="0"/>
      <c r="DYT397" s="0"/>
      <c r="DYU397" s="0"/>
      <c r="DYV397" s="0"/>
      <c r="DYW397" s="0"/>
      <c r="DYX397" s="0"/>
      <c r="DYY397" s="0"/>
      <c r="DYZ397" s="0"/>
      <c r="DZA397" s="0"/>
      <c r="DZB397" s="0"/>
      <c r="DZC397" s="0"/>
      <c r="DZD397" s="0"/>
      <c r="DZE397" s="0"/>
      <c r="DZF397" s="0"/>
      <c r="DZG397" s="0"/>
      <c r="DZH397" s="0"/>
      <c r="DZI397" s="0"/>
      <c r="DZJ397" s="0"/>
      <c r="DZK397" s="0"/>
      <c r="DZL397" s="0"/>
      <c r="DZM397" s="0"/>
      <c r="DZN397" s="0"/>
      <c r="DZO397" s="0"/>
      <c r="DZP397" s="0"/>
      <c r="DZQ397" s="0"/>
      <c r="DZR397" s="0"/>
      <c r="DZS397" s="0"/>
      <c r="DZT397" s="0"/>
      <c r="DZU397" s="0"/>
      <c r="DZV397" s="0"/>
      <c r="DZW397" s="0"/>
      <c r="DZX397" s="0"/>
      <c r="DZY397" s="0"/>
      <c r="DZZ397" s="0"/>
      <c r="EAA397" s="0"/>
      <c r="EAB397" s="0"/>
      <c r="EAC397" s="0"/>
      <c r="EAD397" s="0"/>
      <c r="EAE397" s="0"/>
      <c r="EAF397" s="0"/>
      <c r="EAG397" s="0"/>
      <c r="EAH397" s="0"/>
      <c r="EAI397" s="0"/>
      <c r="EAJ397" s="0"/>
      <c r="EAK397" s="0"/>
      <c r="EAL397" s="0"/>
      <c r="EAM397" s="0"/>
      <c r="EAN397" s="0"/>
      <c r="EAO397" s="0"/>
      <c r="EAP397" s="0"/>
      <c r="EAQ397" s="0"/>
      <c r="EAR397" s="0"/>
      <c r="EAS397" s="0"/>
      <c r="EAT397" s="0"/>
      <c r="EAU397" s="0"/>
      <c r="EAV397" s="0"/>
      <c r="EAW397" s="0"/>
      <c r="EAX397" s="0"/>
      <c r="EAY397" s="0"/>
      <c r="EAZ397" s="0"/>
      <c r="EBA397" s="0"/>
      <c r="EBB397" s="0"/>
      <c r="EBC397" s="0"/>
      <c r="EBD397" s="0"/>
      <c r="EBE397" s="0"/>
      <c r="EBF397" s="0"/>
      <c r="EBG397" s="0"/>
      <c r="EBH397" s="0"/>
      <c r="EBI397" s="0"/>
      <c r="EBJ397" s="0"/>
      <c r="EBK397" s="0"/>
      <c r="EBL397" s="0"/>
      <c r="EBM397" s="0"/>
      <c r="EBN397" s="0"/>
      <c r="EBO397" s="0"/>
      <c r="EBP397" s="0"/>
      <c r="EBQ397" s="0"/>
      <c r="EBR397" s="0"/>
      <c r="EBS397" s="0"/>
      <c r="EBT397" s="0"/>
      <c r="EBU397" s="0"/>
      <c r="EBV397" s="0"/>
      <c r="EBW397" s="0"/>
      <c r="EBX397" s="0"/>
      <c r="EBY397" s="0"/>
      <c r="EBZ397" s="0"/>
      <c r="ECA397" s="0"/>
      <c r="ECB397" s="0"/>
      <c r="ECC397" s="0"/>
      <c r="ECD397" s="0"/>
      <c r="ECE397" s="0"/>
      <c r="ECF397" s="0"/>
      <c r="ECG397" s="0"/>
      <c r="ECH397" s="0"/>
      <c r="ECI397" s="0"/>
      <c r="ECJ397" s="0"/>
      <c r="ECK397" s="0"/>
      <c r="ECL397" s="0"/>
      <c r="ECM397" s="0"/>
      <c r="ECN397" s="0"/>
      <c r="ECO397" s="0"/>
      <c r="ECP397" s="0"/>
      <c r="ECQ397" s="0"/>
      <c r="ECR397" s="0"/>
      <c r="ECS397" s="0"/>
      <c r="ECT397" s="0"/>
      <c r="ECU397" s="0"/>
      <c r="ECV397" s="0"/>
      <c r="ECW397" s="0"/>
      <c r="ECX397" s="0"/>
      <c r="ECY397" s="0"/>
      <c r="ECZ397" s="0"/>
      <c r="EDA397" s="0"/>
      <c r="EDB397" s="0"/>
      <c r="EDC397" s="0"/>
      <c r="EDD397" s="0"/>
      <c r="EDE397" s="0"/>
      <c r="EDF397" s="0"/>
      <c r="EDG397" s="0"/>
      <c r="EDH397" s="0"/>
      <c r="EDI397" s="0"/>
      <c r="EDJ397" s="0"/>
      <c r="EDK397" s="0"/>
      <c r="EDL397" s="0"/>
      <c r="EDM397" s="0"/>
      <c r="EDN397" s="0"/>
      <c r="EDO397" s="0"/>
      <c r="EDP397" s="0"/>
      <c r="EDQ397" s="0"/>
      <c r="EDR397" s="0"/>
      <c r="EDS397" s="0"/>
      <c r="EDT397" s="0"/>
      <c r="EDU397" s="0"/>
      <c r="EDV397" s="0"/>
      <c r="EDW397" s="0"/>
      <c r="EDX397" s="0"/>
      <c r="EDY397" s="0"/>
      <c r="EDZ397" s="0"/>
      <c r="EEA397" s="0"/>
      <c r="EEB397" s="0"/>
      <c r="EEC397" s="0"/>
      <c r="EED397" s="0"/>
      <c r="EEE397" s="0"/>
      <c r="EEF397" s="0"/>
      <c r="EEG397" s="0"/>
      <c r="EEH397" s="0"/>
      <c r="EEI397" s="0"/>
      <c r="EEJ397" s="0"/>
      <c r="EEK397" s="0"/>
      <c r="EEL397" s="0"/>
      <c r="EEM397" s="0"/>
      <c r="EEN397" s="0"/>
      <c r="EEO397" s="0"/>
      <c r="EEP397" s="0"/>
      <c r="EEQ397" s="0"/>
      <c r="EER397" s="0"/>
      <c r="EES397" s="0"/>
      <c r="EET397" s="0"/>
      <c r="EEU397" s="0"/>
      <c r="EEV397" s="0"/>
      <c r="EEW397" s="0"/>
      <c r="EEX397" s="0"/>
      <c r="EEY397" s="0"/>
      <c r="EEZ397" s="0"/>
      <c r="EFA397" s="0"/>
      <c r="EFB397" s="0"/>
      <c r="EFC397" s="0"/>
      <c r="EFD397" s="0"/>
      <c r="EFE397" s="0"/>
      <c r="EFF397" s="0"/>
      <c r="EFG397" s="0"/>
      <c r="EFH397" s="0"/>
      <c r="EFI397" s="0"/>
      <c r="EFJ397" s="0"/>
      <c r="EFK397" s="0"/>
      <c r="EFL397" s="0"/>
      <c r="EFM397" s="0"/>
      <c r="EFN397" s="0"/>
      <c r="EFO397" s="0"/>
      <c r="EFP397" s="0"/>
      <c r="EFQ397" s="0"/>
      <c r="EFR397" s="0"/>
      <c r="EFS397" s="0"/>
      <c r="EFT397" s="0"/>
      <c r="EFU397" s="0"/>
      <c r="EFV397" s="0"/>
      <c r="EFW397" s="0"/>
      <c r="EFX397" s="0"/>
      <c r="EFY397" s="0"/>
      <c r="EFZ397" s="0"/>
      <c r="EGA397" s="0"/>
      <c r="EGB397" s="0"/>
      <c r="EGC397" s="0"/>
      <c r="EGD397" s="0"/>
      <c r="EGE397" s="0"/>
      <c r="EGF397" s="0"/>
      <c r="EGG397" s="0"/>
      <c r="EGH397" s="0"/>
      <c r="EGI397" s="0"/>
      <c r="EGJ397" s="0"/>
      <c r="EGK397" s="0"/>
      <c r="EGL397" s="0"/>
      <c r="EGM397" s="0"/>
      <c r="EGN397" s="0"/>
      <c r="EGO397" s="0"/>
      <c r="EGP397" s="0"/>
      <c r="EGQ397" s="0"/>
      <c r="EGR397" s="0"/>
      <c r="EGS397" s="0"/>
      <c r="EGT397" s="0"/>
      <c r="EGU397" s="0"/>
      <c r="EGV397" s="0"/>
      <c r="EGW397" s="0"/>
      <c r="EGX397" s="0"/>
      <c r="EGY397" s="0"/>
      <c r="EGZ397" s="0"/>
      <c r="EHA397" s="0"/>
      <c r="EHB397" s="0"/>
      <c r="EHC397" s="0"/>
      <c r="EHD397" s="0"/>
      <c r="EHE397" s="0"/>
      <c r="EHF397" s="0"/>
      <c r="EHG397" s="0"/>
      <c r="EHH397" s="0"/>
      <c r="EHI397" s="0"/>
      <c r="EHJ397" s="0"/>
      <c r="EHK397" s="0"/>
      <c r="EHL397" s="0"/>
      <c r="EHM397" s="0"/>
      <c r="EHN397" s="0"/>
      <c r="EHO397" s="0"/>
      <c r="EHP397" s="0"/>
      <c r="EHQ397" s="0"/>
      <c r="EHR397" s="0"/>
      <c r="EHS397" s="0"/>
      <c r="EHT397" s="0"/>
      <c r="EHU397" s="0"/>
      <c r="EHV397" s="0"/>
      <c r="EHW397" s="0"/>
      <c r="EHX397" s="0"/>
      <c r="EHY397" s="0"/>
      <c r="EHZ397" s="0"/>
      <c r="EIA397" s="0"/>
      <c r="EIB397" s="0"/>
      <c r="EIC397" s="0"/>
      <c r="EID397" s="0"/>
      <c r="EIE397" s="0"/>
      <c r="EIF397" s="0"/>
      <c r="EIG397" s="0"/>
      <c r="EIH397" s="0"/>
      <c r="EII397" s="0"/>
      <c r="EIJ397" s="0"/>
      <c r="EIK397" s="0"/>
      <c r="EIL397" s="0"/>
      <c r="EIM397" s="0"/>
      <c r="EIN397" s="0"/>
      <c r="EIO397" s="0"/>
      <c r="EIP397" s="0"/>
      <c r="EIQ397" s="0"/>
      <c r="EIR397" s="0"/>
      <c r="EIS397" s="0"/>
      <c r="EIT397" s="0"/>
      <c r="EIU397" s="0"/>
      <c r="EIV397" s="0"/>
      <c r="EIW397" s="0"/>
      <c r="EIX397" s="0"/>
      <c r="EIY397" s="0"/>
      <c r="EIZ397" s="0"/>
      <c r="EJA397" s="0"/>
      <c r="EJB397" s="0"/>
      <c r="EJC397" s="0"/>
      <c r="EJD397" s="0"/>
      <c r="EJE397" s="0"/>
      <c r="EJF397" s="0"/>
      <c r="EJG397" s="0"/>
      <c r="EJH397" s="0"/>
      <c r="EJI397" s="0"/>
      <c r="EJJ397" s="0"/>
      <c r="EJK397" s="0"/>
      <c r="EJL397" s="0"/>
      <c r="EJM397" s="0"/>
      <c r="EJN397" s="0"/>
      <c r="EJO397" s="0"/>
      <c r="EJP397" s="0"/>
      <c r="EJQ397" s="0"/>
      <c r="EJR397" s="0"/>
      <c r="EJS397" s="0"/>
      <c r="EJT397" s="0"/>
      <c r="EJU397" s="0"/>
      <c r="EJV397" s="0"/>
      <c r="EJW397" s="0"/>
      <c r="EJX397" s="0"/>
      <c r="EJY397" s="0"/>
      <c r="EJZ397" s="0"/>
      <c r="EKA397" s="0"/>
      <c r="EKB397" s="0"/>
      <c r="EKC397" s="0"/>
      <c r="EKD397" s="0"/>
      <c r="EKE397" s="0"/>
      <c r="EKF397" s="0"/>
      <c r="EKG397" s="0"/>
      <c r="EKH397" s="0"/>
      <c r="EKI397" s="0"/>
      <c r="EKJ397" s="0"/>
      <c r="EKK397" s="0"/>
      <c r="EKL397" s="0"/>
      <c r="EKM397" s="0"/>
      <c r="EKN397" s="0"/>
      <c r="EKO397" s="0"/>
      <c r="EKP397" s="0"/>
      <c r="EKQ397" s="0"/>
      <c r="EKR397" s="0"/>
      <c r="EKS397" s="0"/>
      <c r="EKT397" s="0"/>
      <c r="EKU397" s="0"/>
      <c r="EKV397" s="0"/>
      <c r="EKW397" s="0"/>
      <c r="EKX397" s="0"/>
      <c r="EKY397" s="0"/>
      <c r="EKZ397" s="0"/>
      <c r="ELA397" s="0"/>
      <c r="ELB397" s="0"/>
      <c r="ELC397" s="0"/>
      <c r="ELD397" s="0"/>
      <c r="ELE397" s="0"/>
      <c r="ELF397" s="0"/>
      <c r="ELG397" s="0"/>
      <c r="ELH397" s="0"/>
      <c r="ELI397" s="0"/>
      <c r="ELJ397" s="0"/>
      <c r="ELK397" s="0"/>
      <c r="ELL397" s="0"/>
      <c r="ELM397" s="0"/>
      <c r="ELN397" s="0"/>
      <c r="ELO397" s="0"/>
      <c r="ELP397" s="0"/>
      <c r="ELQ397" s="0"/>
      <c r="ELR397" s="0"/>
      <c r="ELS397" s="0"/>
      <c r="ELT397" s="0"/>
      <c r="ELU397" s="0"/>
      <c r="ELV397" s="0"/>
      <c r="ELW397" s="0"/>
      <c r="ELX397" s="0"/>
      <c r="ELY397" s="0"/>
      <c r="ELZ397" s="0"/>
      <c r="EMA397" s="0"/>
      <c r="EMB397" s="0"/>
      <c r="EMC397" s="0"/>
      <c r="EMD397" s="0"/>
      <c r="EME397" s="0"/>
      <c r="EMF397" s="0"/>
      <c r="EMG397" s="0"/>
      <c r="EMH397" s="0"/>
      <c r="EMI397" s="0"/>
      <c r="EMJ397" s="0"/>
      <c r="EMK397" s="0"/>
      <c r="EML397" s="0"/>
      <c r="EMM397" s="0"/>
      <c r="EMN397" s="0"/>
      <c r="EMO397" s="0"/>
      <c r="EMP397" s="0"/>
      <c r="EMQ397" s="0"/>
      <c r="EMR397" s="0"/>
      <c r="EMS397" s="0"/>
      <c r="EMT397" s="0"/>
      <c r="EMU397" s="0"/>
      <c r="EMV397" s="0"/>
      <c r="EMW397" s="0"/>
      <c r="EMX397" s="0"/>
      <c r="EMY397" s="0"/>
      <c r="EMZ397" s="0"/>
      <c r="ENA397" s="0"/>
      <c r="ENB397" s="0"/>
      <c r="ENC397" s="0"/>
      <c r="END397" s="0"/>
      <c r="ENE397" s="0"/>
      <c r="ENF397" s="0"/>
      <c r="ENG397" s="0"/>
      <c r="ENH397" s="0"/>
      <c r="ENI397" s="0"/>
      <c r="ENJ397" s="0"/>
      <c r="ENK397" s="0"/>
      <c r="ENL397" s="0"/>
      <c r="ENM397" s="0"/>
      <c r="ENN397" s="0"/>
      <c r="ENO397" s="0"/>
      <c r="ENP397" s="0"/>
      <c r="ENQ397" s="0"/>
      <c r="ENR397" s="0"/>
      <c r="ENS397" s="0"/>
      <c r="ENT397" s="0"/>
      <c r="ENU397" s="0"/>
      <c r="ENV397" s="0"/>
      <c r="ENW397" s="0"/>
      <c r="ENX397" s="0"/>
      <c r="ENY397" s="0"/>
      <c r="ENZ397" s="0"/>
      <c r="EOA397" s="0"/>
      <c r="EOB397" s="0"/>
      <c r="EOC397" s="0"/>
      <c r="EOD397" s="0"/>
      <c r="EOE397" s="0"/>
      <c r="EOF397" s="0"/>
      <c r="EOG397" s="0"/>
      <c r="EOH397" s="0"/>
      <c r="EOI397" s="0"/>
      <c r="EOJ397" s="0"/>
      <c r="EOK397" s="0"/>
      <c r="EOL397" s="0"/>
      <c r="EOM397" s="0"/>
      <c r="EON397" s="0"/>
      <c r="EOO397" s="0"/>
      <c r="EOP397" s="0"/>
      <c r="EOQ397" s="0"/>
      <c r="EOR397" s="0"/>
      <c r="EOS397" s="0"/>
      <c r="EOT397" s="0"/>
      <c r="EOU397" s="0"/>
      <c r="EOV397" s="0"/>
      <c r="EOW397" s="0"/>
      <c r="EOX397" s="0"/>
      <c r="EOY397" s="0"/>
      <c r="EOZ397" s="0"/>
      <c r="EPA397" s="0"/>
      <c r="EPB397" s="0"/>
      <c r="EPC397" s="0"/>
      <c r="EPD397" s="0"/>
      <c r="EPE397" s="0"/>
      <c r="EPF397" s="0"/>
      <c r="EPG397" s="0"/>
      <c r="EPH397" s="0"/>
      <c r="EPI397" s="0"/>
      <c r="EPJ397" s="0"/>
      <c r="EPK397" s="0"/>
      <c r="EPL397" s="0"/>
      <c r="EPM397" s="0"/>
      <c r="EPN397" s="0"/>
      <c r="EPO397" s="0"/>
      <c r="EPP397" s="0"/>
      <c r="EPQ397" s="0"/>
      <c r="EPR397" s="0"/>
      <c r="EPS397" s="0"/>
      <c r="EPT397" s="0"/>
      <c r="EPU397" s="0"/>
      <c r="EPV397" s="0"/>
      <c r="EPW397" s="0"/>
      <c r="EPX397" s="0"/>
      <c r="EPY397" s="0"/>
      <c r="EPZ397" s="0"/>
      <c r="EQA397" s="0"/>
      <c r="EQB397" s="0"/>
      <c r="EQC397" s="0"/>
      <c r="EQD397" s="0"/>
      <c r="EQE397" s="0"/>
      <c r="EQF397" s="0"/>
      <c r="EQG397" s="0"/>
      <c r="EQH397" s="0"/>
      <c r="EQI397" s="0"/>
      <c r="EQJ397" s="0"/>
      <c r="EQK397" s="0"/>
      <c r="EQL397" s="0"/>
      <c r="EQM397" s="0"/>
      <c r="EQN397" s="0"/>
      <c r="EQO397" s="0"/>
      <c r="EQP397" s="0"/>
      <c r="EQQ397" s="0"/>
      <c r="EQR397" s="0"/>
      <c r="EQS397" s="0"/>
      <c r="EQT397" s="0"/>
      <c r="EQU397" s="0"/>
      <c r="EQV397" s="0"/>
      <c r="EQW397" s="0"/>
      <c r="EQX397" s="0"/>
      <c r="EQY397" s="0"/>
      <c r="EQZ397" s="0"/>
      <c r="ERA397" s="0"/>
      <c r="ERB397" s="0"/>
      <c r="ERC397" s="0"/>
      <c r="ERD397" s="0"/>
      <c r="ERE397" s="0"/>
      <c r="ERF397" s="0"/>
      <c r="ERG397" s="0"/>
      <c r="ERH397" s="0"/>
      <c r="ERI397" s="0"/>
      <c r="ERJ397" s="0"/>
      <c r="ERK397" s="0"/>
      <c r="ERL397" s="0"/>
      <c r="ERM397" s="0"/>
      <c r="ERN397" s="0"/>
      <c r="ERO397" s="0"/>
      <c r="ERP397" s="0"/>
      <c r="ERQ397" s="0"/>
      <c r="ERR397" s="0"/>
      <c r="ERS397" s="0"/>
      <c r="ERT397" s="0"/>
      <c r="ERU397" s="0"/>
      <c r="ERV397" s="0"/>
      <c r="ERW397" s="0"/>
      <c r="ERX397" s="0"/>
      <c r="ERY397" s="0"/>
      <c r="ERZ397" s="0"/>
      <c r="ESA397" s="0"/>
      <c r="ESB397" s="0"/>
      <c r="ESC397" s="0"/>
      <c r="ESD397" s="0"/>
      <c r="ESE397" s="0"/>
      <c r="ESF397" s="0"/>
      <c r="ESG397" s="0"/>
      <c r="ESH397" s="0"/>
      <c r="ESI397" s="0"/>
      <c r="ESJ397" s="0"/>
      <c r="ESK397" s="0"/>
      <c r="ESL397" s="0"/>
      <c r="ESM397" s="0"/>
      <c r="ESN397" s="0"/>
      <c r="ESO397" s="0"/>
      <c r="ESP397" s="0"/>
      <c r="ESQ397" s="0"/>
      <c r="ESR397" s="0"/>
      <c r="ESS397" s="0"/>
      <c r="EST397" s="0"/>
      <c r="ESU397" s="0"/>
      <c r="ESV397" s="0"/>
      <c r="ESW397" s="0"/>
      <c r="ESX397" s="0"/>
      <c r="ESY397" s="0"/>
      <c r="ESZ397" s="0"/>
      <c r="ETA397" s="0"/>
      <c r="ETB397" s="0"/>
      <c r="ETC397" s="0"/>
      <c r="ETD397" s="0"/>
      <c r="ETE397" s="0"/>
      <c r="ETF397" s="0"/>
      <c r="ETG397" s="0"/>
      <c r="ETH397" s="0"/>
      <c r="ETI397" s="0"/>
      <c r="ETJ397" s="0"/>
      <c r="ETK397" s="0"/>
      <c r="ETL397" s="0"/>
      <c r="ETM397" s="0"/>
      <c r="ETN397" s="0"/>
      <c r="ETO397" s="0"/>
      <c r="ETP397" s="0"/>
      <c r="ETQ397" s="0"/>
      <c r="ETR397" s="0"/>
      <c r="ETS397" s="0"/>
      <c r="ETT397" s="0"/>
      <c r="ETU397" s="0"/>
      <c r="ETV397" s="0"/>
      <c r="ETW397" s="0"/>
      <c r="ETX397" s="0"/>
      <c r="ETY397" s="0"/>
      <c r="ETZ397" s="0"/>
      <c r="EUA397" s="0"/>
      <c r="EUB397" s="0"/>
      <c r="EUC397" s="0"/>
      <c r="EUD397" s="0"/>
      <c r="EUE397" s="0"/>
      <c r="EUF397" s="0"/>
      <c r="EUG397" s="0"/>
      <c r="EUH397" s="0"/>
      <c r="EUI397" s="0"/>
      <c r="EUJ397" s="0"/>
      <c r="EUK397" s="0"/>
      <c r="EUL397" s="0"/>
      <c r="EUM397" s="0"/>
      <c r="EUN397" s="0"/>
      <c r="EUO397" s="0"/>
      <c r="EUP397" s="0"/>
      <c r="EUQ397" s="0"/>
      <c r="EUR397" s="0"/>
      <c r="EUS397" s="0"/>
      <c r="EUT397" s="0"/>
      <c r="EUU397" s="0"/>
      <c r="EUV397" s="0"/>
      <c r="EUW397" s="0"/>
      <c r="EUX397" s="0"/>
      <c r="EUY397" s="0"/>
      <c r="EUZ397" s="0"/>
      <c r="EVA397" s="0"/>
      <c r="EVB397" s="0"/>
      <c r="EVC397" s="0"/>
      <c r="EVD397" s="0"/>
      <c r="EVE397" s="0"/>
      <c r="EVF397" s="0"/>
      <c r="EVG397" s="0"/>
      <c r="EVH397" s="0"/>
      <c r="EVI397" s="0"/>
      <c r="EVJ397" s="0"/>
      <c r="EVK397" s="0"/>
      <c r="EVL397" s="0"/>
      <c r="EVM397" s="0"/>
      <c r="EVN397" s="0"/>
      <c r="EVO397" s="0"/>
      <c r="EVP397" s="0"/>
      <c r="EVQ397" s="0"/>
      <c r="EVR397" s="0"/>
      <c r="EVS397" s="0"/>
      <c r="EVT397" s="0"/>
      <c r="EVU397" s="0"/>
      <c r="EVV397" s="0"/>
      <c r="EVW397" s="0"/>
      <c r="EVX397" s="0"/>
      <c r="EVY397" s="0"/>
      <c r="EVZ397" s="0"/>
      <c r="EWA397" s="0"/>
      <c r="EWB397" s="0"/>
      <c r="EWC397" s="0"/>
      <c r="EWD397" s="0"/>
      <c r="EWE397" s="0"/>
      <c r="EWF397" s="0"/>
      <c r="EWG397" s="0"/>
      <c r="EWH397" s="0"/>
      <c r="EWI397" s="0"/>
      <c r="EWJ397" s="0"/>
      <c r="EWK397" s="0"/>
      <c r="EWL397" s="0"/>
      <c r="EWM397" s="0"/>
      <c r="EWN397" s="0"/>
      <c r="EWO397" s="0"/>
      <c r="EWP397" s="0"/>
      <c r="EWQ397" s="0"/>
      <c r="EWR397" s="0"/>
      <c r="EWS397" s="0"/>
      <c r="EWT397" s="0"/>
      <c r="EWU397" s="0"/>
      <c r="EWV397" s="0"/>
      <c r="EWW397" s="0"/>
      <c r="EWX397" s="0"/>
      <c r="EWY397" s="0"/>
      <c r="EWZ397" s="0"/>
      <c r="EXA397" s="0"/>
      <c r="EXB397" s="0"/>
      <c r="EXC397" s="0"/>
      <c r="EXD397" s="0"/>
      <c r="EXE397" s="0"/>
      <c r="EXF397" s="0"/>
      <c r="EXG397" s="0"/>
      <c r="EXH397" s="0"/>
      <c r="EXI397" s="0"/>
      <c r="EXJ397" s="0"/>
      <c r="EXK397" s="0"/>
      <c r="EXL397" s="0"/>
      <c r="EXM397" s="0"/>
      <c r="EXN397" s="0"/>
      <c r="EXO397" s="0"/>
      <c r="EXP397" s="0"/>
      <c r="EXQ397" s="0"/>
      <c r="EXR397" s="0"/>
      <c r="EXS397" s="0"/>
      <c r="EXT397" s="0"/>
      <c r="EXU397" s="0"/>
      <c r="EXV397" s="0"/>
      <c r="EXW397" s="0"/>
      <c r="EXX397" s="0"/>
      <c r="EXY397" s="0"/>
      <c r="EXZ397" s="0"/>
      <c r="EYA397" s="0"/>
      <c r="EYB397" s="0"/>
      <c r="EYC397" s="0"/>
      <c r="EYD397" s="0"/>
      <c r="EYE397" s="0"/>
      <c r="EYF397" s="0"/>
      <c r="EYG397" s="0"/>
      <c r="EYH397" s="0"/>
      <c r="EYI397" s="0"/>
      <c r="EYJ397" s="0"/>
      <c r="EYK397" s="0"/>
      <c r="EYL397" s="0"/>
      <c r="EYM397" s="0"/>
      <c r="EYN397" s="0"/>
      <c r="EYO397" s="0"/>
      <c r="EYP397" s="0"/>
      <c r="EYQ397" s="0"/>
      <c r="EYR397" s="0"/>
      <c r="EYS397" s="0"/>
      <c r="EYT397" s="0"/>
      <c r="EYU397" s="0"/>
      <c r="EYV397" s="0"/>
      <c r="EYW397" s="0"/>
      <c r="EYX397" s="0"/>
      <c r="EYY397" s="0"/>
      <c r="EYZ397" s="0"/>
      <c r="EZA397" s="0"/>
      <c r="EZB397" s="0"/>
      <c r="EZC397" s="0"/>
      <c r="EZD397" s="0"/>
      <c r="EZE397" s="0"/>
      <c r="EZF397" s="0"/>
      <c r="EZG397" s="0"/>
      <c r="EZH397" s="0"/>
      <c r="EZI397" s="0"/>
      <c r="EZJ397" s="0"/>
      <c r="EZK397" s="0"/>
      <c r="EZL397" s="0"/>
      <c r="EZM397" s="0"/>
      <c r="EZN397" s="0"/>
      <c r="EZO397" s="0"/>
      <c r="EZP397" s="0"/>
      <c r="EZQ397" s="0"/>
      <c r="EZR397" s="0"/>
      <c r="EZS397" s="0"/>
      <c r="EZT397" s="0"/>
      <c r="EZU397" s="0"/>
      <c r="EZV397" s="0"/>
      <c r="EZW397" s="0"/>
      <c r="EZX397" s="0"/>
      <c r="EZY397" s="0"/>
      <c r="EZZ397" s="0"/>
      <c r="FAA397" s="0"/>
      <c r="FAB397" s="0"/>
      <c r="FAC397" s="0"/>
      <c r="FAD397" s="0"/>
      <c r="FAE397" s="0"/>
      <c r="FAF397" s="0"/>
      <c r="FAG397" s="0"/>
      <c r="FAH397" s="0"/>
      <c r="FAI397" s="0"/>
      <c r="FAJ397" s="0"/>
      <c r="FAK397" s="0"/>
      <c r="FAL397" s="0"/>
      <c r="FAM397" s="0"/>
      <c r="FAN397" s="0"/>
      <c r="FAO397" s="0"/>
      <c r="FAP397" s="0"/>
      <c r="FAQ397" s="0"/>
      <c r="FAR397" s="0"/>
      <c r="FAS397" s="0"/>
      <c r="FAT397" s="0"/>
      <c r="FAU397" s="0"/>
      <c r="FAV397" s="0"/>
      <c r="FAW397" s="0"/>
      <c r="FAX397" s="0"/>
      <c r="FAY397" s="0"/>
      <c r="FAZ397" s="0"/>
      <c r="FBA397" s="0"/>
      <c r="FBB397" s="0"/>
      <c r="FBC397" s="0"/>
      <c r="FBD397" s="0"/>
      <c r="FBE397" s="0"/>
      <c r="FBF397" s="0"/>
      <c r="FBG397" s="0"/>
      <c r="FBH397" s="0"/>
      <c r="FBI397" s="0"/>
      <c r="FBJ397" s="0"/>
      <c r="FBK397" s="0"/>
      <c r="FBL397" s="0"/>
      <c r="FBM397" s="0"/>
      <c r="FBN397" s="0"/>
      <c r="FBO397" s="0"/>
      <c r="FBP397" s="0"/>
      <c r="FBQ397" s="0"/>
      <c r="FBR397" s="0"/>
      <c r="FBS397" s="0"/>
      <c r="FBT397" s="0"/>
      <c r="FBU397" s="0"/>
      <c r="FBV397" s="0"/>
      <c r="FBW397" s="0"/>
      <c r="FBX397" s="0"/>
      <c r="FBY397" s="0"/>
      <c r="FBZ397" s="0"/>
      <c r="FCA397" s="0"/>
      <c r="FCB397" s="0"/>
      <c r="FCC397" s="0"/>
      <c r="FCD397" s="0"/>
      <c r="FCE397" s="0"/>
      <c r="FCF397" s="0"/>
      <c r="FCG397" s="0"/>
      <c r="FCH397" s="0"/>
      <c r="FCI397" s="0"/>
      <c r="FCJ397" s="0"/>
      <c r="FCK397" s="0"/>
      <c r="FCL397" s="0"/>
      <c r="FCM397" s="0"/>
      <c r="FCN397" s="0"/>
      <c r="FCO397" s="0"/>
      <c r="FCP397" s="0"/>
      <c r="FCQ397" s="0"/>
      <c r="FCR397" s="0"/>
      <c r="FCS397" s="0"/>
      <c r="FCT397" s="0"/>
      <c r="FCU397" s="0"/>
      <c r="FCV397" s="0"/>
      <c r="FCW397" s="0"/>
      <c r="FCX397" s="0"/>
      <c r="FCY397" s="0"/>
      <c r="FCZ397" s="0"/>
      <c r="FDA397" s="0"/>
      <c r="FDB397" s="0"/>
      <c r="FDC397" s="0"/>
      <c r="FDD397" s="0"/>
      <c r="FDE397" s="0"/>
      <c r="FDF397" s="0"/>
      <c r="FDG397" s="0"/>
      <c r="FDH397" s="0"/>
      <c r="FDI397" s="0"/>
      <c r="FDJ397" s="0"/>
      <c r="FDK397" s="0"/>
      <c r="FDL397" s="0"/>
      <c r="FDM397" s="0"/>
      <c r="FDN397" s="0"/>
      <c r="FDO397" s="0"/>
      <c r="FDP397" s="0"/>
      <c r="FDQ397" s="0"/>
      <c r="FDR397" s="0"/>
      <c r="FDS397" s="0"/>
      <c r="FDT397" s="0"/>
      <c r="FDU397" s="0"/>
      <c r="FDV397" s="0"/>
      <c r="FDW397" s="0"/>
      <c r="FDX397" s="0"/>
      <c r="FDY397" s="0"/>
      <c r="FDZ397" s="0"/>
      <c r="FEA397" s="0"/>
      <c r="FEB397" s="0"/>
      <c r="FEC397" s="0"/>
      <c r="FED397" s="0"/>
      <c r="FEE397" s="0"/>
      <c r="FEF397" s="0"/>
      <c r="FEG397" s="0"/>
      <c r="FEH397" s="0"/>
      <c r="FEI397" s="0"/>
      <c r="FEJ397" s="0"/>
      <c r="FEK397" s="0"/>
      <c r="FEL397" s="0"/>
      <c r="FEM397" s="0"/>
      <c r="FEN397" s="0"/>
      <c r="FEO397" s="0"/>
      <c r="FEP397" s="0"/>
      <c r="FEQ397" s="0"/>
      <c r="FER397" s="0"/>
      <c r="FES397" s="0"/>
      <c r="FET397" s="0"/>
      <c r="FEU397" s="0"/>
      <c r="FEV397" s="0"/>
      <c r="FEW397" s="0"/>
      <c r="FEX397" s="0"/>
      <c r="FEY397" s="0"/>
      <c r="FEZ397" s="0"/>
      <c r="FFA397" s="0"/>
      <c r="FFB397" s="0"/>
      <c r="FFC397" s="0"/>
      <c r="FFD397" s="0"/>
      <c r="FFE397" s="0"/>
      <c r="FFF397" s="0"/>
      <c r="FFG397" s="0"/>
      <c r="FFH397" s="0"/>
      <c r="FFI397" s="0"/>
      <c r="FFJ397" s="0"/>
      <c r="FFK397" s="0"/>
      <c r="FFL397" s="0"/>
      <c r="FFM397" s="0"/>
      <c r="FFN397" s="0"/>
      <c r="FFO397" s="0"/>
      <c r="FFP397" s="0"/>
      <c r="FFQ397" s="0"/>
      <c r="FFR397" s="0"/>
      <c r="FFS397" s="0"/>
      <c r="FFT397" s="0"/>
      <c r="FFU397" s="0"/>
      <c r="FFV397" s="0"/>
      <c r="FFW397" s="0"/>
      <c r="FFX397" s="0"/>
      <c r="FFY397" s="0"/>
      <c r="FFZ397" s="0"/>
      <c r="FGA397" s="0"/>
      <c r="FGB397" s="0"/>
      <c r="FGC397" s="0"/>
      <c r="FGD397" s="0"/>
      <c r="FGE397" s="0"/>
      <c r="FGF397" s="0"/>
      <c r="FGG397" s="0"/>
      <c r="FGH397" s="0"/>
      <c r="FGI397" s="0"/>
      <c r="FGJ397" s="0"/>
      <c r="FGK397" s="0"/>
      <c r="FGL397" s="0"/>
      <c r="FGM397" s="0"/>
      <c r="FGN397" s="0"/>
      <c r="FGO397" s="0"/>
      <c r="FGP397" s="0"/>
      <c r="FGQ397" s="0"/>
      <c r="FGR397" s="0"/>
      <c r="FGS397" s="0"/>
      <c r="FGT397" s="0"/>
      <c r="FGU397" s="0"/>
      <c r="FGV397" s="0"/>
      <c r="FGW397" s="0"/>
      <c r="FGX397" s="0"/>
      <c r="FGY397" s="0"/>
      <c r="FGZ397" s="0"/>
      <c r="FHA397" s="0"/>
      <c r="FHB397" s="0"/>
      <c r="FHC397" s="0"/>
      <c r="FHD397" s="0"/>
      <c r="FHE397" s="0"/>
      <c r="FHF397" s="0"/>
      <c r="FHG397" s="0"/>
      <c r="FHH397" s="0"/>
      <c r="FHI397" s="0"/>
      <c r="FHJ397" s="0"/>
      <c r="FHK397" s="0"/>
      <c r="FHL397" s="0"/>
      <c r="FHM397" s="0"/>
      <c r="FHN397" s="0"/>
      <c r="FHO397" s="0"/>
      <c r="FHP397" s="0"/>
      <c r="FHQ397" s="0"/>
      <c r="FHR397" s="0"/>
      <c r="FHS397" s="0"/>
      <c r="FHT397" s="0"/>
      <c r="FHU397" s="0"/>
      <c r="FHV397" s="0"/>
      <c r="FHW397" s="0"/>
      <c r="FHX397" s="0"/>
      <c r="FHY397" s="0"/>
      <c r="FHZ397" s="0"/>
      <c r="FIA397" s="0"/>
      <c r="FIB397" s="0"/>
      <c r="FIC397" s="0"/>
      <c r="FID397" s="0"/>
      <c r="FIE397" s="0"/>
      <c r="FIF397" s="0"/>
      <c r="FIG397" s="0"/>
      <c r="FIH397" s="0"/>
      <c r="FII397" s="0"/>
      <c r="FIJ397" s="0"/>
      <c r="FIK397" s="0"/>
      <c r="FIL397" s="0"/>
      <c r="FIM397" s="0"/>
      <c r="FIN397" s="0"/>
      <c r="FIO397" s="0"/>
      <c r="FIP397" s="0"/>
      <c r="FIQ397" s="0"/>
      <c r="FIR397" s="0"/>
      <c r="FIS397" s="0"/>
      <c r="FIT397" s="0"/>
      <c r="FIU397" s="0"/>
      <c r="FIV397" s="0"/>
      <c r="FIW397" s="0"/>
      <c r="FIX397" s="0"/>
      <c r="FIY397" s="0"/>
      <c r="FIZ397" s="0"/>
      <c r="FJA397" s="0"/>
      <c r="FJB397" s="0"/>
      <c r="FJC397" s="0"/>
      <c r="FJD397" s="0"/>
      <c r="FJE397" s="0"/>
      <c r="FJF397" s="0"/>
      <c r="FJG397" s="0"/>
      <c r="FJH397" s="0"/>
      <c r="FJI397" s="0"/>
      <c r="FJJ397" s="0"/>
      <c r="FJK397" s="0"/>
      <c r="FJL397" s="0"/>
      <c r="FJM397" s="0"/>
      <c r="FJN397" s="0"/>
      <c r="FJO397" s="0"/>
      <c r="FJP397" s="0"/>
      <c r="FJQ397" s="0"/>
      <c r="FJR397" s="0"/>
      <c r="FJS397" s="0"/>
      <c r="FJT397" s="0"/>
      <c r="FJU397" s="0"/>
      <c r="FJV397" s="0"/>
      <c r="FJW397" s="0"/>
      <c r="FJX397" s="0"/>
      <c r="FJY397" s="0"/>
      <c r="FJZ397" s="0"/>
      <c r="FKA397" s="0"/>
      <c r="FKB397" s="0"/>
      <c r="FKC397" s="0"/>
      <c r="FKD397" s="0"/>
      <c r="FKE397" s="0"/>
      <c r="FKF397" s="0"/>
      <c r="FKG397" s="0"/>
      <c r="FKH397" s="0"/>
      <c r="FKI397" s="0"/>
      <c r="FKJ397" s="0"/>
      <c r="FKK397" s="0"/>
      <c r="FKL397" s="0"/>
      <c r="FKM397" s="0"/>
      <c r="FKN397" s="0"/>
      <c r="FKO397" s="0"/>
      <c r="FKP397" s="0"/>
      <c r="FKQ397" s="0"/>
      <c r="FKR397" s="0"/>
      <c r="FKS397" s="0"/>
      <c r="FKT397" s="0"/>
      <c r="FKU397" s="0"/>
      <c r="FKV397" s="0"/>
      <c r="FKW397" s="0"/>
      <c r="FKX397" s="0"/>
      <c r="FKY397" s="0"/>
      <c r="FKZ397" s="0"/>
      <c r="FLA397" s="0"/>
      <c r="FLB397" s="0"/>
      <c r="FLC397" s="0"/>
      <c r="FLD397" s="0"/>
      <c r="FLE397" s="0"/>
      <c r="FLF397" s="0"/>
      <c r="FLG397" s="0"/>
      <c r="FLH397" s="0"/>
      <c r="FLI397" s="0"/>
      <c r="FLJ397" s="0"/>
      <c r="FLK397" s="0"/>
      <c r="FLL397" s="0"/>
      <c r="FLM397" s="0"/>
      <c r="FLN397" s="0"/>
      <c r="FLO397" s="0"/>
      <c r="FLP397" s="0"/>
      <c r="FLQ397" s="0"/>
      <c r="FLR397" s="0"/>
      <c r="FLS397" s="0"/>
      <c r="FLT397" s="0"/>
      <c r="FLU397" s="0"/>
      <c r="FLV397" s="0"/>
      <c r="FLW397" s="0"/>
      <c r="FLX397" s="0"/>
      <c r="FLY397" s="0"/>
      <c r="FLZ397" s="0"/>
      <c r="FMA397" s="0"/>
      <c r="FMB397" s="0"/>
      <c r="FMC397" s="0"/>
      <c r="FMD397" s="0"/>
      <c r="FME397" s="0"/>
      <c r="FMF397" s="0"/>
      <c r="FMG397" s="0"/>
      <c r="FMH397" s="0"/>
      <c r="FMI397" s="0"/>
      <c r="FMJ397" s="0"/>
      <c r="FMK397" s="0"/>
      <c r="FML397" s="0"/>
      <c r="FMM397" s="0"/>
      <c r="FMN397" s="0"/>
      <c r="FMO397" s="0"/>
      <c r="FMP397" s="0"/>
      <c r="FMQ397" s="0"/>
      <c r="FMR397" s="0"/>
      <c r="FMS397" s="0"/>
      <c r="FMT397" s="0"/>
      <c r="FMU397" s="0"/>
      <c r="FMV397" s="0"/>
      <c r="FMW397" s="0"/>
      <c r="FMX397" s="0"/>
      <c r="FMY397" s="0"/>
      <c r="FMZ397" s="0"/>
      <c r="FNA397" s="0"/>
      <c r="FNB397" s="0"/>
      <c r="FNC397" s="0"/>
      <c r="FND397" s="0"/>
      <c r="FNE397" s="0"/>
      <c r="FNF397" s="0"/>
      <c r="FNG397" s="0"/>
      <c r="FNH397" s="0"/>
      <c r="FNI397" s="0"/>
      <c r="FNJ397" s="0"/>
      <c r="FNK397" s="0"/>
      <c r="FNL397" s="0"/>
      <c r="FNM397" s="0"/>
      <c r="FNN397" s="0"/>
      <c r="FNO397" s="0"/>
      <c r="FNP397" s="0"/>
      <c r="FNQ397" s="0"/>
      <c r="FNR397" s="0"/>
      <c r="FNS397" s="0"/>
      <c r="FNT397" s="0"/>
      <c r="FNU397" s="0"/>
      <c r="FNV397" s="0"/>
      <c r="FNW397" s="0"/>
      <c r="FNX397" s="0"/>
      <c r="FNY397" s="0"/>
      <c r="FNZ397" s="0"/>
      <c r="FOA397" s="0"/>
      <c r="FOB397" s="0"/>
      <c r="FOC397" s="0"/>
      <c r="FOD397" s="0"/>
      <c r="FOE397" s="0"/>
      <c r="FOF397" s="0"/>
      <c r="FOG397" s="0"/>
      <c r="FOH397" s="0"/>
      <c r="FOI397" s="0"/>
      <c r="FOJ397" s="0"/>
      <c r="FOK397" s="0"/>
      <c r="FOL397" s="0"/>
      <c r="FOM397" s="0"/>
      <c r="FON397" s="0"/>
      <c r="FOO397" s="0"/>
      <c r="FOP397" s="0"/>
      <c r="FOQ397" s="0"/>
      <c r="FOR397" s="0"/>
      <c r="FOS397" s="0"/>
      <c r="FOT397" s="0"/>
      <c r="FOU397" s="0"/>
      <c r="FOV397" s="0"/>
      <c r="FOW397" s="0"/>
      <c r="FOX397" s="0"/>
      <c r="FOY397" s="0"/>
      <c r="FOZ397" s="0"/>
      <c r="FPA397" s="0"/>
      <c r="FPB397" s="0"/>
      <c r="FPC397" s="0"/>
      <c r="FPD397" s="0"/>
      <c r="FPE397" s="0"/>
      <c r="FPF397" s="0"/>
      <c r="FPG397" s="0"/>
      <c r="FPH397" s="0"/>
      <c r="FPI397" s="0"/>
      <c r="FPJ397" s="0"/>
      <c r="FPK397" s="0"/>
      <c r="FPL397" s="0"/>
      <c r="FPM397" s="0"/>
      <c r="FPN397" s="0"/>
      <c r="FPO397" s="0"/>
      <c r="FPP397" s="0"/>
      <c r="FPQ397" s="0"/>
      <c r="FPR397" s="0"/>
      <c r="FPS397" s="0"/>
      <c r="FPT397" s="0"/>
      <c r="FPU397" s="0"/>
      <c r="FPV397" s="0"/>
      <c r="FPW397" s="0"/>
      <c r="FPX397" s="0"/>
      <c r="FPY397" s="0"/>
      <c r="FPZ397" s="0"/>
      <c r="FQA397" s="0"/>
      <c r="FQB397" s="0"/>
      <c r="FQC397" s="0"/>
      <c r="FQD397" s="0"/>
      <c r="FQE397" s="0"/>
      <c r="FQF397" s="0"/>
      <c r="FQG397" s="0"/>
      <c r="FQH397" s="0"/>
      <c r="FQI397" s="0"/>
      <c r="FQJ397" s="0"/>
      <c r="FQK397" s="0"/>
      <c r="FQL397" s="0"/>
      <c r="FQM397" s="0"/>
      <c r="FQN397" s="0"/>
      <c r="FQO397" s="0"/>
      <c r="FQP397" s="0"/>
      <c r="FQQ397" s="0"/>
      <c r="FQR397" s="0"/>
      <c r="FQS397" s="0"/>
      <c r="FQT397" s="0"/>
      <c r="FQU397" s="0"/>
      <c r="FQV397" s="0"/>
      <c r="FQW397" s="0"/>
      <c r="FQX397" s="0"/>
      <c r="FQY397" s="0"/>
      <c r="FQZ397" s="0"/>
      <c r="FRA397" s="0"/>
      <c r="FRB397" s="0"/>
      <c r="FRC397" s="0"/>
      <c r="FRD397" s="0"/>
      <c r="FRE397" s="0"/>
      <c r="FRF397" s="0"/>
      <c r="FRG397" s="0"/>
      <c r="FRH397" s="0"/>
      <c r="FRI397" s="0"/>
      <c r="FRJ397" s="0"/>
      <c r="FRK397" s="0"/>
      <c r="FRL397" s="0"/>
      <c r="FRM397" s="0"/>
      <c r="FRN397" s="0"/>
      <c r="FRO397" s="0"/>
      <c r="FRP397" s="0"/>
      <c r="FRQ397" s="0"/>
      <c r="FRR397" s="0"/>
      <c r="FRS397" s="0"/>
      <c r="FRT397" s="0"/>
      <c r="FRU397" s="0"/>
      <c r="FRV397" s="0"/>
      <c r="FRW397" s="0"/>
      <c r="FRX397" s="0"/>
      <c r="FRY397" s="0"/>
      <c r="FRZ397" s="0"/>
      <c r="FSA397" s="0"/>
      <c r="FSB397" s="0"/>
      <c r="FSC397" s="0"/>
      <c r="FSD397" s="0"/>
      <c r="FSE397" s="0"/>
      <c r="FSF397" s="0"/>
      <c r="FSG397" s="0"/>
      <c r="FSH397" s="0"/>
      <c r="FSI397" s="0"/>
      <c r="FSJ397" s="0"/>
      <c r="FSK397" s="0"/>
      <c r="FSL397" s="0"/>
      <c r="FSM397" s="0"/>
      <c r="FSN397" s="0"/>
      <c r="FSO397" s="0"/>
      <c r="FSP397" s="0"/>
      <c r="FSQ397" s="0"/>
      <c r="FSR397" s="0"/>
      <c r="FSS397" s="0"/>
      <c r="FST397" s="0"/>
      <c r="FSU397" s="0"/>
      <c r="FSV397" s="0"/>
      <c r="FSW397" s="0"/>
      <c r="FSX397" s="0"/>
      <c r="FSY397" s="0"/>
      <c r="FSZ397" s="0"/>
      <c r="FTA397" s="0"/>
      <c r="FTB397" s="0"/>
      <c r="FTC397" s="0"/>
      <c r="FTD397" s="0"/>
      <c r="FTE397" s="0"/>
      <c r="FTF397" s="0"/>
      <c r="FTG397" s="0"/>
      <c r="FTH397" s="0"/>
      <c r="FTI397" s="0"/>
      <c r="FTJ397" s="0"/>
      <c r="FTK397" s="0"/>
      <c r="FTL397" s="0"/>
      <c r="FTM397" s="0"/>
      <c r="FTN397" s="0"/>
      <c r="FTO397" s="0"/>
      <c r="FTP397" s="0"/>
      <c r="FTQ397" s="0"/>
      <c r="FTR397" s="0"/>
      <c r="FTS397" s="0"/>
      <c r="FTT397" s="0"/>
      <c r="FTU397" s="0"/>
      <c r="FTV397" s="0"/>
      <c r="FTW397" s="0"/>
      <c r="FTX397" s="0"/>
      <c r="FTY397" s="0"/>
      <c r="FTZ397" s="0"/>
      <c r="FUA397" s="0"/>
      <c r="FUB397" s="0"/>
      <c r="FUC397" s="0"/>
      <c r="FUD397" s="0"/>
      <c r="FUE397" s="0"/>
      <c r="FUF397" s="0"/>
      <c r="FUG397" s="0"/>
      <c r="FUH397" s="0"/>
      <c r="FUI397" s="0"/>
      <c r="FUJ397" s="0"/>
      <c r="FUK397" s="0"/>
      <c r="FUL397" s="0"/>
      <c r="FUM397" s="0"/>
      <c r="FUN397" s="0"/>
      <c r="FUO397" s="0"/>
      <c r="FUP397" s="0"/>
      <c r="FUQ397" s="0"/>
      <c r="FUR397" s="0"/>
      <c r="FUS397" s="0"/>
      <c r="FUT397" s="0"/>
      <c r="FUU397" s="0"/>
      <c r="FUV397" s="0"/>
      <c r="FUW397" s="0"/>
      <c r="FUX397" s="0"/>
      <c r="FUY397" s="0"/>
      <c r="FUZ397" s="0"/>
      <c r="FVA397" s="0"/>
      <c r="FVB397" s="0"/>
      <c r="FVC397" s="0"/>
      <c r="FVD397" s="0"/>
      <c r="FVE397" s="0"/>
      <c r="FVF397" s="0"/>
      <c r="FVG397" s="0"/>
      <c r="FVH397" s="0"/>
      <c r="FVI397" s="0"/>
      <c r="FVJ397" s="0"/>
      <c r="FVK397" s="0"/>
      <c r="FVL397" s="0"/>
      <c r="FVM397" s="0"/>
      <c r="FVN397" s="0"/>
      <c r="FVO397" s="0"/>
      <c r="FVP397" s="0"/>
      <c r="FVQ397" s="0"/>
      <c r="FVR397" s="0"/>
      <c r="FVS397" s="0"/>
      <c r="FVT397" s="0"/>
      <c r="FVU397" s="0"/>
      <c r="FVV397" s="0"/>
      <c r="FVW397" s="0"/>
      <c r="FVX397" s="0"/>
      <c r="FVY397" s="0"/>
      <c r="FVZ397" s="0"/>
      <c r="FWA397" s="0"/>
      <c r="FWB397" s="0"/>
      <c r="FWC397" s="0"/>
      <c r="FWD397" s="0"/>
      <c r="FWE397" s="0"/>
      <c r="FWF397" s="0"/>
      <c r="FWG397" s="0"/>
      <c r="FWH397" s="0"/>
      <c r="FWI397" s="0"/>
      <c r="FWJ397" s="0"/>
      <c r="FWK397" s="0"/>
      <c r="FWL397" s="0"/>
      <c r="FWM397" s="0"/>
      <c r="FWN397" s="0"/>
      <c r="FWO397" s="0"/>
      <c r="FWP397" s="0"/>
      <c r="FWQ397" s="0"/>
      <c r="FWR397" s="0"/>
      <c r="FWS397" s="0"/>
      <c r="FWT397" s="0"/>
      <c r="FWU397" s="0"/>
      <c r="FWV397" s="0"/>
      <c r="FWW397" s="0"/>
      <c r="FWX397" s="0"/>
      <c r="FWY397" s="0"/>
      <c r="FWZ397" s="0"/>
      <c r="FXA397" s="0"/>
      <c r="FXB397" s="0"/>
      <c r="FXC397" s="0"/>
      <c r="FXD397" s="0"/>
      <c r="FXE397" s="0"/>
      <c r="FXF397" s="0"/>
      <c r="FXG397" s="0"/>
      <c r="FXH397" s="0"/>
      <c r="FXI397" s="0"/>
      <c r="FXJ397" s="0"/>
      <c r="FXK397" s="0"/>
      <c r="FXL397" s="0"/>
      <c r="FXM397" s="0"/>
      <c r="FXN397" s="0"/>
      <c r="FXO397" s="0"/>
      <c r="FXP397" s="0"/>
      <c r="FXQ397" s="0"/>
      <c r="FXR397" s="0"/>
      <c r="FXS397" s="0"/>
      <c r="FXT397" s="0"/>
      <c r="FXU397" s="0"/>
      <c r="FXV397" s="0"/>
      <c r="FXW397" s="0"/>
      <c r="FXX397" s="0"/>
      <c r="FXY397" s="0"/>
      <c r="FXZ397" s="0"/>
      <c r="FYA397" s="0"/>
      <c r="FYB397" s="0"/>
      <c r="FYC397" s="0"/>
      <c r="FYD397" s="0"/>
      <c r="FYE397" s="0"/>
      <c r="FYF397" s="0"/>
      <c r="FYG397" s="0"/>
      <c r="FYH397" s="0"/>
      <c r="FYI397" s="0"/>
      <c r="FYJ397" s="0"/>
      <c r="FYK397" s="0"/>
      <c r="FYL397" s="0"/>
      <c r="FYM397" s="0"/>
      <c r="FYN397" s="0"/>
      <c r="FYO397" s="0"/>
      <c r="FYP397" s="0"/>
      <c r="FYQ397" s="0"/>
      <c r="FYR397" s="0"/>
      <c r="FYS397" s="0"/>
      <c r="FYT397" s="0"/>
      <c r="FYU397" s="0"/>
      <c r="FYV397" s="0"/>
      <c r="FYW397" s="0"/>
      <c r="FYX397" s="0"/>
      <c r="FYY397" s="0"/>
      <c r="FYZ397" s="0"/>
      <c r="FZA397" s="0"/>
      <c r="FZB397" s="0"/>
      <c r="FZC397" s="0"/>
      <c r="FZD397" s="0"/>
      <c r="FZE397" s="0"/>
      <c r="FZF397" s="0"/>
      <c r="FZG397" s="0"/>
      <c r="FZH397" s="0"/>
      <c r="FZI397" s="0"/>
      <c r="FZJ397" s="0"/>
      <c r="FZK397" s="0"/>
      <c r="FZL397" s="0"/>
      <c r="FZM397" s="0"/>
      <c r="FZN397" s="0"/>
      <c r="FZO397" s="0"/>
      <c r="FZP397" s="0"/>
      <c r="FZQ397" s="0"/>
      <c r="FZR397" s="0"/>
      <c r="FZS397" s="0"/>
      <c r="FZT397" s="0"/>
      <c r="FZU397" s="0"/>
      <c r="FZV397" s="0"/>
      <c r="FZW397" s="0"/>
      <c r="FZX397" s="0"/>
      <c r="FZY397" s="0"/>
      <c r="FZZ397" s="0"/>
      <c r="GAA397" s="0"/>
      <c r="GAB397" s="0"/>
      <c r="GAC397" s="0"/>
      <c r="GAD397" s="0"/>
      <c r="GAE397" s="0"/>
      <c r="GAF397" s="0"/>
      <c r="GAG397" s="0"/>
      <c r="GAH397" s="0"/>
      <c r="GAI397" s="0"/>
      <c r="GAJ397" s="0"/>
      <c r="GAK397" s="0"/>
      <c r="GAL397" s="0"/>
      <c r="GAM397" s="0"/>
      <c r="GAN397" s="0"/>
      <c r="GAO397" s="0"/>
      <c r="GAP397" s="0"/>
      <c r="GAQ397" s="0"/>
      <c r="GAR397" s="0"/>
      <c r="GAS397" s="0"/>
      <c r="GAT397" s="0"/>
      <c r="GAU397" s="0"/>
      <c r="GAV397" s="0"/>
      <c r="GAW397" s="0"/>
      <c r="GAX397" s="0"/>
      <c r="GAY397" s="0"/>
      <c r="GAZ397" s="0"/>
      <c r="GBA397" s="0"/>
      <c r="GBB397" s="0"/>
      <c r="GBC397" s="0"/>
      <c r="GBD397" s="0"/>
      <c r="GBE397" s="0"/>
      <c r="GBF397" s="0"/>
      <c r="GBG397" s="0"/>
      <c r="GBH397" s="0"/>
      <c r="GBI397" s="0"/>
      <c r="GBJ397" s="0"/>
      <c r="GBK397" s="0"/>
      <c r="GBL397" s="0"/>
      <c r="GBM397" s="0"/>
      <c r="GBN397" s="0"/>
      <c r="GBO397" s="0"/>
      <c r="GBP397" s="0"/>
      <c r="GBQ397" s="0"/>
      <c r="GBR397" s="0"/>
      <c r="GBS397" s="0"/>
      <c r="GBT397" s="0"/>
      <c r="GBU397" s="0"/>
      <c r="GBV397" s="0"/>
      <c r="GBW397" s="0"/>
      <c r="GBX397" s="0"/>
      <c r="GBY397" s="0"/>
      <c r="GBZ397" s="0"/>
      <c r="GCA397" s="0"/>
      <c r="GCB397" s="0"/>
      <c r="GCC397" s="0"/>
      <c r="GCD397" s="0"/>
      <c r="GCE397" s="0"/>
      <c r="GCF397" s="0"/>
      <c r="GCG397" s="0"/>
      <c r="GCH397" s="0"/>
      <c r="GCI397" s="0"/>
      <c r="GCJ397" s="0"/>
      <c r="GCK397" s="0"/>
      <c r="GCL397" s="0"/>
      <c r="GCM397" s="0"/>
      <c r="GCN397" s="0"/>
      <c r="GCO397" s="0"/>
      <c r="GCP397" s="0"/>
      <c r="GCQ397" s="0"/>
      <c r="GCR397" s="0"/>
      <c r="GCS397" s="0"/>
      <c r="GCT397" s="0"/>
      <c r="GCU397" s="0"/>
      <c r="GCV397" s="0"/>
      <c r="GCW397" s="0"/>
      <c r="GCX397" s="0"/>
      <c r="GCY397" s="0"/>
      <c r="GCZ397" s="0"/>
      <c r="GDA397" s="0"/>
      <c r="GDB397" s="0"/>
      <c r="GDC397" s="0"/>
      <c r="GDD397" s="0"/>
      <c r="GDE397" s="0"/>
      <c r="GDF397" s="0"/>
      <c r="GDG397" s="0"/>
      <c r="GDH397" s="0"/>
      <c r="GDI397" s="0"/>
      <c r="GDJ397" s="0"/>
      <c r="GDK397" s="0"/>
      <c r="GDL397" s="0"/>
      <c r="GDM397" s="0"/>
      <c r="GDN397" s="0"/>
      <c r="GDO397" s="0"/>
      <c r="GDP397" s="0"/>
      <c r="GDQ397" s="0"/>
      <c r="GDR397" s="0"/>
      <c r="GDS397" s="0"/>
      <c r="GDT397" s="0"/>
      <c r="GDU397" s="0"/>
      <c r="GDV397" s="0"/>
      <c r="GDW397" s="0"/>
      <c r="GDX397" s="0"/>
      <c r="GDY397" s="0"/>
      <c r="GDZ397" s="0"/>
      <c r="GEA397" s="0"/>
      <c r="GEB397" s="0"/>
      <c r="GEC397" s="0"/>
      <c r="GED397" s="0"/>
      <c r="GEE397" s="0"/>
      <c r="GEF397" s="0"/>
      <c r="GEG397" s="0"/>
      <c r="GEH397" s="0"/>
      <c r="GEI397" s="0"/>
      <c r="GEJ397" s="0"/>
      <c r="GEK397" s="0"/>
      <c r="GEL397" s="0"/>
      <c r="GEM397" s="0"/>
      <c r="GEN397" s="0"/>
      <c r="GEO397" s="0"/>
      <c r="GEP397" s="0"/>
      <c r="GEQ397" s="0"/>
      <c r="GER397" s="0"/>
      <c r="GES397" s="0"/>
      <c r="GET397" s="0"/>
      <c r="GEU397" s="0"/>
      <c r="GEV397" s="0"/>
      <c r="GEW397" s="0"/>
      <c r="GEX397" s="0"/>
      <c r="GEY397" s="0"/>
      <c r="GEZ397" s="0"/>
      <c r="GFA397" s="0"/>
      <c r="GFB397" s="0"/>
      <c r="GFC397" s="0"/>
      <c r="GFD397" s="0"/>
      <c r="GFE397" s="0"/>
      <c r="GFF397" s="0"/>
      <c r="GFG397" s="0"/>
      <c r="GFH397" s="0"/>
      <c r="GFI397" s="0"/>
      <c r="GFJ397" s="0"/>
      <c r="GFK397" s="0"/>
      <c r="GFL397" s="0"/>
      <c r="GFM397" s="0"/>
      <c r="GFN397" s="0"/>
      <c r="GFO397" s="0"/>
      <c r="GFP397" s="0"/>
      <c r="GFQ397" s="0"/>
      <c r="GFR397" s="0"/>
      <c r="GFS397" s="0"/>
      <c r="GFT397" s="0"/>
      <c r="GFU397" s="0"/>
      <c r="GFV397" s="0"/>
      <c r="GFW397" s="0"/>
      <c r="GFX397" s="0"/>
      <c r="GFY397" s="0"/>
      <c r="GFZ397" s="0"/>
      <c r="GGA397" s="0"/>
      <c r="GGB397" s="0"/>
      <c r="GGC397" s="0"/>
      <c r="GGD397" s="0"/>
      <c r="GGE397" s="0"/>
      <c r="GGF397" s="0"/>
      <c r="GGG397" s="0"/>
      <c r="GGH397" s="0"/>
      <c r="GGI397" s="0"/>
      <c r="GGJ397" s="0"/>
      <c r="GGK397" s="0"/>
      <c r="GGL397" s="0"/>
      <c r="GGM397" s="0"/>
      <c r="GGN397" s="0"/>
      <c r="GGO397" s="0"/>
      <c r="GGP397" s="0"/>
      <c r="GGQ397" s="0"/>
      <c r="GGR397" s="0"/>
      <c r="GGS397" s="0"/>
      <c r="GGT397" s="0"/>
      <c r="GGU397" s="0"/>
      <c r="GGV397" s="0"/>
      <c r="GGW397" s="0"/>
      <c r="GGX397" s="0"/>
      <c r="GGY397" s="0"/>
      <c r="GGZ397" s="0"/>
      <c r="GHA397" s="0"/>
      <c r="GHB397" s="0"/>
      <c r="GHC397" s="0"/>
      <c r="GHD397" s="0"/>
      <c r="GHE397" s="0"/>
      <c r="GHF397" s="0"/>
      <c r="GHG397" s="0"/>
      <c r="GHH397" s="0"/>
      <c r="GHI397" s="0"/>
      <c r="GHJ397" s="0"/>
      <c r="GHK397" s="0"/>
      <c r="GHL397" s="0"/>
      <c r="GHM397" s="0"/>
      <c r="GHN397" s="0"/>
      <c r="GHO397" s="0"/>
      <c r="GHP397" s="0"/>
      <c r="GHQ397" s="0"/>
      <c r="GHR397" s="0"/>
      <c r="GHS397" s="0"/>
      <c r="GHT397" s="0"/>
      <c r="GHU397" s="0"/>
      <c r="GHV397" s="0"/>
      <c r="GHW397" s="0"/>
      <c r="GHX397" s="0"/>
      <c r="GHY397" s="0"/>
      <c r="GHZ397" s="0"/>
      <c r="GIA397" s="0"/>
      <c r="GIB397" s="0"/>
      <c r="GIC397" s="0"/>
      <c r="GID397" s="0"/>
      <c r="GIE397" s="0"/>
      <c r="GIF397" s="0"/>
      <c r="GIG397" s="0"/>
      <c r="GIH397" s="0"/>
      <c r="GII397" s="0"/>
      <c r="GIJ397" s="0"/>
      <c r="GIK397" s="0"/>
      <c r="GIL397" s="0"/>
      <c r="GIM397" s="0"/>
      <c r="GIN397" s="0"/>
      <c r="GIO397" s="0"/>
      <c r="GIP397" s="0"/>
      <c r="GIQ397" s="0"/>
      <c r="GIR397" s="0"/>
      <c r="GIS397" s="0"/>
      <c r="GIT397" s="0"/>
      <c r="GIU397" s="0"/>
      <c r="GIV397" s="0"/>
      <c r="GIW397" s="0"/>
      <c r="GIX397" s="0"/>
      <c r="GIY397" s="0"/>
      <c r="GIZ397" s="0"/>
      <c r="GJA397" s="0"/>
      <c r="GJB397" s="0"/>
      <c r="GJC397" s="0"/>
      <c r="GJD397" s="0"/>
      <c r="GJE397" s="0"/>
      <c r="GJF397" s="0"/>
      <c r="GJG397" s="0"/>
      <c r="GJH397" s="0"/>
      <c r="GJI397" s="0"/>
      <c r="GJJ397" s="0"/>
      <c r="GJK397" s="0"/>
      <c r="GJL397" s="0"/>
      <c r="GJM397" s="0"/>
      <c r="GJN397" s="0"/>
      <c r="GJO397" s="0"/>
      <c r="GJP397" s="0"/>
      <c r="GJQ397" s="0"/>
      <c r="GJR397" s="0"/>
      <c r="GJS397" s="0"/>
      <c r="GJT397" s="0"/>
      <c r="GJU397" s="0"/>
      <c r="GJV397" s="0"/>
      <c r="GJW397" s="0"/>
      <c r="GJX397" s="0"/>
      <c r="GJY397" s="0"/>
      <c r="GJZ397" s="0"/>
      <c r="GKA397" s="0"/>
      <c r="GKB397" s="0"/>
      <c r="GKC397" s="0"/>
      <c r="GKD397" s="0"/>
      <c r="GKE397" s="0"/>
      <c r="GKF397" s="0"/>
      <c r="GKG397" s="0"/>
      <c r="GKH397" s="0"/>
      <c r="GKI397" s="0"/>
      <c r="GKJ397" s="0"/>
      <c r="GKK397" s="0"/>
      <c r="GKL397" s="0"/>
      <c r="GKM397" s="0"/>
      <c r="GKN397" s="0"/>
      <c r="GKO397" s="0"/>
      <c r="GKP397" s="0"/>
      <c r="GKQ397" s="0"/>
      <c r="GKR397" s="0"/>
      <c r="GKS397" s="0"/>
      <c r="GKT397" s="0"/>
      <c r="GKU397" s="0"/>
      <c r="GKV397" s="0"/>
      <c r="GKW397" s="0"/>
      <c r="GKX397" s="0"/>
      <c r="GKY397" s="0"/>
      <c r="GKZ397" s="0"/>
      <c r="GLA397" s="0"/>
      <c r="GLB397" s="0"/>
      <c r="GLC397" s="0"/>
      <c r="GLD397" s="0"/>
      <c r="GLE397" s="0"/>
      <c r="GLF397" s="0"/>
      <c r="GLG397" s="0"/>
      <c r="GLH397" s="0"/>
      <c r="GLI397" s="0"/>
      <c r="GLJ397" s="0"/>
      <c r="GLK397" s="0"/>
      <c r="GLL397" s="0"/>
      <c r="GLM397" s="0"/>
      <c r="GLN397" s="0"/>
      <c r="GLO397" s="0"/>
      <c r="GLP397" s="0"/>
      <c r="GLQ397" s="0"/>
      <c r="GLR397" s="0"/>
      <c r="GLS397" s="0"/>
      <c r="GLT397" s="0"/>
      <c r="GLU397" s="0"/>
      <c r="GLV397" s="0"/>
      <c r="GLW397" s="0"/>
      <c r="GLX397" s="0"/>
      <c r="GLY397" s="0"/>
      <c r="GLZ397" s="0"/>
      <c r="GMA397" s="0"/>
      <c r="GMB397" s="0"/>
      <c r="GMC397" s="0"/>
      <c r="GMD397" s="0"/>
      <c r="GME397" s="0"/>
      <c r="GMF397" s="0"/>
      <c r="GMG397" s="0"/>
      <c r="GMH397" s="0"/>
      <c r="GMI397" s="0"/>
      <c r="GMJ397" s="0"/>
      <c r="GMK397" s="0"/>
      <c r="GML397" s="0"/>
      <c r="GMM397" s="0"/>
      <c r="GMN397" s="0"/>
      <c r="GMO397" s="0"/>
      <c r="GMP397" s="0"/>
      <c r="GMQ397" s="0"/>
      <c r="GMR397" s="0"/>
      <c r="GMS397" s="0"/>
      <c r="GMT397" s="0"/>
      <c r="GMU397" s="0"/>
      <c r="GMV397" s="0"/>
      <c r="GMW397" s="0"/>
      <c r="GMX397" s="0"/>
      <c r="GMY397" s="0"/>
      <c r="GMZ397" s="0"/>
      <c r="GNA397" s="0"/>
      <c r="GNB397" s="0"/>
      <c r="GNC397" s="0"/>
      <c r="GND397" s="0"/>
      <c r="GNE397" s="0"/>
      <c r="GNF397" s="0"/>
      <c r="GNG397" s="0"/>
      <c r="GNH397" s="0"/>
      <c r="GNI397" s="0"/>
      <c r="GNJ397" s="0"/>
      <c r="GNK397" s="0"/>
      <c r="GNL397" s="0"/>
      <c r="GNM397" s="0"/>
      <c r="GNN397" s="0"/>
      <c r="GNO397" s="0"/>
      <c r="GNP397" s="0"/>
      <c r="GNQ397" s="0"/>
      <c r="GNR397" s="0"/>
      <c r="GNS397" s="0"/>
      <c r="GNT397" s="0"/>
      <c r="GNU397" s="0"/>
      <c r="GNV397" s="0"/>
      <c r="GNW397" s="0"/>
      <c r="GNX397" s="0"/>
      <c r="GNY397" s="0"/>
      <c r="GNZ397" s="0"/>
      <c r="GOA397" s="0"/>
      <c r="GOB397" s="0"/>
      <c r="GOC397" s="0"/>
      <c r="GOD397" s="0"/>
      <c r="GOE397" s="0"/>
      <c r="GOF397" s="0"/>
      <c r="GOG397" s="0"/>
      <c r="GOH397" s="0"/>
      <c r="GOI397" s="0"/>
      <c r="GOJ397" s="0"/>
      <c r="GOK397" s="0"/>
      <c r="GOL397" s="0"/>
      <c r="GOM397" s="0"/>
      <c r="GON397" s="0"/>
      <c r="GOO397" s="0"/>
      <c r="GOP397" s="0"/>
      <c r="GOQ397" s="0"/>
      <c r="GOR397" s="0"/>
      <c r="GOS397" s="0"/>
      <c r="GOT397" s="0"/>
      <c r="GOU397" s="0"/>
      <c r="GOV397" s="0"/>
      <c r="GOW397" s="0"/>
      <c r="GOX397" s="0"/>
      <c r="GOY397" s="0"/>
      <c r="GOZ397" s="0"/>
      <c r="GPA397" s="0"/>
      <c r="GPB397" s="0"/>
      <c r="GPC397" s="0"/>
      <c r="GPD397" s="0"/>
      <c r="GPE397" s="0"/>
      <c r="GPF397" s="0"/>
      <c r="GPG397" s="0"/>
      <c r="GPH397" s="0"/>
      <c r="GPI397" s="0"/>
      <c r="GPJ397" s="0"/>
      <c r="GPK397" s="0"/>
      <c r="GPL397" s="0"/>
      <c r="GPM397" s="0"/>
      <c r="GPN397" s="0"/>
      <c r="GPO397" s="0"/>
      <c r="GPP397" s="0"/>
      <c r="GPQ397" s="0"/>
      <c r="GPR397" s="0"/>
      <c r="GPS397" s="0"/>
      <c r="GPT397" s="0"/>
      <c r="GPU397" s="0"/>
      <c r="GPV397" s="0"/>
      <c r="GPW397" s="0"/>
      <c r="GPX397" s="0"/>
      <c r="GPY397" s="0"/>
      <c r="GPZ397" s="0"/>
      <c r="GQA397" s="0"/>
      <c r="GQB397" s="0"/>
      <c r="GQC397" s="0"/>
      <c r="GQD397" s="0"/>
      <c r="GQE397" s="0"/>
      <c r="GQF397" s="0"/>
      <c r="GQG397" s="0"/>
      <c r="GQH397" s="0"/>
      <c r="GQI397" s="0"/>
      <c r="GQJ397" s="0"/>
      <c r="GQK397" s="0"/>
      <c r="GQL397" s="0"/>
      <c r="GQM397" s="0"/>
      <c r="GQN397" s="0"/>
      <c r="GQO397" s="0"/>
      <c r="GQP397" s="0"/>
      <c r="GQQ397" s="0"/>
      <c r="GQR397" s="0"/>
      <c r="GQS397" s="0"/>
      <c r="GQT397" s="0"/>
      <c r="GQU397" s="0"/>
      <c r="GQV397" s="0"/>
      <c r="GQW397" s="0"/>
      <c r="GQX397" s="0"/>
      <c r="GQY397" s="0"/>
      <c r="GQZ397" s="0"/>
      <c r="GRA397" s="0"/>
      <c r="GRB397" s="0"/>
      <c r="GRC397" s="0"/>
      <c r="GRD397" s="0"/>
      <c r="GRE397" s="0"/>
      <c r="GRF397" s="0"/>
      <c r="GRG397" s="0"/>
      <c r="GRH397" s="0"/>
      <c r="GRI397" s="0"/>
      <c r="GRJ397" s="0"/>
      <c r="GRK397" s="0"/>
      <c r="GRL397" s="0"/>
      <c r="GRM397" s="0"/>
      <c r="GRN397" s="0"/>
      <c r="GRO397" s="0"/>
      <c r="GRP397" s="0"/>
      <c r="GRQ397" s="0"/>
      <c r="GRR397" s="0"/>
      <c r="GRS397" s="0"/>
      <c r="GRT397" s="0"/>
      <c r="GRU397" s="0"/>
      <c r="GRV397" s="0"/>
      <c r="GRW397" s="0"/>
      <c r="GRX397" s="0"/>
      <c r="GRY397" s="0"/>
      <c r="GRZ397" s="0"/>
      <c r="GSA397" s="0"/>
      <c r="GSB397" s="0"/>
      <c r="GSC397" s="0"/>
      <c r="GSD397" s="0"/>
      <c r="GSE397" s="0"/>
      <c r="GSF397" s="0"/>
      <c r="GSG397" s="0"/>
      <c r="GSH397" s="0"/>
      <c r="GSI397" s="0"/>
      <c r="GSJ397" s="0"/>
      <c r="GSK397" s="0"/>
      <c r="GSL397" s="0"/>
      <c r="GSM397" s="0"/>
      <c r="GSN397" s="0"/>
      <c r="GSO397" s="0"/>
      <c r="GSP397" s="0"/>
      <c r="GSQ397" s="0"/>
      <c r="GSR397" s="0"/>
      <c r="GSS397" s="0"/>
      <c r="GST397" s="0"/>
      <c r="GSU397" s="0"/>
      <c r="GSV397" s="0"/>
      <c r="GSW397" s="0"/>
      <c r="GSX397" s="0"/>
      <c r="GSY397" s="0"/>
      <c r="GSZ397" s="0"/>
      <c r="GTA397" s="0"/>
      <c r="GTB397" s="0"/>
      <c r="GTC397" s="0"/>
      <c r="GTD397" s="0"/>
      <c r="GTE397" s="0"/>
      <c r="GTF397" s="0"/>
      <c r="GTG397" s="0"/>
      <c r="GTH397" s="0"/>
      <c r="GTI397" s="0"/>
      <c r="GTJ397" s="0"/>
      <c r="GTK397" s="0"/>
      <c r="GTL397" s="0"/>
      <c r="GTM397" s="0"/>
      <c r="GTN397" s="0"/>
      <c r="GTO397" s="0"/>
      <c r="GTP397" s="0"/>
      <c r="GTQ397" s="0"/>
      <c r="GTR397" s="0"/>
      <c r="GTS397" s="0"/>
      <c r="GTT397" s="0"/>
      <c r="GTU397" s="0"/>
      <c r="GTV397" s="0"/>
      <c r="GTW397" s="0"/>
      <c r="GTX397" s="0"/>
      <c r="GTY397" s="0"/>
      <c r="GTZ397" s="0"/>
      <c r="GUA397" s="0"/>
      <c r="GUB397" s="0"/>
      <c r="GUC397" s="0"/>
      <c r="GUD397" s="0"/>
      <c r="GUE397" s="0"/>
      <c r="GUF397" s="0"/>
      <c r="GUG397" s="0"/>
      <c r="GUH397" s="0"/>
      <c r="GUI397" s="0"/>
      <c r="GUJ397" s="0"/>
      <c r="GUK397" s="0"/>
      <c r="GUL397" s="0"/>
      <c r="GUM397" s="0"/>
      <c r="GUN397" s="0"/>
      <c r="GUO397" s="0"/>
      <c r="GUP397" s="0"/>
      <c r="GUQ397" s="0"/>
      <c r="GUR397" s="0"/>
      <c r="GUS397" s="0"/>
      <c r="GUT397" s="0"/>
      <c r="GUU397" s="0"/>
      <c r="GUV397" s="0"/>
      <c r="GUW397" s="0"/>
      <c r="GUX397" s="0"/>
      <c r="GUY397" s="0"/>
      <c r="GUZ397" s="0"/>
      <c r="GVA397" s="0"/>
      <c r="GVB397" s="0"/>
      <c r="GVC397" s="0"/>
      <c r="GVD397" s="0"/>
      <c r="GVE397" s="0"/>
      <c r="GVF397" s="0"/>
      <c r="GVG397" s="0"/>
      <c r="GVH397" s="0"/>
      <c r="GVI397" s="0"/>
      <c r="GVJ397" s="0"/>
      <c r="GVK397" s="0"/>
      <c r="GVL397" s="0"/>
      <c r="GVM397" s="0"/>
      <c r="GVN397" s="0"/>
      <c r="GVO397" s="0"/>
      <c r="GVP397" s="0"/>
      <c r="GVQ397" s="0"/>
      <c r="GVR397" s="0"/>
      <c r="GVS397" s="0"/>
      <c r="GVT397" s="0"/>
      <c r="GVU397" s="0"/>
      <c r="GVV397" s="0"/>
      <c r="GVW397" s="0"/>
      <c r="GVX397" s="0"/>
      <c r="GVY397" s="0"/>
      <c r="GVZ397" s="0"/>
      <c r="GWA397" s="0"/>
      <c r="GWB397" s="0"/>
      <c r="GWC397" s="0"/>
      <c r="GWD397" s="0"/>
      <c r="GWE397" s="0"/>
      <c r="GWF397" s="0"/>
      <c r="GWG397" s="0"/>
      <c r="GWH397" s="0"/>
      <c r="GWI397" s="0"/>
      <c r="GWJ397" s="0"/>
      <c r="GWK397" s="0"/>
      <c r="GWL397" s="0"/>
      <c r="GWM397" s="0"/>
      <c r="GWN397" s="0"/>
      <c r="GWO397" s="0"/>
      <c r="GWP397" s="0"/>
      <c r="GWQ397" s="0"/>
      <c r="GWR397" s="0"/>
      <c r="GWS397" s="0"/>
      <c r="GWT397" s="0"/>
      <c r="GWU397" s="0"/>
      <c r="GWV397" s="0"/>
      <c r="GWW397" s="0"/>
      <c r="GWX397" s="0"/>
      <c r="GWY397" s="0"/>
      <c r="GWZ397" s="0"/>
      <c r="GXA397" s="0"/>
      <c r="GXB397" s="0"/>
      <c r="GXC397" s="0"/>
      <c r="GXD397" s="0"/>
      <c r="GXE397" s="0"/>
      <c r="GXF397" s="0"/>
      <c r="GXG397" s="0"/>
      <c r="GXH397" s="0"/>
      <c r="GXI397" s="0"/>
      <c r="GXJ397" s="0"/>
      <c r="GXK397" s="0"/>
      <c r="GXL397" s="0"/>
      <c r="GXM397" s="0"/>
      <c r="GXN397" s="0"/>
      <c r="GXO397" s="0"/>
      <c r="GXP397" s="0"/>
      <c r="GXQ397" s="0"/>
      <c r="GXR397" s="0"/>
      <c r="GXS397" s="0"/>
      <c r="GXT397" s="0"/>
      <c r="GXU397" s="0"/>
      <c r="GXV397" s="0"/>
      <c r="GXW397" s="0"/>
      <c r="GXX397" s="0"/>
      <c r="GXY397" s="0"/>
      <c r="GXZ397" s="0"/>
      <c r="GYA397" s="0"/>
      <c r="GYB397" s="0"/>
      <c r="GYC397" s="0"/>
      <c r="GYD397" s="0"/>
      <c r="GYE397" s="0"/>
      <c r="GYF397" s="0"/>
      <c r="GYG397" s="0"/>
      <c r="GYH397" s="0"/>
      <c r="GYI397" s="0"/>
      <c r="GYJ397" s="0"/>
      <c r="GYK397" s="0"/>
      <c r="GYL397" s="0"/>
      <c r="GYM397" s="0"/>
      <c r="GYN397" s="0"/>
      <c r="GYO397" s="0"/>
      <c r="GYP397" s="0"/>
      <c r="GYQ397" s="0"/>
      <c r="GYR397" s="0"/>
      <c r="GYS397" s="0"/>
      <c r="GYT397" s="0"/>
      <c r="GYU397" s="0"/>
      <c r="GYV397" s="0"/>
      <c r="GYW397" s="0"/>
      <c r="GYX397" s="0"/>
      <c r="GYY397" s="0"/>
      <c r="GYZ397" s="0"/>
      <c r="GZA397" s="0"/>
      <c r="GZB397" s="0"/>
      <c r="GZC397" s="0"/>
      <c r="GZD397" s="0"/>
      <c r="GZE397" s="0"/>
      <c r="GZF397" s="0"/>
      <c r="GZG397" s="0"/>
      <c r="GZH397" s="0"/>
      <c r="GZI397" s="0"/>
      <c r="GZJ397" s="0"/>
      <c r="GZK397" s="0"/>
      <c r="GZL397" s="0"/>
      <c r="GZM397" s="0"/>
      <c r="GZN397" s="0"/>
      <c r="GZO397" s="0"/>
      <c r="GZP397" s="0"/>
      <c r="GZQ397" s="0"/>
      <c r="GZR397" s="0"/>
      <c r="GZS397" s="0"/>
      <c r="GZT397" s="0"/>
      <c r="GZU397" s="0"/>
      <c r="GZV397" s="0"/>
      <c r="GZW397" s="0"/>
      <c r="GZX397" s="0"/>
      <c r="GZY397" s="0"/>
      <c r="GZZ397" s="0"/>
      <c r="HAA397" s="0"/>
      <c r="HAB397" s="0"/>
      <c r="HAC397" s="0"/>
      <c r="HAD397" s="0"/>
      <c r="HAE397" s="0"/>
      <c r="HAF397" s="0"/>
      <c r="HAG397" s="0"/>
      <c r="HAH397" s="0"/>
      <c r="HAI397" s="0"/>
      <c r="HAJ397" s="0"/>
      <c r="HAK397" s="0"/>
      <c r="HAL397" s="0"/>
      <c r="HAM397" s="0"/>
      <c r="HAN397" s="0"/>
      <c r="HAO397" s="0"/>
      <c r="HAP397" s="0"/>
      <c r="HAQ397" s="0"/>
      <c r="HAR397" s="0"/>
      <c r="HAS397" s="0"/>
      <c r="HAT397" s="0"/>
      <c r="HAU397" s="0"/>
      <c r="HAV397" s="0"/>
      <c r="HAW397" s="0"/>
      <c r="HAX397" s="0"/>
      <c r="HAY397" s="0"/>
      <c r="HAZ397" s="0"/>
      <c r="HBA397" s="0"/>
      <c r="HBB397" s="0"/>
      <c r="HBC397" s="0"/>
      <c r="HBD397" s="0"/>
      <c r="HBE397" s="0"/>
      <c r="HBF397" s="0"/>
      <c r="HBG397" s="0"/>
      <c r="HBH397" s="0"/>
      <c r="HBI397" s="0"/>
      <c r="HBJ397" s="0"/>
      <c r="HBK397" s="0"/>
      <c r="HBL397" s="0"/>
      <c r="HBM397" s="0"/>
      <c r="HBN397" s="0"/>
      <c r="HBO397" s="0"/>
      <c r="HBP397" s="0"/>
      <c r="HBQ397" s="0"/>
      <c r="HBR397" s="0"/>
      <c r="HBS397" s="0"/>
      <c r="HBT397" s="0"/>
      <c r="HBU397" s="0"/>
      <c r="HBV397" s="0"/>
      <c r="HBW397" s="0"/>
      <c r="HBX397" s="0"/>
      <c r="HBY397" s="0"/>
      <c r="HBZ397" s="0"/>
      <c r="HCA397" s="0"/>
      <c r="HCB397" s="0"/>
      <c r="HCC397" s="0"/>
      <c r="HCD397" s="0"/>
      <c r="HCE397" s="0"/>
      <c r="HCF397" s="0"/>
      <c r="HCG397" s="0"/>
      <c r="HCH397" s="0"/>
      <c r="HCI397" s="0"/>
      <c r="HCJ397" s="0"/>
      <c r="HCK397" s="0"/>
      <c r="HCL397" s="0"/>
      <c r="HCM397" s="0"/>
      <c r="HCN397" s="0"/>
      <c r="HCO397" s="0"/>
      <c r="HCP397" s="0"/>
      <c r="HCQ397" s="0"/>
      <c r="HCR397" s="0"/>
      <c r="HCS397" s="0"/>
      <c r="HCT397" s="0"/>
      <c r="HCU397" s="0"/>
      <c r="HCV397" s="0"/>
      <c r="HCW397" s="0"/>
      <c r="HCX397" s="0"/>
      <c r="HCY397" s="0"/>
      <c r="HCZ397" s="0"/>
      <c r="HDA397" s="0"/>
      <c r="HDB397" s="0"/>
      <c r="HDC397" s="0"/>
      <c r="HDD397" s="0"/>
      <c r="HDE397" s="0"/>
      <c r="HDF397" s="0"/>
      <c r="HDG397" s="0"/>
      <c r="HDH397" s="0"/>
      <c r="HDI397" s="0"/>
      <c r="HDJ397" s="0"/>
      <c r="HDK397" s="0"/>
      <c r="HDL397" s="0"/>
      <c r="HDM397" s="0"/>
      <c r="HDN397" s="0"/>
      <c r="HDO397" s="0"/>
      <c r="HDP397" s="0"/>
      <c r="HDQ397" s="0"/>
      <c r="HDR397" s="0"/>
      <c r="HDS397" s="0"/>
      <c r="HDT397" s="0"/>
      <c r="HDU397" s="0"/>
      <c r="HDV397" s="0"/>
      <c r="HDW397" s="0"/>
      <c r="HDX397" s="0"/>
      <c r="HDY397" s="0"/>
      <c r="HDZ397" s="0"/>
      <c r="HEA397" s="0"/>
      <c r="HEB397" s="0"/>
      <c r="HEC397" s="0"/>
      <c r="HED397" s="0"/>
      <c r="HEE397" s="0"/>
      <c r="HEF397" s="0"/>
      <c r="HEG397" s="0"/>
      <c r="HEH397" s="0"/>
      <c r="HEI397" s="0"/>
      <c r="HEJ397" s="0"/>
      <c r="HEK397" s="0"/>
      <c r="HEL397" s="0"/>
      <c r="HEM397" s="0"/>
      <c r="HEN397" s="0"/>
      <c r="HEO397" s="0"/>
      <c r="HEP397" s="0"/>
      <c r="HEQ397" s="0"/>
      <c r="HER397" s="0"/>
      <c r="HES397" s="0"/>
      <c r="HET397" s="0"/>
      <c r="HEU397" s="0"/>
      <c r="HEV397" s="0"/>
      <c r="HEW397" s="0"/>
      <c r="HEX397" s="0"/>
      <c r="HEY397" s="0"/>
      <c r="HEZ397" s="0"/>
      <c r="HFA397" s="0"/>
      <c r="HFB397" s="0"/>
      <c r="HFC397" s="0"/>
      <c r="HFD397" s="0"/>
      <c r="HFE397" s="0"/>
      <c r="HFF397" s="0"/>
      <c r="HFG397" s="0"/>
      <c r="HFH397" s="0"/>
      <c r="HFI397" s="0"/>
      <c r="HFJ397" s="0"/>
      <c r="HFK397" s="0"/>
      <c r="HFL397" s="0"/>
      <c r="HFM397" s="0"/>
      <c r="HFN397" s="0"/>
      <c r="HFO397" s="0"/>
      <c r="HFP397" s="0"/>
      <c r="HFQ397" s="0"/>
      <c r="HFR397" s="0"/>
      <c r="HFS397" s="0"/>
      <c r="HFT397" s="0"/>
      <c r="HFU397" s="0"/>
      <c r="HFV397" s="0"/>
      <c r="HFW397" s="0"/>
      <c r="HFX397" s="0"/>
      <c r="HFY397" s="0"/>
      <c r="HFZ397" s="0"/>
      <c r="HGA397" s="0"/>
      <c r="HGB397" s="0"/>
      <c r="HGC397" s="0"/>
      <c r="HGD397" s="0"/>
      <c r="HGE397" s="0"/>
      <c r="HGF397" s="0"/>
      <c r="HGG397" s="0"/>
      <c r="HGH397" s="0"/>
      <c r="HGI397" s="0"/>
      <c r="HGJ397" s="0"/>
      <c r="HGK397" s="0"/>
      <c r="HGL397" s="0"/>
      <c r="HGM397" s="0"/>
      <c r="HGN397" s="0"/>
      <c r="HGO397" s="0"/>
      <c r="HGP397" s="0"/>
      <c r="HGQ397" s="0"/>
      <c r="HGR397" s="0"/>
      <c r="HGS397" s="0"/>
      <c r="HGT397" s="0"/>
      <c r="HGU397" s="0"/>
      <c r="HGV397" s="0"/>
      <c r="HGW397" s="0"/>
      <c r="HGX397" s="0"/>
      <c r="HGY397" s="0"/>
      <c r="HGZ397" s="0"/>
      <c r="HHA397" s="0"/>
      <c r="HHB397" s="0"/>
      <c r="HHC397" s="0"/>
      <c r="HHD397" s="0"/>
      <c r="HHE397" s="0"/>
      <c r="HHF397" s="0"/>
      <c r="HHG397" s="0"/>
      <c r="HHH397" s="0"/>
      <c r="HHI397" s="0"/>
      <c r="HHJ397" s="0"/>
      <c r="HHK397" s="0"/>
      <c r="HHL397" s="0"/>
      <c r="HHM397" s="0"/>
      <c r="HHN397" s="0"/>
      <c r="HHO397" s="0"/>
      <c r="HHP397" s="0"/>
      <c r="HHQ397" s="0"/>
      <c r="HHR397" s="0"/>
      <c r="HHS397" s="0"/>
      <c r="HHT397" s="0"/>
      <c r="HHU397" s="0"/>
      <c r="HHV397" s="0"/>
      <c r="HHW397" s="0"/>
      <c r="HHX397" s="0"/>
      <c r="HHY397" s="0"/>
      <c r="HHZ397" s="0"/>
      <c r="HIA397" s="0"/>
      <c r="HIB397" s="0"/>
      <c r="HIC397" s="0"/>
      <c r="HID397" s="0"/>
      <c r="HIE397" s="0"/>
      <c r="HIF397" s="0"/>
      <c r="HIG397" s="0"/>
      <c r="HIH397" s="0"/>
      <c r="HII397" s="0"/>
      <c r="HIJ397" s="0"/>
      <c r="HIK397" s="0"/>
      <c r="HIL397" s="0"/>
      <c r="HIM397" s="0"/>
      <c r="HIN397" s="0"/>
      <c r="HIO397" s="0"/>
      <c r="HIP397" s="0"/>
      <c r="HIQ397" s="0"/>
      <c r="HIR397" s="0"/>
      <c r="HIS397" s="0"/>
      <c r="HIT397" s="0"/>
      <c r="HIU397" s="0"/>
      <c r="HIV397" s="0"/>
      <c r="HIW397" s="0"/>
      <c r="HIX397" s="0"/>
      <c r="HIY397" s="0"/>
      <c r="HIZ397" s="0"/>
      <c r="HJA397" s="0"/>
      <c r="HJB397" s="0"/>
      <c r="HJC397" s="0"/>
      <c r="HJD397" s="0"/>
      <c r="HJE397" s="0"/>
      <c r="HJF397" s="0"/>
      <c r="HJG397" s="0"/>
      <c r="HJH397" s="0"/>
      <c r="HJI397" s="0"/>
      <c r="HJJ397" s="0"/>
      <c r="HJK397" s="0"/>
      <c r="HJL397" s="0"/>
      <c r="HJM397" s="0"/>
      <c r="HJN397" s="0"/>
      <c r="HJO397" s="0"/>
      <c r="HJP397" s="0"/>
      <c r="HJQ397" s="0"/>
      <c r="HJR397" s="0"/>
      <c r="HJS397" s="0"/>
      <c r="HJT397" s="0"/>
      <c r="HJU397" s="0"/>
      <c r="HJV397" s="0"/>
      <c r="HJW397" s="0"/>
      <c r="HJX397" s="0"/>
      <c r="HJY397" s="0"/>
      <c r="HJZ397" s="0"/>
      <c r="HKA397" s="0"/>
      <c r="HKB397" s="0"/>
      <c r="HKC397" s="0"/>
      <c r="HKD397" s="0"/>
      <c r="HKE397" s="0"/>
      <c r="HKF397" s="0"/>
      <c r="HKG397" s="0"/>
      <c r="HKH397" s="0"/>
      <c r="HKI397" s="0"/>
      <c r="HKJ397" s="0"/>
      <c r="HKK397" s="0"/>
      <c r="HKL397" s="0"/>
      <c r="HKM397" s="0"/>
      <c r="HKN397" s="0"/>
      <c r="HKO397" s="0"/>
      <c r="HKP397" s="0"/>
      <c r="HKQ397" s="0"/>
      <c r="HKR397" s="0"/>
      <c r="HKS397" s="0"/>
      <c r="HKT397" s="0"/>
      <c r="HKU397" s="0"/>
      <c r="HKV397" s="0"/>
      <c r="HKW397" s="0"/>
      <c r="HKX397" s="0"/>
      <c r="HKY397" s="0"/>
      <c r="HKZ397" s="0"/>
      <c r="HLA397" s="0"/>
      <c r="HLB397" s="0"/>
      <c r="HLC397" s="0"/>
      <c r="HLD397" s="0"/>
      <c r="HLE397" s="0"/>
      <c r="HLF397" s="0"/>
      <c r="HLG397" s="0"/>
      <c r="HLH397" s="0"/>
      <c r="HLI397" s="0"/>
      <c r="HLJ397" s="0"/>
      <c r="HLK397" s="0"/>
      <c r="HLL397" s="0"/>
      <c r="HLM397" s="0"/>
      <c r="HLN397" s="0"/>
      <c r="HLO397" s="0"/>
      <c r="HLP397" s="0"/>
      <c r="HLQ397" s="0"/>
      <c r="HLR397" s="0"/>
      <c r="HLS397" s="0"/>
      <c r="HLT397" s="0"/>
      <c r="HLU397" s="0"/>
      <c r="HLV397" s="0"/>
      <c r="HLW397" s="0"/>
      <c r="HLX397" s="0"/>
      <c r="HLY397" s="0"/>
      <c r="HLZ397" s="0"/>
      <c r="HMA397" s="0"/>
      <c r="HMB397" s="0"/>
      <c r="HMC397" s="0"/>
      <c r="HMD397" s="0"/>
      <c r="HME397" s="0"/>
      <c r="HMF397" s="0"/>
      <c r="HMG397" s="0"/>
      <c r="HMH397" s="0"/>
      <c r="HMI397" s="0"/>
      <c r="HMJ397" s="0"/>
      <c r="HMK397" s="0"/>
      <c r="HML397" s="0"/>
      <c r="HMM397" s="0"/>
      <c r="HMN397" s="0"/>
      <c r="HMO397" s="0"/>
      <c r="HMP397" s="0"/>
      <c r="HMQ397" s="0"/>
      <c r="HMR397" s="0"/>
      <c r="HMS397" s="0"/>
      <c r="HMT397" s="0"/>
      <c r="HMU397" s="0"/>
      <c r="HMV397" s="0"/>
      <c r="HMW397" s="0"/>
      <c r="HMX397" s="0"/>
      <c r="HMY397" s="0"/>
      <c r="HMZ397" s="0"/>
      <c r="HNA397" s="0"/>
      <c r="HNB397" s="0"/>
      <c r="HNC397" s="0"/>
      <c r="HND397" s="0"/>
      <c r="HNE397" s="0"/>
      <c r="HNF397" s="0"/>
      <c r="HNG397" s="0"/>
      <c r="HNH397" s="0"/>
      <c r="HNI397" s="0"/>
      <c r="HNJ397" s="0"/>
      <c r="HNK397" s="0"/>
      <c r="HNL397" s="0"/>
      <c r="HNM397" s="0"/>
      <c r="HNN397" s="0"/>
      <c r="HNO397" s="0"/>
      <c r="HNP397" s="0"/>
      <c r="HNQ397" s="0"/>
      <c r="HNR397" s="0"/>
      <c r="HNS397" s="0"/>
      <c r="HNT397" s="0"/>
      <c r="HNU397" s="0"/>
      <c r="HNV397" s="0"/>
      <c r="HNW397" s="0"/>
      <c r="HNX397" s="0"/>
      <c r="HNY397" s="0"/>
      <c r="HNZ397" s="0"/>
      <c r="HOA397" s="0"/>
      <c r="HOB397" s="0"/>
      <c r="HOC397" s="0"/>
      <c r="HOD397" s="0"/>
      <c r="HOE397" s="0"/>
      <c r="HOF397" s="0"/>
      <c r="HOG397" s="0"/>
      <c r="HOH397" s="0"/>
      <c r="HOI397" s="0"/>
      <c r="HOJ397" s="0"/>
      <c r="HOK397" s="0"/>
      <c r="HOL397" s="0"/>
      <c r="HOM397" s="0"/>
      <c r="HON397" s="0"/>
      <c r="HOO397" s="0"/>
      <c r="HOP397" s="0"/>
      <c r="HOQ397" s="0"/>
      <c r="HOR397" s="0"/>
      <c r="HOS397" s="0"/>
      <c r="HOT397" s="0"/>
      <c r="HOU397" s="0"/>
      <c r="HOV397" s="0"/>
      <c r="HOW397" s="0"/>
      <c r="HOX397" s="0"/>
      <c r="HOY397" s="0"/>
      <c r="HOZ397" s="0"/>
      <c r="HPA397" s="0"/>
      <c r="HPB397" s="0"/>
      <c r="HPC397" s="0"/>
      <c r="HPD397" s="0"/>
      <c r="HPE397" s="0"/>
      <c r="HPF397" s="0"/>
      <c r="HPG397" s="0"/>
      <c r="HPH397" s="0"/>
      <c r="HPI397" s="0"/>
      <c r="HPJ397" s="0"/>
      <c r="HPK397" s="0"/>
      <c r="HPL397" s="0"/>
      <c r="HPM397" s="0"/>
      <c r="HPN397" s="0"/>
      <c r="HPO397" s="0"/>
      <c r="HPP397" s="0"/>
      <c r="HPQ397" s="0"/>
      <c r="HPR397" s="0"/>
      <c r="HPS397" s="0"/>
      <c r="HPT397" s="0"/>
      <c r="HPU397" s="0"/>
      <c r="HPV397" s="0"/>
      <c r="HPW397" s="0"/>
      <c r="HPX397" s="0"/>
      <c r="HPY397" s="0"/>
      <c r="HPZ397" s="0"/>
      <c r="HQA397" s="0"/>
      <c r="HQB397" s="0"/>
      <c r="HQC397" s="0"/>
      <c r="HQD397" s="0"/>
      <c r="HQE397" s="0"/>
      <c r="HQF397" s="0"/>
      <c r="HQG397" s="0"/>
      <c r="HQH397" s="0"/>
      <c r="HQI397" s="0"/>
      <c r="HQJ397" s="0"/>
      <c r="HQK397" s="0"/>
      <c r="HQL397" s="0"/>
      <c r="HQM397" s="0"/>
      <c r="HQN397" s="0"/>
      <c r="HQO397" s="0"/>
      <c r="HQP397" s="0"/>
      <c r="HQQ397" s="0"/>
      <c r="HQR397" s="0"/>
      <c r="HQS397" s="0"/>
      <c r="HQT397" s="0"/>
      <c r="HQU397" s="0"/>
      <c r="HQV397" s="0"/>
      <c r="HQW397" s="0"/>
      <c r="HQX397" s="0"/>
      <c r="HQY397" s="0"/>
      <c r="HQZ397" s="0"/>
      <c r="HRA397" s="0"/>
      <c r="HRB397" s="0"/>
      <c r="HRC397" s="0"/>
      <c r="HRD397" s="0"/>
      <c r="HRE397" s="0"/>
      <c r="HRF397" s="0"/>
      <c r="HRG397" s="0"/>
      <c r="HRH397" s="0"/>
      <c r="HRI397" s="0"/>
      <c r="HRJ397" s="0"/>
      <c r="HRK397" s="0"/>
      <c r="HRL397" s="0"/>
      <c r="HRM397" s="0"/>
      <c r="HRN397" s="0"/>
      <c r="HRO397" s="0"/>
      <c r="HRP397" s="0"/>
      <c r="HRQ397" s="0"/>
      <c r="HRR397" s="0"/>
      <c r="HRS397" s="0"/>
      <c r="HRT397" s="0"/>
      <c r="HRU397" s="0"/>
      <c r="HRV397" s="0"/>
      <c r="HRW397" s="0"/>
      <c r="HRX397" s="0"/>
      <c r="HRY397" s="0"/>
      <c r="HRZ397" s="0"/>
      <c r="HSA397" s="0"/>
      <c r="HSB397" s="0"/>
      <c r="HSC397" s="0"/>
      <c r="HSD397" s="0"/>
      <c r="HSE397" s="0"/>
      <c r="HSF397" s="0"/>
      <c r="HSG397" s="0"/>
      <c r="HSH397" s="0"/>
      <c r="HSI397" s="0"/>
      <c r="HSJ397" s="0"/>
      <c r="HSK397" s="0"/>
      <c r="HSL397" s="0"/>
      <c r="HSM397" s="0"/>
      <c r="HSN397" s="0"/>
      <c r="HSO397" s="0"/>
      <c r="HSP397" s="0"/>
      <c r="HSQ397" s="0"/>
      <c r="HSR397" s="0"/>
      <c r="HSS397" s="0"/>
      <c r="HST397" s="0"/>
      <c r="HSU397" s="0"/>
      <c r="HSV397" s="0"/>
      <c r="HSW397" s="0"/>
      <c r="HSX397" s="0"/>
      <c r="HSY397" s="0"/>
      <c r="HSZ397" s="0"/>
      <c r="HTA397" s="0"/>
      <c r="HTB397" s="0"/>
      <c r="HTC397" s="0"/>
      <c r="HTD397" s="0"/>
      <c r="HTE397" s="0"/>
      <c r="HTF397" s="0"/>
      <c r="HTG397" s="0"/>
      <c r="HTH397" s="0"/>
      <c r="HTI397" s="0"/>
      <c r="HTJ397" s="0"/>
      <c r="HTK397" s="0"/>
      <c r="HTL397" s="0"/>
      <c r="HTM397" s="0"/>
      <c r="HTN397" s="0"/>
      <c r="HTO397" s="0"/>
      <c r="HTP397" s="0"/>
      <c r="HTQ397" s="0"/>
      <c r="HTR397" s="0"/>
      <c r="HTS397" s="0"/>
      <c r="HTT397" s="0"/>
      <c r="HTU397" s="0"/>
      <c r="HTV397" s="0"/>
      <c r="HTW397" s="0"/>
      <c r="HTX397" s="0"/>
      <c r="HTY397" s="0"/>
      <c r="HTZ397" s="0"/>
      <c r="HUA397" s="0"/>
      <c r="HUB397" s="0"/>
      <c r="HUC397" s="0"/>
      <c r="HUD397" s="0"/>
      <c r="HUE397" s="0"/>
      <c r="HUF397" s="0"/>
      <c r="HUG397" s="0"/>
      <c r="HUH397" s="0"/>
      <c r="HUI397" s="0"/>
      <c r="HUJ397" s="0"/>
      <c r="HUK397" s="0"/>
      <c r="HUL397" s="0"/>
      <c r="HUM397" s="0"/>
      <c r="HUN397" s="0"/>
      <c r="HUO397" s="0"/>
      <c r="HUP397" s="0"/>
      <c r="HUQ397" s="0"/>
      <c r="HUR397" s="0"/>
      <c r="HUS397" s="0"/>
      <c r="HUT397" s="0"/>
      <c r="HUU397" s="0"/>
      <c r="HUV397" s="0"/>
      <c r="HUW397" s="0"/>
      <c r="HUX397" s="0"/>
      <c r="HUY397" s="0"/>
      <c r="HUZ397" s="0"/>
      <c r="HVA397" s="0"/>
      <c r="HVB397" s="0"/>
      <c r="HVC397" s="0"/>
      <c r="HVD397" s="0"/>
      <c r="HVE397" s="0"/>
      <c r="HVF397" s="0"/>
      <c r="HVG397" s="0"/>
      <c r="HVH397" s="0"/>
      <c r="HVI397" s="0"/>
      <c r="HVJ397" s="0"/>
      <c r="HVK397" s="0"/>
      <c r="HVL397" s="0"/>
      <c r="HVM397" s="0"/>
      <c r="HVN397" s="0"/>
      <c r="HVO397" s="0"/>
      <c r="HVP397" s="0"/>
      <c r="HVQ397" s="0"/>
      <c r="HVR397" s="0"/>
      <c r="HVS397" s="0"/>
      <c r="HVT397" s="0"/>
      <c r="HVU397" s="0"/>
      <c r="HVV397" s="0"/>
      <c r="HVW397" s="0"/>
      <c r="HVX397" s="0"/>
      <c r="HVY397" s="0"/>
      <c r="HVZ397" s="0"/>
      <c r="HWA397" s="0"/>
      <c r="HWB397" s="0"/>
      <c r="HWC397" s="0"/>
      <c r="HWD397" s="0"/>
      <c r="HWE397" s="0"/>
      <c r="HWF397" s="0"/>
      <c r="HWG397" s="0"/>
      <c r="HWH397" s="0"/>
      <c r="HWI397" s="0"/>
      <c r="HWJ397" s="0"/>
      <c r="HWK397" s="0"/>
      <c r="HWL397" s="0"/>
      <c r="HWM397" s="0"/>
      <c r="HWN397" s="0"/>
      <c r="HWO397" s="0"/>
      <c r="HWP397" s="0"/>
      <c r="HWQ397" s="0"/>
      <c r="HWR397" s="0"/>
      <c r="HWS397" s="0"/>
      <c r="HWT397" s="0"/>
      <c r="HWU397" s="0"/>
      <c r="HWV397" s="0"/>
      <c r="HWW397" s="0"/>
      <c r="HWX397" s="0"/>
      <c r="HWY397" s="0"/>
      <c r="HWZ397" s="0"/>
      <c r="HXA397" s="0"/>
      <c r="HXB397" s="0"/>
      <c r="HXC397" s="0"/>
      <c r="HXD397" s="0"/>
      <c r="HXE397" s="0"/>
      <c r="HXF397" s="0"/>
      <c r="HXG397" s="0"/>
      <c r="HXH397" s="0"/>
      <c r="HXI397" s="0"/>
      <c r="HXJ397" s="0"/>
      <c r="HXK397" s="0"/>
      <c r="HXL397" s="0"/>
      <c r="HXM397" s="0"/>
      <c r="HXN397" s="0"/>
      <c r="HXO397" s="0"/>
      <c r="HXP397" s="0"/>
      <c r="HXQ397" s="0"/>
      <c r="HXR397" s="0"/>
      <c r="HXS397" s="0"/>
      <c r="HXT397" s="0"/>
      <c r="HXU397" s="0"/>
      <c r="HXV397" s="0"/>
      <c r="HXW397" s="0"/>
      <c r="HXX397" s="0"/>
      <c r="HXY397" s="0"/>
      <c r="HXZ397" s="0"/>
      <c r="HYA397" s="0"/>
      <c r="HYB397" s="0"/>
      <c r="HYC397" s="0"/>
      <c r="HYD397" s="0"/>
      <c r="HYE397" s="0"/>
      <c r="HYF397" s="0"/>
      <c r="HYG397" s="0"/>
      <c r="HYH397" s="0"/>
      <c r="HYI397" s="0"/>
      <c r="HYJ397" s="0"/>
      <c r="HYK397" s="0"/>
      <c r="HYL397" s="0"/>
      <c r="HYM397" s="0"/>
      <c r="HYN397" s="0"/>
      <c r="HYO397" s="0"/>
      <c r="HYP397" s="0"/>
      <c r="HYQ397" s="0"/>
      <c r="HYR397" s="0"/>
      <c r="HYS397" s="0"/>
      <c r="HYT397" s="0"/>
      <c r="HYU397" s="0"/>
      <c r="HYV397" s="0"/>
      <c r="HYW397" s="0"/>
      <c r="HYX397" s="0"/>
      <c r="HYY397" s="0"/>
      <c r="HYZ397" s="0"/>
      <c r="HZA397" s="0"/>
      <c r="HZB397" s="0"/>
      <c r="HZC397" s="0"/>
      <c r="HZD397" s="0"/>
      <c r="HZE397" s="0"/>
      <c r="HZF397" s="0"/>
      <c r="HZG397" s="0"/>
      <c r="HZH397" s="0"/>
      <c r="HZI397" s="0"/>
      <c r="HZJ397" s="0"/>
      <c r="HZK397" s="0"/>
      <c r="HZL397" s="0"/>
      <c r="HZM397" s="0"/>
      <c r="HZN397" s="0"/>
      <c r="HZO397" s="0"/>
      <c r="HZP397" s="0"/>
      <c r="HZQ397" s="0"/>
      <c r="HZR397" s="0"/>
      <c r="HZS397" s="0"/>
      <c r="HZT397" s="0"/>
      <c r="HZU397" s="0"/>
      <c r="HZV397" s="0"/>
      <c r="HZW397" s="0"/>
      <c r="HZX397" s="0"/>
      <c r="HZY397" s="0"/>
      <c r="HZZ397" s="0"/>
      <c r="IAA397" s="0"/>
      <c r="IAB397" s="0"/>
      <c r="IAC397" s="0"/>
      <c r="IAD397" s="0"/>
      <c r="IAE397" s="0"/>
      <c r="IAF397" s="0"/>
      <c r="IAG397" s="0"/>
      <c r="IAH397" s="0"/>
      <c r="IAI397" s="0"/>
      <c r="IAJ397" s="0"/>
      <c r="IAK397" s="0"/>
      <c r="IAL397" s="0"/>
      <c r="IAM397" s="0"/>
      <c r="IAN397" s="0"/>
      <c r="IAO397" s="0"/>
      <c r="IAP397" s="0"/>
      <c r="IAQ397" s="0"/>
      <c r="IAR397" s="0"/>
      <c r="IAS397" s="0"/>
      <c r="IAT397" s="0"/>
      <c r="IAU397" s="0"/>
      <c r="IAV397" s="0"/>
      <c r="IAW397" s="0"/>
      <c r="IAX397" s="0"/>
      <c r="IAY397" s="0"/>
      <c r="IAZ397" s="0"/>
      <c r="IBA397" s="0"/>
      <c r="IBB397" s="0"/>
      <c r="IBC397" s="0"/>
      <c r="IBD397" s="0"/>
      <c r="IBE397" s="0"/>
      <c r="IBF397" s="0"/>
      <c r="IBG397" s="0"/>
      <c r="IBH397" s="0"/>
      <c r="IBI397" s="0"/>
      <c r="IBJ397" s="0"/>
      <c r="IBK397" s="0"/>
      <c r="IBL397" s="0"/>
      <c r="IBM397" s="0"/>
      <c r="IBN397" s="0"/>
      <c r="IBO397" s="0"/>
      <c r="IBP397" s="0"/>
      <c r="IBQ397" s="0"/>
      <c r="IBR397" s="0"/>
      <c r="IBS397" s="0"/>
      <c r="IBT397" s="0"/>
      <c r="IBU397" s="0"/>
      <c r="IBV397" s="0"/>
      <c r="IBW397" s="0"/>
      <c r="IBX397" s="0"/>
      <c r="IBY397" s="0"/>
      <c r="IBZ397" s="0"/>
      <c r="ICA397" s="0"/>
      <c r="ICB397" s="0"/>
      <c r="ICC397" s="0"/>
      <c r="ICD397" s="0"/>
      <c r="ICE397" s="0"/>
      <c r="ICF397" s="0"/>
      <c r="ICG397" s="0"/>
      <c r="ICH397" s="0"/>
      <c r="ICI397" s="0"/>
      <c r="ICJ397" s="0"/>
      <c r="ICK397" s="0"/>
      <c r="ICL397" s="0"/>
      <c r="ICM397" s="0"/>
      <c r="ICN397" s="0"/>
      <c r="ICO397" s="0"/>
      <c r="ICP397" s="0"/>
      <c r="ICQ397" s="0"/>
      <c r="ICR397" s="0"/>
      <c r="ICS397" s="0"/>
      <c r="ICT397" s="0"/>
      <c r="ICU397" s="0"/>
      <c r="ICV397" s="0"/>
      <c r="ICW397" s="0"/>
      <c r="ICX397" s="0"/>
      <c r="ICY397" s="0"/>
      <c r="ICZ397" s="0"/>
      <c r="IDA397" s="0"/>
      <c r="IDB397" s="0"/>
      <c r="IDC397" s="0"/>
      <c r="IDD397" s="0"/>
      <c r="IDE397" s="0"/>
      <c r="IDF397" s="0"/>
      <c r="IDG397" s="0"/>
      <c r="IDH397" s="0"/>
      <c r="IDI397" s="0"/>
      <c r="IDJ397" s="0"/>
      <c r="IDK397" s="0"/>
      <c r="IDL397" s="0"/>
      <c r="IDM397" s="0"/>
      <c r="IDN397" s="0"/>
      <c r="IDO397" s="0"/>
      <c r="IDP397" s="0"/>
      <c r="IDQ397" s="0"/>
      <c r="IDR397" s="0"/>
      <c r="IDS397" s="0"/>
      <c r="IDT397" s="0"/>
      <c r="IDU397" s="0"/>
      <c r="IDV397" s="0"/>
      <c r="IDW397" s="0"/>
      <c r="IDX397" s="0"/>
      <c r="IDY397" s="0"/>
      <c r="IDZ397" s="0"/>
      <c r="IEA397" s="0"/>
      <c r="IEB397" s="0"/>
      <c r="IEC397" s="0"/>
      <c r="IED397" s="0"/>
      <c r="IEE397" s="0"/>
      <c r="IEF397" s="0"/>
      <c r="IEG397" s="0"/>
      <c r="IEH397" s="0"/>
      <c r="IEI397" s="0"/>
      <c r="IEJ397" s="0"/>
      <c r="IEK397" s="0"/>
      <c r="IEL397" s="0"/>
      <c r="IEM397" s="0"/>
      <c r="IEN397" s="0"/>
      <c r="IEO397" s="0"/>
      <c r="IEP397" s="0"/>
      <c r="IEQ397" s="0"/>
      <c r="IER397" s="0"/>
      <c r="IES397" s="0"/>
      <c r="IET397" s="0"/>
      <c r="IEU397" s="0"/>
      <c r="IEV397" s="0"/>
      <c r="IEW397" s="0"/>
      <c r="IEX397" s="0"/>
      <c r="IEY397" s="0"/>
      <c r="IEZ397" s="0"/>
      <c r="IFA397" s="0"/>
      <c r="IFB397" s="0"/>
      <c r="IFC397" s="0"/>
      <c r="IFD397" s="0"/>
      <c r="IFE397" s="0"/>
      <c r="IFF397" s="0"/>
      <c r="IFG397" s="0"/>
      <c r="IFH397" s="0"/>
      <c r="IFI397" s="0"/>
      <c r="IFJ397" s="0"/>
      <c r="IFK397" s="0"/>
      <c r="IFL397" s="0"/>
      <c r="IFM397" s="0"/>
      <c r="IFN397" s="0"/>
      <c r="IFO397" s="0"/>
      <c r="IFP397" s="0"/>
      <c r="IFQ397" s="0"/>
      <c r="IFR397" s="0"/>
      <c r="IFS397" s="0"/>
      <c r="IFT397" s="0"/>
      <c r="IFU397" s="0"/>
      <c r="IFV397" s="0"/>
      <c r="IFW397" s="0"/>
      <c r="IFX397" s="0"/>
      <c r="IFY397" s="0"/>
      <c r="IFZ397" s="0"/>
      <c r="IGA397" s="0"/>
      <c r="IGB397" s="0"/>
      <c r="IGC397" s="0"/>
      <c r="IGD397" s="0"/>
      <c r="IGE397" s="0"/>
      <c r="IGF397" s="0"/>
      <c r="IGG397" s="0"/>
      <c r="IGH397" s="0"/>
      <c r="IGI397" s="0"/>
      <c r="IGJ397" s="0"/>
      <c r="IGK397" s="0"/>
      <c r="IGL397" s="0"/>
      <c r="IGM397" s="0"/>
      <c r="IGN397" s="0"/>
      <c r="IGO397" s="0"/>
      <c r="IGP397" s="0"/>
      <c r="IGQ397" s="0"/>
      <c r="IGR397" s="0"/>
      <c r="IGS397" s="0"/>
      <c r="IGT397" s="0"/>
      <c r="IGU397" s="0"/>
      <c r="IGV397" s="0"/>
      <c r="IGW397" s="0"/>
      <c r="IGX397" s="0"/>
      <c r="IGY397" s="0"/>
      <c r="IGZ397" s="0"/>
      <c r="IHA397" s="0"/>
      <c r="IHB397" s="0"/>
      <c r="IHC397" s="0"/>
      <c r="IHD397" s="0"/>
      <c r="IHE397" s="0"/>
      <c r="IHF397" s="0"/>
      <c r="IHG397" s="0"/>
      <c r="IHH397" s="0"/>
      <c r="IHI397" s="0"/>
      <c r="IHJ397" s="0"/>
      <c r="IHK397" s="0"/>
      <c r="IHL397" s="0"/>
      <c r="IHM397" s="0"/>
      <c r="IHN397" s="0"/>
      <c r="IHO397" s="0"/>
      <c r="IHP397" s="0"/>
      <c r="IHQ397" s="0"/>
      <c r="IHR397" s="0"/>
      <c r="IHS397" s="0"/>
      <c r="IHT397" s="0"/>
      <c r="IHU397" s="0"/>
      <c r="IHV397" s="0"/>
      <c r="IHW397" s="0"/>
      <c r="IHX397" s="0"/>
      <c r="IHY397" s="0"/>
      <c r="IHZ397" s="0"/>
      <c r="IIA397" s="0"/>
      <c r="IIB397" s="0"/>
      <c r="IIC397" s="0"/>
      <c r="IID397" s="0"/>
      <c r="IIE397" s="0"/>
      <c r="IIF397" s="0"/>
      <c r="IIG397" s="0"/>
      <c r="IIH397" s="0"/>
      <c r="III397" s="0"/>
      <c r="IIJ397" s="0"/>
      <c r="IIK397" s="0"/>
      <c r="IIL397" s="0"/>
      <c r="IIM397" s="0"/>
      <c r="IIN397" s="0"/>
      <c r="IIO397" s="0"/>
      <c r="IIP397" s="0"/>
      <c r="IIQ397" s="0"/>
      <c r="IIR397" s="0"/>
      <c r="IIS397" s="0"/>
      <c r="IIT397" s="0"/>
      <c r="IIU397" s="0"/>
      <c r="IIV397" s="0"/>
      <c r="IIW397" s="0"/>
      <c r="IIX397" s="0"/>
      <c r="IIY397" s="0"/>
      <c r="IIZ397" s="0"/>
      <c r="IJA397" s="0"/>
      <c r="IJB397" s="0"/>
      <c r="IJC397" s="0"/>
      <c r="IJD397" s="0"/>
      <c r="IJE397" s="0"/>
      <c r="IJF397" s="0"/>
      <c r="IJG397" s="0"/>
      <c r="IJH397" s="0"/>
      <c r="IJI397" s="0"/>
      <c r="IJJ397" s="0"/>
      <c r="IJK397" s="0"/>
      <c r="IJL397" s="0"/>
      <c r="IJM397" s="0"/>
      <c r="IJN397" s="0"/>
      <c r="IJO397" s="0"/>
      <c r="IJP397" s="0"/>
      <c r="IJQ397" s="0"/>
      <c r="IJR397" s="0"/>
      <c r="IJS397" s="0"/>
      <c r="IJT397" s="0"/>
      <c r="IJU397" s="0"/>
      <c r="IJV397" s="0"/>
      <c r="IJW397" s="0"/>
      <c r="IJX397" s="0"/>
      <c r="IJY397" s="0"/>
      <c r="IJZ397" s="0"/>
      <c r="IKA397" s="0"/>
      <c r="IKB397" s="0"/>
      <c r="IKC397" s="0"/>
      <c r="IKD397" s="0"/>
      <c r="IKE397" s="0"/>
      <c r="IKF397" s="0"/>
      <c r="IKG397" s="0"/>
      <c r="IKH397" s="0"/>
      <c r="IKI397" s="0"/>
      <c r="IKJ397" s="0"/>
      <c r="IKK397" s="0"/>
      <c r="IKL397" s="0"/>
      <c r="IKM397" s="0"/>
      <c r="IKN397" s="0"/>
      <c r="IKO397" s="0"/>
      <c r="IKP397" s="0"/>
      <c r="IKQ397" s="0"/>
      <c r="IKR397" s="0"/>
      <c r="IKS397" s="0"/>
      <c r="IKT397" s="0"/>
      <c r="IKU397" s="0"/>
      <c r="IKV397" s="0"/>
      <c r="IKW397" s="0"/>
      <c r="IKX397" s="0"/>
      <c r="IKY397" s="0"/>
      <c r="IKZ397" s="0"/>
      <c r="ILA397" s="0"/>
      <c r="ILB397" s="0"/>
      <c r="ILC397" s="0"/>
      <c r="ILD397" s="0"/>
      <c r="ILE397" s="0"/>
      <c r="ILF397" s="0"/>
      <c r="ILG397" s="0"/>
      <c r="ILH397" s="0"/>
      <c r="ILI397" s="0"/>
      <c r="ILJ397" s="0"/>
      <c r="ILK397" s="0"/>
      <c r="ILL397" s="0"/>
      <c r="ILM397" s="0"/>
      <c r="ILN397" s="0"/>
      <c r="ILO397" s="0"/>
      <c r="ILP397" s="0"/>
      <c r="ILQ397" s="0"/>
      <c r="ILR397" s="0"/>
      <c r="ILS397" s="0"/>
      <c r="ILT397" s="0"/>
      <c r="ILU397" s="0"/>
      <c r="ILV397" s="0"/>
      <c r="ILW397" s="0"/>
      <c r="ILX397" s="0"/>
      <c r="ILY397" s="0"/>
      <c r="ILZ397" s="0"/>
      <c r="IMA397" s="0"/>
      <c r="IMB397" s="0"/>
      <c r="IMC397" s="0"/>
      <c r="IMD397" s="0"/>
      <c r="IME397" s="0"/>
      <c r="IMF397" s="0"/>
      <c r="IMG397" s="0"/>
      <c r="IMH397" s="0"/>
      <c r="IMI397" s="0"/>
      <c r="IMJ397" s="0"/>
      <c r="IMK397" s="0"/>
      <c r="IML397" s="0"/>
      <c r="IMM397" s="0"/>
      <c r="IMN397" s="0"/>
      <c r="IMO397" s="0"/>
      <c r="IMP397" s="0"/>
      <c r="IMQ397" s="0"/>
      <c r="IMR397" s="0"/>
      <c r="IMS397" s="0"/>
      <c r="IMT397" s="0"/>
      <c r="IMU397" s="0"/>
      <c r="IMV397" s="0"/>
      <c r="IMW397" s="0"/>
      <c r="IMX397" s="0"/>
      <c r="IMY397" s="0"/>
      <c r="IMZ397" s="0"/>
      <c r="INA397" s="0"/>
      <c r="INB397" s="0"/>
      <c r="INC397" s="0"/>
      <c r="IND397" s="0"/>
      <c r="INE397" s="0"/>
      <c r="INF397" s="0"/>
      <c r="ING397" s="0"/>
      <c r="INH397" s="0"/>
      <c r="INI397" s="0"/>
      <c r="INJ397" s="0"/>
      <c r="INK397" s="0"/>
      <c r="INL397" s="0"/>
      <c r="INM397" s="0"/>
      <c r="INN397" s="0"/>
      <c r="INO397" s="0"/>
      <c r="INP397" s="0"/>
      <c r="INQ397" s="0"/>
      <c r="INR397" s="0"/>
      <c r="INS397" s="0"/>
      <c r="INT397" s="0"/>
      <c r="INU397" s="0"/>
      <c r="INV397" s="0"/>
      <c r="INW397" s="0"/>
      <c r="INX397" s="0"/>
      <c r="INY397" s="0"/>
      <c r="INZ397" s="0"/>
      <c r="IOA397" s="0"/>
      <c r="IOB397" s="0"/>
      <c r="IOC397" s="0"/>
      <c r="IOD397" s="0"/>
      <c r="IOE397" s="0"/>
      <c r="IOF397" s="0"/>
      <c r="IOG397" s="0"/>
      <c r="IOH397" s="0"/>
      <c r="IOI397" s="0"/>
      <c r="IOJ397" s="0"/>
      <c r="IOK397" s="0"/>
      <c r="IOL397" s="0"/>
      <c r="IOM397" s="0"/>
      <c r="ION397" s="0"/>
      <c r="IOO397" s="0"/>
      <c r="IOP397" s="0"/>
      <c r="IOQ397" s="0"/>
      <c r="IOR397" s="0"/>
      <c r="IOS397" s="0"/>
      <c r="IOT397" s="0"/>
      <c r="IOU397" s="0"/>
      <c r="IOV397" s="0"/>
      <c r="IOW397" s="0"/>
      <c r="IOX397" s="0"/>
      <c r="IOY397" s="0"/>
      <c r="IOZ397" s="0"/>
      <c r="IPA397" s="0"/>
      <c r="IPB397" s="0"/>
      <c r="IPC397" s="0"/>
      <c r="IPD397" s="0"/>
      <c r="IPE397" s="0"/>
      <c r="IPF397" s="0"/>
      <c r="IPG397" s="0"/>
      <c r="IPH397" s="0"/>
      <c r="IPI397" s="0"/>
      <c r="IPJ397" s="0"/>
      <c r="IPK397" s="0"/>
      <c r="IPL397" s="0"/>
      <c r="IPM397" s="0"/>
      <c r="IPN397" s="0"/>
      <c r="IPO397" s="0"/>
      <c r="IPP397" s="0"/>
      <c r="IPQ397" s="0"/>
      <c r="IPR397" s="0"/>
      <c r="IPS397" s="0"/>
      <c r="IPT397" s="0"/>
      <c r="IPU397" s="0"/>
      <c r="IPV397" s="0"/>
      <c r="IPW397" s="0"/>
      <c r="IPX397" s="0"/>
      <c r="IPY397" s="0"/>
      <c r="IPZ397" s="0"/>
      <c r="IQA397" s="0"/>
      <c r="IQB397" s="0"/>
      <c r="IQC397" s="0"/>
      <c r="IQD397" s="0"/>
      <c r="IQE397" s="0"/>
      <c r="IQF397" s="0"/>
      <c r="IQG397" s="0"/>
      <c r="IQH397" s="0"/>
      <c r="IQI397" s="0"/>
      <c r="IQJ397" s="0"/>
      <c r="IQK397" s="0"/>
      <c r="IQL397" s="0"/>
      <c r="IQM397" s="0"/>
      <c r="IQN397" s="0"/>
      <c r="IQO397" s="0"/>
      <c r="IQP397" s="0"/>
      <c r="IQQ397" s="0"/>
      <c r="IQR397" s="0"/>
      <c r="IQS397" s="0"/>
      <c r="IQT397" s="0"/>
      <c r="IQU397" s="0"/>
      <c r="IQV397" s="0"/>
      <c r="IQW397" s="0"/>
      <c r="IQX397" s="0"/>
      <c r="IQY397" s="0"/>
      <c r="IQZ397" s="0"/>
      <c r="IRA397" s="0"/>
      <c r="IRB397" s="0"/>
      <c r="IRC397" s="0"/>
      <c r="IRD397" s="0"/>
      <c r="IRE397" s="0"/>
      <c r="IRF397" s="0"/>
      <c r="IRG397" s="0"/>
      <c r="IRH397" s="0"/>
      <c r="IRI397" s="0"/>
      <c r="IRJ397" s="0"/>
      <c r="IRK397" s="0"/>
      <c r="IRL397" s="0"/>
      <c r="IRM397" s="0"/>
      <c r="IRN397" s="0"/>
      <c r="IRO397" s="0"/>
      <c r="IRP397" s="0"/>
      <c r="IRQ397" s="0"/>
      <c r="IRR397" s="0"/>
      <c r="IRS397" s="0"/>
      <c r="IRT397" s="0"/>
      <c r="IRU397" s="0"/>
      <c r="IRV397" s="0"/>
      <c r="IRW397" s="0"/>
      <c r="IRX397" s="0"/>
      <c r="IRY397" s="0"/>
      <c r="IRZ397" s="0"/>
      <c r="ISA397" s="0"/>
      <c r="ISB397" s="0"/>
      <c r="ISC397" s="0"/>
      <c r="ISD397" s="0"/>
      <c r="ISE397" s="0"/>
      <c r="ISF397" s="0"/>
      <c r="ISG397" s="0"/>
      <c r="ISH397" s="0"/>
      <c r="ISI397" s="0"/>
      <c r="ISJ397" s="0"/>
      <c r="ISK397" s="0"/>
      <c r="ISL397" s="0"/>
      <c r="ISM397" s="0"/>
      <c r="ISN397" s="0"/>
      <c r="ISO397" s="0"/>
      <c r="ISP397" s="0"/>
      <c r="ISQ397" s="0"/>
      <c r="ISR397" s="0"/>
      <c r="ISS397" s="0"/>
      <c r="IST397" s="0"/>
      <c r="ISU397" s="0"/>
      <c r="ISV397" s="0"/>
      <c r="ISW397" s="0"/>
      <c r="ISX397" s="0"/>
      <c r="ISY397" s="0"/>
      <c r="ISZ397" s="0"/>
      <c r="ITA397" s="0"/>
      <c r="ITB397" s="0"/>
      <c r="ITC397" s="0"/>
      <c r="ITD397" s="0"/>
      <c r="ITE397" s="0"/>
      <c r="ITF397" s="0"/>
      <c r="ITG397" s="0"/>
      <c r="ITH397" s="0"/>
      <c r="ITI397" s="0"/>
      <c r="ITJ397" s="0"/>
      <c r="ITK397" s="0"/>
      <c r="ITL397" s="0"/>
      <c r="ITM397" s="0"/>
      <c r="ITN397" s="0"/>
      <c r="ITO397" s="0"/>
      <c r="ITP397" s="0"/>
      <c r="ITQ397" s="0"/>
      <c r="ITR397" s="0"/>
      <c r="ITS397" s="0"/>
      <c r="ITT397" s="0"/>
      <c r="ITU397" s="0"/>
      <c r="ITV397" s="0"/>
      <c r="ITW397" s="0"/>
      <c r="ITX397" s="0"/>
      <c r="ITY397" s="0"/>
      <c r="ITZ397" s="0"/>
      <c r="IUA397" s="0"/>
      <c r="IUB397" s="0"/>
      <c r="IUC397" s="0"/>
      <c r="IUD397" s="0"/>
      <c r="IUE397" s="0"/>
      <c r="IUF397" s="0"/>
      <c r="IUG397" s="0"/>
      <c r="IUH397" s="0"/>
      <c r="IUI397" s="0"/>
      <c r="IUJ397" s="0"/>
      <c r="IUK397" s="0"/>
      <c r="IUL397" s="0"/>
      <c r="IUM397" s="0"/>
      <c r="IUN397" s="0"/>
      <c r="IUO397" s="0"/>
      <c r="IUP397" s="0"/>
      <c r="IUQ397" s="0"/>
      <c r="IUR397" s="0"/>
      <c r="IUS397" s="0"/>
      <c r="IUT397" s="0"/>
      <c r="IUU397" s="0"/>
      <c r="IUV397" s="0"/>
      <c r="IUW397" s="0"/>
      <c r="IUX397" s="0"/>
      <c r="IUY397" s="0"/>
      <c r="IUZ397" s="0"/>
      <c r="IVA397" s="0"/>
      <c r="IVB397" s="0"/>
      <c r="IVC397" s="0"/>
      <c r="IVD397" s="0"/>
      <c r="IVE397" s="0"/>
      <c r="IVF397" s="0"/>
      <c r="IVG397" s="0"/>
      <c r="IVH397" s="0"/>
      <c r="IVI397" s="0"/>
      <c r="IVJ397" s="0"/>
      <c r="IVK397" s="0"/>
      <c r="IVL397" s="0"/>
      <c r="IVM397" s="0"/>
      <c r="IVN397" s="0"/>
      <c r="IVO397" s="0"/>
      <c r="IVP397" s="0"/>
      <c r="IVQ397" s="0"/>
      <c r="IVR397" s="0"/>
      <c r="IVS397" s="0"/>
      <c r="IVT397" s="0"/>
      <c r="IVU397" s="0"/>
      <c r="IVV397" s="0"/>
      <c r="IVW397" s="0"/>
      <c r="IVX397" s="0"/>
      <c r="IVY397" s="0"/>
      <c r="IVZ397" s="0"/>
      <c r="IWA397" s="0"/>
      <c r="IWB397" s="0"/>
      <c r="IWC397" s="0"/>
      <c r="IWD397" s="0"/>
      <c r="IWE397" s="0"/>
      <c r="IWF397" s="0"/>
      <c r="IWG397" s="0"/>
      <c r="IWH397" s="0"/>
      <c r="IWI397" s="0"/>
      <c r="IWJ397" s="0"/>
      <c r="IWK397" s="0"/>
      <c r="IWL397" s="0"/>
      <c r="IWM397" s="0"/>
      <c r="IWN397" s="0"/>
      <c r="IWO397" s="0"/>
      <c r="IWP397" s="0"/>
      <c r="IWQ397" s="0"/>
      <c r="IWR397" s="0"/>
      <c r="IWS397" s="0"/>
      <c r="IWT397" s="0"/>
      <c r="IWU397" s="0"/>
      <c r="IWV397" s="0"/>
      <c r="IWW397" s="0"/>
      <c r="IWX397" s="0"/>
      <c r="IWY397" s="0"/>
      <c r="IWZ397" s="0"/>
      <c r="IXA397" s="0"/>
      <c r="IXB397" s="0"/>
      <c r="IXC397" s="0"/>
      <c r="IXD397" s="0"/>
      <c r="IXE397" s="0"/>
      <c r="IXF397" s="0"/>
      <c r="IXG397" s="0"/>
      <c r="IXH397" s="0"/>
      <c r="IXI397" s="0"/>
      <c r="IXJ397" s="0"/>
      <c r="IXK397" s="0"/>
      <c r="IXL397" s="0"/>
      <c r="IXM397" s="0"/>
      <c r="IXN397" s="0"/>
      <c r="IXO397" s="0"/>
      <c r="IXP397" s="0"/>
      <c r="IXQ397" s="0"/>
      <c r="IXR397" s="0"/>
      <c r="IXS397" s="0"/>
      <c r="IXT397" s="0"/>
      <c r="IXU397" s="0"/>
      <c r="IXV397" s="0"/>
      <c r="IXW397" s="0"/>
      <c r="IXX397" s="0"/>
      <c r="IXY397" s="0"/>
      <c r="IXZ397" s="0"/>
      <c r="IYA397" s="0"/>
      <c r="IYB397" s="0"/>
      <c r="IYC397" s="0"/>
      <c r="IYD397" s="0"/>
      <c r="IYE397" s="0"/>
      <c r="IYF397" s="0"/>
      <c r="IYG397" s="0"/>
      <c r="IYH397" s="0"/>
      <c r="IYI397" s="0"/>
      <c r="IYJ397" s="0"/>
      <c r="IYK397" s="0"/>
      <c r="IYL397" s="0"/>
      <c r="IYM397" s="0"/>
      <c r="IYN397" s="0"/>
      <c r="IYO397" s="0"/>
      <c r="IYP397" s="0"/>
      <c r="IYQ397" s="0"/>
      <c r="IYR397" s="0"/>
      <c r="IYS397" s="0"/>
      <c r="IYT397" s="0"/>
      <c r="IYU397" s="0"/>
      <c r="IYV397" s="0"/>
      <c r="IYW397" s="0"/>
      <c r="IYX397" s="0"/>
      <c r="IYY397" s="0"/>
      <c r="IYZ397" s="0"/>
      <c r="IZA397" s="0"/>
      <c r="IZB397" s="0"/>
      <c r="IZC397" s="0"/>
      <c r="IZD397" s="0"/>
      <c r="IZE397" s="0"/>
      <c r="IZF397" s="0"/>
      <c r="IZG397" s="0"/>
      <c r="IZH397" s="0"/>
      <c r="IZI397" s="0"/>
      <c r="IZJ397" s="0"/>
      <c r="IZK397" s="0"/>
      <c r="IZL397" s="0"/>
      <c r="IZM397" s="0"/>
      <c r="IZN397" s="0"/>
      <c r="IZO397" s="0"/>
      <c r="IZP397" s="0"/>
      <c r="IZQ397" s="0"/>
      <c r="IZR397" s="0"/>
      <c r="IZS397" s="0"/>
      <c r="IZT397" s="0"/>
      <c r="IZU397" s="0"/>
      <c r="IZV397" s="0"/>
      <c r="IZW397" s="0"/>
      <c r="IZX397" s="0"/>
      <c r="IZY397" s="0"/>
      <c r="IZZ397" s="0"/>
      <c r="JAA397" s="0"/>
      <c r="JAB397" s="0"/>
      <c r="JAC397" s="0"/>
      <c r="JAD397" s="0"/>
      <c r="JAE397" s="0"/>
      <c r="JAF397" s="0"/>
      <c r="JAG397" s="0"/>
      <c r="JAH397" s="0"/>
      <c r="JAI397" s="0"/>
      <c r="JAJ397" s="0"/>
      <c r="JAK397" s="0"/>
      <c r="JAL397" s="0"/>
      <c r="JAM397" s="0"/>
      <c r="JAN397" s="0"/>
      <c r="JAO397" s="0"/>
      <c r="JAP397" s="0"/>
      <c r="JAQ397" s="0"/>
      <c r="JAR397" s="0"/>
      <c r="JAS397" s="0"/>
      <c r="JAT397" s="0"/>
      <c r="JAU397" s="0"/>
      <c r="JAV397" s="0"/>
      <c r="JAW397" s="0"/>
      <c r="JAX397" s="0"/>
      <c r="JAY397" s="0"/>
      <c r="JAZ397" s="0"/>
      <c r="JBA397" s="0"/>
      <c r="JBB397" s="0"/>
      <c r="JBC397" s="0"/>
      <c r="JBD397" s="0"/>
      <c r="JBE397" s="0"/>
      <c r="JBF397" s="0"/>
      <c r="JBG397" s="0"/>
      <c r="JBH397" s="0"/>
      <c r="JBI397" s="0"/>
      <c r="JBJ397" s="0"/>
      <c r="JBK397" s="0"/>
      <c r="JBL397" s="0"/>
      <c r="JBM397" s="0"/>
      <c r="JBN397" s="0"/>
      <c r="JBO397" s="0"/>
      <c r="JBP397" s="0"/>
      <c r="JBQ397" s="0"/>
      <c r="JBR397" s="0"/>
      <c r="JBS397" s="0"/>
      <c r="JBT397" s="0"/>
      <c r="JBU397" s="0"/>
      <c r="JBV397" s="0"/>
      <c r="JBW397" s="0"/>
      <c r="JBX397" s="0"/>
      <c r="JBY397" s="0"/>
      <c r="JBZ397" s="0"/>
      <c r="JCA397" s="0"/>
      <c r="JCB397" s="0"/>
      <c r="JCC397" s="0"/>
      <c r="JCD397" s="0"/>
      <c r="JCE397" s="0"/>
      <c r="JCF397" s="0"/>
      <c r="JCG397" s="0"/>
      <c r="JCH397" s="0"/>
      <c r="JCI397" s="0"/>
      <c r="JCJ397" s="0"/>
      <c r="JCK397" s="0"/>
      <c r="JCL397" s="0"/>
      <c r="JCM397" s="0"/>
      <c r="JCN397" s="0"/>
      <c r="JCO397" s="0"/>
      <c r="JCP397" s="0"/>
      <c r="JCQ397" s="0"/>
      <c r="JCR397" s="0"/>
      <c r="JCS397" s="0"/>
      <c r="JCT397" s="0"/>
      <c r="JCU397" s="0"/>
      <c r="JCV397" s="0"/>
      <c r="JCW397" s="0"/>
      <c r="JCX397" s="0"/>
      <c r="JCY397" s="0"/>
      <c r="JCZ397" s="0"/>
      <c r="JDA397" s="0"/>
      <c r="JDB397" s="0"/>
      <c r="JDC397" s="0"/>
      <c r="JDD397" s="0"/>
      <c r="JDE397" s="0"/>
      <c r="JDF397" s="0"/>
      <c r="JDG397" s="0"/>
      <c r="JDH397" s="0"/>
      <c r="JDI397" s="0"/>
      <c r="JDJ397" s="0"/>
      <c r="JDK397" s="0"/>
      <c r="JDL397" s="0"/>
      <c r="JDM397" s="0"/>
      <c r="JDN397" s="0"/>
      <c r="JDO397" s="0"/>
      <c r="JDP397" s="0"/>
      <c r="JDQ397" s="0"/>
      <c r="JDR397" s="0"/>
      <c r="JDS397" s="0"/>
      <c r="JDT397" s="0"/>
      <c r="JDU397" s="0"/>
      <c r="JDV397" s="0"/>
      <c r="JDW397" s="0"/>
      <c r="JDX397" s="0"/>
      <c r="JDY397" s="0"/>
      <c r="JDZ397" s="0"/>
      <c r="JEA397" s="0"/>
      <c r="JEB397" s="0"/>
      <c r="JEC397" s="0"/>
      <c r="JED397" s="0"/>
      <c r="JEE397" s="0"/>
      <c r="JEF397" s="0"/>
      <c r="JEG397" s="0"/>
      <c r="JEH397" s="0"/>
      <c r="JEI397" s="0"/>
      <c r="JEJ397" s="0"/>
      <c r="JEK397" s="0"/>
      <c r="JEL397" s="0"/>
      <c r="JEM397" s="0"/>
      <c r="JEN397" s="0"/>
      <c r="JEO397" s="0"/>
      <c r="JEP397" s="0"/>
      <c r="JEQ397" s="0"/>
      <c r="JER397" s="0"/>
      <c r="JES397" s="0"/>
      <c r="JET397" s="0"/>
      <c r="JEU397" s="0"/>
      <c r="JEV397" s="0"/>
      <c r="JEW397" s="0"/>
      <c r="JEX397" s="0"/>
      <c r="JEY397" s="0"/>
      <c r="JEZ397" s="0"/>
      <c r="JFA397" s="0"/>
      <c r="JFB397" s="0"/>
      <c r="JFC397" s="0"/>
      <c r="JFD397" s="0"/>
      <c r="JFE397" s="0"/>
      <c r="JFF397" s="0"/>
      <c r="JFG397" s="0"/>
      <c r="JFH397" s="0"/>
      <c r="JFI397" s="0"/>
      <c r="JFJ397" s="0"/>
      <c r="JFK397" s="0"/>
      <c r="JFL397" s="0"/>
      <c r="JFM397" s="0"/>
      <c r="JFN397" s="0"/>
      <c r="JFO397" s="0"/>
      <c r="JFP397" s="0"/>
      <c r="JFQ397" s="0"/>
      <c r="JFR397" s="0"/>
      <c r="JFS397" s="0"/>
      <c r="JFT397" s="0"/>
      <c r="JFU397" s="0"/>
      <c r="JFV397" s="0"/>
      <c r="JFW397" s="0"/>
      <c r="JFX397" s="0"/>
      <c r="JFY397" s="0"/>
      <c r="JFZ397" s="0"/>
      <c r="JGA397" s="0"/>
      <c r="JGB397" s="0"/>
      <c r="JGC397" s="0"/>
      <c r="JGD397" s="0"/>
      <c r="JGE397" s="0"/>
      <c r="JGF397" s="0"/>
      <c r="JGG397" s="0"/>
      <c r="JGH397" s="0"/>
      <c r="JGI397" s="0"/>
      <c r="JGJ397" s="0"/>
      <c r="JGK397" s="0"/>
      <c r="JGL397" s="0"/>
      <c r="JGM397" s="0"/>
      <c r="JGN397" s="0"/>
      <c r="JGO397" s="0"/>
      <c r="JGP397" s="0"/>
      <c r="JGQ397" s="0"/>
      <c r="JGR397" s="0"/>
      <c r="JGS397" s="0"/>
      <c r="JGT397" s="0"/>
      <c r="JGU397" s="0"/>
      <c r="JGV397" s="0"/>
      <c r="JGW397" s="0"/>
      <c r="JGX397" s="0"/>
      <c r="JGY397" s="0"/>
      <c r="JGZ397" s="0"/>
      <c r="JHA397" s="0"/>
      <c r="JHB397" s="0"/>
      <c r="JHC397" s="0"/>
      <c r="JHD397" s="0"/>
      <c r="JHE397" s="0"/>
      <c r="JHF397" s="0"/>
      <c r="JHG397" s="0"/>
      <c r="JHH397" s="0"/>
      <c r="JHI397" s="0"/>
      <c r="JHJ397" s="0"/>
      <c r="JHK397" s="0"/>
      <c r="JHL397" s="0"/>
      <c r="JHM397" s="0"/>
      <c r="JHN397" s="0"/>
      <c r="JHO397" s="0"/>
      <c r="JHP397" s="0"/>
      <c r="JHQ397" s="0"/>
      <c r="JHR397" s="0"/>
      <c r="JHS397" s="0"/>
      <c r="JHT397" s="0"/>
      <c r="JHU397" s="0"/>
      <c r="JHV397" s="0"/>
      <c r="JHW397" s="0"/>
      <c r="JHX397" s="0"/>
      <c r="JHY397" s="0"/>
      <c r="JHZ397" s="0"/>
      <c r="JIA397" s="0"/>
      <c r="JIB397" s="0"/>
      <c r="JIC397" s="0"/>
      <c r="JID397" s="0"/>
      <c r="JIE397" s="0"/>
      <c r="JIF397" s="0"/>
      <c r="JIG397" s="0"/>
      <c r="JIH397" s="0"/>
      <c r="JII397" s="0"/>
      <c r="JIJ397" s="0"/>
      <c r="JIK397" s="0"/>
      <c r="JIL397" s="0"/>
      <c r="JIM397" s="0"/>
      <c r="JIN397" s="0"/>
      <c r="JIO397" s="0"/>
      <c r="JIP397" s="0"/>
      <c r="JIQ397" s="0"/>
      <c r="JIR397" s="0"/>
      <c r="JIS397" s="0"/>
      <c r="JIT397" s="0"/>
      <c r="JIU397" s="0"/>
      <c r="JIV397" s="0"/>
      <c r="JIW397" s="0"/>
      <c r="JIX397" s="0"/>
      <c r="JIY397" s="0"/>
      <c r="JIZ397" s="0"/>
      <c r="JJA397" s="0"/>
      <c r="JJB397" s="0"/>
      <c r="JJC397" s="0"/>
      <c r="JJD397" s="0"/>
      <c r="JJE397" s="0"/>
      <c r="JJF397" s="0"/>
      <c r="JJG397" s="0"/>
      <c r="JJH397" s="0"/>
      <c r="JJI397" s="0"/>
      <c r="JJJ397" s="0"/>
      <c r="JJK397" s="0"/>
      <c r="JJL397" s="0"/>
      <c r="JJM397" s="0"/>
      <c r="JJN397" s="0"/>
      <c r="JJO397" s="0"/>
      <c r="JJP397" s="0"/>
      <c r="JJQ397" s="0"/>
      <c r="JJR397" s="0"/>
      <c r="JJS397" s="0"/>
      <c r="JJT397" s="0"/>
      <c r="JJU397" s="0"/>
      <c r="JJV397" s="0"/>
      <c r="JJW397" s="0"/>
      <c r="JJX397" s="0"/>
      <c r="JJY397" s="0"/>
      <c r="JJZ397" s="0"/>
      <c r="JKA397" s="0"/>
      <c r="JKB397" s="0"/>
      <c r="JKC397" s="0"/>
      <c r="JKD397" s="0"/>
      <c r="JKE397" s="0"/>
      <c r="JKF397" s="0"/>
      <c r="JKG397" s="0"/>
      <c r="JKH397" s="0"/>
      <c r="JKI397" s="0"/>
      <c r="JKJ397" s="0"/>
      <c r="JKK397" s="0"/>
      <c r="JKL397" s="0"/>
      <c r="JKM397" s="0"/>
      <c r="JKN397" s="0"/>
      <c r="JKO397" s="0"/>
      <c r="JKP397" s="0"/>
      <c r="JKQ397" s="0"/>
      <c r="JKR397" s="0"/>
      <c r="JKS397" s="0"/>
      <c r="JKT397" s="0"/>
      <c r="JKU397" s="0"/>
      <c r="JKV397" s="0"/>
      <c r="JKW397" s="0"/>
      <c r="JKX397" s="0"/>
      <c r="JKY397" s="0"/>
      <c r="JKZ397" s="0"/>
      <c r="JLA397" s="0"/>
      <c r="JLB397" s="0"/>
      <c r="JLC397" s="0"/>
      <c r="JLD397" s="0"/>
      <c r="JLE397" s="0"/>
      <c r="JLF397" s="0"/>
      <c r="JLG397" s="0"/>
      <c r="JLH397" s="0"/>
      <c r="JLI397" s="0"/>
      <c r="JLJ397" s="0"/>
      <c r="JLK397" s="0"/>
      <c r="JLL397" s="0"/>
      <c r="JLM397" s="0"/>
      <c r="JLN397" s="0"/>
      <c r="JLO397" s="0"/>
      <c r="JLP397" s="0"/>
      <c r="JLQ397" s="0"/>
      <c r="JLR397" s="0"/>
      <c r="JLS397" s="0"/>
      <c r="JLT397" s="0"/>
      <c r="JLU397" s="0"/>
      <c r="JLV397" s="0"/>
      <c r="JLW397" s="0"/>
      <c r="JLX397" s="0"/>
      <c r="JLY397" s="0"/>
      <c r="JLZ397" s="0"/>
      <c r="JMA397" s="0"/>
      <c r="JMB397" s="0"/>
      <c r="JMC397" s="0"/>
      <c r="JMD397" s="0"/>
      <c r="JME397" s="0"/>
      <c r="JMF397" s="0"/>
      <c r="JMG397" s="0"/>
      <c r="JMH397" s="0"/>
      <c r="JMI397" s="0"/>
      <c r="JMJ397" s="0"/>
      <c r="JMK397" s="0"/>
      <c r="JML397" s="0"/>
      <c r="JMM397" s="0"/>
      <c r="JMN397" s="0"/>
      <c r="JMO397" s="0"/>
      <c r="JMP397" s="0"/>
      <c r="JMQ397" s="0"/>
      <c r="JMR397" s="0"/>
      <c r="JMS397" s="0"/>
      <c r="JMT397" s="0"/>
      <c r="JMU397" s="0"/>
      <c r="JMV397" s="0"/>
      <c r="JMW397" s="0"/>
      <c r="JMX397" s="0"/>
      <c r="JMY397" s="0"/>
      <c r="JMZ397" s="0"/>
      <c r="JNA397" s="0"/>
      <c r="JNB397" s="0"/>
      <c r="JNC397" s="0"/>
      <c r="JND397" s="0"/>
      <c r="JNE397" s="0"/>
      <c r="JNF397" s="0"/>
      <c r="JNG397" s="0"/>
      <c r="JNH397" s="0"/>
      <c r="JNI397" s="0"/>
      <c r="JNJ397" s="0"/>
      <c r="JNK397" s="0"/>
      <c r="JNL397" s="0"/>
      <c r="JNM397" s="0"/>
      <c r="JNN397" s="0"/>
      <c r="JNO397" s="0"/>
      <c r="JNP397" s="0"/>
      <c r="JNQ397" s="0"/>
      <c r="JNR397" s="0"/>
      <c r="JNS397" s="0"/>
      <c r="JNT397" s="0"/>
      <c r="JNU397" s="0"/>
      <c r="JNV397" s="0"/>
      <c r="JNW397" s="0"/>
      <c r="JNX397" s="0"/>
      <c r="JNY397" s="0"/>
      <c r="JNZ397" s="0"/>
      <c r="JOA397" s="0"/>
      <c r="JOB397" s="0"/>
      <c r="JOC397" s="0"/>
      <c r="JOD397" s="0"/>
      <c r="JOE397" s="0"/>
      <c r="JOF397" s="0"/>
      <c r="JOG397" s="0"/>
      <c r="JOH397" s="0"/>
      <c r="JOI397" s="0"/>
      <c r="JOJ397" s="0"/>
      <c r="JOK397" s="0"/>
      <c r="JOL397" s="0"/>
      <c r="JOM397" s="0"/>
      <c r="JON397" s="0"/>
      <c r="JOO397" s="0"/>
      <c r="JOP397" s="0"/>
      <c r="JOQ397" s="0"/>
      <c r="JOR397" s="0"/>
      <c r="JOS397" s="0"/>
      <c r="JOT397" s="0"/>
      <c r="JOU397" s="0"/>
      <c r="JOV397" s="0"/>
      <c r="JOW397" s="0"/>
      <c r="JOX397" s="0"/>
      <c r="JOY397" s="0"/>
      <c r="JOZ397" s="0"/>
      <c r="JPA397" s="0"/>
      <c r="JPB397" s="0"/>
      <c r="JPC397" s="0"/>
      <c r="JPD397" s="0"/>
      <c r="JPE397" s="0"/>
      <c r="JPF397" s="0"/>
      <c r="JPG397" s="0"/>
      <c r="JPH397" s="0"/>
      <c r="JPI397" s="0"/>
      <c r="JPJ397" s="0"/>
      <c r="JPK397" s="0"/>
      <c r="JPL397" s="0"/>
      <c r="JPM397" s="0"/>
      <c r="JPN397" s="0"/>
      <c r="JPO397" s="0"/>
      <c r="JPP397" s="0"/>
      <c r="JPQ397" s="0"/>
      <c r="JPR397" s="0"/>
      <c r="JPS397" s="0"/>
      <c r="JPT397" s="0"/>
      <c r="JPU397" s="0"/>
      <c r="JPV397" s="0"/>
      <c r="JPW397" s="0"/>
      <c r="JPX397" s="0"/>
      <c r="JPY397" s="0"/>
      <c r="JPZ397" s="0"/>
      <c r="JQA397" s="0"/>
      <c r="JQB397" s="0"/>
      <c r="JQC397" s="0"/>
      <c r="JQD397" s="0"/>
      <c r="JQE397" s="0"/>
      <c r="JQF397" s="0"/>
      <c r="JQG397" s="0"/>
      <c r="JQH397" s="0"/>
      <c r="JQI397" s="0"/>
      <c r="JQJ397" s="0"/>
      <c r="JQK397" s="0"/>
      <c r="JQL397" s="0"/>
      <c r="JQM397" s="0"/>
      <c r="JQN397" s="0"/>
      <c r="JQO397" s="0"/>
      <c r="JQP397" s="0"/>
      <c r="JQQ397" s="0"/>
      <c r="JQR397" s="0"/>
      <c r="JQS397" s="0"/>
      <c r="JQT397" s="0"/>
      <c r="JQU397" s="0"/>
      <c r="JQV397" s="0"/>
      <c r="JQW397" s="0"/>
      <c r="JQX397" s="0"/>
      <c r="JQY397" s="0"/>
      <c r="JQZ397" s="0"/>
      <c r="JRA397" s="0"/>
      <c r="JRB397" s="0"/>
      <c r="JRC397" s="0"/>
      <c r="JRD397" s="0"/>
      <c r="JRE397" s="0"/>
      <c r="JRF397" s="0"/>
      <c r="JRG397" s="0"/>
      <c r="JRH397" s="0"/>
      <c r="JRI397" s="0"/>
      <c r="JRJ397" s="0"/>
      <c r="JRK397" s="0"/>
      <c r="JRL397" s="0"/>
      <c r="JRM397" s="0"/>
      <c r="JRN397" s="0"/>
      <c r="JRO397" s="0"/>
      <c r="JRP397" s="0"/>
      <c r="JRQ397" s="0"/>
      <c r="JRR397" s="0"/>
      <c r="JRS397" s="0"/>
      <c r="JRT397" s="0"/>
      <c r="JRU397" s="0"/>
      <c r="JRV397" s="0"/>
      <c r="JRW397" s="0"/>
      <c r="JRX397" s="0"/>
      <c r="JRY397" s="0"/>
      <c r="JRZ397" s="0"/>
      <c r="JSA397" s="0"/>
      <c r="JSB397" s="0"/>
      <c r="JSC397" s="0"/>
      <c r="JSD397" s="0"/>
      <c r="JSE397" s="0"/>
      <c r="JSF397" s="0"/>
      <c r="JSG397" s="0"/>
      <c r="JSH397" s="0"/>
      <c r="JSI397" s="0"/>
      <c r="JSJ397" s="0"/>
      <c r="JSK397" s="0"/>
      <c r="JSL397" s="0"/>
      <c r="JSM397" s="0"/>
      <c r="JSN397" s="0"/>
      <c r="JSO397" s="0"/>
      <c r="JSP397" s="0"/>
      <c r="JSQ397" s="0"/>
      <c r="JSR397" s="0"/>
      <c r="JSS397" s="0"/>
      <c r="JST397" s="0"/>
      <c r="JSU397" s="0"/>
      <c r="JSV397" s="0"/>
      <c r="JSW397" s="0"/>
      <c r="JSX397" s="0"/>
      <c r="JSY397" s="0"/>
      <c r="JSZ397" s="0"/>
      <c r="JTA397" s="0"/>
      <c r="JTB397" s="0"/>
      <c r="JTC397" s="0"/>
      <c r="JTD397" s="0"/>
      <c r="JTE397" s="0"/>
      <c r="JTF397" s="0"/>
      <c r="JTG397" s="0"/>
      <c r="JTH397" s="0"/>
      <c r="JTI397" s="0"/>
      <c r="JTJ397" s="0"/>
      <c r="JTK397" s="0"/>
      <c r="JTL397" s="0"/>
      <c r="JTM397" s="0"/>
      <c r="JTN397" s="0"/>
      <c r="JTO397" s="0"/>
      <c r="JTP397" s="0"/>
      <c r="JTQ397" s="0"/>
      <c r="JTR397" s="0"/>
      <c r="JTS397" s="0"/>
      <c r="JTT397" s="0"/>
      <c r="JTU397" s="0"/>
      <c r="JTV397" s="0"/>
      <c r="JTW397" s="0"/>
      <c r="JTX397" s="0"/>
      <c r="JTY397" s="0"/>
      <c r="JTZ397" s="0"/>
      <c r="JUA397" s="0"/>
      <c r="JUB397" s="0"/>
      <c r="JUC397" s="0"/>
      <c r="JUD397" s="0"/>
      <c r="JUE397" s="0"/>
      <c r="JUF397" s="0"/>
      <c r="JUG397" s="0"/>
      <c r="JUH397" s="0"/>
      <c r="JUI397" s="0"/>
      <c r="JUJ397" s="0"/>
      <c r="JUK397" s="0"/>
      <c r="JUL397" s="0"/>
      <c r="JUM397" s="0"/>
      <c r="JUN397" s="0"/>
      <c r="JUO397" s="0"/>
      <c r="JUP397" s="0"/>
      <c r="JUQ397" s="0"/>
      <c r="JUR397" s="0"/>
      <c r="JUS397" s="0"/>
      <c r="JUT397" s="0"/>
      <c r="JUU397" s="0"/>
      <c r="JUV397" s="0"/>
      <c r="JUW397" s="0"/>
      <c r="JUX397" s="0"/>
      <c r="JUY397" s="0"/>
      <c r="JUZ397" s="0"/>
      <c r="JVA397" s="0"/>
      <c r="JVB397" s="0"/>
      <c r="JVC397" s="0"/>
      <c r="JVD397" s="0"/>
      <c r="JVE397" s="0"/>
      <c r="JVF397" s="0"/>
      <c r="JVG397" s="0"/>
      <c r="JVH397" s="0"/>
      <c r="JVI397" s="0"/>
      <c r="JVJ397" s="0"/>
      <c r="JVK397" s="0"/>
      <c r="JVL397" s="0"/>
      <c r="JVM397" s="0"/>
      <c r="JVN397" s="0"/>
      <c r="JVO397" s="0"/>
      <c r="JVP397" s="0"/>
      <c r="JVQ397" s="0"/>
      <c r="JVR397" s="0"/>
      <c r="JVS397" s="0"/>
      <c r="JVT397" s="0"/>
      <c r="JVU397" s="0"/>
      <c r="JVV397" s="0"/>
      <c r="JVW397" s="0"/>
      <c r="JVX397" s="0"/>
      <c r="JVY397" s="0"/>
      <c r="JVZ397" s="0"/>
      <c r="JWA397" s="0"/>
      <c r="JWB397" s="0"/>
      <c r="JWC397" s="0"/>
      <c r="JWD397" s="0"/>
      <c r="JWE397" s="0"/>
      <c r="JWF397" s="0"/>
      <c r="JWG397" s="0"/>
      <c r="JWH397" s="0"/>
      <c r="JWI397" s="0"/>
      <c r="JWJ397" s="0"/>
      <c r="JWK397" s="0"/>
      <c r="JWL397" s="0"/>
      <c r="JWM397" s="0"/>
      <c r="JWN397" s="0"/>
      <c r="JWO397" s="0"/>
      <c r="JWP397" s="0"/>
      <c r="JWQ397" s="0"/>
      <c r="JWR397" s="0"/>
      <c r="JWS397" s="0"/>
      <c r="JWT397" s="0"/>
      <c r="JWU397" s="0"/>
      <c r="JWV397" s="0"/>
      <c r="JWW397" s="0"/>
      <c r="JWX397" s="0"/>
      <c r="JWY397" s="0"/>
      <c r="JWZ397" s="0"/>
      <c r="JXA397" s="0"/>
      <c r="JXB397" s="0"/>
      <c r="JXC397" s="0"/>
      <c r="JXD397" s="0"/>
      <c r="JXE397" s="0"/>
      <c r="JXF397" s="0"/>
      <c r="JXG397" s="0"/>
      <c r="JXH397" s="0"/>
      <c r="JXI397" s="0"/>
      <c r="JXJ397" s="0"/>
      <c r="JXK397" s="0"/>
      <c r="JXL397" s="0"/>
      <c r="JXM397" s="0"/>
      <c r="JXN397" s="0"/>
      <c r="JXO397" s="0"/>
      <c r="JXP397" s="0"/>
      <c r="JXQ397" s="0"/>
      <c r="JXR397" s="0"/>
      <c r="JXS397" s="0"/>
      <c r="JXT397" s="0"/>
      <c r="JXU397" s="0"/>
      <c r="JXV397" s="0"/>
      <c r="JXW397" s="0"/>
      <c r="JXX397" s="0"/>
      <c r="JXY397" s="0"/>
      <c r="JXZ397" s="0"/>
      <c r="JYA397" s="0"/>
      <c r="JYB397" s="0"/>
      <c r="JYC397" s="0"/>
      <c r="JYD397" s="0"/>
      <c r="JYE397" s="0"/>
      <c r="JYF397" s="0"/>
      <c r="JYG397" s="0"/>
      <c r="JYH397" s="0"/>
      <c r="JYI397" s="0"/>
      <c r="JYJ397" s="0"/>
      <c r="JYK397" s="0"/>
      <c r="JYL397" s="0"/>
      <c r="JYM397" s="0"/>
      <c r="JYN397" s="0"/>
      <c r="JYO397" s="0"/>
      <c r="JYP397" s="0"/>
      <c r="JYQ397" s="0"/>
      <c r="JYR397" s="0"/>
      <c r="JYS397" s="0"/>
      <c r="JYT397" s="0"/>
      <c r="JYU397" s="0"/>
      <c r="JYV397" s="0"/>
      <c r="JYW397" s="0"/>
      <c r="JYX397" s="0"/>
      <c r="JYY397" s="0"/>
      <c r="JYZ397" s="0"/>
      <c r="JZA397" s="0"/>
      <c r="JZB397" s="0"/>
      <c r="JZC397" s="0"/>
      <c r="JZD397" s="0"/>
      <c r="JZE397" s="0"/>
      <c r="JZF397" s="0"/>
      <c r="JZG397" s="0"/>
      <c r="JZH397" s="0"/>
      <c r="JZI397" s="0"/>
      <c r="JZJ397" s="0"/>
      <c r="JZK397" s="0"/>
      <c r="JZL397" s="0"/>
      <c r="JZM397" s="0"/>
      <c r="JZN397" s="0"/>
      <c r="JZO397" s="0"/>
      <c r="JZP397" s="0"/>
      <c r="JZQ397" s="0"/>
      <c r="JZR397" s="0"/>
      <c r="JZS397" s="0"/>
      <c r="JZT397" s="0"/>
      <c r="JZU397" s="0"/>
      <c r="JZV397" s="0"/>
      <c r="JZW397" s="0"/>
      <c r="JZX397" s="0"/>
      <c r="JZY397" s="0"/>
      <c r="JZZ397" s="0"/>
      <c r="KAA397" s="0"/>
      <c r="KAB397" s="0"/>
      <c r="KAC397" s="0"/>
      <c r="KAD397" s="0"/>
      <c r="KAE397" s="0"/>
      <c r="KAF397" s="0"/>
      <c r="KAG397" s="0"/>
      <c r="KAH397" s="0"/>
      <c r="KAI397" s="0"/>
      <c r="KAJ397" s="0"/>
      <c r="KAK397" s="0"/>
      <c r="KAL397" s="0"/>
      <c r="KAM397" s="0"/>
      <c r="KAN397" s="0"/>
      <c r="KAO397" s="0"/>
      <c r="KAP397" s="0"/>
      <c r="KAQ397" s="0"/>
      <c r="KAR397" s="0"/>
      <c r="KAS397" s="0"/>
      <c r="KAT397" s="0"/>
      <c r="KAU397" s="0"/>
      <c r="KAV397" s="0"/>
      <c r="KAW397" s="0"/>
      <c r="KAX397" s="0"/>
      <c r="KAY397" s="0"/>
      <c r="KAZ397" s="0"/>
      <c r="KBA397" s="0"/>
      <c r="KBB397" s="0"/>
      <c r="KBC397" s="0"/>
      <c r="KBD397" s="0"/>
      <c r="KBE397" s="0"/>
      <c r="KBF397" s="0"/>
      <c r="KBG397" s="0"/>
      <c r="KBH397" s="0"/>
      <c r="KBI397" s="0"/>
      <c r="KBJ397" s="0"/>
      <c r="KBK397" s="0"/>
      <c r="KBL397" s="0"/>
      <c r="KBM397" s="0"/>
      <c r="KBN397" s="0"/>
      <c r="KBO397" s="0"/>
      <c r="KBP397" s="0"/>
      <c r="KBQ397" s="0"/>
      <c r="KBR397" s="0"/>
      <c r="KBS397" s="0"/>
      <c r="KBT397" s="0"/>
      <c r="KBU397" s="0"/>
      <c r="KBV397" s="0"/>
      <c r="KBW397" s="0"/>
      <c r="KBX397" s="0"/>
      <c r="KBY397" s="0"/>
      <c r="KBZ397" s="0"/>
      <c r="KCA397" s="0"/>
      <c r="KCB397" s="0"/>
      <c r="KCC397" s="0"/>
      <c r="KCD397" s="0"/>
      <c r="KCE397" s="0"/>
      <c r="KCF397" s="0"/>
      <c r="KCG397" s="0"/>
      <c r="KCH397" s="0"/>
      <c r="KCI397" s="0"/>
      <c r="KCJ397" s="0"/>
      <c r="KCK397" s="0"/>
      <c r="KCL397" s="0"/>
      <c r="KCM397" s="0"/>
      <c r="KCN397" s="0"/>
      <c r="KCO397" s="0"/>
      <c r="KCP397" s="0"/>
      <c r="KCQ397" s="0"/>
      <c r="KCR397" s="0"/>
      <c r="KCS397" s="0"/>
      <c r="KCT397" s="0"/>
      <c r="KCU397" s="0"/>
      <c r="KCV397" s="0"/>
      <c r="KCW397" s="0"/>
      <c r="KCX397" s="0"/>
      <c r="KCY397" s="0"/>
      <c r="KCZ397" s="0"/>
      <c r="KDA397" s="0"/>
      <c r="KDB397" s="0"/>
      <c r="KDC397" s="0"/>
      <c r="KDD397" s="0"/>
      <c r="KDE397" s="0"/>
      <c r="KDF397" s="0"/>
      <c r="KDG397" s="0"/>
      <c r="KDH397" s="0"/>
      <c r="KDI397" s="0"/>
      <c r="KDJ397" s="0"/>
      <c r="KDK397" s="0"/>
      <c r="KDL397" s="0"/>
      <c r="KDM397" s="0"/>
      <c r="KDN397" s="0"/>
      <c r="KDO397" s="0"/>
      <c r="KDP397" s="0"/>
      <c r="KDQ397" s="0"/>
      <c r="KDR397" s="0"/>
      <c r="KDS397" s="0"/>
      <c r="KDT397" s="0"/>
      <c r="KDU397" s="0"/>
      <c r="KDV397" s="0"/>
      <c r="KDW397" s="0"/>
      <c r="KDX397" s="0"/>
      <c r="KDY397" s="0"/>
      <c r="KDZ397" s="0"/>
      <c r="KEA397" s="0"/>
      <c r="KEB397" s="0"/>
      <c r="KEC397" s="0"/>
      <c r="KED397" s="0"/>
      <c r="KEE397" s="0"/>
      <c r="KEF397" s="0"/>
      <c r="KEG397" s="0"/>
      <c r="KEH397" s="0"/>
      <c r="KEI397" s="0"/>
      <c r="KEJ397" s="0"/>
      <c r="KEK397" s="0"/>
      <c r="KEL397" s="0"/>
      <c r="KEM397" s="0"/>
      <c r="KEN397" s="0"/>
      <c r="KEO397" s="0"/>
      <c r="KEP397" s="0"/>
      <c r="KEQ397" s="0"/>
      <c r="KER397" s="0"/>
      <c r="KES397" s="0"/>
      <c r="KET397" s="0"/>
      <c r="KEU397" s="0"/>
      <c r="KEV397" s="0"/>
      <c r="KEW397" s="0"/>
      <c r="KEX397" s="0"/>
      <c r="KEY397" s="0"/>
      <c r="KEZ397" s="0"/>
      <c r="KFA397" s="0"/>
      <c r="KFB397" s="0"/>
      <c r="KFC397" s="0"/>
      <c r="KFD397" s="0"/>
      <c r="KFE397" s="0"/>
      <c r="KFF397" s="0"/>
      <c r="KFG397" s="0"/>
      <c r="KFH397" s="0"/>
      <c r="KFI397" s="0"/>
      <c r="KFJ397" s="0"/>
      <c r="KFK397" s="0"/>
      <c r="KFL397" s="0"/>
      <c r="KFM397" s="0"/>
      <c r="KFN397" s="0"/>
      <c r="KFO397" s="0"/>
      <c r="KFP397" s="0"/>
      <c r="KFQ397" s="0"/>
      <c r="KFR397" s="0"/>
      <c r="KFS397" s="0"/>
      <c r="KFT397" s="0"/>
      <c r="KFU397" s="0"/>
      <c r="KFV397" s="0"/>
      <c r="KFW397" s="0"/>
      <c r="KFX397" s="0"/>
      <c r="KFY397" s="0"/>
      <c r="KFZ397" s="0"/>
      <c r="KGA397" s="0"/>
      <c r="KGB397" s="0"/>
      <c r="KGC397" s="0"/>
      <c r="KGD397" s="0"/>
      <c r="KGE397" s="0"/>
      <c r="KGF397" s="0"/>
      <c r="KGG397" s="0"/>
      <c r="KGH397" s="0"/>
      <c r="KGI397" s="0"/>
      <c r="KGJ397" s="0"/>
      <c r="KGK397" s="0"/>
      <c r="KGL397" s="0"/>
      <c r="KGM397" s="0"/>
      <c r="KGN397" s="0"/>
      <c r="KGO397" s="0"/>
      <c r="KGP397" s="0"/>
      <c r="KGQ397" s="0"/>
      <c r="KGR397" s="0"/>
      <c r="KGS397" s="0"/>
      <c r="KGT397" s="0"/>
      <c r="KGU397" s="0"/>
      <c r="KGV397" s="0"/>
      <c r="KGW397" s="0"/>
      <c r="KGX397" s="0"/>
      <c r="KGY397" s="0"/>
      <c r="KGZ397" s="0"/>
      <c r="KHA397" s="0"/>
      <c r="KHB397" s="0"/>
      <c r="KHC397" s="0"/>
      <c r="KHD397" s="0"/>
      <c r="KHE397" s="0"/>
      <c r="KHF397" s="0"/>
      <c r="KHG397" s="0"/>
      <c r="KHH397" s="0"/>
      <c r="KHI397" s="0"/>
      <c r="KHJ397" s="0"/>
      <c r="KHK397" s="0"/>
      <c r="KHL397" s="0"/>
      <c r="KHM397" s="0"/>
      <c r="KHN397" s="0"/>
      <c r="KHO397" s="0"/>
      <c r="KHP397" s="0"/>
      <c r="KHQ397" s="0"/>
      <c r="KHR397" s="0"/>
      <c r="KHS397" s="0"/>
      <c r="KHT397" s="0"/>
      <c r="KHU397" s="0"/>
      <c r="KHV397" s="0"/>
      <c r="KHW397" s="0"/>
      <c r="KHX397" s="0"/>
      <c r="KHY397" s="0"/>
      <c r="KHZ397" s="0"/>
      <c r="KIA397" s="0"/>
      <c r="KIB397" s="0"/>
      <c r="KIC397" s="0"/>
      <c r="KID397" s="0"/>
      <c r="KIE397" s="0"/>
      <c r="KIF397" s="0"/>
      <c r="KIG397" s="0"/>
      <c r="KIH397" s="0"/>
      <c r="KII397" s="0"/>
      <c r="KIJ397" s="0"/>
      <c r="KIK397" s="0"/>
      <c r="KIL397" s="0"/>
      <c r="KIM397" s="0"/>
      <c r="KIN397" s="0"/>
      <c r="KIO397" s="0"/>
      <c r="KIP397" s="0"/>
      <c r="KIQ397" s="0"/>
      <c r="KIR397" s="0"/>
      <c r="KIS397" s="0"/>
      <c r="KIT397" s="0"/>
      <c r="KIU397" s="0"/>
      <c r="KIV397" s="0"/>
      <c r="KIW397" s="0"/>
      <c r="KIX397" s="0"/>
      <c r="KIY397" s="0"/>
      <c r="KIZ397" s="0"/>
      <c r="KJA397" s="0"/>
      <c r="KJB397" s="0"/>
      <c r="KJC397" s="0"/>
      <c r="KJD397" s="0"/>
      <c r="KJE397" s="0"/>
      <c r="KJF397" s="0"/>
      <c r="KJG397" s="0"/>
      <c r="KJH397" s="0"/>
      <c r="KJI397" s="0"/>
      <c r="KJJ397" s="0"/>
      <c r="KJK397" s="0"/>
      <c r="KJL397" s="0"/>
      <c r="KJM397" s="0"/>
      <c r="KJN397" s="0"/>
      <c r="KJO397" s="0"/>
      <c r="KJP397" s="0"/>
      <c r="KJQ397" s="0"/>
      <c r="KJR397" s="0"/>
      <c r="KJS397" s="0"/>
      <c r="KJT397" s="0"/>
      <c r="KJU397" s="0"/>
      <c r="KJV397" s="0"/>
      <c r="KJW397" s="0"/>
      <c r="KJX397" s="0"/>
      <c r="KJY397" s="0"/>
      <c r="KJZ397" s="0"/>
      <c r="KKA397" s="0"/>
      <c r="KKB397" s="0"/>
      <c r="KKC397" s="0"/>
      <c r="KKD397" s="0"/>
      <c r="KKE397" s="0"/>
      <c r="KKF397" s="0"/>
      <c r="KKG397" s="0"/>
      <c r="KKH397" s="0"/>
      <c r="KKI397" s="0"/>
      <c r="KKJ397" s="0"/>
      <c r="KKK397" s="0"/>
      <c r="KKL397" s="0"/>
      <c r="KKM397" s="0"/>
      <c r="KKN397" s="0"/>
      <c r="KKO397" s="0"/>
      <c r="KKP397" s="0"/>
      <c r="KKQ397" s="0"/>
      <c r="KKR397" s="0"/>
      <c r="KKS397" s="0"/>
      <c r="KKT397" s="0"/>
      <c r="KKU397" s="0"/>
      <c r="KKV397" s="0"/>
      <c r="KKW397" s="0"/>
      <c r="KKX397" s="0"/>
      <c r="KKY397" s="0"/>
      <c r="KKZ397" s="0"/>
      <c r="KLA397" s="0"/>
      <c r="KLB397" s="0"/>
      <c r="KLC397" s="0"/>
      <c r="KLD397" s="0"/>
      <c r="KLE397" s="0"/>
      <c r="KLF397" s="0"/>
      <c r="KLG397" s="0"/>
      <c r="KLH397" s="0"/>
      <c r="KLI397" s="0"/>
      <c r="KLJ397" s="0"/>
      <c r="KLK397" s="0"/>
      <c r="KLL397" s="0"/>
      <c r="KLM397" s="0"/>
      <c r="KLN397" s="0"/>
      <c r="KLO397" s="0"/>
      <c r="KLP397" s="0"/>
      <c r="KLQ397" s="0"/>
      <c r="KLR397" s="0"/>
      <c r="KLS397" s="0"/>
      <c r="KLT397" s="0"/>
      <c r="KLU397" s="0"/>
      <c r="KLV397" s="0"/>
      <c r="KLW397" s="0"/>
      <c r="KLX397" s="0"/>
      <c r="KLY397" s="0"/>
      <c r="KLZ397" s="0"/>
      <c r="KMA397" s="0"/>
      <c r="KMB397" s="0"/>
      <c r="KMC397" s="0"/>
      <c r="KMD397" s="0"/>
      <c r="KME397" s="0"/>
      <c r="KMF397" s="0"/>
      <c r="KMG397" s="0"/>
      <c r="KMH397" s="0"/>
      <c r="KMI397" s="0"/>
      <c r="KMJ397" s="0"/>
      <c r="KMK397" s="0"/>
      <c r="KML397" s="0"/>
      <c r="KMM397" s="0"/>
      <c r="KMN397" s="0"/>
      <c r="KMO397" s="0"/>
      <c r="KMP397" s="0"/>
      <c r="KMQ397" s="0"/>
      <c r="KMR397" s="0"/>
      <c r="KMS397" s="0"/>
      <c r="KMT397" s="0"/>
      <c r="KMU397" s="0"/>
      <c r="KMV397" s="0"/>
      <c r="KMW397" s="0"/>
      <c r="KMX397" s="0"/>
      <c r="KMY397" s="0"/>
      <c r="KMZ397" s="0"/>
      <c r="KNA397" s="0"/>
      <c r="KNB397" s="0"/>
      <c r="KNC397" s="0"/>
      <c r="KND397" s="0"/>
      <c r="KNE397" s="0"/>
      <c r="KNF397" s="0"/>
      <c r="KNG397" s="0"/>
      <c r="KNH397" s="0"/>
      <c r="KNI397" s="0"/>
      <c r="KNJ397" s="0"/>
      <c r="KNK397" s="0"/>
      <c r="KNL397" s="0"/>
      <c r="KNM397" s="0"/>
      <c r="KNN397" s="0"/>
      <c r="KNO397" s="0"/>
      <c r="KNP397" s="0"/>
      <c r="KNQ397" s="0"/>
      <c r="KNR397" s="0"/>
      <c r="KNS397" s="0"/>
      <c r="KNT397" s="0"/>
      <c r="KNU397" s="0"/>
      <c r="KNV397" s="0"/>
      <c r="KNW397" s="0"/>
      <c r="KNX397" s="0"/>
      <c r="KNY397" s="0"/>
      <c r="KNZ397" s="0"/>
      <c r="KOA397" s="0"/>
      <c r="KOB397" s="0"/>
      <c r="KOC397" s="0"/>
      <c r="KOD397" s="0"/>
      <c r="KOE397" s="0"/>
      <c r="KOF397" s="0"/>
      <c r="KOG397" s="0"/>
      <c r="KOH397" s="0"/>
      <c r="KOI397" s="0"/>
      <c r="KOJ397" s="0"/>
      <c r="KOK397" s="0"/>
      <c r="KOL397" s="0"/>
      <c r="KOM397" s="0"/>
      <c r="KON397" s="0"/>
      <c r="KOO397" s="0"/>
      <c r="KOP397" s="0"/>
      <c r="KOQ397" s="0"/>
      <c r="KOR397" s="0"/>
      <c r="KOS397" s="0"/>
      <c r="KOT397" s="0"/>
      <c r="KOU397" s="0"/>
      <c r="KOV397" s="0"/>
      <c r="KOW397" s="0"/>
      <c r="KOX397" s="0"/>
      <c r="KOY397" s="0"/>
      <c r="KOZ397" s="0"/>
      <c r="KPA397" s="0"/>
      <c r="KPB397" s="0"/>
      <c r="KPC397" s="0"/>
      <c r="KPD397" s="0"/>
      <c r="KPE397" s="0"/>
      <c r="KPF397" s="0"/>
      <c r="KPG397" s="0"/>
      <c r="KPH397" s="0"/>
      <c r="KPI397" s="0"/>
      <c r="KPJ397" s="0"/>
      <c r="KPK397" s="0"/>
      <c r="KPL397" s="0"/>
      <c r="KPM397" s="0"/>
      <c r="KPN397" s="0"/>
      <c r="KPO397" s="0"/>
      <c r="KPP397" s="0"/>
      <c r="KPQ397" s="0"/>
      <c r="KPR397" s="0"/>
      <c r="KPS397" s="0"/>
      <c r="KPT397" s="0"/>
      <c r="KPU397" s="0"/>
      <c r="KPV397" s="0"/>
      <c r="KPW397" s="0"/>
      <c r="KPX397" s="0"/>
      <c r="KPY397" s="0"/>
      <c r="KPZ397" s="0"/>
      <c r="KQA397" s="0"/>
      <c r="KQB397" s="0"/>
      <c r="KQC397" s="0"/>
      <c r="KQD397" s="0"/>
      <c r="KQE397" s="0"/>
      <c r="KQF397" s="0"/>
      <c r="KQG397" s="0"/>
      <c r="KQH397" s="0"/>
      <c r="KQI397" s="0"/>
      <c r="KQJ397" s="0"/>
      <c r="KQK397" s="0"/>
      <c r="KQL397" s="0"/>
      <c r="KQM397" s="0"/>
      <c r="KQN397" s="0"/>
      <c r="KQO397" s="0"/>
      <c r="KQP397" s="0"/>
      <c r="KQQ397" s="0"/>
      <c r="KQR397" s="0"/>
      <c r="KQS397" s="0"/>
      <c r="KQT397" s="0"/>
      <c r="KQU397" s="0"/>
      <c r="KQV397" s="0"/>
      <c r="KQW397" s="0"/>
      <c r="KQX397" s="0"/>
      <c r="KQY397" s="0"/>
      <c r="KQZ397" s="0"/>
      <c r="KRA397" s="0"/>
      <c r="KRB397" s="0"/>
      <c r="KRC397" s="0"/>
      <c r="KRD397" s="0"/>
      <c r="KRE397" s="0"/>
      <c r="KRF397" s="0"/>
      <c r="KRG397" s="0"/>
      <c r="KRH397" s="0"/>
      <c r="KRI397" s="0"/>
      <c r="KRJ397" s="0"/>
      <c r="KRK397" s="0"/>
      <c r="KRL397" s="0"/>
      <c r="KRM397" s="0"/>
      <c r="KRN397" s="0"/>
      <c r="KRO397" s="0"/>
      <c r="KRP397" s="0"/>
      <c r="KRQ397" s="0"/>
      <c r="KRR397" s="0"/>
      <c r="KRS397" s="0"/>
      <c r="KRT397" s="0"/>
      <c r="KRU397" s="0"/>
      <c r="KRV397" s="0"/>
      <c r="KRW397" s="0"/>
      <c r="KRX397" s="0"/>
      <c r="KRY397" s="0"/>
      <c r="KRZ397" s="0"/>
      <c r="KSA397" s="0"/>
      <c r="KSB397" s="0"/>
      <c r="KSC397" s="0"/>
      <c r="KSD397" s="0"/>
      <c r="KSE397" s="0"/>
      <c r="KSF397" s="0"/>
      <c r="KSG397" s="0"/>
      <c r="KSH397" s="0"/>
      <c r="KSI397" s="0"/>
      <c r="KSJ397" s="0"/>
      <c r="KSK397" s="0"/>
      <c r="KSL397" s="0"/>
      <c r="KSM397" s="0"/>
      <c r="KSN397" s="0"/>
      <c r="KSO397" s="0"/>
      <c r="KSP397" s="0"/>
      <c r="KSQ397" s="0"/>
      <c r="KSR397" s="0"/>
      <c r="KSS397" s="0"/>
      <c r="KST397" s="0"/>
      <c r="KSU397" s="0"/>
      <c r="KSV397" s="0"/>
      <c r="KSW397" s="0"/>
      <c r="KSX397" s="0"/>
      <c r="KSY397" s="0"/>
      <c r="KSZ397" s="0"/>
      <c r="KTA397" s="0"/>
      <c r="KTB397" s="0"/>
      <c r="KTC397" s="0"/>
      <c r="KTD397" s="0"/>
      <c r="KTE397" s="0"/>
      <c r="KTF397" s="0"/>
      <c r="KTG397" s="0"/>
      <c r="KTH397" s="0"/>
      <c r="KTI397" s="0"/>
      <c r="KTJ397" s="0"/>
      <c r="KTK397" s="0"/>
      <c r="KTL397" s="0"/>
      <c r="KTM397" s="0"/>
      <c r="KTN397" s="0"/>
      <c r="KTO397" s="0"/>
      <c r="KTP397" s="0"/>
      <c r="KTQ397" s="0"/>
      <c r="KTR397" s="0"/>
      <c r="KTS397" s="0"/>
      <c r="KTT397" s="0"/>
      <c r="KTU397" s="0"/>
      <c r="KTV397" s="0"/>
      <c r="KTW397" s="0"/>
      <c r="KTX397" s="0"/>
      <c r="KTY397" s="0"/>
      <c r="KTZ397" s="0"/>
      <c r="KUA397" s="0"/>
      <c r="KUB397" s="0"/>
      <c r="KUC397" s="0"/>
      <c r="KUD397" s="0"/>
      <c r="KUE397" s="0"/>
      <c r="KUF397" s="0"/>
      <c r="KUG397" s="0"/>
      <c r="KUH397" s="0"/>
      <c r="KUI397" s="0"/>
      <c r="KUJ397" s="0"/>
      <c r="KUK397" s="0"/>
      <c r="KUL397" s="0"/>
      <c r="KUM397" s="0"/>
      <c r="KUN397" s="0"/>
      <c r="KUO397" s="0"/>
      <c r="KUP397" s="0"/>
      <c r="KUQ397" s="0"/>
      <c r="KUR397" s="0"/>
      <c r="KUS397" s="0"/>
      <c r="KUT397" s="0"/>
      <c r="KUU397" s="0"/>
      <c r="KUV397" s="0"/>
      <c r="KUW397" s="0"/>
      <c r="KUX397" s="0"/>
      <c r="KUY397" s="0"/>
      <c r="KUZ397" s="0"/>
      <c r="KVA397" s="0"/>
      <c r="KVB397" s="0"/>
      <c r="KVC397" s="0"/>
      <c r="KVD397" s="0"/>
      <c r="KVE397" s="0"/>
      <c r="KVF397" s="0"/>
      <c r="KVG397" s="0"/>
      <c r="KVH397" s="0"/>
      <c r="KVI397" s="0"/>
      <c r="KVJ397" s="0"/>
      <c r="KVK397" s="0"/>
      <c r="KVL397" s="0"/>
      <c r="KVM397" s="0"/>
      <c r="KVN397" s="0"/>
      <c r="KVO397" s="0"/>
      <c r="KVP397" s="0"/>
      <c r="KVQ397" s="0"/>
      <c r="KVR397" s="0"/>
      <c r="KVS397" s="0"/>
      <c r="KVT397" s="0"/>
      <c r="KVU397" s="0"/>
      <c r="KVV397" s="0"/>
      <c r="KVW397" s="0"/>
      <c r="KVX397" s="0"/>
      <c r="KVY397" s="0"/>
      <c r="KVZ397" s="0"/>
      <c r="KWA397" s="0"/>
      <c r="KWB397" s="0"/>
      <c r="KWC397" s="0"/>
      <c r="KWD397" s="0"/>
      <c r="KWE397" s="0"/>
      <c r="KWF397" s="0"/>
      <c r="KWG397" s="0"/>
      <c r="KWH397" s="0"/>
      <c r="KWI397" s="0"/>
      <c r="KWJ397" s="0"/>
      <c r="KWK397" s="0"/>
      <c r="KWL397" s="0"/>
      <c r="KWM397" s="0"/>
      <c r="KWN397" s="0"/>
      <c r="KWO397" s="0"/>
      <c r="KWP397" s="0"/>
      <c r="KWQ397" s="0"/>
      <c r="KWR397" s="0"/>
      <c r="KWS397" s="0"/>
      <c r="KWT397" s="0"/>
      <c r="KWU397" s="0"/>
      <c r="KWV397" s="0"/>
      <c r="KWW397" s="0"/>
      <c r="KWX397" s="0"/>
      <c r="KWY397" s="0"/>
      <c r="KWZ397" s="0"/>
      <c r="KXA397" s="0"/>
      <c r="KXB397" s="0"/>
      <c r="KXC397" s="0"/>
      <c r="KXD397" s="0"/>
      <c r="KXE397" s="0"/>
      <c r="KXF397" s="0"/>
      <c r="KXG397" s="0"/>
      <c r="KXH397" s="0"/>
      <c r="KXI397" s="0"/>
      <c r="KXJ397" s="0"/>
      <c r="KXK397" s="0"/>
      <c r="KXL397" s="0"/>
      <c r="KXM397" s="0"/>
      <c r="KXN397" s="0"/>
      <c r="KXO397" s="0"/>
      <c r="KXP397" s="0"/>
      <c r="KXQ397" s="0"/>
      <c r="KXR397" s="0"/>
      <c r="KXS397" s="0"/>
      <c r="KXT397" s="0"/>
      <c r="KXU397" s="0"/>
      <c r="KXV397" s="0"/>
      <c r="KXW397" s="0"/>
      <c r="KXX397" s="0"/>
      <c r="KXY397" s="0"/>
      <c r="KXZ397" s="0"/>
      <c r="KYA397" s="0"/>
      <c r="KYB397" s="0"/>
      <c r="KYC397" s="0"/>
      <c r="KYD397" s="0"/>
      <c r="KYE397" s="0"/>
      <c r="KYF397" s="0"/>
      <c r="KYG397" s="0"/>
      <c r="KYH397" s="0"/>
      <c r="KYI397" s="0"/>
      <c r="KYJ397" s="0"/>
      <c r="KYK397" s="0"/>
      <c r="KYL397" s="0"/>
      <c r="KYM397" s="0"/>
      <c r="KYN397" s="0"/>
      <c r="KYO397" s="0"/>
      <c r="KYP397" s="0"/>
      <c r="KYQ397" s="0"/>
      <c r="KYR397" s="0"/>
      <c r="KYS397" s="0"/>
      <c r="KYT397" s="0"/>
      <c r="KYU397" s="0"/>
      <c r="KYV397" s="0"/>
      <c r="KYW397" s="0"/>
      <c r="KYX397" s="0"/>
      <c r="KYY397" s="0"/>
      <c r="KYZ397" s="0"/>
      <c r="KZA397" s="0"/>
      <c r="KZB397" s="0"/>
      <c r="KZC397" s="0"/>
      <c r="KZD397" s="0"/>
      <c r="KZE397" s="0"/>
      <c r="KZF397" s="0"/>
      <c r="KZG397" s="0"/>
      <c r="KZH397" s="0"/>
      <c r="KZI397" s="0"/>
      <c r="KZJ397" s="0"/>
      <c r="KZK397" s="0"/>
      <c r="KZL397" s="0"/>
      <c r="KZM397" s="0"/>
      <c r="KZN397" s="0"/>
      <c r="KZO397" s="0"/>
      <c r="KZP397" s="0"/>
      <c r="KZQ397" s="0"/>
      <c r="KZR397" s="0"/>
      <c r="KZS397" s="0"/>
      <c r="KZT397" s="0"/>
      <c r="KZU397" s="0"/>
      <c r="KZV397" s="0"/>
      <c r="KZW397" s="0"/>
      <c r="KZX397" s="0"/>
      <c r="KZY397" s="0"/>
      <c r="KZZ397" s="0"/>
      <c r="LAA397" s="0"/>
      <c r="LAB397" s="0"/>
      <c r="LAC397" s="0"/>
      <c r="LAD397" s="0"/>
      <c r="LAE397" s="0"/>
      <c r="LAF397" s="0"/>
      <c r="LAG397" s="0"/>
      <c r="LAH397" s="0"/>
      <c r="LAI397" s="0"/>
      <c r="LAJ397" s="0"/>
      <c r="LAK397" s="0"/>
      <c r="LAL397" s="0"/>
      <c r="LAM397" s="0"/>
      <c r="LAN397" s="0"/>
      <c r="LAO397" s="0"/>
      <c r="LAP397" s="0"/>
      <c r="LAQ397" s="0"/>
      <c r="LAR397" s="0"/>
      <c r="LAS397" s="0"/>
      <c r="LAT397" s="0"/>
      <c r="LAU397" s="0"/>
      <c r="LAV397" s="0"/>
      <c r="LAW397" s="0"/>
      <c r="LAX397" s="0"/>
      <c r="LAY397" s="0"/>
      <c r="LAZ397" s="0"/>
      <c r="LBA397" s="0"/>
      <c r="LBB397" s="0"/>
      <c r="LBC397" s="0"/>
      <c r="LBD397" s="0"/>
      <c r="LBE397" s="0"/>
      <c r="LBF397" s="0"/>
      <c r="LBG397" s="0"/>
      <c r="LBH397" s="0"/>
      <c r="LBI397" s="0"/>
      <c r="LBJ397" s="0"/>
      <c r="LBK397" s="0"/>
      <c r="LBL397" s="0"/>
      <c r="LBM397" s="0"/>
      <c r="LBN397" s="0"/>
      <c r="LBO397" s="0"/>
      <c r="LBP397" s="0"/>
      <c r="LBQ397" s="0"/>
      <c r="LBR397" s="0"/>
      <c r="LBS397" s="0"/>
      <c r="LBT397" s="0"/>
      <c r="LBU397" s="0"/>
      <c r="LBV397" s="0"/>
      <c r="LBW397" s="0"/>
      <c r="LBX397" s="0"/>
      <c r="LBY397" s="0"/>
      <c r="LBZ397" s="0"/>
      <c r="LCA397" s="0"/>
      <c r="LCB397" s="0"/>
      <c r="LCC397" s="0"/>
      <c r="LCD397" s="0"/>
      <c r="LCE397" s="0"/>
      <c r="LCF397" s="0"/>
      <c r="LCG397" s="0"/>
      <c r="LCH397" s="0"/>
      <c r="LCI397" s="0"/>
      <c r="LCJ397" s="0"/>
      <c r="LCK397" s="0"/>
      <c r="LCL397" s="0"/>
      <c r="LCM397" s="0"/>
      <c r="LCN397" s="0"/>
      <c r="LCO397" s="0"/>
      <c r="LCP397" s="0"/>
      <c r="LCQ397" s="0"/>
      <c r="LCR397" s="0"/>
      <c r="LCS397" s="0"/>
      <c r="LCT397" s="0"/>
      <c r="LCU397" s="0"/>
      <c r="LCV397" s="0"/>
      <c r="LCW397" s="0"/>
      <c r="LCX397" s="0"/>
      <c r="LCY397" s="0"/>
      <c r="LCZ397" s="0"/>
      <c r="LDA397" s="0"/>
      <c r="LDB397" s="0"/>
      <c r="LDC397" s="0"/>
      <c r="LDD397" s="0"/>
      <c r="LDE397" s="0"/>
      <c r="LDF397" s="0"/>
      <c r="LDG397" s="0"/>
      <c r="LDH397" s="0"/>
      <c r="LDI397" s="0"/>
      <c r="LDJ397" s="0"/>
      <c r="LDK397" s="0"/>
      <c r="LDL397" s="0"/>
      <c r="LDM397" s="0"/>
      <c r="LDN397" s="0"/>
      <c r="LDO397" s="0"/>
      <c r="LDP397" s="0"/>
      <c r="LDQ397" s="0"/>
      <c r="LDR397" s="0"/>
      <c r="LDS397" s="0"/>
      <c r="LDT397" s="0"/>
      <c r="LDU397" s="0"/>
      <c r="LDV397" s="0"/>
      <c r="LDW397" s="0"/>
      <c r="LDX397" s="0"/>
      <c r="LDY397" s="0"/>
      <c r="LDZ397" s="0"/>
      <c r="LEA397" s="0"/>
      <c r="LEB397" s="0"/>
      <c r="LEC397" s="0"/>
      <c r="LED397" s="0"/>
      <c r="LEE397" s="0"/>
      <c r="LEF397" s="0"/>
      <c r="LEG397" s="0"/>
      <c r="LEH397" s="0"/>
      <c r="LEI397" s="0"/>
      <c r="LEJ397" s="0"/>
      <c r="LEK397" s="0"/>
      <c r="LEL397" s="0"/>
      <c r="LEM397" s="0"/>
      <c r="LEN397" s="0"/>
      <c r="LEO397" s="0"/>
      <c r="LEP397" s="0"/>
      <c r="LEQ397" s="0"/>
      <c r="LER397" s="0"/>
      <c r="LES397" s="0"/>
      <c r="LET397" s="0"/>
      <c r="LEU397" s="0"/>
      <c r="LEV397" s="0"/>
      <c r="LEW397" s="0"/>
      <c r="LEX397" s="0"/>
      <c r="LEY397" s="0"/>
      <c r="LEZ397" s="0"/>
      <c r="LFA397" s="0"/>
      <c r="LFB397" s="0"/>
      <c r="LFC397" s="0"/>
      <c r="LFD397" s="0"/>
      <c r="LFE397" s="0"/>
      <c r="LFF397" s="0"/>
      <c r="LFG397" s="0"/>
      <c r="LFH397" s="0"/>
      <c r="LFI397" s="0"/>
      <c r="LFJ397" s="0"/>
      <c r="LFK397" s="0"/>
      <c r="LFL397" s="0"/>
      <c r="LFM397" s="0"/>
      <c r="LFN397" s="0"/>
      <c r="LFO397" s="0"/>
      <c r="LFP397" s="0"/>
      <c r="LFQ397" s="0"/>
      <c r="LFR397" s="0"/>
      <c r="LFS397" s="0"/>
      <c r="LFT397" s="0"/>
      <c r="LFU397" s="0"/>
      <c r="LFV397" s="0"/>
      <c r="LFW397" s="0"/>
      <c r="LFX397" s="0"/>
      <c r="LFY397" s="0"/>
      <c r="LFZ397" s="0"/>
      <c r="LGA397" s="0"/>
      <c r="LGB397" s="0"/>
      <c r="LGC397" s="0"/>
      <c r="LGD397" s="0"/>
      <c r="LGE397" s="0"/>
      <c r="LGF397" s="0"/>
      <c r="LGG397" s="0"/>
      <c r="LGH397" s="0"/>
      <c r="LGI397" s="0"/>
      <c r="LGJ397" s="0"/>
      <c r="LGK397" s="0"/>
      <c r="LGL397" s="0"/>
      <c r="LGM397" s="0"/>
      <c r="LGN397" s="0"/>
      <c r="LGO397" s="0"/>
      <c r="LGP397" s="0"/>
      <c r="LGQ397" s="0"/>
      <c r="LGR397" s="0"/>
      <c r="LGS397" s="0"/>
      <c r="LGT397" s="0"/>
      <c r="LGU397" s="0"/>
      <c r="LGV397" s="0"/>
      <c r="LGW397" s="0"/>
      <c r="LGX397" s="0"/>
      <c r="LGY397" s="0"/>
      <c r="LGZ397" s="0"/>
      <c r="LHA397" s="0"/>
      <c r="LHB397" s="0"/>
      <c r="LHC397" s="0"/>
      <c r="LHD397" s="0"/>
      <c r="LHE397" s="0"/>
      <c r="LHF397" s="0"/>
      <c r="LHG397" s="0"/>
      <c r="LHH397" s="0"/>
      <c r="LHI397" s="0"/>
      <c r="LHJ397" s="0"/>
      <c r="LHK397" s="0"/>
      <c r="LHL397" s="0"/>
      <c r="LHM397" s="0"/>
      <c r="LHN397" s="0"/>
      <c r="LHO397" s="0"/>
      <c r="LHP397" s="0"/>
      <c r="LHQ397" s="0"/>
      <c r="LHR397" s="0"/>
      <c r="LHS397" s="0"/>
      <c r="LHT397" s="0"/>
      <c r="LHU397" s="0"/>
      <c r="LHV397" s="0"/>
      <c r="LHW397" s="0"/>
      <c r="LHX397" s="0"/>
      <c r="LHY397" s="0"/>
      <c r="LHZ397" s="0"/>
      <c r="LIA397" s="0"/>
      <c r="LIB397" s="0"/>
      <c r="LIC397" s="0"/>
      <c r="LID397" s="0"/>
      <c r="LIE397" s="0"/>
      <c r="LIF397" s="0"/>
      <c r="LIG397" s="0"/>
      <c r="LIH397" s="0"/>
      <c r="LII397" s="0"/>
      <c r="LIJ397" s="0"/>
      <c r="LIK397" s="0"/>
      <c r="LIL397" s="0"/>
      <c r="LIM397" s="0"/>
      <c r="LIN397" s="0"/>
      <c r="LIO397" s="0"/>
      <c r="LIP397" s="0"/>
      <c r="LIQ397" s="0"/>
      <c r="LIR397" s="0"/>
      <c r="LIS397" s="0"/>
      <c r="LIT397" s="0"/>
      <c r="LIU397" s="0"/>
      <c r="LIV397" s="0"/>
      <c r="LIW397" s="0"/>
      <c r="LIX397" s="0"/>
      <c r="LIY397" s="0"/>
      <c r="LIZ397" s="0"/>
      <c r="LJA397" s="0"/>
      <c r="LJB397" s="0"/>
      <c r="LJC397" s="0"/>
      <c r="LJD397" s="0"/>
      <c r="LJE397" s="0"/>
      <c r="LJF397" s="0"/>
      <c r="LJG397" s="0"/>
      <c r="LJH397" s="0"/>
      <c r="LJI397" s="0"/>
      <c r="LJJ397" s="0"/>
      <c r="LJK397" s="0"/>
      <c r="LJL397" s="0"/>
      <c r="LJM397" s="0"/>
      <c r="LJN397" s="0"/>
      <c r="LJO397" s="0"/>
      <c r="LJP397" s="0"/>
      <c r="LJQ397" s="0"/>
      <c r="LJR397" s="0"/>
      <c r="LJS397" s="0"/>
      <c r="LJT397" s="0"/>
      <c r="LJU397" s="0"/>
      <c r="LJV397" s="0"/>
      <c r="LJW397" s="0"/>
      <c r="LJX397" s="0"/>
      <c r="LJY397" s="0"/>
      <c r="LJZ397" s="0"/>
      <c r="LKA397" s="0"/>
      <c r="LKB397" s="0"/>
      <c r="LKC397" s="0"/>
      <c r="LKD397" s="0"/>
      <c r="LKE397" s="0"/>
      <c r="LKF397" s="0"/>
      <c r="LKG397" s="0"/>
      <c r="LKH397" s="0"/>
      <c r="LKI397" s="0"/>
      <c r="LKJ397" s="0"/>
      <c r="LKK397" s="0"/>
      <c r="LKL397" s="0"/>
      <c r="LKM397" s="0"/>
      <c r="LKN397" s="0"/>
      <c r="LKO397" s="0"/>
      <c r="LKP397" s="0"/>
      <c r="LKQ397" s="0"/>
      <c r="LKR397" s="0"/>
      <c r="LKS397" s="0"/>
      <c r="LKT397" s="0"/>
      <c r="LKU397" s="0"/>
      <c r="LKV397" s="0"/>
      <c r="LKW397" s="0"/>
      <c r="LKX397" s="0"/>
      <c r="LKY397" s="0"/>
      <c r="LKZ397" s="0"/>
      <c r="LLA397" s="0"/>
      <c r="LLB397" s="0"/>
      <c r="LLC397" s="0"/>
      <c r="LLD397" s="0"/>
      <c r="LLE397" s="0"/>
      <c r="LLF397" s="0"/>
      <c r="LLG397" s="0"/>
      <c r="LLH397" s="0"/>
      <c r="LLI397" s="0"/>
      <c r="LLJ397" s="0"/>
      <c r="LLK397" s="0"/>
      <c r="LLL397" s="0"/>
      <c r="LLM397" s="0"/>
      <c r="LLN397" s="0"/>
      <c r="LLO397" s="0"/>
      <c r="LLP397" s="0"/>
      <c r="LLQ397" s="0"/>
      <c r="LLR397" s="0"/>
      <c r="LLS397" s="0"/>
      <c r="LLT397" s="0"/>
      <c r="LLU397" s="0"/>
      <c r="LLV397" s="0"/>
      <c r="LLW397" s="0"/>
      <c r="LLX397" s="0"/>
      <c r="LLY397" s="0"/>
      <c r="LLZ397" s="0"/>
      <c r="LMA397" s="0"/>
      <c r="LMB397" s="0"/>
      <c r="LMC397" s="0"/>
      <c r="LMD397" s="0"/>
      <c r="LME397" s="0"/>
      <c r="LMF397" s="0"/>
      <c r="LMG397" s="0"/>
      <c r="LMH397" s="0"/>
      <c r="LMI397" s="0"/>
      <c r="LMJ397" s="0"/>
      <c r="LMK397" s="0"/>
      <c r="LML397" s="0"/>
      <c r="LMM397" s="0"/>
      <c r="LMN397" s="0"/>
      <c r="LMO397" s="0"/>
      <c r="LMP397" s="0"/>
      <c r="LMQ397" s="0"/>
      <c r="LMR397" s="0"/>
      <c r="LMS397" s="0"/>
      <c r="LMT397" s="0"/>
      <c r="LMU397" s="0"/>
      <c r="LMV397" s="0"/>
      <c r="LMW397" s="0"/>
      <c r="LMX397" s="0"/>
      <c r="LMY397" s="0"/>
      <c r="LMZ397" s="0"/>
      <c r="LNA397" s="0"/>
      <c r="LNB397" s="0"/>
      <c r="LNC397" s="0"/>
      <c r="LND397" s="0"/>
      <c r="LNE397" s="0"/>
      <c r="LNF397" s="0"/>
      <c r="LNG397" s="0"/>
      <c r="LNH397" s="0"/>
      <c r="LNI397" s="0"/>
      <c r="LNJ397" s="0"/>
      <c r="LNK397" s="0"/>
      <c r="LNL397" s="0"/>
      <c r="LNM397" s="0"/>
      <c r="LNN397" s="0"/>
      <c r="LNO397" s="0"/>
      <c r="LNP397" s="0"/>
      <c r="LNQ397" s="0"/>
      <c r="LNR397" s="0"/>
      <c r="LNS397" s="0"/>
      <c r="LNT397" s="0"/>
      <c r="LNU397" s="0"/>
      <c r="LNV397" s="0"/>
      <c r="LNW397" s="0"/>
      <c r="LNX397" s="0"/>
      <c r="LNY397" s="0"/>
      <c r="LNZ397" s="0"/>
      <c r="LOA397" s="0"/>
      <c r="LOB397" s="0"/>
      <c r="LOC397" s="0"/>
      <c r="LOD397" s="0"/>
      <c r="LOE397" s="0"/>
      <c r="LOF397" s="0"/>
      <c r="LOG397" s="0"/>
      <c r="LOH397" s="0"/>
      <c r="LOI397" s="0"/>
      <c r="LOJ397" s="0"/>
      <c r="LOK397" s="0"/>
      <c r="LOL397" s="0"/>
      <c r="LOM397" s="0"/>
      <c r="LON397" s="0"/>
      <c r="LOO397" s="0"/>
      <c r="LOP397" s="0"/>
      <c r="LOQ397" s="0"/>
      <c r="LOR397" s="0"/>
      <c r="LOS397" s="0"/>
      <c r="LOT397" s="0"/>
      <c r="LOU397" s="0"/>
      <c r="LOV397" s="0"/>
      <c r="LOW397" s="0"/>
      <c r="LOX397" s="0"/>
      <c r="LOY397" s="0"/>
      <c r="LOZ397" s="0"/>
      <c r="LPA397" s="0"/>
      <c r="LPB397" s="0"/>
      <c r="LPC397" s="0"/>
      <c r="LPD397" s="0"/>
      <c r="LPE397" s="0"/>
      <c r="LPF397" s="0"/>
      <c r="LPG397" s="0"/>
      <c r="LPH397" s="0"/>
      <c r="LPI397" s="0"/>
      <c r="LPJ397" s="0"/>
      <c r="LPK397" s="0"/>
      <c r="LPL397" s="0"/>
      <c r="LPM397" s="0"/>
      <c r="LPN397" s="0"/>
      <c r="LPO397" s="0"/>
      <c r="LPP397" s="0"/>
      <c r="LPQ397" s="0"/>
      <c r="LPR397" s="0"/>
      <c r="LPS397" s="0"/>
      <c r="LPT397" s="0"/>
      <c r="LPU397" s="0"/>
      <c r="LPV397" s="0"/>
      <c r="LPW397" s="0"/>
      <c r="LPX397" s="0"/>
      <c r="LPY397" s="0"/>
      <c r="LPZ397" s="0"/>
      <c r="LQA397" s="0"/>
      <c r="LQB397" s="0"/>
      <c r="LQC397" s="0"/>
      <c r="LQD397" s="0"/>
      <c r="LQE397" s="0"/>
      <c r="LQF397" s="0"/>
      <c r="LQG397" s="0"/>
      <c r="LQH397" s="0"/>
      <c r="LQI397" s="0"/>
      <c r="LQJ397" s="0"/>
      <c r="LQK397" s="0"/>
      <c r="LQL397" s="0"/>
      <c r="LQM397" s="0"/>
      <c r="LQN397" s="0"/>
      <c r="LQO397" s="0"/>
      <c r="LQP397" s="0"/>
      <c r="LQQ397" s="0"/>
      <c r="LQR397" s="0"/>
      <c r="LQS397" s="0"/>
      <c r="LQT397" s="0"/>
      <c r="LQU397" s="0"/>
      <c r="LQV397" s="0"/>
      <c r="LQW397" s="0"/>
      <c r="LQX397" s="0"/>
      <c r="LQY397" s="0"/>
      <c r="LQZ397" s="0"/>
      <c r="LRA397" s="0"/>
      <c r="LRB397" s="0"/>
      <c r="LRC397" s="0"/>
      <c r="LRD397" s="0"/>
      <c r="LRE397" s="0"/>
      <c r="LRF397" s="0"/>
      <c r="LRG397" s="0"/>
      <c r="LRH397" s="0"/>
      <c r="LRI397" s="0"/>
      <c r="LRJ397" s="0"/>
      <c r="LRK397" s="0"/>
      <c r="LRL397" s="0"/>
      <c r="LRM397" s="0"/>
      <c r="LRN397" s="0"/>
      <c r="LRO397" s="0"/>
      <c r="LRP397" s="0"/>
      <c r="LRQ397" s="0"/>
      <c r="LRR397" s="0"/>
      <c r="LRS397" s="0"/>
      <c r="LRT397" s="0"/>
      <c r="LRU397" s="0"/>
      <c r="LRV397" s="0"/>
      <c r="LRW397" s="0"/>
      <c r="LRX397" s="0"/>
      <c r="LRY397" s="0"/>
      <c r="LRZ397" s="0"/>
      <c r="LSA397" s="0"/>
      <c r="LSB397" s="0"/>
      <c r="LSC397" s="0"/>
      <c r="LSD397" s="0"/>
      <c r="LSE397" s="0"/>
      <c r="LSF397" s="0"/>
      <c r="LSG397" s="0"/>
      <c r="LSH397" s="0"/>
      <c r="LSI397" s="0"/>
      <c r="LSJ397" s="0"/>
      <c r="LSK397" s="0"/>
      <c r="LSL397" s="0"/>
      <c r="LSM397" s="0"/>
      <c r="LSN397" s="0"/>
      <c r="LSO397" s="0"/>
      <c r="LSP397" s="0"/>
      <c r="LSQ397" s="0"/>
      <c r="LSR397" s="0"/>
      <c r="LSS397" s="0"/>
      <c r="LST397" s="0"/>
      <c r="LSU397" s="0"/>
      <c r="LSV397" s="0"/>
      <c r="LSW397" s="0"/>
      <c r="LSX397" s="0"/>
      <c r="LSY397" s="0"/>
      <c r="LSZ397" s="0"/>
      <c r="LTA397" s="0"/>
      <c r="LTB397" s="0"/>
      <c r="LTC397" s="0"/>
      <c r="LTD397" s="0"/>
      <c r="LTE397" s="0"/>
      <c r="LTF397" s="0"/>
      <c r="LTG397" s="0"/>
      <c r="LTH397" s="0"/>
      <c r="LTI397" s="0"/>
      <c r="LTJ397" s="0"/>
      <c r="LTK397" s="0"/>
      <c r="LTL397" s="0"/>
      <c r="LTM397" s="0"/>
      <c r="LTN397" s="0"/>
      <c r="LTO397" s="0"/>
      <c r="LTP397" s="0"/>
      <c r="LTQ397" s="0"/>
      <c r="LTR397" s="0"/>
      <c r="LTS397" s="0"/>
      <c r="LTT397" s="0"/>
      <c r="LTU397" s="0"/>
      <c r="LTV397" s="0"/>
      <c r="LTW397" s="0"/>
      <c r="LTX397" s="0"/>
      <c r="LTY397" s="0"/>
      <c r="LTZ397" s="0"/>
      <c r="LUA397" s="0"/>
      <c r="LUB397" s="0"/>
      <c r="LUC397" s="0"/>
      <c r="LUD397" s="0"/>
      <c r="LUE397" s="0"/>
      <c r="LUF397" s="0"/>
      <c r="LUG397" s="0"/>
      <c r="LUH397" s="0"/>
      <c r="LUI397" s="0"/>
      <c r="LUJ397" s="0"/>
      <c r="LUK397" s="0"/>
      <c r="LUL397" s="0"/>
      <c r="LUM397" s="0"/>
      <c r="LUN397" s="0"/>
      <c r="LUO397" s="0"/>
      <c r="LUP397" s="0"/>
      <c r="LUQ397" s="0"/>
      <c r="LUR397" s="0"/>
      <c r="LUS397" s="0"/>
      <c r="LUT397" s="0"/>
      <c r="LUU397" s="0"/>
      <c r="LUV397" s="0"/>
      <c r="LUW397" s="0"/>
      <c r="LUX397" s="0"/>
      <c r="LUY397" s="0"/>
      <c r="LUZ397" s="0"/>
      <c r="LVA397" s="0"/>
      <c r="LVB397" s="0"/>
      <c r="LVC397" s="0"/>
      <c r="LVD397" s="0"/>
      <c r="LVE397" s="0"/>
      <c r="LVF397" s="0"/>
      <c r="LVG397" s="0"/>
      <c r="LVH397" s="0"/>
      <c r="LVI397" s="0"/>
      <c r="LVJ397" s="0"/>
      <c r="LVK397" s="0"/>
      <c r="LVL397" s="0"/>
      <c r="LVM397" s="0"/>
      <c r="LVN397" s="0"/>
      <c r="LVO397" s="0"/>
      <c r="LVP397" s="0"/>
      <c r="LVQ397" s="0"/>
      <c r="LVR397" s="0"/>
      <c r="LVS397" s="0"/>
      <c r="LVT397" s="0"/>
      <c r="LVU397" s="0"/>
      <c r="LVV397" s="0"/>
      <c r="LVW397" s="0"/>
      <c r="LVX397" s="0"/>
      <c r="LVY397" s="0"/>
      <c r="LVZ397" s="0"/>
      <c r="LWA397" s="0"/>
      <c r="LWB397" s="0"/>
      <c r="LWC397" s="0"/>
      <c r="LWD397" s="0"/>
      <c r="LWE397" s="0"/>
      <c r="LWF397" s="0"/>
      <c r="LWG397" s="0"/>
      <c r="LWH397" s="0"/>
      <c r="LWI397" s="0"/>
      <c r="LWJ397" s="0"/>
      <c r="LWK397" s="0"/>
      <c r="LWL397" s="0"/>
      <c r="LWM397" s="0"/>
      <c r="LWN397" s="0"/>
      <c r="LWO397" s="0"/>
      <c r="LWP397" s="0"/>
      <c r="LWQ397" s="0"/>
      <c r="LWR397" s="0"/>
      <c r="LWS397" s="0"/>
      <c r="LWT397" s="0"/>
      <c r="LWU397" s="0"/>
      <c r="LWV397" s="0"/>
      <c r="LWW397" s="0"/>
      <c r="LWX397" s="0"/>
      <c r="LWY397" s="0"/>
      <c r="LWZ397" s="0"/>
      <c r="LXA397" s="0"/>
      <c r="LXB397" s="0"/>
      <c r="LXC397" s="0"/>
      <c r="LXD397" s="0"/>
      <c r="LXE397" s="0"/>
      <c r="LXF397" s="0"/>
      <c r="LXG397" s="0"/>
      <c r="LXH397" s="0"/>
      <c r="LXI397" s="0"/>
      <c r="LXJ397" s="0"/>
      <c r="LXK397" s="0"/>
      <c r="LXL397" s="0"/>
      <c r="LXM397" s="0"/>
      <c r="LXN397" s="0"/>
      <c r="LXO397" s="0"/>
      <c r="LXP397" s="0"/>
      <c r="LXQ397" s="0"/>
      <c r="LXR397" s="0"/>
      <c r="LXS397" s="0"/>
      <c r="LXT397" s="0"/>
      <c r="LXU397" s="0"/>
      <c r="LXV397" s="0"/>
      <c r="LXW397" s="0"/>
      <c r="LXX397" s="0"/>
      <c r="LXY397" s="0"/>
      <c r="LXZ397" s="0"/>
      <c r="LYA397" s="0"/>
      <c r="LYB397" s="0"/>
      <c r="LYC397" s="0"/>
      <c r="LYD397" s="0"/>
      <c r="LYE397" s="0"/>
      <c r="LYF397" s="0"/>
      <c r="LYG397" s="0"/>
      <c r="LYH397" s="0"/>
      <c r="LYI397" s="0"/>
      <c r="LYJ397" s="0"/>
      <c r="LYK397" s="0"/>
      <c r="LYL397" s="0"/>
      <c r="LYM397" s="0"/>
      <c r="LYN397" s="0"/>
      <c r="LYO397" s="0"/>
      <c r="LYP397" s="0"/>
      <c r="LYQ397" s="0"/>
      <c r="LYR397" s="0"/>
      <c r="LYS397" s="0"/>
      <c r="LYT397" s="0"/>
      <c r="LYU397" s="0"/>
      <c r="LYV397" s="0"/>
      <c r="LYW397" s="0"/>
      <c r="LYX397" s="0"/>
      <c r="LYY397" s="0"/>
      <c r="LYZ397" s="0"/>
      <c r="LZA397" s="0"/>
      <c r="LZB397" s="0"/>
      <c r="LZC397" s="0"/>
      <c r="LZD397" s="0"/>
      <c r="LZE397" s="0"/>
      <c r="LZF397" s="0"/>
      <c r="LZG397" s="0"/>
      <c r="LZH397" s="0"/>
      <c r="LZI397" s="0"/>
      <c r="LZJ397" s="0"/>
      <c r="LZK397" s="0"/>
      <c r="LZL397" s="0"/>
      <c r="LZM397" s="0"/>
      <c r="LZN397" s="0"/>
      <c r="LZO397" s="0"/>
      <c r="LZP397" s="0"/>
      <c r="LZQ397" s="0"/>
      <c r="LZR397" s="0"/>
      <c r="LZS397" s="0"/>
      <c r="LZT397" s="0"/>
      <c r="LZU397" s="0"/>
      <c r="LZV397" s="0"/>
      <c r="LZW397" s="0"/>
      <c r="LZX397" s="0"/>
      <c r="LZY397" s="0"/>
      <c r="LZZ397" s="0"/>
      <c r="MAA397" s="0"/>
      <c r="MAB397" s="0"/>
      <c r="MAC397" s="0"/>
      <c r="MAD397" s="0"/>
      <c r="MAE397" s="0"/>
      <c r="MAF397" s="0"/>
      <c r="MAG397" s="0"/>
      <c r="MAH397" s="0"/>
      <c r="MAI397" s="0"/>
      <c r="MAJ397" s="0"/>
      <c r="MAK397" s="0"/>
      <c r="MAL397" s="0"/>
      <c r="MAM397" s="0"/>
      <c r="MAN397" s="0"/>
      <c r="MAO397" s="0"/>
      <c r="MAP397" s="0"/>
      <c r="MAQ397" s="0"/>
      <c r="MAR397" s="0"/>
      <c r="MAS397" s="0"/>
      <c r="MAT397" s="0"/>
      <c r="MAU397" s="0"/>
      <c r="MAV397" s="0"/>
      <c r="MAW397" s="0"/>
      <c r="MAX397" s="0"/>
      <c r="MAY397" s="0"/>
      <c r="MAZ397" s="0"/>
      <c r="MBA397" s="0"/>
      <c r="MBB397" s="0"/>
      <c r="MBC397" s="0"/>
      <c r="MBD397" s="0"/>
      <c r="MBE397" s="0"/>
      <c r="MBF397" s="0"/>
      <c r="MBG397" s="0"/>
      <c r="MBH397" s="0"/>
      <c r="MBI397" s="0"/>
      <c r="MBJ397" s="0"/>
      <c r="MBK397" s="0"/>
      <c r="MBL397" s="0"/>
      <c r="MBM397" s="0"/>
      <c r="MBN397" s="0"/>
      <c r="MBO397" s="0"/>
      <c r="MBP397" s="0"/>
      <c r="MBQ397" s="0"/>
      <c r="MBR397" s="0"/>
      <c r="MBS397" s="0"/>
      <c r="MBT397" s="0"/>
      <c r="MBU397" s="0"/>
      <c r="MBV397" s="0"/>
      <c r="MBW397" s="0"/>
      <c r="MBX397" s="0"/>
      <c r="MBY397" s="0"/>
      <c r="MBZ397" s="0"/>
      <c r="MCA397" s="0"/>
      <c r="MCB397" s="0"/>
      <c r="MCC397" s="0"/>
      <c r="MCD397" s="0"/>
      <c r="MCE397" s="0"/>
      <c r="MCF397" s="0"/>
      <c r="MCG397" s="0"/>
      <c r="MCH397" s="0"/>
      <c r="MCI397" s="0"/>
      <c r="MCJ397" s="0"/>
      <c r="MCK397" s="0"/>
      <c r="MCL397" s="0"/>
      <c r="MCM397" s="0"/>
      <c r="MCN397" s="0"/>
      <c r="MCO397" s="0"/>
      <c r="MCP397" s="0"/>
      <c r="MCQ397" s="0"/>
      <c r="MCR397" s="0"/>
      <c r="MCS397" s="0"/>
      <c r="MCT397" s="0"/>
      <c r="MCU397" s="0"/>
      <c r="MCV397" s="0"/>
      <c r="MCW397" s="0"/>
      <c r="MCX397" s="0"/>
      <c r="MCY397" s="0"/>
      <c r="MCZ397" s="0"/>
      <c r="MDA397" s="0"/>
      <c r="MDB397" s="0"/>
      <c r="MDC397" s="0"/>
      <c r="MDD397" s="0"/>
      <c r="MDE397" s="0"/>
      <c r="MDF397" s="0"/>
      <c r="MDG397" s="0"/>
      <c r="MDH397" s="0"/>
      <c r="MDI397" s="0"/>
      <c r="MDJ397" s="0"/>
      <c r="MDK397" s="0"/>
      <c r="MDL397" s="0"/>
      <c r="MDM397" s="0"/>
      <c r="MDN397" s="0"/>
      <c r="MDO397" s="0"/>
      <c r="MDP397" s="0"/>
      <c r="MDQ397" s="0"/>
      <c r="MDR397" s="0"/>
      <c r="MDS397" s="0"/>
      <c r="MDT397" s="0"/>
      <c r="MDU397" s="0"/>
      <c r="MDV397" s="0"/>
      <c r="MDW397" s="0"/>
      <c r="MDX397" s="0"/>
      <c r="MDY397" s="0"/>
      <c r="MDZ397" s="0"/>
      <c r="MEA397" s="0"/>
      <c r="MEB397" s="0"/>
      <c r="MEC397" s="0"/>
      <c r="MED397" s="0"/>
      <c r="MEE397" s="0"/>
      <c r="MEF397" s="0"/>
      <c r="MEG397" s="0"/>
      <c r="MEH397" s="0"/>
      <c r="MEI397" s="0"/>
      <c r="MEJ397" s="0"/>
      <c r="MEK397" s="0"/>
      <c r="MEL397" s="0"/>
      <c r="MEM397" s="0"/>
      <c r="MEN397" s="0"/>
      <c r="MEO397" s="0"/>
      <c r="MEP397" s="0"/>
      <c r="MEQ397" s="0"/>
      <c r="MER397" s="0"/>
      <c r="MES397" s="0"/>
      <c r="MET397" s="0"/>
      <c r="MEU397" s="0"/>
      <c r="MEV397" s="0"/>
      <c r="MEW397" s="0"/>
      <c r="MEX397" s="0"/>
      <c r="MEY397" s="0"/>
      <c r="MEZ397" s="0"/>
      <c r="MFA397" s="0"/>
      <c r="MFB397" s="0"/>
      <c r="MFC397" s="0"/>
      <c r="MFD397" s="0"/>
      <c r="MFE397" s="0"/>
      <c r="MFF397" s="0"/>
      <c r="MFG397" s="0"/>
      <c r="MFH397" s="0"/>
      <c r="MFI397" s="0"/>
      <c r="MFJ397" s="0"/>
      <c r="MFK397" s="0"/>
      <c r="MFL397" s="0"/>
      <c r="MFM397" s="0"/>
      <c r="MFN397" s="0"/>
      <c r="MFO397" s="0"/>
      <c r="MFP397" s="0"/>
      <c r="MFQ397" s="0"/>
      <c r="MFR397" s="0"/>
      <c r="MFS397" s="0"/>
      <c r="MFT397" s="0"/>
      <c r="MFU397" s="0"/>
      <c r="MFV397" s="0"/>
      <c r="MFW397" s="0"/>
      <c r="MFX397" s="0"/>
      <c r="MFY397" s="0"/>
      <c r="MFZ397" s="0"/>
      <c r="MGA397" s="0"/>
      <c r="MGB397" s="0"/>
      <c r="MGC397" s="0"/>
      <c r="MGD397" s="0"/>
      <c r="MGE397" s="0"/>
      <c r="MGF397" s="0"/>
      <c r="MGG397" s="0"/>
      <c r="MGH397" s="0"/>
      <c r="MGI397" s="0"/>
      <c r="MGJ397" s="0"/>
      <c r="MGK397" s="0"/>
      <c r="MGL397" s="0"/>
      <c r="MGM397" s="0"/>
      <c r="MGN397" s="0"/>
      <c r="MGO397" s="0"/>
      <c r="MGP397" s="0"/>
      <c r="MGQ397" s="0"/>
      <c r="MGR397" s="0"/>
      <c r="MGS397" s="0"/>
      <c r="MGT397" s="0"/>
      <c r="MGU397" s="0"/>
      <c r="MGV397" s="0"/>
      <c r="MGW397" s="0"/>
      <c r="MGX397" s="0"/>
      <c r="MGY397" s="0"/>
      <c r="MGZ397" s="0"/>
      <c r="MHA397" s="0"/>
      <c r="MHB397" s="0"/>
      <c r="MHC397" s="0"/>
      <c r="MHD397" s="0"/>
      <c r="MHE397" s="0"/>
      <c r="MHF397" s="0"/>
      <c r="MHG397" s="0"/>
      <c r="MHH397" s="0"/>
      <c r="MHI397" s="0"/>
      <c r="MHJ397" s="0"/>
      <c r="MHK397" s="0"/>
      <c r="MHL397" s="0"/>
      <c r="MHM397" s="0"/>
      <c r="MHN397" s="0"/>
      <c r="MHO397" s="0"/>
      <c r="MHP397" s="0"/>
      <c r="MHQ397" s="0"/>
      <c r="MHR397" s="0"/>
      <c r="MHS397" s="0"/>
      <c r="MHT397" s="0"/>
      <c r="MHU397" s="0"/>
      <c r="MHV397" s="0"/>
      <c r="MHW397" s="0"/>
      <c r="MHX397" s="0"/>
      <c r="MHY397" s="0"/>
      <c r="MHZ397" s="0"/>
      <c r="MIA397" s="0"/>
      <c r="MIB397" s="0"/>
      <c r="MIC397" s="0"/>
      <c r="MID397" s="0"/>
      <c r="MIE397" s="0"/>
      <c r="MIF397" s="0"/>
      <c r="MIG397" s="0"/>
      <c r="MIH397" s="0"/>
      <c r="MII397" s="0"/>
      <c r="MIJ397" s="0"/>
      <c r="MIK397" s="0"/>
      <c r="MIL397" s="0"/>
      <c r="MIM397" s="0"/>
      <c r="MIN397" s="0"/>
      <c r="MIO397" s="0"/>
      <c r="MIP397" s="0"/>
      <c r="MIQ397" s="0"/>
      <c r="MIR397" s="0"/>
      <c r="MIS397" s="0"/>
      <c r="MIT397" s="0"/>
      <c r="MIU397" s="0"/>
      <c r="MIV397" s="0"/>
      <c r="MIW397" s="0"/>
      <c r="MIX397" s="0"/>
      <c r="MIY397" s="0"/>
      <c r="MIZ397" s="0"/>
      <c r="MJA397" s="0"/>
      <c r="MJB397" s="0"/>
      <c r="MJC397" s="0"/>
      <c r="MJD397" s="0"/>
      <c r="MJE397" s="0"/>
      <c r="MJF397" s="0"/>
      <c r="MJG397" s="0"/>
      <c r="MJH397" s="0"/>
      <c r="MJI397" s="0"/>
      <c r="MJJ397" s="0"/>
      <c r="MJK397" s="0"/>
      <c r="MJL397" s="0"/>
      <c r="MJM397" s="0"/>
      <c r="MJN397" s="0"/>
      <c r="MJO397" s="0"/>
      <c r="MJP397" s="0"/>
      <c r="MJQ397" s="0"/>
      <c r="MJR397" s="0"/>
      <c r="MJS397" s="0"/>
      <c r="MJT397" s="0"/>
      <c r="MJU397" s="0"/>
      <c r="MJV397" s="0"/>
      <c r="MJW397" s="0"/>
      <c r="MJX397" s="0"/>
      <c r="MJY397" s="0"/>
      <c r="MJZ397" s="0"/>
      <c r="MKA397" s="0"/>
      <c r="MKB397" s="0"/>
      <c r="MKC397" s="0"/>
      <c r="MKD397" s="0"/>
      <c r="MKE397" s="0"/>
      <c r="MKF397" s="0"/>
      <c r="MKG397" s="0"/>
      <c r="MKH397" s="0"/>
      <c r="MKI397" s="0"/>
      <c r="MKJ397" s="0"/>
      <c r="MKK397" s="0"/>
      <c r="MKL397" s="0"/>
      <c r="MKM397" s="0"/>
      <c r="MKN397" s="0"/>
      <c r="MKO397" s="0"/>
      <c r="MKP397" s="0"/>
      <c r="MKQ397" s="0"/>
      <c r="MKR397" s="0"/>
      <c r="MKS397" s="0"/>
      <c r="MKT397" s="0"/>
      <c r="MKU397" s="0"/>
      <c r="MKV397" s="0"/>
      <c r="MKW397" s="0"/>
      <c r="MKX397" s="0"/>
      <c r="MKY397" s="0"/>
      <c r="MKZ397" s="0"/>
      <c r="MLA397" s="0"/>
      <c r="MLB397" s="0"/>
      <c r="MLC397" s="0"/>
      <c r="MLD397" s="0"/>
      <c r="MLE397" s="0"/>
      <c r="MLF397" s="0"/>
      <c r="MLG397" s="0"/>
      <c r="MLH397" s="0"/>
      <c r="MLI397" s="0"/>
      <c r="MLJ397" s="0"/>
      <c r="MLK397" s="0"/>
      <c r="MLL397" s="0"/>
      <c r="MLM397" s="0"/>
      <c r="MLN397" s="0"/>
      <c r="MLO397" s="0"/>
      <c r="MLP397" s="0"/>
      <c r="MLQ397" s="0"/>
      <c r="MLR397" s="0"/>
      <c r="MLS397" s="0"/>
      <c r="MLT397" s="0"/>
      <c r="MLU397" s="0"/>
      <c r="MLV397" s="0"/>
      <c r="MLW397" s="0"/>
      <c r="MLX397" s="0"/>
      <c r="MLY397" s="0"/>
      <c r="MLZ397" s="0"/>
      <c r="MMA397" s="0"/>
      <c r="MMB397" s="0"/>
      <c r="MMC397" s="0"/>
      <c r="MMD397" s="0"/>
      <c r="MME397" s="0"/>
      <c r="MMF397" s="0"/>
      <c r="MMG397" s="0"/>
      <c r="MMH397" s="0"/>
      <c r="MMI397" s="0"/>
      <c r="MMJ397" s="0"/>
      <c r="MMK397" s="0"/>
      <c r="MML397" s="0"/>
      <c r="MMM397" s="0"/>
      <c r="MMN397" s="0"/>
      <c r="MMO397" s="0"/>
      <c r="MMP397" s="0"/>
      <c r="MMQ397" s="0"/>
      <c r="MMR397" s="0"/>
      <c r="MMS397" s="0"/>
      <c r="MMT397" s="0"/>
      <c r="MMU397" s="0"/>
      <c r="MMV397" s="0"/>
      <c r="MMW397" s="0"/>
      <c r="MMX397" s="0"/>
      <c r="MMY397" s="0"/>
      <c r="MMZ397" s="0"/>
      <c r="MNA397" s="0"/>
      <c r="MNB397" s="0"/>
      <c r="MNC397" s="0"/>
      <c r="MND397" s="0"/>
      <c r="MNE397" s="0"/>
      <c r="MNF397" s="0"/>
      <c r="MNG397" s="0"/>
      <c r="MNH397" s="0"/>
      <c r="MNI397" s="0"/>
      <c r="MNJ397" s="0"/>
      <c r="MNK397" s="0"/>
      <c r="MNL397" s="0"/>
      <c r="MNM397" s="0"/>
      <c r="MNN397" s="0"/>
      <c r="MNO397" s="0"/>
      <c r="MNP397" s="0"/>
      <c r="MNQ397" s="0"/>
      <c r="MNR397" s="0"/>
      <c r="MNS397" s="0"/>
      <c r="MNT397" s="0"/>
      <c r="MNU397" s="0"/>
      <c r="MNV397" s="0"/>
      <c r="MNW397" s="0"/>
      <c r="MNX397" s="0"/>
      <c r="MNY397" s="0"/>
      <c r="MNZ397" s="0"/>
      <c r="MOA397" s="0"/>
      <c r="MOB397" s="0"/>
      <c r="MOC397" s="0"/>
      <c r="MOD397" s="0"/>
      <c r="MOE397" s="0"/>
      <c r="MOF397" s="0"/>
      <c r="MOG397" s="0"/>
      <c r="MOH397" s="0"/>
      <c r="MOI397" s="0"/>
      <c r="MOJ397" s="0"/>
      <c r="MOK397" s="0"/>
      <c r="MOL397" s="0"/>
      <c r="MOM397" s="0"/>
      <c r="MON397" s="0"/>
      <c r="MOO397" s="0"/>
      <c r="MOP397" s="0"/>
      <c r="MOQ397" s="0"/>
      <c r="MOR397" s="0"/>
      <c r="MOS397" s="0"/>
      <c r="MOT397" s="0"/>
      <c r="MOU397" s="0"/>
      <c r="MOV397" s="0"/>
      <c r="MOW397" s="0"/>
      <c r="MOX397" s="0"/>
      <c r="MOY397" s="0"/>
      <c r="MOZ397" s="0"/>
      <c r="MPA397" s="0"/>
      <c r="MPB397" s="0"/>
      <c r="MPC397" s="0"/>
      <c r="MPD397" s="0"/>
      <c r="MPE397" s="0"/>
      <c r="MPF397" s="0"/>
      <c r="MPG397" s="0"/>
      <c r="MPH397" s="0"/>
      <c r="MPI397" s="0"/>
      <c r="MPJ397" s="0"/>
      <c r="MPK397" s="0"/>
      <c r="MPL397" s="0"/>
      <c r="MPM397" s="0"/>
      <c r="MPN397" s="0"/>
      <c r="MPO397" s="0"/>
      <c r="MPP397" s="0"/>
      <c r="MPQ397" s="0"/>
      <c r="MPR397" s="0"/>
      <c r="MPS397" s="0"/>
      <c r="MPT397" s="0"/>
      <c r="MPU397" s="0"/>
      <c r="MPV397" s="0"/>
      <c r="MPW397" s="0"/>
      <c r="MPX397" s="0"/>
      <c r="MPY397" s="0"/>
      <c r="MPZ397" s="0"/>
      <c r="MQA397" s="0"/>
      <c r="MQB397" s="0"/>
      <c r="MQC397" s="0"/>
      <c r="MQD397" s="0"/>
      <c r="MQE397" s="0"/>
      <c r="MQF397" s="0"/>
      <c r="MQG397" s="0"/>
      <c r="MQH397" s="0"/>
      <c r="MQI397" s="0"/>
      <c r="MQJ397" s="0"/>
      <c r="MQK397" s="0"/>
      <c r="MQL397" s="0"/>
      <c r="MQM397" s="0"/>
      <c r="MQN397" s="0"/>
      <c r="MQO397" s="0"/>
      <c r="MQP397" s="0"/>
      <c r="MQQ397" s="0"/>
      <c r="MQR397" s="0"/>
      <c r="MQS397" s="0"/>
      <c r="MQT397" s="0"/>
      <c r="MQU397" s="0"/>
      <c r="MQV397" s="0"/>
      <c r="MQW397" s="0"/>
      <c r="MQX397" s="0"/>
      <c r="MQY397" s="0"/>
      <c r="MQZ397" s="0"/>
      <c r="MRA397" s="0"/>
      <c r="MRB397" s="0"/>
      <c r="MRC397" s="0"/>
      <c r="MRD397" s="0"/>
      <c r="MRE397" s="0"/>
      <c r="MRF397" s="0"/>
      <c r="MRG397" s="0"/>
      <c r="MRH397" s="0"/>
      <c r="MRI397" s="0"/>
      <c r="MRJ397" s="0"/>
      <c r="MRK397" s="0"/>
      <c r="MRL397" s="0"/>
      <c r="MRM397" s="0"/>
      <c r="MRN397" s="0"/>
      <c r="MRO397" s="0"/>
      <c r="MRP397" s="0"/>
      <c r="MRQ397" s="0"/>
      <c r="MRR397" s="0"/>
      <c r="MRS397" s="0"/>
      <c r="MRT397" s="0"/>
      <c r="MRU397" s="0"/>
      <c r="MRV397" s="0"/>
      <c r="MRW397" s="0"/>
      <c r="MRX397" s="0"/>
      <c r="MRY397" s="0"/>
      <c r="MRZ397" s="0"/>
      <c r="MSA397" s="0"/>
      <c r="MSB397" s="0"/>
      <c r="MSC397" s="0"/>
      <c r="MSD397" s="0"/>
      <c r="MSE397" s="0"/>
      <c r="MSF397" s="0"/>
      <c r="MSG397" s="0"/>
      <c r="MSH397" s="0"/>
      <c r="MSI397" s="0"/>
      <c r="MSJ397" s="0"/>
      <c r="MSK397" s="0"/>
      <c r="MSL397" s="0"/>
      <c r="MSM397" s="0"/>
      <c r="MSN397" s="0"/>
      <c r="MSO397" s="0"/>
      <c r="MSP397" s="0"/>
      <c r="MSQ397" s="0"/>
      <c r="MSR397" s="0"/>
      <c r="MSS397" s="0"/>
      <c r="MST397" s="0"/>
      <c r="MSU397" s="0"/>
      <c r="MSV397" s="0"/>
      <c r="MSW397" s="0"/>
      <c r="MSX397" s="0"/>
      <c r="MSY397" s="0"/>
      <c r="MSZ397" s="0"/>
      <c r="MTA397" s="0"/>
      <c r="MTB397" s="0"/>
      <c r="MTC397" s="0"/>
      <c r="MTD397" s="0"/>
      <c r="MTE397" s="0"/>
      <c r="MTF397" s="0"/>
      <c r="MTG397" s="0"/>
      <c r="MTH397" s="0"/>
      <c r="MTI397" s="0"/>
      <c r="MTJ397" s="0"/>
      <c r="MTK397" s="0"/>
      <c r="MTL397" s="0"/>
      <c r="MTM397" s="0"/>
      <c r="MTN397" s="0"/>
      <c r="MTO397" s="0"/>
      <c r="MTP397" s="0"/>
      <c r="MTQ397" s="0"/>
      <c r="MTR397" s="0"/>
      <c r="MTS397" s="0"/>
      <c r="MTT397" s="0"/>
      <c r="MTU397" s="0"/>
      <c r="MTV397" s="0"/>
      <c r="MTW397" s="0"/>
      <c r="MTX397" s="0"/>
      <c r="MTY397" s="0"/>
      <c r="MTZ397" s="0"/>
      <c r="MUA397" s="0"/>
      <c r="MUB397" s="0"/>
      <c r="MUC397" s="0"/>
      <c r="MUD397" s="0"/>
      <c r="MUE397" s="0"/>
      <c r="MUF397" s="0"/>
      <c r="MUG397" s="0"/>
      <c r="MUH397" s="0"/>
      <c r="MUI397" s="0"/>
      <c r="MUJ397" s="0"/>
      <c r="MUK397" s="0"/>
      <c r="MUL397" s="0"/>
      <c r="MUM397" s="0"/>
      <c r="MUN397" s="0"/>
      <c r="MUO397" s="0"/>
      <c r="MUP397" s="0"/>
      <c r="MUQ397" s="0"/>
      <c r="MUR397" s="0"/>
      <c r="MUS397" s="0"/>
      <c r="MUT397" s="0"/>
      <c r="MUU397" s="0"/>
      <c r="MUV397" s="0"/>
      <c r="MUW397" s="0"/>
      <c r="MUX397" s="0"/>
      <c r="MUY397" s="0"/>
      <c r="MUZ397" s="0"/>
      <c r="MVA397" s="0"/>
      <c r="MVB397" s="0"/>
      <c r="MVC397" s="0"/>
      <c r="MVD397" s="0"/>
      <c r="MVE397" s="0"/>
      <c r="MVF397" s="0"/>
      <c r="MVG397" s="0"/>
      <c r="MVH397" s="0"/>
      <c r="MVI397" s="0"/>
      <c r="MVJ397" s="0"/>
      <c r="MVK397" s="0"/>
      <c r="MVL397" s="0"/>
      <c r="MVM397" s="0"/>
      <c r="MVN397" s="0"/>
      <c r="MVO397" s="0"/>
      <c r="MVP397" s="0"/>
      <c r="MVQ397" s="0"/>
      <c r="MVR397" s="0"/>
      <c r="MVS397" s="0"/>
      <c r="MVT397" s="0"/>
      <c r="MVU397" s="0"/>
      <c r="MVV397" s="0"/>
      <c r="MVW397" s="0"/>
      <c r="MVX397" s="0"/>
      <c r="MVY397" s="0"/>
      <c r="MVZ397" s="0"/>
      <c r="MWA397" s="0"/>
      <c r="MWB397" s="0"/>
      <c r="MWC397" s="0"/>
      <c r="MWD397" s="0"/>
      <c r="MWE397" s="0"/>
      <c r="MWF397" s="0"/>
      <c r="MWG397" s="0"/>
      <c r="MWH397" s="0"/>
      <c r="MWI397" s="0"/>
      <c r="MWJ397" s="0"/>
      <c r="MWK397" s="0"/>
      <c r="MWL397" s="0"/>
      <c r="MWM397" s="0"/>
      <c r="MWN397" s="0"/>
      <c r="MWO397" s="0"/>
      <c r="MWP397" s="0"/>
      <c r="MWQ397" s="0"/>
      <c r="MWR397" s="0"/>
      <c r="MWS397" s="0"/>
      <c r="MWT397" s="0"/>
      <c r="MWU397" s="0"/>
      <c r="MWV397" s="0"/>
      <c r="MWW397" s="0"/>
      <c r="MWX397" s="0"/>
      <c r="MWY397" s="0"/>
      <c r="MWZ397" s="0"/>
      <c r="MXA397" s="0"/>
      <c r="MXB397" s="0"/>
      <c r="MXC397" s="0"/>
      <c r="MXD397" s="0"/>
      <c r="MXE397" s="0"/>
      <c r="MXF397" s="0"/>
      <c r="MXG397" s="0"/>
      <c r="MXH397" s="0"/>
      <c r="MXI397" s="0"/>
      <c r="MXJ397" s="0"/>
      <c r="MXK397" s="0"/>
      <c r="MXL397" s="0"/>
      <c r="MXM397" s="0"/>
      <c r="MXN397" s="0"/>
      <c r="MXO397" s="0"/>
      <c r="MXP397" s="0"/>
      <c r="MXQ397" s="0"/>
      <c r="MXR397" s="0"/>
      <c r="MXS397" s="0"/>
      <c r="MXT397" s="0"/>
      <c r="MXU397" s="0"/>
      <c r="MXV397" s="0"/>
      <c r="MXW397" s="0"/>
      <c r="MXX397" s="0"/>
      <c r="MXY397" s="0"/>
      <c r="MXZ397" s="0"/>
      <c r="MYA397" s="0"/>
      <c r="MYB397" s="0"/>
      <c r="MYC397" s="0"/>
      <c r="MYD397" s="0"/>
      <c r="MYE397" s="0"/>
      <c r="MYF397" s="0"/>
      <c r="MYG397" s="0"/>
      <c r="MYH397" s="0"/>
      <c r="MYI397" s="0"/>
      <c r="MYJ397" s="0"/>
      <c r="MYK397" s="0"/>
      <c r="MYL397" s="0"/>
      <c r="MYM397" s="0"/>
      <c r="MYN397" s="0"/>
      <c r="MYO397" s="0"/>
      <c r="MYP397" s="0"/>
      <c r="MYQ397" s="0"/>
      <c r="MYR397" s="0"/>
      <c r="MYS397" s="0"/>
      <c r="MYT397" s="0"/>
      <c r="MYU397" s="0"/>
      <c r="MYV397" s="0"/>
      <c r="MYW397" s="0"/>
      <c r="MYX397" s="0"/>
      <c r="MYY397" s="0"/>
      <c r="MYZ397" s="0"/>
      <c r="MZA397" s="0"/>
      <c r="MZB397" s="0"/>
      <c r="MZC397" s="0"/>
      <c r="MZD397" s="0"/>
      <c r="MZE397" s="0"/>
      <c r="MZF397" s="0"/>
      <c r="MZG397" s="0"/>
      <c r="MZH397" s="0"/>
      <c r="MZI397" s="0"/>
      <c r="MZJ397" s="0"/>
      <c r="MZK397" s="0"/>
      <c r="MZL397" s="0"/>
      <c r="MZM397" s="0"/>
      <c r="MZN397" s="0"/>
      <c r="MZO397" s="0"/>
      <c r="MZP397" s="0"/>
      <c r="MZQ397" s="0"/>
      <c r="MZR397" s="0"/>
      <c r="MZS397" s="0"/>
      <c r="MZT397" s="0"/>
      <c r="MZU397" s="0"/>
      <c r="MZV397" s="0"/>
      <c r="MZW397" s="0"/>
      <c r="MZX397" s="0"/>
      <c r="MZY397" s="0"/>
      <c r="MZZ397" s="0"/>
      <c r="NAA397" s="0"/>
      <c r="NAB397" s="0"/>
      <c r="NAC397" s="0"/>
      <c r="NAD397" s="0"/>
      <c r="NAE397" s="0"/>
      <c r="NAF397" s="0"/>
      <c r="NAG397" s="0"/>
      <c r="NAH397" s="0"/>
      <c r="NAI397" s="0"/>
      <c r="NAJ397" s="0"/>
      <c r="NAK397" s="0"/>
      <c r="NAL397" s="0"/>
      <c r="NAM397" s="0"/>
      <c r="NAN397" s="0"/>
      <c r="NAO397" s="0"/>
      <c r="NAP397" s="0"/>
      <c r="NAQ397" s="0"/>
      <c r="NAR397" s="0"/>
      <c r="NAS397" s="0"/>
      <c r="NAT397" s="0"/>
      <c r="NAU397" s="0"/>
      <c r="NAV397" s="0"/>
      <c r="NAW397" s="0"/>
      <c r="NAX397" s="0"/>
      <c r="NAY397" s="0"/>
      <c r="NAZ397" s="0"/>
      <c r="NBA397" s="0"/>
      <c r="NBB397" s="0"/>
      <c r="NBC397" s="0"/>
      <c r="NBD397" s="0"/>
      <c r="NBE397" s="0"/>
      <c r="NBF397" s="0"/>
      <c r="NBG397" s="0"/>
      <c r="NBH397" s="0"/>
      <c r="NBI397" s="0"/>
      <c r="NBJ397" s="0"/>
      <c r="NBK397" s="0"/>
      <c r="NBL397" s="0"/>
      <c r="NBM397" s="0"/>
      <c r="NBN397" s="0"/>
      <c r="NBO397" s="0"/>
      <c r="NBP397" s="0"/>
      <c r="NBQ397" s="0"/>
      <c r="NBR397" s="0"/>
      <c r="NBS397" s="0"/>
      <c r="NBT397" s="0"/>
      <c r="NBU397" s="0"/>
      <c r="NBV397" s="0"/>
      <c r="NBW397" s="0"/>
      <c r="NBX397" s="0"/>
      <c r="NBY397" s="0"/>
      <c r="NBZ397" s="0"/>
      <c r="NCA397" s="0"/>
      <c r="NCB397" s="0"/>
      <c r="NCC397" s="0"/>
      <c r="NCD397" s="0"/>
      <c r="NCE397" s="0"/>
      <c r="NCF397" s="0"/>
      <c r="NCG397" s="0"/>
      <c r="NCH397" s="0"/>
      <c r="NCI397" s="0"/>
      <c r="NCJ397" s="0"/>
      <c r="NCK397" s="0"/>
      <c r="NCL397" s="0"/>
      <c r="NCM397" s="0"/>
      <c r="NCN397" s="0"/>
      <c r="NCO397" s="0"/>
      <c r="NCP397" s="0"/>
      <c r="NCQ397" s="0"/>
      <c r="NCR397" s="0"/>
      <c r="NCS397" s="0"/>
      <c r="NCT397" s="0"/>
      <c r="NCU397" s="0"/>
      <c r="NCV397" s="0"/>
      <c r="NCW397" s="0"/>
      <c r="NCX397" s="0"/>
      <c r="NCY397" s="0"/>
      <c r="NCZ397" s="0"/>
      <c r="NDA397" s="0"/>
      <c r="NDB397" s="0"/>
      <c r="NDC397" s="0"/>
      <c r="NDD397" s="0"/>
      <c r="NDE397" s="0"/>
      <c r="NDF397" s="0"/>
      <c r="NDG397" s="0"/>
      <c r="NDH397" s="0"/>
      <c r="NDI397" s="0"/>
      <c r="NDJ397" s="0"/>
      <c r="NDK397" s="0"/>
      <c r="NDL397" s="0"/>
      <c r="NDM397" s="0"/>
      <c r="NDN397" s="0"/>
      <c r="NDO397" s="0"/>
      <c r="NDP397" s="0"/>
      <c r="NDQ397" s="0"/>
      <c r="NDR397" s="0"/>
      <c r="NDS397" s="0"/>
      <c r="NDT397" s="0"/>
      <c r="NDU397" s="0"/>
      <c r="NDV397" s="0"/>
      <c r="NDW397" s="0"/>
      <c r="NDX397" s="0"/>
      <c r="NDY397" s="0"/>
      <c r="NDZ397" s="0"/>
      <c r="NEA397" s="0"/>
      <c r="NEB397" s="0"/>
      <c r="NEC397" s="0"/>
      <c r="NED397" s="0"/>
      <c r="NEE397" s="0"/>
      <c r="NEF397" s="0"/>
      <c r="NEG397" s="0"/>
      <c r="NEH397" s="0"/>
      <c r="NEI397" s="0"/>
      <c r="NEJ397" s="0"/>
      <c r="NEK397" s="0"/>
      <c r="NEL397" s="0"/>
      <c r="NEM397" s="0"/>
      <c r="NEN397" s="0"/>
      <c r="NEO397" s="0"/>
      <c r="NEP397" s="0"/>
      <c r="NEQ397" s="0"/>
      <c r="NER397" s="0"/>
      <c r="NES397" s="0"/>
      <c r="NET397" s="0"/>
      <c r="NEU397" s="0"/>
      <c r="NEV397" s="0"/>
      <c r="NEW397" s="0"/>
      <c r="NEX397" s="0"/>
      <c r="NEY397" s="0"/>
      <c r="NEZ397" s="0"/>
      <c r="NFA397" s="0"/>
      <c r="NFB397" s="0"/>
      <c r="NFC397" s="0"/>
      <c r="NFD397" s="0"/>
      <c r="NFE397" s="0"/>
      <c r="NFF397" s="0"/>
      <c r="NFG397" s="0"/>
      <c r="NFH397" s="0"/>
      <c r="NFI397" s="0"/>
      <c r="NFJ397" s="0"/>
      <c r="NFK397" s="0"/>
      <c r="NFL397" s="0"/>
      <c r="NFM397" s="0"/>
      <c r="NFN397" s="0"/>
      <c r="NFO397" s="0"/>
      <c r="NFP397" s="0"/>
      <c r="NFQ397" s="0"/>
      <c r="NFR397" s="0"/>
      <c r="NFS397" s="0"/>
      <c r="NFT397" s="0"/>
      <c r="NFU397" s="0"/>
      <c r="NFV397" s="0"/>
      <c r="NFW397" s="0"/>
      <c r="NFX397" s="0"/>
      <c r="NFY397" s="0"/>
      <c r="NFZ397" s="0"/>
      <c r="NGA397" s="0"/>
      <c r="NGB397" s="0"/>
      <c r="NGC397" s="0"/>
      <c r="NGD397" s="0"/>
      <c r="NGE397" s="0"/>
      <c r="NGF397" s="0"/>
      <c r="NGG397" s="0"/>
      <c r="NGH397" s="0"/>
      <c r="NGI397" s="0"/>
      <c r="NGJ397" s="0"/>
      <c r="NGK397" s="0"/>
      <c r="NGL397" s="0"/>
      <c r="NGM397" s="0"/>
      <c r="NGN397" s="0"/>
      <c r="NGO397" s="0"/>
      <c r="NGP397" s="0"/>
      <c r="NGQ397" s="0"/>
      <c r="NGR397" s="0"/>
      <c r="NGS397" s="0"/>
      <c r="NGT397" s="0"/>
      <c r="NGU397" s="0"/>
      <c r="NGV397" s="0"/>
      <c r="NGW397" s="0"/>
      <c r="NGX397" s="0"/>
      <c r="NGY397" s="0"/>
      <c r="NGZ397" s="0"/>
      <c r="NHA397" s="0"/>
      <c r="NHB397" s="0"/>
      <c r="NHC397" s="0"/>
      <c r="NHD397" s="0"/>
      <c r="NHE397" s="0"/>
      <c r="NHF397" s="0"/>
      <c r="NHG397" s="0"/>
      <c r="NHH397" s="0"/>
      <c r="NHI397" s="0"/>
      <c r="NHJ397" s="0"/>
      <c r="NHK397" s="0"/>
      <c r="NHL397" s="0"/>
      <c r="NHM397" s="0"/>
      <c r="NHN397" s="0"/>
      <c r="NHO397" s="0"/>
      <c r="NHP397" s="0"/>
      <c r="NHQ397" s="0"/>
      <c r="NHR397" s="0"/>
      <c r="NHS397" s="0"/>
      <c r="NHT397" s="0"/>
      <c r="NHU397" s="0"/>
      <c r="NHV397" s="0"/>
      <c r="NHW397" s="0"/>
      <c r="NHX397" s="0"/>
      <c r="NHY397" s="0"/>
      <c r="NHZ397" s="0"/>
      <c r="NIA397" s="0"/>
      <c r="NIB397" s="0"/>
      <c r="NIC397" s="0"/>
      <c r="NID397" s="0"/>
      <c r="NIE397" s="0"/>
      <c r="NIF397" s="0"/>
      <c r="NIG397" s="0"/>
      <c r="NIH397" s="0"/>
      <c r="NII397" s="0"/>
      <c r="NIJ397" s="0"/>
      <c r="NIK397" s="0"/>
      <c r="NIL397" s="0"/>
      <c r="NIM397" s="0"/>
      <c r="NIN397" s="0"/>
      <c r="NIO397" s="0"/>
      <c r="NIP397" s="0"/>
      <c r="NIQ397" s="0"/>
      <c r="NIR397" s="0"/>
      <c r="NIS397" s="0"/>
      <c r="NIT397" s="0"/>
      <c r="NIU397" s="0"/>
      <c r="NIV397" s="0"/>
      <c r="NIW397" s="0"/>
      <c r="NIX397" s="0"/>
      <c r="NIY397" s="0"/>
      <c r="NIZ397" s="0"/>
      <c r="NJA397" s="0"/>
      <c r="NJB397" s="0"/>
      <c r="NJC397" s="0"/>
      <c r="NJD397" s="0"/>
      <c r="NJE397" s="0"/>
      <c r="NJF397" s="0"/>
      <c r="NJG397" s="0"/>
      <c r="NJH397" s="0"/>
      <c r="NJI397" s="0"/>
      <c r="NJJ397" s="0"/>
      <c r="NJK397" s="0"/>
      <c r="NJL397" s="0"/>
      <c r="NJM397" s="0"/>
      <c r="NJN397" s="0"/>
      <c r="NJO397" s="0"/>
      <c r="NJP397" s="0"/>
      <c r="NJQ397" s="0"/>
      <c r="NJR397" s="0"/>
      <c r="NJS397" s="0"/>
      <c r="NJT397" s="0"/>
      <c r="NJU397" s="0"/>
      <c r="NJV397" s="0"/>
      <c r="NJW397" s="0"/>
      <c r="NJX397" s="0"/>
      <c r="NJY397" s="0"/>
      <c r="NJZ397" s="0"/>
      <c r="NKA397" s="0"/>
      <c r="NKB397" s="0"/>
      <c r="NKC397" s="0"/>
      <c r="NKD397" s="0"/>
      <c r="NKE397" s="0"/>
      <c r="NKF397" s="0"/>
      <c r="NKG397" s="0"/>
      <c r="NKH397" s="0"/>
      <c r="NKI397" s="0"/>
      <c r="NKJ397" s="0"/>
      <c r="NKK397" s="0"/>
      <c r="NKL397" s="0"/>
      <c r="NKM397" s="0"/>
      <c r="NKN397" s="0"/>
      <c r="NKO397" s="0"/>
      <c r="NKP397" s="0"/>
      <c r="NKQ397" s="0"/>
      <c r="NKR397" s="0"/>
      <c r="NKS397" s="0"/>
      <c r="NKT397" s="0"/>
      <c r="NKU397" s="0"/>
      <c r="NKV397" s="0"/>
      <c r="NKW397" s="0"/>
      <c r="NKX397" s="0"/>
      <c r="NKY397" s="0"/>
      <c r="NKZ397" s="0"/>
      <c r="NLA397" s="0"/>
      <c r="NLB397" s="0"/>
      <c r="NLC397" s="0"/>
      <c r="NLD397" s="0"/>
      <c r="NLE397" s="0"/>
      <c r="NLF397" s="0"/>
      <c r="NLG397" s="0"/>
      <c r="NLH397" s="0"/>
      <c r="NLI397" s="0"/>
      <c r="NLJ397" s="0"/>
      <c r="NLK397" s="0"/>
      <c r="NLL397" s="0"/>
      <c r="NLM397" s="0"/>
      <c r="NLN397" s="0"/>
      <c r="NLO397" s="0"/>
      <c r="NLP397" s="0"/>
      <c r="NLQ397" s="0"/>
      <c r="NLR397" s="0"/>
      <c r="NLS397" s="0"/>
      <c r="NLT397" s="0"/>
      <c r="NLU397" s="0"/>
      <c r="NLV397" s="0"/>
      <c r="NLW397" s="0"/>
      <c r="NLX397" s="0"/>
      <c r="NLY397" s="0"/>
      <c r="NLZ397" s="0"/>
      <c r="NMA397" s="0"/>
      <c r="NMB397" s="0"/>
      <c r="NMC397" s="0"/>
      <c r="NMD397" s="0"/>
      <c r="NME397" s="0"/>
      <c r="NMF397" s="0"/>
      <c r="NMG397" s="0"/>
      <c r="NMH397" s="0"/>
      <c r="NMI397" s="0"/>
      <c r="NMJ397" s="0"/>
      <c r="NMK397" s="0"/>
      <c r="NML397" s="0"/>
      <c r="NMM397" s="0"/>
      <c r="NMN397" s="0"/>
      <c r="NMO397" s="0"/>
      <c r="NMP397" s="0"/>
      <c r="NMQ397" s="0"/>
      <c r="NMR397" s="0"/>
      <c r="NMS397" s="0"/>
      <c r="NMT397" s="0"/>
      <c r="NMU397" s="0"/>
      <c r="NMV397" s="0"/>
      <c r="NMW397" s="0"/>
      <c r="NMX397" s="0"/>
      <c r="NMY397" s="0"/>
      <c r="NMZ397" s="0"/>
      <c r="NNA397" s="0"/>
      <c r="NNB397" s="0"/>
      <c r="NNC397" s="0"/>
      <c r="NND397" s="0"/>
      <c r="NNE397" s="0"/>
      <c r="NNF397" s="0"/>
      <c r="NNG397" s="0"/>
      <c r="NNH397" s="0"/>
      <c r="NNI397" s="0"/>
      <c r="NNJ397" s="0"/>
      <c r="NNK397" s="0"/>
      <c r="NNL397" s="0"/>
      <c r="NNM397" s="0"/>
      <c r="NNN397" s="0"/>
      <c r="NNO397" s="0"/>
      <c r="NNP397" s="0"/>
      <c r="NNQ397" s="0"/>
      <c r="NNR397" s="0"/>
      <c r="NNS397" s="0"/>
      <c r="NNT397" s="0"/>
      <c r="NNU397" s="0"/>
      <c r="NNV397" s="0"/>
      <c r="NNW397" s="0"/>
      <c r="NNX397" s="0"/>
      <c r="NNY397" s="0"/>
      <c r="NNZ397" s="0"/>
      <c r="NOA397" s="0"/>
      <c r="NOB397" s="0"/>
      <c r="NOC397" s="0"/>
      <c r="NOD397" s="0"/>
      <c r="NOE397" s="0"/>
      <c r="NOF397" s="0"/>
      <c r="NOG397" s="0"/>
      <c r="NOH397" s="0"/>
      <c r="NOI397" s="0"/>
      <c r="NOJ397" s="0"/>
      <c r="NOK397" s="0"/>
      <c r="NOL397" s="0"/>
      <c r="NOM397" s="0"/>
      <c r="NON397" s="0"/>
      <c r="NOO397" s="0"/>
      <c r="NOP397" s="0"/>
      <c r="NOQ397" s="0"/>
      <c r="NOR397" s="0"/>
      <c r="NOS397" s="0"/>
      <c r="NOT397" s="0"/>
      <c r="NOU397" s="0"/>
      <c r="NOV397" s="0"/>
      <c r="NOW397" s="0"/>
      <c r="NOX397" s="0"/>
      <c r="NOY397" s="0"/>
      <c r="NOZ397" s="0"/>
      <c r="NPA397" s="0"/>
      <c r="NPB397" s="0"/>
      <c r="NPC397" s="0"/>
      <c r="NPD397" s="0"/>
      <c r="NPE397" s="0"/>
      <c r="NPF397" s="0"/>
      <c r="NPG397" s="0"/>
      <c r="NPH397" s="0"/>
      <c r="NPI397" s="0"/>
      <c r="NPJ397" s="0"/>
      <c r="NPK397" s="0"/>
      <c r="NPL397" s="0"/>
      <c r="NPM397" s="0"/>
      <c r="NPN397" s="0"/>
      <c r="NPO397" s="0"/>
      <c r="NPP397" s="0"/>
      <c r="NPQ397" s="0"/>
      <c r="NPR397" s="0"/>
      <c r="NPS397" s="0"/>
      <c r="NPT397" s="0"/>
      <c r="NPU397" s="0"/>
      <c r="NPV397" s="0"/>
      <c r="NPW397" s="0"/>
      <c r="NPX397" s="0"/>
      <c r="NPY397" s="0"/>
      <c r="NPZ397" s="0"/>
      <c r="NQA397" s="0"/>
      <c r="NQB397" s="0"/>
      <c r="NQC397" s="0"/>
      <c r="NQD397" s="0"/>
      <c r="NQE397" s="0"/>
      <c r="NQF397" s="0"/>
      <c r="NQG397" s="0"/>
      <c r="NQH397" s="0"/>
      <c r="NQI397" s="0"/>
      <c r="NQJ397" s="0"/>
      <c r="NQK397" s="0"/>
      <c r="NQL397" s="0"/>
      <c r="NQM397" s="0"/>
      <c r="NQN397" s="0"/>
      <c r="NQO397" s="0"/>
      <c r="NQP397" s="0"/>
      <c r="NQQ397" s="0"/>
      <c r="NQR397" s="0"/>
      <c r="NQS397" s="0"/>
      <c r="NQT397" s="0"/>
      <c r="NQU397" s="0"/>
      <c r="NQV397" s="0"/>
      <c r="NQW397" s="0"/>
      <c r="NQX397" s="0"/>
      <c r="NQY397" s="0"/>
      <c r="NQZ397" s="0"/>
      <c r="NRA397" s="0"/>
      <c r="NRB397" s="0"/>
      <c r="NRC397" s="0"/>
      <c r="NRD397" s="0"/>
      <c r="NRE397" s="0"/>
      <c r="NRF397" s="0"/>
      <c r="NRG397" s="0"/>
      <c r="NRH397" s="0"/>
      <c r="NRI397" s="0"/>
      <c r="NRJ397" s="0"/>
      <c r="NRK397" s="0"/>
      <c r="NRL397" s="0"/>
      <c r="NRM397" s="0"/>
      <c r="NRN397" s="0"/>
      <c r="NRO397" s="0"/>
      <c r="NRP397" s="0"/>
      <c r="NRQ397" s="0"/>
      <c r="NRR397" s="0"/>
      <c r="NRS397" s="0"/>
      <c r="NRT397" s="0"/>
      <c r="NRU397" s="0"/>
      <c r="NRV397" s="0"/>
      <c r="NRW397" s="0"/>
      <c r="NRX397" s="0"/>
      <c r="NRY397" s="0"/>
      <c r="NRZ397" s="0"/>
      <c r="NSA397" s="0"/>
      <c r="NSB397" s="0"/>
      <c r="NSC397" s="0"/>
      <c r="NSD397" s="0"/>
      <c r="NSE397" s="0"/>
      <c r="NSF397" s="0"/>
      <c r="NSG397" s="0"/>
      <c r="NSH397" s="0"/>
      <c r="NSI397" s="0"/>
      <c r="NSJ397" s="0"/>
      <c r="NSK397" s="0"/>
      <c r="NSL397" s="0"/>
      <c r="NSM397" s="0"/>
      <c r="NSN397" s="0"/>
      <c r="NSO397" s="0"/>
      <c r="NSP397" s="0"/>
      <c r="NSQ397" s="0"/>
      <c r="NSR397" s="0"/>
      <c r="NSS397" s="0"/>
      <c r="NST397" s="0"/>
      <c r="NSU397" s="0"/>
      <c r="NSV397" s="0"/>
      <c r="NSW397" s="0"/>
      <c r="NSX397" s="0"/>
      <c r="NSY397" s="0"/>
      <c r="NSZ397" s="0"/>
      <c r="NTA397" s="0"/>
      <c r="NTB397" s="0"/>
      <c r="NTC397" s="0"/>
      <c r="NTD397" s="0"/>
      <c r="NTE397" s="0"/>
      <c r="NTF397" s="0"/>
      <c r="NTG397" s="0"/>
      <c r="NTH397" s="0"/>
      <c r="NTI397" s="0"/>
      <c r="NTJ397" s="0"/>
      <c r="NTK397" s="0"/>
      <c r="NTL397" s="0"/>
      <c r="NTM397" s="0"/>
      <c r="NTN397" s="0"/>
      <c r="NTO397" s="0"/>
      <c r="NTP397" s="0"/>
      <c r="NTQ397" s="0"/>
      <c r="NTR397" s="0"/>
      <c r="NTS397" s="0"/>
      <c r="NTT397" s="0"/>
      <c r="NTU397" s="0"/>
      <c r="NTV397" s="0"/>
      <c r="NTW397" s="0"/>
      <c r="NTX397" s="0"/>
      <c r="NTY397" s="0"/>
      <c r="NTZ397" s="0"/>
      <c r="NUA397" s="0"/>
      <c r="NUB397" s="0"/>
      <c r="NUC397" s="0"/>
      <c r="NUD397" s="0"/>
      <c r="NUE397" s="0"/>
      <c r="NUF397" s="0"/>
      <c r="NUG397" s="0"/>
      <c r="NUH397" s="0"/>
      <c r="NUI397" s="0"/>
      <c r="NUJ397" s="0"/>
      <c r="NUK397" s="0"/>
      <c r="NUL397" s="0"/>
      <c r="NUM397" s="0"/>
      <c r="NUN397" s="0"/>
      <c r="NUO397" s="0"/>
      <c r="NUP397" s="0"/>
      <c r="NUQ397" s="0"/>
      <c r="NUR397" s="0"/>
      <c r="NUS397" s="0"/>
      <c r="NUT397" s="0"/>
      <c r="NUU397" s="0"/>
      <c r="NUV397" s="0"/>
      <c r="NUW397" s="0"/>
      <c r="NUX397" s="0"/>
      <c r="NUY397" s="0"/>
      <c r="NUZ397" s="0"/>
      <c r="NVA397" s="0"/>
      <c r="NVB397" s="0"/>
      <c r="NVC397" s="0"/>
      <c r="NVD397" s="0"/>
      <c r="NVE397" s="0"/>
      <c r="NVF397" s="0"/>
      <c r="NVG397" s="0"/>
      <c r="NVH397" s="0"/>
      <c r="NVI397" s="0"/>
      <c r="NVJ397" s="0"/>
      <c r="NVK397" s="0"/>
      <c r="NVL397" s="0"/>
      <c r="NVM397" s="0"/>
      <c r="NVN397" s="0"/>
      <c r="NVO397" s="0"/>
      <c r="NVP397" s="0"/>
      <c r="NVQ397" s="0"/>
      <c r="NVR397" s="0"/>
      <c r="NVS397" s="0"/>
      <c r="NVT397" s="0"/>
      <c r="NVU397" s="0"/>
      <c r="NVV397" s="0"/>
      <c r="NVW397" s="0"/>
      <c r="NVX397" s="0"/>
      <c r="NVY397" s="0"/>
      <c r="NVZ397" s="0"/>
      <c r="NWA397" s="0"/>
      <c r="NWB397" s="0"/>
      <c r="NWC397" s="0"/>
      <c r="NWD397" s="0"/>
      <c r="NWE397" s="0"/>
      <c r="NWF397" s="0"/>
      <c r="NWG397" s="0"/>
      <c r="NWH397" s="0"/>
      <c r="NWI397" s="0"/>
      <c r="NWJ397" s="0"/>
      <c r="NWK397" s="0"/>
      <c r="NWL397" s="0"/>
      <c r="NWM397" s="0"/>
      <c r="NWN397" s="0"/>
      <c r="NWO397" s="0"/>
      <c r="NWP397" s="0"/>
      <c r="NWQ397" s="0"/>
      <c r="NWR397" s="0"/>
      <c r="NWS397" s="0"/>
      <c r="NWT397" s="0"/>
      <c r="NWU397" s="0"/>
      <c r="NWV397" s="0"/>
      <c r="NWW397" s="0"/>
      <c r="NWX397" s="0"/>
      <c r="NWY397" s="0"/>
      <c r="NWZ397" s="0"/>
      <c r="NXA397" s="0"/>
      <c r="NXB397" s="0"/>
      <c r="NXC397" s="0"/>
      <c r="NXD397" s="0"/>
      <c r="NXE397" s="0"/>
      <c r="NXF397" s="0"/>
      <c r="NXG397" s="0"/>
      <c r="NXH397" s="0"/>
      <c r="NXI397" s="0"/>
      <c r="NXJ397" s="0"/>
      <c r="NXK397" s="0"/>
      <c r="NXL397" s="0"/>
      <c r="NXM397" s="0"/>
      <c r="NXN397" s="0"/>
      <c r="NXO397" s="0"/>
      <c r="NXP397" s="0"/>
      <c r="NXQ397" s="0"/>
      <c r="NXR397" s="0"/>
      <c r="NXS397" s="0"/>
      <c r="NXT397" s="0"/>
      <c r="NXU397" s="0"/>
      <c r="NXV397" s="0"/>
      <c r="NXW397" s="0"/>
      <c r="NXX397" s="0"/>
      <c r="NXY397" s="0"/>
      <c r="NXZ397" s="0"/>
      <c r="NYA397" s="0"/>
      <c r="NYB397" s="0"/>
      <c r="NYC397" s="0"/>
      <c r="NYD397" s="0"/>
      <c r="NYE397" s="0"/>
      <c r="NYF397" s="0"/>
      <c r="NYG397" s="0"/>
      <c r="NYH397" s="0"/>
      <c r="NYI397" s="0"/>
      <c r="NYJ397" s="0"/>
      <c r="NYK397" s="0"/>
      <c r="NYL397" s="0"/>
      <c r="NYM397" s="0"/>
      <c r="NYN397" s="0"/>
      <c r="NYO397" s="0"/>
      <c r="NYP397" s="0"/>
      <c r="NYQ397" s="0"/>
      <c r="NYR397" s="0"/>
      <c r="NYS397" s="0"/>
      <c r="NYT397" s="0"/>
      <c r="NYU397" s="0"/>
      <c r="NYV397" s="0"/>
      <c r="NYW397" s="0"/>
      <c r="NYX397" s="0"/>
      <c r="NYY397" s="0"/>
      <c r="NYZ397" s="0"/>
      <c r="NZA397" s="0"/>
      <c r="NZB397" s="0"/>
      <c r="NZC397" s="0"/>
      <c r="NZD397" s="0"/>
      <c r="NZE397" s="0"/>
      <c r="NZF397" s="0"/>
      <c r="NZG397" s="0"/>
      <c r="NZH397" s="0"/>
      <c r="NZI397" s="0"/>
      <c r="NZJ397" s="0"/>
      <c r="NZK397" s="0"/>
      <c r="NZL397" s="0"/>
      <c r="NZM397" s="0"/>
      <c r="NZN397" s="0"/>
      <c r="NZO397" s="0"/>
      <c r="NZP397" s="0"/>
      <c r="NZQ397" s="0"/>
      <c r="NZR397" s="0"/>
      <c r="NZS397" s="0"/>
      <c r="NZT397" s="0"/>
      <c r="NZU397" s="0"/>
      <c r="NZV397" s="0"/>
      <c r="NZW397" s="0"/>
      <c r="NZX397" s="0"/>
      <c r="NZY397" s="0"/>
      <c r="NZZ397" s="0"/>
      <c r="OAA397" s="0"/>
      <c r="OAB397" s="0"/>
      <c r="OAC397" s="0"/>
      <c r="OAD397" s="0"/>
      <c r="OAE397" s="0"/>
      <c r="OAF397" s="0"/>
      <c r="OAG397" s="0"/>
      <c r="OAH397" s="0"/>
      <c r="OAI397" s="0"/>
      <c r="OAJ397" s="0"/>
      <c r="OAK397" s="0"/>
      <c r="OAL397" s="0"/>
      <c r="OAM397" s="0"/>
      <c r="OAN397" s="0"/>
      <c r="OAO397" s="0"/>
      <c r="OAP397" s="0"/>
      <c r="OAQ397" s="0"/>
      <c r="OAR397" s="0"/>
      <c r="OAS397" s="0"/>
      <c r="OAT397" s="0"/>
      <c r="OAU397" s="0"/>
      <c r="OAV397" s="0"/>
      <c r="OAW397" s="0"/>
      <c r="OAX397" s="0"/>
      <c r="OAY397" s="0"/>
      <c r="OAZ397" s="0"/>
      <c r="OBA397" s="0"/>
      <c r="OBB397" s="0"/>
      <c r="OBC397" s="0"/>
      <c r="OBD397" s="0"/>
      <c r="OBE397" s="0"/>
      <c r="OBF397" s="0"/>
      <c r="OBG397" s="0"/>
      <c r="OBH397" s="0"/>
      <c r="OBI397" s="0"/>
      <c r="OBJ397" s="0"/>
      <c r="OBK397" s="0"/>
      <c r="OBL397" s="0"/>
      <c r="OBM397" s="0"/>
      <c r="OBN397" s="0"/>
      <c r="OBO397" s="0"/>
      <c r="OBP397" s="0"/>
      <c r="OBQ397" s="0"/>
      <c r="OBR397" s="0"/>
      <c r="OBS397" s="0"/>
      <c r="OBT397" s="0"/>
      <c r="OBU397" s="0"/>
      <c r="OBV397" s="0"/>
      <c r="OBW397" s="0"/>
      <c r="OBX397" s="0"/>
      <c r="OBY397" s="0"/>
      <c r="OBZ397" s="0"/>
      <c r="OCA397" s="0"/>
      <c r="OCB397" s="0"/>
      <c r="OCC397" s="0"/>
      <c r="OCD397" s="0"/>
      <c r="OCE397" s="0"/>
      <c r="OCF397" s="0"/>
      <c r="OCG397" s="0"/>
      <c r="OCH397" s="0"/>
      <c r="OCI397" s="0"/>
      <c r="OCJ397" s="0"/>
      <c r="OCK397" s="0"/>
      <c r="OCL397" s="0"/>
      <c r="OCM397" s="0"/>
      <c r="OCN397" s="0"/>
      <c r="OCO397" s="0"/>
      <c r="OCP397" s="0"/>
      <c r="OCQ397" s="0"/>
      <c r="OCR397" s="0"/>
      <c r="OCS397" s="0"/>
      <c r="OCT397" s="0"/>
      <c r="OCU397" s="0"/>
      <c r="OCV397" s="0"/>
      <c r="OCW397" s="0"/>
      <c r="OCX397" s="0"/>
      <c r="OCY397" s="0"/>
      <c r="OCZ397" s="0"/>
      <c r="ODA397" s="0"/>
      <c r="ODB397" s="0"/>
      <c r="ODC397" s="0"/>
      <c r="ODD397" s="0"/>
      <c r="ODE397" s="0"/>
      <c r="ODF397" s="0"/>
      <c r="ODG397" s="0"/>
      <c r="ODH397" s="0"/>
      <c r="ODI397" s="0"/>
      <c r="ODJ397" s="0"/>
      <c r="ODK397" s="0"/>
      <c r="ODL397" s="0"/>
      <c r="ODM397" s="0"/>
      <c r="ODN397" s="0"/>
      <c r="ODO397" s="0"/>
      <c r="ODP397" s="0"/>
      <c r="ODQ397" s="0"/>
      <c r="ODR397" s="0"/>
      <c r="ODS397" s="0"/>
      <c r="ODT397" s="0"/>
      <c r="ODU397" s="0"/>
      <c r="ODV397" s="0"/>
      <c r="ODW397" s="0"/>
      <c r="ODX397" s="0"/>
      <c r="ODY397" s="0"/>
      <c r="ODZ397" s="0"/>
      <c r="OEA397" s="0"/>
      <c r="OEB397" s="0"/>
      <c r="OEC397" s="0"/>
      <c r="OED397" s="0"/>
      <c r="OEE397" s="0"/>
      <c r="OEF397" s="0"/>
      <c r="OEG397" s="0"/>
      <c r="OEH397" s="0"/>
      <c r="OEI397" s="0"/>
      <c r="OEJ397" s="0"/>
      <c r="OEK397" s="0"/>
      <c r="OEL397" s="0"/>
      <c r="OEM397" s="0"/>
      <c r="OEN397" s="0"/>
      <c r="OEO397" s="0"/>
      <c r="OEP397" s="0"/>
      <c r="OEQ397" s="0"/>
      <c r="OER397" s="0"/>
      <c r="OES397" s="0"/>
      <c r="OET397" s="0"/>
      <c r="OEU397" s="0"/>
      <c r="OEV397" s="0"/>
      <c r="OEW397" s="0"/>
      <c r="OEX397" s="0"/>
      <c r="OEY397" s="0"/>
      <c r="OEZ397" s="0"/>
      <c r="OFA397" s="0"/>
      <c r="OFB397" s="0"/>
      <c r="OFC397" s="0"/>
      <c r="OFD397" s="0"/>
      <c r="OFE397" s="0"/>
      <c r="OFF397" s="0"/>
      <c r="OFG397" s="0"/>
      <c r="OFH397" s="0"/>
      <c r="OFI397" s="0"/>
      <c r="OFJ397" s="0"/>
      <c r="OFK397" s="0"/>
      <c r="OFL397" s="0"/>
      <c r="OFM397" s="0"/>
      <c r="OFN397" s="0"/>
      <c r="OFO397" s="0"/>
      <c r="OFP397" s="0"/>
      <c r="OFQ397" s="0"/>
      <c r="OFR397" s="0"/>
      <c r="OFS397" s="0"/>
      <c r="OFT397" s="0"/>
      <c r="OFU397" s="0"/>
      <c r="OFV397" s="0"/>
      <c r="OFW397" s="0"/>
      <c r="OFX397" s="0"/>
      <c r="OFY397" s="0"/>
      <c r="OFZ397" s="0"/>
      <c r="OGA397" s="0"/>
      <c r="OGB397" s="0"/>
      <c r="OGC397" s="0"/>
      <c r="OGD397" s="0"/>
      <c r="OGE397" s="0"/>
      <c r="OGF397" s="0"/>
      <c r="OGG397" s="0"/>
      <c r="OGH397" s="0"/>
      <c r="OGI397" s="0"/>
      <c r="OGJ397" s="0"/>
      <c r="OGK397" s="0"/>
      <c r="OGL397" s="0"/>
      <c r="OGM397" s="0"/>
      <c r="OGN397" s="0"/>
      <c r="OGO397" s="0"/>
      <c r="OGP397" s="0"/>
      <c r="OGQ397" s="0"/>
      <c r="OGR397" s="0"/>
      <c r="OGS397" s="0"/>
      <c r="OGT397" s="0"/>
      <c r="OGU397" s="0"/>
      <c r="OGV397" s="0"/>
      <c r="OGW397" s="0"/>
      <c r="OGX397" s="0"/>
      <c r="OGY397" s="0"/>
      <c r="OGZ397" s="0"/>
      <c r="OHA397" s="0"/>
      <c r="OHB397" s="0"/>
      <c r="OHC397" s="0"/>
      <c r="OHD397" s="0"/>
      <c r="OHE397" s="0"/>
      <c r="OHF397" s="0"/>
      <c r="OHG397" s="0"/>
      <c r="OHH397" s="0"/>
      <c r="OHI397" s="0"/>
      <c r="OHJ397" s="0"/>
      <c r="OHK397" s="0"/>
      <c r="OHL397" s="0"/>
      <c r="OHM397" s="0"/>
      <c r="OHN397" s="0"/>
      <c r="OHO397" s="0"/>
      <c r="OHP397" s="0"/>
      <c r="OHQ397" s="0"/>
      <c r="OHR397" s="0"/>
      <c r="OHS397" s="0"/>
      <c r="OHT397" s="0"/>
      <c r="OHU397" s="0"/>
      <c r="OHV397" s="0"/>
      <c r="OHW397" s="0"/>
      <c r="OHX397" s="0"/>
      <c r="OHY397" s="0"/>
      <c r="OHZ397" s="0"/>
      <c r="OIA397" s="0"/>
      <c r="OIB397" s="0"/>
      <c r="OIC397" s="0"/>
      <c r="OID397" s="0"/>
      <c r="OIE397" s="0"/>
      <c r="OIF397" s="0"/>
      <c r="OIG397" s="0"/>
      <c r="OIH397" s="0"/>
      <c r="OII397" s="0"/>
      <c r="OIJ397" s="0"/>
      <c r="OIK397" s="0"/>
      <c r="OIL397" s="0"/>
      <c r="OIM397" s="0"/>
      <c r="OIN397" s="0"/>
      <c r="OIO397" s="0"/>
      <c r="OIP397" s="0"/>
      <c r="OIQ397" s="0"/>
      <c r="OIR397" s="0"/>
      <c r="OIS397" s="0"/>
      <c r="OIT397" s="0"/>
      <c r="OIU397" s="0"/>
      <c r="OIV397" s="0"/>
      <c r="OIW397" s="0"/>
      <c r="OIX397" s="0"/>
      <c r="OIY397" s="0"/>
      <c r="OIZ397" s="0"/>
      <c r="OJA397" s="0"/>
      <c r="OJB397" s="0"/>
      <c r="OJC397" s="0"/>
      <c r="OJD397" s="0"/>
      <c r="OJE397" s="0"/>
      <c r="OJF397" s="0"/>
      <c r="OJG397" s="0"/>
      <c r="OJH397" s="0"/>
      <c r="OJI397" s="0"/>
      <c r="OJJ397" s="0"/>
      <c r="OJK397" s="0"/>
      <c r="OJL397" s="0"/>
      <c r="OJM397" s="0"/>
      <c r="OJN397" s="0"/>
      <c r="OJO397" s="0"/>
      <c r="OJP397" s="0"/>
      <c r="OJQ397" s="0"/>
      <c r="OJR397" s="0"/>
      <c r="OJS397" s="0"/>
      <c r="OJT397" s="0"/>
      <c r="OJU397" s="0"/>
      <c r="OJV397" s="0"/>
      <c r="OJW397" s="0"/>
      <c r="OJX397" s="0"/>
      <c r="OJY397" s="0"/>
      <c r="OJZ397" s="0"/>
      <c r="OKA397" s="0"/>
      <c r="OKB397" s="0"/>
      <c r="OKC397" s="0"/>
      <c r="OKD397" s="0"/>
      <c r="OKE397" s="0"/>
      <c r="OKF397" s="0"/>
      <c r="OKG397" s="0"/>
      <c r="OKH397" s="0"/>
      <c r="OKI397" s="0"/>
      <c r="OKJ397" s="0"/>
      <c r="OKK397" s="0"/>
      <c r="OKL397" s="0"/>
      <c r="OKM397" s="0"/>
      <c r="OKN397" s="0"/>
      <c r="OKO397" s="0"/>
      <c r="OKP397" s="0"/>
      <c r="OKQ397" s="0"/>
      <c r="OKR397" s="0"/>
      <c r="OKS397" s="0"/>
      <c r="OKT397" s="0"/>
      <c r="OKU397" s="0"/>
      <c r="OKV397" s="0"/>
      <c r="OKW397" s="0"/>
      <c r="OKX397" s="0"/>
      <c r="OKY397" s="0"/>
      <c r="OKZ397" s="0"/>
      <c r="OLA397" s="0"/>
      <c r="OLB397" s="0"/>
      <c r="OLC397" s="0"/>
      <c r="OLD397" s="0"/>
      <c r="OLE397" s="0"/>
      <c r="OLF397" s="0"/>
      <c r="OLG397" s="0"/>
      <c r="OLH397" s="0"/>
      <c r="OLI397" s="0"/>
      <c r="OLJ397" s="0"/>
      <c r="OLK397" s="0"/>
      <c r="OLL397" s="0"/>
      <c r="OLM397" s="0"/>
      <c r="OLN397" s="0"/>
      <c r="OLO397" s="0"/>
      <c r="OLP397" s="0"/>
      <c r="OLQ397" s="0"/>
      <c r="OLR397" s="0"/>
      <c r="OLS397" s="0"/>
      <c r="OLT397" s="0"/>
      <c r="OLU397" s="0"/>
      <c r="OLV397" s="0"/>
      <c r="OLW397" s="0"/>
      <c r="OLX397" s="0"/>
      <c r="OLY397" s="0"/>
      <c r="OLZ397" s="0"/>
      <c r="OMA397" s="0"/>
      <c r="OMB397" s="0"/>
      <c r="OMC397" s="0"/>
      <c r="OMD397" s="0"/>
      <c r="OME397" s="0"/>
      <c r="OMF397" s="0"/>
      <c r="OMG397" s="0"/>
      <c r="OMH397" s="0"/>
      <c r="OMI397" s="0"/>
      <c r="OMJ397" s="0"/>
      <c r="OMK397" s="0"/>
      <c r="OML397" s="0"/>
      <c r="OMM397" s="0"/>
      <c r="OMN397" s="0"/>
      <c r="OMO397" s="0"/>
      <c r="OMP397" s="0"/>
      <c r="OMQ397" s="0"/>
      <c r="OMR397" s="0"/>
      <c r="OMS397" s="0"/>
      <c r="OMT397" s="0"/>
      <c r="OMU397" s="0"/>
      <c r="OMV397" s="0"/>
      <c r="OMW397" s="0"/>
      <c r="OMX397" s="0"/>
      <c r="OMY397" s="0"/>
      <c r="OMZ397" s="0"/>
      <c r="ONA397" s="0"/>
      <c r="ONB397" s="0"/>
      <c r="ONC397" s="0"/>
      <c r="OND397" s="0"/>
      <c r="ONE397" s="0"/>
      <c r="ONF397" s="0"/>
      <c r="ONG397" s="0"/>
      <c r="ONH397" s="0"/>
      <c r="ONI397" s="0"/>
      <c r="ONJ397" s="0"/>
      <c r="ONK397" s="0"/>
      <c r="ONL397" s="0"/>
      <c r="ONM397" s="0"/>
      <c r="ONN397" s="0"/>
      <c r="ONO397" s="0"/>
      <c r="ONP397" s="0"/>
      <c r="ONQ397" s="0"/>
      <c r="ONR397" s="0"/>
      <c r="ONS397" s="0"/>
      <c r="ONT397" s="0"/>
      <c r="ONU397" s="0"/>
      <c r="ONV397" s="0"/>
      <c r="ONW397" s="0"/>
      <c r="ONX397" s="0"/>
      <c r="ONY397" s="0"/>
      <c r="ONZ397" s="0"/>
      <c r="OOA397" s="0"/>
      <c r="OOB397" s="0"/>
      <c r="OOC397" s="0"/>
      <c r="OOD397" s="0"/>
      <c r="OOE397" s="0"/>
      <c r="OOF397" s="0"/>
      <c r="OOG397" s="0"/>
      <c r="OOH397" s="0"/>
      <c r="OOI397" s="0"/>
      <c r="OOJ397" s="0"/>
      <c r="OOK397" s="0"/>
      <c r="OOL397" s="0"/>
      <c r="OOM397" s="0"/>
      <c r="OON397" s="0"/>
      <c r="OOO397" s="0"/>
      <c r="OOP397" s="0"/>
      <c r="OOQ397" s="0"/>
      <c r="OOR397" s="0"/>
      <c r="OOS397" s="0"/>
      <c r="OOT397" s="0"/>
      <c r="OOU397" s="0"/>
      <c r="OOV397" s="0"/>
      <c r="OOW397" s="0"/>
      <c r="OOX397" s="0"/>
      <c r="OOY397" s="0"/>
      <c r="OOZ397" s="0"/>
      <c r="OPA397" s="0"/>
      <c r="OPB397" s="0"/>
      <c r="OPC397" s="0"/>
      <c r="OPD397" s="0"/>
      <c r="OPE397" s="0"/>
      <c r="OPF397" s="0"/>
      <c r="OPG397" s="0"/>
      <c r="OPH397" s="0"/>
      <c r="OPI397" s="0"/>
      <c r="OPJ397" s="0"/>
      <c r="OPK397" s="0"/>
      <c r="OPL397" s="0"/>
      <c r="OPM397" s="0"/>
      <c r="OPN397" s="0"/>
      <c r="OPO397" s="0"/>
      <c r="OPP397" s="0"/>
      <c r="OPQ397" s="0"/>
      <c r="OPR397" s="0"/>
      <c r="OPS397" s="0"/>
      <c r="OPT397" s="0"/>
      <c r="OPU397" s="0"/>
      <c r="OPV397" s="0"/>
      <c r="OPW397" s="0"/>
      <c r="OPX397" s="0"/>
      <c r="OPY397" s="0"/>
      <c r="OPZ397" s="0"/>
      <c r="OQA397" s="0"/>
      <c r="OQB397" s="0"/>
      <c r="OQC397" s="0"/>
      <c r="OQD397" s="0"/>
      <c r="OQE397" s="0"/>
      <c r="OQF397" s="0"/>
      <c r="OQG397" s="0"/>
      <c r="OQH397" s="0"/>
      <c r="OQI397" s="0"/>
      <c r="OQJ397" s="0"/>
      <c r="OQK397" s="0"/>
      <c r="OQL397" s="0"/>
      <c r="OQM397" s="0"/>
      <c r="OQN397" s="0"/>
      <c r="OQO397" s="0"/>
      <c r="OQP397" s="0"/>
      <c r="OQQ397" s="0"/>
      <c r="OQR397" s="0"/>
      <c r="OQS397" s="0"/>
      <c r="OQT397" s="0"/>
      <c r="OQU397" s="0"/>
      <c r="OQV397" s="0"/>
      <c r="OQW397" s="0"/>
      <c r="OQX397" s="0"/>
      <c r="OQY397" s="0"/>
      <c r="OQZ397" s="0"/>
      <c r="ORA397" s="0"/>
      <c r="ORB397" s="0"/>
      <c r="ORC397" s="0"/>
      <c r="ORD397" s="0"/>
      <c r="ORE397" s="0"/>
      <c r="ORF397" s="0"/>
      <c r="ORG397" s="0"/>
      <c r="ORH397" s="0"/>
      <c r="ORI397" s="0"/>
      <c r="ORJ397" s="0"/>
      <c r="ORK397" s="0"/>
      <c r="ORL397" s="0"/>
      <c r="ORM397" s="0"/>
      <c r="ORN397" s="0"/>
      <c r="ORO397" s="0"/>
      <c r="ORP397" s="0"/>
      <c r="ORQ397" s="0"/>
      <c r="ORR397" s="0"/>
      <c r="ORS397" s="0"/>
      <c r="ORT397" s="0"/>
      <c r="ORU397" s="0"/>
      <c r="ORV397" s="0"/>
      <c r="ORW397" s="0"/>
      <c r="ORX397" s="0"/>
      <c r="ORY397" s="0"/>
      <c r="ORZ397" s="0"/>
      <c r="OSA397" s="0"/>
      <c r="OSB397" s="0"/>
      <c r="OSC397" s="0"/>
      <c r="OSD397" s="0"/>
      <c r="OSE397" s="0"/>
      <c r="OSF397" s="0"/>
      <c r="OSG397" s="0"/>
      <c r="OSH397" s="0"/>
      <c r="OSI397" s="0"/>
      <c r="OSJ397" s="0"/>
      <c r="OSK397" s="0"/>
      <c r="OSL397" s="0"/>
      <c r="OSM397" s="0"/>
      <c r="OSN397" s="0"/>
      <c r="OSO397" s="0"/>
      <c r="OSP397" s="0"/>
      <c r="OSQ397" s="0"/>
      <c r="OSR397" s="0"/>
      <c r="OSS397" s="0"/>
      <c r="OST397" s="0"/>
      <c r="OSU397" s="0"/>
      <c r="OSV397" s="0"/>
      <c r="OSW397" s="0"/>
      <c r="OSX397" s="0"/>
      <c r="OSY397" s="0"/>
      <c r="OSZ397" s="0"/>
      <c r="OTA397" s="0"/>
      <c r="OTB397" s="0"/>
      <c r="OTC397" s="0"/>
      <c r="OTD397" s="0"/>
      <c r="OTE397" s="0"/>
      <c r="OTF397" s="0"/>
      <c r="OTG397" s="0"/>
      <c r="OTH397" s="0"/>
      <c r="OTI397" s="0"/>
      <c r="OTJ397" s="0"/>
      <c r="OTK397" s="0"/>
      <c r="OTL397" s="0"/>
      <c r="OTM397" s="0"/>
      <c r="OTN397" s="0"/>
      <c r="OTO397" s="0"/>
      <c r="OTP397" s="0"/>
      <c r="OTQ397" s="0"/>
      <c r="OTR397" s="0"/>
      <c r="OTS397" s="0"/>
      <c r="OTT397" s="0"/>
      <c r="OTU397" s="0"/>
      <c r="OTV397" s="0"/>
      <c r="OTW397" s="0"/>
      <c r="OTX397" s="0"/>
      <c r="OTY397" s="0"/>
      <c r="OTZ397" s="0"/>
      <c r="OUA397" s="0"/>
      <c r="OUB397" s="0"/>
      <c r="OUC397" s="0"/>
      <c r="OUD397" s="0"/>
      <c r="OUE397" s="0"/>
      <c r="OUF397" s="0"/>
      <c r="OUG397" s="0"/>
      <c r="OUH397" s="0"/>
      <c r="OUI397" s="0"/>
      <c r="OUJ397" s="0"/>
      <c r="OUK397" s="0"/>
      <c r="OUL397" s="0"/>
      <c r="OUM397" s="0"/>
      <c r="OUN397" s="0"/>
      <c r="OUO397" s="0"/>
      <c r="OUP397" s="0"/>
      <c r="OUQ397" s="0"/>
      <c r="OUR397" s="0"/>
      <c r="OUS397" s="0"/>
      <c r="OUT397" s="0"/>
      <c r="OUU397" s="0"/>
      <c r="OUV397" s="0"/>
      <c r="OUW397" s="0"/>
      <c r="OUX397" s="0"/>
      <c r="OUY397" s="0"/>
      <c r="OUZ397" s="0"/>
      <c r="OVA397" s="0"/>
      <c r="OVB397" s="0"/>
      <c r="OVC397" s="0"/>
      <c r="OVD397" s="0"/>
      <c r="OVE397" s="0"/>
      <c r="OVF397" s="0"/>
      <c r="OVG397" s="0"/>
      <c r="OVH397" s="0"/>
      <c r="OVI397" s="0"/>
      <c r="OVJ397" s="0"/>
      <c r="OVK397" s="0"/>
      <c r="OVL397" s="0"/>
      <c r="OVM397" s="0"/>
      <c r="OVN397" s="0"/>
      <c r="OVO397" s="0"/>
      <c r="OVP397" s="0"/>
      <c r="OVQ397" s="0"/>
      <c r="OVR397" s="0"/>
      <c r="OVS397" s="0"/>
      <c r="OVT397" s="0"/>
      <c r="OVU397" s="0"/>
      <c r="OVV397" s="0"/>
      <c r="OVW397" s="0"/>
      <c r="OVX397" s="0"/>
      <c r="OVY397" s="0"/>
      <c r="OVZ397" s="0"/>
      <c r="OWA397" s="0"/>
      <c r="OWB397" s="0"/>
      <c r="OWC397" s="0"/>
      <c r="OWD397" s="0"/>
      <c r="OWE397" s="0"/>
      <c r="OWF397" s="0"/>
      <c r="OWG397" s="0"/>
      <c r="OWH397" s="0"/>
      <c r="OWI397" s="0"/>
      <c r="OWJ397" s="0"/>
      <c r="OWK397" s="0"/>
      <c r="OWL397" s="0"/>
      <c r="OWM397" s="0"/>
      <c r="OWN397" s="0"/>
      <c r="OWO397" s="0"/>
      <c r="OWP397" s="0"/>
      <c r="OWQ397" s="0"/>
      <c r="OWR397" s="0"/>
      <c r="OWS397" s="0"/>
      <c r="OWT397" s="0"/>
      <c r="OWU397" s="0"/>
      <c r="OWV397" s="0"/>
      <c r="OWW397" s="0"/>
      <c r="OWX397" s="0"/>
      <c r="OWY397" s="0"/>
      <c r="OWZ397" s="0"/>
      <c r="OXA397" s="0"/>
      <c r="OXB397" s="0"/>
      <c r="OXC397" s="0"/>
      <c r="OXD397" s="0"/>
      <c r="OXE397" s="0"/>
      <c r="OXF397" s="0"/>
      <c r="OXG397" s="0"/>
      <c r="OXH397" s="0"/>
      <c r="OXI397" s="0"/>
      <c r="OXJ397" s="0"/>
      <c r="OXK397" s="0"/>
      <c r="OXL397" s="0"/>
      <c r="OXM397" s="0"/>
      <c r="OXN397" s="0"/>
      <c r="OXO397" s="0"/>
      <c r="OXP397" s="0"/>
      <c r="OXQ397" s="0"/>
      <c r="OXR397" s="0"/>
      <c r="OXS397" s="0"/>
      <c r="OXT397" s="0"/>
      <c r="OXU397" s="0"/>
      <c r="OXV397" s="0"/>
      <c r="OXW397" s="0"/>
      <c r="OXX397" s="0"/>
      <c r="OXY397" s="0"/>
      <c r="OXZ397" s="0"/>
      <c r="OYA397" s="0"/>
      <c r="OYB397" s="0"/>
      <c r="OYC397" s="0"/>
      <c r="OYD397" s="0"/>
      <c r="OYE397" s="0"/>
      <c r="OYF397" s="0"/>
      <c r="OYG397" s="0"/>
      <c r="OYH397" s="0"/>
      <c r="OYI397" s="0"/>
      <c r="OYJ397" s="0"/>
      <c r="OYK397" s="0"/>
      <c r="OYL397" s="0"/>
      <c r="OYM397" s="0"/>
      <c r="OYN397" s="0"/>
      <c r="OYO397" s="0"/>
      <c r="OYP397" s="0"/>
      <c r="OYQ397" s="0"/>
      <c r="OYR397" s="0"/>
      <c r="OYS397" s="0"/>
      <c r="OYT397" s="0"/>
      <c r="OYU397" s="0"/>
      <c r="OYV397" s="0"/>
      <c r="OYW397" s="0"/>
      <c r="OYX397" s="0"/>
      <c r="OYY397" s="0"/>
      <c r="OYZ397" s="0"/>
      <c r="OZA397" s="0"/>
      <c r="OZB397" s="0"/>
      <c r="OZC397" s="0"/>
      <c r="OZD397" s="0"/>
      <c r="OZE397" s="0"/>
      <c r="OZF397" s="0"/>
      <c r="OZG397" s="0"/>
      <c r="OZH397" s="0"/>
      <c r="OZI397" s="0"/>
      <c r="OZJ397" s="0"/>
      <c r="OZK397" s="0"/>
      <c r="OZL397" s="0"/>
      <c r="OZM397" s="0"/>
      <c r="OZN397" s="0"/>
      <c r="OZO397" s="0"/>
      <c r="OZP397" s="0"/>
      <c r="OZQ397" s="0"/>
      <c r="OZR397" s="0"/>
      <c r="OZS397" s="0"/>
      <c r="OZT397" s="0"/>
      <c r="OZU397" s="0"/>
      <c r="OZV397" s="0"/>
      <c r="OZW397" s="0"/>
      <c r="OZX397" s="0"/>
      <c r="OZY397" s="0"/>
      <c r="OZZ397" s="0"/>
      <c r="PAA397" s="0"/>
      <c r="PAB397" s="0"/>
      <c r="PAC397" s="0"/>
      <c r="PAD397" s="0"/>
      <c r="PAE397" s="0"/>
      <c r="PAF397" s="0"/>
      <c r="PAG397" s="0"/>
      <c r="PAH397" s="0"/>
      <c r="PAI397" s="0"/>
      <c r="PAJ397" s="0"/>
      <c r="PAK397" s="0"/>
      <c r="PAL397" s="0"/>
      <c r="PAM397" s="0"/>
      <c r="PAN397" s="0"/>
      <c r="PAO397" s="0"/>
      <c r="PAP397" s="0"/>
      <c r="PAQ397" s="0"/>
      <c r="PAR397" s="0"/>
      <c r="PAS397" s="0"/>
      <c r="PAT397" s="0"/>
      <c r="PAU397" s="0"/>
      <c r="PAV397" s="0"/>
      <c r="PAW397" s="0"/>
      <c r="PAX397" s="0"/>
      <c r="PAY397" s="0"/>
      <c r="PAZ397" s="0"/>
      <c r="PBA397" s="0"/>
      <c r="PBB397" s="0"/>
      <c r="PBC397" s="0"/>
      <c r="PBD397" s="0"/>
      <c r="PBE397" s="0"/>
      <c r="PBF397" s="0"/>
      <c r="PBG397" s="0"/>
      <c r="PBH397" s="0"/>
      <c r="PBI397" s="0"/>
      <c r="PBJ397" s="0"/>
      <c r="PBK397" s="0"/>
      <c r="PBL397" s="0"/>
      <c r="PBM397" s="0"/>
      <c r="PBN397" s="0"/>
      <c r="PBO397" s="0"/>
      <c r="PBP397" s="0"/>
      <c r="PBQ397" s="0"/>
      <c r="PBR397" s="0"/>
      <c r="PBS397" s="0"/>
      <c r="PBT397" s="0"/>
      <c r="PBU397" s="0"/>
      <c r="PBV397" s="0"/>
      <c r="PBW397" s="0"/>
      <c r="PBX397" s="0"/>
      <c r="PBY397" s="0"/>
      <c r="PBZ397" s="0"/>
      <c r="PCA397" s="0"/>
      <c r="PCB397" s="0"/>
      <c r="PCC397" s="0"/>
      <c r="PCD397" s="0"/>
      <c r="PCE397" s="0"/>
      <c r="PCF397" s="0"/>
      <c r="PCG397" s="0"/>
      <c r="PCH397" s="0"/>
      <c r="PCI397" s="0"/>
      <c r="PCJ397" s="0"/>
      <c r="PCK397" s="0"/>
      <c r="PCL397" s="0"/>
      <c r="PCM397" s="0"/>
      <c r="PCN397" s="0"/>
      <c r="PCO397" s="0"/>
      <c r="PCP397" s="0"/>
      <c r="PCQ397" s="0"/>
      <c r="PCR397" s="0"/>
      <c r="PCS397" s="0"/>
      <c r="PCT397" s="0"/>
      <c r="PCU397" s="0"/>
      <c r="PCV397" s="0"/>
      <c r="PCW397" s="0"/>
      <c r="PCX397" s="0"/>
      <c r="PCY397" s="0"/>
      <c r="PCZ397" s="0"/>
      <c r="PDA397" s="0"/>
      <c r="PDB397" s="0"/>
      <c r="PDC397" s="0"/>
      <c r="PDD397" s="0"/>
      <c r="PDE397" s="0"/>
      <c r="PDF397" s="0"/>
      <c r="PDG397" s="0"/>
      <c r="PDH397" s="0"/>
      <c r="PDI397" s="0"/>
      <c r="PDJ397" s="0"/>
      <c r="PDK397" s="0"/>
      <c r="PDL397" s="0"/>
      <c r="PDM397" s="0"/>
      <c r="PDN397" s="0"/>
      <c r="PDO397" s="0"/>
      <c r="PDP397" s="0"/>
      <c r="PDQ397" s="0"/>
      <c r="PDR397" s="0"/>
      <c r="PDS397" s="0"/>
      <c r="PDT397" s="0"/>
      <c r="PDU397" s="0"/>
      <c r="PDV397" s="0"/>
      <c r="PDW397" s="0"/>
      <c r="PDX397" s="0"/>
      <c r="PDY397" s="0"/>
      <c r="PDZ397" s="0"/>
      <c r="PEA397" s="0"/>
      <c r="PEB397" s="0"/>
      <c r="PEC397" s="0"/>
      <c r="PED397" s="0"/>
      <c r="PEE397" s="0"/>
      <c r="PEF397" s="0"/>
      <c r="PEG397" s="0"/>
      <c r="PEH397" s="0"/>
      <c r="PEI397" s="0"/>
      <c r="PEJ397" s="0"/>
      <c r="PEK397" s="0"/>
      <c r="PEL397" s="0"/>
      <c r="PEM397" s="0"/>
      <c r="PEN397" s="0"/>
      <c r="PEO397" s="0"/>
      <c r="PEP397" s="0"/>
      <c r="PEQ397" s="0"/>
      <c r="PER397" s="0"/>
      <c r="PES397" s="0"/>
      <c r="PET397" s="0"/>
      <c r="PEU397" s="0"/>
      <c r="PEV397" s="0"/>
      <c r="PEW397" s="0"/>
      <c r="PEX397" s="0"/>
      <c r="PEY397" s="0"/>
      <c r="PEZ397" s="0"/>
      <c r="PFA397" s="0"/>
      <c r="PFB397" s="0"/>
      <c r="PFC397" s="0"/>
      <c r="PFD397" s="0"/>
      <c r="PFE397" s="0"/>
      <c r="PFF397" s="0"/>
      <c r="PFG397" s="0"/>
      <c r="PFH397" s="0"/>
      <c r="PFI397" s="0"/>
      <c r="PFJ397" s="0"/>
      <c r="PFK397" s="0"/>
      <c r="PFL397" s="0"/>
      <c r="PFM397" s="0"/>
      <c r="PFN397" s="0"/>
      <c r="PFO397" s="0"/>
      <c r="PFP397" s="0"/>
      <c r="PFQ397" s="0"/>
      <c r="PFR397" s="0"/>
      <c r="PFS397" s="0"/>
      <c r="PFT397" s="0"/>
      <c r="PFU397" s="0"/>
      <c r="PFV397" s="0"/>
      <c r="PFW397" s="0"/>
      <c r="PFX397" s="0"/>
      <c r="PFY397" s="0"/>
      <c r="PFZ397" s="0"/>
      <c r="PGA397" s="0"/>
      <c r="PGB397" s="0"/>
      <c r="PGC397" s="0"/>
      <c r="PGD397" s="0"/>
      <c r="PGE397" s="0"/>
      <c r="PGF397" s="0"/>
      <c r="PGG397" s="0"/>
      <c r="PGH397" s="0"/>
      <c r="PGI397" s="0"/>
      <c r="PGJ397" s="0"/>
      <c r="PGK397" s="0"/>
      <c r="PGL397" s="0"/>
      <c r="PGM397" s="0"/>
      <c r="PGN397" s="0"/>
      <c r="PGO397" s="0"/>
      <c r="PGP397" s="0"/>
      <c r="PGQ397" s="0"/>
      <c r="PGR397" s="0"/>
      <c r="PGS397" s="0"/>
      <c r="PGT397" s="0"/>
      <c r="PGU397" s="0"/>
      <c r="PGV397" s="0"/>
      <c r="PGW397" s="0"/>
      <c r="PGX397" s="0"/>
      <c r="PGY397" s="0"/>
      <c r="PGZ397" s="0"/>
      <c r="PHA397" s="0"/>
      <c r="PHB397" s="0"/>
      <c r="PHC397" s="0"/>
      <c r="PHD397" s="0"/>
      <c r="PHE397" s="0"/>
      <c r="PHF397" s="0"/>
      <c r="PHG397" s="0"/>
      <c r="PHH397" s="0"/>
      <c r="PHI397" s="0"/>
      <c r="PHJ397" s="0"/>
      <c r="PHK397" s="0"/>
      <c r="PHL397" s="0"/>
      <c r="PHM397" s="0"/>
      <c r="PHN397" s="0"/>
      <c r="PHO397" s="0"/>
      <c r="PHP397" s="0"/>
      <c r="PHQ397" s="0"/>
      <c r="PHR397" s="0"/>
      <c r="PHS397" s="0"/>
      <c r="PHT397" s="0"/>
      <c r="PHU397" s="0"/>
      <c r="PHV397" s="0"/>
      <c r="PHW397" s="0"/>
      <c r="PHX397" s="0"/>
      <c r="PHY397" s="0"/>
      <c r="PHZ397" s="0"/>
      <c r="PIA397" s="0"/>
      <c r="PIB397" s="0"/>
      <c r="PIC397" s="0"/>
      <c r="PID397" s="0"/>
      <c r="PIE397" s="0"/>
      <c r="PIF397" s="0"/>
      <c r="PIG397" s="0"/>
      <c r="PIH397" s="0"/>
      <c r="PII397" s="0"/>
      <c r="PIJ397" s="0"/>
      <c r="PIK397" s="0"/>
      <c r="PIL397" s="0"/>
      <c r="PIM397" s="0"/>
      <c r="PIN397" s="0"/>
      <c r="PIO397" s="0"/>
      <c r="PIP397" s="0"/>
      <c r="PIQ397" s="0"/>
      <c r="PIR397" s="0"/>
      <c r="PIS397" s="0"/>
      <c r="PIT397" s="0"/>
      <c r="PIU397" s="0"/>
      <c r="PIV397" s="0"/>
      <c r="PIW397" s="0"/>
      <c r="PIX397" s="0"/>
      <c r="PIY397" s="0"/>
      <c r="PIZ397" s="0"/>
      <c r="PJA397" s="0"/>
      <c r="PJB397" s="0"/>
      <c r="PJC397" s="0"/>
      <c r="PJD397" s="0"/>
      <c r="PJE397" s="0"/>
      <c r="PJF397" s="0"/>
      <c r="PJG397" s="0"/>
      <c r="PJH397" s="0"/>
      <c r="PJI397" s="0"/>
      <c r="PJJ397" s="0"/>
      <c r="PJK397" s="0"/>
      <c r="PJL397" s="0"/>
      <c r="PJM397" s="0"/>
      <c r="PJN397" s="0"/>
      <c r="PJO397" s="0"/>
      <c r="PJP397" s="0"/>
      <c r="PJQ397" s="0"/>
      <c r="PJR397" s="0"/>
      <c r="PJS397" s="0"/>
      <c r="PJT397" s="0"/>
      <c r="PJU397" s="0"/>
      <c r="PJV397" s="0"/>
      <c r="PJW397" s="0"/>
      <c r="PJX397" s="0"/>
      <c r="PJY397" s="0"/>
      <c r="PJZ397" s="0"/>
      <c r="PKA397" s="0"/>
      <c r="PKB397" s="0"/>
      <c r="PKC397" s="0"/>
      <c r="PKD397" s="0"/>
      <c r="PKE397" s="0"/>
      <c r="PKF397" s="0"/>
      <c r="PKG397" s="0"/>
      <c r="PKH397" s="0"/>
      <c r="PKI397" s="0"/>
      <c r="PKJ397" s="0"/>
      <c r="PKK397" s="0"/>
      <c r="PKL397" s="0"/>
      <c r="PKM397" s="0"/>
      <c r="PKN397" s="0"/>
      <c r="PKO397" s="0"/>
      <c r="PKP397" s="0"/>
      <c r="PKQ397" s="0"/>
      <c r="PKR397" s="0"/>
      <c r="PKS397" s="0"/>
      <c r="PKT397" s="0"/>
      <c r="PKU397" s="0"/>
      <c r="PKV397" s="0"/>
      <c r="PKW397" s="0"/>
      <c r="PKX397" s="0"/>
      <c r="PKY397" s="0"/>
      <c r="PKZ397" s="0"/>
      <c r="PLA397" s="0"/>
      <c r="PLB397" s="0"/>
      <c r="PLC397" s="0"/>
      <c r="PLD397" s="0"/>
      <c r="PLE397" s="0"/>
      <c r="PLF397" s="0"/>
      <c r="PLG397" s="0"/>
      <c r="PLH397" s="0"/>
      <c r="PLI397" s="0"/>
      <c r="PLJ397" s="0"/>
      <c r="PLK397" s="0"/>
      <c r="PLL397" s="0"/>
      <c r="PLM397" s="0"/>
      <c r="PLN397" s="0"/>
      <c r="PLO397" s="0"/>
      <c r="PLP397" s="0"/>
      <c r="PLQ397" s="0"/>
      <c r="PLR397" s="0"/>
      <c r="PLS397" s="0"/>
      <c r="PLT397" s="0"/>
      <c r="PLU397" s="0"/>
      <c r="PLV397" s="0"/>
      <c r="PLW397" s="0"/>
      <c r="PLX397" s="0"/>
      <c r="PLY397" s="0"/>
      <c r="PLZ397" s="0"/>
      <c r="PMA397" s="0"/>
      <c r="PMB397" s="0"/>
      <c r="PMC397" s="0"/>
      <c r="PMD397" s="0"/>
      <c r="PME397" s="0"/>
      <c r="PMF397" s="0"/>
      <c r="PMG397" s="0"/>
      <c r="PMH397" s="0"/>
      <c r="PMI397" s="0"/>
      <c r="PMJ397" s="0"/>
      <c r="PMK397" s="0"/>
      <c r="PML397" s="0"/>
      <c r="PMM397" s="0"/>
      <c r="PMN397" s="0"/>
      <c r="PMO397" s="0"/>
      <c r="PMP397" s="0"/>
      <c r="PMQ397" s="0"/>
      <c r="PMR397" s="0"/>
      <c r="PMS397" s="0"/>
      <c r="PMT397" s="0"/>
      <c r="PMU397" s="0"/>
      <c r="PMV397" s="0"/>
      <c r="PMW397" s="0"/>
      <c r="PMX397" s="0"/>
      <c r="PMY397" s="0"/>
      <c r="PMZ397" s="0"/>
      <c r="PNA397" s="0"/>
      <c r="PNB397" s="0"/>
      <c r="PNC397" s="0"/>
      <c r="PND397" s="0"/>
      <c r="PNE397" s="0"/>
      <c r="PNF397" s="0"/>
      <c r="PNG397" s="0"/>
      <c r="PNH397" s="0"/>
      <c r="PNI397" s="0"/>
      <c r="PNJ397" s="0"/>
      <c r="PNK397" s="0"/>
      <c r="PNL397" s="0"/>
      <c r="PNM397" s="0"/>
      <c r="PNN397" s="0"/>
      <c r="PNO397" s="0"/>
      <c r="PNP397" s="0"/>
      <c r="PNQ397" s="0"/>
      <c r="PNR397" s="0"/>
      <c r="PNS397" s="0"/>
      <c r="PNT397" s="0"/>
      <c r="PNU397" s="0"/>
      <c r="PNV397" s="0"/>
      <c r="PNW397" s="0"/>
      <c r="PNX397" s="0"/>
      <c r="PNY397" s="0"/>
      <c r="PNZ397" s="0"/>
      <c r="POA397" s="0"/>
      <c r="POB397" s="0"/>
      <c r="POC397" s="0"/>
      <c r="POD397" s="0"/>
      <c r="POE397" s="0"/>
      <c r="POF397" s="0"/>
      <c r="POG397" s="0"/>
      <c r="POH397" s="0"/>
      <c r="POI397" s="0"/>
      <c r="POJ397" s="0"/>
      <c r="POK397" s="0"/>
      <c r="POL397" s="0"/>
      <c r="POM397" s="0"/>
      <c r="PON397" s="0"/>
      <c r="POO397" s="0"/>
      <c r="POP397" s="0"/>
      <c r="POQ397" s="0"/>
      <c r="POR397" s="0"/>
      <c r="POS397" s="0"/>
      <c r="POT397" s="0"/>
      <c r="POU397" s="0"/>
      <c r="POV397" s="0"/>
      <c r="POW397" s="0"/>
      <c r="POX397" s="0"/>
      <c r="POY397" s="0"/>
      <c r="POZ397" s="0"/>
      <c r="PPA397" s="0"/>
      <c r="PPB397" s="0"/>
      <c r="PPC397" s="0"/>
      <c r="PPD397" s="0"/>
      <c r="PPE397" s="0"/>
      <c r="PPF397" s="0"/>
      <c r="PPG397" s="0"/>
      <c r="PPH397" s="0"/>
      <c r="PPI397" s="0"/>
      <c r="PPJ397" s="0"/>
      <c r="PPK397" s="0"/>
      <c r="PPL397" s="0"/>
      <c r="PPM397" s="0"/>
      <c r="PPN397" s="0"/>
      <c r="PPO397" s="0"/>
      <c r="PPP397" s="0"/>
      <c r="PPQ397" s="0"/>
      <c r="PPR397" s="0"/>
      <c r="PPS397" s="0"/>
      <c r="PPT397" s="0"/>
      <c r="PPU397" s="0"/>
      <c r="PPV397" s="0"/>
      <c r="PPW397" s="0"/>
      <c r="PPX397" s="0"/>
      <c r="PPY397" s="0"/>
      <c r="PPZ397" s="0"/>
      <c r="PQA397" s="0"/>
      <c r="PQB397" s="0"/>
      <c r="PQC397" s="0"/>
      <c r="PQD397" s="0"/>
      <c r="PQE397" s="0"/>
      <c r="PQF397" s="0"/>
      <c r="PQG397" s="0"/>
      <c r="PQH397" s="0"/>
      <c r="PQI397" s="0"/>
      <c r="PQJ397" s="0"/>
      <c r="PQK397" s="0"/>
      <c r="PQL397" s="0"/>
      <c r="PQM397" s="0"/>
      <c r="PQN397" s="0"/>
      <c r="PQO397" s="0"/>
      <c r="PQP397" s="0"/>
      <c r="PQQ397" s="0"/>
      <c r="PQR397" s="0"/>
      <c r="PQS397" s="0"/>
      <c r="PQT397" s="0"/>
      <c r="PQU397" s="0"/>
      <c r="PQV397" s="0"/>
      <c r="PQW397" s="0"/>
      <c r="PQX397" s="0"/>
      <c r="PQY397" s="0"/>
      <c r="PQZ397" s="0"/>
      <c r="PRA397" s="0"/>
      <c r="PRB397" s="0"/>
      <c r="PRC397" s="0"/>
      <c r="PRD397" s="0"/>
      <c r="PRE397" s="0"/>
      <c r="PRF397" s="0"/>
      <c r="PRG397" s="0"/>
      <c r="PRH397" s="0"/>
      <c r="PRI397" s="0"/>
      <c r="PRJ397" s="0"/>
      <c r="PRK397" s="0"/>
      <c r="PRL397" s="0"/>
      <c r="PRM397" s="0"/>
      <c r="PRN397" s="0"/>
      <c r="PRO397" s="0"/>
      <c r="PRP397" s="0"/>
      <c r="PRQ397" s="0"/>
      <c r="PRR397" s="0"/>
      <c r="PRS397" s="0"/>
      <c r="PRT397" s="0"/>
      <c r="PRU397" s="0"/>
      <c r="PRV397" s="0"/>
      <c r="PRW397" s="0"/>
      <c r="PRX397" s="0"/>
      <c r="PRY397" s="0"/>
      <c r="PRZ397" s="0"/>
      <c r="PSA397" s="0"/>
      <c r="PSB397" s="0"/>
      <c r="PSC397" s="0"/>
      <c r="PSD397" s="0"/>
      <c r="PSE397" s="0"/>
      <c r="PSF397" s="0"/>
      <c r="PSG397" s="0"/>
      <c r="PSH397" s="0"/>
      <c r="PSI397" s="0"/>
      <c r="PSJ397" s="0"/>
      <c r="PSK397" s="0"/>
      <c r="PSL397" s="0"/>
      <c r="PSM397" s="0"/>
      <c r="PSN397" s="0"/>
      <c r="PSO397" s="0"/>
      <c r="PSP397" s="0"/>
      <c r="PSQ397" s="0"/>
      <c r="PSR397" s="0"/>
      <c r="PSS397" s="0"/>
      <c r="PST397" s="0"/>
      <c r="PSU397" s="0"/>
      <c r="PSV397" s="0"/>
      <c r="PSW397" s="0"/>
      <c r="PSX397" s="0"/>
      <c r="PSY397" s="0"/>
      <c r="PSZ397" s="0"/>
      <c r="PTA397" s="0"/>
      <c r="PTB397" s="0"/>
      <c r="PTC397" s="0"/>
      <c r="PTD397" s="0"/>
      <c r="PTE397" s="0"/>
      <c r="PTF397" s="0"/>
      <c r="PTG397" s="0"/>
      <c r="PTH397" s="0"/>
      <c r="PTI397" s="0"/>
      <c r="PTJ397" s="0"/>
      <c r="PTK397" s="0"/>
      <c r="PTL397" s="0"/>
      <c r="PTM397" s="0"/>
      <c r="PTN397" s="0"/>
      <c r="PTO397" s="0"/>
      <c r="PTP397" s="0"/>
      <c r="PTQ397" s="0"/>
      <c r="PTR397" s="0"/>
      <c r="PTS397" s="0"/>
      <c r="PTT397" s="0"/>
      <c r="PTU397" s="0"/>
      <c r="PTV397" s="0"/>
      <c r="PTW397" s="0"/>
      <c r="PTX397" s="0"/>
      <c r="PTY397" s="0"/>
      <c r="PTZ397" s="0"/>
      <c r="PUA397" s="0"/>
      <c r="PUB397" s="0"/>
      <c r="PUC397" s="0"/>
      <c r="PUD397" s="0"/>
      <c r="PUE397" s="0"/>
      <c r="PUF397" s="0"/>
      <c r="PUG397" s="0"/>
      <c r="PUH397" s="0"/>
      <c r="PUI397" s="0"/>
      <c r="PUJ397" s="0"/>
      <c r="PUK397" s="0"/>
      <c r="PUL397" s="0"/>
      <c r="PUM397" s="0"/>
      <c r="PUN397" s="0"/>
      <c r="PUO397" s="0"/>
      <c r="PUP397" s="0"/>
      <c r="PUQ397" s="0"/>
      <c r="PUR397" s="0"/>
      <c r="PUS397" s="0"/>
      <c r="PUT397" s="0"/>
      <c r="PUU397" s="0"/>
      <c r="PUV397" s="0"/>
      <c r="PUW397" s="0"/>
      <c r="PUX397" s="0"/>
      <c r="PUY397" s="0"/>
      <c r="PUZ397" s="0"/>
      <c r="PVA397" s="0"/>
      <c r="PVB397" s="0"/>
      <c r="PVC397" s="0"/>
      <c r="PVD397" s="0"/>
      <c r="PVE397" s="0"/>
      <c r="PVF397" s="0"/>
      <c r="PVG397" s="0"/>
      <c r="PVH397" s="0"/>
      <c r="PVI397" s="0"/>
      <c r="PVJ397" s="0"/>
      <c r="PVK397" s="0"/>
      <c r="PVL397" s="0"/>
      <c r="PVM397" s="0"/>
      <c r="PVN397" s="0"/>
      <c r="PVO397" s="0"/>
      <c r="PVP397" s="0"/>
      <c r="PVQ397" s="0"/>
      <c r="PVR397" s="0"/>
      <c r="PVS397" s="0"/>
      <c r="PVT397" s="0"/>
      <c r="PVU397" s="0"/>
      <c r="PVV397" s="0"/>
      <c r="PVW397" s="0"/>
      <c r="PVX397" s="0"/>
      <c r="PVY397" s="0"/>
      <c r="PVZ397" s="0"/>
      <c r="PWA397" s="0"/>
      <c r="PWB397" s="0"/>
      <c r="PWC397" s="0"/>
      <c r="PWD397" s="0"/>
      <c r="PWE397" s="0"/>
      <c r="PWF397" s="0"/>
      <c r="PWG397" s="0"/>
      <c r="PWH397" s="0"/>
      <c r="PWI397" s="0"/>
      <c r="PWJ397" s="0"/>
      <c r="PWK397" s="0"/>
      <c r="PWL397" s="0"/>
      <c r="PWM397" s="0"/>
      <c r="PWN397" s="0"/>
      <c r="PWO397" s="0"/>
      <c r="PWP397" s="0"/>
      <c r="PWQ397" s="0"/>
      <c r="PWR397" s="0"/>
      <c r="PWS397" s="0"/>
      <c r="PWT397" s="0"/>
      <c r="PWU397" s="0"/>
      <c r="PWV397" s="0"/>
      <c r="PWW397" s="0"/>
      <c r="PWX397" s="0"/>
      <c r="PWY397" s="0"/>
      <c r="PWZ397" s="0"/>
      <c r="PXA397" s="0"/>
      <c r="PXB397" s="0"/>
      <c r="PXC397" s="0"/>
      <c r="PXD397" s="0"/>
      <c r="PXE397" s="0"/>
      <c r="PXF397" s="0"/>
      <c r="PXG397" s="0"/>
      <c r="PXH397" s="0"/>
      <c r="PXI397" s="0"/>
      <c r="PXJ397" s="0"/>
      <c r="PXK397" s="0"/>
      <c r="PXL397" s="0"/>
      <c r="PXM397" s="0"/>
      <c r="PXN397" s="0"/>
      <c r="PXO397" s="0"/>
      <c r="PXP397" s="0"/>
      <c r="PXQ397" s="0"/>
      <c r="PXR397" s="0"/>
      <c r="PXS397" s="0"/>
      <c r="PXT397" s="0"/>
      <c r="PXU397" s="0"/>
      <c r="PXV397" s="0"/>
      <c r="PXW397" s="0"/>
      <c r="PXX397" s="0"/>
      <c r="PXY397" s="0"/>
      <c r="PXZ397" s="0"/>
      <c r="PYA397" s="0"/>
      <c r="PYB397" s="0"/>
      <c r="PYC397" s="0"/>
      <c r="PYD397" s="0"/>
      <c r="PYE397" s="0"/>
      <c r="PYF397" s="0"/>
      <c r="PYG397" s="0"/>
      <c r="PYH397" s="0"/>
      <c r="PYI397" s="0"/>
      <c r="PYJ397" s="0"/>
      <c r="PYK397" s="0"/>
      <c r="PYL397" s="0"/>
      <c r="PYM397" s="0"/>
      <c r="PYN397" s="0"/>
      <c r="PYO397" s="0"/>
      <c r="PYP397" s="0"/>
      <c r="PYQ397" s="0"/>
      <c r="PYR397" s="0"/>
      <c r="PYS397" s="0"/>
      <c r="PYT397" s="0"/>
      <c r="PYU397" s="0"/>
      <c r="PYV397" s="0"/>
      <c r="PYW397" s="0"/>
      <c r="PYX397" s="0"/>
      <c r="PYY397" s="0"/>
      <c r="PYZ397" s="0"/>
      <c r="PZA397" s="0"/>
      <c r="PZB397" s="0"/>
      <c r="PZC397" s="0"/>
      <c r="PZD397" s="0"/>
      <c r="PZE397" s="0"/>
      <c r="PZF397" s="0"/>
      <c r="PZG397" s="0"/>
      <c r="PZH397" s="0"/>
      <c r="PZI397" s="0"/>
      <c r="PZJ397" s="0"/>
      <c r="PZK397" s="0"/>
      <c r="PZL397" s="0"/>
      <c r="PZM397" s="0"/>
      <c r="PZN397" s="0"/>
      <c r="PZO397" s="0"/>
      <c r="PZP397" s="0"/>
      <c r="PZQ397" s="0"/>
      <c r="PZR397" s="0"/>
      <c r="PZS397" s="0"/>
      <c r="PZT397" s="0"/>
      <c r="PZU397" s="0"/>
      <c r="PZV397" s="0"/>
      <c r="PZW397" s="0"/>
      <c r="PZX397" s="0"/>
      <c r="PZY397" s="0"/>
      <c r="PZZ397" s="0"/>
      <c r="QAA397" s="0"/>
      <c r="QAB397" s="0"/>
      <c r="QAC397" s="0"/>
      <c r="QAD397" s="0"/>
      <c r="QAE397" s="0"/>
      <c r="QAF397" s="0"/>
      <c r="QAG397" s="0"/>
      <c r="QAH397" s="0"/>
      <c r="QAI397" s="0"/>
      <c r="QAJ397" s="0"/>
      <c r="QAK397" s="0"/>
      <c r="QAL397" s="0"/>
      <c r="QAM397" s="0"/>
      <c r="QAN397" s="0"/>
      <c r="QAO397" s="0"/>
      <c r="QAP397" s="0"/>
      <c r="QAQ397" s="0"/>
      <c r="QAR397" s="0"/>
      <c r="QAS397" s="0"/>
      <c r="QAT397" s="0"/>
      <c r="QAU397" s="0"/>
      <c r="QAV397" s="0"/>
      <c r="QAW397" s="0"/>
      <c r="QAX397" s="0"/>
      <c r="QAY397" s="0"/>
      <c r="QAZ397" s="0"/>
      <c r="QBA397" s="0"/>
      <c r="QBB397" s="0"/>
      <c r="QBC397" s="0"/>
      <c r="QBD397" s="0"/>
      <c r="QBE397" s="0"/>
      <c r="QBF397" s="0"/>
      <c r="QBG397" s="0"/>
      <c r="QBH397" s="0"/>
      <c r="QBI397" s="0"/>
      <c r="QBJ397" s="0"/>
      <c r="QBK397" s="0"/>
      <c r="QBL397" s="0"/>
      <c r="QBM397" s="0"/>
      <c r="QBN397" s="0"/>
      <c r="QBO397" s="0"/>
      <c r="QBP397" s="0"/>
      <c r="QBQ397" s="0"/>
      <c r="QBR397" s="0"/>
      <c r="QBS397" s="0"/>
      <c r="QBT397" s="0"/>
      <c r="QBU397" s="0"/>
      <c r="QBV397" s="0"/>
      <c r="QBW397" s="0"/>
      <c r="QBX397" s="0"/>
      <c r="QBY397" s="0"/>
      <c r="QBZ397" s="0"/>
      <c r="QCA397" s="0"/>
      <c r="QCB397" s="0"/>
      <c r="QCC397" s="0"/>
      <c r="QCD397" s="0"/>
      <c r="QCE397" s="0"/>
      <c r="QCF397" s="0"/>
      <c r="QCG397" s="0"/>
      <c r="QCH397" s="0"/>
      <c r="QCI397" s="0"/>
      <c r="QCJ397" s="0"/>
      <c r="QCK397" s="0"/>
      <c r="QCL397" s="0"/>
      <c r="QCM397" s="0"/>
      <c r="QCN397" s="0"/>
      <c r="QCO397" s="0"/>
      <c r="QCP397" s="0"/>
      <c r="QCQ397" s="0"/>
      <c r="QCR397" s="0"/>
      <c r="QCS397" s="0"/>
      <c r="QCT397" s="0"/>
      <c r="QCU397" s="0"/>
      <c r="QCV397" s="0"/>
      <c r="QCW397" s="0"/>
      <c r="QCX397" s="0"/>
      <c r="QCY397" s="0"/>
      <c r="QCZ397" s="0"/>
      <c r="QDA397" s="0"/>
      <c r="QDB397" s="0"/>
      <c r="QDC397" s="0"/>
      <c r="QDD397" s="0"/>
      <c r="QDE397" s="0"/>
      <c r="QDF397" s="0"/>
      <c r="QDG397" s="0"/>
      <c r="QDH397" s="0"/>
      <c r="QDI397" s="0"/>
      <c r="QDJ397" s="0"/>
      <c r="QDK397" s="0"/>
      <c r="QDL397" s="0"/>
      <c r="QDM397" s="0"/>
      <c r="QDN397" s="0"/>
      <c r="QDO397" s="0"/>
      <c r="QDP397" s="0"/>
      <c r="QDQ397" s="0"/>
      <c r="QDR397" s="0"/>
      <c r="QDS397" s="0"/>
      <c r="QDT397" s="0"/>
      <c r="QDU397" s="0"/>
      <c r="QDV397" s="0"/>
      <c r="QDW397" s="0"/>
      <c r="QDX397" s="0"/>
      <c r="QDY397" s="0"/>
      <c r="QDZ397" s="0"/>
      <c r="QEA397" s="0"/>
      <c r="QEB397" s="0"/>
      <c r="QEC397" s="0"/>
      <c r="QED397" s="0"/>
      <c r="QEE397" s="0"/>
      <c r="QEF397" s="0"/>
      <c r="QEG397" s="0"/>
      <c r="QEH397" s="0"/>
      <c r="QEI397" s="0"/>
      <c r="QEJ397" s="0"/>
      <c r="QEK397" s="0"/>
      <c r="QEL397" s="0"/>
      <c r="QEM397" s="0"/>
      <c r="QEN397" s="0"/>
      <c r="QEO397" s="0"/>
      <c r="QEP397" s="0"/>
      <c r="QEQ397" s="0"/>
      <c r="QER397" s="0"/>
      <c r="QES397" s="0"/>
      <c r="QET397" s="0"/>
      <c r="QEU397" s="0"/>
      <c r="QEV397" s="0"/>
      <c r="QEW397" s="0"/>
      <c r="QEX397" s="0"/>
      <c r="QEY397" s="0"/>
      <c r="QEZ397" s="0"/>
      <c r="QFA397" s="0"/>
      <c r="QFB397" s="0"/>
      <c r="QFC397" s="0"/>
      <c r="QFD397" s="0"/>
      <c r="QFE397" s="0"/>
      <c r="QFF397" s="0"/>
      <c r="QFG397" s="0"/>
      <c r="QFH397" s="0"/>
      <c r="QFI397" s="0"/>
      <c r="QFJ397" s="0"/>
      <c r="QFK397" s="0"/>
      <c r="QFL397" s="0"/>
      <c r="QFM397" s="0"/>
      <c r="QFN397" s="0"/>
      <c r="QFO397" s="0"/>
      <c r="QFP397" s="0"/>
      <c r="QFQ397" s="0"/>
      <c r="QFR397" s="0"/>
      <c r="QFS397" s="0"/>
      <c r="QFT397" s="0"/>
      <c r="QFU397" s="0"/>
      <c r="QFV397" s="0"/>
      <c r="QFW397" s="0"/>
      <c r="QFX397" s="0"/>
      <c r="QFY397" s="0"/>
      <c r="QFZ397" s="0"/>
      <c r="QGA397" s="0"/>
      <c r="QGB397" s="0"/>
      <c r="QGC397" s="0"/>
      <c r="QGD397" s="0"/>
      <c r="QGE397" s="0"/>
      <c r="QGF397" s="0"/>
      <c r="QGG397" s="0"/>
      <c r="QGH397" s="0"/>
      <c r="QGI397" s="0"/>
      <c r="QGJ397" s="0"/>
      <c r="QGK397" s="0"/>
      <c r="QGL397" s="0"/>
      <c r="QGM397" s="0"/>
      <c r="QGN397" s="0"/>
      <c r="QGO397" s="0"/>
      <c r="QGP397" s="0"/>
      <c r="QGQ397" s="0"/>
      <c r="QGR397" s="0"/>
      <c r="QGS397" s="0"/>
      <c r="QGT397" s="0"/>
      <c r="QGU397" s="0"/>
      <c r="QGV397" s="0"/>
      <c r="QGW397" s="0"/>
      <c r="QGX397" s="0"/>
      <c r="QGY397" s="0"/>
      <c r="QGZ397" s="0"/>
      <c r="QHA397" s="0"/>
      <c r="QHB397" s="0"/>
      <c r="QHC397" s="0"/>
      <c r="QHD397" s="0"/>
      <c r="QHE397" s="0"/>
      <c r="QHF397" s="0"/>
      <c r="QHG397" s="0"/>
      <c r="QHH397" s="0"/>
      <c r="QHI397" s="0"/>
      <c r="QHJ397" s="0"/>
      <c r="QHK397" s="0"/>
      <c r="QHL397" s="0"/>
      <c r="QHM397" s="0"/>
      <c r="QHN397" s="0"/>
      <c r="QHO397" s="0"/>
      <c r="QHP397" s="0"/>
      <c r="QHQ397" s="0"/>
      <c r="QHR397" s="0"/>
      <c r="QHS397" s="0"/>
      <c r="QHT397" s="0"/>
      <c r="QHU397" s="0"/>
      <c r="QHV397" s="0"/>
      <c r="QHW397" s="0"/>
      <c r="QHX397" s="0"/>
      <c r="QHY397" s="0"/>
      <c r="QHZ397" s="0"/>
      <c r="QIA397" s="0"/>
      <c r="QIB397" s="0"/>
      <c r="QIC397" s="0"/>
      <c r="QID397" s="0"/>
      <c r="QIE397" s="0"/>
      <c r="QIF397" s="0"/>
      <c r="QIG397" s="0"/>
      <c r="QIH397" s="0"/>
      <c r="QII397" s="0"/>
      <c r="QIJ397" s="0"/>
      <c r="QIK397" s="0"/>
      <c r="QIL397" s="0"/>
      <c r="QIM397" s="0"/>
      <c r="QIN397" s="0"/>
      <c r="QIO397" s="0"/>
      <c r="QIP397" s="0"/>
      <c r="QIQ397" s="0"/>
      <c r="QIR397" s="0"/>
      <c r="QIS397" s="0"/>
      <c r="QIT397" s="0"/>
      <c r="QIU397" s="0"/>
      <c r="QIV397" s="0"/>
      <c r="QIW397" s="0"/>
      <c r="QIX397" s="0"/>
      <c r="QIY397" s="0"/>
      <c r="QIZ397" s="0"/>
      <c r="QJA397" s="0"/>
      <c r="QJB397" s="0"/>
      <c r="QJC397" s="0"/>
      <c r="QJD397" s="0"/>
      <c r="QJE397" s="0"/>
      <c r="QJF397" s="0"/>
      <c r="QJG397" s="0"/>
      <c r="QJH397" s="0"/>
      <c r="QJI397" s="0"/>
      <c r="QJJ397" s="0"/>
      <c r="QJK397" s="0"/>
      <c r="QJL397" s="0"/>
      <c r="QJM397" s="0"/>
      <c r="QJN397" s="0"/>
      <c r="QJO397" s="0"/>
      <c r="QJP397" s="0"/>
      <c r="QJQ397" s="0"/>
      <c r="QJR397" s="0"/>
      <c r="QJS397" s="0"/>
      <c r="QJT397" s="0"/>
      <c r="QJU397" s="0"/>
      <c r="QJV397" s="0"/>
      <c r="QJW397" s="0"/>
      <c r="QJX397" s="0"/>
      <c r="QJY397" s="0"/>
      <c r="QJZ397" s="0"/>
      <c r="QKA397" s="0"/>
      <c r="QKB397" s="0"/>
      <c r="QKC397" s="0"/>
      <c r="QKD397" s="0"/>
      <c r="QKE397" s="0"/>
      <c r="QKF397" s="0"/>
      <c r="QKG397" s="0"/>
      <c r="QKH397" s="0"/>
      <c r="QKI397" s="0"/>
      <c r="QKJ397" s="0"/>
      <c r="QKK397" s="0"/>
      <c r="QKL397" s="0"/>
      <c r="QKM397" s="0"/>
      <c r="QKN397" s="0"/>
      <c r="QKO397" s="0"/>
      <c r="QKP397" s="0"/>
      <c r="QKQ397" s="0"/>
      <c r="QKR397" s="0"/>
      <c r="QKS397" s="0"/>
      <c r="QKT397" s="0"/>
      <c r="QKU397" s="0"/>
      <c r="QKV397" s="0"/>
      <c r="QKW397" s="0"/>
      <c r="QKX397" s="0"/>
      <c r="QKY397" s="0"/>
      <c r="QKZ397" s="0"/>
      <c r="QLA397" s="0"/>
      <c r="QLB397" s="0"/>
      <c r="QLC397" s="0"/>
      <c r="QLD397" s="0"/>
      <c r="QLE397" s="0"/>
      <c r="QLF397" s="0"/>
      <c r="QLG397" s="0"/>
      <c r="QLH397" s="0"/>
      <c r="QLI397" s="0"/>
      <c r="QLJ397" s="0"/>
      <c r="QLK397" s="0"/>
      <c r="QLL397" s="0"/>
      <c r="QLM397" s="0"/>
      <c r="QLN397" s="0"/>
      <c r="QLO397" s="0"/>
      <c r="QLP397" s="0"/>
      <c r="QLQ397" s="0"/>
      <c r="QLR397" s="0"/>
      <c r="QLS397" s="0"/>
      <c r="QLT397" s="0"/>
      <c r="QLU397" s="0"/>
      <c r="QLV397" s="0"/>
      <c r="QLW397" s="0"/>
      <c r="QLX397" s="0"/>
      <c r="QLY397" s="0"/>
      <c r="QLZ397" s="0"/>
      <c r="QMA397" s="0"/>
      <c r="QMB397" s="0"/>
      <c r="QMC397" s="0"/>
      <c r="QMD397" s="0"/>
      <c r="QME397" s="0"/>
      <c r="QMF397" s="0"/>
      <c r="QMG397" s="0"/>
      <c r="QMH397" s="0"/>
      <c r="QMI397" s="0"/>
      <c r="QMJ397" s="0"/>
      <c r="QMK397" s="0"/>
      <c r="QML397" s="0"/>
      <c r="QMM397" s="0"/>
      <c r="QMN397" s="0"/>
      <c r="QMO397" s="0"/>
      <c r="QMP397" s="0"/>
      <c r="QMQ397" s="0"/>
      <c r="QMR397" s="0"/>
      <c r="QMS397" s="0"/>
      <c r="QMT397" s="0"/>
      <c r="QMU397" s="0"/>
      <c r="QMV397" s="0"/>
      <c r="QMW397" s="0"/>
      <c r="QMX397" s="0"/>
      <c r="QMY397" s="0"/>
      <c r="QMZ397" s="0"/>
      <c r="QNA397" s="0"/>
      <c r="QNB397" s="0"/>
      <c r="QNC397" s="0"/>
      <c r="QND397" s="0"/>
      <c r="QNE397" s="0"/>
      <c r="QNF397" s="0"/>
      <c r="QNG397" s="0"/>
      <c r="QNH397" s="0"/>
      <c r="QNI397" s="0"/>
      <c r="QNJ397" s="0"/>
      <c r="QNK397" s="0"/>
      <c r="QNL397" s="0"/>
      <c r="QNM397" s="0"/>
      <c r="QNN397" s="0"/>
      <c r="QNO397" s="0"/>
      <c r="QNP397" s="0"/>
      <c r="QNQ397" s="0"/>
      <c r="QNR397" s="0"/>
      <c r="QNS397" s="0"/>
      <c r="QNT397" s="0"/>
      <c r="QNU397" s="0"/>
      <c r="QNV397" s="0"/>
      <c r="QNW397" s="0"/>
      <c r="QNX397" s="0"/>
      <c r="QNY397" s="0"/>
      <c r="QNZ397" s="0"/>
      <c r="QOA397" s="0"/>
      <c r="QOB397" s="0"/>
      <c r="QOC397" s="0"/>
      <c r="QOD397" s="0"/>
      <c r="QOE397" s="0"/>
      <c r="QOF397" s="0"/>
      <c r="QOG397" s="0"/>
      <c r="QOH397" s="0"/>
      <c r="QOI397" s="0"/>
      <c r="QOJ397" s="0"/>
      <c r="QOK397" s="0"/>
      <c r="QOL397" s="0"/>
      <c r="QOM397" s="0"/>
      <c r="QON397" s="0"/>
      <c r="QOO397" s="0"/>
      <c r="QOP397" s="0"/>
      <c r="QOQ397" s="0"/>
      <c r="QOR397" s="0"/>
      <c r="QOS397" s="0"/>
      <c r="QOT397" s="0"/>
      <c r="QOU397" s="0"/>
      <c r="QOV397" s="0"/>
      <c r="QOW397" s="0"/>
      <c r="QOX397" s="0"/>
      <c r="QOY397" s="0"/>
      <c r="QOZ397" s="0"/>
      <c r="QPA397" s="0"/>
      <c r="QPB397" s="0"/>
      <c r="QPC397" s="0"/>
      <c r="QPD397" s="0"/>
      <c r="QPE397" s="0"/>
      <c r="QPF397" s="0"/>
      <c r="QPG397" s="0"/>
      <c r="QPH397" s="0"/>
      <c r="QPI397" s="0"/>
      <c r="QPJ397" s="0"/>
      <c r="QPK397" s="0"/>
      <c r="QPL397" s="0"/>
      <c r="QPM397" s="0"/>
      <c r="QPN397" s="0"/>
      <c r="QPO397" s="0"/>
      <c r="QPP397" s="0"/>
      <c r="QPQ397" s="0"/>
      <c r="QPR397" s="0"/>
      <c r="QPS397" s="0"/>
      <c r="QPT397" s="0"/>
      <c r="QPU397" s="0"/>
      <c r="QPV397" s="0"/>
      <c r="QPW397" s="0"/>
      <c r="QPX397" s="0"/>
      <c r="QPY397" s="0"/>
      <c r="QPZ397" s="0"/>
      <c r="QQA397" s="0"/>
      <c r="QQB397" s="0"/>
      <c r="QQC397" s="0"/>
      <c r="QQD397" s="0"/>
      <c r="QQE397" s="0"/>
      <c r="QQF397" s="0"/>
      <c r="QQG397" s="0"/>
      <c r="QQH397" s="0"/>
      <c r="QQI397" s="0"/>
      <c r="QQJ397" s="0"/>
      <c r="QQK397" s="0"/>
      <c r="QQL397" s="0"/>
      <c r="QQM397" s="0"/>
      <c r="QQN397" s="0"/>
      <c r="QQO397" s="0"/>
      <c r="QQP397" s="0"/>
      <c r="QQQ397" s="0"/>
      <c r="QQR397" s="0"/>
      <c r="QQS397" s="0"/>
      <c r="QQT397" s="0"/>
      <c r="QQU397" s="0"/>
      <c r="QQV397" s="0"/>
      <c r="QQW397" s="0"/>
      <c r="QQX397" s="0"/>
      <c r="QQY397" s="0"/>
      <c r="QQZ397" s="0"/>
      <c r="QRA397" s="0"/>
      <c r="QRB397" s="0"/>
      <c r="QRC397" s="0"/>
      <c r="QRD397" s="0"/>
      <c r="QRE397" s="0"/>
      <c r="QRF397" s="0"/>
      <c r="QRG397" s="0"/>
      <c r="QRH397" s="0"/>
      <c r="QRI397" s="0"/>
      <c r="QRJ397" s="0"/>
      <c r="QRK397" s="0"/>
      <c r="QRL397" s="0"/>
      <c r="QRM397" s="0"/>
      <c r="QRN397" s="0"/>
      <c r="QRO397" s="0"/>
      <c r="QRP397" s="0"/>
      <c r="QRQ397" s="0"/>
      <c r="QRR397" s="0"/>
      <c r="QRS397" s="0"/>
      <c r="QRT397" s="0"/>
      <c r="QRU397" s="0"/>
      <c r="QRV397" s="0"/>
      <c r="QRW397" s="0"/>
      <c r="QRX397" s="0"/>
      <c r="QRY397" s="0"/>
      <c r="QRZ397" s="0"/>
      <c r="QSA397" s="0"/>
      <c r="QSB397" s="0"/>
      <c r="QSC397" s="0"/>
      <c r="QSD397" s="0"/>
      <c r="QSE397" s="0"/>
      <c r="QSF397" s="0"/>
      <c r="QSG397" s="0"/>
      <c r="QSH397" s="0"/>
      <c r="QSI397" s="0"/>
      <c r="QSJ397" s="0"/>
      <c r="QSK397" s="0"/>
      <c r="QSL397" s="0"/>
      <c r="QSM397" s="0"/>
      <c r="QSN397" s="0"/>
      <c r="QSO397" s="0"/>
      <c r="QSP397" s="0"/>
      <c r="QSQ397" s="0"/>
      <c r="QSR397" s="0"/>
      <c r="QSS397" s="0"/>
      <c r="QST397" s="0"/>
      <c r="QSU397" s="0"/>
      <c r="QSV397" s="0"/>
      <c r="QSW397" s="0"/>
      <c r="QSX397" s="0"/>
      <c r="QSY397" s="0"/>
      <c r="QSZ397" s="0"/>
      <c r="QTA397" s="0"/>
      <c r="QTB397" s="0"/>
      <c r="QTC397" s="0"/>
      <c r="QTD397" s="0"/>
      <c r="QTE397" s="0"/>
      <c r="QTF397" s="0"/>
      <c r="QTG397" s="0"/>
      <c r="QTH397" s="0"/>
      <c r="QTI397" s="0"/>
      <c r="QTJ397" s="0"/>
      <c r="QTK397" s="0"/>
      <c r="QTL397" s="0"/>
      <c r="QTM397" s="0"/>
      <c r="QTN397" s="0"/>
      <c r="QTO397" s="0"/>
      <c r="QTP397" s="0"/>
      <c r="QTQ397" s="0"/>
      <c r="QTR397" s="0"/>
      <c r="QTS397" s="0"/>
      <c r="QTT397" s="0"/>
      <c r="QTU397" s="0"/>
      <c r="QTV397" s="0"/>
      <c r="QTW397" s="0"/>
      <c r="QTX397" s="0"/>
      <c r="QTY397" s="0"/>
      <c r="QTZ397" s="0"/>
      <c r="QUA397" s="0"/>
      <c r="QUB397" s="0"/>
      <c r="QUC397" s="0"/>
      <c r="QUD397" s="0"/>
      <c r="QUE397" s="0"/>
      <c r="QUF397" s="0"/>
      <c r="QUG397" s="0"/>
      <c r="QUH397" s="0"/>
      <c r="QUI397" s="0"/>
      <c r="QUJ397" s="0"/>
      <c r="QUK397" s="0"/>
      <c r="QUL397" s="0"/>
      <c r="QUM397" s="0"/>
      <c r="QUN397" s="0"/>
      <c r="QUO397" s="0"/>
      <c r="QUP397" s="0"/>
      <c r="QUQ397" s="0"/>
      <c r="QUR397" s="0"/>
      <c r="QUS397" s="0"/>
      <c r="QUT397" s="0"/>
      <c r="QUU397" s="0"/>
      <c r="QUV397" s="0"/>
      <c r="QUW397" s="0"/>
      <c r="QUX397" s="0"/>
      <c r="QUY397" s="0"/>
      <c r="QUZ397" s="0"/>
      <c r="QVA397" s="0"/>
      <c r="QVB397" s="0"/>
      <c r="QVC397" s="0"/>
      <c r="QVD397" s="0"/>
      <c r="QVE397" s="0"/>
      <c r="QVF397" s="0"/>
      <c r="QVG397" s="0"/>
      <c r="QVH397" s="0"/>
      <c r="QVI397" s="0"/>
      <c r="QVJ397" s="0"/>
      <c r="QVK397" s="0"/>
      <c r="QVL397" s="0"/>
      <c r="QVM397" s="0"/>
      <c r="QVN397" s="0"/>
      <c r="QVO397" s="0"/>
      <c r="QVP397" s="0"/>
      <c r="QVQ397" s="0"/>
      <c r="QVR397" s="0"/>
      <c r="QVS397" s="0"/>
      <c r="QVT397" s="0"/>
      <c r="QVU397" s="0"/>
      <c r="QVV397" s="0"/>
      <c r="QVW397" s="0"/>
      <c r="QVX397" s="0"/>
      <c r="QVY397" s="0"/>
      <c r="QVZ397" s="0"/>
      <c r="QWA397" s="0"/>
      <c r="QWB397" s="0"/>
      <c r="QWC397" s="0"/>
      <c r="QWD397" s="0"/>
      <c r="QWE397" s="0"/>
      <c r="QWF397" s="0"/>
      <c r="QWG397" s="0"/>
      <c r="QWH397" s="0"/>
      <c r="QWI397" s="0"/>
      <c r="QWJ397" s="0"/>
      <c r="QWK397" s="0"/>
      <c r="QWL397" s="0"/>
      <c r="QWM397" s="0"/>
      <c r="QWN397" s="0"/>
      <c r="QWO397" s="0"/>
      <c r="QWP397" s="0"/>
      <c r="QWQ397" s="0"/>
      <c r="QWR397" s="0"/>
      <c r="QWS397" s="0"/>
      <c r="QWT397" s="0"/>
      <c r="QWU397" s="0"/>
      <c r="QWV397" s="0"/>
      <c r="QWW397" s="0"/>
      <c r="QWX397" s="0"/>
      <c r="QWY397" s="0"/>
      <c r="QWZ397" s="0"/>
      <c r="QXA397" s="0"/>
      <c r="QXB397" s="0"/>
      <c r="QXC397" s="0"/>
      <c r="QXD397" s="0"/>
      <c r="QXE397" s="0"/>
      <c r="QXF397" s="0"/>
      <c r="QXG397" s="0"/>
      <c r="QXH397" s="0"/>
      <c r="QXI397" s="0"/>
      <c r="QXJ397" s="0"/>
      <c r="QXK397" s="0"/>
      <c r="QXL397" s="0"/>
      <c r="QXM397" s="0"/>
      <c r="QXN397" s="0"/>
      <c r="QXO397" s="0"/>
      <c r="QXP397" s="0"/>
      <c r="QXQ397" s="0"/>
      <c r="QXR397" s="0"/>
      <c r="QXS397" s="0"/>
      <c r="QXT397" s="0"/>
      <c r="QXU397" s="0"/>
      <c r="QXV397" s="0"/>
      <c r="QXW397" s="0"/>
      <c r="QXX397" s="0"/>
      <c r="QXY397" s="0"/>
      <c r="QXZ397" s="0"/>
      <c r="QYA397" s="0"/>
      <c r="QYB397" s="0"/>
      <c r="QYC397" s="0"/>
      <c r="QYD397" s="0"/>
      <c r="QYE397" s="0"/>
      <c r="QYF397" s="0"/>
      <c r="QYG397" s="0"/>
      <c r="QYH397" s="0"/>
      <c r="QYI397" s="0"/>
      <c r="QYJ397" s="0"/>
      <c r="QYK397" s="0"/>
      <c r="QYL397" s="0"/>
      <c r="QYM397" s="0"/>
      <c r="QYN397" s="0"/>
      <c r="QYO397" s="0"/>
      <c r="QYP397" s="0"/>
      <c r="QYQ397" s="0"/>
      <c r="QYR397" s="0"/>
      <c r="QYS397" s="0"/>
      <c r="QYT397" s="0"/>
      <c r="QYU397" s="0"/>
      <c r="QYV397" s="0"/>
      <c r="QYW397" s="0"/>
      <c r="QYX397" s="0"/>
      <c r="QYY397" s="0"/>
      <c r="QYZ397" s="0"/>
      <c r="QZA397" s="0"/>
      <c r="QZB397" s="0"/>
      <c r="QZC397" s="0"/>
      <c r="QZD397" s="0"/>
      <c r="QZE397" s="0"/>
      <c r="QZF397" s="0"/>
      <c r="QZG397" s="0"/>
      <c r="QZH397" s="0"/>
      <c r="QZI397" s="0"/>
      <c r="QZJ397" s="0"/>
      <c r="QZK397" s="0"/>
      <c r="QZL397" s="0"/>
      <c r="QZM397" s="0"/>
      <c r="QZN397" s="0"/>
      <c r="QZO397" s="0"/>
      <c r="QZP397" s="0"/>
      <c r="QZQ397" s="0"/>
      <c r="QZR397" s="0"/>
      <c r="QZS397" s="0"/>
      <c r="QZT397" s="0"/>
      <c r="QZU397" s="0"/>
      <c r="QZV397" s="0"/>
      <c r="QZW397" s="0"/>
      <c r="QZX397" s="0"/>
      <c r="QZY397" s="0"/>
      <c r="QZZ397" s="0"/>
      <c r="RAA397" s="0"/>
      <c r="RAB397" s="0"/>
      <c r="RAC397" s="0"/>
      <c r="RAD397" s="0"/>
      <c r="RAE397" s="0"/>
      <c r="RAF397" s="0"/>
      <c r="RAG397" s="0"/>
      <c r="RAH397" s="0"/>
      <c r="RAI397" s="0"/>
      <c r="RAJ397" s="0"/>
      <c r="RAK397" s="0"/>
      <c r="RAL397" s="0"/>
      <c r="RAM397" s="0"/>
      <c r="RAN397" s="0"/>
      <c r="RAO397" s="0"/>
      <c r="RAP397" s="0"/>
      <c r="RAQ397" s="0"/>
      <c r="RAR397" s="0"/>
      <c r="RAS397" s="0"/>
      <c r="RAT397" s="0"/>
      <c r="RAU397" s="0"/>
      <c r="RAV397" s="0"/>
      <c r="RAW397" s="0"/>
      <c r="RAX397" s="0"/>
      <c r="RAY397" s="0"/>
      <c r="RAZ397" s="0"/>
      <c r="RBA397" s="0"/>
      <c r="RBB397" s="0"/>
      <c r="RBC397" s="0"/>
      <c r="RBD397" s="0"/>
      <c r="RBE397" s="0"/>
      <c r="RBF397" s="0"/>
      <c r="RBG397" s="0"/>
      <c r="RBH397" s="0"/>
      <c r="RBI397" s="0"/>
      <c r="RBJ397" s="0"/>
      <c r="RBK397" s="0"/>
      <c r="RBL397" s="0"/>
      <c r="RBM397" s="0"/>
      <c r="RBN397" s="0"/>
      <c r="RBO397" s="0"/>
      <c r="RBP397" s="0"/>
      <c r="RBQ397" s="0"/>
      <c r="RBR397" s="0"/>
      <c r="RBS397" s="0"/>
      <c r="RBT397" s="0"/>
      <c r="RBU397" s="0"/>
      <c r="RBV397" s="0"/>
      <c r="RBW397" s="0"/>
      <c r="RBX397" s="0"/>
      <c r="RBY397" s="0"/>
      <c r="RBZ397" s="0"/>
      <c r="RCA397" s="0"/>
      <c r="RCB397" s="0"/>
      <c r="RCC397" s="0"/>
      <c r="RCD397" s="0"/>
      <c r="RCE397" s="0"/>
      <c r="RCF397" s="0"/>
      <c r="RCG397" s="0"/>
      <c r="RCH397" s="0"/>
      <c r="RCI397" s="0"/>
      <c r="RCJ397" s="0"/>
      <c r="RCK397" s="0"/>
      <c r="RCL397" s="0"/>
      <c r="RCM397" s="0"/>
      <c r="RCN397" s="0"/>
      <c r="RCO397" s="0"/>
      <c r="RCP397" s="0"/>
      <c r="RCQ397" s="0"/>
      <c r="RCR397" s="0"/>
      <c r="RCS397" s="0"/>
      <c r="RCT397" s="0"/>
      <c r="RCU397" s="0"/>
      <c r="RCV397" s="0"/>
      <c r="RCW397" s="0"/>
      <c r="RCX397" s="0"/>
      <c r="RCY397" s="0"/>
      <c r="RCZ397" s="0"/>
      <c r="RDA397" s="0"/>
      <c r="RDB397" s="0"/>
      <c r="RDC397" s="0"/>
      <c r="RDD397" s="0"/>
      <c r="RDE397" s="0"/>
      <c r="RDF397" s="0"/>
      <c r="RDG397" s="0"/>
      <c r="RDH397" s="0"/>
      <c r="RDI397" s="0"/>
      <c r="RDJ397" s="0"/>
      <c r="RDK397" s="0"/>
      <c r="RDL397" s="0"/>
      <c r="RDM397" s="0"/>
      <c r="RDN397" s="0"/>
      <c r="RDO397" s="0"/>
      <c r="RDP397" s="0"/>
      <c r="RDQ397" s="0"/>
      <c r="RDR397" s="0"/>
      <c r="RDS397" s="0"/>
      <c r="RDT397" s="0"/>
      <c r="RDU397" s="0"/>
      <c r="RDV397" s="0"/>
      <c r="RDW397" s="0"/>
      <c r="RDX397" s="0"/>
      <c r="RDY397" s="0"/>
      <c r="RDZ397" s="0"/>
      <c r="REA397" s="0"/>
      <c r="REB397" s="0"/>
      <c r="REC397" s="0"/>
      <c r="RED397" s="0"/>
      <c r="REE397" s="0"/>
      <c r="REF397" s="0"/>
      <c r="REG397" s="0"/>
      <c r="REH397" s="0"/>
      <c r="REI397" s="0"/>
      <c r="REJ397" s="0"/>
      <c r="REK397" s="0"/>
      <c r="REL397" s="0"/>
      <c r="REM397" s="0"/>
      <c r="REN397" s="0"/>
      <c r="REO397" s="0"/>
      <c r="REP397" s="0"/>
      <c r="REQ397" s="0"/>
      <c r="RER397" s="0"/>
      <c r="RES397" s="0"/>
      <c r="RET397" s="0"/>
      <c r="REU397" s="0"/>
      <c r="REV397" s="0"/>
      <c r="REW397" s="0"/>
      <c r="REX397" s="0"/>
      <c r="REY397" s="0"/>
      <c r="REZ397" s="0"/>
      <c r="RFA397" s="0"/>
      <c r="RFB397" s="0"/>
      <c r="RFC397" s="0"/>
      <c r="RFD397" s="0"/>
      <c r="RFE397" s="0"/>
      <c r="RFF397" s="0"/>
      <c r="RFG397" s="0"/>
      <c r="RFH397" s="0"/>
      <c r="RFI397" s="0"/>
      <c r="RFJ397" s="0"/>
      <c r="RFK397" s="0"/>
      <c r="RFL397" s="0"/>
      <c r="RFM397" s="0"/>
      <c r="RFN397" s="0"/>
      <c r="RFO397" s="0"/>
      <c r="RFP397" s="0"/>
      <c r="RFQ397" s="0"/>
      <c r="RFR397" s="0"/>
      <c r="RFS397" s="0"/>
      <c r="RFT397" s="0"/>
      <c r="RFU397" s="0"/>
      <c r="RFV397" s="0"/>
      <c r="RFW397" s="0"/>
      <c r="RFX397" s="0"/>
      <c r="RFY397" s="0"/>
      <c r="RFZ397" s="0"/>
      <c r="RGA397" s="0"/>
      <c r="RGB397" s="0"/>
      <c r="RGC397" s="0"/>
      <c r="RGD397" s="0"/>
      <c r="RGE397" s="0"/>
      <c r="RGF397" s="0"/>
      <c r="RGG397" s="0"/>
      <c r="RGH397" s="0"/>
      <c r="RGI397" s="0"/>
      <c r="RGJ397" s="0"/>
      <c r="RGK397" s="0"/>
      <c r="RGL397" s="0"/>
      <c r="RGM397" s="0"/>
      <c r="RGN397" s="0"/>
      <c r="RGO397" s="0"/>
      <c r="RGP397" s="0"/>
      <c r="RGQ397" s="0"/>
      <c r="RGR397" s="0"/>
      <c r="RGS397" s="0"/>
      <c r="RGT397" s="0"/>
      <c r="RGU397" s="0"/>
      <c r="RGV397" s="0"/>
      <c r="RGW397" s="0"/>
      <c r="RGX397" s="0"/>
      <c r="RGY397" s="0"/>
      <c r="RGZ397" s="0"/>
      <c r="RHA397" s="0"/>
      <c r="RHB397" s="0"/>
      <c r="RHC397" s="0"/>
      <c r="RHD397" s="0"/>
      <c r="RHE397" s="0"/>
      <c r="RHF397" s="0"/>
      <c r="RHG397" s="0"/>
      <c r="RHH397" s="0"/>
      <c r="RHI397" s="0"/>
      <c r="RHJ397" s="0"/>
      <c r="RHK397" s="0"/>
      <c r="RHL397" s="0"/>
      <c r="RHM397" s="0"/>
      <c r="RHN397" s="0"/>
      <c r="RHO397" s="0"/>
      <c r="RHP397" s="0"/>
      <c r="RHQ397" s="0"/>
      <c r="RHR397" s="0"/>
      <c r="RHS397" s="0"/>
      <c r="RHT397" s="0"/>
      <c r="RHU397" s="0"/>
      <c r="RHV397" s="0"/>
      <c r="RHW397" s="0"/>
      <c r="RHX397" s="0"/>
      <c r="RHY397" s="0"/>
      <c r="RHZ397" s="0"/>
      <c r="RIA397" s="0"/>
      <c r="RIB397" s="0"/>
      <c r="RIC397" s="0"/>
      <c r="RID397" s="0"/>
      <c r="RIE397" s="0"/>
      <c r="RIF397" s="0"/>
      <c r="RIG397" s="0"/>
      <c r="RIH397" s="0"/>
      <c r="RII397" s="0"/>
      <c r="RIJ397" s="0"/>
      <c r="RIK397" s="0"/>
      <c r="RIL397" s="0"/>
      <c r="RIM397" s="0"/>
      <c r="RIN397" s="0"/>
      <c r="RIO397" s="0"/>
      <c r="RIP397" s="0"/>
      <c r="RIQ397" s="0"/>
      <c r="RIR397" s="0"/>
      <c r="RIS397" s="0"/>
      <c r="RIT397" s="0"/>
      <c r="RIU397" s="0"/>
      <c r="RIV397" s="0"/>
      <c r="RIW397" s="0"/>
      <c r="RIX397" s="0"/>
      <c r="RIY397" s="0"/>
      <c r="RIZ397" s="0"/>
      <c r="RJA397" s="0"/>
      <c r="RJB397" s="0"/>
      <c r="RJC397" s="0"/>
      <c r="RJD397" s="0"/>
      <c r="RJE397" s="0"/>
      <c r="RJF397" s="0"/>
      <c r="RJG397" s="0"/>
      <c r="RJH397" s="0"/>
      <c r="RJI397" s="0"/>
      <c r="RJJ397" s="0"/>
      <c r="RJK397" s="0"/>
      <c r="RJL397" s="0"/>
      <c r="RJM397" s="0"/>
      <c r="RJN397" s="0"/>
      <c r="RJO397" s="0"/>
      <c r="RJP397" s="0"/>
      <c r="RJQ397" s="0"/>
      <c r="RJR397" s="0"/>
      <c r="RJS397" s="0"/>
      <c r="RJT397" s="0"/>
      <c r="RJU397" s="0"/>
      <c r="RJV397" s="0"/>
      <c r="RJW397" s="0"/>
      <c r="RJX397" s="0"/>
      <c r="RJY397" s="0"/>
      <c r="RJZ397" s="0"/>
      <c r="RKA397" s="0"/>
      <c r="RKB397" s="0"/>
      <c r="RKC397" s="0"/>
      <c r="RKD397" s="0"/>
      <c r="RKE397" s="0"/>
      <c r="RKF397" s="0"/>
      <c r="RKG397" s="0"/>
      <c r="RKH397" s="0"/>
      <c r="RKI397" s="0"/>
      <c r="RKJ397" s="0"/>
      <c r="RKK397" s="0"/>
      <c r="RKL397" s="0"/>
      <c r="RKM397" s="0"/>
      <c r="RKN397" s="0"/>
      <c r="RKO397" s="0"/>
      <c r="RKP397" s="0"/>
      <c r="RKQ397" s="0"/>
      <c r="RKR397" s="0"/>
      <c r="RKS397" s="0"/>
      <c r="RKT397" s="0"/>
      <c r="RKU397" s="0"/>
      <c r="RKV397" s="0"/>
      <c r="RKW397" s="0"/>
      <c r="RKX397" s="0"/>
      <c r="RKY397" s="0"/>
      <c r="RKZ397" s="0"/>
      <c r="RLA397" s="0"/>
      <c r="RLB397" s="0"/>
      <c r="RLC397" s="0"/>
      <c r="RLD397" s="0"/>
      <c r="RLE397" s="0"/>
      <c r="RLF397" s="0"/>
      <c r="RLG397" s="0"/>
      <c r="RLH397" s="0"/>
      <c r="RLI397" s="0"/>
      <c r="RLJ397" s="0"/>
      <c r="RLK397" s="0"/>
      <c r="RLL397" s="0"/>
      <c r="RLM397" s="0"/>
      <c r="RLN397" s="0"/>
      <c r="RLO397" s="0"/>
      <c r="RLP397" s="0"/>
      <c r="RLQ397" s="0"/>
      <c r="RLR397" s="0"/>
      <c r="RLS397" s="0"/>
      <c r="RLT397" s="0"/>
      <c r="RLU397" s="0"/>
      <c r="RLV397" s="0"/>
      <c r="RLW397" s="0"/>
      <c r="RLX397" s="0"/>
      <c r="RLY397" s="0"/>
      <c r="RLZ397" s="0"/>
      <c r="RMA397" s="0"/>
      <c r="RMB397" s="0"/>
      <c r="RMC397" s="0"/>
      <c r="RMD397" s="0"/>
      <c r="RME397" s="0"/>
      <c r="RMF397" s="0"/>
      <c r="RMG397" s="0"/>
      <c r="RMH397" s="0"/>
      <c r="RMI397" s="0"/>
      <c r="RMJ397" s="0"/>
      <c r="RMK397" s="0"/>
      <c r="RML397" s="0"/>
      <c r="RMM397" s="0"/>
      <c r="RMN397" s="0"/>
      <c r="RMO397" s="0"/>
      <c r="RMP397" s="0"/>
      <c r="RMQ397" s="0"/>
      <c r="RMR397" s="0"/>
      <c r="RMS397" s="0"/>
      <c r="RMT397" s="0"/>
      <c r="RMU397" s="0"/>
      <c r="RMV397" s="0"/>
      <c r="RMW397" s="0"/>
      <c r="RMX397" s="0"/>
      <c r="RMY397" s="0"/>
      <c r="RMZ397" s="0"/>
      <c r="RNA397" s="0"/>
      <c r="RNB397" s="0"/>
      <c r="RNC397" s="0"/>
      <c r="RND397" s="0"/>
      <c r="RNE397" s="0"/>
      <c r="RNF397" s="0"/>
      <c r="RNG397" s="0"/>
      <c r="RNH397" s="0"/>
      <c r="RNI397" s="0"/>
      <c r="RNJ397" s="0"/>
      <c r="RNK397" s="0"/>
      <c r="RNL397" s="0"/>
      <c r="RNM397" s="0"/>
      <c r="RNN397" s="0"/>
      <c r="RNO397" s="0"/>
      <c r="RNP397" s="0"/>
      <c r="RNQ397" s="0"/>
      <c r="RNR397" s="0"/>
      <c r="RNS397" s="0"/>
      <c r="RNT397" s="0"/>
      <c r="RNU397" s="0"/>
      <c r="RNV397" s="0"/>
      <c r="RNW397" s="0"/>
      <c r="RNX397" s="0"/>
      <c r="RNY397" s="0"/>
      <c r="RNZ397" s="0"/>
      <c r="ROA397" s="0"/>
      <c r="ROB397" s="0"/>
      <c r="ROC397" s="0"/>
      <c r="ROD397" s="0"/>
      <c r="ROE397" s="0"/>
      <c r="ROF397" s="0"/>
      <c r="ROG397" s="0"/>
      <c r="ROH397" s="0"/>
      <c r="ROI397" s="0"/>
      <c r="ROJ397" s="0"/>
      <c r="ROK397" s="0"/>
      <c r="ROL397" s="0"/>
      <c r="ROM397" s="0"/>
      <c r="RON397" s="0"/>
      <c r="ROO397" s="0"/>
      <c r="ROP397" s="0"/>
      <c r="ROQ397" s="0"/>
      <c r="ROR397" s="0"/>
      <c r="ROS397" s="0"/>
      <c r="ROT397" s="0"/>
      <c r="ROU397" s="0"/>
      <c r="ROV397" s="0"/>
      <c r="ROW397" s="0"/>
      <c r="ROX397" s="0"/>
      <c r="ROY397" s="0"/>
      <c r="ROZ397" s="0"/>
      <c r="RPA397" s="0"/>
      <c r="RPB397" s="0"/>
      <c r="RPC397" s="0"/>
      <c r="RPD397" s="0"/>
      <c r="RPE397" s="0"/>
      <c r="RPF397" s="0"/>
      <c r="RPG397" s="0"/>
      <c r="RPH397" s="0"/>
      <c r="RPI397" s="0"/>
      <c r="RPJ397" s="0"/>
      <c r="RPK397" s="0"/>
      <c r="RPL397" s="0"/>
      <c r="RPM397" s="0"/>
      <c r="RPN397" s="0"/>
      <c r="RPO397" s="0"/>
      <c r="RPP397" s="0"/>
      <c r="RPQ397" s="0"/>
      <c r="RPR397" s="0"/>
      <c r="RPS397" s="0"/>
      <c r="RPT397" s="0"/>
      <c r="RPU397" s="0"/>
      <c r="RPV397" s="0"/>
      <c r="RPW397" s="0"/>
      <c r="RPX397" s="0"/>
      <c r="RPY397" s="0"/>
      <c r="RPZ397" s="0"/>
      <c r="RQA397" s="0"/>
      <c r="RQB397" s="0"/>
      <c r="RQC397" s="0"/>
      <c r="RQD397" s="0"/>
      <c r="RQE397" s="0"/>
      <c r="RQF397" s="0"/>
      <c r="RQG397" s="0"/>
      <c r="RQH397" s="0"/>
      <c r="RQI397" s="0"/>
      <c r="RQJ397" s="0"/>
      <c r="RQK397" s="0"/>
      <c r="RQL397" s="0"/>
      <c r="RQM397" s="0"/>
      <c r="RQN397" s="0"/>
      <c r="RQO397" s="0"/>
      <c r="RQP397" s="0"/>
      <c r="RQQ397" s="0"/>
      <c r="RQR397" s="0"/>
      <c r="RQS397" s="0"/>
      <c r="RQT397" s="0"/>
      <c r="RQU397" s="0"/>
      <c r="RQV397" s="0"/>
      <c r="RQW397" s="0"/>
      <c r="RQX397" s="0"/>
      <c r="RQY397" s="0"/>
      <c r="RQZ397" s="0"/>
      <c r="RRA397" s="0"/>
      <c r="RRB397" s="0"/>
      <c r="RRC397" s="0"/>
      <c r="RRD397" s="0"/>
      <c r="RRE397" s="0"/>
      <c r="RRF397" s="0"/>
      <c r="RRG397" s="0"/>
      <c r="RRH397" s="0"/>
      <c r="RRI397" s="0"/>
      <c r="RRJ397" s="0"/>
      <c r="RRK397" s="0"/>
      <c r="RRL397" s="0"/>
      <c r="RRM397" s="0"/>
      <c r="RRN397" s="0"/>
      <c r="RRO397" s="0"/>
      <c r="RRP397" s="0"/>
      <c r="RRQ397" s="0"/>
      <c r="RRR397" s="0"/>
      <c r="RRS397" s="0"/>
      <c r="RRT397" s="0"/>
      <c r="RRU397" s="0"/>
      <c r="RRV397" s="0"/>
      <c r="RRW397" s="0"/>
      <c r="RRX397" s="0"/>
      <c r="RRY397" s="0"/>
      <c r="RRZ397" s="0"/>
      <c r="RSA397" s="0"/>
      <c r="RSB397" s="0"/>
      <c r="RSC397" s="0"/>
      <c r="RSD397" s="0"/>
      <c r="RSE397" s="0"/>
      <c r="RSF397" s="0"/>
      <c r="RSG397" s="0"/>
      <c r="RSH397" s="0"/>
      <c r="RSI397" s="0"/>
      <c r="RSJ397" s="0"/>
      <c r="RSK397" s="0"/>
      <c r="RSL397" s="0"/>
      <c r="RSM397" s="0"/>
      <c r="RSN397" s="0"/>
      <c r="RSO397" s="0"/>
      <c r="RSP397" s="0"/>
      <c r="RSQ397" s="0"/>
      <c r="RSR397" s="0"/>
      <c r="RSS397" s="0"/>
      <c r="RST397" s="0"/>
      <c r="RSU397" s="0"/>
      <c r="RSV397" s="0"/>
      <c r="RSW397" s="0"/>
      <c r="RSX397" s="0"/>
      <c r="RSY397" s="0"/>
      <c r="RSZ397" s="0"/>
      <c r="RTA397" s="0"/>
      <c r="RTB397" s="0"/>
      <c r="RTC397" s="0"/>
      <c r="RTD397" s="0"/>
      <c r="RTE397" s="0"/>
      <c r="RTF397" s="0"/>
      <c r="RTG397" s="0"/>
      <c r="RTH397" s="0"/>
      <c r="RTI397" s="0"/>
      <c r="RTJ397" s="0"/>
      <c r="RTK397" s="0"/>
      <c r="RTL397" s="0"/>
      <c r="RTM397" s="0"/>
      <c r="RTN397" s="0"/>
      <c r="RTO397" s="0"/>
      <c r="RTP397" s="0"/>
      <c r="RTQ397" s="0"/>
      <c r="RTR397" s="0"/>
      <c r="RTS397" s="0"/>
      <c r="RTT397" s="0"/>
      <c r="RTU397" s="0"/>
      <c r="RTV397" s="0"/>
      <c r="RTW397" s="0"/>
      <c r="RTX397" s="0"/>
      <c r="RTY397" s="0"/>
      <c r="RTZ397" s="0"/>
      <c r="RUA397" s="0"/>
      <c r="RUB397" s="0"/>
      <c r="RUC397" s="0"/>
      <c r="RUD397" s="0"/>
      <c r="RUE397" s="0"/>
      <c r="RUF397" s="0"/>
      <c r="RUG397" s="0"/>
      <c r="RUH397" s="0"/>
      <c r="RUI397" s="0"/>
      <c r="RUJ397" s="0"/>
      <c r="RUK397" s="0"/>
      <c r="RUL397" s="0"/>
      <c r="RUM397" s="0"/>
      <c r="RUN397" s="0"/>
      <c r="RUO397" s="0"/>
      <c r="RUP397" s="0"/>
      <c r="RUQ397" s="0"/>
      <c r="RUR397" s="0"/>
      <c r="RUS397" s="0"/>
      <c r="RUT397" s="0"/>
      <c r="RUU397" s="0"/>
      <c r="RUV397" s="0"/>
      <c r="RUW397" s="0"/>
      <c r="RUX397" s="0"/>
      <c r="RUY397" s="0"/>
      <c r="RUZ397" s="0"/>
      <c r="RVA397" s="0"/>
      <c r="RVB397" s="0"/>
      <c r="RVC397" s="0"/>
      <c r="RVD397" s="0"/>
      <c r="RVE397" s="0"/>
      <c r="RVF397" s="0"/>
      <c r="RVG397" s="0"/>
      <c r="RVH397" s="0"/>
      <c r="RVI397" s="0"/>
      <c r="RVJ397" s="0"/>
      <c r="RVK397" s="0"/>
      <c r="RVL397" s="0"/>
      <c r="RVM397" s="0"/>
      <c r="RVN397" s="0"/>
      <c r="RVO397" s="0"/>
      <c r="RVP397" s="0"/>
      <c r="RVQ397" s="0"/>
      <c r="RVR397" s="0"/>
      <c r="RVS397" s="0"/>
      <c r="RVT397" s="0"/>
      <c r="RVU397" s="0"/>
      <c r="RVV397" s="0"/>
      <c r="RVW397" s="0"/>
      <c r="RVX397" s="0"/>
      <c r="RVY397" s="0"/>
      <c r="RVZ397" s="0"/>
      <c r="RWA397" s="0"/>
      <c r="RWB397" s="0"/>
      <c r="RWC397" s="0"/>
      <c r="RWD397" s="0"/>
      <c r="RWE397" s="0"/>
      <c r="RWF397" s="0"/>
      <c r="RWG397" s="0"/>
      <c r="RWH397" s="0"/>
      <c r="RWI397" s="0"/>
      <c r="RWJ397" s="0"/>
      <c r="RWK397" s="0"/>
      <c r="RWL397" s="0"/>
      <c r="RWM397" s="0"/>
      <c r="RWN397" s="0"/>
      <c r="RWO397" s="0"/>
      <c r="RWP397" s="0"/>
      <c r="RWQ397" s="0"/>
      <c r="RWR397" s="0"/>
      <c r="RWS397" s="0"/>
      <c r="RWT397" s="0"/>
      <c r="RWU397" s="0"/>
      <c r="RWV397" s="0"/>
      <c r="RWW397" s="0"/>
      <c r="RWX397" s="0"/>
      <c r="RWY397" s="0"/>
      <c r="RWZ397" s="0"/>
      <c r="RXA397" s="0"/>
      <c r="RXB397" s="0"/>
      <c r="RXC397" s="0"/>
      <c r="RXD397" s="0"/>
      <c r="RXE397" s="0"/>
      <c r="RXF397" s="0"/>
      <c r="RXG397" s="0"/>
      <c r="RXH397" s="0"/>
      <c r="RXI397" s="0"/>
      <c r="RXJ397" s="0"/>
      <c r="RXK397" s="0"/>
      <c r="RXL397" s="0"/>
      <c r="RXM397" s="0"/>
      <c r="RXN397" s="0"/>
      <c r="RXO397" s="0"/>
      <c r="RXP397" s="0"/>
      <c r="RXQ397" s="0"/>
      <c r="RXR397" s="0"/>
      <c r="RXS397" s="0"/>
      <c r="RXT397" s="0"/>
      <c r="RXU397" s="0"/>
      <c r="RXV397" s="0"/>
      <c r="RXW397" s="0"/>
      <c r="RXX397" s="0"/>
      <c r="RXY397" s="0"/>
      <c r="RXZ397" s="0"/>
      <c r="RYA397" s="0"/>
      <c r="RYB397" s="0"/>
      <c r="RYC397" s="0"/>
      <c r="RYD397" s="0"/>
      <c r="RYE397" s="0"/>
      <c r="RYF397" s="0"/>
      <c r="RYG397" s="0"/>
      <c r="RYH397" s="0"/>
      <c r="RYI397" s="0"/>
      <c r="RYJ397" s="0"/>
      <c r="RYK397" s="0"/>
      <c r="RYL397" s="0"/>
      <c r="RYM397" s="0"/>
      <c r="RYN397" s="0"/>
      <c r="RYO397" s="0"/>
      <c r="RYP397" s="0"/>
      <c r="RYQ397" s="0"/>
      <c r="RYR397" s="0"/>
      <c r="RYS397" s="0"/>
      <c r="RYT397" s="0"/>
      <c r="RYU397" s="0"/>
      <c r="RYV397" s="0"/>
      <c r="RYW397" s="0"/>
      <c r="RYX397" s="0"/>
      <c r="RYY397" s="0"/>
      <c r="RYZ397" s="0"/>
      <c r="RZA397" s="0"/>
      <c r="RZB397" s="0"/>
      <c r="RZC397" s="0"/>
      <c r="RZD397" s="0"/>
      <c r="RZE397" s="0"/>
      <c r="RZF397" s="0"/>
      <c r="RZG397" s="0"/>
      <c r="RZH397" s="0"/>
      <c r="RZI397" s="0"/>
      <c r="RZJ397" s="0"/>
      <c r="RZK397" s="0"/>
      <c r="RZL397" s="0"/>
      <c r="RZM397" s="0"/>
      <c r="RZN397" s="0"/>
      <c r="RZO397" s="0"/>
      <c r="RZP397" s="0"/>
      <c r="RZQ397" s="0"/>
      <c r="RZR397" s="0"/>
      <c r="RZS397" s="0"/>
      <c r="RZT397" s="0"/>
      <c r="RZU397" s="0"/>
      <c r="RZV397" s="0"/>
      <c r="RZW397" s="0"/>
      <c r="RZX397" s="0"/>
      <c r="RZY397" s="0"/>
      <c r="RZZ397" s="0"/>
      <c r="SAA397" s="0"/>
      <c r="SAB397" s="0"/>
      <c r="SAC397" s="0"/>
      <c r="SAD397" s="0"/>
      <c r="SAE397" s="0"/>
      <c r="SAF397" s="0"/>
      <c r="SAG397" s="0"/>
      <c r="SAH397" s="0"/>
      <c r="SAI397" s="0"/>
      <c r="SAJ397" s="0"/>
      <c r="SAK397" s="0"/>
      <c r="SAL397" s="0"/>
      <c r="SAM397" s="0"/>
      <c r="SAN397" s="0"/>
      <c r="SAO397" s="0"/>
      <c r="SAP397" s="0"/>
      <c r="SAQ397" s="0"/>
      <c r="SAR397" s="0"/>
      <c r="SAS397" s="0"/>
      <c r="SAT397" s="0"/>
      <c r="SAU397" s="0"/>
      <c r="SAV397" s="0"/>
      <c r="SAW397" s="0"/>
      <c r="SAX397" s="0"/>
      <c r="SAY397" s="0"/>
      <c r="SAZ397" s="0"/>
      <c r="SBA397" s="0"/>
      <c r="SBB397" s="0"/>
      <c r="SBC397" s="0"/>
      <c r="SBD397" s="0"/>
      <c r="SBE397" s="0"/>
      <c r="SBF397" s="0"/>
      <c r="SBG397" s="0"/>
      <c r="SBH397" s="0"/>
      <c r="SBI397" s="0"/>
      <c r="SBJ397" s="0"/>
      <c r="SBK397" s="0"/>
      <c r="SBL397" s="0"/>
      <c r="SBM397" s="0"/>
      <c r="SBN397" s="0"/>
      <c r="SBO397" s="0"/>
      <c r="SBP397" s="0"/>
      <c r="SBQ397" s="0"/>
      <c r="SBR397" s="0"/>
      <c r="SBS397" s="0"/>
      <c r="SBT397" s="0"/>
      <c r="SBU397" s="0"/>
      <c r="SBV397" s="0"/>
      <c r="SBW397" s="0"/>
      <c r="SBX397" s="0"/>
      <c r="SBY397" s="0"/>
      <c r="SBZ397" s="0"/>
      <c r="SCA397" s="0"/>
      <c r="SCB397" s="0"/>
      <c r="SCC397" s="0"/>
      <c r="SCD397" s="0"/>
      <c r="SCE397" s="0"/>
      <c r="SCF397" s="0"/>
      <c r="SCG397" s="0"/>
      <c r="SCH397" s="0"/>
      <c r="SCI397" s="0"/>
      <c r="SCJ397" s="0"/>
      <c r="SCK397" s="0"/>
      <c r="SCL397" s="0"/>
      <c r="SCM397" s="0"/>
      <c r="SCN397" s="0"/>
      <c r="SCO397" s="0"/>
      <c r="SCP397" s="0"/>
      <c r="SCQ397" s="0"/>
      <c r="SCR397" s="0"/>
      <c r="SCS397" s="0"/>
      <c r="SCT397" s="0"/>
      <c r="SCU397" s="0"/>
      <c r="SCV397" s="0"/>
      <c r="SCW397" s="0"/>
      <c r="SCX397" s="0"/>
      <c r="SCY397" s="0"/>
      <c r="SCZ397" s="0"/>
      <c r="SDA397" s="0"/>
      <c r="SDB397" s="0"/>
      <c r="SDC397" s="0"/>
      <c r="SDD397" s="0"/>
      <c r="SDE397" s="0"/>
      <c r="SDF397" s="0"/>
      <c r="SDG397" s="0"/>
      <c r="SDH397" s="0"/>
      <c r="SDI397" s="0"/>
      <c r="SDJ397" s="0"/>
      <c r="SDK397" s="0"/>
      <c r="SDL397" s="0"/>
      <c r="SDM397" s="0"/>
      <c r="SDN397" s="0"/>
      <c r="SDO397" s="0"/>
      <c r="SDP397" s="0"/>
      <c r="SDQ397" s="0"/>
      <c r="SDR397" s="0"/>
      <c r="SDS397" s="0"/>
      <c r="SDT397" s="0"/>
      <c r="SDU397" s="0"/>
      <c r="SDV397" s="0"/>
      <c r="SDW397" s="0"/>
      <c r="SDX397" s="0"/>
      <c r="SDY397" s="0"/>
      <c r="SDZ397" s="0"/>
      <c r="SEA397" s="0"/>
      <c r="SEB397" s="0"/>
      <c r="SEC397" s="0"/>
      <c r="SED397" s="0"/>
      <c r="SEE397" s="0"/>
      <c r="SEF397" s="0"/>
      <c r="SEG397" s="0"/>
      <c r="SEH397" s="0"/>
      <c r="SEI397" s="0"/>
      <c r="SEJ397" s="0"/>
      <c r="SEK397" s="0"/>
      <c r="SEL397" s="0"/>
      <c r="SEM397" s="0"/>
      <c r="SEN397" s="0"/>
      <c r="SEO397" s="0"/>
      <c r="SEP397" s="0"/>
      <c r="SEQ397" s="0"/>
      <c r="SER397" s="0"/>
      <c r="SES397" s="0"/>
      <c r="SET397" s="0"/>
      <c r="SEU397" s="0"/>
      <c r="SEV397" s="0"/>
      <c r="SEW397" s="0"/>
      <c r="SEX397" s="0"/>
      <c r="SEY397" s="0"/>
      <c r="SEZ397" s="0"/>
      <c r="SFA397" s="0"/>
      <c r="SFB397" s="0"/>
      <c r="SFC397" s="0"/>
      <c r="SFD397" s="0"/>
      <c r="SFE397" s="0"/>
      <c r="SFF397" s="0"/>
      <c r="SFG397" s="0"/>
      <c r="SFH397" s="0"/>
      <c r="SFI397" s="0"/>
      <c r="SFJ397" s="0"/>
      <c r="SFK397" s="0"/>
      <c r="SFL397" s="0"/>
      <c r="SFM397" s="0"/>
      <c r="SFN397" s="0"/>
      <c r="SFO397" s="0"/>
      <c r="SFP397" s="0"/>
      <c r="SFQ397" s="0"/>
      <c r="SFR397" s="0"/>
      <c r="SFS397" s="0"/>
      <c r="SFT397" s="0"/>
      <c r="SFU397" s="0"/>
      <c r="SFV397" s="0"/>
      <c r="SFW397" s="0"/>
      <c r="SFX397" s="0"/>
      <c r="SFY397" s="0"/>
      <c r="SFZ397" s="0"/>
      <c r="SGA397" s="0"/>
      <c r="SGB397" s="0"/>
      <c r="SGC397" s="0"/>
      <c r="SGD397" s="0"/>
      <c r="SGE397" s="0"/>
      <c r="SGF397" s="0"/>
      <c r="SGG397" s="0"/>
      <c r="SGH397" s="0"/>
      <c r="SGI397" s="0"/>
      <c r="SGJ397" s="0"/>
      <c r="SGK397" s="0"/>
      <c r="SGL397" s="0"/>
      <c r="SGM397" s="0"/>
      <c r="SGN397" s="0"/>
      <c r="SGO397" s="0"/>
      <c r="SGP397" s="0"/>
      <c r="SGQ397" s="0"/>
      <c r="SGR397" s="0"/>
      <c r="SGS397" s="0"/>
      <c r="SGT397" s="0"/>
      <c r="SGU397" s="0"/>
      <c r="SGV397" s="0"/>
      <c r="SGW397" s="0"/>
      <c r="SGX397" s="0"/>
      <c r="SGY397" s="0"/>
      <c r="SGZ397" s="0"/>
      <c r="SHA397" s="0"/>
      <c r="SHB397" s="0"/>
      <c r="SHC397" s="0"/>
      <c r="SHD397" s="0"/>
      <c r="SHE397" s="0"/>
      <c r="SHF397" s="0"/>
      <c r="SHG397" s="0"/>
      <c r="SHH397" s="0"/>
      <c r="SHI397" s="0"/>
      <c r="SHJ397" s="0"/>
      <c r="SHK397" s="0"/>
      <c r="SHL397" s="0"/>
      <c r="SHM397" s="0"/>
      <c r="SHN397" s="0"/>
      <c r="SHO397" s="0"/>
      <c r="SHP397" s="0"/>
      <c r="SHQ397" s="0"/>
      <c r="SHR397" s="0"/>
      <c r="SHS397" s="0"/>
      <c r="SHT397" s="0"/>
      <c r="SHU397" s="0"/>
      <c r="SHV397" s="0"/>
      <c r="SHW397" s="0"/>
      <c r="SHX397" s="0"/>
      <c r="SHY397" s="0"/>
      <c r="SHZ397" s="0"/>
      <c r="SIA397" s="0"/>
      <c r="SIB397" s="0"/>
      <c r="SIC397" s="0"/>
      <c r="SID397" s="0"/>
      <c r="SIE397" s="0"/>
      <c r="SIF397" s="0"/>
      <c r="SIG397" s="0"/>
      <c r="SIH397" s="0"/>
      <c r="SII397" s="0"/>
      <c r="SIJ397" s="0"/>
      <c r="SIK397" s="0"/>
      <c r="SIL397" s="0"/>
      <c r="SIM397" s="0"/>
      <c r="SIN397" s="0"/>
      <c r="SIO397" s="0"/>
      <c r="SIP397" s="0"/>
      <c r="SIQ397" s="0"/>
      <c r="SIR397" s="0"/>
      <c r="SIS397" s="0"/>
      <c r="SIT397" s="0"/>
      <c r="SIU397" s="0"/>
      <c r="SIV397" s="0"/>
      <c r="SIW397" s="0"/>
      <c r="SIX397" s="0"/>
      <c r="SIY397" s="0"/>
      <c r="SIZ397" s="0"/>
      <c r="SJA397" s="0"/>
      <c r="SJB397" s="0"/>
      <c r="SJC397" s="0"/>
      <c r="SJD397" s="0"/>
      <c r="SJE397" s="0"/>
      <c r="SJF397" s="0"/>
      <c r="SJG397" s="0"/>
      <c r="SJH397" s="0"/>
      <c r="SJI397" s="0"/>
      <c r="SJJ397" s="0"/>
      <c r="SJK397" s="0"/>
      <c r="SJL397" s="0"/>
      <c r="SJM397" s="0"/>
      <c r="SJN397" s="0"/>
      <c r="SJO397" s="0"/>
      <c r="SJP397" s="0"/>
      <c r="SJQ397" s="0"/>
      <c r="SJR397" s="0"/>
      <c r="SJS397" s="0"/>
      <c r="SJT397" s="0"/>
      <c r="SJU397" s="0"/>
      <c r="SJV397" s="0"/>
      <c r="SJW397" s="0"/>
      <c r="SJX397" s="0"/>
      <c r="SJY397" s="0"/>
      <c r="SJZ397" s="0"/>
      <c r="SKA397" s="0"/>
      <c r="SKB397" s="0"/>
      <c r="SKC397" s="0"/>
      <c r="SKD397" s="0"/>
      <c r="SKE397" s="0"/>
      <c r="SKF397" s="0"/>
      <c r="SKG397" s="0"/>
      <c r="SKH397" s="0"/>
      <c r="SKI397" s="0"/>
      <c r="SKJ397" s="0"/>
      <c r="SKK397" s="0"/>
      <c r="SKL397" s="0"/>
      <c r="SKM397" s="0"/>
      <c r="SKN397" s="0"/>
      <c r="SKO397" s="0"/>
      <c r="SKP397" s="0"/>
      <c r="SKQ397" s="0"/>
      <c r="SKR397" s="0"/>
      <c r="SKS397" s="0"/>
      <c r="SKT397" s="0"/>
      <c r="SKU397" s="0"/>
      <c r="SKV397" s="0"/>
      <c r="SKW397" s="0"/>
      <c r="SKX397" s="0"/>
      <c r="SKY397" s="0"/>
      <c r="SKZ397" s="0"/>
      <c r="SLA397" s="0"/>
      <c r="SLB397" s="0"/>
      <c r="SLC397" s="0"/>
      <c r="SLD397" s="0"/>
      <c r="SLE397" s="0"/>
      <c r="SLF397" s="0"/>
      <c r="SLG397" s="0"/>
      <c r="SLH397" s="0"/>
      <c r="SLI397" s="0"/>
      <c r="SLJ397" s="0"/>
      <c r="SLK397" s="0"/>
      <c r="SLL397" s="0"/>
      <c r="SLM397" s="0"/>
      <c r="SLN397" s="0"/>
      <c r="SLO397" s="0"/>
      <c r="SLP397" s="0"/>
      <c r="SLQ397" s="0"/>
      <c r="SLR397" s="0"/>
      <c r="SLS397" s="0"/>
      <c r="SLT397" s="0"/>
      <c r="SLU397" s="0"/>
      <c r="SLV397" s="0"/>
      <c r="SLW397" s="0"/>
      <c r="SLX397" s="0"/>
      <c r="SLY397" s="0"/>
      <c r="SLZ397" s="0"/>
      <c r="SMA397" s="0"/>
      <c r="SMB397" s="0"/>
      <c r="SMC397" s="0"/>
      <c r="SMD397" s="0"/>
      <c r="SME397" s="0"/>
      <c r="SMF397" s="0"/>
      <c r="SMG397" s="0"/>
      <c r="SMH397" s="0"/>
      <c r="SMI397" s="0"/>
      <c r="SMJ397" s="0"/>
      <c r="SMK397" s="0"/>
      <c r="SML397" s="0"/>
      <c r="SMM397" s="0"/>
      <c r="SMN397" s="0"/>
      <c r="SMO397" s="0"/>
      <c r="SMP397" s="0"/>
      <c r="SMQ397" s="0"/>
      <c r="SMR397" s="0"/>
      <c r="SMS397" s="0"/>
      <c r="SMT397" s="0"/>
      <c r="SMU397" s="0"/>
      <c r="SMV397" s="0"/>
      <c r="SMW397" s="0"/>
      <c r="SMX397" s="0"/>
      <c r="SMY397" s="0"/>
      <c r="SMZ397" s="0"/>
      <c r="SNA397" s="0"/>
      <c r="SNB397" s="0"/>
      <c r="SNC397" s="0"/>
      <c r="SND397" s="0"/>
      <c r="SNE397" s="0"/>
      <c r="SNF397" s="0"/>
      <c r="SNG397" s="0"/>
      <c r="SNH397" s="0"/>
      <c r="SNI397" s="0"/>
      <c r="SNJ397" s="0"/>
      <c r="SNK397" s="0"/>
      <c r="SNL397" s="0"/>
      <c r="SNM397" s="0"/>
      <c r="SNN397" s="0"/>
      <c r="SNO397" s="0"/>
      <c r="SNP397" s="0"/>
      <c r="SNQ397" s="0"/>
      <c r="SNR397" s="0"/>
      <c r="SNS397" s="0"/>
      <c r="SNT397" s="0"/>
      <c r="SNU397" s="0"/>
      <c r="SNV397" s="0"/>
      <c r="SNW397" s="0"/>
      <c r="SNX397" s="0"/>
      <c r="SNY397" s="0"/>
      <c r="SNZ397" s="0"/>
      <c r="SOA397" s="0"/>
      <c r="SOB397" s="0"/>
      <c r="SOC397" s="0"/>
      <c r="SOD397" s="0"/>
      <c r="SOE397" s="0"/>
      <c r="SOF397" s="0"/>
      <c r="SOG397" s="0"/>
      <c r="SOH397" s="0"/>
      <c r="SOI397" s="0"/>
      <c r="SOJ397" s="0"/>
      <c r="SOK397" s="0"/>
      <c r="SOL397" s="0"/>
      <c r="SOM397" s="0"/>
      <c r="SON397" s="0"/>
      <c r="SOO397" s="0"/>
      <c r="SOP397" s="0"/>
      <c r="SOQ397" s="0"/>
      <c r="SOR397" s="0"/>
      <c r="SOS397" s="0"/>
      <c r="SOT397" s="0"/>
      <c r="SOU397" s="0"/>
      <c r="SOV397" s="0"/>
      <c r="SOW397" s="0"/>
      <c r="SOX397" s="0"/>
      <c r="SOY397" s="0"/>
      <c r="SOZ397" s="0"/>
      <c r="SPA397" s="0"/>
      <c r="SPB397" s="0"/>
      <c r="SPC397" s="0"/>
      <c r="SPD397" s="0"/>
      <c r="SPE397" s="0"/>
      <c r="SPF397" s="0"/>
      <c r="SPG397" s="0"/>
      <c r="SPH397" s="0"/>
      <c r="SPI397" s="0"/>
      <c r="SPJ397" s="0"/>
      <c r="SPK397" s="0"/>
      <c r="SPL397" s="0"/>
      <c r="SPM397" s="0"/>
      <c r="SPN397" s="0"/>
      <c r="SPO397" s="0"/>
      <c r="SPP397" s="0"/>
      <c r="SPQ397" s="0"/>
      <c r="SPR397" s="0"/>
      <c r="SPS397" s="0"/>
      <c r="SPT397" s="0"/>
      <c r="SPU397" s="0"/>
      <c r="SPV397" s="0"/>
      <c r="SPW397" s="0"/>
      <c r="SPX397" s="0"/>
      <c r="SPY397" s="0"/>
      <c r="SPZ397" s="0"/>
      <c r="SQA397" s="0"/>
      <c r="SQB397" s="0"/>
      <c r="SQC397" s="0"/>
      <c r="SQD397" s="0"/>
      <c r="SQE397" s="0"/>
      <c r="SQF397" s="0"/>
      <c r="SQG397" s="0"/>
      <c r="SQH397" s="0"/>
      <c r="SQI397" s="0"/>
      <c r="SQJ397" s="0"/>
      <c r="SQK397" s="0"/>
      <c r="SQL397" s="0"/>
      <c r="SQM397" s="0"/>
      <c r="SQN397" s="0"/>
      <c r="SQO397" s="0"/>
      <c r="SQP397" s="0"/>
      <c r="SQQ397" s="0"/>
      <c r="SQR397" s="0"/>
      <c r="SQS397" s="0"/>
      <c r="SQT397" s="0"/>
      <c r="SQU397" s="0"/>
      <c r="SQV397" s="0"/>
      <c r="SQW397" s="0"/>
      <c r="SQX397" s="0"/>
      <c r="SQY397" s="0"/>
      <c r="SQZ397" s="0"/>
      <c r="SRA397" s="0"/>
      <c r="SRB397" s="0"/>
      <c r="SRC397" s="0"/>
      <c r="SRD397" s="0"/>
      <c r="SRE397" s="0"/>
      <c r="SRF397" s="0"/>
      <c r="SRG397" s="0"/>
      <c r="SRH397" s="0"/>
      <c r="SRI397" s="0"/>
      <c r="SRJ397" s="0"/>
      <c r="SRK397" s="0"/>
      <c r="SRL397" s="0"/>
      <c r="SRM397" s="0"/>
      <c r="SRN397" s="0"/>
      <c r="SRO397" s="0"/>
      <c r="SRP397" s="0"/>
      <c r="SRQ397" s="0"/>
      <c r="SRR397" s="0"/>
      <c r="SRS397" s="0"/>
      <c r="SRT397" s="0"/>
      <c r="SRU397" s="0"/>
      <c r="SRV397" s="0"/>
      <c r="SRW397" s="0"/>
      <c r="SRX397" s="0"/>
      <c r="SRY397" s="0"/>
      <c r="SRZ397" s="0"/>
      <c r="SSA397" s="0"/>
      <c r="SSB397" s="0"/>
      <c r="SSC397" s="0"/>
      <c r="SSD397" s="0"/>
      <c r="SSE397" s="0"/>
      <c r="SSF397" s="0"/>
      <c r="SSG397" s="0"/>
      <c r="SSH397" s="0"/>
      <c r="SSI397" s="0"/>
      <c r="SSJ397" s="0"/>
      <c r="SSK397" s="0"/>
      <c r="SSL397" s="0"/>
      <c r="SSM397" s="0"/>
      <c r="SSN397" s="0"/>
      <c r="SSO397" s="0"/>
      <c r="SSP397" s="0"/>
      <c r="SSQ397" s="0"/>
      <c r="SSR397" s="0"/>
      <c r="SSS397" s="0"/>
      <c r="SST397" s="0"/>
      <c r="SSU397" s="0"/>
      <c r="SSV397" s="0"/>
      <c r="SSW397" s="0"/>
      <c r="SSX397" s="0"/>
      <c r="SSY397" s="0"/>
      <c r="SSZ397" s="0"/>
      <c r="STA397" s="0"/>
      <c r="STB397" s="0"/>
      <c r="STC397" s="0"/>
      <c r="STD397" s="0"/>
      <c r="STE397" s="0"/>
      <c r="STF397" s="0"/>
      <c r="STG397" s="0"/>
      <c r="STH397" s="0"/>
      <c r="STI397" s="0"/>
      <c r="STJ397" s="0"/>
      <c r="STK397" s="0"/>
      <c r="STL397" s="0"/>
      <c r="STM397" s="0"/>
      <c r="STN397" s="0"/>
      <c r="STO397" s="0"/>
      <c r="STP397" s="0"/>
      <c r="STQ397" s="0"/>
      <c r="STR397" s="0"/>
      <c r="STS397" s="0"/>
      <c r="STT397" s="0"/>
      <c r="STU397" s="0"/>
      <c r="STV397" s="0"/>
      <c r="STW397" s="0"/>
      <c r="STX397" s="0"/>
      <c r="STY397" s="0"/>
      <c r="STZ397" s="0"/>
      <c r="SUA397" s="0"/>
      <c r="SUB397" s="0"/>
      <c r="SUC397" s="0"/>
      <c r="SUD397" s="0"/>
      <c r="SUE397" s="0"/>
      <c r="SUF397" s="0"/>
      <c r="SUG397" s="0"/>
      <c r="SUH397" s="0"/>
      <c r="SUI397" s="0"/>
      <c r="SUJ397" s="0"/>
      <c r="SUK397" s="0"/>
      <c r="SUL397" s="0"/>
      <c r="SUM397" s="0"/>
      <c r="SUN397" s="0"/>
      <c r="SUO397" s="0"/>
      <c r="SUP397" s="0"/>
      <c r="SUQ397" s="0"/>
      <c r="SUR397" s="0"/>
      <c r="SUS397" s="0"/>
      <c r="SUT397" s="0"/>
      <c r="SUU397" s="0"/>
      <c r="SUV397" s="0"/>
      <c r="SUW397" s="0"/>
      <c r="SUX397" s="0"/>
      <c r="SUY397" s="0"/>
      <c r="SUZ397" s="0"/>
      <c r="SVA397" s="0"/>
      <c r="SVB397" s="0"/>
      <c r="SVC397" s="0"/>
      <c r="SVD397" s="0"/>
      <c r="SVE397" s="0"/>
      <c r="SVF397" s="0"/>
      <c r="SVG397" s="0"/>
      <c r="SVH397" s="0"/>
      <c r="SVI397" s="0"/>
      <c r="SVJ397" s="0"/>
      <c r="SVK397" s="0"/>
      <c r="SVL397" s="0"/>
      <c r="SVM397" s="0"/>
      <c r="SVN397" s="0"/>
      <c r="SVO397" s="0"/>
      <c r="SVP397" s="0"/>
      <c r="SVQ397" s="0"/>
      <c r="SVR397" s="0"/>
      <c r="SVS397" s="0"/>
      <c r="SVT397" s="0"/>
      <c r="SVU397" s="0"/>
      <c r="SVV397" s="0"/>
      <c r="SVW397" s="0"/>
      <c r="SVX397" s="0"/>
      <c r="SVY397" s="0"/>
      <c r="SVZ397" s="0"/>
      <c r="SWA397" s="0"/>
      <c r="SWB397" s="0"/>
      <c r="SWC397" s="0"/>
      <c r="SWD397" s="0"/>
      <c r="SWE397" s="0"/>
      <c r="SWF397" s="0"/>
      <c r="SWG397" s="0"/>
      <c r="SWH397" s="0"/>
      <c r="SWI397" s="0"/>
      <c r="SWJ397" s="0"/>
      <c r="SWK397" s="0"/>
      <c r="SWL397" s="0"/>
      <c r="SWM397" s="0"/>
      <c r="SWN397" s="0"/>
      <c r="SWO397" s="0"/>
      <c r="SWP397" s="0"/>
      <c r="SWQ397" s="0"/>
      <c r="SWR397" s="0"/>
      <c r="SWS397" s="0"/>
      <c r="SWT397" s="0"/>
      <c r="SWU397" s="0"/>
      <c r="SWV397" s="0"/>
      <c r="SWW397" s="0"/>
      <c r="SWX397" s="0"/>
      <c r="SWY397" s="0"/>
      <c r="SWZ397" s="0"/>
      <c r="SXA397" s="0"/>
      <c r="SXB397" s="0"/>
      <c r="SXC397" s="0"/>
      <c r="SXD397" s="0"/>
      <c r="SXE397" s="0"/>
      <c r="SXF397" s="0"/>
      <c r="SXG397" s="0"/>
      <c r="SXH397" s="0"/>
      <c r="SXI397" s="0"/>
      <c r="SXJ397" s="0"/>
      <c r="SXK397" s="0"/>
      <c r="SXL397" s="0"/>
      <c r="SXM397" s="0"/>
      <c r="SXN397" s="0"/>
      <c r="SXO397" s="0"/>
      <c r="SXP397" s="0"/>
      <c r="SXQ397" s="0"/>
      <c r="SXR397" s="0"/>
      <c r="SXS397" s="0"/>
      <c r="SXT397" s="0"/>
      <c r="SXU397" s="0"/>
      <c r="SXV397" s="0"/>
      <c r="SXW397" s="0"/>
      <c r="SXX397" s="0"/>
      <c r="SXY397" s="0"/>
      <c r="SXZ397" s="0"/>
      <c r="SYA397" s="0"/>
      <c r="SYB397" s="0"/>
      <c r="SYC397" s="0"/>
      <c r="SYD397" s="0"/>
      <c r="SYE397" s="0"/>
      <c r="SYF397" s="0"/>
      <c r="SYG397" s="0"/>
      <c r="SYH397" s="0"/>
      <c r="SYI397" s="0"/>
      <c r="SYJ397" s="0"/>
      <c r="SYK397" s="0"/>
      <c r="SYL397" s="0"/>
      <c r="SYM397" s="0"/>
      <c r="SYN397" s="0"/>
      <c r="SYO397" s="0"/>
      <c r="SYP397" s="0"/>
      <c r="SYQ397" s="0"/>
      <c r="SYR397" s="0"/>
      <c r="SYS397" s="0"/>
      <c r="SYT397" s="0"/>
      <c r="SYU397" s="0"/>
      <c r="SYV397" s="0"/>
      <c r="SYW397" s="0"/>
      <c r="SYX397" s="0"/>
      <c r="SYY397" s="0"/>
      <c r="SYZ397" s="0"/>
      <c r="SZA397" s="0"/>
      <c r="SZB397" s="0"/>
      <c r="SZC397" s="0"/>
      <c r="SZD397" s="0"/>
      <c r="SZE397" s="0"/>
      <c r="SZF397" s="0"/>
      <c r="SZG397" s="0"/>
      <c r="SZH397" s="0"/>
      <c r="SZI397" s="0"/>
      <c r="SZJ397" s="0"/>
      <c r="SZK397" s="0"/>
      <c r="SZL397" s="0"/>
      <c r="SZM397" s="0"/>
      <c r="SZN397" s="0"/>
      <c r="SZO397" s="0"/>
      <c r="SZP397" s="0"/>
      <c r="SZQ397" s="0"/>
      <c r="SZR397" s="0"/>
      <c r="SZS397" s="0"/>
      <c r="SZT397" s="0"/>
      <c r="SZU397" s="0"/>
      <c r="SZV397" s="0"/>
      <c r="SZW397" s="0"/>
      <c r="SZX397" s="0"/>
      <c r="SZY397" s="0"/>
      <c r="SZZ397" s="0"/>
      <c r="TAA397" s="0"/>
      <c r="TAB397" s="0"/>
      <c r="TAC397" s="0"/>
      <c r="TAD397" s="0"/>
      <c r="TAE397" s="0"/>
      <c r="TAF397" s="0"/>
      <c r="TAG397" s="0"/>
      <c r="TAH397" s="0"/>
      <c r="TAI397" s="0"/>
      <c r="TAJ397" s="0"/>
      <c r="TAK397" s="0"/>
      <c r="TAL397" s="0"/>
      <c r="TAM397" s="0"/>
      <c r="TAN397" s="0"/>
      <c r="TAO397" s="0"/>
      <c r="TAP397" s="0"/>
      <c r="TAQ397" s="0"/>
      <c r="TAR397" s="0"/>
      <c r="TAS397" s="0"/>
      <c r="TAT397" s="0"/>
      <c r="TAU397" s="0"/>
      <c r="TAV397" s="0"/>
      <c r="TAW397" s="0"/>
      <c r="TAX397" s="0"/>
      <c r="TAY397" s="0"/>
      <c r="TAZ397" s="0"/>
      <c r="TBA397" s="0"/>
      <c r="TBB397" s="0"/>
      <c r="TBC397" s="0"/>
      <c r="TBD397" s="0"/>
      <c r="TBE397" s="0"/>
      <c r="TBF397" s="0"/>
      <c r="TBG397" s="0"/>
      <c r="TBH397" s="0"/>
      <c r="TBI397" s="0"/>
      <c r="TBJ397" s="0"/>
      <c r="TBK397" s="0"/>
      <c r="TBL397" s="0"/>
      <c r="TBM397" s="0"/>
      <c r="TBN397" s="0"/>
      <c r="TBO397" s="0"/>
      <c r="TBP397" s="0"/>
      <c r="TBQ397" s="0"/>
      <c r="TBR397" s="0"/>
      <c r="TBS397" s="0"/>
      <c r="TBT397" s="0"/>
      <c r="TBU397" s="0"/>
      <c r="TBV397" s="0"/>
      <c r="TBW397" s="0"/>
      <c r="TBX397" s="0"/>
      <c r="TBY397" s="0"/>
      <c r="TBZ397" s="0"/>
      <c r="TCA397" s="0"/>
      <c r="TCB397" s="0"/>
      <c r="TCC397" s="0"/>
      <c r="TCD397" s="0"/>
      <c r="TCE397" s="0"/>
      <c r="TCF397" s="0"/>
      <c r="TCG397" s="0"/>
      <c r="TCH397" s="0"/>
      <c r="TCI397" s="0"/>
      <c r="TCJ397" s="0"/>
      <c r="TCK397" s="0"/>
      <c r="TCL397" s="0"/>
      <c r="TCM397" s="0"/>
      <c r="TCN397" s="0"/>
      <c r="TCO397" s="0"/>
      <c r="TCP397" s="0"/>
      <c r="TCQ397" s="0"/>
      <c r="TCR397" s="0"/>
      <c r="TCS397" s="0"/>
      <c r="TCT397" s="0"/>
      <c r="TCU397" s="0"/>
      <c r="TCV397" s="0"/>
      <c r="TCW397" s="0"/>
      <c r="TCX397" s="0"/>
      <c r="TCY397" s="0"/>
      <c r="TCZ397" s="0"/>
      <c r="TDA397" s="0"/>
      <c r="TDB397" s="0"/>
      <c r="TDC397" s="0"/>
      <c r="TDD397" s="0"/>
      <c r="TDE397" s="0"/>
      <c r="TDF397" s="0"/>
      <c r="TDG397" s="0"/>
      <c r="TDH397" s="0"/>
      <c r="TDI397" s="0"/>
      <c r="TDJ397" s="0"/>
      <c r="TDK397" s="0"/>
      <c r="TDL397" s="0"/>
      <c r="TDM397" s="0"/>
      <c r="TDN397" s="0"/>
      <c r="TDO397" s="0"/>
      <c r="TDP397" s="0"/>
      <c r="TDQ397" s="0"/>
      <c r="TDR397" s="0"/>
      <c r="TDS397" s="0"/>
      <c r="TDT397" s="0"/>
      <c r="TDU397" s="0"/>
      <c r="TDV397" s="0"/>
      <c r="TDW397" s="0"/>
      <c r="TDX397" s="0"/>
      <c r="TDY397" s="0"/>
      <c r="TDZ397" s="0"/>
      <c r="TEA397" s="0"/>
      <c r="TEB397" s="0"/>
      <c r="TEC397" s="0"/>
      <c r="TED397" s="0"/>
      <c r="TEE397" s="0"/>
      <c r="TEF397" s="0"/>
      <c r="TEG397" s="0"/>
      <c r="TEH397" s="0"/>
      <c r="TEI397" s="0"/>
      <c r="TEJ397" s="0"/>
      <c r="TEK397" s="0"/>
      <c r="TEL397" s="0"/>
      <c r="TEM397" s="0"/>
      <c r="TEN397" s="0"/>
      <c r="TEO397" s="0"/>
      <c r="TEP397" s="0"/>
      <c r="TEQ397" s="0"/>
      <c r="TER397" s="0"/>
      <c r="TES397" s="0"/>
      <c r="TET397" s="0"/>
      <c r="TEU397" s="0"/>
      <c r="TEV397" s="0"/>
      <c r="TEW397" s="0"/>
      <c r="TEX397" s="0"/>
      <c r="TEY397" s="0"/>
      <c r="TEZ397" s="0"/>
      <c r="TFA397" s="0"/>
      <c r="TFB397" s="0"/>
      <c r="TFC397" s="0"/>
      <c r="TFD397" s="0"/>
      <c r="TFE397" s="0"/>
      <c r="TFF397" s="0"/>
      <c r="TFG397" s="0"/>
      <c r="TFH397" s="0"/>
      <c r="TFI397" s="0"/>
      <c r="TFJ397" s="0"/>
      <c r="TFK397" s="0"/>
      <c r="TFL397" s="0"/>
      <c r="TFM397" s="0"/>
      <c r="TFN397" s="0"/>
      <c r="TFO397" s="0"/>
      <c r="TFP397" s="0"/>
      <c r="TFQ397" s="0"/>
      <c r="TFR397" s="0"/>
      <c r="TFS397" s="0"/>
      <c r="TFT397" s="0"/>
      <c r="TFU397" s="0"/>
      <c r="TFV397" s="0"/>
      <c r="TFW397" s="0"/>
      <c r="TFX397" s="0"/>
      <c r="TFY397" s="0"/>
      <c r="TFZ397" s="0"/>
      <c r="TGA397" s="0"/>
      <c r="TGB397" s="0"/>
      <c r="TGC397" s="0"/>
      <c r="TGD397" s="0"/>
      <c r="TGE397" s="0"/>
      <c r="TGF397" s="0"/>
      <c r="TGG397" s="0"/>
      <c r="TGH397" s="0"/>
      <c r="TGI397" s="0"/>
      <c r="TGJ397" s="0"/>
      <c r="TGK397" s="0"/>
      <c r="TGL397" s="0"/>
      <c r="TGM397" s="0"/>
      <c r="TGN397" s="0"/>
      <c r="TGO397" s="0"/>
      <c r="TGP397" s="0"/>
      <c r="TGQ397" s="0"/>
      <c r="TGR397" s="0"/>
      <c r="TGS397" s="0"/>
      <c r="TGT397" s="0"/>
      <c r="TGU397" s="0"/>
      <c r="TGV397" s="0"/>
      <c r="TGW397" s="0"/>
      <c r="TGX397" s="0"/>
      <c r="TGY397" s="0"/>
      <c r="TGZ397" s="0"/>
      <c r="THA397" s="0"/>
      <c r="THB397" s="0"/>
      <c r="THC397" s="0"/>
      <c r="THD397" s="0"/>
      <c r="THE397" s="0"/>
      <c r="THF397" s="0"/>
      <c r="THG397" s="0"/>
      <c r="THH397" s="0"/>
      <c r="THI397" s="0"/>
      <c r="THJ397" s="0"/>
      <c r="THK397" s="0"/>
      <c r="THL397" s="0"/>
      <c r="THM397" s="0"/>
      <c r="THN397" s="0"/>
      <c r="THO397" s="0"/>
      <c r="THP397" s="0"/>
      <c r="THQ397" s="0"/>
      <c r="THR397" s="0"/>
      <c r="THS397" s="0"/>
      <c r="THT397" s="0"/>
      <c r="THU397" s="0"/>
      <c r="THV397" s="0"/>
      <c r="THW397" s="0"/>
      <c r="THX397" s="0"/>
      <c r="THY397" s="0"/>
      <c r="THZ397" s="0"/>
      <c r="TIA397" s="0"/>
      <c r="TIB397" s="0"/>
      <c r="TIC397" s="0"/>
      <c r="TID397" s="0"/>
      <c r="TIE397" s="0"/>
      <c r="TIF397" s="0"/>
      <c r="TIG397" s="0"/>
      <c r="TIH397" s="0"/>
      <c r="TII397" s="0"/>
      <c r="TIJ397" s="0"/>
      <c r="TIK397" s="0"/>
      <c r="TIL397" s="0"/>
      <c r="TIM397" s="0"/>
      <c r="TIN397" s="0"/>
      <c r="TIO397" s="0"/>
      <c r="TIP397" s="0"/>
      <c r="TIQ397" s="0"/>
      <c r="TIR397" s="0"/>
      <c r="TIS397" s="0"/>
      <c r="TIT397" s="0"/>
      <c r="TIU397" s="0"/>
      <c r="TIV397" s="0"/>
      <c r="TIW397" s="0"/>
      <c r="TIX397" s="0"/>
      <c r="TIY397" s="0"/>
      <c r="TIZ397" s="0"/>
      <c r="TJA397" s="0"/>
      <c r="TJB397" s="0"/>
      <c r="TJC397" s="0"/>
      <c r="TJD397" s="0"/>
      <c r="TJE397" s="0"/>
      <c r="TJF397" s="0"/>
      <c r="TJG397" s="0"/>
      <c r="TJH397" s="0"/>
      <c r="TJI397" s="0"/>
      <c r="TJJ397" s="0"/>
      <c r="TJK397" s="0"/>
      <c r="TJL397" s="0"/>
      <c r="TJM397" s="0"/>
      <c r="TJN397" s="0"/>
      <c r="TJO397" s="0"/>
      <c r="TJP397" s="0"/>
      <c r="TJQ397" s="0"/>
      <c r="TJR397" s="0"/>
      <c r="TJS397" s="0"/>
      <c r="TJT397" s="0"/>
      <c r="TJU397" s="0"/>
      <c r="TJV397" s="0"/>
      <c r="TJW397" s="0"/>
      <c r="TJX397" s="0"/>
      <c r="TJY397" s="0"/>
      <c r="TJZ397" s="0"/>
      <c r="TKA397" s="0"/>
      <c r="TKB397" s="0"/>
      <c r="TKC397" s="0"/>
      <c r="TKD397" s="0"/>
      <c r="TKE397" s="0"/>
      <c r="TKF397" s="0"/>
      <c r="TKG397" s="0"/>
      <c r="TKH397" s="0"/>
      <c r="TKI397" s="0"/>
      <c r="TKJ397" s="0"/>
      <c r="TKK397" s="0"/>
      <c r="TKL397" s="0"/>
      <c r="TKM397" s="0"/>
      <c r="TKN397" s="0"/>
      <c r="TKO397" s="0"/>
      <c r="TKP397" s="0"/>
      <c r="TKQ397" s="0"/>
      <c r="TKR397" s="0"/>
      <c r="TKS397" s="0"/>
      <c r="TKT397" s="0"/>
      <c r="TKU397" s="0"/>
      <c r="TKV397" s="0"/>
      <c r="TKW397" s="0"/>
      <c r="TKX397" s="0"/>
      <c r="TKY397" s="0"/>
      <c r="TKZ397" s="0"/>
      <c r="TLA397" s="0"/>
      <c r="TLB397" s="0"/>
      <c r="TLC397" s="0"/>
      <c r="TLD397" s="0"/>
      <c r="TLE397" s="0"/>
      <c r="TLF397" s="0"/>
      <c r="TLG397" s="0"/>
      <c r="TLH397" s="0"/>
      <c r="TLI397" s="0"/>
      <c r="TLJ397" s="0"/>
      <c r="TLK397" s="0"/>
      <c r="TLL397" s="0"/>
      <c r="TLM397" s="0"/>
      <c r="TLN397" s="0"/>
      <c r="TLO397" s="0"/>
      <c r="TLP397" s="0"/>
      <c r="TLQ397" s="0"/>
      <c r="TLR397" s="0"/>
      <c r="TLS397" s="0"/>
      <c r="TLT397" s="0"/>
      <c r="TLU397" s="0"/>
      <c r="TLV397" s="0"/>
      <c r="TLW397" s="0"/>
      <c r="TLX397" s="0"/>
      <c r="TLY397" s="0"/>
      <c r="TLZ397" s="0"/>
      <c r="TMA397" s="0"/>
      <c r="TMB397" s="0"/>
      <c r="TMC397" s="0"/>
      <c r="TMD397" s="0"/>
      <c r="TME397" s="0"/>
      <c r="TMF397" s="0"/>
      <c r="TMG397" s="0"/>
      <c r="TMH397" s="0"/>
      <c r="TMI397" s="0"/>
      <c r="TMJ397" s="0"/>
      <c r="TMK397" s="0"/>
      <c r="TML397" s="0"/>
      <c r="TMM397" s="0"/>
      <c r="TMN397" s="0"/>
      <c r="TMO397" s="0"/>
      <c r="TMP397" s="0"/>
      <c r="TMQ397" s="0"/>
      <c r="TMR397" s="0"/>
      <c r="TMS397" s="0"/>
      <c r="TMT397" s="0"/>
      <c r="TMU397" s="0"/>
      <c r="TMV397" s="0"/>
      <c r="TMW397" s="0"/>
      <c r="TMX397" s="0"/>
      <c r="TMY397" s="0"/>
      <c r="TMZ397" s="0"/>
      <c r="TNA397" s="0"/>
      <c r="TNB397" s="0"/>
      <c r="TNC397" s="0"/>
      <c r="TND397" s="0"/>
      <c r="TNE397" s="0"/>
      <c r="TNF397" s="0"/>
      <c r="TNG397" s="0"/>
      <c r="TNH397" s="0"/>
      <c r="TNI397" s="0"/>
      <c r="TNJ397" s="0"/>
      <c r="TNK397" s="0"/>
      <c r="TNL397" s="0"/>
      <c r="TNM397" s="0"/>
      <c r="TNN397" s="0"/>
      <c r="TNO397" s="0"/>
      <c r="TNP397" s="0"/>
      <c r="TNQ397" s="0"/>
      <c r="TNR397" s="0"/>
      <c r="TNS397" s="0"/>
      <c r="TNT397" s="0"/>
      <c r="TNU397" s="0"/>
      <c r="TNV397" s="0"/>
      <c r="TNW397" s="0"/>
      <c r="TNX397" s="0"/>
      <c r="TNY397" s="0"/>
      <c r="TNZ397" s="0"/>
      <c r="TOA397" s="0"/>
      <c r="TOB397" s="0"/>
      <c r="TOC397" s="0"/>
      <c r="TOD397" s="0"/>
      <c r="TOE397" s="0"/>
      <c r="TOF397" s="0"/>
      <c r="TOG397" s="0"/>
      <c r="TOH397" s="0"/>
      <c r="TOI397" s="0"/>
      <c r="TOJ397" s="0"/>
      <c r="TOK397" s="0"/>
      <c r="TOL397" s="0"/>
      <c r="TOM397" s="0"/>
      <c r="TON397" s="0"/>
      <c r="TOO397" s="0"/>
      <c r="TOP397" s="0"/>
      <c r="TOQ397" s="0"/>
      <c r="TOR397" s="0"/>
      <c r="TOS397" s="0"/>
      <c r="TOT397" s="0"/>
      <c r="TOU397" s="0"/>
      <c r="TOV397" s="0"/>
      <c r="TOW397" s="0"/>
      <c r="TOX397" s="0"/>
      <c r="TOY397" s="0"/>
      <c r="TOZ397" s="0"/>
      <c r="TPA397" s="0"/>
      <c r="TPB397" s="0"/>
      <c r="TPC397" s="0"/>
      <c r="TPD397" s="0"/>
      <c r="TPE397" s="0"/>
      <c r="TPF397" s="0"/>
      <c r="TPG397" s="0"/>
      <c r="TPH397" s="0"/>
      <c r="TPI397" s="0"/>
      <c r="TPJ397" s="0"/>
      <c r="TPK397" s="0"/>
      <c r="TPL397" s="0"/>
      <c r="TPM397" s="0"/>
      <c r="TPN397" s="0"/>
      <c r="TPO397" s="0"/>
      <c r="TPP397" s="0"/>
      <c r="TPQ397" s="0"/>
      <c r="TPR397" s="0"/>
      <c r="TPS397" s="0"/>
      <c r="TPT397" s="0"/>
      <c r="TPU397" s="0"/>
      <c r="TPV397" s="0"/>
      <c r="TPW397" s="0"/>
      <c r="TPX397" s="0"/>
      <c r="TPY397" s="0"/>
      <c r="TPZ397" s="0"/>
      <c r="TQA397" s="0"/>
      <c r="TQB397" s="0"/>
      <c r="TQC397" s="0"/>
      <c r="TQD397" s="0"/>
      <c r="TQE397" s="0"/>
      <c r="TQF397" s="0"/>
      <c r="TQG397" s="0"/>
      <c r="TQH397" s="0"/>
      <c r="TQI397" s="0"/>
      <c r="TQJ397" s="0"/>
      <c r="TQK397" s="0"/>
      <c r="TQL397" s="0"/>
      <c r="TQM397" s="0"/>
      <c r="TQN397" s="0"/>
      <c r="TQO397" s="0"/>
      <c r="TQP397" s="0"/>
      <c r="TQQ397" s="0"/>
      <c r="TQR397" s="0"/>
      <c r="TQS397" s="0"/>
      <c r="TQT397" s="0"/>
      <c r="TQU397" s="0"/>
      <c r="TQV397" s="0"/>
      <c r="TQW397" s="0"/>
      <c r="TQX397" s="0"/>
      <c r="TQY397" s="0"/>
      <c r="TQZ397" s="0"/>
      <c r="TRA397" s="0"/>
      <c r="TRB397" s="0"/>
      <c r="TRC397" s="0"/>
      <c r="TRD397" s="0"/>
      <c r="TRE397" s="0"/>
      <c r="TRF397" s="0"/>
      <c r="TRG397" s="0"/>
      <c r="TRH397" s="0"/>
      <c r="TRI397" s="0"/>
      <c r="TRJ397" s="0"/>
      <c r="TRK397" s="0"/>
      <c r="TRL397" s="0"/>
      <c r="TRM397" s="0"/>
      <c r="TRN397" s="0"/>
      <c r="TRO397" s="0"/>
      <c r="TRP397" s="0"/>
      <c r="TRQ397" s="0"/>
      <c r="TRR397" s="0"/>
      <c r="TRS397" s="0"/>
      <c r="TRT397" s="0"/>
      <c r="TRU397" s="0"/>
      <c r="TRV397" s="0"/>
      <c r="TRW397" s="0"/>
      <c r="TRX397" s="0"/>
      <c r="TRY397" s="0"/>
      <c r="TRZ397" s="0"/>
      <c r="TSA397" s="0"/>
      <c r="TSB397" s="0"/>
      <c r="TSC397" s="0"/>
      <c r="TSD397" s="0"/>
      <c r="TSE397" s="0"/>
      <c r="TSF397" s="0"/>
      <c r="TSG397" s="0"/>
      <c r="TSH397" s="0"/>
      <c r="TSI397" s="0"/>
      <c r="TSJ397" s="0"/>
      <c r="TSK397" s="0"/>
      <c r="TSL397" s="0"/>
      <c r="TSM397" s="0"/>
      <c r="TSN397" s="0"/>
      <c r="TSO397" s="0"/>
      <c r="TSP397" s="0"/>
      <c r="TSQ397" s="0"/>
      <c r="TSR397" s="0"/>
      <c r="TSS397" s="0"/>
      <c r="TST397" s="0"/>
      <c r="TSU397" s="0"/>
      <c r="TSV397" s="0"/>
      <c r="TSW397" s="0"/>
      <c r="TSX397" s="0"/>
      <c r="TSY397" s="0"/>
      <c r="TSZ397" s="0"/>
      <c r="TTA397" s="0"/>
      <c r="TTB397" s="0"/>
      <c r="TTC397" s="0"/>
      <c r="TTD397" s="0"/>
      <c r="TTE397" s="0"/>
      <c r="TTF397" s="0"/>
      <c r="TTG397" s="0"/>
      <c r="TTH397" s="0"/>
      <c r="TTI397" s="0"/>
      <c r="TTJ397" s="0"/>
      <c r="TTK397" s="0"/>
      <c r="TTL397" s="0"/>
      <c r="TTM397" s="0"/>
      <c r="TTN397" s="0"/>
      <c r="TTO397" s="0"/>
      <c r="TTP397" s="0"/>
      <c r="TTQ397" s="0"/>
      <c r="TTR397" s="0"/>
      <c r="TTS397" s="0"/>
      <c r="TTT397" s="0"/>
      <c r="TTU397" s="0"/>
      <c r="TTV397" s="0"/>
      <c r="TTW397" s="0"/>
      <c r="TTX397" s="0"/>
      <c r="TTY397" s="0"/>
      <c r="TTZ397" s="0"/>
      <c r="TUA397" s="0"/>
      <c r="TUB397" s="0"/>
      <c r="TUC397" s="0"/>
      <c r="TUD397" s="0"/>
      <c r="TUE397" s="0"/>
      <c r="TUF397" s="0"/>
      <c r="TUG397" s="0"/>
      <c r="TUH397" s="0"/>
      <c r="TUI397" s="0"/>
      <c r="TUJ397" s="0"/>
      <c r="TUK397" s="0"/>
      <c r="TUL397" s="0"/>
      <c r="TUM397" s="0"/>
      <c r="TUN397" s="0"/>
      <c r="TUO397" s="0"/>
      <c r="TUP397" s="0"/>
      <c r="TUQ397" s="0"/>
      <c r="TUR397" s="0"/>
      <c r="TUS397" s="0"/>
      <c r="TUT397" s="0"/>
      <c r="TUU397" s="0"/>
      <c r="TUV397" s="0"/>
      <c r="TUW397" s="0"/>
      <c r="TUX397" s="0"/>
      <c r="TUY397" s="0"/>
      <c r="TUZ397" s="0"/>
      <c r="TVA397" s="0"/>
      <c r="TVB397" s="0"/>
      <c r="TVC397" s="0"/>
      <c r="TVD397" s="0"/>
      <c r="TVE397" s="0"/>
      <c r="TVF397" s="0"/>
      <c r="TVG397" s="0"/>
      <c r="TVH397" s="0"/>
      <c r="TVI397" s="0"/>
      <c r="TVJ397" s="0"/>
      <c r="TVK397" s="0"/>
      <c r="TVL397" s="0"/>
      <c r="TVM397" s="0"/>
      <c r="TVN397" s="0"/>
      <c r="TVO397" s="0"/>
      <c r="TVP397" s="0"/>
      <c r="TVQ397" s="0"/>
      <c r="TVR397" s="0"/>
      <c r="TVS397" s="0"/>
      <c r="TVT397" s="0"/>
      <c r="TVU397" s="0"/>
      <c r="TVV397" s="0"/>
      <c r="TVW397" s="0"/>
      <c r="TVX397" s="0"/>
      <c r="TVY397" s="0"/>
      <c r="TVZ397" s="0"/>
      <c r="TWA397" s="0"/>
      <c r="TWB397" s="0"/>
      <c r="TWC397" s="0"/>
      <c r="TWD397" s="0"/>
      <c r="TWE397" s="0"/>
      <c r="TWF397" s="0"/>
      <c r="TWG397" s="0"/>
      <c r="TWH397" s="0"/>
      <c r="TWI397" s="0"/>
      <c r="TWJ397" s="0"/>
      <c r="TWK397" s="0"/>
      <c r="TWL397" s="0"/>
      <c r="TWM397" s="0"/>
      <c r="TWN397" s="0"/>
      <c r="TWO397" s="0"/>
      <c r="TWP397" s="0"/>
      <c r="TWQ397" s="0"/>
      <c r="TWR397" s="0"/>
      <c r="TWS397" s="0"/>
      <c r="TWT397" s="0"/>
      <c r="TWU397" s="0"/>
      <c r="TWV397" s="0"/>
      <c r="TWW397" s="0"/>
      <c r="TWX397" s="0"/>
      <c r="TWY397" s="0"/>
      <c r="TWZ397" s="0"/>
      <c r="TXA397" s="0"/>
      <c r="TXB397" s="0"/>
      <c r="TXC397" s="0"/>
      <c r="TXD397" s="0"/>
      <c r="TXE397" s="0"/>
      <c r="TXF397" s="0"/>
      <c r="TXG397" s="0"/>
      <c r="TXH397" s="0"/>
      <c r="TXI397" s="0"/>
      <c r="TXJ397" s="0"/>
      <c r="TXK397" s="0"/>
      <c r="TXL397" s="0"/>
      <c r="TXM397" s="0"/>
      <c r="TXN397" s="0"/>
      <c r="TXO397" s="0"/>
      <c r="TXP397" s="0"/>
      <c r="TXQ397" s="0"/>
      <c r="TXR397" s="0"/>
      <c r="TXS397" s="0"/>
      <c r="TXT397" s="0"/>
      <c r="TXU397" s="0"/>
      <c r="TXV397" s="0"/>
      <c r="TXW397" s="0"/>
      <c r="TXX397" s="0"/>
      <c r="TXY397" s="0"/>
      <c r="TXZ397" s="0"/>
      <c r="TYA397" s="0"/>
      <c r="TYB397" s="0"/>
      <c r="TYC397" s="0"/>
      <c r="TYD397" s="0"/>
      <c r="TYE397" s="0"/>
      <c r="TYF397" s="0"/>
      <c r="TYG397" s="0"/>
      <c r="TYH397" s="0"/>
      <c r="TYI397" s="0"/>
      <c r="TYJ397" s="0"/>
      <c r="TYK397" s="0"/>
      <c r="TYL397" s="0"/>
      <c r="TYM397" s="0"/>
      <c r="TYN397" s="0"/>
      <c r="TYO397" s="0"/>
      <c r="TYP397" s="0"/>
      <c r="TYQ397" s="0"/>
      <c r="TYR397" s="0"/>
      <c r="TYS397" s="0"/>
      <c r="TYT397" s="0"/>
      <c r="TYU397" s="0"/>
      <c r="TYV397" s="0"/>
      <c r="TYW397" s="0"/>
      <c r="TYX397" s="0"/>
      <c r="TYY397" s="0"/>
      <c r="TYZ397" s="0"/>
      <c r="TZA397" s="0"/>
      <c r="TZB397" s="0"/>
      <c r="TZC397" s="0"/>
      <c r="TZD397" s="0"/>
      <c r="TZE397" s="0"/>
      <c r="TZF397" s="0"/>
      <c r="TZG397" s="0"/>
      <c r="TZH397" s="0"/>
      <c r="TZI397" s="0"/>
      <c r="TZJ397" s="0"/>
      <c r="TZK397" s="0"/>
      <c r="TZL397" s="0"/>
      <c r="TZM397" s="0"/>
      <c r="TZN397" s="0"/>
      <c r="TZO397" s="0"/>
      <c r="TZP397" s="0"/>
      <c r="TZQ397" s="0"/>
      <c r="TZR397" s="0"/>
      <c r="TZS397" s="0"/>
      <c r="TZT397" s="0"/>
      <c r="TZU397" s="0"/>
      <c r="TZV397" s="0"/>
      <c r="TZW397" s="0"/>
      <c r="TZX397" s="0"/>
      <c r="TZY397" s="0"/>
      <c r="TZZ397" s="0"/>
      <c r="UAA397" s="0"/>
      <c r="UAB397" s="0"/>
      <c r="UAC397" s="0"/>
      <c r="UAD397" s="0"/>
      <c r="UAE397" s="0"/>
      <c r="UAF397" s="0"/>
      <c r="UAG397" s="0"/>
      <c r="UAH397" s="0"/>
      <c r="UAI397" s="0"/>
      <c r="UAJ397" s="0"/>
      <c r="UAK397" s="0"/>
      <c r="UAL397" s="0"/>
      <c r="UAM397" s="0"/>
      <c r="UAN397" s="0"/>
      <c r="UAO397" s="0"/>
      <c r="UAP397" s="0"/>
      <c r="UAQ397" s="0"/>
      <c r="UAR397" s="0"/>
      <c r="UAS397" s="0"/>
      <c r="UAT397" s="0"/>
      <c r="UAU397" s="0"/>
      <c r="UAV397" s="0"/>
      <c r="UAW397" s="0"/>
      <c r="UAX397" s="0"/>
      <c r="UAY397" s="0"/>
      <c r="UAZ397" s="0"/>
      <c r="UBA397" s="0"/>
      <c r="UBB397" s="0"/>
      <c r="UBC397" s="0"/>
      <c r="UBD397" s="0"/>
      <c r="UBE397" s="0"/>
      <c r="UBF397" s="0"/>
      <c r="UBG397" s="0"/>
      <c r="UBH397" s="0"/>
      <c r="UBI397" s="0"/>
      <c r="UBJ397" s="0"/>
      <c r="UBK397" s="0"/>
      <c r="UBL397" s="0"/>
      <c r="UBM397" s="0"/>
      <c r="UBN397" s="0"/>
      <c r="UBO397" s="0"/>
      <c r="UBP397" s="0"/>
      <c r="UBQ397" s="0"/>
      <c r="UBR397" s="0"/>
      <c r="UBS397" s="0"/>
      <c r="UBT397" s="0"/>
      <c r="UBU397" s="0"/>
      <c r="UBV397" s="0"/>
      <c r="UBW397" s="0"/>
      <c r="UBX397" s="0"/>
      <c r="UBY397" s="0"/>
      <c r="UBZ397" s="0"/>
      <c r="UCA397" s="0"/>
      <c r="UCB397" s="0"/>
      <c r="UCC397" s="0"/>
      <c r="UCD397" s="0"/>
      <c r="UCE397" s="0"/>
      <c r="UCF397" s="0"/>
      <c r="UCG397" s="0"/>
      <c r="UCH397" s="0"/>
      <c r="UCI397" s="0"/>
      <c r="UCJ397" s="0"/>
      <c r="UCK397" s="0"/>
      <c r="UCL397" s="0"/>
      <c r="UCM397" s="0"/>
      <c r="UCN397" s="0"/>
      <c r="UCO397" s="0"/>
      <c r="UCP397" s="0"/>
      <c r="UCQ397" s="0"/>
      <c r="UCR397" s="0"/>
      <c r="UCS397" s="0"/>
      <c r="UCT397" s="0"/>
      <c r="UCU397" s="0"/>
      <c r="UCV397" s="0"/>
      <c r="UCW397" s="0"/>
      <c r="UCX397" s="0"/>
      <c r="UCY397" s="0"/>
      <c r="UCZ397" s="0"/>
      <c r="UDA397" s="0"/>
      <c r="UDB397" s="0"/>
      <c r="UDC397" s="0"/>
      <c r="UDD397" s="0"/>
      <c r="UDE397" s="0"/>
      <c r="UDF397" s="0"/>
      <c r="UDG397" s="0"/>
      <c r="UDH397" s="0"/>
      <c r="UDI397" s="0"/>
      <c r="UDJ397" s="0"/>
      <c r="UDK397" s="0"/>
      <c r="UDL397" s="0"/>
      <c r="UDM397" s="0"/>
      <c r="UDN397" s="0"/>
      <c r="UDO397" s="0"/>
      <c r="UDP397" s="0"/>
      <c r="UDQ397" s="0"/>
      <c r="UDR397" s="0"/>
      <c r="UDS397" s="0"/>
      <c r="UDT397" s="0"/>
      <c r="UDU397" s="0"/>
      <c r="UDV397" s="0"/>
      <c r="UDW397" s="0"/>
      <c r="UDX397" s="0"/>
      <c r="UDY397" s="0"/>
      <c r="UDZ397" s="0"/>
      <c r="UEA397" s="0"/>
      <c r="UEB397" s="0"/>
      <c r="UEC397" s="0"/>
      <c r="UED397" s="0"/>
      <c r="UEE397" s="0"/>
      <c r="UEF397" s="0"/>
      <c r="UEG397" s="0"/>
      <c r="UEH397" s="0"/>
      <c r="UEI397" s="0"/>
      <c r="UEJ397" s="0"/>
      <c r="UEK397" s="0"/>
      <c r="UEL397" s="0"/>
      <c r="UEM397" s="0"/>
      <c r="UEN397" s="0"/>
      <c r="UEO397" s="0"/>
      <c r="UEP397" s="0"/>
      <c r="UEQ397" s="0"/>
      <c r="UER397" s="0"/>
      <c r="UES397" s="0"/>
      <c r="UET397" s="0"/>
      <c r="UEU397" s="0"/>
      <c r="UEV397" s="0"/>
      <c r="UEW397" s="0"/>
      <c r="UEX397" s="0"/>
      <c r="UEY397" s="0"/>
      <c r="UEZ397" s="0"/>
      <c r="UFA397" s="0"/>
      <c r="UFB397" s="0"/>
      <c r="UFC397" s="0"/>
      <c r="UFD397" s="0"/>
      <c r="UFE397" s="0"/>
      <c r="UFF397" s="0"/>
      <c r="UFG397" s="0"/>
      <c r="UFH397" s="0"/>
      <c r="UFI397" s="0"/>
      <c r="UFJ397" s="0"/>
      <c r="UFK397" s="0"/>
      <c r="UFL397" s="0"/>
      <c r="UFM397" s="0"/>
      <c r="UFN397" s="0"/>
      <c r="UFO397" s="0"/>
      <c r="UFP397" s="0"/>
      <c r="UFQ397" s="0"/>
      <c r="UFR397" s="0"/>
      <c r="UFS397" s="0"/>
      <c r="UFT397" s="0"/>
      <c r="UFU397" s="0"/>
      <c r="UFV397" s="0"/>
      <c r="UFW397" s="0"/>
      <c r="UFX397" s="0"/>
      <c r="UFY397" s="0"/>
      <c r="UFZ397" s="0"/>
      <c r="UGA397" s="0"/>
      <c r="UGB397" s="0"/>
      <c r="UGC397" s="0"/>
      <c r="UGD397" s="0"/>
      <c r="UGE397" s="0"/>
      <c r="UGF397" s="0"/>
      <c r="UGG397" s="0"/>
      <c r="UGH397" s="0"/>
      <c r="UGI397" s="0"/>
      <c r="UGJ397" s="0"/>
      <c r="UGK397" s="0"/>
      <c r="UGL397" s="0"/>
      <c r="UGM397" s="0"/>
      <c r="UGN397" s="0"/>
      <c r="UGO397" s="0"/>
      <c r="UGP397" s="0"/>
      <c r="UGQ397" s="0"/>
      <c r="UGR397" s="0"/>
      <c r="UGS397" s="0"/>
      <c r="UGT397" s="0"/>
      <c r="UGU397" s="0"/>
      <c r="UGV397" s="0"/>
      <c r="UGW397" s="0"/>
      <c r="UGX397" s="0"/>
      <c r="UGY397" s="0"/>
      <c r="UGZ397" s="0"/>
      <c r="UHA397" s="0"/>
      <c r="UHB397" s="0"/>
      <c r="UHC397" s="0"/>
      <c r="UHD397" s="0"/>
      <c r="UHE397" s="0"/>
      <c r="UHF397" s="0"/>
      <c r="UHG397" s="0"/>
      <c r="UHH397" s="0"/>
      <c r="UHI397" s="0"/>
      <c r="UHJ397" s="0"/>
      <c r="UHK397" s="0"/>
      <c r="UHL397" s="0"/>
      <c r="UHM397" s="0"/>
      <c r="UHN397" s="0"/>
      <c r="UHO397" s="0"/>
      <c r="UHP397" s="0"/>
      <c r="UHQ397" s="0"/>
      <c r="UHR397" s="0"/>
      <c r="UHS397" s="0"/>
      <c r="UHT397" s="0"/>
      <c r="UHU397" s="0"/>
      <c r="UHV397" s="0"/>
      <c r="UHW397" s="0"/>
      <c r="UHX397" s="0"/>
      <c r="UHY397" s="0"/>
      <c r="UHZ397" s="0"/>
      <c r="UIA397" s="0"/>
      <c r="UIB397" s="0"/>
      <c r="UIC397" s="0"/>
      <c r="UID397" s="0"/>
      <c r="UIE397" s="0"/>
      <c r="UIF397" s="0"/>
      <c r="UIG397" s="0"/>
      <c r="UIH397" s="0"/>
      <c r="UII397" s="0"/>
      <c r="UIJ397" s="0"/>
      <c r="UIK397" s="0"/>
      <c r="UIL397" s="0"/>
      <c r="UIM397" s="0"/>
      <c r="UIN397" s="0"/>
      <c r="UIO397" s="0"/>
      <c r="UIP397" s="0"/>
      <c r="UIQ397" s="0"/>
      <c r="UIR397" s="0"/>
      <c r="UIS397" s="0"/>
      <c r="UIT397" s="0"/>
      <c r="UIU397" s="0"/>
      <c r="UIV397" s="0"/>
      <c r="UIW397" s="0"/>
      <c r="UIX397" s="0"/>
      <c r="UIY397" s="0"/>
      <c r="UIZ397" s="0"/>
      <c r="UJA397" s="0"/>
      <c r="UJB397" s="0"/>
      <c r="UJC397" s="0"/>
      <c r="UJD397" s="0"/>
      <c r="UJE397" s="0"/>
      <c r="UJF397" s="0"/>
      <c r="UJG397" s="0"/>
      <c r="UJH397" s="0"/>
      <c r="UJI397" s="0"/>
      <c r="UJJ397" s="0"/>
      <c r="UJK397" s="0"/>
      <c r="UJL397" s="0"/>
      <c r="UJM397" s="0"/>
      <c r="UJN397" s="0"/>
      <c r="UJO397" s="0"/>
      <c r="UJP397" s="0"/>
      <c r="UJQ397" s="0"/>
      <c r="UJR397" s="0"/>
      <c r="UJS397" s="0"/>
      <c r="UJT397" s="0"/>
      <c r="UJU397" s="0"/>
      <c r="UJV397" s="0"/>
      <c r="UJW397" s="0"/>
      <c r="UJX397" s="0"/>
      <c r="UJY397" s="0"/>
      <c r="UJZ397" s="0"/>
      <c r="UKA397" s="0"/>
      <c r="UKB397" s="0"/>
      <c r="UKC397" s="0"/>
      <c r="UKD397" s="0"/>
      <c r="UKE397" s="0"/>
      <c r="UKF397" s="0"/>
      <c r="UKG397" s="0"/>
      <c r="UKH397" s="0"/>
      <c r="UKI397" s="0"/>
      <c r="UKJ397" s="0"/>
      <c r="UKK397" s="0"/>
      <c r="UKL397" s="0"/>
      <c r="UKM397" s="0"/>
      <c r="UKN397" s="0"/>
      <c r="UKO397" s="0"/>
      <c r="UKP397" s="0"/>
      <c r="UKQ397" s="0"/>
      <c r="UKR397" s="0"/>
      <c r="UKS397" s="0"/>
      <c r="UKT397" s="0"/>
      <c r="UKU397" s="0"/>
      <c r="UKV397" s="0"/>
      <c r="UKW397" s="0"/>
      <c r="UKX397" s="0"/>
      <c r="UKY397" s="0"/>
      <c r="UKZ397" s="0"/>
      <c r="ULA397" s="0"/>
      <c r="ULB397" s="0"/>
      <c r="ULC397" s="0"/>
      <c r="ULD397" s="0"/>
      <c r="ULE397" s="0"/>
      <c r="ULF397" s="0"/>
      <c r="ULG397" s="0"/>
      <c r="ULH397" s="0"/>
      <c r="ULI397" s="0"/>
      <c r="ULJ397" s="0"/>
      <c r="ULK397" s="0"/>
      <c r="ULL397" s="0"/>
      <c r="ULM397" s="0"/>
      <c r="ULN397" s="0"/>
      <c r="ULO397" s="0"/>
      <c r="ULP397" s="0"/>
      <c r="ULQ397" s="0"/>
      <c r="ULR397" s="0"/>
      <c r="ULS397" s="0"/>
      <c r="ULT397" s="0"/>
      <c r="ULU397" s="0"/>
      <c r="ULV397" s="0"/>
      <c r="ULW397" s="0"/>
      <c r="ULX397" s="0"/>
      <c r="ULY397" s="0"/>
      <c r="ULZ397" s="0"/>
      <c r="UMA397" s="0"/>
      <c r="UMB397" s="0"/>
      <c r="UMC397" s="0"/>
      <c r="UMD397" s="0"/>
      <c r="UME397" s="0"/>
      <c r="UMF397" s="0"/>
      <c r="UMG397" s="0"/>
      <c r="UMH397" s="0"/>
      <c r="UMI397" s="0"/>
      <c r="UMJ397" s="0"/>
      <c r="UMK397" s="0"/>
      <c r="UML397" s="0"/>
      <c r="UMM397" s="0"/>
      <c r="UMN397" s="0"/>
      <c r="UMO397" s="0"/>
      <c r="UMP397" s="0"/>
      <c r="UMQ397" s="0"/>
      <c r="UMR397" s="0"/>
      <c r="UMS397" s="0"/>
      <c r="UMT397" s="0"/>
      <c r="UMU397" s="0"/>
      <c r="UMV397" s="0"/>
      <c r="UMW397" s="0"/>
      <c r="UMX397" s="0"/>
      <c r="UMY397" s="0"/>
      <c r="UMZ397" s="0"/>
      <c r="UNA397" s="0"/>
      <c r="UNB397" s="0"/>
      <c r="UNC397" s="0"/>
      <c r="UND397" s="0"/>
      <c r="UNE397" s="0"/>
      <c r="UNF397" s="0"/>
      <c r="UNG397" s="0"/>
      <c r="UNH397" s="0"/>
      <c r="UNI397" s="0"/>
      <c r="UNJ397" s="0"/>
      <c r="UNK397" s="0"/>
      <c r="UNL397" s="0"/>
      <c r="UNM397" s="0"/>
      <c r="UNN397" s="0"/>
      <c r="UNO397" s="0"/>
      <c r="UNP397" s="0"/>
      <c r="UNQ397" s="0"/>
      <c r="UNR397" s="0"/>
      <c r="UNS397" s="0"/>
      <c r="UNT397" s="0"/>
      <c r="UNU397" s="0"/>
      <c r="UNV397" s="0"/>
      <c r="UNW397" s="0"/>
      <c r="UNX397" s="0"/>
      <c r="UNY397" s="0"/>
      <c r="UNZ397" s="0"/>
      <c r="UOA397" s="0"/>
      <c r="UOB397" s="0"/>
      <c r="UOC397" s="0"/>
      <c r="UOD397" s="0"/>
      <c r="UOE397" s="0"/>
      <c r="UOF397" s="0"/>
      <c r="UOG397" s="0"/>
      <c r="UOH397" s="0"/>
      <c r="UOI397" s="0"/>
      <c r="UOJ397" s="0"/>
      <c r="UOK397" s="0"/>
      <c r="UOL397" s="0"/>
      <c r="UOM397" s="0"/>
      <c r="UON397" s="0"/>
      <c r="UOO397" s="0"/>
      <c r="UOP397" s="0"/>
      <c r="UOQ397" s="0"/>
      <c r="UOR397" s="0"/>
      <c r="UOS397" s="0"/>
      <c r="UOT397" s="0"/>
      <c r="UOU397" s="0"/>
      <c r="UOV397" s="0"/>
      <c r="UOW397" s="0"/>
      <c r="UOX397" s="0"/>
      <c r="UOY397" s="0"/>
      <c r="UOZ397" s="0"/>
      <c r="UPA397" s="0"/>
      <c r="UPB397" s="0"/>
      <c r="UPC397" s="0"/>
      <c r="UPD397" s="0"/>
      <c r="UPE397" s="0"/>
      <c r="UPF397" s="0"/>
      <c r="UPG397" s="0"/>
      <c r="UPH397" s="0"/>
      <c r="UPI397" s="0"/>
      <c r="UPJ397" s="0"/>
      <c r="UPK397" s="0"/>
      <c r="UPL397" s="0"/>
      <c r="UPM397" s="0"/>
      <c r="UPN397" s="0"/>
      <c r="UPO397" s="0"/>
      <c r="UPP397" s="0"/>
      <c r="UPQ397" s="0"/>
      <c r="UPR397" s="0"/>
      <c r="UPS397" s="0"/>
      <c r="UPT397" s="0"/>
      <c r="UPU397" s="0"/>
      <c r="UPV397" s="0"/>
      <c r="UPW397" s="0"/>
      <c r="UPX397" s="0"/>
      <c r="UPY397" s="0"/>
      <c r="UPZ397" s="0"/>
      <c r="UQA397" s="0"/>
      <c r="UQB397" s="0"/>
      <c r="UQC397" s="0"/>
      <c r="UQD397" s="0"/>
      <c r="UQE397" s="0"/>
      <c r="UQF397" s="0"/>
      <c r="UQG397" s="0"/>
      <c r="UQH397" s="0"/>
      <c r="UQI397" s="0"/>
      <c r="UQJ397" s="0"/>
      <c r="UQK397" s="0"/>
      <c r="UQL397" s="0"/>
      <c r="UQM397" s="0"/>
      <c r="UQN397" s="0"/>
      <c r="UQO397" s="0"/>
      <c r="UQP397" s="0"/>
      <c r="UQQ397" s="0"/>
      <c r="UQR397" s="0"/>
      <c r="UQS397" s="0"/>
      <c r="UQT397" s="0"/>
      <c r="UQU397" s="0"/>
      <c r="UQV397" s="0"/>
      <c r="UQW397" s="0"/>
      <c r="UQX397" s="0"/>
      <c r="UQY397" s="0"/>
      <c r="UQZ397" s="0"/>
      <c r="URA397" s="0"/>
      <c r="URB397" s="0"/>
      <c r="URC397" s="0"/>
      <c r="URD397" s="0"/>
      <c r="URE397" s="0"/>
      <c r="URF397" s="0"/>
      <c r="URG397" s="0"/>
      <c r="URH397" s="0"/>
      <c r="URI397" s="0"/>
      <c r="URJ397" s="0"/>
      <c r="URK397" s="0"/>
      <c r="URL397" s="0"/>
      <c r="URM397" s="0"/>
      <c r="URN397" s="0"/>
      <c r="URO397" s="0"/>
      <c r="URP397" s="0"/>
      <c r="URQ397" s="0"/>
      <c r="URR397" s="0"/>
      <c r="URS397" s="0"/>
      <c r="URT397" s="0"/>
      <c r="URU397" s="0"/>
      <c r="URV397" s="0"/>
      <c r="URW397" s="0"/>
      <c r="URX397" s="0"/>
      <c r="URY397" s="0"/>
      <c r="URZ397" s="0"/>
      <c r="USA397" s="0"/>
      <c r="USB397" s="0"/>
      <c r="USC397" s="0"/>
      <c r="USD397" s="0"/>
      <c r="USE397" s="0"/>
      <c r="USF397" s="0"/>
      <c r="USG397" s="0"/>
      <c r="USH397" s="0"/>
      <c r="USI397" s="0"/>
      <c r="USJ397" s="0"/>
      <c r="USK397" s="0"/>
      <c r="USL397" s="0"/>
      <c r="USM397" s="0"/>
      <c r="USN397" s="0"/>
      <c r="USO397" s="0"/>
      <c r="USP397" s="0"/>
      <c r="USQ397" s="0"/>
      <c r="USR397" s="0"/>
      <c r="USS397" s="0"/>
      <c r="UST397" s="0"/>
      <c r="USU397" s="0"/>
      <c r="USV397" s="0"/>
      <c r="USW397" s="0"/>
      <c r="USX397" s="0"/>
      <c r="USY397" s="0"/>
      <c r="USZ397" s="0"/>
      <c r="UTA397" s="0"/>
      <c r="UTB397" s="0"/>
      <c r="UTC397" s="0"/>
      <c r="UTD397" s="0"/>
      <c r="UTE397" s="0"/>
      <c r="UTF397" s="0"/>
      <c r="UTG397" s="0"/>
      <c r="UTH397" s="0"/>
      <c r="UTI397" s="0"/>
      <c r="UTJ397" s="0"/>
      <c r="UTK397" s="0"/>
      <c r="UTL397" s="0"/>
      <c r="UTM397" s="0"/>
      <c r="UTN397" s="0"/>
      <c r="UTO397" s="0"/>
      <c r="UTP397" s="0"/>
      <c r="UTQ397" s="0"/>
      <c r="UTR397" s="0"/>
      <c r="UTS397" s="0"/>
      <c r="UTT397" s="0"/>
      <c r="UTU397" s="0"/>
      <c r="UTV397" s="0"/>
      <c r="UTW397" s="0"/>
      <c r="UTX397" s="0"/>
      <c r="UTY397" s="0"/>
      <c r="UTZ397" s="0"/>
      <c r="UUA397" s="0"/>
      <c r="UUB397" s="0"/>
      <c r="UUC397" s="0"/>
      <c r="UUD397" s="0"/>
      <c r="UUE397" s="0"/>
      <c r="UUF397" s="0"/>
      <c r="UUG397" s="0"/>
      <c r="UUH397" s="0"/>
      <c r="UUI397" s="0"/>
      <c r="UUJ397" s="0"/>
      <c r="UUK397" s="0"/>
      <c r="UUL397" s="0"/>
      <c r="UUM397" s="0"/>
      <c r="UUN397" s="0"/>
      <c r="UUO397" s="0"/>
      <c r="UUP397" s="0"/>
      <c r="UUQ397" s="0"/>
      <c r="UUR397" s="0"/>
      <c r="UUS397" s="0"/>
      <c r="UUT397" s="0"/>
      <c r="UUU397" s="0"/>
      <c r="UUV397" s="0"/>
      <c r="UUW397" s="0"/>
      <c r="UUX397" s="0"/>
      <c r="UUY397" s="0"/>
      <c r="UUZ397" s="0"/>
      <c r="UVA397" s="0"/>
      <c r="UVB397" s="0"/>
      <c r="UVC397" s="0"/>
      <c r="UVD397" s="0"/>
      <c r="UVE397" s="0"/>
      <c r="UVF397" s="0"/>
      <c r="UVG397" s="0"/>
      <c r="UVH397" s="0"/>
      <c r="UVI397" s="0"/>
      <c r="UVJ397" s="0"/>
      <c r="UVK397" s="0"/>
      <c r="UVL397" s="0"/>
      <c r="UVM397" s="0"/>
      <c r="UVN397" s="0"/>
      <c r="UVO397" s="0"/>
      <c r="UVP397" s="0"/>
      <c r="UVQ397" s="0"/>
      <c r="UVR397" s="0"/>
      <c r="UVS397" s="0"/>
      <c r="UVT397" s="0"/>
      <c r="UVU397" s="0"/>
      <c r="UVV397" s="0"/>
      <c r="UVW397" s="0"/>
      <c r="UVX397" s="0"/>
      <c r="UVY397" s="0"/>
      <c r="UVZ397" s="0"/>
      <c r="UWA397" s="0"/>
      <c r="UWB397" s="0"/>
      <c r="UWC397" s="0"/>
      <c r="UWD397" s="0"/>
      <c r="UWE397" s="0"/>
      <c r="UWF397" s="0"/>
      <c r="UWG397" s="0"/>
      <c r="UWH397" s="0"/>
      <c r="UWI397" s="0"/>
      <c r="UWJ397" s="0"/>
      <c r="UWK397" s="0"/>
      <c r="UWL397" s="0"/>
      <c r="UWM397" s="0"/>
      <c r="UWN397" s="0"/>
      <c r="UWO397" s="0"/>
      <c r="UWP397" s="0"/>
      <c r="UWQ397" s="0"/>
      <c r="UWR397" s="0"/>
      <c r="UWS397" s="0"/>
      <c r="UWT397" s="0"/>
      <c r="UWU397" s="0"/>
      <c r="UWV397" s="0"/>
      <c r="UWW397" s="0"/>
      <c r="UWX397" s="0"/>
      <c r="UWY397" s="0"/>
      <c r="UWZ397" s="0"/>
      <c r="UXA397" s="0"/>
      <c r="UXB397" s="0"/>
      <c r="UXC397" s="0"/>
      <c r="UXD397" s="0"/>
      <c r="UXE397" s="0"/>
      <c r="UXF397" s="0"/>
      <c r="UXG397" s="0"/>
      <c r="UXH397" s="0"/>
      <c r="UXI397" s="0"/>
      <c r="UXJ397" s="0"/>
      <c r="UXK397" s="0"/>
      <c r="UXL397" s="0"/>
      <c r="UXM397" s="0"/>
      <c r="UXN397" s="0"/>
      <c r="UXO397" s="0"/>
      <c r="UXP397" s="0"/>
      <c r="UXQ397" s="0"/>
      <c r="UXR397" s="0"/>
      <c r="UXS397" s="0"/>
      <c r="UXT397" s="0"/>
      <c r="UXU397" s="0"/>
      <c r="UXV397" s="0"/>
      <c r="UXW397" s="0"/>
      <c r="UXX397" s="0"/>
      <c r="UXY397" s="0"/>
      <c r="UXZ397" s="0"/>
      <c r="UYA397" s="0"/>
      <c r="UYB397" s="0"/>
      <c r="UYC397" s="0"/>
      <c r="UYD397" s="0"/>
      <c r="UYE397" s="0"/>
      <c r="UYF397" s="0"/>
      <c r="UYG397" s="0"/>
      <c r="UYH397" s="0"/>
      <c r="UYI397" s="0"/>
      <c r="UYJ397" s="0"/>
      <c r="UYK397" s="0"/>
      <c r="UYL397" s="0"/>
      <c r="UYM397" s="0"/>
      <c r="UYN397" s="0"/>
      <c r="UYO397" s="0"/>
      <c r="UYP397" s="0"/>
      <c r="UYQ397" s="0"/>
      <c r="UYR397" s="0"/>
      <c r="UYS397" s="0"/>
      <c r="UYT397" s="0"/>
      <c r="UYU397" s="0"/>
      <c r="UYV397" s="0"/>
      <c r="UYW397" s="0"/>
      <c r="UYX397" s="0"/>
      <c r="UYY397" s="0"/>
      <c r="UYZ397" s="0"/>
      <c r="UZA397" s="0"/>
      <c r="UZB397" s="0"/>
      <c r="UZC397" s="0"/>
      <c r="UZD397" s="0"/>
      <c r="UZE397" s="0"/>
      <c r="UZF397" s="0"/>
      <c r="UZG397" s="0"/>
      <c r="UZH397" s="0"/>
      <c r="UZI397" s="0"/>
      <c r="UZJ397" s="0"/>
      <c r="UZK397" s="0"/>
      <c r="UZL397" s="0"/>
      <c r="UZM397" s="0"/>
      <c r="UZN397" s="0"/>
      <c r="UZO397" s="0"/>
      <c r="UZP397" s="0"/>
      <c r="UZQ397" s="0"/>
      <c r="UZR397" s="0"/>
      <c r="UZS397" s="0"/>
      <c r="UZT397" s="0"/>
      <c r="UZU397" s="0"/>
      <c r="UZV397" s="0"/>
      <c r="UZW397" s="0"/>
      <c r="UZX397" s="0"/>
      <c r="UZY397" s="0"/>
      <c r="UZZ397" s="0"/>
      <c r="VAA397" s="0"/>
      <c r="VAB397" s="0"/>
      <c r="VAC397" s="0"/>
      <c r="VAD397" s="0"/>
      <c r="VAE397" s="0"/>
      <c r="VAF397" s="0"/>
      <c r="VAG397" s="0"/>
      <c r="VAH397" s="0"/>
      <c r="VAI397" s="0"/>
      <c r="VAJ397" s="0"/>
      <c r="VAK397" s="0"/>
      <c r="VAL397" s="0"/>
      <c r="VAM397" s="0"/>
      <c r="VAN397" s="0"/>
      <c r="VAO397" s="0"/>
      <c r="VAP397" s="0"/>
      <c r="VAQ397" s="0"/>
      <c r="VAR397" s="0"/>
      <c r="VAS397" s="0"/>
      <c r="VAT397" s="0"/>
      <c r="VAU397" s="0"/>
      <c r="VAV397" s="0"/>
      <c r="VAW397" s="0"/>
      <c r="VAX397" s="0"/>
      <c r="VAY397" s="0"/>
      <c r="VAZ397" s="0"/>
      <c r="VBA397" s="0"/>
      <c r="VBB397" s="0"/>
      <c r="VBC397" s="0"/>
      <c r="VBD397" s="0"/>
      <c r="VBE397" s="0"/>
      <c r="VBF397" s="0"/>
      <c r="VBG397" s="0"/>
      <c r="VBH397" s="0"/>
      <c r="VBI397" s="0"/>
      <c r="VBJ397" s="0"/>
      <c r="VBK397" s="0"/>
      <c r="VBL397" s="0"/>
      <c r="VBM397" s="0"/>
      <c r="VBN397" s="0"/>
      <c r="VBO397" s="0"/>
      <c r="VBP397" s="0"/>
      <c r="VBQ397" s="0"/>
      <c r="VBR397" s="0"/>
      <c r="VBS397" s="0"/>
      <c r="VBT397" s="0"/>
      <c r="VBU397" s="0"/>
      <c r="VBV397" s="0"/>
      <c r="VBW397" s="0"/>
      <c r="VBX397" s="0"/>
      <c r="VBY397" s="0"/>
      <c r="VBZ397" s="0"/>
      <c r="VCA397" s="0"/>
      <c r="VCB397" s="0"/>
      <c r="VCC397" s="0"/>
      <c r="VCD397" s="0"/>
      <c r="VCE397" s="0"/>
      <c r="VCF397" s="0"/>
      <c r="VCG397" s="0"/>
      <c r="VCH397" s="0"/>
      <c r="VCI397" s="0"/>
      <c r="VCJ397" s="0"/>
      <c r="VCK397" s="0"/>
      <c r="VCL397" s="0"/>
      <c r="VCM397" s="0"/>
      <c r="VCN397" s="0"/>
      <c r="VCO397" s="0"/>
      <c r="VCP397" s="0"/>
      <c r="VCQ397" s="0"/>
      <c r="VCR397" s="0"/>
      <c r="VCS397" s="0"/>
      <c r="VCT397" s="0"/>
      <c r="VCU397" s="0"/>
      <c r="VCV397" s="0"/>
      <c r="VCW397" s="0"/>
      <c r="VCX397" s="0"/>
      <c r="VCY397" s="0"/>
      <c r="VCZ397" s="0"/>
      <c r="VDA397" s="0"/>
      <c r="VDB397" s="0"/>
      <c r="VDC397" s="0"/>
      <c r="VDD397" s="0"/>
      <c r="VDE397" s="0"/>
      <c r="VDF397" s="0"/>
      <c r="VDG397" s="0"/>
      <c r="VDH397" s="0"/>
      <c r="VDI397" s="0"/>
      <c r="VDJ397" s="0"/>
      <c r="VDK397" s="0"/>
      <c r="VDL397" s="0"/>
      <c r="VDM397" s="0"/>
      <c r="VDN397" s="0"/>
      <c r="VDO397" s="0"/>
      <c r="VDP397" s="0"/>
      <c r="VDQ397" s="0"/>
      <c r="VDR397" s="0"/>
      <c r="VDS397" s="0"/>
      <c r="VDT397" s="0"/>
      <c r="VDU397" s="0"/>
      <c r="VDV397" s="0"/>
      <c r="VDW397" s="0"/>
      <c r="VDX397" s="0"/>
      <c r="VDY397" s="0"/>
      <c r="VDZ397" s="0"/>
      <c r="VEA397" s="0"/>
      <c r="VEB397" s="0"/>
      <c r="VEC397" s="0"/>
      <c r="VED397" s="0"/>
      <c r="VEE397" s="0"/>
      <c r="VEF397" s="0"/>
      <c r="VEG397" s="0"/>
      <c r="VEH397" s="0"/>
      <c r="VEI397" s="0"/>
      <c r="VEJ397" s="0"/>
      <c r="VEK397" s="0"/>
      <c r="VEL397" s="0"/>
      <c r="VEM397" s="0"/>
      <c r="VEN397" s="0"/>
      <c r="VEO397" s="0"/>
      <c r="VEP397" s="0"/>
      <c r="VEQ397" s="0"/>
      <c r="VER397" s="0"/>
      <c r="VES397" s="0"/>
      <c r="VET397" s="0"/>
      <c r="VEU397" s="0"/>
      <c r="VEV397" s="0"/>
      <c r="VEW397" s="0"/>
      <c r="VEX397" s="0"/>
      <c r="VEY397" s="0"/>
      <c r="VEZ397" s="0"/>
      <c r="VFA397" s="0"/>
      <c r="VFB397" s="0"/>
      <c r="VFC397" s="0"/>
      <c r="VFD397" s="0"/>
      <c r="VFE397" s="0"/>
      <c r="VFF397" s="0"/>
      <c r="VFG397" s="0"/>
      <c r="VFH397" s="0"/>
      <c r="VFI397" s="0"/>
      <c r="VFJ397" s="0"/>
      <c r="VFK397" s="0"/>
      <c r="VFL397" s="0"/>
      <c r="VFM397" s="0"/>
      <c r="VFN397" s="0"/>
      <c r="VFO397" s="0"/>
      <c r="VFP397" s="0"/>
      <c r="VFQ397" s="0"/>
      <c r="VFR397" s="0"/>
      <c r="VFS397" s="0"/>
      <c r="VFT397" s="0"/>
      <c r="VFU397" s="0"/>
      <c r="VFV397" s="0"/>
      <c r="VFW397" s="0"/>
      <c r="VFX397" s="0"/>
      <c r="VFY397" s="0"/>
      <c r="VFZ397" s="0"/>
      <c r="VGA397" s="0"/>
      <c r="VGB397" s="0"/>
      <c r="VGC397" s="0"/>
      <c r="VGD397" s="0"/>
      <c r="VGE397" s="0"/>
      <c r="VGF397" s="0"/>
      <c r="VGG397" s="0"/>
      <c r="VGH397" s="0"/>
      <c r="VGI397" s="0"/>
      <c r="VGJ397" s="0"/>
      <c r="VGK397" s="0"/>
      <c r="VGL397" s="0"/>
      <c r="VGM397" s="0"/>
      <c r="VGN397" s="0"/>
      <c r="VGO397" s="0"/>
      <c r="VGP397" s="0"/>
      <c r="VGQ397" s="0"/>
      <c r="VGR397" s="0"/>
      <c r="VGS397" s="0"/>
      <c r="VGT397" s="0"/>
      <c r="VGU397" s="0"/>
      <c r="VGV397" s="0"/>
      <c r="VGW397" s="0"/>
      <c r="VGX397" s="0"/>
      <c r="VGY397" s="0"/>
      <c r="VGZ397" s="0"/>
      <c r="VHA397" s="0"/>
      <c r="VHB397" s="0"/>
      <c r="VHC397" s="0"/>
      <c r="VHD397" s="0"/>
      <c r="VHE397" s="0"/>
      <c r="VHF397" s="0"/>
      <c r="VHG397" s="0"/>
      <c r="VHH397" s="0"/>
      <c r="VHI397" s="0"/>
      <c r="VHJ397" s="0"/>
      <c r="VHK397" s="0"/>
      <c r="VHL397" s="0"/>
      <c r="VHM397" s="0"/>
      <c r="VHN397" s="0"/>
      <c r="VHO397" s="0"/>
      <c r="VHP397" s="0"/>
      <c r="VHQ397" s="0"/>
      <c r="VHR397" s="0"/>
      <c r="VHS397" s="0"/>
      <c r="VHT397" s="0"/>
      <c r="VHU397" s="0"/>
      <c r="VHV397" s="0"/>
      <c r="VHW397" s="0"/>
      <c r="VHX397" s="0"/>
      <c r="VHY397" s="0"/>
      <c r="VHZ397" s="0"/>
      <c r="VIA397" s="0"/>
      <c r="VIB397" s="0"/>
      <c r="VIC397" s="0"/>
      <c r="VID397" s="0"/>
      <c r="VIE397" s="0"/>
      <c r="VIF397" s="0"/>
      <c r="VIG397" s="0"/>
      <c r="VIH397" s="0"/>
      <c r="VII397" s="0"/>
      <c r="VIJ397" s="0"/>
      <c r="VIK397" s="0"/>
      <c r="VIL397" s="0"/>
      <c r="VIM397" s="0"/>
      <c r="VIN397" s="0"/>
      <c r="VIO397" s="0"/>
      <c r="VIP397" s="0"/>
      <c r="VIQ397" s="0"/>
      <c r="VIR397" s="0"/>
      <c r="VIS397" s="0"/>
      <c r="VIT397" s="0"/>
      <c r="VIU397" s="0"/>
      <c r="VIV397" s="0"/>
      <c r="VIW397" s="0"/>
      <c r="VIX397" s="0"/>
      <c r="VIY397" s="0"/>
      <c r="VIZ397" s="0"/>
      <c r="VJA397" s="0"/>
      <c r="VJB397" s="0"/>
      <c r="VJC397" s="0"/>
      <c r="VJD397" s="0"/>
      <c r="VJE397" s="0"/>
      <c r="VJF397" s="0"/>
      <c r="VJG397" s="0"/>
      <c r="VJH397" s="0"/>
      <c r="VJI397" s="0"/>
      <c r="VJJ397" s="0"/>
      <c r="VJK397" s="0"/>
      <c r="VJL397" s="0"/>
      <c r="VJM397" s="0"/>
      <c r="VJN397" s="0"/>
      <c r="VJO397" s="0"/>
      <c r="VJP397" s="0"/>
      <c r="VJQ397" s="0"/>
      <c r="VJR397" s="0"/>
      <c r="VJS397" s="0"/>
      <c r="VJT397" s="0"/>
      <c r="VJU397" s="0"/>
      <c r="VJV397" s="0"/>
      <c r="VJW397" s="0"/>
      <c r="VJX397" s="0"/>
      <c r="VJY397" s="0"/>
      <c r="VJZ397" s="0"/>
      <c r="VKA397" s="0"/>
      <c r="VKB397" s="0"/>
      <c r="VKC397" s="0"/>
      <c r="VKD397" s="0"/>
      <c r="VKE397" s="0"/>
      <c r="VKF397" s="0"/>
      <c r="VKG397" s="0"/>
      <c r="VKH397" s="0"/>
      <c r="VKI397" s="0"/>
      <c r="VKJ397" s="0"/>
      <c r="VKK397" s="0"/>
      <c r="VKL397" s="0"/>
      <c r="VKM397" s="0"/>
      <c r="VKN397" s="0"/>
      <c r="VKO397" s="0"/>
      <c r="VKP397" s="0"/>
      <c r="VKQ397" s="0"/>
      <c r="VKR397" s="0"/>
      <c r="VKS397" s="0"/>
      <c r="VKT397" s="0"/>
      <c r="VKU397" s="0"/>
      <c r="VKV397" s="0"/>
      <c r="VKW397" s="0"/>
      <c r="VKX397" s="0"/>
      <c r="VKY397" s="0"/>
      <c r="VKZ397" s="0"/>
      <c r="VLA397" s="0"/>
      <c r="VLB397" s="0"/>
      <c r="VLC397" s="0"/>
      <c r="VLD397" s="0"/>
      <c r="VLE397" s="0"/>
      <c r="VLF397" s="0"/>
      <c r="VLG397" s="0"/>
      <c r="VLH397" s="0"/>
      <c r="VLI397" s="0"/>
      <c r="VLJ397" s="0"/>
      <c r="VLK397" s="0"/>
      <c r="VLL397" s="0"/>
      <c r="VLM397" s="0"/>
      <c r="VLN397" s="0"/>
      <c r="VLO397" s="0"/>
      <c r="VLP397" s="0"/>
      <c r="VLQ397" s="0"/>
      <c r="VLR397" s="0"/>
      <c r="VLS397" s="0"/>
      <c r="VLT397" s="0"/>
      <c r="VLU397" s="0"/>
      <c r="VLV397" s="0"/>
      <c r="VLW397" s="0"/>
      <c r="VLX397" s="0"/>
      <c r="VLY397" s="0"/>
      <c r="VLZ397" s="0"/>
      <c r="VMA397" s="0"/>
      <c r="VMB397" s="0"/>
      <c r="VMC397" s="0"/>
      <c r="VMD397" s="0"/>
      <c r="VME397" s="0"/>
      <c r="VMF397" s="0"/>
      <c r="VMG397" s="0"/>
      <c r="VMH397" s="0"/>
      <c r="VMI397" s="0"/>
      <c r="VMJ397" s="0"/>
      <c r="VMK397" s="0"/>
      <c r="VML397" s="0"/>
      <c r="VMM397" s="0"/>
      <c r="VMN397" s="0"/>
      <c r="VMO397" s="0"/>
      <c r="VMP397" s="0"/>
      <c r="VMQ397" s="0"/>
      <c r="VMR397" s="0"/>
      <c r="VMS397" s="0"/>
      <c r="VMT397" s="0"/>
      <c r="VMU397" s="0"/>
      <c r="VMV397" s="0"/>
      <c r="VMW397" s="0"/>
      <c r="VMX397" s="0"/>
      <c r="VMY397" s="0"/>
      <c r="VMZ397" s="0"/>
      <c r="VNA397" s="0"/>
      <c r="VNB397" s="0"/>
      <c r="VNC397" s="0"/>
      <c r="VND397" s="0"/>
      <c r="VNE397" s="0"/>
      <c r="VNF397" s="0"/>
      <c r="VNG397" s="0"/>
      <c r="VNH397" s="0"/>
      <c r="VNI397" s="0"/>
      <c r="VNJ397" s="0"/>
      <c r="VNK397" s="0"/>
      <c r="VNL397" s="0"/>
      <c r="VNM397" s="0"/>
      <c r="VNN397" s="0"/>
      <c r="VNO397" s="0"/>
      <c r="VNP397" s="0"/>
      <c r="VNQ397" s="0"/>
      <c r="VNR397" s="0"/>
      <c r="VNS397" s="0"/>
      <c r="VNT397" s="0"/>
      <c r="VNU397" s="0"/>
      <c r="VNV397" s="0"/>
      <c r="VNW397" s="0"/>
      <c r="VNX397" s="0"/>
      <c r="VNY397" s="0"/>
      <c r="VNZ397" s="0"/>
      <c r="VOA397" s="0"/>
      <c r="VOB397" s="0"/>
      <c r="VOC397" s="0"/>
      <c r="VOD397" s="0"/>
      <c r="VOE397" s="0"/>
      <c r="VOF397" s="0"/>
      <c r="VOG397" s="0"/>
      <c r="VOH397" s="0"/>
      <c r="VOI397" s="0"/>
      <c r="VOJ397" s="0"/>
      <c r="VOK397" s="0"/>
      <c r="VOL397" s="0"/>
      <c r="VOM397" s="0"/>
      <c r="VON397" s="0"/>
      <c r="VOO397" s="0"/>
      <c r="VOP397" s="0"/>
      <c r="VOQ397" s="0"/>
      <c r="VOR397" s="0"/>
      <c r="VOS397" s="0"/>
      <c r="VOT397" s="0"/>
      <c r="VOU397" s="0"/>
      <c r="VOV397" s="0"/>
      <c r="VOW397" s="0"/>
      <c r="VOX397" s="0"/>
      <c r="VOY397" s="0"/>
      <c r="VOZ397" s="0"/>
      <c r="VPA397" s="0"/>
      <c r="VPB397" s="0"/>
      <c r="VPC397" s="0"/>
      <c r="VPD397" s="0"/>
      <c r="VPE397" s="0"/>
      <c r="VPF397" s="0"/>
      <c r="VPG397" s="0"/>
      <c r="VPH397" s="0"/>
      <c r="VPI397" s="0"/>
      <c r="VPJ397" s="0"/>
      <c r="VPK397" s="0"/>
      <c r="VPL397" s="0"/>
      <c r="VPM397" s="0"/>
      <c r="VPN397" s="0"/>
      <c r="VPO397" s="0"/>
      <c r="VPP397" s="0"/>
      <c r="VPQ397" s="0"/>
      <c r="VPR397" s="0"/>
      <c r="VPS397" s="0"/>
      <c r="VPT397" s="0"/>
      <c r="VPU397" s="0"/>
      <c r="VPV397" s="0"/>
      <c r="VPW397" s="0"/>
      <c r="VPX397" s="0"/>
      <c r="VPY397" s="0"/>
      <c r="VPZ397" s="0"/>
      <c r="VQA397" s="0"/>
      <c r="VQB397" s="0"/>
      <c r="VQC397" s="0"/>
      <c r="VQD397" s="0"/>
      <c r="VQE397" s="0"/>
      <c r="VQF397" s="0"/>
      <c r="VQG397" s="0"/>
      <c r="VQH397" s="0"/>
      <c r="VQI397" s="0"/>
      <c r="VQJ397" s="0"/>
      <c r="VQK397" s="0"/>
      <c r="VQL397" s="0"/>
      <c r="VQM397" s="0"/>
      <c r="VQN397" s="0"/>
      <c r="VQO397" s="0"/>
      <c r="VQP397" s="0"/>
      <c r="VQQ397" s="0"/>
      <c r="VQR397" s="0"/>
      <c r="VQS397" s="0"/>
      <c r="VQT397" s="0"/>
      <c r="VQU397" s="0"/>
      <c r="VQV397" s="0"/>
      <c r="VQW397" s="0"/>
      <c r="VQX397" s="0"/>
      <c r="VQY397" s="0"/>
      <c r="VQZ397" s="0"/>
      <c r="VRA397" s="0"/>
      <c r="VRB397" s="0"/>
      <c r="VRC397" s="0"/>
      <c r="VRD397" s="0"/>
      <c r="VRE397" s="0"/>
      <c r="VRF397" s="0"/>
      <c r="VRG397" s="0"/>
      <c r="VRH397" s="0"/>
      <c r="VRI397" s="0"/>
      <c r="VRJ397" s="0"/>
      <c r="VRK397" s="0"/>
      <c r="VRL397" s="0"/>
      <c r="VRM397" s="0"/>
      <c r="VRN397" s="0"/>
      <c r="VRO397" s="0"/>
      <c r="VRP397" s="0"/>
      <c r="VRQ397" s="0"/>
      <c r="VRR397" s="0"/>
      <c r="VRS397" s="0"/>
      <c r="VRT397" s="0"/>
      <c r="VRU397" s="0"/>
      <c r="VRV397" s="0"/>
      <c r="VRW397" s="0"/>
      <c r="VRX397" s="0"/>
      <c r="VRY397" s="0"/>
      <c r="VRZ397" s="0"/>
      <c r="VSA397" s="0"/>
      <c r="VSB397" s="0"/>
      <c r="VSC397" s="0"/>
      <c r="VSD397" s="0"/>
      <c r="VSE397" s="0"/>
      <c r="VSF397" s="0"/>
      <c r="VSG397" s="0"/>
      <c r="VSH397" s="0"/>
      <c r="VSI397" s="0"/>
      <c r="VSJ397" s="0"/>
      <c r="VSK397" s="0"/>
      <c r="VSL397" s="0"/>
      <c r="VSM397" s="0"/>
      <c r="VSN397" s="0"/>
      <c r="VSO397" s="0"/>
      <c r="VSP397" s="0"/>
      <c r="VSQ397" s="0"/>
      <c r="VSR397" s="0"/>
      <c r="VSS397" s="0"/>
      <c r="VST397" s="0"/>
      <c r="VSU397" s="0"/>
      <c r="VSV397" s="0"/>
      <c r="VSW397" s="0"/>
      <c r="VSX397" s="0"/>
      <c r="VSY397" s="0"/>
      <c r="VSZ397" s="0"/>
      <c r="VTA397" s="0"/>
      <c r="VTB397" s="0"/>
      <c r="VTC397" s="0"/>
      <c r="VTD397" s="0"/>
      <c r="VTE397" s="0"/>
      <c r="VTF397" s="0"/>
      <c r="VTG397" s="0"/>
      <c r="VTH397" s="0"/>
      <c r="VTI397" s="0"/>
      <c r="VTJ397" s="0"/>
      <c r="VTK397" s="0"/>
      <c r="VTL397" s="0"/>
      <c r="VTM397" s="0"/>
      <c r="VTN397" s="0"/>
      <c r="VTO397" s="0"/>
      <c r="VTP397" s="0"/>
      <c r="VTQ397" s="0"/>
      <c r="VTR397" s="0"/>
      <c r="VTS397" s="0"/>
      <c r="VTT397" s="0"/>
      <c r="VTU397" s="0"/>
      <c r="VTV397" s="0"/>
      <c r="VTW397" s="0"/>
      <c r="VTX397" s="0"/>
      <c r="VTY397" s="0"/>
      <c r="VTZ397" s="0"/>
      <c r="VUA397" s="0"/>
      <c r="VUB397" s="0"/>
      <c r="VUC397" s="0"/>
      <c r="VUD397" s="0"/>
      <c r="VUE397" s="0"/>
      <c r="VUF397" s="0"/>
      <c r="VUG397" s="0"/>
      <c r="VUH397" s="0"/>
      <c r="VUI397" s="0"/>
      <c r="VUJ397" s="0"/>
      <c r="VUK397" s="0"/>
      <c r="VUL397" s="0"/>
      <c r="VUM397" s="0"/>
      <c r="VUN397" s="0"/>
      <c r="VUO397" s="0"/>
      <c r="VUP397" s="0"/>
      <c r="VUQ397" s="0"/>
      <c r="VUR397" s="0"/>
      <c r="VUS397" s="0"/>
      <c r="VUT397" s="0"/>
      <c r="VUU397" s="0"/>
      <c r="VUV397" s="0"/>
      <c r="VUW397" s="0"/>
      <c r="VUX397" s="0"/>
      <c r="VUY397" s="0"/>
      <c r="VUZ397" s="0"/>
      <c r="VVA397" s="0"/>
      <c r="VVB397" s="0"/>
      <c r="VVC397" s="0"/>
      <c r="VVD397" s="0"/>
      <c r="VVE397" s="0"/>
      <c r="VVF397" s="0"/>
      <c r="VVG397" s="0"/>
      <c r="VVH397" s="0"/>
      <c r="VVI397" s="0"/>
      <c r="VVJ397" s="0"/>
      <c r="VVK397" s="0"/>
      <c r="VVL397" s="0"/>
      <c r="VVM397" s="0"/>
      <c r="VVN397" s="0"/>
      <c r="VVO397" s="0"/>
      <c r="VVP397" s="0"/>
      <c r="VVQ397" s="0"/>
      <c r="VVR397" s="0"/>
      <c r="VVS397" s="0"/>
      <c r="VVT397" s="0"/>
      <c r="VVU397" s="0"/>
      <c r="VVV397" s="0"/>
      <c r="VVW397" s="0"/>
      <c r="VVX397" s="0"/>
      <c r="VVY397" s="0"/>
      <c r="VVZ397" s="0"/>
      <c r="VWA397" s="0"/>
      <c r="VWB397" s="0"/>
      <c r="VWC397" s="0"/>
      <c r="VWD397" s="0"/>
      <c r="VWE397" s="0"/>
      <c r="VWF397" s="0"/>
      <c r="VWG397" s="0"/>
      <c r="VWH397" s="0"/>
      <c r="VWI397" s="0"/>
      <c r="VWJ397" s="0"/>
      <c r="VWK397" s="0"/>
      <c r="VWL397" s="0"/>
      <c r="VWM397" s="0"/>
      <c r="VWN397" s="0"/>
      <c r="VWO397" s="0"/>
      <c r="VWP397" s="0"/>
      <c r="VWQ397" s="0"/>
      <c r="VWR397" s="0"/>
      <c r="VWS397" s="0"/>
      <c r="VWT397" s="0"/>
      <c r="VWU397" s="0"/>
      <c r="VWV397" s="0"/>
      <c r="VWW397" s="0"/>
      <c r="VWX397" s="0"/>
      <c r="VWY397" s="0"/>
      <c r="VWZ397" s="0"/>
      <c r="VXA397" s="0"/>
      <c r="VXB397" s="0"/>
      <c r="VXC397" s="0"/>
      <c r="VXD397" s="0"/>
      <c r="VXE397" s="0"/>
      <c r="VXF397" s="0"/>
      <c r="VXG397" s="0"/>
      <c r="VXH397" s="0"/>
      <c r="VXI397" s="0"/>
      <c r="VXJ397" s="0"/>
      <c r="VXK397" s="0"/>
      <c r="VXL397" s="0"/>
      <c r="VXM397" s="0"/>
      <c r="VXN397" s="0"/>
      <c r="VXO397" s="0"/>
      <c r="VXP397" s="0"/>
      <c r="VXQ397" s="0"/>
      <c r="VXR397" s="0"/>
      <c r="VXS397" s="0"/>
      <c r="VXT397" s="0"/>
      <c r="VXU397" s="0"/>
      <c r="VXV397" s="0"/>
      <c r="VXW397" s="0"/>
      <c r="VXX397" s="0"/>
      <c r="VXY397" s="0"/>
      <c r="VXZ397" s="0"/>
      <c r="VYA397" s="0"/>
      <c r="VYB397" s="0"/>
      <c r="VYC397" s="0"/>
      <c r="VYD397" s="0"/>
      <c r="VYE397" s="0"/>
      <c r="VYF397" s="0"/>
      <c r="VYG397" s="0"/>
      <c r="VYH397" s="0"/>
      <c r="VYI397" s="0"/>
      <c r="VYJ397" s="0"/>
      <c r="VYK397" s="0"/>
      <c r="VYL397" s="0"/>
      <c r="VYM397" s="0"/>
      <c r="VYN397" s="0"/>
      <c r="VYO397" s="0"/>
      <c r="VYP397" s="0"/>
      <c r="VYQ397" s="0"/>
      <c r="VYR397" s="0"/>
      <c r="VYS397" s="0"/>
      <c r="VYT397" s="0"/>
      <c r="VYU397" s="0"/>
      <c r="VYV397" s="0"/>
      <c r="VYW397" s="0"/>
      <c r="VYX397" s="0"/>
      <c r="VYY397" s="0"/>
      <c r="VYZ397" s="0"/>
      <c r="VZA397" s="0"/>
      <c r="VZB397" s="0"/>
      <c r="VZC397" s="0"/>
      <c r="VZD397" s="0"/>
      <c r="VZE397" s="0"/>
      <c r="VZF397" s="0"/>
      <c r="VZG397" s="0"/>
      <c r="VZH397" s="0"/>
      <c r="VZI397" s="0"/>
      <c r="VZJ397" s="0"/>
      <c r="VZK397" s="0"/>
      <c r="VZL397" s="0"/>
      <c r="VZM397" s="0"/>
      <c r="VZN397" s="0"/>
      <c r="VZO397" s="0"/>
      <c r="VZP397" s="0"/>
      <c r="VZQ397" s="0"/>
      <c r="VZR397" s="0"/>
      <c r="VZS397" s="0"/>
      <c r="VZT397" s="0"/>
      <c r="VZU397" s="0"/>
      <c r="VZV397" s="0"/>
      <c r="VZW397" s="0"/>
      <c r="VZX397" s="0"/>
      <c r="VZY397" s="0"/>
      <c r="VZZ397" s="0"/>
      <c r="WAA397" s="0"/>
      <c r="WAB397" s="0"/>
      <c r="WAC397" s="0"/>
      <c r="WAD397" s="0"/>
      <c r="WAE397" s="0"/>
      <c r="WAF397" s="0"/>
      <c r="WAG397" s="0"/>
      <c r="WAH397" s="0"/>
      <c r="WAI397" s="0"/>
      <c r="WAJ397" s="0"/>
      <c r="WAK397" s="0"/>
      <c r="WAL397" s="0"/>
      <c r="WAM397" s="0"/>
      <c r="WAN397" s="0"/>
      <c r="WAO397" s="0"/>
      <c r="WAP397" s="0"/>
      <c r="WAQ397" s="0"/>
      <c r="WAR397" s="0"/>
      <c r="WAS397" s="0"/>
      <c r="WAT397" s="0"/>
      <c r="WAU397" s="0"/>
      <c r="WAV397" s="0"/>
      <c r="WAW397" s="0"/>
      <c r="WAX397" s="0"/>
      <c r="WAY397" s="0"/>
      <c r="WAZ397" s="0"/>
      <c r="WBA397" s="0"/>
      <c r="WBB397" s="0"/>
      <c r="WBC397" s="0"/>
      <c r="WBD397" s="0"/>
      <c r="WBE397" s="0"/>
      <c r="WBF397" s="0"/>
      <c r="WBG397" s="0"/>
      <c r="WBH397" s="0"/>
      <c r="WBI397" s="0"/>
      <c r="WBJ397" s="0"/>
      <c r="WBK397" s="0"/>
      <c r="WBL397" s="0"/>
      <c r="WBM397" s="0"/>
      <c r="WBN397" s="0"/>
      <c r="WBO397" s="0"/>
      <c r="WBP397" s="0"/>
      <c r="WBQ397" s="0"/>
      <c r="WBR397" s="0"/>
      <c r="WBS397" s="0"/>
      <c r="WBT397" s="0"/>
      <c r="WBU397" s="0"/>
      <c r="WBV397" s="0"/>
      <c r="WBW397" s="0"/>
      <c r="WBX397" s="0"/>
      <c r="WBY397" s="0"/>
      <c r="WBZ397" s="0"/>
      <c r="WCA397" s="0"/>
      <c r="WCB397" s="0"/>
      <c r="WCC397" s="0"/>
      <c r="WCD397" s="0"/>
      <c r="WCE397" s="0"/>
      <c r="WCF397" s="0"/>
      <c r="WCG397" s="0"/>
      <c r="WCH397" s="0"/>
      <c r="WCI397" s="0"/>
      <c r="WCJ397" s="0"/>
      <c r="WCK397" s="0"/>
      <c r="WCL397" s="0"/>
      <c r="WCM397" s="0"/>
      <c r="WCN397" s="0"/>
      <c r="WCO397" s="0"/>
      <c r="WCP397" s="0"/>
      <c r="WCQ397" s="0"/>
      <c r="WCR397" s="0"/>
      <c r="WCS397" s="0"/>
      <c r="WCT397" s="0"/>
      <c r="WCU397" s="0"/>
      <c r="WCV397" s="0"/>
      <c r="WCW397" s="0"/>
      <c r="WCX397" s="0"/>
      <c r="WCY397" s="0"/>
      <c r="WCZ397" s="0"/>
      <c r="WDA397" s="0"/>
      <c r="WDB397" s="0"/>
      <c r="WDC397" s="0"/>
      <c r="WDD397" s="0"/>
      <c r="WDE397" s="0"/>
      <c r="WDF397" s="0"/>
      <c r="WDG397" s="0"/>
      <c r="WDH397" s="0"/>
      <c r="WDI397" s="0"/>
      <c r="WDJ397" s="0"/>
      <c r="WDK397" s="0"/>
      <c r="WDL397" s="0"/>
      <c r="WDM397" s="0"/>
      <c r="WDN397" s="0"/>
      <c r="WDO397" s="0"/>
      <c r="WDP397" s="0"/>
      <c r="WDQ397" s="0"/>
      <c r="WDR397" s="0"/>
      <c r="WDS397" s="0"/>
      <c r="WDT397" s="0"/>
      <c r="WDU397" s="0"/>
      <c r="WDV397" s="0"/>
      <c r="WDW397" s="0"/>
      <c r="WDX397" s="0"/>
      <c r="WDY397" s="0"/>
      <c r="WDZ397" s="0"/>
      <c r="WEA397" s="0"/>
      <c r="WEB397" s="0"/>
      <c r="WEC397" s="0"/>
      <c r="WED397" s="0"/>
      <c r="WEE397" s="0"/>
      <c r="WEF397" s="0"/>
      <c r="WEG397" s="0"/>
      <c r="WEH397" s="0"/>
      <c r="WEI397" s="0"/>
      <c r="WEJ397" s="0"/>
      <c r="WEK397" s="0"/>
      <c r="WEL397" s="0"/>
      <c r="WEM397" s="0"/>
      <c r="WEN397" s="0"/>
      <c r="WEO397" s="0"/>
      <c r="WEP397" s="0"/>
      <c r="WEQ397" s="0"/>
      <c r="WER397" s="0"/>
      <c r="WES397" s="0"/>
      <c r="WET397" s="0"/>
      <c r="WEU397" s="0"/>
      <c r="WEV397" s="0"/>
      <c r="WEW397" s="0"/>
      <c r="WEX397" s="0"/>
      <c r="WEY397" s="0"/>
      <c r="WEZ397" s="0"/>
      <c r="WFA397" s="0"/>
      <c r="WFB397" s="0"/>
      <c r="WFC397" s="0"/>
      <c r="WFD397" s="0"/>
      <c r="WFE397" s="0"/>
      <c r="WFF397" s="0"/>
      <c r="WFG397" s="0"/>
      <c r="WFH397" s="0"/>
      <c r="WFI397" s="0"/>
      <c r="WFJ397" s="0"/>
      <c r="WFK397" s="0"/>
      <c r="WFL397" s="0"/>
      <c r="WFM397" s="0"/>
      <c r="WFN397" s="0"/>
      <c r="WFO397" s="0"/>
      <c r="WFP397" s="0"/>
      <c r="WFQ397" s="0"/>
      <c r="WFR397" s="0"/>
      <c r="WFS397" s="0"/>
      <c r="WFT397" s="0"/>
      <c r="WFU397" s="0"/>
      <c r="WFV397" s="0"/>
      <c r="WFW397" s="0"/>
      <c r="WFX397" s="0"/>
      <c r="WFY397" s="0"/>
      <c r="WFZ397" s="0"/>
      <c r="WGA397" s="0"/>
      <c r="WGB397" s="0"/>
      <c r="WGC397" s="0"/>
      <c r="WGD397" s="0"/>
      <c r="WGE397" s="0"/>
      <c r="WGF397" s="0"/>
      <c r="WGG397" s="0"/>
      <c r="WGH397" s="0"/>
      <c r="WGI397" s="0"/>
      <c r="WGJ397" s="0"/>
      <c r="WGK397" s="0"/>
      <c r="WGL397" s="0"/>
      <c r="WGM397" s="0"/>
      <c r="WGN397" s="0"/>
      <c r="WGO397" s="0"/>
      <c r="WGP397" s="0"/>
      <c r="WGQ397" s="0"/>
      <c r="WGR397" s="0"/>
      <c r="WGS397" s="0"/>
      <c r="WGT397" s="0"/>
      <c r="WGU397" s="0"/>
      <c r="WGV397" s="0"/>
      <c r="WGW397" s="0"/>
      <c r="WGX397" s="0"/>
      <c r="WGY397" s="0"/>
      <c r="WGZ397" s="0"/>
      <c r="WHA397" s="0"/>
      <c r="WHB397" s="0"/>
      <c r="WHC397" s="0"/>
      <c r="WHD397" s="0"/>
      <c r="WHE397" s="0"/>
      <c r="WHF397" s="0"/>
      <c r="WHG397" s="0"/>
      <c r="WHH397" s="0"/>
      <c r="WHI397" s="0"/>
      <c r="WHJ397" s="0"/>
      <c r="WHK397" s="0"/>
      <c r="WHL397" s="0"/>
      <c r="WHM397" s="0"/>
      <c r="WHN397" s="0"/>
      <c r="WHO397" s="0"/>
      <c r="WHP397" s="0"/>
      <c r="WHQ397" s="0"/>
      <c r="WHR397" s="0"/>
      <c r="WHS397" s="0"/>
      <c r="WHT397" s="0"/>
      <c r="WHU397" s="0"/>
      <c r="WHV397" s="0"/>
      <c r="WHW397" s="0"/>
      <c r="WHX397" s="0"/>
      <c r="WHY397" s="0"/>
      <c r="WHZ397" s="0"/>
      <c r="WIA397" s="0"/>
      <c r="WIB397" s="0"/>
      <c r="WIC397" s="0"/>
      <c r="WID397" s="0"/>
      <c r="WIE397" s="0"/>
      <c r="WIF397" s="0"/>
      <c r="WIG397" s="0"/>
      <c r="WIH397" s="0"/>
      <c r="WII397" s="0"/>
      <c r="WIJ397" s="0"/>
      <c r="WIK397" s="0"/>
      <c r="WIL397" s="0"/>
      <c r="WIM397" s="0"/>
      <c r="WIN397" s="0"/>
      <c r="WIO397" s="0"/>
      <c r="WIP397" s="0"/>
      <c r="WIQ397" s="0"/>
      <c r="WIR397" s="0"/>
      <c r="WIS397" s="0"/>
      <c r="WIT397" s="0"/>
      <c r="WIU397" s="0"/>
      <c r="WIV397" s="0"/>
      <c r="WIW397" s="0"/>
      <c r="WIX397" s="0"/>
      <c r="WIY397" s="0"/>
      <c r="WIZ397" s="0"/>
      <c r="WJA397" s="0"/>
      <c r="WJB397" s="0"/>
      <c r="WJC397" s="0"/>
      <c r="WJD397" s="0"/>
      <c r="WJE397" s="0"/>
      <c r="WJF397" s="0"/>
      <c r="WJG397" s="0"/>
      <c r="WJH397" s="0"/>
      <c r="WJI397" s="0"/>
      <c r="WJJ397" s="0"/>
      <c r="WJK397" s="0"/>
      <c r="WJL397" s="0"/>
      <c r="WJM397" s="0"/>
      <c r="WJN397" s="0"/>
      <c r="WJO397" s="0"/>
      <c r="WJP397" s="0"/>
      <c r="WJQ397" s="0"/>
      <c r="WJR397" s="0"/>
      <c r="WJS397" s="0"/>
      <c r="WJT397" s="0"/>
      <c r="WJU397" s="0"/>
      <c r="WJV397" s="0"/>
      <c r="WJW397" s="0"/>
      <c r="WJX397" s="0"/>
      <c r="WJY397" s="0"/>
      <c r="WJZ397" s="0"/>
      <c r="WKA397" s="0"/>
      <c r="WKB397" s="0"/>
      <c r="WKC397" s="0"/>
      <c r="WKD397" s="0"/>
      <c r="WKE397" s="0"/>
      <c r="WKF397" s="0"/>
      <c r="WKG397" s="0"/>
      <c r="WKH397" s="0"/>
      <c r="WKI397" s="0"/>
      <c r="WKJ397" s="0"/>
      <c r="WKK397" s="0"/>
      <c r="WKL397" s="0"/>
      <c r="WKM397" s="0"/>
      <c r="WKN397" s="0"/>
      <c r="WKO397" s="0"/>
      <c r="WKP397" s="0"/>
      <c r="WKQ397" s="0"/>
      <c r="WKR397" s="0"/>
      <c r="WKS397" s="0"/>
      <c r="WKT397" s="0"/>
      <c r="WKU397" s="0"/>
      <c r="WKV397" s="0"/>
      <c r="WKW397" s="0"/>
      <c r="WKX397" s="0"/>
      <c r="WKY397" s="0"/>
      <c r="WKZ397" s="0"/>
      <c r="WLA397" s="0"/>
      <c r="WLB397" s="0"/>
      <c r="WLC397" s="0"/>
      <c r="WLD397" s="0"/>
      <c r="WLE397" s="0"/>
      <c r="WLF397" s="0"/>
      <c r="WLG397" s="0"/>
      <c r="WLH397" s="0"/>
      <c r="WLI397" s="0"/>
      <c r="WLJ397" s="0"/>
      <c r="WLK397" s="0"/>
      <c r="WLL397" s="0"/>
      <c r="WLM397" s="0"/>
      <c r="WLN397" s="0"/>
      <c r="WLO397" s="0"/>
      <c r="WLP397" s="0"/>
      <c r="WLQ397" s="0"/>
      <c r="WLR397" s="0"/>
      <c r="WLS397" s="0"/>
      <c r="WLT397" s="0"/>
      <c r="WLU397" s="0"/>
      <c r="WLV397" s="0"/>
      <c r="WLW397" s="0"/>
      <c r="WLX397" s="0"/>
      <c r="WLY397" s="0"/>
      <c r="WLZ397" s="0"/>
      <c r="WMA397" s="0"/>
      <c r="WMB397" s="0"/>
      <c r="WMC397" s="0"/>
      <c r="WMD397" s="0"/>
      <c r="WME397" s="0"/>
      <c r="WMF397" s="0"/>
      <c r="WMG397" s="0"/>
      <c r="WMH397" s="0"/>
      <c r="WMI397" s="0"/>
      <c r="WMJ397" s="0"/>
      <c r="WMK397" s="0"/>
      <c r="WML397" s="0"/>
      <c r="WMM397" s="0"/>
      <c r="WMN397" s="0"/>
      <c r="WMO397" s="0"/>
      <c r="WMP397" s="0"/>
      <c r="WMQ397" s="0"/>
      <c r="WMR397" s="0"/>
      <c r="WMS397" s="0"/>
      <c r="WMT397" s="0"/>
      <c r="WMU397" s="0"/>
      <c r="WMV397" s="0"/>
      <c r="WMW397" s="0"/>
      <c r="WMX397" s="0"/>
      <c r="WMY397" s="0"/>
      <c r="WMZ397" s="0"/>
      <c r="WNA397" s="0"/>
      <c r="WNB397" s="0"/>
      <c r="WNC397" s="0"/>
      <c r="WND397" s="0"/>
      <c r="WNE397" s="0"/>
      <c r="WNF397" s="0"/>
      <c r="WNG397" s="0"/>
      <c r="WNH397" s="0"/>
      <c r="WNI397" s="0"/>
      <c r="WNJ397" s="0"/>
      <c r="WNK397" s="0"/>
      <c r="WNL397" s="0"/>
      <c r="WNM397" s="0"/>
      <c r="WNN397" s="0"/>
      <c r="WNO397" s="0"/>
      <c r="WNP397" s="0"/>
      <c r="WNQ397" s="0"/>
      <c r="WNR397" s="0"/>
      <c r="WNS397" s="0"/>
      <c r="WNT397" s="0"/>
      <c r="WNU397" s="0"/>
      <c r="WNV397" s="0"/>
      <c r="WNW397" s="0"/>
      <c r="WNX397" s="0"/>
      <c r="WNY397" s="0"/>
      <c r="WNZ397" s="0"/>
      <c r="WOA397" s="0"/>
      <c r="WOB397" s="0"/>
      <c r="WOC397" s="0"/>
      <c r="WOD397" s="0"/>
      <c r="WOE397" s="0"/>
      <c r="WOF397" s="0"/>
      <c r="WOG397" s="0"/>
      <c r="WOH397" s="0"/>
      <c r="WOI397" s="0"/>
      <c r="WOJ397" s="0"/>
      <c r="WOK397" s="0"/>
      <c r="WOL397" s="0"/>
      <c r="WOM397" s="0"/>
      <c r="WON397" s="0"/>
      <c r="WOO397" s="0"/>
      <c r="WOP397" s="0"/>
      <c r="WOQ397" s="0"/>
      <c r="WOR397" s="0"/>
      <c r="WOS397" s="0"/>
      <c r="WOT397" s="0"/>
      <c r="WOU397" s="0"/>
      <c r="WOV397" s="0"/>
      <c r="WOW397" s="0"/>
      <c r="WOX397" s="0"/>
      <c r="WOY397" s="0"/>
      <c r="WOZ397" s="0"/>
      <c r="WPA397" s="0"/>
      <c r="WPB397" s="0"/>
      <c r="WPC397" s="0"/>
      <c r="WPD397" s="0"/>
      <c r="WPE397" s="0"/>
      <c r="WPF397" s="0"/>
      <c r="WPG397" s="0"/>
      <c r="WPH397" s="0"/>
      <c r="WPI397" s="0"/>
      <c r="WPJ397" s="0"/>
      <c r="WPK397" s="0"/>
      <c r="WPL397" s="0"/>
      <c r="WPM397" s="0"/>
      <c r="WPN397" s="0"/>
      <c r="WPO397" s="0"/>
      <c r="WPP397" s="0"/>
      <c r="WPQ397" s="0"/>
      <c r="WPR397" s="0"/>
      <c r="WPS397" s="0"/>
      <c r="WPT397" s="0"/>
      <c r="WPU397" s="0"/>
      <c r="WPV397" s="0"/>
      <c r="WPW397" s="0"/>
      <c r="WPX397" s="0"/>
      <c r="WPY397" s="0"/>
      <c r="WPZ397" s="0"/>
      <c r="WQA397" s="0"/>
      <c r="WQB397" s="0"/>
      <c r="WQC397" s="0"/>
      <c r="WQD397" s="0"/>
      <c r="WQE397" s="0"/>
      <c r="WQF397" s="0"/>
      <c r="WQG397" s="0"/>
      <c r="WQH397" s="0"/>
      <c r="WQI397" s="0"/>
      <c r="WQJ397" s="0"/>
      <c r="WQK397" s="0"/>
      <c r="WQL397" s="0"/>
      <c r="WQM397" s="0"/>
      <c r="WQN397" s="0"/>
      <c r="WQO397" s="0"/>
      <c r="WQP397" s="0"/>
      <c r="WQQ397" s="0"/>
      <c r="WQR397" s="0"/>
      <c r="WQS397" s="0"/>
      <c r="WQT397" s="0"/>
      <c r="WQU397" s="0"/>
      <c r="WQV397" s="0"/>
      <c r="WQW397" s="0"/>
      <c r="WQX397" s="0"/>
      <c r="WQY397" s="0"/>
      <c r="WQZ397" s="0"/>
      <c r="WRA397" s="0"/>
      <c r="WRB397" s="0"/>
      <c r="WRC397" s="0"/>
      <c r="WRD397" s="0"/>
      <c r="WRE397" s="0"/>
      <c r="WRF397" s="0"/>
      <c r="WRG397" s="0"/>
      <c r="WRH397" s="0"/>
      <c r="WRI397" s="0"/>
      <c r="WRJ397" s="0"/>
      <c r="WRK397" s="0"/>
      <c r="WRL397" s="0"/>
      <c r="WRM397" s="0"/>
      <c r="WRN397" s="0"/>
      <c r="WRO397" s="0"/>
      <c r="WRP397" s="0"/>
      <c r="WRQ397" s="0"/>
      <c r="WRR397" s="0"/>
      <c r="WRS397" s="0"/>
      <c r="WRT397" s="0"/>
      <c r="WRU397" s="0"/>
      <c r="WRV397" s="0"/>
      <c r="WRW397" s="0"/>
      <c r="WRX397" s="0"/>
      <c r="WRY397" s="0"/>
      <c r="WRZ397" s="0"/>
      <c r="WSA397" s="0"/>
      <c r="WSB397" s="0"/>
      <c r="WSC397" s="0"/>
      <c r="WSD397" s="0"/>
      <c r="WSE397" s="0"/>
      <c r="WSF397" s="0"/>
      <c r="WSG397" s="0"/>
      <c r="WSH397" s="0"/>
      <c r="WSI397" s="0"/>
      <c r="WSJ397" s="0"/>
      <c r="WSK397" s="0"/>
      <c r="WSL397" s="0"/>
      <c r="WSM397" s="0"/>
      <c r="WSN397" s="0"/>
      <c r="WSO397" s="0"/>
      <c r="WSP397" s="0"/>
      <c r="WSQ397" s="0"/>
      <c r="WSR397" s="0"/>
      <c r="WSS397" s="0"/>
      <c r="WST397" s="0"/>
      <c r="WSU397" s="0"/>
      <c r="WSV397" s="0"/>
      <c r="WSW397" s="0"/>
      <c r="WSX397" s="0"/>
      <c r="WSY397" s="0"/>
      <c r="WSZ397" s="0"/>
      <c r="WTA397" s="0"/>
      <c r="WTB397" s="0"/>
      <c r="WTC397" s="0"/>
      <c r="WTD397" s="0"/>
      <c r="WTE397" s="0"/>
      <c r="WTF397" s="0"/>
      <c r="WTG397" s="0"/>
      <c r="WTH397" s="0"/>
      <c r="WTI397" s="0"/>
      <c r="WTJ397" s="0"/>
      <c r="WTK397" s="0"/>
      <c r="WTL397" s="0"/>
      <c r="WTM397" s="0"/>
      <c r="WTN397" s="0"/>
      <c r="WTO397" s="0"/>
      <c r="WTP397" s="0"/>
      <c r="WTQ397" s="0"/>
      <c r="WTR397" s="0"/>
      <c r="WTS397" s="0"/>
      <c r="WTT397" s="0"/>
      <c r="WTU397" s="0"/>
      <c r="WTV397" s="0"/>
      <c r="WTW397" s="0"/>
      <c r="WTX397" s="0"/>
      <c r="WTY397" s="0"/>
      <c r="WTZ397" s="0"/>
      <c r="WUA397" s="0"/>
      <c r="WUB397" s="0"/>
      <c r="WUC397" s="0"/>
      <c r="WUD397" s="0"/>
      <c r="WUE397" s="0"/>
      <c r="WUF397" s="0"/>
      <c r="WUG397" s="0"/>
      <c r="WUH397" s="0"/>
      <c r="WUI397" s="0"/>
      <c r="WUJ397" s="0"/>
      <c r="WUK397" s="0"/>
      <c r="WUL397" s="0"/>
      <c r="WUM397" s="0"/>
      <c r="WUN397" s="0"/>
      <c r="WUO397" s="0"/>
      <c r="WUP397" s="0"/>
      <c r="WUQ397" s="0"/>
      <c r="WUR397" s="0"/>
      <c r="WUS397" s="0"/>
      <c r="WUT397" s="0"/>
      <c r="WUU397" s="0"/>
      <c r="WUV397" s="0"/>
      <c r="WUW397" s="0"/>
      <c r="WUX397" s="0"/>
      <c r="WUY397" s="0"/>
      <c r="WUZ397" s="0"/>
      <c r="WVA397" s="0"/>
      <c r="WVB397" s="0"/>
      <c r="WVC397" s="0"/>
      <c r="WVD397" s="0"/>
      <c r="WVE397" s="0"/>
      <c r="WVF397" s="0"/>
      <c r="WVG397" s="0"/>
      <c r="WVH397" s="0"/>
      <c r="WVI397" s="0"/>
      <c r="WVJ397" s="0"/>
      <c r="WVK397" s="0"/>
      <c r="WVL397" s="0"/>
      <c r="WVM397" s="0"/>
      <c r="WVN397" s="0"/>
      <c r="WVO397" s="0"/>
      <c r="WVP397" s="0"/>
      <c r="WVQ397" s="0"/>
      <c r="WVR397" s="0"/>
      <c r="WVS397" s="0"/>
      <c r="WVT397" s="0"/>
      <c r="WVU397" s="0"/>
      <c r="WVV397" s="0"/>
      <c r="WVW397" s="0"/>
      <c r="WVX397" s="0"/>
      <c r="WVY397" s="0"/>
      <c r="WVZ397" s="0"/>
      <c r="WWA397" s="0"/>
      <c r="WWB397" s="0"/>
      <c r="WWC397" s="0"/>
      <c r="WWD397" s="0"/>
      <c r="WWE397" s="0"/>
      <c r="WWF397" s="0"/>
      <c r="WWG397" s="0"/>
      <c r="WWH397" s="0"/>
      <c r="WWI397" s="0"/>
      <c r="WWJ397" s="0"/>
      <c r="WWK397" s="0"/>
      <c r="WWL397" s="0"/>
      <c r="WWM397" s="0"/>
      <c r="WWN397" s="0"/>
      <c r="WWO397" s="0"/>
      <c r="WWP397" s="0"/>
      <c r="WWQ397" s="0"/>
      <c r="WWR397" s="0"/>
      <c r="WWS397" s="0"/>
      <c r="WWT397" s="0"/>
      <c r="WWU397" s="0"/>
      <c r="WWV397" s="0"/>
      <c r="WWW397" s="0"/>
      <c r="WWX397" s="0"/>
      <c r="WWY397" s="0"/>
      <c r="WWZ397" s="0"/>
      <c r="WXA397" s="0"/>
      <c r="WXB397" s="0"/>
      <c r="WXC397" s="0"/>
      <c r="WXD397" s="0"/>
      <c r="WXE397" s="0"/>
      <c r="WXF397" s="0"/>
      <c r="WXG397" s="0"/>
      <c r="WXH397" s="0"/>
      <c r="WXI397" s="0"/>
      <c r="WXJ397" s="0"/>
      <c r="WXK397" s="0"/>
      <c r="WXL397" s="0"/>
      <c r="WXM397" s="0"/>
      <c r="WXN397" s="0"/>
      <c r="WXO397" s="0"/>
      <c r="WXP397" s="0"/>
      <c r="WXQ397" s="0"/>
      <c r="WXR397" s="0"/>
      <c r="WXS397" s="0"/>
      <c r="WXT397" s="0"/>
      <c r="WXU397" s="0"/>
      <c r="WXV397" s="0"/>
      <c r="WXW397" s="0"/>
      <c r="WXX397" s="0"/>
      <c r="WXY397" s="0"/>
      <c r="WXZ397" s="0"/>
      <c r="WYA397" s="0"/>
      <c r="WYB397" s="0"/>
      <c r="WYC397" s="0"/>
      <c r="WYD397" s="0"/>
      <c r="WYE397" s="0"/>
      <c r="WYF397" s="0"/>
      <c r="WYG397" s="0"/>
      <c r="WYH397" s="0"/>
      <c r="WYI397" s="0"/>
      <c r="WYJ397" s="0"/>
      <c r="WYK397" s="0"/>
      <c r="WYL397" s="0"/>
      <c r="WYM397" s="0"/>
      <c r="WYN397" s="0"/>
      <c r="WYO397" s="0"/>
      <c r="WYP397" s="0"/>
      <c r="WYQ397" s="0"/>
      <c r="WYR397" s="0"/>
      <c r="WYS397" s="0"/>
      <c r="WYT397" s="0"/>
      <c r="WYU397" s="0"/>
      <c r="WYV397" s="0"/>
      <c r="WYW397" s="0"/>
      <c r="WYX397" s="0"/>
      <c r="WYY397" s="0"/>
      <c r="WYZ397" s="0"/>
      <c r="WZA397" s="0"/>
      <c r="WZB397" s="0"/>
      <c r="WZC397" s="0"/>
      <c r="WZD397" s="0"/>
      <c r="WZE397" s="0"/>
      <c r="WZF397" s="0"/>
      <c r="WZG397" s="0"/>
      <c r="WZH397" s="0"/>
      <c r="WZI397" s="0"/>
      <c r="WZJ397" s="0"/>
      <c r="WZK397" s="0"/>
      <c r="WZL397" s="0"/>
      <c r="WZM397" s="0"/>
      <c r="WZN397" s="0"/>
      <c r="WZO397" s="0"/>
      <c r="WZP397" s="0"/>
      <c r="WZQ397" s="0"/>
      <c r="WZR397" s="0"/>
      <c r="WZS397" s="0"/>
      <c r="WZT397" s="0"/>
      <c r="WZU397" s="0"/>
      <c r="WZV397" s="0"/>
      <c r="WZW397" s="0"/>
      <c r="WZX397" s="0"/>
      <c r="WZY397" s="0"/>
      <c r="WZZ397" s="0"/>
      <c r="XAA397" s="0"/>
      <c r="XAB397" s="0"/>
      <c r="XAC397" s="0"/>
      <c r="XAD397" s="0"/>
      <c r="XAE397" s="0"/>
      <c r="XAF397" s="0"/>
      <c r="XAG397" s="0"/>
      <c r="XAH397" s="0"/>
      <c r="XAI397" s="0"/>
      <c r="XAJ397" s="0"/>
      <c r="XAK397" s="0"/>
      <c r="XAL397" s="0"/>
      <c r="XAM397" s="0"/>
      <c r="XAN397" s="0"/>
      <c r="XAO397" s="0"/>
      <c r="XAP397" s="0"/>
      <c r="XAQ397" s="0"/>
      <c r="XAR397" s="0"/>
      <c r="XAS397" s="0"/>
      <c r="XAT397" s="0"/>
      <c r="XAU397" s="0"/>
      <c r="XAV397" s="0"/>
      <c r="XAW397" s="0"/>
      <c r="XAX397" s="0"/>
      <c r="XAY397" s="0"/>
      <c r="XAZ397" s="0"/>
      <c r="XBA397" s="0"/>
      <c r="XBB397" s="0"/>
      <c r="XBC397" s="0"/>
      <c r="XBD397" s="0"/>
      <c r="XBE397" s="0"/>
      <c r="XBF397" s="0"/>
      <c r="XBG397" s="0"/>
      <c r="XBH397" s="0"/>
      <c r="XBI397" s="0"/>
      <c r="XBJ397" s="0"/>
      <c r="XBK397" s="0"/>
      <c r="XBL397" s="0"/>
      <c r="XBM397" s="0"/>
      <c r="XBN397" s="0"/>
      <c r="XBO397" s="0"/>
      <c r="XBP397" s="0"/>
      <c r="XBQ397" s="0"/>
      <c r="XBR397" s="0"/>
      <c r="XBS397" s="0"/>
      <c r="XBT397" s="0"/>
      <c r="XBU397" s="0"/>
      <c r="XBV397" s="0"/>
      <c r="XBW397" s="0"/>
      <c r="XBX397" s="0"/>
      <c r="XBY397" s="0"/>
      <c r="XBZ397" s="0"/>
      <c r="XCA397" s="0"/>
      <c r="XCB397" s="0"/>
      <c r="XCC397" s="0"/>
      <c r="XCD397" s="0"/>
      <c r="XCE397" s="0"/>
      <c r="XCF397" s="0"/>
      <c r="XCG397" s="0"/>
      <c r="XCH397" s="0"/>
      <c r="XCI397" s="0"/>
      <c r="XCJ397" s="0"/>
      <c r="XCK397" s="0"/>
      <c r="XCL397" s="0"/>
      <c r="XCM397" s="0"/>
      <c r="XCN397" s="0"/>
      <c r="XCO397" s="0"/>
      <c r="XCP397" s="0"/>
      <c r="XCQ397" s="0"/>
      <c r="XCR397" s="0"/>
      <c r="XCS397" s="0"/>
      <c r="XCT397" s="0"/>
      <c r="XCU397" s="0"/>
      <c r="XCV397" s="0"/>
      <c r="XCW397" s="0"/>
      <c r="XCX397" s="0"/>
      <c r="XCY397" s="0"/>
      <c r="XCZ397" s="0"/>
      <c r="XDA397" s="0"/>
      <c r="XDB397" s="0"/>
      <c r="XDC397" s="0"/>
      <c r="XDD397" s="0"/>
      <c r="XDE397" s="0"/>
      <c r="XDF397" s="0"/>
      <c r="XDG397" s="0"/>
      <c r="XDH397" s="0"/>
      <c r="XDI397" s="0"/>
      <c r="XDJ397" s="0"/>
      <c r="XDK397" s="0"/>
      <c r="XDL397" s="0"/>
      <c r="XDM397" s="0"/>
      <c r="XDN397" s="0"/>
      <c r="XDO397" s="0"/>
      <c r="XDP397" s="0"/>
      <c r="XDQ397" s="0"/>
      <c r="XDR397" s="0"/>
      <c r="XDS397" s="0"/>
      <c r="XDT397" s="0"/>
      <c r="XDU397" s="0"/>
      <c r="XDV397" s="0"/>
      <c r="XDW397" s="0"/>
      <c r="XDX397" s="0"/>
      <c r="XDY397" s="0"/>
      <c r="XDZ397" s="0"/>
      <c r="XEA397" s="0"/>
      <c r="XEB397" s="0"/>
      <c r="XEC397" s="0"/>
      <c r="XED397" s="0"/>
      <c r="XEE397" s="0"/>
      <c r="XEF397" s="0"/>
      <c r="XEG397" s="0"/>
      <c r="XEH397" s="0"/>
      <c r="XEI397" s="0"/>
      <c r="XEJ397" s="0"/>
      <c r="XEK397" s="0"/>
      <c r="XEL397" s="0"/>
      <c r="XEM397" s="0"/>
      <c r="XEN397" s="0"/>
      <c r="XEO397" s="0"/>
      <c r="XEP397" s="0"/>
      <c r="XEQ397" s="0"/>
      <c r="XER397" s="0"/>
      <c r="XES397" s="0"/>
      <c r="XET397" s="0"/>
      <c r="XEU397" s="0"/>
      <c r="XEV397" s="0"/>
      <c r="XEW397" s="0"/>
      <c r="XEX397" s="0"/>
      <c r="XEY397" s="0"/>
      <c r="XEZ397" s="0"/>
      <c r="XFA397" s="0"/>
      <c r="XFB397" s="0"/>
      <c r="XFC397" s="0"/>
      <c r="XFD397" s="0"/>
    </row>
    <row r="398" customFormat="false" ht="15" hidden="false" customHeight="true" outlineLevel="0" collapsed="false">
      <c r="B398" s="14"/>
      <c r="C398" s="226"/>
      <c r="D398" s="227"/>
      <c r="E398" s="228"/>
      <c r="F398" s="228"/>
      <c r="G398" s="228"/>
      <c r="H398" s="0"/>
      <c r="I398" s="0"/>
      <c r="J398" s="0"/>
      <c r="K398" s="0"/>
      <c r="L398" s="0"/>
      <c r="M398" s="0"/>
      <c r="N398" s="0"/>
      <c r="O398" s="0"/>
      <c r="P398" s="0"/>
      <c r="Q398" s="0"/>
      <c r="R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c r="AMK398" s="0"/>
      <c r="AML398" s="0"/>
      <c r="AMM398" s="0"/>
      <c r="AMN398" s="0"/>
      <c r="AMO398" s="0"/>
      <c r="AMP398" s="0"/>
      <c r="AMQ398" s="0"/>
      <c r="AMR398" s="0"/>
      <c r="AMS398" s="0"/>
      <c r="AMT398" s="0"/>
      <c r="AMU398" s="0"/>
      <c r="AMV398" s="0"/>
      <c r="AMW398" s="0"/>
      <c r="AMX398" s="0"/>
      <c r="AMY398" s="0"/>
      <c r="AMZ398" s="0"/>
      <c r="ANA398" s="0"/>
      <c r="ANB398" s="0"/>
      <c r="ANC398" s="0"/>
      <c r="AND398" s="0"/>
      <c r="ANE398" s="0"/>
      <c r="ANF398" s="0"/>
      <c r="ANG398" s="0"/>
      <c r="ANH398" s="0"/>
      <c r="ANI398" s="0"/>
      <c r="ANJ398" s="0"/>
      <c r="ANK398" s="0"/>
      <c r="ANL398" s="0"/>
      <c r="ANM398" s="0"/>
      <c r="ANN398" s="0"/>
      <c r="ANO398" s="0"/>
      <c r="ANP398" s="0"/>
      <c r="ANQ398" s="0"/>
      <c r="ANR398" s="0"/>
      <c r="ANS398" s="0"/>
      <c r="ANT398" s="0"/>
      <c r="ANU398" s="0"/>
      <c r="ANV398" s="0"/>
      <c r="ANW398" s="0"/>
      <c r="ANX398" s="0"/>
      <c r="ANY398" s="0"/>
      <c r="ANZ398" s="0"/>
      <c r="AOA398" s="0"/>
      <c r="AOB398" s="0"/>
      <c r="AOC398" s="0"/>
      <c r="AOD398" s="0"/>
      <c r="AOE398" s="0"/>
      <c r="AOF398" s="0"/>
      <c r="AOG398" s="0"/>
      <c r="AOH398" s="0"/>
      <c r="AOI398" s="0"/>
      <c r="AOJ398" s="0"/>
      <c r="AOK398" s="0"/>
      <c r="AOL398" s="0"/>
      <c r="AOM398" s="0"/>
      <c r="AON398" s="0"/>
      <c r="AOO398" s="0"/>
      <c r="AOP398" s="0"/>
      <c r="AOQ398" s="0"/>
      <c r="AOR398" s="0"/>
      <c r="AOS398" s="0"/>
      <c r="AOT398" s="0"/>
      <c r="AOU398" s="0"/>
      <c r="AOV398" s="0"/>
      <c r="AOW398" s="0"/>
      <c r="AOX398" s="0"/>
      <c r="AOY398" s="0"/>
      <c r="AOZ398" s="0"/>
      <c r="APA398" s="0"/>
      <c r="APB398" s="0"/>
      <c r="APC398" s="0"/>
      <c r="APD398" s="0"/>
      <c r="APE398" s="0"/>
      <c r="APF398" s="0"/>
      <c r="APG398" s="0"/>
      <c r="APH398" s="0"/>
      <c r="API398" s="0"/>
      <c r="APJ398" s="0"/>
      <c r="APK398" s="0"/>
      <c r="APL398" s="0"/>
      <c r="APM398" s="0"/>
      <c r="APN398" s="0"/>
      <c r="APO398" s="0"/>
      <c r="APP398" s="0"/>
      <c r="APQ398" s="0"/>
      <c r="APR398" s="0"/>
      <c r="APS398" s="0"/>
      <c r="APT398" s="0"/>
      <c r="APU398" s="0"/>
      <c r="APV398" s="0"/>
      <c r="APW398" s="0"/>
      <c r="APX398" s="0"/>
      <c r="APY398" s="0"/>
      <c r="APZ398" s="0"/>
      <c r="AQA398" s="0"/>
      <c r="AQB398" s="0"/>
      <c r="AQC398" s="0"/>
      <c r="AQD398" s="0"/>
      <c r="AQE398" s="0"/>
      <c r="AQF398" s="0"/>
      <c r="AQG398" s="0"/>
      <c r="AQH398" s="0"/>
      <c r="AQI398" s="0"/>
      <c r="AQJ398" s="0"/>
      <c r="AQK398" s="0"/>
      <c r="AQL398" s="0"/>
      <c r="AQM398" s="0"/>
      <c r="AQN398" s="0"/>
      <c r="AQO398" s="0"/>
      <c r="AQP398" s="0"/>
      <c r="AQQ398" s="0"/>
      <c r="AQR398" s="0"/>
      <c r="AQS398" s="0"/>
      <c r="AQT398" s="0"/>
      <c r="AQU398" s="0"/>
      <c r="AQV398" s="0"/>
      <c r="AQW398" s="0"/>
      <c r="AQX398" s="0"/>
      <c r="AQY398" s="0"/>
      <c r="AQZ398" s="0"/>
      <c r="ARA398" s="0"/>
      <c r="ARB398" s="0"/>
      <c r="ARC398" s="0"/>
      <c r="ARD398" s="0"/>
      <c r="ARE398" s="0"/>
      <c r="ARF398" s="0"/>
      <c r="ARG398" s="0"/>
      <c r="ARH398" s="0"/>
      <c r="ARI398" s="0"/>
      <c r="ARJ398" s="0"/>
      <c r="ARK398" s="0"/>
      <c r="ARL398" s="0"/>
      <c r="ARM398" s="0"/>
      <c r="ARN398" s="0"/>
      <c r="ARO398" s="0"/>
      <c r="ARP398" s="0"/>
      <c r="ARQ398" s="0"/>
      <c r="ARR398" s="0"/>
      <c r="ARS398" s="0"/>
      <c r="ART398" s="0"/>
      <c r="ARU398" s="0"/>
      <c r="ARV398" s="0"/>
      <c r="ARW398" s="0"/>
      <c r="ARX398" s="0"/>
      <c r="ARY398" s="0"/>
      <c r="ARZ398" s="0"/>
      <c r="ASA398" s="0"/>
      <c r="ASB398" s="0"/>
      <c r="ASC398" s="0"/>
      <c r="ASD398" s="0"/>
      <c r="ASE398" s="0"/>
      <c r="ASF398" s="0"/>
      <c r="ASG398" s="0"/>
      <c r="ASH398" s="0"/>
      <c r="ASI398" s="0"/>
      <c r="ASJ398" s="0"/>
      <c r="ASK398" s="0"/>
      <c r="ASL398" s="0"/>
      <c r="ASM398" s="0"/>
      <c r="ASN398" s="0"/>
      <c r="ASO398" s="0"/>
      <c r="ASP398" s="0"/>
      <c r="ASQ398" s="0"/>
      <c r="ASR398" s="0"/>
      <c r="ASS398" s="0"/>
      <c r="AST398" s="0"/>
      <c r="ASU398" s="0"/>
      <c r="ASV398" s="0"/>
      <c r="ASW398" s="0"/>
      <c r="ASX398" s="0"/>
      <c r="ASY398" s="0"/>
      <c r="ASZ398" s="0"/>
      <c r="ATA398" s="0"/>
      <c r="ATB398" s="0"/>
      <c r="ATC398" s="0"/>
      <c r="ATD398" s="0"/>
      <c r="ATE398" s="0"/>
      <c r="ATF398" s="0"/>
      <c r="ATG398" s="0"/>
      <c r="ATH398" s="0"/>
      <c r="ATI398" s="0"/>
      <c r="ATJ398" s="0"/>
      <c r="ATK398" s="0"/>
      <c r="ATL398" s="0"/>
      <c r="ATM398" s="0"/>
      <c r="ATN398" s="0"/>
      <c r="ATO398" s="0"/>
      <c r="ATP398" s="0"/>
      <c r="ATQ398" s="0"/>
      <c r="ATR398" s="0"/>
      <c r="ATS398" s="0"/>
      <c r="ATT398" s="0"/>
      <c r="ATU398" s="0"/>
      <c r="ATV398" s="0"/>
      <c r="ATW398" s="0"/>
      <c r="ATX398" s="0"/>
      <c r="ATY398" s="0"/>
      <c r="ATZ398" s="0"/>
      <c r="AUA398" s="0"/>
      <c r="AUB398" s="0"/>
      <c r="AUC398" s="0"/>
      <c r="AUD398" s="0"/>
      <c r="AUE398" s="0"/>
      <c r="AUF398" s="0"/>
      <c r="AUG398" s="0"/>
      <c r="AUH398" s="0"/>
      <c r="AUI398" s="0"/>
      <c r="AUJ398" s="0"/>
      <c r="AUK398" s="0"/>
      <c r="AUL398" s="0"/>
      <c r="AUM398" s="0"/>
      <c r="AUN398" s="0"/>
      <c r="AUO398" s="0"/>
      <c r="AUP398" s="0"/>
      <c r="AUQ398" s="0"/>
      <c r="AUR398" s="0"/>
      <c r="AUS398" s="0"/>
      <c r="AUT398" s="0"/>
      <c r="AUU398" s="0"/>
      <c r="AUV398" s="0"/>
      <c r="AUW398" s="0"/>
      <c r="AUX398" s="0"/>
      <c r="AUY398" s="0"/>
      <c r="AUZ398" s="0"/>
      <c r="AVA398" s="0"/>
      <c r="AVB398" s="0"/>
      <c r="AVC398" s="0"/>
      <c r="AVD398" s="0"/>
      <c r="AVE398" s="0"/>
      <c r="AVF398" s="0"/>
      <c r="AVG398" s="0"/>
      <c r="AVH398" s="0"/>
      <c r="AVI398" s="0"/>
      <c r="AVJ398" s="0"/>
      <c r="AVK398" s="0"/>
      <c r="AVL398" s="0"/>
      <c r="AVM398" s="0"/>
      <c r="AVN398" s="0"/>
      <c r="AVO398" s="0"/>
      <c r="AVP398" s="0"/>
      <c r="AVQ398" s="0"/>
      <c r="AVR398" s="0"/>
      <c r="AVS398" s="0"/>
      <c r="AVT398" s="0"/>
      <c r="AVU398" s="0"/>
      <c r="AVV398" s="0"/>
      <c r="AVW398" s="0"/>
      <c r="AVX398" s="0"/>
      <c r="AVY398" s="0"/>
      <c r="AVZ398" s="0"/>
      <c r="AWA398" s="0"/>
      <c r="AWB398" s="0"/>
      <c r="AWC398" s="0"/>
      <c r="AWD398" s="0"/>
      <c r="AWE398" s="0"/>
      <c r="AWF398" s="0"/>
      <c r="AWG398" s="0"/>
      <c r="AWH398" s="0"/>
      <c r="AWI398" s="0"/>
      <c r="AWJ398" s="0"/>
      <c r="AWK398" s="0"/>
      <c r="AWL398" s="0"/>
      <c r="AWM398" s="0"/>
      <c r="AWN398" s="0"/>
      <c r="AWO398" s="0"/>
      <c r="AWP398" s="0"/>
      <c r="AWQ398" s="0"/>
      <c r="AWR398" s="0"/>
      <c r="AWS398" s="0"/>
      <c r="AWT398" s="0"/>
      <c r="AWU398" s="0"/>
      <c r="AWV398" s="0"/>
      <c r="AWW398" s="0"/>
      <c r="AWX398" s="0"/>
      <c r="AWY398" s="0"/>
      <c r="AWZ398" s="0"/>
      <c r="AXA398" s="0"/>
      <c r="AXB398" s="0"/>
      <c r="AXC398" s="0"/>
      <c r="AXD398" s="0"/>
      <c r="AXE398" s="0"/>
      <c r="AXF398" s="0"/>
      <c r="AXG398" s="0"/>
      <c r="AXH398" s="0"/>
      <c r="AXI398" s="0"/>
      <c r="AXJ398" s="0"/>
      <c r="AXK398" s="0"/>
      <c r="AXL398" s="0"/>
      <c r="AXM398" s="0"/>
      <c r="AXN398" s="0"/>
      <c r="AXO398" s="0"/>
      <c r="AXP398" s="0"/>
      <c r="AXQ398" s="0"/>
      <c r="AXR398" s="0"/>
      <c r="AXS398" s="0"/>
      <c r="AXT398" s="0"/>
      <c r="AXU398" s="0"/>
      <c r="AXV398" s="0"/>
      <c r="AXW398" s="0"/>
      <c r="AXX398" s="0"/>
      <c r="AXY398" s="0"/>
      <c r="AXZ398" s="0"/>
      <c r="AYA398" s="0"/>
      <c r="AYB398" s="0"/>
      <c r="AYC398" s="0"/>
      <c r="AYD398" s="0"/>
      <c r="AYE398" s="0"/>
      <c r="AYF398" s="0"/>
      <c r="AYG398" s="0"/>
      <c r="AYH398" s="0"/>
      <c r="AYI398" s="0"/>
      <c r="AYJ398" s="0"/>
      <c r="AYK398" s="0"/>
      <c r="AYL398" s="0"/>
      <c r="AYM398" s="0"/>
      <c r="AYN398" s="0"/>
      <c r="AYO398" s="0"/>
      <c r="AYP398" s="0"/>
      <c r="AYQ398" s="0"/>
      <c r="AYR398" s="0"/>
      <c r="AYS398" s="0"/>
      <c r="AYT398" s="0"/>
      <c r="AYU398" s="0"/>
      <c r="AYV398" s="0"/>
      <c r="AYW398" s="0"/>
      <c r="AYX398" s="0"/>
      <c r="AYY398" s="0"/>
      <c r="AYZ398" s="0"/>
      <c r="AZA398" s="0"/>
      <c r="AZB398" s="0"/>
      <c r="AZC398" s="0"/>
      <c r="AZD398" s="0"/>
      <c r="AZE398" s="0"/>
      <c r="AZF398" s="0"/>
      <c r="AZG398" s="0"/>
      <c r="AZH398" s="0"/>
      <c r="AZI398" s="0"/>
      <c r="AZJ398" s="0"/>
      <c r="AZK398" s="0"/>
      <c r="AZL398" s="0"/>
      <c r="AZM398" s="0"/>
      <c r="AZN398" s="0"/>
      <c r="AZO398" s="0"/>
      <c r="AZP398" s="0"/>
      <c r="AZQ398" s="0"/>
      <c r="AZR398" s="0"/>
      <c r="AZS398" s="0"/>
      <c r="AZT398" s="0"/>
      <c r="AZU398" s="0"/>
      <c r="AZV398" s="0"/>
      <c r="AZW398" s="0"/>
      <c r="AZX398" s="0"/>
      <c r="AZY398" s="0"/>
      <c r="AZZ398" s="0"/>
      <c r="BAA398" s="0"/>
      <c r="BAB398" s="0"/>
      <c r="BAC398" s="0"/>
      <c r="BAD398" s="0"/>
      <c r="BAE398" s="0"/>
      <c r="BAF398" s="0"/>
      <c r="BAG398" s="0"/>
      <c r="BAH398" s="0"/>
      <c r="BAI398" s="0"/>
      <c r="BAJ398" s="0"/>
      <c r="BAK398" s="0"/>
      <c r="BAL398" s="0"/>
      <c r="BAM398" s="0"/>
      <c r="BAN398" s="0"/>
      <c r="BAO398" s="0"/>
      <c r="BAP398" s="0"/>
      <c r="BAQ398" s="0"/>
      <c r="BAR398" s="0"/>
      <c r="BAS398" s="0"/>
      <c r="BAT398" s="0"/>
      <c r="BAU398" s="0"/>
      <c r="BAV398" s="0"/>
      <c r="BAW398" s="0"/>
      <c r="BAX398" s="0"/>
      <c r="BAY398" s="0"/>
      <c r="BAZ398" s="0"/>
      <c r="BBA398" s="0"/>
      <c r="BBB398" s="0"/>
      <c r="BBC398" s="0"/>
      <c r="BBD398" s="0"/>
      <c r="BBE398" s="0"/>
      <c r="BBF398" s="0"/>
      <c r="BBG398" s="0"/>
      <c r="BBH398" s="0"/>
      <c r="BBI398" s="0"/>
      <c r="BBJ398" s="0"/>
      <c r="BBK398" s="0"/>
      <c r="BBL398" s="0"/>
      <c r="BBM398" s="0"/>
      <c r="BBN398" s="0"/>
      <c r="BBO398" s="0"/>
      <c r="BBP398" s="0"/>
      <c r="BBQ398" s="0"/>
      <c r="BBR398" s="0"/>
      <c r="BBS398" s="0"/>
      <c r="BBT398" s="0"/>
      <c r="BBU398" s="0"/>
      <c r="BBV398" s="0"/>
      <c r="BBW398" s="0"/>
      <c r="BBX398" s="0"/>
      <c r="BBY398" s="0"/>
      <c r="BBZ398" s="0"/>
      <c r="BCA398" s="0"/>
      <c r="BCB398" s="0"/>
      <c r="BCC398" s="0"/>
      <c r="BCD398" s="0"/>
      <c r="BCE398" s="0"/>
      <c r="BCF398" s="0"/>
      <c r="BCG398" s="0"/>
      <c r="BCH398" s="0"/>
      <c r="BCI398" s="0"/>
      <c r="BCJ398" s="0"/>
      <c r="BCK398" s="0"/>
      <c r="BCL398" s="0"/>
      <c r="BCM398" s="0"/>
      <c r="BCN398" s="0"/>
      <c r="BCO398" s="0"/>
      <c r="BCP398" s="0"/>
      <c r="BCQ398" s="0"/>
      <c r="BCR398" s="0"/>
      <c r="BCS398" s="0"/>
      <c r="BCT398" s="0"/>
      <c r="BCU398" s="0"/>
      <c r="BCV398" s="0"/>
      <c r="BCW398" s="0"/>
      <c r="BCX398" s="0"/>
      <c r="BCY398" s="0"/>
      <c r="BCZ398" s="0"/>
      <c r="BDA398" s="0"/>
      <c r="BDB398" s="0"/>
      <c r="BDC398" s="0"/>
      <c r="BDD398" s="0"/>
      <c r="BDE398" s="0"/>
      <c r="BDF398" s="0"/>
      <c r="BDG398" s="0"/>
      <c r="BDH398" s="0"/>
      <c r="BDI398" s="0"/>
      <c r="BDJ398" s="0"/>
      <c r="BDK398" s="0"/>
      <c r="BDL398" s="0"/>
      <c r="BDM398" s="0"/>
      <c r="BDN398" s="0"/>
      <c r="BDO398" s="0"/>
      <c r="BDP398" s="0"/>
      <c r="BDQ398" s="0"/>
      <c r="BDR398" s="0"/>
      <c r="BDS398" s="0"/>
      <c r="BDT398" s="0"/>
      <c r="BDU398" s="0"/>
      <c r="BDV398" s="0"/>
      <c r="BDW398" s="0"/>
      <c r="BDX398" s="0"/>
      <c r="BDY398" s="0"/>
      <c r="BDZ398" s="0"/>
      <c r="BEA398" s="0"/>
      <c r="BEB398" s="0"/>
      <c r="BEC398" s="0"/>
      <c r="BED398" s="0"/>
      <c r="BEE398" s="0"/>
      <c r="BEF398" s="0"/>
      <c r="BEG398" s="0"/>
      <c r="BEH398" s="0"/>
      <c r="BEI398" s="0"/>
      <c r="BEJ398" s="0"/>
      <c r="BEK398" s="0"/>
      <c r="BEL398" s="0"/>
      <c r="BEM398" s="0"/>
      <c r="BEN398" s="0"/>
      <c r="BEO398" s="0"/>
      <c r="BEP398" s="0"/>
      <c r="BEQ398" s="0"/>
      <c r="BER398" s="0"/>
      <c r="BES398" s="0"/>
      <c r="BET398" s="0"/>
      <c r="BEU398" s="0"/>
      <c r="BEV398" s="0"/>
      <c r="BEW398" s="0"/>
      <c r="BEX398" s="0"/>
      <c r="BEY398" s="0"/>
      <c r="BEZ398" s="0"/>
      <c r="BFA398" s="0"/>
      <c r="BFB398" s="0"/>
      <c r="BFC398" s="0"/>
      <c r="BFD398" s="0"/>
      <c r="BFE398" s="0"/>
      <c r="BFF398" s="0"/>
      <c r="BFG398" s="0"/>
      <c r="BFH398" s="0"/>
      <c r="BFI398" s="0"/>
      <c r="BFJ398" s="0"/>
      <c r="BFK398" s="0"/>
      <c r="BFL398" s="0"/>
      <c r="BFM398" s="0"/>
      <c r="BFN398" s="0"/>
      <c r="BFO398" s="0"/>
      <c r="BFP398" s="0"/>
      <c r="BFQ398" s="0"/>
      <c r="BFR398" s="0"/>
      <c r="BFS398" s="0"/>
      <c r="BFT398" s="0"/>
      <c r="BFU398" s="0"/>
      <c r="BFV398" s="0"/>
      <c r="BFW398" s="0"/>
      <c r="BFX398" s="0"/>
      <c r="BFY398" s="0"/>
      <c r="BFZ398" s="0"/>
      <c r="BGA398" s="0"/>
      <c r="BGB398" s="0"/>
      <c r="BGC398" s="0"/>
      <c r="BGD398" s="0"/>
      <c r="BGE398" s="0"/>
      <c r="BGF398" s="0"/>
      <c r="BGG398" s="0"/>
      <c r="BGH398" s="0"/>
      <c r="BGI398" s="0"/>
      <c r="BGJ398" s="0"/>
      <c r="BGK398" s="0"/>
      <c r="BGL398" s="0"/>
      <c r="BGM398" s="0"/>
      <c r="BGN398" s="0"/>
      <c r="BGO398" s="0"/>
      <c r="BGP398" s="0"/>
      <c r="BGQ398" s="0"/>
      <c r="BGR398" s="0"/>
      <c r="BGS398" s="0"/>
      <c r="BGT398" s="0"/>
      <c r="BGU398" s="0"/>
      <c r="BGV398" s="0"/>
      <c r="BGW398" s="0"/>
      <c r="BGX398" s="0"/>
      <c r="BGY398" s="0"/>
      <c r="BGZ398" s="0"/>
      <c r="BHA398" s="0"/>
      <c r="BHB398" s="0"/>
      <c r="BHC398" s="0"/>
      <c r="BHD398" s="0"/>
      <c r="BHE398" s="0"/>
      <c r="BHF398" s="0"/>
      <c r="BHG398" s="0"/>
      <c r="BHH398" s="0"/>
      <c r="BHI398" s="0"/>
      <c r="BHJ398" s="0"/>
      <c r="BHK398" s="0"/>
      <c r="BHL398" s="0"/>
      <c r="BHM398" s="0"/>
      <c r="BHN398" s="0"/>
      <c r="BHO398" s="0"/>
      <c r="BHP398" s="0"/>
      <c r="BHQ398" s="0"/>
      <c r="BHR398" s="0"/>
      <c r="BHS398" s="0"/>
      <c r="BHT398" s="0"/>
      <c r="BHU398" s="0"/>
      <c r="BHV398" s="0"/>
      <c r="BHW398" s="0"/>
      <c r="BHX398" s="0"/>
      <c r="BHY398" s="0"/>
      <c r="BHZ398" s="0"/>
      <c r="BIA398" s="0"/>
      <c r="BIB398" s="0"/>
      <c r="BIC398" s="0"/>
      <c r="BID398" s="0"/>
      <c r="BIE398" s="0"/>
      <c r="BIF398" s="0"/>
      <c r="BIG398" s="0"/>
      <c r="BIH398" s="0"/>
      <c r="BII398" s="0"/>
      <c r="BIJ398" s="0"/>
      <c r="BIK398" s="0"/>
      <c r="BIL398" s="0"/>
      <c r="BIM398" s="0"/>
      <c r="BIN398" s="0"/>
      <c r="BIO398" s="0"/>
      <c r="BIP398" s="0"/>
      <c r="BIQ398" s="0"/>
      <c r="BIR398" s="0"/>
      <c r="BIS398" s="0"/>
      <c r="BIT398" s="0"/>
      <c r="BIU398" s="0"/>
      <c r="BIV398" s="0"/>
      <c r="BIW398" s="0"/>
      <c r="BIX398" s="0"/>
      <c r="BIY398" s="0"/>
      <c r="BIZ398" s="0"/>
      <c r="BJA398" s="0"/>
      <c r="BJB398" s="0"/>
      <c r="BJC398" s="0"/>
      <c r="BJD398" s="0"/>
      <c r="BJE398" s="0"/>
      <c r="BJF398" s="0"/>
      <c r="BJG398" s="0"/>
      <c r="BJH398" s="0"/>
      <c r="BJI398" s="0"/>
      <c r="BJJ398" s="0"/>
      <c r="BJK398" s="0"/>
      <c r="BJL398" s="0"/>
      <c r="BJM398" s="0"/>
      <c r="BJN398" s="0"/>
      <c r="BJO398" s="0"/>
      <c r="BJP398" s="0"/>
      <c r="BJQ398" s="0"/>
      <c r="BJR398" s="0"/>
      <c r="BJS398" s="0"/>
      <c r="BJT398" s="0"/>
      <c r="BJU398" s="0"/>
      <c r="BJV398" s="0"/>
      <c r="BJW398" s="0"/>
      <c r="BJX398" s="0"/>
      <c r="BJY398" s="0"/>
      <c r="BJZ398" s="0"/>
      <c r="BKA398" s="0"/>
      <c r="BKB398" s="0"/>
      <c r="BKC398" s="0"/>
      <c r="BKD398" s="0"/>
      <c r="BKE398" s="0"/>
      <c r="BKF398" s="0"/>
      <c r="BKG398" s="0"/>
      <c r="BKH398" s="0"/>
      <c r="BKI398" s="0"/>
      <c r="BKJ398" s="0"/>
      <c r="BKK398" s="0"/>
      <c r="BKL398" s="0"/>
      <c r="BKM398" s="0"/>
      <c r="BKN398" s="0"/>
      <c r="BKO398" s="0"/>
      <c r="BKP398" s="0"/>
      <c r="BKQ398" s="0"/>
      <c r="BKR398" s="0"/>
      <c r="BKS398" s="0"/>
      <c r="BKT398" s="0"/>
      <c r="BKU398" s="0"/>
      <c r="BKV398" s="0"/>
      <c r="BKW398" s="0"/>
      <c r="BKX398" s="0"/>
      <c r="BKY398" s="0"/>
      <c r="BKZ398" s="0"/>
      <c r="BLA398" s="0"/>
      <c r="BLB398" s="0"/>
      <c r="BLC398" s="0"/>
      <c r="BLD398" s="0"/>
      <c r="BLE398" s="0"/>
      <c r="BLF398" s="0"/>
      <c r="BLG398" s="0"/>
      <c r="BLH398" s="0"/>
      <c r="BLI398" s="0"/>
      <c r="BLJ398" s="0"/>
      <c r="BLK398" s="0"/>
      <c r="BLL398" s="0"/>
      <c r="BLM398" s="0"/>
      <c r="BLN398" s="0"/>
      <c r="BLO398" s="0"/>
      <c r="BLP398" s="0"/>
      <c r="BLQ398" s="0"/>
      <c r="BLR398" s="0"/>
      <c r="BLS398" s="0"/>
      <c r="BLT398" s="0"/>
      <c r="BLU398" s="0"/>
      <c r="BLV398" s="0"/>
      <c r="BLW398" s="0"/>
      <c r="BLX398" s="0"/>
      <c r="BLY398" s="0"/>
      <c r="BLZ398" s="0"/>
      <c r="BMA398" s="0"/>
      <c r="BMB398" s="0"/>
      <c r="BMC398" s="0"/>
      <c r="BMD398" s="0"/>
      <c r="BME398" s="0"/>
      <c r="BMF398" s="0"/>
      <c r="BMG398" s="0"/>
      <c r="BMH398" s="0"/>
      <c r="BMI398" s="0"/>
      <c r="BMJ398" s="0"/>
      <c r="BMK398" s="0"/>
      <c r="BML398" s="0"/>
      <c r="BMM398" s="0"/>
      <c r="BMN398" s="0"/>
      <c r="BMO398" s="0"/>
      <c r="BMP398" s="0"/>
      <c r="BMQ398" s="0"/>
      <c r="BMR398" s="0"/>
      <c r="BMS398" s="0"/>
      <c r="BMT398" s="0"/>
      <c r="BMU398" s="0"/>
      <c r="BMV398" s="0"/>
      <c r="BMW398" s="0"/>
      <c r="BMX398" s="0"/>
      <c r="BMY398" s="0"/>
      <c r="BMZ398" s="0"/>
      <c r="BNA398" s="0"/>
      <c r="BNB398" s="0"/>
      <c r="BNC398" s="0"/>
      <c r="BND398" s="0"/>
      <c r="BNE398" s="0"/>
      <c r="BNF398" s="0"/>
      <c r="BNG398" s="0"/>
      <c r="BNH398" s="0"/>
      <c r="BNI398" s="0"/>
      <c r="BNJ398" s="0"/>
      <c r="BNK398" s="0"/>
      <c r="BNL398" s="0"/>
      <c r="BNM398" s="0"/>
      <c r="BNN398" s="0"/>
      <c r="BNO398" s="0"/>
      <c r="BNP398" s="0"/>
      <c r="BNQ398" s="0"/>
      <c r="BNR398" s="0"/>
      <c r="BNS398" s="0"/>
      <c r="BNT398" s="0"/>
      <c r="BNU398" s="0"/>
      <c r="BNV398" s="0"/>
      <c r="BNW398" s="0"/>
      <c r="BNX398" s="0"/>
      <c r="BNY398" s="0"/>
      <c r="BNZ398" s="0"/>
      <c r="BOA398" s="0"/>
      <c r="BOB398" s="0"/>
      <c r="BOC398" s="0"/>
      <c r="BOD398" s="0"/>
      <c r="BOE398" s="0"/>
      <c r="BOF398" s="0"/>
      <c r="BOG398" s="0"/>
      <c r="BOH398" s="0"/>
      <c r="BOI398" s="0"/>
      <c r="BOJ398" s="0"/>
      <c r="BOK398" s="0"/>
      <c r="BOL398" s="0"/>
      <c r="BOM398" s="0"/>
      <c r="BON398" s="0"/>
      <c r="BOO398" s="0"/>
      <c r="BOP398" s="0"/>
      <c r="BOQ398" s="0"/>
      <c r="BOR398" s="0"/>
      <c r="BOS398" s="0"/>
      <c r="BOT398" s="0"/>
      <c r="BOU398" s="0"/>
      <c r="BOV398" s="0"/>
      <c r="BOW398" s="0"/>
      <c r="BOX398" s="0"/>
      <c r="BOY398" s="0"/>
      <c r="BOZ398" s="0"/>
      <c r="BPA398" s="0"/>
      <c r="BPB398" s="0"/>
      <c r="BPC398" s="0"/>
      <c r="BPD398" s="0"/>
      <c r="BPE398" s="0"/>
      <c r="BPF398" s="0"/>
      <c r="BPG398" s="0"/>
      <c r="BPH398" s="0"/>
      <c r="BPI398" s="0"/>
      <c r="BPJ398" s="0"/>
      <c r="BPK398" s="0"/>
      <c r="BPL398" s="0"/>
      <c r="BPM398" s="0"/>
      <c r="BPN398" s="0"/>
      <c r="BPO398" s="0"/>
      <c r="BPP398" s="0"/>
      <c r="BPQ398" s="0"/>
      <c r="BPR398" s="0"/>
      <c r="BPS398" s="0"/>
      <c r="BPT398" s="0"/>
      <c r="BPU398" s="0"/>
      <c r="BPV398" s="0"/>
      <c r="BPW398" s="0"/>
      <c r="BPX398" s="0"/>
      <c r="BPY398" s="0"/>
      <c r="BPZ398" s="0"/>
      <c r="BQA398" s="0"/>
      <c r="BQB398" s="0"/>
      <c r="BQC398" s="0"/>
      <c r="BQD398" s="0"/>
      <c r="BQE398" s="0"/>
      <c r="BQF398" s="0"/>
      <c r="BQG398" s="0"/>
      <c r="BQH398" s="0"/>
      <c r="BQI398" s="0"/>
      <c r="BQJ398" s="0"/>
      <c r="BQK398" s="0"/>
      <c r="BQL398" s="0"/>
      <c r="BQM398" s="0"/>
      <c r="BQN398" s="0"/>
      <c r="BQO398" s="0"/>
      <c r="BQP398" s="0"/>
      <c r="BQQ398" s="0"/>
      <c r="BQR398" s="0"/>
      <c r="BQS398" s="0"/>
      <c r="BQT398" s="0"/>
      <c r="BQU398" s="0"/>
      <c r="BQV398" s="0"/>
      <c r="BQW398" s="0"/>
      <c r="BQX398" s="0"/>
      <c r="BQY398" s="0"/>
      <c r="BQZ398" s="0"/>
      <c r="BRA398" s="0"/>
      <c r="BRB398" s="0"/>
      <c r="BRC398" s="0"/>
      <c r="BRD398" s="0"/>
      <c r="BRE398" s="0"/>
      <c r="BRF398" s="0"/>
      <c r="BRG398" s="0"/>
      <c r="BRH398" s="0"/>
      <c r="BRI398" s="0"/>
      <c r="BRJ398" s="0"/>
      <c r="BRK398" s="0"/>
      <c r="BRL398" s="0"/>
      <c r="BRM398" s="0"/>
      <c r="BRN398" s="0"/>
      <c r="BRO398" s="0"/>
      <c r="BRP398" s="0"/>
      <c r="BRQ398" s="0"/>
      <c r="BRR398" s="0"/>
      <c r="BRS398" s="0"/>
      <c r="BRT398" s="0"/>
      <c r="BRU398" s="0"/>
      <c r="BRV398" s="0"/>
      <c r="BRW398" s="0"/>
      <c r="BRX398" s="0"/>
      <c r="BRY398" s="0"/>
      <c r="BRZ398" s="0"/>
      <c r="BSA398" s="0"/>
      <c r="BSB398" s="0"/>
      <c r="BSC398" s="0"/>
      <c r="BSD398" s="0"/>
      <c r="BSE398" s="0"/>
      <c r="BSF398" s="0"/>
      <c r="BSG398" s="0"/>
      <c r="BSH398" s="0"/>
      <c r="BSI398" s="0"/>
      <c r="BSJ398" s="0"/>
      <c r="BSK398" s="0"/>
      <c r="BSL398" s="0"/>
      <c r="BSM398" s="0"/>
      <c r="BSN398" s="0"/>
      <c r="BSO398" s="0"/>
      <c r="BSP398" s="0"/>
      <c r="BSQ398" s="0"/>
      <c r="BSR398" s="0"/>
      <c r="BSS398" s="0"/>
      <c r="BST398" s="0"/>
      <c r="BSU398" s="0"/>
      <c r="BSV398" s="0"/>
      <c r="BSW398" s="0"/>
      <c r="BSX398" s="0"/>
      <c r="BSY398" s="0"/>
      <c r="BSZ398" s="0"/>
      <c r="BTA398" s="0"/>
      <c r="BTB398" s="0"/>
      <c r="BTC398" s="0"/>
      <c r="BTD398" s="0"/>
      <c r="BTE398" s="0"/>
      <c r="BTF398" s="0"/>
      <c r="BTG398" s="0"/>
      <c r="BTH398" s="0"/>
      <c r="BTI398" s="0"/>
      <c r="BTJ398" s="0"/>
      <c r="BTK398" s="0"/>
      <c r="BTL398" s="0"/>
      <c r="BTM398" s="0"/>
      <c r="BTN398" s="0"/>
      <c r="BTO398" s="0"/>
      <c r="BTP398" s="0"/>
      <c r="BTQ398" s="0"/>
      <c r="BTR398" s="0"/>
      <c r="BTS398" s="0"/>
      <c r="BTT398" s="0"/>
      <c r="BTU398" s="0"/>
      <c r="BTV398" s="0"/>
      <c r="BTW398" s="0"/>
      <c r="BTX398" s="0"/>
      <c r="BTY398" s="0"/>
      <c r="BTZ398" s="0"/>
      <c r="BUA398" s="0"/>
      <c r="BUB398" s="0"/>
      <c r="BUC398" s="0"/>
      <c r="BUD398" s="0"/>
      <c r="BUE398" s="0"/>
      <c r="BUF398" s="0"/>
      <c r="BUG398" s="0"/>
      <c r="BUH398" s="0"/>
      <c r="BUI398" s="0"/>
      <c r="BUJ398" s="0"/>
      <c r="BUK398" s="0"/>
      <c r="BUL398" s="0"/>
      <c r="BUM398" s="0"/>
      <c r="BUN398" s="0"/>
      <c r="BUO398" s="0"/>
      <c r="BUP398" s="0"/>
      <c r="BUQ398" s="0"/>
      <c r="BUR398" s="0"/>
      <c r="BUS398" s="0"/>
      <c r="BUT398" s="0"/>
      <c r="BUU398" s="0"/>
      <c r="BUV398" s="0"/>
      <c r="BUW398" s="0"/>
      <c r="BUX398" s="0"/>
      <c r="BUY398" s="0"/>
      <c r="BUZ398" s="0"/>
      <c r="BVA398" s="0"/>
      <c r="BVB398" s="0"/>
      <c r="BVC398" s="0"/>
      <c r="BVD398" s="0"/>
      <c r="BVE398" s="0"/>
      <c r="BVF398" s="0"/>
      <c r="BVG398" s="0"/>
      <c r="BVH398" s="0"/>
      <c r="BVI398" s="0"/>
      <c r="BVJ398" s="0"/>
      <c r="BVK398" s="0"/>
      <c r="BVL398" s="0"/>
      <c r="BVM398" s="0"/>
      <c r="BVN398" s="0"/>
      <c r="BVO398" s="0"/>
      <c r="BVP398" s="0"/>
      <c r="BVQ398" s="0"/>
      <c r="BVR398" s="0"/>
      <c r="BVS398" s="0"/>
      <c r="BVT398" s="0"/>
      <c r="BVU398" s="0"/>
      <c r="BVV398" s="0"/>
      <c r="BVW398" s="0"/>
      <c r="BVX398" s="0"/>
      <c r="BVY398" s="0"/>
      <c r="BVZ398" s="0"/>
      <c r="BWA398" s="0"/>
      <c r="BWB398" s="0"/>
      <c r="BWC398" s="0"/>
      <c r="BWD398" s="0"/>
      <c r="BWE398" s="0"/>
      <c r="BWF398" s="0"/>
      <c r="BWG398" s="0"/>
      <c r="BWH398" s="0"/>
      <c r="BWI398" s="0"/>
      <c r="BWJ398" s="0"/>
      <c r="BWK398" s="0"/>
      <c r="BWL398" s="0"/>
      <c r="BWM398" s="0"/>
      <c r="BWN398" s="0"/>
      <c r="BWO398" s="0"/>
      <c r="BWP398" s="0"/>
      <c r="BWQ398" s="0"/>
      <c r="BWR398" s="0"/>
      <c r="BWS398" s="0"/>
      <c r="BWT398" s="0"/>
      <c r="BWU398" s="0"/>
      <c r="BWV398" s="0"/>
      <c r="BWW398" s="0"/>
      <c r="BWX398" s="0"/>
      <c r="BWY398" s="0"/>
      <c r="BWZ398" s="0"/>
      <c r="BXA398" s="0"/>
      <c r="BXB398" s="0"/>
      <c r="BXC398" s="0"/>
      <c r="BXD398" s="0"/>
      <c r="BXE398" s="0"/>
      <c r="BXF398" s="0"/>
      <c r="BXG398" s="0"/>
      <c r="BXH398" s="0"/>
      <c r="BXI398" s="0"/>
      <c r="BXJ398" s="0"/>
      <c r="BXK398" s="0"/>
      <c r="BXL398" s="0"/>
      <c r="BXM398" s="0"/>
      <c r="BXN398" s="0"/>
      <c r="BXO398" s="0"/>
      <c r="BXP398" s="0"/>
      <c r="BXQ398" s="0"/>
      <c r="BXR398" s="0"/>
      <c r="BXS398" s="0"/>
      <c r="BXT398" s="0"/>
      <c r="BXU398" s="0"/>
      <c r="BXV398" s="0"/>
      <c r="BXW398" s="0"/>
      <c r="BXX398" s="0"/>
      <c r="BXY398" s="0"/>
      <c r="BXZ398" s="0"/>
      <c r="BYA398" s="0"/>
      <c r="BYB398" s="0"/>
      <c r="BYC398" s="0"/>
      <c r="BYD398" s="0"/>
      <c r="BYE398" s="0"/>
      <c r="BYF398" s="0"/>
      <c r="BYG398" s="0"/>
      <c r="BYH398" s="0"/>
      <c r="BYI398" s="0"/>
      <c r="BYJ398" s="0"/>
      <c r="BYK398" s="0"/>
      <c r="BYL398" s="0"/>
      <c r="BYM398" s="0"/>
      <c r="BYN398" s="0"/>
      <c r="BYO398" s="0"/>
      <c r="BYP398" s="0"/>
      <c r="BYQ398" s="0"/>
      <c r="BYR398" s="0"/>
      <c r="BYS398" s="0"/>
      <c r="BYT398" s="0"/>
      <c r="BYU398" s="0"/>
      <c r="BYV398" s="0"/>
      <c r="BYW398" s="0"/>
      <c r="BYX398" s="0"/>
      <c r="BYY398" s="0"/>
      <c r="BYZ398" s="0"/>
      <c r="BZA398" s="0"/>
      <c r="BZB398" s="0"/>
      <c r="BZC398" s="0"/>
      <c r="BZD398" s="0"/>
      <c r="BZE398" s="0"/>
      <c r="BZF398" s="0"/>
      <c r="BZG398" s="0"/>
      <c r="BZH398" s="0"/>
      <c r="BZI398" s="0"/>
      <c r="BZJ398" s="0"/>
      <c r="BZK398" s="0"/>
      <c r="BZL398" s="0"/>
      <c r="BZM398" s="0"/>
      <c r="BZN398" s="0"/>
      <c r="BZO398" s="0"/>
      <c r="BZP398" s="0"/>
      <c r="BZQ398" s="0"/>
      <c r="BZR398" s="0"/>
      <c r="BZS398" s="0"/>
      <c r="BZT398" s="0"/>
      <c r="BZU398" s="0"/>
      <c r="BZV398" s="0"/>
      <c r="BZW398" s="0"/>
      <c r="BZX398" s="0"/>
      <c r="BZY398" s="0"/>
      <c r="BZZ398" s="0"/>
      <c r="CAA398" s="0"/>
      <c r="CAB398" s="0"/>
      <c r="CAC398" s="0"/>
      <c r="CAD398" s="0"/>
      <c r="CAE398" s="0"/>
      <c r="CAF398" s="0"/>
      <c r="CAG398" s="0"/>
      <c r="CAH398" s="0"/>
      <c r="CAI398" s="0"/>
      <c r="CAJ398" s="0"/>
      <c r="CAK398" s="0"/>
      <c r="CAL398" s="0"/>
      <c r="CAM398" s="0"/>
      <c r="CAN398" s="0"/>
      <c r="CAO398" s="0"/>
      <c r="CAP398" s="0"/>
      <c r="CAQ398" s="0"/>
      <c r="CAR398" s="0"/>
      <c r="CAS398" s="0"/>
      <c r="CAT398" s="0"/>
      <c r="CAU398" s="0"/>
      <c r="CAV398" s="0"/>
      <c r="CAW398" s="0"/>
      <c r="CAX398" s="0"/>
      <c r="CAY398" s="0"/>
      <c r="CAZ398" s="0"/>
      <c r="CBA398" s="0"/>
      <c r="CBB398" s="0"/>
      <c r="CBC398" s="0"/>
      <c r="CBD398" s="0"/>
      <c r="CBE398" s="0"/>
      <c r="CBF398" s="0"/>
      <c r="CBG398" s="0"/>
      <c r="CBH398" s="0"/>
      <c r="CBI398" s="0"/>
      <c r="CBJ398" s="0"/>
      <c r="CBK398" s="0"/>
      <c r="CBL398" s="0"/>
      <c r="CBM398" s="0"/>
      <c r="CBN398" s="0"/>
      <c r="CBO398" s="0"/>
      <c r="CBP398" s="0"/>
      <c r="CBQ398" s="0"/>
      <c r="CBR398" s="0"/>
      <c r="CBS398" s="0"/>
      <c r="CBT398" s="0"/>
      <c r="CBU398" s="0"/>
      <c r="CBV398" s="0"/>
      <c r="CBW398" s="0"/>
      <c r="CBX398" s="0"/>
      <c r="CBY398" s="0"/>
      <c r="CBZ398" s="0"/>
      <c r="CCA398" s="0"/>
      <c r="CCB398" s="0"/>
      <c r="CCC398" s="0"/>
      <c r="CCD398" s="0"/>
      <c r="CCE398" s="0"/>
      <c r="CCF398" s="0"/>
      <c r="CCG398" s="0"/>
      <c r="CCH398" s="0"/>
      <c r="CCI398" s="0"/>
      <c r="CCJ398" s="0"/>
      <c r="CCK398" s="0"/>
      <c r="CCL398" s="0"/>
      <c r="CCM398" s="0"/>
      <c r="CCN398" s="0"/>
      <c r="CCO398" s="0"/>
      <c r="CCP398" s="0"/>
      <c r="CCQ398" s="0"/>
      <c r="CCR398" s="0"/>
      <c r="CCS398" s="0"/>
      <c r="CCT398" s="0"/>
      <c r="CCU398" s="0"/>
      <c r="CCV398" s="0"/>
      <c r="CCW398" s="0"/>
      <c r="CCX398" s="0"/>
      <c r="CCY398" s="0"/>
      <c r="CCZ398" s="0"/>
      <c r="CDA398" s="0"/>
      <c r="CDB398" s="0"/>
      <c r="CDC398" s="0"/>
      <c r="CDD398" s="0"/>
      <c r="CDE398" s="0"/>
      <c r="CDF398" s="0"/>
      <c r="CDG398" s="0"/>
      <c r="CDH398" s="0"/>
      <c r="CDI398" s="0"/>
      <c r="CDJ398" s="0"/>
      <c r="CDK398" s="0"/>
      <c r="CDL398" s="0"/>
      <c r="CDM398" s="0"/>
      <c r="CDN398" s="0"/>
      <c r="CDO398" s="0"/>
      <c r="CDP398" s="0"/>
      <c r="CDQ398" s="0"/>
      <c r="CDR398" s="0"/>
      <c r="CDS398" s="0"/>
      <c r="CDT398" s="0"/>
      <c r="CDU398" s="0"/>
      <c r="CDV398" s="0"/>
      <c r="CDW398" s="0"/>
      <c r="CDX398" s="0"/>
      <c r="CDY398" s="0"/>
      <c r="CDZ398" s="0"/>
      <c r="CEA398" s="0"/>
      <c r="CEB398" s="0"/>
      <c r="CEC398" s="0"/>
      <c r="CED398" s="0"/>
      <c r="CEE398" s="0"/>
      <c r="CEF398" s="0"/>
      <c r="CEG398" s="0"/>
      <c r="CEH398" s="0"/>
      <c r="CEI398" s="0"/>
      <c r="CEJ398" s="0"/>
      <c r="CEK398" s="0"/>
      <c r="CEL398" s="0"/>
      <c r="CEM398" s="0"/>
      <c r="CEN398" s="0"/>
      <c r="CEO398" s="0"/>
      <c r="CEP398" s="0"/>
      <c r="CEQ398" s="0"/>
      <c r="CER398" s="0"/>
      <c r="CES398" s="0"/>
      <c r="CET398" s="0"/>
      <c r="CEU398" s="0"/>
      <c r="CEV398" s="0"/>
      <c r="CEW398" s="0"/>
      <c r="CEX398" s="0"/>
      <c r="CEY398" s="0"/>
      <c r="CEZ398" s="0"/>
      <c r="CFA398" s="0"/>
      <c r="CFB398" s="0"/>
      <c r="CFC398" s="0"/>
      <c r="CFD398" s="0"/>
      <c r="CFE398" s="0"/>
      <c r="CFF398" s="0"/>
      <c r="CFG398" s="0"/>
      <c r="CFH398" s="0"/>
      <c r="CFI398" s="0"/>
      <c r="CFJ398" s="0"/>
      <c r="CFK398" s="0"/>
      <c r="CFL398" s="0"/>
      <c r="CFM398" s="0"/>
      <c r="CFN398" s="0"/>
      <c r="CFO398" s="0"/>
      <c r="CFP398" s="0"/>
      <c r="CFQ398" s="0"/>
      <c r="CFR398" s="0"/>
      <c r="CFS398" s="0"/>
      <c r="CFT398" s="0"/>
      <c r="CFU398" s="0"/>
      <c r="CFV398" s="0"/>
      <c r="CFW398" s="0"/>
      <c r="CFX398" s="0"/>
      <c r="CFY398" s="0"/>
      <c r="CFZ398" s="0"/>
      <c r="CGA398" s="0"/>
      <c r="CGB398" s="0"/>
      <c r="CGC398" s="0"/>
      <c r="CGD398" s="0"/>
      <c r="CGE398" s="0"/>
      <c r="CGF398" s="0"/>
      <c r="CGG398" s="0"/>
      <c r="CGH398" s="0"/>
      <c r="CGI398" s="0"/>
      <c r="CGJ398" s="0"/>
      <c r="CGK398" s="0"/>
      <c r="CGL398" s="0"/>
      <c r="CGM398" s="0"/>
      <c r="CGN398" s="0"/>
      <c r="CGO398" s="0"/>
      <c r="CGP398" s="0"/>
      <c r="CGQ398" s="0"/>
      <c r="CGR398" s="0"/>
      <c r="CGS398" s="0"/>
      <c r="CGT398" s="0"/>
      <c r="CGU398" s="0"/>
      <c r="CGV398" s="0"/>
      <c r="CGW398" s="0"/>
      <c r="CGX398" s="0"/>
      <c r="CGY398" s="0"/>
      <c r="CGZ398" s="0"/>
      <c r="CHA398" s="0"/>
      <c r="CHB398" s="0"/>
      <c r="CHC398" s="0"/>
      <c r="CHD398" s="0"/>
      <c r="CHE398" s="0"/>
      <c r="CHF398" s="0"/>
      <c r="CHG398" s="0"/>
      <c r="CHH398" s="0"/>
      <c r="CHI398" s="0"/>
      <c r="CHJ398" s="0"/>
      <c r="CHK398" s="0"/>
      <c r="CHL398" s="0"/>
      <c r="CHM398" s="0"/>
      <c r="CHN398" s="0"/>
      <c r="CHO398" s="0"/>
      <c r="CHP398" s="0"/>
      <c r="CHQ398" s="0"/>
      <c r="CHR398" s="0"/>
      <c r="CHS398" s="0"/>
      <c r="CHT398" s="0"/>
      <c r="CHU398" s="0"/>
      <c r="CHV398" s="0"/>
      <c r="CHW398" s="0"/>
      <c r="CHX398" s="0"/>
      <c r="CHY398" s="0"/>
      <c r="CHZ398" s="0"/>
      <c r="CIA398" s="0"/>
      <c r="CIB398" s="0"/>
      <c r="CIC398" s="0"/>
      <c r="CID398" s="0"/>
      <c r="CIE398" s="0"/>
      <c r="CIF398" s="0"/>
      <c r="CIG398" s="0"/>
      <c r="CIH398" s="0"/>
      <c r="CII398" s="0"/>
      <c r="CIJ398" s="0"/>
      <c r="CIK398" s="0"/>
      <c r="CIL398" s="0"/>
      <c r="CIM398" s="0"/>
      <c r="CIN398" s="0"/>
      <c r="CIO398" s="0"/>
      <c r="CIP398" s="0"/>
      <c r="CIQ398" s="0"/>
      <c r="CIR398" s="0"/>
      <c r="CIS398" s="0"/>
      <c r="CIT398" s="0"/>
      <c r="CIU398" s="0"/>
      <c r="CIV398" s="0"/>
      <c r="CIW398" s="0"/>
      <c r="CIX398" s="0"/>
      <c r="CIY398" s="0"/>
      <c r="CIZ398" s="0"/>
      <c r="CJA398" s="0"/>
      <c r="CJB398" s="0"/>
      <c r="CJC398" s="0"/>
      <c r="CJD398" s="0"/>
      <c r="CJE398" s="0"/>
      <c r="CJF398" s="0"/>
      <c r="CJG398" s="0"/>
      <c r="CJH398" s="0"/>
      <c r="CJI398" s="0"/>
      <c r="CJJ398" s="0"/>
      <c r="CJK398" s="0"/>
      <c r="CJL398" s="0"/>
      <c r="CJM398" s="0"/>
      <c r="CJN398" s="0"/>
      <c r="CJO398" s="0"/>
      <c r="CJP398" s="0"/>
      <c r="CJQ398" s="0"/>
      <c r="CJR398" s="0"/>
      <c r="CJS398" s="0"/>
      <c r="CJT398" s="0"/>
      <c r="CJU398" s="0"/>
      <c r="CJV398" s="0"/>
      <c r="CJW398" s="0"/>
      <c r="CJX398" s="0"/>
      <c r="CJY398" s="0"/>
      <c r="CJZ398" s="0"/>
      <c r="CKA398" s="0"/>
      <c r="CKB398" s="0"/>
      <c r="CKC398" s="0"/>
      <c r="CKD398" s="0"/>
      <c r="CKE398" s="0"/>
      <c r="CKF398" s="0"/>
      <c r="CKG398" s="0"/>
      <c r="CKH398" s="0"/>
      <c r="CKI398" s="0"/>
      <c r="CKJ398" s="0"/>
      <c r="CKK398" s="0"/>
      <c r="CKL398" s="0"/>
      <c r="CKM398" s="0"/>
      <c r="CKN398" s="0"/>
      <c r="CKO398" s="0"/>
      <c r="CKP398" s="0"/>
      <c r="CKQ398" s="0"/>
      <c r="CKR398" s="0"/>
      <c r="CKS398" s="0"/>
      <c r="CKT398" s="0"/>
      <c r="CKU398" s="0"/>
      <c r="CKV398" s="0"/>
      <c r="CKW398" s="0"/>
      <c r="CKX398" s="0"/>
      <c r="CKY398" s="0"/>
      <c r="CKZ398" s="0"/>
      <c r="CLA398" s="0"/>
      <c r="CLB398" s="0"/>
      <c r="CLC398" s="0"/>
      <c r="CLD398" s="0"/>
      <c r="CLE398" s="0"/>
      <c r="CLF398" s="0"/>
      <c r="CLG398" s="0"/>
      <c r="CLH398" s="0"/>
      <c r="CLI398" s="0"/>
      <c r="CLJ398" s="0"/>
      <c r="CLK398" s="0"/>
      <c r="CLL398" s="0"/>
      <c r="CLM398" s="0"/>
      <c r="CLN398" s="0"/>
      <c r="CLO398" s="0"/>
      <c r="CLP398" s="0"/>
      <c r="CLQ398" s="0"/>
      <c r="CLR398" s="0"/>
      <c r="CLS398" s="0"/>
      <c r="CLT398" s="0"/>
      <c r="CLU398" s="0"/>
      <c r="CLV398" s="0"/>
      <c r="CLW398" s="0"/>
      <c r="CLX398" s="0"/>
      <c r="CLY398" s="0"/>
      <c r="CLZ398" s="0"/>
      <c r="CMA398" s="0"/>
      <c r="CMB398" s="0"/>
      <c r="CMC398" s="0"/>
      <c r="CMD398" s="0"/>
      <c r="CME398" s="0"/>
      <c r="CMF398" s="0"/>
      <c r="CMG398" s="0"/>
      <c r="CMH398" s="0"/>
      <c r="CMI398" s="0"/>
      <c r="CMJ398" s="0"/>
      <c r="CMK398" s="0"/>
      <c r="CML398" s="0"/>
      <c r="CMM398" s="0"/>
      <c r="CMN398" s="0"/>
      <c r="CMO398" s="0"/>
      <c r="CMP398" s="0"/>
      <c r="CMQ398" s="0"/>
      <c r="CMR398" s="0"/>
      <c r="CMS398" s="0"/>
      <c r="CMT398" s="0"/>
      <c r="CMU398" s="0"/>
      <c r="CMV398" s="0"/>
      <c r="CMW398" s="0"/>
      <c r="CMX398" s="0"/>
      <c r="CMY398" s="0"/>
      <c r="CMZ398" s="0"/>
      <c r="CNA398" s="0"/>
      <c r="CNB398" s="0"/>
      <c r="CNC398" s="0"/>
      <c r="CND398" s="0"/>
      <c r="CNE398" s="0"/>
      <c r="CNF398" s="0"/>
      <c r="CNG398" s="0"/>
      <c r="CNH398" s="0"/>
      <c r="CNI398" s="0"/>
      <c r="CNJ398" s="0"/>
      <c r="CNK398" s="0"/>
      <c r="CNL398" s="0"/>
      <c r="CNM398" s="0"/>
      <c r="CNN398" s="0"/>
      <c r="CNO398" s="0"/>
      <c r="CNP398" s="0"/>
      <c r="CNQ398" s="0"/>
      <c r="CNR398" s="0"/>
      <c r="CNS398" s="0"/>
      <c r="CNT398" s="0"/>
      <c r="CNU398" s="0"/>
      <c r="CNV398" s="0"/>
      <c r="CNW398" s="0"/>
      <c r="CNX398" s="0"/>
      <c r="CNY398" s="0"/>
      <c r="CNZ398" s="0"/>
      <c r="COA398" s="0"/>
      <c r="COB398" s="0"/>
      <c r="COC398" s="0"/>
      <c r="COD398" s="0"/>
      <c r="COE398" s="0"/>
      <c r="COF398" s="0"/>
      <c r="COG398" s="0"/>
      <c r="COH398" s="0"/>
      <c r="COI398" s="0"/>
      <c r="COJ398" s="0"/>
      <c r="COK398" s="0"/>
      <c r="COL398" s="0"/>
      <c r="COM398" s="0"/>
      <c r="CON398" s="0"/>
      <c r="COO398" s="0"/>
      <c r="COP398" s="0"/>
      <c r="COQ398" s="0"/>
      <c r="COR398" s="0"/>
      <c r="COS398" s="0"/>
      <c r="COT398" s="0"/>
      <c r="COU398" s="0"/>
      <c r="COV398" s="0"/>
      <c r="COW398" s="0"/>
      <c r="COX398" s="0"/>
      <c r="COY398" s="0"/>
      <c r="COZ398" s="0"/>
      <c r="CPA398" s="0"/>
      <c r="CPB398" s="0"/>
      <c r="CPC398" s="0"/>
      <c r="CPD398" s="0"/>
      <c r="CPE398" s="0"/>
      <c r="CPF398" s="0"/>
      <c r="CPG398" s="0"/>
      <c r="CPH398" s="0"/>
      <c r="CPI398" s="0"/>
      <c r="CPJ398" s="0"/>
      <c r="CPK398" s="0"/>
      <c r="CPL398" s="0"/>
      <c r="CPM398" s="0"/>
      <c r="CPN398" s="0"/>
      <c r="CPO398" s="0"/>
      <c r="CPP398" s="0"/>
      <c r="CPQ398" s="0"/>
      <c r="CPR398" s="0"/>
      <c r="CPS398" s="0"/>
      <c r="CPT398" s="0"/>
      <c r="CPU398" s="0"/>
      <c r="CPV398" s="0"/>
      <c r="CPW398" s="0"/>
      <c r="CPX398" s="0"/>
      <c r="CPY398" s="0"/>
      <c r="CPZ398" s="0"/>
      <c r="CQA398" s="0"/>
      <c r="CQB398" s="0"/>
      <c r="CQC398" s="0"/>
      <c r="CQD398" s="0"/>
      <c r="CQE398" s="0"/>
      <c r="CQF398" s="0"/>
      <c r="CQG398" s="0"/>
      <c r="CQH398" s="0"/>
      <c r="CQI398" s="0"/>
      <c r="CQJ398" s="0"/>
      <c r="CQK398" s="0"/>
      <c r="CQL398" s="0"/>
      <c r="CQM398" s="0"/>
      <c r="CQN398" s="0"/>
      <c r="CQO398" s="0"/>
      <c r="CQP398" s="0"/>
      <c r="CQQ398" s="0"/>
      <c r="CQR398" s="0"/>
      <c r="CQS398" s="0"/>
      <c r="CQT398" s="0"/>
      <c r="CQU398" s="0"/>
      <c r="CQV398" s="0"/>
      <c r="CQW398" s="0"/>
      <c r="CQX398" s="0"/>
      <c r="CQY398" s="0"/>
      <c r="CQZ398" s="0"/>
      <c r="CRA398" s="0"/>
      <c r="CRB398" s="0"/>
      <c r="CRC398" s="0"/>
      <c r="CRD398" s="0"/>
      <c r="CRE398" s="0"/>
      <c r="CRF398" s="0"/>
      <c r="CRG398" s="0"/>
      <c r="CRH398" s="0"/>
      <c r="CRI398" s="0"/>
      <c r="CRJ398" s="0"/>
      <c r="CRK398" s="0"/>
      <c r="CRL398" s="0"/>
      <c r="CRM398" s="0"/>
      <c r="CRN398" s="0"/>
      <c r="CRO398" s="0"/>
      <c r="CRP398" s="0"/>
      <c r="CRQ398" s="0"/>
      <c r="CRR398" s="0"/>
      <c r="CRS398" s="0"/>
      <c r="CRT398" s="0"/>
      <c r="CRU398" s="0"/>
      <c r="CRV398" s="0"/>
      <c r="CRW398" s="0"/>
      <c r="CRX398" s="0"/>
      <c r="CRY398" s="0"/>
      <c r="CRZ398" s="0"/>
      <c r="CSA398" s="0"/>
      <c r="CSB398" s="0"/>
      <c r="CSC398" s="0"/>
      <c r="CSD398" s="0"/>
      <c r="CSE398" s="0"/>
      <c r="CSF398" s="0"/>
      <c r="CSG398" s="0"/>
      <c r="CSH398" s="0"/>
      <c r="CSI398" s="0"/>
      <c r="CSJ398" s="0"/>
      <c r="CSK398" s="0"/>
      <c r="CSL398" s="0"/>
      <c r="CSM398" s="0"/>
      <c r="CSN398" s="0"/>
      <c r="CSO398" s="0"/>
      <c r="CSP398" s="0"/>
      <c r="CSQ398" s="0"/>
      <c r="CSR398" s="0"/>
      <c r="CSS398" s="0"/>
      <c r="CST398" s="0"/>
      <c r="CSU398" s="0"/>
      <c r="CSV398" s="0"/>
      <c r="CSW398" s="0"/>
      <c r="CSX398" s="0"/>
      <c r="CSY398" s="0"/>
      <c r="CSZ398" s="0"/>
      <c r="CTA398" s="0"/>
      <c r="CTB398" s="0"/>
      <c r="CTC398" s="0"/>
      <c r="CTD398" s="0"/>
      <c r="CTE398" s="0"/>
      <c r="CTF398" s="0"/>
      <c r="CTG398" s="0"/>
      <c r="CTH398" s="0"/>
      <c r="CTI398" s="0"/>
      <c r="CTJ398" s="0"/>
      <c r="CTK398" s="0"/>
      <c r="CTL398" s="0"/>
      <c r="CTM398" s="0"/>
      <c r="CTN398" s="0"/>
      <c r="CTO398" s="0"/>
      <c r="CTP398" s="0"/>
      <c r="CTQ398" s="0"/>
      <c r="CTR398" s="0"/>
      <c r="CTS398" s="0"/>
      <c r="CTT398" s="0"/>
      <c r="CTU398" s="0"/>
      <c r="CTV398" s="0"/>
      <c r="CTW398" s="0"/>
      <c r="CTX398" s="0"/>
      <c r="CTY398" s="0"/>
      <c r="CTZ398" s="0"/>
      <c r="CUA398" s="0"/>
      <c r="CUB398" s="0"/>
      <c r="CUC398" s="0"/>
      <c r="CUD398" s="0"/>
      <c r="CUE398" s="0"/>
      <c r="CUF398" s="0"/>
      <c r="CUG398" s="0"/>
      <c r="CUH398" s="0"/>
      <c r="CUI398" s="0"/>
      <c r="CUJ398" s="0"/>
      <c r="CUK398" s="0"/>
      <c r="CUL398" s="0"/>
      <c r="CUM398" s="0"/>
      <c r="CUN398" s="0"/>
      <c r="CUO398" s="0"/>
      <c r="CUP398" s="0"/>
      <c r="CUQ398" s="0"/>
      <c r="CUR398" s="0"/>
      <c r="CUS398" s="0"/>
      <c r="CUT398" s="0"/>
      <c r="CUU398" s="0"/>
      <c r="CUV398" s="0"/>
      <c r="CUW398" s="0"/>
      <c r="CUX398" s="0"/>
      <c r="CUY398" s="0"/>
      <c r="CUZ398" s="0"/>
      <c r="CVA398" s="0"/>
      <c r="CVB398" s="0"/>
      <c r="CVC398" s="0"/>
      <c r="CVD398" s="0"/>
      <c r="CVE398" s="0"/>
      <c r="CVF398" s="0"/>
      <c r="CVG398" s="0"/>
      <c r="CVH398" s="0"/>
      <c r="CVI398" s="0"/>
      <c r="CVJ398" s="0"/>
      <c r="CVK398" s="0"/>
      <c r="CVL398" s="0"/>
      <c r="CVM398" s="0"/>
      <c r="CVN398" s="0"/>
      <c r="CVO398" s="0"/>
      <c r="CVP398" s="0"/>
      <c r="CVQ398" s="0"/>
      <c r="CVR398" s="0"/>
      <c r="CVS398" s="0"/>
      <c r="CVT398" s="0"/>
      <c r="CVU398" s="0"/>
      <c r="CVV398" s="0"/>
      <c r="CVW398" s="0"/>
      <c r="CVX398" s="0"/>
      <c r="CVY398" s="0"/>
      <c r="CVZ398" s="0"/>
      <c r="CWA398" s="0"/>
      <c r="CWB398" s="0"/>
      <c r="CWC398" s="0"/>
      <c r="CWD398" s="0"/>
      <c r="CWE398" s="0"/>
      <c r="CWF398" s="0"/>
      <c r="CWG398" s="0"/>
      <c r="CWH398" s="0"/>
      <c r="CWI398" s="0"/>
      <c r="CWJ398" s="0"/>
      <c r="CWK398" s="0"/>
      <c r="CWL398" s="0"/>
      <c r="CWM398" s="0"/>
      <c r="CWN398" s="0"/>
      <c r="CWO398" s="0"/>
      <c r="CWP398" s="0"/>
      <c r="CWQ398" s="0"/>
      <c r="CWR398" s="0"/>
      <c r="CWS398" s="0"/>
      <c r="CWT398" s="0"/>
      <c r="CWU398" s="0"/>
      <c r="CWV398" s="0"/>
      <c r="CWW398" s="0"/>
      <c r="CWX398" s="0"/>
      <c r="CWY398" s="0"/>
      <c r="CWZ398" s="0"/>
      <c r="CXA398" s="0"/>
      <c r="CXB398" s="0"/>
      <c r="CXC398" s="0"/>
      <c r="CXD398" s="0"/>
      <c r="CXE398" s="0"/>
      <c r="CXF398" s="0"/>
      <c r="CXG398" s="0"/>
      <c r="CXH398" s="0"/>
      <c r="CXI398" s="0"/>
      <c r="CXJ398" s="0"/>
      <c r="CXK398" s="0"/>
      <c r="CXL398" s="0"/>
      <c r="CXM398" s="0"/>
      <c r="CXN398" s="0"/>
      <c r="CXO398" s="0"/>
      <c r="CXP398" s="0"/>
      <c r="CXQ398" s="0"/>
      <c r="CXR398" s="0"/>
      <c r="CXS398" s="0"/>
      <c r="CXT398" s="0"/>
      <c r="CXU398" s="0"/>
      <c r="CXV398" s="0"/>
      <c r="CXW398" s="0"/>
      <c r="CXX398" s="0"/>
      <c r="CXY398" s="0"/>
      <c r="CXZ398" s="0"/>
      <c r="CYA398" s="0"/>
      <c r="CYB398" s="0"/>
      <c r="CYC398" s="0"/>
      <c r="CYD398" s="0"/>
      <c r="CYE398" s="0"/>
      <c r="CYF398" s="0"/>
      <c r="CYG398" s="0"/>
      <c r="CYH398" s="0"/>
      <c r="CYI398" s="0"/>
      <c r="CYJ398" s="0"/>
      <c r="CYK398" s="0"/>
      <c r="CYL398" s="0"/>
      <c r="CYM398" s="0"/>
      <c r="CYN398" s="0"/>
      <c r="CYO398" s="0"/>
      <c r="CYP398" s="0"/>
      <c r="CYQ398" s="0"/>
      <c r="CYR398" s="0"/>
      <c r="CYS398" s="0"/>
      <c r="CYT398" s="0"/>
      <c r="CYU398" s="0"/>
      <c r="CYV398" s="0"/>
      <c r="CYW398" s="0"/>
      <c r="CYX398" s="0"/>
      <c r="CYY398" s="0"/>
      <c r="CYZ398" s="0"/>
      <c r="CZA398" s="0"/>
      <c r="CZB398" s="0"/>
      <c r="CZC398" s="0"/>
      <c r="CZD398" s="0"/>
      <c r="CZE398" s="0"/>
      <c r="CZF398" s="0"/>
      <c r="CZG398" s="0"/>
      <c r="CZH398" s="0"/>
      <c r="CZI398" s="0"/>
      <c r="CZJ398" s="0"/>
      <c r="CZK398" s="0"/>
      <c r="CZL398" s="0"/>
      <c r="CZM398" s="0"/>
      <c r="CZN398" s="0"/>
      <c r="CZO398" s="0"/>
      <c r="CZP398" s="0"/>
      <c r="CZQ398" s="0"/>
      <c r="CZR398" s="0"/>
      <c r="CZS398" s="0"/>
      <c r="CZT398" s="0"/>
      <c r="CZU398" s="0"/>
      <c r="CZV398" s="0"/>
      <c r="CZW398" s="0"/>
      <c r="CZX398" s="0"/>
      <c r="CZY398" s="0"/>
      <c r="CZZ398" s="0"/>
      <c r="DAA398" s="0"/>
      <c r="DAB398" s="0"/>
      <c r="DAC398" s="0"/>
      <c r="DAD398" s="0"/>
      <c r="DAE398" s="0"/>
      <c r="DAF398" s="0"/>
      <c r="DAG398" s="0"/>
      <c r="DAH398" s="0"/>
      <c r="DAI398" s="0"/>
      <c r="DAJ398" s="0"/>
      <c r="DAK398" s="0"/>
      <c r="DAL398" s="0"/>
      <c r="DAM398" s="0"/>
      <c r="DAN398" s="0"/>
      <c r="DAO398" s="0"/>
      <c r="DAP398" s="0"/>
      <c r="DAQ398" s="0"/>
      <c r="DAR398" s="0"/>
      <c r="DAS398" s="0"/>
      <c r="DAT398" s="0"/>
      <c r="DAU398" s="0"/>
      <c r="DAV398" s="0"/>
      <c r="DAW398" s="0"/>
      <c r="DAX398" s="0"/>
      <c r="DAY398" s="0"/>
      <c r="DAZ398" s="0"/>
      <c r="DBA398" s="0"/>
      <c r="DBB398" s="0"/>
      <c r="DBC398" s="0"/>
      <c r="DBD398" s="0"/>
      <c r="DBE398" s="0"/>
      <c r="DBF398" s="0"/>
      <c r="DBG398" s="0"/>
      <c r="DBH398" s="0"/>
      <c r="DBI398" s="0"/>
      <c r="DBJ398" s="0"/>
      <c r="DBK398" s="0"/>
      <c r="DBL398" s="0"/>
      <c r="DBM398" s="0"/>
      <c r="DBN398" s="0"/>
      <c r="DBO398" s="0"/>
      <c r="DBP398" s="0"/>
      <c r="DBQ398" s="0"/>
      <c r="DBR398" s="0"/>
      <c r="DBS398" s="0"/>
      <c r="DBT398" s="0"/>
      <c r="DBU398" s="0"/>
      <c r="DBV398" s="0"/>
      <c r="DBW398" s="0"/>
      <c r="DBX398" s="0"/>
      <c r="DBY398" s="0"/>
      <c r="DBZ398" s="0"/>
      <c r="DCA398" s="0"/>
      <c r="DCB398" s="0"/>
      <c r="DCC398" s="0"/>
      <c r="DCD398" s="0"/>
      <c r="DCE398" s="0"/>
      <c r="DCF398" s="0"/>
      <c r="DCG398" s="0"/>
      <c r="DCH398" s="0"/>
      <c r="DCI398" s="0"/>
      <c r="DCJ398" s="0"/>
      <c r="DCK398" s="0"/>
      <c r="DCL398" s="0"/>
      <c r="DCM398" s="0"/>
      <c r="DCN398" s="0"/>
      <c r="DCO398" s="0"/>
      <c r="DCP398" s="0"/>
      <c r="DCQ398" s="0"/>
      <c r="DCR398" s="0"/>
      <c r="DCS398" s="0"/>
      <c r="DCT398" s="0"/>
      <c r="DCU398" s="0"/>
      <c r="DCV398" s="0"/>
      <c r="DCW398" s="0"/>
      <c r="DCX398" s="0"/>
      <c r="DCY398" s="0"/>
      <c r="DCZ398" s="0"/>
      <c r="DDA398" s="0"/>
      <c r="DDB398" s="0"/>
      <c r="DDC398" s="0"/>
      <c r="DDD398" s="0"/>
      <c r="DDE398" s="0"/>
      <c r="DDF398" s="0"/>
      <c r="DDG398" s="0"/>
      <c r="DDH398" s="0"/>
      <c r="DDI398" s="0"/>
      <c r="DDJ398" s="0"/>
      <c r="DDK398" s="0"/>
      <c r="DDL398" s="0"/>
      <c r="DDM398" s="0"/>
      <c r="DDN398" s="0"/>
      <c r="DDO398" s="0"/>
      <c r="DDP398" s="0"/>
      <c r="DDQ398" s="0"/>
      <c r="DDR398" s="0"/>
      <c r="DDS398" s="0"/>
      <c r="DDT398" s="0"/>
      <c r="DDU398" s="0"/>
      <c r="DDV398" s="0"/>
      <c r="DDW398" s="0"/>
      <c r="DDX398" s="0"/>
      <c r="DDY398" s="0"/>
      <c r="DDZ398" s="0"/>
      <c r="DEA398" s="0"/>
      <c r="DEB398" s="0"/>
      <c r="DEC398" s="0"/>
      <c r="DED398" s="0"/>
      <c r="DEE398" s="0"/>
      <c r="DEF398" s="0"/>
      <c r="DEG398" s="0"/>
      <c r="DEH398" s="0"/>
      <c r="DEI398" s="0"/>
      <c r="DEJ398" s="0"/>
      <c r="DEK398" s="0"/>
      <c r="DEL398" s="0"/>
      <c r="DEM398" s="0"/>
      <c r="DEN398" s="0"/>
      <c r="DEO398" s="0"/>
      <c r="DEP398" s="0"/>
      <c r="DEQ398" s="0"/>
      <c r="DER398" s="0"/>
      <c r="DES398" s="0"/>
      <c r="DET398" s="0"/>
      <c r="DEU398" s="0"/>
      <c r="DEV398" s="0"/>
      <c r="DEW398" s="0"/>
      <c r="DEX398" s="0"/>
      <c r="DEY398" s="0"/>
      <c r="DEZ398" s="0"/>
      <c r="DFA398" s="0"/>
      <c r="DFB398" s="0"/>
      <c r="DFC398" s="0"/>
      <c r="DFD398" s="0"/>
      <c r="DFE398" s="0"/>
      <c r="DFF398" s="0"/>
      <c r="DFG398" s="0"/>
      <c r="DFH398" s="0"/>
      <c r="DFI398" s="0"/>
      <c r="DFJ398" s="0"/>
      <c r="DFK398" s="0"/>
      <c r="DFL398" s="0"/>
      <c r="DFM398" s="0"/>
      <c r="DFN398" s="0"/>
      <c r="DFO398" s="0"/>
      <c r="DFP398" s="0"/>
      <c r="DFQ398" s="0"/>
      <c r="DFR398" s="0"/>
      <c r="DFS398" s="0"/>
      <c r="DFT398" s="0"/>
      <c r="DFU398" s="0"/>
      <c r="DFV398" s="0"/>
      <c r="DFW398" s="0"/>
      <c r="DFX398" s="0"/>
      <c r="DFY398" s="0"/>
      <c r="DFZ398" s="0"/>
      <c r="DGA398" s="0"/>
      <c r="DGB398" s="0"/>
      <c r="DGC398" s="0"/>
      <c r="DGD398" s="0"/>
      <c r="DGE398" s="0"/>
      <c r="DGF398" s="0"/>
      <c r="DGG398" s="0"/>
      <c r="DGH398" s="0"/>
      <c r="DGI398" s="0"/>
      <c r="DGJ398" s="0"/>
      <c r="DGK398" s="0"/>
      <c r="DGL398" s="0"/>
      <c r="DGM398" s="0"/>
      <c r="DGN398" s="0"/>
      <c r="DGO398" s="0"/>
      <c r="DGP398" s="0"/>
      <c r="DGQ398" s="0"/>
      <c r="DGR398" s="0"/>
      <c r="DGS398" s="0"/>
      <c r="DGT398" s="0"/>
      <c r="DGU398" s="0"/>
      <c r="DGV398" s="0"/>
      <c r="DGW398" s="0"/>
      <c r="DGX398" s="0"/>
      <c r="DGY398" s="0"/>
      <c r="DGZ398" s="0"/>
      <c r="DHA398" s="0"/>
      <c r="DHB398" s="0"/>
      <c r="DHC398" s="0"/>
      <c r="DHD398" s="0"/>
      <c r="DHE398" s="0"/>
      <c r="DHF398" s="0"/>
      <c r="DHG398" s="0"/>
      <c r="DHH398" s="0"/>
      <c r="DHI398" s="0"/>
      <c r="DHJ398" s="0"/>
      <c r="DHK398" s="0"/>
      <c r="DHL398" s="0"/>
      <c r="DHM398" s="0"/>
      <c r="DHN398" s="0"/>
      <c r="DHO398" s="0"/>
      <c r="DHP398" s="0"/>
      <c r="DHQ398" s="0"/>
      <c r="DHR398" s="0"/>
      <c r="DHS398" s="0"/>
      <c r="DHT398" s="0"/>
      <c r="DHU398" s="0"/>
      <c r="DHV398" s="0"/>
      <c r="DHW398" s="0"/>
      <c r="DHX398" s="0"/>
      <c r="DHY398" s="0"/>
      <c r="DHZ398" s="0"/>
      <c r="DIA398" s="0"/>
      <c r="DIB398" s="0"/>
      <c r="DIC398" s="0"/>
      <c r="DID398" s="0"/>
      <c r="DIE398" s="0"/>
      <c r="DIF398" s="0"/>
      <c r="DIG398" s="0"/>
      <c r="DIH398" s="0"/>
      <c r="DII398" s="0"/>
      <c r="DIJ398" s="0"/>
      <c r="DIK398" s="0"/>
      <c r="DIL398" s="0"/>
      <c r="DIM398" s="0"/>
      <c r="DIN398" s="0"/>
      <c r="DIO398" s="0"/>
      <c r="DIP398" s="0"/>
      <c r="DIQ398" s="0"/>
      <c r="DIR398" s="0"/>
      <c r="DIS398" s="0"/>
      <c r="DIT398" s="0"/>
      <c r="DIU398" s="0"/>
      <c r="DIV398" s="0"/>
      <c r="DIW398" s="0"/>
      <c r="DIX398" s="0"/>
      <c r="DIY398" s="0"/>
      <c r="DIZ398" s="0"/>
      <c r="DJA398" s="0"/>
      <c r="DJB398" s="0"/>
      <c r="DJC398" s="0"/>
      <c r="DJD398" s="0"/>
      <c r="DJE398" s="0"/>
      <c r="DJF398" s="0"/>
      <c r="DJG398" s="0"/>
      <c r="DJH398" s="0"/>
      <c r="DJI398" s="0"/>
      <c r="DJJ398" s="0"/>
      <c r="DJK398" s="0"/>
      <c r="DJL398" s="0"/>
      <c r="DJM398" s="0"/>
      <c r="DJN398" s="0"/>
      <c r="DJO398" s="0"/>
      <c r="DJP398" s="0"/>
      <c r="DJQ398" s="0"/>
      <c r="DJR398" s="0"/>
      <c r="DJS398" s="0"/>
      <c r="DJT398" s="0"/>
      <c r="DJU398" s="0"/>
      <c r="DJV398" s="0"/>
      <c r="DJW398" s="0"/>
      <c r="DJX398" s="0"/>
      <c r="DJY398" s="0"/>
      <c r="DJZ398" s="0"/>
      <c r="DKA398" s="0"/>
      <c r="DKB398" s="0"/>
      <c r="DKC398" s="0"/>
      <c r="DKD398" s="0"/>
      <c r="DKE398" s="0"/>
      <c r="DKF398" s="0"/>
      <c r="DKG398" s="0"/>
      <c r="DKH398" s="0"/>
      <c r="DKI398" s="0"/>
      <c r="DKJ398" s="0"/>
      <c r="DKK398" s="0"/>
      <c r="DKL398" s="0"/>
      <c r="DKM398" s="0"/>
      <c r="DKN398" s="0"/>
      <c r="DKO398" s="0"/>
      <c r="DKP398" s="0"/>
      <c r="DKQ398" s="0"/>
      <c r="DKR398" s="0"/>
      <c r="DKS398" s="0"/>
      <c r="DKT398" s="0"/>
      <c r="DKU398" s="0"/>
      <c r="DKV398" s="0"/>
      <c r="DKW398" s="0"/>
      <c r="DKX398" s="0"/>
      <c r="DKY398" s="0"/>
      <c r="DKZ398" s="0"/>
      <c r="DLA398" s="0"/>
      <c r="DLB398" s="0"/>
      <c r="DLC398" s="0"/>
      <c r="DLD398" s="0"/>
      <c r="DLE398" s="0"/>
      <c r="DLF398" s="0"/>
      <c r="DLG398" s="0"/>
      <c r="DLH398" s="0"/>
      <c r="DLI398" s="0"/>
      <c r="DLJ398" s="0"/>
      <c r="DLK398" s="0"/>
      <c r="DLL398" s="0"/>
      <c r="DLM398" s="0"/>
      <c r="DLN398" s="0"/>
      <c r="DLO398" s="0"/>
      <c r="DLP398" s="0"/>
      <c r="DLQ398" s="0"/>
      <c r="DLR398" s="0"/>
      <c r="DLS398" s="0"/>
      <c r="DLT398" s="0"/>
      <c r="DLU398" s="0"/>
      <c r="DLV398" s="0"/>
      <c r="DLW398" s="0"/>
      <c r="DLX398" s="0"/>
      <c r="DLY398" s="0"/>
      <c r="DLZ398" s="0"/>
      <c r="DMA398" s="0"/>
      <c r="DMB398" s="0"/>
      <c r="DMC398" s="0"/>
      <c r="DMD398" s="0"/>
      <c r="DME398" s="0"/>
      <c r="DMF398" s="0"/>
      <c r="DMG398" s="0"/>
      <c r="DMH398" s="0"/>
      <c r="DMI398" s="0"/>
      <c r="DMJ398" s="0"/>
      <c r="DMK398" s="0"/>
      <c r="DML398" s="0"/>
      <c r="DMM398" s="0"/>
      <c r="DMN398" s="0"/>
      <c r="DMO398" s="0"/>
      <c r="DMP398" s="0"/>
      <c r="DMQ398" s="0"/>
      <c r="DMR398" s="0"/>
      <c r="DMS398" s="0"/>
      <c r="DMT398" s="0"/>
      <c r="DMU398" s="0"/>
      <c r="DMV398" s="0"/>
      <c r="DMW398" s="0"/>
      <c r="DMX398" s="0"/>
      <c r="DMY398" s="0"/>
      <c r="DMZ398" s="0"/>
      <c r="DNA398" s="0"/>
      <c r="DNB398" s="0"/>
      <c r="DNC398" s="0"/>
      <c r="DND398" s="0"/>
      <c r="DNE398" s="0"/>
      <c r="DNF398" s="0"/>
      <c r="DNG398" s="0"/>
      <c r="DNH398" s="0"/>
      <c r="DNI398" s="0"/>
      <c r="DNJ398" s="0"/>
      <c r="DNK398" s="0"/>
      <c r="DNL398" s="0"/>
      <c r="DNM398" s="0"/>
      <c r="DNN398" s="0"/>
      <c r="DNO398" s="0"/>
      <c r="DNP398" s="0"/>
      <c r="DNQ398" s="0"/>
      <c r="DNR398" s="0"/>
      <c r="DNS398" s="0"/>
      <c r="DNT398" s="0"/>
      <c r="DNU398" s="0"/>
      <c r="DNV398" s="0"/>
      <c r="DNW398" s="0"/>
      <c r="DNX398" s="0"/>
      <c r="DNY398" s="0"/>
      <c r="DNZ398" s="0"/>
      <c r="DOA398" s="0"/>
      <c r="DOB398" s="0"/>
      <c r="DOC398" s="0"/>
      <c r="DOD398" s="0"/>
      <c r="DOE398" s="0"/>
      <c r="DOF398" s="0"/>
      <c r="DOG398" s="0"/>
      <c r="DOH398" s="0"/>
      <c r="DOI398" s="0"/>
      <c r="DOJ398" s="0"/>
      <c r="DOK398" s="0"/>
      <c r="DOL398" s="0"/>
      <c r="DOM398" s="0"/>
      <c r="DON398" s="0"/>
      <c r="DOO398" s="0"/>
      <c r="DOP398" s="0"/>
      <c r="DOQ398" s="0"/>
      <c r="DOR398" s="0"/>
      <c r="DOS398" s="0"/>
      <c r="DOT398" s="0"/>
      <c r="DOU398" s="0"/>
      <c r="DOV398" s="0"/>
      <c r="DOW398" s="0"/>
      <c r="DOX398" s="0"/>
      <c r="DOY398" s="0"/>
      <c r="DOZ398" s="0"/>
      <c r="DPA398" s="0"/>
      <c r="DPB398" s="0"/>
      <c r="DPC398" s="0"/>
      <c r="DPD398" s="0"/>
      <c r="DPE398" s="0"/>
      <c r="DPF398" s="0"/>
      <c r="DPG398" s="0"/>
      <c r="DPH398" s="0"/>
      <c r="DPI398" s="0"/>
      <c r="DPJ398" s="0"/>
      <c r="DPK398" s="0"/>
      <c r="DPL398" s="0"/>
      <c r="DPM398" s="0"/>
      <c r="DPN398" s="0"/>
      <c r="DPO398" s="0"/>
      <c r="DPP398" s="0"/>
      <c r="DPQ398" s="0"/>
      <c r="DPR398" s="0"/>
      <c r="DPS398" s="0"/>
      <c r="DPT398" s="0"/>
      <c r="DPU398" s="0"/>
      <c r="DPV398" s="0"/>
      <c r="DPW398" s="0"/>
      <c r="DPX398" s="0"/>
      <c r="DPY398" s="0"/>
      <c r="DPZ398" s="0"/>
      <c r="DQA398" s="0"/>
      <c r="DQB398" s="0"/>
      <c r="DQC398" s="0"/>
      <c r="DQD398" s="0"/>
      <c r="DQE398" s="0"/>
      <c r="DQF398" s="0"/>
      <c r="DQG398" s="0"/>
      <c r="DQH398" s="0"/>
      <c r="DQI398" s="0"/>
      <c r="DQJ398" s="0"/>
      <c r="DQK398" s="0"/>
      <c r="DQL398" s="0"/>
      <c r="DQM398" s="0"/>
      <c r="DQN398" s="0"/>
      <c r="DQO398" s="0"/>
      <c r="DQP398" s="0"/>
      <c r="DQQ398" s="0"/>
      <c r="DQR398" s="0"/>
      <c r="DQS398" s="0"/>
      <c r="DQT398" s="0"/>
      <c r="DQU398" s="0"/>
      <c r="DQV398" s="0"/>
      <c r="DQW398" s="0"/>
      <c r="DQX398" s="0"/>
      <c r="DQY398" s="0"/>
      <c r="DQZ398" s="0"/>
      <c r="DRA398" s="0"/>
      <c r="DRB398" s="0"/>
      <c r="DRC398" s="0"/>
      <c r="DRD398" s="0"/>
      <c r="DRE398" s="0"/>
      <c r="DRF398" s="0"/>
      <c r="DRG398" s="0"/>
      <c r="DRH398" s="0"/>
      <c r="DRI398" s="0"/>
      <c r="DRJ398" s="0"/>
      <c r="DRK398" s="0"/>
      <c r="DRL398" s="0"/>
      <c r="DRM398" s="0"/>
      <c r="DRN398" s="0"/>
      <c r="DRO398" s="0"/>
      <c r="DRP398" s="0"/>
      <c r="DRQ398" s="0"/>
      <c r="DRR398" s="0"/>
      <c r="DRS398" s="0"/>
      <c r="DRT398" s="0"/>
      <c r="DRU398" s="0"/>
      <c r="DRV398" s="0"/>
      <c r="DRW398" s="0"/>
      <c r="DRX398" s="0"/>
      <c r="DRY398" s="0"/>
      <c r="DRZ398" s="0"/>
      <c r="DSA398" s="0"/>
      <c r="DSB398" s="0"/>
      <c r="DSC398" s="0"/>
      <c r="DSD398" s="0"/>
      <c r="DSE398" s="0"/>
      <c r="DSF398" s="0"/>
      <c r="DSG398" s="0"/>
      <c r="DSH398" s="0"/>
      <c r="DSI398" s="0"/>
      <c r="DSJ398" s="0"/>
      <c r="DSK398" s="0"/>
      <c r="DSL398" s="0"/>
      <c r="DSM398" s="0"/>
      <c r="DSN398" s="0"/>
      <c r="DSO398" s="0"/>
      <c r="DSP398" s="0"/>
      <c r="DSQ398" s="0"/>
      <c r="DSR398" s="0"/>
      <c r="DSS398" s="0"/>
      <c r="DST398" s="0"/>
      <c r="DSU398" s="0"/>
      <c r="DSV398" s="0"/>
      <c r="DSW398" s="0"/>
      <c r="DSX398" s="0"/>
      <c r="DSY398" s="0"/>
      <c r="DSZ398" s="0"/>
      <c r="DTA398" s="0"/>
      <c r="DTB398" s="0"/>
      <c r="DTC398" s="0"/>
      <c r="DTD398" s="0"/>
      <c r="DTE398" s="0"/>
      <c r="DTF398" s="0"/>
      <c r="DTG398" s="0"/>
      <c r="DTH398" s="0"/>
      <c r="DTI398" s="0"/>
      <c r="DTJ398" s="0"/>
      <c r="DTK398" s="0"/>
      <c r="DTL398" s="0"/>
      <c r="DTM398" s="0"/>
      <c r="DTN398" s="0"/>
      <c r="DTO398" s="0"/>
      <c r="DTP398" s="0"/>
      <c r="DTQ398" s="0"/>
      <c r="DTR398" s="0"/>
      <c r="DTS398" s="0"/>
      <c r="DTT398" s="0"/>
      <c r="DTU398" s="0"/>
      <c r="DTV398" s="0"/>
      <c r="DTW398" s="0"/>
      <c r="DTX398" s="0"/>
      <c r="DTY398" s="0"/>
      <c r="DTZ398" s="0"/>
      <c r="DUA398" s="0"/>
      <c r="DUB398" s="0"/>
      <c r="DUC398" s="0"/>
      <c r="DUD398" s="0"/>
      <c r="DUE398" s="0"/>
      <c r="DUF398" s="0"/>
      <c r="DUG398" s="0"/>
      <c r="DUH398" s="0"/>
      <c r="DUI398" s="0"/>
      <c r="DUJ398" s="0"/>
      <c r="DUK398" s="0"/>
      <c r="DUL398" s="0"/>
      <c r="DUM398" s="0"/>
      <c r="DUN398" s="0"/>
      <c r="DUO398" s="0"/>
      <c r="DUP398" s="0"/>
      <c r="DUQ398" s="0"/>
      <c r="DUR398" s="0"/>
      <c r="DUS398" s="0"/>
      <c r="DUT398" s="0"/>
      <c r="DUU398" s="0"/>
      <c r="DUV398" s="0"/>
      <c r="DUW398" s="0"/>
      <c r="DUX398" s="0"/>
      <c r="DUY398" s="0"/>
      <c r="DUZ398" s="0"/>
      <c r="DVA398" s="0"/>
      <c r="DVB398" s="0"/>
      <c r="DVC398" s="0"/>
      <c r="DVD398" s="0"/>
      <c r="DVE398" s="0"/>
      <c r="DVF398" s="0"/>
      <c r="DVG398" s="0"/>
      <c r="DVH398" s="0"/>
      <c r="DVI398" s="0"/>
      <c r="DVJ398" s="0"/>
      <c r="DVK398" s="0"/>
      <c r="DVL398" s="0"/>
      <c r="DVM398" s="0"/>
      <c r="DVN398" s="0"/>
      <c r="DVO398" s="0"/>
      <c r="DVP398" s="0"/>
      <c r="DVQ398" s="0"/>
      <c r="DVR398" s="0"/>
      <c r="DVS398" s="0"/>
      <c r="DVT398" s="0"/>
      <c r="DVU398" s="0"/>
      <c r="DVV398" s="0"/>
      <c r="DVW398" s="0"/>
      <c r="DVX398" s="0"/>
      <c r="DVY398" s="0"/>
      <c r="DVZ398" s="0"/>
      <c r="DWA398" s="0"/>
      <c r="DWB398" s="0"/>
      <c r="DWC398" s="0"/>
      <c r="DWD398" s="0"/>
      <c r="DWE398" s="0"/>
      <c r="DWF398" s="0"/>
      <c r="DWG398" s="0"/>
      <c r="DWH398" s="0"/>
      <c r="DWI398" s="0"/>
      <c r="DWJ398" s="0"/>
      <c r="DWK398" s="0"/>
      <c r="DWL398" s="0"/>
      <c r="DWM398" s="0"/>
      <c r="DWN398" s="0"/>
      <c r="DWO398" s="0"/>
      <c r="DWP398" s="0"/>
      <c r="DWQ398" s="0"/>
      <c r="DWR398" s="0"/>
      <c r="DWS398" s="0"/>
      <c r="DWT398" s="0"/>
      <c r="DWU398" s="0"/>
      <c r="DWV398" s="0"/>
      <c r="DWW398" s="0"/>
      <c r="DWX398" s="0"/>
      <c r="DWY398" s="0"/>
      <c r="DWZ398" s="0"/>
      <c r="DXA398" s="0"/>
      <c r="DXB398" s="0"/>
      <c r="DXC398" s="0"/>
      <c r="DXD398" s="0"/>
      <c r="DXE398" s="0"/>
      <c r="DXF398" s="0"/>
      <c r="DXG398" s="0"/>
      <c r="DXH398" s="0"/>
      <c r="DXI398" s="0"/>
      <c r="DXJ398" s="0"/>
      <c r="DXK398" s="0"/>
      <c r="DXL398" s="0"/>
      <c r="DXM398" s="0"/>
      <c r="DXN398" s="0"/>
      <c r="DXO398" s="0"/>
      <c r="DXP398" s="0"/>
      <c r="DXQ398" s="0"/>
      <c r="DXR398" s="0"/>
      <c r="DXS398" s="0"/>
      <c r="DXT398" s="0"/>
      <c r="DXU398" s="0"/>
      <c r="DXV398" s="0"/>
      <c r="DXW398" s="0"/>
      <c r="DXX398" s="0"/>
      <c r="DXY398" s="0"/>
      <c r="DXZ398" s="0"/>
      <c r="DYA398" s="0"/>
      <c r="DYB398" s="0"/>
      <c r="DYC398" s="0"/>
      <c r="DYD398" s="0"/>
      <c r="DYE398" s="0"/>
      <c r="DYF398" s="0"/>
      <c r="DYG398" s="0"/>
      <c r="DYH398" s="0"/>
      <c r="DYI398" s="0"/>
      <c r="DYJ398" s="0"/>
      <c r="DYK398" s="0"/>
      <c r="DYL398" s="0"/>
      <c r="DYM398" s="0"/>
      <c r="DYN398" s="0"/>
      <c r="DYO398" s="0"/>
      <c r="DYP398" s="0"/>
      <c r="DYQ398" s="0"/>
      <c r="DYR398" s="0"/>
      <c r="DYS398" s="0"/>
      <c r="DYT398" s="0"/>
      <c r="DYU398" s="0"/>
      <c r="DYV398" s="0"/>
      <c r="DYW398" s="0"/>
      <c r="DYX398" s="0"/>
      <c r="DYY398" s="0"/>
      <c r="DYZ398" s="0"/>
      <c r="DZA398" s="0"/>
      <c r="DZB398" s="0"/>
      <c r="DZC398" s="0"/>
      <c r="DZD398" s="0"/>
      <c r="DZE398" s="0"/>
      <c r="DZF398" s="0"/>
      <c r="DZG398" s="0"/>
      <c r="DZH398" s="0"/>
      <c r="DZI398" s="0"/>
      <c r="DZJ398" s="0"/>
      <c r="DZK398" s="0"/>
      <c r="DZL398" s="0"/>
      <c r="DZM398" s="0"/>
      <c r="DZN398" s="0"/>
      <c r="DZO398" s="0"/>
      <c r="DZP398" s="0"/>
      <c r="DZQ398" s="0"/>
      <c r="DZR398" s="0"/>
      <c r="DZS398" s="0"/>
      <c r="DZT398" s="0"/>
      <c r="DZU398" s="0"/>
      <c r="DZV398" s="0"/>
      <c r="DZW398" s="0"/>
      <c r="DZX398" s="0"/>
      <c r="DZY398" s="0"/>
      <c r="DZZ398" s="0"/>
      <c r="EAA398" s="0"/>
      <c r="EAB398" s="0"/>
      <c r="EAC398" s="0"/>
      <c r="EAD398" s="0"/>
      <c r="EAE398" s="0"/>
      <c r="EAF398" s="0"/>
      <c r="EAG398" s="0"/>
      <c r="EAH398" s="0"/>
      <c r="EAI398" s="0"/>
      <c r="EAJ398" s="0"/>
      <c r="EAK398" s="0"/>
      <c r="EAL398" s="0"/>
      <c r="EAM398" s="0"/>
      <c r="EAN398" s="0"/>
      <c r="EAO398" s="0"/>
      <c r="EAP398" s="0"/>
      <c r="EAQ398" s="0"/>
      <c r="EAR398" s="0"/>
      <c r="EAS398" s="0"/>
      <c r="EAT398" s="0"/>
      <c r="EAU398" s="0"/>
      <c r="EAV398" s="0"/>
      <c r="EAW398" s="0"/>
      <c r="EAX398" s="0"/>
      <c r="EAY398" s="0"/>
      <c r="EAZ398" s="0"/>
      <c r="EBA398" s="0"/>
      <c r="EBB398" s="0"/>
      <c r="EBC398" s="0"/>
      <c r="EBD398" s="0"/>
      <c r="EBE398" s="0"/>
      <c r="EBF398" s="0"/>
      <c r="EBG398" s="0"/>
      <c r="EBH398" s="0"/>
      <c r="EBI398" s="0"/>
      <c r="EBJ398" s="0"/>
      <c r="EBK398" s="0"/>
      <c r="EBL398" s="0"/>
      <c r="EBM398" s="0"/>
      <c r="EBN398" s="0"/>
      <c r="EBO398" s="0"/>
      <c r="EBP398" s="0"/>
      <c r="EBQ398" s="0"/>
      <c r="EBR398" s="0"/>
      <c r="EBS398" s="0"/>
      <c r="EBT398" s="0"/>
      <c r="EBU398" s="0"/>
      <c r="EBV398" s="0"/>
      <c r="EBW398" s="0"/>
      <c r="EBX398" s="0"/>
      <c r="EBY398" s="0"/>
      <c r="EBZ398" s="0"/>
      <c r="ECA398" s="0"/>
      <c r="ECB398" s="0"/>
      <c r="ECC398" s="0"/>
      <c r="ECD398" s="0"/>
      <c r="ECE398" s="0"/>
      <c r="ECF398" s="0"/>
      <c r="ECG398" s="0"/>
      <c r="ECH398" s="0"/>
      <c r="ECI398" s="0"/>
      <c r="ECJ398" s="0"/>
      <c r="ECK398" s="0"/>
      <c r="ECL398" s="0"/>
      <c r="ECM398" s="0"/>
      <c r="ECN398" s="0"/>
      <c r="ECO398" s="0"/>
      <c r="ECP398" s="0"/>
      <c r="ECQ398" s="0"/>
      <c r="ECR398" s="0"/>
      <c r="ECS398" s="0"/>
      <c r="ECT398" s="0"/>
      <c r="ECU398" s="0"/>
      <c r="ECV398" s="0"/>
      <c r="ECW398" s="0"/>
      <c r="ECX398" s="0"/>
      <c r="ECY398" s="0"/>
      <c r="ECZ398" s="0"/>
      <c r="EDA398" s="0"/>
      <c r="EDB398" s="0"/>
      <c r="EDC398" s="0"/>
      <c r="EDD398" s="0"/>
      <c r="EDE398" s="0"/>
      <c r="EDF398" s="0"/>
      <c r="EDG398" s="0"/>
      <c r="EDH398" s="0"/>
      <c r="EDI398" s="0"/>
      <c r="EDJ398" s="0"/>
      <c r="EDK398" s="0"/>
      <c r="EDL398" s="0"/>
      <c r="EDM398" s="0"/>
      <c r="EDN398" s="0"/>
      <c r="EDO398" s="0"/>
      <c r="EDP398" s="0"/>
      <c r="EDQ398" s="0"/>
      <c r="EDR398" s="0"/>
      <c r="EDS398" s="0"/>
      <c r="EDT398" s="0"/>
      <c r="EDU398" s="0"/>
      <c r="EDV398" s="0"/>
      <c r="EDW398" s="0"/>
      <c r="EDX398" s="0"/>
      <c r="EDY398" s="0"/>
      <c r="EDZ398" s="0"/>
      <c r="EEA398" s="0"/>
      <c r="EEB398" s="0"/>
      <c r="EEC398" s="0"/>
      <c r="EED398" s="0"/>
      <c r="EEE398" s="0"/>
      <c r="EEF398" s="0"/>
      <c r="EEG398" s="0"/>
      <c r="EEH398" s="0"/>
      <c r="EEI398" s="0"/>
      <c r="EEJ398" s="0"/>
      <c r="EEK398" s="0"/>
      <c r="EEL398" s="0"/>
      <c r="EEM398" s="0"/>
      <c r="EEN398" s="0"/>
      <c r="EEO398" s="0"/>
      <c r="EEP398" s="0"/>
      <c r="EEQ398" s="0"/>
      <c r="EER398" s="0"/>
      <c r="EES398" s="0"/>
      <c r="EET398" s="0"/>
      <c r="EEU398" s="0"/>
      <c r="EEV398" s="0"/>
      <c r="EEW398" s="0"/>
      <c r="EEX398" s="0"/>
      <c r="EEY398" s="0"/>
      <c r="EEZ398" s="0"/>
      <c r="EFA398" s="0"/>
      <c r="EFB398" s="0"/>
      <c r="EFC398" s="0"/>
      <c r="EFD398" s="0"/>
      <c r="EFE398" s="0"/>
      <c r="EFF398" s="0"/>
      <c r="EFG398" s="0"/>
      <c r="EFH398" s="0"/>
      <c r="EFI398" s="0"/>
      <c r="EFJ398" s="0"/>
      <c r="EFK398" s="0"/>
      <c r="EFL398" s="0"/>
      <c r="EFM398" s="0"/>
      <c r="EFN398" s="0"/>
      <c r="EFO398" s="0"/>
      <c r="EFP398" s="0"/>
      <c r="EFQ398" s="0"/>
      <c r="EFR398" s="0"/>
      <c r="EFS398" s="0"/>
      <c r="EFT398" s="0"/>
      <c r="EFU398" s="0"/>
      <c r="EFV398" s="0"/>
      <c r="EFW398" s="0"/>
      <c r="EFX398" s="0"/>
      <c r="EFY398" s="0"/>
      <c r="EFZ398" s="0"/>
      <c r="EGA398" s="0"/>
      <c r="EGB398" s="0"/>
      <c r="EGC398" s="0"/>
      <c r="EGD398" s="0"/>
      <c r="EGE398" s="0"/>
      <c r="EGF398" s="0"/>
      <c r="EGG398" s="0"/>
      <c r="EGH398" s="0"/>
      <c r="EGI398" s="0"/>
      <c r="EGJ398" s="0"/>
      <c r="EGK398" s="0"/>
      <c r="EGL398" s="0"/>
      <c r="EGM398" s="0"/>
      <c r="EGN398" s="0"/>
      <c r="EGO398" s="0"/>
      <c r="EGP398" s="0"/>
      <c r="EGQ398" s="0"/>
      <c r="EGR398" s="0"/>
      <c r="EGS398" s="0"/>
      <c r="EGT398" s="0"/>
      <c r="EGU398" s="0"/>
      <c r="EGV398" s="0"/>
      <c r="EGW398" s="0"/>
      <c r="EGX398" s="0"/>
      <c r="EGY398" s="0"/>
      <c r="EGZ398" s="0"/>
      <c r="EHA398" s="0"/>
      <c r="EHB398" s="0"/>
      <c r="EHC398" s="0"/>
      <c r="EHD398" s="0"/>
      <c r="EHE398" s="0"/>
      <c r="EHF398" s="0"/>
      <c r="EHG398" s="0"/>
      <c r="EHH398" s="0"/>
      <c r="EHI398" s="0"/>
      <c r="EHJ398" s="0"/>
      <c r="EHK398" s="0"/>
      <c r="EHL398" s="0"/>
      <c r="EHM398" s="0"/>
      <c r="EHN398" s="0"/>
      <c r="EHO398" s="0"/>
      <c r="EHP398" s="0"/>
      <c r="EHQ398" s="0"/>
      <c r="EHR398" s="0"/>
      <c r="EHS398" s="0"/>
      <c r="EHT398" s="0"/>
      <c r="EHU398" s="0"/>
      <c r="EHV398" s="0"/>
      <c r="EHW398" s="0"/>
      <c r="EHX398" s="0"/>
      <c r="EHY398" s="0"/>
      <c r="EHZ398" s="0"/>
      <c r="EIA398" s="0"/>
      <c r="EIB398" s="0"/>
      <c r="EIC398" s="0"/>
      <c r="EID398" s="0"/>
      <c r="EIE398" s="0"/>
      <c r="EIF398" s="0"/>
      <c r="EIG398" s="0"/>
      <c r="EIH398" s="0"/>
      <c r="EII398" s="0"/>
      <c r="EIJ398" s="0"/>
      <c r="EIK398" s="0"/>
      <c r="EIL398" s="0"/>
      <c r="EIM398" s="0"/>
      <c r="EIN398" s="0"/>
      <c r="EIO398" s="0"/>
      <c r="EIP398" s="0"/>
      <c r="EIQ398" s="0"/>
      <c r="EIR398" s="0"/>
      <c r="EIS398" s="0"/>
      <c r="EIT398" s="0"/>
      <c r="EIU398" s="0"/>
      <c r="EIV398" s="0"/>
      <c r="EIW398" s="0"/>
      <c r="EIX398" s="0"/>
      <c r="EIY398" s="0"/>
      <c r="EIZ398" s="0"/>
      <c r="EJA398" s="0"/>
      <c r="EJB398" s="0"/>
      <c r="EJC398" s="0"/>
      <c r="EJD398" s="0"/>
      <c r="EJE398" s="0"/>
      <c r="EJF398" s="0"/>
      <c r="EJG398" s="0"/>
      <c r="EJH398" s="0"/>
      <c r="EJI398" s="0"/>
      <c r="EJJ398" s="0"/>
      <c r="EJK398" s="0"/>
      <c r="EJL398" s="0"/>
      <c r="EJM398" s="0"/>
      <c r="EJN398" s="0"/>
      <c r="EJO398" s="0"/>
      <c r="EJP398" s="0"/>
      <c r="EJQ398" s="0"/>
      <c r="EJR398" s="0"/>
      <c r="EJS398" s="0"/>
      <c r="EJT398" s="0"/>
      <c r="EJU398" s="0"/>
      <c r="EJV398" s="0"/>
      <c r="EJW398" s="0"/>
      <c r="EJX398" s="0"/>
      <c r="EJY398" s="0"/>
      <c r="EJZ398" s="0"/>
      <c r="EKA398" s="0"/>
      <c r="EKB398" s="0"/>
      <c r="EKC398" s="0"/>
      <c r="EKD398" s="0"/>
      <c r="EKE398" s="0"/>
      <c r="EKF398" s="0"/>
      <c r="EKG398" s="0"/>
      <c r="EKH398" s="0"/>
      <c r="EKI398" s="0"/>
      <c r="EKJ398" s="0"/>
      <c r="EKK398" s="0"/>
      <c r="EKL398" s="0"/>
      <c r="EKM398" s="0"/>
      <c r="EKN398" s="0"/>
      <c r="EKO398" s="0"/>
      <c r="EKP398" s="0"/>
      <c r="EKQ398" s="0"/>
      <c r="EKR398" s="0"/>
      <c r="EKS398" s="0"/>
      <c r="EKT398" s="0"/>
      <c r="EKU398" s="0"/>
      <c r="EKV398" s="0"/>
      <c r="EKW398" s="0"/>
      <c r="EKX398" s="0"/>
      <c r="EKY398" s="0"/>
      <c r="EKZ398" s="0"/>
      <c r="ELA398" s="0"/>
      <c r="ELB398" s="0"/>
      <c r="ELC398" s="0"/>
      <c r="ELD398" s="0"/>
      <c r="ELE398" s="0"/>
      <c r="ELF398" s="0"/>
      <c r="ELG398" s="0"/>
      <c r="ELH398" s="0"/>
      <c r="ELI398" s="0"/>
      <c r="ELJ398" s="0"/>
      <c r="ELK398" s="0"/>
      <c r="ELL398" s="0"/>
      <c r="ELM398" s="0"/>
      <c r="ELN398" s="0"/>
      <c r="ELO398" s="0"/>
      <c r="ELP398" s="0"/>
      <c r="ELQ398" s="0"/>
      <c r="ELR398" s="0"/>
      <c r="ELS398" s="0"/>
      <c r="ELT398" s="0"/>
      <c r="ELU398" s="0"/>
      <c r="ELV398" s="0"/>
      <c r="ELW398" s="0"/>
      <c r="ELX398" s="0"/>
      <c r="ELY398" s="0"/>
      <c r="ELZ398" s="0"/>
      <c r="EMA398" s="0"/>
      <c r="EMB398" s="0"/>
      <c r="EMC398" s="0"/>
      <c r="EMD398" s="0"/>
      <c r="EME398" s="0"/>
      <c r="EMF398" s="0"/>
      <c r="EMG398" s="0"/>
      <c r="EMH398" s="0"/>
      <c r="EMI398" s="0"/>
      <c r="EMJ398" s="0"/>
      <c r="EMK398" s="0"/>
      <c r="EML398" s="0"/>
      <c r="EMM398" s="0"/>
      <c r="EMN398" s="0"/>
      <c r="EMO398" s="0"/>
      <c r="EMP398" s="0"/>
      <c r="EMQ398" s="0"/>
      <c r="EMR398" s="0"/>
      <c r="EMS398" s="0"/>
      <c r="EMT398" s="0"/>
      <c r="EMU398" s="0"/>
      <c r="EMV398" s="0"/>
      <c r="EMW398" s="0"/>
      <c r="EMX398" s="0"/>
      <c r="EMY398" s="0"/>
      <c r="EMZ398" s="0"/>
      <c r="ENA398" s="0"/>
      <c r="ENB398" s="0"/>
      <c r="ENC398" s="0"/>
      <c r="END398" s="0"/>
      <c r="ENE398" s="0"/>
      <c r="ENF398" s="0"/>
      <c r="ENG398" s="0"/>
      <c r="ENH398" s="0"/>
      <c r="ENI398" s="0"/>
      <c r="ENJ398" s="0"/>
      <c r="ENK398" s="0"/>
      <c r="ENL398" s="0"/>
      <c r="ENM398" s="0"/>
      <c r="ENN398" s="0"/>
      <c r="ENO398" s="0"/>
      <c r="ENP398" s="0"/>
      <c r="ENQ398" s="0"/>
      <c r="ENR398" s="0"/>
      <c r="ENS398" s="0"/>
      <c r="ENT398" s="0"/>
      <c r="ENU398" s="0"/>
      <c r="ENV398" s="0"/>
      <c r="ENW398" s="0"/>
      <c r="ENX398" s="0"/>
      <c r="ENY398" s="0"/>
      <c r="ENZ398" s="0"/>
      <c r="EOA398" s="0"/>
      <c r="EOB398" s="0"/>
      <c r="EOC398" s="0"/>
      <c r="EOD398" s="0"/>
      <c r="EOE398" s="0"/>
      <c r="EOF398" s="0"/>
      <c r="EOG398" s="0"/>
      <c r="EOH398" s="0"/>
      <c r="EOI398" s="0"/>
      <c r="EOJ398" s="0"/>
      <c r="EOK398" s="0"/>
      <c r="EOL398" s="0"/>
      <c r="EOM398" s="0"/>
      <c r="EON398" s="0"/>
      <c r="EOO398" s="0"/>
      <c r="EOP398" s="0"/>
      <c r="EOQ398" s="0"/>
      <c r="EOR398" s="0"/>
      <c r="EOS398" s="0"/>
      <c r="EOT398" s="0"/>
      <c r="EOU398" s="0"/>
      <c r="EOV398" s="0"/>
      <c r="EOW398" s="0"/>
      <c r="EOX398" s="0"/>
      <c r="EOY398" s="0"/>
      <c r="EOZ398" s="0"/>
      <c r="EPA398" s="0"/>
      <c r="EPB398" s="0"/>
      <c r="EPC398" s="0"/>
      <c r="EPD398" s="0"/>
      <c r="EPE398" s="0"/>
      <c r="EPF398" s="0"/>
      <c r="EPG398" s="0"/>
      <c r="EPH398" s="0"/>
      <c r="EPI398" s="0"/>
      <c r="EPJ398" s="0"/>
      <c r="EPK398" s="0"/>
      <c r="EPL398" s="0"/>
      <c r="EPM398" s="0"/>
      <c r="EPN398" s="0"/>
      <c r="EPO398" s="0"/>
      <c r="EPP398" s="0"/>
      <c r="EPQ398" s="0"/>
      <c r="EPR398" s="0"/>
      <c r="EPS398" s="0"/>
      <c r="EPT398" s="0"/>
      <c r="EPU398" s="0"/>
      <c r="EPV398" s="0"/>
      <c r="EPW398" s="0"/>
      <c r="EPX398" s="0"/>
      <c r="EPY398" s="0"/>
      <c r="EPZ398" s="0"/>
      <c r="EQA398" s="0"/>
      <c r="EQB398" s="0"/>
      <c r="EQC398" s="0"/>
      <c r="EQD398" s="0"/>
      <c r="EQE398" s="0"/>
      <c r="EQF398" s="0"/>
      <c r="EQG398" s="0"/>
      <c r="EQH398" s="0"/>
      <c r="EQI398" s="0"/>
      <c r="EQJ398" s="0"/>
      <c r="EQK398" s="0"/>
      <c r="EQL398" s="0"/>
      <c r="EQM398" s="0"/>
      <c r="EQN398" s="0"/>
      <c r="EQO398" s="0"/>
      <c r="EQP398" s="0"/>
      <c r="EQQ398" s="0"/>
      <c r="EQR398" s="0"/>
      <c r="EQS398" s="0"/>
      <c r="EQT398" s="0"/>
      <c r="EQU398" s="0"/>
      <c r="EQV398" s="0"/>
      <c r="EQW398" s="0"/>
      <c r="EQX398" s="0"/>
      <c r="EQY398" s="0"/>
      <c r="EQZ398" s="0"/>
      <c r="ERA398" s="0"/>
      <c r="ERB398" s="0"/>
      <c r="ERC398" s="0"/>
      <c r="ERD398" s="0"/>
      <c r="ERE398" s="0"/>
      <c r="ERF398" s="0"/>
      <c r="ERG398" s="0"/>
      <c r="ERH398" s="0"/>
      <c r="ERI398" s="0"/>
      <c r="ERJ398" s="0"/>
      <c r="ERK398" s="0"/>
      <c r="ERL398" s="0"/>
      <c r="ERM398" s="0"/>
      <c r="ERN398" s="0"/>
      <c r="ERO398" s="0"/>
      <c r="ERP398" s="0"/>
      <c r="ERQ398" s="0"/>
      <c r="ERR398" s="0"/>
      <c r="ERS398" s="0"/>
      <c r="ERT398" s="0"/>
      <c r="ERU398" s="0"/>
      <c r="ERV398" s="0"/>
      <c r="ERW398" s="0"/>
      <c r="ERX398" s="0"/>
      <c r="ERY398" s="0"/>
      <c r="ERZ398" s="0"/>
      <c r="ESA398" s="0"/>
      <c r="ESB398" s="0"/>
      <c r="ESC398" s="0"/>
      <c r="ESD398" s="0"/>
      <c r="ESE398" s="0"/>
      <c r="ESF398" s="0"/>
      <c r="ESG398" s="0"/>
      <c r="ESH398" s="0"/>
      <c r="ESI398" s="0"/>
      <c r="ESJ398" s="0"/>
      <c r="ESK398" s="0"/>
      <c r="ESL398" s="0"/>
      <c r="ESM398" s="0"/>
      <c r="ESN398" s="0"/>
      <c r="ESO398" s="0"/>
      <c r="ESP398" s="0"/>
      <c r="ESQ398" s="0"/>
      <c r="ESR398" s="0"/>
      <c r="ESS398" s="0"/>
      <c r="EST398" s="0"/>
      <c r="ESU398" s="0"/>
      <c r="ESV398" s="0"/>
      <c r="ESW398" s="0"/>
      <c r="ESX398" s="0"/>
      <c r="ESY398" s="0"/>
      <c r="ESZ398" s="0"/>
      <c r="ETA398" s="0"/>
      <c r="ETB398" s="0"/>
      <c r="ETC398" s="0"/>
      <c r="ETD398" s="0"/>
      <c r="ETE398" s="0"/>
      <c r="ETF398" s="0"/>
      <c r="ETG398" s="0"/>
      <c r="ETH398" s="0"/>
      <c r="ETI398" s="0"/>
      <c r="ETJ398" s="0"/>
      <c r="ETK398" s="0"/>
      <c r="ETL398" s="0"/>
      <c r="ETM398" s="0"/>
      <c r="ETN398" s="0"/>
      <c r="ETO398" s="0"/>
      <c r="ETP398" s="0"/>
      <c r="ETQ398" s="0"/>
      <c r="ETR398" s="0"/>
      <c r="ETS398" s="0"/>
      <c r="ETT398" s="0"/>
      <c r="ETU398" s="0"/>
      <c r="ETV398" s="0"/>
      <c r="ETW398" s="0"/>
      <c r="ETX398" s="0"/>
      <c r="ETY398" s="0"/>
      <c r="ETZ398" s="0"/>
      <c r="EUA398" s="0"/>
      <c r="EUB398" s="0"/>
      <c r="EUC398" s="0"/>
      <c r="EUD398" s="0"/>
      <c r="EUE398" s="0"/>
      <c r="EUF398" s="0"/>
      <c r="EUG398" s="0"/>
      <c r="EUH398" s="0"/>
      <c r="EUI398" s="0"/>
      <c r="EUJ398" s="0"/>
      <c r="EUK398" s="0"/>
      <c r="EUL398" s="0"/>
      <c r="EUM398" s="0"/>
      <c r="EUN398" s="0"/>
      <c r="EUO398" s="0"/>
      <c r="EUP398" s="0"/>
      <c r="EUQ398" s="0"/>
      <c r="EUR398" s="0"/>
      <c r="EUS398" s="0"/>
      <c r="EUT398" s="0"/>
      <c r="EUU398" s="0"/>
      <c r="EUV398" s="0"/>
      <c r="EUW398" s="0"/>
      <c r="EUX398" s="0"/>
      <c r="EUY398" s="0"/>
      <c r="EUZ398" s="0"/>
      <c r="EVA398" s="0"/>
      <c r="EVB398" s="0"/>
      <c r="EVC398" s="0"/>
      <c r="EVD398" s="0"/>
      <c r="EVE398" s="0"/>
      <c r="EVF398" s="0"/>
      <c r="EVG398" s="0"/>
      <c r="EVH398" s="0"/>
      <c r="EVI398" s="0"/>
      <c r="EVJ398" s="0"/>
      <c r="EVK398" s="0"/>
      <c r="EVL398" s="0"/>
      <c r="EVM398" s="0"/>
      <c r="EVN398" s="0"/>
      <c r="EVO398" s="0"/>
      <c r="EVP398" s="0"/>
      <c r="EVQ398" s="0"/>
      <c r="EVR398" s="0"/>
      <c r="EVS398" s="0"/>
      <c r="EVT398" s="0"/>
      <c r="EVU398" s="0"/>
      <c r="EVV398" s="0"/>
      <c r="EVW398" s="0"/>
      <c r="EVX398" s="0"/>
      <c r="EVY398" s="0"/>
      <c r="EVZ398" s="0"/>
      <c r="EWA398" s="0"/>
      <c r="EWB398" s="0"/>
      <c r="EWC398" s="0"/>
      <c r="EWD398" s="0"/>
      <c r="EWE398" s="0"/>
      <c r="EWF398" s="0"/>
      <c r="EWG398" s="0"/>
      <c r="EWH398" s="0"/>
      <c r="EWI398" s="0"/>
      <c r="EWJ398" s="0"/>
      <c r="EWK398" s="0"/>
      <c r="EWL398" s="0"/>
      <c r="EWM398" s="0"/>
      <c r="EWN398" s="0"/>
      <c r="EWO398" s="0"/>
      <c r="EWP398" s="0"/>
      <c r="EWQ398" s="0"/>
      <c r="EWR398" s="0"/>
      <c r="EWS398" s="0"/>
      <c r="EWT398" s="0"/>
      <c r="EWU398" s="0"/>
      <c r="EWV398" s="0"/>
      <c r="EWW398" s="0"/>
      <c r="EWX398" s="0"/>
      <c r="EWY398" s="0"/>
      <c r="EWZ398" s="0"/>
      <c r="EXA398" s="0"/>
      <c r="EXB398" s="0"/>
      <c r="EXC398" s="0"/>
      <c r="EXD398" s="0"/>
      <c r="EXE398" s="0"/>
      <c r="EXF398" s="0"/>
      <c r="EXG398" s="0"/>
      <c r="EXH398" s="0"/>
      <c r="EXI398" s="0"/>
      <c r="EXJ398" s="0"/>
      <c r="EXK398" s="0"/>
      <c r="EXL398" s="0"/>
      <c r="EXM398" s="0"/>
      <c r="EXN398" s="0"/>
      <c r="EXO398" s="0"/>
      <c r="EXP398" s="0"/>
      <c r="EXQ398" s="0"/>
      <c r="EXR398" s="0"/>
      <c r="EXS398" s="0"/>
      <c r="EXT398" s="0"/>
      <c r="EXU398" s="0"/>
      <c r="EXV398" s="0"/>
      <c r="EXW398" s="0"/>
      <c r="EXX398" s="0"/>
      <c r="EXY398" s="0"/>
      <c r="EXZ398" s="0"/>
      <c r="EYA398" s="0"/>
      <c r="EYB398" s="0"/>
      <c r="EYC398" s="0"/>
      <c r="EYD398" s="0"/>
      <c r="EYE398" s="0"/>
      <c r="EYF398" s="0"/>
      <c r="EYG398" s="0"/>
      <c r="EYH398" s="0"/>
      <c r="EYI398" s="0"/>
      <c r="EYJ398" s="0"/>
      <c r="EYK398" s="0"/>
      <c r="EYL398" s="0"/>
      <c r="EYM398" s="0"/>
      <c r="EYN398" s="0"/>
      <c r="EYO398" s="0"/>
      <c r="EYP398" s="0"/>
      <c r="EYQ398" s="0"/>
      <c r="EYR398" s="0"/>
      <c r="EYS398" s="0"/>
      <c r="EYT398" s="0"/>
      <c r="EYU398" s="0"/>
      <c r="EYV398" s="0"/>
      <c r="EYW398" s="0"/>
      <c r="EYX398" s="0"/>
      <c r="EYY398" s="0"/>
      <c r="EYZ398" s="0"/>
      <c r="EZA398" s="0"/>
      <c r="EZB398" s="0"/>
      <c r="EZC398" s="0"/>
      <c r="EZD398" s="0"/>
      <c r="EZE398" s="0"/>
      <c r="EZF398" s="0"/>
      <c r="EZG398" s="0"/>
      <c r="EZH398" s="0"/>
      <c r="EZI398" s="0"/>
      <c r="EZJ398" s="0"/>
      <c r="EZK398" s="0"/>
      <c r="EZL398" s="0"/>
      <c r="EZM398" s="0"/>
      <c r="EZN398" s="0"/>
      <c r="EZO398" s="0"/>
      <c r="EZP398" s="0"/>
      <c r="EZQ398" s="0"/>
      <c r="EZR398" s="0"/>
      <c r="EZS398" s="0"/>
      <c r="EZT398" s="0"/>
      <c r="EZU398" s="0"/>
      <c r="EZV398" s="0"/>
      <c r="EZW398" s="0"/>
      <c r="EZX398" s="0"/>
      <c r="EZY398" s="0"/>
      <c r="EZZ398" s="0"/>
      <c r="FAA398" s="0"/>
      <c r="FAB398" s="0"/>
      <c r="FAC398" s="0"/>
      <c r="FAD398" s="0"/>
      <c r="FAE398" s="0"/>
      <c r="FAF398" s="0"/>
      <c r="FAG398" s="0"/>
      <c r="FAH398" s="0"/>
      <c r="FAI398" s="0"/>
      <c r="FAJ398" s="0"/>
      <c r="FAK398" s="0"/>
      <c r="FAL398" s="0"/>
      <c r="FAM398" s="0"/>
      <c r="FAN398" s="0"/>
      <c r="FAO398" s="0"/>
      <c r="FAP398" s="0"/>
      <c r="FAQ398" s="0"/>
      <c r="FAR398" s="0"/>
      <c r="FAS398" s="0"/>
      <c r="FAT398" s="0"/>
      <c r="FAU398" s="0"/>
      <c r="FAV398" s="0"/>
      <c r="FAW398" s="0"/>
      <c r="FAX398" s="0"/>
      <c r="FAY398" s="0"/>
      <c r="FAZ398" s="0"/>
      <c r="FBA398" s="0"/>
      <c r="FBB398" s="0"/>
      <c r="FBC398" s="0"/>
      <c r="FBD398" s="0"/>
      <c r="FBE398" s="0"/>
      <c r="FBF398" s="0"/>
      <c r="FBG398" s="0"/>
      <c r="FBH398" s="0"/>
      <c r="FBI398" s="0"/>
      <c r="FBJ398" s="0"/>
      <c r="FBK398" s="0"/>
      <c r="FBL398" s="0"/>
      <c r="FBM398" s="0"/>
      <c r="FBN398" s="0"/>
      <c r="FBO398" s="0"/>
      <c r="FBP398" s="0"/>
      <c r="FBQ398" s="0"/>
      <c r="FBR398" s="0"/>
      <c r="FBS398" s="0"/>
      <c r="FBT398" s="0"/>
      <c r="FBU398" s="0"/>
      <c r="FBV398" s="0"/>
      <c r="FBW398" s="0"/>
      <c r="FBX398" s="0"/>
      <c r="FBY398" s="0"/>
      <c r="FBZ398" s="0"/>
      <c r="FCA398" s="0"/>
      <c r="FCB398" s="0"/>
      <c r="FCC398" s="0"/>
      <c r="FCD398" s="0"/>
      <c r="FCE398" s="0"/>
      <c r="FCF398" s="0"/>
      <c r="FCG398" s="0"/>
      <c r="FCH398" s="0"/>
      <c r="FCI398" s="0"/>
      <c r="FCJ398" s="0"/>
      <c r="FCK398" s="0"/>
      <c r="FCL398" s="0"/>
      <c r="FCM398" s="0"/>
      <c r="FCN398" s="0"/>
      <c r="FCO398" s="0"/>
      <c r="FCP398" s="0"/>
      <c r="FCQ398" s="0"/>
      <c r="FCR398" s="0"/>
      <c r="FCS398" s="0"/>
      <c r="FCT398" s="0"/>
      <c r="FCU398" s="0"/>
      <c r="FCV398" s="0"/>
      <c r="FCW398" s="0"/>
      <c r="FCX398" s="0"/>
      <c r="FCY398" s="0"/>
      <c r="FCZ398" s="0"/>
      <c r="FDA398" s="0"/>
      <c r="FDB398" s="0"/>
      <c r="FDC398" s="0"/>
      <c r="FDD398" s="0"/>
      <c r="FDE398" s="0"/>
      <c r="FDF398" s="0"/>
      <c r="FDG398" s="0"/>
      <c r="FDH398" s="0"/>
      <c r="FDI398" s="0"/>
      <c r="FDJ398" s="0"/>
      <c r="FDK398" s="0"/>
      <c r="FDL398" s="0"/>
      <c r="FDM398" s="0"/>
      <c r="FDN398" s="0"/>
      <c r="FDO398" s="0"/>
      <c r="FDP398" s="0"/>
      <c r="FDQ398" s="0"/>
      <c r="FDR398" s="0"/>
      <c r="FDS398" s="0"/>
      <c r="FDT398" s="0"/>
      <c r="FDU398" s="0"/>
      <c r="FDV398" s="0"/>
      <c r="FDW398" s="0"/>
      <c r="FDX398" s="0"/>
      <c r="FDY398" s="0"/>
      <c r="FDZ398" s="0"/>
      <c r="FEA398" s="0"/>
      <c r="FEB398" s="0"/>
      <c r="FEC398" s="0"/>
      <c r="FED398" s="0"/>
      <c r="FEE398" s="0"/>
      <c r="FEF398" s="0"/>
      <c r="FEG398" s="0"/>
      <c r="FEH398" s="0"/>
      <c r="FEI398" s="0"/>
      <c r="FEJ398" s="0"/>
      <c r="FEK398" s="0"/>
      <c r="FEL398" s="0"/>
      <c r="FEM398" s="0"/>
      <c r="FEN398" s="0"/>
      <c r="FEO398" s="0"/>
      <c r="FEP398" s="0"/>
      <c r="FEQ398" s="0"/>
      <c r="FER398" s="0"/>
      <c r="FES398" s="0"/>
      <c r="FET398" s="0"/>
      <c r="FEU398" s="0"/>
      <c r="FEV398" s="0"/>
      <c r="FEW398" s="0"/>
      <c r="FEX398" s="0"/>
      <c r="FEY398" s="0"/>
      <c r="FEZ398" s="0"/>
      <c r="FFA398" s="0"/>
      <c r="FFB398" s="0"/>
      <c r="FFC398" s="0"/>
      <c r="FFD398" s="0"/>
      <c r="FFE398" s="0"/>
      <c r="FFF398" s="0"/>
      <c r="FFG398" s="0"/>
      <c r="FFH398" s="0"/>
      <c r="FFI398" s="0"/>
      <c r="FFJ398" s="0"/>
      <c r="FFK398" s="0"/>
      <c r="FFL398" s="0"/>
      <c r="FFM398" s="0"/>
      <c r="FFN398" s="0"/>
      <c r="FFO398" s="0"/>
      <c r="FFP398" s="0"/>
      <c r="FFQ398" s="0"/>
      <c r="FFR398" s="0"/>
      <c r="FFS398" s="0"/>
      <c r="FFT398" s="0"/>
      <c r="FFU398" s="0"/>
      <c r="FFV398" s="0"/>
      <c r="FFW398" s="0"/>
      <c r="FFX398" s="0"/>
      <c r="FFY398" s="0"/>
      <c r="FFZ398" s="0"/>
      <c r="FGA398" s="0"/>
      <c r="FGB398" s="0"/>
      <c r="FGC398" s="0"/>
      <c r="FGD398" s="0"/>
      <c r="FGE398" s="0"/>
      <c r="FGF398" s="0"/>
      <c r="FGG398" s="0"/>
      <c r="FGH398" s="0"/>
      <c r="FGI398" s="0"/>
      <c r="FGJ398" s="0"/>
      <c r="FGK398" s="0"/>
      <c r="FGL398" s="0"/>
      <c r="FGM398" s="0"/>
      <c r="FGN398" s="0"/>
      <c r="FGO398" s="0"/>
      <c r="FGP398" s="0"/>
      <c r="FGQ398" s="0"/>
      <c r="FGR398" s="0"/>
      <c r="FGS398" s="0"/>
      <c r="FGT398" s="0"/>
      <c r="FGU398" s="0"/>
      <c r="FGV398" s="0"/>
      <c r="FGW398" s="0"/>
      <c r="FGX398" s="0"/>
      <c r="FGY398" s="0"/>
      <c r="FGZ398" s="0"/>
      <c r="FHA398" s="0"/>
      <c r="FHB398" s="0"/>
      <c r="FHC398" s="0"/>
      <c r="FHD398" s="0"/>
      <c r="FHE398" s="0"/>
      <c r="FHF398" s="0"/>
      <c r="FHG398" s="0"/>
      <c r="FHH398" s="0"/>
      <c r="FHI398" s="0"/>
      <c r="FHJ398" s="0"/>
      <c r="FHK398" s="0"/>
      <c r="FHL398" s="0"/>
      <c r="FHM398" s="0"/>
      <c r="FHN398" s="0"/>
      <c r="FHO398" s="0"/>
      <c r="FHP398" s="0"/>
      <c r="FHQ398" s="0"/>
      <c r="FHR398" s="0"/>
      <c r="FHS398" s="0"/>
      <c r="FHT398" s="0"/>
      <c r="FHU398" s="0"/>
      <c r="FHV398" s="0"/>
      <c r="FHW398" s="0"/>
      <c r="FHX398" s="0"/>
      <c r="FHY398" s="0"/>
      <c r="FHZ398" s="0"/>
      <c r="FIA398" s="0"/>
      <c r="FIB398" s="0"/>
      <c r="FIC398" s="0"/>
      <c r="FID398" s="0"/>
      <c r="FIE398" s="0"/>
      <c r="FIF398" s="0"/>
      <c r="FIG398" s="0"/>
      <c r="FIH398" s="0"/>
      <c r="FII398" s="0"/>
      <c r="FIJ398" s="0"/>
      <c r="FIK398" s="0"/>
      <c r="FIL398" s="0"/>
      <c r="FIM398" s="0"/>
      <c r="FIN398" s="0"/>
      <c r="FIO398" s="0"/>
      <c r="FIP398" s="0"/>
      <c r="FIQ398" s="0"/>
      <c r="FIR398" s="0"/>
      <c r="FIS398" s="0"/>
      <c r="FIT398" s="0"/>
      <c r="FIU398" s="0"/>
      <c r="FIV398" s="0"/>
      <c r="FIW398" s="0"/>
      <c r="FIX398" s="0"/>
      <c r="FIY398" s="0"/>
      <c r="FIZ398" s="0"/>
      <c r="FJA398" s="0"/>
      <c r="FJB398" s="0"/>
      <c r="FJC398" s="0"/>
      <c r="FJD398" s="0"/>
      <c r="FJE398" s="0"/>
      <c r="FJF398" s="0"/>
      <c r="FJG398" s="0"/>
      <c r="FJH398" s="0"/>
      <c r="FJI398" s="0"/>
      <c r="FJJ398" s="0"/>
      <c r="FJK398" s="0"/>
      <c r="FJL398" s="0"/>
      <c r="FJM398" s="0"/>
      <c r="FJN398" s="0"/>
      <c r="FJO398" s="0"/>
      <c r="FJP398" s="0"/>
      <c r="FJQ398" s="0"/>
      <c r="FJR398" s="0"/>
      <c r="FJS398" s="0"/>
      <c r="FJT398" s="0"/>
      <c r="FJU398" s="0"/>
      <c r="FJV398" s="0"/>
      <c r="FJW398" s="0"/>
      <c r="FJX398" s="0"/>
      <c r="FJY398" s="0"/>
      <c r="FJZ398" s="0"/>
      <c r="FKA398" s="0"/>
      <c r="FKB398" s="0"/>
      <c r="FKC398" s="0"/>
      <c r="FKD398" s="0"/>
      <c r="FKE398" s="0"/>
      <c r="FKF398" s="0"/>
      <c r="FKG398" s="0"/>
      <c r="FKH398" s="0"/>
      <c r="FKI398" s="0"/>
      <c r="FKJ398" s="0"/>
      <c r="FKK398" s="0"/>
      <c r="FKL398" s="0"/>
      <c r="FKM398" s="0"/>
      <c r="FKN398" s="0"/>
      <c r="FKO398" s="0"/>
      <c r="FKP398" s="0"/>
      <c r="FKQ398" s="0"/>
      <c r="FKR398" s="0"/>
      <c r="FKS398" s="0"/>
      <c r="FKT398" s="0"/>
      <c r="FKU398" s="0"/>
      <c r="FKV398" s="0"/>
      <c r="FKW398" s="0"/>
      <c r="FKX398" s="0"/>
      <c r="FKY398" s="0"/>
      <c r="FKZ398" s="0"/>
      <c r="FLA398" s="0"/>
      <c r="FLB398" s="0"/>
      <c r="FLC398" s="0"/>
      <c r="FLD398" s="0"/>
      <c r="FLE398" s="0"/>
      <c r="FLF398" s="0"/>
      <c r="FLG398" s="0"/>
      <c r="FLH398" s="0"/>
      <c r="FLI398" s="0"/>
      <c r="FLJ398" s="0"/>
      <c r="FLK398" s="0"/>
      <c r="FLL398" s="0"/>
      <c r="FLM398" s="0"/>
      <c r="FLN398" s="0"/>
      <c r="FLO398" s="0"/>
      <c r="FLP398" s="0"/>
      <c r="FLQ398" s="0"/>
      <c r="FLR398" s="0"/>
      <c r="FLS398" s="0"/>
      <c r="FLT398" s="0"/>
      <c r="FLU398" s="0"/>
      <c r="FLV398" s="0"/>
      <c r="FLW398" s="0"/>
      <c r="FLX398" s="0"/>
      <c r="FLY398" s="0"/>
      <c r="FLZ398" s="0"/>
      <c r="FMA398" s="0"/>
      <c r="FMB398" s="0"/>
      <c r="FMC398" s="0"/>
      <c r="FMD398" s="0"/>
      <c r="FME398" s="0"/>
      <c r="FMF398" s="0"/>
      <c r="FMG398" s="0"/>
      <c r="FMH398" s="0"/>
      <c r="FMI398" s="0"/>
      <c r="FMJ398" s="0"/>
      <c r="FMK398" s="0"/>
      <c r="FML398" s="0"/>
      <c r="FMM398" s="0"/>
      <c r="FMN398" s="0"/>
      <c r="FMO398" s="0"/>
      <c r="FMP398" s="0"/>
      <c r="FMQ398" s="0"/>
      <c r="FMR398" s="0"/>
      <c r="FMS398" s="0"/>
      <c r="FMT398" s="0"/>
      <c r="FMU398" s="0"/>
      <c r="FMV398" s="0"/>
      <c r="FMW398" s="0"/>
      <c r="FMX398" s="0"/>
      <c r="FMY398" s="0"/>
      <c r="FMZ398" s="0"/>
      <c r="FNA398" s="0"/>
      <c r="FNB398" s="0"/>
      <c r="FNC398" s="0"/>
      <c r="FND398" s="0"/>
      <c r="FNE398" s="0"/>
      <c r="FNF398" s="0"/>
      <c r="FNG398" s="0"/>
      <c r="FNH398" s="0"/>
      <c r="FNI398" s="0"/>
      <c r="FNJ398" s="0"/>
      <c r="FNK398" s="0"/>
      <c r="FNL398" s="0"/>
      <c r="FNM398" s="0"/>
      <c r="FNN398" s="0"/>
      <c r="FNO398" s="0"/>
      <c r="FNP398" s="0"/>
      <c r="FNQ398" s="0"/>
      <c r="FNR398" s="0"/>
      <c r="FNS398" s="0"/>
      <c r="FNT398" s="0"/>
      <c r="FNU398" s="0"/>
      <c r="FNV398" s="0"/>
      <c r="FNW398" s="0"/>
      <c r="FNX398" s="0"/>
      <c r="FNY398" s="0"/>
      <c r="FNZ398" s="0"/>
      <c r="FOA398" s="0"/>
      <c r="FOB398" s="0"/>
      <c r="FOC398" s="0"/>
      <c r="FOD398" s="0"/>
      <c r="FOE398" s="0"/>
      <c r="FOF398" s="0"/>
      <c r="FOG398" s="0"/>
      <c r="FOH398" s="0"/>
      <c r="FOI398" s="0"/>
      <c r="FOJ398" s="0"/>
      <c r="FOK398" s="0"/>
      <c r="FOL398" s="0"/>
      <c r="FOM398" s="0"/>
      <c r="FON398" s="0"/>
      <c r="FOO398" s="0"/>
      <c r="FOP398" s="0"/>
      <c r="FOQ398" s="0"/>
      <c r="FOR398" s="0"/>
      <c r="FOS398" s="0"/>
      <c r="FOT398" s="0"/>
      <c r="FOU398" s="0"/>
      <c r="FOV398" s="0"/>
      <c r="FOW398" s="0"/>
      <c r="FOX398" s="0"/>
      <c r="FOY398" s="0"/>
      <c r="FOZ398" s="0"/>
      <c r="FPA398" s="0"/>
      <c r="FPB398" s="0"/>
      <c r="FPC398" s="0"/>
      <c r="FPD398" s="0"/>
      <c r="FPE398" s="0"/>
      <c r="FPF398" s="0"/>
      <c r="FPG398" s="0"/>
      <c r="FPH398" s="0"/>
      <c r="FPI398" s="0"/>
      <c r="FPJ398" s="0"/>
      <c r="FPK398" s="0"/>
      <c r="FPL398" s="0"/>
      <c r="FPM398" s="0"/>
      <c r="FPN398" s="0"/>
      <c r="FPO398" s="0"/>
      <c r="FPP398" s="0"/>
      <c r="FPQ398" s="0"/>
      <c r="FPR398" s="0"/>
      <c r="FPS398" s="0"/>
      <c r="FPT398" s="0"/>
      <c r="FPU398" s="0"/>
      <c r="FPV398" s="0"/>
      <c r="FPW398" s="0"/>
      <c r="FPX398" s="0"/>
      <c r="FPY398" s="0"/>
      <c r="FPZ398" s="0"/>
      <c r="FQA398" s="0"/>
      <c r="FQB398" s="0"/>
      <c r="FQC398" s="0"/>
      <c r="FQD398" s="0"/>
      <c r="FQE398" s="0"/>
      <c r="FQF398" s="0"/>
      <c r="FQG398" s="0"/>
      <c r="FQH398" s="0"/>
      <c r="FQI398" s="0"/>
      <c r="FQJ398" s="0"/>
      <c r="FQK398" s="0"/>
      <c r="FQL398" s="0"/>
      <c r="FQM398" s="0"/>
      <c r="FQN398" s="0"/>
      <c r="FQO398" s="0"/>
      <c r="FQP398" s="0"/>
      <c r="FQQ398" s="0"/>
      <c r="FQR398" s="0"/>
      <c r="FQS398" s="0"/>
      <c r="FQT398" s="0"/>
      <c r="FQU398" s="0"/>
      <c r="FQV398" s="0"/>
      <c r="FQW398" s="0"/>
      <c r="FQX398" s="0"/>
      <c r="FQY398" s="0"/>
      <c r="FQZ398" s="0"/>
      <c r="FRA398" s="0"/>
      <c r="FRB398" s="0"/>
      <c r="FRC398" s="0"/>
      <c r="FRD398" s="0"/>
      <c r="FRE398" s="0"/>
      <c r="FRF398" s="0"/>
      <c r="FRG398" s="0"/>
      <c r="FRH398" s="0"/>
      <c r="FRI398" s="0"/>
      <c r="FRJ398" s="0"/>
      <c r="FRK398" s="0"/>
      <c r="FRL398" s="0"/>
      <c r="FRM398" s="0"/>
      <c r="FRN398" s="0"/>
      <c r="FRO398" s="0"/>
      <c r="FRP398" s="0"/>
      <c r="FRQ398" s="0"/>
      <c r="FRR398" s="0"/>
      <c r="FRS398" s="0"/>
      <c r="FRT398" s="0"/>
      <c r="FRU398" s="0"/>
      <c r="FRV398" s="0"/>
      <c r="FRW398" s="0"/>
      <c r="FRX398" s="0"/>
      <c r="FRY398" s="0"/>
      <c r="FRZ398" s="0"/>
      <c r="FSA398" s="0"/>
      <c r="FSB398" s="0"/>
      <c r="FSC398" s="0"/>
      <c r="FSD398" s="0"/>
      <c r="FSE398" s="0"/>
      <c r="FSF398" s="0"/>
      <c r="FSG398" s="0"/>
      <c r="FSH398" s="0"/>
      <c r="FSI398" s="0"/>
      <c r="FSJ398" s="0"/>
      <c r="FSK398" s="0"/>
      <c r="FSL398" s="0"/>
      <c r="FSM398" s="0"/>
      <c r="FSN398" s="0"/>
      <c r="FSO398" s="0"/>
      <c r="FSP398" s="0"/>
      <c r="FSQ398" s="0"/>
      <c r="FSR398" s="0"/>
      <c r="FSS398" s="0"/>
      <c r="FST398" s="0"/>
      <c r="FSU398" s="0"/>
      <c r="FSV398" s="0"/>
      <c r="FSW398" s="0"/>
      <c r="FSX398" s="0"/>
      <c r="FSY398" s="0"/>
      <c r="FSZ398" s="0"/>
      <c r="FTA398" s="0"/>
      <c r="FTB398" s="0"/>
      <c r="FTC398" s="0"/>
      <c r="FTD398" s="0"/>
      <c r="FTE398" s="0"/>
      <c r="FTF398" s="0"/>
      <c r="FTG398" s="0"/>
      <c r="FTH398" s="0"/>
      <c r="FTI398" s="0"/>
      <c r="FTJ398" s="0"/>
      <c r="FTK398" s="0"/>
      <c r="FTL398" s="0"/>
      <c r="FTM398" s="0"/>
      <c r="FTN398" s="0"/>
      <c r="FTO398" s="0"/>
      <c r="FTP398" s="0"/>
      <c r="FTQ398" s="0"/>
      <c r="FTR398" s="0"/>
      <c r="FTS398" s="0"/>
      <c r="FTT398" s="0"/>
      <c r="FTU398" s="0"/>
      <c r="FTV398" s="0"/>
      <c r="FTW398" s="0"/>
      <c r="FTX398" s="0"/>
      <c r="FTY398" s="0"/>
      <c r="FTZ398" s="0"/>
      <c r="FUA398" s="0"/>
      <c r="FUB398" s="0"/>
      <c r="FUC398" s="0"/>
      <c r="FUD398" s="0"/>
      <c r="FUE398" s="0"/>
      <c r="FUF398" s="0"/>
      <c r="FUG398" s="0"/>
      <c r="FUH398" s="0"/>
      <c r="FUI398" s="0"/>
      <c r="FUJ398" s="0"/>
      <c r="FUK398" s="0"/>
      <c r="FUL398" s="0"/>
      <c r="FUM398" s="0"/>
      <c r="FUN398" s="0"/>
      <c r="FUO398" s="0"/>
      <c r="FUP398" s="0"/>
      <c r="FUQ398" s="0"/>
      <c r="FUR398" s="0"/>
      <c r="FUS398" s="0"/>
      <c r="FUT398" s="0"/>
      <c r="FUU398" s="0"/>
      <c r="FUV398" s="0"/>
      <c r="FUW398" s="0"/>
      <c r="FUX398" s="0"/>
      <c r="FUY398" s="0"/>
      <c r="FUZ398" s="0"/>
      <c r="FVA398" s="0"/>
      <c r="FVB398" s="0"/>
      <c r="FVC398" s="0"/>
      <c r="FVD398" s="0"/>
      <c r="FVE398" s="0"/>
      <c r="FVF398" s="0"/>
      <c r="FVG398" s="0"/>
      <c r="FVH398" s="0"/>
      <c r="FVI398" s="0"/>
      <c r="FVJ398" s="0"/>
      <c r="FVK398" s="0"/>
      <c r="FVL398" s="0"/>
      <c r="FVM398" s="0"/>
      <c r="FVN398" s="0"/>
      <c r="FVO398" s="0"/>
      <c r="FVP398" s="0"/>
      <c r="FVQ398" s="0"/>
      <c r="FVR398" s="0"/>
      <c r="FVS398" s="0"/>
      <c r="FVT398" s="0"/>
      <c r="FVU398" s="0"/>
      <c r="FVV398" s="0"/>
      <c r="FVW398" s="0"/>
      <c r="FVX398" s="0"/>
      <c r="FVY398" s="0"/>
      <c r="FVZ398" s="0"/>
      <c r="FWA398" s="0"/>
      <c r="FWB398" s="0"/>
      <c r="FWC398" s="0"/>
      <c r="FWD398" s="0"/>
      <c r="FWE398" s="0"/>
      <c r="FWF398" s="0"/>
      <c r="FWG398" s="0"/>
      <c r="FWH398" s="0"/>
      <c r="FWI398" s="0"/>
      <c r="FWJ398" s="0"/>
      <c r="FWK398" s="0"/>
      <c r="FWL398" s="0"/>
      <c r="FWM398" s="0"/>
      <c r="FWN398" s="0"/>
      <c r="FWO398" s="0"/>
      <c r="FWP398" s="0"/>
      <c r="FWQ398" s="0"/>
      <c r="FWR398" s="0"/>
      <c r="FWS398" s="0"/>
      <c r="FWT398" s="0"/>
      <c r="FWU398" s="0"/>
      <c r="FWV398" s="0"/>
      <c r="FWW398" s="0"/>
      <c r="FWX398" s="0"/>
      <c r="FWY398" s="0"/>
      <c r="FWZ398" s="0"/>
      <c r="FXA398" s="0"/>
      <c r="FXB398" s="0"/>
      <c r="FXC398" s="0"/>
      <c r="FXD398" s="0"/>
      <c r="FXE398" s="0"/>
      <c r="FXF398" s="0"/>
      <c r="FXG398" s="0"/>
      <c r="FXH398" s="0"/>
      <c r="FXI398" s="0"/>
      <c r="FXJ398" s="0"/>
      <c r="FXK398" s="0"/>
      <c r="FXL398" s="0"/>
      <c r="FXM398" s="0"/>
      <c r="FXN398" s="0"/>
      <c r="FXO398" s="0"/>
      <c r="FXP398" s="0"/>
      <c r="FXQ398" s="0"/>
      <c r="FXR398" s="0"/>
      <c r="FXS398" s="0"/>
      <c r="FXT398" s="0"/>
      <c r="FXU398" s="0"/>
      <c r="FXV398" s="0"/>
      <c r="FXW398" s="0"/>
      <c r="FXX398" s="0"/>
      <c r="FXY398" s="0"/>
      <c r="FXZ398" s="0"/>
      <c r="FYA398" s="0"/>
      <c r="FYB398" s="0"/>
      <c r="FYC398" s="0"/>
      <c r="FYD398" s="0"/>
      <c r="FYE398" s="0"/>
      <c r="FYF398" s="0"/>
      <c r="FYG398" s="0"/>
      <c r="FYH398" s="0"/>
      <c r="FYI398" s="0"/>
      <c r="FYJ398" s="0"/>
      <c r="FYK398" s="0"/>
      <c r="FYL398" s="0"/>
      <c r="FYM398" s="0"/>
      <c r="FYN398" s="0"/>
      <c r="FYO398" s="0"/>
      <c r="FYP398" s="0"/>
      <c r="FYQ398" s="0"/>
      <c r="FYR398" s="0"/>
      <c r="FYS398" s="0"/>
      <c r="FYT398" s="0"/>
      <c r="FYU398" s="0"/>
      <c r="FYV398" s="0"/>
      <c r="FYW398" s="0"/>
      <c r="FYX398" s="0"/>
      <c r="FYY398" s="0"/>
      <c r="FYZ398" s="0"/>
      <c r="FZA398" s="0"/>
      <c r="FZB398" s="0"/>
      <c r="FZC398" s="0"/>
      <c r="FZD398" s="0"/>
      <c r="FZE398" s="0"/>
      <c r="FZF398" s="0"/>
      <c r="FZG398" s="0"/>
      <c r="FZH398" s="0"/>
      <c r="FZI398" s="0"/>
      <c r="FZJ398" s="0"/>
      <c r="FZK398" s="0"/>
      <c r="FZL398" s="0"/>
      <c r="FZM398" s="0"/>
      <c r="FZN398" s="0"/>
      <c r="FZO398" s="0"/>
      <c r="FZP398" s="0"/>
      <c r="FZQ398" s="0"/>
      <c r="FZR398" s="0"/>
      <c r="FZS398" s="0"/>
      <c r="FZT398" s="0"/>
      <c r="FZU398" s="0"/>
      <c r="FZV398" s="0"/>
      <c r="FZW398" s="0"/>
      <c r="FZX398" s="0"/>
      <c r="FZY398" s="0"/>
      <c r="FZZ398" s="0"/>
      <c r="GAA398" s="0"/>
      <c r="GAB398" s="0"/>
      <c r="GAC398" s="0"/>
      <c r="GAD398" s="0"/>
      <c r="GAE398" s="0"/>
      <c r="GAF398" s="0"/>
      <c r="GAG398" s="0"/>
      <c r="GAH398" s="0"/>
      <c r="GAI398" s="0"/>
      <c r="GAJ398" s="0"/>
      <c r="GAK398" s="0"/>
      <c r="GAL398" s="0"/>
      <c r="GAM398" s="0"/>
      <c r="GAN398" s="0"/>
      <c r="GAO398" s="0"/>
      <c r="GAP398" s="0"/>
      <c r="GAQ398" s="0"/>
      <c r="GAR398" s="0"/>
      <c r="GAS398" s="0"/>
      <c r="GAT398" s="0"/>
      <c r="GAU398" s="0"/>
      <c r="GAV398" s="0"/>
      <c r="GAW398" s="0"/>
      <c r="GAX398" s="0"/>
      <c r="GAY398" s="0"/>
      <c r="GAZ398" s="0"/>
      <c r="GBA398" s="0"/>
      <c r="GBB398" s="0"/>
      <c r="GBC398" s="0"/>
      <c r="GBD398" s="0"/>
      <c r="GBE398" s="0"/>
      <c r="GBF398" s="0"/>
      <c r="GBG398" s="0"/>
      <c r="GBH398" s="0"/>
      <c r="GBI398" s="0"/>
      <c r="GBJ398" s="0"/>
      <c r="GBK398" s="0"/>
      <c r="GBL398" s="0"/>
      <c r="GBM398" s="0"/>
      <c r="GBN398" s="0"/>
      <c r="GBO398" s="0"/>
      <c r="GBP398" s="0"/>
      <c r="GBQ398" s="0"/>
      <c r="GBR398" s="0"/>
      <c r="GBS398" s="0"/>
      <c r="GBT398" s="0"/>
      <c r="GBU398" s="0"/>
      <c r="GBV398" s="0"/>
      <c r="GBW398" s="0"/>
      <c r="GBX398" s="0"/>
      <c r="GBY398" s="0"/>
      <c r="GBZ398" s="0"/>
      <c r="GCA398" s="0"/>
      <c r="GCB398" s="0"/>
      <c r="GCC398" s="0"/>
      <c r="GCD398" s="0"/>
      <c r="GCE398" s="0"/>
      <c r="GCF398" s="0"/>
      <c r="GCG398" s="0"/>
      <c r="GCH398" s="0"/>
      <c r="GCI398" s="0"/>
      <c r="GCJ398" s="0"/>
      <c r="GCK398" s="0"/>
      <c r="GCL398" s="0"/>
      <c r="GCM398" s="0"/>
      <c r="GCN398" s="0"/>
      <c r="GCO398" s="0"/>
      <c r="GCP398" s="0"/>
      <c r="GCQ398" s="0"/>
      <c r="GCR398" s="0"/>
      <c r="GCS398" s="0"/>
      <c r="GCT398" s="0"/>
      <c r="GCU398" s="0"/>
      <c r="GCV398" s="0"/>
      <c r="GCW398" s="0"/>
      <c r="GCX398" s="0"/>
      <c r="GCY398" s="0"/>
      <c r="GCZ398" s="0"/>
      <c r="GDA398" s="0"/>
      <c r="GDB398" s="0"/>
      <c r="GDC398" s="0"/>
      <c r="GDD398" s="0"/>
      <c r="GDE398" s="0"/>
      <c r="GDF398" s="0"/>
      <c r="GDG398" s="0"/>
      <c r="GDH398" s="0"/>
      <c r="GDI398" s="0"/>
      <c r="GDJ398" s="0"/>
      <c r="GDK398" s="0"/>
      <c r="GDL398" s="0"/>
      <c r="GDM398" s="0"/>
      <c r="GDN398" s="0"/>
      <c r="GDO398" s="0"/>
      <c r="GDP398" s="0"/>
      <c r="GDQ398" s="0"/>
      <c r="GDR398" s="0"/>
      <c r="GDS398" s="0"/>
      <c r="GDT398" s="0"/>
      <c r="GDU398" s="0"/>
      <c r="GDV398" s="0"/>
      <c r="GDW398" s="0"/>
      <c r="GDX398" s="0"/>
      <c r="GDY398" s="0"/>
      <c r="GDZ398" s="0"/>
      <c r="GEA398" s="0"/>
      <c r="GEB398" s="0"/>
      <c r="GEC398" s="0"/>
      <c r="GED398" s="0"/>
      <c r="GEE398" s="0"/>
      <c r="GEF398" s="0"/>
      <c r="GEG398" s="0"/>
      <c r="GEH398" s="0"/>
      <c r="GEI398" s="0"/>
      <c r="GEJ398" s="0"/>
      <c r="GEK398" s="0"/>
      <c r="GEL398" s="0"/>
      <c r="GEM398" s="0"/>
      <c r="GEN398" s="0"/>
      <c r="GEO398" s="0"/>
      <c r="GEP398" s="0"/>
      <c r="GEQ398" s="0"/>
      <c r="GER398" s="0"/>
      <c r="GES398" s="0"/>
      <c r="GET398" s="0"/>
      <c r="GEU398" s="0"/>
      <c r="GEV398" s="0"/>
      <c r="GEW398" s="0"/>
      <c r="GEX398" s="0"/>
      <c r="GEY398" s="0"/>
      <c r="GEZ398" s="0"/>
      <c r="GFA398" s="0"/>
      <c r="GFB398" s="0"/>
      <c r="GFC398" s="0"/>
      <c r="GFD398" s="0"/>
      <c r="GFE398" s="0"/>
      <c r="GFF398" s="0"/>
      <c r="GFG398" s="0"/>
      <c r="GFH398" s="0"/>
      <c r="GFI398" s="0"/>
      <c r="GFJ398" s="0"/>
      <c r="GFK398" s="0"/>
      <c r="GFL398" s="0"/>
      <c r="GFM398" s="0"/>
      <c r="GFN398" s="0"/>
      <c r="GFO398" s="0"/>
      <c r="GFP398" s="0"/>
      <c r="GFQ398" s="0"/>
      <c r="GFR398" s="0"/>
      <c r="GFS398" s="0"/>
      <c r="GFT398" s="0"/>
      <c r="GFU398" s="0"/>
      <c r="GFV398" s="0"/>
      <c r="GFW398" s="0"/>
      <c r="GFX398" s="0"/>
      <c r="GFY398" s="0"/>
      <c r="GFZ398" s="0"/>
      <c r="GGA398" s="0"/>
      <c r="GGB398" s="0"/>
      <c r="GGC398" s="0"/>
      <c r="GGD398" s="0"/>
      <c r="GGE398" s="0"/>
      <c r="GGF398" s="0"/>
      <c r="GGG398" s="0"/>
      <c r="GGH398" s="0"/>
      <c r="GGI398" s="0"/>
      <c r="GGJ398" s="0"/>
      <c r="GGK398" s="0"/>
      <c r="GGL398" s="0"/>
      <c r="GGM398" s="0"/>
      <c r="GGN398" s="0"/>
      <c r="GGO398" s="0"/>
      <c r="GGP398" s="0"/>
      <c r="GGQ398" s="0"/>
      <c r="GGR398" s="0"/>
      <c r="GGS398" s="0"/>
      <c r="GGT398" s="0"/>
      <c r="GGU398" s="0"/>
      <c r="GGV398" s="0"/>
      <c r="GGW398" s="0"/>
      <c r="GGX398" s="0"/>
      <c r="GGY398" s="0"/>
      <c r="GGZ398" s="0"/>
      <c r="GHA398" s="0"/>
      <c r="GHB398" s="0"/>
      <c r="GHC398" s="0"/>
      <c r="GHD398" s="0"/>
      <c r="GHE398" s="0"/>
      <c r="GHF398" s="0"/>
      <c r="GHG398" s="0"/>
      <c r="GHH398" s="0"/>
      <c r="GHI398" s="0"/>
      <c r="GHJ398" s="0"/>
      <c r="GHK398" s="0"/>
      <c r="GHL398" s="0"/>
      <c r="GHM398" s="0"/>
      <c r="GHN398" s="0"/>
      <c r="GHO398" s="0"/>
      <c r="GHP398" s="0"/>
      <c r="GHQ398" s="0"/>
      <c r="GHR398" s="0"/>
      <c r="GHS398" s="0"/>
      <c r="GHT398" s="0"/>
      <c r="GHU398" s="0"/>
      <c r="GHV398" s="0"/>
      <c r="GHW398" s="0"/>
      <c r="GHX398" s="0"/>
      <c r="GHY398" s="0"/>
      <c r="GHZ398" s="0"/>
      <c r="GIA398" s="0"/>
      <c r="GIB398" s="0"/>
      <c r="GIC398" s="0"/>
      <c r="GID398" s="0"/>
      <c r="GIE398" s="0"/>
      <c r="GIF398" s="0"/>
      <c r="GIG398" s="0"/>
      <c r="GIH398" s="0"/>
      <c r="GII398" s="0"/>
      <c r="GIJ398" s="0"/>
      <c r="GIK398" s="0"/>
      <c r="GIL398" s="0"/>
      <c r="GIM398" s="0"/>
      <c r="GIN398" s="0"/>
      <c r="GIO398" s="0"/>
      <c r="GIP398" s="0"/>
      <c r="GIQ398" s="0"/>
      <c r="GIR398" s="0"/>
      <c r="GIS398" s="0"/>
      <c r="GIT398" s="0"/>
      <c r="GIU398" s="0"/>
      <c r="GIV398" s="0"/>
      <c r="GIW398" s="0"/>
      <c r="GIX398" s="0"/>
      <c r="GIY398" s="0"/>
      <c r="GIZ398" s="0"/>
      <c r="GJA398" s="0"/>
      <c r="GJB398" s="0"/>
      <c r="GJC398" s="0"/>
      <c r="GJD398" s="0"/>
      <c r="GJE398" s="0"/>
      <c r="GJF398" s="0"/>
      <c r="GJG398" s="0"/>
      <c r="GJH398" s="0"/>
      <c r="GJI398" s="0"/>
      <c r="GJJ398" s="0"/>
      <c r="GJK398" s="0"/>
      <c r="GJL398" s="0"/>
      <c r="GJM398" s="0"/>
      <c r="GJN398" s="0"/>
      <c r="GJO398" s="0"/>
      <c r="GJP398" s="0"/>
      <c r="GJQ398" s="0"/>
      <c r="GJR398" s="0"/>
      <c r="GJS398" s="0"/>
      <c r="GJT398" s="0"/>
      <c r="GJU398" s="0"/>
      <c r="GJV398" s="0"/>
      <c r="GJW398" s="0"/>
      <c r="GJX398" s="0"/>
      <c r="GJY398" s="0"/>
      <c r="GJZ398" s="0"/>
      <c r="GKA398" s="0"/>
      <c r="GKB398" s="0"/>
      <c r="GKC398" s="0"/>
      <c r="GKD398" s="0"/>
      <c r="GKE398" s="0"/>
      <c r="GKF398" s="0"/>
      <c r="GKG398" s="0"/>
      <c r="GKH398" s="0"/>
      <c r="GKI398" s="0"/>
      <c r="GKJ398" s="0"/>
      <c r="GKK398" s="0"/>
      <c r="GKL398" s="0"/>
      <c r="GKM398" s="0"/>
      <c r="GKN398" s="0"/>
      <c r="GKO398" s="0"/>
      <c r="GKP398" s="0"/>
      <c r="GKQ398" s="0"/>
      <c r="GKR398" s="0"/>
      <c r="GKS398" s="0"/>
      <c r="GKT398" s="0"/>
      <c r="GKU398" s="0"/>
      <c r="GKV398" s="0"/>
      <c r="GKW398" s="0"/>
      <c r="GKX398" s="0"/>
      <c r="GKY398" s="0"/>
      <c r="GKZ398" s="0"/>
      <c r="GLA398" s="0"/>
      <c r="GLB398" s="0"/>
      <c r="GLC398" s="0"/>
      <c r="GLD398" s="0"/>
      <c r="GLE398" s="0"/>
      <c r="GLF398" s="0"/>
      <c r="GLG398" s="0"/>
      <c r="GLH398" s="0"/>
      <c r="GLI398" s="0"/>
      <c r="GLJ398" s="0"/>
      <c r="GLK398" s="0"/>
      <c r="GLL398" s="0"/>
      <c r="GLM398" s="0"/>
      <c r="GLN398" s="0"/>
      <c r="GLO398" s="0"/>
      <c r="GLP398" s="0"/>
      <c r="GLQ398" s="0"/>
      <c r="GLR398" s="0"/>
      <c r="GLS398" s="0"/>
      <c r="GLT398" s="0"/>
      <c r="GLU398" s="0"/>
      <c r="GLV398" s="0"/>
      <c r="GLW398" s="0"/>
      <c r="GLX398" s="0"/>
      <c r="GLY398" s="0"/>
      <c r="GLZ398" s="0"/>
      <c r="GMA398" s="0"/>
      <c r="GMB398" s="0"/>
      <c r="GMC398" s="0"/>
      <c r="GMD398" s="0"/>
      <c r="GME398" s="0"/>
      <c r="GMF398" s="0"/>
      <c r="GMG398" s="0"/>
      <c r="GMH398" s="0"/>
      <c r="GMI398" s="0"/>
      <c r="GMJ398" s="0"/>
      <c r="GMK398" s="0"/>
      <c r="GML398" s="0"/>
      <c r="GMM398" s="0"/>
      <c r="GMN398" s="0"/>
      <c r="GMO398" s="0"/>
      <c r="GMP398" s="0"/>
      <c r="GMQ398" s="0"/>
      <c r="GMR398" s="0"/>
      <c r="GMS398" s="0"/>
      <c r="GMT398" s="0"/>
      <c r="GMU398" s="0"/>
      <c r="GMV398" s="0"/>
      <c r="GMW398" s="0"/>
      <c r="GMX398" s="0"/>
      <c r="GMY398" s="0"/>
      <c r="GMZ398" s="0"/>
      <c r="GNA398" s="0"/>
      <c r="GNB398" s="0"/>
      <c r="GNC398" s="0"/>
      <c r="GND398" s="0"/>
      <c r="GNE398" s="0"/>
      <c r="GNF398" s="0"/>
      <c r="GNG398" s="0"/>
      <c r="GNH398" s="0"/>
      <c r="GNI398" s="0"/>
      <c r="GNJ398" s="0"/>
      <c r="GNK398" s="0"/>
      <c r="GNL398" s="0"/>
      <c r="GNM398" s="0"/>
      <c r="GNN398" s="0"/>
      <c r="GNO398" s="0"/>
      <c r="GNP398" s="0"/>
      <c r="GNQ398" s="0"/>
      <c r="GNR398" s="0"/>
      <c r="GNS398" s="0"/>
      <c r="GNT398" s="0"/>
      <c r="GNU398" s="0"/>
      <c r="GNV398" s="0"/>
      <c r="GNW398" s="0"/>
      <c r="GNX398" s="0"/>
      <c r="GNY398" s="0"/>
      <c r="GNZ398" s="0"/>
      <c r="GOA398" s="0"/>
      <c r="GOB398" s="0"/>
      <c r="GOC398" s="0"/>
      <c r="GOD398" s="0"/>
      <c r="GOE398" s="0"/>
      <c r="GOF398" s="0"/>
      <c r="GOG398" s="0"/>
      <c r="GOH398" s="0"/>
      <c r="GOI398" s="0"/>
      <c r="GOJ398" s="0"/>
      <c r="GOK398" s="0"/>
      <c r="GOL398" s="0"/>
      <c r="GOM398" s="0"/>
      <c r="GON398" s="0"/>
      <c r="GOO398" s="0"/>
      <c r="GOP398" s="0"/>
      <c r="GOQ398" s="0"/>
      <c r="GOR398" s="0"/>
      <c r="GOS398" s="0"/>
      <c r="GOT398" s="0"/>
      <c r="GOU398" s="0"/>
      <c r="GOV398" s="0"/>
      <c r="GOW398" s="0"/>
      <c r="GOX398" s="0"/>
      <c r="GOY398" s="0"/>
      <c r="GOZ398" s="0"/>
      <c r="GPA398" s="0"/>
      <c r="GPB398" s="0"/>
      <c r="GPC398" s="0"/>
      <c r="GPD398" s="0"/>
      <c r="GPE398" s="0"/>
      <c r="GPF398" s="0"/>
      <c r="GPG398" s="0"/>
      <c r="GPH398" s="0"/>
      <c r="GPI398" s="0"/>
      <c r="GPJ398" s="0"/>
      <c r="GPK398" s="0"/>
      <c r="GPL398" s="0"/>
      <c r="GPM398" s="0"/>
      <c r="GPN398" s="0"/>
      <c r="GPO398" s="0"/>
      <c r="GPP398" s="0"/>
      <c r="GPQ398" s="0"/>
      <c r="GPR398" s="0"/>
      <c r="GPS398" s="0"/>
      <c r="GPT398" s="0"/>
      <c r="GPU398" s="0"/>
      <c r="GPV398" s="0"/>
      <c r="GPW398" s="0"/>
      <c r="GPX398" s="0"/>
      <c r="GPY398" s="0"/>
      <c r="GPZ398" s="0"/>
      <c r="GQA398" s="0"/>
      <c r="GQB398" s="0"/>
      <c r="GQC398" s="0"/>
      <c r="GQD398" s="0"/>
      <c r="GQE398" s="0"/>
      <c r="GQF398" s="0"/>
      <c r="GQG398" s="0"/>
      <c r="GQH398" s="0"/>
      <c r="GQI398" s="0"/>
      <c r="GQJ398" s="0"/>
      <c r="GQK398" s="0"/>
      <c r="GQL398" s="0"/>
      <c r="GQM398" s="0"/>
      <c r="GQN398" s="0"/>
      <c r="GQO398" s="0"/>
      <c r="GQP398" s="0"/>
      <c r="GQQ398" s="0"/>
      <c r="GQR398" s="0"/>
      <c r="GQS398" s="0"/>
      <c r="GQT398" s="0"/>
      <c r="GQU398" s="0"/>
      <c r="GQV398" s="0"/>
      <c r="GQW398" s="0"/>
      <c r="GQX398" s="0"/>
      <c r="GQY398" s="0"/>
      <c r="GQZ398" s="0"/>
      <c r="GRA398" s="0"/>
      <c r="GRB398" s="0"/>
      <c r="GRC398" s="0"/>
      <c r="GRD398" s="0"/>
      <c r="GRE398" s="0"/>
      <c r="GRF398" s="0"/>
      <c r="GRG398" s="0"/>
      <c r="GRH398" s="0"/>
      <c r="GRI398" s="0"/>
      <c r="GRJ398" s="0"/>
      <c r="GRK398" s="0"/>
      <c r="GRL398" s="0"/>
      <c r="GRM398" s="0"/>
      <c r="GRN398" s="0"/>
      <c r="GRO398" s="0"/>
      <c r="GRP398" s="0"/>
      <c r="GRQ398" s="0"/>
      <c r="GRR398" s="0"/>
      <c r="GRS398" s="0"/>
      <c r="GRT398" s="0"/>
      <c r="GRU398" s="0"/>
      <c r="GRV398" s="0"/>
      <c r="GRW398" s="0"/>
      <c r="GRX398" s="0"/>
      <c r="GRY398" s="0"/>
      <c r="GRZ398" s="0"/>
      <c r="GSA398" s="0"/>
      <c r="GSB398" s="0"/>
      <c r="GSC398" s="0"/>
      <c r="GSD398" s="0"/>
      <c r="GSE398" s="0"/>
      <c r="GSF398" s="0"/>
      <c r="GSG398" s="0"/>
      <c r="GSH398" s="0"/>
      <c r="GSI398" s="0"/>
      <c r="GSJ398" s="0"/>
      <c r="GSK398" s="0"/>
      <c r="GSL398" s="0"/>
      <c r="GSM398" s="0"/>
      <c r="GSN398" s="0"/>
      <c r="GSO398" s="0"/>
      <c r="GSP398" s="0"/>
      <c r="GSQ398" s="0"/>
      <c r="GSR398" s="0"/>
      <c r="GSS398" s="0"/>
      <c r="GST398" s="0"/>
      <c r="GSU398" s="0"/>
      <c r="GSV398" s="0"/>
      <c r="GSW398" s="0"/>
      <c r="GSX398" s="0"/>
      <c r="GSY398" s="0"/>
      <c r="GSZ398" s="0"/>
      <c r="GTA398" s="0"/>
      <c r="GTB398" s="0"/>
      <c r="GTC398" s="0"/>
      <c r="GTD398" s="0"/>
      <c r="GTE398" s="0"/>
      <c r="GTF398" s="0"/>
      <c r="GTG398" s="0"/>
      <c r="GTH398" s="0"/>
      <c r="GTI398" s="0"/>
      <c r="GTJ398" s="0"/>
      <c r="GTK398" s="0"/>
      <c r="GTL398" s="0"/>
      <c r="GTM398" s="0"/>
      <c r="GTN398" s="0"/>
      <c r="GTO398" s="0"/>
      <c r="GTP398" s="0"/>
      <c r="GTQ398" s="0"/>
      <c r="GTR398" s="0"/>
      <c r="GTS398" s="0"/>
      <c r="GTT398" s="0"/>
      <c r="GTU398" s="0"/>
      <c r="GTV398" s="0"/>
      <c r="GTW398" s="0"/>
      <c r="GTX398" s="0"/>
      <c r="GTY398" s="0"/>
      <c r="GTZ398" s="0"/>
      <c r="GUA398" s="0"/>
      <c r="GUB398" s="0"/>
      <c r="GUC398" s="0"/>
      <c r="GUD398" s="0"/>
      <c r="GUE398" s="0"/>
      <c r="GUF398" s="0"/>
      <c r="GUG398" s="0"/>
      <c r="GUH398" s="0"/>
      <c r="GUI398" s="0"/>
      <c r="GUJ398" s="0"/>
      <c r="GUK398" s="0"/>
      <c r="GUL398" s="0"/>
      <c r="GUM398" s="0"/>
      <c r="GUN398" s="0"/>
      <c r="GUO398" s="0"/>
      <c r="GUP398" s="0"/>
      <c r="GUQ398" s="0"/>
      <c r="GUR398" s="0"/>
      <c r="GUS398" s="0"/>
      <c r="GUT398" s="0"/>
      <c r="GUU398" s="0"/>
      <c r="GUV398" s="0"/>
      <c r="GUW398" s="0"/>
      <c r="GUX398" s="0"/>
      <c r="GUY398" s="0"/>
      <c r="GUZ398" s="0"/>
      <c r="GVA398" s="0"/>
      <c r="GVB398" s="0"/>
      <c r="GVC398" s="0"/>
      <c r="GVD398" s="0"/>
      <c r="GVE398" s="0"/>
      <c r="GVF398" s="0"/>
      <c r="GVG398" s="0"/>
      <c r="GVH398" s="0"/>
      <c r="GVI398" s="0"/>
      <c r="GVJ398" s="0"/>
      <c r="GVK398" s="0"/>
      <c r="GVL398" s="0"/>
      <c r="GVM398" s="0"/>
      <c r="GVN398" s="0"/>
      <c r="GVO398" s="0"/>
      <c r="GVP398" s="0"/>
      <c r="GVQ398" s="0"/>
      <c r="GVR398" s="0"/>
      <c r="GVS398" s="0"/>
      <c r="GVT398" s="0"/>
      <c r="GVU398" s="0"/>
      <c r="GVV398" s="0"/>
      <c r="GVW398" s="0"/>
      <c r="GVX398" s="0"/>
      <c r="GVY398" s="0"/>
      <c r="GVZ398" s="0"/>
      <c r="GWA398" s="0"/>
      <c r="GWB398" s="0"/>
      <c r="GWC398" s="0"/>
      <c r="GWD398" s="0"/>
      <c r="GWE398" s="0"/>
      <c r="GWF398" s="0"/>
      <c r="GWG398" s="0"/>
      <c r="GWH398" s="0"/>
      <c r="GWI398" s="0"/>
      <c r="GWJ398" s="0"/>
      <c r="GWK398" s="0"/>
      <c r="GWL398" s="0"/>
      <c r="GWM398" s="0"/>
      <c r="GWN398" s="0"/>
      <c r="GWO398" s="0"/>
      <c r="GWP398" s="0"/>
      <c r="GWQ398" s="0"/>
      <c r="GWR398" s="0"/>
      <c r="GWS398" s="0"/>
      <c r="GWT398" s="0"/>
      <c r="GWU398" s="0"/>
      <c r="GWV398" s="0"/>
      <c r="GWW398" s="0"/>
      <c r="GWX398" s="0"/>
      <c r="GWY398" s="0"/>
      <c r="GWZ398" s="0"/>
      <c r="GXA398" s="0"/>
      <c r="GXB398" s="0"/>
      <c r="GXC398" s="0"/>
      <c r="GXD398" s="0"/>
      <c r="GXE398" s="0"/>
      <c r="GXF398" s="0"/>
      <c r="GXG398" s="0"/>
      <c r="GXH398" s="0"/>
      <c r="GXI398" s="0"/>
      <c r="GXJ398" s="0"/>
      <c r="GXK398" s="0"/>
      <c r="GXL398" s="0"/>
      <c r="GXM398" s="0"/>
      <c r="GXN398" s="0"/>
      <c r="GXO398" s="0"/>
      <c r="GXP398" s="0"/>
      <c r="GXQ398" s="0"/>
      <c r="GXR398" s="0"/>
      <c r="GXS398" s="0"/>
      <c r="GXT398" s="0"/>
      <c r="GXU398" s="0"/>
      <c r="GXV398" s="0"/>
      <c r="GXW398" s="0"/>
      <c r="GXX398" s="0"/>
      <c r="GXY398" s="0"/>
      <c r="GXZ398" s="0"/>
      <c r="GYA398" s="0"/>
      <c r="GYB398" s="0"/>
      <c r="GYC398" s="0"/>
      <c r="GYD398" s="0"/>
      <c r="GYE398" s="0"/>
      <c r="GYF398" s="0"/>
      <c r="GYG398" s="0"/>
      <c r="GYH398" s="0"/>
      <c r="GYI398" s="0"/>
      <c r="GYJ398" s="0"/>
      <c r="GYK398" s="0"/>
      <c r="GYL398" s="0"/>
      <c r="GYM398" s="0"/>
      <c r="GYN398" s="0"/>
      <c r="GYO398" s="0"/>
      <c r="GYP398" s="0"/>
      <c r="GYQ398" s="0"/>
      <c r="GYR398" s="0"/>
      <c r="GYS398" s="0"/>
      <c r="GYT398" s="0"/>
      <c r="GYU398" s="0"/>
      <c r="GYV398" s="0"/>
      <c r="GYW398" s="0"/>
      <c r="GYX398" s="0"/>
      <c r="GYY398" s="0"/>
      <c r="GYZ398" s="0"/>
      <c r="GZA398" s="0"/>
      <c r="GZB398" s="0"/>
      <c r="GZC398" s="0"/>
      <c r="GZD398" s="0"/>
      <c r="GZE398" s="0"/>
      <c r="GZF398" s="0"/>
      <c r="GZG398" s="0"/>
      <c r="GZH398" s="0"/>
      <c r="GZI398" s="0"/>
      <c r="GZJ398" s="0"/>
      <c r="GZK398" s="0"/>
      <c r="GZL398" s="0"/>
      <c r="GZM398" s="0"/>
      <c r="GZN398" s="0"/>
      <c r="GZO398" s="0"/>
      <c r="GZP398" s="0"/>
      <c r="GZQ398" s="0"/>
      <c r="GZR398" s="0"/>
      <c r="GZS398" s="0"/>
      <c r="GZT398" s="0"/>
      <c r="GZU398" s="0"/>
      <c r="GZV398" s="0"/>
      <c r="GZW398" s="0"/>
      <c r="GZX398" s="0"/>
      <c r="GZY398" s="0"/>
      <c r="GZZ398" s="0"/>
      <c r="HAA398" s="0"/>
      <c r="HAB398" s="0"/>
      <c r="HAC398" s="0"/>
      <c r="HAD398" s="0"/>
      <c r="HAE398" s="0"/>
      <c r="HAF398" s="0"/>
      <c r="HAG398" s="0"/>
      <c r="HAH398" s="0"/>
      <c r="HAI398" s="0"/>
      <c r="HAJ398" s="0"/>
      <c r="HAK398" s="0"/>
      <c r="HAL398" s="0"/>
      <c r="HAM398" s="0"/>
      <c r="HAN398" s="0"/>
      <c r="HAO398" s="0"/>
      <c r="HAP398" s="0"/>
      <c r="HAQ398" s="0"/>
      <c r="HAR398" s="0"/>
      <c r="HAS398" s="0"/>
      <c r="HAT398" s="0"/>
      <c r="HAU398" s="0"/>
      <c r="HAV398" s="0"/>
      <c r="HAW398" s="0"/>
      <c r="HAX398" s="0"/>
      <c r="HAY398" s="0"/>
      <c r="HAZ398" s="0"/>
      <c r="HBA398" s="0"/>
      <c r="HBB398" s="0"/>
      <c r="HBC398" s="0"/>
      <c r="HBD398" s="0"/>
      <c r="HBE398" s="0"/>
      <c r="HBF398" s="0"/>
      <c r="HBG398" s="0"/>
      <c r="HBH398" s="0"/>
      <c r="HBI398" s="0"/>
      <c r="HBJ398" s="0"/>
      <c r="HBK398" s="0"/>
      <c r="HBL398" s="0"/>
      <c r="HBM398" s="0"/>
      <c r="HBN398" s="0"/>
      <c r="HBO398" s="0"/>
      <c r="HBP398" s="0"/>
      <c r="HBQ398" s="0"/>
      <c r="HBR398" s="0"/>
      <c r="HBS398" s="0"/>
      <c r="HBT398" s="0"/>
      <c r="HBU398" s="0"/>
      <c r="HBV398" s="0"/>
      <c r="HBW398" s="0"/>
      <c r="HBX398" s="0"/>
      <c r="HBY398" s="0"/>
      <c r="HBZ398" s="0"/>
      <c r="HCA398" s="0"/>
      <c r="HCB398" s="0"/>
      <c r="HCC398" s="0"/>
      <c r="HCD398" s="0"/>
      <c r="HCE398" s="0"/>
      <c r="HCF398" s="0"/>
      <c r="HCG398" s="0"/>
      <c r="HCH398" s="0"/>
      <c r="HCI398" s="0"/>
      <c r="HCJ398" s="0"/>
      <c r="HCK398" s="0"/>
      <c r="HCL398" s="0"/>
      <c r="HCM398" s="0"/>
      <c r="HCN398" s="0"/>
      <c r="HCO398" s="0"/>
      <c r="HCP398" s="0"/>
      <c r="HCQ398" s="0"/>
      <c r="HCR398" s="0"/>
      <c r="HCS398" s="0"/>
      <c r="HCT398" s="0"/>
      <c r="HCU398" s="0"/>
      <c r="HCV398" s="0"/>
      <c r="HCW398" s="0"/>
      <c r="HCX398" s="0"/>
      <c r="HCY398" s="0"/>
      <c r="HCZ398" s="0"/>
      <c r="HDA398" s="0"/>
      <c r="HDB398" s="0"/>
      <c r="HDC398" s="0"/>
      <c r="HDD398" s="0"/>
      <c r="HDE398" s="0"/>
      <c r="HDF398" s="0"/>
      <c r="HDG398" s="0"/>
      <c r="HDH398" s="0"/>
      <c r="HDI398" s="0"/>
      <c r="HDJ398" s="0"/>
      <c r="HDK398" s="0"/>
      <c r="HDL398" s="0"/>
      <c r="HDM398" s="0"/>
      <c r="HDN398" s="0"/>
      <c r="HDO398" s="0"/>
      <c r="HDP398" s="0"/>
      <c r="HDQ398" s="0"/>
      <c r="HDR398" s="0"/>
      <c r="HDS398" s="0"/>
      <c r="HDT398" s="0"/>
      <c r="HDU398" s="0"/>
      <c r="HDV398" s="0"/>
      <c r="HDW398" s="0"/>
      <c r="HDX398" s="0"/>
      <c r="HDY398" s="0"/>
      <c r="HDZ398" s="0"/>
      <c r="HEA398" s="0"/>
      <c r="HEB398" s="0"/>
      <c r="HEC398" s="0"/>
      <c r="HED398" s="0"/>
      <c r="HEE398" s="0"/>
      <c r="HEF398" s="0"/>
      <c r="HEG398" s="0"/>
      <c r="HEH398" s="0"/>
      <c r="HEI398" s="0"/>
      <c r="HEJ398" s="0"/>
      <c r="HEK398" s="0"/>
      <c r="HEL398" s="0"/>
      <c r="HEM398" s="0"/>
      <c r="HEN398" s="0"/>
      <c r="HEO398" s="0"/>
      <c r="HEP398" s="0"/>
      <c r="HEQ398" s="0"/>
      <c r="HER398" s="0"/>
      <c r="HES398" s="0"/>
      <c r="HET398" s="0"/>
      <c r="HEU398" s="0"/>
      <c r="HEV398" s="0"/>
      <c r="HEW398" s="0"/>
      <c r="HEX398" s="0"/>
      <c r="HEY398" s="0"/>
      <c r="HEZ398" s="0"/>
      <c r="HFA398" s="0"/>
      <c r="HFB398" s="0"/>
      <c r="HFC398" s="0"/>
      <c r="HFD398" s="0"/>
      <c r="HFE398" s="0"/>
      <c r="HFF398" s="0"/>
      <c r="HFG398" s="0"/>
      <c r="HFH398" s="0"/>
      <c r="HFI398" s="0"/>
      <c r="HFJ398" s="0"/>
      <c r="HFK398" s="0"/>
      <c r="HFL398" s="0"/>
      <c r="HFM398" s="0"/>
      <c r="HFN398" s="0"/>
      <c r="HFO398" s="0"/>
      <c r="HFP398" s="0"/>
      <c r="HFQ398" s="0"/>
      <c r="HFR398" s="0"/>
      <c r="HFS398" s="0"/>
      <c r="HFT398" s="0"/>
      <c r="HFU398" s="0"/>
      <c r="HFV398" s="0"/>
      <c r="HFW398" s="0"/>
      <c r="HFX398" s="0"/>
      <c r="HFY398" s="0"/>
      <c r="HFZ398" s="0"/>
      <c r="HGA398" s="0"/>
      <c r="HGB398" s="0"/>
      <c r="HGC398" s="0"/>
      <c r="HGD398" s="0"/>
      <c r="HGE398" s="0"/>
      <c r="HGF398" s="0"/>
      <c r="HGG398" s="0"/>
      <c r="HGH398" s="0"/>
      <c r="HGI398" s="0"/>
      <c r="HGJ398" s="0"/>
      <c r="HGK398" s="0"/>
      <c r="HGL398" s="0"/>
      <c r="HGM398" s="0"/>
      <c r="HGN398" s="0"/>
      <c r="HGO398" s="0"/>
      <c r="HGP398" s="0"/>
      <c r="HGQ398" s="0"/>
      <c r="HGR398" s="0"/>
      <c r="HGS398" s="0"/>
      <c r="HGT398" s="0"/>
      <c r="HGU398" s="0"/>
      <c r="HGV398" s="0"/>
      <c r="HGW398" s="0"/>
      <c r="HGX398" s="0"/>
      <c r="HGY398" s="0"/>
      <c r="HGZ398" s="0"/>
      <c r="HHA398" s="0"/>
      <c r="HHB398" s="0"/>
      <c r="HHC398" s="0"/>
      <c r="HHD398" s="0"/>
      <c r="HHE398" s="0"/>
      <c r="HHF398" s="0"/>
      <c r="HHG398" s="0"/>
      <c r="HHH398" s="0"/>
      <c r="HHI398" s="0"/>
      <c r="HHJ398" s="0"/>
      <c r="HHK398" s="0"/>
      <c r="HHL398" s="0"/>
      <c r="HHM398" s="0"/>
      <c r="HHN398" s="0"/>
      <c r="HHO398" s="0"/>
      <c r="HHP398" s="0"/>
      <c r="HHQ398" s="0"/>
      <c r="HHR398" s="0"/>
      <c r="HHS398" s="0"/>
      <c r="HHT398" s="0"/>
      <c r="HHU398" s="0"/>
      <c r="HHV398" s="0"/>
      <c r="HHW398" s="0"/>
      <c r="HHX398" s="0"/>
      <c r="HHY398" s="0"/>
      <c r="HHZ398" s="0"/>
      <c r="HIA398" s="0"/>
      <c r="HIB398" s="0"/>
      <c r="HIC398" s="0"/>
      <c r="HID398" s="0"/>
      <c r="HIE398" s="0"/>
      <c r="HIF398" s="0"/>
      <c r="HIG398" s="0"/>
      <c r="HIH398" s="0"/>
      <c r="HII398" s="0"/>
      <c r="HIJ398" s="0"/>
      <c r="HIK398" s="0"/>
      <c r="HIL398" s="0"/>
      <c r="HIM398" s="0"/>
      <c r="HIN398" s="0"/>
      <c r="HIO398" s="0"/>
      <c r="HIP398" s="0"/>
      <c r="HIQ398" s="0"/>
      <c r="HIR398" s="0"/>
      <c r="HIS398" s="0"/>
      <c r="HIT398" s="0"/>
      <c r="HIU398" s="0"/>
      <c r="HIV398" s="0"/>
      <c r="HIW398" s="0"/>
      <c r="HIX398" s="0"/>
      <c r="HIY398" s="0"/>
      <c r="HIZ398" s="0"/>
      <c r="HJA398" s="0"/>
      <c r="HJB398" s="0"/>
      <c r="HJC398" s="0"/>
      <c r="HJD398" s="0"/>
      <c r="HJE398" s="0"/>
      <c r="HJF398" s="0"/>
      <c r="HJG398" s="0"/>
      <c r="HJH398" s="0"/>
      <c r="HJI398" s="0"/>
      <c r="HJJ398" s="0"/>
      <c r="HJK398" s="0"/>
      <c r="HJL398" s="0"/>
      <c r="HJM398" s="0"/>
      <c r="HJN398" s="0"/>
      <c r="HJO398" s="0"/>
      <c r="HJP398" s="0"/>
      <c r="HJQ398" s="0"/>
      <c r="HJR398" s="0"/>
      <c r="HJS398" s="0"/>
      <c r="HJT398" s="0"/>
      <c r="HJU398" s="0"/>
      <c r="HJV398" s="0"/>
      <c r="HJW398" s="0"/>
      <c r="HJX398" s="0"/>
      <c r="HJY398" s="0"/>
      <c r="HJZ398" s="0"/>
      <c r="HKA398" s="0"/>
      <c r="HKB398" s="0"/>
      <c r="HKC398" s="0"/>
      <c r="HKD398" s="0"/>
      <c r="HKE398" s="0"/>
      <c r="HKF398" s="0"/>
      <c r="HKG398" s="0"/>
      <c r="HKH398" s="0"/>
      <c r="HKI398" s="0"/>
      <c r="HKJ398" s="0"/>
      <c r="HKK398" s="0"/>
      <c r="HKL398" s="0"/>
      <c r="HKM398" s="0"/>
      <c r="HKN398" s="0"/>
      <c r="HKO398" s="0"/>
      <c r="HKP398" s="0"/>
      <c r="HKQ398" s="0"/>
      <c r="HKR398" s="0"/>
      <c r="HKS398" s="0"/>
      <c r="HKT398" s="0"/>
      <c r="HKU398" s="0"/>
      <c r="HKV398" s="0"/>
      <c r="HKW398" s="0"/>
      <c r="HKX398" s="0"/>
      <c r="HKY398" s="0"/>
      <c r="HKZ398" s="0"/>
      <c r="HLA398" s="0"/>
      <c r="HLB398" s="0"/>
      <c r="HLC398" s="0"/>
      <c r="HLD398" s="0"/>
      <c r="HLE398" s="0"/>
      <c r="HLF398" s="0"/>
      <c r="HLG398" s="0"/>
      <c r="HLH398" s="0"/>
      <c r="HLI398" s="0"/>
      <c r="HLJ398" s="0"/>
      <c r="HLK398" s="0"/>
      <c r="HLL398" s="0"/>
      <c r="HLM398" s="0"/>
      <c r="HLN398" s="0"/>
      <c r="HLO398" s="0"/>
      <c r="HLP398" s="0"/>
      <c r="HLQ398" s="0"/>
      <c r="HLR398" s="0"/>
      <c r="HLS398" s="0"/>
      <c r="HLT398" s="0"/>
      <c r="HLU398" s="0"/>
      <c r="HLV398" s="0"/>
      <c r="HLW398" s="0"/>
      <c r="HLX398" s="0"/>
      <c r="HLY398" s="0"/>
      <c r="HLZ398" s="0"/>
      <c r="HMA398" s="0"/>
      <c r="HMB398" s="0"/>
      <c r="HMC398" s="0"/>
      <c r="HMD398" s="0"/>
      <c r="HME398" s="0"/>
      <c r="HMF398" s="0"/>
      <c r="HMG398" s="0"/>
      <c r="HMH398" s="0"/>
      <c r="HMI398" s="0"/>
      <c r="HMJ398" s="0"/>
      <c r="HMK398" s="0"/>
      <c r="HML398" s="0"/>
      <c r="HMM398" s="0"/>
      <c r="HMN398" s="0"/>
      <c r="HMO398" s="0"/>
      <c r="HMP398" s="0"/>
      <c r="HMQ398" s="0"/>
      <c r="HMR398" s="0"/>
      <c r="HMS398" s="0"/>
      <c r="HMT398" s="0"/>
      <c r="HMU398" s="0"/>
      <c r="HMV398" s="0"/>
      <c r="HMW398" s="0"/>
      <c r="HMX398" s="0"/>
      <c r="HMY398" s="0"/>
      <c r="HMZ398" s="0"/>
      <c r="HNA398" s="0"/>
      <c r="HNB398" s="0"/>
      <c r="HNC398" s="0"/>
      <c r="HND398" s="0"/>
      <c r="HNE398" s="0"/>
      <c r="HNF398" s="0"/>
      <c r="HNG398" s="0"/>
      <c r="HNH398" s="0"/>
      <c r="HNI398" s="0"/>
      <c r="HNJ398" s="0"/>
      <c r="HNK398" s="0"/>
      <c r="HNL398" s="0"/>
      <c r="HNM398" s="0"/>
      <c r="HNN398" s="0"/>
      <c r="HNO398" s="0"/>
      <c r="HNP398" s="0"/>
      <c r="HNQ398" s="0"/>
      <c r="HNR398" s="0"/>
      <c r="HNS398" s="0"/>
      <c r="HNT398" s="0"/>
      <c r="HNU398" s="0"/>
      <c r="HNV398" s="0"/>
      <c r="HNW398" s="0"/>
      <c r="HNX398" s="0"/>
      <c r="HNY398" s="0"/>
      <c r="HNZ398" s="0"/>
      <c r="HOA398" s="0"/>
      <c r="HOB398" s="0"/>
      <c r="HOC398" s="0"/>
      <c r="HOD398" s="0"/>
      <c r="HOE398" s="0"/>
      <c r="HOF398" s="0"/>
      <c r="HOG398" s="0"/>
      <c r="HOH398" s="0"/>
      <c r="HOI398" s="0"/>
      <c r="HOJ398" s="0"/>
      <c r="HOK398" s="0"/>
      <c r="HOL398" s="0"/>
      <c r="HOM398" s="0"/>
      <c r="HON398" s="0"/>
      <c r="HOO398" s="0"/>
      <c r="HOP398" s="0"/>
      <c r="HOQ398" s="0"/>
      <c r="HOR398" s="0"/>
      <c r="HOS398" s="0"/>
      <c r="HOT398" s="0"/>
      <c r="HOU398" s="0"/>
      <c r="HOV398" s="0"/>
      <c r="HOW398" s="0"/>
      <c r="HOX398" s="0"/>
      <c r="HOY398" s="0"/>
      <c r="HOZ398" s="0"/>
      <c r="HPA398" s="0"/>
      <c r="HPB398" s="0"/>
      <c r="HPC398" s="0"/>
      <c r="HPD398" s="0"/>
      <c r="HPE398" s="0"/>
      <c r="HPF398" s="0"/>
      <c r="HPG398" s="0"/>
      <c r="HPH398" s="0"/>
      <c r="HPI398" s="0"/>
      <c r="HPJ398" s="0"/>
      <c r="HPK398" s="0"/>
      <c r="HPL398" s="0"/>
      <c r="HPM398" s="0"/>
      <c r="HPN398" s="0"/>
      <c r="HPO398" s="0"/>
      <c r="HPP398" s="0"/>
      <c r="HPQ398" s="0"/>
      <c r="HPR398" s="0"/>
      <c r="HPS398" s="0"/>
      <c r="HPT398" s="0"/>
      <c r="HPU398" s="0"/>
      <c r="HPV398" s="0"/>
      <c r="HPW398" s="0"/>
      <c r="HPX398" s="0"/>
      <c r="HPY398" s="0"/>
      <c r="HPZ398" s="0"/>
      <c r="HQA398" s="0"/>
      <c r="HQB398" s="0"/>
      <c r="HQC398" s="0"/>
      <c r="HQD398" s="0"/>
      <c r="HQE398" s="0"/>
      <c r="HQF398" s="0"/>
      <c r="HQG398" s="0"/>
      <c r="HQH398" s="0"/>
      <c r="HQI398" s="0"/>
      <c r="HQJ398" s="0"/>
      <c r="HQK398" s="0"/>
      <c r="HQL398" s="0"/>
      <c r="HQM398" s="0"/>
      <c r="HQN398" s="0"/>
      <c r="HQO398" s="0"/>
      <c r="HQP398" s="0"/>
      <c r="HQQ398" s="0"/>
      <c r="HQR398" s="0"/>
      <c r="HQS398" s="0"/>
      <c r="HQT398" s="0"/>
      <c r="HQU398" s="0"/>
      <c r="HQV398" s="0"/>
      <c r="HQW398" s="0"/>
      <c r="HQX398" s="0"/>
      <c r="HQY398" s="0"/>
      <c r="HQZ398" s="0"/>
      <c r="HRA398" s="0"/>
      <c r="HRB398" s="0"/>
      <c r="HRC398" s="0"/>
      <c r="HRD398" s="0"/>
      <c r="HRE398" s="0"/>
      <c r="HRF398" s="0"/>
      <c r="HRG398" s="0"/>
      <c r="HRH398" s="0"/>
      <c r="HRI398" s="0"/>
      <c r="HRJ398" s="0"/>
      <c r="HRK398" s="0"/>
      <c r="HRL398" s="0"/>
      <c r="HRM398" s="0"/>
      <c r="HRN398" s="0"/>
      <c r="HRO398" s="0"/>
      <c r="HRP398" s="0"/>
      <c r="HRQ398" s="0"/>
      <c r="HRR398" s="0"/>
      <c r="HRS398" s="0"/>
      <c r="HRT398" s="0"/>
      <c r="HRU398" s="0"/>
      <c r="HRV398" s="0"/>
      <c r="HRW398" s="0"/>
      <c r="HRX398" s="0"/>
      <c r="HRY398" s="0"/>
      <c r="HRZ398" s="0"/>
      <c r="HSA398" s="0"/>
      <c r="HSB398" s="0"/>
      <c r="HSC398" s="0"/>
      <c r="HSD398" s="0"/>
      <c r="HSE398" s="0"/>
      <c r="HSF398" s="0"/>
      <c r="HSG398" s="0"/>
      <c r="HSH398" s="0"/>
      <c r="HSI398" s="0"/>
      <c r="HSJ398" s="0"/>
      <c r="HSK398" s="0"/>
      <c r="HSL398" s="0"/>
      <c r="HSM398" s="0"/>
      <c r="HSN398" s="0"/>
      <c r="HSO398" s="0"/>
      <c r="HSP398" s="0"/>
      <c r="HSQ398" s="0"/>
      <c r="HSR398" s="0"/>
      <c r="HSS398" s="0"/>
      <c r="HST398" s="0"/>
      <c r="HSU398" s="0"/>
      <c r="HSV398" s="0"/>
      <c r="HSW398" s="0"/>
      <c r="HSX398" s="0"/>
      <c r="HSY398" s="0"/>
      <c r="HSZ398" s="0"/>
      <c r="HTA398" s="0"/>
      <c r="HTB398" s="0"/>
      <c r="HTC398" s="0"/>
      <c r="HTD398" s="0"/>
      <c r="HTE398" s="0"/>
      <c r="HTF398" s="0"/>
      <c r="HTG398" s="0"/>
      <c r="HTH398" s="0"/>
      <c r="HTI398" s="0"/>
      <c r="HTJ398" s="0"/>
      <c r="HTK398" s="0"/>
      <c r="HTL398" s="0"/>
      <c r="HTM398" s="0"/>
      <c r="HTN398" s="0"/>
      <c r="HTO398" s="0"/>
      <c r="HTP398" s="0"/>
      <c r="HTQ398" s="0"/>
      <c r="HTR398" s="0"/>
      <c r="HTS398" s="0"/>
      <c r="HTT398" s="0"/>
      <c r="HTU398" s="0"/>
      <c r="HTV398" s="0"/>
      <c r="HTW398" s="0"/>
      <c r="HTX398" s="0"/>
      <c r="HTY398" s="0"/>
      <c r="HTZ398" s="0"/>
      <c r="HUA398" s="0"/>
      <c r="HUB398" s="0"/>
      <c r="HUC398" s="0"/>
      <c r="HUD398" s="0"/>
      <c r="HUE398" s="0"/>
      <c r="HUF398" s="0"/>
      <c r="HUG398" s="0"/>
      <c r="HUH398" s="0"/>
      <c r="HUI398" s="0"/>
      <c r="HUJ398" s="0"/>
      <c r="HUK398" s="0"/>
      <c r="HUL398" s="0"/>
      <c r="HUM398" s="0"/>
      <c r="HUN398" s="0"/>
      <c r="HUO398" s="0"/>
      <c r="HUP398" s="0"/>
      <c r="HUQ398" s="0"/>
      <c r="HUR398" s="0"/>
      <c r="HUS398" s="0"/>
      <c r="HUT398" s="0"/>
      <c r="HUU398" s="0"/>
      <c r="HUV398" s="0"/>
      <c r="HUW398" s="0"/>
      <c r="HUX398" s="0"/>
      <c r="HUY398" s="0"/>
      <c r="HUZ398" s="0"/>
      <c r="HVA398" s="0"/>
      <c r="HVB398" s="0"/>
      <c r="HVC398" s="0"/>
      <c r="HVD398" s="0"/>
      <c r="HVE398" s="0"/>
      <c r="HVF398" s="0"/>
      <c r="HVG398" s="0"/>
      <c r="HVH398" s="0"/>
      <c r="HVI398" s="0"/>
      <c r="HVJ398" s="0"/>
      <c r="HVK398" s="0"/>
      <c r="HVL398" s="0"/>
      <c r="HVM398" s="0"/>
      <c r="HVN398" s="0"/>
      <c r="HVO398" s="0"/>
      <c r="HVP398" s="0"/>
      <c r="HVQ398" s="0"/>
      <c r="HVR398" s="0"/>
      <c r="HVS398" s="0"/>
      <c r="HVT398" s="0"/>
      <c r="HVU398" s="0"/>
      <c r="HVV398" s="0"/>
      <c r="HVW398" s="0"/>
      <c r="HVX398" s="0"/>
      <c r="HVY398" s="0"/>
      <c r="HVZ398" s="0"/>
      <c r="HWA398" s="0"/>
      <c r="HWB398" s="0"/>
      <c r="HWC398" s="0"/>
      <c r="HWD398" s="0"/>
      <c r="HWE398" s="0"/>
      <c r="HWF398" s="0"/>
      <c r="HWG398" s="0"/>
      <c r="HWH398" s="0"/>
      <c r="HWI398" s="0"/>
      <c r="HWJ398" s="0"/>
      <c r="HWK398" s="0"/>
      <c r="HWL398" s="0"/>
      <c r="HWM398" s="0"/>
      <c r="HWN398" s="0"/>
      <c r="HWO398" s="0"/>
      <c r="HWP398" s="0"/>
      <c r="HWQ398" s="0"/>
      <c r="HWR398" s="0"/>
      <c r="HWS398" s="0"/>
      <c r="HWT398" s="0"/>
      <c r="HWU398" s="0"/>
      <c r="HWV398" s="0"/>
      <c r="HWW398" s="0"/>
      <c r="HWX398" s="0"/>
      <c r="HWY398" s="0"/>
      <c r="HWZ398" s="0"/>
      <c r="HXA398" s="0"/>
      <c r="HXB398" s="0"/>
      <c r="HXC398" s="0"/>
      <c r="HXD398" s="0"/>
      <c r="HXE398" s="0"/>
      <c r="HXF398" s="0"/>
      <c r="HXG398" s="0"/>
      <c r="HXH398" s="0"/>
      <c r="HXI398" s="0"/>
      <c r="HXJ398" s="0"/>
      <c r="HXK398" s="0"/>
      <c r="HXL398" s="0"/>
      <c r="HXM398" s="0"/>
      <c r="HXN398" s="0"/>
      <c r="HXO398" s="0"/>
      <c r="HXP398" s="0"/>
      <c r="HXQ398" s="0"/>
      <c r="HXR398" s="0"/>
      <c r="HXS398" s="0"/>
      <c r="HXT398" s="0"/>
      <c r="HXU398" s="0"/>
      <c r="HXV398" s="0"/>
      <c r="HXW398" s="0"/>
      <c r="HXX398" s="0"/>
      <c r="HXY398" s="0"/>
      <c r="HXZ398" s="0"/>
      <c r="HYA398" s="0"/>
      <c r="HYB398" s="0"/>
      <c r="HYC398" s="0"/>
      <c r="HYD398" s="0"/>
      <c r="HYE398" s="0"/>
      <c r="HYF398" s="0"/>
      <c r="HYG398" s="0"/>
      <c r="HYH398" s="0"/>
      <c r="HYI398" s="0"/>
      <c r="HYJ398" s="0"/>
      <c r="HYK398" s="0"/>
      <c r="HYL398" s="0"/>
      <c r="HYM398" s="0"/>
      <c r="HYN398" s="0"/>
      <c r="HYO398" s="0"/>
      <c r="HYP398" s="0"/>
      <c r="HYQ398" s="0"/>
      <c r="HYR398" s="0"/>
      <c r="HYS398" s="0"/>
      <c r="HYT398" s="0"/>
      <c r="HYU398" s="0"/>
      <c r="HYV398" s="0"/>
      <c r="HYW398" s="0"/>
      <c r="HYX398" s="0"/>
      <c r="HYY398" s="0"/>
      <c r="HYZ398" s="0"/>
      <c r="HZA398" s="0"/>
      <c r="HZB398" s="0"/>
      <c r="HZC398" s="0"/>
      <c r="HZD398" s="0"/>
      <c r="HZE398" s="0"/>
      <c r="HZF398" s="0"/>
      <c r="HZG398" s="0"/>
      <c r="HZH398" s="0"/>
      <c r="HZI398" s="0"/>
      <c r="HZJ398" s="0"/>
      <c r="HZK398" s="0"/>
      <c r="HZL398" s="0"/>
      <c r="HZM398" s="0"/>
      <c r="HZN398" s="0"/>
      <c r="HZO398" s="0"/>
      <c r="HZP398" s="0"/>
      <c r="HZQ398" s="0"/>
      <c r="HZR398" s="0"/>
      <c r="HZS398" s="0"/>
      <c r="HZT398" s="0"/>
      <c r="HZU398" s="0"/>
      <c r="HZV398" s="0"/>
      <c r="HZW398" s="0"/>
      <c r="HZX398" s="0"/>
      <c r="HZY398" s="0"/>
      <c r="HZZ398" s="0"/>
      <c r="IAA398" s="0"/>
      <c r="IAB398" s="0"/>
      <c r="IAC398" s="0"/>
      <c r="IAD398" s="0"/>
      <c r="IAE398" s="0"/>
      <c r="IAF398" s="0"/>
      <c r="IAG398" s="0"/>
      <c r="IAH398" s="0"/>
      <c r="IAI398" s="0"/>
      <c r="IAJ398" s="0"/>
      <c r="IAK398" s="0"/>
      <c r="IAL398" s="0"/>
      <c r="IAM398" s="0"/>
      <c r="IAN398" s="0"/>
      <c r="IAO398" s="0"/>
      <c r="IAP398" s="0"/>
      <c r="IAQ398" s="0"/>
      <c r="IAR398" s="0"/>
      <c r="IAS398" s="0"/>
      <c r="IAT398" s="0"/>
      <c r="IAU398" s="0"/>
      <c r="IAV398" s="0"/>
      <c r="IAW398" s="0"/>
      <c r="IAX398" s="0"/>
      <c r="IAY398" s="0"/>
      <c r="IAZ398" s="0"/>
      <c r="IBA398" s="0"/>
      <c r="IBB398" s="0"/>
      <c r="IBC398" s="0"/>
      <c r="IBD398" s="0"/>
      <c r="IBE398" s="0"/>
      <c r="IBF398" s="0"/>
      <c r="IBG398" s="0"/>
      <c r="IBH398" s="0"/>
      <c r="IBI398" s="0"/>
      <c r="IBJ398" s="0"/>
      <c r="IBK398" s="0"/>
      <c r="IBL398" s="0"/>
      <c r="IBM398" s="0"/>
      <c r="IBN398" s="0"/>
      <c r="IBO398" s="0"/>
      <c r="IBP398" s="0"/>
      <c r="IBQ398" s="0"/>
      <c r="IBR398" s="0"/>
      <c r="IBS398" s="0"/>
      <c r="IBT398" s="0"/>
      <c r="IBU398" s="0"/>
      <c r="IBV398" s="0"/>
      <c r="IBW398" s="0"/>
      <c r="IBX398" s="0"/>
      <c r="IBY398" s="0"/>
      <c r="IBZ398" s="0"/>
      <c r="ICA398" s="0"/>
      <c r="ICB398" s="0"/>
      <c r="ICC398" s="0"/>
      <c r="ICD398" s="0"/>
      <c r="ICE398" s="0"/>
      <c r="ICF398" s="0"/>
      <c r="ICG398" s="0"/>
      <c r="ICH398" s="0"/>
      <c r="ICI398" s="0"/>
      <c r="ICJ398" s="0"/>
      <c r="ICK398" s="0"/>
      <c r="ICL398" s="0"/>
      <c r="ICM398" s="0"/>
      <c r="ICN398" s="0"/>
      <c r="ICO398" s="0"/>
      <c r="ICP398" s="0"/>
      <c r="ICQ398" s="0"/>
      <c r="ICR398" s="0"/>
      <c r="ICS398" s="0"/>
      <c r="ICT398" s="0"/>
      <c r="ICU398" s="0"/>
      <c r="ICV398" s="0"/>
      <c r="ICW398" s="0"/>
      <c r="ICX398" s="0"/>
      <c r="ICY398" s="0"/>
      <c r="ICZ398" s="0"/>
      <c r="IDA398" s="0"/>
      <c r="IDB398" s="0"/>
      <c r="IDC398" s="0"/>
      <c r="IDD398" s="0"/>
      <c r="IDE398" s="0"/>
      <c r="IDF398" s="0"/>
      <c r="IDG398" s="0"/>
      <c r="IDH398" s="0"/>
      <c r="IDI398" s="0"/>
      <c r="IDJ398" s="0"/>
      <c r="IDK398" s="0"/>
      <c r="IDL398" s="0"/>
      <c r="IDM398" s="0"/>
      <c r="IDN398" s="0"/>
      <c r="IDO398" s="0"/>
      <c r="IDP398" s="0"/>
      <c r="IDQ398" s="0"/>
      <c r="IDR398" s="0"/>
      <c r="IDS398" s="0"/>
      <c r="IDT398" s="0"/>
      <c r="IDU398" s="0"/>
      <c r="IDV398" s="0"/>
      <c r="IDW398" s="0"/>
      <c r="IDX398" s="0"/>
      <c r="IDY398" s="0"/>
      <c r="IDZ398" s="0"/>
      <c r="IEA398" s="0"/>
      <c r="IEB398" s="0"/>
      <c r="IEC398" s="0"/>
      <c r="IED398" s="0"/>
      <c r="IEE398" s="0"/>
      <c r="IEF398" s="0"/>
      <c r="IEG398" s="0"/>
      <c r="IEH398" s="0"/>
      <c r="IEI398" s="0"/>
      <c r="IEJ398" s="0"/>
      <c r="IEK398" s="0"/>
      <c r="IEL398" s="0"/>
      <c r="IEM398" s="0"/>
      <c r="IEN398" s="0"/>
      <c r="IEO398" s="0"/>
      <c r="IEP398" s="0"/>
      <c r="IEQ398" s="0"/>
      <c r="IER398" s="0"/>
      <c r="IES398" s="0"/>
      <c r="IET398" s="0"/>
      <c r="IEU398" s="0"/>
      <c r="IEV398" s="0"/>
      <c r="IEW398" s="0"/>
      <c r="IEX398" s="0"/>
      <c r="IEY398" s="0"/>
      <c r="IEZ398" s="0"/>
      <c r="IFA398" s="0"/>
      <c r="IFB398" s="0"/>
      <c r="IFC398" s="0"/>
      <c r="IFD398" s="0"/>
      <c r="IFE398" s="0"/>
      <c r="IFF398" s="0"/>
      <c r="IFG398" s="0"/>
      <c r="IFH398" s="0"/>
      <c r="IFI398" s="0"/>
      <c r="IFJ398" s="0"/>
      <c r="IFK398" s="0"/>
      <c r="IFL398" s="0"/>
      <c r="IFM398" s="0"/>
      <c r="IFN398" s="0"/>
      <c r="IFO398" s="0"/>
      <c r="IFP398" s="0"/>
      <c r="IFQ398" s="0"/>
      <c r="IFR398" s="0"/>
      <c r="IFS398" s="0"/>
      <c r="IFT398" s="0"/>
      <c r="IFU398" s="0"/>
      <c r="IFV398" s="0"/>
      <c r="IFW398" s="0"/>
      <c r="IFX398" s="0"/>
      <c r="IFY398" s="0"/>
      <c r="IFZ398" s="0"/>
      <c r="IGA398" s="0"/>
      <c r="IGB398" s="0"/>
      <c r="IGC398" s="0"/>
      <c r="IGD398" s="0"/>
      <c r="IGE398" s="0"/>
      <c r="IGF398" s="0"/>
      <c r="IGG398" s="0"/>
      <c r="IGH398" s="0"/>
      <c r="IGI398" s="0"/>
      <c r="IGJ398" s="0"/>
      <c r="IGK398" s="0"/>
      <c r="IGL398" s="0"/>
      <c r="IGM398" s="0"/>
      <c r="IGN398" s="0"/>
      <c r="IGO398" s="0"/>
      <c r="IGP398" s="0"/>
      <c r="IGQ398" s="0"/>
      <c r="IGR398" s="0"/>
      <c r="IGS398" s="0"/>
      <c r="IGT398" s="0"/>
      <c r="IGU398" s="0"/>
      <c r="IGV398" s="0"/>
      <c r="IGW398" s="0"/>
      <c r="IGX398" s="0"/>
      <c r="IGY398" s="0"/>
      <c r="IGZ398" s="0"/>
      <c r="IHA398" s="0"/>
      <c r="IHB398" s="0"/>
      <c r="IHC398" s="0"/>
      <c r="IHD398" s="0"/>
      <c r="IHE398" s="0"/>
      <c r="IHF398" s="0"/>
      <c r="IHG398" s="0"/>
      <c r="IHH398" s="0"/>
      <c r="IHI398" s="0"/>
      <c r="IHJ398" s="0"/>
      <c r="IHK398" s="0"/>
      <c r="IHL398" s="0"/>
      <c r="IHM398" s="0"/>
      <c r="IHN398" s="0"/>
      <c r="IHO398" s="0"/>
      <c r="IHP398" s="0"/>
      <c r="IHQ398" s="0"/>
      <c r="IHR398" s="0"/>
      <c r="IHS398" s="0"/>
      <c r="IHT398" s="0"/>
      <c r="IHU398" s="0"/>
      <c r="IHV398" s="0"/>
      <c r="IHW398" s="0"/>
      <c r="IHX398" s="0"/>
      <c r="IHY398" s="0"/>
      <c r="IHZ398" s="0"/>
      <c r="IIA398" s="0"/>
      <c r="IIB398" s="0"/>
      <c r="IIC398" s="0"/>
      <c r="IID398" s="0"/>
      <c r="IIE398" s="0"/>
      <c r="IIF398" s="0"/>
      <c r="IIG398" s="0"/>
      <c r="IIH398" s="0"/>
      <c r="III398" s="0"/>
      <c r="IIJ398" s="0"/>
      <c r="IIK398" s="0"/>
      <c r="IIL398" s="0"/>
      <c r="IIM398" s="0"/>
      <c r="IIN398" s="0"/>
      <c r="IIO398" s="0"/>
      <c r="IIP398" s="0"/>
      <c r="IIQ398" s="0"/>
      <c r="IIR398" s="0"/>
      <c r="IIS398" s="0"/>
      <c r="IIT398" s="0"/>
      <c r="IIU398" s="0"/>
      <c r="IIV398" s="0"/>
      <c r="IIW398" s="0"/>
      <c r="IIX398" s="0"/>
      <c r="IIY398" s="0"/>
      <c r="IIZ398" s="0"/>
      <c r="IJA398" s="0"/>
      <c r="IJB398" s="0"/>
      <c r="IJC398" s="0"/>
      <c r="IJD398" s="0"/>
      <c r="IJE398" s="0"/>
      <c r="IJF398" s="0"/>
      <c r="IJG398" s="0"/>
      <c r="IJH398" s="0"/>
      <c r="IJI398" s="0"/>
      <c r="IJJ398" s="0"/>
      <c r="IJK398" s="0"/>
      <c r="IJL398" s="0"/>
      <c r="IJM398" s="0"/>
      <c r="IJN398" s="0"/>
      <c r="IJO398" s="0"/>
      <c r="IJP398" s="0"/>
      <c r="IJQ398" s="0"/>
      <c r="IJR398" s="0"/>
      <c r="IJS398" s="0"/>
      <c r="IJT398" s="0"/>
      <c r="IJU398" s="0"/>
      <c r="IJV398" s="0"/>
      <c r="IJW398" s="0"/>
      <c r="IJX398" s="0"/>
      <c r="IJY398" s="0"/>
      <c r="IJZ398" s="0"/>
      <c r="IKA398" s="0"/>
      <c r="IKB398" s="0"/>
      <c r="IKC398" s="0"/>
      <c r="IKD398" s="0"/>
      <c r="IKE398" s="0"/>
      <c r="IKF398" s="0"/>
      <c r="IKG398" s="0"/>
      <c r="IKH398" s="0"/>
      <c r="IKI398" s="0"/>
      <c r="IKJ398" s="0"/>
      <c r="IKK398" s="0"/>
      <c r="IKL398" s="0"/>
      <c r="IKM398" s="0"/>
      <c r="IKN398" s="0"/>
      <c r="IKO398" s="0"/>
      <c r="IKP398" s="0"/>
      <c r="IKQ398" s="0"/>
      <c r="IKR398" s="0"/>
      <c r="IKS398" s="0"/>
      <c r="IKT398" s="0"/>
      <c r="IKU398" s="0"/>
      <c r="IKV398" s="0"/>
      <c r="IKW398" s="0"/>
      <c r="IKX398" s="0"/>
      <c r="IKY398" s="0"/>
      <c r="IKZ398" s="0"/>
      <c r="ILA398" s="0"/>
      <c r="ILB398" s="0"/>
      <c r="ILC398" s="0"/>
      <c r="ILD398" s="0"/>
      <c r="ILE398" s="0"/>
      <c r="ILF398" s="0"/>
      <c r="ILG398" s="0"/>
      <c r="ILH398" s="0"/>
      <c r="ILI398" s="0"/>
      <c r="ILJ398" s="0"/>
      <c r="ILK398" s="0"/>
      <c r="ILL398" s="0"/>
      <c r="ILM398" s="0"/>
      <c r="ILN398" s="0"/>
      <c r="ILO398" s="0"/>
      <c r="ILP398" s="0"/>
      <c r="ILQ398" s="0"/>
      <c r="ILR398" s="0"/>
      <c r="ILS398" s="0"/>
      <c r="ILT398" s="0"/>
      <c r="ILU398" s="0"/>
      <c r="ILV398" s="0"/>
      <c r="ILW398" s="0"/>
      <c r="ILX398" s="0"/>
      <c r="ILY398" s="0"/>
      <c r="ILZ398" s="0"/>
      <c r="IMA398" s="0"/>
      <c r="IMB398" s="0"/>
      <c r="IMC398" s="0"/>
      <c r="IMD398" s="0"/>
      <c r="IME398" s="0"/>
      <c r="IMF398" s="0"/>
      <c r="IMG398" s="0"/>
      <c r="IMH398" s="0"/>
      <c r="IMI398" s="0"/>
      <c r="IMJ398" s="0"/>
      <c r="IMK398" s="0"/>
      <c r="IML398" s="0"/>
      <c r="IMM398" s="0"/>
      <c r="IMN398" s="0"/>
      <c r="IMO398" s="0"/>
      <c r="IMP398" s="0"/>
      <c r="IMQ398" s="0"/>
      <c r="IMR398" s="0"/>
      <c r="IMS398" s="0"/>
      <c r="IMT398" s="0"/>
      <c r="IMU398" s="0"/>
      <c r="IMV398" s="0"/>
      <c r="IMW398" s="0"/>
      <c r="IMX398" s="0"/>
      <c r="IMY398" s="0"/>
      <c r="IMZ398" s="0"/>
      <c r="INA398" s="0"/>
      <c r="INB398" s="0"/>
      <c r="INC398" s="0"/>
      <c r="IND398" s="0"/>
      <c r="INE398" s="0"/>
      <c r="INF398" s="0"/>
      <c r="ING398" s="0"/>
      <c r="INH398" s="0"/>
      <c r="INI398" s="0"/>
      <c r="INJ398" s="0"/>
      <c r="INK398" s="0"/>
      <c r="INL398" s="0"/>
      <c r="INM398" s="0"/>
      <c r="INN398" s="0"/>
      <c r="INO398" s="0"/>
      <c r="INP398" s="0"/>
      <c r="INQ398" s="0"/>
      <c r="INR398" s="0"/>
      <c r="INS398" s="0"/>
      <c r="INT398" s="0"/>
      <c r="INU398" s="0"/>
      <c r="INV398" s="0"/>
      <c r="INW398" s="0"/>
      <c r="INX398" s="0"/>
      <c r="INY398" s="0"/>
      <c r="INZ398" s="0"/>
      <c r="IOA398" s="0"/>
      <c r="IOB398" s="0"/>
      <c r="IOC398" s="0"/>
      <c r="IOD398" s="0"/>
      <c r="IOE398" s="0"/>
      <c r="IOF398" s="0"/>
      <c r="IOG398" s="0"/>
      <c r="IOH398" s="0"/>
      <c r="IOI398" s="0"/>
      <c r="IOJ398" s="0"/>
      <c r="IOK398" s="0"/>
      <c r="IOL398" s="0"/>
      <c r="IOM398" s="0"/>
      <c r="ION398" s="0"/>
      <c r="IOO398" s="0"/>
      <c r="IOP398" s="0"/>
      <c r="IOQ398" s="0"/>
      <c r="IOR398" s="0"/>
      <c r="IOS398" s="0"/>
      <c r="IOT398" s="0"/>
      <c r="IOU398" s="0"/>
      <c r="IOV398" s="0"/>
      <c r="IOW398" s="0"/>
      <c r="IOX398" s="0"/>
      <c r="IOY398" s="0"/>
      <c r="IOZ398" s="0"/>
      <c r="IPA398" s="0"/>
      <c r="IPB398" s="0"/>
      <c r="IPC398" s="0"/>
      <c r="IPD398" s="0"/>
      <c r="IPE398" s="0"/>
      <c r="IPF398" s="0"/>
      <c r="IPG398" s="0"/>
      <c r="IPH398" s="0"/>
      <c r="IPI398" s="0"/>
      <c r="IPJ398" s="0"/>
      <c r="IPK398" s="0"/>
      <c r="IPL398" s="0"/>
      <c r="IPM398" s="0"/>
      <c r="IPN398" s="0"/>
      <c r="IPO398" s="0"/>
      <c r="IPP398" s="0"/>
      <c r="IPQ398" s="0"/>
      <c r="IPR398" s="0"/>
      <c r="IPS398" s="0"/>
      <c r="IPT398" s="0"/>
      <c r="IPU398" s="0"/>
      <c r="IPV398" s="0"/>
      <c r="IPW398" s="0"/>
      <c r="IPX398" s="0"/>
      <c r="IPY398" s="0"/>
      <c r="IPZ398" s="0"/>
      <c r="IQA398" s="0"/>
      <c r="IQB398" s="0"/>
      <c r="IQC398" s="0"/>
      <c r="IQD398" s="0"/>
      <c r="IQE398" s="0"/>
      <c r="IQF398" s="0"/>
      <c r="IQG398" s="0"/>
      <c r="IQH398" s="0"/>
      <c r="IQI398" s="0"/>
      <c r="IQJ398" s="0"/>
      <c r="IQK398" s="0"/>
      <c r="IQL398" s="0"/>
      <c r="IQM398" s="0"/>
      <c r="IQN398" s="0"/>
      <c r="IQO398" s="0"/>
      <c r="IQP398" s="0"/>
      <c r="IQQ398" s="0"/>
      <c r="IQR398" s="0"/>
      <c r="IQS398" s="0"/>
      <c r="IQT398" s="0"/>
      <c r="IQU398" s="0"/>
      <c r="IQV398" s="0"/>
      <c r="IQW398" s="0"/>
      <c r="IQX398" s="0"/>
      <c r="IQY398" s="0"/>
      <c r="IQZ398" s="0"/>
      <c r="IRA398" s="0"/>
      <c r="IRB398" s="0"/>
      <c r="IRC398" s="0"/>
      <c r="IRD398" s="0"/>
      <c r="IRE398" s="0"/>
      <c r="IRF398" s="0"/>
      <c r="IRG398" s="0"/>
      <c r="IRH398" s="0"/>
      <c r="IRI398" s="0"/>
      <c r="IRJ398" s="0"/>
      <c r="IRK398" s="0"/>
      <c r="IRL398" s="0"/>
      <c r="IRM398" s="0"/>
      <c r="IRN398" s="0"/>
      <c r="IRO398" s="0"/>
      <c r="IRP398" s="0"/>
      <c r="IRQ398" s="0"/>
      <c r="IRR398" s="0"/>
      <c r="IRS398" s="0"/>
      <c r="IRT398" s="0"/>
      <c r="IRU398" s="0"/>
      <c r="IRV398" s="0"/>
      <c r="IRW398" s="0"/>
      <c r="IRX398" s="0"/>
      <c r="IRY398" s="0"/>
      <c r="IRZ398" s="0"/>
      <c r="ISA398" s="0"/>
      <c r="ISB398" s="0"/>
      <c r="ISC398" s="0"/>
      <c r="ISD398" s="0"/>
      <c r="ISE398" s="0"/>
      <c r="ISF398" s="0"/>
      <c r="ISG398" s="0"/>
      <c r="ISH398" s="0"/>
      <c r="ISI398" s="0"/>
      <c r="ISJ398" s="0"/>
      <c r="ISK398" s="0"/>
      <c r="ISL398" s="0"/>
      <c r="ISM398" s="0"/>
      <c r="ISN398" s="0"/>
      <c r="ISO398" s="0"/>
      <c r="ISP398" s="0"/>
      <c r="ISQ398" s="0"/>
      <c r="ISR398" s="0"/>
      <c r="ISS398" s="0"/>
      <c r="IST398" s="0"/>
      <c r="ISU398" s="0"/>
      <c r="ISV398" s="0"/>
      <c r="ISW398" s="0"/>
      <c r="ISX398" s="0"/>
      <c r="ISY398" s="0"/>
      <c r="ISZ398" s="0"/>
      <c r="ITA398" s="0"/>
      <c r="ITB398" s="0"/>
      <c r="ITC398" s="0"/>
      <c r="ITD398" s="0"/>
      <c r="ITE398" s="0"/>
      <c r="ITF398" s="0"/>
      <c r="ITG398" s="0"/>
      <c r="ITH398" s="0"/>
      <c r="ITI398" s="0"/>
      <c r="ITJ398" s="0"/>
      <c r="ITK398" s="0"/>
      <c r="ITL398" s="0"/>
      <c r="ITM398" s="0"/>
      <c r="ITN398" s="0"/>
      <c r="ITO398" s="0"/>
      <c r="ITP398" s="0"/>
      <c r="ITQ398" s="0"/>
      <c r="ITR398" s="0"/>
      <c r="ITS398" s="0"/>
      <c r="ITT398" s="0"/>
      <c r="ITU398" s="0"/>
      <c r="ITV398" s="0"/>
      <c r="ITW398" s="0"/>
      <c r="ITX398" s="0"/>
      <c r="ITY398" s="0"/>
      <c r="ITZ398" s="0"/>
      <c r="IUA398" s="0"/>
      <c r="IUB398" s="0"/>
      <c r="IUC398" s="0"/>
      <c r="IUD398" s="0"/>
      <c r="IUE398" s="0"/>
      <c r="IUF398" s="0"/>
      <c r="IUG398" s="0"/>
      <c r="IUH398" s="0"/>
      <c r="IUI398" s="0"/>
      <c r="IUJ398" s="0"/>
      <c r="IUK398" s="0"/>
      <c r="IUL398" s="0"/>
      <c r="IUM398" s="0"/>
      <c r="IUN398" s="0"/>
      <c r="IUO398" s="0"/>
      <c r="IUP398" s="0"/>
      <c r="IUQ398" s="0"/>
      <c r="IUR398" s="0"/>
      <c r="IUS398" s="0"/>
      <c r="IUT398" s="0"/>
      <c r="IUU398" s="0"/>
      <c r="IUV398" s="0"/>
      <c r="IUW398" s="0"/>
      <c r="IUX398" s="0"/>
      <c r="IUY398" s="0"/>
      <c r="IUZ398" s="0"/>
      <c r="IVA398" s="0"/>
      <c r="IVB398" s="0"/>
      <c r="IVC398" s="0"/>
      <c r="IVD398" s="0"/>
      <c r="IVE398" s="0"/>
      <c r="IVF398" s="0"/>
      <c r="IVG398" s="0"/>
      <c r="IVH398" s="0"/>
      <c r="IVI398" s="0"/>
      <c r="IVJ398" s="0"/>
      <c r="IVK398" s="0"/>
      <c r="IVL398" s="0"/>
      <c r="IVM398" s="0"/>
      <c r="IVN398" s="0"/>
      <c r="IVO398" s="0"/>
      <c r="IVP398" s="0"/>
      <c r="IVQ398" s="0"/>
      <c r="IVR398" s="0"/>
      <c r="IVS398" s="0"/>
      <c r="IVT398" s="0"/>
      <c r="IVU398" s="0"/>
      <c r="IVV398" s="0"/>
      <c r="IVW398" s="0"/>
      <c r="IVX398" s="0"/>
      <c r="IVY398" s="0"/>
      <c r="IVZ398" s="0"/>
      <c r="IWA398" s="0"/>
      <c r="IWB398" s="0"/>
      <c r="IWC398" s="0"/>
      <c r="IWD398" s="0"/>
      <c r="IWE398" s="0"/>
      <c r="IWF398" s="0"/>
      <c r="IWG398" s="0"/>
      <c r="IWH398" s="0"/>
      <c r="IWI398" s="0"/>
      <c r="IWJ398" s="0"/>
      <c r="IWK398" s="0"/>
      <c r="IWL398" s="0"/>
      <c r="IWM398" s="0"/>
      <c r="IWN398" s="0"/>
      <c r="IWO398" s="0"/>
      <c r="IWP398" s="0"/>
      <c r="IWQ398" s="0"/>
      <c r="IWR398" s="0"/>
      <c r="IWS398" s="0"/>
      <c r="IWT398" s="0"/>
      <c r="IWU398" s="0"/>
      <c r="IWV398" s="0"/>
      <c r="IWW398" s="0"/>
      <c r="IWX398" s="0"/>
      <c r="IWY398" s="0"/>
      <c r="IWZ398" s="0"/>
      <c r="IXA398" s="0"/>
      <c r="IXB398" s="0"/>
      <c r="IXC398" s="0"/>
      <c r="IXD398" s="0"/>
      <c r="IXE398" s="0"/>
      <c r="IXF398" s="0"/>
      <c r="IXG398" s="0"/>
      <c r="IXH398" s="0"/>
      <c r="IXI398" s="0"/>
      <c r="IXJ398" s="0"/>
      <c r="IXK398" s="0"/>
      <c r="IXL398" s="0"/>
      <c r="IXM398" s="0"/>
      <c r="IXN398" s="0"/>
      <c r="IXO398" s="0"/>
      <c r="IXP398" s="0"/>
      <c r="IXQ398" s="0"/>
      <c r="IXR398" s="0"/>
      <c r="IXS398" s="0"/>
      <c r="IXT398" s="0"/>
      <c r="IXU398" s="0"/>
      <c r="IXV398" s="0"/>
      <c r="IXW398" s="0"/>
      <c r="IXX398" s="0"/>
      <c r="IXY398" s="0"/>
      <c r="IXZ398" s="0"/>
      <c r="IYA398" s="0"/>
      <c r="IYB398" s="0"/>
      <c r="IYC398" s="0"/>
      <c r="IYD398" s="0"/>
      <c r="IYE398" s="0"/>
      <c r="IYF398" s="0"/>
      <c r="IYG398" s="0"/>
      <c r="IYH398" s="0"/>
      <c r="IYI398" s="0"/>
      <c r="IYJ398" s="0"/>
      <c r="IYK398" s="0"/>
      <c r="IYL398" s="0"/>
      <c r="IYM398" s="0"/>
      <c r="IYN398" s="0"/>
      <c r="IYO398" s="0"/>
      <c r="IYP398" s="0"/>
      <c r="IYQ398" s="0"/>
      <c r="IYR398" s="0"/>
      <c r="IYS398" s="0"/>
      <c r="IYT398" s="0"/>
      <c r="IYU398" s="0"/>
      <c r="IYV398" s="0"/>
      <c r="IYW398" s="0"/>
      <c r="IYX398" s="0"/>
      <c r="IYY398" s="0"/>
      <c r="IYZ398" s="0"/>
      <c r="IZA398" s="0"/>
      <c r="IZB398" s="0"/>
      <c r="IZC398" s="0"/>
      <c r="IZD398" s="0"/>
      <c r="IZE398" s="0"/>
      <c r="IZF398" s="0"/>
      <c r="IZG398" s="0"/>
      <c r="IZH398" s="0"/>
      <c r="IZI398" s="0"/>
      <c r="IZJ398" s="0"/>
      <c r="IZK398" s="0"/>
      <c r="IZL398" s="0"/>
      <c r="IZM398" s="0"/>
      <c r="IZN398" s="0"/>
      <c r="IZO398" s="0"/>
      <c r="IZP398" s="0"/>
      <c r="IZQ398" s="0"/>
      <c r="IZR398" s="0"/>
      <c r="IZS398" s="0"/>
      <c r="IZT398" s="0"/>
      <c r="IZU398" s="0"/>
      <c r="IZV398" s="0"/>
      <c r="IZW398" s="0"/>
      <c r="IZX398" s="0"/>
      <c r="IZY398" s="0"/>
      <c r="IZZ398" s="0"/>
      <c r="JAA398" s="0"/>
      <c r="JAB398" s="0"/>
      <c r="JAC398" s="0"/>
      <c r="JAD398" s="0"/>
      <c r="JAE398" s="0"/>
      <c r="JAF398" s="0"/>
      <c r="JAG398" s="0"/>
      <c r="JAH398" s="0"/>
      <c r="JAI398" s="0"/>
      <c r="JAJ398" s="0"/>
      <c r="JAK398" s="0"/>
      <c r="JAL398" s="0"/>
      <c r="JAM398" s="0"/>
      <c r="JAN398" s="0"/>
      <c r="JAO398" s="0"/>
      <c r="JAP398" s="0"/>
      <c r="JAQ398" s="0"/>
      <c r="JAR398" s="0"/>
      <c r="JAS398" s="0"/>
      <c r="JAT398" s="0"/>
      <c r="JAU398" s="0"/>
      <c r="JAV398" s="0"/>
      <c r="JAW398" s="0"/>
      <c r="JAX398" s="0"/>
      <c r="JAY398" s="0"/>
      <c r="JAZ398" s="0"/>
      <c r="JBA398" s="0"/>
      <c r="JBB398" s="0"/>
      <c r="JBC398" s="0"/>
      <c r="JBD398" s="0"/>
      <c r="JBE398" s="0"/>
      <c r="JBF398" s="0"/>
      <c r="JBG398" s="0"/>
      <c r="JBH398" s="0"/>
      <c r="JBI398" s="0"/>
      <c r="JBJ398" s="0"/>
      <c r="JBK398" s="0"/>
      <c r="JBL398" s="0"/>
      <c r="JBM398" s="0"/>
      <c r="JBN398" s="0"/>
      <c r="JBO398" s="0"/>
      <c r="JBP398" s="0"/>
      <c r="JBQ398" s="0"/>
      <c r="JBR398" s="0"/>
      <c r="JBS398" s="0"/>
      <c r="JBT398" s="0"/>
      <c r="JBU398" s="0"/>
      <c r="JBV398" s="0"/>
      <c r="JBW398" s="0"/>
      <c r="JBX398" s="0"/>
      <c r="JBY398" s="0"/>
      <c r="JBZ398" s="0"/>
      <c r="JCA398" s="0"/>
      <c r="JCB398" s="0"/>
      <c r="JCC398" s="0"/>
      <c r="JCD398" s="0"/>
      <c r="JCE398" s="0"/>
      <c r="JCF398" s="0"/>
      <c r="JCG398" s="0"/>
      <c r="JCH398" s="0"/>
      <c r="JCI398" s="0"/>
      <c r="JCJ398" s="0"/>
      <c r="JCK398" s="0"/>
      <c r="JCL398" s="0"/>
      <c r="JCM398" s="0"/>
      <c r="JCN398" s="0"/>
      <c r="JCO398" s="0"/>
      <c r="JCP398" s="0"/>
      <c r="JCQ398" s="0"/>
      <c r="JCR398" s="0"/>
      <c r="JCS398" s="0"/>
      <c r="JCT398" s="0"/>
      <c r="JCU398" s="0"/>
      <c r="JCV398" s="0"/>
      <c r="JCW398" s="0"/>
      <c r="JCX398" s="0"/>
      <c r="JCY398" s="0"/>
      <c r="JCZ398" s="0"/>
      <c r="JDA398" s="0"/>
      <c r="JDB398" s="0"/>
      <c r="JDC398" s="0"/>
      <c r="JDD398" s="0"/>
      <c r="JDE398" s="0"/>
      <c r="JDF398" s="0"/>
      <c r="JDG398" s="0"/>
      <c r="JDH398" s="0"/>
      <c r="JDI398" s="0"/>
      <c r="JDJ398" s="0"/>
      <c r="JDK398" s="0"/>
      <c r="JDL398" s="0"/>
      <c r="JDM398" s="0"/>
      <c r="JDN398" s="0"/>
      <c r="JDO398" s="0"/>
      <c r="JDP398" s="0"/>
      <c r="JDQ398" s="0"/>
      <c r="JDR398" s="0"/>
      <c r="JDS398" s="0"/>
      <c r="JDT398" s="0"/>
      <c r="JDU398" s="0"/>
      <c r="JDV398" s="0"/>
      <c r="JDW398" s="0"/>
      <c r="JDX398" s="0"/>
      <c r="JDY398" s="0"/>
      <c r="JDZ398" s="0"/>
      <c r="JEA398" s="0"/>
      <c r="JEB398" s="0"/>
      <c r="JEC398" s="0"/>
      <c r="JED398" s="0"/>
      <c r="JEE398" s="0"/>
      <c r="JEF398" s="0"/>
      <c r="JEG398" s="0"/>
      <c r="JEH398" s="0"/>
      <c r="JEI398" s="0"/>
      <c r="JEJ398" s="0"/>
      <c r="JEK398" s="0"/>
      <c r="JEL398" s="0"/>
      <c r="JEM398" s="0"/>
      <c r="JEN398" s="0"/>
      <c r="JEO398" s="0"/>
      <c r="JEP398" s="0"/>
      <c r="JEQ398" s="0"/>
      <c r="JER398" s="0"/>
      <c r="JES398" s="0"/>
      <c r="JET398" s="0"/>
      <c r="JEU398" s="0"/>
      <c r="JEV398" s="0"/>
      <c r="JEW398" s="0"/>
      <c r="JEX398" s="0"/>
      <c r="JEY398" s="0"/>
      <c r="JEZ398" s="0"/>
      <c r="JFA398" s="0"/>
      <c r="JFB398" s="0"/>
      <c r="JFC398" s="0"/>
      <c r="JFD398" s="0"/>
      <c r="JFE398" s="0"/>
      <c r="JFF398" s="0"/>
      <c r="JFG398" s="0"/>
      <c r="JFH398" s="0"/>
      <c r="JFI398" s="0"/>
      <c r="JFJ398" s="0"/>
      <c r="JFK398" s="0"/>
      <c r="JFL398" s="0"/>
      <c r="JFM398" s="0"/>
      <c r="JFN398" s="0"/>
      <c r="JFO398" s="0"/>
      <c r="JFP398" s="0"/>
      <c r="JFQ398" s="0"/>
      <c r="JFR398" s="0"/>
      <c r="JFS398" s="0"/>
      <c r="JFT398" s="0"/>
      <c r="JFU398" s="0"/>
      <c r="JFV398" s="0"/>
      <c r="JFW398" s="0"/>
      <c r="JFX398" s="0"/>
      <c r="JFY398" s="0"/>
      <c r="JFZ398" s="0"/>
      <c r="JGA398" s="0"/>
      <c r="JGB398" s="0"/>
      <c r="JGC398" s="0"/>
      <c r="JGD398" s="0"/>
      <c r="JGE398" s="0"/>
      <c r="JGF398" s="0"/>
      <c r="JGG398" s="0"/>
      <c r="JGH398" s="0"/>
      <c r="JGI398" s="0"/>
      <c r="JGJ398" s="0"/>
      <c r="JGK398" s="0"/>
      <c r="JGL398" s="0"/>
      <c r="JGM398" s="0"/>
      <c r="JGN398" s="0"/>
      <c r="JGO398" s="0"/>
      <c r="JGP398" s="0"/>
      <c r="JGQ398" s="0"/>
      <c r="JGR398" s="0"/>
      <c r="JGS398" s="0"/>
      <c r="JGT398" s="0"/>
      <c r="JGU398" s="0"/>
      <c r="JGV398" s="0"/>
      <c r="JGW398" s="0"/>
      <c r="JGX398" s="0"/>
      <c r="JGY398" s="0"/>
      <c r="JGZ398" s="0"/>
      <c r="JHA398" s="0"/>
      <c r="JHB398" s="0"/>
      <c r="JHC398" s="0"/>
      <c r="JHD398" s="0"/>
      <c r="JHE398" s="0"/>
      <c r="JHF398" s="0"/>
      <c r="JHG398" s="0"/>
      <c r="JHH398" s="0"/>
      <c r="JHI398" s="0"/>
      <c r="JHJ398" s="0"/>
      <c r="JHK398" s="0"/>
      <c r="JHL398" s="0"/>
      <c r="JHM398" s="0"/>
      <c r="JHN398" s="0"/>
      <c r="JHO398" s="0"/>
      <c r="JHP398" s="0"/>
      <c r="JHQ398" s="0"/>
      <c r="JHR398" s="0"/>
      <c r="JHS398" s="0"/>
      <c r="JHT398" s="0"/>
      <c r="JHU398" s="0"/>
      <c r="JHV398" s="0"/>
      <c r="JHW398" s="0"/>
      <c r="JHX398" s="0"/>
      <c r="JHY398" s="0"/>
      <c r="JHZ398" s="0"/>
      <c r="JIA398" s="0"/>
      <c r="JIB398" s="0"/>
      <c r="JIC398" s="0"/>
      <c r="JID398" s="0"/>
      <c r="JIE398" s="0"/>
      <c r="JIF398" s="0"/>
      <c r="JIG398" s="0"/>
      <c r="JIH398" s="0"/>
      <c r="JII398" s="0"/>
      <c r="JIJ398" s="0"/>
      <c r="JIK398" s="0"/>
      <c r="JIL398" s="0"/>
      <c r="JIM398" s="0"/>
      <c r="JIN398" s="0"/>
      <c r="JIO398" s="0"/>
      <c r="JIP398" s="0"/>
      <c r="JIQ398" s="0"/>
      <c r="JIR398" s="0"/>
      <c r="JIS398" s="0"/>
      <c r="JIT398" s="0"/>
      <c r="JIU398" s="0"/>
      <c r="JIV398" s="0"/>
      <c r="JIW398" s="0"/>
      <c r="JIX398" s="0"/>
      <c r="JIY398" s="0"/>
      <c r="JIZ398" s="0"/>
      <c r="JJA398" s="0"/>
      <c r="JJB398" s="0"/>
      <c r="JJC398" s="0"/>
      <c r="JJD398" s="0"/>
      <c r="JJE398" s="0"/>
      <c r="JJF398" s="0"/>
      <c r="JJG398" s="0"/>
      <c r="JJH398" s="0"/>
      <c r="JJI398" s="0"/>
      <c r="JJJ398" s="0"/>
      <c r="JJK398" s="0"/>
      <c r="JJL398" s="0"/>
      <c r="JJM398" s="0"/>
      <c r="JJN398" s="0"/>
      <c r="JJO398" s="0"/>
      <c r="JJP398" s="0"/>
      <c r="JJQ398" s="0"/>
      <c r="JJR398" s="0"/>
      <c r="JJS398" s="0"/>
      <c r="JJT398" s="0"/>
      <c r="JJU398" s="0"/>
      <c r="JJV398" s="0"/>
      <c r="JJW398" s="0"/>
      <c r="JJX398" s="0"/>
      <c r="JJY398" s="0"/>
      <c r="JJZ398" s="0"/>
      <c r="JKA398" s="0"/>
      <c r="JKB398" s="0"/>
      <c r="JKC398" s="0"/>
      <c r="JKD398" s="0"/>
      <c r="JKE398" s="0"/>
      <c r="JKF398" s="0"/>
      <c r="JKG398" s="0"/>
      <c r="JKH398" s="0"/>
      <c r="JKI398" s="0"/>
      <c r="JKJ398" s="0"/>
      <c r="JKK398" s="0"/>
      <c r="JKL398" s="0"/>
      <c r="JKM398" s="0"/>
      <c r="JKN398" s="0"/>
      <c r="JKO398" s="0"/>
      <c r="JKP398" s="0"/>
      <c r="JKQ398" s="0"/>
      <c r="JKR398" s="0"/>
      <c r="JKS398" s="0"/>
      <c r="JKT398" s="0"/>
      <c r="JKU398" s="0"/>
      <c r="JKV398" s="0"/>
      <c r="JKW398" s="0"/>
      <c r="JKX398" s="0"/>
      <c r="JKY398" s="0"/>
      <c r="JKZ398" s="0"/>
      <c r="JLA398" s="0"/>
      <c r="JLB398" s="0"/>
      <c r="JLC398" s="0"/>
      <c r="JLD398" s="0"/>
      <c r="JLE398" s="0"/>
      <c r="JLF398" s="0"/>
      <c r="JLG398" s="0"/>
      <c r="JLH398" s="0"/>
      <c r="JLI398" s="0"/>
      <c r="JLJ398" s="0"/>
      <c r="JLK398" s="0"/>
      <c r="JLL398" s="0"/>
      <c r="JLM398" s="0"/>
      <c r="JLN398" s="0"/>
      <c r="JLO398" s="0"/>
      <c r="JLP398" s="0"/>
      <c r="JLQ398" s="0"/>
      <c r="JLR398" s="0"/>
      <c r="JLS398" s="0"/>
      <c r="JLT398" s="0"/>
      <c r="JLU398" s="0"/>
      <c r="JLV398" s="0"/>
      <c r="JLW398" s="0"/>
      <c r="JLX398" s="0"/>
      <c r="JLY398" s="0"/>
      <c r="JLZ398" s="0"/>
      <c r="JMA398" s="0"/>
      <c r="JMB398" s="0"/>
      <c r="JMC398" s="0"/>
      <c r="JMD398" s="0"/>
      <c r="JME398" s="0"/>
      <c r="JMF398" s="0"/>
      <c r="JMG398" s="0"/>
      <c r="JMH398" s="0"/>
      <c r="JMI398" s="0"/>
      <c r="JMJ398" s="0"/>
      <c r="JMK398" s="0"/>
      <c r="JML398" s="0"/>
      <c r="JMM398" s="0"/>
      <c r="JMN398" s="0"/>
      <c r="JMO398" s="0"/>
      <c r="JMP398" s="0"/>
      <c r="JMQ398" s="0"/>
      <c r="JMR398" s="0"/>
      <c r="JMS398" s="0"/>
      <c r="JMT398" s="0"/>
      <c r="JMU398" s="0"/>
      <c r="JMV398" s="0"/>
      <c r="JMW398" s="0"/>
      <c r="JMX398" s="0"/>
      <c r="JMY398" s="0"/>
      <c r="JMZ398" s="0"/>
      <c r="JNA398" s="0"/>
      <c r="JNB398" s="0"/>
      <c r="JNC398" s="0"/>
      <c r="JND398" s="0"/>
      <c r="JNE398" s="0"/>
      <c r="JNF398" s="0"/>
      <c r="JNG398" s="0"/>
      <c r="JNH398" s="0"/>
      <c r="JNI398" s="0"/>
      <c r="JNJ398" s="0"/>
      <c r="JNK398" s="0"/>
      <c r="JNL398" s="0"/>
      <c r="JNM398" s="0"/>
      <c r="JNN398" s="0"/>
      <c r="JNO398" s="0"/>
      <c r="JNP398" s="0"/>
      <c r="JNQ398" s="0"/>
      <c r="JNR398" s="0"/>
      <c r="JNS398" s="0"/>
      <c r="JNT398" s="0"/>
      <c r="JNU398" s="0"/>
      <c r="JNV398" s="0"/>
      <c r="JNW398" s="0"/>
      <c r="JNX398" s="0"/>
      <c r="JNY398" s="0"/>
      <c r="JNZ398" s="0"/>
      <c r="JOA398" s="0"/>
      <c r="JOB398" s="0"/>
      <c r="JOC398" s="0"/>
      <c r="JOD398" s="0"/>
      <c r="JOE398" s="0"/>
      <c r="JOF398" s="0"/>
      <c r="JOG398" s="0"/>
      <c r="JOH398" s="0"/>
      <c r="JOI398" s="0"/>
      <c r="JOJ398" s="0"/>
      <c r="JOK398" s="0"/>
      <c r="JOL398" s="0"/>
      <c r="JOM398" s="0"/>
      <c r="JON398" s="0"/>
      <c r="JOO398" s="0"/>
      <c r="JOP398" s="0"/>
      <c r="JOQ398" s="0"/>
      <c r="JOR398" s="0"/>
      <c r="JOS398" s="0"/>
      <c r="JOT398" s="0"/>
      <c r="JOU398" s="0"/>
      <c r="JOV398" s="0"/>
      <c r="JOW398" s="0"/>
      <c r="JOX398" s="0"/>
      <c r="JOY398" s="0"/>
      <c r="JOZ398" s="0"/>
      <c r="JPA398" s="0"/>
      <c r="JPB398" s="0"/>
      <c r="JPC398" s="0"/>
      <c r="JPD398" s="0"/>
      <c r="JPE398" s="0"/>
      <c r="JPF398" s="0"/>
      <c r="JPG398" s="0"/>
      <c r="JPH398" s="0"/>
      <c r="JPI398" s="0"/>
      <c r="JPJ398" s="0"/>
      <c r="JPK398" s="0"/>
      <c r="JPL398" s="0"/>
      <c r="JPM398" s="0"/>
      <c r="JPN398" s="0"/>
      <c r="JPO398" s="0"/>
      <c r="JPP398" s="0"/>
      <c r="JPQ398" s="0"/>
      <c r="JPR398" s="0"/>
      <c r="JPS398" s="0"/>
      <c r="JPT398" s="0"/>
      <c r="JPU398" s="0"/>
      <c r="JPV398" s="0"/>
      <c r="JPW398" s="0"/>
      <c r="JPX398" s="0"/>
      <c r="JPY398" s="0"/>
      <c r="JPZ398" s="0"/>
      <c r="JQA398" s="0"/>
      <c r="JQB398" s="0"/>
      <c r="JQC398" s="0"/>
      <c r="JQD398" s="0"/>
      <c r="JQE398" s="0"/>
      <c r="JQF398" s="0"/>
      <c r="JQG398" s="0"/>
      <c r="JQH398" s="0"/>
      <c r="JQI398" s="0"/>
      <c r="JQJ398" s="0"/>
      <c r="JQK398" s="0"/>
      <c r="JQL398" s="0"/>
      <c r="JQM398" s="0"/>
      <c r="JQN398" s="0"/>
      <c r="JQO398" s="0"/>
      <c r="JQP398" s="0"/>
      <c r="JQQ398" s="0"/>
      <c r="JQR398" s="0"/>
      <c r="JQS398" s="0"/>
      <c r="JQT398" s="0"/>
      <c r="JQU398" s="0"/>
      <c r="JQV398" s="0"/>
      <c r="JQW398" s="0"/>
      <c r="JQX398" s="0"/>
      <c r="JQY398" s="0"/>
      <c r="JQZ398" s="0"/>
      <c r="JRA398" s="0"/>
      <c r="JRB398" s="0"/>
      <c r="JRC398" s="0"/>
      <c r="JRD398" s="0"/>
      <c r="JRE398" s="0"/>
      <c r="JRF398" s="0"/>
      <c r="JRG398" s="0"/>
      <c r="JRH398" s="0"/>
      <c r="JRI398" s="0"/>
      <c r="JRJ398" s="0"/>
      <c r="JRK398" s="0"/>
      <c r="JRL398" s="0"/>
      <c r="JRM398" s="0"/>
      <c r="JRN398" s="0"/>
      <c r="JRO398" s="0"/>
      <c r="JRP398" s="0"/>
      <c r="JRQ398" s="0"/>
      <c r="JRR398" s="0"/>
      <c r="JRS398" s="0"/>
      <c r="JRT398" s="0"/>
      <c r="JRU398" s="0"/>
      <c r="JRV398" s="0"/>
      <c r="JRW398" s="0"/>
      <c r="JRX398" s="0"/>
      <c r="JRY398" s="0"/>
      <c r="JRZ398" s="0"/>
      <c r="JSA398" s="0"/>
      <c r="JSB398" s="0"/>
      <c r="JSC398" s="0"/>
      <c r="JSD398" s="0"/>
      <c r="JSE398" s="0"/>
      <c r="JSF398" s="0"/>
      <c r="JSG398" s="0"/>
      <c r="JSH398" s="0"/>
      <c r="JSI398" s="0"/>
      <c r="JSJ398" s="0"/>
      <c r="JSK398" s="0"/>
      <c r="JSL398" s="0"/>
      <c r="JSM398" s="0"/>
      <c r="JSN398" s="0"/>
      <c r="JSO398" s="0"/>
      <c r="JSP398" s="0"/>
      <c r="JSQ398" s="0"/>
      <c r="JSR398" s="0"/>
      <c r="JSS398" s="0"/>
      <c r="JST398" s="0"/>
      <c r="JSU398" s="0"/>
      <c r="JSV398" s="0"/>
      <c r="JSW398" s="0"/>
      <c r="JSX398" s="0"/>
      <c r="JSY398" s="0"/>
      <c r="JSZ398" s="0"/>
      <c r="JTA398" s="0"/>
      <c r="JTB398" s="0"/>
      <c r="JTC398" s="0"/>
      <c r="JTD398" s="0"/>
      <c r="JTE398" s="0"/>
      <c r="JTF398" s="0"/>
      <c r="JTG398" s="0"/>
      <c r="JTH398" s="0"/>
      <c r="JTI398" s="0"/>
      <c r="JTJ398" s="0"/>
      <c r="JTK398" s="0"/>
      <c r="JTL398" s="0"/>
      <c r="JTM398" s="0"/>
      <c r="JTN398" s="0"/>
      <c r="JTO398" s="0"/>
      <c r="JTP398" s="0"/>
      <c r="JTQ398" s="0"/>
      <c r="JTR398" s="0"/>
      <c r="JTS398" s="0"/>
      <c r="JTT398" s="0"/>
      <c r="JTU398" s="0"/>
      <c r="JTV398" s="0"/>
      <c r="JTW398" s="0"/>
      <c r="JTX398" s="0"/>
      <c r="JTY398" s="0"/>
      <c r="JTZ398" s="0"/>
      <c r="JUA398" s="0"/>
      <c r="JUB398" s="0"/>
      <c r="JUC398" s="0"/>
      <c r="JUD398" s="0"/>
      <c r="JUE398" s="0"/>
      <c r="JUF398" s="0"/>
      <c r="JUG398" s="0"/>
      <c r="JUH398" s="0"/>
      <c r="JUI398" s="0"/>
      <c r="JUJ398" s="0"/>
      <c r="JUK398" s="0"/>
      <c r="JUL398" s="0"/>
      <c r="JUM398" s="0"/>
      <c r="JUN398" s="0"/>
      <c r="JUO398" s="0"/>
      <c r="JUP398" s="0"/>
      <c r="JUQ398" s="0"/>
      <c r="JUR398" s="0"/>
      <c r="JUS398" s="0"/>
      <c r="JUT398" s="0"/>
      <c r="JUU398" s="0"/>
      <c r="JUV398" s="0"/>
      <c r="JUW398" s="0"/>
      <c r="JUX398" s="0"/>
      <c r="JUY398" s="0"/>
      <c r="JUZ398" s="0"/>
      <c r="JVA398" s="0"/>
      <c r="JVB398" s="0"/>
      <c r="JVC398" s="0"/>
      <c r="JVD398" s="0"/>
      <c r="JVE398" s="0"/>
      <c r="JVF398" s="0"/>
      <c r="JVG398" s="0"/>
      <c r="JVH398" s="0"/>
      <c r="JVI398" s="0"/>
      <c r="JVJ398" s="0"/>
      <c r="JVK398" s="0"/>
      <c r="JVL398" s="0"/>
      <c r="JVM398" s="0"/>
      <c r="JVN398" s="0"/>
      <c r="JVO398" s="0"/>
      <c r="JVP398" s="0"/>
      <c r="JVQ398" s="0"/>
      <c r="JVR398" s="0"/>
      <c r="JVS398" s="0"/>
      <c r="JVT398" s="0"/>
      <c r="JVU398" s="0"/>
      <c r="JVV398" s="0"/>
      <c r="JVW398" s="0"/>
      <c r="JVX398" s="0"/>
      <c r="JVY398" s="0"/>
      <c r="JVZ398" s="0"/>
      <c r="JWA398" s="0"/>
      <c r="JWB398" s="0"/>
      <c r="JWC398" s="0"/>
      <c r="JWD398" s="0"/>
      <c r="JWE398" s="0"/>
      <c r="JWF398" s="0"/>
      <c r="JWG398" s="0"/>
      <c r="JWH398" s="0"/>
      <c r="JWI398" s="0"/>
      <c r="JWJ398" s="0"/>
      <c r="JWK398" s="0"/>
      <c r="JWL398" s="0"/>
      <c r="JWM398" s="0"/>
      <c r="JWN398" s="0"/>
      <c r="JWO398" s="0"/>
      <c r="JWP398" s="0"/>
      <c r="JWQ398" s="0"/>
      <c r="JWR398" s="0"/>
      <c r="JWS398" s="0"/>
      <c r="JWT398" s="0"/>
      <c r="JWU398" s="0"/>
      <c r="JWV398" s="0"/>
      <c r="JWW398" s="0"/>
      <c r="JWX398" s="0"/>
      <c r="JWY398" s="0"/>
      <c r="JWZ398" s="0"/>
      <c r="JXA398" s="0"/>
      <c r="JXB398" s="0"/>
      <c r="JXC398" s="0"/>
      <c r="JXD398" s="0"/>
      <c r="JXE398" s="0"/>
      <c r="JXF398" s="0"/>
      <c r="JXG398" s="0"/>
      <c r="JXH398" s="0"/>
      <c r="JXI398" s="0"/>
      <c r="JXJ398" s="0"/>
      <c r="JXK398" s="0"/>
      <c r="JXL398" s="0"/>
      <c r="JXM398" s="0"/>
      <c r="JXN398" s="0"/>
      <c r="JXO398" s="0"/>
      <c r="JXP398" s="0"/>
      <c r="JXQ398" s="0"/>
      <c r="JXR398" s="0"/>
      <c r="JXS398" s="0"/>
      <c r="JXT398" s="0"/>
      <c r="JXU398" s="0"/>
      <c r="JXV398" s="0"/>
      <c r="JXW398" s="0"/>
      <c r="JXX398" s="0"/>
      <c r="JXY398" s="0"/>
      <c r="JXZ398" s="0"/>
      <c r="JYA398" s="0"/>
      <c r="JYB398" s="0"/>
      <c r="JYC398" s="0"/>
      <c r="JYD398" s="0"/>
      <c r="JYE398" s="0"/>
      <c r="JYF398" s="0"/>
      <c r="JYG398" s="0"/>
      <c r="JYH398" s="0"/>
      <c r="JYI398" s="0"/>
      <c r="JYJ398" s="0"/>
      <c r="JYK398" s="0"/>
      <c r="JYL398" s="0"/>
      <c r="JYM398" s="0"/>
      <c r="JYN398" s="0"/>
      <c r="JYO398" s="0"/>
      <c r="JYP398" s="0"/>
      <c r="JYQ398" s="0"/>
      <c r="JYR398" s="0"/>
      <c r="JYS398" s="0"/>
      <c r="JYT398" s="0"/>
      <c r="JYU398" s="0"/>
      <c r="JYV398" s="0"/>
      <c r="JYW398" s="0"/>
      <c r="JYX398" s="0"/>
      <c r="JYY398" s="0"/>
      <c r="JYZ398" s="0"/>
      <c r="JZA398" s="0"/>
      <c r="JZB398" s="0"/>
      <c r="JZC398" s="0"/>
      <c r="JZD398" s="0"/>
      <c r="JZE398" s="0"/>
      <c r="JZF398" s="0"/>
      <c r="JZG398" s="0"/>
      <c r="JZH398" s="0"/>
      <c r="JZI398" s="0"/>
      <c r="JZJ398" s="0"/>
      <c r="JZK398" s="0"/>
      <c r="JZL398" s="0"/>
      <c r="JZM398" s="0"/>
      <c r="JZN398" s="0"/>
      <c r="JZO398" s="0"/>
      <c r="JZP398" s="0"/>
      <c r="JZQ398" s="0"/>
      <c r="JZR398" s="0"/>
      <c r="JZS398" s="0"/>
      <c r="JZT398" s="0"/>
      <c r="JZU398" s="0"/>
      <c r="JZV398" s="0"/>
      <c r="JZW398" s="0"/>
      <c r="JZX398" s="0"/>
      <c r="JZY398" s="0"/>
      <c r="JZZ398" s="0"/>
      <c r="KAA398" s="0"/>
      <c r="KAB398" s="0"/>
      <c r="KAC398" s="0"/>
      <c r="KAD398" s="0"/>
      <c r="KAE398" s="0"/>
      <c r="KAF398" s="0"/>
      <c r="KAG398" s="0"/>
      <c r="KAH398" s="0"/>
      <c r="KAI398" s="0"/>
      <c r="KAJ398" s="0"/>
      <c r="KAK398" s="0"/>
      <c r="KAL398" s="0"/>
      <c r="KAM398" s="0"/>
      <c r="KAN398" s="0"/>
      <c r="KAO398" s="0"/>
      <c r="KAP398" s="0"/>
      <c r="KAQ398" s="0"/>
      <c r="KAR398" s="0"/>
      <c r="KAS398" s="0"/>
      <c r="KAT398" s="0"/>
      <c r="KAU398" s="0"/>
      <c r="KAV398" s="0"/>
      <c r="KAW398" s="0"/>
      <c r="KAX398" s="0"/>
      <c r="KAY398" s="0"/>
      <c r="KAZ398" s="0"/>
      <c r="KBA398" s="0"/>
      <c r="KBB398" s="0"/>
      <c r="KBC398" s="0"/>
      <c r="KBD398" s="0"/>
      <c r="KBE398" s="0"/>
      <c r="KBF398" s="0"/>
      <c r="KBG398" s="0"/>
      <c r="KBH398" s="0"/>
      <c r="KBI398" s="0"/>
      <c r="KBJ398" s="0"/>
      <c r="KBK398" s="0"/>
      <c r="KBL398" s="0"/>
      <c r="KBM398" s="0"/>
      <c r="KBN398" s="0"/>
      <c r="KBO398" s="0"/>
      <c r="KBP398" s="0"/>
      <c r="KBQ398" s="0"/>
      <c r="KBR398" s="0"/>
      <c r="KBS398" s="0"/>
      <c r="KBT398" s="0"/>
      <c r="KBU398" s="0"/>
      <c r="KBV398" s="0"/>
      <c r="KBW398" s="0"/>
      <c r="KBX398" s="0"/>
      <c r="KBY398" s="0"/>
      <c r="KBZ398" s="0"/>
      <c r="KCA398" s="0"/>
      <c r="KCB398" s="0"/>
      <c r="KCC398" s="0"/>
      <c r="KCD398" s="0"/>
      <c r="KCE398" s="0"/>
      <c r="KCF398" s="0"/>
      <c r="KCG398" s="0"/>
      <c r="KCH398" s="0"/>
      <c r="KCI398" s="0"/>
      <c r="KCJ398" s="0"/>
      <c r="KCK398" s="0"/>
      <c r="KCL398" s="0"/>
      <c r="KCM398" s="0"/>
      <c r="KCN398" s="0"/>
      <c r="KCO398" s="0"/>
      <c r="KCP398" s="0"/>
      <c r="KCQ398" s="0"/>
      <c r="KCR398" s="0"/>
      <c r="KCS398" s="0"/>
      <c r="KCT398" s="0"/>
      <c r="KCU398" s="0"/>
      <c r="KCV398" s="0"/>
      <c r="KCW398" s="0"/>
      <c r="KCX398" s="0"/>
      <c r="KCY398" s="0"/>
      <c r="KCZ398" s="0"/>
      <c r="KDA398" s="0"/>
      <c r="KDB398" s="0"/>
      <c r="KDC398" s="0"/>
      <c r="KDD398" s="0"/>
      <c r="KDE398" s="0"/>
      <c r="KDF398" s="0"/>
      <c r="KDG398" s="0"/>
      <c r="KDH398" s="0"/>
      <c r="KDI398" s="0"/>
      <c r="KDJ398" s="0"/>
      <c r="KDK398" s="0"/>
      <c r="KDL398" s="0"/>
      <c r="KDM398" s="0"/>
      <c r="KDN398" s="0"/>
      <c r="KDO398" s="0"/>
      <c r="KDP398" s="0"/>
      <c r="KDQ398" s="0"/>
      <c r="KDR398" s="0"/>
      <c r="KDS398" s="0"/>
      <c r="KDT398" s="0"/>
      <c r="KDU398" s="0"/>
      <c r="KDV398" s="0"/>
      <c r="KDW398" s="0"/>
      <c r="KDX398" s="0"/>
      <c r="KDY398" s="0"/>
      <c r="KDZ398" s="0"/>
      <c r="KEA398" s="0"/>
      <c r="KEB398" s="0"/>
      <c r="KEC398" s="0"/>
      <c r="KED398" s="0"/>
      <c r="KEE398" s="0"/>
      <c r="KEF398" s="0"/>
      <c r="KEG398" s="0"/>
      <c r="KEH398" s="0"/>
      <c r="KEI398" s="0"/>
      <c r="KEJ398" s="0"/>
      <c r="KEK398" s="0"/>
      <c r="KEL398" s="0"/>
      <c r="KEM398" s="0"/>
      <c r="KEN398" s="0"/>
      <c r="KEO398" s="0"/>
      <c r="KEP398" s="0"/>
      <c r="KEQ398" s="0"/>
      <c r="KER398" s="0"/>
      <c r="KES398" s="0"/>
      <c r="KET398" s="0"/>
      <c r="KEU398" s="0"/>
      <c r="KEV398" s="0"/>
      <c r="KEW398" s="0"/>
      <c r="KEX398" s="0"/>
      <c r="KEY398" s="0"/>
      <c r="KEZ398" s="0"/>
      <c r="KFA398" s="0"/>
      <c r="KFB398" s="0"/>
      <c r="KFC398" s="0"/>
      <c r="KFD398" s="0"/>
      <c r="KFE398" s="0"/>
      <c r="KFF398" s="0"/>
      <c r="KFG398" s="0"/>
      <c r="KFH398" s="0"/>
      <c r="KFI398" s="0"/>
      <c r="KFJ398" s="0"/>
      <c r="KFK398" s="0"/>
      <c r="KFL398" s="0"/>
      <c r="KFM398" s="0"/>
      <c r="KFN398" s="0"/>
      <c r="KFO398" s="0"/>
      <c r="KFP398" s="0"/>
      <c r="KFQ398" s="0"/>
      <c r="KFR398" s="0"/>
      <c r="KFS398" s="0"/>
      <c r="KFT398" s="0"/>
      <c r="KFU398" s="0"/>
      <c r="KFV398" s="0"/>
      <c r="KFW398" s="0"/>
      <c r="KFX398" s="0"/>
      <c r="KFY398" s="0"/>
      <c r="KFZ398" s="0"/>
      <c r="KGA398" s="0"/>
      <c r="KGB398" s="0"/>
      <c r="KGC398" s="0"/>
      <c r="KGD398" s="0"/>
      <c r="KGE398" s="0"/>
      <c r="KGF398" s="0"/>
      <c r="KGG398" s="0"/>
      <c r="KGH398" s="0"/>
      <c r="KGI398" s="0"/>
      <c r="KGJ398" s="0"/>
      <c r="KGK398" s="0"/>
      <c r="KGL398" s="0"/>
      <c r="KGM398" s="0"/>
      <c r="KGN398" s="0"/>
      <c r="KGO398" s="0"/>
      <c r="KGP398" s="0"/>
      <c r="KGQ398" s="0"/>
      <c r="KGR398" s="0"/>
      <c r="KGS398" s="0"/>
      <c r="KGT398" s="0"/>
      <c r="KGU398" s="0"/>
      <c r="KGV398" s="0"/>
      <c r="KGW398" s="0"/>
      <c r="KGX398" s="0"/>
      <c r="KGY398" s="0"/>
      <c r="KGZ398" s="0"/>
      <c r="KHA398" s="0"/>
      <c r="KHB398" s="0"/>
      <c r="KHC398" s="0"/>
      <c r="KHD398" s="0"/>
      <c r="KHE398" s="0"/>
      <c r="KHF398" s="0"/>
      <c r="KHG398" s="0"/>
      <c r="KHH398" s="0"/>
      <c r="KHI398" s="0"/>
      <c r="KHJ398" s="0"/>
      <c r="KHK398" s="0"/>
      <c r="KHL398" s="0"/>
      <c r="KHM398" s="0"/>
      <c r="KHN398" s="0"/>
      <c r="KHO398" s="0"/>
      <c r="KHP398" s="0"/>
      <c r="KHQ398" s="0"/>
      <c r="KHR398" s="0"/>
      <c r="KHS398" s="0"/>
      <c r="KHT398" s="0"/>
      <c r="KHU398" s="0"/>
      <c r="KHV398" s="0"/>
      <c r="KHW398" s="0"/>
      <c r="KHX398" s="0"/>
      <c r="KHY398" s="0"/>
      <c r="KHZ398" s="0"/>
      <c r="KIA398" s="0"/>
      <c r="KIB398" s="0"/>
      <c r="KIC398" s="0"/>
      <c r="KID398" s="0"/>
      <c r="KIE398" s="0"/>
      <c r="KIF398" s="0"/>
      <c r="KIG398" s="0"/>
      <c r="KIH398" s="0"/>
      <c r="KII398" s="0"/>
      <c r="KIJ398" s="0"/>
      <c r="KIK398" s="0"/>
      <c r="KIL398" s="0"/>
      <c r="KIM398" s="0"/>
      <c r="KIN398" s="0"/>
      <c r="KIO398" s="0"/>
      <c r="KIP398" s="0"/>
      <c r="KIQ398" s="0"/>
      <c r="KIR398" s="0"/>
      <c r="KIS398" s="0"/>
      <c r="KIT398" s="0"/>
      <c r="KIU398" s="0"/>
      <c r="KIV398" s="0"/>
      <c r="KIW398" s="0"/>
      <c r="KIX398" s="0"/>
      <c r="KIY398" s="0"/>
      <c r="KIZ398" s="0"/>
      <c r="KJA398" s="0"/>
      <c r="KJB398" s="0"/>
      <c r="KJC398" s="0"/>
      <c r="KJD398" s="0"/>
      <c r="KJE398" s="0"/>
      <c r="KJF398" s="0"/>
      <c r="KJG398" s="0"/>
      <c r="KJH398" s="0"/>
      <c r="KJI398" s="0"/>
      <c r="KJJ398" s="0"/>
      <c r="KJK398" s="0"/>
      <c r="KJL398" s="0"/>
      <c r="KJM398" s="0"/>
      <c r="KJN398" s="0"/>
      <c r="KJO398" s="0"/>
      <c r="KJP398" s="0"/>
      <c r="KJQ398" s="0"/>
      <c r="KJR398" s="0"/>
      <c r="KJS398" s="0"/>
      <c r="KJT398" s="0"/>
      <c r="KJU398" s="0"/>
      <c r="KJV398" s="0"/>
      <c r="KJW398" s="0"/>
      <c r="KJX398" s="0"/>
      <c r="KJY398" s="0"/>
      <c r="KJZ398" s="0"/>
      <c r="KKA398" s="0"/>
      <c r="KKB398" s="0"/>
      <c r="KKC398" s="0"/>
      <c r="KKD398" s="0"/>
      <c r="KKE398" s="0"/>
      <c r="KKF398" s="0"/>
      <c r="KKG398" s="0"/>
      <c r="KKH398" s="0"/>
      <c r="KKI398" s="0"/>
      <c r="KKJ398" s="0"/>
      <c r="KKK398" s="0"/>
      <c r="KKL398" s="0"/>
      <c r="KKM398" s="0"/>
      <c r="KKN398" s="0"/>
      <c r="KKO398" s="0"/>
      <c r="KKP398" s="0"/>
      <c r="KKQ398" s="0"/>
      <c r="KKR398" s="0"/>
      <c r="KKS398" s="0"/>
      <c r="KKT398" s="0"/>
      <c r="KKU398" s="0"/>
      <c r="KKV398" s="0"/>
      <c r="KKW398" s="0"/>
      <c r="KKX398" s="0"/>
      <c r="KKY398" s="0"/>
      <c r="KKZ398" s="0"/>
      <c r="KLA398" s="0"/>
      <c r="KLB398" s="0"/>
      <c r="KLC398" s="0"/>
      <c r="KLD398" s="0"/>
      <c r="KLE398" s="0"/>
      <c r="KLF398" s="0"/>
      <c r="KLG398" s="0"/>
      <c r="KLH398" s="0"/>
      <c r="KLI398" s="0"/>
      <c r="KLJ398" s="0"/>
      <c r="KLK398" s="0"/>
      <c r="KLL398" s="0"/>
      <c r="KLM398" s="0"/>
      <c r="KLN398" s="0"/>
      <c r="KLO398" s="0"/>
      <c r="KLP398" s="0"/>
      <c r="KLQ398" s="0"/>
      <c r="KLR398" s="0"/>
      <c r="KLS398" s="0"/>
      <c r="KLT398" s="0"/>
      <c r="KLU398" s="0"/>
      <c r="KLV398" s="0"/>
      <c r="KLW398" s="0"/>
      <c r="KLX398" s="0"/>
      <c r="KLY398" s="0"/>
      <c r="KLZ398" s="0"/>
      <c r="KMA398" s="0"/>
      <c r="KMB398" s="0"/>
      <c r="KMC398" s="0"/>
      <c r="KMD398" s="0"/>
      <c r="KME398" s="0"/>
      <c r="KMF398" s="0"/>
      <c r="KMG398" s="0"/>
      <c r="KMH398" s="0"/>
      <c r="KMI398" s="0"/>
      <c r="KMJ398" s="0"/>
      <c r="KMK398" s="0"/>
      <c r="KML398" s="0"/>
      <c r="KMM398" s="0"/>
      <c r="KMN398" s="0"/>
      <c r="KMO398" s="0"/>
      <c r="KMP398" s="0"/>
      <c r="KMQ398" s="0"/>
      <c r="KMR398" s="0"/>
      <c r="KMS398" s="0"/>
      <c r="KMT398" s="0"/>
      <c r="KMU398" s="0"/>
      <c r="KMV398" s="0"/>
      <c r="KMW398" s="0"/>
      <c r="KMX398" s="0"/>
      <c r="KMY398" s="0"/>
      <c r="KMZ398" s="0"/>
      <c r="KNA398" s="0"/>
      <c r="KNB398" s="0"/>
      <c r="KNC398" s="0"/>
      <c r="KND398" s="0"/>
      <c r="KNE398" s="0"/>
      <c r="KNF398" s="0"/>
      <c r="KNG398" s="0"/>
      <c r="KNH398" s="0"/>
      <c r="KNI398" s="0"/>
      <c r="KNJ398" s="0"/>
      <c r="KNK398" s="0"/>
      <c r="KNL398" s="0"/>
      <c r="KNM398" s="0"/>
      <c r="KNN398" s="0"/>
      <c r="KNO398" s="0"/>
      <c r="KNP398" s="0"/>
      <c r="KNQ398" s="0"/>
      <c r="KNR398" s="0"/>
      <c r="KNS398" s="0"/>
      <c r="KNT398" s="0"/>
      <c r="KNU398" s="0"/>
      <c r="KNV398" s="0"/>
      <c r="KNW398" s="0"/>
      <c r="KNX398" s="0"/>
      <c r="KNY398" s="0"/>
      <c r="KNZ398" s="0"/>
      <c r="KOA398" s="0"/>
      <c r="KOB398" s="0"/>
      <c r="KOC398" s="0"/>
      <c r="KOD398" s="0"/>
      <c r="KOE398" s="0"/>
      <c r="KOF398" s="0"/>
      <c r="KOG398" s="0"/>
      <c r="KOH398" s="0"/>
      <c r="KOI398" s="0"/>
      <c r="KOJ398" s="0"/>
      <c r="KOK398" s="0"/>
      <c r="KOL398" s="0"/>
      <c r="KOM398" s="0"/>
      <c r="KON398" s="0"/>
      <c r="KOO398" s="0"/>
      <c r="KOP398" s="0"/>
      <c r="KOQ398" s="0"/>
      <c r="KOR398" s="0"/>
      <c r="KOS398" s="0"/>
      <c r="KOT398" s="0"/>
      <c r="KOU398" s="0"/>
      <c r="KOV398" s="0"/>
      <c r="KOW398" s="0"/>
      <c r="KOX398" s="0"/>
      <c r="KOY398" s="0"/>
      <c r="KOZ398" s="0"/>
      <c r="KPA398" s="0"/>
      <c r="KPB398" s="0"/>
      <c r="KPC398" s="0"/>
      <c r="KPD398" s="0"/>
      <c r="KPE398" s="0"/>
      <c r="KPF398" s="0"/>
      <c r="KPG398" s="0"/>
      <c r="KPH398" s="0"/>
      <c r="KPI398" s="0"/>
      <c r="KPJ398" s="0"/>
      <c r="KPK398" s="0"/>
      <c r="KPL398" s="0"/>
      <c r="KPM398" s="0"/>
      <c r="KPN398" s="0"/>
      <c r="KPO398" s="0"/>
      <c r="KPP398" s="0"/>
      <c r="KPQ398" s="0"/>
      <c r="KPR398" s="0"/>
      <c r="KPS398" s="0"/>
      <c r="KPT398" s="0"/>
      <c r="KPU398" s="0"/>
      <c r="KPV398" s="0"/>
      <c r="KPW398" s="0"/>
      <c r="KPX398" s="0"/>
      <c r="KPY398" s="0"/>
      <c r="KPZ398" s="0"/>
      <c r="KQA398" s="0"/>
      <c r="KQB398" s="0"/>
      <c r="KQC398" s="0"/>
      <c r="KQD398" s="0"/>
      <c r="KQE398" s="0"/>
      <c r="KQF398" s="0"/>
      <c r="KQG398" s="0"/>
      <c r="KQH398" s="0"/>
      <c r="KQI398" s="0"/>
      <c r="KQJ398" s="0"/>
      <c r="KQK398" s="0"/>
      <c r="KQL398" s="0"/>
      <c r="KQM398" s="0"/>
      <c r="KQN398" s="0"/>
      <c r="KQO398" s="0"/>
      <c r="KQP398" s="0"/>
      <c r="KQQ398" s="0"/>
      <c r="KQR398" s="0"/>
      <c r="KQS398" s="0"/>
      <c r="KQT398" s="0"/>
      <c r="KQU398" s="0"/>
      <c r="KQV398" s="0"/>
      <c r="KQW398" s="0"/>
      <c r="KQX398" s="0"/>
      <c r="KQY398" s="0"/>
      <c r="KQZ398" s="0"/>
      <c r="KRA398" s="0"/>
      <c r="KRB398" s="0"/>
      <c r="KRC398" s="0"/>
      <c r="KRD398" s="0"/>
      <c r="KRE398" s="0"/>
      <c r="KRF398" s="0"/>
      <c r="KRG398" s="0"/>
      <c r="KRH398" s="0"/>
      <c r="KRI398" s="0"/>
      <c r="KRJ398" s="0"/>
      <c r="KRK398" s="0"/>
      <c r="KRL398" s="0"/>
      <c r="KRM398" s="0"/>
      <c r="KRN398" s="0"/>
      <c r="KRO398" s="0"/>
      <c r="KRP398" s="0"/>
      <c r="KRQ398" s="0"/>
      <c r="KRR398" s="0"/>
      <c r="KRS398" s="0"/>
      <c r="KRT398" s="0"/>
      <c r="KRU398" s="0"/>
      <c r="KRV398" s="0"/>
      <c r="KRW398" s="0"/>
      <c r="KRX398" s="0"/>
      <c r="KRY398" s="0"/>
      <c r="KRZ398" s="0"/>
      <c r="KSA398" s="0"/>
      <c r="KSB398" s="0"/>
      <c r="KSC398" s="0"/>
      <c r="KSD398" s="0"/>
      <c r="KSE398" s="0"/>
      <c r="KSF398" s="0"/>
      <c r="KSG398" s="0"/>
      <c r="KSH398" s="0"/>
      <c r="KSI398" s="0"/>
      <c r="KSJ398" s="0"/>
      <c r="KSK398" s="0"/>
      <c r="KSL398" s="0"/>
      <c r="KSM398" s="0"/>
      <c r="KSN398" s="0"/>
      <c r="KSO398" s="0"/>
      <c r="KSP398" s="0"/>
      <c r="KSQ398" s="0"/>
      <c r="KSR398" s="0"/>
      <c r="KSS398" s="0"/>
      <c r="KST398" s="0"/>
      <c r="KSU398" s="0"/>
      <c r="KSV398" s="0"/>
      <c r="KSW398" s="0"/>
      <c r="KSX398" s="0"/>
      <c r="KSY398" s="0"/>
      <c r="KSZ398" s="0"/>
      <c r="KTA398" s="0"/>
      <c r="KTB398" s="0"/>
      <c r="KTC398" s="0"/>
      <c r="KTD398" s="0"/>
      <c r="KTE398" s="0"/>
      <c r="KTF398" s="0"/>
      <c r="KTG398" s="0"/>
      <c r="KTH398" s="0"/>
      <c r="KTI398" s="0"/>
      <c r="KTJ398" s="0"/>
      <c r="KTK398" s="0"/>
      <c r="KTL398" s="0"/>
      <c r="KTM398" s="0"/>
      <c r="KTN398" s="0"/>
      <c r="KTO398" s="0"/>
      <c r="KTP398" s="0"/>
      <c r="KTQ398" s="0"/>
      <c r="KTR398" s="0"/>
      <c r="KTS398" s="0"/>
      <c r="KTT398" s="0"/>
      <c r="KTU398" s="0"/>
      <c r="KTV398" s="0"/>
      <c r="KTW398" s="0"/>
      <c r="KTX398" s="0"/>
      <c r="KTY398" s="0"/>
      <c r="KTZ398" s="0"/>
      <c r="KUA398" s="0"/>
      <c r="KUB398" s="0"/>
      <c r="KUC398" s="0"/>
      <c r="KUD398" s="0"/>
      <c r="KUE398" s="0"/>
      <c r="KUF398" s="0"/>
      <c r="KUG398" s="0"/>
      <c r="KUH398" s="0"/>
      <c r="KUI398" s="0"/>
      <c r="KUJ398" s="0"/>
      <c r="KUK398" s="0"/>
      <c r="KUL398" s="0"/>
      <c r="KUM398" s="0"/>
      <c r="KUN398" s="0"/>
      <c r="KUO398" s="0"/>
      <c r="KUP398" s="0"/>
      <c r="KUQ398" s="0"/>
      <c r="KUR398" s="0"/>
      <c r="KUS398" s="0"/>
      <c r="KUT398" s="0"/>
      <c r="KUU398" s="0"/>
      <c r="KUV398" s="0"/>
      <c r="KUW398" s="0"/>
      <c r="KUX398" s="0"/>
      <c r="KUY398" s="0"/>
      <c r="KUZ398" s="0"/>
      <c r="KVA398" s="0"/>
      <c r="KVB398" s="0"/>
      <c r="KVC398" s="0"/>
      <c r="KVD398" s="0"/>
      <c r="KVE398" s="0"/>
      <c r="KVF398" s="0"/>
      <c r="KVG398" s="0"/>
      <c r="KVH398" s="0"/>
      <c r="KVI398" s="0"/>
      <c r="KVJ398" s="0"/>
      <c r="KVK398" s="0"/>
      <c r="KVL398" s="0"/>
      <c r="KVM398" s="0"/>
      <c r="KVN398" s="0"/>
      <c r="KVO398" s="0"/>
      <c r="KVP398" s="0"/>
      <c r="KVQ398" s="0"/>
      <c r="KVR398" s="0"/>
      <c r="KVS398" s="0"/>
      <c r="KVT398" s="0"/>
      <c r="KVU398" s="0"/>
      <c r="KVV398" s="0"/>
      <c r="KVW398" s="0"/>
      <c r="KVX398" s="0"/>
      <c r="KVY398" s="0"/>
      <c r="KVZ398" s="0"/>
      <c r="KWA398" s="0"/>
      <c r="KWB398" s="0"/>
      <c r="KWC398" s="0"/>
      <c r="KWD398" s="0"/>
      <c r="KWE398" s="0"/>
      <c r="KWF398" s="0"/>
      <c r="KWG398" s="0"/>
      <c r="KWH398" s="0"/>
      <c r="KWI398" s="0"/>
      <c r="KWJ398" s="0"/>
      <c r="KWK398" s="0"/>
      <c r="KWL398" s="0"/>
      <c r="KWM398" s="0"/>
      <c r="KWN398" s="0"/>
      <c r="KWO398" s="0"/>
      <c r="KWP398" s="0"/>
      <c r="KWQ398" s="0"/>
      <c r="KWR398" s="0"/>
      <c r="KWS398" s="0"/>
      <c r="KWT398" s="0"/>
      <c r="KWU398" s="0"/>
      <c r="KWV398" s="0"/>
      <c r="KWW398" s="0"/>
      <c r="KWX398" s="0"/>
      <c r="KWY398" s="0"/>
      <c r="KWZ398" s="0"/>
      <c r="KXA398" s="0"/>
      <c r="KXB398" s="0"/>
      <c r="KXC398" s="0"/>
      <c r="KXD398" s="0"/>
      <c r="KXE398" s="0"/>
      <c r="KXF398" s="0"/>
      <c r="KXG398" s="0"/>
      <c r="KXH398" s="0"/>
      <c r="KXI398" s="0"/>
      <c r="KXJ398" s="0"/>
      <c r="KXK398" s="0"/>
      <c r="KXL398" s="0"/>
      <c r="KXM398" s="0"/>
      <c r="KXN398" s="0"/>
      <c r="KXO398" s="0"/>
      <c r="KXP398" s="0"/>
      <c r="KXQ398" s="0"/>
      <c r="KXR398" s="0"/>
      <c r="KXS398" s="0"/>
      <c r="KXT398" s="0"/>
      <c r="KXU398" s="0"/>
      <c r="KXV398" s="0"/>
      <c r="KXW398" s="0"/>
      <c r="KXX398" s="0"/>
      <c r="KXY398" s="0"/>
      <c r="KXZ398" s="0"/>
      <c r="KYA398" s="0"/>
      <c r="KYB398" s="0"/>
      <c r="KYC398" s="0"/>
      <c r="KYD398" s="0"/>
      <c r="KYE398" s="0"/>
      <c r="KYF398" s="0"/>
      <c r="KYG398" s="0"/>
      <c r="KYH398" s="0"/>
      <c r="KYI398" s="0"/>
      <c r="KYJ398" s="0"/>
      <c r="KYK398" s="0"/>
      <c r="KYL398" s="0"/>
      <c r="KYM398" s="0"/>
      <c r="KYN398" s="0"/>
      <c r="KYO398" s="0"/>
      <c r="KYP398" s="0"/>
      <c r="KYQ398" s="0"/>
      <c r="KYR398" s="0"/>
      <c r="KYS398" s="0"/>
      <c r="KYT398" s="0"/>
      <c r="KYU398" s="0"/>
      <c r="KYV398" s="0"/>
      <c r="KYW398" s="0"/>
      <c r="KYX398" s="0"/>
      <c r="KYY398" s="0"/>
      <c r="KYZ398" s="0"/>
      <c r="KZA398" s="0"/>
      <c r="KZB398" s="0"/>
      <c r="KZC398" s="0"/>
      <c r="KZD398" s="0"/>
      <c r="KZE398" s="0"/>
      <c r="KZF398" s="0"/>
      <c r="KZG398" s="0"/>
      <c r="KZH398" s="0"/>
      <c r="KZI398" s="0"/>
      <c r="KZJ398" s="0"/>
      <c r="KZK398" s="0"/>
      <c r="KZL398" s="0"/>
      <c r="KZM398" s="0"/>
      <c r="KZN398" s="0"/>
      <c r="KZO398" s="0"/>
      <c r="KZP398" s="0"/>
      <c r="KZQ398" s="0"/>
      <c r="KZR398" s="0"/>
      <c r="KZS398" s="0"/>
      <c r="KZT398" s="0"/>
      <c r="KZU398" s="0"/>
      <c r="KZV398" s="0"/>
      <c r="KZW398" s="0"/>
      <c r="KZX398" s="0"/>
      <c r="KZY398" s="0"/>
      <c r="KZZ398" s="0"/>
      <c r="LAA398" s="0"/>
      <c r="LAB398" s="0"/>
      <c r="LAC398" s="0"/>
      <c r="LAD398" s="0"/>
      <c r="LAE398" s="0"/>
      <c r="LAF398" s="0"/>
      <c r="LAG398" s="0"/>
      <c r="LAH398" s="0"/>
      <c r="LAI398" s="0"/>
      <c r="LAJ398" s="0"/>
      <c r="LAK398" s="0"/>
      <c r="LAL398" s="0"/>
      <c r="LAM398" s="0"/>
      <c r="LAN398" s="0"/>
      <c r="LAO398" s="0"/>
      <c r="LAP398" s="0"/>
      <c r="LAQ398" s="0"/>
      <c r="LAR398" s="0"/>
      <c r="LAS398" s="0"/>
      <c r="LAT398" s="0"/>
      <c r="LAU398" s="0"/>
      <c r="LAV398" s="0"/>
      <c r="LAW398" s="0"/>
      <c r="LAX398" s="0"/>
      <c r="LAY398" s="0"/>
      <c r="LAZ398" s="0"/>
      <c r="LBA398" s="0"/>
      <c r="LBB398" s="0"/>
      <c r="LBC398" s="0"/>
      <c r="LBD398" s="0"/>
      <c r="LBE398" s="0"/>
      <c r="LBF398" s="0"/>
      <c r="LBG398" s="0"/>
      <c r="LBH398" s="0"/>
      <c r="LBI398" s="0"/>
      <c r="LBJ398" s="0"/>
      <c r="LBK398" s="0"/>
      <c r="LBL398" s="0"/>
      <c r="LBM398" s="0"/>
      <c r="LBN398" s="0"/>
      <c r="LBO398" s="0"/>
      <c r="LBP398" s="0"/>
      <c r="LBQ398" s="0"/>
      <c r="LBR398" s="0"/>
      <c r="LBS398" s="0"/>
      <c r="LBT398" s="0"/>
      <c r="LBU398" s="0"/>
      <c r="LBV398" s="0"/>
      <c r="LBW398" s="0"/>
      <c r="LBX398" s="0"/>
      <c r="LBY398" s="0"/>
      <c r="LBZ398" s="0"/>
      <c r="LCA398" s="0"/>
      <c r="LCB398" s="0"/>
      <c r="LCC398" s="0"/>
      <c r="LCD398" s="0"/>
      <c r="LCE398" s="0"/>
      <c r="LCF398" s="0"/>
      <c r="LCG398" s="0"/>
      <c r="LCH398" s="0"/>
      <c r="LCI398" s="0"/>
      <c r="LCJ398" s="0"/>
      <c r="LCK398" s="0"/>
      <c r="LCL398" s="0"/>
      <c r="LCM398" s="0"/>
      <c r="LCN398" s="0"/>
      <c r="LCO398" s="0"/>
      <c r="LCP398" s="0"/>
      <c r="LCQ398" s="0"/>
      <c r="LCR398" s="0"/>
      <c r="LCS398" s="0"/>
      <c r="LCT398" s="0"/>
      <c r="LCU398" s="0"/>
      <c r="LCV398" s="0"/>
      <c r="LCW398" s="0"/>
      <c r="LCX398" s="0"/>
      <c r="LCY398" s="0"/>
      <c r="LCZ398" s="0"/>
      <c r="LDA398" s="0"/>
      <c r="LDB398" s="0"/>
      <c r="LDC398" s="0"/>
      <c r="LDD398" s="0"/>
      <c r="LDE398" s="0"/>
      <c r="LDF398" s="0"/>
      <c r="LDG398" s="0"/>
      <c r="LDH398" s="0"/>
      <c r="LDI398" s="0"/>
      <c r="LDJ398" s="0"/>
      <c r="LDK398" s="0"/>
      <c r="LDL398" s="0"/>
      <c r="LDM398" s="0"/>
      <c r="LDN398" s="0"/>
      <c r="LDO398" s="0"/>
      <c r="LDP398" s="0"/>
      <c r="LDQ398" s="0"/>
      <c r="LDR398" s="0"/>
      <c r="LDS398" s="0"/>
      <c r="LDT398" s="0"/>
      <c r="LDU398" s="0"/>
      <c r="LDV398" s="0"/>
      <c r="LDW398" s="0"/>
      <c r="LDX398" s="0"/>
      <c r="LDY398" s="0"/>
      <c r="LDZ398" s="0"/>
      <c r="LEA398" s="0"/>
      <c r="LEB398" s="0"/>
      <c r="LEC398" s="0"/>
      <c r="LED398" s="0"/>
      <c r="LEE398" s="0"/>
      <c r="LEF398" s="0"/>
      <c r="LEG398" s="0"/>
      <c r="LEH398" s="0"/>
      <c r="LEI398" s="0"/>
      <c r="LEJ398" s="0"/>
      <c r="LEK398" s="0"/>
      <c r="LEL398" s="0"/>
      <c r="LEM398" s="0"/>
      <c r="LEN398" s="0"/>
      <c r="LEO398" s="0"/>
      <c r="LEP398" s="0"/>
      <c r="LEQ398" s="0"/>
      <c r="LER398" s="0"/>
      <c r="LES398" s="0"/>
      <c r="LET398" s="0"/>
      <c r="LEU398" s="0"/>
      <c r="LEV398" s="0"/>
      <c r="LEW398" s="0"/>
      <c r="LEX398" s="0"/>
      <c r="LEY398" s="0"/>
      <c r="LEZ398" s="0"/>
      <c r="LFA398" s="0"/>
      <c r="LFB398" s="0"/>
      <c r="LFC398" s="0"/>
      <c r="LFD398" s="0"/>
      <c r="LFE398" s="0"/>
      <c r="LFF398" s="0"/>
      <c r="LFG398" s="0"/>
      <c r="LFH398" s="0"/>
      <c r="LFI398" s="0"/>
      <c r="LFJ398" s="0"/>
      <c r="LFK398" s="0"/>
      <c r="LFL398" s="0"/>
      <c r="LFM398" s="0"/>
      <c r="LFN398" s="0"/>
      <c r="LFO398" s="0"/>
      <c r="LFP398" s="0"/>
      <c r="LFQ398" s="0"/>
      <c r="LFR398" s="0"/>
      <c r="LFS398" s="0"/>
      <c r="LFT398" s="0"/>
      <c r="LFU398" s="0"/>
      <c r="LFV398" s="0"/>
      <c r="LFW398" s="0"/>
      <c r="LFX398" s="0"/>
      <c r="LFY398" s="0"/>
      <c r="LFZ398" s="0"/>
      <c r="LGA398" s="0"/>
      <c r="LGB398" s="0"/>
      <c r="LGC398" s="0"/>
      <c r="LGD398" s="0"/>
      <c r="LGE398" s="0"/>
      <c r="LGF398" s="0"/>
      <c r="LGG398" s="0"/>
      <c r="LGH398" s="0"/>
      <c r="LGI398" s="0"/>
      <c r="LGJ398" s="0"/>
      <c r="LGK398" s="0"/>
      <c r="LGL398" s="0"/>
      <c r="LGM398" s="0"/>
      <c r="LGN398" s="0"/>
      <c r="LGO398" s="0"/>
      <c r="LGP398" s="0"/>
      <c r="LGQ398" s="0"/>
      <c r="LGR398" s="0"/>
      <c r="LGS398" s="0"/>
      <c r="LGT398" s="0"/>
      <c r="LGU398" s="0"/>
      <c r="LGV398" s="0"/>
      <c r="LGW398" s="0"/>
      <c r="LGX398" s="0"/>
      <c r="LGY398" s="0"/>
      <c r="LGZ398" s="0"/>
      <c r="LHA398" s="0"/>
      <c r="LHB398" s="0"/>
      <c r="LHC398" s="0"/>
      <c r="LHD398" s="0"/>
      <c r="LHE398" s="0"/>
      <c r="LHF398" s="0"/>
      <c r="LHG398" s="0"/>
      <c r="LHH398" s="0"/>
      <c r="LHI398" s="0"/>
      <c r="LHJ398" s="0"/>
      <c r="LHK398" s="0"/>
      <c r="LHL398" s="0"/>
      <c r="LHM398" s="0"/>
      <c r="LHN398" s="0"/>
      <c r="LHO398" s="0"/>
      <c r="LHP398" s="0"/>
      <c r="LHQ398" s="0"/>
      <c r="LHR398" s="0"/>
      <c r="LHS398" s="0"/>
      <c r="LHT398" s="0"/>
      <c r="LHU398" s="0"/>
      <c r="LHV398" s="0"/>
      <c r="LHW398" s="0"/>
      <c r="LHX398" s="0"/>
      <c r="LHY398" s="0"/>
      <c r="LHZ398" s="0"/>
      <c r="LIA398" s="0"/>
      <c r="LIB398" s="0"/>
      <c r="LIC398" s="0"/>
      <c r="LID398" s="0"/>
      <c r="LIE398" s="0"/>
      <c r="LIF398" s="0"/>
      <c r="LIG398" s="0"/>
      <c r="LIH398" s="0"/>
      <c r="LII398" s="0"/>
      <c r="LIJ398" s="0"/>
      <c r="LIK398" s="0"/>
      <c r="LIL398" s="0"/>
      <c r="LIM398" s="0"/>
      <c r="LIN398" s="0"/>
      <c r="LIO398" s="0"/>
      <c r="LIP398" s="0"/>
      <c r="LIQ398" s="0"/>
      <c r="LIR398" s="0"/>
      <c r="LIS398" s="0"/>
      <c r="LIT398" s="0"/>
      <c r="LIU398" s="0"/>
      <c r="LIV398" s="0"/>
      <c r="LIW398" s="0"/>
      <c r="LIX398" s="0"/>
      <c r="LIY398" s="0"/>
      <c r="LIZ398" s="0"/>
      <c r="LJA398" s="0"/>
      <c r="LJB398" s="0"/>
      <c r="LJC398" s="0"/>
      <c r="LJD398" s="0"/>
      <c r="LJE398" s="0"/>
      <c r="LJF398" s="0"/>
      <c r="LJG398" s="0"/>
      <c r="LJH398" s="0"/>
      <c r="LJI398" s="0"/>
      <c r="LJJ398" s="0"/>
      <c r="LJK398" s="0"/>
      <c r="LJL398" s="0"/>
      <c r="LJM398" s="0"/>
      <c r="LJN398" s="0"/>
      <c r="LJO398" s="0"/>
      <c r="LJP398" s="0"/>
      <c r="LJQ398" s="0"/>
      <c r="LJR398" s="0"/>
      <c r="LJS398" s="0"/>
      <c r="LJT398" s="0"/>
      <c r="LJU398" s="0"/>
      <c r="LJV398" s="0"/>
      <c r="LJW398" s="0"/>
      <c r="LJX398" s="0"/>
      <c r="LJY398" s="0"/>
      <c r="LJZ398" s="0"/>
      <c r="LKA398" s="0"/>
      <c r="LKB398" s="0"/>
      <c r="LKC398" s="0"/>
      <c r="LKD398" s="0"/>
      <c r="LKE398" s="0"/>
      <c r="LKF398" s="0"/>
      <c r="LKG398" s="0"/>
      <c r="LKH398" s="0"/>
      <c r="LKI398" s="0"/>
      <c r="LKJ398" s="0"/>
      <c r="LKK398" s="0"/>
      <c r="LKL398" s="0"/>
      <c r="LKM398" s="0"/>
      <c r="LKN398" s="0"/>
      <c r="LKO398" s="0"/>
      <c r="LKP398" s="0"/>
      <c r="LKQ398" s="0"/>
      <c r="LKR398" s="0"/>
      <c r="LKS398" s="0"/>
      <c r="LKT398" s="0"/>
      <c r="LKU398" s="0"/>
      <c r="LKV398" s="0"/>
      <c r="LKW398" s="0"/>
      <c r="LKX398" s="0"/>
      <c r="LKY398" s="0"/>
      <c r="LKZ398" s="0"/>
      <c r="LLA398" s="0"/>
      <c r="LLB398" s="0"/>
      <c r="LLC398" s="0"/>
      <c r="LLD398" s="0"/>
      <c r="LLE398" s="0"/>
      <c r="LLF398" s="0"/>
      <c r="LLG398" s="0"/>
      <c r="LLH398" s="0"/>
      <c r="LLI398" s="0"/>
      <c r="LLJ398" s="0"/>
      <c r="LLK398" s="0"/>
      <c r="LLL398" s="0"/>
      <c r="LLM398" s="0"/>
      <c r="LLN398" s="0"/>
      <c r="LLO398" s="0"/>
      <c r="LLP398" s="0"/>
      <c r="LLQ398" s="0"/>
      <c r="LLR398" s="0"/>
      <c r="LLS398" s="0"/>
      <c r="LLT398" s="0"/>
      <c r="LLU398" s="0"/>
      <c r="LLV398" s="0"/>
      <c r="LLW398" s="0"/>
      <c r="LLX398" s="0"/>
      <c r="LLY398" s="0"/>
      <c r="LLZ398" s="0"/>
      <c r="LMA398" s="0"/>
      <c r="LMB398" s="0"/>
      <c r="LMC398" s="0"/>
      <c r="LMD398" s="0"/>
      <c r="LME398" s="0"/>
      <c r="LMF398" s="0"/>
      <c r="LMG398" s="0"/>
      <c r="LMH398" s="0"/>
      <c r="LMI398" s="0"/>
      <c r="LMJ398" s="0"/>
      <c r="LMK398" s="0"/>
      <c r="LML398" s="0"/>
      <c r="LMM398" s="0"/>
      <c r="LMN398" s="0"/>
      <c r="LMO398" s="0"/>
      <c r="LMP398" s="0"/>
      <c r="LMQ398" s="0"/>
      <c r="LMR398" s="0"/>
      <c r="LMS398" s="0"/>
      <c r="LMT398" s="0"/>
      <c r="LMU398" s="0"/>
      <c r="LMV398" s="0"/>
      <c r="LMW398" s="0"/>
      <c r="LMX398" s="0"/>
      <c r="LMY398" s="0"/>
      <c r="LMZ398" s="0"/>
      <c r="LNA398" s="0"/>
      <c r="LNB398" s="0"/>
      <c r="LNC398" s="0"/>
      <c r="LND398" s="0"/>
      <c r="LNE398" s="0"/>
      <c r="LNF398" s="0"/>
      <c r="LNG398" s="0"/>
      <c r="LNH398" s="0"/>
      <c r="LNI398" s="0"/>
      <c r="LNJ398" s="0"/>
      <c r="LNK398" s="0"/>
      <c r="LNL398" s="0"/>
      <c r="LNM398" s="0"/>
      <c r="LNN398" s="0"/>
      <c r="LNO398" s="0"/>
      <c r="LNP398" s="0"/>
      <c r="LNQ398" s="0"/>
      <c r="LNR398" s="0"/>
      <c r="LNS398" s="0"/>
      <c r="LNT398" s="0"/>
      <c r="LNU398" s="0"/>
      <c r="LNV398" s="0"/>
      <c r="LNW398" s="0"/>
      <c r="LNX398" s="0"/>
      <c r="LNY398" s="0"/>
      <c r="LNZ398" s="0"/>
      <c r="LOA398" s="0"/>
      <c r="LOB398" s="0"/>
      <c r="LOC398" s="0"/>
      <c r="LOD398" s="0"/>
      <c r="LOE398" s="0"/>
      <c r="LOF398" s="0"/>
      <c r="LOG398" s="0"/>
      <c r="LOH398" s="0"/>
      <c r="LOI398" s="0"/>
      <c r="LOJ398" s="0"/>
      <c r="LOK398" s="0"/>
      <c r="LOL398" s="0"/>
      <c r="LOM398" s="0"/>
      <c r="LON398" s="0"/>
      <c r="LOO398" s="0"/>
      <c r="LOP398" s="0"/>
      <c r="LOQ398" s="0"/>
      <c r="LOR398" s="0"/>
      <c r="LOS398" s="0"/>
      <c r="LOT398" s="0"/>
      <c r="LOU398" s="0"/>
      <c r="LOV398" s="0"/>
      <c r="LOW398" s="0"/>
      <c r="LOX398" s="0"/>
      <c r="LOY398" s="0"/>
      <c r="LOZ398" s="0"/>
      <c r="LPA398" s="0"/>
      <c r="LPB398" s="0"/>
      <c r="LPC398" s="0"/>
      <c r="LPD398" s="0"/>
      <c r="LPE398" s="0"/>
      <c r="LPF398" s="0"/>
      <c r="LPG398" s="0"/>
      <c r="LPH398" s="0"/>
      <c r="LPI398" s="0"/>
      <c r="LPJ398" s="0"/>
      <c r="LPK398" s="0"/>
      <c r="LPL398" s="0"/>
      <c r="LPM398" s="0"/>
      <c r="LPN398" s="0"/>
      <c r="LPO398" s="0"/>
      <c r="LPP398" s="0"/>
      <c r="LPQ398" s="0"/>
      <c r="LPR398" s="0"/>
      <c r="LPS398" s="0"/>
      <c r="LPT398" s="0"/>
      <c r="LPU398" s="0"/>
      <c r="LPV398" s="0"/>
      <c r="LPW398" s="0"/>
      <c r="LPX398" s="0"/>
      <c r="LPY398" s="0"/>
      <c r="LPZ398" s="0"/>
      <c r="LQA398" s="0"/>
      <c r="LQB398" s="0"/>
      <c r="LQC398" s="0"/>
      <c r="LQD398" s="0"/>
      <c r="LQE398" s="0"/>
      <c r="LQF398" s="0"/>
      <c r="LQG398" s="0"/>
      <c r="LQH398" s="0"/>
      <c r="LQI398" s="0"/>
      <c r="LQJ398" s="0"/>
      <c r="LQK398" s="0"/>
      <c r="LQL398" s="0"/>
      <c r="LQM398" s="0"/>
      <c r="LQN398" s="0"/>
      <c r="LQO398" s="0"/>
      <c r="LQP398" s="0"/>
      <c r="LQQ398" s="0"/>
      <c r="LQR398" s="0"/>
      <c r="LQS398" s="0"/>
      <c r="LQT398" s="0"/>
      <c r="LQU398" s="0"/>
      <c r="LQV398" s="0"/>
      <c r="LQW398" s="0"/>
      <c r="LQX398" s="0"/>
      <c r="LQY398" s="0"/>
      <c r="LQZ398" s="0"/>
      <c r="LRA398" s="0"/>
      <c r="LRB398" s="0"/>
      <c r="LRC398" s="0"/>
      <c r="LRD398" s="0"/>
      <c r="LRE398" s="0"/>
      <c r="LRF398" s="0"/>
      <c r="LRG398" s="0"/>
      <c r="LRH398" s="0"/>
      <c r="LRI398" s="0"/>
      <c r="LRJ398" s="0"/>
      <c r="LRK398" s="0"/>
      <c r="LRL398" s="0"/>
      <c r="LRM398" s="0"/>
      <c r="LRN398" s="0"/>
      <c r="LRO398" s="0"/>
      <c r="LRP398" s="0"/>
      <c r="LRQ398" s="0"/>
      <c r="LRR398" s="0"/>
      <c r="LRS398" s="0"/>
      <c r="LRT398" s="0"/>
      <c r="LRU398" s="0"/>
      <c r="LRV398" s="0"/>
      <c r="LRW398" s="0"/>
      <c r="LRX398" s="0"/>
      <c r="LRY398" s="0"/>
      <c r="LRZ398" s="0"/>
      <c r="LSA398" s="0"/>
      <c r="LSB398" s="0"/>
      <c r="LSC398" s="0"/>
      <c r="LSD398" s="0"/>
      <c r="LSE398" s="0"/>
      <c r="LSF398" s="0"/>
      <c r="LSG398" s="0"/>
      <c r="LSH398" s="0"/>
      <c r="LSI398" s="0"/>
      <c r="LSJ398" s="0"/>
      <c r="LSK398" s="0"/>
      <c r="LSL398" s="0"/>
      <c r="LSM398" s="0"/>
      <c r="LSN398" s="0"/>
      <c r="LSO398" s="0"/>
      <c r="LSP398" s="0"/>
      <c r="LSQ398" s="0"/>
      <c r="LSR398" s="0"/>
      <c r="LSS398" s="0"/>
      <c r="LST398" s="0"/>
      <c r="LSU398" s="0"/>
      <c r="LSV398" s="0"/>
      <c r="LSW398" s="0"/>
      <c r="LSX398" s="0"/>
      <c r="LSY398" s="0"/>
      <c r="LSZ398" s="0"/>
      <c r="LTA398" s="0"/>
      <c r="LTB398" s="0"/>
      <c r="LTC398" s="0"/>
      <c r="LTD398" s="0"/>
      <c r="LTE398" s="0"/>
      <c r="LTF398" s="0"/>
      <c r="LTG398" s="0"/>
      <c r="LTH398" s="0"/>
      <c r="LTI398" s="0"/>
      <c r="LTJ398" s="0"/>
      <c r="LTK398" s="0"/>
      <c r="LTL398" s="0"/>
      <c r="LTM398" s="0"/>
      <c r="LTN398" s="0"/>
      <c r="LTO398" s="0"/>
      <c r="LTP398" s="0"/>
      <c r="LTQ398" s="0"/>
      <c r="LTR398" s="0"/>
      <c r="LTS398" s="0"/>
      <c r="LTT398" s="0"/>
      <c r="LTU398" s="0"/>
      <c r="LTV398" s="0"/>
      <c r="LTW398" s="0"/>
      <c r="LTX398" s="0"/>
      <c r="LTY398" s="0"/>
      <c r="LTZ398" s="0"/>
      <c r="LUA398" s="0"/>
      <c r="LUB398" s="0"/>
      <c r="LUC398" s="0"/>
      <c r="LUD398" s="0"/>
      <c r="LUE398" s="0"/>
      <c r="LUF398" s="0"/>
      <c r="LUG398" s="0"/>
      <c r="LUH398" s="0"/>
      <c r="LUI398" s="0"/>
      <c r="LUJ398" s="0"/>
      <c r="LUK398" s="0"/>
      <c r="LUL398" s="0"/>
      <c r="LUM398" s="0"/>
      <c r="LUN398" s="0"/>
      <c r="LUO398" s="0"/>
      <c r="LUP398" s="0"/>
      <c r="LUQ398" s="0"/>
      <c r="LUR398" s="0"/>
      <c r="LUS398" s="0"/>
      <c r="LUT398" s="0"/>
      <c r="LUU398" s="0"/>
      <c r="LUV398" s="0"/>
      <c r="LUW398" s="0"/>
      <c r="LUX398" s="0"/>
      <c r="LUY398" s="0"/>
      <c r="LUZ398" s="0"/>
      <c r="LVA398" s="0"/>
      <c r="LVB398" s="0"/>
      <c r="LVC398" s="0"/>
      <c r="LVD398" s="0"/>
      <c r="LVE398" s="0"/>
      <c r="LVF398" s="0"/>
      <c r="LVG398" s="0"/>
      <c r="LVH398" s="0"/>
      <c r="LVI398" s="0"/>
      <c r="LVJ398" s="0"/>
      <c r="LVK398" s="0"/>
      <c r="LVL398" s="0"/>
      <c r="LVM398" s="0"/>
      <c r="LVN398" s="0"/>
      <c r="LVO398" s="0"/>
      <c r="LVP398" s="0"/>
      <c r="LVQ398" s="0"/>
      <c r="LVR398" s="0"/>
      <c r="LVS398" s="0"/>
      <c r="LVT398" s="0"/>
      <c r="LVU398" s="0"/>
      <c r="LVV398" s="0"/>
      <c r="LVW398" s="0"/>
      <c r="LVX398" s="0"/>
      <c r="LVY398" s="0"/>
      <c r="LVZ398" s="0"/>
      <c r="LWA398" s="0"/>
      <c r="LWB398" s="0"/>
      <c r="LWC398" s="0"/>
      <c r="LWD398" s="0"/>
      <c r="LWE398" s="0"/>
      <c r="LWF398" s="0"/>
      <c r="LWG398" s="0"/>
      <c r="LWH398" s="0"/>
      <c r="LWI398" s="0"/>
      <c r="LWJ398" s="0"/>
      <c r="LWK398" s="0"/>
      <c r="LWL398" s="0"/>
      <c r="LWM398" s="0"/>
      <c r="LWN398" s="0"/>
      <c r="LWO398" s="0"/>
      <c r="LWP398" s="0"/>
      <c r="LWQ398" s="0"/>
      <c r="LWR398" s="0"/>
      <c r="LWS398" s="0"/>
      <c r="LWT398" s="0"/>
      <c r="LWU398" s="0"/>
      <c r="LWV398" s="0"/>
      <c r="LWW398" s="0"/>
      <c r="LWX398" s="0"/>
      <c r="LWY398" s="0"/>
      <c r="LWZ398" s="0"/>
      <c r="LXA398" s="0"/>
      <c r="LXB398" s="0"/>
      <c r="LXC398" s="0"/>
      <c r="LXD398" s="0"/>
      <c r="LXE398" s="0"/>
      <c r="LXF398" s="0"/>
      <c r="LXG398" s="0"/>
      <c r="LXH398" s="0"/>
      <c r="LXI398" s="0"/>
      <c r="LXJ398" s="0"/>
      <c r="LXK398" s="0"/>
      <c r="LXL398" s="0"/>
      <c r="LXM398" s="0"/>
      <c r="LXN398" s="0"/>
      <c r="LXO398" s="0"/>
      <c r="LXP398" s="0"/>
      <c r="LXQ398" s="0"/>
      <c r="LXR398" s="0"/>
      <c r="LXS398" s="0"/>
      <c r="LXT398" s="0"/>
      <c r="LXU398" s="0"/>
      <c r="LXV398" s="0"/>
      <c r="LXW398" s="0"/>
      <c r="LXX398" s="0"/>
      <c r="LXY398" s="0"/>
      <c r="LXZ398" s="0"/>
      <c r="LYA398" s="0"/>
      <c r="LYB398" s="0"/>
      <c r="LYC398" s="0"/>
      <c r="LYD398" s="0"/>
      <c r="LYE398" s="0"/>
      <c r="LYF398" s="0"/>
      <c r="LYG398" s="0"/>
      <c r="LYH398" s="0"/>
      <c r="LYI398" s="0"/>
      <c r="LYJ398" s="0"/>
      <c r="LYK398" s="0"/>
      <c r="LYL398" s="0"/>
      <c r="LYM398" s="0"/>
      <c r="LYN398" s="0"/>
      <c r="LYO398" s="0"/>
      <c r="LYP398" s="0"/>
      <c r="LYQ398" s="0"/>
      <c r="LYR398" s="0"/>
      <c r="LYS398" s="0"/>
      <c r="LYT398" s="0"/>
      <c r="LYU398" s="0"/>
      <c r="LYV398" s="0"/>
      <c r="LYW398" s="0"/>
      <c r="LYX398" s="0"/>
      <c r="LYY398" s="0"/>
      <c r="LYZ398" s="0"/>
      <c r="LZA398" s="0"/>
      <c r="LZB398" s="0"/>
      <c r="LZC398" s="0"/>
      <c r="LZD398" s="0"/>
      <c r="LZE398" s="0"/>
      <c r="LZF398" s="0"/>
      <c r="LZG398" s="0"/>
      <c r="LZH398" s="0"/>
      <c r="LZI398" s="0"/>
      <c r="LZJ398" s="0"/>
      <c r="LZK398" s="0"/>
      <c r="LZL398" s="0"/>
      <c r="LZM398" s="0"/>
      <c r="LZN398" s="0"/>
      <c r="LZO398" s="0"/>
      <c r="LZP398" s="0"/>
      <c r="LZQ398" s="0"/>
      <c r="LZR398" s="0"/>
      <c r="LZS398" s="0"/>
      <c r="LZT398" s="0"/>
      <c r="LZU398" s="0"/>
      <c r="LZV398" s="0"/>
      <c r="LZW398" s="0"/>
      <c r="LZX398" s="0"/>
      <c r="LZY398" s="0"/>
      <c r="LZZ398" s="0"/>
      <c r="MAA398" s="0"/>
      <c r="MAB398" s="0"/>
      <c r="MAC398" s="0"/>
      <c r="MAD398" s="0"/>
      <c r="MAE398" s="0"/>
      <c r="MAF398" s="0"/>
      <c r="MAG398" s="0"/>
      <c r="MAH398" s="0"/>
      <c r="MAI398" s="0"/>
      <c r="MAJ398" s="0"/>
      <c r="MAK398" s="0"/>
      <c r="MAL398" s="0"/>
      <c r="MAM398" s="0"/>
      <c r="MAN398" s="0"/>
      <c r="MAO398" s="0"/>
      <c r="MAP398" s="0"/>
      <c r="MAQ398" s="0"/>
      <c r="MAR398" s="0"/>
      <c r="MAS398" s="0"/>
      <c r="MAT398" s="0"/>
      <c r="MAU398" s="0"/>
      <c r="MAV398" s="0"/>
      <c r="MAW398" s="0"/>
      <c r="MAX398" s="0"/>
      <c r="MAY398" s="0"/>
      <c r="MAZ398" s="0"/>
      <c r="MBA398" s="0"/>
      <c r="MBB398" s="0"/>
      <c r="MBC398" s="0"/>
      <c r="MBD398" s="0"/>
      <c r="MBE398" s="0"/>
      <c r="MBF398" s="0"/>
      <c r="MBG398" s="0"/>
      <c r="MBH398" s="0"/>
      <c r="MBI398" s="0"/>
      <c r="MBJ398" s="0"/>
      <c r="MBK398" s="0"/>
      <c r="MBL398" s="0"/>
      <c r="MBM398" s="0"/>
      <c r="MBN398" s="0"/>
      <c r="MBO398" s="0"/>
      <c r="MBP398" s="0"/>
      <c r="MBQ398" s="0"/>
      <c r="MBR398" s="0"/>
      <c r="MBS398" s="0"/>
      <c r="MBT398" s="0"/>
      <c r="MBU398" s="0"/>
      <c r="MBV398" s="0"/>
      <c r="MBW398" s="0"/>
      <c r="MBX398" s="0"/>
      <c r="MBY398" s="0"/>
      <c r="MBZ398" s="0"/>
      <c r="MCA398" s="0"/>
      <c r="MCB398" s="0"/>
      <c r="MCC398" s="0"/>
      <c r="MCD398" s="0"/>
      <c r="MCE398" s="0"/>
      <c r="MCF398" s="0"/>
      <c r="MCG398" s="0"/>
      <c r="MCH398" s="0"/>
      <c r="MCI398" s="0"/>
      <c r="MCJ398" s="0"/>
      <c r="MCK398" s="0"/>
      <c r="MCL398" s="0"/>
      <c r="MCM398" s="0"/>
      <c r="MCN398" s="0"/>
      <c r="MCO398" s="0"/>
      <c r="MCP398" s="0"/>
      <c r="MCQ398" s="0"/>
      <c r="MCR398" s="0"/>
      <c r="MCS398" s="0"/>
      <c r="MCT398" s="0"/>
      <c r="MCU398" s="0"/>
      <c r="MCV398" s="0"/>
      <c r="MCW398" s="0"/>
      <c r="MCX398" s="0"/>
      <c r="MCY398" s="0"/>
      <c r="MCZ398" s="0"/>
      <c r="MDA398" s="0"/>
      <c r="MDB398" s="0"/>
      <c r="MDC398" s="0"/>
      <c r="MDD398" s="0"/>
      <c r="MDE398" s="0"/>
      <c r="MDF398" s="0"/>
      <c r="MDG398" s="0"/>
      <c r="MDH398" s="0"/>
      <c r="MDI398" s="0"/>
      <c r="MDJ398" s="0"/>
      <c r="MDK398" s="0"/>
      <c r="MDL398" s="0"/>
      <c r="MDM398" s="0"/>
      <c r="MDN398" s="0"/>
      <c r="MDO398" s="0"/>
      <c r="MDP398" s="0"/>
      <c r="MDQ398" s="0"/>
      <c r="MDR398" s="0"/>
      <c r="MDS398" s="0"/>
      <c r="MDT398" s="0"/>
      <c r="MDU398" s="0"/>
      <c r="MDV398" s="0"/>
      <c r="MDW398" s="0"/>
      <c r="MDX398" s="0"/>
      <c r="MDY398" s="0"/>
      <c r="MDZ398" s="0"/>
      <c r="MEA398" s="0"/>
      <c r="MEB398" s="0"/>
      <c r="MEC398" s="0"/>
      <c r="MED398" s="0"/>
      <c r="MEE398" s="0"/>
      <c r="MEF398" s="0"/>
      <c r="MEG398" s="0"/>
      <c r="MEH398" s="0"/>
      <c r="MEI398" s="0"/>
      <c r="MEJ398" s="0"/>
      <c r="MEK398" s="0"/>
      <c r="MEL398" s="0"/>
      <c r="MEM398" s="0"/>
      <c r="MEN398" s="0"/>
      <c r="MEO398" s="0"/>
      <c r="MEP398" s="0"/>
      <c r="MEQ398" s="0"/>
      <c r="MER398" s="0"/>
      <c r="MES398" s="0"/>
      <c r="MET398" s="0"/>
      <c r="MEU398" s="0"/>
      <c r="MEV398" s="0"/>
      <c r="MEW398" s="0"/>
      <c r="MEX398" s="0"/>
      <c r="MEY398" s="0"/>
      <c r="MEZ398" s="0"/>
      <c r="MFA398" s="0"/>
      <c r="MFB398" s="0"/>
      <c r="MFC398" s="0"/>
      <c r="MFD398" s="0"/>
      <c r="MFE398" s="0"/>
      <c r="MFF398" s="0"/>
      <c r="MFG398" s="0"/>
      <c r="MFH398" s="0"/>
      <c r="MFI398" s="0"/>
      <c r="MFJ398" s="0"/>
      <c r="MFK398" s="0"/>
      <c r="MFL398" s="0"/>
      <c r="MFM398" s="0"/>
      <c r="MFN398" s="0"/>
      <c r="MFO398" s="0"/>
      <c r="MFP398" s="0"/>
      <c r="MFQ398" s="0"/>
      <c r="MFR398" s="0"/>
      <c r="MFS398" s="0"/>
      <c r="MFT398" s="0"/>
      <c r="MFU398" s="0"/>
      <c r="MFV398" s="0"/>
      <c r="MFW398" s="0"/>
      <c r="MFX398" s="0"/>
      <c r="MFY398" s="0"/>
      <c r="MFZ398" s="0"/>
      <c r="MGA398" s="0"/>
      <c r="MGB398" s="0"/>
      <c r="MGC398" s="0"/>
      <c r="MGD398" s="0"/>
      <c r="MGE398" s="0"/>
      <c r="MGF398" s="0"/>
      <c r="MGG398" s="0"/>
      <c r="MGH398" s="0"/>
      <c r="MGI398" s="0"/>
      <c r="MGJ398" s="0"/>
      <c r="MGK398" s="0"/>
      <c r="MGL398" s="0"/>
      <c r="MGM398" s="0"/>
      <c r="MGN398" s="0"/>
      <c r="MGO398" s="0"/>
      <c r="MGP398" s="0"/>
      <c r="MGQ398" s="0"/>
      <c r="MGR398" s="0"/>
      <c r="MGS398" s="0"/>
      <c r="MGT398" s="0"/>
      <c r="MGU398" s="0"/>
      <c r="MGV398" s="0"/>
      <c r="MGW398" s="0"/>
      <c r="MGX398" s="0"/>
      <c r="MGY398" s="0"/>
      <c r="MGZ398" s="0"/>
      <c r="MHA398" s="0"/>
      <c r="MHB398" s="0"/>
      <c r="MHC398" s="0"/>
      <c r="MHD398" s="0"/>
      <c r="MHE398" s="0"/>
      <c r="MHF398" s="0"/>
      <c r="MHG398" s="0"/>
      <c r="MHH398" s="0"/>
      <c r="MHI398" s="0"/>
      <c r="MHJ398" s="0"/>
      <c r="MHK398" s="0"/>
      <c r="MHL398" s="0"/>
      <c r="MHM398" s="0"/>
      <c r="MHN398" s="0"/>
      <c r="MHO398" s="0"/>
      <c r="MHP398" s="0"/>
      <c r="MHQ398" s="0"/>
      <c r="MHR398" s="0"/>
      <c r="MHS398" s="0"/>
      <c r="MHT398" s="0"/>
      <c r="MHU398" s="0"/>
      <c r="MHV398" s="0"/>
      <c r="MHW398" s="0"/>
      <c r="MHX398" s="0"/>
      <c r="MHY398" s="0"/>
      <c r="MHZ398" s="0"/>
      <c r="MIA398" s="0"/>
      <c r="MIB398" s="0"/>
      <c r="MIC398" s="0"/>
      <c r="MID398" s="0"/>
      <c r="MIE398" s="0"/>
      <c r="MIF398" s="0"/>
      <c r="MIG398" s="0"/>
      <c r="MIH398" s="0"/>
      <c r="MII398" s="0"/>
      <c r="MIJ398" s="0"/>
      <c r="MIK398" s="0"/>
      <c r="MIL398" s="0"/>
      <c r="MIM398" s="0"/>
      <c r="MIN398" s="0"/>
      <c r="MIO398" s="0"/>
      <c r="MIP398" s="0"/>
      <c r="MIQ398" s="0"/>
      <c r="MIR398" s="0"/>
      <c r="MIS398" s="0"/>
      <c r="MIT398" s="0"/>
      <c r="MIU398" s="0"/>
      <c r="MIV398" s="0"/>
      <c r="MIW398" s="0"/>
      <c r="MIX398" s="0"/>
      <c r="MIY398" s="0"/>
      <c r="MIZ398" s="0"/>
      <c r="MJA398" s="0"/>
      <c r="MJB398" s="0"/>
      <c r="MJC398" s="0"/>
      <c r="MJD398" s="0"/>
      <c r="MJE398" s="0"/>
      <c r="MJF398" s="0"/>
      <c r="MJG398" s="0"/>
      <c r="MJH398" s="0"/>
      <c r="MJI398" s="0"/>
      <c r="MJJ398" s="0"/>
      <c r="MJK398" s="0"/>
      <c r="MJL398" s="0"/>
      <c r="MJM398" s="0"/>
      <c r="MJN398" s="0"/>
      <c r="MJO398" s="0"/>
      <c r="MJP398" s="0"/>
      <c r="MJQ398" s="0"/>
      <c r="MJR398" s="0"/>
      <c r="MJS398" s="0"/>
      <c r="MJT398" s="0"/>
      <c r="MJU398" s="0"/>
      <c r="MJV398" s="0"/>
      <c r="MJW398" s="0"/>
      <c r="MJX398" s="0"/>
      <c r="MJY398" s="0"/>
      <c r="MJZ398" s="0"/>
      <c r="MKA398" s="0"/>
      <c r="MKB398" s="0"/>
      <c r="MKC398" s="0"/>
      <c r="MKD398" s="0"/>
      <c r="MKE398" s="0"/>
      <c r="MKF398" s="0"/>
      <c r="MKG398" s="0"/>
      <c r="MKH398" s="0"/>
      <c r="MKI398" s="0"/>
      <c r="MKJ398" s="0"/>
      <c r="MKK398" s="0"/>
      <c r="MKL398" s="0"/>
      <c r="MKM398" s="0"/>
      <c r="MKN398" s="0"/>
      <c r="MKO398" s="0"/>
      <c r="MKP398" s="0"/>
      <c r="MKQ398" s="0"/>
      <c r="MKR398" s="0"/>
      <c r="MKS398" s="0"/>
      <c r="MKT398" s="0"/>
      <c r="MKU398" s="0"/>
      <c r="MKV398" s="0"/>
      <c r="MKW398" s="0"/>
      <c r="MKX398" s="0"/>
      <c r="MKY398" s="0"/>
      <c r="MKZ398" s="0"/>
      <c r="MLA398" s="0"/>
      <c r="MLB398" s="0"/>
      <c r="MLC398" s="0"/>
      <c r="MLD398" s="0"/>
      <c r="MLE398" s="0"/>
      <c r="MLF398" s="0"/>
      <c r="MLG398" s="0"/>
      <c r="MLH398" s="0"/>
      <c r="MLI398" s="0"/>
      <c r="MLJ398" s="0"/>
      <c r="MLK398" s="0"/>
      <c r="MLL398" s="0"/>
      <c r="MLM398" s="0"/>
      <c r="MLN398" s="0"/>
      <c r="MLO398" s="0"/>
      <c r="MLP398" s="0"/>
      <c r="MLQ398" s="0"/>
      <c r="MLR398" s="0"/>
      <c r="MLS398" s="0"/>
      <c r="MLT398" s="0"/>
      <c r="MLU398" s="0"/>
      <c r="MLV398" s="0"/>
      <c r="MLW398" s="0"/>
      <c r="MLX398" s="0"/>
      <c r="MLY398" s="0"/>
      <c r="MLZ398" s="0"/>
      <c r="MMA398" s="0"/>
      <c r="MMB398" s="0"/>
      <c r="MMC398" s="0"/>
      <c r="MMD398" s="0"/>
      <c r="MME398" s="0"/>
      <c r="MMF398" s="0"/>
      <c r="MMG398" s="0"/>
      <c r="MMH398" s="0"/>
      <c r="MMI398" s="0"/>
      <c r="MMJ398" s="0"/>
      <c r="MMK398" s="0"/>
      <c r="MML398" s="0"/>
      <c r="MMM398" s="0"/>
      <c r="MMN398" s="0"/>
      <c r="MMO398" s="0"/>
      <c r="MMP398" s="0"/>
      <c r="MMQ398" s="0"/>
      <c r="MMR398" s="0"/>
      <c r="MMS398" s="0"/>
      <c r="MMT398" s="0"/>
      <c r="MMU398" s="0"/>
      <c r="MMV398" s="0"/>
      <c r="MMW398" s="0"/>
      <c r="MMX398" s="0"/>
      <c r="MMY398" s="0"/>
      <c r="MMZ398" s="0"/>
      <c r="MNA398" s="0"/>
      <c r="MNB398" s="0"/>
      <c r="MNC398" s="0"/>
      <c r="MND398" s="0"/>
      <c r="MNE398" s="0"/>
      <c r="MNF398" s="0"/>
      <c r="MNG398" s="0"/>
      <c r="MNH398" s="0"/>
      <c r="MNI398" s="0"/>
      <c r="MNJ398" s="0"/>
      <c r="MNK398" s="0"/>
      <c r="MNL398" s="0"/>
      <c r="MNM398" s="0"/>
      <c r="MNN398" s="0"/>
      <c r="MNO398" s="0"/>
      <c r="MNP398" s="0"/>
      <c r="MNQ398" s="0"/>
      <c r="MNR398" s="0"/>
      <c r="MNS398" s="0"/>
      <c r="MNT398" s="0"/>
      <c r="MNU398" s="0"/>
      <c r="MNV398" s="0"/>
      <c r="MNW398" s="0"/>
      <c r="MNX398" s="0"/>
      <c r="MNY398" s="0"/>
      <c r="MNZ398" s="0"/>
      <c r="MOA398" s="0"/>
      <c r="MOB398" s="0"/>
      <c r="MOC398" s="0"/>
      <c r="MOD398" s="0"/>
      <c r="MOE398" s="0"/>
      <c r="MOF398" s="0"/>
      <c r="MOG398" s="0"/>
      <c r="MOH398" s="0"/>
      <c r="MOI398" s="0"/>
      <c r="MOJ398" s="0"/>
      <c r="MOK398" s="0"/>
      <c r="MOL398" s="0"/>
      <c r="MOM398" s="0"/>
      <c r="MON398" s="0"/>
      <c r="MOO398" s="0"/>
      <c r="MOP398" s="0"/>
      <c r="MOQ398" s="0"/>
      <c r="MOR398" s="0"/>
      <c r="MOS398" s="0"/>
      <c r="MOT398" s="0"/>
      <c r="MOU398" s="0"/>
      <c r="MOV398" s="0"/>
      <c r="MOW398" s="0"/>
      <c r="MOX398" s="0"/>
      <c r="MOY398" s="0"/>
      <c r="MOZ398" s="0"/>
      <c r="MPA398" s="0"/>
      <c r="MPB398" s="0"/>
      <c r="MPC398" s="0"/>
      <c r="MPD398" s="0"/>
      <c r="MPE398" s="0"/>
      <c r="MPF398" s="0"/>
      <c r="MPG398" s="0"/>
      <c r="MPH398" s="0"/>
      <c r="MPI398" s="0"/>
      <c r="MPJ398" s="0"/>
      <c r="MPK398" s="0"/>
      <c r="MPL398" s="0"/>
      <c r="MPM398" s="0"/>
      <c r="MPN398" s="0"/>
      <c r="MPO398" s="0"/>
      <c r="MPP398" s="0"/>
      <c r="MPQ398" s="0"/>
      <c r="MPR398" s="0"/>
      <c r="MPS398" s="0"/>
      <c r="MPT398" s="0"/>
      <c r="MPU398" s="0"/>
      <c r="MPV398" s="0"/>
      <c r="MPW398" s="0"/>
      <c r="MPX398" s="0"/>
      <c r="MPY398" s="0"/>
      <c r="MPZ398" s="0"/>
      <c r="MQA398" s="0"/>
      <c r="MQB398" s="0"/>
      <c r="MQC398" s="0"/>
      <c r="MQD398" s="0"/>
      <c r="MQE398" s="0"/>
      <c r="MQF398" s="0"/>
      <c r="MQG398" s="0"/>
      <c r="MQH398" s="0"/>
      <c r="MQI398" s="0"/>
      <c r="MQJ398" s="0"/>
      <c r="MQK398" s="0"/>
      <c r="MQL398" s="0"/>
      <c r="MQM398" s="0"/>
      <c r="MQN398" s="0"/>
      <c r="MQO398" s="0"/>
      <c r="MQP398" s="0"/>
      <c r="MQQ398" s="0"/>
      <c r="MQR398" s="0"/>
      <c r="MQS398" s="0"/>
      <c r="MQT398" s="0"/>
      <c r="MQU398" s="0"/>
      <c r="MQV398" s="0"/>
      <c r="MQW398" s="0"/>
      <c r="MQX398" s="0"/>
      <c r="MQY398" s="0"/>
      <c r="MQZ398" s="0"/>
      <c r="MRA398" s="0"/>
      <c r="MRB398" s="0"/>
      <c r="MRC398" s="0"/>
      <c r="MRD398" s="0"/>
      <c r="MRE398" s="0"/>
      <c r="MRF398" s="0"/>
      <c r="MRG398" s="0"/>
      <c r="MRH398" s="0"/>
      <c r="MRI398" s="0"/>
      <c r="MRJ398" s="0"/>
      <c r="MRK398" s="0"/>
      <c r="MRL398" s="0"/>
      <c r="MRM398" s="0"/>
      <c r="MRN398" s="0"/>
      <c r="MRO398" s="0"/>
      <c r="MRP398" s="0"/>
      <c r="MRQ398" s="0"/>
      <c r="MRR398" s="0"/>
      <c r="MRS398" s="0"/>
      <c r="MRT398" s="0"/>
      <c r="MRU398" s="0"/>
      <c r="MRV398" s="0"/>
      <c r="MRW398" s="0"/>
      <c r="MRX398" s="0"/>
      <c r="MRY398" s="0"/>
      <c r="MRZ398" s="0"/>
      <c r="MSA398" s="0"/>
      <c r="MSB398" s="0"/>
      <c r="MSC398" s="0"/>
      <c r="MSD398" s="0"/>
      <c r="MSE398" s="0"/>
      <c r="MSF398" s="0"/>
      <c r="MSG398" s="0"/>
      <c r="MSH398" s="0"/>
      <c r="MSI398" s="0"/>
      <c r="MSJ398" s="0"/>
      <c r="MSK398" s="0"/>
      <c r="MSL398" s="0"/>
      <c r="MSM398" s="0"/>
      <c r="MSN398" s="0"/>
      <c r="MSO398" s="0"/>
      <c r="MSP398" s="0"/>
      <c r="MSQ398" s="0"/>
      <c r="MSR398" s="0"/>
      <c r="MSS398" s="0"/>
      <c r="MST398" s="0"/>
      <c r="MSU398" s="0"/>
      <c r="MSV398" s="0"/>
      <c r="MSW398" s="0"/>
      <c r="MSX398" s="0"/>
      <c r="MSY398" s="0"/>
      <c r="MSZ398" s="0"/>
      <c r="MTA398" s="0"/>
      <c r="MTB398" s="0"/>
      <c r="MTC398" s="0"/>
      <c r="MTD398" s="0"/>
      <c r="MTE398" s="0"/>
      <c r="MTF398" s="0"/>
      <c r="MTG398" s="0"/>
      <c r="MTH398" s="0"/>
      <c r="MTI398" s="0"/>
      <c r="MTJ398" s="0"/>
      <c r="MTK398" s="0"/>
      <c r="MTL398" s="0"/>
      <c r="MTM398" s="0"/>
      <c r="MTN398" s="0"/>
      <c r="MTO398" s="0"/>
      <c r="MTP398" s="0"/>
      <c r="MTQ398" s="0"/>
      <c r="MTR398" s="0"/>
      <c r="MTS398" s="0"/>
      <c r="MTT398" s="0"/>
      <c r="MTU398" s="0"/>
      <c r="MTV398" s="0"/>
      <c r="MTW398" s="0"/>
      <c r="MTX398" s="0"/>
      <c r="MTY398" s="0"/>
      <c r="MTZ398" s="0"/>
      <c r="MUA398" s="0"/>
      <c r="MUB398" s="0"/>
      <c r="MUC398" s="0"/>
      <c r="MUD398" s="0"/>
      <c r="MUE398" s="0"/>
      <c r="MUF398" s="0"/>
      <c r="MUG398" s="0"/>
      <c r="MUH398" s="0"/>
      <c r="MUI398" s="0"/>
      <c r="MUJ398" s="0"/>
      <c r="MUK398" s="0"/>
      <c r="MUL398" s="0"/>
      <c r="MUM398" s="0"/>
      <c r="MUN398" s="0"/>
      <c r="MUO398" s="0"/>
      <c r="MUP398" s="0"/>
      <c r="MUQ398" s="0"/>
      <c r="MUR398" s="0"/>
      <c r="MUS398" s="0"/>
      <c r="MUT398" s="0"/>
      <c r="MUU398" s="0"/>
      <c r="MUV398" s="0"/>
      <c r="MUW398" s="0"/>
      <c r="MUX398" s="0"/>
      <c r="MUY398" s="0"/>
      <c r="MUZ398" s="0"/>
      <c r="MVA398" s="0"/>
      <c r="MVB398" s="0"/>
      <c r="MVC398" s="0"/>
      <c r="MVD398" s="0"/>
      <c r="MVE398" s="0"/>
      <c r="MVF398" s="0"/>
      <c r="MVG398" s="0"/>
      <c r="MVH398" s="0"/>
      <c r="MVI398" s="0"/>
      <c r="MVJ398" s="0"/>
      <c r="MVK398" s="0"/>
      <c r="MVL398" s="0"/>
      <c r="MVM398" s="0"/>
      <c r="MVN398" s="0"/>
      <c r="MVO398" s="0"/>
      <c r="MVP398" s="0"/>
      <c r="MVQ398" s="0"/>
      <c r="MVR398" s="0"/>
      <c r="MVS398" s="0"/>
      <c r="MVT398" s="0"/>
      <c r="MVU398" s="0"/>
      <c r="MVV398" s="0"/>
      <c r="MVW398" s="0"/>
      <c r="MVX398" s="0"/>
      <c r="MVY398" s="0"/>
      <c r="MVZ398" s="0"/>
      <c r="MWA398" s="0"/>
      <c r="MWB398" s="0"/>
      <c r="MWC398" s="0"/>
      <c r="MWD398" s="0"/>
      <c r="MWE398" s="0"/>
      <c r="MWF398" s="0"/>
      <c r="MWG398" s="0"/>
      <c r="MWH398" s="0"/>
      <c r="MWI398" s="0"/>
      <c r="MWJ398" s="0"/>
      <c r="MWK398" s="0"/>
      <c r="MWL398" s="0"/>
      <c r="MWM398" s="0"/>
      <c r="MWN398" s="0"/>
      <c r="MWO398" s="0"/>
      <c r="MWP398" s="0"/>
      <c r="MWQ398" s="0"/>
      <c r="MWR398" s="0"/>
      <c r="MWS398" s="0"/>
      <c r="MWT398" s="0"/>
      <c r="MWU398" s="0"/>
      <c r="MWV398" s="0"/>
      <c r="MWW398" s="0"/>
      <c r="MWX398" s="0"/>
      <c r="MWY398" s="0"/>
      <c r="MWZ398" s="0"/>
      <c r="MXA398" s="0"/>
      <c r="MXB398" s="0"/>
      <c r="MXC398" s="0"/>
      <c r="MXD398" s="0"/>
      <c r="MXE398" s="0"/>
      <c r="MXF398" s="0"/>
      <c r="MXG398" s="0"/>
      <c r="MXH398" s="0"/>
      <c r="MXI398" s="0"/>
      <c r="MXJ398" s="0"/>
      <c r="MXK398" s="0"/>
      <c r="MXL398" s="0"/>
      <c r="MXM398" s="0"/>
      <c r="MXN398" s="0"/>
      <c r="MXO398" s="0"/>
      <c r="MXP398" s="0"/>
      <c r="MXQ398" s="0"/>
      <c r="MXR398" s="0"/>
      <c r="MXS398" s="0"/>
      <c r="MXT398" s="0"/>
      <c r="MXU398" s="0"/>
      <c r="MXV398" s="0"/>
      <c r="MXW398" s="0"/>
      <c r="MXX398" s="0"/>
      <c r="MXY398" s="0"/>
      <c r="MXZ398" s="0"/>
      <c r="MYA398" s="0"/>
      <c r="MYB398" s="0"/>
      <c r="MYC398" s="0"/>
      <c r="MYD398" s="0"/>
      <c r="MYE398" s="0"/>
      <c r="MYF398" s="0"/>
      <c r="MYG398" s="0"/>
      <c r="MYH398" s="0"/>
      <c r="MYI398" s="0"/>
      <c r="MYJ398" s="0"/>
      <c r="MYK398" s="0"/>
      <c r="MYL398" s="0"/>
      <c r="MYM398" s="0"/>
      <c r="MYN398" s="0"/>
      <c r="MYO398" s="0"/>
      <c r="MYP398" s="0"/>
      <c r="MYQ398" s="0"/>
      <c r="MYR398" s="0"/>
      <c r="MYS398" s="0"/>
      <c r="MYT398" s="0"/>
      <c r="MYU398" s="0"/>
      <c r="MYV398" s="0"/>
      <c r="MYW398" s="0"/>
      <c r="MYX398" s="0"/>
      <c r="MYY398" s="0"/>
      <c r="MYZ398" s="0"/>
      <c r="MZA398" s="0"/>
      <c r="MZB398" s="0"/>
      <c r="MZC398" s="0"/>
      <c r="MZD398" s="0"/>
      <c r="MZE398" s="0"/>
      <c r="MZF398" s="0"/>
      <c r="MZG398" s="0"/>
      <c r="MZH398" s="0"/>
      <c r="MZI398" s="0"/>
      <c r="MZJ398" s="0"/>
      <c r="MZK398" s="0"/>
      <c r="MZL398" s="0"/>
      <c r="MZM398" s="0"/>
      <c r="MZN398" s="0"/>
      <c r="MZO398" s="0"/>
      <c r="MZP398" s="0"/>
      <c r="MZQ398" s="0"/>
      <c r="MZR398" s="0"/>
      <c r="MZS398" s="0"/>
      <c r="MZT398" s="0"/>
      <c r="MZU398" s="0"/>
      <c r="MZV398" s="0"/>
      <c r="MZW398" s="0"/>
      <c r="MZX398" s="0"/>
      <c r="MZY398" s="0"/>
      <c r="MZZ398" s="0"/>
      <c r="NAA398" s="0"/>
      <c r="NAB398" s="0"/>
      <c r="NAC398" s="0"/>
      <c r="NAD398" s="0"/>
      <c r="NAE398" s="0"/>
      <c r="NAF398" s="0"/>
      <c r="NAG398" s="0"/>
      <c r="NAH398" s="0"/>
      <c r="NAI398" s="0"/>
      <c r="NAJ398" s="0"/>
      <c r="NAK398" s="0"/>
      <c r="NAL398" s="0"/>
      <c r="NAM398" s="0"/>
      <c r="NAN398" s="0"/>
      <c r="NAO398" s="0"/>
      <c r="NAP398" s="0"/>
      <c r="NAQ398" s="0"/>
      <c r="NAR398" s="0"/>
      <c r="NAS398" s="0"/>
      <c r="NAT398" s="0"/>
      <c r="NAU398" s="0"/>
      <c r="NAV398" s="0"/>
      <c r="NAW398" s="0"/>
      <c r="NAX398" s="0"/>
      <c r="NAY398" s="0"/>
      <c r="NAZ398" s="0"/>
      <c r="NBA398" s="0"/>
      <c r="NBB398" s="0"/>
      <c r="NBC398" s="0"/>
      <c r="NBD398" s="0"/>
      <c r="NBE398" s="0"/>
      <c r="NBF398" s="0"/>
      <c r="NBG398" s="0"/>
      <c r="NBH398" s="0"/>
      <c r="NBI398" s="0"/>
      <c r="NBJ398" s="0"/>
      <c r="NBK398" s="0"/>
      <c r="NBL398" s="0"/>
      <c r="NBM398" s="0"/>
      <c r="NBN398" s="0"/>
      <c r="NBO398" s="0"/>
      <c r="NBP398" s="0"/>
      <c r="NBQ398" s="0"/>
      <c r="NBR398" s="0"/>
      <c r="NBS398" s="0"/>
      <c r="NBT398" s="0"/>
      <c r="NBU398" s="0"/>
      <c r="NBV398" s="0"/>
      <c r="NBW398" s="0"/>
      <c r="NBX398" s="0"/>
      <c r="NBY398" s="0"/>
      <c r="NBZ398" s="0"/>
      <c r="NCA398" s="0"/>
      <c r="NCB398" s="0"/>
      <c r="NCC398" s="0"/>
      <c r="NCD398" s="0"/>
      <c r="NCE398" s="0"/>
      <c r="NCF398" s="0"/>
      <c r="NCG398" s="0"/>
      <c r="NCH398" s="0"/>
      <c r="NCI398" s="0"/>
      <c r="NCJ398" s="0"/>
      <c r="NCK398" s="0"/>
      <c r="NCL398" s="0"/>
      <c r="NCM398" s="0"/>
      <c r="NCN398" s="0"/>
      <c r="NCO398" s="0"/>
      <c r="NCP398" s="0"/>
      <c r="NCQ398" s="0"/>
      <c r="NCR398" s="0"/>
      <c r="NCS398" s="0"/>
      <c r="NCT398" s="0"/>
      <c r="NCU398" s="0"/>
      <c r="NCV398" s="0"/>
      <c r="NCW398" s="0"/>
      <c r="NCX398" s="0"/>
      <c r="NCY398" s="0"/>
      <c r="NCZ398" s="0"/>
      <c r="NDA398" s="0"/>
      <c r="NDB398" s="0"/>
      <c r="NDC398" s="0"/>
      <c r="NDD398" s="0"/>
      <c r="NDE398" s="0"/>
      <c r="NDF398" s="0"/>
      <c r="NDG398" s="0"/>
      <c r="NDH398" s="0"/>
      <c r="NDI398" s="0"/>
      <c r="NDJ398" s="0"/>
      <c r="NDK398" s="0"/>
      <c r="NDL398" s="0"/>
      <c r="NDM398" s="0"/>
      <c r="NDN398" s="0"/>
      <c r="NDO398" s="0"/>
      <c r="NDP398" s="0"/>
      <c r="NDQ398" s="0"/>
      <c r="NDR398" s="0"/>
      <c r="NDS398" s="0"/>
      <c r="NDT398" s="0"/>
      <c r="NDU398" s="0"/>
      <c r="NDV398" s="0"/>
      <c r="NDW398" s="0"/>
      <c r="NDX398" s="0"/>
      <c r="NDY398" s="0"/>
      <c r="NDZ398" s="0"/>
      <c r="NEA398" s="0"/>
      <c r="NEB398" s="0"/>
      <c r="NEC398" s="0"/>
      <c r="NED398" s="0"/>
      <c r="NEE398" s="0"/>
      <c r="NEF398" s="0"/>
      <c r="NEG398" s="0"/>
      <c r="NEH398" s="0"/>
      <c r="NEI398" s="0"/>
      <c r="NEJ398" s="0"/>
      <c r="NEK398" s="0"/>
      <c r="NEL398" s="0"/>
      <c r="NEM398" s="0"/>
      <c r="NEN398" s="0"/>
      <c r="NEO398" s="0"/>
      <c r="NEP398" s="0"/>
      <c r="NEQ398" s="0"/>
      <c r="NER398" s="0"/>
      <c r="NES398" s="0"/>
      <c r="NET398" s="0"/>
      <c r="NEU398" s="0"/>
      <c r="NEV398" s="0"/>
      <c r="NEW398" s="0"/>
      <c r="NEX398" s="0"/>
      <c r="NEY398" s="0"/>
      <c r="NEZ398" s="0"/>
      <c r="NFA398" s="0"/>
      <c r="NFB398" s="0"/>
      <c r="NFC398" s="0"/>
      <c r="NFD398" s="0"/>
      <c r="NFE398" s="0"/>
      <c r="NFF398" s="0"/>
      <c r="NFG398" s="0"/>
      <c r="NFH398" s="0"/>
      <c r="NFI398" s="0"/>
      <c r="NFJ398" s="0"/>
      <c r="NFK398" s="0"/>
      <c r="NFL398" s="0"/>
      <c r="NFM398" s="0"/>
      <c r="NFN398" s="0"/>
      <c r="NFO398" s="0"/>
      <c r="NFP398" s="0"/>
      <c r="NFQ398" s="0"/>
      <c r="NFR398" s="0"/>
      <c r="NFS398" s="0"/>
      <c r="NFT398" s="0"/>
      <c r="NFU398" s="0"/>
      <c r="NFV398" s="0"/>
      <c r="NFW398" s="0"/>
      <c r="NFX398" s="0"/>
      <c r="NFY398" s="0"/>
      <c r="NFZ398" s="0"/>
      <c r="NGA398" s="0"/>
      <c r="NGB398" s="0"/>
      <c r="NGC398" s="0"/>
      <c r="NGD398" s="0"/>
      <c r="NGE398" s="0"/>
      <c r="NGF398" s="0"/>
      <c r="NGG398" s="0"/>
      <c r="NGH398" s="0"/>
      <c r="NGI398" s="0"/>
      <c r="NGJ398" s="0"/>
      <c r="NGK398" s="0"/>
      <c r="NGL398" s="0"/>
      <c r="NGM398" s="0"/>
      <c r="NGN398" s="0"/>
      <c r="NGO398" s="0"/>
      <c r="NGP398" s="0"/>
      <c r="NGQ398" s="0"/>
      <c r="NGR398" s="0"/>
      <c r="NGS398" s="0"/>
      <c r="NGT398" s="0"/>
      <c r="NGU398" s="0"/>
      <c r="NGV398" s="0"/>
      <c r="NGW398" s="0"/>
      <c r="NGX398" s="0"/>
      <c r="NGY398" s="0"/>
      <c r="NGZ398" s="0"/>
      <c r="NHA398" s="0"/>
      <c r="NHB398" s="0"/>
      <c r="NHC398" s="0"/>
      <c r="NHD398" s="0"/>
      <c r="NHE398" s="0"/>
      <c r="NHF398" s="0"/>
      <c r="NHG398" s="0"/>
      <c r="NHH398" s="0"/>
      <c r="NHI398" s="0"/>
      <c r="NHJ398" s="0"/>
      <c r="NHK398" s="0"/>
      <c r="NHL398" s="0"/>
      <c r="NHM398" s="0"/>
      <c r="NHN398" s="0"/>
      <c r="NHO398" s="0"/>
      <c r="NHP398" s="0"/>
      <c r="NHQ398" s="0"/>
      <c r="NHR398" s="0"/>
      <c r="NHS398" s="0"/>
      <c r="NHT398" s="0"/>
      <c r="NHU398" s="0"/>
      <c r="NHV398" s="0"/>
      <c r="NHW398" s="0"/>
      <c r="NHX398" s="0"/>
      <c r="NHY398" s="0"/>
      <c r="NHZ398" s="0"/>
      <c r="NIA398" s="0"/>
      <c r="NIB398" s="0"/>
      <c r="NIC398" s="0"/>
      <c r="NID398" s="0"/>
      <c r="NIE398" s="0"/>
      <c r="NIF398" s="0"/>
      <c r="NIG398" s="0"/>
      <c r="NIH398" s="0"/>
      <c r="NII398" s="0"/>
      <c r="NIJ398" s="0"/>
      <c r="NIK398" s="0"/>
      <c r="NIL398" s="0"/>
      <c r="NIM398" s="0"/>
      <c r="NIN398" s="0"/>
      <c r="NIO398" s="0"/>
      <c r="NIP398" s="0"/>
      <c r="NIQ398" s="0"/>
      <c r="NIR398" s="0"/>
      <c r="NIS398" s="0"/>
      <c r="NIT398" s="0"/>
      <c r="NIU398" s="0"/>
      <c r="NIV398" s="0"/>
      <c r="NIW398" s="0"/>
      <c r="NIX398" s="0"/>
      <c r="NIY398" s="0"/>
      <c r="NIZ398" s="0"/>
      <c r="NJA398" s="0"/>
      <c r="NJB398" s="0"/>
      <c r="NJC398" s="0"/>
      <c r="NJD398" s="0"/>
      <c r="NJE398" s="0"/>
      <c r="NJF398" s="0"/>
      <c r="NJG398" s="0"/>
      <c r="NJH398" s="0"/>
      <c r="NJI398" s="0"/>
      <c r="NJJ398" s="0"/>
      <c r="NJK398" s="0"/>
      <c r="NJL398" s="0"/>
      <c r="NJM398" s="0"/>
      <c r="NJN398" s="0"/>
      <c r="NJO398" s="0"/>
      <c r="NJP398" s="0"/>
      <c r="NJQ398" s="0"/>
      <c r="NJR398" s="0"/>
      <c r="NJS398" s="0"/>
      <c r="NJT398" s="0"/>
      <c r="NJU398" s="0"/>
      <c r="NJV398" s="0"/>
      <c r="NJW398" s="0"/>
      <c r="NJX398" s="0"/>
      <c r="NJY398" s="0"/>
      <c r="NJZ398" s="0"/>
      <c r="NKA398" s="0"/>
      <c r="NKB398" s="0"/>
      <c r="NKC398" s="0"/>
      <c r="NKD398" s="0"/>
      <c r="NKE398" s="0"/>
      <c r="NKF398" s="0"/>
      <c r="NKG398" s="0"/>
      <c r="NKH398" s="0"/>
      <c r="NKI398" s="0"/>
      <c r="NKJ398" s="0"/>
      <c r="NKK398" s="0"/>
      <c r="NKL398" s="0"/>
      <c r="NKM398" s="0"/>
      <c r="NKN398" s="0"/>
      <c r="NKO398" s="0"/>
      <c r="NKP398" s="0"/>
      <c r="NKQ398" s="0"/>
      <c r="NKR398" s="0"/>
      <c r="NKS398" s="0"/>
      <c r="NKT398" s="0"/>
      <c r="NKU398" s="0"/>
      <c r="NKV398" s="0"/>
      <c r="NKW398" s="0"/>
      <c r="NKX398" s="0"/>
      <c r="NKY398" s="0"/>
      <c r="NKZ398" s="0"/>
      <c r="NLA398" s="0"/>
      <c r="NLB398" s="0"/>
      <c r="NLC398" s="0"/>
      <c r="NLD398" s="0"/>
      <c r="NLE398" s="0"/>
      <c r="NLF398" s="0"/>
      <c r="NLG398" s="0"/>
      <c r="NLH398" s="0"/>
      <c r="NLI398" s="0"/>
      <c r="NLJ398" s="0"/>
      <c r="NLK398" s="0"/>
      <c r="NLL398" s="0"/>
      <c r="NLM398" s="0"/>
      <c r="NLN398" s="0"/>
      <c r="NLO398" s="0"/>
      <c r="NLP398" s="0"/>
      <c r="NLQ398" s="0"/>
      <c r="NLR398" s="0"/>
      <c r="NLS398" s="0"/>
      <c r="NLT398" s="0"/>
      <c r="NLU398" s="0"/>
      <c r="NLV398" s="0"/>
      <c r="NLW398" s="0"/>
      <c r="NLX398" s="0"/>
      <c r="NLY398" s="0"/>
      <c r="NLZ398" s="0"/>
      <c r="NMA398" s="0"/>
      <c r="NMB398" s="0"/>
      <c r="NMC398" s="0"/>
      <c r="NMD398" s="0"/>
      <c r="NME398" s="0"/>
      <c r="NMF398" s="0"/>
      <c r="NMG398" s="0"/>
      <c r="NMH398" s="0"/>
      <c r="NMI398" s="0"/>
      <c r="NMJ398" s="0"/>
      <c r="NMK398" s="0"/>
      <c r="NML398" s="0"/>
      <c r="NMM398" s="0"/>
      <c r="NMN398" s="0"/>
      <c r="NMO398" s="0"/>
      <c r="NMP398" s="0"/>
      <c r="NMQ398" s="0"/>
      <c r="NMR398" s="0"/>
      <c r="NMS398" s="0"/>
      <c r="NMT398" s="0"/>
      <c r="NMU398" s="0"/>
      <c r="NMV398" s="0"/>
      <c r="NMW398" s="0"/>
      <c r="NMX398" s="0"/>
      <c r="NMY398" s="0"/>
      <c r="NMZ398" s="0"/>
      <c r="NNA398" s="0"/>
      <c r="NNB398" s="0"/>
      <c r="NNC398" s="0"/>
      <c r="NND398" s="0"/>
      <c r="NNE398" s="0"/>
      <c r="NNF398" s="0"/>
      <c r="NNG398" s="0"/>
      <c r="NNH398" s="0"/>
      <c r="NNI398" s="0"/>
      <c r="NNJ398" s="0"/>
      <c r="NNK398" s="0"/>
      <c r="NNL398" s="0"/>
      <c r="NNM398" s="0"/>
      <c r="NNN398" s="0"/>
      <c r="NNO398" s="0"/>
      <c r="NNP398" s="0"/>
      <c r="NNQ398" s="0"/>
      <c r="NNR398" s="0"/>
      <c r="NNS398" s="0"/>
      <c r="NNT398" s="0"/>
      <c r="NNU398" s="0"/>
      <c r="NNV398" s="0"/>
      <c r="NNW398" s="0"/>
      <c r="NNX398" s="0"/>
      <c r="NNY398" s="0"/>
      <c r="NNZ398" s="0"/>
      <c r="NOA398" s="0"/>
      <c r="NOB398" s="0"/>
      <c r="NOC398" s="0"/>
      <c r="NOD398" s="0"/>
      <c r="NOE398" s="0"/>
      <c r="NOF398" s="0"/>
      <c r="NOG398" s="0"/>
      <c r="NOH398" s="0"/>
      <c r="NOI398" s="0"/>
      <c r="NOJ398" s="0"/>
      <c r="NOK398" s="0"/>
      <c r="NOL398" s="0"/>
      <c r="NOM398" s="0"/>
      <c r="NON398" s="0"/>
      <c r="NOO398" s="0"/>
      <c r="NOP398" s="0"/>
      <c r="NOQ398" s="0"/>
      <c r="NOR398" s="0"/>
      <c r="NOS398" s="0"/>
      <c r="NOT398" s="0"/>
      <c r="NOU398" s="0"/>
      <c r="NOV398" s="0"/>
      <c r="NOW398" s="0"/>
      <c r="NOX398" s="0"/>
      <c r="NOY398" s="0"/>
      <c r="NOZ398" s="0"/>
      <c r="NPA398" s="0"/>
      <c r="NPB398" s="0"/>
      <c r="NPC398" s="0"/>
      <c r="NPD398" s="0"/>
      <c r="NPE398" s="0"/>
      <c r="NPF398" s="0"/>
      <c r="NPG398" s="0"/>
      <c r="NPH398" s="0"/>
      <c r="NPI398" s="0"/>
      <c r="NPJ398" s="0"/>
      <c r="NPK398" s="0"/>
      <c r="NPL398" s="0"/>
      <c r="NPM398" s="0"/>
      <c r="NPN398" s="0"/>
      <c r="NPO398" s="0"/>
      <c r="NPP398" s="0"/>
      <c r="NPQ398" s="0"/>
      <c r="NPR398" s="0"/>
      <c r="NPS398" s="0"/>
      <c r="NPT398" s="0"/>
      <c r="NPU398" s="0"/>
      <c r="NPV398" s="0"/>
      <c r="NPW398" s="0"/>
      <c r="NPX398" s="0"/>
      <c r="NPY398" s="0"/>
      <c r="NPZ398" s="0"/>
      <c r="NQA398" s="0"/>
      <c r="NQB398" s="0"/>
      <c r="NQC398" s="0"/>
      <c r="NQD398" s="0"/>
      <c r="NQE398" s="0"/>
      <c r="NQF398" s="0"/>
      <c r="NQG398" s="0"/>
      <c r="NQH398" s="0"/>
      <c r="NQI398" s="0"/>
      <c r="NQJ398" s="0"/>
      <c r="NQK398" s="0"/>
      <c r="NQL398" s="0"/>
      <c r="NQM398" s="0"/>
      <c r="NQN398" s="0"/>
      <c r="NQO398" s="0"/>
      <c r="NQP398" s="0"/>
      <c r="NQQ398" s="0"/>
      <c r="NQR398" s="0"/>
      <c r="NQS398" s="0"/>
      <c r="NQT398" s="0"/>
      <c r="NQU398" s="0"/>
      <c r="NQV398" s="0"/>
      <c r="NQW398" s="0"/>
      <c r="NQX398" s="0"/>
      <c r="NQY398" s="0"/>
      <c r="NQZ398" s="0"/>
      <c r="NRA398" s="0"/>
      <c r="NRB398" s="0"/>
      <c r="NRC398" s="0"/>
      <c r="NRD398" s="0"/>
      <c r="NRE398" s="0"/>
      <c r="NRF398" s="0"/>
      <c r="NRG398" s="0"/>
      <c r="NRH398" s="0"/>
      <c r="NRI398" s="0"/>
      <c r="NRJ398" s="0"/>
      <c r="NRK398" s="0"/>
      <c r="NRL398" s="0"/>
      <c r="NRM398" s="0"/>
      <c r="NRN398" s="0"/>
      <c r="NRO398" s="0"/>
      <c r="NRP398" s="0"/>
      <c r="NRQ398" s="0"/>
      <c r="NRR398" s="0"/>
      <c r="NRS398" s="0"/>
      <c r="NRT398" s="0"/>
      <c r="NRU398" s="0"/>
      <c r="NRV398" s="0"/>
      <c r="NRW398" s="0"/>
      <c r="NRX398" s="0"/>
      <c r="NRY398" s="0"/>
      <c r="NRZ398" s="0"/>
      <c r="NSA398" s="0"/>
      <c r="NSB398" s="0"/>
      <c r="NSC398" s="0"/>
      <c r="NSD398" s="0"/>
      <c r="NSE398" s="0"/>
      <c r="NSF398" s="0"/>
      <c r="NSG398" s="0"/>
      <c r="NSH398" s="0"/>
      <c r="NSI398" s="0"/>
      <c r="NSJ398" s="0"/>
      <c r="NSK398" s="0"/>
      <c r="NSL398" s="0"/>
      <c r="NSM398" s="0"/>
      <c r="NSN398" s="0"/>
      <c r="NSO398" s="0"/>
      <c r="NSP398" s="0"/>
      <c r="NSQ398" s="0"/>
      <c r="NSR398" s="0"/>
      <c r="NSS398" s="0"/>
      <c r="NST398" s="0"/>
      <c r="NSU398" s="0"/>
      <c r="NSV398" s="0"/>
      <c r="NSW398" s="0"/>
      <c r="NSX398" s="0"/>
      <c r="NSY398" s="0"/>
      <c r="NSZ398" s="0"/>
      <c r="NTA398" s="0"/>
      <c r="NTB398" s="0"/>
      <c r="NTC398" s="0"/>
      <c r="NTD398" s="0"/>
      <c r="NTE398" s="0"/>
      <c r="NTF398" s="0"/>
      <c r="NTG398" s="0"/>
      <c r="NTH398" s="0"/>
      <c r="NTI398" s="0"/>
      <c r="NTJ398" s="0"/>
      <c r="NTK398" s="0"/>
      <c r="NTL398" s="0"/>
      <c r="NTM398" s="0"/>
      <c r="NTN398" s="0"/>
      <c r="NTO398" s="0"/>
      <c r="NTP398" s="0"/>
      <c r="NTQ398" s="0"/>
      <c r="NTR398" s="0"/>
      <c r="NTS398" s="0"/>
      <c r="NTT398" s="0"/>
      <c r="NTU398" s="0"/>
      <c r="NTV398" s="0"/>
      <c r="NTW398" s="0"/>
      <c r="NTX398" s="0"/>
      <c r="NTY398" s="0"/>
      <c r="NTZ398" s="0"/>
      <c r="NUA398" s="0"/>
      <c r="NUB398" s="0"/>
      <c r="NUC398" s="0"/>
      <c r="NUD398" s="0"/>
      <c r="NUE398" s="0"/>
      <c r="NUF398" s="0"/>
      <c r="NUG398" s="0"/>
      <c r="NUH398" s="0"/>
      <c r="NUI398" s="0"/>
      <c r="NUJ398" s="0"/>
      <c r="NUK398" s="0"/>
      <c r="NUL398" s="0"/>
      <c r="NUM398" s="0"/>
      <c r="NUN398" s="0"/>
      <c r="NUO398" s="0"/>
      <c r="NUP398" s="0"/>
      <c r="NUQ398" s="0"/>
      <c r="NUR398" s="0"/>
      <c r="NUS398" s="0"/>
      <c r="NUT398" s="0"/>
      <c r="NUU398" s="0"/>
      <c r="NUV398" s="0"/>
      <c r="NUW398" s="0"/>
      <c r="NUX398" s="0"/>
      <c r="NUY398" s="0"/>
      <c r="NUZ398" s="0"/>
      <c r="NVA398" s="0"/>
      <c r="NVB398" s="0"/>
      <c r="NVC398" s="0"/>
      <c r="NVD398" s="0"/>
      <c r="NVE398" s="0"/>
      <c r="NVF398" s="0"/>
      <c r="NVG398" s="0"/>
      <c r="NVH398" s="0"/>
      <c r="NVI398" s="0"/>
      <c r="NVJ398" s="0"/>
      <c r="NVK398" s="0"/>
      <c r="NVL398" s="0"/>
      <c r="NVM398" s="0"/>
      <c r="NVN398" s="0"/>
      <c r="NVO398" s="0"/>
      <c r="NVP398" s="0"/>
      <c r="NVQ398" s="0"/>
      <c r="NVR398" s="0"/>
      <c r="NVS398" s="0"/>
      <c r="NVT398" s="0"/>
      <c r="NVU398" s="0"/>
      <c r="NVV398" s="0"/>
      <c r="NVW398" s="0"/>
      <c r="NVX398" s="0"/>
      <c r="NVY398" s="0"/>
      <c r="NVZ398" s="0"/>
      <c r="NWA398" s="0"/>
      <c r="NWB398" s="0"/>
      <c r="NWC398" s="0"/>
      <c r="NWD398" s="0"/>
      <c r="NWE398" s="0"/>
      <c r="NWF398" s="0"/>
      <c r="NWG398" s="0"/>
      <c r="NWH398" s="0"/>
      <c r="NWI398" s="0"/>
      <c r="NWJ398" s="0"/>
      <c r="NWK398" s="0"/>
      <c r="NWL398" s="0"/>
      <c r="NWM398" s="0"/>
      <c r="NWN398" s="0"/>
      <c r="NWO398" s="0"/>
      <c r="NWP398" s="0"/>
      <c r="NWQ398" s="0"/>
      <c r="NWR398" s="0"/>
      <c r="NWS398" s="0"/>
      <c r="NWT398" s="0"/>
      <c r="NWU398" s="0"/>
      <c r="NWV398" s="0"/>
      <c r="NWW398" s="0"/>
      <c r="NWX398" s="0"/>
      <c r="NWY398" s="0"/>
      <c r="NWZ398" s="0"/>
      <c r="NXA398" s="0"/>
      <c r="NXB398" s="0"/>
      <c r="NXC398" s="0"/>
      <c r="NXD398" s="0"/>
      <c r="NXE398" s="0"/>
      <c r="NXF398" s="0"/>
      <c r="NXG398" s="0"/>
      <c r="NXH398" s="0"/>
      <c r="NXI398" s="0"/>
      <c r="NXJ398" s="0"/>
      <c r="NXK398" s="0"/>
      <c r="NXL398" s="0"/>
      <c r="NXM398" s="0"/>
      <c r="NXN398" s="0"/>
      <c r="NXO398" s="0"/>
      <c r="NXP398" s="0"/>
      <c r="NXQ398" s="0"/>
      <c r="NXR398" s="0"/>
      <c r="NXS398" s="0"/>
      <c r="NXT398" s="0"/>
      <c r="NXU398" s="0"/>
      <c r="NXV398" s="0"/>
      <c r="NXW398" s="0"/>
      <c r="NXX398" s="0"/>
      <c r="NXY398" s="0"/>
      <c r="NXZ398" s="0"/>
      <c r="NYA398" s="0"/>
      <c r="NYB398" s="0"/>
      <c r="NYC398" s="0"/>
      <c r="NYD398" s="0"/>
      <c r="NYE398" s="0"/>
      <c r="NYF398" s="0"/>
      <c r="NYG398" s="0"/>
      <c r="NYH398" s="0"/>
      <c r="NYI398" s="0"/>
      <c r="NYJ398" s="0"/>
      <c r="NYK398" s="0"/>
      <c r="NYL398" s="0"/>
      <c r="NYM398" s="0"/>
      <c r="NYN398" s="0"/>
      <c r="NYO398" s="0"/>
      <c r="NYP398" s="0"/>
      <c r="NYQ398" s="0"/>
      <c r="NYR398" s="0"/>
      <c r="NYS398" s="0"/>
      <c r="NYT398" s="0"/>
      <c r="NYU398" s="0"/>
      <c r="NYV398" s="0"/>
      <c r="NYW398" s="0"/>
      <c r="NYX398" s="0"/>
      <c r="NYY398" s="0"/>
      <c r="NYZ398" s="0"/>
      <c r="NZA398" s="0"/>
      <c r="NZB398" s="0"/>
      <c r="NZC398" s="0"/>
      <c r="NZD398" s="0"/>
      <c r="NZE398" s="0"/>
      <c r="NZF398" s="0"/>
      <c r="NZG398" s="0"/>
      <c r="NZH398" s="0"/>
      <c r="NZI398" s="0"/>
      <c r="NZJ398" s="0"/>
      <c r="NZK398" s="0"/>
      <c r="NZL398" s="0"/>
      <c r="NZM398" s="0"/>
      <c r="NZN398" s="0"/>
      <c r="NZO398" s="0"/>
      <c r="NZP398" s="0"/>
      <c r="NZQ398" s="0"/>
      <c r="NZR398" s="0"/>
      <c r="NZS398" s="0"/>
      <c r="NZT398" s="0"/>
      <c r="NZU398" s="0"/>
      <c r="NZV398" s="0"/>
      <c r="NZW398" s="0"/>
      <c r="NZX398" s="0"/>
      <c r="NZY398" s="0"/>
      <c r="NZZ398" s="0"/>
      <c r="OAA398" s="0"/>
      <c r="OAB398" s="0"/>
      <c r="OAC398" s="0"/>
      <c r="OAD398" s="0"/>
      <c r="OAE398" s="0"/>
      <c r="OAF398" s="0"/>
      <c r="OAG398" s="0"/>
      <c r="OAH398" s="0"/>
      <c r="OAI398" s="0"/>
      <c r="OAJ398" s="0"/>
      <c r="OAK398" s="0"/>
      <c r="OAL398" s="0"/>
      <c r="OAM398" s="0"/>
      <c r="OAN398" s="0"/>
      <c r="OAO398" s="0"/>
      <c r="OAP398" s="0"/>
      <c r="OAQ398" s="0"/>
      <c r="OAR398" s="0"/>
      <c r="OAS398" s="0"/>
      <c r="OAT398" s="0"/>
      <c r="OAU398" s="0"/>
      <c r="OAV398" s="0"/>
      <c r="OAW398" s="0"/>
      <c r="OAX398" s="0"/>
      <c r="OAY398" s="0"/>
      <c r="OAZ398" s="0"/>
      <c r="OBA398" s="0"/>
      <c r="OBB398" s="0"/>
      <c r="OBC398" s="0"/>
      <c r="OBD398" s="0"/>
      <c r="OBE398" s="0"/>
      <c r="OBF398" s="0"/>
      <c r="OBG398" s="0"/>
      <c r="OBH398" s="0"/>
      <c r="OBI398" s="0"/>
      <c r="OBJ398" s="0"/>
      <c r="OBK398" s="0"/>
      <c r="OBL398" s="0"/>
      <c r="OBM398" s="0"/>
      <c r="OBN398" s="0"/>
      <c r="OBO398" s="0"/>
      <c r="OBP398" s="0"/>
      <c r="OBQ398" s="0"/>
      <c r="OBR398" s="0"/>
      <c r="OBS398" s="0"/>
      <c r="OBT398" s="0"/>
      <c r="OBU398" s="0"/>
      <c r="OBV398" s="0"/>
      <c r="OBW398" s="0"/>
      <c r="OBX398" s="0"/>
      <c r="OBY398" s="0"/>
      <c r="OBZ398" s="0"/>
      <c r="OCA398" s="0"/>
      <c r="OCB398" s="0"/>
      <c r="OCC398" s="0"/>
      <c r="OCD398" s="0"/>
      <c r="OCE398" s="0"/>
      <c r="OCF398" s="0"/>
      <c r="OCG398" s="0"/>
      <c r="OCH398" s="0"/>
      <c r="OCI398" s="0"/>
      <c r="OCJ398" s="0"/>
      <c r="OCK398" s="0"/>
      <c r="OCL398" s="0"/>
      <c r="OCM398" s="0"/>
      <c r="OCN398" s="0"/>
      <c r="OCO398" s="0"/>
      <c r="OCP398" s="0"/>
      <c r="OCQ398" s="0"/>
      <c r="OCR398" s="0"/>
      <c r="OCS398" s="0"/>
      <c r="OCT398" s="0"/>
      <c r="OCU398" s="0"/>
      <c r="OCV398" s="0"/>
      <c r="OCW398" s="0"/>
      <c r="OCX398" s="0"/>
      <c r="OCY398" s="0"/>
      <c r="OCZ398" s="0"/>
      <c r="ODA398" s="0"/>
      <c r="ODB398" s="0"/>
      <c r="ODC398" s="0"/>
      <c r="ODD398" s="0"/>
      <c r="ODE398" s="0"/>
      <c r="ODF398" s="0"/>
      <c r="ODG398" s="0"/>
      <c r="ODH398" s="0"/>
      <c r="ODI398" s="0"/>
      <c r="ODJ398" s="0"/>
      <c r="ODK398" s="0"/>
      <c r="ODL398" s="0"/>
      <c r="ODM398" s="0"/>
      <c r="ODN398" s="0"/>
      <c r="ODO398" s="0"/>
      <c r="ODP398" s="0"/>
      <c r="ODQ398" s="0"/>
      <c r="ODR398" s="0"/>
      <c r="ODS398" s="0"/>
      <c r="ODT398" s="0"/>
      <c r="ODU398" s="0"/>
      <c r="ODV398" s="0"/>
      <c r="ODW398" s="0"/>
      <c r="ODX398" s="0"/>
      <c r="ODY398" s="0"/>
      <c r="ODZ398" s="0"/>
      <c r="OEA398" s="0"/>
      <c r="OEB398" s="0"/>
      <c r="OEC398" s="0"/>
      <c r="OED398" s="0"/>
      <c r="OEE398" s="0"/>
      <c r="OEF398" s="0"/>
      <c r="OEG398" s="0"/>
      <c r="OEH398" s="0"/>
      <c r="OEI398" s="0"/>
      <c r="OEJ398" s="0"/>
      <c r="OEK398" s="0"/>
      <c r="OEL398" s="0"/>
      <c r="OEM398" s="0"/>
      <c r="OEN398" s="0"/>
      <c r="OEO398" s="0"/>
      <c r="OEP398" s="0"/>
      <c r="OEQ398" s="0"/>
      <c r="OER398" s="0"/>
      <c r="OES398" s="0"/>
      <c r="OET398" s="0"/>
      <c r="OEU398" s="0"/>
      <c r="OEV398" s="0"/>
      <c r="OEW398" s="0"/>
      <c r="OEX398" s="0"/>
      <c r="OEY398" s="0"/>
      <c r="OEZ398" s="0"/>
      <c r="OFA398" s="0"/>
      <c r="OFB398" s="0"/>
      <c r="OFC398" s="0"/>
      <c r="OFD398" s="0"/>
      <c r="OFE398" s="0"/>
      <c r="OFF398" s="0"/>
      <c r="OFG398" s="0"/>
      <c r="OFH398" s="0"/>
      <c r="OFI398" s="0"/>
      <c r="OFJ398" s="0"/>
      <c r="OFK398" s="0"/>
      <c r="OFL398" s="0"/>
      <c r="OFM398" s="0"/>
      <c r="OFN398" s="0"/>
      <c r="OFO398" s="0"/>
      <c r="OFP398" s="0"/>
      <c r="OFQ398" s="0"/>
      <c r="OFR398" s="0"/>
      <c r="OFS398" s="0"/>
      <c r="OFT398" s="0"/>
      <c r="OFU398" s="0"/>
      <c r="OFV398" s="0"/>
      <c r="OFW398" s="0"/>
      <c r="OFX398" s="0"/>
      <c r="OFY398" s="0"/>
      <c r="OFZ398" s="0"/>
      <c r="OGA398" s="0"/>
      <c r="OGB398" s="0"/>
      <c r="OGC398" s="0"/>
      <c r="OGD398" s="0"/>
      <c r="OGE398" s="0"/>
      <c r="OGF398" s="0"/>
      <c r="OGG398" s="0"/>
      <c r="OGH398" s="0"/>
      <c r="OGI398" s="0"/>
      <c r="OGJ398" s="0"/>
      <c r="OGK398" s="0"/>
      <c r="OGL398" s="0"/>
      <c r="OGM398" s="0"/>
      <c r="OGN398" s="0"/>
      <c r="OGO398" s="0"/>
      <c r="OGP398" s="0"/>
      <c r="OGQ398" s="0"/>
      <c r="OGR398" s="0"/>
      <c r="OGS398" s="0"/>
      <c r="OGT398" s="0"/>
      <c r="OGU398" s="0"/>
      <c r="OGV398" s="0"/>
      <c r="OGW398" s="0"/>
      <c r="OGX398" s="0"/>
      <c r="OGY398" s="0"/>
      <c r="OGZ398" s="0"/>
      <c r="OHA398" s="0"/>
      <c r="OHB398" s="0"/>
      <c r="OHC398" s="0"/>
      <c r="OHD398" s="0"/>
      <c r="OHE398" s="0"/>
      <c r="OHF398" s="0"/>
      <c r="OHG398" s="0"/>
      <c r="OHH398" s="0"/>
      <c r="OHI398" s="0"/>
      <c r="OHJ398" s="0"/>
      <c r="OHK398" s="0"/>
      <c r="OHL398" s="0"/>
      <c r="OHM398" s="0"/>
      <c r="OHN398" s="0"/>
      <c r="OHO398" s="0"/>
      <c r="OHP398" s="0"/>
      <c r="OHQ398" s="0"/>
      <c r="OHR398" s="0"/>
      <c r="OHS398" s="0"/>
      <c r="OHT398" s="0"/>
      <c r="OHU398" s="0"/>
      <c r="OHV398" s="0"/>
      <c r="OHW398" s="0"/>
      <c r="OHX398" s="0"/>
      <c r="OHY398" s="0"/>
      <c r="OHZ398" s="0"/>
      <c r="OIA398" s="0"/>
      <c r="OIB398" s="0"/>
      <c r="OIC398" s="0"/>
      <c r="OID398" s="0"/>
      <c r="OIE398" s="0"/>
      <c r="OIF398" s="0"/>
      <c r="OIG398" s="0"/>
      <c r="OIH398" s="0"/>
      <c r="OII398" s="0"/>
      <c r="OIJ398" s="0"/>
      <c r="OIK398" s="0"/>
      <c r="OIL398" s="0"/>
      <c r="OIM398" s="0"/>
      <c r="OIN398" s="0"/>
      <c r="OIO398" s="0"/>
      <c r="OIP398" s="0"/>
      <c r="OIQ398" s="0"/>
      <c r="OIR398" s="0"/>
      <c r="OIS398" s="0"/>
      <c r="OIT398" s="0"/>
      <c r="OIU398" s="0"/>
      <c r="OIV398" s="0"/>
      <c r="OIW398" s="0"/>
      <c r="OIX398" s="0"/>
      <c r="OIY398" s="0"/>
      <c r="OIZ398" s="0"/>
      <c r="OJA398" s="0"/>
      <c r="OJB398" s="0"/>
      <c r="OJC398" s="0"/>
      <c r="OJD398" s="0"/>
      <c r="OJE398" s="0"/>
      <c r="OJF398" s="0"/>
      <c r="OJG398" s="0"/>
      <c r="OJH398" s="0"/>
      <c r="OJI398" s="0"/>
      <c r="OJJ398" s="0"/>
      <c r="OJK398" s="0"/>
      <c r="OJL398" s="0"/>
      <c r="OJM398" s="0"/>
      <c r="OJN398" s="0"/>
      <c r="OJO398" s="0"/>
      <c r="OJP398" s="0"/>
      <c r="OJQ398" s="0"/>
      <c r="OJR398" s="0"/>
      <c r="OJS398" s="0"/>
      <c r="OJT398" s="0"/>
      <c r="OJU398" s="0"/>
      <c r="OJV398" s="0"/>
      <c r="OJW398" s="0"/>
      <c r="OJX398" s="0"/>
      <c r="OJY398" s="0"/>
      <c r="OJZ398" s="0"/>
      <c r="OKA398" s="0"/>
      <c r="OKB398" s="0"/>
      <c r="OKC398" s="0"/>
      <c r="OKD398" s="0"/>
      <c r="OKE398" s="0"/>
      <c r="OKF398" s="0"/>
      <c r="OKG398" s="0"/>
      <c r="OKH398" s="0"/>
      <c r="OKI398" s="0"/>
      <c r="OKJ398" s="0"/>
      <c r="OKK398" s="0"/>
      <c r="OKL398" s="0"/>
      <c r="OKM398" s="0"/>
      <c r="OKN398" s="0"/>
      <c r="OKO398" s="0"/>
      <c r="OKP398" s="0"/>
      <c r="OKQ398" s="0"/>
      <c r="OKR398" s="0"/>
      <c r="OKS398" s="0"/>
      <c r="OKT398" s="0"/>
      <c r="OKU398" s="0"/>
      <c r="OKV398" s="0"/>
      <c r="OKW398" s="0"/>
      <c r="OKX398" s="0"/>
      <c r="OKY398" s="0"/>
      <c r="OKZ398" s="0"/>
      <c r="OLA398" s="0"/>
      <c r="OLB398" s="0"/>
      <c r="OLC398" s="0"/>
      <c r="OLD398" s="0"/>
      <c r="OLE398" s="0"/>
      <c r="OLF398" s="0"/>
      <c r="OLG398" s="0"/>
      <c r="OLH398" s="0"/>
      <c r="OLI398" s="0"/>
      <c r="OLJ398" s="0"/>
      <c r="OLK398" s="0"/>
      <c r="OLL398" s="0"/>
      <c r="OLM398" s="0"/>
      <c r="OLN398" s="0"/>
      <c r="OLO398" s="0"/>
      <c r="OLP398" s="0"/>
      <c r="OLQ398" s="0"/>
      <c r="OLR398" s="0"/>
      <c r="OLS398" s="0"/>
      <c r="OLT398" s="0"/>
      <c r="OLU398" s="0"/>
      <c r="OLV398" s="0"/>
      <c r="OLW398" s="0"/>
      <c r="OLX398" s="0"/>
      <c r="OLY398" s="0"/>
      <c r="OLZ398" s="0"/>
      <c r="OMA398" s="0"/>
      <c r="OMB398" s="0"/>
      <c r="OMC398" s="0"/>
      <c r="OMD398" s="0"/>
      <c r="OME398" s="0"/>
      <c r="OMF398" s="0"/>
      <c r="OMG398" s="0"/>
      <c r="OMH398" s="0"/>
      <c r="OMI398" s="0"/>
      <c r="OMJ398" s="0"/>
      <c r="OMK398" s="0"/>
      <c r="OML398" s="0"/>
      <c r="OMM398" s="0"/>
      <c r="OMN398" s="0"/>
      <c r="OMO398" s="0"/>
      <c r="OMP398" s="0"/>
      <c r="OMQ398" s="0"/>
      <c r="OMR398" s="0"/>
      <c r="OMS398" s="0"/>
      <c r="OMT398" s="0"/>
      <c r="OMU398" s="0"/>
      <c r="OMV398" s="0"/>
      <c r="OMW398" s="0"/>
      <c r="OMX398" s="0"/>
      <c r="OMY398" s="0"/>
      <c r="OMZ398" s="0"/>
      <c r="ONA398" s="0"/>
      <c r="ONB398" s="0"/>
      <c r="ONC398" s="0"/>
      <c r="OND398" s="0"/>
      <c r="ONE398" s="0"/>
      <c r="ONF398" s="0"/>
      <c r="ONG398" s="0"/>
      <c r="ONH398" s="0"/>
      <c r="ONI398" s="0"/>
      <c r="ONJ398" s="0"/>
      <c r="ONK398" s="0"/>
      <c r="ONL398" s="0"/>
      <c r="ONM398" s="0"/>
      <c r="ONN398" s="0"/>
      <c r="ONO398" s="0"/>
      <c r="ONP398" s="0"/>
      <c r="ONQ398" s="0"/>
      <c r="ONR398" s="0"/>
      <c r="ONS398" s="0"/>
      <c r="ONT398" s="0"/>
      <c r="ONU398" s="0"/>
      <c r="ONV398" s="0"/>
      <c r="ONW398" s="0"/>
      <c r="ONX398" s="0"/>
      <c r="ONY398" s="0"/>
      <c r="ONZ398" s="0"/>
      <c r="OOA398" s="0"/>
      <c r="OOB398" s="0"/>
      <c r="OOC398" s="0"/>
      <c r="OOD398" s="0"/>
      <c r="OOE398" s="0"/>
      <c r="OOF398" s="0"/>
      <c r="OOG398" s="0"/>
      <c r="OOH398" s="0"/>
      <c r="OOI398" s="0"/>
      <c r="OOJ398" s="0"/>
      <c r="OOK398" s="0"/>
      <c r="OOL398" s="0"/>
      <c r="OOM398" s="0"/>
      <c r="OON398" s="0"/>
      <c r="OOO398" s="0"/>
      <c r="OOP398" s="0"/>
      <c r="OOQ398" s="0"/>
      <c r="OOR398" s="0"/>
      <c r="OOS398" s="0"/>
      <c r="OOT398" s="0"/>
      <c r="OOU398" s="0"/>
      <c r="OOV398" s="0"/>
      <c r="OOW398" s="0"/>
      <c r="OOX398" s="0"/>
      <c r="OOY398" s="0"/>
      <c r="OOZ398" s="0"/>
      <c r="OPA398" s="0"/>
      <c r="OPB398" s="0"/>
      <c r="OPC398" s="0"/>
      <c r="OPD398" s="0"/>
      <c r="OPE398" s="0"/>
      <c r="OPF398" s="0"/>
      <c r="OPG398" s="0"/>
      <c r="OPH398" s="0"/>
      <c r="OPI398" s="0"/>
      <c r="OPJ398" s="0"/>
      <c r="OPK398" s="0"/>
      <c r="OPL398" s="0"/>
      <c r="OPM398" s="0"/>
      <c r="OPN398" s="0"/>
      <c r="OPO398" s="0"/>
      <c r="OPP398" s="0"/>
      <c r="OPQ398" s="0"/>
      <c r="OPR398" s="0"/>
      <c r="OPS398" s="0"/>
      <c r="OPT398" s="0"/>
      <c r="OPU398" s="0"/>
      <c r="OPV398" s="0"/>
      <c r="OPW398" s="0"/>
      <c r="OPX398" s="0"/>
      <c r="OPY398" s="0"/>
      <c r="OPZ398" s="0"/>
      <c r="OQA398" s="0"/>
      <c r="OQB398" s="0"/>
      <c r="OQC398" s="0"/>
      <c r="OQD398" s="0"/>
      <c r="OQE398" s="0"/>
      <c r="OQF398" s="0"/>
      <c r="OQG398" s="0"/>
      <c r="OQH398" s="0"/>
      <c r="OQI398" s="0"/>
      <c r="OQJ398" s="0"/>
      <c r="OQK398" s="0"/>
      <c r="OQL398" s="0"/>
      <c r="OQM398" s="0"/>
      <c r="OQN398" s="0"/>
      <c r="OQO398" s="0"/>
      <c r="OQP398" s="0"/>
      <c r="OQQ398" s="0"/>
      <c r="OQR398" s="0"/>
      <c r="OQS398" s="0"/>
      <c r="OQT398" s="0"/>
      <c r="OQU398" s="0"/>
      <c r="OQV398" s="0"/>
      <c r="OQW398" s="0"/>
      <c r="OQX398" s="0"/>
      <c r="OQY398" s="0"/>
      <c r="OQZ398" s="0"/>
      <c r="ORA398" s="0"/>
      <c r="ORB398" s="0"/>
      <c r="ORC398" s="0"/>
      <c r="ORD398" s="0"/>
      <c r="ORE398" s="0"/>
      <c r="ORF398" s="0"/>
      <c r="ORG398" s="0"/>
      <c r="ORH398" s="0"/>
      <c r="ORI398" s="0"/>
      <c r="ORJ398" s="0"/>
      <c r="ORK398" s="0"/>
      <c r="ORL398" s="0"/>
      <c r="ORM398" s="0"/>
      <c r="ORN398" s="0"/>
      <c r="ORO398" s="0"/>
      <c r="ORP398" s="0"/>
      <c r="ORQ398" s="0"/>
      <c r="ORR398" s="0"/>
      <c r="ORS398" s="0"/>
      <c r="ORT398" s="0"/>
      <c r="ORU398" s="0"/>
      <c r="ORV398" s="0"/>
      <c r="ORW398" s="0"/>
      <c r="ORX398" s="0"/>
      <c r="ORY398" s="0"/>
      <c r="ORZ398" s="0"/>
      <c r="OSA398" s="0"/>
      <c r="OSB398" s="0"/>
      <c r="OSC398" s="0"/>
      <c r="OSD398" s="0"/>
      <c r="OSE398" s="0"/>
      <c r="OSF398" s="0"/>
      <c r="OSG398" s="0"/>
      <c r="OSH398" s="0"/>
      <c r="OSI398" s="0"/>
      <c r="OSJ398" s="0"/>
      <c r="OSK398" s="0"/>
      <c r="OSL398" s="0"/>
      <c r="OSM398" s="0"/>
      <c r="OSN398" s="0"/>
      <c r="OSO398" s="0"/>
      <c r="OSP398" s="0"/>
      <c r="OSQ398" s="0"/>
      <c r="OSR398" s="0"/>
      <c r="OSS398" s="0"/>
      <c r="OST398" s="0"/>
      <c r="OSU398" s="0"/>
      <c r="OSV398" s="0"/>
      <c r="OSW398" s="0"/>
      <c r="OSX398" s="0"/>
      <c r="OSY398" s="0"/>
      <c r="OSZ398" s="0"/>
      <c r="OTA398" s="0"/>
      <c r="OTB398" s="0"/>
      <c r="OTC398" s="0"/>
      <c r="OTD398" s="0"/>
      <c r="OTE398" s="0"/>
      <c r="OTF398" s="0"/>
      <c r="OTG398" s="0"/>
      <c r="OTH398" s="0"/>
      <c r="OTI398" s="0"/>
      <c r="OTJ398" s="0"/>
      <c r="OTK398" s="0"/>
      <c r="OTL398" s="0"/>
      <c r="OTM398" s="0"/>
      <c r="OTN398" s="0"/>
      <c r="OTO398" s="0"/>
      <c r="OTP398" s="0"/>
      <c r="OTQ398" s="0"/>
      <c r="OTR398" s="0"/>
      <c r="OTS398" s="0"/>
      <c r="OTT398" s="0"/>
      <c r="OTU398" s="0"/>
      <c r="OTV398" s="0"/>
      <c r="OTW398" s="0"/>
      <c r="OTX398" s="0"/>
      <c r="OTY398" s="0"/>
      <c r="OTZ398" s="0"/>
      <c r="OUA398" s="0"/>
      <c r="OUB398" s="0"/>
      <c r="OUC398" s="0"/>
      <c r="OUD398" s="0"/>
      <c r="OUE398" s="0"/>
      <c r="OUF398" s="0"/>
      <c r="OUG398" s="0"/>
      <c r="OUH398" s="0"/>
      <c r="OUI398" s="0"/>
      <c r="OUJ398" s="0"/>
      <c r="OUK398" s="0"/>
      <c r="OUL398" s="0"/>
      <c r="OUM398" s="0"/>
      <c r="OUN398" s="0"/>
      <c r="OUO398" s="0"/>
      <c r="OUP398" s="0"/>
      <c r="OUQ398" s="0"/>
      <c r="OUR398" s="0"/>
      <c r="OUS398" s="0"/>
      <c r="OUT398" s="0"/>
      <c r="OUU398" s="0"/>
      <c r="OUV398" s="0"/>
      <c r="OUW398" s="0"/>
      <c r="OUX398" s="0"/>
      <c r="OUY398" s="0"/>
      <c r="OUZ398" s="0"/>
      <c r="OVA398" s="0"/>
      <c r="OVB398" s="0"/>
      <c r="OVC398" s="0"/>
      <c r="OVD398" s="0"/>
      <c r="OVE398" s="0"/>
      <c r="OVF398" s="0"/>
      <c r="OVG398" s="0"/>
      <c r="OVH398" s="0"/>
      <c r="OVI398" s="0"/>
      <c r="OVJ398" s="0"/>
      <c r="OVK398" s="0"/>
      <c r="OVL398" s="0"/>
      <c r="OVM398" s="0"/>
      <c r="OVN398" s="0"/>
      <c r="OVO398" s="0"/>
      <c r="OVP398" s="0"/>
      <c r="OVQ398" s="0"/>
      <c r="OVR398" s="0"/>
      <c r="OVS398" s="0"/>
      <c r="OVT398" s="0"/>
      <c r="OVU398" s="0"/>
      <c r="OVV398" s="0"/>
      <c r="OVW398" s="0"/>
      <c r="OVX398" s="0"/>
      <c r="OVY398" s="0"/>
      <c r="OVZ398" s="0"/>
      <c r="OWA398" s="0"/>
      <c r="OWB398" s="0"/>
      <c r="OWC398" s="0"/>
      <c r="OWD398" s="0"/>
      <c r="OWE398" s="0"/>
      <c r="OWF398" s="0"/>
      <c r="OWG398" s="0"/>
      <c r="OWH398" s="0"/>
      <c r="OWI398" s="0"/>
      <c r="OWJ398" s="0"/>
      <c r="OWK398" s="0"/>
      <c r="OWL398" s="0"/>
      <c r="OWM398" s="0"/>
      <c r="OWN398" s="0"/>
      <c r="OWO398" s="0"/>
      <c r="OWP398" s="0"/>
      <c r="OWQ398" s="0"/>
      <c r="OWR398" s="0"/>
      <c r="OWS398" s="0"/>
      <c r="OWT398" s="0"/>
      <c r="OWU398" s="0"/>
      <c r="OWV398" s="0"/>
      <c r="OWW398" s="0"/>
      <c r="OWX398" s="0"/>
      <c r="OWY398" s="0"/>
      <c r="OWZ398" s="0"/>
      <c r="OXA398" s="0"/>
      <c r="OXB398" s="0"/>
      <c r="OXC398" s="0"/>
      <c r="OXD398" s="0"/>
      <c r="OXE398" s="0"/>
      <c r="OXF398" s="0"/>
      <c r="OXG398" s="0"/>
      <c r="OXH398" s="0"/>
      <c r="OXI398" s="0"/>
      <c r="OXJ398" s="0"/>
      <c r="OXK398" s="0"/>
      <c r="OXL398" s="0"/>
      <c r="OXM398" s="0"/>
      <c r="OXN398" s="0"/>
      <c r="OXO398" s="0"/>
      <c r="OXP398" s="0"/>
      <c r="OXQ398" s="0"/>
      <c r="OXR398" s="0"/>
      <c r="OXS398" s="0"/>
      <c r="OXT398" s="0"/>
      <c r="OXU398" s="0"/>
      <c r="OXV398" s="0"/>
      <c r="OXW398" s="0"/>
      <c r="OXX398" s="0"/>
      <c r="OXY398" s="0"/>
      <c r="OXZ398" s="0"/>
      <c r="OYA398" s="0"/>
      <c r="OYB398" s="0"/>
      <c r="OYC398" s="0"/>
      <c r="OYD398" s="0"/>
      <c r="OYE398" s="0"/>
      <c r="OYF398" s="0"/>
      <c r="OYG398" s="0"/>
      <c r="OYH398" s="0"/>
      <c r="OYI398" s="0"/>
      <c r="OYJ398" s="0"/>
      <c r="OYK398" s="0"/>
      <c r="OYL398" s="0"/>
      <c r="OYM398" s="0"/>
      <c r="OYN398" s="0"/>
      <c r="OYO398" s="0"/>
      <c r="OYP398" s="0"/>
      <c r="OYQ398" s="0"/>
      <c r="OYR398" s="0"/>
      <c r="OYS398" s="0"/>
      <c r="OYT398" s="0"/>
      <c r="OYU398" s="0"/>
      <c r="OYV398" s="0"/>
      <c r="OYW398" s="0"/>
      <c r="OYX398" s="0"/>
      <c r="OYY398" s="0"/>
      <c r="OYZ398" s="0"/>
      <c r="OZA398" s="0"/>
      <c r="OZB398" s="0"/>
      <c r="OZC398" s="0"/>
      <c r="OZD398" s="0"/>
      <c r="OZE398" s="0"/>
      <c r="OZF398" s="0"/>
      <c r="OZG398" s="0"/>
      <c r="OZH398" s="0"/>
      <c r="OZI398" s="0"/>
      <c r="OZJ398" s="0"/>
      <c r="OZK398" s="0"/>
      <c r="OZL398" s="0"/>
      <c r="OZM398" s="0"/>
      <c r="OZN398" s="0"/>
      <c r="OZO398" s="0"/>
      <c r="OZP398" s="0"/>
      <c r="OZQ398" s="0"/>
      <c r="OZR398" s="0"/>
      <c r="OZS398" s="0"/>
      <c r="OZT398" s="0"/>
      <c r="OZU398" s="0"/>
      <c r="OZV398" s="0"/>
      <c r="OZW398" s="0"/>
      <c r="OZX398" s="0"/>
      <c r="OZY398" s="0"/>
      <c r="OZZ398" s="0"/>
      <c r="PAA398" s="0"/>
      <c r="PAB398" s="0"/>
      <c r="PAC398" s="0"/>
      <c r="PAD398" s="0"/>
      <c r="PAE398" s="0"/>
      <c r="PAF398" s="0"/>
      <c r="PAG398" s="0"/>
      <c r="PAH398" s="0"/>
      <c r="PAI398" s="0"/>
      <c r="PAJ398" s="0"/>
      <c r="PAK398" s="0"/>
      <c r="PAL398" s="0"/>
      <c r="PAM398" s="0"/>
      <c r="PAN398" s="0"/>
      <c r="PAO398" s="0"/>
      <c r="PAP398" s="0"/>
      <c r="PAQ398" s="0"/>
      <c r="PAR398" s="0"/>
      <c r="PAS398" s="0"/>
      <c r="PAT398" s="0"/>
      <c r="PAU398" s="0"/>
      <c r="PAV398" s="0"/>
      <c r="PAW398" s="0"/>
      <c r="PAX398" s="0"/>
      <c r="PAY398" s="0"/>
      <c r="PAZ398" s="0"/>
      <c r="PBA398" s="0"/>
      <c r="PBB398" s="0"/>
      <c r="PBC398" s="0"/>
      <c r="PBD398" s="0"/>
      <c r="PBE398" s="0"/>
      <c r="PBF398" s="0"/>
      <c r="PBG398" s="0"/>
      <c r="PBH398" s="0"/>
      <c r="PBI398" s="0"/>
      <c r="PBJ398" s="0"/>
      <c r="PBK398" s="0"/>
      <c r="PBL398" s="0"/>
      <c r="PBM398" s="0"/>
      <c r="PBN398" s="0"/>
      <c r="PBO398" s="0"/>
      <c r="PBP398" s="0"/>
      <c r="PBQ398" s="0"/>
      <c r="PBR398" s="0"/>
      <c r="PBS398" s="0"/>
      <c r="PBT398" s="0"/>
      <c r="PBU398" s="0"/>
      <c r="PBV398" s="0"/>
      <c r="PBW398" s="0"/>
      <c r="PBX398" s="0"/>
      <c r="PBY398" s="0"/>
      <c r="PBZ398" s="0"/>
      <c r="PCA398" s="0"/>
      <c r="PCB398" s="0"/>
      <c r="PCC398" s="0"/>
      <c r="PCD398" s="0"/>
      <c r="PCE398" s="0"/>
      <c r="PCF398" s="0"/>
      <c r="PCG398" s="0"/>
      <c r="PCH398" s="0"/>
      <c r="PCI398" s="0"/>
      <c r="PCJ398" s="0"/>
      <c r="PCK398" s="0"/>
      <c r="PCL398" s="0"/>
      <c r="PCM398" s="0"/>
      <c r="PCN398" s="0"/>
      <c r="PCO398" s="0"/>
      <c r="PCP398" s="0"/>
      <c r="PCQ398" s="0"/>
      <c r="PCR398" s="0"/>
      <c r="PCS398" s="0"/>
      <c r="PCT398" s="0"/>
      <c r="PCU398" s="0"/>
      <c r="PCV398" s="0"/>
      <c r="PCW398" s="0"/>
      <c r="PCX398" s="0"/>
      <c r="PCY398" s="0"/>
      <c r="PCZ398" s="0"/>
      <c r="PDA398" s="0"/>
      <c r="PDB398" s="0"/>
      <c r="PDC398" s="0"/>
      <c r="PDD398" s="0"/>
      <c r="PDE398" s="0"/>
      <c r="PDF398" s="0"/>
      <c r="PDG398" s="0"/>
      <c r="PDH398" s="0"/>
      <c r="PDI398" s="0"/>
      <c r="PDJ398" s="0"/>
      <c r="PDK398" s="0"/>
      <c r="PDL398" s="0"/>
      <c r="PDM398" s="0"/>
      <c r="PDN398" s="0"/>
      <c r="PDO398" s="0"/>
      <c r="PDP398" s="0"/>
      <c r="PDQ398" s="0"/>
      <c r="PDR398" s="0"/>
      <c r="PDS398" s="0"/>
      <c r="PDT398" s="0"/>
      <c r="PDU398" s="0"/>
      <c r="PDV398" s="0"/>
      <c r="PDW398" s="0"/>
      <c r="PDX398" s="0"/>
      <c r="PDY398" s="0"/>
      <c r="PDZ398" s="0"/>
      <c r="PEA398" s="0"/>
      <c r="PEB398" s="0"/>
      <c r="PEC398" s="0"/>
      <c r="PED398" s="0"/>
      <c r="PEE398" s="0"/>
      <c r="PEF398" s="0"/>
      <c r="PEG398" s="0"/>
      <c r="PEH398" s="0"/>
      <c r="PEI398" s="0"/>
      <c r="PEJ398" s="0"/>
      <c r="PEK398" s="0"/>
      <c r="PEL398" s="0"/>
      <c r="PEM398" s="0"/>
      <c r="PEN398" s="0"/>
      <c r="PEO398" s="0"/>
      <c r="PEP398" s="0"/>
      <c r="PEQ398" s="0"/>
      <c r="PER398" s="0"/>
      <c r="PES398" s="0"/>
      <c r="PET398" s="0"/>
      <c r="PEU398" s="0"/>
      <c r="PEV398" s="0"/>
      <c r="PEW398" s="0"/>
      <c r="PEX398" s="0"/>
      <c r="PEY398" s="0"/>
      <c r="PEZ398" s="0"/>
      <c r="PFA398" s="0"/>
      <c r="PFB398" s="0"/>
      <c r="PFC398" s="0"/>
      <c r="PFD398" s="0"/>
      <c r="PFE398" s="0"/>
      <c r="PFF398" s="0"/>
      <c r="PFG398" s="0"/>
      <c r="PFH398" s="0"/>
      <c r="PFI398" s="0"/>
      <c r="PFJ398" s="0"/>
      <c r="PFK398" s="0"/>
      <c r="PFL398" s="0"/>
      <c r="PFM398" s="0"/>
      <c r="PFN398" s="0"/>
      <c r="PFO398" s="0"/>
      <c r="PFP398" s="0"/>
      <c r="PFQ398" s="0"/>
      <c r="PFR398" s="0"/>
      <c r="PFS398" s="0"/>
      <c r="PFT398" s="0"/>
      <c r="PFU398" s="0"/>
      <c r="PFV398" s="0"/>
      <c r="PFW398" s="0"/>
      <c r="PFX398" s="0"/>
      <c r="PFY398" s="0"/>
      <c r="PFZ398" s="0"/>
      <c r="PGA398" s="0"/>
      <c r="PGB398" s="0"/>
      <c r="PGC398" s="0"/>
      <c r="PGD398" s="0"/>
      <c r="PGE398" s="0"/>
      <c r="PGF398" s="0"/>
      <c r="PGG398" s="0"/>
      <c r="PGH398" s="0"/>
      <c r="PGI398" s="0"/>
      <c r="PGJ398" s="0"/>
      <c r="PGK398" s="0"/>
      <c r="PGL398" s="0"/>
      <c r="PGM398" s="0"/>
      <c r="PGN398" s="0"/>
      <c r="PGO398" s="0"/>
      <c r="PGP398" s="0"/>
      <c r="PGQ398" s="0"/>
      <c r="PGR398" s="0"/>
      <c r="PGS398" s="0"/>
      <c r="PGT398" s="0"/>
      <c r="PGU398" s="0"/>
      <c r="PGV398" s="0"/>
      <c r="PGW398" s="0"/>
      <c r="PGX398" s="0"/>
      <c r="PGY398" s="0"/>
      <c r="PGZ398" s="0"/>
      <c r="PHA398" s="0"/>
      <c r="PHB398" s="0"/>
      <c r="PHC398" s="0"/>
      <c r="PHD398" s="0"/>
      <c r="PHE398" s="0"/>
      <c r="PHF398" s="0"/>
      <c r="PHG398" s="0"/>
      <c r="PHH398" s="0"/>
      <c r="PHI398" s="0"/>
      <c r="PHJ398" s="0"/>
      <c r="PHK398" s="0"/>
      <c r="PHL398" s="0"/>
      <c r="PHM398" s="0"/>
      <c r="PHN398" s="0"/>
      <c r="PHO398" s="0"/>
      <c r="PHP398" s="0"/>
      <c r="PHQ398" s="0"/>
      <c r="PHR398" s="0"/>
      <c r="PHS398" s="0"/>
      <c r="PHT398" s="0"/>
      <c r="PHU398" s="0"/>
      <c r="PHV398" s="0"/>
      <c r="PHW398" s="0"/>
      <c r="PHX398" s="0"/>
      <c r="PHY398" s="0"/>
      <c r="PHZ398" s="0"/>
      <c r="PIA398" s="0"/>
      <c r="PIB398" s="0"/>
      <c r="PIC398" s="0"/>
      <c r="PID398" s="0"/>
      <c r="PIE398" s="0"/>
      <c r="PIF398" s="0"/>
      <c r="PIG398" s="0"/>
      <c r="PIH398" s="0"/>
      <c r="PII398" s="0"/>
      <c r="PIJ398" s="0"/>
      <c r="PIK398" s="0"/>
      <c r="PIL398" s="0"/>
      <c r="PIM398" s="0"/>
      <c r="PIN398" s="0"/>
      <c r="PIO398" s="0"/>
      <c r="PIP398" s="0"/>
      <c r="PIQ398" s="0"/>
      <c r="PIR398" s="0"/>
      <c r="PIS398" s="0"/>
      <c r="PIT398" s="0"/>
      <c r="PIU398" s="0"/>
      <c r="PIV398" s="0"/>
      <c r="PIW398" s="0"/>
      <c r="PIX398" s="0"/>
      <c r="PIY398" s="0"/>
      <c r="PIZ398" s="0"/>
      <c r="PJA398" s="0"/>
      <c r="PJB398" s="0"/>
      <c r="PJC398" s="0"/>
      <c r="PJD398" s="0"/>
      <c r="PJE398" s="0"/>
      <c r="PJF398" s="0"/>
      <c r="PJG398" s="0"/>
      <c r="PJH398" s="0"/>
      <c r="PJI398" s="0"/>
      <c r="PJJ398" s="0"/>
      <c r="PJK398" s="0"/>
      <c r="PJL398" s="0"/>
      <c r="PJM398" s="0"/>
      <c r="PJN398" s="0"/>
      <c r="PJO398" s="0"/>
      <c r="PJP398" s="0"/>
      <c r="PJQ398" s="0"/>
      <c r="PJR398" s="0"/>
      <c r="PJS398" s="0"/>
      <c r="PJT398" s="0"/>
      <c r="PJU398" s="0"/>
      <c r="PJV398" s="0"/>
      <c r="PJW398" s="0"/>
      <c r="PJX398" s="0"/>
      <c r="PJY398" s="0"/>
      <c r="PJZ398" s="0"/>
      <c r="PKA398" s="0"/>
      <c r="PKB398" s="0"/>
      <c r="PKC398" s="0"/>
      <c r="PKD398" s="0"/>
      <c r="PKE398" s="0"/>
      <c r="PKF398" s="0"/>
      <c r="PKG398" s="0"/>
      <c r="PKH398" s="0"/>
      <c r="PKI398" s="0"/>
      <c r="PKJ398" s="0"/>
      <c r="PKK398" s="0"/>
      <c r="PKL398" s="0"/>
      <c r="PKM398" s="0"/>
      <c r="PKN398" s="0"/>
      <c r="PKO398" s="0"/>
      <c r="PKP398" s="0"/>
      <c r="PKQ398" s="0"/>
      <c r="PKR398" s="0"/>
      <c r="PKS398" s="0"/>
      <c r="PKT398" s="0"/>
      <c r="PKU398" s="0"/>
      <c r="PKV398" s="0"/>
      <c r="PKW398" s="0"/>
      <c r="PKX398" s="0"/>
      <c r="PKY398" s="0"/>
      <c r="PKZ398" s="0"/>
      <c r="PLA398" s="0"/>
      <c r="PLB398" s="0"/>
      <c r="PLC398" s="0"/>
      <c r="PLD398" s="0"/>
      <c r="PLE398" s="0"/>
      <c r="PLF398" s="0"/>
      <c r="PLG398" s="0"/>
      <c r="PLH398" s="0"/>
      <c r="PLI398" s="0"/>
      <c r="PLJ398" s="0"/>
      <c r="PLK398" s="0"/>
      <c r="PLL398" s="0"/>
      <c r="PLM398" s="0"/>
      <c r="PLN398" s="0"/>
      <c r="PLO398" s="0"/>
      <c r="PLP398" s="0"/>
      <c r="PLQ398" s="0"/>
      <c r="PLR398" s="0"/>
      <c r="PLS398" s="0"/>
      <c r="PLT398" s="0"/>
      <c r="PLU398" s="0"/>
      <c r="PLV398" s="0"/>
      <c r="PLW398" s="0"/>
      <c r="PLX398" s="0"/>
      <c r="PLY398" s="0"/>
      <c r="PLZ398" s="0"/>
      <c r="PMA398" s="0"/>
      <c r="PMB398" s="0"/>
      <c r="PMC398" s="0"/>
      <c r="PMD398" s="0"/>
      <c r="PME398" s="0"/>
      <c r="PMF398" s="0"/>
      <c r="PMG398" s="0"/>
      <c r="PMH398" s="0"/>
      <c r="PMI398" s="0"/>
      <c r="PMJ398" s="0"/>
      <c r="PMK398" s="0"/>
      <c r="PML398" s="0"/>
      <c r="PMM398" s="0"/>
      <c r="PMN398" s="0"/>
      <c r="PMO398" s="0"/>
      <c r="PMP398" s="0"/>
      <c r="PMQ398" s="0"/>
      <c r="PMR398" s="0"/>
      <c r="PMS398" s="0"/>
      <c r="PMT398" s="0"/>
      <c r="PMU398" s="0"/>
      <c r="PMV398" s="0"/>
      <c r="PMW398" s="0"/>
      <c r="PMX398" s="0"/>
      <c r="PMY398" s="0"/>
      <c r="PMZ398" s="0"/>
      <c r="PNA398" s="0"/>
      <c r="PNB398" s="0"/>
      <c r="PNC398" s="0"/>
      <c r="PND398" s="0"/>
      <c r="PNE398" s="0"/>
      <c r="PNF398" s="0"/>
      <c r="PNG398" s="0"/>
      <c r="PNH398" s="0"/>
      <c r="PNI398" s="0"/>
      <c r="PNJ398" s="0"/>
      <c r="PNK398" s="0"/>
      <c r="PNL398" s="0"/>
      <c r="PNM398" s="0"/>
      <c r="PNN398" s="0"/>
      <c r="PNO398" s="0"/>
      <c r="PNP398" s="0"/>
      <c r="PNQ398" s="0"/>
      <c r="PNR398" s="0"/>
      <c r="PNS398" s="0"/>
      <c r="PNT398" s="0"/>
      <c r="PNU398" s="0"/>
      <c r="PNV398" s="0"/>
      <c r="PNW398" s="0"/>
      <c r="PNX398" s="0"/>
      <c r="PNY398" s="0"/>
      <c r="PNZ398" s="0"/>
      <c r="POA398" s="0"/>
      <c r="POB398" s="0"/>
      <c r="POC398" s="0"/>
      <c r="POD398" s="0"/>
      <c r="POE398" s="0"/>
      <c r="POF398" s="0"/>
      <c r="POG398" s="0"/>
      <c r="POH398" s="0"/>
      <c r="POI398" s="0"/>
      <c r="POJ398" s="0"/>
      <c r="POK398" s="0"/>
      <c r="POL398" s="0"/>
      <c r="POM398" s="0"/>
      <c r="PON398" s="0"/>
      <c r="POO398" s="0"/>
      <c r="POP398" s="0"/>
      <c r="POQ398" s="0"/>
      <c r="POR398" s="0"/>
      <c r="POS398" s="0"/>
      <c r="POT398" s="0"/>
      <c r="POU398" s="0"/>
      <c r="POV398" s="0"/>
      <c r="POW398" s="0"/>
      <c r="POX398" s="0"/>
      <c r="POY398" s="0"/>
      <c r="POZ398" s="0"/>
      <c r="PPA398" s="0"/>
      <c r="PPB398" s="0"/>
      <c r="PPC398" s="0"/>
      <c r="PPD398" s="0"/>
      <c r="PPE398" s="0"/>
      <c r="PPF398" s="0"/>
      <c r="PPG398" s="0"/>
      <c r="PPH398" s="0"/>
      <c r="PPI398" s="0"/>
      <c r="PPJ398" s="0"/>
      <c r="PPK398" s="0"/>
      <c r="PPL398" s="0"/>
      <c r="PPM398" s="0"/>
      <c r="PPN398" s="0"/>
      <c r="PPO398" s="0"/>
      <c r="PPP398" s="0"/>
      <c r="PPQ398" s="0"/>
      <c r="PPR398" s="0"/>
      <c r="PPS398" s="0"/>
      <c r="PPT398" s="0"/>
      <c r="PPU398" s="0"/>
      <c r="PPV398" s="0"/>
      <c r="PPW398" s="0"/>
      <c r="PPX398" s="0"/>
      <c r="PPY398" s="0"/>
      <c r="PPZ398" s="0"/>
      <c r="PQA398" s="0"/>
      <c r="PQB398" s="0"/>
      <c r="PQC398" s="0"/>
      <c r="PQD398" s="0"/>
      <c r="PQE398" s="0"/>
      <c r="PQF398" s="0"/>
      <c r="PQG398" s="0"/>
      <c r="PQH398" s="0"/>
      <c r="PQI398" s="0"/>
      <c r="PQJ398" s="0"/>
      <c r="PQK398" s="0"/>
      <c r="PQL398" s="0"/>
      <c r="PQM398" s="0"/>
      <c r="PQN398" s="0"/>
      <c r="PQO398" s="0"/>
      <c r="PQP398" s="0"/>
      <c r="PQQ398" s="0"/>
      <c r="PQR398" s="0"/>
      <c r="PQS398" s="0"/>
      <c r="PQT398" s="0"/>
      <c r="PQU398" s="0"/>
      <c r="PQV398" s="0"/>
      <c r="PQW398" s="0"/>
      <c r="PQX398" s="0"/>
      <c r="PQY398" s="0"/>
      <c r="PQZ398" s="0"/>
      <c r="PRA398" s="0"/>
      <c r="PRB398" s="0"/>
      <c r="PRC398" s="0"/>
      <c r="PRD398" s="0"/>
      <c r="PRE398" s="0"/>
      <c r="PRF398" s="0"/>
      <c r="PRG398" s="0"/>
      <c r="PRH398" s="0"/>
      <c r="PRI398" s="0"/>
      <c r="PRJ398" s="0"/>
      <c r="PRK398" s="0"/>
      <c r="PRL398" s="0"/>
      <c r="PRM398" s="0"/>
      <c r="PRN398" s="0"/>
      <c r="PRO398" s="0"/>
      <c r="PRP398" s="0"/>
      <c r="PRQ398" s="0"/>
      <c r="PRR398" s="0"/>
      <c r="PRS398" s="0"/>
      <c r="PRT398" s="0"/>
      <c r="PRU398" s="0"/>
      <c r="PRV398" s="0"/>
      <c r="PRW398" s="0"/>
      <c r="PRX398" s="0"/>
      <c r="PRY398" s="0"/>
      <c r="PRZ398" s="0"/>
      <c r="PSA398" s="0"/>
      <c r="PSB398" s="0"/>
      <c r="PSC398" s="0"/>
      <c r="PSD398" s="0"/>
      <c r="PSE398" s="0"/>
      <c r="PSF398" s="0"/>
      <c r="PSG398" s="0"/>
      <c r="PSH398" s="0"/>
      <c r="PSI398" s="0"/>
      <c r="PSJ398" s="0"/>
      <c r="PSK398" s="0"/>
      <c r="PSL398" s="0"/>
      <c r="PSM398" s="0"/>
      <c r="PSN398" s="0"/>
      <c r="PSO398" s="0"/>
      <c r="PSP398" s="0"/>
      <c r="PSQ398" s="0"/>
      <c r="PSR398" s="0"/>
      <c r="PSS398" s="0"/>
      <c r="PST398" s="0"/>
      <c r="PSU398" s="0"/>
      <c r="PSV398" s="0"/>
      <c r="PSW398" s="0"/>
      <c r="PSX398" s="0"/>
      <c r="PSY398" s="0"/>
      <c r="PSZ398" s="0"/>
      <c r="PTA398" s="0"/>
      <c r="PTB398" s="0"/>
      <c r="PTC398" s="0"/>
      <c r="PTD398" s="0"/>
      <c r="PTE398" s="0"/>
      <c r="PTF398" s="0"/>
      <c r="PTG398" s="0"/>
      <c r="PTH398" s="0"/>
      <c r="PTI398" s="0"/>
      <c r="PTJ398" s="0"/>
      <c r="PTK398" s="0"/>
      <c r="PTL398" s="0"/>
      <c r="PTM398" s="0"/>
      <c r="PTN398" s="0"/>
      <c r="PTO398" s="0"/>
      <c r="PTP398" s="0"/>
      <c r="PTQ398" s="0"/>
      <c r="PTR398" s="0"/>
      <c r="PTS398" s="0"/>
      <c r="PTT398" s="0"/>
      <c r="PTU398" s="0"/>
      <c r="PTV398" s="0"/>
      <c r="PTW398" s="0"/>
      <c r="PTX398" s="0"/>
      <c r="PTY398" s="0"/>
      <c r="PTZ398" s="0"/>
      <c r="PUA398" s="0"/>
      <c r="PUB398" s="0"/>
      <c r="PUC398" s="0"/>
      <c r="PUD398" s="0"/>
      <c r="PUE398" s="0"/>
      <c r="PUF398" s="0"/>
      <c r="PUG398" s="0"/>
      <c r="PUH398" s="0"/>
      <c r="PUI398" s="0"/>
      <c r="PUJ398" s="0"/>
      <c r="PUK398" s="0"/>
      <c r="PUL398" s="0"/>
      <c r="PUM398" s="0"/>
      <c r="PUN398" s="0"/>
      <c r="PUO398" s="0"/>
      <c r="PUP398" s="0"/>
      <c r="PUQ398" s="0"/>
      <c r="PUR398" s="0"/>
      <c r="PUS398" s="0"/>
      <c r="PUT398" s="0"/>
      <c r="PUU398" s="0"/>
      <c r="PUV398" s="0"/>
      <c r="PUW398" s="0"/>
      <c r="PUX398" s="0"/>
      <c r="PUY398" s="0"/>
      <c r="PUZ398" s="0"/>
      <c r="PVA398" s="0"/>
      <c r="PVB398" s="0"/>
      <c r="PVC398" s="0"/>
      <c r="PVD398" s="0"/>
      <c r="PVE398" s="0"/>
      <c r="PVF398" s="0"/>
      <c r="PVG398" s="0"/>
      <c r="PVH398" s="0"/>
      <c r="PVI398" s="0"/>
      <c r="PVJ398" s="0"/>
      <c r="PVK398" s="0"/>
      <c r="PVL398" s="0"/>
      <c r="PVM398" s="0"/>
      <c r="PVN398" s="0"/>
      <c r="PVO398" s="0"/>
      <c r="PVP398" s="0"/>
      <c r="PVQ398" s="0"/>
      <c r="PVR398" s="0"/>
      <c r="PVS398" s="0"/>
      <c r="PVT398" s="0"/>
      <c r="PVU398" s="0"/>
      <c r="PVV398" s="0"/>
      <c r="PVW398" s="0"/>
      <c r="PVX398" s="0"/>
      <c r="PVY398" s="0"/>
      <c r="PVZ398" s="0"/>
      <c r="PWA398" s="0"/>
      <c r="PWB398" s="0"/>
      <c r="PWC398" s="0"/>
      <c r="PWD398" s="0"/>
      <c r="PWE398" s="0"/>
      <c r="PWF398" s="0"/>
      <c r="PWG398" s="0"/>
      <c r="PWH398" s="0"/>
      <c r="PWI398" s="0"/>
      <c r="PWJ398" s="0"/>
      <c r="PWK398" s="0"/>
      <c r="PWL398" s="0"/>
      <c r="PWM398" s="0"/>
      <c r="PWN398" s="0"/>
      <c r="PWO398" s="0"/>
      <c r="PWP398" s="0"/>
      <c r="PWQ398" s="0"/>
      <c r="PWR398" s="0"/>
      <c r="PWS398" s="0"/>
      <c r="PWT398" s="0"/>
      <c r="PWU398" s="0"/>
      <c r="PWV398" s="0"/>
      <c r="PWW398" s="0"/>
      <c r="PWX398" s="0"/>
      <c r="PWY398" s="0"/>
      <c r="PWZ398" s="0"/>
      <c r="PXA398" s="0"/>
      <c r="PXB398" s="0"/>
      <c r="PXC398" s="0"/>
      <c r="PXD398" s="0"/>
      <c r="PXE398" s="0"/>
      <c r="PXF398" s="0"/>
      <c r="PXG398" s="0"/>
      <c r="PXH398" s="0"/>
      <c r="PXI398" s="0"/>
      <c r="PXJ398" s="0"/>
      <c r="PXK398" s="0"/>
      <c r="PXL398" s="0"/>
      <c r="PXM398" s="0"/>
      <c r="PXN398" s="0"/>
      <c r="PXO398" s="0"/>
      <c r="PXP398" s="0"/>
      <c r="PXQ398" s="0"/>
      <c r="PXR398" s="0"/>
      <c r="PXS398" s="0"/>
      <c r="PXT398" s="0"/>
      <c r="PXU398" s="0"/>
      <c r="PXV398" s="0"/>
      <c r="PXW398" s="0"/>
      <c r="PXX398" s="0"/>
      <c r="PXY398" s="0"/>
      <c r="PXZ398" s="0"/>
      <c r="PYA398" s="0"/>
      <c r="PYB398" s="0"/>
      <c r="PYC398" s="0"/>
      <c r="PYD398" s="0"/>
      <c r="PYE398" s="0"/>
      <c r="PYF398" s="0"/>
      <c r="PYG398" s="0"/>
      <c r="PYH398" s="0"/>
      <c r="PYI398" s="0"/>
      <c r="PYJ398" s="0"/>
      <c r="PYK398" s="0"/>
      <c r="PYL398" s="0"/>
      <c r="PYM398" s="0"/>
      <c r="PYN398" s="0"/>
      <c r="PYO398" s="0"/>
      <c r="PYP398" s="0"/>
      <c r="PYQ398" s="0"/>
      <c r="PYR398" s="0"/>
      <c r="PYS398" s="0"/>
      <c r="PYT398" s="0"/>
      <c r="PYU398" s="0"/>
      <c r="PYV398" s="0"/>
      <c r="PYW398" s="0"/>
      <c r="PYX398" s="0"/>
      <c r="PYY398" s="0"/>
      <c r="PYZ398" s="0"/>
      <c r="PZA398" s="0"/>
      <c r="PZB398" s="0"/>
      <c r="PZC398" s="0"/>
      <c r="PZD398" s="0"/>
      <c r="PZE398" s="0"/>
      <c r="PZF398" s="0"/>
      <c r="PZG398" s="0"/>
      <c r="PZH398" s="0"/>
      <c r="PZI398" s="0"/>
      <c r="PZJ398" s="0"/>
      <c r="PZK398" s="0"/>
      <c r="PZL398" s="0"/>
      <c r="PZM398" s="0"/>
      <c r="PZN398" s="0"/>
      <c r="PZO398" s="0"/>
      <c r="PZP398" s="0"/>
      <c r="PZQ398" s="0"/>
      <c r="PZR398" s="0"/>
      <c r="PZS398" s="0"/>
      <c r="PZT398" s="0"/>
      <c r="PZU398" s="0"/>
      <c r="PZV398" s="0"/>
      <c r="PZW398" s="0"/>
      <c r="PZX398" s="0"/>
      <c r="PZY398" s="0"/>
      <c r="PZZ398" s="0"/>
      <c r="QAA398" s="0"/>
      <c r="QAB398" s="0"/>
      <c r="QAC398" s="0"/>
      <c r="QAD398" s="0"/>
      <c r="QAE398" s="0"/>
      <c r="QAF398" s="0"/>
      <c r="QAG398" s="0"/>
      <c r="QAH398" s="0"/>
      <c r="QAI398" s="0"/>
      <c r="QAJ398" s="0"/>
      <c r="QAK398" s="0"/>
      <c r="QAL398" s="0"/>
      <c r="QAM398" s="0"/>
      <c r="QAN398" s="0"/>
      <c r="QAO398" s="0"/>
      <c r="QAP398" s="0"/>
      <c r="QAQ398" s="0"/>
      <c r="QAR398" s="0"/>
      <c r="QAS398" s="0"/>
      <c r="QAT398" s="0"/>
      <c r="QAU398" s="0"/>
      <c r="QAV398" s="0"/>
      <c r="QAW398" s="0"/>
      <c r="QAX398" s="0"/>
      <c r="QAY398" s="0"/>
      <c r="QAZ398" s="0"/>
      <c r="QBA398" s="0"/>
      <c r="QBB398" s="0"/>
      <c r="QBC398" s="0"/>
      <c r="QBD398" s="0"/>
      <c r="QBE398" s="0"/>
      <c r="QBF398" s="0"/>
      <c r="QBG398" s="0"/>
      <c r="QBH398" s="0"/>
      <c r="QBI398" s="0"/>
      <c r="QBJ398" s="0"/>
      <c r="QBK398" s="0"/>
      <c r="QBL398" s="0"/>
      <c r="QBM398" s="0"/>
      <c r="QBN398" s="0"/>
      <c r="QBO398" s="0"/>
      <c r="QBP398" s="0"/>
      <c r="QBQ398" s="0"/>
      <c r="QBR398" s="0"/>
      <c r="QBS398" s="0"/>
      <c r="QBT398" s="0"/>
      <c r="QBU398" s="0"/>
      <c r="QBV398" s="0"/>
      <c r="QBW398" s="0"/>
      <c r="QBX398" s="0"/>
      <c r="QBY398" s="0"/>
      <c r="QBZ398" s="0"/>
      <c r="QCA398" s="0"/>
      <c r="QCB398" s="0"/>
      <c r="QCC398" s="0"/>
      <c r="QCD398" s="0"/>
      <c r="QCE398" s="0"/>
      <c r="QCF398" s="0"/>
      <c r="QCG398" s="0"/>
      <c r="QCH398" s="0"/>
      <c r="QCI398" s="0"/>
      <c r="QCJ398" s="0"/>
      <c r="QCK398" s="0"/>
      <c r="QCL398" s="0"/>
      <c r="QCM398" s="0"/>
      <c r="QCN398" s="0"/>
      <c r="QCO398" s="0"/>
      <c r="QCP398" s="0"/>
      <c r="QCQ398" s="0"/>
      <c r="QCR398" s="0"/>
      <c r="QCS398" s="0"/>
      <c r="QCT398" s="0"/>
      <c r="QCU398" s="0"/>
      <c r="QCV398" s="0"/>
      <c r="QCW398" s="0"/>
      <c r="QCX398" s="0"/>
      <c r="QCY398" s="0"/>
      <c r="QCZ398" s="0"/>
      <c r="QDA398" s="0"/>
      <c r="QDB398" s="0"/>
      <c r="QDC398" s="0"/>
      <c r="QDD398" s="0"/>
      <c r="QDE398" s="0"/>
      <c r="QDF398" s="0"/>
      <c r="QDG398" s="0"/>
      <c r="QDH398" s="0"/>
      <c r="QDI398" s="0"/>
      <c r="QDJ398" s="0"/>
      <c r="QDK398" s="0"/>
      <c r="QDL398" s="0"/>
      <c r="QDM398" s="0"/>
      <c r="QDN398" s="0"/>
      <c r="QDO398" s="0"/>
      <c r="QDP398" s="0"/>
      <c r="QDQ398" s="0"/>
      <c r="QDR398" s="0"/>
      <c r="QDS398" s="0"/>
      <c r="QDT398" s="0"/>
      <c r="QDU398" s="0"/>
      <c r="QDV398" s="0"/>
      <c r="QDW398" s="0"/>
      <c r="QDX398" s="0"/>
      <c r="QDY398" s="0"/>
      <c r="QDZ398" s="0"/>
      <c r="QEA398" s="0"/>
      <c r="QEB398" s="0"/>
      <c r="QEC398" s="0"/>
      <c r="QED398" s="0"/>
      <c r="QEE398" s="0"/>
      <c r="QEF398" s="0"/>
      <c r="QEG398" s="0"/>
      <c r="QEH398" s="0"/>
      <c r="QEI398" s="0"/>
      <c r="QEJ398" s="0"/>
      <c r="QEK398" s="0"/>
      <c r="QEL398" s="0"/>
      <c r="QEM398" s="0"/>
      <c r="QEN398" s="0"/>
      <c r="QEO398" s="0"/>
      <c r="QEP398" s="0"/>
      <c r="QEQ398" s="0"/>
      <c r="QER398" s="0"/>
      <c r="QES398" s="0"/>
      <c r="QET398" s="0"/>
      <c r="QEU398" s="0"/>
      <c r="QEV398" s="0"/>
      <c r="QEW398" s="0"/>
      <c r="QEX398" s="0"/>
      <c r="QEY398" s="0"/>
      <c r="QEZ398" s="0"/>
      <c r="QFA398" s="0"/>
      <c r="QFB398" s="0"/>
      <c r="QFC398" s="0"/>
      <c r="QFD398" s="0"/>
      <c r="QFE398" s="0"/>
      <c r="QFF398" s="0"/>
      <c r="QFG398" s="0"/>
      <c r="QFH398" s="0"/>
      <c r="QFI398" s="0"/>
      <c r="QFJ398" s="0"/>
      <c r="QFK398" s="0"/>
      <c r="QFL398" s="0"/>
      <c r="QFM398" s="0"/>
      <c r="QFN398" s="0"/>
      <c r="QFO398" s="0"/>
      <c r="QFP398" s="0"/>
      <c r="QFQ398" s="0"/>
      <c r="QFR398" s="0"/>
      <c r="QFS398" s="0"/>
      <c r="QFT398" s="0"/>
      <c r="QFU398" s="0"/>
      <c r="QFV398" s="0"/>
      <c r="QFW398" s="0"/>
      <c r="QFX398" s="0"/>
      <c r="QFY398" s="0"/>
      <c r="QFZ398" s="0"/>
      <c r="QGA398" s="0"/>
      <c r="QGB398" s="0"/>
      <c r="QGC398" s="0"/>
      <c r="QGD398" s="0"/>
      <c r="QGE398" s="0"/>
      <c r="QGF398" s="0"/>
      <c r="QGG398" s="0"/>
      <c r="QGH398" s="0"/>
      <c r="QGI398" s="0"/>
      <c r="QGJ398" s="0"/>
      <c r="QGK398" s="0"/>
      <c r="QGL398" s="0"/>
      <c r="QGM398" s="0"/>
      <c r="QGN398" s="0"/>
      <c r="QGO398" s="0"/>
      <c r="QGP398" s="0"/>
      <c r="QGQ398" s="0"/>
      <c r="QGR398" s="0"/>
      <c r="QGS398" s="0"/>
      <c r="QGT398" s="0"/>
      <c r="QGU398" s="0"/>
      <c r="QGV398" s="0"/>
      <c r="QGW398" s="0"/>
      <c r="QGX398" s="0"/>
      <c r="QGY398" s="0"/>
      <c r="QGZ398" s="0"/>
      <c r="QHA398" s="0"/>
      <c r="QHB398" s="0"/>
      <c r="QHC398" s="0"/>
      <c r="QHD398" s="0"/>
      <c r="QHE398" s="0"/>
      <c r="QHF398" s="0"/>
      <c r="QHG398" s="0"/>
      <c r="QHH398" s="0"/>
      <c r="QHI398" s="0"/>
      <c r="QHJ398" s="0"/>
      <c r="QHK398" s="0"/>
      <c r="QHL398" s="0"/>
      <c r="QHM398" s="0"/>
      <c r="QHN398" s="0"/>
      <c r="QHO398" s="0"/>
      <c r="QHP398" s="0"/>
      <c r="QHQ398" s="0"/>
      <c r="QHR398" s="0"/>
      <c r="QHS398" s="0"/>
      <c r="QHT398" s="0"/>
      <c r="QHU398" s="0"/>
      <c r="QHV398" s="0"/>
      <c r="QHW398" s="0"/>
      <c r="QHX398" s="0"/>
      <c r="QHY398" s="0"/>
      <c r="QHZ398" s="0"/>
      <c r="QIA398" s="0"/>
      <c r="QIB398" s="0"/>
      <c r="QIC398" s="0"/>
      <c r="QID398" s="0"/>
      <c r="QIE398" s="0"/>
      <c r="QIF398" s="0"/>
      <c r="QIG398" s="0"/>
      <c r="QIH398" s="0"/>
      <c r="QII398" s="0"/>
      <c r="QIJ398" s="0"/>
      <c r="QIK398" s="0"/>
      <c r="QIL398" s="0"/>
      <c r="QIM398" s="0"/>
      <c r="QIN398" s="0"/>
      <c r="QIO398" s="0"/>
      <c r="QIP398" s="0"/>
      <c r="QIQ398" s="0"/>
      <c r="QIR398" s="0"/>
      <c r="QIS398" s="0"/>
      <c r="QIT398" s="0"/>
      <c r="QIU398" s="0"/>
      <c r="QIV398" s="0"/>
      <c r="QIW398" s="0"/>
      <c r="QIX398" s="0"/>
      <c r="QIY398" s="0"/>
      <c r="QIZ398" s="0"/>
      <c r="QJA398" s="0"/>
      <c r="QJB398" s="0"/>
      <c r="QJC398" s="0"/>
      <c r="QJD398" s="0"/>
      <c r="QJE398" s="0"/>
      <c r="QJF398" s="0"/>
      <c r="QJG398" s="0"/>
      <c r="QJH398" s="0"/>
      <c r="QJI398" s="0"/>
      <c r="QJJ398" s="0"/>
      <c r="QJK398" s="0"/>
      <c r="QJL398" s="0"/>
      <c r="QJM398" s="0"/>
      <c r="QJN398" s="0"/>
      <c r="QJO398" s="0"/>
      <c r="QJP398" s="0"/>
      <c r="QJQ398" s="0"/>
      <c r="QJR398" s="0"/>
      <c r="QJS398" s="0"/>
      <c r="QJT398" s="0"/>
      <c r="QJU398" s="0"/>
      <c r="QJV398" s="0"/>
      <c r="QJW398" s="0"/>
      <c r="QJX398" s="0"/>
      <c r="QJY398" s="0"/>
      <c r="QJZ398" s="0"/>
      <c r="QKA398" s="0"/>
      <c r="QKB398" s="0"/>
      <c r="QKC398" s="0"/>
      <c r="QKD398" s="0"/>
      <c r="QKE398" s="0"/>
      <c r="QKF398" s="0"/>
      <c r="QKG398" s="0"/>
      <c r="QKH398" s="0"/>
      <c r="QKI398" s="0"/>
      <c r="QKJ398" s="0"/>
      <c r="QKK398" s="0"/>
      <c r="QKL398" s="0"/>
      <c r="QKM398" s="0"/>
      <c r="QKN398" s="0"/>
      <c r="QKO398" s="0"/>
      <c r="QKP398" s="0"/>
      <c r="QKQ398" s="0"/>
      <c r="QKR398" s="0"/>
      <c r="QKS398" s="0"/>
      <c r="QKT398" s="0"/>
      <c r="QKU398" s="0"/>
      <c r="QKV398" s="0"/>
      <c r="QKW398" s="0"/>
      <c r="QKX398" s="0"/>
      <c r="QKY398" s="0"/>
      <c r="QKZ398" s="0"/>
      <c r="QLA398" s="0"/>
      <c r="QLB398" s="0"/>
      <c r="QLC398" s="0"/>
      <c r="QLD398" s="0"/>
      <c r="QLE398" s="0"/>
      <c r="QLF398" s="0"/>
      <c r="QLG398" s="0"/>
      <c r="QLH398" s="0"/>
      <c r="QLI398" s="0"/>
      <c r="QLJ398" s="0"/>
      <c r="QLK398" s="0"/>
      <c r="QLL398" s="0"/>
      <c r="QLM398" s="0"/>
      <c r="QLN398" s="0"/>
      <c r="QLO398" s="0"/>
      <c r="QLP398" s="0"/>
      <c r="QLQ398" s="0"/>
      <c r="QLR398" s="0"/>
      <c r="QLS398" s="0"/>
      <c r="QLT398" s="0"/>
      <c r="QLU398" s="0"/>
      <c r="QLV398" s="0"/>
      <c r="QLW398" s="0"/>
      <c r="QLX398" s="0"/>
      <c r="QLY398" s="0"/>
      <c r="QLZ398" s="0"/>
      <c r="QMA398" s="0"/>
      <c r="QMB398" s="0"/>
      <c r="QMC398" s="0"/>
      <c r="QMD398" s="0"/>
      <c r="QME398" s="0"/>
      <c r="QMF398" s="0"/>
      <c r="QMG398" s="0"/>
      <c r="QMH398" s="0"/>
      <c r="QMI398" s="0"/>
      <c r="QMJ398" s="0"/>
      <c r="QMK398" s="0"/>
      <c r="QML398" s="0"/>
      <c r="QMM398" s="0"/>
      <c r="QMN398" s="0"/>
      <c r="QMO398" s="0"/>
      <c r="QMP398" s="0"/>
      <c r="QMQ398" s="0"/>
      <c r="QMR398" s="0"/>
      <c r="QMS398" s="0"/>
      <c r="QMT398" s="0"/>
      <c r="QMU398" s="0"/>
      <c r="QMV398" s="0"/>
      <c r="QMW398" s="0"/>
      <c r="QMX398" s="0"/>
      <c r="QMY398" s="0"/>
      <c r="QMZ398" s="0"/>
      <c r="QNA398" s="0"/>
      <c r="QNB398" s="0"/>
      <c r="QNC398" s="0"/>
      <c r="QND398" s="0"/>
      <c r="QNE398" s="0"/>
      <c r="QNF398" s="0"/>
      <c r="QNG398" s="0"/>
      <c r="QNH398" s="0"/>
      <c r="QNI398" s="0"/>
      <c r="QNJ398" s="0"/>
      <c r="QNK398" s="0"/>
      <c r="QNL398" s="0"/>
      <c r="QNM398" s="0"/>
      <c r="QNN398" s="0"/>
      <c r="QNO398" s="0"/>
      <c r="QNP398" s="0"/>
      <c r="QNQ398" s="0"/>
      <c r="QNR398" s="0"/>
      <c r="QNS398" s="0"/>
      <c r="QNT398" s="0"/>
      <c r="QNU398" s="0"/>
      <c r="QNV398" s="0"/>
      <c r="QNW398" s="0"/>
      <c r="QNX398" s="0"/>
      <c r="QNY398" s="0"/>
      <c r="QNZ398" s="0"/>
      <c r="QOA398" s="0"/>
      <c r="QOB398" s="0"/>
      <c r="QOC398" s="0"/>
      <c r="QOD398" s="0"/>
      <c r="QOE398" s="0"/>
      <c r="QOF398" s="0"/>
      <c r="QOG398" s="0"/>
      <c r="QOH398" s="0"/>
      <c r="QOI398" s="0"/>
      <c r="QOJ398" s="0"/>
      <c r="QOK398" s="0"/>
      <c r="QOL398" s="0"/>
      <c r="QOM398" s="0"/>
      <c r="QON398" s="0"/>
      <c r="QOO398" s="0"/>
      <c r="QOP398" s="0"/>
      <c r="QOQ398" s="0"/>
      <c r="QOR398" s="0"/>
      <c r="QOS398" s="0"/>
      <c r="QOT398" s="0"/>
      <c r="QOU398" s="0"/>
      <c r="QOV398" s="0"/>
      <c r="QOW398" s="0"/>
      <c r="QOX398" s="0"/>
      <c r="QOY398" s="0"/>
      <c r="QOZ398" s="0"/>
      <c r="QPA398" s="0"/>
      <c r="QPB398" s="0"/>
      <c r="QPC398" s="0"/>
      <c r="QPD398" s="0"/>
      <c r="QPE398" s="0"/>
      <c r="QPF398" s="0"/>
      <c r="QPG398" s="0"/>
      <c r="QPH398" s="0"/>
      <c r="QPI398" s="0"/>
      <c r="QPJ398" s="0"/>
      <c r="QPK398" s="0"/>
      <c r="QPL398" s="0"/>
      <c r="QPM398" s="0"/>
      <c r="QPN398" s="0"/>
      <c r="QPO398" s="0"/>
      <c r="QPP398" s="0"/>
      <c r="QPQ398" s="0"/>
      <c r="QPR398" s="0"/>
      <c r="QPS398" s="0"/>
      <c r="QPT398" s="0"/>
      <c r="QPU398" s="0"/>
      <c r="QPV398" s="0"/>
      <c r="QPW398" s="0"/>
      <c r="QPX398" s="0"/>
      <c r="QPY398" s="0"/>
      <c r="QPZ398" s="0"/>
      <c r="QQA398" s="0"/>
      <c r="QQB398" s="0"/>
      <c r="QQC398" s="0"/>
      <c r="QQD398" s="0"/>
      <c r="QQE398" s="0"/>
      <c r="QQF398" s="0"/>
      <c r="QQG398" s="0"/>
      <c r="QQH398" s="0"/>
      <c r="QQI398" s="0"/>
      <c r="QQJ398" s="0"/>
      <c r="QQK398" s="0"/>
      <c r="QQL398" s="0"/>
      <c r="QQM398" s="0"/>
      <c r="QQN398" s="0"/>
      <c r="QQO398" s="0"/>
      <c r="QQP398" s="0"/>
      <c r="QQQ398" s="0"/>
      <c r="QQR398" s="0"/>
      <c r="QQS398" s="0"/>
      <c r="QQT398" s="0"/>
      <c r="QQU398" s="0"/>
      <c r="QQV398" s="0"/>
      <c r="QQW398" s="0"/>
      <c r="QQX398" s="0"/>
      <c r="QQY398" s="0"/>
      <c r="QQZ398" s="0"/>
      <c r="QRA398" s="0"/>
      <c r="QRB398" s="0"/>
      <c r="QRC398" s="0"/>
      <c r="QRD398" s="0"/>
      <c r="QRE398" s="0"/>
      <c r="QRF398" s="0"/>
      <c r="QRG398" s="0"/>
      <c r="QRH398" s="0"/>
      <c r="QRI398" s="0"/>
      <c r="QRJ398" s="0"/>
      <c r="QRK398" s="0"/>
      <c r="QRL398" s="0"/>
      <c r="QRM398" s="0"/>
      <c r="QRN398" s="0"/>
      <c r="QRO398" s="0"/>
      <c r="QRP398" s="0"/>
      <c r="QRQ398" s="0"/>
      <c r="QRR398" s="0"/>
      <c r="QRS398" s="0"/>
      <c r="QRT398" s="0"/>
      <c r="QRU398" s="0"/>
      <c r="QRV398" s="0"/>
      <c r="QRW398" s="0"/>
      <c r="QRX398" s="0"/>
      <c r="QRY398" s="0"/>
      <c r="QRZ398" s="0"/>
      <c r="QSA398" s="0"/>
      <c r="QSB398" s="0"/>
      <c r="QSC398" s="0"/>
      <c r="QSD398" s="0"/>
      <c r="QSE398" s="0"/>
      <c r="QSF398" s="0"/>
      <c r="QSG398" s="0"/>
      <c r="QSH398" s="0"/>
      <c r="QSI398" s="0"/>
      <c r="QSJ398" s="0"/>
      <c r="QSK398" s="0"/>
      <c r="QSL398" s="0"/>
      <c r="QSM398" s="0"/>
      <c r="QSN398" s="0"/>
      <c r="QSO398" s="0"/>
      <c r="QSP398" s="0"/>
      <c r="QSQ398" s="0"/>
      <c r="QSR398" s="0"/>
      <c r="QSS398" s="0"/>
      <c r="QST398" s="0"/>
      <c r="QSU398" s="0"/>
      <c r="QSV398" s="0"/>
      <c r="QSW398" s="0"/>
      <c r="QSX398" s="0"/>
      <c r="QSY398" s="0"/>
      <c r="QSZ398" s="0"/>
      <c r="QTA398" s="0"/>
      <c r="QTB398" s="0"/>
      <c r="QTC398" s="0"/>
      <c r="QTD398" s="0"/>
      <c r="QTE398" s="0"/>
      <c r="QTF398" s="0"/>
      <c r="QTG398" s="0"/>
      <c r="QTH398" s="0"/>
      <c r="QTI398" s="0"/>
      <c r="QTJ398" s="0"/>
      <c r="QTK398" s="0"/>
      <c r="QTL398" s="0"/>
      <c r="QTM398" s="0"/>
      <c r="QTN398" s="0"/>
      <c r="QTO398" s="0"/>
      <c r="QTP398" s="0"/>
      <c r="QTQ398" s="0"/>
      <c r="QTR398" s="0"/>
      <c r="QTS398" s="0"/>
      <c r="QTT398" s="0"/>
      <c r="QTU398" s="0"/>
      <c r="QTV398" s="0"/>
      <c r="QTW398" s="0"/>
      <c r="QTX398" s="0"/>
      <c r="QTY398" s="0"/>
      <c r="QTZ398" s="0"/>
      <c r="QUA398" s="0"/>
      <c r="QUB398" s="0"/>
      <c r="QUC398" s="0"/>
      <c r="QUD398" s="0"/>
      <c r="QUE398" s="0"/>
      <c r="QUF398" s="0"/>
      <c r="QUG398" s="0"/>
      <c r="QUH398" s="0"/>
      <c r="QUI398" s="0"/>
      <c r="QUJ398" s="0"/>
      <c r="QUK398" s="0"/>
      <c r="QUL398" s="0"/>
      <c r="QUM398" s="0"/>
      <c r="QUN398" s="0"/>
      <c r="QUO398" s="0"/>
      <c r="QUP398" s="0"/>
      <c r="QUQ398" s="0"/>
      <c r="QUR398" s="0"/>
      <c r="QUS398" s="0"/>
      <c r="QUT398" s="0"/>
      <c r="QUU398" s="0"/>
      <c r="QUV398" s="0"/>
      <c r="QUW398" s="0"/>
      <c r="QUX398" s="0"/>
      <c r="QUY398" s="0"/>
      <c r="QUZ398" s="0"/>
      <c r="QVA398" s="0"/>
      <c r="QVB398" s="0"/>
      <c r="QVC398" s="0"/>
      <c r="QVD398" s="0"/>
      <c r="QVE398" s="0"/>
      <c r="QVF398" s="0"/>
      <c r="QVG398" s="0"/>
      <c r="QVH398" s="0"/>
      <c r="QVI398" s="0"/>
      <c r="QVJ398" s="0"/>
      <c r="QVK398" s="0"/>
      <c r="QVL398" s="0"/>
      <c r="QVM398" s="0"/>
      <c r="QVN398" s="0"/>
      <c r="QVO398" s="0"/>
      <c r="QVP398" s="0"/>
      <c r="QVQ398" s="0"/>
      <c r="QVR398" s="0"/>
      <c r="QVS398" s="0"/>
      <c r="QVT398" s="0"/>
      <c r="QVU398" s="0"/>
      <c r="QVV398" s="0"/>
      <c r="QVW398" s="0"/>
      <c r="QVX398" s="0"/>
      <c r="QVY398" s="0"/>
      <c r="QVZ398" s="0"/>
      <c r="QWA398" s="0"/>
      <c r="QWB398" s="0"/>
      <c r="QWC398" s="0"/>
      <c r="QWD398" s="0"/>
      <c r="QWE398" s="0"/>
      <c r="QWF398" s="0"/>
      <c r="QWG398" s="0"/>
      <c r="QWH398" s="0"/>
      <c r="QWI398" s="0"/>
      <c r="QWJ398" s="0"/>
      <c r="QWK398" s="0"/>
      <c r="QWL398" s="0"/>
      <c r="QWM398" s="0"/>
      <c r="QWN398" s="0"/>
      <c r="QWO398" s="0"/>
      <c r="QWP398" s="0"/>
      <c r="QWQ398" s="0"/>
      <c r="QWR398" s="0"/>
      <c r="QWS398" s="0"/>
      <c r="QWT398" s="0"/>
      <c r="QWU398" s="0"/>
      <c r="QWV398" s="0"/>
      <c r="QWW398" s="0"/>
      <c r="QWX398" s="0"/>
      <c r="QWY398" s="0"/>
      <c r="QWZ398" s="0"/>
      <c r="QXA398" s="0"/>
      <c r="QXB398" s="0"/>
      <c r="QXC398" s="0"/>
      <c r="QXD398" s="0"/>
      <c r="QXE398" s="0"/>
      <c r="QXF398" s="0"/>
      <c r="QXG398" s="0"/>
      <c r="QXH398" s="0"/>
      <c r="QXI398" s="0"/>
      <c r="QXJ398" s="0"/>
      <c r="QXK398" s="0"/>
      <c r="QXL398" s="0"/>
      <c r="QXM398" s="0"/>
      <c r="QXN398" s="0"/>
      <c r="QXO398" s="0"/>
      <c r="QXP398" s="0"/>
      <c r="QXQ398" s="0"/>
      <c r="QXR398" s="0"/>
      <c r="QXS398" s="0"/>
      <c r="QXT398" s="0"/>
      <c r="QXU398" s="0"/>
      <c r="QXV398" s="0"/>
      <c r="QXW398" s="0"/>
      <c r="QXX398" s="0"/>
      <c r="QXY398" s="0"/>
      <c r="QXZ398" s="0"/>
      <c r="QYA398" s="0"/>
      <c r="QYB398" s="0"/>
      <c r="QYC398" s="0"/>
      <c r="QYD398" s="0"/>
      <c r="QYE398" s="0"/>
      <c r="QYF398" s="0"/>
      <c r="QYG398" s="0"/>
      <c r="QYH398" s="0"/>
      <c r="QYI398" s="0"/>
      <c r="QYJ398" s="0"/>
      <c r="QYK398" s="0"/>
      <c r="QYL398" s="0"/>
      <c r="QYM398" s="0"/>
      <c r="QYN398" s="0"/>
      <c r="QYO398" s="0"/>
      <c r="QYP398" s="0"/>
      <c r="QYQ398" s="0"/>
      <c r="QYR398" s="0"/>
      <c r="QYS398" s="0"/>
      <c r="QYT398" s="0"/>
      <c r="QYU398" s="0"/>
      <c r="QYV398" s="0"/>
      <c r="QYW398" s="0"/>
      <c r="QYX398" s="0"/>
      <c r="QYY398" s="0"/>
      <c r="QYZ398" s="0"/>
      <c r="QZA398" s="0"/>
      <c r="QZB398" s="0"/>
      <c r="QZC398" s="0"/>
      <c r="QZD398" s="0"/>
      <c r="QZE398" s="0"/>
      <c r="QZF398" s="0"/>
      <c r="QZG398" s="0"/>
      <c r="QZH398" s="0"/>
      <c r="QZI398" s="0"/>
      <c r="QZJ398" s="0"/>
      <c r="QZK398" s="0"/>
      <c r="QZL398" s="0"/>
      <c r="QZM398" s="0"/>
      <c r="QZN398" s="0"/>
      <c r="QZO398" s="0"/>
      <c r="QZP398" s="0"/>
      <c r="QZQ398" s="0"/>
      <c r="QZR398" s="0"/>
      <c r="QZS398" s="0"/>
      <c r="QZT398" s="0"/>
      <c r="QZU398" s="0"/>
      <c r="QZV398" s="0"/>
      <c r="QZW398" s="0"/>
      <c r="QZX398" s="0"/>
      <c r="QZY398" s="0"/>
      <c r="QZZ398" s="0"/>
      <c r="RAA398" s="0"/>
      <c r="RAB398" s="0"/>
      <c r="RAC398" s="0"/>
      <c r="RAD398" s="0"/>
      <c r="RAE398" s="0"/>
      <c r="RAF398" s="0"/>
      <c r="RAG398" s="0"/>
      <c r="RAH398" s="0"/>
      <c r="RAI398" s="0"/>
      <c r="RAJ398" s="0"/>
      <c r="RAK398" s="0"/>
      <c r="RAL398" s="0"/>
      <c r="RAM398" s="0"/>
      <c r="RAN398" s="0"/>
      <c r="RAO398" s="0"/>
      <c r="RAP398" s="0"/>
      <c r="RAQ398" s="0"/>
      <c r="RAR398" s="0"/>
      <c r="RAS398" s="0"/>
      <c r="RAT398" s="0"/>
      <c r="RAU398" s="0"/>
      <c r="RAV398" s="0"/>
      <c r="RAW398" s="0"/>
      <c r="RAX398" s="0"/>
      <c r="RAY398" s="0"/>
      <c r="RAZ398" s="0"/>
      <c r="RBA398" s="0"/>
      <c r="RBB398" s="0"/>
      <c r="RBC398" s="0"/>
      <c r="RBD398" s="0"/>
      <c r="RBE398" s="0"/>
      <c r="RBF398" s="0"/>
      <c r="RBG398" s="0"/>
      <c r="RBH398" s="0"/>
      <c r="RBI398" s="0"/>
      <c r="RBJ398" s="0"/>
      <c r="RBK398" s="0"/>
      <c r="RBL398" s="0"/>
      <c r="RBM398" s="0"/>
      <c r="RBN398" s="0"/>
      <c r="RBO398" s="0"/>
      <c r="RBP398" s="0"/>
      <c r="RBQ398" s="0"/>
      <c r="RBR398" s="0"/>
      <c r="RBS398" s="0"/>
      <c r="RBT398" s="0"/>
      <c r="RBU398" s="0"/>
      <c r="RBV398" s="0"/>
      <c r="RBW398" s="0"/>
      <c r="RBX398" s="0"/>
      <c r="RBY398" s="0"/>
      <c r="RBZ398" s="0"/>
      <c r="RCA398" s="0"/>
      <c r="RCB398" s="0"/>
      <c r="RCC398" s="0"/>
      <c r="RCD398" s="0"/>
      <c r="RCE398" s="0"/>
      <c r="RCF398" s="0"/>
      <c r="RCG398" s="0"/>
      <c r="RCH398" s="0"/>
      <c r="RCI398" s="0"/>
      <c r="RCJ398" s="0"/>
      <c r="RCK398" s="0"/>
      <c r="RCL398" s="0"/>
      <c r="RCM398" s="0"/>
      <c r="RCN398" s="0"/>
      <c r="RCO398" s="0"/>
      <c r="RCP398" s="0"/>
      <c r="RCQ398" s="0"/>
      <c r="RCR398" s="0"/>
      <c r="RCS398" s="0"/>
      <c r="RCT398" s="0"/>
      <c r="RCU398" s="0"/>
      <c r="RCV398" s="0"/>
      <c r="RCW398" s="0"/>
      <c r="RCX398" s="0"/>
      <c r="RCY398" s="0"/>
      <c r="RCZ398" s="0"/>
      <c r="RDA398" s="0"/>
      <c r="RDB398" s="0"/>
      <c r="RDC398" s="0"/>
      <c r="RDD398" s="0"/>
      <c r="RDE398" s="0"/>
      <c r="RDF398" s="0"/>
      <c r="RDG398" s="0"/>
      <c r="RDH398" s="0"/>
      <c r="RDI398" s="0"/>
      <c r="RDJ398" s="0"/>
      <c r="RDK398" s="0"/>
      <c r="RDL398" s="0"/>
      <c r="RDM398" s="0"/>
      <c r="RDN398" s="0"/>
      <c r="RDO398" s="0"/>
      <c r="RDP398" s="0"/>
      <c r="RDQ398" s="0"/>
      <c r="RDR398" s="0"/>
      <c r="RDS398" s="0"/>
      <c r="RDT398" s="0"/>
      <c r="RDU398" s="0"/>
      <c r="RDV398" s="0"/>
      <c r="RDW398" s="0"/>
      <c r="RDX398" s="0"/>
      <c r="RDY398" s="0"/>
      <c r="RDZ398" s="0"/>
      <c r="REA398" s="0"/>
      <c r="REB398" s="0"/>
      <c r="REC398" s="0"/>
      <c r="RED398" s="0"/>
      <c r="REE398" s="0"/>
      <c r="REF398" s="0"/>
      <c r="REG398" s="0"/>
      <c r="REH398" s="0"/>
      <c r="REI398" s="0"/>
      <c r="REJ398" s="0"/>
      <c r="REK398" s="0"/>
      <c r="REL398" s="0"/>
      <c r="REM398" s="0"/>
      <c r="REN398" s="0"/>
      <c r="REO398" s="0"/>
      <c r="REP398" s="0"/>
      <c r="REQ398" s="0"/>
      <c r="RER398" s="0"/>
      <c r="RES398" s="0"/>
      <c r="RET398" s="0"/>
      <c r="REU398" s="0"/>
      <c r="REV398" s="0"/>
      <c r="REW398" s="0"/>
      <c r="REX398" s="0"/>
      <c r="REY398" s="0"/>
      <c r="REZ398" s="0"/>
      <c r="RFA398" s="0"/>
      <c r="RFB398" s="0"/>
      <c r="RFC398" s="0"/>
      <c r="RFD398" s="0"/>
      <c r="RFE398" s="0"/>
      <c r="RFF398" s="0"/>
      <c r="RFG398" s="0"/>
      <c r="RFH398" s="0"/>
      <c r="RFI398" s="0"/>
      <c r="RFJ398" s="0"/>
      <c r="RFK398" s="0"/>
      <c r="RFL398" s="0"/>
      <c r="RFM398" s="0"/>
      <c r="RFN398" s="0"/>
      <c r="RFO398" s="0"/>
      <c r="RFP398" s="0"/>
      <c r="RFQ398" s="0"/>
      <c r="RFR398" s="0"/>
      <c r="RFS398" s="0"/>
      <c r="RFT398" s="0"/>
      <c r="RFU398" s="0"/>
      <c r="RFV398" s="0"/>
      <c r="RFW398" s="0"/>
      <c r="RFX398" s="0"/>
      <c r="RFY398" s="0"/>
      <c r="RFZ398" s="0"/>
      <c r="RGA398" s="0"/>
      <c r="RGB398" s="0"/>
      <c r="RGC398" s="0"/>
      <c r="RGD398" s="0"/>
      <c r="RGE398" s="0"/>
      <c r="RGF398" s="0"/>
      <c r="RGG398" s="0"/>
      <c r="RGH398" s="0"/>
      <c r="RGI398" s="0"/>
      <c r="RGJ398" s="0"/>
      <c r="RGK398" s="0"/>
      <c r="RGL398" s="0"/>
      <c r="RGM398" s="0"/>
      <c r="RGN398" s="0"/>
      <c r="RGO398" s="0"/>
      <c r="RGP398" s="0"/>
      <c r="RGQ398" s="0"/>
      <c r="RGR398" s="0"/>
      <c r="RGS398" s="0"/>
      <c r="RGT398" s="0"/>
      <c r="RGU398" s="0"/>
      <c r="RGV398" s="0"/>
      <c r="RGW398" s="0"/>
      <c r="RGX398" s="0"/>
      <c r="RGY398" s="0"/>
      <c r="RGZ398" s="0"/>
      <c r="RHA398" s="0"/>
      <c r="RHB398" s="0"/>
      <c r="RHC398" s="0"/>
      <c r="RHD398" s="0"/>
      <c r="RHE398" s="0"/>
      <c r="RHF398" s="0"/>
      <c r="RHG398" s="0"/>
      <c r="RHH398" s="0"/>
      <c r="RHI398" s="0"/>
      <c r="RHJ398" s="0"/>
      <c r="RHK398" s="0"/>
      <c r="RHL398" s="0"/>
      <c r="RHM398" s="0"/>
      <c r="RHN398" s="0"/>
      <c r="RHO398" s="0"/>
      <c r="RHP398" s="0"/>
      <c r="RHQ398" s="0"/>
      <c r="RHR398" s="0"/>
      <c r="RHS398" s="0"/>
      <c r="RHT398" s="0"/>
      <c r="RHU398" s="0"/>
      <c r="RHV398" s="0"/>
      <c r="RHW398" s="0"/>
      <c r="RHX398" s="0"/>
      <c r="RHY398" s="0"/>
      <c r="RHZ398" s="0"/>
      <c r="RIA398" s="0"/>
      <c r="RIB398" s="0"/>
      <c r="RIC398" s="0"/>
      <c r="RID398" s="0"/>
      <c r="RIE398" s="0"/>
      <c r="RIF398" s="0"/>
      <c r="RIG398" s="0"/>
      <c r="RIH398" s="0"/>
      <c r="RII398" s="0"/>
      <c r="RIJ398" s="0"/>
      <c r="RIK398" s="0"/>
      <c r="RIL398" s="0"/>
      <c r="RIM398" s="0"/>
      <c r="RIN398" s="0"/>
      <c r="RIO398" s="0"/>
      <c r="RIP398" s="0"/>
      <c r="RIQ398" s="0"/>
      <c r="RIR398" s="0"/>
      <c r="RIS398" s="0"/>
      <c r="RIT398" s="0"/>
      <c r="RIU398" s="0"/>
      <c r="RIV398" s="0"/>
      <c r="RIW398" s="0"/>
      <c r="RIX398" s="0"/>
      <c r="RIY398" s="0"/>
      <c r="RIZ398" s="0"/>
      <c r="RJA398" s="0"/>
      <c r="RJB398" s="0"/>
      <c r="RJC398" s="0"/>
      <c r="RJD398" s="0"/>
      <c r="RJE398" s="0"/>
      <c r="RJF398" s="0"/>
      <c r="RJG398" s="0"/>
      <c r="RJH398" s="0"/>
      <c r="RJI398" s="0"/>
      <c r="RJJ398" s="0"/>
      <c r="RJK398" s="0"/>
      <c r="RJL398" s="0"/>
      <c r="RJM398" s="0"/>
      <c r="RJN398" s="0"/>
      <c r="RJO398" s="0"/>
      <c r="RJP398" s="0"/>
      <c r="RJQ398" s="0"/>
      <c r="RJR398" s="0"/>
      <c r="RJS398" s="0"/>
      <c r="RJT398" s="0"/>
      <c r="RJU398" s="0"/>
      <c r="RJV398" s="0"/>
      <c r="RJW398" s="0"/>
      <c r="RJX398" s="0"/>
      <c r="RJY398" s="0"/>
      <c r="RJZ398" s="0"/>
      <c r="RKA398" s="0"/>
      <c r="RKB398" s="0"/>
      <c r="RKC398" s="0"/>
      <c r="RKD398" s="0"/>
      <c r="RKE398" s="0"/>
      <c r="RKF398" s="0"/>
      <c r="RKG398" s="0"/>
      <c r="RKH398" s="0"/>
      <c r="RKI398" s="0"/>
      <c r="RKJ398" s="0"/>
      <c r="RKK398" s="0"/>
      <c r="RKL398" s="0"/>
      <c r="RKM398" s="0"/>
      <c r="RKN398" s="0"/>
      <c r="RKO398" s="0"/>
      <c r="RKP398" s="0"/>
      <c r="RKQ398" s="0"/>
      <c r="RKR398" s="0"/>
      <c r="RKS398" s="0"/>
      <c r="RKT398" s="0"/>
      <c r="RKU398" s="0"/>
      <c r="RKV398" s="0"/>
      <c r="RKW398" s="0"/>
      <c r="RKX398" s="0"/>
      <c r="RKY398" s="0"/>
      <c r="RKZ398" s="0"/>
      <c r="RLA398" s="0"/>
      <c r="RLB398" s="0"/>
      <c r="RLC398" s="0"/>
      <c r="RLD398" s="0"/>
      <c r="RLE398" s="0"/>
      <c r="RLF398" s="0"/>
      <c r="RLG398" s="0"/>
      <c r="RLH398" s="0"/>
      <c r="RLI398" s="0"/>
      <c r="RLJ398" s="0"/>
      <c r="RLK398" s="0"/>
      <c r="RLL398" s="0"/>
      <c r="RLM398" s="0"/>
      <c r="RLN398" s="0"/>
      <c r="RLO398" s="0"/>
      <c r="RLP398" s="0"/>
      <c r="RLQ398" s="0"/>
      <c r="RLR398" s="0"/>
      <c r="RLS398" s="0"/>
      <c r="RLT398" s="0"/>
      <c r="RLU398" s="0"/>
      <c r="RLV398" s="0"/>
      <c r="RLW398" s="0"/>
      <c r="RLX398" s="0"/>
      <c r="RLY398" s="0"/>
      <c r="RLZ398" s="0"/>
      <c r="RMA398" s="0"/>
      <c r="RMB398" s="0"/>
      <c r="RMC398" s="0"/>
      <c r="RMD398" s="0"/>
      <c r="RME398" s="0"/>
      <c r="RMF398" s="0"/>
      <c r="RMG398" s="0"/>
      <c r="RMH398" s="0"/>
      <c r="RMI398" s="0"/>
      <c r="RMJ398" s="0"/>
      <c r="RMK398" s="0"/>
      <c r="RML398" s="0"/>
      <c r="RMM398" s="0"/>
      <c r="RMN398" s="0"/>
      <c r="RMO398" s="0"/>
      <c r="RMP398" s="0"/>
      <c r="RMQ398" s="0"/>
      <c r="RMR398" s="0"/>
      <c r="RMS398" s="0"/>
      <c r="RMT398" s="0"/>
      <c r="RMU398" s="0"/>
      <c r="RMV398" s="0"/>
      <c r="RMW398" s="0"/>
      <c r="RMX398" s="0"/>
      <c r="RMY398" s="0"/>
      <c r="RMZ398" s="0"/>
      <c r="RNA398" s="0"/>
      <c r="RNB398" s="0"/>
      <c r="RNC398" s="0"/>
      <c r="RND398" s="0"/>
      <c r="RNE398" s="0"/>
      <c r="RNF398" s="0"/>
      <c r="RNG398" s="0"/>
      <c r="RNH398" s="0"/>
      <c r="RNI398" s="0"/>
      <c r="RNJ398" s="0"/>
      <c r="RNK398" s="0"/>
      <c r="RNL398" s="0"/>
      <c r="RNM398" s="0"/>
      <c r="RNN398" s="0"/>
      <c r="RNO398" s="0"/>
      <c r="RNP398" s="0"/>
      <c r="RNQ398" s="0"/>
      <c r="RNR398" s="0"/>
      <c r="RNS398" s="0"/>
      <c r="RNT398" s="0"/>
      <c r="RNU398" s="0"/>
      <c r="RNV398" s="0"/>
      <c r="RNW398" s="0"/>
      <c r="RNX398" s="0"/>
      <c r="RNY398" s="0"/>
      <c r="RNZ398" s="0"/>
      <c r="ROA398" s="0"/>
      <c r="ROB398" s="0"/>
      <c r="ROC398" s="0"/>
      <c r="ROD398" s="0"/>
      <c r="ROE398" s="0"/>
      <c r="ROF398" s="0"/>
      <c r="ROG398" s="0"/>
      <c r="ROH398" s="0"/>
      <c r="ROI398" s="0"/>
      <c r="ROJ398" s="0"/>
      <c r="ROK398" s="0"/>
      <c r="ROL398" s="0"/>
      <c r="ROM398" s="0"/>
      <c r="RON398" s="0"/>
      <c r="ROO398" s="0"/>
      <c r="ROP398" s="0"/>
      <c r="ROQ398" s="0"/>
      <c r="ROR398" s="0"/>
      <c r="ROS398" s="0"/>
      <c r="ROT398" s="0"/>
      <c r="ROU398" s="0"/>
      <c r="ROV398" s="0"/>
      <c r="ROW398" s="0"/>
      <c r="ROX398" s="0"/>
      <c r="ROY398" s="0"/>
      <c r="ROZ398" s="0"/>
      <c r="RPA398" s="0"/>
      <c r="RPB398" s="0"/>
      <c r="RPC398" s="0"/>
      <c r="RPD398" s="0"/>
      <c r="RPE398" s="0"/>
      <c r="RPF398" s="0"/>
      <c r="RPG398" s="0"/>
      <c r="RPH398" s="0"/>
      <c r="RPI398" s="0"/>
      <c r="RPJ398" s="0"/>
      <c r="RPK398" s="0"/>
      <c r="RPL398" s="0"/>
      <c r="RPM398" s="0"/>
      <c r="RPN398" s="0"/>
      <c r="RPO398" s="0"/>
      <c r="RPP398" s="0"/>
      <c r="RPQ398" s="0"/>
      <c r="RPR398" s="0"/>
      <c r="RPS398" s="0"/>
      <c r="RPT398" s="0"/>
      <c r="RPU398" s="0"/>
      <c r="RPV398" s="0"/>
      <c r="RPW398" s="0"/>
      <c r="RPX398" s="0"/>
      <c r="RPY398" s="0"/>
      <c r="RPZ398" s="0"/>
      <c r="RQA398" s="0"/>
      <c r="RQB398" s="0"/>
      <c r="RQC398" s="0"/>
      <c r="RQD398" s="0"/>
      <c r="RQE398" s="0"/>
      <c r="RQF398" s="0"/>
      <c r="RQG398" s="0"/>
      <c r="RQH398" s="0"/>
      <c r="RQI398" s="0"/>
      <c r="RQJ398" s="0"/>
      <c r="RQK398" s="0"/>
      <c r="RQL398" s="0"/>
      <c r="RQM398" s="0"/>
      <c r="RQN398" s="0"/>
      <c r="RQO398" s="0"/>
      <c r="RQP398" s="0"/>
      <c r="RQQ398" s="0"/>
      <c r="RQR398" s="0"/>
      <c r="RQS398" s="0"/>
      <c r="RQT398" s="0"/>
      <c r="RQU398" s="0"/>
      <c r="RQV398" s="0"/>
      <c r="RQW398" s="0"/>
      <c r="RQX398" s="0"/>
      <c r="RQY398" s="0"/>
      <c r="RQZ398" s="0"/>
      <c r="RRA398" s="0"/>
      <c r="RRB398" s="0"/>
      <c r="RRC398" s="0"/>
      <c r="RRD398" s="0"/>
      <c r="RRE398" s="0"/>
      <c r="RRF398" s="0"/>
      <c r="RRG398" s="0"/>
      <c r="RRH398" s="0"/>
      <c r="RRI398" s="0"/>
      <c r="RRJ398" s="0"/>
      <c r="RRK398" s="0"/>
      <c r="RRL398" s="0"/>
      <c r="RRM398" s="0"/>
      <c r="RRN398" s="0"/>
      <c r="RRO398" s="0"/>
      <c r="RRP398" s="0"/>
      <c r="RRQ398" s="0"/>
      <c r="RRR398" s="0"/>
      <c r="RRS398" s="0"/>
      <c r="RRT398" s="0"/>
      <c r="RRU398" s="0"/>
      <c r="RRV398" s="0"/>
      <c r="RRW398" s="0"/>
      <c r="RRX398" s="0"/>
      <c r="RRY398" s="0"/>
      <c r="RRZ398" s="0"/>
      <c r="RSA398" s="0"/>
      <c r="RSB398" s="0"/>
      <c r="RSC398" s="0"/>
      <c r="RSD398" s="0"/>
      <c r="RSE398" s="0"/>
      <c r="RSF398" s="0"/>
      <c r="RSG398" s="0"/>
      <c r="RSH398" s="0"/>
      <c r="RSI398" s="0"/>
      <c r="RSJ398" s="0"/>
      <c r="RSK398" s="0"/>
      <c r="RSL398" s="0"/>
      <c r="RSM398" s="0"/>
      <c r="RSN398" s="0"/>
      <c r="RSO398" s="0"/>
      <c r="RSP398" s="0"/>
      <c r="RSQ398" s="0"/>
      <c r="RSR398" s="0"/>
      <c r="RSS398" s="0"/>
      <c r="RST398" s="0"/>
      <c r="RSU398" s="0"/>
      <c r="RSV398" s="0"/>
      <c r="RSW398" s="0"/>
      <c r="RSX398" s="0"/>
      <c r="RSY398" s="0"/>
      <c r="RSZ398" s="0"/>
      <c r="RTA398" s="0"/>
      <c r="RTB398" s="0"/>
      <c r="RTC398" s="0"/>
      <c r="RTD398" s="0"/>
      <c r="RTE398" s="0"/>
      <c r="RTF398" s="0"/>
      <c r="RTG398" s="0"/>
      <c r="RTH398" s="0"/>
      <c r="RTI398" s="0"/>
      <c r="RTJ398" s="0"/>
      <c r="RTK398" s="0"/>
      <c r="RTL398" s="0"/>
      <c r="RTM398" s="0"/>
      <c r="RTN398" s="0"/>
      <c r="RTO398" s="0"/>
      <c r="RTP398" s="0"/>
      <c r="RTQ398" s="0"/>
      <c r="RTR398" s="0"/>
      <c r="RTS398" s="0"/>
      <c r="RTT398" s="0"/>
      <c r="RTU398" s="0"/>
      <c r="RTV398" s="0"/>
      <c r="RTW398" s="0"/>
      <c r="RTX398" s="0"/>
      <c r="RTY398" s="0"/>
      <c r="RTZ398" s="0"/>
      <c r="RUA398" s="0"/>
      <c r="RUB398" s="0"/>
      <c r="RUC398" s="0"/>
      <c r="RUD398" s="0"/>
      <c r="RUE398" s="0"/>
      <c r="RUF398" s="0"/>
      <c r="RUG398" s="0"/>
      <c r="RUH398" s="0"/>
      <c r="RUI398" s="0"/>
      <c r="RUJ398" s="0"/>
      <c r="RUK398" s="0"/>
      <c r="RUL398" s="0"/>
      <c r="RUM398" s="0"/>
      <c r="RUN398" s="0"/>
      <c r="RUO398" s="0"/>
      <c r="RUP398" s="0"/>
      <c r="RUQ398" s="0"/>
      <c r="RUR398" s="0"/>
      <c r="RUS398" s="0"/>
      <c r="RUT398" s="0"/>
      <c r="RUU398" s="0"/>
      <c r="RUV398" s="0"/>
      <c r="RUW398" s="0"/>
      <c r="RUX398" s="0"/>
      <c r="RUY398" s="0"/>
      <c r="RUZ398" s="0"/>
      <c r="RVA398" s="0"/>
      <c r="RVB398" s="0"/>
      <c r="RVC398" s="0"/>
      <c r="RVD398" s="0"/>
      <c r="RVE398" s="0"/>
      <c r="RVF398" s="0"/>
      <c r="RVG398" s="0"/>
      <c r="RVH398" s="0"/>
      <c r="RVI398" s="0"/>
      <c r="RVJ398" s="0"/>
      <c r="RVK398" s="0"/>
      <c r="RVL398" s="0"/>
      <c r="RVM398" s="0"/>
      <c r="RVN398" s="0"/>
      <c r="RVO398" s="0"/>
      <c r="RVP398" s="0"/>
      <c r="RVQ398" s="0"/>
      <c r="RVR398" s="0"/>
      <c r="RVS398" s="0"/>
      <c r="RVT398" s="0"/>
      <c r="RVU398" s="0"/>
      <c r="RVV398" s="0"/>
      <c r="RVW398" s="0"/>
      <c r="RVX398" s="0"/>
      <c r="RVY398" s="0"/>
      <c r="RVZ398" s="0"/>
      <c r="RWA398" s="0"/>
      <c r="RWB398" s="0"/>
      <c r="RWC398" s="0"/>
      <c r="RWD398" s="0"/>
      <c r="RWE398" s="0"/>
      <c r="RWF398" s="0"/>
      <c r="RWG398" s="0"/>
      <c r="RWH398" s="0"/>
      <c r="RWI398" s="0"/>
      <c r="RWJ398" s="0"/>
      <c r="RWK398" s="0"/>
      <c r="RWL398" s="0"/>
      <c r="RWM398" s="0"/>
      <c r="RWN398" s="0"/>
      <c r="RWO398" s="0"/>
      <c r="RWP398" s="0"/>
      <c r="RWQ398" s="0"/>
      <c r="RWR398" s="0"/>
      <c r="RWS398" s="0"/>
      <c r="RWT398" s="0"/>
      <c r="RWU398" s="0"/>
      <c r="RWV398" s="0"/>
      <c r="RWW398" s="0"/>
      <c r="RWX398" s="0"/>
      <c r="RWY398" s="0"/>
      <c r="RWZ398" s="0"/>
      <c r="RXA398" s="0"/>
      <c r="RXB398" s="0"/>
      <c r="RXC398" s="0"/>
      <c r="RXD398" s="0"/>
      <c r="RXE398" s="0"/>
      <c r="RXF398" s="0"/>
      <c r="RXG398" s="0"/>
      <c r="RXH398" s="0"/>
      <c r="RXI398" s="0"/>
      <c r="RXJ398" s="0"/>
      <c r="RXK398" s="0"/>
      <c r="RXL398" s="0"/>
      <c r="RXM398" s="0"/>
      <c r="RXN398" s="0"/>
      <c r="RXO398" s="0"/>
      <c r="RXP398" s="0"/>
      <c r="RXQ398" s="0"/>
      <c r="RXR398" s="0"/>
      <c r="RXS398" s="0"/>
      <c r="RXT398" s="0"/>
      <c r="RXU398" s="0"/>
      <c r="RXV398" s="0"/>
      <c r="RXW398" s="0"/>
      <c r="RXX398" s="0"/>
      <c r="RXY398" s="0"/>
      <c r="RXZ398" s="0"/>
      <c r="RYA398" s="0"/>
      <c r="RYB398" s="0"/>
      <c r="RYC398" s="0"/>
      <c r="RYD398" s="0"/>
      <c r="RYE398" s="0"/>
      <c r="RYF398" s="0"/>
      <c r="RYG398" s="0"/>
      <c r="RYH398" s="0"/>
      <c r="RYI398" s="0"/>
      <c r="RYJ398" s="0"/>
      <c r="RYK398" s="0"/>
      <c r="RYL398" s="0"/>
      <c r="RYM398" s="0"/>
      <c r="RYN398" s="0"/>
      <c r="RYO398" s="0"/>
      <c r="RYP398" s="0"/>
      <c r="RYQ398" s="0"/>
      <c r="RYR398" s="0"/>
      <c r="RYS398" s="0"/>
      <c r="RYT398" s="0"/>
      <c r="RYU398" s="0"/>
      <c r="RYV398" s="0"/>
      <c r="RYW398" s="0"/>
      <c r="RYX398" s="0"/>
      <c r="RYY398" s="0"/>
      <c r="RYZ398" s="0"/>
      <c r="RZA398" s="0"/>
      <c r="RZB398" s="0"/>
      <c r="RZC398" s="0"/>
      <c r="RZD398" s="0"/>
      <c r="RZE398" s="0"/>
      <c r="RZF398" s="0"/>
      <c r="RZG398" s="0"/>
      <c r="RZH398" s="0"/>
      <c r="RZI398" s="0"/>
      <c r="RZJ398" s="0"/>
      <c r="RZK398" s="0"/>
      <c r="RZL398" s="0"/>
      <c r="RZM398" s="0"/>
      <c r="RZN398" s="0"/>
      <c r="RZO398" s="0"/>
      <c r="RZP398" s="0"/>
      <c r="RZQ398" s="0"/>
      <c r="RZR398" s="0"/>
      <c r="RZS398" s="0"/>
      <c r="RZT398" s="0"/>
      <c r="RZU398" s="0"/>
      <c r="RZV398" s="0"/>
      <c r="RZW398" s="0"/>
      <c r="RZX398" s="0"/>
      <c r="RZY398" s="0"/>
      <c r="RZZ398" s="0"/>
      <c r="SAA398" s="0"/>
      <c r="SAB398" s="0"/>
      <c r="SAC398" s="0"/>
      <c r="SAD398" s="0"/>
      <c r="SAE398" s="0"/>
      <c r="SAF398" s="0"/>
      <c r="SAG398" s="0"/>
      <c r="SAH398" s="0"/>
      <c r="SAI398" s="0"/>
      <c r="SAJ398" s="0"/>
      <c r="SAK398" s="0"/>
      <c r="SAL398" s="0"/>
      <c r="SAM398" s="0"/>
      <c r="SAN398" s="0"/>
      <c r="SAO398" s="0"/>
      <c r="SAP398" s="0"/>
      <c r="SAQ398" s="0"/>
      <c r="SAR398" s="0"/>
      <c r="SAS398" s="0"/>
      <c r="SAT398" s="0"/>
      <c r="SAU398" s="0"/>
      <c r="SAV398" s="0"/>
      <c r="SAW398" s="0"/>
      <c r="SAX398" s="0"/>
      <c r="SAY398" s="0"/>
      <c r="SAZ398" s="0"/>
      <c r="SBA398" s="0"/>
      <c r="SBB398" s="0"/>
      <c r="SBC398" s="0"/>
      <c r="SBD398" s="0"/>
      <c r="SBE398" s="0"/>
      <c r="SBF398" s="0"/>
      <c r="SBG398" s="0"/>
      <c r="SBH398" s="0"/>
      <c r="SBI398" s="0"/>
      <c r="SBJ398" s="0"/>
      <c r="SBK398" s="0"/>
      <c r="SBL398" s="0"/>
      <c r="SBM398" s="0"/>
      <c r="SBN398" s="0"/>
      <c r="SBO398" s="0"/>
      <c r="SBP398" s="0"/>
      <c r="SBQ398" s="0"/>
      <c r="SBR398" s="0"/>
      <c r="SBS398" s="0"/>
      <c r="SBT398" s="0"/>
      <c r="SBU398" s="0"/>
      <c r="SBV398" s="0"/>
      <c r="SBW398" s="0"/>
      <c r="SBX398" s="0"/>
      <c r="SBY398" s="0"/>
      <c r="SBZ398" s="0"/>
      <c r="SCA398" s="0"/>
      <c r="SCB398" s="0"/>
      <c r="SCC398" s="0"/>
      <c r="SCD398" s="0"/>
      <c r="SCE398" s="0"/>
      <c r="SCF398" s="0"/>
      <c r="SCG398" s="0"/>
      <c r="SCH398" s="0"/>
      <c r="SCI398" s="0"/>
      <c r="SCJ398" s="0"/>
      <c r="SCK398" s="0"/>
      <c r="SCL398" s="0"/>
      <c r="SCM398" s="0"/>
      <c r="SCN398" s="0"/>
      <c r="SCO398" s="0"/>
      <c r="SCP398" s="0"/>
      <c r="SCQ398" s="0"/>
      <c r="SCR398" s="0"/>
      <c r="SCS398" s="0"/>
      <c r="SCT398" s="0"/>
      <c r="SCU398" s="0"/>
      <c r="SCV398" s="0"/>
      <c r="SCW398" s="0"/>
      <c r="SCX398" s="0"/>
      <c r="SCY398" s="0"/>
      <c r="SCZ398" s="0"/>
      <c r="SDA398" s="0"/>
      <c r="SDB398" s="0"/>
      <c r="SDC398" s="0"/>
      <c r="SDD398" s="0"/>
      <c r="SDE398" s="0"/>
      <c r="SDF398" s="0"/>
      <c r="SDG398" s="0"/>
      <c r="SDH398" s="0"/>
      <c r="SDI398" s="0"/>
      <c r="SDJ398" s="0"/>
      <c r="SDK398" s="0"/>
      <c r="SDL398" s="0"/>
      <c r="SDM398" s="0"/>
      <c r="SDN398" s="0"/>
      <c r="SDO398" s="0"/>
      <c r="SDP398" s="0"/>
      <c r="SDQ398" s="0"/>
      <c r="SDR398" s="0"/>
      <c r="SDS398" s="0"/>
      <c r="SDT398" s="0"/>
      <c r="SDU398" s="0"/>
      <c r="SDV398" s="0"/>
      <c r="SDW398" s="0"/>
      <c r="SDX398" s="0"/>
      <c r="SDY398" s="0"/>
      <c r="SDZ398" s="0"/>
      <c r="SEA398" s="0"/>
      <c r="SEB398" s="0"/>
      <c r="SEC398" s="0"/>
      <c r="SED398" s="0"/>
      <c r="SEE398" s="0"/>
      <c r="SEF398" s="0"/>
      <c r="SEG398" s="0"/>
      <c r="SEH398" s="0"/>
      <c r="SEI398" s="0"/>
      <c r="SEJ398" s="0"/>
      <c r="SEK398" s="0"/>
      <c r="SEL398" s="0"/>
      <c r="SEM398" s="0"/>
      <c r="SEN398" s="0"/>
      <c r="SEO398" s="0"/>
      <c r="SEP398" s="0"/>
      <c r="SEQ398" s="0"/>
      <c r="SER398" s="0"/>
      <c r="SES398" s="0"/>
      <c r="SET398" s="0"/>
      <c r="SEU398" s="0"/>
      <c r="SEV398" s="0"/>
      <c r="SEW398" s="0"/>
      <c r="SEX398" s="0"/>
      <c r="SEY398" s="0"/>
      <c r="SEZ398" s="0"/>
      <c r="SFA398" s="0"/>
      <c r="SFB398" s="0"/>
      <c r="SFC398" s="0"/>
      <c r="SFD398" s="0"/>
      <c r="SFE398" s="0"/>
      <c r="SFF398" s="0"/>
      <c r="SFG398" s="0"/>
      <c r="SFH398" s="0"/>
      <c r="SFI398" s="0"/>
      <c r="SFJ398" s="0"/>
      <c r="SFK398" s="0"/>
      <c r="SFL398" s="0"/>
      <c r="SFM398" s="0"/>
      <c r="SFN398" s="0"/>
      <c r="SFO398" s="0"/>
      <c r="SFP398" s="0"/>
      <c r="SFQ398" s="0"/>
      <c r="SFR398" s="0"/>
      <c r="SFS398" s="0"/>
      <c r="SFT398" s="0"/>
      <c r="SFU398" s="0"/>
      <c r="SFV398" s="0"/>
      <c r="SFW398" s="0"/>
      <c r="SFX398" s="0"/>
      <c r="SFY398" s="0"/>
      <c r="SFZ398" s="0"/>
      <c r="SGA398" s="0"/>
      <c r="SGB398" s="0"/>
      <c r="SGC398" s="0"/>
      <c r="SGD398" s="0"/>
      <c r="SGE398" s="0"/>
      <c r="SGF398" s="0"/>
      <c r="SGG398" s="0"/>
      <c r="SGH398" s="0"/>
      <c r="SGI398" s="0"/>
      <c r="SGJ398" s="0"/>
      <c r="SGK398" s="0"/>
      <c r="SGL398" s="0"/>
      <c r="SGM398" s="0"/>
      <c r="SGN398" s="0"/>
      <c r="SGO398" s="0"/>
      <c r="SGP398" s="0"/>
      <c r="SGQ398" s="0"/>
      <c r="SGR398" s="0"/>
      <c r="SGS398" s="0"/>
      <c r="SGT398" s="0"/>
      <c r="SGU398" s="0"/>
      <c r="SGV398" s="0"/>
      <c r="SGW398" s="0"/>
      <c r="SGX398" s="0"/>
      <c r="SGY398" s="0"/>
      <c r="SGZ398" s="0"/>
      <c r="SHA398" s="0"/>
      <c r="SHB398" s="0"/>
      <c r="SHC398" s="0"/>
      <c r="SHD398" s="0"/>
      <c r="SHE398" s="0"/>
      <c r="SHF398" s="0"/>
      <c r="SHG398" s="0"/>
      <c r="SHH398" s="0"/>
      <c r="SHI398" s="0"/>
      <c r="SHJ398" s="0"/>
      <c r="SHK398" s="0"/>
      <c r="SHL398" s="0"/>
      <c r="SHM398" s="0"/>
      <c r="SHN398" s="0"/>
      <c r="SHO398" s="0"/>
      <c r="SHP398" s="0"/>
      <c r="SHQ398" s="0"/>
      <c r="SHR398" s="0"/>
      <c r="SHS398" s="0"/>
      <c r="SHT398" s="0"/>
      <c r="SHU398" s="0"/>
      <c r="SHV398" s="0"/>
      <c r="SHW398" s="0"/>
      <c r="SHX398" s="0"/>
      <c r="SHY398" s="0"/>
      <c r="SHZ398" s="0"/>
      <c r="SIA398" s="0"/>
      <c r="SIB398" s="0"/>
      <c r="SIC398" s="0"/>
      <c r="SID398" s="0"/>
      <c r="SIE398" s="0"/>
      <c r="SIF398" s="0"/>
      <c r="SIG398" s="0"/>
      <c r="SIH398" s="0"/>
      <c r="SII398" s="0"/>
      <c r="SIJ398" s="0"/>
      <c r="SIK398" s="0"/>
      <c r="SIL398" s="0"/>
      <c r="SIM398" s="0"/>
      <c r="SIN398" s="0"/>
      <c r="SIO398" s="0"/>
      <c r="SIP398" s="0"/>
      <c r="SIQ398" s="0"/>
      <c r="SIR398" s="0"/>
      <c r="SIS398" s="0"/>
      <c r="SIT398" s="0"/>
      <c r="SIU398" s="0"/>
      <c r="SIV398" s="0"/>
      <c r="SIW398" s="0"/>
      <c r="SIX398" s="0"/>
      <c r="SIY398" s="0"/>
      <c r="SIZ398" s="0"/>
      <c r="SJA398" s="0"/>
      <c r="SJB398" s="0"/>
      <c r="SJC398" s="0"/>
      <c r="SJD398" s="0"/>
      <c r="SJE398" s="0"/>
      <c r="SJF398" s="0"/>
      <c r="SJG398" s="0"/>
      <c r="SJH398" s="0"/>
      <c r="SJI398" s="0"/>
      <c r="SJJ398" s="0"/>
      <c r="SJK398" s="0"/>
      <c r="SJL398" s="0"/>
      <c r="SJM398" s="0"/>
      <c r="SJN398" s="0"/>
      <c r="SJO398" s="0"/>
      <c r="SJP398" s="0"/>
      <c r="SJQ398" s="0"/>
      <c r="SJR398" s="0"/>
      <c r="SJS398" s="0"/>
      <c r="SJT398" s="0"/>
      <c r="SJU398" s="0"/>
      <c r="SJV398" s="0"/>
      <c r="SJW398" s="0"/>
      <c r="SJX398" s="0"/>
      <c r="SJY398" s="0"/>
      <c r="SJZ398" s="0"/>
      <c r="SKA398" s="0"/>
      <c r="SKB398" s="0"/>
      <c r="SKC398" s="0"/>
      <c r="SKD398" s="0"/>
      <c r="SKE398" s="0"/>
      <c r="SKF398" s="0"/>
      <c r="SKG398" s="0"/>
      <c r="SKH398" s="0"/>
      <c r="SKI398" s="0"/>
      <c r="SKJ398" s="0"/>
      <c r="SKK398" s="0"/>
      <c r="SKL398" s="0"/>
      <c r="SKM398" s="0"/>
      <c r="SKN398" s="0"/>
      <c r="SKO398" s="0"/>
      <c r="SKP398" s="0"/>
      <c r="SKQ398" s="0"/>
      <c r="SKR398" s="0"/>
      <c r="SKS398" s="0"/>
      <c r="SKT398" s="0"/>
      <c r="SKU398" s="0"/>
      <c r="SKV398" s="0"/>
      <c r="SKW398" s="0"/>
      <c r="SKX398" s="0"/>
      <c r="SKY398" s="0"/>
      <c r="SKZ398" s="0"/>
      <c r="SLA398" s="0"/>
      <c r="SLB398" s="0"/>
      <c r="SLC398" s="0"/>
      <c r="SLD398" s="0"/>
      <c r="SLE398" s="0"/>
      <c r="SLF398" s="0"/>
      <c r="SLG398" s="0"/>
      <c r="SLH398" s="0"/>
      <c r="SLI398" s="0"/>
      <c r="SLJ398" s="0"/>
      <c r="SLK398" s="0"/>
      <c r="SLL398" s="0"/>
      <c r="SLM398" s="0"/>
      <c r="SLN398" s="0"/>
      <c r="SLO398" s="0"/>
      <c r="SLP398" s="0"/>
      <c r="SLQ398" s="0"/>
      <c r="SLR398" s="0"/>
      <c r="SLS398" s="0"/>
      <c r="SLT398" s="0"/>
      <c r="SLU398" s="0"/>
      <c r="SLV398" s="0"/>
      <c r="SLW398" s="0"/>
      <c r="SLX398" s="0"/>
      <c r="SLY398" s="0"/>
      <c r="SLZ398" s="0"/>
      <c r="SMA398" s="0"/>
      <c r="SMB398" s="0"/>
      <c r="SMC398" s="0"/>
      <c r="SMD398" s="0"/>
      <c r="SME398" s="0"/>
      <c r="SMF398" s="0"/>
      <c r="SMG398" s="0"/>
      <c r="SMH398" s="0"/>
      <c r="SMI398" s="0"/>
      <c r="SMJ398" s="0"/>
      <c r="SMK398" s="0"/>
      <c r="SML398" s="0"/>
      <c r="SMM398" s="0"/>
      <c r="SMN398" s="0"/>
      <c r="SMO398" s="0"/>
      <c r="SMP398" s="0"/>
      <c r="SMQ398" s="0"/>
      <c r="SMR398" s="0"/>
      <c r="SMS398" s="0"/>
      <c r="SMT398" s="0"/>
      <c r="SMU398" s="0"/>
      <c r="SMV398" s="0"/>
      <c r="SMW398" s="0"/>
      <c r="SMX398" s="0"/>
      <c r="SMY398" s="0"/>
      <c r="SMZ398" s="0"/>
      <c r="SNA398" s="0"/>
      <c r="SNB398" s="0"/>
      <c r="SNC398" s="0"/>
      <c r="SND398" s="0"/>
      <c r="SNE398" s="0"/>
      <c r="SNF398" s="0"/>
      <c r="SNG398" s="0"/>
      <c r="SNH398" s="0"/>
      <c r="SNI398" s="0"/>
      <c r="SNJ398" s="0"/>
      <c r="SNK398" s="0"/>
      <c r="SNL398" s="0"/>
      <c r="SNM398" s="0"/>
      <c r="SNN398" s="0"/>
      <c r="SNO398" s="0"/>
      <c r="SNP398" s="0"/>
      <c r="SNQ398" s="0"/>
      <c r="SNR398" s="0"/>
      <c r="SNS398" s="0"/>
      <c r="SNT398" s="0"/>
      <c r="SNU398" s="0"/>
      <c r="SNV398" s="0"/>
      <c r="SNW398" s="0"/>
      <c r="SNX398" s="0"/>
      <c r="SNY398" s="0"/>
      <c r="SNZ398" s="0"/>
      <c r="SOA398" s="0"/>
      <c r="SOB398" s="0"/>
      <c r="SOC398" s="0"/>
      <c r="SOD398" s="0"/>
      <c r="SOE398" s="0"/>
      <c r="SOF398" s="0"/>
      <c r="SOG398" s="0"/>
      <c r="SOH398" s="0"/>
      <c r="SOI398" s="0"/>
      <c r="SOJ398" s="0"/>
      <c r="SOK398" s="0"/>
      <c r="SOL398" s="0"/>
      <c r="SOM398" s="0"/>
      <c r="SON398" s="0"/>
      <c r="SOO398" s="0"/>
      <c r="SOP398" s="0"/>
      <c r="SOQ398" s="0"/>
      <c r="SOR398" s="0"/>
      <c r="SOS398" s="0"/>
      <c r="SOT398" s="0"/>
      <c r="SOU398" s="0"/>
      <c r="SOV398" s="0"/>
      <c r="SOW398" s="0"/>
      <c r="SOX398" s="0"/>
      <c r="SOY398" s="0"/>
      <c r="SOZ398" s="0"/>
      <c r="SPA398" s="0"/>
      <c r="SPB398" s="0"/>
      <c r="SPC398" s="0"/>
      <c r="SPD398" s="0"/>
      <c r="SPE398" s="0"/>
      <c r="SPF398" s="0"/>
      <c r="SPG398" s="0"/>
      <c r="SPH398" s="0"/>
      <c r="SPI398" s="0"/>
      <c r="SPJ398" s="0"/>
      <c r="SPK398" s="0"/>
      <c r="SPL398" s="0"/>
      <c r="SPM398" s="0"/>
      <c r="SPN398" s="0"/>
      <c r="SPO398" s="0"/>
      <c r="SPP398" s="0"/>
      <c r="SPQ398" s="0"/>
      <c r="SPR398" s="0"/>
      <c r="SPS398" s="0"/>
      <c r="SPT398" s="0"/>
      <c r="SPU398" s="0"/>
      <c r="SPV398" s="0"/>
      <c r="SPW398" s="0"/>
      <c r="SPX398" s="0"/>
      <c r="SPY398" s="0"/>
      <c r="SPZ398" s="0"/>
      <c r="SQA398" s="0"/>
      <c r="SQB398" s="0"/>
      <c r="SQC398" s="0"/>
      <c r="SQD398" s="0"/>
      <c r="SQE398" s="0"/>
      <c r="SQF398" s="0"/>
      <c r="SQG398" s="0"/>
      <c r="SQH398" s="0"/>
      <c r="SQI398" s="0"/>
      <c r="SQJ398" s="0"/>
      <c r="SQK398" s="0"/>
      <c r="SQL398" s="0"/>
      <c r="SQM398" s="0"/>
      <c r="SQN398" s="0"/>
      <c r="SQO398" s="0"/>
      <c r="SQP398" s="0"/>
      <c r="SQQ398" s="0"/>
      <c r="SQR398" s="0"/>
      <c r="SQS398" s="0"/>
      <c r="SQT398" s="0"/>
      <c r="SQU398" s="0"/>
      <c r="SQV398" s="0"/>
      <c r="SQW398" s="0"/>
      <c r="SQX398" s="0"/>
      <c r="SQY398" s="0"/>
      <c r="SQZ398" s="0"/>
      <c r="SRA398" s="0"/>
      <c r="SRB398" s="0"/>
      <c r="SRC398" s="0"/>
      <c r="SRD398" s="0"/>
      <c r="SRE398" s="0"/>
      <c r="SRF398" s="0"/>
      <c r="SRG398" s="0"/>
      <c r="SRH398" s="0"/>
      <c r="SRI398" s="0"/>
      <c r="SRJ398" s="0"/>
      <c r="SRK398" s="0"/>
      <c r="SRL398" s="0"/>
      <c r="SRM398" s="0"/>
      <c r="SRN398" s="0"/>
      <c r="SRO398" s="0"/>
      <c r="SRP398" s="0"/>
      <c r="SRQ398" s="0"/>
      <c r="SRR398" s="0"/>
      <c r="SRS398" s="0"/>
      <c r="SRT398" s="0"/>
      <c r="SRU398" s="0"/>
      <c r="SRV398" s="0"/>
      <c r="SRW398" s="0"/>
      <c r="SRX398" s="0"/>
      <c r="SRY398" s="0"/>
      <c r="SRZ398" s="0"/>
      <c r="SSA398" s="0"/>
      <c r="SSB398" s="0"/>
      <c r="SSC398" s="0"/>
      <c r="SSD398" s="0"/>
      <c r="SSE398" s="0"/>
      <c r="SSF398" s="0"/>
      <c r="SSG398" s="0"/>
      <c r="SSH398" s="0"/>
      <c r="SSI398" s="0"/>
      <c r="SSJ398" s="0"/>
      <c r="SSK398" s="0"/>
      <c r="SSL398" s="0"/>
      <c r="SSM398" s="0"/>
      <c r="SSN398" s="0"/>
      <c r="SSO398" s="0"/>
      <c r="SSP398" s="0"/>
      <c r="SSQ398" s="0"/>
      <c r="SSR398" s="0"/>
      <c r="SSS398" s="0"/>
      <c r="SST398" s="0"/>
      <c r="SSU398" s="0"/>
      <c r="SSV398" s="0"/>
      <c r="SSW398" s="0"/>
      <c r="SSX398" s="0"/>
      <c r="SSY398" s="0"/>
      <c r="SSZ398" s="0"/>
      <c r="STA398" s="0"/>
      <c r="STB398" s="0"/>
      <c r="STC398" s="0"/>
      <c r="STD398" s="0"/>
      <c r="STE398" s="0"/>
      <c r="STF398" s="0"/>
      <c r="STG398" s="0"/>
      <c r="STH398" s="0"/>
      <c r="STI398" s="0"/>
      <c r="STJ398" s="0"/>
      <c r="STK398" s="0"/>
      <c r="STL398" s="0"/>
      <c r="STM398" s="0"/>
      <c r="STN398" s="0"/>
      <c r="STO398" s="0"/>
      <c r="STP398" s="0"/>
      <c r="STQ398" s="0"/>
      <c r="STR398" s="0"/>
      <c r="STS398" s="0"/>
      <c r="STT398" s="0"/>
      <c r="STU398" s="0"/>
      <c r="STV398" s="0"/>
      <c r="STW398" s="0"/>
      <c r="STX398" s="0"/>
      <c r="STY398" s="0"/>
      <c r="STZ398" s="0"/>
      <c r="SUA398" s="0"/>
      <c r="SUB398" s="0"/>
      <c r="SUC398" s="0"/>
      <c r="SUD398" s="0"/>
      <c r="SUE398" s="0"/>
      <c r="SUF398" s="0"/>
      <c r="SUG398" s="0"/>
      <c r="SUH398" s="0"/>
      <c r="SUI398" s="0"/>
      <c r="SUJ398" s="0"/>
      <c r="SUK398" s="0"/>
      <c r="SUL398" s="0"/>
      <c r="SUM398" s="0"/>
      <c r="SUN398" s="0"/>
      <c r="SUO398" s="0"/>
      <c r="SUP398" s="0"/>
      <c r="SUQ398" s="0"/>
      <c r="SUR398" s="0"/>
      <c r="SUS398" s="0"/>
      <c r="SUT398" s="0"/>
      <c r="SUU398" s="0"/>
      <c r="SUV398" s="0"/>
      <c r="SUW398" s="0"/>
      <c r="SUX398" s="0"/>
      <c r="SUY398" s="0"/>
      <c r="SUZ398" s="0"/>
      <c r="SVA398" s="0"/>
      <c r="SVB398" s="0"/>
      <c r="SVC398" s="0"/>
      <c r="SVD398" s="0"/>
      <c r="SVE398" s="0"/>
      <c r="SVF398" s="0"/>
      <c r="SVG398" s="0"/>
      <c r="SVH398" s="0"/>
      <c r="SVI398" s="0"/>
      <c r="SVJ398" s="0"/>
      <c r="SVK398" s="0"/>
      <c r="SVL398" s="0"/>
      <c r="SVM398" s="0"/>
      <c r="SVN398" s="0"/>
      <c r="SVO398" s="0"/>
      <c r="SVP398" s="0"/>
      <c r="SVQ398" s="0"/>
      <c r="SVR398" s="0"/>
      <c r="SVS398" s="0"/>
      <c r="SVT398" s="0"/>
      <c r="SVU398" s="0"/>
      <c r="SVV398" s="0"/>
      <c r="SVW398" s="0"/>
      <c r="SVX398" s="0"/>
      <c r="SVY398" s="0"/>
      <c r="SVZ398" s="0"/>
      <c r="SWA398" s="0"/>
      <c r="SWB398" s="0"/>
      <c r="SWC398" s="0"/>
      <c r="SWD398" s="0"/>
      <c r="SWE398" s="0"/>
      <c r="SWF398" s="0"/>
      <c r="SWG398" s="0"/>
      <c r="SWH398" s="0"/>
      <c r="SWI398" s="0"/>
      <c r="SWJ398" s="0"/>
      <c r="SWK398" s="0"/>
      <c r="SWL398" s="0"/>
      <c r="SWM398" s="0"/>
      <c r="SWN398" s="0"/>
      <c r="SWO398" s="0"/>
      <c r="SWP398" s="0"/>
      <c r="SWQ398" s="0"/>
      <c r="SWR398" s="0"/>
      <c r="SWS398" s="0"/>
      <c r="SWT398" s="0"/>
      <c r="SWU398" s="0"/>
      <c r="SWV398" s="0"/>
      <c r="SWW398" s="0"/>
      <c r="SWX398" s="0"/>
      <c r="SWY398" s="0"/>
      <c r="SWZ398" s="0"/>
      <c r="SXA398" s="0"/>
      <c r="SXB398" s="0"/>
      <c r="SXC398" s="0"/>
      <c r="SXD398" s="0"/>
      <c r="SXE398" s="0"/>
      <c r="SXF398" s="0"/>
      <c r="SXG398" s="0"/>
      <c r="SXH398" s="0"/>
      <c r="SXI398" s="0"/>
      <c r="SXJ398" s="0"/>
      <c r="SXK398" s="0"/>
      <c r="SXL398" s="0"/>
      <c r="SXM398" s="0"/>
      <c r="SXN398" s="0"/>
      <c r="SXO398" s="0"/>
      <c r="SXP398" s="0"/>
      <c r="SXQ398" s="0"/>
      <c r="SXR398" s="0"/>
      <c r="SXS398" s="0"/>
      <c r="SXT398" s="0"/>
      <c r="SXU398" s="0"/>
      <c r="SXV398" s="0"/>
      <c r="SXW398" s="0"/>
      <c r="SXX398" s="0"/>
      <c r="SXY398" s="0"/>
      <c r="SXZ398" s="0"/>
      <c r="SYA398" s="0"/>
      <c r="SYB398" s="0"/>
      <c r="SYC398" s="0"/>
      <c r="SYD398" s="0"/>
      <c r="SYE398" s="0"/>
      <c r="SYF398" s="0"/>
      <c r="SYG398" s="0"/>
      <c r="SYH398" s="0"/>
      <c r="SYI398" s="0"/>
      <c r="SYJ398" s="0"/>
      <c r="SYK398" s="0"/>
      <c r="SYL398" s="0"/>
      <c r="SYM398" s="0"/>
      <c r="SYN398" s="0"/>
      <c r="SYO398" s="0"/>
      <c r="SYP398" s="0"/>
      <c r="SYQ398" s="0"/>
      <c r="SYR398" s="0"/>
      <c r="SYS398" s="0"/>
      <c r="SYT398" s="0"/>
      <c r="SYU398" s="0"/>
      <c r="SYV398" s="0"/>
      <c r="SYW398" s="0"/>
      <c r="SYX398" s="0"/>
      <c r="SYY398" s="0"/>
      <c r="SYZ398" s="0"/>
      <c r="SZA398" s="0"/>
      <c r="SZB398" s="0"/>
      <c r="SZC398" s="0"/>
      <c r="SZD398" s="0"/>
      <c r="SZE398" s="0"/>
      <c r="SZF398" s="0"/>
      <c r="SZG398" s="0"/>
      <c r="SZH398" s="0"/>
      <c r="SZI398" s="0"/>
      <c r="SZJ398" s="0"/>
      <c r="SZK398" s="0"/>
      <c r="SZL398" s="0"/>
      <c r="SZM398" s="0"/>
      <c r="SZN398" s="0"/>
      <c r="SZO398" s="0"/>
      <c r="SZP398" s="0"/>
      <c r="SZQ398" s="0"/>
      <c r="SZR398" s="0"/>
      <c r="SZS398" s="0"/>
      <c r="SZT398" s="0"/>
      <c r="SZU398" s="0"/>
      <c r="SZV398" s="0"/>
      <c r="SZW398" s="0"/>
      <c r="SZX398" s="0"/>
      <c r="SZY398" s="0"/>
      <c r="SZZ398" s="0"/>
      <c r="TAA398" s="0"/>
      <c r="TAB398" s="0"/>
      <c r="TAC398" s="0"/>
      <c r="TAD398" s="0"/>
      <c r="TAE398" s="0"/>
      <c r="TAF398" s="0"/>
      <c r="TAG398" s="0"/>
      <c r="TAH398" s="0"/>
      <c r="TAI398" s="0"/>
      <c r="TAJ398" s="0"/>
      <c r="TAK398" s="0"/>
      <c r="TAL398" s="0"/>
      <c r="TAM398" s="0"/>
      <c r="TAN398" s="0"/>
      <c r="TAO398" s="0"/>
      <c r="TAP398" s="0"/>
      <c r="TAQ398" s="0"/>
      <c r="TAR398" s="0"/>
      <c r="TAS398" s="0"/>
      <c r="TAT398" s="0"/>
      <c r="TAU398" s="0"/>
      <c r="TAV398" s="0"/>
      <c r="TAW398" s="0"/>
      <c r="TAX398" s="0"/>
      <c r="TAY398" s="0"/>
      <c r="TAZ398" s="0"/>
      <c r="TBA398" s="0"/>
      <c r="TBB398" s="0"/>
      <c r="TBC398" s="0"/>
      <c r="TBD398" s="0"/>
      <c r="TBE398" s="0"/>
      <c r="TBF398" s="0"/>
      <c r="TBG398" s="0"/>
      <c r="TBH398" s="0"/>
      <c r="TBI398" s="0"/>
      <c r="TBJ398" s="0"/>
      <c r="TBK398" s="0"/>
      <c r="TBL398" s="0"/>
      <c r="TBM398" s="0"/>
      <c r="TBN398" s="0"/>
      <c r="TBO398" s="0"/>
      <c r="TBP398" s="0"/>
      <c r="TBQ398" s="0"/>
      <c r="TBR398" s="0"/>
      <c r="TBS398" s="0"/>
      <c r="TBT398" s="0"/>
      <c r="TBU398" s="0"/>
      <c r="TBV398" s="0"/>
      <c r="TBW398" s="0"/>
      <c r="TBX398" s="0"/>
      <c r="TBY398" s="0"/>
      <c r="TBZ398" s="0"/>
      <c r="TCA398" s="0"/>
      <c r="TCB398" s="0"/>
      <c r="TCC398" s="0"/>
      <c r="TCD398" s="0"/>
      <c r="TCE398" s="0"/>
      <c r="TCF398" s="0"/>
      <c r="TCG398" s="0"/>
      <c r="TCH398" s="0"/>
      <c r="TCI398" s="0"/>
      <c r="TCJ398" s="0"/>
      <c r="TCK398" s="0"/>
      <c r="TCL398" s="0"/>
      <c r="TCM398" s="0"/>
      <c r="TCN398" s="0"/>
      <c r="TCO398" s="0"/>
      <c r="TCP398" s="0"/>
      <c r="TCQ398" s="0"/>
      <c r="TCR398" s="0"/>
      <c r="TCS398" s="0"/>
      <c r="TCT398" s="0"/>
      <c r="TCU398" s="0"/>
      <c r="TCV398" s="0"/>
      <c r="TCW398" s="0"/>
      <c r="TCX398" s="0"/>
      <c r="TCY398" s="0"/>
      <c r="TCZ398" s="0"/>
      <c r="TDA398" s="0"/>
      <c r="TDB398" s="0"/>
      <c r="TDC398" s="0"/>
      <c r="TDD398" s="0"/>
      <c r="TDE398" s="0"/>
      <c r="TDF398" s="0"/>
      <c r="TDG398" s="0"/>
      <c r="TDH398" s="0"/>
      <c r="TDI398" s="0"/>
      <c r="TDJ398" s="0"/>
      <c r="TDK398" s="0"/>
      <c r="TDL398" s="0"/>
      <c r="TDM398" s="0"/>
      <c r="TDN398" s="0"/>
      <c r="TDO398" s="0"/>
      <c r="TDP398" s="0"/>
      <c r="TDQ398" s="0"/>
      <c r="TDR398" s="0"/>
      <c r="TDS398" s="0"/>
      <c r="TDT398" s="0"/>
      <c r="TDU398" s="0"/>
      <c r="TDV398" s="0"/>
      <c r="TDW398" s="0"/>
      <c r="TDX398" s="0"/>
      <c r="TDY398" s="0"/>
      <c r="TDZ398" s="0"/>
      <c r="TEA398" s="0"/>
      <c r="TEB398" s="0"/>
      <c r="TEC398" s="0"/>
      <c r="TED398" s="0"/>
      <c r="TEE398" s="0"/>
      <c r="TEF398" s="0"/>
      <c r="TEG398" s="0"/>
      <c r="TEH398" s="0"/>
      <c r="TEI398" s="0"/>
      <c r="TEJ398" s="0"/>
      <c r="TEK398" s="0"/>
      <c r="TEL398" s="0"/>
      <c r="TEM398" s="0"/>
      <c r="TEN398" s="0"/>
      <c r="TEO398" s="0"/>
      <c r="TEP398" s="0"/>
      <c r="TEQ398" s="0"/>
      <c r="TER398" s="0"/>
      <c r="TES398" s="0"/>
      <c r="TET398" s="0"/>
      <c r="TEU398" s="0"/>
      <c r="TEV398" s="0"/>
      <c r="TEW398" s="0"/>
      <c r="TEX398" s="0"/>
      <c r="TEY398" s="0"/>
      <c r="TEZ398" s="0"/>
      <c r="TFA398" s="0"/>
      <c r="TFB398" s="0"/>
      <c r="TFC398" s="0"/>
      <c r="TFD398" s="0"/>
      <c r="TFE398" s="0"/>
      <c r="TFF398" s="0"/>
      <c r="TFG398" s="0"/>
      <c r="TFH398" s="0"/>
      <c r="TFI398" s="0"/>
      <c r="TFJ398" s="0"/>
      <c r="TFK398" s="0"/>
      <c r="TFL398" s="0"/>
      <c r="TFM398" s="0"/>
      <c r="TFN398" s="0"/>
      <c r="TFO398" s="0"/>
      <c r="TFP398" s="0"/>
      <c r="TFQ398" s="0"/>
      <c r="TFR398" s="0"/>
      <c r="TFS398" s="0"/>
      <c r="TFT398" s="0"/>
      <c r="TFU398" s="0"/>
      <c r="TFV398" s="0"/>
      <c r="TFW398" s="0"/>
      <c r="TFX398" s="0"/>
      <c r="TFY398" s="0"/>
      <c r="TFZ398" s="0"/>
      <c r="TGA398" s="0"/>
      <c r="TGB398" s="0"/>
      <c r="TGC398" s="0"/>
      <c r="TGD398" s="0"/>
      <c r="TGE398" s="0"/>
      <c r="TGF398" s="0"/>
      <c r="TGG398" s="0"/>
      <c r="TGH398" s="0"/>
      <c r="TGI398" s="0"/>
      <c r="TGJ398" s="0"/>
      <c r="TGK398" s="0"/>
      <c r="TGL398" s="0"/>
      <c r="TGM398" s="0"/>
      <c r="TGN398" s="0"/>
      <c r="TGO398" s="0"/>
      <c r="TGP398" s="0"/>
      <c r="TGQ398" s="0"/>
      <c r="TGR398" s="0"/>
      <c r="TGS398" s="0"/>
      <c r="TGT398" s="0"/>
      <c r="TGU398" s="0"/>
      <c r="TGV398" s="0"/>
      <c r="TGW398" s="0"/>
      <c r="TGX398" s="0"/>
      <c r="TGY398" s="0"/>
      <c r="TGZ398" s="0"/>
      <c r="THA398" s="0"/>
      <c r="THB398" s="0"/>
      <c r="THC398" s="0"/>
      <c r="THD398" s="0"/>
      <c r="THE398" s="0"/>
      <c r="THF398" s="0"/>
      <c r="THG398" s="0"/>
      <c r="THH398" s="0"/>
      <c r="THI398" s="0"/>
      <c r="THJ398" s="0"/>
      <c r="THK398" s="0"/>
      <c r="THL398" s="0"/>
      <c r="THM398" s="0"/>
      <c r="THN398" s="0"/>
      <c r="THO398" s="0"/>
      <c r="THP398" s="0"/>
      <c r="THQ398" s="0"/>
      <c r="THR398" s="0"/>
      <c r="THS398" s="0"/>
      <c r="THT398" s="0"/>
      <c r="THU398" s="0"/>
      <c r="THV398" s="0"/>
      <c r="THW398" s="0"/>
      <c r="THX398" s="0"/>
      <c r="THY398" s="0"/>
      <c r="THZ398" s="0"/>
      <c r="TIA398" s="0"/>
      <c r="TIB398" s="0"/>
      <c r="TIC398" s="0"/>
      <c r="TID398" s="0"/>
      <c r="TIE398" s="0"/>
      <c r="TIF398" s="0"/>
      <c r="TIG398" s="0"/>
      <c r="TIH398" s="0"/>
      <c r="TII398" s="0"/>
      <c r="TIJ398" s="0"/>
      <c r="TIK398" s="0"/>
      <c r="TIL398" s="0"/>
      <c r="TIM398" s="0"/>
      <c r="TIN398" s="0"/>
      <c r="TIO398" s="0"/>
      <c r="TIP398" s="0"/>
      <c r="TIQ398" s="0"/>
      <c r="TIR398" s="0"/>
      <c r="TIS398" s="0"/>
      <c r="TIT398" s="0"/>
      <c r="TIU398" s="0"/>
      <c r="TIV398" s="0"/>
      <c r="TIW398" s="0"/>
      <c r="TIX398" s="0"/>
      <c r="TIY398" s="0"/>
      <c r="TIZ398" s="0"/>
      <c r="TJA398" s="0"/>
      <c r="TJB398" s="0"/>
      <c r="TJC398" s="0"/>
      <c r="TJD398" s="0"/>
      <c r="TJE398" s="0"/>
      <c r="TJF398" s="0"/>
      <c r="TJG398" s="0"/>
      <c r="TJH398" s="0"/>
      <c r="TJI398" s="0"/>
      <c r="TJJ398" s="0"/>
      <c r="TJK398" s="0"/>
      <c r="TJL398" s="0"/>
      <c r="TJM398" s="0"/>
      <c r="TJN398" s="0"/>
      <c r="TJO398" s="0"/>
      <c r="TJP398" s="0"/>
      <c r="TJQ398" s="0"/>
      <c r="TJR398" s="0"/>
      <c r="TJS398" s="0"/>
      <c r="TJT398" s="0"/>
      <c r="TJU398" s="0"/>
      <c r="TJV398" s="0"/>
      <c r="TJW398" s="0"/>
      <c r="TJX398" s="0"/>
      <c r="TJY398" s="0"/>
      <c r="TJZ398" s="0"/>
      <c r="TKA398" s="0"/>
      <c r="TKB398" s="0"/>
      <c r="TKC398" s="0"/>
      <c r="TKD398" s="0"/>
      <c r="TKE398" s="0"/>
      <c r="TKF398" s="0"/>
      <c r="TKG398" s="0"/>
      <c r="TKH398" s="0"/>
      <c r="TKI398" s="0"/>
      <c r="TKJ398" s="0"/>
      <c r="TKK398" s="0"/>
      <c r="TKL398" s="0"/>
      <c r="TKM398" s="0"/>
      <c r="TKN398" s="0"/>
      <c r="TKO398" s="0"/>
      <c r="TKP398" s="0"/>
      <c r="TKQ398" s="0"/>
      <c r="TKR398" s="0"/>
      <c r="TKS398" s="0"/>
      <c r="TKT398" s="0"/>
      <c r="TKU398" s="0"/>
      <c r="TKV398" s="0"/>
      <c r="TKW398" s="0"/>
      <c r="TKX398" s="0"/>
      <c r="TKY398" s="0"/>
      <c r="TKZ398" s="0"/>
      <c r="TLA398" s="0"/>
      <c r="TLB398" s="0"/>
      <c r="TLC398" s="0"/>
      <c r="TLD398" s="0"/>
      <c r="TLE398" s="0"/>
      <c r="TLF398" s="0"/>
      <c r="TLG398" s="0"/>
      <c r="TLH398" s="0"/>
      <c r="TLI398" s="0"/>
      <c r="TLJ398" s="0"/>
      <c r="TLK398" s="0"/>
      <c r="TLL398" s="0"/>
      <c r="TLM398" s="0"/>
      <c r="TLN398" s="0"/>
      <c r="TLO398" s="0"/>
      <c r="TLP398" s="0"/>
      <c r="TLQ398" s="0"/>
      <c r="TLR398" s="0"/>
      <c r="TLS398" s="0"/>
      <c r="TLT398" s="0"/>
      <c r="TLU398" s="0"/>
      <c r="TLV398" s="0"/>
      <c r="TLW398" s="0"/>
      <c r="TLX398" s="0"/>
      <c r="TLY398" s="0"/>
      <c r="TLZ398" s="0"/>
      <c r="TMA398" s="0"/>
      <c r="TMB398" s="0"/>
      <c r="TMC398" s="0"/>
      <c r="TMD398" s="0"/>
      <c r="TME398" s="0"/>
      <c r="TMF398" s="0"/>
      <c r="TMG398" s="0"/>
      <c r="TMH398" s="0"/>
      <c r="TMI398" s="0"/>
      <c r="TMJ398" s="0"/>
      <c r="TMK398" s="0"/>
      <c r="TML398" s="0"/>
      <c r="TMM398" s="0"/>
      <c r="TMN398" s="0"/>
      <c r="TMO398" s="0"/>
      <c r="TMP398" s="0"/>
      <c r="TMQ398" s="0"/>
      <c r="TMR398" s="0"/>
      <c r="TMS398" s="0"/>
      <c r="TMT398" s="0"/>
      <c r="TMU398" s="0"/>
      <c r="TMV398" s="0"/>
      <c r="TMW398" s="0"/>
      <c r="TMX398" s="0"/>
      <c r="TMY398" s="0"/>
      <c r="TMZ398" s="0"/>
      <c r="TNA398" s="0"/>
      <c r="TNB398" s="0"/>
      <c r="TNC398" s="0"/>
      <c r="TND398" s="0"/>
      <c r="TNE398" s="0"/>
      <c r="TNF398" s="0"/>
      <c r="TNG398" s="0"/>
      <c r="TNH398" s="0"/>
      <c r="TNI398" s="0"/>
      <c r="TNJ398" s="0"/>
      <c r="TNK398" s="0"/>
      <c r="TNL398" s="0"/>
      <c r="TNM398" s="0"/>
      <c r="TNN398" s="0"/>
      <c r="TNO398" s="0"/>
      <c r="TNP398" s="0"/>
      <c r="TNQ398" s="0"/>
      <c r="TNR398" s="0"/>
      <c r="TNS398" s="0"/>
      <c r="TNT398" s="0"/>
      <c r="TNU398" s="0"/>
      <c r="TNV398" s="0"/>
      <c r="TNW398" s="0"/>
      <c r="TNX398" s="0"/>
      <c r="TNY398" s="0"/>
      <c r="TNZ398" s="0"/>
      <c r="TOA398" s="0"/>
      <c r="TOB398" s="0"/>
      <c r="TOC398" s="0"/>
      <c r="TOD398" s="0"/>
      <c r="TOE398" s="0"/>
      <c r="TOF398" s="0"/>
      <c r="TOG398" s="0"/>
      <c r="TOH398" s="0"/>
      <c r="TOI398" s="0"/>
      <c r="TOJ398" s="0"/>
      <c r="TOK398" s="0"/>
      <c r="TOL398" s="0"/>
      <c r="TOM398" s="0"/>
      <c r="TON398" s="0"/>
      <c r="TOO398" s="0"/>
      <c r="TOP398" s="0"/>
      <c r="TOQ398" s="0"/>
      <c r="TOR398" s="0"/>
      <c r="TOS398" s="0"/>
      <c r="TOT398" s="0"/>
      <c r="TOU398" s="0"/>
      <c r="TOV398" s="0"/>
      <c r="TOW398" s="0"/>
      <c r="TOX398" s="0"/>
      <c r="TOY398" s="0"/>
      <c r="TOZ398" s="0"/>
      <c r="TPA398" s="0"/>
      <c r="TPB398" s="0"/>
      <c r="TPC398" s="0"/>
      <c r="TPD398" s="0"/>
      <c r="TPE398" s="0"/>
      <c r="TPF398" s="0"/>
      <c r="TPG398" s="0"/>
      <c r="TPH398" s="0"/>
      <c r="TPI398" s="0"/>
      <c r="TPJ398" s="0"/>
      <c r="TPK398" s="0"/>
      <c r="TPL398" s="0"/>
      <c r="TPM398" s="0"/>
      <c r="TPN398" s="0"/>
      <c r="TPO398" s="0"/>
      <c r="TPP398" s="0"/>
      <c r="TPQ398" s="0"/>
      <c r="TPR398" s="0"/>
      <c r="TPS398" s="0"/>
      <c r="TPT398" s="0"/>
      <c r="TPU398" s="0"/>
      <c r="TPV398" s="0"/>
      <c r="TPW398" s="0"/>
      <c r="TPX398" s="0"/>
      <c r="TPY398" s="0"/>
      <c r="TPZ398" s="0"/>
      <c r="TQA398" s="0"/>
      <c r="TQB398" s="0"/>
      <c r="TQC398" s="0"/>
      <c r="TQD398" s="0"/>
      <c r="TQE398" s="0"/>
      <c r="TQF398" s="0"/>
      <c r="TQG398" s="0"/>
      <c r="TQH398" s="0"/>
      <c r="TQI398" s="0"/>
      <c r="TQJ398" s="0"/>
      <c r="TQK398" s="0"/>
      <c r="TQL398" s="0"/>
      <c r="TQM398" s="0"/>
      <c r="TQN398" s="0"/>
      <c r="TQO398" s="0"/>
      <c r="TQP398" s="0"/>
      <c r="TQQ398" s="0"/>
      <c r="TQR398" s="0"/>
      <c r="TQS398" s="0"/>
      <c r="TQT398" s="0"/>
      <c r="TQU398" s="0"/>
      <c r="TQV398" s="0"/>
      <c r="TQW398" s="0"/>
      <c r="TQX398" s="0"/>
      <c r="TQY398" s="0"/>
      <c r="TQZ398" s="0"/>
      <c r="TRA398" s="0"/>
      <c r="TRB398" s="0"/>
      <c r="TRC398" s="0"/>
      <c r="TRD398" s="0"/>
      <c r="TRE398" s="0"/>
      <c r="TRF398" s="0"/>
      <c r="TRG398" s="0"/>
      <c r="TRH398" s="0"/>
      <c r="TRI398" s="0"/>
      <c r="TRJ398" s="0"/>
      <c r="TRK398" s="0"/>
      <c r="TRL398" s="0"/>
      <c r="TRM398" s="0"/>
      <c r="TRN398" s="0"/>
      <c r="TRO398" s="0"/>
      <c r="TRP398" s="0"/>
      <c r="TRQ398" s="0"/>
      <c r="TRR398" s="0"/>
      <c r="TRS398" s="0"/>
      <c r="TRT398" s="0"/>
      <c r="TRU398" s="0"/>
      <c r="TRV398" s="0"/>
      <c r="TRW398" s="0"/>
      <c r="TRX398" s="0"/>
      <c r="TRY398" s="0"/>
      <c r="TRZ398" s="0"/>
      <c r="TSA398" s="0"/>
      <c r="TSB398" s="0"/>
      <c r="TSC398" s="0"/>
      <c r="TSD398" s="0"/>
      <c r="TSE398" s="0"/>
      <c r="TSF398" s="0"/>
      <c r="TSG398" s="0"/>
      <c r="TSH398" s="0"/>
      <c r="TSI398" s="0"/>
      <c r="TSJ398" s="0"/>
      <c r="TSK398" s="0"/>
      <c r="TSL398" s="0"/>
      <c r="TSM398" s="0"/>
      <c r="TSN398" s="0"/>
      <c r="TSO398" s="0"/>
      <c r="TSP398" s="0"/>
      <c r="TSQ398" s="0"/>
      <c r="TSR398" s="0"/>
      <c r="TSS398" s="0"/>
      <c r="TST398" s="0"/>
      <c r="TSU398" s="0"/>
      <c r="TSV398" s="0"/>
      <c r="TSW398" s="0"/>
      <c r="TSX398" s="0"/>
      <c r="TSY398" s="0"/>
      <c r="TSZ398" s="0"/>
      <c r="TTA398" s="0"/>
      <c r="TTB398" s="0"/>
      <c r="TTC398" s="0"/>
      <c r="TTD398" s="0"/>
      <c r="TTE398" s="0"/>
      <c r="TTF398" s="0"/>
      <c r="TTG398" s="0"/>
      <c r="TTH398" s="0"/>
      <c r="TTI398" s="0"/>
      <c r="TTJ398" s="0"/>
      <c r="TTK398" s="0"/>
      <c r="TTL398" s="0"/>
      <c r="TTM398" s="0"/>
      <c r="TTN398" s="0"/>
      <c r="TTO398" s="0"/>
      <c r="TTP398" s="0"/>
      <c r="TTQ398" s="0"/>
      <c r="TTR398" s="0"/>
      <c r="TTS398" s="0"/>
      <c r="TTT398" s="0"/>
      <c r="TTU398" s="0"/>
      <c r="TTV398" s="0"/>
      <c r="TTW398" s="0"/>
      <c r="TTX398" s="0"/>
      <c r="TTY398" s="0"/>
      <c r="TTZ398" s="0"/>
      <c r="TUA398" s="0"/>
      <c r="TUB398" s="0"/>
      <c r="TUC398" s="0"/>
      <c r="TUD398" s="0"/>
      <c r="TUE398" s="0"/>
      <c r="TUF398" s="0"/>
      <c r="TUG398" s="0"/>
      <c r="TUH398" s="0"/>
      <c r="TUI398" s="0"/>
      <c r="TUJ398" s="0"/>
      <c r="TUK398" s="0"/>
      <c r="TUL398" s="0"/>
      <c r="TUM398" s="0"/>
      <c r="TUN398" s="0"/>
      <c r="TUO398" s="0"/>
      <c r="TUP398" s="0"/>
      <c r="TUQ398" s="0"/>
      <c r="TUR398" s="0"/>
      <c r="TUS398" s="0"/>
      <c r="TUT398" s="0"/>
      <c r="TUU398" s="0"/>
      <c r="TUV398" s="0"/>
      <c r="TUW398" s="0"/>
      <c r="TUX398" s="0"/>
      <c r="TUY398" s="0"/>
      <c r="TUZ398" s="0"/>
      <c r="TVA398" s="0"/>
      <c r="TVB398" s="0"/>
      <c r="TVC398" s="0"/>
      <c r="TVD398" s="0"/>
      <c r="TVE398" s="0"/>
      <c r="TVF398" s="0"/>
      <c r="TVG398" s="0"/>
      <c r="TVH398" s="0"/>
      <c r="TVI398" s="0"/>
      <c r="TVJ398" s="0"/>
      <c r="TVK398" s="0"/>
      <c r="TVL398" s="0"/>
      <c r="TVM398" s="0"/>
      <c r="TVN398" s="0"/>
      <c r="TVO398" s="0"/>
      <c r="TVP398" s="0"/>
      <c r="TVQ398" s="0"/>
      <c r="TVR398" s="0"/>
      <c r="TVS398" s="0"/>
      <c r="TVT398" s="0"/>
      <c r="TVU398" s="0"/>
      <c r="TVV398" s="0"/>
      <c r="TVW398" s="0"/>
      <c r="TVX398" s="0"/>
      <c r="TVY398" s="0"/>
      <c r="TVZ398" s="0"/>
      <c r="TWA398" s="0"/>
      <c r="TWB398" s="0"/>
      <c r="TWC398" s="0"/>
      <c r="TWD398" s="0"/>
      <c r="TWE398" s="0"/>
      <c r="TWF398" s="0"/>
      <c r="TWG398" s="0"/>
      <c r="TWH398" s="0"/>
      <c r="TWI398" s="0"/>
      <c r="TWJ398" s="0"/>
      <c r="TWK398" s="0"/>
      <c r="TWL398" s="0"/>
      <c r="TWM398" s="0"/>
      <c r="TWN398" s="0"/>
      <c r="TWO398" s="0"/>
      <c r="TWP398" s="0"/>
      <c r="TWQ398" s="0"/>
      <c r="TWR398" s="0"/>
      <c r="TWS398" s="0"/>
      <c r="TWT398" s="0"/>
      <c r="TWU398" s="0"/>
      <c r="TWV398" s="0"/>
      <c r="TWW398" s="0"/>
      <c r="TWX398" s="0"/>
      <c r="TWY398" s="0"/>
      <c r="TWZ398" s="0"/>
      <c r="TXA398" s="0"/>
      <c r="TXB398" s="0"/>
      <c r="TXC398" s="0"/>
      <c r="TXD398" s="0"/>
      <c r="TXE398" s="0"/>
      <c r="TXF398" s="0"/>
      <c r="TXG398" s="0"/>
      <c r="TXH398" s="0"/>
      <c r="TXI398" s="0"/>
      <c r="TXJ398" s="0"/>
      <c r="TXK398" s="0"/>
      <c r="TXL398" s="0"/>
      <c r="TXM398" s="0"/>
      <c r="TXN398" s="0"/>
      <c r="TXO398" s="0"/>
      <c r="TXP398" s="0"/>
      <c r="TXQ398" s="0"/>
      <c r="TXR398" s="0"/>
      <c r="TXS398" s="0"/>
      <c r="TXT398" s="0"/>
      <c r="TXU398" s="0"/>
      <c r="TXV398" s="0"/>
      <c r="TXW398" s="0"/>
      <c r="TXX398" s="0"/>
      <c r="TXY398" s="0"/>
      <c r="TXZ398" s="0"/>
      <c r="TYA398" s="0"/>
      <c r="TYB398" s="0"/>
      <c r="TYC398" s="0"/>
      <c r="TYD398" s="0"/>
      <c r="TYE398" s="0"/>
      <c r="TYF398" s="0"/>
      <c r="TYG398" s="0"/>
      <c r="TYH398" s="0"/>
      <c r="TYI398" s="0"/>
      <c r="TYJ398" s="0"/>
      <c r="TYK398" s="0"/>
      <c r="TYL398" s="0"/>
      <c r="TYM398" s="0"/>
      <c r="TYN398" s="0"/>
      <c r="TYO398" s="0"/>
      <c r="TYP398" s="0"/>
      <c r="TYQ398" s="0"/>
      <c r="TYR398" s="0"/>
      <c r="TYS398" s="0"/>
      <c r="TYT398" s="0"/>
      <c r="TYU398" s="0"/>
      <c r="TYV398" s="0"/>
      <c r="TYW398" s="0"/>
      <c r="TYX398" s="0"/>
      <c r="TYY398" s="0"/>
      <c r="TYZ398" s="0"/>
      <c r="TZA398" s="0"/>
      <c r="TZB398" s="0"/>
      <c r="TZC398" s="0"/>
      <c r="TZD398" s="0"/>
      <c r="TZE398" s="0"/>
      <c r="TZF398" s="0"/>
      <c r="TZG398" s="0"/>
      <c r="TZH398" s="0"/>
      <c r="TZI398" s="0"/>
      <c r="TZJ398" s="0"/>
      <c r="TZK398" s="0"/>
      <c r="TZL398" s="0"/>
      <c r="TZM398" s="0"/>
      <c r="TZN398" s="0"/>
      <c r="TZO398" s="0"/>
      <c r="TZP398" s="0"/>
      <c r="TZQ398" s="0"/>
      <c r="TZR398" s="0"/>
      <c r="TZS398" s="0"/>
      <c r="TZT398" s="0"/>
      <c r="TZU398" s="0"/>
      <c r="TZV398" s="0"/>
      <c r="TZW398" s="0"/>
      <c r="TZX398" s="0"/>
      <c r="TZY398" s="0"/>
      <c r="TZZ398" s="0"/>
      <c r="UAA398" s="0"/>
      <c r="UAB398" s="0"/>
      <c r="UAC398" s="0"/>
      <c r="UAD398" s="0"/>
      <c r="UAE398" s="0"/>
      <c r="UAF398" s="0"/>
      <c r="UAG398" s="0"/>
      <c r="UAH398" s="0"/>
      <c r="UAI398" s="0"/>
      <c r="UAJ398" s="0"/>
      <c r="UAK398" s="0"/>
      <c r="UAL398" s="0"/>
      <c r="UAM398" s="0"/>
      <c r="UAN398" s="0"/>
      <c r="UAO398" s="0"/>
      <c r="UAP398" s="0"/>
      <c r="UAQ398" s="0"/>
      <c r="UAR398" s="0"/>
      <c r="UAS398" s="0"/>
      <c r="UAT398" s="0"/>
      <c r="UAU398" s="0"/>
      <c r="UAV398" s="0"/>
      <c r="UAW398" s="0"/>
      <c r="UAX398" s="0"/>
      <c r="UAY398" s="0"/>
      <c r="UAZ398" s="0"/>
      <c r="UBA398" s="0"/>
      <c r="UBB398" s="0"/>
      <c r="UBC398" s="0"/>
      <c r="UBD398" s="0"/>
      <c r="UBE398" s="0"/>
      <c r="UBF398" s="0"/>
      <c r="UBG398" s="0"/>
      <c r="UBH398" s="0"/>
      <c r="UBI398" s="0"/>
      <c r="UBJ398" s="0"/>
      <c r="UBK398" s="0"/>
      <c r="UBL398" s="0"/>
      <c r="UBM398" s="0"/>
      <c r="UBN398" s="0"/>
      <c r="UBO398" s="0"/>
      <c r="UBP398" s="0"/>
      <c r="UBQ398" s="0"/>
      <c r="UBR398" s="0"/>
      <c r="UBS398" s="0"/>
      <c r="UBT398" s="0"/>
      <c r="UBU398" s="0"/>
      <c r="UBV398" s="0"/>
      <c r="UBW398" s="0"/>
      <c r="UBX398" s="0"/>
      <c r="UBY398" s="0"/>
      <c r="UBZ398" s="0"/>
      <c r="UCA398" s="0"/>
      <c r="UCB398" s="0"/>
      <c r="UCC398" s="0"/>
      <c r="UCD398" s="0"/>
      <c r="UCE398" s="0"/>
      <c r="UCF398" s="0"/>
      <c r="UCG398" s="0"/>
      <c r="UCH398" s="0"/>
      <c r="UCI398" s="0"/>
      <c r="UCJ398" s="0"/>
      <c r="UCK398" s="0"/>
      <c r="UCL398" s="0"/>
      <c r="UCM398" s="0"/>
      <c r="UCN398" s="0"/>
      <c r="UCO398" s="0"/>
      <c r="UCP398" s="0"/>
      <c r="UCQ398" s="0"/>
      <c r="UCR398" s="0"/>
      <c r="UCS398" s="0"/>
      <c r="UCT398" s="0"/>
      <c r="UCU398" s="0"/>
      <c r="UCV398" s="0"/>
      <c r="UCW398" s="0"/>
      <c r="UCX398" s="0"/>
      <c r="UCY398" s="0"/>
      <c r="UCZ398" s="0"/>
      <c r="UDA398" s="0"/>
      <c r="UDB398" s="0"/>
      <c r="UDC398" s="0"/>
      <c r="UDD398" s="0"/>
      <c r="UDE398" s="0"/>
      <c r="UDF398" s="0"/>
      <c r="UDG398" s="0"/>
      <c r="UDH398" s="0"/>
      <c r="UDI398" s="0"/>
      <c r="UDJ398" s="0"/>
      <c r="UDK398" s="0"/>
      <c r="UDL398" s="0"/>
      <c r="UDM398" s="0"/>
      <c r="UDN398" s="0"/>
      <c r="UDO398" s="0"/>
      <c r="UDP398" s="0"/>
      <c r="UDQ398" s="0"/>
      <c r="UDR398" s="0"/>
      <c r="UDS398" s="0"/>
      <c r="UDT398" s="0"/>
      <c r="UDU398" s="0"/>
      <c r="UDV398" s="0"/>
      <c r="UDW398" s="0"/>
      <c r="UDX398" s="0"/>
      <c r="UDY398" s="0"/>
      <c r="UDZ398" s="0"/>
      <c r="UEA398" s="0"/>
      <c r="UEB398" s="0"/>
      <c r="UEC398" s="0"/>
      <c r="UED398" s="0"/>
      <c r="UEE398" s="0"/>
      <c r="UEF398" s="0"/>
      <c r="UEG398" s="0"/>
      <c r="UEH398" s="0"/>
      <c r="UEI398" s="0"/>
      <c r="UEJ398" s="0"/>
      <c r="UEK398" s="0"/>
      <c r="UEL398" s="0"/>
      <c r="UEM398" s="0"/>
      <c r="UEN398" s="0"/>
      <c r="UEO398" s="0"/>
      <c r="UEP398" s="0"/>
      <c r="UEQ398" s="0"/>
      <c r="UER398" s="0"/>
      <c r="UES398" s="0"/>
      <c r="UET398" s="0"/>
      <c r="UEU398" s="0"/>
      <c r="UEV398" s="0"/>
      <c r="UEW398" s="0"/>
      <c r="UEX398" s="0"/>
      <c r="UEY398" s="0"/>
      <c r="UEZ398" s="0"/>
      <c r="UFA398" s="0"/>
      <c r="UFB398" s="0"/>
      <c r="UFC398" s="0"/>
      <c r="UFD398" s="0"/>
      <c r="UFE398" s="0"/>
      <c r="UFF398" s="0"/>
      <c r="UFG398" s="0"/>
      <c r="UFH398" s="0"/>
      <c r="UFI398" s="0"/>
      <c r="UFJ398" s="0"/>
      <c r="UFK398" s="0"/>
      <c r="UFL398" s="0"/>
      <c r="UFM398" s="0"/>
      <c r="UFN398" s="0"/>
      <c r="UFO398" s="0"/>
      <c r="UFP398" s="0"/>
      <c r="UFQ398" s="0"/>
      <c r="UFR398" s="0"/>
      <c r="UFS398" s="0"/>
      <c r="UFT398" s="0"/>
      <c r="UFU398" s="0"/>
      <c r="UFV398" s="0"/>
      <c r="UFW398" s="0"/>
      <c r="UFX398" s="0"/>
      <c r="UFY398" s="0"/>
      <c r="UFZ398" s="0"/>
      <c r="UGA398" s="0"/>
      <c r="UGB398" s="0"/>
      <c r="UGC398" s="0"/>
      <c r="UGD398" s="0"/>
      <c r="UGE398" s="0"/>
      <c r="UGF398" s="0"/>
      <c r="UGG398" s="0"/>
      <c r="UGH398" s="0"/>
      <c r="UGI398" s="0"/>
      <c r="UGJ398" s="0"/>
      <c r="UGK398" s="0"/>
      <c r="UGL398" s="0"/>
      <c r="UGM398" s="0"/>
      <c r="UGN398" s="0"/>
      <c r="UGO398" s="0"/>
      <c r="UGP398" s="0"/>
      <c r="UGQ398" s="0"/>
      <c r="UGR398" s="0"/>
      <c r="UGS398" s="0"/>
      <c r="UGT398" s="0"/>
      <c r="UGU398" s="0"/>
      <c r="UGV398" s="0"/>
      <c r="UGW398" s="0"/>
      <c r="UGX398" s="0"/>
      <c r="UGY398" s="0"/>
      <c r="UGZ398" s="0"/>
      <c r="UHA398" s="0"/>
      <c r="UHB398" s="0"/>
      <c r="UHC398" s="0"/>
      <c r="UHD398" s="0"/>
      <c r="UHE398" s="0"/>
      <c r="UHF398" s="0"/>
      <c r="UHG398" s="0"/>
      <c r="UHH398" s="0"/>
      <c r="UHI398" s="0"/>
      <c r="UHJ398" s="0"/>
      <c r="UHK398" s="0"/>
      <c r="UHL398" s="0"/>
      <c r="UHM398" s="0"/>
      <c r="UHN398" s="0"/>
      <c r="UHO398" s="0"/>
      <c r="UHP398" s="0"/>
      <c r="UHQ398" s="0"/>
      <c r="UHR398" s="0"/>
      <c r="UHS398" s="0"/>
      <c r="UHT398" s="0"/>
      <c r="UHU398" s="0"/>
      <c r="UHV398" s="0"/>
      <c r="UHW398" s="0"/>
      <c r="UHX398" s="0"/>
      <c r="UHY398" s="0"/>
      <c r="UHZ398" s="0"/>
      <c r="UIA398" s="0"/>
      <c r="UIB398" s="0"/>
      <c r="UIC398" s="0"/>
      <c r="UID398" s="0"/>
      <c r="UIE398" s="0"/>
      <c r="UIF398" s="0"/>
      <c r="UIG398" s="0"/>
      <c r="UIH398" s="0"/>
      <c r="UII398" s="0"/>
      <c r="UIJ398" s="0"/>
      <c r="UIK398" s="0"/>
      <c r="UIL398" s="0"/>
      <c r="UIM398" s="0"/>
      <c r="UIN398" s="0"/>
      <c r="UIO398" s="0"/>
      <c r="UIP398" s="0"/>
      <c r="UIQ398" s="0"/>
      <c r="UIR398" s="0"/>
      <c r="UIS398" s="0"/>
      <c r="UIT398" s="0"/>
      <c r="UIU398" s="0"/>
      <c r="UIV398" s="0"/>
      <c r="UIW398" s="0"/>
      <c r="UIX398" s="0"/>
      <c r="UIY398" s="0"/>
      <c r="UIZ398" s="0"/>
      <c r="UJA398" s="0"/>
      <c r="UJB398" s="0"/>
      <c r="UJC398" s="0"/>
      <c r="UJD398" s="0"/>
      <c r="UJE398" s="0"/>
      <c r="UJF398" s="0"/>
      <c r="UJG398" s="0"/>
      <c r="UJH398" s="0"/>
      <c r="UJI398" s="0"/>
      <c r="UJJ398" s="0"/>
      <c r="UJK398" s="0"/>
      <c r="UJL398" s="0"/>
      <c r="UJM398" s="0"/>
      <c r="UJN398" s="0"/>
      <c r="UJO398" s="0"/>
      <c r="UJP398" s="0"/>
      <c r="UJQ398" s="0"/>
      <c r="UJR398" s="0"/>
      <c r="UJS398" s="0"/>
      <c r="UJT398" s="0"/>
      <c r="UJU398" s="0"/>
      <c r="UJV398" s="0"/>
      <c r="UJW398" s="0"/>
      <c r="UJX398" s="0"/>
      <c r="UJY398" s="0"/>
      <c r="UJZ398" s="0"/>
      <c r="UKA398" s="0"/>
      <c r="UKB398" s="0"/>
      <c r="UKC398" s="0"/>
      <c r="UKD398" s="0"/>
      <c r="UKE398" s="0"/>
      <c r="UKF398" s="0"/>
      <c r="UKG398" s="0"/>
      <c r="UKH398" s="0"/>
      <c r="UKI398" s="0"/>
      <c r="UKJ398" s="0"/>
      <c r="UKK398" s="0"/>
      <c r="UKL398" s="0"/>
      <c r="UKM398" s="0"/>
      <c r="UKN398" s="0"/>
      <c r="UKO398" s="0"/>
      <c r="UKP398" s="0"/>
      <c r="UKQ398" s="0"/>
      <c r="UKR398" s="0"/>
      <c r="UKS398" s="0"/>
      <c r="UKT398" s="0"/>
      <c r="UKU398" s="0"/>
      <c r="UKV398" s="0"/>
      <c r="UKW398" s="0"/>
      <c r="UKX398" s="0"/>
      <c r="UKY398" s="0"/>
      <c r="UKZ398" s="0"/>
      <c r="ULA398" s="0"/>
      <c r="ULB398" s="0"/>
      <c r="ULC398" s="0"/>
      <c r="ULD398" s="0"/>
      <c r="ULE398" s="0"/>
      <c r="ULF398" s="0"/>
      <c r="ULG398" s="0"/>
      <c r="ULH398" s="0"/>
      <c r="ULI398" s="0"/>
      <c r="ULJ398" s="0"/>
      <c r="ULK398" s="0"/>
      <c r="ULL398" s="0"/>
      <c r="ULM398" s="0"/>
      <c r="ULN398" s="0"/>
      <c r="ULO398" s="0"/>
      <c r="ULP398" s="0"/>
      <c r="ULQ398" s="0"/>
      <c r="ULR398" s="0"/>
      <c r="ULS398" s="0"/>
      <c r="ULT398" s="0"/>
      <c r="ULU398" s="0"/>
      <c r="ULV398" s="0"/>
      <c r="ULW398" s="0"/>
      <c r="ULX398" s="0"/>
      <c r="ULY398" s="0"/>
      <c r="ULZ398" s="0"/>
      <c r="UMA398" s="0"/>
      <c r="UMB398" s="0"/>
      <c r="UMC398" s="0"/>
      <c r="UMD398" s="0"/>
      <c r="UME398" s="0"/>
      <c r="UMF398" s="0"/>
      <c r="UMG398" s="0"/>
      <c r="UMH398" s="0"/>
      <c r="UMI398" s="0"/>
      <c r="UMJ398" s="0"/>
      <c r="UMK398" s="0"/>
      <c r="UML398" s="0"/>
      <c r="UMM398" s="0"/>
      <c r="UMN398" s="0"/>
      <c r="UMO398" s="0"/>
      <c r="UMP398" s="0"/>
      <c r="UMQ398" s="0"/>
      <c r="UMR398" s="0"/>
      <c r="UMS398" s="0"/>
      <c r="UMT398" s="0"/>
      <c r="UMU398" s="0"/>
      <c r="UMV398" s="0"/>
      <c r="UMW398" s="0"/>
      <c r="UMX398" s="0"/>
      <c r="UMY398" s="0"/>
      <c r="UMZ398" s="0"/>
      <c r="UNA398" s="0"/>
      <c r="UNB398" s="0"/>
      <c r="UNC398" s="0"/>
      <c r="UND398" s="0"/>
      <c r="UNE398" s="0"/>
      <c r="UNF398" s="0"/>
      <c r="UNG398" s="0"/>
      <c r="UNH398" s="0"/>
      <c r="UNI398" s="0"/>
      <c r="UNJ398" s="0"/>
      <c r="UNK398" s="0"/>
      <c r="UNL398" s="0"/>
      <c r="UNM398" s="0"/>
      <c r="UNN398" s="0"/>
      <c r="UNO398" s="0"/>
      <c r="UNP398" s="0"/>
      <c r="UNQ398" s="0"/>
      <c r="UNR398" s="0"/>
      <c r="UNS398" s="0"/>
      <c r="UNT398" s="0"/>
      <c r="UNU398" s="0"/>
      <c r="UNV398" s="0"/>
      <c r="UNW398" s="0"/>
      <c r="UNX398" s="0"/>
      <c r="UNY398" s="0"/>
      <c r="UNZ398" s="0"/>
      <c r="UOA398" s="0"/>
      <c r="UOB398" s="0"/>
      <c r="UOC398" s="0"/>
      <c r="UOD398" s="0"/>
      <c r="UOE398" s="0"/>
      <c r="UOF398" s="0"/>
      <c r="UOG398" s="0"/>
      <c r="UOH398" s="0"/>
      <c r="UOI398" s="0"/>
      <c r="UOJ398" s="0"/>
      <c r="UOK398" s="0"/>
      <c r="UOL398" s="0"/>
      <c r="UOM398" s="0"/>
      <c r="UON398" s="0"/>
      <c r="UOO398" s="0"/>
      <c r="UOP398" s="0"/>
      <c r="UOQ398" s="0"/>
      <c r="UOR398" s="0"/>
      <c r="UOS398" s="0"/>
      <c r="UOT398" s="0"/>
      <c r="UOU398" s="0"/>
      <c r="UOV398" s="0"/>
      <c r="UOW398" s="0"/>
      <c r="UOX398" s="0"/>
      <c r="UOY398" s="0"/>
      <c r="UOZ398" s="0"/>
      <c r="UPA398" s="0"/>
      <c r="UPB398" s="0"/>
      <c r="UPC398" s="0"/>
      <c r="UPD398" s="0"/>
      <c r="UPE398" s="0"/>
      <c r="UPF398" s="0"/>
      <c r="UPG398" s="0"/>
      <c r="UPH398" s="0"/>
      <c r="UPI398" s="0"/>
      <c r="UPJ398" s="0"/>
      <c r="UPK398" s="0"/>
      <c r="UPL398" s="0"/>
      <c r="UPM398" s="0"/>
      <c r="UPN398" s="0"/>
      <c r="UPO398" s="0"/>
      <c r="UPP398" s="0"/>
      <c r="UPQ398" s="0"/>
      <c r="UPR398" s="0"/>
      <c r="UPS398" s="0"/>
      <c r="UPT398" s="0"/>
      <c r="UPU398" s="0"/>
      <c r="UPV398" s="0"/>
      <c r="UPW398" s="0"/>
      <c r="UPX398" s="0"/>
      <c r="UPY398" s="0"/>
      <c r="UPZ398" s="0"/>
      <c r="UQA398" s="0"/>
      <c r="UQB398" s="0"/>
      <c r="UQC398" s="0"/>
      <c r="UQD398" s="0"/>
      <c r="UQE398" s="0"/>
      <c r="UQF398" s="0"/>
      <c r="UQG398" s="0"/>
      <c r="UQH398" s="0"/>
      <c r="UQI398" s="0"/>
      <c r="UQJ398" s="0"/>
      <c r="UQK398" s="0"/>
      <c r="UQL398" s="0"/>
      <c r="UQM398" s="0"/>
      <c r="UQN398" s="0"/>
      <c r="UQO398" s="0"/>
      <c r="UQP398" s="0"/>
      <c r="UQQ398" s="0"/>
      <c r="UQR398" s="0"/>
      <c r="UQS398" s="0"/>
      <c r="UQT398" s="0"/>
      <c r="UQU398" s="0"/>
      <c r="UQV398" s="0"/>
      <c r="UQW398" s="0"/>
      <c r="UQX398" s="0"/>
      <c r="UQY398" s="0"/>
      <c r="UQZ398" s="0"/>
      <c r="URA398" s="0"/>
      <c r="URB398" s="0"/>
      <c r="URC398" s="0"/>
      <c r="URD398" s="0"/>
      <c r="URE398" s="0"/>
      <c r="URF398" s="0"/>
      <c r="URG398" s="0"/>
      <c r="URH398" s="0"/>
      <c r="URI398" s="0"/>
      <c r="URJ398" s="0"/>
      <c r="URK398" s="0"/>
      <c r="URL398" s="0"/>
      <c r="URM398" s="0"/>
      <c r="URN398" s="0"/>
      <c r="URO398" s="0"/>
      <c r="URP398" s="0"/>
      <c r="URQ398" s="0"/>
      <c r="URR398" s="0"/>
      <c r="URS398" s="0"/>
      <c r="URT398" s="0"/>
      <c r="URU398" s="0"/>
      <c r="URV398" s="0"/>
      <c r="URW398" s="0"/>
      <c r="URX398" s="0"/>
      <c r="URY398" s="0"/>
      <c r="URZ398" s="0"/>
      <c r="USA398" s="0"/>
      <c r="USB398" s="0"/>
      <c r="USC398" s="0"/>
      <c r="USD398" s="0"/>
      <c r="USE398" s="0"/>
      <c r="USF398" s="0"/>
      <c r="USG398" s="0"/>
      <c r="USH398" s="0"/>
      <c r="USI398" s="0"/>
      <c r="USJ398" s="0"/>
      <c r="USK398" s="0"/>
      <c r="USL398" s="0"/>
      <c r="USM398" s="0"/>
      <c r="USN398" s="0"/>
      <c r="USO398" s="0"/>
      <c r="USP398" s="0"/>
      <c r="USQ398" s="0"/>
      <c r="USR398" s="0"/>
      <c r="USS398" s="0"/>
      <c r="UST398" s="0"/>
      <c r="USU398" s="0"/>
      <c r="USV398" s="0"/>
      <c r="USW398" s="0"/>
      <c r="USX398" s="0"/>
      <c r="USY398" s="0"/>
      <c r="USZ398" s="0"/>
      <c r="UTA398" s="0"/>
      <c r="UTB398" s="0"/>
      <c r="UTC398" s="0"/>
      <c r="UTD398" s="0"/>
      <c r="UTE398" s="0"/>
      <c r="UTF398" s="0"/>
      <c r="UTG398" s="0"/>
      <c r="UTH398" s="0"/>
      <c r="UTI398" s="0"/>
      <c r="UTJ398" s="0"/>
      <c r="UTK398" s="0"/>
      <c r="UTL398" s="0"/>
      <c r="UTM398" s="0"/>
      <c r="UTN398" s="0"/>
      <c r="UTO398" s="0"/>
      <c r="UTP398" s="0"/>
      <c r="UTQ398" s="0"/>
      <c r="UTR398" s="0"/>
      <c r="UTS398" s="0"/>
      <c r="UTT398" s="0"/>
      <c r="UTU398" s="0"/>
      <c r="UTV398" s="0"/>
      <c r="UTW398" s="0"/>
      <c r="UTX398" s="0"/>
      <c r="UTY398" s="0"/>
      <c r="UTZ398" s="0"/>
      <c r="UUA398" s="0"/>
      <c r="UUB398" s="0"/>
      <c r="UUC398" s="0"/>
      <c r="UUD398" s="0"/>
      <c r="UUE398" s="0"/>
      <c r="UUF398" s="0"/>
      <c r="UUG398" s="0"/>
      <c r="UUH398" s="0"/>
      <c r="UUI398" s="0"/>
      <c r="UUJ398" s="0"/>
      <c r="UUK398" s="0"/>
      <c r="UUL398" s="0"/>
      <c r="UUM398" s="0"/>
      <c r="UUN398" s="0"/>
      <c r="UUO398" s="0"/>
      <c r="UUP398" s="0"/>
      <c r="UUQ398" s="0"/>
      <c r="UUR398" s="0"/>
      <c r="UUS398" s="0"/>
      <c r="UUT398" s="0"/>
      <c r="UUU398" s="0"/>
      <c r="UUV398" s="0"/>
      <c r="UUW398" s="0"/>
      <c r="UUX398" s="0"/>
      <c r="UUY398" s="0"/>
      <c r="UUZ398" s="0"/>
      <c r="UVA398" s="0"/>
      <c r="UVB398" s="0"/>
      <c r="UVC398" s="0"/>
      <c r="UVD398" s="0"/>
      <c r="UVE398" s="0"/>
      <c r="UVF398" s="0"/>
      <c r="UVG398" s="0"/>
      <c r="UVH398" s="0"/>
      <c r="UVI398" s="0"/>
      <c r="UVJ398" s="0"/>
      <c r="UVK398" s="0"/>
      <c r="UVL398" s="0"/>
      <c r="UVM398" s="0"/>
      <c r="UVN398" s="0"/>
      <c r="UVO398" s="0"/>
      <c r="UVP398" s="0"/>
      <c r="UVQ398" s="0"/>
      <c r="UVR398" s="0"/>
      <c r="UVS398" s="0"/>
      <c r="UVT398" s="0"/>
      <c r="UVU398" s="0"/>
      <c r="UVV398" s="0"/>
      <c r="UVW398" s="0"/>
      <c r="UVX398" s="0"/>
      <c r="UVY398" s="0"/>
      <c r="UVZ398" s="0"/>
      <c r="UWA398" s="0"/>
      <c r="UWB398" s="0"/>
      <c r="UWC398" s="0"/>
      <c r="UWD398" s="0"/>
      <c r="UWE398" s="0"/>
      <c r="UWF398" s="0"/>
      <c r="UWG398" s="0"/>
      <c r="UWH398" s="0"/>
      <c r="UWI398" s="0"/>
      <c r="UWJ398" s="0"/>
      <c r="UWK398" s="0"/>
      <c r="UWL398" s="0"/>
      <c r="UWM398" s="0"/>
      <c r="UWN398" s="0"/>
      <c r="UWO398" s="0"/>
      <c r="UWP398" s="0"/>
      <c r="UWQ398" s="0"/>
      <c r="UWR398" s="0"/>
      <c r="UWS398" s="0"/>
      <c r="UWT398" s="0"/>
      <c r="UWU398" s="0"/>
      <c r="UWV398" s="0"/>
      <c r="UWW398" s="0"/>
      <c r="UWX398" s="0"/>
      <c r="UWY398" s="0"/>
      <c r="UWZ398" s="0"/>
      <c r="UXA398" s="0"/>
      <c r="UXB398" s="0"/>
      <c r="UXC398" s="0"/>
      <c r="UXD398" s="0"/>
      <c r="UXE398" s="0"/>
      <c r="UXF398" s="0"/>
      <c r="UXG398" s="0"/>
      <c r="UXH398" s="0"/>
      <c r="UXI398" s="0"/>
      <c r="UXJ398" s="0"/>
      <c r="UXK398" s="0"/>
      <c r="UXL398" s="0"/>
      <c r="UXM398" s="0"/>
      <c r="UXN398" s="0"/>
      <c r="UXO398" s="0"/>
      <c r="UXP398" s="0"/>
      <c r="UXQ398" s="0"/>
      <c r="UXR398" s="0"/>
      <c r="UXS398" s="0"/>
      <c r="UXT398" s="0"/>
      <c r="UXU398" s="0"/>
      <c r="UXV398" s="0"/>
      <c r="UXW398" s="0"/>
      <c r="UXX398" s="0"/>
      <c r="UXY398" s="0"/>
      <c r="UXZ398" s="0"/>
      <c r="UYA398" s="0"/>
      <c r="UYB398" s="0"/>
      <c r="UYC398" s="0"/>
      <c r="UYD398" s="0"/>
      <c r="UYE398" s="0"/>
      <c r="UYF398" s="0"/>
      <c r="UYG398" s="0"/>
      <c r="UYH398" s="0"/>
      <c r="UYI398" s="0"/>
      <c r="UYJ398" s="0"/>
      <c r="UYK398" s="0"/>
      <c r="UYL398" s="0"/>
      <c r="UYM398" s="0"/>
      <c r="UYN398" s="0"/>
      <c r="UYO398" s="0"/>
      <c r="UYP398" s="0"/>
      <c r="UYQ398" s="0"/>
      <c r="UYR398" s="0"/>
      <c r="UYS398" s="0"/>
      <c r="UYT398" s="0"/>
      <c r="UYU398" s="0"/>
      <c r="UYV398" s="0"/>
      <c r="UYW398" s="0"/>
      <c r="UYX398" s="0"/>
      <c r="UYY398" s="0"/>
      <c r="UYZ398" s="0"/>
      <c r="UZA398" s="0"/>
      <c r="UZB398" s="0"/>
      <c r="UZC398" s="0"/>
      <c r="UZD398" s="0"/>
      <c r="UZE398" s="0"/>
      <c r="UZF398" s="0"/>
      <c r="UZG398" s="0"/>
      <c r="UZH398" s="0"/>
      <c r="UZI398" s="0"/>
      <c r="UZJ398" s="0"/>
      <c r="UZK398" s="0"/>
      <c r="UZL398" s="0"/>
      <c r="UZM398" s="0"/>
      <c r="UZN398" s="0"/>
      <c r="UZO398" s="0"/>
      <c r="UZP398" s="0"/>
      <c r="UZQ398" s="0"/>
      <c r="UZR398" s="0"/>
      <c r="UZS398" s="0"/>
      <c r="UZT398" s="0"/>
      <c r="UZU398" s="0"/>
      <c r="UZV398" s="0"/>
      <c r="UZW398" s="0"/>
      <c r="UZX398" s="0"/>
      <c r="UZY398" s="0"/>
      <c r="UZZ398" s="0"/>
      <c r="VAA398" s="0"/>
      <c r="VAB398" s="0"/>
      <c r="VAC398" s="0"/>
      <c r="VAD398" s="0"/>
      <c r="VAE398" s="0"/>
      <c r="VAF398" s="0"/>
      <c r="VAG398" s="0"/>
      <c r="VAH398" s="0"/>
      <c r="VAI398" s="0"/>
      <c r="VAJ398" s="0"/>
      <c r="VAK398" s="0"/>
      <c r="VAL398" s="0"/>
      <c r="VAM398" s="0"/>
      <c r="VAN398" s="0"/>
      <c r="VAO398" s="0"/>
      <c r="VAP398" s="0"/>
      <c r="VAQ398" s="0"/>
      <c r="VAR398" s="0"/>
      <c r="VAS398" s="0"/>
      <c r="VAT398" s="0"/>
      <c r="VAU398" s="0"/>
      <c r="VAV398" s="0"/>
      <c r="VAW398" s="0"/>
      <c r="VAX398" s="0"/>
      <c r="VAY398" s="0"/>
      <c r="VAZ398" s="0"/>
      <c r="VBA398" s="0"/>
      <c r="VBB398" s="0"/>
      <c r="VBC398" s="0"/>
      <c r="VBD398" s="0"/>
      <c r="VBE398" s="0"/>
      <c r="VBF398" s="0"/>
      <c r="VBG398" s="0"/>
      <c r="VBH398" s="0"/>
      <c r="VBI398" s="0"/>
      <c r="VBJ398" s="0"/>
      <c r="VBK398" s="0"/>
      <c r="VBL398" s="0"/>
      <c r="VBM398" s="0"/>
      <c r="VBN398" s="0"/>
      <c r="VBO398" s="0"/>
      <c r="VBP398" s="0"/>
      <c r="VBQ398" s="0"/>
      <c r="VBR398" s="0"/>
      <c r="VBS398" s="0"/>
      <c r="VBT398" s="0"/>
      <c r="VBU398" s="0"/>
      <c r="VBV398" s="0"/>
      <c r="VBW398" s="0"/>
      <c r="VBX398" s="0"/>
      <c r="VBY398" s="0"/>
      <c r="VBZ398" s="0"/>
      <c r="VCA398" s="0"/>
      <c r="VCB398" s="0"/>
      <c r="VCC398" s="0"/>
      <c r="VCD398" s="0"/>
      <c r="VCE398" s="0"/>
      <c r="VCF398" s="0"/>
      <c r="VCG398" s="0"/>
      <c r="VCH398" s="0"/>
      <c r="VCI398" s="0"/>
      <c r="VCJ398" s="0"/>
      <c r="VCK398" s="0"/>
      <c r="VCL398" s="0"/>
      <c r="VCM398" s="0"/>
      <c r="VCN398" s="0"/>
      <c r="VCO398" s="0"/>
      <c r="VCP398" s="0"/>
      <c r="VCQ398" s="0"/>
      <c r="VCR398" s="0"/>
      <c r="VCS398" s="0"/>
      <c r="VCT398" s="0"/>
      <c r="VCU398" s="0"/>
      <c r="VCV398" s="0"/>
      <c r="VCW398" s="0"/>
      <c r="VCX398" s="0"/>
      <c r="VCY398" s="0"/>
      <c r="VCZ398" s="0"/>
      <c r="VDA398" s="0"/>
      <c r="VDB398" s="0"/>
      <c r="VDC398" s="0"/>
      <c r="VDD398" s="0"/>
      <c r="VDE398" s="0"/>
      <c r="VDF398" s="0"/>
      <c r="VDG398" s="0"/>
      <c r="VDH398" s="0"/>
      <c r="VDI398" s="0"/>
      <c r="VDJ398" s="0"/>
      <c r="VDK398" s="0"/>
      <c r="VDL398" s="0"/>
      <c r="VDM398" s="0"/>
      <c r="VDN398" s="0"/>
      <c r="VDO398" s="0"/>
      <c r="VDP398" s="0"/>
      <c r="VDQ398" s="0"/>
      <c r="VDR398" s="0"/>
      <c r="VDS398" s="0"/>
      <c r="VDT398" s="0"/>
      <c r="VDU398" s="0"/>
      <c r="VDV398" s="0"/>
      <c r="VDW398" s="0"/>
      <c r="VDX398" s="0"/>
      <c r="VDY398" s="0"/>
      <c r="VDZ398" s="0"/>
      <c r="VEA398" s="0"/>
      <c r="VEB398" s="0"/>
      <c r="VEC398" s="0"/>
      <c r="VED398" s="0"/>
      <c r="VEE398" s="0"/>
      <c r="VEF398" s="0"/>
      <c r="VEG398" s="0"/>
      <c r="VEH398" s="0"/>
      <c r="VEI398" s="0"/>
      <c r="VEJ398" s="0"/>
      <c r="VEK398" s="0"/>
      <c r="VEL398" s="0"/>
      <c r="VEM398" s="0"/>
      <c r="VEN398" s="0"/>
      <c r="VEO398" s="0"/>
      <c r="VEP398" s="0"/>
      <c r="VEQ398" s="0"/>
      <c r="VER398" s="0"/>
      <c r="VES398" s="0"/>
      <c r="VET398" s="0"/>
      <c r="VEU398" s="0"/>
      <c r="VEV398" s="0"/>
      <c r="VEW398" s="0"/>
      <c r="VEX398" s="0"/>
      <c r="VEY398" s="0"/>
      <c r="VEZ398" s="0"/>
      <c r="VFA398" s="0"/>
      <c r="VFB398" s="0"/>
      <c r="VFC398" s="0"/>
      <c r="VFD398" s="0"/>
      <c r="VFE398" s="0"/>
      <c r="VFF398" s="0"/>
      <c r="VFG398" s="0"/>
      <c r="VFH398" s="0"/>
      <c r="VFI398" s="0"/>
      <c r="VFJ398" s="0"/>
      <c r="VFK398" s="0"/>
      <c r="VFL398" s="0"/>
      <c r="VFM398" s="0"/>
      <c r="VFN398" s="0"/>
      <c r="VFO398" s="0"/>
      <c r="VFP398" s="0"/>
      <c r="VFQ398" s="0"/>
      <c r="VFR398" s="0"/>
      <c r="VFS398" s="0"/>
      <c r="VFT398" s="0"/>
      <c r="VFU398" s="0"/>
      <c r="VFV398" s="0"/>
      <c r="VFW398" s="0"/>
      <c r="VFX398" s="0"/>
      <c r="VFY398" s="0"/>
      <c r="VFZ398" s="0"/>
      <c r="VGA398" s="0"/>
      <c r="VGB398" s="0"/>
      <c r="VGC398" s="0"/>
      <c r="VGD398" s="0"/>
      <c r="VGE398" s="0"/>
      <c r="VGF398" s="0"/>
      <c r="VGG398" s="0"/>
      <c r="VGH398" s="0"/>
      <c r="VGI398" s="0"/>
      <c r="VGJ398" s="0"/>
      <c r="VGK398" s="0"/>
      <c r="VGL398" s="0"/>
      <c r="VGM398" s="0"/>
      <c r="VGN398" s="0"/>
      <c r="VGO398" s="0"/>
      <c r="VGP398" s="0"/>
      <c r="VGQ398" s="0"/>
      <c r="VGR398" s="0"/>
      <c r="VGS398" s="0"/>
      <c r="VGT398" s="0"/>
      <c r="VGU398" s="0"/>
      <c r="VGV398" s="0"/>
      <c r="VGW398" s="0"/>
      <c r="VGX398" s="0"/>
      <c r="VGY398" s="0"/>
      <c r="VGZ398" s="0"/>
      <c r="VHA398" s="0"/>
      <c r="VHB398" s="0"/>
      <c r="VHC398" s="0"/>
      <c r="VHD398" s="0"/>
      <c r="VHE398" s="0"/>
      <c r="VHF398" s="0"/>
      <c r="VHG398" s="0"/>
      <c r="VHH398" s="0"/>
      <c r="VHI398" s="0"/>
      <c r="VHJ398" s="0"/>
      <c r="VHK398" s="0"/>
      <c r="VHL398" s="0"/>
      <c r="VHM398" s="0"/>
      <c r="VHN398" s="0"/>
      <c r="VHO398" s="0"/>
      <c r="VHP398" s="0"/>
      <c r="VHQ398" s="0"/>
      <c r="VHR398" s="0"/>
      <c r="VHS398" s="0"/>
      <c r="VHT398" s="0"/>
      <c r="VHU398" s="0"/>
      <c r="VHV398" s="0"/>
      <c r="VHW398" s="0"/>
      <c r="VHX398" s="0"/>
      <c r="VHY398" s="0"/>
      <c r="VHZ398" s="0"/>
      <c r="VIA398" s="0"/>
      <c r="VIB398" s="0"/>
      <c r="VIC398" s="0"/>
      <c r="VID398" s="0"/>
      <c r="VIE398" s="0"/>
      <c r="VIF398" s="0"/>
      <c r="VIG398" s="0"/>
      <c r="VIH398" s="0"/>
      <c r="VII398" s="0"/>
      <c r="VIJ398" s="0"/>
      <c r="VIK398" s="0"/>
      <c r="VIL398" s="0"/>
      <c r="VIM398" s="0"/>
      <c r="VIN398" s="0"/>
      <c r="VIO398" s="0"/>
      <c r="VIP398" s="0"/>
      <c r="VIQ398" s="0"/>
      <c r="VIR398" s="0"/>
      <c r="VIS398" s="0"/>
      <c r="VIT398" s="0"/>
      <c r="VIU398" s="0"/>
      <c r="VIV398" s="0"/>
      <c r="VIW398" s="0"/>
      <c r="VIX398" s="0"/>
      <c r="VIY398" s="0"/>
      <c r="VIZ398" s="0"/>
      <c r="VJA398" s="0"/>
      <c r="VJB398" s="0"/>
      <c r="VJC398" s="0"/>
      <c r="VJD398" s="0"/>
      <c r="VJE398" s="0"/>
      <c r="VJF398" s="0"/>
      <c r="VJG398" s="0"/>
      <c r="VJH398" s="0"/>
      <c r="VJI398" s="0"/>
      <c r="VJJ398" s="0"/>
      <c r="VJK398" s="0"/>
      <c r="VJL398" s="0"/>
      <c r="VJM398" s="0"/>
      <c r="VJN398" s="0"/>
      <c r="VJO398" s="0"/>
      <c r="VJP398" s="0"/>
      <c r="VJQ398" s="0"/>
      <c r="VJR398" s="0"/>
      <c r="VJS398" s="0"/>
      <c r="VJT398" s="0"/>
      <c r="VJU398" s="0"/>
      <c r="VJV398" s="0"/>
      <c r="VJW398" s="0"/>
      <c r="VJX398" s="0"/>
      <c r="VJY398" s="0"/>
      <c r="VJZ398" s="0"/>
      <c r="VKA398" s="0"/>
      <c r="VKB398" s="0"/>
      <c r="VKC398" s="0"/>
      <c r="VKD398" s="0"/>
      <c r="VKE398" s="0"/>
      <c r="VKF398" s="0"/>
      <c r="VKG398" s="0"/>
      <c r="VKH398" s="0"/>
      <c r="VKI398" s="0"/>
      <c r="VKJ398" s="0"/>
      <c r="VKK398" s="0"/>
      <c r="VKL398" s="0"/>
      <c r="VKM398" s="0"/>
      <c r="VKN398" s="0"/>
      <c r="VKO398" s="0"/>
      <c r="VKP398" s="0"/>
      <c r="VKQ398" s="0"/>
      <c r="VKR398" s="0"/>
      <c r="VKS398" s="0"/>
      <c r="VKT398" s="0"/>
      <c r="VKU398" s="0"/>
      <c r="VKV398" s="0"/>
      <c r="VKW398" s="0"/>
      <c r="VKX398" s="0"/>
      <c r="VKY398" s="0"/>
      <c r="VKZ398" s="0"/>
      <c r="VLA398" s="0"/>
      <c r="VLB398" s="0"/>
      <c r="VLC398" s="0"/>
      <c r="VLD398" s="0"/>
      <c r="VLE398" s="0"/>
      <c r="VLF398" s="0"/>
      <c r="VLG398" s="0"/>
      <c r="VLH398" s="0"/>
      <c r="VLI398" s="0"/>
      <c r="VLJ398" s="0"/>
      <c r="VLK398" s="0"/>
      <c r="VLL398" s="0"/>
      <c r="VLM398" s="0"/>
      <c r="VLN398" s="0"/>
      <c r="VLO398" s="0"/>
      <c r="VLP398" s="0"/>
      <c r="VLQ398" s="0"/>
      <c r="VLR398" s="0"/>
      <c r="VLS398" s="0"/>
      <c r="VLT398" s="0"/>
      <c r="VLU398" s="0"/>
      <c r="VLV398" s="0"/>
      <c r="VLW398" s="0"/>
      <c r="VLX398" s="0"/>
      <c r="VLY398" s="0"/>
      <c r="VLZ398" s="0"/>
      <c r="VMA398" s="0"/>
      <c r="VMB398" s="0"/>
      <c r="VMC398" s="0"/>
      <c r="VMD398" s="0"/>
      <c r="VME398" s="0"/>
      <c r="VMF398" s="0"/>
      <c r="VMG398" s="0"/>
      <c r="VMH398" s="0"/>
      <c r="VMI398" s="0"/>
      <c r="VMJ398" s="0"/>
      <c r="VMK398" s="0"/>
      <c r="VML398" s="0"/>
      <c r="VMM398" s="0"/>
      <c r="VMN398" s="0"/>
      <c r="VMO398" s="0"/>
      <c r="VMP398" s="0"/>
      <c r="VMQ398" s="0"/>
      <c r="VMR398" s="0"/>
      <c r="VMS398" s="0"/>
      <c r="VMT398" s="0"/>
      <c r="VMU398" s="0"/>
      <c r="VMV398" s="0"/>
      <c r="VMW398" s="0"/>
      <c r="VMX398" s="0"/>
      <c r="VMY398" s="0"/>
      <c r="VMZ398" s="0"/>
      <c r="VNA398" s="0"/>
      <c r="VNB398" s="0"/>
      <c r="VNC398" s="0"/>
      <c r="VND398" s="0"/>
      <c r="VNE398" s="0"/>
      <c r="VNF398" s="0"/>
      <c r="VNG398" s="0"/>
      <c r="VNH398" s="0"/>
      <c r="VNI398" s="0"/>
      <c r="VNJ398" s="0"/>
      <c r="VNK398" s="0"/>
      <c r="VNL398" s="0"/>
      <c r="VNM398" s="0"/>
      <c r="VNN398" s="0"/>
      <c r="VNO398" s="0"/>
      <c r="VNP398" s="0"/>
      <c r="VNQ398" s="0"/>
      <c r="VNR398" s="0"/>
      <c r="VNS398" s="0"/>
      <c r="VNT398" s="0"/>
      <c r="VNU398" s="0"/>
      <c r="VNV398" s="0"/>
      <c r="VNW398" s="0"/>
      <c r="VNX398" s="0"/>
      <c r="VNY398" s="0"/>
      <c r="VNZ398" s="0"/>
      <c r="VOA398" s="0"/>
      <c r="VOB398" s="0"/>
      <c r="VOC398" s="0"/>
      <c r="VOD398" s="0"/>
      <c r="VOE398" s="0"/>
      <c r="VOF398" s="0"/>
      <c r="VOG398" s="0"/>
      <c r="VOH398" s="0"/>
      <c r="VOI398" s="0"/>
      <c r="VOJ398" s="0"/>
      <c r="VOK398" s="0"/>
      <c r="VOL398" s="0"/>
      <c r="VOM398" s="0"/>
      <c r="VON398" s="0"/>
      <c r="VOO398" s="0"/>
      <c r="VOP398" s="0"/>
      <c r="VOQ398" s="0"/>
      <c r="VOR398" s="0"/>
      <c r="VOS398" s="0"/>
      <c r="VOT398" s="0"/>
      <c r="VOU398" s="0"/>
      <c r="VOV398" s="0"/>
      <c r="VOW398" s="0"/>
      <c r="VOX398" s="0"/>
      <c r="VOY398" s="0"/>
      <c r="VOZ398" s="0"/>
      <c r="VPA398" s="0"/>
      <c r="VPB398" s="0"/>
      <c r="VPC398" s="0"/>
      <c r="VPD398" s="0"/>
      <c r="VPE398" s="0"/>
      <c r="VPF398" s="0"/>
      <c r="VPG398" s="0"/>
      <c r="VPH398" s="0"/>
      <c r="VPI398" s="0"/>
      <c r="VPJ398" s="0"/>
      <c r="VPK398" s="0"/>
      <c r="VPL398" s="0"/>
      <c r="VPM398" s="0"/>
      <c r="VPN398" s="0"/>
      <c r="VPO398" s="0"/>
      <c r="VPP398" s="0"/>
      <c r="VPQ398" s="0"/>
      <c r="VPR398" s="0"/>
      <c r="VPS398" s="0"/>
      <c r="VPT398" s="0"/>
      <c r="VPU398" s="0"/>
      <c r="VPV398" s="0"/>
      <c r="VPW398" s="0"/>
      <c r="VPX398" s="0"/>
      <c r="VPY398" s="0"/>
      <c r="VPZ398" s="0"/>
      <c r="VQA398" s="0"/>
      <c r="VQB398" s="0"/>
      <c r="VQC398" s="0"/>
      <c r="VQD398" s="0"/>
      <c r="VQE398" s="0"/>
      <c r="VQF398" s="0"/>
      <c r="VQG398" s="0"/>
      <c r="VQH398" s="0"/>
      <c r="VQI398" s="0"/>
      <c r="VQJ398" s="0"/>
      <c r="VQK398" s="0"/>
      <c r="VQL398" s="0"/>
      <c r="VQM398" s="0"/>
      <c r="VQN398" s="0"/>
      <c r="VQO398" s="0"/>
      <c r="VQP398" s="0"/>
      <c r="VQQ398" s="0"/>
      <c r="VQR398" s="0"/>
      <c r="VQS398" s="0"/>
      <c r="VQT398" s="0"/>
      <c r="VQU398" s="0"/>
      <c r="VQV398" s="0"/>
      <c r="VQW398" s="0"/>
      <c r="VQX398" s="0"/>
      <c r="VQY398" s="0"/>
      <c r="VQZ398" s="0"/>
      <c r="VRA398" s="0"/>
      <c r="VRB398" s="0"/>
      <c r="VRC398" s="0"/>
      <c r="VRD398" s="0"/>
      <c r="VRE398" s="0"/>
      <c r="VRF398" s="0"/>
      <c r="VRG398" s="0"/>
      <c r="VRH398" s="0"/>
      <c r="VRI398" s="0"/>
      <c r="VRJ398" s="0"/>
      <c r="VRK398" s="0"/>
      <c r="VRL398" s="0"/>
      <c r="VRM398" s="0"/>
      <c r="VRN398" s="0"/>
      <c r="VRO398" s="0"/>
      <c r="VRP398" s="0"/>
      <c r="VRQ398" s="0"/>
      <c r="VRR398" s="0"/>
      <c r="VRS398" s="0"/>
      <c r="VRT398" s="0"/>
      <c r="VRU398" s="0"/>
      <c r="VRV398" s="0"/>
      <c r="VRW398" s="0"/>
      <c r="VRX398" s="0"/>
      <c r="VRY398" s="0"/>
      <c r="VRZ398" s="0"/>
      <c r="VSA398" s="0"/>
      <c r="VSB398" s="0"/>
      <c r="VSC398" s="0"/>
      <c r="VSD398" s="0"/>
      <c r="VSE398" s="0"/>
      <c r="VSF398" s="0"/>
      <c r="VSG398" s="0"/>
      <c r="VSH398" s="0"/>
      <c r="VSI398" s="0"/>
      <c r="VSJ398" s="0"/>
      <c r="VSK398" s="0"/>
      <c r="VSL398" s="0"/>
      <c r="VSM398" s="0"/>
      <c r="VSN398" s="0"/>
      <c r="VSO398" s="0"/>
      <c r="VSP398" s="0"/>
      <c r="VSQ398" s="0"/>
      <c r="VSR398" s="0"/>
      <c r="VSS398" s="0"/>
      <c r="VST398" s="0"/>
      <c r="VSU398" s="0"/>
      <c r="VSV398" s="0"/>
      <c r="VSW398" s="0"/>
      <c r="VSX398" s="0"/>
      <c r="VSY398" s="0"/>
      <c r="VSZ398" s="0"/>
      <c r="VTA398" s="0"/>
      <c r="VTB398" s="0"/>
      <c r="VTC398" s="0"/>
      <c r="VTD398" s="0"/>
      <c r="VTE398" s="0"/>
      <c r="VTF398" s="0"/>
      <c r="VTG398" s="0"/>
      <c r="VTH398" s="0"/>
      <c r="VTI398" s="0"/>
      <c r="VTJ398" s="0"/>
      <c r="VTK398" s="0"/>
      <c r="VTL398" s="0"/>
      <c r="VTM398" s="0"/>
      <c r="VTN398" s="0"/>
      <c r="VTO398" s="0"/>
      <c r="VTP398" s="0"/>
      <c r="VTQ398" s="0"/>
      <c r="VTR398" s="0"/>
      <c r="VTS398" s="0"/>
      <c r="VTT398" s="0"/>
      <c r="VTU398" s="0"/>
      <c r="VTV398" s="0"/>
      <c r="VTW398" s="0"/>
      <c r="VTX398" s="0"/>
      <c r="VTY398" s="0"/>
      <c r="VTZ398" s="0"/>
      <c r="VUA398" s="0"/>
      <c r="VUB398" s="0"/>
      <c r="VUC398" s="0"/>
      <c r="VUD398" s="0"/>
      <c r="VUE398" s="0"/>
      <c r="VUF398" s="0"/>
      <c r="VUG398" s="0"/>
      <c r="VUH398" s="0"/>
      <c r="VUI398" s="0"/>
      <c r="VUJ398" s="0"/>
      <c r="VUK398" s="0"/>
      <c r="VUL398" s="0"/>
      <c r="VUM398" s="0"/>
      <c r="VUN398" s="0"/>
      <c r="VUO398" s="0"/>
      <c r="VUP398" s="0"/>
      <c r="VUQ398" s="0"/>
      <c r="VUR398" s="0"/>
      <c r="VUS398" s="0"/>
      <c r="VUT398" s="0"/>
      <c r="VUU398" s="0"/>
      <c r="VUV398" s="0"/>
      <c r="VUW398" s="0"/>
      <c r="VUX398" s="0"/>
      <c r="VUY398" s="0"/>
      <c r="VUZ398" s="0"/>
      <c r="VVA398" s="0"/>
      <c r="VVB398" s="0"/>
      <c r="VVC398" s="0"/>
      <c r="VVD398" s="0"/>
      <c r="VVE398" s="0"/>
      <c r="VVF398" s="0"/>
      <c r="VVG398" s="0"/>
      <c r="VVH398" s="0"/>
      <c r="VVI398" s="0"/>
      <c r="VVJ398" s="0"/>
      <c r="VVK398" s="0"/>
      <c r="VVL398" s="0"/>
      <c r="VVM398" s="0"/>
      <c r="VVN398" s="0"/>
      <c r="VVO398" s="0"/>
      <c r="VVP398" s="0"/>
      <c r="VVQ398" s="0"/>
      <c r="VVR398" s="0"/>
      <c r="VVS398" s="0"/>
      <c r="VVT398" s="0"/>
      <c r="VVU398" s="0"/>
      <c r="VVV398" s="0"/>
      <c r="VVW398" s="0"/>
      <c r="VVX398" s="0"/>
      <c r="VVY398" s="0"/>
      <c r="VVZ398" s="0"/>
      <c r="VWA398" s="0"/>
      <c r="VWB398" s="0"/>
      <c r="VWC398" s="0"/>
      <c r="VWD398" s="0"/>
      <c r="VWE398" s="0"/>
      <c r="VWF398" s="0"/>
      <c r="VWG398" s="0"/>
      <c r="VWH398" s="0"/>
      <c r="VWI398" s="0"/>
      <c r="VWJ398" s="0"/>
      <c r="VWK398" s="0"/>
      <c r="VWL398" s="0"/>
      <c r="VWM398" s="0"/>
      <c r="VWN398" s="0"/>
      <c r="VWO398" s="0"/>
      <c r="VWP398" s="0"/>
      <c r="VWQ398" s="0"/>
      <c r="VWR398" s="0"/>
      <c r="VWS398" s="0"/>
      <c r="VWT398" s="0"/>
      <c r="VWU398" s="0"/>
      <c r="VWV398" s="0"/>
      <c r="VWW398" s="0"/>
      <c r="VWX398" s="0"/>
      <c r="VWY398" s="0"/>
      <c r="VWZ398" s="0"/>
      <c r="VXA398" s="0"/>
      <c r="VXB398" s="0"/>
      <c r="VXC398" s="0"/>
      <c r="VXD398" s="0"/>
      <c r="VXE398" s="0"/>
      <c r="VXF398" s="0"/>
      <c r="VXG398" s="0"/>
      <c r="VXH398" s="0"/>
      <c r="VXI398" s="0"/>
      <c r="VXJ398" s="0"/>
      <c r="VXK398" s="0"/>
      <c r="VXL398" s="0"/>
      <c r="VXM398" s="0"/>
      <c r="VXN398" s="0"/>
      <c r="VXO398" s="0"/>
      <c r="VXP398" s="0"/>
      <c r="VXQ398" s="0"/>
      <c r="VXR398" s="0"/>
      <c r="VXS398" s="0"/>
      <c r="VXT398" s="0"/>
      <c r="VXU398" s="0"/>
      <c r="VXV398" s="0"/>
      <c r="VXW398" s="0"/>
      <c r="VXX398" s="0"/>
      <c r="VXY398" s="0"/>
      <c r="VXZ398" s="0"/>
      <c r="VYA398" s="0"/>
      <c r="VYB398" s="0"/>
      <c r="VYC398" s="0"/>
      <c r="VYD398" s="0"/>
      <c r="VYE398" s="0"/>
      <c r="VYF398" s="0"/>
      <c r="VYG398" s="0"/>
      <c r="VYH398" s="0"/>
      <c r="VYI398" s="0"/>
      <c r="VYJ398" s="0"/>
      <c r="VYK398" s="0"/>
      <c r="VYL398" s="0"/>
      <c r="VYM398" s="0"/>
      <c r="VYN398" s="0"/>
      <c r="VYO398" s="0"/>
      <c r="VYP398" s="0"/>
      <c r="VYQ398" s="0"/>
      <c r="VYR398" s="0"/>
      <c r="VYS398" s="0"/>
      <c r="VYT398" s="0"/>
      <c r="VYU398" s="0"/>
      <c r="VYV398" s="0"/>
      <c r="VYW398" s="0"/>
      <c r="VYX398" s="0"/>
      <c r="VYY398" s="0"/>
      <c r="VYZ398" s="0"/>
      <c r="VZA398" s="0"/>
      <c r="VZB398" s="0"/>
      <c r="VZC398" s="0"/>
      <c r="VZD398" s="0"/>
      <c r="VZE398" s="0"/>
      <c r="VZF398" s="0"/>
      <c r="VZG398" s="0"/>
      <c r="VZH398" s="0"/>
      <c r="VZI398" s="0"/>
      <c r="VZJ398" s="0"/>
      <c r="VZK398" s="0"/>
      <c r="VZL398" s="0"/>
      <c r="VZM398" s="0"/>
      <c r="VZN398" s="0"/>
      <c r="VZO398" s="0"/>
      <c r="VZP398" s="0"/>
      <c r="VZQ398" s="0"/>
      <c r="VZR398" s="0"/>
      <c r="VZS398" s="0"/>
      <c r="VZT398" s="0"/>
      <c r="VZU398" s="0"/>
      <c r="VZV398" s="0"/>
      <c r="VZW398" s="0"/>
      <c r="VZX398" s="0"/>
      <c r="VZY398" s="0"/>
      <c r="VZZ398" s="0"/>
      <c r="WAA398" s="0"/>
      <c r="WAB398" s="0"/>
      <c r="WAC398" s="0"/>
      <c r="WAD398" s="0"/>
      <c r="WAE398" s="0"/>
      <c r="WAF398" s="0"/>
      <c r="WAG398" s="0"/>
      <c r="WAH398" s="0"/>
      <c r="WAI398" s="0"/>
      <c r="WAJ398" s="0"/>
      <c r="WAK398" s="0"/>
      <c r="WAL398" s="0"/>
      <c r="WAM398" s="0"/>
      <c r="WAN398" s="0"/>
      <c r="WAO398" s="0"/>
      <c r="WAP398" s="0"/>
      <c r="WAQ398" s="0"/>
      <c r="WAR398" s="0"/>
      <c r="WAS398" s="0"/>
      <c r="WAT398" s="0"/>
      <c r="WAU398" s="0"/>
      <c r="WAV398" s="0"/>
      <c r="WAW398" s="0"/>
      <c r="WAX398" s="0"/>
      <c r="WAY398" s="0"/>
      <c r="WAZ398" s="0"/>
      <c r="WBA398" s="0"/>
      <c r="WBB398" s="0"/>
      <c r="WBC398" s="0"/>
      <c r="WBD398" s="0"/>
      <c r="WBE398" s="0"/>
      <c r="WBF398" s="0"/>
      <c r="WBG398" s="0"/>
      <c r="WBH398" s="0"/>
      <c r="WBI398" s="0"/>
      <c r="WBJ398" s="0"/>
      <c r="WBK398" s="0"/>
      <c r="WBL398" s="0"/>
      <c r="WBM398" s="0"/>
      <c r="WBN398" s="0"/>
      <c r="WBO398" s="0"/>
      <c r="WBP398" s="0"/>
      <c r="WBQ398" s="0"/>
      <c r="WBR398" s="0"/>
      <c r="WBS398" s="0"/>
      <c r="WBT398" s="0"/>
      <c r="WBU398" s="0"/>
      <c r="WBV398" s="0"/>
      <c r="WBW398" s="0"/>
      <c r="WBX398" s="0"/>
      <c r="WBY398" s="0"/>
      <c r="WBZ398" s="0"/>
      <c r="WCA398" s="0"/>
      <c r="WCB398" s="0"/>
      <c r="WCC398" s="0"/>
      <c r="WCD398" s="0"/>
      <c r="WCE398" s="0"/>
      <c r="WCF398" s="0"/>
      <c r="WCG398" s="0"/>
      <c r="WCH398" s="0"/>
      <c r="WCI398" s="0"/>
      <c r="WCJ398" s="0"/>
      <c r="WCK398" s="0"/>
      <c r="WCL398" s="0"/>
      <c r="WCM398" s="0"/>
      <c r="WCN398" s="0"/>
      <c r="WCO398" s="0"/>
      <c r="WCP398" s="0"/>
      <c r="WCQ398" s="0"/>
      <c r="WCR398" s="0"/>
      <c r="WCS398" s="0"/>
      <c r="WCT398" s="0"/>
      <c r="WCU398" s="0"/>
      <c r="WCV398" s="0"/>
      <c r="WCW398" s="0"/>
      <c r="WCX398" s="0"/>
      <c r="WCY398" s="0"/>
      <c r="WCZ398" s="0"/>
      <c r="WDA398" s="0"/>
      <c r="WDB398" s="0"/>
      <c r="WDC398" s="0"/>
      <c r="WDD398" s="0"/>
      <c r="WDE398" s="0"/>
      <c r="WDF398" s="0"/>
      <c r="WDG398" s="0"/>
      <c r="WDH398" s="0"/>
      <c r="WDI398" s="0"/>
      <c r="WDJ398" s="0"/>
      <c r="WDK398" s="0"/>
      <c r="WDL398" s="0"/>
      <c r="WDM398" s="0"/>
      <c r="WDN398" s="0"/>
      <c r="WDO398" s="0"/>
      <c r="WDP398" s="0"/>
      <c r="WDQ398" s="0"/>
      <c r="WDR398" s="0"/>
      <c r="WDS398" s="0"/>
      <c r="WDT398" s="0"/>
      <c r="WDU398" s="0"/>
      <c r="WDV398" s="0"/>
      <c r="WDW398" s="0"/>
      <c r="WDX398" s="0"/>
      <c r="WDY398" s="0"/>
      <c r="WDZ398" s="0"/>
      <c r="WEA398" s="0"/>
      <c r="WEB398" s="0"/>
      <c r="WEC398" s="0"/>
      <c r="WED398" s="0"/>
      <c r="WEE398" s="0"/>
      <c r="WEF398" s="0"/>
      <c r="WEG398" s="0"/>
      <c r="WEH398" s="0"/>
      <c r="WEI398" s="0"/>
      <c r="WEJ398" s="0"/>
      <c r="WEK398" s="0"/>
      <c r="WEL398" s="0"/>
      <c r="WEM398" s="0"/>
      <c r="WEN398" s="0"/>
      <c r="WEO398" s="0"/>
      <c r="WEP398" s="0"/>
      <c r="WEQ398" s="0"/>
      <c r="WER398" s="0"/>
      <c r="WES398" s="0"/>
      <c r="WET398" s="0"/>
      <c r="WEU398" s="0"/>
      <c r="WEV398" s="0"/>
      <c r="WEW398" s="0"/>
      <c r="WEX398" s="0"/>
      <c r="WEY398" s="0"/>
      <c r="WEZ398" s="0"/>
      <c r="WFA398" s="0"/>
      <c r="WFB398" s="0"/>
      <c r="WFC398" s="0"/>
      <c r="WFD398" s="0"/>
      <c r="WFE398" s="0"/>
      <c r="WFF398" s="0"/>
      <c r="WFG398" s="0"/>
      <c r="WFH398" s="0"/>
      <c r="WFI398" s="0"/>
      <c r="WFJ398" s="0"/>
      <c r="WFK398" s="0"/>
      <c r="WFL398" s="0"/>
      <c r="WFM398" s="0"/>
      <c r="WFN398" s="0"/>
      <c r="WFO398" s="0"/>
      <c r="WFP398" s="0"/>
      <c r="WFQ398" s="0"/>
      <c r="WFR398" s="0"/>
      <c r="WFS398" s="0"/>
      <c r="WFT398" s="0"/>
      <c r="WFU398" s="0"/>
      <c r="WFV398" s="0"/>
      <c r="WFW398" s="0"/>
      <c r="WFX398" s="0"/>
      <c r="WFY398" s="0"/>
      <c r="WFZ398" s="0"/>
      <c r="WGA398" s="0"/>
      <c r="WGB398" s="0"/>
      <c r="WGC398" s="0"/>
      <c r="WGD398" s="0"/>
      <c r="WGE398" s="0"/>
      <c r="WGF398" s="0"/>
      <c r="WGG398" s="0"/>
      <c r="WGH398" s="0"/>
      <c r="WGI398" s="0"/>
      <c r="WGJ398" s="0"/>
      <c r="WGK398" s="0"/>
      <c r="WGL398" s="0"/>
      <c r="WGM398" s="0"/>
      <c r="WGN398" s="0"/>
      <c r="WGO398" s="0"/>
      <c r="WGP398" s="0"/>
      <c r="WGQ398" s="0"/>
      <c r="WGR398" s="0"/>
      <c r="WGS398" s="0"/>
      <c r="WGT398" s="0"/>
      <c r="WGU398" s="0"/>
      <c r="WGV398" s="0"/>
      <c r="WGW398" s="0"/>
      <c r="WGX398" s="0"/>
      <c r="WGY398" s="0"/>
      <c r="WGZ398" s="0"/>
      <c r="WHA398" s="0"/>
      <c r="WHB398" s="0"/>
      <c r="WHC398" s="0"/>
      <c r="WHD398" s="0"/>
      <c r="WHE398" s="0"/>
      <c r="WHF398" s="0"/>
      <c r="WHG398" s="0"/>
      <c r="WHH398" s="0"/>
      <c r="WHI398" s="0"/>
      <c r="WHJ398" s="0"/>
      <c r="WHK398" s="0"/>
      <c r="WHL398" s="0"/>
      <c r="WHM398" s="0"/>
      <c r="WHN398" s="0"/>
      <c r="WHO398" s="0"/>
      <c r="WHP398" s="0"/>
      <c r="WHQ398" s="0"/>
      <c r="WHR398" s="0"/>
      <c r="WHS398" s="0"/>
      <c r="WHT398" s="0"/>
      <c r="WHU398" s="0"/>
      <c r="WHV398" s="0"/>
      <c r="WHW398" s="0"/>
      <c r="WHX398" s="0"/>
      <c r="WHY398" s="0"/>
      <c r="WHZ398" s="0"/>
      <c r="WIA398" s="0"/>
      <c r="WIB398" s="0"/>
      <c r="WIC398" s="0"/>
      <c r="WID398" s="0"/>
      <c r="WIE398" s="0"/>
      <c r="WIF398" s="0"/>
      <c r="WIG398" s="0"/>
      <c r="WIH398" s="0"/>
      <c r="WII398" s="0"/>
      <c r="WIJ398" s="0"/>
      <c r="WIK398" s="0"/>
      <c r="WIL398" s="0"/>
      <c r="WIM398" s="0"/>
      <c r="WIN398" s="0"/>
      <c r="WIO398" s="0"/>
      <c r="WIP398" s="0"/>
      <c r="WIQ398" s="0"/>
      <c r="WIR398" s="0"/>
      <c r="WIS398" s="0"/>
      <c r="WIT398" s="0"/>
      <c r="WIU398" s="0"/>
      <c r="WIV398" s="0"/>
      <c r="WIW398" s="0"/>
      <c r="WIX398" s="0"/>
      <c r="WIY398" s="0"/>
      <c r="WIZ398" s="0"/>
      <c r="WJA398" s="0"/>
      <c r="WJB398" s="0"/>
      <c r="WJC398" s="0"/>
      <c r="WJD398" s="0"/>
      <c r="WJE398" s="0"/>
      <c r="WJF398" s="0"/>
      <c r="WJG398" s="0"/>
      <c r="WJH398" s="0"/>
      <c r="WJI398" s="0"/>
      <c r="WJJ398" s="0"/>
      <c r="WJK398" s="0"/>
      <c r="WJL398" s="0"/>
      <c r="WJM398" s="0"/>
      <c r="WJN398" s="0"/>
      <c r="WJO398" s="0"/>
      <c r="WJP398" s="0"/>
      <c r="WJQ398" s="0"/>
      <c r="WJR398" s="0"/>
      <c r="WJS398" s="0"/>
      <c r="WJT398" s="0"/>
      <c r="WJU398" s="0"/>
      <c r="WJV398" s="0"/>
      <c r="WJW398" s="0"/>
      <c r="WJX398" s="0"/>
      <c r="WJY398" s="0"/>
      <c r="WJZ398" s="0"/>
      <c r="WKA398" s="0"/>
      <c r="WKB398" s="0"/>
      <c r="WKC398" s="0"/>
      <c r="WKD398" s="0"/>
      <c r="WKE398" s="0"/>
      <c r="WKF398" s="0"/>
      <c r="WKG398" s="0"/>
      <c r="WKH398" s="0"/>
      <c r="WKI398" s="0"/>
      <c r="WKJ398" s="0"/>
      <c r="WKK398" s="0"/>
      <c r="WKL398" s="0"/>
      <c r="WKM398" s="0"/>
      <c r="WKN398" s="0"/>
      <c r="WKO398" s="0"/>
      <c r="WKP398" s="0"/>
      <c r="WKQ398" s="0"/>
      <c r="WKR398" s="0"/>
      <c r="WKS398" s="0"/>
      <c r="WKT398" s="0"/>
      <c r="WKU398" s="0"/>
      <c r="WKV398" s="0"/>
      <c r="WKW398" s="0"/>
      <c r="WKX398" s="0"/>
      <c r="WKY398" s="0"/>
      <c r="WKZ398" s="0"/>
      <c r="WLA398" s="0"/>
      <c r="WLB398" s="0"/>
      <c r="WLC398" s="0"/>
      <c r="WLD398" s="0"/>
      <c r="WLE398" s="0"/>
      <c r="WLF398" s="0"/>
      <c r="WLG398" s="0"/>
      <c r="WLH398" s="0"/>
      <c r="WLI398" s="0"/>
      <c r="WLJ398" s="0"/>
      <c r="WLK398" s="0"/>
      <c r="WLL398" s="0"/>
      <c r="WLM398" s="0"/>
      <c r="WLN398" s="0"/>
      <c r="WLO398" s="0"/>
      <c r="WLP398" s="0"/>
      <c r="WLQ398" s="0"/>
      <c r="WLR398" s="0"/>
      <c r="WLS398" s="0"/>
      <c r="WLT398" s="0"/>
      <c r="WLU398" s="0"/>
      <c r="WLV398" s="0"/>
      <c r="WLW398" s="0"/>
      <c r="WLX398" s="0"/>
      <c r="WLY398" s="0"/>
      <c r="WLZ398" s="0"/>
      <c r="WMA398" s="0"/>
      <c r="WMB398" s="0"/>
      <c r="WMC398" s="0"/>
      <c r="WMD398" s="0"/>
      <c r="WME398" s="0"/>
      <c r="WMF398" s="0"/>
      <c r="WMG398" s="0"/>
      <c r="WMH398" s="0"/>
      <c r="WMI398" s="0"/>
      <c r="WMJ398" s="0"/>
      <c r="WMK398" s="0"/>
      <c r="WML398" s="0"/>
      <c r="WMM398" s="0"/>
      <c r="WMN398" s="0"/>
      <c r="WMO398" s="0"/>
      <c r="WMP398" s="0"/>
      <c r="WMQ398" s="0"/>
      <c r="WMR398" s="0"/>
      <c r="WMS398" s="0"/>
      <c r="WMT398" s="0"/>
      <c r="WMU398" s="0"/>
      <c r="WMV398" s="0"/>
      <c r="WMW398" s="0"/>
      <c r="WMX398" s="0"/>
      <c r="WMY398" s="0"/>
      <c r="WMZ398" s="0"/>
      <c r="WNA398" s="0"/>
      <c r="WNB398" s="0"/>
      <c r="WNC398" s="0"/>
      <c r="WND398" s="0"/>
      <c r="WNE398" s="0"/>
      <c r="WNF398" s="0"/>
      <c r="WNG398" s="0"/>
      <c r="WNH398" s="0"/>
      <c r="WNI398" s="0"/>
      <c r="WNJ398" s="0"/>
      <c r="WNK398" s="0"/>
      <c r="WNL398" s="0"/>
      <c r="WNM398" s="0"/>
      <c r="WNN398" s="0"/>
      <c r="WNO398" s="0"/>
      <c r="WNP398" s="0"/>
      <c r="WNQ398" s="0"/>
      <c r="WNR398" s="0"/>
      <c r="WNS398" s="0"/>
      <c r="WNT398" s="0"/>
      <c r="WNU398" s="0"/>
      <c r="WNV398" s="0"/>
      <c r="WNW398" s="0"/>
      <c r="WNX398" s="0"/>
      <c r="WNY398" s="0"/>
      <c r="WNZ398" s="0"/>
      <c r="WOA398" s="0"/>
      <c r="WOB398" s="0"/>
      <c r="WOC398" s="0"/>
      <c r="WOD398" s="0"/>
      <c r="WOE398" s="0"/>
      <c r="WOF398" s="0"/>
      <c r="WOG398" s="0"/>
      <c r="WOH398" s="0"/>
      <c r="WOI398" s="0"/>
      <c r="WOJ398" s="0"/>
      <c r="WOK398" s="0"/>
      <c r="WOL398" s="0"/>
      <c r="WOM398" s="0"/>
      <c r="WON398" s="0"/>
      <c r="WOO398" s="0"/>
      <c r="WOP398" s="0"/>
      <c r="WOQ398" s="0"/>
      <c r="WOR398" s="0"/>
      <c r="WOS398" s="0"/>
      <c r="WOT398" s="0"/>
      <c r="WOU398" s="0"/>
      <c r="WOV398" s="0"/>
      <c r="WOW398" s="0"/>
      <c r="WOX398" s="0"/>
      <c r="WOY398" s="0"/>
      <c r="WOZ398" s="0"/>
      <c r="WPA398" s="0"/>
      <c r="WPB398" s="0"/>
      <c r="WPC398" s="0"/>
      <c r="WPD398" s="0"/>
      <c r="WPE398" s="0"/>
      <c r="WPF398" s="0"/>
      <c r="WPG398" s="0"/>
      <c r="WPH398" s="0"/>
      <c r="WPI398" s="0"/>
      <c r="WPJ398" s="0"/>
      <c r="WPK398" s="0"/>
      <c r="WPL398" s="0"/>
      <c r="WPM398" s="0"/>
      <c r="WPN398" s="0"/>
      <c r="WPO398" s="0"/>
      <c r="WPP398" s="0"/>
      <c r="WPQ398" s="0"/>
      <c r="WPR398" s="0"/>
      <c r="WPS398" s="0"/>
      <c r="WPT398" s="0"/>
      <c r="WPU398" s="0"/>
      <c r="WPV398" s="0"/>
      <c r="WPW398" s="0"/>
      <c r="WPX398" s="0"/>
      <c r="WPY398" s="0"/>
      <c r="WPZ398" s="0"/>
      <c r="WQA398" s="0"/>
      <c r="WQB398" s="0"/>
      <c r="WQC398" s="0"/>
      <c r="WQD398" s="0"/>
      <c r="WQE398" s="0"/>
      <c r="WQF398" s="0"/>
      <c r="WQG398" s="0"/>
      <c r="WQH398" s="0"/>
      <c r="WQI398" s="0"/>
      <c r="WQJ398" s="0"/>
      <c r="WQK398" s="0"/>
      <c r="WQL398" s="0"/>
      <c r="WQM398" s="0"/>
      <c r="WQN398" s="0"/>
      <c r="WQO398" s="0"/>
      <c r="WQP398" s="0"/>
      <c r="WQQ398" s="0"/>
      <c r="WQR398" s="0"/>
      <c r="WQS398" s="0"/>
      <c r="WQT398" s="0"/>
      <c r="WQU398" s="0"/>
      <c r="WQV398" s="0"/>
      <c r="WQW398" s="0"/>
      <c r="WQX398" s="0"/>
      <c r="WQY398" s="0"/>
      <c r="WQZ398" s="0"/>
      <c r="WRA398" s="0"/>
      <c r="WRB398" s="0"/>
      <c r="WRC398" s="0"/>
      <c r="WRD398" s="0"/>
      <c r="WRE398" s="0"/>
      <c r="WRF398" s="0"/>
      <c r="WRG398" s="0"/>
      <c r="WRH398" s="0"/>
      <c r="WRI398" s="0"/>
      <c r="WRJ398" s="0"/>
      <c r="WRK398" s="0"/>
      <c r="WRL398" s="0"/>
      <c r="WRM398" s="0"/>
      <c r="WRN398" s="0"/>
      <c r="WRO398" s="0"/>
      <c r="WRP398" s="0"/>
      <c r="WRQ398" s="0"/>
      <c r="WRR398" s="0"/>
      <c r="WRS398" s="0"/>
      <c r="WRT398" s="0"/>
      <c r="WRU398" s="0"/>
      <c r="WRV398" s="0"/>
      <c r="WRW398" s="0"/>
      <c r="WRX398" s="0"/>
      <c r="WRY398" s="0"/>
      <c r="WRZ398" s="0"/>
      <c r="WSA398" s="0"/>
      <c r="WSB398" s="0"/>
      <c r="WSC398" s="0"/>
      <c r="WSD398" s="0"/>
      <c r="WSE398" s="0"/>
      <c r="WSF398" s="0"/>
      <c r="WSG398" s="0"/>
      <c r="WSH398" s="0"/>
      <c r="WSI398" s="0"/>
      <c r="WSJ398" s="0"/>
      <c r="WSK398" s="0"/>
      <c r="WSL398" s="0"/>
      <c r="WSM398" s="0"/>
      <c r="WSN398" s="0"/>
      <c r="WSO398" s="0"/>
      <c r="WSP398" s="0"/>
      <c r="WSQ398" s="0"/>
      <c r="WSR398" s="0"/>
      <c r="WSS398" s="0"/>
      <c r="WST398" s="0"/>
      <c r="WSU398" s="0"/>
      <c r="WSV398" s="0"/>
      <c r="WSW398" s="0"/>
      <c r="WSX398" s="0"/>
      <c r="WSY398" s="0"/>
      <c r="WSZ398" s="0"/>
      <c r="WTA398" s="0"/>
      <c r="WTB398" s="0"/>
      <c r="WTC398" s="0"/>
      <c r="WTD398" s="0"/>
      <c r="WTE398" s="0"/>
      <c r="WTF398" s="0"/>
      <c r="WTG398" s="0"/>
      <c r="WTH398" s="0"/>
      <c r="WTI398" s="0"/>
      <c r="WTJ398" s="0"/>
      <c r="WTK398" s="0"/>
      <c r="WTL398" s="0"/>
      <c r="WTM398" s="0"/>
      <c r="WTN398" s="0"/>
      <c r="WTO398" s="0"/>
      <c r="WTP398" s="0"/>
      <c r="WTQ398" s="0"/>
      <c r="WTR398" s="0"/>
      <c r="WTS398" s="0"/>
      <c r="WTT398" s="0"/>
      <c r="WTU398" s="0"/>
      <c r="WTV398" s="0"/>
      <c r="WTW398" s="0"/>
      <c r="WTX398" s="0"/>
      <c r="WTY398" s="0"/>
      <c r="WTZ398" s="0"/>
      <c r="WUA398" s="0"/>
      <c r="WUB398" s="0"/>
      <c r="WUC398" s="0"/>
      <c r="WUD398" s="0"/>
      <c r="WUE398" s="0"/>
      <c r="WUF398" s="0"/>
      <c r="WUG398" s="0"/>
      <c r="WUH398" s="0"/>
      <c r="WUI398" s="0"/>
      <c r="WUJ398" s="0"/>
      <c r="WUK398" s="0"/>
      <c r="WUL398" s="0"/>
      <c r="WUM398" s="0"/>
      <c r="WUN398" s="0"/>
      <c r="WUO398" s="0"/>
      <c r="WUP398" s="0"/>
      <c r="WUQ398" s="0"/>
      <c r="WUR398" s="0"/>
      <c r="WUS398" s="0"/>
      <c r="WUT398" s="0"/>
      <c r="WUU398" s="0"/>
      <c r="WUV398" s="0"/>
      <c r="WUW398" s="0"/>
      <c r="WUX398" s="0"/>
      <c r="WUY398" s="0"/>
      <c r="WUZ398" s="0"/>
      <c r="WVA398" s="0"/>
      <c r="WVB398" s="0"/>
      <c r="WVC398" s="0"/>
      <c r="WVD398" s="0"/>
      <c r="WVE398" s="0"/>
      <c r="WVF398" s="0"/>
      <c r="WVG398" s="0"/>
      <c r="WVH398" s="0"/>
      <c r="WVI398" s="0"/>
      <c r="WVJ398" s="0"/>
      <c r="WVK398" s="0"/>
      <c r="WVL398" s="0"/>
      <c r="WVM398" s="0"/>
      <c r="WVN398" s="0"/>
      <c r="WVO398" s="0"/>
      <c r="WVP398" s="0"/>
      <c r="WVQ398" s="0"/>
      <c r="WVR398" s="0"/>
      <c r="WVS398" s="0"/>
      <c r="WVT398" s="0"/>
      <c r="WVU398" s="0"/>
      <c r="WVV398" s="0"/>
      <c r="WVW398" s="0"/>
      <c r="WVX398" s="0"/>
      <c r="WVY398" s="0"/>
      <c r="WVZ398" s="0"/>
      <c r="WWA398" s="0"/>
      <c r="WWB398" s="0"/>
      <c r="WWC398" s="0"/>
      <c r="WWD398" s="0"/>
      <c r="WWE398" s="0"/>
      <c r="WWF398" s="0"/>
      <c r="WWG398" s="0"/>
      <c r="WWH398" s="0"/>
      <c r="WWI398" s="0"/>
      <c r="WWJ398" s="0"/>
      <c r="WWK398" s="0"/>
      <c r="WWL398" s="0"/>
      <c r="WWM398" s="0"/>
      <c r="WWN398" s="0"/>
      <c r="WWO398" s="0"/>
      <c r="WWP398" s="0"/>
      <c r="WWQ398" s="0"/>
      <c r="WWR398" s="0"/>
      <c r="WWS398" s="0"/>
      <c r="WWT398" s="0"/>
      <c r="WWU398" s="0"/>
      <c r="WWV398" s="0"/>
      <c r="WWW398" s="0"/>
      <c r="WWX398" s="0"/>
      <c r="WWY398" s="0"/>
      <c r="WWZ398" s="0"/>
      <c r="WXA398" s="0"/>
      <c r="WXB398" s="0"/>
      <c r="WXC398" s="0"/>
      <c r="WXD398" s="0"/>
      <c r="WXE398" s="0"/>
      <c r="WXF398" s="0"/>
      <c r="WXG398" s="0"/>
      <c r="WXH398" s="0"/>
      <c r="WXI398" s="0"/>
      <c r="WXJ398" s="0"/>
      <c r="WXK398" s="0"/>
      <c r="WXL398" s="0"/>
      <c r="WXM398" s="0"/>
      <c r="WXN398" s="0"/>
      <c r="WXO398" s="0"/>
      <c r="WXP398" s="0"/>
      <c r="WXQ398" s="0"/>
      <c r="WXR398" s="0"/>
      <c r="WXS398" s="0"/>
      <c r="WXT398" s="0"/>
      <c r="WXU398" s="0"/>
      <c r="WXV398" s="0"/>
      <c r="WXW398" s="0"/>
      <c r="WXX398" s="0"/>
      <c r="WXY398" s="0"/>
      <c r="WXZ398" s="0"/>
      <c r="WYA398" s="0"/>
      <c r="WYB398" s="0"/>
      <c r="WYC398" s="0"/>
      <c r="WYD398" s="0"/>
      <c r="WYE398" s="0"/>
      <c r="WYF398" s="0"/>
      <c r="WYG398" s="0"/>
      <c r="WYH398" s="0"/>
      <c r="WYI398" s="0"/>
      <c r="WYJ398" s="0"/>
      <c r="WYK398" s="0"/>
      <c r="WYL398" s="0"/>
      <c r="WYM398" s="0"/>
      <c r="WYN398" s="0"/>
      <c r="WYO398" s="0"/>
      <c r="WYP398" s="0"/>
      <c r="WYQ398" s="0"/>
      <c r="WYR398" s="0"/>
      <c r="WYS398" s="0"/>
      <c r="WYT398" s="0"/>
      <c r="WYU398" s="0"/>
      <c r="WYV398" s="0"/>
      <c r="WYW398" s="0"/>
      <c r="WYX398" s="0"/>
      <c r="WYY398" s="0"/>
      <c r="WYZ398" s="0"/>
      <c r="WZA398" s="0"/>
      <c r="WZB398" s="0"/>
      <c r="WZC398" s="0"/>
      <c r="WZD398" s="0"/>
      <c r="WZE398" s="0"/>
      <c r="WZF398" s="0"/>
      <c r="WZG398" s="0"/>
      <c r="WZH398" s="0"/>
      <c r="WZI398" s="0"/>
      <c r="WZJ398" s="0"/>
      <c r="WZK398" s="0"/>
      <c r="WZL398" s="0"/>
      <c r="WZM398" s="0"/>
      <c r="WZN398" s="0"/>
      <c r="WZO398" s="0"/>
      <c r="WZP398" s="0"/>
      <c r="WZQ398" s="0"/>
      <c r="WZR398" s="0"/>
      <c r="WZS398" s="0"/>
      <c r="WZT398" s="0"/>
      <c r="WZU398" s="0"/>
      <c r="WZV398" s="0"/>
      <c r="WZW398" s="0"/>
      <c r="WZX398" s="0"/>
      <c r="WZY398" s="0"/>
      <c r="WZZ398" s="0"/>
      <c r="XAA398" s="0"/>
      <c r="XAB398" s="0"/>
      <c r="XAC398" s="0"/>
      <c r="XAD398" s="0"/>
      <c r="XAE398" s="0"/>
      <c r="XAF398" s="0"/>
      <c r="XAG398" s="0"/>
      <c r="XAH398" s="0"/>
      <c r="XAI398" s="0"/>
      <c r="XAJ398" s="0"/>
      <c r="XAK398" s="0"/>
      <c r="XAL398" s="0"/>
      <c r="XAM398" s="0"/>
      <c r="XAN398" s="0"/>
      <c r="XAO398" s="0"/>
      <c r="XAP398" s="0"/>
      <c r="XAQ398" s="0"/>
      <c r="XAR398" s="0"/>
      <c r="XAS398" s="0"/>
      <c r="XAT398" s="0"/>
      <c r="XAU398" s="0"/>
      <c r="XAV398" s="0"/>
      <c r="XAW398" s="0"/>
      <c r="XAX398" s="0"/>
      <c r="XAY398" s="0"/>
      <c r="XAZ398" s="0"/>
      <c r="XBA398" s="0"/>
      <c r="XBB398" s="0"/>
      <c r="XBC398" s="0"/>
      <c r="XBD398" s="0"/>
      <c r="XBE398" s="0"/>
      <c r="XBF398" s="0"/>
      <c r="XBG398" s="0"/>
      <c r="XBH398" s="0"/>
      <c r="XBI398" s="0"/>
      <c r="XBJ398" s="0"/>
      <c r="XBK398" s="0"/>
      <c r="XBL398" s="0"/>
      <c r="XBM398" s="0"/>
      <c r="XBN398" s="0"/>
      <c r="XBO398" s="0"/>
      <c r="XBP398" s="0"/>
      <c r="XBQ398" s="0"/>
      <c r="XBR398" s="0"/>
      <c r="XBS398" s="0"/>
      <c r="XBT398" s="0"/>
      <c r="XBU398" s="0"/>
      <c r="XBV398" s="0"/>
      <c r="XBW398" s="0"/>
      <c r="XBX398" s="0"/>
      <c r="XBY398" s="0"/>
      <c r="XBZ398" s="0"/>
      <c r="XCA398" s="0"/>
      <c r="XCB398" s="0"/>
      <c r="XCC398" s="0"/>
      <c r="XCD398" s="0"/>
      <c r="XCE398" s="0"/>
      <c r="XCF398" s="0"/>
      <c r="XCG398" s="0"/>
      <c r="XCH398" s="0"/>
      <c r="XCI398" s="0"/>
      <c r="XCJ398" s="0"/>
      <c r="XCK398" s="0"/>
      <c r="XCL398" s="0"/>
      <c r="XCM398" s="0"/>
      <c r="XCN398" s="0"/>
      <c r="XCO398" s="0"/>
      <c r="XCP398" s="0"/>
      <c r="XCQ398" s="0"/>
      <c r="XCR398" s="0"/>
      <c r="XCS398" s="0"/>
      <c r="XCT398" s="0"/>
      <c r="XCU398" s="0"/>
      <c r="XCV398" s="0"/>
      <c r="XCW398" s="0"/>
      <c r="XCX398" s="0"/>
      <c r="XCY398" s="0"/>
      <c r="XCZ398" s="0"/>
      <c r="XDA398" s="0"/>
      <c r="XDB398" s="0"/>
      <c r="XDC398" s="0"/>
      <c r="XDD398" s="0"/>
      <c r="XDE398" s="0"/>
      <c r="XDF398" s="0"/>
      <c r="XDG398" s="0"/>
      <c r="XDH398" s="0"/>
      <c r="XDI398" s="0"/>
      <c r="XDJ398" s="0"/>
      <c r="XDK398" s="0"/>
      <c r="XDL398" s="0"/>
      <c r="XDM398" s="0"/>
      <c r="XDN398" s="0"/>
      <c r="XDO398" s="0"/>
      <c r="XDP398" s="0"/>
      <c r="XDQ398" s="0"/>
      <c r="XDR398" s="0"/>
      <c r="XDS398" s="0"/>
      <c r="XDT398" s="0"/>
      <c r="XDU398" s="0"/>
      <c r="XDV398" s="0"/>
      <c r="XDW398" s="0"/>
      <c r="XDX398" s="0"/>
      <c r="XDY398" s="0"/>
      <c r="XDZ398" s="0"/>
      <c r="XEA398" s="0"/>
      <c r="XEB398" s="0"/>
      <c r="XEC398" s="0"/>
      <c r="XED398" s="0"/>
      <c r="XEE398" s="0"/>
      <c r="XEF398" s="0"/>
      <c r="XEG398" s="0"/>
      <c r="XEH398" s="0"/>
      <c r="XEI398" s="0"/>
      <c r="XEJ398" s="0"/>
      <c r="XEK398" s="0"/>
      <c r="XEL398" s="0"/>
      <c r="XEM398" s="0"/>
      <c r="XEN398" s="0"/>
      <c r="XEO398" s="0"/>
      <c r="XEP398" s="0"/>
      <c r="XEQ398" s="0"/>
      <c r="XER398" s="0"/>
      <c r="XES398" s="0"/>
      <c r="XET398" s="0"/>
      <c r="XEU398" s="0"/>
      <c r="XEV398" s="0"/>
      <c r="XEW398" s="0"/>
      <c r="XEX398" s="0"/>
      <c r="XEY398" s="0"/>
      <c r="XEZ398" s="0"/>
      <c r="XFA398" s="0"/>
      <c r="XFB398" s="0"/>
      <c r="XFC398" s="0"/>
      <c r="XFD398" s="0"/>
    </row>
    <row r="399" s="169" customFormat="true" ht="21" hidden="false" customHeight="true" outlineLevel="1" collapsed="false">
      <c r="B399" s="229"/>
      <c r="C399" s="230" t="s">
        <v>206</v>
      </c>
      <c r="D399" s="230"/>
      <c r="E399" s="230"/>
      <c r="F399" s="197" t="s">
        <v>190</v>
      </c>
      <c r="G399" s="198" t="s">
        <v>191</v>
      </c>
      <c r="H399" s="198"/>
      <c r="I399" s="198"/>
      <c r="J399" s="198" t="s">
        <v>192</v>
      </c>
      <c r="K399" s="198"/>
      <c r="L399" s="198"/>
      <c r="M399" s="198" t="s">
        <v>193</v>
      </c>
      <c r="N399" s="198"/>
      <c r="O399" s="198"/>
      <c r="P399" s="198" t="s">
        <v>194</v>
      </c>
      <c r="Q399" s="198"/>
      <c r="R399" s="198"/>
      <c r="S399" s="198" t="s">
        <v>195</v>
      </c>
      <c r="T399" s="198"/>
      <c r="U399" s="198"/>
      <c r="V399" s="198" t="s">
        <v>196</v>
      </c>
      <c r="W399" s="198"/>
      <c r="X399" s="198"/>
      <c r="Y399" s="199" t="s">
        <v>207</v>
      </c>
      <c r="Z399" s="199" t="s">
        <v>198</v>
      </c>
    </row>
    <row r="400" s="169" customFormat="true" ht="22.5" hidden="false" customHeight="true" outlineLevel="1" collapsed="false">
      <c r="B400" s="229"/>
      <c r="C400" s="230"/>
      <c r="D400" s="230"/>
      <c r="E400" s="230"/>
      <c r="F400" s="197"/>
      <c r="G400" s="201" t="s">
        <v>199</v>
      </c>
      <c r="H400" s="202" t="s">
        <v>200</v>
      </c>
      <c r="I400" s="203" t="s">
        <v>201</v>
      </c>
      <c r="J400" s="201" t="s">
        <v>199</v>
      </c>
      <c r="K400" s="202" t="s">
        <v>200</v>
      </c>
      <c r="L400" s="203" t="s">
        <v>201</v>
      </c>
      <c r="M400" s="201" t="s">
        <v>199</v>
      </c>
      <c r="N400" s="202" t="s">
        <v>200</v>
      </c>
      <c r="O400" s="203" t="s">
        <v>201</v>
      </c>
      <c r="P400" s="201" t="s">
        <v>199</v>
      </c>
      <c r="Q400" s="202" t="s">
        <v>200</v>
      </c>
      <c r="R400" s="203" t="s">
        <v>201</v>
      </c>
      <c r="S400" s="201" t="s">
        <v>199</v>
      </c>
      <c r="T400" s="202" t="s">
        <v>200</v>
      </c>
      <c r="U400" s="203" t="s">
        <v>201</v>
      </c>
      <c r="V400" s="201" t="s">
        <v>199</v>
      </c>
      <c r="W400" s="202" t="s">
        <v>200</v>
      </c>
      <c r="X400" s="203" t="s">
        <v>201</v>
      </c>
      <c r="Y400" s="199"/>
      <c r="Z400" s="199"/>
    </row>
    <row r="401" s="169" customFormat="true" ht="20.25" hidden="false" customHeight="true" outlineLevel="1" collapsed="false">
      <c r="B401" s="229"/>
      <c r="C401" s="230"/>
      <c r="D401" s="230"/>
      <c r="E401" s="230"/>
      <c r="F401" s="197"/>
      <c r="G401" s="204" t="s">
        <v>202</v>
      </c>
      <c r="H401" s="204" t="s">
        <v>202</v>
      </c>
      <c r="I401" s="203"/>
      <c r="J401" s="204" t="s">
        <v>202</v>
      </c>
      <c r="K401" s="204" t="str">
        <f aca="false">IF(INDEX('Reference Data'!$G$5:$G$18,MATCH('Reference Data'!$C$4,'Reference Data'!$F$5:$F$21,0),1)&gt;=K$22,"Actual","Forecast")</f>
        <v>Actual</v>
      </c>
      <c r="L401" s="203"/>
      <c r="M401" s="204" t="str">
        <f aca="false">IF(INDEX('Reference Data'!$G$5:$G$18,MATCH('Reference Data'!$C$4,'Reference Data'!$F$5:$F$21,0),1)&gt;=M$22,"Actual","Forecast")</f>
        <v>Actual</v>
      </c>
      <c r="N401" s="204" t="str">
        <f aca="false">IF(INDEX('Reference Data'!$G$5:$G$18,MATCH('Reference Data'!$C$4,'Reference Data'!$F$5:$F$21,0),1)&gt;=N$22,"Actual","Forecast")</f>
        <v>Actual</v>
      </c>
      <c r="O401" s="203"/>
      <c r="P401" s="204" t="str">
        <f aca="false">IF(INDEX('Reference Data'!$G$5:$G$18,MATCH('Reference Data'!$C$4,'Reference Data'!$F$5:$F$21,0),1)&gt;=P$22,"Actual","Forecast")</f>
        <v>Actual</v>
      </c>
      <c r="Q401" s="204" t="str">
        <f aca="false">IF(INDEX('Reference Data'!$G$5:$G$18,MATCH('Reference Data'!$C$4,'Reference Data'!$F$5:$F$21,0),1)&gt;=Q$22,"Actual","Forecast")</f>
        <v>Actual</v>
      </c>
      <c r="R401" s="203"/>
      <c r="S401" s="204" t="str">
        <f aca="false">IF(INDEX('Reference Data'!$G$5:$G$18,MATCH('Reference Data'!$C$4,'Reference Data'!$F$5:$F$21,0),1)&gt;=S$22,"Actual","Forecast")</f>
        <v>Actual</v>
      </c>
      <c r="T401" s="204" t="str">
        <f aca="false">IF(INDEX('Reference Data'!$G$5:$G$18,MATCH('Reference Data'!$C$4,'Reference Data'!$F$5:$F$21,0),1)&gt;=T$22,"Actual","Forecast")</f>
        <v>Forecast</v>
      </c>
      <c r="U401" s="203"/>
      <c r="V401" s="204" t="str">
        <f aca="false">IF(INDEX('Reference Data'!$G$5:$G$18,MATCH('Reference Data'!$C$4,'Reference Data'!$F$5:$F$21,0),1)&gt;=V$22,"Actual","Forecast")</f>
        <v>Forecast</v>
      </c>
      <c r="W401" s="204" t="str">
        <f aca="false">IF(INDEX('Reference Data'!$G$5:$G$18,MATCH('Reference Data'!$C$4,'Reference Data'!$F$5:$F$21,0),1)&gt;=W$22,"Actual","Forecast")</f>
        <v>Forecast</v>
      </c>
      <c r="X401" s="203"/>
      <c r="Y401" s="203"/>
      <c r="Z401" s="203"/>
    </row>
    <row r="402" customFormat="false" ht="14.25" hidden="false" customHeight="true" outlineLevel="1" collapsed="false">
      <c r="A402" s="169"/>
      <c r="B402" s="229"/>
      <c r="C402" s="240" t="s">
        <v>208</v>
      </c>
      <c r="D402" s="240"/>
      <c r="E402" s="240"/>
      <c r="F402" s="206"/>
      <c r="G402" s="243"/>
      <c r="H402" s="243"/>
      <c r="I402" s="208" t="n">
        <f aca="false">SUM(G402:H402)</f>
        <v>0</v>
      </c>
      <c r="J402" s="243"/>
      <c r="K402" s="243"/>
      <c r="L402" s="208" t="n">
        <f aca="false">SUM(J402:K402)</f>
        <v>0</v>
      </c>
      <c r="M402" s="243"/>
      <c r="N402" s="243"/>
      <c r="O402" s="208" t="n">
        <f aca="false">SUM(M402:N402)</f>
        <v>0</v>
      </c>
      <c r="P402" s="243"/>
      <c r="Q402" s="244"/>
      <c r="R402" s="208" t="n">
        <f aca="false">SUM(P402:Q402)</f>
        <v>0</v>
      </c>
      <c r="S402" s="243"/>
      <c r="T402" s="243"/>
      <c r="U402" s="208" t="n">
        <f aca="false">SUM(S402:T402)</f>
        <v>0</v>
      </c>
      <c r="V402" s="243"/>
      <c r="W402" s="243"/>
      <c r="X402" s="208" t="n">
        <f aca="false">SUM(V402:W402)</f>
        <v>0</v>
      </c>
      <c r="Y402" s="206"/>
      <c r="Z402" s="245" t="n">
        <f aca="false">SUM(O402,L402,I402,F402)+R402+U402+X402+Y402</f>
        <v>0</v>
      </c>
    </row>
    <row r="403" customFormat="false" ht="15.75" hidden="false" customHeight="true" outlineLevel="1" collapsed="false">
      <c r="A403" s="169"/>
      <c r="B403" s="229"/>
      <c r="C403" s="246" t="s">
        <v>209</v>
      </c>
      <c r="D403" s="246"/>
      <c r="E403" s="246"/>
      <c r="F403" s="247"/>
      <c r="G403" s="248"/>
      <c r="H403" s="248"/>
      <c r="I403" s="249" t="n">
        <f aca="false">SUM(G403:H403)</f>
        <v>0</v>
      </c>
      <c r="J403" s="248"/>
      <c r="K403" s="248"/>
      <c r="L403" s="249" t="n">
        <f aca="false">SUM(J403:K403)</f>
        <v>0</v>
      </c>
      <c r="M403" s="248"/>
      <c r="N403" s="248"/>
      <c r="O403" s="249" t="n">
        <f aca="false">SUM(M403:N403)</f>
        <v>0</v>
      </c>
      <c r="P403" s="248"/>
      <c r="Q403" s="250"/>
      <c r="R403" s="249" t="n">
        <f aca="false">SUM(P403:Q403)</f>
        <v>0</v>
      </c>
      <c r="S403" s="248"/>
      <c r="T403" s="248"/>
      <c r="U403" s="249" t="n">
        <f aca="false">SUM(S403:T403)</f>
        <v>0</v>
      </c>
      <c r="V403" s="248"/>
      <c r="W403" s="248"/>
      <c r="X403" s="249" t="n">
        <f aca="false">SUM(V403:W403)</f>
        <v>0</v>
      </c>
      <c r="Y403" s="247"/>
      <c r="Z403" s="251" t="n">
        <f aca="false">SUM(O403,L403,I403,F403)+R403+U403+X403+Y403</f>
        <v>0</v>
      </c>
    </row>
    <row r="404" customFormat="false" ht="15.75" hidden="false" customHeight="true" outlineLevel="1" collapsed="false">
      <c r="A404" s="169"/>
      <c r="B404" s="229"/>
      <c r="C404" s="252" t="s">
        <v>210</v>
      </c>
      <c r="D404" s="252"/>
      <c r="E404" s="252"/>
      <c r="F404" s="247"/>
      <c r="G404" s="248"/>
      <c r="H404" s="248"/>
      <c r="I404" s="249" t="n">
        <f aca="false">SUM(G404:H404)</f>
        <v>0</v>
      </c>
      <c r="J404" s="248"/>
      <c r="K404" s="248"/>
      <c r="L404" s="249" t="n">
        <f aca="false">SUM(J404:K404)</f>
        <v>0</v>
      </c>
      <c r="M404" s="248"/>
      <c r="N404" s="248"/>
      <c r="O404" s="249" t="n">
        <f aca="false">SUM(M404:N404)</f>
        <v>0</v>
      </c>
      <c r="P404" s="248"/>
      <c r="Q404" s="250"/>
      <c r="R404" s="249" t="n">
        <f aca="false">SUM(P404:Q404)</f>
        <v>0</v>
      </c>
      <c r="S404" s="248"/>
      <c r="T404" s="248"/>
      <c r="U404" s="249" t="n">
        <f aca="false">SUM(S404:T404)</f>
        <v>0</v>
      </c>
      <c r="V404" s="248"/>
      <c r="W404" s="248"/>
      <c r="X404" s="249" t="n">
        <f aca="false">SUM(V404:W404)</f>
        <v>0</v>
      </c>
      <c r="Y404" s="247"/>
      <c r="Z404" s="251" t="n">
        <f aca="false">SUM(O404,L404,I404,F404)+R404+U404+X404+Y404</f>
        <v>0</v>
      </c>
    </row>
    <row r="405" customFormat="false" ht="15.75" hidden="false" customHeight="true" outlineLevel="1" collapsed="false">
      <c r="A405" s="169"/>
      <c r="B405" s="229"/>
      <c r="C405" s="253" t="s">
        <v>211</v>
      </c>
      <c r="D405" s="253"/>
      <c r="E405" s="253"/>
      <c r="F405" s="254" t="n">
        <f aca="false">F402+F403</f>
        <v>0</v>
      </c>
      <c r="G405" s="254" t="n">
        <f aca="false">G402+G403</f>
        <v>0</v>
      </c>
      <c r="H405" s="254" t="n">
        <f aca="false">H402+H403</f>
        <v>0</v>
      </c>
      <c r="I405" s="254" t="n">
        <f aca="false">I402+I403</f>
        <v>0</v>
      </c>
      <c r="J405" s="254" t="n">
        <f aca="false">J402+J403</f>
        <v>0</v>
      </c>
      <c r="K405" s="254" t="n">
        <f aca="false">K402+K403</f>
        <v>0</v>
      </c>
      <c r="L405" s="254" t="n">
        <f aca="false">L402+L403</f>
        <v>0</v>
      </c>
      <c r="M405" s="254" t="n">
        <f aca="false">M402+M403</f>
        <v>0</v>
      </c>
      <c r="N405" s="254" t="n">
        <f aca="false">N402+N403</f>
        <v>0</v>
      </c>
      <c r="O405" s="254" t="n">
        <f aca="false">O402+O403</f>
        <v>0</v>
      </c>
      <c r="P405" s="254" t="n">
        <f aca="false">P402+P403</f>
        <v>0</v>
      </c>
      <c r="Q405" s="255" t="n">
        <f aca="false">Q402+Q403</f>
        <v>0</v>
      </c>
      <c r="R405" s="254" t="n">
        <f aca="false">R402+R403</f>
        <v>0</v>
      </c>
      <c r="S405" s="254" t="n">
        <f aca="false">S402+S403</f>
        <v>0</v>
      </c>
      <c r="T405" s="254" t="n">
        <f aca="false">T402+T403</f>
        <v>0</v>
      </c>
      <c r="U405" s="254" t="n">
        <f aca="false">U402+U403</f>
        <v>0</v>
      </c>
      <c r="V405" s="254" t="n">
        <f aca="false">V402+V403</f>
        <v>0</v>
      </c>
      <c r="W405" s="254" t="n">
        <f aca="false">W402+W403</f>
        <v>0</v>
      </c>
      <c r="X405" s="254" t="n">
        <f aca="false">X402+X403</f>
        <v>0</v>
      </c>
      <c r="Y405" s="254" t="n">
        <f aca="false">Y402+Y403</f>
        <v>0</v>
      </c>
      <c r="Z405" s="251" t="n">
        <f aca="false">Z402+Z403</f>
        <v>0</v>
      </c>
    </row>
    <row r="406" customFormat="false" ht="15.75" hidden="false" customHeight="true" outlineLevel="1" collapsed="false">
      <c r="A406" s="169"/>
      <c r="B406" s="229"/>
      <c r="C406" s="246" t="s">
        <v>212</v>
      </c>
      <c r="D406" s="246"/>
      <c r="E406" s="246"/>
      <c r="F406" s="247"/>
      <c r="G406" s="248"/>
      <c r="H406" s="248"/>
      <c r="I406" s="249" t="n">
        <f aca="false">SUM(G406:H406)</f>
        <v>0</v>
      </c>
      <c r="J406" s="248"/>
      <c r="K406" s="248"/>
      <c r="L406" s="249" t="n">
        <f aca="false">SUM(J406:K406)</f>
        <v>0</v>
      </c>
      <c r="M406" s="248"/>
      <c r="N406" s="248"/>
      <c r="O406" s="249" t="n">
        <f aca="false">SUM(M406:N406)</f>
        <v>0</v>
      </c>
      <c r="P406" s="248"/>
      <c r="Q406" s="250"/>
      <c r="R406" s="249" t="n">
        <f aca="false">SUM(P406:Q406)</f>
        <v>0</v>
      </c>
      <c r="S406" s="248"/>
      <c r="T406" s="248"/>
      <c r="U406" s="249" t="n">
        <f aca="false">SUM(S406:T406)</f>
        <v>0</v>
      </c>
      <c r="V406" s="248"/>
      <c r="W406" s="248"/>
      <c r="X406" s="249" t="n">
        <f aca="false">SUM(V406:W406)</f>
        <v>0</v>
      </c>
      <c r="Y406" s="247"/>
      <c r="Z406" s="251" t="n">
        <f aca="false">SUM(O406,L406,I406,F406)+R406+U406+X406+Y406</f>
        <v>0</v>
      </c>
    </row>
    <row r="407" customFormat="false" ht="15.75" hidden="false" customHeight="true" outlineLevel="1" collapsed="false">
      <c r="A407" s="169"/>
      <c r="B407" s="229"/>
      <c r="C407" s="252" t="s">
        <v>213</v>
      </c>
      <c r="D407" s="252"/>
      <c r="E407" s="252"/>
      <c r="F407" s="247"/>
      <c r="G407" s="248"/>
      <c r="H407" s="248"/>
      <c r="I407" s="249" t="n">
        <f aca="false">SUM(G407:H407)</f>
        <v>0</v>
      </c>
      <c r="J407" s="248"/>
      <c r="K407" s="248"/>
      <c r="L407" s="249" t="n">
        <f aca="false">SUM(J407:K407)</f>
        <v>0</v>
      </c>
      <c r="M407" s="248"/>
      <c r="N407" s="248"/>
      <c r="O407" s="249" t="n">
        <f aca="false">SUM(M407:N407)</f>
        <v>0</v>
      </c>
      <c r="P407" s="248"/>
      <c r="Q407" s="250"/>
      <c r="R407" s="249" t="n">
        <f aca="false">SUM(P407:Q407)</f>
        <v>0</v>
      </c>
      <c r="S407" s="248"/>
      <c r="T407" s="248"/>
      <c r="U407" s="249" t="n">
        <f aca="false">SUM(S407:T407)</f>
        <v>0</v>
      </c>
      <c r="V407" s="248"/>
      <c r="W407" s="248"/>
      <c r="X407" s="249" t="n">
        <f aca="false">SUM(V407:W407)</f>
        <v>0</v>
      </c>
      <c r="Y407" s="247"/>
      <c r="Z407" s="251" t="n">
        <f aca="false">SUM(O407,L407,I407,F407)+R407+U407+X407+Y407</f>
        <v>0</v>
      </c>
    </row>
    <row r="408" customFormat="false" ht="15.75" hidden="false" customHeight="true" outlineLevel="1" collapsed="false">
      <c r="A408" s="169"/>
      <c r="B408" s="229"/>
      <c r="C408" s="256" t="s">
        <v>214</v>
      </c>
      <c r="D408" s="256"/>
      <c r="E408" s="256"/>
      <c r="F408" s="257" t="n">
        <f aca="false">F406</f>
        <v>0</v>
      </c>
      <c r="G408" s="257" t="n">
        <f aca="false">G406</f>
        <v>0</v>
      </c>
      <c r="H408" s="257" t="n">
        <f aca="false">H406</f>
        <v>0</v>
      </c>
      <c r="I408" s="257" t="n">
        <f aca="false">I406</f>
        <v>0</v>
      </c>
      <c r="J408" s="257" t="n">
        <f aca="false">J406</f>
        <v>0</v>
      </c>
      <c r="K408" s="257" t="n">
        <f aca="false">K406</f>
        <v>0</v>
      </c>
      <c r="L408" s="257" t="n">
        <f aca="false">L406</f>
        <v>0</v>
      </c>
      <c r="M408" s="257" t="n">
        <f aca="false">M406</f>
        <v>0</v>
      </c>
      <c r="N408" s="257" t="n">
        <f aca="false">N406</f>
        <v>0</v>
      </c>
      <c r="O408" s="257" t="n">
        <f aca="false">O406</f>
        <v>0</v>
      </c>
      <c r="P408" s="257" t="n">
        <f aca="false">P406</f>
        <v>0</v>
      </c>
      <c r="Q408" s="258" t="n">
        <f aca="false">Q406</f>
        <v>0</v>
      </c>
      <c r="R408" s="257" t="n">
        <f aca="false">R406</f>
        <v>0</v>
      </c>
      <c r="S408" s="257" t="n">
        <f aca="false">S406</f>
        <v>0</v>
      </c>
      <c r="T408" s="257" t="n">
        <f aca="false">T406</f>
        <v>0</v>
      </c>
      <c r="U408" s="257" t="n">
        <f aca="false">U406</f>
        <v>0</v>
      </c>
      <c r="V408" s="257" t="n">
        <f aca="false">V406</f>
        <v>0</v>
      </c>
      <c r="W408" s="257" t="n">
        <f aca="false">W406</f>
        <v>0</v>
      </c>
      <c r="X408" s="257" t="n">
        <f aca="false">X406</f>
        <v>0</v>
      </c>
      <c r="Y408" s="257" t="n">
        <f aca="false">Y406</f>
        <v>0</v>
      </c>
      <c r="Z408" s="220" t="n">
        <f aca="false">SUM(O408,L408,I408,F408)+R408+U408+X408+Y408</f>
        <v>0</v>
      </c>
    </row>
    <row r="409" customFormat="false" ht="15" hidden="false" customHeight="true" outlineLevel="1" collapsed="false">
      <c r="A409" s="169"/>
      <c r="B409" s="229"/>
      <c r="C409" s="259" t="s">
        <v>198</v>
      </c>
      <c r="D409" s="259"/>
      <c r="E409" s="259"/>
      <c r="F409" s="260" t="n">
        <f aca="false">F405+F408</f>
        <v>0</v>
      </c>
      <c r="G409" s="260" t="n">
        <f aca="false">G405+G408</f>
        <v>0</v>
      </c>
      <c r="H409" s="260" t="n">
        <f aca="false">H405+H408</f>
        <v>0</v>
      </c>
      <c r="I409" s="260" t="n">
        <f aca="false">I405+I408</f>
        <v>0</v>
      </c>
      <c r="J409" s="260" t="n">
        <f aca="false">J405+J408</f>
        <v>0</v>
      </c>
      <c r="K409" s="260" t="n">
        <f aca="false">K405+K408</f>
        <v>0</v>
      </c>
      <c r="L409" s="260" t="n">
        <f aca="false">L405+L408</f>
        <v>0</v>
      </c>
      <c r="M409" s="260" t="n">
        <f aca="false">M405+M408</f>
        <v>0</v>
      </c>
      <c r="N409" s="260" t="n">
        <f aca="false">N405+N408</f>
        <v>0</v>
      </c>
      <c r="O409" s="260" t="n">
        <f aca="false">O405+O408</f>
        <v>0</v>
      </c>
      <c r="P409" s="260" t="n">
        <f aca="false">P405+P408</f>
        <v>0</v>
      </c>
      <c r="Q409" s="261" t="n">
        <f aca="false">Q405+Q408</f>
        <v>0</v>
      </c>
      <c r="R409" s="260" t="n">
        <f aca="false">R405+R408</f>
        <v>0</v>
      </c>
      <c r="S409" s="260" t="n">
        <f aca="false">S405+S408</f>
        <v>0</v>
      </c>
      <c r="T409" s="260" t="n">
        <f aca="false">T405+T408</f>
        <v>0</v>
      </c>
      <c r="U409" s="260" t="n">
        <f aca="false">U405+U408</f>
        <v>0</v>
      </c>
      <c r="V409" s="260" t="n">
        <f aca="false">V405+V408</f>
        <v>0</v>
      </c>
      <c r="W409" s="260" t="n">
        <f aca="false">W405+W408</f>
        <v>0</v>
      </c>
      <c r="X409" s="260" t="n">
        <f aca="false">X405+X408</f>
        <v>0</v>
      </c>
      <c r="Y409" s="260" t="n">
        <f aca="false">Y405+Y408</f>
        <v>0</v>
      </c>
      <c r="Z409" s="223" t="n">
        <f aca="false">SUM(O409,L409,I409,F409)+R409+U409+X409+Y409</f>
        <v>0</v>
      </c>
    </row>
    <row r="410" customFormat="false" ht="15.75" hidden="false" customHeight="true" outlineLevel="1" collapsed="false">
      <c r="C410" s="262"/>
      <c r="D410" s="262"/>
      <c r="E410" s="262"/>
      <c r="F410" s="263"/>
      <c r="G410" s="264"/>
      <c r="H410" s="264"/>
      <c r="I410" s="265"/>
      <c r="J410" s="264"/>
      <c r="K410" s="264"/>
      <c r="L410" s="263"/>
      <c r="M410" s="264"/>
      <c r="N410" s="264"/>
    </row>
    <row r="411" customFormat="false" ht="21" hidden="false" customHeight="true" outlineLevel="1" collapsed="false">
      <c r="A411" s="169"/>
      <c r="B411" s="267"/>
      <c r="C411" s="268" t="s">
        <v>215</v>
      </c>
      <c r="D411" s="268"/>
      <c r="E411" s="268"/>
      <c r="F411" s="197" t="s">
        <v>190</v>
      </c>
      <c r="G411" s="198" t="str">
        <f aca="false">G399</f>
        <v>Financial Year 2020/21 (£s)</v>
      </c>
      <c r="H411" s="198"/>
      <c r="I411" s="198"/>
      <c r="J411" s="198" t="str">
        <f aca="false">J399</f>
        <v>Financial Year 2021/22 (£s)</v>
      </c>
      <c r="K411" s="198"/>
      <c r="L411" s="198"/>
      <c r="M411" s="198" t="str">
        <f aca="false">M399</f>
        <v>Financial Year 2022/23 (£s)</v>
      </c>
      <c r="N411" s="198"/>
      <c r="O411" s="198"/>
      <c r="P411" s="198" t="str">
        <f aca="false">P399</f>
        <v>Financial Year 2023/24 (£s)</v>
      </c>
      <c r="Q411" s="198"/>
      <c r="R411" s="198"/>
      <c r="S411" s="198" t="str">
        <f aca="false">S399</f>
        <v>Financial Year 2024/25 (£s)</v>
      </c>
      <c r="T411" s="198"/>
      <c r="U411" s="198"/>
      <c r="V411" s="198" t="str">
        <f aca="false">V399</f>
        <v>Financial Year 2025/26 (£s)</v>
      </c>
      <c r="W411" s="198"/>
      <c r="X411" s="198"/>
      <c r="Y411" s="199" t="s">
        <v>207</v>
      </c>
      <c r="Z411" s="199" t="s">
        <v>198</v>
      </c>
    </row>
    <row r="412" customFormat="false" ht="22.5" hidden="false" customHeight="true" outlineLevel="1" collapsed="false">
      <c r="A412" s="169"/>
      <c r="B412" s="267"/>
      <c r="C412" s="269" t="s">
        <v>216</v>
      </c>
      <c r="D412" s="269" t="s">
        <v>217</v>
      </c>
      <c r="E412" s="269" t="s">
        <v>218</v>
      </c>
      <c r="F412" s="197"/>
      <c r="G412" s="201" t="s">
        <v>199</v>
      </c>
      <c r="H412" s="202" t="s">
        <v>200</v>
      </c>
      <c r="I412" s="203" t="s">
        <v>201</v>
      </c>
      <c r="J412" s="201" t="s">
        <v>199</v>
      </c>
      <c r="K412" s="202" t="s">
        <v>200</v>
      </c>
      <c r="L412" s="203" t="s">
        <v>201</v>
      </c>
      <c r="M412" s="201" t="s">
        <v>199</v>
      </c>
      <c r="N412" s="202" t="s">
        <v>200</v>
      </c>
      <c r="O412" s="203" t="s">
        <v>201</v>
      </c>
      <c r="P412" s="201" t="s">
        <v>199</v>
      </c>
      <c r="Q412" s="202" t="s">
        <v>200</v>
      </c>
      <c r="R412" s="203" t="s">
        <v>201</v>
      </c>
      <c r="S412" s="201" t="s">
        <v>199</v>
      </c>
      <c r="T412" s="202" t="s">
        <v>200</v>
      </c>
      <c r="U412" s="203" t="s">
        <v>201</v>
      </c>
      <c r="V412" s="201" t="s">
        <v>199</v>
      </c>
      <c r="W412" s="202" t="s">
        <v>200</v>
      </c>
      <c r="X412" s="203" t="s">
        <v>201</v>
      </c>
      <c r="Y412" s="199"/>
      <c r="Z412" s="199"/>
    </row>
    <row r="413" customFormat="false" ht="22.5" hidden="false" customHeight="true" outlineLevel="1" collapsed="false">
      <c r="A413" s="169"/>
      <c r="B413" s="267"/>
      <c r="C413" s="269"/>
      <c r="D413" s="269"/>
      <c r="E413" s="269"/>
      <c r="F413" s="197"/>
      <c r="G413" s="204" t="s">
        <v>202</v>
      </c>
      <c r="H413" s="204" t="s">
        <v>202</v>
      </c>
      <c r="I413" s="203"/>
      <c r="J413" s="204" t="s">
        <v>202</v>
      </c>
      <c r="K413" s="204" t="str">
        <f aca="false">IF(INDEX('Reference Data'!$G$5:$G$18,MATCH('Reference Data'!$C$4,'Reference Data'!$F$5:$F$21,0),1)&gt;=K$22,"Actual","Forecast")</f>
        <v>Actual</v>
      </c>
      <c r="L413" s="203"/>
      <c r="M413" s="204" t="str">
        <f aca="false">IF(INDEX('Reference Data'!$G$5:$G$18,MATCH('Reference Data'!$C$4,'Reference Data'!$F$5:$F$21,0),1)&gt;=M$22,"Actual","Forecast")</f>
        <v>Actual</v>
      </c>
      <c r="N413" s="204" t="str">
        <f aca="false">IF(INDEX('Reference Data'!$G$5:$G$18,MATCH('Reference Data'!$C$4,'Reference Data'!$F$5:$F$21,0),1)&gt;=N$22,"Actual","Forecast")</f>
        <v>Actual</v>
      </c>
      <c r="O413" s="203"/>
      <c r="P413" s="204" t="str">
        <f aca="false">IF(INDEX('Reference Data'!$G$5:$G$18,MATCH('Reference Data'!$C$4,'Reference Data'!$F$5:$F$21,0),1)&gt;=P$22,"Actual","Forecast")</f>
        <v>Actual</v>
      </c>
      <c r="Q413" s="204" t="str">
        <f aca="false">IF(INDEX('Reference Data'!$G$5:$G$18,MATCH('Reference Data'!$C$4,'Reference Data'!$F$5:$F$21,0),1)&gt;=Q$22,"Actual","Forecast")</f>
        <v>Actual</v>
      </c>
      <c r="R413" s="203"/>
      <c r="S413" s="204" t="str">
        <f aca="false">IF(INDEX('Reference Data'!$G$5:$G$18,MATCH('Reference Data'!$C$4,'Reference Data'!$F$5:$F$21,0),1)&gt;=S$22,"Actual","Forecast")</f>
        <v>Actual</v>
      </c>
      <c r="T413" s="204" t="str">
        <f aca="false">IF(INDEX('Reference Data'!$G$5:$G$18,MATCH('Reference Data'!$C$4,'Reference Data'!$F$5:$F$21,0),1)&gt;=T$22,"Actual","Forecast")</f>
        <v>Forecast</v>
      </c>
      <c r="U413" s="203"/>
      <c r="V413" s="204" t="str">
        <f aca="false">IF(INDEX('Reference Data'!$G$5:$G$18,MATCH('Reference Data'!$C$4,'Reference Data'!$F$5:$F$21,0),1)&gt;=V$22,"Actual","Forecast")</f>
        <v>Forecast</v>
      </c>
      <c r="W413" s="204" t="str">
        <f aca="false">IF(INDEX('Reference Data'!$G$5:$G$18,MATCH('Reference Data'!$C$4,'Reference Data'!$F$5:$F$21,0),1)&gt;=W$22,"Actual","Forecast")</f>
        <v>Forecast</v>
      </c>
      <c r="X413" s="203"/>
      <c r="Y413" s="203"/>
      <c r="Z413" s="203"/>
    </row>
    <row r="414" customFormat="false" ht="15" hidden="false" customHeight="false" outlineLevel="1" collapsed="false">
      <c r="A414" s="169"/>
      <c r="B414" s="267" t="n">
        <f aca="false">IF(C414="",IF((Z414=0),0,1),IF(AND((COUNTBLANK(D414:E414))=0,Z414&gt;0), 0,1))</f>
        <v>0</v>
      </c>
      <c r="C414" s="270"/>
      <c r="D414" s="305"/>
      <c r="E414" s="306"/>
      <c r="F414" s="272"/>
      <c r="G414" s="273"/>
      <c r="H414" s="273"/>
      <c r="I414" s="274" t="n">
        <f aca="false">SUM(G414:H414)</f>
        <v>0</v>
      </c>
      <c r="J414" s="273"/>
      <c r="K414" s="273"/>
      <c r="L414" s="274" t="n">
        <f aca="false">SUM(J414:K414)</f>
        <v>0</v>
      </c>
      <c r="M414" s="273"/>
      <c r="N414" s="273"/>
      <c r="O414" s="274" t="n">
        <f aca="false">SUM(M414:N414)</f>
        <v>0</v>
      </c>
      <c r="P414" s="273"/>
      <c r="Q414" s="307"/>
      <c r="R414" s="274" t="n">
        <f aca="false">SUM(P414:Q414)</f>
        <v>0</v>
      </c>
      <c r="S414" s="273"/>
      <c r="T414" s="273"/>
      <c r="U414" s="274" t="n">
        <f aca="false">SUM(S414:T414)</f>
        <v>0</v>
      </c>
      <c r="V414" s="273"/>
      <c r="W414" s="273"/>
      <c r="X414" s="274" t="n">
        <f aca="false">SUM(V414:W414)</f>
        <v>0</v>
      </c>
      <c r="Y414" s="272"/>
      <c r="Z414" s="275" t="n">
        <f aca="false">SUM(O414,L414,I414,F414,R414,U414,X414,Y414)</f>
        <v>0</v>
      </c>
    </row>
    <row r="415" customFormat="false" ht="15" hidden="false" customHeight="false" outlineLevel="1" collapsed="false">
      <c r="A415" s="169"/>
      <c r="B415" s="267" t="n">
        <f aca="false">IF(C415="",IF((Z415=0),0,1),IF(AND((COUNTBLANK(D415:E415))=0,Z415&gt;0), 0,1))</f>
        <v>0</v>
      </c>
      <c r="C415" s="276"/>
      <c r="D415" s="276"/>
      <c r="E415" s="282"/>
      <c r="F415" s="278"/>
      <c r="G415" s="283"/>
      <c r="H415" s="283"/>
      <c r="I415" s="279" t="n">
        <f aca="false">SUM(G415:H415)</f>
        <v>0</v>
      </c>
      <c r="J415" s="283"/>
      <c r="K415" s="283"/>
      <c r="L415" s="279" t="n">
        <f aca="false">SUM(J415:K415)</f>
        <v>0</v>
      </c>
      <c r="M415" s="283"/>
      <c r="N415" s="283"/>
      <c r="O415" s="279" t="n">
        <f aca="false">SUM(M415:N415)</f>
        <v>0</v>
      </c>
      <c r="P415" s="283"/>
      <c r="Q415" s="284"/>
      <c r="R415" s="279" t="n">
        <f aca="false">SUM(P415:Q415)</f>
        <v>0</v>
      </c>
      <c r="S415" s="283"/>
      <c r="T415" s="283"/>
      <c r="U415" s="279" t="n">
        <f aca="false">SUM(S415:T415)</f>
        <v>0</v>
      </c>
      <c r="V415" s="283"/>
      <c r="W415" s="283"/>
      <c r="X415" s="279" t="n">
        <f aca="false">SUM(V415:W415)</f>
        <v>0</v>
      </c>
      <c r="Y415" s="278"/>
      <c r="Z415" s="280" t="n">
        <f aca="false">SUM(O415,L415,I415,F415,R415,U415,X415,Y415)</f>
        <v>0</v>
      </c>
    </row>
    <row r="416" customFormat="false" ht="15" hidden="false" customHeight="false" outlineLevel="1" collapsed="false">
      <c r="A416" s="169"/>
      <c r="B416" s="267" t="n">
        <f aca="false">IF(C416="",IF((Z416=0),0,1),IF(AND((COUNTBLANK(D416:E416))=0,Z416&gt;0), 0,1))</f>
        <v>0</v>
      </c>
      <c r="C416" s="276"/>
      <c r="D416" s="281"/>
      <c r="E416" s="282"/>
      <c r="F416" s="278"/>
      <c r="G416" s="283"/>
      <c r="H416" s="283"/>
      <c r="I416" s="279" t="n">
        <f aca="false">SUM(G416:H416)</f>
        <v>0</v>
      </c>
      <c r="J416" s="283"/>
      <c r="K416" s="283"/>
      <c r="L416" s="279" t="n">
        <f aca="false">SUM(J416:K416)</f>
        <v>0</v>
      </c>
      <c r="M416" s="283"/>
      <c r="N416" s="283"/>
      <c r="O416" s="279" t="n">
        <f aca="false">SUM(M416:N416)</f>
        <v>0</v>
      </c>
      <c r="P416" s="283"/>
      <c r="Q416" s="284"/>
      <c r="R416" s="279" t="n">
        <f aca="false">SUM(P416:Q416)</f>
        <v>0</v>
      </c>
      <c r="S416" s="283"/>
      <c r="T416" s="283"/>
      <c r="U416" s="279" t="n">
        <f aca="false">SUM(S416:T416)</f>
        <v>0</v>
      </c>
      <c r="V416" s="283"/>
      <c r="W416" s="283"/>
      <c r="X416" s="279" t="n">
        <f aca="false">SUM(V416:W416)</f>
        <v>0</v>
      </c>
      <c r="Y416" s="278"/>
      <c r="Z416" s="280" t="n">
        <f aca="false">SUM(O416,L416,I416,F416,R416,U416,X416,Y416)</f>
        <v>0</v>
      </c>
    </row>
    <row r="417" customFormat="false" ht="15" hidden="false" customHeight="false" outlineLevel="1" collapsed="false">
      <c r="A417" s="169"/>
      <c r="B417" s="267" t="n">
        <f aca="false">IF(C417="",IF((Z417=0),0,1),IF(AND((COUNTBLANK(D417:E417))=0,Z417&gt;0), 0,1))</f>
        <v>0</v>
      </c>
      <c r="C417" s="276"/>
      <c r="D417" s="276"/>
      <c r="E417" s="282"/>
      <c r="F417" s="278"/>
      <c r="G417" s="283"/>
      <c r="H417" s="283"/>
      <c r="I417" s="279" t="n">
        <f aca="false">SUM(G417:H417)</f>
        <v>0</v>
      </c>
      <c r="J417" s="283"/>
      <c r="K417" s="283"/>
      <c r="L417" s="279" t="n">
        <f aca="false">SUM(J417:K417)</f>
        <v>0</v>
      </c>
      <c r="M417" s="283"/>
      <c r="N417" s="283"/>
      <c r="O417" s="279" t="n">
        <f aca="false">SUM(M417:N417)</f>
        <v>0</v>
      </c>
      <c r="P417" s="283"/>
      <c r="Q417" s="284"/>
      <c r="R417" s="279" t="n">
        <f aca="false">SUM(P417:Q417)</f>
        <v>0</v>
      </c>
      <c r="S417" s="283"/>
      <c r="T417" s="283"/>
      <c r="U417" s="279" t="n">
        <f aca="false">SUM(S417:T417)</f>
        <v>0</v>
      </c>
      <c r="V417" s="283"/>
      <c r="W417" s="283"/>
      <c r="X417" s="279" t="n">
        <f aca="false">SUM(V417:W417)</f>
        <v>0</v>
      </c>
      <c r="Y417" s="278"/>
      <c r="Z417" s="280" t="n">
        <f aca="false">SUM(O417,L417,I417,F417,R417,U417,X417,Y417)</f>
        <v>0</v>
      </c>
    </row>
    <row r="418" customFormat="false" ht="15" hidden="false" customHeight="false" outlineLevel="1" collapsed="false">
      <c r="A418" s="169"/>
      <c r="B418" s="267" t="n">
        <f aca="false">IF(C418="",IF((Z418=0),0,1),IF(AND((COUNTBLANK(D418:E418))=0,Z418&gt;0), 0,1))</f>
        <v>0</v>
      </c>
      <c r="C418" s="285"/>
      <c r="D418" s="285"/>
      <c r="E418" s="286"/>
      <c r="F418" s="287"/>
      <c r="G418" s="288"/>
      <c r="H418" s="288"/>
      <c r="I418" s="289" t="n">
        <f aca="false">SUM(G418:H418)</f>
        <v>0</v>
      </c>
      <c r="J418" s="288"/>
      <c r="K418" s="288"/>
      <c r="L418" s="289" t="n">
        <f aca="false">SUM(J418:K418)</f>
        <v>0</v>
      </c>
      <c r="M418" s="288"/>
      <c r="N418" s="288"/>
      <c r="O418" s="289" t="n">
        <f aca="false">SUM(M418:N418)</f>
        <v>0</v>
      </c>
      <c r="P418" s="288"/>
      <c r="Q418" s="290"/>
      <c r="R418" s="289" t="n">
        <f aca="false">SUM(P418:Q418)</f>
        <v>0</v>
      </c>
      <c r="S418" s="288"/>
      <c r="T418" s="288"/>
      <c r="U418" s="289" t="n">
        <f aca="false">SUM(S418:T418)</f>
        <v>0</v>
      </c>
      <c r="V418" s="288"/>
      <c r="W418" s="288"/>
      <c r="X418" s="289" t="n">
        <f aca="false">SUM(V418:W418)</f>
        <v>0</v>
      </c>
      <c r="Y418" s="287"/>
      <c r="Z418" s="291" t="n">
        <f aca="false">SUM(O418,L418,I418,F418,R418,U418,X418,Y418)</f>
        <v>0</v>
      </c>
    </row>
    <row r="419" customFormat="false" ht="15" hidden="false" customHeight="true" outlineLevel="1" collapsed="false">
      <c r="A419" s="169"/>
      <c r="B419" s="229"/>
      <c r="C419" s="292" t="s">
        <v>222</v>
      </c>
      <c r="D419" s="292"/>
      <c r="E419" s="292"/>
      <c r="F419" s="293" t="n">
        <f aca="false">SUM(F414:F418)</f>
        <v>0</v>
      </c>
      <c r="G419" s="293" t="n">
        <f aca="false">SUM(G414:G418)</f>
        <v>0</v>
      </c>
      <c r="H419" s="293" t="n">
        <f aca="false">SUM(H414:H418)</f>
        <v>0</v>
      </c>
      <c r="I419" s="293" t="n">
        <f aca="false">SUM(I414:I418)</f>
        <v>0</v>
      </c>
      <c r="J419" s="293" t="n">
        <f aca="false">SUM(J414:J418)</f>
        <v>0</v>
      </c>
      <c r="K419" s="293" t="n">
        <f aca="false">SUM(K414:K418)</f>
        <v>0</v>
      </c>
      <c r="L419" s="293" t="n">
        <f aca="false">SUM(L414:L418)</f>
        <v>0</v>
      </c>
      <c r="M419" s="293" t="n">
        <f aca="false">SUM(M414:M418)</f>
        <v>0</v>
      </c>
      <c r="N419" s="293" t="n">
        <f aca="false">SUM(N414:N418)</f>
        <v>0</v>
      </c>
      <c r="O419" s="293" t="n">
        <f aca="false">SUM(O414:O418)</f>
        <v>0</v>
      </c>
      <c r="P419" s="293" t="n">
        <f aca="false">SUM(P414:P418)</f>
        <v>0</v>
      </c>
      <c r="Q419" s="293" t="n">
        <f aca="false">SUM(Q414:Q418)</f>
        <v>0</v>
      </c>
      <c r="R419" s="293" t="n">
        <f aca="false">SUM(R414:R418)</f>
        <v>0</v>
      </c>
      <c r="S419" s="293" t="n">
        <f aca="false">SUM(S414:S418)</f>
        <v>0</v>
      </c>
      <c r="T419" s="293" t="n">
        <f aca="false">SUM(T414:T418)</f>
        <v>0</v>
      </c>
      <c r="U419" s="293" t="n">
        <f aca="false">SUM(U414:U418)</f>
        <v>0</v>
      </c>
      <c r="V419" s="293" t="n">
        <f aca="false">SUM(V414:V418)</f>
        <v>0</v>
      </c>
      <c r="W419" s="293" t="n">
        <f aca="false">SUM(W414:W418)</f>
        <v>0</v>
      </c>
      <c r="X419" s="293" t="n">
        <f aca="false">SUM(X414:X418)</f>
        <v>0</v>
      </c>
      <c r="Y419" s="293" t="n">
        <f aca="false">SUM(Y414:Y418)</f>
        <v>0</v>
      </c>
      <c r="Z419" s="293" t="n">
        <f aca="false">SUM(Z414:Z418)</f>
        <v>0</v>
      </c>
    </row>
    <row r="420" customFormat="false" ht="13.5" hidden="false" customHeight="false" outlineLevel="1" collapsed="false"/>
    <row r="421" customFormat="false" ht="30.75" hidden="false" customHeight="true" outlineLevel="1" collapsed="false">
      <c r="B421" s="294" t="n">
        <f aca="false">COUNTIF(E414:E418,"Yes")</f>
        <v>0</v>
      </c>
      <c r="C421" s="295" t="s">
        <v>223</v>
      </c>
      <c r="D421" s="295"/>
      <c r="E421" s="295"/>
      <c r="G421" s="296"/>
      <c r="H421" s="296"/>
      <c r="I421" s="296"/>
      <c r="J421" s="296"/>
      <c r="K421" s="296"/>
      <c r="L421" s="296"/>
    </row>
    <row r="422" customFormat="false" ht="86.25" hidden="false" customHeight="true" outlineLevel="1" collapsed="false">
      <c r="B422" s="229"/>
      <c r="C422" s="297" t="s">
        <v>228</v>
      </c>
      <c r="D422" s="297"/>
      <c r="E422" s="297"/>
      <c r="G422" s="298"/>
      <c r="H422" s="298"/>
      <c r="I422" s="298"/>
      <c r="J422" s="298"/>
      <c r="K422" s="298"/>
      <c r="L422" s="298"/>
    </row>
    <row r="423" customFormat="false" ht="76.5" hidden="false" customHeight="true" outlineLevel="1" collapsed="false">
      <c r="B423" s="104"/>
      <c r="C423" s="299"/>
      <c r="D423" s="299"/>
      <c r="E423" s="299"/>
      <c r="G423" s="300"/>
      <c r="H423" s="300"/>
      <c r="I423" s="300"/>
      <c r="J423" s="300"/>
      <c r="K423" s="300"/>
      <c r="L423" s="300"/>
    </row>
    <row r="425" customFormat="false" ht="84.75" hidden="false" customHeight="true" outlineLevel="0" collapsed="false">
      <c r="A425" s="304" t="s">
        <v>225</v>
      </c>
      <c r="B425" s="224"/>
      <c r="C425" s="225" t="str">
        <f aca="false">CONCATENATE("Project 15: ",'2 - Project Admin'!E41)</f>
        <v>Project 15: </v>
      </c>
      <c r="D425" s="225"/>
      <c r="E425" s="225"/>
      <c r="F425" s="225"/>
      <c r="G425" s="225"/>
      <c r="H425" s="225"/>
      <c r="I425" s="225"/>
      <c r="J425" s="225"/>
      <c r="K425" s="225"/>
      <c r="L425" s="225"/>
      <c r="M425" s="225"/>
      <c r="N425" s="225"/>
      <c r="O425" s="225"/>
      <c r="P425" s="225"/>
      <c r="Q425" s="225"/>
      <c r="R425" s="225"/>
      <c r="S425" s="225"/>
      <c r="T425" s="225"/>
      <c r="U425" s="225"/>
      <c r="V425" s="225"/>
      <c r="W425" s="225"/>
      <c r="X425" s="225"/>
      <c r="Y425" s="225"/>
      <c r="Z425" s="225"/>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c r="AMK425" s="0"/>
      <c r="AML425" s="0"/>
      <c r="AMM425" s="0"/>
      <c r="AMN425" s="0"/>
      <c r="AMO425" s="0"/>
      <c r="AMP425" s="0"/>
      <c r="AMQ425" s="0"/>
      <c r="AMR425" s="0"/>
      <c r="AMS425" s="0"/>
      <c r="AMT425" s="0"/>
      <c r="AMU425" s="0"/>
      <c r="AMV425" s="0"/>
      <c r="AMW425" s="0"/>
      <c r="AMX425" s="0"/>
      <c r="AMY425" s="0"/>
      <c r="AMZ425" s="0"/>
      <c r="ANA425" s="0"/>
      <c r="ANB425" s="0"/>
      <c r="ANC425" s="0"/>
      <c r="AND425" s="0"/>
      <c r="ANE425" s="0"/>
      <c r="ANF425" s="0"/>
      <c r="ANG425" s="0"/>
      <c r="ANH425" s="0"/>
      <c r="ANI425" s="0"/>
      <c r="ANJ425" s="0"/>
      <c r="ANK425" s="0"/>
      <c r="ANL425" s="0"/>
      <c r="ANM425" s="0"/>
      <c r="ANN425" s="0"/>
      <c r="ANO425" s="0"/>
      <c r="ANP425" s="0"/>
      <c r="ANQ425" s="0"/>
      <c r="ANR425" s="0"/>
      <c r="ANS425" s="0"/>
      <c r="ANT425" s="0"/>
      <c r="ANU425" s="0"/>
      <c r="ANV425" s="0"/>
      <c r="ANW425" s="0"/>
      <c r="ANX425" s="0"/>
      <c r="ANY425" s="0"/>
      <c r="ANZ425" s="0"/>
      <c r="AOA425" s="0"/>
      <c r="AOB425" s="0"/>
      <c r="AOC425" s="0"/>
      <c r="AOD425" s="0"/>
      <c r="AOE425" s="0"/>
      <c r="AOF425" s="0"/>
      <c r="AOG425" s="0"/>
      <c r="AOH425" s="0"/>
      <c r="AOI425" s="0"/>
      <c r="AOJ425" s="0"/>
      <c r="AOK425" s="0"/>
      <c r="AOL425" s="0"/>
      <c r="AOM425" s="0"/>
      <c r="AON425" s="0"/>
      <c r="AOO425" s="0"/>
      <c r="AOP425" s="0"/>
      <c r="AOQ425" s="0"/>
      <c r="AOR425" s="0"/>
      <c r="AOS425" s="0"/>
      <c r="AOT425" s="0"/>
      <c r="AOU425" s="0"/>
      <c r="AOV425" s="0"/>
      <c r="AOW425" s="0"/>
      <c r="AOX425" s="0"/>
      <c r="AOY425" s="0"/>
      <c r="AOZ425" s="0"/>
      <c r="APA425" s="0"/>
      <c r="APB425" s="0"/>
      <c r="APC425" s="0"/>
      <c r="APD425" s="0"/>
      <c r="APE425" s="0"/>
      <c r="APF425" s="0"/>
      <c r="APG425" s="0"/>
      <c r="APH425" s="0"/>
      <c r="API425" s="0"/>
      <c r="APJ425" s="0"/>
      <c r="APK425" s="0"/>
      <c r="APL425" s="0"/>
      <c r="APM425" s="0"/>
      <c r="APN425" s="0"/>
      <c r="APO425" s="0"/>
      <c r="APP425" s="0"/>
      <c r="APQ425" s="0"/>
      <c r="APR425" s="0"/>
      <c r="APS425" s="0"/>
      <c r="APT425" s="0"/>
      <c r="APU425" s="0"/>
      <c r="APV425" s="0"/>
      <c r="APW425" s="0"/>
      <c r="APX425" s="0"/>
      <c r="APY425" s="0"/>
      <c r="APZ425" s="0"/>
      <c r="AQA425" s="0"/>
      <c r="AQB425" s="0"/>
      <c r="AQC425" s="0"/>
      <c r="AQD425" s="0"/>
      <c r="AQE425" s="0"/>
      <c r="AQF425" s="0"/>
      <c r="AQG425" s="0"/>
      <c r="AQH425" s="0"/>
      <c r="AQI425" s="0"/>
      <c r="AQJ425" s="0"/>
      <c r="AQK425" s="0"/>
      <c r="AQL425" s="0"/>
      <c r="AQM425" s="0"/>
      <c r="AQN425" s="0"/>
      <c r="AQO425" s="0"/>
      <c r="AQP425" s="0"/>
      <c r="AQQ425" s="0"/>
      <c r="AQR425" s="0"/>
      <c r="AQS425" s="0"/>
      <c r="AQT425" s="0"/>
      <c r="AQU425" s="0"/>
      <c r="AQV425" s="0"/>
      <c r="AQW425" s="0"/>
      <c r="AQX425" s="0"/>
      <c r="AQY425" s="0"/>
      <c r="AQZ425" s="0"/>
      <c r="ARA425" s="0"/>
      <c r="ARB425" s="0"/>
      <c r="ARC425" s="0"/>
      <c r="ARD425" s="0"/>
      <c r="ARE425" s="0"/>
      <c r="ARF425" s="0"/>
      <c r="ARG425" s="0"/>
      <c r="ARH425" s="0"/>
      <c r="ARI425" s="0"/>
      <c r="ARJ425" s="0"/>
      <c r="ARK425" s="0"/>
      <c r="ARL425" s="0"/>
      <c r="ARM425" s="0"/>
      <c r="ARN425" s="0"/>
      <c r="ARO425" s="0"/>
      <c r="ARP425" s="0"/>
      <c r="ARQ425" s="0"/>
      <c r="ARR425" s="0"/>
      <c r="ARS425" s="0"/>
      <c r="ART425" s="0"/>
      <c r="ARU425" s="0"/>
      <c r="ARV425" s="0"/>
      <c r="ARW425" s="0"/>
      <c r="ARX425" s="0"/>
      <c r="ARY425" s="0"/>
      <c r="ARZ425" s="0"/>
      <c r="ASA425" s="0"/>
      <c r="ASB425" s="0"/>
      <c r="ASC425" s="0"/>
      <c r="ASD425" s="0"/>
      <c r="ASE425" s="0"/>
      <c r="ASF425" s="0"/>
      <c r="ASG425" s="0"/>
      <c r="ASH425" s="0"/>
      <c r="ASI425" s="0"/>
      <c r="ASJ425" s="0"/>
      <c r="ASK425" s="0"/>
      <c r="ASL425" s="0"/>
      <c r="ASM425" s="0"/>
      <c r="ASN425" s="0"/>
      <c r="ASO425" s="0"/>
      <c r="ASP425" s="0"/>
      <c r="ASQ425" s="0"/>
      <c r="ASR425" s="0"/>
      <c r="ASS425" s="0"/>
      <c r="AST425" s="0"/>
      <c r="ASU425" s="0"/>
      <c r="ASV425" s="0"/>
      <c r="ASW425" s="0"/>
      <c r="ASX425" s="0"/>
      <c r="ASY425" s="0"/>
      <c r="ASZ425" s="0"/>
      <c r="ATA425" s="0"/>
      <c r="ATB425" s="0"/>
      <c r="ATC425" s="0"/>
      <c r="ATD425" s="0"/>
      <c r="ATE425" s="0"/>
      <c r="ATF425" s="0"/>
      <c r="ATG425" s="0"/>
      <c r="ATH425" s="0"/>
      <c r="ATI425" s="0"/>
      <c r="ATJ425" s="0"/>
      <c r="ATK425" s="0"/>
      <c r="ATL425" s="0"/>
      <c r="ATM425" s="0"/>
      <c r="ATN425" s="0"/>
      <c r="ATO425" s="0"/>
      <c r="ATP425" s="0"/>
      <c r="ATQ425" s="0"/>
      <c r="ATR425" s="0"/>
      <c r="ATS425" s="0"/>
      <c r="ATT425" s="0"/>
      <c r="ATU425" s="0"/>
      <c r="ATV425" s="0"/>
      <c r="ATW425" s="0"/>
      <c r="ATX425" s="0"/>
      <c r="ATY425" s="0"/>
      <c r="ATZ425" s="0"/>
      <c r="AUA425" s="0"/>
      <c r="AUB425" s="0"/>
      <c r="AUC425" s="0"/>
      <c r="AUD425" s="0"/>
      <c r="AUE425" s="0"/>
      <c r="AUF425" s="0"/>
      <c r="AUG425" s="0"/>
      <c r="AUH425" s="0"/>
      <c r="AUI425" s="0"/>
      <c r="AUJ425" s="0"/>
      <c r="AUK425" s="0"/>
      <c r="AUL425" s="0"/>
      <c r="AUM425" s="0"/>
      <c r="AUN425" s="0"/>
      <c r="AUO425" s="0"/>
      <c r="AUP425" s="0"/>
      <c r="AUQ425" s="0"/>
      <c r="AUR425" s="0"/>
      <c r="AUS425" s="0"/>
      <c r="AUT425" s="0"/>
      <c r="AUU425" s="0"/>
      <c r="AUV425" s="0"/>
      <c r="AUW425" s="0"/>
      <c r="AUX425" s="0"/>
      <c r="AUY425" s="0"/>
      <c r="AUZ425" s="0"/>
      <c r="AVA425" s="0"/>
      <c r="AVB425" s="0"/>
      <c r="AVC425" s="0"/>
      <c r="AVD425" s="0"/>
      <c r="AVE425" s="0"/>
      <c r="AVF425" s="0"/>
      <c r="AVG425" s="0"/>
      <c r="AVH425" s="0"/>
      <c r="AVI425" s="0"/>
      <c r="AVJ425" s="0"/>
      <c r="AVK425" s="0"/>
      <c r="AVL425" s="0"/>
      <c r="AVM425" s="0"/>
      <c r="AVN425" s="0"/>
      <c r="AVO425" s="0"/>
      <c r="AVP425" s="0"/>
      <c r="AVQ425" s="0"/>
      <c r="AVR425" s="0"/>
      <c r="AVS425" s="0"/>
      <c r="AVT425" s="0"/>
      <c r="AVU425" s="0"/>
      <c r="AVV425" s="0"/>
      <c r="AVW425" s="0"/>
      <c r="AVX425" s="0"/>
      <c r="AVY425" s="0"/>
      <c r="AVZ425" s="0"/>
      <c r="AWA425" s="0"/>
      <c r="AWB425" s="0"/>
      <c r="AWC425" s="0"/>
      <c r="AWD425" s="0"/>
      <c r="AWE425" s="0"/>
      <c r="AWF425" s="0"/>
      <c r="AWG425" s="0"/>
      <c r="AWH425" s="0"/>
      <c r="AWI425" s="0"/>
      <c r="AWJ425" s="0"/>
      <c r="AWK425" s="0"/>
      <c r="AWL425" s="0"/>
      <c r="AWM425" s="0"/>
      <c r="AWN425" s="0"/>
      <c r="AWO425" s="0"/>
      <c r="AWP425" s="0"/>
      <c r="AWQ425" s="0"/>
      <c r="AWR425" s="0"/>
      <c r="AWS425" s="0"/>
      <c r="AWT425" s="0"/>
      <c r="AWU425" s="0"/>
      <c r="AWV425" s="0"/>
      <c r="AWW425" s="0"/>
      <c r="AWX425" s="0"/>
      <c r="AWY425" s="0"/>
      <c r="AWZ425" s="0"/>
      <c r="AXA425" s="0"/>
      <c r="AXB425" s="0"/>
      <c r="AXC425" s="0"/>
      <c r="AXD425" s="0"/>
      <c r="AXE425" s="0"/>
      <c r="AXF425" s="0"/>
      <c r="AXG425" s="0"/>
      <c r="AXH425" s="0"/>
      <c r="AXI425" s="0"/>
      <c r="AXJ425" s="0"/>
      <c r="AXK425" s="0"/>
      <c r="AXL425" s="0"/>
      <c r="AXM425" s="0"/>
      <c r="AXN425" s="0"/>
      <c r="AXO425" s="0"/>
      <c r="AXP425" s="0"/>
      <c r="AXQ425" s="0"/>
      <c r="AXR425" s="0"/>
      <c r="AXS425" s="0"/>
      <c r="AXT425" s="0"/>
      <c r="AXU425" s="0"/>
      <c r="AXV425" s="0"/>
      <c r="AXW425" s="0"/>
      <c r="AXX425" s="0"/>
      <c r="AXY425" s="0"/>
      <c r="AXZ425" s="0"/>
      <c r="AYA425" s="0"/>
      <c r="AYB425" s="0"/>
      <c r="AYC425" s="0"/>
      <c r="AYD425" s="0"/>
      <c r="AYE425" s="0"/>
      <c r="AYF425" s="0"/>
      <c r="AYG425" s="0"/>
      <c r="AYH425" s="0"/>
      <c r="AYI425" s="0"/>
      <c r="AYJ425" s="0"/>
      <c r="AYK425" s="0"/>
      <c r="AYL425" s="0"/>
      <c r="AYM425" s="0"/>
      <c r="AYN425" s="0"/>
      <c r="AYO425" s="0"/>
      <c r="AYP425" s="0"/>
      <c r="AYQ425" s="0"/>
      <c r="AYR425" s="0"/>
      <c r="AYS425" s="0"/>
      <c r="AYT425" s="0"/>
      <c r="AYU425" s="0"/>
      <c r="AYV425" s="0"/>
      <c r="AYW425" s="0"/>
      <c r="AYX425" s="0"/>
      <c r="AYY425" s="0"/>
      <c r="AYZ425" s="0"/>
      <c r="AZA425" s="0"/>
      <c r="AZB425" s="0"/>
      <c r="AZC425" s="0"/>
      <c r="AZD425" s="0"/>
      <c r="AZE425" s="0"/>
      <c r="AZF425" s="0"/>
      <c r="AZG425" s="0"/>
      <c r="AZH425" s="0"/>
      <c r="AZI425" s="0"/>
      <c r="AZJ425" s="0"/>
      <c r="AZK425" s="0"/>
      <c r="AZL425" s="0"/>
      <c r="AZM425" s="0"/>
      <c r="AZN425" s="0"/>
      <c r="AZO425" s="0"/>
      <c r="AZP425" s="0"/>
      <c r="AZQ425" s="0"/>
      <c r="AZR425" s="0"/>
      <c r="AZS425" s="0"/>
      <c r="AZT425" s="0"/>
      <c r="AZU425" s="0"/>
      <c r="AZV425" s="0"/>
      <c r="AZW425" s="0"/>
      <c r="AZX425" s="0"/>
      <c r="AZY425" s="0"/>
      <c r="AZZ425" s="0"/>
      <c r="BAA425" s="0"/>
      <c r="BAB425" s="0"/>
      <c r="BAC425" s="0"/>
      <c r="BAD425" s="0"/>
      <c r="BAE425" s="0"/>
      <c r="BAF425" s="0"/>
      <c r="BAG425" s="0"/>
      <c r="BAH425" s="0"/>
      <c r="BAI425" s="0"/>
      <c r="BAJ425" s="0"/>
      <c r="BAK425" s="0"/>
      <c r="BAL425" s="0"/>
      <c r="BAM425" s="0"/>
      <c r="BAN425" s="0"/>
      <c r="BAO425" s="0"/>
      <c r="BAP425" s="0"/>
      <c r="BAQ425" s="0"/>
      <c r="BAR425" s="0"/>
      <c r="BAS425" s="0"/>
      <c r="BAT425" s="0"/>
      <c r="BAU425" s="0"/>
      <c r="BAV425" s="0"/>
      <c r="BAW425" s="0"/>
      <c r="BAX425" s="0"/>
      <c r="BAY425" s="0"/>
      <c r="BAZ425" s="0"/>
      <c r="BBA425" s="0"/>
      <c r="BBB425" s="0"/>
      <c r="BBC425" s="0"/>
      <c r="BBD425" s="0"/>
      <c r="BBE425" s="0"/>
      <c r="BBF425" s="0"/>
      <c r="BBG425" s="0"/>
      <c r="BBH425" s="0"/>
      <c r="BBI425" s="0"/>
      <c r="BBJ425" s="0"/>
      <c r="BBK425" s="0"/>
      <c r="BBL425" s="0"/>
      <c r="BBM425" s="0"/>
      <c r="BBN425" s="0"/>
      <c r="BBO425" s="0"/>
      <c r="BBP425" s="0"/>
      <c r="BBQ425" s="0"/>
      <c r="BBR425" s="0"/>
      <c r="BBS425" s="0"/>
      <c r="BBT425" s="0"/>
      <c r="BBU425" s="0"/>
      <c r="BBV425" s="0"/>
      <c r="BBW425" s="0"/>
      <c r="BBX425" s="0"/>
      <c r="BBY425" s="0"/>
      <c r="BBZ425" s="0"/>
      <c r="BCA425" s="0"/>
      <c r="BCB425" s="0"/>
      <c r="BCC425" s="0"/>
      <c r="BCD425" s="0"/>
      <c r="BCE425" s="0"/>
      <c r="BCF425" s="0"/>
      <c r="BCG425" s="0"/>
      <c r="BCH425" s="0"/>
      <c r="BCI425" s="0"/>
      <c r="BCJ425" s="0"/>
      <c r="BCK425" s="0"/>
      <c r="BCL425" s="0"/>
      <c r="BCM425" s="0"/>
      <c r="BCN425" s="0"/>
      <c r="BCO425" s="0"/>
      <c r="BCP425" s="0"/>
      <c r="BCQ425" s="0"/>
      <c r="BCR425" s="0"/>
      <c r="BCS425" s="0"/>
      <c r="BCT425" s="0"/>
      <c r="BCU425" s="0"/>
      <c r="BCV425" s="0"/>
      <c r="BCW425" s="0"/>
      <c r="BCX425" s="0"/>
      <c r="BCY425" s="0"/>
      <c r="BCZ425" s="0"/>
      <c r="BDA425" s="0"/>
      <c r="BDB425" s="0"/>
      <c r="BDC425" s="0"/>
      <c r="BDD425" s="0"/>
      <c r="BDE425" s="0"/>
      <c r="BDF425" s="0"/>
      <c r="BDG425" s="0"/>
      <c r="BDH425" s="0"/>
      <c r="BDI425" s="0"/>
      <c r="BDJ425" s="0"/>
      <c r="BDK425" s="0"/>
      <c r="BDL425" s="0"/>
      <c r="BDM425" s="0"/>
      <c r="BDN425" s="0"/>
      <c r="BDO425" s="0"/>
      <c r="BDP425" s="0"/>
      <c r="BDQ425" s="0"/>
      <c r="BDR425" s="0"/>
      <c r="BDS425" s="0"/>
      <c r="BDT425" s="0"/>
      <c r="BDU425" s="0"/>
      <c r="BDV425" s="0"/>
      <c r="BDW425" s="0"/>
      <c r="BDX425" s="0"/>
      <c r="BDY425" s="0"/>
      <c r="BDZ425" s="0"/>
      <c r="BEA425" s="0"/>
      <c r="BEB425" s="0"/>
      <c r="BEC425" s="0"/>
      <c r="BED425" s="0"/>
      <c r="BEE425" s="0"/>
      <c r="BEF425" s="0"/>
      <c r="BEG425" s="0"/>
      <c r="BEH425" s="0"/>
      <c r="BEI425" s="0"/>
      <c r="BEJ425" s="0"/>
      <c r="BEK425" s="0"/>
      <c r="BEL425" s="0"/>
      <c r="BEM425" s="0"/>
      <c r="BEN425" s="0"/>
      <c r="BEO425" s="0"/>
      <c r="BEP425" s="0"/>
      <c r="BEQ425" s="0"/>
      <c r="BER425" s="0"/>
      <c r="BES425" s="0"/>
      <c r="BET425" s="0"/>
      <c r="BEU425" s="0"/>
      <c r="BEV425" s="0"/>
      <c r="BEW425" s="0"/>
      <c r="BEX425" s="0"/>
      <c r="BEY425" s="0"/>
      <c r="BEZ425" s="0"/>
      <c r="BFA425" s="0"/>
      <c r="BFB425" s="0"/>
      <c r="BFC425" s="0"/>
      <c r="BFD425" s="0"/>
      <c r="BFE425" s="0"/>
      <c r="BFF425" s="0"/>
      <c r="BFG425" s="0"/>
      <c r="BFH425" s="0"/>
      <c r="BFI425" s="0"/>
      <c r="BFJ425" s="0"/>
      <c r="BFK425" s="0"/>
      <c r="BFL425" s="0"/>
      <c r="BFM425" s="0"/>
      <c r="BFN425" s="0"/>
      <c r="BFO425" s="0"/>
      <c r="BFP425" s="0"/>
      <c r="BFQ425" s="0"/>
      <c r="BFR425" s="0"/>
      <c r="BFS425" s="0"/>
      <c r="BFT425" s="0"/>
      <c r="BFU425" s="0"/>
      <c r="BFV425" s="0"/>
      <c r="BFW425" s="0"/>
      <c r="BFX425" s="0"/>
      <c r="BFY425" s="0"/>
      <c r="BFZ425" s="0"/>
      <c r="BGA425" s="0"/>
      <c r="BGB425" s="0"/>
      <c r="BGC425" s="0"/>
      <c r="BGD425" s="0"/>
      <c r="BGE425" s="0"/>
      <c r="BGF425" s="0"/>
      <c r="BGG425" s="0"/>
      <c r="BGH425" s="0"/>
      <c r="BGI425" s="0"/>
      <c r="BGJ425" s="0"/>
      <c r="BGK425" s="0"/>
      <c r="BGL425" s="0"/>
      <c r="BGM425" s="0"/>
      <c r="BGN425" s="0"/>
      <c r="BGO425" s="0"/>
      <c r="BGP425" s="0"/>
      <c r="BGQ425" s="0"/>
      <c r="BGR425" s="0"/>
      <c r="BGS425" s="0"/>
      <c r="BGT425" s="0"/>
      <c r="BGU425" s="0"/>
      <c r="BGV425" s="0"/>
      <c r="BGW425" s="0"/>
      <c r="BGX425" s="0"/>
      <c r="BGY425" s="0"/>
      <c r="BGZ425" s="0"/>
      <c r="BHA425" s="0"/>
      <c r="BHB425" s="0"/>
      <c r="BHC425" s="0"/>
      <c r="BHD425" s="0"/>
      <c r="BHE425" s="0"/>
      <c r="BHF425" s="0"/>
      <c r="BHG425" s="0"/>
      <c r="BHH425" s="0"/>
      <c r="BHI425" s="0"/>
      <c r="BHJ425" s="0"/>
      <c r="BHK425" s="0"/>
      <c r="BHL425" s="0"/>
      <c r="BHM425" s="0"/>
      <c r="BHN425" s="0"/>
      <c r="BHO425" s="0"/>
      <c r="BHP425" s="0"/>
      <c r="BHQ425" s="0"/>
      <c r="BHR425" s="0"/>
      <c r="BHS425" s="0"/>
      <c r="BHT425" s="0"/>
      <c r="BHU425" s="0"/>
      <c r="BHV425" s="0"/>
      <c r="BHW425" s="0"/>
      <c r="BHX425" s="0"/>
      <c r="BHY425" s="0"/>
      <c r="BHZ425" s="0"/>
      <c r="BIA425" s="0"/>
      <c r="BIB425" s="0"/>
      <c r="BIC425" s="0"/>
      <c r="BID425" s="0"/>
      <c r="BIE425" s="0"/>
      <c r="BIF425" s="0"/>
      <c r="BIG425" s="0"/>
      <c r="BIH425" s="0"/>
      <c r="BII425" s="0"/>
      <c r="BIJ425" s="0"/>
      <c r="BIK425" s="0"/>
      <c r="BIL425" s="0"/>
      <c r="BIM425" s="0"/>
      <c r="BIN425" s="0"/>
      <c r="BIO425" s="0"/>
      <c r="BIP425" s="0"/>
      <c r="BIQ425" s="0"/>
      <c r="BIR425" s="0"/>
      <c r="BIS425" s="0"/>
      <c r="BIT425" s="0"/>
      <c r="BIU425" s="0"/>
      <c r="BIV425" s="0"/>
      <c r="BIW425" s="0"/>
      <c r="BIX425" s="0"/>
      <c r="BIY425" s="0"/>
      <c r="BIZ425" s="0"/>
      <c r="BJA425" s="0"/>
      <c r="BJB425" s="0"/>
      <c r="BJC425" s="0"/>
      <c r="BJD425" s="0"/>
      <c r="BJE425" s="0"/>
      <c r="BJF425" s="0"/>
      <c r="BJG425" s="0"/>
      <c r="BJH425" s="0"/>
      <c r="BJI425" s="0"/>
      <c r="BJJ425" s="0"/>
      <c r="BJK425" s="0"/>
      <c r="BJL425" s="0"/>
      <c r="BJM425" s="0"/>
      <c r="BJN425" s="0"/>
      <c r="BJO425" s="0"/>
      <c r="BJP425" s="0"/>
      <c r="BJQ425" s="0"/>
      <c r="BJR425" s="0"/>
      <c r="BJS425" s="0"/>
      <c r="BJT425" s="0"/>
      <c r="BJU425" s="0"/>
      <c r="BJV425" s="0"/>
      <c r="BJW425" s="0"/>
      <c r="BJX425" s="0"/>
      <c r="BJY425" s="0"/>
      <c r="BJZ425" s="0"/>
      <c r="BKA425" s="0"/>
      <c r="BKB425" s="0"/>
      <c r="BKC425" s="0"/>
      <c r="BKD425" s="0"/>
      <c r="BKE425" s="0"/>
      <c r="BKF425" s="0"/>
      <c r="BKG425" s="0"/>
      <c r="BKH425" s="0"/>
      <c r="BKI425" s="0"/>
      <c r="BKJ425" s="0"/>
      <c r="BKK425" s="0"/>
      <c r="BKL425" s="0"/>
      <c r="BKM425" s="0"/>
      <c r="BKN425" s="0"/>
      <c r="BKO425" s="0"/>
      <c r="BKP425" s="0"/>
      <c r="BKQ425" s="0"/>
      <c r="BKR425" s="0"/>
      <c r="BKS425" s="0"/>
      <c r="BKT425" s="0"/>
      <c r="BKU425" s="0"/>
      <c r="BKV425" s="0"/>
      <c r="BKW425" s="0"/>
      <c r="BKX425" s="0"/>
      <c r="BKY425" s="0"/>
      <c r="BKZ425" s="0"/>
      <c r="BLA425" s="0"/>
      <c r="BLB425" s="0"/>
      <c r="BLC425" s="0"/>
      <c r="BLD425" s="0"/>
      <c r="BLE425" s="0"/>
      <c r="BLF425" s="0"/>
      <c r="BLG425" s="0"/>
      <c r="BLH425" s="0"/>
      <c r="BLI425" s="0"/>
      <c r="BLJ425" s="0"/>
      <c r="BLK425" s="0"/>
      <c r="BLL425" s="0"/>
      <c r="BLM425" s="0"/>
      <c r="BLN425" s="0"/>
      <c r="BLO425" s="0"/>
      <c r="BLP425" s="0"/>
      <c r="BLQ425" s="0"/>
      <c r="BLR425" s="0"/>
      <c r="BLS425" s="0"/>
      <c r="BLT425" s="0"/>
      <c r="BLU425" s="0"/>
      <c r="BLV425" s="0"/>
      <c r="BLW425" s="0"/>
      <c r="BLX425" s="0"/>
      <c r="BLY425" s="0"/>
      <c r="BLZ425" s="0"/>
      <c r="BMA425" s="0"/>
      <c r="BMB425" s="0"/>
      <c r="BMC425" s="0"/>
      <c r="BMD425" s="0"/>
      <c r="BME425" s="0"/>
      <c r="BMF425" s="0"/>
      <c r="BMG425" s="0"/>
      <c r="BMH425" s="0"/>
      <c r="BMI425" s="0"/>
      <c r="BMJ425" s="0"/>
      <c r="BMK425" s="0"/>
      <c r="BML425" s="0"/>
      <c r="BMM425" s="0"/>
      <c r="BMN425" s="0"/>
      <c r="BMO425" s="0"/>
      <c r="BMP425" s="0"/>
      <c r="BMQ425" s="0"/>
      <c r="BMR425" s="0"/>
      <c r="BMS425" s="0"/>
      <c r="BMT425" s="0"/>
      <c r="BMU425" s="0"/>
      <c r="BMV425" s="0"/>
      <c r="BMW425" s="0"/>
      <c r="BMX425" s="0"/>
      <c r="BMY425" s="0"/>
      <c r="BMZ425" s="0"/>
      <c r="BNA425" s="0"/>
      <c r="BNB425" s="0"/>
      <c r="BNC425" s="0"/>
      <c r="BND425" s="0"/>
      <c r="BNE425" s="0"/>
      <c r="BNF425" s="0"/>
      <c r="BNG425" s="0"/>
      <c r="BNH425" s="0"/>
      <c r="BNI425" s="0"/>
      <c r="BNJ425" s="0"/>
      <c r="BNK425" s="0"/>
      <c r="BNL425" s="0"/>
      <c r="BNM425" s="0"/>
      <c r="BNN425" s="0"/>
      <c r="BNO425" s="0"/>
      <c r="BNP425" s="0"/>
      <c r="BNQ425" s="0"/>
      <c r="BNR425" s="0"/>
      <c r="BNS425" s="0"/>
      <c r="BNT425" s="0"/>
      <c r="BNU425" s="0"/>
      <c r="BNV425" s="0"/>
      <c r="BNW425" s="0"/>
      <c r="BNX425" s="0"/>
      <c r="BNY425" s="0"/>
      <c r="BNZ425" s="0"/>
      <c r="BOA425" s="0"/>
      <c r="BOB425" s="0"/>
      <c r="BOC425" s="0"/>
      <c r="BOD425" s="0"/>
      <c r="BOE425" s="0"/>
      <c r="BOF425" s="0"/>
      <c r="BOG425" s="0"/>
      <c r="BOH425" s="0"/>
      <c r="BOI425" s="0"/>
      <c r="BOJ425" s="0"/>
      <c r="BOK425" s="0"/>
      <c r="BOL425" s="0"/>
      <c r="BOM425" s="0"/>
      <c r="BON425" s="0"/>
      <c r="BOO425" s="0"/>
      <c r="BOP425" s="0"/>
      <c r="BOQ425" s="0"/>
      <c r="BOR425" s="0"/>
      <c r="BOS425" s="0"/>
      <c r="BOT425" s="0"/>
      <c r="BOU425" s="0"/>
      <c r="BOV425" s="0"/>
      <c r="BOW425" s="0"/>
      <c r="BOX425" s="0"/>
      <c r="BOY425" s="0"/>
      <c r="BOZ425" s="0"/>
      <c r="BPA425" s="0"/>
      <c r="BPB425" s="0"/>
      <c r="BPC425" s="0"/>
      <c r="BPD425" s="0"/>
      <c r="BPE425" s="0"/>
      <c r="BPF425" s="0"/>
      <c r="BPG425" s="0"/>
      <c r="BPH425" s="0"/>
      <c r="BPI425" s="0"/>
      <c r="BPJ425" s="0"/>
      <c r="BPK425" s="0"/>
      <c r="BPL425" s="0"/>
      <c r="BPM425" s="0"/>
      <c r="BPN425" s="0"/>
      <c r="BPO425" s="0"/>
      <c r="BPP425" s="0"/>
      <c r="BPQ425" s="0"/>
      <c r="BPR425" s="0"/>
      <c r="BPS425" s="0"/>
      <c r="BPT425" s="0"/>
      <c r="BPU425" s="0"/>
      <c r="BPV425" s="0"/>
      <c r="BPW425" s="0"/>
      <c r="BPX425" s="0"/>
      <c r="BPY425" s="0"/>
      <c r="BPZ425" s="0"/>
      <c r="BQA425" s="0"/>
      <c r="BQB425" s="0"/>
      <c r="BQC425" s="0"/>
      <c r="BQD425" s="0"/>
      <c r="BQE425" s="0"/>
      <c r="BQF425" s="0"/>
      <c r="BQG425" s="0"/>
      <c r="BQH425" s="0"/>
      <c r="BQI425" s="0"/>
      <c r="BQJ425" s="0"/>
      <c r="BQK425" s="0"/>
      <c r="BQL425" s="0"/>
      <c r="BQM425" s="0"/>
      <c r="BQN425" s="0"/>
      <c r="BQO425" s="0"/>
      <c r="BQP425" s="0"/>
      <c r="BQQ425" s="0"/>
      <c r="BQR425" s="0"/>
      <c r="BQS425" s="0"/>
      <c r="BQT425" s="0"/>
      <c r="BQU425" s="0"/>
      <c r="BQV425" s="0"/>
      <c r="BQW425" s="0"/>
      <c r="BQX425" s="0"/>
      <c r="BQY425" s="0"/>
      <c r="BQZ425" s="0"/>
      <c r="BRA425" s="0"/>
      <c r="BRB425" s="0"/>
      <c r="BRC425" s="0"/>
      <c r="BRD425" s="0"/>
      <c r="BRE425" s="0"/>
      <c r="BRF425" s="0"/>
      <c r="BRG425" s="0"/>
      <c r="BRH425" s="0"/>
      <c r="BRI425" s="0"/>
      <c r="BRJ425" s="0"/>
      <c r="BRK425" s="0"/>
      <c r="BRL425" s="0"/>
      <c r="BRM425" s="0"/>
      <c r="BRN425" s="0"/>
      <c r="BRO425" s="0"/>
      <c r="BRP425" s="0"/>
      <c r="BRQ425" s="0"/>
      <c r="BRR425" s="0"/>
      <c r="BRS425" s="0"/>
      <c r="BRT425" s="0"/>
      <c r="BRU425" s="0"/>
      <c r="BRV425" s="0"/>
      <c r="BRW425" s="0"/>
      <c r="BRX425" s="0"/>
      <c r="BRY425" s="0"/>
      <c r="BRZ425" s="0"/>
      <c r="BSA425" s="0"/>
      <c r="BSB425" s="0"/>
      <c r="BSC425" s="0"/>
      <c r="BSD425" s="0"/>
      <c r="BSE425" s="0"/>
      <c r="BSF425" s="0"/>
      <c r="BSG425" s="0"/>
      <c r="BSH425" s="0"/>
      <c r="BSI425" s="0"/>
      <c r="BSJ425" s="0"/>
      <c r="BSK425" s="0"/>
      <c r="BSL425" s="0"/>
      <c r="BSM425" s="0"/>
      <c r="BSN425" s="0"/>
      <c r="BSO425" s="0"/>
      <c r="BSP425" s="0"/>
      <c r="BSQ425" s="0"/>
      <c r="BSR425" s="0"/>
      <c r="BSS425" s="0"/>
      <c r="BST425" s="0"/>
      <c r="BSU425" s="0"/>
      <c r="BSV425" s="0"/>
      <c r="BSW425" s="0"/>
      <c r="BSX425" s="0"/>
      <c r="BSY425" s="0"/>
      <c r="BSZ425" s="0"/>
      <c r="BTA425" s="0"/>
      <c r="BTB425" s="0"/>
      <c r="BTC425" s="0"/>
      <c r="BTD425" s="0"/>
      <c r="BTE425" s="0"/>
      <c r="BTF425" s="0"/>
      <c r="BTG425" s="0"/>
      <c r="BTH425" s="0"/>
      <c r="BTI425" s="0"/>
      <c r="BTJ425" s="0"/>
      <c r="BTK425" s="0"/>
      <c r="BTL425" s="0"/>
      <c r="BTM425" s="0"/>
      <c r="BTN425" s="0"/>
      <c r="BTO425" s="0"/>
      <c r="BTP425" s="0"/>
      <c r="BTQ425" s="0"/>
      <c r="BTR425" s="0"/>
      <c r="BTS425" s="0"/>
      <c r="BTT425" s="0"/>
      <c r="BTU425" s="0"/>
      <c r="BTV425" s="0"/>
      <c r="BTW425" s="0"/>
      <c r="BTX425" s="0"/>
      <c r="BTY425" s="0"/>
      <c r="BTZ425" s="0"/>
      <c r="BUA425" s="0"/>
      <c r="BUB425" s="0"/>
      <c r="BUC425" s="0"/>
      <c r="BUD425" s="0"/>
      <c r="BUE425" s="0"/>
      <c r="BUF425" s="0"/>
      <c r="BUG425" s="0"/>
      <c r="BUH425" s="0"/>
      <c r="BUI425" s="0"/>
      <c r="BUJ425" s="0"/>
      <c r="BUK425" s="0"/>
      <c r="BUL425" s="0"/>
      <c r="BUM425" s="0"/>
      <c r="BUN425" s="0"/>
      <c r="BUO425" s="0"/>
      <c r="BUP425" s="0"/>
      <c r="BUQ425" s="0"/>
      <c r="BUR425" s="0"/>
      <c r="BUS425" s="0"/>
      <c r="BUT425" s="0"/>
      <c r="BUU425" s="0"/>
      <c r="BUV425" s="0"/>
      <c r="BUW425" s="0"/>
      <c r="BUX425" s="0"/>
      <c r="BUY425" s="0"/>
      <c r="BUZ425" s="0"/>
      <c r="BVA425" s="0"/>
      <c r="BVB425" s="0"/>
      <c r="BVC425" s="0"/>
      <c r="BVD425" s="0"/>
      <c r="BVE425" s="0"/>
      <c r="BVF425" s="0"/>
      <c r="BVG425" s="0"/>
      <c r="BVH425" s="0"/>
      <c r="BVI425" s="0"/>
      <c r="BVJ425" s="0"/>
      <c r="BVK425" s="0"/>
      <c r="BVL425" s="0"/>
      <c r="BVM425" s="0"/>
      <c r="BVN425" s="0"/>
      <c r="BVO425" s="0"/>
      <c r="BVP425" s="0"/>
      <c r="BVQ425" s="0"/>
      <c r="BVR425" s="0"/>
      <c r="BVS425" s="0"/>
      <c r="BVT425" s="0"/>
      <c r="BVU425" s="0"/>
      <c r="BVV425" s="0"/>
      <c r="BVW425" s="0"/>
      <c r="BVX425" s="0"/>
      <c r="BVY425" s="0"/>
      <c r="BVZ425" s="0"/>
      <c r="BWA425" s="0"/>
      <c r="BWB425" s="0"/>
      <c r="BWC425" s="0"/>
      <c r="BWD425" s="0"/>
      <c r="BWE425" s="0"/>
      <c r="BWF425" s="0"/>
      <c r="BWG425" s="0"/>
      <c r="BWH425" s="0"/>
      <c r="BWI425" s="0"/>
      <c r="BWJ425" s="0"/>
      <c r="BWK425" s="0"/>
      <c r="BWL425" s="0"/>
      <c r="BWM425" s="0"/>
      <c r="BWN425" s="0"/>
      <c r="BWO425" s="0"/>
      <c r="BWP425" s="0"/>
      <c r="BWQ425" s="0"/>
      <c r="BWR425" s="0"/>
      <c r="BWS425" s="0"/>
      <c r="BWT425" s="0"/>
      <c r="BWU425" s="0"/>
      <c r="BWV425" s="0"/>
      <c r="BWW425" s="0"/>
      <c r="BWX425" s="0"/>
      <c r="BWY425" s="0"/>
      <c r="BWZ425" s="0"/>
      <c r="BXA425" s="0"/>
      <c r="BXB425" s="0"/>
      <c r="BXC425" s="0"/>
      <c r="BXD425" s="0"/>
      <c r="BXE425" s="0"/>
      <c r="BXF425" s="0"/>
      <c r="BXG425" s="0"/>
      <c r="BXH425" s="0"/>
      <c r="BXI425" s="0"/>
      <c r="BXJ425" s="0"/>
      <c r="BXK425" s="0"/>
      <c r="BXL425" s="0"/>
      <c r="BXM425" s="0"/>
      <c r="BXN425" s="0"/>
      <c r="BXO425" s="0"/>
      <c r="BXP425" s="0"/>
      <c r="BXQ425" s="0"/>
      <c r="BXR425" s="0"/>
      <c r="BXS425" s="0"/>
      <c r="BXT425" s="0"/>
      <c r="BXU425" s="0"/>
      <c r="BXV425" s="0"/>
      <c r="BXW425" s="0"/>
      <c r="BXX425" s="0"/>
      <c r="BXY425" s="0"/>
      <c r="BXZ425" s="0"/>
      <c r="BYA425" s="0"/>
      <c r="BYB425" s="0"/>
      <c r="BYC425" s="0"/>
      <c r="BYD425" s="0"/>
      <c r="BYE425" s="0"/>
      <c r="BYF425" s="0"/>
      <c r="BYG425" s="0"/>
      <c r="BYH425" s="0"/>
      <c r="BYI425" s="0"/>
      <c r="BYJ425" s="0"/>
      <c r="BYK425" s="0"/>
      <c r="BYL425" s="0"/>
      <c r="BYM425" s="0"/>
      <c r="BYN425" s="0"/>
      <c r="BYO425" s="0"/>
      <c r="BYP425" s="0"/>
      <c r="BYQ425" s="0"/>
      <c r="BYR425" s="0"/>
      <c r="BYS425" s="0"/>
      <c r="BYT425" s="0"/>
      <c r="BYU425" s="0"/>
      <c r="BYV425" s="0"/>
      <c r="BYW425" s="0"/>
      <c r="BYX425" s="0"/>
      <c r="BYY425" s="0"/>
      <c r="BYZ425" s="0"/>
      <c r="BZA425" s="0"/>
      <c r="BZB425" s="0"/>
      <c r="BZC425" s="0"/>
      <c r="BZD425" s="0"/>
      <c r="BZE425" s="0"/>
      <c r="BZF425" s="0"/>
      <c r="BZG425" s="0"/>
      <c r="BZH425" s="0"/>
      <c r="BZI425" s="0"/>
      <c r="BZJ425" s="0"/>
      <c r="BZK425" s="0"/>
      <c r="BZL425" s="0"/>
      <c r="BZM425" s="0"/>
      <c r="BZN425" s="0"/>
      <c r="BZO425" s="0"/>
      <c r="BZP425" s="0"/>
      <c r="BZQ425" s="0"/>
      <c r="BZR425" s="0"/>
      <c r="BZS425" s="0"/>
      <c r="BZT425" s="0"/>
      <c r="BZU425" s="0"/>
      <c r="BZV425" s="0"/>
      <c r="BZW425" s="0"/>
      <c r="BZX425" s="0"/>
      <c r="BZY425" s="0"/>
      <c r="BZZ425" s="0"/>
      <c r="CAA425" s="0"/>
      <c r="CAB425" s="0"/>
      <c r="CAC425" s="0"/>
      <c r="CAD425" s="0"/>
      <c r="CAE425" s="0"/>
      <c r="CAF425" s="0"/>
      <c r="CAG425" s="0"/>
      <c r="CAH425" s="0"/>
      <c r="CAI425" s="0"/>
      <c r="CAJ425" s="0"/>
      <c r="CAK425" s="0"/>
      <c r="CAL425" s="0"/>
      <c r="CAM425" s="0"/>
      <c r="CAN425" s="0"/>
      <c r="CAO425" s="0"/>
      <c r="CAP425" s="0"/>
      <c r="CAQ425" s="0"/>
      <c r="CAR425" s="0"/>
      <c r="CAS425" s="0"/>
      <c r="CAT425" s="0"/>
      <c r="CAU425" s="0"/>
      <c r="CAV425" s="0"/>
      <c r="CAW425" s="0"/>
      <c r="CAX425" s="0"/>
      <c r="CAY425" s="0"/>
      <c r="CAZ425" s="0"/>
      <c r="CBA425" s="0"/>
      <c r="CBB425" s="0"/>
      <c r="CBC425" s="0"/>
      <c r="CBD425" s="0"/>
      <c r="CBE425" s="0"/>
      <c r="CBF425" s="0"/>
      <c r="CBG425" s="0"/>
      <c r="CBH425" s="0"/>
      <c r="CBI425" s="0"/>
      <c r="CBJ425" s="0"/>
      <c r="CBK425" s="0"/>
      <c r="CBL425" s="0"/>
      <c r="CBM425" s="0"/>
      <c r="CBN425" s="0"/>
      <c r="CBO425" s="0"/>
      <c r="CBP425" s="0"/>
      <c r="CBQ425" s="0"/>
      <c r="CBR425" s="0"/>
      <c r="CBS425" s="0"/>
      <c r="CBT425" s="0"/>
      <c r="CBU425" s="0"/>
      <c r="CBV425" s="0"/>
      <c r="CBW425" s="0"/>
      <c r="CBX425" s="0"/>
      <c r="CBY425" s="0"/>
      <c r="CBZ425" s="0"/>
      <c r="CCA425" s="0"/>
      <c r="CCB425" s="0"/>
      <c r="CCC425" s="0"/>
      <c r="CCD425" s="0"/>
      <c r="CCE425" s="0"/>
      <c r="CCF425" s="0"/>
      <c r="CCG425" s="0"/>
      <c r="CCH425" s="0"/>
      <c r="CCI425" s="0"/>
      <c r="CCJ425" s="0"/>
      <c r="CCK425" s="0"/>
      <c r="CCL425" s="0"/>
      <c r="CCM425" s="0"/>
      <c r="CCN425" s="0"/>
      <c r="CCO425" s="0"/>
      <c r="CCP425" s="0"/>
      <c r="CCQ425" s="0"/>
      <c r="CCR425" s="0"/>
      <c r="CCS425" s="0"/>
      <c r="CCT425" s="0"/>
      <c r="CCU425" s="0"/>
      <c r="CCV425" s="0"/>
      <c r="CCW425" s="0"/>
      <c r="CCX425" s="0"/>
      <c r="CCY425" s="0"/>
      <c r="CCZ425" s="0"/>
      <c r="CDA425" s="0"/>
      <c r="CDB425" s="0"/>
      <c r="CDC425" s="0"/>
      <c r="CDD425" s="0"/>
      <c r="CDE425" s="0"/>
      <c r="CDF425" s="0"/>
      <c r="CDG425" s="0"/>
      <c r="CDH425" s="0"/>
      <c r="CDI425" s="0"/>
      <c r="CDJ425" s="0"/>
      <c r="CDK425" s="0"/>
      <c r="CDL425" s="0"/>
      <c r="CDM425" s="0"/>
      <c r="CDN425" s="0"/>
      <c r="CDO425" s="0"/>
      <c r="CDP425" s="0"/>
      <c r="CDQ425" s="0"/>
      <c r="CDR425" s="0"/>
      <c r="CDS425" s="0"/>
      <c r="CDT425" s="0"/>
      <c r="CDU425" s="0"/>
      <c r="CDV425" s="0"/>
      <c r="CDW425" s="0"/>
      <c r="CDX425" s="0"/>
      <c r="CDY425" s="0"/>
      <c r="CDZ425" s="0"/>
      <c r="CEA425" s="0"/>
      <c r="CEB425" s="0"/>
      <c r="CEC425" s="0"/>
      <c r="CED425" s="0"/>
      <c r="CEE425" s="0"/>
      <c r="CEF425" s="0"/>
      <c r="CEG425" s="0"/>
      <c r="CEH425" s="0"/>
      <c r="CEI425" s="0"/>
      <c r="CEJ425" s="0"/>
      <c r="CEK425" s="0"/>
      <c r="CEL425" s="0"/>
      <c r="CEM425" s="0"/>
      <c r="CEN425" s="0"/>
      <c r="CEO425" s="0"/>
      <c r="CEP425" s="0"/>
      <c r="CEQ425" s="0"/>
      <c r="CER425" s="0"/>
      <c r="CES425" s="0"/>
      <c r="CET425" s="0"/>
      <c r="CEU425" s="0"/>
      <c r="CEV425" s="0"/>
      <c r="CEW425" s="0"/>
      <c r="CEX425" s="0"/>
      <c r="CEY425" s="0"/>
      <c r="CEZ425" s="0"/>
      <c r="CFA425" s="0"/>
      <c r="CFB425" s="0"/>
      <c r="CFC425" s="0"/>
      <c r="CFD425" s="0"/>
      <c r="CFE425" s="0"/>
      <c r="CFF425" s="0"/>
      <c r="CFG425" s="0"/>
      <c r="CFH425" s="0"/>
      <c r="CFI425" s="0"/>
      <c r="CFJ425" s="0"/>
      <c r="CFK425" s="0"/>
      <c r="CFL425" s="0"/>
      <c r="CFM425" s="0"/>
      <c r="CFN425" s="0"/>
      <c r="CFO425" s="0"/>
      <c r="CFP425" s="0"/>
      <c r="CFQ425" s="0"/>
      <c r="CFR425" s="0"/>
      <c r="CFS425" s="0"/>
      <c r="CFT425" s="0"/>
      <c r="CFU425" s="0"/>
      <c r="CFV425" s="0"/>
      <c r="CFW425" s="0"/>
      <c r="CFX425" s="0"/>
      <c r="CFY425" s="0"/>
      <c r="CFZ425" s="0"/>
      <c r="CGA425" s="0"/>
      <c r="CGB425" s="0"/>
      <c r="CGC425" s="0"/>
      <c r="CGD425" s="0"/>
      <c r="CGE425" s="0"/>
      <c r="CGF425" s="0"/>
      <c r="CGG425" s="0"/>
      <c r="CGH425" s="0"/>
      <c r="CGI425" s="0"/>
      <c r="CGJ425" s="0"/>
      <c r="CGK425" s="0"/>
      <c r="CGL425" s="0"/>
      <c r="CGM425" s="0"/>
      <c r="CGN425" s="0"/>
      <c r="CGO425" s="0"/>
      <c r="CGP425" s="0"/>
      <c r="CGQ425" s="0"/>
      <c r="CGR425" s="0"/>
      <c r="CGS425" s="0"/>
      <c r="CGT425" s="0"/>
      <c r="CGU425" s="0"/>
      <c r="CGV425" s="0"/>
      <c r="CGW425" s="0"/>
      <c r="CGX425" s="0"/>
      <c r="CGY425" s="0"/>
      <c r="CGZ425" s="0"/>
      <c r="CHA425" s="0"/>
      <c r="CHB425" s="0"/>
      <c r="CHC425" s="0"/>
      <c r="CHD425" s="0"/>
      <c r="CHE425" s="0"/>
      <c r="CHF425" s="0"/>
      <c r="CHG425" s="0"/>
      <c r="CHH425" s="0"/>
      <c r="CHI425" s="0"/>
      <c r="CHJ425" s="0"/>
      <c r="CHK425" s="0"/>
      <c r="CHL425" s="0"/>
      <c r="CHM425" s="0"/>
      <c r="CHN425" s="0"/>
      <c r="CHO425" s="0"/>
      <c r="CHP425" s="0"/>
      <c r="CHQ425" s="0"/>
      <c r="CHR425" s="0"/>
      <c r="CHS425" s="0"/>
      <c r="CHT425" s="0"/>
      <c r="CHU425" s="0"/>
      <c r="CHV425" s="0"/>
      <c r="CHW425" s="0"/>
      <c r="CHX425" s="0"/>
      <c r="CHY425" s="0"/>
      <c r="CHZ425" s="0"/>
      <c r="CIA425" s="0"/>
      <c r="CIB425" s="0"/>
      <c r="CIC425" s="0"/>
      <c r="CID425" s="0"/>
      <c r="CIE425" s="0"/>
      <c r="CIF425" s="0"/>
      <c r="CIG425" s="0"/>
      <c r="CIH425" s="0"/>
      <c r="CII425" s="0"/>
      <c r="CIJ425" s="0"/>
      <c r="CIK425" s="0"/>
      <c r="CIL425" s="0"/>
      <c r="CIM425" s="0"/>
      <c r="CIN425" s="0"/>
      <c r="CIO425" s="0"/>
      <c r="CIP425" s="0"/>
      <c r="CIQ425" s="0"/>
      <c r="CIR425" s="0"/>
      <c r="CIS425" s="0"/>
      <c r="CIT425" s="0"/>
      <c r="CIU425" s="0"/>
      <c r="CIV425" s="0"/>
      <c r="CIW425" s="0"/>
      <c r="CIX425" s="0"/>
      <c r="CIY425" s="0"/>
      <c r="CIZ425" s="0"/>
      <c r="CJA425" s="0"/>
      <c r="CJB425" s="0"/>
      <c r="CJC425" s="0"/>
      <c r="CJD425" s="0"/>
      <c r="CJE425" s="0"/>
      <c r="CJF425" s="0"/>
      <c r="CJG425" s="0"/>
      <c r="CJH425" s="0"/>
      <c r="CJI425" s="0"/>
      <c r="CJJ425" s="0"/>
      <c r="CJK425" s="0"/>
      <c r="CJL425" s="0"/>
      <c r="CJM425" s="0"/>
      <c r="CJN425" s="0"/>
      <c r="CJO425" s="0"/>
      <c r="CJP425" s="0"/>
      <c r="CJQ425" s="0"/>
      <c r="CJR425" s="0"/>
      <c r="CJS425" s="0"/>
      <c r="CJT425" s="0"/>
      <c r="CJU425" s="0"/>
      <c r="CJV425" s="0"/>
      <c r="CJW425" s="0"/>
      <c r="CJX425" s="0"/>
      <c r="CJY425" s="0"/>
      <c r="CJZ425" s="0"/>
      <c r="CKA425" s="0"/>
      <c r="CKB425" s="0"/>
      <c r="CKC425" s="0"/>
      <c r="CKD425" s="0"/>
      <c r="CKE425" s="0"/>
      <c r="CKF425" s="0"/>
      <c r="CKG425" s="0"/>
      <c r="CKH425" s="0"/>
      <c r="CKI425" s="0"/>
      <c r="CKJ425" s="0"/>
      <c r="CKK425" s="0"/>
      <c r="CKL425" s="0"/>
      <c r="CKM425" s="0"/>
      <c r="CKN425" s="0"/>
      <c r="CKO425" s="0"/>
      <c r="CKP425" s="0"/>
      <c r="CKQ425" s="0"/>
      <c r="CKR425" s="0"/>
      <c r="CKS425" s="0"/>
      <c r="CKT425" s="0"/>
      <c r="CKU425" s="0"/>
      <c r="CKV425" s="0"/>
      <c r="CKW425" s="0"/>
      <c r="CKX425" s="0"/>
      <c r="CKY425" s="0"/>
      <c r="CKZ425" s="0"/>
      <c r="CLA425" s="0"/>
      <c r="CLB425" s="0"/>
      <c r="CLC425" s="0"/>
      <c r="CLD425" s="0"/>
      <c r="CLE425" s="0"/>
      <c r="CLF425" s="0"/>
      <c r="CLG425" s="0"/>
      <c r="CLH425" s="0"/>
      <c r="CLI425" s="0"/>
      <c r="CLJ425" s="0"/>
      <c r="CLK425" s="0"/>
      <c r="CLL425" s="0"/>
      <c r="CLM425" s="0"/>
      <c r="CLN425" s="0"/>
      <c r="CLO425" s="0"/>
      <c r="CLP425" s="0"/>
      <c r="CLQ425" s="0"/>
      <c r="CLR425" s="0"/>
      <c r="CLS425" s="0"/>
      <c r="CLT425" s="0"/>
      <c r="CLU425" s="0"/>
      <c r="CLV425" s="0"/>
      <c r="CLW425" s="0"/>
      <c r="CLX425" s="0"/>
      <c r="CLY425" s="0"/>
      <c r="CLZ425" s="0"/>
      <c r="CMA425" s="0"/>
      <c r="CMB425" s="0"/>
      <c r="CMC425" s="0"/>
      <c r="CMD425" s="0"/>
      <c r="CME425" s="0"/>
      <c r="CMF425" s="0"/>
      <c r="CMG425" s="0"/>
      <c r="CMH425" s="0"/>
      <c r="CMI425" s="0"/>
      <c r="CMJ425" s="0"/>
      <c r="CMK425" s="0"/>
      <c r="CML425" s="0"/>
      <c r="CMM425" s="0"/>
      <c r="CMN425" s="0"/>
      <c r="CMO425" s="0"/>
      <c r="CMP425" s="0"/>
      <c r="CMQ425" s="0"/>
      <c r="CMR425" s="0"/>
      <c r="CMS425" s="0"/>
      <c r="CMT425" s="0"/>
      <c r="CMU425" s="0"/>
      <c r="CMV425" s="0"/>
      <c r="CMW425" s="0"/>
      <c r="CMX425" s="0"/>
      <c r="CMY425" s="0"/>
      <c r="CMZ425" s="0"/>
      <c r="CNA425" s="0"/>
      <c r="CNB425" s="0"/>
      <c r="CNC425" s="0"/>
      <c r="CND425" s="0"/>
      <c r="CNE425" s="0"/>
      <c r="CNF425" s="0"/>
      <c r="CNG425" s="0"/>
      <c r="CNH425" s="0"/>
      <c r="CNI425" s="0"/>
      <c r="CNJ425" s="0"/>
      <c r="CNK425" s="0"/>
      <c r="CNL425" s="0"/>
      <c r="CNM425" s="0"/>
      <c r="CNN425" s="0"/>
      <c r="CNO425" s="0"/>
      <c r="CNP425" s="0"/>
      <c r="CNQ425" s="0"/>
      <c r="CNR425" s="0"/>
      <c r="CNS425" s="0"/>
      <c r="CNT425" s="0"/>
      <c r="CNU425" s="0"/>
      <c r="CNV425" s="0"/>
      <c r="CNW425" s="0"/>
      <c r="CNX425" s="0"/>
      <c r="CNY425" s="0"/>
      <c r="CNZ425" s="0"/>
      <c r="COA425" s="0"/>
      <c r="COB425" s="0"/>
      <c r="COC425" s="0"/>
      <c r="COD425" s="0"/>
      <c r="COE425" s="0"/>
      <c r="COF425" s="0"/>
      <c r="COG425" s="0"/>
      <c r="COH425" s="0"/>
      <c r="COI425" s="0"/>
      <c r="COJ425" s="0"/>
      <c r="COK425" s="0"/>
      <c r="COL425" s="0"/>
      <c r="COM425" s="0"/>
      <c r="CON425" s="0"/>
      <c r="COO425" s="0"/>
      <c r="COP425" s="0"/>
      <c r="COQ425" s="0"/>
      <c r="COR425" s="0"/>
      <c r="COS425" s="0"/>
      <c r="COT425" s="0"/>
      <c r="COU425" s="0"/>
      <c r="COV425" s="0"/>
      <c r="COW425" s="0"/>
      <c r="COX425" s="0"/>
      <c r="COY425" s="0"/>
      <c r="COZ425" s="0"/>
      <c r="CPA425" s="0"/>
      <c r="CPB425" s="0"/>
      <c r="CPC425" s="0"/>
      <c r="CPD425" s="0"/>
      <c r="CPE425" s="0"/>
      <c r="CPF425" s="0"/>
      <c r="CPG425" s="0"/>
      <c r="CPH425" s="0"/>
      <c r="CPI425" s="0"/>
      <c r="CPJ425" s="0"/>
      <c r="CPK425" s="0"/>
      <c r="CPL425" s="0"/>
      <c r="CPM425" s="0"/>
      <c r="CPN425" s="0"/>
      <c r="CPO425" s="0"/>
      <c r="CPP425" s="0"/>
      <c r="CPQ425" s="0"/>
      <c r="CPR425" s="0"/>
      <c r="CPS425" s="0"/>
      <c r="CPT425" s="0"/>
      <c r="CPU425" s="0"/>
      <c r="CPV425" s="0"/>
      <c r="CPW425" s="0"/>
      <c r="CPX425" s="0"/>
      <c r="CPY425" s="0"/>
      <c r="CPZ425" s="0"/>
      <c r="CQA425" s="0"/>
      <c r="CQB425" s="0"/>
      <c r="CQC425" s="0"/>
      <c r="CQD425" s="0"/>
      <c r="CQE425" s="0"/>
      <c r="CQF425" s="0"/>
      <c r="CQG425" s="0"/>
      <c r="CQH425" s="0"/>
      <c r="CQI425" s="0"/>
      <c r="CQJ425" s="0"/>
      <c r="CQK425" s="0"/>
      <c r="CQL425" s="0"/>
      <c r="CQM425" s="0"/>
      <c r="CQN425" s="0"/>
      <c r="CQO425" s="0"/>
      <c r="CQP425" s="0"/>
      <c r="CQQ425" s="0"/>
      <c r="CQR425" s="0"/>
      <c r="CQS425" s="0"/>
      <c r="CQT425" s="0"/>
      <c r="CQU425" s="0"/>
      <c r="CQV425" s="0"/>
      <c r="CQW425" s="0"/>
      <c r="CQX425" s="0"/>
      <c r="CQY425" s="0"/>
      <c r="CQZ425" s="0"/>
      <c r="CRA425" s="0"/>
      <c r="CRB425" s="0"/>
      <c r="CRC425" s="0"/>
      <c r="CRD425" s="0"/>
      <c r="CRE425" s="0"/>
      <c r="CRF425" s="0"/>
      <c r="CRG425" s="0"/>
      <c r="CRH425" s="0"/>
      <c r="CRI425" s="0"/>
      <c r="CRJ425" s="0"/>
      <c r="CRK425" s="0"/>
      <c r="CRL425" s="0"/>
      <c r="CRM425" s="0"/>
      <c r="CRN425" s="0"/>
      <c r="CRO425" s="0"/>
      <c r="CRP425" s="0"/>
      <c r="CRQ425" s="0"/>
      <c r="CRR425" s="0"/>
      <c r="CRS425" s="0"/>
      <c r="CRT425" s="0"/>
      <c r="CRU425" s="0"/>
      <c r="CRV425" s="0"/>
      <c r="CRW425" s="0"/>
      <c r="CRX425" s="0"/>
      <c r="CRY425" s="0"/>
      <c r="CRZ425" s="0"/>
      <c r="CSA425" s="0"/>
      <c r="CSB425" s="0"/>
      <c r="CSC425" s="0"/>
      <c r="CSD425" s="0"/>
      <c r="CSE425" s="0"/>
      <c r="CSF425" s="0"/>
      <c r="CSG425" s="0"/>
      <c r="CSH425" s="0"/>
      <c r="CSI425" s="0"/>
      <c r="CSJ425" s="0"/>
      <c r="CSK425" s="0"/>
      <c r="CSL425" s="0"/>
      <c r="CSM425" s="0"/>
      <c r="CSN425" s="0"/>
      <c r="CSO425" s="0"/>
      <c r="CSP425" s="0"/>
      <c r="CSQ425" s="0"/>
      <c r="CSR425" s="0"/>
      <c r="CSS425" s="0"/>
      <c r="CST425" s="0"/>
      <c r="CSU425" s="0"/>
      <c r="CSV425" s="0"/>
      <c r="CSW425" s="0"/>
      <c r="CSX425" s="0"/>
      <c r="CSY425" s="0"/>
      <c r="CSZ425" s="0"/>
      <c r="CTA425" s="0"/>
      <c r="CTB425" s="0"/>
      <c r="CTC425" s="0"/>
      <c r="CTD425" s="0"/>
      <c r="CTE425" s="0"/>
      <c r="CTF425" s="0"/>
      <c r="CTG425" s="0"/>
      <c r="CTH425" s="0"/>
      <c r="CTI425" s="0"/>
      <c r="CTJ425" s="0"/>
      <c r="CTK425" s="0"/>
      <c r="CTL425" s="0"/>
      <c r="CTM425" s="0"/>
      <c r="CTN425" s="0"/>
      <c r="CTO425" s="0"/>
      <c r="CTP425" s="0"/>
      <c r="CTQ425" s="0"/>
      <c r="CTR425" s="0"/>
      <c r="CTS425" s="0"/>
      <c r="CTT425" s="0"/>
      <c r="CTU425" s="0"/>
      <c r="CTV425" s="0"/>
      <c r="CTW425" s="0"/>
      <c r="CTX425" s="0"/>
      <c r="CTY425" s="0"/>
      <c r="CTZ425" s="0"/>
      <c r="CUA425" s="0"/>
      <c r="CUB425" s="0"/>
      <c r="CUC425" s="0"/>
      <c r="CUD425" s="0"/>
      <c r="CUE425" s="0"/>
      <c r="CUF425" s="0"/>
      <c r="CUG425" s="0"/>
      <c r="CUH425" s="0"/>
      <c r="CUI425" s="0"/>
      <c r="CUJ425" s="0"/>
      <c r="CUK425" s="0"/>
      <c r="CUL425" s="0"/>
      <c r="CUM425" s="0"/>
      <c r="CUN425" s="0"/>
      <c r="CUO425" s="0"/>
      <c r="CUP425" s="0"/>
      <c r="CUQ425" s="0"/>
      <c r="CUR425" s="0"/>
      <c r="CUS425" s="0"/>
      <c r="CUT425" s="0"/>
      <c r="CUU425" s="0"/>
      <c r="CUV425" s="0"/>
      <c r="CUW425" s="0"/>
      <c r="CUX425" s="0"/>
      <c r="CUY425" s="0"/>
      <c r="CUZ425" s="0"/>
      <c r="CVA425" s="0"/>
      <c r="CVB425" s="0"/>
      <c r="CVC425" s="0"/>
      <c r="CVD425" s="0"/>
      <c r="CVE425" s="0"/>
      <c r="CVF425" s="0"/>
      <c r="CVG425" s="0"/>
      <c r="CVH425" s="0"/>
      <c r="CVI425" s="0"/>
      <c r="CVJ425" s="0"/>
      <c r="CVK425" s="0"/>
      <c r="CVL425" s="0"/>
      <c r="CVM425" s="0"/>
      <c r="CVN425" s="0"/>
      <c r="CVO425" s="0"/>
      <c r="CVP425" s="0"/>
      <c r="CVQ425" s="0"/>
      <c r="CVR425" s="0"/>
      <c r="CVS425" s="0"/>
      <c r="CVT425" s="0"/>
      <c r="CVU425" s="0"/>
      <c r="CVV425" s="0"/>
      <c r="CVW425" s="0"/>
      <c r="CVX425" s="0"/>
      <c r="CVY425" s="0"/>
      <c r="CVZ425" s="0"/>
      <c r="CWA425" s="0"/>
      <c r="CWB425" s="0"/>
      <c r="CWC425" s="0"/>
      <c r="CWD425" s="0"/>
      <c r="CWE425" s="0"/>
      <c r="CWF425" s="0"/>
      <c r="CWG425" s="0"/>
      <c r="CWH425" s="0"/>
      <c r="CWI425" s="0"/>
      <c r="CWJ425" s="0"/>
      <c r="CWK425" s="0"/>
      <c r="CWL425" s="0"/>
      <c r="CWM425" s="0"/>
      <c r="CWN425" s="0"/>
      <c r="CWO425" s="0"/>
      <c r="CWP425" s="0"/>
      <c r="CWQ425" s="0"/>
      <c r="CWR425" s="0"/>
      <c r="CWS425" s="0"/>
      <c r="CWT425" s="0"/>
      <c r="CWU425" s="0"/>
      <c r="CWV425" s="0"/>
      <c r="CWW425" s="0"/>
      <c r="CWX425" s="0"/>
      <c r="CWY425" s="0"/>
      <c r="CWZ425" s="0"/>
      <c r="CXA425" s="0"/>
      <c r="CXB425" s="0"/>
      <c r="CXC425" s="0"/>
      <c r="CXD425" s="0"/>
      <c r="CXE425" s="0"/>
      <c r="CXF425" s="0"/>
      <c r="CXG425" s="0"/>
      <c r="CXH425" s="0"/>
      <c r="CXI425" s="0"/>
      <c r="CXJ425" s="0"/>
      <c r="CXK425" s="0"/>
      <c r="CXL425" s="0"/>
      <c r="CXM425" s="0"/>
      <c r="CXN425" s="0"/>
      <c r="CXO425" s="0"/>
      <c r="CXP425" s="0"/>
      <c r="CXQ425" s="0"/>
      <c r="CXR425" s="0"/>
      <c r="CXS425" s="0"/>
      <c r="CXT425" s="0"/>
      <c r="CXU425" s="0"/>
      <c r="CXV425" s="0"/>
      <c r="CXW425" s="0"/>
      <c r="CXX425" s="0"/>
      <c r="CXY425" s="0"/>
      <c r="CXZ425" s="0"/>
      <c r="CYA425" s="0"/>
      <c r="CYB425" s="0"/>
      <c r="CYC425" s="0"/>
      <c r="CYD425" s="0"/>
      <c r="CYE425" s="0"/>
      <c r="CYF425" s="0"/>
      <c r="CYG425" s="0"/>
      <c r="CYH425" s="0"/>
      <c r="CYI425" s="0"/>
      <c r="CYJ425" s="0"/>
      <c r="CYK425" s="0"/>
      <c r="CYL425" s="0"/>
      <c r="CYM425" s="0"/>
      <c r="CYN425" s="0"/>
      <c r="CYO425" s="0"/>
      <c r="CYP425" s="0"/>
      <c r="CYQ425" s="0"/>
      <c r="CYR425" s="0"/>
      <c r="CYS425" s="0"/>
      <c r="CYT425" s="0"/>
      <c r="CYU425" s="0"/>
      <c r="CYV425" s="0"/>
      <c r="CYW425" s="0"/>
      <c r="CYX425" s="0"/>
      <c r="CYY425" s="0"/>
      <c r="CYZ425" s="0"/>
      <c r="CZA425" s="0"/>
      <c r="CZB425" s="0"/>
      <c r="CZC425" s="0"/>
      <c r="CZD425" s="0"/>
      <c r="CZE425" s="0"/>
      <c r="CZF425" s="0"/>
      <c r="CZG425" s="0"/>
      <c r="CZH425" s="0"/>
      <c r="CZI425" s="0"/>
      <c r="CZJ425" s="0"/>
      <c r="CZK425" s="0"/>
      <c r="CZL425" s="0"/>
      <c r="CZM425" s="0"/>
      <c r="CZN425" s="0"/>
      <c r="CZO425" s="0"/>
      <c r="CZP425" s="0"/>
      <c r="CZQ425" s="0"/>
      <c r="CZR425" s="0"/>
      <c r="CZS425" s="0"/>
      <c r="CZT425" s="0"/>
      <c r="CZU425" s="0"/>
      <c r="CZV425" s="0"/>
      <c r="CZW425" s="0"/>
      <c r="CZX425" s="0"/>
      <c r="CZY425" s="0"/>
      <c r="CZZ425" s="0"/>
      <c r="DAA425" s="0"/>
      <c r="DAB425" s="0"/>
      <c r="DAC425" s="0"/>
      <c r="DAD425" s="0"/>
      <c r="DAE425" s="0"/>
      <c r="DAF425" s="0"/>
      <c r="DAG425" s="0"/>
      <c r="DAH425" s="0"/>
      <c r="DAI425" s="0"/>
      <c r="DAJ425" s="0"/>
      <c r="DAK425" s="0"/>
      <c r="DAL425" s="0"/>
      <c r="DAM425" s="0"/>
      <c r="DAN425" s="0"/>
      <c r="DAO425" s="0"/>
      <c r="DAP425" s="0"/>
      <c r="DAQ425" s="0"/>
      <c r="DAR425" s="0"/>
      <c r="DAS425" s="0"/>
      <c r="DAT425" s="0"/>
      <c r="DAU425" s="0"/>
      <c r="DAV425" s="0"/>
      <c r="DAW425" s="0"/>
      <c r="DAX425" s="0"/>
      <c r="DAY425" s="0"/>
      <c r="DAZ425" s="0"/>
      <c r="DBA425" s="0"/>
      <c r="DBB425" s="0"/>
      <c r="DBC425" s="0"/>
      <c r="DBD425" s="0"/>
      <c r="DBE425" s="0"/>
      <c r="DBF425" s="0"/>
      <c r="DBG425" s="0"/>
      <c r="DBH425" s="0"/>
      <c r="DBI425" s="0"/>
      <c r="DBJ425" s="0"/>
      <c r="DBK425" s="0"/>
      <c r="DBL425" s="0"/>
      <c r="DBM425" s="0"/>
      <c r="DBN425" s="0"/>
      <c r="DBO425" s="0"/>
      <c r="DBP425" s="0"/>
      <c r="DBQ425" s="0"/>
      <c r="DBR425" s="0"/>
      <c r="DBS425" s="0"/>
      <c r="DBT425" s="0"/>
      <c r="DBU425" s="0"/>
      <c r="DBV425" s="0"/>
      <c r="DBW425" s="0"/>
      <c r="DBX425" s="0"/>
      <c r="DBY425" s="0"/>
      <c r="DBZ425" s="0"/>
      <c r="DCA425" s="0"/>
      <c r="DCB425" s="0"/>
      <c r="DCC425" s="0"/>
      <c r="DCD425" s="0"/>
      <c r="DCE425" s="0"/>
      <c r="DCF425" s="0"/>
      <c r="DCG425" s="0"/>
      <c r="DCH425" s="0"/>
      <c r="DCI425" s="0"/>
      <c r="DCJ425" s="0"/>
      <c r="DCK425" s="0"/>
      <c r="DCL425" s="0"/>
      <c r="DCM425" s="0"/>
      <c r="DCN425" s="0"/>
      <c r="DCO425" s="0"/>
      <c r="DCP425" s="0"/>
      <c r="DCQ425" s="0"/>
      <c r="DCR425" s="0"/>
      <c r="DCS425" s="0"/>
      <c r="DCT425" s="0"/>
      <c r="DCU425" s="0"/>
      <c r="DCV425" s="0"/>
      <c r="DCW425" s="0"/>
      <c r="DCX425" s="0"/>
      <c r="DCY425" s="0"/>
      <c r="DCZ425" s="0"/>
      <c r="DDA425" s="0"/>
      <c r="DDB425" s="0"/>
      <c r="DDC425" s="0"/>
      <c r="DDD425" s="0"/>
      <c r="DDE425" s="0"/>
      <c r="DDF425" s="0"/>
      <c r="DDG425" s="0"/>
      <c r="DDH425" s="0"/>
      <c r="DDI425" s="0"/>
      <c r="DDJ425" s="0"/>
      <c r="DDK425" s="0"/>
      <c r="DDL425" s="0"/>
      <c r="DDM425" s="0"/>
      <c r="DDN425" s="0"/>
      <c r="DDO425" s="0"/>
      <c r="DDP425" s="0"/>
      <c r="DDQ425" s="0"/>
      <c r="DDR425" s="0"/>
      <c r="DDS425" s="0"/>
      <c r="DDT425" s="0"/>
      <c r="DDU425" s="0"/>
      <c r="DDV425" s="0"/>
      <c r="DDW425" s="0"/>
      <c r="DDX425" s="0"/>
      <c r="DDY425" s="0"/>
      <c r="DDZ425" s="0"/>
      <c r="DEA425" s="0"/>
      <c r="DEB425" s="0"/>
      <c r="DEC425" s="0"/>
      <c r="DED425" s="0"/>
      <c r="DEE425" s="0"/>
      <c r="DEF425" s="0"/>
      <c r="DEG425" s="0"/>
      <c r="DEH425" s="0"/>
      <c r="DEI425" s="0"/>
      <c r="DEJ425" s="0"/>
      <c r="DEK425" s="0"/>
      <c r="DEL425" s="0"/>
      <c r="DEM425" s="0"/>
      <c r="DEN425" s="0"/>
      <c r="DEO425" s="0"/>
      <c r="DEP425" s="0"/>
      <c r="DEQ425" s="0"/>
      <c r="DER425" s="0"/>
      <c r="DES425" s="0"/>
      <c r="DET425" s="0"/>
      <c r="DEU425" s="0"/>
      <c r="DEV425" s="0"/>
      <c r="DEW425" s="0"/>
      <c r="DEX425" s="0"/>
      <c r="DEY425" s="0"/>
      <c r="DEZ425" s="0"/>
      <c r="DFA425" s="0"/>
      <c r="DFB425" s="0"/>
      <c r="DFC425" s="0"/>
      <c r="DFD425" s="0"/>
      <c r="DFE425" s="0"/>
      <c r="DFF425" s="0"/>
      <c r="DFG425" s="0"/>
      <c r="DFH425" s="0"/>
      <c r="DFI425" s="0"/>
      <c r="DFJ425" s="0"/>
      <c r="DFK425" s="0"/>
      <c r="DFL425" s="0"/>
      <c r="DFM425" s="0"/>
      <c r="DFN425" s="0"/>
      <c r="DFO425" s="0"/>
      <c r="DFP425" s="0"/>
      <c r="DFQ425" s="0"/>
      <c r="DFR425" s="0"/>
      <c r="DFS425" s="0"/>
      <c r="DFT425" s="0"/>
      <c r="DFU425" s="0"/>
      <c r="DFV425" s="0"/>
      <c r="DFW425" s="0"/>
      <c r="DFX425" s="0"/>
      <c r="DFY425" s="0"/>
      <c r="DFZ425" s="0"/>
      <c r="DGA425" s="0"/>
      <c r="DGB425" s="0"/>
      <c r="DGC425" s="0"/>
      <c r="DGD425" s="0"/>
      <c r="DGE425" s="0"/>
      <c r="DGF425" s="0"/>
      <c r="DGG425" s="0"/>
      <c r="DGH425" s="0"/>
      <c r="DGI425" s="0"/>
      <c r="DGJ425" s="0"/>
      <c r="DGK425" s="0"/>
      <c r="DGL425" s="0"/>
      <c r="DGM425" s="0"/>
      <c r="DGN425" s="0"/>
      <c r="DGO425" s="0"/>
      <c r="DGP425" s="0"/>
      <c r="DGQ425" s="0"/>
      <c r="DGR425" s="0"/>
      <c r="DGS425" s="0"/>
      <c r="DGT425" s="0"/>
      <c r="DGU425" s="0"/>
      <c r="DGV425" s="0"/>
      <c r="DGW425" s="0"/>
      <c r="DGX425" s="0"/>
      <c r="DGY425" s="0"/>
      <c r="DGZ425" s="0"/>
      <c r="DHA425" s="0"/>
      <c r="DHB425" s="0"/>
      <c r="DHC425" s="0"/>
      <c r="DHD425" s="0"/>
      <c r="DHE425" s="0"/>
      <c r="DHF425" s="0"/>
      <c r="DHG425" s="0"/>
      <c r="DHH425" s="0"/>
      <c r="DHI425" s="0"/>
      <c r="DHJ425" s="0"/>
      <c r="DHK425" s="0"/>
      <c r="DHL425" s="0"/>
      <c r="DHM425" s="0"/>
      <c r="DHN425" s="0"/>
      <c r="DHO425" s="0"/>
      <c r="DHP425" s="0"/>
      <c r="DHQ425" s="0"/>
      <c r="DHR425" s="0"/>
      <c r="DHS425" s="0"/>
      <c r="DHT425" s="0"/>
      <c r="DHU425" s="0"/>
      <c r="DHV425" s="0"/>
      <c r="DHW425" s="0"/>
      <c r="DHX425" s="0"/>
      <c r="DHY425" s="0"/>
      <c r="DHZ425" s="0"/>
      <c r="DIA425" s="0"/>
      <c r="DIB425" s="0"/>
      <c r="DIC425" s="0"/>
      <c r="DID425" s="0"/>
      <c r="DIE425" s="0"/>
      <c r="DIF425" s="0"/>
      <c r="DIG425" s="0"/>
      <c r="DIH425" s="0"/>
      <c r="DII425" s="0"/>
      <c r="DIJ425" s="0"/>
      <c r="DIK425" s="0"/>
      <c r="DIL425" s="0"/>
      <c r="DIM425" s="0"/>
      <c r="DIN425" s="0"/>
      <c r="DIO425" s="0"/>
      <c r="DIP425" s="0"/>
      <c r="DIQ425" s="0"/>
      <c r="DIR425" s="0"/>
      <c r="DIS425" s="0"/>
      <c r="DIT425" s="0"/>
      <c r="DIU425" s="0"/>
      <c r="DIV425" s="0"/>
      <c r="DIW425" s="0"/>
      <c r="DIX425" s="0"/>
      <c r="DIY425" s="0"/>
      <c r="DIZ425" s="0"/>
      <c r="DJA425" s="0"/>
      <c r="DJB425" s="0"/>
      <c r="DJC425" s="0"/>
      <c r="DJD425" s="0"/>
      <c r="DJE425" s="0"/>
      <c r="DJF425" s="0"/>
      <c r="DJG425" s="0"/>
      <c r="DJH425" s="0"/>
      <c r="DJI425" s="0"/>
      <c r="DJJ425" s="0"/>
      <c r="DJK425" s="0"/>
      <c r="DJL425" s="0"/>
      <c r="DJM425" s="0"/>
      <c r="DJN425" s="0"/>
      <c r="DJO425" s="0"/>
      <c r="DJP425" s="0"/>
      <c r="DJQ425" s="0"/>
      <c r="DJR425" s="0"/>
      <c r="DJS425" s="0"/>
      <c r="DJT425" s="0"/>
      <c r="DJU425" s="0"/>
      <c r="DJV425" s="0"/>
      <c r="DJW425" s="0"/>
      <c r="DJX425" s="0"/>
      <c r="DJY425" s="0"/>
      <c r="DJZ425" s="0"/>
      <c r="DKA425" s="0"/>
      <c r="DKB425" s="0"/>
      <c r="DKC425" s="0"/>
      <c r="DKD425" s="0"/>
      <c r="DKE425" s="0"/>
      <c r="DKF425" s="0"/>
      <c r="DKG425" s="0"/>
      <c r="DKH425" s="0"/>
      <c r="DKI425" s="0"/>
      <c r="DKJ425" s="0"/>
      <c r="DKK425" s="0"/>
      <c r="DKL425" s="0"/>
      <c r="DKM425" s="0"/>
      <c r="DKN425" s="0"/>
      <c r="DKO425" s="0"/>
      <c r="DKP425" s="0"/>
      <c r="DKQ425" s="0"/>
      <c r="DKR425" s="0"/>
      <c r="DKS425" s="0"/>
      <c r="DKT425" s="0"/>
      <c r="DKU425" s="0"/>
      <c r="DKV425" s="0"/>
      <c r="DKW425" s="0"/>
      <c r="DKX425" s="0"/>
      <c r="DKY425" s="0"/>
      <c r="DKZ425" s="0"/>
      <c r="DLA425" s="0"/>
      <c r="DLB425" s="0"/>
      <c r="DLC425" s="0"/>
      <c r="DLD425" s="0"/>
      <c r="DLE425" s="0"/>
      <c r="DLF425" s="0"/>
      <c r="DLG425" s="0"/>
      <c r="DLH425" s="0"/>
      <c r="DLI425" s="0"/>
      <c r="DLJ425" s="0"/>
      <c r="DLK425" s="0"/>
      <c r="DLL425" s="0"/>
      <c r="DLM425" s="0"/>
      <c r="DLN425" s="0"/>
      <c r="DLO425" s="0"/>
      <c r="DLP425" s="0"/>
      <c r="DLQ425" s="0"/>
      <c r="DLR425" s="0"/>
      <c r="DLS425" s="0"/>
      <c r="DLT425" s="0"/>
      <c r="DLU425" s="0"/>
      <c r="DLV425" s="0"/>
      <c r="DLW425" s="0"/>
      <c r="DLX425" s="0"/>
      <c r="DLY425" s="0"/>
      <c r="DLZ425" s="0"/>
      <c r="DMA425" s="0"/>
      <c r="DMB425" s="0"/>
      <c r="DMC425" s="0"/>
      <c r="DMD425" s="0"/>
      <c r="DME425" s="0"/>
      <c r="DMF425" s="0"/>
      <c r="DMG425" s="0"/>
      <c r="DMH425" s="0"/>
      <c r="DMI425" s="0"/>
      <c r="DMJ425" s="0"/>
      <c r="DMK425" s="0"/>
      <c r="DML425" s="0"/>
      <c r="DMM425" s="0"/>
      <c r="DMN425" s="0"/>
      <c r="DMO425" s="0"/>
      <c r="DMP425" s="0"/>
      <c r="DMQ425" s="0"/>
      <c r="DMR425" s="0"/>
      <c r="DMS425" s="0"/>
      <c r="DMT425" s="0"/>
      <c r="DMU425" s="0"/>
      <c r="DMV425" s="0"/>
      <c r="DMW425" s="0"/>
      <c r="DMX425" s="0"/>
      <c r="DMY425" s="0"/>
      <c r="DMZ425" s="0"/>
      <c r="DNA425" s="0"/>
      <c r="DNB425" s="0"/>
      <c r="DNC425" s="0"/>
      <c r="DND425" s="0"/>
      <c r="DNE425" s="0"/>
      <c r="DNF425" s="0"/>
      <c r="DNG425" s="0"/>
      <c r="DNH425" s="0"/>
      <c r="DNI425" s="0"/>
      <c r="DNJ425" s="0"/>
      <c r="DNK425" s="0"/>
      <c r="DNL425" s="0"/>
      <c r="DNM425" s="0"/>
      <c r="DNN425" s="0"/>
      <c r="DNO425" s="0"/>
      <c r="DNP425" s="0"/>
      <c r="DNQ425" s="0"/>
      <c r="DNR425" s="0"/>
      <c r="DNS425" s="0"/>
      <c r="DNT425" s="0"/>
      <c r="DNU425" s="0"/>
      <c r="DNV425" s="0"/>
      <c r="DNW425" s="0"/>
      <c r="DNX425" s="0"/>
      <c r="DNY425" s="0"/>
      <c r="DNZ425" s="0"/>
      <c r="DOA425" s="0"/>
      <c r="DOB425" s="0"/>
      <c r="DOC425" s="0"/>
      <c r="DOD425" s="0"/>
      <c r="DOE425" s="0"/>
      <c r="DOF425" s="0"/>
      <c r="DOG425" s="0"/>
      <c r="DOH425" s="0"/>
      <c r="DOI425" s="0"/>
      <c r="DOJ425" s="0"/>
      <c r="DOK425" s="0"/>
      <c r="DOL425" s="0"/>
      <c r="DOM425" s="0"/>
      <c r="DON425" s="0"/>
      <c r="DOO425" s="0"/>
      <c r="DOP425" s="0"/>
      <c r="DOQ425" s="0"/>
      <c r="DOR425" s="0"/>
      <c r="DOS425" s="0"/>
      <c r="DOT425" s="0"/>
      <c r="DOU425" s="0"/>
      <c r="DOV425" s="0"/>
      <c r="DOW425" s="0"/>
      <c r="DOX425" s="0"/>
      <c r="DOY425" s="0"/>
      <c r="DOZ425" s="0"/>
      <c r="DPA425" s="0"/>
      <c r="DPB425" s="0"/>
      <c r="DPC425" s="0"/>
      <c r="DPD425" s="0"/>
      <c r="DPE425" s="0"/>
      <c r="DPF425" s="0"/>
      <c r="DPG425" s="0"/>
      <c r="DPH425" s="0"/>
      <c r="DPI425" s="0"/>
      <c r="DPJ425" s="0"/>
      <c r="DPK425" s="0"/>
      <c r="DPL425" s="0"/>
      <c r="DPM425" s="0"/>
      <c r="DPN425" s="0"/>
      <c r="DPO425" s="0"/>
      <c r="DPP425" s="0"/>
      <c r="DPQ425" s="0"/>
      <c r="DPR425" s="0"/>
      <c r="DPS425" s="0"/>
      <c r="DPT425" s="0"/>
      <c r="DPU425" s="0"/>
      <c r="DPV425" s="0"/>
      <c r="DPW425" s="0"/>
      <c r="DPX425" s="0"/>
      <c r="DPY425" s="0"/>
      <c r="DPZ425" s="0"/>
      <c r="DQA425" s="0"/>
      <c r="DQB425" s="0"/>
      <c r="DQC425" s="0"/>
      <c r="DQD425" s="0"/>
      <c r="DQE425" s="0"/>
      <c r="DQF425" s="0"/>
      <c r="DQG425" s="0"/>
      <c r="DQH425" s="0"/>
      <c r="DQI425" s="0"/>
      <c r="DQJ425" s="0"/>
      <c r="DQK425" s="0"/>
      <c r="DQL425" s="0"/>
      <c r="DQM425" s="0"/>
      <c r="DQN425" s="0"/>
      <c r="DQO425" s="0"/>
      <c r="DQP425" s="0"/>
      <c r="DQQ425" s="0"/>
      <c r="DQR425" s="0"/>
      <c r="DQS425" s="0"/>
      <c r="DQT425" s="0"/>
      <c r="DQU425" s="0"/>
      <c r="DQV425" s="0"/>
      <c r="DQW425" s="0"/>
      <c r="DQX425" s="0"/>
      <c r="DQY425" s="0"/>
      <c r="DQZ425" s="0"/>
      <c r="DRA425" s="0"/>
      <c r="DRB425" s="0"/>
      <c r="DRC425" s="0"/>
      <c r="DRD425" s="0"/>
      <c r="DRE425" s="0"/>
      <c r="DRF425" s="0"/>
      <c r="DRG425" s="0"/>
      <c r="DRH425" s="0"/>
      <c r="DRI425" s="0"/>
      <c r="DRJ425" s="0"/>
      <c r="DRK425" s="0"/>
      <c r="DRL425" s="0"/>
      <c r="DRM425" s="0"/>
      <c r="DRN425" s="0"/>
      <c r="DRO425" s="0"/>
      <c r="DRP425" s="0"/>
      <c r="DRQ425" s="0"/>
      <c r="DRR425" s="0"/>
      <c r="DRS425" s="0"/>
      <c r="DRT425" s="0"/>
      <c r="DRU425" s="0"/>
      <c r="DRV425" s="0"/>
      <c r="DRW425" s="0"/>
      <c r="DRX425" s="0"/>
      <c r="DRY425" s="0"/>
      <c r="DRZ425" s="0"/>
      <c r="DSA425" s="0"/>
      <c r="DSB425" s="0"/>
      <c r="DSC425" s="0"/>
      <c r="DSD425" s="0"/>
      <c r="DSE425" s="0"/>
      <c r="DSF425" s="0"/>
      <c r="DSG425" s="0"/>
      <c r="DSH425" s="0"/>
      <c r="DSI425" s="0"/>
      <c r="DSJ425" s="0"/>
      <c r="DSK425" s="0"/>
      <c r="DSL425" s="0"/>
      <c r="DSM425" s="0"/>
      <c r="DSN425" s="0"/>
      <c r="DSO425" s="0"/>
      <c r="DSP425" s="0"/>
      <c r="DSQ425" s="0"/>
      <c r="DSR425" s="0"/>
      <c r="DSS425" s="0"/>
      <c r="DST425" s="0"/>
      <c r="DSU425" s="0"/>
      <c r="DSV425" s="0"/>
      <c r="DSW425" s="0"/>
      <c r="DSX425" s="0"/>
      <c r="DSY425" s="0"/>
      <c r="DSZ425" s="0"/>
      <c r="DTA425" s="0"/>
      <c r="DTB425" s="0"/>
      <c r="DTC425" s="0"/>
      <c r="DTD425" s="0"/>
      <c r="DTE425" s="0"/>
      <c r="DTF425" s="0"/>
      <c r="DTG425" s="0"/>
      <c r="DTH425" s="0"/>
      <c r="DTI425" s="0"/>
      <c r="DTJ425" s="0"/>
      <c r="DTK425" s="0"/>
      <c r="DTL425" s="0"/>
      <c r="DTM425" s="0"/>
      <c r="DTN425" s="0"/>
      <c r="DTO425" s="0"/>
      <c r="DTP425" s="0"/>
      <c r="DTQ425" s="0"/>
      <c r="DTR425" s="0"/>
      <c r="DTS425" s="0"/>
      <c r="DTT425" s="0"/>
      <c r="DTU425" s="0"/>
      <c r="DTV425" s="0"/>
      <c r="DTW425" s="0"/>
      <c r="DTX425" s="0"/>
      <c r="DTY425" s="0"/>
      <c r="DTZ425" s="0"/>
      <c r="DUA425" s="0"/>
      <c r="DUB425" s="0"/>
      <c r="DUC425" s="0"/>
      <c r="DUD425" s="0"/>
      <c r="DUE425" s="0"/>
      <c r="DUF425" s="0"/>
      <c r="DUG425" s="0"/>
      <c r="DUH425" s="0"/>
      <c r="DUI425" s="0"/>
      <c r="DUJ425" s="0"/>
      <c r="DUK425" s="0"/>
      <c r="DUL425" s="0"/>
      <c r="DUM425" s="0"/>
      <c r="DUN425" s="0"/>
      <c r="DUO425" s="0"/>
      <c r="DUP425" s="0"/>
      <c r="DUQ425" s="0"/>
      <c r="DUR425" s="0"/>
      <c r="DUS425" s="0"/>
      <c r="DUT425" s="0"/>
      <c r="DUU425" s="0"/>
      <c r="DUV425" s="0"/>
      <c r="DUW425" s="0"/>
      <c r="DUX425" s="0"/>
      <c r="DUY425" s="0"/>
      <c r="DUZ425" s="0"/>
      <c r="DVA425" s="0"/>
      <c r="DVB425" s="0"/>
      <c r="DVC425" s="0"/>
      <c r="DVD425" s="0"/>
      <c r="DVE425" s="0"/>
      <c r="DVF425" s="0"/>
      <c r="DVG425" s="0"/>
      <c r="DVH425" s="0"/>
      <c r="DVI425" s="0"/>
      <c r="DVJ425" s="0"/>
      <c r="DVK425" s="0"/>
      <c r="DVL425" s="0"/>
      <c r="DVM425" s="0"/>
      <c r="DVN425" s="0"/>
      <c r="DVO425" s="0"/>
      <c r="DVP425" s="0"/>
      <c r="DVQ425" s="0"/>
      <c r="DVR425" s="0"/>
      <c r="DVS425" s="0"/>
      <c r="DVT425" s="0"/>
      <c r="DVU425" s="0"/>
      <c r="DVV425" s="0"/>
      <c r="DVW425" s="0"/>
      <c r="DVX425" s="0"/>
      <c r="DVY425" s="0"/>
      <c r="DVZ425" s="0"/>
      <c r="DWA425" s="0"/>
      <c r="DWB425" s="0"/>
      <c r="DWC425" s="0"/>
      <c r="DWD425" s="0"/>
      <c r="DWE425" s="0"/>
      <c r="DWF425" s="0"/>
      <c r="DWG425" s="0"/>
      <c r="DWH425" s="0"/>
      <c r="DWI425" s="0"/>
      <c r="DWJ425" s="0"/>
      <c r="DWK425" s="0"/>
      <c r="DWL425" s="0"/>
      <c r="DWM425" s="0"/>
      <c r="DWN425" s="0"/>
      <c r="DWO425" s="0"/>
      <c r="DWP425" s="0"/>
      <c r="DWQ425" s="0"/>
      <c r="DWR425" s="0"/>
      <c r="DWS425" s="0"/>
      <c r="DWT425" s="0"/>
      <c r="DWU425" s="0"/>
      <c r="DWV425" s="0"/>
      <c r="DWW425" s="0"/>
      <c r="DWX425" s="0"/>
      <c r="DWY425" s="0"/>
      <c r="DWZ425" s="0"/>
      <c r="DXA425" s="0"/>
      <c r="DXB425" s="0"/>
      <c r="DXC425" s="0"/>
      <c r="DXD425" s="0"/>
      <c r="DXE425" s="0"/>
      <c r="DXF425" s="0"/>
      <c r="DXG425" s="0"/>
      <c r="DXH425" s="0"/>
      <c r="DXI425" s="0"/>
      <c r="DXJ425" s="0"/>
      <c r="DXK425" s="0"/>
      <c r="DXL425" s="0"/>
      <c r="DXM425" s="0"/>
      <c r="DXN425" s="0"/>
      <c r="DXO425" s="0"/>
      <c r="DXP425" s="0"/>
      <c r="DXQ425" s="0"/>
      <c r="DXR425" s="0"/>
      <c r="DXS425" s="0"/>
      <c r="DXT425" s="0"/>
      <c r="DXU425" s="0"/>
      <c r="DXV425" s="0"/>
      <c r="DXW425" s="0"/>
      <c r="DXX425" s="0"/>
      <c r="DXY425" s="0"/>
      <c r="DXZ425" s="0"/>
      <c r="DYA425" s="0"/>
      <c r="DYB425" s="0"/>
      <c r="DYC425" s="0"/>
      <c r="DYD425" s="0"/>
      <c r="DYE425" s="0"/>
      <c r="DYF425" s="0"/>
      <c r="DYG425" s="0"/>
      <c r="DYH425" s="0"/>
      <c r="DYI425" s="0"/>
      <c r="DYJ425" s="0"/>
      <c r="DYK425" s="0"/>
      <c r="DYL425" s="0"/>
      <c r="DYM425" s="0"/>
      <c r="DYN425" s="0"/>
      <c r="DYO425" s="0"/>
      <c r="DYP425" s="0"/>
      <c r="DYQ425" s="0"/>
      <c r="DYR425" s="0"/>
      <c r="DYS425" s="0"/>
      <c r="DYT425" s="0"/>
      <c r="DYU425" s="0"/>
      <c r="DYV425" s="0"/>
      <c r="DYW425" s="0"/>
      <c r="DYX425" s="0"/>
      <c r="DYY425" s="0"/>
      <c r="DYZ425" s="0"/>
      <c r="DZA425" s="0"/>
      <c r="DZB425" s="0"/>
      <c r="DZC425" s="0"/>
      <c r="DZD425" s="0"/>
      <c r="DZE425" s="0"/>
      <c r="DZF425" s="0"/>
      <c r="DZG425" s="0"/>
      <c r="DZH425" s="0"/>
      <c r="DZI425" s="0"/>
      <c r="DZJ425" s="0"/>
      <c r="DZK425" s="0"/>
      <c r="DZL425" s="0"/>
      <c r="DZM425" s="0"/>
      <c r="DZN425" s="0"/>
      <c r="DZO425" s="0"/>
      <c r="DZP425" s="0"/>
      <c r="DZQ425" s="0"/>
      <c r="DZR425" s="0"/>
      <c r="DZS425" s="0"/>
      <c r="DZT425" s="0"/>
      <c r="DZU425" s="0"/>
      <c r="DZV425" s="0"/>
      <c r="DZW425" s="0"/>
      <c r="DZX425" s="0"/>
      <c r="DZY425" s="0"/>
      <c r="DZZ425" s="0"/>
      <c r="EAA425" s="0"/>
      <c r="EAB425" s="0"/>
      <c r="EAC425" s="0"/>
      <c r="EAD425" s="0"/>
      <c r="EAE425" s="0"/>
      <c r="EAF425" s="0"/>
      <c r="EAG425" s="0"/>
      <c r="EAH425" s="0"/>
      <c r="EAI425" s="0"/>
      <c r="EAJ425" s="0"/>
      <c r="EAK425" s="0"/>
      <c r="EAL425" s="0"/>
      <c r="EAM425" s="0"/>
      <c r="EAN425" s="0"/>
      <c r="EAO425" s="0"/>
      <c r="EAP425" s="0"/>
      <c r="EAQ425" s="0"/>
      <c r="EAR425" s="0"/>
      <c r="EAS425" s="0"/>
      <c r="EAT425" s="0"/>
      <c r="EAU425" s="0"/>
      <c r="EAV425" s="0"/>
      <c r="EAW425" s="0"/>
      <c r="EAX425" s="0"/>
      <c r="EAY425" s="0"/>
      <c r="EAZ425" s="0"/>
      <c r="EBA425" s="0"/>
      <c r="EBB425" s="0"/>
      <c r="EBC425" s="0"/>
      <c r="EBD425" s="0"/>
      <c r="EBE425" s="0"/>
      <c r="EBF425" s="0"/>
      <c r="EBG425" s="0"/>
      <c r="EBH425" s="0"/>
      <c r="EBI425" s="0"/>
      <c r="EBJ425" s="0"/>
      <c r="EBK425" s="0"/>
      <c r="EBL425" s="0"/>
      <c r="EBM425" s="0"/>
      <c r="EBN425" s="0"/>
      <c r="EBO425" s="0"/>
      <c r="EBP425" s="0"/>
      <c r="EBQ425" s="0"/>
      <c r="EBR425" s="0"/>
      <c r="EBS425" s="0"/>
      <c r="EBT425" s="0"/>
      <c r="EBU425" s="0"/>
      <c r="EBV425" s="0"/>
      <c r="EBW425" s="0"/>
      <c r="EBX425" s="0"/>
      <c r="EBY425" s="0"/>
      <c r="EBZ425" s="0"/>
      <c r="ECA425" s="0"/>
      <c r="ECB425" s="0"/>
      <c r="ECC425" s="0"/>
      <c r="ECD425" s="0"/>
      <c r="ECE425" s="0"/>
      <c r="ECF425" s="0"/>
      <c r="ECG425" s="0"/>
      <c r="ECH425" s="0"/>
      <c r="ECI425" s="0"/>
      <c r="ECJ425" s="0"/>
      <c r="ECK425" s="0"/>
      <c r="ECL425" s="0"/>
      <c r="ECM425" s="0"/>
      <c r="ECN425" s="0"/>
      <c r="ECO425" s="0"/>
      <c r="ECP425" s="0"/>
      <c r="ECQ425" s="0"/>
      <c r="ECR425" s="0"/>
      <c r="ECS425" s="0"/>
      <c r="ECT425" s="0"/>
      <c r="ECU425" s="0"/>
      <c r="ECV425" s="0"/>
      <c r="ECW425" s="0"/>
      <c r="ECX425" s="0"/>
      <c r="ECY425" s="0"/>
      <c r="ECZ425" s="0"/>
      <c r="EDA425" s="0"/>
      <c r="EDB425" s="0"/>
      <c r="EDC425" s="0"/>
      <c r="EDD425" s="0"/>
      <c r="EDE425" s="0"/>
      <c r="EDF425" s="0"/>
      <c r="EDG425" s="0"/>
      <c r="EDH425" s="0"/>
      <c r="EDI425" s="0"/>
      <c r="EDJ425" s="0"/>
      <c r="EDK425" s="0"/>
      <c r="EDL425" s="0"/>
      <c r="EDM425" s="0"/>
      <c r="EDN425" s="0"/>
      <c r="EDO425" s="0"/>
      <c r="EDP425" s="0"/>
      <c r="EDQ425" s="0"/>
      <c r="EDR425" s="0"/>
      <c r="EDS425" s="0"/>
      <c r="EDT425" s="0"/>
      <c r="EDU425" s="0"/>
      <c r="EDV425" s="0"/>
      <c r="EDW425" s="0"/>
      <c r="EDX425" s="0"/>
      <c r="EDY425" s="0"/>
      <c r="EDZ425" s="0"/>
      <c r="EEA425" s="0"/>
      <c r="EEB425" s="0"/>
      <c r="EEC425" s="0"/>
      <c r="EED425" s="0"/>
      <c r="EEE425" s="0"/>
      <c r="EEF425" s="0"/>
      <c r="EEG425" s="0"/>
      <c r="EEH425" s="0"/>
      <c r="EEI425" s="0"/>
      <c r="EEJ425" s="0"/>
      <c r="EEK425" s="0"/>
      <c r="EEL425" s="0"/>
      <c r="EEM425" s="0"/>
      <c r="EEN425" s="0"/>
      <c r="EEO425" s="0"/>
      <c r="EEP425" s="0"/>
      <c r="EEQ425" s="0"/>
      <c r="EER425" s="0"/>
      <c r="EES425" s="0"/>
      <c r="EET425" s="0"/>
      <c r="EEU425" s="0"/>
      <c r="EEV425" s="0"/>
      <c r="EEW425" s="0"/>
      <c r="EEX425" s="0"/>
      <c r="EEY425" s="0"/>
      <c r="EEZ425" s="0"/>
      <c r="EFA425" s="0"/>
      <c r="EFB425" s="0"/>
      <c r="EFC425" s="0"/>
      <c r="EFD425" s="0"/>
      <c r="EFE425" s="0"/>
      <c r="EFF425" s="0"/>
      <c r="EFG425" s="0"/>
      <c r="EFH425" s="0"/>
      <c r="EFI425" s="0"/>
      <c r="EFJ425" s="0"/>
      <c r="EFK425" s="0"/>
      <c r="EFL425" s="0"/>
      <c r="EFM425" s="0"/>
      <c r="EFN425" s="0"/>
      <c r="EFO425" s="0"/>
      <c r="EFP425" s="0"/>
      <c r="EFQ425" s="0"/>
      <c r="EFR425" s="0"/>
      <c r="EFS425" s="0"/>
      <c r="EFT425" s="0"/>
      <c r="EFU425" s="0"/>
      <c r="EFV425" s="0"/>
      <c r="EFW425" s="0"/>
      <c r="EFX425" s="0"/>
      <c r="EFY425" s="0"/>
      <c r="EFZ425" s="0"/>
      <c r="EGA425" s="0"/>
      <c r="EGB425" s="0"/>
      <c r="EGC425" s="0"/>
      <c r="EGD425" s="0"/>
      <c r="EGE425" s="0"/>
      <c r="EGF425" s="0"/>
      <c r="EGG425" s="0"/>
      <c r="EGH425" s="0"/>
      <c r="EGI425" s="0"/>
      <c r="EGJ425" s="0"/>
      <c r="EGK425" s="0"/>
      <c r="EGL425" s="0"/>
      <c r="EGM425" s="0"/>
      <c r="EGN425" s="0"/>
      <c r="EGO425" s="0"/>
      <c r="EGP425" s="0"/>
      <c r="EGQ425" s="0"/>
      <c r="EGR425" s="0"/>
      <c r="EGS425" s="0"/>
      <c r="EGT425" s="0"/>
      <c r="EGU425" s="0"/>
      <c r="EGV425" s="0"/>
      <c r="EGW425" s="0"/>
      <c r="EGX425" s="0"/>
      <c r="EGY425" s="0"/>
      <c r="EGZ425" s="0"/>
      <c r="EHA425" s="0"/>
      <c r="EHB425" s="0"/>
      <c r="EHC425" s="0"/>
      <c r="EHD425" s="0"/>
      <c r="EHE425" s="0"/>
      <c r="EHF425" s="0"/>
      <c r="EHG425" s="0"/>
      <c r="EHH425" s="0"/>
      <c r="EHI425" s="0"/>
      <c r="EHJ425" s="0"/>
      <c r="EHK425" s="0"/>
      <c r="EHL425" s="0"/>
      <c r="EHM425" s="0"/>
      <c r="EHN425" s="0"/>
      <c r="EHO425" s="0"/>
      <c r="EHP425" s="0"/>
      <c r="EHQ425" s="0"/>
      <c r="EHR425" s="0"/>
      <c r="EHS425" s="0"/>
      <c r="EHT425" s="0"/>
      <c r="EHU425" s="0"/>
      <c r="EHV425" s="0"/>
      <c r="EHW425" s="0"/>
      <c r="EHX425" s="0"/>
      <c r="EHY425" s="0"/>
      <c r="EHZ425" s="0"/>
      <c r="EIA425" s="0"/>
      <c r="EIB425" s="0"/>
      <c r="EIC425" s="0"/>
      <c r="EID425" s="0"/>
      <c r="EIE425" s="0"/>
      <c r="EIF425" s="0"/>
      <c r="EIG425" s="0"/>
      <c r="EIH425" s="0"/>
      <c r="EII425" s="0"/>
      <c r="EIJ425" s="0"/>
      <c r="EIK425" s="0"/>
      <c r="EIL425" s="0"/>
      <c r="EIM425" s="0"/>
      <c r="EIN425" s="0"/>
      <c r="EIO425" s="0"/>
      <c r="EIP425" s="0"/>
      <c r="EIQ425" s="0"/>
      <c r="EIR425" s="0"/>
      <c r="EIS425" s="0"/>
      <c r="EIT425" s="0"/>
      <c r="EIU425" s="0"/>
      <c r="EIV425" s="0"/>
      <c r="EIW425" s="0"/>
      <c r="EIX425" s="0"/>
      <c r="EIY425" s="0"/>
      <c r="EIZ425" s="0"/>
      <c r="EJA425" s="0"/>
      <c r="EJB425" s="0"/>
      <c r="EJC425" s="0"/>
      <c r="EJD425" s="0"/>
      <c r="EJE425" s="0"/>
      <c r="EJF425" s="0"/>
      <c r="EJG425" s="0"/>
      <c r="EJH425" s="0"/>
      <c r="EJI425" s="0"/>
      <c r="EJJ425" s="0"/>
      <c r="EJK425" s="0"/>
      <c r="EJL425" s="0"/>
      <c r="EJM425" s="0"/>
      <c r="EJN425" s="0"/>
      <c r="EJO425" s="0"/>
      <c r="EJP425" s="0"/>
      <c r="EJQ425" s="0"/>
      <c r="EJR425" s="0"/>
      <c r="EJS425" s="0"/>
      <c r="EJT425" s="0"/>
      <c r="EJU425" s="0"/>
      <c r="EJV425" s="0"/>
      <c r="EJW425" s="0"/>
      <c r="EJX425" s="0"/>
      <c r="EJY425" s="0"/>
      <c r="EJZ425" s="0"/>
      <c r="EKA425" s="0"/>
      <c r="EKB425" s="0"/>
      <c r="EKC425" s="0"/>
      <c r="EKD425" s="0"/>
      <c r="EKE425" s="0"/>
      <c r="EKF425" s="0"/>
      <c r="EKG425" s="0"/>
      <c r="EKH425" s="0"/>
      <c r="EKI425" s="0"/>
      <c r="EKJ425" s="0"/>
      <c r="EKK425" s="0"/>
      <c r="EKL425" s="0"/>
      <c r="EKM425" s="0"/>
      <c r="EKN425" s="0"/>
      <c r="EKO425" s="0"/>
      <c r="EKP425" s="0"/>
      <c r="EKQ425" s="0"/>
      <c r="EKR425" s="0"/>
      <c r="EKS425" s="0"/>
      <c r="EKT425" s="0"/>
      <c r="EKU425" s="0"/>
      <c r="EKV425" s="0"/>
      <c r="EKW425" s="0"/>
      <c r="EKX425" s="0"/>
      <c r="EKY425" s="0"/>
      <c r="EKZ425" s="0"/>
      <c r="ELA425" s="0"/>
      <c r="ELB425" s="0"/>
      <c r="ELC425" s="0"/>
      <c r="ELD425" s="0"/>
      <c r="ELE425" s="0"/>
      <c r="ELF425" s="0"/>
      <c r="ELG425" s="0"/>
      <c r="ELH425" s="0"/>
      <c r="ELI425" s="0"/>
      <c r="ELJ425" s="0"/>
      <c r="ELK425" s="0"/>
      <c r="ELL425" s="0"/>
      <c r="ELM425" s="0"/>
      <c r="ELN425" s="0"/>
      <c r="ELO425" s="0"/>
      <c r="ELP425" s="0"/>
      <c r="ELQ425" s="0"/>
      <c r="ELR425" s="0"/>
      <c r="ELS425" s="0"/>
      <c r="ELT425" s="0"/>
      <c r="ELU425" s="0"/>
      <c r="ELV425" s="0"/>
      <c r="ELW425" s="0"/>
      <c r="ELX425" s="0"/>
      <c r="ELY425" s="0"/>
      <c r="ELZ425" s="0"/>
      <c r="EMA425" s="0"/>
      <c r="EMB425" s="0"/>
      <c r="EMC425" s="0"/>
      <c r="EMD425" s="0"/>
      <c r="EME425" s="0"/>
      <c r="EMF425" s="0"/>
      <c r="EMG425" s="0"/>
      <c r="EMH425" s="0"/>
      <c r="EMI425" s="0"/>
      <c r="EMJ425" s="0"/>
      <c r="EMK425" s="0"/>
      <c r="EML425" s="0"/>
      <c r="EMM425" s="0"/>
      <c r="EMN425" s="0"/>
      <c r="EMO425" s="0"/>
      <c r="EMP425" s="0"/>
      <c r="EMQ425" s="0"/>
      <c r="EMR425" s="0"/>
      <c r="EMS425" s="0"/>
      <c r="EMT425" s="0"/>
      <c r="EMU425" s="0"/>
      <c r="EMV425" s="0"/>
      <c r="EMW425" s="0"/>
      <c r="EMX425" s="0"/>
      <c r="EMY425" s="0"/>
      <c r="EMZ425" s="0"/>
      <c r="ENA425" s="0"/>
      <c r="ENB425" s="0"/>
      <c r="ENC425" s="0"/>
      <c r="END425" s="0"/>
      <c r="ENE425" s="0"/>
      <c r="ENF425" s="0"/>
      <c r="ENG425" s="0"/>
      <c r="ENH425" s="0"/>
      <c r="ENI425" s="0"/>
      <c r="ENJ425" s="0"/>
      <c r="ENK425" s="0"/>
      <c r="ENL425" s="0"/>
      <c r="ENM425" s="0"/>
      <c r="ENN425" s="0"/>
      <c r="ENO425" s="0"/>
      <c r="ENP425" s="0"/>
      <c r="ENQ425" s="0"/>
      <c r="ENR425" s="0"/>
      <c r="ENS425" s="0"/>
      <c r="ENT425" s="0"/>
      <c r="ENU425" s="0"/>
      <c r="ENV425" s="0"/>
      <c r="ENW425" s="0"/>
      <c r="ENX425" s="0"/>
      <c r="ENY425" s="0"/>
      <c r="ENZ425" s="0"/>
      <c r="EOA425" s="0"/>
      <c r="EOB425" s="0"/>
      <c r="EOC425" s="0"/>
      <c r="EOD425" s="0"/>
      <c r="EOE425" s="0"/>
      <c r="EOF425" s="0"/>
      <c r="EOG425" s="0"/>
      <c r="EOH425" s="0"/>
      <c r="EOI425" s="0"/>
      <c r="EOJ425" s="0"/>
      <c r="EOK425" s="0"/>
      <c r="EOL425" s="0"/>
      <c r="EOM425" s="0"/>
      <c r="EON425" s="0"/>
      <c r="EOO425" s="0"/>
      <c r="EOP425" s="0"/>
      <c r="EOQ425" s="0"/>
      <c r="EOR425" s="0"/>
      <c r="EOS425" s="0"/>
      <c r="EOT425" s="0"/>
      <c r="EOU425" s="0"/>
      <c r="EOV425" s="0"/>
      <c r="EOW425" s="0"/>
      <c r="EOX425" s="0"/>
      <c r="EOY425" s="0"/>
      <c r="EOZ425" s="0"/>
      <c r="EPA425" s="0"/>
      <c r="EPB425" s="0"/>
      <c r="EPC425" s="0"/>
      <c r="EPD425" s="0"/>
      <c r="EPE425" s="0"/>
      <c r="EPF425" s="0"/>
      <c r="EPG425" s="0"/>
      <c r="EPH425" s="0"/>
      <c r="EPI425" s="0"/>
      <c r="EPJ425" s="0"/>
      <c r="EPK425" s="0"/>
      <c r="EPL425" s="0"/>
      <c r="EPM425" s="0"/>
      <c r="EPN425" s="0"/>
      <c r="EPO425" s="0"/>
      <c r="EPP425" s="0"/>
      <c r="EPQ425" s="0"/>
      <c r="EPR425" s="0"/>
      <c r="EPS425" s="0"/>
      <c r="EPT425" s="0"/>
      <c r="EPU425" s="0"/>
      <c r="EPV425" s="0"/>
      <c r="EPW425" s="0"/>
      <c r="EPX425" s="0"/>
      <c r="EPY425" s="0"/>
      <c r="EPZ425" s="0"/>
      <c r="EQA425" s="0"/>
      <c r="EQB425" s="0"/>
      <c r="EQC425" s="0"/>
      <c r="EQD425" s="0"/>
      <c r="EQE425" s="0"/>
      <c r="EQF425" s="0"/>
      <c r="EQG425" s="0"/>
      <c r="EQH425" s="0"/>
      <c r="EQI425" s="0"/>
      <c r="EQJ425" s="0"/>
      <c r="EQK425" s="0"/>
      <c r="EQL425" s="0"/>
      <c r="EQM425" s="0"/>
      <c r="EQN425" s="0"/>
      <c r="EQO425" s="0"/>
      <c r="EQP425" s="0"/>
      <c r="EQQ425" s="0"/>
      <c r="EQR425" s="0"/>
      <c r="EQS425" s="0"/>
      <c r="EQT425" s="0"/>
      <c r="EQU425" s="0"/>
      <c r="EQV425" s="0"/>
      <c r="EQW425" s="0"/>
      <c r="EQX425" s="0"/>
      <c r="EQY425" s="0"/>
      <c r="EQZ425" s="0"/>
      <c r="ERA425" s="0"/>
      <c r="ERB425" s="0"/>
      <c r="ERC425" s="0"/>
      <c r="ERD425" s="0"/>
      <c r="ERE425" s="0"/>
      <c r="ERF425" s="0"/>
      <c r="ERG425" s="0"/>
      <c r="ERH425" s="0"/>
      <c r="ERI425" s="0"/>
      <c r="ERJ425" s="0"/>
      <c r="ERK425" s="0"/>
      <c r="ERL425" s="0"/>
      <c r="ERM425" s="0"/>
      <c r="ERN425" s="0"/>
      <c r="ERO425" s="0"/>
      <c r="ERP425" s="0"/>
      <c r="ERQ425" s="0"/>
      <c r="ERR425" s="0"/>
      <c r="ERS425" s="0"/>
      <c r="ERT425" s="0"/>
      <c r="ERU425" s="0"/>
      <c r="ERV425" s="0"/>
      <c r="ERW425" s="0"/>
      <c r="ERX425" s="0"/>
      <c r="ERY425" s="0"/>
      <c r="ERZ425" s="0"/>
      <c r="ESA425" s="0"/>
      <c r="ESB425" s="0"/>
      <c r="ESC425" s="0"/>
      <c r="ESD425" s="0"/>
      <c r="ESE425" s="0"/>
      <c r="ESF425" s="0"/>
      <c r="ESG425" s="0"/>
      <c r="ESH425" s="0"/>
      <c r="ESI425" s="0"/>
      <c r="ESJ425" s="0"/>
      <c r="ESK425" s="0"/>
      <c r="ESL425" s="0"/>
      <c r="ESM425" s="0"/>
      <c r="ESN425" s="0"/>
      <c r="ESO425" s="0"/>
      <c r="ESP425" s="0"/>
      <c r="ESQ425" s="0"/>
      <c r="ESR425" s="0"/>
      <c r="ESS425" s="0"/>
      <c r="EST425" s="0"/>
      <c r="ESU425" s="0"/>
      <c r="ESV425" s="0"/>
      <c r="ESW425" s="0"/>
      <c r="ESX425" s="0"/>
      <c r="ESY425" s="0"/>
      <c r="ESZ425" s="0"/>
      <c r="ETA425" s="0"/>
      <c r="ETB425" s="0"/>
      <c r="ETC425" s="0"/>
      <c r="ETD425" s="0"/>
      <c r="ETE425" s="0"/>
      <c r="ETF425" s="0"/>
      <c r="ETG425" s="0"/>
      <c r="ETH425" s="0"/>
      <c r="ETI425" s="0"/>
      <c r="ETJ425" s="0"/>
      <c r="ETK425" s="0"/>
      <c r="ETL425" s="0"/>
      <c r="ETM425" s="0"/>
      <c r="ETN425" s="0"/>
      <c r="ETO425" s="0"/>
      <c r="ETP425" s="0"/>
      <c r="ETQ425" s="0"/>
      <c r="ETR425" s="0"/>
      <c r="ETS425" s="0"/>
      <c r="ETT425" s="0"/>
      <c r="ETU425" s="0"/>
      <c r="ETV425" s="0"/>
      <c r="ETW425" s="0"/>
      <c r="ETX425" s="0"/>
      <c r="ETY425" s="0"/>
      <c r="ETZ425" s="0"/>
      <c r="EUA425" s="0"/>
      <c r="EUB425" s="0"/>
      <c r="EUC425" s="0"/>
      <c r="EUD425" s="0"/>
      <c r="EUE425" s="0"/>
      <c r="EUF425" s="0"/>
      <c r="EUG425" s="0"/>
      <c r="EUH425" s="0"/>
      <c r="EUI425" s="0"/>
      <c r="EUJ425" s="0"/>
      <c r="EUK425" s="0"/>
      <c r="EUL425" s="0"/>
      <c r="EUM425" s="0"/>
      <c r="EUN425" s="0"/>
      <c r="EUO425" s="0"/>
      <c r="EUP425" s="0"/>
      <c r="EUQ425" s="0"/>
      <c r="EUR425" s="0"/>
      <c r="EUS425" s="0"/>
      <c r="EUT425" s="0"/>
      <c r="EUU425" s="0"/>
      <c r="EUV425" s="0"/>
      <c r="EUW425" s="0"/>
      <c r="EUX425" s="0"/>
      <c r="EUY425" s="0"/>
      <c r="EUZ425" s="0"/>
      <c r="EVA425" s="0"/>
      <c r="EVB425" s="0"/>
      <c r="EVC425" s="0"/>
      <c r="EVD425" s="0"/>
      <c r="EVE425" s="0"/>
      <c r="EVF425" s="0"/>
      <c r="EVG425" s="0"/>
      <c r="EVH425" s="0"/>
      <c r="EVI425" s="0"/>
      <c r="EVJ425" s="0"/>
      <c r="EVK425" s="0"/>
      <c r="EVL425" s="0"/>
      <c r="EVM425" s="0"/>
      <c r="EVN425" s="0"/>
      <c r="EVO425" s="0"/>
      <c r="EVP425" s="0"/>
      <c r="EVQ425" s="0"/>
      <c r="EVR425" s="0"/>
      <c r="EVS425" s="0"/>
      <c r="EVT425" s="0"/>
      <c r="EVU425" s="0"/>
      <c r="EVV425" s="0"/>
      <c r="EVW425" s="0"/>
      <c r="EVX425" s="0"/>
      <c r="EVY425" s="0"/>
      <c r="EVZ425" s="0"/>
      <c r="EWA425" s="0"/>
      <c r="EWB425" s="0"/>
      <c r="EWC425" s="0"/>
      <c r="EWD425" s="0"/>
      <c r="EWE425" s="0"/>
      <c r="EWF425" s="0"/>
      <c r="EWG425" s="0"/>
      <c r="EWH425" s="0"/>
      <c r="EWI425" s="0"/>
      <c r="EWJ425" s="0"/>
      <c r="EWK425" s="0"/>
      <c r="EWL425" s="0"/>
      <c r="EWM425" s="0"/>
      <c r="EWN425" s="0"/>
      <c r="EWO425" s="0"/>
      <c r="EWP425" s="0"/>
      <c r="EWQ425" s="0"/>
      <c r="EWR425" s="0"/>
      <c r="EWS425" s="0"/>
      <c r="EWT425" s="0"/>
      <c r="EWU425" s="0"/>
      <c r="EWV425" s="0"/>
      <c r="EWW425" s="0"/>
      <c r="EWX425" s="0"/>
      <c r="EWY425" s="0"/>
      <c r="EWZ425" s="0"/>
      <c r="EXA425" s="0"/>
      <c r="EXB425" s="0"/>
      <c r="EXC425" s="0"/>
      <c r="EXD425" s="0"/>
      <c r="EXE425" s="0"/>
      <c r="EXF425" s="0"/>
      <c r="EXG425" s="0"/>
      <c r="EXH425" s="0"/>
      <c r="EXI425" s="0"/>
      <c r="EXJ425" s="0"/>
      <c r="EXK425" s="0"/>
      <c r="EXL425" s="0"/>
      <c r="EXM425" s="0"/>
      <c r="EXN425" s="0"/>
      <c r="EXO425" s="0"/>
      <c r="EXP425" s="0"/>
      <c r="EXQ425" s="0"/>
      <c r="EXR425" s="0"/>
      <c r="EXS425" s="0"/>
      <c r="EXT425" s="0"/>
      <c r="EXU425" s="0"/>
      <c r="EXV425" s="0"/>
      <c r="EXW425" s="0"/>
      <c r="EXX425" s="0"/>
      <c r="EXY425" s="0"/>
      <c r="EXZ425" s="0"/>
      <c r="EYA425" s="0"/>
      <c r="EYB425" s="0"/>
      <c r="EYC425" s="0"/>
      <c r="EYD425" s="0"/>
      <c r="EYE425" s="0"/>
      <c r="EYF425" s="0"/>
      <c r="EYG425" s="0"/>
      <c r="EYH425" s="0"/>
      <c r="EYI425" s="0"/>
      <c r="EYJ425" s="0"/>
      <c r="EYK425" s="0"/>
      <c r="EYL425" s="0"/>
      <c r="EYM425" s="0"/>
      <c r="EYN425" s="0"/>
      <c r="EYO425" s="0"/>
      <c r="EYP425" s="0"/>
      <c r="EYQ425" s="0"/>
      <c r="EYR425" s="0"/>
      <c r="EYS425" s="0"/>
      <c r="EYT425" s="0"/>
      <c r="EYU425" s="0"/>
      <c r="EYV425" s="0"/>
      <c r="EYW425" s="0"/>
      <c r="EYX425" s="0"/>
      <c r="EYY425" s="0"/>
      <c r="EYZ425" s="0"/>
      <c r="EZA425" s="0"/>
      <c r="EZB425" s="0"/>
      <c r="EZC425" s="0"/>
      <c r="EZD425" s="0"/>
      <c r="EZE425" s="0"/>
      <c r="EZF425" s="0"/>
      <c r="EZG425" s="0"/>
      <c r="EZH425" s="0"/>
      <c r="EZI425" s="0"/>
      <c r="EZJ425" s="0"/>
      <c r="EZK425" s="0"/>
      <c r="EZL425" s="0"/>
      <c r="EZM425" s="0"/>
      <c r="EZN425" s="0"/>
      <c r="EZO425" s="0"/>
      <c r="EZP425" s="0"/>
      <c r="EZQ425" s="0"/>
      <c r="EZR425" s="0"/>
      <c r="EZS425" s="0"/>
      <c r="EZT425" s="0"/>
      <c r="EZU425" s="0"/>
      <c r="EZV425" s="0"/>
      <c r="EZW425" s="0"/>
      <c r="EZX425" s="0"/>
      <c r="EZY425" s="0"/>
      <c r="EZZ425" s="0"/>
      <c r="FAA425" s="0"/>
      <c r="FAB425" s="0"/>
      <c r="FAC425" s="0"/>
      <c r="FAD425" s="0"/>
      <c r="FAE425" s="0"/>
      <c r="FAF425" s="0"/>
      <c r="FAG425" s="0"/>
      <c r="FAH425" s="0"/>
      <c r="FAI425" s="0"/>
      <c r="FAJ425" s="0"/>
      <c r="FAK425" s="0"/>
      <c r="FAL425" s="0"/>
      <c r="FAM425" s="0"/>
      <c r="FAN425" s="0"/>
      <c r="FAO425" s="0"/>
      <c r="FAP425" s="0"/>
      <c r="FAQ425" s="0"/>
      <c r="FAR425" s="0"/>
      <c r="FAS425" s="0"/>
      <c r="FAT425" s="0"/>
      <c r="FAU425" s="0"/>
      <c r="FAV425" s="0"/>
      <c r="FAW425" s="0"/>
      <c r="FAX425" s="0"/>
      <c r="FAY425" s="0"/>
      <c r="FAZ425" s="0"/>
      <c r="FBA425" s="0"/>
      <c r="FBB425" s="0"/>
      <c r="FBC425" s="0"/>
      <c r="FBD425" s="0"/>
      <c r="FBE425" s="0"/>
      <c r="FBF425" s="0"/>
      <c r="FBG425" s="0"/>
      <c r="FBH425" s="0"/>
      <c r="FBI425" s="0"/>
      <c r="FBJ425" s="0"/>
      <c r="FBK425" s="0"/>
      <c r="FBL425" s="0"/>
      <c r="FBM425" s="0"/>
      <c r="FBN425" s="0"/>
      <c r="FBO425" s="0"/>
      <c r="FBP425" s="0"/>
      <c r="FBQ425" s="0"/>
      <c r="FBR425" s="0"/>
      <c r="FBS425" s="0"/>
      <c r="FBT425" s="0"/>
      <c r="FBU425" s="0"/>
      <c r="FBV425" s="0"/>
      <c r="FBW425" s="0"/>
      <c r="FBX425" s="0"/>
      <c r="FBY425" s="0"/>
      <c r="FBZ425" s="0"/>
      <c r="FCA425" s="0"/>
      <c r="FCB425" s="0"/>
      <c r="FCC425" s="0"/>
      <c r="FCD425" s="0"/>
      <c r="FCE425" s="0"/>
      <c r="FCF425" s="0"/>
      <c r="FCG425" s="0"/>
      <c r="FCH425" s="0"/>
      <c r="FCI425" s="0"/>
      <c r="FCJ425" s="0"/>
      <c r="FCK425" s="0"/>
      <c r="FCL425" s="0"/>
      <c r="FCM425" s="0"/>
      <c r="FCN425" s="0"/>
      <c r="FCO425" s="0"/>
      <c r="FCP425" s="0"/>
      <c r="FCQ425" s="0"/>
      <c r="FCR425" s="0"/>
      <c r="FCS425" s="0"/>
      <c r="FCT425" s="0"/>
      <c r="FCU425" s="0"/>
      <c r="FCV425" s="0"/>
      <c r="FCW425" s="0"/>
      <c r="FCX425" s="0"/>
      <c r="FCY425" s="0"/>
      <c r="FCZ425" s="0"/>
      <c r="FDA425" s="0"/>
      <c r="FDB425" s="0"/>
      <c r="FDC425" s="0"/>
      <c r="FDD425" s="0"/>
      <c r="FDE425" s="0"/>
      <c r="FDF425" s="0"/>
      <c r="FDG425" s="0"/>
      <c r="FDH425" s="0"/>
      <c r="FDI425" s="0"/>
      <c r="FDJ425" s="0"/>
      <c r="FDK425" s="0"/>
      <c r="FDL425" s="0"/>
      <c r="FDM425" s="0"/>
      <c r="FDN425" s="0"/>
      <c r="FDO425" s="0"/>
      <c r="FDP425" s="0"/>
      <c r="FDQ425" s="0"/>
      <c r="FDR425" s="0"/>
      <c r="FDS425" s="0"/>
      <c r="FDT425" s="0"/>
      <c r="FDU425" s="0"/>
      <c r="FDV425" s="0"/>
      <c r="FDW425" s="0"/>
      <c r="FDX425" s="0"/>
      <c r="FDY425" s="0"/>
      <c r="FDZ425" s="0"/>
      <c r="FEA425" s="0"/>
      <c r="FEB425" s="0"/>
      <c r="FEC425" s="0"/>
      <c r="FED425" s="0"/>
      <c r="FEE425" s="0"/>
      <c r="FEF425" s="0"/>
      <c r="FEG425" s="0"/>
      <c r="FEH425" s="0"/>
      <c r="FEI425" s="0"/>
      <c r="FEJ425" s="0"/>
      <c r="FEK425" s="0"/>
      <c r="FEL425" s="0"/>
      <c r="FEM425" s="0"/>
      <c r="FEN425" s="0"/>
      <c r="FEO425" s="0"/>
      <c r="FEP425" s="0"/>
      <c r="FEQ425" s="0"/>
      <c r="FER425" s="0"/>
      <c r="FES425" s="0"/>
      <c r="FET425" s="0"/>
      <c r="FEU425" s="0"/>
      <c r="FEV425" s="0"/>
      <c r="FEW425" s="0"/>
      <c r="FEX425" s="0"/>
      <c r="FEY425" s="0"/>
      <c r="FEZ425" s="0"/>
      <c r="FFA425" s="0"/>
      <c r="FFB425" s="0"/>
      <c r="FFC425" s="0"/>
      <c r="FFD425" s="0"/>
      <c r="FFE425" s="0"/>
      <c r="FFF425" s="0"/>
      <c r="FFG425" s="0"/>
      <c r="FFH425" s="0"/>
      <c r="FFI425" s="0"/>
      <c r="FFJ425" s="0"/>
      <c r="FFK425" s="0"/>
      <c r="FFL425" s="0"/>
      <c r="FFM425" s="0"/>
      <c r="FFN425" s="0"/>
      <c r="FFO425" s="0"/>
      <c r="FFP425" s="0"/>
      <c r="FFQ425" s="0"/>
      <c r="FFR425" s="0"/>
      <c r="FFS425" s="0"/>
      <c r="FFT425" s="0"/>
      <c r="FFU425" s="0"/>
      <c r="FFV425" s="0"/>
      <c r="FFW425" s="0"/>
      <c r="FFX425" s="0"/>
      <c r="FFY425" s="0"/>
      <c r="FFZ425" s="0"/>
      <c r="FGA425" s="0"/>
      <c r="FGB425" s="0"/>
      <c r="FGC425" s="0"/>
      <c r="FGD425" s="0"/>
      <c r="FGE425" s="0"/>
      <c r="FGF425" s="0"/>
      <c r="FGG425" s="0"/>
      <c r="FGH425" s="0"/>
      <c r="FGI425" s="0"/>
      <c r="FGJ425" s="0"/>
      <c r="FGK425" s="0"/>
      <c r="FGL425" s="0"/>
      <c r="FGM425" s="0"/>
      <c r="FGN425" s="0"/>
      <c r="FGO425" s="0"/>
      <c r="FGP425" s="0"/>
      <c r="FGQ425" s="0"/>
      <c r="FGR425" s="0"/>
      <c r="FGS425" s="0"/>
      <c r="FGT425" s="0"/>
      <c r="FGU425" s="0"/>
      <c r="FGV425" s="0"/>
      <c r="FGW425" s="0"/>
      <c r="FGX425" s="0"/>
      <c r="FGY425" s="0"/>
      <c r="FGZ425" s="0"/>
      <c r="FHA425" s="0"/>
      <c r="FHB425" s="0"/>
      <c r="FHC425" s="0"/>
      <c r="FHD425" s="0"/>
      <c r="FHE425" s="0"/>
      <c r="FHF425" s="0"/>
      <c r="FHG425" s="0"/>
      <c r="FHH425" s="0"/>
      <c r="FHI425" s="0"/>
      <c r="FHJ425" s="0"/>
      <c r="FHK425" s="0"/>
      <c r="FHL425" s="0"/>
      <c r="FHM425" s="0"/>
      <c r="FHN425" s="0"/>
      <c r="FHO425" s="0"/>
      <c r="FHP425" s="0"/>
      <c r="FHQ425" s="0"/>
      <c r="FHR425" s="0"/>
      <c r="FHS425" s="0"/>
      <c r="FHT425" s="0"/>
      <c r="FHU425" s="0"/>
      <c r="FHV425" s="0"/>
      <c r="FHW425" s="0"/>
      <c r="FHX425" s="0"/>
      <c r="FHY425" s="0"/>
      <c r="FHZ425" s="0"/>
      <c r="FIA425" s="0"/>
      <c r="FIB425" s="0"/>
      <c r="FIC425" s="0"/>
      <c r="FID425" s="0"/>
      <c r="FIE425" s="0"/>
      <c r="FIF425" s="0"/>
      <c r="FIG425" s="0"/>
      <c r="FIH425" s="0"/>
      <c r="FII425" s="0"/>
      <c r="FIJ425" s="0"/>
      <c r="FIK425" s="0"/>
      <c r="FIL425" s="0"/>
      <c r="FIM425" s="0"/>
      <c r="FIN425" s="0"/>
      <c r="FIO425" s="0"/>
      <c r="FIP425" s="0"/>
      <c r="FIQ425" s="0"/>
      <c r="FIR425" s="0"/>
      <c r="FIS425" s="0"/>
      <c r="FIT425" s="0"/>
      <c r="FIU425" s="0"/>
      <c r="FIV425" s="0"/>
      <c r="FIW425" s="0"/>
      <c r="FIX425" s="0"/>
      <c r="FIY425" s="0"/>
      <c r="FIZ425" s="0"/>
      <c r="FJA425" s="0"/>
      <c r="FJB425" s="0"/>
      <c r="FJC425" s="0"/>
      <c r="FJD425" s="0"/>
      <c r="FJE425" s="0"/>
      <c r="FJF425" s="0"/>
      <c r="FJG425" s="0"/>
      <c r="FJH425" s="0"/>
      <c r="FJI425" s="0"/>
      <c r="FJJ425" s="0"/>
      <c r="FJK425" s="0"/>
      <c r="FJL425" s="0"/>
      <c r="FJM425" s="0"/>
      <c r="FJN425" s="0"/>
      <c r="FJO425" s="0"/>
      <c r="FJP425" s="0"/>
      <c r="FJQ425" s="0"/>
      <c r="FJR425" s="0"/>
      <c r="FJS425" s="0"/>
      <c r="FJT425" s="0"/>
      <c r="FJU425" s="0"/>
      <c r="FJV425" s="0"/>
      <c r="FJW425" s="0"/>
      <c r="FJX425" s="0"/>
      <c r="FJY425" s="0"/>
      <c r="FJZ425" s="0"/>
      <c r="FKA425" s="0"/>
      <c r="FKB425" s="0"/>
      <c r="FKC425" s="0"/>
      <c r="FKD425" s="0"/>
      <c r="FKE425" s="0"/>
      <c r="FKF425" s="0"/>
      <c r="FKG425" s="0"/>
      <c r="FKH425" s="0"/>
      <c r="FKI425" s="0"/>
      <c r="FKJ425" s="0"/>
      <c r="FKK425" s="0"/>
      <c r="FKL425" s="0"/>
      <c r="FKM425" s="0"/>
      <c r="FKN425" s="0"/>
      <c r="FKO425" s="0"/>
      <c r="FKP425" s="0"/>
      <c r="FKQ425" s="0"/>
      <c r="FKR425" s="0"/>
      <c r="FKS425" s="0"/>
      <c r="FKT425" s="0"/>
      <c r="FKU425" s="0"/>
      <c r="FKV425" s="0"/>
      <c r="FKW425" s="0"/>
      <c r="FKX425" s="0"/>
      <c r="FKY425" s="0"/>
      <c r="FKZ425" s="0"/>
      <c r="FLA425" s="0"/>
      <c r="FLB425" s="0"/>
      <c r="FLC425" s="0"/>
      <c r="FLD425" s="0"/>
      <c r="FLE425" s="0"/>
      <c r="FLF425" s="0"/>
      <c r="FLG425" s="0"/>
      <c r="FLH425" s="0"/>
      <c r="FLI425" s="0"/>
      <c r="FLJ425" s="0"/>
      <c r="FLK425" s="0"/>
      <c r="FLL425" s="0"/>
      <c r="FLM425" s="0"/>
      <c r="FLN425" s="0"/>
      <c r="FLO425" s="0"/>
      <c r="FLP425" s="0"/>
      <c r="FLQ425" s="0"/>
      <c r="FLR425" s="0"/>
      <c r="FLS425" s="0"/>
      <c r="FLT425" s="0"/>
      <c r="FLU425" s="0"/>
      <c r="FLV425" s="0"/>
      <c r="FLW425" s="0"/>
      <c r="FLX425" s="0"/>
      <c r="FLY425" s="0"/>
      <c r="FLZ425" s="0"/>
      <c r="FMA425" s="0"/>
      <c r="FMB425" s="0"/>
      <c r="FMC425" s="0"/>
      <c r="FMD425" s="0"/>
      <c r="FME425" s="0"/>
      <c r="FMF425" s="0"/>
      <c r="FMG425" s="0"/>
      <c r="FMH425" s="0"/>
      <c r="FMI425" s="0"/>
      <c r="FMJ425" s="0"/>
      <c r="FMK425" s="0"/>
      <c r="FML425" s="0"/>
      <c r="FMM425" s="0"/>
      <c r="FMN425" s="0"/>
      <c r="FMO425" s="0"/>
      <c r="FMP425" s="0"/>
      <c r="FMQ425" s="0"/>
      <c r="FMR425" s="0"/>
      <c r="FMS425" s="0"/>
      <c r="FMT425" s="0"/>
      <c r="FMU425" s="0"/>
      <c r="FMV425" s="0"/>
      <c r="FMW425" s="0"/>
      <c r="FMX425" s="0"/>
      <c r="FMY425" s="0"/>
      <c r="FMZ425" s="0"/>
      <c r="FNA425" s="0"/>
      <c r="FNB425" s="0"/>
      <c r="FNC425" s="0"/>
      <c r="FND425" s="0"/>
      <c r="FNE425" s="0"/>
      <c r="FNF425" s="0"/>
      <c r="FNG425" s="0"/>
      <c r="FNH425" s="0"/>
      <c r="FNI425" s="0"/>
      <c r="FNJ425" s="0"/>
      <c r="FNK425" s="0"/>
      <c r="FNL425" s="0"/>
      <c r="FNM425" s="0"/>
      <c r="FNN425" s="0"/>
      <c r="FNO425" s="0"/>
      <c r="FNP425" s="0"/>
      <c r="FNQ425" s="0"/>
      <c r="FNR425" s="0"/>
      <c r="FNS425" s="0"/>
      <c r="FNT425" s="0"/>
      <c r="FNU425" s="0"/>
      <c r="FNV425" s="0"/>
      <c r="FNW425" s="0"/>
      <c r="FNX425" s="0"/>
      <c r="FNY425" s="0"/>
      <c r="FNZ425" s="0"/>
      <c r="FOA425" s="0"/>
      <c r="FOB425" s="0"/>
      <c r="FOC425" s="0"/>
      <c r="FOD425" s="0"/>
      <c r="FOE425" s="0"/>
      <c r="FOF425" s="0"/>
      <c r="FOG425" s="0"/>
      <c r="FOH425" s="0"/>
      <c r="FOI425" s="0"/>
      <c r="FOJ425" s="0"/>
      <c r="FOK425" s="0"/>
      <c r="FOL425" s="0"/>
      <c r="FOM425" s="0"/>
      <c r="FON425" s="0"/>
      <c r="FOO425" s="0"/>
      <c r="FOP425" s="0"/>
      <c r="FOQ425" s="0"/>
      <c r="FOR425" s="0"/>
      <c r="FOS425" s="0"/>
      <c r="FOT425" s="0"/>
      <c r="FOU425" s="0"/>
      <c r="FOV425" s="0"/>
      <c r="FOW425" s="0"/>
      <c r="FOX425" s="0"/>
      <c r="FOY425" s="0"/>
      <c r="FOZ425" s="0"/>
      <c r="FPA425" s="0"/>
      <c r="FPB425" s="0"/>
      <c r="FPC425" s="0"/>
      <c r="FPD425" s="0"/>
      <c r="FPE425" s="0"/>
      <c r="FPF425" s="0"/>
      <c r="FPG425" s="0"/>
      <c r="FPH425" s="0"/>
      <c r="FPI425" s="0"/>
      <c r="FPJ425" s="0"/>
      <c r="FPK425" s="0"/>
      <c r="FPL425" s="0"/>
      <c r="FPM425" s="0"/>
      <c r="FPN425" s="0"/>
      <c r="FPO425" s="0"/>
      <c r="FPP425" s="0"/>
      <c r="FPQ425" s="0"/>
      <c r="FPR425" s="0"/>
      <c r="FPS425" s="0"/>
      <c r="FPT425" s="0"/>
      <c r="FPU425" s="0"/>
      <c r="FPV425" s="0"/>
      <c r="FPW425" s="0"/>
      <c r="FPX425" s="0"/>
      <c r="FPY425" s="0"/>
      <c r="FPZ425" s="0"/>
      <c r="FQA425" s="0"/>
      <c r="FQB425" s="0"/>
      <c r="FQC425" s="0"/>
      <c r="FQD425" s="0"/>
      <c r="FQE425" s="0"/>
      <c r="FQF425" s="0"/>
      <c r="FQG425" s="0"/>
      <c r="FQH425" s="0"/>
      <c r="FQI425" s="0"/>
      <c r="FQJ425" s="0"/>
      <c r="FQK425" s="0"/>
      <c r="FQL425" s="0"/>
      <c r="FQM425" s="0"/>
      <c r="FQN425" s="0"/>
      <c r="FQO425" s="0"/>
      <c r="FQP425" s="0"/>
      <c r="FQQ425" s="0"/>
      <c r="FQR425" s="0"/>
      <c r="FQS425" s="0"/>
      <c r="FQT425" s="0"/>
      <c r="FQU425" s="0"/>
      <c r="FQV425" s="0"/>
      <c r="FQW425" s="0"/>
      <c r="FQX425" s="0"/>
      <c r="FQY425" s="0"/>
      <c r="FQZ425" s="0"/>
      <c r="FRA425" s="0"/>
      <c r="FRB425" s="0"/>
      <c r="FRC425" s="0"/>
      <c r="FRD425" s="0"/>
      <c r="FRE425" s="0"/>
      <c r="FRF425" s="0"/>
      <c r="FRG425" s="0"/>
      <c r="FRH425" s="0"/>
      <c r="FRI425" s="0"/>
      <c r="FRJ425" s="0"/>
      <c r="FRK425" s="0"/>
      <c r="FRL425" s="0"/>
      <c r="FRM425" s="0"/>
      <c r="FRN425" s="0"/>
      <c r="FRO425" s="0"/>
      <c r="FRP425" s="0"/>
      <c r="FRQ425" s="0"/>
      <c r="FRR425" s="0"/>
      <c r="FRS425" s="0"/>
      <c r="FRT425" s="0"/>
      <c r="FRU425" s="0"/>
      <c r="FRV425" s="0"/>
      <c r="FRW425" s="0"/>
      <c r="FRX425" s="0"/>
      <c r="FRY425" s="0"/>
      <c r="FRZ425" s="0"/>
      <c r="FSA425" s="0"/>
      <c r="FSB425" s="0"/>
      <c r="FSC425" s="0"/>
      <c r="FSD425" s="0"/>
      <c r="FSE425" s="0"/>
      <c r="FSF425" s="0"/>
      <c r="FSG425" s="0"/>
      <c r="FSH425" s="0"/>
      <c r="FSI425" s="0"/>
      <c r="FSJ425" s="0"/>
      <c r="FSK425" s="0"/>
      <c r="FSL425" s="0"/>
      <c r="FSM425" s="0"/>
      <c r="FSN425" s="0"/>
      <c r="FSO425" s="0"/>
      <c r="FSP425" s="0"/>
      <c r="FSQ425" s="0"/>
      <c r="FSR425" s="0"/>
      <c r="FSS425" s="0"/>
      <c r="FST425" s="0"/>
      <c r="FSU425" s="0"/>
      <c r="FSV425" s="0"/>
      <c r="FSW425" s="0"/>
      <c r="FSX425" s="0"/>
      <c r="FSY425" s="0"/>
      <c r="FSZ425" s="0"/>
      <c r="FTA425" s="0"/>
      <c r="FTB425" s="0"/>
      <c r="FTC425" s="0"/>
      <c r="FTD425" s="0"/>
      <c r="FTE425" s="0"/>
      <c r="FTF425" s="0"/>
      <c r="FTG425" s="0"/>
      <c r="FTH425" s="0"/>
      <c r="FTI425" s="0"/>
      <c r="FTJ425" s="0"/>
      <c r="FTK425" s="0"/>
      <c r="FTL425" s="0"/>
      <c r="FTM425" s="0"/>
      <c r="FTN425" s="0"/>
      <c r="FTO425" s="0"/>
      <c r="FTP425" s="0"/>
      <c r="FTQ425" s="0"/>
      <c r="FTR425" s="0"/>
      <c r="FTS425" s="0"/>
      <c r="FTT425" s="0"/>
      <c r="FTU425" s="0"/>
      <c r="FTV425" s="0"/>
      <c r="FTW425" s="0"/>
      <c r="FTX425" s="0"/>
      <c r="FTY425" s="0"/>
      <c r="FTZ425" s="0"/>
      <c r="FUA425" s="0"/>
      <c r="FUB425" s="0"/>
      <c r="FUC425" s="0"/>
      <c r="FUD425" s="0"/>
      <c r="FUE425" s="0"/>
      <c r="FUF425" s="0"/>
      <c r="FUG425" s="0"/>
      <c r="FUH425" s="0"/>
      <c r="FUI425" s="0"/>
      <c r="FUJ425" s="0"/>
      <c r="FUK425" s="0"/>
      <c r="FUL425" s="0"/>
      <c r="FUM425" s="0"/>
      <c r="FUN425" s="0"/>
      <c r="FUO425" s="0"/>
      <c r="FUP425" s="0"/>
      <c r="FUQ425" s="0"/>
      <c r="FUR425" s="0"/>
      <c r="FUS425" s="0"/>
      <c r="FUT425" s="0"/>
      <c r="FUU425" s="0"/>
      <c r="FUV425" s="0"/>
      <c r="FUW425" s="0"/>
      <c r="FUX425" s="0"/>
      <c r="FUY425" s="0"/>
      <c r="FUZ425" s="0"/>
      <c r="FVA425" s="0"/>
      <c r="FVB425" s="0"/>
      <c r="FVC425" s="0"/>
      <c r="FVD425" s="0"/>
      <c r="FVE425" s="0"/>
      <c r="FVF425" s="0"/>
      <c r="FVG425" s="0"/>
      <c r="FVH425" s="0"/>
      <c r="FVI425" s="0"/>
      <c r="FVJ425" s="0"/>
      <c r="FVK425" s="0"/>
      <c r="FVL425" s="0"/>
      <c r="FVM425" s="0"/>
      <c r="FVN425" s="0"/>
      <c r="FVO425" s="0"/>
      <c r="FVP425" s="0"/>
      <c r="FVQ425" s="0"/>
      <c r="FVR425" s="0"/>
      <c r="FVS425" s="0"/>
      <c r="FVT425" s="0"/>
      <c r="FVU425" s="0"/>
      <c r="FVV425" s="0"/>
      <c r="FVW425" s="0"/>
      <c r="FVX425" s="0"/>
      <c r="FVY425" s="0"/>
      <c r="FVZ425" s="0"/>
      <c r="FWA425" s="0"/>
      <c r="FWB425" s="0"/>
      <c r="FWC425" s="0"/>
      <c r="FWD425" s="0"/>
      <c r="FWE425" s="0"/>
      <c r="FWF425" s="0"/>
      <c r="FWG425" s="0"/>
      <c r="FWH425" s="0"/>
      <c r="FWI425" s="0"/>
      <c r="FWJ425" s="0"/>
      <c r="FWK425" s="0"/>
      <c r="FWL425" s="0"/>
      <c r="FWM425" s="0"/>
      <c r="FWN425" s="0"/>
      <c r="FWO425" s="0"/>
      <c r="FWP425" s="0"/>
      <c r="FWQ425" s="0"/>
      <c r="FWR425" s="0"/>
      <c r="FWS425" s="0"/>
      <c r="FWT425" s="0"/>
      <c r="FWU425" s="0"/>
      <c r="FWV425" s="0"/>
      <c r="FWW425" s="0"/>
      <c r="FWX425" s="0"/>
      <c r="FWY425" s="0"/>
      <c r="FWZ425" s="0"/>
      <c r="FXA425" s="0"/>
      <c r="FXB425" s="0"/>
      <c r="FXC425" s="0"/>
      <c r="FXD425" s="0"/>
      <c r="FXE425" s="0"/>
      <c r="FXF425" s="0"/>
      <c r="FXG425" s="0"/>
      <c r="FXH425" s="0"/>
      <c r="FXI425" s="0"/>
      <c r="FXJ425" s="0"/>
      <c r="FXK425" s="0"/>
      <c r="FXL425" s="0"/>
      <c r="FXM425" s="0"/>
      <c r="FXN425" s="0"/>
      <c r="FXO425" s="0"/>
      <c r="FXP425" s="0"/>
      <c r="FXQ425" s="0"/>
      <c r="FXR425" s="0"/>
      <c r="FXS425" s="0"/>
      <c r="FXT425" s="0"/>
      <c r="FXU425" s="0"/>
      <c r="FXV425" s="0"/>
      <c r="FXW425" s="0"/>
      <c r="FXX425" s="0"/>
      <c r="FXY425" s="0"/>
      <c r="FXZ425" s="0"/>
      <c r="FYA425" s="0"/>
      <c r="FYB425" s="0"/>
      <c r="FYC425" s="0"/>
      <c r="FYD425" s="0"/>
      <c r="FYE425" s="0"/>
      <c r="FYF425" s="0"/>
      <c r="FYG425" s="0"/>
      <c r="FYH425" s="0"/>
      <c r="FYI425" s="0"/>
      <c r="FYJ425" s="0"/>
      <c r="FYK425" s="0"/>
      <c r="FYL425" s="0"/>
      <c r="FYM425" s="0"/>
      <c r="FYN425" s="0"/>
      <c r="FYO425" s="0"/>
      <c r="FYP425" s="0"/>
      <c r="FYQ425" s="0"/>
      <c r="FYR425" s="0"/>
      <c r="FYS425" s="0"/>
      <c r="FYT425" s="0"/>
      <c r="FYU425" s="0"/>
      <c r="FYV425" s="0"/>
      <c r="FYW425" s="0"/>
      <c r="FYX425" s="0"/>
      <c r="FYY425" s="0"/>
      <c r="FYZ425" s="0"/>
      <c r="FZA425" s="0"/>
      <c r="FZB425" s="0"/>
      <c r="FZC425" s="0"/>
      <c r="FZD425" s="0"/>
      <c r="FZE425" s="0"/>
      <c r="FZF425" s="0"/>
      <c r="FZG425" s="0"/>
      <c r="FZH425" s="0"/>
      <c r="FZI425" s="0"/>
      <c r="FZJ425" s="0"/>
      <c r="FZK425" s="0"/>
      <c r="FZL425" s="0"/>
      <c r="FZM425" s="0"/>
      <c r="FZN425" s="0"/>
      <c r="FZO425" s="0"/>
      <c r="FZP425" s="0"/>
      <c r="FZQ425" s="0"/>
      <c r="FZR425" s="0"/>
      <c r="FZS425" s="0"/>
      <c r="FZT425" s="0"/>
      <c r="FZU425" s="0"/>
      <c r="FZV425" s="0"/>
      <c r="FZW425" s="0"/>
      <c r="FZX425" s="0"/>
      <c r="FZY425" s="0"/>
      <c r="FZZ425" s="0"/>
      <c r="GAA425" s="0"/>
      <c r="GAB425" s="0"/>
      <c r="GAC425" s="0"/>
      <c r="GAD425" s="0"/>
      <c r="GAE425" s="0"/>
      <c r="GAF425" s="0"/>
      <c r="GAG425" s="0"/>
      <c r="GAH425" s="0"/>
      <c r="GAI425" s="0"/>
      <c r="GAJ425" s="0"/>
      <c r="GAK425" s="0"/>
      <c r="GAL425" s="0"/>
      <c r="GAM425" s="0"/>
      <c r="GAN425" s="0"/>
      <c r="GAO425" s="0"/>
      <c r="GAP425" s="0"/>
      <c r="GAQ425" s="0"/>
      <c r="GAR425" s="0"/>
      <c r="GAS425" s="0"/>
      <c r="GAT425" s="0"/>
      <c r="GAU425" s="0"/>
      <c r="GAV425" s="0"/>
      <c r="GAW425" s="0"/>
      <c r="GAX425" s="0"/>
      <c r="GAY425" s="0"/>
      <c r="GAZ425" s="0"/>
      <c r="GBA425" s="0"/>
      <c r="GBB425" s="0"/>
      <c r="GBC425" s="0"/>
      <c r="GBD425" s="0"/>
      <c r="GBE425" s="0"/>
      <c r="GBF425" s="0"/>
      <c r="GBG425" s="0"/>
      <c r="GBH425" s="0"/>
      <c r="GBI425" s="0"/>
      <c r="GBJ425" s="0"/>
      <c r="GBK425" s="0"/>
      <c r="GBL425" s="0"/>
      <c r="GBM425" s="0"/>
      <c r="GBN425" s="0"/>
      <c r="GBO425" s="0"/>
      <c r="GBP425" s="0"/>
      <c r="GBQ425" s="0"/>
      <c r="GBR425" s="0"/>
      <c r="GBS425" s="0"/>
      <c r="GBT425" s="0"/>
      <c r="GBU425" s="0"/>
      <c r="GBV425" s="0"/>
      <c r="GBW425" s="0"/>
      <c r="GBX425" s="0"/>
      <c r="GBY425" s="0"/>
      <c r="GBZ425" s="0"/>
      <c r="GCA425" s="0"/>
      <c r="GCB425" s="0"/>
      <c r="GCC425" s="0"/>
      <c r="GCD425" s="0"/>
      <c r="GCE425" s="0"/>
      <c r="GCF425" s="0"/>
      <c r="GCG425" s="0"/>
      <c r="GCH425" s="0"/>
      <c r="GCI425" s="0"/>
      <c r="GCJ425" s="0"/>
      <c r="GCK425" s="0"/>
      <c r="GCL425" s="0"/>
      <c r="GCM425" s="0"/>
      <c r="GCN425" s="0"/>
      <c r="GCO425" s="0"/>
      <c r="GCP425" s="0"/>
      <c r="GCQ425" s="0"/>
      <c r="GCR425" s="0"/>
      <c r="GCS425" s="0"/>
      <c r="GCT425" s="0"/>
      <c r="GCU425" s="0"/>
      <c r="GCV425" s="0"/>
      <c r="GCW425" s="0"/>
      <c r="GCX425" s="0"/>
      <c r="GCY425" s="0"/>
      <c r="GCZ425" s="0"/>
      <c r="GDA425" s="0"/>
      <c r="GDB425" s="0"/>
      <c r="GDC425" s="0"/>
      <c r="GDD425" s="0"/>
      <c r="GDE425" s="0"/>
      <c r="GDF425" s="0"/>
      <c r="GDG425" s="0"/>
      <c r="GDH425" s="0"/>
      <c r="GDI425" s="0"/>
      <c r="GDJ425" s="0"/>
      <c r="GDK425" s="0"/>
      <c r="GDL425" s="0"/>
      <c r="GDM425" s="0"/>
      <c r="GDN425" s="0"/>
      <c r="GDO425" s="0"/>
      <c r="GDP425" s="0"/>
      <c r="GDQ425" s="0"/>
      <c r="GDR425" s="0"/>
      <c r="GDS425" s="0"/>
      <c r="GDT425" s="0"/>
      <c r="GDU425" s="0"/>
      <c r="GDV425" s="0"/>
      <c r="GDW425" s="0"/>
      <c r="GDX425" s="0"/>
      <c r="GDY425" s="0"/>
      <c r="GDZ425" s="0"/>
      <c r="GEA425" s="0"/>
      <c r="GEB425" s="0"/>
      <c r="GEC425" s="0"/>
      <c r="GED425" s="0"/>
      <c r="GEE425" s="0"/>
      <c r="GEF425" s="0"/>
      <c r="GEG425" s="0"/>
      <c r="GEH425" s="0"/>
      <c r="GEI425" s="0"/>
      <c r="GEJ425" s="0"/>
      <c r="GEK425" s="0"/>
      <c r="GEL425" s="0"/>
      <c r="GEM425" s="0"/>
      <c r="GEN425" s="0"/>
      <c r="GEO425" s="0"/>
      <c r="GEP425" s="0"/>
      <c r="GEQ425" s="0"/>
      <c r="GER425" s="0"/>
      <c r="GES425" s="0"/>
      <c r="GET425" s="0"/>
      <c r="GEU425" s="0"/>
      <c r="GEV425" s="0"/>
      <c r="GEW425" s="0"/>
      <c r="GEX425" s="0"/>
      <c r="GEY425" s="0"/>
      <c r="GEZ425" s="0"/>
      <c r="GFA425" s="0"/>
      <c r="GFB425" s="0"/>
      <c r="GFC425" s="0"/>
      <c r="GFD425" s="0"/>
      <c r="GFE425" s="0"/>
      <c r="GFF425" s="0"/>
      <c r="GFG425" s="0"/>
      <c r="GFH425" s="0"/>
      <c r="GFI425" s="0"/>
      <c r="GFJ425" s="0"/>
      <c r="GFK425" s="0"/>
      <c r="GFL425" s="0"/>
      <c r="GFM425" s="0"/>
      <c r="GFN425" s="0"/>
      <c r="GFO425" s="0"/>
      <c r="GFP425" s="0"/>
      <c r="GFQ425" s="0"/>
      <c r="GFR425" s="0"/>
      <c r="GFS425" s="0"/>
      <c r="GFT425" s="0"/>
      <c r="GFU425" s="0"/>
      <c r="GFV425" s="0"/>
      <c r="GFW425" s="0"/>
      <c r="GFX425" s="0"/>
      <c r="GFY425" s="0"/>
      <c r="GFZ425" s="0"/>
      <c r="GGA425" s="0"/>
      <c r="GGB425" s="0"/>
      <c r="GGC425" s="0"/>
      <c r="GGD425" s="0"/>
      <c r="GGE425" s="0"/>
      <c r="GGF425" s="0"/>
      <c r="GGG425" s="0"/>
      <c r="GGH425" s="0"/>
      <c r="GGI425" s="0"/>
      <c r="GGJ425" s="0"/>
      <c r="GGK425" s="0"/>
      <c r="GGL425" s="0"/>
      <c r="GGM425" s="0"/>
      <c r="GGN425" s="0"/>
      <c r="GGO425" s="0"/>
      <c r="GGP425" s="0"/>
      <c r="GGQ425" s="0"/>
      <c r="GGR425" s="0"/>
      <c r="GGS425" s="0"/>
      <c r="GGT425" s="0"/>
      <c r="GGU425" s="0"/>
      <c r="GGV425" s="0"/>
      <c r="GGW425" s="0"/>
      <c r="GGX425" s="0"/>
      <c r="GGY425" s="0"/>
      <c r="GGZ425" s="0"/>
      <c r="GHA425" s="0"/>
      <c r="GHB425" s="0"/>
      <c r="GHC425" s="0"/>
      <c r="GHD425" s="0"/>
      <c r="GHE425" s="0"/>
      <c r="GHF425" s="0"/>
      <c r="GHG425" s="0"/>
      <c r="GHH425" s="0"/>
      <c r="GHI425" s="0"/>
      <c r="GHJ425" s="0"/>
      <c r="GHK425" s="0"/>
      <c r="GHL425" s="0"/>
      <c r="GHM425" s="0"/>
      <c r="GHN425" s="0"/>
      <c r="GHO425" s="0"/>
      <c r="GHP425" s="0"/>
      <c r="GHQ425" s="0"/>
      <c r="GHR425" s="0"/>
      <c r="GHS425" s="0"/>
      <c r="GHT425" s="0"/>
      <c r="GHU425" s="0"/>
      <c r="GHV425" s="0"/>
      <c r="GHW425" s="0"/>
      <c r="GHX425" s="0"/>
      <c r="GHY425" s="0"/>
      <c r="GHZ425" s="0"/>
      <c r="GIA425" s="0"/>
      <c r="GIB425" s="0"/>
      <c r="GIC425" s="0"/>
      <c r="GID425" s="0"/>
      <c r="GIE425" s="0"/>
      <c r="GIF425" s="0"/>
      <c r="GIG425" s="0"/>
      <c r="GIH425" s="0"/>
      <c r="GII425" s="0"/>
      <c r="GIJ425" s="0"/>
      <c r="GIK425" s="0"/>
      <c r="GIL425" s="0"/>
      <c r="GIM425" s="0"/>
      <c r="GIN425" s="0"/>
      <c r="GIO425" s="0"/>
      <c r="GIP425" s="0"/>
      <c r="GIQ425" s="0"/>
      <c r="GIR425" s="0"/>
      <c r="GIS425" s="0"/>
      <c r="GIT425" s="0"/>
      <c r="GIU425" s="0"/>
      <c r="GIV425" s="0"/>
      <c r="GIW425" s="0"/>
      <c r="GIX425" s="0"/>
      <c r="GIY425" s="0"/>
      <c r="GIZ425" s="0"/>
      <c r="GJA425" s="0"/>
      <c r="GJB425" s="0"/>
      <c r="GJC425" s="0"/>
      <c r="GJD425" s="0"/>
      <c r="GJE425" s="0"/>
      <c r="GJF425" s="0"/>
      <c r="GJG425" s="0"/>
      <c r="GJH425" s="0"/>
      <c r="GJI425" s="0"/>
      <c r="GJJ425" s="0"/>
      <c r="GJK425" s="0"/>
      <c r="GJL425" s="0"/>
      <c r="GJM425" s="0"/>
      <c r="GJN425" s="0"/>
      <c r="GJO425" s="0"/>
      <c r="GJP425" s="0"/>
      <c r="GJQ425" s="0"/>
      <c r="GJR425" s="0"/>
      <c r="GJS425" s="0"/>
      <c r="GJT425" s="0"/>
      <c r="GJU425" s="0"/>
      <c r="GJV425" s="0"/>
      <c r="GJW425" s="0"/>
      <c r="GJX425" s="0"/>
      <c r="GJY425" s="0"/>
      <c r="GJZ425" s="0"/>
      <c r="GKA425" s="0"/>
      <c r="GKB425" s="0"/>
      <c r="GKC425" s="0"/>
      <c r="GKD425" s="0"/>
      <c r="GKE425" s="0"/>
      <c r="GKF425" s="0"/>
      <c r="GKG425" s="0"/>
      <c r="GKH425" s="0"/>
      <c r="GKI425" s="0"/>
      <c r="GKJ425" s="0"/>
      <c r="GKK425" s="0"/>
      <c r="GKL425" s="0"/>
      <c r="GKM425" s="0"/>
      <c r="GKN425" s="0"/>
      <c r="GKO425" s="0"/>
      <c r="GKP425" s="0"/>
      <c r="GKQ425" s="0"/>
      <c r="GKR425" s="0"/>
      <c r="GKS425" s="0"/>
      <c r="GKT425" s="0"/>
      <c r="GKU425" s="0"/>
      <c r="GKV425" s="0"/>
      <c r="GKW425" s="0"/>
      <c r="GKX425" s="0"/>
      <c r="GKY425" s="0"/>
      <c r="GKZ425" s="0"/>
      <c r="GLA425" s="0"/>
      <c r="GLB425" s="0"/>
      <c r="GLC425" s="0"/>
      <c r="GLD425" s="0"/>
      <c r="GLE425" s="0"/>
      <c r="GLF425" s="0"/>
      <c r="GLG425" s="0"/>
      <c r="GLH425" s="0"/>
      <c r="GLI425" s="0"/>
      <c r="GLJ425" s="0"/>
      <c r="GLK425" s="0"/>
      <c r="GLL425" s="0"/>
      <c r="GLM425" s="0"/>
      <c r="GLN425" s="0"/>
      <c r="GLO425" s="0"/>
      <c r="GLP425" s="0"/>
      <c r="GLQ425" s="0"/>
      <c r="GLR425" s="0"/>
      <c r="GLS425" s="0"/>
      <c r="GLT425" s="0"/>
      <c r="GLU425" s="0"/>
      <c r="GLV425" s="0"/>
      <c r="GLW425" s="0"/>
      <c r="GLX425" s="0"/>
      <c r="GLY425" s="0"/>
      <c r="GLZ425" s="0"/>
      <c r="GMA425" s="0"/>
      <c r="GMB425" s="0"/>
      <c r="GMC425" s="0"/>
      <c r="GMD425" s="0"/>
      <c r="GME425" s="0"/>
      <c r="GMF425" s="0"/>
      <c r="GMG425" s="0"/>
      <c r="GMH425" s="0"/>
      <c r="GMI425" s="0"/>
      <c r="GMJ425" s="0"/>
      <c r="GMK425" s="0"/>
      <c r="GML425" s="0"/>
      <c r="GMM425" s="0"/>
      <c r="GMN425" s="0"/>
      <c r="GMO425" s="0"/>
      <c r="GMP425" s="0"/>
      <c r="GMQ425" s="0"/>
      <c r="GMR425" s="0"/>
      <c r="GMS425" s="0"/>
      <c r="GMT425" s="0"/>
      <c r="GMU425" s="0"/>
      <c r="GMV425" s="0"/>
      <c r="GMW425" s="0"/>
      <c r="GMX425" s="0"/>
      <c r="GMY425" s="0"/>
      <c r="GMZ425" s="0"/>
      <c r="GNA425" s="0"/>
      <c r="GNB425" s="0"/>
      <c r="GNC425" s="0"/>
      <c r="GND425" s="0"/>
      <c r="GNE425" s="0"/>
      <c r="GNF425" s="0"/>
      <c r="GNG425" s="0"/>
      <c r="GNH425" s="0"/>
      <c r="GNI425" s="0"/>
      <c r="GNJ425" s="0"/>
      <c r="GNK425" s="0"/>
      <c r="GNL425" s="0"/>
      <c r="GNM425" s="0"/>
      <c r="GNN425" s="0"/>
      <c r="GNO425" s="0"/>
      <c r="GNP425" s="0"/>
      <c r="GNQ425" s="0"/>
      <c r="GNR425" s="0"/>
      <c r="GNS425" s="0"/>
      <c r="GNT425" s="0"/>
      <c r="GNU425" s="0"/>
      <c r="GNV425" s="0"/>
      <c r="GNW425" s="0"/>
      <c r="GNX425" s="0"/>
      <c r="GNY425" s="0"/>
      <c r="GNZ425" s="0"/>
      <c r="GOA425" s="0"/>
      <c r="GOB425" s="0"/>
      <c r="GOC425" s="0"/>
      <c r="GOD425" s="0"/>
      <c r="GOE425" s="0"/>
      <c r="GOF425" s="0"/>
      <c r="GOG425" s="0"/>
      <c r="GOH425" s="0"/>
      <c r="GOI425" s="0"/>
      <c r="GOJ425" s="0"/>
      <c r="GOK425" s="0"/>
      <c r="GOL425" s="0"/>
      <c r="GOM425" s="0"/>
      <c r="GON425" s="0"/>
      <c r="GOO425" s="0"/>
      <c r="GOP425" s="0"/>
      <c r="GOQ425" s="0"/>
      <c r="GOR425" s="0"/>
      <c r="GOS425" s="0"/>
      <c r="GOT425" s="0"/>
      <c r="GOU425" s="0"/>
      <c r="GOV425" s="0"/>
      <c r="GOW425" s="0"/>
      <c r="GOX425" s="0"/>
      <c r="GOY425" s="0"/>
      <c r="GOZ425" s="0"/>
      <c r="GPA425" s="0"/>
      <c r="GPB425" s="0"/>
      <c r="GPC425" s="0"/>
      <c r="GPD425" s="0"/>
      <c r="GPE425" s="0"/>
      <c r="GPF425" s="0"/>
      <c r="GPG425" s="0"/>
      <c r="GPH425" s="0"/>
      <c r="GPI425" s="0"/>
      <c r="GPJ425" s="0"/>
      <c r="GPK425" s="0"/>
      <c r="GPL425" s="0"/>
      <c r="GPM425" s="0"/>
      <c r="GPN425" s="0"/>
      <c r="GPO425" s="0"/>
      <c r="GPP425" s="0"/>
      <c r="GPQ425" s="0"/>
      <c r="GPR425" s="0"/>
      <c r="GPS425" s="0"/>
      <c r="GPT425" s="0"/>
      <c r="GPU425" s="0"/>
      <c r="GPV425" s="0"/>
      <c r="GPW425" s="0"/>
      <c r="GPX425" s="0"/>
      <c r="GPY425" s="0"/>
      <c r="GPZ425" s="0"/>
      <c r="GQA425" s="0"/>
      <c r="GQB425" s="0"/>
      <c r="GQC425" s="0"/>
      <c r="GQD425" s="0"/>
      <c r="GQE425" s="0"/>
      <c r="GQF425" s="0"/>
      <c r="GQG425" s="0"/>
      <c r="GQH425" s="0"/>
      <c r="GQI425" s="0"/>
      <c r="GQJ425" s="0"/>
      <c r="GQK425" s="0"/>
      <c r="GQL425" s="0"/>
      <c r="GQM425" s="0"/>
      <c r="GQN425" s="0"/>
      <c r="GQO425" s="0"/>
      <c r="GQP425" s="0"/>
      <c r="GQQ425" s="0"/>
      <c r="GQR425" s="0"/>
      <c r="GQS425" s="0"/>
      <c r="GQT425" s="0"/>
      <c r="GQU425" s="0"/>
      <c r="GQV425" s="0"/>
      <c r="GQW425" s="0"/>
      <c r="GQX425" s="0"/>
      <c r="GQY425" s="0"/>
      <c r="GQZ425" s="0"/>
      <c r="GRA425" s="0"/>
      <c r="GRB425" s="0"/>
      <c r="GRC425" s="0"/>
      <c r="GRD425" s="0"/>
      <c r="GRE425" s="0"/>
      <c r="GRF425" s="0"/>
      <c r="GRG425" s="0"/>
      <c r="GRH425" s="0"/>
      <c r="GRI425" s="0"/>
      <c r="GRJ425" s="0"/>
      <c r="GRK425" s="0"/>
      <c r="GRL425" s="0"/>
      <c r="GRM425" s="0"/>
      <c r="GRN425" s="0"/>
      <c r="GRO425" s="0"/>
      <c r="GRP425" s="0"/>
      <c r="GRQ425" s="0"/>
      <c r="GRR425" s="0"/>
      <c r="GRS425" s="0"/>
      <c r="GRT425" s="0"/>
      <c r="GRU425" s="0"/>
      <c r="GRV425" s="0"/>
      <c r="GRW425" s="0"/>
      <c r="GRX425" s="0"/>
      <c r="GRY425" s="0"/>
      <c r="GRZ425" s="0"/>
      <c r="GSA425" s="0"/>
      <c r="GSB425" s="0"/>
      <c r="GSC425" s="0"/>
      <c r="GSD425" s="0"/>
      <c r="GSE425" s="0"/>
      <c r="GSF425" s="0"/>
      <c r="GSG425" s="0"/>
      <c r="GSH425" s="0"/>
      <c r="GSI425" s="0"/>
      <c r="GSJ425" s="0"/>
      <c r="GSK425" s="0"/>
      <c r="GSL425" s="0"/>
      <c r="GSM425" s="0"/>
      <c r="GSN425" s="0"/>
      <c r="GSO425" s="0"/>
      <c r="GSP425" s="0"/>
      <c r="GSQ425" s="0"/>
      <c r="GSR425" s="0"/>
      <c r="GSS425" s="0"/>
      <c r="GST425" s="0"/>
      <c r="GSU425" s="0"/>
      <c r="GSV425" s="0"/>
      <c r="GSW425" s="0"/>
      <c r="GSX425" s="0"/>
      <c r="GSY425" s="0"/>
      <c r="GSZ425" s="0"/>
      <c r="GTA425" s="0"/>
      <c r="GTB425" s="0"/>
      <c r="GTC425" s="0"/>
      <c r="GTD425" s="0"/>
      <c r="GTE425" s="0"/>
      <c r="GTF425" s="0"/>
      <c r="GTG425" s="0"/>
      <c r="GTH425" s="0"/>
      <c r="GTI425" s="0"/>
      <c r="GTJ425" s="0"/>
      <c r="GTK425" s="0"/>
      <c r="GTL425" s="0"/>
      <c r="GTM425" s="0"/>
      <c r="GTN425" s="0"/>
      <c r="GTO425" s="0"/>
      <c r="GTP425" s="0"/>
      <c r="GTQ425" s="0"/>
      <c r="GTR425" s="0"/>
      <c r="GTS425" s="0"/>
      <c r="GTT425" s="0"/>
      <c r="GTU425" s="0"/>
      <c r="GTV425" s="0"/>
      <c r="GTW425" s="0"/>
      <c r="GTX425" s="0"/>
      <c r="GTY425" s="0"/>
      <c r="GTZ425" s="0"/>
      <c r="GUA425" s="0"/>
      <c r="GUB425" s="0"/>
      <c r="GUC425" s="0"/>
      <c r="GUD425" s="0"/>
      <c r="GUE425" s="0"/>
      <c r="GUF425" s="0"/>
      <c r="GUG425" s="0"/>
      <c r="GUH425" s="0"/>
      <c r="GUI425" s="0"/>
      <c r="GUJ425" s="0"/>
      <c r="GUK425" s="0"/>
      <c r="GUL425" s="0"/>
      <c r="GUM425" s="0"/>
      <c r="GUN425" s="0"/>
      <c r="GUO425" s="0"/>
      <c r="GUP425" s="0"/>
      <c r="GUQ425" s="0"/>
      <c r="GUR425" s="0"/>
      <c r="GUS425" s="0"/>
      <c r="GUT425" s="0"/>
      <c r="GUU425" s="0"/>
      <c r="GUV425" s="0"/>
      <c r="GUW425" s="0"/>
      <c r="GUX425" s="0"/>
      <c r="GUY425" s="0"/>
      <c r="GUZ425" s="0"/>
      <c r="GVA425" s="0"/>
      <c r="GVB425" s="0"/>
      <c r="GVC425" s="0"/>
      <c r="GVD425" s="0"/>
      <c r="GVE425" s="0"/>
      <c r="GVF425" s="0"/>
      <c r="GVG425" s="0"/>
      <c r="GVH425" s="0"/>
      <c r="GVI425" s="0"/>
      <c r="GVJ425" s="0"/>
      <c r="GVK425" s="0"/>
      <c r="GVL425" s="0"/>
      <c r="GVM425" s="0"/>
      <c r="GVN425" s="0"/>
      <c r="GVO425" s="0"/>
      <c r="GVP425" s="0"/>
      <c r="GVQ425" s="0"/>
      <c r="GVR425" s="0"/>
      <c r="GVS425" s="0"/>
      <c r="GVT425" s="0"/>
      <c r="GVU425" s="0"/>
      <c r="GVV425" s="0"/>
      <c r="GVW425" s="0"/>
      <c r="GVX425" s="0"/>
      <c r="GVY425" s="0"/>
      <c r="GVZ425" s="0"/>
      <c r="GWA425" s="0"/>
      <c r="GWB425" s="0"/>
      <c r="GWC425" s="0"/>
      <c r="GWD425" s="0"/>
      <c r="GWE425" s="0"/>
      <c r="GWF425" s="0"/>
      <c r="GWG425" s="0"/>
      <c r="GWH425" s="0"/>
      <c r="GWI425" s="0"/>
      <c r="GWJ425" s="0"/>
      <c r="GWK425" s="0"/>
      <c r="GWL425" s="0"/>
      <c r="GWM425" s="0"/>
      <c r="GWN425" s="0"/>
      <c r="GWO425" s="0"/>
      <c r="GWP425" s="0"/>
      <c r="GWQ425" s="0"/>
      <c r="GWR425" s="0"/>
      <c r="GWS425" s="0"/>
      <c r="GWT425" s="0"/>
      <c r="GWU425" s="0"/>
      <c r="GWV425" s="0"/>
      <c r="GWW425" s="0"/>
      <c r="GWX425" s="0"/>
      <c r="GWY425" s="0"/>
      <c r="GWZ425" s="0"/>
      <c r="GXA425" s="0"/>
      <c r="GXB425" s="0"/>
      <c r="GXC425" s="0"/>
      <c r="GXD425" s="0"/>
      <c r="GXE425" s="0"/>
      <c r="GXF425" s="0"/>
      <c r="GXG425" s="0"/>
      <c r="GXH425" s="0"/>
      <c r="GXI425" s="0"/>
      <c r="GXJ425" s="0"/>
      <c r="GXK425" s="0"/>
      <c r="GXL425" s="0"/>
      <c r="GXM425" s="0"/>
      <c r="GXN425" s="0"/>
      <c r="GXO425" s="0"/>
      <c r="GXP425" s="0"/>
      <c r="GXQ425" s="0"/>
      <c r="GXR425" s="0"/>
      <c r="GXS425" s="0"/>
      <c r="GXT425" s="0"/>
      <c r="GXU425" s="0"/>
      <c r="GXV425" s="0"/>
      <c r="GXW425" s="0"/>
      <c r="GXX425" s="0"/>
      <c r="GXY425" s="0"/>
      <c r="GXZ425" s="0"/>
      <c r="GYA425" s="0"/>
      <c r="GYB425" s="0"/>
      <c r="GYC425" s="0"/>
      <c r="GYD425" s="0"/>
      <c r="GYE425" s="0"/>
      <c r="GYF425" s="0"/>
      <c r="GYG425" s="0"/>
      <c r="GYH425" s="0"/>
      <c r="GYI425" s="0"/>
      <c r="GYJ425" s="0"/>
      <c r="GYK425" s="0"/>
      <c r="GYL425" s="0"/>
      <c r="GYM425" s="0"/>
      <c r="GYN425" s="0"/>
      <c r="GYO425" s="0"/>
      <c r="GYP425" s="0"/>
      <c r="GYQ425" s="0"/>
      <c r="GYR425" s="0"/>
      <c r="GYS425" s="0"/>
      <c r="GYT425" s="0"/>
      <c r="GYU425" s="0"/>
      <c r="GYV425" s="0"/>
      <c r="GYW425" s="0"/>
      <c r="GYX425" s="0"/>
      <c r="GYY425" s="0"/>
      <c r="GYZ425" s="0"/>
      <c r="GZA425" s="0"/>
      <c r="GZB425" s="0"/>
      <c r="GZC425" s="0"/>
      <c r="GZD425" s="0"/>
      <c r="GZE425" s="0"/>
      <c r="GZF425" s="0"/>
      <c r="GZG425" s="0"/>
      <c r="GZH425" s="0"/>
      <c r="GZI425" s="0"/>
      <c r="GZJ425" s="0"/>
      <c r="GZK425" s="0"/>
      <c r="GZL425" s="0"/>
      <c r="GZM425" s="0"/>
      <c r="GZN425" s="0"/>
      <c r="GZO425" s="0"/>
      <c r="GZP425" s="0"/>
      <c r="GZQ425" s="0"/>
      <c r="GZR425" s="0"/>
      <c r="GZS425" s="0"/>
      <c r="GZT425" s="0"/>
      <c r="GZU425" s="0"/>
      <c r="GZV425" s="0"/>
      <c r="GZW425" s="0"/>
      <c r="GZX425" s="0"/>
      <c r="GZY425" s="0"/>
      <c r="GZZ425" s="0"/>
      <c r="HAA425" s="0"/>
      <c r="HAB425" s="0"/>
      <c r="HAC425" s="0"/>
      <c r="HAD425" s="0"/>
      <c r="HAE425" s="0"/>
      <c r="HAF425" s="0"/>
      <c r="HAG425" s="0"/>
      <c r="HAH425" s="0"/>
      <c r="HAI425" s="0"/>
      <c r="HAJ425" s="0"/>
      <c r="HAK425" s="0"/>
      <c r="HAL425" s="0"/>
      <c r="HAM425" s="0"/>
      <c r="HAN425" s="0"/>
      <c r="HAO425" s="0"/>
      <c r="HAP425" s="0"/>
      <c r="HAQ425" s="0"/>
      <c r="HAR425" s="0"/>
      <c r="HAS425" s="0"/>
      <c r="HAT425" s="0"/>
      <c r="HAU425" s="0"/>
      <c r="HAV425" s="0"/>
      <c r="HAW425" s="0"/>
      <c r="HAX425" s="0"/>
      <c r="HAY425" s="0"/>
      <c r="HAZ425" s="0"/>
      <c r="HBA425" s="0"/>
      <c r="HBB425" s="0"/>
      <c r="HBC425" s="0"/>
      <c r="HBD425" s="0"/>
      <c r="HBE425" s="0"/>
      <c r="HBF425" s="0"/>
      <c r="HBG425" s="0"/>
      <c r="HBH425" s="0"/>
      <c r="HBI425" s="0"/>
      <c r="HBJ425" s="0"/>
      <c r="HBK425" s="0"/>
      <c r="HBL425" s="0"/>
      <c r="HBM425" s="0"/>
      <c r="HBN425" s="0"/>
      <c r="HBO425" s="0"/>
      <c r="HBP425" s="0"/>
      <c r="HBQ425" s="0"/>
      <c r="HBR425" s="0"/>
      <c r="HBS425" s="0"/>
      <c r="HBT425" s="0"/>
      <c r="HBU425" s="0"/>
      <c r="HBV425" s="0"/>
      <c r="HBW425" s="0"/>
      <c r="HBX425" s="0"/>
      <c r="HBY425" s="0"/>
      <c r="HBZ425" s="0"/>
      <c r="HCA425" s="0"/>
      <c r="HCB425" s="0"/>
      <c r="HCC425" s="0"/>
      <c r="HCD425" s="0"/>
      <c r="HCE425" s="0"/>
      <c r="HCF425" s="0"/>
      <c r="HCG425" s="0"/>
      <c r="HCH425" s="0"/>
      <c r="HCI425" s="0"/>
      <c r="HCJ425" s="0"/>
      <c r="HCK425" s="0"/>
      <c r="HCL425" s="0"/>
      <c r="HCM425" s="0"/>
      <c r="HCN425" s="0"/>
      <c r="HCO425" s="0"/>
      <c r="HCP425" s="0"/>
      <c r="HCQ425" s="0"/>
      <c r="HCR425" s="0"/>
      <c r="HCS425" s="0"/>
      <c r="HCT425" s="0"/>
      <c r="HCU425" s="0"/>
      <c r="HCV425" s="0"/>
      <c r="HCW425" s="0"/>
      <c r="HCX425" s="0"/>
      <c r="HCY425" s="0"/>
      <c r="HCZ425" s="0"/>
      <c r="HDA425" s="0"/>
      <c r="HDB425" s="0"/>
      <c r="HDC425" s="0"/>
      <c r="HDD425" s="0"/>
      <c r="HDE425" s="0"/>
      <c r="HDF425" s="0"/>
      <c r="HDG425" s="0"/>
      <c r="HDH425" s="0"/>
      <c r="HDI425" s="0"/>
      <c r="HDJ425" s="0"/>
      <c r="HDK425" s="0"/>
      <c r="HDL425" s="0"/>
      <c r="HDM425" s="0"/>
      <c r="HDN425" s="0"/>
      <c r="HDO425" s="0"/>
      <c r="HDP425" s="0"/>
      <c r="HDQ425" s="0"/>
      <c r="HDR425" s="0"/>
      <c r="HDS425" s="0"/>
      <c r="HDT425" s="0"/>
      <c r="HDU425" s="0"/>
      <c r="HDV425" s="0"/>
      <c r="HDW425" s="0"/>
      <c r="HDX425" s="0"/>
      <c r="HDY425" s="0"/>
      <c r="HDZ425" s="0"/>
      <c r="HEA425" s="0"/>
      <c r="HEB425" s="0"/>
      <c r="HEC425" s="0"/>
      <c r="HED425" s="0"/>
      <c r="HEE425" s="0"/>
      <c r="HEF425" s="0"/>
      <c r="HEG425" s="0"/>
      <c r="HEH425" s="0"/>
      <c r="HEI425" s="0"/>
      <c r="HEJ425" s="0"/>
      <c r="HEK425" s="0"/>
      <c r="HEL425" s="0"/>
      <c r="HEM425" s="0"/>
      <c r="HEN425" s="0"/>
      <c r="HEO425" s="0"/>
      <c r="HEP425" s="0"/>
      <c r="HEQ425" s="0"/>
      <c r="HER425" s="0"/>
      <c r="HES425" s="0"/>
      <c r="HET425" s="0"/>
      <c r="HEU425" s="0"/>
      <c r="HEV425" s="0"/>
      <c r="HEW425" s="0"/>
      <c r="HEX425" s="0"/>
      <c r="HEY425" s="0"/>
      <c r="HEZ425" s="0"/>
      <c r="HFA425" s="0"/>
      <c r="HFB425" s="0"/>
      <c r="HFC425" s="0"/>
      <c r="HFD425" s="0"/>
      <c r="HFE425" s="0"/>
      <c r="HFF425" s="0"/>
      <c r="HFG425" s="0"/>
      <c r="HFH425" s="0"/>
      <c r="HFI425" s="0"/>
      <c r="HFJ425" s="0"/>
      <c r="HFK425" s="0"/>
      <c r="HFL425" s="0"/>
      <c r="HFM425" s="0"/>
      <c r="HFN425" s="0"/>
      <c r="HFO425" s="0"/>
      <c r="HFP425" s="0"/>
      <c r="HFQ425" s="0"/>
      <c r="HFR425" s="0"/>
      <c r="HFS425" s="0"/>
      <c r="HFT425" s="0"/>
      <c r="HFU425" s="0"/>
      <c r="HFV425" s="0"/>
      <c r="HFW425" s="0"/>
      <c r="HFX425" s="0"/>
      <c r="HFY425" s="0"/>
      <c r="HFZ425" s="0"/>
      <c r="HGA425" s="0"/>
      <c r="HGB425" s="0"/>
      <c r="HGC425" s="0"/>
      <c r="HGD425" s="0"/>
      <c r="HGE425" s="0"/>
      <c r="HGF425" s="0"/>
      <c r="HGG425" s="0"/>
      <c r="HGH425" s="0"/>
      <c r="HGI425" s="0"/>
      <c r="HGJ425" s="0"/>
      <c r="HGK425" s="0"/>
      <c r="HGL425" s="0"/>
      <c r="HGM425" s="0"/>
      <c r="HGN425" s="0"/>
      <c r="HGO425" s="0"/>
      <c r="HGP425" s="0"/>
      <c r="HGQ425" s="0"/>
      <c r="HGR425" s="0"/>
      <c r="HGS425" s="0"/>
      <c r="HGT425" s="0"/>
      <c r="HGU425" s="0"/>
      <c r="HGV425" s="0"/>
      <c r="HGW425" s="0"/>
      <c r="HGX425" s="0"/>
      <c r="HGY425" s="0"/>
      <c r="HGZ425" s="0"/>
      <c r="HHA425" s="0"/>
      <c r="HHB425" s="0"/>
      <c r="HHC425" s="0"/>
      <c r="HHD425" s="0"/>
      <c r="HHE425" s="0"/>
      <c r="HHF425" s="0"/>
      <c r="HHG425" s="0"/>
      <c r="HHH425" s="0"/>
      <c r="HHI425" s="0"/>
      <c r="HHJ425" s="0"/>
      <c r="HHK425" s="0"/>
      <c r="HHL425" s="0"/>
      <c r="HHM425" s="0"/>
      <c r="HHN425" s="0"/>
      <c r="HHO425" s="0"/>
      <c r="HHP425" s="0"/>
      <c r="HHQ425" s="0"/>
      <c r="HHR425" s="0"/>
      <c r="HHS425" s="0"/>
      <c r="HHT425" s="0"/>
      <c r="HHU425" s="0"/>
      <c r="HHV425" s="0"/>
      <c r="HHW425" s="0"/>
      <c r="HHX425" s="0"/>
      <c r="HHY425" s="0"/>
      <c r="HHZ425" s="0"/>
      <c r="HIA425" s="0"/>
      <c r="HIB425" s="0"/>
      <c r="HIC425" s="0"/>
      <c r="HID425" s="0"/>
      <c r="HIE425" s="0"/>
      <c r="HIF425" s="0"/>
      <c r="HIG425" s="0"/>
      <c r="HIH425" s="0"/>
      <c r="HII425" s="0"/>
      <c r="HIJ425" s="0"/>
      <c r="HIK425" s="0"/>
      <c r="HIL425" s="0"/>
      <c r="HIM425" s="0"/>
      <c r="HIN425" s="0"/>
      <c r="HIO425" s="0"/>
      <c r="HIP425" s="0"/>
      <c r="HIQ425" s="0"/>
      <c r="HIR425" s="0"/>
      <c r="HIS425" s="0"/>
      <c r="HIT425" s="0"/>
      <c r="HIU425" s="0"/>
      <c r="HIV425" s="0"/>
      <c r="HIW425" s="0"/>
      <c r="HIX425" s="0"/>
      <c r="HIY425" s="0"/>
      <c r="HIZ425" s="0"/>
      <c r="HJA425" s="0"/>
      <c r="HJB425" s="0"/>
      <c r="HJC425" s="0"/>
      <c r="HJD425" s="0"/>
      <c r="HJE425" s="0"/>
      <c r="HJF425" s="0"/>
      <c r="HJG425" s="0"/>
      <c r="HJH425" s="0"/>
      <c r="HJI425" s="0"/>
      <c r="HJJ425" s="0"/>
      <c r="HJK425" s="0"/>
      <c r="HJL425" s="0"/>
      <c r="HJM425" s="0"/>
      <c r="HJN425" s="0"/>
      <c r="HJO425" s="0"/>
      <c r="HJP425" s="0"/>
      <c r="HJQ425" s="0"/>
      <c r="HJR425" s="0"/>
      <c r="HJS425" s="0"/>
      <c r="HJT425" s="0"/>
      <c r="HJU425" s="0"/>
      <c r="HJV425" s="0"/>
      <c r="HJW425" s="0"/>
      <c r="HJX425" s="0"/>
      <c r="HJY425" s="0"/>
      <c r="HJZ425" s="0"/>
      <c r="HKA425" s="0"/>
      <c r="HKB425" s="0"/>
      <c r="HKC425" s="0"/>
      <c r="HKD425" s="0"/>
      <c r="HKE425" s="0"/>
      <c r="HKF425" s="0"/>
      <c r="HKG425" s="0"/>
      <c r="HKH425" s="0"/>
      <c r="HKI425" s="0"/>
      <c r="HKJ425" s="0"/>
      <c r="HKK425" s="0"/>
      <c r="HKL425" s="0"/>
      <c r="HKM425" s="0"/>
      <c r="HKN425" s="0"/>
      <c r="HKO425" s="0"/>
      <c r="HKP425" s="0"/>
      <c r="HKQ425" s="0"/>
      <c r="HKR425" s="0"/>
      <c r="HKS425" s="0"/>
      <c r="HKT425" s="0"/>
      <c r="HKU425" s="0"/>
      <c r="HKV425" s="0"/>
      <c r="HKW425" s="0"/>
      <c r="HKX425" s="0"/>
      <c r="HKY425" s="0"/>
      <c r="HKZ425" s="0"/>
      <c r="HLA425" s="0"/>
      <c r="HLB425" s="0"/>
      <c r="HLC425" s="0"/>
      <c r="HLD425" s="0"/>
      <c r="HLE425" s="0"/>
      <c r="HLF425" s="0"/>
      <c r="HLG425" s="0"/>
      <c r="HLH425" s="0"/>
      <c r="HLI425" s="0"/>
      <c r="HLJ425" s="0"/>
      <c r="HLK425" s="0"/>
      <c r="HLL425" s="0"/>
      <c r="HLM425" s="0"/>
      <c r="HLN425" s="0"/>
      <c r="HLO425" s="0"/>
      <c r="HLP425" s="0"/>
      <c r="HLQ425" s="0"/>
      <c r="HLR425" s="0"/>
      <c r="HLS425" s="0"/>
      <c r="HLT425" s="0"/>
      <c r="HLU425" s="0"/>
      <c r="HLV425" s="0"/>
      <c r="HLW425" s="0"/>
      <c r="HLX425" s="0"/>
      <c r="HLY425" s="0"/>
      <c r="HLZ425" s="0"/>
      <c r="HMA425" s="0"/>
      <c r="HMB425" s="0"/>
      <c r="HMC425" s="0"/>
      <c r="HMD425" s="0"/>
      <c r="HME425" s="0"/>
      <c r="HMF425" s="0"/>
      <c r="HMG425" s="0"/>
      <c r="HMH425" s="0"/>
      <c r="HMI425" s="0"/>
      <c r="HMJ425" s="0"/>
      <c r="HMK425" s="0"/>
      <c r="HML425" s="0"/>
      <c r="HMM425" s="0"/>
      <c r="HMN425" s="0"/>
      <c r="HMO425" s="0"/>
      <c r="HMP425" s="0"/>
      <c r="HMQ425" s="0"/>
      <c r="HMR425" s="0"/>
      <c r="HMS425" s="0"/>
      <c r="HMT425" s="0"/>
      <c r="HMU425" s="0"/>
      <c r="HMV425" s="0"/>
      <c r="HMW425" s="0"/>
      <c r="HMX425" s="0"/>
      <c r="HMY425" s="0"/>
      <c r="HMZ425" s="0"/>
      <c r="HNA425" s="0"/>
      <c r="HNB425" s="0"/>
      <c r="HNC425" s="0"/>
      <c r="HND425" s="0"/>
      <c r="HNE425" s="0"/>
      <c r="HNF425" s="0"/>
      <c r="HNG425" s="0"/>
      <c r="HNH425" s="0"/>
      <c r="HNI425" s="0"/>
      <c r="HNJ425" s="0"/>
      <c r="HNK425" s="0"/>
      <c r="HNL425" s="0"/>
      <c r="HNM425" s="0"/>
      <c r="HNN425" s="0"/>
      <c r="HNO425" s="0"/>
      <c r="HNP425" s="0"/>
      <c r="HNQ425" s="0"/>
      <c r="HNR425" s="0"/>
      <c r="HNS425" s="0"/>
      <c r="HNT425" s="0"/>
      <c r="HNU425" s="0"/>
      <c r="HNV425" s="0"/>
      <c r="HNW425" s="0"/>
      <c r="HNX425" s="0"/>
      <c r="HNY425" s="0"/>
      <c r="HNZ425" s="0"/>
      <c r="HOA425" s="0"/>
      <c r="HOB425" s="0"/>
      <c r="HOC425" s="0"/>
      <c r="HOD425" s="0"/>
      <c r="HOE425" s="0"/>
      <c r="HOF425" s="0"/>
      <c r="HOG425" s="0"/>
      <c r="HOH425" s="0"/>
      <c r="HOI425" s="0"/>
      <c r="HOJ425" s="0"/>
      <c r="HOK425" s="0"/>
      <c r="HOL425" s="0"/>
      <c r="HOM425" s="0"/>
      <c r="HON425" s="0"/>
      <c r="HOO425" s="0"/>
      <c r="HOP425" s="0"/>
      <c r="HOQ425" s="0"/>
      <c r="HOR425" s="0"/>
      <c r="HOS425" s="0"/>
      <c r="HOT425" s="0"/>
      <c r="HOU425" s="0"/>
      <c r="HOV425" s="0"/>
      <c r="HOW425" s="0"/>
      <c r="HOX425" s="0"/>
      <c r="HOY425" s="0"/>
      <c r="HOZ425" s="0"/>
      <c r="HPA425" s="0"/>
      <c r="HPB425" s="0"/>
      <c r="HPC425" s="0"/>
      <c r="HPD425" s="0"/>
      <c r="HPE425" s="0"/>
      <c r="HPF425" s="0"/>
      <c r="HPG425" s="0"/>
      <c r="HPH425" s="0"/>
      <c r="HPI425" s="0"/>
      <c r="HPJ425" s="0"/>
      <c r="HPK425" s="0"/>
      <c r="HPL425" s="0"/>
      <c r="HPM425" s="0"/>
      <c r="HPN425" s="0"/>
      <c r="HPO425" s="0"/>
      <c r="HPP425" s="0"/>
      <c r="HPQ425" s="0"/>
      <c r="HPR425" s="0"/>
      <c r="HPS425" s="0"/>
      <c r="HPT425" s="0"/>
      <c r="HPU425" s="0"/>
      <c r="HPV425" s="0"/>
      <c r="HPW425" s="0"/>
      <c r="HPX425" s="0"/>
      <c r="HPY425" s="0"/>
      <c r="HPZ425" s="0"/>
      <c r="HQA425" s="0"/>
      <c r="HQB425" s="0"/>
      <c r="HQC425" s="0"/>
      <c r="HQD425" s="0"/>
      <c r="HQE425" s="0"/>
      <c r="HQF425" s="0"/>
      <c r="HQG425" s="0"/>
      <c r="HQH425" s="0"/>
      <c r="HQI425" s="0"/>
      <c r="HQJ425" s="0"/>
      <c r="HQK425" s="0"/>
      <c r="HQL425" s="0"/>
      <c r="HQM425" s="0"/>
      <c r="HQN425" s="0"/>
      <c r="HQO425" s="0"/>
      <c r="HQP425" s="0"/>
      <c r="HQQ425" s="0"/>
      <c r="HQR425" s="0"/>
      <c r="HQS425" s="0"/>
      <c r="HQT425" s="0"/>
      <c r="HQU425" s="0"/>
      <c r="HQV425" s="0"/>
      <c r="HQW425" s="0"/>
      <c r="HQX425" s="0"/>
      <c r="HQY425" s="0"/>
      <c r="HQZ425" s="0"/>
      <c r="HRA425" s="0"/>
      <c r="HRB425" s="0"/>
      <c r="HRC425" s="0"/>
      <c r="HRD425" s="0"/>
      <c r="HRE425" s="0"/>
      <c r="HRF425" s="0"/>
      <c r="HRG425" s="0"/>
      <c r="HRH425" s="0"/>
      <c r="HRI425" s="0"/>
      <c r="HRJ425" s="0"/>
      <c r="HRK425" s="0"/>
      <c r="HRL425" s="0"/>
      <c r="HRM425" s="0"/>
      <c r="HRN425" s="0"/>
      <c r="HRO425" s="0"/>
      <c r="HRP425" s="0"/>
      <c r="HRQ425" s="0"/>
      <c r="HRR425" s="0"/>
      <c r="HRS425" s="0"/>
      <c r="HRT425" s="0"/>
      <c r="HRU425" s="0"/>
      <c r="HRV425" s="0"/>
      <c r="HRW425" s="0"/>
      <c r="HRX425" s="0"/>
      <c r="HRY425" s="0"/>
      <c r="HRZ425" s="0"/>
      <c r="HSA425" s="0"/>
      <c r="HSB425" s="0"/>
      <c r="HSC425" s="0"/>
      <c r="HSD425" s="0"/>
      <c r="HSE425" s="0"/>
      <c r="HSF425" s="0"/>
      <c r="HSG425" s="0"/>
      <c r="HSH425" s="0"/>
      <c r="HSI425" s="0"/>
      <c r="HSJ425" s="0"/>
      <c r="HSK425" s="0"/>
      <c r="HSL425" s="0"/>
      <c r="HSM425" s="0"/>
      <c r="HSN425" s="0"/>
      <c r="HSO425" s="0"/>
      <c r="HSP425" s="0"/>
      <c r="HSQ425" s="0"/>
      <c r="HSR425" s="0"/>
      <c r="HSS425" s="0"/>
      <c r="HST425" s="0"/>
      <c r="HSU425" s="0"/>
      <c r="HSV425" s="0"/>
      <c r="HSW425" s="0"/>
      <c r="HSX425" s="0"/>
      <c r="HSY425" s="0"/>
      <c r="HSZ425" s="0"/>
      <c r="HTA425" s="0"/>
      <c r="HTB425" s="0"/>
      <c r="HTC425" s="0"/>
      <c r="HTD425" s="0"/>
      <c r="HTE425" s="0"/>
      <c r="HTF425" s="0"/>
      <c r="HTG425" s="0"/>
      <c r="HTH425" s="0"/>
      <c r="HTI425" s="0"/>
      <c r="HTJ425" s="0"/>
      <c r="HTK425" s="0"/>
      <c r="HTL425" s="0"/>
      <c r="HTM425" s="0"/>
      <c r="HTN425" s="0"/>
      <c r="HTO425" s="0"/>
      <c r="HTP425" s="0"/>
      <c r="HTQ425" s="0"/>
      <c r="HTR425" s="0"/>
      <c r="HTS425" s="0"/>
      <c r="HTT425" s="0"/>
      <c r="HTU425" s="0"/>
      <c r="HTV425" s="0"/>
      <c r="HTW425" s="0"/>
      <c r="HTX425" s="0"/>
      <c r="HTY425" s="0"/>
      <c r="HTZ425" s="0"/>
      <c r="HUA425" s="0"/>
      <c r="HUB425" s="0"/>
      <c r="HUC425" s="0"/>
      <c r="HUD425" s="0"/>
      <c r="HUE425" s="0"/>
      <c r="HUF425" s="0"/>
      <c r="HUG425" s="0"/>
      <c r="HUH425" s="0"/>
      <c r="HUI425" s="0"/>
      <c r="HUJ425" s="0"/>
      <c r="HUK425" s="0"/>
      <c r="HUL425" s="0"/>
      <c r="HUM425" s="0"/>
      <c r="HUN425" s="0"/>
      <c r="HUO425" s="0"/>
      <c r="HUP425" s="0"/>
      <c r="HUQ425" s="0"/>
      <c r="HUR425" s="0"/>
      <c r="HUS425" s="0"/>
      <c r="HUT425" s="0"/>
      <c r="HUU425" s="0"/>
      <c r="HUV425" s="0"/>
      <c r="HUW425" s="0"/>
      <c r="HUX425" s="0"/>
      <c r="HUY425" s="0"/>
      <c r="HUZ425" s="0"/>
      <c r="HVA425" s="0"/>
      <c r="HVB425" s="0"/>
      <c r="HVC425" s="0"/>
      <c r="HVD425" s="0"/>
      <c r="HVE425" s="0"/>
      <c r="HVF425" s="0"/>
      <c r="HVG425" s="0"/>
      <c r="HVH425" s="0"/>
      <c r="HVI425" s="0"/>
      <c r="HVJ425" s="0"/>
      <c r="HVK425" s="0"/>
      <c r="HVL425" s="0"/>
      <c r="HVM425" s="0"/>
      <c r="HVN425" s="0"/>
      <c r="HVO425" s="0"/>
      <c r="HVP425" s="0"/>
      <c r="HVQ425" s="0"/>
      <c r="HVR425" s="0"/>
      <c r="HVS425" s="0"/>
      <c r="HVT425" s="0"/>
      <c r="HVU425" s="0"/>
      <c r="HVV425" s="0"/>
      <c r="HVW425" s="0"/>
      <c r="HVX425" s="0"/>
      <c r="HVY425" s="0"/>
      <c r="HVZ425" s="0"/>
      <c r="HWA425" s="0"/>
      <c r="HWB425" s="0"/>
      <c r="HWC425" s="0"/>
      <c r="HWD425" s="0"/>
      <c r="HWE425" s="0"/>
      <c r="HWF425" s="0"/>
      <c r="HWG425" s="0"/>
      <c r="HWH425" s="0"/>
      <c r="HWI425" s="0"/>
      <c r="HWJ425" s="0"/>
      <c r="HWK425" s="0"/>
      <c r="HWL425" s="0"/>
      <c r="HWM425" s="0"/>
      <c r="HWN425" s="0"/>
      <c r="HWO425" s="0"/>
      <c r="HWP425" s="0"/>
      <c r="HWQ425" s="0"/>
      <c r="HWR425" s="0"/>
      <c r="HWS425" s="0"/>
      <c r="HWT425" s="0"/>
      <c r="HWU425" s="0"/>
      <c r="HWV425" s="0"/>
      <c r="HWW425" s="0"/>
      <c r="HWX425" s="0"/>
      <c r="HWY425" s="0"/>
      <c r="HWZ425" s="0"/>
      <c r="HXA425" s="0"/>
      <c r="HXB425" s="0"/>
      <c r="HXC425" s="0"/>
      <c r="HXD425" s="0"/>
      <c r="HXE425" s="0"/>
      <c r="HXF425" s="0"/>
      <c r="HXG425" s="0"/>
      <c r="HXH425" s="0"/>
      <c r="HXI425" s="0"/>
      <c r="HXJ425" s="0"/>
      <c r="HXK425" s="0"/>
      <c r="HXL425" s="0"/>
      <c r="HXM425" s="0"/>
      <c r="HXN425" s="0"/>
      <c r="HXO425" s="0"/>
      <c r="HXP425" s="0"/>
      <c r="HXQ425" s="0"/>
      <c r="HXR425" s="0"/>
      <c r="HXS425" s="0"/>
      <c r="HXT425" s="0"/>
      <c r="HXU425" s="0"/>
      <c r="HXV425" s="0"/>
      <c r="HXW425" s="0"/>
      <c r="HXX425" s="0"/>
      <c r="HXY425" s="0"/>
      <c r="HXZ425" s="0"/>
      <c r="HYA425" s="0"/>
      <c r="HYB425" s="0"/>
      <c r="HYC425" s="0"/>
      <c r="HYD425" s="0"/>
      <c r="HYE425" s="0"/>
      <c r="HYF425" s="0"/>
      <c r="HYG425" s="0"/>
      <c r="HYH425" s="0"/>
      <c r="HYI425" s="0"/>
      <c r="HYJ425" s="0"/>
      <c r="HYK425" s="0"/>
      <c r="HYL425" s="0"/>
      <c r="HYM425" s="0"/>
      <c r="HYN425" s="0"/>
      <c r="HYO425" s="0"/>
      <c r="HYP425" s="0"/>
      <c r="HYQ425" s="0"/>
      <c r="HYR425" s="0"/>
      <c r="HYS425" s="0"/>
      <c r="HYT425" s="0"/>
      <c r="HYU425" s="0"/>
      <c r="HYV425" s="0"/>
      <c r="HYW425" s="0"/>
      <c r="HYX425" s="0"/>
      <c r="HYY425" s="0"/>
      <c r="HYZ425" s="0"/>
      <c r="HZA425" s="0"/>
      <c r="HZB425" s="0"/>
      <c r="HZC425" s="0"/>
      <c r="HZD425" s="0"/>
      <c r="HZE425" s="0"/>
      <c r="HZF425" s="0"/>
      <c r="HZG425" s="0"/>
      <c r="HZH425" s="0"/>
      <c r="HZI425" s="0"/>
      <c r="HZJ425" s="0"/>
      <c r="HZK425" s="0"/>
      <c r="HZL425" s="0"/>
      <c r="HZM425" s="0"/>
      <c r="HZN425" s="0"/>
      <c r="HZO425" s="0"/>
      <c r="HZP425" s="0"/>
      <c r="HZQ425" s="0"/>
      <c r="HZR425" s="0"/>
      <c r="HZS425" s="0"/>
      <c r="HZT425" s="0"/>
      <c r="HZU425" s="0"/>
      <c r="HZV425" s="0"/>
      <c r="HZW425" s="0"/>
      <c r="HZX425" s="0"/>
      <c r="HZY425" s="0"/>
      <c r="HZZ425" s="0"/>
      <c r="IAA425" s="0"/>
      <c r="IAB425" s="0"/>
      <c r="IAC425" s="0"/>
      <c r="IAD425" s="0"/>
      <c r="IAE425" s="0"/>
      <c r="IAF425" s="0"/>
      <c r="IAG425" s="0"/>
      <c r="IAH425" s="0"/>
      <c r="IAI425" s="0"/>
      <c r="IAJ425" s="0"/>
      <c r="IAK425" s="0"/>
      <c r="IAL425" s="0"/>
      <c r="IAM425" s="0"/>
      <c r="IAN425" s="0"/>
      <c r="IAO425" s="0"/>
      <c r="IAP425" s="0"/>
      <c r="IAQ425" s="0"/>
      <c r="IAR425" s="0"/>
      <c r="IAS425" s="0"/>
      <c r="IAT425" s="0"/>
      <c r="IAU425" s="0"/>
      <c r="IAV425" s="0"/>
      <c r="IAW425" s="0"/>
      <c r="IAX425" s="0"/>
      <c r="IAY425" s="0"/>
      <c r="IAZ425" s="0"/>
      <c r="IBA425" s="0"/>
      <c r="IBB425" s="0"/>
      <c r="IBC425" s="0"/>
      <c r="IBD425" s="0"/>
      <c r="IBE425" s="0"/>
      <c r="IBF425" s="0"/>
      <c r="IBG425" s="0"/>
      <c r="IBH425" s="0"/>
      <c r="IBI425" s="0"/>
      <c r="IBJ425" s="0"/>
      <c r="IBK425" s="0"/>
      <c r="IBL425" s="0"/>
      <c r="IBM425" s="0"/>
      <c r="IBN425" s="0"/>
      <c r="IBO425" s="0"/>
      <c r="IBP425" s="0"/>
      <c r="IBQ425" s="0"/>
      <c r="IBR425" s="0"/>
      <c r="IBS425" s="0"/>
      <c r="IBT425" s="0"/>
      <c r="IBU425" s="0"/>
      <c r="IBV425" s="0"/>
      <c r="IBW425" s="0"/>
      <c r="IBX425" s="0"/>
      <c r="IBY425" s="0"/>
      <c r="IBZ425" s="0"/>
      <c r="ICA425" s="0"/>
      <c r="ICB425" s="0"/>
      <c r="ICC425" s="0"/>
      <c r="ICD425" s="0"/>
      <c r="ICE425" s="0"/>
      <c r="ICF425" s="0"/>
      <c r="ICG425" s="0"/>
      <c r="ICH425" s="0"/>
      <c r="ICI425" s="0"/>
      <c r="ICJ425" s="0"/>
      <c r="ICK425" s="0"/>
      <c r="ICL425" s="0"/>
      <c r="ICM425" s="0"/>
      <c r="ICN425" s="0"/>
      <c r="ICO425" s="0"/>
      <c r="ICP425" s="0"/>
      <c r="ICQ425" s="0"/>
      <c r="ICR425" s="0"/>
      <c r="ICS425" s="0"/>
      <c r="ICT425" s="0"/>
      <c r="ICU425" s="0"/>
      <c r="ICV425" s="0"/>
      <c r="ICW425" s="0"/>
      <c r="ICX425" s="0"/>
      <c r="ICY425" s="0"/>
      <c r="ICZ425" s="0"/>
      <c r="IDA425" s="0"/>
      <c r="IDB425" s="0"/>
      <c r="IDC425" s="0"/>
      <c r="IDD425" s="0"/>
      <c r="IDE425" s="0"/>
      <c r="IDF425" s="0"/>
      <c r="IDG425" s="0"/>
      <c r="IDH425" s="0"/>
      <c r="IDI425" s="0"/>
      <c r="IDJ425" s="0"/>
      <c r="IDK425" s="0"/>
      <c r="IDL425" s="0"/>
      <c r="IDM425" s="0"/>
      <c r="IDN425" s="0"/>
      <c r="IDO425" s="0"/>
      <c r="IDP425" s="0"/>
      <c r="IDQ425" s="0"/>
      <c r="IDR425" s="0"/>
      <c r="IDS425" s="0"/>
      <c r="IDT425" s="0"/>
      <c r="IDU425" s="0"/>
      <c r="IDV425" s="0"/>
      <c r="IDW425" s="0"/>
      <c r="IDX425" s="0"/>
      <c r="IDY425" s="0"/>
      <c r="IDZ425" s="0"/>
      <c r="IEA425" s="0"/>
      <c r="IEB425" s="0"/>
      <c r="IEC425" s="0"/>
      <c r="IED425" s="0"/>
      <c r="IEE425" s="0"/>
      <c r="IEF425" s="0"/>
      <c r="IEG425" s="0"/>
      <c r="IEH425" s="0"/>
      <c r="IEI425" s="0"/>
      <c r="IEJ425" s="0"/>
      <c r="IEK425" s="0"/>
      <c r="IEL425" s="0"/>
      <c r="IEM425" s="0"/>
      <c r="IEN425" s="0"/>
      <c r="IEO425" s="0"/>
      <c r="IEP425" s="0"/>
      <c r="IEQ425" s="0"/>
      <c r="IER425" s="0"/>
      <c r="IES425" s="0"/>
      <c r="IET425" s="0"/>
      <c r="IEU425" s="0"/>
      <c r="IEV425" s="0"/>
      <c r="IEW425" s="0"/>
      <c r="IEX425" s="0"/>
      <c r="IEY425" s="0"/>
      <c r="IEZ425" s="0"/>
      <c r="IFA425" s="0"/>
      <c r="IFB425" s="0"/>
      <c r="IFC425" s="0"/>
      <c r="IFD425" s="0"/>
      <c r="IFE425" s="0"/>
      <c r="IFF425" s="0"/>
      <c r="IFG425" s="0"/>
      <c r="IFH425" s="0"/>
      <c r="IFI425" s="0"/>
      <c r="IFJ425" s="0"/>
      <c r="IFK425" s="0"/>
      <c r="IFL425" s="0"/>
      <c r="IFM425" s="0"/>
      <c r="IFN425" s="0"/>
      <c r="IFO425" s="0"/>
      <c r="IFP425" s="0"/>
      <c r="IFQ425" s="0"/>
      <c r="IFR425" s="0"/>
      <c r="IFS425" s="0"/>
      <c r="IFT425" s="0"/>
      <c r="IFU425" s="0"/>
      <c r="IFV425" s="0"/>
      <c r="IFW425" s="0"/>
      <c r="IFX425" s="0"/>
      <c r="IFY425" s="0"/>
      <c r="IFZ425" s="0"/>
      <c r="IGA425" s="0"/>
      <c r="IGB425" s="0"/>
      <c r="IGC425" s="0"/>
      <c r="IGD425" s="0"/>
      <c r="IGE425" s="0"/>
      <c r="IGF425" s="0"/>
      <c r="IGG425" s="0"/>
      <c r="IGH425" s="0"/>
      <c r="IGI425" s="0"/>
      <c r="IGJ425" s="0"/>
      <c r="IGK425" s="0"/>
      <c r="IGL425" s="0"/>
      <c r="IGM425" s="0"/>
      <c r="IGN425" s="0"/>
      <c r="IGO425" s="0"/>
      <c r="IGP425" s="0"/>
      <c r="IGQ425" s="0"/>
      <c r="IGR425" s="0"/>
      <c r="IGS425" s="0"/>
      <c r="IGT425" s="0"/>
      <c r="IGU425" s="0"/>
      <c r="IGV425" s="0"/>
      <c r="IGW425" s="0"/>
      <c r="IGX425" s="0"/>
      <c r="IGY425" s="0"/>
      <c r="IGZ425" s="0"/>
      <c r="IHA425" s="0"/>
      <c r="IHB425" s="0"/>
      <c r="IHC425" s="0"/>
      <c r="IHD425" s="0"/>
      <c r="IHE425" s="0"/>
      <c r="IHF425" s="0"/>
      <c r="IHG425" s="0"/>
      <c r="IHH425" s="0"/>
      <c r="IHI425" s="0"/>
      <c r="IHJ425" s="0"/>
      <c r="IHK425" s="0"/>
      <c r="IHL425" s="0"/>
      <c r="IHM425" s="0"/>
      <c r="IHN425" s="0"/>
      <c r="IHO425" s="0"/>
      <c r="IHP425" s="0"/>
      <c r="IHQ425" s="0"/>
      <c r="IHR425" s="0"/>
      <c r="IHS425" s="0"/>
      <c r="IHT425" s="0"/>
      <c r="IHU425" s="0"/>
      <c r="IHV425" s="0"/>
      <c r="IHW425" s="0"/>
      <c r="IHX425" s="0"/>
      <c r="IHY425" s="0"/>
      <c r="IHZ425" s="0"/>
      <c r="IIA425" s="0"/>
      <c r="IIB425" s="0"/>
      <c r="IIC425" s="0"/>
      <c r="IID425" s="0"/>
      <c r="IIE425" s="0"/>
      <c r="IIF425" s="0"/>
      <c r="IIG425" s="0"/>
      <c r="IIH425" s="0"/>
      <c r="III425" s="0"/>
      <c r="IIJ425" s="0"/>
      <c r="IIK425" s="0"/>
      <c r="IIL425" s="0"/>
      <c r="IIM425" s="0"/>
      <c r="IIN425" s="0"/>
      <c r="IIO425" s="0"/>
      <c r="IIP425" s="0"/>
      <c r="IIQ425" s="0"/>
      <c r="IIR425" s="0"/>
      <c r="IIS425" s="0"/>
      <c r="IIT425" s="0"/>
      <c r="IIU425" s="0"/>
      <c r="IIV425" s="0"/>
      <c r="IIW425" s="0"/>
      <c r="IIX425" s="0"/>
      <c r="IIY425" s="0"/>
      <c r="IIZ425" s="0"/>
      <c r="IJA425" s="0"/>
      <c r="IJB425" s="0"/>
      <c r="IJC425" s="0"/>
      <c r="IJD425" s="0"/>
      <c r="IJE425" s="0"/>
      <c r="IJF425" s="0"/>
      <c r="IJG425" s="0"/>
      <c r="IJH425" s="0"/>
      <c r="IJI425" s="0"/>
      <c r="IJJ425" s="0"/>
      <c r="IJK425" s="0"/>
      <c r="IJL425" s="0"/>
      <c r="IJM425" s="0"/>
      <c r="IJN425" s="0"/>
      <c r="IJO425" s="0"/>
      <c r="IJP425" s="0"/>
      <c r="IJQ425" s="0"/>
      <c r="IJR425" s="0"/>
      <c r="IJS425" s="0"/>
      <c r="IJT425" s="0"/>
      <c r="IJU425" s="0"/>
      <c r="IJV425" s="0"/>
      <c r="IJW425" s="0"/>
      <c r="IJX425" s="0"/>
      <c r="IJY425" s="0"/>
      <c r="IJZ425" s="0"/>
      <c r="IKA425" s="0"/>
      <c r="IKB425" s="0"/>
      <c r="IKC425" s="0"/>
      <c r="IKD425" s="0"/>
      <c r="IKE425" s="0"/>
      <c r="IKF425" s="0"/>
      <c r="IKG425" s="0"/>
      <c r="IKH425" s="0"/>
      <c r="IKI425" s="0"/>
      <c r="IKJ425" s="0"/>
      <c r="IKK425" s="0"/>
      <c r="IKL425" s="0"/>
      <c r="IKM425" s="0"/>
      <c r="IKN425" s="0"/>
      <c r="IKO425" s="0"/>
      <c r="IKP425" s="0"/>
      <c r="IKQ425" s="0"/>
      <c r="IKR425" s="0"/>
      <c r="IKS425" s="0"/>
      <c r="IKT425" s="0"/>
      <c r="IKU425" s="0"/>
      <c r="IKV425" s="0"/>
      <c r="IKW425" s="0"/>
      <c r="IKX425" s="0"/>
      <c r="IKY425" s="0"/>
      <c r="IKZ425" s="0"/>
      <c r="ILA425" s="0"/>
      <c r="ILB425" s="0"/>
      <c r="ILC425" s="0"/>
      <c r="ILD425" s="0"/>
      <c r="ILE425" s="0"/>
      <c r="ILF425" s="0"/>
      <c r="ILG425" s="0"/>
      <c r="ILH425" s="0"/>
      <c r="ILI425" s="0"/>
      <c r="ILJ425" s="0"/>
      <c r="ILK425" s="0"/>
      <c r="ILL425" s="0"/>
      <c r="ILM425" s="0"/>
      <c r="ILN425" s="0"/>
      <c r="ILO425" s="0"/>
      <c r="ILP425" s="0"/>
      <c r="ILQ425" s="0"/>
      <c r="ILR425" s="0"/>
      <c r="ILS425" s="0"/>
      <c r="ILT425" s="0"/>
      <c r="ILU425" s="0"/>
      <c r="ILV425" s="0"/>
      <c r="ILW425" s="0"/>
      <c r="ILX425" s="0"/>
      <c r="ILY425" s="0"/>
      <c r="ILZ425" s="0"/>
      <c r="IMA425" s="0"/>
      <c r="IMB425" s="0"/>
      <c r="IMC425" s="0"/>
      <c r="IMD425" s="0"/>
      <c r="IME425" s="0"/>
      <c r="IMF425" s="0"/>
      <c r="IMG425" s="0"/>
      <c r="IMH425" s="0"/>
      <c r="IMI425" s="0"/>
      <c r="IMJ425" s="0"/>
      <c r="IMK425" s="0"/>
      <c r="IML425" s="0"/>
      <c r="IMM425" s="0"/>
      <c r="IMN425" s="0"/>
      <c r="IMO425" s="0"/>
      <c r="IMP425" s="0"/>
      <c r="IMQ425" s="0"/>
      <c r="IMR425" s="0"/>
      <c r="IMS425" s="0"/>
      <c r="IMT425" s="0"/>
      <c r="IMU425" s="0"/>
      <c r="IMV425" s="0"/>
      <c r="IMW425" s="0"/>
      <c r="IMX425" s="0"/>
      <c r="IMY425" s="0"/>
      <c r="IMZ425" s="0"/>
      <c r="INA425" s="0"/>
      <c r="INB425" s="0"/>
      <c r="INC425" s="0"/>
      <c r="IND425" s="0"/>
      <c r="INE425" s="0"/>
      <c r="INF425" s="0"/>
      <c r="ING425" s="0"/>
      <c r="INH425" s="0"/>
      <c r="INI425" s="0"/>
      <c r="INJ425" s="0"/>
      <c r="INK425" s="0"/>
      <c r="INL425" s="0"/>
      <c r="INM425" s="0"/>
      <c r="INN425" s="0"/>
      <c r="INO425" s="0"/>
      <c r="INP425" s="0"/>
      <c r="INQ425" s="0"/>
      <c r="INR425" s="0"/>
      <c r="INS425" s="0"/>
      <c r="INT425" s="0"/>
      <c r="INU425" s="0"/>
      <c r="INV425" s="0"/>
      <c r="INW425" s="0"/>
      <c r="INX425" s="0"/>
      <c r="INY425" s="0"/>
      <c r="INZ425" s="0"/>
      <c r="IOA425" s="0"/>
      <c r="IOB425" s="0"/>
      <c r="IOC425" s="0"/>
      <c r="IOD425" s="0"/>
      <c r="IOE425" s="0"/>
      <c r="IOF425" s="0"/>
      <c r="IOG425" s="0"/>
      <c r="IOH425" s="0"/>
      <c r="IOI425" s="0"/>
      <c r="IOJ425" s="0"/>
      <c r="IOK425" s="0"/>
      <c r="IOL425" s="0"/>
      <c r="IOM425" s="0"/>
      <c r="ION425" s="0"/>
      <c r="IOO425" s="0"/>
      <c r="IOP425" s="0"/>
      <c r="IOQ425" s="0"/>
      <c r="IOR425" s="0"/>
      <c r="IOS425" s="0"/>
      <c r="IOT425" s="0"/>
      <c r="IOU425" s="0"/>
      <c r="IOV425" s="0"/>
      <c r="IOW425" s="0"/>
      <c r="IOX425" s="0"/>
      <c r="IOY425" s="0"/>
      <c r="IOZ425" s="0"/>
      <c r="IPA425" s="0"/>
      <c r="IPB425" s="0"/>
      <c r="IPC425" s="0"/>
      <c r="IPD425" s="0"/>
      <c r="IPE425" s="0"/>
      <c r="IPF425" s="0"/>
      <c r="IPG425" s="0"/>
      <c r="IPH425" s="0"/>
      <c r="IPI425" s="0"/>
      <c r="IPJ425" s="0"/>
      <c r="IPK425" s="0"/>
      <c r="IPL425" s="0"/>
      <c r="IPM425" s="0"/>
      <c r="IPN425" s="0"/>
      <c r="IPO425" s="0"/>
      <c r="IPP425" s="0"/>
      <c r="IPQ425" s="0"/>
      <c r="IPR425" s="0"/>
      <c r="IPS425" s="0"/>
      <c r="IPT425" s="0"/>
      <c r="IPU425" s="0"/>
      <c r="IPV425" s="0"/>
      <c r="IPW425" s="0"/>
      <c r="IPX425" s="0"/>
      <c r="IPY425" s="0"/>
      <c r="IPZ425" s="0"/>
      <c r="IQA425" s="0"/>
      <c r="IQB425" s="0"/>
      <c r="IQC425" s="0"/>
      <c r="IQD425" s="0"/>
      <c r="IQE425" s="0"/>
      <c r="IQF425" s="0"/>
      <c r="IQG425" s="0"/>
      <c r="IQH425" s="0"/>
      <c r="IQI425" s="0"/>
      <c r="IQJ425" s="0"/>
      <c r="IQK425" s="0"/>
      <c r="IQL425" s="0"/>
      <c r="IQM425" s="0"/>
      <c r="IQN425" s="0"/>
      <c r="IQO425" s="0"/>
      <c r="IQP425" s="0"/>
      <c r="IQQ425" s="0"/>
      <c r="IQR425" s="0"/>
      <c r="IQS425" s="0"/>
      <c r="IQT425" s="0"/>
      <c r="IQU425" s="0"/>
      <c r="IQV425" s="0"/>
      <c r="IQW425" s="0"/>
      <c r="IQX425" s="0"/>
      <c r="IQY425" s="0"/>
      <c r="IQZ425" s="0"/>
      <c r="IRA425" s="0"/>
      <c r="IRB425" s="0"/>
      <c r="IRC425" s="0"/>
      <c r="IRD425" s="0"/>
      <c r="IRE425" s="0"/>
      <c r="IRF425" s="0"/>
      <c r="IRG425" s="0"/>
      <c r="IRH425" s="0"/>
      <c r="IRI425" s="0"/>
      <c r="IRJ425" s="0"/>
      <c r="IRK425" s="0"/>
      <c r="IRL425" s="0"/>
      <c r="IRM425" s="0"/>
      <c r="IRN425" s="0"/>
      <c r="IRO425" s="0"/>
      <c r="IRP425" s="0"/>
      <c r="IRQ425" s="0"/>
      <c r="IRR425" s="0"/>
      <c r="IRS425" s="0"/>
      <c r="IRT425" s="0"/>
      <c r="IRU425" s="0"/>
      <c r="IRV425" s="0"/>
      <c r="IRW425" s="0"/>
      <c r="IRX425" s="0"/>
      <c r="IRY425" s="0"/>
      <c r="IRZ425" s="0"/>
      <c r="ISA425" s="0"/>
      <c r="ISB425" s="0"/>
      <c r="ISC425" s="0"/>
      <c r="ISD425" s="0"/>
      <c r="ISE425" s="0"/>
      <c r="ISF425" s="0"/>
      <c r="ISG425" s="0"/>
      <c r="ISH425" s="0"/>
      <c r="ISI425" s="0"/>
      <c r="ISJ425" s="0"/>
      <c r="ISK425" s="0"/>
      <c r="ISL425" s="0"/>
      <c r="ISM425" s="0"/>
      <c r="ISN425" s="0"/>
      <c r="ISO425" s="0"/>
      <c r="ISP425" s="0"/>
      <c r="ISQ425" s="0"/>
      <c r="ISR425" s="0"/>
      <c r="ISS425" s="0"/>
      <c r="IST425" s="0"/>
      <c r="ISU425" s="0"/>
      <c r="ISV425" s="0"/>
      <c r="ISW425" s="0"/>
      <c r="ISX425" s="0"/>
      <c r="ISY425" s="0"/>
      <c r="ISZ425" s="0"/>
      <c r="ITA425" s="0"/>
      <c r="ITB425" s="0"/>
      <c r="ITC425" s="0"/>
      <c r="ITD425" s="0"/>
      <c r="ITE425" s="0"/>
      <c r="ITF425" s="0"/>
      <c r="ITG425" s="0"/>
      <c r="ITH425" s="0"/>
      <c r="ITI425" s="0"/>
      <c r="ITJ425" s="0"/>
      <c r="ITK425" s="0"/>
      <c r="ITL425" s="0"/>
      <c r="ITM425" s="0"/>
      <c r="ITN425" s="0"/>
      <c r="ITO425" s="0"/>
      <c r="ITP425" s="0"/>
      <c r="ITQ425" s="0"/>
      <c r="ITR425" s="0"/>
      <c r="ITS425" s="0"/>
      <c r="ITT425" s="0"/>
      <c r="ITU425" s="0"/>
      <c r="ITV425" s="0"/>
      <c r="ITW425" s="0"/>
      <c r="ITX425" s="0"/>
      <c r="ITY425" s="0"/>
      <c r="ITZ425" s="0"/>
      <c r="IUA425" s="0"/>
      <c r="IUB425" s="0"/>
      <c r="IUC425" s="0"/>
      <c r="IUD425" s="0"/>
      <c r="IUE425" s="0"/>
      <c r="IUF425" s="0"/>
      <c r="IUG425" s="0"/>
      <c r="IUH425" s="0"/>
      <c r="IUI425" s="0"/>
      <c r="IUJ425" s="0"/>
      <c r="IUK425" s="0"/>
      <c r="IUL425" s="0"/>
      <c r="IUM425" s="0"/>
      <c r="IUN425" s="0"/>
      <c r="IUO425" s="0"/>
      <c r="IUP425" s="0"/>
      <c r="IUQ425" s="0"/>
      <c r="IUR425" s="0"/>
      <c r="IUS425" s="0"/>
      <c r="IUT425" s="0"/>
      <c r="IUU425" s="0"/>
      <c r="IUV425" s="0"/>
      <c r="IUW425" s="0"/>
      <c r="IUX425" s="0"/>
      <c r="IUY425" s="0"/>
      <c r="IUZ425" s="0"/>
      <c r="IVA425" s="0"/>
      <c r="IVB425" s="0"/>
      <c r="IVC425" s="0"/>
      <c r="IVD425" s="0"/>
      <c r="IVE425" s="0"/>
      <c r="IVF425" s="0"/>
      <c r="IVG425" s="0"/>
      <c r="IVH425" s="0"/>
      <c r="IVI425" s="0"/>
      <c r="IVJ425" s="0"/>
      <c r="IVK425" s="0"/>
      <c r="IVL425" s="0"/>
      <c r="IVM425" s="0"/>
      <c r="IVN425" s="0"/>
      <c r="IVO425" s="0"/>
      <c r="IVP425" s="0"/>
      <c r="IVQ425" s="0"/>
      <c r="IVR425" s="0"/>
      <c r="IVS425" s="0"/>
      <c r="IVT425" s="0"/>
      <c r="IVU425" s="0"/>
      <c r="IVV425" s="0"/>
      <c r="IVW425" s="0"/>
      <c r="IVX425" s="0"/>
      <c r="IVY425" s="0"/>
      <c r="IVZ425" s="0"/>
      <c r="IWA425" s="0"/>
      <c r="IWB425" s="0"/>
      <c r="IWC425" s="0"/>
      <c r="IWD425" s="0"/>
      <c r="IWE425" s="0"/>
      <c r="IWF425" s="0"/>
      <c r="IWG425" s="0"/>
      <c r="IWH425" s="0"/>
      <c r="IWI425" s="0"/>
      <c r="IWJ425" s="0"/>
      <c r="IWK425" s="0"/>
      <c r="IWL425" s="0"/>
      <c r="IWM425" s="0"/>
      <c r="IWN425" s="0"/>
      <c r="IWO425" s="0"/>
      <c r="IWP425" s="0"/>
      <c r="IWQ425" s="0"/>
      <c r="IWR425" s="0"/>
      <c r="IWS425" s="0"/>
      <c r="IWT425" s="0"/>
      <c r="IWU425" s="0"/>
      <c r="IWV425" s="0"/>
      <c r="IWW425" s="0"/>
      <c r="IWX425" s="0"/>
      <c r="IWY425" s="0"/>
      <c r="IWZ425" s="0"/>
      <c r="IXA425" s="0"/>
      <c r="IXB425" s="0"/>
      <c r="IXC425" s="0"/>
      <c r="IXD425" s="0"/>
      <c r="IXE425" s="0"/>
      <c r="IXF425" s="0"/>
      <c r="IXG425" s="0"/>
      <c r="IXH425" s="0"/>
      <c r="IXI425" s="0"/>
      <c r="IXJ425" s="0"/>
      <c r="IXK425" s="0"/>
      <c r="IXL425" s="0"/>
      <c r="IXM425" s="0"/>
      <c r="IXN425" s="0"/>
      <c r="IXO425" s="0"/>
      <c r="IXP425" s="0"/>
      <c r="IXQ425" s="0"/>
      <c r="IXR425" s="0"/>
      <c r="IXS425" s="0"/>
      <c r="IXT425" s="0"/>
      <c r="IXU425" s="0"/>
      <c r="IXV425" s="0"/>
      <c r="IXW425" s="0"/>
      <c r="IXX425" s="0"/>
      <c r="IXY425" s="0"/>
      <c r="IXZ425" s="0"/>
      <c r="IYA425" s="0"/>
      <c r="IYB425" s="0"/>
      <c r="IYC425" s="0"/>
      <c r="IYD425" s="0"/>
      <c r="IYE425" s="0"/>
      <c r="IYF425" s="0"/>
      <c r="IYG425" s="0"/>
      <c r="IYH425" s="0"/>
      <c r="IYI425" s="0"/>
      <c r="IYJ425" s="0"/>
      <c r="IYK425" s="0"/>
      <c r="IYL425" s="0"/>
      <c r="IYM425" s="0"/>
      <c r="IYN425" s="0"/>
      <c r="IYO425" s="0"/>
      <c r="IYP425" s="0"/>
      <c r="IYQ425" s="0"/>
      <c r="IYR425" s="0"/>
      <c r="IYS425" s="0"/>
      <c r="IYT425" s="0"/>
      <c r="IYU425" s="0"/>
      <c r="IYV425" s="0"/>
      <c r="IYW425" s="0"/>
      <c r="IYX425" s="0"/>
      <c r="IYY425" s="0"/>
      <c r="IYZ425" s="0"/>
      <c r="IZA425" s="0"/>
      <c r="IZB425" s="0"/>
      <c r="IZC425" s="0"/>
      <c r="IZD425" s="0"/>
      <c r="IZE425" s="0"/>
      <c r="IZF425" s="0"/>
      <c r="IZG425" s="0"/>
      <c r="IZH425" s="0"/>
      <c r="IZI425" s="0"/>
      <c r="IZJ425" s="0"/>
      <c r="IZK425" s="0"/>
      <c r="IZL425" s="0"/>
      <c r="IZM425" s="0"/>
      <c r="IZN425" s="0"/>
      <c r="IZO425" s="0"/>
      <c r="IZP425" s="0"/>
      <c r="IZQ425" s="0"/>
      <c r="IZR425" s="0"/>
      <c r="IZS425" s="0"/>
      <c r="IZT425" s="0"/>
      <c r="IZU425" s="0"/>
      <c r="IZV425" s="0"/>
      <c r="IZW425" s="0"/>
      <c r="IZX425" s="0"/>
      <c r="IZY425" s="0"/>
      <c r="IZZ425" s="0"/>
      <c r="JAA425" s="0"/>
      <c r="JAB425" s="0"/>
      <c r="JAC425" s="0"/>
      <c r="JAD425" s="0"/>
      <c r="JAE425" s="0"/>
      <c r="JAF425" s="0"/>
      <c r="JAG425" s="0"/>
      <c r="JAH425" s="0"/>
      <c r="JAI425" s="0"/>
      <c r="JAJ425" s="0"/>
      <c r="JAK425" s="0"/>
      <c r="JAL425" s="0"/>
      <c r="JAM425" s="0"/>
      <c r="JAN425" s="0"/>
      <c r="JAO425" s="0"/>
      <c r="JAP425" s="0"/>
      <c r="JAQ425" s="0"/>
      <c r="JAR425" s="0"/>
      <c r="JAS425" s="0"/>
      <c r="JAT425" s="0"/>
      <c r="JAU425" s="0"/>
      <c r="JAV425" s="0"/>
      <c r="JAW425" s="0"/>
      <c r="JAX425" s="0"/>
      <c r="JAY425" s="0"/>
      <c r="JAZ425" s="0"/>
      <c r="JBA425" s="0"/>
      <c r="JBB425" s="0"/>
      <c r="JBC425" s="0"/>
      <c r="JBD425" s="0"/>
      <c r="JBE425" s="0"/>
      <c r="JBF425" s="0"/>
      <c r="JBG425" s="0"/>
      <c r="JBH425" s="0"/>
      <c r="JBI425" s="0"/>
      <c r="JBJ425" s="0"/>
      <c r="JBK425" s="0"/>
      <c r="JBL425" s="0"/>
      <c r="JBM425" s="0"/>
      <c r="JBN425" s="0"/>
      <c r="JBO425" s="0"/>
      <c r="JBP425" s="0"/>
      <c r="JBQ425" s="0"/>
      <c r="JBR425" s="0"/>
      <c r="JBS425" s="0"/>
      <c r="JBT425" s="0"/>
      <c r="JBU425" s="0"/>
      <c r="JBV425" s="0"/>
      <c r="JBW425" s="0"/>
      <c r="JBX425" s="0"/>
      <c r="JBY425" s="0"/>
      <c r="JBZ425" s="0"/>
      <c r="JCA425" s="0"/>
      <c r="JCB425" s="0"/>
      <c r="JCC425" s="0"/>
      <c r="JCD425" s="0"/>
      <c r="JCE425" s="0"/>
      <c r="JCF425" s="0"/>
      <c r="JCG425" s="0"/>
      <c r="JCH425" s="0"/>
      <c r="JCI425" s="0"/>
      <c r="JCJ425" s="0"/>
      <c r="JCK425" s="0"/>
      <c r="JCL425" s="0"/>
      <c r="JCM425" s="0"/>
      <c r="JCN425" s="0"/>
      <c r="JCO425" s="0"/>
      <c r="JCP425" s="0"/>
      <c r="JCQ425" s="0"/>
      <c r="JCR425" s="0"/>
      <c r="JCS425" s="0"/>
      <c r="JCT425" s="0"/>
      <c r="JCU425" s="0"/>
      <c r="JCV425" s="0"/>
      <c r="JCW425" s="0"/>
      <c r="JCX425" s="0"/>
      <c r="JCY425" s="0"/>
      <c r="JCZ425" s="0"/>
      <c r="JDA425" s="0"/>
      <c r="JDB425" s="0"/>
      <c r="JDC425" s="0"/>
      <c r="JDD425" s="0"/>
      <c r="JDE425" s="0"/>
      <c r="JDF425" s="0"/>
      <c r="JDG425" s="0"/>
      <c r="JDH425" s="0"/>
      <c r="JDI425" s="0"/>
      <c r="JDJ425" s="0"/>
      <c r="JDK425" s="0"/>
      <c r="JDL425" s="0"/>
      <c r="JDM425" s="0"/>
      <c r="JDN425" s="0"/>
      <c r="JDO425" s="0"/>
      <c r="JDP425" s="0"/>
      <c r="JDQ425" s="0"/>
      <c r="JDR425" s="0"/>
      <c r="JDS425" s="0"/>
      <c r="JDT425" s="0"/>
      <c r="JDU425" s="0"/>
      <c r="JDV425" s="0"/>
      <c r="JDW425" s="0"/>
      <c r="JDX425" s="0"/>
      <c r="JDY425" s="0"/>
      <c r="JDZ425" s="0"/>
      <c r="JEA425" s="0"/>
      <c r="JEB425" s="0"/>
      <c r="JEC425" s="0"/>
      <c r="JED425" s="0"/>
      <c r="JEE425" s="0"/>
      <c r="JEF425" s="0"/>
      <c r="JEG425" s="0"/>
      <c r="JEH425" s="0"/>
      <c r="JEI425" s="0"/>
      <c r="JEJ425" s="0"/>
      <c r="JEK425" s="0"/>
      <c r="JEL425" s="0"/>
      <c r="JEM425" s="0"/>
      <c r="JEN425" s="0"/>
      <c r="JEO425" s="0"/>
      <c r="JEP425" s="0"/>
      <c r="JEQ425" s="0"/>
      <c r="JER425" s="0"/>
      <c r="JES425" s="0"/>
      <c r="JET425" s="0"/>
      <c r="JEU425" s="0"/>
      <c r="JEV425" s="0"/>
      <c r="JEW425" s="0"/>
      <c r="JEX425" s="0"/>
      <c r="JEY425" s="0"/>
      <c r="JEZ425" s="0"/>
      <c r="JFA425" s="0"/>
      <c r="JFB425" s="0"/>
      <c r="JFC425" s="0"/>
      <c r="JFD425" s="0"/>
      <c r="JFE425" s="0"/>
      <c r="JFF425" s="0"/>
      <c r="JFG425" s="0"/>
      <c r="JFH425" s="0"/>
      <c r="JFI425" s="0"/>
      <c r="JFJ425" s="0"/>
      <c r="JFK425" s="0"/>
      <c r="JFL425" s="0"/>
      <c r="JFM425" s="0"/>
      <c r="JFN425" s="0"/>
      <c r="JFO425" s="0"/>
      <c r="JFP425" s="0"/>
      <c r="JFQ425" s="0"/>
      <c r="JFR425" s="0"/>
      <c r="JFS425" s="0"/>
      <c r="JFT425" s="0"/>
      <c r="JFU425" s="0"/>
      <c r="JFV425" s="0"/>
      <c r="JFW425" s="0"/>
      <c r="JFX425" s="0"/>
      <c r="JFY425" s="0"/>
      <c r="JFZ425" s="0"/>
      <c r="JGA425" s="0"/>
      <c r="JGB425" s="0"/>
      <c r="JGC425" s="0"/>
      <c r="JGD425" s="0"/>
      <c r="JGE425" s="0"/>
      <c r="JGF425" s="0"/>
      <c r="JGG425" s="0"/>
      <c r="JGH425" s="0"/>
      <c r="JGI425" s="0"/>
      <c r="JGJ425" s="0"/>
      <c r="JGK425" s="0"/>
      <c r="JGL425" s="0"/>
      <c r="JGM425" s="0"/>
      <c r="JGN425" s="0"/>
      <c r="JGO425" s="0"/>
      <c r="JGP425" s="0"/>
      <c r="JGQ425" s="0"/>
      <c r="JGR425" s="0"/>
      <c r="JGS425" s="0"/>
      <c r="JGT425" s="0"/>
      <c r="JGU425" s="0"/>
      <c r="JGV425" s="0"/>
      <c r="JGW425" s="0"/>
      <c r="JGX425" s="0"/>
      <c r="JGY425" s="0"/>
      <c r="JGZ425" s="0"/>
      <c r="JHA425" s="0"/>
      <c r="JHB425" s="0"/>
      <c r="JHC425" s="0"/>
      <c r="JHD425" s="0"/>
      <c r="JHE425" s="0"/>
      <c r="JHF425" s="0"/>
      <c r="JHG425" s="0"/>
      <c r="JHH425" s="0"/>
      <c r="JHI425" s="0"/>
      <c r="JHJ425" s="0"/>
      <c r="JHK425" s="0"/>
      <c r="JHL425" s="0"/>
      <c r="JHM425" s="0"/>
      <c r="JHN425" s="0"/>
      <c r="JHO425" s="0"/>
      <c r="JHP425" s="0"/>
      <c r="JHQ425" s="0"/>
      <c r="JHR425" s="0"/>
      <c r="JHS425" s="0"/>
      <c r="JHT425" s="0"/>
      <c r="JHU425" s="0"/>
      <c r="JHV425" s="0"/>
      <c r="JHW425" s="0"/>
      <c r="JHX425" s="0"/>
      <c r="JHY425" s="0"/>
      <c r="JHZ425" s="0"/>
      <c r="JIA425" s="0"/>
      <c r="JIB425" s="0"/>
      <c r="JIC425" s="0"/>
      <c r="JID425" s="0"/>
      <c r="JIE425" s="0"/>
      <c r="JIF425" s="0"/>
      <c r="JIG425" s="0"/>
      <c r="JIH425" s="0"/>
      <c r="JII425" s="0"/>
      <c r="JIJ425" s="0"/>
      <c r="JIK425" s="0"/>
      <c r="JIL425" s="0"/>
      <c r="JIM425" s="0"/>
      <c r="JIN425" s="0"/>
      <c r="JIO425" s="0"/>
      <c r="JIP425" s="0"/>
      <c r="JIQ425" s="0"/>
      <c r="JIR425" s="0"/>
      <c r="JIS425" s="0"/>
      <c r="JIT425" s="0"/>
      <c r="JIU425" s="0"/>
      <c r="JIV425" s="0"/>
      <c r="JIW425" s="0"/>
      <c r="JIX425" s="0"/>
      <c r="JIY425" s="0"/>
      <c r="JIZ425" s="0"/>
      <c r="JJA425" s="0"/>
      <c r="JJB425" s="0"/>
      <c r="JJC425" s="0"/>
      <c r="JJD425" s="0"/>
      <c r="JJE425" s="0"/>
      <c r="JJF425" s="0"/>
      <c r="JJG425" s="0"/>
      <c r="JJH425" s="0"/>
      <c r="JJI425" s="0"/>
      <c r="JJJ425" s="0"/>
      <c r="JJK425" s="0"/>
      <c r="JJL425" s="0"/>
      <c r="JJM425" s="0"/>
      <c r="JJN425" s="0"/>
      <c r="JJO425" s="0"/>
      <c r="JJP425" s="0"/>
      <c r="JJQ425" s="0"/>
      <c r="JJR425" s="0"/>
      <c r="JJS425" s="0"/>
      <c r="JJT425" s="0"/>
      <c r="JJU425" s="0"/>
      <c r="JJV425" s="0"/>
      <c r="JJW425" s="0"/>
      <c r="JJX425" s="0"/>
      <c r="JJY425" s="0"/>
      <c r="JJZ425" s="0"/>
      <c r="JKA425" s="0"/>
      <c r="JKB425" s="0"/>
      <c r="JKC425" s="0"/>
      <c r="JKD425" s="0"/>
      <c r="JKE425" s="0"/>
      <c r="JKF425" s="0"/>
      <c r="JKG425" s="0"/>
      <c r="JKH425" s="0"/>
      <c r="JKI425" s="0"/>
      <c r="JKJ425" s="0"/>
      <c r="JKK425" s="0"/>
      <c r="JKL425" s="0"/>
      <c r="JKM425" s="0"/>
      <c r="JKN425" s="0"/>
      <c r="JKO425" s="0"/>
      <c r="JKP425" s="0"/>
      <c r="JKQ425" s="0"/>
      <c r="JKR425" s="0"/>
      <c r="JKS425" s="0"/>
      <c r="JKT425" s="0"/>
      <c r="JKU425" s="0"/>
      <c r="JKV425" s="0"/>
      <c r="JKW425" s="0"/>
      <c r="JKX425" s="0"/>
      <c r="JKY425" s="0"/>
      <c r="JKZ425" s="0"/>
      <c r="JLA425" s="0"/>
      <c r="JLB425" s="0"/>
      <c r="JLC425" s="0"/>
      <c r="JLD425" s="0"/>
      <c r="JLE425" s="0"/>
      <c r="JLF425" s="0"/>
      <c r="JLG425" s="0"/>
      <c r="JLH425" s="0"/>
      <c r="JLI425" s="0"/>
      <c r="JLJ425" s="0"/>
      <c r="JLK425" s="0"/>
      <c r="JLL425" s="0"/>
      <c r="JLM425" s="0"/>
      <c r="JLN425" s="0"/>
      <c r="JLO425" s="0"/>
      <c r="JLP425" s="0"/>
      <c r="JLQ425" s="0"/>
      <c r="JLR425" s="0"/>
      <c r="JLS425" s="0"/>
      <c r="JLT425" s="0"/>
      <c r="JLU425" s="0"/>
      <c r="JLV425" s="0"/>
      <c r="JLW425" s="0"/>
      <c r="JLX425" s="0"/>
      <c r="JLY425" s="0"/>
      <c r="JLZ425" s="0"/>
      <c r="JMA425" s="0"/>
      <c r="JMB425" s="0"/>
      <c r="JMC425" s="0"/>
      <c r="JMD425" s="0"/>
      <c r="JME425" s="0"/>
      <c r="JMF425" s="0"/>
      <c r="JMG425" s="0"/>
      <c r="JMH425" s="0"/>
      <c r="JMI425" s="0"/>
      <c r="JMJ425" s="0"/>
      <c r="JMK425" s="0"/>
      <c r="JML425" s="0"/>
      <c r="JMM425" s="0"/>
      <c r="JMN425" s="0"/>
      <c r="JMO425" s="0"/>
      <c r="JMP425" s="0"/>
      <c r="JMQ425" s="0"/>
      <c r="JMR425" s="0"/>
      <c r="JMS425" s="0"/>
      <c r="JMT425" s="0"/>
      <c r="JMU425" s="0"/>
      <c r="JMV425" s="0"/>
      <c r="JMW425" s="0"/>
      <c r="JMX425" s="0"/>
      <c r="JMY425" s="0"/>
      <c r="JMZ425" s="0"/>
      <c r="JNA425" s="0"/>
      <c r="JNB425" s="0"/>
      <c r="JNC425" s="0"/>
      <c r="JND425" s="0"/>
      <c r="JNE425" s="0"/>
      <c r="JNF425" s="0"/>
      <c r="JNG425" s="0"/>
      <c r="JNH425" s="0"/>
      <c r="JNI425" s="0"/>
      <c r="JNJ425" s="0"/>
      <c r="JNK425" s="0"/>
      <c r="JNL425" s="0"/>
      <c r="JNM425" s="0"/>
      <c r="JNN425" s="0"/>
      <c r="JNO425" s="0"/>
      <c r="JNP425" s="0"/>
      <c r="JNQ425" s="0"/>
      <c r="JNR425" s="0"/>
      <c r="JNS425" s="0"/>
      <c r="JNT425" s="0"/>
      <c r="JNU425" s="0"/>
      <c r="JNV425" s="0"/>
      <c r="JNW425" s="0"/>
      <c r="JNX425" s="0"/>
      <c r="JNY425" s="0"/>
      <c r="JNZ425" s="0"/>
      <c r="JOA425" s="0"/>
      <c r="JOB425" s="0"/>
      <c r="JOC425" s="0"/>
      <c r="JOD425" s="0"/>
      <c r="JOE425" s="0"/>
      <c r="JOF425" s="0"/>
      <c r="JOG425" s="0"/>
      <c r="JOH425" s="0"/>
      <c r="JOI425" s="0"/>
      <c r="JOJ425" s="0"/>
      <c r="JOK425" s="0"/>
      <c r="JOL425" s="0"/>
      <c r="JOM425" s="0"/>
      <c r="JON425" s="0"/>
      <c r="JOO425" s="0"/>
      <c r="JOP425" s="0"/>
      <c r="JOQ425" s="0"/>
      <c r="JOR425" s="0"/>
      <c r="JOS425" s="0"/>
      <c r="JOT425" s="0"/>
      <c r="JOU425" s="0"/>
      <c r="JOV425" s="0"/>
      <c r="JOW425" s="0"/>
      <c r="JOX425" s="0"/>
      <c r="JOY425" s="0"/>
      <c r="JOZ425" s="0"/>
      <c r="JPA425" s="0"/>
      <c r="JPB425" s="0"/>
      <c r="JPC425" s="0"/>
      <c r="JPD425" s="0"/>
      <c r="JPE425" s="0"/>
      <c r="JPF425" s="0"/>
      <c r="JPG425" s="0"/>
      <c r="JPH425" s="0"/>
      <c r="JPI425" s="0"/>
      <c r="JPJ425" s="0"/>
      <c r="JPK425" s="0"/>
      <c r="JPL425" s="0"/>
      <c r="JPM425" s="0"/>
      <c r="JPN425" s="0"/>
      <c r="JPO425" s="0"/>
      <c r="JPP425" s="0"/>
      <c r="JPQ425" s="0"/>
      <c r="JPR425" s="0"/>
      <c r="JPS425" s="0"/>
      <c r="JPT425" s="0"/>
      <c r="JPU425" s="0"/>
      <c r="JPV425" s="0"/>
      <c r="JPW425" s="0"/>
      <c r="JPX425" s="0"/>
      <c r="JPY425" s="0"/>
      <c r="JPZ425" s="0"/>
      <c r="JQA425" s="0"/>
      <c r="JQB425" s="0"/>
      <c r="JQC425" s="0"/>
      <c r="JQD425" s="0"/>
      <c r="JQE425" s="0"/>
      <c r="JQF425" s="0"/>
      <c r="JQG425" s="0"/>
      <c r="JQH425" s="0"/>
      <c r="JQI425" s="0"/>
      <c r="JQJ425" s="0"/>
      <c r="JQK425" s="0"/>
      <c r="JQL425" s="0"/>
      <c r="JQM425" s="0"/>
      <c r="JQN425" s="0"/>
      <c r="JQO425" s="0"/>
      <c r="JQP425" s="0"/>
      <c r="JQQ425" s="0"/>
      <c r="JQR425" s="0"/>
      <c r="JQS425" s="0"/>
      <c r="JQT425" s="0"/>
      <c r="JQU425" s="0"/>
      <c r="JQV425" s="0"/>
      <c r="JQW425" s="0"/>
      <c r="JQX425" s="0"/>
      <c r="JQY425" s="0"/>
      <c r="JQZ425" s="0"/>
      <c r="JRA425" s="0"/>
      <c r="JRB425" s="0"/>
      <c r="JRC425" s="0"/>
      <c r="JRD425" s="0"/>
      <c r="JRE425" s="0"/>
      <c r="JRF425" s="0"/>
      <c r="JRG425" s="0"/>
      <c r="JRH425" s="0"/>
      <c r="JRI425" s="0"/>
      <c r="JRJ425" s="0"/>
      <c r="JRK425" s="0"/>
      <c r="JRL425" s="0"/>
      <c r="JRM425" s="0"/>
      <c r="JRN425" s="0"/>
      <c r="JRO425" s="0"/>
      <c r="JRP425" s="0"/>
      <c r="JRQ425" s="0"/>
      <c r="JRR425" s="0"/>
      <c r="JRS425" s="0"/>
      <c r="JRT425" s="0"/>
      <c r="JRU425" s="0"/>
      <c r="JRV425" s="0"/>
      <c r="JRW425" s="0"/>
      <c r="JRX425" s="0"/>
      <c r="JRY425" s="0"/>
      <c r="JRZ425" s="0"/>
      <c r="JSA425" s="0"/>
      <c r="JSB425" s="0"/>
      <c r="JSC425" s="0"/>
      <c r="JSD425" s="0"/>
      <c r="JSE425" s="0"/>
      <c r="JSF425" s="0"/>
      <c r="JSG425" s="0"/>
      <c r="JSH425" s="0"/>
      <c r="JSI425" s="0"/>
      <c r="JSJ425" s="0"/>
      <c r="JSK425" s="0"/>
      <c r="JSL425" s="0"/>
      <c r="JSM425" s="0"/>
      <c r="JSN425" s="0"/>
      <c r="JSO425" s="0"/>
      <c r="JSP425" s="0"/>
      <c r="JSQ425" s="0"/>
      <c r="JSR425" s="0"/>
      <c r="JSS425" s="0"/>
      <c r="JST425" s="0"/>
      <c r="JSU425" s="0"/>
      <c r="JSV425" s="0"/>
      <c r="JSW425" s="0"/>
      <c r="JSX425" s="0"/>
      <c r="JSY425" s="0"/>
      <c r="JSZ425" s="0"/>
      <c r="JTA425" s="0"/>
      <c r="JTB425" s="0"/>
      <c r="JTC425" s="0"/>
      <c r="JTD425" s="0"/>
      <c r="JTE425" s="0"/>
      <c r="JTF425" s="0"/>
      <c r="JTG425" s="0"/>
      <c r="JTH425" s="0"/>
      <c r="JTI425" s="0"/>
      <c r="JTJ425" s="0"/>
      <c r="JTK425" s="0"/>
      <c r="JTL425" s="0"/>
      <c r="JTM425" s="0"/>
      <c r="JTN425" s="0"/>
      <c r="JTO425" s="0"/>
      <c r="JTP425" s="0"/>
      <c r="JTQ425" s="0"/>
      <c r="JTR425" s="0"/>
      <c r="JTS425" s="0"/>
      <c r="JTT425" s="0"/>
      <c r="JTU425" s="0"/>
      <c r="JTV425" s="0"/>
      <c r="JTW425" s="0"/>
      <c r="JTX425" s="0"/>
      <c r="JTY425" s="0"/>
      <c r="JTZ425" s="0"/>
      <c r="JUA425" s="0"/>
      <c r="JUB425" s="0"/>
      <c r="JUC425" s="0"/>
      <c r="JUD425" s="0"/>
      <c r="JUE425" s="0"/>
      <c r="JUF425" s="0"/>
      <c r="JUG425" s="0"/>
      <c r="JUH425" s="0"/>
      <c r="JUI425" s="0"/>
      <c r="JUJ425" s="0"/>
      <c r="JUK425" s="0"/>
      <c r="JUL425" s="0"/>
      <c r="JUM425" s="0"/>
      <c r="JUN425" s="0"/>
      <c r="JUO425" s="0"/>
      <c r="JUP425" s="0"/>
      <c r="JUQ425" s="0"/>
      <c r="JUR425" s="0"/>
      <c r="JUS425" s="0"/>
      <c r="JUT425" s="0"/>
      <c r="JUU425" s="0"/>
      <c r="JUV425" s="0"/>
      <c r="JUW425" s="0"/>
      <c r="JUX425" s="0"/>
      <c r="JUY425" s="0"/>
      <c r="JUZ425" s="0"/>
      <c r="JVA425" s="0"/>
      <c r="JVB425" s="0"/>
      <c r="JVC425" s="0"/>
      <c r="JVD425" s="0"/>
      <c r="JVE425" s="0"/>
      <c r="JVF425" s="0"/>
      <c r="JVG425" s="0"/>
      <c r="JVH425" s="0"/>
      <c r="JVI425" s="0"/>
      <c r="JVJ425" s="0"/>
      <c r="JVK425" s="0"/>
      <c r="JVL425" s="0"/>
      <c r="JVM425" s="0"/>
      <c r="JVN425" s="0"/>
      <c r="JVO425" s="0"/>
      <c r="JVP425" s="0"/>
      <c r="JVQ425" s="0"/>
      <c r="JVR425" s="0"/>
      <c r="JVS425" s="0"/>
      <c r="JVT425" s="0"/>
      <c r="JVU425" s="0"/>
      <c r="JVV425" s="0"/>
      <c r="JVW425" s="0"/>
      <c r="JVX425" s="0"/>
      <c r="JVY425" s="0"/>
      <c r="JVZ425" s="0"/>
      <c r="JWA425" s="0"/>
      <c r="JWB425" s="0"/>
      <c r="JWC425" s="0"/>
      <c r="JWD425" s="0"/>
      <c r="JWE425" s="0"/>
      <c r="JWF425" s="0"/>
      <c r="JWG425" s="0"/>
      <c r="JWH425" s="0"/>
      <c r="JWI425" s="0"/>
      <c r="JWJ425" s="0"/>
      <c r="JWK425" s="0"/>
      <c r="JWL425" s="0"/>
      <c r="JWM425" s="0"/>
      <c r="JWN425" s="0"/>
      <c r="JWO425" s="0"/>
      <c r="JWP425" s="0"/>
      <c r="JWQ425" s="0"/>
      <c r="JWR425" s="0"/>
      <c r="JWS425" s="0"/>
      <c r="JWT425" s="0"/>
      <c r="JWU425" s="0"/>
      <c r="JWV425" s="0"/>
      <c r="JWW425" s="0"/>
      <c r="JWX425" s="0"/>
      <c r="JWY425" s="0"/>
      <c r="JWZ425" s="0"/>
      <c r="JXA425" s="0"/>
      <c r="JXB425" s="0"/>
      <c r="JXC425" s="0"/>
      <c r="JXD425" s="0"/>
      <c r="JXE425" s="0"/>
      <c r="JXF425" s="0"/>
      <c r="JXG425" s="0"/>
      <c r="JXH425" s="0"/>
      <c r="JXI425" s="0"/>
      <c r="JXJ425" s="0"/>
      <c r="JXK425" s="0"/>
      <c r="JXL425" s="0"/>
      <c r="JXM425" s="0"/>
      <c r="JXN425" s="0"/>
      <c r="JXO425" s="0"/>
      <c r="JXP425" s="0"/>
      <c r="JXQ425" s="0"/>
      <c r="JXR425" s="0"/>
      <c r="JXS425" s="0"/>
      <c r="JXT425" s="0"/>
      <c r="JXU425" s="0"/>
      <c r="JXV425" s="0"/>
      <c r="JXW425" s="0"/>
      <c r="JXX425" s="0"/>
      <c r="JXY425" s="0"/>
      <c r="JXZ425" s="0"/>
      <c r="JYA425" s="0"/>
      <c r="JYB425" s="0"/>
      <c r="JYC425" s="0"/>
      <c r="JYD425" s="0"/>
      <c r="JYE425" s="0"/>
      <c r="JYF425" s="0"/>
      <c r="JYG425" s="0"/>
      <c r="JYH425" s="0"/>
      <c r="JYI425" s="0"/>
      <c r="JYJ425" s="0"/>
      <c r="JYK425" s="0"/>
      <c r="JYL425" s="0"/>
      <c r="JYM425" s="0"/>
      <c r="JYN425" s="0"/>
      <c r="JYO425" s="0"/>
      <c r="JYP425" s="0"/>
      <c r="JYQ425" s="0"/>
      <c r="JYR425" s="0"/>
      <c r="JYS425" s="0"/>
      <c r="JYT425" s="0"/>
      <c r="JYU425" s="0"/>
      <c r="JYV425" s="0"/>
      <c r="JYW425" s="0"/>
      <c r="JYX425" s="0"/>
      <c r="JYY425" s="0"/>
      <c r="JYZ425" s="0"/>
      <c r="JZA425" s="0"/>
      <c r="JZB425" s="0"/>
      <c r="JZC425" s="0"/>
      <c r="JZD425" s="0"/>
      <c r="JZE425" s="0"/>
      <c r="JZF425" s="0"/>
      <c r="JZG425" s="0"/>
      <c r="JZH425" s="0"/>
      <c r="JZI425" s="0"/>
      <c r="JZJ425" s="0"/>
      <c r="JZK425" s="0"/>
      <c r="JZL425" s="0"/>
      <c r="JZM425" s="0"/>
      <c r="JZN425" s="0"/>
      <c r="JZO425" s="0"/>
      <c r="JZP425" s="0"/>
      <c r="JZQ425" s="0"/>
      <c r="JZR425" s="0"/>
      <c r="JZS425" s="0"/>
      <c r="JZT425" s="0"/>
      <c r="JZU425" s="0"/>
      <c r="JZV425" s="0"/>
      <c r="JZW425" s="0"/>
      <c r="JZX425" s="0"/>
      <c r="JZY425" s="0"/>
      <c r="JZZ425" s="0"/>
      <c r="KAA425" s="0"/>
      <c r="KAB425" s="0"/>
      <c r="KAC425" s="0"/>
      <c r="KAD425" s="0"/>
      <c r="KAE425" s="0"/>
      <c r="KAF425" s="0"/>
      <c r="KAG425" s="0"/>
      <c r="KAH425" s="0"/>
      <c r="KAI425" s="0"/>
      <c r="KAJ425" s="0"/>
      <c r="KAK425" s="0"/>
      <c r="KAL425" s="0"/>
      <c r="KAM425" s="0"/>
      <c r="KAN425" s="0"/>
      <c r="KAO425" s="0"/>
      <c r="KAP425" s="0"/>
      <c r="KAQ425" s="0"/>
      <c r="KAR425" s="0"/>
      <c r="KAS425" s="0"/>
      <c r="KAT425" s="0"/>
      <c r="KAU425" s="0"/>
      <c r="KAV425" s="0"/>
      <c r="KAW425" s="0"/>
      <c r="KAX425" s="0"/>
      <c r="KAY425" s="0"/>
      <c r="KAZ425" s="0"/>
      <c r="KBA425" s="0"/>
      <c r="KBB425" s="0"/>
      <c r="KBC425" s="0"/>
      <c r="KBD425" s="0"/>
      <c r="KBE425" s="0"/>
      <c r="KBF425" s="0"/>
      <c r="KBG425" s="0"/>
      <c r="KBH425" s="0"/>
      <c r="KBI425" s="0"/>
      <c r="KBJ425" s="0"/>
      <c r="KBK425" s="0"/>
      <c r="KBL425" s="0"/>
      <c r="KBM425" s="0"/>
      <c r="KBN425" s="0"/>
      <c r="KBO425" s="0"/>
      <c r="KBP425" s="0"/>
      <c r="KBQ425" s="0"/>
      <c r="KBR425" s="0"/>
      <c r="KBS425" s="0"/>
      <c r="KBT425" s="0"/>
      <c r="KBU425" s="0"/>
      <c r="KBV425" s="0"/>
      <c r="KBW425" s="0"/>
      <c r="KBX425" s="0"/>
      <c r="KBY425" s="0"/>
      <c r="KBZ425" s="0"/>
      <c r="KCA425" s="0"/>
      <c r="KCB425" s="0"/>
      <c r="KCC425" s="0"/>
      <c r="KCD425" s="0"/>
      <c r="KCE425" s="0"/>
      <c r="KCF425" s="0"/>
      <c r="KCG425" s="0"/>
      <c r="KCH425" s="0"/>
      <c r="KCI425" s="0"/>
      <c r="KCJ425" s="0"/>
      <c r="KCK425" s="0"/>
      <c r="KCL425" s="0"/>
      <c r="KCM425" s="0"/>
      <c r="KCN425" s="0"/>
      <c r="KCO425" s="0"/>
      <c r="KCP425" s="0"/>
      <c r="KCQ425" s="0"/>
      <c r="KCR425" s="0"/>
      <c r="KCS425" s="0"/>
      <c r="KCT425" s="0"/>
      <c r="KCU425" s="0"/>
      <c r="KCV425" s="0"/>
      <c r="KCW425" s="0"/>
      <c r="KCX425" s="0"/>
      <c r="KCY425" s="0"/>
      <c r="KCZ425" s="0"/>
      <c r="KDA425" s="0"/>
      <c r="KDB425" s="0"/>
      <c r="KDC425" s="0"/>
      <c r="KDD425" s="0"/>
      <c r="KDE425" s="0"/>
      <c r="KDF425" s="0"/>
      <c r="KDG425" s="0"/>
      <c r="KDH425" s="0"/>
      <c r="KDI425" s="0"/>
      <c r="KDJ425" s="0"/>
      <c r="KDK425" s="0"/>
      <c r="KDL425" s="0"/>
      <c r="KDM425" s="0"/>
      <c r="KDN425" s="0"/>
      <c r="KDO425" s="0"/>
      <c r="KDP425" s="0"/>
      <c r="KDQ425" s="0"/>
      <c r="KDR425" s="0"/>
      <c r="KDS425" s="0"/>
      <c r="KDT425" s="0"/>
      <c r="KDU425" s="0"/>
      <c r="KDV425" s="0"/>
      <c r="KDW425" s="0"/>
      <c r="KDX425" s="0"/>
      <c r="KDY425" s="0"/>
      <c r="KDZ425" s="0"/>
      <c r="KEA425" s="0"/>
      <c r="KEB425" s="0"/>
      <c r="KEC425" s="0"/>
      <c r="KED425" s="0"/>
      <c r="KEE425" s="0"/>
      <c r="KEF425" s="0"/>
      <c r="KEG425" s="0"/>
      <c r="KEH425" s="0"/>
      <c r="KEI425" s="0"/>
      <c r="KEJ425" s="0"/>
      <c r="KEK425" s="0"/>
      <c r="KEL425" s="0"/>
      <c r="KEM425" s="0"/>
      <c r="KEN425" s="0"/>
      <c r="KEO425" s="0"/>
      <c r="KEP425" s="0"/>
      <c r="KEQ425" s="0"/>
      <c r="KER425" s="0"/>
      <c r="KES425" s="0"/>
      <c r="KET425" s="0"/>
      <c r="KEU425" s="0"/>
      <c r="KEV425" s="0"/>
      <c r="KEW425" s="0"/>
      <c r="KEX425" s="0"/>
      <c r="KEY425" s="0"/>
      <c r="KEZ425" s="0"/>
      <c r="KFA425" s="0"/>
      <c r="KFB425" s="0"/>
      <c r="KFC425" s="0"/>
      <c r="KFD425" s="0"/>
      <c r="KFE425" s="0"/>
      <c r="KFF425" s="0"/>
      <c r="KFG425" s="0"/>
      <c r="KFH425" s="0"/>
      <c r="KFI425" s="0"/>
      <c r="KFJ425" s="0"/>
      <c r="KFK425" s="0"/>
      <c r="KFL425" s="0"/>
      <c r="KFM425" s="0"/>
      <c r="KFN425" s="0"/>
      <c r="KFO425" s="0"/>
      <c r="KFP425" s="0"/>
      <c r="KFQ425" s="0"/>
      <c r="KFR425" s="0"/>
      <c r="KFS425" s="0"/>
      <c r="KFT425" s="0"/>
      <c r="KFU425" s="0"/>
      <c r="KFV425" s="0"/>
      <c r="KFW425" s="0"/>
      <c r="KFX425" s="0"/>
      <c r="KFY425" s="0"/>
      <c r="KFZ425" s="0"/>
      <c r="KGA425" s="0"/>
      <c r="KGB425" s="0"/>
      <c r="KGC425" s="0"/>
      <c r="KGD425" s="0"/>
      <c r="KGE425" s="0"/>
      <c r="KGF425" s="0"/>
      <c r="KGG425" s="0"/>
      <c r="KGH425" s="0"/>
      <c r="KGI425" s="0"/>
      <c r="KGJ425" s="0"/>
      <c r="KGK425" s="0"/>
      <c r="KGL425" s="0"/>
      <c r="KGM425" s="0"/>
      <c r="KGN425" s="0"/>
      <c r="KGO425" s="0"/>
      <c r="KGP425" s="0"/>
      <c r="KGQ425" s="0"/>
      <c r="KGR425" s="0"/>
      <c r="KGS425" s="0"/>
      <c r="KGT425" s="0"/>
      <c r="KGU425" s="0"/>
      <c r="KGV425" s="0"/>
      <c r="KGW425" s="0"/>
      <c r="KGX425" s="0"/>
      <c r="KGY425" s="0"/>
      <c r="KGZ425" s="0"/>
      <c r="KHA425" s="0"/>
      <c r="KHB425" s="0"/>
      <c r="KHC425" s="0"/>
      <c r="KHD425" s="0"/>
      <c r="KHE425" s="0"/>
      <c r="KHF425" s="0"/>
      <c r="KHG425" s="0"/>
      <c r="KHH425" s="0"/>
      <c r="KHI425" s="0"/>
      <c r="KHJ425" s="0"/>
      <c r="KHK425" s="0"/>
      <c r="KHL425" s="0"/>
      <c r="KHM425" s="0"/>
      <c r="KHN425" s="0"/>
      <c r="KHO425" s="0"/>
      <c r="KHP425" s="0"/>
      <c r="KHQ425" s="0"/>
      <c r="KHR425" s="0"/>
      <c r="KHS425" s="0"/>
      <c r="KHT425" s="0"/>
      <c r="KHU425" s="0"/>
      <c r="KHV425" s="0"/>
      <c r="KHW425" s="0"/>
      <c r="KHX425" s="0"/>
      <c r="KHY425" s="0"/>
      <c r="KHZ425" s="0"/>
      <c r="KIA425" s="0"/>
      <c r="KIB425" s="0"/>
      <c r="KIC425" s="0"/>
      <c r="KID425" s="0"/>
      <c r="KIE425" s="0"/>
      <c r="KIF425" s="0"/>
      <c r="KIG425" s="0"/>
      <c r="KIH425" s="0"/>
      <c r="KII425" s="0"/>
      <c r="KIJ425" s="0"/>
      <c r="KIK425" s="0"/>
      <c r="KIL425" s="0"/>
      <c r="KIM425" s="0"/>
      <c r="KIN425" s="0"/>
      <c r="KIO425" s="0"/>
      <c r="KIP425" s="0"/>
      <c r="KIQ425" s="0"/>
      <c r="KIR425" s="0"/>
      <c r="KIS425" s="0"/>
      <c r="KIT425" s="0"/>
      <c r="KIU425" s="0"/>
      <c r="KIV425" s="0"/>
      <c r="KIW425" s="0"/>
      <c r="KIX425" s="0"/>
      <c r="KIY425" s="0"/>
      <c r="KIZ425" s="0"/>
      <c r="KJA425" s="0"/>
      <c r="KJB425" s="0"/>
      <c r="KJC425" s="0"/>
      <c r="KJD425" s="0"/>
      <c r="KJE425" s="0"/>
      <c r="KJF425" s="0"/>
      <c r="KJG425" s="0"/>
      <c r="KJH425" s="0"/>
      <c r="KJI425" s="0"/>
      <c r="KJJ425" s="0"/>
      <c r="KJK425" s="0"/>
      <c r="KJL425" s="0"/>
      <c r="KJM425" s="0"/>
      <c r="KJN425" s="0"/>
      <c r="KJO425" s="0"/>
      <c r="KJP425" s="0"/>
      <c r="KJQ425" s="0"/>
      <c r="KJR425" s="0"/>
      <c r="KJS425" s="0"/>
      <c r="KJT425" s="0"/>
      <c r="KJU425" s="0"/>
      <c r="KJV425" s="0"/>
      <c r="KJW425" s="0"/>
      <c r="KJX425" s="0"/>
      <c r="KJY425" s="0"/>
      <c r="KJZ425" s="0"/>
      <c r="KKA425" s="0"/>
      <c r="KKB425" s="0"/>
      <c r="KKC425" s="0"/>
      <c r="KKD425" s="0"/>
      <c r="KKE425" s="0"/>
      <c r="KKF425" s="0"/>
      <c r="KKG425" s="0"/>
      <c r="KKH425" s="0"/>
      <c r="KKI425" s="0"/>
      <c r="KKJ425" s="0"/>
      <c r="KKK425" s="0"/>
      <c r="KKL425" s="0"/>
      <c r="KKM425" s="0"/>
      <c r="KKN425" s="0"/>
      <c r="KKO425" s="0"/>
      <c r="KKP425" s="0"/>
      <c r="KKQ425" s="0"/>
      <c r="KKR425" s="0"/>
      <c r="KKS425" s="0"/>
      <c r="KKT425" s="0"/>
      <c r="KKU425" s="0"/>
      <c r="KKV425" s="0"/>
      <c r="KKW425" s="0"/>
      <c r="KKX425" s="0"/>
      <c r="KKY425" s="0"/>
      <c r="KKZ425" s="0"/>
      <c r="KLA425" s="0"/>
      <c r="KLB425" s="0"/>
      <c r="KLC425" s="0"/>
      <c r="KLD425" s="0"/>
      <c r="KLE425" s="0"/>
      <c r="KLF425" s="0"/>
      <c r="KLG425" s="0"/>
      <c r="KLH425" s="0"/>
      <c r="KLI425" s="0"/>
      <c r="KLJ425" s="0"/>
      <c r="KLK425" s="0"/>
      <c r="KLL425" s="0"/>
      <c r="KLM425" s="0"/>
      <c r="KLN425" s="0"/>
      <c r="KLO425" s="0"/>
      <c r="KLP425" s="0"/>
      <c r="KLQ425" s="0"/>
      <c r="KLR425" s="0"/>
      <c r="KLS425" s="0"/>
      <c r="KLT425" s="0"/>
      <c r="KLU425" s="0"/>
      <c r="KLV425" s="0"/>
      <c r="KLW425" s="0"/>
      <c r="KLX425" s="0"/>
      <c r="KLY425" s="0"/>
      <c r="KLZ425" s="0"/>
      <c r="KMA425" s="0"/>
      <c r="KMB425" s="0"/>
      <c r="KMC425" s="0"/>
      <c r="KMD425" s="0"/>
      <c r="KME425" s="0"/>
      <c r="KMF425" s="0"/>
      <c r="KMG425" s="0"/>
      <c r="KMH425" s="0"/>
      <c r="KMI425" s="0"/>
      <c r="KMJ425" s="0"/>
      <c r="KMK425" s="0"/>
      <c r="KML425" s="0"/>
      <c r="KMM425" s="0"/>
      <c r="KMN425" s="0"/>
      <c r="KMO425" s="0"/>
      <c r="KMP425" s="0"/>
      <c r="KMQ425" s="0"/>
      <c r="KMR425" s="0"/>
      <c r="KMS425" s="0"/>
      <c r="KMT425" s="0"/>
      <c r="KMU425" s="0"/>
      <c r="KMV425" s="0"/>
      <c r="KMW425" s="0"/>
      <c r="KMX425" s="0"/>
      <c r="KMY425" s="0"/>
      <c r="KMZ425" s="0"/>
      <c r="KNA425" s="0"/>
      <c r="KNB425" s="0"/>
      <c r="KNC425" s="0"/>
      <c r="KND425" s="0"/>
      <c r="KNE425" s="0"/>
      <c r="KNF425" s="0"/>
      <c r="KNG425" s="0"/>
      <c r="KNH425" s="0"/>
      <c r="KNI425" s="0"/>
      <c r="KNJ425" s="0"/>
      <c r="KNK425" s="0"/>
      <c r="KNL425" s="0"/>
      <c r="KNM425" s="0"/>
      <c r="KNN425" s="0"/>
      <c r="KNO425" s="0"/>
      <c r="KNP425" s="0"/>
      <c r="KNQ425" s="0"/>
      <c r="KNR425" s="0"/>
      <c r="KNS425" s="0"/>
      <c r="KNT425" s="0"/>
      <c r="KNU425" s="0"/>
      <c r="KNV425" s="0"/>
      <c r="KNW425" s="0"/>
      <c r="KNX425" s="0"/>
      <c r="KNY425" s="0"/>
      <c r="KNZ425" s="0"/>
      <c r="KOA425" s="0"/>
      <c r="KOB425" s="0"/>
      <c r="KOC425" s="0"/>
      <c r="KOD425" s="0"/>
      <c r="KOE425" s="0"/>
      <c r="KOF425" s="0"/>
      <c r="KOG425" s="0"/>
      <c r="KOH425" s="0"/>
      <c r="KOI425" s="0"/>
      <c r="KOJ425" s="0"/>
      <c r="KOK425" s="0"/>
      <c r="KOL425" s="0"/>
      <c r="KOM425" s="0"/>
      <c r="KON425" s="0"/>
      <c r="KOO425" s="0"/>
      <c r="KOP425" s="0"/>
      <c r="KOQ425" s="0"/>
      <c r="KOR425" s="0"/>
      <c r="KOS425" s="0"/>
      <c r="KOT425" s="0"/>
      <c r="KOU425" s="0"/>
      <c r="KOV425" s="0"/>
      <c r="KOW425" s="0"/>
      <c r="KOX425" s="0"/>
      <c r="KOY425" s="0"/>
      <c r="KOZ425" s="0"/>
      <c r="KPA425" s="0"/>
      <c r="KPB425" s="0"/>
      <c r="KPC425" s="0"/>
      <c r="KPD425" s="0"/>
      <c r="KPE425" s="0"/>
      <c r="KPF425" s="0"/>
      <c r="KPG425" s="0"/>
      <c r="KPH425" s="0"/>
      <c r="KPI425" s="0"/>
      <c r="KPJ425" s="0"/>
      <c r="KPK425" s="0"/>
      <c r="KPL425" s="0"/>
      <c r="KPM425" s="0"/>
      <c r="KPN425" s="0"/>
      <c r="KPO425" s="0"/>
      <c r="KPP425" s="0"/>
      <c r="KPQ425" s="0"/>
      <c r="KPR425" s="0"/>
      <c r="KPS425" s="0"/>
      <c r="KPT425" s="0"/>
      <c r="KPU425" s="0"/>
      <c r="KPV425" s="0"/>
      <c r="KPW425" s="0"/>
      <c r="KPX425" s="0"/>
      <c r="KPY425" s="0"/>
      <c r="KPZ425" s="0"/>
      <c r="KQA425" s="0"/>
      <c r="KQB425" s="0"/>
      <c r="KQC425" s="0"/>
      <c r="KQD425" s="0"/>
      <c r="KQE425" s="0"/>
      <c r="KQF425" s="0"/>
      <c r="KQG425" s="0"/>
      <c r="KQH425" s="0"/>
      <c r="KQI425" s="0"/>
      <c r="KQJ425" s="0"/>
      <c r="KQK425" s="0"/>
      <c r="KQL425" s="0"/>
      <c r="KQM425" s="0"/>
      <c r="KQN425" s="0"/>
      <c r="KQO425" s="0"/>
      <c r="KQP425" s="0"/>
      <c r="KQQ425" s="0"/>
      <c r="KQR425" s="0"/>
      <c r="KQS425" s="0"/>
      <c r="KQT425" s="0"/>
      <c r="KQU425" s="0"/>
      <c r="KQV425" s="0"/>
      <c r="KQW425" s="0"/>
      <c r="KQX425" s="0"/>
      <c r="KQY425" s="0"/>
      <c r="KQZ425" s="0"/>
      <c r="KRA425" s="0"/>
      <c r="KRB425" s="0"/>
      <c r="KRC425" s="0"/>
      <c r="KRD425" s="0"/>
      <c r="KRE425" s="0"/>
      <c r="KRF425" s="0"/>
      <c r="KRG425" s="0"/>
      <c r="KRH425" s="0"/>
      <c r="KRI425" s="0"/>
      <c r="KRJ425" s="0"/>
      <c r="KRK425" s="0"/>
      <c r="KRL425" s="0"/>
      <c r="KRM425" s="0"/>
      <c r="KRN425" s="0"/>
      <c r="KRO425" s="0"/>
      <c r="KRP425" s="0"/>
      <c r="KRQ425" s="0"/>
      <c r="KRR425" s="0"/>
      <c r="KRS425" s="0"/>
      <c r="KRT425" s="0"/>
      <c r="KRU425" s="0"/>
      <c r="KRV425" s="0"/>
      <c r="KRW425" s="0"/>
      <c r="KRX425" s="0"/>
      <c r="KRY425" s="0"/>
      <c r="KRZ425" s="0"/>
      <c r="KSA425" s="0"/>
      <c r="KSB425" s="0"/>
      <c r="KSC425" s="0"/>
      <c r="KSD425" s="0"/>
      <c r="KSE425" s="0"/>
      <c r="KSF425" s="0"/>
      <c r="KSG425" s="0"/>
      <c r="KSH425" s="0"/>
      <c r="KSI425" s="0"/>
      <c r="KSJ425" s="0"/>
      <c r="KSK425" s="0"/>
      <c r="KSL425" s="0"/>
      <c r="KSM425" s="0"/>
      <c r="KSN425" s="0"/>
      <c r="KSO425" s="0"/>
      <c r="KSP425" s="0"/>
      <c r="KSQ425" s="0"/>
      <c r="KSR425" s="0"/>
      <c r="KSS425" s="0"/>
      <c r="KST425" s="0"/>
      <c r="KSU425" s="0"/>
      <c r="KSV425" s="0"/>
      <c r="KSW425" s="0"/>
      <c r="KSX425" s="0"/>
      <c r="KSY425" s="0"/>
      <c r="KSZ425" s="0"/>
      <c r="KTA425" s="0"/>
      <c r="KTB425" s="0"/>
      <c r="KTC425" s="0"/>
      <c r="KTD425" s="0"/>
      <c r="KTE425" s="0"/>
      <c r="KTF425" s="0"/>
      <c r="KTG425" s="0"/>
      <c r="KTH425" s="0"/>
      <c r="KTI425" s="0"/>
      <c r="KTJ425" s="0"/>
      <c r="KTK425" s="0"/>
      <c r="KTL425" s="0"/>
      <c r="KTM425" s="0"/>
      <c r="KTN425" s="0"/>
      <c r="KTO425" s="0"/>
      <c r="KTP425" s="0"/>
      <c r="KTQ425" s="0"/>
      <c r="KTR425" s="0"/>
      <c r="KTS425" s="0"/>
      <c r="KTT425" s="0"/>
      <c r="KTU425" s="0"/>
      <c r="KTV425" s="0"/>
      <c r="KTW425" s="0"/>
      <c r="KTX425" s="0"/>
      <c r="KTY425" s="0"/>
      <c r="KTZ425" s="0"/>
      <c r="KUA425" s="0"/>
      <c r="KUB425" s="0"/>
      <c r="KUC425" s="0"/>
      <c r="KUD425" s="0"/>
      <c r="KUE425" s="0"/>
      <c r="KUF425" s="0"/>
      <c r="KUG425" s="0"/>
      <c r="KUH425" s="0"/>
      <c r="KUI425" s="0"/>
      <c r="KUJ425" s="0"/>
      <c r="KUK425" s="0"/>
      <c r="KUL425" s="0"/>
      <c r="KUM425" s="0"/>
      <c r="KUN425" s="0"/>
      <c r="KUO425" s="0"/>
      <c r="KUP425" s="0"/>
      <c r="KUQ425" s="0"/>
      <c r="KUR425" s="0"/>
      <c r="KUS425" s="0"/>
      <c r="KUT425" s="0"/>
      <c r="KUU425" s="0"/>
      <c r="KUV425" s="0"/>
      <c r="KUW425" s="0"/>
      <c r="KUX425" s="0"/>
      <c r="KUY425" s="0"/>
      <c r="KUZ425" s="0"/>
      <c r="KVA425" s="0"/>
      <c r="KVB425" s="0"/>
      <c r="KVC425" s="0"/>
      <c r="KVD425" s="0"/>
      <c r="KVE425" s="0"/>
      <c r="KVF425" s="0"/>
      <c r="KVG425" s="0"/>
      <c r="KVH425" s="0"/>
      <c r="KVI425" s="0"/>
      <c r="KVJ425" s="0"/>
      <c r="KVK425" s="0"/>
      <c r="KVL425" s="0"/>
      <c r="KVM425" s="0"/>
      <c r="KVN425" s="0"/>
      <c r="KVO425" s="0"/>
      <c r="KVP425" s="0"/>
      <c r="KVQ425" s="0"/>
      <c r="KVR425" s="0"/>
      <c r="KVS425" s="0"/>
      <c r="KVT425" s="0"/>
      <c r="KVU425" s="0"/>
      <c r="KVV425" s="0"/>
      <c r="KVW425" s="0"/>
      <c r="KVX425" s="0"/>
      <c r="KVY425" s="0"/>
      <c r="KVZ425" s="0"/>
      <c r="KWA425" s="0"/>
      <c r="KWB425" s="0"/>
      <c r="KWC425" s="0"/>
      <c r="KWD425" s="0"/>
      <c r="KWE425" s="0"/>
      <c r="KWF425" s="0"/>
      <c r="KWG425" s="0"/>
      <c r="KWH425" s="0"/>
      <c r="KWI425" s="0"/>
      <c r="KWJ425" s="0"/>
      <c r="KWK425" s="0"/>
      <c r="KWL425" s="0"/>
      <c r="KWM425" s="0"/>
      <c r="KWN425" s="0"/>
      <c r="KWO425" s="0"/>
      <c r="KWP425" s="0"/>
      <c r="KWQ425" s="0"/>
      <c r="KWR425" s="0"/>
      <c r="KWS425" s="0"/>
      <c r="KWT425" s="0"/>
      <c r="KWU425" s="0"/>
      <c r="KWV425" s="0"/>
      <c r="KWW425" s="0"/>
      <c r="KWX425" s="0"/>
      <c r="KWY425" s="0"/>
      <c r="KWZ425" s="0"/>
      <c r="KXA425" s="0"/>
      <c r="KXB425" s="0"/>
      <c r="KXC425" s="0"/>
      <c r="KXD425" s="0"/>
      <c r="KXE425" s="0"/>
      <c r="KXF425" s="0"/>
      <c r="KXG425" s="0"/>
      <c r="KXH425" s="0"/>
      <c r="KXI425" s="0"/>
      <c r="KXJ425" s="0"/>
      <c r="KXK425" s="0"/>
      <c r="KXL425" s="0"/>
      <c r="KXM425" s="0"/>
      <c r="KXN425" s="0"/>
      <c r="KXO425" s="0"/>
      <c r="KXP425" s="0"/>
      <c r="KXQ425" s="0"/>
      <c r="KXR425" s="0"/>
      <c r="KXS425" s="0"/>
      <c r="KXT425" s="0"/>
      <c r="KXU425" s="0"/>
      <c r="KXV425" s="0"/>
      <c r="KXW425" s="0"/>
      <c r="KXX425" s="0"/>
      <c r="KXY425" s="0"/>
      <c r="KXZ425" s="0"/>
      <c r="KYA425" s="0"/>
      <c r="KYB425" s="0"/>
      <c r="KYC425" s="0"/>
      <c r="KYD425" s="0"/>
      <c r="KYE425" s="0"/>
      <c r="KYF425" s="0"/>
      <c r="KYG425" s="0"/>
      <c r="KYH425" s="0"/>
      <c r="KYI425" s="0"/>
      <c r="KYJ425" s="0"/>
      <c r="KYK425" s="0"/>
      <c r="KYL425" s="0"/>
      <c r="KYM425" s="0"/>
      <c r="KYN425" s="0"/>
      <c r="KYO425" s="0"/>
      <c r="KYP425" s="0"/>
      <c r="KYQ425" s="0"/>
      <c r="KYR425" s="0"/>
      <c r="KYS425" s="0"/>
      <c r="KYT425" s="0"/>
      <c r="KYU425" s="0"/>
      <c r="KYV425" s="0"/>
      <c r="KYW425" s="0"/>
      <c r="KYX425" s="0"/>
      <c r="KYY425" s="0"/>
      <c r="KYZ425" s="0"/>
      <c r="KZA425" s="0"/>
      <c r="KZB425" s="0"/>
      <c r="KZC425" s="0"/>
      <c r="KZD425" s="0"/>
      <c r="KZE425" s="0"/>
      <c r="KZF425" s="0"/>
      <c r="KZG425" s="0"/>
      <c r="KZH425" s="0"/>
      <c r="KZI425" s="0"/>
      <c r="KZJ425" s="0"/>
      <c r="KZK425" s="0"/>
      <c r="KZL425" s="0"/>
      <c r="KZM425" s="0"/>
      <c r="KZN425" s="0"/>
      <c r="KZO425" s="0"/>
      <c r="KZP425" s="0"/>
      <c r="KZQ425" s="0"/>
      <c r="KZR425" s="0"/>
      <c r="KZS425" s="0"/>
      <c r="KZT425" s="0"/>
      <c r="KZU425" s="0"/>
      <c r="KZV425" s="0"/>
      <c r="KZW425" s="0"/>
      <c r="KZX425" s="0"/>
      <c r="KZY425" s="0"/>
      <c r="KZZ425" s="0"/>
      <c r="LAA425" s="0"/>
      <c r="LAB425" s="0"/>
      <c r="LAC425" s="0"/>
      <c r="LAD425" s="0"/>
      <c r="LAE425" s="0"/>
      <c r="LAF425" s="0"/>
      <c r="LAG425" s="0"/>
      <c r="LAH425" s="0"/>
      <c r="LAI425" s="0"/>
      <c r="LAJ425" s="0"/>
      <c r="LAK425" s="0"/>
      <c r="LAL425" s="0"/>
      <c r="LAM425" s="0"/>
      <c r="LAN425" s="0"/>
      <c r="LAO425" s="0"/>
      <c r="LAP425" s="0"/>
      <c r="LAQ425" s="0"/>
      <c r="LAR425" s="0"/>
      <c r="LAS425" s="0"/>
      <c r="LAT425" s="0"/>
      <c r="LAU425" s="0"/>
      <c r="LAV425" s="0"/>
      <c r="LAW425" s="0"/>
      <c r="LAX425" s="0"/>
      <c r="LAY425" s="0"/>
      <c r="LAZ425" s="0"/>
      <c r="LBA425" s="0"/>
      <c r="LBB425" s="0"/>
      <c r="LBC425" s="0"/>
      <c r="LBD425" s="0"/>
      <c r="LBE425" s="0"/>
      <c r="LBF425" s="0"/>
      <c r="LBG425" s="0"/>
      <c r="LBH425" s="0"/>
      <c r="LBI425" s="0"/>
      <c r="LBJ425" s="0"/>
      <c r="LBK425" s="0"/>
      <c r="LBL425" s="0"/>
      <c r="LBM425" s="0"/>
      <c r="LBN425" s="0"/>
      <c r="LBO425" s="0"/>
      <c r="LBP425" s="0"/>
      <c r="LBQ425" s="0"/>
      <c r="LBR425" s="0"/>
      <c r="LBS425" s="0"/>
      <c r="LBT425" s="0"/>
      <c r="LBU425" s="0"/>
      <c r="LBV425" s="0"/>
      <c r="LBW425" s="0"/>
      <c r="LBX425" s="0"/>
      <c r="LBY425" s="0"/>
      <c r="LBZ425" s="0"/>
      <c r="LCA425" s="0"/>
      <c r="LCB425" s="0"/>
      <c r="LCC425" s="0"/>
      <c r="LCD425" s="0"/>
      <c r="LCE425" s="0"/>
      <c r="LCF425" s="0"/>
      <c r="LCG425" s="0"/>
      <c r="LCH425" s="0"/>
      <c r="LCI425" s="0"/>
      <c r="LCJ425" s="0"/>
      <c r="LCK425" s="0"/>
      <c r="LCL425" s="0"/>
      <c r="LCM425" s="0"/>
      <c r="LCN425" s="0"/>
      <c r="LCO425" s="0"/>
      <c r="LCP425" s="0"/>
      <c r="LCQ425" s="0"/>
      <c r="LCR425" s="0"/>
      <c r="LCS425" s="0"/>
      <c r="LCT425" s="0"/>
      <c r="LCU425" s="0"/>
      <c r="LCV425" s="0"/>
      <c r="LCW425" s="0"/>
      <c r="LCX425" s="0"/>
      <c r="LCY425" s="0"/>
      <c r="LCZ425" s="0"/>
      <c r="LDA425" s="0"/>
      <c r="LDB425" s="0"/>
      <c r="LDC425" s="0"/>
      <c r="LDD425" s="0"/>
      <c r="LDE425" s="0"/>
      <c r="LDF425" s="0"/>
      <c r="LDG425" s="0"/>
      <c r="LDH425" s="0"/>
      <c r="LDI425" s="0"/>
      <c r="LDJ425" s="0"/>
      <c r="LDK425" s="0"/>
      <c r="LDL425" s="0"/>
      <c r="LDM425" s="0"/>
      <c r="LDN425" s="0"/>
      <c r="LDO425" s="0"/>
      <c r="LDP425" s="0"/>
      <c r="LDQ425" s="0"/>
      <c r="LDR425" s="0"/>
      <c r="LDS425" s="0"/>
      <c r="LDT425" s="0"/>
      <c r="LDU425" s="0"/>
      <c r="LDV425" s="0"/>
      <c r="LDW425" s="0"/>
      <c r="LDX425" s="0"/>
      <c r="LDY425" s="0"/>
      <c r="LDZ425" s="0"/>
      <c r="LEA425" s="0"/>
      <c r="LEB425" s="0"/>
      <c r="LEC425" s="0"/>
      <c r="LED425" s="0"/>
      <c r="LEE425" s="0"/>
      <c r="LEF425" s="0"/>
      <c r="LEG425" s="0"/>
      <c r="LEH425" s="0"/>
      <c r="LEI425" s="0"/>
      <c r="LEJ425" s="0"/>
      <c r="LEK425" s="0"/>
      <c r="LEL425" s="0"/>
      <c r="LEM425" s="0"/>
      <c r="LEN425" s="0"/>
      <c r="LEO425" s="0"/>
      <c r="LEP425" s="0"/>
      <c r="LEQ425" s="0"/>
      <c r="LER425" s="0"/>
      <c r="LES425" s="0"/>
      <c r="LET425" s="0"/>
      <c r="LEU425" s="0"/>
      <c r="LEV425" s="0"/>
      <c r="LEW425" s="0"/>
      <c r="LEX425" s="0"/>
      <c r="LEY425" s="0"/>
      <c r="LEZ425" s="0"/>
      <c r="LFA425" s="0"/>
      <c r="LFB425" s="0"/>
      <c r="LFC425" s="0"/>
      <c r="LFD425" s="0"/>
      <c r="LFE425" s="0"/>
      <c r="LFF425" s="0"/>
      <c r="LFG425" s="0"/>
      <c r="LFH425" s="0"/>
      <c r="LFI425" s="0"/>
      <c r="LFJ425" s="0"/>
      <c r="LFK425" s="0"/>
      <c r="LFL425" s="0"/>
      <c r="LFM425" s="0"/>
      <c r="LFN425" s="0"/>
      <c r="LFO425" s="0"/>
      <c r="LFP425" s="0"/>
      <c r="LFQ425" s="0"/>
      <c r="LFR425" s="0"/>
      <c r="LFS425" s="0"/>
      <c r="LFT425" s="0"/>
      <c r="LFU425" s="0"/>
      <c r="LFV425" s="0"/>
      <c r="LFW425" s="0"/>
      <c r="LFX425" s="0"/>
      <c r="LFY425" s="0"/>
      <c r="LFZ425" s="0"/>
      <c r="LGA425" s="0"/>
      <c r="LGB425" s="0"/>
      <c r="LGC425" s="0"/>
      <c r="LGD425" s="0"/>
      <c r="LGE425" s="0"/>
      <c r="LGF425" s="0"/>
      <c r="LGG425" s="0"/>
      <c r="LGH425" s="0"/>
      <c r="LGI425" s="0"/>
      <c r="LGJ425" s="0"/>
      <c r="LGK425" s="0"/>
      <c r="LGL425" s="0"/>
      <c r="LGM425" s="0"/>
      <c r="LGN425" s="0"/>
      <c r="LGO425" s="0"/>
      <c r="LGP425" s="0"/>
      <c r="LGQ425" s="0"/>
      <c r="LGR425" s="0"/>
      <c r="LGS425" s="0"/>
      <c r="LGT425" s="0"/>
      <c r="LGU425" s="0"/>
      <c r="LGV425" s="0"/>
      <c r="LGW425" s="0"/>
      <c r="LGX425" s="0"/>
      <c r="LGY425" s="0"/>
      <c r="LGZ425" s="0"/>
      <c r="LHA425" s="0"/>
      <c r="LHB425" s="0"/>
      <c r="LHC425" s="0"/>
      <c r="LHD425" s="0"/>
      <c r="LHE425" s="0"/>
      <c r="LHF425" s="0"/>
      <c r="LHG425" s="0"/>
      <c r="LHH425" s="0"/>
      <c r="LHI425" s="0"/>
      <c r="LHJ425" s="0"/>
      <c r="LHK425" s="0"/>
      <c r="LHL425" s="0"/>
      <c r="LHM425" s="0"/>
      <c r="LHN425" s="0"/>
      <c r="LHO425" s="0"/>
      <c r="LHP425" s="0"/>
      <c r="LHQ425" s="0"/>
      <c r="LHR425" s="0"/>
      <c r="LHS425" s="0"/>
      <c r="LHT425" s="0"/>
      <c r="LHU425" s="0"/>
      <c r="LHV425" s="0"/>
      <c r="LHW425" s="0"/>
      <c r="LHX425" s="0"/>
      <c r="LHY425" s="0"/>
      <c r="LHZ425" s="0"/>
      <c r="LIA425" s="0"/>
      <c r="LIB425" s="0"/>
      <c r="LIC425" s="0"/>
      <c r="LID425" s="0"/>
      <c r="LIE425" s="0"/>
      <c r="LIF425" s="0"/>
      <c r="LIG425" s="0"/>
      <c r="LIH425" s="0"/>
      <c r="LII425" s="0"/>
      <c r="LIJ425" s="0"/>
      <c r="LIK425" s="0"/>
      <c r="LIL425" s="0"/>
      <c r="LIM425" s="0"/>
      <c r="LIN425" s="0"/>
      <c r="LIO425" s="0"/>
      <c r="LIP425" s="0"/>
      <c r="LIQ425" s="0"/>
      <c r="LIR425" s="0"/>
      <c r="LIS425" s="0"/>
      <c r="LIT425" s="0"/>
      <c r="LIU425" s="0"/>
      <c r="LIV425" s="0"/>
      <c r="LIW425" s="0"/>
      <c r="LIX425" s="0"/>
      <c r="LIY425" s="0"/>
      <c r="LIZ425" s="0"/>
      <c r="LJA425" s="0"/>
      <c r="LJB425" s="0"/>
      <c r="LJC425" s="0"/>
      <c r="LJD425" s="0"/>
      <c r="LJE425" s="0"/>
      <c r="LJF425" s="0"/>
      <c r="LJG425" s="0"/>
      <c r="LJH425" s="0"/>
      <c r="LJI425" s="0"/>
      <c r="LJJ425" s="0"/>
      <c r="LJK425" s="0"/>
      <c r="LJL425" s="0"/>
      <c r="LJM425" s="0"/>
      <c r="LJN425" s="0"/>
      <c r="LJO425" s="0"/>
      <c r="LJP425" s="0"/>
      <c r="LJQ425" s="0"/>
      <c r="LJR425" s="0"/>
      <c r="LJS425" s="0"/>
      <c r="LJT425" s="0"/>
      <c r="LJU425" s="0"/>
      <c r="LJV425" s="0"/>
      <c r="LJW425" s="0"/>
      <c r="LJX425" s="0"/>
      <c r="LJY425" s="0"/>
      <c r="LJZ425" s="0"/>
      <c r="LKA425" s="0"/>
      <c r="LKB425" s="0"/>
      <c r="LKC425" s="0"/>
      <c r="LKD425" s="0"/>
      <c r="LKE425" s="0"/>
      <c r="LKF425" s="0"/>
      <c r="LKG425" s="0"/>
      <c r="LKH425" s="0"/>
      <c r="LKI425" s="0"/>
      <c r="LKJ425" s="0"/>
      <c r="LKK425" s="0"/>
      <c r="LKL425" s="0"/>
      <c r="LKM425" s="0"/>
      <c r="LKN425" s="0"/>
      <c r="LKO425" s="0"/>
      <c r="LKP425" s="0"/>
      <c r="LKQ425" s="0"/>
      <c r="LKR425" s="0"/>
      <c r="LKS425" s="0"/>
      <c r="LKT425" s="0"/>
      <c r="LKU425" s="0"/>
      <c r="LKV425" s="0"/>
      <c r="LKW425" s="0"/>
      <c r="LKX425" s="0"/>
      <c r="LKY425" s="0"/>
      <c r="LKZ425" s="0"/>
      <c r="LLA425" s="0"/>
      <c r="LLB425" s="0"/>
      <c r="LLC425" s="0"/>
      <c r="LLD425" s="0"/>
      <c r="LLE425" s="0"/>
      <c r="LLF425" s="0"/>
      <c r="LLG425" s="0"/>
      <c r="LLH425" s="0"/>
      <c r="LLI425" s="0"/>
      <c r="LLJ425" s="0"/>
      <c r="LLK425" s="0"/>
      <c r="LLL425" s="0"/>
      <c r="LLM425" s="0"/>
      <c r="LLN425" s="0"/>
      <c r="LLO425" s="0"/>
      <c r="LLP425" s="0"/>
      <c r="LLQ425" s="0"/>
      <c r="LLR425" s="0"/>
      <c r="LLS425" s="0"/>
      <c r="LLT425" s="0"/>
      <c r="LLU425" s="0"/>
      <c r="LLV425" s="0"/>
      <c r="LLW425" s="0"/>
      <c r="LLX425" s="0"/>
      <c r="LLY425" s="0"/>
      <c r="LLZ425" s="0"/>
      <c r="LMA425" s="0"/>
      <c r="LMB425" s="0"/>
      <c r="LMC425" s="0"/>
      <c r="LMD425" s="0"/>
      <c r="LME425" s="0"/>
      <c r="LMF425" s="0"/>
      <c r="LMG425" s="0"/>
      <c r="LMH425" s="0"/>
      <c r="LMI425" s="0"/>
      <c r="LMJ425" s="0"/>
      <c r="LMK425" s="0"/>
      <c r="LML425" s="0"/>
      <c r="LMM425" s="0"/>
      <c r="LMN425" s="0"/>
      <c r="LMO425" s="0"/>
      <c r="LMP425" s="0"/>
      <c r="LMQ425" s="0"/>
      <c r="LMR425" s="0"/>
      <c r="LMS425" s="0"/>
      <c r="LMT425" s="0"/>
      <c r="LMU425" s="0"/>
      <c r="LMV425" s="0"/>
      <c r="LMW425" s="0"/>
      <c r="LMX425" s="0"/>
      <c r="LMY425" s="0"/>
      <c r="LMZ425" s="0"/>
      <c r="LNA425" s="0"/>
      <c r="LNB425" s="0"/>
      <c r="LNC425" s="0"/>
      <c r="LND425" s="0"/>
      <c r="LNE425" s="0"/>
      <c r="LNF425" s="0"/>
      <c r="LNG425" s="0"/>
      <c r="LNH425" s="0"/>
      <c r="LNI425" s="0"/>
      <c r="LNJ425" s="0"/>
      <c r="LNK425" s="0"/>
      <c r="LNL425" s="0"/>
      <c r="LNM425" s="0"/>
      <c r="LNN425" s="0"/>
      <c r="LNO425" s="0"/>
      <c r="LNP425" s="0"/>
      <c r="LNQ425" s="0"/>
      <c r="LNR425" s="0"/>
      <c r="LNS425" s="0"/>
      <c r="LNT425" s="0"/>
      <c r="LNU425" s="0"/>
      <c r="LNV425" s="0"/>
      <c r="LNW425" s="0"/>
      <c r="LNX425" s="0"/>
      <c r="LNY425" s="0"/>
      <c r="LNZ425" s="0"/>
      <c r="LOA425" s="0"/>
      <c r="LOB425" s="0"/>
      <c r="LOC425" s="0"/>
      <c r="LOD425" s="0"/>
      <c r="LOE425" s="0"/>
      <c r="LOF425" s="0"/>
      <c r="LOG425" s="0"/>
      <c r="LOH425" s="0"/>
      <c r="LOI425" s="0"/>
      <c r="LOJ425" s="0"/>
      <c r="LOK425" s="0"/>
      <c r="LOL425" s="0"/>
      <c r="LOM425" s="0"/>
      <c r="LON425" s="0"/>
      <c r="LOO425" s="0"/>
      <c r="LOP425" s="0"/>
      <c r="LOQ425" s="0"/>
      <c r="LOR425" s="0"/>
      <c r="LOS425" s="0"/>
      <c r="LOT425" s="0"/>
      <c r="LOU425" s="0"/>
      <c r="LOV425" s="0"/>
      <c r="LOW425" s="0"/>
      <c r="LOX425" s="0"/>
      <c r="LOY425" s="0"/>
      <c r="LOZ425" s="0"/>
      <c r="LPA425" s="0"/>
      <c r="LPB425" s="0"/>
      <c r="LPC425" s="0"/>
      <c r="LPD425" s="0"/>
      <c r="LPE425" s="0"/>
      <c r="LPF425" s="0"/>
      <c r="LPG425" s="0"/>
      <c r="LPH425" s="0"/>
      <c r="LPI425" s="0"/>
      <c r="LPJ425" s="0"/>
      <c r="LPK425" s="0"/>
      <c r="LPL425" s="0"/>
      <c r="LPM425" s="0"/>
      <c r="LPN425" s="0"/>
      <c r="LPO425" s="0"/>
      <c r="LPP425" s="0"/>
      <c r="LPQ425" s="0"/>
      <c r="LPR425" s="0"/>
      <c r="LPS425" s="0"/>
      <c r="LPT425" s="0"/>
      <c r="LPU425" s="0"/>
      <c r="LPV425" s="0"/>
      <c r="LPW425" s="0"/>
      <c r="LPX425" s="0"/>
      <c r="LPY425" s="0"/>
      <c r="LPZ425" s="0"/>
      <c r="LQA425" s="0"/>
      <c r="LQB425" s="0"/>
      <c r="LQC425" s="0"/>
      <c r="LQD425" s="0"/>
      <c r="LQE425" s="0"/>
      <c r="LQF425" s="0"/>
      <c r="LQG425" s="0"/>
      <c r="LQH425" s="0"/>
      <c r="LQI425" s="0"/>
      <c r="LQJ425" s="0"/>
      <c r="LQK425" s="0"/>
      <c r="LQL425" s="0"/>
      <c r="LQM425" s="0"/>
      <c r="LQN425" s="0"/>
      <c r="LQO425" s="0"/>
      <c r="LQP425" s="0"/>
      <c r="LQQ425" s="0"/>
      <c r="LQR425" s="0"/>
      <c r="LQS425" s="0"/>
      <c r="LQT425" s="0"/>
      <c r="LQU425" s="0"/>
      <c r="LQV425" s="0"/>
      <c r="LQW425" s="0"/>
      <c r="LQX425" s="0"/>
      <c r="LQY425" s="0"/>
      <c r="LQZ425" s="0"/>
      <c r="LRA425" s="0"/>
      <c r="LRB425" s="0"/>
      <c r="LRC425" s="0"/>
      <c r="LRD425" s="0"/>
      <c r="LRE425" s="0"/>
      <c r="LRF425" s="0"/>
      <c r="LRG425" s="0"/>
      <c r="LRH425" s="0"/>
      <c r="LRI425" s="0"/>
      <c r="LRJ425" s="0"/>
      <c r="LRK425" s="0"/>
      <c r="LRL425" s="0"/>
      <c r="LRM425" s="0"/>
      <c r="LRN425" s="0"/>
      <c r="LRO425" s="0"/>
      <c r="LRP425" s="0"/>
      <c r="LRQ425" s="0"/>
      <c r="LRR425" s="0"/>
      <c r="LRS425" s="0"/>
      <c r="LRT425" s="0"/>
      <c r="LRU425" s="0"/>
      <c r="LRV425" s="0"/>
      <c r="LRW425" s="0"/>
      <c r="LRX425" s="0"/>
      <c r="LRY425" s="0"/>
      <c r="LRZ425" s="0"/>
      <c r="LSA425" s="0"/>
      <c r="LSB425" s="0"/>
      <c r="LSC425" s="0"/>
      <c r="LSD425" s="0"/>
      <c r="LSE425" s="0"/>
      <c r="LSF425" s="0"/>
      <c r="LSG425" s="0"/>
      <c r="LSH425" s="0"/>
      <c r="LSI425" s="0"/>
      <c r="LSJ425" s="0"/>
      <c r="LSK425" s="0"/>
      <c r="LSL425" s="0"/>
      <c r="LSM425" s="0"/>
      <c r="LSN425" s="0"/>
      <c r="LSO425" s="0"/>
      <c r="LSP425" s="0"/>
      <c r="LSQ425" s="0"/>
      <c r="LSR425" s="0"/>
      <c r="LSS425" s="0"/>
      <c r="LST425" s="0"/>
      <c r="LSU425" s="0"/>
      <c r="LSV425" s="0"/>
      <c r="LSW425" s="0"/>
      <c r="LSX425" s="0"/>
      <c r="LSY425" s="0"/>
      <c r="LSZ425" s="0"/>
      <c r="LTA425" s="0"/>
      <c r="LTB425" s="0"/>
      <c r="LTC425" s="0"/>
      <c r="LTD425" s="0"/>
      <c r="LTE425" s="0"/>
      <c r="LTF425" s="0"/>
      <c r="LTG425" s="0"/>
      <c r="LTH425" s="0"/>
      <c r="LTI425" s="0"/>
      <c r="LTJ425" s="0"/>
      <c r="LTK425" s="0"/>
      <c r="LTL425" s="0"/>
      <c r="LTM425" s="0"/>
      <c r="LTN425" s="0"/>
      <c r="LTO425" s="0"/>
      <c r="LTP425" s="0"/>
      <c r="LTQ425" s="0"/>
      <c r="LTR425" s="0"/>
      <c r="LTS425" s="0"/>
      <c r="LTT425" s="0"/>
      <c r="LTU425" s="0"/>
      <c r="LTV425" s="0"/>
      <c r="LTW425" s="0"/>
      <c r="LTX425" s="0"/>
      <c r="LTY425" s="0"/>
      <c r="LTZ425" s="0"/>
      <c r="LUA425" s="0"/>
      <c r="LUB425" s="0"/>
      <c r="LUC425" s="0"/>
      <c r="LUD425" s="0"/>
      <c r="LUE425" s="0"/>
      <c r="LUF425" s="0"/>
      <c r="LUG425" s="0"/>
      <c r="LUH425" s="0"/>
      <c r="LUI425" s="0"/>
      <c r="LUJ425" s="0"/>
      <c r="LUK425" s="0"/>
      <c r="LUL425" s="0"/>
      <c r="LUM425" s="0"/>
      <c r="LUN425" s="0"/>
      <c r="LUO425" s="0"/>
      <c r="LUP425" s="0"/>
      <c r="LUQ425" s="0"/>
      <c r="LUR425" s="0"/>
      <c r="LUS425" s="0"/>
      <c r="LUT425" s="0"/>
      <c r="LUU425" s="0"/>
      <c r="LUV425" s="0"/>
      <c r="LUW425" s="0"/>
      <c r="LUX425" s="0"/>
      <c r="LUY425" s="0"/>
      <c r="LUZ425" s="0"/>
      <c r="LVA425" s="0"/>
      <c r="LVB425" s="0"/>
      <c r="LVC425" s="0"/>
      <c r="LVD425" s="0"/>
      <c r="LVE425" s="0"/>
      <c r="LVF425" s="0"/>
      <c r="LVG425" s="0"/>
      <c r="LVH425" s="0"/>
      <c r="LVI425" s="0"/>
      <c r="LVJ425" s="0"/>
      <c r="LVK425" s="0"/>
      <c r="LVL425" s="0"/>
      <c r="LVM425" s="0"/>
      <c r="LVN425" s="0"/>
      <c r="LVO425" s="0"/>
      <c r="LVP425" s="0"/>
      <c r="LVQ425" s="0"/>
      <c r="LVR425" s="0"/>
      <c r="LVS425" s="0"/>
      <c r="LVT425" s="0"/>
      <c r="LVU425" s="0"/>
      <c r="LVV425" s="0"/>
      <c r="LVW425" s="0"/>
      <c r="LVX425" s="0"/>
      <c r="LVY425" s="0"/>
      <c r="LVZ425" s="0"/>
      <c r="LWA425" s="0"/>
      <c r="LWB425" s="0"/>
      <c r="LWC425" s="0"/>
      <c r="LWD425" s="0"/>
      <c r="LWE425" s="0"/>
      <c r="LWF425" s="0"/>
      <c r="LWG425" s="0"/>
      <c r="LWH425" s="0"/>
      <c r="LWI425" s="0"/>
      <c r="LWJ425" s="0"/>
      <c r="LWK425" s="0"/>
      <c r="LWL425" s="0"/>
      <c r="LWM425" s="0"/>
      <c r="LWN425" s="0"/>
      <c r="LWO425" s="0"/>
      <c r="LWP425" s="0"/>
      <c r="LWQ425" s="0"/>
      <c r="LWR425" s="0"/>
      <c r="LWS425" s="0"/>
      <c r="LWT425" s="0"/>
      <c r="LWU425" s="0"/>
      <c r="LWV425" s="0"/>
      <c r="LWW425" s="0"/>
      <c r="LWX425" s="0"/>
      <c r="LWY425" s="0"/>
      <c r="LWZ425" s="0"/>
      <c r="LXA425" s="0"/>
      <c r="LXB425" s="0"/>
      <c r="LXC425" s="0"/>
      <c r="LXD425" s="0"/>
      <c r="LXE425" s="0"/>
      <c r="LXF425" s="0"/>
      <c r="LXG425" s="0"/>
      <c r="LXH425" s="0"/>
      <c r="LXI425" s="0"/>
      <c r="LXJ425" s="0"/>
      <c r="LXK425" s="0"/>
      <c r="LXL425" s="0"/>
      <c r="LXM425" s="0"/>
      <c r="LXN425" s="0"/>
      <c r="LXO425" s="0"/>
      <c r="LXP425" s="0"/>
      <c r="LXQ425" s="0"/>
      <c r="LXR425" s="0"/>
      <c r="LXS425" s="0"/>
      <c r="LXT425" s="0"/>
      <c r="LXU425" s="0"/>
      <c r="LXV425" s="0"/>
      <c r="LXW425" s="0"/>
      <c r="LXX425" s="0"/>
      <c r="LXY425" s="0"/>
      <c r="LXZ425" s="0"/>
      <c r="LYA425" s="0"/>
      <c r="LYB425" s="0"/>
      <c r="LYC425" s="0"/>
      <c r="LYD425" s="0"/>
      <c r="LYE425" s="0"/>
      <c r="LYF425" s="0"/>
      <c r="LYG425" s="0"/>
      <c r="LYH425" s="0"/>
      <c r="LYI425" s="0"/>
      <c r="LYJ425" s="0"/>
      <c r="LYK425" s="0"/>
      <c r="LYL425" s="0"/>
      <c r="LYM425" s="0"/>
      <c r="LYN425" s="0"/>
      <c r="LYO425" s="0"/>
      <c r="LYP425" s="0"/>
      <c r="LYQ425" s="0"/>
      <c r="LYR425" s="0"/>
      <c r="LYS425" s="0"/>
      <c r="LYT425" s="0"/>
      <c r="LYU425" s="0"/>
      <c r="LYV425" s="0"/>
      <c r="LYW425" s="0"/>
      <c r="LYX425" s="0"/>
      <c r="LYY425" s="0"/>
      <c r="LYZ425" s="0"/>
      <c r="LZA425" s="0"/>
      <c r="LZB425" s="0"/>
      <c r="LZC425" s="0"/>
      <c r="LZD425" s="0"/>
      <c r="LZE425" s="0"/>
      <c r="LZF425" s="0"/>
      <c r="LZG425" s="0"/>
      <c r="LZH425" s="0"/>
      <c r="LZI425" s="0"/>
      <c r="LZJ425" s="0"/>
      <c r="LZK425" s="0"/>
      <c r="LZL425" s="0"/>
      <c r="LZM425" s="0"/>
      <c r="LZN425" s="0"/>
      <c r="LZO425" s="0"/>
      <c r="LZP425" s="0"/>
      <c r="LZQ425" s="0"/>
      <c r="LZR425" s="0"/>
      <c r="LZS425" s="0"/>
      <c r="LZT425" s="0"/>
      <c r="LZU425" s="0"/>
      <c r="LZV425" s="0"/>
      <c r="LZW425" s="0"/>
      <c r="LZX425" s="0"/>
      <c r="LZY425" s="0"/>
      <c r="LZZ425" s="0"/>
      <c r="MAA425" s="0"/>
      <c r="MAB425" s="0"/>
      <c r="MAC425" s="0"/>
      <c r="MAD425" s="0"/>
      <c r="MAE425" s="0"/>
      <c r="MAF425" s="0"/>
      <c r="MAG425" s="0"/>
      <c r="MAH425" s="0"/>
      <c r="MAI425" s="0"/>
      <c r="MAJ425" s="0"/>
      <c r="MAK425" s="0"/>
      <c r="MAL425" s="0"/>
      <c r="MAM425" s="0"/>
      <c r="MAN425" s="0"/>
      <c r="MAO425" s="0"/>
      <c r="MAP425" s="0"/>
      <c r="MAQ425" s="0"/>
      <c r="MAR425" s="0"/>
      <c r="MAS425" s="0"/>
      <c r="MAT425" s="0"/>
      <c r="MAU425" s="0"/>
      <c r="MAV425" s="0"/>
      <c r="MAW425" s="0"/>
      <c r="MAX425" s="0"/>
      <c r="MAY425" s="0"/>
      <c r="MAZ425" s="0"/>
      <c r="MBA425" s="0"/>
      <c r="MBB425" s="0"/>
      <c r="MBC425" s="0"/>
      <c r="MBD425" s="0"/>
      <c r="MBE425" s="0"/>
      <c r="MBF425" s="0"/>
      <c r="MBG425" s="0"/>
      <c r="MBH425" s="0"/>
      <c r="MBI425" s="0"/>
      <c r="MBJ425" s="0"/>
      <c r="MBK425" s="0"/>
      <c r="MBL425" s="0"/>
      <c r="MBM425" s="0"/>
      <c r="MBN425" s="0"/>
      <c r="MBO425" s="0"/>
      <c r="MBP425" s="0"/>
      <c r="MBQ425" s="0"/>
      <c r="MBR425" s="0"/>
      <c r="MBS425" s="0"/>
      <c r="MBT425" s="0"/>
      <c r="MBU425" s="0"/>
      <c r="MBV425" s="0"/>
      <c r="MBW425" s="0"/>
      <c r="MBX425" s="0"/>
      <c r="MBY425" s="0"/>
      <c r="MBZ425" s="0"/>
      <c r="MCA425" s="0"/>
      <c r="MCB425" s="0"/>
      <c r="MCC425" s="0"/>
      <c r="MCD425" s="0"/>
      <c r="MCE425" s="0"/>
      <c r="MCF425" s="0"/>
      <c r="MCG425" s="0"/>
      <c r="MCH425" s="0"/>
      <c r="MCI425" s="0"/>
      <c r="MCJ425" s="0"/>
      <c r="MCK425" s="0"/>
      <c r="MCL425" s="0"/>
      <c r="MCM425" s="0"/>
      <c r="MCN425" s="0"/>
      <c r="MCO425" s="0"/>
      <c r="MCP425" s="0"/>
      <c r="MCQ425" s="0"/>
      <c r="MCR425" s="0"/>
      <c r="MCS425" s="0"/>
      <c r="MCT425" s="0"/>
      <c r="MCU425" s="0"/>
      <c r="MCV425" s="0"/>
      <c r="MCW425" s="0"/>
      <c r="MCX425" s="0"/>
      <c r="MCY425" s="0"/>
      <c r="MCZ425" s="0"/>
      <c r="MDA425" s="0"/>
      <c r="MDB425" s="0"/>
      <c r="MDC425" s="0"/>
      <c r="MDD425" s="0"/>
      <c r="MDE425" s="0"/>
      <c r="MDF425" s="0"/>
      <c r="MDG425" s="0"/>
      <c r="MDH425" s="0"/>
      <c r="MDI425" s="0"/>
      <c r="MDJ425" s="0"/>
      <c r="MDK425" s="0"/>
      <c r="MDL425" s="0"/>
      <c r="MDM425" s="0"/>
      <c r="MDN425" s="0"/>
      <c r="MDO425" s="0"/>
      <c r="MDP425" s="0"/>
      <c r="MDQ425" s="0"/>
      <c r="MDR425" s="0"/>
      <c r="MDS425" s="0"/>
      <c r="MDT425" s="0"/>
      <c r="MDU425" s="0"/>
      <c r="MDV425" s="0"/>
      <c r="MDW425" s="0"/>
      <c r="MDX425" s="0"/>
      <c r="MDY425" s="0"/>
      <c r="MDZ425" s="0"/>
      <c r="MEA425" s="0"/>
      <c r="MEB425" s="0"/>
      <c r="MEC425" s="0"/>
      <c r="MED425" s="0"/>
      <c r="MEE425" s="0"/>
      <c r="MEF425" s="0"/>
      <c r="MEG425" s="0"/>
      <c r="MEH425" s="0"/>
      <c r="MEI425" s="0"/>
      <c r="MEJ425" s="0"/>
      <c r="MEK425" s="0"/>
      <c r="MEL425" s="0"/>
      <c r="MEM425" s="0"/>
      <c r="MEN425" s="0"/>
      <c r="MEO425" s="0"/>
      <c r="MEP425" s="0"/>
      <c r="MEQ425" s="0"/>
      <c r="MER425" s="0"/>
      <c r="MES425" s="0"/>
      <c r="MET425" s="0"/>
      <c r="MEU425" s="0"/>
      <c r="MEV425" s="0"/>
      <c r="MEW425" s="0"/>
      <c r="MEX425" s="0"/>
      <c r="MEY425" s="0"/>
      <c r="MEZ425" s="0"/>
      <c r="MFA425" s="0"/>
      <c r="MFB425" s="0"/>
      <c r="MFC425" s="0"/>
      <c r="MFD425" s="0"/>
      <c r="MFE425" s="0"/>
      <c r="MFF425" s="0"/>
      <c r="MFG425" s="0"/>
      <c r="MFH425" s="0"/>
      <c r="MFI425" s="0"/>
      <c r="MFJ425" s="0"/>
      <c r="MFK425" s="0"/>
      <c r="MFL425" s="0"/>
      <c r="MFM425" s="0"/>
      <c r="MFN425" s="0"/>
      <c r="MFO425" s="0"/>
      <c r="MFP425" s="0"/>
      <c r="MFQ425" s="0"/>
      <c r="MFR425" s="0"/>
      <c r="MFS425" s="0"/>
      <c r="MFT425" s="0"/>
      <c r="MFU425" s="0"/>
      <c r="MFV425" s="0"/>
      <c r="MFW425" s="0"/>
      <c r="MFX425" s="0"/>
      <c r="MFY425" s="0"/>
      <c r="MFZ425" s="0"/>
      <c r="MGA425" s="0"/>
      <c r="MGB425" s="0"/>
      <c r="MGC425" s="0"/>
      <c r="MGD425" s="0"/>
      <c r="MGE425" s="0"/>
      <c r="MGF425" s="0"/>
      <c r="MGG425" s="0"/>
      <c r="MGH425" s="0"/>
      <c r="MGI425" s="0"/>
      <c r="MGJ425" s="0"/>
      <c r="MGK425" s="0"/>
      <c r="MGL425" s="0"/>
      <c r="MGM425" s="0"/>
      <c r="MGN425" s="0"/>
      <c r="MGO425" s="0"/>
      <c r="MGP425" s="0"/>
      <c r="MGQ425" s="0"/>
      <c r="MGR425" s="0"/>
      <c r="MGS425" s="0"/>
      <c r="MGT425" s="0"/>
      <c r="MGU425" s="0"/>
      <c r="MGV425" s="0"/>
      <c r="MGW425" s="0"/>
      <c r="MGX425" s="0"/>
      <c r="MGY425" s="0"/>
      <c r="MGZ425" s="0"/>
      <c r="MHA425" s="0"/>
      <c r="MHB425" s="0"/>
      <c r="MHC425" s="0"/>
      <c r="MHD425" s="0"/>
      <c r="MHE425" s="0"/>
      <c r="MHF425" s="0"/>
      <c r="MHG425" s="0"/>
      <c r="MHH425" s="0"/>
      <c r="MHI425" s="0"/>
      <c r="MHJ425" s="0"/>
      <c r="MHK425" s="0"/>
      <c r="MHL425" s="0"/>
      <c r="MHM425" s="0"/>
      <c r="MHN425" s="0"/>
      <c r="MHO425" s="0"/>
      <c r="MHP425" s="0"/>
      <c r="MHQ425" s="0"/>
      <c r="MHR425" s="0"/>
      <c r="MHS425" s="0"/>
      <c r="MHT425" s="0"/>
      <c r="MHU425" s="0"/>
      <c r="MHV425" s="0"/>
      <c r="MHW425" s="0"/>
      <c r="MHX425" s="0"/>
      <c r="MHY425" s="0"/>
      <c r="MHZ425" s="0"/>
      <c r="MIA425" s="0"/>
      <c r="MIB425" s="0"/>
      <c r="MIC425" s="0"/>
      <c r="MID425" s="0"/>
      <c r="MIE425" s="0"/>
      <c r="MIF425" s="0"/>
      <c r="MIG425" s="0"/>
      <c r="MIH425" s="0"/>
      <c r="MII425" s="0"/>
      <c r="MIJ425" s="0"/>
      <c r="MIK425" s="0"/>
      <c r="MIL425" s="0"/>
      <c r="MIM425" s="0"/>
      <c r="MIN425" s="0"/>
      <c r="MIO425" s="0"/>
      <c r="MIP425" s="0"/>
      <c r="MIQ425" s="0"/>
      <c r="MIR425" s="0"/>
      <c r="MIS425" s="0"/>
      <c r="MIT425" s="0"/>
      <c r="MIU425" s="0"/>
      <c r="MIV425" s="0"/>
      <c r="MIW425" s="0"/>
      <c r="MIX425" s="0"/>
      <c r="MIY425" s="0"/>
      <c r="MIZ425" s="0"/>
      <c r="MJA425" s="0"/>
      <c r="MJB425" s="0"/>
      <c r="MJC425" s="0"/>
      <c r="MJD425" s="0"/>
      <c r="MJE425" s="0"/>
      <c r="MJF425" s="0"/>
      <c r="MJG425" s="0"/>
      <c r="MJH425" s="0"/>
      <c r="MJI425" s="0"/>
      <c r="MJJ425" s="0"/>
      <c r="MJK425" s="0"/>
      <c r="MJL425" s="0"/>
      <c r="MJM425" s="0"/>
      <c r="MJN425" s="0"/>
      <c r="MJO425" s="0"/>
      <c r="MJP425" s="0"/>
      <c r="MJQ425" s="0"/>
      <c r="MJR425" s="0"/>
      <c r="MJS425" s="0"/>
      <c r="MJT425" s="0"/>
      <c r="MJU425" s="0"/>
      <c r="MJV425" s="0"/>
      <c r="MJW425" s="0"/>
      <c r="MJX425" s="0"/>
      <c r="MJY425" s="0"/>
      <c r="MJZ425" s="0"/>
      <c r="MKA425" s="0"/>
      <c r="MKB425" s="0"/>
      <c r="MKC425" s="0"/>
      <c r="MKD425" s="0"/>
      <c r="MKE425" s="0"/>
      <c r="MKF425" s="0"/>
      <c r="MKG425" s="0"/>
      <c r="MKH425" s="0"/>
      <c r="MKI425" s="0"/>
      <c r="MKJ425" s="0"/>
      <c r="MKK425" s="0"/>
      <c r="MKL425" s="0"/>
      <c r="MKM425" s="0"/>
      <c r="MKN425" s="0"/>
      <c r="MKO425" s="0"/>
      <c r="MKP425" s="0"/>
      <c r="MKQ425" s="0"/>
      <c r="MKR425" s="0"/>
      <c r="MKS425" s="0"/>
      <c r="MKT425" s="0"/>
      <c r="MKU425" s="0"/>
      <c r="MKV425" s="0"/>
      <c r="MKW425" s="0"/>
      <c r="MKX425" s="0"/>
      <c r="MKY425" s="0"/>
      <c r="MKZ425" s="0"/>
      <c r="MLA425" s="0"/>
      <c r="MLB425" s="0"/>
      <c r="MLC425" s="0"/>
      <c r="MLD425" s="0"/>
      <c r="MLE425" s="0"/>
      <c r="MLF425" s="0"/>
      <c r="MLG425" s="0"/>
      <c r="MLH425" s="0"/>
      <c r="MLI425" s="0"/>
      <c r="MLJ425" s="0"/>
      <c r="MLK425" s="0"/>
      <c r="MLL425" s="0"/>
      <c r="MLM425" s="0"/>
      <c r="MLN425" s="0"/>
      <c r="MLO425" s="0"/>
      <c r="MLP425" s="0"/>
      <c r="MLQ425" s="0"/>
      <c r="MLR425" s="0"/>
      <c r="MLS425" s="0"/>
      <c r="MLT425" s="0"/>
      <c r="MLU425" s="0"/>
      <c r="MLV425" s="0"/>
      <c r="MLW425" s="0"/>
      <c r="MLX425" s="0"/>
      <c r="MLY425" s="0"/>
      <c r="MLZ425" s="0"/>
      <c r="MMA425" s="0"/>
      <c r="MMB425" s="0"/>
      <c r="MMC425" s="0"/>
      <c r="MMD425" s="0"/>
      <c r="MME425" s="0"/>
      <c r="MMF425" s="0"/>
      <c r="MMG425" s="0"/>
      <c r="MMH425" s="0"/>
      <c r="MMI425" s="0"/>
      <c r="MMJ425" s="0"/>
      <c r="MMK425" s="0"/>
      <c r="MML425" s="0"/>
      <c r="MMM425" s="0"/>
      <c r="MMN425" s="0"/>
      <c r="MMO425" s="0"/>
      <c r="MMP425" s="0"/>
      <c r="MMQ425" s="0"/>
      <c r="MMR425" s="0"/>
      <c r="MMS425" s="0"/>
      <c r="MMT425" s="0"/>
      <c r="MMU425" s="0"/>
      <c r="MMV425" s="0"/>
      <c r="MMW425" s="0"/>
      <c r="MMX425" s="0"/>
      <c r="MMY425" s="0"/>
      <c r="MMZ425" s="0"/>
      <c r="MNA425" s="0"/>
      <c r="MNB425" s="0"/>
      <c r="MNC425" s="0"/>
      <c r="MND425" s="0"/>
      <c r="MNE425" s="0"/>
      <c r="MNF425" s="0"/>
      <c r="MNG425" s="0"/>
      <c r="MNH425" s="0"/>
      <c r="MNI425" s="0"/>
      <c r="MNJ425" s="0"/>
      <c r="MNK425" s="0"/>
      <c r="MNL425" s="0"/>
      <c r="MNM425" s="0"/>
      <c r="MNN425" s="0"/>
      <c r="MNO425" s="0"/>
      <c r="MNP425" s="0"/>
      <c r="MNQ425" s="0"/>
      <c r="MNR425" s="0"/>
      <c r="MNS425" s="0"/>
      <c r="MNT425" s="0"/>
      <c r="MNU425" s="0"/>
      <c r="MNV425" s="0"/>
      <c r="MNW425" s="0"/>
      <c r="MNX425" s="0"/>
      <c r="MNY425" s="0"/>
      <c r="MNZ425" s="0"/>
      <c r="MOA425" s="0"/>
      <c r="MOB425" s="0"/>
      <c r="MOC425" s="0"/>
      <c r="MOD425" s="0"/>
      <c r="MOE425" s="0"/>
      <c r="MOF425" s="0"/>
      <c r="MOG425" s="0"/>
      <c r="MOH425" s="0"/>
      <c r="MOI425" s="0"/>
      <c r="MOJ425" s="0"/>
      <c r="MOK425" s="0"/>
      <c r="MOL425" s="0"/>
      <c r="MOM425" s="0"/>
      <c r="MON425" s="0"/>
      <c r="MOO425" s="0"/>
      <c r="MOP425" s="0"/>
      <c r="MOQ425" s="0"/>
      <c r="MOR425" s="0"/>
      <c r="MOS425" s="0"/>
      <c r="MOT425" s="0"/>
      <c r="MOU425" s="0"/>
      <c r="MOV425" s="0"/>
      <c r="MOW425" s="0"/>
      <c r="MOX425" s="0"/>
      <c r="MOY425" s="0"/>
      <c r="MOZ425" s="0"/>
      <c r="MPA425" s="0"/>
      <c r="MPB425" s="0"/>
      <c r="MPC425" s="0"/>
      <c r="MPD425" s="0"/>
      <c r="MPE425" s="0"/>
      <c r="MPF425" s="0"/>
      <c r="MPG425" s="0"/>
      <c r="MPH425" s="0"/>
      <c r="MPI425" s="0"/>
      <c r="MPJ425" s="0"/>
      <c r="MPK425" s="0"/>
      <c r="MPL425" s="0"/>
      <c r="MPM425" s="0"/>
      <c r="MPN425" s="0"/>
      <c r="MPO425" s="0"/>
      <c r="MPP425" s="0"/>
      <c r="MPQ425" s="0"/>
      <c r="MPR425" s="0"/>
      <c r="MPS425" s="0"/>
      <c r="MPT425" s="0"/>
      <c r="MPU425" s="0"/>
      <c r="MPV425" s="0"/>
      <c r="MPW425" s="0"/>
      <c r="MPX425" s="0"/>
      <c r="MPY425" s="0"/>
      <c r="MPZ425" s="0"/>
      <c r="MQA425" s="0"/>
      <c r="MQB425" s="0"/>
      <c r="MQC425" s="0"/>
      <c r="MQD425" s="0"/>
      <c r="MQE425" s="0"/>
      <c r="MQF425" s="0"/>
      <c r="MQG425" s="0"/>
      <c r="MQH425" s="0"/>
      <c r="MQI425" s="0"/>
      <c r="MQJ425" s="0"/>
      <c r="MQK425" s="0"/>
      <c r="MQL425" s="0"/>
      <c r="MQM425" s="0"/>
      <c r="MQN425" s="0"/>
      <c r="MQO425" s="0"/>
      <c r="MQP425" s="0"/>
      <c r="MQQ425" s="0"/>
      <c r="MQR425" s="0"/>
      <c r="MQS425" s="0"/>
      <c r="MQT425" s="0"/>
      <c r="MQU425" s="0"/>
      <c r="MQV425" s="0"/>
      <c r="MQW425" s="0"/>
      <c r="MQX425" s="0"/>
      <c r="MQY425" s="0"/>
      <c r="MQZ425" s="0"/>
      <c r="MRA425" s="0"/>
      <c r="MRB425" s="0"/>
      <c r="MRC425" s="0"/>
      <c r="MRD425" s="0"/>
      <c r="MRE425" s="0"/>
      <c r="MRF425" s="0"/>
      <c r="MRG425" s="0"/>
      <c r="MRH425" s="0"/>
      <c r="MRI425" s="0"/>
      <c r="MRJ425" s="0"/>
      <c r="MRK425" s="0"/>
      <c r="MRL425" s="0"/>
      <c r="MRM425" s="0"/>
      <c r="MRN425" s="0"/>
      <c r="MRO425" s="0"/>
      <c r="MRP425" s="0"/>
      <c r="MRQ425" s="0"/>
      <c r="MRR425" s="0"/>
      <c r="MRS425" s="0"/>
      <c r="MRT425" s="0"/>
      <c r="MRU425" s="0"/>
      <c r="MRV425" s="0"/>
      <c r="MRW425" s="0"/>
      <c r="MRX425" s="0"/>
      <c r="MRY425" s="0"/>
      <c r="MRZ425" s="0"/>
      <c r="MSA425" s="0"/>
      <c r="MSB425" s="0"/>
      <c r="MSC425" s="0"/>
      <c r="MSD425" s="0"/>
      <c r="MSE425" s="0"/>
      <c r="MSF425" s="0"/>
      <c r="MSG425" s="0"/>
      <c r="MSH425" s="0"/>
      <c r="MSI425" s="0"/>
      <c r="MSJ425" s="0"/>
      <c r="MSK425" s="0"/>
      <c r="MSL425" s="0"/>
      <c r="MSM425" s="0"/>
      <c r="MSN425" s="0"/>
      <c r="MSO425" s="0"/>
      <c r="MSP425" s="0"/>
      <c r="MSQ425" s="0"/>
      <c r="MSR425" s="0"/>
      <c r="MSS425" s="0"/>
      <c r="MST425" s="0"/>
      <c r="MSU425" s="0"/>
      <c r="MSV425" s="0"/>
      <c r="MSW425" s="0"/>
      <c r="MSX425" s="0"/>
      <c r="MSY425" s="0"/>
      <c r="MSZ425" s="0"/>
      <c r="MTA425" s="0"/>
      <c r="MTB425" s="0"/>
      <c r="MTC425" s="0"/>
      <c r="MTD425" s="0"/>
      <c r="MTE425" s="0"/>
      <c r="MTF425" s="0"/>
      <c r="MTG425" s="0"/>
      <c r="MTH425" s="0"/>
      <c r="MTI425" s="0"/>
      <c r="MTJ425" s="0"/>
      <c r="MTK425" s="0"/>
      <c r="MTL425" s="0"/>
      <c r="MTM425" s="0"/>
      <c r="MTN425" s="0"/>
      <c r="MTO425" s="0"/>
      <c r="MTP425" s="0"/>
      <c r="MTQ425" s="0"/>
      <c r="MTR425" s="0"/>
      <c r="MTS425" s="0"/>
      <c r="MTT425" s="0"/>
      <c r="MTU425" s="0"/>
      <c r="MTV425" s="0"/>
      <c r="MTW425" s="0"/>
      <c r="MTX425" s="0"/>
      <c r="MTY425" s="0"/>
      <c r="MTZ425" s="0"/>
      <c r="MUA425" s="0"/>
      <c r="MUB425" s="0"/>
      <c r="MUC425" s="0"/>
      <c r="MUD425" s="0"/>
      <c r="MUE425" s="0"/>
      <c r="MUF425" s="0"/>
      <c r="MUG425" s="0"/>
      <c r="MUH425" s="0"/>
      <c r="MUI425" s="0"/>
      <c r="MUJ425" s="0"/>
      <c r="MUK425" s="0"/>
      <c r="MUL425" s="0"/>
      <c r="MUM425" s="0"/>
      <c r="MUN425" s="0"/>
      <c r="MUO425" s="0"/>
      <c r="MUP425" s="0"/>
      <c r="MUQ425" s="0"/>
      <c r="MUR425" s="0"/>
      <c r="MUS425" s="0"/>
      <c r="MUT425" s="0"/>
      <c r="MUU425" s="0"/>
      <c r="MUV425" s="0"/>
      <c r="MUW425" s="0"/>
      <c r="MUX425" s="0"/>
      <c r="MUY425" s="0"/>
      <c r="MUZ425" s="0"/>
      <c r="MVA425" s="0"/>
      <c r="MVB425" s="0"/>
      <c r="MVC425" s="0"/>
      <c r="MVD425" s="0"/>
      <c r="MVE425" s="0"/>
      <c r="MVF425" s="0"/>
      <c r="MVG425" s="0"/>
      <c r="MVH425" s="0"/>
      <c r="MVI425" s="0"/>
      <c r="MVJ425" s="0"/>
      <c r="MVK425" s="0"/>
      <c r="MVL425" s="0"/>
      <c r="MVM425" s="0"/>
      <c r="MVN425" s="0"/>
      <c r="MVO425" s="0"/>
      <c r="MVP425" s="0"/>
      <c r="MVQ425" s="0"/>
      <c r="MVR425" s="0"/>
      <c r="MVS425" s="0"/>
      <c r="MVT425" s="0"/>
      <c r="MVU425" s="0"/>
      <c r="MVV425" s="0"/>
      <c r="MVW425" s="0"/>
      <c r="MVX425" s="0"/>
      <c r="MVY425" s="0"/>
      <c r="MVZ425" s="0"/>
      <c r="MWA425" s="0"/>
      <c r="MWB425" s="0"/>
      <c r="MWC425" s="0"/>
      <c r="MWD425" s="0"/>
      <c r="MWE425" s="0"/>
      <c r="MWF425" s="0"/>
      <c r="MWG425" s="0"/>
      <c r="MWH425" s="0"/>
      <c r="MWI425" s="0"/>
      <c r="MWJ425" s="0"/>
      <c r="MWK425" s="0"/>
      <c r="MWL425" s="0"/>
      <c r="MWM425" s="0"/>
      <c r="MWN425" s="0"/>
      <c r="MWO425" s="0"/>
      <c r="MWP425" s="0"/>
      <c r="MWQ425" s="0"/>
      <c r="MWR425" s="0"/>
      <c r="MWS425" s="0"/>
      <c r="MWT425" s="0"/>
      <c r="MWU425" s="0"/>
      <c r="MWV425" s="0"/>
      <c r="MWW425" s="0"/>
      <c r="MWX425" s="0"/>
      <c r="MWY425" s="0"/>
      <c r="MWZ425" s="0"/>
      <c r="MXA425" s="0"/>
      <c r="MXB425" s="0"/>
      <c r="MXC425" s="0"/>
      <c r="MXD425" s="0"/>
      <c r="MXE425" s="0"/>
      <c r="MXF425" s="0"/>
      <c r="MXG425" s="0"/>
      <c r="MXH425" s="0"/>
      <c r="MXI425" s="0"/>
      <c r="MXJ425" s="0"/>
      <c r="MXK425" s="0"/>
      <c r="MXL425" s="0"/>
      <c r="MXM425" s="0"/>
      <c r="MXN425" s="0"/>
      <c r="MXO425" s="0"/>
      <c r="MXP425" s="0"/>
      <c r="MXQ425" s="0"/>
      <c r="MXR425" s="0"/>
      <c r="MXS425" s="0"/>
      <c r="MXT425" s="0"/>
      <c r="MXU425" s="0"/>
      <c r="MXV425" s="0"/>
      <c r="MXW425" s="0"/>
      <c r="MXX425" s="0"/>
      <c r="MXY425" s="0"/>
      <c r="MXZ425" s="0"/>
      <c r="MYA425" s="0"/>
      <c r="MYB425" s="0"/>
      <c r="MYC425" s="0"/>
      <c r="MYD425" s="0"/>
      <c r="MYE425" s="0"/>
      <c r="MYF425" s="0"/>
      <c r="MYG425" s="0"/>
      <c r="MYH425" s="0"/>
      <c r="MYI425" s="0"/>
      <c r="MYJ425" s="0"/>
      <c r="MYK425" s="0"/>
      <c r="MYL425" s="0"/>
      <c r="MYM425" s="0"/>
      <c r="MYN425" s="0"/>
      <c r="MYO425" s="0"/>
      <c r="MYP425" s="0"/>
      <c r="MYQ425" s="0"/>
      <c r="MYR425" s="0"/>
      <c r="MYS425" s="0"/>
      <c r="MYT425" s="0"/>
      <c r="MYU425" s="0"/>
      <c r="MYV425" s="0"/>
      <c r="MYW425" s="0"/>
      <c r="MYX425" s="0"/>
      <c r="MYY425" s="0"/>
      <c r="MYZ425" s="0"/>
      <c r="MZA425" s="0"/>
      <c r="MZB425" s="0"/>
      <c r="MZC425" s="0"/>
      <c r="MZD425" s="0"/>
      <c r="MZE425" s="0"/>
      <c r="MZF425" s="0"/>
      <c r="MZG425" s="0"/>
      <c r="MZH425" s="0"/>
      <c r="MZI425" s="0"/>
      <c r="MZJ425" s="0"/>
      <c r="MZK425" s="0"/>
      <c r="MZL425" s="0"/>
      <c r="MZM425" s="0"/>
      <c r="MZN425" s="0"/>
      <c r="MZO425" s="0"/>
      <c r="MZP425" s="0"/>
      <c r="MZQ425" s="0"/>
      <c r="MZR425" s="0"/>
      <c r="MZS425" s="0"/>
      <c r="MZT425" s="0"/>
      <c r="MZU425" s="0"/>
      <c r="MZV425" s="0"/>
      <c r="MZW425" s="0"/>
      <c r="MZX425" s="0"/>
      <c r="MZY425" s="0"/>
      <c r="MZZ425" s="0"/>
      <c r="NAA425" s="0"/>
      <c r="NAB425" s="0"/>
      <c r="NAC425" s="0"/>
      <c r="NAD425" s="0"/>
      <c r="NAE425" s="0"/>
      <c r="NAF425" s="0"/>
      <c r="NAG425" s="0"/>
      <c r="NAH425" s="0"/>
      <c r="NAI425" s="0"/>
      <c r="NAJ425" s="0"/>
      <c r="NAK425" s="0"/>
      <c r="NAL425" s="0"/>
      <c r="NAM425" s="0"/>
      <c r="NAN425" s="0"/>
      <c r="NAO425" s="0"/>
      <c r="NAP425" s="0"/>
      <c r="NAQ425" s="0"/>
      <c r="NAR425" s="0"/>
      <c r="NAS425" s="0"/>
      <c r="NAT425" s="0"/>
      <c r="NAU425" s="0"/>
      <c r="NAV425" s="0"/>
      <c r="NAW425" s="0"/>
      <c r="NAX425" s="0"/>
      <c r="NAY425" s="0"/>
      <c r="NAZ425" s="0"/>
      <c r="NBA425" s="0"/>
      <c r="NBB425" s="0"/>
      <c r="NBC425" s="0"/>
      <c r="NBD425" s="0"/>
      <c r="NBE425" s="0"/>
      <c r="NBF425" s="0"/>
      <c r="NBG425" s="0"/>
      <c r="NBH425" s="0"/>
      <c r="NBI425" s="0"/>
      <c r="NBJ425" s="0"/>
      <c r="NBK425" s="0"/>
      <c r="NBL425" s="0"/>
      <c r="NBM425" s="0"/>
      <c r="NBN425" s="0"/>
      <c r="NBO425" s="0"/>
      <c r="NBP425" s="0"/>
      <c r="NBQ425" s="0"/>
      <c r="NBR425" s="0"/>
      <c r="NBS425" s="0"/>
      <c r="NBT425" s="0"/>
      <c r="NBU425" s="0"/>
      <c r="NBV425" s="0"/>
      <c r="NBW425" s="0"/>
      <c r="NBX425" s="0"/>
      <c r="NBY425" s="0"/>
      <c r="NBZ425" s="0"/>
      <c r="NCA425" s="0"/>
      <c r="NCB425" s="0"/>
      <c r="NCC425" s="0"/>
      <c r="NCD425" s="0"/>
      <c r="NCE425" s="0"/>
      <c r="NCF425" s="0"/>
      <c r="NCG425" s="0"/>
      <c r="NCH425" s="0"/>
      <c r="NCI425" s="0"/>
      <c r="NCJ425" s="0"/>
      <c r="NCK425" s="0"/>
      <c r="NCL425" s="0"/>
      <c r="NCM425" s="0"/>
      <c r="NCN425" s="0"/>
      <c r="NCO425" s="0"/>
      <c r="NCP425" s="0"/>
      <c r="NCQ425" s="0"/>
      <c r="NCR425" s="0"/>
      <c r="NCS425" s="0"/>
      <c r="NCT425" s="0"/>
      <c r="NCU425" s="0"/>
      <c r="NCV425" s="0"/>
      <c r="NCW425" s="0"/>
      <c r="NCX425" s="0"/>
      <c r="NCY425" s="0"/>
      <c r="NCZ425" s="0"/>
      <c r="NDA425" s="0"/>
      <c r="NDB425" s="0"/>
      <c r="NDC425" s="0"/>
      <c r="NDD425" s="0"/>
      <c r="NDE425" s="0"/>
      <c r="NDF425" s="0"/>
      <c r="NDG425" s="0"/>
      <c r="NDH425" s="0"/>
      <c r="NDI425" s="0"/>
      <c r="NDJ425" s="0"/>
      <c r="NDK425" s="0"/>
      <c r="NDL425" s="0"/>
      <c r="NDM425" s="0"/>
      <c r="NDN425" s="0"/>
      <c r="NDO425" s="0"/>
      <c r="NDP425" s="0"/>
      <c r="NDQ425" s="0"/>
      <c r="NDR425" s="0"/>
      <c r="NDS425" s="0"/>
      <c r="NDT425" s="0"/>
      <c r="NDU425" s="0"/>
      <c r="NDV425" s="0"/>
      <c r="NDW425" s="0"/>
      <c r="NDX425" s="0"/>
      <c r="NDY425" s="0"/>
      <c r="NDZ425" s="0"/>
      <c r="NEA425" s="0"/>
      <c r="NEB425" s="0"/>
      <c r="NEC425" s="0"/>
      <c r="NED425" s="0"/>
      <c r="NEE425" s="0"/>
      <c r="NEF425" s="0"/>
      <c r="NEG425" s="0"/>
      <c r="NEH425" s="0"/>
      <c r="NEI425" s="0"/>
      <c r="NEJ425" s="0"/>
      <c r="NEK425" s="0"/>
      <c r="NEL425" s="0"/>
      <c r="NEM425" s="0"/>
      <c r="NEN425" s="0"/>
      <c r="NEO425" s="0"/>
      <c r="NEP425" s="0"/>
      <c r="NEQ425" s="0"/>
      <c r="NER425" s="0"/>
      <c r="NES425" s="0"/>
      <c r="NET425" s="0"/>
      <c r="NEU425" s="0"/>
      <c r="NEV425" s="0"/>
      <c r="NEW425" s="0"/>
      <c r="NEX425" s="0"/>
      <c r="NEY425" s="0"/>
      <c r="NEZ425" s="0"/>
      <c r="NFA425" s="0"/>
      <c r="NFB425" s="0"/>
      <c r="NFC425" s="0"/>
      <c r="NFD425" s="0"/>
      <c r="NFE425" s="0"/>
      <c r="NFF425" s="0"/>
      <c r="NFG425" s="0"/>
      <c r="NFH425" s="0"/>
      <c r="NFI425" s="0"/>
      <c r="NFJ425" s="0"/>
      <c r="NFK425" s="0"/>
      <c r="NFL425" s="0"/>
      <c r="NFM425" s="0"/>
      <c r="NFN425" s="0"/>
      <c r="NFO425" s="0"/>
      <c r="NFP425" s="0"/>
      <c r="NFQ425" s="0"/>
      <c r="NFR425" s="0"/>
      <c r="NFS425" s="0"/>
      <c r="NFT425" s="0"/>
      <c r="NFU425" s="0"/>
      <c r="NFV425" s="0"/>
      <c r="NFW425" s="0"/>
      <c r="NFX425" s="0"/>
      <c r="NFY425" s="0"/>
      <c r="NFZ425" s="0"/>
      <c r="NGA425" s="0"/>
      <c r="NGB425" s="0"/>
      <c r="NGC425" s="0"/>
      <c r="NGD425" s="0"/>
      <c r="NGE425" s="0"/>
      <c r="NGF425" s="0"/>
      <c r="NGG425" s="0"/>
      <c r="NGH425" s="0"/>
      <c r="NGI425" s="0"/>
      <c r="NGJ425" s="0"/>
      <c r="NGK425" s="0"/>
      <c r="NGL425" s="0"/>
      <c r="NGM425" s="0"/>
      <c r="NGN425" s="0"/>
      <c r="NGO425" s="0"/>
      <c r="NGP425" s="0"/>
      <c r="NGQ425" s="0"/>
      <c r="NGR425" s="0"/>
      <c r="NGS425" s="0"/>
      <c r="NGT425" s="0"/>
      <c r="NGU425" s="0"/>
      <c r="NGV425" s="0"/>
      <c r="NGW425" s="0"/>
      <c r="NGX425" s="0"/>
      <c r="NGY425" s="0"/>
      <c r="NGZ425" s="0"/>
      <c r="NHA425" s="0"/>
      <c r="NHB425" s="0"/>
      <c r="NHC425" s="0"/>
      <c r="NHD425" s="0"/>
      <c r="NHE425" s="0"/>
      <c r="NHF425" s="0"/>
      <c r="NHG425" s="0"/>
      <c r="NHH425" s="0"/>
      <c r="NHI425" s="0"/>
      <c r="NHJ425" s="0"/>
      <c r="NHK425" s="0"/>
      <c r="NHL425" s="0"/>
      <c r="NHM425" s="0"/>
      <c r="NHN425" s="0"/>
      <c r="NHO425" s="0"/>
      <c r="NHP425" s="0"/>
      <c r="NHQ425" s="0"/>
      <c r="NHR425" s="0"/>
      <c r="NHS425" s="0"/>
      <c r="NHT425" s="0"/>
      <c r="NHU425" s="0"/>
      <c r="NHV425" s="0"/>
      <c r="NHW425" s="0"/>
      <c r="NHX425" s="0"/>
      <c r="NHY425" s="0"/>
      <c r="NHZ425" s="0"/>
      <c r="NIA425" s="0"/>
      <c r="NIB425" s="0"/>
      <c r="NIC425" s="0"/>
      <c r="NID425" s="0"/>
      <c r="NIE425" s="0"/>
      <c r="NIF425" s="0"/>
      <c r="NIG425" s="0"/>
      <c r="NIH425" s="0"/>
      <c r="NII425" s="0"/>
      <c r="NIJ425" s="0"/>
      <c r="NIK425" s="0"/>
      <c r="NIL425" s="0"/>
      <c r="NIM425" s="0"/>
      <c r="NIN425" s="0"/>
      <c r="NIO425" s="0"/>
      <c r="NIP425" s="0"/>
      <c r="NIQ425" s="0"/>
      <c r="NIR425" s="0"/>
      <c r="NIS425" s="0"/>
      <c r="NIT425" s="0"/>
      <c r="NIU425" s="0"/>
      <c r="NIV425" s="0"/>
      <c r="NIW425" s="0"/>
      <c r="NIX425" s="0"/>
      <c r="NIY425" s="0"/>
      <c r="NIZ425" s="0"/>
      <c r="NJA425" s="0"/>
      <c r="NJB425" s="0"/>
      <c r="NJC425" s="0"/>
      <c r="NJD425" s="0"/>
      <c r="NJE425" s="0"/>
      <c r="NJF425" s="0"/>
      <c r="NJG425" s="0"/>
      <c r="NJH425" s="0"/>
      <c r="NJI425" s="0"/>
      <c r="NJJ425" s="0"/>
      <c r="NJK425" s="0"/>
      <c r="NJL425" s="0"/>
      <c r="NJM425" s="0"/>
      <c r="NJN425" s="0"/>
      <c r="NJO425" s="0"/>
      <c r="NJP425" s="0"/>
      <c r="NJQ425" s="0"/>
      <c r="NJR425" s="0"/>
      <c r="NJS425" s="0"/>
      <c r="NJT425" s="0"/>
      <c r="NJU425" s="0"/>
      <c r="NJV425" s="0"/>
      <c r="NJW425" s="0"/>
      <c r="NJX425" s="0"/>
      <c r="NJY425" s="0"/>
      <c r="NJZ425" s="0"/>
      <c r="NKA425" s="0"/>
      <c r="NKB425" s="0"/>
      <c r="NKC425" s="0"/>
      <c r="NKD425" s="0"/>
      <c r="NKE425" s="0"/>
      <c r="NKF425" s="0"/>
      <c r="NKG425" s="0"/>
      <c r="NKH425" s="0"/>
      <c r="NKI425" s="0"/>
      <c r="NKJ425" s="0"/>
      <c r="NKK425" s="0"/>
      <c r="NKL425" s="0"/>
      <c r="NKM425" s="0"/>
      <c r="NKN425" s="0"/>
      <c r="NKO425" s="0"/>
      <c r="NKP425" s="0"/>
      <c r="NKQ425" s="0"/>
      <c r="NKR425" s="0"/>
      <c r="NKS425" s="0"/>
      <c r="NKT425" s="0"/>
      <c r="NKU425" s="0"/>
      <c r="NKV425" s="0"/>
      <c r="NKW425" s="0"/>
      <c r="NKX425" s="0"/>
      <c r="NKY425" s="0"/>
      <c r="NKZ425" s="0"/>
      <c r="NLA425" s="0"/>
      <c r="NLB425" s="0"/>
      <c r="NLC425" s="0"/>
      <c r="NLD425" s="0"/>
      <c r="NLE425" s="0"/>
      <c r="NLF425" s="0"/>
      <c r="NLG425" s="0"/>
      <c r="NLH425" s="0"/>
      <c r="NLI425" s="0"/>
      <c r="NLJ425" s="0"/>
      <c r="NLK425" s="0"/>
      <c r="NLL425" s="0"/>
      <c r="NLM425" s="0"/>
      <c r="NLN425" s="0"/>
      <c r="NLO425" s="0"/>
      <c r="NLP425" s="0"/>
      <c r="NLQ425" s="0"/>
      <c r="NLR425" s="0"/>
      <c r="NLS425" s="0"/>
      <c r="NLT425" s="0"/>
      <c r="NLU425" s="0"/>
      <c r="NLV425" s="0"/>
      <c r="NLW425" s="0"/>
      <c r="NLX425" s="0"/>
      <c r="NLY425" s="0"/>
      <c r="NLZ425" s="0"/>
      <c r="NMA425" s="0"/>
      <c r="NMB425" s="0"/>
      <c r="NMC425" s="0"/>
      <c r="NMD425" s="0"/>
      <c r="NME425" s="0"/>
      <c r="NMF425" s="0"/>
      <c r="NMG425" s="0"/>
      <c r="NMH425" s="0"/>
      <c r="NMI425" s="0"/>
      <c r="NMJ425" s="0"/>
      <c r="NMK425" s="0"/>
      <c r="NML425" s="0"/>
      <c r="NMM425" s="0"/>
      <c r="NMN425" s="0"/>
      <c r="NMO425" s="0"/>
      <c r="NMP425" s="0"/>
      <c r="NMQ425" s="0"/>
      <c r="NMR425" s="0"/>
      <c r="NMS425" s="0"/>
      <c r="NMT425" s="0"/>
      <c r="NMU425" s="0"/>
      <c r="NMV425" s="0"/>
      <c r="NMW425" s="0"/>
      <c r="NMX425" s="0"/>
      <c r="NMY425" s="0"/>
      <c r="NMZ425" s="0"/>
      <c r="NNA425" s="0"/>
      <c r="NNB425" s="0"/>
      <c r="NNC425" s="0"/>
      <c r="NND425" s="0"/>
      <c r="NNE425" s="0"/>
      <c r="NNF425" s="0"/>
      <c r="NNG425" s="0"/>
      <c r="NNH425" s="0"/>
      <c r="NNI425" s="0"/>
      <c r="NNJ425" s="0"/>
      <c r="NNK425" s="0"/>
      <c r="NNL425" s="0"/>
      <c r="NNM425" s="0"/>
      <c r="NNN425" s="0"/>
      <c r="NNO425" s="0"/>
      <c r="NNP425" s="0"/>
      <c r="NNQ425" s="0"/>
      <c r="NNR425" s="0"/>
      <c r="NNS425" s="0"/>
      <c r="NNT425" s="0"/>
      <c r="NNU425" s="0"/>
      <c r="NNV425" s="0"/>
      <c r="NNW425" s="0"/>
      <c r="NNX425" s="0"/>
      <c r="NNY425" s="0"/>
      <c r="NNZ425" s="0"/>
      <c r="NOA425" s="0"/>
      <c r="NOB425" s="0"/>
      <c r="NOC425" s="0"/>
      <c r="NOD425" s="0"/>
      <c r="NOE425" s="0"/>
      <c r="NOF425" s="0"/>
      <c r="NOG425" s="0"/>
      <c r="NOH425" s="0"/>
      <c r="NOI425" s="0"/>
      <c r="NOJ425" s="0"/>
      <c r="NOK425" s="0"/>
      <c r="NOL425" s="0"/>
      <c r="NOM425" s="0"/>
      <c r="NON425" s="0"/>
      <c r="NOO425" s="0"/>
      <c r="NOP425" s="0"/>
      <c r="NOQ425" s="0"/>
      <c r="NOR425" s="0"/>
      <c r="NOS425" s="0"/>
      <c r="NOT425" s="0"/>
      <c r="NOU425" s="0"/>
      <c r="NOV425" s="0"/>
      <c r="NOW425" s="0"/>
      <c r="NOX425" s="0"/>
      <c r="NOY425" s="0"/>
      <c r="NOZ425" s="0"/>
      <c r="NPA425" s="0"/>
      <c r="NPB425" s="0"/>
      <c r="NPC425" s="0"/>
      <c r="NPD425" s="0"/>
      <c r="NPE425" s="0"/>
      <c r="NPF425" s="0"/>
      <c r="NPG425" s="0"/>
      <c r="NPH425" s="0"/>
      <c r="NPI425" s="0"/>
      <c r="NPJ425" s="0"/>
      <c r="NPK425" s="0"/>
      <c r="NPL425" s="0"/>
      <c r="NPM425" s="0"/>
      <c r="NPN425" s="0"/>
      <c r="NPO425" s="0"/>
      <c r="NPP425" s="0"/>
      <c r="NPQ425" s="0"/>
      <c r="NPR425" s="0"/>
      <c r="NPS425" s="0"/>
      <c r="NPT425" s="0"/>
      <c r="NPU425" s="0"/>
      <c r="NPV425" s="0"/>
      <c r="NPW425" s="0"/>
      <c r="NPX425" s="0"/>
      <c r="NPY425" s="0"/>
      <c r="NPZ425" s="0"/>
      <c r="NQA425" s="0"/>
      <c r="NQB425" s="0"/>
      <c r="NQC425" s="0"/>
      <c r="NQD425" s="0"/>
      <c r="NQE425" s="0"/>
      <c r="NQF425" s="0"/>
      <c r="NQG425" s="0"/>
      <c r="NQH425" s="0"/>
      <c r="NQI425" s="0"/>
      <c r="NQJ425" s="0"/>
      <c r="NQK425" s="0"/>
      <c r="NQL425" s="0"/>
      <c r="NQM425" s="0"/>
      <c r="NQN425" s="0"/>
      <c r="NQO425" s="0"/>
      <c r="NQP425" s="0"/>
      <c r="NQQ425" s="0"/>
      <c r="NQR425" s="0"/>
      <c r="NQS425" s="0"/>
      <c r="NQT425" s="0"/>
      <c r="NQU425" s="0"/>
      <c r="NQV425" s="0"/>
      <c r="NQW425" s="0"/>
      <c r="NQX425" s="0"/>
      <c r="NQY425" s="0"/>
      <c r="NQZ425" s="0"/>
      <c r="NRA425" s="0"/>
      <c r="NRB425" s="0"/>
      <c r="NRC425" s="0"/>
      <c r="NRD425" s="0"/>
      <c r="NRE425" s="0"/>
      <c r="NRF425" s="0"/>
      <c r="NRG425" s="0"/>
      <c r="NRH425" s="0"/>
      <c r="NRI425" s="0"/>
      <c r="NRJ425" s="0"/>
      <c r="NRK425" s="0"/>
      <c r="NRL425" s="0"/>
      <c r="NRM425" s="0"/>
      <c r="NRN425" s="0"/>
      <c r="NRO425" s="0"/>
      <c r="NRP425" s="0"/>
      <c r="NRQ425" s="0"/>
      <c r="NRR425" s="0"/>
      <c r="NRS425" s="0"/>
      <c r="NRT425" s="0"/>
      <c r="NRU425" s="0"/>
      <c r="NRV425" s="0"/>
      <c r="NRW425" s="0"/>
      <c r="NRX425" s="0"/>
      <c r="NRY425" s="0"/>
      <c r="NRZ425" s="0"/>
      <c r="NSA425" s="0"/>
      <c r="NSB425" s="0"/>
      <c r="NSC425" s="0"/>
      <c r="NSD425" s="0"/>
      <c r="NSE425" s="0"/>
      <c r="NSF425" s="0"/>
      <c r="NSG425" s="0"/>
      <c r="NSH425" s="0"/>
      <c r="NSI425" s="0"/>
      <c r="NSJ425" s="0"/>
      <c r="NSK425" s="0"/>
      <c r="NSL425" s="0"/>
      <c r="NSM425" s="0"/>
      <c r="NSN425" s="0"/>
      <c r="NSO425" s="0"/>
      <c r="NSP425" s="0"/>
      <c r="NSQ425" s="0"/>
      <c r="NSR425" s="0"/>
      <c r="NSS425" s="0"/>
      <c r="NST425" s="0"/>
      <c r="NSU425" s="0"/>
      <c r="NSV425" s="0"/>
      <c r="NSW425" s="0"/>
      <c r="NSX425" s="0"/>
      <c r="NSY425" s="0"/>
      <c r="NSZ425" s="0"/>
      <c r="NTA425" s="0"/>
      <c r="NTB425" s="0"/>
      <c r="NTC425" s="0"/>
      <c r="NTD425" s="0"/>
      <c r="NTE425" s="0"/>
      <c r="NTF425" s="0"/>
      <c r="NTG425" s="0"/>
      <c r="NTH425" s="0"/>
      <c r="NTI425" s="0"/>
      <c r="NTJ425" s="0"/>
      <c r="NTK425" s="0"/>
      <c r="NTL425" s="0"/>
      <c r="NTM425" s="0"/>
      <c r="NTN425" s="0"/>
      <c r="NTO425" s="0"/>
      <c r="NTP425" s="0"/>
      <c r="NTQ425" s="0"/>
      <c r="NTR425" s="0"/>
      <c r="NTS425" s="0"/>
      <c r="NTT425" s="0"/>
      <c r="NTU425" s="0"/>
      <c r="NTV425" s="0"/>
      <c r="NTW425" s="0"/>
      <c r="NTX425" s="0"/>
      <c r="NTY425" s="0"/>
      <c r="NTZ425" s="0"/>
      <c r="NUA425" s="0"/>
      <c r="NUB425" s="0"/>
      <c r="NUC425" s="0"/>
      <c r="NUD425" s="0"/>
      <c r="NUE425" s="0"/>
      <c r="NUF425" s="0"/>
      <c r="NUG425" s="0"/>
      <c r="NUH425" s="0"/>
      <c r="NUI425" s="0"/>
      <c r="NUJ425" s="0"/>
      <c r="NUK425" s="0"/>
      <c r="NUL425" s="0"/>
      <c r="NUM425" s="0"/>
      <c r="NUN425" s="0"/>
      <c r="NUO425" s="0"/>
      <c r="NUP425" s="0"/>
      <c r="NUQ425" s="0"/>
      <c r="NUR425" s="0"/>
      <c r="NUS425" s="0"/>
      <c r="NUT425" s="0"/>
      <c r="NUU425" s="0"/>
      <c r="NUV425" s="0"/>
      <c r="NUW425" s="0"/>
      <c r="NUX425" s="0"/>
      <c r="NUY425" s="0"/>
      <c r="NUZ425" s="0"/>
      <c r="NVA425" s="0"/>
      <c r="NVB425" s="0"/>
      <c r="NVC425" s="0"/>
      <c r="NVD425" s="0"/>
      <c r="NVE425" s="0"/>
      <c r="NVF425" s="0"/>
      <c r="NVG425" s="0"/>
      <c r="NVH425" s="0"/>
      <c r="NVI425" s="0"/>
      <c r="NVJ425" s="0"/>
      <c r="NVK425" s="0"/>
      <c r="NVL425" s="0"/>
      <c r="NVM425" s="0"/>
      <c r="NVN425" s="0"/>
      <c r="NVO425" s="0"/>
      <c r="NVP425" s="0"/>
      <c r="NVQ425" s="0"/>
      <c r="NVR425" s="0"/>
      <c r="NVS425" s="0"/>
      <c r="NVT425" s="0"/>
      <c r="NVU425" s="0"/>
      <c r="NVV425" s="0"/>
      <c r="NVW425" s="0"/>
      <c r="NVX425" s="0"/>
      <c r="NVY425" s="0"/>
      <c r="NVZ425" s="0"/>
      <c r="NWA425" s="0"/>
      <c r="NWB425" s="0"/>
      <c r="NWC425" s="0"/>
      <c r="NWD425" s="0"/>
      <c r="NWE425" s="0"/>
      <c r="NWF425" s="0"/>
      <c r="NWG425" s="0"/>
      <c r="NWH425" s="0"/>
      <c r="NWI425" s="0"/>
      <c r="NWJ425" s="0"/>
      <c r="NWK425" s="0"/>
      <c r="NWL425" s="0"/>
      <c r="NWM425" s="0"/>
      <c r="NWN425" s="0"/>
      <c r="NWO425" s="0"/>
      <c r="NWP425" s="0"/>
      <c r="NWQ425" s="0"/>
      <c r="NWR425" s="0"/>
      <c r="NWS425" s="0"/>
      <c r="NWT425" s="0"/>
      <c r="NWU425" s="0"/>
      <c r="NWV425" s="0"/>
      <c r="NWW425" s="0"/>
      <c r="NWX425" s="0"/>
      <c r="NWY425" s="0"/>
      <c r="NWZ425" s="0"/>
      <c r="NXA425" s="0"/>
      <c r="NXB425" s="0"/>
      <c r="NXC425" s="0"/>
      <c r="NXD425" s="0"/>
      <c r="NXE425" s="0"/>
      <c r="NXF425" s="0"/>
      <c r="NXG425" s="0"/>
      <c r="NXH425" s="0"/>
      <c r="NXI425" s="0"/>
      <c r="NXJ425" s="0"/>
      <c r="NXK425" s="0"/>
      <c r="NXL425" s="0"/>
      <c r="NXM425" s="0"/>
      <c r="NXN425" s="0"/>
      <c r="NXO425" s="0"/>
      <c r="NXP425" s="0"/>
      <c r="NXQ425" s="0"/>
      <c r="NXR425" s="0"/>
      <c r="NXS425" s="0"/>
      <c r="NXT425" s="0"/>
      <c r="NXU425" s="0"/>
      <c r="NXV425" s="0"/>
      <c r="NXW425" s="0"/>
      <c r="NXX425" s="0"/>
      <c r="NXY425" s="0"/>
      <c r="NXZ425" s="0"/>
      <c r="NYA425" s="0"/>
      <c r="NYB425" s="0"/>
      <c r="NYC425" s="0"/>
      <c r="NYD425" s="0"/>
      <c r="NYE425" s="0"/>
      <c r="NYF425" s="0"/>
      <c r="NYG425" s="0"/>
      <c r="NYH425" s="0"/>
      <c r="NYI425" s="0"/>
      <c r="NYJ425" s="0"/>
      <c r="NYK425" s="0"/>
      <c r="NYL425" s="0"/>
      <c r="NYM425" s="0"/>
      <c r="NYN425" s="0"/>
      <c r="NYO425" s="0"/>
      <c r="NYP425" s="0"/>
      <c r="NYQ425" s="0"/>
      <c r="NYR425" s="0"/>
      <c r="NYS425" s="0"/>
      <c r="NYT425" s="0"/>
      <c r="NYU425" s="0"/>
      <c r="NYV425" s="0"/>
      <c r="NYW425" s="0"/>
      <c r="NYX425" s="0"/>
      <c r="NYY425" s="0"/>
      <c r="NYZ425" s="0"/>
      <c r="NZA425" s="0"/>
      <c r="NZB425" s="0"/>
      <c r="NZC425" s="0"/>
      <c r="NZD425" s="0"/>
      <c r="NZE425" s="0"/>
      <c r="NZF425" s="0"/>
      <c r="NZG425" s="0"/>
      <c r="NZH425" s="0"/>
      <c r="NZI425" s="0"/>
      <c r="NZJ425" s="0"/>
      <c r="NZK425" s="0"/>
      <c r="NZL425" s="0"/>
      <c r="NZM425" s="0"/>
      <c r="NZN425" s="0"/>
      <c r="NZO425" s="0"/>
      <c r="NZP425" s="0"/>
      <c r="NZQ425" s="0"/>
      <c r="NZR425" s="0"/>
      <c r="NZS425" s="0"/>
      <c r="NZT425" s="0"/>
      <c r="NZU425" s="0"/>
      <c r="NZV425" s="0"/>
      <c r="NZW425" s="0"/>
      <c r="NZX425" s="0"/>
      <c r="NZY425" s="0"/>
      <c r="NZZ425" s="0"/>
      <c r="OAA425" s="0"/>
      <c r="OAB425" s="0"/>
      <c r="OAC425" s="0"/>
      <c r="OAD425" s="0"/>
      <c r="OAE425" s="0"/>
      <c r="OAF425" s="0"/>
      <c r="OAG425" s="0"/>
      <c r="OAH425" s="0"/>
      <c r="OAI425" s="0"/>
      <c r="OAJ425" s="0"/>
      <c r="OAK425" s="0"/>
      <c r="OAL425" s="0"/>
      <c r="OAM425" s="0"/>
      <c r="OAN425" s="0"/>
      <c r="OAO425" s="0"/>
      <c r="OAP425" s="0"/>
      <c r="OAQ425" s="0"/>
      <c r="OAR425" s="0"/>
      <c r="OAS425" s="0"/>
      <c r="OAT425" s="0"/>
      <c r="OAU425" s="0"/>
      <c r="OAV425" s="0"/>
      <c r="OAW425" s="0"/>
      <c r="OAX425" s="0"/>
      <c r="OAY425" s="0"/>
      <c r="OAZ425" s="0"/>
      <c r="OBA425" s="0"/>
      <c r="OBB425" s="0"/>
      <c r="OBC425" s="0"/>
      <c r="OBD425" s="0"/>
      <c r="OBE425" s="0"/>
      <c r="OBF425" s="0"/>
      <c r="OBG425" s="0"/>
      <c r="OBH425" s="0"/>
      <c r="OBI425" s="0"/>
      <c r="OBJ425" s="0"/>
      <c r="OBK425" s="0"/>
      <c r="OBL425" s="0"/>
      <c r="OBM425" s="0"/>
      <c r="OBN425" s="0"/>
      <c r="OBO425" s="0"/>
      <c r="OBP425" s="0"/>
      <c r="OBQ425" s="0"/>
      <c r="OBR425" s="0"/>
      <c r="OBS425" s="0"/>
      <c r="OBT425" s="0"/>
      <c r="OBU425" s="0"/>
      <c r="OBV425" s="0"/>
      <c r="OBW425" s="0"/>
      <c r="OBX425" s="0"/>
      <c r="OBY425" s="0"/>
      <c r="OBZ425" s="0"/>
      <c r="OCA425" s="0"/>
      <c r="OCB425" s="0"/>
      <c r="OCC425" s="0"/>
      <c r="OCD425" s="0"/>
      <c r="OCE425" s="0"/>
      <c r="OCF425" s="0"/>
      <c r="OCG425" s="0"/>
      <c r="OCH425" s="0"/>
      <c r="OCI425" s="0"/>
      <c r="OCJ425" s="0"/>
      <c r="OCK425" s="0"/>
      <c r="OCL425" s="0"/>
      <c r="OCM425" s="0"/>
      <c r="OCN425" s="0"/>
      <c r="OCO425" s="0"/>
      <c r="OCP425" s="0"/>
      <c r="OCQ425" s="0"/>
      <c r="OCR425" s="0"/>
      <c r="OCS425" s="0"/>
      <c r="OCT425" s="0"/>
      <c r="OCU425" s="0"/>
      <c r="OCV425" s="0"/>
      <c r="OCW425" s="0"/>
      <c r="OCX425" s="0"/>
      <c r="OCY425" s="0"/>
      <c r="OCZ425" s="0"/>
      <c r="ODA425" s="0"/>
      <c r="ODB425" s="0"/>
      <c r="ODC425" s="0"/>
      <c r="ODD425" s="0"/>
      <c r="ODE425" s="0"/>
      <c r="ODF425" s="0"/>
      <c r="ODG425" s="0"/>
      <c r="ODH425" s="0"/>
      <c r="ODI425" s="0"/>
      <c r="ODJ425" s="0"/>
      <c r="ODK425" s="0"/>
      <c r="ODL425" s="0"/>
      <c r="ODM425" s="0"/>
      <c r="ODN425" s="0"/>
      <c r="ODO425" s="0"/>
      <c r="ODP425" s="0"/>
      <c r="ODQ425" s="0"/>
      <c r="ODR425" s="0"/>
      <c r="ODS425" s="0"/>
      <c r="ODT425" s="0"/>
      <c r="ODU425" s="0"/>
      <c r="ODV425" s="0"/>
      <c r="ODW425" s="0"/>
      <c r="ODX425" s="0"/>
      <c r="ODY425" s="0"/>
      <c r="ODZ425" s="0"/>
      <c r="OEA425" s="0"/>
      <c r="OEB425" s="0"/>
      <c r="OEC425" s="0"/>
      <c r="OED425" s="0"/>
      <c r="OEE425" s="0"/>
      <c r="OEF425" s="0"/>
      <c r="OEG425" s="0"/>
      <c r="OEH425" s="0"/>
      <c r="OEI425" s="0"/>
      <c r="OEJ425" s="0"/>
      <c r="OEK425" s="0"/>
      <c r="OEL425" s="0"/>
      <c r="OEM425" s="0"/>
      <c r="OEN425" s="0"/>
      <c r="OEO425" s="0"/>
      <c r="OEP425" s="0"/>
      <c r="OEQ425" s="0"/>
      <c r="OER425" s="0"/>
      <c r="OES425" s="0"/>
      <c r="OET425" s="0"/>
      <c r="OEU425" s="0"/>
      <c r="OEV425" s="0"/>
      <c r="OEW425" s="0"/>
      <c r="OEX425" s="0"/>
      <c r="OEY425" s="0"/>
      <c r="OEZ425" s="0"/>
      <c r="OFA425" s="0"/>
      <c r="OFB425" s="0"/>
      <c r="OFC425" s="0"/>
      <c r="OFD425" s="0"/>
      <c r="OFE425" s="0"/>
      <c r="OFF425" s="0"/>
      <c r="OFG425" s="0"/>
      <c r="OFH425" s="0"/>
      <c r="OFI425" s="0"/>
      <c r="OFJ425" s="0"/>
      <c r="OFK425" s="0"/>
      <c r="OFL425" s="0"/>
      <c r="OFM425" s="0"/>
      <c r="OFN425" s="0"/>
      <c r="OFO425" s="0"/>
      <c r="OFP425" s="0"/>
      <c r="OFQ425" s="0"/>
      <c r="OFR425" s="0"/>
      <c r="OFS425" s="0"/>
      <c r="OFT425" s="0"/>
      <c r="OFU425" s="0"/>
      <c r="OFV425" s="0"/>
      <c r="OFW425" s="0"/>
      <c r="OFX425" s="0"/>
      <c r="OFY425" s="0"/>
      <c r="OFZ425" s="0"/>
      <c r="OGA425" s="0"/>
      <c r="OGB425" s="0"/>
      <c r="OGC425" s="0"/>
      <c r="OGD425" s="0"/>
      <c r="OGE425" s="0"/>
      <c r="OGF425" s="0"/>
      <c r="OGG425" s="0"/>
      <c r="OGH425" s="0"/>
      <c r="OGI425" s="0"/>
      <c r="OGJ425" s="0"/>
      <c r="OGK425" s="0"/>
      <c r="OGL425" s="0"/>
      <c r="OGM425" s="0"/>
      <c r="OGN425" s="0"/>
      <c r="OGO425" s="0"/>
      <c r="OGP425" s="0"/>
      <c r="OGQ425" s="0"/>
      <c r="OGR425" s="0"/>
      <c r="OGS425" s="0"/>
      <c r="OGT425" s="0"/>
      <c r="OGU425" s="0"/>
      <c r="OGV425" s="0"/>
      <c r="OGW425" s="0"/>
      <c r="OGX425" s="0"/>
      <c r="OGY425" s="0"/>
      <c r="OGZ425" s="0"/>
      <c r="OHA425" s="0"/>
      <c r="OHB425" s="0"/>
      <c r="OHC425" s="0"/>
      <c r="OHD425" s="0"/>
      <c r="OHE425" s="0"/>
      <c r="OHF425" s="0"/>
      <c r="OHG425" s="0"/>
      <c r="OHH425" s="0"/>
      <c r="OHI425" s="0"/>
      <c r="OHJ425" s="0"/>
      <c r="OHK425" s="0"/>
      <c r="OHL425" s="0"/>
      <c r="OHM425" s="0"/>
      <c r="OHN425" s="0"/>
      <c r="OHO425" s="0"/>
      <c r="OHP425" s="0"/>
      <c r="OHQ425" s="0"/>
      <c r="OHR425" s="0"/>
      <c r="OHS425" s="0"/>
      <c r="OHT425" s="0"/>
      <c r="OHU425" s="0"/>
      <c r="OHV425" s="0"/>
      <c r="OHW425" s="0"/>
      <c r="OHX425" s="0"/>
      <c r="OHY425" s="0"/>
      <c r="OHZ425" s="0"/>
      <c r="OIA425" s="0"/>
      <c r="OIB425" s="0"/>
      <c r="OIC425" s="0"/>
      <c r="OID425" s="0"/>
      <c r="OIE425" s="0"/>
      <c r="OIF425" s="0"/>
      <c r="OIG425" s="0"/>
      <c r="OIH425" s="0"/>
      <c r="OII425" s="0"/>
      <c r="OIJ425" s="0"/>
      <c r="OIK425" s="0"/>
      <c r="OIL425" s="0"/>
      <c r="OIM425" s="0"/>
      <c r="OIN425" s="0"/>
      <c r="OIO425" s="0"/>
      <c r="OIP425" s="0"/>
      <c r="OIQ425" s="0"/>
      <c r="OIR425" s="0"/>
      <c r="OIS425" s="0"/>
      <c r="OIT425" s="0"/>
      <c r="OIU425" s="0"/>
      <c r="OIV425" s="0"/>
      <c r="OIW425" s="0"/>
      <c r="OIX425" s="0"/>
      <c r="OIY425" s="0"/>
      <c r="OIZ425" s="0"/>
      <c r="OJA425" s="0"/>
      <c r="OJB425" s="0"/>
      <c r="OJC425" s="0"/>
      <c r="OJD425" s="0"/>
      <c r="OJE425" s="0"/>
      <c r="OJF425" s="0"/>
      <c r="OJG425" s="0"/>
      <c r="OJH425" s="0"/>
      <c r="OJI425" s="0"/>
      <c r="OJJ425" s="0"/>
      <c r="OJK425" s="0"/>
      <c r="OJL425" s="0"/>
      <c r="OJM425" s="0"/>
      <c r="OJN425" s="0"/>
      <c r="OJO425" s="0"/>
      <c r="OJP425" s="0"/>
      <c r="OJQ425" s="0"/>
      <c r="OJR425" s="0"/>
      <c r="OJS425" s="0"/>
      <c r="OJT425" s="0"/>
      <c r="OJU425" s="0"/>
      <c r="OJV425" s="0"/>
      <c r="OJW425" s="0"/>
      <c r="OJX425" s="0"/>
      <c r="OJY425" s="0"/>
      <c r="OJZ425" s="0"/>
      <c r="OKA425" s="0"/>
      <c r="OKB425" s="0"/>
      <c r="OKC425" s="0"/>
      <c r="OKD425" s="0"/>
      <c r="OKE425" s="0"/>
      <c r="OKF425" s="0"/>
      <c r="OKG425" s="0"/>
      <c r="OKH425" s="0"/>
      <c r="OKI425" s="0"/>
      <c r="OKJ425" s="0"/>
      <c r="OKK425" s="0"/>
      <c r="OKL425" s="0"/>
      <c r="OKM425" s="0"/>
      <c r="OKN425" s="0"/>
      <c r="OKO425" s="0"/>
      <c r="OKP425" s="0"/>
      <c r="OKQ425" s="0"/>
      <c r="OKR425" s="0"/>
      <c r="OKS425" s="0"/>
      <c r="OKT425" s="0"/>
      <c r="OKU425" s="0"/>
      <c r="OKV425" s="0"/>
      <c r="OKW425" s="0"/>
      <c r="OKX425" s="0"/>
      <c r="OKY425" s="0"/>
      <c r="OKZ425" s="0"/>
      <c r="OLA425" s="0"/>
      <c r="OLB425" s="0"/>
      <c r="OLC425" s="0"/>
      <c r="OLD425" s="0"/>
      <c r="OLE425" s="0"/>
      <c r="OLF425" s="0"/>
      <c r="OLG425" s="0"/>
      <c r="OLH425" s="0"/>
      <c r="OLI425" s="0"/>
      <c r="OLJ425" s="0"/>
      <c r="OLK425" s="0"/>
      <c r="OLL425" s="0"/>
      <c r="OLM425" s="0"/>
      <c r="OLN425" s="0"/>
      <c r="OLO425" s="0"/>
      <c r="OLP425" s="0"/>
      <c r="OLQ425" s="0"/>
      <c r="OLR425" s="0"/>
      <c r="OLS425" s="0"/>
      <c r="OLT425" s="0"/>
      <c r="OLU425" s="0"/>
      <c r="OLV425" s="0"/>
      <c r="OLW425" s="0"/>
      <c r="OLX425" s="0"/>
      <c r="OLY425" s="0"/>
      <c r="OLZ425" s="0"/>
      <c r="OMA425" s="0"/>
      <c r="OMB425" s="0"/>
      <c r="OMC425" s="0"/>
      <c r="OMD425" s="0"/>
      <c r="OME425" s="0"/>
      <c r="OMF425" s="0"/>
      <c r="OMG425" s="0"/>
      <c r="OMH425" s="0"/>
      <c r="OMI425" s="0"/>
      <c r="OMJ425" s="0"/>
      <c r="OMK425" s="0"/>
      <c r="OML425" s="0"/>
      <c r="OMM425" s="0"/>
      <c r="OMN425" s="0"/>
      <c r="OMO425" s="0"/>
      <c r="OMP425" s="0"/>
      <c r="OMQ425" s="0"/>
      <c r="OMR425" s="0"/>
      <c r="OMS425" s="0"/>
      <c r="OMT425" s="0"/>
      <c r="OMU425" s="0"/>
      <c r="OMV425" s="0"/>
      <c r="OMW425" s="0"/>
      <c r="OMX425" s="0"/>
      <c r="OMY425" s="0"/>
      <c r="OMZ425" s="0"/>
      <c r="ONA425" s="0"/>
      <c r="ONB425" s="0"/>
      <c r="ONC425" s="0"/>
      <c r="OND425" s="0"/>
      <c r="ONE425" s="0"/>
      <c r="ONF425" s="0"/>
      <c r="ONG425" s="0"/>
      <c r="ONH425" s="0"/>
      <c r="ONI425" s="0"/>
      <c r="ONJ425" s="0"/>
      <c r="ONK425" s="0"/>
      <c r="ONL425" s="0"/>
      <c r="ONM425" s="0"/>
      <c r="ONN425" s="0"/>
      <c r="ONO425" s="0"/>
      <c r="ONP425" s="0"/>
      <c r="ONQ425" s="0"/>
      <c r="ONR425" s="0"/>
      <c r="ONS425" s="0"/>
      <c r="ONT425" s="0"/>
      <c r="ONU425" s="0"/>
      <c r="ONV425" s="0"/>
      <c r="ONW425" s="0"/>
      <c r="ONX425" s="0"/>
      <c r="ONY425" s="0"/>
      <c r="ONZ425" s="0"/>
      <c r="OOA425" s="0"/>
      <c r="OOB425" s="0"/>
      <c r="OOC425" s="0"/>
      <c r="OOD425" s="0"/>
      <c r="OOE425" s="0"/>
      <c r="OOF425" s="0"/>
      <c r="OOG425" s="0"/>
      <c r="OOH425" s="0"/>
      <c r="OOI425" s="0"/>
      <c r="OOJ425" s="0"/>
      <c r="OOK425" s="0"/>
      <c r="OOL425" s="0"/>
      <c r="OOM425" s="0"/>
      <c r="OON425" s="0"/>
      <c r="OOO425" s="0"/>
      <c r="OOP425" s="0"/>
      <c r="OOQ425" s="0"/>
      <c r="OOR425" s="0"/>
      <c r="OOS425" s="0"/>
      <c r="OOT425" s="0"/>
      <c r="OOU425" s="0"/>
      <c r="OOV425" s="0"/>
      <c r="OOW425" s="0"/>
      <c r="OOX425" s="0"/>
      <c r="OOY425" s="0"/>
      <c r="OOZ425" s="0"/>
      <c r="OPA425" s="0"/>
      <c r="OPB425" s="0"/>
      <c r="OPC425" s="0"/>
      <c r="OPD425" s="0"/>
      <c r="OPE425" s="0"/>
      <c r="OPF425" s="0"/>
      <c r="OPG425" s="0"/>
      <c r="OPH425" s="0"/>
      <c r="OPI425" s="0"/>
      <c r="OPJ425" s="0"/>
      <c r="OPK425" s="0"/>
      <c r="OPL425" s="0"/>
      <c r="OPM425" s="0"/>
      <c r="OPN425" s="0"/>
      <c r="OPO425" s="0"/>
      <c r="OPP425" s="0"/>
      <c r="OPQ425" s="0"/>
      <c r="OPR425" s="0"/>
      <c r="OPS425" s="0"/>
      <c r="OPT425" s="0"/>
      <c r="OPU425" s="0"/>
      <c r="OPV425" s="0"/>
      <c r="OPW425" s="0"/>
      <c r="OPX425" s="0"/>
      <c r="OPY425" s="0"/>
      <c r="OPZ425" s="0"/>
      <c r="OQA425" s="0"/>
      <c r="OQB425" s="0"/>
      <c r="OQC425" s="0"/>
      <c r="OQD425" s="0"/>
      <c r="OQE425" s="0"/>
      <c r="OQF425" s="0"/>
      <c r="OQG425" s="0"/>
      <c r="OQH425" s="0"/>
      <c r="OQI425" s="0"/>
      <c r="OQJ425" s="0"/>
      <c r="OQK425" s="0"/>
      <c r="OQL425" s="0"/>
      <c r="OQM425" s="0"/>
      <c r="OQN425" s="0"/>
      <c r="OQO425" s="0"/>
      <c r="OQP425" s="0"/>
      <c r="OQQ425" s="0"/>
      <c r="OQR425" s="0"/>
      <c r="OQS425" s="0"/>
      <c r="OQT425" s="0"/>
      <c r="OQU425" s="0"/>
      <c r="OQV425" s="0"/>
      <c r="OQW425" s="0"/>
      <c r="OQX425" s="0"/>
      <c r="OQY425" s="0"/>
      <c r="OQZ425" s="0"/>
      <c r="ORA425" s="0"/>
      <c r="ORB425" s="0"/>
      <c r="ORC425" s="0"/>
      <c r="ORD425" s="0"/>
      <c r="ORE425" s="0"/>
      <c r="ORF425" s="0"/>
      <c r="ORG425" s="0"/>
      <c r="ORH425" s="0"/>
      <c r="ORI425" s="0"/>
      <c r="ORJ425" s="0"/>
      <c r="ORK425" s="0"/>
      <c r="ORL425" s="0"/>
      <c r="ORM425" s="0"/>
      <c r="ORN425" s="0"/>
      <c r="ORO425" s="0"/>
      <c r="ORP425" s="0"/>
      <c r="ORQ425" s="0"/>
      <c r="ORR425" s="0"/>
      <c r="ORS425" s="0"/>
      <c r="ORT425" s="0"/>
      <c r="ORU425" s="0"/>
      <c r="ORV425" s="0"/>
      <c r="ORW425" s="0"/>
      <c r="ORX425" s="0"/>
      <c r="ORY425" s="0"/>
      <c r="ORZ425" s="0"/>
      <c r="OSA425" s="0"/>
      <c r="OSB425" s="0"/>
      <c r="OSC425" s="0"/>
      <c r="OSD425" s="0"/>
      <c r="OSE425" s="0"/>
      <c r="OSF425" s="0"/>
      <c r="OSG425" s="0"/>
      <c r="OSH425" s="0"/>
      <c r="OSI425" s="0"/>
      <c r="OSJ425" s="0"/>
      <c r="OSK425" s="0"/>
      <c r="OSL425" s="0"/>
      <c r="OSM425" s="0"/>
      <c r="OSN425" s="0"/>
      <c r="OSO425" s="0"/>
      <c r="OSP425" s="0"/>
      <c r="OSQ425" s="0"/>
      <c r="OSR425" s="0"/>
      <c r="OSS425" s="0"/>
      <c r="OST425" s="0"/>
      <c r="OSU425" s="0"/>
      <c r="OSV425" s="0"/>
      <c r="OSW425" s="0"/>
      <c r="OSX425" s="0"/>
      <c r="OSY425" s="0"/>
      <c r="OSZ425" s="0"/>
      <c r="OTA425" s="0"/>
      <c r="OTB425" s="0"/>
      <c r="OTC425" s="0"/>
      <c r="OTD425" s="0"/>
      <c r="OTE425" s="0"/>
      <c r="OTF425" s="0"/>
      <c r="OTG425" s="0"/>
      <c r="OTH425" s="0"/>
      <c r="OTI425" s="0"/>
      <c r="OTJ425" s="0"/>
      <c r="OTK425" s="0"/>
      <c r="OTL425" s="0"/>
      <c r="OTM425" s="0"/>
      <c r="OTN425" s="0"/>
      <c r="OTO425" s="0"/>
      <c r="OTP425" s="0"/>
      <c r="OTQ425" s="0"/>
      <c r="OTR425" s="0"/>
      <c r="OTS425" s="0"/>
      <c r="OTT425" s="0"/>
      <c r="OTU425" s="0"/>
      <c r="OTV425" s="0"/>
      <c r="OTW425" s="0"/>
      <c r="OTX425" s="0"/>
      <c r="OTY425" s="0"/>
      <c r="OTZ425" s="0"/>
      <c r="OUA425" s="0"/>
      <c r="OUB425" s="0"/>
      <c r="OUC425" s="0"/>
      <c r="OUD425" s="0"/>
      <c r="OUE425" s="0"/>
      <c r="OUF425" s="0"/>
      <c r="OUG425" s="0"/>
      <c r="OUH425" s="0"/>
      <c r="OUI425" s="0"/>
      <c r="OUJ425" s="0"/>
      <c r="OUK425" s="0"/>
      <c r="OUL425" s="0"/>
      <c r="OUM425" s="0"/>
      <c r="OUN425" s="0"/>
      <c r="OUO425" s="0"/>
      <c r="OUP425" s="0"/>
      <c r="OUQ425" s="0"/>
      <c r="OUR425" s="0"/>
      <c r="OUS425" s="0"/>
      <c r="OUT425" s="0"/>
      <c r="OUU425" s="0"/>
      <c r="OUV425" s="0"/>
      <c r="OUW425" s="0"/>
      <c r="OUX425" s="0"/>
      <c r="OUY425" s="0"/>
      <c r="OUZ425" s="0"/>
      <c r="OVA425" s="0"/>
      <c r="OVB425" s="0"/>
      <c r="OVC425" s="0"/>
      <c r="OVD425" s="0"/>
      <c r="OVE425" s="0"/>
      <c r="OVF425" s="0"/>
      <c r="OVG425" s="0"/>
      <c r="OVH425" s="0"/>
      <c r="OVI425" s="0"/>
      <c r="OVJ425" s="0"/>
      <c r="OVK425" s="0"/>
      <c r="OVL425" s="0"/>
      <c r="OVM425" s="0"/>
      <c r="OVN425" s="0"/>
      <c r="OVO425" s="0"/>
      <c r="OVP425" s="0"/>
      <c r="OVQ425" s="0"/>
      <c r="OVR425" s="0"/>
      <c r="OVS425" s="0"/>
      <c r="OVT425" s="0"/>
      <c r="OVU425" s="0"/>
      <c r="OVV425" s="0"/>
      <c r="OVW425" s="0"/>
      <c r="OVX425" s="0"/>
      <c r="OVY425" s="0"/>
      <c r="OVZ425" s="0"/>
      <c r="OWA425" s="0"/>
      <c r="OWB425" s="0"/>
      <c r="OWC425" s="0"/>
      <c r="OWD425" s="0"/>
      <c r="OWE425" s="0"/>
      <c r="OWF425" s="0"/>
      <c r="OWG425" s="0"/>
      <c r="OWH425" s="0"/>
      <c r="OWI425" s="0"/>
      <c r="OWJ425" s="0"/>
      <c r="OWK425" s="0"/>
      <c r="OWL425" s="0"/>
      <c r="OWM425" s="0"/>
      <c r="OWN425" s="0"/>
      <c r="OWO425" s="0"/>
      <c r="OWP425" s="0"/>
      <c r="OWQ425" s="0"/>
      <c r="OWR425" s="0"/>
      <c r="OWS425" s="0"/>
      <c r="OWT425" s="0"/>
      <c r="OWU425" s="0"/>
      <c r="OWV425" s="0"/>
      <c r="OWW425" s="0"/>
      <c r="OWX425" s="0"/>
      <c r="OWY425" s="0"/>
      <c r="OWZ425" s="0"/>
      <c r="OXA425" s="0"/>
      <c r="OXB425" s="0"/>
      <c r="OXC425" s="0"/>
      <c r="OXD425" s="0"/>
      <c r="OXE425" s="0"/>
      <c r="OXF425" s="0"/>
      <c r="OXG425" s="0"/>
      <c r="OXH425" s="0"/>
      <c r="OXI425" s="0"/>
      <c r="OXJ425" s="0"/>
      <c r="OXK425" s="0"/>
      <c r="OXL425" s="0"/>
      <c r="OXM425" s="0"/>
      <c r="OXN425" s="0"/>
      <c r="OXO425" s="0"/>
      <c r="OXP425" s="0"/>
      <c r="OXQ425" s="0"/>
      <c r="OXR425" s="0"/>
      <c r="OXS425" s="0"/>
      <c r="OXT425" s="0"/>
      <c r="OXU425" s="0"/>
      <c r="OXV425" s="0"/>
      <c r="OXW425" s="0"/>
      <c r="OXX425" s="0"/>
      <c r="OXY425" s="0"/>
      <c r="OXZ425" s="0"/>
      <c r="OYA425" s="0"/>
      <c r="OYB425" s="0"/>
      <c r="OYC425" s="0"/>
      <c r="OYD425" s="0"/>
      <c r="OYE425" s="0"/>
      <c r="OYF425" s="0"/>
      <c r="OYG425" s="0"/>
      <c r="OYH425" s="0"/>
      <c r="OYI425" s="0"/>
      <c r="OYJ425" s="0"/>
      <c r="OYK425" s="0"/>
      <c r="OYL425" s="0"/>
      <c r="OYM425" s="0"/>
      <c r="OYN425" s="0"/>
      <c r="OYO425" s="0"/>
      <c r="OYP425" s="0"/>
      <c r="OYQ425" s="0"/>
      <c r="OYR425" s="0"/>
      <c r="OYS425" s="0"/>
      <c r="OYT425" s="0"/>
      <c r="OYU425" s="0"/>
      <c r="OYV425" s="0"/>
      <c r="OYW425" s="0"/>
      <c r="OYX425" s="0"/>
      <c r="OYY425" s="0"/>
      <c r="OYZ425" s="0"/>
      <c r="OZA425" s="0"/>
      <c r="OZB425" s="0"/>
      <c r="OZC425" s="0"/>
      <c r="OZD425" s="0"/>
      <c r="OZE425" s="0"/>
      <c r="OZF425" s="0"/>
      <c r="OZG425" s="0"/>
      <c r="OZH425" s="0"/>
      <c r="OZI425" s="0"/>
      <c r="OZJ425" s="0"/>
      <c r="OZK425" s="0"/>
      <c r="OZL425" s="0"/>
      <c r="OZM425" s="0"/>
      <c r="OZN425" s="0"/>
      <c r="OZO425" s="0"/>
      <c r="OZP425" s="0"/>
      <c r="OZQ425" s="0"/>
      <c r="OZR425" s="0"/>
      <c r="OZS425" s="0"/>
      <c r="OZT425" s="0"/>
      <c r="OZU425" s="0"/>
      <c r="OZV425" s="0"/>
      <c r="OZW425" s="0"/>
      <c r="OZX425" s="0"/>
      <c r="OZY425" s="0"/>
      <c r="OZZ425" s="0"/>
      <c r="PAA425" s="0"/>
      <c r="PAB425" s="0"/>
      <c r="PAC425" s="0"/>
      <c r="PAD425" s="0"/>
      <c r="PAE425" s="0"/>
      <c r="PAF425" s="0"/>
      <c r="PAG425" s="0"/>
      <c r="PAH425" s="0"/>
      <c r="PAI425" s="0"/>
      <c r="PAJ425" s="0"/>
      <c r="PAK425" s="0"/>
      <c r="PAL425" s="0"/>
      <c r="PAM425" s="0"/>
      <c r="PAN425" s="0"/>
      <c r="PAO425" s="0"/>
      <c r="PAP425" s="0"/>
      <c r="PAQ425" s="0"/>
      <c r="PAR425" s="0"/>
      <c r="PAS425" s="0"/>
      <c r="PAT425" s="0"/>
      <c r="PAU425" s="0"/>
      <c r="PAV425" s="0"/>
      <c r="PAW425" s="0"/>
      <c r="PAX425" s="0"/>
      <c r="PAY425" s="0"/>
      <c r="PAZ425" s="0"/>
      <c r="PBA425" s="0"/>
      <c r="PBB425" s="0"/>
      <c r="PBC425" s="0"/>
      <c r="PBD425" s="0"/>
      <c r="PBE425" s="0"/>
      <c r="PBF425" s="0"/>
      <c r="PBG425" s="0"/>
      <c r="PBH425" s="0"/>
      <c r="PBI425" s="0"/>
      <c r="PBJ425" s="0"/>
      <c r="PBK425" s="0"/>
      <c r="PBL425" s="0"/>
      <c r="PBM425" s="0"/>
      <c r="PBN425" s="0"/>
      <c r="PBO425" s="0"/>
      <c r="PBP425" s="0"/>
      <c r="PBQ425" s="0"/>
      <c r="PBR425" s="0"/>
      <c r="PBS425" s="0"/>
      <c r="PBT425" s="0"/>
      <c r="PBU425" s="0"/>
      <c r="PBV425" s="0"/>
      <c r="PBW425" s="0"/>
      <c r="PBX425" s="0"/>
      <c r="PBY425" s="0"/>
      <c r="PBZ425" s="0"/>
      <c r="PCA425" s="0"/>
      <c r="PCB425" s="0"/>
      <c r="PCC425" s="0"/>
      <c r="PCD425" s="0"/>
      <c r="PCE425" s="0"/>
      <c r="PCF425" s="0"/>
      <c r="PCG425" s="0"/>
      <c r="PCH425" s="0"/>
      <c r="PCI425" s="0"/>
      <c r="PCJ425" s="0"/>
      <c r="PCK425" s="0"/>
      <c r="PCL425" s="0"/>
      <c r="PCM425" s="0"/>
      <c r="PCN425" s="0"/>
      <c r="PCO425" s="0"/>
      <c r="PCP425" s="0"/>
      <c r="PCQ425" s="0"/>
      <c r="PCR425" s="0"/>
      <c r="PCS425" s="0"/>
      <c r="PCT425" s="0"/>
      <c r="PCU425" s="0"/>
      <c r="PCV425" s="0"/>
      <c r="PCW425" s="0"/>
      <c r="PCX425" s="0"/>
      <c r="PCY425" s="0"/>
      <c r="PCZ425" s="0"/>
      <c r="PDA425" s="0"/>
      <c r="PDB425" s="0"/>
      <c r="PDC425" s="0"/>
      <c r="PDD425" s="0"/>
      <c r="PDE425" s="0"/>
      <c r="PDF425" s="0"/>
      <c r="PDG425" s="0"/>
      <c r="PDH425" s="0"/>
      <c r="PDI425" s="0"/>
      <c r="PDJ425" s="0"/>
      <c r="PDK425" s="0"/>
      <c r="PDL425" s="0"/>
      <c r="PDM425" s="0"/>
      <c r="PDN425" s="0"/>
      <c r="PDO425" s="0"/>
      <c r="PDP425" s="0"/>
      <c r="PDQ425" s="0"/>
      <c r="PDR425" s="0"/>
      <c r="PDS425" s="0"/>
      <c r="PDT425" s="0"/>
      <c r="PDU425" s="0"/>
      <c r="PDV425" s="0"/>
      <c r="PDW425" s="0"/>
      <c r="PDX425" s="0"/>
      <c r="PDY425" s="0"/>
      <c r="PDZ425" s="0"/>
      <c r="PEA425" s="0"/>
      <c r="PEB425" s="0"/>
      <c r="PEC425" s="0"/>
      <c r="PED425" s="0"/>
      <c r="PEE425" s="0"/>
      <c r="PEF425" s="0"/>
      <c r="PEG425" s="0"/>
      <c r="PEH425" s="0"/>
      <c r="PEI425" s="0"/>
      <c r="PEJ425" s="0"/>
      <c r="PEK425" s="0"/>
      <c r="PEL425" s="0"/>
      <c r="PEM425" s="0"/>
      <c r="PEN425" s="0"/>
      <c r="PEO425" s="0"/>
      <c r="PEP425" s="0"/>
      <c r="PEQ425" s="0"/>
      <c r="PER425" s="0"/>
      <c r="PES425" s="0"/>
      <c r="PET425" s="0"/>
      <c r="PEU425" s="0"/>
      <c r="PEV425" s="0"/>
      <c r="PEW425" s="0"/>
      <c r="PEX425" s="0"/>
      <c r="PEY425" s="0"/>
      <c r="PEZ425" s="0"/>
      <c r="PFA425" s="0"/>
      <c r="PFB425" s="0"/>
      <c r="PFC425" s="0"/>
      <c r="PFD425" s="0"/>
      <c r="PFE425" s="0"/>
      <c r="PFF425" s="0"/>
      <c r="PFG425" s="0"/>
      <c r="PFH425" s="0"/>
      <c r="PFI425" s="0"/>
      <c r="PFJ425" s="0"/>
      <c r="PFK425" s="0"/>
      <c r="PFL425" s="0"/>
      <c r="PFM425" s="0"/>
      <c r="PFN425" s="0"/>
      <c r="PFO425" s="0"/>
      <c r="PFP425" s="0"/>
      <c r="PFQ425" s="0"/>
      <c r="PFR425" s="0"/>
      <c r="PFS425" s="0"/>
      <c r="PFT425" s="0"/>
      <c r="PFU425" s="0"/>
      <c r="PFV425" s="0"/>
      <c r="PFW425" s="0"/>
      <c r="PFX425" s="0"/>
      <c r="PFY425" s="0"/>
      <c r="PFZ425" s="0"/>
      <c r="PGA425" s="0"/>
      <c r="PGB425" s="0"/>
      <c r="PGC425" s="0"/>
      <c r="PGD425" s="0"/>
      <c r="PGE425" s="0"/>
      <c r="PGF425" s="0"/>
      <c r="PGG425" s="0"/>
      <c r="PGH425" s="0"/>
      <c r="PGI425" s="0"/>
      <c r="PGJ425" s="0"/>
      <c r="PGK425" s="0"/>
      <c r="PGL425" s="0"/>
      <c r="PGM425" s="0"/>
      <c r="PGN425" s="0"/>
      <c r="PGO425" s="0"/>
      <c r="PGP425" s="0"/>
      <c r="PGQ425" s="0"/>
      <c r="PGR425" s="0"/>
      <c r="PGS425" s="0"/>
      <c r="PGT425" s="0"/>
      <c r="PGU425" s="0"/>
      <c r="PGV425" s="0"/>
      <c r="PGW425" s="0"/>
      <c r="PGX425" s="0"/>
      <c r="PGY425" s="0"/>
      <c r="PGZ425" s="0"/>
      <c r="PHA425" s="0"/>
      <c r="PHB425" s="0"/>
      <c r="PHC425" s="0"/>
      <c r="PHD425" s="0"/>
      <c r="PHE425" s="0"/>
      <c r="PHF425" s="0"/>
      <c r="PHG425" s="0"/>
      <c r="PHH425" s="0"/>
      <c r="PHI425" s="0"/>
      <c r="PHJ425" s="0"/>
      <c r="PHK425" s="0"/>
      <c r="PHL425" s="0"/>
      <c r="PHM425" s="0"/>
      <c r="PHN425" s="0"/>
      <c r="PHO425" s="0"/>
      <c r="PHP425" s="0"/>
      <c r="PHQ425" s="0"/>
      <c r="PHR425" s="0"/>
      <c r="PHS425" s="0"/>
      <c r="PHT425" s="0"/>
      <c r="PHU425" s="0"/>
      <c r="PHV425" s="0"/>
      <c r="PHW425" s="0"/>
      <c r="PHX425" s="0"/>
      <c r="PHY425" s="0"/>
      <c r="PHZ425" s="0"/>
      <c r="PIA425" s="0"/>
      <c r="PIB425" s="0"/>
      <c r="PIC425" s="0"/>
      <c r="PID425" s="0"/>
      <c r="PIE425" s="0"/>
      <c r="PIF425" s="0"/>
      <c r="PIG425" s="0"/>
      <c r="PIH425" s="0"/>
      <c r="PII425" s="0"/>
      <c r="PIJ425" s="0"/>
      <c r="PIK425" s="0"/>
      <c r="PIL425" s="0"/>
      <c r="PIM425" s="0"/>
      <c r="PIN425" s="0"/>
      <c r="PIO425" s="0"/>
      <c r="PIP425" s="0"/>
      <c r="PIQ425" s="0"/>
      <c r="PIR425" s="0"/>
      <c r="PIS425" s="0"/>
      <c r="PIT425" s="0"/>
      <c r="PIU425" s="0"/>
      <c r="PIV425" s="0"/>
      <c r="PIW425" s="0"/>
      <c r="PIX425" s="0"/>
      <c r="PIY425" s="0"/>
      <c r="PIZ425" s="0"/>
      <c r="PJA425" s="0"/>
      <c r="PJB425" s="0"/>
      <c r="PJC425" s="0"/>
      <c r="PJD425" s="0"/>
      <c r="PJE425" s="0"/>
      <c r="PJF425" s="0"/>
      <c r="PJG425" s="0"/>
      <c r="PJH425" s="0"/>
      <c r="PJI425" s="0"/>
      <c r="PJJ425" s="0"/>
      <c r="PJK425" s="0"/>
      <c r="PJL425" s="0"/>
      <c r="PJM425" s="0"/>
      <c r="PJN425" s="0"/>
      <c r="PJO425" s="0"/>
      <c r="PJP425" s="0"/>
      <c r="PJQ425" s="0"/>
      <c r="PJR425" s="0"/>
      <c r="PJS425" s="0"/>
      <c r="PJT425" s="0"/>
      <c r="PJU425" s="0"/>
      <c r="PJV425" s="0"/>
      <c r="PJW425" s="0"/>
      <c r="PJX425" s="0"/>
      <c r="PJY425" s="0"/>
      <c r="PJZ425" s="0"/>
      <c r="PKA425" s="0"/>
      <c r="PKB425" s="0"/>
      <c r="PKC425" s="0"/>
      <c r="PKD425" s="0"/>
      <c r="PKE425" s="0"/>
      <c r="PKF425" s="0"/>
      <c r="PKG425" s="0"/>
      <c r="PKH425" s="0"/>
      <c r="PKI425" s="0"/>
      <c r="PKJ425" s="0"/>
      <c r="PKK425" s="0"/>
      <c r="PKL425" s="0"/>
      <c r="PKM425" s="0"/>
      <c r="PKN425" s="0"/>
      <c r="PKO425" s="0"/>
      <c r="PKP425" s="0"/>
      <c r="PKQ425" s="0"/>
      <c r="PKR425" s="0"/>
      <c r="PKS425" s="0"/>
      <c r="PKT425" s="0"/>
      <c r="PKU425" s="0"/>
      <c r="PKV425" s="0"/>
      <c r="PKW425" s="0"/>
      <c r="PKX425" s="0"/>
      <c r="PKY425" s="0"/>
      <c r="PKZ425" s="0"/>
      <c r="PLA425" s="0"/>
      <c r="PLB425" s="0"/>
      <c r="PLC425" s="0"/>
      <c r="PLD425" s="0"/>
      <c r="PLE425" s="0"/>
      <c r="PLF425" s="0"/>
      <c r="PLG425" s="0"/>
      <c r="PLH425" s="0"/>
      <c r="PLI425" s="0"/>
      <c r="PLJ425" s="0"/>
      <c r="PLK425" s="0"/>
      <c r="PLL425" s="0"/>
      <c r="PLM425" s="0"/>
      <c r="PLN425" s="0"/>
      <c r="PLO425" s="0"/>
      <c r="PLP425" s="0"/>
      <c r="PLQ425" s="0"/>
      <c r="PLR425" s="0"/>
      <c r="PLS425" s="0"/>
      <c r="PLT425" s="0"/>
      <c r="PLU425" s="0"/>
      <c r="PLV425" s="0"/>
      <c r="PLW425" s="0"/>
      <c r="PLX425" s="0"/>
      <c r="PLY425" s="0"/>
      <c r="PLZ425" s="0"/>
      <c r="PMA425" s="0"/>
      <c r="PMB425" s="0"/>
      <c r="PMC425" s="0"/>
      <c r="PMD425" s="0"/>
      <c r="PME425" s="0"/>
      <c r="PMF425" s="0"/>
      <c r="PMG425" s="0"/>
      <c r="PMH425" s="0"/>
      <c r="PMI425" s="0"/>
      <c r="PMJ425" s="0"/>
      <c r="PMK425" s="0"/>
      <c r="PML425" s="0"/>
      <c r="PMM425" s="0"/>
      <c r="PMN425" s="0"/>
      <c r="PMO425" s="0"/>
      <c r="PMP425" s="0"/>
      <c r="PMQ425" s="0"/>
      <c r="PMR425" s="0"/>
      <c r="PMS425" s="0"/>
      <c r="PMT425" s="0"/>
      <c r="PMU425" s="0"/>
      <c r="PMV425" s="0"/>
      <c r="PMW425" s="0"/>
      <c r="PMX425" s="0"/>
      <c r="PMY425" s="0"/>
      <c r="PMZ425" s="0"/>
      <c r="PNA425" s="0"/>
      <c r="PNB425" s="0"/>
      <c r="PNC425" s="0"/>
      <c r="PND425" s="0"/>
      <c r="PNE425" s="0"/>
      <c r="PNF425" s="0"/>
      <c r="PNG425" s="0"/>
      <c r="PNH425" s="0"/>
      <c r="PNI425" s="0"/>
      <c r="PNJ425" s="0"/>
      <c r="PNK425" s="0"/>
      <c r="PNL425" s="0"/>
      <c r="PNM425" s="0"/>
      <c r="PNN425" s="0"/>
      <c r="PNO425" s="0"/>
      <c r="PNP425" s="0"/>
      <c r="PNQ425" s="0"/>
      <c r="PNR425" s="0"/>
      <c r="PNS425" s="0"/>
      <c r="PNT425" s="0"/>
      <c r="PNU425" s="0"/>
      <c r="PNV425" s="0"/>
      <c r="PNW425" s="0"/>
      <c r="PNX425" s="0"/>
      <c r="PNY425" s="0"/>
      <c r="PNZ425" s="0"/>
      <c r="POA425" s="0"/>
      <c r="POB425" s="0"/>
      <c r="POC425" s="0"/>
      <c r="POD425" s="0"/>
      <c r="POE425" s="0"/>
      <c r="POF425" s="0"/>
      <c r="POG425" s="0"/>
      <c r="POH425" s="0"/>
      <c r="POI425" s="0"/>
      <c r="POJ425" s="0"/>
      <c r="POK425" s="0"/>
      <c r="POL425" s="0"/>
      <c r="POM425" s="0"/>
      <c r="PON425" s="0"/>
      <c r="POO425" s="0"/>
      <c r="POP425" s="0"/>
      <c r="POQ425" s="0"/>
      <c r="POR425" s="0"/>
      <c r="POS425" s="0"/>
      <c r="POT425" s="0"/>
      <c r="POU425" s="0"/>
      <c r="POV425" s="0"/>
      <c r="POW425" s="0"/>
      <c r="POX425" s="0"/>
      <c r="POY425" s="0"/>
      <c r="POZ425" s="0"/>
      <c r="PPA425" s="0"/>
      <c r="PPB425" s="0"/>
      <c r="PPC425" s="0"/>
      <c r="PPD425" s="0"/>
      <c r="PPE425" s="0"/>
      <c r="PPF425" s="0"/>
      <c r="PPG425" s="0"/>
      <c r="PPH425" s="0"/>
      <c r="PPI425" s="0"/>
      <c r="PPJ425" s="0"/>
      <c r="PPK425" s="0"/>
      <c r="PPL425" s="0"/>
      <c r="PPM425" s="0"/>
      <c r="PPN425" s="0"/>
      <c r="PPO425" s="0"/>
      <c r="PPP425" s="0"/>
      <c r="PPQ425" s="0"/>
      <c r="PPR425" s="0"/>
      <c r="PPS425" s="0"/>
      <c r="PPT425" s="0"/>
      <c r="PPU425" s="0"/>
      <c r="PPV425" s="0"/>
      <c r="PPW425" s="0"/>
      <c r="PPX425" s="0"/>
      <c r="PPY425" s="0"/>
      <c r="PPZ425" s="0"/>
      <c r="PQA425" s="0"/>
      <c r="PQB425" s="0"/>
      <c r="PQC425" s="0"/>
      <c r="PQD425" s="0"/>
      <c r="PQE425" s="0"/>
      <c r="PQF425" s="0"/>
      <c r="PQG425" s="0"/>
      <c r="PQH425" s="0"/>
      <c r="PQI425" s="0"/>
      <c r="PQJ425" s="0"/>
      <c r="PQK425" s="0"/>
      <c r="PQL425" s="0"/>
      <c r="PQM425" s="0"/>
      <c r="PQN425" s="0"/>
      <c r="PQO425" s="0"/>
      <c r="PQP425" s="0"/>
      <c r="PQQ425" s="0"/>
      <c r="PQR425" s="0"/>
      <c r="PQS425" s="0"/>
      <c r="PQT425" s="0"/>
      <c r="PQU425" s="0"/>
      <c r="PQV425" s="0"/>
      <c r="PQW425" s="0"/>
      <c r="PQX425" s="0"/>
      <c r="PQY425" s="0"/>
      <c r="PQZ425" s="0"/>
      <c r="PRA425" s="0"/>
      <c r="PRB425" s="0"/>
      <c r="PRC425" s="0"/>
      <c r="PRD425" s="0"/>
      <c r="PRE425" s="0"/>
      <c r="PRF425" s="0"/>
      <c r="PRG425" s="0"/>
      <c r="PRH425" s="0"/>
      <c r="PRI425" s="0"/>
      <c r="PRJ425" s="0"/>
      <c r="PRK425" s="0"/>
      <c r="PRL425" s="0"/>
      <c r="PRM425" s="0"/>
      <c r="PRN425" s="0"/>
      <c r="PRO425" s="0"/>
      <c r="PRP425" s="0"/>
      <c r="PRQ425" s="0"/>
      <c r="PRR425" s="0"/>
      <c r="PRS425" s="0"/>
      <c r="PRT425" s="0"/>
      <c r="PRU425" s="0"/>
      <c r="PRV425" s="0"/>
      <c r="PRW425" s="0"/>
      <c r="PRX425" s="0"/>
      <c r="PRY425" s="0"/>
      <c r="PRZ425" s="0"/>
      <c r="PSA425" s="0"/>
      <c r="PSB425" s="0"/>
      <c r="PSC425" s="0"/>
      <c r="PSD425" s="0"/>
      <c r="PSE425" s="0"/>
      <c r="PSF425" s="0"/>
      <c r="PSG425" s="0"/>
      <c r="PSH425" s="0"/>
      <c r="PSI425" s="0"/>
      <c r="PSJ425" s="0"/>
      <c r="PSK425" s="0"/>
      <c r="PSL425" s="0"/>
      <c r="PSM425" s="0"/>
      <c r="PSN425" s="0"/>
      <c r="PSO425" s="0"/>
      <c r="PSP425" s="0"/>
      <c r="PSQ425" s="0"/>
      <c r="PSR425" s="0"/>
      <c r="PSS425" s="0"/>
      <c r="PST425" s="0"/>
      <c r="PSU425" s="0"/>
      <c r="PSV425" s="0"/>
      <c r="PSW425" s="0"/>
      <c r="PSX425" s="0"/>
      <c r="PSY425" s="0"/>
      <c r="PSZ425" s="0"/>
      <c r="PTA425" s="0"/>
      <c r="PTB425" s="0"/>
      <c r="PTC425" s="0"/>
      <c r="PTD425" s="0"/>
      <c r="PTE425" s="0"/>
      <c r="PTF425" s="0"/>
      <c r="PTG425" s="0"/>
      <c r="PTH425" s="0"/>
      <c r="PTI425" s="0"/>
      <c r="PTJ425" s="0"/>
      <c r="PTK425" s="0"/>
      <c r="PTL425" s="0"/>
      <c r="PTM425" s="0"/>
      <c r="PTN425" s="0"/>
      <c r="PTO425" s="0"/>
      <c r="PTP425" s="0"/>
      <c r="PTQ425" s="0"/>
      <c r="PTR425" s="0"/>
      <c r="PTS425" s="0"/>
      <c r="PTT425" s="0"/>
      <c r="PTU425" s="0"/>
      <c r="PTV425" s="0"/>
      <c r="PTW425" s="0"/>
      <c r="PTX425" s="0"/>
      <c r="PTY425" s="0"/>
      <c r="PTZ425" s="0"/>
      <c r="PUA425" s="0"/>
      <c r="PUB425" s="0"/>
      <c r="PUC425" s="0"/>
      <c r="PUD425" s="0"/>
      <c r="PUE425" s="0"/>
      <c r="PUF425" s="0"/>
      <c r="PUG425" s="0"/>
      <c r="PUH425" s="0"/>
      <c r="PUI425" s="0"/>
      <c r="PUJ425" s="0"/>
      <c r="PUK425" s="0"/>
      <c r="PUL425" s="0"/>
      <c r="PUM425" s="0"/>
      <c r="PUN425" s="0"/>
      <c r="PUO425" s="0"/>
      <c r="PUP425" s="0"/>
      <c r="PUQ425" s="0"/>
      <c r="PUR425" s="0"/>
      <c r="PUS425" s="0"/>
      <c r="PUT425" s="0"/>
      <c r="PUU425" s="0"/>
      <c r="PUV425" s="0"/>
      <c r="PUW425" s="0"/>
      <c r="PUX425" s="0"/>
      <c r="PUY425" s="0"/>
      <c r="PUZ425" s="0"/>
      <c r="PVA425" s="0"/>
      <c r="PVB425" s="0"/>
      <c r="PVC425" s="0"/>
      <c r="PVD425" s="0"/>
      <c r="PVE425" s="0"/>
      <c r="PVF425" s="0"/>
      <c r="PVG425" s="0"/>
      <c r="PVH425" s="0"/>
      <c r="PVI425" s="0"/>
      <c r="PVJ425" s="0"/>
      <c r="PVK425" s="0"/>
      <c r="PVL425" s="0"/>
      <c r="PVM425" s="0"/>
      <c r="PVN425" s="0"/>
      <c r="PVO425" s="0"/>
      <c r="PVP425" s="0"/>
      <c r="PVQ425" s="0"/>
      <c r="PVR425" s="0"/>
      <c r="PVS425" s="0"/>
      <c r="PVT425" s="0"/>
      <c r="PVU425" s="0"/>
      <c r="PVV425" s="0"/>
      <c r="PVW425" s="0"/>
      <c r="PVX425" s="0"/>
      <c r="PVY425" s="0"/>
      <c r="PVZ425" s="0"/>
      <c r="PWA425" s="0"/>
      <c r="PWB425" s="0"/>
      <c r="PWC425" s="0"/>
      <c r="PWD425" s="0"/>
      <c r="PWE425" s="0"/>
      <c r="PWF425" s="0"/>
      <c r="PWG425" s="0"/>
      <c r="PWH425" s="0"/>
      <c r="PWI425" s="0"/>
      <c r="PWJ425" s="0"/>
      <c r="PWK425" s="0"/>
      <c r="PWL425" s="0"/>
      <c r="PWM425" s="0"/>
      <c r="PWN425" s="0"/>
      <c r="PWO425" s="0"/>
      <c r="PWP425" s="0"/>
      <c r="PWQ425" s="0"/>
      <c r="PWR425" s="0"/>
      <c r="PWS425" s="0"/>
      <c r="PWT425" s="0"/>
      <c r="PWU425" s="0"/>
      <c r="PWV425" s="0"/>
      <c r="PWW425" s="0"/>
      <c r="PWX425" s="0"/>
      <c r="PWY425" s="0"/>
      <c r="PWZ425" s="0"/>
      <c r="PXA425" s="0"/>
      <c r="PXB425" s="0"/>
      <c r="PXC425" s="0"/>
      <c r="PXD425" s="0"/>
      <c r="PXE425" s="0"/>
      <c r="PXF425" s="0"/>
      <c r="PXG425" s="0"/>
      <c r="PXH425" s="0"/>
      <c r="PXI425" s="0"/>
      <c r="PXJ425" s="0"/>
      <c r="PXK425" s="0"/>
      <c r="PXL425" s="0"/>
      <c r="PXM425" s="0"/>
      <c r="PXN425" s="0"/>
      <c r="PXO425" s="0"/>
      <c r="PXP425" s="0"/>
      <c r="PXQ425" s="0"/>
      <c r="PXR425" s="0"/>
      <c r="PXS425" s="0"/>
      <c r="PXT425" s="0"/>
      <c r="PXU425" s="0"/>
      <c r="PXV425" s="0"/>
      <c r="PXW425" s="0"/>
      <c r="PXX425" s="0"/>
      <c r="PXY425" s="0"/>
      <c r="PXZ425" s="0"/>
      <c r="PYA425" s="0"/>
      <c r="PYB425" s="0"/>
      <c r="PYC425" s="0"/>
      <c r="PYD425" s="0"/>
      <c r="PYE425" s="0"/>
      <c r="PYF425" s="0"/>
      <c r="PYG425" s="0"/>
      <c r="PYH425" s="0"/>
      <c r="PYI425" s="0"/>
      <c r="PYJ425" s="0"/>
      <c r="PYK425" s="0"/>
      <c r="PYL425" s="0"/>
      <c r="PYM425" s="0"/>
      <c r="PYN425" s="0"/>
      <c r="PYO425" s="0"/>
      <c r="PYP425" s="0"/>
      <c r="PYQ425" s="0"/>
      <c r="PYR425" s="0"/>
      <c r="PYS425" s="0"/>
      <c r="PYT425" s="0"/>
      <c r="PYU425" s="0"/>
      <c r="PYV425" s="0"/>
      <c r="PYW425" s="0"/>
      <c r="PYX425" s="0"/>
      <c r="PYY425" s="0"/>
      <c r="PYZ425" s="0"/>
      <c r="PZA425" s="0"/>
      <c r="PZB425" s="0"/>
      <c r="PZC425" s="0"/>
      <c r="PZD425" s="0"/>
      <c r="PZE425" s="0"/>
      <c r="PZF425" s="0"/>
      <c r="PZG425" s="0"/>
      <c r="PZH425" s="0"/>
      <c r="PZI425" s="0"/>
      <c r="PZJ425" s="0"/>
      <c r="PZK425" s="0"/>
      <c r="PZL425" s="0"/>
      <c r="PZM425" s="0"/>
      <c r="PZN425" s="0"/>
      <c r="PZO425" s="0"/>
      <c r="PZP425" s="0"/>
      <c r="PZQ425" s="0"/>
      <c r="PZR425" s="0"/>
      <c r="PZS425" s="0"/>
      <c r="PZT425" s="0"/>
      <c r="PZU425" s="0"/>
      <c r="PZV425" s="0"/>
      <c r="PZW425" s="0"/>
      <c r="PZX425" s="0"/>
      <c r="PZY425" s="0"/>
      <c r="PZZ425" s="0"/>
      <c r="QAA425" s="0"/>
      <c r="QAB425" s="0"/>
      <c r="QAC425" s="0"/>
      <c r="QAD425" s="0"/>
      <c r="QAE425" s="0"/>
      <c r="QAF425" s="0"/>
      <c r="QAG425" s="0"/>
      <c r="QAH425" s="0"/>
      <c r="QAI425" s="0"/>
      <c r="QAJ425" s="0"/>
      <c r="QAK425" s="0"/>
      <c r="QAL425" s="0"/>
      <c r="QAM425" s="0"/>
      <c r="QAN425" s="0"/>
      <c r="QAO425" s="0"/>
      <c r="QAP425" s="0"/>
      <c r="QAQ425" s="0"/>
      <c r="QAR425" s="0"/>
      <c r="QAS425" s="0"/>
      <c r="QAT425" s="0"/>
      <c r="QAU425" s="0"/>
      <c r="QAV425" s="0"/>
      <c r="QAW425" s="0"/>
      <c r="QAX425" s="0"/>
      <c r="QAY425" s="0"/>
      <c r="QAZ425" s="0"/>
      <c r="QBA425" s="0"/>
      <c r="QBB425" s="0"/>
      <c r="QBC425" s="0"/>
      <c r="QBD425" s="0"/>
      <c r="QBE425" s="0"/>
      <c r="QBF425" s="0"/>
      <c r="QBG425" s="0"/>
      <c r="QBH425" s="0"/>
      <c r="QBI425" s="0"/>
      <c r="QBJ425" s="0"/>
      <c r="QBK425" s="0"/>
      <c r="QBL425" s="0"/>
      <c r="QBM425" s="0"/>
      <c r="QBN425" s="0"/>
      <c r="QBO425" s="0"/>
      <c r="QBP425" s="0"/>
      <c r="QBQ425" s="0"/>
      <c r="QBR425" s="0"/>
      <c r="QBS425" s="0"/>
      <c r="QBT425" s="0"/>
      <c r="QBU425" s="0"/>
      <c r="QBV425" s="0"/>
      <c r="QBW425" s="0"/>
      <c r="QBX425" s="0"/>
      <c r="QBY425" s="0"/>
      <c r="QBZ425" s="0"/>
      <c r="QCA425" s="0"/>
      <c r="QCB425" s="0"/>
      <c r="QCC425" s="0"/>
      <c r="QCD425" s="0"/>
      <c r="QCE425" s="0"/>
      <c r="QCF425" s="0"/>
      <c r="QCG425" s="0"/>
      <c r="QCH425" s="0"/>
      <c r="QCI425" s="0"/>
      <c r="QCJ425" s="0"/>
      <c r="QCK425" s="0"/>
      <c r="QCL425" s="0"/>
      <c r="QCM425" s="0"/>
      <c r="QCN425" s="0"/>
      <c r="QCO425" s="0"/>
      <c r="QCP425" s="0"/>
      <c r="QCQ425" s="0"/>
      <c r="QCR425" s="0"/>
      <c r="QCS425" s="0"/>
      <c r="QCT425" s="0"/>
      <c r="QCU425" s="0"/>
      <c r="QCV425" s="0"/>
      <c r="QCW425" s="0"/>
      <c r="QCX425" s="0"/>
      <c r="QCY425" s="0"/>
      <c r="QCZ425" s="0"/>
      <c r="QDA425" s="0"/>
      <c r="QDB425" s="0"/>
      <c r="QDC425" s="0"/>
      <c r="QDD425" s="0"/>
      <c r="QDE425" s="0"/>
      <c r="QDF425" s="0"/>
      <c r="QDG425" s="0"/>
      <c r="QDH425" s="0"/>
      <c r="QDI425" s="0"/>
      <c r="QDJ425" s="0"/>
      <c r="QDK425" s="0"/>
      <c r="QDL425" s="0"/>
      <c r="QDM425" s="0"/>
      <c r="QDN425" s="0"/>
      <c r="QDO425" s="0"/>
      <c r="QDP425" s="0"/>
      <c r="QDQ425" s="0"/>
      <c r="QDR425" s="0"/>
      <c r="QDS425" s="0"/>
      <c r="QDT425" s="0"/>
      <c r="QDU425" s="0"/>
      <c r="QDV425" s="0"/>
      <c r="QDW425" s="0"/>
      <c r="QDX425" s="0"/>
      <c r="QDY425" s="0"/>
      <c r="QDZ425" s="0"/>
      <c r="QEA425" s="0"/>
      <c r="QEB425" s="0"/>
      <c r="QEC425" s="0"/>
      <c r="QED425" s="0"/>
      <c r="QEE425" s="0"/>
      <c r="QEF425" s="0"/>
      <c r="QEG425" s="0"/>
      <c r="QEH425" s="0"/>
      <c r="QEI425" s="0"/>
      <c r="QEJ425" s="0"/>
      <c r="QEK425" s="0"/>
      <c r="QEL425" s="0"/>
      <c r="QEM425" s="0"/>
      <c r="QEN425" s="0"/>
      <c r="QEO425" s="0"/>
      <c r="QEP425" s="0"/>
      <c r="QEQ425" s="0"/>
      <c r="QER425" s="0"/>
      <c r="QES425" s="0"/>
      <c r="QET425" s="0"/>
      <c r="QEU425" s="0"/>
      <c r="QEV425" s="0"/>
      <c r="QEW425" s="0"/>
      <c r="QEX425" s="0"/>
      <c r="QEY425" s="0"/>
      <c r="QEZ425" s="0"/>
      <c r="QFA425" s="0"/>
      <c r="QFB425" s="0"/>
      <c r="QFC425" s="0"/>
      <c r="QFD425" s="0"/>
      <c r="QFE425" s="0"/>
      <c r="QFF425" s="0"/>
      <c r="QFG425" s="0"/>
      <c r="QFH425" s="0"/>
      <c r="QFI425" s="0"/>
      <c r="QFJ425" s="0"/>
      <c r="QFK425" s="0"/>
      <c r="QFL425" s="0"/>
      <c r="QFM425" s="0"/>
      <c r="QFN425" s="0"/>
      <c r="QFO425" s="0"/>
      <c r="QFP425" s="0"/>
      <c r="QFQ425" s="0"/>
      <c r="QFR425" s="0"/>
      <c r="QFS425" s="0"/>
      <c r="QFT425" s="0"/>
      <c r="QFU425" s="0"/>
      <c r="QFV425" s="0"/>
      <c r="QFW425" s="0"/>
      <c r="QFX425" s="0"/>
      <c r="QFY425" s="0"/>
      <c r="QFZ425" s="0"/>
      <c r="QGA425" s="0"/>
      <c r="QGB425" s="0"/>
      <c r="QGC425" s="0"/>
      <c r="QGD425" s="0"/>
      <c r="QGE425" s="0"/>
      <c r="QGF425" s="0"/>
      <c r="QGG425" s="0"/>
      <c r="QGH425" s="0"/>
      <c r="QGI425" s="0"/>
      <c r="QGJ425" s="0"/>
      <c r="QGK425" s="0"/>
      <c r="QGL425" s="0"/>
      <c r="QGM425" s="0"/>
      <c r="QGN425" s="0"/>
      <c r="QGO425" s="0"/>
      <c r="QGP425" s="0"/>
      <c r="QGQ425" s="0"/>
      <c r="QGR425" s="0"/>
      <c r="QGS425" s="0"/>
      <c r="QGT425" s="0"/>
      <c r="QGU425" s="0"/>
      <c r="QGV425" s="0"/>
      <c r="QGW425" s="0"/>
      <c r="QGX425" s="0"/>
      <c r="QGY425" s="0"/>
      <c r="QGZ425" s="0"/>
      <c r="QHA425" s="0"/>
      <c r="QHB425" s="0"/>
      <c r="QHC425" s="0"/>
      <c r="QHD425" s="0"/>
      <c r="QHE425" s="0"/>
      <c r="QHF425" s="0"/>
      <c r="QHG425" s="0"/>
      <c r="QHH425" s="0"/>
      <c r="QHI425" s="0"/>
      <c r="QHJ425" s="0"/>
      <c r="QHK425" s="0"/>
      <c r="QHL425" s="0"/>
      <c r="QHM425" s="0"/>
      <c r="QHN425" s="0"/>
      <c r="QHO425" s="0"/>
      <c r="QHP425" s="0"/>
      <c r="QHQ425" s="0"/>
      <c r="QHR425" s="0"/>
      <c r="QHS425" s="0"/>
      <c r="QHT425" s="0"/>
      <c r="QHU425" s="0"/>
      <c r="QHV425" s="0"/>
      <c r="QHW425" s="0"/>
      <c r="QHX425" s="0"/>
      <c r="QHY425" s="0"/>
      <c r="QHZ425" s="0"/>
      <c r="QIA425" s="0"/>
      <c r="QIB425" s="0"/>
      <c r="QIC425" s="0"/>
      <c r="QID425" s="0"/>
      <c r="QIE425" s="0"/>
      <c r="QIF425" s="0"/>
      <c r="QIG425" s="0"/>
      <c r="QIH425" s="0"/>
      <c r="QII425" s="0"/>
      <c r="QIJ425" s="0"/>
      <c r="QIK425" s="0"/>
      <c r="QIL425" s="0"/>
      <c r="QIM425" s="0"/>
      <c r="QIN425" s="0"/>
      <c r="QIO425" s="0"/>
      <c r="QIP425" s="0"/>
      <c r="QIQ425" s="0"/>
      <c r="QIR425" s="0"/>
      <c r="QIS425" s="0"/>
      <c r="QIT425" s="0"/>
      <c r="QIU425" s="0"/>
      <c r="QIV425" s="0"/>
      <c r="QIW425" s="0"/>
      <c r="QIX425" s="0"/>
      <c r="QIY425" s="0"/>
      <c r="QIZ425" s="0"/>
      <c r="QJA425" s="0"/>
      <c r="QJB425" s="0"/>
      <c r="QJC425" s="0"/>
      <c r="QJD425" s="0"/>
      <c r="QJE425" s="0"/>
      <c r="QJF425" s="0"/>
      <c r="QJG425" s="0"/>
      <c r="QJH425" s="0"/>
      <c r="QJI425" s="0"/>
      <c r="QJJ425" s="0"/>
      <c r="QJK425" s="0"/>
      <c r="QJL425" s="0"/>
      <c r="QJM425" s="0"/>
      <c r="QJN425" s="0"/>
      <c r="QJO425" s="0"/>
      <c r="QJP425" s="0"/>
      <c r="QJQ425" s="0"/>
      <c r="QJR425" s="0"/>
      <c r="QJS425" s="0"/>
      <c r="QJT425" s="0"/>
      <c r="QJU425" s="0"/>
      <c r="QJV425" s="0"/>
      <c r="QJW425" s="0"/>
      <c r="QJX425" s="0"/>
      <c r="QJY425" s="0"/>
      <c r="QJZ425" s="0"/>
      <c r="QKA425" s="0"/>
      <c r="QKB425" s="0"/>
      <c r="QKC425" s="0"/>
      <c r="QKD425" s="0"/>
      <c r="QKE425" s="0"/>
      <c r="QKF425" s="0"/>
      <c r="QKG425" s="0"/>
      <c r="QKH425" s="0"/>
      <c r="QKI425" s="0"/>
      <c r="QKJ425" s="0"/>
      <c r="QKK425" s="0"/>
      <c r="QKL425" s="0"/>
      <c r="QKM425" s="0"/>
      <c r="QKN425" s="0"/>
      <c r="QKO425" s="0"/>
      <c r="QKP425" s="0"/>
      <c r="QKQ425" s="0"/>
      <c r="QKR425" s="0"/>
      <c r="QKS425" s="0"/>
      <c r="QKT425" s="0"/>
      <c r="QKU425" s="0"/>
      <c r="QKV425" s="0"/>
      <c r="QKW425" s="0"/>
      <c r="QKX425" s="0"/>
      <c r="QKY425" s="0"/>
      <c r="QKZ425" s="0"/>
      <c r="QLA425" s="0"/>
      <c r="QLB425" s="0"/>
      <c r="QLC425" s="0"/>
      <c r="QLD425" s="0"/>
      <c r="QLE425" s="0"/>
      <c r="QLF425" s="0"/>
      <c r="QLG425" s="0"/>
      <c r="QLH425" s="0"/>
      <c r="QLI425" s="0"/>
      <c r="QLJ425" s="0"/>
      <c r="QLK425" s="0"/>
      <c r="QLL425" s="0"/>
      <c r="QLM425" s="0"/>
      <c r="QLN425" s="0"/>
      <c r="QLO425" s="0"/>
      <c r="QLP425" s="0"/>
      <c r="QLQ425" s="0"/>
      <c r="QLR425" s="0"/>
      <c r="QLS425" s="0"/>
      <c r="QLT425" s="0"/>
      <c r="QLU425" s="0"/>
      <c r="QLV425" s="0"/>
      <c r="QLW425" s="0"/>
      <c r="QLX425" s="0"/>
      <c r="QLY425" s="0"/>
      <c r="QLZ425" s="0"/>
      <c r="QMA425" s="0"/>
      <c r="QMB425" s="0"/>
      <c r="QMC425" s="0"/>
      <c r="QMD425" s="0"/>
      <c r="QME425" s="0"/>
      <c r="QMF425" s="0"/>
      <c r="QMG425" s="0"/>
      <c r="QMH425" s="0"/>
      <c r="QMI425" s="0"/>
      <c r="QMJ425" s="0"/>
      <c r="QMK425" s="0"/>
      <c r="QML425" s="0"/>
      <c r="QMM425" s="0"/>
      <c r="QMN425" s="0"/>
      <c r="QMO425" s="0"/>
      <c r="QMP425" s="0"/>
      <c r="QMQ425" s="0"/>
      <c r="QMR425" s="0"/>
      <c r="QMS425" s="0"/>
      <c r="QMT425" s="0"/>
      <c r="QMU425" s="0"/>
      <c r="QMV425" s="0"/>
      <c r="QMW425" s="0"/>
      <c r="QMX425" s="0"/>
      <c r="QMY425" s="0"/>
      <c r="QMZ425" s="0"/>
      <c r="QNA425" s="0"/>
      <c r="QNB425" s="0"/>
      <c r="QNC425" s="0"/>
      <c r="QND425" s="0"/>
      <c r="QNE425" s="0"/>
      <c r="QNF425" s="0"/>
      <c r="QNG425" s="0"/>
      <c r="QNH425" s="0"/>
      <c r="QNI425" s="0"/>
      <c r="QNJ425" s="0"/>
      <c r="QNK425" s="0"/>
      <c r="QNL425" s="0"/>
      <c r="QNM425" s="0"/>
      <c r="QNN425" s="0"/>
      <c r="QNO425" s="0"/>
      <c r="QNP425" s="0"/>
      <c r="QNQ425" s="0"/>
      <c r="QNR425" s="0"/>
      <c r="QNS425" s="0"/>
      <c r="QNT425" s="0"/>
      <c r="QNU425" s="0"/>
      <c r="QNV425" s="0"/>
      <c r="QNW425" s="0"/>
      <c r="QNX425" s="0"/>
      <c r="QNY425" s="0"/>
      <c r="QNZ425" s="0"/>
      <c r="QOA425" s="0"/>
      <c r="QOB425" s="0"/>
      <c r="QOC425" s="0"/>
      <c r="QOD425" s="0"/>
      <c r="QOE425" s="0"/>
      <c r="QOF425" s="0"/>
      <c r="QOG425" s="0"/>
      <c r="QOH425" s="0"/>
      <c r="QOI425" s="0"/>
      <c r="QOJ425" s="0"/>
      <c r="QOK425" s="0"/>
      <c r="QOL425" s="0"/>
      <c r="QOM425" s="0"/>
      <c r="QON425" s="0"/>
      <c r="QOO425" s="0"/>
      <c r="QOP425" s="0"/>
      <c r="QOQ425" s="0"/>
      <c r="QOR425" s="0"/>
      <c r="QOS425" s="0"/>
      <c r="QOT425" s="0"/>
      <c r="QOU425" s="0"/>
      <c r="QOV425" s="0"/>
      <c r="QOW425" s="0"/>
      <c r="QOX425" s="0"/>
      <c r="QOY425" s="0"/>
      <c r="QOZ425" s="0"/>
      <c r="QPA425" s="0"/>
      <c r="QPB425" s="0"/>
      <c r="QPC425" s="0"/>
      <c r="QPD425" s="0"/>
      <c r="QPE425" s="0"/>
      <c r="QPF425" s="0"/>
      <c r="QPG425" s="0"/>
      <c r="QPH425" s="0"/>
      <c r="QPI425" s="0"/>
      <c r="QPJ425" s="0"/>
      <c r="QPK425" s="0"/>
      <c r="QPL425" s="0"/>
      <c r="QPM425" s="0"/>
      <c r="QPN425" s="0"/>
      <c r="QPO425" s="0"/>
      <c r="QPP425" s="0"/>
      <c r="QPQ425" s="0"/>
      <c r="QPR425" s="0"/>
      <c r="QPS425" s="0"/>
      <c r="QPT425" s="0"/>
      <c r="QPU425" s="0"/>
      <c r="QPV425" s="0"/>
      <c r="QPW425" s="0"/>
      <c r="QPX425" s="0"/>
      <c r="QPY425" s="0"/>
      <c r="QPZ425" s="0"/>
      <c r="QQA425" s="0"/>
      <c r="QQB425" s="0"/>
      <c r="QQC425" s="0"/>
      <c r="QQD425" s="0"/>
      <c r="QQE425" s="0"/>
      <c r="QQF425" s="0"/>
      <c r="QQG425" s="0"/>
      <c r="QQH425" s="0"/>
      <c r="QQI425" s="0"/>
      <c r="QQJ425" s="0"/>
      <c r="QQK425" s="0"/>
      <c r="QQL425" s="0"/>
      <c r="QQM425" s="0"/>
      <c r="QQN425" s="0"/>
      <c r="QQO425" s="0"/>
      <c r="QQP425" s="0"/>
      <c r="QQQ425" s="0"/>
      <c r="QQR425" s="0"/>
      <c r="QQS425" s="0"/>
      <c r="QQT425" s="0"/>
      <c r="QQU425" s="0"/>
      <c r="QQV425" s="0"/>
      <c r="QQW425" s="0"/>
      <c r="QQX425" s="0"/>
      <c r="QQY425" s="0"/>
      <c r="QQZ425" s="0"/>
      <c r="QRA425" s="0"/>
      <c r="QRB425" s="0"/>
      <c r="QRC425" s="0"/>
      <c r="QRD425" s="0"/>
      <c r="QRE425" s="0"/>
      <c r="QRF425" s="0"/>
      <c r="QRG425" s="0"/>
      <c r="QRH425" s="0"/>
      <c r="QRI425" s="0"/>
      <c r="QRJ425" s="0"/>
      <c r="QRK425" s="0"/>
      <c r="QRL425" s="0"/>
      <c r="QRM425" s="0"/>
      <c r="QRN425" s="0"/>
      <c r="QRO425" s="0"/>
      <c r="QRP425" s="0"/>
      <c r="QRQ425" s="0"/>
      <c r="QRR425" s="0"/>
      <c r="QRS425" s="0"/>
      <c r="QRT425" s="0"/>
      <c r="QRU425" s="0"/>
      <c r="QRV425" s="0"/>
      <c r="QRW425" s="0"/>
      <c r="QRX425" s="0"/>
      <c r="QRY425" s="0"/>
      <c r="QRZ425" s="0"/>
      <c r="QSA425" s="0"/>
      <c r="QSB425" s="0"/>
      <c r="QSC425" s="0"/>
      <c r="QSD425" s="0"/>
      <c r="QSE425" s="0"/>
      <c r="QSF425" s="0"/>
      <c r="QSG425" s="0"/>
      <c r="QSH425" s="0"/>
      <c r="QSI425" s="0"/>
      <c r="QSJ425" s="0"/>
      <c r="QSK425" s="0"/>
      <c r="QSL425" s="0"/>
      <c r="QSM425" s="0"/>
      <c r="QSN425" s="0"/>
      <c r="QSO425" s="0"/>
      <c r="QSP425" s="0"/>
      <c r="QSQ425" s="0"/>
      <c r="QSR425" s="0"/>
      <c r="QSS425" s="0"/>
      <c r="QST425" s="0"/>
      <c r="QSU425" s="0"/>
      <c r="QSV425" s="0"/>
      <c r="QSW425" s="0"/>
      <c r="QSX425" s="0"/>
      <c r="QSY425" s="0"/>
      <c r="QSZ425" s="0"/>
      <c r="QTA425" s="0"/>
      <c r="QTB425" s="0"/>
      <c r="QTC425" s="0"/>
      <c r="QTD425" s="0"/>
      <c r="QTE425" s="0"/>
      <c r="QTF425" s="0"/>
      <c r="QTG425" s="0"/>
      <c r="QTH425" s="0"/>
      <c r="QTI425" s="0"/>
      <c r="QTJ425" s="0"/>
      <c r="QTK425" s="0"/>
      <c r="QTL425" s="0"/>
      <c r="QTM425" s="0"/>
      <c r="QTN425" s="0"/>
      <c r="QTO425" s="0"/>
      <c r="QTP425" s="0"/>
      <c r="QTQ425" s="0"/>
      <c r="QTR425" s="0"/>
      <c r="QTS425" s="0"/>
      <c r="QTT425" s="0"/>
      <c r="QTU425" s="0"/>
      <c r="QTV425" s="0"/>
      <c r="QTW425" s="0"/>
      <c r="QTX425" s="0"/>
      <c r="QTY425" s="0"/>
      <c r="QTZ425" s="0"/>
      <c r="QUA425" s="0"/>
      <c r="QUB425" s="0"/>
      <c r="QUC425" s="0"/>
      <c r="QUD425" s="0"/>
      <c r="QUE425" s="0"/>
      <c r="QUF425" s="0"/>
      <c r="QUG425" s="0"/>
      <c r="QUH425" s="0"/>
      <c r="QUI425" s="0"/>
      <c r="QUJ425" s="0"/>
      <c r="QUK425" s="0"/>
      <c r="QUL425" s="0"/>
      <c r="QUM425" s="0"/>
      <c r="QUN425" s="0"/>
      <c r="QUO425" s="0"/>
      <c r="QUP425" s="0"/>
      <c r="QUQ425" s="0"/>
      <c r="QUR425" s="0"/>
      <c r="QUS425" s="0"/>
      <c r="QUT425" s="0"/>
      <c r="QUU425" s="0"/>
      <c r="QUV425" s="0"/>
      <c r="QUW425" s="0"/>
      <c r="QUX425" s="0"/>
      <c r="QUY425" s="0"/>
      <c r="QUZ425" s="0"/>
      <c r="QVA425" s="0"/>
      <c r="QVB425" s="0"/>
      <c r="QVC425" s="0"/>
      <c r="QVD425" s="0"/>
      <c r="QVE425" s="0"/>
      <c r="QVF425" s="0"/>
      <c r="QVG425" s="0"/>
      <c r="QVH425" s="0"/>
      <c r="QVI425" s="0"/>
      <c r="QVJ425" s="0"/>
      <c r="QVK425" s="0"/>
      <c r="QVL425" s="0"/>
      <c r="QVM425" s="0"/>
      <c r="QVN425" s="0"/>
      <c r="QVO425" s="0"/>
      <c r="QVP425" s="0"/>
      <c r="QVQ425" s="0"/>
      <c r="QVR425" s="0"/>
      <c r="QVS425" s="0"/>
      <c r="QVT425" s="0"/>
      <c r="QVU425" s="0"/>
      <c r="QVV425" s="0"/>
      <c r="QVW425" s="0"/>
      <c r="QVX425" s="0"/>
      <c r="QVY425" s="0"/>
      <c r="QVZ425" s="0"/>
      <c r="QWA425" s="0"/>
      <c r="QWB425" s="0"/>
      <c r="QWC425" s="0"/>
      <c r="QWD425" s="0"/>
      <c r="QWE425" s="0"/>
      <c r="QWF425" s="0"/>
      <c r="QWG425" s="0"/>
      <c r="QWH425" s="0"/>
      <c r="QWI425" s="0"/>
      <c r="QWJ425" s="0"/>
      <c r="QWK425" s="0"/>
      <c r="QWL425" s="0"/>
      <c r="QWM425" s="0"/>
      <c r="QWN425" s="0"/>
      <c r="QWO425" s="0"/>
      <c r="QWP425" s="0"/>
      <c r="QWQ425" s="0"/>
      <c r="QWR425" s="0"/>
      <c r="QWS425" s="0"/>
      <c r="QWT425" s="0"/>
      <c r="QWU425" s="0"/>
      <c r="QWV425" s="0"/>
      <c r="QWW425" s="0"/>
      <c r="QWX425" s="0"/>
      <c r="QWY425" s="0"/>
      <c r="QWZ425" s="0"/>
      <c r="QXA425" s="0"/>
      <c r="QXB425" s="0"/>
      <c r="QXC425" s="0"/>
      <c r="QXD425" s="0"/>
      <c r="QXE425" s="0"/>
      <c r="QXF425" s="0"/>
      <c r="QXG425" s="0"/>
      <c r="QXH425" s="0"/>
      <c r="QXI425" s="0"/>
      <c r="QXJ425" s="0"/>
      <c r="QXK425" s="0"/>
      <c r="QXL425" s="0"/>
      <c r="QXM425" s="0"/>
      <c r="QXN425" s="0"/>
      <c r="QXO425" s="0"/>
      <c r="QXP425" s="0"/>
      <c r="QXQ425" s="0"/>
      <c r="QXR425" s="0"/>
      <c r="QXS425" s="0"/>
      <c r="QXT425" s="0"/>
      <c r="QXU425" s="0"/>
      <c r="QXV425" s="0"/>
      <c r="QXW425" s="0"/>
      <c r="QXX425" s="0"/>
      <c r="QXY425" s="0"/>
      <c r="QXZ425" s="0"/>
      <c r="QYA425" s="0"/>
      <c r="QYB425" s="0"/>
      <c r="QYC425" s="0"/>
      <c r="QYD425" s="0"/>
      <c r="QYE425" s="0"/>
      <c r="QYF425" s="0"/>
      <c r="QYG425" s="0"/>
      <c r="QYH425" s="0"/>
      <c r="QYI425" s="0"/>
      <c r="QYJ425" s="0"/>
      <c r="QYK425" s="0"/>
      <c r="QYL425" s="0"/>
      <c r="QYM425" s="0"/>
      <c r="QYN425" s="0"/>
      <c r="QYO425" s="0"/>
      <c r="QYP425" s="0"/>
      <c r="QYQ425" s="0"/>
      <c r="QYR425" s="0"/>
      <c r="QYS425" s="0"/>
      <c r="QYT425" s="0"/>
      <c r="QYU425" s="0"/>
      <c r="QYV425" s="0"/>
      <c r="QYW425" s="0"/>
      <c r="QYX425" s="0"/>
      <c r="QYY425" s="0"/>
      <c r="QYZ425" s="0"/>
      <c r="QZA425" s="0"/>
      <c r="QZB425" s="0"/>
      <c r="QZC425" s="0"/>
      <c r="QZD425" s="0"/>
      <c r="QZE425" s="0"/>
      <c r="QZF425" s="0"/>
      <c r="QZG425" s="0"/>
      <c r="QZH425" s="0"/>
      <c r="QZI425" s="0"/>
      <c r="QZJ425" s="0"/>
      <c r="QZK425" s="0"/>
      <c r="QZL425" s="0"/>
      <c r="QZM425" s="0"/>
      <c r="QZN425" s="0"/>
      <c r="QZO425" s="0"/>
      <c r="QZP425" s="0"/>
      <c r="QZQ425" s="0"/>
      <c r="QZR425" s="0"/>
      <c r="QZS425" s="0"/>
      <c r="QZT425" s="0"/>
      <c r="QZU425" s="0"/>
      <c r="QZV425" s="0"/>
      <c r="QZW425" s="0"/>
      <c r="QZX425" s="0"/>
      <c r="QZY425" s="0"/>
      <c r="QZZ425" s="0"/>
      <c r="RAA425" s="0"/>
      <c r="RAB425" s="0"/>
      <c r="RAC425" s="0"/>
      <c r="RAD425" s="0"/>
      <c r="RAE425" s="0"/>
      <c r="RAF425" s="0"/>
      <c r="RAG425" s="0"/>
      <c r="RAH425" s="0"/>
      <c r="RAI425" s="0"/>
      <c r="RAJ425" s="0"/>
      <c r="RAK425" s="0"/>
      <c r="RAL425" s="0"/>
      <c r="RAM425" s="0"/>
      <c r="RAN425" s="0"/>
      <c r="RAO425" s="0"/>
      <c r="RAP425" s="0"/>
      <c r="RAQ425" s="0"/>
      <c r="RAR425" s="0"/>
      <c r="RAS425" s="0"/>
      <c r="RAT425" s="0"/>
      <c r="RAU425" s="0"/>
      <c r="RAV425" s="0"/>
      <c r="RAW425" s="0"/>
      <c r="RAX425" s="0"/>
      <c r="RAY425" s="0"/>
      <c r="RAZ425" s="0"/>
      <c r="RBA425" s="0"/>
      <c r="RBB425" s="0"/>
      <c r="RBC425" s="0"/>
      <c r="RBD425" s="0"/>
      <c r="RBE425" s="0"/>
      <c r="RBF425" s="0"/>
      <c r="RBG425" s="0"/>
      <c r="RBH425" s="0"/>
      <c r="RBI425" s="0"/>
      <c r="RBJ425" s="0"/>
      <c r="RBK425" s="0"/>
      <c r="RBL425" s="0"/>
      <c r="RBM425" s="0"/>
      <c r="RBN425" s="0"/>
      <c r="RBO425" s="0"/>
      <c r="RBP425" s="0"/>
      <c r="RBQ425" s="0"/>
      <c r="RBR425" s="0"/>
      <c r="RBS425" s="0"/>
      <c r="RBT425" s="0"/>
      <c r="RBU425" s="0"/>
      <c r="RBV425" s="0"/>
      <c r="RBW425" s="0"/>
      <c r="RBX425" s="0"/>
      <c r="RBY425" s="0"/>
      <c r="RBZ425" s="0"/>
      <c r="RCA425" s="0"/>
      <c r="RCB425" s="0"/>
      <c r="RCC425" s="0"/>
      <c r="RCD425" s="0"/>
      <c r="RCE425" s="0"/>
      <c r="RCF425" s="0"/>
      <c r="RCG425" s="0"/>
      <c r="RCH425" s="0"/>
      <c r="RCI425" s="0"/>
      <c r="RCJ425" s="0"/>
      <c r="RCK425" s="0"/>
      <c r="RCL425" s="0"/>
      <c r="RCM425" s="0"/>
      <c r="RCN425" s="0"/>
      <c r="RCO425" s="0"/>
      <c r="RCP425" s="0"/>
      <c r="RCQ425" s="0"/>
      <c r="RCR425" s="0"/>
      <c r="RCS425" s="0"/>
      <c r="RCT425" s="0"/>
      <c r="RCU425" s="0"/>
      <c r="RCV425" s="0"/>
      <c r="RCW425" s="0"/>
      <c r="RCX425" s="0"/>
      <c r="RCY425" s="0"/>
      <c r="RCZ425" s="0"/>
      <c r="RDA425" s="0"/>
      <c r="RDB425" s="0"/>
      <c r="RDC425" s="0"/>
      <c r="RDD425" s="0"/>
      <c r="RDE425" s="0"/>
      <c r="RDF425" s="0"/>
      <c r="RDG425" s="0"/>
      <c r="RDH425" s="0"/>
      <c r="RDI425" s="0"/>
      <c r="RDJ425" s="0"/>
      <c r="RDK425" s="0"/>
      <c r="RDL425" s="0"/>
      <c r="RDM425" s="0"/>
      <c r="RDN425" s="0"/>
      <c r="RDO425" s="0"/>
      <c r="RDP425" s="0"/>
      <c r="RDQ425" s="0"/>
      <c r="RDR425" s="0"/>
      <c r="RDS425" s="0"/>
      <c r="RDT425" s="0"/>
      <c r="RDU425" s="0"/>
      <c r="RDV425" s="0"/>
      <c r="RDW425" s="0"/>
      <c r="RDX425" s="0"/>
      <c r="RDY425" s="0"/>
      <c r="RDZ425" s="0"/>
      <c r="REA425" s="0"/>
      <c r="REB425" s="0"/>
      <c r="REC425" s="0"/>
      <c r="RED425" s="0"/>
      <c r="REE425" s="0"/>
      <c r="REF425" s="0"/>
      <c r="REG425" s="0"/>
      <c r="REH425" s="0"/>
      <c r="REI425" s="0"/>
      <c r="REJ425" s="0"/>
      <c r="REK425" s="0"/>
      <c r="REL425" s="0"/>
      <c r="REM425" s="0"/>
      <c r="REN425" s="0"/>
      <c r="REO425" s="0"/>
      <c r="REP425" s="0"/>
      <c r="REQ425" s="0"/>
      <c r="RER425" s="0"/>
      <c r="RES425" s="0"/>
      <c r="RET425" s="0"/>
      <c r="REU425" s="0"/>
      <c r="REV425" s="0"/>
      <c r="REW425" s="0"/>
      <c r="REX425" s="0"/>
      <c r="REY425" s="0"/>
      <c r="REZ425" s="0"/>
      <c r="RFA425" s="0"/>
      <c r="RFB425" s="0"/>
      <c r="RFC425" s="0"/>
      <c r="RFD425" s="0"/>
      <c r="RFE425" s="0"/>
      <c r="RFF425" s="0"/>
      <c r="RFG425" s="0"/>
      <c r="RFH425" s="0"/>
      <c r="RFI425" s="0"/>
      <c r="RFJ425" s="0"/>
      <c r="RFK425" s="0"/>
      <c r="RFL425" s="0"/>
      <c r="RFM425" s="0"/>
      <c r="RFN425" s="0"/>
      <c r="RFO425" s="0"/>
      <c r="RFP425" s="0"/>
      <c r="RFQ425" s="0"/>
      <c r="RFR425" s="0"/>
      <c r="RFS425" s="0"/>
      <c r="RFT425" s="0"/>
      <c r="RFU425" s="0"/>
      <c r="RFV425" s="0"/>
      <c r="RFW425" s="0"/>
      <c r="RFX425" s="0"/>
      <c r="RFY425" s="0"/>
      <c r="RFZ425" s="0"/>
      <c r="RGA425" s="0"/>
      <c r="RGB425" s="0"/>
      <c r="RGC425" s="0"/>
      <c r="RGD425" s="0"/>
      <c r="RGE425" s="0"/>
      <c r="RGF425" s="0"/>
      <c r="RGG425" s="0"/>
      <c r="RGH425" s="0"/>
      <c r="RGI425" s="0"/>
      <c r="RGJ425" s="0"/>
      <c r="RGK425" s="0"/>
      <c r="RGL425" s="0"/>
      <c r="RGM425" s="0"/>
      <c r="RGN425" s="0"/>
      <c r="RGO425" s="0"/>
      <c r="RGP425" s="0"/>
      <c r="RGQ425" s="0"/>
      <c r="RGR425" s="0"/>
      <c r="RGS425" s="0"/>
      <c r="RGT425" s="0"/>
      <c r="RGU425" s="0"/>
      <c r="RGV425" s="0"/>
      <c r="RGW425" s="0"/>
      <c r="RGX425" s="0"/>
      <c r="RGY425" s="0"/>
      <c r="RGZ425" s="0"/>
      <c r="RHA425" s="0"/>
      <c r="RHB425" s="0"/>
      <c r="RHC425" s="0"/>
      <c r="RHD425" s="0"/>
      <c r="RHE425" s="0"/>
      <c r="RHF425" s="0"/>
      <c r="RHG425" s="0"/>
      <c r="RHH425" s="0"/>
      <c r="RHI425" s="0"/>
      <c r="RHJ425" s="0"/>
      <c r="RHK425" s="0"/>
      <c r="RHL425" s="0"/>
      <c r="RHM425" s="0"/>
      <c r="RHN425" s="0"/>
      <c r="RHO425" s="0"/>
      <c r="RHP425" s="0"/>
      <c r="RHQ425" s="0"/>
      <c r="RHR425" s="0"/>
      <c r="RHS425" s="0"/>
      <c r="RHT425" s="0"/>
      <c r="RHU425" s="0"/>
      <c r="RHV425" s="0"/>
      <c r="RHW425" s="0"/>
      <c r="RHX425" s="0"/>
      <c r="RHY425" s="0"/>
      <c r="RHZ425" s="0"/>
      <c r="RIA425" s="0"/>
      <c r="RIB425" s="0"/>
      <c r="RIC425" s="0"/>
      <c r="RID425" s="0"/>
      <c r="RIE425" s="0"/>
      <c r="RIF425" s="0"/>
      <c r="RIG425" s="0"/>
      <c r="RIH425" s="0"/>
      <c r="RII425" s="0"/>
      <c r="RIJ425" s="0"/>
      <c r="RIK425" s="0"/>
      <c r="RIL425" s="0"/>
      <c r="RIM425" s="0"/>
      <c r="RIN425" s="0"/>
      <c r="RIO425" s="0"/>
      <c r="RIP425" s="0"/>
      <c r="RIQ425" s="0"/>
      <c r="RIR425" s="0"/>
      <c r="RIS425" s="0"/>
      <c r="RIT425" s="0"/>
      <c r="RIU425" s="0"/>
      <c r="RIV425" s="0"/>
      <c r="RIW425" s="0"/>
      <c r="RIX425" s="0"/>
      <c r="RIY425" s="0"/>
      <c r="RIZ425" s="0"/>
      <c r="RJA425" s="0"/>
      <c r="RJB425" s="0"/>
      <c r="RJC425" s="0"/>
      <c r="RJD425" s="0"/>
      <c r="RJE425" s="0"/>
      <c r="RJF425" s="0"/>
      <c r="RJG425" s="0"/>
      <c r="RJH425" s="0"/>
      <c r="RJI425" s="0"/>
      <c r="RJJ425" s="0"/>
      <c r="RJK425" s="0"/>
      <c r="RJL425" s="0"/>
      <c r="RJM425" s="0"/>
      <c r="RJN425" s="0"/>
      <c r="RJO425" s="0"/>
      <c r="RJP425" s="0"/>
      <c r="RJQ425" s="0"/>
      <c r="RJR425" s="0"/>
      <c r="RJS425" s="0"/>
      <c r="RJT425" s="0"/>
      <c r="RJU425" s="0"/>
      <c r="RJV425" s="0"/>
      <c r="RJW425" s="0"/>
      <c r="RJX425" s="0"/>
      <c r="RJY425" s="0"/>
      <c r="RJZ425" s="0"/>
      <c r="RKA425" s="0"/>
      <c r="RKB425" s="0"/>
      <c r="RKC425" s="0"/>
      <c r="RKD425" s="0"/>
      <c r="RKE425" s="0"/>
      <c r="RKF425" s="0"/>
      <c r="RKG425" s="0"/>
      <c r="RKH425" s="0"/>
      <c r="RKI425" s="0"/>
      <c r="RKJ425" s="0"/>
      <c r="RKK425" s="0"/>
      <c r="RKL425" s="0"/>
      <c r="RKM425" s="0"/>
      <c r="RKN425" s="0"/>
      <c r="RKO425" s="0"/>
      <c r="RKP425" s="0"/>
      <c r="RKQ425" s="0"/>
      <c r="RKR425" s="0"/>
      <c r="RKS425" s="0"/>
      <c r="RKT425" s="0"/>
      <c r="RKU425" s="0"/>
      <c r="RKV425" s="0"/>
      <c r="RKW425" s="0"/>
      <c r="RKX425" s="0"/>
      <c r="RKY425" s="0"/>
      <c r="RKZ425" s="0"/>
      <c r="RLA425" s="0"/>
      <c r="RLB425" s="0"/>
      <c r="RLC425" s="0"/>
      <c r="RLD425" s="0"/>
      <c r="RLE425" s="0"/>
      <c r="RLF425" s="0"/>
      <c r="RLG425" s="0"/>
      <c r="RLH425" s="0"/>
      <c r="RLI425" s="0"/>
      <c r="RLJ425" s="0"/>
      <c r="RLK425" s="0"/>
      <c r="RLL425" s="0"/>
      <c r="RLM425" s="0"/>
      <c r="RLN425" s="0"/>
      <c r="RLO425" s="0"/>
      <c r="RLP425" s="0"/>
      <c r="RLQ425" s="0"/>
      <c r="RLR425" s="0"/>
      <c r="RLS425" s="0"/>
      <c r="RLT425" s="0"/>
      <c r="RLU425" s="0"/>
      <c r="RLV425" s="0"/>
      <c r="RLW425" s="0"/>
      <c r="RLX425" s="0"/>
      <c r="RLY425" s="0"/>
      <c r="RLZ425" s="0"/>
      <c r="RMA425" s="0"/>
      <c r="RMB425" s="0"/>
      <c r="RMC425" s="0"/>
      <c r="RMD425" s="0"/>
      <c r="RME425" s="0"/>
      <c r="RMF425" s="0"/>
      <c r="RMG425" s="0"/>
      <c r="RMH425" s="0"/>
      <c r="RMI425" s="0"/>
      <c r="RMJ425" s="0"/>
      <c r="RMK425" s="0"/>
      <c r="RML425" s="0"/>
      <c r="RMM425" s="0"/>
      <c r="RMN425" s="0"/>
      <c r="RMO425" s="0"/>
      <c r="RMP425" s="0"/>
      <c r="RMQ425" s="0"/>
      <c r="RMR425" s="0"/>
      <c r="RMS425" s="0"/>
      <c r="RMT425" s="0"/>
      <c r="RMU425" s="0"/>
      <c r="RMV425" s="0"/>
      <c r="RMW425" s="0"/>
      <c r="RMX425" s="0"/>
      <c r="RMY425" s="0"/>
      <c r="RMZ425" s="0"/>
      <c r="RNA425" s="0"/>
      <c r="RNB425" s="0"/>
      <c r="RNC425" s="0"/>
      <c r="RND425" s="0"/>
      <c r="RNE425" s="0"/>
      <c r="RNF425" s="0"/>
      <c r="RNG425" s="0"/>
      <c r="RNH425" s="0"/>
      <c r="RNI425" s="0"/>
      <c r="RNJ425" s="0"/>
      <c r="RNK425" s="0"/>
      <c r="RNL425" s="0"/>
      <c r="RNM425" s="0"/>
      <c r="RNN425" s="0"/>
      <c r="RNO425" s="0"/>
      <c r="RNP425" s="0"/>
      <c r="RNQ425" s="0"/>
      <c r="RNR425" s="0"/>
      <c r="RNS425" s="0"/>
      <c r="RNT425" s="0"/>
      <c r="RNU425" s="0"/>
      <c r="RNV425" s="0"/>
      <c r="RNW425" s="0"/>
      <c r="RNX425" s="0"/>
      <c r="RNY425" s="0"/>
      <c r="RNZ425" s="0"/>
      <c r="ROA425" s="0"/>
      <c r="ROB425" s="0"/>
      <c r="ROC425" s="0"/>
      <c r="ROD425" s="0"/>
      <c r="ROE425" s="0"/>
      <c r="ROF425" s="0"/>
      <c r="ROG425" s="0"/>
      <c r="ROH425" s="0"/>
      <c r="ROI425" s="0"/>
      <c r="ROJ425" s="0"/>
      <c r="ROK425" s="0"/>
      <c r="ROL425" s="0"/>
      <c r="ROM425" s="0"/>
      <c r="RON425" s="0"/>
      <c r="ROO425" s="0"/>
      <c r="ROP425" s="0"/>
      <c r="ROQ425" s="0"/>
      <c r="ROR425" s="0"/>
      <c r="ROS425" s="0"/>
      <c r="ROT425" s="0"/>
      <c r="ROU425" s="0"/>
      <c r="ROV425" s="0"/>
      <c r="ROW425" s="0"/>
      <c r="ROX425" s="0"/>
      <c r="ROY425" s="0"/>
      <c r="ROZ425" s="0"/>
      <c r="RPA425" s="0"/>
      <c r="RPB425" s="0"/>
      <c r="RPC425" s="0"/>
      <c r="RPD425" s="0"/>
      <c r="RPE425" s="0"/>
      <c r="RPF425" s="0"/>
      <c r="RPG425" s="0"/>
      <c r="RPH425" s="0"/>
      <c r="RPI425" s="0"/>
      <c r="RPJ425" s="0"/>
      <c r="RPK425" s="0"/>
      <c r="RPL425" s="0"/>
      <c r="RPM425" s="0"/>
      <c r="RPN425" s="0"/>
      <c r="RPO425" s="0"/>
      <c r="RPP425" s="0"/>
      <c r="RPQ425" s="0"/>
      <c r="RPR425" s="0"/>
      <c r="RPS425" s="0"/>
      <c r="RPT425" s="0"/>
      <c r="RPU425" s="0"/>
      <c r="RPV425" s="0"/>
      <c r="RPW425" s="0"/>
      <c r="RPX425" s="0"/>
      <c r="RPY425" s="0"/>
      <c r="RPZ425" s="0"/>
      <c r="RQA425" s="0"/>
      <c r="RQB425" s="0"/>
      <c r="RQC425" s="0"/>
      <c r="RQD425" s="0"/>
      <c r="RQE425" s="0"/>
      <c r="RQF425" s="0"/>
      <c r="RQG425" s="0"/>
      <c r="RQH425" s="0"/>
      <c r="RQI425" s="0"/>
      <c r="RQJ425" s="0"/>
      <c r="RQK425" s="0"/>
      <c r="RQL425" s="0"/>
      <c r="RQM425" s="0"/>
      <c r="RQN425" s="0"/>
      <c r="RQO425" s="0"/>
      <c r="RQP425" s="0"/>
      <c r="RQQ425" s="0"/>
      <c r="RQR425" s="0"/>
      <c r="RQS425" s="0"/>
      <c r="RQT425" s="0"/>
      <c r="RQU425" s="0"/>
      <c r="RQV425" s="0"/>
      <c r="RQW425" s="0"/>
      <c r="RQX425" s="0"/>
      <c r="RQY425" s="0"/>
      <c r="RQZ425" s="0"/>
      <c r="RRA425" s="0"/>
      <c r="RRB425" s="0"/>
      <c r="RRC425" s="0"/>
      <c r="RRD425" s="0"/>
      <c r="RRE425" s="0"/>
      <c r="RRF425" s="0"/>
      <c r="RRG425" s="0"/>
      <c r="RRH425" s="0"/>
      <c r="RRI425" s="0"/>
      <c r="RRJ425" s="0"/>
      <c r="RRK425" s="0"/>
      <c r="RRL425" s="0"/>
      <c r="RRM425" s="0"/>
      <c r="RRN425" s="0"/>
      <c r="RRO425" s="0"/>
      <c r="RRP425" s="0"/>
      <c r="RRQ425" s="0"/>
      <c r="RRR425" s="0"/>
      <c r="RRS425" s="0"/>
      <c r="RRT425" s="0"/>
      <c r="RRU425" s="0"/>
      <c r="RRV425" s="0"/>
      <c r="RRW425" s="0"/>
      <c r="RRX425" s="0"/>
      <c r="RRY425" s="0"/>
      <c r="RRZ425" s="0"/>
      <c r="RSA425" s="0"/>
      <c r="RSB425" s="0"/>
      <c r="RSC425" s="0"/>
      <c r="RSD425" s="0"/>
      <c r="RSE425" s="0"/>
      <c r="RSF425" s="0"/>
      <c r="RSG425" s="0"/>
      <c r="RSH425" s="0"/>
      <c r="RSI425" s="0"/>
      <c r="RSJ425" s="0"/>
      <c r="RSK425" s="0"/>
      <c r="RSL425" s="0"/>
      <c r="RSM425" s="0"/>
      <c r="RSN425" s="0"/>
      <c r="RSO425" s="0"/>
      <c r="RSP425" s="0"/>
      <c r="RSQ425" s="0"/>
      <c r="RSR425" s="0"/>
      <c r="RSS425" s="0"/>
      <c r="RST425" s="0"/>
      <c r="RSU425" s="0"/>
      <c r="RSV425" s="0"/>
      <c r="RSW425" s="0"/>
      <c r="RSX425" s="0"/>
      <c r="RSY425" s="0"/>
      <c r="RSZ425" s="0"/>
      <c r="RTA425" s="0"/>
      <c r="RTB425" s="0"/>
      <c r="RTC425" s="0"/>
      <c r="RTD425" s="0"/>
      <c r="RTE425" s="0"/>
      <c r="RTF425" s="0"/>
      <c r="RTG425" s="0"/>
      <c r="RTH425" s="0"/>
      <c r="RTI425" s="0"/>
      <c r="RTJ425" s="0"/>
      <c r="RTK425" s="0"/>
      <c r="RTL425" s="0"/>
      <c r="RTM425" s="0"/>
      <c r="RTN425" s="0"/>
      <c r="RTO425" s="0"/>
      <c r="RTP425" s="0"/>
      <c r="RTQ425" s="0"/>
      <c r="RTR425" s="0"/>
      <c r="RTS425" s="0"/>
      <c r="RTT425" s="0"/>
      <c r="RTU425" s="0"/>
      <c r="RTV425" s="0"/>
      <c r="RTW425" s="0"/>
      <c r="RTX425" s="0"/>
      <c r="RTY425" s="0"/>
      <c r="RTZ425" s="0"/>
      <c r="RUA425" s="0"/>
      <c r="RUB425" s="0"/>
      <c r="RUC425" s="0"/>
      <c r="RUD425" s="0"/>
      <c r="RUE425" s="0"/>
      <c r="RUF425" s="0"/>
      <c r="RUG425" s="0"/>
      <c r="RUH425" s="0"/>
      <c r="RUI425" s="0"/>
      <c r="RUJ425" s="0"/>
      <c r="RUK425" s="0"/>
      <c r="RUL425" s="0"/>
      <c r="RUM425" s="0"/>
      <c r="RUN425" s="0"/>
      <c r="RUO425" s="0"/>
      <c r="RUP425" s="0"/>
      <c r="RUQ425" s="0"/>
      <c r="RUR425" s="0"/>
      <c r="RUS425" s="0"/>
      <c r="RUT425" s="0"/>
      <c r="RUU425" s="0"/>
      <c r="RUV425" s="0"/>
      <c r="RUW425" s="0"/>
      <c r="RUX425" s="0"/>
      <c r="RUY425" s="0"/>
      <c r="RUZ425" s="0"/>
      <c r="RVA425" s="0"/>
      <c r="RVB425" s="0"/>
      <c r="RVC425" s="0"/>
      <c r="RVD425" s="0"/>
      <c r="RVE425" s="0"/>
      <c r="RVF425" s="0"/>
      <c r="RVG425" s="0"/>
      <c r="RVH425" s="0"/>
      <c r="RVI425" s="0"/>
      <c r="RVJ425" s="0"/>
      <c r="RVK425" s="0"/>
      <c r="RVL425" s="0"/>
      <c r="RVM425" s="0"/>
      <c r="RVN425" s="0"/>
      <c r="RVO425" s="0"/>
      <c r="RVP425" s="0"/>
      <c r="RVQ425" s="0"/>
      <c r="RVR425" s="0"/>
      <c r="RVS425" s="0"/>
      <c r="RVT425" s="0"/>
      <c r="RVU425" s="0"/>
      <c r="RVV425" s="0"/>
      <c r="RVW425" s="0"/>
      <c r="RVX425" s="0"/>
      <c r="RVY425" s="0"/>
      <c r="RVZ425" s="0"/>
      <c r="RWA425" s="0"/>
      <c r="RWB425" s="0"/>
      <c r="RWC425" s="0"/>
      <c r="RWD425" s="0"/>
      <c r="RWE425" s="0"/>
      <c r="RWF425" s="0"/>
      <c r="RWG425" s="0"/>
      <c r="RWH425" s="0"/>
      <c r="RWI425" s="0"/>
      <c r="RWJ425" s="0"/>
      <c r="RWK425" s="0"/>
      <c r="RWL425" s="0"/>
      <c r="RWM425" s="0"/>
      <c r="RWN425" s="0"/>
      <c r="RWO425" s="0"/>
      <c r="RWP425" s="0"/>
      <c r="RWQ425" s="0"/>
      <c r="RWR425" s="0"/>
      <c r="RWS425" s="0"/>
      <c r="RWT425" s="0"/>
      <c r="RWU425" s="0"/>
      <c r="RWV425" s="0"/>
      <c r="RWW425" s="0"/>
      <c r="RWX425" s="0"/>
      <c r="RWY425" s="0"/>
      <c r="RWZ425" s="0"/>
      <c r="RXA425" s="0"/>
      <c r="RXB425" s="0"/>
      <c r="RXC425" s="0"/>
      <c r="RXD425" s="0"/>
      <c r="RXE425" s="0"/>
      <c r="RXF425" s="0"/>
      <c r="RXG425" s="0"/>
      <c r="RXH425" s="0"/>
      <c r="RXI425" s="0"/>
      <c r="RXJ425" s="0"/>
      <c r="RXK425" s="0"/>
      <c r="RXL425" s="0"/>
      <c r="RXM425" s="0"/>
      <c r="RXN425" s="0"/>
      <c r="RXO425" s="0"/>
      <c r="RXP425" s="0"/>
      <c r="RXQ425" s="0"/>
      <c r="RXR425" s="0"/>
      <c r="RXS425" s="0"/>
      <c r="RXT425" s="0"/>
      <c r="RXU425" s="0"/>
      <c r="RXV425" s="0"/>
      <c r="RXW425" s="0"/>
      <c r="RXX425" s="0"/>
      <c r="RXY425" s="0"/>
      <c r="RXZ425" s="0"/>
      <c r="RYA425" s="0"/>
      <c r="RYB425" s="0"/>
      <c r="RYC425" s="0"/>
      <c r="RYD425" s="0"/>
      <c r="RYE425" s="0"/>
      <c r="RYF425" s="0"/>
      <c r="RYG425" s="0"/>
      <c r="RYH425" s="0"/>
      <c r="RYI425" s="0"/>
      <c r="RYJ425" s="0"/>
      <c r="RYK425" s="0"/>
      <c r="RYL425" s="0"/>
      <c r="RYM425" s="0"/>
      <c r="RYN425" s="0"/>
      <c r="RYO425" s="0"/>
      <c r="RYP425" s="0"/>
      <c r="RYQ425" s="0"/>
      <c r="RYR425" s="0"/>
      <c r="RYS425" s="0"/>
      <c r="RYT425" s="0"/>
      <c r="RYU425" s="0"/>
      <c r="RYV425" s="0"/>
      <c r="RYW425" s="0"/>
      <c r="RYX425" s="0"/>
      <c r="RYY425" s="0"/>
      <c r="RYZ425" s="0"/>
      <c r="RZA425" s="0"/>
      <c r="RZB425" s="0"/>
      <c r="RZC425" s="0"/>
      <c r="RZD425" s="0"/>
      <c r="RZE425" s="0"/>
      <c r="RZF425" s="0"/>
      <c r="RZG425" s="0"/>
      <c r="RZH425" s="0"/>
      <c r="RZI425" s="0"/>
      <c r="RZJ425" s="0"/>
      <c r="RZK425" s="0"/>
      <c r="RZL425" s="0"/>
      <c r="RZM425" s="0"/>
      <c r="RZN425" s="0"/>
      <c r="RZO425" s="0"/>
      <c r="RZP425" s="0"/>
      <c r="RZQ425" s="0"/>
      <c r="RZR425" s="0"/>
      <c r="RZS425" s="0"/>
      <c r="RZT425" s="0"/>
      <c r="RZU425" s="0"/>
      <c r="RZV425" s="0"/>
      <c r="RZW425" s="0"/>
      <c r="RZX425" s="0"/>
      <c r="RZY425" s="0"/>
      <c r="RZZ425" s="0"/>
      <c r="SAA425" s="0"/>
      <c r="SAB425" s="0"/>
      <c r="SAC425" s="0"/>
      <c r="SAD425" s="0"/>
      <c r="SAE425" s="0"/>
      <c r="SAF425" s="0"/>
      <c r="SAG425" s="0"/>
      <c r="SAH425" s="0"/>
      <c r="SAI425" s="0"/>
      <c r="SAJ425" s="0"/>
      <c r="SAK425" s="0"/>
      <c r="SAL425" s="0"/>
      <c r="SAM425" s="0"/>
      <c r="SAN425" s="0"/>
      <c r="SAO425" s="0"/>
      <c r="SAP425" s="0"/>
      <c r="SAQ425" s="0"/>
      <c r="SAR425" s="0"/>
      <c r="SAS425" s="0"/>
      <c r="SAT425" s="0"/>
      <c r="SAU425" s="0"/>
      <c r="SAV425" s="0"/>
      <c r="SAW425" s="0"/>
      <c r="SAX425" s="0"/>
      <c r="SAY425" s="0"/>
      <c r="SAZ425" s="0"/>
      <c r="SBA425" s="0"/>
      <c r="SBB425" s="0"/>
      <c r="SBC425" s="0"/>
      <c r="SBD425" s="0"/>
      <c r="SBE425" s="0"/>
      <c r="SBF425" s="0"/>
      <c r="SBG425" s="0"/>
      <c r="SBH425" s="0"/>
      <c r="SBI425" s="0"/>
      <c r="SBJ425" s="0"/>
      <c r="SBK425" s="0"/>
      <c r="SBL425" s="0"/>
      <c r="SBM425" s="0"/>
      <c r="SBN425" s="0"/>
      <c r="SBO425" s="0"/>
      <c r="SBP425" s="0"/>
      <c r="SBQ425" s="0"/>
      <c r="SBR425" s="0"/>
      <c r="SBS425" s="0"/>
      <c r="SBT425" s="0"/>
      <c r="SBU425" s="0"/>
      <c r="SBV425" s="0"/>
      <c r="SBW425" s="0"/>
      <c r="SBX425" s="0"/>
      <c r="SBY425" s="0"/>
      <c r="SBZ425" s="0"/>
      <c r="SCA425" s="0"/>
      <c r="SCB425" s="0"/>
      <c r="SCC425" s="0"/>
      <c r="SCD425" s="0"/>
      <c r="SCE425" s="0"/>
      <c r="SCF425" s="0"/>
      <c r="SCG425" s="0"/>
      <c r="SCH425" s="0"/>
      <c r="SCI425" s="0"/>
      <c r="SCJ425" s="0"/>
      <c r="SCK425" s="0"/>
      <c r="SCL425" s="0"/>
      <c r="SCM425" s="0"/>
      <c r="SCN425" s="0"/>
      <c r="SCO425" s="0"/>
      <c r="SCP425" s="0"/>
      <c r="SCQ425" s="0"/>
      <c r="SCR425" s="0"/>
      <c r="SCS425" s="0"/>
      <c r="SCT425" s="0"/>
      <c r="SCU425" s="0"/>
      <c r="SCV425" s="0"/>
      <c r="SCW425" s="0"/>
      <c r="SCX425" s="0"/>
      <c r="SCY425" s="0"/>
      <c r="SCZ425" s="0"/>
      <c r="SDA425" s="0"/>
      <c r="SDB425" s="0"/>
      <c r="SDC425" s="0"/>
      <c r="SDD425" s="0"/>
      <c r="SDE425" s="0"/>
      <c r="SDF425" s="0"/>
      <c r="SDG425" s="0"/>
      <c r="SDH425" s="0"/>
      <c r="SDI425" s="0"/>
      <c r="SDJ425" s="0"/>
      <c r="SDK425" s="0"/>
      <c r="SDL425" s="0"/>
      <c r="SDM425" s="0"/>
      <c r="SDN425" s="0"/>
      <c r="SDO425" s="0"/>
      <c r="SDP425" s="0"/>
      <c r="SDQ425" s="0"/>
      <c r="SDR425" s="0"/>
      <c r="SDS425" s="0"/>
      <c r="SDT425" s="0"/>
      <c r="SDU425" s="0"/>
      <c r="SDV425" s="0"/>
      <c r="SDW425" s="0"/>
      <c r="SDX425" s="0"/>
      <c r="SDY425" s="0"/>
      <c r="SDZ425" s="0"/>
      <c r="SEA425" s="0"/>
      <c r="SEB425" s="0"/>
      <c r="SEC425" s="0"/>
      <c r="SED425" s="0"/>
      <c r="SEE425" s="0"/>
      <c r="SEF425" s="0"/>
      <c r="SEG425" s="0"/>
      <c r="SEH425" s="0"/>
      <c r="SEI425" s="0"/>
      <c r="SEJ425" s="0"/>
      <c r="SEK425" s="0"/>
      <c r="SEL425" s="0"/>
      <c r="SEM425" s="0"/>
      <c r="SEN425" s="0"/>
      <c r="SEO425" s="0"/>
      <c r="SEP425" s="0"/>
      <c r="SEQ425" s="0"/>
      <c r="SER425" s="0"/>
      <c r="SES425" s="0"/>
      <c r="SET425" s="0"/>
      <c r="SEU425" s="0"/>
      <c r="SEV425" s="0"/>
      <c r="SEW425" s="0"/>
      <c r="SEX425" s="0"/>
      <c r="SEY425" s="0"/>
      <c r="SEZ425" s="0"/>
      <c r="SFA425" s="0"/>
      <c r="SFB425" s="0"/>
      <c r="SFC425" s="0"/>
      <c r="SFD425" s="0"/>
      <c r="SFE425" s="0"/>
      <c r="SFF425" s="0"/>
      <c r="SFG425" s="0"/>
      <c r="SFH425" s="0"/>
      <c r="SFI425" s="0"/>
      <c r="SFJ425" s="0"/>
      <c r="SFK425" s="0"/>
      <c r="SFL425" s="0"/>
      <c r="SFM425" s="0"/>
      <c r="SFN425" s="0"/>
      <c r="SFO425" s="0"/>
      <c r="SFP425" s="0"/>
      <c r="SFQ425" s="0"/>
      <c r="SFR425" s="0"/>
      <c r="SFS425" s="0"/>
      <c r="SFT425" s="0"/>
      <c r="SFU425" s="0"/>
      <c r="SFV425" s="0"/>
      <c r="SFW425" s="0"/>
      <c r="SFX425" s="0"/>
      <c r="SFY425" s="0"/>
      <c r="SFZ425" s="0"/>
      <c r="SGA425" s="0"/>
      <c r="SGB425" s="0"/>
      <c r="SGC425" s="0"/>
      <c r="SGD425" s="0"/>
      <c r="SGE425" s="0"/>
      <c r="SGF425" s="0"/>
      <c r="SGG425" s="0"/>
      <c r="SGH425" s="0"/>
      <c r="SGI425" s="0"/>
      <c r="SGJ425" s="0"/>
      <c r="SGK425" s="0"/>
      <c r="SGL425" s="0"/>
      <c r="SGM425" s="0"/>
      <c r="SGN425" s="0"/>
      <c r="SGO425" s="0"/>
      <c r="SGP425" s="0"/>
      <c r="SGQ425" s="0"/>
      <c r="SGR425" s="0"/>
      <c r="SGS425" s="0"/>
      <c r="SGT425" s="0"/>
      <c r="SGU425" s="0"/>
      <c r="SGV425" s="0"/>
      <c r="SGW425" s="0"/>
      <c r="SGX425" s="0"/>
      <c r="SGY425" s="0"/>
      <c r="SGZ425" s="0"/>
      <c r="SHA425" s="0"/>
      <c r="SHB425" s="0"/>
      <c r="SHC425" s="0"/>
      <c r="SHD425" s="0"/>
      <c r="SHE425" s="0"/>
      <c r="SHF425" s="0"/>
      <c r="SHG425" s="0"/>
      <c r="SHH425" s="0"/>
      <c r="SHI425" s="0"/>
      <c r="SHJ425" s="0"/>
      <c r="SHK425" s="0"/>
      <c r="SHL425" s="0"/>
      <c r="SHM425" s="0"/>
      <c r="SHN425" s="0"/>
      <c r="SHO425" s="0"/>
      <c r="SHP425" s="0"/>
      <c r="SHQ425" s="0"/>
      <c r="SHR425" s="0"/>
      <c r="SHS425" s="0"/>
      <c r="SHT425" s="0"/>
      <c r="SHU425" s="0"/>
      <c r="SHV425" s="0"/>
      <c r="SHW425" s="0"/>
      <c r="SHX425" s="0"/>
      <c r="SHY425" s="0"/>
      <c r="SHZ425" s="0"/>
      <c r="SIA425" s="0"/>
      <c r="SIB425" s="0"/>
      <c r="SIC425" s="0"/>
      <c r="SID425" s="0"/>
      <c r="SIE425" s="0"/>
      <c r="SIF425" s="0"/>
      <c r="SIG425" s="0"/>
      <c r="SIH425" s="0"/>
      <c r="SII425" s="0"/>
      <c r="SIJ425" s="0"/>
      <c r="SIK425" s="0"/>
      <c r="SIL425" s="0"/>
      <c r="SIM425" s="0"/>
      <c r="SIN425" s="0"/>
      <c r="SIO425" s="0"/>
      <c r="SIP425" s="0"/>
      <c r="SIQ425" s="0"/>
      <c r="SIR425" s="0"/>
      <c r="SIS425" s="0"/>
      <c r="SIT425" s="0"/>
      <c r="SIU425" s="0"/>
      <c r="SIV425" s="0"/>
      <c r="SIW425" s="0"/>
      <c r="SIX425" s="0"/>
      <c r="SIY425" s="0"/>
      <c r="SIZ425" s="0"/>
      <c r="SJA425" s="0"/>
      <c r="SJB425" s="0"/>
      <c r="SJC425" s="0"/>
      <c r="SJD425" s="0"/>
      <c r="SJE425" s="0"/>
      <c r="SJF425" s="0"/>
      <c r="SJG425" s="0"/>
      <c r="SJH425" s="0"/>
      <c r="SJI425" s="0"/>
      <c r="SJJ425" s="0"/>
      <c r="SJK425" s="0"/>
      <c r="SJL425" s="0"/>
      <c r="SJM425" s="0"/>
      <c r="SJN425" s="0"/>
      <c r="SJO425" s="0"/>
      <c r="SJP425" s="0"/>
      <c r="SJQ425" s="0"/>
      <c r="SJR425" s="0"/>
      <c r="SJS425" s="0"/>
      <c r="SJT425" s="0"/>
      <c r="SJU425" s="0"/>
      <c r="SJV425" s="0"/>
      <c r="SJW425" s="0"/>
      <c r="SJX425" s="0"/>
      <c r="SJY425" s="0"/>
      <c r="SJZ425" s="0"/>
      <c r="SKA425" s="0"/>
      <c r="SKB425" s="0"/>
      <c r="SKC425" s="0"/>
      <c r="SKD425" s="0"/>
      <c r="SKE425" s="0"/>
      <c r="SKF425" s="0"/>
      <c r="SKG425" s="0"/>
      <c r="SKH425" s="0"/>
      <c r="SKI425" s="0"/>
      <c r="SKJ425" s="0"/>
      <c r="SKK425" s="0"/>
      <c r="SKL425" s="0"/>
      <c r="SKM425" s="0"/>
      <c r="SKN425" s="0"/>
      <c r="SKO425" s="0"/>
      <c r="SKP425" s="0"/>
      <c r="SKQ425" s="0"/>
      <c r="SKR425" s="0"/>
      <c r="SKS425" s="0"/>
      <c r="SKT425" s="0"/>
      <c r="SKU425" s="0"/>
      <c r="SKV425" s="0"/>
      <c r="SKW425" s="0"/>
      <c r="SKX425" s="0"/>
      <c r="SKY425" s="0"/>
      <c r="SKZ425" s="0"/>
      <c r="SLA425" s="0"/>
      <c r="SLB425" s="0"/>
      <c r="SLC425" s="0"/>
      <c r="SLD425" s="0"/>
      <c r="SLE425" s="0"/>
      <c r="SLF425" s="0"/>
      <c r="SLG425" s="0"/>
      <c r="SLH425" s="0"/>
      <c r="SLI425" s="0"/>
      <c r="SLJ425" s="0"/>
      <c r="SLK425" s="0"/>
      <c r="SLL425" s="0"/>
      <c r="SLM425" s="0"/>
      <c r="SLN425" s="0"/>
      <c r="SLO425" s="0"/>
      <c r="SLP425" s="0"/>
      <c r="SLQ425" s="0"/>
      <c r="SLR425" s="0"/>
      <c r="SLS425" s="0"/>
      <c r="SLT425" s="0"/>
      <c r="SLU425" s="0"/>
      <c r="SLV425" s="0"/>
      <c r="SLW425" s="0"/>
      <c r="SLX425" s="0"/>
      <c r="SLY425" s="0"/>
      <c r="SLZ425" s="0"/>
      <c r="SMA425" s="0"/>
      <c r="SMB425" s="0"/>
      <c r="SMC425" s="0"/>
      <c r="SMD425" s="0"/>
      <c r="SME425" s="0"/>
      <c r="SMF425" s="0"/>
      <c r="SMG425" s="0"/>
      <c r="SMH425" s="0"/>
      <c r="SMI425" s="0"/>
      <c r="SMJ425" s="0"/>
      <c r="SMK425" s="0"/>
      <c r="SML425" s="0"/>
      <c r="SMM425" s="0"/>
      <c r="SMN425" s="0"/>
      <c r="SMO425" s="0"/>
      <c r="SMP425" s="0"/>
      <c r="SMQ425" s="0"/>
      <c r="SMR425" s="0"/>
      <c r="SMS425" s="0"/>
      <c r="SMT425" s="0"/>
      <c r="SMU425" s="0"/>
      <c r="SMV425" s="0"/>
      <c r="SMW425" s="0"/>
      <c r="SMX425" s="0"/>
      <c r="SMY425" s="0"/>
      <c r="SMZ425" s="0"/>
      <c r="SNA425" s="0"/>
      <c r="SNB425" s="0"/>
      <c r="SNC425" s="0"/>
      <c r="SND425" s="0"/>
      <c r="SNE425" s="0"/>
      <c r="SNF425" s="0"/>
      <c r="SNG425" s="0"/>
      <c r="SNH425" s="0"/>
      <c r="SNI425" s="0"/>
      <c r="SNJ425" s="0"/>
      <c r="SNK425" s="0"/>
      <c r="SNL425" s="0"/>
      <c r="SNM425" s="0"/>
      <c r="SNN425" s="0"/>
      <c r="SNO425" s="0"/>
      <c r="SNP425" s="0"/>
      <c r="SNQ425" s="0"/>
      <c r="SNR425" s="0"/>
      <c r="SNS425" s="0"/>
      <c r="SNT425" s="0"/>
      <c r="SNU425" s="0"/>
      <c r="SNV425" s="0"/>
      <c r="SNW425" s="0"/>
      <c r="SNX425" s="0"/>
      <c r="SNY425" s="0"/>
      <c r="SNZ425" s="0"/>
      <c r="SOA425" s="0"/>
      <c r="SOB425" s="0"/>
      <c r="SOC425" s="0"/>
      <c r="SOD425" s="0"/>
      <c r="SOE425" s="0"/>
      <c r="SOF425" s="0"/>
      <c r="SOG425" s="0"/>
      <c r="SOH425" s="0"/>
      <c r="SOI425" s="0"/>
      <c r="SOJ425" s="0"/>
      <c r="SOK425" s="0"/>
      <c r="SOL425" s="0"/>
      <c r="SOM425" s="0"/>
      <c r="SON425" s="0"/>
      <c r="SOO425" s="0"/>
      <c r="SOP425" s="0"/>
      <c r="SOQ425" s="0"/>
      <c r="SOR425" s="0"/>
      <c r="SOS425" s="0"/>
      <c r="SOT425" s="0"/>
      <c r="SOU425" s="0"/>
      <c r="SOV425" s="0"/>
      <c r="SOW425" s="0"/>
      <c r="SOX425" s="0"/>
      <c r="SOY425" s="0"/>
      <c r="SOZ425" s="0"/>
      <c r="SPA425" s="0"/>
      <c r="SPB425" s="0"/>
      <c r="SPC425" s="0"/>
      <c r="SPD425" s="0"/>
      <c r="SPE425" s="0"/>
      <c r="SPF425" s="0"/>
      <c r="SPG425" s="0"/>
      <c r="SPH425" s="0"/>
      <c r="SPI425" s="0"/>
      <c r="SPJ425" s="0"/>
      <c r="SPK425" s="0"/>
      <c r="SPL425" s="0"/>
      <c r="SPM425" s="0"/>
      <c r="SPN425" s="0"/>
      <c r="SPO425" s="0"/>
      <c r="SPP425" s="0"/>
      <c r="SPQ425" s="0"/>
      <c r="SPR425" s="0"/>
      <c r="SPS425" s="0"/>
      <c r="SPT425" s="0"/>
      <c r="SPU425" s="0"/>
      <c r="SPV425" s="0"/>
      <c r="SPW425" s="0"/>
      <c r="SPX425" s="0"/>
      <c r="SPY425" s="0"/>
      <c r="SPZ425" s="0"/>
      <c r="SQA425" s="0"/>
      <c r="SQB425" s="0"/>
      <c r="SQC425" s="0"/>
      <c r="SQD425" s="0"/>
      <c r="SQE425" s="0"/>
      <c r="SQF425" s="0"/>
      <c r="SQG425" s="0"/>
      <c r="SQH425" s="0"/>
      <c r="SQI425" s="0"/>
      <c r="SQJ425" s="0"/>
      <c r="SQK425" s="0"/>
      <c r="SQL425" s="0"/>
      <c r="SQM425" s="0"/>
      <c r="SQN425" s="0"/>
      <c r="SQO425" s="0"/>
      <c r="SQP425" s="0"/>
      <c r="SQQ425" s="0"/>
      <c r="SQR425" s="0"/>
      <c r="SQS425" s="0"/>
      <c r="SQT425" s="0"/>
      <c r="SQU425" s="0"/>
      <c r="SQV425" s="0"/>
      <c r="SQW425" s="0"/>
      <c r="SQX425" s="0"/>
      <c r="SQY425" s="0"/>
      <c r="SQZ425" s="0"/>
      <c r="SRA425" s="0"/>
      <c r="SRB425" s="0"/>
      <c r="SRC425" s="0"/>
      <c r="SRD425" s="0"/>
      <c r="SRE425" s="0"/>
      <c r="SRF425" s="0"/>
      <c r="SRG425" s="0"/>
      <c r="SRH425" s="0"/>
      <c r="SRI425" s="0"/>
      <c r="SRJ425" s="0"/>
      <c r="SRK425" s="0"/>
      <c r="SRL425" s="0"/>
      <c r="SRM425" s="0"/>
      <c r="SRN425" s="0"/>
      <c r="SRO425" s="0"/>
      <c r="SRP425" s="0"/>
      <c r="SRQ425" s="0"/>
      <c r="SRR425" s="0"/>
      <c r="SRS425" s="0"/>
      <c r="SRT425" s="0"/>
      <c r="SRU425" s="0"/>
      <c r="SRV425" s="0"/>
      <c r="SRW425" s="0"/>
      <c r="SRX425" s="0"/>
      <c r="SRY425" s="0"/>
      <c r="SRZ425" s="0"/>
      <c r="SSA425" s="0"/>
      <c r="SSB425" s="0"/>
      <c r="SSC425" s="0"/>
      <c r="SSD425" s="0"/>
      <c r="SSE425" s="0"/>
      <c r="SSF425" s="0"/>
      <c r="SSG425" s="0"/>
      <c r="SSH425" s="0"/>
      <c r="SSI425" s="0"/>
      <c r="SSJ425" s="0"/>
      <c r="SSK425" s="0"/>
      <c r="SSL425" s="0"/>
      <c r="SSM425" s="0"/>
      <c r="SSN425" s="0"/>
      <c r="SSO425" s="0"/>
      <c r="SSP425" s="0"/>
      <c r="SSQ425" s="0"/>
      <c r="SSR425" s="0"/>
      <c r="SSS425" s="0"/>
      <c r="SST425" s="0"/>
      <c r="SSU425" s="0"/>
      <c r="SSV425" s="0"/>
      <c r="SSW425" s="0"/>
      <c r="SSX425" s="0"/>
      <c r="SSY425" s="0"/>
      <c r="SSZ425" s="0"/>
      <c r="STA425" s="0"/>
      <c r="STB425" s="0"/>
      <c r="STC425" s="0"/>
      <c r="STD425" s="0"/>
      <c r="STE425" s="0"/>
      <c r="STF425" s="0"/>
      <c r="STG425" s="0"/>
      <c r="STH425" s="0"/>
      <c r="STI425" s="0"/>
      <c r="STJ425" s="0"/>
      <c r="STK425" s="0"/>
      <c r="STL425" s="0"/>
      <c r="STM425" s="0"/>
      <c r="STN425" s="0"/>
      <c r="STO425" s="0"/>
      <c r="STP425" s="0"/>
      <c r="STQ425" s="0"/>
      <c r="STR425" s="0"/>
      <c r="STS425" s="0"/>
      <c r="STT425" s="0"/>
      <c r="STU425" s="0"/>
      <c r="STV425" s="0"/>
      <c r="STW425" s="0"/>
      <c r="STX425" s="0"/>
      <c r="STY425" s="0"/>
      <c r="STZ425" s="0"/>
      <c r="SUA425" s="0"/>
      <c r="SUB425" s="0"/>
      <c r="SUC425" s="0"/>
      <c r="SUD425" s="0"/>
      <c r="SUE425" s="0"/>
      <c r="SUF425" s="0"/>
      <c r="SUG425" s="0"/>
      <c r="SUH425" s="0"/>
      <c r="SUI425" s="0"/>
      <c r="SUJ425" s="0"/>
      <c r="SUK425" s="0"/>
      <c r="SUL425" s="0"/>
      <c r="SUM425" s="0"/>
      <c r="SUN425" s="0"/>
      <c r="SUO425" s="0"/>
      <c r="SUP425" s="0"/>
      <c r="SUQ425" s="0"/>
      <c r="SUR425" s="0"/>
      <c r="SUS425" s="0"/>
      <c r="SUT425" s="0"/>
      <c r="SUU425" s="0"/>
      <c r="SUV425" s="0"/>
      <c r="SUW425" s="0"/>
      <c r="SUX425" s="0"/>
      <c r="SUY425" s="0"/>
      <c r="SUZ425" s="0"/>
      <c r="SVA425" s="0"/>
      <c r="SVB425" s="0"/>
      <c r="SVC425" s="0"/>
      <c r="SVD425" s="0"/>
      <c r="SVE425" s="0"/>
      <c r="SVF425" s="0"/>
      <c r="SVG425" s="0"/>
      <c r="SVH425" s="0"/>
      <c r="SVI425" s="0"/>
      <c r="SVJ425" s="0"/>
      <c r="SVK425" s="0"/>
      <c r="SVL425" s="0"/>
      <c r="SVM425" s="0"/>
      <c r="SVN425" s="0"/>
      <c r="SVO425" s="0"/>
      <c r="SVP425" s="0"/>
      <c r="SVQ425" s="0"/>
      <c r="SVR425" s="0"/>
      <c r="SVS425" s="0"/>
      <c r="SVT425" s="0"/>
      <c r="SVU425" s="0"/>
      <c r="SVV425" s="0"/>
      <c r="SVW425" s="0"/>
      <c r="SVX425" s="0"/>
      <c r="SVY425" s="0"/>
      <c r="SVZ425" s="0"/>
      <c r="SWA425" s="0"/>
      <c r="SWB425" s="0"/>
      <c r="SWC425" s="0"/>
      <c r="SWD425" s="0"/>
      <c r="SWE425" s="0"/>
      <c r="SWF425" s="0"/>
      <c r="SWG425" s="0"/>
      <c r="SWH425" s="0"/>
      <c r="SWI425" s="0"/>
      <c r="SWJ425" s="0"/>
      <c r="SWK425" s="0"/>
      <c r="SWL425" s="0"/>
      <c r="SWM425" s="0"/>
      <c r="SWN425" s="0"/>
      <c r="SWO425" s="0"/>
      <c r="SWP425" s="0"/>
      <c r="SWQ425" s="0"/>
      <c r="SWR425" s="0"/>
      <c r="SWS425" s="0"/>
      <c r="SWT425" s="0"/>
      <c r="SWU425" s="0"/>
      <c r="SWV425" s="0"/>
      <c r="SWW425" s="0"/>
      <c r="SWX425" s="0"/>
      <c r="SWY425" s="0"/>
      <c r="SWZ425" s="0"/>
      <c r="SXA425" s="0"/>
      <c r="SXB425" s="0"/>
      <c r="SXC425" s="0"/>
      <c r="SXD425" s="0"/>
      <c r="SXE425" s="0"/>
      <c r="SXF425" s="0"/>
      <c r="SXG425" s="0"/>
      <c r="SXH425" s="0"/>
      <c r="SXI425" s="0"/>
      <c r="SXJ425" s="0"/>
      <c r="SXK425" s="0"/>
      <c r="SXL425" s="0"/>
      <c r="SXM425" s="0"/>
      <c r="SXN425" s="0"/>
      <c r="SXO425" s="0"/>
      <c r="SXP425" s="0"/>
      <c r="SXQ425" s="0"/>
      <c r="SXR425" s="0"/>
      <c r="SXS425" s="0"/>
      <c r="SXT425" s="0"/>
      <c r="SXU425" s="0"/>
      <c r="SXV425" s="0"/>
      <c r="SXW425" s="0"/>
      <c r="SXX425" s="0"/>
      <c r="SXY425" s="0"/>
      <c r="SXZ425" s="0"/>
      <c r="SYA425" s="0"/>
      <c r="SYB425" s="0"/>
      <c r="SYC425" s="0"/>
      <c r="SYD425" s="0"/>
      <c r="SYE425" s="0"/>
      <c r="SYF425" s="0"/>
      <c r="SYG425" s="0"/>
      <c r="SYH425" s="0"/>
      <c r="SYI425" s="0"/>
      <c r="SYJ425" s="0"/>
      <c r="SYK425" s="0"/>
      <c r="SYL425" s="0"/>
      <c r="SYM425" s="0"/>
      <c r="SYN425" s="0"/>
      <c r="SYO425" s="0"/>
      <c r="SYP425" s="0"/>
      <c r="SYQ425" s="0"/>
      <c r="SYR425" s="0"/>
      <c r="SYS425" s="0"/>
      <c r="SYT425" s="0"/>
      <c r="SYU425" s="0"/>
      <c r="SYV425" s="0"/>
      <c r="SYW425" s="0"/>
      <c r="SYX425" s="0"/>
      <c r="SYY425" s="0"/>
      <c r="SYZ425" s="0"/>
      <c r="SZA425" s="0"/>
      <c r="SZB425" s="0"/>
      <c r="SZC425" s="0"/>
      <c r="SZD425" s="0"/>
      <c r="SZE425" s="0"/>
      <c r="SZF425" s="0"/>
      <c r="SZG425" s="0"/>
      <c r="SZH425" s="0"/>
      <c r="SZI425" s="0"/>
      <c r="SZJ425" s="0"/>
      <c r="SZK425" s="0"/>
      <c r="SZL425" s="0"/>
      <c r="SZM425" s="0"/>
      <c r="SZN425" s="0"/>
      <c r="SZO425" s="0"/>
      <c r="SZP425" s="0"/>
      <c r="SZQ425" s="0"/>
      <c r="SZR425" s="0"/>
      <c r="SZS425" s="0"/>
      <c r="SZT425" s="0"/>
      <c r="SZU425" s="0"/>
      <c r="SZV425" s="0"/>
      <c r="SZW425" s="0"/>
      <c r="SZX425" s="0"/>
      <c r="SZY425" s="0"/>
      <c r="SZZ425" s="0"/>
      <c r="TAA425" s="0"/>
      <c r="TAB425" s="0"/>
      <c r="TAC425" s="0"/>
      <c r="TAD425" s="0"/>
      <c r="TAE425" s="0"/>
      <c r="TAF425" s="0"/>
      <c r="TAG425" s="0"/>
      <c r="TAH425" s="0"/>
      <c r="TAI425" s="0"/>
      <c r="TAJ425" s="0"/>
      <c r="TAK425" s="0"/>
      <c r="TAL425" s="0"/>
      <c r="TAM425" s="0"/>
      <c r="TAN425" s="0"/>
      <c r="TAO425" s="0"/>
      <c r="TAP425" s="0"/>
      <c r="TAQ425" s="0"/>
      <c r="TAR425" s="0"/>
      <c r="TAS425" s="0"/>
      <c r="TAT425" s="0"/>
      <c r="TAU425" s="0"/>
      <c r="TAV425" s="0"/>
      <c r="TAW425" s="0"/>
      <c r="TAX425" s="0"/>
      <c r="TAY425" s="0"/>
      <c r="TAZ425" s="0"/>
      <c r="TBA425" s="0"/>
      <c r="TBB425" s="0"/>
      <c r="TBC425" s="0"/>
      <c r="TBD425" s="0"/>
      <c r="TBE425" s="0"/>
      <c r="TBF425" s="0"/>
      <c r="TBG425" s="0"/>
      <c r="TBH425" s="0"/>
      <c r="TBI425" s="0"/>
      <c r="TBJ425" s="0"/>
      <c r="TBK425" s="0"/>
      <c r="TBL425" s="0"/>
      <c r="TBM425" s="0"/>
      <c r="TBN425" s="0"/>
      <c r="TBO425" s="0"/>
      <c r="TBP425" s="0"/>
      <c r="TBQ425" s="0"/>
      <c r="TBR425" s="0"/>
      <c r="TBS425" s="0"/>
      <c r="TBT425" s="0"/>
      <c r="TBU425" s="0"/>
      <c r="TBV425" s="0"/>
      <c r="TBW425" s="0"/>
      <c r="TBX425" s="0"/>
      <c r="TBY425" s="0"/>
      <c r="TBZ425" s="0"/>
      <c r="TCA425" s="0"/>
      <c r="TCB425" s="0"/>
      <c r="TCC425" s="0"/>
      <c r="TCD425" s="0"/>
      <c r="TCE425" s="0"/>
      <c r="TCF425" s="0"/>
      <c r="TCG425" s="0"/>
      <c r="TCH425" s="0"/>
      <c r="TCI425" s="0"/>
      <c r="TCJ425" s="0"/>
      <c r="TCK425" s="0"/>
      <c r="TCL425" s="0"/>
      <c r="TCM425" s="0"/>
      <c r="TCN425" s="0"/>
      <c r="TCO425" s="0"/>
      <c r="TCP425" s="0"/>
      <c r="TCQ425" s="0"/>
      <c r="TCR425" s="0"/>
      <c r="TCS425" s="0"/>
      <c r="TCT425" s="0"/>
      <c r="TCU425" s="0"/>
      <c r="TCV425" s="0"/>
      <c r="TCW425" s="0"/>
      <c r="TCX425" s="0"/>
      <c r="TCY425" s="0"/>
      <c r="TCZ425" s="0"/>
      <c r="TDA425" s="0"/>
      <c r="TDB425" s="0"/>
      <c r="TDC425" s="0"/>
      <c r="TDD425" s="0"/>
      <c r="TDE425" s="0"/>
      <c r="TDF425" s="0"/>
      <c r="TDG425" s="0"/>
      <c r="TDH425" s="0"/>
      <c r="TDI425" s="0"/>
      <c r="TDJ425" s="0"/>
      <c r="TDK425" s="0"/>
      <c r="TDL425" s="0"/>
      <c r="TDM425" s="0"/>
      <c r="TDN425" s="0"/>
      <c r="TDO425" s="0"/>
      <c r="TDP425" s="0"/>
      <c r="TDQ425" s="0"/>
      <c r="TDR425" s="0"/>
      <c r="TDS425" s="0"/>
      <c r="TDT425" s="0"/>
      <c r="TDU425" s="0"/>
      <c r="TDV425" s="0"/>
      <c r="TDW425" s="0"/>
      <c r="TDX425" s="0"/>
      <c r="TDY425" s="0"/>
      <c r="TDZ425" s="0"/>
      <c r="TEA425" s="0"/>
      <c r="TEB425" s="0"/>
      <c r="TEC425" s="0"/>
      <c r="TED425" s="0"/>
      <c r="TEE425" s="0"/>
      <c r="TEF425" s="0"/>
      <c r="TEG425" s="0"/>
      <c r="TEH425" s="0"/>
      <c r="TEI425" s="0"/>
      <c r="TEJ425" s="0"/>
      <c r="TEK425" s="0"/>
      <c r="TEL425" s="0"/>
      <c r="TEM425" s="0"/>
      <c r="TEN425" s="0"/>
      <c r="TEO425" s="0"/>
      <c r="TEP425" s="0"/>
      <c r="TEQ425" s="0"/>
      <c r="TER425" s="0"/>
      <c r="TES425" s="0"/>
      <c r="TET425" s="0"/>
      <c r="TEU425" s="0"/>
      <c r="TEV425" s="0"/>
      <c r="TEW425" s="0"/>
      <c r="TEX425" s="0"/>
      <c r="TEY425" s="0"/>
      <c r="TEZ425" s="0"/>
      <c r="TFA425" s="0"/>
      <c r="TFB425" s="0"/>
      <c r="TFC425" s="0"/>
      <c r="TFD425" s="0"/>
      <c r="TFE425" s="0"/>
      <c r="TFF425" s="0"/>
      <c r="TFG425" s="0"/>
      <c r="TFH425" s="0"/>
      <c r="TFI425" s="0"/>
      <c r="TFJ425" s="0"/>
      <c r="TFK425" s="0"/>
      <c r="TFL425" s="0"/>
      <c r="TFM425" s="0"/>
      <c r="TFN425" s="0"/>
      <c r="TFO425" s="0"/>
      <c r="TFP425" s="0"/>
      <c r="TFQ425" s="0"/>
      <c r="TFR425" s="0"/>
      <c r="TFS425" s="0"/>
      <c r="TFT425" s="0"/>
      <c r="TFU425" s="0"/>
      <c r="TFV425" s="0"/>
      <c r="TFW425" s="0"/>
      <c r="TFX425" s="0"/>
      <c r="TFY425" s="0"/>
      <c r="TFZ425" s="0"/>
      <c r="TGA425" s="0"/>
      <c r="TGB425" s="0"/>
      <c r="TGC425" s="0"/>
      <c r="TGD425" s="0"/>
      <c r="TGE425" s="0"/>
      <c r="TGF425" s="0"/>
      <c r="TGG425" s="0"/>
      <c r="TGH425" s="0"/>
      <c r="TGI425" s="0"/>
      <c r="TGJ425" s="0"/>
      <c r="TGK425" s="0"/>
      <c r="TGL425" s="0"/>
      <c r="TGM425" s="0"/>
      <c r="TGN425" s="0"/>
      <c r="TGO425" s="0"/>
      <c r="TGP425" s="0"/>
      <c r="TGQ425" s="0"/>
      <c r="TGR425" s="0"/>
      <c r="TGS425" s="0"/>
      <c r="TGT425" s="0"/>
      <c r="TGU425" s="0"/>
      <c r="TGV425" s="0"/>
      <c r="TGW425" s="0"/>
      <c r="TGX425" s="0"/>
      <c r="TGY425" s="0"/>
      <c r="TGZ425" s="0"/>
      <c r="THA425" s="0"/>
      <c r="THB425" s="0"/>
      <c r="THC425" s="0"/>
      <c r="THD425" s="0"/>
      <c r="THE425" s="0"/>
      <c r="THF425" s="0"/>
      <c r="THG425" s="0"/>
      <c r="THH425" s="0"/>
      <c r="THI425" s="0"/>
      <c r="THJ425" s="0"/>
      <c r="THK425" s="0"/>
      <c r="THL425" s="0"/>
      <c r="THM425" s="0"/>
      <c r="THN425" s="0"/>
      <c r="THO425" s="0"/>
      <c r="THP425" s="0"/>
      <c r="THQ425" s="0"/>
      <c r="THR425" s="0"/>
      <c r="THS425" s="0"/>
      <c r="THT425" s="0"/>
      <c r="THU425" s="0"/>
      <c r="THV425" s="0"/>
      <c r="THW425" s="0"/>
      <c r="THX425" s="0"/>
      <c r="THY425" s="0"/>
      <c r="THZ425" s="0"/>
      <c r="TIA425" s="0"/>
      <c r="TIB425" s="0"/>
      <c r="TIC425" s="0"/>
      <c r="TID425" s="0"/>
      <c r="TIE425" s="0"/>
      <c r="TIF425" s="0"/>
      <c r="TIG425" s="0"/>
      <c r="TIH425" s="0"/>
      <c r="TII425" s="0"/>
      <c r="TIJ425" s="0"/>
      <c r="TIK425" s="0"/>
      <c r="TIL425" s="0"/>
      <c r="TIM425" s="0"/>
      <c r="TIN425" s="0"/>
      <c r="TIO425" s="0"/>
      <c r="TIP425" s="0"/>
      <c r="TIQ425" s="0"/>
      <c r="TIR425" s="0"/>
      <c r="TIS425" s="0"/>
      <c r="TIT425" s="0"/>
      <c r="TIU425" s="0"/>
      <c r="TIV425" s="0"/>
      <c r="TIW425" s="0"/>
      <c r="TIX425" s="0"/>
      <c r="TIY425" s="0"/>
      <c r="TIZ425" s="0"/>
      <c r="TJA425" s="0"/>
      <c r="TJB425" s="0"/>
      <c r="TJC425" s="0"/>
      <c r="TJD425" s="0"/>
      <c r="TJE425" s="0"/>
      <c r="TJF425" s="0"/>
      <c r="TJG425" s="0"/>
      <c r="TJH425" s="0"/>
      <c r="TJI425" s="0"/>
      <c r="TJJ425" s="0"/>
      <c r="TJK425" s="0"/>
      <c r="TJL425" s="0"/>
      <c r="TJM425" s="0"/>
      <c r="TJN425" s="0"/>
      <c r="TJO425" s="0"/>
      <c r="TJP425" s="0"/>
      <c r="TJQ425" s="0"/>
      <c r="TJR425" s="0"/>
      <c r="TJS425" s="0"/>
      <c r="TJT425" s="0"/>
      <c r="TJU425" s="0"/>
      <c r="TJV425" s="0"/>
      <c r="TJW425" s="0"/>
      <c r="TJX425" s="0"/>
      <c r="TJY425" s="0"/>
      <c r="TJZ425" s="0"/>
      <c r="TKA425" s="0"/>
      <c r="TKB425" s="0"/>
      <c r="TKC425" s="0"/>
      <c r="TKD425" s="0"/>
      <c r="TKE425" s="0"/>
      <c r="TKF425" s="0"/>
      <c r="TKG425" s="0"/>
      <c r="TKH425" s="0"/>
      <c r="TKI425" s="0"/>
      <c r="TKJ425" s="0"/>
      <c r="TKK425" s="0"/>
      <c r="TKL425" s="0"/>
      <c r="TKM425" s="0"/>
      <c r="TKN425" s="0"/>
      <c r="TKO425" s="0"/>
      <c r="TKP425" s="0"/>
      <c r="TKQ425" s="0"/>
      <c r="TKR425" s="0"/>
      <c r="TKS425" s="0"/>
      <c r="TKT425" s="0"/>
      <c r="TKU425" s="0"/>
      <c r="TKV425" s="0"/>
      <c r="TKW425" s="0"/>
      <c r="TKX425" s="0"/>
      <c r="TKY425" s="0"/>
      <c r="TKZ425" s="0"/>
      <c r="TLA425" s="0"/>
      <c r="TLB425" s="0"/>
      <c r="TLC425" s="0"/>
      <c r="TLD425" s="0"/>
      <c r="TLE425" s="0"/>
      <c r="TLF425" s="0"/>
      <c r="TLG425" s="0"/>
      <c r="TLH425" s="0"/>
      <c r="TLI425" s="0"/>
      <c r="TLJ425" s="0"/>
      <c r="TLK425" s="0"/>
      <c r="TLL425" s="0"/>
      <c r="TLM425" s="0"/>
      <c r="TLN425" s="0"/>
      <c r="TLO425" s="0"/>
      <c r="TLP425" s="0"/>
      <c r="TLQ425" s="0"/>
      <c r="TLR425" s="0"/>
      <c r="TLS425" s="0"/>
      <c r="TLT425" s="0"/>
      <c r="TLU425" s="0"/>
      <c r="TLV425" s="0"/>
      <c r="TLW425" s="0"/>
      <c r="TLX425" s="0"/>
      <c r="TLY425" s="0"/>
      <c r="TLZ425" s="0"/>
      <c r="TMA425" s="0"/>
      <c r="TMB425" s="0"/>
      <c r="TMC425" s="0"/>
      <c r="TMD425" s="0"/>
      <c r="TME425" s="0"/>
      <c r="TMF425" s="0"/>
      <c r="TMG425" s="0"/>
      <c r="TMH425" s="0"/>
      <c r="TMI425" s="0"/>
      <c r="TMJ425" s="0"/>
      <c r="TMK425" s="0"/>
      <c r="TML425" s="0"/>
      <c r="TMM425" s="0"/>
      <c r="TMN425" s="0"/>
      <c r="TMO425" s="0"/>
      <c r="TMP425" s="0"/>
      <c r="TMQ425" s="0"/>
      <c r="TMR425" s="0"/>
      <c r="TMS425" s="0"/>
      <c r="TMT425" s="0"/>
      <c r="TMU425" s="0"/>
      <c r="TMV425" s="0"/>
      <c r="TMW425" s="0"/>
      <c r="TMX425" s="0"/>
      <c r="TMY425" s="0"/>
      <c r="TMZ425" s="0"/>
      <c r="TNA425" s="0"/>
      <c r="TNB425" s="0"/>
      <c r="TNC425" s="0"/>
      <c r="TND425" s="0"/>
      <c r="TNE425" s="0"/>
      <c r="TNF425" s="0"/>
      <c r="TNG425" s="0"/>
      <c r="TNH425" s="0"/>
      <c r="TNI425" s="0"/>
      <c r="TNJ425" s="0"/>
      <c r="TNK425" s="0"/>
      <c r="TNL425" s="0"/>
      <c r="TNM425" s="0"/>
      <c r="TNN425" s="0"/>
      <c r="TNO425" s="0"/>
      <c r="TNP425" s="0"/>
      <c r="TNQ425" s="0"/>
      <c r="TNR425" s="0"/>
      <c r="TNS425" s="0"/>
      <c r="TNT425" s="0"/>
      <c r="TNU425" s="0"/>
      <c r="TNV425" s="0"/>
      <c r="TNW425" s="0"/>
      <c r="TNX425" s="0"/>
      <c r="TNY425" s="0"/>
      <c r="TNZ425" s="0"/>
      <c r="TOA425" s="0"/>
      <c r="TOB425" s="0"/>
      <c r="TOC425" s="0"/>
      <c r="TOD425" s="0"/>
      <c r="TOE425" s="0"/>
      <c r="TOF425" s="0"/>
      <c r="TOG425" s="0"/>
      <c r="TOH425" s="0"/>
      <c r="TOI425" s="0"/>
      <c r="TOJ425" s="0"/>
      <c r="TOK425" s="0"/>
      <c r="TOL425" s="0"/>
      <c r="TOM425" s="0"/>
      <c r="TON425" s="0"/>
      <c r="TOO425" s="0"/>
      <c r="TOP425" s="0"/>
      <c r="TOQ425" s="0"/>
      <c r="TOR425" s="0"/>
      <c r="TOS425" s="0"/>
      <c r="TOT425" s="0"/>
      <c r="TOU425" s="0"/>
      <c r="TOV425" s="0"/>
      <c r="TOW425" s="0"/>
      <c r="TOX425" s="0"/>
      <c r="TOY425" s="0"/>
      <c r="TOZ425" s="0"/>
      <c r="TPA425" s="0"/>
      <c r="TPB425" s="0"/>
      <c r="TPC425" s="0"/>
      <c r="TPD425" s="0"/>
      <c r="TPE425" s="0"/>
      <c r="TPF425" s="0"/>
      <c r="TPG425" s="0"/>
      <c r="TPH425" s="0"/>
      <c r="TPI425" s="0"/>
      <c r="TPJ425" s="0"/>
      <c r="TPK425" s="0"/>
      <c r="TPL425" s="0"/>
      <c r="TPM425" s="0"/>
      <c r="TPN425" s="0"/>
      <c r="TPO425" s="0"/>
      <c r="TPP425" s="0"/>
      <c r="TPQ425" s="0"/>
      <c r="TPR425" s="0"/>
      <c r="TPS425" s="0"/>
      <c r="TPT425" s="0"/>
      <c r="TPU425" s="0"/>
      <c r="TPV425" s="0"/>
      <c r="TPW425" s="0"/>
      <c r="TPX425" s="0"/>
      <c r="TPY425" s="0"/>
      <c r="TPZ425" s="0"/>
      <c r="TQA425" s="0"/>
      <c r="TQB425" s="0"/>
      <c r="TQC425" s="0"/>
      <c r="TQD425" s="0"/>
      <c r="TQE425" s="0"/>
      <c r="TQF425" s="0"/>
      <c r="TQG425" s="0"/>
      <c r="TQH425" s="0"/>
      <c r="TQI425" s="0"/>
      <c r="TQJ425" s="0"/>
      <c r="TQK425" s="0"/>
      <c r="TQL425" s="0"/>
      <c r="TQM425" s="0"/>
      <c r="TQN425" s="0"/>
      <c r="TQO425" s="0"/>
      <c r="TQP425" s="0"/>
      <c r="TQQ425" s="0"/>
      <c r="TQR425" s="0"/>
      <c r="TQS425" s="0"/>
      <c r="TQT425" s="0"/>
      <c r="TQU425" s="0"/>
      <c r="TQV425" s="0"/>
      <c r="TQW425" s="0"/>
      <c r="TQX425" s="0"/>
      <c r="TQY425" s="0"/>
      <c r="TQZ425" s="0"/>
      <c r="TRA425" s="0"/>
      <c r="TRB425" s="0"/>
      <c r="TRC425" s="0"/>
      <c r="TRD425" s="0"/>
      <c r="TRE425" s="0"/>
      <c r="TRF425" s="0"/>
      <c r="TRG425" s="0"/>
      <c r="TRH425" s="0"/>
      <c r="TRI425" s="0"/>
      <c r="TRJ425" s="0"/>
      <c r="TRK425" s="0"/>
      <c r="TRL425" s="0"/>
      <c r="TRM425" s="0"/>
      <c r="TRN425" s="0"/>
      <c r="TRO425" s="0"/>
      <c r="TRP425" s="0"/>
      <c r="TRQ425" s="0"/>
      <c r="TRR425" s="0"/>
      <c r="TRS425" s="0"/>
      <c r="TRT425" s="0"/>
      <c r="TRU425" s="0"/>
      <c r="TRV425" s="0"/>
      <c r="TRW425" s="0"/>
      <c r="TRX425" s="0"/>
      <c r="TRY425" s="0"/>
      <c r="TRZ425" s="0"/>
      <c r="TSA425" s="0"/>
      <c r="TSB425" s="0"/>
      <c r="TSC425" s="0"/>
      <c r="TSD425" s="0"/>
      <c r="TSE425" s="0"/>
      <c r="TSF425" s="0"/>
      <c r="TSG425" s="0"/>
      <c r="TSH425" s="0"/>
      <c r="TSI425" s="0"/>
      <c r="TSJ425" s="0"/>
      <c r="TSK425" s="0"/>
      <c r="TSL425" s="0"/>
      <c r="TSM425" s="0"/>
      <c r="TSN425" s="0"/>
      <c r="TSO425" s="0"/>
      <c r="TSP425" s="0"/>
      <c r="TSQ425" s="0"/>
      <c r="TSR425" s="0"/>
      <c r="TSS425" s="0"/>
      <c r="TST425" s="0"/>
      <c r="TSU425" s="0"/>
      <c r="TSV425" s="0"/>
      <c r="TSW425" s="0"/>
      <c r="TSX425" s="0"/>
      <c r="TSY425" s="0"/>
      <c r="TSZ425" s="0"/>
      <c r="TTA425" s="0"/>
      <c r="TTB425" s="0"/>
      <c r="TTC425" s="0"/>
      <c r="TTD425" s="0"/>
      <c r="TTE425" s="0"/>
      <c r="TTF425" s="0"/>
      <c r="TTG425" s="0"/>
      <c r="TTH425" s="0"/>
      <c r="TTI425" s="0"/>
      <c r="TTJ425" s="0"/>
      <c r="TTK425" s="0"/>
      <c r="TTL425" s="0"/>
      <c r="TTM425" s="0"/>
      <c r="TTN425" s="0"/>
      <c r="TTO425" s="0"/>
      <c r="TTP425" s="0"/>
      <c r="TTQ425" s="0"/>
      <c r="TTR425" s="0"/>
      <c r="TTS425" s="0"/>
      <c r="TTT425" s="0"/>
      <c r="TTU425" s="0"/>
      <c r="TTV425" s="0"/>
      <c r="TTW425" s="0"/>
      <c r="TTX425" s="0"/>
      <c r="TTY425" s="0"/>
      <c r="TTZ425" s="0"/>
      <c r="TUA425" s="0"/>
      <c r="TUB425" s="0"/>
      <c r="TUC425" s="0"/>
      <c r="TUD425" s="0"/>
      <c r="TUE425" s="0"/>
      <c r="TUF425" s="0"/>
      <c r="TUG425" s="0"/>
      <c r="TUH425" s="0"/>
      <c r="TUI425" s="0"/>
      <c r="TUJ425" s="0"/>
      <c r="TUK425" s="0"/>
      <c r="TUL425" s="0"/>
      <c r="TUM425" s="0"/>
      <c r="TUN425" s="0"/>
      <c r="TUO425" s="0"/>
      <c r="TUP425" s="0"/>
      <c r="TUQ425" s="0"/>
      <c r="TUR425" s="0"/>
      <c r="TUS425" s="0"/>
      <c r="TUT425" s="0"/>
      <c r="TUU425" s="0"/>
      <c r="TUV425" s="0"/>
      <c r="TUW425" s="0"/>
      <c r="TUX425" s="0"/>
      <c r="TUY425" s="0"/>
      <c r="TUZ425" s="0"/>
      <c r="TVA425" s="0"/>
      <c r="TVB425" s="0"/>
      <c r="TVC425" s="0"/>
      <c r="TVD425" s="0"/>
      <c r="TVE425" s="0"/>
      <c r="TVF425" s="0"/>
      <c r="TVG425" s="0"/>
      <c r="TVH425" s="0"/>
      <c r="TVI425" s="0"/>
      <c r="TVJ425" s="0"/>
      <c r="TVK425" s="0"/>
      <c r="TVL425" s="0"/>
      <c r="TVM425" s="0"/>
      <c r="TVN425" s="0"/>
      <c r="TVO425" s="0"/>
      <c r="TVP425" s="0"/>
      <c r="TVQ425" s="0"/>
      <c r="TVR425" s="0"/>
      <c r="TVS425" s="0"/>
      <c r="TVT425" s="0"/>
      <c r="TVU425" s="0"/>
      <c r="TVV425" s="0"/>
      <c r="TVW425" s="0"/>
      <c r="TVX425" s="0"/>
      <c r="TVY425" s="0"/>
      <c r="TVZ425" s="0"/>
      <c r="TWA425" s="0"/>
      <c r="TWB425" s="0"/>
      <c r="TWC425" s="0"/>
      <c r="TWD425" s="0"/>
      <c r="TWE425" s="0"/>
      <c r="TWF425" s="0"/>
      <c r="TWG425" s="0"/>
      <c r="TWH425" s="0"/>
      <c r="TWI425" s="0"/>
      <c r="TWJ425" s="0"/>
      <c r="TWK425" s="0"/>
      <c r="TWL425" s="0"/>
      <c r="TWM425" s="0"/>
      <c r="TWN425" s="0"/>
      <c r="TWO425" s="0"/>
      <c r="TWP425" s="0"/>
      <c r="TWQ425" s="0"/>
      <c r="TWR425" s="0"/>
      <c r="TWS425" s="0"/>
      <c r="TWT425" s="0"/>
      <c r="TWU425" s="0"/>
      <c r="TWV425" s="0"/>
      <c r="TWW425" s="0"/>
      <c r="TWX425" s="0"/>
      <c r="TWY425" s="0"/>
      <c r="TWZ425" s="0"/>
      <c r="TXA425" s="0"/>
      <c r="TXB425" s="0"/>
      <c r="TXC425" s="0"/>
      <c r="TXD425" s="0"/>
      <c r="TXE425" s="0"/>
      <c r="TXF425" s="0"/>
      <c r="TXG425" s="0"/>
      <c r="TXH425" s="0"/>
      <c r="TXI425" s="0"/>
      <c r="TXJ425" s="0"/>
      <c r="TXK425" s="0"/>
      <c r="TXL425" s="0"/>
      <c r="TXM425" s="0"/>
      <c r="TXN425" s="0"/>
      <c r="TXO425" s="0"/>
      <c r="TXP425" s="0"/>
      <c r="TXQ425" s="0"/>
      <c r="TXR425" s="0"/>
      <c r="TXS425" s="0"/>
      <c r="TXT425" s="0"/>
      <c r="TXU425" s="0"/>
      <c r="TXV425" s="0"/>
      <c r="TXW425" s="0"/>
      <c r="TXX425" s="0"/>
      <c r="TXY425" s="0"/>
      <c r="TXZ425" s="0"/>
      <c r="TYA425" s="0"/>
      <c r="TYB425" s="0"/>
      <c r="TYC425" s="0"/>
      <c r="TYD425" s="0"/>
      <c r="TYE425" s="0"/>
      <c r="TYF425" s="0"/>
      <c r="TYG425" s="0"/>
      <c r="TYH425" s="0"/>
      <c r="TYI425" s="0"/>
      <c r="TYJ425" s="0"/>
      <c r="TYK425" s="0"/>
      <c r="TYL425" s="0"/>
      <c r="TYM425" s="0"/>
      <c r="TYN425" s="0"/>
      <c r="TYO425" s="0"/>
      <c r="TYP425" s="0"/>
      <c r="TYQ425" s="0"/>
      <c r="TYR425" s="0"/>
      <c r="TYS425" s="0"/>
      <c r="TYT425" s="0"/>
      <c r="TYU425" s="0"/>
      <c r="TYV425" s="0"/>
      <c r="TYW425" s="0"/>
      <c r="TYX425" s="0"/>
      <c r="TYY425" s="0"/>
      <c r="TYZ425" s="0"/>
      <c r="TZA425" s="0"/>
      <c r="TZB425" s="0"/>
      <c r="TZC425" s="0"/>
      <c r="TZD425" s="0"/>
      <c r="TZE425" s="0"/>
      <c r="TZF425" s="0"/>
      <c r="TZG425" s="0"/>
      <c r="TZH425" s="0"/>
      <c r="TZI425" s="0"/>
      <c r="TZJ425" s="0"/>
      <c r="TZK425" s="0"/>
      <c r="TZL425" s="0"/>
      <c r="TZM425" s="0"/>
      <c r="TZN425" s="0"/>
      <c r="TZO425" s="0"/>
      <c r="TZP425" s="0"/>
      <c r="TZQ425" s="0"/>
      <c r="TZR425" s="0"/>
      <c r="TZS425" s="0"/>
      <c r="TZT425" s="0"/>
      <c r="TZU425" s="0"/>
      <c r="TZV425" s="0"/>
      <c r="TZW425" s="0"/>
      <c r="TZX425" s="0"/>
      <c r="TZY425" s="0"/>
      <c r="TZZ425" s="0"/>
      <c r="UAA425" s="0"/>
      <c r="UAB425" s="0"/>
      <c r="UAC425" s="0"/>
      <c r="UAD425" s="0"/>
      <c r="UAE425" s="0"/>
      <c r="UAF425" s="0"/>
      <c r="UAG425" s="0"/>
      <c r="UAH425" s="0"/>
      <c r="UAI425" s="0"/>
      <c r="UAJ425" s="0"/>
      <c r="UAK425" s="0"/>
      <c r="UAL425" s="0"/>
      <c r="UAM425" s="0"/>
      <c r="UAN425" s="0"/>
      <c r="UAO425" s="0"/>
      <c r="UAP425" s="0"/>
      <c r="UAQ425" s="0"/>
      <c r="UAR425" s="0"/>
      <c r="UAS425" s="0"/>
      <c r="UAT425" s="0"/>
      <c r="UAU425" s="0"/>
      <c r="UAV425" s="0"/>
      <c r="UAW425" s="0"/>
      <c r="UAX425" s="0"/>
      <c r="UAY425" s="0"/>
      <c r="UAZ425" s="0"/>
      <c r="UBA425" s="0"/>
      <c r="UBB425" s="0"/>
      <c r="UBC425" s="0"/>
      <c r="UBD425" s="0"/>
      <c r="UBE425" s="0"/>
      <c r="UBF425" s="0"/>
      <c r="UBG425" s="0"/>
      <c r="UBH425" s="0"/>
      <c r="UBI425" s="0"/>
      <c r="UBJ425" s="0"/>
      <c r="UBK425" s="0"/>
      <c r="UBL425" s="0"/>
      <c r="UBM425" s="0"/>
      <c r="UBN425" s="0"/>
      <c r="UBO425" s="0"/>
      <c r="UBP425" s="0"/>
      <c r="UBQ425" s="0"/>
      <c r="UBR425" s="0"/>
      <c r="UBS425" s="0"/>
      <c r="UBT425" s="0"/>
      <c r="UBU425" s="0"/>
      <c r="UBV425" s="0"/>
      <c r="UBW425" s="0"/>
      <c r="UBX425" s="0"/>
      <c r="UBY425" s="0"/>
      <c r="UBZ425" s="0"/>
      <c r="UCA425" s="0"/>
      <c r="UCB425" s="0"/>
      <c r="UCC425" s="0"/>
      <c r="UCD425" s="0"/>
      <c r="UCE425" s="0"/>
      <c r="UCF425" s="0"/>
      <c r="UCG425" s="0"/>
      <c r="UCH425" s="0"/>
      <c r="UCI425" s="0"/>
      <c r="UCJ425" s="0"/>
      <c r="UCK425" s="0"/>
      <c r="UCL425" s="0"/>
      <c r="UCM425" s="0"/>
      <c r="UCN425" s="0"/>
      <c r="UCO425" s="0"/>
      <c r="UCP425" s="0"/>
      <c r="UCQ425" s="0"/>
      <c r="UCR425" s="0"/>
      <c r="UCS425" s="0"/>
      <c r="UCT425" s="0"/>
      <c r="UCU425" s="0"/>
      <c r="UCV425" s="0"/>
      <c r="UCW425" s="0"/>
      <c r="UCX425" s="0"/>
      <c r="UCY425" s="0"/>
      <c r="UCZ425" s="0"/>
      <c r="UDA425" s="0"/>
      <c r="UDB425" s="0"/>
      <c r="UDC425" s="0"/>
      <c r="UDD425" s="0"/>
      <c r="UDE425" s="0"/>
      <c r="UDF425" s="0"/>
      <c r="UDG425" s="0"/>
      <c r="UDH425" s="0"/>
      <c r="UDI425" s="0"/>
      <c r="UDJ425" s="0"/>
      <c r="UDK425" s="0"/>
      <c r="UDL425" s="0"/>
      <c r="UDM425" s="0"/>
      <c r="UDN425" s="0"/>
      <c r="UDO425" s="0"/>
      <c r="UDP425" s="0"/>
      <c r="UDQ425" s="0"/>
      <c r="UDR425" s="0"/>
      <c r="UDS425" s="0"/>
      <c r="UDT425" s="0"/>
      <c r="UDU425" s="0"/>
      <c r="UDV425" s="0"/>
      <c r="UDW425" s="0"/>
      <c r="UDX425" s="0"/>
      <c r="UDY425" s="0"/>
      <c r="UDZ425" s="0"/>
      <c r="UEA425" s="0"/>
      <c r="UEB425" s="0"/>
      <c r="UEC425" s="0"/>
      <c r="UED425" s="0"/>
      <c r="UEE425" s="0"/>
      <c r="UEF425" s="0"/>
      <c r="UEG425" s="0"/>
      <c r="UEH425" s="0"/>
      <c r="UEI425" s="0"/>
      <c r="UEJ425" s="0"/>
      <c r="UEK425" s="0"/>
      <c r="UEL425" s="0"/>
      <c r="UEM425" s="0"/>
      <c r="UEN425" s="0"/>
      <c r="UEO425" s="0"/>
      <c r="UEP425" s="0"/>
      <c r="UEQ425" s="0"/>
      <c r="UER425" s="0"/>
      <c r="UES425" s="0"/>
      <c r="UET425" s="0"/>
      <c r="UEU425" s="0"/>
      <c r="UEV425" s="0"/>
      <c r="UEW425" s="0"/>
      <c r="UEX425" s="0"/>
      <c r="UEY425" s="0"/>
      <c r="UEZ425" s="0"/>
      <c r="UFA425" s="0"/>
      <c r="UFB425" s="0"/>
      <c r="UFC425" s="0"/>
      <c r="UFD425" s="0"/>
      <c r="UFE425" s="0"/>
      <c r="UFF425" s="0"/>
      <c r="UFG425" s="0"/>
      <c r="UFH425" s="0"/>
      <c r="UFI425" s="0"/>
      <c r="UFJ425" s="0"/>
      <c r="UFK425" s="0"/>
      <c r="UFL425" s="0"/>
      <c r="UFM425" s="0"/>
      <c r="UFN425" s="0"/>
      <c r="UFO425" s="0"/>
      <c r="UFP425" s="0"/>
      <c r="UFQ425" s="0"/>
      <c r="UFR425" s="0"/>
      <c r="UFS425" s="0"/>
      <c r="UFT425" s="0"/>
      <c r="UFU425" s="0"/>
      <c r="UFV425" s="0"/>
      <c r="UFW425" s="0"/>
      <c r="UFX425" s="0"/>
      <c r="UFY425" s="0"/>
      <c r="UFZ425" s="0"/>
      <c r="UGA425" s="0"/>
      <c r="UGB425" s="0"/>
      <c r="UGC425" s="0"/>
      <c r="UGD425" s="0"/>
      <c r="UGE425" s="0"/>
      <c r="UGF425" s="0"/>
      <c r="UGG425" s="0"/>
      <c r="UGH425" s="0"/>
      <c r="UGI425" s="0"/>
      <c r="UGJ425" s="0"/>
      <c r="UGK425" s="0"/>
      <c r="UGL425" s="0"/>
      <c r="UGM425" s="0"/>
      <c r="UGN425" s="0"/>
      <c r="UGO425" s="0"/>
      <c r="UGP425" s="0"/>
      <c r="UGQ425" s="0"/>
      <c r="UGR425" s="0"/>
      <c r="UGS425" s="0"/>
      <c r="UGT425" s="0"/>
      <c r="UGU425" s="0"/>
      <c r="UGV425" s="0"/>
      <c r="UGW425" s="0"/>
      <c r="UGX425" s="0"/>
      <c r="UGY425" s="0"/>
      <c r="UGZ425" s="0"/>
      <c r="UHA425" s="0"/>
      <c r="UHB425" s="0"/>
      <c r="UHC425" s="0"/>
      <c r="UHD425" s="0"/>
      <c r="UHE425" s="0"/>
      <c r="UHF425" s="0"/>
      <c r="UHG425" s="0"/>
      <c r="UHH425" s="0"/>
      <c r="UHI425" s="0"/>
      <c r="UHJ425" s="0"/>
      <c r="UHK425" s="0"/>
      <c r="UHL425" s="0"/>
      <c r="UHM425" s="0"/>
      <c r="UHN425" s="0"/>
      <c r="UHO425" s="0"/>
      <c r="UHP425" s="0"/>
      <c r="UHQ425" s="0"/>
      <c r="UHR425" s="0"/>
      <c r="UHS425" s="0"/>
      <c r="UHT425" s="0"/>
      <c r="UHU425" s="0"/>
      <c r="UHV425" s="0"/>
      <c r="UHW425" s="0"/>
      <c r="UHX425" s="0"/>
      <c r="UHY425" s="0"/>
      <c r="UHZ425" s="0"/>
      <c r="UIA425" s="0"/>
      <c r="UIB425" s="0"/>
      <c r="UIC425" s="0"/>
      <c r="UID425" s="0"/>
      <c r="UIE425" s="0"/>
      <c r="UIF425" s="0"/>
      <c r="UIG425" s="0"/>
      <c r="UIH425" s="0"/>
      <c r="UII425" s="0"/>
      <c r="UIJ425" s="0"/>
      <c r="UIK425" s="0"/>
      <c r="UIL425" s="0"/>
      <c r="UIM425" s="0"/>
      <c r="UIN425" s="0"/>
      <c r="UIO425" s="0"/>
      <c r="UIP425" s="0"/>
      <c r="UIQ425" s="0"/>
      <c r="UIR425" s="0"/>
      <c r="UIS425" s="0"/>
      <c r="UIT425" s="0"/>
      <c r="UIU425" s="0"/>
      <c r="UIV425" s="0"/>
      <c r="UIW425" s="0"/>
      <c r="UIX425" s="0"/>
      <c r="UIY425" s="0"/>
      <c r="UIZ425" s="0"/>
      <c r="UJA425" s="0"/>
      <c r="UJB425" s="0"/>
      <c r="UJC425" s="0"/>
      <c r="UJD425" s="0"/>
      <c r="UJE425" s="0"/>
      <c r="UJF425" s="0"/>
      <c r="UJG425" s="0"/>
      <c r="UJH425" s="0"/>
      <c r="UJI425" s="0"/>
      <c r="UJJ425" s="0"/>
      <c r="UJK425" s="0"/>
      <c r="UJL425" s="0"/>
      <c r="UJM425" s="0"/>
      <c r="UJN425" s="0"/>
      <c r="UJO425" s="0"/>
      <c r="UJP425" s="0"/>
      <c r="UJQ425" s="0"/>
      <c r="UJR425" s="0"/>
      <c r="UJS425" s="0"/>
      <c r="UJT425" s="0"/>
      <c r="UJU425" s="0"/>
      <c r="UJV425" s="0"/>
      <c r="UJW425" s="0"/>
      <c r="UJX425" s="0"/>
      <c r="UJY425" s="0"/>
      <c r="UJZ425" s="0"/>
      <c r="UKA425" s="0"/>
      <c r="UKB425" s="0"/>
      <c r="UKC425" s="0"/>
      <c r="UKD425" s="0"/>
      <c r="UKE425" s="0"/>
      <c r="UKF425" s="0"/>
      <c r="UKG425" s="0"/>
      <c r="UKH425" s="0"/>
      <c r="UKI425" s="0"/>
      <c r="UKJ425" s="0"/>
      <c r="UKK425" s="0"/>
      <c r="UKL425" s="0"/>
      <c r="UKM425" s="0"/>
      <c r="UKN425" s="0"/>
      <c r="UKO425" s="0"/>
      <c r="UKP425" s="0"/>
      <c r="UKQ425" s="0"/>
      <c r="UKR425" s="0"/>
      <c r="UKS425" s="0"/>
      <c r="UKT425" s="0"/>
      <c r="UKU425" s="0"/>
      <c r="UKV425" s="0"/>
      <c r="UKW425" s="0"/>
      <c r="UKX425" s="0"/>
      <c r="UKY425" s="0"/>
      <c r="UKZ425" s="0"/>
      <c r="ULA425" s="0"/>
      <c r="ULB425" s="0"/>
      <c r="ULC425" s="0"/>
      <c r="ULD425" s="0"/>
      <c r="ULE425" s="0"/>
      <c r="ULF425" s="0"/>
      <c r="ULG425" s="0"/>
      <c r="ULH425" s="0"/>
      <c r="ULI425" s="0"/>
      <c r="ULJ425" s="0"/>
      <c r="ULK425" s="0"/>
      <c r="ULL425" s="0"/>
      <c r="ULM425" s="0"/>
      <c r="ULN425" s="0"/>
      <c r="ULO425" s="0"/>
      <c r="ULP425" s="0"/>
      <c r="ULQ425" s="0"/>
      <c r="ULR425" s="0"/>
      <c r="ULS425" s="0"/>
      <c r="ULT425" s="0"/>
      <c r="ULU425" s="0"/>
      <c r="ULV425" s="0"/>
      <c r="ULW425" s="0"/>
      <c r="ULX425" s="0"/>
      <c r="ULY425" s="0"/>
      <c r="ULZ425" s="0"/>
      <c r="UMA425" s="0"/>
      <c r="UMB425" s="0"/>
      <c r="UMC425" s="0"/>
      <c r="UMD425" s="0"/>
      <c r="UME425" s="0"/>
      <c r="UMF425" s="0"/>
      <c r="UMG425" s="0"/>
      <c r="UMH425" s="0"/>
      <c r="UMI425" s="0"/>
      <c r="UMJ425" s="0"/>
      <c r="UMK425" s="0"/>
      <c r="UML425" s="0"/>
      <c r="UMM425" s="0"/>
      <c r="UMN425" s="0"/>
      <c r="UMO425" s="0"/>
      <c r="UMP425" s="0"/>
      <c r="UMQ425" s="0"/>
      <c r="UMR425" s="0"/>
      <c r="UMS425" s="0"/>
      <c r="UMT425" s="0"/>
      <c r="UMU425" s="0"/>
      <c r="UMV425" s="0"/>
      <c r="UMW425" s="0"/>
      <c r="UMX425" s="0"/>
      <c r="UMY425" s="0"/>
      <c r="UMZ425" s="0"/>
      <c r="UNA425" s="0"/>
      <c r="UNB425" s="0"/>
      <c r="UNC425" s="0"/>
      <c r="UND425" s="0"/>
      <c r="UNE425" s="0"/>
      <c r="UNF425" s="0"/>
      <c r="UNG425" s="0"/>
      <c r="UNH425" s="0"/>
      <c r="UNI425" s="0"/>
      <c r="UNJ425" s="0"/>
      <c r="UNK425" s="0"/>
      <c r="UNL425" s="0"/>
      <c r="UNM425" s="0"/>
      <c r="UNN425" s="0"/>
      <c r="UNO425" s="0"/>
      <c r="UNP425" s="0"/>
      <c r="UNQ425" s="0"/>
      <c r="UNR425" s="0"/>
      <c r="UNS425" s="0"/>
      <c r="UNT425" s="0"/>
      <c r="UNU425" s="0"/>
      <c r="UNV425" s="0"/>
      <c r="UNW425" s="0"/>
      <c r="UNX425" s="0"/>
      <c r="UNY425" s="0"/>
      <c r="UNZ425" s="0"/>
      <c r="UOA425" s="0"/>
      <c r="UOB425" s="0"/>
      <c r="UOC425" s="0"/>
      <c r="UOD425" s="0"/>
      <c r="UOE425" s="0"/>
      <c r="UOF425" s="0"/>
      <c r="UOG425" s="0"/>
      <c r="UOH425" s="0"/>
      <c r="UOI425" s="0"/>
      <c r="UOJ425" s="0"/>
      <c r="UOK425" s="0"/>
      <c r="UOL425" s="0"/>
      <c r="UOM425" s="0"/>
      <c r="UON425" s="0"/>
      <c r="UOO425" s="0"/>
      <c r="UOP425" s="0"/>
      <c r="UOQ425" s="0"/>
      <c r="UOR425" s="0"/>
      <c r="UOS425" s="0"/>
      <c r="UOT425" s="0"/>
      <c r="UOU425" s="0"/>
      <c r="UOV425" s="0"/>
      <c r="UOW425" s="0"/>
      <c r="UOX425" s="0"/>
      <c r="UOY425" s="0"/>
      <c r="UOZ425" s="0"/>
      <c r="UPA425" s="0"/>
      <c r="UPB425" s="0"/>
      <c r="UPC425" s="0"/>
      <c r="UPD425" s="0"/>
      <c r="UPE425" s="0"/>
      <c r="UPF425" s="0"/>
      <c r="UPG425" s="0"/>
      <c r="UPH425" s="0"/>
      <c r="UPI425" s="0"/>
      <c r="UPJ425" s="0"/>
      <c r="UPK425" s="0"/>
      <c r="UPL425" s="0"/>
      <c r="UPM425" s="0"/>
      <c r="UPN425" s="0"/>
      <c r="UPO425" s="0"/>
      <c r="UPP425" s="0"/>
      <c r="UPQ425" s="0"/>
      <c r="UPR425" s="0"/>
      <c r="UPS425" s="0"/>
      <c r="UPT425" s="0"/>
      <c r="UPU425" s="0"/>
      <c r="UPV425" s="0"/>
      <c r="UPW425" s="0"/>
      <c r="UPX425" s="0"/>
      <c r="UPY425" s="0"/>
      <c r="UPZ425" s="0"/>
      <c r="UQA425" s="0"/>
      <c r="UQB425" s="0"/>
      <c r="UQC425" s="0"/>
      <c r="UQD425" s="0"/>
      <c r="UQE425" s="0"/>
      <c r="UQF425" s="0"/>
      <c r="UQG425" s="0"/>
      <c r="UQH425" s="0"/>
      <c r="UQI425" s="0"/>
      <c r="UQJ425" s="0"/>
      <c r="UQK425" s="0"/>
      <c r="UQL425" s="0"/>
      <c r="UQM425" s="0"/>
      <c r="UQN425" s="0"/>
      <c r="UQO425" s="0"/>
      <c r="UQP425" s="0"/>
      <c r="UQQ425" s="0"/>
      <c r="UQR425" s="0"/>
      <c r="UQS425" s="0"/>
      <c r="UQT425" s="0"/>
      <c r="UQU425" s="0"/>
      <c r="UQV425" s="0"/>
      <c r="UQW425" s="0"/>
      <c r="UQX425" s="0"/>
      <c r="UQY425" s="0"/>
      <c r="UQZ425" s="0"/>
      <c r="URA425" s="0"/>
      <c r="URB425" s="0"/>
      <c r="URC425" s="0"/>
      <c r="URD425" s="0"/>
      <c r="URE425" s="0"/>
      <c r="URF425" s="0"/>
      <c r="URG425" s="0"/>
      <c r="URH425" s="0"/>
      <c r="URI425" s="0"/>
      <c r="URJ425" s="0"/>
      <c r="URK425" s="0"/>
      <c r="URL425" s="0"/>
      <c r="URM425" s="0"/>
      <c r="URN425" s="0"/>
      <c r="URO425" s="0"/>
      <c r="URP425" s="0"/>
      <c r="URQ425" s="0"/>
      <c r="URR425" s="0"/>
      <c r="URS425" s="0"/>
      <c r="URT425" s="0"/>
      <c r="URU425" s="0"/>
      <c r="URV425" s="0"/>
      <c r="URW425" s="0"/>
      <c r="URX425" s="0"/>
      <c r="URY425" s="0"/>
      <c r="URZ425" s="0"/>
      <c r="USA425" s="0"/>
      <c r="USB425" s="0"/>
      <c r="USC425" s="0"/>
      <c r="USD425" s="0"/>
      <c r="USE425" s="0"/>
      <c r="USF425" s="0"/>
      <c r="USG425" s="0"/>
      <c r="USH425" s="0"/>
      <c r="USI425" s="0"/>
      <c r="USJ425" s="0"/>
      <c r="USK425" s="0"/>
      <c r="USL425" s="0"/>
      <c r="USM425" s="0"/>
      <c r="USN425" s="0"/>
      <c r="USO425" s="0"/>
      <c r="USP425" s="0"/>
      <c r="USQ425" s="0"/>
      <c r="USR425" s="0"/>
      <c r="USS425" s="0"/>
      <c r="UST425" s="0"/>
      <c r="USU425" s="0"/>
      <c r="USV425" s="0"/>
      <c r="USW425" s="0"/>
      <c r="USX425" s="0"/>
      <c r="USY425" s="0"/>
      <c r="USZ425" s="0"/>
      <c r="UTA425" s="0"/>
      <c r="UTB425" s="0"/>
      <c r="UTC425" s="0"/>
      <c r="UTD425" s="0"/>
      <c r="UTE425" s="0"/>
      <c r="UTF425" s="0"/>
      <c r="UTG425" s="0"/>
      <c r="UTH425" s="0"/>
      <c r="UTI425" s="0"/>
      <c r="UTJ425" s="0"/>
      <c r="UTK425" s="0"/>
      <c r="UTL425" s="0"/>
      <c r="UTM425" s="0"/>
      <c r="UTN425" s="0"/>
      <c r="UTO425" s="0"/>
      <c r="UTP425" s="0"/>
      <c r="UTQ425" s="0"/>
      <c r="UTR425" s="0"/>
      <c r="UTS425" s="0"/>
      <c r="UTT425" s="0"/>
      <c r="UTU425" s="0"/>
      <c r="UTV425" s="0"/>
      <c r="UTW425" s="0"/>
      <c r="UTX425" s="0"/>
      <c r="UTY425" s="0"/>
      <c r="UTZ425" s="0"/>
      <c r="UUA425" s="0"/>
      <c r="UUB425" s="0"/>
      <c r="UUC425" s="0"/>
      <c r="UUD425" s="0"/>
      <c r="UUE425" s="0"/>
      <c r="UUF425" s="0"/>
      <c r="UUG425" s="0"/>
      <c r="UUH425" s="0"/>
      <c r="UUI425" s="0"/>
      <c r="UUJ425" s="0"/>
      <c r="UUK425" s="0"/>
      <c r="UUL425" s="0"/>
      <c r="UUM425" s="0"/>
      <c r="UUN425" s="0"/>
      <c r="UUO425" s="0"/>
      <c r="UUP425" s="0"/>
      <c r="UUQ425" s="0"/>
      <c r="UUR425" s="0"/>
      <c r="UUS425" s="0"/>
      <c r="UUT425" s="0"/>
      <c r="UUU425" s="0"/>
      <c r="UUV425" s="0"/>
      <c r="UUW425" s="0"/>
      <c r="UUX425" s="0"/>
      <c r="UUY425" s="0"/>
      <c r="UUZ425" s="0"/>
      <c r="UVA425" s="0"/>
      <c r="UVB425" s="0"/>
      <c r="UVC425" s="0"/>
      <c r="UVD425" s="0"/>
      <c r="UVE425" s="0"/>
      <c r="UVF425" s="0"/>
      <c r="UVG425" s="0"/>
      <c r="UVH425" s="0"/>
      <c r="UVI425" s="0"/>
      <c r="UVJ425" s="0"/>
      <c r="UVK425" s="0"/>
      <c r="UVL425" s="0"/>
      <c r="UVM425" s="0"/>
      <c r="UVN425" s="0"/>
      <c r="UVO425" s="0"/>
      <c r="UVP425" s="0"/>
      <c r="UVQ425" s="0"/>
      <c r="UVR425" s="0"/>
      <c r="UVS425" s="0"/>
      <c r="UVT425" s="0"/>
      <c r="UVU425" s="0"/>
      <c r="UVV425" s="0"/>
      <c r="UVW425" s="0"/>
      <c r="UVX425" s="0"/>
      <c r="UVY425" s="0"/>
      <c r="UVZ425" s="0"/>
      <c r="UWA425" s="0"/>
      <c r="UWB425" s="0"/>
      <c r="UWC425" s="0"/>
      <c r="UWD425" s="0"/>
      <c r="UWE425" s="0"/>
      <c r="UWF425" s="0"/>
      <c r="UWG425" s="0"/>
      <c r="UWH425" s="0"/>
      <c r="UWI425" s="0"/>
      <c r="UWJ425" s="0"/>
      <c r="UWK425" s="0"/>
      <c r="UWL425" s="0"/>
      <c r="UWM425" s="0"/>
      <c r="UWN425" s="0"/>
      <c r="UWO425" s="0"/>
      <c r="UWP425" s="0"/>
      <c r="UWQ425" s="0"/>
      <c r="UWR425" s="0"/>
      <c r="UWS425" s="0"/>
      <c r="UWT425" s="0"/>
      <c r="UWU425" s="0"/>
      <c r="UWV425" s="0"/>
      <c r="UWW425" s="0"/>
      <c r="UWX425" s="0"/>
      <c r="UWY425" s="0"/>
      <c r="UWZ425" s="0"/>
      <c r="UXA425" s="0"/>
      <c r="UXB425" s="0"/>
      <c r="UXC425" s="0"/>
      <c r="UXD425" s="0"/>
      <c r="UXE425" s="0"/>
      <c r="UXF425" s="0"/>
      <c r="UXG425" s="0"/>
      <c r="UXH425" s="0"/>
      <c r="UXI425" s="0"/>
      <c r="UXJ425" s="0"/>
      <c r="UXK425" s="0"/>
      <c r="UXL425" s="0"/>
      <c r="UXM425" s="0"/>
      <c r="UXN425" s="0"/>
      <c r="UXO425" s="0"/>
      <c r="UXP425" s="0"/>
      <c r="UXQ425" s="0"/>
      <c r="UXR425" s="0"/>
      <c r="UXS425" s="0"/>
      <c r="UXT425" s="0"/>
      <c r="UXU425" s="0"/>
      <c r="UXV425" s="0"/>
      <c r="UXW425" s="0"/>
      <c r="UXX425" s="0"/>
      <c r="UXY425" s="0"/>
      <c r="UXZ425" s="0"/>
      <c r="UYA425" s="0"/>
      <c r="UYB425" s="0"/>
      <c r="UYC425" s="0"/>
      <c r="UYD425" s="0"/>
      <c r="UYE425" s="0"/>
      <c r="UYF425" s="0"/>
      <c r="UYG425" s="0"/>
      <c r="UYH425" s="0"/>
      <c r="UYI425" s="0"/>
      <c r="UYJ425" s="0"/>
      <c r="UYK425" s="0"/>
      <c r="UYL425" s="0"/>
      <c r="UYM425" s="0"/>
      <c r="UYN425" s="0"/>
      <c r="UYO425" s="0"/>
      <c r="UYP425" s="0"/>
      <c r="UYQ425" s="0"/>
      <c r="UYR425" s="0"/>
      <c r="UYS425" s="0"/>
      <c r="UYT425" s="0"/>
      <c r="UYU425" s="0"/>
      <c r="UYV425" s="0"/>
      <c r="UYW425" s="0"/>
      <c r="UYX425" s="0"/>
      <c r="UYY425" s="0"/>
      <c r="UYZ425" s="0"/>
      <c r="UZA425" s="0"/>
      <c r="UZB425" s="0"/>
      <c r="UZC425" s="0"/>
      <c r="UZD425" s="0"/>
      <c r="UZE425" s="0"/>
      <c r="UZF425" s="0"/>
      <c r="UZG425" s="0"/>
      <c r="UZH425" s="0"/>
      <c r="UZI425" s="0"/>
      <c r="UZJ425" s="0"/>
      <c r="UZK425" s="0"/>
      <c r="UZL425" s="0"/>
      <c r="UZM425" s="0"/>
      <c r="UZN425" s="0"/>
      <c r="UZO425" s="0"/>
      <c r="UZP425" s="0"/>
      <c r="UZQ425" s="0"/>
      <c r="UZR425" s="0"/>
      <c r="UZS425" s="0"/>
      <c r="UZT425" s="0"/>
      <c r="UZU425" s="0"/>
      <c r="UZV425" s="0"/>
      <c r="UZW425" s="0"/>
      <c r="UZX425" s="0"/>
      <c r="UZY425" s="0"/>
      <c r="UZZ425" s="0"/>
      <c r="VAA425" s="0"/>
      <c r="VAB425" s="0"/>
      <c r="VAC425" s="0"/>
      <c r="VAD425" s="0"/>
      <c r="VAE425" s="0"/>
      <c r="VAF425" s="0"/>
      <c r="VAG425" s="0"/>
      <c r="VAH425" s="0"/>
      <c r="VAI425" s="0"/>
      <c r="VAJ425" s="0"/>
      <c r="VAK425" s="0"/>
      <c r="VAL425" s="0"/>
      <c r="VAM425" s="0"/>
      <c r="VAN425" s="0"/>
      <c r="VAO425" s="0"/>
      <c r="VAP425" s="0"/>
      <c r="VAQ425" s="0"/>
      <c r="VAR425" s="0"/>
      <c r="VAS425" s="0"/>
      <c r="VAT425" s="0"/>
      <c r="VAU425" s="0"/>
      <c r="VAV425" s="0"/>
      <c r="VAW425" s="0"/>
      <c r="VAX425" s="0"/>
      <c r="VAY425" s="0"/>
      <c r="VAZ425" s="0"/>
      <c r="VBA425" s="0"/>
      <c r="VBB425" s="0"/>
      <c r="VBC425" s="0"/>
      <c r="VBD425" s="0"/>
      <c r="VBE425" s="0"/>
      <c r="VBF425" s="0"/>
      <c r="VBG425" s="0"/>
      <c r="VBH425" s="0"/>
      <c r="VBI425" s="0"/>
      <c r="VBJ425" s="0"/>
      <c r="VBK425" s="0"/>
      <c r="VBL425" s="0"/>
      <c r="VBM425" s="0"/>
      <c r="VBN425" s="0"/>
      <c r="VBO425" s="0"/>
      <c r="VBP425" s="0"/>
      <c r="VBQ425" s="0"/>
      <c r="VBR425" s="0"/>
      <c r="VBS425" s="0"/>
      <c r="VBT425" s="0"/>
      <c r="VBU425" s="0"/>
      <c r="VBV425" s="0"/>
      <c r="VBW425" s="0"/>
      <c r="VBX425" s="0"/>
      <c r="VBY425" s="0"/>
      <c r="VBZ425" s="0"/>
      <c r="VCA425" s="0"/>
      <c r="VCB425" s="0"/>
      <c r="VCC425" s="0"/>
      <c r="VCD425" s="0"/>
      <c r="VCE425" s="0"/>
      <c r="VCF425" s="0"/>
      <c r="VCG425" s="0"/>
      <c r="VCH425" s="0"/>
      <c r="VCI425" s="0"/>
      <c r="VCJ425" s="0"/>
      <c r="VCK425" s="0"/>
      <c r="VCL425" s="0"/>
      <c r="VCM425" s="0"/>
      <c r="VCN425" s="0"/>
      <c r="VCO425" s="0"/>
      <c r="VCP425" s="0"/>
      <c r="VCQ425" s="0"/>
      <c r="VCR425" s="0"/>
      <c r="VCS425" s="0"/>
      <c r="VCT425" s="0"/>
      <c r="VCU425" s="0"/>
      <c r="VCV425" s="0"/>
      <c r="VCW425" s="0"/>
      <c r="VCX425" s="0"/>
      <c r="VCY425" s="0"/>
      <c r="VCZ425" s="0"/>
      <c r="VDA425" s="0"/>
      <c r="VDB425" s="0"/>
      <c r="VDC425" s="0"/>
      <c r="VDD425" s="0"/>
      <c r="VDE425" s="0"/>
      <c r="VDF425" s="0"/>
      <c r="VDG425" s="0"/>
      <c r="VDH425" s="0"/>
      <c r="VDI425" s="0"/>
      <c r="VDJ425" s="0"/>
      <c r="VDK425" s="0"/>
      <c r="VDL425" s="0"/>
      <c r="VDM425" s="0"/>
      <c r="VDN425" s="0"/>
      <c r="VDO425" s="0"/>
      <c r="VDP425" s="0"/>
      <c r="VDQ425" s="0"/>
      <c r="VDR425" s="0"/>
      <c r="VDS425" s="0"/>
      <c r="VDT425" s="0"/>
      <c r="VDU425" s="0"/>
      <c r="VDV425" s="0"/>
      <c r="VDW425" s="0"/>
      <c r="VDX425" s="0"/>
      <c r="VDY425" s="0"/>
      <c r="VDZ425" s="0"/>
      <c r="VEA425" s="0"/>
      <c r="VEB425" s="0"/>
      <c r="VEC425" s="0"/>
      <c r="VED425" s="0"/>
      <c r="VEE425" s="0"/>
      <c r="VEF425" s="0"/>
      <c r="VEG425" s="0"/>
      <c r="VEH425" s="0"/>
      <c r="VEI425" s="0"/>
      <c r="VEJ425" s="0"/>
      <c r="VEK425" s="0"/>
      <c r="VEL425" s="0"/>
      <c r="VEM425" s="0"/>
      <c r="VEN425" s="0"/>
      <c r="VEO425" s="0"/>
      <c r="VEP425" s="0"/>
      <c r="VEQ425" s="0"/>
      <c r="VER425" s="0"/>
      <c r="VES425" s="0"/>
      <c r="VET425" s="0"/>
      <c r="VEU425" s="0"/>
      <c r="VEV425" s="0"/>
      <c r="VEW425" s="0"/>
      <c r="VEX425" s="0"/>
      <c r="VEY425" s="0"/>
      <c r="VEZ425" s="0"/>
      <c r="VFA425" s="0"/>
      <c r="VFB425" s="0"/>
      <c r="VFC425" s="0"/>
      <c r="VFD425" s="0"/>
      <c r="VFE425" s="0"/>
      <c r="VFF425" s="0"/>
      <c r="VFG425" s="0"/>
      <c r="VFH425" s="0"/>
      <c r="VFI425" s="0"/>
      <c r="VFJ425" s="0"/>
      <c r="VFK425" s="0"/>
      <c r="VFL425" s="0"/>
      <c r="VFM425" s="0"/>
      <c r="VFN425" s="0"/>
      <c r="VFO425" s="0"/>
      <c r="VFP425" s="0"/>
      <c r="VFQ425" s="0"/>
      <c r="VFR425" s="0"/>
      <c r="VFS425" s="0"/>
      <c r="VFT425" s="0"/>
      <c r="VFU425" s="0"/>
      <c r="VFV425" s="0"/>
      <c r="VFW425" s="0"/>
      <c r="VFX425" s="0"/>
      <c r="VFY425" s="0"/>
      <c r="VFZ425" s="0"/>
      <c r="VGA425" s="0"/>
      <c r="VGB425" s="0"/>
      <c r="VGC425" s="0"/>
      <c r="VGD425" s="0"/>
      <c r="VGE425" s="0"/>
      <c r="VGF425" s="0"/>
      <c r="VGG425" s="0"/>
      <c r="VGH425" s="0"/>
      <c r="VGI425" s="0"/>
      <c r="VGJ425" s="0"/>
      <c r="VGK425" s="0"/>
      <c r="VGL425" s="0"/>
      <c r="VGM425" s="0"/>
      <c r="VGN425" s="0"/>
      <c r="VGO425" s="0"/>
      <c r="VGP425" s="0"/>
      <c r="VGQ425" s="0"/>
      <c r="VGR425" s="0"/>
      <c r="VGS425" s="0"/>
      <c r="VGT425" s="0"/>
      <c r="VGU425" s="0"/>
      <c r="VGV425" s="0"/>
      <c r="VGW425" s="0"/>
      <c r="VGX425" s="0"/>
      <c r="VGY425" s="0"/>
      <c r="VGZ425" s="0"/>
      <c r="VHA425" s="0"/>
      <c r="VHB425" s="0"/>
      <c r="VHC425" s="0"/>
      <c r="VHD425" s="0"/>
      <c r="VHE425" s="0"/>
      <c r="VHF425" s="0"/>
      <c r="VHG425" s="0"/>
      <c r="VHH425" s="0"/>
      <c r="VHI425" s="0"/>
      <c r="VHJ425" s="0"/>
      <c r="VHK425" s="0"/>
      <c r="VHL425" s="0"/>
      <c r="VHM425" s="0"/>
      <c r="VHN425" s="0"/>
      <c r="VHO425" s="0"/>
      <c r="VHP425" s="0"/>
      <c r="VHQ425" s="0"/>
      <c r="VHR425" s="0"/>
      <c r="VHS425" s="0"/>
      <c r="VHT425" s="0"/>
      <c r="VHU425" s="0"/>
      <c r="VHV425" s="0"/>
      <c r="VHW425" s="0"/>
      <c r="VHX425" s="0"/>
      <c r="VHY425" s="0"/>
      <c r="VHZ425" s="0"/>
      <c r="VIA425" s="0"/>
      <c r="VIB425" s="0"/>
      <c r="VIC425" s="0"/>
      <c r="VID425" s="0"/>
      <c r="VIE425" s="0"/>
      <c r="VIF425" s="0"/>
      <c r="VIG425" s="0"/>
      <c r="VIH425" s="0"/>
      <c r="VII425" s="0"/>
      <c r="VIJ425" s="0"/>
      <c r="VIK425" s="0"/>
      <c r="VIL425" s="0"/>
      <c r="VIM425" s="0"/>
      <c r="VIN425" s="0"/>
      <c r="VIO425" s="0"/>
      <c r="VIP425" s="0"/>
      <c r="VIQ425" s="0"/>
      <c r="VIR425" s="0"/>
      <c r="VIS425" s="0"/>
      <c r="VIT425" s="0"/>
      <c r="VIU425" s="0"/>
      <c r="VIV425" s="0"/>
      <c r="VIW425" s="0"/>
      <c r="VIX425" s="0"/>
      <c r="VIY425" s="0"/>
      <c r="VIZ425" s="0"/>
      <c r="VJA425" s="0"/>
      <c r="VJB425" s="0"/>
      <c r="VJC425" s="0"/>
      <c r="VJD425" s="0"/>
      <c r="VJE425" s="0"/>
      <c r="VJF425" s="0"/>
      <c r="VJG425" s="0"/>
      <c r="VJH425" s="0"/>
      <c r="VJI425" s="0"/>
      <c r="VJJ425" s="0"/>
      <c r="VJK425" s="0"/>
      <c r="VJL425" s="0"/>
      <c r="VJM425" s="0"/>
      <c r="VJN425" s="0"/>
      <c r="VJO425" s="0"/>
      <c r="VJP425" s="0"/>
      <c r="VJQ425" s="0"/>
      <c r="VJR425" s="0"/>
      <c r="VJS425" s="0"/>
      <c r="VJT425" s="0"/>
      <c r="VJU425" s="0"/>
      <c r="VJV425" s="0"/>
      <c r="VJW425" s="0"/>
      <c r="VJX425" s="0"/>
      <c r="VJY425" s="0"/>
      <c r="VJZ425" s="0"/>
      <c r="VKA425" s="0"/>
      <c r="VKB425" s="0"/>
      <c r="VKC425" s="0"/>
      <c r="VKD425" s="0"/>
      <c r="VKE425" s="0"/>
      <c r="VKF425" s="0"/>
      <c r="VKG425" s="0"/>
      <c r="VKH425" s="0"/>
      <c r="VKI425" s="0"/>
      <c r="VKJ425" s="0"/>
      <c r="VKK425" s="0"/>
      <c r="VKL425" s="0"/>
      <c r="VKM425" s="0"/>
      <c r="VKN425" s="0"/>
      <c r="VKO425" s="0"/>
      <c r="VKP425" s="0"/>
      <c r="VKQ425" s="0"/>
      <c r="VKR425" s="0"/>
      <c r="VKS425" s="0"/>
      <c r="VKT425" s="0"/>
      <c r="VKU425" s="0"/>
      <c r="VKV425" s="0"/>
      <c r="VKW425" s="0"/>
      <c r="VKX425" s="0"/>
      <c r="VKY425" s="0"/>
      <c r="VKZ425" s="0"/>
      <c r="VLA425" s="0"/>
      <c r="VLB425" s="0"/>
      <c r="VLC425" s="0"/>
      <c r="VLD425" s="0"/>
      <c r="VLE425" s="0"/>
      <c r="VLF425" s="0"/>
      <c r="VLG425" s="0"/>
      <c r="VLH425" s="0"/>
      <c r="VLI425" s="0"/>
      <c r="VLJ425" s="0"/>
      <c r="VLK425" s="0"/>
      <c r="VLL425" s="0"/>
      <c r="VLM425" s="0"/>
      <c r="VLN425" s="0"/>
      <c r="VLO425" s="0"/>
      <c r="VLP425" s="0"/>
      <c r="VLQ425" s="0"/>
      <c r="VLR425" s="0"/>
      <c r="VLS425" s="0"/>
      <c r="VLT425" s="0"/>
      <c r="VLU425" s="0"/>
      <c r="VLV425" s="0"/>
      <c r="VLW425" s="0"/>
      <c r="VLX425" s="0"/>
      <c r="VLY425" s="0"/>
      <c r="VLZ425" s="0"/>
      <c r="VMA425" s="0"/>
      <c r="VMB425" s="0"/>
      <c r="VMC425" s="0"/>
      <c r="VMD425" s="0"/>
      <c r="VME425" s="0"/>
      <c r="VMF425" s="0"/>
      <c r="VMG425" s="0"/>
      <c r="VMH425" s="0"/>
      <c r="VMI425" s="0"/>
      <c r="VMJ425" s="0"/>
      <c r="VMK425" s="0"/>
      <c r="VML425" s="0"/>
      <c r="VMM425" s="0"/>
      <c r="VMN425" s="0"/>
      <c r="VMO425" s="0"/>
      <c r="VMP425" s="0"/>
      <c r="VMQ425" s="0"/>
      <c r="VMR425" s="0"/>
      <c r="VMS425" s="0"/>
      <c r="VMT425" s="0"/>
      <c r="VMU425" s="0"/>
      <c r="VMV425" s="0"/>
      <c r="VMW425" s="0"/>
      <c r="VMX425" s="0"/>
      <c r="VMY425" s="0"/>
      <c r="VMZ425" s="0"/>
      <c r="VNA425" s="0"/>
      <c r="VNB425" s="0"/>
      <c r="VNC425" s="0"/>
      <c r="VND425" s="0"/>
      <c r="VNE425" s="0"/>
      <c r="VNF425" s="0"/>
      <c r="VNG425" s="0"/>
      <c r="VNH425" s="0"/>
      <c r="VNI425" s="0"/>
      <c r="VNJ425" s="0"/>
      <c r="VNK425" s="0"/>
      <c r="VNL425" s="0"/>
      <c r="VNM425" s="0"/>
      <c r="VNN425" s="0"/>
      <c r="VNO425" s="0"/>
      <c r="VNP425" s="0"/>
      <c r="VNQ425" s="0"/>
      <c r="VNR425" s="0"/>
      <c r="VNS425" s="0"/>
      <c r="VNT425" s="0"/>
      <c r="VNU425" s="0"/>
      <c r="VNV425" s="0"/>
      <c r="VNW425" s="0"/>
      <c r="VNX425" s="0"/>
      <c r="VNY425" s="0"/>
      <c r="VNZ425" s="0"/>
      <c r="VOA425" s="0"/>
      <c r="VOB425" s="0"/>
      <c r="VOC425" s="0"/>
      <c r="VOD425" s="0"/>
      <c r="VOE425" s="0"/>
      <c r="VOF425" s="0"/>
      <c r="VOG425" s="0"/>
      <c r="VOH425" s="0"/>
      <c r="VOI425" s="0"/>
      <c r="VOJ425" s="0"/>
      <c r="VOK425" s="0"/>
      <c r="VOL425" s="0"/>
      <c r="VOM425" s="0"/>
      <c r="VON425" s="0"/>
      <c r="VOO425" s="0"/>
      <c r="VOP425" s="0"/>
      <c r="VOQ425" s="0"/>
      <c r="VOR425" s="0"/>
      <c r="VOS425" s="0"/>
      <c r="VOT425" s="0"/>
      <c r="VOU425" s="0"/>
      <c r="VOV425" s="0"/>
      <c r="VOW425" s="0"/>
      <c r="VOX425" s="0"/>
      <c r="VOY425" s="0"/>
      <c r="VOZ425" s="0"/>
      <c r="VPA425" s="0"/>
      <c r="VPB425" s="0"/>
      <c r="VPC425" s="0"/>
      <c r="VPD425" s="0"/>
      <c r="VPE425" s="0"/>
      <c r="VPF425" s="0"/>
      <c r="VPG425" s="0"/>
      <c r="VPH425" s="0"/>
      <c r="VPI425" s="0"/>
      <c r="VPJ425" s="0"/>
      <c r="VPK425" s="0"/>
      <c r="VPL425" s="0"/>
      <c r="VPM425" s="0"/>
      <c r="VPN425" s="0"/>
      <c r="VPO425" s="0"/>
      <c r="VPP425" s="0"/>
      <c r="VPQ425" s="0"/>
      <c r="VPR425" s="0"/>
      <c r="VPS425" s="0"/>
      <c r="VPT425" s="0"/>
      <c r="VPU425" s="0"/>
      <c r="VPV425" s="0"/>
      <c r="VPW425" s="0"/>
      <c r="VPX425" s="0"/>
      <c r="VPY425" s="0"/>
      <c r="VPZ425" s="0"/>
      <c r="VQA425" s="0"/>
      <c r="VQB425" s="0"/>
      <c r="VQC425" s="0"/>
      <c r="VQD425" s="0"/>
      <c r="VQE425" s="0"/>
      <c r="VQF425" s="0"/>
      <c r="VQG425" s="0"/>
      <c r="VQH425" s="0"/>
      <c r="VQI425" s="0"/>
      <c r="VQJ425" s="0"/>
      <c r="VQK425" s="0"/>
      <c r="VQL425" s="0"/>
      <c r="VQM425" s="0"/>
      <c r="VQN425" s="0"/>
      <c r="VQO425" s="0"/>
      <c r="VQP425" s="0"/>
      <c r="VQQ425" s="0"/>
      <c r="VQR425" s="0"/>
      <c r="VQS425" s="0"/>
      <c r="VQT425" s="0"/>
      <c r="VQU425" s="0"/>
      <c r="VQV425" s="0"/>
      <c r="VQW425" s="0"/>
      <c r="VQX425" s="0"/>
      <c r="VQY425" s="0"/>
      <c r="VQZ425" s="0"/>
      <c r="VRA425" s="0"/>
      <c r="VRB425" s="0"/>
      <c r="VRC425" s="0"/>
      <c r="VRD425" s="0"/>
      <c r="VRE425" s="0"/>
      <c r="VRF425" s="0"/>
      <c r="VRG425" s="0"/>
      <c r="VRH425" s="0"/>
      <c r="VRI425" s="0"/>
      <c r="VRJ425" s="0"/>
      <c r="VRK425" s="0"/>
      <c r="VRL425" s="0"/>
      <c r="VRM425" s="0"/>
      <c r="VRN425" s="0"/>
      <c r="VRO425" s="0"/>
      <c r="VRP425" s="0"/>
      <c r="VRQ425" s="0"/>
      <c r="VRR425" s="0"/>
      <c r="VRS425" s="0"/>
      <c r="VRT425" s="0"/>
      <c r="VRU425" s="0"/>
      <c r="VRV425" s="0"/>
      <c r="VRW425" s="0"/>
      <c r="VRX425" s="0"/>
      <c r="VRY425" s="0"/>
      <c r="VRZ425" s="0"/>
      <c r="VSA425" s="0"/>
      <c r="VSB425" s="0"/>
      <c r="VSC425" s="0"/>
      <c r="VSD425" s="0"/>
      <c r="VSE425" s="0"/>
      <c r="VSF425" s="0"/>
      <c r="VSG425" s="0"/>
      <c r="VSH425" s="0"/>
      <c r="VSI425" s="0"/>
      <c r="VSJ425" s="0"/>
      <c r="VSK425" s="0"/>
      <c r="VSL425" s="0"/>
      <c r="VSM425" s="0"/>
      <c r="VSN425" s="0"/>
      <c r="VSO425" s="0"/>
      <c r="VSP425" s="0"/>
      <c r="VSQ425" s="0"/>
      <c r="VSR425" s="0"/>
      <c r="VSS425" s="0"/>
      <c r="VST425" s="0"/>
      <c r="VSU425" s="0"/>
      <c r="VSV425" s="0"/>
      <c r="VSW425" s="0"/>
      <c r="VSX425" s="0"/>
      <c r="VSY425" s="0"/>
      <c r="VSZ425" s="0"/>
      <c r="VTA425" s="0"/>
      <c r="VTB425" s="0"/>
      <c r="VTC425" s="0"/>
      <c r="VTD425" s="0"/>
      <c r="VTE425" s="0"/>
      <c r="VTF425" s="0"/>
      <c r="VTG425" s="0"/>
      <c r="VTH425" s="0"/>
      <c r="VTI425" s="0"/>
      <c r="VTJ425" s="0"/>
      <c r="VTK425" s="0"/>
      <c r="VTL425" s="0"/>
      <c r="VTM425" s="0"/>
      <c r="VTN425" s="0"/>
      <c r="VTO425" s="0"/>
      <c r="VTP425" s="0"/>
      <c r="VTQ425" s="0"/>
      <c r="VTR425" s="0"/>
      <c r="VTS425" s="0"/>
      <c r="VTT425" s="0"/>
      <c r="VTU425" s="0"/>
      <c r="VTV425" s="0"/>
      <c r="VTW425" s="0"/>
      <c r="VTX425" s="0"/>
      <c r="VTY425" s="0"/>
      <c r="VTZ425" s="0"/>
      <c r="VUA425" s="0"/>
      <c r="VUB425" s="0"/>
      <c r="VUC425" s="0"/>
      <c r="VUD425" s="0"/>
      <c r="VUE425" s="0"/>
      <c r="VUF425" s="0"/>
      <c r="VUG425" s="0"/>
      <c r="VUH425" s="0"/>
      <c r="VUI425" s="0"/>
      <c r="VUJ425" s="0"/>
      <c r="VUK425" s="0"/>
      <c r="VUL425" s="0"/>
      <c r="VUM425" s="0"/>
      <c r="VUN425" s="0"/>
      <c r="VUO425" s="0"/>
      <c r="VUP425" s="0"/>
      <c r="VUQ425" s="0"/>
      <c r="VUR425" s="0"/>
      <c r="VUS425" s="0"/>
      <c r="VUT425" s="0"/>
      <c r="VUU425" s="0"/>
      <c r="VUV425" s="0"/>
      <c r="VUW425" s="0"/>
      <c r="VUX425" s="0"/>
      <c r="VUY425" s="0"/>
      <c r="VUZ425" s="0"/>
      <c r="VVA425" s="0"/>
      <c r="VVB425" s="0"/>
      <c r="VVC425" s="0"/>
      <c r="VVD425" s="0"/>
      <c r="VVE425" s="0"/>
      <c r="VVF425" s="0"/>
      <c r="VVG425" s="0"/>
      <c r="VVH425" s="0"/>
      <c r="VVI425" s="0"/>
      <c r="VVJ425" s="0"/>
      <c r="VVK425" s="0"/>
      <c r="VVL425" s="0"/>
      <c r="VVM425" s="0"/>
      <c r="VVN425" s="0"/>
      <c r="VVO425" s="0"/>
      <c r="VVP425" s="0"/>
      <c r="VVQ425" s="0"/>
      <c r="VVR425" s="0"/>
      <c r="VVS425" s="0"/>
      <c r="VVT425" s="0"/>
      <c r="VVU425" s="0"/>
      <c r="VVV425" s="0"/>
      <c r="VVW425" s="0"/>
      <c r="VVX425" s="0"/>
      <c r="VVY425" s="0"/>
      <c r="VVZ425" s="0"/>
      <c r="VWA425" s="0"/>
      <c r="VWB425" s="0"/>
      <c r="VWC425" s="0"/>
      <c r="VWD425" s="0"/>
      <c r="VWE425" s="0"/>
      <c r="VWF425" s="0"/>
      <c r="VWG425" s="0"/>
      <c r="VWH425" s="0"/>
      <c r="VWI425" s="0"/>
      <c r="VWJ425" s="0"/>
      <c r="VWK425" s="0"/>
      <c r="VWL425" s="0"/>
      <c r="VWM425" s="0"/>
      <c r="VWN425" s="0"/>
      <c r="VWO425" s="0"/>
      <c r="VWP425" s="0"/>
      <c r="VWQ425" s="0"/>
      <c r="VWR425" s="0"/>
      <c r="VWS425" s="0"/>
      <c r="VWT425" s="0"/>
      <c r="VWU425" s="0"/>
      <c r="VWV425" s="0"/>
      <c r="VWW425" s="0"/>
      <c r="VWX425" s="0"/>
      <c r="VWY425" s="0"/>
      <c r="VWZ425" s="0"/>
      <c r="VXA425" s="0"/>
      <c r="VXB425" s="0"/>
      <c r="VXC425" s="0"/>
      <c r="VXD425" s="0"/>
      <c r="VXE425" s="0"/>
      <c r="VXF425" s="0"/>
      <c r="VXG425" s="0"/>
      <c r="VXH425" s="0"/>
      <c r="VXI425" s="0"/>
      <c r="VXJ425" s="0"/>
      <c r="VXK425" s="0"/>
      <c r="VXL425" s="0"/>
      <c r="VXM425" s="0"/>
      <c r="VXN425" s="0"/>
      <c r="VXO425" s="0"/>
      <c r="VXP425" s="0"/>
      <c r="VXQ425" s="0"/>
      <c r="VXR425" s="0"/>
      <c r="VXS425" s="0"/>
      <c r="VXT425" s="0"/>
      <c r="VXU425" s="0"/>
      <c r="VXV425" s="0"/>
      <c r="VXW425" s="0"/>
      <c r="VXX425" s="0"/>
      <c r="VXY425" s="0"/>
      <c r="VXZ425" s="0"/>
      <c r="VYA425" s="0"/>
      <c r="VYB425" s="0"/>
      <c r="VYC425" s="0"/>
      <c r="VYD425" s="0"/>
      <c r="VYE425" s="0"/>
      <c r="VYF425" s="0"/>
      <c r="VYG425" s="0"/>
      <c r="VYH425" s="0"/>
      <c r="VYI425" s="0"/>
      <c r="VYJ425" s="0"/>
      <c r="VYK425" s="0"/>
      <c r="VYL425" s="0"/>
      <c r="VYM425" s="0"/>
      <c r="VYN425" s="0"/>
      <c r="VYO425" s="0"/>
      <c r="VYP425" s="0"/>
      <c r="VYQ425" s="0"/>
      <c r="VYR425" s="0"/>
      <c r="VYS425" s="0"/>
      <c r="VYT425" s="0"/>
      <c r="VYU425" s="0"/>
      <c r="VYV425" s="0"/>
      <c r="VYW425" s="0"/>
      <c r="VYX425" s="0"/>
      <c r="VYY425" s="0"/>
      <c r="VYZ425" s="0"/>
      <c r="VZA425" s="0"/>
      <c r="VZB425" s="0"/>
      <c r="VZC425" s="0"/>
      <c r="VZD425" s="0"/>
      <c r="VZE425" s="0"/>
      <c r="VZF425" s="0"/>
      <c r="VZG425" s="0"/>
      <c r="VZH425" s="0"/>
      <c r="VZI425" s="0"/>
      <c r="VZJ425" s="0"/>
      <c r="VZK425" s="0"/>
      <c r="VZL425" s="0"/>
      <c r="VZM425" s="0"/>
      <c r="VZN425" s="0"/>
      <c r="VZO425" s="0"/>
      <c r="VZP425" s="0"/>
      <c r="VZQ425" s="0"/>
      <c r="VZR425" s="0"/>
      <c r="VZS425" s="0"/>
      <c r="VZT425" s="0"/>
      <c r="VZU425" s="0"/>
      <c r="VZV425" s="0"/>
      <c r="VZW425" s="0"/>
      <c r="VZX425" s="0"/>
      <c r="VZY425" s="0"/>
      <c r="VZZ425" s="0"/>
      <c r="WAA425" s="0"/>
      <c r="WAB425" s="0"/>
      <c r="WAC425" s="0"/>
      <c r="WAD425" s="0"/>
      <c r="WAE425" s="0"/>
      <c r="WAF425" s="0"/>
      <c r="WAG425" s="0"/>
      <c r="WAH425" s="0"/>
      <c r="WAI425" s="0"/>
      <c r="WAJ425" s="0"/>
      <c r="WAK425" s="0"/>
      <c r="WAL425" s="0"/>
      <c r="WAM425" s="0"/>
      <c r="WAN425" s="0"/>
      <c r="WAO425" s="0"/>
      <c r="WAP425" s="0"/>
      <c r="WAQ425" s="0"/>
      <c r="WAR425" s="0"/>
      <c r="WAS425" s="0"/>
      <c r="WAT425" s="0"/>
      <c r="WAU425" s="0"/>
      <c r="WAV425" s="0"/>
      <c r="WAW425" s="0"/>
      <c r="WAX425" s="0"/>
      <c r="WAY425" s="0"/>
      <c r="WAZ425" s="0"/>
      <c r="WBA425" s="0"/>
      <c r="WBB425" s="0"/>
      <c r="WBC425" s="0"/>
      <c r="WBD425" s="0"/>
      <c r="WBE425" s="0"/>
      <c r="WBF425" s="0"/>
      <c r="WBG425" s="0"/>
      <c r="WBH425" s="0"/>
      <c r="WBI425" s="0"/>
      <c r="WBJ425" s="0"/>
      <c r="WBK425" s="0"/>
      <c r="WBL425" s="0"/>
      <c r="WBM425" s="0"/>
      <c r="WBN425" s="0"/>
      <c r="WBO425" s="0"/>
      <c r="WBP425" s="0"/>
      <c r="WBQ425" s="0"/>
      <c r="WBR425" s="0"/>
      <c r="WBS425" s="0"/>
      <c r="WBT425" s="0"/>
      <c r="WBU425" s="0"/>
      <c r="WBV425" s="0"/>
      <c r="WBW425" s="0"/>
      <c r="WBX425" s="0"/>
      <c r="WBY425" s="0"/>
      <c r="WBZ425" s="0"/>
      <c r="WCA425" s="0"/>
      <c r="WCB425" s="0"/>
      <c r="WCC425" s="0"/>
      <c r="WCD425" s="0"/>
      <c r="WCE425" s="0"/>
      <c r="WCF425" s="0"/>
      <c r="WCG425" s="0"/>
      <c r="WCH425" s="0"/>
      <c r="WCI425" s="0"/>
      <c r="WCJ425" s="0"/>
      <c r="WCK425" s="0"/>
      <c r="WCL425" s="0"/>
      <c r="WCM425" s="0"/>
      <c r="WCN425" s="0"/>
      <c r="WCO425" s="0"/>
      <c r="WCP425" s="0"/>
      <c r="WCQ425" s="0"/>
      <c r="WCR425" s="0"/>
      <c r="WCS425" s="0"/>
      <c r="WCT425" s="0"/>
      <c r="WCU425" s="0"/>
      <c r="WCV425" s="0"/>
      <c r="WCW425" s="0"/>
      <c r="WCX425" s="0"/>
      <c r="WCY425" s="0"/>
      <c r="WCZ425" s="0"/>
      <c r="WDA425" s="0"/>
      <c r="WDB425" s="0"/>
      <c r="WDC425" s="0"/>
      <c r="WDD425" s="0"/>
      <c r="WDE425" s="0"/>
      <c r="WDF425" s="0"/>
      <c r="WDG425" s="0"/>
      <c r="WDH425" s="0"/>
      <c r="WDI425" s="0"/>
      <c r="WDJ425" s="0"/>
      <c r="WDK425" s="0"/>
      <c r="WDL425" s="0"/>
      <c r="WDM425" s="0"/>
      <c r="WDN425" s="0"/>
      <c r="WDO425" s="0"/>
      <c r="WDP425" s="0"/>
      <c r="WDQ425" s="0"/>
      <c r="WDR425" s="0"/>
      <c r="WDS425" s="0"/>
      <c r="WDT425" s="0"/>
      <c r="WDU425" s="0"/>
      <c r="WDV425" s="0"/>
      <c r="WDW425" s="0"/>
      <c r="WDX425" s="0"/>
      <c r="WDY425" s="0"/>
      <c r="WDZ425" s="0"/>
      <c r="WEA425" s="0"/>
      <c r="WEB425" s="0"/>
      <c r="WEC425" s="0"/>
      <c r="WED425" s="0"/>
      <c r="WEE425" s="0"/>
      <c r="WEF425" s="0"/>
      <c r="WEG425" s="0"/>
      <c r="WEH425" s="0"/>
      <c r="WEI425" s="0"/>
      <c r="WEJ425" s="0"/>
      <c r="WEK425" s="0"/>
      <c r="WEL425" s="0"/>
      <c r="WEM425" s="0"/>
      <c r="WEN425" s="0"/>
      <c r="WEO425" s="0"/>
      <c r="WEP425" s="0"/>
      <c r="WEQ425" s="0"/>
      <c r="WER425" s="0"/>
      <c r="WES425" s="0"/>
      <c r="WET425" s="0"/>
      <c r="WEU425" s="0"/>
      <c r="WEV425" s="0"/>
      <c r="WEW425" s="0"/>
      <c r="WEX425" s="0"/>
      <c r="WEY425" s="0"/>
      <c r="WEZ425" s="0"/>
      <c r="WFA425" s="0"/>
      <c r="WFB425" s="0"/>
      <c r="WFC425" s="0"/>
      <c r="WFD425" s="0"/>
      <c r="WFE425" s="0"/>
      <c r="WFF425" s="0"/>
      <c r="WFG425" s="0"/>
      <c r="WFH425" s="0"/>
      <c r="WFI425" s="0"/>
      <c r="WFJ425" s="0"/>
      <c r="WFK425" s="0"/>
      <c r="WFL425" s="0"/>
      <c r="WFM425" s="0"/>
      <c r="WFN425" s="0"/>
      <c r="WFO425" s="0"/>
      <c r="WFP425" s="0"/>
      <c r="WFQ425" s="0"/>
      <c r="WFR425" s="0"/>
      <c r="WFS425" s="0"/>
      <c r="WFT425" s="0"/>
      <c r="WFU425" s="0"/>
      <c r="WFV425" s="0"/>
      <c r="WFW425" s="0"/>
      <c r="WFX425" s="0"/>
      <c r="WFY425" s="0"/>
      <c r="WFZ425" s="0"/>
      <c r="WGA425" s="0"/>
      <c r="WGB425" s="0"/>
      <c r="WGC425" s="0"/>
      <c r="WGD425" s="0"/>
      <c r="WGE425" s="0"/>
      <c r="WGF425" s="0"/>
      <c r="WGG425" s="0"/>
      <c r="WGH425" s="0"/>
      <c r="WGI425" s="0"/>
      <c r="WGJ425" s="0"/>
      <c r="WGK425" s="0"/>
      <c r="WGL425" s="0"/>
      <c r="WGM425" s="0"/>
      <c r="WGN425" s="0"/>
      <c r="WGO425" s="0"/>
      <c r="WGP425" s="0"/>
      <c r="WGQ425" s="0"/>
      <c r="WGR425" s="0"/>
      <c r="WGS425" s="0"/>
      <c r="WGT425" s="0"/>
      <c r="WGU425" s="0"/>
      <c r="WGV425" s="0"/>
      <c r="WGW425" s="0"/>
      <c r="WGX425" s="0"/>
      <c r="WGY425" s="0"/>
      <c r="WGZ425" s="0"/>
      <c r="WHA425" s="0"/>
      <c r="WHB425" s="0"/>
      <c r="WHC425" s="0"/>
      <c r="WHD425" s="0"/>
      <c r="WHE425" s="0"/>
      <c r="WHF425" s="0"/>
      <c r="WHG425" s="0"/>
      <c r="WHH425" s="0"/>
      <c r="WHI425" s="0"/>
      <c r="WHJ425" s="0"/>
      <c r="WHK425" s="0"/>
      <c r="WHL425" s="0"/>
      <c r="WHM425" s="0"/>
      <c r="WHN425" s="0"/>
      <c r="WHO425" s="0"/>
      <c r="WHP425" s="0"/>
      <c r="WHQ425" s="0"/>
      <c r="WHR425" s="0"/>
      <c r="WHS425" s="0"/>
      <c r="WHT425" s="0"/>
      <c r="WHU425" s="0"/>
      <c r="WHV425" s="0"/>
      <c r="WHW425" s="0"/>
      <c r="WHX425" s="0"/>
      <c r="WHY425" s="0"/>
      <c r="WHZ425" s="0"/>
      <c r="WIA425" s="0"/>
      <c r="WIB425" s="0"/>
      <c r="WIC425" s="0"/>
      <c r="WID425" s="0"/>
      <c r="WIE425" s="0"/>
      <c r="WIF425" s="0"/>
      <c r="WIG425" s="0"/>
      <c r="WIH425" s="0"/>
      <c r="WII425" s="0"/>
      <c r="WIJ425" s="0"/>
      <c r="WIK425" s="0"/>
      <c r="WIL425" s="0"/>
      <c r="WIM425" s="0"/>
      <c r="WIN425" s="0"/>
      <c r="WIO425" s="0"/>
      <c r="WIP425" s="0"/>
      <c r="WIQ425" s="0"/>
      <c r="WIR425" s="0"/>
      <c r="WIS425" s="0"/>
      <c r="WIT425" s="0"/>
      <c r="WIU425" s="0"/>
      <c r="WIV425" s="0"/>
      <c r="WIW425" s="0"/>
      <c r="WIX425" s="0"/>
      <c r="WIY425" s="0"/>
      <c r="WIZ425" s="0"/>
      <c r="WJA425" s="0"/>
      <c r="WJB425" s="0"/>
      <c r="WJC425" s="0"/>
      <c r="WJD425" s="0"/>
      <c r="WJE425" s="0"/>
      <c r="WJF425" s="0"/>
      <c r="WJG425" s="0"/>
      <c r="WJH425" s="0"/>
      <c r="WJI425" s="0"/>
      <c r="WJJ425" s="0"/>
      <c r="WJK425" s="0"/>
      <c r="WJL425" s="0"/>
      <c r="WJM425" s="0"/>
      <c r="WJN425" s="0"/>
      <c r="WJO425" s="0"/>
      <c r="WJP425" s="0"/>
      <c r="WJQ425" s="0"/>
      <c r="WJR425" s="0"/>
      <c r="WJS425" s="0"/>
      <c r="WJT425" s="0"/>
      <c r="WJU425" s="0"/>
      <c r="WJV425" s="0"/>
      <c r="WJW425" s="0"/>
      <c r="WJX425" s="0"/>
      <c r="WJY425" s="0"/>
      <c r="WJZ425" s="0"/>
      <c r="WKA425" s="0"/>
      <c r="WKB425" s="0"/>
      <c r="WKC425" s="0"/>
      <c r="WKD425" s="0"/>
      <c r="WKE425" s="0"/>
      <c r="WKF425" s="0"/>
      <c r="WKG425" s="0"/>
      <c r="WKH425" s="0"/>
      <c r="WKI425" s="0"/>
      <c r="WKJ425" s="0"/>
      <c r="WKK425" s="0"/>
      <c r="WKL425" s="0"/>
      <c r="WKM425" s="0"/>
      <c r="WKN425" s="0"/>
      <c r="WKO425" s="0"/>
      <c r="WKP425" s="0"/>
      <c r="WKQ425" s="0"/>
      <c r="WKR425" s="0"/>
      <c r="WKS425" s="0"/>
      <c r="WKT425" s="0"/>
      <c r="WKU425" s="0"/>
      <c r="WKV425" s="0"/>
      <c r="WKW425" s="0"/>
      <c r="WKX425" s="0"/>
      <c r="WKY425" s="0"/>
      <c r="WKZ425" s="0"/>
      <c r="WLA425" s="0"/>
      <c r="WLB425" s="0"/>
      <c r="WLC425" s="0"/>
      <c r="WLD425" s="0"/>
      <c r="WLE425" s="0"/>
      <c r="WLF425" s="0"/>
      <c r="WLG425" s="0"/>
      <c r="WLH425" s="0"/>
      <c r="WLI425" s="0"/>
      <c r="WLJ425" s="0"/>
      <c r="WLK425" s="0"/>
      <c r="WLL425" s="0"/>
      <c r="WLM425" s="0"/>
      <c r="WLN425" s="0"/>
      <c r="WLO425" s="0"/>
      <c r="WLP425" s="0"/>
      <c r="WLQ425" s="0"/>
      <c r="WLR425" s="0"/>
      <c r="WLS425" s="0"/>
      <c r="WLT425" s="0"/>
      <c r="WLU425" s="0"/>
      <c r="WLV425" s="0"/>
      <c r="WLW425" s="0"/>
      <c r="WLX425" s="0"/>
      <c r="WLY425" s="0"/>
      <c r="WLZ425" s="0"/>
      <c r="WMA425" s="0"/>
      <c r="WMB425" s="0"/>
      <c r="WMC425" s="0"/>
      <c r="WMD425" s="0"/>
      <c r="WME425" s="0"/>
      <c r="WMF425" s="0"/>
      <c r="WMG425" s="0"/>
      <c r="WMH425" s="0"/>
      <c r="WMI425" s="0"/>
      <c r="WMJ425" s="0"/>
      <c r="WMK425" s="0"/>
      <c r="WML425" s="0"/>
      <c r="WMM425" s="0"/>
      <c r="WMN425" s="0"/>
      <c r="WMO425" s="0"/>
      <c r="WMP425" s="0"/>
      <c r="WMQ425" s="0"/>
      <c r="WMR425" s="0"/>
      <c r="WMS425" s="0"/>
      <c r="WMT425" s="0"/>
      <c r="WMU425" s="0"/>
      <c r="WMV425" s="0"/>
      <c r="WMW425" s="0"/>
      <c r="WMX425" s="0"/>
      <c r="WMY425" s="0"/>
      <c r="WMZ425" s="0"/>
      <c r="WNA425" s="0"/>
      <c r="WNB425" s="0"/>
      <c r="WNC425" s="0"/>
      <c r="WND425" s="0"/>
      <c r="WNE425" s="0"/>
      <c r="WNF425" s="0"/>
      <c r="WNG425" s="0"/>
      <c r="WNH425" s="0"/>
      <c r="WNI425" s="0"/>
      <c r="WNJ425" s="0"/>
      <c r="WNK425" s="0"/>
      <c r="WNL425" s="0"/>
      <c r="WNM425" s="0"/>
      <c r="WNN425" s="0"/>
      <c r="WNO425" s="0"/>
      <c r="WNP425" s="0"/>
      <c r="WNQ425" s="0"/>
      <c r="WNR425" s="0"/>
      <c r="WNS425" s="0"/>
      <c r="WNT425" s="0"/>
      <c r="WNU425" s="0"/>
      <c r="WNV425" s="0"/>
      <c r="WNW425" s="0"/>
      <c r="WNX425" s="0"/>
      <c r="WNY425" s="0"/>
      <c r="WNZ425" s="0"/>
      <c r="WOA425" s="0"/>
      <c r="WOB425" s="0"/>
      <c r="WOC425" s="0"/>
      <c r="WOD425" s="0"/>
      <c r="WOE425" s="0"/>
      <c r="WOF425" s="0"/>
      <c r="WOG425" s="0"/>
      <c r="WOH425" s="0"/>
      <c r="WOI425" s="0"/>
      <c r="WOJ425" s="0"/>
      <c r="WOK425" s="0"/>
      <c r="WOL425" s="0"/>
      <c r="WOM425" s="0"/>
      <c r="WON425" s="0"/>
      <c r="WOO425" s="0"/>
      <c r="WOP425" s="0"/>
      <c r="WOQ425" s="0"/>
      <c r="WOR425" s="0"/>
      <c r="WOS425" s="0"/>
      <c r="WOT425" s="0"/>
      <c r="WOU425" s="0"/>
      <c r="WOV425" s="0"/>
      <c r="WOW425" s="0"/>
      <c r="WOX425" s="0"/>
      <c r="WOY425" s="0"/>
      <c r="WOZ425" s="0"/>
      <c r="WPA425" s="0"/>
      <c r="WPB425" s="0"/>
      <c r="WPC425" s="0"/>
      <c r="WPD425" s="0"/>
      <c r="WPE425" s="0"/>
      <c r="WPF425" s="0"/>
      <c r="WPG425" s="0"/>
      <c r="WPH425" s="0"/>
      <c r="WPI425" s="0"/>
      <c r="WPJ425" s="0"/>
      <c r="WPK425" s="0"/>
      <c r="WPL425" s="0"/>
      <c r="WPM425" s="0"/>
      <c r="WPN425" s="0"/>
      <c r="WPO425" s="0"/>
      <c r="WPP425" s="0"/>
      <c r="WPQ425" s="0"/>
      <c r="WPR425" s="0"/>
      <c r="WPS425" s="0"/>
      <c r="WPT425" s="0"/>
      <c r="WPU425" s="0"/>
      <c r="WPV425" s="0"/>
      <c r="WPW425" s="0"/>
      <c r="WPX425" s="0"/>
      <c r="WPY425" s="0"/>
      <c r="WPZ425" s="0"/>
      <c r="WQA425" s="0"/>
      <c r="WQB425" s="0"/>
      <c r="WQC425" s="0"/>
      <c r="WQD425" s="0"/>
      <c r="WQE425" s="0"/>
      <c r="WQF425" s="0"/>
      <c r="WQG425" s="0"/>
      <c r="WQH425" s="0"/>
      <c r="WQI425" s="0"/>
      <c r="WQJ425" s="0"/>
      <c r="WQK425" s="0"/>
      <c r="WQL425" s="0"/>
      <c r="WQM425" s="0"/>
      <c r="WQN425" s="0"/>
      <c r="WQO425" s="0"/>
      <c r="WQP425" s="0"/>
      <c r="WQQ425" s="0"/>
      <c r="WQR425" s="0"/>
      <c r="WQS425" s="0"/>
      <c r="WQT425" s="0"/>
      <c r="WQU425" s="0"/>
      <c r="WQV425" s="0"/>
      <c r="WQW425" s="0"/>
      <c r="WQX425" s="0"/>
      <c r="WQY425" s="0"/>
      <c r="WQZ425" s="0"/>
      <c r="WRA425" s="0"/>
      <c r="WRB425" s="0"/>
      <c r="WRC425" s="0"/>
      <c r="WRD425" s="0"/>
      <c r="WRE425" s="0"/>
      <c r="WRF425" s="0"/>
      <c r="WRG425" s="0"/>
      <c r="WRH425" s="0"/>
      <c r="WRI425" s="0"/>
      <c r="WRJ425" s="0"/>
      <c r="WRK425" s="0"/>
      <c r="WRL425" s="0"/>
      <c r="WRM425" s="0"/>
      <c r="WRN425" s="0"/>
      <c r="WRO425" s="0"/>
      <c r="WRP425" s="0"/>
      <c r="WRQ425" s="0"/>
      <c r="WRR425" s="0"/>
      <c r="WRS425" s="0"/>
      <c r="WRT425" s="0"/>
      <c r="WRU425" s="0"/>
      <c r="WRV425" s="0"/>
      <c r="WRW425" s="0"/>
      <c r="WRX425" s="0"/>
      <c r="WRY425" s="0"/>
      <c r="WRZ425" s="0"/>
      <c r="WSA425" s="0"/>
      <c r="WSB425" s="0"/>
      <c r="WSC425" s="0"/>
      <c r="WSD425" s="0"/>
      <c r="WSE425" s="0"/>
      <c r="WSF425" s="0"/>
      <c r="WSG425" s="0"/>
      <c r="WSH425" s="0"/>
      <c r="WSI425" s="0"/>
      <c r="WSJ425" s="0"/>
      <c r="WSK425" s="0"/>
      <c r="WSL425" s="0"/>
      <c r="WSM425" s="0"/>
      <c r="WSN425" s="0"/>
      <c r="WSO425" s="0"/>
      <c r="WSP425" s="0"/>
      <c r="WSQ425" s="0"/>
      <c r="WSR425" s="0"/>
      <c r="WSS425" s="0"/>
      <c r="WST425" s="0"/>
      <c r="WSU425" s="0"/>
      <c r="WSV425" s="0"/>
      <c r="WSW425" s="0"/>
      <c r="WSX425" s="0"/>
      <c r="WSY425" s="0"/>
      <c r="WSZ425" s="0"/>
      <c r="WTA425" s="0"/>
      <c r="WTB425" s="0"/>
      <c r="WTC425" s="0"/>
      <c r="WTD425" s="0"/>
      <c r="WTE425" s="0"/>
      <c r="WTF425" s="0"/>
      <c r="WTG425" s="0"/>
      <c r="WTH425" s="0"/>
      <c r="WTI425" s="0"/>
      <c r="WTJ425" s="0"/>
      <c r="WTK425" s="0"/>
      <c r="WTL425" s="0"/>
      <c r="WTM425" s="0"/>
      <c r="WTN425" s="0"/>
      <c r="WTO425" s="0"/>
      <c r="WTP425" s="0"/>
      <c r="WTQ425" s="0"/>
      <c r="WTR425" s="0"/>
      <c r="WTS425" s="0"/>
      <c r="WTT425" s="0"/>
      <c r="WTU425" s="0"/>
      <c r="WTV425" s="0"/>
      <c r="WTW425" s="0"/>
      <c r="WTX425" s="0"/>
      <c r="WTY425" s="0"/>
      <c r="WTZ425" s="0"/>
      <c r="WUA425" s="0"/>
      <c r="WUB425" s="0"/>
      <c r="WUC425" s="0"/>
      <c r="WUD425" s="0"/>
      <c r="WUE425" s="0"/>
      <c r="WUF425" s="0"/>
      <c r="WUG425" s="0"/>
      <c r="WUH425" s="0"/>
      <c r="WUI425" s="0"/>
      <c r="WUJ425" s="0"/>
      <c r="WUK425" s="0"/>
      <c r="WUL425" s="0"/>
      <c r="WUM425" s="0"/>
      <c r="WUN425" s="0"/>
      <c r="WUO425" s="0"/>
      <c r="WUP425" s="0"/>
      <c r="WUQ425" s="0"/>
      <c r="WUR425" s="0"/>
      <c r="WUS425" s="0"/>
      <c r="WUT425" s="0"/>
      <c r="WUU425" s="0"/>
      <c r="WUV425" s="0"/>
      <c r="WUW425" s="0"/>
      <c r="WUX425" s="0"/>
      <c r="WUY425" s="0"/>
      <c r="WUZ425" s="0"/>
      <c r="WVA425" s="0"/>
      <c r="WVB425" s="0"/>
      <c r="WVC425" s="0"/>
      <c r="WVD425" s="0"/>
      <c r="WVE425" s="0"/>
      <c r="WVF425" s="0"/>
      <c r="WVG425" s="0"/>
      <c r="WVH425" s="0"/>
      <c r="WVI425" s="0"/>
      <c r="WVJ425" s="0"/>
      <c r="WVK425" s="0"/>
      <c r="WVL425" s="0"/>
      <c r="WVM425" s="0"/>
      <c r="WVN425" s="0"/>
      <c r="WVO425" s="0"/>
      <c r="WVP425" s="0"/>
      <c r="WVQ425" s="0"/>
      <c r="WVR425" s="0"/>
      <c r="WVS425" s="0"/>
      <c r="WVT425" s="0"/>
      <c r="WVU425" s="0"/>
      <c r="WVV425" s="0"/>
      <c r="WVW425" s="0"/>
      <c r="WVX425" s="0"/>
      <c r="WVY425" s="0"/>
      <c r="WVZ425" s="0"/>
      <c r="WWA425" s="0"/>
      <c r="WWB425" s="0"/>
      <c r="WWC425" s="0"/>
      <c r="WWD425" s="0"/>
      <c r="WWE425" s="0"/>
      <c r="WWF425" s="0"/>
      <c r="WWG425" s="0"/>
      <c r="WWH425" s="0"/>
      <c r="WWI425" s="0"/>
      <c r="WWJ425" s="0"/>
      <c r="WWK425" s="0"/>
      <c r="WWL425" s="0"/>
      <c r="WWM425" s="0"/>
      <c r="WWN425" s="0"/>
      <c r="WWO425" s="0"/>
      <c r="WWP425" s="0"/>
      <c r="WWQ425" s="0"/>
      <c r="WWR425" s="0"/>
      <c r="WWS425" s="0"/>
      <c r="WWT425" s="0"/>
      <c r="WWU425" s="0"/>
      <c r="WWV425" s="0"/>
      <c r="WWW425" s="0"/>
      <c r="WWX425" s="0"/>
      <c r="WWY425" s="0"/>
      <c r="WWZ425" s="0"/>
      <c r="WXA425" s="0"/>
      <c r="WXB425" s="0"/>
      <c r="WXC425" s="0"/>
      <c r="WXD425" s="0"/>
      <c r="WXE425" s="0"/>
      <c r="WXF425" s="0"/>
      <c r="WXG425" s="0"/>
      <c r="WXH425" s="0"/>
      <c r="WXI425" s="0"/>
      <c r="WXJ425" s="0"/>
      <c r="WXK425" s="0"/>
      <c r="WXL425" s="0"/>
      <c r="WXM425" s="0"/>
      <c r="WXN425" s="0"/>
      <c r="WXO425" s="0"/>
      <c r="WXP425" s="0"/>
      <c r="WXQ425" s="0"/>
      <c r="WXR425" s="0"/>
      <c r="WXS425" s="0"/>
      <c r="WXT425" s="0"/>
      <c r="WXU425" s="0"/>
      <c r="WXV425" s="0"/>
      <c r="WXW425" s="0"/>
      <c r="WXX425" s="0"/>
      <c r="WXY425" s="0"/>
      <c r="WXZ425" s="0"/>
      <c r="WYA425" s="0"/>
      <c r="WYB425" s="0"/>
      <c r="WYC425" s="0"/>
      <c r="WYD425" s="0"/>
      <c r="WYE425" s="0"/>
      <c r="WYF425" s="0"/>
      <c r="WYG425" s="0"/>
      <c r="WYH425" s="0"/>
      <c r="WYI425" s="0"/>
      <c r="WYJ425" s="0"/>
      <c r="WYK425" s="0"/>
      <c r="WYL425" s="0"/>
      <c r="WYM425" s="0"/>
      <c r="WYN425" s="0"/>
      <c r="WYO425" s="0"/>
      <c r="WYP425" s="0"/>
      <c r="WYQ425" s="0"/>
      <c r="WYR425" s="0"/>
      <c r="WYS425" s="0"/>
      <c r="WYT425" s="0"/>
      <c r="WYU425" s="0"/>
      <c r="WYV425" s="0"/>
      <c r="WYW425" s="0"/>
      <c r="WYX425" s="0"/>
      <c r="WYY425" s="0"/>
      <c r="WYZ425" s="0"/>
      <c r="WZA425" s="0"/>
      <c r="WZB425" s="0"/>
      <c r="WZC425" s="0"/>
      <c r="WZD425" s="0"/>
      <c r="WZE425" s="0"/>
      <c r="WZF425" s="0"/>
      <c r="WZG425" s="0"/>
      <c r="WZH425" s="0"/>
      <c r="WZI425" s="0"/>
      <c r="WZJ425" s="0"/>
      <c r="WZK425" s="0"/>
      <c r="WZL425" s="0"/>
      <c r="WZM425" s="0"/>
      <c r="WZN425" s="0"/>
      <c r="WZO425" s="0"/>
      <c r="WZP425" s="0"/>
      <c r="WZQ425" s="0"/>
      <c r="WZR425" s="0"/>
      <c r="WZS425" s="0"/>
      <c r="WZT425" s="0"/>
      <c r="WZU425" s="0"/>
      <c r="WZV425" s="0"/>
      <c r="WZW425" s="0"/>
      <c r="WZX425" s="0"/>
      <c r="WZY425" s="0"/>
      <c r="WZZ425" s="0"/>
      <c r="XAA425" s="0"/>
      <c r="XAB425" s="0"/>
      <c r="XAC425" s="0"/>
      <c r="XAD425" s="0"/>
      <c r="XAE425" s="0"/>
      <c r="XAF425" s="0"/>
      <c r="XAG425" s="0"/>
      <c r="XAH425" s="0"/>
      <c r="XAI425" s="0"/>
      <c r="XAJ425" s="0"/>
      <c r="XAK425" s="0"/>
      <c r="XAL425" s="0"/>
      <c r="XAM425" s="0"/>
      <c r="XAN425" s="0"/>
      <c r="XAO425" s="0"/>
      <c r="XAP425" s="0"/>
      <c r="XAQ425" s="0"/>
      <c r="XAR425" s="0"/>
      <c r="XAS425" s="0"/>
      <c r="XAT425" s="0"/>
      <c r="XAU425" s="0"/>
      <c r="XAV425" s="0"/>
      <c r="XAW425" s="0"/>
      <c r="XAX425" s="0"/>
      <c r="XAY425" s="0"/>
      <c r="XAZ425" s="0"/>
      <c r="XBA425" s="0"/>
      <c r="XBB425" s="0"/>
      <c r="XBC425" s="0"/>
      <c r="XBD425" s="0"/>
      <c r="XBE425" s="0"/>
      <c r="XBF425" s="0"/>
      <c r="XBG425" s="0"/>
      <c r="XBH425" s="0"/>
      <c r="XBI425" s="0"/>
      <c r="XBJ425" s="0"/>
      <c r="XBK425" s="0"/>
      <c r="XBL425" s="0"/>
      <c r="XBM425" s="0"/>
      <c r="XBN425" s="0"/>
      <c r="XBO425" s="0"/>
      <c r="XBP425" s="0"/>
      <c r="XBQ425" s="0"/>
      <c r="XBR425" s="0"/>
      <c r="XBS425" s="0"/>
      <c r="XBT425" s="0"/>
      <c r="XBU425" s="0"/>
      <c r="XBV425" s="0"/>
      <c r="XBW425" s="0"/>
      <c r="XBX425" s="0"/>
      <c r="XBY425" s="0"/>
      <c r="XBZ425" s="0"/>
      <c r="XCA425" s="0"/>
      <c r="XCB425" s="0"/>
      <c r="XCC425" s="0"/>
      <c r="XCD425" s="0"/>
      <c r="XCE425" s="0"/>
      <c r="XCF425" s="0"/>
      <c r="XCG425" s="0"/>
      <c r="XCH425" s="0"/>
      <c r="XCI425" s="0"/>
      <c r="XCJ425" s="0"/>
      <c r="XCK425" s="0"/>
      <c r="XCL425" s="0"/>
      <c r="XCM425" s="0"/>
      <c r="XCN425" s="0"/>
      <c r="XCO425" s="0"/>
      <c r="XCP425" s="0"/>
      <c r="XCQ425" s="0"/>
      <c r="XCR425" s="0"/>
      <c r="XCS425" s="0"/>
      <c r="XCT425" s="0"/>
      <c r="XCU425" s="0"/>
      <c r="XCV425" s="0"/>
      <c r="XCW425" s="0"/>
      <c r="XCX425" s="0"/>
      <c r="XCY425" s="0"/>
      <c r="XCZ425" s="0"/>
      <c r="XDA425" s="0"/>
      <c r="XDB425" s="0"/>
      <c r="XDC425" s="0"/>
      <c r="XDD425" s="0"/>
      <c r="XDE425" s="0"/>
      <c r="XDF425" s="0"/>
      <c r="XDG425" s="0"/>
      <c r="XDH425" s="0"/>
      <c r="XDI425" s="0"/>
      <c r="XDJ425" s="0"/>
      <c r="XDK425" s="0"/>
      <c r="XDL425" s="0"/>
      <c r="XDM425" s="0"/>
      <c r="XDN425" s="0"/>
      <c r="XDO425" s="0"/>
      <c r="XDP425" s="0"/>
      <c r="XDQ425" s="0"/>
      <c r="XDR425" s="0"/>
      <c r="XDS425" s="0"/>
      <c r="XDT425" s="0"/>
      <c r="XDU425" s="0"/>
      <c r="XDV425" s="0"/>
      <c r="XDW425" s="0"/>
      <c r="XDX425" s="0"/>
      <c r="XDY425" s="0"/>
      <c r="XDZ425" s="0"/>
      <c r="XEA425" s="0"/>
      <c r="XEB425" s="0"/>
      <c r="XEC425" s="0"/>
      <c r="XED425" s="0"/>
      <c r="XEE425" s="0"/>
      <c r="XEF425" s="0"/>
      <c r="XEG425" s="0"/>
      <c r="XEH425" s="0"/>
      <c r="XEI425" s="0"/>
      <c r="XEJ425" s="0"/>
      <c r="XEK425" s="0"/>
      <c r="XEL425" s="0"/>
      <c r="XEM425" s="0"/>
      <c r="XEN425" s="0"/>
      <c r="XEO425" s="0"/>
      <c r="XEP425" s="0"/>
      <c r="XEQ425" s="0"/>
      <c r="XER425" s="0"/>
      <c r="XES425" s="0"/>
      <c r="XET425" s="0"/>
      <c r="XEU425" s="0"/>
      <c r="XEV425" s="0"/>
      <c r="XEW425" s="0"/>
      <c r="XEX425" s="0"/>
      <c r="XEY425" s="0"/>
      <c r="XEZ425" s="0"/>
      <c r="XFA425" s="0"/>
      <c r="XFB425" s="0"/>
      <c r="XFC425" s="0"/>
      <c r="XFD425" s="0"/>
    </row>
    <row r="426" customFormat="false" ht="15" hidden="false" customHeight="true" outlineLevel="0" collapsed="false">
      <c r="B426" s="14"/>
      <c r="C426" s="226"/>
      <c r="D426" s="227"/>
      <c r="E426" s="228"/>
      <c r="F426" s="228"/>
      <c r="G426" s="228"/>
      <c r="H426" s="0"/>
      <c r="I426" s="0"/>
      <c r="J426" s="0"/>
      <c r="K426" s="0"/>
      <c r="L426" s="0"/>
      <c r="M426" s="0"/>
      <c r="N426" s="0"/>
      <c r="O426" s="0"/>
      <c r="P426" s="0"/>
      <c r="Q426" s="0"/>
      <c r="R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c r="AMK426" s="0"/>
      <c r="AML426" s="0"/>
      <c r="AMM426" s="0"/>
      <c r="AMN426" s="0"/>
      <c r="AMO426" s="0"/>
      <c r="AMP426" s="0"/>
      <c r="AMQ426" s="0"/>
      <c r="AMR426" s="0"/>
      <c r="AMS426" s="0"/>
      <c r="AMT426" s="0"/>
      <c r="AMU426" s="0"/>
      <c r="AMV426" s="0"/>
      <c r="AMW426" s="0"/>
      <c r="AMX426" s="0"/>
      <c r="AMY426" s="0"/>
      <c r="AMZ426" s="0"/>
      <c r="ANA426" s="0"/>
      <c r="ANB426" s="0"/>
      <c r="ANC426" s="0"/>
      <c r="AND426" s="0"/>
      <c r="ANE426" s="0"/>
      <c r="ANF426" s="0"/>
      <c r="ANG426" s="0"/>
      <c r="ANH426" s="0"/>
      <c r="ANI426" s="0"/>
      <c r="ANJ426" s="0"/>
      <c r="ANK426" s="0"/>
      <c r="ANL426" s="0"/>
      <c r="ANM426" s="0"/>
      <c r="ANN426" s="0"/>
      <c r="ANO426" s="0"/>
      <c r="ANP426" s="0"/>
      <c r="ANQ426" s="0"/>
      <c r="ANR426" s="0"/>
      <c r="ANS426" s="0"/>
      <c r="ANT426" s="0"/>
      <c r="ANU426" s="0"/>
      <c r="ANV426" s="0"/>
      <c r="ANW426" s="0"/>
      <c r="ANX426" s="0"/>
      <c r="ANY426" s="0"/>
      <c r="ANZ426" s="0"/>
      <c r="AOA426" s="0"/>
      <c r="AOB426" s="0"/>
      <c r="AOC426" s="0"/>
      <c r="AOD426" s="0"/>
      <c r="AOE426" s="0"/>
      <c r="AOF426" s="0"/>
      <c r="AOG426" s="0"/>
      <c r="AOH426" s="0"/>
      <c r="AOI426" s="0"/>
      <c r="AOJ426" s="0"/>
      <c r="AOK426" s="0"/>
      <c r="AOL426" s="0"/>
      <c r="AOM426" s="0"/>
      <c r="AON426" s="0"/>
      <c r="AOO426" s="0"/>
      <c r="AOP426" s="0"/>
      <c r="AOQ426" s="0"/>
      <c r="AOR426" s="0"/>
      <c r="AOS426" s="0"/>
      <c r="AOT426" s="0"/>
      <c r="AOU426" s="0"/>
      <c r="AOV426" s="0"/>
      <c r="AOW426" s="0"/>
      <c r="AOX426" s="0"/>
      <c r="AOY426" s="0"/>
      <c r="AOZ426" s="0"/>
      <c r="APA426" s="0"/>
      <c r="APB426" s="0"/>
      <c r="APC426" s="0"/>
      <c r="APD426" s="0"/>
      <c r="APE426" s="0"/>
      <c r="APF426" s="0"/>
      <c r="APG426" s="0"/>
      <c r="APH426" s="0"/>
      <c r="API426" s="0"/>
      <c r="APJ426" s="0"/>
      <c r="APK426" s="0"/>
      <c r="APL426" s="0"/>
      <c r="APM426" s="0"/>
      <c r="APN426" s="0"/>
      <c r="APO426" s="0"/>
      <c r="APP426" s="0"/>
      <c r="APQ426" s="0"/>
      <c r="APR426" s="0"/>
      <c r="APS426" s="0"/>
      <c r="APT426" s="0"/>
      <c r="APU426" s="0"/>
      <c r="APV426" s="0"/>
      <c r="APW426" s="0"/>
      <c r="APX426" s="0"/>
      <c r="APY426" s="0"/>
      <c r="APZ426" s="0"/>
      <c r="AQA426" s="0"/>
      <c r="AQB426" s="0"/>
      <c r="AQC426" s="0"/>
      <c r="AQD426" s="0"/>
      <c r="AQE426" s="0"/>
      <c r="AQF426" s="0"/>
      <c r="AQG426" s="0"/>
      <c r="AQH426" s="0"/>
      <c r="AQI426" s="0"/>
      <c r="AQJ426" s="0"/>
      <c r="AQK426" s="0"/>
      <c r="AQL426" s="0"/>
      <c r="AQM426" s="0"/>
      <c r="AQN426" s="0"/>
      <c r="AQO426" s="0"/>
      <c r="AQP426" s="0"/>
      <c r="AQQ426" s="0"/>
      <c r="AQR426" s="0"/>
      <c r="AQS426" s="0"/>
      <c r="AQT426" s="0"/>
      <c r="AQU426" s="0"/>
      <c r="AQV426" s="0"/>
      <c r="AQW426" s="0"/>
      <c r="AQX426" s="0"/>
      <c r="AQY426" s="0"/>
      <c r="AQZ426" s="0"/>
      <c r="ARA426" s="0"/>
      <c r="ARB426" s="0"/>
      <c r="ARC426" s="0"/>
      <c r="ARD426" s="0"/>
      <c r="ARE426" s="0"/>
      <c r="ARF426" s="0"/>
      <c r="ARG426" s="0"/>
      <c r="ARH426" s="0"/>
      <c r="ARI426" s="0"/>
      <c r="ARJ426" s="0"/>
      <c r="ARK426" s="0"/>
      <c r="ARL426" s="0"/>
      <c r="ARM426" s="0"/>
      <c r="ARN426" s="0"/>
      <c r="ARO426" s="0"/>
      <c r="ARP426" s="0"/>
      <c r="ARQ426" s="0"/>
      <c r="ARR426" s="0"/>
      <c r="ARS426" s="0"/>
      <c r="ART426" s="0"/>
      <c r="ARU426" s="0"/>
      <c r="ARV426" s="0"/>
      <c r="ARW426" s="0"/>
      <c r="ARX426" s="0"/>
      <c r="ARY426" s="0"/>
      <c r="ARZ426" s="0"/>
      <c r="ASA426" s="0"/>
      <c r="ASB426" s="0"/>
      <c r="ASC426" s="0"/>
      <c r="ASD426" s="0"/>
      <c r="ASE426" s="0"/>
      <c r="ASF426" s="0"/>
      <c r="ASG426" s="0"/>
      <c r="ASH426" s="0"/>
      <c r="ASI426" s="0"/>
      <c r="ASJ426" s="0"/>
      <c r="ASK426" s="0"/>
      <c r="ASL426" s="0"/>
      <c r="ASM426" s="0"/>
      <c r="ASN426" s="0"/>
      <c r="ASO426" s="0"/>
      <c r="ASP426" s="0"/>
      <c r="ASQ426" s="0"/>
      <c r="ASR426" s="0"/>
      <c r="ASS426" s="0"/>
      <c r="AST426" s="0"/>
      <c r="ASU426" s="0"/>
      <c r="ASV426" s="0"/>
      <c r="ASW426" s="0"/>
      <c r="ASX426" s="0"/>
      <c r="ASY426" s="0"/>
      <c r="ASZ426" s="0"/>
      <c r="ATA426" s="0"/>
      <c r="ATB426" s="0"/>
      <c r="ATC426" s="0"/>
      <c r="ATD426" s="0"/>
      <c r="ATE426" s="0"/>
      <c r="ATF426" s="0"/>
      <c r="ATG426" s="0"/>
      <c r="ATH426" s="0"/>
      <c r="ATI426" s="0"/>
      <c r="ATJ426" s="0"/>
      <c r="ATK426" s="0"/>
      <c r="ATL426" s="0"/>
      <c r="ATM426" s="0"/>
      <c r="ATN426" s="0"/>
      <c r="ATO426" s="0"/>
      <c r="ATP426" s="0"/>
      <c r="ATQ426" s="0"/>
      <c r="ATR426" s="0"/>
      <c r="ATS426" s="0"/>
      <c r="ATT426" s="0"/>
      <c r="ATU426" s="0"/>
      <c r="ATV426" s="0"/>
      <c r="ATW426" s="0"/>
      <c r="ATX426" s="0"/>
      <c r="ATY426" s="0"/>
      <c r="ATZ426" s="0"/>
      <c r="AUA426" s="0"/>
      <c r="AUB426" s="0"/>
      <c r="AUC426" s="0"/>
      <c r="AUD426" s="0"/>
      <c r="AUE426" s="0"/>
      <c r="AUF426" s="0"/>
      <c r="AUG426" s="0"/>
      <c r="AUH426" s="0"/>
      <c r="AUI426" s="0"/>
      <c r="AUJ426" s="0"/>
      <c r="AUK426" s="0"/>
      <c r="AUL426" s="0"/>
      <c r="AUM426" s="0"/>
      <c r="AUN426" s="0"/>
      <c r="AUO426" s="0"/>
      <c r="AUP426" s="0"/>
      <c r="AUQ426" s="0"/>
      <c r="AUR426" s="0"/>
      <c r="AUS426" s="0"/>
      <c r="AUT426" s="0"/>
      <c r="AUU426" s="0"/>
      <c r="AUV426" s="0"/>
      <c r="AUW426" s="0"/>
      <c r="AUX426" s="0"/>
      <c r="AUY426" s="0"/>
      <c r="AUZ426" s="0"/>
      <c r="AVA426" s="0"/>
      <c r="AVB426" s="0"/>
      <c r="AVC426" s="0"/>
      <c r="AVD426" s="0"/>
      <c r="AVE426" s="0"/>
      <c r="AVF426" s="0"/>
      <c r="AVG426" s="0"/>
      <c r="AVH426" s="0"/>
      <c r="AVI426" s="0"/>
      <c r="AVJ426" s="0"/>
      <c r="AVK426" s="0"/>
      <c r="AVL426" s="0"/>
      <c r="AVM426" s="0"/>
      <c r="AVN426" s="0"/>
      <c r="AVO426" s="0"/>
      <c r="AVP426" s="0"/>
      <c r="AVQ426" s="0"/>
      <c r="AVR426" s="0"/>
      <c r="AVS426" s="0"/>
      <c r="AVT426" s="0"/>
      <c r="AVU426" s="0"/>
      <c r="AVV426" s="0"/>
      <c r="AVW426" s="0"/>
      <c r="AVX426" s="0"/>
      <c r="AVY426" s="0"/>
      <c r="AVZ426" s="0"/>
      <c r="AWA426" s="0"/>
      <c r="AWB426" s="0"/>
      <c r="AWC426" s="0"/>
      <c r="AWD426" s="0"/>
      <c r="AWE426" s="0"/>
      <c r="AWF426" s="0"/>
      <c r="AWG426" s="0"/>
      <c r="AWH426" s="0"/>
      <c r="AWI426" s="0"/>
      <c r="AWJ426" s="0"/>
      <c r="AWK426" s="0"/>
      <c r="AWL426" s="0"/>
      <c r="AWM426" s="0"/>
      <c r="AWN426" s="0"/>
      <c r="AWO426" s="0"/>
      <c r="AWP426" s="0"/>
      <c r="AWQ426" s="0"/>
      <c r="AWR426" s="0"/>
      <c r="AWS426" s="0"/>
      <c r="AWT426" s="0"/>
      <c r="AWU426" s="0"/>
      <c r="AWV426" s="0"/>
      <c r="AWW426" s="0"/>
      <c r="AWX426" s="0"/>
      <c r="AWY426" s="0"/>
      <c r="AWZ426" s="0"/>
      <c r="AXA426" s="0"/>
      <c r="AXB426" s="0"/>
      <c r="AXC426" s="0"/>
      <c r="AXD426" s="0"/>
      <c r="AXE426" s="0"/>
      <c r="AXF426" s="0"/>
      <c r="AXG426" s="0"/>
      <c r="AXH426" s="0"/>
      <c r="AXI426" s="0"/>
      <c r="AXJ426" s="0"/>
      <c r="AXK426" s="0"/>
      <c r="AXL426" s="0"/>
      <c r="AXM426" s="0"/>
      <c r="AXN426" s="0"/>
      <c r="AXO426" s="0"/>
      <c r="AXP426" s="0"/>
      <c r="AXQ426" s="0"/>
      <c r="AXR426" s="0"/>
      <c r="AXS426" s="0"/>
      <c r="AXT426" s="0"/>
      <c r="AXU426" s="0"/>
      <c r="AXV426" s="0"/>
      <c r="AXW426" s="0"/>
      <c r="AXX426" s="0"/>
      <c r="AXY426" s="0"/>
      <c r="AXZ426" s="0"/>
      <c r="AYA426" s="0"/>
      <c r="AYB426" s="0"/>
      <c r="AYC426" s="0"/>
      <c r="AYD426" s="0"/>
      <c r="AYE426" s="0"/>
      <c r="AYF426" s="0"/>
      <c r="AYG426" s="0"/>
      <c r="AYH426" s="0"/>
      <c r="AYI426" s="0"/>
      <c r="AYJ426" s="0"/>
      <c r="AYK426" s="0"/>
      <c r="AYL426" s="0"/>
      <c r="AYM426" s="0"/>
      <c r="AYN426" s="0"/>
      <c r="AYO426" s="0"/>
      <c r="AYP426" s="0"/>
      <c r="AYQ426" s="0"/>
      <c r="AYR426" s="0"/>
      <c r="AYS426" s="0"/>
      <c r="AYT426" s="0"/>
      <c r="AYU426" s="0"/>
      <c r="AYV426" s="0"/>
      <c r="AYW426" s="0"/>
      <c r="AYX426" s="0"/>
      <c r="AYY426" s="0"/>
      <c r="AYZ426" s="0"/>
      <c r="AZA426" s="0"/>
      <c r="AZB426" s="0"/>
      <c r="AZC426" s="0"/>
      <c r="AZD426" s="0"/>
      <c r="AZE426" s="0"/>
      <c r="AZF426" s="0"/>
      <c r="AZG426" s="0"/>
      <c r="AZH426" s="0"/>
      <c r="AZI426" s="0"/>
      <c r="AZJ426" s="0"/>
      <c r="AZK426" s="0"/>
      <c r="AZL426" s="0"/>
      <c r="AZM426" s="0"/>
      <c r="AZN426" s="0"/>
      <c r="AZO426" s="0"/>
      <c r="AZP426" s="0"/>
      <c r="AZQ426" s="0"/>
      <c r="AZR426" s="0"/>
      <c r="AZS426" s="0"/>
      <c r="AZT426" s="0"/>
      <c r="AZU426" s="0"/>
      <c r="AZV426" s="0"/>
      <c r="AZW426" s="0"/>
      <c r="AZX426" s="0"/>
      <c r="AZY426" s="0"/>
      <c r="AZZ426" s="0"/>
      <c r="BAA426" s="0"/>
      <c r="BAB426" s="0"/>
      <c r="BAC426" s="0"/>
      <c r="BAD426" s="0"/>
      <c r="BAE426" s="0"/>
      <c r="BAF426" s="0"/>
      <c r="BAG426" s="0"/>
      <c r="BAH426" s="0"/>
      <c r="BAI426" s="0"/>
      <c r="BAJ426" s="0"/>
      <c r="BAK426" s="0"/>
      <c r="BAL426" s="0"/>
      <c r="BAM426" s="0"/>
      <c r="BAN426" s="0"/>
      <c r="BAO426" s="0"/>
      <c r="BAP426" s="0"/>
      <c r="BAQ426" s="0"/>
      <c r="BAR426" s="0"/>
      <c r="BAS426" s="0"/>
      <c r="BAT426" s="0"/>
      <c r="BAU426" s="0"/>
      <c r="BAV426" s="0"/>
      <c r="BAW426" s="0"/>
      <c r="BAX426" s="0"/>
      <c r="BAY426" s="0"/>
      <c r="BAZ426" s="0"/>
      <c r="BBA426" s="0"/>
      <c r="BBB426" s="0"/>
      <c r="BBC426" s="0"/>
      <c r="BBD426" s="0"/>
      <c r="BBE426" s="0"/>
      <c r="BBF426" s="0"/>
      <c r="BBG426" s="0"/>
      <c r="BBH426" s="0"/>
      <c r="BBI426" s="0"/>
      <c r="BBJ426" s="0"/>
      <c r="BBK426" s="0"/>
      <c r="BBL426" s="0"/>
      <c r="BBM426" s="0"/>
      <c r="BBN426" s="0"/>
      <c r="BBO426" s="0"/>
      <c r="BBP426" s="0"/>
      <c r="BBQ426" s="0"/>
      <c r="BBR426" s="0"/>
      <c r="BBS426" s="0"/>
      <c r="BBT426" s="0"/>
      <c r="BBU426" s="0"/>
      <c r="BBV426" s="0"/>
      <c r="BBW426" s="0"/>
      <c r="BBX426" s="0"/>
      <c r="BBY426" s="0"/>
      <c r="BBZ426" s="0"/>
      <c r="BCA426" s="0"/>
      <c r="BCB426" s="0"/>
      <c r="BCC426" s="0"/>
      <c r="BCD426" s="0"/>
      <c r="BCE426" s="0"/>
      <c r="BCF426" s="0"/>
      <c r="BCG426" s="0"/>
      <c r="BCH426" s="0"/>
      <c r="BCI426" s="0"/>
      <c r="BCJ426" s="0"/>
      <c r="BCK426" s="0"/>
      <c r="BCL426" s="0"/>
      <c r="BCM426" s="0"/>
      <c r="BCN426" s="0"/>
      <c r="BCO426" s="0"/>
      <c r="BCP426" s="0"/>
      <c r="BCQ426" s="0"/>
      <c r="BCR426" s="0"/>
      <c r="BCS426" s="0"/>
      <c r="BCT426" s="0"/>
      <c r="BCU426" s="0"/>
      <c r="BCV426" s="0"/>
      <c r="BCW426" s="0"/>
      <c r="BCX426" s="0"/>
      <c r="BCY426" s="0"/>
      <c r="BCZ426" s="0"/>
      <c r="BDA426" s="0"/>
      <c r="BDB426" s="0"/>
      <c r="BDC426" s="0"/>
      <c r="BDD426" s="0"/>
      <c r="BDE426" s="0"/>
      <c r="BDF426" s="0"/>
      <c r="BDG426" s="0"/>
      <c r="BDH426" s="0"/>
      <c r="BDI426" s="0"/>
      <c r="BDJ426" s="0"/>
      <c r="BDK426" s="0"/>
      <c r="BDL426" s="0"/>
      <c r="BDM426" s="0"/>
      <c r="BDN426" s="0"/>
      <c r="BDO426" s="0"/>
      <c r="BDP426" s="0"/>
      <c r="BDQ426" s="0"/>
      <c r="BDR426" s="0"/>
      <c r="BDS426" s="0"/>
      <c r="BDT426" s="0"/>
      <c r="BDU426" s="0"/>
      <c r="BDV426" s="0"/>
      <c r="BDW426" s="0"/>
      <c r="BDX426" s="0"/>
      <c r="BDY426" s="0"/>
      <c r="BDZ426" s="0"/>
      <c r="BEA426" s="0"/>
      <c r="BEB426" s="0"/>
      <c r="BEC426" s="0"/>
      <c r="BED426" s="0"/>
      <c r="BEE426" s="0"/>
      <c r="BEF426" s="0"/>
      <c r="BEG426" s="0"/>
      <c r="BEH426" s="0"/>
      <c r="BEI426" s="0"/>
      <c r="BEJ426" s="0"/>
      <c r="BEK426" s="0"/>
      <c r="BEL426" s="0"/>
      <c r="BEM426" s="0"/>
      <c r="BEN426" s="0"/>
      <c r="BEO426" s="0"/>
      <c r="BEP426" s="0"/>
      <c r="BEQ426" s="0"/>
      <c r="BER426" s="0"/>
      <c r="BES426" s="0"/>
      <c r="BET426" s="0"/>
      <c r="BEU426" s="0"/>
      <c r="BEV426" s="0"/>
      <c r="BEW426" s="0"/>
      <c r="BEX426" s="0"/>
      <c r="BEY426" s="0"/>
      <c r="BEZ426" s="0"/>
      <c r="BFA426" s="0"/>
      <c r="BFB426" s="0"/>
      <c r="BFC426" s="0"/>
      <c r="BFD426" s="0"/>
      <c r="BFE426" s="0"/>
      <c r="BFF426" s="0"/>
      <c r="BFG426" s="0"/>
      <c r="BFH426" s="0"/>
      <c r="BFI426" s="0"/>
      <c r="BFJ426" s="0"/>
      <c r="BFK426" s="0"/>
      <c r="BFL426" s="0"/>
      <c r="BFM426" s="0"/>
      <c r="BFN426" s="0"/>
      <c r="BFO426" s="0"/>
      <c r="BFP426" s="0"/>
      <c r="BFQ426" s="0"/>
      <c r="BFR426" s="0"/>
      <c r="BFS426" s="0"/>
      <c r="BFT426" s="0"/>
      <c r="BFU426" s="0"/>
      <c r="BFV426" s="0"/>
      <c r="BFW426" s="0"/>
      <c r="BFX426" s="0"/>
      <c r="BFY426" s="0"/>
      <c r="BFZ426" s="0"/>
      <c r="BGA426" s="0"/>
      <c r="BGB426" s="0"/>
      <c r="BGC426" s="0"/>
      <c r="BGD426" s="0"/>
      <c r="BGE426" s="0"/>
      <c r="BGF426" s="0"/>
      <c r="BGG426" s="0"/>
      <c r="BGH426" s="0"/>
      <c r="BGI426" s="0"/>
      <c r="BGJ426" s="0"/>
      <c r="BGK426" s="0"/>
      <c r="BGL426" s="0"/>
      <c r="BGM426" s="0"/>
      <c r="BGN426" s="0"/>
      <c r="BGO426" s="0"/>
      <c r="BGP426" s="0"/>
      <c r="BGQ426" s="0"/>
      <c r="BGR426" s="0"/>
      <c r="BGS426" s="0"/>
      <c r="BGT426" s="0"/>
      <c r="BGU426" s="0"/>
      <c r="BGV426" s="0"/>
      <c r="BGW426" s="0"/>
      <c r="BGX426" s="0"/>
      <c r="BGY426" s="0"/>
      <c r="BGZ426" s="0"/>
      <c r="BHA426" s="0"/>
      <c r="BHB426" s="0"/>
      <c r="BHC426" s="0"/>
      <c r="BHD426" s="0"/>
      <c r="BHE426" s="0"/>
      <c r="BHF426" s="0"/>
      <c r="BHG426" s="0"/>
      <c r="BHH426" s="0"/>
      <c r="BHI426" s="0"/>
      <c r="BHJ426" s="0"/>
      <c r="BHK426" s="0"/>
      <c r="BHL426" s="0"/>
      <c r="BHM426" s="0"/>
      <c r="BHN426" s="0"/>
      <c r="BHO426" s="0"/>
      <c r="BHP426" s="0"/>
      <c r="BHQ426" s="0"/>
      <c r="BHR426" s="0"/>
      <c r="BHS426" s="0"/>
      <c r="BHT426" s="0"/>
      <c r="BHU426" s="0"/>
      <c r="BHV426" s="0"/>
      <c r="BHW426" s="0"/>
      <c r="BHX426" s="0"/>
      <c r="BHY426" s="0"/>
      <c r="BHZ426" s="0"/>
      <c r="BIA426" s="0"/>
      <c r="BIB426" s="0"/>
      <c r="BIC426" s="0"/>
      <c r="BID426" s="0"/>
      <c r="BIE426" s="0"/>
      <c r="BIF426" s="0"/>
      <c r="BIG426" s="0"/>
      <c r="BIH426" s="0"/>
      <c r="BII426" s="0"/>
      <c r="BIJ426" s="0"/>
      <c r="BIK426" s="0"/>
      <c r="BIL426" s="0"/>
      <c r="BIM426" s="0"/>
      <c r="BIN426" s="0"/>
      <c r="BIO426" s="0"/>
      <c r="BIP426" s="0"/>
      <c r="BIQ426" s="0"/>
      <c r="BIR426" s="0"/>
      <c r="BIS426" s="0"/>
      <c r="BIT426" s="0"/>
      <c r="BIU426" s="0"/>
      <c r="BIV426" s="0"/>
      <c r="BIW426" s="0"/>
      <c r="BIX426" s="0"/>
      <c r="BIY426" s="0"/>
      <c r="BIZ426" s="0"/>
      <c r="BJA426" s="0"/>
      <c r="BJB426" s="0"/>
      <c r="BJC426" s="0"/>
      <c r="BJD426" s="0"/>
      <c r="BJE426" s="0"/>
      <c r="BJF426" s="0"/>
      <c r="BJG426" s="0"/>
      <c r="BJH426" s="0"/>
      <c r="BJI426" s="0"/>
      <c r="BJJ426" s="0"/>
      <c r="BJK426" s="0"/>
      <c r="BJL426" s="0"/>
      <c r="BJM426" s="0"/>
      <c r="BJN426" s="0"/>
      <c r="BJO426" s="0"/>
      <c r="BJP426" s="0"/>
      <c r="BJQ426" s="0"/>
      <c r="BJR426" s="0"/>
      <c r="BJS426" s="0"/>
      <c r="BJT426" s="0"/>
      <c r="BJU426" s="0"/>
      <c r="BJV426" s="0"/>
      <c r="BJW426" s="0"/>
      <c r="BJX426" s="0"/>
      <c r="BJY426" s="0"/>
      <c r="BJZ426" s="0"/>
      <c r="BKA426" s="0"/>
      <c r="BKB426" s="0"/>
      <c r="BKC426" s="0"/>
      <c r="BKD426" s="0"/>
      <c r="BKE426" s="0"/>
      <c r="BKF426" s="0"/>
      <c r="BKG426" s="0"/>
      <c r="BKH426" s="0"/>
      <c r="BKI426" s="0"/>
      <c r="BKJ426" s="0"/>
      <c r="BKK426" s="0"/>
      <c r="BKL426" s="0"/>
      <c r="BKM426" s="0"/>
      <c r="BKN426" s="0"/>
      <c r="BKO426" s="0"/>
      <c r="BKP426" s="0"/>
      <c r="BKQ426" s="0"/>
      <c r="BKR426" s="0"/>
      <c r="BKS426" s="0"/>
      <c r="BKT426" s="0"/>
      <c r="BKU426" s="0"/>
      <c r="BKV426" s="0"/>
      <c r="BKW426" s="0"/>
      <c r="BKX426" s="0"/>
      <c r="BKY426" s="0"/>
      <c r="BKZ426" s="0"/>
      <c r="BLA426" s="0"/>
      <c r="BLB426" s="0"/>
      <c r="BLC426" s="0"/>
      <c r="BLD426" s="0"/>
      <c r="BLE426" s="0"/>
      <c r="BLF426" s="0"/>
      <c r="BLG426" s="0"/>
      <c r="BLH426" s="0"/>
      <c r="BLI426" s="0"/>
      <c r="BLJ426" s="0"/>
      <c r="BLK426" s="0"/>
      <c r="BLL426" s="0"/>
      <c r="BLM426" s="0"/>
      <c r="BLN426" s="0"/>
      <c r="BLO426" s="0"/>
      <c r="BLP426" s="0"/>
      <c r="BLQ426" s="0"/>
      <c r="BLR426" s="0"/>
      <c r="BLS426" s="0"/>
      <c r="BLT426" s="0"/>
      <c r="BLU426" s="0"/>
      <c r="BLV426" s="0"/>
      <c r="BLW426" s="0"/>
      <c r="BLX426" s="0"/>
      <c r="BLY426" s="0"/>
      <c r="BLZ426" s="0"/>
      <c r="BMA426" s="0"/>
      <c r="BMB426" s="0"/>
      <c r="BMC426" s="0"/>
      <c r="BMD426" s="0"/>
      <c r="BME426" s="0"/>
      <c r="BMF426" s="0"/>
      <c r="BMG426" s="0"/>
      <c r="BMH426" s="0"/>
      <c r="BMI426" s="0"/>
      <c r="BMJ426" s="0"/>
      <c r="BMK426" s="0"/>
      <c r="BML426" s="0"/>
      <c r="BMM426" s="0"/>
      <c r="BMN426" s="0"/>
      <c r="BMO426" s="0"/>
      <c r="BMP426" s="0"/>
      <c r="BMQ426" s="0"/>
      <c r="BMR426" s="0"/>
      <c r="BMS426" s="0"/>
      <c r="BMT426" s="0"/>
      <c r="BMU426" s="0"/>
      <c r="BMV426" s="0"/>
      <c r="BMW426" s="0"/>
      <c r="BMX426" s="0"/>
      <c r="BMY426" s="0"/>
      <c r="BMZ426" s="0"/>
      <c r="BNA426" s="0"/>
      <c r="BNB426" s="0"/>
      <c r="BNC426" s="0"/>
      <c r="BND426" s="0"/>
      <c r="BNE426" s="0"/>
      <c r="BNF426" s="0"/>
      <c r="BNG426" s="0"/>
      <c r="BNH426" s="0"/>
      <c r="BNI426" s="0"/>
      <c r="BNJ426" s="0"/>
      <c r="BNK426" s="0"/>
      <c r="BNL426" s="0"/>
      <c r="BNM426" s="0"/>
      <c r="BNN426" s="0"/>
      <c r="BNO426" s="0"/>
      <c r="BNP426" s="0"/>
      <c r="BNQ426" s="0"/>
      <c r="BNR426" s="0"/>
      <c r="BNS426" s="0"/>
      <c r="BNT426" s="0"/>
      <c r="BNU426" s="0"/>
      <c r="BNV426" s="0"/>
      <c r="BNW426" s="0"/>
      <c r="BNX426" s="0"/>
      <c r="BNY426" s="0"/>
      <c r="BNZ426" s="0"/>
      <c r="BOA426" s="0"/>
      <c r="BOB426" s="0"/>
      <c r="BOC426" s="0"/>
      <c r="BOD426" s="0"/>
      <c r="BOE426" s="0"/>
      <c r="BOF426" s="0"/>
      <c r="BOG426" s="0"/>
      <c r="BOH426" s="0"/>
      <c r="BOI426" s="0"/>
      <c r="BOJ426" s="0"/>
      <c r="BOK426" s="0"/>
      <c r="BOL426" s="0"/>
      <c r="BOM426" s="0"/>
      <c r="BON426" s="0"/>
      <c r="BOO426" s="0"/>
      <c r="BOP426" s="0"/>
      <c r="BOQ426" s="0"/>
      <c r="BOR426" s="0"/>
      <c r="BOS426" s="0"/>
      <c r="BOT426" s="0"/>
      <c r="BOU426" s="0"/>
      <c r="BOV426" s="0"/>
      <c r="BOW426" s="0"/>
      <c r="BOX426" s="0"/>
      <c r="BOY426" s="0"/>
      <c r="BOZ426" s="0"/>
      <c r="BPA426" s="0"/>
      <c r="BPB426" s="0"/>
      <c r="BPC426" s="0"/>
      <c r="BPD426" s="0"/>
      <c r="BPE426" s="0"/>
      <c r="BPF426" s="0"/>
      <c r="BPG426" s="0"/>
      <c r="BPH426" s="0"/>
      <c r="BPI426" s="0"/>
      <c r="BPJ426" s="0"/>
      <c r="BPK426" s="0"/>
      <c r="BPL426" s="0"/>
      <c r="BPM426" s="0"/>
      <c r="BPN426" s="0"/>
      <c r="BPO426" s="0"/>
      <c r="BPP426" s="0"/>
      <c r="BPQ426" s="0"/>
      <c r="BPR426" s="0"/>
      <c r="BPS426" s="0"/>
      <c r="BPT426" s="0"/>
      <c r="BPU426" s="0"/>
      <c r="BPV426" s="0"/>
      <c r="BPW426" s="0"/>
      <c r="BPX426" s="0"/>
      <c r="BPY426" s="0"/>
      <c r="BPZ426" s="0"/>
      <c r="BQA426" s="0"/>
      <c r="BQB426" s="0"/>
      <c r="BQC426" s="0"/>
      <c r="BQD426" s="0"/>
      <c r="BQE426" s="0"/>
      <c r="BQF426" s="0"/>
      <c r="BQG426" s="0"/>
      <c r="BQH426" s="0"/>
      <c r="BQI426" s="0"/>
      <c r="BQJ426" s="0"/>
      <c r="BQK426" s="0"/>
      <c r="BQL426" s="0"/>
      <c r="BQM426" s="0"/>
      <c r="BQN426" s="0"/>
      <c r="BQO426" s="0"/>
      <c r="BQP426" s="0"/>
      <c r="BQQ426" s="0"/>
      <c r="BQR426" s="0"/>
      <c r="BQS426" s="0"/>
      <c r="BQT426" s="0"/>
      <c r="BQU426" s="0"/>
      <c r="BQV426" s="0"/>
      <c r="BQW426" s="0"/>
      <c r="BQX426" s="0"/>
      <c r="BQY426" s="0"/>
      <c r="BQZ426" s="0"/>
      <c r="BRA426" s="0"/>
      <c r="BRB426" s="0"/>
      <c r="BRC426" s="0"/>
      <c r="BRD426" s="0"/>
      <c r="BRE426" s="0"/>
      <c r="BRF426" s="0"/>
      <c r="BRG426" s="0"/>
      <c r="BRH426" s="0"/>
      <c r="BRI426" s="0"/>
      <c r="BRJ426" s="0"/>
      <c r="BRK426" s="0"/>
      <c r="BRL426" s="0"/>
      <c r="BRM426" s="0"/>
      <c r="BRN426" s="0"/>
      <c r="BRO426" s="0"/>
      <c r="BRP426" s="0"/>
      <c r="BRQ426" s="0"/>
      <c r="BRR426" s="0"/>
      <c r="BRS426" s="0"/>
      <c r="BRT426" s="0"/>
      <c r="BRU426" s="0"/>
      <c r="BRV426" s="0"/>
      <c r="BRW426" s="0"/>
      <c r="BRX426" s="0"/>
      <c r="BRY426" s="0"/>
      <c r="BRZ426" s="0"/>
      <c r="BSA426" s="0"/>
      <c r="BSB426" s="0"/>
      <c r="BSC426" s="0"/>
      <c r="BSD426" s="0"/>
      <c r="BSE426" s="0"/>
      <c r="BSF426" s="0"/>
      <c r="BSG426" s="0"/>
      <c r="BSH426" s="0"/>
      <c r="BSI426" s="0"/>
      <c r="BSJ426" s="0"/>
      <c r="BSK426" s="0"/>
      <c r="BSL426" s="0"/>
      <c r="BSM426" s="0"/>
      <c r="BSN426" s="0"/>
      <c r="BSO426" s="0"/>
      <c r="BSP426" s="0"/>
      <c r="BSQ426" s="0"/>
      <c r="BSR426" s="0"/>
      <c r="BSS426" s="0"/>
      <c r="BST426" s="0"/>
      <c r="BSU426" s="0"/>
      <c r="BSV426" s="0"/>
      <c r="BSW426" s="0"/>
      <c r="BSX426" s="0"/>
      <c r="BSY426" s="0"/>
      <c r="BSZ426" s="0"/>
      <c r="BTA426" s="0"/>
      <c r="BTB426" s="0"/>
      <c r="BTC426" s="0"/>
      <c r="BTD426" s="0"/>
      <c r="BTE426" s="0"/>
      <c r="BTF426" s="0"/>
      <c r="BTG426" s="0"/>
      <c r="BTH426" s="0"/>
      <c r="BTI426" s="0"/>
      <c r="BTJ426" s="0"/>
      <c r="BTK426" s="0"/>
      <c r="BTL426" s="0"/>
      <c r="BTM426" s="0"/>
      <c r="BTN426" s="0"/>
      <c r="BTO426" s="0"/>
      <c r="BTP426" s="0"/>
      <c r="BTQ426" s="0"/>
      <c r="BTR426" s="0"/>
      <c r="BTS426" s="0"/>
      <c r="BTT426" s="0"/>
      <c r="BTU426" s="0"/>
      <c r="BTV426" s="0"/>
      <c r="BTW426" s="0"/>
      <c r="BTX426" s="0"/>
      <c r="BTY426" s="0"/>
      <c r="BTZ426" s="0"/>
      <c r="BUA426" s="0"/>
      <c r="BUB426" s="0"/>
      <c r="BUC426" s="0"/>
      <c r="BUD426" s="0"/>
      <c r="BUE426" s="0"/>
      <c r="BUF426" s="0"/>
      <c r="BUG426" s="0"/>
      <c r="BUH426" s="0"/>
      <c r="BUI426" s="0"/>
      <c r="BUJ426" s="0"/>
      <c r="BUK426" s="0"/>
      <c r="BUL426" s="0"/>
      <c r="BUM426" s="0"/>
      <c r="BUN426" s="0"/>
      <c r="BUO426" s="0"/>
      <c r="BUP426" s="0"/>
      <c r="BUQ426" s="0"/>
      <c r="BUR426" s="0"/>
      <c r="BUS426" s="0"/>
      <c r="BUT426" s="0"/>
      <c r="BUU426" s="0"/>
      <c r="BUV426" s="0"/>
      <c r="BUW426" s="0"/>
      <c r="BUX426" s="0"/>
      <c r="BUY426" s="0"/>
      <c r="BUZ426" s="0"/>
      <c r="BVA426" s="0"/>
      <c r="BVB426" s="0"/>
      <c r="BVC426" s="0"/>
      <c r="BVD426" s="0"/>
      <c r="BVE426" s="0"/>
      <c r="BVF426" s="0"/>
      <c r="BVG426" s="0"/>
      <c r="BVH426" s="0"/>
      <c r="BVI426" s="0"/>
      <c r="BVJ426" s="0"/>
      <c r="BVK426" s="0"/>
      <c r="BVL426" s="0"/>
      <c r="BVM426" s="0"/>
      <c r="BVN426" s="0"/>
      <c r="BVO426" s="0"/>
      <c r="BVP426" s="0"/>
      <c r="BVQ426" s="0"/>
      <c r="BVR426" s="0"/>
      <c r="BVS426" s="0"/>
      <c r="BVT426" s="0"/>
      <c r="BVU426" s="0"/>
      <c r="BVV426" s="0"/>
      <c r="BVW426" s="0"/>
      <c r="BVX426" s="0"/>
      <c r="BVY426" s="0"/>
      <c r="BVZ426" s="0"/>
      <c r="BWA426" s="0"/>
      <c r="BWB426" s="0"/>
      <c r="BWC426" s="0"/>
      <c r="BWD426" s="0"/>
      <c r="BWE426" s="0"/>
      <c r="BWF426" s="0"/>
      <c r="BWG426" s="0"/>
      <c r="BWH426" s="0"/>
      <c r="BWI426" s="0"/>
      <c r="BWJ426" s="0"/>
      <c r="BWK426" s="0"/>
      <c r="BWL426" s="0"/>
      <c r="BWM426" s="0"/>
      <c r="BWN426" s="0"/>
      <c r="BWO426" s="0"/>
      <c r="BWP426" s="0"/>
      <c r="BWQ426" s="0"/>
      <c r="BWR426" s="0"/>
      <c r="BWS426" s="0"/>
      <c r="BWT426" s="0"/>
      <c r="BWU426" s="0"/>
      <c r="BWV426" s="0"/>
      <c r="BWW426" s="0"/>
      <c r="BWX426" s="0"/>
      <c r="BWY426" s="0"/>
      <c r="BWZ426" s="0"/>
      <c r="BXA426" s="0"/>
      <c r="BXB426" s="0"/>
      <c r="BXC426" s="0"/>
      <c r="BXD426" s="0"/>
      <c r="BXE426" s="0"/>
      <c r="BXF426" s="0"/>
      <c r="BXG426" s="0"/>
      <c r="BXH426" s="0"/>
      <c r="BXI426" s="0"/>
      <c r="BXJ426" s="0"/>
      <c r="BXK426" s="0"/>
      <c r="BXL426" s="0"/>
      <c r="BXM426" s="0"/>
      <c r="BXN426" s="0"/>
      <c r="BXO426" s="0"/>
      <c r="BXP426" s="0"/>
      <c r="BXQ426" s="0"/>
      <c r="BXR426" s="0"/>
      <c r="BXS426" s="0"/>
      <c r="BXT426" s="0"/>
      <c r="BXU426" s="0"/>
      <c r="BXV426" s="0"/>
      <c r="BXW426" s="0"/>
      <c r="BXX426" s="0"/>
      <c r="BXY426" s="0"/>
      <c r="BXZ426" s="0"/>
      <c r="BYA426" s="0"/>
      <c r="BYB426" s="0"/>
      <c r="BYC426" s="0"/>
      <c r="BYD426" s="0"/>
      <c r="BYE426" s="0"/>
      <c r="BYF426" s="0"/>
      <c r="BYG426" s="0"/>
      <c r="BYH426" s="0"/>
      <c r="BYI426" s="0"/>
      <c r="BYJ426" s="0"/>
      <c r="BYK426" s="0"/>
      <c r="BYL426" s="0"/>
      <c r="BYM426" s="0"/>
      <c r="BYN426" s="0"/>
      <c r="BYO426" s="0"/>
      <c r="BYP426" s="0"/>
      <c r="BYQ426" s="0"/>
      <c r="BYR426" s="0"/>
      <c r="BYS426" s="0"/>
      <c r="BYT426" s="0"/>
      <c r="BYU426" s="0"/>
      <c r="BYV426" s="0"/>
      <c r="BYW426" s="0"/>
      <c r="BYX426" s="0"/>
      <c r="BYY426" s="0"/>
      <c r="BYZ426" s="0"/>
      <c r="BZA426" s="0"/>
      <c r="BZB426" s="0"/>
      <c r="BZC426" s="0"/>
      <c r="BZD426" s="0"/>
      <c r="BZE426" s="0"/>
      <c r="BZF426" s="0"/>
      <c r="BZG426" s="0"/>
      <c r="BZH426" s="0"/>
      <c r="BZI426" s="0"/>
      <c r="BZJ426" s="0"/>
      <c r="BZK426" s="0"/>
      <c r="BZL426" s="0"/>
      <c r="BZM426" s="0"/>
      <c r="BZN426" s="0"/>
      <c r="BZO426" s="0"/>
      <c r="BZP426" s="0"/>
      <c r="BZQ426" s="0"/>
      <c r="BZR426" s="0"/>
      <c r="BZS426" s="0"/>
      <c r="BZT426" s="0"/>
      <c r="BZU426" s="0"/>
      <c r="BZV426" s="0"/>
      <c r="BZW426" s="0"/>
      <c r="BZX426" s="0"/>
      <c r="BZY426" s="0"/>
      <c r="BZZ426" s="0"/>
      <c r="CAA426" s="0"/>
      <c r="CAB426" s="0"/>
      <c r="CAC426" s="0"/>
      <c r="CAD426" s="0"/>
      <c r="CAE426" s="0"/>
      <c r="CAF426" s="0"/>
      <c r="CAG426" s="0"/>
      <c r="CAH426" s="0"/>
      <c r="CAI426" s="0"/>
      <c r="CAJ426" s="0"/>
      <c r="CAK426" s="0"/>
      <c r="CAL426" s="0"/>
      <c r="CAM426" s="0"/>
      <c r="CAN426" s="0"/>
      <c r="CAO426" s="0"/>
      <c r="CAP426" s="0"/>
      <c r="CAQ426" s="0"/>
      <c r="CAR426" s="0"/>
      <c r="CAS426" s="0"/>
      <c r="CAT426" s="0"/>
      <c r="CAU426" s="0"/>
      <c r="CAV426" s="0"/>
      <c r="CAW426" s="0"/>
      <c r="CAX426" s="0"/>
      <c r="CAY426" s="0"/>
      <c r="CAZ426" s="0"/>
      <c r="CBA426" s="0"/>
      <c r="CBB426" s="0"/>
      <c r="CBC426" s="0"/>
      <c r="CBD426" s="0"/>
      <c r="CBE426" s="0"/>
      <c r="CBF426" s="0"/>
      <c r="CBG426" s="0"/>
      <c r="CBH426" s="0"/>
      <c r="CBI426" s="0"/>
      <c r="CBJ426" s="0"/>
      <c r="CBK426" s="0"/>
      <c r="CBL426" s="0"/>
      <c r="CBM426" s="0"/>
      <c r="CBN426" s="0"/>
      <c r="CBO426" s="0"/>
      <c r="CBP426" s="0"/>
      <c r="CBQ426" s="0"/>
      <c r="CBR426" s="0"/>
      <c r="CBS426" s="0"/>
      <c r="CBT426" s="0"/>
      <c r="CBU426" s="0"/>
      <c r="CBV426" s="0"/>
      <c r="CBW426" s="0"/>
      <c r="CBX426" s="0"/>
      <c r="CBY426" s="0"/>
      <c r="CBZ426" s="0"/>
      <c r="CCA426" s="0"/>
      <c r="CCB426" s="0"/>
      <c r="CCC426" s="0"/>
      <c r="CCD426" s="0"/>
      <c r="CCE426" s="0"/>
      <c r="CCF426" s="0"/>
      <c r="CCG426" s="0"/>
      <c r="CCH426" s="0"/>
      <c r="CCI426" s="0"/>
      <c r="CCJ426" s="0"/>
      <c r="CCK426" s="0"/>
      <c r="CCL426" s="0"/>
      <c r="CCM426" s="0"/>
      <c r="CCN426" s="0"/>
      <c r="CCO426" s="0"/>
      <c r="CCP426" s="0"/>
      <c r="CCQ426" s="0"/>
      <c r="CCR426" s="0"/>
      <c r="CCS426" s="0"/>
      <c r="CCT426" s="0"/>
      <c r="CCU426" s="0"/>
      <c r="CCV426" s="0"/>
      <c r="CCW426" s="0"/>
      <c r="CCX426" s="0"/>
      <c r="CCY426" s="0"/>
      <c r="CCZ426" s="0"/>
      <c r="CDA426" s="0"/>
      <c r="CDB426" s="0"/>
      <c r="CDC426" s="0"/>
      <c r="CDD426" s="0"/>
      <c r="CDE426" s="0"/>
      <c r="CDF426" s="0"/>
      <c r="CDG426" s="0"/>
      <c r="CDH426" s="0"/>
      <c r="CDI426" s="0"/>
      <c r="CDJ426" s="0"/>
      <c r="CDK426" s="0"/>
      <c r="CDL426" s="0"/>
      <c r="CDM426" s="0"/>
      <c r="CDN426" s="0"/>
      <c r="CDO426" s="0"/>
      <c r="CDP426" s="0"/>
      <c r="CDQ426" s="0"/>
      <c r="CDR426" s="0"/>
      <c r="CDS426" s="0"/>
      <c r="CDT426" s="0"/>
      <c r="CDU426" s="0"/>
      <c r="CDV426" s="0"/>
      <c r="CDW426" s="0"/>
      <c r="CDX426" s="0"/>
      <c r="CDY426" s="0"/>
      <c r="CDZ426" s="0"/>
      <c r="CEA426" s="0"/>
      <c r="CEB426" s="0"/>
      <c r="CEC426" s="0"/>
      <c r="CED426" s="0"/>
      <c r="CEE426" s="0"/>
      <c r="CEF426" s="0"/>
      <c r="CEG426" s="0"/>
      <c r="CEH426" s="0"/>
      <c r="CEI426" s="0"/>
      <c r="CEJ426" s="0"/>
      <c r="CEK426" s="0"/>
      <c r="CEL426" s="0"/>
      <c r="CEM426" s="0"/>
      <c r="CEN426" s="0"/>
      <c r="CEO426" s="0"/>
      <c r="CEP426" s="0"/>
      <c r="CEQ426" s="0"/>
      <c r="CER426" s="0"/>
      <c r="CES426" s="0"/>
      <c r="CET426" s="0"/>
      <c r="CEU426" s="0"/>
      <c r="CEV426" s="0"/>
      <c r="CEW426" s="0"/>
      <c r="CEX426" s="0"/>
      <c r="CEY426" s="0"/>
      <c r="CEZ426" s="0"/>
      <c r="CFA426" s="0"/>
      <c r="CFB426" s="0"/>
      <c r="CFC426" s="0"/>
      <c r="CFD426" s="0"/>
      <c r="CFE426" s="0"/>
      <c r="CFF426" s="0"/>
      <c r="CFG426" s="0"/>
      <c r="CFH426" s="0"/>
      <c r="CFI426" s="0"/>
      <c r="CFJ426" s="0"/>
      <c r="CFK426" s="0"/>
      <c r="CFL426" s="0"/>
      <c r="CFM426" s="0"/>
      <c r="CFN426" s="0"/>
      <c r="CFO426" s="0"/>
      <c r="CFP426" s="0"/>
      <c r="CFQ426" s="0"/>
      <c r="CFR426" s="0"/>
      <c r="CFS426" s="0"/>
      <c r="CFT426" s="0"/>
      <c r="CFU426" s="0"/>
      <c r="CFV426" s="0"/>
      <c r="CFW426" s="0"/>
      <c r="CFX426" s="0"/>
      <c r="CFY426" s="0"/>
      <c r="CFZ426" s="0"/>
      <c r="CGA426" s="0"/>
      <c r="CGB426" s="0"/>
      <c r="CGC426" s="0"/>
      <c r="CGD426" s="0"/>
      <c r="CGE426" s="0"/>
      <c r="CGF426" s="0"/>
      <c r="CGG426" s="0"/>
      <c r="CGH426" s="0"/>
      <c r="CGI426" s="0"/>
      <c r="CGJ426" s="0"/>
      <c r="CGK426" s="0"/>
      <c r="CGL426" s="0"/>
      <c r="CGM426" s="0"/>
      <c r="CGN426" s="0"/>
      <c r="CGO426" s="0"/>
      <c r="CGP426" s="0"/>
      <c r="CGQ426" s="0"/>
      <c r="CGR426" s="0"/>
      <c r="CGS426" s="0"/>
      <c r="CGT426" s="0"/>
      <c r="CGU426" s="0"/>
      <c r="CGV426" s="0"/>
      <c r="CGW426" s="0"/>
      <c r="CGX426" s="0"/>
      <c r="CGY426" s="0"/>
      <c r="CGZ426" s="0"/>
      <c r="CHA426" s="0"/>
      <c r="CHB426" s="0"/>
      <c r="CHC426" s="0"/>
      <c r="CHD426" s="0"/>
      <c r="CHE426" s="0"/>
      <c r="CHF426" s="0"/>
      <c r="CHG426" s="0"/>
      <c r="CHH426" s="0"/>
      <c r="CHI426" s="0"/>
      <c r="CHJ426" s="0"/>
      <c r="CHK426" s="0"/>
      <c r="CHL426" s="0"/>
      <c r="CHM426" s="0"/>
      <c r="CHN426" s="0"/>
      <c r="CHO426" s="0"/>
      <c r="CHP426" s="0"/>
      <c r="CHQ426" s="0"/>
      <c r="CHR426" s="0"/>
      <c r="CHS426" s="0"/>
      <c r="CHT426" s="0"/>
      <c r="CHU426" s="0"/>
      <c r="CHV426" s="0"/>
      <c r="CHW426" s="0"/>
      <c r="CHX426" s="0"/>
      <c r="CHY426" s="0"/>
      <c r="CHZ426" s="0"/>
      <c r="CIA426" s="0"/>
      <c r="CIB426" s="0"/>
      <c r="CIC426" s="0"/>
      <c r="CID426" s="0"/>
      <c r="CIE426" s="0"/>
      <c r="CIF426" s="0"/>
      <c r="CIG426" s="0"/>
      <c r="CIH426" s="0"/>
      <c r="CII426" s="0"/>
      <c r="CIJ426" s="0"/>
      <c r="CIK426" s="0"/>
      <c r="CIL426" s="0"/>
      <c r="CIM426" s="0"/>
      <c r="CIN426" s="0"/>
      <c r="CIO426" s="0"/>
      <c r="CIP426" s="0"/>
      <c r="CIQ426" s="0"/>
      <c r="CIR426" s="0"/>
      <c r="CIS426" s="0"/>
      <c r="CIT426" s="0"/>
      <c r="CIU426" s="0"/>
      <c r="CIV426" s="0"/>
      <c r="CIW426" s="0"/>
      <c r="CIX426" s="0"/>
      <c r="CIY426" s="0"/>
      <c r="CIZ426" s="0"/>
      <c r="CJA426" s="0"/>
      <c r="CJB426" s="0"/>
      <c r="CJC426" s="0"/>
      <c r="CJD426" s="0"/>
      <c r="CJE426" s="0"/>
      <c r="CJF426" s="0"/>
      <c r="CJG426" s="0"/>
      <c r="CJH426" s="0"/>
      <c r="CJI426" s="0"/>
      <c r="CJJ426" s="0"/>
      <c r="CJK426" s="0"/>
      <c r="CJL426" s="0"/>
      <c r="CJM426" s="0"/>
      <c r="CJN426" s="0"/>
      <c r="CJO426" s="0"/>
      <c r="CJP426" s="0"/>
      <c r="CJQ426" s="0"/>
      <c r="CJR426" s="0"/>
      <c r="CJS426" s="0"/>
      <c r="CJT426" s="0"/>
      <c r="CJU426" s="0"/>
      <c r="CJV426" s="0"/>
      <c r="CJW426" s="0"/>
      <c r="CJX426" s="0"/>
      <c r="CJY426" s="0"/>
      <c r="CJZ426" s="0"/>
      <c r="CKA426" s="0"/>
      <c r="CKB426" s="0"/>
      <c r="CKC426" s="0"/>
      <c r="CKD426" s="0"/>
      <c r="CKE426" s="0"/>
      <c r="CKF426" s="0"/>
      <c r="CKG426" s="0"/>
      <c r="CKH426" s="0"/>
      <c r="CKI426" s="0"/>
      <c r="CKJ426" s="0"/>
      <c r="CKK426" s="0"/>
      <c r="CKL426" s="0"/>
      <c r="CKM426" s="0"/>
      <c r="CKN426" s="0"/>
      <c r="CKO426" s="0"/>
      <c r="CKP426" s="0"/>
      <c r="CKQ426" s="0"/>
      <c r="CKR426" s="0"/>
      <c r="CKS426" s="0"/>
      <c r="CKT426" s="0"/>
      <c r="CKU426" s="0"/>
      <c r="CKV426" s="0"/>
      <c r="CKW426" s="0"/>
      <c r="CKX426" s="0"/>
      <c r="CKY426" s="0"/>
      <c r="CKZ426" s="0"/>
      <c r="CLA426" s="0"/>
      <c r="CLB426" s="0"/>
      <c r="CLC426" s="0"/>
      <c r="CLD426" s="0"/>
      <c r="CLE426" s="0"/>
      <c r="CLF426" s="0"/>
      <c r="CLG426" s="0"/>
      <c r="CLH426" s="0"/>
      <c r="CLI426" s="0"/>
      <c r="CLJ426" s="0"/>
      <c r="CLK426" s="0"/>
      <c r="CLL426" s="0"/>
      <c r="CLM426" s="0"/>
      <c r="CLN426" s="0"/>
      <c r="CLO426" s="0"/>
      <c r="CLP426" s="0"/>
      <c r="CLQ426" s="0"/>
      <c r="CLR426" s="0"/>
      <c r="CLS426" s="0"/>
      <c r="CLT426" s="0"/>
      <c r="CLU426" s="0"/>
      <c r="CLV426" s="0"/>
      <c r="CLW426" s="0"/>
      <c r="CLX426" s="0"/>
      <c r="CLY426" s="0"/>
      <c r="CLZ426" s="0"/>
      <c r="CMA426" s="0"/>
      <c r="CMB426" s="0"/>
      <c r="CMC426" s="0"/>
      <c r="CMD426" s="0"/>
      <c r="CME426" s="0"/>
      <c r="CMF426" s="0"/>
      <c r="CMG426" s="0"/>
      <c r="CMH426" s="0"/>
      <c r="CMI426" s="0"/>
      <c r="CMJ426" s="0"/>
      <c r="CMK426" s="0"/>
      <c r="CML426" s="0"/>
      <c r="CMM426" s="0"/>
      <c r="CMN426" s="0"/>
      <c r="CMO426" s="0"/>
      <c r="CMP426" s="0"/>
      <c r="CMQ426" s="0"/>
      <c r="CMR426" s="0"/>
      <c r="CMS426" s="0"/>
      <c r="CMT426" s="0"/>
      <c r="CMU426" s="0"/>
      <c r="CMV426" s="0"/>
      <c r="CMW426" s="0"/>
      <c r="CMX426" s="0"/>
      <c r="CMY426" s="0"/>
      <c r="CMZ426" s="0"/>
      <c r="CNA426" s="0"/>
      <c r="CNB426" s="0"/>
      <c r="CNC426" s="0"/>
      <c r="CND426" s="0"/>
      <c r="CNE426" s="0"/>
      <c r="CNF426" s="0"/>
      <c r="CNG426" s="0"/>
      <c r="CNH426" s="0"/>
      <c r="CNI426" s="0"/>
      <c r="CNJ426" s="0"/>
      <c r="CNK426" s="0"/>
      <c r="CNL426" s="0"/>
      <c r="CNM426" s="0"/>
      <c r="CNN426" s="0"/>
      <c r="CNO426" s="0"/>
      <c r="CNP426" s="0"/>
      <c r="CNQ426" s="0"/>
      <c r="CNR426" s="0"/>
      <c r="CNS426" s="0"/>
      <c r="CNT426" s="0"/>
      <c r="CNU426" s="0"/>
      <c r="CNV426" s="0"/>
      <c r="CNW426" s="0"/>
      <c r="CNX426" s="0"/>
      <c r="CNY426" s="0"/>
      <c r="CNZ426" s="0"/>
      <c r="COA426" s="0"/>
      <c r="COB426" s="0"/>
      <c r="COC426" s="0"/>
      <c r="COD426" s="0"/>
      <c r="COE426" s="0"/>
      <c r="COF426" s="0"/>
      <c r="COG426" s="0"/>
      <c r="COH426" s="0"/>
      <c r="COI426" s="0"/>
      <c r="COJ426" s="0"/>
      <c r="COK426" s="0"/>
      <c r="COL426" s="0"/>
      <c r="COM426" s="0"/>
      <c r="CON426" s="0"/>
      <c r="COO426" s="0"/>
      <c r="COP426" s="0"/>
      <c r="COQ426" s="0"/>
      <c r="COR426" s="0"/>
      <c r="COS426" s="0"/>
      <c r="COT426" s="0"/>
      <c r="COU426" s="0"/>
      <c r="COV426" s="0"/>
      <c r="COW426" s="0"/>
      <c r="COX426" s="0"/>
      <c r="COY426" s="0"/>
      <c r="COZ426" s="0"/>
      <c r="CPA426" s="0"/>
      <c r="CPB426" s="0"/>
      <c r="CPC426" s="0"/>
      <c r="CPD426" s="0"/>
      <c r="CPE426" s="0"/>
      <c r="CPF426" s="0"/>
      <c r="CPG426" s="0"/>
      <c r="CPH426" s="0"/>
      <c r="CPI426" s="0"/>
      <c r="CPJ426" s="0"/>
      <c r="CPK426" s="0"/>
      <c r="CPL426" s="0"/>
      <c r="CPM426" s="0"/>
      <c r="CPN426" s="0"/>
      <c r="CPO426" s="0"/>
      <c r="CPP426" s="0"/>
      <c r="CPQ426" s="0"/>
      <c r="CPR426" s="0"/>
      <c r="CPS426" s="0"/>
      <c r="CPT426" s="0"/>
      <c r="CPU426" s="0"/>
      <c r="CPV426" s="0"/>
      <c r="CPW426" s="0"/>
      <c r="CPX426" s="0"/>
      <c r="CPY426" s="0"/>
      <c r="CPZ426" s="0"/>
      <c r="CQA426" s="0"/>
      <c r="CQB426" s="0"/>
      <c r="CQC426" s="0"/>
      <c r="CQD426" s="0"/>
      <c r="CQE426" s="0"/>
      <c r="CQF426" s="0"/>
      <c r="CQG426" s="0"/>
      <c r="CQH426" s="0"/>
      <c r="CQI426" s="0"/>
      <c r="CQJ426" s="0"/>
      <c r="CQK426" s="0"/>
      <c r="CQL426" s="0"/>
      <c r="CQM426" s="0"/>
      <c r="CQN426" s="0"/>
      <c r="CQO426" s="0"/>
      <c r="CQP426" s="0"/>
      <c r="CQQ426" s="0"/>
      <c r="CQR426" s="0"/>
      <c r="CQS426" s="0"/>
      <c r="CQT426" s="0"/>
      <c r="CQU426" s="0"/>
      <c r="CQV426" s="0"/>
      <c r="CQW426" s="0"/>
      <c r="CQX426" s="0"/>
      <c r="CQY426" s="0"/>
      <c r="CQZ426" s="0"/>
      <c r="CRA426" s="0"/>
      <c r="CRB426" s="0"/>
      <c r="CRC426" s="0"/>
      <c r="CRD426" s="0"/>
      <c r="CRE426" s="0"/>
      <c r="CRF426" s="0"/>
      <c r="CRG426" s="0"/>
      <c r="CRH426" s="0"/>
      <c r="CRI426" s="0"/>
      <c r="CRJ426" s="0"/>
      <c r="CRK426" s="0"/>
      <c r="CRL426" s="0"/>
      <c r="CRM426" s="0"/>
      <c r="CRN426" s="0"/>
      <c r="CRO426" s="0"/>
      <c r="CRP426" s="0"/>
      <c r="CRQ426" s="0"/>
      <c r="CRR426" s="0"/>
      <c r="CRS426" s="0"/>
      <c r="CRT426" s="0"/>
      <c r="CRU426" s="0"/>
      <c r="CRV426" s="0"/>
      <c r="CRW426" s="0"/>
      <c r="CRX426" s="0"/>
      <c r="CRY426" s="0"/>
      <c r="CRZ426" s="0"/>
      <c r="CSA426" s="0"/>
      <c r="CSB426" s="0"/>
      <c r="CSC426" s="0"/>
      <c r="CSD426" s="0"/>
      <c r="CSE426" s="0"/>
      <c r="CSF426" s="0"/>
      <c r="CSG426" s="0"/>
      <c r="CSH426" s="0"/>
      <c r="CSI426" s="0"/>
      <c r="CSJ426" s="0"/>
      <c r="CSK426" s="0"/>
      <c r="CSL426" s="0"/>
      <c r="CSM426" s="0"/>
      <c r="CSN426" s="0"/>
      <c r="CSO426" s="0"/>
      <c r="CSP426" s="0"/>
      <c r="CSQ426" s="0"/>
      <c r="CSR426" s="0"/>
      <c r="CSS426" s="0"/>
      <c r="CST426" s="0"/>
      <c r="CSU426" s="0"/>
      <c r="CSV426" s="0"/>
      <c r="CSW426" s="0"/>
      <c r="CSX426" s="0"/>
      <c r="CSY426" s="0"/>
      <c r="CSZ426" s="0"/>
      <c r="CTA426" s="0"/>
      <c r="CTB426" s="0"/>
      <c r="CTC426" s="0"/>
      <c r="CTD426" s="0"/>
      <c r="CTE426" s="0"/>
      <c r="CTF426" s="0"/>
      <c r="CTG426" s="0"/>
      <c r="CTH426" s="0"/>
      <c r="CTI426" s="0"/>
      <c r="CTJ426" s="0"/>
      <c r="CTK426" s="0"/>
      <c r="CTL426" s="0"/>
      <c r="CTM426" s="0"/>
      <c r="CTN426" s="0"/>
      <c r="CTO426" s="0"/>
      <c r="CTP426" s="0"/>
      <c r="CTQ426" s="0"/>
      <c r="CTR426" s="0"/>
      <c r="CTS426" s="0"/>
      <c r="CTT426" s="0"/>
      <c r="CTU426" s="0"/>
      <c r="CTV426" s="0"/>
      <c r="CTW426" s="0"/>
      <c r="CTX426" s="0"/>
      <c r="CTY426" s="0"/>
      <c r="CTZ426" s="0"/>
      <c r="CUA426" s="0"/>
      <c r="CUB426" s="0"/>
      <c r="CUC426" s="0"/>
      <c r="CUD426" s="0"/>
      <c r="CUE426" s="0"/>
      <c r="CUF426" s="0"/>
      <c r="CUG426" s="0"/>
      <c r="CUH426" s="0"/>
      <c r="CUI426" s="0"/>
      <c r="CUJ426" s="0"/>
      <c r="CUK426" s="0"/>
      <c r="CUL426" s="0"/>
      <c r="CUM426" s="0"/>
      <c r="CUN426" s="0"/>
      <c r="CUO426" s="0"/>
      <c r="CUP426" s="0"/>
      <c r="CUQ426" s="0"/>
      <c r="CUR426" s="0"/>
      <c r="CUS426" s="0"/>
      <c r="CUT426" s="0"/>
      <c r="CUU426" s="0"/>
      <c r="CUV426" s="0"/>
      <c r="CUW426" s="0"/>
      <c r="CUX426" s="0"/>
      <c r="CUY426" s="0"/>
      <c r="CUZ426" s="0"/>
      <c r="CVA426" s="0"/>
      <c r="CVB426" s="0"/>
      <c r="CVC426" s="0"/>
      <c r="CVD426" s="0"/>
      <c r="CVE426" s="0"/>
      <c r="CVF426" s="0"/>
      <c r="CVG426" s="0"/>
      <c r="CVH426" s="0"/>
      <c r="CVI426" s="0"/>
      <c r="CVJ426" s="0"/>
      <c r="CVK426" s="0"/>
      <c r="CVL426" s="0"/>
      <c r="CVM426" s="0"/>
      <c r="CVN426" s="0"/>
      <c r="CVO426" s="0"/>
      <c r="CVP426" s="0"/>
      <c r="CVQ426" s="0"/>
      <c r="CVR426" s="0"/>
      <c r="CVS426" s="0"/>
      <c r="CVT426" s="0"/>
      <c r="CVU426" s="0"/>
      <c r="CVV426" s="0"/>
      <c r="CVW426" s="0"/>
      <c r="CVX426" s="0"/>
      <c r="CVY426" s="0"/>
      <c r="CVZ426" s="0"/>
      <c r="CWA426" s="0"/>
      <c r="CWB426" s="0"/>
      <c r="CWC426" s="0"/>
      <c r="CWD426" s="0"/>
      <c r="CWE426" s="0"/>
      <c r="CWF426" s="0"/>
      <c r="CWG426" s="0"/>
      <c r="CWH426" s="0"/>
      <c r="CWI426" s="0"/>
      <c r="CWJ426" s="0"/>
      <c r="CWK426" s="0"/>
      <c r="CWL426" s="0"/>
      <c r="CWM426" s="0"/>
      <c r="CWN426" s="0"/>
      <c r="CWO426" s="0"/>
      <c r="CWP426" s="0"/>
      <c r="CWQ426" s="0"/>
      <c r="CWR426" s="0"/>
      <c r="CWS426" s="0"/>
      <c r="CWT426" s="0"/>
      <c r="CWU426" s="0"/>
      <c r="CWV426" s="0"/>
      <c r="CWW426" s="0"/>
      <c r="CWX426" s="0"/>
      <c r="CWY426" s="0"/>
      <c r="CWZ426" s="0"/>
      <c r="CXA426" s="0"/>
      <c r="CXB426" s="0"/>
      <c r="CXC426" s="0"/>
      <c r="CXD426" s="0"/>
      <c r="CXE426" s="0"/>
      <c r="CXF426" s="0"/>
      <c r="CXG426" s="0"/>
      <c r="CXH426" s="0"/>
      <c r="CXI426" s="0"/>
      <c r="CXJ426" s="0"/>
      <c r="CXK426" s="0"/>
      <c r="CXL426" s="0"/>
      <c r="CXM426" s="0"/>
      <c r="CXN426" s="0"/>
      <c r="CXO426" s="0"/>
      <c r="CXP426" s="0"/>
      <c r="CXQ426" s="0"/>
      <c r="CXR426" s="0"/>
      <c r="CXS426" s="0"/>
      <c r="CXT426" s="0"/>
      <c r="CXU426" s="0"/>
      <c r="CXV426" s="0"/>
      <c r="CXW426" s="0"/>
      <c r="CXX426" s="0"/>
      <c r="CXY426" s="0"/>
      <c r="CXZ426" s="0"/>
      <c r="CYA426" s="0"/>
      <c r="CYB426" s="0"/>
      <c r="CYC426" s="0"/>
      <c r="CYD426" s="0"/>
      <c r="CYE426" s="0"/>
      <c r="CYF426" s="0"/>
      <c r="CYG426" s="0"/>
      <c r="CYH426" s="0"/>
      <c r="CYI426" s="0"/>
      <c r="CYJ426" s="0"/>
      <c r="CYK426" s="0"/>
      <c r="CYL426" s="0"/>
      <c r="CYM426" s="0"/>
      <c r="CYN426" s="0"/>
      <c r="CYO426" s="0"/>
      <c r="CYP426" s="0"/>
      <c r="CYQ426" s="0"/>
      <c r="CYR426" s="0"/>
      <c r="CYS426" s="0"/>
      <c r="CYT426" s="0"/>
      <c r="CYU426" s="0"/>
      <c r="CYV426" s="0"/>
      <c r="CYW426" s="0"/>
      <c r="CYX426" s="0"/>
      <c r="CYY426" s="0"/>
      <c r="CYZ426" s="0"/>
      <c r="CZA426" s="0"/>
      <c r="CZB426" s="0"/>
      <c r="CZC426" s="0"/>
      <c r="CZD426" s="0"/>
      <c r="CZE426" s="0"/>
      <c r="CZF426" s="0"/>
      <c r="CZG426" s="0"/>
      <c r="CZH426" s="0"/>
      <c r="CZI426" s="0"/>
      <c r="CZJ426" s="0"/>
      <c r="CZK426" s="0"/>
      <c r="CZL426" s="0"/>
      <c r="CZM426" s="0"/>
      <c r="CZN426" s="0"/>
      <c r="CZO426" s="0"/>
      <c r="CZP426" s="0"/>
      <c r="CZQ426" s="0"/>
      <c r="CZR426" s="0"/>
      <c r="CZS426" s="0"/>
      <c r="CZT426" s="0"/>
      <c r="CZU426" s="0"/>
      <c r="CZV426" s="0"/>
      <c r="CZW426" s="0"/>
      <c r="CZX426" s="0"/>
      <c r="CZY426" s="0"/>
      <c r="CZZ426" s="0"/>
      <c r="DAA426" s="0"/>
      <c r="DAB426" s="0"/>
      <c r="DAC426" s="0"/>
      <c r="DAD426" s="0"/>
      <c r="DAE426" s="0"/>
      <c r="DAF426" s="0"/>
      <c r="DAG426" s="0"/>
      <c r="DAH426" s="0"/>
      <c r="DAI426" s="0"/>
      <c r="DAJ426" s="0"/>
      <c r="DAK426" s="0"/>
      <c r="DAL426" s="0"/>
      <c r="DAM426" s="0"/>
      <c r="DAN426" s="0"/>
      <c r="DAO426" s="0"/>
      <c r="DAP426" s="0"/>
      <c r="DAQ426" s="0"/>
      <c r="DAR426" s="0"/>
      <c r="DAS426" s="0"/>
      <c r="DAT426" s="0"/>
      <c r="DAU426" s="0"/>
      <c r="DAV426" s="0"/>
      <c r="DAW426" s="0"/>
      <c r="DAX426" s="0"/>
      <c r="DAY426" s="0"/>
      <c r="DAZ426" s="0"/>
      <c r="DBA426" s="0"/>
      <c r="DBB426" s="0"/>
      <c r="DBC426" s="0"/>
      <c r="DBD426" s="0"/>
      <c r="DBE426" s="0"/>
      <c r="DBF426" s="0"/>
      <c r="DBG426" s="0"/>
      <c r="DBH426" s="0"/>
      <c r="DBI426" s="0"/>
      <c r="DBJ426" s="0"/>
      <c r="DBK426" s="0"/>
      <c r="DBL426" s="0"/>
      <c r="DBM426" s="0"/>
      <c r="DBN426" s="0"/>
      <c r="DBO426" s="0"/>
      <c r="DBP426" s="0"/>
      <c r="DBQ426" s="0"/>
      <c r="DBR426" s="0"/>
      <c r="DBS426" s="0"/>
      <c r="DBT426" s="0"/>
      <c r="DBU426" s="0"/>
      <c r="DBV426" s="0"/>
      <c r="DBW426" s="0"/>
      <c r="DBX426" s="0"/>
      <c r="DBY426" s="0"/>
      <c r="DBZ426" s="0"/>
      <c r="DCA426" s="0"/>
      <c r="DCB426" s="0"/>
      <c r="DCC426" s="0"/>
      <c r="DCD426" s="0"/>
      <c r="DCE426" s="0"/>
      <c r="DCF426" s="0"/>
      <c r="DCG426" s="0"/>
      <c r="DCH426" s="0"/>
      <c r="DCI426" s="0"/>
      <c r="DCJ426" s="0"/>
      <c r="DCK426" s="0"/>
      <c r="DCL426" s="0"/>
      <c r="DCM426" s="0"/>
      <c r="DCN426" s="0"/>
      <c r="DCO426" s="0"/>
      <c r="DCP426" s="0"/>
      <c r="DCQ426" s="0"/>
      <c r="DCR426" s="0"/>
      <c r="DCS426" s="0"/>
      <c r="DCT426" s="0"/>
      <c r="DCU426" s="0"/>
      <c r="DCV426" s="0"/>
      <c r="DCW426" s="0"/>
      <c r="DCX426" s="0"/>
      <c r="DCY426" s="0"/>
      <c r="DCZ426" s="0"/>
      <c r="DDA426" s="0"/>
      <c r="DDB426" s="0"/>
      <c r="DDC426" s="0"/>
      <c r="DDD426" s="0"/>
      <c r="DDE426" s="0"/>
      <c r="DDF426" s="0"/>
      <c r="DDG426" s="0"/>
      <c r="DDH426" s="0"/>
      <c r="DDI426" s="0"/>
      <c r="DDJ426" s="0"/>
      <c r="DDK426" s="0"/>
      <c r="DDL426" s="0"/>
      <c r="DDM426" s="0"/>
      <c r="DDN426" s="0"/>
      <c r="DDO426" s="0"/>
      <c r="DDP426" s="0"/>
      <c r="DDQ426" s="0"/>
      <c r="DDR426" s="0"/>
      <c r="DDS426" s="0"/>
      <c r="DDT426" s="0"/>
      <c r="DDU426" s="0"/>
      <c r="DDV426" s="0"/>
      <c r="DDW426" s="0"/>
      <c r="DDX426" s="0"/>
      <c r="DDY426" s="0"/>
      <c r="DDZ426" s="0"/>
      <c r="DEA426" s="0"/>
      <c r="DEB426" s="0"/>
      <c r="DEC426" s="0"/>
      <c r="DED426" s="0"/>
      <c r="DEE426" s="0"/>
      <c r="DEF426" s="0"/>
      <c r="DEG426" s="0"/>
      <c r="DEH426" s="0"/>
      <c r="DEI426" s="0"/>
      <c r="DEJ426" s="0"/>
      <c r="DEK426" s="0"/>
      <c r="DEL426" s="0"/>
      <c r="DEM426" s="0"/>
      <c r="DEN426" s="0"/>
      <c r="DEO426" s="0"/>
      <c r="DEP426" s="0"/>
      <c r="DEQ426" s="0"/>
      <c r="DER426" s="0"/>
      <c r="DES426" s="0"/>
      <c r="DET426" s="0"/>
      <c r="DEU426" s="0"/>
      <c r="DEV426" s="0"/>
      <c r="DEW426" s="0"/>
      <c r="DEX426" s="0"/>
      <c r="DEY426" s="0"/>
      <c r="DEZ426" s="0"/>
      <c r="DFA426" s="0"/>
      <c r="DFB426" s="0"/>
      <c r="DFC426" s="0"/>
      <c r="DFD426" s="0"/>
      <c r="DFE426" s="0"/>
      <c r="DFF426" s="0"/>
      <c r="DFG426" s="0"/>
      <c r="DFH426" s="0"/>
      <c r="DFI426" s="0"/>
      <c r="DFJ426" s="0"/>
      <c r="DFK426" s="0"/>
      <c r="DFL426" s="0"/>
      <c r="DFM426" s="0"/>
      <c r="DFN426" s="0"/>
      <c r="DFO426" s="0"/>
      <c r="DFP426" s="0"/>
      <c r="DFQ426" s="0"/>
      <c r="DFR426" s="0"/>
      <c r="DFS426" s="0"/>
      <c r="DFT426" s="0"/>
      <c r="DFU426" s="0"/>
      <c r="DFV426" s="0"/>
      <c r="DFW426" s="0"/>
      <c r="DFX426" s="0"/>
      <c r="DFY426" s="0"/>
      <c r="DFZ426" s="0"/>
      <c r="DGA426" s="0"/>
      <c r="DGB426" s="0"/>
      <c r="DGC426" s="0"/>
      <c r="DGD426" s="0"/>
      <c r="DGE426" s="0"/>
      <c r="DGF426" s="0"/>
      <c r="DGG426" s="0"/>
      <c r="DGH426" s="0"/>
      <c r="DGI426" s="0"/>
      <c r="DGJ426" s="0"/>
      <c r="DGK426" s="0"/>
      <c r="DGL426" s="0"/>
      <c r="DGM426" s="0"/>
      <c r="DGN426" s="0"/>
      <c r="DGO426" s="0"/>
      <c r="DGP426" s="0"/>
      <c r="DGQ426" s="0"/>
      <c r="DGR426" s="0"/>
      <c r="DGS426" s="0"/>
      <c r="DGT426" s="0"/>
      <c r="DGU426" s="0"/>
      <c r="DGV426" s="0"/>
      <c r="DGW426" s="0"/>
      <c r="DGX426" s="0"/>
      <c r="DGY426" s="0"/>
      <c r="DGZ426" s="0"/>
      <c r="DHA426" s="0"/>
      <c r="DHB426" s="0"/>
      <c r="DHC426" s="0"/>
      <c r="DHD426" s="0"/>
      <c r="DHE426" s="0"/>
      <c r="DHF426" s="0"/>
      <c r="DHG426" s="0"/>
      <c r="DHH426" s="0"/>
      <c r="DHI426" s="0"/>
      <c r="DHJ426" s="0"/>
      <c r="DHK426" s="0"/>
      <c r="DHL426" s="0"/>
      <c r="DHM426" s="0"/>
      <c r="DHN426" s="0"/>
      <c r="DHO426" s="0"/>
      <c r="DHP426" s="0"/>
      <c r="DHQ426" s="0"/>
      <c r="DHR426" s="0"/>
      <c r="DHS426" s="0"/>
      <c r="DHT426" s="0"/>
      <c r="DHU426" s="0"/>
      <c r="DHV426" s="0"/>
      <c r="DHW426" s="0"/>
      <c r="DHX426" s="0"/>
      <c r="DHY426" s="0"/>
      <c r="DHZ426" s="0"/>
      <c r="DIA426" s="0"/>
      <c r="DIB426" s="0"/>
      <c r="DIC426" s="0"/>
      <c r="DID426" s="0"/>
      <c r="DIE426" s="0"/>
      <c r="DIF426" s="0"/>
      <c r="DIG426" s="0"/>
      <c r="DIH426" s="0"/>
      <c r="DII426" s="0"/>
      <c r="DIJ426" s="0"/>
      <c r="DIK426" s="0"/>
      <c r="DIL426" s="0"/>
      <c r="DIM426" s="0"/>
      <c r="DIN426" s="0"/>
      <c r="DIO426" s="0"/>
      <c r="DIP426" s="0"/>
      <c r="DIQ426" s="0"/>
      <c r="DIR426" s="0"/>
      <c r="DIS426" s="0"/>
      <c r="DIT426" s="0"/>
      <c r="DIU426" s="0"/>
      <c r="DIV426" s="0"/>
      <c r="DIW426" s="0"/>
      <c r="DIX426" s="0"/>
      <c r="DIY426" s="0"/>
      <c r="DIZ426" s="0"/>
      <c r="DJA426" s="0"/>
      <c r="DJB426" s="0"/>
      <c r="DJC426" s="0"/>
      <c r="DJD426" s="0"/>
      <c r="DJE426" s="0"/>
      <c r="DJF426" s="0"/>
      <c r="DJG426" s="0"/>
      <c r="DJH426" s="0"/>
      <c r="DJI426" s="0"/>
      <c r="DJJ426" s="0"/>
      <c r="DJK426" s="0"/>
      <c r="DJL426" s="0"/>
      <c r="DJM426" s="0"/>
      <c r="DJN426" s="0"/>
      <c r="DJO426" s="0"/>
      <c r="DJP426" s="0"/>
      <c r="DJQ426" s="0"/>
      <c r="DJR426" s="0"/>
      <c r="DJS426" s="0"/>
      <c r="DJT426" s="0"/>
      <c r="DJU426" s="0"/>
      <c r="DJV426" s="0"/>
      <c r="DJW426" s="0"/>
      <c r="DJX426" s="0"/>
      <c r="DJY426" s="0"/>
      <c r="DJZ426" s="0"/>
      <c r="DKA426" s="0"/>
      <c r="DKB426" s="0"/>
      <c r="DKC426" s="0"/>
      <c r="DKD426" s="0"/>
      <c r="DKE426" s="0"/>
      <c r="DKF426" s="0"/>
      <c r="DKG426" s="0"/>
      <c r="DKH426" s="0"/>
      <c r="DKI426" s="0"/>
      <c r="DKJ426" s="0"/>
      <c r="DKK426" s="0"/>
      <c r="DKL426" s="0"/>
      <c r="DKM426" s="0"/>
      <c r="DKN426" s="0"/>
      <c r="DKO426" s="0"/>
      <c r="DKP426" s="0"/>
      <c r="DKQ426" s="0"/>
      <c r="DKR426" s="0"/>
      <c r="DKS426" s="0"/>
      <c r="DKT426" s="0"/>
      <c r="DKU426" s="0"/>
      <c r="DKV426" s="0"/>
      <c r="DKW426" s="0"/>
      <c r="DKX426" s="0"/>
      <c r="DKY426" s="0"/>
      <c r="DKZ426" s="0"/>
      <c r="DLA426" s="0"/>
      <c r="DLB426" s="0"/>
      <c r="DLC426" s="0"/>
      <c r="DLD426" s="0"/>
      <c r="DLE426" s="0"/>
      <c r="DLF426" s="0"/>
      <c r="DLG426" s="0"/>
      <c r="DLH426" s="0"/>
      <c r="DLI426" s="0"/>
      <c r="DLJ426" s="0"/>
      <c r="DLK426" s="0"/>
      <c r="DLL426" s="0"/>
      <c r="DLM426" s="0"/>
      <c r="DLN426" s="0"/>
      <c r="DLO426" s="0"/>
      <c r="DLP426" s="0"/>
      <c r="DLQ426" s="0"/>
      <c r="DLR426" s="0"/>
      <c r="DLS426" s="0"/>
      <c r="DLT426" s="0"/>
      <c r="DLU426" s="0"/>
      <c r="DLV426" s="0"/>
      <c r="DLW426" s="0"/>
      <c r="DLX426" s="0"/>
      <c r="DLY426" s="0"/>
      <c r="DLZ426" s="0"/>
      <c r="DMA426" s="0"/>
      <c r="DMB426" s="0"/>
      <c r="DMC426" s="0"/>
      <c r="DMD426" s="0"/>
      <c r="DME426" s="0"/>
      <c r="DMF426" s="0"/>
      <c r="DMG426" s="0"/>
      <c r="DMH426" s="0"/>
      <c r="DMI426" s="0"/>
      <c r="DMJ426" s="0"/>
      <c r="DMK426" s="0"/>
      <c r="DML426" s="0"/>
      <c r="DMM426" s="0"/>
      <c r="DMN426" s="0"/>
      <c r="DMO426" s="0"/>
      <c r="DMP426" s="0"/>
      <c r="DMQ426" s="0"/>
      <c r="DMR426" s="0"/>
      <c r="DMS426" s="0"/>
      <c r="DMT426" s="0"/>
      <c r="DMU426" s="0"/>
      <c r="DMV426" s="0"/>
      <c r="DMW426" s="0"/>
      <c r="DMX426" s="0"/>
      <c r="DMY426" s="0"/>
      <c r="DMZ426" s="0"/>
      <c r="DNA426" s="0"/>
      <c r="DNB426" s="0"/>
      <c r="DNC426" s="0"/>
      <c r="DND426" s="0"/>
      <c r="DNE426" s="0"/>
      <c r="DNF426" s="0"/>
      <c r="DNG426" s="0"/>
      <c r="DNH426" s="0"/>
      <c r="DNI426" s="0"/>
      <c r="DNJ426" s="0"/>
      <c r="DNK426" s="0"/>
      <c r="DNL426" s="0"/>
      <c r="DNM426" s="0"/>
      <c r="DNN426" s="0"/>
      <c r="DNO426" s="0"/>
      <c r="DNP426" s="0"/>
      <c r="DNQ426" s="0"/>
      <c r="DNR426" s="0"/>
      <c r="DNS426" s="0"/>
      <c r="DNT426" s="0"/>
      <c r="DNU426" s="0"/>
      <c r="DNV426" s="0"/>
      <c r="DNW426" s="0"/>
      <c r="DNX426" s="0"/>
      <c r="DNY426" s="0"/>
      <c r="DNZ426" s="0"/>
      <c r="DOA426" s="0"/>
      <c r="DOB426" s="0"/>
      <c r="DOC426" s="0"/>
      <c r="DOD426" s="0"/>
      <c r="DOE426" s="0"/>
      <c r="DOF426" s="0"/>
      <c r="DOG426" s="0"/>
      <c r="DOH426" s="0"/>
      <c r="DOI426" s="0"/>
      <c r="DOJ426" s="0"/>
      <c r="DOK426" s="0"/>
      <c r="DOL426" s="0"/>
      <c r="DOM426" s="0"/>
      <c r="DON426" s="0"/>
      <c r="DOO426" s="0"/>
      <c r="DOP426" s="0"/>
      <c r="DOQ426" s="0"/>
      <c r="DOR426" s="0"/>
      <c r="DOS426" s="0"/>
      <c r="DOT426" s="0"/>
      <c r="DOU426" s="0"/>
      <c r="DOV426" s="0"/>
      <c r="DOW426" s="0"/>
      <c r="DOX426" s="0"/>
      <c r="DOY426" s="0"/>
      <c r="DOZ426" s="0"/>
      <c r="DPA426" s="0"/>
      <c r="DPB426" s="0"/>
      <c r="DPC426" s="0"/>
      <c r="DPD426" s="0"/>
      <c r="DPE426" s="0"/>
      <c r="DPF426" s="0"/>
      <c r="DPG426" s="0"/>
      <c r="DPH426" s="0"/>
      <c r="DPI426" s="0"/>
      <c r="DPJ426" s="0"/>
      <c r="DPK426" s="0"/>
      <c r="DPL426" s="0"/>
      <c r="DPM426" s="0"/>
      <c r="DPN426" s="0"/>
      <c r="DPO426" s="0"/>
      <c r="DPP426" s="0"/>
      <c r="DPQ426" s="0"/>
      <c r="DPR426" s="0"/>
      <c r="DPS426" s="0"/>
      <c r="DPT426" s="0"/>
      <c r="DPU426" s="0"/>
      <c r="DPV426" s="0"/>
      <c r="DPW426" s="0"/>
      <c r="DPX426" s="0"/>
      <c r="DPY426" s="0"/>
      <c r="DPZ426" s="0"/>
      <c r="DQA426" s="0"/>
      <c r="DQB426" s="0"/>
      <c r="DQC426" s="0"/>
      <c r="DQD426" s="0"/>
      <c r="DQE426" s="0"/>
      <c r="DQF426" s="0"/>
      <c r="DQG426" s="0"/>
      <c r="DQH426" s="0"/>
      <c r="DQI426" s="0"/>
      <c r="DQJ426" s="0"/>
      <c r="DQK426" s="0"/>
      <c r="DQL426" s="0"/>
      <c r="DQM426" s="0"/>
      <c r="DQN426" s="0"/>
      <c r="DQO426" s="0"/>
      <c r="DQP426" s="0"/>
      <c r="DQQ426" s="0"/>
      <c r="DQR426" s="0"/>
      <c r="DQS426" s="0"/>
      <c r="DQT426" s="0"/>
      <c r="DQU426" s="0"/>
      <c r="DQV426" s="0"/>
      <c r="DQW426" s="0"/>
      <c r="DQX426" s="0"/>
      <c r="DQY426" s="0"/>
      <c r="DQZ426" s="0"/>
      <c r="DRA426" s="0"/>
      <c r="DRB426" s="0"/>
      <c r="DRC426" s="0"/>
      <c r="DRD426" s="0"/>
      <c r="DRE426" s="0"/>
      <c r="DRF426" s="0"/>
      <c r="DRG426" s="0"/>
      <c r="DRH426" s="0"/>
      <c r="DRI426" s="0"/>
      <c r="DRJ426" s="0"/>
      <c r="DRK426" s="0"/>
      <c r="DRL426" s="0"/>
      <c r="DRM426" s="0"/>
      <c r="DRN426" s="0"/>
      <c r="DRO426" s="0"/>
      <c r="DRP426" s="0"/>
      <c r="DRQ426" s="0"/>
      <c r="DRR426" s="0"/>
      <c r="DRS426" s="0"/>
      <c r="DRT426" s="0"/>
      <c r="DRU426" s="0"/>
      <c r="DRV426" s="0"/>
      <c r="DRW426" s="0"/>
      <c r="DRX426" s="0"/>
      <c r="DRY426" s="0"/>
      <c r="DRZ426" s="0"/>
      <c r="DSA426" s="0"/>
      <c r="DSB426" s="0"/>
      <c r="DSC426" s="0"/>
      <c r="DSD426" s="0"/>
      <c r="DSE426" s="0"/>
      <c r="DSF426" s="0"/>
      <c r="DSG426" s="0"/>
      <c r="DSH426" s="0"/>
      <c r="DSI426" s="0"/>
      <c r="DSJ426" s="0"/>
      <c r="DSK426" s="0"/>
      <c r="DSL426" s="0"/>
      <c r="DSM426" s="0"/>
      <c r="DSN426" s="0"/>
      <c r="DSO426" s="0"/>
      <c r="DSP426" s="0"/>
      <c r="DSQ426" s="0"/>
      <c r="DSR426" s="0"/>
      <c r="DSS426" s="0"/>
      <c r="DST426" s="0"/>
      <c r="DSU426" s="0"/>
      <c r="DSV426" s="0"/>
      <c r="DSW426" s="0"/>
      <c r="DSX426" s="0"/>
      <c r="DSY426" s="0"/>
      <c r="DSZ426" s="0"/>
      <c r="DTA426" s="0"/>
      <c r="DTB426" s="0"/>
      <c r="DTC426" s="0"/>
      <c r="DTD426" s="0"/>
      <c r="DTE426" s="0"/>
      <c r="DTF426" s="0"/>
      <c r="DTG426" s="0"/>
      <c r="DTH426" s="0"/>
      <c r="DTI426" s="0"/>
      <c r="DTJ426" s="0"/>
      <c r="DTK426" s="0"/>
      <c r="DTL426" s="0"/>
      <c r="DTM426" s="0"/>
      <c r="DTN426" s="0"/>
      <c r="DTO426" s="0"/>
      <c r="DTP426" s="0"/>
      <c r="DTQ426" s="0"/>
      <c r="DTR426" s="0"/>
      <c r="DTS426" s="0"/>
      <c r="DTT426" s="0"/>
      <c r="DTU426" s="0"/>
      <c r="DTV426" s="0"/>
      <c r="DTW426" s="0"/>
      <c r="DTX426" s="0"/>
      <c r="DTY426" s="0"/>
      <c r="DTZ426" s="0"/>
      <c r="DUA426" s="0"/>
      <c r="DUB426" s="0"/>
      <c r="DUC426" s="0"/>
      <c r="DUD426" s="0"/>
      <c r="DUE426" s="0"/>
      <c r="DUF426" s="0"/>
      <c r="DUG426" s="0"/>
      <c r="DUH426" s="0"/>
      <c r="DUI426" s="0"/>
      <c r="DUJ426" s="0"/>
      <c r="DUK426" s="0"/>
      <c r="DUL426" s="0"/>
      <c r="DUM426" s="0"/>
      <c r="DUN426" s="0"/>
      <c r="DUO426" s="0"/>
      <c r="DUP426" s="0"/>
      <c r="DUQ426" s="0"/>
      <c r="DUR426" s="0"/>
      <c r="DUS426" s="0"/>
      <c r="DUT426" s="0"/>
      <c r="DUU426" s="0"/>
      <c r="DUV426" s="0"/>
      <c r="DUW426" s="0"/>
      <c r="DUX426" s="0"/>
      <c r="DUY426" s="0"/>
      <c r="DUZ426" s="0"/>
      <c r="DVA426" s="0"/>
      <c r="DVB426" s="0"/>
      <c r="DVC426" s="0"/>
      <c r="DVD426" s="0"/>
      <c r="DVE426" s="0"/>
      <c r="DVF426" s="0"/>
      <c r="DVG426" s="0"/>
      <c r="DVH426" s="0"/>
      <c r="DVI426" s="0"/>
      <c r="DVJ426" s="0"/>
      <c r="DVK426" s="0"/>
      <c r="DVL426" s="0"/>
      <c r="DVM426" s="0"/>
      <c r="DVN426" s="0"/>
      <c r="DVO426" s="0"/>
      <c r="DVP426" s="0"/>
      <c r="DVQ426" s="0"/>
      <c r="DVR426" s="0"/>
      <c r="DVS426" s="0"/>
      <c r="DVT426" s="0"/>
      <c r="DVU426" s="0"/>
      <c r="DVV426" s="0"/>
      <c r="DVW426" s="0"/>
      <c r="DVX426" s="0"/>
      <c r="DVY426" s="0"/>
      <c r="DVZ426" s="0"/>
      <c r="DWA426" s="0"/>
      <c r="DWB426" s="0"/>
      <c r="DWC426" s="0"/>
      <c r="DWD426" s="0"/>
      <c r="DWE426" s="0"/>
      <c r="DWF426" s="0"/>
      <c r="DWG426" s="0"/>
      <c r="DWH426" s="0"/>
      <c r="DWI426" s="0"/>
      <c r="DWJ426" s="0"/>
      <c r="DWK426" s="0"/>
      <c r="DWL426" s="0"/>
      <c r="DWM426" s="0"/>
      <c r="DWN426" s="0"/>
      <c r="DWO426" s="0"/>
      <c r="DWP426" s="0"/>
      <c r="DWQ426" s="0"/>
      <c r="DWR426" s="0"/>
      <c r="DWS426" s="0"/>
      <c r="DWT426" s="0"/>
      <c r="DWU426" s="0"/>
      <c r="DWV426" s="0"/>
      <c r="DWW426" s="0"/>
      <c r="DWX426" s="0"/>
      <c r="DWY426" s="0"/>
      <c r="DWZ426" s="0"/>
      <c r="DXA426" s="0"/>
      <c r="DXB426" s="0"/>
      <c r="DXC426" s="0"/>
      <c r="DXD426" s="0"/>
      <c r="DXE426" s="0"/>
      <c r="DXF426" s="0"/>
      <c r="DXG426" s="0"/>
      <c r="DXH426" s="0"/>
      <c r="DXI426" s="0"/>
      <c r="DXJ426" s="0"/>
      <c r="DXK426" s="0"/>
      <c r="DXL426" s="0"/>
      <c r="DXM426" s="0"/>
      <c r="DXN426" s="0"/>
      <c r="DXO426" s="0"/>
      <c r="DXP426" s="0"/>
      <c r="DXQ426" s="0"/>
      <c r="DXR426" s="0"/>
      <c r="DXS426" s="0"/>
      <c r="DXT426" s="0"/>
      <c r="DXU426" s="0"/>
      <c r="DXV426" s="0"/>
      <c r="DXW426" s="0"/>
      <c r="DXX426" s="0"/>
      <c r="DXY426" s="0"/>
      <c r="DXZ426" s="0"/>
      <c r="DYA426" s="0"/>
      <c r="DYB426" s="0"/>
      <c r="DYC426" s="0"/>
      <c r="DYD426" s="0"/>
      <c r="DYE426" s="0"/>
      <c r="DYF426" s="0"/>
      <c r="DYG426" s="0"/>
      <c r="DYH426" s="0"/>
      <c r="DYI426" s="0"/>
      <c r="DYJ426" s="0"/>
      <c r="DYK426" s="0"/>
      <c r="DYL426" s="0"/>
      <c r="DYM426" s="0"/>
      <c r="DYN426" s="0"/>
      <c r="DYO426" s="0"/>
      <c r="DYP426" s="0"/>
      <c r="DYQ426" s="0"/>
      <c r="DYR426" s="0"/>
      <c r="DYS426" s="0"/>
      <c r="DYT426" s="0"/>
      <c r="DYU426" s="0"/>
      <c r="DYV426" s="0"/>
      <c r="DYW426" s="0"/>
      <c r="DYX426" s="0"/>
      <c r="DYY426" s="0"/>
      <c r="DYZ426" s="0"/>
      <c r="DZA426" s="0"/>
      <c r="DZB426" s="0"/>
      <c r="DZC426" s="0"/>
      <c r="DZD426" s="0"/>
      <c r="DZE426" s="0"/>
      <c r="DZF426" s="0"/>
      <c r="DZG426" s="0"/>
      <c r="DZH426" s="0"/>
      <c r="DZI426" s="0"/>
      <c r="DZJ426" s="0"/>
      <c r="DZK426" s="0"/>
      <c r="DZL426" s="0"/>
      <c r="DZM426" s="0"/>
      <c r="DZN426" s="0"/>
      <c r="DZO426" s="0"/>
      <c r="DZP426" s="0"/>
      <c r="DZQ426" s="0"/>
      <c r="DZR426" s="0"/>
      <c r="DZS426" s="0"/>
      <c r="DZT426" s="0"/>
      <c r="DZU426" s="0"/>
      <c r="DZV426" s="0"/>
      <c r="DZW426" s="0"/>
      <c r="DZX426" s="0"/>
      <c r="DZY426" s="0"/>
      <c r="DZZ426" s="0"/>
      <c r="EAA426" s="0"/>
      <c r="EAB426" s="0"/>
      <c r="EAC426" s="0"/>
      <c r="EAD426" s="0"/>
      <c r="EAE426" s="0"/>
      <c r="EAF426" s="0"/>
      <c r="EAG426" s="0"/>
      <c r="EAH426" s="0"/>
      <c r="EAI426" s="0"/>
      <c r="EAJ426" s="0"/>
      <c r="EAK426" s="0"/>
      <c r="EAL426" s="0"/>
      <c r="EAM426" s="0"/>
      <c r="EAN426" s="0"/>
      <c r="EAO426" s="0"/>
      <c r="EAP426" s="0"/>
      <c r="EAQ426" s="0"/>
      <c r="EAR426" s="0"/>
      <c r="EAS426" s="0"/>
      <c r="EAT426" s="0"/>
      <c r="EAU426" s="0"/>
      <c r="EAV426" s="0"/>
      <c r="EAW426" s="0"/>
      <c r="EAX426" s="0"/>
      <c r="EAY426" s="0"/>
      <c r="EAZ426" s="0"/>
      <c r="EBA426" s="0"/>
      <c r="EBB426" s="0"/>
      <c r="EBC426" s="0"/>
      <c r="EBD426" s="0"/>
      <c r="EBE426" s="0"/>
      <c r="EBF426" s="0"/>
      <c r="EBG426" s="0"/>
      <c r="EBH426" s="0"/>
      <c r="EBI426" s="0"/>
      <c r="EBJ426" s="0"/>
      <c r="EBK426" s="0"/>
      <c r="EBL426" s="0"/>
      <c r="EBM426" s="0"/>
      <c r="EBN426" s="0"/>
      <c r="EBO426" s="0"/>
      <c r="EBP426" s="0"/>
      <c r="EBQ426" s="0"/>
      <c r="EBR426" s="0"/>
      <c r="EBS426" s="0"/>
      <c r="EBT426" s="0"/>
      <c r="EBU426" s="0"/>
      <c r="EBV426" s="0"/>
      <c r="EBW426" s="0"/>
      <c r="EBX426" s="0"/>
      <c r="EBY426" s="0"/>
      <c r="EBZ426" s="0"/>
      <c r="ECA426" s="0"/>
      <c r="ECB426" s="0"/>
      <c r="ECC426" s="0"/>
      <c r="ECD426" s="0"/>
      <c r="ECE426" s="0"/>
      <c r="ECF426" s="0"/>
      <c r="ECG426" s="0"/>
      <c r="ECH426" s="0"/>
      <c r="ECI426" s="0"/>
      <c r="ECJ426" s="0"/>
      <c r="ECK426" s="0"/>
      <c r="ECL426" s="0"/>
      <c r="ECM426" s="0"/>
      <c r="ECN426" s="0"/>
      <c r="ECO426" s="0"/>
      <c r="ECP426" s="0"/>
      <c r="ECQ426" s="0"/>
      <c r="ECR426" s="0"/>
      <c r="ECS426" s="0"/>
      <c r="ECT426" s="0"/>
      <c r="ECU426" s="0"/>
      <c r="ECV426" s="0"/>
      <c r="ECW426" s="0"/>
      <c r="ECX426" s="0"/>
      <c r="ECY426" s="0"/>
      <c r="ECZ426" s="0"/>
      <c r="EDA426" s="0"/>
      <c r="EDB426" s="0"/>
      <c r="EDC426" s="0"/>
      <c r="EDD426" s="0"/>
      <c r="EDE426" s="0"/>
      <c r="EDF426" s="0"/>
      <c r="EDG426" s="0"/>
      <c r="EDH426" s="0"/>
      <c r="EDI426" s="0"/>
      <c r="EDJ426" s="0"/>
      <c r="EDK426" s="0"/>
      <c r="EDL426" s="0"/>
      <c r="EDM426" s="0"/>
      <c r="EDN426" s="0"/>
      <c r="EDO426" s="0"/>
      <c r="EDP426" s="0"/>
      <c r="EDQ426" s="0"/>
      <c r="EDR426" s="0"/>
      <c r="EDS426" s="0"/>
      <c r="EDT426" s="0"/>
      <c r="EDU426" s="0"/>
      <c r="EDV426" s="0"/>
      <c r="EDW426" s="0"/>
      <c r="EDX426" s="0"/>
      <c r="EDY426" s="0"/>
      <c r="EDZ426" s="0"/>
      <c r="EEA426" s="0"/>
      <c r="EEB426" s="0"/>
      <c r="EEC426" s="0"/>
      <c r="EED426" s="0"/>
      <c r="EEE426" s="0"/>
      <c r="EEF426" s="0"/>
      <c r="EEG426" s="0"/>
      <c r="EEH426" s="0"/>
      <c r="EEI426" s="0"/>
      <c r="EEJ426" s="0"/>
      <c r="EEK426" s="0"/>
      <c r="EEL426" s="0"/>
      <c r="EEM426" s="0"/>
      <c r="EEN426" s="0"/>
      <c r="EEO426" s="0"/>
      <c r="EEP426" s="0"/>
      <c r="EEQ426" s="0"/>
      <c r="EER426" s="0"/>
      <c r="EES426" s="0"/>
      <c r="EET426" s="0"/>
      <c r="EEU426" s="0"/>
      <c r="EEV426" s="0"/>
      <c r="EEW426" s="0"/>
      <c r="EEX426" s="0"/>
      <c r="EEY426" s="0"/>
      <c r="EEZ426" s="0"/>
      <c r="EFA426" s="0"/>
      <c r="EFB426" s="0"/>
      <c r="EFC426" s="0"/>
      <c r="EFD426" s="0"/>
      <c r="EFE426" s="0"/>
      <c r="EFF426" s="0"/>
      <c r="EFG426" s="0"/>
      <c r="EFH426" s="0"/>
      <c r="EFI426" s="0"/>
      <c r="EFJ426" s="0"/>
      <c r="EFK426" s="0"/>
      <c r="EFL426" s="0"/>
      <c r="EFM426" s="0"/>
      <c r="EFN426" s="0"/>
      <c r="EFO426" s="0"/>
      <c r="EFP426" s="0"/>
      <c r="EFQ426" s="0"/>
      <c r="EFR426" s="0"/>
      <c r="EFS426" s="0"/>
      <c r="EFT426" s="0"/>
      <c r="EFU426" s="0"/>
      <c r="EFV426" s="0"/>
      <c r="EFW426" s="0"/>
      <c r="EFX426" s="0"/>
      <c r="EFY426" s="0"/>
      <c r="EFZ426" s="0"/>
      <c r="EGA426" s="0"/>
      <c r="EGB426" s="0"/>
      <c r="EGC426" s="0"/>
      <c r="EGD426" s="0"/>
      <c r="EGE426" s="0"/>
      <c r="EGF426" s="0"/>
      <c r="EGG426" s="0"/>
      <c r="EGH426" s="0"/>
      <c r="EGI426" s="0"/>
      <c r="EGJ426" s="0"/>
      <c r="EGK426" s="0"/>
      <c r="EGL426" s="0"/>
      <c r="EGM426" s="0"/>
      <c r="EGN426" s="0"/>
      <c r="EGO426" s="0"/>
      <c r="EGP426" s="0"/>
      <c r="EGQ426" s="0"/>
      <c r="EGR426" s="0"/>
      <c r="EGS426" s="0"/>
      <c r="EGT426" s="0"/>
      <c r="EGU426" s="0"/>
      <c r="EGV426" s="0"/>
      <c r="EGW426" s="0"/>
      <c r="EGX426" s="0"/>
      <c r="EGY426" s="0"/>
      <c r="EGZ426" s="0"/>
      <c r="EHA426" s="0"/>
      <c r="EHB426" s="0"/>
      <c r="EHC426" s="0"/>
      <c r="EHD426" s="0"/>
      <c r="EHE426" s="0"/>
      <c r="EHF426" s="0"/>
      <c r="EHG426" s="0"/>
      <c r="EHH426" s="0"/>
      <c r="EHI426" s="0"/>
      <c r="EHJ426" s="0"/>
      <c r="EHK426" s="0"/>
      <c r="EHL426" s="0"/>
      <c r="EHM426" s="0"/>
      <c r="EHN426" s="0"/>
      <c r="EHO426" s="0"/>
      <c r="EHP426" s="0"/>
      <c r="EHQ426" s="0"/>
      <c r="EHR426" s="0"/>
      <c r="EHS426" s="0"/>
      <c r="EHT426" s="0"/>
      <c r="EHU426" s="0"/>
      <c r="EHV426" s="0"/>
      <c r="EHW426" s="0"/>
      <c r="EHX426" s="0"/>
      <c r="EHY426" s="0"/>
      <c r="EHZ426" s="0"/>
      <c r="EIA426" s="0"/>
      <c r="EIB426" s="0"/>
      <c r="EIC426" s="0"/>
      <c r="EID426" s="0"/>
      <c r="EIE426" s="0"/>
      <c r="EIF426" s="0"/>
      <c r="EIG426" s="0"/>
      <c r="EIH426" s="0"/>
      <c r="EII426" s="0"/>
      <c r="EIJ426" s="0"/>
      <c r="EIK426" s="0"/>
      <c r="EIL426" s="0"/>
      <c r="EIM426" s="0"/>
      <c r="EIN426" s="0"/>
      <c r="EIO426" s="0"/>
      <c r="EIP426" s="0"/>
      <c r="EIQ426" s="0"/>
      <c r="EIR426" s="0"/>
      <c r="EIS426" s="0"/>
      <c r="EIT426" s="0"/>
      <c r="EIU426" s="0"/>
      <c r="EIV426" s="0"/>
      <c r="EIW426" s="0"/>
      <c r="EIX426" s="0"/>
      <c r="EIY426" s="0"/>
      <c r="EIZ426" s="0"/>
      <c r="EJA426" s="0"/>
      <c r="EJB426" s="0"/>
      <c r="EJC426" s="0"/>
      <c r="EJD426" s="0"/>
      <c r="EJE426" s="0"/>
      <c r="EJF426" s="0"/>
      <c r="EJG426" s="0"/>
      <c r="EJH426" s="0"/>
      <c r="EJI426" s="0"/>
      <c r="EJJ426" s="0"/>
      <c r="EJK426" s="0"/>
      <c r="EJL426" s="0"/>
      <c r="EJM426" s="0"/>
      <c r="EJN426" s="0"/>
      <c r="EJO426" s="0"/>
      <c r="EJP426" s="0"/>
      <c r="EJQ426" s="0"/>
      <c r="EJR426" s="0"/>
      <c r="EJS426" s="0"/>
      <c r="EJT426" s="0"/>
      <c r="EJU426" s="0"/>
      <c r="EJV426" s="0"/>
      <c r="EJW426" s="0"/>
      <c r="EJX426" s="0"/>
      <c r="EJY426" s="0"/>
      <c r="EJZ426" s="0"/>
      <c r="EKA426" s="0"/>
      <c r="EKB426" s="0"/>
      <c r="EKC426" s="0"/>
      <c r="EKD426" s="0"/>
      <c r="EKE426" s="0"/>
      <c r="EKF426" s="0"/>
      <c r="EKG426" s="0"/>
      <c r="EKH426" s="0"/>
      <c r="EKI426" s="0"/>
      <c r="EKJ426" s="0"/>
      <c r="EKK426" s="0"/>
      <c r="EKL426" s="0"/>
      <c r="EKM426" s="0"/>
      <c r="EKN426" s="0"/>
      <c r="EKO426" s="0"/>
      <c r="EKP426" s="0"/>
      <c r="EKQ426" s="0"/>
      <c r="EKR426" s="0"/>
      <c r="EKS426" s="0"/>
      <c r="EKT426" s="0"/>
      <c r="EKU426" s="0"/>
      <c r="EKV426" s="0"/>
      <c r="EKW426" s="0"/>
      <c r="EKX426" s="0"/>
      <c r="EKY426" s="0"/>
      <c r="EKZ426" s="0"/>
      <c r="ELA426" s="0"/>
      <c r="ELB426" s="0"/>
      <c r="ELC426" s="0"/>
      <c r="ELD426" s="0"/>
      <c r="ELE426" s="0"/>
      <c r="ELF426" s="0"/>
      <c r="ELG426" s="0"/>
      <c r="ELH426" s="0"/>
      <c r="ELI426" s="0"/>
      <c r="ELJ426" s="0"/>
      <c r="ELK426" s="0"/>
      <c r="ELL426" s="0"/>
      <c r="ELM426" s="0"/>
      <c r="ELN426" s="0"/>
      <c r="ELO426" s="0"/>
      <c r="ELP426" s="0"/>
      <c r="ELQ426" s="0"/>
      <c r="ELR426" s="0"/>
      <c r="ELS426" s="0"/>
      <c r="ELT426" s="0"/>
      <c r="ELU426" s="0"/>
      <c r="ELV426" s="0"/>
      <c r="ELW426" s="0"/>
      <c r="ELX426" s="0"/>
      <c r="ELY426" s="0"/>
      <c r="ELZ426" s="0"/>
      <c r="EMA426" s="0"/>
      <c r="EMB426" s="0"/>
      <c r="EMC426" s="0"/>
      <c r="EMD426" s="0"/>
      <c r="EME426" s="0"/>
      <c r="EMF426" s="0"/>
      <c r="EMG426" s="0"/>
      <c r="EMH426" s="0"/>
      <c r="EMI426" s="0"/>
      <c r="EMJ426" s="0"/>
      <c r="EMK426" s="0"/>
      <c r="EML426" s="0"/>
      <c r="EMM426" s="0"/>
      <c r="EMN426" s="0"/>
      <c r="EMO426" s="0"/>
      <c r="EMP426" s="0"/>
      <c r="EMQ426" s="0"/>
      <c r="EMR426" s="0"/>
      <c r="EMS426" s="0"/>
      <c r="EMT426" s="0"/>
      <c r="EMU426" s="0"/>
      <c r="EMV426" s="0"/>
      <c r="EMW426" s="0"/>
      <c r="EMX426" s="0"/>
      <c r="EMY426" s="0"/>
      <c r="EMZ426" s="0"/>
      <c r="ENA426" s="0"/>
      <c r="ENB426" s="0"/>
      <c r="ENC426" s="0"/>
      <c r="END426" s="0"/>
      <c r="ENE426" s="0"/>
      <c r="ENF426" s="0"/>
      <c r="ENG426" s="0"/>
      <c r="ENH426" s="0"/>
      <c r="ENI426" s="0"/>
      <c r="ENJ426" s="0"/>
      <c r="ENK426" s="0"/>
      <c r="ENL426" s="0"/>
      <c r="ENM426" s="0"/>
      <c r="ENN426" s="0"/>
      <c r="ENO426" s="0"/>
      <c r="ENP426" s="0"/>
      <c r="ENQ426" s="0"/>
      <c r="ENR426" s="0"/>
      <c r="ENS426" s="0"/>
      <c r="ENT426" s="0"/>
      <c r="ENU426" s="0"/>
      <c r="ENV426" s="0"/>
      <c r="ENW426" s="0"/>
      <c r="ENX426" s="0"/>
      <c r="ENY426" s="0"/>
      <c r="ENZ426" s="0"/>
      <c r="EOA426" s="0"/>
      <c r="EOB426" s="0"/>
      <c r="EOC426" s="0"/>
      <c r="EOD426" s="0"/>
      <c r="EOE426" s="0"/>
      <c r="EOF426" s="0"/>
      <c r="EOG426" s="0"/>
      <c r="EOH426" s="0"/>
      <c r="EOI426" s="0"/>
      <c r="EOJ426" s="0"/>
      <c r="EOK426" s="0"/>
      <c r="EOL426" s="0"/>
      <c r="EOM426" s="0"/>
      <c r="EON426" s="0"/>
      <c r="EOO426" s="0"/>
      <c r="EOP426" s="0"/>
      <c r="EOQ426" s="0"/>
      <c r="EOR426" s="0"/>
      <c r="EOS426" s="0"/>
      <c r="EOT426" s="0"/>
      <c r="EOU426" s="0"/>
      <c r="EOV426" s="0"/>
      <c r="EOW426" s="0"/>
      <c r="EOX426" s="0"/>
      <c r="EOY426" s="0"/>
      <c r="EOZ426" s="0"/>
      <c r="EPA426" s="0"/>
      <c r="EPB426" s="0"/>
      <c r="EPC426" s="0"/>
      <c r="EPD426" s="0"/>
      <c r="EPE426" s="0"/>
      <c r="EPF426" s="0"/>
      <c r="EPG426" s="0"/>
      <c r="EPH426" s="0"/>
      <c r="EPI426" s="0"/>
      <c r="EPJ426" s="0"/>
      <c r="EPK426" s="0"/>
      <c r="EPL426" s="0"/>
      <c r="EPM426" s="0"/>
      <c r="EPN426" s="0"/>
      <c r="EPO426" s="0"/>
      <c r="EPP426" s="0"/>
      <c r="EPQ426" s="0"/>
      <c r="EPR426" s="0"/>
      <c r="EPS426" s="0"/>
      <c r="EPT426" s="0"/>
      <c r="EPU426" s="0"/>
      <c r="EPV426" s="0"/>
      <c r="EPW426" s="0"/>
      <c r="EPX426" s="0"/>
      <c r="EPY426" s="0"/>
      <c r="EPZ426" s="0"/>
      <c r="EQA426" s="0"/>
      <c r="EQB426" s="0"/>
      <c r="EQC426" s="0"/>
      <c r="EQD426" s="0"/>
      <c r="EQE426" s="0"/>
      <c r="EQF426" s="0"/>
      <c r="EQG426" s="0"/>
      <c r="EQH426" s="0"/>
      <c r="EQI426" s="0"/>
      <c r="EQJ426" s="0"/>
      <c r="EQK426" s="0"/>
      <c r="EQL426" s="0"/>
      <c r="EQM426" s="0"/>
      <c r="EQN426" s="0"/>
      <c r="EQO426" s="0"/>
      <c r="EQP426" s="0"/>
      <c r="EQQ426" s="0"/>
      <c r="EQR426" s="0"/>
      <c r="EQS426" s="0"/>
      <c r="EQT426" s="0"/>
      <c r="EQU426" s="0"/>
      <c r="EQV426" s="0"/>
      <c r="EQW426" s="0"/>
      <c r="EQX426" s="0"/>
      <c r="EQY426" s="0"/>
      <c r="EQZ426" s="0"/>
      <c r="ERA426" s="0"/>
      <c r="ERB426" s="0"/>
      <c r="ERC426" s="0"/>
      <c r="ERD426" s="0"/>
      <c r="ERE426" s="0"/>
      <c r="ERF426" s="0"/>
      <c r="ERG426" s="0"/>
      <c r="ERH426" s="0"/>
      <c r="ERI426" s="0"/>
      <c r="ERJ426" s="0"/>
      <c r="ERK426" s="0"/>
      <c r="ERL426" s="0"/>
      <c r="ERM426" s="0"/>
      <c r="ERN426" s="0"/>
      <c r="ERO426" s="0"/>
      <c r="ERP426" s="0"/>
      <c r="ERQ426" s="0"/>
      <c r="ERR426" s="0"/>
      <c r="ERS426" s="0"/>
      <c r="ERT426" s="0"/>
      <c r="ERU426" s="0"/>
      <c r="ERV426" s="0"/>
      <c r="ERW426" s="0"/>
      <c r="ERX426" s="0"/>
      <c r="ERY426" s="0"/>
      <c r="ERZ426" s="0"/>
      <c r="ESA426" s="0"/>
      <c r="ESB426" s="0"/>
      <c r="ESC426" s="0"/>
      <c r="ESD426" s="0"/>
      <c r="ESE426" s="0"/>
      <c r="ESF426" s="0"/>
      <c r="ESG426" s="0"/>
      <c r="ESH426" s="0"/>
      <c r="ESI426" s="0"/>
      <c r="ESJ426" s="0"/>
      <c r="ESK426" s="0"/>
      <c r="ESL426" s="0"/>
      <c r="ESM426" s="0"/>
      <c r="ESN426" s="0"/>
      <c r="ESO426" s="0"/>
      <c r="ESP426" s="0"/>
      <c r="ESQ426" s="0"/>
      <c r="ESR426" s="0"/>
      <c r="ESS426" s="0"/>
      <c r="EST426" s="0"/>
      <c r="ESU426" s="0"/>
      <c r="ESV426" s="0"/>
      <c r="ESW426" s="0"/>
      <c r="ESX426" s="0"/>
      <c r="ESY426" s="0"/>
      <c r="ESZ426" s="0"/>
      <c r="ETA426" s="0"/>
      <c r="ETB426" s="0"/>
      <c r="ETC426" s="0"/>
      <c r="ETD426" s="0"/>
      <c r="ETE426" s="0"/>
      <c r="ETF426" s="0"/>
      <c r="ETG426" s="0"/>
      <c r="ETH426" s="0"/>
      <c r="ETI426" s="0"/>
      <c r="ETJ426" s="0"/>
      <c r="ETK426" s="0"/>
      <c r="ETL426" s="0"/>
      <c r="ETM426" s="0"/>
      <c r="ETN426" s="0"/>
      <c r="ETO426" s="0"/>
      <c r="ETP426" s="0"/>
      <c r="ETQ426" s="0"/>
      <c r="ETR426" s="0"/>
      <c r="ETS426" s="0"/>
      <c r="ETT426" s="0"/>
      <c r="ETU426" s="0"/>
      <c r="ETV426" s="0"/>
      <c r="ETW426" s="0"/>
      <c r="ETX426" s="0"/>
      <c r="ETY426" s="0"/>
      <c r="ETZ426" s="0"/>
      <c r="EUA426" s="0"/>
      <c r="EUB426" s="0"/>
      <c r="EUC426" s="0"/>
      <c r="EUD426" s="0"/>
      <c r="EUE426" s="0"/>
      <c r="EUF426" s="0"/>
      <c r="EUG426" s="0"/>
      <c r="EUH426" s="0"/>
      <c r="EUI426" s="0"/>
      <c r="EUJ426" s="0"/>
      <c r="EUK426" s="0"/>
      <c r="EUL426" s="0"/>
      <c r="EUM426" s="0"/>
      <c r="EUN426" s="0"/>
      <c r="EUO426" s="0"/>
      <c r="EUP426" s="0"/>
      <c r="EUQ426" s="0"/>
      <c r="EUR426" s="0"/>
      <c r="EUS426" s="0"/>
      <c r="EUT426" s="0"/>
      <c r="EUU426" s="0"/>
      <c r="EUV426" s="0"/>
      <c r="EUW426" s="0"/>
      <c r="EUX426" s="0"/>
      <c r="EUY426" s="0"/>
      <c r="EUZ426" s="0"/>
      <c r="EVA426" s="0"/>
      <c r="EVB426" s="0"/>
      <c r="EVC426" s="0"/>
      <c r="EVD426" s="0"/>
      <c r="EVE426" s="0"/>
      <c r="EVF426" s="0"/>
      <c r="EVG426" s="0"/>
      <c r="EVH426" s="0"/>
      <c r="EVI426" s="0"/>
      <c r="EVJ426" s="0"/>
      <c r="EVK426" s="0"/>
      <c r="EVL426" s="0"/>
      <c r="EVM426" s="0"/>
      <c r="EVN426" s="0"/>
      <c r="EVO426" s="0"/>
      <c r="EVP426" s="0"/>
      <c r="EVQ426" s="0"/>
      <c r="EVR426" s="0"/>
      <c r="EVS426" s="0"/>
      <c r="EVT426" s="0"/>
      <c r="EVU426" s="0"/>
      <c r="EVV426" s="0"/>
      <c r="EVW426" s="0"/>
      <c r="EVX426" s="0"/>
      <c r="EVY426" s="0"/>
      <c r="EVZ426" s="0"/>
      <c r="EWA426" s="0"/>
      <c r="EWB426" s="0"/>
      <c r="EWC426" s="0"/>
      <c r="EWD426" s="0"/>
      <c r="EWE426" s="0"/>
      <c r="EWF426" s="0"/>
      <c r="EWG426" s="0"/>
      <c r="EWH426" s="0"/>
      <c r="EWI426" s="0"/>
      <c r="EWJ426" s="0"/>
      <c r="EWK426" s="0"/>
      <c r="EWL426" s="0"/>
      <c r="EWM426" s="0"/>
      <c r="EWN426" s="0"/>
      <c r="EWO426" s="0"/>
      <c r="EWP426" s="0"/>
      <c r="EWQ426" s="0"/>
      <c r="EWR426" s="0"/>
      <c r="EWS426" s="0"/>
      <c r="EWT426" s="0"/>
      <c r="EWU426" s="0"/>
      <c r="EWV426" s="0"/>
      <c r="EWW426" s="0"/>
      <c r="EWX426" s="0"/>
      <c r="EWY426" s="0"/>
      <c r="EWZ426" s="0"/>
      <c r="EXA426" s="0"/>
      <c r="EXB426" s="0"/>
      <c r="EXC426" s="0"/>
      <c r="EXD426" s="0"/>
      <c r="EXE426" s="0"/>
      <c r="EXF426" s="0"/>
      <c r="EXG426" s="0"/>
      <c r="EXH426" s="0"/>
      <c r="EXI426" s="0"/>
      <c r="EXJ426" s="0"/>
      <c r="EXK426" s="0"/>
      <c r="EXL426" s="0"/>
      <c r="EXM426" s="0"/>
      <c r="EXN426" s="0"/>
      <c r="EXO426" s="0"/>
      <c r="EXP426" s="0"/>
      <c r="EXQ426" s="0"/>
      <c r="EXR426" s="0"/>
      <c r="EXS426" s="0"/>
      <c r="EXT426" s="0"/>
      <c r="EXU426" s="0"/>
      <c r="EXV426" s="0"/>
      <c r="EXW426" s="0"/>
      <c r="EXX426" s="0"/>
      <c r="EXY426" s="0"/>
      <c r="EXZ426" s="0"/>
      <c r="EYA426" s="0"/>
      <c r="EYB426" s="0"/>
      <c r="EYC426" s="0"/>
      <c r="EYD426" s="0"/>
      <c r="EYE426" s="0"/>
      <c r="EYF426" s="0"/>
      <c r="EYG426" s="0"/>
      <c r="EYH426" s="0"/>
      <c r="EYI426" s="0"/>
      <c r="EYJ426" s="0"/>
      <c r="EYK426" s="0"/>
      <c r="EYL426" s="0"/>
      <c r="EYM426" s="0"/>
      <c r="EYN426" s="0"/>
      <c r="EYO426" s="0"/>
      <c r="EYP426" s="0"/>
      <c r="EYQ426" s="0"/>
      <c r="EYR426" s="0"/>
      <c r="EYS426" s="0"/>
      <c r="EYT426" s="0"/>
      <c r="EYU426" s="0"/>
      <c r="EYV426" s="0"/>
      <c r="EYW426" s="0"/>
      <c r="EYX426" s="0"/>
      <c r="EYY426" s="0"/>
      <c r="EYZ426" s="0"/>
      <c r="EZA426" s="0"/>
      <c r="EZB426" s="0"/>
      <c r="EZC426" s="0"/>
      <c r="EZD426" s="0"/>
      <c r="EZE426" s="0"/>
      <c r="EZF426" s="0"/>
      <c r="EZG426" s="0"/>
      <c r="EZH426" s="0"/>
      <c r="EZI426" s="0"/>
      <c r="EZJ426" s="0"/>
      <c r="EZK426" s="0"/>
      <c r="EZL426" s="0"/>
      <c r="EZM426" s="0"/>
      <c r="EZN426" s="0"/>
      <c r="EZO426" s="0"/>
      <c r="EZP426" s="0"/>
      <c r="EZQ426" s="0"/>
      <c r="EZR426" s="0"/>
      <c r="EZS426" s="0"/>
      <c r="EZT426" s="0"/>
      <c r="EZU426" s="0"/>
      <c r="EZV426" s="0"/>
      <c r="EZW426" s="0"/>
      <c r="EZX426" s="0"/>
      <c r="EZY426" s="0"/>
      <c r="EZZ426" s="0"/>
      <c r="FAA426" s="0"/>
      <c r="FAB426" s="0"/>
      <c r="FAC426" s="0"/>
      <c r="FAD426" s="0"/>
      <c r="FAE426" s="0"/>
      <c r="FAF426" s="0"/>
      <c r="FAG426" s="0"/>
      <c r="FAH426" s="0"/>
      <c r="FAI426" s="0"/>
      <c r="FAJ426" s="0"/>
      <c r="FAK426" s="0"/>
      <c r="FAL426" s="0"/>
      <c r="FAM426" s="0"/>
      <c r="FAN426" s="0"/>
      <c r="FAO426" s="0"/>
      <c r="FAP426" s="0"/>
      <c r="FAQ426" s="0"/>
      <c r="FAR426" s="0"/>
      <c r="FAS426" s="0"/>
      <c r="FAT426" s="0"/>
      <c r="FAU426" s="0"/>
      <c r="FAV426" s="0"/>
      <c r="FAW426" s="0"/>
      <c r="FAX426" s="0"/>
      <c r="FAY426" s="0"/>
      <c r="FAZ426" s="0"/>
      <c r="FBA426" s="0"/>
      <c r="FBB426" s="0"/>
      <c r="FBC426" s="0"/>
      <c r="FBD426" s="0"/>
      <c r="FBE426" s="0"/>
      <c r="FBF426" s="0"/>
      <c r="FBG426" s="0"/>
      <c r="FBH426" s="0"/>
      <c r="FBI426" s="0"/>
      <c r="FBJ426" s="0"/>
      <c r="FBK426" s="0"/>
      <c r="FBL426" s="0"/>
      <c r="FBM426" s="0"/>
      <c r="FBN426" s="0"/>
      <c r="FBO426" s="0"/>
      <c r="FBP426" s="0"/>
      <c r="FBQ426" s="0"/>
      <c r="FBR426" s="0"/>
      <c r="FBS426" s="0"/>
      <c r="FBT426" s="0"/>
      <c r="FBU426" s="0"/>
      <c r="FBV426" s="0"/>
      <c r="FBW426" s="0"/>
      <c r="FBX426" s="0"/>
      <c r="FBY426" s="0"/>
      <c r="FBZ426" s="0"/>
      <c r="FCA426" s="0"/>
      <c r="FCB426" s="0"/>
      <c r="FCC426" s="0"/>
      <c r="FCD426" s="0"/>
      <c r="FCE426" s="0"/>
      <c r="FCF426" s="0"/>
      <c r="FCG426" s="0"/>
      <c r="FCH426" s="0"/>
      <c r="FCI426" s="0"/>
      <c r="FCJ426" s="0"/>
      <c r="FCK426" s="0"/>
      <c r="FCL426" s="0"/>
      <c r="FCM426" s="0"/>
      <c r="FCN426" s="0"/>
      <c r="FCO426" s="0"/>
      <c r="FCP426" s="0"/>
      <c r="FCQ426" s="0"/>
      <c r="FCR426" s="0"/>
      <c r="FCS426" s="0"/>
      <c r="FCT426" s="0"/>
      <c r="FCU426" s="0"/>
      <c r="FCV426" s="0"/>
      <c r="FCW426" s="0"/>
      <c r="FCX426" s="0"/>
      <c r="FCY426" s="0"/>
      <c r="FCZ426" s="0"/>
      <c r="FDA426" s="0"/>
      <c r="FDB426" s="0"/>
      <c r="FDC426" s="0"/>
      <c r="FDD426" s="0"/>
      <c r="FDE426" s="0"/>
      <c r="FDF426" s="0"/>
      <c r="FDG426" s="0"/>
      <c r="FDH426" s="0"/>
      <c r="FDI426" s="0"/>
      <c r="FDJ426" s="0"/>
      <c r="FDK426" s="0"/>
      <c r="FDL426" s="0"/>
      <c r="FDM426" s="0"/>
      <c r="FDN426" s="0"/>
      <c r="FDO426" s="0"/>
      <c r="FDP426" s="0"/>
      <c r="FDQ426" s="0"/>
      <c r="FDR426" s="0"/>
      <c r="FDS426" s="0"/>
      <c r="FDT426" s="0"/>
      <c r="FDU426" s="0"/>
      <c r="FDV426" s="0"/>
      <c r="FDW426" s="0"/>
      <c r="FDX426" s="0"/>
      <c r="FDY426" s="0"/>
      <c r="FDZ426" s="0"/>
      <c r="FEA426" s="0"/>
      <c r="FEB426" s="0"/>
      <c r="FEC426" s="0"/>
      <c r="FED426" s="0"/>
      <c r="FEE426" s="0"/>
      <c r="FEF426" s="0"/>
      <c r="FEG426" s="0"/>
      <c r="FEH426" s="0"/>
      <c r="FEI426" s="0"/>
      <c r="FEJ426" s="0"/>
      <c r="FEK426" s="0"/>
      <c r="FEL426" s="0"/>
      <c r="FEM426" s="0"/>
      <c r="FEN426" s="0"/>
      <c r="FEO426" s="0"/>
      <c r="FEP426" s="0"/>
      <c r="FEQ426" s="0"/>
      <c r="FER426" s="0"/>
      <c r="FES426" s="0"/>
      <c r="FET426" s="0"/>
      <c r="FEU426" s="0"/>
      <c r="FEV426" s="0"/>
      <c r="FEW426" s="0"/>
      <c r="FEX426" s="0"/>
      <c r="FEY426" s="0"/>
      <c r="FEZ426" s="0"/>
      <c r="FFA426" s="0"/>
      <c r="FFB426" s="0"/>
      <c r="FFC426" s="0"/>
      <c r="FFD426" s="0"/>
      <c r="FFE426" s="0"/>
      <c r="FFF426" s="0"/>
      <c r="FFG426" s="0"/>
      <c r="FFH426" s="0"/>
      <c r="FFI426" s="0"/>
      <c r="FFJ426" s="0"/>
      <c r="FFK426" s="0"/>
      <c r="FFL426" s="0"/>
      <c r="FFM426" s="0"/>
      <c r="FFN426" s="0"/>
      <c r="FFO426" s="0"/>
      <c r="FFP426" s="0"/>
      <c r="FFQ426" s="0"/>
      <c r="FFR426" s="0"/>
      <c r="FFS426" s="0"/>
      <c r="FFT426" s="0"/>
      <c r="FFU426" s="0"/>
      <c r="FFV426" s="0"/>
      <c r="FFW426" s="0"/>
      <c r="FFX426" s="0"/>
      <c r="FFY426" s="0"/>
      <c r="FFZ426" s="0"/>
      <c r="FGA426" s="0"/>
      <c r="FGB426" s="0"/>
      <c r="FGC426" s="0"/>
      <c r="FGD426" s="0"/>
      <c r="FGE426" s="0"/>
      <c r="FGF426" s="0"/>
      <c r="FGG426" s="0"/>
      <c r="FGH426" s="0"/>
      <c r="FGI426" s="0"/>
      <c r="FGJ426" s="0"/>
      <c r="FGK426" s="0"/>
      <c r="FGL426" s="0"/>
      <c r="FGM426" s="0"/>
      <c r="FGN426" s="0"/>
      <c r="FGO426" s="0"/>
      <c r="FGP426" s="0"/>
      <c r="FGQ426" s="0"/>
      <c r="FGR426" s="0"/>
      <c r="FGS426" s="0"/>
      <c r="FGT426" s="0"/>
      <c r="FGU426" s="0"/>
      <c r="FGV426" s="0"/>
      <c r="FGW426" s="0"/>
      <c r="FGX426" s="0"/>
      <c r="FGY426" s="0"/>
      <c r="FGZ426" s="0"/>
      <c r="FHA426" s="0"/>
      <c r="FHB426" s="0"/>
      <c r="FHC426" s="0"/>
      <c r="FHD426" s="0"/>
      <c r="FHE426" s="0"/>
      <c r="FHF426" s="0"/>
      <c r="FHG426" s="0"/>
      <c r="FHH426" s="0"/>
      <c r="FHI426" s="0"/>
      <c r="FHJ426" s="0"/>
      <c r="FHK426" s="0"/>
      <c r="FHL426" s="0"/>
      <c r="FHM426" s="0"/>
      <c r="FHN426" s="0"/>
      <c r="FHO426" s="0"/>
      <c r="FHP426" s="0"/>
      <c r="FHQ426" s="0"/>
      <c r="FHR426" s="0"/>
      <c r="FHS426" s="0"/>
      <c r="FHT426" s="0"/>
      <c r="FHU426" s="0"/>
      <c r="FHV426" s="0"/>
      <c r="FHW426" s="0"/>
      <c r="FHX426" s="0"/>
      <c r="FHY426" s="0"/>
      <c r="FHZ426" s="0"/>
      <c r="FIA426" s="0"/>
      <c r="FIB426" s="0"/>
      <c r="FIC426" s="0"/>
      <c r="FID426" s="0"/>
      <c r="FIE426" s="0"/>
      <c r="FIF426" s="0"/>
      <c r="FIG426" s="0"/>
      <c r="FIH426" s="0"/>
      <c r="FII426" s="0"/>
      <c r="FIJ426" s="0"/>
      <c r="FIK426" s="0"/>
      <c r="FIL426" s="0"/>
      <c r="FIM426" s="0"/>
      <c r="FIN426" s="0"/>
      <c r="FIO426" s="0"/>
      <c r="FIP426" s="0"/>
      <c r="FIQ426" s="0"/>
      <c r="FIR426" s="0"/>
      <c r="FIS426" s="0"/>
      <c r="FIT426" s="0"/>
      <c r="FIU426" s="0"/>
      <c r="FIV426" s="0"/>
      <c r="FIW426" s="0"/>
      <c r="FIX426" s="0"/>
      <c r="FIY426" s="0"/>
      <c r="FIZ426" s="0"/>
      <c r="FJA426" s="0"/>
      <c r="FJB426" s="0"/>
      <c r="FJC426" s="0"/>
      <c r="FJD426" s="0"/>
      <c r="FJE426" s="0"/>
      <c r="FJF426" s="0"/>
      <c r="FJG426" s="0"/>
      <c r="FJH426" s="0"/>
      <c r="FJI426" s="0"/>
      <c r="FJJ426" s="0"/>
      <c r="FJK426" s="0"/>
      <c r="FJL426" s="0"/>
      <c r="FJM426" s="0"/>
      <c r="FJN426" s="0"/>
      <c r="FJO426" s="0"/>
      <c r="FJP426" s="0"/>
      <c r="FJQ426" s="0"/>
      <c r="FJR426" s="0"/>
      <c r="FJS426" s="0"/>
      <c r="FJT426" s="0"/>
      <c r="FJU426" s="0"/>
      <c r="FJV426" s="0"/>
      <c r="FJW426" s="0"/>
      <c r="FJX426" s="0"/>
      <c r="FJY426" s="0"/>
      <c r="FJZ426" s="0"/>
      <c r="FKA426" s="0"/>
      <c r="FKB426" s="0"/>
      <c r="FKC426" s="0"/>
      <c r="FKD426" s="0"/>
      <c r="FKE426" s="0"/>
      <c r="FKF426" s="0"/>
      <c r="FKG426" s="0"/>
      <c r="FKH426" s="0"/>
      <c r="FKI426" s="0"/>
      <c r="FKJ426" s="0"/>
      <c r="FKK426" s="0"/>
      <c r="FKL426" s="0"/>
      <c r="FKM426" s="0"/>
      <c r="FKN426" s="0"/>
      <c r="FKO426" s="0"/>
      <c r="FKP426" s="0"/>
      <c r="FKQ426" s="0"/>
      <c r="FKR426" s="0"/>
      <c r="FKS426" s="0"/>
      <c r="FKT426" s="0"/>
      <c r="FKU426" s="0"/>
      <c r="FKV426" s="0"/>
      <c r="FKW426" s="0"/>
      <c r="FKX426" s="0"/>
      <c r="FKY426" s="0"/>
      <c r="FKZ426" s="0"/>
      <c r="FLA426" s="0"/>
      <c r="FLB426" s="0"/>
      <c r="FLC426" s="0"/>
      <c r="FLD426" s="0"/>
      <c r="FLE426" s="0"/>
      <c r="FLF426" s="0"/>
      <c r="FLG426" s="0"/>
      <c r="FLH426" s="0"/>
      <c r="FLI426" s="0"/>
      <c r="FLJ426" s="0"/>
      <c r="FLK426" s="0"/>
      <c r="FLL426" s="0"/>
      <c r="FLM426" s="0"/>
      <c r="FLN426" s="0"/>
      <c r="FLO426" s="0"/>
      <c r="FLP426" s="0"/>
      <c r="FLQ426" s="0"/>
      <c r="FLR426" s="0"/>
      <c r="FLS426" s="0"/>
      <c r="FLT426" s="0"/>
      <c r="FLU426" s="0"/>
      <c r="FLV426" s="0"/>
      <c r="FLW426" s="0"/>
      <c r="FLX426" s="0"/>
      <c r="FLY426" s="0"/>
      <c r="FLZ426" s="0"/>
      <c r="FMA426" s="0"/>
      <c r="FMB426" s="0"/>
      <c r="FMC426" s="0"/>
      <c r="FMD426" s="0"/>
      <c r="FME426" s="0"/>
      <c r="FMF426" s="0"/>
      <c r="FMG426" s="0"/>
      <c r="FMH426" s="0"/>
      <c r="FMI426" s="0"/>
      <c r="FMJ426" s="0"/>
      <c r="FMK426" s="0"/>
      <c r="FML426" s="0"/>
      <c r="FMM426" s="0"/>
      <c r="FMN426" s="0"/>
      <c r="FMO426" s="0"/>
      <c r="FMP426" s="0"/>
      <c r="FMQ426" s="0"/>
      <c r="FMR426" s="0"/>
      <c r="FMS426" s="0"/>
      <c r="FMT426" s="0"/>
      <c r="FMU426" s="0"/>
      <c r="FMV426" s="0"/>
      <c r="FMW426" s="0"/>
      <c r="FMX426" s="0"/>
      <c r="FMY426" s="0"/>
      <c r="FMZ426" s="0"/>
      <c r="FNA426" s="0"/>
      <c r="FNB426" s="0"/>
      <c r="FNC426" s="0"/>
      <c r="FND426" s="0"/>
      <c r="FNE426" s="0"/>
      <c r="FNF426" s="0"/>
      <c r="FNG426" s="0"/>
      <c r="FNH426" s="0"/>
      <c r="FNI426" s="0"/>
      <c r="FNJ426" s="0"/>
      <c r="FNK426" s="0"/>
      <c r="FNL426" s="0"/>
      <c r="FNM426" s="0"/>
      <c r="FNN426" s="0"/>
      <c r="FNO426" s="0"/>
      <c r="FNP426" s="0"/>
      <c r="FNQ426" s="0"/>
      <c r="FNR426" s="0"/>
      <c r="FNS426" s="0"/>
      <c r="FNT426" s="0"/>
      <c r="FNU426" s="0"/>
      <c r="FNV426" s="0"/>
      <c r="FNW426" s="0"/>
      <c r="FNX426" s="0"/>
      <c r="FNY426" s="0"/>
      <c r="FNZ426" s="0"/>
      <c r="FOA426" s="0"/>
      <c r="FOB426" s="0"/>
      <c r="FOC426" s="0"/>
      <c r="FOD426" s="0"/>
      <c r="FOE426" s="0"/>
      <c r="FOF426" s="0"/>
      <c r="FOG426" s="0"/>
      <c r="FOH426" s="0"/>
      <c r="FOI426" s="0"/>
      <c r="FOJ426" s="0"/>
      <c r="FOK426" s="0"/>
      <c r="FOL426" s="0"/>
      <c r="FOM426" s="0"/>
      <c r="FON426" s="0"/>
      <c r="FOO426" s="0"/>
      <c r="FOP426" s="0"/>
      <c r="FOQ426" s="0"/>
      <c r="FOR426" s="0"/>
      <c r="FOS426" s="0"/>
      <c r="FOT426" s="0"/>
      <c r="FOU426" s="0"/>
      <c r="FOV426" s="0"/>
      <c r="FOW426" s="0"/>
      <c r="FOX426" s="0"/>
      <c r="FOY426" s="0"/>
      <c r="FOZ426" s="0"/>
      <c r="FPA426" s="0"/>
      <c r="FPB426" s="0"/>
      <c r="FPC426" s="0"/>
      <c r="FPD426" s="0"/>
      <c r="FPE426" s="0"/>
      <c r="FPF426" s="0"/>
      <c r="FPG426" s="0"/>
      <c r="FPH426" s="0"/>
      <c r="FPI426" s="0"/>
      <c r="FPJ426" s="0"/>
      <c r="FPK426" s="0"/>
      <c r="FPL426" s="0"/>
      <c r="FPM426" s="0"/>
      <c r="FPN426" s="0"/>
      <c r="FPO426" s="0"/>
      <c r="FPP426" s="0"/>
      <c r="FPQ426" s="0"/>
      <c r="FPR426" s="0"/>
      <c r="FPS426" s="0"/>
      <c r="FPT426" s="0"/>
      <c r="FPU426" s="0"/>
      <c r="FPV426" s="0"/>
      <c r="FPW426" s="0"/>
      <c r="FPX426" s="0"/>
      <c r="FPY426" s="0"/>
      <c r="FPZ426" s="0"/>
      <c r="FQA426" s="0"/>
      <c r="FQB426" s="0"/>
      <c r="FQC426" s="0"/>
      <c r="FQD426" s="0"/>
      <c r="FQE426" s="0"/>
      <c r="FQF426" s="0"/>
      <c r="FQG426" s="0"/>
      <c r="FQH426" s="0"/>
      <c r="FQI426" s="0"/>
      <c r="FQJ426" s="0"/>
      <c r="FQK426" s="0"/>
      <c r="FQL426" s="0"/>
      <c r="FQM426" s="0"/>
      <c r="FQN426" s="0"/>
      <c r="FQO426" s="0"/>
      <c r="FQP426" s="0"/>
      <c r="FQQ426" s="0"/>
      <c r="FQR426" s="0"/>
      <c r="FQS426" s="0"/>
      <c r="FQT426" s="0"/>
      <c r="FQU426" s="0"/>
      <c r="FQV426" s="0"/>
      <c r="FQW426" s="0"/>
      <c r="FQX426" s="0"/>
      <c r="FQY426" s="0"/>
      <c r="FQZ426" s="0"/>
      <c r="FRA426" s="0"/>
      <c r="FRB426" s="0"/>
      <c r="FRC426" s="0"/>
      <c r="FRD426" s="0"/>
      <c r="FRE426" s="0"/>
      <c r="FRF426" s="0"/>
      <c r="FRG426" s="0"/>
      <c r="FRH426" s="0"/>
      <c r="FRI426" s="0"/>
      <c r="FRJ426" s="0"/>
      <c r="FRK426" s="0"/>
      <c r="FRL426" s="0"/>
      <c r="FRM426" s="0"/>
      <c r="FRN426" s="0"/>
      <c r="FRO426" s="0"/>
      <c r="FRP426" s="0"/>
      <c r="FRQ426" s="0"/>
      <c r="FRR426" s="0"/>
      <c r="FRS426" s="0"/>
      <c r="FRT426" s="0"/>
      <c r="FRU426" s="0"/>
      <c r="FRV426" s="0"/>
      <c r="FRW426" s="0"/>
      <c r="FRX426" s="0"/>
      <c r="FRY426" s="0"/>
      <c r="FRZ426" s="0"/>
      <c r="FSA426" s="0"/>
      <c r="FSB426" s="0"/>
      <c r="FSC426" s="0"/>
      <c r="FSD426" s="0"/>
      <c r="FSE426" s="0"/>
      <c r="FSF426" s="0"/>
      <c r="FSG426" s="0"/>
      <c r="FSH426" s="0"/>
      <c r="FSI426" s="0"/>
      <c r="FSJ426" s="0"/>
      <c r="FSK426" s="0"/>
      <c r="FSL426" s="0"/>
      <c r="FSM426" s="0"/>
      <c r="FSN426" s="0"/>
      <c r="FSO426" s="0"/>
      <c r="FSP426" s="0"/>
      <c r="FSQ426" s="0"/>
      <c r="FSR426" s="0"/>
      <c r="FSS426" s="0"/>
      <c r="FST426" s="0"/>
      <c r="FSU426" s="0"/>
      <c r="FSV426" s="0"/>
      <c r="FSW426" s="0"/>
      <c r="FSX426" s="0"/>
      <c r="FSY426" s="0"/>
      <c r="FSZ426" s="0"/>
      <c r="FTA426" s="0"/>
      <c r="FTB426" s="0"/>
      <c r="FTC426" s="0"/>
      <c r="FTD426" s="0"/>
      <c r="FTE426" s="0"/>
      <c r="FTF426" s="0"/>
      <c r="FTG426" s="0"/>
      <c r="FTH426" s="0"/>
      <c r="FTI426" s="0"/>
      <c r="FTJ426" s="0"/>
      <c r="FTK426" s="0"/>
      <c r="FTL426" s="0"/>
      <c r="FTM426" s="0"/>
      <c r="FTN426" s="0"/>
      <c r="FTO426" s="0"/>
      <c r="FTP426" s="0"/>
      <c r="FTQ426" s="0"/>
      <c r="FTR426" s="0"/>
      <c r="FTS426" s="0"/>
      <c r="FTT426" s="0"/>
      <c r="FTU426" s="0"/>
      <c r="FTV426" s="0"/>
      <c r="FTW426" s="0"/>
      <c r="FTX426" s="0"/>
      <c r="FTY426" s="0"/>
      <c r="FTZ426" s="0"/>
      <c r="FUA426" s="0"/>
      <c r="FUB426" s="0"/>
      <c r="FUC426" s="0"/>
      <c r="FUD426" s="0"/>
      <c r="FUE426" s="0"/>
      <c r="FUF426" s="0"/>
      <c r="FUG426" s="0"/>
      <c r="FUH426" s="0"/>
      <c r="FUI426" s="0"/>
      <c r="FUJ426" s="0"/>
      <c r="FUK426" s="0"/>
      <c r="FUL426" s="0"/>
      <c r="FUM426" s="0"/>
      <c r="FUN426" s="0"/>
      <c r="FUO426" s="0"/>
      <c r="FUP426" s="0"/>
      <c r="FUQ426" s="0"/>
      <c r="FUR426" s="0"/>
      <c r="FUS426" s="0"/>
      <c r="FUT426" s="0"/>
      <c r="FUU426" s="0"/>
      <c r="FUV426" s="0"/>
      <c r="FUW426" s="0"/>
      <c r="FUX426" s="0"/>
      <c r="FUY426" s="0"/>
      <c r="FUZ426" s="0"/>
      <c r="FVA426" s="0"/>
      <c r="FVB426" s="0"/>
      <c r="FVC426" s="0"/>
      <c r="FVD426" s="0"/>
      <c r="FVE426" s="0"/>
      <c r="FVF426" s="0"/>
      <c r="FVG426" s="0"/>
      <c r="FVH426" s="0"/>
      <c r="FVI426" s="0"/>
      <c r="FVJ426" s="0"/>
      <c r="FVK426" s="0"/>
      <c r="FVL426" s="0"/>
      <c r="FVM426" s="0"/>
      <c r="FVN426" s="0"/>
      <c r="FVO426" s="0"/>
      <c r="FVP426" s="0"/>
      <c r="FVQ426" s="0"/>
      <c r="FVR426" s="0"/>
      <c r="FVS426" s="0"/>
      <c r="FVT426" s="0"/>
      <c r="FVU426" s="0"/>
      <c r="FVV426" s="0"/>
      <c r="FVW426" s="0"/>
      <c r="FVX426" s="0"/>
      <c r="FVY426" s="0"/>
      <c r="FVZ426" s="0"/>
      <c r="FWA426" s="0"/>
      <c r="FWB426" s="0"/>
      <c r="FWC426" s="0"/>
      <c r="FWD426" s="0"/>
      <c r="FWE426" s="0"/>
      <c r="FWF426" s="0"/>
      <c r="FWG426" s="0"/>
      <c r="FWH426" s="0"/>
      <c r="FWI426" s="0"/>
      <c r="FWJ426" s="0"/>
      <c r="FWK426" s="0"/>
      <c r="FWL426" s="0"/>
      <c r="FWM426" s="0"/>
      <c r="FWN426" s="0"/>
      <c r="FWO426" s="0"/>
      <c r="FWP426" s="0"/>
      <c r="FWQ426" s="0"/>
      <c r="FWR426" s="0"/>
      <c r="FWS426" s="0"/>
      <c r="FWT426" s="0"/>
      <c r="FWU426" s="0"/>
      <c r="FWV426" s="0"/>
      <c r="FWW426" s="0"/>
      <c r="FWX426" s="0"/>
      <c r="FWY426" s="0"/>
      <c r="FWZ426" s="0"/>
      <c r="FXA426" s="0"/>
      <c r="FXB426" s="0"/>
      <c r="FXC426" s="0"/>
      <c r="FXD426" s="0"/>
      <c r="FXE426" s="0"/>
      <c r="FXF426" s="0"/>
      <c r="FXG426" s="0"/>
      <c r="FXH426" s="0"/>
      <c r="FXI426" s="0"/>
      <c r="FXJ426" s="0"/>
      <c r="FXK426" s="0"/>
      <c r="FXL426" s="0"/>
      <c r="FXM426" s="0"/>
      <c r="FXN426" s="0"/>
      <c r="FXO426" s="0"/>
      <c r="FXP426" s="0"/>
      <c r="FXQ426" s="0"/>
      <c r="FXR426" s="0"/>
      <c r="FXS426" s="0"/>
      <c r="FXT426" s="0"/>
      <c r="FXU426" s="0"/>
      <c r="FXV426" s="0"/>
      <c r="FXW426" s="0"/>
      <c r="FXX426" s="0"/>
      <c r="FXY426" s="0"/>
      <c r="FXZ426" s="0"/>
      <c r="FYA426" s="0"/>
      <c r="FYB426" s="0"/>
      <c r="FYC426" s="0"/>
      <c r="FYD426" s="0"/>
      <c r="FYE426" s="0"/>
      <c r="FYF426" s="0"/>
      <c r="FYG426" s="0"/>
      <c r="FYH426" s="0"/>
      <c r="FYI426" s="0"/>
      <c r="FYJ426" s="0"/>
      <c r="FYK426" s="0"/>
      <c r="FYL426" s="0"/>
      <c r="FYM426" s="0"/>
      <c r="FYN426" s="0"/>
      <c r="FYO426" s="0"/>
      <c r="FYP426" s="0"/>
      <c r="FYQ426" s="0"/>
      <c r="FYR426" s="0"/>
      <c r="FYS426" s="0"/>
      <c r="FYT426" s="0"/>
      <c r="FYU426" s="0"/>
      <c r="FYV426" s="0"/>
      <c r="FYW426" s="0"/>
      <c r="FYX426" s="0"/>
      <c r="FYY426" s="0"/>
      <c r="FYZ426" s="0"/>
      <c r="FZA426" s="0"/>
      <c r="FZB426" s="0"/>
      <c r="FZC426" s="0"/>
      <c r="FZD426" s="0"/>
      <c r="FZE426" s="0"/>
      <c r="FZF426" s="0"/>
      <c r="FZG426" s="0"/>
      <c r="FZH426" s="0"/>
      <c r="FZI426" s="0"/>
      <c r="FZJ426" s="0"/>
      <c r="FZK426" s="0"/>
      <c r="FZL426" s="0"/>
      <c r="FZM426" s="0"/>
      <c r="FZN426" s="0"/>
      <c r="FZO426" s="0"/>
      <c r="FZP426" s="0"/>
      <c r="FZQ426" s="0"/>
      <c r="FZR426" s="0"/>
      <c r="FZS426" s="0"/>
      <c r="FZT426" s="0"/>
      <c r="FZU426" s="0"/>
      <c r="FZV426" s="0"/>
      <c r="FZW426" s="0"/>
      <c r="FZX426" s="0"/>
      <c r="FZY426" s="0"/>
      <c r="FZZ426" s="0"/>
      <c r="GAA426" s="0"/>
      <c r="GAB426" s="0"/>
      <c r="GAC426" s="0"/>
      <c r="GAD426" s="0"/>
      <c r="GAE426" s="0"/>
      <c r="GAF426" s="0"/>
      <c r="GAG426" s="0"/>
      <c r="GAH426" s="0"/>
      <c r="GAI426" s="0"/>
      <c r="GAJ426" s="0"/>
      <c r="GAK426" s="0"/>
      <c r="GAL426" s="0"/>
      <c r="GAM426" s="0"/>
      <c r="GAN426" s="0"/>
      <c r="GAO426" s="0"/>
      <c r="GAP426" s="0"/>
      <c r="GAQ426" s="0"/>
      <c r="GAR426" s="0"/>
      <c r="GAS426" s="0"/>
      <c r="GAT426" s="0"/>
      <c r="GAU426" s="0"/>
      <c r="GAV426" s="0"/>
      <c r="GAW426" s="0"/>
      <c r="GAX426" s="0"/>
      <c r="GAY426" s="0"/>
      <c r="GAZ426" s="0"/>
      <c r="GBA426" s="0"/>
      <c r="GBB426" s="0"/>
      <c r="GBC426" s="0"/>
      <c r="GBD426" s="0"/>
      <c r="GBE426" s="0"/>
      <c r="GBF426" s="0"/>
      <c r="GBG426" s="0"/>
      <c r="GBH426" s="0"/>
      <c r="GBI426" s="0"/>
      <c r="GBJ426" s="0"/>
      <c r="GBK426" s="0"/>
      <c r="GBL426" s="0"/>
      <c r="GBM426" s="0"/>
      <c r="GBN426" s="0"/>
      <c r="GBO426" s="0"/>
      <c r="GBP426" s="0"/>
      <c r="GBQ426" s="0"/>
      <c r="GBR426" s="0"/>
      <c r="GBS426" s="0"/>
      <c r="GBT426" s="0"/>
      <c r="GBU426" s="0"/>
      <c r="GBV426" s="0"/>
      <c r="GBW426" s="0"/>
      <c r="GBX426" s="0"/>
      <c r="GBY426" s="0"/>
      <c r="GBZ426" s="0"/>
      <c r="GCA426" s="0"/>
      <c r="GCB426" s="0"/>
      <c r="GCC426" s="0"/>
      <c r="GCD426" s="0"/>
      <c r="GCE426" s="0"/>
      <c r="GCF426" s="0"/>
      <c r="GCG426" s="0"/>
      <c r="GCH426" s="0"/>
      <c r="GCI426" s="0"/>
      <c r="GCJ426" s="0"/>
      <c r="GCK426" s="0"/>
      <c r="GCL426" s="0"/>
      <c r="GCM426" s="0"/>
      <c r="GCN426" s="0"/>
      <c r="GCO426" s="0"/>
      <c r="GCP426" s="0"/>
      <c r="GCQ426" s="0"/>
      <c r="GCR426" s="0"/>
      <c r="GCS426" s="0"/>
      <c r="GCT426" s="0"/>
      <c r="GCU426" s="0"/>
      <c r="GCV426" s="0"/>
      <c r="GCW426" s="0"/>
      <c r="GCX426" s="0"/>
      <c r="GCY426" s="0"/>
      <c r="GCZ426" s="0"/>
      <c r="GDA426" s="0"/>
      <c r="GDB426" s="0"/>
      <c r="GDC426" s="0"/>
      <c r="GDD426" s="0"/>
      <c r="GDE426" s="0"/>
      <c r="GDF426" s="0"/>
      <c r="GDG426" s="0"/>
      <c r="GDH426" s="0"/>
      <c r="GDI426" s="0"/>
      <c r="GDJ426" s="0"/>
      <c r="GDK426" s="0"/>
      <c r="GDL426" s="0"/>
      <c r="GDM426" s="0"/>
      <c r="GDN426" s="0"/>
      <c r="GDO426" s="0"/>
      <c r="GDP426" s="0"/>
      <c r="GDQ426" s="0"/>
      <c r="GDR426" s="0"/>
      <c r="GDS426" s="0"/>
      <c r="GDT426" s="0"/>
      <c r="GDU426" s="0"/>
      <c r="GDV426" s="0"/>
      <c r="GDW426" s="0"/>
      <c r="GDX426" s="0"/>
      <c r="GDY426" s="0"/>
      <c r="GDZ426" s="0"/>
      <c r="GEA426" s="0"/>
      <c r="GEB426" s="0"/>
      <c r="GEC426" s="0"/>
      <c r="GED426" s="0"/>
      <c r="GEE426" s="0"/>
      <c r="GEF426" s="0"/>
      <c r="GEG426" s="0"/>
      <c r="GEH426" s="0"/>
      <c r="GEI426" s="0"/>
      <c r="GEJ426" s="0"/>
      <c r="GEK426" s="0"/>
      <c r="GEL426" s="0"/>
      <c r="GEM426" s="0"/>
      <c r="GEN426" s="0"/>
      <c r="GEO426" s="0"/>
      <c r="GEP426" s="0"/>
      <c r="GEQ426" s="0"/>
      <c r="GER426" s="0"/>
      <c r="GES426" s="0"/>
      <c r="GET426" s="0"/>
      <c r="GEU426" s="0"/>
      <c r="GEV426" s="0"/>
      <c r="GEW426" s="0"/>
      <c r="GEX426" s="0"/>
      <c r="GEY426" s="0"/>
      <c r="GEZ426" s="0"/>
      <c r="GFA426" s="0"/>
      <c r="GFB426" s="0"/>
      <c r="GFC426" s="0"/>
      <c r="GFD426" s="0"/>
      <c r="GFE426" s="0"/>
      <c r="GFF426" s="0"/>
      <c r="GFG426" s="0"/>
      <c r="GFH426" s="0"/>
      <c r="GFI426" s="0"/>
      <c r="GFJ426" s="0"/>
      <c r="GFK426" s="0"/>
      <c r="GFL426" s="0"/>
      <c r="GFM426" s="0"/>
      <c r="GFN426" s="0"/>
      <c r="GFO426" s="0"/>
      <c r="GFP426" s="0"/>
      <c r="GFQ426" s="0"/>
      <c r="GFR426" s="0"/>
      <c r="GFS426" s="0"/>
      <c r="GFT426" s="0"/>
      <c r="GFU426" s="0"/>
      <c r="GFV426" s="0"/>
      <c r="GFW426" s="0"/>
      <c r="GFX426" s="0"/>
      <c r="GFY426" s="0"/>
      <c r="GFZ426" s="0"/>
      <c r="GGA426" s="0"/>
      <c r="GGB426" s="0"/>
      <c r="GGC426" s="0"/>
      <c r="GGD426" s="0"/>
      <c r="GGE426" s="0"/>
      <c r="GGF426" s="0"/>
      <c r="GGG426" s="0"/>
      <c r="GGH426" s="0"/>
      <c r="GGI426" s="0"/>
      <c r="GGJ426" s="0"/>
      <c r="GGK426" s="0"/>
      <c r="GGL426" s="0"/>
      <c r="GGM426" s="0"/>
      <c r="GGN426" s="0"/>
      <c r="GGO426" s="0"/>
      <c r="GGP426" s="0"/>
      <c r="GGQ426" s="0"/>
      <c r="GGR426" s="0"/>
      <c r="GGS426" s="0"/>
      <c r="GGT426" s="0"/>
      <c r="GGU426" s="0"/>
      <c r="GGV426" s="0"/>
      <c r="GGW426" s="0"/>
      <c r="GGX426" s="0"/>
      <c r="GGY426" s="0"/>
      <c r="GGZ426" s="0"/>
      <c r="GHA426" s="0"/>
      <c r="GHB426" s="0"/>
      <c r="GHC426" s="0"/>
      <c r="GHD426" s="0"/>
      <c r="GHE426" s="0"/>
      <c r="GHF426" s="0"/>
      <c r="GHG426" s="0"/>
      <c r="GHH426" s="0"/>
      <c r="GHI426" s="0"/>
      <c r="GHJ426" s="0"/>
      <c r="GHK426" s="0"/>
      <c r="GHL426" s="0"/>
      <c r="GHM426" s="0"/>
      <c r="GHN426" s="0"/>
      <c r="GHO426" s="0"/>
      <c r="GHP426" s="0"/>
      <c r="GHQ426" s="0"/>
      <c r="GHR426" s="0"/>
      <c r="GHS426" s="0"/>
      <c r="GHT426" s="0"/>
      <c r="GHU426" s="0"/>
      <c r="GHV426" s="0"/>
      <c r="GHW426" s="0"/>
      <c r="GHX426" s="0"/>
      <c r="GHY426" s="0"/>
      <c r="GHZ426" s="0"/>
      <c r="GIA426" s="0"/>
      <c r="GIB426" s="0"/>
      <c r="GIC426" s="0"/>
      <c r="GID426" s="0"/>
      <c r="GIE426" s="0"/>
      <c r="GIF426" s="0"/>
      <c r="GIG426" s="0"/>
      <c r="GIH426" s="0"/>
      <c r="GII426" s="0"/>
      <c r="GIJ426" s="0"/>
      <c r="GIK426" s="0"/>
      <c r="GIL426" s="0"/>
      <c r="GIM426" s="0"/>
      <c r="GIN426" s="0"/>
      <c r="GIO426" s="0"/>
      <c r="GIP426" s="0"/>
      <c r="GIQ426" s="0"/>
      <c r="GIR426" s="0"/>
      <c r="GIS426" s="0"/>
      <c r="GIT426" s="0"/>
      <c r="GIU426" s="0"/>
      <c r="GIV426" s="0"/>
      <c r="GIW426" s="0"/>
      <c r="GIX426" s="0"/>
      <c r="GIY426" s="0"/>
      <c r="GIZ426" s="0"/>
      <c r="GJA426" s="0"/>
      <c r="GJB426" s="0"/>
      <c r="GJC426" s="0"/>
      <c r="GJD426" s="0"/>
      <c r="GJE426" s="0"/>
      <c r="GJF426" s="0"/>
      <c r="GJG426" s="0"/>
      <c r="GJH426" s="0"/>
      <c r="GJI426" s="0"/>
      <c r="GJJ426" s="0"/>
      <c r="GJK426" s="0"/>
      <c r="GJL426" s="0"/>
      <c r="GJM426" s="0"/>
      <c r="GJN426" s="0"/>
      <c r="GJO426" s="0"/>
      <c r="GJP426" s="0"/>
      <c r="GJQ426" s="0"/>
      <c r="GJR426" s="0"/>
      <c r="GJS426" s="0"/>
      <c r="GJT426" s="0"/>
      <c r="GJU426" s="0"/>
      <c r="GJV426" s="0"/>
      <c r="GJW426" s="0"/>
      <c r="GJX426" s="0"/>
      <c r="GJY426" s="0"/>
      <c r="GJZ426" s="0"/>
      <c r="GKA426" s="0"/>
      <c r="GKB426" s="0"/>
      <c r="GKC426" s="0"/>
      <c r="GKD426" s="0"/>
      <c r="GKE426" s="0"/>
      <c r="GKF426" s="0"/>
      <c r="GKG426" s="0"/>
      <c r="GKH426" s="0"/>
      <c r="GKI426" s="0"/>
      <c r="GKJ426" s="0"/>
      <c r="GKK426" s="0"/>
      <c r="GKL426" s="0"/>
      <c r="GKM426" s="0"/>
      <c r="GKN426" s="0"/>
      <c r="GKO426" s="0"/>
      <c r="GKP426" s="0"/>
      <c r="GKQ426" s="0"/>
      <c r="GKR426" s="0"/>
      <c r="GKS426" s="0"/>
      <c r="GKT426" s="0"/>
      <c r="GKU426" s="0"/>
      <c r="GKV426" s="0"/>
      <c r="GKW426" s="0"/>
      <c r="GKX426" s="0"/>
      <c r="GKY426" s="0"/>
      <c r="GKZ426" s="0"/>
      <c r="GLA426" s="0"/>
      <c r="GLB426" s="0"/>
      <c r="GLC426" s="0"/>
      <c r="GLD426" s="0"/>
      <c r="GLE426" s="0"/>
      <c r="GLF426" s="0"/>
      <c r="GLG426" s="0"/>
      <c r="GLH426" s="0"/>
      <c r="GLI426" s="0"/>
      <c r="GLJ426" s="0"/>
      <c r="GLK426" s="0"/>
      <c r="GLL426" s="0"/>
      <c r="GLM426" s="0"/>
      <c r="GLN426" s="0"/>
      <c r="GLO426" s="0"/>
      <c r="GLP426" s="0"/>
      <c r="GLQ426" s="0"/>
      <c r="GLR426" s="0"/>
      <c r="GLS426" s="0"/>
      <c r="GLT426" s="0"/>
      <c r="GLU426" s="0"/>
      <c r="GLV426" s="0"/>
      <c r="GLW426" s="0"/>
      <c r="GLX426" s="0"/>
      <c r="GLY426" s="0"/>
      <c r="GLZ426" s="0"/>
      <c r="GMA426" s="0"/>
      <c r="GMB426" s="0"/>
      <c r="GMC426" s="0"/>
      <c r="GMD426" s="0"/>
      <c r="GME426" s="0"/>
      <c r="GMF426" s="0"/>
      <c r="GMG426" s="0"/>
      <c r="GMH426" s="0"/>
      <c r="GMI426" s="0"/>
      <c r="GMJ426" s="0"/>
      <c r="GMK426" s="0"/>
      <c r="GML426" s="0"/>
      <c r="GMM426" s="0"/>
      <c r="GMN426" s="0"/>
      <c r="GMO426" s="0"/>
      <c r="GMP426" s="0"/>
      <c r="GMQ426" s="0"/>
      <c r="GMR426" s="0"/>
      <c r="GMS426" s="0"/>
      <c r="GMT426" s="0"/>
      <c r="GMU426" s="0"/>
      <c r="GMV426" s="0"/>
      <c r="GMW426" s="0"/>
      <c r="GMX426" s="0"/>
      <c r="GMY426" s="0"/>
      <c r="GMZ426" s="0"/>
      <c r="GNA426" s="0"/>
      <c r="GNB426" s="0"/>
      <c r="GNC426" s="0"/>
      <c r="GND426" s="0"/>
      <c r="GNE426" s="0"/>
      <c r="GNF426" s="0"/>
      <c r="GNG426" s="0"/>
      <c r="GNH426" s="0"/>
      <c r="GNI426" s="0"/>
      <c r="GNJ426" s="0"/>
      <c r="GNK426" s="0"/>
      <c r="GNL426" s="0"/>
      <c r="GNM426" s="0"/>
      <c r="GNN426" s="0"/>
      <c r="GNO426" s="0"/>
      <c r="GNP426" s="0"/>
      <c r="GNQ426" s="0"/>
      <c r="GNR426" s="0"/>
      <c r="GNS426" s="0"/>
      <c r="GNT426" s="0"/>
      <c r="GNU426" s="0"/>
      <c r="GNV426" s="0"/>
      <c r="GNW426" s="0"/>
      <c r="GNX426" s="0"/>
      <c r="GNY426" s="0"/>
      <c r="GNZ426" s="0"/>
      <c r="GOA426" s="0"/>
      <c r="GOB426" s="0"/>
      <c r="GOC426" s="0"/>
      <c r="GOD426" s="0"/>
      <c r="GOE426" s="0"/>
      <c r="GOF426" s="0"/>
      <c r="GOG426" s="0"/>
      <c r="GOH426" s="0"/>
      <c r="GOI426" s="0"/>
      <c r="GOJ426" s="0"/>
      <c r="GOK426" s="0"/>
      <c r="GOL426" s="0"/>
      <c r="GOM426" s="0"/>
      <c r="GON426" s="0"/>
      <c r="GOO426" s="0"/>
      <c r="GOP426" s="0"/>
      <c r="GOQ426" s="0"/>
      <c r="GOR426" s="0"/>
      <c r="GOS426" s="0"/>
      <c r="GOT426" s="0"/>
      <c r="GOU426" s="0"/>
      <c r="GOV426" s="0"/>
      <c r="GOW426" s="0"/>
      <c r="GOX426" s="0"/>
      <c r="GOY426" s="0"/>
      <c r="GOZ426" s="0"/>
      <c r="GPA426" s="0"/>
      <c r="GPB426" s="0"/>
      <c r="GPC426" s="0"/>
      <c r="GPD426" s="0"/>
      <c r="GPE426" s="0"/>
      <c r="GPF426" s="0"/>
      <c r="GPG426" s="0"/>
      <c r="GPH426" s="0"/>
      <c r="GPI426" s="0"/>
      <c r="GPJ426" s="0"/>
      <c r="GPK426" s="0"/>
      <c r="GPL426" s="0"/>
      <c r="GPM426" s="0"/>
      <c r="GPN426" s="0"/>
      <c r="GPO426" s="0"/>
      <c r="GPP426" s="0"/>
      <c r="GPQ426" s="0"/>
      <c r="GPR426" s="0"/>
      <c r="GPS426" s="0"/>
      <c r="GPT426" s="0"/>
      <c r="GPU426" s="0"/>
      <c r="GPV426" s="0"/>
      <c r="GPW426" s="0"/>
      <c r="GPX426" s="0"/>
      <c r="GPY426" s="0"/>
      <c r="GPZ426" s="0"/>
      <c r="GQA426" s="0"/>
      <c r="GQB426" s="0"/>
      <c r="GQC426" s="0"/>
      <c r="GQD426" s="0"/>
      <c r="GQE426" s="0"/>
      <c r="GQF426" s="0"/>
      <c r="GQG426" s="0"/>
      <c r="GQH426" s="0"/>
      <c r="GQI426" s="0"/>
      <c r="GQJ426" s="0"/>
      <c r="GQK426" s="0"/>
      <c r="GQL426" s="0"/>
      <c r="GQM426" s="0"/>
      <c r="GQN426" s="0"/>
      <c r="GQO426" s="0"/>
      <c r="GQP426" s="0"/>
      <c r="GQQ426" s="0"/>
      <c r="GQR426" s="0"/>
      <c r="GQS426" s="0"/>
      <c r="GQT426" s="0"/>
      <c r="GQU426" s="0"/>
      <c r="GQV426" s="0"/>
      <c r="GQW426" s="0"/>
      <c r="GQX426" s="0"/>
      <c r="GQY426" s="0"/>
      <c r="GQZ426" s="0"/>
      <c r="GRA426" s="0"/>
      <c r="GRB426" s="0"/>
      <c r="GRC426" s="0"/>
      <c r="GRD426" s="0"/>
      <c r="GRE426" s="0"/>
      <c r="GRF426" s="0"/>
      <c r="GRG426" s="0"/>
      <c r="GRH426" s="0"/>
      <c r="GRI426" s="0"/>
      <c r="GRJ426" s="0"/>
      <c r="GRK426" s="0"/>
      <c r="GRL426" s="0"/>
      <c r="GRM426" s="0"/>
      <c r="GRN426" s="0"/>
      <c r="GRO426" s="0"/>
      <c r="GRP426" s="0"/>
      <c r="GRQ426" s="0"/>
      <c r="GRR426" s="0"/>
      <c r="GRS426" s="0"/>
      <c r="GRT426" s="0"/>
      <c r="GRU426" s="0"/>
      <c r="GRV426" s="0"/>
      <c r="GRW426" s="0"/>
      <c r="GRX426" s="0"/>
      <c r="GRY426" s="0"/>
      <c r="GRZ426" s="0"/>
      <c r="GSA426" s="0"/>
      <c r="GSB426" s="0"/>
      <c r="GSC426" s="0"/>
      <c r="GSD426" s="0"/>
      <c r="GSE426" s="0"/>
      <c r="GSF426" s="0"/>
      <c r="GSG426" s="0"/>
      <c r="GSH426" s="0"/>
      <c r="GSI426" s="0"/>
      <c r="GSJ426" s="0"/>
      <c r="GSK426" s="0"/>
      <c r="GSL426" s="0"/>
      <c r="GSM426" s="0"/>
      <c r="GSN426" s="0"/>
      <c r="GSO426" s="0"/>
      <c r="GSP426" s="0"/>
      <c r="GSQ426" s="0"/>
      <c r="GSR426" s="0"/>
      <c r="GSS426" s="0"/>
      <c r="GST426" s="0"/>
      <c r="GSU426" s="0"/>
      <c r="GSV426" s="0"/>
      <c r="GSW426" s="0"/>
      <c r="GSX426" s="0"/>
      <c r="GSY426" s="0"/>
      <c r="GSZ426" s="0"/>
      <c r="GTA426" s="0"/>
      <c r="GTB426" s="0"/>
      <c r="GTC426" s="0"/>
      <c r="GTD426" s="0"/>
      <c r="GTE426" s="0"/>
      <c r="GTF426" s="0"/>
      <c r="GTG426" s="0"/>
      <c r="GTH426" s="0"/>
      <c r="GTI426" s="0"/>
      <c r="GTJ426" s="0"/>
      <c r="GTK426" s="0"/>
      <c r="GTL426" s="0"/>
      <c r="GTM426" s="0"/>
      <c r="GTN426" s="0"/>
      <c r="GTO426" s="0"/>
      <c r="GTP426" s="0"/>
      <c r="GTQ426" s="0"/>
      <c r="GTR426" s="0"/>
      <c r="GTS426" s="0"/>
      <c r="GTT426" s="0"/>
      <c r="GTU426" s="0"/>
      <c r="GTV426" s="0"/>
      <c r="GTW426" s="0"/>
      <c r="GTX426" s="0"/>
      <c r="GTY426" s="0"/>
      <c r="GTZ426" s="0"/>
      <c r="GUA426" s="0"/>
      <c r="GUB426" s="0"/>
      <c r="GUC426" s="0"/>
      <c r="GUD426" s="0"/>
      <c r="GUE426" s="0"/>
      <c r="GUF426" s="0"/>
      <c r="GUG426" s="0"/>
      <c r="GUH426" s="0"/>
      <c r="GUI426" s="0"/>
      <c r="GUJ426" s="0"/>
      <c r="GUK426" s="0"/>
      <c r="GUL426" s="0"/>
      <c r="GUM426" s="0"/>
      <c r="GUN426" s="0"/>
      <c r="GUO426" s="0"/>
      <c r="GUP426" s="0"/>
      <c r="GUQ426" s="0"/>
      <c r="GUR426" s="0"/>
      <c r="GUS426" s="0"/>
      <c r="GUT426" s="0"/>
      <c r="GUU426" s="0"/>
      <c r="GUV426" s="0"/>
      <c r="GUW426" s="0"/>
      <c r="GUX426" s="0"/>
      <c r="GUY426" s="0"/>
      <c r="GUZ426" s="0"/>
      <c r="GVA426" s="0"/>
      <c r="GVB426" s="0"/>
      <c r="GVC426" s="0"/>
      <c r="GVD426" s="0"/>
      <c r="GVE426" s="0"/>
      <c r="GVF426" s="0"/>
      <c r="GVG426" s="0"/>
      <c r="GVH426" s="0"/>
      <c r="GVI426" s="0"/>
      <c r="GVJ426" s="0"/>
      <c r="GVK426" s="0"/>
      <c r="GVL426" s="0"/>
      <c r="GVM426" s="0"/>
      <c r="GVN426" s="0"/>
      <c r="GVO426" s="0"/>
      <c r="GVP426" s="0"/>
      <c r="GVQ426" s="0"/>
      <c r="GVR426" s="0"/>
      <c r="GVS426" s="0"/>
      <c r="GVT426" s="0"/>
      <c r="GVU426" s="0"/>
      <c r="GVV426" s="0"/>
      <c r="GVW426" s="0"/>
      <c r="GVX426" s="0"/>
      <c r="GVY426" s="0"/>
      <c r="GVZ426" s="0"/>
      <c r="GWA426" s="0"/>
      <c r="GWB426" s="0"/>
      <c r="GWC426" s="0"/>
      <c r="GWD426" s="0"/>
      <c r="GWE426" s="0"/>
      <c r="GWF426" s="0"/>
      <c r="GWG426" s="0"/>
      <c r="GWH426" s="0"/>
      <c r="GWI426" s="0"/>
      <c r="GWJ426" s="0"/>
      <c r="GWK426" s="0"/>
      <c r="GWL426" s="0"/>
      <c r="GWM426" s="0"/>
      <c r="GWN426" s="0"/>
      <c r="GWO426" s="0"/>
      <c r="GWP426" s="0"/>
      <c r="GWQ426" s="0"/>
      <c r="GWR426" s="0"/>
      <c r="GWS426" s="0"/>
      <c r="GWT426" s="0"/>
      <c r="GWU426" s="0"/>
      <c r="GWV426" s="0"/>
      <c r="GWW426" s="0"/>
      <c r="GWX426" s="0"/>
      <c r="GWY426" s="0"/>
      <c r="GWZ426" s="0"/>
      <c r="GXA426" s="0"/>
      <c r="GXB426" s="0"/>
      <c r="GXC426" s="0"/>
      <c r="GXD426" s="0"/>
      <c r="GXE426" s="0"/>
      <c r="GXF426" s="0"/>
      <c r="GXG426" s="0"/>
      <c r="GXH426" s="0"/>
      <c r="GXI426" s="0"/>
      <c r="GXJ426" s="0"/>
      <c r="GXK426" s="0"/>
      <c r="GXL426" s="0"/>
      <c r="GXM426" s="0"/>
      <c r="GXN426" s="0"/>
      <c r="GXO426" s="0"/>
      <c r="GXP426" s="0"/>
      <c r="GXQ426" s="0"/>
      <c r="GXR426" s="0"/>
      <c r="GXS426" s="0"/>
      <c r="GXT426" s="0"/>
      <c r="GXU426" s="0"/>
      <c r="GXV426" s="0"/>
      <c r="GXW426" s="0"/>
      <c r="GXX426" s="0"/>
      <c r="GXY426" s="0"/>
      <c r="GXZ426" s="0"/>
      <c r="GYA426" s="0"/>
      <c r="GYB426" s="0"/>
      <c r="GYC426" s="0"/>
      <c r="GYD426" s="0"/>
      <c r="GYE426" s="0"/>
      <c r="GYF426" s="0"/>
      <c r="GYG426" s="0"/>
      <c r="GYH426" s="0"/>
      <c r="GYI426" s="0"/>
      <c r="GYJ426" s="0"/>
      <c r="GYK426" s="0"/>
      <c r="GYL426" s="0"/>
      <c r="GYM426" s="0"/>
      <c r="GYN426" s="0"/>
      <c r="GYO426" s="0"/>
      <c r="GYP426" s="0"/>
      <c r="GYQ426" s="0"/>
      <c r="GYR426" s="0"/>
      <c r="GYS426" s="0"/>
      <c r="GYT426" s="0"/>
      <c r="GYU426" s="0"/>
      <c r="GYV426" s="0"/>
      <c r="GYW426" s="0"/>
      <c r="GYX426" s="0"/>
      <c r="GYY426" s="0"/>
      <c r="GYZ426" s="0"/>
      <c r="GZA426" s="0"/>
      <c r="GZB426" s="0"/>
      <c r="GZC426" s="0"/>
      <c r="GZD426" s="0"/>
      <c r="GZE426" s="0"/>
      <c r="GZF426" s="0"/>
      <c r="GZG426" s="0"/>
      <c r="GZH426" s="0"/>
      <c r="GZI426" s="0"/>
      <c r="GZJ426" s="0"/>
      <c r="GZK426" s="0"/>
      <c r="GZL426" s="0"/>
      <c r="GZM426" s="0"/>
      <c r="GZN426" s="0"/>
      <c r="GZO426" s="0"/>
      <c r="GZP426" s="0"/>
      <c r="GZQ426" s="0"/>
      <c r="GZR426" s="0"/>
      <c r="GZS426" s="0"/>
      <c r="GZT426" s="0"/>
      <c r="GZU426" s="0"/>
      <c r="GZV426" s="0"/>
      <c r="GZW426" s="0"/>
      <c r="GZX426" s="0"/>
      <c r="GZY426" s="0"/>
      <c r="GZZ426" s="0"/>
      <c r="HAA426" s="0"/>
      <c r="HAB426" s="0"/>
      <c r="HAC426" s="0"/>
      <c r="HAD426" s="0"/>
      <c r="HAE426" s="0"/>
      <c r="HAF426" s="0"/>
      <c r="HAG426" s="0"/>
      <c r="HAH426" s="0"/>
      <c r="HAI426" s="0"/>
      <c r="HAJ426" s="0"/>
      <c r="HAK426" s="0"/>
      <c r="HAL426" s="0"/>
      <c r="HAM426" s="0"/>
      <c r="HAN426" s="0"/>
      <c r="HAO426" s="0"/>
      <c r="HAP426" s="0"/>
      <c r="HAQ426" s="0"/>
      <c r="HAR426" s="0"/>
      <c r="HAS426" s="0"/>
      <c r="HAT426" s="0"/>
      <c r="HAU426" s="0"/>
      <c r="HAV426" s="0"/>
      <c r="HAW426" s="0"/>
      <c r="HAX426" s="0"/>
      <c r="HAY426" s="0"/>
      <c r="HAZ426" s="0"/>
      <c r="HBA426" s="0"/>
      <c r="HBB426" s="0"/>
      <c r="HBC426" s="0"/>
      <c r="HBD426" s="0"/>
      <c r="HBE426" s="0"/>
      <c r="HBF426" s="0"/>
      <c r="HBG426" s="0"/>
      <c r="HBH426" s="0"/>
      <c r="HBI426" s="0"/>
      <c r="HBJ426" s="0"/>
      <c r="HBK426" s="0"/>
      <c r="HBL426" s="0"/>
      <c r="HBM426" s="0"/>
      <c r="HBN426" s="0"/>
      <c r="HBO426" s="0"/>
      <c r="HBP426" s="0"/>
      <c r="HBQ426" s="0"/>
      <c r="HBR426" s="0"/>
      <c r="HBS426" s="0"/>
      <c r="HBT426" s="0"/>
      <c r="HBU426" s="0"/>
      <c r="HBV426" s="0"/>
      <c r="HBW426" s="0"/>
      <c r="HBX426" s="0"/>
      <c r="HBY426" s="0"/>
      <c r="HBZ426" s="0"/>
      <c r="HCA426" s="0"/>
      <c r="HCB426" s="0"/>
      <c r="HCC426" s="0"/>
      <c r="HCD426" s="0"/>
      <c r="HCE426" s="0"/>
      <c r="HCF426" s="0"/>
      <c r="HCG426" s="0"/>
      <c r="HCH426" s="0"/>
      <c r="HCI426" s="0"/>
      <c r="HCJ426" s="0"/>
      <c r="HCK426" s="0"/>
      <c r="HCL426" s="0"/>
      <c r="HCM426" s="0"/>
      <c r="HCN426" s="0"/>
      <c r="HCO426" s="0"/>
      <c r="HCP426" s="0"/>
      <c r="HCQ426" s="0"/>
      <c r="HCR426" s="0"/>
      <c r="HCS426" s="0"/>
      <c r="HCT426" s="0"/>
      <c r="HCU426" s="0"/>
      <c r="HCV426" s="0"/>
      <c r="HCW426" s="0"/>
      <c r="HCX426" s="0"/>
      <c r="HCY426" s="0"/>
      <c r="HCZ426" s="0"/>
      <c r="HDA426" s="0"/>
      <c r="HDB426" s="0"/>
      <c r="HDC426" s="0"/>
      <c r="HDD426" s="0"/>
      <c r="HDE426" s="0"/>
      <c r="HDF426" s="0"/>
      <c r="HDG426" s="0"/>
      <c r="HDH426" s="0"/>
      <c r="HDI426" s="0"/>
      <c r="HDJ426" s="0"/>
      <c r="HDK426" s="0"/>
      <c r="HDL426" s="0"/>
      <c r="HDM426" s="0"/>
      <c r="HDN426" s="0"/>
      <c r="HDO426" s="0"/>
      <c r="HDP426" s="0"/>
      <c r="HDQ426" s="0"/>
      <c r="HDR426" s="0"/>
      <c r="HDS426" s="0"/>
      <c r="HDT426" s="0"/>
      <c r="HDU426" s="0"/>
      <c r="HDV426" s="0"/>
      <c r="HDW426" s="0"/>
      <c r="HDX426" s="0"/>
      <c r="HDY426" s="0"/>
      <c r="HDZ426" s="0"/>
      <c r="HEA426" s="0"/>
      <c r="HEB426" s="0"/>
      <c r="HEC426" s="0"/>
      <c r="HED426" s="0"/>
      <c r="HEE426" s="0"/>
      <c r="HEF426" s="0"/>
      <c r="HEG426" s="0"/>
      <c r="HEH426" s="0"/>
      <c r="HEI426" s="0"/>
      <c r="HEJ426" s="0"/>
      <c r="HEK426" s="0"/>
      <c r="HEL426" s="0"/>
      <c r="HEM426" s="0"/>
      <c r="HEN426" s="0"/>
      <c r="HEO426" s="0"/>
      <c r="HEP426" s="0"/>
      <c r="HEQ426" s="0"/>
      <c r="HER426" s="0"/>
      <c r="HES426" s="0"/>
      <c r="HET426" s="0"/>
      <c r="HEU426" s="0"/>
      <c r="HEV426" s="0"/>
      <c r="HEW426" s="0"/>
      <c r="HEX426" s="0"/>
      <c r="HEY426" s="0"/>
      <c r="HEZ426" s="0"/>
      <c r="HFA426" s="0"/>
      <c r="HFB426" s="0"/>
      <c r="HFC426" s="0"/>
      <c r="HFD426" s="0"/>
      <c r="HFE426" s="0"/>
      <c r="HFF426" s="0"/>
      <c r="HFG426" s="0"/>
      <c r="HFH426" s="0"/>
      <c r="HFI426" s="0"/>
      <c r="HFJ426" s="0"/>
      <c r="HFK426" s="0"/>
      <c r="HFL426" s="0"/>
      <c r="HFM426" s="0"/>
      <c r="HFN426" s="0"/>
      <c r="HFO426" s="0"/>
      <c r="HFP426" s="0"/>
      <c r="HFQ426" s="0"/>
      <c r="HFR426" s="0"/>
      <c r="HFS426" s="0"/>
      <c r="HFT426" s="0"/>
      <c r="HFU426" s="0"/>
      <c r="HFV426" s="0"/>
      <c r="HFW426" s="0"/>
      <c r="HFX426" s="0"/>
      <c r="HFY426" s="0"/>
      <c r="HFZ426" s="0"/>
      <c r="HGA426" s="0"/>
      <c r="HGB426" s="0"/>
      <c r="HGC426" s="0"/>
      <c r="HGD426" s="0"/>
      <c r="HGE426" s="0"/>
      <c r="HGF426" s="0"/>
      <c r="HGG426" s="0"/>
      <c r="HGH426" s="0"/>
      <c r="HGI426" s="0"/>
      <c r="HGJ426" s="0"/>
      <c r="HGK426" s="0"/>
      <c r="HGL426" s="0"/>
      <c r="HGM426" s="0"/>
      <c r="HGN426" s="0"/>
      <c r="HGO426" s="0"/>
      <c r="HGP426" s="0"/>
      <c r="HGQ426" s="0"/>
      <c r="HGR426" s="0"/>
      <c r="HGS426" s="0"/>
      <c r="HGT426" s="0"/>
      <c r="HGU426" s="0"/>
      <c r="HGV426" s="0"/>
      <c r="HGW426" s="0"/>
      <c r="HGX426" s="0"/>
      <c r="HGY426" s="0"/>
      <c r="HGZ426" s="0"/>
      <c r="HHA426" s="0"/>
      <c r="HHB426" s="0"/>
      <c r="HHC426" s="0"/>
      <c r="HHD426" s="0"/>
      <c r="HHE426" s="0"/>
      <c r="HHF426" s="0"/>
      <c r="HHG426" s="0"/>
      <c r="HHH426" s="0"/>
      <c r="HHI426" s="0"/>
      <c r="HHJ426" s="0"/>
      <c r="HHK426" s="0"/>
      <c r="HHL426" s="0"/>
      <c r="HHM426" s="0"/>
      <c r="HHN426" s="0"/>
      <c r="HHO426" s="0"/>
      <c r="HHP426" s="0"/>
      <c r="HHQ426" s="0"/>
      <c r="HHR426" s="0"/>
      <c r="HHS426" s="0"/>
      <c r="HHT426" s="0"/>
      <c r="HHU426" s="0"/>
      <c r="HHV426" s="0"/>
      <c r="HHW426" s="0"/>
      <c r="HHX426" s="0"/>
      <c r="HHY426" s="0"/>
      <c r="HHZ426" s="0"/>
      <c r="HIA426" s="0"/>
      <c r="HIB426" s="0"/>
      <c r="HIC426" s="0"/>
      <c r="HID426" s="0"/>
      <c r="HIE426" s="0"/>
      <c r="HIF426" s="0"/>
      <c r="HIG426" s="0"/>
      <c r="HIH426" s="0"/>
      <c r="HII426" s="0"/>
      <c r="HIJ426" s="0"/>
      <c r="HIK426" s="0"/>
      <c r="HIL426" s="0"/>
      <c r="HIM426" s="0"/>
      <c r="HIN426" s="0"/>
      <c r="HIO426" s="0"/>
      <c r="HIP426" s="0"/>
      <c r="HIQ426" s="0"/>
      <c r="HIR426" s="0"/>
      <c r="HIS426" s="0"/>
      <c r="HIT426" s="0"/>
      <c r="HIU426" s="0"/>
      <c r="HIV426" s="0"/>
      <c r="HIW426" s="0"/>
      <c r="HIX426" s="0"/>
      <c r="HIY426" s="0"/>
      <c r="HIZ426" s="0"/>
      <c r="HJA426" s="0"/>
      <c r="HJB426" s="0"/>
      <c r="HJC426" s="0"/>
      <c r="HJD426" s="0"/>
      <c r="HJE426" s="0"/>
      <c r="HJF426" s="0"/>
      <c r="HJG426" s="0"/>
      <c r="HJH426" s="0"/>
      <c r="HJI426" s="0"/>
      <c r="HJJ426" s="0"/>
      <c r="HJK426" s="0"/>
      <c r="HJL426" s="0"/>
      <c r="HJM426" s="0"/>
      <c r="HJN426" s="0"/>
      <c r="HJO426" s="0"/>
      <c r="HJP426" s="0"/>
      <c r="HJQ426" s="0"/>
      <c r="HJR426" s="0"/>
      <c r="HJS426" s="0"/>
      <c r="HJT426" s="0"/>
      <c r="HJU426" s="0"/>
      <c r="HJV426" s="0"/>
      <c r="HJW426" s="0"/>
      <c r="HJX426" s="0"/>
      <c r="HJY426" s="0"/>
      <c r="HJZ426" s="0"/>
      <c r="HKA426" s="0"/>
      <c r="HKB426" s="0"/>
      <c r="HKC426" s="0"/>
      <c r="HKD426" s="0"/>
      <c r="HKE426" s="0"/>
      <c r="HKF426" s="0"/>
      <c r="HKG426" s="0"/>
      <c r="HKH426" s="0"/>
      <c r="HKI426" s="0"/>
      <c r="HKJ426" s="0"/>
      <c r="HKK426" s="0"/>
      <c r="HKL426" s="0"/>
      <c r="HKM426" s="0"/>
      <c r="HKN426" s="0"/>
      <c r="HKO426" s="0"/>
      <c r="HKP426" s="0"/>
      <c r="HKQ426" s="0"/>
      <c r="HKR426" s="0"/>
      <c r="HKS426" s="0"/>
      <c r="HKT426" s="0"/>
      <c r="HKU426" s="0"/>
      <c r="HKV426" s="0"/>
      <c r="HKW426" s="0"/>
      <c r="HKX426" s="0"/>
      <c r="HKY426" s="0"/>
      <c r="HKZ426" s="0"/>
      <c r="HLA426" s="0"/>
      <c r="HLB426" s="0"/>
      <c r="HLC426" s="0"/>
      <c r="HLD426" s="0"/>
      <c r="HLE426" s="0"/>
      <c r="HLF426" s="0"/>
      <c r="HLG426" s="0"/>
      <c r="HLH426" s="0"/>
      <c r="HLI426" s="0"/>
      <c r="HLJ426" s="0"/>
      <c r="HLK426" s="0"/>
      <c r="HLL426" s="0"/>
      <c r="HLM426" s="0"/>
      <c r="HLN426" s="0"/>
      <c r="HLO426" s="0"/>
      <c r="HLP426" s="0"/>
      <c r="HLQ426" s="0"/>
      <c r="HLR426" s="0"/>
      <c r="HLS426" s="0"/>
      <c r="HLT426" s="0"/>
      <c r="HLU426" s="0"/>
      <c r="HLV426" s="0"/>
      <c r="HLW426" s="0"/>
      <c r="HLX426" s="0"/>
      <c r="HLY426" s="0"/>
      <c r="HLZ426" s="0"/>
      <c r="HMA426" s="0"/>
      <c r="HMB426" s="0"/>
      <c r="HMC426" s="0"/>
      <c r="HMD426" s="0"/>
      <c r="HME426" s="0"/>
      <c r="HMF426" s="0"/>
      <c r="HMG426" s="0"/>
      <c r="HMH426" s="0"/>
      <c r="HMI426" s="0"/>
      <c r="HMJ426" s="0"/>
      <c r="HMK426" s="0"/>
      <c r="HML426" s="0"/>
      <c r="HMM426" s="0"/>
      <c r="HMN426" s="0"/>
      <c r="HMO426" s="0"/>
      <c r="HMP426" s="0"/>
      <c r="HMQ426" s="0"/>
      <c r="HMR426" s="0"/>
      <c r="HMS426" s="0"/>
      <c r="HMT426" s="0"/>
      <c r="HMU426" s="0"/>
      <c r="HMV426" s="0"/>
      <c r="HMW426" s="0"/>
      <c r="HMX426" s="0"/>
      <c r="HMY426" s="0"/>
      <c r="HMZ426" s="0"/>
      <c r="HNA426" s="0"/>
      <c r="HNB426" s="0"/>
      <c r="HNC426" s="0"/>
      <c r="HND426" s="0"/>
      <c r="HNE426" s="0"/>
      <c r="HNF426" s="0"/>
      <c r="HNG426" s="0"/>
      <c r="HNH426" s="0"/>
      <c r="HNI426" s="0"/>
      <c r="HNJ426" s="0"/>
      <c r="HNK426" s="0"/>
      <c r="HNL426" s="0"/>
      <c r="HNM426" s="0"/>
      <c r="HNN426" s="0"/>
      <c r="HNO426" s="0"/>
      <c r="HNP426" s="0"/>
      <c r="HNQ426" s="0"/>
      <c r="HNR426" s="0"/>
      <c r="HNS426" s="0"/>
      <c r="HNT426" s="0"/>
      <c r="HNU426" s="0"/>
      <c r="HNV426" s="0"/>
      <c r="HNW426" s="0"/>
      <c r="HNX426" s="0"/>
      <c r="HNY426" s="0"/>
      <c r="HNZ426" s="0"/>
      <c r="HOA426" s="0"/>
      <c r="HOB426" s="0"/>
      <c r="HOC426" s="0"/>
      <c r="HOD426" s="0"/>
      <c r="HOE426" s="0"/>
      <c r="HOF426" s="0"/>
      <c r="HOG426" s="0"/>
      <c r="HOH426" s="0"/>
      <c r="HOI426" s="0"/>
      <c r="HOJ426" s="0"/>
      <c r="HOK426" s="0"/>
      <c r="HOL426" s="0"/>
      <c r="HOM426" s="0"/>
      <c r="HON426" s="0"/>
      <c r="HOO426" s="0"/>
      <c r="HOP426" s="0"/>
      <c r="HOQ426" s="0"/>
      <c r="HOR426" s="0"/>
      <c r="HOS426" s="0"/>
      <c r="HOT426" s="0"/>
      <c r="HOU426" s="0"/>
      <c r="HOV426" s="0"/>
      <c r="HOW426" s="0"/>
      <c r="HOX426" s="0"/>
      <c r="HOY426" s="0"/>
      <c r="HOZ426" s="0"/>
      <c r="HPA426" s="0"/>
      <c r="HPB426" s="0"/>
      <c r="HPC426" s="0"/>
      <c r="HPD426" s="0"/>
      <c r="HPE426" s="0"/>
      <c r="HPF426" s="0"/>
      <c r="HPG426" s="0"/>
      <c r="HPH426" s="0"/>
      <c r="HPI426" s="0"/>
      <c r="HPJ426" s="0"/>
      <c r="HPK426" s="0"/>
      <c r="HPL426" s="0"/>
      <c r="HPM426" s="0"/>
      <c r="HPN426" s="0"/>
      <c r="HPO426" s="0"/>
      <c r="HPP426" s="0"/>
      <c r="HPQ426" s="0"/>
      <c r="HPR426" s="0"/>
      <c r="HPS426" s="0"/>
      <c r="HPT426" s="0"/>
      <c r="HPU426" s="0"/>
      <c r="HPV426" s="0"/>
      <c r="HPW426" s="0"/>
      <c r="HPX426" s="0"/>
      <c r="HPY426" s="0"/>
      <c r="HPZ426" s="0"/>
      <c r="HQA426" s="0"/>
      <c r="HQB426" s="0"/>
      <c r="HQC426" s="0"/>
      <c r="HQD426" s="0"/>
      <c r="HQE426" s="0"/>
      <c r="HQF426" s="0"/>
      <c r="HQG426" s="0"/>
      <c r="HQH426" s="0"/>
      <c r="HQI426" s="0"/>
      <c r="HQJ426" s="0"/>
      <c r="HQK426" s="0"/>
      <c r="HQL426" s="0"/>
      <c r="HQM426" s="0"/>
      <c r="HQN426" s="0"/>
      <c r="HQO426" s="0"/>
      <c r="HQP426" s="0"/>
      <c r="HQQ426" s="0"/>
      <c r="HQR426" s="0"/>
      <c r="HQS426" s="0"/>
      <c r="HQT426" s="0"/>
      <c r="HQU426" s="0"/>
      <c r="HQV426" s="0"/>
      <c r="HQW426" s="0"/>
      <c r="HQX426" s="0"/>
      <c r="HQY426" s="0"/>
      <c r="HQZ426" s="0"/>
      <c r="HRA426" s="0"/>
      <c r="HRB426" s="0"/>
      <c r="HRC426" s="0"/>
      <c r="HRD426" s="0"/>
      <c r="HRE426" s="0"/>
      <c r="HRF426" s="0"/>
      <c r="HRG426" s="0"/>
      <c r="HRH426" s="0"/>
      <c r="HRI426" s="0"/>
      <c r="HRJ426" s="0"/>
      <c r="HRK426" s="0"/>
      <c r="HRL426" s="0"/>
      <c r="HRM426" s="0"/>
      <c r="HRN426" s="0"/>
      <c r="HRO426" s="0"/>
      <c r="HRP426" s="0"/>
      <c r="HRQ426" s="0"/>
      <c r="HRR426" s="0"/>
      <c r="HRS426" s="0"/>
      <c r="HRT426" s="0"/>
      <c r="HRU426" s="0"/>
      <c r="HRV426" s="0"/>
      <c r="HRW426" s="0"/>
      <c r="HRX426" s="0"/>
      <c r="HRY426" s="0"/>
      <c r="HRZ426" s="0"/>
      <c r="HSA426" s="0"/>
      <c r="HSB426" s="0"/>
      <c r="HSC426" s="0"/>
      <c r="HSD426" s="0"/>
      <c r="HSE426" s="0"/>
      <c r="HSF426" s="0"/>
      <c r="HSG426" s="0"/>
      <c r="HSH426" s="0"/>
      <c r="HSI426" s="0"/>
      <c r="HSJ426" s="0"/>
      <c r="HSK426" s="0"/>
      <c r="HSL426" s="0"/>
      <c r="HSM426" s="0"/>
      <c r="HSN426" s="0"/>
      <c r="HSO426" s="0"/>
      <c r="HSP426" s="0"/>
      <c r="HSQ426" s="0"/>
      <c r="HSR426" s="0"/>
      <c r="HSS426" s="0"/>
      <c r="HST426" s="0"/>
      <c r="HSU426" s="0"/>
      <c r="HSV426" s="0"/>
      <c r="HSW426" s="0"/>
      <c r="HSX426" s="0"/>
      <c r="HSY426" s="0"/>
      <c r="HSZ426" s="0"/>
      <c r="HTA426" s="0"/>
      <c r="HTB426" s="0"/>
      <c r="HTC426" s="0"/>
      <c r="HTD426" s="0"/>
      <c r="HTE426" s="0"/>
      <c r="HTF426" s="0"/>
      <c r="HTG426" s="0"/>
      <c r="HTH426" s="0"/>
      <c r="HTI426" s="0"/>
      <c r="HTJ426" s="0"/>
      <c r="HTK426" s="0"/>
      <c r="HTL426" s="0"/>
      <c r="HTM426" s="0"/>
      <c r="HTN426" s="0"/>
      <c r="HTO426" s="0"/>
      <c r="HTP426" s="0"/>
      <c r="HTQ426" s="0"/>
      <c r="HTR426" s="0"/>
      <c r="HTS426" s="0"/>
      <c r="HTT426" s="0"/>
      <c r="HTU426" s="0"/>
      <c r="HTV426" s="0"/>
      <c r="HTW426" s="0"/>
      <c r="HTX426" s="0"/>
      <c r="HTY426" s="0"/>
      <c r="HTZ426" s="0"/>
      <c r="HUA426" s="0"/>
      <c r="HUB426" s="0"/>
      <c r="HUC426" s="0"/>
      <c r="HUD426" s="0"/>
      <c r="HUE426" s="0"/>
      <c r="HUF426" s="0"/>
      <c r="HUG426" s="0"/>
      <c r="HUH426" s="0"/>
      <c r="HUI426" s="0"/>
      <c r="HUJ426" s="0"/>
      <c r="HUK426" s="0"/>
      <c r="HUL426" s="0"/>
      <c r="HUM426" s="0"/>
      <c r="HUN426" s="0"/>
      <c r="HUO426" s="0"/>
      <c r="HUP426" s="0"/>
      <c r="HUQ426" s="0"/>
      <c r="HUR426" s="0"/>
      <c r="HUS426" s="0"/>
      <c r="HUT426" s="0"/>
      <c r="HUU426" s="0"/>
      <c r="HUV426" s="0"/>
      <c r="HUW426" s="0"/>
      <c r="HUX426" s="0"/>
      <c r="HUY426" s="0"/>
      <c r="HUZ426" s="0"/>
      <c r="HVA426" s="0"/>
      <c r="HVB426" s="0"/>
      <c r="HVC426" s="0"/>
      <c r="HVD426" s="0"/>
      <c r="HVE426" s="0"/>
      <c r="HVF426" s="0"/>
      <c r="HVG426" s="0"/>
      <c r="HVH426" s="0"/>
      <c r="HVI426" s="0"/>
      <c r="HVJ426" s="0"/>
      <c r="HVK426" s="0"/>
      <c r="HVL426" s="0"/>
      <c r="HVM426" s="0"/>
      <c r="HVN426" s="0"/>
      <c r="HVO426" s="0"/>
      <c r="HVP426" s="0"/>
      <c r="HVQ426" s="0"/>
      <c r="HVR426" s="0"/>
      <c r="HVS426" s="0"/>
      <c r="HVT426" s="0"/>
      <c r="HVU426" s="0"/>
      <c r="HVV426" s="0"/>
      <c r="HVW426" s="0"/>
      <c r="HVX426" s="0"/>
      <c r="HVY426" s="0"/>
      <c r="HVZ426" s="0"/>
      <c r="HWA426" s="0"/>
      <c r="HWB426" s="0"/>
      <c r="HWC426" s="0"/>
      <c r="HWD426" s="0"/>
      <c r="HWE426" s="0"/>
      <c r="HWF426" s="0"/>
      <c r="HWG426" s="0"/>
      <c r="HWH426" s="0"/>
      <c r="HWI426" s="0"/>
      <c r="HWJ426" s="0"/>
      <c r="HWK426" s="0"/>
      <c r="HWL426" s="0"/>
      <c r="HWM426" s="0"/>
      <c r="HWN426" s="0"/>
      <c r="HWO426" s="0"/>
      <c r="HWP426" s="0"/>
      <c r="HWQ426" s="0"/>
      <c r="HWR426" s="0"/>
      <c r="HWS426" s="0"/>
      <c r="HWT426" s="0"/>
      <c r="HWU426" s="0"/>
      <c r="HWV426" s="0"/>
      <c r="HWW426" s="0"/>
      <c r="HWX426" s="0"/>
      <c r="HWY426" s="0"/>
      <c r="HWZ426" s="0"/>
      <c r="HXA426" s="0"/>
      <c r="HXB426" s="0"/>
      <c r="HXC426" s="0"/>
      <c r="HXD426" s="0"/>
      <c r="HXE426" s="0"/>
      <c r="HXF426" s="0"/>
      <c r="HXG426" s="0"/>
      <c r="HXH426" s="0"/>
      <c r="HXI426" s="0"/>
      <c r="HXJ426" s="0"/>
      <c r="HXK426" s="0"/>
      <c r="HXL426" s="0"/>
      <c r="HXM426" s="0"/>
      <c r="HXN426" s="0"/>
      <c r="HXO426" s="0"/>
      <c r="HXP426" s="0"/>
      <c r="HXQ426" s="0"/>
      <c r="HXR426" s="0"/>
      <c r="HXS426" s="0"/>
      <c r="HXT426" s="0"/>
      <c r="HXU426" s="0"/>
      <c r="HXV426" s="0"/>
      <c r="HXW426" s="0"/>
      <c r="HXX426" s="0"/>
      <c r="HXY426" s="0"/>
      <c r="HXZ426" s="0"/>
      <c r="HYA426" s="0"/>
      <c r="HYB426" s="0"/>
      <c r="HYC426" s="0"/>
      <c r="HYD426" s="0"/>
      <c r="HYE426" s="0"/>
      <c r="HYF426" s="0"/>
      <c r="HYG426" s="0"/>
      <c r="HYH426" s="0"/>
      <c r="HYI426" s="0"/>
      <c r="HYJ426" s="0"/>
      <c r="HYK426" s="0"/>
      <c r="HYL426" s="0"/>
      <c r="HYM426" s="0"/>
      <c r="HYN426" s="0"/>
      <c r="HYO426" s="0"/>
      <c r="HYP426" s="0"/>
      <c r="HYQ426" s="0"/>
      <c r="HYR426" s="0"/>
      <c r="HYS426" s="0"/>
      <c r="HYT426" s="0"/>
      <c r="HYU426" s="0"/>
      <c r="HYV426" s="0"/>
      <c r="HYW426" s="0"/>
      <c r="HYX426" s="0"/>
      <c r="HYY426" s="0"/>
      <c r="HYZ426" s="0"/>
      <c r="HZA426" s="0"/>
      <c r="HZB426" s="0"/>
      <c r="HZC426" s="0"/>
      <c r="HZD426" s="0"/>
      <c r="HZE426" s="0"/>
      <c r="HZF426" s="0"/>
      <c r="HZG426" s="0"/>
      <c r="HZH426" s="0"/>
      <c r="HZI426" s="0"/>
      <c r="HZJ426" s="0"/>
      <c r="HZK426" s="0"/>
      <c r="HZL426" s="0"/>
      <c r="HZM426" s="0"/>
      <c r="HZN426" s="0"/>
      <c r="HZO426" s="0"/>
      <c r="HZP426" s="0"/>
      <c r="HZQ426" s="0"/>
      <c r="HZR426" s="0"/>
      <c r="HZS426" s="0"/>
      <c r="HZT426" s="0"/>
      <c r="HZU426" s="0"/>
      <c r="HZV426" s="0"/>
      <c r="HZW426" s="0"/>
      <c r="HZX426" s="0"/>
      <c r="HZY426" s="0"/>
      <c r="HZZ426" s="0"/>
      <c r="IAA426" s="0"/>
      <c r="IAB426" s="0"/>
      <c r="IAC426" s="0"/>
      <c r="IAD426" s="0"/>
      <c r="IAE426" s="0"/>
      <c r="IAF426" s="0"/>
      <c r="IAG426" s="0"/>
      <c r="IAH426" s="0"/>
      <c r="IAI426" s="0"/>
      <c r="IAJ426" s="0"/>
      <c r="IAK426" s="0"/>
      <c r="IAL426" s="0"/>
      <c r="IAM426" s="0"/>
      <c r="IAN426" s="0"/>
      <c r="IAO426" s="0"/>
      <c r="IAP426" s="0"/>
      <c r="IAQ426" s="0"/>
      <c r="IAR426" s="0"/>
      <c r="IAS426" s="0"/>
      <c r="IAT426" s="0"/>
      <c r="IAU426" s="0"/>
      <c r="IAV426" s="0"/>
      <c r="IAW426" s="0"/>
      <c r="IAX426" s="0"/>
      <c r="IAY426" s="0"/>
      <c r="IAZ426" s="0"/>
      <c r="IBA426" s="0"/>
      <c r="IBB426" s="0"/>
      <c r="IBC426" s="0"/>
      <c r="IBD426" s="0"/>
      <c r="IBE426" s="0"/>
      <c r="IBF426" s="0"/>
      <c r="IBG426" s="0"/>
      <c r="IBH426" s="0"/>
      <c r="IBI426" s="0"/>
      <c r="IBJ426" s="0"/>
      <c r="IBK426" s="0"/>
      <c r="IBL426" s="0"/>
      <c r="IBM426" s="0"/>
      <c r="IBN426" s="0"/>
      <c r="IBO426" s="0"/>
      <c r="IBP426" s="0"/>
      <c r="IBQ426" s="0"/>
      <c r="IBR426" s="0"/>
      <c r="IBS426" s="0"/>
      <c r="IBT426" s="0"/>
      <c r="IBU426" s="0"/>
      <c r="IBV426" s="0"/>
      <c r="IBW426" s="0"/>
      <c r="IBX426" s="0"/>
      <c r="IBY426" s="0"/>
      <c r="IBZ426" s="0"/>
      <c r="ICA426" s="0"/>
      <c r="ICB426" s="0"/>
      <c r="ICC426" s="0"/>
      <c r="ICD426" s="0"/>
      <c r="ICE426" s="0"/>
      <c r="ICF426" s="0"/>
      <c r="ICG426" s="0"/>
      <c r="ICH426" s="0"/>
      <c r="ICI426" s="0"/>
      <c r="ICJ426" s="0"/>
      <c r="ICK426" s="0"/>
      <c r="ICL426" s="0"/>
      <c r="ICM426" s="0"/>
      <c r="ICN426" s="0"/>
      <c r="ICO426" s="0"/>
      <c r="ICP426" s="0"/>
      <c r="ICQ426" s="0"/>
      <c r="ICR426" s="0"/>
      <c r="ICS426" s="0"/>
      <c r="ICT426" s="0"/>
      <c r="ICU426" s="0"/>
      <c r="ICV426" s="0"/>
      <c r="ICW426" s="0"/>
      <c r="ICX426" s="0"/>
      <c r="ICY426" s="0"/>
      <c r="ICZ426" s="0"/>
      <c r="IDA426" s="0"/>
      <c r="IDB426" s="0"/>
      <c r="IDC426" s="0"/>
      <c r="IDD426" s="0"/>
      <c r="IDE426" s="0"/>
      <c r="IDF426" s="0"/>
      <c r="IDG426" s="0"/>
      <c r="IDH426" s="0"/>
      <c r="IDI426" s="0"/>
      <c r="IDJ426" s="0"/>
      <c r="IDK426" s="0"/>
      <c r="IDL426" s="0"/>
      <c r="IDM426" s="0"/>
      <c r="IDN426" s="0"/>
      <c r="IDO426" s="0"/>
      <c r="IDP426" s="0"/>
      <c r="IDQ426" s="0"/>
      <c r="IDR426" s="0"/>
      <c r="IDS426" s="0"/>
      <c r="IDT426" s="0"/>
      <c r="IDU426" s="0"/>
      <c r="IDV426" s="0"/>
      <c r="IDW426" s="0"/>
      <c r="IDX426" s="0"/>
      <c r="IDY426" s="0"/>
      <c r="IDZ426" s="0"/>
      <c r="IEA426" s="0"/>
      <c r="IEB426" s="0"/>
      <c r="IEC426" s="0"/>
      <c r="IED426" s="0"/>
      <c r="IEE426" s="0"/>
      <c r="IEF426" s="0"/>
      <c r="IEG426" s="0"/>
      <c r="IEH426" s="0"/>
      <c r="IEI426" s="0"/>
      <c r="IEJ426" s="0"/>
      <c r="IEK426" s="0"/>
      <c r="IEL426" s="0"/>
      <c r="IEM426" s="0"/>
      <c r="IEN426" s="0"/>
      <c r="IEO426" s="0"/>
      <c r="IEP426" s="0"/>
      <c r="IEQ426" s="0"/>
      <c r="IER426" s="0"/>
      <c r="IES426" s="0"/>
      <c r="IET426" s="0"/>
      <c r="IEU426" s="0"/>
      <c r="IEV426" s="0"/>
      <c r="IEW426" s="0"/>
      <c r="IEX426" s="0"/>
      <c r="IEY426" s="0"/>
      <c r="IEZ426" s="0"/>
      <c r="IFA426" s="0"/>
      <c r="IFB426" s="0"/>
      <c r="IFC426" s="0"/>
      <c r="IFD426" s="0"/>
      <c r="IFE426" s="0"/>
      <c r="IFF426" s="0"/>
      <c r="IFG426" s="0"/>
      <c r="IFH426" s="0"/>
      <c r="IFI426" s="0"/>
      <c r="IFJ426" s="0"/>
      <c r="IFK426" s="0"/>
      <c r="IFL426" s="0"/>
      <c r="IFM426" s="0"/>
      <c r="IFN426" s="0"/>
      <c r="IFO426" s="0"/>
      <c r="IFP426" s="0"/>
      <c r="IFQ426" s="0"/>
      <c r="IFR426" s="0"/>
      <c r="IFS426" s="0"/>
      <c r="IFT426" s="0"/>
      <c r="IFU426" s="0"/>
      <c r="IFV426" s="0"/>
      <c r="IFW426" s="0"/>
      <c r="IFX426" s="0"/>
      <c r="IFY426" s="0"/>
      <c r="IFZ426" s="0"/>
      <c r="IGA426" s="0"/>
      <c r="IGB426" s="0"/>
      <c r="IGC426" s="0"/>
      <c r="IGD426" s="0"/>
      <c r="IGE426" s="0"/>
      <c r="IGF426" s="0"/>
      <c r="IGG426" s="0"/>
      <c r="IGH426" s="0"/>
      <c r="IGI426" s="0"/>
      <c r="IGJ426" s="0"/>
      <c r="IGK426" s="0"/>
      <c r="IGL426" s="0"/>
      <c r="IGM426" s="0"/>
      <c r="IGN426" s="0"/>
      <c r="IGO426" s="0"/>
      <c r="IGP426" s="0"/>
      <c r="IGQ426" s="0"/>
      <c r="IGR426" s="0"/>
      <c r="IGS426" s="0"/>
      <c r="IGT426" s="0"/>
      <c r="IGU426" s="0"/>
      <c r="IGV426" s="0"/>
      <c r="IGW426" s="0"/>
      <c r="IGX426" s="0"/>
      <c r="IGY426" s="0"/>
      <c r="IGZ426" s="0"/>
      <c r="IHA426" s="0"/>
      <c r="IHB426" s="0"/>
      <c r="IHC426" s="0"/>
      <c r="IHD426" s="0"/>
      <c r="IHE426" s="0"/>
      <c r="IHF426" s="0"/>
      <c r="IHG426" s="0"/>
      <c r="IHH426" s="0"/>
      <c r="IHI426" s="0"/>
      <c r="IHJ426" s="0"/>
      <c r="IHK426" s="0"/>
      <c r="IHL426" s="0"/>
      <c r="IHM426" s="0"/>
      <c r="IHN426" s="0"/>
      <c r="IHO426" s="0"/>
      <c r="IHP426" s="0"/>
      <c r="IHQ426" s="0"/>
      <c r="IHR426" s="0"/>
      <c r="IHS426" s="0"/>
      <c r="IHT426" s="0"/>
      <c r="IHU426" s="0"/>
      <c r="IHV426" s="0"/>
      <c r="IHW426" s="0"/>
      <c r="IHX426" s="0"/>
      <c r="IHY426" s="0"/>
      <c r="IHZ426" s="0"/>
      <c r="IIA426" s="0"/>
      <c r="IIB426" s="0"/>
      <c r="IIC426" s="0"/>
      <c r="IID426" s="0"/>
      <c r="IIE426" s="0"/>
      <c r="IIF426" s="0"/>
      <c r="IIG426" s="0"/>
      <c r="IIH426" s="0"/>
      <c r="III426" s="0"/>
      <c r="IIJ426" s="0"/>
      <c r="IIK426" s="0"/>
      <c r="IIL426" s="0"/>
      <c r="IIM426" s="0"/>
      <c r="IIN426" s="0"/>
      <c r="IIO426" s="0"/>
      <c r="IIP426" s="0"/>
      <c r="IIQ426" s="0"/>
      <c r="IIR426" s="0"/>
      <c r="IIS426" s="0"/>
      <c r="IIT426" s="0"/>
      <c r="IIU426" s="0"/>
      <c r="IIV426" s="0"/>
      <c r="IIW426" s="0"/>
      <c r="IIX426" s="0"/>
      <c r="IIY426" s="0"/>
      <c r="IIZ426" s="0"/>
      <c r="IJA426" s="0"/>
      <c r="IJB426" s="0"/>
      <c r="IJC426" s="0"/>
      <c r="IJD426" s="0"/>
      <c r="IJE426" s="0"/>
      <c r="IJF426" s="0"/>
      <c r="IJG426" s="0"/>
      <c r="IJH426" s="0"/>
      <c r="IJI426" s="0"/>
      <c r="IJJ426" s="0"/>
      <c r="IJK426" s="0"/>
      <c r="IJL426" s="0"/>
      <c r="IJM426" s="0"/>
      <c r="IJN426" s="0"/>
      <c r="IJO426" s="0"/>
      <c r="IJP426" s="0"/>
      <c r="IJQ426" s="0"/>
      <c r="IJR426" s="0"/>
      <c r="IJS426" s="0"/>
      <c r="IJT426" s="0"/>
      <c r="IJU426" s="0"/>
      <c r="IJV426" s="0"/>
      <c r="IJW426" s="0"/>
      <c r="IJX426" s="0"/>
      <c r="IJY426" s="0"/>
      <c r="IJZ426" s="0"/>
      <c r="IKA426" s="0"/>
      <c r="IKB426" s="0"/>
      <c r="IKC426" s="0"/>
      <c r="IKD426" s="0"/>
      <c r="IKE426" s="0"/>
      <c r="IKF426" s="0"/>
      <c r="IKG426" s="0"/>
      <c r="IKH426" s="0"/>
      <c r="IKI426" s="0"/>
      <c r="IKJ426" s="0"/>
      <c r="IKK426" s="0"/>
      <c r="IKL426" s="0"/>
      <c r="IKM426" s="0"/>
      <c r="IKN426" s="0"/>
      <c r="IKO426" s="0"/>
      <c r="IKP426" s="0"/>
      <c r="IKQ426" s="0"/>
      <c r="IKR426" s="0"/>
      <c r="IKS426" s="0"/>
      <c r="IKT426" s="0"/>
      <c r="IKU426" s="0"/>
      <c r="IKV426" s="0"/>
      <c r="IKW426" s="0"/>
      <c r="IKX426" s="0"/>
      <c r="IKY426" s="0"/>
      <c r="IKZ426" s="0"/>
      <c r="ILA426" s="0"/>
      <c r="ILB426" s="0"/>
      <c r="ILC426" s="0"/>
      <c r="ILD426" s="0"/>
      <c r="ILE426" s="0"/>
      <c r="ILF426" s="0"/>
      <c r="ILG426" s="0"/>
      <c r="ILH426" s="0"/>
      <c r="ILI426" s="0"/>
      <c r="ILJ426" s="0"/>
      <c r="ILK426" s="0"/>
      <c r="ILL426" s="0"/>
      <c r="ILM426" s="0"/>
      <c r="ILN426" s="0"/>
      <c r="ILO426" s="0"/>
      <c r="ILP426" s="0"/>
      <c r="ILQ426" s="0"/>
      <c r="ILR426" s="0"/>
      <c r="ILS426" s="0"/>
      <c r="ILT426" s="0"/>
      <c r="ILU426" s="0"/>
      <c r="ILV426" s="0"/>
      <c r="ILW426" s="0"/>
      <c r="ILX426" s="0"/>
      <c r="ILY426" s="0"/>
      <c r="ILZ426" s="0"/>
      <c r="IMA426" s="0"/>
      <c r="IMB426" s="0"/>
      <c r="IMC426" s="0"/>
      <c r="IMD426" s="0"/>
      <c r="IME426" s="0"/>
      <c r="IMF426" s="0"/>
      <c r="IMG426" s="0"/>
      <c r="IMH426" s="0"/>
      <c r="IMI426" s="0"/>
      <c r="IMJ426" s="0"/>
      <c r="IMK426" s="0"/>
      <c r="IML426" s="0"/>
      <c r="IMM426" s="0"/>
      <c r="IMN426" s="0"/>
      <c r="IMO426" s="0"/>
      <c r="IMP426" s="0"/>
      <c r="IMQ426" s="0"/>
      <c r="IMR426" s="0"/>
      <c r="IMS426" s="0"/>
      <c r="IMT426" s="0"/>
      <c r="IMU426" s="0"/>
      <c r="IMV426" s="0"/>
      <c r="IMW426" s="0"/>
      <c r="IMX426" s="0"/>
      <c r="IMY426" s="0"/>
      <c r="IMZ426" s="0"/>
      <c r="INA426" s="0"/>
      <c r="INB426" s="0"/>
      <c r="INC426" s="0"/>
      <c r="IND426" s="0"/>
      <c r="INE426" s="0"/>
      <c r="INF426" s="0"/>
      <c r="ING426" s="0"/>
      <c r="INH426" s="0"/>
      <c r="INI426" s="0"/>
      <c r="INJ426" s="0"/>
      <c r="INK426" s="0"/>
      <c r="INL426" s="0"/>
      <c r="INM426" s="0"/>
      <c r="INN426" s="0"/>
      <c r="INO426" s="0"/>
      <c r="INP426" s="0"/>
      <c r="INQ426" s="0"/>
      <c r="INR426" s="0"/>
      <c r="INS426" s="0"/>
      <c r="INT426" s="0"/>
      <c r="INU426" s="0"/>
      <c r="INV426" s="0"/>
      <c r="INW426" s="0"/>
      <c r="INX426" s="0"/>
      <c r="INY426" s="0"/>
      <c r="INZ426" s="0"/>
      <c r="IOA426" s="0"/>
      <c r="IOB426" s="0"/>
      <c r="IOC426" s="0"/>
      <c r="IOD426" s="0"/>
      <c r="IOE426" s="0"/>
      <c r="IOF426" s="0"/>
      <c r="IOG426" s="0"/>
      <c r="IOH426" s="0"/>
      <c r="IOI426" s="0"/>
      <c r="IOJ426" s="0"/>
      <c r="IOK426" s="0"/>
      <c r="IOL426" s="0"/>
      <c r="IOM426" s="0"/>
      <c r="ION426" s="0"/>
      <c r="IOO426" s="0"/>
      <c r="IOP426" s="0"/>
      <c r="IOQ426" s="0"/>
      <c r="IOR426" s="0"/>
      <c r="IOS426" s="0"/>
      <c r="IOT426" s="0"/>
      <c r="IOU426" s="0"/>
      <c r="IOV426" s="0"/>
      <c r="IOW426" s="0"/>
      <c r="IOX426" s="0"/>
      <c r="IOY426" s="0"/>
      <c r="IOZ426" s="0"/>
      <c r="IPA426" s="0"/>
      <c r="IPB426" s="0"/>
      <c r="IPC426" s="0"/>
      <c r="IPD426" s="0"/>
      <c r="IPE426" s="0"/>
      <c r="IPF426" s="0"/>
      <c r="IPG426" s="0"/>
      <c r="IPH426" s="0"/>
      <c r="IPI426" s="0"/>
      <c r="IPJ426" s="0"/>
      <c r="IPK426" s="0"/>
      <c r="IPL426" s="0"/>
      <c r="IPM426" s="0"/>
      <c r="IPN426" s="0"/>
      <c r="IPO426" s="0"/>
      <c r="IPP426" s="0"/>
      <c r="IPQ426" s="0"/>
      <c r="IPR426" s="0"/>
      <c r="IPS426" s="0"/>
      <c r="IPT426" s="0"/>
      <c r="IPU426" s="0"/>
      <c r="IPV426" s="0"/>
      <c r="IPW426" s="0"/>
      <c r="IPX426" s="0"/>
      <c r="IPY426" s="0"/>
      <c r="IPZ426" s="0"/>
      <c r="IQA426" s="0"/>
      <c r="IQB426" s="0"/>
      <c r="IQC426" s="0"/>
      <c r="IQD426" s="0"/>
      <c r="IQE426" s="0"/>
      <c r="IQF426" s="0"/>
      <c r="IQG426" s="0"/>
      <c r="IQH426" s="0"/>
      <c r="IQI426" s="0"/>
      <c r="IQJ426" s="0"/>
      <c r="IQK426" s="0"/>
      <c r="IQL426" s="0"/>
      <c r="IQM426" s="0"/>
      <c r="IQN426" s="0"/>
      <c r="IQO426" s="0"/>
      <c r="IQP426" s="0"/>
      <c r="IQQ426" s="0"/>
      <c r="IQR426" s="0"/>
      <c r="IQS426" s="0"/>
      <c r="IQT426" s="0"/>
      <c r="IQU426" s="0"/>
      <c r="IQV426" s="0"/>
      <c r="IQW426" s="0"/>
      <c r="IQX426" s="0"/>
      <c r="IQY426" s="0"/>
      <c r="IQZ426" s="0"/>
      <c r="IRA426" s="0"/>
      <c r="IRB426" s="0"/>
      <c r="IRC426" s="0"/>
      <c r="IRD426" s="0"/>
      <c r="IRE426" s="0"/>
      <c r="IRF426" s="0"/>
      <c r="IRG426" s="0"/>
      <c r="IRH426" s="0"/>
      <c r="IRI426" s="0"/>
      <c r="IRJ426" s="0"/>
      <c r="IRK426" s="0"/>
      <c r="IRL426" s="0"/>
      <c r="IRM426" s="0"/>
      <c r="IRN426" s="0"/>
      <c r="IRO426" s="0"/>
      <c r="IRP426" s="0"/>
      <c r="IRQ426" s="0"/>
      <c r="IRR426" s="0"/>
      <c r="IRS426" s="0"/>
      <c r="IRT426" s="0"/>
      <c r="IRU426" s="0"/>
      <c r="IRV426" s="0"/>
      <c r="IRW426" s="0"/>
      <c r="IRX426" s="0"/>
      <c r="IRY426" s="0"/>
      <c r="IRZ426" s="0"/>
      <c r="ISA426" s="0"/>
      <c r="ISB426" s="0"/>
      <c r="ISC426" s="0"/>
      <c r="ISD426" s="0"/>
      <c r="ISE426" s="0"/>
      <c r="ISF426" s="0"/>
      <c r="ISG426" s="0"/>
      <c r="ISH426" s="0"/>
      <c r="ISI426" s="0"/>
      <c r="ISJ426" s="0"/>
      <c r="ISK426" s="0"/>
      <c r="ISL426" s="0"/>
      <c r="ISM426" s="0"/>
      <c r="ISN426" s="0"/>
      <c r="ISO426" s="0"/>
      <c r="ISP426" s="0"/>
      <c r="ISQ426" s="0"/>
      <c r="ISR426" s="0"/>
      <c r="ISS426" s="0"/>
      <c r="IST426" s="0"/>
      <c r="ISU426" s="0"/>
      <c r="ISV426" s="0"/>
      <c r="ISW426" s="0"/>
      <c r="ISX426" s="0"/>
      <c r="ISY426" s="0"/>
      <c r="ISZ426" s="0"/>
      <c r="ITA426" s="0"/>
      <c r="ITB426" s="0"/>
      <c r="ITC426" s="0"/>
      <c r="ITD426" s="0"/>
      <c r="ITE426" s="0"/>
      <c r="ITF426" s="0"/>
      <c r="ITG426" s="0"/>
      <c r="ITH426" s="0"/>
      <c r="ITI426" s="0"/>
      <c r="ITJ426" s="0"/>
      <c r="ITK426" s="0"/>
      <c r="ITL426" s="0"/>
      <c r="ITM426" s="0"/>
      <c r="ITN426" s="0"/>
      <c r="ITO426" s="0"/>
      <c r="ITP426" s="0"/>
      <c r="ITQ426" s="0"/>
      <c r="ITR426" s="0"/>
      <c r="ITS426" s="0"/>
      <c r="ITT426" s="0"/>
      <c r="ITU426" s="0"/>
      <c r="ITV426" s="0"/>
      <c r="ITW426" s="0"/>
      <c r="ITX426" s="0"/>
      <c r="ITY426" s="0"/>
      <c r="ITZ426" s="0"/>
      <c r="IUA426" s="0"/>
      <c r="IUB426" s="0"/>
      <c r="IUC426" s="0"/>
      <c r="IUD426" s="0"/>
      <c r="IUE426" s="0"/>
      <c r="IUF426" s="0"/>
      <c r="IUG426" s="0"/>
      <c r="IUH426" s="0"/>
      <c r="IUI426" s="0"/>
      <c r="IUJ426" s="0"/>
      <c r="IUK426" s="0"/>
      <c r="IUL426" s="0"/>
      <c r="IUM426" s="0"/>
      <c r="IUN426" s="0"/>
      <c r="IUO426" s="0"/>
      <c r="IUP426" s="0"/>
      <c r="IUQ426" s="0"/>
      <c r="IUR426" s="0"/>
      <c r="IUS426" s="0"/>
      <c r="IUT426" s="0"/>
      <c r="IUU426" s="0"/>
      <c r="IUV426" s="0"/>
      <c r="IUW426" s="0"/>
      <c r="IUX426" s="0"/>
      <c r="IUY426" s="0"/>
      <c r="IUZ426" s="0"/>
      <c r="IVA426" s="0"/>
      <c r="IVB426" s="0"/>
      <c r="IVC426" s="0"/>
      <c r="IVD426" s="0"/>
      <c r="IVE426" s="0"/>
      <c r="IVF426" s="0"/>
      <c r="IVG426" s="0"/>
      <c r="IVH426" s="0"/>
      <c r="IVI426" s="0"/>
      <c r="IVJ426" s="0"/>
      <c r="IVK426" s="0"/>
      <c r="IVL426" s="0"/>
      <c r="IVM426" s="0"/>
      <c r="IVN426" s="0"/>
      <c r="IVO426" s="0"/>
      <c r="IVP426" s="0"/>
      <c r="IVQ426" s="0"/>
      <c r="IVR426" s="0"/>
      <c r="IVS426" s="0"/>
      <c r="IVT426" s="0"/>
      <c r="IVU426" s="0"/>
      <c r="IVV426" s="0"/>
      <c r="IVW426" s="0"/>
      <c r="IVX426" s="0"/>
      <c r="IVY426" s="0"/>
      <c r="IVZ426" s="0"/>
      <c r="IWA426" s="0"/>
      <c r="IWB426" s="0"/>
      <c r="IWC426" s="0"/>
      <c r="IWD426" s="0"/>
      <c r="IWE426" s="0"/>
      <c r="IWF426" s="0"/>
      <c r="IWG426" s="0"/>
      <c r="IWH426" s="0"/>
      <c r="IWI426" s="0"/>
      <c r="IWJ426" s="0"/>
      <c r="IWK426" s="0"/>
      <c r="IWL426" s="0"/>
      <c r="IWM426" s="0"/>
      <c r="IWN426" s="0"/>
      <c r="IWO426" s="0"/>
      <c r="IWP426" s="0"/>
      <c r="IWQ426" s="0"/>
      <c r="IWR426" s="0"/>
      <c r="IWS426" s="0"/>
      <c r="IWT426" s="0"/>
      <c r="IWU426" s="0"/>
      <c r="IWV426" s="0"/>
      <c r="IWW426" s="0"/>
      <c r="IWX426" s="0"/>
      <c r="IWY426" s="0"/>
      <c r="IWZ426" s="0"/>
      <c r="IXA426" s="0"/>
      <c r="IXB426" s="0"/>
      <c r="IXC426" s="0"/>
      <c r="IXD426" s="0"/>
      <c r="IXE426" s="0"/>
      <c r="IXF426" s="0"/>
      <c r="IXG426" s="0"/>
      <c r="IXH426" s="0"/>
      <c r="IXI426" s="0"/>
      <c r="IXJ426" s="0"/>
      <c r="IXK426" s="0"/>
      <c r="IXL426" s="0"/>
      <c r="IXM426" s="0"/>
      <c r="IXN426" s="0"/>
      <c r="IXO426" s="0"/>
      <c r="IXP426" s="0"/>
      <c r="IXQ426" s="0"/>
      <c r="IXR426" s="0"/>
      <c r="IXS426" s="0"/>
      <c r="IXT426" s="0"/>
      <c r="IXU426" s="0"/>
      <c r="IXV426" s="0"/>
      <c r="IXW426" s="0"/>
      <c r="IXX426" s="0"/>
      <c r="IXY426" s="0"/>
      <c r="IXZ426" s="0"/>
      <c r="IYA426" s="0"/>
      <c r="IYB426" s="0"/>
      <c r="IYC426" s="0"/>
      <c r="IYD426" s="0"/>
      <c r="IYE426" s="0"/>
      <c r="IYF426" s="0"/>
      <c r="IYG426" s="0"/>
      <c r="IYH426" s="0"/>
      <c r="IYI426" s="0"/>
      <c r="IYJ426" s="0"/>
      <c r="IYK426" s="0"/>
      <c r="IYL426" s="0"/>
      <c r="IYM426" s="0"/>
      <c r="IYN426" s="0"/>
      <c r="IYO426" s="0"/>
      <c r="IYP426" s="0"/>
      <c r="IYQ426" s="0"/>
      <c r="IYR426" s="0"/>
      <c r="IYS426" s="0"/>
      <c r="IYT426" s="0"/>
      <c r="IYU426" s="0"/>
      <c r="IYV426" s="0"/>
      <c r="IYW426" s="0"/>
      <c r="IYX426" s="0"/>
      <c r="IYY426" s="0"/>
      <c r="IYZ426" s="0"/>
      <c r="IZA426" s="0"/>
      <c r="IZB426" s="0"/>
      <c r="IZC426" s="0"/>
      <c r="IZD426" s="0"/>
      <c r="IZE426" s="0"/>
      <c r="IZF426" s="0"/>
      <c r="IZG426" s="0"/>
      <c r="IZH426" s="0"/>
      <c r="IZI426" s="0"/>
      <c r="IZJ426" s="0"/>
      <c r="IZK426" s="0"/>
      <c r="IZL426" s="0"/>
      <c r="IZM426" s="0"/>
      <c r="IZN426" s="0"/>
      <c r="IZO426" s="0"/>
      <c r="IZP426" s="0"/>
      <c r="IZQ426" s="0"/>
      <c r="IZR426" s="0"/>
      <c r="IZS426" s="0"/>
      <c r="IZT426" s="0"/>
      <c r="IZU426" s="0"/>
      <c r="IZV426" s="0"/>
      <c r="IZW426" s="0"/>
      <c r="IZX426" s="0"/>
      <c r="IZY426" s="0"/>
      <c r="IZZ426" s="0"/>
      <c r="JAA426" s="0"/>
      <c r="JAB426" s="0"/>
      <c r="JAC426" s="0"/>
      <c r="JAD426" s="0"/>
      <c r="JAE426" s="0"/>
      <c r="JAF426" s="0"/>
      <c r="JAG426" s="0"/>
      <c r="JAH426" s="0"/>
      <c r="JAI426" s="0"/>
      <c r="JAJ426" s="0"/>
      <c r="JAK426" s="0"/>
      <c r="JAL426" s="0"/>
      <c r="JAM426" s="0"/>
      <c r="JAN426" s="0"/>
      <c r="JAO426" s="0"/>
      <c r="JAP426" s="0"/>
      <c r="JAQ426" s="0"/>
      <c r="JAR426" s="0"/>
      <c r="JAS426" s="0"/>
      <c r="JAT426" s="0"/>
      <c r="JAU426" s="0"/>
      <c r="JAV426" s="0"/>
      <c r="JAW426" s="0"/>
      <c r="JAX426" s="0"/>
      <c r="JAY426" s="0"/>
      <c r="JAZ426" s="0"/>
      <c r="JBA426" s="0"/>
      <c r="JBB426" s="0"/>
      <c r="JBC426" s="0"/>
      <c r="JBD426" s="0"/>
      <c r="JBE426" s="0"/>
      <c r="JBF426" s="0"/>
      <c r="JBG426" s="0"/>
      <c r="JBH426" s="0"/>
      <c r="JBI426" s="0"/>
      <c r="JBJ426" s="0"/>
      <c r="JBK426" s="0"/>
      <c r="JBL426" s="0"/>
      <c r="JBM426" s="0"/>
      <c r="JBN426" s="0"/>
      <c r="JBO426" s="0"/>
      <c r="JBP426" s="0"/>
      <c r="JBQ426" s="0"/>
      <c r="JBR426" s="0"/>
      <c r="JBS426" s="0"/>
      <c r="JBT426" s="0"/>
      <c r="JBU426" s="0"/>
      <c r="JBV426" s="0"/>
      <c r="JBW426" s="0"/>
      <c r="JBX426" s="0"/>
      <c r="JBY426" s="0"/>
      <c r="JBZ426" s="0"/>
      <c r="JCA426" s="0"/>
      <c r="JCB426" s="0"/>
      <c r="JCC426" s="0"/>
      <c r="JCD426" s="0"/>
      <c r="JCE426" s="0"/>
      <c r="JCF426" s="0"/>
      <c r="JCG426" s="0"/>
      <c r="JCH426" s="0"/>
      <c r="JCI426" s="0"/>
      <c r="JCJ426" s="0"/>
      <c r="JCK426" s="0"/>
      <c r="JCL426" s="0"/>
      <c r="JCM426" s="0"/>
      <c r="JCN426" s="0"/>
      <c r="JCO426" s="0"/>
      <c r="JCP426" s="0"/>
      <c r="JCQ426" s="0"/>
      <c r="JCR426" s="0"/>
      <c r="JCS426" s="0"/>
      <c r="JCT426" s="0"/>
      <c r="JCU426" s="0"/>
      <c r="JCV426" s="0"/>
      <c r="JCW426" s="0"/>
      <c r="JCX426" s="0"/>
      <c r="JCY426" s="0"/>
      <c r="JCZ426" s="0"/>
      <c r="JDA426" s="0"/>
      <c r="JDB426" s="0"/>
      <c r="JDC426" s="0"/>
      <c r="JDD426" s="0"/>
      <c r="JDE426" s="0"/>
      <c r="JDF426" s="0"/>
      <c r="JDG426" s="0"/>
      <c r="JDH426" s="0"/>
      <c r="JDI426" s="0"/>
      <c r="JDJ426" s="0"/>
      <c r="JDK426" s="0"/>
      <c r="JDL426" s="0"/>
      <c r="JDM426" s="0"/>
      <c r="JDN426" s="0"/>
      <c r="JDO426" s="0"/>
      <c r="JDP426" s="0"/>
      <c r="JDQ426" s="0"/>
      <c r="JDR426" s="0"/>
      <c r="JDS426" s="0"/>
      <c r="JDT426" s="0"/>
      <c r="JDU426" s="0"/>
      <c r="JDV426" s="0"/>
      <c r="JDW426" s="0"/>
      <c r="JDX426" s="0"/>
      <c r="JDY426" s="0"/>
      <c r="JDZ426" s="0"/>
      <c r="JEA426" s="0"/>
      <c r="JEB426" s="0"/>
      <c r="JEC426" s="0"/>
      <c r="JED426" s="0"/>
      <c r="JEE426" s="0"/>
      <c r="JEF426" s="0"/>
      <c r="JEG426" s="0"/>
      <c r="JEH426" s="0"/>
      <c r="JEI426" s="0"/>
      <c r="JEJ426" s="0"/>
      <c r="JEK426" s="0"/>
      <c r="JEL426" s="0"/>
      <c r="JEM426" s="0"/>
      <c r="JEN426" s="0"/>
      <c r="JEO426" s="0"/>
      <c r="JEP426" s="0"/>
      <c r="JEQ426" s="0"/>
      <c r="JER426" s="0"/>
      <c r="JES426" s="0"/>
      <c r="JET426" s="0"/>
      <c r="JEU426" s="0"/>
      <c r="JEV426" s="0"/>
      <c r="JEW426" s="0"/>
      <c r="JEX426" s="0"/>
      <c r="JEY426" s="0"/>
      <c r="JEZ426" s="0"/>
      <c r="JFA426" s="0"/>
      <c r="JFB426" s="0"/>
      <c r="JFC426" s="0"/>
      <c r="JFD426" s="0"/>
      <c r="JFE426" s="0"/>
      <c r="JFF426" s="0"/>
      <c r="JFG426" s="0"/>
      <c r="JFH426" s="0"/>
      <c r="JFI426" s="0"/>
      <c r="JFJ426" s="0"/>
      <c r="JFK426" s="0"/>
      <c r="JFL426" s="0"/>
      <c r="JFM426" s="0"/>
      <c r="JFN426" s="0"/>
      <c r="JFO426" s="0"/>
      <c r="JFP426" s="0"/>
      <c r="JFQ426" s="0"/>
      <c r="JFR426" s="0"/>
      <c r="JFS426" s="0"/>
      <c r="JFT426" s="0"/>
      <c r="JFU426" s="0"/>
      <c r="JFV426" s="0"/>
      <c r="JFW426" s="0"/>
      <c r="JFX426" s="0"/>
      <c r="JFY426" s="0"/>
      <c r="JFZ426" s="0"/>
      <c r="JGA426" s="0"/>
      <c r="JGB426" s="0"/>
      <c r="JGC426" s="0"/>
      <c r="JGD426" s="0"/>
      <c r="JGE426" s="0"/>
      <c r="JGF426" s="0"/>
      <c r="JGG426" s="0"/>
      <c r="JGH426" s="0"/>
      <c r="JGI426" s="0"/>
      <c r="JGJ426" s="0"/>
      <c r="JGK426" s="0"/>
      <c r="JGL426" s="0"/>
      <c r="JGM426" s="0"/>
      <c r="JGN426" s="0"/>
      <c r="JGO426" s="0"/>
      <c r="JGP426" s="0"/>
      <c r="JGQ426" s="0"/>
      <c r="JGR426" s="0"/>
      <c r="JGS426" s="0"/>
      <c r="JGT426" s="0"/>
      <c r="JGU426" s="0"/>
      <c r="JGV426" s="0"/>
      <c r="JGW426" s="0"/>
      <c r="JGX426" s="0"/>
      <c r="JGY426" s="0"/>
      <c r="JGZ426" s="0"/>
      <c r="JHA426" s="0"/>
      <c r="JHB426" s="0"/>
      <c r="JHC426" s="0"/>
      <c r="JHD426" s="0"/>
      <c r="JHE426" s="0"/>
      <c r="JHF426" s="0"/>
      <c r="JHG426" s="0"/>
      <c r="JHH426" s="0"/>
      <c r="JHI426" s="0"/>
      <c r="JHJ426" s="0"/>
      <c r="JHK426" s="0"/>
      <c r="JHL426" s="0"/>
      <c r="JHM426" s="0"/>
      <c r="JHN426" s="0"/>
      <c r="JHO426" s="0"/>
      <c r="JHP426" s="0"/>
      <c r="JHQ426" s="0"/>
      <c r="JHR426" s="0"/>
      <c r="JHS426" s="0"/>
      <c r="JHT426" s="0"/>
      <c r="JHU426" s="0"/>
      <c r="JHV426" s="0"/>
      <c r="JHW426" s="0"/>
      <c r="JHX426" s="0"/>
      <c r="JHY426" s="0"/>
      <c r="JHZ426" s="0"/>
      <c r="JIA426" s="0"/>
      <c r="JIB426" s="0"/>
      <c r="JIC426" s="0"/>
      <c r="JID426" s="0"/>
      <c r="JIE426" s="0"/>
      <c r="JIF426" s="0"/>
      <c r="JIG426" s="0"/>
      <c r="JIH426" s="0"/>
      <c r="JII426" s="0"/>
      <c r="JIJ426" s="0"/>
      <c r="JIK426" s="0"/>
      <c r="JIL426" s="0"/>
      <c r="JIM426" s="0"/>
      <c r="JIN426" s="0"/>
      <c r="JIO426" s="0"/>
      <c r="JIP426" s="0"/>
      <c r="JIQ426" s="0"/>
      <c r="JIR426" s="0"/>
      <c r="JIS426" s="0"/>
      <c r="JIT426" s="0"/>
      <c r="JIU426" s="0"/>
      <c r="JIV426" s="0"/>
      <c r="JIW426" s="0"/>
      <c r="JIX426" s="0"/>
      <c r="JIY426" s="0"/>
      <c r="JIZ426" s="0"/>
      <c r="JJA426" s="0"/>
      <c r="JJB426" s="0"/>
      <c r="JJC426" s="0"/>
      <c r="JJD426" s="0"/>
      <c r="JJE426" s="0"/>
      <c r="JJF426" s="0"/>
      <c r="JJG426" s="0"/>
      <c r="JJH426" s="0"/>
      <c r="JJI426" s="0"/>
      <c r="JJJ426" s="0"/>
      <c r="JJK426" s="0"/>
      <c r="JJL426" s="0"/>
      <c r="JJM426" s="0"/>
      <c r="JJN426" s="0"/>
      <c r="JJO426" s="0"/>
      <c r="JJP426" s="0"/>
      <c r="JJQ426" s="0"/>
      <c r="JJR426" s="0"/>
      <c r="JJS426" s="0"/>
      <c r="JJT426" s="0"/>
      <c r="JJU426" s="0"/>
      <c r="JJV426" s="0"/>
      <c r="JJW426" s="0"/>
      <c r="JJX426" s="0"/>
      <c r="JJY426" s="0"/>
      <c r="JJZ426" s="0"/>
      <c r="JKA426" s="0"/>
      <c r="JKB426" s="0"/>
      <c r="JKC426" s="0"/>
      <c r="JKD426" s="0"/>
      <c r="JKE426" s="0"/>
      <c r="JKF426" s="0"/>
      <c r="JKG426" s="0"/>
      <c r="JKH426" s="0"/>
      <c r="JKI426" s="0"/>
      <c r="JKJ426" s="0"/>
      <c r="JKK426" s="0"/>
      <c r="JKL426" s="0"/>
      <c r="JKM426" s="0"/>
      <c r="JKN426" s="0"/>
      <c r="JKO426" s="0"/>
      <c r="JKP426" s="0"/>
      <c r="JKQ426" s="0"/>
      <c r="JKR426" s="0"/>
      <c r="JKS426" s="0"/>
      <c r="JKT426" s="0"/>
      <c r="JKU426" s="0"/>
      <c r="JKV426" s="0"/>
      <c r="JKW426" s="0"/>
      <c r="JKX426" s="0"/>
      <c r="JKY426" s="0"/>
      <c r="JKZ426" s="0"/>
      <c r="JLA426" s="0"/>
      <c r="JLB426" s="0"/>
      <c r="JLC426" s="0"/>
      <c r="JLD426" s="0"/>
      <c r="JLE426" s="0"/>
      <c r="JLF426" s="0"/>
      <c r="JLG426" s="0"/>
      <c r="JLH426" s="0"/>
      <c r="JLI426" s="0"/>
      <c r="JLJ426" s="0"/>
      <c r="JLK426" s="0"/>
      <c r="JLL426" s="0"/>
      <c r="JLM426" s="0"/>
      <c r="JLN426" s="0"/>
      <c r="JLO426" s="0"/>
      <c r="JLP426" s="0"/>
      <c r="JLQ426" s="0"/>
      <c r="JLR426" s="0"/>
      <c r="JLS426" s="0"/>
      <c r="JLT426" s="0"/>
      <c r="JLU426" s="0"/>
      <c r="JLV426" s="0"/>
      <c r="JLW426" s="0"/>
      <c r="JLX426" s="0"/>
      <c r="JLY426" s="0"/>
      <c r="JLZ426" s="0"/>
      <c r="JMA426" s="0"/>
      <c r="JMB426" s="0"/>
      <c r="JMC426" s="0"/>
      <c r="JMD426" s="0"/>
      <c r="JME426" s="0"/>
      <c r="JMF426" s="0"/>
      <c r="JMG426" s="0"/>
      <c r="JMH426" s="0"/>
      <c r="JMI426" s="0"/>
      <c r="JMJ426" s="0"/>
      <c r="JMK426" s="0"/>
      <c r="JML426" s="0"/>
      <c r="JMM426" s="0"/>
      <c r="JMN426" s="0"/>
      <c r="JMO426" s="0"/>
      <c r="JMP426" s="0"/>
      <c r="JMQ426" s="0"/>
      <c r="JMR426" s="0"/>
      <c r="JMS426" s="0"/>
      <c r="JMT426" s="0"/>
      <c r="JMU426" s="0"/>
      <c r="JMV426" s="0"/>
      <c r="JMW426" s="0"/>
      <c r="JMX426" s="0"/>
      <c r="JMY426" s="0"/>
      <c r="JMZ426" s="0"/>
      <c r="JNA426" s="0"/>
      <c r="JNB426" s="0"/>
      <c r="JNC426" s="0"/>
      <c r="JND426" s="0"/>
      <c r="JNE426" s="0"/>
      <c r="JNF426" s="0"/>
      <c r="JNG426" s="0"/>
      <c r="JNH426" s="0"/>
      <c r="JNI426" s="0"/>
      <c r="JNJ426" s="0"/>
      <c r="JNK426" s="0"/>
      <c r="JNL426" s="0"/>
      <c r="JNM426" s="0"/>
      <c r="JNN426" s="0"/>
      <c r="JNO426" s="0"/>
      <c r="JNP426" s="0"/>
      <c r="JNQ426" s="0"/>
      <c r="JNR426" s="0"/>
      <c r="JNS426" s="0"/>
      <c r="JNT426" s="0"/>
      <c r="JNU426" s="0"/>
      <c r="JNV426" s="0"/>
      <c r="JNW426" s="0"/>
      <c r="JNX426" s="0"/>
      <c r="JNY426" s="0"/>
      <c r="JNZ426" s="0"/>
      <c r="JOA426" s="0"/>
      <c r="JOB426" s="0"/>
      <c r="JOC426" s="0"/>
      <c r="JOD426" s="0"/>
      <c r="JOE426" s="0"/>
      <c r="JOF426" s="0"/>
      <c r="JOG426" s="0"/>
      <c r="JOH426" s="0"/>
      <c r="JOI426" s="0"/>
      <c r="JOJ426" s="0"/>
      <c r="JOK426" s="0"/>
      <c r="JOL426" s="0"/>
      <c r="JOM426" s="0"/>
      <c r="JON426" s="0"/>
      <c r="JOO426" s="0"/>
      <c r="JOP426" s="0"/>
      <c r="JOQ426" s="0"/>
      <c r="JOR426" s="0"/>
      <c r="JOS426" s="0"/>
      <c r="JOT426" s="0"/>
      <c r="JOU426" s="0"/>
      <c r="JOV426" s="0"/>
      <c r="JOW426" s="0"/>
      <c r="JOX426" s="0"/>
      <c r="JOY426" s="0"/>
      <c r="JOZ426" s="0"/>
      <c r="JPA426" s="0"/>
      <c r="JPB426" s="0"/>
      <c r="JPC426" s="0"/>
      <c r="JPD426" s="0"/>
      <c r="JPE426" s="0"/>
      <c r="JPF426" s="0"/>
      <c r="JPG426" s="0"/>
      <c r="JPH426" s="0"/>
      <c r="JPI426" s="0"/>
      <c r="JPJ426" s="0"/>
      <c r="JPK426" s="0"/>
      <c r="JPL426" s="0"/>
      <c r="JPM426" s="0"/>
      <c r="JPN426" s="0"/>
      <c r="JPO426" s="0"/>
      <c r="JPP426" s="0"/>
      <c r="JPQ426" s="0"/>
      <c r="JPR426" s="0"/>
      <c r="JPS426" s="0"/>
      <c r="JPT426" s="0"/>
      <c r="JPU426" s="0"/>
      <c r="JPV426" s="0"/>
      <c r="JPW426" s="0"/>
      <c r="JPX426" s="0"/>
      <c r="JPY426" s="0"/>
      <c r="JPZ426" s="0"/>
      <c r="JQA426" s="0"/>
      <c r="JQB426" s="0"/>
      <c r="JQC426" s="0"/>
      <c r="JQD426" s="0"/>
      <c r="JQE426" s="0"/>
      <c r="JQF426" s="0"/>
      <c r="JQG426" s="0"/>
      <c r="JQH426" s="0"/>
      <c r="JQI426" s="0"/>
      <c r="JQJ426" s="0"/>
      <c r="JQK426" s="0"/>
      <c r="JQL426" s="0"/>
      <c r="JQM426" s="0"/>
      <c r="JQN426" s="0"/>
      <c r="JQO426" s="0"/>
      <c r="JQP426" s="0"/>
      <c r="JQQ426" s="0"/>
      <c r="JQR426" s="0"/>
      <c r="JQS426" s="0"/>
      <c r="JQT426" s="0"/>
      <c r="JQU426" s="0"/>
      <c r="JQV426" s="0"/>
      <c r="JQW426" s="0"/>
      <c r="JQX426" s="0"/>
      <c r="JQY426" s="0"/>
      <c r="JQZ426" s="0"/>
      <c r="JRA426" s="0"/>
      <c r="JRB426" s="0"/>
      <c r="JRC426" s="0"/>
      <c r="JRD426" s="0"/>
      <c r="JRE426" s="0"/>
      <c r="JRF426" s="0"/>
      <c r="JRG426" s="0"/>
      <c r="JRH426" s="0"/>
      <c r="JRI426" s="0"/>
      <c r="JRJ426" s="0"/>
      <c r="JRK426" s="0"/>
      <c r="JRL426" s="0"/>
      <c r="JRM426" s="0"/>
      <c r="JRN426" s="0"/>
      <c r="JRO426" s="0"/>
      <c r="JRP426" s="0"/>
      <c r="JRQ426" s="0"/>
      <c r="JRR426" s="0"/>
      <c r="JRS426" s="0"/>
      <c r="JRT426" s="0"/>
      <c r="JRU426" s="0"/>
      <c r="JRV426" s="0"/>
      <c r="JRW426" s="0"/>
      <c r="JRX426" s="0"/>
      <c r="JRY426" s="0"/>
      <c r="JRZ426" s="0"/>
      <c r="JSA426" s="0"/>
      <c r="JSB426" s="0"/>
      <c r="JSC426" s="0"/>
      <c r="JSD426" s="0"/>
      <c r="JSE426" s="0"/>
      <c r="JSF426" s="0"/>
      <c r="JSG426" s="0"/>
      <c r="JSH426" s="0"/>
      <c r="JSI426" s="0"/>
      <c r="JSJ426" s="0"/>
      <c r="JSK426" s="0"/>
      <c r="JSL426" s="0"/>
      <c r="JSM426" s="0"/>
      <c r="JSN426" s="0"/>
      <c r="JSO426" s="0"/>
      <c r="JSP426" s="0"/>
      <c r="JSQ426" s="0"/>
      <c r="JSR426" s="0"/>
      <c r="JSS426" s="0"/>
      <c r="JST426" s="0"/>
      <c r="JSU426" s="0"/>
      <c r="JSV426" s="0"/>
      <c r="JSW426" s="0"/>
      <c r="JSX426" s="0"/>
      <c r="JSY426" s="0"/>
      <c r="JSZ426" s="0"/>
      <c r="JTA426" s="0"/>
      <c r="JTB426" s="0"/>
      <c r="JTC426" s="0"/>
      <c r="JTD426" s="0"/>
      <c r="JTE426" s="0"/>
      <c r="JTF426" s="0"/>
      <c r="JTG426" s="0"/>
      <c r="JTH426" s="0"/>
      <c r="JTI426" s="0"/>
      <c r="JTJ426" s="0"/>
      <c r="JTK426" s="0"/>
      <c r="JTL426" s="0"/>
      <c r="JTM426" s="0"/>
      <c r="JTN426" s="0"/>
      <c r="JTO426" s="0"/>
      <c r="JTP426" s="0"/>
      <c r="JTQ426" s="0"/>
      <c r="JTR426" s="0"/>
      <c r="JTS426" s="0"/>
      <c r="JTT426" s="0"/>
      <c r="JTU426" s="0"/>
      <c r="JTV426" s="0"/>
      <c r="JTW426" s="0"/>
      <c r="JTX426" s="0"/>
      <c r="JTY426" s="0"/>
      <c r="JTZ426" s="0"/>
      <c r="JUA426" s="0"/>
      <c r="JUB426" s="0"/>
      <c r="JUC426" s="0"/>
      <c r="JUD426" s="0"/>
      <c r="JUE426" s="0"/>
      <c r="JUF426" s="0"/>
      <c r="JUG426" s="0"/>
      <c r="JUH426" s="0"/>
      <c r="JUI426" s="0"/>
      <c r="JUJ426" s="0"/>
      <c r="JUK426" s="0"/>
      <c r="JUL426" s="0"/>
      <c r="JUM426" s="0"/>
      <c r="JUN426" s="0"/>
      <c r="JUO426" s="0"/>
      <c r="JUP426" s="0"/>
      <c r="JUQ426" s="0"/>
      <c r="JUR426" s="0"/>
      <c r="JUS426" s="0"/>
      <c r="JUT426" s="0"/>
      <c r="JUU426" s="0"/>
      <c r="JUV426" s="0"/>
      <c r="JUW426" s="0"/>
      <c r="JUX426" s="0"/>
      <c r="JUY426" s="0"/>
      <c r="JUZ426" s="0"/>
      <c r="JVA426" s="0"/>
      <c r="JVB426" s="0"/>
      <c r="JVC426" s="0"/>
      <c r="JVD426" s="0"/>
      <c r="JVE426" s="0"/>
      <c r="JVF426" s="0"/>
      <c r="JVG426" s="0"/>
      <c r="JVH426" s="0"/>
      <c r="JVI426" s="0"/>
      <c r="JVJ426" s="0"/>
      <c r="JVK426" s="0"/>
      <c r="JVL426" s="0"/>
      <c r="JVM426" s="0"/>
      <c r="JVN426" s="0"/>
      <c r="JVO426" s="0"/>
      <c r="JVP426" s="0"/>
      <c r="JVQ426" s="0"/>
      <c r="JVR426" s="0"/>
      <c r="JVS426" s="0"/>
      <c r="JVT426" s="0"/>
      <c r="JVU426" s="0"/>
      <c r="JVV426" s="0"/>
      <c r="JVW426" s="0"/>
      <c r="JVX426" s="0"/>
      <c r="JVY426" s="0"/>
      <c r="JVZ426" s="0"/>
      <c r="JWA426" s="0"/>
      <c r="JWB426" s="0"/>
      <c r="JWC426" s="0"/>
      <c r="JWD426" s="0"/>
      <c r="JWE426" s="0"/>
      <c r="JWF426" s="0"/>
      <c r="JWG426" s="0"/>
      <c r="JWH426" s="0"/>
      <c r="JWI426" s="0"/>
      <c r="JWJ426" s="0"/>
      <c r="JWK426" s="0"/>
      <c r="JWL426" s="0"/>
      <c r="JWM426" s="0"/>
      <c r="JWN426" s="0"/>
      <c r="JWO426" s="0"/>
      <c r="JWP426" s="0"/>
      <c r="JWQ426" s="0"/>
      <c r="JWR426" s="0"/>
      <c r="JWS426" s="0"/>
      <c r="JWT426" s="0"/>
      <c r="JWU426" s="0"/>
      <c r="JWV426" s="0"/>
      <c r="JWW426" s="0"/>
      <c r="JWX426" s="0"/>
      <c r="JWY426" s="0"/>
      <c r="JWZ426" s="0"/>
      <c r="JXA426" s="0"/>
      <c r="JXB426" s="0"/>
      <c r="JXC426" s="0"/>
      <c r="JXD426" s="0"/>
      <c r="JXE426" s="0"/>
      <c r="JXF426" s="0"/>
      <c r="JXG426" s="0"/>
      <c r="JXH426" s="0"/>
      <c r="JXI426" s="0"/>
      <c r="JXJ426" s="0"/>
      <c r="JXK426" s="0"/>
      <c r="JXL426" s="0"/>
      <c r="JXM426" s="0"/>
      <c r="JXN426" s="0"/>
      <c r="JXO426" s="0"/>
      <c r="JXP426" s="0"/>
      <c r="JXQ426" s="0"/>
      <c r="JXR426" s="0"/>
      <c r="JXS426" s="0"/>
      <c r="JXT426" s="0"/>
      <c r="JXU426" s="0"/>
      <c r="JXV426" s="0"/>
      <c r="JXW426" s="0"/>
      <c r="JXX426" s="0"/>
      <c r="JXY426" s="0"/>
      <c r="JXZ426" s="0"/>
      <c r="JYA426" s="0"/>
      <c r="JYB426" s="0"/>
      <c r="JYC426" s="0"/>
      <c r="JYD426" s="0"/>
      <c r="JYE426" s="0"/>
      <c r="JYF426" s="0"/>
      <c r="JYG426" s="0"/>
      <c r="JYH426" s="0"/>
      <c r="JYI426" s="0"/>
      <c r="JYJ426" s="0"/>
      <c r="JYK426" s="0"/>
      <c r="JYL426" s="0"/>
      <c r="JYM426" s="0"/>
      <c r="JYN426" s="0"/>
      <c r="JYO426" s="0"/>
      <c r="JYP426" s="0"/>
      <c r="JYQ426" s="0"/>
      <c r="JYR426" s="0"/>
      <c r="JYS426" s="0"/>
      <c r="JYT426" s="0"/>
      <c r="JYU426" s="0"/>
      <c r="JYV426" s="0"/>
      <c r="JYW426" s="0"/>
      <c r="JYX426" s="0"/>
      <c r="JYY426" s="0"/>
      <c r="JYZ426" s="0"/>
      <c r="JZA426" s="0"/>
      <c r="JZB426" s="0"/>
      <c r="JZC426" s="0"/>
      <c r="JZD426" s="0"/>
      <c r="JZE426" s="0"/>
      <c r="JZF426" s="0"/>
      <c r="JZG426" s="0"/>
      <c r="JZH426" s="0"/>
      <c r="JZI426" s="0"/>
      <c r="JZJ426" s="0"/>
      <c r="JZK426" s="0"/>
      <c r="JZL426" s="0"/>
      <c r="JZM426" s="0"/>
      <c r="JZN426" s="0"/>
      <c r="JZO426" s="0"/>
      <c r="JZP426" s="0"/>
      <c r="JZQ426" s="0"/>
      <c r="JZR426" s="0"/>
      <c r="JZS426" s="0"/>
      <c r="JZT426" s="0"/>
      <c r="JZU426" s="0"/>
      <c r="JZV426" s="0"/>
      <c r="JZW426" s="0"/>
      <c r="JZX426" s="0"/>
      <c r="JZY426" s="0"/>
      <c r="JZZ426" s="0"/>
      <c r="KAA426" s="0"/>
      <c r="KAB426" s="0"/>
      <c r="KAC426" s="0"/>
      <c r="KAD426" s="0"/>
      <c r="KAE426" s="0"/>
      <c r="KAF426" s="0"/>
      <c r="KAG426" s="0"/>
      <c r="KAH426" s="0"/>
      <c r="KAI426" s="0"/>
      <c r="KAJ426" s="0"/>
      <c r="KAK426" s="0"/>
      <c r="KAL426" s="0"/>
      <c r="KAM426" s="0"/>
      <c r="KAN426" s="0"/>
      <c r="KAO426" s="0"/>
      <c r="KAP426" s="0"/>
      <c r="KAQ426" s="0"/>
      <c r="KAR426" s="0"/>
      <c r="KAS426" s="0"/>
      <c r="KAT426" s="0"/>
      <c r="KAU426" s="0"/>
      <c r="KAV426" s="0"/>
      <c r="KAW426" s="0"/>
      <c r="KAX426" s="0"/>
      <c r="KAY426" s="0"/>
      <c r="KAZ426" s="0"/>
      <c r="KBA426" s="0"/>
      <c r="KBB426" s="0"/>
      <c r="KBC426" s="0"/>
      <c r="KBD426" s="0"/>
      <c r="KBE426" s="0"/>
      <c r="KBF426" s="0"/>
      <c r="KBG426" s="0"/>
      <c r="KBH426" s="0"/>
      <c r="KBI426" s="0"/>
      <c r="KBJ426" s="0"/>
      <c r="KBK426" s="0"/>
      <c r="KBL426" s="0"/>
      <c r="KBM426" s="0"/>
      <c r="KBN426" s="0"/>
      <c r="KBO426" s="0"/>
      <c r="KBP426" s="0"/>
      <c r="KBQ426" s="0"/>
      <c r="KBR426" s="0"/>
      <c r="KBS426" s="0"/>
      <c r="KBT426" s="0"/>
      <c r="KBU426" s="0"/>
      <c r="KBV426" s="0"/>
      <c r="KBW426" s="0"/>
      <c r="KBX426" s="0"/>
      <c r="KBY426" s="0"/>
      <c r="KBZ426" s="0"/>
      <c r="KCA426" s="0"/>
      <c r="KCB426" s="0"/>
      <c r="KCC426" s="0"/>
      <c r="KCD426" s="0"/>
      <c r="KCE426" s="0"/>
      <c r="KCF426" s="0"/>
      <c r="KCG426" s="0"/>
      <c r="KCH426" s="0"/>
      <c r="KCI426" s="0"/>
      <c r="KCJ426" s="0"/>
      <c r="KCK426" s="0"/>
      <c r="KCL426" s="0"/>
      <c r="KCM426" s="0"/>
      <c r="KCN426" s="0"/>
      <c r="KCO426" s="0"/>
      <c r="KCP426" s="0"/>
      <c r="KCQ426" s="0"/>
      <c r="KCR426" s="0"/>
      <c r="KCS426" s="0"/>
      <c r="KCT426" s="0"/>
      <c r="KCU426" s="0"/>
      <c r="KCV426" s="0"/>
      <c r="KCW426" s="0"/>
      <c r="KCX426" s="0"/>
      <c r="KCY426" s="0"/>
      <c r="KCZ426" s="0"/>
      <c r="KDA426" s="0"/>
      <c r="KDB426" s="0"/>
      <c r="KDC426" s="0"/>
      <c r="KDD426" s="0"/>
      <c r="KDE426" s="0"/>
      <c r="KDF426" s="0"/>
      <c r="KDG426" s="0"/>
      <c r="KDH426" s="0"/>
      <c r="KDI426" s="0"/>
      <c r="KDJ426" s="0"/>
      <c r="KDK426" s="0"/>
      <c r="KDL426" s="0"/>
      <c r="KDM426" s="0"/>
      <c r="KDN426" s="0"/>
      <c r="KDO426" s="0"/>
      <c r="KDP426" s="0"/>
      <c r="KDQ426" s="0"/>
      <c r="KDR426" s="0"/>
      <c r="KDS426" s="0"/>
      <c r="KDT426" s="0"/>
      <c r="KDU426" s="0"/>
      <c r="KDV426" s="0"/>
      <c r="KDW426" s="0"/>
      <c r="KDX426" s="0"/>
      <c r="KDY426" s="0"/>
      <c r="KDZ426" s="0"/>
      <c r="KEA426" s="0"/>
      <c r="KEB426" s="0"/>
      <c r="KEC426" s="0"/>
      <c r="KED426" s="0"/>
      <c r="KEE426" s="0"/>
      <c r="KEF426" s="0"/>
      <c r="KEG426" s="0"/>
      <c r="KEH426" s="0"/>
      <c r="KEI426" s="0"/>
      <c r="KEJ426" s="0"/>
      <c r="KEK426" s="0"/>
      <c r="KEL426" s="0"/>
      <c r="KEM426" s="0"/>
      <c r="KEN426" s="0"/>
      <c r="KEO426" s="0"/>
      <c r="KEP426" s="0"/>
      <c r="KEQ426" s="0"/>
      <c r="KER426" s="0"/>
      <c r="KES426" s="0"/>
      <c r="KET426" s="0"/>
      <c r="KEU426" s="0"/>
      <c r="KEV426" s="0"/>
      <c r="KEW426" s="0"/>
      <c r="KEX426" s="0"/>
      <c r="KEY426" s="0"/>
      <c r="KEZ426" s="0"/>
      <c r="KFA426" s="0"/>
      <c r="KFB426" s="0"/>
      <c r="KFC426" s="0"/>
      <c r="KFD426" s="0"/>
      <c r="KFE426" s="0"/>
      <c r="KFF426" s="0"/>
      <c r="KFG426" s="0"/>
      <c r="KFH426" s="0"/>
      <c r="KFI426" s="0"/>
      <c r="KFJ426" s="0"/>
      <c r="KFK426" s="0"/>
      <c r="KFL426" s="0"/>
      <c r="KFM426" s="0"/>
      <c r="KFN426" s="0"/>
      <c r="KFO426" s="0"/>
      <c r="KFP426" s="0"/>
      <c r="KFQ426" s="0"/>
      <c r="KFR426" s="0"/>
      <c r="KFS426" s="0"/>
      <c r="KFT426" s="0"/>
      <c r="KFU426" s="0"/>
      <c r="KFV426" s="0"/>
      <c r="KFW426" s="0"/>
      <c r="KFX426" s="0"/>
      <c r="KFY426" s="0"/>
      <c r="KFZ426" s="0"/>
      <c r="KGA426" s="0"/>
      <c r="KGB426" s="0"/>
      <c r="KGC426" s="0"/>
      <c r="KGD426" s="0"/>
      <c r="KGE426" s="0"/>
      <c r="KGF426" s="0"/>
      <c r="KGG426" s="0"/>
      <c r="KGH426" s="0"/>
      <c r="KGI426" s="0"/>
      <c r="KGJ426" s="0"/>
      <c r="KGK426" s="0"/>
      <c r="KGL426" s="0"/>
      <c r="KGM426" s="0"/>
      <c r="KGN426" s="0"/>
      <c r="KGO426" s="0"/>
      <c r="KGP426" s="0"/>
      <c r="KGQ426" s="0"/>
      <c r="KGR426" s="0"/>
      <c r="KGS426" s="0"/>
      <c r="KGT426" s="0"/>
      <c r="KGU426" s="0"/>
      <c r="KGV426" s="0"/>
      <c r="KGW426" s="0"/>
      <c r="KGX426" s="0"/>
      <c r="KGY426" s="0"/>
      <c r="KGZ426" s="0"/>
      <c r="KHA426" s="0"/>
      <c r="KHB426" s="0"/>
      <c r="KHC426" s="0"/>
      <c r="KHD426" s="0"/>
      <c r="KHE426" s="0"/>
      <c r="KHF426" s="0"/>
      <c r="KHG426" s="0"/>
      <c r="KHH426" s="0"/>
      <c r="KHI426" s="0"/>
      <c r="KHJ426" s="0"/>
      <c r="KHK426" s="0"/>
      <c r="KHL426" s="0"/>
      <c r="KHM426" s="0"/>
      <c r="KHN426" s="0"/>
      <c r="KHO426" s="0"/>
      <c r="KHP426" s="0"/>
      <c r="KHQ426" s="0"/>
      <c r="KHR426" s="0"/>
      <c r="KHS426" s="0"/>
      <c r="KHT426" s="0"/>
      <c r="KHU426" s="0"/>
      <c r="KHV426" s="0"/>
      <c r="KHW426" s="0"/>
      <c r="KHX426" s="0"/>
      <c r="KHY426" s="0"/>
      <c r="KHZ426" s="0"/>
      <c r="KIA426" s="0"/>
      <c r="KIB426" s="0"/>
      <c r="KIC426" s="0"/>
      <c r="KID426" s="0"/>
      <c r="KIE426" s="0"/>
      <c r="KIF426" s="0"/>
      <c r="KIG426" s="0"/>
      <c r="KIH426" s="0"/>
      <c r="KII426" s="0"/>
      <c r="KIJ426" s="0"/>
      <c r="KIK426" s="0"/>
      <c r="KIL426" s="0"/>
      <c r="KIM426" s="0"/>
      <c r="KIN426" s="0"/>
      <c r="KIO426" s="0"/>
      <c r="KIP426" s="0"/>
      <c r="KIQ426" s="0"/>
      <c r="KIR426" s="0"/>
      <c r="KIS426" s="0"/>
      <c r="KIT426" s="0"/>
      <c r="KIU426" s="0"/>
      <c r="KIV426" s="0"/>
      <c r="KIW426" s="0"/>
      <c r="KIX426" s="0"/>
      <c r="KIY426" s="0"/>
      <c r="KIZ426" s="0"/>
      <c r="KJA426" s="0"/>
      <c r="KJB426" s="0"/>
      <c r="KJC426" s="0"/>
      <c r="KJD426" s="0"/>
      <c r="KJE426" s="0"/>
      <c r="KJF426" s="0"/>
      <c r="KJG426" s="0"/>
      <c r="KJH426" s="0"/>
      <c r="KJI426" s="0"/>
      <c r="KJJ426" s="0"/>
      <c r="KJK426" s="0"/>
      <c r="KJL426" s="0"/>
      <c r="KJM426" s="0"/>
      <c r="KJN426" s="0"/>
      <c r="KJO426" s="0"/>
      <c r="KJP426" s="0"/>
      <c r="KJQ426" s="0"/>
      <c r="KJR426" s="0"/>
      <c r="KJS426" s="0"/>
      <c r="KJT426" s="0"/>
      <c r="KJU426" s="0"/>
      <c r="KJV426" s="0"/>
      <c r="KJW426" s="0"/>
      <c r="KJX426" s="0"/>
      <c r="KJY426" s="0"/>
      <c r="KJZ426" s="0"/>
      <c r="KKA426" s="0"/>
      <c r="KKB426" s="0"/>
      <c r="KKC426" s="0"/>
      <c r="KKD426" s="0"/>
      <c r="KKE426" s="0"/>
      <c r="KKF426" s="0"/>
      <c r="KKG426" s="0"/>
      <c r="KKH426" s="0"/>
      <c r="KKI426" s="0"/>
      <c r="KKJ426" s="0"/>
      <c r="KKK426" s="0"/>
      <c r="KKL426" s="0"/>
      <c r="KKM426" s="0"/>
      <c r="KKN426" s="0"/>
      <c r="KKO426" s="0"/>
      <c r="KKP426" s="0"/>
      <c r="KKQ426" s="0"/>
      <c r="KKR426" s="0"/>
      <c r="KKS426" s="0"/>
      <c r="KKT426" s="0"/>
      <c r="KKU426" s="0"/>
      <c r="KKV426" s="0"/>
      <c r="KKW426" s="0"/>
      <c r="KKX426" s="0"/>
      <c r="KKY426" s="0"/>
      <c r="KKZ426" s="0"/>
      <c r="KLA426" s="0"/>
      <c r="KLB426" s="0"/>
      <c r="KLC426" s="0"/>
      <c r="KLD426" s="0"/>
      <c r="KLE426" s="0"/>
      <c r="KLF426" s="0"/>
      <c r="KLG426" s="0"/>
      <c r="KLH426" s="0"/>
      <c r="KLI426" s="0"/>
      <c r="KLJ426" s="0"/>
      <c r="KLK426" s="0"/>
      <c r="KLL426" s="0"/>
      <c r="KLM426" s="0"/>
      <c r="KLN426" s="0"/>
      <c r="KLO426" s="0"/>
      <c r="KLP426" s="0"/>
      <c r="KLQ426" s="0"/>
      <c r="KLR426" s="0"/>
      <c r="KLS426" s="0"/>
      <c r="KLT426" s="0"/>
      <c r="KLU426" s="0"/>
      <c r="KLV426" s="0"/>
      <c r="KLW426" s="0"/>
      <c r="KLX426" s="0"/>
      <c r="KLY426" s="0"/>
      <c r="KLZ426" s="0"/>
      <c r="KMA426" s="0"/>
      <c r="KMB426" s="0"/>
      <c r="KMC426" s="0"/>
      <c r="KMD426" s="0"/>
      <c r="KME426" s="0"/>
      <c r="KMF426" s="0"/>
      <c r="KMG426" s="0"/>
      <c r="KMH426" s="0"/>
      <c r="KMI426" s="0"/>
      <c r="KMJ426" s="0"/>
      <c r="KMK426" s="0"/>
      <c r="KML426" s="0"/>
      <c r="KMM426" s="0"/>
      <c r="KMN426" s="0"/>
      <c r="KMO426" s="0"/>
      <c r="KMP426" s="0"/>
      <c r="KMQ426" s="0"/>
      <c r="KMR426" s="0"/>
      <c r="KMS426" s="0"/>
      <c r="KMT426" s="0"/>
      <c r="KMU426" s="0"/>
      <c r="KMV426" s="0"/>
      <c r="KMW426" s="0"/>
      <c r="KMX426" s="0"/>
      <c r="KMY426" s="0"/>
      <c r="KMZ426" s="0"/>
      <c r="KNA426" s="0"/>
      <c r="KNB426" s="0"/>
      <c r="KNC426" s="0"/>
      <c r="KND426" s="0"/>
      <c r="KNE426" s="0"/>
      <c r="KNF426" s="0"/>
      <c r="KNG426" s="0"/>
      <c r="KNH426" s="0"/>
      <c r="KNI426" s="0"/>
      <c r="KNJ426" s="0"/>
      <c r="KNK426" s="0"/>
      <c r="KNL426" s="0"/>
      <c r="KNM426" s="0"/>
      <c r="KNN426" s="0"/>
      <c r="KNO426" s="0"/>
      <c r="KNP426" s="0"/>
      <c r="KNQ426" s="0"/>
      <c r="KNR426" s="0"/>
      <c r="KNS426" s="0"/>
      <c r="KNT426" s="0"/>
      <c r="KNU426" s="0"/>
      <c r="KNV426" s="0"/>
      <c r="KNW426" s="0"/>
      <c r="KNX426" s="0"/>
      <c r="KNY426" s="0"/>
      <c r="KNZ426" s="0"/>
      <c r="KOA426" s="0"/>
      <c r="KOB426" s="0"/>
      <c r="KOC426" s="0"/>
      <c r="KOD426" s="0"/>
      <c r="KOE426" s="0"/>
      <c r="KOF426" s="0"/>
      <c r="KOG426" s="0"/>
      <c r="KOH426" s="0"/>
      <c r="KOI426" s="0"/>
      <c r="KOJ426" s="0"/>
      <c r="KOK426" s="0"/>
      <c r="KOL426" s="0"/>
      <c r="KOM426" s="0"/>
      <c r="KON426" s="0"/>
      <c r="KOO426" s="0"/>
      <c r="KOP426" s="0"/>
      <c r="KOQ426" s="0"/>
      <c r="KOR426" s="0"/>
      <c r="KOS426" s="0"/>
      <c r="KOT426" s="0"/>
      <c r="KOU426" s="0"/>
      <c r="KOV426" s="0"/>
      <c r="KOW426" s="0"/>
      <c r="KOX426" s="0"/>
      <c r="KOY426" s="0"/>
      <c r="KOZ426" s="0"/>
      <c r="KPA426" s="0"/>
      <c r="KPB426" s="0"/>
      <c r="KPC426" s="0"/>
      <c r="KPD426" s="0"/>
      <c r="KPE426" s="0"/>
      <c r="KPF426" s="0"/>
      <c r="KPG426" s="0"/>
      <c r="KPH426" s="0"/>
      <c r="KPI426" s="0"/>
      <c r="KPJ426" s="0"/>
      <c r="KPK426" s="0"/>
      <c r="KPL426" s="0"/>
      <c r="KPM426" s="0"/>
      <c r="KPN426" s="0"/>
      <c r="KPO426" s="0"/>
      <c r="KPP426" s="0"/>
      <c r="KPQ426" s="0"/>
      <c r="KPR426" s="0"/>
      <c r="KPS426" s="0"/>
      <c r="KPT426" s="0"/>
      <c r="KPU426" s="0"/>
      <c r="KPV426" s="0"/>
      <c r="KPW426" s="0"/>
      <c r="KPX426" s="0"/>
      <c r="KPY426" s="0"/>
      <c r="KPZ426" s="0"/>
      <c r="KQA426" s="0"/>
      <c r="KQB426" s="0"/>
      <c r="KQC426" s="0"/>
      <c r="KQD426" s="0"/>
      <c r="KQE426" s="0"/>
      <c r="KQF426" s="0"/>
      <c r="KQG426" s="0"/>
      <c r="KQH426" s="0"/>
      <c r="KQI426" s="0"/>
      <c r="KQJ426" s="0"/>
      <c r="KQK426" s="0"/>
      <c r="KQL426" s="0"/>
      <c r="KQM426" s="0"/>
      <c r="KQN426" s="0"/>
      <c r="KQO426" s="0"/>
      <c r="KQP426" s="0"/>
      <c r="KQQ426" s="0"/>
      <c r="KQR426" s="0"/>
      <c r="KQS426" s="0"/>
      <c r="KQT426" s="0"/>
      <c r="KQU426" s="0"/>
      <c r="KQV426" s="0"/>
      <c r="KQW426" s="0"/>
      <c r="KQX426" s="0"/>
      <c r="KQY426" s="0"/>
      <c r="KQZ426" s="0"/>
      <c r="KRA426" s="0"/>
      <c r="KRB426" s="0"/>
      <c r="KRC426" s="0"/>
      <c r="KRD426" s="0"/>
      <c r="KRE426" s="0"/>
      <c r="KRF426" s="0"/>
      <c r="KRG426" s="0"/>
      <c r="KRH426" s="0"/>
      <c r="KRI426" s="0"/>
      <c r="KRJ426" s="0"/>
      <c r="KRK426" s="0"/>
      <c r="KRL426" s="0"/>
      <c r="KRM426" s="0"/>
      <c r="KRN426" s="0"/>
      <c r="KRO426" s="0"/>
      <c r="KRP426" s="0"/>
      <c r="KRQ426" s="0"/>
      <c r="KRR426" s="0"/>
      <c r="KRS426" s="0"/>
      <c r="KRT426" s="0"/>
      <c r="KRU426" s="0"/>
      <c r="KRV426" s="0"/>
      <c r="KRW426" s="0"/>
      <c r="KRX426" s="0"/>
      <c r="KRY426" s="0"/>
      <c r="KRZ426" s="0"/>
      <c r="KSA426" s="0"/>
      <c r="KSB426" s="0"/>
      <c r="KSC426" s="0"/>
      <c r="KSD426" s="0"/>
      <c r="KSE426" s="0"/>
      <c r="KSF426" s="0"/>
      <c r="KSG426" s="0"/>
      <c r="KSH426" s="0"/>
      <c r="KSI426" s="0"/>
      <c r="KSJ426" s="0"/>
      <c r="KSK426" s="0"/>
      <c r="KSL426" s="0"/>
      <c r="KSM426" s="0"/>
      <c r="KSN426" s="0"/>
      <c r="KSO426" s="0"/>
      <c r="KSP426" s="0"/>
      <c r="KSQ426" s="0"/>
      <c r="KSR426" s="0"/>
      <c r="KSS426" s="0"/>
      <c r="KST426" s="0"/>
      <c r="KSU426" s="0"/>
      <c r="KSV426" s="0"/>
      <c r="KSW426" s="0"/>
      <c r="KSX426" s="0"/>
      <c r="KSY426" s="0"/>
      <c r="KSZ426" s="0"/>
      <c r="KTA426" s="0"/>
      <c r="KTB426" s="0"/>
      <c r="KTC426" s="0"/>
      <c r="KTD426" s="0"/>
      <c r="KTE426" s="0"/>
      <c r="KTF426" s="0"/>
      <c r="KTG426" s="0"/>
      <c r="KTH426" s="0"/>
      <c r="KTI426" s="0"/>
      <c r="KTJ426" s="0"/>
      <c r="KTK426" s="0"/>
      <c r="KTL426" s="0"/>
      <c r="KTM426" s="0"/>
      <c r="KTN426" s="0"/>
      <c r="KTO426" s="0"/>
      <c r="KTP426" s="0"/>
      <c r="KTQ426" s="0"/>
      <c r="KTR426" s="0"/>
      <c r="KTS426" s="0"/>
      <c r="KTT426" s="0"/>
      <c r="KTU426" s="0"/>
      <c r="KTV426" s="0"/>
      <c r="KTW426" s="0"/>
      <c r="KTX426" s="0"/>
      <c r="KTY426" s="0"/>
      <c r="KTZ426" s="0"/>
      <c r="KUA426" s="0"/>
      <c r="KUB426" s="0"/>
      <c r="KUC426" s="0"/>
      <c r="KUD426" s="0"/>
      <c r="KUE426" s="0"/>
      <c r="KUF426" s="0"/>
      <c r="KUG426" s="0"/>
      <c r="KUH426" s="0"/>
      <c r="KUI426" s="0"/>
      <c r="KUJ426" s="0"/>
      <c r="KUK426" s="0"/>
      <c r="KUL426" s="0"/>
      <c r="KUM426" s="0"/>
      <c r="KUN426" s="0"/>
      <c r="KUO426" s="0"/>
      <c r="KUP426" s="0"/>
      <c r="KUQ426" s="0"/>
      <c r="KUR426" s="0"/>
      <c r="KUS426" s="0"/>
      <c r="KUT426" s="0"/>
      <c r="KUU426" s="0"/>
      <c r="KUV426" s="0"/>
      <c r="KUW426" s="0"/>
      <c r="KUX426" s="0"/>
      <c r="KUY426" s="0"/>
      <c r="KUZ426" s="0"/>
      <c r="KVA426" s="0"/>
      <c r="KVB426" s="0"/>
      <c r="KVC426" s="0"/>
      <c r="KVD426" s="0"/>
      <c r="KVE426" s="0"/>
      <c r="KVF426" s="0"/>
      <c r="KVG426" s="0"/>
      <c r="KVH426" s="0"/>
      <c r="KVI426" s="0"/>
      <c r="KVJ426" s="0"/>
      <c r="KVK426" s="0"/>
      <c r="KVL426" s="0"/>
      <c r="KVM426" s="0"/>
      <c r="KVN426" s="0"/>
      <c r="KVO426" s="0"/>
      <c r="KVP426" s="0"/>
      <c r="KVQ426" s="0"/>
      <c r="KVR426" s="0"/>
      <c r="KVS426" s="0"/>
      <c r="KVT426" s="0"/>
      <c r="KVU426" s="0"/>
      <c r="KVV426" s="0"/>
      <c r="KVW426" s="0"/>
      <c r="KVX426" s="0"/>
      <c r="KVY426" s="0"/>
      <c r="KVZ426" s="0"/>
      <c r="KWA426" s="0"/>
      <c r="KWB426" s="0"/>
      <c r="KWC426" s="0"/>
      <c r="KWD426" s="0"/>
      <c r="KWE426" s="0"/>
      <c r="KWF426" s="0"/>
      <c r="KWG426" s="0"/>
      <c r="KWH426" s="0"/>
      <c r="KWI426" s="0"/>
      <c r="KWJ426" s="0"/>
      <c r="KWK426" s="0"/>
      <c r="KWL426" s="0"/>
      <c r="KWM426" s="0"/>
      <c r="KWN426" s="0"/>
      <c r="KWO426" s="0"/>
      <c r="KWP426" s="0"/>
      <c r="KWQ426" s="0"/>
      <c r="KWR426" s="0"/>
      <c r="KWS426" s="0"/>
      <c r="KWT426" s="0"/>
      <c r="KWU426" s="0"/>
      <c r="KWV426" s="0"/>
      <c r="KWW426" s="0"/>
      <c r="KWX426" s="0"/>
      <c r="KWY426" s="0"/>
      <c r="KWZ426" s="0"/>
      <c r="KXA426" s="0"/>
      <c r="KXB426" s="0"/>
      <c r="KXC426" s="0"/>
      <c r="KXD426" s="0"/>
      <c r="KXE426" s="0"/>
      <c r="KXF426" s="0"/>
      <c r="KXG426" s="0"/>
      <c r="KXH426" s="0"/>
      <c r="KXI426" s="0"/>
      <c r="KXJ426" s="0"/>
      <c r="KXK426" s="0"/>
      <c r="KXL426" s="0"/>
      <c r="KXM426" s="0"/>
      <c r="KXN426" s="0"/>
      <c r="KXO426" s="0"/>
      <c r="KXP426" s="0"/>
      <c r="KXQ426" s="0"/>
      <c r="KXR426" s="0"/>
      <c r="KXS426" s="0"/>
      <c r="KXT426" s="0"/>
      <c r="KXU426" s="0"/>
      <c r="KXV426" s="0"/>
      <c r="KXW426" s="0"/>
      <c r="KXX426" s="0"/>
      <c r="KXY426" s="0"/>
      <c r="KXZ426" s="0"/>
      <c r="KYA426" s="0"/>
      <c r="KYB426" s="0"/>
      <c r="KYC426" s="0"/>
      <c r="KYD426" s="0"/>
      <c r="KYE426" s="0"/>
      <c r="KYF426" s="0"/>
      <c r="KYG426" s="0"/>
      <c r="KYH426" s="0"/>
      <c r="KYI426" s="0"/>
      <c r="KYJ426" s="0"/>
      <c r="KYK426" s="0"/>
      <c r="KYL426" s="0"/>
      <c r="KYM426" s="0"/>
      <c r="KYN426" s="0"/>
      <c r="KYO426" s="0"/>
      <c r="KYP426" s="0"/>
      <c r="KYQ426" s="0"/>
      <c r="KYR426" s="0"/>
      <c r="KYS426" s="0"/>
      <c r="KYT426" s="0"/>
      <c r="KYU426" s="0"/>
      <c r="KYV426" s="0"/>
      <c r="KYW426" s="0"/>
      <c r="KYX426" s="0"/>
      <c r="KYY426" s="0"/>
      <c r="KYZ426" s="0"/>
      <c r="KZA426" s="0"/>
      <c r="KZB426" s="0"/>
      <c r="KZC426" s="0"/>
      <c r="KZD426" s="0"/>
      <c r="KZE426" s="0"/>
      <c r="KZF426" s="0"/>
      <c r="KZG426" s="0"/>
      <c r="KZH426" s="0"/>
      <c r="KZI426" s="0"/>
      <c r="KZJ426" s="0"/>
      <c r="KZK426" s="0"/>
      <c r="KZL426" s="0"/>
      <c r="KZM426" s="0"/>
      <c r="KZN426" s="0"/>
      <c r="KZO426" s="0"/>
      <c r="KZP426" s="0"/>
      <c r="KZQ426" s="0"/>
      <c r="KZR426" s="0"/>
      <c r="KZS426" s="0"/>
      <c r="KZT426" s="0"/>
      <c r="KZU426" s="0"/>
      <c r="KZV426" s="0"/>
      <c r="KZW426" s="0"/>
      <c r="KZX426" s="0"/>
      <c r="KZY426" s="0"/>
      <c r="KZZ426" s="0"/>
      <c r="LAA426" s="0"/>
      <c r="LAB426" s="0"/>
      <c r="LAC426" s="0"/>
      <c r="LAD426" s="0"/>
      <c r="LAE426" s="0"/>
      <c r="LAF426" s="0"/>
      <c r="LAG426" s="0"/>
      <c r="LAH426" s="0"/>
      <c r="LAI426" s="0"/>
      <c r="LAJ426" s="0"/>
      <c r="LAK426" s="0"/>
      <c r="LAL426" s="0"/>
      <c r="LAM426" s="0"/>
      <c r="LAN426" s="0"/>
      <c r="LAO426" s="0"/>
      <c r="LAP426" s="0"/>
      <c r="LAQ426" s="0"/>
      <c r="LAR426" s="0"/>
      <c r="LAS426" s="0"/>
      <c r="LAT426" s="0"/>
      <c r="LAU426" s="0"/>
      <c r="LAV426" s="0"/>
      <c r="LAW426" s="0"/>
      <c r="LAX426" s="0"/>
      <c r="LAY426" s="0"/>
      <c r="LAZ426" s="0"/>
      <c r="LBA426" s="0"/>
      <c r="LBB426" s="0"/>
      <c r="LBC426" s="0"/>
      <c r="LBD426" s="0"/>
      <c r="LBE426" s="0"/>
      <c r="LBF426" s="0"/>
      <c r="LBG426" s="0"/>
      <c r="LBH426" s="0"/>
      <c r="LBI426" s="0"/>
      <c r="LBJ426" s="0"/>
      <c r="LBK426" s="0"/>
      <c r="LBL426" s="0"/>
      <c r="LBM426" s="0"/>
      <c r="LBN426" s="0"/>
      <c r="LBO426" s="0"/>
      <c r="LBP426" s="0"/>
      <c r="LBQ426" s="0"/>
      <c r="LBR426" s="0"/>
      <c r="LBS426" s="0"/>
      <c r="LBT426" s="0"/>
      <c r="LBU426" s="0"/>
      <c r="LBV426" s="0"/>
      <c r="LBW426" s="0"/>
      <c r="LBX426" s="0"/>
      <c r="LBY426" s="0"/>
      <c r="LBZ426" s="0"/>
      <c r="LCA426" s="0"/>
      <c r="LCB426" s="0"/>
      <c r="LCC426" s="0"/>
      <c r="LCD426" s="0"/>
      <c r="LCE426" s="0"/>
      <c r="LCF426" s="0"/>
      <c r="LCG426" s="0"/>
      <c r="LCH426" s="0"/>
      <c r="LCI426" s="0"/>
      <c r="LCJ426" s="0"/>
      <c r="LCK426" s="0"/>
      <c r="LCL426" s="0"/>
      <c r="LCM426" s="0"/>
      <c r="LCN426" s="0"/>
      <c r="LCO426" s="0"/>
      <c r="LCP426" s="0"/>
      <c r="LCQ426" s="0"/>
      <c r="LCR426" s="0"/>
      <c r="LCS426" s="0"/>
      <c r="LCT426" s="0"/>
      <c r="LCU426" s="0"/>
      <c r="LCV426" s="0"/>
      <c r="LCW426" s="0"/>
      <c r="LCX426" s="0"/>
      <c r="LCY426" s="0"/>
      <c r="LCZ426" s="0"/>
      <c r="LDA426" s="0"/>
      <c r="LDB426" s="0"/>
      <c r="LDC426" s="0"/>
      <c r="LDD426" s="0"/>
      <c r="LDE426" s="0"/>
      <c r="LDF426" s="0"/>
      <c r="LDG426" s="0"/>
      <c r="LDH426" s="0"/>
      <c r="LDI426" s="0"/>
      <c r="LDJ426" s="0"/>
      <c r="LDK426" s="0"/>
      <c r="LDL426" s="0"/>
      <c r="LDM426" s="0"/>
      <c r="LDN426" s="0"/>
      <c r="LDO426" s="0"/>
      <c r="LDP426" s="0"/>
      <c r="LDQ426" s="0"/>
      <c r="LDR426" s="0"/>
      <c r="LDS426" s="0"/>
      <c r="LDT426" s="0"/>
      <c r="LDU426" s="0"/>
      <c r="LDV426" s="0"/>
      <c r="LDW426" s="0"/>
      <c r="LDX426" s="0"/>
      <c r="LDY426" s="0"/>
      <c r="LDZ426" s="0"/>
      <c r="LEA426" s="0"/>
      <c r="LEB426" s="0"/>
      <c r="LEC426" s="0"/>
      <c r="LED426" s="0"/>
      <c r="LEE426" s="0"/>
      <c r="LEF426" s="0"/>
      <c r="LEG426" s="0"/>
      <c r="LEH426" s="0"/>
      <c r="LEI426" s="0"/>
      <c r="LEJ426" s="0"/>
      <c r="LEK426" s="0"/>
      <c r="LEL426" s="0"/>
      <c r="LEM426" s="0"/>
      <c r="LEN426" s="0"/>
      <c r="LEO426" s="0"/>
      <c r="LEP426" s="0"/>
      <c r="LEQ426" s="0"/>
      <c r="LER426" s="0"/>
      <c r="LES426" s="0"/>
      <c r="LET426" s="0"/>
      <c r="LEU426" s="0"/>
      <c r="LEV426" s="0"/>
      <c r="LEW426" s="0"/>
      <c r="LEX426" s="0"/>
      <c r="LEY426" s="0"/>
      <c r="LEZ426" s="0"/>
      <c r="LFA426" s="0"/>
      <c r="LFB426" s="0"/>
      <c r="LFC426" s="0"/>
      <c r="LFD426" s="0"/>
      <c r="LFE426" s="0"/>
      <c r="LFF426" s="0"/>
      <c r="LFG426" s="0"/>
      <c r="LFH426" s="0"/>
      <c r="LFI426" s="0"/>
      <c r="LFJ426" s="0"/>
      <c r="LFK426" s="0"/>
      <c r="LFL426" s="0"/>
      <c r="LFM426" s="0"/>
      <c r="LFN426" s="0"/>
      <c r="LFO426" s="0"/>
      <c r="LFP426" s="0"/>
      <c r="LFQ426" s="0"/>
      <c r="LFR426" s="0"/>
      <c r="LFS426" s="0"/>
      <c r="LFT426" s="0"/>
      <c r="LFU426" s="0"/>
      <c r="LFV426" s="0"/>
      <c r="LFW426" s="0"/>
      <c r="LFX426" s="0"/>
      <c r="LFY426" s="0"/>
      <c r="LFZ426" s="0"/>
      <c r="LGA426" s="0"/>
      <c r="LGB426" s="0"/>
      <c r="LGC426" s="0"/>
      <c r="LGD426" s="0"/>
      <c r="LGE426" s="0"/>
      <c r="LGF426" s="0"/>
      <c r="LGG426" s="0"/>
      <c r="LGH426" s="0"/>
      <c r="LGI426" s="0"/>
      <c r="LGJ426" s="0"/>
      <c r="LGK426" s="0"/>
      <c r="LGL426" s="0"/>
      <c r="LGM426" s="0"/>
      <c r="LGN426" s="0"/>
      <c r="LGO426" s="0"/>
      <c r="LGP426" s="0"/>
      <c r="LGQ426" s="0"/>
      <c r="LGR426" s="0"/>
      <c r="LGS426" s="0"/>
      <c r="LGT426" s="0"/>
      <c r="LGU426" s="0"/>
      <c r="LGV426" s="0"/>
      <c r="LGW426" s="0"/>
      <c r="LGX426" s="0"/>
      <c r="LGY426" s="0"/>
      <c r="LGZ426" s="0"/>
      <c r="LHA426" s="0"/>
      <c r="LHB426" s="0"/>
      <c r="LHC426" s="0"/>
      <c r="LHD426" s="0"/>
      <c r="LHE426" s="0"/>
      <c r="LHF426" s="0"/>
      <c r="LHG426" s="0"/>
      <c r="LHH426" s="0"/>
      <c r="LHI426" s="0"/>
      <c r="LHJ426" s="0"/>
      <c r="LHK426" s="0"/>
      <c r="LHL426" s="0"/>
      <c r="LHM426" s="0"/>
      <c r="LHN426" s="0"/>
      <c r="LHO426" s="0"/>
      <c r="LHP426" s="0"/>
      <c r="LHQ426" s="0"/>
      <c r="LHR426" s="0"/>
      <c r="LHS426" s="0"/>
      <c r="LHT426" s="0"/>
      <c r="LHU426" s="0"/>
      <c r="LHV426" s="0"/>
      <c r="LHW426" s="0"/>
      <c r="LHX426" s="0"/>
      <c r="LHY426" s="0"/>
      <c r="LHZ426" s="0"/>
      <c r="LIA426" s="0"/>
      <c r="LIB426" s="0"/>
      <c r="LIC426" s="0"/>
      <c r="LID426" s="0"/>
      <c r="LIE426" s="0"/>
      <c r="LIF426" s="0"/>
      <c r="LIG426" s="0"/>
      <c r="LIH426" s="0"/>
      <c r="LII426" s="0"/>
      <c r="LIJ426" s="0"/>
      <c r="LIK426" s="0"/>
      <c r="LIL426" s="0"/>
      <c r="LIM426" s="0"/>
      <c r="LIN426" s="0"/>
      <c r="LIO426" s="0"/>
      <c r="LIP426" s="0"/>
      <c r="LIQ426" s="0"/>
      <c r="LIR426" s="0"/>
      <c r="LIS426" s="0"/>
      <c r="LIT426" s="0"/>
      <c r="LIU426" s="0"/>
      <c r="LIV426" s="0"/>
      <c r="LIW426" s="0"/>
      <c r="LIX426" s="0"/>
      <c r="LIY426" s="0"/>
      <c r="LIZ426" s="0"/>
      <c r="LJA426" s="0"/>
      <c r="LJB426" s="0"/>
      <c r="LJC426" s="0"/>
      <c r="LJD426" s="0"/>
      <c r="LJE426" s="0"/>
      <c r="LJF426" s="0"/>
      <c r="LJG426" s="0"/>
      <c r="LJH426" s="0"/>
      <c r="LJI426" s="0"/>
      <c r="LJJ426" s="0"/>
      <c r="LJK426" s="0"/>
      <c r="LJL426" s="0"/>
      <c r="LJM426" s="0"/>
      <c r="LJN426" s="0"/>
      <c r="LJO426" s="0"/>
      <c r="LJP426" s="0"/>
      <c r="LJQ426" s="0"/>
      <c r="LJR426" s="0"/>
      <c r="LJS426" s="0"/>
      <c r="LJT426" s="0"/>
      <c r="LJU426" s="0"/>
      <c r="LJV426" s="0"/>
      <c r="LJW426" s="0"/>
      <c r="LJX426" s="0"/>
      <c r="LJY426" s="0"/>
      <c r="LJZ426" s="0"/>
      <c r="LKA426" s="0"/>
      <c r="LKB426" s="0"/>
      <c r="LKC426" s="0"/>
      <c r="LKD426" s="0"/>
      <c r="LKE426" s="0"/>
      <c r="LKF426" s="0"/>
      <c r="LKG426" s="0"/>
      <c r="LKH426" s="0"/>
      <c r="LKI426" s="0"/>
      <c r="LKJ426" s="0"/>
      <c r="LKK426" s="0"/>
      <c r="LKL426" s="0"/>
      <c r="LKM426" s="0"/>
      <c r="LKN426" s="0"/>
      <c r="LKO426" s="0"/>
      <c r="LKP426" s="0"/>
      <c r="LKQ426" s="0"/>
      <c r="LKR426" s="0"/>
      <c r="LKS426" s="0"/>
      <c r="LKT426" s="0"/>
      <c r="LKU426" s="0"/>
      <c r="LKV426" s="0"/>
      <c r="LKW426" s="0"/>
      <c r="LKX426" s="0"/>
      <c r="LKY426" s="0"/>
      <c r="LKZ426" s="0"/>
      <c r="LLA426" s="0"/>
      <c r="LLB426" s="0"/>
      <c r="LLC426" s="0"/>
      <c r="LLD426" s="0"/>
      <c r="LLE426" s="0"/>
      <c r="LLF426" s="0"/>
      <c r="LLG426" s="0"/>
      <c r="LLH426" s="0"/>
      <c r="LLI426" s="0"/>
      <c r="LLJ426" s="0"/>
      <c r="LLK426" s="0"/>
      <c r="LLL426" s="0"/>
      <c r="LLM426" s="0"/>
      <c r="LLN426" s="0"/>
      <c r="LLO426" s="0"/>
      <c r="LLP426" s="0"/>
      <c r="LLQ426" s="0"/>
      <c r="LLR426" s="0"/>
      <c r="LLS426" s="0"/>
      <c r="LLT426" s="0"/>
      <c r="LLU426" s="0"/>
      <c r="LLV426" s="0"/>
      <c r="LLW426" s="0"/>
      <c r="LLX426" s="0"/>
      <c r="LLY426" s="0"/>
      <c r="LLZ426" s="0"/>
      <c r="LMA426" s="0"/>
      <c r="LMB426" s="0"/>
      <c r="LMC426" s="0"/>
      <c r="LMD426" s="0"/>
      <c r="LME426" s="0"/>
      <c r="LMF426" s="0"/>
      <c r="LMG426" s="0"/>
      <c r="LMH426" s="0"/>
      <c r="LMI426" s="0"/>
      <c r="LMJ426" s="0"/>
      <c r="LMK426" s="0"/>
      <c r="LML426" s="0"/>
      <c r="LMM426" s="0"/>
      <c r="LMN426" s="0"/>
      <c r="LMO426" s="0"/>
      <c r="LMP426" s="0"/>
      <c r="LMQ426" s="0"/>
      <c r="LMR426" s="0"/>
      <c r="LMS426" s="0"/>
      <c r="LMT426" s="0"/>
      <c r="LMU426" s="0"/>
      <c r="LMV426" s="0"/>
      <c r="LMW426" s="0"/>
      <c r="LMX426" s="0"/>
      <c r="LMY426" s="0"/>
      <c r="LMZ426" s="0"/>
      <c r="LNA426" s="0"/>
      <c r="LNB426" s="0"/>
      <c r="LNC426" s="0"/>
      <c r="LND426" s="0"/>
      <c r="LNE426" s="0"/>
      <c r="LNF426" s="0"/>
      <c r="LNG426" s="0"/>
      <c r="LNH426" s="0"/>
      <c r="LNI426" s="0"/>
      <c r="LNJ426" s="0"/>
      <c r="LNK426" s="0"/>
      <c r="LNL426" s="0"/>
      <c r="LNM426" s="0"/>
      <c r="LNN426" s="0"/>
      <c r="LNO426" s="0"/>
      <c r="LNP426" s="0"/>
      <c r="LNQ426" s="0"/>
      <c r="LNR426" s="0"/>
      <c r="LNS426" s="0"/>
      <c r="LNT426" s="0"/>
      <c r="LNU426" s="0"/>
      <c r="LNV426" s="0"/>
      <c r="LNW426" s="0"/>
      <c r="LNX426" s="0"/>
      <c r="LNY426" s="0"/>
      <c r="LNZ426" s="0"/>
      <c r="LOA426" s="0"/>
      <c r="LOB426" s="0"/>
      <c r="LOC426" s="0"/>
      <c r="LOD426" s="0"/>
      <c r="LOE426" s="0"/>
      <c r="LOF426" s="0"/>
      <c r="LOG426" s="0"/>
      <c r="LOH426" s="0"/>
      <c r="LOI426" s="0"/>
      <c r="LOJ426" s="0"/>
      <c r="LOK426" s="0"/>
      <c r="LOL426" s="0"/>
      <c r="LOM426" s="0"/>
      <c r="LON426" s="0"/>
      <c r="LOO426" s="0"/>
      <c r="LOP426" s="0"/>
      <c r="LOQ426" s="0"/>
      <c r="LOR426" s="0"/>
      <c r="LOS426" s="0"/>
      <c r="LOT426" s="0"/>
      <c r="LOU426" s="0"/>
      <c r="LOV426" s="0"/>
      <c r="LOW426" s="0"/>
      <c r="LOX426" s="0"/>
      <c r="LOY426" s="0"/>
      <c r="LOZ426" s="0"/>
      <c r="LPA426" s="0"/>
      <c r="LPB426" s="0"/>
      <c r="LPC426" s="0"/>
      <c r="LPD426" s="0"/>
      <c r="LPE426" s="0"/>
      <c r="LPF426" s="0"/>
      <c r="LPG426" s="0"/>
      <c r="LPH426" s="0"/>
      <c r="LPI426" s="0"/>
      <c r="LPJ426" s="0"/>
      <c r="LPK426" s="0"/>
      <c r="LPL426" s="0"/>
      <c r="LPM426" s="0"/>
      <c r="LPN426" s="0"/>
      <c r="LPO426" s="0"/>
      <c r="LPP426" s="0"/>
      <c r="LPQ426" s="0"/>
      <c r="LPR426" s="0"/>
      <c r="LPS426" s="0"/>
      <c r="LPT426" s="0"/>
      <c r="LPU426" s="0"/>
      <c r="LPV426" s="0"/>
      <c r="LPW426" s="0"/>
      <c r="LPX426" s="0"/>
      <c r="LPY426" s="0"/>
      <c r="LPZ426" s="0"/>
      <c r="LQA426" s="0"/>
      <c r="LQB426" s="0"/>
      <c r="LQC426" s="0"/>
      <c r="LQD426" s="0"/>
      <c r="LQE426" s="0"/>
      <c r="LQF426" s="0"/>
      <c r="LQG426" s="0"/>
      <c r="LQH426" s="0"/>
      <c r="LQI426" s="0"/>
      <c r="LQJ426" s="0"/>
      <c r="LQK426" s="0"/>
      <c r="LQL426" s="0"/>
      <c r="LQM426" s="0"/>
      <c r="LQN426" s="0"/>
      <c r="LQO426" s="0"/>
      <c r="LQP426" s="0"/>
      <c r="LQQ426" s="0"/>
      <c r="LQR426" s="0"/>
      <c r="LQS426" s="0"/>
      <c r="LQT426" s="0"/>
      <c r="LQU426" s="0"/>
      <c r="LQV426" s="0"/>
      <c r="LQW426" s="0"/>
      <c r="LQX426" s="0"/>
      <c r="LQY426" s="0"/>
      <c r="LQZ426" s="0"/>
      <c r="LRA426" s="0"/>
      <c r="LRB426" s="0"/>
      <c r="LRC426" s="0"/>
      <c r="LRD426" s="0"/>
      <c r="LRE426" s="0"/>
      <c r="LRF426" s="0"/>
      <c r="LRG426" s="0"/>
      <c r="LRH426" s="0"/>
      <c r="LRI426" s="0"/>
      <c r="LRJ426" s="0"/>
      <c r="LRK426" s="0"/>
      <c r="LRL426" s="0"/>
      <c r="LRM426" s="0"/>
      <c r="LRN426" s="0"/>
      <c r="LRO426" s="0"/>
      <c r="LRP426" s="0"/>
      <c r="LRQ426" s="0"/>
      <c r="LRR426" s="0"/>
      <c r="LRS426" s="0"/>
      <c r="LRT426" s="0"/>
      <c r="LRU426" s="0"/>
      <c r="LRV426" s="0"/>
      <c r="LRW426" s="0"/>
      <c r="LRX426" s="0"/>
      <c r="LRY426" s="0"/>
      <c r="LRZ426" s="0"/>
      <c r="LSA426" s="0"/>
      <c r="LSB426" s="0"/>
      <c r="LSC426" s="0"/>
      <c r="LSD426" s="0"/>
      <c r="LSE426" s="0"/>
      <c r="LSF426" s="0"/>
      <c r="LSG426" s="0"/>
      <c r="LSH426" s="0"/>
      <c r="LSI426" s="0"/>
      <c r="LSJ426" s="0"/>
      <c r="LSK426" s="0"/>
      <c r="LSL426" s="0"/>
      <c r="LSM426" s="0"/>
      <c r="LSN426" s="0"/>
      <c r="LSO426" s="0"/>
      <c r="LSP426" s="0"/>
      <c r="LSQ426" s="0"/>
      <c r="LSR426" s="0"/>
      <c r="LSS426" s="0"/>
      <c r="LST426" s="0"/>
      <c r="LSU426" s="0"/>
      <c r="LSV426" s="0"/>
      <c r="LSW426" s="0"/>
      <c r="LSX426" s="0"/>
      <c r="LSY426" s="0"/>
      <c r="LSZ426" s="0"/>
      <c r="LTA426" s="0"/>
      <c r="LTB426" s="0"/>
      <c r="LTC426" s="0"/>
      <c r="LTD426" s="0"/>
      <c r="LTE426" s="0"/>
      <c r="LTF426" s="0"/>
      <c r="LTG426" s="0"/>
      <c r="LTH426" s="0"/>
      <c r="LTI426" s="0"/>
      <c r="LTJ426" s="0"/>
      <c r="LTK426" s="0"/>
      <c r="LTL426" s="0"/>
      <c r="LTM426" s="0"/>
      <c r="LTN426" s="0"/>
      <c r="LTO426" s="0"/>
      <c r="LTP426" s="0"/>
      <c r="LTQ426" s="0"/>
      <c r="LTR426" s="0"/>
      <c r="LTS426" s="0"/>
      <c r="LTT426" s="0"/>
      <c r="LTU426" s="0"/>
      <c r="LTV426" s="0"/>
      <c r="LTW426" s="0"/>
      <c r="LTX426" s="0"/>
      <c r="LTY426" s="0"/>
      <c r="LTZ426" s="0"/>
      <c r="LUA426" s="0"/>
      <c r="LUB426" s="0"/>
      <c r="LUC426" s="0"/>
      <c r="LUD426" s="0"/>
      <c r="LUE426" s="0"/>
      <c r="LUF426" s="0"/>
      <c r="LUG426" s="0"/>
      <c r="LUH426" s="0"/>
      <c r="LUI426" s="0"/>
      <c r="LUJ426" s="0"/>
      <c r="LUK426" s="0"/>
      <c r="LUL426" s="0"/>
      <c r="LUM426" s="0"/>
      <c r="LUN426" s="0"/>
      <c r="LUO426" s="0"/>
      <c r="LUP426" s="0"/>
      <c r="LUQ426" s="0"/>
      <c r="LUR426" s="0"/>
      <c r="LUS426" s="0"/>
      <c r="LUT426" s="0"/>
      <c r="LUU426" s="0"/>
      <c r="LUV426" s="0"/>
      <c r="LUW426" s="0"/>
      <c r="LUX426" s="0"/>
      <c r="LUY426" s="0"/>
      <c r="LUZ426" s="0"/>
      <c r="LVA426" s="0"/>
      <c r="LVB426" s="0"/>
      <c r="LVC426" s="0"/>
      <c r="LVD426" s="0"/>
      <c r="LVE426" s="0"/>
      <c r="LVF426" s="0"/>
      <c r="LVG426" s="0"/>
      <c r="LVH426" s="0"/>
      <c r="LVI426" s="0"/>
      <c r="LVJ426" s="0"/>
      <c r="LVK426" s="0"/>
      <c r="LVL426" s="0"/>
      <c r="LVM426" s="0"/>
      <c r="LVN426" s="0"/>
      <c r="LVO426" s="0"/>
      <c r="LVP426" s="0"/>
      <c r="LVQ426" s="0"/>
      <c r="LVR426" s="0"/>
      <c r="LVS426" s="0"/>
      <c r="LVT426" s="0"/>
      <c r="LVU426" s="0"/>
      <c r="LVV426" s="0"/>
      <c r="LVW426" s="0"/>
      <c r="LVX426" s="0"/>
      <c r="LVY426" s="0"/>
      <c r="LVZ426" s="0"/>
      <c r="LWA426" s="0"/>
      <c r="LWB426" s="0"/>
      <c r="LWC426" s="0"/>
      <c r="LWD426" s="0"/>
      <c r="LWE426" s="0"/>
      <c r="LWF426" s="0"/>
      <c r="LWG426" s="0"/>
      <c r="LWH426" s="0"/>
      <c r="LWI426" s="0"/>
      <c r="LWJ426" s="0"/>
      <c r="LWK426" s="0"/>
      <c r="LWL426" s="0"/>
      <c r="LWM426" s="0"/>
      <c r="LWN426" s="0"/>
      <c r="LWO426" s="0"/>
      <c r="LWP426" s="0"/>
      <c r="LWQ426" s="0"/>
      <c r="LWR426" s="0"/>
      <c r="LWS426" s="0"/>
      <c r="LWT426" s="0"/>
      <c r="LWU426" s="0"/>
      <c r="LWV426" s="0"/>
      <c r="LWW426" s="0"/>
      <c r="LWX426" s="0"/>
      <c r="LWY426" s="0"/>
      <c r="LWZ426" s="0"/>
      <c r="LXA426" s="0"/>
      <c r="LXB426" s="0"/>
      <c r="LXC426" s="0"/>
      <c r="LXD426" s="0"/>
      <c r="LXE426" s="0"/>
      <c r="LXF426" s="0"/>
      <c r="LXG426" s="0"/>
      <c r="LXH426" s="0"/>
      <c r="LXI426" s="0"/>
      <c r="LXJ426" s="0"/>
      <c r="LXK426" s="0"/>
      <c r="LXL426" s="0"/>
      <c r="LXM426" s="0"/>
      <c r="LXN426" s="0"/>
      <c r="LXO426" s="0"/>
      <c r="LXP426" s="0"/>
      <c r="LXQ426" s="0"/>
      <c r="LXR426" s="0"/>
      <c r="LXS426" s="0"/>
      <c r="LXT426" s="0"/>
      <c r="LXU426" s="0"/>
      <c r="LXV426" s="0"/>
      <c r="LXW426" s="0"/>
      <c r="LXX426" s="0"/>
      <c r="LXY426" s="0"/>
      <c r="LXZ426" s="0"/>
      <c r="LYA426" s="0"/>
      <c r="LYB426" s="0"/>
      <c r="LYC426" s="0"/>
      <c r="LYD426" s="0"/>
      <c r="LYE426" s="0"/>
      <c r="LYF426" s="0"/>
      <c r="LYG426" s="0"/>
      <c r="LYH426" s="0"/>
      <c r="LYI426" s="0"/>
      <c r="LYJ426" s="0"/>
      <c r="LYK426" s="0"/>
      <c r="LYL426" s="0"/>
      <c r="LYM426" s="0"/>
      <c r="LYN426" s="0"/>
      <c r="LYO426" s="0"/>
      <c r="LYP426" s="0"/>
      <c r="LYQ426" s="0"/>
      <c r="LYR426" s="0"/>
      <c r="LYS426" s="0"/>
      <c r="LYT426" s="0"/>
      <c r="LYU426" s="0"/>
      <c r="LYV426" s="0"/>
      <c r="LYW426" s="0"/>
      <c r="LYX426" s="0"/>
      <c r="LYY426" s="0"/>
      <c r="LYZ426" s="0"/>
      <c r="LZA426" s="0"/>
      <c r="LZB426" s="0"/>
      <c r="LZC426" s="0"/>
      <c r="LZD426" s="0"/>
      <c r="LZE426" s="0"/>
      <c r="LZF426" s="0"/>
      <c r="LZG426" s="0"/>
      <c r="LZH426" s="0"/>
      <c r="LZI426" s="0"/>
      <c r="LZJ426" s="0"/>
      <c r="LZK426" s="0"/>
      <c r="LZL426" s="0"/>
      <c r="LZM426" s="0"/>
      <c r="LZN426" s="0"/>
      <c r="LZO426" s="0"/>
      <c r="LZP426" s="0"/>
      <c r="LZQ426" s="0"/>
      <c r="LZR426" s="0"/>
      <c r="LZS426" s="0"/>
      <c r="LZT426" s="0"/>
      <c r="LZU426" s="0"/>
      <c r="LZV426" s="0"/>
      <c r="LZW426" s="0"/>
      <c r="LZX426" s="0"/>
      <c r="LZY426" s="0"/>
      <c r="LZZ426" s="0"/>
      <c r="MAA426" s="0"/>
      <c r="MAB426" s="0"/>
      <c r="MAC426" s="0"/>
      <c r="MAD426" s="0"/>
      <c r="MAE426" s="0"/>
      <c r="MAF426" s="0"/>
      <c r="MAG426" s="0"/>
      <c r="MAH426" s="0"/>
      <c r="MAI426" s="0"/>
      <c r="MAJ426" s="0"/>
      <c r="MAK426" s="0"/>
      <c r="MAL426" s="0"/>
      <c r="MAM426" s="0"/>
      <c r="MAN426" s="0"/>
      <c r="MAO426" s="0"/>
      <c r="MAP426" s="0"/>
      <c r="MAQ426" s="0"/>
      <c r="MAR426" s="0"/>
      <c r="MAS426" s="0"/>
      <c r="MAT426" s="0"/>
      <c r="MAU426" s="0"/>
      <c r="MAV426" s="0"/>
      <c r="MAW426" s="0"/>
      <c r="MAX426" s="0"/>
      <c r="MAY426" s="0"/>
      <c r="MAZ426" s="0"/>
      <c r="MBA426" s="0"/>
      <c r="MBB426" s="0"/>
      <c r="MBC426" s="0"/>
      <c r="MBD426" s="0"/>
      <c r="MBE426" s="0"/>
      <c r="MBF426" s="0"/>
      <c r="MBG426" s="0"/>
      <c r="MBH426" s="0"/>
      <c r="MBI426" s="0"/>
      <c r="MBJ426" s="0"/>
      <c r="MBK426" s="0"/>
      <c r="MBL426" s="0"/>
      <c r="MBM426" s="0"/>
      <c r="MBN426" s="0"/>
      <c r="MBO426" s="0"/>
      <c r="MBP426" s="0"/>
      <c r="MBQ426" s="0"/>
      <c r="MBR426" s="0"/>
      <c r="MBS426" s="0"/>
      <c r="MBT426" s="0"/>
      <c r="MBU426" s="0"/>
      <c r="MBV426" s="0"/>
      <c r="MBW426" s="0"/>
      <c r="MBX426" s="0"/>
      <c r="MBY426" s="0"/>
      <c r="MBZ426" s="0"/>
      <c r="MCA426" s="0"/>
      <c r="MCB426" s="0"/>
      <c r="MCC426" s="0"/>
      <c r="MCD426" s="0"/>
      <c r="MCE426" s="0"/>
      <c r="MCF426" s="0"/>
      <c r="MCG426" s="0"/>
      <c r="MCH426" s="0"/>
      <c r="MCI426" s="0"/>
      <c r="MCJ426" s="0"/>
      <c r="MCK426" s="0"/>
      <c r="MCL426" s="0"/>
      <c r="MCM426" s="0"/>
      <c r="MCN426" s="0"/>
      <c r="MCO426" s="0"/>
      <c r="MCP426" s="0"/>
      <c r="MCQ426" s="0"/>
      <c r="MCR426" s="0"/>
      <c r="MCS426" s="0"/>
      <c r="MCT426" s="0"/>
      <c r="MCU426" s="0"/>
      <c r="MCV426" s="0"/>
      <c r="MCW426" s="0"/>
      <c r="MCX426" s="0"/>
      <c r="MCY426" s="0"/>
      <c r="MCZ426" s="0"/>
      <c r="MDA426" s="0"/>
      <c r="MDB426" s="0"/>
      <c r="MDC426" s="0"/>
      <c r="MDD426" s="0"/>
      <c r="MDE426" s="0"/>
      <c r="MDF426" s="0"/>
      <c r="MDG426" s="0"/>
      <c r="MDH426" s="0"/>
      <c r="MDI426" s="0"/>
      <c r="MDJ426" s="0"/>
      <c r="MDK426" s="0"/>
      <c r="MDL426" s="0"/>
      <c r="MDM426" s="0"/>
      <c r="MDN426" s="0"/>
      <c r="MDO426" s="0"/>
      <c r="MDP426" s="0"/>
      <c r="MDQ426" s="0"/>
      <c r="MDR426" s="0"/>
      <c r="MDS426" s="0"/>
      <c r="MDT426" s="0"/>
      <c r="MDU426" s="0"/>
      <c r="MDV426" s="0"/>
      <c r="MDW426" s="0"/>
      <c r="MDX426" s="0"/>
      <c r="MDY426" s="0"/>
      <c r="MDZ426" s="0"/>
      <c r="MEA426" s="0"/>
      <c r="MEB426" s="0"/>
      <c r="MEC426" s="0"/>
      <c r="MED426" s="0"/>
      <c r="MEE426" s="0"/>
      <c r="MEF426" s="0"/>
      <c r="MEG426" s="0"/>
      <c r="MEH426" s="0"/>
      <c r="MEI426" s="0"/>
      <c r="MEJ426" s="0"/>
      <c r="MEK426" s="0"/>
      <c r="MEL426" s="0"/>
      <c r="MEM426" s="0"/>
      <c r="MEN426" s="0"/>
      <c r="MEO426" s="0"/>
      <c r="MEP426" s="0"/>
      <c r="MEQ426" s="0"/>
      <c r="MER426" s="0"/>
      <c r="MES426" s="0"/>
      <c r="MET426" s="0"/>
      <c r="MEU426" s="0"/>
      <c r="MEV426" s="0"/>
      <c r="MEW426" s="0"/>
      <c r="MEX426" s="0"/>
      <c r="MEY426" s="0"/>
      <c r="MEZ426" s="0"/>
      <c r="MFA426" s="0"/>
      <c r="MFB426" s="0"/>
      <c r="MFC426" s="0"/>
      <c r="MFD426" s="0"/>
      <c r="MFE426" s="0"/>
      <c r="MFF426" s="0"/>
      <c r="MFG426" s="0"/>
      <c r="MFH426" s="0"/>
      <c r="MFI426" s="0"/>
      <c r="MFJ426" s="0"/>
      <c r="MFK426" s="0"/>
      <c r="MFL426" s="0"/>
      <c r="MFM426" s="0"/>
      <c r="MFN426" s="0"/>
      <c r="MFO426" s="0"/>
      <c r="MFP426" s="0"/>
      <c r="MFQ426" s="0"/>
      <c r="MFR426" s="0"/>
      <c r="MFS426" s="0"/>
      <c r="MFT426" s="0"/>
      <c r="MFU426" s="0"/>
      <c r="MFV426" s="0"/>
      <c r="MFW426" s="0"/>
      <c r="MFX426" s="0"/>
      <c r="MFY426" s="0"/>
      <c r="MFZ426" s="0"/>
      <c r="MGA426" s="0"/>
      <c r="MGB426" s="0"/>
      <c r="MGC426" s="0"/>
      <c r="MGD426" s="0"/>
      <c r="MGE426" s="0"/>
      <c r="MGF426" s="0"/>
      <c r="MGG426" s="0"/>
      <c r="MGH426" s="0"/>
      <c r="MGI426" s="0"/>
      <c r="MGJ426" s="0"/>
      <c r="MGK426" s="0"/>
      <c r="MGL426" s="0"/>
      <c r="MGM426" s="0"/>
      <c r="MGN426" s="0"/>
      <c r="MGO426" s="0"/>
      <c r="MGP426" s="0"/>
      <c r="MGQ426" s="0"/>
      <c r="MGR426" s="0"/>
      <c r="MGS426" s="0"/>
      <c r="MGT426" s="0"/>
      <c r="MGU426" s="0"/>
      <c r="MGV426" s="0"/>
      <c r="MGW426" s="0"/>
      <c r="MGX426" s="0"/>
      <c r="MGY426" s="0"/>
      <c r="MGZ426" s="0"/>
      <c r="MHA426" s="0"/>
      <c r="MHB426" s="0"/>
      <c r="MHC426" s="0"/>
      <c r="MHD426" s="0"/>
      <c r="MHE426" s="0"/>
      <c r="MHF426" s="0"/>
      <c r="MHG426" s="0"/>
      <c r="MHH426" s="0"/>
      <c r="MHI426" s="0"/>
      <c r="MHJ426" s="0"/>
      <c r="MHK426" s="0"/>
      <c r="MHL426" s="0"/>
      <c r="MHM426" s="0"/>
      <c r="MHN426" s="0"/>
      <c r="MHO426" s="0"/>
      <c r="MHP426" s="0"/>
      <c r="MHQ426" s="0"/>
      <c r="MHR426" s="0"/>
      <c r="MHS426" s="0"/>
      <c r="MHT426" s="0"/>
      <c r="MHU426" s="0"/>
      <c r="MHV426" s="0"/>
      <c r="MHW426" s="0"/>
      <c r="MHX426" s="0"/>
      <c r="MHY426" s="0"/>
      <c r="MHZ426" s="0"/>
      <c r="MIA426" s="0"/>
      <c r="MIB426" s="0"/>
      <c r="MIC426" s="0"/>
      <c r="MID426" s="0"/>
      <c r="MIE426" s="0"/>
      <c r="MIF426" s="0"/>
      <c r="MIG426" s="0"/>
      <c r="MIH426" s="0"/>
      <c r="MII426" s="0"/>
      <c r="MIJ426" s="0"/>
      <c r="MIK426" s="0"/>
      <c r="MIL426" s="0"/>
      <c r="MIM426" s="0"/>
      <c r="MIN426" s="0"/>
      <c r="MIO426" s="0"/>
      <c r="MIP426" s="0"/>
      <c r="MIQ426" s="0"/>
      <c r="MIR426" s="0"/>
      <c r="MIS426" s="0"/>
      <c r="MIT426" s="0"/>
      <c r="MIU426" s="0"/>
      <c r="MIV426" s="0"/>
      <c r="MIW426" s="0"/>
      <c r="MIX426" s="0"/>
      <c r="MIY426" s="0"/>
      <c r="MIZ426" s="0"/>
      <c r="MJA426" s="0"/>
      <c r="MJB426" s="0"/>
      <c r="MJC426" s="0"/>
      <c r="MJD426" s="0"/>
      <c r="MJE426" s="0"/>
      <c r="MJF426" s="0"/>
      <c r="MJG426" s="0"/>
      <c r="MJH426" s="0"/>
      <c r="MJI426" s="0"/>
      <c r="MJJ426" s="0"/>
      <c r="MJK426" s="0"/>
      <c r="MJL426" s="0"/>
      <c r="MJM426" s="0"/>
      <c r="MJN426" s="0"/>
      <c r="MJO426" s="0"/>
      <c r="MJP426" s="0"/>
      <c r="MJQ426" s="0"/>
      <c r="MJR426" s="0"/>
      <c r="MJS426" s="0"/>
      <c r="MJT426" s="0"/>
      <c r="MJU426" s="0"/>
      <c r="MJV426" s="0"/>
      <c r="MJW426" s="0"/>
      <c r="MJX426" s="0"/>
      <c r="MJY426" s="0"/>
      <c r="MJZ426" s="0"/>
      <c r="MKA426" s="0"/>
      <c r="MKB426" s="0"/>
      <c r="MKC426" s="0"/>
      <c r="MKD426" s="0"/>
      <c r="MKE426" s="0"/>
      <c r="MKF426" s="0"/>
      <c r="MKG426" s="0"/>
      <c r="MKH426" s="0"/>
      <c r="MKI426" s="0"/>
      <c r="MKJ426" s="0"/>
      <c r="MKK426" s="0"/>
      <c r="MKL426" s="0"/>
      <c r="MKM426" s="0"/>
      <c r="MKN426" s="0"/>
      <c r="MKO426" s="0"/>
      <c r="MKP426" s="0"/>
      <c r="MKQ426" s="0"/>
      <c r="MKR426" s="0"/>
      <c r="MKS426" s="0"/>
      <c r="MKT426" s="0"/>
      <c r="MKU426" s="0"/>
      <c r="MKV426" s="0"/>
      <c r="MKW426" s="0"/>
      <c r="MKX426" s="0"/>
      <c r="MKY426" s="0"/>
      <c r="MKZ426" s="0"/>
      <c r="MLA426" s="0"/>
      <c r="MLB426" s="0"/>
      <c r="MLC426" s="0"/>
      <c r="MLD426" s="0"/>
      <c r="MLE426" s="0"/>
      <c r="MLF426" s="0"/>
      <c r="MLG426" s="0"/>
      <c r="MLH426" s="0"/>
      <c r="MLI426" s="0"/>
      <c r="MLJ426" s="0"/>
      <c r="MLK426" s="0"/>
      <c r="MLL426" s="0"/>
      <c r="MLM426" s="0"/>
      <c r="MLN426" s="0"/>
      <c r="MLO426" s="0"/>
      <c r="MLP426" s="0"/>
      <c r="MLQ426" s="0"/>
      <c r="MLR426" s="0"/>
      <c r="MLS426" s="0"/>
      <c r="MLT426" s="0"/>
      <c r="MLU426" s="0"/>
      <c r="MLV426" s="0"/>
      <c r="MLW426" s="0"/>
      <c r="MLX426" s="0"/>
      <c r="MLY426" s="0"/>
      <c r="MLZ426" s="0"/>
      <c r="MMA426" s="0"/>
      <c r="MMB426" s="0"/>
      <c r="MMC426" s="0"/>
      <c r="MMD426" s="0"/>
      <c r="MME426" s="0"/>
      <c r="MMF426" s="0"/>
      <c r="MMG426" s="0"/>
      <c r="MMH426" s="0"/>
      <c r="MMI426" s="0"/>
      <c r="MMJ426" s="0"/>
      <c r="MMK426" s="0"/>
      <c r="MML426" s="0"/>
      <c r="MMM426" s="0"/>
      <c r="MMN426" s="0"/>
      <c r="MMO426" s="0"/>
      <c r="MMP426" s="0"/>
      <c r="MMQ426" s="0"/>
      <c r="MMR426" s="0"/>
      <c r="MMS426" s="0"/>
      <c r="MMT426" s="0"/>
      <c r="MMU426" s="0"/>
      <c r="MMV426" s="0"/>
      <c r="MMW426" s="0"/>
      <c r="MMX426" s="0"/>
      <c r="MMY426" s="0"/>
      <c r="MMZ426" s="0"/>
      <c r="MNA426" s="0"/>
      <c r="MNB426" s="0"/>
      <c r="MNC426" s="0"/>
      <c r="MND426" s="0"/>
      <c r="MNE426" s="0"/>
      <c r="MNF426" s="0"/>
      <c r="MNG426" s="0"/>
      <c r="MNH426" s="0"/>
      <c r="MNI426" s="0"/>
      <c r="MNJ426" s="0"/>
      <c r="MNK426" s="0"/>
      <c r="MNL426" s="0"/>
      <c r="MNM426" s="0"/>
      <c r="MNN426" s="0"/>
      <c r="MNO426" s="0"/>
      <c r="MNP426" s="0"/>
      <c r="MNQ426" s="0"/>
      <c r="MNR426" s="0"/>
      <c r="MNS426" s="0"/>
      <c r="MNT426" s="0"/>
      <c r="MNU426" s="0"/>
      <c r="MNV426" s="0"/>
      <c r="MNW426" s="0"/>
      <c r="MNX426" s="0"/>
      <c r="MNY426" s="0"/>
      <c r="MNZ426" s="0"/>
      <c r="MOA426" s="0"/>
      <c r="MOB426" s="0"/>
      <c r="MOC426" s="0"/>
      <c r="MOD426" s="0"/>
      <c r="MOE426" s="0"/>
      <c r="MOF426" s="0"/>
      <c r="MOG426" s="0"/>
      <c r="MOH426" s="0"/>
      <c r="MOI426" s="0"/>
      <c r="MOJ426" s="0"/>
      <c r="MOK426" s="0"/>
      <c r="MOL426" s="0"/>
      <c r="MOM426" s="0"/>
      <c r="MON426" s="0"/>
      <c r="MOO426" s="0"/>
      <c r="MOP426" s="0"/>
      <c r="MOQ426" s="0"/>
      <c r="MOR426" s="0"/>
      <c r="MOS426" s="0"/>
      <c r="MOT426" s="0"/>
      <c r="MOU426" s="0"/>
      <c r="MOV426" s="0"/>
      <c r="MOW426" s="0"/>
      <c r="MOX426" s="0"/>
      <c r="MOY426" s="0"/>
      <c r="MOZ426" s="0"/>
      <c r="MPA426" s="0"/>
      <c r="MPB426" s="0"/>
      <c r="MPC426" s="0"/>
      <c r="MPD426" s="0"/>
      <c r="MPE426" s="0"/>
      <c r="MPF426" s="0"/>
      <c r="MPG426" s="0"/>
      <c r="MPH426" s="0"/>
      <c r="MPI426" s="0"/>
      <c r="MPJ426" s="0"/>
      <c r="MPK426" s="0"/>
      <c r="MPL426" s="0"/>
      <c r="MPM426" s="0"/>
      <c r="MPN426" s="0"/>
      <c r="MPO426" s="0"/>
      <c r="MPP426" s="0"/>
      <c r="MPQ426" s="0"/>
      <c r="MPR426" s="0"/>
      <c r="MPS426" s="0"/>
      <c r="MPT426" s="0"/>
      <c r="MPU426" s="0"/>
      <c r="MPV426" s="0"/>
      <c r="MPW426" s="0"/>
      <c r="MPX426" s="0"/>
      <c r="MPY426" s="0"/>
      <c r="MPZ426" s="0"/>
      <c r="MQA426" s="0"/>
      <c r="MQB426" s="0"/>
      <c r="MQC426" s="0"/>
      <c r="MQD426" s="0"/>
      <c r="MQE426" s="0"/>
      <c r="MQF426" s="0"/>
      <c r="MQG426" s="0"/>
      <c r="MQH426" s="0"/>
      <c r="MQI426" s="0"/>
      <c r="MQJ426" s="0"/>
      <c r="MQK426" s="0"/>
      <c r="MQL426" s="0"/>
      <c r="MQM426" s="0"/>
      <c r="MQN426" s="0"/>
      <c r="MQO426" s="0"/>
      <c r="MQP426" s="0"/>
      <c r="MQQ426" s="0"/>
      <c r="MQR426" s="0"/>
      <c r="MQS426" s="0"/>
      <c r="MQT426" s="0"/>
      <c r="MQU426" s="0"/>
      <c r="MQV426" s="0"/>
      <c r="MQW426" s="0"/>
      <c r="MQX426" s="0"/>
      <c r="MQY426" s="0"/>
      <c r="MQZ426" s="0"/>
      <c r="MRA426" s="0"/>
      <c r="MRB426" s="0"/>
      <c r="MRC426" s="0"/>
      <c r="MRD426" s="0"/>
      <c r="MRE426" s="0"/>
      <c r="MRF426" s="0"/>
      <c r="MRG426" s="0"/>
      <c r="MRH426" s="0"/>
      <c r="MRI426" s="0"/>
      <c r="MRJ426" s="0"/>
      <c r="MRK426" s="0"/>
      <c r="MRL426" s="0"/>
      <c r="MRM426" s="0"/>
      <c r="MRN426" s="0"/>
      <c r="MRO426" s="0"/>
      <c r="MRP426" s="0"/>
      <c r="MRQ426" s="0"/>
      <c r="MRR426" s="0"/>
      <c r="MRS426" s="0"/>
      <c r="MRT426" s="0"/>
      <c r="MRU426" s="0"/>
      <c r="MRV426" s="0"/>
      <c r="MRW426" s="0"/>
      <c r="MRX426" s="0"/>
      <c r="MRY426" s="0"/>
      <c r="MRZ426" s="0"/>
      <c r="MSA426" s="0"/>
      <c r="MSB426" s="0"/>
      <c r="MSC426" s="0"/>
      <c r="MSD426" s="0"/>
      <c r="MSE426" s="0"/>
      <c r="MSF426" s="0"/>
      <c r="MSG426" s="0"/>
      <c r="MSH426" s="0"/>
      <c r="MSI426" s="0"/>
      <c r="MSJ426" s="0"/>
      <c r="MSK426" s="0"/>
      <c r="MSL426" s="0"/>
      <c r="MSM426" s="0"/>
      <c r="MSN426" s="0"/>
      <c r="MSO426" s="0"/>
      <c r="MSP426" s="0"/>
      <c r="MSQ426" s="0"/>
      <c r="MSR426" s="0"/>
      <c r="MSS426" s="0"/>
      <c r="MST426" s="0"/>
      <c r="MSU426" s="0"/>
      <c r="MSV426" s="0"/>
      <c r="MSW426" s="0"/>
      <c r="MSX426" s="0"/>
      <c r="MSY426" s="0"/>
      <c r="MSZ426" s="0"/>
      <c r="MTA426" s="0"/>
      <c r="MTB426" s="0"/>
      <c r="MTC426" s="0"/>
      <c r="MTD426" s="0"/>
      <c r="MTE426" s="0"/>
      <c r="MTF426" s="0"/>
      <c r="MTG426" s="0"/>
      <c r="MTH426" s="0"/>
      <c r="MTI426" s="0"/>
      <c r="MTJ426" s="0"/>
      <c r="MTK426" s="0"/>
      <c r="MTL426" s="0"/>
      <c r="MTM426" s="0"/>
      <c r="MTN426" s="0"/>
      <c r="MTO426" s="0"/>
      <c r="MTP426" s="0"/>
      <c r="MTQ426" s="0"/>
      <c r="MTR426" s="0"/>
      <c r="MTS426" s="0"/>
      <c r="MTT426" s="0"/>
      <c r="MTU426" s="0"/>
      <c r="MTV426" s="0"/>
      <c r="MTW426" s="0"/>
      <c r="MTX426" s="0"/>
      <c r="MTY426" s="0"/>
      <c r="MTZ426" s="0"/>
      <c r="MUA426" s="0"/>
      <c r="MUB426" s="0"/>
      <c r="MUC426" s="0"/>
      <c r="MUD426" s="0"/>
      <c r="MUE426" s="0"/>
      <c r="MUF426" s="0"/>
      <c r="MUG426" s="0"/>
      <c r="MUH426" s="0"/>
      <c r="MUI426" s="0"/>
      <c r="MUJ426" s="0"/>
      <c r="MUK426" s="0"/>
      <c r="MUL426" s="0"/>
      <c r="MUM426" s="0"/>
      <c r="MUN426" s="0"/>
      <c r="MUO426" s="0"/>
      <c r="MUP426" s="0"/>
      <c r="MUQ426" s="0"/>
      <c r="MUR426" s="0"/>
      <c r="MUS426" s="0"/>
      <c r="MUT426" s="0"/>
      <c r="MUU426" s="0"/>
      <c r="MUV426" s="0"/>
      <c r="MUW426" s="0"/>
      <c r="MUX426" s="0"/>
      <c r="MUY426" s="0"/>
      <c r="MUZ426" s="0"/>
      <c r="MVA426" s="0"/>
      <c r="MVB426" s="0"/>
      <c r="MVC426" s="0"/>
      <c r="MVD426" s="0"/>
      <c r="MVE426" s="0"/>
      <c r="MVF426" s="0"/>
      <c r="MVG426" s="0"/>
      <c r="MVH426" s="0"/>
      <c r="MVI426" s="0"/>
      <c r="MVJ426" s="0"/>
      <c r="MVK426" s="0"/>
      <c r="MVL426" s="0"/>
      <c r="MVM426" s="0"/>
      <c r="MVN426" s="0"/>
      <c r="MVO426" s="0"/>
      <c r="MVP426" s="0"/>
      <c r="MVQ426" s="0"/>
      <c r="MVR426" s="0"/>
      <c r="MVS426" s="0"/>
      <c r="MVT426" s="0"/>
      <c r="MVU426" s="0"/>
      <c r="MVV426" s="0"/>
      <c r="MVW426" s="0"/>
      <c r="MVX426" s="0"/>
      <c r="MVY426" s="0"/>
      <c r="MVZ426" s="0"/>
      <c r="MWA426" s="0"/>
      <c r="MWB426" s="0"/>
      <c r="MWC426" s="0"/>
      <c r="MWD426" s="0"/>
      <c r="MWE426" s="0"/>
      <c r="MWF426" s="0"/>
      <c r="MWG426" s="0"/>
      <c r="MWH426" s="0"/>
      <c r="MWI426" s="0"/>
      <c r="MWJ426" s="0"/>
      <c r="MWK426" s="0"/>
      <c r="MWL426" s="0"/>
      <c r="MWM426" s="0"/>
      <c r="MWN426" s="0"/>
      <c r="MWO426" s="0"/>
      <c r="MWP426" s="0"/>
      <c r="MWQ426" s="0"/>
      <c r="MWR426" s="0"/>
      <c r="MWS426" s="0"/>
      <c r="MWT426" s="0"/>
      <c r="MWU426" s="0"/>
      <c r="MWV426" s="0"/>
      <c r="MWW426" s="0"/>
      <c r="MWX426" s="0"/>
      <c r="MWY426" s="0"/>
      <c r="MWZ426" s="0"/>
      <c r="MXA426" s="0"/>
      <c r="MXB426" s="0"/>
      <c r="MXC426" s="0"/>
      <c r="MXD426" s="0"/>
      <c r="MXE426" s="0"/>
      <c r="MXF426" s="0"/>
      <c r="MXG426" s="0"/>
      <c r="MXH426" s="0"/>
      <c r="MXI426" s="0"/>
      <c r="MXJ426" s="0"/>
      <c r="MXK426" s="0"/>
      <c r="MXL426" s="0"/>
      <c r="MXM426" s="0"/>
      <c r="MXN426" s="0"/>
      <c r="MXO426" s="0"/>
      <c r="MXP426" s="0"/>
      <c r="MXQ426" s="0"/>
      <c r="MXR426" s="0"/>
      <c r="MXS426" s="0"/>
      <c r="MXT426" s="0"/>
      <c r="MXU426" s="0"/>
      <c r="MXV426" s="0"/>
      <c r="MXW426" s="0"/>
      <c r="MXX426" s="0"/>
      <c r="MXY426" s="0"/>
      <c r="MXZ426" s="0"/>
      <c r="MYA426" s="0"/>
      <c r="MYB426" s="0"/>
      <c r="MYC426" s="0"/>
      <c r="MYD426" s="0"/>
      <c r="MYE426" s="0"/>
      <c r="MYF426" s="0"/>
      <c r="MYG426" s="0"/>
      <c r="MYH426" s="0"/>
      <c r="MYI426" s="0"/>
      <c r="MYJ426" s="0"/>
      <c r="MYK426" s="0"/>
      <c r="MYL426" s="0"/>
      <c r="MYM426" s="0"/>
      <c r="MYN426" s="0"/>
      <c r="MYO426" s="0"/>
      <c r="MYP426" s="0"/>
      <c r="MYQ426" s="0"/>
      <c r="MYR426" s="0"/>
      <c r="MYS426" s="0"/>
      <c r="MYT426" s="0"/>
      <c r="MYU426" s="0"/>
      <c r="MYV426" s="0"/>
      <c r="MYW426" s="0"/>
      <c r="MYX426" s="0"/>
      <c r="MYY426" s="0"/>
      <c r="MYZ426" s="0"/>
      <c r="MZA426" s="0"/>
      <c r="MZB426" s="0"/>
      <c r="MZC426" s="0"/>
      <c r="MZD426" s="0"/>
      <c r="MZE426" s="0"/>
      <c r="MZF426" s="0"/>
      <c r="MZG426" s="0"/>
      <c r="MZH426" s="0"/>
      <c r="MZI426" s="0"/>
      <c r="MZJ426" s="0"/>
      <c r="MZK426" s="0"/>
      <c r="MZL426" s="0"/>
      <c r="MZM426" s="0"/>
      <c r="MZN426" s="0"/>
      <c r="MZO426" s="0"/>
      <c r="MZP426" s="0"/>
      <c r="MZQ426" s="0"/>
      <c r="MZR426" s="0"/>
      <c r="MZS426" s="0"/>
      <c r="MZT426" s="0"/>
      <c r="MZU426" s="0"/>
      <c r="MZV426" s="0"/>
      <c r="MZW426" s="0"/>
      <c r="MZX426" s="0"/>
      <c r="MZY426" s="0"/>
      <c r="MZZ426" s="0"/>
      <c r="NAA426" s="0"/>
      <c r="NAB426" s="0"/>
      <c r="NAC426" s="0"/>
      <c r="NAD426" s="0"/>
      <c r="NAE426" s="0"/>
      <c r="NAF426" s="0"/>
      <c r="NAG426" s="0"/>
      <c r="NAH426" s="0"/>
      <c r="NAI426" s="0"/>
      <c r="NAJ426" s="0"/>
      <c r="NAK426" s="0"/>
      <c r="NAL426" s="0"/>
      <c r="NAM426" s="0"/>
      <c r="NAN426" s="0"/>
      <c r="NAO426" s="0"/>
      <c r="NAP426" s="0"/>
      <c r="NAQ426" s="0"/>
      <c r="NAR426" s="0"/>
      <c r="NAS426" s="0"/>
      <c r="NAT426" s="0"/>
      <c r="NAU426" s="0"/>
      <c r="NAV426" s="0"/>
      <c r="NAW426" s="0"/>
      <c r="NAX426" s="0"/>
      <c r="NAY426" s="0"/>
      <c r="NAZ426" s="0"/>
      <c r="NBA426" s="0"/>
      <c r="NBB426" s="0"/>
      <c r="NBC426" s="0"/>
      <c r="NBD426" s="0"/>
      <c r="NBE426" s="0"/>
      <c r="NBF426" s="0"/>
      <c r="NBG426" s="0"/>
      <c r="NBH426" s="0"/>
      <c r="NBI426" s="0"/>
      <c r="NBJ426" s="0"/>
      <c r="NBK426" s="0"/>
      <c r="NBL426" s="0"/>
      <c r="NBM426" s="0"/>
      <c r="NBN426" s="0"/>
      <c r="NBO426" s="0"/>
      <c r="NBP426" s="0"/>
      <c r="NBQ426" s="0"/>
      <c r="NBR426" s="0"/>
      <c r="NBS426" s="0"/>
      <c r="NBT426" s="0"/>
      <c r="NBU426" s="0"/>
      <c r="NBV426" s="0"/>
      <c r="NBW426" s="0"/>
      <c r="NBX426" s="0"/>
      <c r="NBY426" s="0"/>
      <c r="NBZ426" s="0"/>
      <c r="NCA426" s="0"/>
      <c r="NCB426" s="0"/>
      <c r="NCC426" s="0"/>
      <c r="NCD426" s="0"/>
      <c r="NCE426" s="0"/>
      <c r="NCF426" s="0"/>
      <c r="NCG426" s="0"/>
      <c r="NCH426" s="0"/>
      <c r="NCI426" s="0"/>
      <c r="NCJ426" s="0"/>
      <c r="NCK426" s="0"/>
      <c r="NCL426" s="0"/>
      <c r="NCM426" s="0"/>
      <c r="NCN426" s="0"/>
      <c r="NCO426" s="0"/>
      <c r="NCP426" s="0"/>
      <c r="NCQ426" s="0"/>
      <c r="NCR426" s="0"/>
      <c r="NCS426" s="0"/>
      <c r="NCT426" s="0"/>
      <c r="NCU426" s="0"/>
      <c r="NCV426" s="0"/>
      <c r="NCW426" s="0"/>
      <c r="NCX426" s="0"/>
      <c r="NCY426" s="0"/>
      <c r="NCZ426" s="0"/>
      <c r="NDA426" s="0"/>
      <c r="NDB426" s="0"/>
      <c r="NDC426" s="0"/>
      <c r="NDD426" s="0"/>
      <c r="NDE426" s="0"/>
      <c r="NDF426" s="0"/>
      <c r="NDG426" s="0"/>
      <c r="NDH426" s="0"/>
      <c r="NDI426" s="0"/>
      <c r="NDJ426" s="0"/>
      <c r="NDK426" s="0"/>
      <c r="NDL426" s="0"/>
      <c r="NDM426" s="0"/>
      <c r="NDN426" s="0"/>
      <c r="NDO426" s="0"/>
      <c r="NDP426" s="0"/>
      <c r="NDQ426" s="0"/>
      <c r="NDR426" s="0"/>
      <c r="NDS426" s="0"/>
      <c r="NDT426" s="0"/>
      <c r="NDU426" s="0"/>
      <c r="NDV426" s="0"/>
      <c r="NDW426" s="0"/>
      <c r="NDX426" s="0"/>
      <c r="NDY426" s="0"/>
      <c r="NDZ426" s="0"/>
      <c r="NEA426" s="0"/>
      <c r="NEB426" s="0"/>
      <c r="NEC426" s="0"/>
      <c r="NED426" s="0"/>
      <c r="NEE426" s="0"/>
      <c r="NEF426" s="0"/>
      <c r="NEG426" s="0"/>
      <c r="NEH426" s="0"/>
      <c r="NEI426" s="0"/>
      <c r="NEJ426" s="0"/>
      <c r="NEK426" s="0"/>
      <c r="NEL426" s="0"/>
      <c r="NEM426" s="0"/>
      <c r="NEN426" s="0"/>
      <c r="NEO426" s="0"/>
      <c r="NEP426" s="0"/>
      <c r="NEQ426" s="0"/>
      <c r="NER426" s="0"/>
      <c r="NES426" s="0"/>
      <c r="NET426" s="0"/>
      <c r="NEU426" s="0"/>
      <c r="NEV426" s="0"/>
      <c r="NEW426" s="0"/>
      <c r="NEX426" s="0"/>
      <c r="NEY426" s="0"/>
      <c r="NEZ426" s="0"/>
      <c r="NFA426" s="0"/>
      <c r="NFB426" s="0"/>
      <c r="NFC426" s="0"/>
      <c r="NFD426" s="0"/>
      <c r="NFE426" s="0"/>
      <c r="NFF426" s="0"/>
      <c r="NFG426" s="0"/>
      <c r="NFH426" s="0"/>
      <c r="NFI426" s="0"/>
      <c r="NFJ426" s="0"/>
      <c r="NFK426" s="0"/>
      <c r="NFL426" s="0"/>
      <c r="NFM426" s="0"/>
      <c r="NFN426" s="0"/>
      <c r="NFO426" s="0"/>
      <c r="NFP426" s="0"/>
      <c r="NFQ426" s="0"/>
      <c r="NFR426" s="0"/>
      <c r="NFS426" s="0"/>
      <c r="NFT426" s="0"/>
      <c r="NFU426" s="0"/>
      <c r="NFV426" s="0"/>
      <c r="NFW426" s="0"/>
      <c r="NFX426" s="0"/>
      <c r="NFY426" s="0"/>
      <c r="NFZ426" s="0"/>
      <c r="NGA426" s="0"/>
      <c r="NGB426" s="0"/>
      <c r="NGC426" s="0"/>
      <c r="NGD426" s="0"/>
      <c r="NGE426" s="0"/>
      <c r="NGF426" s="0"/>
      <c r="NGG426" s="0"/>
      <c r="NGH426" s="0"/>
      <c r="NGI426" s="0"/>
      <c r="NGJ426" s="0"/>
      <c r="NGK426" s="0"/>
      <c r="NGL426" s="0"/>
      <c r="NGM426" s="0"/>
      <c r="NGN426" s="0"/>
      <c r="NGO426" s="0"/>
      <c r="NGP426" s="0"/>
      <c r="NGQ426" s="0"/>
      <c r="NGR426" s="0"/>
      <c r="NGS426" s="0"/>
      <c r="NGT426" s="0"/>
      <c r="NGU426" s="0"/>
      <c r="NGV426" s="0"/>
      <c r="NGW426" s="0"/>
      <c r="NGX426" s="0"/>
      <c r="NGY426" s="0"/>
      <c r="NGZ426" s="0"/>
      <c r="NHA426" s="0"/>
      <c r="NHB426" s="0"/>
      <c r="NHC426" s="0"/>
      <c r="NHD426" s="0"/>
      <c r="NHE426" s="0"/>
      <c r="NHF426" s="0"/>
      <c r="NHG426" s="0"/>
      <c r="NHH426" s="0"/>
      <c r="NHI426" s="0"/>
      <c r="NHJ426" s="0"/>
      <c r="NHK426" s="0"/>
      <c r="NHL426" s="0"/>
      <c r="NHM426" s="0"/>
      <c r="NHN426" s="0"/>
      <c r="NHO426" s="0"/>
      <c r="NHP426" s="0"/>
      <c r="NHQ426" s="0"/>
      <c r="NHR426" s="0"/>
      <c r="NHS426" s="0"/>
      <c r="NHT426" s="0"/>
      <c r="NHU426" s="0"/>
      <c r="NHV426" s="0"/>
      <c r="NHW426" s="0"/>
      <c r="NHX426" s="0"/>
      <c r="NHY426" s="0"/>
      <c r="NHZ426" s="0"/>
      <c r="NIA426" s="0"/>
      <c r="NIB426" s="0"/>
      <c r="NIC426" s="0"/>
      <c r="NID426" s="0"/>
      <c r="NIE426" s="0"/>
      <c r="NIF426" s="0"/>
      <c r="NIG426" s="0"/>
      <c r="NIH426" s="0"/>
      <c r="NII426" s="0"/>
      <c r="NIJ426" s="0"/>
      <c r="NIK426" s="0"/>
      <c r="NIL426" s="0"/>
      <c r="NIM426" s="0"/>
      <c r="NIN426" s="0"/>
      <c r="NIO426" s="0"/>
      <c r="NIP426" s="0"/>
      <c r="NIQ426" s="0"/>
      <c r="NIR426" s="0"/>
      <c r="NIS426" s="0"/>
      <c r="NIT426" s="0"/>
      <c r="NIU426" s="0"/>
      <c r="NIV426" s="0"/>
      <c r="NIW426" s="0"/>
      <c r="NIX426" s="0"/>
      <c r="NIY426" s="0"/>
      <c r="NIZ426" s="0"/>
      <c r="NJA426" s="0"/>
      <c r="NJB426" s="0"/>
      <c r="NJC426" s="0"/>
      <c r="NJD426" s="0"/>
      <c r="NJE426" s="0"/>
      <c r="NJF426" s="0"/>
      <c r="NJG426" s="0"/>
      <c r="NJH426" s="0"/>
      <c r="NJI426" s="0"/>
      <c r="NJJ426" s="0"/>
      <c r="NJK426" s="0"/>
      <c r="NJL426" s="0"/>
      <c r="NJM426" s="0"/>
      <c r="NJN426" s="0"/>
      <c r="NJO426" s="0"/>
      <c r="NJP426" s="0"/>
      <c r="NJQ426" s="0"/>
      <c r="NJR426" s="0"/>
      <c r="NJS426" s="0"/>
      <c r="NJT426" s="0"/>
      <c r="NJU426" s="0"/>
      <c r="NJV426" s="0"/>
      <c r="NJW426" s="0"/>
      <c r="NJX426" s="0"/>
      <c r="NJY426" s="0"/>
      <c r="NJZ426" s="0"/>
      <c r="NKA426" s="0"/>
      <c r="NKB426" s="0"/>
      <c r="NKC426" s="0"/>
      <c r="NKD426" s="0"/>
      <c r="NKE426" s="0"/>
      <c r="NKF426" s="0"/>
      <c r="NKG426" s="0"/>
      <c r="NKH426" s="0"/>
      <c r="NKI426" s="0"/>
      <c r="NKJ426" s="0"/>
      <c r="NKK426" s="0"/>
      <c r="NKL426" s="0"/>
      <c r="NKM426" s="0"/>
      <c r="NKN426" s="0"/>
      <c r="NKO426" s="0"/>
      <c r="NKP426" s="0"/>
      <c r="NKQ426" s="0"/>
      <c r="NKR426" s="0"/>
      <c r="NKS426" s="0"/>
      <c r="NKT426" s="0"/>
      <c r="NKU426" s="0"/>
      <c r="NKV426" s="0"/>
      <c r="NKW426" s="0"/>
      <c r="NKX426" s="0"/>
      <c r="NKY426" s="0"/>
      <c r="NKZ426" s="0"/>
      <c r="NLA426" s="0"/>
      <c r="NLB426" s="0"/>
      <c r="NLC426" s="0"/>
      <c r="NLD426" s="0"/>
      <c r="NLE426" s="0"/>
      <c r="NLF426" s="0"/>
      <c r="NLG426" s="0"/>
      <c r="NLH426" s="0"/>
      <c r="NLI426" s="0"/>
      <c r="NLJ426" s="0"/>
      <c r="NLK426" s="0"/>
      <c r="NLL426" s="0"/>
      <c r="NLM426" s="0"/>
      <c r="NLN426" s="0"/>
      <c r="NLO426" s="0"/>
      <c r="NLP426" s="0"/>
      <c r="NLQ426" s="0"/>
      <c r="NLR426" s="0"/>
      <c r="NLS426" s="0"/>
      <c r="NLT426" s="0"/>
      <c r="NLU426" s="0"/>
      <c r="NLV426" s="0"/>
      <c r="NLW426" s="0"/>
      <c r="NLX426" s="0"/>
      <c r="NLY426" s="0"/>
      <c r="NLZ426" s="0"/>
      <c r="NMA426" s="0"/>
      <c r="NMB426" s="0"/>
      <c r="NMC426" s="0"/>
      <c r="NMD426" s="0"/>
      <c r="NME426" s="0"/>
      <c r="NMF426" s="0"/>
      <c r="NMG426" s="0"/>
      <c r="NMH426" s="0"/>
      <c r="NMI426" s="0"/>
      <c r="NMJ426" s="0"/>
      <c r="NMK426" s="0"/>
      <c r="NML426" s="0"/>
      <c r="NMM426" s="0"/>
      <c r="NMN426" s="0"/>
      <c r="NMO426" s="0"/>
      <c r="NMP426" s="0"/>
      <c r="NMQ426" s="0"/>
      <c r="NMR426" s="0"/>
      <c r="NMS426" s="0"/>
      <c r="NMT426" s="0"/>
      <c r="NMU426" s="0"/>
      <c r="NMV426" s="0"/>
      <c r="NMW426" s="0"/>
      <c r="NMX426" s="0"/>
      <c r="NMY426" s="0"/>
      <c r="NMZ426" s="0"/>
      <c r="NNA426" s="0"/>
      <c r="NNB426" s="0"/>
      <c r="NNC426" s="0"/>
      <c r="NND426" s="0"/>
      <c r="NNE426" s="0"/>
      <c r="NNF426" s="0"/>
      <c r="NNG426" s="0"/>
      <c r="NNH426" s="0"/>
      <c r="NNI426" s="0"/>
      <c r="NNJ426" s="0"/>
      <c r="NNK426" s="0"/>
      <c r="NNL426" s="0"/>
      <c r="NNM426" s="0"/>
      <c r="NNN426" s="0"/>
      <c r="NNO426" s="0"/>
      <c r="NNP426" s="0"/>
      <c r="NNQ426" s="0"/>
      <c r="NNR426" s="0"/>
      <c r="NNS426" s="0"/>
      <c r="NNT426" s="0"/>
      <c r="NNU426" s="0"/>
      <c r="NNV426" s="0"/>
      <c r="NNW426" s="0"/>
      <c r="NNX426" s="0"/>
      <c r="NNY426" s="0"/>
      <c r="NNZ426" s="0"/>
      <c r="NOA426" s="0"/>
      <c r="NOB426" s="0"/>
      <c r="NOC426" s="0"/>
      <c r="NOD426" s="0"/>
      <c r="NOE426" s="0"/>
      <c r="NOF426" s="0"/>
      <c r="NOG426" s="0"/>
      <c r="NOH426" s="0"/>
      <c r="NOI426" s="0"/>
      <c r="NOJ426" s="0"/>
      <c r="NOK426" s="0"/>
      <c r="NOL426" s="0"/>
      <c r="NOM426" s="0"/>
      <c r="NON426" s="0"/>
      <c r="NOO426" s="0"/>
      <c r="NOP426" s="0"/>
      <c r="NOQ426" s="0"/>
      <c r="NOR426" s="0"/>
      <c r="NOS426" s="0"/>
      <c r="NOT426" s="0"/>
      <c r="NOU426" s="0"/>
      <c r="NOV426" s="0"/>
      <c r="NOW426" s="0"/>
      <c r="NOX426" s="0"/>
      <c r="NOY426" s="0"/>
      <c r="NOZ426" s="0"/>
      <c r="NPA426" s="0"/>
      <c r="NPB426" s="0"/>
      <c r="NPC426" s="0"/>
      <c r="NPD426" s="0"/>
      <c r="NPE426" s="0"/>
      <c r="NPF426" s="0"/>
      <c r="NPG426" s="0"/>
      <c r="NPH426" s="0"/>
      <c r="NPI426" s="0"/>
      <c r="NPJ426" s="0"/>
      <c r="NPK426" s="0"/>
      <c r="NPL426" s="0"/>
      <c r="NPM426" s="0"/>
      <c r="NPN426" s="0"/>
      <c r="NPO426" s="0"/>
      <c r="NPP426" s="0"/>
      <c r="NPQ426" s="0"/>
      <c r="NPR426" s="0"/>
      <c r="NPS426" s="0"/>
      <c r="NPT426" s="0"/>
      <c r="NPU426" s="0"/>
      <c r="NPV426" s="0"/>
      <c r="NPW426" s="0"/>
      <c r="NPX426" s="0"/>
      <c r="NPY426" s="0"/>
      <c r="NPZ426" s="0"/>
      <c r="NQA426" s="0"/>
      <c r="NQB426" s="0"/>
      <c r="NQC426" s="0"/>
      <c r="NQD426" s="0"/>
      <c r="NQE426" s="0"/>
      <c r="NQF426" s="0"/>
      <c r="NQG426" s="0"/>
      <c r="NQH426" s="0"/>
      <c r="NQI426" s="0"/>
      <c r="NQJ426" s="0"/>
      <c r="NQK426" s="0"/>
      <c r="NQL426" s="0"/>
      <c r="NQM426" s="0"/>
      <c r="NQN426" s="0"/>
      <c r="NQO426" s="0"/>
      <c r="NQP426" s="0"/>
      <c r="NQQ426" s="0"/>
      <c r="NQR426" s="0"/>
      <c r="NQS426" s="0"/>
      <c r="NQT426" s="0"/>
      <c r="NQU426" s="0"/>
      <c r="NQV426" s="0"/>
      <c r="NQW426" s="0"/>
      <c r="NQX426" s="0"/>
      <c r="NQY426" s="0"/>
      <c r="NQZ426" s="0"/>
      <c r="NRA426" s="0"/>
      <c r="NRB426" s="0"/>
      <c r="NRC426" s="0"/>
      <c r="NRD426" s="0"/>
      <c r="NRE426" s="0"/>
      <c r="NRF426" s="0"/>
      <c r="NRG426" s="0"/>
      <c r="NRH426" s="0"/>
      <c r="NRI426" s="0"/>
      <c r="NRJ426" s="0"/>
      <c r="NRK426" s="0"/>
      <c r="NRL426" s="0"/>
      <c r="NRM426" s="0"/>
      <c r="NRN426" s="0"/>
      <c r="NRO426" s="0"/>
      <c r="NRP426" s="0"/>
      <c r="NRQ426" s="0"/>
      <c r="NRR426" s="0"/>
      <c r="NRS426" s="0"/>
      <c r="NRT426" s="0"/>
      <c r="NRU426" s="0"/>
      <c r="NRV426" s="0"/>
      <c r="NRW426" s="0"/>
      <c r="NRX426" s="0"/>
      <c r="NRY426" s="0"/>
      <c r="NRZ426" s="0"/>
      <c r="NSA426" s="0"/>
      <c r="NSB426" s="0"/>
      <c r="NSC426" s="0"/>
      <c r="NSD426" s="0"/>
      <c r="NSE426" s="0"/>
      <c r="NSF426" s="0"/>
      <c r="NSG426" s="0"/>
      <c r="NSH426" s="0"/>
      <c r="NSI426" s="0"/>
      <c r="NSJ426" s="0"/>
      <c r="NSK426" s="0"/>
      <c r="NSL426" s="0"/>
      <c r="NSM426" s="0"/>
      <c r="NSN426" s="0"/>
      <c r="NSO426" s="0"/>
      <c r="NSP426" s="0"/>
      <c r="NSQ426" s="0"/>
      <c r="NSR426" s="0"/>
      <c r="NSS426" s="0"/>
      <c r="NST426" s="0"/>
      <c r="NSU426" s="0"/>
      <c r="NSV426" s="0"/>
      <c r="NSW426" s="0"/>
      <c r="NSX426" s="0"/>
      <c r="NSY426" s="0"/>
      <c r="NSZ426" s="0"/>
      <c r="NTA426" s="0"/>
      <c r="NTB426" s="0"/>
      <c r="NTC426" s="0"/>
      <c r="NTD426" s="0"/>
      <c r="NTE426" s="0"/>
      <c r="NTF426" s="0"/>
      <c r="NTG426" s="0"/>
      <c r="NTH426" s="0"/>
      <c r="NTI426" s="0"/>
      <c r="NTJ426" s="0"/>
      <c r="NTK426" s="0"/>
      <c r="NTL426" s="0"/>
      <c r="NTM426" s="0"/>
      <c r="NTN426" s="0"/>
      <c r="NTO426" s="0"/>
      <c r="NTP426" s="0"/>
      <c r="NTQ426" s="0"/>
      <c r="NTR426" s="0"/>
      <c r="NTS426" s="0"/>
      <c r="NTT426" s="0"/>
      <c r="NTU426" s="0"/>
      <c r="NTV426" s="0"/>
      <c r="NTW426" s="0"/>
      <c r="NTX426" s="0"/>
      <c r="NTY426" s="0"/>
      <c r="NTZ426" s="0"/>
      <c r="NUA426" s="0"/>
      <c r="NUB426" s="0"/>
      <c r="NUC426" s="0"/>
      <c r="NUD426" s="0"/>
      <c r="NUE426" s="0"/>
      <c r="NUF426" s="0"/>
      <c r="NUG426" s="0"/>
      <c r="NUH426" s="0"/>
      <c r="NUI426" s="0"/>
      <c r="NUJ426" s="0"/>
      <c r="NUK426" s="0"/>
      <c r="NUL426" s="0"/>
      <c r="NUM426" s="0"/>
      <c r="NUN426" s="0"/>
      <c r="NUO426" s="0"/>
      <c r="NUP426" s="0"/>
      <c r="NUQ426" s="0"/>
      <c r="NUR426" s="0"/>
      <c r="NUS426" s="0"/>
      <c r="NUT426" s="0"/>
      <c r="NUU426" s="0"/>
      <c r="NUV426" s="0"/>
      <c r="NUW426" s="0"/>
      <c r="NUX426" s="0"/>
      <c r="NUY426" s="0"/>
      <c r="NUZ426" s="0"/>
      <c r="NVA426" s="0"/>
      <c r="NVB426" s="0"/>
      <c r="NVC426" s="0"/>
      <c r="NVD426" s="0"/>
      <c r="NVE426" s="0"/>
      <c r="NVF426" s="0"/>
      <c r="NVG426" s="0"/>
      <c r="NVH426" s="0"/>
      <c r="NVI426" s="0"/>
      <c r="NVJ426" s="0"/>
      <c r="NVK426" s="0"/>
      <c r="NVL426" s="0"/>
      <c r="NVM426" s="0"/>
      <c r="NVN426" s="0"/>
      <c r="NVO426" s="0"/>
      <c r="NVP426" s="0"/>
      <c r="NVQ426" s="0"/>
      <c r="NVR426" s="0"/>
      <c r="NVS426" s="0"/>
      <c r="NVT426" s="0"/>
      <c r="NVU426" s="0"/>
      <c r="NVV426" s="0"/>
      <c r="NVW426" s="0"/>
      <c r="NVX426" s="0"/>
      <c r="NVY426" s="0"/>
      <c r="NVZ426" s="0"/>
      <c r="NWA426" s="0"/>
      <c r="NWB426" s="0"/>
      <c r="NWC426" s="0"/>
      <c r="NWD426" s="0"/>
      <c r="NWE426" s="0"/>
      <c r="NWF426" s="0"/>
      <c r="NWG426" s="0"/>
      <c r="NWH426" s="0"/>
      <c r="NWI426" s="0"/>
      <c r="NWJ426" s="0"/>
      <c r="NWK426" s="0"/>
      <c r="NWL426" s="0"/>
      <c r="NWM426" s="0"/>
      <c r="NWN426" s="0"/>
      <c r="NWO426" s="0"/>
      <c r="NWP426" s="0"/>
      <c r="NWQ426" s="0"/>
      <c r="NWR426" s="0"/>
      <c r="NWS426" s="0"/>
      <c r="NWT426" s="0"/>
      <c r="NWU426" s="0"/>
      <c r="NWV426" s="0"/>
      <c r="NWW426" s="0"/>
      <c r="NWX426" s="0"/>
      <c r="NWY426" s="0"/>
      <c r="NWZ426" s="0"/>
      <c r="NXA426" s="0"/>
      <c r="NXB426" s="0"/>
      <c r="NXC426" s="0"/>
      <c r="NXD426" s="0"/>
      <c r="NXE426" s="0"/>
      <c r="NXF426" s="0"/>
      <c r="NXG426" s="0"/>
      <c r="NXH426" s="0"/>
      <c r="NXI426" s="0"/>
      <c r="NXJ426" s="0"/>
      <c r="NXK426" s="0"/>
      <c r="NXL426" s="0"/>
      <c r="NXM426" s="0"/>
      <c r="NXN426" s="0"/>
      <c r="NXO426" s="0"/>
      <c r="NXP426" s="0"/>
      <c r="NXQ426" s="0"/>
      <c r="NXR426" s="0"/>
      <c r="NXS426" s="0"/>
      <c r="NXT426" s="0"/>
      <c r="NXU426" s="0"/>
      <c r="NXV426" s="0"/>
      <c r="NXW426" s="0"/>
      <c r="NXX426" s="0"/>
      <c r="NXY426" s="0"/>
      <c r="NXZ426" s="0"/>
      <c r="NYA426" s="0"/>
      <c r="NYB426" s="0"/>
      <c r="NYC426" s="0"/>
      <c r="NYD426" s="0"/>
      <c r="NYE426" s="0"/>
      <c r="NYF426" s="0"/>
      <c r="NYG426" s="0"/>
      <c r="NYH426" s="0"/>
      <c r="NYI426" s="0"/>
      <c r="NYJ426" s="0"/>
      <c r="NYK426" s="0"/>
      <c r="NYL426" s="0"/>
      <c r="NYM426" s="0"/>
      <c r="NYN426" s="0"/>
      <c r="NYO426" s="0"/>
      <c r="NYP426" s="0"/>
      <c r="NYQ426" s="0"/>
      <c r="NYR426" s="0"/>
      <c r="NYS426" s="0"/>
      <c r="NYT426" s="0"/>
      <c r="NYU426" s="0"/>
      <c r="NYV426" s="0"/>
      <c r="NYW426" s="0"/>
      <c r="NYX426" s="0"/>
      <c r="NYY426" s="0"/>
      <c r="NYZ426" s="0"/>
      <c r="NZA426" s="0"/>
      <c r="NZB426" s="0"/>
      <c r="NZC426" s="0"/>
      <c r="NZD426" s="0"/>
      <c r="NZE426" s="0"/>
      <c r="NZF426" s="0"/>
      <c r="NZG426" s="0"/>
      <c r="NZH426" s="0"/>
      <c r="NZI426" s="0"/>
      <c r="NZJ426" s="0"/>
      <c r="NZK426" s="0"/>
      <c r="NZL426" s="0"/>
      <c r="NZM426" s="0"/>
      <c r="NZN426" s="0"/>
      <c r="NZO426" s="0"/>
      <c r="NZP426" s="0"/>
      <c r="NZQ426" s="0"/>
      <c r="NZR426" s="0"/>
      <c r="NZS426" s="0"/>
      <c r="NZT426" s="0"/>
      <c r="NZU426" s="0"/>
      <c r="NZV426" s="0"/>
      <c r="NZW426" s="0"/>
      <c r="NZX426" s="0"/>
      <c r="NZY426" s="0"/>
      <c r="NZZ426" s="0"/>
      <c r="OAA426" s="0"/>
      <c r="OAB426" s="0"/>
      <c r="OAC426" s="0"/>
      <c r="OAD426" s="0"/>
      <c r="OAE426" s="0"/>
      <c r="OAF426" s="0"/>
      <c r="OAG426" s="0"/>
      <c r="OAH426" s="0"/>
      <c r="OAI426" s="0"/>
      <c r="OAJ426" s="0"/>
      <c r="OAK426" s="0"/>
      <c r="OAL426" s="0"/>
      <c r="OAM426" s="0"/>
      <c r="OAN426" s="0"/>
      <c r="OAO426" s="0"/>
      <c r="OAP426" s="0"/>
      <c r="OAQ426" s="0"/>
      <c r="OAR426" s="0"/>
      <c r="OAS426" s="0"/>
      <c r="OAT426" s="0"/>
      <c r="OAU426" s="0"/>
      <c r="OAV426" s="0"/>
      <c r="OAW426" s="0"/>
      <c r="OAX426" s="0"/>
      <c r="OAY426" s="0"/>
      <c r="OAZ426" s="0"/>
      <c r="OBA426" s="0"/>
      <c r="OBB426" s="0"/>
      <c r="OBC426" s="0"/>
      <c r="OBD426" s="0"/>
      <c r="OBE426" s="0"/>
      <c r="OBF426" s="0"/>
      <c r="OBG426" s="0"/>
      <c r="OBH426" s="0"/>
      <c r="OBI426" s="0"/>
      <c r="OBJ426" s="0"/>
      <c r="OBK426" s="0"/>
      <c r="OBL426" s="0"/>
      <c r="OBM426" s="0"/>
      <c r="OBN426" s="0"/>
      <c r="OBO426" s="0"/>
      <c r="OBP426" s="0"/>
      <c r="OBQ426" s="0"/>
      <c r="OBR426" s="0"/>
      <c r="OBS426" s="0"/>
      <c r="OBT426" s="0"/>
      <c r="OBU426" s="0"/>
      <c r="OBV426" s="0"/>
      <c r="OBW426" s="0"/>
      <c r="OBX426" s="0"/>
      <c r="OBY426" s="0"/>
      <c r="OBZ426" s="0"/>
      <c r="OCA426" s="0"/>
      <c r="OCB426" s="0"/>
      <c r="OCC426" s="0"/>
      <c r="OCD426" s="0"/>
      <c r="OCE426" s="0"/>
      <c r="OCF426" s="0"/>
      <c r="OCG426" s="0"/>
      <c r="OCH426" s="0"/>
      <c r="OCI426" s="0"/>
      <c r="OCJ426" s="0"/>
      <c r="OCK426" s="0"/>
      <c r="OCL426" s="0"/>
      <c r="OCM426" s="0"/>
      <c r="OCN426" s="0"/>
      <c r="OCO426" s="0"/>
      <c r="OCP426" s="0"/>
      <c r="OCQ426" s="0"/>
      <c r="OCR426" s="0"/>
      <c r="OCS426" s="0"/>
      <c r="OCT426" s="0"/>
      <c r="OCU426" s="0"/>
      <c r="OCV426" s="0"/>
      <c r="OCW426" s="0"/>
      <c r="OCX426" s="0"/>
      <c r="OCY426" s="0"/>
      <c r="OCZ426" s="0"/>
      <c r="ODA426" s="0"/>
      <c r="ODB426" s="0"/>
      <c r="ODC426" s="0"/>
      <c r="ODD426" s="0"/>
      <c r="ODE426" s="0"/>
      <c r="ODF426" s="0"/>
      <c r="ODG426" s="0"/>
      <c r="ODH426" s="0"/>
      <c r="ODI426" s="0"/>
      <c r="ODJ426" s="0"/>
      <c r="ODK426" s="0"/>
      <c r="ODL426" s="0"/>
      <c r="ODM426" s="0"/>
      <c r="ODN426" s="0"/>
      <c r="ODO426" s="0"/>
      <c r="ODP426" s="0"/>
      <c r="ODQ426" s="0"/>
      <c r="ODR426" s="0"/>
      <c r="ODS426" s="0"/>
      <c r="ODT426" s="0"/>
      <c r="ODU426" s="0"/>
      <c r="ODV426" s="0"/>
      <c r="ODW426" s="0"/>
      <c r="ODX426" s="0"/>
      <c r="ODY426" s="0"/>
      <c r="ODZ426" s="0"/>
      <c r="OEA426" s="0"/>
      <c r="OEB426" s="0"/>
      <c r="OEC426" s="0"/>
      <c r="OED426" s="0"/>
      <c r="OEE426" s="0"/>
      <c r="OEF426" s="0"/>
      <c r="OEG426" s="0"/>
      <c r="OEH426" s="0"/>
      <c r="OEI426" s="0"/>
      <c r="OEJ426" s="0"/>
      <c r="OEK426" s="0"/>
      <c r="OEL426" s="0"/>
      <c r="OEM426" s="0"/>
      <c r="OEN426" s="0"/>
      <c r="OEO426" s="0"/>
      <c r="OEP426" s="0"/>
      <c r="OEQ426" s="0"/>
      <c r="OER426" s="0"/>
      <c r="OES426" s="0"/>
      <c r="OET426" s="0"/>
      <c r="OEU426" s="0"/>
      <c r="OEV426" s="0"/>
      <c r="OEW426" s="0"/>
      <c r="OEX426" s="0"/>
      <c r="OEY426" s="0"/>
      <c r="OEZ426" s="0"/>
      <c r="OFA426" s="0"/>
      <c r="OFB426" s="0"/>
      <c r="OFC426" s="0"/>
      <c r="OFD426" s="0"/>
      <c r="OFE426" s="0"/>
      <c r="OFF426" s="0"/>
      <c r="OFG426" s="0"/>
      <c r="OFH426" s="0"/>
      <c r="OFI426" s="0"/>
      <c r="OFJ426" s="0"/>
      <c r="OFK426" s="0"/>
      <c r="OFL426" s="0"/>
      <c r="OFM426" s="0"/>
      <c r="OFN426" s="0"/>
      <c r="OFO426" s="0"/>
      <c r="OFP426" s="0"/>
      <c r="OFQ426" s="0"/>
      <c r="OFR426" s="0"/>
      <c r="OFS426" s="0"/>
      <c r="OFT426" s="0"/>
      <c r="OFU426" s="0"/>
      <c r="OFV426" s="0"/>
      <c r="OFW426" s="0"/>
      <c r="OFX426" s="0"/>
      <c r="OFY426" s="0"/>
      <c r="OFZ426" s="0"/>
      <c r="OGA426" s="0"/>
      <c r="OGB426" s="0"/>
      <c r="OGC426" s="0"/>
      <c r="OGD426" s="0"/>
      <c r="OGE426" s="0"/>
      <c r="OGF426" s="0"/>
      <c r="OGG426" s="0"/>
      <c r="OGH426" s="0"/>
      <c r="OGI426" s="0"/>
      <c r="OGJ426" s="0"/>
      <c r="OGK426" s="0"/>
      <c r="OGL426" s="0"/>
      <c r="OGM426" s="0"/>
      <c r="OGN426" s="0"/>
      <c r="OGO426" s="0"/>
      <c r="OGP426" s="0"/>
      <c r="OGQ426" s="0"/>
      <c r="OGR426" s="0"/>
      <c r="OGS426" s="0"/>
      <c r="OGT426" s="0"/>
      <c r="OGU426" s="0"/>
      <c r="OGV426" s="0"/>
      <c r="OGW426" s="0"/>
      <c r="OGX426" s="0"/>
      <c r="OGY426" s="0"/>
      <c r="OGZ426" s="0"/>
      <c r="OHA426" s="0"/>
      <c r="OHB426" s="0"/>
      <c r="OHC426" s="0"/>
      <c r="OHD426" s="0"/>
      <c r="OHE426" s="0"/>
      <c r="OHF426" s="0"/>
      <c r="OHG426" s="0"/>
      <c r="OHH426" s="0"/>
      <c r="OHI426" s="0"/>
      <c r="OHJ426" s="0"/>
      <c r="OHK426" s="0"/>
      <c r="OHL426" s="0"/>
      <c r="OHM426" s="0"/>
      <c r="OHN426" s="0"/>
      <c r="OHO426" s="0"/>
      <c r="OHP426" s="0"/>
      <c r="OHQ426" s="0"/>
      <c r="OHR426" s="0"/>
      <c r="OHS426" s="0"/>
      <c r="OHT426" s="0"/>
      <c r="OHU426" s="0"/>
      <c r="OHV426" s="0"/>
      <c r="OHW426" s="0"/>
      <c r="OHX426" s="0"/>
      <c r="OHY426" s="0"/>
      <c r="OHZ426" s="0"/>
      <c r="OIA426" s="0"/>
      <c r="OIB426" s="0"/>
      <c r="OIC426" s="0"/>
      <c r="OID426" s="0"/>
      <c r="OIE426" s="0"/>
      <c r="OIF426" s="0"/>
      <c r="OIG426" s="0"/>
      <c r="OIH426" s="0"/>
      <c r="OII426" s="0"/>
      <c r="OIJ426" s="0"/>
      <c r="OIK426" s="0"/>
      <c r="OIL426" s="0"/>
      <c r="OIM426" s="0"/>
      <c r="OIN426" s="0"/>
      <c r="OIO426" s="0"/>
      <c r="OIP426" s="0"/>
      <c r="OIQ426" s="0"/>
      <c r="OIR426" s="0"/>
      <c r="OIS426" s="0"/>
      <c r="OIT426" s="0"/>
      <c r="OIU426" s="0"/>
      <c r="OIV426" s="0"/>
      <c r="OIW426" s="0"/>
      <c r="OIX426" s="0"/>
      <c r="OIY426" s="0"/>
      <c r="OIZ426" s="0"/>
      <c r="OJA426" s="0"/>
      <c r="OJB426" s="0"/>
      <c r="OJC426" s="0"/>
      <c r="OJD426" s="0"/>
      <c r="OJE426" s="0"/>
      <c r="OJF426" s="0"/>
      <c r="OJG426" s="0"/>
      <c r="OJH426" s="0"/>
      <c r="OJI426" s="0"/>
      <c r="OJJ426" s="0"/>
      <c r="OJK426" s="0"/>
      <c r="OJL426" s="0"/>
      <c r="OJM426" s="0"/>
      <c r="OJN426" s="0"/>
      <c r="OJO426" s="0"/>
      <c r="OJP426" s="0"/>
      <c r="OJQ426" s="0"/>
      <c r="OJR426" s="0"/>
      <c r="OJS426" s="0"/>
      <c r="OJT426" s="0"/>
      <c r="OJU426" s="0"/>
      <c r="OJV426" s="0"/>
      <c r="OJW426" s="0"/>
      <c r="OJX426" s="0"/>
      <c r="OJY426" s="0"/>
      <c r="OJZ426" s="0"/>
      <c r="OKA426" s="0"/>
      <c r="OKB426" s="0"/>
      <c r="OKC426" s="0"/>
      <c r="OKD426" s="0"/>
      <c r="OKE426" s="0"/>
      <c r="OKF426" s="0"/>
      <c r="OKG426" s="0"/>
      <c r="OKH426" s="0"/>
      <c r="OKI426" s="0"/>
      <c r="OKJ426" s="0"/>
      <c r="OKK426" s="0"/>
      <c r="OKL426" s="0"/>
      <c r="OKM426" s="0"/>
      <c r="OKN426" s="0"/>
      <c r="OKO426" s="0"/>
      <c r="OKP426" s="0"/>
      <c r="OKQ426" s="0"/>
      <c r="OKR426" s="0"/>
      <c r="OKS426" s="0"/>
      <c r="OKT426" s="0"/>
      <c r="OKU426" s="0"/>
      <c r="OKV426" s="0"/>
      <c r="OKW426" s="0"/>
      <c r="OKX426" s="0"/>
      <c r="OKY426" s="0"/>
      <c r="OKZ426" s="0"/>
      <c r="OLA426" s="0"/>
      <c r="OLB426" s="0"/>
      <c r="OLC426" s="0"/>
      <c r="OLD426" s="0"/>
      <c r="OLE426" s="0"/>
      <c r="OLF426" s="0"/>
      <c r="OLG426" s="0"/>
      <c r="OLH426" s="0"/>
      <c r="OLI426" s="0"/>
      <c r="OLJ426" s="0"/>
      <c r="OLK426" s="0"/>
      <c r="OLL426" s="0"/>
      <c r="OLM426" s="0"/>
      <c r="OLN426" s="0"/>
      <c r="OLO426" s="0"/>
      <c r="OLP426" s="0"/>
      <c r="OLQ426" s="0"/>
      <c r="OLR426" s="0"/>
      <c r="OLS426" s="0"/>
      <c r="OLT426" s="0"/>
      <c r="OLU426" s="0"/>
      <c r="OLV426" s="0"/>
      <c r="OLW426" s="0"/>
      <c r="OLX426" s="0"/>
      <c r="OLY426" s="0"/>
      <c r="OLZ426" s="0"/>
      <c r="OMA426" s="0"/>
      <c r="OMB426" s="0"/>
      <c r="OMC426" s="0"/>
      <c r="OMD426" s="0"/>
      <c r="OME426" s="0"/>
      <c r="OMF426" s="0"/>
      <c r="OMG426" s="0"/>
      <c r="OMH426" s="0"/>
      <c r="OMI426" s="0"/>
      <c r="OMJ426" s="0"/>
      <c r="OMK426" s="0"/>
      <c r="OML426" s="0"/>
      <c r="OMM426" s="0"/>
      <c r="OMN426" s="0"/>
      <c r="OMO426" s="0"/>
      <c r="OMP426" s="0"/>
      <c r="OMQ426" s="0"/>
      <c r="OMR426" s="0"/>
      <c r="OMS426" s="0"/>
      <c r="OMT426" s="0"/>
      <c r="OMU426" s="0"/>
      <c r="OMV426" s="0"/>
      <c r="OMW426" s="0"/>
      <c r="OMX426" s="0"/>
      <c r="OMY426" s="0"/>
      <c r="OMZ426" s="0"/>
      <c r="ONA426" s="0"/>
      <c r="ONB426" s="0"/>
      <c r="ONC426" s="0"/>
      <c r="OND426" s="0"/>
      <c r="ONE426" s="0"/>
      <c r="ONF426" s="0"/>
      <c r="ONG426" s="0"/>
      <c r="ONH426" s="0"/>
      <c r="ONI426" s="0"/>
      <c r="ONJ426" s="0"/>
      <c r="ONK426" s="0"/>
      <c r="ONL426" s="0"/>
      <c r="ONM426" s="0"/>
      <c r="ONN426" s="0"/>
      <c r="ONO426" s="0"/>
      <c r="ONP426" s="0"/>
      <c r="ONQ426" s="0"/>
      <c r="ONR426" s="0"/>
      <c r="ONS426" s="0"/>
      <c r="ONT426" s="0"/>
      <c r="ONU426" s="0"/>
      <c r="ONV426" s="0"/>
      <c r="ONW426" s="0"/>
      <c r="ONX426" s="0"/>
      <c r="ONY426" s="0"/>
      <c r="ONZ426" s="0"/>
      <c r="OOA426" s="0"/>
      <c r="OOB426" s="0"/>
      <c r="OOC426" s="0"/>
      <c r="OOD426" s="0"/>
      <c r="OOE426" s="0"/>
      <c r="OOF426" s="0"/>
      <c r="OOG426" s="0"/>
      <c r="OOH426" s="0"/>
      <c r="OOI426" s="0"/>
      <c r="OOJ426" s="0"/>
      <c r="OOK426" s="0"/>
      <c r="OOL426" s="0"/>
      <c r="OOM426" s="0"/>
      <c r="OON426" s="0"/>
      <c r="OOO426" s="0"/>
      <c r="OOP426" s="0"/>
      <c r="OOQ426" s="0"/>
      <c r="OOR426" s="0"/>
      <c r="OOS426" s="0"/>
      <c r="OOT426" s="0"/>
      <c r="OOU426" s="0"/>
      <c r="OOV426" s="0"/>
      <c r="OOW426" s="0"/>
      <c r="OOX426" s="0"/>
      <c r="OOY426" s="0"/>
      <c r="OOZ426" s="0"/>
      <c r="OPA426" s="0"/>
      <c r="OPB426" s="0"/>
      <c r="OPC426" s="0"/>
      <c r="OPD426" s="0"/>
      <c r="OPE426" s="0"/>
      <c r="OPF426" s="0"/>
      <c r="OPG426" s="0"/>
      <c r="OPH426" s="0"/>
      <c r="OPI426" s="0"/>
      <c r="OPJ426" s="0"/>
      <c r="OPK426" s="0"/>
      <c r="OPL426" s="0"/>
      <c r="OPM426" s="0"/>
      <c r="OPN426" s="0"/>
      <c r="OPO426" s="0"/>
      <c r="OPP426" s="0"/>
      <c r="OPQ426" s="0"/>
      <c r="OPR426" s="0"/>
      <c r="OPS426" s="0"/>
      <c r="OPT426" s="0"/>
      <c r="OPU426" s="0"/>
      <c r="OPV426" s="0"/>
      <c r="OPW426" s="0"/>
      <c r="OPX426" s="0"/>
      <c r="OPY426" s="0"/>
      <c r="OPZ426" s="0"/>
      <c r="OQA426" s="0"/>
      <c r="OQB426" s="0"/>
      <c r="OQC426" s="0"/>
      <c r="OQD426" s="0"/>
      <c r="OQE426" s="0"/>
      <c r="OQF426" s="0"/>
      <c r="OQG426" s="0"/>
      <c r="OQH426" s="0"/>
      <c r="OQI426" s="0"/>
      <c r="OQJ426" s="0"/>
      <c r="OQK426" s="0"/>
      <c r="OQL426" s="0"/>
      <c r="OQM426" s="0"/>
      <c r="OQN426" s="0"/>
      <c r="OQO426" s="0"/>
      <c r="OQP426" s="0"/>
      <c r="OQQ426" s="0"/>
      <c r="OQR426" s="0"/>
      <c r="OQS426" s="0"/>
      <c r="OQT426" s="0"/>
      <c r="OQU426" s="0"/>
      <c r="OQV426" s="0"/>
      <c r="OQW426" s="0"/>
      <c r="OQX426" s="0"/>
      <c r="OQY426" s="0"/>
      <c r="OQZ426" s="0"/>
      <c r="ORA426" s="0"/>
      <c r="ORB426" s="0"/>
      <c r="ORC426" s="0"/>
      <c r="ORD426" s="0"/>
      <c r="ORE426" s="0"/>
      <c r="ORF426" s="0"/>
      <c r="ORG426" s="0"/>
      <c r="ORH426" s="0"/>
      <c r="ORI426" s="0"/>
      <c r="ORJ426" s="0"/>
      <c r="ORK426" s="0"/>
      <c r="ORL426" s="0"/>
      <c r="ORM426" s="0"/>
      <c r="ORN426" s="0"/>
      <c r="ORO426" s="0"/>
      <c r="ORP426" s="0"/>
      <c r="ORQ426" s="0"/>
      <c r="ORR426" s="0"/>
      <c r="ORS426" s="0"/>
      <c r="ORT426" s="0"/>
      <c r="ORU426" s="0"/>
      <c r="ORV426" s="0"/>
      <c r="ORW426" s="0"/>
      <c r="ORX426" s="0"/>
      <c r="ORY426" s="0"/>
      <c r="ORZ426" s="0"/>
      <c r="OSA426" s="0"/>
      <c r="OSB426" s="0"/>
      <c r="OSC426" s="0"/>
      <c r="OSD426" s="0"/>
      <c r="OSE426" s="0"/>
      <c r="OSF426" s="0"/>
      <c r="OSG426" s="0"/>
      <c r="OSH426" s="0"/>
      <c r="OSI426" s="0"/>
      <c r="OSJ426" s="0"/>
      <c r="OSK426" s="0"/>
      <c r="OSL426" s="0"/>
      <c r="OSM426" s="0"/>
      <c r="OSN426" s="0"/>
      <c r="OSO426" s="0"/>
      <c r="OSP426" s="0"/>
      <c r="OSQ426" s="0"/>
      <c r="OSR426" s="0"/>
      <c r="OSS426" s="0"/>
      <c r="OST426" s="0"/>
      <c r="OSU426" s="0"/>
      <c r="OSV426" s="0"/>
      <c r="OSW426" s="0"/>
      <c r="OSX426" s="0"/>
      <c r="OSY426" s="0"/>
      <c r="OSZ426" s="0"/>
      <c r="OTA426" s="0"/>
      <c r="OTB426" s="0"/>
      <c r="OTC426" s="0"/>
      <c r="OTD426" s="0"/>
      <c r="OTE426" s="0"/>
      <c r="OTF426" s="0"/>
      <c r="OTG426" s="0"/>
      <c r="OTH426" s="0"/>
      <c r="OTI426" s="0"/>
      <c r="OTJ426" s="0"/>
      <c r="OTK426" s="0"/>
      <c r="OTL426" s="0"/>
      <c r="OTM426" s="0"/>
      <c r="OTN426" s="0"/>
      <c r="OTO426" s="0"/>
      <c r="OTP426" s="0"/>
      <c r="OTQ426" s="0"/>
      <c r="OTR426" s="0"/>
      <c r="OTS426" s="0"/>
      <c r="OTT426" s="0"/>
      <c r="OTU426" s="0"/>
      <c r="OTV426" s="0"/>
      <c r="OTW426" s="0"/>
      <c r="OTX426" s="0"/>
      <c r="OTY426" s="0"/>
      <c r="OTZ426" s="0"/>
      <c r="OUA426" s="0"/>
      <c r="OUB426" s="0"/>
      <c r="OUC426" s="0"/>
      <c r="OUD426" s="0"/>
      <c r="OUE426" s="0"/>
      <c r="OUF426" s="0"/>
      <c r="OUG426" s="0"/>
      <c r="OUH426" s="0"/>
      <c r="OUI426" s="0"/>
      <c r="OUJ426" s="0"/>
      <c r="OUK426" s="0"/>
      <c r="OUL426" s="0"/>
      <c r="OUM426" s="0"/>
      <c r="OUN426" s="0"/>
      <c r="OUO426" s="0"/>
      <c r="OUP426" s="0"/>
      <c r="OUQ426" s="0"/>
      <c r="OUR426" s="0"/>
      <c r="OUS426" s="0"/>
      <c r="OUT426" s="0"/>
      <c r="OUU426" s="0"/>
      <c r="OUV426" s="0"/>
      <c r="OUW426" s="0"/>
      <c r="OUX426" s="0"/>
      <c r="OUY426" s="0"/>
      <c r="OUZ426" s="0"/>
      <c r="OVA426" s="0"/>
      <c r="OVB426" s="0"/>
      <c r="OVC426" s="0"/>
      <c r="OVD426" s="0"/>
      <c r="OVE426" s="0"/>
      <c r="OVF426" s="0"/>
      <c r="OVG426" s="0"/>
      <c r="OVH426" s="0"/>
      <c r="OVI426" s="0"/>
      <c r="OVJ426" s="0"/>
      <c r="OVK426" s="0"/>
      <c r="OVL426" s="0"/>
      <c r="OVM426" s="0"/>
      <c r="OVN426" s="0"/>
      <c r="OVO426" s="0"/>
      <c r="OVP426" s="0"/>
      <c r="OVQ426" s="0"/>
      <c r="OVR426" s="0"/>
      <c r="OVS426" s="0"/>
      <c r="OVT426" s="0"/>
      <c r="OVU426" s="0"/>
      <c r="OVV426" s="0"/>
      <c r="OVW426" s="0"/>
      <c r="OVX426" s="0"/>
      <c r="OVY426" s="0"/>
      <c r="OVZ426" s="0"/>
      <c r="OWA426" s="0"/>
      <c r="OWB426" s="0"/>
      <c r="OWC426" s="0"/>
      <c r="OWD426" s="0"/>
      <c r="OWE426" s="0"/>
      <c r="OWF426" s="0"/>
      <c r="OWG426" s="0"/>
      <c r="OWH426" s="0"/>
      <c r="OWI426" s="0"/>
      <c r="OWJ426" s="0"/>
      <c r="OWK426" s="0"/>
      <c r="OWL426" s="0"/>
      <c r="OWM426" s="0"/>
      <c r="OWN426" s="0"/>
      <c r="OWO426" s="0"/>
      <c r="OWP426" s="0"/>
      <c r="OWQ426" s="0"/>
      <c r="OWR426" s="0"/>
      <c r="OWS426" s="0"/>
      <c r="OWT426" s="0"/>
      <c r="OWU426" s="0"/>
      <c r="OWV426" s="0"/>
      <c r="OWW426" s="0"/>
      <c r="OWX426" s="0"/>
      <c r="OWY426" s="0"/>
      <c r="OWZ426" s="0"/>
      <c r="OXA426" s="0"/>
      <c r="OXB426" s="0"/>
      <c r="OXC426" s="0"/>
      <c r="OXD426" s="0"/>
      <c r="OXE426" s="0"/>
      <c r="OXF426" s="0"/>
      <c r="OXG426" s="0"/>
      <c r="OXH426" s="0"/>
      <c r="OXI426" s="0"/>
      <c r="OXJ426" s="0"/>
      <c r="OXK426" s="0"/>
      <c r="OXL426" s="0"/>
      <c r="OXM426" s="0"/>
      <c r="OXN426" s="0"/>
      <c r="OXO426" s="0"/>
      <c r="OXP426" s="0"/>
      <c r="OXQ426" s="0"/>
      <c r="OXR426" s="0"/>
      <c r="OXS426" s="0"/>
      <c r="OXT426" s="0"/>
      <c r="OXU426" s="0"/>
      <c r="OXV426" s="0"/>
      <c r="OXW426" s="0"/>
      <c r="OXX426" s="0"/>
      <c r="OXY426" s="0"/>
      <c r="OXZ426" s="0"/>
      <c r="OYA426" s="0"/>
      <c r="OYB426" s="0"/>
      <c r="OYC426" s="0"/>
      <c r="OYD426" s="0"/>
      <c r="OYE426" s="0"/>
      <c r="OYF426" s="0"/>
      <c r="OYG426" s="0"/>
      <c r="OYH426" s="0"/>
      <c r="OYI426" s="0"/>
      <c r="OYJ426" s="0"/>
      <c r="OYK426" s="0"/>
      <c r="OYL426" s="0"/>
      <c r="OYM426" s="0"/>
      <c r="OYN426" s="0"/>
      <c r="OYO426" s="0"/>
      <c r="OYP426" s="0"/>
      <c r="OYQ426" s="0"/>
      <c r="OYR426" s="0"/>
      <c r="OYS426" s="0"/>
      <c r="OYT426" s="0"/>
      <c r="OYU426" s="0"/>
      <c r="OYV426" s="0"/>
      <c r="OYW426" s="0"/>
      <c r="OYX426" s="0"/>
      <c r="OYY426" s="0"/>
      <c r="OYZ426" s="0"/>
      <c r="OZA426" s="0"/>
      <c r="OZB426" s="0"/>
      <c r="OZC426" s="0"/>
      <c r="OZD426" s="0"/>
      <c r="OZE426" s="0"/>
      <c r="OZF426" s="0"/>
      <c r="OZG426" s="0"/>
      <c r="OZH426" s="0"/>
      <c r="OZI426" s="0"/>
      <c r="OZJ426" s="0"/>
      <c r="OZK426" s="0"/>
      <c r="OZL426" s="0"/>
      <c r="OZM426" s="0"/>
      <c r="OZN426" s="0"/>
      <c r="OZO426" s="0"/>
      <c r="OZP426" s="0"/>
      <c r="OZQ426" s="0"/>
      <c r="OZR426" s="0"/>
      <c r="OZS426" s="0"/>
      <c r="OZT426" s="0"/>
      <c r="OZU426" s="0"/>
      <c r="OZV426" s="0"/>
      <c r="OZW426" s="0"/>
      <c r="OZX426" s="0"/>
      <c r="OZY426" s="0"/>
      <c r="OZZ426" s="0"/>
      <c r="PAA426" s="0"/>
      <c r="PAB426" s="0"/>
      <c r="PAC426" s="0"/>
      <c r="PAD426" s="0"/>
      <c r="PAE426" s="0"/>
      <c r="PAF426" s="0"/>
      <c r="PAG426" s="0"/>
      <c r="PAH426" s="0"/>
      <c r="PAI426" s="0"/>
      <c r="PAJ426" s="0"/>
      <c r="PAK426" s="0"/>
      <c r="PAL426" s="0"/>
      <c r="PAM426" s="0"/>
      <c r="PAN426" s="0"/>
      <c r="PAO426" s="0"/>
      <c r="PAP426" s="0"/>
      <c r="PAQ426" s="0"/>
      <c r="PAR426" s="0"/>
      <c r="PAS426" s="0"/>
      <c r="PAT426" s="0"/>
      <c r="PAU426" s="0"/>
      <c r="PAV426" s="0"/>
      <c r="PAW426" s="0"/>
      <c r="PAX426" s="0"/>
      <c r="PAY426" s="0"/>
      <c r="PAZ426" s="0"/>
      <c r="PBA426" s="0"/>
      <c r="PBB426" s="0"/>
      <c r="PBC426" s="0"/>
      <c r="PBD426" s="0"/>
      <c r="PBE426" s="0"/>
      <c r="PBF426" s="0"/>
      <c r="PBG426" s="0"/>
      <c r="PBH426" s="0"/>
      <c r="PBI426" s="0"/>
      <c r="PBJ426" s="0"/>
      <c r="PBK426" s="0"/>
      <c r="PBL426" s="0"/>
      <c r="PBM426" s="0"/>
      <c r="PBN426" s="0"/>
      <c r="PBO426" s="0"/>
      <c r="PBP426" s="0"/>
      <c r="PBQ426" s="0"/>
      <c r="PBR426" s="0"/>
      <c r="PBS426" s="0"/>
      <c r="PBT426" s="0"/>
      <c r="PBU426" s="0"/>
      <c r="PBV426" s="0"/>
      <c r="PBW426" s="0"/>
      <c r="PBX426" s="0"/>
      <c r="PBY426" s="0"/>
      <c r="PBZ426" s="0"/>
      <c r="PCA426" s="0"/>
      <c r="PCB426" s="0"/>
      <c r="PCC426" s="0"/>
      <c r="PCD426" s="0"/>
      <c r="PCE426" s="0"/>
      <c r="PCF426" s="0"/>
      <c r="PCG426" s="0"/>
      <c r="PCH426" s="0"/>
      <c r="PCI426" s="0"/>
      <c r="PCJ426" s="0"/>
      <c r="PCK426" s="0"/>
      <c r="PCL426" s="0"/>
      <c r="PCM426" s="0"/>
      <c r="PCN426" s="0"/>
      <c r="PCO426" s="0"/>
      <c r="PCP426" s="0"/>
      <c r="PCQ426" s="0"/>
      <c r="PCR426" s="0"/>
      <c r="PCS426" s="0"/>
      <c r="PCT426" s="0"/>
      <c r="PCU426" s="0"/>
      <c r="PCV426" s="0"/>
      <c r="PCW426" s="0"/>
      <c r="PCX426" s="0"/>
      <c r="PCY426" s="0"/>
      <c r="PCZ426" s="0"/>
      <c r="PDA426" s="0"/>
      <c r="PDB426" s="0"/>
      <c r="PDC426" s="0"/>
      <c r="PDD426" s="0"/>
      <c r="PDE426" s="0"/>
      <c r="PDF426" s="0"/>
      <c r="PDG426" s="0"/>
      <c r="PDH426" s="0"/>
      <c r="PDI426" s="0"/>
      <c r="PDJ426" s="0"/>
      <c r="PDK426" s="0"/>
      <c r="PDL426" s="0"/>
      <c r="PDM426" s="0"/>
      <c r="PDN426" s="0"/>
      <c r="PDO426" s="0"/>
      <c r="PDP426" s="0"/>
      <c r="PDQ426" s="0"/>
      <c r="PDR426" s="0"/>
      <c r="PDS426" s="0"/>
      <c r="PDT426" s="0"/>
      <c r="PDU426" s="0"/>
      <c r="PDV426" s="0"/>
      <c r="PDW426" s="0"/>
      <c r="PDX426" s="0"/>
      <c r="PDY426" s="0"/>
      <c r="PDZ426" s="0"/>
      <c r="PEA426" s="0"/>
      <c r="PEB426" s="0"/>
      <c r="PEC426" s="0"/>
      <c r="PED426" s="0"/>
      <c r="PEE426" s="0"/>
      <c r="PEF426" s="0"/>
      <c r="PEG426" s="0"/>
      <c r="PEH426" s="0"/>
      <c r="PEI426" s="0"/>
      <c r="PEJ426" s="0"/>
      <c r="PEK426" s="0"/>
      <c r="PEL426" s="0"/>
      <c r="PEM426" s="0"/>
      <c r="PEN426" s="0"/>
      <c r="PEO426" s="0"/>
      <c r="PEP426" s="0"/>
      <c r="PEQ426" s="0"/>
      <c r="PER426" s="0"/>
      <c r="PES426" s="0"/>
      <c r="PET426" s="0"/>
      <c r="PEU426" s="0"/>
      <c r="PEV426" s="0"/>
      <c r="PEW426" s="0"/>
      <c r="PEX426" s="0"/>
      <c r="PEY426" s="0"/>
      <c r="PEZ426" s="0"/>
      <c r="PFA426" s="0"/>
      <c r="PFB426" s="0"/>
      <c r="PFC426" s="0"/>
      <c r="PFD426" s="0"/>
      <c r="PFE426" s="0"/>
      <c r="PFF426" s="0"/>
      <c r="PFG426" s="0"/>
      <c r="PFH426" s="0"/>
      <c r="PFI426" s="0"/>
      <c r="PFJ426" s="0"/>
      <c r="PFK426" s="0"/>
      <c r="PFL426" s="0"/>
      <c r="PFM426" s="0"/>
      <c r="PFN426" s="0"/>
      <c r="PFO426" s="0"/>
      <c r="PFP426" s="0"/>
      <c r="PFQ426" s="0"/>
      <c r="PFR426" s="0"/>
      <c r="PFS426" s="0"/>
      <c r="PFT426" s="0"/>
      <c r="PFU426" s="0"/>
      <c r="PFV426" s="0"/>
      <c r="PFW426" s="0"/>
      <c r="PFX426" s="0"/>
      <c r="PFY426" s="0"/>
      <c r="PFZ426" s="0"/>
      <c r="PGA426" s="0"/>
      <c r="PGB426" s="0"/>
      <c r="PGC426" s="0"/>
      <c r="PGD426" s="0"/>
      <c r="PGE426" s="0"/>
      <c r="PGF426" s="0"/>
      <c r="PGG426" s="0"/>
      <c r="PGH426" s="0"/>
      <c r="PGI426" s="0"/>
      <c r="PGJ426" s="0"/>
      <c r="PGK426" s="0"/>
      <c r="PGL426" s="0"/>
      <c r="PGM426" s="0"/>
      <c r="PGN426" s="0"/>
      <c r="PGO426" s="0"/>
      <c r="PGP426" s="0"/>
      <c r="PGQ426" s="0"/>
      <c r="PGR426" s="0"/>
      <c r="PGS426" s="0"/>
      <c r="PGT426" s="0"/>
      <c r="PGU426" s="0"/>
      <c r="PGV426" s="0"/>
      <c r="PGW426" s="0"/>
      <c r="PGX426" s="0"/>
      <c r="PGY426" s="0"/>
      <c r="PGZ426" s="0"/>
      <c r="PHA426" s="0"/>
      <c r="PHB426" s="0"/>
      <c r="PHC426" s="0"/>
      <c r="PHD426" s="0"/>
      <c r="PHE426" s="0"/>
      <c r="PHF426" s="0"/>
      <c r="PHG426" s="0"/>
      <c r="PHH426" s="0"/>
      <c r="PHI426" s="0"/>
      <c r="PHJ426" s="0"/>
      <c r="PHK426" s="0"/>
      <c r="PHL426" s="0"/>
      <c r="PHM426" s="0"/>
      <c r="PHN426" s="0"/>
      <c r="PHO426" s="0"/>
      <c r="PHP426" s="0"/>
      <c r="PHQ426" s="0"/>
      <c r="PHR426" s="0"/>
      <c r="PHS426" s="0"/>
      <c r="PHT426" s="0"/>
      <c r="PHU426" s="0"/>
      <c r="PHV426" s="0"/>
      <c r="PHW426" s="0"/>
      <c r="PHX426" s="0"/>
      <c r="PHY426" s="0"/>
      <c r="PHZ426" s="0"/>
      <c r="PIA426" s="0"/>
      <c r="PIB426" s="0"/>
      <c r="PIC426" s="0"/>
      <c r="PID426" s="0"/>
      <c r="PIE426" s="0"/>
      <c r="PIF426" s="0"/>
      <c r="PIG426" s="0"/>
      <c r="PIH426" s="0"/>
      <c r="PII426" s="0"/>
      <c r="PIJ426" s="0"/>
      <c r="PIK426" s="0"/>
      <c r="PIL426" s="0"/>
      <c r="PIM426" s="0"/>
      <c r="PIN426" s="0"/>
      <c r="PIO426" s="0"/>
      <c r="PIP426" s="0"/>
      <c r="PIQ426" s="0"/>
      <c r="PIR426" s="0"/>
      <c r="PIS426" s="0"/>
      <c r="PIT426" s="0"/>
      <c r="PIU426" s="0"/>
      <c r="PIV426" s="0"/>
      <c r="PIW426" s="0"/>
      <c r="PIX426" s="0"/>
      <c r="PIY426" s="0"/>
      <c r="PIZ426" s="0"/>
      <c r="PJA426" s="0"/>
      <c r="PJB426" s="0"/>
      <c r="PJC426" s="0"/>
      <c r="PJD426" s="0"/>
      <c r="PJE426" s="0"/>
      <c r="PJF426" s="0"/>
      <c r="PJG426" s="0"/>
      <c r="PJH426" s="0"/>
      <c r="PJI426" s="0"/>
      <c r="PJJ426" s="0"/>
      <c r="PJK426" s="0"/>
      <c r="PJL426" s="0"/>
      <c r="PJM426" s="0"/>
      <c r="PJN426" s="0"/>
      <c r="PJO426" s="0"/>
      <c r="PJP426" s="0"/>
      <c r="PJQ426" s="0"/>
      <c r="PJR426" s="0"/>
      <c r="PJS426" s="0"/>
      <c r="PJT426" s="0"/>
      <c r="PJU426" s="0"/>
      <c r="PJV426" s="0"/>
      <c r="PJW426" s="0"/>
      <c r="PJX426" s="0"/>
      <c r="PJY426" s="0"/>
      <c r="PJZ426" s="0"/>
      <c r="PKA426" s="0"/>
      <c r="PKB426" s="0"/>
      <c r="PKC426" s="0"/>
      <c r="PKD426" s="0"/>
      <c r="PKE426" s="0"/>
      <c r="PKF426" s="0"/>
      <c r="PKG426" s="0"/>
      <c r="PKH426" s="0"/>
      <c r="PKI426" s="0"/>
      <c r="PKJ426" s="0"/>
      <c r="PKK426" s="0"/>
      <c r="PKL426" s="0"/>
      <c r="PKM426" s="0"/>
      <c r="PKN426" s="0"/>
      <c r="PKO426" s="0"/>
      <c r="PKP426" s="0"/>
      <c r="PKQ426" s="0"/>
      <c r="PKR426" s="0"/>
      <c r="PKS426" s="0"/>
      <c r="PKT426" s="0"/>
      <c r="PKU426" s="0"/>
      <c r="PKV426" s="0"/>
      <c r="PKW426" s="0"/>
      <c r="PKX426" s="0"/>
      <c r="PKY426" s="0"/>
      <c r="PKZ426" s="0"/>
      <c r="PLA426" s="0"/>
      <c r="PLB426" s="0"/>
      <c r="PLC426" s="0"/>
      <c r="PLD426" s="0"/>
      <c r="PLE426" s="0"/>
      <c r="PLF426" s="0"/>
      <c r="PLG426" s="0"/>
      <c r="PLH426" s="0"/>
      <c r="PLI426" s="0"/>
      <c r="PLJ426" s="0"/>
      <c r="PLK426" s="0"/>
      <c r="PLL426" s="0"/>
      <c r="PLM426" s="0"/>
      <c r="PLN426" s="0"/>
      <c r="PLO426" s="0"/>
      <c r="PLP426" s="0"/>
      <c r="PLQ426" s="0"/>
      <c r="PLR426" s="0"/>
      <c r="PLS426" s="0"/>
      <c r="PLT426" s="0"/>
      <c r="PLU426" s="0"/>
      <c r="PLV426" s="0"/>
      <c r="PLW426" s="0"/>
      <c r="PLX426" s="0"/>
      <c r="PLY426" s="0"/>
      <c r="PLZ426" s="0"/>
      <c r="PMA426" s="0"/>
      <c r="PMB426" s="0"/>
      <c r="PMC426" s="0"/>
      <c r="PMD426" s="0"/>
      <c r="PME426" s="0"/>
      <c r="PMF426" s="0"/>
      <c r="PMG426" s="0"/>
      <c r="PMH426" s="0"/>
      <c r="PMI426" s="0"/>
      <c r="PMJ426" s="0"/>
      <c r="PMK426" s="0"/>
      <c r="PML426" s="0"/>
      <c r="PMM426" s="0"/>
      <c r="PMN426" s="0"/>
      <c r="PMO426" s="0"/>
      <c r="PMP426" s="0"/>
      <c r="PMQ426" s="0"/>
      <c r="PMR426" s="0"/>
      <c r="PMS426" s="0"/>
      <c r="PMT426" s="0"/>
      <c r="PMU426" s="0"/>
      <c r="PMV426" s="0"/>
      <c r="PMW426" s="0"/>
      <c r="PMX426" s="0"/>
      <c r="PMY426" s="0"/>
      <c r="PMZ426" s="0"/>
      <c r="PNA426" s="0"/>
      <c r="PNB426" s="0"/>
      <c r="PNC426" s="0"/>
      <c r="PND426" s="0"/>
      <c r="PNE426" s="0"/>
      <c r="PNF426" s="0"/>
      <c r="PNG426" s="0"/>
      <c r="PNH426" s="0"/>
      <c r="PNI426" s="0"/>
      <c r="PNJ426" s="0"/>
      <c r="PNK426" s="0"/>
      <c r="PNL426" s="0"/>
      <c r="PNM426" s="0"/>
      <c r="PNN426" s="0"/>
      <c r="PNO426" s="0"/>
      <c r="PNP426" s="0"/>
      <c r="PNQ426" s="0"/>
      <c r="PNR426" s="0"/>
      <c r="PNS426" s="0"/>
      <c r="PNT426" s="0"/>
      <c r="PNU426" s="0"/>
      <c r="PNV426" s="0"/>
      <c r="PNW426" s="0"/>
      <c r="PNX426" s="0"/>
      <c r="PNY426" s="0"/>
      <c r="PNZ426" s="0"/>
      <c r="POA426" s="0"/>
      <c r="POB426" s="0"/>
      <c r="POC426" s="0"/>
      <c r="POD426" s="0"/>
      <c r="POE426" s="0"/>
      <c r="POF426" s="0"/>
      <c r="POG426" s="0"/>
      <c r="POH426" s="0"/>
      <c r="POI426" s="0"/>
      <c r="POJ426" s="0"/>
      <c r="POK426" s="0"/>
      <c r="POL426" s="0"/>
      <c r="POM426" s="0"/>
      <c r="PON426" s="0"/>
      <c r="POO426" s="0"/>
      <c r="POP426" s="0"/>
      <c r="POQ426" s="0"/>
      <c r="POR426" s="0"/>
      <c r="POS426" s="0"/>
      <c r="POT426" s="0"/>
      <c r="POU426" s="0"/>
      <c r="POV426" s="0"/>
      <c r="POW426" s="0"/>
      <c r="POX426" s="0"/>
      <c r="POY426" s="0"/>
      <c r="POZ426" s="0"/>
      <c r="PPA426" s="0"/>
      <c r="PPB426" s="0"/>
      <c r="PPC426" s="0"/>
      <c r="PPD426" s="0"/>
      <c r="PPE426" s="0"/>
      <c r="PPF426" s="0"/>
      <c r="PPG426" s="0"/>
      <c r="PPH426" s="0"/>
      <c r="PPI426" s="0"/>
      <c r="PPJ426" s="0"/>
      <c r="PPK426" s="0"/>
      <c r="PPL426" s="0"/>
      <c r="PPM426" s="0"/>
      <c r="PPN426" s="0"/>
      <c r="PPO426" s="0"/>
      <c r="PPP426" s="0"/>
      <c r="PPQ426" s="0"/>
      <c r="PPR426" s="0"/>
      <c r="PPS426" s="0"/>
      <c r="PPT426" s="0"/>
      <c r="PPU426" s="0"/>
      <c r="PPV426" s="0"/>
      <c r="PPW426" s="0"/>
      <c r="PPX426" s="0"/>
      <c r="PPY426" s="0"/>
      <c r="PPZ426" s="0"/>
      <c r="PQA426" s="0"/>
      <c r="PQB426" s="0"/>
      <c r="PQC426" s="0"/>
      <c r="PQD426" s="0"/>
      <c r="PQE426" s="0"/>
      <c r="PQF426" s="0"/>
      <c r="PQG426" s="0"/>
      <c r="PQH426" s="0"/>
      <c r="PQI426" s="0"/>
      <c r="PQJ426" s="0"/>
      <c r="PQK426" s="0"/>
      <c r="PQL426" s="0"/>
      <c r="PQM426" s="0"/>
      <c r="PQN426" s="0"/>
      <c r="PQO426" s="0"/>
      <c r="PQP426" s="0"/>
      <c r="PQQ426" s="0"/>
      <c r="PQR426" s="0"/>
      <c r="PQS426" s="0"/>
      <c r="PQT426" s="0"/>
      <c r="PQU426" s="0"/>
      <c r="PQV426" s="0"/>
      <c r="PQW426" s="0"/>
      <c r="PQX426" s="0"/>
      <c r="PQY426" s="0"/>
      <c r="PQZ426" s="0"/>
      <c r="PRA426" s="0"/>
      <c r="PRB426" s="0"/>
      <c r="PRC426" s="0"/>
      <c r="PRD426" s="0"/>
      <c r="PRE426" s="0"/>
      <c r="PRF426" s="0"/>
      <c r="PRG426" s="0"/>
      <c r="PRH426" s="0"/>
      <c r="PRI426" s="0"/>
      <c r="PRJ426" s="0"/>
      <c r="PRK426" s="0"/>
      <c r="PRL426" s="0"/>
      <c r="PRM426" s="0"/>
      <c r="PRN426" s="0"/>
      <c r="PRO426" s="0"/>
      <c r="PRP426" s="0"/>
      <c r="PRQ426" s="0"/>
      <c r="PRR426" s="0"/>
      <c r="PRS426" s="0"/>
      <c r="PRT426" s="0"/>
      <c r="PRU426" s="0"/>
      <c r="PRV426" s="0"/>
      <c r="PRW426" s="0"/>
      <c r="PRX426" s="0"/>
      <c r="PRY426" s="0"/>
      <c r="PRZ426" s="0"/>
      <c r="PSA426" s="0"/>
      <c r="PSB426" s="0"/>
      <c r="PSC426" s="0"/>
      <c r="PSD426" s="0"/>
      <c r="PSE426" s="0"/>
      <c r="PSF426" s="0"/>
      <c r="PSG426" s="0"/>
      <c r="PSH426" s="0"/>
      <c r="PSI426" s="0"/>
      <c r="PSJ426" s="0"/>
      <c r="PSK426" s="0"/>
      <c r="PSL426" s="0"/>
      <c r="PSM426" s="0"/>
      <c r="PSN426" s="0"/>
      <c r="PSO426" s="0"/>
      <c r="PSP426" s="0"/>
      <c r="PSQ426" s="0"/>
      <c r="PSR426" s="0"/>
      <c r="PSS426" s="0"/>
      <c r="PST426" s="0"/>
      <c r="PSU426" s="0"/>
      <c r="PSV426" s="0"/>
      <c r="PSW426" s="0"/>
      <c r="PSX426" s="0"/>
      <c r="PSY426" s="0"/>
      <c r="PSZ426" s="0"/>
      <c r="PTA426" s="0"/>
      <c r="PTB426" s="0"/>
      <c r="PTC426" s="0"/>
      <c r="PTD426" s="0"/>
      <c r="PTE426" s="0"/>
      <c r="PTF426" s="0"/>
      <c r="PTG426" s="0"/>
      <c r="PTH426" s="0"/>
      <c r="PTI426" s="0"/>
      <c r="PTJ426" s="0"/>
      <c r="PTK426" s="0"/>
      <c r="PTL426" s="0"/>
      <c r="PTM426" s="0"/>
      <c r="PTN426" s="0"/>
      <c r="PTO426" s="0"/>
      <c r="PTP426" s="0"/>
      <c r="PTQ426" s="0"/>
      <c r="PTR426" s="0"/>
      <c r="PTS426" s="0"/>
      <c r="PTT426" s="0"/>
      <c r="PTU426" s="0"/>
      <c r="PTV426" s="0"/>
      <c r="PTW426" s="0"/>
      <c r="PTX426" s="0"/>
      <c r="PTY426" s="0"/>
      <c r="PTZ426" s="0"/>
      <c r="PUA426" s="0"/>
      <c r="PUB426" s="0"/>
      <c r="PUC426" s="0"/>
      <c r="PUD426" s="0"/>
      <c r="PUE426" s="0"/>
      <c r="PUF426" s="0"/>
      <c r="PUG426" s="0"/>
      <c r="PUH426" s="0"/>
      <c r="PUI426" s="0"/>
      <c r="PUJ426" s="0"/>
      <c r="PUK426" s="0"/>
      <c r="PUL426" s="0"/>
      <c r="PUM426" s="0"/>
      <c r="PUN426" s="0"/>
      <c r="PUO426" s="0"/>
      <c r="PUP426" s="0"/>
      <c r="PUQ426" s="0"/>
      <c r="PUR426" s="0"/>
      <c r="PUS426" s="0"/>
      <c r="PUT426" s="0"/>
      <c r="PUU426" s="0"/>
      <c r="PUV426" s="0"/>
      <c r="PUW426" s="0"/>
      <c r="PUX426" s="0"/>
      <c r="PUY426" s="0"/>
      <c r="PUZ426" s="0"/>
      <c r="PVA426" s="0"/>
      <c r="PVB426" s="0"/>
      <c r="PVC426" s="0"/>
      <c r="PVD426" s="0"/>
      <c r="PVE426" s="0"/>
      <c r="PVF426" s="0"/>
      <c r="PVG426" s="0"/>
      <c r="PVH426" s="0"/>
      <c r="PVI426" s="0"/>
      <c r="PVJ426" s="0"/>
      <c r="PVK426" s="0"/>
      <c r="PVL426" s="0"/>
      <c r="PVM426" s="0"/>
      <c r="PVN426" s="0"/>
      <c r="PVO426" s="0"/>
      <c r="PVP426" s="0"/>
      <c r="PVQ426" s="0"/>
      <c r="PVR426" s="0"/>
      <c r="PVS426" s="0"/>
      <c r="PVT426" s="0"/>
      <c r="PVU426" s="0"/>
      <c r="PVV426" s="0"/>
      <c r="PVW426" s="0"/>
      <c r="PVX426" s="0"/>
      <c r="PVY426" s="0"/>
      <c r="PVZ426" s="0"/>
      <c r="PWA426" s="0"/>
      <c r="PWB426" s="0"/>
      <c r="PWC426" s="0"/>
      <c r="PWD426" s="0"/>
      <c r="PWE426" s="0"/>
      <c r="PWF426" s="0"/>
      <c r="PWG426" s="0"/>
      <c r="PWH426" s="0"/>
      <c r="PWI426" s="0"/>
      <c r="PWJ426" s="0"/>
      <c r="PWK426" s="0"/>
      <c r="PWL426" s="0"/>
      <c r="PWM426" s="0"/>
      <c r="PWN426" s="0"/>
      <c r="PWO426" s="0"/>
      <c r="PWP426" s="0"/>
      <c r="PWQ426" s="0"/>
      <c r="PWR426" s="0"/>
      <c r="PWS426" s="0"/>
      <c r="PWT426" s="0"/>
      <c r="PWU426" s="0"/>
      <c r="PWV426" s="0"/>
      <c r="PWW426" s="0"/>
      <c r="PWX426" s="0"/>
      <c r="PWY426" s="0"/>
      <c r="PWZ426" s="0"/>
      <c r="PXA426" s="0"/>
      <c r="PXB426" s="0"/>
      <c r="PXC426" s="0"/>
      <c r="PXD426" s="0"/>
      <c r="PXE426" s="0"/>
      <c r="PXF426" s="0"/>
      <c r="PXG426" s="0"/>
      <c r="PXH426" s="0"/>
      <c r="PXI426" s="0"/>
      <c r="PXJ426" s="0"/>
      <c r="PXK426" s="0"/>
      <c r="PXL426" s="0"/>
      <c r="PXM426" s="0"/>
      <c r="PXN426" s="0"/>
      <c r="PXO426" s="0"/>
      <c r="PXP426" s="0"/>
      <c r="PXQ426" s="0"/>
      <c r="PXR426" s="0"/>
      <c r="PXS426" s="0"/>
      <c r="PXT426" s="0"/>
      <c r="PXU426" s="0"/>
      <c r="PXV426" s="0"/>
      <c r="PXW426" s="0"/>
      <c r="PXX426" s="0"/>
      <c r="PXY426" s="0"/>
      <c r="PXZ426" s="0"/>
      <c r="PYA426" s="0"/>
      <c r="PYB426" s="0"/>
      <c r="PYC426" s="0"/>
      <c r="PYD426" s="0"/>
      <c r="PYE426" s="0"/>
      <c r="PYF426" s="0"/>
      <c r="PYG426" s="0"/>
      <c r="PYH426" s="0"/>
      <c r="PYI426" s="0"/>
      <c r="PYJ426" s="0"/>
      <c r="PYK426" s="0"/>
      <c r="PYL426" s="0"/>
      <c r="PYM426" s="0"/>
      <c r="PYN426" s="0"/>
      <c r="PYO426" s="0"/>
      <c r="PYP426" s="0"/>
      <c r="PYQ426" s="0"/>
      <c r="PYR426" s="0"/>
      <c r="PYS426" s="0"/>
      <c r="PYT426" s="0"/>
      <c r="PYU426" s="0"/>
      <c r="PYV426" s="0"/>
      <c r="PYW426" s="0"/>
      <c r="PYX426" s="0"/>
      <c r="PYY426" s="0"/>
      <c r="PYZ426" s="0"/>
      <c r="PZA426" s="0"/>
      <c r="PZB426" s="0"/>
      <c r="PZC426" s="0"/>
      <c r="PZD426" s="0"/>
      <c r="PZE426" s="0"/>
      <c r="PZF426" s="0"/>
      <c r="PZG426" s="0"/>
      <c r="PZH426" s="0"/>
      <c r="PZI426" s="0"/>
      <c r="PZJ426" s="0"/>
      <c r="PZK426" s="0"/>
      <c r="PZL426" s="0"/>
      <c r="PZM426" s="0"/>
      <c r="PZN426" s="0"/>
      <c r="PZO426" s="0"/>
      <c r="PZP426" s="0"/>
      <c r="PZQ426" s="0"/>
      <c r="PZR426" s="0"/>
      <c r="PZS426" s="0"/>
      <c r="PZT426" s="0"/>
      <c r="PZU426" s="0"/>
      <c r="PZV426" s="0"/>
      <c r="PZW426" s="0"/>
      <c r="PZX426" s="0"/>
      <c r="PZY426" s="0"/>
      <c r="PZZ426" s="0"/>
      <c r="QAA426" s="0"/>
      <c r="QAB426" s="0"/>
      <c r="QAC426" s="0"/>
      <c r="QAD426" s="0"/>
      <c r="QAE426" s="0"/>
      <c r="QAF426" s="0"/>
      <c r="QAG426" s="0"/>
      <c r="QAH426" s="0"/>
      <c r="QAI426" s="0"/>
      <c r="QAJ426" s="0"/>
      <c r="QAK426" s="0"/>
      <c r="QAL426" s="0"/>
      <c r="QAM426" s="0"/>
      <c r="QAN426" s="0"/>
      <c r="QAO426" s="0"/>
      <c r="QAP426" s="0"/>
      <c r="QAQ426" s="0"/>
      <c r="QAR426" s="0"/>
      <c r="QAS426" s="0"/>
      <c r="QAT426" s="0"/>
      <c r="QAU426" s="0"/>
      <c r="QAV426" s="0"/>
      <c r="QAW426" s="0"/>
      <c r="QAX426" s="0"/>
      <c r="QAY426" s="0"/>
      <c r="QAZ426" s="0"/>
      <c r="QBA426" s="0"/>
      <c r="QBB426" s="0"/>
      <c r="QBC426" s="0"/>
      <c r="QBD426" s="0"/>
      <c r="QBE426" s="0"/>
      <c r="QBF426" s="0"/>
      <c r="QBG426" s="0"/>
      <c r="QBH426" s="0"/>
      <c r="QBI426" s="0"/>
      <c r="QBJ426" s="0"/>
      <c r="QBK426" s="0"/>
      <c r="QBL426" s="0"/>
      <c r="QBM426" s="0"/>
      <c r="QBN426" s="0"/>
      <c r="QBO426" s="0"/>
      <c r="QBP426" s="0"/>
      <c r="QBQ426" s="0"/>
      <c r="QBR426" s="0"/>
      <c r="QBS426" s="0"/>
      <c r="QBT426" s="0"/>
      <c r="QBU426" s="0"/>
      <c r="QBV426" s="0"/>
      <c r="QBW426" s="0"/>
      <c r="QBX426" s="0"/>
      <c r="QBY426" s="0"/>
      <c r="QBZ426" s="0"/>
      <c r="QCA426" s="0"/>
      <c r="QCB426" s="0"/>
      <c r="QCC426" s="0"/>
      <c r="QCD426" s="0"/>
      <c r="QCE426" s="0"/>
      <c r="QCF426" s="0"/>
      <c r="QCG426" s="0"/>
      <c r="QCH426" s="0"/>
      <c r="QCI426" s="0"/>
      <c r="QCJ426" s="0"/>
      <c r="QCK426" s="0"/>
      <c r="QCL426" s="0"/>
      <c r="QCM426" s="0"/>
      <c r="QCN426" s="0"/>
      <c r="QCO426" s="0"/>
      <c r="QCP426" s="0"/>
      <c r="QCQ426" s="0"/>
      <c r="QCR426" s="0"/>
      <c r="QCS426" s="0"/>
      <c r="QCT426" s="0"/>
      <c r="QCU426" s="0"/>
      <c r="QCV426" s="0"/>
      <c r="QCW426" s="0"/>
      <c r="QCX426" s="0"/>
      <c r="QCY426" s="0"/>
      <c r="QCZ426" s="0"/>
      <c r="QDA426" s="0"/>
      <c r="QDB426" s="0"/>
      <c r="QDC426" s="0"/>
      <c r="QDD426" s="0"/>
      <c r="QDE426" s="0"/>
      <c r="QDF426" s="0"/>
      <c r="QDG426" s="0"/>
      <c r="QDH426" s="0"/>
      <c r="QDI426" s="0"/>
      <c r="QDJ426" s="0"/>
      <c r="QDK426" s="0"/>
      <c r="QDL426" s="0"/>
      <c r="QDM426" s="0"/>
      <c r="QDN426" s="0"/>
      <c r="QDO426" s="0"/>
      <c r="QDP426" s="0"/>
      <c r="QDQ426" s="0"/>
      <c r="QDR426" s="0"/>
      <c r="QDS426" s="0"/>
      <c r="QDT426" s="0"/>
      <c r="QDU426" s="0"/>
      <c r="QDV426" s="0"/>
      <c r="QDW426" s="0"/>
      <c r="QDX426" s="0"/>
      <c r="QDY426" s="0"/>
      <c r="QDZ426" s="0"/>
      <c r="QEA426" s="0"/>
      <c r="QEB426" s="0"/>
      <c r="QEC426" s="0"/>
      <c r="QED426" s="0"/>
      <c r="QEE426" s="0"/>
      <c r="QEF426" s="0"/>
      <c r="QEG426" s="0"/>
      <c r="QEH426" s="0"/>
      <c r="QEI426" s="0"/>
      <c r="QEJ426" s="0"/>
      <c r="QEK426" s="0"/>
      <c r="QEL426" s="0"/>
      <c r="QEM426" s="0"/>
      <c r="QEN426" s="0"/>
      <c r="QEO426" s="0"/>
      <c r="QEP426" s="0"/>
      <c r="QEQ426" s="0"/>
      <c r="QER426" s="0"/>
      <c r="QES426" s="0"/>
      <c r="QET426" s="0"/>
      <c r="QEU426" s="0"/>
      <c r="QEV426" s="0"/>
      <c r="QEW426" s="0"/>
      <c r="QEX426" s="0"/>
      <c r="QEY426" s="0"/>
      <c r="QEZ426" s="0"/>
      <c r="QFA426" s="0"/>
      <c r="QFB426" s="0"/>
      <c r="QFC426" s="0"/>
      <c r="QFD426" s="0"/>
      <c r="QFE426" s="0"/>
      <c r="QFF426" s="0"/>
      <c r="QFG426" s="0"/>
      <c r="QFH426" s="0"/>
      <c r="QFI426" s="0"/>
      <c r="QFJ426" s="0"/>
      <c r="QFK426" s="0"/>
      <c r="QFL426" s="0"/>
      <c r="QFM426" s="0"/>
      <c r="QFN426" s="0"/>
      <c r="QFO426" s="0"/>
      <c r="QFP426" s="0"/>
      <c r="QFQ426" s="0"/>
      <c r="QFR426" s="0"/>
      <c r="QFS426" s="0"/>
      <c r="QFT426" s="0"/>
      <c r="QFU426" s="0"/>
      <c r="QFV426" s="0"/>
      <c r="QFW426" s="0"/>
      <c r="QFX426" s="0"/>
      <c r="QFY426" s="0"/>
      <c r="QFZ426" s="0"/>
      <c r="QGA426" s="0"/>
      <c r="QGB426" s="0"/>
      <c r="QGC426" s="0"/>
      <c r="QGD426" s="0"/>
      <c r="QGE426" s="0"/>
      <c r="QGF426" s="0"/>
      <c r="QGG426" s="0"/>
      <c r="QGH426" s="0"/>
      <c r="QGI426" s="0"/>
      <c r="QGJ426" s="0"/>
      <c r="QGK426" s="0"/>
      <c r="QGL426" s="0"/>
      <c r="QGM426" s="0"/>
      <c r="QGN426" s="0"/>
      <c r="QGO426" s="0"/>
      <c r="QGP426" s="0"/>
      <c r="QGQ426" s="0"/>
      <c r="QGR426" s="0"/>
      <c r="QGS426" s="0"/>
      <c r="QGT426" s="0"/>
      <c r="QGU426" s="0"/>
      <c r="QGV426" s="0"/>
      <c r="QGW426" s="0"/>
      <c r="QGX426" s="0"/>
      <c r="QGY426" s="0"/>
      <c r="QGZ426" s="0"/>
      <c r="QHA426" s="0"/>
      <c r="QHB426" s="0"/>
      <c r="QHC426" s="0"/>
      <c r="QHD426" s="0"/>
      <c r="QHE426" s="0"/>
      <c r="QHF426" s="0"/>
      <c r="QHG426" s="0"/>
      <c r="QHH426" s="0"/>
      <c r="QHI426" s="0"/>
      <c r="QHJ426" s="0"/>
      <c r="QHK426" s="0"/>
      <c r="QHL426" s="0"/>
      <c r="QHM426" s="0"/>
      <c r="QHN426" s="0"/>
      <c r="QHO426" s="0"/>
      <c r="QHP426" s="0"/>
      <c r="QHQ426" s="0"/>
      <c r="QHR426" s="0"/>
      <c r="QHS426" s="0"/>
      <c r="QHT426" s="0"/>
      <c r="QHU426" s="0"/>
      <c r="QHV426" s="0"/>
      <c r="QHW426" s="0"/>
      <c r="QHX426" s="0"/>
      <c r="QHY426" s="0"/>
      <c r="QHZ426" s="0"/>
      <c r="QIA426" s="0"/>
      <c r="QIB426" s="0"/>
      <c r="QIC426" s="0"/>
      <c r="QID426" s="0"/>
      <c r="QIE426" s="0"/>
      <c r="QIF426" s="0"/>
      <c r="QIG426" s="0"/>
      <c r="QIH426" s="0"/>
      <c r="QII426" s="0"/>
      <c r="QIJ426" s="0"/>
      <c r="QIK426" s="0"/>
      <c r="QIL426" s="0"/>
      <c r="QIM426" s="0"/>
      <c r="QIN426" s="0"/>
      <c r="QIO426" s="0"/>
      <c r="QIP426" s="0"/>
      <c r="QIQ426" s="0"/>
      <c r="QIR426" s="0"/>
      <c r="QIS426" s="0"/>
      <c r="QIT426" s="0"/>
      <c r="QIU426" s="0"/>
      <c r="QIV426" s="0"/>
      <c r="QIW426" s="0"/>
      <c r="QIX426" s="0"/>
      <c r="QIY426" s="0"/>
      <c r="QIZ426" s="0"/>
      <c r="QJA426" s="0"/>
      <c r="QJB426" s="0"/>
      <c r="QJC426" s="0"/>
      <c r="QJD426" s="0"/>
      <c r="QJE426" s="0"/>
      <c r="QJF426" s="0"/>
      <c r="QJG426" s="0"/>
      <c r="QJH426" s="0"/>
      <c r="QJI426" s="0"/>
      <c r="QJJ426" s="0"/>
      <c r="QJK426" s="0"/>
      <c r="QJL426" s="0"/>
      <c r="QJM426" s="0"/>
      <c r="QJN426" s="0"/>
      <c r="QJO426" s="0"/>
      <c r="QJP426" s="0"/>
      <c r="QJQ426" s="0"/>
      <c r="QJR426" s="0"/>
      <c r="QJS426" s="0"/>
      <c r="QJT426" s="0"/>
      <c r="QJU426" s="0"/>
      <c r="QJV426" s="0"/>
      <c r="QJW426" s="0"/>
      <c r="QJX426" s="0"/>
      <c r="QJY426" s="0"/>
      <c r="QJZ426" s="0"/>
      <c r="QKA426" s="0"/>
      <c r="QKB426" s="0"/>
      <c r="QKC426" s="0"/>
      <c r="QKD426" s="0"/>
      <c r="QKE426" s="0"/>
      <c r="QKF426" s="0"/>
      <c r="QKG426" s="0"/>
      <c r="QKH426" s="0"/>
      <c r="QKI426" s="0"/>
      <c r="QKJ426" s="0"/>
      <c r="QKK426" s="0"/>
      <c r="QKL426" s="0"/>
      <c r="QKM426" s="0"/>
      <c r="QKN426" s="0"/>
      <c r="QKO426" s="0"/>
      <c r="QKP426" s="0"/>
      <c r="QKQ426" s="0"/>
      <c r="QKR426" s="0"/>
      <c r="QKS426" s="0"/>
      <c r="QKT426" s="0"/>
      <c r="QKU426" s="0"/>
      <c r="QKV426" s="0"/>
      <c r="QKW426" s="0"/>
      <c r="QKX426" s="0"/>
      <c r="QKY426" s="0"/>
      <c r="QKZ426" s="0"/>
      <c r="QLA426" s="0"/>
      <c r="QLB426" s="0"/>
      <c r="QLC426" s="0"/>
      <c r="QLD426" s="0"/>
      <c r="QLE426" s="0"/>
      <c r="QLF426" s="0"/>
      <c r="QLG426" s="0"/>
      <c r="QLH426" s="0"/>
      <c r="QLI426" s="0"/>
      <c r="QLJ426" s="0"/>
      <c r="QLK426" s="0"/>
      <c r="QLL426" s="0"/>
      <c r="QLM426" s="0"/>
      <c r="QLN426" s="0"/>
      <c r="QLO426" s="0"/>
      <c r="QLP426" s="0"/>
      <c r="QLQ426" s="0"/>
      <c r="QLR426" s="0"/>
      <c r="QLS426" s="0"/>
      <c r="QLT426" s="0"/>
      <c r="QLU426" s="0"/>
      <c r="QLV426" s="0"/>
      <c r="QLW426" s="0"/>
      <c r="QLX426" s="0"/>
      <c r="QLY426" s="0"/>
      <c r="QLZ426" s="0"/>
      <c r="QMA426" s="0"/>
      <c r="QMB426" s="0"/>
      <c r="QMC426" s="0"/>
      <c r="QMD426" s="0"/>
      <c r="QME426" s="0"/>
      <c r="QMF426" s="0"/>
      <c r="QMG426" s="0"/>
      <c r="QMH426" s="0"/>
      <c r="QMI426" s="0"/>
      <c r="QMJ426" s="0"/>
      <c r="QMK426" s="0"/>
      <c r="QML426" s="0"/>
      <c r="QMM426" s="0"/>
      <c r="QMN426" s="0"/>
      <c r="QMO426" s="0"/>
      <c r="QMP426" s="0"/>
      <c r="QMQ426" s="0"/>
      <c r="QMR426" s="0"/>
      <c r="QMS426" s="0"/>
      <c r="QMT426" s="0"/>
      <c r="QMU426" s="0"/>
      <c r="QMV426" s="0"/>
      <c r="QMW426" s="0"/>
      <c r="QMX426" s="0"/>
      <c r="QMY426" s="0"/>
      <c r="QMZ426" s="0"/>
      <c r="QNA426" s="0"/>
      <c r="QNB426" s="0"/>
      <c r="QNC426" s="0"/>
      <c r="QND426" s="0"/>
      <c r="QNE426" s="0"/>
      <c r="QNF426" s="0"/>
      <c r="QNG426" s="0"/>
      <c r="QNH426" s="0"/>
      <c r="QNI426" s="0"/>
      <c r="QNJ426" s="0"/>
      <c r="QNK426" s="0"/>
      <c r="QNL426" s="0"/>
      <c r="QNM426" s="0"/>
      <c r="QNN426" s="0"/>
      <c r="QNO426" s="0"/>
      <c r="QNP426" s="0"/>
      <c r="QNQ426" s="0"/>
      <c r="QNR426" s="0"/>
      <c r="QNS426" s="0"/>
      <c r="QNT426" s="0"/>
      <c r="QNU426" s="0"/>
      <c r="QNV426" s="0"/>
      <c r="QNW426" s="0"/>
      <c r="QNX426" s="0"/>
      <c r="QNY426" s="0"/>
      <c r="QNZ426" s="0"/>
      <c r="QOA426" s="0"/>
      <c r="QOB426" s="0"/>
      <c r="QOC426" s="0"/>
      <c r="QOD426" s="0"/>
      <c r="QOE426" s="0"/>
      <c r="QOF426" s="0"/>
      <c r="QOG426" s="0"/>
      <c r="QOH426" s="0"/>
      <c r="QOI426" s="0"/>
      <c r="QOJ426" s="0"/>
      <c r="QOK426" s="0"/>
      <c r="QOL426" s="0"/>
      <c r="QOM426" s="0"/>
      <c r="QON426" s="0"/>
      <c r="QOO426" s="0"/>
      <c r="QOP426" s="0"/>
      <c r="QOQ426" s="0"/>
      <c r="QOR426" s="0"/>
      <c r="QOS426" s="0"/>
      <c r="QOT426" s="0"/>
      <c r="QOU426" s="0"/>
      <c r="QOV426" s="0"/>
      <c r="QOW426" s="0"/>
      <c r="QOX426" s="0"/>
      <c r="QOY426" s="0"/>
      <c r="QOZ426" s="0"/>
      <c r="QPA426" s="0"/>
      <c r="QPB426" s="0"/>
      <c r="QPC426" s="0"/>
      <c r="QPD426" s="0"/>
      <c r="QPE426" s="0"/>
      <c r="QPF426" s="0"/>
      <c r="QPG426" s="0"/>
      <c r="QPH426" s="0"/>
      <c r="QPI426" s="0"/>
      <c r="QPJ426" s="0"/>
      <c r="QPK426" s="0"/>
      <c r="QPL426" s="0"/>
      <c r="QPM426" s="0"/>
      <c r="QPN426" s="0"/>
      <c r="QPO426" s="0"/>
      <c r="QPP426" s="0"/>
      <c r="QPQ426" s="0"/>
      <c r="QPR426" s="0"/>
      <c r="QPS426" s="0"/>
      <c r="QPT426" s="0"/>
      <c r="QPU426" s="0"/>
      <c r="QPV426" s="0"/>
      <c r="QPW426" s="0"/>
      <c r="QPX426" s="0"/>
      <c r="QPY426" s="0"/>
      <c r="QPZ426" s="0"/>
      <c r="QQA426" s="0"/>
      <c r="QQB426" s="0"/>
      <c r="QQC426" s="0"/>
      <c r="QQD426" s="0"/>
      <c r="QQE426" s="0"/>
      <c r="QQF426" s="0"/>
      <c r="QQG426" s="0"/>
      <c r="QQH426" s="0"/>
      <c r="QQI426" s="0"/>
      <c r="QQJ426" s="0"/>
      <c r="QQK426" s="0"/>
      <c r="QQL426" s="0"/>
      <c r="QQM426" s="0"/>
      <c r="QQN426" s="0"/>
      <c r="QQO426" s="0"/>
      <c r="QQP426" s="0"/>
      <c r="QQQ426" s="0"/>
      <c r="QQR426" s="0"/>
      <c r="QQS426" s="0"/>
      <c r="QQT426" s="0"/>
      <c r="QQU426" s="0"/>
      <c r="QQV426" s="0"/>
      <c r="QQW426" s="0"/>
      <c r="QQX426" s="0"/>
      <c r="QQY426" s="0"/>
      <c r="QQZ426" s="0"/>
      <c r="QRA426" s="0"/>
      <c r="QRB426" s="0"/>
      <c r="QRC426" s="0"/>
      <c r="QRD426" s="0"/>
      <c r="QRE426" s="0"/>
      <c r="QRF426" s="0"/>
      <c r="QRG426" s="0"/>
      <c r="QRH426" s="0"/>
      <c r="QRI426" s="0"/>
      <c r="QRJ426" s="0"/>
      <c r="QRK426" s="0"/>
      <c r="QRL426" s="0"/>
      <c r="QRM426" s="0"/>
      <c r="QRN426" s="0"/>
      <c r="QRO426" s="0"/>
      <c r="QRP426" s="0"/>
      <c r="QRQ426" s="0"/>
      <c r="QRR426" s="0"/>
      <c r="QRS426" s="0"/>
      <c r="QRT426" s="0"/>
      <c r="QRU426" s="0"/>
      <c r="QRV426" s="0"/>
      <c r="QRW426" s="0"/>
      <c r="QRX426" s="0"/>
      <c r="QRY426" s="0"/>
      <c r="QRZ426" s="0"/>
      <c r="QSA426" s="0"/>
      <c r="QSB426" s="0"/>
      <c r="QSC426" s="0"/>
      <c r="QSD426" s="0"/>
      <c r="QSE426" s="0"/>
      <c r="QSF426" s="0"/>
      <c r="QSG426" s="0"/>
      <c r="QSH426" s="0"/>
      <c r="QSI426" s="0"/>
      <c r="QSJ426" s="0"/>
      <c r="QSK426" s="0"/>
      <c r="QSL426" s="0"/>
      <c r="QSM426" s="0"/>
      <c r="QSN426" s="0"/>
      <c r="QSO426" s="0"/>
      <c r="QSP426" s="0"/>
      <c r="QSQ426" s="0"/>
      <c r="QSR426" s="0"/>
      <c r="QSS426" s="0"/>
      <c r="QST426" s="0"/>
      <c r="QSU426" s="0"/>
      <c r="QSV426" s="0"/>
      <c r="QSW426" s="0"/>
      <c r="QSX426" s="0"/>
      <c r="QSY426" s="0"/>
      <c r="QSZ426" s="0"/>
      <c r="QTA426" s="0"/>
      <c r="QTB426" s="0"/>
      <c r="QTC426" s="0"/>
      <c r="QTD426" s="0"/>
      <c r="QTE426" s="0"/>
      <c r="QTF426" s="0"/>
      <c r="QTG426" s="0"/>
      <c r="QTH426" s="0"/>
      <c r="QTI426" s="0"/>
      <c r="QTJ426" s="0"/>
      <c r="QTK426" s="0"/>
      <c r="QTL426" s="0"/>
      <c r="QTM426" s="0"/>
      <c r="QTN426" s="0"/>
      <c r="QTO426" s="0"/>
      <c r="QTP426" s="0"/>
      <c r="QTQ426" s="0"/>
      <c r="QTR426" s="0"/>
      <c r="QTS426" s="0"/>
      <c r="QTT426" s="0"/>
      <c r="QTU426" s="0"/>
      <c r="QTV426" s="0"/>
      <c r="QTW426" s="0"/>
      <c r="QTX426" s="0"/>
      <c r="QTY426" s="0"/>
      <c r="QTZ426" s="0"/>
      <c r="QUA426" s="0"/>
      <c r="QUB426" s="0"/>
      <c r="QUC426" s="0"/>
      <c r="QUD426" s="0"/>
      <c r="QUE426" s="0"/>
      <c r="QUF426" s="0"/>
      <c r="QUG426" s="0"/>
      <c r="QUH426" s="0"/>
      <c r="QUI426" s="0"/>
      <c r="QUJ426" s="0"/>
      <c r="QUK426" s="0"/>
      <c r="QUL426" s="0"/>
      <c r="QUM426" s="0"/>
      <c r="QUN426" s="0"/>
      <c r="QUO426" s="0"/>
      <c r="QUP426" s="0"/>
      <c r="QUQ426" s="0"/>
      <c r="QUR426" s="0"/>
      <c r="QUS426" s="0"/>
      <c r="QUT426" s="0"/>
      <c r="QUU426" s="0"/>
      <c r="QUV426" s="0"/>
      <c r="QUW426" s="0"/>
      <c r="QUX426" s="0"/>
      <c r="QUY426" s="0"/>
      <c r="QUZ426" s="0"/>
      <c r="QVA426" s="0"/>
      <c r="QVB426" s="0"/>
      <c r="QVC426" s="0"/>
      <c r="QVD426" s="0"/>
      <c r="QVE426" s="0"/>
      <c r="QVF426" s="0"/>
      <c r="QVG426" s="0"/>
      <c r="QVH426" s="0"/>
      <c r="QVI426" s="0"/>
      <c r="QVJ426" s="0"/>
      <c r="QVK426" s="0"/>
      <c r="QVL426" s="0"/>
      <c r="QVM426" s="0"/>
      <c r="QVN426" s="0"/>
      <c r="QVO426" s="0"/>
      <c r="QVP426" s="0"/>
      <c r="QVQ426" s="0"/>
      <c r="QVR426" s="0"/>
      <c r="QVS426" s="0"/>
      <c r="QVT426" s="0"/>
      <c r="QVU426" s="0"/>
      <c r="QVV426" s="0"/>
      <c r="QVW426" s="0"/>
      <c r="QVX426" s="0"/>
      <c r="QVY426" s="0"/>
      <c r="QVZ426" s="0"/>
      <c r="QWA426" s="0"/>
      <c r="QWB426" s="0"/>
      <c r="QWC426" s="0"/>
      <c r="QWD426" s="0"/>
      <c r="QWE426" s="0"/>
      <c r="QWF426" s="0"/>
      <c r="QWG426" s="0"/>
      <c r="QWH426" s="0"/>
      <c r="QWI426" s="0"/>
      <c r="QWJ426" s="0"/>
      <c r="QWK426" s="0"/>
      <c r="QWL426" s="0"/>
      <c r="QWM426" s="0"/>
      <c r="QWN426" s="0"/>
      <c r="QWO426" s="0"/>
      <c r="QWP426" s="0"/>
      <c r="QWQ426" s="0"/>
      <c r="QWR426" s="0"/>
      <c r="QWS426" s="0"/>
      <c r="QWT426" s="0"/>
      <c r="QWU426" s="0"/>
      <c r="QWV426" s="0"/>
      <c r="QWW426" s="0"/>
      <c r="QWX426" s="0"/>
      <c r="QWY426" s="0"/>
      <c r="QWZ426" s="0"/>
      <c r="QXA426" s="0"/>
      <c r="QXB426" s="0"/>
      <c r="QXC426" s="0"/>
      <c r="QXD426" s="0"/>
      <c r="QXE426" s="0"/>
      <c r="QXF426" s="0"/>
      <c r="QXG426" s="0"/>
      <c r="QXH426" s="0"/>
      <c r="QXI426" s="0"/>
      <c r="QXJ426" s="0"/>
      <c r="QXK426" s="0"/>
      <c r="QXL426" s="0"/>
      <c r="QXM426" s="0"/>
      <c r="QXN426" s="0"/>
      <c r="QXO426" s="0"/>
      <c r="QXP426" s="0"/>
      <c r="QXQ426" s="0"/>
      <c r="QXR426" s="0"/>
      <c r="QXS426" s="0"/>
      <c r="QXT426" s="0"/>
      <c r="QXU426" s="0"/>
      <c r="QXV426" s="0"/>
      <c r="QXW426" s="0"/>
      <c r="QXX426" s="0"/>
      <c r="QXY426" s="0"/>
      <c r="QXZ426" s="0"/>
      <c r="QYA426" s="0"/>
      <c r="QYB426" s="0"/>
      <c r="QYC426" s="0"/>
      <c r="QYD426" s="0"/>
      <c r="QYE426" s="0"/>
      <c r="QYF426" s="0"/>
      <c r="QYG426" s="0"/>
      <c r="QYH426" s="0"/>
      <c r="QYI426" s="0"/>
      <c r="QYJ426" s="0"/>
      <c r="QYK426" s="0"/>
      <c r="QYL426" s="0"/>
      <c r="QYM426" s="0"/>
      <c r="QYN426" s="0"/>
      <c r="QYO426" s="0"/>
      <c r="QYP426" s="0"/>
      <c r="QYQ426" s="0"/>
      <c r="QYR426" s="0"/>
      <c r="QYS426" s="0"/>
      <c r="QYT426" s="0"/>
      <c r="QYU426" s="0"/>
      <c r="QYV426" s="0"/>
      <c r="QYW426" s="0"/>
      <c r="QYX426" s="0"/>
      <c r="QYY426" s="0"/>
      <c r="QYZ426" s="0"/>
      <c r="QZA426" s="0"/>
      <c r="QZB426" s="0"/>
      <c r="QZC426" s="0"/>
      <c r="QZD426" s="0"/>
      <c r="QZE426" s="0"/>
      <c r="QZF426" s="0"/>
      <c r="QZG426" s="0"/>
      <c r="QZH426" s="0"/>
      <c r="QZI426" s="0"/>
      <c r="QZJ426" s="0"/>
      <c r="QZK426" s="0"/>
      <c r="QZL426" s="0"/>
      <c r="QZM426" s="0"/>
      <c r="QZN426" s="0"/>
      <c r="QZO426" s="0"/>
      <c r="QZP426" s="0"/>
      <c r="QZQ426" s="0"/>
      <c r="QZR426" s="0"/>
      <c r="QZS426" s="0"/>
      <c r="QZT426" s="0"/>
      <c r="QZU426" s="0"/>
      <c r="QZV426" s="0"/>
      <c r="QZW426" s="0"/>
      <c r="QZX426" s="0"/>
      <c r="QZY426" s="0"/>
      <c r="QZZ426" s="0"/>
      <c r="RAA426" s="0"/>
      <c r="RAB426" s="0"/>
      <c r="RAC426" s="0"/>
      <c r="RAD426" s="0"/>
      <c r="RAE426" s="0"/>
      <c r="RAF426" s="0"/>
      <c r="RAG426" s="0"/>
      <c r="RAH426" s="0"/>
      <c r="RAI426" s="0"/>
      <c r="RAJ426" s="0"/>
      <c r="RAK426" s="0"/>
      <c r="RAL426" s="0"/>
      <c r="RAM426" s="0"/>
      <c r="RAN426" s="0"/>
      <c r="RAO426" s="0"/>
      <c r="RAP426" s="0"/>
      <c r="RAQ426" s="0"/>
      <c r="RAR426" s="0"/>
      <c r="RAS426" s="0"/>
      <c r="RAT426" s="0"/>
      <c r="RAU426" s="0"/>
      <c r="RAV426" s="0"/>
      <c r="RAW426" s="0"/>
      <c r="RAX426" s="0"/>
      <c r="RAY426" s="0"/>
      <c r="RAZ426" s="0"/>
      <c r="RBA426" s="0"/>
      <c r="RBB426" s="0"/>
      <c r="RBC426" s="0"/>
      <c r="RBD426" s="0"/>
      <c r="RBE426" s="0"/>
      <c r="RBF426" s="0"/>
      <c r="RBG426" s="0"/>
      <c r="RBH426" s="0"/>
      <c r="RBI426" s="0"/>
      <c r="RBJ426" s="0"/>
      <c r="RBK426" s="0"/>
      <c r="RBL426" s="0"/>
      <c r="RBM426" s="0"/>
      <c r="RBN426" s="0"/>
      <c r="RBO426" s="0"/>
      <c r="RBP426" s="0"/>
      <c r="RBQ426" s="0"/>
      <c r="RBR426" s="0"/>
      <c r="RBS426" s="0"/>
      <c r="RBT426" s="0"/>
      <c r="RBU426" s="0"/>
      <c r="RBV426" s="0"/>
      <c r="RBW426" s="0"/>
      <c r="RBX426" s="0"/>
      <c r="RBY426" s="0"/>
      <c r="RBZ426" s="0"/>
      <c r="RCA426" s="0"/>
      <c r="RCB426" s="0"/>
      <c r="RCC426" s="0"/>
      <c r="RCD426" s="0"/>
      <c r="RCE426" s="0"/>
      <c r="RCF426" s="0"/>
      <c r="RCG426" s="0"/>
      <c r="RCH426" s="0"/>
      <c r="RCI426" s="0"/>
      <c r="RCJ426" s="0"/>
      <c r="RCK426" s="0"/>
      <c r="RCL426" s="0"/>
      <c r="RCM426" s="0"/>
      <c r="RCN426" s="0"/>
      <c r="RCO426" s="0"/>
      <c r="RCP426" s="0"/>
      <c r="RCQ426" s="0"/>
      <c r="RCR426" s="0"/>
      <c r="RCS426" s="0"/>
      <c r="RCT426" s="0"/>
      <c r="RCU426" s="0"/>
      <c r="RCV426" s="0"/>
      <c r="RCW426" s="0"/>
      <c r="RCX426" s="0"/>
      <c r="RCY426" s="0"/>
      <c r="RCZ426" s="0"/>
      <c r="RDA426" s="0"/>
      <c r="RDB426" s="0"/>
      <c r="RDC426" s="0"/>
      <c r="RDD426" s="0"/>
      <c r="RDE426" s="0"/>
      <c r="RDF426" s="0"/>
      <c r="RDG426" s="0"/>
      <c r="RDH426" s="0"/>
      <c r="RDI426" s="0"/>
      <c r="RDJ426" s="0"/>
      <c r="RDK426" s="0"/>
      <c r="RDL426" s="0"/>
      <c r="RDM426" s="0"/>
      <c r="RDN426" s="0"/>
      <c r="RDO426" s="0"/>
      <c r="RDP426" s="0"/>
      <c r="RDQ426" s="0"/>
      <c r="RDR426" s="0"/>
      <c r="RDS426" s="0"/>
      <c r="RDT426" s="0"/>
      <c r="RDU426" s="0"/>
      <c r="RDV426" s="0"/>
      <c r="RDW426" s="0"/>
      <c r="RDX426" s="0"/>
      <c r="RDY426" s="0"/>
      <c r="RDZ426" s="0"/>
      <c r="REA426" s="0"/>
      <c r="REB426" s="0"/>
      <c r="REC426" s="0"/>
      <c r="RED426" s="0"/>
      <c r="REE426" s="0"/>
      <c r="REF426" s="0"/>
      <c r="REG426" s="0"/>
      <c r="REH426" s="0"/>
      <c r="REI426" s="0"/>
      <c r="REJ426" s="0"/>
      <c r="REK426" s="0"/>
      <c r="REL426" s="0"/>
      <c r="REM426" s="0"/>
      <c r="REN426" s="0"/>
      <c r="REO426" s="0"/>
      <c r="REP426" s="0"/>
      <c r="REQ426" s="0"/>
      <c r="RER426" s="0"/>
      <c r="RES426" s="0"/>
      <c r="RET426" s="0"/>
      <c r="REU426" s="0"/>
      <c r="REV426" s="0"/>
      <c r="REW426" s="0"/>
      <c r="REX426" s="0"/>
      <c r="REY426" s="0"/>
      <c r="REZ426" s="0"/>
      <c r="RFA426" s="0"/>
      <c r="RFB426" s="0"/>
      <c r="RFC426" s="0"/>
      <c r="RFD426" s="0"/>
      <c r="RFE426" s="0"/>
      <c r="RFF426" s="0"/>
      <c r="RFG426" s="0"/>
      <c r="RFH426" s="0"/>
      <c r="RFI426" s="0"/>
      <c r="RFJ426" s="0"/>
      <c r="RFK426" s="0"/>
      <c r="RFL426" s="0"/>
      <c r="RFM426" s="0"/>
      <c r="RFN426" s="0"/>
      <c r="RFO426" s="0"/>
      <c r="RFP426" s="0"/>
      <c r="RFQ426" s="0"/>
      <c r="RFR426" s="0"/>
      <c r="RFS426" s="0"/>
      <c r="RFT426" s="0"/>
      <c r="RFU426" s="0"/>
      <c r="RFV426" s="0"/>
      <c r="RFW426" s="0"/>
      <c r="RFX426" s="0"/>
      <c r="RFY426" s="0"/>
      <c r="RFZ426" s="0"/>
      <c r="RGA426" s="0"/>
      <c r="RGB426" s="0"/>
      <c r="RGC426" s="0"/>
      <c r="RGD426" s="0"/>
      <c r="RGE426" s="0"/>
      <c r="RGF426" s="0"/>
      <c r="RGG426" s="0"/>
      <c r="RGH426" s="0"/>
      <c r="RGI426" s="0"/>
      <c r="RGJ426" s="0"/>
      <c r="RGK426" s="0"/>
      <c r="RGL426" s="0"/>
      <c r="RGM426" s="0"/>
      <c r="RGN426" s="0"/>
      <c r="RGO426" s="0"/>
      <c r="RGP426" s="0"/>
      <c r="RGQ426" s="0"/>
      <c r="RGR426" s="0"/>
      <c r="RGS426" s="0"/>
      <c r="RGT426" s="0"/>
      <c r="RGU426" s="0"/>
      <c r="RGV426" s="0"/>
      <c r="RGW426" s="0"/>
      <c r="RGX426" s="0"/>
      <c r="RGY426" s="0"/>
      <c r="RGZ426" s="0"/>
      <c r="RHA426" s="0"/>
      <c r="RHB426" s="0"/>
      <c r="RHC426" s="0"/>
      <c r="RHD426" s="0"/>
      <c r="RHE426" s="0"/>
      <c r="RHF426" s="0"/>
      <c r="RHG426" s="0"/>
      <c r="RHH426" s="0"/>
      <c r="RHI426" s="0"/>
      <c r="RHJ426" s="0"/>
      <c r="RHK426" s="0"/>
      <c r="RHL426" s="0"/>
      <c r="RHM426" s="0"/>
      <c r="RHN426" s="0"/>
      <c r="RHO426" s="0"/>
      <c r="RHP426" s="0"/>
      <c r="RHQ426" s="0"/>
      <c r="RHR426" s="0"/>
      <c r="RHS426" s="0"/>
      <c r="RHT426" s="0"/>
      <c r="RHU426" s="0"/>
      <c r="RHV426" s="0"/>
      <c r="RHW426" s="0"/>
      <c r="RHX426" s="0"/>
      <c r="RHY426" s="0"/>
      <c r="RHZ426" s="0"/>
      <c r="RIA426" s="0"/>
      <c r="RIB426" s="0"/>
      <c r="RIC426" s="0"/>
      <c r="RID426" s="0"/>
      <c r="RIE426" s="0"/>
      <c r="RIF426" s="0"/>
      <c r="RIG426" s="0"/>
      <c r="RIH426" s="0"/>
      <c r="RII426" s="0"/>
      <c r="RIJ426" s="0"/>
      <c r="RIK426" s="0"/>
      <c r="RIL426" s="0"/>
      <c r="RIM426" s="0"/>
      <c r="RIN426" s="0"/>
      <c r="RIO426" s="0"/>
      <c r="RIP426" s="0"/>
      <c r="RIQ426" s="0"/>
      <c r="RIR426" s="0"/>
      <c r="RIS426" s="0"/>
      <c r="RIT426" s="0"/>
      <c r="RIU426" s="0"/>
      <c r="RIV426" s="0"/>
      <c r="RIW426" s="0"/>
      <c r="RIX426" s="0"/>
      <c r="RIY426" s="0"/>
      <c r="RIZ426" s="0"/>
      <c r="RJA426" s="0"/>
      <c r="RJB426" s="0"/>
      <c r="RJC426" s="0"/>
      <c r="RJD426" s="0"/>
      <c r="RJE426" s="0"/>
      <c r="RJF426" s="0"/>
      <c r="RJG426" s="0"/>
      <c r="RJH426" s="0"/>
      <c r="RJI426" s="0"/>
      <c r="RJJ426" s="0"/>
      <c r="RJK426" s="0"/>
      <c r="RJL426" s="0"/>
      <c r="RJM426" s="0"/>
      <c r="RJN426" s="0"/>
      <c r="RJO426" s="0"/>
      <c r="RJP426" s="0"/>
      <c r="RJQ426" s="0"/>
      <c r="RJR426" s="0"/>
      <c r="RJS426" s="0"/>
      <c r="RJT426" s="0"/>
      <c r="RJU426" s="0"/>
      <c r="RJV426" s="0"/>
      <c r="RJW426" s="0"/>
      <c r="RJX426" s="0"/>
      <c r="RJY426" s="0"/>
      <c r="RJZ426" s="0"/>
      <c r="RKA426" s="0"/>
      <c r="RKB426" s="0"/>
      <c r="RKC426" s="0"/>
      <c r="RKD426" s="0"/>
      <c r="RKE426" s="0"/>
      <c r="RKF426" s="0"/>
      <c r="RKG426" s="0"/>
      <c r="RKH426" s="0"/>
      <c r="RKI426" s="0"/>
      <c r="RKJ426" s="0"/>
      <c r="RKK426" s="0"/>
      <c r="RKL426" s="0"/>
      <c r="RKM426" s="0"/>
      <c r="RKN426" s="0"/>
      <c r="RKO426" s="0"/>
      <c r="RKP426" s="0"/>
      <c r="RKQ426" s="0"/>
      <c r="RKR426" s="0"/>
      <c r="RKS426" s="0"/>
      <c r="RKT426" s="0"/>
      <c r="RKU426" s="0"/>
      <c r="RKV426" s="0"/>
      <c r="RKW426" s="0"/>
      <c r="RKX426" s="0"/>
      <c r="RKY426" s="0"/>
      <c r="RKZ426" s="0"/>
      <c r="RLA426" s="0"/>
      <c r="RLB426" s="0"/>
      <c r="RLC426" s="0"/>
      <c r="RLD426" s="0"/>
      <c r="RLE426" s="0"/>
      <c r="RLF426" s="0"/>
      <c r="RLG426" s="0"/>
      <c r="RLH426" s="0"/>
      <c r="RLI426" s="0"/>
      <c r="RLJ426" s="0"/>
      <c r="RLK426" s="0"/>
      <c r="RLL426" s="0"/>
      <c r="RLM426" s="0"/>
      <c r="RLN426" s="0"/>
      <c r="RLO426" s="0"/>
      <c r="RLP426" s="0"/>
      <c r="RLQ426" s="0"/>
      <c r="RLR426" s="0"/>
      <c r="RLS426" s="0"/>
      <c r="RLT426" s="0"/>
      <c r="RLU426" s="0"/>
      <c r="RLV426" s="0"/>
      <c r="RLW426" s="0"/>
      <c r="RLX426" s="0"/>
      <c r="RLY426" s="0"/>
      <c r="RLZ426" s="0"/>
      <c r="RMA426" s="0"/>
      <c r="RMB426" s="0"/>
      <c r="RMC426" s="0"/>
      <c r="RMD426" s="0"/>
      <c r="RME426" s="0"/>
      <c r="RMF426" s="0"/>
      <c r="RMG426" s="0"/>
      <c r="RMH426" s="0"/>
      <c r="RMI426" s="0"/>
      <c r="RMJ426" s="0"/>
      <c r="RMK426" s="0"/>
      <c r="RML426" s="0"/>
      <c r="RMM426" s="0"/>
      <c r="RMN426" s="0"/>
      <c r="RMO426" s="0"/>
      <c r="RMP426" s="0"/>
      <c r="RMQ426" s="0"/>
      <c r="RMR426" s="0"/>
      <c r="RMS426" s="0"/>
      <c r="RMT426" s="0"/>
      <c r="RMU426" s="0"/>
      <c r="RMV426" s="0"/>
      <c r="RMW426" s="0"/>
      <c r="RMX426" s="0"/>
      <c r="RMY426" s="0"/>
      <c r="RMZ426" s="0"/>
      <c r="RNA426" s="0"/>
      <c r="RNB426" s="0"/>
      <c r="RNC426" s="0"/>
      <c r="RND426" s="0"/>
      <c r="RNE426" s="0"/>
      <c r="RNF426" s="0"/>
      <c r="RNG426" s="0"/>
      <c r="RNH426" s="0"/>
      <c r="RNI426" s="0"/>
      <c r="RNJ426" s="0"/>
      <c r="RNK426" s="0"/>
      <c r="RNL426" s="0"/>
      <c r="RNM426" s="0"/>
      <c r="RNN426" s="0"/>
      <c r="RNO426" s="0"/>
      <c r="RNP426" s="0"/>
      <c r="RNQ426" s="0"/>
      <c r="RNR426" s="0"/>
      <c r="RNS426" s="0"/>
      <c r="RNT426" s="0"/>
      <c r="RNU426" s="0"/>
      <c r="RNV426" s="0"/>
      <c r="RNW426" s="0"/>
      <c r="RNX426" s="0"/>
      <c r="RNY426" s="0"/>
      <c r="RNZ426" s="0"/>
      <c r="ROA426" s="0"/>
      <c r="ROB426" s="0"/>
      <c r="ROC426" s="0"/>
      <c r="ROD426" s="0"/>
      <c r="ROE426" s="0"/>
      <c r="ROF426" s="0"/>
      <c r="ROG426" s="0"/>
      <c r="ROH426" s="0"/>
      <c r="ROI426" s="0"/>
      <c r="ROJ426" s="0"/>
      <c r="ROK426" s="0"/>
      <c r="ROL426" s="0"/>
      <c r="ROM426" s="0"/>
      <c r="RON426" s="0"/>
      <c r="ROO426" s="0"/>
      <c r="ROP426" s="0"/>
      <c r="ROQ426" s="0"/>
      <c r="ROR426" s="0"/>
      <c r="ROS426" s="0"/>
      <c r="ROT426" s="0"/>
      <c r="ROU426" s="0"/>
      <c r="ROV426" s="0"/>
      <c r="ROW426" s="0"/>
      <c r="ROX426" s="0"/>
      <c r="ROY426" s="0"/>
      <c r="ROZ426" s="0"/>
      <c r="RPA426" s="0"/>
      <c r="RPB426" s="0"/>
      <c r="RPC426" s="0"/>
      <c r="RPD426" s="0"/>
      <c r="RPE426" s="0"/>
      <c r="RPF426" s="0"/>
      <c r="RPG426" s="0"/>
      <c r="RPH426" s="0"/>
      <c r="RPI426" s="0"/>
      <c r="RPJ426" s="0"/>
      <c r="RPK426" s="0"/>
      <c r="RPL426" s="0"/>
      <c r="RPM426" s="0"/>
      <c r="RPN426" s="0"/>
      <c r="RPO426" s="0"/>
      <c r="RPP426" s="0"/>
      <c r="RPQ426" s="0"/>
      <c r="RPR426" s="0"/>
      <c r="RPS426" s="0"/>
      <c r="RPT426" s="0"/>
      <c r="RPU426" s="0"/>
      <c r="RPV426" s="0"/>
      <c r="RPW426" s="0"/>
      <c r="RPX426" s="0"/>
      <c r="RPY426" s="0"/>
      <c r="RPZ426" s="0"/>
      <c r="RQA426" s="0"/>
      <c r="RQB426" s="0"/>
      <c r="RQC426" s="0"/>
      <c r="RQD426" s="0"/>
      <c r="RQE426" s="0"/>
      <c r="RQF426" s="0"/>
      <c r="RQG426" s="0"/>
      <c r="RQH426" s="0"/>
      <c r="RQI426" s="0"/>
      <c r="RQJ426" s="0"/>
      <c r="RQK426" s="0"/>
      <c r="RQL426" s="0"/>
      <c r="RQM426" s="0"/>
      <c r="RQN426" s="0"/>
      <c r="RQO426" s="0"/>
      <c r="RQP426" s="0"/>
      <c r="RQQ426" s="0"/>
      <c r="RQR426" s="0"/>
      <c r="RQS426" s="0"/>
      <c r="RQT426" s="0"/>
      <c r="RQU426" s="0"/>
      <c r="RQV426" s="0"/>
      <c r="RQW426" s="0"/>
      <c r="RQX426" s="0"/>
      <c r="RQY426" s="0"/>
      <c r="RQZ426" s="0"/>
      <c r="RRA426" s="0"/>
      <c r="RRB426" s="0"/>
      <c r="RRC426" s="0"/>
      <c r="RRD426" s="0"/>
      <c r="RRE426" s="0"/>
      <c r="RRF426" s="0"/>
      <c r="RRG426" s="0"/>
      <c r="RRH426" s="0"/>
      <c r="RRI426" s="0"/>
      <c r="RRJ426" s="0"/>
      <c r="RRK426" s="0"/>
      <c r="RRL426" s="0"/>
      <c r="RRM426" s="0"/>
      <c r="RRN426" s="0"/>
      <c r="RRO426" s="0"/>
      <c r="RRP426" s="0"/>
      <c r="RRQ426" s="0"/>
      <c r="RRR426" s="0"/>
      <c r="RRS426" s="0"/>
      <c r="RRT426" s="0"/>
      <c r="RRU426" s="0"/>
      <c r="RRV426" s="0"/>
      <c r="RRW426" s="0"/>
      <c r="RRX426" s="0"/>
      <c r="RRY426" s="0"/>
      <c r="RRZ426" s="0"/>
      <c r="RSA426" s="0"/>
      <c r="RSB426" s="0"/>
      <c r="RSC426" s="0"/>
      <c r="RSD426" s="0"/>
      <c r="RSE426" s="0"/>
      <c r="RSF426" s="0"/>
      <c r="RSG426" s="0"/>
      <c r="RSH426" s="0"/>
      <c r="RSI426" s="0"/>
      <c r="RSJ426" s="0"/>
      <c r="RSK426" s="0"/>
      <c r="RSL426" s="0"/>
      <c r="RSM426" s="0"/>
      <c r="RSN426" s="0"/>
      <c r="RSO426" s="0"/>
      <c r="RSP426" s="0"/>
      <c r="RSQ426" s="0"/>
      <c r="RSR426" s="0"/>
      <c r="RSS426" s="0"/>
      <c r="RST426" s="0"/>
      <c r="RSU426" s="0"/>
      <c r="RSV426" s="0"/>
      <c r="RSW426" s="0"/>
      <c r="RSX426" s="0"/>
      <c r="RSY426" s="0"/>
      <c r="RSZ426" s="0"/>
      <c r="RTA426" s="0"/>
      <c r="RTB426" s="0"/>
      <c r="RTC426" s="0"/>
      <c r="RTD426" s="0"/>
      <c r="RTE426" s="0"/>
      <c r="RTF426" s="0"/>
      <c r="RTG426" s="0"/>
      <c r="RTH426" s="0"/>
      <c r="RTI426" s="0"/>
      <c r="RTJ426" s="0"/>
      <c r="RTK426" s="0"/>
      <c r="RTL426" s="0"/>
      <c r="RTM426" s="0"/>
      <c r="RTN426" s="0"/>
      <c r="RTO426" s="0"/>
      <c r="RTP426" s="0"/>
      <c r="RTQ426" s="0"/>
      <c r="RTR426" s="0"/>
      <c r="RTS426" s="0"/>
      <c r="RTT426" s="0"/>
      <c r="RTU426" s="0"/>
      <c r="RTV426" s="0"/>
      <c r="RTW426" s="0"/>
      <c r="RTX426" s="0"/>
      <c r="RTY426" s="0"/>
      <c r="RTZ426" s="0"/>
      <c r="RUA426" s="0"/>
      <c r="RUB426" s="0"/>
      <c r="RUC426" s="0"/>
      <c r="RUD426" s="0"/>
      <c r="RUE426" s="0"/>
      <c r="RUF426" s="0"/>
      <c r="RUG426" s="0"/>
      <c r="RUH426" s="0"/>
      <c r="RUI426" s="0"/>
      <c r="RUJ426" s="0"/>
      <c r="RUK426" s="0"/>
      <c r="RUL426" s="0"/>
      <c r="RUM426" s="0"/>
      <c r="RUN426" s="0"/>
      <c r="RUO426" s="0"/>
      <c r="RUP426" s="0"/>
      <c r="RUQ426" s="0"/>
      <c r="RUR426" s="0"/>
      <c r="RUS426" s="0"/>
      <c r="RUT426" s="0"/>
      <c r="RUU426" s="0"/>
      <c r="RUV426" s="0"/>
      <c r="RUW426" s="0"/>
      <c r="RUX426" s="0"/>
      <c r="RUY426" s="0"/>
      <c r="RUZ426" s="0"/>
      <c r="RVA426" s="0"/>
      <c r="RVB426" s="0"/>
      <c r="RVC426" s="0"/>
      <c r="RVD426" s="0"/>
      <c r="RVE426" s="0"/>
      <c r="RVF426" s="0"/>
      <c r="RVG426" s="0"/>
      <c r="RVH426" s="0"/>
      <c r="RVI426" s="0"/>
      <c r="RVJ426" s="0"/>
      <c r="RVK426" s="0"/>
      <c r="RVL426" s="0"/>
      <c r="RVM426" s="0"/>
      <c r="RVN426" s="0"/>
      <c r="RVO426" s="0"/>
      <c r="RVP426" s="0"/>
      <c r="RVQ426" s="0"/>
      <c r="RVR426" s="0"/>
      <c r="RVS426" s="0"/>
      <c r="RVT426" s="0"/>
      <c r="RVU426" s="0"/>
      <c r="RVV426" s="0"/>
      <c r="RVW426" s="0"/>
      <c r="RVX426" s="0"/>
      <c r="RVY426" s="0"/>
      <c r="RVZ426" s="0"/>
      <c r="RWA426" s="0"/>
      <c r="RWB426" s="0"/>
      <c r="RWC426" s="0"/>
      <c r="RWD426" s="0"/>
      <c r="RWE426" s="0"/>
      <c r="RWF426" s="0"/>
      <c r="RWG426" s="0"/>
      <c r="RWH426" s="0"/>
      <c r="RWI426" s="0"/>
      <c r="RWJ426" s="0"/>
      <c r="RWK426" s="0"/>
      <c r="RWL426" s="0"/>
      <c r="RWM426" s="0"/>
      <c r="RWN426" s="0"/>
      <c r="RWO426" s="0"/>
      <c r="RWP426" s="0"/>
      <c r="RWQ426" s="0"/>
      <c r="RWR426" s="0"/>
      <c r="RWS426" s="0"/>
      <c r="RWT426" s="0"/>
      <c r="RWU426" s="0"/>
      <c r="RWV426" s="0"/>
      <c r="RWW426" s="0"/>
      <c r="RWX426" s="0"/>
      <c r="RWY426" s="0"/>
      <c r="RWZ426" s="0"/>
      <c r="RXA426" s="0"/>
      <c r="RXB426" s="0"/>
      <c r="RXC426" s="0"/>
      <c r="RXD426" s="0"/>
      <c r="RXE426" s="0"/>
      <c r="RXF426" s="0"/>
      <c r="RXG426" s="0"/>
      <c r="RXH426" s="0"/>
      <c r="RXI426" s="0"/>
      <c r="RXJ426" s="0"/>
      <c r="RXK426" s="0"/>
      <c r="RXL426" s="0"/>
      <c r="RXM426" s="0"/>
      <c r="RXN426" s="0"/>
      <c r="RXO426" s="0"/>
      <c r="RXP426" s="0"/>
      <c r="RXQ426" s="0"/>
      <c r="RXR426" s="0"/>
      <c r="RXS426" s="0"/>
      <c r="RXT426" s="0"/>
      <c r="RXU426" s="0"/>
      <c r="RXV426" s="0"/>
      <c r="RXW426" s="0"/>
      <c r="RXX426" s="0"/>
      <c r="RXY426" s="0"/>
      <c r="RXZ426" s="0"/>
      <c r="RYA426" s="0"/>
      <c r="RYB426" s="0"/>
      <c r="RYC426" s="0"/>
      <c r="RYD426" s="0"/>
      <c r="RYE426" s="0"/>
      <c r="RYF426" s="0"/>
      <c r="RYG426" s="0"/>
      <c r="RYH426" s="0"/>
      <c r="RYI426" s="0"/>
      <c r="RYJ426" s="0"/>
      <c r="RYK426" s="0"/>
      <c r="RYL426" s="0"/>
      <c r="RYM426" s="0"/>
      <c r="RYN426" s="0"/>
      <c r="RYO426" s="0"/>
      <c r="RYP426" s="0"/>
      <c r="RYQ426" s="0"/>
      <c r="RYR426" s="0"/>
      <c r="RYS426" s="0"/>
      <c r="RYT426" s="0"/>
      <c r="RYU426" s="0"/>
      <c r="RYV426" s="0"/>
      <c r="RYW426" s="0"/>
      <c r="RYX426" s="0"/>
      <c r="RYY426" s="0"/>
      <c r="RYZ426" s="0"/>
      <c r="RZA426" s="0"/>
      <c r="RZB426" s="0"/>
      <c r="RZC426" s="0"/>
      <c r="RZD426" s="0"/>
      <c r="RZE426" s="0"/>
      <c r="RZF426" s="0"/>
      <c r="RZG426" s="0"/>
      <c r="RZH426" s="0"/>
      <c r="RZI426" s="0"/>
      <c r="RZJ426" s="0"/>
      <c r="RZK426" s="0"/>
      <c r="RZL426" s="0"/>
      <c r="RZM426" s="0"/>
      <c r="RZN426" s="0"/>
      <c r="RZO426" s="0"/>
      <c r="RZP426" s="0"/>
      <c r="RZQ426" s="0"/>
      <c r="RZR426" s="0"/>
      <c r="RZS426" s="0"/>
      <c r="RZT426" s="0"/>
      <c r="RZU426" s="0"/>
      <c r="RZV426" s="0"/>
      <c r="RZW426" s="0"/>
      <c r="RZX426" s="0"/>
      <c r="RZY426" s="0"/>
      <c r="RZZ426" s="0"/>
      <c r="SAA426" s="0"/>
      <c r="SAB426" s="0"/>
      <c r="SAC426" s="0"/>
      <c r="SAD426" s="0"/>
      <c r="SAE426" s="0"/>
      <c r="SAF426" s="0"/>
      <c r="SAG426" s="0"/>
      <c r="SAH426" s="0"/>
      <c r="SAI426" s="0"/>
      <c r="SAJ426" s="0"/>
      <c r="SAK426" s="0"/>
      <c r="SAL426" s="0"/>
      <c r="SAM426" s="0"/>
      <c r="SAN426" s="0"/>
      <c r="SAO426" s="0"/>
      <c r="SAP426" s="0"/>
      <c r="SAQ426" s="0"/>
      <c r="SAR426" s="0"/>
      <c r="SAS426" s="0"/>
      <c r="SAT426" s="0"/>
      <c r="SAU426" s="0"/>
      <c r="SAV426" s="0"/>
      <c r="SAW426" s="0"/>
      <c r="SAX426" s="0"/>
      <c r="SAY426" s="0"/>
      <c r="SAZ426" s="0"/>
      <c r="SBA426" s="0"/>
      <c r="SBB426" s="0"/>
      <c r="SBC426" s="0"/>
      <c r="SBD426" s="0"/>
      <c r="SBE426" s="0"/>
      <c r="SBF426" s="0"/>
      <c r="SBG426" s="0"/>
      <c r="SBH426" s="0"/>
      <c r="SBI426" s="0"/>
      <c r="SBJ426" s="0"/>
      <c r="SBK426" s="0"/>
      <c r="SBL426" s="0"/>
      <c r="SBM426" s="0"/>
      <c r="SBN426" s="0"/>
      <c r="SBO426" s="0"/>
      <c r="SBP426" s="0"/>
      <c r="SBQ426" s="0"/>
      <c r="SBR426" s="0"/>
      <c r="SBS426" s="0"/>
      <c r="SBT426" s="0"/>
      <c r="SBU426" s="0"/>
      <c r="SBV426" s="0"/>
      <c r="SBW426" s="0"/>
      <c r="SBX426" s="0"/>
      <c r="SBY426" s="0"/>
      <c r="SBZ426" s="0"/>
      <c r="SCA426" s="0"/>
      <c r="SCB426" s="0"/>
      <c r="SCC426" s="0"/>
      <c r="SCD426" s="0"/>
      <c r="SCE426" s="0"/>
      <c r="SCF426" s="0"/>
      <c r="SCG426" s="0"/>
      <c r="SCH426" s="0"/>
      <c r="SCI426" s="0"/>
      <c r="SCJ426" s="0"/>
      <c r="SCK426" s="0"/>
      <c r="SCL426" s="0"/>
      <c r="SCM426" s="0"/>
      <c r="SCN426" s="0"/>
      <c r="SCO426" s="0"/>
      <c r="SCP426" s="0"/>
      <c r="SCQ426" s="0"/>
      <c r="SCR426" s="0"/>
      <c r="SCS426" s="0"/>
      <c r="SCT426" s="0"/>
      <c r="SCU426" s="0"/>
      <c r="SCV426" s="0"/>
      <c r="SCW426" s="0"/>
      <c r="SCX426" s="0"/>
      <c r="SCY426" s="0"/>
      <c r="SCZ426" s="0"/>
      <c r="SDA426" s="0"/>
      <c r="SDB426" s="0"/>
      <c r="SDC426" s="0"/>
      <c r="SDD426" s="0"/>
      <c r="SDE426" s="0"/>
      <c r="SDF426" s="0"/>
      <c r="SDG426" s="0"/>
      <c r="SDH426" s="0"/>
      <c r="SDI426" s="0"/>
      <c r="SDJ426" s="0"/>
      <c r="SDK426" s="0"/>
      <c r="SDL426" s="0"/>
      <c r="SDM426" s="0"/>
      <c r="SDN426" s="0"/>
      <c r="SDO426" s="0"/>
      <c r="SDP426" s="0"/>
      <c r="SDQ426" s="0"/>
      <c r="SDR426" s="0"/>
      <c r="SDS426" s="0"/>
      <c r="SDT426" s="0"/>
      <c r="SDU426" s="0"/>
      <c r="SDV426" s="0"/>
      <c r="SDW426" s="0"/>
      <c r="SDX426" s="0"/>
      <c r="SDY426" s="0"/>
      <c r="SDZ426" s="0"/>
      <c r="SEA426" s="0"/>
      <c r="SEB426" s="0"/>
      <c r="SEC426" s="0"/>
      <c r="SED426" s="0"/>
      <c r="SEE426" s="0"/>
      <c r="SEF426" s="0"/>
      <c r="SEG426" s="0"/>
      <c r="SEH426" s="0"/>
      <c r="SEI426" s="0"/>
      <c r="SEJ426" s="0"/>
      <c r="SEK426" s="0"/>
      <c r="SEL426" s="0"/>
      <c r="SEM426" s="0"/>
      <c r="SEN426" s="0"/>
      <c r="SEO426" s="0"/>
      <c r="SEP426" s="0"/>
      <c r="SEQ426" s="0"/>
      <c r="SER426" s="0"/>
      <c r="SES426" s="0"/>
      <c r="SET426" s="0"/>
      <c r="SEU426" s="0"/>
      <c r="SEV426" s="0"/>
      <c r="SEW426" s="0"/>
      <c r="SEX426" s="0"/>
      <c r="SEY426" s="0"/>
      <c r="SEZ426" s="0"/>
      <c r="SFA426" s="0"/>
      <c r="SFB426" s="0"/>
      <c r="SFC426" s="0"/>
      <c r="SFD426" s="0"/>
      <c r="SFE426" s="0"/>
      <c r="SFF426" s="0"/>
      <c r="SFG426" s="0"/>
      <c r="SFH426" s="0"/>
      <c r="SFI426" s="0"/>
      <c r="SFJ426" s="0"/>
      <c r="SFK426" s="0"/>
      <c r="SFL426" s="0"/>
      <c r="SFM426" s="0"/>
      <c r="SFN426" s="0"/>
      <c r="SFO426" s="0"/>
      <c r="SFP426" s="0"/>
      <c r="SFQ426" s="0"/>
      <c r="SFR426" s="0"/>
      <c r="SFS426" s="0"/>
      <c r="SFT426" s="0"/>
      <c r="SFU426" s="0"/>
      <c r="SFV426" s="0"/>
      <c r="SFW426" s="0"/>
      <c r="SFX426" s="0"/>
      <c r="SFY426" s="0"/>
      <c r="SFZ426" s="0"/>
      <c r="SGA426" s="0"/>
      <c r="SGB426" s="0"/>
      <c r="SGC426" s="0"/>
      <c r="SGD426" s="0"/>
      <c r="SGE426" s="0"/>
      <c r="SGF426" s="0"/>
      <c r="SGG426" s="0"/>
      <c r="SGH426" s="0"/>
      <c r="SGI426" s="0"/>
      <c r="SGJ426" s="0"/>
      <c r="SGK426" s="0"/>
      <c r="SGL426" s="0"/>
      <c r="SGM426" s="0"/>
      <c r="SGN426" s="0"/>
      <c r="SGO426" s="0"/>
      <c r="SGP426" s="0"/>
      <c r="SGQ426" s="0"/>
      <c r="SGR426" s="0"/>
      <c r="SGS426" s="0"/>
      <c r="SGT426" s="0"/>
      <c r="SGU426" s="0"/>
      <c r="SGV426" s="0"/>
      <c r="SGW426" s="0"/>
      <c r="SGX426" s="0"/>
      <c r="SGY426" s="0"/>
      <c r="SGZ426" s="0"/>
      <c r="SHA426" s="0"/>
      <c r="SHB426" s="0"/>
      <c r="SHC426" s="0"/>
      <c r="SHD426" s="0"/>
      <c r="SHE426" s="0"/>
      <c r="SHF426" s="0"/>
      <c r="SHG426" s="0"/>
      <c r="SHH426" s="0"/>
      <c r="SHI426" s="0"/>
      <c r="SHJ426" s="0"/>
      <c r="SHK426" s="0"/>
      <c r="SHL426" s="0"/>
      <c r="SHM426" s="0"/>
      <c r="SHN426" s="0"/>
      <c r="SHO426" s="0"/>
      <c r="SHP426" s="0"/>
      <c r="SHQ426" s="0"/>
      <c r="SHR426" s="0"/>
      <c r="SHS426" s="0"/>
      <c r="SHT426" s="0"/>
      <c r="SHU426" s="0"/>
      <c r="SHV426" s="0"/>
      <c r="SHW426" s="0"/>
      <c r="SHX426" s="0"/>
      <c r="SHY426" s="0"/>
      <c r="SHZ426" s="0"/>
      <c r="SIA426" s="0"/>
      <c r="SIB426" s="0"/>
      <c r="SIC426" s="0"/>
      <c r="SID426" s="0"/>
      <c r="SIE426" s="0"/>
      <c r="SIF426" s="0"/>
      <c r="SIG426" s="0"/>
      <c r="SIH426" s="0"/>
      <c r="SII426" s="0"/>
      <c r="SIJ426" s="0"/>
      <c r="SIK426" s="0"/>
      <c r="SIL426" s="0"/>
      <c r="SIM426" s="0"/>
      <c r="SIN426" s="0"/>
      <c r="SIO426" s="0"/>
      <c r="SIP426" s="0"/>
      <c r="SIQ426" s="0"/>
      <c r="SIR426" s="0"/>
      <c r="SIS426" s="0"/>
      <c r="SIT426" s="0"/>
      <c r="SIU426" s="0"/>
      <c r="SIV426" s="0"/>
      <c r="SIW426" s="0"/>
      <c r="SIX426" s="0"/>
      <c r="SIY426" s="0"/>
      <c r="SIZ426" s="0"/>
      <c r="SJA426" s="0"/>
      <c r="SJB426" s="0"/>
      <c r="SJC426" s="0"/>
      <c r="SJD426" s="0"/>
      <c r="SJE426" s="0"/>
      <c r="SJF426" s="0"/>
      <c r="SJG426" s="0"/>
      <c r="SJH426" s="0"/>
      <c r="SJI426" s="0"/>
      <c r="SJJ426" s="0"/>
      <c r="SJK426" s="0"/>
      <c r="SJL426" s="0"/>
      <c r="SJM426" s="0"/>
      <c r="SJN426" s="0"/>
      <c r="SJO426" s="0"/>
      <c r="SJP426" s="0"/>
      <c r="SJQ426" s="0"/>
      <c r="SJR426" s="0"/>
      <c r="SJS426" s="0"/>
      <c r="SJT426" s="0"/>
      <c r="SJU426" s="0"/>
      <c r="SJV426" s="0"/>
      <c r="SJW426" s="0"/>
      <c r="SJX426" s="0"/>
      <c r="SJY426" s="0"/>
      <c r="SJZ426" s="0"/>
      <c r="SKA426" s="0"/>
      <c r="SKB426" s="0"/>
      <c r="SKC426" s="0"/>
      <c r="SKD426" s="0"/>
      <c r="SKE426" s="0"/>
      <c r="SKF426" s="0"/>
      <c r="SKG426" s="0"/>
      <c r="SKH426" s="0"/>
      <c r="SKI426" s="0"/>
      <c r="SKJ426" s="0"/>
      <c r="SKK426" s="0"/>
      <c r="SKL426" s="0"/>
      <c r="SKM426" s="0"/>
      <c r="SKN426" s="0"/>
      <c r="SKO426" s="0"/>
      <c r="SKP426" s="0"/>
      <c r="SKQ426" s="0"/>
      <c r="SKR426" s="0"/>
      <c r="SKS426" s="0"/>
      <c r="SKT426" s="0"/>
      <c r="SKU426" s="0"/>
      <c r="SKV426" s="0"/>
      <c r="SKW426" s="0"/>
      <c r="SKX426" s="0"/>
      <c r="SKY426" s="0"/>
      <c r="SKZ426" s="0"/>
      <c r="SLA426" s="0"/>
      <c r="SLB426" s="0"/>
      <c r="SLC426" s="0"/>
      <c r="SLD426" s="0"/>
      <c r="SLE426" s="0"/>
      <c r="SLF426" s="0"/>
      <c r="SLG426" s="0"/>
      <c r="SLH426" s="0"/>
      <c r="SLI426" s="0"/>
      <c r="SLJ426" s="0"/>
      <c r="SLK426" s="0"/>
      <c r="SLL426" s="0"/>
      <c r="SLM426" s="0"/>
      <c r="SLN426" s="0"/>
      <c r="SLO426" s="0"/>
      <c r="SLP426" s="0"/>
      <c r="SLQ426" s="0"/>
      <c r="SLR426" s="0"/>
      <c r="SLS426" s="0"/>
      <c r="SLT426" s="0"/>
      <c r="SLU426" s="0"/>
      <c r="SLV426" s="0"/>
      <c r="SLW426" s="0"/>
      <c r="SLX426" s="0"/>
      <c r="SLY426" s="0"/>
      <c r="SLZ426" s="0"/>
      <c r="SMA426" s="0"/>
      <c r="SMB426" s="0"/>
      <c r="SMC426" s="0"/>
      <c r="SMD426" s="0"/>
      <c r="SME426" s="0"/>
      <c r="SMF426" s="0"/>
      <c r="SMG426" s="0"/>
      <c r="SMH426" s="0"/>
      <c r="SMI426" s="0"/>
      <c r="SMJ426" s="0"/>
      <c r="SMK426" s="0"/>
      <c r="SML426" s="0"/>
      <c r="SMM426" s="0"/>
      <c r="SMN426" s="0"/>
      <c r="SMO426" s="0"/>
      <c r="SMP426" s="0"/>
      <c r="SMQ426" s="0"/>
      <c r="SMR426" s="0"/>
      <c r="SMS426" s="0"/>
      <c r="SMT426" s="0"/>
      <c r="SMU426" s="0"/>
      <c r="SMV426" s="0"/>
      <c r="SMW426" s="0"/>
      <c r="SMX426" s="0"/>
      <c r="SMY426" s="0"/>
      <c r="SMZ426" s="0"/>
      <c r="SNA426" s="0"/>
      <c r="SNB426" s="0"/>
      <c r="SNC426" s="0"/>
      <c r="SND426" s="0"/>
      <c r="SNE426" s="0"/>
      <c r="SNF426" s="0"/>
      <c r="SNG426" s="0"/>
      <c r="SNH426" s="0"/>
      <c r="SNI426" s="0"/>
      <c r="SNJ426" s="0"/>
      <c r="SNK426" s="0"/>
      <c r="SNL426" s="0"/>
      <c r="SNM426" s="0"/>
      <c r="SNN426" s="0"/>
      <c r="SNO426" s="0"/>
      <c r="SNP426" s="0"/>
      <c r="SNQ426" s="0"/>
      <c r="SNR426" s="0"/>
      <c r="SNS426" s="0"/>
      <c r="SNT426" s="0"/>
      <c r="SNU426" s="0"/>
      <c r="SNV426" s="0"/>
      <c r="SNW426" s="0"/>
      <c r="SNX426" s="0"/>
      <c r="SNY426" s="0"/>
      <c r="SNZ426" s="0"/>
      <c r="SOA426" s="0"/>
      <c r="SOB426" s="0"/>
      <c r="SOC426" s="0"/>
      <c r="SOD426" s="0"/>
      <c r="SOE426" s="0"/>
      <c r="SOF426" s="0"/>
      <c r="SOG426" s="0"/>
      <c r="SOH426" s="0"/>
      <c r="SOI426" s="0"/>
      <c r="SOJ426" s="0"/>
      <c r="SOK426" s="0"/>
      <c r="SOL426" s="0"/>
      <c r="SOM426" s="0"/>
      <c r="SON426" s="0"/>
      <c r="SOO426" s="0"/>
      <c r="SOP426" s="0"/>
      <c r="SOQ426" s="0"/>
      <c r="SOR426" s="0"/>
      <c r="SOS426" s="0"/>
      <c r="SOT426" s="0"/>
      <c r="SOU426" s="0"/>
      <c r="SOV426" s="0"/>
      <c r="SOW426" s="0"/>
      <c r="SOX426" s="0"/>
      <c r="SOY426" s="0"/>
      <c r="SOZ426" s="0"/>
      <c r="SPA426" s="0"/>
      <c r="SPB426" s="0"/>
      <c r="SPC426" s="0"/>
      <c r="SPD426" s="0"/>
      <c r="SPE426" s="0"/>
      <c r="SPF426" s="0"/>
      <c r="SPG426" s="0"/>
      <c r="SPH426" s="0"/>
      <c r="SPI426" s="0"/>
      <c r="SPJ426" s="0"/>
      <c r="SPK426" s="0"/>
      <c r="SPL426" s="0"/>
      <c r="SPM426" s="0"/>
      <c r="SPN426" s="0"/>
      <c r="SPO426" s="0"/>
      <c r="SPP426" s="0"/>
      <c r="SPQ426" s="0"/>
      <c r="SPR426" s="0"/>
      <c r="SPS426" s="0"/>
      <c r="SPT426" s="0"/>
      <c r="SPU426" s="0"/>
      <c r="SPV426" s="0"/>
      <c r="SPW426" s="0"/>
      <c r="SPX426" s="0"/>
      <c r="SPY426" s="0"/>
      <c r="SPZ426" s="0"/>
      <c r="SQA426" s="0"/>
      <c r="SQB426" s="0"/>
      <c r="SQC426" s="0"/>
      <c r="SQD426" s="0"/>
      <c r="SQE426" s="0"/>
      <c r="SQF426" s="0"/>
      <c r="SQG426" s="0"/>
      <c r="SQH426" s="0"/>
      <c r="SQI426" s="0"/>
      <c r="SQJ426" s="0"/>
      <c r="SQK426" s="0"/>
      <c r="SQL426" s="0"/>
      <c r="SQM426" s="0"/>
      <c r="SQN426" s="0"/>
      <c r="SQO426" s="0"/>
      <c r="SQP426" s="0"/>
      <c r="SQQ426" s="0"/>
      <c r="SQR426" s="0"/>
      <c r="SQS426" s="0"/>
      <c r="SQT426" s="0"/>
      <c r="SQU426" s="0"/>
      <c r="SQV426" s="0"/>
      <c r="SQW426" s="0"/>
      <c r="SQX426" s="0"/>
      <c r="SQY426" s="0"/>
      <c r="SQZ426" s="0"/>
      <c r="SRA426" s="0"/>
      <c r="SRB426" s="0"/>
      <c r="SRC426" s="0"/>
      <c r="SRD426" s="0"/>
      <c r="SRE426" s="0"/>
      <c r="SRF426" s="0"/>
      <c r="SRG426" s="0"/>
      <c r="SRH426" s="0"/>
      <c r="SRI426" s="0"/>
      <c r="SRJ426" s="0"/>
      <c r="SRK426" s="0"/>
      <c r="SRL426" s="0"/>
      <c r="SRM426" s="0"/>
      <c r="SRN426" s="0"/>
      <c r="SRO426" s="0"/>
      <c r="SRP426" s="0"/>
      <c r="SRQ426" s="0"/>
      <c r="SRR426" s="0"/>
      <c r="SRS426" s="0"/>
      <c r="SRT426" s="0"/>
      <c r="SRU426" s="0"/>
      <c r="SRV426" s="0"/>
      <c r="SRW426" s="0"/>
      <c r="SRX426" s="0"/>
      <c r="SRY426" s="0"/>
      <c r="SRZ426" s="0"/>
      <c r="SSA426" s="0"/>
      <c r="SSB426" s="0"/>
      <c r="SSC426" s="0"/>
      <c r="SSD426" s="0"/>
      <c r="SSE426" s="0"/>
      <c r="SSF426" s="0"/>
      <c r="SSG426" s="0"/>
      <c r="SSH426" s="0"/>
      <c r="SSI426" s="0"/>
      <c r="SSJ426" s="0"/>
      <c r="SSK426" s="0"/>
      <c r="SSL426" s="0"/>
      <c r="SSM426" s="0"/>
      <c r="SSN426" s="0"/>
      <c r="SSO426" s="0"/>
      <c r="SSP426" s="0"/>
      <c r="SSQ426" s="0"/>
      <c r="SSR426" s="0"/>
      <c r="SSS426" s="0"/>
      <c r="SST426" s="0"/>
      <c r="SSU426" s="0"/>
      <c r="SSV426" s="0"/>
      <c r="SSW426" s="0"/>
      <c r="SSX426" s="0"/>
      <c r="SSY426" s="0"/>
      <c r="SSZ426" s="0"/>
      <c r="STA426" s="0"/>
      <c r="STB426" s="0"/>
      <c r="STC426" s="0"/>
      <c r="STD426" s="0"/>
      <c r="STE426" s="0"/>
      <c r="STF426" s="0"/>
      <c r="STG426" s="0"/>
      <c r="STH426" s="0"/>
      <c r="STI426" s="0"/>
      <c r="STJ426" s="0"/>
      <c r="STK426" s="0"/>
      <c r="STL426" s="0"/>
      <c r="STM426" s="0"/>
      <c r="STN426" s="0"/>
      <c r="STO426" s="0"/>
      <c r="STP426" s="0"/>
      <c r="STQ426" s="0"/>
      <c r="STR426" s="0"/>
      <c r="STS426" s="0"/>
      <c r="STT426" s="0"/>
      <c r="STU426" s="0"/>
      <c r="STV426" s="0"/>
      <c r="STW426" s="0"/>
      <c r="STX426" s="0"/>
      <c r="STY426" s="0"/>
      <c r="STZ426" s="0"/>
      <c r="SUA426" s="0"/>
      <c r="SUB426" s="0"/>
      <c r="SUC426" s="0"/>
      <c r="SUD426" s="0"/>
      <c r="SUE426" s="0"/>
      <c r="SUF426" s="0"/>
      <c r="SUG426" s="0"/>
      <c r="SUH426" s="0"/>
      <c r="SUI426" s="0"/>
      <c r="SUJ426" s="0"/>
      <c r="SUK426" s="0"/>
      <c r="SUL426" s="0"/>
      <c r="SUM426" s="0"/>
      <c r="SUN426" s="0"/>
      <c r="SUO426" s="0"/>
      <c r="SUP426" s="0"/>
      <c r="SUQ426" s="0"/>
      <c r="SUR426" s="0"/>
      <c r="SUS426" s="0"/>
      <c r="SUT426" s="0"/>
      <c r="SUU426" s="0"/>
      <c r="SUV426" s="0"/>
      <c r="SUW426" s="0"/>
      <c r="SUX426" s="0"/>
      <c r="SUY426" s="0"/>
      <c r="SUZ426" s="0"/>
      <c r="SVA426" s="0"/>
      <c r="SVB426" s="0"/>
      <c r="SVC426" s="0"/>
      <c r="SVD426" s="0"/>
      <c r="SVE426" s="0"/>
      <c r="SVF426" s="0"/>
      <c r="SVG426" s="0"/>
      <c r="SVH426" s="0"/>
      <c r="SVI426" s="0"/>
      <c r="SVJ426" s="0"/>
      <c r="SVK426" s="0"/>
      <c r="SVL426" s="0"/>
      <c r="SVM426" s="0"/>
      <c r="SVN426" s="0"/>
      <c r="SVO426" s="0"/>
      <c r="SVP426" s="0"/>
      <c r="SVQ426" s="0"/>
      <c r="SVR426" s="0"/>
      <c r="SVS426" s="0"/>
      <c r="SVT426" s="0"/>
      <c r="SVU426" s="0"/>
      <c r="SVV426" s="0"/>
      <c r="SVW426" s="0"/>
      <c r="SVX426" s="0"/>
      <c r="SVY426" s="0"/>
      <c r="SVZ426" s="0"/>
      <c r="SWA426" s="0"/>
      <c r="SWB426" s="0"/>
      <c r="SWC426" s="0"/>
      <c r="SWD426" s="0"/>
      <c r="SWE426" s="0"/>
      <c r="SWF426" s="0"/>
      <c r="SWG426" s="0"/>
      <c r="SWH426" s="0"/>
      <c r="SWI426" s="0"/>
      <c r="SWJ426" s="0"/>
      <c r="SWK426" s="0"/>
      <c r="SWL426" s="0"/>
      <c r="SWM426" s="0"/>
      <c r="SWN426" s="0"/>
      <c r="SWO426" s="0"/>
      <c r="SWP426" s="0"/>
      <c r="SWQ426" s="0"/>
      <c r="SWR426" s="0"/>
      <c r="SWS426" s="0"/>
      <c r="SWT426" s="0"/>
      <c r="SWU426" s="0"/>
      <c r="SWV426" s="0"/>
      <c r="SWW426" s="0"/>
      <c r="SWX426" s="0"/>
      <c r="SWY426" s="0"/>
      <c r="SWZ426" s="0"/>
      <c r="SXA426" s="0"/>
      <c r="SXB426" s="0"/>
      <c r="SXC426" s="0"/>
      <c r="SXD426" s="0"/>
      <c r="SXE426" s="0"/>
      <c r="SXF426" s="0"/>
      <c r="SXG426" s="0"/>
      <c r="SXH426" s="0"/>
      <c r="SXI426" s="0"/>
      <c r="SXJ426" s="0"/>
      <c r="SXK426" s="0"/>
      <c r="SXL426" s="0"/>
      <c r="SXM426" s="0"/>
      <c r="SXN426" s="0"/>
      <c r="SXO426" s="0"/>
      <c r="SXP426" s="0"/>
      <c r="SXQ426" s="0"/>
      <c r="SXR426" s="0"/>
      <c r="SXS426" s="0"/>
      <c r="SXT426" s="0"/>
      <c r="SXU426" s="0"/>
      <c r="SXV426" s="0"/>
      <c r="SXW426" s="0"/>
      <c r="SXX426" s="0"/>
      <c r="SXY426" s="0"/>
      <c r="SXZ426" s="0"/>
      <c r="SYA426" s="0"/>
      <c r="SYB426" s="0"/>
      <c r="SYC426" s="0"/>
      <c r="SYD426" s="0"/>
      <c r="SYE426" s="0"/>
      <c r="SYF426" s="0"/>
      <c r="SYG426" s="0"/>
      <c r="SYH426" s="0"/>
      <c r="SYI426" s="0"/>
      <c r="SYJ426" s="0"/>
      <c r="SYK426" s="0"/>
      <c r="SYL426" s="0"/>
      <c r="SYM426" s="0"/>
      <c r="SYN426" s="0"/>
      <c r="SYO426" s="0"/>
      <c r="SYP426" s="0"/>
      <c r="SYQ426" s="0"/>
      <c r="SYR426" s="0"/>
      <c r="SYS426" s="0"/>
      <c r="SYT426" s="0"/>
      <c r="SYU426" s="0"/>
      <c r="SYV426" s="0"/>
      <c r="SYW426" s="0"/>
      <c r="SYX426" s="0"/>
      <c r="SYY426" s="0"/>
      <c r="SYZ426" s="0"/>
      <c r="SZA426" s="0"/>
      <c r="SZB426" s="0"/>
      <c r="SZC426" s="0"/>
      <c r="SZD426" s="0"/>
      <c r="SZE426" s="0"/>
      <c r="SZF426" s="0"/>
      <c r="SZG426" s="0"/>
      <c r="SZH426" s="0"/>
      <c r="SZI426" s="0"/>
      <c r="SZJ426" s="0"/>
      <c r="SZK426" s="0"/>
      <c r="SZL426" s="0"/>
      <c r="SZM426" s="0"/>
      <c r="SZN426" s="0"/>
      <c r="SZO426" s="0"/>
      <c r="SZP426" s="0"/>
      <c r="SZQ426" s="0"/>
      <c r="SZR426" s="0"/>
      <c r="SZS426" s="0"/>
      <c r="SZT426" s="0"/>
      <c r="SZU426" s="0"/>
      <c r="SZV426" s="0"/>
      <c r="SZW426" s="0"/>
      <c r="SZX426" s="0"/>
      <c r="SZY426" s="0"/>
      <c r="SZZ426" s="0"/>
      <c r="TAA426" s="0"/>
      <c r="TAB426" s="0"/>
      <c r="TAC426" s="0"/>
      <c r="TAD426" s="0"/>
      <c r="TAE426" s="0"/>
      <c r="TAF426" s="0"/>
      <c r="TAG426" s="0"/>
      <c r="TAH426" s="0"/>
      <c r="TAI426" s="0"/>
      <c r="TAJ426" s="0"/>
      <c r="TAK426" s="0"/>
      <c r="TAL426" s="0"/>
      <c r="TAM426" s="0"/>
      <c r="TAN426" s="0"/>
      <c r="TAO426" s="0"/>
      <c r="TAP426" s="0"/>
      <c r="TAQ426" s="0"/>
      <c r="TAR426" s="0"/>
      <c r="TAS426" s="0"/>
      <c r="TAT426" s="0"/>
      <c r="TAU426" s="0"/>
      <c r="TAV426" s="0"/>
      <c r="TAW426" s="0"/>
      <c r="TAX426" s="0"/>
      <c r="TAY426" s="0"/>
      <c r="TAZ426" s="0"/>
      <c r="TBA426" s="0"/>
      <c r="TBB426" s="0"/>
      <c r="TBC426" s="0"/>
      <c r="TBD426" s="0"/>
      <c r="TBE426" s="0"/>
      <c r="TBF426" s="0"/>
      <c r="TBG426" s="0"/>
      <c r="TBH426" s="0"/>
      <c r="TBI426" s="0"/>
      <c r="TBJ426" s="0"/>
      <c r="TBK426" s="0"/>
      <c r="TBL426" s="0"/>
      <c r="TBM426" s="0"/>
      <c r="TBN426" s="0"/>
      <c r="TBO426" s="0"/>
      <c r="TBP426" s="0"/>
      <c r="TBQ426" s="0"/>
      <c r="TBR426" s="0"/>
      <c r="TBS426" s="0"/>
      <c r="TBT426" s="0"/>
      <c r="TBU426" s="0"/>
      <c r="TBV426" s="0"/>
      <c r="TBW426" s="0"/>
      <c r="TBX426" s="0"/>
      <c r="TBY426" s="0"/>
      <c r="TBZ426" s="0"/>
      <c r="TCA426" s="0"/>
      <c r="TCB426" s="0"/>
      <c r="TCC426" s="0"/>
      <c r="TCD426" s="0"/>
      <c r="TCE426" s="0"/>
      <c r="TCF426" s="0"/>
      <c r="TCG426" s="0"/>
      <c r="TCH426" s="0"/>
      <c r="TCI426" s="0"/>
      <c r="TCJ426" s="0"/>
      <c r="TCK426" s="0"/>
      <c r="TCL426" s="0"/>
      <c r="TCM426" s="0"/>
      <c r="TCN426" s="0"/>
      <c r="TCO426" s="0"/>
      <c r="TCP426" s="0"/>
      <c r="TCQ426" s="0"/>
      <c r="TCR426" s="0"/>
      <c r="TCS426" s="0"/>
      <c r="TCT426" s="0"/>
      <c r="TCU426" s="0"/>
      <c r="TCV426" s="0"/>
      <c r="TCW426" s="0"/>
      <c r="TCX426" s="0"/>
      <c r="TCY426" s="0"/>
      <c r="TCZ426" s="0"/>
      <c r="TDA426" s="0"/>
      <c r="TDB426" s="0"/>
      <c r="TDC426" s="0"/>
      <c r="TDD426" s="0"/>
      <c r="TDE426" s="0"/>
      <c r="TDF426" s="0"/>
      <c r="TDG426" s="0"/>
      <c r="TDH426" s="0"/>
      <c r="TDI426" s="0"/>
      <c r="TDJ426" s="0"/>
      <c r="TDK426" s="0"/>
      <c r="TDL426" s="0"/>
      <c r="TDM426" s="0"/>
      <c r="TDN426" s="0"/>
      <c r="TDO426" s="0"/>
      <c r="TDP426" s="0"/>
      <c r="TDQ426" s="0"/>
      <c r="TDR426" s="0"/>
      <c r="TDS426" s="0"/>
      <c r="TDT426" s="0"/>
      <c r="TDU426" s="0"/>
      <c r="TDV426" s="0"/>
      <c r="TDW426" s="0"/>
      <c r="TDX426" s="0"/>
      <c r="TDY426" s="0"/>
      <c r="TDZ426" s="0"/>
      <c r="TEA426" s="0"/>
      <c r="TEB426" s="0"/>
      <c r="TEC426" s="0"/>
      <c r="TED426" s="0"/>
      <c r="TEE426" s="0"/>
      <c r="TEF426" s="0"/>
      <c r="TEG426" s="0"/>
      <c r="TEH426" s="0"/>
      <c r="TEI426" s="0"/>
      <c r="TEJ426" s="0"/>
      <c r="TEK426" s="0"/>
      <c r="TEL426" s="0"/>
      <c r="TEM426" s="0"/>
      <c r="TEN426" s="0"/>
      <c r="TEO426" s="0"/>
      <c r="TEP426" s="0"/>
      <c r="TEQ426" s="0"/>
      <c r="TER426" s="0"/>
      <c r="TES426" s="0"/>
      <c r="TET426" s="0"/>
      <c r="TEU426" s="0"/>
      <c r="TEV426" s="0"/>
      <c r="TEW426" s="0"/>
      <c r="TEX426" s="0"/>
      <c r="TEY426" s="0"/>
      <c r="TEZ426" s="0"/>
      <c r="TFA426" s="0"/>
      <c r="TFB426" s="0"/>
      <c r="TFC426" s="0"/>
      <c r="TFD426" s="0"/>
      <c r="TFE426" s="0"/>
      <c r="TFF426" s="0"/>
      <c r="TFG426" s="0"/>
      <c r="TFH426" s="0"/>
      <c r="TFI426" s="0"/>
      <c r="TFJ426" s="0"/>
      <c r="TFK426" s="0"/>
      <c r="TFL426" s="0"/>
      <c r="TFM426" s="0"/>
      <c r="TFN426" s="0"/>
      <c r="TFO426" s="0"/>
      <c r="TFP426" s="0"/>
      <c r="TFQ426" s="0"/>
      <c r="TFR426" s="0"/>
      <c r="TFS426" s="0"/>
      <c r="TFT426" s="0"/>
      <c r="TFU426" s="0"/>
      <c r="TFV426" s="0"/>
      <c r="TFW426" s="0"/>
      <c r="TFX426" s="0"/>
      <c r="TFY426" s="0"/>
      <c r="TFZ426" s="0"/>
      <c r="TGA426" s="0"/>
      <c r="TGB426" s="0"/>
      <c r="TGC426" s="0"/>
      <c r="TGD426" s="0"/>
      <c r="TGE426" s="0"/>
      <c r="TGF426" s="0"/>
      <c r="TGG426" s="0"/>
      <c r="TGH426" s="0"/>
      <c r="TGI426" s="0"/>
      <c r="TGJ426" s="0"/>
      <c r="TGK426" s="0"/>
      <c r="TGL426" s="0"/>
      <c r="TGM426" s="0"/>
      <c r="TGN426" s="0"/>
      <c r="TGO426" s="0"/>
      <c r="TGP426" s="0"/>
      <c r="TGQ426" s="0"/>
      <c r="TGR426" s="0"/>
      <c r="TGS426" s="0"/>
      <c r="TGT426" s="0"/>
      <c r="TGU426" s="0"/>
      <c r="TGV426" s="0"/>
      <c r="TGW426" s="0"/>
      <c r="TGX426" s="0"/>
      <c r="TGY426" s="0"/>
      <c r="TGZ426" s="0"/>
      <c r="THA426" s="0"/>
      <c r="THB426" s="0"/>
      <c r="THC426" s="0"/>
      <c r="THD426" s="0"/>
      <c r="THE426" s="0"/>
      <c r="THF426" s="0"/>
      <c r="THG426" s="0"/>
      <c r="THH426" s="0"/>
      <c r="THI426" s="0"/>
      <c r="THJ426" s="0"/>
      <c r="THK426" s="0"/>
      <c r="THL426" s="0"/>
      <c r="THM426" s="0"/>
      <c r="THN426" s="0"/>
      <c r="THO426" s="0"/>
      <c r="THP426" s="0"/>
      <c r="THQ426" s="0"/>
      <c r="THR426" s="0"/>
      <c r="THS426" s="0"/>
      <c r="THT426" s="0"/>
      <c r="THU426" s="0"/>
      <c r="THV426" s="0"/>
      <c r="THW426" s="0"/>
      <c r="THX426" s="0"/>
      <c r="THY426" s="0"/>
      <c r="THZ426" s="0"/>
      <c r="TIA426" s="0"/>
      <c r="TIB426" s="0"/>
      <c r="TIC426" s="0"/>
      <c r="TID426" s="0"/>
      <c r="TIE426" s="0"/>
      <c r="TIF426" s="0"/>
      <c r="TIG426" s="0"/>
      <c r="TIH426" s="0"/>
      <c r="TII426" s="0"/>
      <c r="TIJ426" s="0"/>
      <c r="TIK426" s="0"/>
      <c r="TIL426" s="0"/>
      <c r="TIM426" s="0"/>
      <c r="TIN426" s="0"/>
      <c r="TIO426" s="0"/>
      <c r="TIP426" s="0"/>
      <c r="TIQ426" s="0"/>
      <c r="TIR426" s="0"/>
      <c r="TIS426" s="0"/>
      <c r="TIT426" s="0"/>
      <c r="TIU426" s="0"/>
      <c r="TIV426" s="0"/>
      <c r="TIW426" s="0"/>
      <c r="TIX426" s="0"/>
      <c r="TIY426" s="0"/>
      <c r="TIZ426" s="0"/>
      <c r="TJA426" s="0"/>
      <c r="TJB426" s="0"/>
      <c r="TJC426" s="0"/>
      <c r="TJD426" s="0"/>
      <c r="TJE426" s="0"/>
      <c r="TJF426" s="0"/>
      <c r="TJG426" s="0"/>
      <c r="TJH426" s="0"/>
      <c r="TJI426" s="0"/>
      <c r="TJJ426" s="0"/>
      <c r="TJK426" s="0"/>
      <c r="TJL426" s="0"/>
      <c r="TJM426" s="0"/>
      <c r="TJN426" s="0"/>
      <c r="TJO426" s="0"/>
      <c r="TJP426" s="0"/>
      <c r="TJQ426" s="0"/>
      <c r="TJR426" s="0"/>
      <c r="TJS426" s="0"/>
      <c r="TJT426" s="0"/>
      <c r="TJU426" s="0"/>
      <c r="TJV426" s="0"/>
      <c r="TJW426" s="0"/>
      <c r="TJX426" s="0"/>
      <c r="TJY426" s="0"/>
      <c r="TJZ426" s="0"/>
      <c r="TKA426" s="0"/>
      <c r="TKB426" s="0"/>
      <c r="TKC426" s="0"/>
      <c r="TKD426" s="0"/>
      <c r="TKE426" s="0"/>
      <c r="TKF426" s="0"/>
      <c r="TKG426" s="0"/>
      <c r="TKH426" s="0"/>
      <c r="TKI426" s="0"/>
      <c r="TKJ426" s="0"/>
      <c r="TKK426" s="0"/>
      <c r="TKL426" s="0"/>
      <c r="TKM426" s="0"/>
      <c r="TKN426" s="0"/>
      <c r="TKO426" s="0"/>
      <c r="TKP426" s="0"/>
      <c r="TKQ426" s="0"/>
      <c r="TKR426" s="0"/>
      <c r="TKS426" s="0"/>
      <c r="TKT426" s="0"/>
      <c r="TKU426" s="0"/>
      <c r="TKV426" s="0"/>
      <c r="TKW426" s="0"/>
      <c r="TKX426" s="0"/>
      <c r="TKY426" s="0"/>
      <c r="TKZ426" s="0"/>
      <c r="TLA426" s="0"/>
      <c r="TLB426" s="0"/>
      <c r="TLC426" s="0"/>
      <c r="TLD426" s="0"/>
      <c r="TLE426" s="0"/>
      <c r="TLF426" s="0"/>
      <c r="TLG426" s="0"/>
      <c r="TLH426" s="0"/>
      <c r="TLI426" s="0"/>
      <c r="TLJ426" s="0"/>
      <c r="TLK426" s="0"/>
      <c r="TLL426" s="0"/>
      <c r="TLM426" s="0"/>
      <c r="TLN426" s="0"/>
      <c r="TLO426" s="0"/>
      <c r="TLP426" s="0"/>
      <c r="TLQ426" s="0"/>
      <c r="TLR426" s="0"/>
      <c r="TLS426" s="0"/>
      <c r="TLT426" s="0"/>
      <c r="TLU426" s="0"/>
      <c r="TLV426" s="0"/>
      <c r="TLW426" s="0"/>
      <c r="TLX426" s="0"/>
      <c r="TLY426" s="0"/>
      <c r="TLZ426" s="0"/>
      <c r="TMA426" s="0"/>
      <c r="TMB426" s="0"/>
      <c r="TMC426" s="0"/>
      <c r="TMD426" s="0"/>
      <c r="TME426" s="0"/>
      <c r="TMF426" s="0"/>
      <c r="TMG426" s="0"/>
      <c r="TMH426" s="0"/>
      <c r="TMI426" s="0"/>
      <c r="TMJ426" s="0"/>
      <c r="TMK426" s="0"/>
      <c r="TML426" s="0"/>
      <c r="TMM426" s="0"/>
      <c r="TMN426" s="0"/>
      <c r="TMO426" s="0"/>
      <c r="TMP426" s="0"/>
      <c r="TMQ426" s="0"/>
      <c r="TMR426" s="0"/>
      <c r="TMS426" s="0"/>
      <c r="TMT426" s="0"/>
      <c r="TMU426" s="0"/>
      <c r="TMV426" s="0"/>
      <c r="TMW426" s="0"/>
      <c r="TMX426" s="0"/>
      <c r="TMY426" s="0"/>
      <c r="TMZ426" s="0"/>
      <c r="TNA426" s="0"/>
      <c r="TNB426" s="0"/>
      <c r="TNC426" s="0"/>
      <c r="TND426" s="0"/>
      <c r="TNE426" s="0"/>
      <c r="TNF426" s="0"/>
      <c r="TNG426" s="0"/>
      <c r="TNH426" s="0"/>
      <c r="TNI426" s="0"/>
      <c r="TNJ426" s="0"/>
      <c r="TNK426" s="0"/>
      <c r="TNL426" s="0"/>
      <c r="TNM426" s="0"/>
      <c r="TNN426" s="0"/>
      <c r="TNO426" s="0"/>
      <c r="TNP426" s="0"/>
      <c r="TNQ426" s="0"/>
      <c r="TNR426" s="0"/>
      <c r="TNS426" s="0"/>
      <c r="TNT426" s="0"/>
      <c r="TNU426" s="0"/>
      <c r="TNV426" s="0"/>
      <c r="TNW426" s="0"/>
      <c r="TNX426" s="0"/>
      <c r="TNY426" s="0"/>
      <c r="TNZ426" s="0"/>
      <c r="TOA426" s="0"/>
      <c r="TOB426" s="0"/>
      <c r="TOC426" s="0"/>
      <c r="TOD426" s="0"/>
      <c r="TOE426" s="0"/>
      <c r="TOF426" s="0"/>
      <c r="TOG426" s="0"/>
      <c r="TOH426" s="0"/>
      <c r="TOI426" s="0"/>
      <c r="TOJ426" s="0"/>
      <c r="TOK426" s="0"/>
      <c r="TOL426" s="0"/>
      <c r="TOM426" s="0"/>
      <c r="TON426" s="0"/>
      <c r="TOO426" s="0"/>
      <c r="TOP426" s="0"/>
      <c r="TOQ426" s="0"/>
      <c r="TOR426" s="0"/>
      <c r="TOS426" s="0"/>
      <c r="TOT426" s="0"/>
      <c r="TOU426" s="0"/>
      <c r="TOV426" s="0"/>
      <c r="TOW426" s="0"/>
      <c r="TOX426" s="0"/>
      <c r="TOY426" s="0"/>
      <c r="TOZ426" s="0"/>
      <c r="TPA426" s="0"/>
      <c r="TPB426" s="0"/>
      <c r="TPC426" s="0"/>
      <c r="TPD426" s="0"/>
      <c r="TPE426" s="0"/>
      <c r="TPF426" s="0"/>
      <c r="TPG426" s="0"/>
      <c r="TPH426" s="0"/>
      <c r="TPI426" s="0"/>
      <c r="TPJ426" s="0"/>
      <c r="TPK426" s="0"/>
      <c r="TPL426" s="0"/>
      <c r="TPM426" s="0"/>
      <c r="TPN426" s="0"/>
      <c r="TPO426" s="0"/>
      <c r="TPP426" s="0"/>
      <c r="TPQ426" s="0"/>
      <c r="TPR426" s="0"/>
      <c r="TPS426" s="0"/>
      <c r="TPT426" s="0"/>
      <c r="TPU426" s="0"/>
      <c r="TPV426" s="0"/>
      <c r="TPW426" s="0"/>
      <c r="TPX426" s="0"/>
      <c r="TPY426" s="0"/>
      <c r="TPZ426" s="0"/>
      <c r="TQA426" s="0"/>
      <c r="TQB426" s="0"/>
      <c r="TQC426" s="0"/>
      <c r="TQD426" s="0"/>
      <c r="TQE426" s="0"/>
      <c r="TQF426" s="0"/>
      <c r="TQG426" s="0"/>
      <c r="TQH426" s="0"/>
      <c r="TQI426" s="0"/>
      <c r="TQJ426" s="0"/>
      <c r="TQK426" s="0"/>
      <c r="TQL426" s="0"/>
      <c r="TQM426" s="0"/>
      <c r="TQN426" s="0"/>
      <c r="TQO426" s="0"/>
      <c r="TQP426" s="0"/>
      <c r="TQQ426" s="0"/>
      <c r="TQR426" s="0"/>
      <c r="TQS426" s="0"/>
      <c r="TQT426" s="0"/>
      <c r="TQU426" s="0"/>
      <c r="TQV426" s="0"/>
      <c r="TQW426" s="0"/>
      <c r="TQX426" s="0"/>
      <c r="TQY426" s="0"/>
      <c r="TQZ426" s="0"/>
      <c r="TRA426" s="0"/>
      <c r="TRB426" s="0"/>
      <c r="TRC426" s="0"/>
      <c r="TRD426" s="0"/>
      <c r="TRE426" s="0"/>
      <c r="TRF426" s="0"/>
      <c r="TRG426" s="0"/>
      <c r="TRH426" s="0"/>
      <c r="TRI426" s="0"/>
      <c r="TRJ426" s="0"/>
      <c r="TRK426" s="0"/>
      <c r="TRL426" s="0"/>
      <c r="TRM426" s="0"/>
      <c r="TRN426" s="0"/>
      <c r="TRO426" s="0"/>
      <c r="TRP426" s="0"/>
      <c r="TRQ426" s="0"/>
      <c r="TRR426" s="0"/>
      <c r="TRS426" s="0"/>
      <c r="TRT426" s="0"/>
      <c r="TRU426" s="0"/>
      <c r="TRV426" s="0"/>
      <c r="TRW426" s="0"/>
      <c r="TRX426" s="0"/>
      <c r="TRY426" s="0"/>
      <c r="TRZ426" s="0"/>
      <c r="TSA426" s="0"/>
      <c r="TSB426" s="0"/>
      <c r="TSC426" s="0"/>
      <c r="TSD426" s="0"/>
      <c r="TSE426" s="0"/>
      <c r="TSF426" s="0"/>
      <c r="TSG426" s="0"/>
      <c r="TSH426" s="0"/>
      <c r="TSI426" s="0"/>
      <c r="TSJ426" s="0"/>
      <c r="TSK426" s="0"/>
      <c r="TSL426" s="0"/>
      <c r="TSM426" s="0"/>
      <c r="TSN426" s="0"/>
      <c r="TSO426" s="0"/>
      <c r="TSP426" s="0"/>
      <c r="TSQ426" s="0"/>
      <c r="TSR426" s="0"/>
      <c r="TSS426" s="0"/>
      <c r="TST426" s="0"/>
      <c r="TSU426" s="0"/>
      <c r="TSV426" s="0"/>
      <c r="TSW426" s="0"/>
      <c r="TSX426" s="0"/>
      <c r="TSY426" s="0"/>
      <c r="TSZ426" s="0"/>
      <c r="TTA426" s="0"/>
      <c r="TTB426" s="0"/>
      <c r="TTC426" s="0"/>
      <c r="TTD426" s="0"/>
      <c r="TTE426" s="0"/>
      <c r="TTF426" s="0"/>
      <c r="TTG426" s="0"/>
      <c r="TTH426" s="0"/>
      <c r="TTI426" s="0"/>
      <c r="TTJ426" s="0"/>
      <c r="TTK426" s="0"/>
      <c r="TTL426" s="0"/>
      <c r="TTM426" s="0"/>
      <c r="TTN426" s="0"/>
      <c r="TTO426" s="0"/>
      <c r="TTP426" s="0"/>
      <c r="TTQ426" s="0"/>
      <c r="TTR426" s="0"/>
      <c r="TTS426" s="0"/>
      <c r="TTT426" s="0"/>
      <c r="TTU426" s="0"/>
      <c r="TTV426" s="0"/>
      <c r="TTW426" s="0"/>
      <c r="TTX426" s="0"/>
      <c r="TTY426" s="0"/>
      <c r="TTZ426" s="0"/>
      <c r="TUA426" s="0"/>
      <c r="TUB426" s="0"/>
      <c r="TUC426" s="0"/>
      <c r="TUD426" s="0"/>
      <c r="TUE426" s="0"/>
      <c r="TUF426" s="0"/>
      <c r="TUG426" s="0"/>
      <c r="TUH426" s="0"/>
      <c r="TUI426" s="0"/>
      <c r="TUJ426" s="0"/>
      <c r="TUK426" s="0"/>
      <c r="TUL426" s="0"/>
      <c r="TUM426" s="0"/>
      <c r="TUN426" s="0"/>
      <c r="TUO426" s="0"/>
      <c r="TUP426" s="0"/>
      <c r="TUQ426" s="0"/>
      <c r="TUR426" s="0"/>
      <c r="TUS426" s="0"/>
      <c r="TUT426" s="0"/>
      <c r="TUU426" s="0"/>
      <c r="TUV426" s="0"/>
      <c r="TUW426" s="0"/>
      <c r="TUX426" s="0"/>
      <c r="TUY426" s="0"/>
      <c r="TUZ426" s="0"/>
      <c r="TVA426" s="0"/>
      <c r="TVB426" s="0"/>
      <c r="TVC426" s="0"/>
      <c r="TVD426" s="0"/>
      <c r="TVE426" s="0"/>
      <c r="TVF426" s="0"/>
      <c r="TVG426" s="0"/>
      <c r="TVH426" s="0"/>
      <c r="TVI426" s="0"/>
      <c r="TVJ426" s="0"/>
      <c r="TVK426" s="0"/>
      <c r="TVL426" s="0"/>
      <c r="TVM426" s="0"/>
      <c r="TVN426" s="0"/>
      <c r="TVO426" s="0"/>
      <c r="TVP426" s="0"/>
      <c r="TVQ426" s="0"/>
      <c r="TVR426" s="0"/>
      <c r="TVS426" s="0"/>
      <c r="TVT426" s="0"/>
      <c r="TVU426" s="0"/>
      <c r="TVV426" s="0"/>
      <c r="TVW426" s="0"/>
      <c r="TVX426" s="0"/>
      <c r="TVY426" s="0"/>
      <c r="TVZ426" s="0"/>
      <c r="TWA426" s="0"/>
      <c r="TWB426" s="0"/>
      <c r="TWC426" s="0"/>
      <c r="TWD426" s="0"/>
      <c r="TWE426" s="0"/>
      <c r="TWF426" s="0"/>
      <c r="TWG426" s="0"/>
      <c r="TWH426" s="0"/>
      <c r="TWI426" s="0"/>
      <c r="TWJ426" s="0"/>
      <c r="TWK426" s="0"/>
      <c r="TWL426" s="0"/>
      <c r="TWM426" s="0"/>
      <c r="TWN426" s="0"/>
      <c r="TWO426" s="0"/>
      <c r="TWP426" s="0"/>
      <c r="TWQ426" s="0"/>
      <c r="TWR426" s="0"/>
      <c r="TWS426" s="0"/>
      <c r="TWT426" s="0"/>
      <c r="TWU426" s="0"/>
      <c r="TWV426" s="0"/>
      <c r="TWW426" s="0"/>
      <c r="TWX426" s="0"/>
      <c r="TWY426" s="0"/>
      <c r="TWZ426" s="0"/>
      <c r="TXA426" s="0"/>
      <c r="TXB426" s="0"/>
      <c r="TXC426" s="0"/>
      <c r="TXD426" s="0"/>
      <c r="TXE426" s="0"/>
      <c r="TXF426" s="0"/>
      <c r="TXG426" s="0"/>
      <c r="TXH426" s="0"/>
      <c r="TXI426" s="0"/>
      <c r="TXJ426" s="0"/>
      <c r="TXK426" s="0"/>
      <c r="TXL426" s="0"/>
      <c r="TXM426" s="0"/>
      <c r="TXN426" s="0"/>
      <c r="TXO426" s="0"/>
      <c r="TXP426" s="0"/>
      <c r="TXQ426" s="0"/>
      <c r="TXR426" s="0"/>
      <c r="TXS426" s="0"/>
      <c r="TXT426" s="0"/>
      <c r="TXU426" s="0"/>
      <c r="TXV426" s="0"/>
      <c r="TXW426" s="0"/>
      <c r="TXX426" s="0"/>
      <c r="TXY426" s="0"/>
      <c r="TXZ426" s="0"/>
      <c r="TYA426" s="0"/>
      <c r="TYB426" s="0"/>
      <c r="TYC426" s="0"/>
      <c r="TYD426" s="0"/>
      <c r="TYE426" s="0"/>
      <c r="TYF426" s="0"/>
      <c r="TYG426" s="0"/>
      <c r="TYH426" s="0"/>
      <c r="TYI426" s="0"/>
      <c r="TYJ426" s="0"/>
      <c r="TYK426" s="0"/>
      <c r="TYL426" s="0"/>
      <c r="TYM426" s="0"/>
      <c r="TYN426" s="0"/>
      <c r="TYO426" s="0"/>
      <c r="TYP426" s="0"/>
      <c r="TYQ426" s="0"/>
      <c r="TYR426" s="0"/>
      <c r="TYS426" s="0"/>
      <c r="TYT426" s="0"/>
      <c r="TYU426" s="0"/>
      <c r="TYV426" s="0"/>
      <c r="TYW426" s="0"/>
      <c r="TYX426" s="0"/>
      <c r="TYY426" s="0"/>
      <c r="TYZ426" s="0"/>
      <c r="TZA426" s="0"/>
      <c r="TZB426" s="0"/>
      <c r="TZC426" s="0"/>
      <c r="TZD426" s="0"/>
      <c r="TZE426" s="0"/>
      <c r="TZF426" s="0"/>
      <c r="TZG426" s="0"/>
      <c r="TZH426" s="0"/>
      <c r="TZI426" s="0"/>
      <c r="TZJ426" s="0"/>
      <c r="TZK426" s="0"/>
      <c r="TZL426" s="0"/>
      <c r="TZM426" s="0"/>
      <c r="TZN426" s="0"/>
      <c r="TZO426" s="0"/>
      <c r="TZP426" s="0"/>
      <c r="TZQ426" s="0"/>
      <c r="TZR426" s="0"/>
      <c r="TZS426" s="0"/>
      <c r="TZT426" s="0"/>
      <c r="TZU426" s="0"/>
      <c r="TZV426" s="0"/>
      <c r="TZW426" s="0"/>
      <c r="TZX426" s="0"/>
      <c r="TZY426" s="0"/>
      <c r="TZZ426" s="0"/>
      <c r="UAA426" s="0"/>
      <c r="UAB426" s="0"/>
      <c r="UAC426" s="0"/>
      <c r="UAD426" s="0"/>
      <c r="UAE426" s="0"/>
      <c r="UAF426" s="0"/>
      <c r="UAG426" s="0"/>
      <c r="UAH426" s="0"/>
      <c r="UAI426" s="0"/>
      <c r="UAJ426" s="0"/>
      <c r="UAK426" s="0"/>
      <c r="UAL426" s="0"/>
      <c r="UAM426" s="0"/>
      <c r="UAN426" s="0"/>
      <c r="UAO426" s="0"/>
      <c r="UAP426" s="0"/>
      <c r="UAQ426" s="0"/>
      <c r="UAR426" s="0"/>
      <c r="UAS426" s="0"/>
      <c r="UAT426" s="0"/>
      <c r="UAU426" s="0"/>
      <c r="UAV426" s="0"/>
      <c r="UAW426" s="0"/>
      <c r="UAX426" s="0"/>
      <c r="UAY426" s="0"/>
      <c r="UAZ426" s="0"/>
      <c r="UBA426" s="0"/>
      <c r="UBB426" s="0"/>
      <c r="UBC426" s="0"/>
      <c r="UBD426" s="0"/>
      <c r="UBE426" s="0"/>
      <c r="UBF426" s="0"/>
      <c r="UBG426" s="0"/>
      <c r="UBH426" s="0"/>
      <c r="UBI426" s="0"/>
      <c r="UBJ426" s="0"/>
      <c r="UBK426" s="0"/>
      <c r="UBL426" s="0"/>
      <c r="UBM426" s="0"/>
      <c r="UBN426" s="0"/>
      <c r="UBO426" s="0"/>
      <c r="UBP426" s="0"/>
      <c r="UBQ426" s="0"/>
      <c r="UBR426" s="0"/>
      <c r="UBS426" s="0"/>
      <c r="UBT426" s="0"/>
      <c r="UBU426" s="0"/>
      <c r="UBV426" s="0"/>
      <c r="UBW426" s="0"/>
      <c r="UBX426" s="0"/>
      <c r="UBY426" s="0"/>
      <c r="UBZ426" s="0"/>
      <c r="UCA426" s="0"/>
      <c r="UCB426" s="0"/>
      <c r="UCC426" s="0"/>
      <c r="UCD426" s="0"/>
      <c r="UCE426" s="0"/>
      <c r="UCF426" s="0"/>
      <c r="UCG426" s="0"/>
      <c r="UCH426" s="0"/>
      <c r="UCI426" s="0"/>
      <c r="UCJ426" s="0"/>
      <c r="UCK426" s="0"/>
      <c r="UCL426" s="0"/>
      <c r="UCM426" s="0"/>
      <c r="UCN426" s="0"/>
      <c r="UCO426" s="0"/>
      <c r="UCP426" s="0"/>
      <c r="UCQ426" s="0"/>
      <c r="UCR426" s="0"/>
      <c r="UCS426" s="0"/>
      <c r="UCT426" s="0"/>
      <c r="UCU426" s="0"/>
      <c r="UCV426" s="0"/>
      <c r="UCW426" s="0"/>
      <c r="UCX426" s="0"/>
      <c r="UCY426" s="0"/>
      <c r="UCZ426" s="0"/>
      <c r="UDA426" s="0"/>
      <c r="UDB426" s="0"/>
      <c r="UDC426" s="0"/>
      <c r="UDD426" s="0"/>
      <c r="UDE426" s="0"/>
      <c r="UDF426" s="0"/>
      <c r="UDG426" s="0"/>
      <c r="UDH426" s="0"/>
      <c r="UDI426" s="0"/>
      <c r="UDJ426" s="0"/>
      <c r="UDK426" s="0"/>
      <c r="UDL426" s="0"/>
      <c r="UDM426" s="0"/>
      <c r="UDN426" s="0"/>
      <c r="UDO426" s="0"/>
      <c r="UDP426" s="0"/>
      <c r="UDQ426" s="0"/>
      <c r="UDR426" s="0"/>
      <c r="UDS426" s="0"/>
      <c r="UDT426" s="0"/>
      <c r="UDU426" s="0"/>
      <c r="UDV426" s="0"/>
      <c r="UDW426" s="0"/>
      <c r="UDX426" s="0"/>
      <c r="UDY426" s="0"/>
      <c r="UDZ426" s="0"/>
      <c r="UEA426" s="0"/>
      <c r="UEB426" s="0"/>
      <c r="UEC426" s="0"/>
      <c r="UED426" s="0"/>
      <c r="UEE426" s="0"/>
      <c r="UEF426" s="0"/>
      <c r="UEG426" s="0"/>
      <c r="UEH426" s="0"/>
      <c r="UEI426" s="0"/>
      <c r="UEJ426" s="0"/>
      <c r="UEK426" s="0"/>
      <c r="UEL426" s="0"/>
      <c r="UEM426" s="0"/>
      <c r="UEN426" s="0"/>
      <c r="UEO426" s="0"/>
      <c r="UEP426" s="0"/>
      <c r="UEQ426" s="0"/>
      <c r="UER426" s="0"/>
      <c r="UES426" s="0"/>
      <c r="UET426" s="0"/>
      <c r="UEU426" s="0"/>
      <c r="UEV426" s="0"/>
      <c r="UEW426" s="0"/>
      <c r="UEX426" s="0"/>
      <c r="UEY426" s="0"/>
      <c r="UEZ426" s="0"/>
      <c r="UFA426" s="0"/>
      <c r="UFB426" s="0"/>
      <c r="UFC426" s="0"/>
      <c r="UFD426" s="0"/>
      <c r="UFE426" s="0"/>
      <c r="UFF426" s="0"/>
      <c r="UFG426" s="0"/>
      <c r="UFH426" s="0"/>
      <c r="UFI426" s="0"/>
      <c r="UFJ426" s="0"/>
      <c r="UFK426" s="0"/>
      <c r="UFL426" s="0"/>
      <c r="UFM426" s="0"/>
      <c r="UFN426" s="0"/>
      <c r="UFO426" s="0"/>
      <c r="UFP426" s="0"/>
      <c r="UFQ426" s="0"/>
      <c r="UFR426" s="0"/>
      <c r="UFS426" s="0"/>
      <c r="UFT426" s="0"/>
      <c r="UFU426" s="0"/>
      <c r="UFV426" s="0"/>
      <c r="UFW426" s="0"/>
      <c r="UFX426" s="0"/>
      <c r="UFY426" s="0"/>
      <c r="UFZ426" s="0"/>
      <c r="UGA426" s="0"/>
      <c r="UGB426" s="0"/>
      <c r="UGC426" s="0"/>
      <c r="UGD426" s="0"/>
      <c r="UGE426" s="0"/>
      <c r="UGF426" s="0"/>
      <c r="UGG426" s="0"/>
      <c r="UGH426" s="0"/>
      <c r="UGI426" s="0"/>
      <c r="UGJ426" s="0"/>
      <c r="UGK426" s="0"/>
      <c r="UGL426" s="0"/>
      <c r="UGM426" s="0"/>
      <c r="UGN426" s="0"/>
      <c r="UGO426" s="0"/>
      <c r="UGP426" s="0"/>
      <c r="UGQ426" s="0"/>
      <c r="UGR426" s="0"/>
      <c r="UGS426" s="0"/>
      <c r="UGT426" s="0"/>
      <c r="UGU426" s="0"/>
      <c r="UGV426" s="0"/>
      <c r="UGW426" s="0"/>
      <c r="UGX426" s="0"/>
      <c r="UGY426" s="0"/>
      <c r="UGZ426" s="0"/>
      <c r="UHA426" s="0"/>
      <c r="UHB426" s="0"/>
      <c r="UHC426" s="0"/>
      <c r="UHD426" s="0"/>
      <c r="UHE426" s="0"/>
      <c r="UHF426" s="0"/>
      <c r="UHG426" s="0"/>
      <c r="UHH426" s="0"/>
      <c r="UHI426" s="0"/>
      <c r="UHJ426" s="0"/>
      <c r="UHK426" s="0"/>
      <c r="UHL426" s="0"/>
      <c r="UHM426" s="0"/>
      <c r="UHN426" s="0"/>
      <c r="UHO426" s="0"/>
      <c r="UHP426" s="0"/>
      <c r="UHQ426" s="0"/>
      <c r="UHR426" s="0"/>
      <c r="UHS426" s="0"/>
      <c r="UHT426" s="0"/>
      <c r="UHU426" s="0"/>
      <c r="UHV426" s="0"/>
      <c r="UHW426" s="0"/>
      <c r="UHX426" s="0"/>
      <c r="UHY426" s="0"/>
      <c r="UHZ426" s="0"/>
      <c r="UIA426" s="0"/>
      <c r="UIB426" s="0"/>
      <c r="UIC426" s="0"/>
      <c r="UID426" s="0"/>
      <c r="UIE426" s="0"/>
      <c r="UIF426" s="0"/>
      <c r="UIG426" s="0"/>
      <c r="UIH426" s="0"/>
      <c r="UII426" s="0"/>
      <c r="UIJ426" s="0"/>
      <c r="UIK426" s="0"/>
      <c r="UIL426" s="0"/>
      <c r="UIM426" s="0"/>
      <c r="UIN426" s="0"/>
      <c r="UIO426" s="0"/>
      <c r="UIP426" s="0"/>
      <c r="UIQ426" s="0"/>
      <c r="UIR426" s="0"/>
      <c r="UIS426" s="0"/>
      <c r="UIT426" s="0"/>
      <c r="UIU426" s="0"/>
      <c r="UIV426" s="0"/>
      <c r="UIW426" s="0"/>
      <c r="UIX426" s="0"/>
      <c r="UIY426" s="0"/>
      <c r="UIZ426" s="0"/>
      <c r="UJA426" s="0"/>
      <c r="UJB426" s="0"/>
      <c r="UJC426" s="0"/>
      <c r="UJD426" s="0"/>
      <c r="UJE426" s="0"/>
      <c r="UJF426" s="0"/>
      <c r="UJG426" s="0"/>
      <c r="UJH426" s="0"/>
      <c r="UJI426" s="0"/>
      <c r="UJJ426" s="0"/>
      <c r="UJK426" s="0"/>
      <c r="UJL426" s="0"/>
      <c r="UJM426" s="0"/>
      <c r="UJN426" s="0"/>
      <c r="UJO426" s="0"/>
      <c r="UJP426" s="0"/>
      <c r="UJQ426" s="0"/>
      <c r="UJR426" s="0"/>
      <c r="UJS426" s="0"/>
      <c r="UJT426" s="0"/>
      <c r="UJU426" s="0"/>
      <c r="UJV426" s="0"/>
      <c r="UJW426" s="0"/>
      <c r="UJX426" s="0"/>
      <c r="UJY426" s="0"/>
      <c r="UJZ426" s="0"/>
      <c r="UKA426" s="0"/>
      <c r="UKB426" s="0"/>
      <c r="UKC426" s="0"/>
      <c r="UKD426" s="0"/>
      <c r="UKE426" s="0"/>
      <c r="UKF426" s="0"/>
      <c r="UKG426" s="0"/>
      <c r="UKH426" s="0"/>
      <c r="UKI426" s="0"/>
      <c r="UKJ426" s="0"/>
      <c r="UKK426" s="0"/>
      <c r="UKL426" s="0"/>
      <c r="UKM426" s="0"/>
      <c r="UKN426" s="0"/>
      <c r="UKO426" s="0"/>
      <c r="UKP426" s="0"/>
      <c r="UKQ426" s="0"/>
      <c r="UKR426" s="0"/>
      <c r="UKS426" s="0"/>
      <c r="UKT426" s="0"/>
      <c r="UKU426" s="0"/>
      <c r="UKV426" s="0"/>
      <c r="UKW426" s="0"/>
      <c r="UKX426" s="0"/>
      <c r="UKY426" s="0"/>
      <c r="UKZ426" s="0"/>
      <c r="ULA426" s="0"/>
      <c r="ULB426" s="0"/>
      <c r="ULC426" s="0"/>
      <c r="ULD426" s="0"/>
      <c r="ULE426" s="0"/>
      <c r="ULF426" s="0"/>
      <c r="ULG426" s="0"/>
      <c r="ULH426" s="0"/>
      <c r="ULI426" s="0"/>
      <c r="ULJ426" s="0"/>
      <c r="ULK426" s="0"/>
      <c r="ULL426" s="0"/>
      <c r="ULM426" s="0"/>
      <c r="ULN426" s="0"/>
      <c r="ULO426" s="0"/>
      <c r="ULP426" s="0"/>
      <c r="ULQ426" s="0"/>
      <c r="ULR426" s="0"/>
      <c r="ULS426" s="0"/>
      <c r="ULT426" s="0"/>
      <c r="ULU426" s="0"/>
      <c r="ULV426" s="0"/>
      <c r="ULW426" s="0"/>
      <c r="ULX426" s="0"/>
      <c r="ULY426" s="0"/>
      <c r="ULZ426" s="0"/>
      <c r="UMA426" s="0"/>
      <c r="UMB426" s="0"/>
      <c r="UMC426" s="0"/>
      <c r="UMD426" s="0"/>
      <c r="UME426" s="0"/>
      <c r="UMF426" s="0"/>
      <c r="UMG426" s="0"/>
      <c r="UMH426" s="0"/>
      <c r="UMI426" s="0"/>
      <c r="UMJ426" s="0"/>
      <c r="UMK426" s="0"/>
      <c r="UML426" s="0"/>
      <c r="UMM426" s="0"/>
      <c r="UMN426" s="0"/>
      <c r="UMO426" s="0"/>
      <c r="UMP426" s="0"/>
      <c r="UMQ426" s="0"/>
      <c r="UMR426" s="0"/>
      <c r="UMS426" s="0"/>
      <c r="UMT426" s="0"/>
      <c r="UMU426" s="0"/>
      <c r="UMV426" s="0"/>
      <c r="UMW426" s="0"/>
      <c r="UMX426" s="0"/>
      <c r="UMY426" s="0"/>
      <c r="UMZ426" s="0"/>
      <c r="UNA426" s="0"/>
      <c r="UNB426" s="0"/>
      <c r="UNC426" s="0"/>
      <c r="UND426" s="0"/>
      <c r="UNE426" s="0"/>
      <c r="UNF426" s="0"/>
      <c r="UNG426" s="0"/>
      <c r="UNH426" s="0"/>
      <c r="UNI426" s="0"/>
      <c r="UNJ426" s="0"/>
      <c r="UNK426" s="0"/>
      <c r="UNL426" s="0"/>
      <c r="UNM426" s="0"/>
      <c r="UNN426" s="0"/>
      <c r="UNO426" s="0"/>
      <c r="UNP426" s="0"/>
      <c r="UNQ426" s="0"/>
      <c r="UNR426" s="0"/>
      <c r="UNS426" s="0"/>
      <c r="UNT426" s="0"/>
      <c r="UNU426" s="0"/>
      <c r="UNV426" s="0"/>
      <c r="UNW426" s="0"/>
      <c r="UNX426" s="0"/>
      <c r="UNY426" s="0"/>
      <c r="UNZ426" s="0"/>
      <c r="UOA426" s="0"/>
      <c r="UOB426" s="0"/>
      <c r="UOC426" s="0"/>
      <c r="UOD426" s="0"/>
      <c r="UOE426" s="0"/>
      <c r="UOF426" s="0"/>
      <c r="UOG426" s="0"/>
      <c r="UOH426" s="0"/>
      <c r="UOI426" s="0"/>
      <c r="UOJ426" s="0"/>
      <c r="UOK426" s="0"/>
      <c r="UOL426" s="0"/>
      <c r="UOM426" s="0"/>
      <c r="UON426" s="0"/>
      <c r="UOO426" s="0"/>
      <c r="UOP426" s="0"/>
      <c r="UOQ426" s="0"/>
      <c r="UOR426" s="0"/>
      <c r="UOS426" s="0"/>
      <c r="UOT426" s="0"/>
      <c r="UOU426" s="0"/>
      <c r="UOV426" s="0"/>
      <c r="UOW426" s="0"/>
      <c r="UOX426" s="0"/>
      <c r="UOY426" s="0"/>
      <c r="UOZ426" s="0"/>
      <c r="UPA426" s="0"/>
      <c r="UPB426" s="0"/>
      <c r="UPC426" s="0"/>
      <c r="UPD426" s="0"/>
      <c r="UPE426" s="0"/>
      <c r="UPF426" s="0"/>
      <c r="UPG426" s="0"/>
      <c r="UPH426" s="0"/>
      <c r="UPI426" s="0"/>
      <c r="UPJ426" s="0"/>
      <c r="UPK426" s="0"/>
      <c r="UPL426" s="0"/>
      <c r="UPM426" s="0"/>
      <c r="UPN426" s="0"/>
      <c r="UPO426" s="0"/>
      <c r="UPP426" s="0"/>
      <c r="UPQ426" s="0"/>
      <c r="UPR426" s="0"/>
      <c r="UPS426" s="0"/>
      <c r="UPT426" s="0"/>
      <c r="UPU426" s="0"/>
      <c r="UPV426" s="0"/>
      <c r="UPW426" s="0"/>
      <c r="UPX426" s="0"/>
      <c r="UPY426" s="0"/>
      <c r="UPZ426" s="0"/>
      <c r="UQA426" s="0"/>
      <c r="UQB426" s="0"/>
      <c r="UQC426" s="0"/>
      <c r="UQD426" s="0"/>
      <c r="UQE426" s="0"/>
      <c r="UQF426" s="0"/>
      <c r="UQG426" s="0"/>
      <c r="UQH426" s="0"/>
      <c r="UQI426" s="0"/>
      <c r="UQJ426" s="0"/>
      <c r="UQK426" s="0"/>
      <c r="UQL426" s="0"/>
      <c r="UQM426" s="0"/>
      <c r="UQN426" s="0"/>
      <c r="UQO426" s="0"/>
      <c r="UQP426" s="0"/>
      <c r="UQQ426" s="0"/>
      <c r="UQR426" s="0"/>
      <c r="UQS426" s="0"/>
      <c r="UQT426" s="0"/>
      <c r="UQU426" s="0"/>
      <c r="UQV426" s="0"/>
      <c r="UQW426" s="0"/>
      <c r="UQX426" s="0"/>
      <c r="UQY426" s="0"/>
      <c r="UQZ426" s="0"/>
      <c r="URA426" s="0"/>
      <c r="URB426" s="0"/>
      <c r="URC426" s="0"/>
      <c r="URD426" s="0"/>
      <c r="URE426" s="0"/>
      <c r="URF426" s="0"/>
      <c r="URG426" s="0"/>
      <c r="URH426" s="0"/>
      <c r="URI426" s="0"/>
      <c r="URJ426" s="0"/>
      <c r="URK426" s="0"/>
      <c r="URL426" s="0"/>
      <c r="URM426" s="0"/>
      <c r="URN426" s="0"/>
      <c r="URO426" s="0"/>
      <c r="URP426" s="0"/>
      <c r="URQ426" s="0"/>
      <c r="URR426" s="0"/>
      <c r="URS426" s="0"/>
      <c r="URT426" s="0"/>
      <c r="URU426" s="0"/>
      <c r="URV426" s="0"/>
      <c r="URW426" s="0"/>
      <c r="URX426" s="0"/>
      <c r="URY426" s="0"/>
      <c r="URZ426" s="0"/>
      <c r="USA426" s="0"/>
      <c r="USB426" s="0"/>
      <c r="USC426" s="0"/>
      <c r="USD426" s="0"/>
      <c r="USE426" s="0"/>
      <c r="USF426" s="0"/>
      <c r="USG426" s="0"/>
      <c r="USH426" s="0"/>
      <c r="USI426" s="0"/>
      <c r="USJ426" s="0"/>
      <c r="USK426" s="0"/>
      <c r="USL426" s="0"/>
      <c r="USM426" s="0"/>
      <c r="USN426" s="0"/>
      <c r="USO426" s="0"/>
      <c r="USP426" s="0"/>
      <c r="USQ426" s="0"/>
      <c r="USR426" s="0"/>
      <c r="USS426" s="0"/>
      <c r="UST426" s="0"/>
      <c r="USU426" s="0"/>
      <c r="USV426" s="0"/>
      <c r="USW426" s="0"/>
      <c r="USX426" s="0"/>
      <c r="USY426" s="0"/>
      <c r="USZ426" s="0"/>
      <c r="UTA426" s="0"/>
      <c r="UTB426" s="0"/>
      <c r="UTC426" s="0"/>
      <c r="UTD426" s="0"/>
      <c r="UTE426" s="0"/>
      <c r="UTF426" s="0"/>
      <c r="UTG426" s="0"/>
      <c r="UTH426" s="0"/>
      <c r="UTI426" s="0"/>
      <c r="UTJ426" s="0"/>
      <c r="UTK426" s="0"/>
      <c r="UTL426" s="0"/>
      <c r="UTM426" s="0"/>
      <c r="UTN426" s="0"/>
      <c r="UTO426" s="0"/>
      <c r="UTP426" s="0"/>
      <c r="UTQ426" s="0"/>
      <c r="UTR426" s="0"/>
      <c r="UTS426" s="0"/>
      <c r="UTT426" s="0"/>
      <c r="UTU426" s="0"/>
      <c r="UTV426" s="0"/>
      <c r="UTW426" s="0"/>
      <c r="UTX426" s="0"/>
      <c r="UTY426" s="0"/>
      <c r="UTZ426" s="0"/>
      <c r="UUA426" s="0"/>
      <c r="UUB426" s="0"/>
      <c r="UUC426" s="0"/>
      <c r="UUD426" s="0"/>
      <c r="UUE426" s="0"/>
      <c r="UUF426" s="0"/>
      <c r="UUG426" s="0"/>
      <c r="UUH426" s="0"/>
      <c r="UUI426" s="0"/>
      <c r="UUJ426" s="0"/>
      <c r="UUK426" s="0"/>
      <c r="UUL426" s="0"/>
      <c r="UUM426" s="0"/>
      <c r="UUN426" s="0"/>
      <c r="UUO426" s="0"/>
      <c r="UUP426" s="0"/>
      <c r="UUQ426" s="0"/>
      <c r="UUR426" s="0"/>
      <c r="UUS426" s="0"/>
      <c r="UUT426" s="0"/>
      <c r="UUU426" s="0"/>
      <c r="UUV426" s="0"/>
      <c r="UUW426" s="0"/>
      <c r="UUX426" s="0"/>
      <c r="UUY426" s="0"/>
      <c r="UUZ426" s="0"/>
      <c r="UVA426" s="0"/>
      <c r="UVB426" s="0"/>
      <c r="UVC426" s="0"/>
      <c r="UVD426" s="0"/>
      <c r="UVE426" s="0"/>
      <c r="UVF426" s="0"/>
      <c r="UVG426" s="0"/>
      <c r="UVH426" s="0"/>
      <c r="UVI426" s="0"/>
      <c r="UVJ426" s="0"/>
      <c r="UVK426" s="0"/>
      <c r="UVL426" s="0"/>
      <c r="UVM426" s="0"/>
      <c r="UVN426" s="0"/>
      <c r="UVO426" s="0"/>
      <c r="UVP426" s="0"/>
      <c r="UVQ426" s="0"/>
      <c r="UVR426" s="0"/>
      <c r="UVS426" s="0"/>
      <c r="UVT426" s="0"/>
      <c r="UVU426" s="0"/>
      <c r="UVV426" s="0"/>
      <c r="UVW426" s="0"/>
      <c r="UVX426" s="0"/>
      <c r="UVY426" s="0"/>
      <c r="UVZ426" s="0"/>
      <c r="UWA426" s="0"/>
      <c r="UWB426" s="0"/>
      <c r="UWC426" s="0"/>
      <c r="UWD426" s="0"/>
      <c r="UWE426" s="0"/>
      <c r="UWF426" s="0"/>
      <c r="UWG426" s="0"/>
      <c r="UWH426" s="0"/>
      <c r="UWI426" s="0"/>
      <c r="UWJ426" s="0"/>
      <c r="UWK426" s="0"/>
      <c r="UWL426" s="0"/>
      <c r="UWM426" s="0"/>
      <c r="UWN426" s="0"/>
      <c r="UWO426" s="0"/>
      <c r="UWP426" s="0"/>
      <c r="UWQ426" s="0"/>
      <c r="UWR426" s="0"/>
      <c r="UWS426" s="0"/>
      <c r="UWT426" s="0"/>
      <c r="UWU426" s="0"/>
      <c r="UWV426" s="0"/>
      <c r="UWW426" s="0"/>
      <c r="UWX426" s="0"/>
      <c r="UWY426" s="0"/>
      <c r="UWZ426" s="0"/>
      <c r="UXA426" s="0"/>
      <c r="UXB426" s="0"/>
      <c r="UXC426" s="0"/>
      <c r="UXD426" s="0"/>
      <c r="UXE426" s="0"/>
      <c r="UXF426" s="0"/>
      <c r="UXG426" s="0"/>
      <c r="UXH426" s="0"/>
      <c r="UXI426" s="0"/>
      <c r="UXJ426" s="0"/>
      <c r="UXK426" s="0"/>
      <c r="UXL426" s="0"/>
      <c r="UXM426" s="0"/>
      <c r="UXN426" s="0"/>
      <c r="UXO426" s="0"/>
      <c r="UXP426" s="0"/>
      <c r="UXQ426" s="0"/>
      <c r="UXR426" s="0"/>
      <c r="UXS426" s="0"/>
      <c r="UXT426" s="0"/>
      <c r="UXU426" s="0"/>
      <c r="UXV426" s="0"/>
      <c r="UXW426" s="0"/>
      <c r="UXX426" s="0"/>
      <c r="UXY426" s="0"/>
      <c r="UXZ426" s="0"/>
      <c r="UYA426" s="0"/>
      <c r="UYB426" s="0"/>
      <c r="UYC426" s="0"/>
      <c r="UYD426" s="0"/>
      <c r="UYE426" s="0"/>
      <c r="UYF426" s="0"/>
      <c r="UYG426" s="0"/>
      <c r="UYH426" s="0"/>
      <c r="UYI426" s="0"/>
      <c r="UYJ426" s="0"/>
      <c r="UYK426" s="0"/>
      <c r="UYL426" s="0"/>
      <c r="UYM426" s="0"/>
      <c r="UYN426" s="0"/>
      <c r="UYO426" s="0"/>
      <c r="UYP426" s="0"/>
      <c r="UYQ426" s="0"/>
      <c r="UYR426" s="0"/>
      <c r="UYS426" s="0"/>
      <c r="UYT426" s="0"/>
      <c r="UYU426" s="0"/>
      <c r="UYV426" s="0"/>
      <c r="UYW426" s="0"/>
      <c r="UYX426" s="0"/>
      <c r="UYY426" s="0"/>
      <c r="UYZ426" s="0"/>
      <c r="UZA426" s="0"/>
      <c r="UZB426" s="0"/>
      <c r="UZC426" s="0"/>
      <c r="UZD426" s="0"/>
      <c r="UZE426" s="0"/>
      <c r="UZF426" s="0"/>
      <c r="UZG426" s="0"/>
      <c r="UZH426" s="0"/>
      <c r="UZI426" s="0"/>
      <c r="UZJ426" s="0"/>
      <c r="UZK426" s="0"/>
      <c r="UZL426" s="0"/>
      <c r="UZM426" s="0"/>
      <c r="UZN426" s="0"/>
      <c r="UZO426" s="0"/>
      <c r="UZP426" s="0"/>
      <c r="UZQ426" s="0"/>
      <c r="UZR426" s="0"/>
      <c r="UZS426" s="0"/>
      <c r="UZT426" s="0"/>
      <c r="UZU426" s="0"/>
      <c r="UZV426" s="0"/>
      <c r="UZW426" s="0"/>
      <c r="UZX426" s="0"/>
      <c r="UZY426" s="0"/>
      <c r="UZZ426" s="0"/>
      <c r="VAA426" s="0"/>
      <c r="VAB426" s="0"/>
      <c r="VAC426" s="0"/>
      <c r="VAD426" s="0"/>
      <c r="VAE426" s="0"/>
      <c r="VAF426" s="0"/>
      <c r="VAG426" s="0"/>
      <c r="VAH426" s="0"/>
      <c r="VAI426" s="0"/>
      <c r="VAJ426" s="0"/>
      <c r="VAK426" s="0"/>
      <c r="VAL426" s="0"/>
      <c r="VAM426" s="0"/>
      <c r="VAN426" s="0"/>
      <c r="VAO426" s="0"/>
      <c r="VAP426" s="0"/>
      <c r="VAQ426" s="0"/>
      <c r="VAR426" s="0"/>
      <c r="VAS426" s="0"/>
      <c r="VAT426" s="0"/>
      <c r="VAU426" s="0"/>
      <c r="VAV426" s="0"/>
      <c r="VAW426" s="0"/>
      <c r="VAX426" s="0"/>
      <c r="VAY426" s="0"/>
      <c r="VAZ426" s="0"/>
      <c r="VBA426" s="0"/>
      <c r="VBB426" s="0"/>
      <c r="VBC426" s="0"/>
      <c r="VBD426" s="0"/>
      <c r="VBE426" s="0"/>
      <c r="VBF426" s="0"/>
      <c r="VBG426" s="0"/>
      <c r="VBH426" s="0"/>
      <c r="VBI426" s="0"/>
      <c r="VBJ426" s="0"/>
      <c r="VBK426" s="0"/>
      <c r="VBL426" s="0"/>
      <c r="VBM426" s="0"/>
      <c r="VBN426" s="0"/>
      <c r="VBO426" s="0"/>
      <c r="VBP426" s="0"/>
      <c r="VBQ426" s="0"/>
      <c r="VBR426" s="0"/>
      <c r="VBS426" s="0"/>
      <c r="VBT426" s="0"/>
      <c r="VBU426" s="0"/>
      <c r="VBV426" s="0"/>
      <c r="VBW426" s="0"/>
      <c r="VBX426" s="0"/>
      <c r="VBY426" s="0"/>
      <c r="VBZ426" s="0"/>
      <c r="VCA426" s="0"/>
      <c r="VCB426" s="0"/>
      <c r="VCC426" s="0"/>
      <c r="VCD426" s="0"/>
      <c r="VCE426" s="0"/>
      <c r="VCF426" s="0"/>
      <c r="VCG426" s="0"/>
      <c r="VCH426" s="0"/>
      <c r="VCI426" s="0"/>
      <c r="VCJ426" s="0"/>
      <c r="VCK426" s="0"/>
      <c r="VCL426" s="0"/>
      <c r="VCM426" s="0"/>
      <c r="VCN426" s="0"/>
      <c r="VCO426" s="0"/>
      <c r="VCP426" s="0"/>
      <c r="VCQ426" s="0"/>
      <c r="VCR426" s="0"/>
      <c r="VCS426" s="0"/>
      <c r="VCT426" s="0"/>
      <c r="VCU426" s="0"/>
      <c r="VCV426" s="0"/>
      <c r="VCW426" s="0"/>
      <c r="VCX426" s="0"/>
      <c r="VCY426" s="0"/>
      <c r="VCZ426" s="0"/>
      <c r="VDA426" s="0"/>
      <c r="VDB426" s="0"/>
      <c r="VDC426" s="0"/>
      <c r="VDD426" s="0"/>
      <c r="VDE426" s="0"/>
      <c r="VDF426" s="0"/>
      <c r="VDG426" s="0"/>
      <c r="VDH426" s="0"/>
      <c r="VDI426" s="0"/>
      <c r="VDJ426" s="0"/>
      <c r="VDK426" s="0"/>
      <c r="VDL426" s="0"/>
      <c r="VDM426" s="0"/>
      <c r="VDN426" s="0"/>
      <c r="VDO426" s="0"/>
      <c r="VDP426" s="0"/>
      <c r="VDQ426" s="0"/>
      <c r="VDR426" s="0"/>
      <c r="VDS426" s="0"/>
      <c r="VDT426" s="0"/>
      <c r="VDU426" s="0"/>
      <c r="VDV426" s="0"/>
      <c r="VDW426" s="0"/>
      <c r="VDX426" s="0"/>
      <c r="VDY426" s="0"/>
      <c r="VDZ426" s="0"/>
      <c r="VEA426" s="0"/>
      <c r="VEB426" s="0"/>
      <c r="VEC426" s="0"/>
      <c r="VED426" s="0"/>
      <c r="VEE426" s="0"/>
      <c r="VEF426" s="0"/>
      <c r="VEG426" s="0"/>
      <c r="VEH426" s="0"/>
      <c r="VEI426" s="0"/>
      <c r="VEJ426" s="0"/>
      <c r="VEK426" s="0"/>
      <c r="VEL426" s="0"/>
      <c r="VEM426" s="0"/>
      <c r="VEN426" s="0"/>
      <c r="VEO426" s="0"/>
      <c r="VEP426" s="0"/>
      <c r="VEQ426" s="0"/>
      <c r="VER426" s="0"/>
      <c r="VES426" s="0"/>
      <c r="VET426" s="0"/>
      <c r="VEU426" s="0"/>
      <c r="VEV426" s="0"/>
      <c r="VEW426" s="0"/>
      <c r="VEX426" s="0"/>
      <c r="VEY426" s="0"/>
      <c r="VEZ426" s="0"/>
      <c r="VFA426" s="0"/>
      <c r="VFB426" s="0"/>
      <c r="VFC426" s="0"/>
      <c r="VFD426" s="0"/>
      <c r="VFE426" s="0"/>
      <c r="VFF426" s="0"/>
      <c r="VFG426" s="0"/>
      <c r="VFH426" s="0"/>
      <c r="VFI426" s="0"/>
      <c r="VFJ426" s="0"/>
      <c r="VFK426" s="0"/>
      <c r="VFL426" s="0"/>
      <c r="VFM426" s="0"/>
      <c r="VFN426" s="0"/>
      <c r="VFO426" s="0"/>
      <c r="VFP426" s="0"/>
      <c r="VFQ426" s="0"/>
      <c r="VFR426" s="0"/>
      <c r="VFS426" s="0"/>
      <c r="VFT426" s="0"/>
      <c r="VFU426" s="0"/>
      <c r="VFV426" s="0"/>
      <c r="VFW426" s="0"/>
      <c r="VFX426" s="0"/>
      <c r="VFY426" s="0"/>
      <c r="VFZ426" s="0"/>
      <c r="VGA426" s="0"/>
      <c r="VGB426" s="0"/>
      <c r="VGC426" s="0"/>
      <c r="VGD426" s="0"/>
      <c r="VGE426" s="0"/>
      <c r="VGF426" s="0"/>
      <c r="VGG426" s="0"/>
      <c r="VGH426" s="0"/>
      <c r="VGI426" s="0"/>
      <c r="VGJ426" s="0"/>
      <c r="VGK426" s="0"/>
      <c r="VGL426" s="0"/>
      <c r="VGM426" s="0"/>
      <c r="VGN426" s="0"/>
      <c r="VGO426" s="0"/>
      <c r="VGP426" s="0"/>
      <c r="VGQ426" s="0"/>
      <c r="VGR426" s="0"/>
      <c r="VGS426" s="0"/>
      <c r="VGT426" s="0"/>
      <c r="VGU426" s="0"/>
      <c r="VGV426" s="0"/>
      <c r="VGW426" s="0"/>
      <c r="VGX426" s="0"/>
      <c r="VGY426" s="0"/>
      <c r="VGZ426" s="0"/>
      <c r="VHA426" s="0"/>
      <c r="VHB426" s="0"/>
      <c r="VHC426" s="0"/>
      <c r="VHD426" s="0"/>
      <c r="VHE426" s="0"/>
      <c r="VHF426" s="0"/>
      <c r="VHG426" s="0"/>
      <c r="VHH426" s="0"/>
      <c r="VHI426" s="0"/>
      <c r="VHJ426" s="0"/>
      <c r="VHK426" s="0"/>
      <c r="VHL426" s="0"/>
      <c r="VHM426" s="0"/>
      <c r="VHN426" s="0"/>
      <c r="VHO426" s="0"/>
      <c r="VHP426" s="0"/>
      <c r="VHQ426" s="0"/>
      <c r="VHR426" s="0"/>
      <c r="VHS426" s="0"/>
      <c r="VHT426" s="0"/>
      <c r="VHU426" s="0"/>
      <c r="VHV426" s="0"/>
      <c r="VHW426" s="0"/>
      <c r="VHX426" s="0"/>
      <c r="VHY426" s="0"/>
      <c r="VHZ426" s="0"/>
      <c r="VIA426" s="0"/>
      <c r="VIB426" s="0"/>
      <c r="VIC426" s="0"/>
      <c r="VID426" s="0"/>
      <c r="VIE426" s="0"/>
      <c r="VIF426" s="0"/>
      <c r="VIG426" s="0"/>
      <c r="VIH426" s="0"/>
      <c r="VII426" s="0"/>
      <c r="VIJ426" s="0"/>
      <c r="VIK426" s="0"/>
      <c r="VIL426" s="0"/>
      <c r="VIM426" s="0"/>
      <c r="VIN426" s="0"/>
      <c r="VIO426" s="0"/>
      <c r="VIP426" s="0"/>
      <c r="VIQ426" s="0"/>
      <c r="VIR426" s="0"/>
      <c r="VIS426" s="0"/>
      <c r="VIT426" s="0"/>
      <c r="VIU426" s="0"/>
      <c r="VIV426" s="0"/>
      <c r="VIW426" s="0"/>
      <c r="VIX426" s="0"/>
      <c r="VIY426" s="0"/>
      <c r="VIZ426" s="0"/>
      <c r="VJA426" s="0"/>
      <c r="VJB426" s="0"/>
      <c r="VJC426" s="0"/>
      <c r="VJD426" s="0"/>
      <c r="VJE426" s="0"/>
      <c r="VJF426" s="0"/>
      <c r="VJG426" s="0"/>
      <c r="VJH426" s="0"/>
      <c r="VJI426" s="0"/>
      <c r="VJJ426" s="0"/>
      <c r="VJK426" s="0"/>
      <c r="VJL426" s="0"/>
      <c r="VJM426" s="0"/>
      <c r="VJN426" s="0"/>
      <c r="VJO426" s="0"/>
      <c r="VJP426" s="0"/>
      <c r="VJQ426" s="0"/>
      <c r="VJR426" s="0"/>
      <c r="VJS426" s="0"/>
      <c r="VJT426" s="0"/>
      <c r="VJU426" s="0"/>
      <c r="VJV426" s="0"/>
      <c r="VJW426" s="0"/>
      <c r="VJX426" s="0"/>
      <c r="VJY426" s="0"/>
      <c r="VJZ426" s="0"/>
      <c r="VKA426" s="0"/>
      <c r="VKB426" s="0"/>
      <c r="VKC426" s="0"/>
      <c r="VKD426" s="0"/>
      <c r="VKE426" s="0"/>
      <c r="VKF426" s="0"/>
      <c r="VKG426" s="0"/>
      <c r="VKH426" s="0"/>
      <c r="VKI426" s="0"/>
      <c r="VKJ426" s="0"/>
      <c r="VKK426" s="0"/>
      <c r="VKL426" s="0"/>
      <c r="VKM426" s="0"/>
      <c r="VKN426" s="0"/>
      <c r="VKO426" s="0"/>
      <c r="VKP426" s="0"/>
      <c r="VKQ426" s="0"/>
      <c r="VKR426" s="0"/>
      <c r="VKS426" s="0"/>
      <c r="VKT426" s="0"/>
      <c r="VKU426" s="0"/>
      <c r="VKV426" s="0"/>
      <c r="VKW426" s="0"/>
      <c r="VKX426" s="0"/>
      <c r="VKY426" s="0"/>
      <c r="VKZ426" s="0"/>
      <c r="VLA426" s="0"/>
      <c r="VLB426" s="0"/>
      <c r="VLC426" s="0"/>
      <c r="VLD426" s="0"/>
      <c r="VLE426" s="0"/>
      <c r="VLF426" s="0"/>
      <c r="VLG426" s="0"/>
      <c r="VLH426" s="0"/>
      <c r="VLI426" s="0"/>
      <c r="VLJ426" s="0"/>
      <c r="VLK426" s="0"/>
      <c r="VLL426" s="0"/>
      <c r="VLM426" s="0"/>
      <c r="VLN426" s="0"/>
      <c r="VLO426" s="0"/>
      <c r="VLP426" s="0"/>
      <c r="VLQ426" s="0"/>
      <c r="VLR426" s="0"/>
      <c r="VLS426" s="0"/>
      <c r="VLT426" s="0"/>
      <c r="VLU426" s="0"/>
      <c r="VLV426" s="0"/>
      <c r="VLW426" s="0"/>
      <c r="VLX426" s="0"/>
      <c r="VLY426" s="0"/>
      <c r="VLZ426" s="0"/>
      <c r="VMA426" s="0"/>
      <c r="VMB426" s="0"/>
      <c r="VMC426" s="0"/>
      <c r="VMD426" s="0"/>
      <c r="VME426" s="0"/>
      <c r="VMF426" s="0"/>
      <c r="VMG426" s="0"/>
      <c r="VMH426" s="0"/>
      <c r="VMI426" s="0"/>
      <c r="VMJ426" s="0"/>
      <c r="VMK426" s="0"/>
      <c r="VML426" s="0"/>
      <c r="VMM426" s="0"/>
      <c r="VMN426" s="0"/>
      <c r="VMO426" s="0"/>
      <c r="VMP426" s="0"/>
      <c r="VMQ426" s="0"/>
      <c r="VMR426" s="0"/>
      <c r="VMS426" s="0"/>
      <c r="VMT426" s="0"/>
      <c r="VMU426" s="0"/>
      <c r="VMV426" s="0"/>
      <c r="VMW426" s="0"/>
      <c r="VMX426" s="0"/>
      <c r="VMY426" s="0"/>
      <c r="VMZ426" s="0"/>
      <c r="VNA426" s="0"/>
      <c r="VNB426" s="0"/>
      <c r="VNC426" s="0"/>
      <c r="VND426" s="0"/>
      <c r="VNE426" s="0"/>
      <c r="VNF426" s="0"/>
      <c r="VNG426" s="0"/>
      <c r="VNH426" s="0"/>
      <c r="VNI426" s="0"/>
      <c r="VNJ426" s="0"/>
      <c r="VNK426" s="0"/>
      <c r="VNL426" s="0"/>
      <c r="VNM426" s="0"/>
      <c r="VNN426" s="0"/>
      <c r="VNO426" s="0"/>
      <c r="VNP426" s="0"/>
      <c r="VNQ426" s="0"/>
      <c r="VNR426" s="0"/>
      <c r="VNS426" s="0"/>
      <c r="VNT426" s="0"/>
      <c r="VNU426" s="0"/>
      <c r="VNV426" s="0"/>
      <c r="VNW426" s="0"/>
      <c r="VNX426" s="0"/>
      <c r="VNY426" s="0"/>
      <c r="VNZ426" s="0"/>
      <c r="VOA426" s="0"/>
      <c r="VOB426" s="0"/>
      <c r="VOC426" s="0"/>
      <c r="VOD426" s="0"/>
      <c r="VOE426" s="0"/>
      <c r="VOF426" s="0"/>
      <c r="VOG426" s="0"/>
      <c r="VOH426" s="0"/>
      <c r="VOI426" s="0"/>
      <c r="VOJ426" s="0"/>
      <c r="VOK426" s="0"/>
      <c r="VOL426" s="0"/>
      <c r="VOM426" s="0"/>
      <c r="VON426" s="0"/>
      <c r="VOO426" s="0"/>
      <c r="VOP426" s="0"/>
      <c r="VOQ426" s="0"/>
      <c r="VOR426" s="0"/>
      <c r="VOS426" s="0"/>
      <c r="VOT426" s="0"/>
      <c r="VOU426" s="0"/>
      <c r="VOV426" s="0"/>
      <c r="VOW426" s="0"/>
      <c r="VOX426" s="0"/>
      <c r="VOY426" s="0"/>
      <c r="VOZ426" s="0"/>
      <c r="VPA426" s="0"/>
      <c r="VPB426" s="0"/>
      <c r="VPC426" s="0"/>
      <c r="VPD426" s="0"/>
      <c r="VPE426" s="0"/>
      <c r="VPF426" s="0"/>
      <c r="VPG426" s="0"/>
      <c r="VPH426" s="0"/>
      <c r="VPI426" s="0"/>
      <c r="VPJ426" s="0"/>
      <c r="VPK426" s="0"/>
      <c r="VPL426" s="0"/>
      <c r="VPM426" s="0"/>
      <c r="VPN426" s="0"/>
      <c r="VPO426" s="0"/>
      <c r="VPP426" s="0"/>
      <c r="VPQ426" s="0"/>
      <c r="VPR426" s="0"/>
      <c r="VPS426" s="0"/>
      <c r="VPT426" s="0"/>
      <c r="VPU426" s="0"/>
      <c r="VPV426" s="0"/>
      <c r="VPW426" s="0"/>
      <c r="VPX426" s="0"/>
      <c r="VPY426" s="0"/>
      <c r="VPZ426" s="0"/>
      <c r="VQA426" s="0"/>
      <c r="VQB426" s="0"/>
      <c r="VQC426" s="0"/>
      <c r="VQD426" s="0"/>
      <c r="VQE426" s="0"/>
      <c r="VQF426" s="0"/>
      <c r="VQG426" s="0"/>
      <c r="VQH426" s="0"/>
      <c r="VQI426" s="0"/>
      <c r="VQJ426" s="0"/>
      <c r="VQK426" s="0"/>
      <c r="VQL426" s="0"/>
      <c r="VQM426" s="0"/>
      <c r="VQN426" s="0"/>
      <c r="VQO426" s="0"/>
      <c r="VQP426" s="0"/>
      <c r="VQQ426" s="0"/>
      <c r="VQR426" s="0"/>
      <c r="VQS426" s="0"/>
      <c r="VQT426" s="0"/>
      <c r="VQU426" s="0"/>
      <c r="VQV426" s="0"/>
      <c r="VQW426" s="0"/>
      <c r="VQX426" s="0"/>
      <c r="VQY426" s="0"/>
      <c r="VQZ426" s="0"/>
      <c r="VRA426" s="0"/>
      <c r="VRB426" s="0"/>
      <c r="VRC426" s="0"/>
      <c r="VRD426" s="0"/>
      <c r="VRE426" s="0"/>
      <c r="VRF426" s="0"/>
      <c r="VRG426" s="0"/>
      <c r="VRH426" s="0"/>
      <c r="VRI426" s="0"/>
      <c r="VRJ426" s="0"/>
      <c r="VRK426" s="0"/>
      <c r="VRL426" s="0"/>
      <c r="VRM426" s="0"/>
      <c r="VRN426" s="0"/>
      <c r="VRO426" s="0"/>
      <c r="VRP426" s="0"/>
      <c r="VRQ426" s="0"/>
      <c r="VRR426" s="0"/>
      <c r="VRS426" s="0"/>
      <c r="VRT426" s="0"/>
      <c r="VRU426" s="0"/>
      <c r="VRV426" s="0"/>
      <c r="VRW426" s="0"/>
      <c r="VRX426" s="0"/>
      <c r="VRY426" s="0"/>
      <c r="VRZ426" s="0"/>
      <c r="VSA426" s="0"/>
      <c r="VSB426" s="0"/>
      <c r="VSC426" s="0"/>
      <c r="VSD426" s="0"/>
      <c r="VSE426" s="0"/>
      <c r="VSF426" s="0"/>
      <c r="VSG426" s="0"/>
      <c r="VSH426" s="0"/>
      <c r="VSI426" s="0"/>
      <c r="VSJ426" s="0"/>
      <c r="VSK426" s="0"/>
      <c r="VSL426" s="0"/>
      <c r="VSM426" s="0"/>
      <c r="VSN426" s="0"/>
      <c r="VSO426" s="0"/>
      <c r="VSP426" s="0"/>
      <c r="VSQ426" s="0"/>
      <c r="VSR426" s="0"/>
      <c r="VSS426" s="0"/>
      <c r="VST426" s="0"/>
      <c r="VSU426" s="0"/>
      <c r="VSV426" s="0"/>
      <c r="VSW426" s="0"/>
      <c r="VSX426" s="0"/>
      <c r="VSY426" s="0"/>
      <c r="VSZ426" s="0"/>
      <c r="VTA426" s="0"/>
      <c r="VTB426" s="0"/>
      <c r="VTC426" s="0"/>
      <c r="VTD426" s="0"/>
      <c r="VTE426" s="0"/>
      <c r="VTF426" s="0"/>
      <c r="VTG426" s="0"/>
      <c r="VTH426" s="0"/>
      <c r="VTI426" s="0"/>
      <c r="VTJ426" s="0"/>
      <c r="VTK426" s="0"/>
      <c r="VTL426" s="0"/>
      <c r="VTM426" s="0"/>
      <c r="VTN426" s="0"/>
      <c r="VTO426" s="0"/>
      <c r="VTP426" s="0"/>
      <c r="VTQ426" s="0"/>
      <c r="VTR426" s="0"/>
      <c r="VTS426" s="0"/>
      <c r="VTT426" s="0"/>
      <c r="VTU426" s="0"/>
      <c r="VTV426" s="0"/>
      <c r="VTW426" s="0"/>
      <c r="VTX426" s="0"/>
      <c r="VTY426" s="0"/>
      <c r="VTZ426" s="0"/>
      <c r="VUA426" s="0"/>
      <c r="VUB426" s="0"/>
      <c r="VUC426" s="0"/>
      <c r="VUD426" s="0"/>
      <c r="VUE426" s="0"/>
      <c r="VUF426" s="0"/>
      <c r="VUG426" s="0"/>
      <c r="VUH426" s="0"/>
      <c r="VUI426" s="0"/>
      <c r="VUJ426" s="0"/>
      <c r="VUK426" s="0"/>
      <c r="VUL426" s="0"/>
      <c r="VUM426" s="0"/>
      <c r="VUN426" s="0"/>
      <c r="VUO426" s="0"/>
      <c r="VUP426" s="0"/>
      <c r="VUQ426" s="0"/>
      <c r="VUR426" s="0"/>
      <c r="VUS426" s="0"/>
      <c r="VUT426" s="0"/>
      <c r="VUU426" s="0"/>
      <c r="VUV426" s="0"/>
      <c r="VUW426" s="0"/>
      <c r="VUX426" s="0"/>
      <c r="VUY426" s="0"/>
      <c r="VUZ426" s="0"/>
      <c r="VVA426" s="0"/>
      <c r="VVB426" s="0"/>
      <c r="VVC426" s="0"/>
      <c r="VVD426" s="0"/>
      <c r="VVE426" s="0"/>
      <c r="VVF426" s="0"/>
      <c r="VVG426" s="0"/>
      <c r="VVH426" s="0"/>
      <c r="VVI426" s="0"/>
      <c r="VVJ426" s="0"/>
      <c r="VVK426" s="0"/>
      <c r="VVL426" s="0"/>
      <c r="VVM426" s="0"/>
      <c r="VVN426" s="0"/>
      <c r="VVO426" s="0"/>
      <c r="VVP426" s="0"/>
      <c r="VVQ426" s="0"/>
      <c r="VVR426" s="0"/>
      <c r="VVS426" s="0"/>
      <c r="VVT426" s="0"/>
      <c r="VVU426" s="0"/>
      <c r="VVV426" s="0"/>
      <c r="VVW426" s="0"/>
      <c r="VVX426" s="0"/>
      <c r="VVY426" s="0"/>
      <c r="VVZ426" s="0"/>
      <c r="VWA426" s="0"/>
      <c r="VWB426" s="0"/>
      <c r="VWC426" s="0"/>
      <c r="VWD426" s="0"/>
      <c r="VWE426" s="0"/>
      <c r="VWF426" s="0"/>
      <c r="VWG426" s="0"/>
      <c r="VWH426" s="0"/>
      <c r="VWI426" s="0"/>
      <c r="VWJ426" s="0"/>
      <c r="VWK426" s="0"/>
      <c r="VWL426" s="0"/>
      <c r="VWM426" s="0"/>
      <c r="VWN426" s="0"/>
      <c r="VWO426" s="0"/>
      <c r="VWP426" s="0"/>
      <c r="VWQ426" s="0"/>
      <c r="VWR426" s="0"/>
      <c r="VWS426" s="0"/>
      <c r="VWT426" s="0"/>
      <c r="VWU426" s="0"/>
      <c r="VWV426" s="0"/>
      <c r="VWW426" s="0"/>
      <c r="VWX426" s="0"/>
      <c r="VWY426" s="0"/>
      <c r="VWZ426" s="0"/>
      <c r="VXA426" s="0"/>
      <c r="VXB426" s="0"/>
      <c r="VXC426" s="0"/>
      <c r="VXD426" s="0"/>
      <c r="VXE426" s="0"/>
      <c r="VXF426" s="0"/>
      <c r="VXG426" s="0"/>
      <c r="VXH426" s="0"/>
      <c r="VXI426" s="0"/>
      <c r="VXJ426" s="0"/>
      <c r="VXK426" s="0"/>
      <c r="VXL426" s="0"/>
      <c r="VXM426" s="0"/>
      <c r="VXN426" s="0"/>
      <c r="VXO426" s="0"/>
      <c r="VXP426" s="0"/>
      <c r="VXQ426" s="0"/>
      <c r="VXR426" s="0"/>
      <c r="VXS426" s="0"/>
      <c r="VXT426" s="0"/>
      <c r="VXU426" s="0"/>
      <c r="VXV426" s="0"/>
      <c r="VXW426" s="0"/>
      <c r="VXX426" s="0"/>
      <c r="VXY426" s="0"/>
      <c r="VXZ426" s="0"/>
      <c r="VYA426" s="0"/>
      <c r="VYB426" s="0"/>
      <c r="VYC426" s="0"/>
      <c r="VYD426" s="0"/>
      <c r="VYE426" s="0"/>
      <c r="VYF426" s="0"/>
      <c r="VYG426" s="0"/>
      <c r="VYH426" s="0"/>
      <c r="VYI426" s="0"/>
      <c r="VYJ426" s="0"/>
      <c r="VYK426" s="0"/>
      <c r="VYL426" s="0"/>
      <c r="VYM426" s="0"/>
      <c r="VYN426" s="0"/>
      <c r="VYO426" s="0"/>
      <c r="VYP426" s="0"/>
      <c r="VYQ426" s="0"/>
      <c r="VYR426" s="0"/>
      <c r="VYS426" s="0"/>
      <c r="VYT426" s="0"/>
      <c r="VYU426" s="0"/>
      <c r="VYV426" s="0"/>
      <c r="VYW426" s="0"/>
      <c r="VYX426" s="0"/>
      <c r="VYY426" s="0"/>
      <c r="VYZ426" s="0"/>
      <c r="VZA426" s="0"/>
      <c r="VZB426" s="0"/>
      <c r="VZC426" s="0"/>
      <c r="VZD426" s="0"/>
      <c r="VZE426" s="0"/>
      <c r="VZF426" s="0"/>
      <c r="VZG426" s="0"/>
      <c r="VZH426" s="0"/>
      <c r="VZI426" s="0"/>
      <c r="VZJ426" s="0"/>
      <c r="VZK426" s="0"/>
      <c r="VZL426" s="0"/>
      <c r="VZM426" s="0"/>
      <c r="VZN426" s="0"/>
      <c r="VZO426" s="0"/>
      <c r="VZP426" s="0"/>
      <c r="VZQ426" s="0"/>
      <c r="VZR426" s="0"/>
      <c r="VZS426" s="0"/>
      <c r="VZT426" s="0"/>
      <c r="VZU426" s="0"/>
      <c r="VZV426" s="0"/>
      <c r="VZW426" s="0"/>
      <c r="VZX426" s="0"/>
      <c r="VZY426" s="0"/>
      <c r="VZZ426" s="0"/>
      <c r="WAA426" s="0"/>
      <c r="WAB426" s="0"/>
      <c r="WAC426" s="0"/>
      <c r="WAD426" s="0"/>
      <c r="WAE426" s="0"/>
      <c r="WAF426" s="0"/>
      <c r="WAG426" s="0"/>
      <c r="WAH426" s="0"/>
      <c r="WAI426" s="0"/>
      <c r="WAJ426" s="0"/>
      <c r="WAK426" s="0"/>
      <c r="WAL426" s="0"/>
      <c r="WAM426" s="0"/>
      <c r="WAN426" s="0"/>
      <c r="WAO426" s="0"/>
      <c r="WAP426" s="0"/>
      <c r="WAQ426" s="0"/>
      <c r="WAR426" s="0"/>
      <c r="WAS426" s="0"/>
      <c r="WAT426" s="0"/>
      <c r="WAU426" s="0"/>
      <c r="WAV426" s="0"/>
      <c r="WAW426" s="0"/>
      <c r="WAX426" s="0"/>
      <c r="WAY426" s="0"/>
      <c r="WAZ426" s="0"/>
      <c r="WBA426" s="0"/>
      <c r="WBB426" s="0"/>
      <c r="WBC426" s="0"/>
      <c r="WBD426" s="0"/>
      <c r="WBE426" s="0"/>
      <c r="WBF426" s="0"/>
      <c r="WBG426" s="0"/>
      <c r="WBH426" s="0"/>
      <c r="WBI426" s="0"/>
      <c r="WBJ426" s="0"/>
      <c r="WBK426" s="0"/>
      <c r="WBL426" s="0"/>
      <c r="WBM426" s="0"/>
      <c r="WBN426" s="0"/>
      <c r="WBO426" s="0"/>
      <c r="WBP426" s="0"/>
      <c r="WBQ426" s="0"/>
      <c r="WBR426" s="0"/>
      <c r="WBS426" s="0"/>
      <c r="WBT426" s="0"/>
      <c r="WBU426" s="0"/>
      <c r="WBV426" s="0"/>
      <c r="WBW426" s="0"/>
      <c r="WBX426" s="0"/>
      <c r="WBY426" s="0"/>
      <c r="WBZ426" s="0"/>
      <c r="WCA426" s="0"/>
      <c r="WCB426" s="0"/>
      <c r="WCC426" s="0"/>
      <c r="WCD426" s="0"/>
      <c r="WCE426" s="0"/>
      <c r="WCF426" s="0"/>
      <c r="WCG426" s="0"/>
      <c r="WCH426" s="0"/>
      <c r="WCI426" s="0"/>
      <c r="WCJ426" s="0"/>
      <c r="WCK426" s="0"/>
      <c r="WCL426" s="0"/>
      <c r="WCM426" s="0"/>
      <c r="WCN426" s="0"/>
      <c r="WCO426" s="0"/>
      <c r="WCP426" s="0"/>
      <c r="WCQ426" s="0"/>
      <c r="WCR426" s="0"/>
      <c r="WCS426" s="0"/>
      <c r="WCT426" s="0"/>
      <c r="WCU426" s="0"/>
      <c r="WCV426" s="0"/>
      <c r="WCW426" s="0"/>
      <c r="WCX426" s="0"/>
      <c r="WCY426" s="0"/>
      <c r="WCZ426" s="0"/>
      <c r="WDA426" s="0"/>
      <c r="WDB426" s="0"/>
      <c r="WDC426" s="0"/>
      <c r="WDD426" s="0"/>
      <c r="WDE426" s="0"/>
      <c r="WDF426" s="0"/>
      <c r="WDG426" s="0"/>
      <c r="WDH426" s="0"/>
      <c r="WDI426" s="0"/>
      <c r="WDJ426" s="0"/>
      <c r="WDK426" s="0"/>
      <c r="WDL426" s="0"/>
      <c r="WDM426" s="0"/>
      <c r="WDN426" s="0"/>
      <c r="WDO426" s="0"/>
      <c r="WDP426" s="0"/>
      <c r="WDQ426" s="0"/>
      <c r="WDR426" s="0"/>
      <c r="WDS426" s="0"/>
      <c r="WDT426" s="0"/>
      <c r="WDU426" s="0"/>
      <c r="WDV426" s="0"/>
      <c r="WDW426" s="0"/>
      <c r="WDX426" s="0"/>
      <c r="WDY426" s="0"/>
      <c r="WDZ426" s="0"/>
      <c r="WEA426" s="0"/>
      <c r="WEB426" s="0"/>
      <c r="WEC426" s="0"/>
      <c r="WED426" s="0"/>
      <c r="WEE426" s="0"/>
      <c r="WEF426" s="0"/>
      <c r="WEG426" s="0"/>
      <c r="WEH426" s="0"/>
      <c r="WEI426" s="0"/>
      <c r="WEJ426" s="0"/>
      <c r="WEK426" s="0"/>
      <c r="WEL426" s="0"/>
      <c r="WEM426" s="0"/>
      <c r="WEN426" s="0"/>
      <c r="WEO426" s="0"/>
      <c r="WEP426" s="0"/>
      <c r="WEQ426" s="0"/>
      <c r="WER426" s="0"/>
      <c r="WES426" s="0"/>
      <c r="WET426" s="0"/>
      <c r="WEU426" s="0"/>
      <c r="WEV426" s="0"/>
      <c r="WEW426" s="0"/>
      <c r="WEX426" s="0"/>
      <c r="WEY426" s="0"/>
      <c r="WEZ426" s="0"/>
      <c r="WFA426" s="0"/>
      <c r="WFB426" s="0"/>
      <c r="WFC426" s="0"/>
      <c r="WFD426" s="0"/>
      <c r="WFE426" s="0"/>
      <c r="WFF426" s="0"/>
      <c r="WFG426" s="0"/>
      <c r="WFH426" s="0"/>
      <c r="WFI426" s="0"/>
      <c r="WFJ426" s="0"/>
      <c r="WFK426" s="0"/>
      <c r="WFL426" s="0"/>
      <c r="WFM426" s="0"/>
      <c r="WFN426" s="0"/>
      <c r="WFO426" s="0"/>
      <c r="WFP426" s="0"/>
      <c r="WFQ426" s="0"/>
      <c r="WFR426" s="0"/>
      <c r="WFS426" s="0"/>
      <c r="WFT426" s="0"/>
      <c r="WFU426" s="0"/>
      <c r="WFV426" s="0"/>
      <c r="WFW426" s="0"/>
      <c r="WFX426" s="0"/>
      <c r="WFY426" s="0"/>
      <c r="WFZ426" s="0"/>
      <c r="WGA426" s="0"/>
      <c r="WGB426" s="0"/>
      <c r="WGC426" s="0"/>
      <c r="WGD426" s="0"/>
      <c r="WGE426" s="0"/>
      <c r="WGF426" s="0"/>
      <c r="WGG426" s="0"/>
      <c r="WGH426" s="0"/>
      <c r="WGI426" s="0"/>
      <c r="WGJ426" s="0"/>
      <c r="WGK426" s="0"/>
      <c r="WGL426" s="0"/>
      <c r="WGM426" s="0"/>
      <c r="WGN426" s="0"/>
      <c r="WGO426" s="0"/>
      <c r="WGP426" s="0"/>
      <c r="WGQ426" s="0"/>
      <c r="WGR426" s="0"/>
      <c r="WGS426" s="0"/>
      <c r="WGT426" s="0"/>
      <c r="WGU426" s="0"/>
      <c r="WGV426" s="0"/>
      <c r="WGW426" s="0"/>
      <c r="WGX426" s="0"/>
      <c r="WGY426" s="0"/>
      <c r="WGZ426" s="0"/>
      <c r="WHA426" s="0"/>
      <c r="WHB426" s="0"/>
      <c r="WHC426" s="0"/>
      <c r="WHD426" s="0"/>
      <c r="WHE426" s="0"/>
      <c r="WHF426" s="0"/>
      <c r="WHG426" s="0"/>
      <c r="WHH426" s="0"/>
      <c r="WHI426" s="0"/>
      <c r="WHJ426" s="0"/>
      <c r="WHK426" s="0"/>
      <c r="WHL426" s="0"/>
      <c r="WHM426" s="0"/>
      <c r="WHN426" s="0"/>
      <c r="WHO426" s="0"/>
      <c r="WHP426" s="0"/>
      <c r="WHQ426" s="0"/>
      <c r="WHR426" s="0"/>
      <c r="WHS426" s="0"/>
      <c r="WHT426" s="0"/>
      <c r="WHU426" s="0"/>
      <c r="WHV426" s="0"/>
      <c r="WHW426" s="0"/>
      <c r="WHX426" s="0"/>
      <c r="WHY426" s="0"/>
      <c r="WHZ426" s="0"/>
      <c r="WIA426" s="0"/>
      <c r="WIB426" s="0"/>
      <c r="WIC426" s="0"/>
      <c r="WID426" s="0"/>
      <c r="WIE426" s="0"/>
      <c r="WIF426" s="0"/>
      <c r="WIG426" s="0"/>
      <c r="WIH426" s="0"/>
      <c r="WII426" s="0"/>
      <c r="WIJ426" s="0"/>
      <c r="WIK426" s="0"/>
      <c r="WIL426" s="0"/>
      <c r="WIM426" s="0"/>
      <c r="WIN426" s="0"/>
      <c r="WIO426" s="0"/>
      <c r="WIP426" s="0"/>
      <c r="WIQ426" s="0"/>
      <c r="WIR426" s="0"/>
      <c r="WIS426" s="0"/>
      <c r="WIT426" s="0"/>
      <c r="WIU426" s="0"/>
      <c r="WIV426" s="0"/>
      <c r="WIW426" s="0"/>
      <c r="WIX426" s="0"/>
      <c r="WIY426" s="0"/>
      <c r="WIZ426" s="0"/>
      <c r="WJA426" s="0"/>
      <c r="WJB426" s="0"/>
      <c r="WJC426" s="0"/>
      <c r="WJD426" s="0"/>
      <c r="WJE426" s="0"/>
      <c r="WJF426" s="0"/>
      <c r="WJG426" s="0"/>
      <c r="WJH426" s="0"/>
      <c r="WJI426" s="0"/>
      <c r="WJJ426" s="0"/>
      <c r="WJK426" s="0"/>
      <c r="WJL426" s="0"/>
      <c r="WJM426" s="0"/>
      <c r="WJN426" s="0"/>
      <c r="WJO426" s="0"/>
      <c r="WJP426" s="0"/>
      <c r="WJQ426" s="0"/>
      <c r="WJR426" s="0"/>
      <c r="WJS426" s="0"/>
      <c r="WJT426" s="0"/>
      <c r="WJU426" s="0"/>
      <c r="WJV426" s="0"/>
      <c r="WJW426" s="0"/>
      <c r="WJX426" s="0"/>
      <c r="WJY426" s="0"/>
      <c r="WJZ426" s="0"/>
      <c r="WKA426" s="0"/>
      <c r="WKB426" s="0"/>
      <c r="WKC426" s="0"/>
      <c r="WKD426" s="0"/>
      <c r="WKE426" s="0"/>
      <c r="WKF426" s="0"/>
      <c r="WKG426" s="0"/>
      <c r="WKH426" s="0"/>
      <c r="WKI426" s="0"/>
      <c r="WKJ426" s="0"/>
      <c r="WKK426" s="0"/>
      <c r="WKL426" s="0"/>
      <c r="WKM426" s="0"/>
      <c r="WKN426" s="0"/>
      <c r="WKO426" s="0"/>
      <c r="WKP426" s="0"/>
      <c r="WKQ426" s="0"/>
      <c r="WKR426" s="0"/>
      <c r="WKS426" s="0"/>
      <c r="WKT426" s="0"/>
      <c r="WKU426" s="0"/>
      <c r="WKV426" s="0"/>
      <c r="WKW426" s="0"/>
      <c r="WKX426" s="0"/>
      <c r="WKY426" s="0"/>
      <c r="WKZ426" s="0"/>
      <c r="WLA426" s="0"/>
      <c r="WLB426" s="0"/>
      <c r="WLC426" s="0"/>
      <c r="WLD426" s="0"/>
      <c r="WLE426" s="0"/>
      <c r="WLF426" s="0"/>
      <c r="WLG426" s="0"/>
      <c r="WLH426" s="0"/>
      <c r="WLI426" s="0"/>
      <c r="WLJ426" s="0"/>
      <c r="WLK426" s="0"/>
      <c r="WLL426" s="0"/>
      <c r="WLM426" s="0"/>
      <c r="WLN426" s="0"/>
      <c r="WLO426" s="0"/>
      <c r="WLP426" s="0"/>
      <c r="WLQ426" s="0"/>
      <c r="WLR426" s="0"/>
      <c r="WLS426" s="0"/>
      <c r="WLT426" s="0"/>
      <c r="WLU426" s="0"/>
      <c r="WLV426" s="0"/>
      <c r="WLW426" s="0"/>
      <c r="WLX426" s="0"/>
      <c r="WLY426" s="0"/>
      <c r="WLZ426" s="0"/>
      <c r="WMA426" s="0"/>
      <c r="WMB426" s="0"/>
      <c r="WMC426" s="0"/>
      <c r="WMD426" s="0"/>
      <c r="WME426" s="0"/>
      <c r="WMF426" s="0"/>
      <c r="WMG426" s="0"/>
      <c r="WMH426" s="0"/>
      <c r="WMI426" s="0"/>
      <c r="WMJ426" s="0"/>
      <c r="WMK426" s="0"/>
      <c r="WML426" s="0"/>
      <c r="WMM426" s="0"/>
      <c r="WMN426" s="0"/>
      <c r="WMO426" s="0"/>
      <c r="WMP426" s="0"/>
      <c r="WMQ426" s="0"/>
      <c r="WMR426" s="0"/>
      <c r="WMS426" s="0"/>
      <c r="WMT426" s="0"/>
      <c r="WMU426" s="0"/>
      <c r="WMV426" s="0"/>
      <c r="WMW426" s="0"/>
      <c r="WMX426" s="0"/>
      <c r="WMY426" s="0"/>
      <c r="WMZ426" s="0"/>
      <c r="WNA426" s="0"/>
      <c r="WNB426" s="0"/>
      <c r="WNC426" s="0"/>
      <c r="WND426" s="0"/>
      <c r="WNE426" s="0"/>
      <c r="WNF426" s="0"/>
      <c r="WNG426" s="0"/>
      <c r="WNH426" s="0"/>
      <c r="WNI426" s="0"/>
      <c r="WNJ426" s="0"/>
      <c r="WNK426" s="0"/>
      <c r="WNL426" s="0"/>
      <c r="WNM426" s="0"/>
      <c r="WNN426" s="0"/>
      <c r="WNO426" s="0"/>
      <c r="WNP426" s="0"/>
      <c r="WNQ426" s="0"/>
      <c r="WNR426" s="0"/>
      <c r="WNS426" s="0"/>
      <c r="WNT426" s="0"/>
      <c r="WNU426" s="0"/>
      <c r="WNV426" s="0"/>
      <c r="WNW426" s="0"/>
      <c r="WNX426" s="0"/>
      <c r="WNY426" s="0"/>
      <c r="WNZ426" s="0"/>
      <c r="WOA426" s="0"/>
      <c r="WOB426" s="0"/>
      <c r="WOC426" s="0"/>
      <c r="WOD426" s="0"/>
      <c r="WOE426" s="0"/>
      <c r="WOF426" s="0"/>
      <c r="WOG426" s="0"/>
      <c r="WOH426" s="0"/>
      <c r="WOI426" s="0"/>
      <c r="WOJ426" s="0"/>
      <c r="WOK426" s="0"/>
      <c r="WOL426" s="0"/>
      <c r="WOM426" s="0"/>
      <c r="WON426" s="0"/>
      <c r="WOO426" s="0"/>
      <c r="WOP426" s="0"/>
      <c r="WOQ426" s="0"/>
      <c r="WOR426" s="0"/>
      <c r="WOS426" s="0"/>
      <c r="WOT426" s="0"/>
      <c r="WOU426" s="0"/>
      <c r="WOV426" s="0"/>
      <c r="WOW426" s="0"/>
      <c r="WOX426" s="0"/>
      <c r="WOY426" s="0"/>
      <c r="WOZ426" s="0"/>
      <c r="WPA426" s="0"/>
      <c r="WPB426" s="0"/>
      <c r="WPC426" s="0"/>
      <c r="WPD426" s="0"/>
      <c r="WPE426" s="0"/>
      <c r="WPF426" s="0"/>
      <c r="WPG426" s="0"/>
      <c r="WPH426" s="0"/>
      <c r="WPI426" s="0"/>
      <c r="WPJ426" s="0"/>
      <c r="WPK426" s="0"/>
      <c r="WPL426" s="0"/>
      <c r="WPM426" s="0"/>
      <c r="WPN426" s="0"/>
      <c r="WPO426" s="0"/>
      <c r="WPP426" s="0"/>
      <c r="WPQ426" s="0"/>
      <c r="WPR426" s="0"/>
      <c r="WPS426" s="0"/>
      <c r="WPT426" s="0"/>
      <c r="WPU426" s="0"/>
      <c r="WPV426" s="0"/>
      <c r="WPW426" s="0"/>
      <c r="WPX426" s="0"/>
      <c r="WPY426" s="0"/>
      <c r="WPZ426" s="0"/>
      <c r="WQA426" s="0"/>
      <c r="WQB426" s="0"/>
      <c r="WQC426" s="0"/>
      <c r="WQD426" s="0"/>
      <c r="WQE426" s="0"/>
      <c r="WQF426" s="0"/>
      <c r="WQG426" s="0"/>
      <c r="WQH426" s="0"/>
      <c r="WQI426" s="0"/>
      <c r="WQJ426" s="0"/>
      <c r="WQK426" s="0"/>
      <c r="WQL426" s="0"/>
      <c r="WQM426" s="0"/>
      <c r="WQN426" s="0"/>
      <c r="WQO426" s="0"/>
      <c r="WQP426" s="0"/>
      <c r="WQQ426" s="0"/>
      <c r="WQR426" s="0"/>
      <c r="WQS426" s="0"/>
      <c r="WQT426" s="0"/>
      <c r="WQU426" s="0"/>
      <c r="WQV426" s="0"/>
      <c r="WQW426" s="0"/>
      <c r="WQX426" s="0"/>
      <c r="WQY426" s="0"/>
      <c r="WQZ426" s="0"/>
      <c r="WRA426" s="0"/>
      <c r="WRB426" s="0"/>
      <c r="WRC426" s="0"/>
      <c r="WRD426" s="0"/>
      <c r="WRE426" s="0"/>
      <c r="WRF426" s="0"/>
      <c r="WRG426" s="0"/>
      <c r="WRH426" s="0"/>
      <c r="WRI426" s="0"/>
      <c r="WRJ426" s="0"/>
      <c r="WRK426" s="0"/>
      <c r="WRL426" s="0"/>
      <c r="WRM426" s="0"/>
      <c r="WRN426" s="0"/>
      <c r="WRO426" s="0"/>
      <c r="WRP426" s="0"/>
      <c r="WRQ426" s="0"/>
      <c r="WRR426" s="0"/>
      <c r="WRS426" s="0"/>
      <c r="WRT426" s="0"/>
      <c r="WRU426" s="0"/>
      <c r="WRV426" s="0"/>
      <c r="WRW426" s="0"/>
      <c r="WRX426" s="0"/>
      <c r="WRY426" s="0"/>
      <c r="WRZ426" s="0"/>
      <c r="WSA426" s="0"/>
      <c r="WSB426" s="0"/>
      <c r="WSC426" s="0"/>
      <c r="WSD426" s="0"/>
      <c r="WSE426" s="0"/>
      <c r="WSF426" s="0"/>
      <c r="WSG426" s="0"/>
      <c r="WSH426" s="0"/>
      <c r="WSI426" s="0"/>
      <c r="WSJ426" s="0"/>
      <c r="WSK426" s="0"/>
      <c r="WSL426" s="0"/>
      <c r="WSM426" s="0"/>
      <c r="WSN426" s="0"/>
      <c r="WSO426" s="0"/>
      <c r="WSP426" s="0"/>
      <c r="WSQ426" s="0"/>
      <c r="WSR426" s="0"/>
      <c r="WSS426" s="0"/>
      <c r="WST426" s="0"/>
      <c r="WSU426" s="0"/>
      <c r="WSV426" s="0"/>
      <c r="WSW426" s="0"/>
      <c r="WSX426" s="0"/>
      <c r="WSY426" s="0"/>
      <c r="WSZ426" s="0"/>
      <c r="WTA426" s="0"/>
      <c r="WTB426" s="0"/>
      <c r="WTC426" s="0"/>
      <c r="WTD426" s="0"/>
      <c r="WTE426" s="0"/>
      <c r="WTF426" s="0"/>
      <c r="WTG426" s="0"/>
      <c r="WTH426" s="0"/>
      <c r="WTI426" s="0"/>
      <c r="WTJ426" s="0"/>
      <c r="WTK426" s="0"/>
      <c r="WTL426" s="0"/>
      <c r="WTM426" s="0"/>
      <c r="WTN426" s="0"/>
      <c r="WTO426" s="0"/>
      <c r="WTP426" s="0"/>
      <c r="WTQ426" s="0"/>
      <c r="WTR426" s="0"/>
      <c r="WTS426" s="0"/>
      <c r="WTT426" s="0"/>
      <c r="WTU426" s="0"/>
      <c r="WTV426" s="0"/>
      <c r="WTW426" s="0"/>
      <c r="WTX426" s="0"/>
      <c r="WTY426" s="0"/>
      <c r="WTZ426" s="0"/>
      <c r="WUA426" s="0"/>
      <c r="WUB426" s="0"/>
      <c r="WUC426" s="0"/>
      <c r="WUD426" s="0"/>
      <c r="WUE426" s="0"/>
      <c r="WUF426" s="0"/>
      <c r="WUG426" s="0"/>
      <c r="WUH426" s="0"/>
      <c r="WUI426" s="0"/>
      <c r="WUJ426" s="0"/>
      <c r="WUK426" s="0"/>
      <c r="WUL426" s="0"/>
      <c r="WUM426" s="0"/>
      <c r="WUN426" s="0"/>
      <c r="WUO426" s="0"/>
      <c r="WUP426" s="0"/>
      <c r="WUQ426" s="0"/>
      <c r="WUR426" s="0"/>
      <c r="WUS426" s="0"/>
      <c r="WUT426" s="0"/>
      <c r="WUU426" s="0"/>
      <c r="WUV426" s="0"/>
      <c r="WUW426" s="0"/>
      <c r="WUX426" s="0"/>
      <c r="WUY426" s="0"/>
      <c r="WUZ426" s="0"/>
      <c r="WVA426" s="0"/>
      <c r="WVB426" s="0"/>
      <c r="WVC426" s="0"/>
      <c r="WVD426" s="0"/>
      <c r="WVE426" s="0"/>
      <c r="WVF426" s="0"/>
      <c r="WVG426" s="0"/>
      <c r="WVH426" s="0"/>
      <c r="WVI426" s="0"/>
      <c r="WVJ426" s="0"/>
      <c r="WVK426" s="0"/>
      <c r="WVL426" s="0"/>
      <c r="WVM426" s="0"/>
      <c r="WVN426" s="0"/>
      <c r="WVO426" s="0"/>
      <c r="WVP426" s="0"/>
      <c r="WVQ426" s="0"/>
      <c r="WVR426" s="0"/>
      <c r="WVS426" s="0"/>
      <c r="WVT426" s="0"/>
      <c r="WVU426" s="0"/>
      <c r="WVV426" s="0"/>
      <c r="WVW426" s="0"/>
      <c r="WVX426" s="0"/>
      <c r="WVY426" s="0"/>
      <c r="WVZ426" s="0"/>
      <c r="WWA426" s="0"/>
      <c r="WWB426" s="0"/>
      <c r="WWC426" s="0"/>
      <c r="WWD426" s="0"/>
      <c r="WWE426" s="0"/>
      <c r="WWF426" s="0"/>
      <c r="WWG426" s="0"/>
      <c r="WWH426" s="0"/>
      <c r="WWI426" s="0"/>
      <c r="WWJ426" s="0"/>
      <c r="WWK426" s="0"/>
      <c r="WWL426" s="0"/>
      <c r="WWM426" s="0"/>
      <c r="WWN426" s="0"/>
      <c r="WWO426" s="0"/>
      <c r="WWP426" s="0"/>
      <c r="WWQ426" s="0"/>
      <c r="WWR426" s="0"/>
      <c r="WWS426" s="0"/>
      <c r="WWT426" s="0"/>
      <c r="WWU426" s="0"/>
      <c r="WWV426" s="0"/>
      <c r="WWW426" s="0"/>
      <c r="WWX426" s="0"/>
      <c r="WWY426" s="0"/>
      <c r="WWZ426" s="0"/>
      <c r="WXA426" s="0"/>
      <c r="WXB426" s="0"/>
      <c r="WXC426" s="0"/>
      <c r="WXD426" s="0"/>
      <c r="WXE426" s="0"/>
      <c r="WXF426" s="0"/>
      <c r="WXG426" s="0"/>
      <c r="WXH426" s="0"/>
      <c r="WXI426" s="0"/>
      <c r="WXJ426" s="0"/>
      <c r="WXK426" s="0"/>
      <c r="WXL426" s="0"/>
      <c r="WXM426" s="0"/>
      <c r="WXN426" s="0"/>
      <c r="WXO426" s="0"/>
      <c r="WXP426" s="0"/>
      <c r="WXQ426" s="0"/>
      <c r="WXR426" s="0"/>
      <c r="WXS426" s="0"/>
      <c r="WXT426" s="0"/>
      <c r="WXU426" s="0"/>
      <c r="WXV426" s="0"/>
      <c r="WXW426" s="0"/>
      <c r="WXX426" s="0"/>
      <c r="WXY426" s="0"/>
      <c r="WXZ426" s="0"/>
      <c r="WYA426" s="0"/>
      <c r="WYB426" s="0"/>
      <c r="WYC426" s="0"/>
      <c r="WYD426" s="0"/>
      <c r="WYE426" s="0"/>
      <c r="WYF426" s="0"/>
      <c r="WYG426" s="0"/>
      <c r="WYH426" s="0"/>
      <c r="WYI426" s="0"/>
      <c r="WYJ426" s="0"/>
      <c r="WYK426" s="0"/>
      <c r="WYL426" s="0"/>
      <c r="WYM426" s="0"/>
      <c r="WYN426" s="0"/>
      <c r="WYO426" s="0"/>
      <c r="WYP426" s="0"/>
      <c r="WYQ426" s="0"/>
      <c r="WYR426" s="0"/>
      <c r="WYS426" s="0"/>
      <c r="WYT426" s="0"/>
      <c r="WYU426" s="0"/>
      <c r="WYV426" s="0"/>
      <c r="WYW426" s="0"/>
      <c r="WYX426" s="0"/>
      <c r="WYY426" s="0"/>
      <c r="WYZ426" s="0"/>
      <c r="WZA426" s="0"/>
      <c r="WZB426" s="0"/>
      <c r="WZC426" s="0"/>
      <c r="WZD426" s="0"/>
      <c r="WZE426" s="0"/>
      <c r="WZF426" s="0"/>
      <c r="WZG426" s="0"/>
      <c r="WZH426" s="0"/>
      <c r="WZI426" s="0"/>
      <c r="WZJ426" s="0"/>
      <c r="WZK426" s="0"/>
      <c r="WZL426" s="0"/>
      <c r="WZM426" s="0"/>
      <c r="WZN426" s="0"/>
      <c r="WZO426" s="0"/>
      <c r="WZP426" s="0"/>
      <c r="WZQ426" s="0"/>
      <c r="WZR426" s="0"/>
      <c r="WZS426" s="0"/>
      <c r="WZT426" s="0"/>
      <c r="WZU426" s="0"/>
      <c r="WZV426" s="0"/>
      <c r="WZW426" s="0"/>
      <c r="WZX426" s="0"/>
      <c r="WZY426" s="0"/>
      <c r="WZZ426" s="0"/>
      <c r="XAA426" s="0"/>
      <c r="XAB426" s="0"/>
      <c r="XAC426" s="0"/>
      <c r="XAD426" s="0"/>
      <c r="XAE426" s="0"/>
      <c r="XAF426" s="0"/>
      <c r="XAG426" s="0"/>
      <c r="XAH426" s="0"/>
      <c r="XAI426" s="0"/>
      <c r="XAJ426" s="0"/>
      <c r="XAK426" s="0"/>
      <c r="XAL426" s="0"/>
      <c r="XAM426" s="0"/>
      <c r="XAN426" s="0"/>
      <c r="XAO426" s="0"/>
      <c r="XAP426" s="0"/>
      <c r="XAQ426" s="0"/>
      <c r="XAR426" s="0"/>
      <c r="XAS426" s="0"/>
      <c r="XAT426" s="0"/>
      <c r="XAU426" s="0"/>
      <c r="XAV426" s="0"/>
      <c r="XAW426" s="0"/>
      <c r="XAX426" s="0"/>
      <c r="XAY426" s="0"/>
      <c r="XAZ426" s="0"/>
      <c r="XBA426" s="0"/>
      <c r="XBB426" s="0"/>
      <c r="XBC426" s="0"/>
      <c r="XBD426" s="0"/>
      <c r="XBE426" s="0"/>
      <c r="XBF426" s="0"/>
      <c r="XBG426" s="0"/>
      <c r="XBH426" s="0"/>
      <c r="XBI426" s="0"/>
      <c r="XBJ426" s="0"/>
      <c r="XBK426" s="0"/>
      <c r="XBL426" s="0"/>
      <c r="XBM426" s="0"/>
      <c r="XBN426" s="0"/>
      <c r="XBO426" s="0"/>
      <c r="XBP426" s="0"/>
      <c r="XBQ426" s="0"/>
      <c r="XBR426" s="0"/>
      <c r="XBS426" s="0"/>
      <c r="XBT426" s="0"/>
      <c r="XBU426" s="0"/>
      <c r="XBV426" s="0"/>
      <c r="XBW426" s="0"/>
      <c r="XBX426" s="0"/>
      <c r="XBY426" s="0"/>
      <c r="XBZ426" s="0"/>
      <c r="XCA426" s="0"/>
      <c r="XCB426" s="0"/>
      <c r="XCC426" s="0"/>
      <c r="XCD426" s="0"/>
      <c r="XCE426" s="0"/>
      <c r="XCF426" s="0"/>
      <c r="XCG426" s="0"/>
      <c r="XCH426" s="0"/>
      <c r="XCI426" s="0"/>
      <c r="XCJ426" s="0"/>
      <c r="XCK426" s="0"/>
      <c r="XCL426" s="0"/>
      <c r="XCM426" s="0"/>
      <c r="XCN426" s="0"/>
      <c r="XCO426" s="0"/>
      <c r="XCP426" s="0"/>
      <c r="XCQ426" s="0"/>
      <c r="XCR426" s="0"/>
      <c r="XCS426" s="0"/>
      <c r="XCT426" s="0"/>
      <c r="XCU426" s="0"/>
      <c r="XCV426" s="0"/>
      <c r="XCW426" s="0"/>
      <c r="XCX426" s="0"/>
      <c r="XCY426" s="0"/>
      <c r="XCZ426" s="0"/>
      <c r="XDA426" s="0"/>
      <c r="XDB426" s="0"/>
      <c r="XDC426" s="0"/>
      <c r="XDD426" s="0"/>
      <c r="XDE426" s="0"/>
      <c r="XDF426" s="0"/>
      <c r="XDG426" s="0"/>
      <c r="XDH426" s="0"/>
      <c r="XDI426" s="0"/>
      <c r="XDJ426" s="0"/>
      <c r="XDK426" s="0"/>
      <c r="XDL426" s="0"/>
      <c r="XDM426" s="0"/>
      <c r="XDN426" s="0"/>
      <c r="XDO426" s="0"/>
      <c r="XDP426" s="0"/>
      <c r="XDQ426" s="0"/>
      <c r="XDR426" s="0"/>
      <c r="XDS426" s="0"/>
      <c r="XDT426" s="0"/>
      <c r="XDU426" s="0"/>
      <c r="XDV426" s="0"/>
      <c r="XDW426" s="0"/>
      <c r="XDX426" s="0"/>
      <c r="XDY426" s="0"/>
      <c r="XDZ426" s="0"/>
      <c r="XEA426" s="0"/>
      <c r="XEB426" s="0"/>
      <c r="XEC426" s="0"/>
      <c r="XED426" s="0"/>
      <c r="XEE426" s="0"/>
      <c r="XEF426" s="0"/>
      <c r="XEG426" s="0"/>
      <c r="XEH426" s="0"/>
      <c r="XEI426" s="0"/>
      <c r="XEJ426" s="0"/>
      <c r="XEK426" s="0"/>
      <c r="XEL426" s="0"/>
      <c r="XEM426" s="0"/>
      <c r="XEN426" s="0"/>
      <c r="XEO426" s="0"/>
      <c r="XEP426" s="0"/>
      <c r="XEQ426" s="0"/>
      <c r="XER426" s="0"/>
      <c r="XES426" s="0"/>
      <c r="XET426" s="0"/>
      <c r="XEU426" s="0"/>
      <c r="XEV426" s="0"/>
      <c r="XEW426" s="0"/>
      <c r="XEX426" s="0"/>
      <c r="XEY426" s="0"/>
      <c r="XEZ426" s="0"/>
      <c r="XFA426" s="0"/>
      <c r="XFB426" s="0"/>
      <c r="XFC426" s="0"/>
      <c r="XFD426" s="0"/>
    </row>
    <row r="427" s="169" customFormat="true" ht="21" hidden="false" customHeight="true" outlineLevel="1" collapsed="false">
      <c r="B427" s="229"/>
      <c r="C427" s="230" t="s">
        <v>206</v>
      </c>
      <c r="D427" s="230"/>
      <c r="E427" s="230"/>
      <c r="F427" s="197" t="s">
        <v>190</v>
      </c>
      <c r="G427" s="198" t="s">
        <v>191</v>
      </c>
      <c r="H427" s="198"/>
      <c r="I427" s="198"/>
      <c r="J427" s="198" t="s">
        <v>192</v>
      </c>
      <c r="K427" s="198"/>
      <c r="L427" s="198"/>
      <c r="M427" s="198" t="s">
        <v>193</v>
      </c>
      <c r="N427" s="198"/>
      <c r="O427" s="198"/>
      <c r="P427" s="198" t="s">
        <v>194</v>
      </c>
      <c r="Q427" s="198"/>
      <c r="R427" s="198"/>
      <c r="S427" s="198" t="s">
        <v>195</v>
      </c>
      <c r="T427" s="198"/>
      <c r="U427" s="198"/>
      <c r="V427" s="198" t="s">
        <v>196</v>
      </c>
      <c r="W427" s="198"/>
      <c r="X427" s="198"/>
      <c r="Y427" s="199" t="s">
        <v>207</v>
      </c>
      <c r="Z427" s="199" t="s">
        <v>198</v>
      </c>
    </row>
    <row r="428" s="169" customFormat="true" ht="22.5" hidden="false" customHeight="true" outlineLevel="1" collapsed="false">
      <c r="B428" s="229"/>
      <c r="C428" s="230"/>
      <c r="D428" s="230"/>
      <c r="E428" s="230"/>
      <c r="F428" s="197"/>
      <c r="G428" s="201" t="s">
        <v>199</v>
      </c>
      <c r="H428" s="202" t="s">
        <v>200</v>
      </c>
      <c r="I428" s="203" t="s">
        <v>201</v>
      </c>
      <c r="J428" s="201" t="s">
        <v>199</v>
      </c>
      <c r="K428" s="202" t="s">
        <v>200</v>
      </c>
      <c r="L428" s="203" t="s">
        <v>201</v>
      </c>
      <c r="M428" s="201" t="s">
        <v>199</v>
      </c>
      <c r="N428" s="202" t="s">
        <v>200</v>
      </c>
      <c r="O428" s="203" t="s">
        <v>201</v>
      </c>
      <c r="P428" s="201" t="s">
        <v>199</v>
      </c>
      <c r="Q428" s="202" t="s">
        <v>200</v>
      </c>
      <c r="R428" s="203" t="s">
        <v>201</v>
      </c>
      <c r="S428" s="201" t="s">
        <v>199</v>
      </c>
      <c r="T428" s="202" t="s">
        <v>200</v>
      </c>
      <c r="U428" s="203" t="s">
        <v>201</v>
      </c>
      <c r="V428" s="201" t="s">
        <v>199</v>
      </c>
      <c r="W428" s="202" t="s">
        <v>200</v>
      </c>
      <c r="X428" s="203" t="s">
        <v>201</v>
      </c>
      <c r="Y428" s="199"/>
      <c r="Z428" s="199"/>
    </row>
    <row r="429" s="169" customFormat="true" ht="20.25" hidden="false" customHeight="true" outlineLevel="1" collapsed="false">
      <c r="B429" s="229"/>
      <c r="C429" s="230"/>
      <c r="D429" s="230"/>
      <c r="E429" s="230"/>
      <c r="F429" s="197"/>
      <c r="G429" s="204" t="s">
        <v>202</v>
      </c>
      <c r="H429" s="204" t="s">
        <v>202</v>
      </c>
      <c r="I429" s="203"/>
      <c r="J429" s="204" t="s">
        <v>202</v>
      </c>
      <c r="K429" s="204" t="str">
        <f aca="false">IF(INDEX('Reference Data'!$G$5:$G$18,MATCH('Reference Data'!$C$4,'Reference Data'!$F$5:$F$21,0),1)&gt;=K$22,"Actual","Forecast")</f>
        <v>Actual</v>
      </c>
      <c r="L429" s="203"/>
      <c r="M429" s="204" t="str">
        <f aca="false">IF(INDEX('Reference Data'!$G$5:$G$18,MATCH('Reference Data'!$C$4,'Reference Data'!$F$5:$F$21,0),1)&gt;=M$22,"Actual","Forecast")</f>
        <v>Actual</v>
      </c>
      <c r="N429" s="204" t="str">
        <f aca="false">IF(INDEX('Reference Data'!$G$5:$G$18,MATCH('Reference Data'!$C$4,'Reference Data'!$F$5:$F$21,0),1)&gt;=N$22,"Actual","Forecast")</f>
        <v>Actual</v>
      </c>
      <c r="O429" s="203"/>
      <c r="P429" s="204" t="str">
        <f aca="false">IF(INDEX('Reference Data'!$G$5:$G$18,MATCH('Reference Data'!$C$4,'Reference Data'!$F$5:$F$21,0),1)&gt;=P$22,"Actual","Forecast")</f>
        <v>Actual</v>
      </c>
      <c r="Q429" s="204" t="str">
        <f aca="false">IF(INDEX('Reference Data'!$G$5:$G$18,MATCH('Reference Data'!$C$4,'Reference Data'!$F$5:$F$21,0),1)&gt;=Q$22,"Actual","Forecast")</f>
        <v>Actual</v>
      </c>
      <c r="R429" s="203"/>
      <c r="S429" s="204" t="str">
        <f aca="false">IF(INDEX('Reference Data'!$G$5:$G$18,MATCH('Reference Data'!$C$4,'Reference Data'!$F$5:$F$21,0),1)&gt;=S$22,"Actual","Forecast")</f>
        <v>Actual</v>
      </c>
      <c r="T429" s="204" t="str">
        <f aca="false">IF(INDEX('Reference Data'!$G$5:$G$18,MATCH('Reference Data'!$C$4,'Reference Data'!$F$5:$F$21,0),1)&gt;=T$22,"Actual","Forecast")</f>
        <v>Forecast</v>
      </c>
      <c r="U429" s="203"/>
      <c r="V429" s="204" t="str">
        <f aca="false">IF(INDEX('Reference Data'!$G$5:$G$18,MATCH('Reference Data'!$C$4,'Reference Data'!$F$5:$F$21,0),1)&gt;=V$22,"Actual","Forecast")</f>
        <v>Forecast</v>
      </c>
      <c r="W429" s="204" t="str">
        <f aca="false">IF(INDEX('Reference Data'!$G$5:$G$18,MATCH('Reference Data'!$C$4,'Reference Data'!$F$5:$F$21,0),1)&gt;=W$22,"Actual","Forecast")</f>
        <v>Forecast</v>
      </c>
      <c r="X429" s="203"/>
      <c r="Y429" s="203"/>
      <c r="Z429" s="203"/>
    </row>
    <row r="430" customFormat="false" ht="14.25" hidden="false" customHeight="true" outlineLevel="1" collapsed="false">
      <c r="A430" s="169"/>
      <c r="B430" s="229"/>
      <c r="C430" s="240" t="s">
        <v>208</v>
      </c>
      <c r="D430" s="240"/>
      <c r="E430" s="240"/>
      <c r="F430" s="206"/>
      <c r="G430" s="243"/>
      <c r="H430" s="243"/>
      <c r="I430" s="208" t="n">
        <f aca="false">SUM(G430:H430)</f>
        <v>0</v>
      </c>
      <c r="J430" s="243"/>
      <c r="K430" s="243"/>
      <c r="L430" s="208" t="n">
        <f aca="false">SUM(J430:K430)</f>
        <v>0</v>
      </c>
      <c r="M430" s="243"/>
      <c r="N430" s="243"/>
      <c r="O430" s="208" t="n">
        <f aca="false">SUM(M430:N430)</f>
        <v>0</v>
      </c>
      <c r="P430" s="243"/>
      <c r="Q430" s="244"/>
      <c r="R430" s="208" t="n">
        <f aca="false">SUM(P430:Q430)</f>
        <v>0</v>
      </c>
      <c r="S430" s="243"/>
      <c r="T430" s="243"/>
      <c r="U430" s="208" t="n">
        <f aca="false">SUM(S430:T430)</f>
        <v>0</v>
      </c>
      <c r="V430" s="243"/>
      <c r="W430" s="243"/>
      <c r="X430" s="208" t="n">
        <f aca="false">SUM(V430:W430)</f>
        <v>0</v>
      </c>
      <c r="Y430" s="206"/>
      <c r="Z430" s="245" t="n">
        <f aca="false">SUM(O430,L430,I430,F430)+R430+U430+X430+Y430</f>
        <v>0</v>
      </c>
    </row>
    <row r="431" customFormat="false" ht="15.75" hidden="false" customHeight="true" outlineLevel="1" collapsed="false">
      <c r="A431" s="169"/>
      <c r="B431" s="229"/>
      <c r="C431" s="246" t="s">
        <v>209</v>
      </c>
      <c r="D431" s="246"/>
      <c r="E431" s="246"/>
      <c r="F431" s="247"/>
      <c r="G431" s="248"/>
      <c r="H431" s="248"/>
      <c r="I431" s="249" t="n">
        <f aca="false">SUM(G431:H431)</f>
        <v>0</v>
      </c>
      <c r="J431" s="248"/>
      <c r="K431" s="248"/>
      <c r="L431" s="249" t="n">
        <f aca="false">SUM(J431:K431)</f>
        <v>0</v>
      </c>
      <c r="M431" s="248"/>
      <c r="N431" s="248"/>
      <c r="O431" s="249" t="n">
        <f aca="false">SUM(M431:N431)</f>
        <v>0</v>
      </c>
      <c r="P431" s="248"/>
      <c r="Q431" s="250"/>
      <c r="R431" s="249" t="n">
        <f aca="false">SUM(P431:Q431)</f>
        <v>0</v>
      </c>
      <c r="S431" s="248"/>
      <c r="T431" s="248"/>
      <c r="U431" s="249" t="n">
        <f aca="false">SUM(S431:T431)</f>
        <v>0</v>
      </c>
      <c r="V431" s="248"/>
      <c r="W431" s="248"/>
      <c r="X431" s="249" t="n">
        <f aca="false">SUM(V431:W431)</f>
        <v>0</v>
      </c>
      <c r="Y431" s="247"/>
      <c r="Z431" s="251" t="n">
        <f aca="false">SUM(O431,L431,I431,F431)+R431+U431+X431+Y431</f>
        <v>0</v>
      </c>
    </row>
    <row r="432" customFormat="false" ht="15.75" hidden="false" customHeight="true" outlineLevel="1" collapsed="false">
      <c r="A432" s="169"/>
      <c r="B432" s="229"/>
      <c r="C432" s="252" t="s">
        <v>210</v>
      </c>
      <c r="D432" s="252"/>
      <c r="E432" s="252"/>
      <c r="F432" s="247"/>
      <c r="G432" s="248"/>
      <c r="H432" s="248"/>
      <c r="I432" s="249" t="n">
        <f aca="false">SUM(G432:H432)</f>
        <v>0</v>
      </c>
      <c r="J432" s="248"/>
      <c r="K432" s="248"/>
      <c r="L432" s="249" t="n">
        <f aca="false">SUM(J432:K432)</f>
        <v>0</v>
      </c>
      <c r="M432" s="248"/>
      <c r="N432" s="248"/>
      <c r="O432" s="249" t="n">
        <f aca="false">SUM(M432:N432)</f>
        <v>0</v>
      </c>
      <c r="P432" s="248"/>
      <c r="Q432" s="250"/>
      <c r="R432" s="249" t="n">
        <f aca="false">SUM(P432:Q432)</f>
        <v>0</v>
      </c>
      <c r="S432" s="248"/>
      <c r="T432" s="248"/>
      <c r="U432" s="249" t="n">
        <f aca="false">SUM(S432:T432)</f>
        <v>0</v>
      </c>
      <c r="V432" s="248"/>
      <c r="W432" s="248"/>
      <c r="X432" s="249" t="n">
        <f aca="false">SUM(V432:W432)</f>
        <v>0</v>
      </c>
      <c r="Y432" s="247"/>
      <c r="Z432" s="251" t="n">
        <f aca="false">SUM(O432,L432,I432,F432)+R432+U432+X432+Y432</f>
        <v>0</v>
      </c>
    </row>
    <row r="433" customFormat="false" ht="15.75" hidden="false" customHeight="true" outlineLevel="1" collapsed="false">
      <c r="A433" s="169"/>
      <c r="B433" s="229"/>
      <c r="C433" s="253" t="s">
        <v>211</v>
      </c>
      <c r="D433" s="253"/>
      <c r="E433" s="253"/>
      <c r="F433" s="254" t="n">
        <f aca="false">F430+F431</f>
        <v>0</v>
      </c>
      <c r="G433" s="254" t="n">
        <f aca="false">G430+G431</f>
        <v>0</v>
      </c>
      <c r="H433" s="254" t="n">
        <f aca="false">H430+H431</f>
        <v>0</v>
      </c>
      <c r="I433" s="254" t="n">
        <f aca="false">I430+I431</f>
        <v>0</v>
      </c>
      <c r="J433" s="254" t="n">
        <f aca="false">J430+J431</f>
        <v>0</v>
      </c>
      <c r="K433" s="254" t="n">
        <f aca="false">K430+K431</f>
        <v>0</v>
      </c>
      <c r="L433" s="254" t="n">
        <f aca="false">L430+L431</f>
        <v>0</v>
      </c>
      <c r="M433" s="254" t="n">
        <f aca="false">M430+M431</f>
        <v>0</v>
      </c>
      <c r="N433" s="254" t="n">
        <f aca="false">N430+N431</f>
        <v>0</v>
      </c>
      <c r="O433" s="254" t="n">
        <f aca="false">O430+O431</f>
        <v>0</v>
      </c>
      <c r="P433" s="254" t="n">
        <f aca="false">P430+P431</f>
        <v>0</v>
      </c>
      <c r="Q433" s="255" t="n">
        <f aca="false">Q430+Q431</f>
        <v>0</v>
      </c>
      <c r="R433" s="254" t="n">
        <f aca="false">R430+R431</f>
        <v>0</v>
      </c>
      <c r="S433" s="254" t="n">
        <f aca="false">S430+S431</f>
        <v>0</v>
      </c>
      <c r="T433" s="254" t="n">
        <f aca="false">T430+T431</f>
        <v>0</v>
      </c>
      <c r="U433" s="254" t="n">
        <f aca="false">U430+U431</f>
        <v>0</v>
      </c>
      <c r="V433" s="254" t="n">
        <f aca="false">V430+V431</f>
        <v>0</v>
      </c>
      <c r="W433" s="254" t="n">
        <f aca="false">W430+W431</f>
        <v>0</v>
      </c>
      <c r="X433" s="254" t="n">
        <f aca="false">X430+X431</f>
        <v>0</v>
      </c>
      <c r="Y433" s="254" t="n">
        <f aca="false">Y430+Y431</f>
        <v>0</v>
      </c>
      <c r="Z433" s="251" t="n">
        <f aca="false">Z430+Z431</f>
        <v>0</v>
      </c>
    </row>
    <row r="434" customFormat="false" ht="15.75" hidden="false" customHeight="true" outlineLevel="1" collapsed="false">
      <c r="A434" s="169"/>
      <c r="B434" s="229"/>
      <c r="C434" s="246" t="s">
        <v>212</v>
      </c>
      <c r="D434" s="246"/>
      <c r="E434" s="246"/>
      <c r="F434" s="247"/>
      <c r="G434" s="248"/>
      <c r="H434" s="248"/>
      <c r="I434" s="249" t="n">
        <f aca="false">SUM(G434:H434)</f>
        <v>0</v>
      </c>
      <c r="J434" s="248"/>
      <c r="K434" s="248"/>
      <c r="L434" s="249" t="n">
        <f aca="false">SUM(J434:K434)</f>
        <v>0</v>
      </c>
      <c r="M434" s="248"/>
      <c r="N434" s="248"/>
      <c r="O434" s="249" t="n">
        <f aca="false">SUM(M434:N434)</f>
        <v>0</v>
      </c>
      <c r="P434" s="248"/>
      <c r="Q434" s="250"/>
      <c r="R434" s="249" t="n">
        <f aca="false">SUM(P434:Q434)</f>
        <v>0</v>
      </c>
      <c r="S434" s="248"/>
      <c r="T434" s="248"/>
      <c r="U434" s="249" t="n">
        <f aca="false">SUM(S434:T434)</f>
        <v>0</v>
      </c>
      <c r="V434" s="248"/>
      <c r="W434" s="248"/>
      <c r="X434" s="249" t="n">
        <f aca="false">SUM(V434:W434)</f>
        <v>0</v>
      </c>
      <c r="Y434" s="247"/>
      <c r="Z434" s="251" t="n">
        <f aca="false">SUM(O434,L434,I434,F434)+R434+U434+X434+Y434</f>
        <v>0</v>
      </c>
    </row>
    <row r="435" customFormat="false" ht="15.75" hidden="false" customHeight="true" outlineLevel="1" collapsed="false">
      <c r="A435" s="169"/>
      <c r="B435" s="229"/>
      <c r="C435" s="252" t="s">
        <v>213</v>
      </c>
      <c r="D435" s="252"/>
      <c r="E435" s="252"/>
      <c r="F435" s="247"/>
      <c r="G435" s="248"/>
      <c r="H435" s="248"/>
      <c r="I435" s="249" t="n">
        <f aca="false">SUM(G435:H435)</f>
        <v>0</v>
      </c>
      <c r="J435" s="248"/>
      <c r="K435" s="248"/>
      <c r="L435" s="249" t="n">
        <f aca="false">SUM(J435:K435)</f>
        <v>0</v>
      </c>
      <c r="M435" s="248"/>
      <c r="N435" s="248"/>
      <c r="O435" s="249" t="n">
        <f aca="false">SUM(M435:N435)</f>
        <v>0</v>
      </c>
      <c r="P435" s="248"/>
      <c r="Q435" s="250"/>
      <c r="R435" s="249" t="n">
        <f aca="false">SUM(P435:Q435)</f>
        <v>0</v>
      </c>
      <c r="S435" s="248"/>
      <c r="T435" s="248"/>
      <c r="U435" s="249" t="n">
        <f aca="false">SUM(S435:T435)</f>
        <v>0</v>
      </c>
      <c r="V435" s="248"/>
      <c r="W435" s="248"/>
      <c r="X435" s="249" t="n">
        <f aca="false">SUM(V435:W435)</f>
        <v>0</v>
      </c>
      <c r="Y435" s="247"/>
      <c r="Z435" s="251" t="n">
        <f aca="false">SUM(O435,L435,I435,F435)+R435+U435+X435+Y435</f>
        <v>0</v>
      </c>
    </row>
    <row r="436" customFormat="false" ht="15.75" hidden="false" customHeight="true" outlineLevel="1" collapsed="false">
      <c r="A436" s="169"/>
      <c r="B436" s="229"/>
      <c r="C436" s="256" t="s">
        <v>214</v>
      </c>
      <c r="D436" s="256"/>
      <c r="E436" s="256"/>
      <c r="F436" s="257" t="n">
        <f aca="false">F434</f>
        <v>0</v>
      </c>
      <c r="G436" s="257" t="n">
        <f aca="false">G434</f>
        <v>0</v>
      </c>
      <c r="H436" s="257" t="n">
        <f aca="false">H434</f>
        <v>0</v>
      </c>
      <c r="I436" s="257" t="n">
        <f aca="false">I434</f>
        <v>0</v>
      </c>
      <c r="J436" s="257" t="n">
        <f aca="false">J434</f>
        <v>0</v>
      </c>
      <c r="K436" s="257" t="n">
        <f aca="false">K434</f>
        <v>0</v>
      </c>
      <c r="L436" s="257" t="n">
        <f aca="false">L434</f>
        <v>0</v>
      </c>
      <c r="M436" s="257" t="n">
        <f aca="false">M434</f>
        <v>0</v>
      </c>
      <c r="N436" s="257" t="n">
        <f aca="false">N434</f>
        <v>0</v>
      </c>
      <c r="O436" s="257" t="n">
        <f aca="false">O434</f>
        <v>0</v>
      </c>
      <c r="P436" s="257" t="n">
        <f aca="false">P434</f>
        <v>0</v>
      </c>
      <c r="Q436" s="258" t="n">
        <f aca="false">Q434</f>
        <v>0</v>
      </c>
      <c r="R436" s="257" t="n">
        <f aca="false">R434</f>
        <v>0</v>
      </c>
      <c r="S436" s="257" t="n">
        <f aca="false">S434</f>
        <v>0</v>
      </c>
      <c r="T436" s="257" t="n">
        <f aca="false">T434</f>
        <v>0</v>
      </c>
      <c r="U436" s="257" t="n">
        <f aca="false">U434</f>
        <v>0</v>
      </c>
      <c r="V436" s="257" t="n">
        <f aca="false">V434</f>
        <v>0</v>
      </c>
      <c r="W436" s="257" t="n">
        <f aca="false">W434</f>
        <v>0</v>
      </c>
      <c r="X436" s="257" t="n">
        <f aca="false">X434</f>
        <v>0</v>
      </c>
      <c r="Y436" s="257" t="n">
        <f aca="false">Y434</f>
        <v>0</v>
      </c>
      <c r="Z436" s="220" t="n">
        <f aca="false">SUM(O436,L436,I436,F436)+R436+U436+X436+Y436</f>
        <v>0</v>
      </c>
    </row>
    <row r="437" customFormat="false" ht="15" hidden="false" customHeight="true" outlineLevel="1" collapsed="false">
      <c r="A437" s="169"/>
      <c r="B437" s="229"/>
      <c r="C437" s="259" t="s">
        <v>198</v>
      </c>
      <c r="D437" s="259"/>
      <c r="E437" s="259"/>
      <c r="F437" s="260" t="n">
        <f aca="false">F433+F436</f>
        <v>0</v>
      </c>
      <c r="G437" s="260" t="n">
        <f aca="false">G433+G436</f>
        <v>0</v>
      </c>
      <c r="H437" s="260" t="n">
        <f aca="false">H433+H436</f>
        <v>0</v>
      </c>
      <c r="I437" s="260" t="n">
        <f aca="false">I433+I436</f>
        <v>0</v>
      </c>
      <c r="J437" s="260" t="n">
        <f aca="false">J433+J436</f>
        <v>0</v>
      </c>
      <c r="K437" s="260" t="n">
        <f aca="false">K433+K436</f>
        <v>0</v>
      </c>
      <c r="L437" s="260" t="n">
        <f aca="false">L433+L436</f>
        <v>0</v>
      </c>
      <c r="M437" s="260" t="n">
        <f aca="false">M433+M436</f>
        <v>0</v>
      </c>
      <c r="N437" s="260" t="n">
        <f aca="false">N433+N436</f>
        <v>0</v>
      </c>
      <c r="O437" s="260" t="n">
        <f aca="false">O433+O436</f>
        <v>0</v>
      </c>
      <c r="P437" s="260" t="n">
        <f aca="false">P433+P436</f>
        <v>0</v>
      </c>
      <c r="Q437" s="261" t="n">
        <f aca="false">Q433+Q436</f>
        <v>0</v>
      </c>
      <c r="R437" s="260" t="n">
        <f aca="false">R433+R436</f>
        <v>0</v>
      </c>
      <c r="S437" s="260" t="n">
        <f aca="false">S433+S436</f>
        <v>0</v>
      </c>
      <c r="T437" s="260" t="n">
        <f aca="false">T433+T436</f>
        <v>0</v>
      </c>
      <c r="U437" s="260" t="n">
        <f aca="false">U433+U436</f>
        <v>0</v>
      </c>
      <c r="V437" s="260" t="n">
        <f aca="false">V433+V436</f>
        <v>0</v>
      </c>
      <c r="W437" s="260" t="n">
        <f aca="false">W433+W436</f>
        <v>0</v>
      </c>
      <c r="X437" s="260" t="n">
        <f aca="false">X433+X436</f>
        <v>0</v>
      </c>
      <c r="Y437" s="260" t="n">
        <f aca="false">Y433+Y436</f>
        <v>0</v>
      </c>
      <c r="Z437" s="223" t="n">
        <f aca="false">SUM(O437,L437,I437,F437)+R437+U437+X437+Y437</f>
        <v>0</v>
      </c>
    </row>
    <row r="438" customFormat="false" ht="15.75" hidden="false" customHeight="true" outlineLevel="1" collapsed="false">
      <c r="C438" s="262"/>
      <c r="D438" s="262"/>
      <c r="E438" s="262"/>
      <c r="F438" s="263"/>
      <c r="G438" s="264"/>
      <c r="H438" s="264"/>
      <c r="I438" s="265"/>
      <c r="J438" s="264"/>
      <c r="K438" s="264"/>
      <c r="L438" s="263"/>
      <c r="M438" s="264"/>
      <c r="N438" s="264"/>
    </row>
    <row r="439" customFormat="false" ht="21" hidden="false" customHeight="true" outlineLevel="1" collapsed="false">
      <c r="A439" s="169"/>
      <c r="B439" s="267"/>
      <c r="C439" s="268" t="s">
        <v>215</v>
      </c>
      <c r="D439" s="268"/>
      <c r="E439" s="268"/>
      <c r="F439" s="197" t="s">
        <v>190</v>
      </c>
      <c r="G439" s="198" t="str">
        <f aca="false">G427</f>
        <v>Financial Year 2020/21 (£s)</v>
      </c>
      <c r="H439" s="198"/>
      <c r="I439" s="198"/>
      <c r="J439" s="198" t="str">
        <f aca="false">J427</f>
        <v>Financial Year 2021/22 (£s)</v>
      </c>
      <c r="K439" s="198"/>
      <c r="L439" s="198"/>
      <c r="M439" s="198" t="str">
        <f aca="false">M427</f>
        <v>Financial Year 2022/23 (£s)</v>
      </c>
      <c r="N439" s="198"/>
      <c r="O439" s="198"/>
      <c r="P439" s="198" t="str">
        <f aca="false">P427</f>
        <v>Financial Year 2023/24 (£s)</v>
      </c>
      <c r="Q439" s="198"/>
      <c r="R439" s="198"/>
      <c r="S439" s="198" t="str">
        <f aca="false">S427</f>
        <v>Financial Year 2024/25 (£s)</v>
      </c>
      <c r="T439" s="198"/>
      <c r="U439" s="198"/>
      <c r="V439" s="198" t="str">
        <f aca="false">V427</f>
        <v>Financial Year 2025/26 (£s)</v>
      </c>
      <c r="W439" s="198"/>
      <c r="X439" s="198"/>
      <c r="Y439" s="199" t="s">
        <v>207</v>
      </c>
      <c r="Z439" s="199" t="s">
        <v>198</v>
      </c>
    </row>
    <row r="440" customFormat="false" ht="22.5" hidden="false" customHeight="true" outlineLevel="1" collapsed="false">
      <c r="A440" s="169"/>
      <c r="B440" s="267"/>
      <c r="C440" s="269" t="s">
        <v>216</v>
      </c>
      <c r="D440" s="269" t="s">
        <v>217</v>
      </c>
      <c r="E440" s="269" t="s">
        <v>218</v>
      </c>
      <c r="F440" s="197"/>
      <c r="G440" s="201" t="s">
        <v>199</v>
      </c>
      <c r="H440" s="202" t="s">
        <v>200</v>
      </c>
      <c r="I440" s="203" t="s">
        <v>201</v>
      </c>
      <c r="J440" s="201" t="s">
        <v>199</v>
      </c>
      <c r="K440" s="202" t="s">
        <v>200</v>
      </c>
      <c r="L440" s="203" t="s">
        <v>201</v>
      </c>
      <c r="M440" s="201" t="s">
        <v>199</v>
      </c>
      <c r="N440" s="202" t="s">
        <v>200</v>
      </c>
      <c r="O440" s="203" t="s">
        <v>201</v>
      </c>
      <c r="P440" s="201" t="s">
        <v>199</v>
      </c>
      <c r="Q440" s="202" t="s">
        <v>200</v>
      </c>
      <c r="R440" s="203" t="s">
        <v>201</v>
      </c>
      <c r="S440" s="201" t="s">
        <v>199</v>
      </c>
      <c r="T440" s="202" t="s">
        <v>200</v>
      </c>
      <c r="U440" s="203" t="s">
        <v>201</v>
      </c>
      <c r="V440" s="201" t="s">
        <v>199</v>
      </c>
      <c r="W440" s="202" t="s">
        <v>200</v>
      </c>
      <c r="X440" s="203" t="s">
        <v>201</v>
      </c>
      <c r="Y440" s="199"/>
      <c r="Z440" s="199"/>
    </row>
    <row r="441" customFormat="false" ht="22.5" hidden="false" customHeight="true" outlineLevel="1" collapsed="false">
      <c r="A441" s="169"/>
      <c r="B441" s="267"/>
      <c r="C441" s="269"/>
      <c r="D441" s="269"/>
      <c r="E441" s="269"/>
      <c r="F441" s="197"/>
      <c r="G441" s="204" t="s">
        <v>202</v>
      </c>
      <c r="H441" s="204" t="s">
        <v>202</v>
      </c>
      <c r="I441" s="203"/>
      <c r="J441" s="204" t="s">
        <v>202</v>
      </c>
      <c r="K441" s="204" t="str">
        <f aca="false">IF(INDEX('Reference Data'!$G$5:$G$18,MATCH('Reference Data'!$C$4,'Reference Data'!$F$5:$F$21,0),1)&gt;=K$22,"Actual","Forecast")</f>
        <v>Actual</v>
      </c>
      <c r="L441" s="203"/>
      <c r="M441" s="204" t="str">
        <f aca="false">IF(INDEX('Reference Data'!$G$5:$G$18,MATCH('Reference Data'!$C$4,'Reference Data'!$F$5:$F$21,0),1)&gt;=M$22,"Actual","Forecast")</f>
        <v>Actual</v>
      </c>
      <c r="N441" s="204" t="str">
        <f aca="false">IF(INDEX('Reference Data'!$G$5:$G$18,MATCH('Reference Data'!$C$4,'Reference Data'!$F$5:$F$21,0),1)&gt;=N$22,"Actual","Forecast")</f>
        <v>Actual</v>
      </c>
      <c r="O441" s="203"/>
      <c r="P441" s="204" t="str">
        <f aca="false">IF(INDEX('Reference Data'!$G$5:$G$18,MATCH('Reference Data'!$C$4,'Reference Data'!$F$5:$F$21,0),1)&gt;=P$22,"Actual","Forecast")</f>
        <v>Actual</v>
      </c>
      <c r="Q441" s="204" t="str">
        <f aca="false">IF(INDEX('Reference Data'!$G$5:$G$18,MATCH('Reference Data'!$C$4,'Reference Data'!$F$5:$F$21,0),1)&gt;=Q$22,"Actual","Forecast")</f>
        <v>Actual</v>
      </c>
      <c r="R441" s="203"/>
      <c r="S441" s="204" t="str">
        <f aca="false">IF(INDEX('Reference Data'!$G$5:$G$18,MATCH('Reference Data'!$C$4,'Reference Data'!$F$5:$F$21,0),1)&gt;=S$22,"Actual","Forecast")</f>
        <v>Actual</v>
      </c>
      <c r="T441" s="204" t="str">
        <f aca="false">IF(INDEX('Reference Data'!$G$5:$G$18,MATCH('Reference Data'!$C$4,'Reference Data'!$F$5:$F$21,0),1)&gt;=T$22,"Actual","Forecast")</f>
        <v>Forecast</v>
      </c>
      <c r="U441" s="203"/>
      <c r="V441" s="204" t="str">
        <f aca="false">IF(INDEX('Reference Data'!$G$5:$G$18,MATCH('Reference Data'!$C$4,'Reference Data'!$F$5:$F$21,0),1)&gt;=V$22,"Actual","Forecast")</f>
        <v>Forecast</v>
      </c>
      <c r="W441" s="204" t="str">
        <f aca="false">IF(INDEX('Reference Data'!$G$5:$G$18,MATCH('Reference Data'!$C$4,'Reference Data'!$F$5:$F$21,0),1)&gt;=W$22,"Actual","Forecast")</f>
        <v>Forecast</v>
      </c>
      <c r="X441" s="203"/>
      <c r="Y441" s="203"/>
      <c r="Z441" s="203"/>
    </row>
    <row r="442" customFormat="false" ht="15" hidden="false" customHeight="false" outlineLevel="1" collapsed="false">
      <c r="A442" s="169"/>
      <c r="B442" s="267" t="n">
        <f aca="false">IF(C442="",IF((Z442=0),0,1),IF(AND((COUNTBLANK(D442:E442))=0,Z442&gt;0), 0,1))</f>
        <v>0</v>
      </c>
      <c r="C442" s="270"/>
      <c r="D442" s="305"/>
      <c r="E442" s="306"/>
      <c r="F442" s="272"/>
      <c r="G442" s="273"/>
      <c r="H442" s="273"/>
      <c r="I442" s="274" t="n">
        <f aca="false">SUM(G442:H442)</f>
        <v>0</v>
      </c>
      <c r="J442" s="273"/>
      <c r="K442" s="273"/>
      <c r="L442" s="274" t="n">
        <f aca="false">SUM(J442:K442)</f>
        <v>0</v>
      </c>
      <c r="M442" s="273"/>
      <c r="N442" s="273"/>
      <c r="O442" s="274" t="n">
        <f aca="false">SUM(M442:N442)</f>
        <v>0</v>
      </c>
      <c r="P442" s="273"/>
      <c r="Q442" s="307"/>
      <c r="R442" s="274" t="n">
        <f aca="false">SUM(P442:Q442)</f>
        <v>0</v>
      </c>
      <c r="S442" s="273"/>
      <c r="T442" s="273"/>
      <c r="U442" s="274" t="n">
        <f aca="false">SUM(S442:T442)</f>
        <v>0</v>
      </c>
      <c r="V442" s="273"/>
      <c r="W442" s="273"/>
      <c r="X442" s="274" t="n">
        <f aca="false">SUM(V442:W442)</f>
        <v>0</v>
      </c>
      <c r="Y442" s="272"/>
      <c r="Z442" s="275" t="n">
        <f aca="false">SUM(O442,L442,I442,F442,R442,U442,X442,Y442)</f>
        <v>0</v>
      </c>
    </row>
    <row r="443" customFormat="false" ht="15" hidden="false" customHeight="false" outlineLevel="1" collapsed="false">
      <c r="A443" s="169"/>
      <c r="B443" s="267" t="n">
        <f aca="false">IF(C443="",IF((Z443=0),0,1),IF(AND((COUNTBLANK(D443:E443))=0,Z443&gt;0), 0,1))</f>
        <v>0</v>
      </c>
      <c r="C443" s="276"/>
      <c r="D443" s="276"/>
      <c r="E443" s="282"/>
      <c r="F443" s="278"/>
      <c r="G443" s="283"/>
      <c r="H443" s="283"/>
      <c r="I443" s="279" t="n">
        <f aca="false">SUM(G443:H443)</f>
        <v>0</v>
      </c>
      <c r="J443" s="283"/>
      <c r="K443" s="283"/>
      <c r="L443" s="279" t="n">
        <f aca="false">SUM(J443:K443)</f>
        <v>0</v>
      </c>
      <c r="M443" s="283"/>
      <c r="N443" s="283"/>
      <c r="O443" s="279" t="n">
        <f aca="false">SUM(M443:N443)</f>
        <v>0</v>
      </c>
      <c r="P443" s="283"/>
      <c r="Q443" s="284"/>
      <c r="R443" s="279" t="n">
        <f aca="false">SUM(P443:Q443)</f>
        <v>0</v>
      </c>
      <c r="S443" s="283"/>
      <c r="T443" s="283"/>
      <c r="U443" s="279" t="n">
        <f aca="false">SUM(S443:T443)</f>
        <v>0</v>
      </c>
      <c r="V443" s="283"/>
      <c r="W443" s="283"/>
      <c r="X443" s="279" t="n">
        <f aca="false">SUM(V443:W443)</f>
        <v>0</v>
      </c>
      <c r="Y443" s="278"/>
      <c r="Z443" s="280" t="n">
        <f aca="false">SUM(O443,L443,I443,F443,R443,U443,X443,Y443)</f>
        <v>0</v>
      </c>
    </row>
    <row r="444" customFormat="false" ht="15" hidden="false" customHeight="false" outlineLevel="1" collapsed="false">
      <c r="A444" s="169"/>
      <c r="B444" s="267" t="n">
        <f aca="false">IF(C444="",IF((Z444=0),0,1),IF(AND((COUNTBLANK(D444:E444))=0,Z444&gt;0), 0,1))</f>
        <v>0</v>
      </c>
      <c r="C444" s="276"/>
      <c r="D444" s="281"/>
      <c r="E444" s="282"/>
      <c r="F444" s="278"/>
      <c r="G444" s="283"/>
      <c r="H444" s="283"/>
      <c r="I444" s="279" t="n">
        <f aca="false">SUM(G444:H444)</f>
        <v>0</v>
      </c>
      <c r="J444" s="283"/>
      <c r="K444" s="283"/>
      <c r="L444" s="279" t="n">
        <f aca="false">SUM(J444:K444)</f>
        <v>0</v>
      </c>
      <c r="M444" s="283"/>
      <c r="N444" s="283"/>
      <c r="O444" s="279" t="n">
        <f aca="false">SUM(M444:N444)</f>
        <v>0</v>
      </c>
      <c r="P444" s="283"/>
      <c r="Q444" s="284"/>
      <c r="R444" s="279" t="n">
        <f aca="false">SUM(P444:Q444)</f>
        <v>0</v>
      </c>
      <c r="S444" s="283"/>
      <c r="T444" s="283"/>
      <c r="U444" s="279" t="n">
        <f aca="false">SUM(S444:T444)</f>
        <v>0</v>
      </c>
      <c r="V444" s="283"/>
      <c r="W444" s="283"/>
      <c r="X444" s="279" t="n">
        <f aca="false">SUM(V444:W444)</f>
        <v>0</v>
      </c>
      <c r="Y444" s="278"/>
      <c r="Z444" s="280" t="n">
        <f aca="false">SUM(O444,L444,I444,F444,R444,U444,X444,Y444)</f>
        <v>0</v>
      </c>
    </row>
    <row r="445" customFormat="false" ht="15" hidden="false" customHeight="false" outlineLevel="1" collapsed="false">
      <c r="A445" s="169"/>
      <c r="B445" s="267" t="n">
        <f aca="false">IF(C445="",IF((Z445=0),0,1),IF(AND((COUNTBLANK(D445:E445))=0,Z445&gt;0), 0,1))</f>
        <v>0</v>
      </c>
      <c r="C445" s="276"/>
      <c r="D445" s="276"/>
      <c r="E445" s="282"/>
      <c r="F445" s="278"/>
      <c r="G445" s="283"/>
      <c r="H445" s="283"/>
      <c r="I445" s="279" t="n">
        <f aca="false">SUM(G445:H445)</f>
        <v>0</v>
      </c>
      <c r="J445" s="283"/>
      <c r="K445" s="283"/>
      <c r="L445" s="279" t="n">
        <f aca="false">SUM(J445:K445)</f>
        <v>0</v>
      </c>
      <c r="M445" s="283"/>
      <c r="N445" s="283"/>
      <c r="O445" s="279" t="n">
        <f aca="false">SUM(M445:N445)</f>
        <v>0</v>
      </c>
      <c r="P445" s="283"/>
      <c r="Q445" s="284"/>
      <c r="R445" s="279" t="n">
        <f aca="false">SUM(P445:Q445)</f>
        <v>0</v>
      </c>
      <c r="S445" s="283"/>
      <c r="T445" s="283"/>
      <c r="U445" s="279" t="n">
        <f aca="false">SUM(S445:T445)</f>
        <v>0</v>
      </c>
      <c r="V445" s="283"/>
      <c r="W445" s="283"/>
      <c r="X445" s="279" t="n">
        <f aca="false">SUM(V445:W445)</f>
        <v>0</v>
      </c>
      <c r="Y445" s="278"/>
      <c r="Z445" s="280" t="n">
        <f aca="false">SUM(O445,L445,I445,F445,R445,U445,X445,Y445)</f>
        <v>0</v>
      </c>
    </row>
    <row r="446" customFormat="false" ht="15" hidden="false" customHeight="false" outlineLevel="1" collapsed="false">
      <c r="A446" s="169"/>
      <c r="B446" s="267" t="n">
        <f aca="false">IF(C446="",IF((Z446=0),0,1),IF(AND((COUNTBLANK(D446:E446))=0,Z446&gt;0), 0,1))</f>
        <v>0</v>
      </c>
      <c r="C446" s="285"/>
      <c r="D446" s="285"/>
      <c r="E446" s="286"/>
      <c r="F446" s="287"/>
      <c r="G446" s="288"/>
      <c r="H446" s="288"/>
      <c r="I446" s="289" t="n">
        <f aca="false">SUM(G446:H446)</f>
        <v>0</v>
      </c>
      <c r="J446" s="288"/>
      <c r="K446" s="288"/>
      <c r="L446" s="289" t="n">
        <f aca="false">SUM(J446:K446)</f>
        <v>0</v>
      </c>
      <c r="M446" s="288"/>
      <c r="N446" s="288"/>
      <c r="O446" s="289" t="n">
        <f aca="false">SUM(M446:N446)</f>
        <v>0</v>
      </c>
      <c r="P446" s="288"/>
      <c r="Q446" s="290"/>
      <c r="R446" s="289" t="n">
        <f aca="false">SUM(P446:Q446)</f>
        <v>0</v>
      </c>
      <c r="S446" s="288"/>
      <c r="T446" s="288"/>
      <c r="U446" s="289" t="n">
        <f aca="false">SUM(S446:T446)</f>
        <v>0</v>
      </c>
      <c r="V446" s="288"/>
      <c r="W446" s="288"/>
      <c r="X446" s="289" t="n">
        <f aca="false">SUM(V446:W446)</f>
        <v>0</v>
      </c>
      <c r="Y446" s="287"/>
      <c r="Z446" s="291" t="n">
        <f aca="false">SUM(O446,L446,I446,F446,R446,U446,X446,Y446)</f>
        <v>0</v>
      </c>
    </row>
    <row r="447" customFormat="false" ht="15" hidden="false" customHeight="true" outlineLevel="1" collapsed="false">
      <c r="A447" s="169"/>
      <c r="B447" s="229"/>
      <c r="C447" s="292" t="s">
        <v>222</v>
      </c>
      <c r="D447" s="292"/>
      <c r="E447" s="292"/>
      <c r="F447" s="293" t="n">
        <f aca="false">SUM(F442:F446)</f>
        <v>0</v>
      </c>
      <c r="G447" s="293" t="n">
        <f aca="false">SUM(G442:G446)</f>
        <v>0</v>
      </c>
      <c r="H447" s="293" t="n">
        <f aca="false">SUM(H442:H446)</f>
        <v>0</v>
      </c>
      <c r="I447" s="293" t="n">
        <f aca="false">SUM(I442:I446)</f>
        <v>0</v>
      </c>
      <c r="J447" s="293" t="n">
        <f aca="false">SUM(J442:J446)</f>
        <v>0</v>
      </c>
      <c r="K447" s="293" t="n">
        <f aca="false">SUM(K442:K446)</f>
        <v>0</v>
      </c>
      <c r="L447" s="293" t="n">
        <f aca="false">SUM(L442:L446)</f>
        <v>0</v>
      </c>
      <c r="M447" s="293" t="n">
        <f aca="false">SUM(M442:M446)</f>
        <v>0</v>
      </c>
      <c r="N447" s="293" t="n">
        <f aca="false">SUM(N442:N446)</f>
        <v>0</v>
      </c>
      <c r="O447" s="293" t="n">
        <f aca="false">SUM(O442:O446)</f>
        <v>0</v>
      </c>
      <c r="P447" s="293" t="n">
        <f aca="false">SUM(P442:P446)</f>
        <v>0</v>
      </c>
      <c r="Q447" s="293" t="n">
        <f aca="false">SUM(Q442:Q446)</f>
        <v>0</v>
      </c>
      <c r="R447" s="293" t="n">
        <f aca="false">SUM(R442:R446)</f>
        <v>0</v>
      </c>
      <c r="S447" s="293" t="n">
        <f aca="false">SUM(S442:S446)</f>
        <v>0</v>
      </c>
      <c r="T447" s="293" t="n">
        <f aca="false">SUM(T442:T446)</f>
        <v>0</v>
      </c>
      <c r="U447" s="293" t="n">
        <f aca="false">SUM(U442:U446)</f>
        <v>0</v>
      </c>
      <c r="V447" s="293" t="n">
        <f aca="false">SUM(V442:V446)</f>
        <v>0</v>
      </c>
      <c r="W447" s="293" t="n">
        <f aca="false">SUM(W442:W446)</f>
        <v>0</v>
      </c>
      <c r="X447" s="293" t="n">
        <f aca="false">SUM(X442:X446)</f>
        <v>0</v>
      </c>
      <c r="Y447" s="293" t="n">
        <f aca="false">SUM(Y442:Y446)</f>
        <v>0</v>
      </c>
      <c r="Z447" s="293" t="n">
        <f aca="false">SUM(Z442:Z446)</f>
        <v>0</v>
      </c>
    </row>
    <row r="448" customFormat="false" ht="13.5" hidden="false" customHeight="false" outlineLevel="1" collapsed="false"/>
    <row r="449" customFormat="false" ht="30.75" hidden="false" customHeight="true" outlineLevel="1" collapsed="false">
      <c r="B449" s="294" t="n">
        <f aca="false">COUNTIF(E442:E446,"Yes")</f>
        <v>0</v>
      </c>
      <c r="C449" s="295" t="s">
        <v>223</v>
      </c>
      <c r="D449" s="295"/>
      <c r="E449" s="295"/>
      <c r="G449" s="296"/>
      <c r="H449" s="296"/>
      <c r="I449" s="296"/>
      <c r="J449" s="296"/>
      <c r="K449" s="296"/>
      <c r="L449" s="296"/>
    </row>
    <row r="450" customFormat="false" ht="86.25" hidden="false" customHeight="true" outlineLevel="1" collapsed="false">
      <c r="B450" s="229"/>
      <c r="C450" s="297" t="s">
        <v>228</v>
      </c>
      <c r="D450" s="297"/>
      <c r="E450" s="297"/>
      <c r="G450" s="298"/>
      <c r="H450" s="298"/>
      <c r="I450" s="298"/>
      <c r="J450" s="298"/>
      <c r="K450" s="298"/>
      <c r="L450" s="298"/>
    </row>
    <row r="451" customFormat="false" ht="76.5" hidden="false" customHeight="true" outlineLevel="1" collapsed="false">
      <c r="B451" s="104"/>
      <c r="C451" s="299"/>
      <c r="D451" s="299"/>
      <c r="E451" s="299"/>
      <c r="G451" s="300"/>
      <c r="H451" s="300"/>
      <c r="I451" s="300"/>
      <c r="J451" s="300"/>
      <c r="K451" s="300"/>
      <c r="L451" s="300"/>
    </row>
    <row r="453" customFormat="false" ht="84.75" hidden="false" customHeight="true" outlineLevel="0" collapsed="false">
      <c r="A453" s="304" t="s">
        <v>225</v>
      </c>
      <c r="B453" s="224"/>
      <c r="C453" s="225" t="str">
        <f aca="false">CONCATENATE("Project 16: ",'2 - Project Admin'!E42)</f>
        <v>Project 16: </v>
      </c>
      <c r="D453" s="225"/>
      <c r="E453" s="225"/>
      <c r="F453" s="225"/>
      <c r="G453" s="225"/>
      <c r="H453" s="225"/>
      <c r="I453" s="225"/>
      <c r="J453" s="225"/>
      <c r="K453" s="225"/>
      <c r="L453" s="225"/>
      <c r="M453" s="225"/>
      <c r="N453" s="225"/>
      <c r="O453" s="225"/>
      <c r="P453" s="225"/>
      <c r="Q453" s="225"/>
      <c r="R453" s="225"/>
      <c r="S453" s="225"/>
      <c r="T453" s="225"/>
      <c r="U453" s="225"/>
      <c r="V453" s="225"/>
      <c r="W453" s="225"/>
      <c r="X453" s="225"/>
      <c r="Y453" s="225"/>
      <c r="Z453" s="225"/>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c r="AMK453" s="0"/>
      <c r="AML453" s="0"/>
      <c r="AMM453" s="0"/>
      <c r="AMN453" s="0"/>
      <c r="AMO453" s="0"/>
      <c r="AMP453" s="0"/>
      <c r="AMQ453" s="0"/>
      <c r="AMR453" s="0"/>
      <c r="AMS453" s="0"/>
      <c r="AMT453" s="0"/>
      <c r="AMU453" s="0"/>
      <c r="AMV453" s="0"/>
      <c r="AMW453" s="0"/>
      <c r="AMX453" s="0"/>
      <c r="AMY453" s="0"/>
      <c r="AMZ453" s="0"/>
      <c r="ANA453" s="0"/>
      <c r="ANB453" s="0"/>
      <c r="ANC453" s="0"/>
      <c r="AND453" s="0"/>
      <c r="ANE453" s="0"/>
      <c r="ANF453" s="0"/>
      <c r="ANG453" s="0"/>
      <c r="ANH453" s="0"/>
      <c r="ANI453" s="0"/>
      <c r="ANJ453" s="0"/>
      <c r="ANK453" s="0"/>
      <c r="ANL453" s="0"/>
      <c r="ANM453" s="0"/>
      <c r="ANN453" s="0"/>
      <c r="ANO453" s="0"/>
      <c r="ANP453" s="0"/>
      <c r="ANQ453" s="0"/>
      <c r="ANR453" s="0"/>
      <c r="ANS453" s="0"/>
      <c r="ANT453" s="0"/>
      <c r="ANU453" s="0"/>
      <c r="ANV453" s="0"/>
      <c r="ANW453" s="0"/>
      <c r="ANX453" s="0"/>
      <c r="ANY453" s="0"/>
      <c r="ANZ453" s="0"/>
      <c r="AOA453" s="0"/>
      <c r="AOB453" s="0"/>
      <c r="AOC453" s="0"/>
      <c r="AOD453" s="0"/>
      <c r="AOE453" s="0"/>
      <c r="AOF453" s="0"/>
      <c r="AOG453" s="0"/>
      <c r="AOH453" s="0"/>
      <c r="AOI453" s="0"/>
      <c r="AOJ453" s="0"/>
      <c r="AOK453" s="0"/>
      <c r="AOL453" s="0"/>
      <c r="AOM453" s="0"/>
      <c r="AON453" s="0"/>
      <c r="AOO453" s="0"/>
      <c r="AOP453" s="0"/>
      <c r="AOQ453" s="0"/>
      <c r="AOR453" s="0"/>
      <c r="AOS453" s="0"/>
      <c r="AOT453" s="0"/>
      <c r="AOU453" s="0"/>
      <c r="AOV453" s="0"/>
      <c r="AOW453" s="0"/>
      <c r="AOX453" s="0"/>
      <c r="AOY453" s="0"/>
      <c r="AOZ453" s="0"/>
      <c r="APA453" s="0"/>
      <c r="APB453" s="0"/>
      <c r="APC453" s="0"/>
      <c r="APD453" s="0"/>
      <c r="APE453" s="0"/>
      <c r="APF453" s="0"/>
      <c r="APG453" s="0"/>
      <c r="APH453" s="0"/>
      <c r="API453" s="0"/>
      <c r="APJ453" s="0"/>
      <c r="APK453" s="0"/>
      <c r="APL453" s="0"/>
      <c r="APM453" s="0"/>
      <c r="APN453" s="0"/>
      <c r="APO453" s="0"/>
      <c r="APP453" s="0"/>
      <c r="APQ453" s="0"/>
      <c r="APR453" s="0"/>
      <c r="APS453" s="0"/>
      <c r="APT453" s="0"/>
      <c r="APU453" s="0"/>
      <c r="APV453" s="0"/>
      <c r="APW453" s="0"/>
      <c r="APX453" s="0"/>
      <c r="APY453" s="0"/>
      <c r="APZ453" s="0"/>
      <c r="AQA453" s="0"/>
      <c r="AQB453" s="0"/>
      <c r="AQC453" s="0"/>
      <c r="AQD453" s="0"/>
      <c r="AQE453" s="0"/>
      <c r="AQF453" s="0"/>
      <c r="AQG453" s="0"/>
      <c r="AQH453" s="0"/>
      <c r="AQI453" s="0"/>
      <c r="AQJ453" s="0"/>
      <c r="AQK453" s="0"/>
      <c r="AQL453" s="0"/>
      <c r="AQM453" s="0"/>
      <c r="AQN453" s="0"/>
      <c r="AQO453" s="0"/>
      <c r="AQP453" s="0"/>
      <c r="AQQ453" s="0"/>
      <c r="AQR453" s="0"/>
      <c r="AQS453" s="0"/>
      <c r="AQT453" s="0"/>
      <c r="AQU453" s="0"/>
      <c r="AQV453" s="0"/>
      <c r="AQW453" s="0"/>
      <c r="AQX453" s="0"/>
      <c r="AQY453" s="0"/>
      <c r="AQZ453" s="0"/>
      <c r="ARA453" s="0"/>
      <c r="ARB453" s="0"/>
      <c r="ARC453" s="0"/>
      <c r="ARD453" s="0"/>
      <c r="ARE453" s="0"/>
      <c r="ARF453" s="0"/>
      <c r="ARG453" s="0"/>
      <c r="ARH453" s="0"/>
      <c r="ARI453" s="0"/>
      <c r="ARJ453" s="0"/>
      <c r="ARK453" s="0"/>
      <c r="ARL453" s="0"/>
      <c r="ARM453" s="0"/>
      <c r="ARN453" s="0"/>
      <c r="ARO453" s="0"/>
      <c r="ARP453" s="0"/>
      <c r="ARQ453" s="0"/>
      <c r="ARR453" s="0"/>
      <c r="ARS453" s="0"/>
      <c r="ART453" s="0"/>
      <c r="ARU453" s="0"/>
      <c r="ARV453" s="0"/>
      <c r="ARW453" s="0"/>
      <c r="ARX453" s="0"/>
      <c r="ARY453" s="0"/>
      <c r="ARZ453" s="0"/>
      <c r="ASA453" s="0"/>
      <c r="ASB453" s="0"/>
      <c r="ASC453" s="0"/>
      <c r="ASD453" s="0"/>
      <c r="ASE453" s="0"/>
      <c r="ASF453" s="0"/>
      <c r="ASG453" s="0"/>
      <c r="ASH453" s="0"/>
      <c r="ASI453" s="0"/>
      <c r="ASJ453" s="0"/>
      <c r="ASK453" s="0"/>
      <c r="ASL453" s="0"/>
      <c r="ASM453" s="0"/>
      <c r="ASN453" s="0"/>
      <c r="ASO453" s="0"/>
      <c r="ASP453" s="0"/>
      <c r="ASQ453" s="0"/>
      <c r="ASR453" s="0"/>
      <c r="ASS453" s="0"/>
      <c r="AST453" s="0"/>
      <c r="ASU453" s="0"/>
      <c r="ASV453" s="0"/>
      <c r="ASW453" s="0"/>
      <c r="ASX453" s="0"/>
      <c r="ASY453" s="0"/>
      <c r="ASZ453" s="0"/>
      <c r="ATA453" s="0"/>
      <c r="ATB453" s="0"/>
      <c r="ATC453" s="0"/>
      <c r="ATD453" s="0"/>
      <c r="ATE453" s="0"/>
      <c r="ATF453" s="0"/>
      <c r="ATG453" s="0"/>
      <c r="ATH453" s="0"/>
      <c r="ATI453" s="0"/>
      <c r="ATJ453" s="0"/>
      <c r="ATK453" s="0"/>
      <c r="ATL453" s="0"/>
      <c r="ATM453" s="0"/>
      <c r="ATN453" s="0"/>
      <c r="ATO453" s="0"/>
      <c r="ATP453" s="0"/>
      <c r="ATQ453" s="0"/>
      <c r="ATR453" s="0"/>
      <c r="ATS453" s="0"/>
      <c r="ATT453" s="0"/>
      <c r="ATU453" s="0"/>
      <c r="ATV453" s="0"/>
      <c r="ATW453" s="0"/>
      <c r="ATX453" s="0"/>
      <c r="ATY453" s="0"/>
      <c r="ATZ453" s="0"/>
      <c r="AUA453" s="0"/>
      <c r="AUB453" s="0"/>
      <c r="AUC453" s="0"/>
      <c r="AUD453" s="0"/>
      <c r="AUE453" s="0"/>
      <c r="AUF453" s="0"/>
      <c r="AUG453" s="0"/>
      <c r="AUH453" s="0"/>
      <c r="AUI453" s="0"/>
      <c r="AUJ453" s="0"/>
      <c r="AUK453" s="0"/>
      <c r="AUL453" s="0"/>
      <c r="AUM453" s="0"/>
      <c r="AUN453" s="0"/>
      <c r="AUO453" s="0"/>
      <c r="AUP453" s="0"/>
      <c r="AUQ453" s="0"/>
      <c r="AUR453" s="0"/>
      <c r="AUS453" s="0"/>
      <c r="AUT453" s="0"/>
      <c r="AUU453" s="0"/>
      <c r="AUV453" s="0"/>
      <c r="AUW453" s="0"/>
      <c r="AUX453" s="0"/>
      <c r="AUY453" s="0"/>
      <c r="AUZ453" s="0"/>
      <c r="AVA453" s="0"/>
      <c r="AVB453" s="0"/>
      <c r="AVC453" s="0"/>
      <c r="AVD453" s="0"/>
      <c r="AVE453" s="0"/>
      <c r="AVF453" s="0"/>
      <c r="AVG453" s="0"/>
      <c r="AVH453" s="0"/>
      <c r="AVI453" s="0"/>
      <c r="AVJ453" s="0"/>
      <c r="AVK453" s="0"/>
      <c r="AVL453" s="0"/>
      <c r="AVM453" s="0"/>
      <c r="AVN453" s="0"/>
      <c r="AVO453" s="0"/>
      <c r="AVP453" s="0"/>
      <c r="AVQ453" s="0"/>
      <c r="AVR453" s="0"/>
      <c r="AVS453" s="0"/>
      <c r="AVT453" s="0"/>
      <c r="AVU453" s="0"/>
      <c r="AVV453" s="0"/>
      <c r="AVW453" s="0"/>
      <c r="AVX453" s="0"/>
      <c r="AVY453" s="0"/>
      <c r="AVZ453" s="0"/>
      <c r="AWA453" s="0"/>
      <c r="AWB453" s="0"/>
      <c r="AWC453" s="0"/>
      <c r="AWD453" s="0"/>
      <c r="AWE453" s="0"/>
      <c r="AWF453" s="0"/>
      <c r="AWG453" s="0"/>
      <c r="AWH453" s="0"/>
      <c r="AWI453" s="0"/>
      <c r="AWJ453" s="0"/>
      <c r="AWK453" s="0"/>
      <c r="AWL453" s="0"/>
      <c r="AWM453" s="0"/>
      <c r="AWN453" s="0"/>
      <c r="AWO453" s="0"/>
      <c r="AWP453" s="0"/>
      <c r="AWQ453" s="0"/>
      <c r="AWR453" s="0"/>
      <c r="AWS453" s="0"/>
      <c r="AWT453" s="0"/>
      <c r="AWU453" s="0"/>
      <c r="AWV453" s="0"/>
      <c r="AWW453" s="0"/>
      <c r="AWX453" s="0"/>
      <c r="AWY453" s="0"/>
      <c r="AWZ453" s="0"/>
      <c r="AXA453" s="0"/>
      <c r="AXB453" s="0"/>
      <c r="AXC453" s="0"/>
      <c r="AXD453" s="0"/>
      <c r="AXE453" s="0"/>
      <c r="AXF453" s="0"/>
      <c r="AXG453" s="0"/>
      <c r="AXH453" s="0"/>
      <c r="AXI453" s="0"/>
      <c r="AXJ453" s="0"/>
      <c r="AXK453" s="0"/>
      <c r="AXL453" s="0"/>
      <c r="AXM453" s="0"/>
      <c r="AXN453" s="0"/>
      <c r="AXO453" s="0"/>
      <c r="AXP453" s="0"/>
      <c r="AXQ453" s="0"/>
      <c r="AXR453" s="0"/>
      <c r="AXS453" s="0"/>
      <c r="AXT453" s="0"/>
      <c r="AXU453" s="0"/>
      <c r="AXV453" s="0"/>
      <c r="AXW453" s="0"/>
      <c r="AXX453" s="0"/>
      <c r="AXY453" s="0"/>
      <c r="AXZ453" s="0"/>
      <c r="AYA453" s="0"/>
      <c r="AYB453" s="0"/>
      <c r="AYC453" s="0"/>
      <c r="AYD453" s="0"/>
      <c r="AYE453" s="0"/>
      <c r="AYF453" s="0"/>
      <c r="AYG453" s="0"/>
      <c r="AYH453" s="0"/>
      <c r="AYI453" s="0"/>
      <c r="AYJ453" s="0"/>
      <c r="AYK453" s="0"/>
      <c r="AYL453" s="0"/>
      <c r="AYM453" s="0"/>
      <c r="AYN453" s="0"/>
      <c r="AYO453" s="0"/>
      <c r="AYP453" s="0"/>
      <c r="AYQ453" s="0"/>
      <c r="AYR453" s="0"/>
      <c r="AYS453" s="0"/>
      <c r="AYT453" s="0"/>
      <c r="AYU453" s="0"/>
      <c r="AYV453" s="0"/>
      <c r="AYW453" s="0"/>
      <c r="AYX453" s="0"/>
      <c r="AYY453" s="0"/>
      <c r="AYZ453" s="0"/>
      <c r="AZA453" s="0"/>
      <c r="AZB453" s="0"/>
      <c r="AZC453" s="0"/>
      <c r="AZD453" s="0"/>
      <c r="AZE453" s="0"/>
      <c r="AZF453" s="0"/>
      <c r="AZG453" s="0"/>
      <c r="AZH453" s="0"/>
      <c r="AZI453" s="0"/>
      <c r="AZJ453" s="0"/>
      <c r="AZK453" s="0"/>
      <c r="AZL453" s="0"/>
      <c r="AZM453" s="0"/>
      <c r="AZN453" s="0"/>
      <c r="AZO453" s="0"/>
      <c r="AZP453" s="0"/>
      <c r="AZQ453" s="0"/>
      <c r="AZR453" s="0"/>
      <c r="AZS453" s="0"/>
      <c r="AZT453" s="0"/>
      <c r="AZU453" s="0"/>
      <c r="AZV453" s="0"/>
      <c r="AZW453" s="0"/>
      <c r="AZX453" s="0"/>
      <c r="AZY453" s="0"/>
      <c r="AZZ453" s="0"/>
      <c r="BAA453" s="0"/>
      <c r="BAB453" s="0"/>
      <c r="BAC453" s="0"/>
      <c r="BAD453" s="0"/>
      <c r="BAE453" s="0"/>
      <c r="BAF453" s="0"/>
      <c r="BAG453" s="0"/>
      <c r="BAH453" s="0"/>
      <c r="BAI453" s="0"/>
      <c r="BAJ453" s="0"/>
      <c r="BAK453" s="0"/>
      <c r="BAL453" s="0"/>
      <c r="BAM453" s="0"/>
      <c r="BAN453" s="0"/>
      <c r="BAO453" s="0"/>
      <c r="BAP453" s="0"/>
      <c r="BAQ453" s="0"/>
      <c r="BAR453" s="0"/>
      <c r="BAS453" s="0"/>
      <c r="BAT453" s="0"/>
      <c r="BAU453" s="0"/>
      <c r="BAV453" s="0"/>
      <c r="BAW453" s="0"/>
      <c r="BAX453" s="0"/>
      <c r="BAY453" s="0"/>
      <c r="BAZ453" s="0"/>
      <c r="BBA453" s="0"/>
      <c r="BBB453" s="0"/>
      <c r="BBC453" s="0"/>
      <c r="BBD453" s="0"/>
      <c r="BBE453" s="0"/>
      <c r="BBF453" s="0"/>
      <c r="BBG453" s="0"/>
      <c r="BBH453" s="0"/>
      <c r="BBI453" s="0"/>
      <c r="BBJ453" s="0"/>
      <c r="BBK453" s="0"/>
      <c r="BBL453" s="0"/>
      <c r="BBM453" s="0"/>
      <c r="BBN453" s="0"/>
      <c r="BBO453" s="0"/>
      <c r="BBP453" s="0"/>
      <c r="BBQ453" s="0"/>
      <c r="BBR453" s="0"/>
      <c r="BBS453" s="0"/>
      <c r="BBT453" s="0"/>
      <c r="BBU453" s="0"/>
      <c r="BBV453" s="0"/>
      <c r="BBW453" s="0"/>
      <c r="BBX453" s="0"/>
      <c r="BBY453" s="0"/>
      <c r="BBZ453" s="0"/>
      <c r="BCA453" s="0"/>
      <c r="BCB453" s="0"/>
      <c r="BCC453" s="0"/>
      <c r="BCD453" s="0"/>
      <c r="BCE453" s="0"/>
      <c r="BCF453" s="0"/>
      <c r="BCG453" s="0"/>
      <c r="BCH453" s="0"/>
      <c r="BCI453" s="0"/>
      <c r="BCJ453" s="0"/>
      <c r="BCK453" s="0"/>
      <c r="BCL453" s="0"/>
      <c r="BCM453" s="0"/>
      <c r="BCN453" s="0"/>
      <c r="BCO453" s="0"/>
      <c r="BCP453" s="0"/>
      <c r="BCQ453" s="0"/>
      <c r="BCR453" s="0"/>
      <c r="BCS453" s="0"/>
      <c r="BCT453" s="0"/>
      <c r="BCU453" s="0"/>
      <c r="BCV453" s="0"/>
      <c r="BCW453" s="0"/>
      <c r="BCX453" s="0"/>
      <c r="BCY453" s="0"/>
      <c r="BCZ453" s="0"/>
      <c r="BDA453" s="0"/>
      <c r="BDB453" s="0"/>
      <c r="BDC453" s="0"/>
      <c r="BDD453" s="0"/>
      <c r="BDE453" s="0"/>
      <c r="BDF453" s="0"/>
      <c r="BDG453" s="0"/>
      <c r="BDH453" s="0"/>
      <c r="BDI453" s="0"/>
      <c r="BDJ453" s="0"/>
      <c r="BDK453" s="0"/>
      <c r="BDL453" s="0"/>
      <c r="BDM453" s="0"/>
      <c r="BDN453" s="0"/>
      <c r="BDO453" s="0"/>
      <c r="BDP453" s="0"/>
      <c r="BDQ453" s="0"/>
      <c r="BDR453" s="0"/>
      <c r="BDS453" s="0"/>
      <c r="BDT453" s="0"/>
      <c r="BDU453" s="0"/>
      <c r="BDV453" s="0"/>
      <c r="BDW453" s="0"/>
      <c r="BDX453" s="0"/>
      <c r="BDY453" s="0"/>
      <c r="BDZ453" s="0"/>
      <c r="BEA453" s="0"/>
      <c r="BEB453" s="0"/>
      <c r="BEC453" s="0"/>
      <c r="BED453" s="0"/>
      <c r="BEE453" s="0"/>
      <c r="BEF453" s="0"/>
      <c r="BEG453" s="0"/>
      <c r="BEH453" s="0"/>
      <c r="BEI453" s="0"/>
      <c r="BEJ453" s="0"/>
      <c r="BEK453" s="0"/>
      <c r="BEL453" s="0"/>
      <c r="BEM453" s="0"/>
      <c r="BEN453" s="0"/>
      <c r="BEO453" s="0"/>
      <c r="BEP453" s="0"/>
      <c r="BEQ453" s="0"/>
      <c r="BER453" s="0"/>
      <c r="BES453" s="0"/>
      <c r="BET453" s="0"/>
      <c r="BEU453" s="0"/>
      <c r="BEV453" s="0"/>
      <c r="BEW453" s="0"/>
      <c r="BEX453" s="0"/>
      <c r="BEY453" s="0"/>
      <c r="BEZ453" s="0"/>
      <c r="BFA453" s="0"/>
      <c r="BFB453" s="0"/>
      <c r="BFC453" s="0"/>
      <c r="BFD453" s="0"/>
      <c r="BFE453" s="0"/>
      <c r="BFF453" s="0"/>
      <c r="BFG453" s="0"/>
      <c r="BFH453" s="0"/>
      <c r="BFI453" s="0"/>
      <c r="BFJ453" s="0"/>
      <c r="BFK453" s="0"/>
      <c r="BFL453" s="0"/>
      <c r="BFM453" s="0"/>
      <c r="BFN453" s="0"/>
      <c r="BFO453" s="0"/>
      <c r="BFP453" s="0"/>
      <c r="BFQ453" s="0"/>
      <c r="BFR453" s="0"/>
      <c r="BFS453" s="0"/>
      <c r="BFT453" s="0"/>
      <c r="BFU453" s="0"/>
      <c r="BFV453" s="0"/>
      <c r="BFW453" s="0"/>
      <c r="BFX453" s="0"/>
      <c r="BFY453" s="0"/>
      <c r="BFZ453" s="0"/>
      <c r="BGA453" s="0"/>
      <c r="BGB453" s="0"/>
      <c r="BGC453" s="0"/>
      <c r="BGD453" s="0"/>
      <c r="BGE453" s="0"/>
      <c r="BGF453" s="0"/>
      <c r="BGG453" s="0"/>
      <c r="BGH453" s="0"/>
      <c r="BGI453" s="0"/>
      <c r="BGJ453" s="0"/>
      <c r="BGK453" s="0"/>
      <c r="BGL453" s="0"/>
      <c r="BGM453" s="0"/>
      <c r="BGN453" s="0"/>
      <c r="BGO453" s="0"/>
      <c r="BGP453" s="0"/>
      <c r="BGQ453" s="0"/>
      <c r="BGR453" s="0"/>
      <c r="BGS453" s="0"/>
      <c r="BGT453" s="0"/>
      <c r="BGU453" s="0"/>
      <c r="BGV453" s="0"/>
      <c r="BGW453" s="0"/>
      <c r="BGX453" s="0"/>
      <c r="BGY453" s="0"/>
      <c r="BGZ453" s="0"/>
      <c r="BHA453" s="0"/>
      <c r="BHB453" s="0"/>
      <c r="BHC453" s="0"/>
      <c r="BHD453" s="0"/>
      <c r="BHE453" s="0"/>
      <c r="BHF453" s="0"/>
      <c r="BHG453" s="0"/>
      <c r="BHH453" s="0"/>
      <c r="BHI453" s="0"/>
      <c r="BHJ453" s="0"/>
      <c r="BHK453" s="0"/>
      <c r="BHL453" s="0"/>
      <c r="BHM453" s="0"/>
      <c r="BHN453" s="0"/>
      <c r="BHO453" s="0"/>
      <c r="BHP453" s="0"/>
      <c r="BHQ453" s="0"/>
      <c r="BHR453" s="0"/>
      <c r="BHS453" s="0"/>
      <c r="BHT453" s="0"/>
      <c r="BHU453" s="0"/>
      <c r="BHV453" s="0"/>
      <c r="BHW453" s="0"/>
      <c r="BHX453" s="0"/>
      <c r="BHY453" s="0"/>
      <c r="BHZ453" s="0"/>
      <c r="BIA453" s="0"/>
      <c r="BIB453" s="0"/>
      <c r="BIC453" s="0"/>
      <c r="BID453" s="0"/>
      <c r="BIE453" s="0"/>
      <c r="BIF453" s="0"/>
      <c r="BIG453" s="0"/>
      <c r="BIH453" s="0"/>
      <c r="BII453" s="0"/>
      <c r="BIJ453" s="0"/>
      <c r="BIK453" s="0"/>
      <c r="BIL453" s="0"/>
      <c r="BIM453" s="0"/>
      <c r="BIN453" s="0"/>
      <c r="BIO453" s="0"/>
      <c r="BIP453" s="0"/>
      <c r="BIQ453" s="0"/>
      <c r="BIR453" s="0"/>
      <c r="BIS453" s="0"/>
      <c r="BIT453" s="0"/>
      <c r="BIU453" s="0"/>
      <c r="BIV453" s="0"/>
      <c r="BIW453" s="0"/>
      <c r="BIX453" s="0"/>
      <c r="BIY453" s="0"/>
      <c r="BIZ453" s="0"/>
      <c r="BJA453" s="0"/>
      <c r="BJB453" s="0"/>
      <c r="BJC453" s="0"/>
      <c r="BJD453" s="0"/>
      <c r="BJE453" s="0"/>
      <c r="BJF453" s="0"/>
      <c r="BJG453" s="0"/>
      <c r="BJH453" s="0"/>
      <c r="BJI453" s="0"/>
      <c r="BJJ453" s="0"/>
      <c r="BJK453" s="0"/>
      <c r="BJL453" s="0"/>
      <c r="BJM453" s="0"/>
      <c r="BJN453" s="0"/>
      <c r="BJO453" s="0"/>
      <c r="BJP453" s="0"/>
      <c r="BJQ453" s="0"/>
      <c r="BJR453" s="0"/>
      <c r="BJS453" s="0"/>
      <c r="BJT453" s="0"/>
      <c r="BJU453" s="0"/>
      <c r="BJV453" s="0"/>
      <c r="BJW453" s="0"/>
      <c r="BJX453" s="0"/>
      <c r="BJY453" s="0"/>
      <c r="BJZ453" s="0"/>
      <c r="BKA453" s="0"/>
      <c r="BKB453" s="0"/>
      <c r="BKC453" s="0"/>
      <c r="BKD453" s="0"/>
      <c r="BKE453" s="0"/>
      <c r="BKF453" s="0"/>
      <c r="BKG453" s="0"/>
      <c r="BKH453" s="0"/>
      <c r="BKI453" s="0"/>
      <c r="BKJ453" s="0"/>
      <c r="BKK453" s="0"/>
      <c r="BKL453" s="0"/>
      <c r="BKM453" s="0"/>
      <c r="BKN453" s="0"/>
      <c r="BKO453" s="0"/>
      <c r="BKP453" s="0"/>
      <c r="BKQ453" s="0"/>
      <c r="BKR453" s="0"/>
      <c r="BKS453" s="0"/>
      <c r="BKT453" s="0"/>
      <c r="BKU453" s="0"/>
      <c r="BKV453" s="0"/>
      <c r="BKW453" s="0"/>
      <c r="BKX453" s="0"/>
      <c r="BKY453" s="0"/>
      <c r="BKZ453" s="0"/>
      <c r="BLA453" s="0"/>
      <c r="BLB453" s="0"/>
      <c r="BLC453" s="0"/>
      <c r="BLD453" s="0"/>
      <c r="BLE453" s="0"/>
      <c r="BLF453" s="0"/>
      <c r="BLG453" s="0"/>
      <c r="BLH453" s="0"/>
      <c r="BLI453" s="0"/>
      <c r="BLJ453" s="0"/>
      <c r="BLK453" s="0"/>
      <c r="BLL453" s="0"/>
      <c r="BLM453" s="0"/>
      <c r="BLN453" s="0"/>
      <c r="BLO453" s="0"/>
      <c r="BLP453" s="0"/>
      <c r="BLQ453" s="0"/>
      <c r="BLR453" s="0"/>
      <c r="BLS453" s="0"/>
      <c r="BLT453" s="0"/>
      <c r="BLU453" s="0"/>
      <c r="BLV453" s="0"/>
      <c r="BLW453" s="0"/>
      <c r="BLX453" s="0"/>
      <c r="BLY453" s="0"/>
      <c r="BLZ453" s="0"/>
      <c r="BMA453" s="0"/>
      <c r="BMB453" s="0"/>
      <c r="BMC453" s="0"/>
      <c r="BMD453" s="0"/>
      <c r="BME453" s="0"/>
      <c r="BMF453" s="0"/>
      <c r="BMG453" s="0"/>
      <c r="BMH453" s="0"/>
      <c r="BMI453" s="0"/>
      <c r="BMJ453" s="0"/>
      <c r="BMK453" s="0"/>
      <c r="BML453" s="0"/>
      <c r="BMM453" s="0"/>
      <c r="BMN453" s="0"/>
      <c r="BMO453" s="0"/>
      <c r="BMP453" s="0"/>
      <c r="BMQ453" s="0"/>
      <c r="BMR453" s="0"/>
      <c r="BMS453" s="0"/>
      <c r="BMT453" s="0"/>
      <c r="BMU453" s="0"/>
      <c r="BMV453" s="0"/>
      <c r="BMW453" s="0"/>
      <c r="BMX453" s="0"/>
      <c r="BMY453" s="0"/>
      <c r="BMZ453" s="0"/>
      <c r="BNA453" s="0"/>
      <c r="BNB453" s="0"/>
      <c r="BNC453" s="0"/>
      <c r="BND453" s="0"/>
      <c r="BNE453" s="0"/>
      <c r="BNF453" s="0"/>
      <c r="BNG453" s="0"/>
      <c r="BNH453" s="0"/>
      <c r="BNI453" s="0"/>
      <c r="BNJ453" s="0"/>
      <c r="BNK453" s="0"/>
      <c r="BNL453" s="0"/>
      <c r="BNM453" s="0"/>
      <c r="BNN453" s="0"/>
      <c r="BNO453" s="0"/>
      <c r="BNP453" s="0"/>
      <c r="BNQ453" s="0"/>
      <c r="BNR453" s="0"/>
      <c r="BNS453" s="0"/>
      <c r="BNT453" s="0"/>
      <c r="BNU453" s="0"/>
      <c r="BNV453" s="0"/>
      <c r="BNW453" s="0"/>
      <c r="BNX453" s="0"/>
      <c r="BNY453" s="0"/>
      <c r="BNZ453" s="0"/>
      <c r="BOA453" s="0"/>
      <c r="BOB453" s="0"/>
      <c r="BOC453" s="0"/>
      <c r="BOD453" s="0"/>
      <c r="BOE453" s="0"/>
      <c r="BOF453" s="0"/>
      <c r="BOG453" s="0"/>
      <c r="BOH453" s="0"/>
      <c r="BOI453" s="0"/>
      <c r="BOJ453" s="0"/>
      <c r="BOK453" s="0"/>
      <c r="BOL453" s="0"/>
      <c r="BOM453" s="0"/>
      <c r="BON453" s="0"/>
      <c r="BOO453" s="0"/>
      <c r="BOP453" s="0"/>
      <c r="BOQ453" s="0"/>
      <c r="BOR453" s="0"/>
      <c r="BOS453" s="0"/>
      <c r="BOT453" s="0"/>
      <c r="BOU453" s="0"/>
      <c r="BOV453" s="0"/>
      <c r="BOW453" s="0"/>
      <c r="BOX453" s="0"/>
      <c r="BOY453" s="0"/>
      <c r="BOZ453" s="0"/>
      <c r="BPA453" s="0"/>
      <c r="BPB453" s="0"/>
      <c r="BPC453" s="0"/>
      <c r="BPD453" s="0"/>
      <c r="BPE453" s="0"/>
      <c r="BPF453" s="0"/>
      <c r="BPG453" s="0"/>
      <c r="BPH453" s="0"/>
      <c r="BPI453" s="0"/>
      <c r="BPJ453" s="0"/>
      <c r="BPK453" s="0"/>
      <c r="BPL453" s="0"/>
      <c r="BPM453" s="0"/>
      <c r="BPN453" s="0"/>
      <c r="BPO453" s="0"/>
      <c r="BPP453" s="0"/>
      <c r="BPQ453" s="0"/>
      <c r="BPR453" s="0"/>
      <c r="BPS453" s="0"/>
      <c r="BPT453" s="0"/>
      <c r="BPU453" s="0"/>
      <c r="BPV453" s="0"/>
      <c r="BPW453" s="0"/>
      <c r="BPX453" s="0"/>
      <c r="BPY453" s="0"/>
      <c r="BPZ453" s="0"/>
      <c r="BQA453" s="0"/>
      <c r="BQB453" s="0"/>
      <c r="BQC453" s="0"/>
      <c r="BQD453" s="0"/>
      <c r="BQE453" s="0"/>
      <c r="BQF453" s="0"/>
      <c r="BQG453" s="0"/>
      <c r="BQH453" s="0"/>
      <c r="BQI453" s="0"/>
      <c r="BQJ453" s="0"/>
      <c r="BQK453" s="0"/>
      <c r="BQL453" s="0"/>
      <c r="BQM453" s="0"/>
      <c r="BQN453" s="0"/>
      <c r="BQO453" s="0"/>
      <c r="BQP453" s="0"/>
      <c r="BQQ453" s="0"/>
      <c r="BQR453" s="0"/>
      <c r="BQS453" s="0"/>
      <c r="BQT453" s="0"/>
      <c r="BQU453" s="0"/>
      <c r="BQV453" s="0"/>
      <c r="BQW453" s="0"/>
      <c r="BQX453" s="0"/>
      <c r="BQY453" s="0"/>
      <c r="BQZ453" s="0"/>
      <c r="BRA453" s="0"/>
      <c r="BRB453" s="0"/>
      <c r="BRC453" s="0"/>
      <c r="BRD453" s="0"/>
      <c r="BRE453" s="0"/>
      <c r="BRF453" s="0"/>
      <c r="BRG453" s="0"/>
      <c r="BRH453" s="0"/>
      <c r="BRI453" s="0"/>
      <c r="BRJ453" s="0"/>
      <c r="BRK453" s="0"/>
      <c r="BRL453" s="0"/>
      <c r="BRM453" s="0"/>
      <c r="BRN453" s="0"/>
      <c r="BRO453" s="0"/>
      <c r="BRP453" s="0"/>
      <c r="BRQ453" s="0"/>
      <c r="BRR453" s="0"/>
      <c r="BRS453" s="0"/>
      <c r="BRT453" s="0"/>
      <c r="BRU453" s="0"/>
      <c r="BRV453" s="0"/>
      <c r="BRW453" s="0"/>
      <c r="BRX453" s="0"/>
      <c r="BRY453" s="0"/>
      <c r="BRZ453" s="0"/>
      <c r="BSA453" s="0"/>
      <c r="BSB453" s="0"/>
      <c r="BSC453" s="0"/>
      <c r="BSD453" s="0"/>
      <c r="BSE453" s="0"/>
      <c r="BSF453" s="0"/>
      <c r="BSG453" s="0"/>
      <c r="BSH453" s="0"/>
      <c r="BSI453" s="0"/>
      <c r="BSJ453" s="0"/>
      <c r="BSK453" s="0"/>
      <c r="BSL453" s="0"/>
      <c r="BSM453" s="0"/>
      <c r="BSN453" s="0"/>
      <c r="BSO453" s="0"/>
      <c r="BSP453" s="0"/>
      <c r="BSQ453" s="0"/>
      <c r="BSR453" s="0"/>
      <c r="BSS453" s="0"/>
      <c r="BST453" s="0"/>
      <c r="BSU453" s="0"/>
      <c r="BSV453" s="0"/>
      <c r="BSW453" s="0"/>
      <c r="BSX453" s="0"/>
      <c r="BSY453" s="0"/>
      <c r="BSZ453" s="0"/>
      <c r="BTA453" s="0"/>
      <c r="BTB453" s="0"/>
      <c r="BTC453" s="0"/>
      <c r="BTD453" s="0"/>
      <c r="BTE453" s="0"/>
      <c r="BTF453" s="0"/>
      <c r="BTG453" s="0"/>
      <c r="BTH453" s="0"/>
      <c r="BTI453" s="0"/>
      <c r="BTJ453" s="0"/>
      <c r="BTK453" s="0"/>
      <c r="BTL453" s="0"/>
      <c r="BTM453" s="0"/>
      <c r="BTN453" s="0"/>
      <c r="BTO453" s="0"/>
      <c r="BTP453" s="0"/>
      <c r="BTQ453" s="0"/>
      <c r="BTR453" s="0"/>
      <c r="BTS453" s="0"/>
      <c r="BTT453" s="0"/>
      <c r="BTU453" s="0"/>
      <c r="BTV453" s="0"/>
      <c r="BTW453" s="0"/>
      <c r="BTX453" s="0"/>
      <c r="BTY453" s="0"/>
      <c r="BTZ453" s="0"/>
      <c r="BUA453" s="0"/>
      <c r="BUB453" s="0"/>
      <c r="BUC453" s="0"/>
      <c r="BUD453" s="0"/>
      <c r="BUE453" s="0"/>
      <c r="BUF453" s="0"/>
      <c r="BUG453" s="0"/>
      <c r="BUH453" s="0"/>
      <c r="BUI453" s="0"/>
      <c r="BUJ453" s="0"/>
      <c r="BUK453" s="0"/>
      <c r="BUL453" s="0"/>
      <c r="BUM453" s="0"/>
      <c r="BUN453" s="0"/>
      <c r="BUO453" s="0"/>
      <c r="BUP453" s="0"/>
      <c r="BUQ453" s="0"/>
      <c r="BUR453" s="0"/>
      <c r="BUS453" s="0"/>
      <c r="BUT453" s="0"/>
      <c r="BUU453" s="0"/>
      <c r="BUV453" s="0"/>
      <c r="BUW453" s="0"/>
      <c r="BUX453" s="0"/>
      <c r="BUY453" s="0"/>
      <c r="BUZ453" s="0"/>
      <c r="BVA453" s="0"/>
      <c r="BVB453" s="0"/>
      <c r="BVC453" s="0"/>
      <c r="BVD453" s="0"/>
      <c r="BVE453" s="0"/>
      <c r="BVF453" s="0"/>
      <c r="BVG453" s="0"/>
      <c r="BVH453" s="0"/>
      <c r="BVI453" s="0"/>
      <c r="BVJ453" s="0"/>
      <c r="BVK453" s="0"/>
      <c r="BVL453" s="0"/>
      <c r="BVM453" s="0"/>
      <c r="BVN453" s="0"/>
      <c r="BVO453" s="0"/>
      <c r="BVP453" s="0"/>
      <c r="BVQ453" s="0"/>
      <c r="BVR453" s="0"/>
      <c r="BVS453" s="0"/>
      <c r="BVT453" s="0"/>
      <c r="BVU453" s="0"/>
      <c r="BVV453" s="0"/>
      <c r="BVW453" s="0"/>
      <c r="BVX453" s="0"/>
      <c r="BVY453" s="0"/>
      <c r="BVZ453" s="0"/>
      <c r="BWA453" s="0"/>
      <c r="BWB453" s="0"/>
      <c r="BWC453" s="0"/>
      <c r="BWD453" s="0"/>
      <c r="BWE453" s="0"/>
      <c r="BWF453" s="0"/>
      <c r="BWG453" s="0"/>
      <c r="BWH453" s="0"/>
      <c r="BWI453" s="0"/>
      <c r="BWJ453" s="0"/>
      <c r="BWK453" s="0"/>
      <c r="BWL453" s="0"/>
      <c r="BWM453" s="0"/>
      <c r="BWN453" s="0"/>
      <c r="BWO453" s="0"/>
      <c r="BWP453" s="0"/>
      <c r="BWQ453" s="0"/>
      <c r="BWR453" s="0"/>
      <c r="BWS453" s="0"/>
      <c r="BWT453" s="0"/>
      <c r="BWU453" s="0"/>
      <c r="BWV453" s="0"/>
      <c r="BWW453" s="0"/>
      <c r="BWX453" s="0"/>
      <c r="BWY453" s="0"/>
      <c r="BWZ453" s="0"/>
      <c r="BXA453" s="0"/>
      <c r="BXB453" s="0"/>
      <c r="BXC453" s="0"/>
      <c r="BXD453" s="0"/>
      <c r="BXE453" s="0"/>
      <c r="BXF453" s="0"/>
      <c r="BXG453" s="0"/>
      <c r="BXH453" s="0"/>
      <c r="BXI453" s="0"/>
      <c r="BXJ453" s="0"/>
      <c r="BXK453" s="0"/>
      <c r="BXL453" s="0"/>
      <c r="BXM453" s="0"/>
      <c r="BXN453" s="0"/>
      <c r="BXO453" s="0"/>
      <c r="BXP453" s="0"/>
      <c r="BXQ453" s="0"/>
      <c r="BXR453" s="0"/>
      <c r="BXS453" s="0"/>
      <c r="BXT453" s="0"/>
      <c r="BXU453" s="0"/>
      <c r="BXV453" s="0"/>
      <c r="BXW453" s="0"/>
      <c r="BXX453" s="0"/>
      <c r="BXY453" s="0"/>
      <c r="BXZ453" s="0"/>
      <c r="BYA453" s="0"/>
      <c r="BYB453" s="0"/>
      <c r="BYC453" s="0"/>
      <c r="BYD453" s="0"/>
      <c r="BYE453" s="0"/>
      <c r="BYF453" s="0"/>
      <c r="BYG453" s="0"/>
      <c r="BYH453" s="0"/>
      <c r="BYI453" s="0"/>
      <c r="BYJ453" s="0"/>
      <c r="BYK453" s="0"/>
      <c r="BYL453" s="0"/>
      <c r="BYM453" s="0"/>
      <c r="BYN453" s="0"/>
      <c r="BYO453" s="0"/>
      <c r="BYP453" s="0"/>
      <c r="BYQ453" s="0"/>
      <c r="BYR453" s="0"/>
      <c r="BYS453" s="0"/>
      <c r="BYT453" s="0"/>
      <c r="BYU453" s="0"/>
      <c r="BYV453" s="0"/>
      <c r="BYW453" s="0"/>
      <c r="BYX453" s="0"/>
      <c r="BYY453" s="0"/>
      <c r="BYZ453" s="0"/>
      <c r="BZA453" s="0"/>
      <c r="BZB453" s="0"/>
      <c r="BZC453" s="0"/>
      <c r="BZD453" s="0"/>
      <c r="BZE453" s="0"/>
      <c r="BZF453" s="0"/>
      <c r="BZG453" s="0"/>
      <c r="BZH453" s="0"/>
      <c r="BZI453" s="0"/>
      <c r="BZJ453" s="0"/>
      <c r="BZK453" s="0"/>
      <c r="BZL453" s="0"/>
      <c r="BZM453" s="0"/>
      <c r="BZN453" s="0"/>
      <c r="BZO453" s="0"/>
      <c r="BZP453" s="0"/>
      <c r="BZQ453" s="0"/>
      <c r="BZR453" s="0"/>
      <c r="BZS453" s="0"/>
      <c r="BZT453" s="0"/>
      <c r="BZU453" s="0"/>
      <c r="BZV453" s="0"/>
      <c r="BZW453" s="0"/>
      <c r="BZX453" s="0"/>
      <c r="BZY453" s="0"/>
      <c r="BZZ453" s="0"/>
      <c r="CAA453" s="0"/>
      <c r="CAB453" s="0"/>
      <c r="CAC453" s="0"/>
      <c r="CAD453" s="0"/>
      <c r="CAE453" s="0"/>
      <c r="CAF453" s="0"/>
      <c r="CAG453" s="0"/>
      <c r="CAH453" s="0"/>
      <c r="CAI453" s="0"/>
      <c r="CAJ453" s="0"/>
      <c r="CAK453" s="0"/>
      <c r="CAL453" s="0"/>
      <c r="CAM453" s="0"/>
      <c r="CAN453" s="0"/>
      <c r="CAO453" s="0"/>
      <c r="CAP453" s="0"/>
      <c r="CAQ453" s="0"/>
      <c r="CAR453" s="0"/>
      <c r="CAS453" s="0"/>
      <c r="CAT453" s="0"/>
      <c r="CAU453" s="0"/>
      <c r="CAV453" s="0"/>
      <c r="CAW453" s="0"/>
      <c r="CAX453" s="0"/>
      <c r="CAY453" s="0"/>
      <c r="CAZ453" s="0"/>
      <c r="CBA453" s="0"/>
      <c r="CBB453" s="0"/>
      <c r="CBC453" s="0"/>
      <c r="CBD453" s="0"/>
      <c r="CBE453" s="0"/>
      <c r="CBF453" s="0"/>
      <c r="CBG453" s="0"/>
      <c r="CBH453" s="0"/>
      <c r="CBI453" s="0"/>
      <c r="CBJ453" s="0"/>
      <c r="CBK453" s="0"/>
      <c r="CBL453" s="0"/>
      <c r="CBM453" s="0"/>
      <c r="CBN453" s="0"/>
      <c r="CBO453" s="0"/>
      <c r="CBP453" s="0"/>
      <c r="CBQ453" s="0"/>
      <c r="CBR453" s="0"/>
      <c r="CBS453" s="0"/>
      <c r="CBT453" s="0"/>
      <c r="CBU453" s="0"/>
      <c r="CBV453" s="0"/>
      <c r="CBW453" s="0"/>
      <c r="CBX453" s="0"/>
      <c r="CBY453" s="0"/>
      <c r="CBZ453" s="0"/>
      <c r="CCA453" s="0"/>
      <c r="CCB453" s="0"/>
      <c r="CCC453" s="0"/>
      <c r="CCD453" s="0"/>
      <c r="CCE453" s="0"/>
      <c r="CCF453" s="0"/>
      <c r="CCG453" s="0"/>
      <c r="CCH453" s="0"/>
      <c r="CCI453" s="0"/>
      <c r="CCJ453" s="0"/>
      <c r="CCK453" s="0"/>
      <c r="CCL453" s="0"/>
      <c r="CCM453" s="0"/>
      <c r="CCN453" s="0"/>
      <c r="CCO453" s="0"/>
      <c r="CCP453" s="0"/>
      <c r="CCQ453" s="0"/>
      <c r="CCR453" s="0"/>
      <c r="CCS453" s="0"/>
      <c r="CCT453" s="0"/>
      <c r="CCU453" s="0"/>
      <c r="CCV453" s="0"/>
      <c r="CCW453" s="0"/>
      <c r="CCX453" s="0"/>
      <c r="CCY453" s="0"/>
      <c r="CCZ453" s="0"/>
      <c r="CDA453" s="0"/>
      <c r="CDB453" s="0"/>
      <c r="CDC453" s="0"/>
      <c r="CDD453" s="0"/>
      <c r="CDE453" s="0"/>
      <c r="CDF453" s="0"/>
      <c r="CDG453" s="0"/>
      <c r="CDH453" s="0"/>
      <c r="CDI453" s="0"/>
      <c r="CDJ453" s="0"/>
      <c r="CDK453" s="0"/>
      <c r="CDL453" s="0"/>
      <c r="CDM453" s="0"/>
      <c r="CDN453" s="0"/>
      <c r="CDO453" s="0"/>
      <c r="CDP453" s="0"/>
      <c r="CDQ453" s="0"/>
      <c r="CDR453" s="0"/>
      <c r="CDS453" s="0"/>
      <c r="CDT453" s="0"/>
      <c r="CDU453" s="0"/>
      <c r="CDV453" s="0"/>
      <c r="CDW453" s="0"/>
      <c r="CDX453" s="0"/>
      <c r="CDY453" s="0"/>
      <c r="CDZ453" s="0"/>
      <c r="CEA453" s="0"/>
      <c r="CEB453" s="0"/>
      <c r="CEC453" s="0"/>
      <c r="CED453" s="0"/>
      <c r="CEE453" s="0"/>
      <c r="CEF453" s="0"/>
      <c r="CEG453" s="0"/>
      <c r="CEH453" s="0"/>
      <c r="CEI453" s="0"/>
      <c r="CEJ453" s="0"/>
      <c r="CEK453" s="0"/>
      <c r="CEL453" s="0"/>
      <c r="CEM453" s="0"/>
      <c r="CEN453" s="0"/>
      <c r="CEO453" s="0"/>
      <c r="CEP453" s="0"/>
      <c r="CEQ453" s="0"/>
      <c r="CER453" s="0"/>
      <c r="CES453" s="0"/>
      <c r="CET453" s="0"/>
      <c r="CEU453" s="0"/>
      <c r="CEV453" s="0"/>
      <c r="CEW453" s="0"/>
      <c r="CEX453" s="0"/>
      <c r="CEY453" s="0"/>
      <c r="CEZ453" s="0"/>
      <c r="CFA453" s="0"/>
      <c r="CFB453" s="0"/>
      <c r="CFC453" s="0"/>
      <c r="CFD453" s="0"/>
      <c r="CFE453" s="0"/>
      <c r="CFF453" s="0"/>
      <c r="CFG453" s="0"/>
      <c r="CFH453" s="0"/>
      <c r="CFI453" s="0"/>
      <c r="CFJ453" s="0"/>
      <c r="CFK453" s="0"/>
      <c r="CFL453" s="0"/>
      <c r="CFM453" s="0"/>
      <c r="CFN453" s="0"/>
      <c r="CFO453" s="0"/>
      <c r="CFP453" s="0"/>
      <c r="CFQ453" s="0"/>
      <c r="CFR453" s="0"/>
      <c r="CFS453" s="0"/>
      <c r="CFT453" s="0"/>
      <c r="CFU453" s="0"/>
      <c r="CFV453" s="0"/>
      <c r="CFW453" s="0"/>
      <c r="CFX453" s="0"/>
      <c r="CFY453" s="0"/>
      <c r="CFZ453" s="0"/>
      <c r="CGA453" s="0"/>
      <c r="CGB453" s="0"/>
      <c r="CGC453" s="0"/>
      <c r="CGD453" s="0"/>
      <c r="CGE453" s="0"/>
      <c r="CGF453" s="0"/>
      <c r="CGG453" s="0"/>
      <c r="CGH453" s="0"/>
      <c r="CGI453" s="0"/>
      <c r="CGJ453" s="0"/>
      <c r="CGK453" s="0"/>
      <c r="CGL453" s="0"/>
      <c r="CGM453" s="0"/>
      <c r="CGN453" s="0"/>
      <c r="CGO453" s="0"/>
      <c r="CGP453" s="0"/>
      <c r="CGQ453" s="0"/>
      <c r="CGR453" s="0"/>
      <c r="CGS453" s="0"/>
      <c r="CGT453" s="0"/>
      <c r="CGU453" s="0"/>
      <c r="CGV453" s="0"/>
      <c r="CGW453" s="0"/>
      <c r="CGX453" s="0"/>
      <c r="CGY453" s="0"/>
      <c r="CGZ453" s="0"/>
      <c r="CHA453" s="0"/>
      <c r="CHB453" s="0"/>
      <c r="CHC453" s="0"/>
      <c r="CHD453" s="0"/>
      <c r="CHE453" s="0"/>
      <c r="CHF453" s="0"/>
      <c r="CHG453" s="0"/>
      <c r="CHH453" s="0"/>
      <c r="CHI453" s="0"/>
      <c r="CHJ453" s="0"/>
      <c r="CHK453" s="0"/>
      <c r="CHL453" s="0"/>
      <c r="CHM453" s="0"/>
      <c r="CHN453" s="0"/>
      <c r="CHO453" s="0"/>
      <c r="CHP453" s="0"/>
      <c r="CHQ453" s="0"/>
      <c r="CHR453" s="0"/>
      <c r="CHS453" s="0"/>
      <c r="CHT453" s="0"/>
      <c r="CHU453" s="0"/>
      <c r="CHV453" s="0"/>
      <c r="CHW453" s="0"/>
      <c r="CHX453" s="0"/>
      <c r="CHY453" s="0"/>
      <c r="CHZ453" s="0"/>
      <c r="CIA453" s="0"/>
      <c r="CIB453" s="0"/>
      <c r="CIC453" s="0"/>
      <c r="CID453" s="0"/>
      <c r="CIE453" s="0"/>
      <c r="CIF453" s="0"/>
      <c r="CIG453" s="0"/>
      <c r="CIH453" s="0"/>
      <c r="CII453" s="0"/>
      <c r="CIJ453" s="0"/>
      <c r="CIK453" s="0"/>
      <c r="CIL453" s="0"/>
      <c r="CIM453" s="0"/>
      <c r="CIN453" s="0"/>
      <c r="CIO453" s="0"/>
      <c r="CIP453" s="0"/>
      <c r="CIQ453" s="0"/>
      <c r="CIR453" s="0"/>
      <c r="CIS453" s="0"/>
      <c r="CIT453" s="0"/>
      <c r="CIU453" s="0"/>
      <c r="CIV453" s="0"/>
      <c r="CIW453" s="0"/>
      <c r="CIX453" s="0"/>
      <c r="CIY453" s="0"/>
      <c r="CIZ453" s="0"/>
      <c r="CJA453" s="0"/>
      <c r="CJB453" s="0"/>
      <c r="CJC453" s="0"/>
      <c r="CJD453" s="0"/>
      <c r="CJE453" s="0"/>
      <c r="CJF453" s="0"/>
      <c r="CJG453" s="0"/>
      <c r="CJH453" s="0"/>
      <c r="CJI453" s="0"/>
      <c r="CJJ453" s="0"/>
      <c r="CJK453" s="0"/>
      <c r="CJL453" s="0"/>
      <c r="CJM453" s="0"/>
      <c r="CJN453" s="0"/>
      <c r="CJO453" s="0"/>
      <c r="CJP453" s="0"/>
      <c r="CJQ453" s="0"/>
      <c r="CJR453" s="0"/>
      <c r="CJS453" s="0"/>
      <c r="CJT453" s="0"/>
      <c r="CJU453" s="0"/>
      <c r="CJV453" s="0"/>
      <c r="CJW453" s="0"/>
      <c r="CJX453" s="0"/>
      <c r="CJY453" s="0"/>
      <c r="CJZ453" s="0"/>
      <c r="CKA453" s="0"/>
      <c r="CKB453" s="0"/>
      <c r="CKC453" s="0"/>
      <c r="CKD453" s="0"/>
      <c r="CKE453" s="0"/>
      <c r="CKF453" s="0"/>
      <c r="CKG453" s="0"/>
      <c r="CKH453" s="0"/>
      <c r="CKI453" s="0"/>
      <c r="CKJ453" s="0"/>
      <c r="CKK453" s="0"/>
      <c r="CKL453" s="0"/>
      <c r="CKM453" s="0"/>
      <c r="CKN453" s="0"/>
      <c r="CKO453" s="0"/>
      <c r="CKP453" s="0"/>
      <c r="CKQ453" s="0"/>
      <c r="CKR453" s="0"/>
      <c r="CKS453" s="0"/>
      <c r="CKT453" s="0"/>
      <c r="CKU453" s="0"/>
      <c r="CKV453" s="0"/>
      <c r="CKW453" s="0"/>
      <c r="CKX453" s="0"/>
      <c r="CKY453" s="0"/>
      <c r="CKZ453" s="0"/>
      <c r="CLA453" s="0"/>
      <c r="CLB453" s="0"/>
      <c r="CLC453" s="0"/>
      <c r="CLD453" s="0"/>
      <c r="CLE453" s="0"/>
      <c r="CLF453" s="0"/>
      <c r="CLG453" s="0"/>
      <c r="CLH453" s="0"/>
      <c r="CLI453" s="0"/>
      <c r="CLJ453" s="0"/>
      <c r="CLK453" s="0"/>
      <c r="CLL453" s="0"/>
      <c r="CLM453" s="0"/>
      <c r="CLN453" s="0"/>
      <c r="CLO453" s="0"/>
      <c r="CLP453" s="0"/>
      <c r="CLQ453" s="0"/>
      <c r="CLR453" s="0"/>
      <c r="CLS453" s="0"/>
      <c r="CLT453" s="0"/>
      <c r="CLU453" s="0"/>
      <c r="CLV453" s="0"/>
      <c r="CLW453" s="0"/>
      <c r="CLX453" s="0"/>
      <c r="CLY453" s="0"/>
      <c r="CLZ453" s="0"/>
      <c r="CMA453" s="0"/>
      <c r="CMB453" s="0"/>
      <c r="CMC453" s="0"/>
      <c r="CMD453" s="0"/>
      <c r="CME453" s="0"/>
      <c r="CMF453" s="0"/>
      <c r="CMG453" s="0"/>
      <c r="CMH453" s="0"/>
      <c r="CMI453" s="0"/>
      <c r="CMJ453" s="0"/>
      <c r="CMK453" s="0"/>
      <c r="CML453" s="0"/>
      <c r="CMM453" s="0"/>
      <c r="CMN453" s="0"/>
      <c r="CMO453" s="0"/>
      <c r="CMP453" s="0"/>
      <c r="CMQ453" s="0"/>
      <c r="CMR453" s="0"/>
      <c r="CMS453" s="0"/>
      <c r="CMT453" s="0"/>
      <c r="CMU453" s="0"/>
      <c r="CMV453" s="0"/>
      <c r="CMW453" s="0"/>
      <c r="CMX453" s="0"/>
      <c r="CMY453" s="0"/>
      <c r="CMZ453" s="0"/>
      <c r="CNA453" s="0"/>
      <c r="CNB453" s="0"/>
      <c r="CNC453" s="0"/>
      <c r="CND453" s="0"/>
      <c r="CNE453" s="0"/>
      <c r="CNF453" s="0"/>
      <c r="CNG453" s="0"/>
      <c r="CNH453" s="0"/>
      <c r="CNI453" s="0"/>
      <c r="CNJ453" s="0"/>
      <c r="CNK453" s="0"/>
      <c r="CNL453" s="0"/>
      <c r="CNM453" s="0"/>
      <c r="CNN453" s="0"/>
      <c r="CNO453" s="0"/>
      <c r="CNP453" s="0"/>
      <c r="CNQ453" s="0"/>
      <c r="CNR453" s="0"/>
      <c r="CNS453" s="0"/>
      <c r="CNT453" s="0"/>
      <c r="CNU453" s="0"/>
      <c r="CNV453" s="0"/>
      <c r="CNW453" s="0"/>
      <c r="CNX453" s="0"/>
      <c r="CNY453" s="0"/>
      <c r="CNZ453" s="0"/>
      <c r="COA453" s="0"/>
      <c r="COB453" s="0"/>
      <c r="COC453" s="0"/>
      <c r="COD453" s="0"/>
      <c r="COE453" s="0"/>
      <c r="COF453" s="0"/>
      <c r="COG453" s="0"/>
      <c r="COH453" s="0"/>
      <c r="COI453" s="0"/>
      <c r="COJ453" s="0"/>
      <c r="COK453" s="0"/>
      <c r="COL453" s="0"/>
      <c r="COM453" s="0"/>
      <c r="CON453" s="0"/>
      <c r="COO453" s="0"/>
      <c r="COP453" s="0"/>
      <c r="COQ453" s="0"/>
      <c r="COR453" s="0"/>
      <c r="COS453" s="0"/>
      <c r="COT453" s="0"/>
      <c r="COU453" s="0"/>
      <c r="COV453" s="0"/>
      <c r="COW453" s="0"/>
      <c r="COX453" s="0"/>
      <c r="COY453" s="0"/>
      <c r="COZ453" s="0"/>
      <c r="CPA453" s="0"/>
      <c r="CPB453" s="0"/>
      <c r="CPC453" s="0"/>
      <c r="CPD453" s="0"/>
      <c r="CPE453" s="0"/>
      <c r="CPF453" s="0"/>
      <c r="CPG453" s="0"/>
      <c r="CPH453" s="0"/>
      <c r="CPI453" s="0"/>
      <c r="CPJ453" s="0"/>
      <c r="CPK453" s="0"/>
      <c r="CPL453" s="0"/>
      <c r="CPM453" s="0"/>
      <c r="CPN453" s="0"/>
      <c r="CPO453" s="0"/>
      <c r="CPP453" s="0"/>
      <c r="CPQ453" s="0"/>
      <c r="CPR453" s="0"/>
      <c r="CPS453" s="0"/>
      <c r="CPT453" s="0"/>
      <c r="CPU453" s="0"/>
      <c r="CPV453" s="0"/>
      <c r="CPW453" s="0"/>
      <c r="CPX453" s="0"/>
      <c r="CPY453" s="0"/>
      <c r="CPZ453" s="0"/>
      <c r="CQA453" s="0"/>
      <c r="CQB453" s="0"/>
      <c r="CQC453" s="0"/>
      <c r="CQD453" s="0"/>
      <c r="CQE453" s="0"/>
      <c r="CQF453" s="0"/>
      <c r="CQG453" s="0"/>
      <c r="CQH453" s="0"/>
      <c r="CQI453" s="0"/>
      <c r="CQJ453" s="0"/>
      <c r="CQK453" s="0"/>
      <c r="CQL453" s="0"/>
      <c r="CQM453" s="0"/>
      <c r="CQN453" s="0"/>
      <c r="CQO453" s="0"/>
      <c r="CQP453" s="0"/>
      <c r="CQQ453" s="0"/>
      <c r="CQR453" s="0"/>
      <c r="CQS453" s="0"/>
      <c r="CQT453" s="0"/>
      <c r="CQU453" s="0"/>
      <c r="CQV453" s="0"/>
      <c r="CQW453" s="0"/>
      <c r="CQX453" s="0"/>
      <c r="CQY453" s="0"/>
      <c r="CQZ453" s="0"/>
      <c r="CRA453" s="0"/>
      <c r="CRB453" s="0"/>
      <c r="CRC453" s="0"/>
      <c r="CRD453" s="0"/>
      <c r="CRE453" s="0"/>
      <c r="CRF453" s="0"/>
      <c r="CRG453" s="0"/>
      <c r="CRH453" s="0"/>
      <c r="CRI453" s="0"/>
      <c r="CRJ453" s="0"/>
      <c r="CRK453" s="0"/>
      <c r="CRL453" s="0"/>
      <c r="CRM453" s="0"/>
      <c r="CRN453" s="0"/>
      <c r="CRO453" s="0"/>
      <c r="CRP453" s="0"/>
      <c r="CRQ453" s="0"/>
      <c r="CRR453" s="0"/>
      <c r="CRS453" s="0"/>
      <c r="CRT453" s="0"/>
      <c r="CRU453" s="0"/>
      <c r="CRV453" s="0"/>
      <c r="CRW453" s="0"/>
      <c r="CRX453" s="0"/>
      <c r="CRY453" s="0"/>
      <c r="CRZ453" s="0"/>
      <c r="CSA453" s="0"/>
      <c r="CSB453" s="0"/>
      <c r="CSC453" s="0"/>
      <c r="CSD453" s="0"/>
      <c r="CSE453" s="0"/>
      <c r="CSF453" s="0"/>
      <c r="CSG453" s="0"/>
      <c r="CSH453" s="0"/>
      <c r="CSI453" s="0"/>
      <c r="CSJ453" s="0"/>
      <c r="CSK453" s="0"/>
      <c r="CSL453" s="0"/>
      <c r="CSM453" s="0"/>
      <c r="CSN453" s="0"/>
      <c r="CSO453" s="0"/>
      <c r="CSP453" s="0"/>
      <c r="CSQ453" s="0"/>
      <c r="CSR453" s="0"/>
      <c r="CSS453" s="0"/>
      <c r="CST453" s="0"/>
      <c r="CSU453" s="0"/>
      <c r="CSV453" s="0"/>
      <c r="CSW453" s="0"/>
      <c r="CSX453" s="0"/>
      <c r="CSY453" s="0"/>
      <c r="CSZ453" s="0"/>
      <c r="CTA453" s="0"/>
      <c r="CTB453" s="0"/>
      <c r="CTC453" s="0"/>
      <c r="CTD453" s="0"/>
      <c r="CTE453" s="0"/>
      <c r="CTF453" s="0"/>
      <c r="CTG453" s="0"/>
      <c r="CTH453" s="0"/>
      <c r="CTI453" s="0"/>
      <c r="CTJ453" s="0"/>
      <c r="CTK453" s="0"/>
      <c r="CTL453" s="0"/>
      <c r="CTM453" s="0"/>
      <c r="CTN453" s="0"/>
      <c r="CTO453" s="0"/>
      <c r="CTP453" s="0"/>
      <c r="CTQ453" s="0"/>
      <c r="CTR453" s="0"/>
      <c r="CTS453" s="0"/>
      <c r="CTT453" s="0"/>
      <c r="CTU453" s="0"/>
      <c r="CTV453" s="0"/>
      <c r="CTW453" s="0"/>
      <c r="CTX453" s="0"/>
      <c r="CTY453" s="0"/>
      <c r="CTZ453" s="0"/>
      <c r="CUA453" s="0"/>
      <c r="CUB453" s="0"/>
      <c r="CUC453" s="0"/>
      <c r="CUD453" s="0"/>
      <c r="CUE453" s="0"/>
      <c r="CUF453" s="0"/>
      <c r="CUG453" s="0"/>
      <c r="CUH453" s="0"/>
      <c r="CUI453" s="0"/>
      <c r="CUJ453" s="0"/>
      <c r="CUK453" s="0"/>
      <c r="CUL453" s="0"/>
      <c r="CUM453" s="0"/>
      <c r="CUN453" s="0"/>
      <c r="CUO453" s="0"/>
      <c r="CUP453" s="0"/>
      <c r="CUQ453" s="0"/>
      <c r="CUR453" s="0"/>
      <c r="CUS453" s="0"/>
      <c r="CUT453" s="0"/>
      <c r="CUU453" s="0"/>
      <c r="CUV453" s="0"/>
      <c r="CUW453" s="0"/>
      <c r="CUX453" s="0"/>
      <c r="CUY453" s="0"/>
      <c r="CUZ453" s="0"/>
      <c r="CVA453" s="0"/>
      <c r="CVB453" s="0"/>
      <c r="CVC453" s="0"/>
      <c r="CVD453" s="0"/>
      <c r="CVE453" s="0"/>
      <c r="CVF453" s="0"/>
      <c r="CVG453" s="0"/>
      <c r="CVH453" s="0"/>
      <c r="CVI453" s="0"/>
      <c r="CVJ453" s="0"/>
      <c r="CVK453" s="0"/>
      <c r="CVL453" s="0"/>
      <c r="CVM453" s="0"/>
      <c r="CVN453" s="0"/>
      <c r="CVO453" s="0"/>
      <c r="CVP453" s="0"/>
      <c r="CVQ453" s="0"/>
      <c r="CVR453" s="0"/>
      <c r="CVS453" s="0"/>
      <c r="CVT453" s="0"/>
      <c r="CVU453" s="0"/>
      <c r="CVV453" s="0"/>
      <c r="CVW453" s="0"/>
      <c r="CVX453" s="0"/>
      <c r="CVY453" s="0"/>
      <c r="CVZ453" s="0"/>
      <c r="CWA453" s="0"/>
      <c r="CWB453" s="0"/>
      <c r="CWC453" s="0"/>
      <c r="CWD453" s="0"/>
      <c r="CWE453" s="0"/>
      <c r="CWF453" s="0"/>
      <c r="CWG453" s="0"/>
      <c r="CWH453" s="0"/>
      <c r="CWI453" s="0"/>
      <c r="CWJ453" s="0"/>
      <c r="CWK453" s="0"/>
      <c r="CWL453" s="0"/>
      <c r="CWM453" s="0"/>
      <c r="CWN453" s="0"/>
      <c r="CWO453" s="0"/>
      <c r="CWP453" s="0"/>
      <c r="CWQ453" s="0"/>
      <c r="CWR453" s="0"/>
      <c r="CWS453" s="0"/>
      <c r="CWT453" s="0"/>
      <c r="CWU453" s="0"/>
      <c r="CWV453" s="0"/>
      <c r="CWW453" s="0"/>
      <c r="CWX453" s="0"/>
      <c r="CWY453" s="0"/>
      <c r="CWZ453" s="0"/>
      <c r="CXA453" s="0"/>
      <c r="CXB453" s="0"/>
      <c r="CXC453" s="0"/>
      <c r="CXD453" s="0"/>
      <c r="CXE453" s="0"/>
      <c r="CXF453" s="0"/>
      <c r="CXG453" s="0"/>
      <c r="CXH453" s="0"/>
      <c r="CXI453" s="0"/>
      <c r="CXJ453" s="0"/>
      <c r="CXK453" s="0"/>
      <c r="CXL453" s="0"/>
      <c r="CXM453" s="0"/>
      <c r="CXN453" s="0"/>
      <c r="CXO453" s="0"/>
      <c r="CXP453" s="0"/>
      <c r="CXQ453" s="0"/>
      <c r="CXR453" s="0"/>
      <c r="CXS453" s="0"/>
      <c r="CXT453" s="0"/>
      <c r="CXU453" s="0"/>
      <c r="CXV453" s="0"/>
      <c r="CXW453" s="0"/>
      <c r="CXX453" s="0"/>
      <c r="CXY453" s="0"/>
      <c r="CXZ453" s="0"/>
      <c r="CYA453" s="0"/>
      <c r="CYB453" s="0"/>
      <c r="CYC453" s="0"/>
      <c r="CYD453" s="0"/>
      <c r="CYE453" s="0"/>
      <c r="CYF453" s="0"/>
      <c r="CYG453" s="0"/>
      <c r="CYH453" s="0"/>
      <c r="CYI453" s="0"/>
      <c r="CYJ453" s="0"/>
      <c r="CYK453" s="0"/>
      <c r="CYL453" s="0"/>
      <c r="CYM453" s="0"/>
      <c r="CYN453" s="0"/>
      <c r="CYO453" s="0"/>
      <c r="CYP453" s="0"/>
      <c r="CYQ453" s="0"/>
      <c r="CYR453" s="0"/>
      <c r="CYS453" s="0"/>
      <c r="CYT453" s="0"/>
      <c r="CYU453" s="0"/>
      <c r="CYV453" s="0"/>
      <c r="CYW453" s="0"/>
      <c r="CYX453" s="0"/>
      <c r="CYY453" s="0"/>
      <c r="CYZ453" s="0"/>
      <c r="CZA453" s="0"/>
      <c r="CZB453" s="0"/>
      <c r="CZC453" s="0"/>
      <c r="CZD453" s="0"/>
      <c r="CZE453" s="0"/>
      <c r="CZF453" s="0"/>
      <c r="CZG453" s="0"/>
      <c r="CZH453" s="0"/>
      <c r="CZI453" s="0"/>
      <c r="CZJ453" s="0"/>
      <c r="CZK453" s="0"/>
      <c r="CZL453" s="0"/>
      <c r="CZM453" s="0"/>
      <c r="CZN453" s="0"/>
      <c r="CZO453" s="0"/>
      <c r="CZP453" s="0"/>
      <c r="CZQ453" s="0"/>
      <c r="CZR453" s="0"/>
      <c r="CZS453" s="0"/>
      <c r="CZT453" s="0"/>
      <c r="CZU453" s="0"/>
      <c r="CZV453" s="0"/>
      <c r="CZW453" s="0"/>
      <c r="CZX453" s="0"/>
      <c r="CZY453" s="0"/>
      <c r="CZZ453" s="0"/>
      <c r="DAA453" s="0"/>
      <c r="DAB453" s="0"/>
      <c r="DAC453" s="0"/>
      <c r="DAD453" s="0"/>
      <c r="DAE453" s="0"/>
      <c r="DAF453" s="0"/>
      <c r="DAG453" s="0"/>
      <c r="DAH453" s="0"/>
      <c r="DAI453" s="0"/>
      <c r="DAJ453" s="0"/>
      <c r="DAK453" s="0"/>
      <c r="DAL453" s="0"/>
      <c r="DAM453" s="0"/>
      <c r="DAN453" s="0"/>
      <c r="DAO453" s="0"/>
      <c r="DAP453" s="0"/>
      <c r="DAQ453" s="0"/>
      <c r="DAR453" s="0"/>
      <c r="DAS453" s="0"/>
      <c r="DAT453" s="0"/>
      <c r="DAU453" s="0"/>
      <c r="DAV453" s="0"/>
      <c r="DAW453" s="0"/>
      <c r="DAX453" s="0"/>
      <c r="DAY453" s="0"/>
      <c r="DAZ453" s="0"/>
      <c r="DBA453" s="0"/>
      <c r="DBB453" s="0"/>
      <c r="DBC453" s="0"/>
      <c r="DBD453" s="0"/>
      <c r="DBE453" s="0"/>
      <c r="DBF453" s="0"/>
      <c r="DBG453" s="0"/>
      <c r="DBH453" s="0"/>
      <c r="DBI453" s="0"/>
      <c r="DBJ453" s="0"/>
      <c r="DBK453" s="0"/>
      <c r="DBL453" s="0"/>
      <c r="DBM453" s="0"/>
      <c r="DBN453" s="0"/>
      <c r="DBO453" s="0"/>
      <c r="DBP453" s="0"/>
      <c r="DBQ453" s="0"/>
      <c r="DBR453" s="0"/>
      <c r="DBS453" s="0"/>
      <c r="DBT453" s="0"/>
      <c r="DBU453" s="0"/>
      <c r="DBV453" s="0"/>
      <c r="DBW453" s="0"/>
      <c r="DBX453" s="0"/>
      <c r="DBY453" s="0"/>
      <c r="DBZ453" s="0"/>
      <c r="DCA453" s="0"/>
      <c r="DCB453" s="0"/>
      <c r="DCC453" s="0"/>
      <c r="DCD453" s="0"/>
      <c r="DCE453" s="0"/>
      <c r="DCF453" s="0"/>
      <c r="DCG453" s="0"/>
      <c r="DCH453" s="0"/>
      <c r="DCI453" s="0"/>
      <c r="DCJ453" s="0"/>
      <c r="DCK453" s="0"/>
      <c r="DCL453" s="0"/>
      <c r="DCM453" s="0"/>
      <c r="DCN453" s="0"/>
      <c r="DCO453" s="0"/>
      <c r="DCP453" s="0"/>
      <c r="DCQ453" s="0"/>
      <c r="DCR453" s="0"/>
      <c r="DCS453" s="0"/>
      <c r="DCT453" s="0"/>
      <c r="DCU453" s="0"/>
      <c r="DCV453" s="0"/>
      <c r="DCW453" s="0"/>
      <c r="DCX453" s="0"/>
      <c r="DCY453" s="0"/>
      <c r="DCZ453" s="0"/>
      <c r="DDA453" s="0"/>
      <c r="DDB453" s="0"/>
      <c r="DDC453" s="0"/>
      <c r="DDD453" s="0"/>
      <c r="DDE453" s="0"/>
      <c r="DDF453" s="0"/>
      <c r="DDG453" s="0"/>
      <c r="DDH453" s="0"/>
      <c r="DDI453" s="0"/>
      <c r="DDJ453" s="0"/>
      <c r="DDK453" s="0"/>
      <c r="DDL453" s="0"/>
      <c r="DDM453" s="0"/>
      <c r="DDN453" s="0"/>
      <c r="DDO453" s="0"/>
      <c r="DDP453" s="0"/>
      <c r="DDQ453" s="0"/>
      <c r="DDR453" s="0"/>
      <c r="DDS453" s="0"/>
      <c r="DDT453" s="0"/>
      <c r="DDU453" s="0"/>
      <c r="DDV453" s="0"/>
      <c r="DDW453" s="0"/>
      <c r="DDX453" s="0"/>
      <c r="DDY453" s="0"/>
      <c r="DDZ453" s="0"/>
      <c r="DEA453" s="0"/>
      <c r="DEB453" s="0"/>
      <c r="DEC453" s="0"/>
      <c r="DED453" s="0"/>
      <c r="DEE453" s="0"/>
      <c r="DEF453" s="0"/>
      <c r="DEG453" s="0"/>
      <c r="DEH453" s="0"/>
      <c r="DEI453" s="0"/>
      <c r="DEJ453" s="0"/>
      <c r="DEK453" s="0"/>
      <c r="DEL453" s="0"/>
      <c r="DEM453" s="0"/>
      <c r="DEN453" s="0"/>
      <c r="DEO453" s="0"/>
      <c r="DEP453" s="0"/>
      <c r="DEQ453" s="0"/>
      <c r="DER453" s="0"/>
      <c r="DES453" s="0"/>
      <c r="DET453" s="0"/>
      <c r="DEU453" s="0"/>
      <c r="DEV453" s="0"/>
      <c r="DEW453" s="0"/>
      <c r="DEX453" s="0"/>
      <c r="DEY453" s="0"/>
      <c r="DEZ453" s="0"/>
      <c r="DFA453" s="0"/>
      <c r="DFB453" s="0"/>
      <c r="DFC453" s="0"/>
      <c r="DFD453" s="0"/>
      <c r="DFE453" s="0"/>
      <c r="DFF453" s="0"/>
      <c r="DFG453" s="0"/>
      <c r="DFH453" s="0"/>
      <c r="DFI453" s="0"/>
      <c r="DFJ453" s="0"/>
      <c r="DFK453" s="0"/>
      <c r="DFL453" s="0"/>
      <c r="DFM453" s="0"/>
      <c r="DFN453" s="0"/>
      <c r="DFO453" s="0"/>
      <c r="DFP453" s="0"/>
      <c r="DFQ453" s="0"/>
      <c r="DFR453" s="0"/>
      <c r="DFS453" s="0"/>
      <c r="DFT453" s="0"/>
      <c r="DFU453" s="0"/>
      <c r="DFV453" s="0"/>
      <c r="DFW453" s="0"/>
      <c r="DFX453" s="0"/>
      <c r="DFY453" s="0"/>
      <c r="DFZ453" s="0"/>
      <c r="DGA453" s="0"/>
      <c r="DGB453" s="0"/>
      <c r="DGC453" s="0"/>
      <c r="DGD453" s="0"/>
      <c r="DGE453" s="0"/>
      <c r="DGF453" s="0"/>
      <c r="DGG453" s="0"/>
      <c r="DGH453" s="0"/>
      <c r="DGI453" s="0"/>
      <c r="DGJ453" s="0"/>
      <c r="DGK453" s="0"/>
      <c r="DGL453" s="0"/>
      <c r="DGM453" s="0"/>
      <c r="DGN453" s="0"/>
      <c r="DGO453" s="0"/>
      <c r="DGP453" s="0"/>
      <c r="DGQ453" s="0"/>
      <c r="DGR453" s="0"/>
      <c r="DGS453" s="0"/>
      <c r="DGT453" s="0"/>
      <c r="DGU453" s="0"/>
      <c r="DGV453" s="0"/>
      <c r="DGW453" s="0"/>
      <c r="DGX453" s="0"/>
      <c r="DGY453" s="0"/>
      <c r="DGZ453" s="0"/>
      <c r="DHA453" s="0"/>
      <c r="DHB453" s="0"/>
      <c r="DHC453" s="0"/>
      <c r="DHD453" s="0"/>
      <c r="DHE453" s="0"/>
      <c r="DHF453" s="0"/>
      <c r="DHG453" s="0"/>
      <c r="DHH453" s="0"/>
      <c r="DHI453" s="0"/>
      <c r="DHJ453" s="0"/>
      <c r="DHK453" s="0"/>
      <c r="DHL453" s="0"/>
      <c r="DHM453" s="0"/>
      <c r="DHN453" s="0"/>
      <c r="DHO453" s="0"/>
      <c r="DHP453" s="0"/>
      <c r="DHQ453" s="0"/>
      <c r="DHR453" s="0"/>
      <c r="DHS453" s="0"/>
      <c r="DHT453" s="0"/>
      <c r="DHU453" s="0"/>
      <c r="DHV453" s="0"/>
      <c r="DHW453" s="0"/>
      <c r="DHX453" s="0"/>
      <c r="DHY453" s="0"/>
      <c r="DHZ453" s="0"/>
      <c r="DIA453" s="0"/>
      <c r="DIB453" s="0"/>
      <c r="DIC453" s="0"/>
      <c r="DID453" s="0"/>
      <c r="DIE453" s="0"/>
      <c r="DIF453" s="0"/>
      <c r="DIG453" s="0"/>
      <c r="DIH453" s="0"/>
      <c r="DII453" s="0"/>
      <c r="DIJ453" s="0"/>
      <c r="DIK453" s="0"/>
      <c r="DIL453" s="0"/>
      <c r="DIM453" s="0"/>
      <c r="DIN453" s="0"/>
      <c r="DIO453" s="0"/>
      <c r="DIP453" s="0"/>
      <c r="DIQ453" s="0"/>
      <c r="DIR453" s="0"/>
      <c r="DIS453" s="0"/>
      <c r="DIT453" s="0"/>
      <c r="DIU453" s="0"/>
      <c r="DIV453" s="0"/>
      <c r="DIW453" s="0"/>
      <c r="DIX453" s="0"/>
      <c r="DIY453" s="0"/>
      <c r="DIZ453" s="0"/>
      <c r="DJA453" s="0"/>
      <c r="DJB453" s="0"/>
      <c r="DJC453" s="0"/>
      <c r="DJD453" s="0"/>
      <c r="DJE453" s="0"/>
      <c r="DJF453" s="0"/>
      <c r="DJG453" s="0"/>
      <c r="DJH453" s="0"/>
      <c r="DJI453" s="0"/>
      <c r="DJJ453" s="0"/>
      <c r="DJK453" s="0"/>
      <c r="DJL453" s="0"/>
      <c r="DJM453" s="0"/>
      <c r="DJN453" s="0"/>
      <c r="DJO453" s="0"/>
      <c r="DJP453" s="0"/>
      <c r="DJQ453" s="0"/>
      <c r="DJR453" s="0"/>
      <c r="DJS453" s="0"/>
      <c r="DJT453" s="0"/>
      <c r="DJU453" s="0"/>
      <c r="DJV453" s="0"/>
      <c r="DJW453" s="0"/>
      <c r="DJX453" s="0"/>
      <c r="DJY453" s="0"/>
      <c r="DJZ453" s="0"/>
      <c r="DKA453" s="0"/>
      <c r="DKB453" s="0"/>
      <c r="DKC453" s="0"/>
      <c r="DKD453" s="0"/>
      <c r="DKE453" s="0"/>
      <c r="DKF453" s="0"/>
      <c r="DKG453" s="0"/>
      <c r="DKH453" s="0"/>
      <c r="DKI453" s="0"/>
      <c r="DKJ453" s="0"/>
      <c r="DKK453" s="0"/>
      <c r="DKL453" s="0"/>
      <c r="DKM453" s="0"/>
      <c r="DKN453" s="0"/>
      <c r="DKO453" s="0"/>
      <c r="DKP453" s="0"/>
      <c r="DKQ453" s="0"/>
      <c r="DKR453" s="0"/>
      <c r="DKS453" s="0"/>
      <c r="DKT453" s="0"/>
      <c r="DKU453" s="0"/>
      <c r="DKV453" s="0"/>
      <c r="DKW453" s="0"/>
      <c r="DKX453" s="0"/>
      <c r="DKY453" s="0"/>
      <c r="DKZ453" s="0"/>
      <c r="DLA453" s="0"/>
      <c r="DLB453" s="0"/>
      <c r="DLC453" s="0"/>
      <c r="DLD453" s="0"/>
      <c r="DLE453" s="0"/>
      <c r="DLF453" s="0"/>
      <c r="DLG453" s="0"/>
      <c r="DLH453" s="0"/>
      <c r="DLI453" s="0"/>
      <c r="DLJ453" s="0"/>
      <c r="DLK453" s="0"/>
      <c r="DLL453" s="0"/>
      <c r="DLM453" s="0"/>
      <c r="DLN453" s="0"/>
      <c r="DLO453" s="0"/>
      <c r="DLP453" s="0"/>
      <c r="DLQ453" s="0"/>
      <c r="DLR453" s="0"/>
      <c r="DLS453" s="0"/>
      <c r="DLT453" s="0"/>
      <c r="DLU453" s="0"/>
      <c r="DLV453" s="0"/>
      <c r="DLW453" s="0"/>
      <c r="DLX453" s="0"/>
      <c r="DLY453" s="0"/>
      <c r="DLZ453" s="0"/>
      <c r="DMA453" s="0"/>
      <c r="DMB453" s="0"/>
      <c r="DMC453" s="0"/>
      <c r="DMD453" s="0"/>
      <c r="DME453" s="0"/>
      <c r="DMF453" s="0"/>
      <c r="DMG453" s="0"/>
      <c r="DMH453" s="0"/>
      <c r="DMI453" s="0"/>
      <c r="DMJ453" s="0"/>
      <c r="DMK453" s="0"/>
      <c r="DML453" s="0"/>
      <c r="DMM453" s="0"/>
      <c r="DMN453" s="0"/>
      <c r="DMO453" s="0"/>
      <c r="DMP453" s="0"/>
      <c r="DMQ453" s="0"/>
      <c r="DMR453" s="0"/>
      <c r="DMS453" s="0"/>
      <c r="DMT453" s="0"/>
      <c r="DMU453" s="0"/>
      <c r="DMV453" s="0"/>
      <c r="DMW453" s="0"/>
      <c r="DMX453" s="0"/>
      <c r="DMY453" s="0"/>
      <c r="DMZ453" s="0"/>
      <c r="DNA453" s="0"/>
      <c r="DNB453" s="0"/>
      <c r="DNC453" s="0"/>
      <c r="DND453" s="0"/>
      <c r="DNE453" s="0"/>
      <c r="DNF453" s="0"/>
      <c r="DNG453" s="0"/>
      <c r="DNH453" s="0"/>
      <c r="DNI453" s="0"/>
      <c r="DNJ453" s="0"/>
      <c r="DNK453" s="0"/>
      <c r="DNL453" s="0"/>
      <c r="DNM453" s="0"/>
      <c r="DNN453" s="0"/>
      <c r="DNO453" s="0"/>
      <c r="DNP453" s="0"/>
      <c r="DNQ453" s="0"/>
      <c r="DNR453" s="0"/>
      <c r="DNS453" s="0"/>
      <c r="DNT453" s="0"/>
      <c r="DNU453" s="0"/>
      <c r="DNV453" s="0"/>
      <c r="DNW453" s="0"/>
      <c r="DNX453" s="0"/>
      <c r="DNY453" s="0"/>
      <c r="DNZ453" s="0"/>
      <c r="DOA453" s="0"/>
      <c r="DOB453" s="0"/>
      <c r="DOC453" s="0"/>
      <c r="DOD453" s="0"/>
      <c r="DOE453" s="0"/>
      <c r="DOF453" s="0"/>
      <c r="DOG453" s="0"/>
      <c r="DOH453" s="0"/>
      <c r="DOI453" s="0"/>
      <c r="DOJ453" s="0"/>
      <c r="DOK453" s="0"/>
      <c r="DOL453" s="0"/>
      <c r="DOM453" s="0"/>
      <c r="DON453" s="0"/>
      <c r="DOO453" s="0"/>
      <c r="DOP453" s="0"/>
      <c r="DOQ453" s="0"/>
      <c r="DOR453" s="0"/>
      <c r="DOS453" s="0"/>
      <c r="DOT453" s="0"/>
      <c r="DOU453" s="0"/>
      <c r="DOV453" s="0"/>
      <c r="DOW453" s="0"/>
      <c r="DOX453" s="0"/>
      <c r="DOY453" s="0"/>
      <c r="DOZ453" s="0"/>
      <c r="DPA453" s="0"/>
      <c r="DPB453" s="0"/>
      <c r="DPC453" s="0"/>
      <c r="DPD453" s="0"/>
      <c r="DPE453" s="0"/>
      <c r="DPF453" s="0"/>
      <c r="DPG453" s="0"/>
      <c r="DPH453" s="0"/>
      <c r="DPI453" s="0"/>
      <c r="DPJ453" s="0"/>
      <c r="DPK453" s="0"/>
      <c r="DPL453" s="0"/>
      <c r="DPM453" s="0"/>
      <c r="DPN453" s="0"/>
      <c r="DPO453" s="0"/>
      <c r="DPP453" s="0"/>
      <c r="DPQ453" s="0"/>
      <c r="DPR453" s="0"/>
      <c r="DPS453" s="0"/>
      <c r="DPT453" s="0"/>
      <c r="DPU453" s="0"/>
      <c r="DPV453" s="0"/>
      <c r="DPW453" s="0"/>
      <c r="DPX453" s="0"/>
      <c r="DPY453" s="0"/>
      <c r="DPZ453" s="0"/>
      <c r="DQA453" s="0"/>
      <c r="DQB453" s="0"/>
      <c r="DQC453" s="0"/>
      <c r="DQD453" s="0"/>
      <c r="DQE453" s="0"/>
      <c r="DQF453" s="0"/>
      <c r="DQG453" s="0"/>
      <c r="DQH453" s="0"/>
      <c r="DQI453" s="0"/>
      <c r="DQJ453" s="0"/>
      <c r="DQK453" s="0"/>
      <c r="DQL453" s="0"/>
      <c r="DQM453" s="0"/>
      <c r="DQN453" s="0"/>
      <c r="DQO453" s="0"/>
      <c r="DQP453" s="0"/>
      <c r="DQQ453" s="0"/>
      <c r="DQR453" s="0"/>
      <c r="DQS453" s="0"/>
      <c r="DQT453" s="0"/>
      <c r="DQU453" s="0"/>
      <c r="DQV453" s="0"/>
      <c r="DQW453" s="0"/>
      <c r="DQX453" s="0"/>
      <c r="DQY453" s="0"/>
      <c r="DQZ453" s="0"/>
      <c r="DRA453" s="0"/>
      <c r="DRB453" s="0"/>
      <c r="DRC453" s="0"/>
      <c r="DRD453" s="0"/>
      <c r="DRE453" s="0"/>
      <c r="DRF453" s="0"/>
      <c r="DRG453" s="0"/>
      <c r="DRH453" s="0"/>
      <c r="DRI453" s="0"/>
      <c r="DRJ453" s="0"/>
      <c r="DRK453" s="0"/>
      <c r="DRL453" s="0"/>
      <c r="DRM453" s="0"/>
      <c r="DRN453" s="0"/>
      <c r="DRO453" s="0"/>
      <c r="DRP453" s="0"/>
      <c r="DRQ453" s="0"/>
      <c r="DRR453" s="0"/>
      <c r="DRS453" s="0"/>
      <c r="DRT453" s="0"/>
      <c r="DRU453" s="0"/>
      <c r="DRV453" s="0"/>
      <c r="DRW453" s="0"/>
      <c r="DRX453" s="0"/>
      <c r="DRY453" s="0"/>
      <c r="DRZ453" s="0"/>
      <c r="DSA453" s="0"/>
      <c r="DSB453" s="0"/>
      <c r="DSC453" s="0"/>
      <c r="DSD453" s="0"/>
      <c r="DSE453" s="0"/>
      <c r="DSF453" s="0"/>
      <c r="DSG453" s="0"/>
      <c r="DSH453" s="0"/>
      <c r="DSI453" s="0"/>
      <c r="DSJ453" s="0"/>
      <c r="DSK453" s="0"/>
      <c r="DSL453" s="0"/>
      <c r="DSM453" s="0"/>
      <c r="DSN453" s="0"/>
      <c r="DSO453" s="0"/>
      <c r="DSP453" s="0"/>
      <c r="DSQ453" s="0"/>
      <c r="DSR453" s="0"/>
      <c r="DSS453" s="0"/>
      <c r="DST453" s="0"/>
      <c r="DSU453" s="0"/>
      <c r="DSV453" s="0"/>
      <c r="DSW453" s="0"/>
      <c r="DSX453" s="0"/>
      <c r="DSY453" s="0"/>
      <c r="DSZ453" s="0"/>
      <c r="DTA453" s="0"/>
      <c r="DTB453" s="0"/>
      <c r="DTC453" s="0"/>
      <c r="DTD453" s="0"/>
      <c r="DTE453" s="0"/>
      <c r="DTF453" s="0"/>
      <c r="DTG453" s="0"/>
      <c r="DTH453" s="0"/>
      <c r="DTI453" s="0"/>
      <c r="DTJ453" s="0"/>
      <c r="DTK453" s="0"/>
      <c r="DTL453" s="0"/>
      <c r="DTM453" s="0"/>
      <c r="DTN453" s="0"/>
      <c r="DTO453" s="0"/>
      <c r="DTP453" s="0"/>
      <c r="DTQ453" s="0"/>
      <c r="DTR453" s="0"/>
      <c r="DTS453" s="0"/>
      <c r="DTT453" s="0"/>
      <c r="DTU453" s="0"/>
      <c r="DTV453" s="0"/>
      <c r="DTW453" s="0"/>
      <c r="DTX453" s="0"/>
      <c r="DTY453" s="0"/>
      <c r="DTZ453" s="0"/>
      <c r="DUA453" s="0"/>
      <c r="DUB453" s="0"/>
      <c r="DUC453" s="0"/>
      <c r="DUD453" s="0"/>
      <c r="DUE453" s="0"/>
      <c r="DUF453" s="0"/>
      <c r="DUG453" s="0"/>
      <c r="DUH453" s="0"/>
      <c r="DUI453" s="0"/>
      <c r="DUJ453" s="0"/>
      <c r="DUK453" s="0"/>
      <c r="DUL453" s="0"/>
      <c r="DUM453" s="0"/>
      <c r="DUN453" s="0"/>
      <c r="DUO453" s="0"/>
      <c r="DUP453" s="0"/>
      <c r="DUQ453" s="0"/>
      <c r="DUR453" s="0"/>
      <c r="DUS453" s="0"/>
      <c r="DUT453" s="0"/>
      <c r="DUU453" s="0"/>
      <c r="DUV453" s="0"/>
      <c r="DUW453" s="0"/>
      <c r="DUX453" s="0"/>
      <c r="DUY453" s="0"/>
      <c r="DUZ453" s="0"/>
      <c r="DVA453" s="0"/>
      <c r="DVB453" s="0"/>
      <c r="DVC453" s="0"/>
      <c r="DVD453" s="0"/>
      <c r="DVE453" s="0"/>
      <c r="DVF453" s="0"/>
      <c r="DVG453" s="0"/>
      <c r="DVH453" s="0"/>
      <c r="DVI453" s="0"/>
      <c r="DVJ453" s="0"/>
      <c r="DVK453" s="0"/>
      <c r="DVL453" s="0"/>
      <c r="DVM453" s="0"/>
      <c r="DVN453" s="0"/>
      <c r="DVO453" s="0"/>
      <c r="DVP453" s="0"/>
      <c r="DVQ453" s="0"/>
      <c r="DVR453" s="0"/>
      <c r="DVS453" s="0"/>
      <c r="DVT453" s="0"/>
      <c r="DVU453" s="0"/>
      <c r="DVV453" s="0"/>
      <c r="DVW453" s="0"/>
      <c r="DVX453" s="0"/>
      <c r="DVY453" s="0"/>
      <c r="DVZ453" s="0"/>
      <c r="DWA453" s="0"/>
      <c r="DWB453" s="0"/>
      <c r="DWC453" s="0"/>
      <c r="DWD453" s="0"/>
      <c r="DWE453" s="0"/>
      <c r="DWF453" s="0"/>
      <c r="DWG453" s="0"/>
      <c r="DWH453" s="0"/>
      <c r="DWI453" s="0"/>
      <c r="DWJ453" s="0"/>
      <c r="DWK453" s="0"/>
      <c r="DWL453" s="0"/>
      <c r="DWM453" s="0"/>
      <c r="DWN453" s="0"/>
      <c r="DWO453" s="0"/>
      <c r="DWP453" s="0"/>
      <c r="DWQ453" s="0"/>
      <c r="DWR453" s="0"/>
      <c r="DWS453" s="0"/>
      <c r="DWT453" s="0"/>
      <c r="DWU453" s="0"/>
      <c r="DWV453" s="0"/>
      <c r="DWW453" s="0"/>
      <c r="DWX453" s="0"/>
      <c r="DWY453" s="0"/>
      <c r="DWZ453" s="0"/>
      <c r="DXA453" s="0"/>
      <c r="DXB453" s="0"/>
      <c r="DXC453" s="0"/>
      <c r="DXD453" s="0"/>
      <c r="DXE453" s="0"/>
      <c r="DXF453" s="0"/>
      <c r="DXG453" s="0"/>
      <c r="DXH453" s="0"/>
      <c r="DXI453" s="0"/>
      <c r="DXJ453" s="0"/>
      <c r="DXK453" s="0"/>
      <c r="DXL453" s="0"/>
      <c r="DXM453" s="0"/>
      <c r="DXN453" s="0"/>
      <c r="DXO453" s="0"/>
      <c r="DXP453" s="0"/>
      <c r="DXQ453" s="0"/>
      <c r="DXR453" s="0"/>
      <c r="DXS453" s="0"/>
      <c r="DXT453" s="0"/>
      <c r="DXU453" s="0"/>
      <c r="DXV453" s="0"/>
      <c r="DXW453" s="0"/>
      <c r="DXX453" s="0"/>
      <c r="DXY453" s="0"/>
      <c r="DXZ453" s="0"/>
      <c r="DYA453" s="0"/>
      <c r="DYB453" s="0"/>
      <c r="DYC453" s="0"/>
      <c r="DYD453" s="0"/>
      <c r="DYE453" s="0"/>
      <c r="DYF453" s="0"/>
      <c r="DYG453" s="0"/>
      <c r="DYH453" s="0"/>
      <c r="DYI453" s="0"/>
      <c r="DYJ453" s="0"/>
      <c r="DYK453" s="0"/>
      <c r="DYL453" s="0"/>
      <c r="DYM453" s="0"/>
      <c r="DYN453" s="0"/>
      <c r="DYO453" s="0"/>
      <c r="DYP453" s="0"/>
      <c r="DYQ453" s="0"/>
      <c r="DYR453" s="0"/>
      <c r="DYS453" s="0"/>
      <c r="DYT453" s="0"/>
      <c r="DYU453" s="0"/>
      <c r="DYV453" s="0"/>
      <c r="DYW453" s="0"/>
      <c r="DYX453" s="0"/>
      <c r="DYY453" s="0"/>
      <c r="DYZ453" s="0"/>
      <c r="DZA453" s="0"/>
      <c r="DZB453" s="0"/>
      <c r="DZC453" s="0"/>
      <c r="DZD453" s="0"/>
      <c r="DZE453" s="0"/>
      <c r="DZF453" s="0"/>
      <c r="DZG453" s="0"/>
      <c r="DZH453" s="0"/>
      <c r="DZI453" s="0"/>
      <c r="DZJ453" s="0"/>
      <c r="DZK453" s="0"/>
      <c r="DZL453" s="0"/>
      <c r="DZM453" s="0"/>
      <c r="DZN453" s="0"/>
      <c r="DZO453" s="0"/>
      <c r="DZP453" s="0"/>
      <c r="DZQ453" s="0"/>
      <c r="DZR453" s="0"/>
      <c r="DZS453" s="0"/>
      <c r="DZT453" s="0"/>
      <c r="DZU453" s="0"/>
      <c r="DZV453" s="0"/>
      <c r="DZW453" s="0"/>
      <c r="DZX453" s="0"/>
      <c r="DZY453" s="0"/>
      <c r="DZZ453" s="0"/>
      <c r="EAA453" s="0"/>
      <c r="EAB453" s="0"/>
      <c r="EAC453" s="0"/>
      <c r="EAD453" s="0"/>
      <c r="EAE453" s="0"/>
      <c r="EAF453" s="0"/>
      <c r="EAG453" s="0"/>
      <c r="EAH453" s="0"/>
      <c r="EAI453" s="0"/>
      <c r="EAJ453" s="0"/>
      <c r="EAK453" s="0"/>
      <c r="EAL453" s="0"/>
      <c r="EAM453" s="0"/>
      <c r="EAN453" s="0"/>
      <c r="EAO453" s="0"/>
      <c r="EAP453" s="0"/>
      <c r="EAQ453" s="0"/>
      <c r="EAR453" s="0"/>
      <c r="EAS453" s="0"/>
      <c r="EAT453" s="0"/>
      <c r="EAU453" s="0"/>
      <c r="EAV453" s="0"/>
      <c r="EAW453" s="0"/>
      <c r="EAX453" s="0"/>
      <c r="EAY453" s="0"/>
      <c r="EAZ453" s="0"/>
      <c r="EBA453" s="0"/>
      <c r="EBB453" s="0"/>
      <c r="EBC453" s="0"/>
      <c r="EBD453" s="0"/>
      <c r="EBE453" s="0"/>
      <c r="EBF453" s="0"/>
      <c r="EBG453" s="0"/>
      <c r="EBH453" s="0"/>
      <c r="EBI453" s="0"/>
      <c r="EBJ453" s="0"/>
      <c r="EBK453" s="0"/>
      <c r="EBL453" s="0"/>
      <c r="EBM453" s="0"/>
      <c r="EBN453" s="0"/>
      <c r="EBO453" s="0"/>
      <c r="EBP453" s="0"/>
      <c r="EBQ453" s="0"/>
      <c r="EBR453" s="0"/>
      <c r="EBS453" s="0"/>
      <c r="EBT453" s="0"/>
      <c r="EBU453" s="0"/>
      <c r="EBV453" s="0"/>
      <c r="EBW453" s="0"/>
      <c r="EBX453" s="0"/>
      <c r="EBY453" s="0"/>
      <c r="EBZ453" s="0"/>
      <c r="ECA453" s="0"/>
      <c r="ECB453" s="0"/>
      <c r="ECC453" s="0"/>
      <c r="ECD453" s="0"/>
      <c r="ECE453" s="0"/>
      <c r="ECF453" s="0"/>
      <c r="ECG453" s="0"/>
      <c r="ECH453" s="0"/>
      <c r="ECI453" s="0"/>
      <c r="ECJ453" s="0"/>
      <c r="ECK453" s="0"/>
      <c r="ECL453" s="0"/>
      <c r="ECM453" s="0"/>
      <c r="ECN453" s="0"/>
      <c r="ECO453" s="0"/>
      <c r="ECP453" s="0"/>
      <c r="ECQ453" s="0"/>
      <c r="ECR453" s="0"/>
      <c r="ECS453" s="0"/>
      <c r="ECT453" s="0"/>
      <c r="ECU453" s="0"/>
      <c r="ECV453" s="0"/>
      <c r="ECW453" s="0"/>
      <c r="ECX453" s="0"/>
      <c r="ECY453" s="0"/>
      <c r="ECZ453" s="0"/>
      <c r="EDA453" s="0"/>
      <c r="EDB453" s="0"/>
      <c r="EDC453" s="0"/>
      <c r="EDD453" s="0"/>
      <c r="EDE453" s="0"/>
      <c r="EDF453" s="0"/>
      <c r="EDG453" s="0"/>
      <c r="EDH453" s="0"/>
      <c r="EDI453" s="0"/>
      <c r="EDJ453" s="0"/>
      <c r="EDK453" s="0"/>
      <c r="EDL453" s="0"/>
      <c r="EDM453" s="0"/>
      <c r="EDN453" s="0"/>
      <c r="EDO453" s="0"/>
      <c r="EDP453" s="0"/>
      <c r="EDQ453" s="0"/>
      <c r="EDR453" s="0"/>
      <c r="EDS453" s="0"/>
      <c r="EDT453" s="0"/>
      <c r="EDU453" s="0"/>
      <c r="EDV453" s="0"/>
      <c r="EDW453" s="0"/>
      <c r="EDX453" s="0"/>
      <c r="EDY453" s="0"/>
      <c r="EDZ453" s="0"/>
      <c r="EEA453" s="0"/>
      <c r="EEB453" s="0"/>
      <c r="EEC453" s="0"/>
      <c r="EED453" s="0"/>
      <c r="EEE453" s="0"/>
      <c r="EEF453" s="0"/>
      <c r="EEG453" s="0"/>
      <c r="EEH453" s="0"/>
      <c r="EEI453" s="0"/>
      <c r="EEJ453" s="0"/>
      <c r="EEK453" s="0"/>
      <c r="EEL453" s="0"/>
      <c r="EEM453" s="0"/>
      <c r="EEN453" s="0"/>
      <c r="EEO453" s="0"/>
      <c r="EEP453" s="0"/>
      <c r="EEQ453" s="0"/>
      <c r="EER453" s="0"/>
      <c r="EES453" s="0"/>
      <c r="EET453" s="0"/>
      <c r="EEU453" s="0"/>
      <c r="EEV453" s="0"/>
      <c r="EEW453" s="0"/>
      <c r="EEX453" s="0"/>
      <c r="EEY453" s="0"/>
      <c r="EEZ453" s="0"/>
      <c r="EFA453" s="0"/>
      <c r="EFB453" s="0"/>
      <c r="EFC453" s="0"/>
      <c r="EFD453" s="0"/>
      <c r="EFE453" s="0"/>
      <c r="EFF453" s="0"/>
      <c r="EFG453" s="0"/>
      <c r="EFH453" s="0"/>
      <c r="EFI453" s="0"/>
      <c r="EFJ453" s="0"/>
      <c r="EFK453" s="0"/>
      <c r="EFL453" s="0"/>
      <c r="EFM453" s="0"/>
      <c r="EFN453" s="0"/>
      <c r="EFO453" s="0"/>
      <c r="EFP453" s="0"/>
      <c r="EFQ453" s="0"/>
      <c r="EFR453" s="0"/>
      <c r="EFS453" s="0"/>
      <c r="EFT453" s="0"/>
      <c r="EFU453" s="0"/>
      <c r="EFV453" s="0"/>
      <c r="EFW453" s="0"/>
      <c r="EFX453" s="0"/>
      <c r="EFY453" s="0"/>
      <c r="EFZ453" s="0"/>
      <c r="EGA453" s="0"/>
      <c r="EGB453" s="0"/>
      <c r="EGC453" s="0"/>
      <c r="EGD453" s="0"/>
      <c r="EGE453" s="0"/>
      <c r="EGF453" s="0"/>
      <c r="EGG453" s="0"/>
      <c r="EGH453" s="0"/>
      <c r="EGI453" s="0"/>
      <c r="EGJ453" s="0"/>
      <c r="EGK453" s="0"/>
      <c r="EGL453" s="0"/>
      <c r="EGM453" s="0"/>
      <c r="EGN453" s="0"/>
      <c r="EGO453" s="0"/>
      <c r="EGP453" s="0"/>
      <c r="EGQ453" s="0"/>
      <c r="EGR453" s="0"/>
      <c r="EGS453" s="0"/>
      <c r="EGT453" s="0"/>
      <c r="EGU453" s="0"/>
      <c r="EGV453" s="0"/>
      <c r="EGW453" s="0"/>
      <c r="EGX453" s="0"/>
      <c r="EGY453" s="0"/>
      <c r="EGZ453" s="0"/>
      <c r="EHA453" s="0"/>
      <c r="EHB453" s="0"/>
      <c r="EHC453" s="0"/>
      <c r="EHD453" s="0"/>
      <c r="EHE453" s="0"/>
      <c r="EHF453" s="0"/>
      <c r="EHG453" s="0"/>
      <c r="EHH453" s="0"/>
      <c r="EHI453" s="0"/>
      <c r="EHJ453" s="0"/>
      <c r="EHK453" s="0"/>
      <c r="EHL453" s="0"/>
      <c r="EHM453" s="0"/>
      <c r="EHN453" s="0"/>
      <c r="EHO453" s="0"/>
      <c r="EHP453" s="0"/>
      <c r="EHQ453" s="0"/>
      <c r="EHR453" s="0"/>
      <c r="EHS453" s="0"/>
      <c r="EHT453" s="0"/>
      <c r="EHU453" s="0"/>
      <c r="EHV453" s="0"/>
      <c r="EHW453" s="0"/>
      <c r="EHX453" s="0"/>
      <c r="EHY453" s="0"/>
      <c r="EHZ453" s="0"/>
      <c r="EIA453" s="0"/>
      <c r="EIB453" s="0"/>
      <c r="EIC453" s="0"/>
      <c r="EID453" s="0"/>
      <c r="EIE453" s="0"/>
      <c r="EIF453" s="0"/>
      <c r="EIG453" s="0"/>
      <c r="EIH453" s="0"/>
      <c r="EII453" s="0"/>
      <c r="EIJ453" s="0"/>
      <c r="EIK453" s="0"/>
      <c r="EIL453" s="0"/>
      <c r="EIM453" s="0"/>
      <c r="EIN453" s="0"/>
      <c r="EIO453" s="0"/>
      <c r="EIP453" s="0"/>
      <c r="EIQ453" s="0"/>
      <c r="EIR453" s="0"/>
      <c r="EIS453" s="0"/>
      <c r="EIT453" s="0"/>
      <c r="EIU453" s="0"/>
      <c r="EIV453" s="0"/>
      <c r="EIW453" s="0"/>
      <c r="EIX453" s="0"/>
      <c r="EIY453" s="0"/>
      <c r="EIZ453" s="0"/>
      <c r="EJA453" s="0"/>
      <c r="EJB453" s="0"/>
      <c r="EJC453" s="0"/>
      <c r="EJD453" s="0"/>
      <c r="EJE453" s="0"/>
      <c r="EJF453" s="0"/>
      <c r="EJG453" s="0"/>
      <c r="EJH453" s="0"/>
      <c r="EJI453" s="0"/>
      <c r="EJJ453" s="0"/>
      <c r="EJK453" s="0"/>
      <c r="EJL453" s="0"/>
      <c r="EJM453" s="0"/>
      <c r="EJN453" s="0"/>
      <c r="EJO453" s="0"/>
      <c r="EJP453" s="0"/>
      <c r="EJQ453" s="0"/>
      <c r="EJR453" s="0"/>
      <c r="EJS453" s="0"/>
      <c r="EJT453" s="0"/>
      <c r="EJU453" s="0"/>
      <c r="EJV453" s="0"/>
      <c r="EJW453" s="0"/>
      <c r="EJX453" s="0"/>
      <c r="EJY453" s="0"/>
      <c r="EJZ453" s="0"/>
      <c r="EKA453" s="0"/>
      <c r="EKB453" s="0"/>
      <c r="EKC453" s="0"/>
      <c r="EKD453" s="0"/>
      <c r="EKE453" s="0"/>
      <c r="EKF453" s="0"/>
      <c r="EKG453" s="0"/>
      <c r="EKH453" s="0"/>
      <c r="EKI453" s="0"/>
      <c r="EKJ453" s="0"/>
      <c r="EKK453" s="0"/>
      <c r="EKL453" s="0"/>
      <c r="EKM453" s="0"/>
      <c r="EKN453" s="0"/>
      <c r="EKO453" s="0"/>
      <c r="EKP453" s="0"/>
      <c r="EKQ453" s="0"/>
      <c r="EKR453" s="0"/>
      <c r="EKS453" s="0"/>
      <c r="EKT453" s="0"/>
      <c r="EKU453" s="0"/>
      <c r="EKV453" s="0"/>
      <c r="EKW453" s="0"/>
      <c r="EKX453" s="0"/>
      <c r="EKY453" s="0"/>
      <c r="EKZ453" s="0"/>
      <c r="ELA453" s="0"/>
      <c r="ELB453" s="0"/>
      <c r="ELC453" s="0"/>
      <c r="ELD453" s="0"/>
      <c r="ELE453" s="0"/>
      <c r="ELF453" s="0"/>
      <c r="ELG453" s="0"/>
      <c r="ELH453" s="0"/>
      <c r="ELI453" s="0"/>
      <c r="ELJ453" s="0"/>
      <c r="ELK453" s="0"/>
      <c r="ELL453" s="0"/>
      <c r="ELM453" s="0"/>
      <c r="ELN453" s="0"/>
      <c r="ELO453" s="0"/>
      <c r="ELP453" s="0"/>
      <c r="ELQ453" s="0"/>
      <c r="ELR453" s="0"/>
      <c r="ELS453" s="0"/>
      <c r="ELT453" s="0"/>
      <c r="ELU453" s="0"/>
      <c r="ELV453" s="0"/>
      <c r="ELW453" s="0"/>
      <c r="ELX453" s="0"/>
      <c r="ELY453" s="0"/>
      <c r="ELZ453" s="0"/>
      <c r="EMA453" s="0"/>
      <c r="EMB453" s="0"/>
      <c r="EMC453" s="0"/>
      <c r="EMD453" s="0"/>
      <c r="EME453" s="0"/>
      <c r="EMF453" s="0"/>
      <c r="EMG453" s="0"/>
      <c r="EMH453" s="0"/>
      <c r="EMI453" s="0"/>
      <c r="EMJ453" s="0"/>
      <c r="EMK453" s="0"/>
      <c r="EML453" s="0"/>
      <c r="EMM453" s="0"/>
      <c r="EMN453" s="0"/>
      <c r="EMO453" s="0"/>
      <c r="EMP453" s="0"/>
      <c r="EMQ453" s="0"/>
      <c r="EMR453" s="0"/>
      <c r="EMS453" s="0"/>
      <c r="EMT453" s="0"/>
      <c r="EMU453" s="0"/>
      <c r="EMV453" s="0"/>
      <c r="EMW453" s="0"/>
      <c r="EMX453" s="0"/>
      <c r="EMY453" s="0"/>
      <c r="EMZ453" s="0"/>
      <c r="ENA453" s="0"/>
      <c r="ENB453" s="0"/>
      <c r="ENC453" s="0"/>
      <c r="END453" s="0"/>
      <c r="ENE453" s="0"/>
      <c r="ENF453" s="0"/>
      <c r="ENG453" s="0"/>
      <c r="ENH453" s="0"/>
      <c r="ENI453" s="0"/>
      <c r="ENJ453" s="0"/>
      <c r="ENK453" s="0"/>
      <c r="ENL453" s="0"/>
      <c r="ENM453" s="0"/>
      <c r="ENN453" s="0"/>
      <c r="ENO453" s="0"/>
      <c r="ENP453" s="0"/>
      <c r="ENQ453" s="0"/>
      <c r="ENR453" s="0"/>
      <c r="ENS453" s="0"/>
      <c r="ENT453" s="0"/>
      <c r="ENU453" s="0"/>
      <c r="ENV453" s="0"/>
      <c r="ENW453" s="0"/>
      <c r="ENX453" s="0"/>
      <c r="ENY453" s="0"/>
      <c r="ENZ453" s="0"/>
      <c r="EOA453" s="0"/>
      <c r="EOB453" s="0"/>
      <c r="EOC453" s="0"/>
      <c r="EOD453" s="0"/>
      <c r="EOE453" s="0"/>
      <c r="EOF453" s="0"/>
      <c r="EOG453" s="0"/>
      <c r="EOH453" s="0"/>
      <c r="EOI453" s="0"/>
      <c r="EOJ453" s="0"/>
      <c r="EOK453" s="0"/>
      <c r="EOL453" s="0"/>
      <c r="EOM453" s="0"/>
      <c r="EON453" s="0"/>
      <c r="EOO453" s="0"/>
      <c r="EOP453" s="0"/>
      <c r="EOQ453" s="0"/>
      <c r="EOR453" s="0"/>
      <c r="EOS453" s="0"/>
      <c r="EOT453" s="0"/>
      <c r="EOU453" s="0"/>
      <c r="EOV453" s="0"/>
      <c r="EOW453" s="0"/>
      <c r="EOX453" s="0"/>
      <c r="EOY453" s="0"/>
      <c r="EOZ453" s="0"/>
      <c r="EPA453" s="0"/>
      <c r="EPB453" s="0"/>
      <c r="EPC453" s="0"/>
      <c r="EPD453" s="0"/>
      <c r="EPE453" s="0"/>
      <c r="EPF453" s="0"/>
      <c r="EPG453" s="0"/>
      <c r="EPH453" s="0"/>
      <c r="EPI453" s="0"/>
      <c r="EPJ453" s="0"/>
      <c r="EPK453" s="0"/>
      <c r="EPL453" s="0"/>
      <c r="EPM453" s="0"/>
      <c r="EPN453" s="0"/>
      <c r="EPO453" s="0"/>
      <c r="EPP453" s="0"/>
      <c r="EPQ453" s="0"/>
      <c r="EPR453" s="0"/>
      <c r="EPS453" s="0"/>
      <c r="EPT453" s="0"/>
      <c r="EPU453" s="0"/>
      <c r="EPV453" s="0"/>
      <c r="EPW453" s="0"/>
      <c r="EPX453" s="0"/>
      <c r="EPY453" s="0"/>
      <c r="EPZ453" s="0"/>
      <c r="EQA453" s="0"/>
      <c r="EQB453" s="0"/>
      <c r="EQC453" s="0"/>
      <c r="EQD453" s="0"/>
      <c r="EQE453" s="0"/>
      <c r="EQF453" s="0"/>
      <c r="EQG453" s="0"/>
      <c r="EQH453" s="0"/>
      <c r="EQI453" s="0"/>
      <c r="EQJ453" s="0"/>
      <c r="EQK453" s="0"/>
      <c r="EQL453" s="0"/>
      <c r="EQM453" s="0"/>
      <c r="EQN453" s="0"/>
      <c r="EQO453" s="0"/>
      <c r="EQP453" s="0"/>
      <c r="EQQ453" s="0"/>
      <c r="EQR453" s="0"/>
      <c r="EQS453" s="0"/>
      <c r="EQT453" s="0"/>
      <c r="EQU453" s="0"/>
      <c r="EQV453" s="0"/>
      <c r="EQW453" s="0"/>
      <c r="EQX453" s="0"/>
      <c r="EQY453" s="0"/>
      <c r="EQZ453" s="0"/>
      <c r="ERA453" s="0"/>
      <c r="ERB453" s="0"/>
      <c r="ERC453" s="0"/>
      <c r="ERD453" s="0"/>
      <c r="ERE453" s="0"/>
      <c r="ERF453" s="0"/>
      <c r="ERG453" s="0"/>
      <c r="ERH453" s="0"/>
      <c r="ERI453" s="0"/>
      <c r="ERJ453" s="0"/>
      <c r="ERK453" s="0"/>
      <c r="ERL453" s="0"/>
      <c r="ERM453" s="0"/>
      <c r="ERN453" s="0"/>
      <c r="ERO453" s="0"/>
      <c r="ERP453" s="0"/>
      <c r="ERQ453" s="0"/>
      <c r="ERR453" s="0"/>
      <c r="ERS453" s="0"/>
      <c r="ERT453" s="0"/>
      <c r="ERU453" s="0"/>
      <c r="ERV453" s="0"/>
      <c r="ERW453" s="0"/>
      <c r="ERX453" s="0"/>
      <c r="ERY453" s="0"/>
      <c r="ERZ453" s="0"/>
      <c r="ESA453" s="0"/>
      <c r="ESB453" s="0"/>
      <c r="ESC453" s="0"/>
      <c r="ESD453" s="0"/>
      <c r="ESE453" s="0"/>
      <c r="ESF453" s="0"/>
      <c r="ESG453" s="0"/>
      <c r="ESH453" s="0"/>
      <c r="ESI453" s="0"/>
      <c r="ESJ453" s="0"/>
      <c r="ESK453" s="0"/>
      <c r="ESL453" s="0"/>
      <c r="ESM453" s="0"/>
      <c r="ESN453" s="0"/>
      <c r="ESO453" s="0"/>
      <c r="ESP453" s="0"/>
      <c r="ESQ453" s="0"/>
      <c r="ESR453" s="0"/>
      <c r="ESS453" s="0"/>
      <c r="EST453" s="0"/>
      <c r="ESU453" s="0"/>
      <c r="ESV453" s="0"/>
      <c r="ESW453" s="0"/>
      <c r="ESX453" s="0"/>
      <c r="ESY453" s="0"/>
      <c r="ESZ453" s="0"/>
      <c r="ETA453" s="0"/>
      <c r="ETB453" s="0"/>
      <c r="ETC453" s="0"/>
      <c r="ETD453" s="0"/>
      <c r="ETE453" s="0"/>
      <c r="ETF453" s="0"/>
      <c r="ETG453" s="0"/>
      <c r="ETH453" s="0"/>
      <c r="ETI453" s="0"/>
      <c r="ETJ453" s="0"/>
      <c r="ETK453" s="0"/>
      <c r="ETL453" s="0"/>
      <c r="ETM453" s="0"/>
      <c r="ETN453" s="0"/>
      <c r="ETO453" s="0"/>
      <c r="ETP453" s="0"/>
      <c r="ETQ453" s="0"/>
      <c r="ETR453" s="0"/>
      <c r="ETS453" s="0"/>
      <c r="ETT453" s="0"/>
      <c r="ETU453" s="0"/>
      <c r="ETV453" s="0"/>
      <c r="ETW453" s="0"/>
      <c r="ETX453" s="0"/>
      <c r="ETY453" s="0"/>
      <c r="ETZ453" s="0"/>
      <c r="EUA453" s="0"/>
      <c r="EUB453" s="0"/>
      <c r="EUC453" s="0"/>
      <c r="EUD453" s="0"/>
      <c r="EUE453" s="0"/>
      <c r="EUF453" s="0"/>
      <c r="EUG453" s="0"/>
      <c r="EUH453" s="0"/>
      <c r="EUI453" s="0"/>
      <c r="EUJ453" s="0"/>
      <c r="EUK453" s="0"/>
      <c r="EUL453" s="0"/>
      <c r="EUM453" s="0"/>
      <c r="EUN453" s="0"/>
      <c r="EUO453" s="0"/>
      <c r="EUP453" s="0"/>
      <c r="EUQ453" s="0"/>
      <c r="EUR453" s="0"/>
      <c r="EUS453" s="0"/>
      <c r="EUT453" s="0"/>
      <c r="EUU453" s="0"/>
      <c r="EUV453" s="0"/>
      <c r="EUW453" s="0"/>
      <c r="EUX453" s="0"/>
      <c r="EUY453" s="0"/>
      <c r="EUZ453" s="0"/>
      <c r="EVA453" s="0"/>
      <c r="EVB453" s="0"/>
      <c r="EVC453" s="0"/>
      <c r="EVD453" s="0"/>
      <c r="EVE453" s="0"/>
      <c r="EVF453" s="0"/>
      <c r="EVG453" s="0"/>
      <c r="EVH453" s="0"/>
      <c r="EVI453" s="0"/>
      <c r="EVJ453" s="0"/>
      <c r="EVK453" s="0"/>
      <c r="EVL453" s="0"/>
      <c r="EVM453" s="0"/>
      <c r="EVN453" s="0"/>
      <c r="EVO453" s="0"/>
      <c r="EVP453" s="0"/>
      <c r="EVQ453" s="0"/>
      <c r="EVR453" s="0"/>
      <c r="EVS453" s="0"/>
      <c r="EVT453" s="0"/>
      <c r="EVU453" s="0"/>
      <c r="EVV453" s="0"/>
      <c r="EVW453" s="0"/>
      <c r="EVX453" s="0"/>
      <c r="EVY453" s="0"/>
      <c r="EVZ453" s="0"/>
      <c r="EWA453" s="0"/>
      <c r="EWB453" s="0"/>
      <c r="EWC453" s="0"/>
      <c r="EWD453" s="0"/>
      <c r="EWE453" s="0"/>
      <c r="EWF453" s="0"/>
      <c r="EWG453" s="0"/>
      <c r="EWH453" s="0"/>
      <c r="EWI453" s="0"/>
      <c r="EWJ453" s="0"/>
      <c r="EWK453" s="0"/>
      <c r="EWL453" s="0"/>
      <c r="EWM453" s="0"/>
      <c r="EWN453" s="0"/>
      <c r="EWO453" s="0"/>
      <c r="EWP453" s="0"/>
      <c r="EWQ453" s="0"/>
      <c r="EWR453" s="0"/>
      <c r="EWS453" s="0"/>
      <c r="EWT453" s="0"/>
      <c r="EWU453" s="0"/>
      <c r="EWV453" s="0"/>
      <c r="EWW453" s="0"/>
      <c r="EWX453" s="0"/>
      <c r="EWY453" s="0"/>
      <c r="EWZ453" s="0"/>
      <c r="EXA453" s="0"/>
      <c r="EXB453" s="0"/>
      <c r="EXC453" s="0"/>
      <c r="EXD453" s="0"/>
      <c r="EXE453" s="0"/>
      <c r="EXF453" s="0"/>
      <c r="EXG453" s="0"/>
      <c r="EXH453" s="0"/>
      <c r="EXI453" s="0"/>
      <c r="EXJ453" s="0"/>
      <c r="EXK453" s="0"/>
      <c r="EXL453" s="0"/>
      <c r="EXM453" s="0"/>
      <c r="EXN453" s="0"/>
      <c r="EXO453" s="0"/>
      <c r="EXP453" s="0"/>
      <c r="EXQ453" s="0"/>
      <c r="EXR453" s="0"/>
      <c r="EXS453" s="0"/>
      <c r="EXT453" s="0"/>
      <c r="EXU453" s="0"/>
      <c r="EXV453" s="0"/>
      <c r="EXW453" s="0"/>
      <c r="EXX453" s="0"/>
      <c r="EXY453" s="0"/>
      <c r="EXZ453" s="0"/>
      <c r="EYA453" s="0"/>
      <c r="EYB453" s="0"/>
      <c r="EYC453" s="0"/>
      <c r="EYD453" s="0"/>
      <c r="EYE453" s="0"/>
      <c r="EYF453" s="0"/>
      <c r="EYG453" s="0"/>
      <c r="EYH453" s="0"/>
      <c r="EYI453" s="0"/>
      <c r="EYJ453" s="0"/>
      <c r="EYK453" s="0"/>
      <c r="EYL453" s="0"/>
      <c r="EYM453" s="0"/>
      <c r="EYN453" s="0"/>
      <c r="EYO453" s="0"/>
      <c r="EYP453" s="0"/>
      <c r="EYQ453" s="0"/>
      <c r="EYR453" s="0"/>
      <c r="EYS453" s="0"/>
      <c r="EYT453" s="0"/>
      <c r="EYU453" s="0"/>
      <c r="EYV453" s="0"/>
      <c r="EYW453" s="0"/>
      <c r="EYX453" s="0"/>
      <c r="EYY453" s="0"/>
      <c r="EYZ453" s="0"/>
      <c r="EZA453" s="0"/>
      <c r="EZB453" s="0"/>
      <c r="EZC453" s="0"/>
      <c r="EZD453" s="0"/>
      <c r="EZE453" s="0"/>
      <c r="EZF453" s="0"/>
      <c r="EZG453" s="0"/>
      <c r="EZH453" s="0"/>
      <c r="EZI453" s="0"/>
      <c r="EZJ453" s="0"/>
      <c r="EZK453" s="0"/>
      <c r="EZL453" s="0"/>
      <c r="EZM453" s="0"/>
      <c r="EZN453" s="0"/>
      <c r="EZO453" s="0"/>
      <c r="EZP453" s="0"/>
      <c r="EZQ453" s="0"/>
      <c r="EZR453" s="0"/>
      <c r="EZS453" s="0"/>
      <c r="EZT453" s="0"/>
      <c r="EZU453" s="0"/>
      <c r="EZV453" s="0"/>
      <c r="EZW453" s="0"/>
      <c r="EZX453" s="0"/>
      <c r="EZY453" s="0"/>
      <c r="EZZ453" s="0"/>
      <c r="FAA453" s="0"/>
      <c r="FAB453" s="0"/>
      <c r="FAC453" s="0"/>
      <c r="FAD453" s="0"/>
      <c r="FAE453" s="0"/>
      <c r="FAF453" s="0"/>
      <c r="FAG453" s="0"/>
      <c r="FAH453" s="0"/>
      <c r="FAI453" s="0"/>
      <c r="FAJ453" s="0"/>
      <c r="FAK453" s="0"/>
      <c r="FAL453" s="0"/>
      <c r="FAM453" s="0"/>
      <c r="FAN453" s="0"/>
      <c r="FAO453" s="0"/>
      <c r="FAP453" s="0"/>
      <c r="FAQ453" s="0"/>
      <c r="FAR453" s="0"/>
      <c r="FAS453" s="0"/>
      <c r="FAT453" s="0"/>
      <c r="FAU453" s="0"/>
      <c r="FAV453" s="0"/>
      <c r="FAW453" s="0"/>
      <c r="FAX453" s="0"/>
      <c r="FAY453" s="0"/>
      <c r="FAZ453" s="0"/>
      <c r="FBA453" s="0"/>
      <c r="FBB453" s="0"/>
      <c r="FBC453" s="0"/>
      <c r="FBD453" s="0"/>
      <c r="FBE453" s="0"/>
      <c r="FBF453" s="0"/>
      <c r="FBG453" s="0"/>
      <c r="FBH453" s="0"/>
      <c r="FBI453" s="0"/>
      <c r="FBJ453" s="0"/>
      <c r="FBK453" s="0"/>
      <c r="FBL453" s="0"/>
      <c r="FBM453" s="0"/>
      <c r="FBN453" s="0"/>
      <c r="FBO453" s="0"/>
      <c r="FBP453" s="0"/>
      <c r="FBQ453" s="0"/>
      <c r="FBR453" s="0"/>
      <c r="FBS453" s="0"/>
      <c r="FBT453" s="0"/>
      <c r="FBU453" s="0"/>
      <c r="FBV453" s="0"/>
      <c r="FBW453" s="0"/>
      <c r="FBX453" s="0"/>
      <c r="FBY453" s="0"/>
      <c r="FBZ453" s="0"/>
      <c r="FCA453" s="0"/>
      <c r="FCB453" s="0"/>
      <c r="FCC453" s="0"/>
      <c r="FCD453" s="0"/>
      <c r="FCE453" s="0"/>
      <c r="FCF453" s="0"/>
      <c r="FCG453" s="0"/>
      <c r="FCH453" s="0"/>
      <c r="FCI453" s="0"/>
      <c r="FCJ453" s="0"/>
      <c r="FCK453" s="0"/>
      <c r="FCL453" s="0"/>
      <c r="FCM453" s="0"/>
      <c r="FCN453" s="0"/>
      <c r="FCO453" s="0"/>
      <c r="FCP453" s="0"/>
      <c r="FCQ453" s="0"/>
      <c r="FCR453" s="0"/>
      <c r="FCS453" s="0"/>
      <c r="FCT453" s="0"/>
      <c r="FCU453" s="0"/>
      <c r="FCV453" s="0"/>
      <c r="FCW453" s="0"/>
      <c r="FCX453" s="0"/>
      <c r="FCY453" s="0"/>
      <c r="FCZ453" s="0"/>
      <c r="FDA453" s="0"/>
      <c r="FDB453" s="0"/>
      <c r="FDC453" s="0"/>
      <c r="FDD453" s="0"/>
      <c r="FDE453" s="0"/>
      <c r="FDF453" s="0"/>
      <c r="FDG453" s="0"/>
      <c r="FDH453" s="0"/>
      <c r="FDI453" s="0"/>
      <c r="FDJ453" s="0"/>
      <c r="FDK453" s="0"/>
      <c r="FDL453" s="0"/>
      <c r="FDM453" s="0"/>
      <c r="FDN453" s="0"/>
      <c r="FDO453" s="0"/>
      <c r="FDP453" s="0"/>
      <c r="FDQ453" s="0"/>
      <c r="FDR453" s="0"/>
      <c r="FDS453" s="0"/>
      <c r="FDT453" s="0"/>
      <c r="FDU453" s="0"/>
      <c r="FDV453" s="0"/>
      <c r="FDW453" s="0"/>
      <c r="FDX453" s="0"/>
      <c r="FDY453" s="0"/>
      <c r="FDZ453" s="0"/>
      <c r="FEA453" s="0"/>
      <c r="FEB453" s="0"/>
      <c r="FEC453" s="0"/>
      <c r="FED453" s="0"/>
      <c r="FEE453" s="0"/>
      <c r="FEF453" s="0"/>
      <c r="FEG453" s="0"/>
      <c r="FEH453" s="0"/>
      <c r="FEI453" s="0"/>
      <c r="FEJ453" s="0"/>
      <c r="FEK453" s="0"/>
      <c r="FEL453" s="0"/>
      <c r="FEM453" s="0"/>
      <c r="FEN453" s="0"/>
      <c r="FEO453" s="0"/>
      <c r="FEP453" s="0"/>
      <c r="FEQ453" s="0"/>
      <c r="FER453" s="0"/>
      <c r="FES453" s="0"/>
      <c r="FET453" s="0"/>
      <c r="FEU453" s="0"/>
      <c r="FEV453" s="0"/>
      <c r="FEW453" s="0"/>
      <c r="FEX453" s="0"/>
      <c r="FEY453" s="0"/>
      <c r="FEZ453" s="0"/>
      <c r="FFA453" s="0"/>
      <c r="FFB453" s="0"/>
      <c r="FFC453" s="0"/>
      <c r="FFD453" s="0"/>
      <c r="FFE453" s="0"/>
      <c r="FFF453" s="0"/>
      <c r="FFG453" s="0"/>
      <c r="FFH453" s="0"/>
      <c r="FFI453" s="0"/>
      <c r="FFJ453" s="0"/>
      <c r="FFK453" s="0"/>
      <c r="FFL453" s="0"/>
      <c r="FFM453" s="0"/>
      <c r="FFN453" s="0"/>
      <c r="FFO453" s="0"/>
      <c r="FFP453" s="0"/>
      <c r="FFQ453" s="0"/>
      <c r="FFR453" s="0"/>
      <c r="FFS453" s="0"/>
      <c r="FFT453" s="0"/>
      <c r="FFU453" s="0"/>
      <c r="FFV453" s="0"/>
      <c r="FFW453" s="0"/>
      <c r="FFX453" s="0"/>
      <c r="FFY453" s="0"/>
      <c r="FFZ453" s="0"/>
      <c r="FGA453" s="0"/>
      <c r="FGB453" s="0"/>
      <c r="FGC453" s="0"/>
      <c r="FGD453" s="0"/>
      <c r="FGE453" s="0"/>
      <c r="FGF453" s="0"/>
      <c r="FGG453" s="0"/>
      <c r="FGH453" s="0"/>
      <c r="FGI453" s="0"/>
      <c r="FGJ453" s="0"/>
      <c r="FGK453" s="0"/>
      <c r="FGL453" s="0"/>
      <c r="FGM453" s="0"/>
      <c r="FGN453" s="0"/>
      <c r="FGO453" s="0"/>
      <c r="FGP453" s="0"/>
      <c r="FGQ453" s="0"/>
      <c r="FGR453" s="0"/>
      <c r="FGS453" s="0"/>
      <c r="FGT453" s="0"/>
      <c r="FGU453" s="0"/>
      <c r="FGV453" s="0"/>
      <c r="FGW453" s="0"/>
      <c r="FGX453" s="0"/>
      <c r="FGY453" s="0"/>
      <c r="FGZ453" s="0"/>
      <c r="FHA453" s="0"/>
      <c r="FHB453" s="0"/>
      <c r="FHC453" s="0"/>
      <c r="FHD453" s="0"/>
      <c r="FHE453" s="0"/>
      <c r="FHF453" s="0"/>
      <c r="FHG453" s="0"/>
      <c r="FHH453" s="0"/>
      <c r="FHI453" s="0"/>
      <c r="FHJ453" s="0"/>
      <c r="FHK453" s="0"/>
      <c r="FHL453" s="0"/>
      <c r="FHM453" s="0"/>
      <c r="FHN453" s="0"/>
      <c r="FHO453" s="0"/>
      <c r="FHP453" s="0"/>
      <c r="FHQ453" s="0"/>
      <c r="FHR453" s="0"/>
      <c r="FHS453" s="0"/>
      <c r="FHT453" s="0"/>
      <c r="FHU453" s="0"/>
      <c r="FHV453" s="0"/>
      <c r="FHW453" s="0"/>
      <c r="FHX453" s="0"/>
      <c r="FHY453" s="0"/>
      <c r="FHZ453" s="0"/>
      <c r="FIA453" s="0"/>
      <c r="FIB453" s="0"/>
      <c r="FIC453" s="0"/>
      <c r="FID453" s="0"/>
      <c r="FIE453" s="0"/>
      <c r="FIF453" s="0"/>
      <c r="FIG453" s="0"/>
      <c r="FIH453" s="0"/>
      <c r="FII453" s="0"/>
      <c r="FIJ453" s="0"/>
      <c r="FIK453" s="0"/>
      <c r="FIL453" s="0"/>
      <c r="FIM453" s="0"/>
      <c r="FIN453" s="0"/>
      <c r="FIO453" s="0"/>
      <c r="FIP453" s="0"/>
      <c r="FIQ453" s="0"/>
      <c r="FIR453" s="0"/>
      <c r="FIS453" s="0"/>
      <c r="FIT453" s="0"/>
      <c r="FIU453" s="0"/>
      <c r="FIV453" s="0"/>
      <c r="FIW453" s="0"/>
      <c r="FIX453" s="0"/>
      <c r="FIY453" s="0"/>
      <c r="FIZ453" s="0"/>
      <c r="FJA453" s="0"/>
      <c r="FJB453" s="0"/>
      <c r="FJC453" s="0"/>
      <c r="FJD453" s="0"/>
      <c r="FJE453" s="0"/>
      <c r="FJF453" s="0"/>
      <c r="FJG453" s="0"/>
      <c r="FJH453" s="0"/>
      <c r="FJI453" s="0"/>
      <c r="FJJ453" s="0"/>
      <c r="FJK453" s="0"/>
      <c r="FJL453" s="0"/>
      <c r="FJM453" s="0"/>
      <c r="FJN453" s="0"/>
      <c r="FJO453" s="0"/>
      <c r="FJP453" s="0"/>
      <c r="FJQ453" s="0"/>
      <c r="FJR453" s="0"/>
      <c r="FJS453" s="0"/>
      <c r="FJT453" s="0"/>
      <c r="FJU453" s="0"/>
      <c r="FJV453" s="0"/>
      <c r="FJW453" s="0"/>
      <c r="FJX453" s="0"/>
      <c r="FJY453" s="0"/>
      <c r="FJZ453" s="0"/>
      <c r="FKA453" s="0"/>
      <c r="FKB453" s="0"/>
      <c r="FKC453" s="0"/>
      <c r="FKD453" s="0"/>
      <c r="FKE453" s="0"/>
      <c r="FKF453" s="0"/>
      <c r="FKG453" s="0"/>
      <c r="FKH453" s="0"/>
      <c r="FKI453" s="0"/>
      <c r="FKJ453" s="0"/>
      <c r="FKK453" s="0"/>
      <c r="FKL453" s="0"/>
      <c r="FKM453" s="0"/>
      <c r="FKN453" s="0"/>
      <c r="FKO453" s="0"/>
      <c r="FKP453" s="0"/>
      <c r="FKQ453" s="0"/>
      <c r="FKR453" s="0"/>
      <c r="FKS453" s="0"/>
      <c r="FKT453" s="0"/>
      <c r="FKU453" s="0"/>
      <c r="FKV453" s="0"/>
      <c r="FKW453" s="0"/>
      <c r="FKX453" s="0"/>
      <c r="FKY453" s="0"/>
      <c r="FKZ453" s="0"/>
      <c r="FLA453" s="0"/>
      <c r="FLB453" s="0"/>
      <c r="FLC453" s="0"/>
      <c r="FLD453" s="0"/>
      <c r="FLE453" s="0"/>
      <c r="FLF453" s="0"/>
      <c r="FLG453" s="0"/>
      <c r="FLH453" s="0"/>
      <c r="FLI453" s="0"/>
      <c r="FLJ453" s="0"/>
      <c r="FLK453" s="0"/>
      <c r="FLL453" s="0"/>
      <c r="FLM453" s="0"/>
      <c r="FLN453" s="0"/>
      <c r="FLO453" s="0"/>
      <c r="FLP453" s="0"/>
      <c r="FLQ453" s="0"/>
      <c r="FLR453" s="0"/>
      <c r="FLS453" s="0"/>
      <c r="FLT453" s="0"/>
      <c r="FLU453" s="0"/>
      <c r="FLV453" s="0"/>
      <c r="FLW453" s="0"/>
      <c r="FLX453" s="0"/>
      <c r="FLY453" s="0"/>
      <c r="FLZ453" s="0"/>
      <c r="FMA453" s="0"/>
      <c r="FMB453" s="0"/>
      <c r="FMC453" s="0"/>
      <c r="FMD453" s="0"/>
      <c r="FME453" s="0"/>
      <c r="FMF453" s="0"/>
      <c r="FMG453" s="0"/>
      <c r="FMH453" s="0"/>
      <c r="FMI453" s="0"/>
      <c r="FMJ453" s="0"/>
      <c r="FMK453" s="0"/>
      <c r="FML453" s="0"/>
      <c r="FMM453" s="0"/>
      <c r="FMN453" s="0"/>
      <c r="FMO453" s="0"/>
      <c r="FMP453" s="0"/>
      <c r="FMQ453" s="0"/>
      <c r="FMR453" s="0"/>
      <c r="FMS453" s="0"/>
      <c r="FMT453" s="0"/>
      <c r="FMU453" s="0"/>
      <c r="FMV453" s="0"/>
      <c r="FMW453" s="0"/>
      <c r="FMX453" s="0"/>
      <c r="FMY453" s="0"/>
      <c r="FMZ453" s="0"/>
      <c r="FNA453" s="0"/>
      <c r="FNB453" s="0"/>
      <c r="FNC453" s="0"/>
      <c r="FND453" s="0"/>
      <c r="FNE453" s="0"/>
      <c r="FNF453" s="0"/>
      <c r="FNG453" s="0"/>
      <c r="FNH453" s="0"/>
      <c r="FNI453" s="0"/>
      <c r="FNJ453" s="0"/>
      <c r="FNK453" s="0"/>
      <c r="FNL453" s="0"/>
      <c r="FNM453" s="0"/>
      <c r="FNN453" s="0"/>
      <c r="FNO453" s="0"/>
      <c r="FNP453" s="0"/>
      <c r="FNQ453" s="0"/>
      <c r="FNR453" s="0"/>
      <c r="FNS453" s="0"/>
      <c r="FNT453" s="0"/>
      <c r="FNU453" s="0"/>
      <c r="FNV453" s="0"/>
      <c r="FNW453" s="0"/>
      <c r="FNX453" s="0"/>
      <c r="FNY453" s="0"/>
      <c r="FNZ453" s="0"/>
      <c r="FOA453" s="0"/>
      <c r="FOB453" s="0"/>
      <c r="FOC453" s="0"/>
      <c r="FOD453" s="0"/>
      <c r="FOE453" s="0"/>
      <c r="FOF453" s="0"/>
      <c r="FOG453" s="0"/>
      <c r="FOH453" s="0"/>
      <c r="FOI453" s="0"/>
      <c r="FOJ453" s="0"/>
      <c r="FOK453" s="0"/>
      <c r="FOL453" s="0"/>
      <c r="FOM453" s="0"/>
      <c r="FON453" s="0"/>
      <c r="FOO453" s="0"/>
      <c r="FOP453" s="0"/>
      <c r="FOQ453" s="0"/>
      <c r="FOR453" s="0"/>
      <c r="FOS453" s="0"/>
      <c r="FOT453" s="0"/>
      <c r="FOU453" s="0"/>
      <c r="FOV453" s="0"/>
      <c r="FOW453" s="0"/>
      <c r="FOX453" s="0"/>
      <c r="FOY453" s="0"/>
      <c r="FOZ453" s="0"/>
      <c r="FPA453" s="0"/>
      <c r="FPB453" s="0"/>
      <c r="FPC453" s="0"/>
      <c r="FPD453" s="0"/>
      <c r="FPE453" s="0"/>
      <c r="FPF453" s="0"/>
      <c r="FPG453" s="0"/>
      <c r="FPH453" s="0"/>
      <c r="FPI453" s="0"/>
      <c r="FPJ453" s="0"/>
      <c r="FPK453" s="0"/>
      <c r="FPL453" s="0"/>
      <c r="FPM453" s="0"/>
      <c r="FPN453" s="0"/>
      <c r="FPO453" s="0"/>
      <c r="FPP453" s="0"/>
      <c r="FPQ453" s="0"/>
      <c r="FPR453" s="0"/>
      <c r="FPS453" s="0"/>
      <c r="FPT453" s="0"/>
      <c r="FPU453" s="0"/>
      <c r="FPV453" s="0"/>
      <c r="FPW453" s="0"/>
      <c r="FPX453" s="0"/>
      <c r="FPY453" s="0"/>
      <c r="FPZ453" s="0"/>
      <c r="FQA453" s="0"/>
      <c r="FQB453" s="0"/>
      <c r="FQC453" s="0"/>
      <c r="FQD453" s="0"/>
      <c r="FQE453" s="0"/>
      <c r="FQF453" s="0"/>
      <c r="FQG453" s="0"/>
      <c r="FQH453" s="0"/>
      <c r="FQI453" s="0"/>
      <c r="FQJ453" s="0"/>
      <c r="FQK453" s="0"/>
      <c r="FQL453" s="0"/>
      <c r="FQM453" s="0"/>
      <c r="FQN453" s="0"/>
      <c r="FQO453" s="0"/>
      <c r="FQP453" s="0"/>
      <c r="FQQ453" s="0"/>
      <c r="FQR453" s="0"/>
      <c r="FQS453" s="0"/>
      <c r="FQT453" s="0"/>
      <c r="FQU453" s="0"/>
      <c r="FQV453" s="0"/>
      <c r="FQW453" s="0"/>
      <c r="FQX453" s="0"/>
      <c r="FQY453" s="0"/>
      <c r="FQZ453" s="0"/>
      <c r="FRA453" s="0"/>
      <c r="FRB453" s="0"/>
      <c r="FRC453" s="0"/>
      <c r="FRD453" s="0"/>
      <c r="FRE453" s="0"/>
      <c r="FRF453" s="0"/>
      <c r="FRG453" s="0"/>
      <c r="FRH453" s="0"/>
      <c r="FRI453" s="0"/>
      <c r="FRJ453" s="0"/>
      <c r="FRK453" s="0"/>
      <c r="FRL453" s="0"/>
      <c r="FRM453" s="0"/>
      <c r="FRN453" s="0"/>
      <c r="FRO453" s="0"/>
      <c r="FRP453" s="0"/>
      <c r="FRQ453" s="0"/>
      <c r="FRR453" s="0"/>
      <c r="FRS453" s="0"/>
      <c r="FRT453" s="0"/>
      <c r="FRU453" s="0"/>
      <c r="FRV453" s="0"/>
      <c r="FRW453" s="0"/>
      <c r="FRX453" s="0"/>
      <c r="FRY453" s="0"/>
      <c r="FRZ453" s="0"/>
      <c r="FSA453" s="0"/>
      <c r="FSB453" s="0"/>
      <c r="FSC453" s="0"/>
      <c r="FSD453" s="0"/>
      <c r="FSE453" s="0"/>
      <c r="FSF453" s="0"/>
      <c r="FSG453" s="0"/>
      <c r="FSH453" s="0"/>
      <c r="FSI453" s="0"/>
      <c r="FSJ453" s="0"/>
      <c r="FSK453" s="0"/>
      <c r="FSL453" s="0"/>
      <c r="FSM453" s="0"/>
      <c r="FSN453" s="0"/>
      <c r="FSO453" s="0"/>
      <c r="FSP453" s="0"/>
      <c r="FSQ453" s="0"/>
      <c r="FSR453" s="0"/>
      <c r="FSS453" s="0"/>
      <c r="FST453" s="0"/>
      <c r="FSU453" s="0"/>
      <c r="FSV453" s="0"/>
      <c r="FSW453" s="0"/>
      <c r="FSX453" s="0"/>
      <c r="FSY453" s="0"/>
      <c r="FSZ453" s="0"/>
      <c r="FTA453" s="0"/>
      <c r="FTB453" s="0"/>
      <c r="FTC453" s="0"/>
      <c r="FTD453" s="0"/>
      <c r="FTE453" s="0"/>
      <c r="FTF453" s="0"/>
      <c r="FTG453" s="0"/>
      <c r="FTH453" s="0"/>
      <c r="FTI453" s="0"/>
      <c r="FTJ453" s="0"/>
      <c r="FTK453" s="0"/>
      <c r="FTL453" s="0"/>
      <c r="FTM453" s="0"/>
      <c r="FTN453" s="0"/>
      <c r="FTO453" s="0"/>
      <c r="FTP453" s="0"/>
      <c r="FTQ453" s="0"/>
      <c r="FTR453" s="0"/>
      <c r="FTS453" s="0"/>
      <c r="FTT453" s="0"/>
      <c r="FTU453" s="0"/>
      <c r="FTV453" s="0"/>
      <c r="FTW453" s="0"/>
      <c r="FTX453" s="0"/>
      <c r="FTY453" s="0"/>
      <c r="FTZ453" s="0"/>
      <c r="FUA453" s="0"/>
      <c r="FUB453" s="0"/>
      <c r="FUC453" s="0"/>
      <c r="FUD453" s="0"/>
      <c r="FUE453" s="0"/>
      <c r="FUF453" s="0"/>
      <c r="FUG453" s="0"/>
      <c r="FUH453" s="0"/>
      <c r="FUI453" s="0"/>
      <c r="FUJ453" s="0"/>
      <c r="FUK453" s="0"/>
      <c r="FUL453" s="0"/>
      <c r="FUM453" s="0"/>
      <c r="FUN453" s="0"/>
      <c r="FUO453" s="0"/>
      <c r="FUP453" s="0"/>
      <c r="FUQ453" s="0"/>
      <c r="FUR453" s="0"/>
      <c r="FUS453" s="0"/>
      <c r="FUT453" s="0"/>
      <c r="FUU453" s="0"/>
      <c r="FUV453" s="0"/>
      <c r="FUW453" s="0"/>
      <c r="FUX453" s="0"/>
      <c r="FUY453" s="0"/>
      <c r="FUZ453" s="0"/>
      <c r="FVA453" s="0"/>
      <c r="FVB453" s="0"/>
      <c r="FVC453" s="0"/>
      <c r="FVD453" s="0"/>
      <c r="FVE453" s="0"/>
      <c r="FVF453" s="0"/>
      <c r="FVG453" s="0"/>
      <c r="FVH453" s="0"/>
      <c r="FVI453" s="0"/>
      <c r="FVJ453" s="0"/>
      <c r="FVK453" s="0"/>
      <c r="FVL453" s="0"/>
      <c r="FVM453" s="0"/>
      <c r="FVN453" s="0"/>
      <c r="FVO453" s="0"/>
      <c r="FVP453" s="0"/>
      <c r="FVQ453" s="0"/>
      <c r="FVR453" s="0"/>
      <c r="FVS453" s="0"/>
      <c r="FVT453" s="0"/>
      <c r="FVU453" s="0"/>
      <c r="FVV453" s="0"/>
      <c r="FVW453" s="0"/>
      <c r="FVX453" s="0"/>
      <c r="FVY453" s="0"/>
      <c r="FVZ453" s="0"/>
      <c r="FWA453" s="0"/>
      <c r="FWB453" s="0"/>
      <c r="FWC453" s="0"/>
      <c r="FWD453" s="0"/>
      <c r="FWE453" s="0"/>
      <c r="FWF453" s="0"/>
      <c r="FWG453" s="0"/>
      <c r="FWH453" s="0"/>
      <c r="FWI453" s="0"/>
      <c r="FWJ453" s="0"/>
      <c r="FWK453" s="0"/>
      <c r="FWL453" s="0"/>
      <c r="FWM453" s="0"/>
      <c r="FWN453" s="0"/>
      <c r="FWO453" s="0"/>
      <c r="FWP453" s="0"/>
      <c r="FWQ453" s="0"/>
      <c r="FWR453" s="0"/>
      <c r="FWS453" s="0"/>
      <c r="FWT453" s="0"/>
      <c r="FWU453" s="0"/>
      <c r="FWV453" s="0"/>
      <c r="FWW453" s="0"/>
      <c r="FWX453" s="0"/>
      <c r="FWY453" s="0"/>
      <c r="FWZ453" s="0"/>
      <c r="FXA453" s="0"/>
      <c r="FXB453" s="0"/>
      <c r="FXC453" s="0"/>
      <c r="FXD453" s="0"/>
      <c r="FXE453" s="0"/>
      <c r="FXF453" s="0"/>
      <c r="FXG453" s="0"/>
      <c r="FXH453" s="0"/>
      <c r="FXI453" s="0"/>
      <c r="FXJ453" s="0"/>
      <c r="FXK453" s="0"/>
      <c r="FXL453" s="0"/>
      <c r="FXM453" s="0"/>
      <c r="FXN453" s="0"/>
      <c r="FXO453" s="0"/>
      <c r="FXP453" s="0"/>
      <c r="FXQ453" s="0"/>
      <c r="FXR453" s="0"/>
      <c r="FXS453" s="0"/>
      <c r="FXT453" s="0"/>
      <c r="FXU453" s="0"/>
      <c r="FXV453" s="0"/>
      <c r="FXW453" s="0"/>
      <c r="FXX453" s="0"/>
      <c r="FXY453" s="0"/>
      <c r="FXZ453" s="0"/>
      <c r="FYA453" s="0"/>
      <c r="FYB453" s="0"/>
      <c r="FYC453" s="0"/>
      <c r="FYD453" s="0"/>
      <c r="FYE453" s="0"/>
      <c r="FYF453" s="0"/>
      <c r="FYG453" s="0"/>
      <c r="FYH453" s="0"/>
      <c r="FYI453" s="0"/>
      <c r="FYJ453" s="0"/>
      <c r="FYK453" s="0"/>
      <c r="FYL453" s="0"/>
      <c r="FYM453" s="0"/>
      <c r="FYN453" s="0"/>
      <c r="FYO453" s="0"/>
      <c r="FYP453" s="0"/>
      <c r="FYQ453" s="0"/>
      <c r="FYR453" s="0"/>
      <c r="FYS453" s="0"/>
      <c r="FYT453" s="0"/>
      <c r="FYU453" s="0"/>
      <c r="FYV453" s="0"/>
      <c r="FYW453" s="0"/>
      <c r="FYX453" s="0"/>
      <c r="FYY453" s="0"/>
      <c r="FYZ453" s="0"/>
      <c r="FZA453" s="0"/>
      <c r="FZB453" s="0"/>
      <c r="FZC453" s="0"/>
      <c r="FZD453" s="0"/>
      <c r="FZE453" s="0"/>
      <c r="FZF453" s="0"/>
      <c r="FZG453" s="0"/>
      <c r="FZH453" s="0"/>
      <c r="FZI453" s="0"/>
      <c r="FZJ453" s="0"/>
      <c r="FZK453" s="0"/>
      <c r="FZL453" s="0"/>
      <c r="FZM453" s="0"/>
      <c r="FZN453" s="0"/>
      <c r="FZO453" s="0"/>
      <c r="FZP453" s="0"/>
      <c r="FZQ453" s="0"/>
      <c r="FZR453" s="0"/>
      <c r="FZS453" s="0"/>
      <c r="FZT453" s="0"/>
      <c r="FZU453" s="0"/>
      <c r="FZV453" s="0"/>
      <c r="FZW453" s="0"/>
      <c r="FZX453" s="0"/>
      <c r="FZY453" s="0"/>
      <c r="FZZ453" s="0"/>
      <c r="GAA453" s="0"/>
      <c r="GAB453" s="0"/>
      <c r="GAC453" s="0"/>
      <c r="GAD453" s="0"/>
      <c r="GAE453" s="0"/>
      <c r="GAF453" s="0"/>
      <c r="GAG453" s="0"/>
      <c r="GAH453" s="0"/>
      <c r="GAI453" s="0"/>
      <c r="GAJ453" s="0"/>
      <c r="GAK453" s="0"/>
      <c r="GAL453" s="0"/>
      <c r="GAM453" s="0"/>
      <c r="GAN453" s="0"/>
      <c r="GAO453" s="0"/>
      <c r="GAP453" s="0"/>
      <c r="GAQ453" s="0"/>
      <c r="GAR453" s="0"/>
      <c r="GAS453" s="0"/>
      <c r="GAT453" s="0"/>
      <c r="GAU453" s="0"/>
      <c r="GAV453" s="0"/>
      <c r="GAW453" s="0"/>
      <c r="GAX453" s="0"/>
      <c r="GAY453" s="0"/>
      <c r="GAZ453" s="0"/>
      <c r="GBA453" s="0"/>
      <c r="GBB453" s="0"/>
      <c r="GBC453" s="0"/>
      <c r="GBD453" s="0"/>
      <c r="GBE453" s="0"/>
      <c r="GBF453" s="0"/>
      <c r="GBG453" s="0"/>
      <c r="GBH453" s="0"/>
      <c r="GBI453" s="0"/>
      <c r="GBJ453" s="0"/>
      <c r="GBK453" s="0"/>
      <c r="GBL453" s="0"/>
      <c r="GBM453" s="0"/>
      <c r="GBN453" s="0"/>
      <c r="GBO453" s="0"/>
      <c r="GBP453" s="0"/>
      <c r="GBQ453" s="0"/>
      <c r="GBR453" s="0"/>
      <c r="GBS453" s="0"/>
      <c r="GBT453" s="0"/>
      <c r="GBU453" s="0"/>
      <c r="GBV453" s="0"/>
      <c r="GBW453" s="0"/>
      <c r="GBX453" s="0"/>
      <c r="GBY453" s="0"/>
      <c r="GBZ453" s="0"/>
      <c r="GCA453" s="0"/>
      <c r="GCB453" s="0"/>
      <c r="GCC453" s="0"/>
      <c r="GCD453" s="0"/>
      <c r="GCE453" s="0"/>
      <c r="GCF453" s="0"/>
      <c r="GCG453" s="0"/>
      <c r="GCH453" s="0"/>
      <c r="GCI453" s="0"/>
      <c r="GCJ453" s="0"/>
      <c r="GCK453" s="0"/>
      <c r="GCL453" s="0"/>
      <c r="GCM453" s="0"/>
      <c r="GCN453" s="0"/>
      <c r="GCO453" s="0"/>
      <c r="GCP453" s="0"/>
      <c r="GCQ453" s="0"/>
      <c r="GCR453" s="0"/>
      <c r="GCS453" s="0"/>
      <c r="GCT453" s="0"/>
      <c r="GCU453" s="0"/>
      <c r="GCV453" s="0"/>
      <c r="GCW453" s="0"/>
      <c r="GCX453" s="0"/>
      <c r="GCY453" s="0"/>
      <c r="GCZ453" s="0"/>
      <c r="GDA453" s="0"/>
      <c r="GDB453" s="0"/>
      <c r="GDC453" s="0"/>
      <c r="GDD453" s="0"/>
      <c r="GDE453" s="0"/>
      <c r="GDF453" s="0"/>
      <c r="GDG453" s="0"/>
      <c r="GDH453" s="0"/>
      <c r="GDI453" s="0"/>
      <c r="GDJ453" s="0"/>
      <c r="GDK453" s="0"/>
      <c r="GDL453" s="0"/>
      <c r="GDM453" s="0"/>
      <c r="GDN453" s="0"/>
      <c r="GDO453" s="0"/>
      <c r="GDP453" s="0"/>
      <c r="GDQ453" s="0"/>
      <c r="GDR453" s="0"/>
      <c r="GDS453" s="0"/>
      <c r="GDT453" s="0"/>
      <c r="GDU453" s="0"/>
      <c r="GDV453" s="0"/>
      <c r="GDW453" s="0"/>
      <c r="GDX453" s="0"/>
      <c r="GDY453" s="0"/>
      <c r="GDZ453" s="0"/>
      <c r="GEA453" s="0"/>
      <c r="GEB453" s="0"/>
      <c r="GEC453" s="0"/>
      <c r="GED453" s="0"/>
      <c r="GEE453" s="0"/>
      <c r="GEF453" s="0"/>
      <c r="GEG453" s="0"/>
      <c r="GEH453" s="0"/>
      <c r="GEI453" s="0"/>
      <c r="GEJ453" s="0"/>
      <c r="GEK453" s="0"/>
      <c r="GEL453" s="0"/>
      <c r="GEM453" s="0"/>
      <c r="GEN453" s="0"/>
      <c r="GEO453" s="0"/>
      <c r="GEP453" s="0"/>
      <c r="GEQ453" s="0"/>
      <c r="GER453" s="0"/>
      <c r="GES453" s="0"/>
      <c r="GET453" s="0"/>
      <c r="GEU453" s="0"/>
      <c r="GEV453" s="0"/>
      <c r="GEW453" s="0"/>
      <c r="GEX453" s="0"/>
      <c r="GEY453" s="0"/>
      <c r="GEZ453" s="0"/>
      <c r="GFA453" s="0"/>
      <c r="GFB453" s="0"/>
      <c r="GFC453" s="0"/>
      <c r="GFD453" s="0"/>
      <c r="GFE453" s="0"/>
      <c r="GFF453" s="0"/>
      <c r="GFG453" s="0"/>
      <c r="GFH453" s="0"/>
      <c r="GFI453" s="0"/>
      <c r="GFJ453" s="0"/>
      <c r="GFK453" s="0"/>
      <c r="GFL453" s="0"/>
      <c r="GFM453" s="0"/>
      <c r="GFN453" s="0"/>
      <c r="GFO453" s="0"/>
      <c r="GFP453" s="0"/>
      <c r="GFQ453" s="0"/>
      <c r="GFR453" s="0"/>
      <c r="GFS453" s="0"/>
      <c r="GFT453" s="0"/>
      <c r="GFU453" s="0"/>
      <c r="GFV453" s="0"/>
      <c r="GFW453" s="0"/>
      <c r="GFX453" s="0"/>
      <c r="GFY453" s="0"/>
      <c r="GFZ453" s="0"/>
      <c r="GGA453" s="0"/>
      <c r="GGB453" s="0"/>
      <c r="GGC453" s="0"/>
      <c r="GGD453" s="0"/>
      <c r="GGE453" s="0"/>
      <c r="GGF453" s="0"/>
      <c r="GGG453" s="0"/>
      <c r="GGH453" s="0"/>
      <c r="GGI453" s="0"/>
      <c r="GGJ453" s="0"/>
      <c r="GGK453" s="0"/>
      <c r="GGL453" s="0"/>
      <c r="GGM453" s="0"/>
      <c r="GGN453" s="0"/>
      <c r="GGO453" s="0"/>
      <c r="GGP453" s="0"/>
      <c r="GGQ453" s="0"/>
      <c r="GGR453" s="0"/>
      <c r="GGS453" s="0"/>
      <c r="GGT453" s="0"/>
      <c r="GGU453" s="0"/>
      <c r="GGV453" s="0"/>
      <c r="GGW453" s="0"/>
      <c r="GGX453" s="0"/>
      <c r="GGY453" s="0"/>
      <c r="GGZ453" s="0"/>
      <c r="GHA453" s="0"/>
      <c r="GHB453" s="0"/>
      <c r="GHC453" s="0"/>
      <c r="GHD453" s="0"/>
      <c r="GHE453" s="0"/>
      <c r="GHF453" s="0"/>
      <c r="GHG453" s="0"/>
      <c r="GHH453" s="0"/>
      <c r="GHI453" s="0"/>
      <c r="GHJ453" s="0"/>
      <c r="GHK453" s="0"/>
      <c r="GHL453" s="0"/>
      <c r="GHM453" s="0"/>
      <c r="GHN453" s="0"/>
      <c r="GHO453" s="0"/>
      <c r="GHP453" s="0"/>
      <c r="GHQ453" s="0"/>
      <c r="GHR453" s="0"/>
      <c r="GHS453" s="0"/>
      <c r="GHT453" s="0"/>
      <c r="GHU453" s="0"/>
      <c r="GHV453" s="0"/>
      <c r="GHW453" s="0"/>
      <c r="GHX453" s="0"/>
      <c r="GHY453" s="0"/>
      <c r="GHZ453" s="0"/>
      <c r="GIA453" s="0"/>
      <c r="GIB453" s="0"/>
      <c r="GIC453" s="0"/>
      <c r="GID453" s="0"/>
      <c r="GIE453" s="0"/>
      <c r="GIF453" s="0"/>
      <c r="GIG453" s="0"/>
      <c r="GIH453" s="0"/>
      <c r="GII453" s="0"/>
      <c r="GIJ453" s="0"/>
      <c r="GIK453" s="0"/>
      <c r="GIL453" s="0"/>
      <c r="GIM453" s="0"/>
      <c r="GIN453" s="0"/>
      <c r="GIO453" s="0"/>
      <c r="GIP453" s="0"/>
      <c r="GIQ453" s="0"/>
      <c r="GIR453" s="0"/>
      <c r="GIS453" s="0"/>
      <c r="GIT453" s="0"/>
      <c r="GIU453" s="0"/>
      <c r="GIV453" s="0"/>
      <c r="GIW453" s="0"/>
      <c r="GIX453" s="0"/>
      <c r="GIY453" s="0"/>
      <c r="GIZ453" s="0"/>
      <c r="GJA453" s="0"/>
      <c r="GJB453" s="0"/>
      <c r="GJC453" s="0"/>
      <c r="GJD453" s="0"/>
      <c r="GJE453" s="0"/>
      <c r="GJF453" s="0"/>
      <c r="GJG453" s="0"/>
      <c r="GJH453" s="0"/>
      <c r="GJI453" s="0"/>
      <c r="GJJ453" s="0"/>
      <c r="GJK453" s="0"/>
      <c r="GJL453" s="0"/>
      <c r="GJM453" s="0"/>
      <c r="GJN453" s="0"/>
      <c r="GJO453" s="0"/>
      <c r="GJP453" s="0"/>
      <c r="GJQ453" s="0"/>
      <c r="GJR453" s="0"/>
      <c r="GJS453" s="0"/>
      <c r="GJT453" s="0"/>
      <c r="GJU453" s="0"/>
      <c r="GJV453" s="0"/>
      <c r="GJW453" s="0"/>
      <c r="GJX453" s="0"/>
      <c r="GJY453" s="0"/>
      <c r="GJZ453" s="0"/>
      <c r="GKA453" s="0"/>
      <c r="GKB453" s="0"/>
      <c r="GKC453" s="0"/>
      <c r="GKD453" s="0"/>
      <c r="GKE453" s="0"/>
      <c r="GKF453" s="0"/>
      <c r="GKG453" s="0"/>
      <c r="GKH453" s="0"/>
      <c r="GKI453" s="0"/>
      <c r="GKJ453" s="0"/>
      <c r="GKK453" s="0"/>
      <c r="GKL453" s="0"/>
      <c r="GKM453" s="0"/>
      <c r="GKN453" s="0"/>
      <c r="GKO453" s="0"/>
      <c r="GKP453" s="0"/>
      <c r="GKQ453" s="0"/>
      <c r="GKR453" s="0"/>
      <c r="GKS453" s="0"/>
      <c r="GKT453" s="0"/>
      <c r="GKU453" s="0"/>
      <c r="GKV453" s="0"/>
      <c r="GKW453" s="0"/>
      <c r="GKX453" s="0"/>
      <c r="GKY453" s="0"/>
      <c r="GKZ453" s="0"/>
      <c r="GLA453" s="0"/>
      <c r="GLB453" s="0"/>
      <c r="GLC453" s="0"/>
      <c r="GLD453" s="0"/>
      <c r="GLE453" s="0"/>
      <c r="GLF453" s="0"/>
      <c r="GLG453" s="0"/>
      <c r="GLH453" s="0"/>
      <c r="GLI453" s="0"/>
      <c r="GLJ453" s="0"/>
      <c r="GLK453" s="0"/>
      <c r="GLL453" s="0"/>
      <c r="GLM453" s="0"/>
      <c r="GLN453" s="0"/>
      <c r="GLO453" s="0"/>
      <c r="GLP453" s="0"/>
      <c r="GLQ453" s="0"/>
      <c r="GLR453" s="0"/>
      <c r="GLS453" s="0"/>
      <c r="GLT453" s="0"/>
      <c r="GLU453" s="0"/>
      <c r="GLV453" s="0"/>
      <c r="GLW453" s="0"/>
      <c r="GLX453" s="0"/>
      <c r="GLY453" s="0"/>
      <c r="GLZ453" s="0"/>
      <c r="GMA453" s="0"/>
      <c r="GMB453" s="0"/>
      <c r="GMC453" s="0"/>
      <c r="GMD453" s="0"/>
      <c r="GME453" s="0"/>
      <c r="GMF453" s="0"/>
      <c r="GMG453" s="0"/>
      <c r="GMH453" s="0"/>
      <c r="GMI453" s="0"/>
      <c r="GMJ453" s="0"/>
      <c r="GMK453" s="0"/>
      <c r="GML453" s="0"/>
      <c r="GMM453" s="0"/>
      <c r="GMN453" s="0"/>
      <c r="GMO453" s="0"/>
      <c r="GMP453" s="0"/>
      <c r="GMQ453" s="0"/>
      <c r="GMR453" s="0"/>
      <c r="GMS453" s="0"/>
      <c r="GMT453" s="0"/>
      <c r="GMU453" s="0"/>
      <c r="GMV453" s="0"/>
      <c r="GMW453" s="0"/>
      <c r="GMX453" s="0"/>
      <c r="GMY453" s="0"/>
      <c r="GMZ453" s="0"/>
      <c r="GNA453" s="0"/>
      <c r="GNB453" s="0"/>
      <c r="GNC453" s="0"/>
      <c r="GND453" s="0"/>
      <c r="GNE453" s="0"/>
      <c r="GNF453" s="0"/>
      <c r="GNG453" s="0"/>
      <c r="GNH453" s="0"/>
      <c r="GNI453" s="0"/>
      <c r="GNJ453" s="0"/>
      <c r="GNK453" s="0"/>
      <c r="GNL453" s="0"/>
      <c r="GNM453" s="0"/>
      <c r="GNN453" s="0"/>
      <c r="GNO453" s="0"/>
      <c r="GNP453" s="0"/>
      <c r="GNQ453" s="0"/>
      <c r="GNR453" s="0"/>
      <c r="GNS453" s="0"/>
      <c r="GNT453" s="0"/>
      <c r="GNU453" s="0"/>
      <c r="GNV453" s="0"/>
      <c r="GNW453" s="0"/>
      <c r="GNX453" s="0"/>
      <c r="GNY453" s="0"/>
      <c r="GNZ453" s="0"/>
      <c r="GOA453" s="0"/>
      <c r="GOB453" s="0"/>
      <c r="GOC453" s="0"/>
      <c r="GOD453" s="0"/>
      <c r="GOE453" s="0"/>
      <c r="GOF453" s="0"/>
      <c r="GOG453" s="0"/>
      <c r="GOH453" s="0"/>
      <c r="GOI453" s="0"/>
      <c r="GOJ453" s="0"/>
      <c r="GOK453" s="0"/>
      <c r="GOL453" s="0"/>
      <c r="GOM453" s="0"/>
      <c r="GON453" s="0"/>
      <c r="GOO453" s="0"/>
      <c r="GOP453" s="0"/>
      <c r="GOQ453" s="0"/>
      <c r="GOR453" s="0"/>
      <c r="GOS453" s="0"/>
      <c r="GOT453" s="0"/>
      <c r="GOU453" s="0"/>
      <c r="GOV453" s="0"/>
      <c r="GOW453" s="0"/>
      <c r="GOX453" s="0"/>
      <c r="GOY453" s="0"/>
      <c r="GOZ453" s="0"/>
      <c r="GPA453" s="0"/>
      <c r="GPB453" s="0"/>
      <c r="GPC453" s="0"/>
      <c r="GPD453" s="0"/>
      <c r="GPE453" s="0"/>
      <c r="GPF453" s="0"/>
      <c r="GPG453" s="0"/>
      <c r="GPH453" s="0"/>
      <c r="GPI453" s="0"/>
      <c r="GPJ453" s="0"/>
      <c r="GPK453" s="0"/>
      <c r="GPL453" s="0"/>
      <c r="GPM453" s="0"/>
      <c r="GPN453" s="0"/>
      <c r="GPO453" s="0"/>
      <c r="GPP453" s="0"/>
      <c r="GPQ453" s="0"/>
      <c r="GPR453" s="0"/>
      <c r="GPS453" s="0"/>
      <c r="GPT453" s="0"/>
      <c r="GPU453" s="0"/>
      <c r="GPV453" s="0"/>
      <c r="GPW453" s="0"/>
      <c r="GPX453" s="0"/>
      <c r="GPY453" s="0"/>
      <c r="GPZ453" s="0"/>
      <c r="GQA453" s="0"/>
      <c r="GQB453" s="0"/>
      <c r="GQC453" s="0"/>
      <c r="GQD453" s="0"/>
      <c r="GQE453" s="0"/>
      <c r="GQF453" s="0"/>
      <c r="GQG453" s="0"/>
      <c r="GQH453" s="0"/>
      <c r="GQI453" s="0"/>
      <c r="GQJ453" s="0"/>
      <c r="GQK453" s="0"/>
      <c r="GQL453" s="0"/>
      <c r="GQM453" s="0"/>
      <c r="GQN453" s="0"/>
      <c r="GQO453" s="0"/>
      <c r="GQP453" s="0"/>
      <c r="GQQ453" s="0"/>
      <c r="GQR453" s="0"/>
      <c r="GQS453" s="0"/>
      <c r="GQT453" s="0"/>
      <c r="GQU453" s="0"/>
      <c r="GQV453" s="0"/>
      <c r="GQW453" s="0"/>
      <c r="GQX453" s="0"/>
      <c r="GQY453" s="0"/>
      <c r="GQZ453" s="0"/>
      <c r="GRA453" s="0"/>
      <c r="GRB453" s="0"/>
      <c r="GRC453" s="0"/>
      <c r="GRD453" s="0"/>
      <c r="GRE453" s="0"/>
      <c r="GRF453" s="0"/>
      <c r="GRG453" s="0"/>
      <c r="GRH453" s="0"/>
      <c r="GRI453" s="0"/>
      <c r="GRJ453" s="0"/>
      <c r="GRK453" s="0"/>
      <c r="GRL453" s="0"/>
      <c r="GRM453" s="0"/>
      <c r="GRN453" s="0"/>
      <c r="GRO453" s="0"/>
      <c r="GRP453" s="0"/>
      <c r="GRQ453" s="0"/>
      <c r="GRR453" s="0"/>
      <c r="GRS453" s="0"/>
      <c r="GRT453" s="0"/>
      <c r="GRU453" s="0"/>
      <c r="GRV453" s="0"/>
      <c r="GRW453" s="0"/>
      <c r="GRX453" s="0"/>
      <c r="GRY453" s="0"/>
      <c r="GRZ453" s="0"/>
      <c r="GSA453" s="0"/>
      <c r="GSB453" s="0"/>
      <c r="GSC453" s="0"/>
      <c r="GSD453" s="0"/>
      <c r="GSE453" s="0"/>
      <c r="GSF453" s="0"/>
      <c r="GSG453" s="0"/>
      <c r="GSH453" s="0"/>
      <c r="GSI453" s="0"/>
      <c r="GSJ453" s="0"/>
      <c r="GSK453" s="0"/>
      <c r="GSL453" s="0"/>
      <c r="GSM453" s="0"/>
      <c r="GSN453" s="0"/>
      <c r="GSO453" s="0"/>
      <c r="GSP453" s="0"/>
      <c r="GSQ453" s="0"/>
      <c r="GSR453" s="0"/>
      <c r="GSS453" s="0"/>
      <c r="GST453" s="0"/>
      <c r="GSU453" s="0"/>
      <c r="GSV453" s="0"/>
      <c r="GSW453" s="0"/>
      <c r="GSX453" s="0"/>
      <c r="GSY453" s="0"/>
      <c r="GSZ453" s="0"/>
      <c r="GTA453" s="0"/>
      <c r="GTB453" s="0"/>
      <c r="GTC453" s="0"/>
      <c r="GTD453" s="0"/>
      <c r="GTE453" s="0"/>
      <c r="GTF453" s="0"/>
      <c r="GTG453" s="0"/>
      <c r="GTH453" s="0"/>
      <c r="GTI453" s="0"/>
      <c r="GTJ453" s="0"/>
      <c r="GTK453" s="0"/>
      <c r="GTL453" s="0"/>
      <c r="GTM453" s="0"/>
      <c r="GTN453" s="0"/>
      <c r="GTO453" s="0"/>
      <c r="GTP453" s="0"/>
      <c r="GTQ453" s="0"/>
      <c r="GTR453" s="0"/>
      <c r="GTS453" s="0"/>
      <c r="GTT453" s="0"/>
      <c r="GTU453" s="0"/>
      <c r="GTV453" s="0"/>
      <c r="GTW453" s="0"/>
      <c r="GTX453" s="0"/>
      <c r="GTY453" s="0"/>
      <c r="GTZ453" s="0"/>
      <c r="GUA453" s="0"/>
      <c r="GUB453" s="0"/>
      <c r="GUC453" s="0"/>
      <c r="GUD453" s="0"/>
      <c r="GUE453" s="0"/>
      <c r="GUF453" s="0"/>
      <c r="GUG453" s="0"/>
      <c r="GUH453" s="0"/>
      <c r="GUI453" s="0"/>
      <c r="GUJ453" s="0"/>
      <c r="GUK453" s="0"/>
      <c r="GUL453" s="0"/>
      <c r="GUM453" s="0"/>
      <c r="GUN453" s="0"/>
      <c r="GUO453" s="0"/>
      <c r="GUP453" s="0"/>
      <c r="GUQ453" s="0"/>
      <c r="GUR453" s="0"/>
      <c r="GUS453" s="0"/>
      <c r="GUT453" s="0"/>
      <c r="GUU453" s="0"/>
      <c r="GUV453" s="0"/>
      <c r="GUW453" s="0"/>
      <c r="GUX453" s="0"/>
      <c r="GUY453" s="0"/>
      <c r="GUZ453" s="0"/>
      <c r="GVA453" s="0"/>
      <c r="GVB453" s="0"/>
      <c r="GVC453" s="0"/>
      <c r="GVD453" s="0"/>
      <c r="GVE453" s="0"/>
      <c r="GVF453" s="0"/>
      <c r="GVG453" s="0"/>
      <c r="GVH453" s="0"/>
      <c r="GVI453" s="0"/>
      <c r="GVJ453" s="0"/>
      <c r="GVK453" s="0"/>
      <c r="GVL453" s="0"/>
      <c r="GVM453" s="0"/>
      <c r="GVN453" s="0"/>
      <c r="GVO453" s="0"/>
      <c r="GVP453" s="0"/>
      <c r="GVQ453" s="0"/>
      <c r="GVR453" s="0"/>
      <c r="GVS453" s="0"/>
      <c r="GVT453" s="0"/>
      <c r="GVU453" s="0"/>
      <c r="GVV453" s="0"/>
      <c r="GVW453" s="0"/>
      <c r="GVX453" s="0"/>
      <c r="GVY453" s="0"/>
      <c r="GVZ453" s="0"/>
      <c r="GWA453" s="0"/>
      <c r="GWB453" s="0"/>
      <c r="GWC453" s="0"/>
      <c r="GWD453" s="0"/>
      <c r="GWE453" s="0"/>
      <c r="GWF453" s="0"/>
      <c r="GWG453" s="0"/>
      <c r="GWH453" s="0"/>
      <c r="GWI453" s="0"/>
      <c r="GWJ453" s="0"/>
      <c r="GWK453" s="0"/>
      <c r="GWL453" s="0"/>
      <c r="GWM453" s="0"/>
      <c r="GWN453" s="0"/>
      <c r="GWO453" s="0"/>
      <c r="GWP453" s="0"/>
      <c r="GWQ453" s="0"/>
      <c r="GWR453" s="0"/>
      <c r="GWS453" s="0"/>
      <c r="GWT453" s="0"/>
      <c r="GWU453" s="0"/>
      <c r="GWV453" s="0"/>
      <c r="GWW453" s="0"/>
      <c r="GWX453" s="0"/>
      <c r="GWY453" s="0"/>
      <c r="GWZ453" s="0"/>
      <c r="GXA453" s="0"/>
      <c r="GXB453" s="0"/>
      <c r="GXC453" s="0"/>
      <c r="GXD453" s="0"/>
      <c r="GXE453" s="0"/>
      <c r="GXF453" s="0"/>
      <c r="GXG453" s="0"/>
      <c r="GXH453" s="0"/>
      <c r="GXI453" s="0"/>
      <c r="GXJ453" s="0"/>
      <c r="GXK453" s="0"/>
      <c r="GXL453" s="0"/>
      <c r="GXM453" s="0"/>
      <c r="GXN453" s="0"/>
      <c r="GXO453" s="0"/>
      <c r="GXP453" s="0"/>
      <c r="GXQ453" s="0"/>
      <c r="GXR453" s="0"/>
      <c r="GXS453" s="0"/>
      <c r="GXT453" s="0"/>
      <c r="GXU453" s="0"/>
      <c r="GXV453" s="0"/>
      <c r="GXW453" s="0"/>
      <c r="GXX453" s="0"/>
      <c r="GXY453" s="0"/>
      <c r="GXZ453" s="0"/>
      <c r="GYA453" s="0"/>
      <c r="GYB453" s="0"/>
      <c r="GYC453" s="0"/>
      <c r="GYD453" s="0"/>
      <c r="GYE453" s="0"/>
      <c r="GYF453" s="0"/>
      <c r="GYG453" s="0"/>
      <c r="GYH453" s="0"/>
      <c r="GYI453" s="0"/>
      <c r="GYJ453" s="0"/>
      <c r="GYK453" s="0"/>
      <c r="GYL453" s="0"/>
      <c r="GYM453" s="0"/>
      <c r="GYN453" s="0"/>
      <c r="GYO453" s="0"/>
      <c r="GYP453" s="0"/>
      <c r="GYQ453" s="0"/>
      <c r="GYR453" s="0"/>
      <c r="GYS453" s="0"/>
      <c r="GYT453" s="0"/>
      <c r="GYU453" s="0"/>
      <c r="GYV453" s="0"/>
      <c r="GYW453" s="0"/>
      <c r="GYX453" s="0"/>
      <c r="GYY453" s="0"/>
      <c r="GYZ453" s="0"/>
      <c r="GZA453" s="0"/>
      <c r="GZB453" s="0"/>
      <c r="GZC453" s="0"/>
      <c r="GZD453" s="0"/>
      <c r="GZE453" s="0"/>
      <c r="GZF453" s="0"/>
      <c r="GZG453" s="0"/>
      <c r="GZH453" s="0"/>
      <c r="GZI453" s="0"/>
      <c r="GZJ453" s="0"/>
      <c r="GZK453" s="0"/>
      <c r="GZL453" s="0"/>
      <c r="GZM453" s="0"/>
      <c r="GZN453" s="0"/>
      <c r="GZO453" s="0"/>
      <c r="GZP453" s="0"/>
      <c r="GZQ453" s="0"/>
      <c r="GZR453" s="0"/>
      <c r="GZS453" s="0"/>
      <c r="GZT453" s="0"/>
      <c r="GZU453" s="0"/>
      <c r="GZV453" s="0"/>
      <c r="GZW453" s="0"/>
      <c r="GZX453" s="0"/>
      <c r="GZY453" s="0"/>
      <c r="GZZ453" s="0"/>
      <c r="HAA453" s="0"/>
      <c r="HAB453" s="0"/>
      <c r="HAC453" s="0"/>
      <c r="HAD453" s="0"/>
      <c r="HAE453" s="0"/>
      <c r="HAF453" s="0"/>
      <c r="HAG453" s="0"/>
      <c r="HAH453" s="0"/>
      <c r="HAI453" s="0"/>
      <c r="HAJ453" s="0"/>
      <c r="HAK453" s="0"/>
      <c r="HAL453" s="0"/>
      <c r="HAM453" s="0"/>
      <c r="HAN453" s="0"/>
      <c r="HAO453" s="0"/>
      <c r="HAP453" s="0"/>
      <c r="HAQ453" s="0"/>
      <c r="HAR453" s="0"/>
      <c r="HAS453" s="0"/>
      <c r="HAT453" s="0"/>
      <c r="HAU453" s="0"/>
      <c r="HAV453" s="0"/>
      <c r="HAW453" s="0"/>
      <c r="HAX453" s="0"/>
      <c r="HAY453" s="0"/>
      <c r="HAZ453" s="0"/>
      <c r="HBA453" s="0"/>
      <c r="HBB453" s="0"/>
      <c r="HBC453" s="0"/>
      <c r="HBD453" s="0"/>
      <c r="HBE453" s="0"/>
      <c r="HBF453" s="0"/>
      <c r="HBG453" s="0"/>
      <c r="HBH453" s="0"/>
      <c r="HBI453" s="0"/>
      <c r="HBJ453" s="0"/>
      <c r="HBK453" s="0"/>
      <c r="HBL453" s="0"/>
      <c r="HBM453" s="0"/>
      <c r="HBN453" s="0"/>
      <c r="HBO453" s="0"/>
      <c r="HBP453" s="0"/>
      <c r="HBQ453" s="0"/>
      <c r="HBR453" s="0"/>
      <c r="HBS453" s="0"/>
      <c r="HBT453" s="0"/>
      <c r="HBU453" s="0"/>
      <c r="HBV453" s="0"/>
      <c r="HBW453" s="0"/>
      <c r="HBX453" s="0"/>
      <c r="HBY453" s="0"/>
      <c r="HBZ453" s="0"/>
      <c r="HCA453" s="0"/>
      <c r="HCB453" s="0"/>
      <c r="HCC453" s="0"/>
      <c r="HCD453" s="0"/>
      <c r="HCE453" s="0"/>
      <c r="HCF453" s="0"/>
      <c r="HCG453" s="0"/>
      <c r="HCH453" s="0"/>
      <c r="HCI453" s="0"/>
      <c r="HCJ453" s="0"/>
      <c r="HCK453" s="0"/>
      <c r="HCL453" s="0"/>
      <c r="HCM453" s="0"/>
      <c r="HCN453" s="0"/>
      <c r="HCO453" s="0"/>
      <c r="HCP453" s="0"/>
      <c r="HCQ453" s="0"/>
      <c r="HCR453" s="0"/>
      <c r="HCS453" s="0"/>
      <c r="HCT453" s="0"/>
      <c r="HCU453" s="0"/>
      <c r="HCV453" s="0"/>
      <c r="HCW453" s="0"/>
      <c r="HCX453" s="0"/>
      <c r="HCY453" s="0"/>
      <c r="HCZ453" s="0"/>
      <c r="HDA453" s="0"/>
      <c r="HDB453" s="0"/>
      <c r="HDC453" s="0"/>
      <c r="HDD453" s="0"/>
      <c r="HDE453" s="0"/>
      <c r="HDF453" s="0"/>
      <c r="HDG453" s="0"/>
      <c r="HDH453" s="0"/>
      <c r="HDI453" s="0"/>
      <c r="HDJ453" s="0"/>
      <c r="HDK453" s="0"/>
      <c r="HDL453" s="0"/>
      <c r="HDM453" s="0"/>
      <c r="HDN453" s="0"/>
      <c r="HDO453" s="0"/>
      <c r="HDP453" s="0"/>
      <c r="HDQ453" s="0"/>
      <c r="HDR453" s="0"/>
      <c r="HDS453" s="0"/>
      <c r="HDT453" s="0"/>
      <c r="HDU453" s="0"/>
      <c r="HDV453" s="0"/>
      <c r="HDW453" s="0"/>
      <c r="HDX453" s="0"/>
      <c r="HDY453" s="0"/>
      <c r="HDZ453" s="0"/>
      <c r="HEA453" s="0"/>
      <c r="HEB453" s="0"/>
      <c r="HEC453" s="0"/>
      <c r="HED453" s="0"/>
      <c r="HEE453" s="0"/>
      <c r="HEF453" s="0"/>
      <c r="HEG453" s="0"/>
      <c r="HEH453" s="0"/>
      <c r="HEI453" s="0"/>
      <c r="HEJ453" s="0"/>
      <c r="HEK453" s="0"/>
      <c r="HEL453" s="0"/>
      <c r="HEM453" s="0"/>
      <c r="HEN453" s="0"/>
      <c r="HEO453" s="0"/>
      <c r="HEP453" s="0"/>
      <c r="HEQ453" s="0"/>
      <c r="HER453" s="0"/>
      <c r="HES453" s="0"/>
      <c r="HET453" s="0"/>
      <c r="HEU453" s="0"/>
      <c r="HEV453" s="0"/>
      <c r="HEW453" s="0"/>
      <c r="HEX453" s="0"/>
      <c r="HEY453" s="0"/>
      <c r="HEZ453" s="0"/>
      <c r="HFA453" s="0"/>
      <c r="HFB453" s="0"/>
      <c r="HFC453" s="0"/>
      <c r="HFD453" s="0"/>
      <c r="HFE453" s="0"/>
      <c r="HFF453" s="0"/>
      <c r="HFG453" s="0"/>
      <c r="HFH453" s="0"/>
      <c r="HFI453" s="0"/>
      <c r="HFJ453" s="0"/>
      <c r="HFK453" s="0"/>
      <c r="HFL453" s="0"/>
      <c r="HFM453" s="0"/>
      <c r="HFN453" s="0"/>
      <c r="HFO453" s="0"/>
      <c r="HFP453" s="0"/>
      <c r="HFQ453" s="0"/>
      <c r="HFR453" s="0"/>
      <c r="HFS453" s="0"/>
      <c r="HFT453" s="0"/>
      <c r="HFU453" s="0"/>
      <c r="HFV453" s="0"/>
      <c r="HFW453" s="0"/>
      <c r="HFX453" s="0"/>
      <c r="HFY453" s="0"/>
      <c r="HFZ453" s="0"/>
      <c r="HGA453" s="0"/>
      <c r="HGB453" s="0"/>
      <c r="HGC453" s="0"/>
      <c r="HGD453" s="0"/>
      <c r="HGE453" s="0"/>
      <c r="HGF453" s="0"/>
      <c r="HGG453" s="0"/>
      <c r="HGH453" s="0"/>
      <c r="HGI453" s="0"/>
      <c r="HGJ453" s="0"/>
      <c r="HGK453" s="0"/>
      <c r="HGL453" s="0"/>
      <c r="HGM453" s="0"/>
      <c r="HGN453" s="0"/>
      <c r="HGO453" s="0"/>
      <c r="HGP453" s="0"/>
      <c r="HGQ453" s="0"/>
      <c r="HGR453" s="0"/>
      <c r="HGS453" s="0"/>
      <c r="HGT453" s="0"/>
      <c r="HGU453" s="0"/>
      <c r="HGV453" s="0"/>
      <c r="HGW453" s="0"/>
      <c r="HGX453" s="0"/>
      <c r="HGY453" s="0"/>
      <c r="HGZ453" s="0"/>
      <c r="HHA453" s="0"/>
      <c r="HHB453" s="0"/>
      <c r="HHC453" s="0"/>
      <c r="HHD453" s="0"/>
      <c r="HHE453" s="0"/>
      <c r="HHF453" s="0"/>
      <c r="HHG453" s="0"/>
      <c r="HHH453" s="0"/>
      <c r="HHI453" s="0"/>
      <c r="HHJ453" s="0"/>
      <c r="HHK453" s="0"/>
      <c r="HHL453" s="0"/>
      <c r="HHM453" s="0"/>
      <c r="HHN453" s="0"/>
      <c r="HHO453" s="0"/>
      <c r="HHP453" s="0"/>
      <c r="HHQ453" s="0"/>
      <c r="HHR453" s="0"/>
      <c r="HHS453" s="0"/>
      <c r="HHT453" s="0"/>
      <c r="HHU453" s="0"/>
      <c r="HHV453" s="0"/>
      <c r="HHW453" s="0"/>
      <c r="HHX453" s="0"/>
      <c r="HHY453" s="0"/>
      <c r="HHZ453" s="0"/>
      <c r="HIA453" s="0"/>
      <c r="HIB453" s="0"/>
      <c r="HIC453" s="0"/>
      <c r="HID453" s="0"/>
      <c r="HIE453" s="0"/>
      <c r="HIF453" s="0"/>
      <c r="HIG453" s="0"/>
      <c r="HIH453" s="0"/>
      <c r="HII453" s="0"/>
      <c r="HIJ453" s="0"/>
      <c r="HIK453" s="0"/>
      <c r="HIL453" s="0"/>
      <c r="HIM453" s="0"/>
      <c r="HIN453" s="0"/>
      <c r="HIO453" s="0"/>
      <c r="HIP453" s="0"/>
      <c r="HIQ453" s="0"/>
      <c r="HIR453" s="0"/>
      <c r="HIS453" s="0"/>
      <c r="HIT453" s="0"/>
      <c r="HIU453" s="0"/>
      <c r="HIV453" s="0"/>
      <c r="HIW453" s="0"/>
      <c r="HIX453" s="0"/>
      <c r="HIY453" s="0"/>
      <c r="HIZ453" s="0"/>
      <c r="HJA453" s="0"/>
      <c r="HJB453" s="0"/>
      <c r="HJC453" s="0"/>
      <c r="HJD453" s="0"/>
      <c r="HJE453" s="0"/>
      <c r="HJF453" s="0"/>
      <c r="HJG453" s="0"/>
      <c r="HJH453" s="0"/>
      <c r="HJI453" s="0"/>
      <c r="HJJ453" s="0"/>
      <c r="HJK453" s="0"/>
      <c r="HJL453" s="0"/>
      <c r="HJM453" s="0"/>
      <c r="HJN453" s="0"/>
      <c r="HJO453" s="0"/>
      <c r="HJP453" s="0"/>
      <c r="HJQ453" s="0"/>
      <c r="HJR453" s="0"/>
      <c r="HJS453" s="0"/>
      <c r="HJT453" s="0"/>
      <c r="HJU453" s="0"/>
      <c r="HJV453" s="0"/>
      <c r="HJW453" s="0"/>
      <c r="HJX453" s="0"/>
      <c r="HJY453" s="0"/>
      <c r="HJZ453" s="0"/>
      <c r="HKA453" s="0"/>
      <c r="HKB453" s="0"/>
      <c r="HKC453" s="0"/>
      <c r="HKD453" s="0"/>
      <c r="HKE453" s="0"/>
      <c r="HKF453" s="0"/>
      <c r="HKG453" s="0"/>
      <c r="HKH453" s="0"/>
      <c r="HKI453" s="0"/>
      <c r="HKJ453" s="0"/>
      <c r="HKK453" s="0"/>
      <c r="HKL453" s="0"/>
      <c r="HKM453" s="0"/>
      <c r="HKN453" s="0"/>
      <c r="HKO453" s="0"/>
      <c r="HKP453" s="0"/>
      <c r="HKQ453" s="0"/>
      <c r="HKR453" s="0"/>
      <c r="HKS453" s="0"/>
      <c r="HKT453" s="0"/>
      <c r="HKU453" s="0"/>
      <c r="HKV453" s="0"/>
      <c r="HKW453" s="0"/>
      <c r="HKX453" s="0"/>
      <c r="HKY453" s="0"/>
      <c r="HKZ453" s="0"/>
      <c r="HLA453" s="0"/>
      <c r="HLB453" s="0"/>
      <c r="HLC453" s="0"/>
      <c r="HLD453" s="0"/>
      <c r="HLE453" s="0"/>
      <c r="HLF453" s="0"/>
      <c r="HLG453" s="0"/>
      <c r="HLH453" s="0"/>
      <c r="HLI453" s="0"/>
      <c r="HLJ453" s="0"/>
      <c r="HLK453" s="0"/>
      <c r="HLL453" s="0"/>
      <c r="HLM453" s="0"/>
      <c r="HLN453" s="0"/>
      <c r="HLO453" s="0"/>
      <c r="HLP453" s="0"/>
      <c r="HLQ453" s="0"/>
      <c r="HLR453" s="0"/>
      <c r="HLS453" s="0"/>
      <c r="HLT453" s="0"/>
      <c r="HLU453" s="0"/>
      <c r="HLV453" s="0"/>
      <c r="HLW453" s="0"/>
      <c r="HLX453" s="0"/>
      <c r="HLY453" s="0"/>
      <c r="HLZ453" s="0"/>
      <c r="HMA453" s="0"/>
      <c r="HMB453" s="0"/>
      <c r="HMC453" s="0"/>
      <c r="HMD453" s="0"/>
      <c r="HME453" s="0"/>
      <c r="HMF453" s="0"/>
      <c r="HMG453" s="0"/>
      <c r="HMH453" s="0"/>
      <c r="HMI453" s="0"/>
      <c r="HMJ453" s="0"/>
      <c r="HMK453" s="0"/>
      <c r="HML453" s="0"/>
      <c r="HMM453" s="0"/>
      <c r="HMN453" s="0"/>
      <c r="HMO453" s="0"/>
      <c r="HMP453" s="0"/>
      <c r="HMQ453" s="0"/>
      <c r="HMR453" s="0"/>
      <c r="HMS453" s="0"/>
      <c r="HMT453" s="0"/>
      <c r="HMU453" s="0"/>
      <c r="HMV453" s="0"/>
      <c r="HMW453" s="0"/>
      <c r="HMX453" s="0"/>
      <c r="HMY453" s="0"/>
      <c r="HMZ453" s="0"/>
      <c r="HNA453" s="0"/>
      <c r="HNB453" s="0"/>
      <c r="HNC453" s="0"/>
      <c r="HND453" s="0"/>
      <c r="HNE453" s="0"/>
      <c r="HNF453" s="0"/>
      <c r="HNG453" s="0"/>
      <c r="HNH453" s="0"/>
      <c r="HNI453" s="0"/>
      <c r="HNJ453" s="0"/>
      <c r="HNK453" s="0"/>
      <c r="HNL453" s="0"/>
      <c r="HNM453" s="0"/>
      <c r="HNN453" s="0"/>
      <c r="HNO453" s="0"/>
      <c r="HNP453" s="0"/>
      <c r="HNQ453" s="0"/>
      <c r="HNR453" s="0"/>
      <c r="HNS453" s="0"/>
      <c r="HNT453" s="0"/>
      <c r="HNU453" s="0"/>
      <c r="HNV453" s="0"/>
      <c r="HNW453" s="0"/>
      <c r="HNX453" s="0"/>
      <c r="HNY453" s="0"/>
      <c r="HNZ453" s="0"/>
      <c r="HOA453" s="0"/>
      <c r="HOB453" s="0"/>
      <c r="HOC453" s="0"/>
      <c r="HOD453" s="0"/>
      <c r="HOE453" s="0"/>
      <c r="HOF453" s="0"/>
      <c r="HOG453" s="0"/>
      <c r="HOH453" s="0"/>
      <c r="HOI453" s="0"/>
      <c r="HOJ453" s="0"/>
      <c r="HOK453" s="0"/>
      <c r="HOL453" s="0"/>
      <c r="HOM453" s="0"/>
      <c r="HON453" s="0"/>
      <c r="HOO453" s="0"/>
      <c r="HOP453" s="0"/>
      <c r="HOQ453" s="0"/>
      <c r="HOR453" s="0"/>
      <c r="HOS453" s="0"/>
      <c r="HOT453" s="0"/>
      <c r="HOU453" s="0"/>
      <c r="HOV453" s="0"/>
      <c r="HOW453" s="0"/>
      <c r="HOX453" s="0"/>
      <c r="HOY453" s="0"/>
      <c r="HOZ453" s="0"/>
      <c r="HPA453" s="0"/>
      <c r="HPB453" s="0"/>
      <c r="HPC453" s="0"/>
      <c r="HPD453" s="0"/>
      <c r="HPE453" s="0"/>
      <c r="HPF453" s="0"/>
      <c r="HPG453" s="0"/>
      <c r="HPH453" s="0"/>
      <c r="HPI453" s="0"/>
      <c r="HPJ453" s="0"/>
      <c r="HPK453" s="0"/>
      <c r="HPL453" s="0"/>
      <c r="HPM453" s="0"/>
      <c r="HPN453" s="0"/>
      <c r="HPO453" s="0"/>
      <c r="HPP453" s="0"/>
      <c r="HPQ453" s="0"/>
      <c r="HPR453" s="0"/>
      <c r="HPS453" s="0"/>
      <c r="HPT453" s="0"/>
      <c r="HPU453" s="0"/>
      <c r="HPV453" s="0"/>
      <c r="HPW453" s="0"/>
      <c r="HPX453" s="0"/>
      <c r="HPY453" s="0"/>
      <c r="HPZ453" s="0"/>
      <c r="HQA453" s="0"/>
      <c r="HQB453" s="0"/>
      <c r="HQC453" s="0"/>
      <c r="HQD453" s="0"/>
      <c r="HQE453" s="0"/>
      <c r="HQF453" s="0"/>
      <c r="HQG453" s="0"/>
      <c r="HQH453" s="0"/>
      <c r="HQI453" s="0"/>
      <c r="HQJ453" s="0"/>
      <c r="HQK453" s="0"/>
      <c r="HQL453" s="0"/>
      <c r="HQM453" s="0"/>
      <c r="HQN453" s="0"/>
      <c r="HQO453" s="0"/>
      <c r="HQP453" s="0"/>
      <c r="HQQ453" s="0"/>
      <c r="HQR453" s="0"/>
      <c r="HQS453" s="0"/>
      <c r="HQT453" s="0"/>
      <c r="HQU453" s="0"/>
      <c r="HQV453" s="0"/>
      <c r="HQW453" s="0"/>
      <c r="HQX453" s="0"/>
      <c r="HQY453" s="0"/>
      <c r="HQZ453" s="0"/>
      <c r="HRA453" s="0"/>
      <c r="HRB453" s="0"/>
      <c r="HRC453" s="0"/>
      <c r="HRD453" s="0"/>
      <c r="HRE453" s="0"/>
      <c r="HRF453" s="0"/>
      <c r="HRG453" s="0"/>
      <c r="HRH453" s="0"/>
      <c r="HRI453" s="0"/>
      <c r="HRJ453" s="0"/>
      <c r="HRK453" s="0"/>
      <c r="HRL453" s="0"/>
      <c r="HRM453" s="0"/>
      <c r="HRN453" s="0"/>
      <c r="HRO453" s="0"/>
      <c r="HRP453" s="0"/>
      <c r="HRQ453" s="0"/>
      <c r="HRR453" s="0"/>
      <c r="HRS453" s="0"/>
      <c r="HRT453" s="0"/>
      <c r="HRU453" s="0"/>
      <c r="HRV453" s="0"/>
      <c r="HRW453" s="0"/>
      <c r="HRX453" s="0"/>
      <c r="HRY453" s="0"/>
      <c r="HRZ453" s="0"/>
      <c r="HSA453" s="0"/>
      <c r="HSB453" s="0"/>
      <c r="HSC453" s="0"/>
      <c r="HSD453" s="0"/>
      <c r="HSE453" s="0"/>
      <c r="HSF453" s="0"/>
      <c r="HSG453" s="0"/>
      <c r="HSH453" s="0"/>
      <c r="HSI453" s="0"/>
      <c r="HSJ453" s="0"/>
      <c r="HSK453" s="0"/>
      <c r="HSL453" s="0"/>
      <c r="HSM453" s="0"/>
      <c r="HSN453" s="0"/>
      <c r="HSO453" s="0"/>
      <c r="HSP453" s="0"/>
      <c r="HSQ453" s="0"/>
      <c r="HSR453" s="0"/>
      <c r="HSS453" s="0"/>
      <c r="HST453" s="0"/>
      <c r="HSU453" s="0"/>
      <c r="HSV453" s="0"/>
      <c r="HSW453" s="0"/>
      <c r="HSX453" s="0"/>
      <c r="HSY453" s="0"/>
      <c r="HSZ453" s="0"/>
      <c r="HTA453" s="0"/>
      <c r="HTB453" s="0"/>
      <c r="HTC453" s="0"/>
      <c r="HTD453" s="0"/>
      <c r="HTE453" s="0"/>
      <c r="HTF453" s="0"/>
      <c r="HTG453" s="0"/>
      <c r="HTH453" s="0"/>
      <c r="HTI453" s="0"/>
      <c r="HTJ453" s="0"/>
      <c r="HTK453" s="0"/>
      <c r="HTL453" s="0"/>
      <c r="HTM453" s="0"/>
      <c r="HTN453" s="0"/>
      <c r="HTO453" s="0"/>
      <c r="HTP453" s="0"/>
      <c r="HTQ453" s="0"/>
      <c r="HTR453" s="0"/>
      <c r="HTS453" s="0"/>
      <c r="HTT453" s="0"/>
      <c r="HTU453" s="0"/>
      <c r="HTV453" s="0"/>
      <c r="HTW453" s="0"/>
      <c r="HTX453" s="0"/>
      <c r="HTY453" s="0"/>
      <c r="HTZ453" s="0"/>
      <c r="HUA453" s="0"/>
      <c r="HUB453" s="0"/>
      <c r="HUC453" s="0"/>
      <c r="HUD453" s="0"/>
      <c r="HUE453" s="0"/>
      <c r="HUF453" s="0"/>
      <c r="HUG453" s="0"/>
      <c r="HUH453" s="0"/>
      <c r="HUI453" s="0"/>
      <c r="HUJ453" s="0"/>
      <c r="HUK453" s="0"/>
      <c r="HUL453" s="0"/>
      <c r="HUM453" s="0"/>
      <c r="HUN453" s="0"/>
      <c r="HUO453" s="0"/>
      <c r="HUP453" s="0"/>
      <c r="HUQ453" s="0"/>
      <c r="HUR453" s="0"/>
      <c r="HUS453" s="0"/>
      <c r="HUT453" s="0"/>
      <c r="HUU453" s="0"/>
      <c r="HUV453" s="0"/>
      <c r="HUW453" s="0"/>
      <c r="HUX453" s="0"/>
      <c r="HUY453" s="0"/>
      <c r="HUZ453" s="0"/>
      <c r="HVA453" s="0"/>
      <c r="HVB453" s="0"/>
      <c r="HVC453" s="0"/>
      <c r="HVD453" s="0"/>
      <c r="HVE453" s="0"/>
      <c r="HVF453" s="0"/>
      <c r="HVG453" s="0"/>
      <c r="HVH453" s="0"/>
      <c r="HVI453" s="0"/>
      <c r="HVJ453" s="0"/>
      <c r="HVK453" s="0"/>
      <c r="HVL453" s="0"/>
      <c r="HVM453" s="0"/>
      <c r="HVN453" s="0"/>
      <c r="HVO453" s="0"/>
      <c r="HVP453" s="0"/>
      <c r="HVQ453" s="0"/>
      <c r="HVR453" s="0"/>
      <c r="HVS453" s="0"/>
      <c r="HVT453" s="0"/>
      <c r="HVU453" s="0"/>
      <c r="HVV453" s="0"/>
      <c r="HVW453" s="0"/>
      <c r="HVX453" s="0"/>
      <c r="HVY453" s="0"/>
      <c r="HVZ453" s="0"/>
      <c r="HWA453" s="0"/>
      <c r="HWB453" s="0"/>
      <c r="HWC453" s="0"/>
      <c r="HWD453" s="0"/>
      <c r="HWE453" s="0"/>
      <c r="HWF453" s="0"/>
      <c r="HWG453" s="0"/>
      <c r="HWH453" s="0"/>
      <c r="HWI453" s="0"/>
      <c r="HWJ453" s="0"/>
      <c r="HWK453" s="0"/>
      <c r="HWL453" s="0"/>
      <c r="HWM453" s="0"/>
      <c r="HWN453" s="0"/>
      <c r="HWO453" s="0"/>
      <c r="HWP453" s="0"/>
      <c r="HWQ453" s="0"/>
      <c r="HWR453" s="0"/>
      <c r="HWS453" s="0"/>
      <c r="HWT453" s="0"/>
      <c r="HWU453" s="0"/>
      <c r="HWV453" s="0"/>
      <c r="HWW453" s="0"/>
      <c r="HWX453" s="0"/>
      <c r="HWY453" s="0"/>
      <c r="HWZ453" s="0"/>
      <c r="HXA453" s="0"/>
      <c r="HXB453" s="0"/>
      <c r="HXC453" s="0"/>
      <c r="HXD453" s="0"/>
      <c r="HXE453" s="0"/>
      <c r="HXF453" s="0"/>
      <c r="HXG453" s="0"/>
      <c r="HXH453" s="0"/>
      <c r="HXI453" s="0"/>
      <c r="HXJ453" s="0"/>
      <c r="HXK453" s="0"/>
      <c r="HXL453" s="0"/>
      <c r="HXM453" s="0"/>
      <c r="HXN453" s="0"/>
      <c r="HXO453" s="0"/>
      <c r="HXP453" s="0"/>
      <c r="HXQ453" s="0"/>
      <c r="HXR453" s="0"/>
      <c r="HXS453" s="0"/>
      <c r="HXT453" s="0"/>
      <c r="HXU453" s="0"/>
      <c r="HXV453" s="0"/>
      <c r="HXW453" s="0"/>
      <c r="HXX453" s="0"/>
      <c r="HXY453" s="0"/>
      <c r="HXZ453" s="0"/>
      <c r="HYA453" s="0"/>
      <c r="HYB453" s="0"/>
      <c r="HYC453" s="0"/>
      <c r="HYD453" s="0"/>
      <c r="HYE453" s="0"/>
      <c r="HYF453" s="0"/>
      <c r="HYG453" s="0"/>
      <c r="HYH453" s="0"/>
      <c r="HYI453" s="0"/>
      <c r="HYJ453" s="0"/>
      <c r="HYK453" s="0"/>
      <c r="HYL453" s="0"/>
      <c r="HYM453" s="0"/>
      <c r="HYN453" s="0"/>
      <c r="HYO453" s="0"/>
      <c r="HYP453" s="0"/>
      <c r="HYQ453" s="0"/>
      <c r="HYR453" s="0"/>
      <c r="HYS453" s="0"/>
      <c r="HYT453" s="0"/>
      <c r="HYU453" s="0"/>
      <c r="HYV453" s="0"/>
      <c r="HYW453" s="0"/>
      <c r="HYX453" s="0"/>
      <c r="HYY453" s="0"/>
      <c r="HYZ453" s="0"/>
      <c r="HZA453" s="0"/>
      <c r="HZB453" s="0"/>
      <c r="HZC453" s="0"/>
      <c r="HZD453" s="0"/>
      <c r="HZE453" s="0"/>
      <c r="HZF453" s="0"/>
      <c r="HZG453" s="0"/>
      <c r="HZH453" s="0"/>
      <c r="HZI453" s="0"/>
      <c r="HZJ453" s="0"/>
      <c r="HZK453" s="0"/>
      <c r="HZL453" s="0"/>
      <c r="HZM453" s="0"/>
      <c r="HZN453" s="0"/>
      <c r="HZO453" s="0"/>
      <c r="HZP453" s="0"/>
      <c r="HZQ453" s="0"/>
      <c r="HZR453" s="0"/>
      <c r="HZS453" s="0"/>
      <c r="HZT453" s="0"/>
      <c r="HZU453" s="0"/>
      <c r="HZV453" s="0"/>
      <c r="HZW453" s="0"/>
      <c r="HZX453" s="0"/>
      <c r="HZY453" s="0"/>
      <c r="HZZ453" s="0"/>
      <c r="IAA453" s="0"/>
      <c r="IAB453" s="0"/>
      <c r="IAC453" s="0"/>
      <c r="IAD453" s="0"/>
      <c r="IAE453" s="0"/>
      <c r="IAF453" s="0"/>
      <c r="IAG453" s="0"/>
      <c r="IAH453" s="0"/>
      <c r="IAI453" s="0"/>
      <c r="IAJ453" s="0"/>
      <c r="IAK453" s="0"/>
      <c r="IAL453" s="0"/>
      <c r="IAM453" s="0"/>
      <c r="IAN453" s="0"/>
      <c r="IAO453" s="0"/>
      <c r="IAP453" s="0"/>
      <c r="IAQ453" s="0"/>
      <c r="IAR453" s="0"/>
      <c r="IAS453" s="0"/>
      <c r="IAT453" s="0"/>
      <c r="IAU453" s="0"/>
      <c r="IAV453" s="0"/>
      <c r="IAW453" s="0"/>
      <c r="IAX453" s="0"/>
      <c r="IAY453" s="0"/>
      <c r="IAZ453" s="0"/>
      <c r="IBA453" s="0"/>
      <c r="IBB453" s="0"/>
      <c r="IBC453" s="0"/>
      <c r="IBD453" s="0"/>
      <c r="IBE453" s="0"/>
      <c r="IBF453" s="0"/>
      <c r="IBG453" s="0"/>
      <c r="IBH453" s="0"/>
      <c r="IBI453" s="0"/>
      <c r="IBJ453" s="0"/>
      <c r="IBK453" s="0"/>
      <c r="IBL453" s="0"/>
      <c r="IBM453" s="0"/>
      <c r="IBN453" s="0"/>
      <c r="IBO453" s="0"/>
      <c r="IBP453" s="0"/>
      <c r="IBQ453" s="0"/>
      <c r="IBR453" s="0"/>
      <c r="IBS453" s="0"/>
      <c r="IBT453" s="0"/>
      <c r="IBU453" s="0"/>
      <c r="IBV453" s="0"/>
      <c r="IBW453" s="0"/>
      <c r="IBX453" s="0"/>
      <c r="IBY453" s="0"/>
      <c r="IBZ453" s="0"/>
      <c r="ICA453" s="0"/>
      <c r="ICB453" s="0"/>
      <c r="ICC453" s="0"/>
      <c r="ICD453" s="0"/>
      <c r="ICE453" s="0"/>
      <c r="ICF453" s="0"/>
      <c r="ICG453" s="0"/>
      <c r="ICH453" s="0"/>
      <c r="ICI453" s="0"/>
      <c r="ICJ453" s="0"/>
      <c r="ICK453" s="0"/>
      <c r="ICL453" s="0"/>
      <c r="ICM453" s="0"/>
      <c r="ICN453" s="0"/>
      <c r="ICO453" s="0"/>
      <c r="ICP453" s="0"/>
      <c r="ICQ453" s="0"/>
      <c r="ICR453" s="0"/>
      <c r="ICS453" s="0"/>
      <c r="ICT453" s="0"/>
      <c r="ICU453" s="0"/>
      <c r="ICV453" s="0"/>
      <c r="ICW453" s="0"/>
      <c r="ICX453" s="0"/>
      <c r="ICY453" s="0"/>
      <c r="ICZ453" s="0"/>
      <c r="IDA453" s="0"/>
      <c r="IDB453" s="0"/>
      <c r="IDC453" s="0"/>
      <c r="IDD453" s="0"/>
      <c r="IDE453" s="0"/>
      <c r="IDF453" s="0"/>
      <c r="IDG453" s="0"/>
      <c r="IDH453" s="0"/>
      <c r="IDI453" s="0"/>
      <c r="IDJ453" s="0"/>
      <c r="IDK453" s="0"/>
      <c r="IDL453" s="0"/>
      <c r="IDM453" s="0"/>
      <c r="IDN453" s="0"/>
      <c r="IDO453" s="0"/>
      <c r="IDP453" s="0"/>
      <c r="IDQ453" s="0"/>
      <c r="IDR453" s="0"/>
      <c r="IDS453" s="0"/>
      <c r="IDT453" s="0"/>
      <c r="IDU453" s="0"/>
      <c r="IDV453" s="0"/>
      <c r="IDW453" s="0"/>
      <c r="IDX453" s="0"/>
      <c r="IDY453" s="0"/>
      <c r="IDZ453" s="0"/>
      <c r="IEA453" s="0"/>
      <c r="IEB453" s="0"/>
      <c r="IEC453" s="0"/>
      <c r="IED453" s="0"/>
      <c r="IEE453" s="0"/>
      <c r="IEF453" s="0"/>
      <c r="IEG453" s="0"/>
      <c r="IEH453" s="0"/>
      <c r="IEI453" s="0"/>
      <c r="IEJ453" s="0"/>
      <c r="IEK453" s="0"/>
      <c r="IEL453" s="0"/>
      <c r="IEM453" s="0"/>
      <c r="IEN453" s="0"/>
      <c r="IEO453" s="0"/>
      <c r="IEP453" s="0"/>
      <c r="IEQ453" s="0"/>
      <c r="IER453" s="0"/>
      <c r="IES453" s="0"/>
      <c r="IET453" s="0"/>
      <c r="IEU453" s="0"/>
      <c r="IEV453" s="0"/>
      <c r="IEW453" s="0"/>
      <c r="IEX453" s="0"/>
      <c r="IEY453" s="0"/>
      <c r="IEZ453" s="0"/>
      <c r="IFA453" s="0"/>
      <c r="IFB453" s="0"/>
      <c r="IFC453" s="0"/>
      <c r="IFD453" s="0"/>
      <c r="IFE453" s="0"/>
      <c r="IFF453" s="0"/>
      <c r="IFG453" s="0"/>
      <c r="IFH453" s="0"/>
      <c r="IFI453" s="0"/>
      <c r="IFJ453" s="0"/>
      <c r="IFK453" s="0"/>
      <c r="IFL453" s="0"/>
      <c r="IFM453" s="0"/>
      <c r="IFN453" s="0"/>
      <c r="IFO453" s="0"/>
      <c r="IFP453" s="0"/>
      <c r="IFQ453" s="0"/>
      <c r="IFR453" s="0"/>
      <c r="IFS453" s="0"/>
      <c r="IFT453" s="0"/>
      <c r="IFU453" s="0"/>
      <c r="IFV453" s="0"/>
      <c r="IFW453" s="0"/>
      <c r="IFX453" s="0"/>
      <c r="IFY453" s="0"/>
      <c r="IFZ453" s="0"/>
      <c r="IGA453" s="0"/>
      <c r="IGB453" s="0"/>
      <c r="IGC453" s="0"/>
      <c r="IGD453" s="0"/>
      <c r="IGE453" s="0"/>
      <c r="IGF453" s="0"/>
      <c r="IGG453" s="0"/>
      <c r="IGH453" s="0"/>
      <c r="IGI453" s="0"/>
      <c r="IGJ453" s="0"/>
      <c r="IGK453" s="0"/>
      <c r="IGL453" s="0"/>
      <c r="IGM453" s="0"/>
      <c r="IGN453" s="0"/>
      <c r="IGO453" s="0"/>
      <c r="IGP453" s="0"/>
      <c r="IGQ453" s="0"/>
      <c r="IGR453" s="0"/>
      <c r="IGS453" s="0"/>
      <c r="IGT453" s="0"/>
      <c r="IGU453" s="0"/>
      <c r="IGV453" s="0"/>
      <c r="IGW453" s="0"/>
      <c r="IGX453" s="0"/>
      <c r="IGY453" s="0"/>
      <c r="IGZ453" s="0"/>
      <c r="IHA453" s="0"/>
      <c r="IHB453" s="0"/>
      <c r="IHC453" s="0"/>
      <c r="IHD453" s="0"/>
      <c r="IHE453" s="0"/>
      <c r="IHF453" s="0"/>
      <c r="IHG453" s="0"/>
      <c r="IHH453" s="0"/>
      <c r="IHI453" s="0"/>
      <c r="IHJ453" s="0"/>
      <c r="IHK453" s="0"/>
      <c r="IHL453" s="0"/>
      <c r="IHM453" s="0"/>
      <c r="IHN453" s="0"/>
      <c r="IHO453" s="0"/>
      <c r="IHP453" s="0"/>
      <c r="IHQ453" s="0"/>
      <c r="IHR453" s="0"/>
      <c r="IHS453" s="0"/>
      <c r="IHT453" s="0"/>
      <c r="IHU453" s="0"/>
      <c r="IHV453" s="0"/>
      <c r="IHW453" s="0"/>
      <c r="IHX453" s="0"/>
      <c r="IHY453" s="0"/>
      <c r="IHZ453" s="0"/>
      <c r="IIA453" s="0"/>
      <c r="IIB453" s="0"/>
      <c r="IIC453" s="0"/>
      <c r="IID453" s="0"/>
      <c r="IIE453" s="0"/>
      <c r="IIF453" s="0"/>
      <c r="IIG453" s="0"/>
      <c r="IIH453" s="0"/>
      <c r="III453" s="0"/>
      <c r="IIJ453" s="0"/>
      <c r="IIK453" s="0"/>
      <c r="IIL453" s="0"/>
      <c r="IIM453" s="0"/>
      <c r="IIN453" s="0"/>
      <c r="IIO453" s="0"/>
      <c r="IIP453" s="0"/>
      <c r="IIQ453" s="0"/>
      <c r="IIR453" s="0"/>
      <c r="IIS453" s="0"/>
      <c r="IIT453" s="0"/>
      <c r="IIU453" s="0"/>
      <c r="IIV453" s="0"/>
      <c r="IIW453" s="0"/>
      <c r="IIX453" s="0"/>
      <c r="IIY453" s="0"/>
      <c r="IIZ453" s="0"/>
      <c r="IJA453" s="0"/>
      <c r="IJB453" s="0"/>
      <c r="IJC453" s="0"/>
      <c r="IJD453" s="0"/>
      <c r="IJE453" s="0"/>
      <c r="IJF453" s="0"/>
      <c r="IJG453" s="0"/>
      <c r="IJH453" s="0"/>
      <c r="IJI453" s="0"/>
      <c r="IJJ453" s="0"/>
      <c r="IJK453" s="0"/>
      <c r="IJL453" s="0"/>
      <c r="IJM453" s="0"/>
      <c r="IJN453" s="0"/>
      <c r="IJO453" s="0"/>
      <c r="IJP453" s="0"/>
      <c r="IJQ453" s="0"/>
      <c r="IJR453" s="0"/>
      <c r="IJS453" s="0"/>
      <c r="IJT453" s="0"/>
      <c r="IJU453" s="0"/>
      <c r="IJV453" s="0"/>
      <c r="IJW453" s="0"/>
      <c r="IJX453" s="0"/>
      <c r="IJY453" s="0"/>
      <c r="IJZ453" s="0"/>
      <c r="IKA453" s="0"/>
      <c r="IKB453" s="0"/>
      <c r="IKC453" s="0"/>
      <c r="IKD453" s="0"/>
      <c r="IKE453" s="0"/>
      <c r="IKF453" s="0"/>
      <c r="IKG453" s="0"/>
      <c r="IKH453" s="0"/>
      <c r="IKI453" s="0"/>
      <c r="IKJ453" s="0"/>
      <c r="IKK453" s="0"/>
      <c r="IKL453" s="0"/>
      <c r="IKM453" s="0"/>
      <c r="IKN453" s="0"/>
      <c r="IKO453" s="0"/>
      <c r="IKP453" s="0"/>
      <c r="IKQ453" s="0"/>
      <c r="IKR453" s="0"/>
      <c r="IKS453" s="0"/>
      <c r="IKT453" s="0"/>
      <c r="IKU453" s="0"/>
      <c r="IKV453" s="0"/>
      <c r="IKW453" s="0"/>
      <c r="IKX453" s="0"/>
      <c r="IKY453" s="0"/>
      <c r="IKZ453" s="0"/>
      <c r="ILA453" s="0"/>
      <c r="ILB453" s="0"/>
      <c r="ILC453" s="0"/>
      <c r="ILD453" s="0"/>
      <c r="ILE453" s="0"/>
      <c r="ILF453" s="0"/>
      <c r="ILG453" s="0"/>
      <c r="ILH453" s="0"/>
      <c r="ILI453" s="0"/>
      <c r="ILJ453" s="0"/>
      <c r="ILK453" s="0"/>
      <c r="ILL453" s="0"/>
      <c r="ILM453" s="0"/>
      <c r="ILN453" s="0"/>
      <c r="ILO453" s="0"/>
      <c r="ILP453" s="0"/>
      <c r="ILQ453" s="0"/>
      <c r="ILR453" s="0"/>
      <c r="ILS453" s="0"/>
      <c r="ILT453" s="0"/>
      <c r="ILU453" s="0"/>
      <c r="ILV453" s="0"/>
      <c r="ILW453" s="0"/>
      <c r="ILX453" s="0"/>
      <c r="ILY453" s="0"/>
      <c r="ILZ453" s="0"/>
      <c r="IMA453" s="0"/>
      <c r="IMB453" s="0"/>
      <c r="IMC453" s="0"/>
      <c r="IMD453" s="0"/>
      <c r="IME453" s="0"/>
      <c r="IMF453" s="0"/>
      <c r="IMG453" s="0"/>
      <c r="IMH453" s="0"/>
      <c r="IMI453" s="0"/>
      <c r="IMJ453" s="0"/>
      <c r="IMK453" s="0"/>
      <c r="IML453" s="0"/>
      <c r="IMM453" s="0"/>
      <c r="IMN453" s="0"/>
      <c r="IMO453" s="0"/>
      <c r="IMP453" s="0"/>
      <c r="IMQ453" s="0"/>
      <c r="IMR453" s="0"/>
      <c r="IMS453" s="0"/>
      <c r="IMT453" s="0"/>
      <c r="IMU453" s="0"/>
      <c r="IMV453" s="0"/>
      <c r="IMW453" s="0"/>
      <c r="IMX453" s="0"/>
      <c r="IMY453" s="0"/>
      <c r="IMZ453" s="0"/>
      <c r="INA453" s="0"/>
      <c r="INB453" s="0"/>
      <c r="INC453" s="0"/>
      <c r="IND453" s="0"/>
      <c r="INE453" s="0"/>
      <c r="INF453" s="0"/>
      <c r="ING453" s="0"/>
      <c r="INH453" s="0"/>
      <c r="INI453" s="0"/>
      <c r="INJ453" s="0"/>
      <c r="INK453" s="0"/>
      <c r="INL453" s="0"/>
      <c r="INM453" s="0"/>
      <c r="INN453" s="0"/>
      <c r="INO453" s="0"/>
      <c r="INP453" s="0"/>
      <c r="INQ453" s="0"/>
      <c r="INR453" s="0"/>
      <c r="INS453" s="0"/>
      <c r="INT453" s="0"/>
      <c r="INU453" s="0"/>
      <c r="INV453" s="0"/>
      <c r="INW453" s="0"/>
      <c r="INX453" s="0"/>
      <c r="INY453" s="0"/>
      <c r="INZ453" s="0"/>
      <c r="IOA453" s="0"/>
      <c r="IOB453" s="0"/>
      <c r="IOC453" s="0"/>
      <c r="IOD453" s="0"/>
      <c r="IOE453" s="0"/>
      <c r="IOF453" s="0"/>
      <c r="IOG453" s="0"/>
      <c r="IOH453" s="0"/>
      <c r="IOI453" s="0"/>
      <c r="IOJ453" s="0"/>
      <c r="IOK453" s="0"/>
      <c r="IOL453" s="0"/>
      <c r="IOM453" s="0"/>
      <c r="ION453" s="0"/>
      <c r="IOO453" s="0"/>
      <c r="IOP453" s="0"/>
      <c r="IOQ453" s="0"/>
      <c r="IOR453" s="0"/>
      <c r="IOS453" s="0"/>
      <c r="IOT453" s="0"/>
      <c r="IOU453" s="0"/>
      <c r="IOV453" s="0"/>
      <c r="IOW453" s="0"/>
      <c r="IOX453" s="0"/>
      <c r="IOY453" s="0"/>
      <c r="IOZ453" s="0"/>
      <c r="IPA453" s="0"/>
      <c r="IPB453" s="0"/>
      <c r="IPC453" s="0"/>
      <c r="IPD453" s="0"/>
      <c r="IPE453" s="0"/>
      <c r="IPF453" s="0"/>
      <c r="IPG453" s="0"/>
      <c r="IPH453" s="0"/>
      <c r="IPI453" s="0"/>
      <c r="IPJ453" s="0"/>
      <c r="IPK453" s="0"/>
      <c r="IPL453" s="0"/>
      <c r="IPM453" s="0"/>
      <c r="IPN453" s="0"/>
      <c r="IPO453" s="0"/>
      <c r="IPP453" s="0"/>
      <c r="IPQ453" s="0"/>
      <c r="IPR453" s="0"/>
      <c r="IPS453" s="0"/>
      <c r="IPT453" s="0"/>
      <c r="IPU453" s="0"/>
      <c r="IPV453" s="0"/>
      <c r="IPW453" s="0"/>
      <c r="IPX453" s="0"/>
      <c r="IPY453" s="0"/>
      <c r="IPZ453" s="0"/>
      <c r="IQA453" s="0"/>
      <c r="IQB453" s="0"/>
      <c r="IQC453" s="0"/>
      <c r="IQD453" s="0"/>
      <c r="IQE453" s="0"/>
      <c r="IQF453" s="0"/>
      <c r="IQG453" s="0"/>
      <c r="IQH453" s="0"/>
      <c r="IQI453" s="0"/>
      <c r="IQJ453" s="0"/>
      <c r="IQK453" s="0"/>
      <c r="IQL453" s="0"/>
      <c r="IQM453" s="0"/>
      <c r="IQN453" s="0"/>
      <c r="IQO453" s="0"/>
      <c r="IQP453" s="0"/>
      <c r="IQQ453" s="0"/>
      <c r="IQR453" s="0"/>
      <c r="IQS453" s="0"/>
      <c r="IQT453" s="0"/>
      <c r="IQU453" s="0"/>
      <c r="IQV453" s="0"/>
      <c r="IQW453" s="0"/>
      <c r="IQX453" s="0"/>
      <c r="IQY453" s="0"/>
      <c r="IQZ453" s="0"/>
      <c r="IRA453" s="0"/>
      <c r="IRB453" s="0"/>
      <c r="IRC453" s="0"/>
      <c r="IRD453" s="0"/>
      <c r="IRE453" s="0"/>
      <c r="IRF453" s="0"/>
      <c r="IRG453" s="0"/>
      <c r="IRH453" s="0"/>
      <c r="IRI453" s="0"/>
      <c r="IRJ453" s="0"/>
      <c r="IRK453" s="0"/>
      <c r="IRL453" s="0"/>
      <c r="IRM453" s="0"/>
      <c r="IRN453" s="0"/>
      <c r="IRO453" s="0"/>
      <c r="IRP453" s="0"/>
      <c r="IRQ453" s="0"/>
      <c r="IRR453" s="0"/>
      <c r="IRS453" s="0"/>
      <c r="IRT453" s="0"/>
      <c r="IRU453" s="0"/>
      <c r="IRV453" s="0"/>
      <c r="IRW453" s="0"/>
      <c r="IRX453" s="0"/>
      <c r="IRY453" s="0"/>
      <c r="IRZ453" s="0"/>
      <c r="ISA453" s="0"/>
      <c r="ISB453" s="0"/>
      <c r="ISC453" s="0"/>
      <c r="ISD453" s="0"/>
      <c r="ISE453" s="0"/>
      <c r="ISF453" s="0"/>
      <c r="ISG453" s="0"/>
      <c r="ISH453" s="0"/>
      <c r="ISI453" s="0"/>
      <c r="ISJ453" s="0"/>
      <c r="ISK453" s="0"/>
      <c r="ISL453" s="0"/>
      <c r="ISM453" s="0"/>
      <c r="ISN453" s="0"/>
      <c r="ISO453" s="0"/>
      <c r="ISP453" s="0"/>
      <c r="ISQ453" s="0"/>
      <c r="ISR453" s="0"/>
      <c r="ISS453" s="0"/>
      <c r="IST453" s="0"/>
      <c r="ISU453" s="0"/>
      <c r="ISV453" s="0"/>
      <c r="ISW453" s="0"/>
      <c r="ISX453" s="0"/>
      <c r="ISY453" s="0"/>
      <c r="ISZ453" s="0"/>
      <c r="ITA453" s="0"/>
      <c r="ITB453" s="0"/>
      <c r="ITC453" s="0"/>
      <c r="ITD453" s="0"/>
      <c r="ITE453" s="0"/>
      <c r="ITF453" s="0"/>
      <c r="ITG453" s="0"/>
      <c r="ITH453" s="0"/>
      <c r="ITI453" s="0"/>
      <c r="ITJ453" s="0"/>
      <c r="ITK453" s="0"/>
      <c r="ITL453" s="0"/>
      <c r="ITM453" s="0"/>
      <c r="ITN453" s="0"/>
      <c r="ITO453" s="0"/>
      <c r="ITP453" s="0"/>
      <c r="ITQ453" s="0"/>
      <c r="ITR453" s="0"/>
      <c r="ITS453" s="0"/>
      <c r="ITT453" s="0"/>
      <c r="ITU453" s="0"/>
      <c r="ITV453" s="0"/>
      <c r="ITW453" s="0"/>
      <c r="ITX453" s="0"/>
      <c r="ITY453" s="0"/>
      <c r="ITZ453" s="0"/>
      <c r="IUA453" s="0"/>
      <c r="IUB453" s="0"/>
      <c r="IUC453" s="0"/>
      <c r="IUD453" s="0"/>
      <c r="IUE453" s="0"/>
      <c r="IUF453" s="0"/>
      <c r="IUG453" s="0"/>
      <c r="IUH453" s="0"/>
      <c r="IUI453" s="0"/>
      <c r="IUJ453" s="0"/>
      <c r="IUK453" s="0"/>
      <c r="IUL453" s="0"/>
      <c r="IUM453" s="0"/>
      <c r="IUN453" s="0"/>
      <c r="IUO453" s="0"/>
      <c r="IUP453" s="0"/>
      <c r="IUQ453" s="0"/>
      <c r="IUR453" s="0"/>
      <c r="IUS453" s="0"/>
      <c r="IUT453" s="0"/>
      <c r="IUU453" s="0"/>
      <c r="IUV453" s="0"/>
      <c r="IUW453" s="0"/>
      <c r="IUX453" s="0"/>
      <c r="IUY453" s="0"/>
      <c r="IUZ453" s="0"/>
      <c r="IVA453" s="0"/>
      <c r="IVB453" s="0"/>
      <c r="IVC453" s="0"/>
      <c r="IVD453" s="0"/>
      <c r="IVE453" s="0"/>
      <c r="IVF453" s="0"/>
      <c r="IVG453" s="0"/>
      <c r="IVH453" s="0"/>
      <c r="IVI453" s="0"/>
      <c r="IVJ453" s="0"/>
      <c r="IVK453" s="0"/>
      <c r="IVL453" s="0"/>
      <c r="IVM453" s="0"/>
      <c r="IVN453" s="0"/>
      <c r="IVO453" s="0"/>
      <c r="IVP453" s="0"/>
      <c r="IVQ453" s="0"/>
      <c r="IVR453" s="0"/>
      <c r="IVS453" s="0"/>
      <c r="IVT453" s="0"/>
      <c r="IVU453" s="0"/>
      <c r="IVV453" s="0"/>
      <c r="IVW453" s="0"/>
      <c r="IVX453" s="0"/>
      <c r="IVY453" s="0"/>
      <c r="IVZ453" s="0"/>
      <c r="IWA453" s="0"/>
      <c r="IWB453" s="0"/>
      <c r="IWC453" s="0"/>
      <c r="IWD453" s="0"/>
      <c r="IWE453" s="0"/>
      <c r="IWF453" s="0"/>
      <c r="IWG453" s="0"/>
      <c r="IWH453" s="0"/>
      <c r="IWI453" s="0"/>
      <c r="IWJ453" s="0"/>
      <c r="IWK453" s="0"/>
      <c r="IWL453" s="0"/>
      <c r="IWM453" s="0"/>
      <c r="IWN453" s="0"/>
      <c r="IWO453" s="0"/>
      <c r="IWP453" s="0"/>
      <c r="IWQ453" s="0"/>
      <c r="IWR453" s="0"/>
      <c r="IWS453" s="0"/>
      <c r="IWT453" s="0"/>
      <c r="IWU453" s="0"/>
      <c r="IWV453" s="0"/>
      <c r="IWW453" s="0"/>
      <c r="IWX453" s="0"/>
      <c r="IWY453" s="0"/>
      <c r="IWZ453" s="0"/>
      <c r="IXA453" s="0"/>
      <c r="IXB453" s="0"/>
      <c r="IXC453" s="0"/>
      <c r="IXD453" s="0"/>
      <c r="IXE453" s="0"/>
      <c r="IXF453" s="0"/>
      <c r="IXG453" s="0"/>
      <c r="IXH453" s="0"/>
      <c r="IXI453" s="0"/>
      <c r="IXJ453" s="0"/>
      <c r="IXK453" s="0"/>
      <c r="IXL453" s="0"/>
      <c r="IXM453" s="0"/>
      <c r="IXN453" s="0"/>
      <c r="IXO453" s="0"/>
      <c r="IXP453" s="0"/>
      <c r="IXQ453" s="0"/>
      <c r="IXR453" s="0"/>
      <c r="IXS453" s="0"/>
      <c r="IXT453" s="0"/>
      <c r="IXU453" s="0"/>
      <c r="IXV453" s="0"/>
      <c r="IXW453" s="0"/>
      <c r="IXX453" s="0"/>
      <c r="IXY453" s="0"/>
      <c r="IXZ453" s="0"/>
      <c r="IYA453" s="0"/>
      <c r="IYB453" s="0"/>
      <c r="IYC453" s="0"/>
      <c r="IYD453" s="0"/>
      <c r="IYE453" s="0"/>
      <c r="IYF453" s="0"/>
      <c r="IYG453" s="0"/>
      <c r="IYH453" s="0"/>
      <c r="IYI453" s="0"/>
      <c r="IYJ453" s="0"/>
      <c r="IYK453" s="0"/>
      <c r="IYL453" s="0"/>
      <c r="IYM453" s="0"/>
      <c r="IYN453" s="0"/>
      <c r="IYO453" s="0"/>
      <c r="IYP453" s="0"/>
      <c r="IYQ453" s="0"/>
      <c r="IYR453" s="0"/>
      <c r="IYS453" s="0"/>
      <c r="IYT453" s="0"/>
      <c r="IYU453" s="0"/>
      <c r="IYV453" s="0"/>
      <c r="IYW453" s="0"/>
      <c r="IYX453" s="0"/>
      <c r="IYY453" s="0"/>
      <c r="IYZ453" s="0"/>
      <c r="IZA453" s="0"/>
      <c r="IZB453" s="0"/>
      <c r="IZC453" s="0"/>
      <c r="IZD453" s="0"/>
      <c r="IZE453" s="0"/>
      <c r="IZF453" s="0"/>
      <c r="IZG453" s="0"/>
      <c r="IZH453" s="0"/>
      <c r="IZI453" s="0"/>
      <c r="IZJ453" s="0"/>
      <c r="IZK453" s="0"/>
      <c r="IZL453" s="0"/>
      <c r="IZM453" s="0"/>
      <c r="IZN453" s="0"/>
      <c r="IZO453" s="0"/>
      <c r="IZP453" s="0"/>
      <c r="IZQ453" s="0"/>
      <c r="IZR453" s="0"/>
      <c r="IZS453" s="0"/>
      <c r="IZT453" s="0"/>
      <c r="IZU453" s="0"/>
      <c r="IZV453" s="0"/>
      <c r="IZW453" s="0"/>
      <c r="IZX453" s="0"/>
      <c r="IZY453" s="0"/>
      <c r="IZZ453" s="0"/>
      <c r="JAA453" s="0"/>
      <c r="JAB453" s="0"/>
      <c r="JAC453" s="0"/>
      <c r="JAD453" s="0"/>
      <c r="JAE453" s="0"/>
      <c r="JAF453" s="0"/>
      <c r="JAG453" s="0"/>
      <c r="JAH453" s="0"/>
      <c r="JAI453" s="0"/>
      <c r="JAJ453" s="0"/>
      <c r="JAK453" s="0"/>
      <c r="JAL453" s="0"/>
      <c r="JAM453" s="0"/>
      <c r="JAN453" s="0"/>
      <c r="JAO453" s="0"/>
      <c r="JAP453" s="0"/>
      <c r="JAQ453" s="0"/>
      <c r="JAR453" s="0"/>
      <c r="JAS453" s="0"/>
      <c r="JAT453" s="0"/>
      <c r="JAU453" s="0"/>
      <c r="JAV453" s="0"/>
      <c r="JAW453" s="0"/>
      <c r="JAX453" s="0"/>
      <c r="JAY453" s="0"/>
      <c r="JAZ453" s="0"/>
      <c r="JBA453" s="0"/>
      <c r="JBB453" s="0"/>
      <c r="JBC453" s="0"/>
      <c r="JBD453" s="0"/>
      <c r="JBE453" s="0"/>
      <c r="JBF453" s="0"/>
      <c r="JBG453" s="0"/>
      <c r="JBH453" s="0"/>
      <c r="JBI453" s="0"/>
      <c r="JBJ453" s="0"/>
      <c r="JBK453" s="0"/>
      <c r="JBL453" s="0"/>
      <c r="JBM453" s="0"/>
      <c r="JBN453" s="0"/>
      <c r="JBO453" s="0"/>
      <c r="JBP453" s="0"/>
      <c r="JBQ453" s="0"/>
      <c r="JBR453" s="0"/>
      <c r="JBS453" s="0"/>
      <c r="JBT453" s="0"/>
      <c r="JBU453" s="0"/>
      <c r="JBV453" s="0"/>
      <c r="JBW453" s="0"/>
      <c r="JBX453" s="0"/>
      <c r="JBY453" s="0"/>
      <c r="JBZ453" s="0"/>
      <c r="JCA453" s="0"/>
      <c r="JCB453" s="0"/>
      <c r="JCC453" s="0"/>
      <c r="JCD453" s="0"/>
      <c r="JCE453" s="0"/>
      <c r="JCF453" s="0"/>
      <c r="JCG453" s="0"/>
      <c r="JCH453" s="0"/>
      <c r="JCI453" s="0"/>
      <c r="JCJ453" s="0"/>
      <c r="JCK453" s="0"/>
      <c r="JCL453" s="0"/>
      <c r="JCM453" s="0"/>
      <c r="JCN453" s="0"/>
      <c r="JCO453" s="0"/>
      <c r="JCP453" s="0"/>
      <c r="JCQ453" s="0"/>
      <c r="JCR453" s="0"/>
      <c r="JCS453" s="0"/>
      <c r="JCT453" s="0"/>
      <c r="JCU453" s="0"/>
      <c r="JCV453" s="0"/>
      <c r="JCW453" s="0"/>
      <c r="JCX453" s="0"/>
      <c r="JCY453" s="0"/>
      <c r="JCZ453" s="0"/>
      <c r="JDA453" s="0"/>
      <c r="JDB453" s="0"/>
      <c r="JDC453" s="0"/>
      <c r="JDD453" s="0"/>
      <c r="JDE453" s="0"/>
      <c r="JDF453" s="0"/>
      <c r="JDG453" s="0"/>
      <c r="JDH453" s="0"/>
      <c r="JDI453" s="0"/>
      <c r="JDJ453" s="0"/>
      <c r="JDK453" s="0"/>
      <c r="JDL453" s="0"/>
      <c r="JDM453" s="0"/>
      <c r="JDN453" s="0"/>
      <c r="JDO453" s="0"/>
      <c r="JDP453" s="0"/>
      <c r="JDQ453" s="0"/>
      <c r="JDR453" s="0"/>
      <c r="JDS453" s="0"/>
      <c r="JDT453" s="0"/>
      <c r="JDU453" s="0"/>
      <c r="JDV453" s="0"/>
      <c r="JDW453" s="0"/>
      <c r="JDX453" s="0"/>
      <c r="JDY453" s="0"/>
      <c r="JDZ453" s="0"/>
      <c r="JEA453" s="0"/>
      <c r="JEB453" s="0"/>
      <c r="JEC453" s="0"/>
      <c r="JED453" s="0"/>
      <c r="JEE453" s="0"/>
      <c r="JEF453" s="0"/>
      <c r="JEG453" s="0"/>
      <c r="JEH453" s="0"/>
      <c r="JEI453" s="0"/>
      <c r="JEJ453" s="0"/>
      <c r="JEK453" s="0"/>
      <c r="JEL453" s="0"/>
      <c r="JEM453" s="0"/>
      <c r="JEN453" s="0"/>
      <c r="JEO453" s="0"/>
      <c r="JEP453" s="0"/>
      <c r="JEQ453" s="0"/>
      <c r="JER453" s="0"/>
      <c r="JES453" s="0"/>
      <c r="JET453" s="0"/>
      <c r="JEU453" s="0"/>
      <c r="JEV453" s="0"/>
      <c r="JEW453" s="0"/>
      <c r="JEX453" s="0"/>
      <c r="JEY453" s="0"/>
      <c r="JEZ453" s="0"/>
      <c r="JFA453" s="0"/>
      <c r="JFB453" s="0"/>
      <c r="JFC453" s="0"/>
      <c r="JFD453" s="0"/>
      <c r="JFE453" s="0"/>
      <c r="JFF453" s="0"/>
      <c r="JFG453" s="0"/>
      <c r="JFH453" s="0"/>
      <c r="JFI453" s="0"/>
      <c r="JFJ453" s="0"/>
      <c r="JFK453" s="0"/>
      <c r="JFL453" s="0"/>
      <c r="JFM453" s="0"/>
      <c r="JFN453" s="0"/>
      <c r="JFO453" s="0"/>
      <c r="JFP453" s="0"/>
      <c r="JFQ453" s="0"/>
      <c r="JFR453" s="0"/>
      <c r="JFS453" s="0"/>
      <c r="JFT453" s="0"/>
      <c r="JFU453" s="0"/>
      <c r="JFV453" s="0"/>
      <c r="JFW453" s="0"/>
      <c r="JFX453" s="0"/>
      <c r="JFY453" s="0"/>
      <c r="JFZ453" s="0"/>
      <c r="JGA453" s="0"/>
      <c r="JGB453" s="0"/>
      <c r="JGC453" s="0"/>
      <c r="JGD453" s="0"/>
      <c r="JGE453" s="0"/>
      <c r="JGF453" s="0"/>
      <c r="JGG453" s="0"/>
      <c r="JGH453" s="0"/>
      <c r="JGI453" s="0"/>
      <c r="JGJ453" s="0"/>
      <c r="JGK453" s="0"/>
      <c r="JGL453" s="0"/>
      <c r="JGM453" s="0"/>
      <c r="JGN453" s="0"/>
      <c r="JGO453" s="0"/>
      <c r="JGP453" s="0"/>
      <c r="JGQ453" s="0"/>
      <c r="JGR453" s="0"/>
      <c r="JGS453" s="0"/>
      <c r="JGT453" s="0"/>
      <c r="JGU453" s="0"/>
      <c r="JGV453" s="0"/>
      <c r="JGW453" s="0"/>
      <c r="JGX453" s="0"/>
      <c r="JGY453" s="0"/>
      <c r="JGZ453" s="0"/>
      <c r="JHA453" s="0"/>
      <c r="JHB453" s="0"/>
      <c r="JHC453" s="0"/>
      <c r="JHD453" s="0"/>
      <c r="JHE453" s="0"/>
      <c r="JHF453" s="0"/>
      <c r="JHG453" s="0"/>
      <c r="JHH453" s="0"/>
      <c r="JHI453" s="0"/>
      <c r="JHJ453" s="0"/>
      <c r="JHK453" s="0"/>
      <c r="JHL453" s="0"/>
      <c r="JHM453" s="0"/>
      <c r="JHN453" s="0"/>
      <c r="JHO453" s="0"/>
      <c r="JHP453" s="0"/>
      <c r="JHQ453" s="0"/>
      <c r="JHR453" s="0"/>
      <c r="JHS453" s="0"/>
      <c r="JHT453" s="0"/>
      <c r="JHU453" s="0"/>
      <c r="JHV453" s="0"/>
      <c r="JHW453" s="0"/>
      <c r="JHX453" s="0"/>
      <c r="JHY453" s="0"/>
      <c r="JHZ453" s="0"/>
      <c r="JIA453" s="0"/>
      <c r="JIB453" s="0"/>
      <c r="JIC453" s="0"/>
      <c r="JID453" s="0"/>
      <c r="JIE453" s="0"/>
      <c r="JIF453" s="0"/>
      <c r="JIG453" s="0"/>
      <c r="JIH453" s="0"/>
      <c r="JII453" s="0"/>
      <c r="JIJ453" s="0"/>
      <c r="JIK453" s="0"/>
      <c r="JIL453" s="0"/>
      <c r="JIM453" s="0"/>
      <c r="JIN453" s="0"/>
      <c r="JIO453" s="0"/>
      <c r="JIP453" s="0"/>
      <c r="JIQ453" s="0"/>
      <c r="JIR453" s="0"/>
      <c r="JIS453" s="0"/>
      <c r="JIT453" s="0"/>
      <c r="JIU453" s="0"/>
      <c r="JIV453" s="0"/>
      <c r="JIW453" s="0"/>
      <c r="JIX453" s="0"/>
      <c r="JIY453" s="0"/>
      <c r="JIZ453" s="0"/>
      <c r="JJA453" s="0"/>
      <c r="JJB453" s="0"/>
      <c r="JJC453" s="0"/>
      <c r="JJD453" s="0"/>
      <c r="JJE453" s="0"/>
      <c r="JJF453" s="0"/>
      <c r="JJG453" s="0"/>
      <c r="JJH453" s="0"/>
      <c r="JJI453" s="0"/>
      <c r="JJJ453" s="0"/>
      <c r="JJK453" s="0"/>
      <c r="JJL453" s="0"/>
      <c r="JJM453" s="0"/>
      <c r="JJN453" s="0"/>
      <c r="JJO453" s="0"/>
      <c r="JJP453" s="0"/>
      <c r="JJQ453" s="0"/>
      <c r="JJR453" s="0"/>
      <c r="JJS453" s="0"/>
      <c r="JJT453" s="0"/>
      <c r="JJU453" s="0"/>
      <c r="JJV453" s="0"/>
      <c r="JJW453" s="0"/>
      <c r="JJX453" s="0"/>
      <c r="JJY453" s="0"/>
      <c r="JJZ453" s="0"/>
      <c r="JKA453" s="0"/>
      <c r="JKB453" s="0"/>
      <c r="JKC453" s="0"/>
      <c r="JKD453" s="0"/>
      <c r="JKE453" s="0"/>
      <c r="JKF453" s="0"/>
      <c r="JKG453" s="0"/>
      <c r="JKH453" s="0"/>
      <c r="JKI453" s="0"/>
      <c r="JKJ453" s="0"/>
      <c r="JKK453" s="0"/>
      <c r="JKL453" s="0"/>
      <c r="JKM453" s="0"/>
      <c r="JKN453" s="0"/>
      <c r="JKO453" s="0"/>
      <c r="JKP453" s="0"/>
      <c r="JKQ453" s="0"/>
      <c r="JKR453" s="0"/>
      <c r="JKS453" s="0"/>
      <c r="JKT453" s="0"/>
      <c r="JKU453" s="0"/>
      <c r="JKV453" s="0"/>
      <c r="JKW453" s="0"/>
      <c r="JKX453" s="0"/>
      <c r="JKY453" s="0"/>
      <c r="JKZ453" s="0"/>
      <c r="JLA453" s="0"/>
      <c r="JLB453" s="0"/>
      <c r="JLC453" s="0"/>
      <c r="JLD453" s="0"/>
      <c r="JLE453" s="0"/>
      <c r="JLF453" s="0"/>
      <c r="JLG453" s="0"/>
      <c r="JLH453" s="0"/>
      <c r="JLI453" s="0"/>
      <c r="JLJ453" s="0"/>
      <c r="JLK453" s="0"/>
      <c r="JLL453" s="0"/>
      <c r="JLM453" s="0"/>
      <c r="JLN453" s="0"/>
      <c r="JLO453" s="0"/>
      <c r="JLP453" s="0"/>
      <c r="JLQ453" s="0"/>
      <c r="JLR453" s="0"/>
      <c r="JLS453" s="0"/>
      <c r="JLT453" s="0"/>
      <c r="JLU453" s="0"/>
      <c r="JLV453" s="0"/>
      <c r="JLW453" s="0"/>
      <c r="JLX453" s="0"/>
      <c r="JLY453" s="0"/>
      <c r="JLZ453" s="0"/>
      <c r="JMA453" s="0"/>
      <c r="JMB453" s="0"/>
      <c r="JMC453" s="0"/>
      <c r="JMD453" s="0"/>
      <c r="JME453" s="0"/>
      <c r="JMF453" s="0"/>
      <c r="JMG453" s="0"/>
      <c r="JMH453" s="0"/>
      <c r="JMI453" s="0"/>
      <c r="JMJ453" s="0"/>
      <c r="JMK453" s="0"/>
      <c r="JML453" s="0"/>
      <c r="JMM453" s="0"/>
      <c r="JMN453" s="0"/>
      <c r="JMO453" s="0"/>
      <c r="JMP453" s="0"/>
      <c r="JMQ453" s="0"/>
      <c r="JMR453" s="0"/>
      <c r="JMS453" s="0"/>
      <c r="JMT453" s="0"/>
      <c r="JMU453" s="0"/>
      <c r="JMV453" s="0"/>
      <c r="JMW453" s="0"/>
      <c r="JMX453" s="0"/>
      <c r="JMY453" s="0"/>
      <c r="JMZ453" s="0"/>
      <c r="JNA453" s="0"/>
      <c r="JNB453" s="0"/>
      <c r="JNC453" s="0"/>
      <c r="JND453" s="0"/>
      <c r="JNE453" s="0"/>
      <c r="JNF453" s="0"/>
      <c r="JNG453" s="0"/>
      <c r="JNH453" s="0"/>
      <c r="JNI453" s="0"/>
      <c r="JNJ453" s="0"/>
      <c r="JNK453" s="0"/>
      <c r="JNL453" s="0"/>
      <c r="JNM453" s="0"/>
      <c r="JNN453" s="0"/>
      <c r="JNO453" s="0"/>
      <c r="JNP453" s="0"/>
      <c r="JNQ453" s="0"/>
      <c r="JNR453" s="0"/>
      <c r="JNS453" s="0"/>
      <c r="JNT453" s="0"/>
      <c r="JNU453" s="0"/>
      <c r="JNV453" s="0"/>
      <c r="JNW453" s="0"/>
      <c r="JNX453" s="0"/>
      <c r="JNY453" s="0"/>
      <c r="JNZ453" s="0"/>
      <c r="JOA453" s="0"/>
      <c r="JOB453" s="0"/>
      <c r="JOC453" s="0"/>
      <c r="JOD453" s="0"/>
      <c r="JOE453" s="0"/>
      <c r="JOF453" s="0"/>
      <c r="JOG453" s="0"/>
      <c r="JOH453" s="0"/>
      <c r="JOI453" s="0"/>
      <c r="JOJ453" s="0"/>
      <c r="JOK453" s="0"/>
      <c r="JOL453" s="0"/>
      <c r="JOM453" s="0"/>
      <c r="JON453" s="0"/>
      <c r="JOO453" s="0"/>
      <c r="JOP453" s="0"/>
      <c r="JOQ453" s="0"/>
      <c r="JOR453" s="0"/>
      <c r="JOS453" s="0"/>
      <c r="JOT453" s="0"/>
      <c r="JOU453" s="0"/>
      <c r="JOV453" s="0"/>
      <c r="JOW453" s="0"/>
      <c r="JOX453" s="0"/>
      <c r="JOY453" s="0"/>
      <c r="JOZ453" s="0"/>
      <c r="JPA453" s="0"/>
      <c r="JPB453" s="0"/>
      <c r="JPC453" s="0"/>
      <c r="JPD453" s="0"/>
      <c r="JPE453" s="0"/>
      <c r="JPF453" s="0"/>
      <c r="JPG453" s="0"/>
      <c r="JPH453" s="0"/>
      <c r="JPI453" s="0"/>
      <c r="JPJ453" s="0"/>
      <c r="JPK453" s="0"/>
      <c r="JPL453" s="0"/>
      <c r="JPM453" s="0"/>
      <c r="JPN453" s="0"/>
      <c r="JPO453" s="0"/>
      <c r="JPP453" s="0"/>
      <c r="JPQ453" s="0"/>
      <c r="JPR453" s="0"/>
      <c r="JPS453" s="0"/>
      <c r="JPT453" s="0"/>
      <c r="JPU453" s="0"/>
      <c r="JPV453" s="0"/>
      <c r="JPW453" s="0"/>
      <c r="JPX453" s="0"/>
      <c r="JPY453" s="0"/>
      <c r="JPZ453" s="0"/>
      <c r="JQA453" s="0"/>
      <c r="JQB453" s="0"/>
      <c r="JQC453" s="0"/>
      <c r="JQD453" s="0"/>
      <c r="JQE453" s="0"/>
      <c r="JQF453" s="0"/>
      <c r="JQG453" s="0"/>
      <c r="JQH453" s="0"/>
      <c r="JQI453" s="0"/>
      <c r="JQJ453" s="0"/>
      <c r="JQK453" s="0"/>
      <c r="JQL453" s="0"/>
      <c r="JQM453" s="0"/>
      <c r="JQN453" s="0"/>
      <c r="JQO453" s="0"/>
      <c r="JQP453" s="0"/>
      <c r="JQQ453" s="0"/>
      <c r="JQR453" s="0"/>
      <c r="JQS453" s="0"/>
      <c r="JQT453" s="0"/>
      <c r="JQU453" s="0"/>
      <c r="JQV453" s="0"/>
      <c r="JQW453" s="0"/>
      <c r="JQX453" s="0"/>
      <c r="JQY453" s="0"/>
      <c r="JQZ453" s="0"/>
      <c r="JRA453" s="0"/>
      <c r="JRB453" s="0"/>
      <c r="JRC453" s="0"/>
      <c r="JRD453" s="0"/>
      <c r="JRE453" s="0"/>
      <c r="JRF453" s="0"/>
      <c r="JRG453" s="0"/>
      <c r="JRH453" s="0"/>
      <c r="JRI453" s="0"/>
      <c r="JRJ453" s="0"/>
      <c r="JRK453" s="0"/>
      <c r="JRL453" s="0"/>
      <c r="JRM453" s="0"/>
      <c r="JRN453" s="0"/>
      <c r="JRO453" s="0"/>
      <c r="JRP453" s="0"/>
      <c r="JRQ453" s="0"/>
      <c r="JRR453" s="0"/>
      <c r="JRS453" s="0"/>
      <c r="JRT453" s="0"/>
      <c r="JRU453" s="0"/>
      <c r="JRV453" s="0"/>
      <c r="JRW453" s="0"/>
      <c r="JRX453" s="0"/>
      <c r="JRY453" s="0"/>
      <c r="JRZ453" s="0"/>
      <c r="JSA453" s="0"/>
      <c r="JSB453" s="0"/>
      <c r="JSC453" s="0"/>
      <c r="JSD453" s="0"/>
      <c r="JSE453" s="0"/>
      <c r="JSF453" s="0"/>
      <c r="JSG453" s="0"/>
      <c r="JSH453" s="0"/>
      <c r="JSI453" s="0"/>
      <c r="JSJ453" s="0"/>
      <c r="JSK453" s="0"/>
      <c r="JSL453" s="0"/>
      <c r="JSM453" s="0"/>
      <c r="JSN453" s="0"/>
      <c r="JSO453" s="0"/>
      <c r="JSP453" s="0"/>
      <c r="JSQ453" s="0"/>
      <c r="JSR453" s="0"/>
      <c r="JSS453" s="0"/>
      <c r="JST453" s="0"/>
      <c r="JSU453" s="0"/>
      <c r="JSV453" s="0"/>
      <c r="JSW453" s="0"/>
      <c r="JSX453" s="0"/>
      <c r="JSY453" s="0"/>
      <c r="JSZ453" s="0"/>
      <c r="JTA453" s="0"/>
      <c r="JTB453" s="0"/>
      <c r="JTC453" s="0"/>
      <c r="JTD453" s="0"/>
      <c r="JTE453" s="0"/>
      <c r="JTF453" s="0"/>
      <c r="JTG453" s="0"/>
      <c r="JTH453" s="0"/>
      <c r="JTI453" s="0"/>
      <c r="JTJ453" s="0"/>
      <c r="JTK453" s="0"/>
      <c r="JTL453" s="0"/>
      <c r="JTM453" s="0"/>
      <c r="JTN453" s="0"/>
      <c r="JTO453" s="0"/>
      <c r="JTP453" s="0"/>
      <c r="JTQ453" s="0"/>
      <c r="JTR453" s="0"/>
      <c r="JTS453" s="0"/>
      <c r="JTT453" s="0"/>
      <c r="JTU453" s="0"/>
      <c r="JTV453" s="0"/>
      <c r="JTW453" s="0"/>
      <c r="JTX453" s="0"/>
      <c r="JTY453" s="0"/>
      <c r="JTZ453" s="0"/>
      <c r="JUA453" s="0"/>
      <c r="JUB453" s="0"/>
      <c r="JUC453" s="0"/>
      <c r="JUD453" s="0"/>
      <c r="JUE453" s="0"/>
      <c r="JUF453" s="0"/>
      <c r="JUG453" s="0"/>
      <c r="JUH453" s="0"/>
      <c r="JUI453" s="0"/>
      <c r="JUJ453" s="0"/>
      <c r="JUK453" s="0"/>
      <c r="JUL453" s="0"/>
      <c r="JUM453" s="0"/>
      <c r="JUN453" s="0"/>
      <c r="JUO453" s="0"/>
      <c r="JUP453" s="0"/>
      <c r="JUQ453" s="0"/>
      <c r="JUR453" s="0"/>
      <c r="JUS453" s="0"/>
      <c r="JUT453" s="0"/>
      <c r="JUU453" s="0"/>
      <c r="JUV453" s="0"/>
      <c r="JUW453" s="0"/>
      <c r="JUX453" s="0"/>
      <c r="JUY453" s="0"/>
      <c r="JUZ453" s="0"/>
      <c r="JVA453" s="0"/>
      <c r="JVB453" s="0"/>
      <c r="JVC453" s="0"/>
      <c r="JVD453" s="0"/>
      <c r="JVE453" s="0"/>
      <c r="JVF453" s="0"/>
      <c r="JVG453" s="0"/>
      <c r="JVH453" s="0"/>
      <c r="JVI453" s="0"/>
      <c r="JVJ453" s="0"/>
      <c r="JVK453" s="0"/>
      <c r="JVL453" s="0"/>
      <c r="JVM453" s="0"/>
      <c r="JVN453" s="0"/>
      <c r="JVO453" s="0"/>
      <c r="JVP453" s="0"/>
      <c r="JVQ453" s="0"/>
      <c r="JVR453" s="0"/>
      <c r="JVS453" s="0"/>
      <c r="JVT453" s="0"/>
      <c r="JVU453" s="0"/>
      <c r="JVV453" s="0"/>
      <c r="JVW453" s="0"/>
      <c r="JVX453" s="0"/>
      <c r="JVY453" s="0"/>
      <c r="JVZ453" s="0"/>
      <c r="JWA453" s="0"/>
      <c r="JWB453" s="0"/>
      <c r="JWC453" s="0"/>
      <c r="JWD453" s="0"/>
      <c r="JWE453" s="0"/>
      <c r="JWF453" s="0"/>
      <c r="JWG453" s="0"/>
      <c r="JWH453" s="0"/>
      <c r="JWI453" s="0"/>
      <c r="JWJ453" s="0"/>
      <c r="JWK453" s="0"/>
      <c r="JWL453" s="0"/>
      <c r="JWM453" s="0"/>
      <c r="JWN453" s="0"/>
      <c r="JWO453" s="0"/>
      <c r="JWP453" s="0"/>
      <c r="JWQ453" s="0"/>
      <c r="JWR453" s="0"/>
      <c r="JWS453" s="0"/>
      <c r="JWT453" s="0"/>
      <c r="JWU453" s="0"/>
      <c r="JWV453" s="0"/>
      <c r="JWW453" s="0"/>
      <c r="JWX453" s="0"/>
      <c r="JWY453" s="0"/>
      <c r="JWZ453" s="0"/>
      <c r="JXA453" s="0"/>
      <c r="JXB453" s="0"/>
      <c r="JXC453" s="0"/>
      <c r="JXD453" s="0"/>
      <c r="JXE453" s="0"/>
      <c r="JXF453" s="0"/>
      <c r="JXG453" s="0"/>
      <c r="JXH453" s="0"/>
      <c r="JXI453" s="0"/>
      <c r="JXJ453" s="0"/>
      <c r="JXK453" s="0"/>
      <c r="JXL453" s="0"/>
      <c r="JXM453" s="0"/>
      <c r="JXN453" s="0"/>
      <c r="JXO453" s="0"/>
      <c r="JXP453" s="0"/>
      <c r="JXQ453" s="0"/>
      <c r="JXR453" s="0"/>
      <c r="JXS453" s="0"/>
      <c r="JXT453" s="0"/>
      <c r="JXU453" s="0"/>
      <c r="JXV453" s="0"/>
      <c r="JXW453" s="0"/>
      <c r="JXX453" s="0"/>
      <c r="JXY453" s="0"/>
      <c r="JXZ453" s="0"/>
      <c r="JYA453" s="0"/>
      <c r="JYB453" s="0"/>
      <c r="JYC453" s="0"/>
      <c r="JYD453" s="0"/>
      <c r="JYE453" s="0"/>
      <c r="JYF453" s="0"/>
      <c r="JYG453" s="0"/>
      <c r="JYH453" s="0"/>
      <c r="JYI453" s="0"/>
      <c r="JYJ453" s="0"/>
      <c r="JYK453" s="0"/>
      <c r="JYL453" s="0"/>
      <c r="JYM453" s="0"/>
      <c r="JYN453" s="0"/>
      <c r="JYO453" s="0"/>
      <c r="JYP453" s="0"/>
      <c r="JYQ453" s="0"/>
      <c r="JYR453" s="0"/>
      <c r="JYS453" s="0"/>
      <c r="JYT453" s="0"/>
      <c r="JYU453" s="0"/>
      <c r="JYV453" s="0"/>
      <c r="JYW453" s="0"/>
      <c r="JYX453" s="0"/>
      <c r="JYY453" s="0"/>
      <c r="JYZ453" s="0"/>
      <c r="JZA453" s="0"/>
      <c r="JZB453" s="0"/>
      <c r="JZC453" s="0"/>
      <c r="JZD453" s="0"/>
      <c r="JZE453" s="0"/>
      <c r="JZF453" s="0"/>
      <c r="JZG453" s="0"/>
      <c r="JZH453" s="0"/>
      <c r="JZI453" s="0"/>
      <c r="JZJ453" s="0"/>
      <c r="JZK453" s="0"/>
      <c r="JZL453" s="0"/>
      <c r="JZM453" s="0"/>
      <c r="JZN453" s="0"/>
      <c r="JZO453" s="0"/>
      <c r="JZP453" s="0"/>
      <c r="JZQ453" s="0"/>
      <c r="JZR453" s="0"/>
      <c r="JZS453" s="0"/>
      <c r="JZT453" s="0"/>
      <c r="JZU453" s="0"/>
      <c r="JZV453" s="0"/>
      <c r="JZW453" s="0"/>
      <c r="JZX453" s="0"/>
      <c r="JZY453" s="0"/>
      <c r="JZZ453" s="0"/>
      <c r="KAA453" s="0"/>
      <c r="KAB453" s="0"/>
      <c r="KAC453" s="0"/>
      <c r="KAD453" s="0"/>
      <c r="KAE453" s="0"/>
      <c r="KAF453" s="0"/>
      <c r="KAG453" s="0"/>
      <c r="KAH453" s="0"/>
      <c r="KAI453" s="0"/>
      <c r="KAJ453" s="0"/>
      <c r="KAK453" s="0"/>
      <c r="KAL453" s="0"/>
      <c r="KAM453" s="0"/>
      <c r="KAN453" s="0"/>
      <c r="KAO453" s="0"/>
      <c r="KAP453" s="0"/>
      <c r="KAQ453" s="0"/>
      <c r="KAR453" s="0"/>
      <c r="KAS453" s="0"/>
      <c r="KAT453" s="0"/>
      <c r="KAU453" s="0"/>
      <c r="KAV453" s="0"/>
      <c r="KAW453" s="0"/>
      <c r="KAX453" s="0"/>
      <c r="KAY453" s="0"/>
      <c r="KAZ453" s="0"/>
      <c r="KBA453" s="0"/>
      <c r="KBB453" s="0"/>
      <c r="KBC453" s="0"/>
      <c r="KBD453" s="0"/>
      <c r="KBE453" s="0"/>
      <c r="KBF453" s="0"/>
      <c r="KBG453" s="0"/>
      <c r="KBH453" s="0"/>
      <c r="KBI453" s="0"/>
      <c r="KBJ453" s="0"/>
      <c r="KBK453" s="0"/>
      <c r="KBL453" s="0"/>
      <c r="KBM453" s="0"/>
      <c r="KBN453" s="0"/>
      <c r="KBO453" s="0"/>
      <c r="KBP453" s="0"/>
      <c r="KBQ453" s="0"/>
      <c r="KBR453" s="0"/>
      <c r="KBS453" s="0"/>
      <c r="KBT453" s="0"/>
      <c r="KBU453" s="0"/>
      <c r="KBV453" s="0"/>
      <c r="KBW453" s="0"/>
      <c r="KBX453" s="0"/>
      <c r="KBY453" s="0"/>
      <c r="KBZ453" s="0"/>
      <c r="KCA453" s="0"/>
      <c r="KCB453" s="0"/>
      <c r="KCC453" s="0"/>
      <c r="KCD453" s="0"/>
      <c r="KCE453" s="0"/>
      <c r="KCF453" s="0"/>
      <c r="KCG453" s="0"/>
      <c r="KCH453" s="0"/>
      <c r="KCI453" s="0"/>
      <c r="KCJ453" s="0"/>
      <c r="KCK453" s="0"/>
      <c r="KCL453" s="0"/>
      <c r="KCM453" s="0"/>
      <c r="KCN453" s="0"/>
      <c r="KCO453" s="0"/>
      <c r="KCP453" s="0"/>
      <c r="KCQ453" s="0"/>
      <c r="KCR453" s="0"/>
      <c r="KCS453" s="0"/>
      <c r="KCT453" s="0"/>
      <c r="KCU453" s="0"/>
      <c r="KCV453" s="0"/>
      <c r="KCW453" s="0"/>
      <c r="KCX453" s="0"/>
      <c r="KCY453" s="0"/>
      <c r="KCZ453" s="0"/>
      <c r="KDA453" s="0"/>
      <c r="KDB453" s="0"/>
      <c r="KDC453" s="0"/>
      <c r="KDD453" s="0"/>
      <c r="KDE453" s="0"/>
      <c r="KDF453" s="0"/>
      <c r="KDG453" s="0"/>
      <c r="KDH453" s="0"/>
      <c r="KDI453" s="0"/>
      <c r="KDJ453" s="0"/>
      <c r="KDK453" s="0"/>
      <c r="KDL453" s="0"/>
      <c r="KDM453" s="0"/>
      <c r="KDN453" s="0"/>
      <c r="KDO453" s="0"/>
      <c r="KDP453" s="0"/>
      <c r="KDQ453" s="0"/>
      <c r="KDR453" s="0"/>
      <c r="KDS453" s="0"/>
      <c r="KDT453" s="0"/>
      <c r="KDU453" s="0"/>
      <c r="KDV453" s="0"/>
      <c r="KDW453" s="0"/>
      <c r="KDX453" s="0"/>
      <c r="KDY453" s="0"/>
      <c r="KDZ453" s="0"/>
      <c r="KEA453" s="0"/>
      <c r="KEB453" s="0"/>
      <c r="KEC453" s="0"/>
      <c r="KED453" s="0"/>
      <c r="KEE453" s="0"/>
      <c r="KEF453" s="0"/>
      <c r="KEG453" s="0"/>
      <c r="KEH453" s="0"/>
      <c r="KEI453" s="0"/>
      <c r="KEJ453" s="0"/>
      <c r="KEK453" s="0"/>
      <c r="KEL453" s="0"/>
      <c r="KEM453" s="0"/>
      <c r="KEN453" s="0"/>
      <c r="KEO453" s="0"/>
      <c r="KEP453" s="0"/>
      <c r="KEQ453" s="0"/>
      <c r="KER453" s="0"/>
      <c r="KES453" s="0"/>
      <c r="KET453" s="0"/>
      <c r="KEU453" s="0"/>
      <c r="KEV453" s="0"/>
      <c r="KEW453" s="0"/>
      <c r="KEX453" s="0"/>
      <c r="KEY453" s="0"/>
      <c r="KEZ453" s="0"/>
      <c r="KFA453" s="0"/>
      <c r="KFB453" s="0"/>
      <c r="KFC453" s="0"/>
      <c r="KFD453" s="0"/>
      <c r="KFE453" s="0"/>
      <c r="KFF453" s="0"/>
      <c r="KFG453" s="0"/>
      <c r="KFH453" s="0"/>
      <c r="KFI453" s="0"/>
      <c r="KFJ453" s="0"/>
      <c r="KFK453" s="0"/>
      <c r="KFL453" s="0"/>
      <c r="KFM453" s="0"/>
      <c r="KFN453" s="0"/>
      <c r="KFO453" s="0"/>
      <c r="KFP453" s="0"/>
      <c r="KFQ453" s="0"/>
      <c r="KFR453" s="0"/>
      <c r="KFS453" s="0"/>
      <c r="KFT453" s="0"/>
      <c r="KFU453" s="0"/>
      <c r="KFV453" s="0"/>
      <c r="KFW453" s="0"/>
      <c r="KFX453" s="0"/>
      <c r="KFY453" s="0"/>
      <c r="KFZ453" s="0"/>
      <c r="KGA453" s="0"/>
      <c r="KGB453" s="0"/>
      <c r="KGC453" s="0"/>
      <c r="KGD453" s="0"/>
      <c r="KGE453" s="0"/>
      <c r="KGF453" s="0"/>
      <c r="KGG453" s="0"/>
      <c r="KGH453" s="0"/>
      <c r="KGI453" s="0"/>
      <c r="KGJ453" s="0"/>
      <c r="KGK453" s="0"/>
      <c r="KGL453" s="0"/>
      <c r="KGM453" s="0"/>
      <c r="KGN453" s="0"/>
      <c r="KGO453" s="0"/>
      <c r="KGP453" s="0"/>
      <c r="KGQ453" s="0"/>
      <c r="KGR453" s="0"/>
      <c r="KGS453" s="0"/>
      <c r="KGT453" s="0"/>
      <c r="KGU453" s="0"/>
      <c r="KGV453" s="0"/>
      <c r="KGW453" s="0"/>
      <c r="KGX453" s="0"/>
      <c r="KGY453" s="0"/>
      <c r="KGZ453" s="0"/>
      <c r="KHA453" s="0"/>
      <c r="KHB453" s="0"/>
      <c r="KHC453" s="0"/>
      <c r="KHD453" s="0"/>
      <c r="KHE453" s="0"/>
      <c r="KHF453" s="0"/>
      <c r="KHG453" s="0"/>
      <c r="KHH453" s="0"/>
      <c r="KHI453" s="0"/>
      <c r="KHJ453" s="0"/>
      <c r="KHK453" s="0"/>
      <c r="KHL453" s="0"/>
      <c r="KHM453" s="0"/>
      <c r="KHN453" s="0"/>
      <c r="KHO453" s="0"/>
      <c r="KHP453" s="0"/>
      <c r="KHQ453" s="0"/>
      <c r="KHR453" s="0"/>
      <c r="KHS453" s="0"/>
      <c r="KHT453" s="0"/>
      <c r="KHU453" s="0"/>
      <c r="KHV453" s="0"/>
      <c r="KHW453" s="0"/>
      <c r="KHX453" s="0"/>
      <c r="KHY453" s="0"/>
      <c r="KHZ453" s="0"/>
      <c r="KIA453" s="0"/>
      <c r="KIB453" s="0"/>
      <c r="KIC453" s="0"/>
      <c r="KID453" s="0"/>
      <c r="KIE453" s="0"/>
      <c r="KIF453" s="0"/>
      <c r="KIG453" s="0"/>
      <c r="KIH453" s="0"/>
      <c r="KII453" s="0"/>
      <c r="KIJ453" s="0"/>
      <c r="KIK453" s="0"/>
      <c r="KIL453" s="0"/>
      <c r="KIM453" s="0"/>
      <c r="KIN453" s="0"/>
      <c r="KIO453" s="0"/>
      <c r="KIP453" s="0"/>
      <c r="KIQ453" s="0"/>
      <c r="KIR453" s="0"/>
      <c r="KIS453" s="0"/>
      <c r="KIT453" s="0"/>
      <c r="KIU453" s="0"/>
      <c r="KIV453" s="0"/>
      <c r="KIW453" s="0"/>
      <c r="KIX453" s="0"/>
      <c r="KIY453" s="0"/>
      <c r="KIZ453" s="0"/>
      <c r="KJA453" s="0"/>
      <c r="KJB453" s="0"/>
      <c r="KJC453" s="0"/>
      <c r="KJD453" s="0"/>
      <c r="KJE453" s="0"/>
      <c r="KJF453" s="0"/>
      <c r="KJG453" s="0"/>
      <c r="KJH453" s="0"/>
      <c r="KJI453" s="0"/>
      <c r="KJJ453" s="0"/>
      <c r="KJK453" s="0"/>
      <c r="KJL453" s="0"/>
      <c r="KJM453" s="0"/>
      <c r="KJN453" s="0"/>
      <c r="KJO453" s="0"/>
      <c r="KJP453" s="0"/>
      <c r="KJQ453" s="0"/>
      <c r="KJR453" s="0"/>
      <c r="KJS453" s="0"/>
      <c r="KJT453" s="0"/>
      <c r="KJU453" s="0"/>
      <c r="KJV453" s="0"/>
      <c r="KJW453" s="0"/>
      <c r="KJX453" s="0"/>
      <c r="KJY453" s="0"/>
      <c r="KJZ453" s="0"/>
      <c r="KKA453" s="0"/>
      <c r="KKB453" s="0"/>
      <c r="KKC453" s="0"/>
      <c r="KKD453" s="0"/>
      <c r="KKE453" s="0"/>
      <c r="KKF453" s="0"/>
      <c r="KKG453" s="0"/>
      <c r="KKH453" s="0"/>
      <c r="KKI453" s="0"/>
      <c r="KKJ453" s="0"/>
      <c r="KKK453" s="0"/>
      <c r="KKL453" s="0"/>
      <c r="KKM453" s="0"/>
      <c r="KKN453" s="0"/>
      <c r="KKO453" s="0"/>
      <c r="KKP453" s="0"/>
      <c r="KKQ453" s="0"/>
      <c r="KKR453" s="0"/>
      <c r="KKS453" s="0"/>
      <c r="KKT453" s="0"/>
      <c r="KKU453" s="0"/>
      <c r="KKV453" s="0"/>
      <c r="KKW453" s="0"/>
      <c r="KKX453" s="0"/>
      <c r="KKY453" s="0"/>
      <c r="KKZ453" s="0"/>
      <c r="KLA453" s="0"/>
      <c r="KLB453" s="0"/>
      <c r="KLC453" s="0"/>
      <c r="KLD453" s="0"/>
      <c r="KLE453" s="0"/>
      <c r="KLF453" s="0"/>
      <c r="KLG453" s="0"/>
      <c r="KLH453" s="0"/>
      <c r="KLI453" s="0"/>
      <c r="KLJ453" s="0"/>
      <c r="KLK453" s="0"/>
      <c r="KLL453" s="0"/>
      <c r="KLM453" s="0"/>
      <c r="KLN453" s="0"/>
      <c r="KLO453" s="0"/>
      <c r="KLP453" s="0"/>
      <c r="KLQ453" s="0"/>
      <c r="KLR453" s="0"/>
      <c r="KLS453" s="0"/>
      <c r="KLT453" s="0"/>
      <c r="KLU453" s="0"/>
      <c r="KLV453" s="0"/>
      <c r="KLW453" s="0"/>
      <c r="KLX453" s="0"/>
      <c r="KLY453" s="0"/>
      <c r="KLZ453" s="0"/>
      <c r="KMA453" s="0"/>
      <c r="KMB453" s="0"/>
      <c r="KMC453" s="0"/>
      <c r="KMD453" s="0"/>
      <c r="KME453" s="0"/>
      <c r="KMF453" s="0"/>
      <c r="KMG453" s="0"/>
      <c r="KMH453" s="0"/>
      <c r="KMI453" s="0"/>
      <c r="KMJ453" s="0"/>
      <c r="KMK453" s="0"/>
      <c r="KML453" s="0"/>
      <c r="KMM453" s="0"/>
      <c r="KMN453" s="0"/>
      <c r="KMO453" s="0"/>
      <c r="KMP453" s="0"/>
      <c r="KMQ453" s="0"/>
      <c r="KMR453" s="0"/>
      <c r="KMS453" s="0"/>
      <c r="KMT453" s="0"/>
      <c r="KMU453" s="0"/>
      <c r="KMV453" s="0"/>
      <c r="KMW453" s="0"/>
      <c r="KMX453" s="0"/>
      <c r="KMY453" s="0"/>
      <c r="KMZ453" s="0"/>
      <c r="KNA453" s="0"/>
      <c r="KNB453" s="0"/>
      <c r="KNC453" s="0"/>
      <c r="KND453" s="0"/>
      <c r="KNE453" s="0"/>
      <c r="KNF453" s="0"/>
      <c r="KNG453" s="0"/>
      <c r="KNH453" s="0"/>
      <c r="KNI453" s="0"/>
      <c r="KNJ453" s="0"/>
      <c r="KNK453" s="0"/>
      <c r="KNL453" s="0"/>
      <c r="KNM453" s="0"/>
      <c r="KNN453" s="0"/>
      <c r="KNO453" s="0"/>
      <c r="KNP453" s="0"/>
      <c r="KNQ453" s="0"/>
      <c r="KNR453" s="0"/>
      <c r="KNS453" s="0"/>
      <c r="KNT453" s="0"/>
      <c r="KNU453" s="0"/>
      <c r="KNV453" s="0"/>
      <c r="KNW453" s="0"/>
      <c r="KNX453" s="0"/>
      <c r="KNY453" s="0"/>
      <c r="KNZ453" s="0"/>
      <c r="KOA453" s="0"/>
      <c r="KOB453" s="0"/>
      <c r="KOC453" s="0"/>
      <c r="KOD453" s="0"/>
      <c r="KOE453" s="0"/>
      <c r="KOF453" s="0"/>
      <c r="KOG453" s="0"/>
      <c r="KOH453" s="0"/>
      <c r="KOI453" s="0"/>
      <c r="KOJ453" s="0"/>
      <c r="KOK453" s="0"/>
      <c r="KOL453" s="0"/>
      <c r="KOM453" s="0"/>
      <c r="KON453" s="0"/>
      <c r="KOO453" s="0"/>
      <c r="KOP453" s="0"/>
      <c r="KOQ453" s="0"/>
      <c r="KOR453" s="0"/>
      <c r="KOS453" s="0"/>
      <c r="KOT453" s="0"/>
      <c r="KOU453" s="0"/>
      <c r="KOV453" s="0"/>
      <c r="KOW453" s="0"/>
      <c r="KOX453" s="0"/>
      <c r="KOY453" s="0"/>
      <c r="KOZ453" s="0"/>
      <c r="KPA453" s="0"/>
      <c r="KPB453" s="0"/>
      <c r="KPC453" s="0"/>
      <c r="KPD453" s="0"/>
      <c r="KPE453" s="0"/>
      <c r="KPF453" s="0"/>
      <c r="KPG453" s="0"/>
      <c r="KPH453" s="0"/>
      <c r="KPI453" s="0"/>
      <c r="KPJ453" s="0"/>
      <c r="KPK453" s="0"/>
      <c r="KPL453" s="0"/>
      <c r="KPM453" s="0"/>
      <c r="KPN453" s="0"/>
      <c r="KPO453" s="0"/>
      <c r="KPP453" s="0"/>
      <c r="KPQ453" s="0"/>
      <c r="KPR453" s="0"/>
      <c r="KPS453" s="0"/>
      <c r="KPT453" s="0"/>
      <c r="KPU453" s="0"/>
      <c r="KPV453" s="0"/>
      <c r="KPW453" s="0"/>
      <c r="KPX453" s="0"/>
      <c r="KPY453" s="0"/>
      <c r="KPZ453" s="0"/>
      <c r="KQA453" s="0"/>
      <c r="KQB453" s="0"/>
      <c r="KQC453" s="0"/>
      <c r="KQD453" s="0"/>
      <c r="KQE453" s="0"/>
      <c r="KQF453" s="0"/>
      <c r="KQG453" s="0"/>
      <c r="KQH453" s="0"/>
      <c r="KQI453" s="0"/>
      <c r="KQJ453" s="0"/>
      <c r="KQK453" s="0"/>
      <c r="KQL453" s="0"/>
      <c r="KQM453" s="0"/>
      <c r="KQN453" s="0"/>
      <c r="KQO453" s="0"/>
      <c r="KQP453" s="0"/>
      <c r="KQQ453" s="0"/>
      <c r="KQR453" s="0"/>
      <c r="KQS453" s="0"/>
      <c r="KQT453" s="0"/>
      <c r="KQU453" s="0"/>
      <c r="KQV453" s="0"/>
      <c r="KQW453" s="0"/>
      <c r="KQX453" s="0"/>
      <c r="KQY453" s="0"/>
      <c r="KQZ453" s="0"/>
      <c r="KRA453" s="0"/>
      <c r="KRB453" s="0"/>
      <c r="KRC453" s="0"/>
      <c r="KRD453" s="0"/>
      <c r="KRE453" s="0"/>
      <c r="KRF453" s="0"/>
      <c r="KRG453" s="0"/>
      <c r="KRH453" s="0"/>
      <c r="KRI453" s="0"/>
      <c r="KRJ453" s="0"/>
      <c r="KRK453" s="0"/>
      <c r="KRL453" s="0"/>
      <c r="KRM453" s="0"/>
      <c r="KRN453" s="0"/>
      <c r="KRO453" s="0"/>
      <c r="KRP453" s="0"/>
      <c r="KRQ453" s="0"/>
      <c r="KRR453" s="0"/>
      <c r="KRS453" s="0"/>
      <c r="KRT453" s="0"/>
      <c r="KRU453" s="0"/>
      <c r="KRV453" s="0"/>
      <c r="KRW453" s="0"/>
      <c r="KRX453" s="0"/>
      <c r="KRY453" s="0"/>
      <c r="KRZ453" s="0"/>
      <c r="KSA453" s="0"/>
      <c r="KSB453" s="0"/>
      <c r="KSC453" s="0"/>
      <c r="KSD453" s="0"/>
      <c r="KSE453" s="0"/>
      <c r="KSF453" s="0"/>
      <c r="KSG453" s="0"/>
      <c r="KSH453" s="0"/>
      <c r="KSI453" s="0"/>
      <c r="KSJ453" s="0"/>
      <c r="KSK453" s="0"/>
      <c r="KSL453" s="0"/>
      <c r="KSM453" s="0"/>
      <c r="KSN453" s="0"/>
      <c r="KSO453" s="0"/>
      <c r="KSP453" s="0"/>
      <c r="KSQ453" s="0"/>
      <c r="KSR453" s="0"/>
      <c r="KSS453" s="0"/>
      <c r="KST453" s="0"/>
      <c r="KSU453" s="0"/>
      <c r="KSV453" s="0"/>
      <c r="KSW453" s="0"/>
      <c r="KSX453" s="0"/>
      <c r="KSY453" s="0"/>
      <c r="KSZ453" s="0"/>
      <c r="KTA453" s="0"/>
      <c r="KTB453" s="0"/>
      <c r="KTC453" s="0"/>
      <c r="KTD453" s="0"/>
      <c r="KTE453" s="0"/>
      <c r="KTF453" s="0"/>
      <c r="KTG453" s="0"/>
      <c r="KTH453" s="0"/>
      <c r="KTI453" s="0"/>
      <c r="KTJ453" s="0"/>
      <c r="KTK453" s="0"/>
      <c r="KTL453" s="0"/>
      <c r="KTM453" s="0"/>
      <c r="KTN453" s="0"/>
      <c r="KTO453" s="0"/>
      <c r="KTP453" s="0"/>
      <c r="KTQ453" s="0"/>
      <c r="KTR453" s="0"/>
      <c r="KTS453" s="0"/>
      <c r="KTT453" s="0"/>
      <c r="KTU453" s="0"/>
      <c r="KTV453" s="0"/>
      <c r="KTW453" s="0"/>
      <c r="KTX453" s="0"/>
      <c r="KTY453" s="0"/>
      <c r="KTZ453" s="0"/>
      <c r="KUA453" s="0"/>
      <c r="KUB453" s="0"/>
      <c r="KUC453" s="0"/>
      <c r="KUD453" s="0"/>
      <c r="KUE453" s="0"/>
      <c r="KUF453" s="0"/>
      <c r="KUG453" s="0"/>
      <c r="KUH453" s="0"/>
      <c r="KUI453" s="0"/>
      <c r="KUJ453" s="0"/>
      <c r="KUK453" s="0"/>
      <c r="KUL453" s="0"/>
      <c r="KUM453" s="0"/>
      <c r="KUN453" s="0"/>
      <c r="KUO453" s="0"/>
      <c r="KUP453" s="0"/>
      <c r="KUQ453" s="0"/>
      <c r="KUR453" s="0"/>
      <c r="KUS453" s="0"/>
      <c r="KUT453" s="0"/>
      <c r="KUU453" s="0"/>
      <c r="KUV453" s="0"/>
      <c r="KUW453" s="0"/>
      <c r="KUX453" s="0"/>
      <c r="KUY453" s="0"/>
      <c r="KUZ453" s="0"/>
      <c r="KVA453" s="0"/>
      <c r="KVB453" s="0"/>
      <c r="KVC453" s="0"/>
      <c r="KVD453" s="0"/>
      <c r="KVE453" s="0"/>
      <c r="KVF453" s="0"/>
      <c r="KVG453" s="0"/>
      <c r="KVH453" s="0"/>
      <c r="KVI453" s="0"/>
      <c r="KVJ453" s="0"/>
      <c r="KVK453" s="0"/>
      <c r="KVL453" s="0"/>
      <c r="KVM453" s="0"/>
      <c r="KVN453" s="0"/>
      <c r="KVO453" s="0"/>
      <c r="KVP453" s="0"/>
      <c r="KVQ453" s="0"/>
      <c r="KVR453" s="0"/>
      <c r="KVS453" s="0"/>
      <c r="KVT453" s="0"/>
      <c r="KVU453" s="0"/>
      <c r="KVV453" s="0"/>
      <c r="KVW453" s="0"/>
      <c r="KVX453" s="0"/>
      <c r="KVY453" s="0"/>
      <c r="KVZ453" s="0"/>
      <c r="KWA453" s="0"/>
      <c r="KWB453" s="0"/>
      <c r="KWC453" s="0"/>
      <c r="KWD453" s="0"/>
      <c r="KWE453" s="0"/>
      <c r="KWF453" s="0"/>
      <c r="KWG453" s="0"/>
      <c r="KWH453" s="0"/>
      <c r="KWI453" s="0"/>
      <c r="KWJ453" s="0"/>
      <c r="KWK453" s="0"/>
      <c r="KWL453" s="0"/>
      <c r="KWM453" s="0"/>
      <c r="KWN453" s="0"/>
      <c r="KWO453" s="0"/>
      <c r="KWP453" s="0"/>
      <c r="KWQ453" s="0"/>
      <c r="KWR453" s="0"/>
      <c r="KWS453" s="0"/>
      <c r="KWT453" s="0"/>
      <c r="KWU453" s="0"/>
      <c r="KWV453" s="0"/>
      <c r="KWW453" s="0"/>
      <c r="KWX453" s="0"/>
      <c r="KWY453" s="0"/>
      <c r="KWZ453" s="0"/>
      <c r="KXA453" s="0"/>
      <c r="KXB453" s="0"/>
      <c r="KXC453" s="0"/>
      <c r="KXD453" s="0"/>
      <c r="KXE453" s="0"/>
      <c r="KXF453" s="0"/>
      <c r="KXG453" s="0"/>
      <c r="KXH453" s="0"/>
      <c r="KXI453" s="0"/>
      <c r="KXJ453" s="0"/>
      <c r="KXK453" s="0"/>
      <c r="KXL453" s="0"/>
      <c r="KXM453" s="0"/>
      <c r="KXN453" s="0"/>
      <c r="KXO453" s="0"/>
      <c r="KXP453" s="0"/>
      <c r="KXQ453" s="0"/>
      <c r="KXR453" s="0"/>
      <c r="KXS453" s="0"/>
      <c r="KXT453" s="0"/>
      <c r="KXU453" s="0"/>
      <c r="KXV453" s="0"/>
      <c r="KXW453" s="0"/>
      <c r="KXX453" s="0"/>
      <c r="KXY453" s="0"/>
      <c r="KXZ453" s="0"/>
      <c r="KYA453" s="0"/>
      <c r="KYB453" s="0"/>
      <c r="KYC453" s="0"/>
      <c r="KYD453" s="0"/>
      <c r="KYE453" s="0"/>
      <c r="KYF453" s="0"/>
      <c r="KYG453" s="0"/>
      <c r="KYH453" s="0"/>
      <c r="KYI453" s="0"/>
      <c r="KYJ453" s="0"/>
      <c r="KYK453" s="0"/>
      <c r="KYL453" s="0"/>
      <c r="KYM453" s="0"/>
      <c r="KYN453" s="0"/>
      <c r="KYO453" s="0"/>
      <c r="KYP453" s="0"/>
      <c r="KYQ453" s="0"/>
      <c r="KYR453" s="0"/>
      <c r="KYS453" s="0"/>
      <c r="KYT453" s="0"/>
      <c r="KYU453" s="0"/>
      <c r="KYV453" s="0"/>
      <c r="KYW453" s="0"/>
      <c r="KYX453" s="0"/>
      <c r="KYY453" s="0"/>
      <c r="KYZ453" s="0"/>
      <c r="KZA453" s="0"/>
      <c r="KZB453" s="0"/>
      <c r="KZC453" s="0"/>
      <c r="KZD453" s="0"/>
      <c r="KZE453" s="0"/>
      <c r="KZF453" s="0"/>
      <c r="KZG453" s="0"/>
      <c r="KZH453" s="0"/>
      <c r="KZI453" s="0"/>
      <c r="KZJ453" s="0"/>
      <c r="KZK453" s="0"/>
      <c r="KZL453" s="0"/>
      <c r="KZM453" s="0"/>
      <c r="KZN453" s="0"/>
      <c r="KZO453" s="0"/>
      <c r="KZP453" s="0"/>
      <c r="KZQ453" s="0"/>
      <c r="KZR453" s="0"/>
      <c r="KZS453" s="0"/>
      <c r="KZT453" s="0"/>
      <c r="KZU453" s="0"/>
      <c r="KZV453" s="0"/>
      <c r="KZW453" s="0"/>
      <c r="KZX453" s="0"/>
      <c r="KZY453" s="0"/>
      <c r="KZZ453" s="0"/>
      <c r="LAA453" s="0"/>
      <c r="LAB453" s="0"/>
      <c r="LAC453" s="0"/>
      <c r="LAD453" s="0"/>
      <c r="LAE453" s="0"/>
      <c r="LAF453" s="0"/>
      <c r="LAG453" s="0"/>
      <c r="LAH453" s="0"/>
      <c r="LAI453" s="0"/>
      <c r="LAJ453" s="0"/>
      <c r="LAK453" s="0"/>
      <c r="LAL453" s="0"/>
      <c r="LAM453" s="0"/>
      <c r="LAN453" s="0"/>
      <c r="LAO453" s="0"/>
      <c r="LAP453" s="0"/>
      <c r="LAQ453" s="0"/>
      <c r="LAR453" s="0"/>
      <c r="LAS453" s="0"/>
      <c r="LAT453" s="0"/>
      <c r="LAU453" s="0"/>
      <c r="LAV453" s="0"/>
      <c r="LAW453" s="0"/>
      <c r="LAX453" s="0"/>
      <c r="LAY453" s="0"/>
      <c r="LAZ453" s="0"/>
      <c r="LBA453" s="0"/>
      <c r="LBB453" s="0"/>
      <c r="LBC453" s="0"/>
      <c r="LBD453" s="0"/>
      <c r="LBE453" s="0"/>
      <c r="LBF453" s="0"/>
      <c r="LBG453" s="0"/>
      <c r="LBH453" s="0"/>
      <c r="LBI453" s="0"/>
      <c r="LBJ453" s="0"/>
      <c r="LBK453" s="0"/>
      <c r="LBL453" s="0"/>
      <c r="LBM453" s="0"/>
      <c r="LBN453" s="0"/>
      <c r="LBO453" s="0"/>
      <c r="LBP453" s="0"/>
      <c r="LBQ453" s="0"/>
      <c r="LBR453" s="0"/>
      <c r="LBS453" s="0"/>
      <c r="LBT453" s="0"/>
      <c r="LBU453" s="0"/>
      <c r="LBV453" s="0"/>
      <c r="LBW453" s="0"/>
      <c r="LBX453" s="0"/>
      <c r="LBY453" s="0"/>
      <c r="LBZ453" s="0"/>
      <c r="LCA453" s="0"/>
      <c r="LCB453" s="0"/>
      <c r="LCC453" s="0"/>
      <c r="LCD453" s="0"/>
      <c r="LCE453" s="0"/>
      <c r="LCF453" s="0"/>
      <c r="LCG453" s="0"/>
      <c r="LCH453" s="0"/>
      <c r="LCI453" s="0"/>
      <c r="LCJ453" s="0"/>
      <c r="LCK453" s="0"/>
      <c r="LCL453" s="0"/>
      <c r="LCM453" s="0"/>
      <c r="LCN453" s="0"/>
      <c r="LCO453" s="0"/>
      <c r="LCP453" s="0"/>
      <c r="LCQ453" s="0"/>
      <c r="LCR453" s="0"/>
      <c r="LCS453" s="0"/>
      <c r="LCT453" s="0"/>
      <c r="LCU453" s="0"/>
      <c r="LCV453" s="0"/>
      <c r="LCW453" s="0"/>
      <c r="LCX453" s="0"/>
      <c r="LCY453" s="0"/>
      <c r="LCZ453" s="0"/>
      <c r="LDA453" s="0"/>
      <c r="LDB453" s="0"/>
      <c r="LDC453" s="0"/>
      <c r="LDD453" s="0"/>
      <c r="LDE453" s="0"/>
      <c r="LDF453" s="0"/>
      <c r="LDG453" s="0"/>
      <c r="LDH453" s="0"/>
      <c r="LDI453" s="0"/>
      <c r="LDJ453" s="0"/>
      <c r="LDK453" s="0"/>
      <c r="LDL453" s="0"/>
      <c r="LDM453" s="0"/>
      <c r="LDN453" s="0"/>
      <c r="LDO453" s="0"/>
      <c r="LDP453" s="0"/>
      <c r="LDQ453" s="0"/>
      <c r="LDR453" s="0"/>
      <c r="LDS453" s="0"/>
      <c r="LDT453" s="0"/>
      <c r="LDU453" s="0"/>
      <c r="LDV453" s="0"/>
      <c r="LDW453" s="0"/>
      <c r="LDX453" s="0"/>
      <c r="LDY453" s="0"/>
      <c r="LDZ453" s="0"/>
      <c r="LEA453" s="0"/>
      <c r="LEB453" s="0"/>
      <c r="LEC453" s="0"/>
      <c r="LED453" s="0"/>
      <c r="LEE453" s="0"/>
      <c r="LEF453" s="0"/>
      <c r="LEG453" s="0"/>
      <c r="LEH453" s="0"/>
      <c r="LEI453" s="0"/>
      <c r="LEJ453" s="0"/>
      <c r="LEK453" s="0"/>
      <c r="LEL453" s="0"/>
      <c r="LEM453" s="0"/>
      <c r="LEN453" s="0"/>
      <c r="LEO453" s="0"/>
      <c r="LEP453" s="0"/>
      <c r="LEQ453" s="0"/>
      <c r="LER453" s="0"/>
      <c r="LES453" s="0"/>
      <c r="LET453" s="0"/>
      <c r="LEU453" s="0"/>
      <c r="LEV453" s="0"/>
      <c r="LEW453" s="0"/>
      <c r="LEX453" s="0"/>
      <c r="LEY453" s="0"/>
      <c r="LEZ453" s="0"/>
      <c r="LFA453" s="0"/>
      <c r="LFB453" s="0"/>
      <c r="LFC453" s="0"/>
      <c r="LFD453" s="0"/>
      <c r="LFE453" s="0"/>
      <c r="LFF453" s="0"/>
      <c r="LFG453" s="0"/>
      <c r="LFH453" s="0"/>
      <c r="LFI453" s="0"/>
      <c r="LFJ453" s="0"/>
      <c r="LFK453" s="0"/>
      <c r="LFL453" s="0"/>
      <c r="LFM453" s="0"/>
      <c r="LFN453" s="0"/>
      <c r="LFO453" s="0"/>
      <c r="LFP453" s="0"/>
      <c r="LFQ453" s="0"/>
      <c r="LFR453" s="0"/>
      <c r="LFS453" s="0"/>
      <c r="LFT453" s="0"/>
      <c r="LFU453" s="0"/>
      <c r="LFV453" s="0"/>
      <c r="LFW453" s="0"/>
      <c r="LFX453" s="0"/>
      <c r="LFY453" s="0"/>
      <c r="LFZ453" s="0"/>
      <c r="LGA453" s="0"/>
      <c r="LGB453" s="0"/>
      <c r="LGC453" s="0"/>
      <c r="LGD453" s="0"/>
      <c r="LGE453" s="0"/>
      <c r="LGF453" s="0"/>
      <c r="LGG453" s="0"/>
      <c r="LGH453" s="0"/>
      <c r="LGI453" s="0"/>
      <c r="LGJ453" s="0"/>
      <c r="LGK453" s="0"/>
      <c r="LGL453" s="0"/>
      <c r="LGM453" s="0"/>
      <c r="LGN453" s="0"/>
      <c r="LGO453" s="0"/>
      <c r="LGP453" s="0"/>
      <c r="LGQ453" s="0"/>
      <c r="LGR453" s="0"/>
      <c r="LGS453" s="0"/>
      <c r="LGT453" s="0"/>
      <c r="LGU453" s="0"/>
      <c r="LGV453" s="0"/>
      <c r="LGW453" s="0"/>
      <c r="LGX453" s="0"/>
      <c r="LGY453" s="0"/>
      <c r="LGZ453" s="0"/>
      <c r="LHA453" s="0"/>
      <c r="LHB453" s="0"/>
      <c r="LHC453" s="0"/>
      <c r="LHD453" s="0"/>
      <c r="LHE453" s="0"/>
      <c r="LHF453" s="0"/>
      <c r="LHG453" s="0"/>
      <c r="LHH453" s="0"/>
      <c r="LHI453" s="0"/>
      <c r="LHJ453" s="0"/>
      <c r="LHK453" s="0"/>
      <c r="LHL453" s="0"/>
      <c r="LHM453" s="0"/>
      <c r="LHN453" s="0"/>
      <c r="LHO453" s="0"/>
      <c r="LHP453" s="0"/>
      <c r="LHQ453" s="0"/>
      <c r="LHR453" s="0"/>
      <c r="LHS453" s="0"/>
      <c r="LHT453" s="0"/>
      <c r="LHU453" s="0"/>
      <c r="LHV453" s="0"/>
      <c r="LHW453" s="0"/>
      <c r="LHX453" s="0"/>
      <c r="LHY453" s="0"/>
      <c r="LHZ453" s="0"/>
      <c r="LIA453" s="0"/>
      <c r="LIB453" s="0"/>
      <c r="LIC453" s="0"/>
      <c r="LID453" s="0"/>
      <c r="LIE453" s="0"/>
      <c r="LIF453" s="0"/>
      <c r="LIG453" s="0"/>
      <c r="LIH453" s="0"/>
      <c r="LII453" s="0"/>
      <c r="LIJ453" s="0"/>
      <c r="LIK453" s="0"/>
      <c r="LIL453" s="0"/>
      <c r="LIM453" s="0"/>
      <c r="LIN453" s="0"/>
      <c r="LIO453" s="0"/>
      <c r="LIP453" s="0"/>
      <c r="LIQ453" s="0"/>
      <c r="LIR453" s="0"/>
      <c r="LIS453" s="0"/>
      <c r="LIT453" s="0"/>
      <c r="LIU453" s="0"/>
      <c r="LIV453" s="0"/>
      <c r="LIW453" s="0"/>
      <c r="LIX453" s="0"/>
      <c r="LIY453" s="0"/>
      <c r="LIZ453" s="0"/>
      <c r="LJA453" s="0"/>
      <c r="LJB453" s="0"/>
      <c r="LJC453" s="0"/>
      <c r="LJD453" s="0"/>
      <c r="LJE453" s="0"/>
      <c r="LJF453" s="0"/>
      <c r="LJG453" s="0"/>
      <c r="LJH453" s="0"/>
      <c r="LJI453" s="0"/>
      <c r="LJJ453" s="0"/>
      <c r="LJK453" s="0"/>
      <c r="LJL453" s="0"/>
      <c r="LJM453" s="0"/>
      <c r="LJN453" s="0"/>
      <c r="LJO453" s="0"/>
      <c r="LJP453" s="0"/>
      <c r="LJQ453" s="0"/>
      <c r="LJR453" s="0"/>
      <c r="LJS453" s="0"/>
      <c r="LJT453" s="0"/>
      <c r="LJU453" s="0"/>
      <c r="LJV453" s="0"/>
      <c r="LJW453" s="0"/>
      <c r="LJX453" s="0"/>
      <c r="LJY453" s="0"/>
      <c r="LJZ453" s="0"/>
      <c r="LKA453" s="0"/>
      <c r="LKB453" s="0"/>
      <c r="LKC453" s="0"/>
      <c r="LKD453" s="0"/>
      <c r="LKE453" s="0"/>
      <c r="LKF453" s="0"/>
      <c r="LKG453" s="0"/>
      <c r="LKH453" s="0"/>
      <c r="LKI453" s="0"/>
      <c r="LKJ453" s="0"/>
      <c r="LKK453" s="0"/>
      <c r="LKL453" s="0"/>
      <c r="LKM453" s="0"/>
      <c r="LKN453" s="0"/>
      <c r="LKO453" s="0"/>
      <c r="LKP453" s="0"/>
      <c r="LKQ453" s="0"/>
      <c r="LKR453" s="0"/>
      <c r="LKS453" s="0"/>
      <c r="LKT453" s="0"/>
      <c r="LKU453" s="0"/>
      <c r="LKV453" s="0"/>
      <c r="LKW453" s="0"/>
      <c r="LKX453" s="0"/>
      <c r="LKY453" s="0"/>
      <c r="LKZ453" s="0"/>
      <c r="LLA453" s="0"/>
      <c r="LLB453" s="0"/>
      <c r="LLC453" s="0"/>
      <c r="LLD453" s="0"/>
      <c r="LLE453" s="0"/>
      <c r="LLF453" s="0"/>
      <c r="LLG453" s="0"/>
      <c r="LLH453" s="0"/>
      <c r="LLI453" s="0"/>
      <c r="LLJ453" s="0"/>
      <c r="LLK453" s="0"/>
      <c r="LLL453" s="0"/>
      <c r="LLM453" s="0"/>
      <c r="LLN453" s="0"/>
      <c r="LLO453" s="0"/>
      <c r="LLP453" s="0"/>
      <c r="LLQ453" s="0"/>
      <c r="LLR453" s="0"/>
      <c r="LLS453" s="0"/>
      <c r="LLT453" s="0"/>
      <c r="LLU453" s="0"/>
      <c r="LLV453" s="0"/>
      <c r="LLW453" s="0"/>
      <c r="LLX453" s="0"/>
      <c r="LLY453" s="0"/>
      <c r="LLZ453" s="0"/>
      <c r="LMA453" s="0"/>
      <c r="LMB453" s="0"/>
      <c r="LMC453" s="0"/>
      <c r="LMD453" s="0"/>
      <c r="LME453" s="0"/>
      <c r="LMF453" s="0"/>
      <c r="LMG453" s="0"/>
      <c r="LMH453" s="0"/>
      <c r="LMI453" s="0"/>
      <c r="LMJ453" s="0"/>
      <c r="LMK453" s="0"/>
      <c r="LML453" s="0"/>
      <c r="LMM453" s="0"/>
      <c r="LMN453" s="0"/>
      <c r="LMO453" s="0"/>
      <c r="LMP453" s="0"/>
      <c r="LMQ453" s="0"/>
      <c r="LMR453" s="0"/>
      <c r="LMS453" s="0"/>
      <c r="LMT453" s="0"/>
      <c r="LMU453" s="0"/>
      <c r="LMV453" s="0"/>
      <c r="LMW453" s="0"/>
      <c r="LMX453" s="0"/>
      <c r="LMY453" s="0"/>
      <c r="LMZ453" s="0"/>
      <c r="LNA453" s="0"/>
      <c r="LNB453" s="0"/>
      <c r="LNC453" s="0"/>
      <c r="LND453" s="0"/>
      <c r="LNE453" s="0"/>
      <c r="LNF453" s="0"/>
      <c r="LNG453" s="0"/>
      <c r="LNH453" s="0"/>
      <c r="LNI453" s="0"/>
      <c r="LNJ453" s="0"/>
      <c r="LNK453" s="0"/>
      <c r="LNL453" s="0"/>
      <c r="LNM453" s="0"/>
      <c r="LNN453" s="0"/>
      <c r="LNO453" s="0"/>
      <c r="LNP453" s="0"/>
      <c r="LNQ453" s="0"/>
      <c r="LNR453" s="0"/>
      <c r="LNS453" s="0"/>
      <c r="LNT453" s="0"/>
      <c r="LNU453" s="0"/>
      <c r="LNV453" s="0"/>
      <c r="LNW453" s="0"/>
      <c r="LNX453" s="0"/>
      <c r="LNY453" s="0"/>
      <c r="LNZ453" s="0"/>
      <c r="LOA453" s="0"/>
      <c r="LOB453" s="0"/>
      <c r="LOC453" s="0"/>
      <c r="LOD453" s="0"/>
      <c r="LOE453" s="0"/>
      <c r="LOF453" s="0"/>
      <c r="LOG453" s="0"/>
      <c r="LOH453" s="0"/>
      <c r="LOI453" s="0"/>
      <c r="LOJ453" s="0"/>
      <c r="LOK453" s="0"/>
      <c r="LOL453" s="0"/>
      <c r="LOM453" s="0"/>
      <c r="LON453" s="0"/>
      <c r="LOO453" s="0"/>
      <c r="LOP453" s="0"/>
      <c r="LOQ453" s="0"/>
      <c r="LOR453" s="0"/>
      <c r="LOS453" s="0"/>
      <c r="LOT453" s="0"/>
      <c r="LOU453" s="0"/>
      <c r="LOV453" s="0"/>
      <c r="LOW453" s="0"/>
      <c r="LOX453" s="0"/>
      <c r="LOY453" s="0"/>
      <c r="LOZ453" s="0"/>
      <c r="LPA453" s="0"/>
      <c r="LPB453" s="0"/>
      <c r="LPC453" s="0"/>
      <c r="LPD453" s="0"/>
      <c r="LPE453" s="0"/>
      <c r="LPF453" s="0"/>
      <c r="LPG453" s="0"/>
      <c r="LPH453" s="0"/>
      <c r="LPI453" s="0"/>
      <c r="LPJ453" s="0"/>
      <c r="LPK453" s="0"/>
      <c r="LPL453" s="0"/>
      <c r="LPM453" s="0"/>
      <c r="LPN453" s="0"/>
      <c r="LPO453" s="0"/>
      <c r="LPP453" s="0"/>
      <c r="LPQ453" s="0"/>
      <c r="LPR453" s="0"/>
      <c r="LPS453" s="0"/>
      <c r="LPT453" s="0"/>
      <c r="LPU453" s="0"/>
      <c r="LPV453" s="0"/>
      <c r="LPW453" s="0"/>
      <c r="LPX453" s="0"/>
      <c r="LPY453" s="0"/>
      <c r="LPZ453" s="0"/>
      <c r="LQA453" s="0"/>
      <c r="LQB453" s="0"/>
      <c r="LQC453" s="0"/>
      <c r="LQD453" s="0"/>
      <c r="LQE453" s="0"/>
      <c r="LQF453" s="0"/>
      <c r="LQG453" s="0"/>
      <c r="LQH453" s="0"/>
      <c r="LQI453" s="0"/>
      <c r="LQJ453" s="0"/>
      <c r="LQK453" s="0"/>
      <c r="LQL453" s="0"/>
      <c r="LQM453" s="0"/>
      <c r="LQN453" s="0"/>
      <c r="LQO453" s="0"/>
      <c r="LQP453" s="0"/>
      <c r="LQQ453" s="0"/>
      <c r="LQR453" s="0"/>
      <c r="LQS453" s="0"/>
      <c r="LQT453" s="0"/>
      <c r="LQU453" s="0"/>
      <c r="LQV453" s="0"/>
      <c r="LQW453" s="0"/>
      <c r="LQX453" s="0"/>
      <c r="LQY453" s="0"/>
      <c r="LQZ453" s="0"/>
      <c r="LRA453" s="0"/>
      <c r="LRB453" s="0"/>
      <c r="LRC453" s="0"/>
      <c r="LRD453" s="0"/>
      <c r="LRE453" s="0"/>
      <c r="LRF453" s="0"/>
      <c r="LRG453" s="0"/>
      <c r="LRH453" s="0"/>
      <c r="LRI453" s="0"/>
      <c r="LRJ453" s="0"/>
      <c r="LRK453" s="0"/>
      <c r="LRL453" s="0"/>
      <c r="LRM453" s="0"/>
      <c r="LRN453" s="0"/>
      <c r="LRO453" s="0"/>
      <c r="LRP453" s="0"/>
      <c r="LRQ453" s="0"/>
      <c r="LRR453" s="0"/>
      <c r="LRS453" s="0"/>
      <c r="LRT453" s="0"/>
      <c r="LRU453" s="0"/>
      <c r="LRV453" s="0"/>
      <c r="LRW453" s="0"/>
      <c r="LRX453" s="0"/>
      <c r="LRY453" s="0"/>
      <c r="LRZ453" s="0"/>
      <c r="LSA453" s="0"/>
      <c r="LSB453" s="0"/>
      <c r="LSC453" s="0"/>
      <c r="LSD453" s="0"/>
      <c r="LSE453" s="0"/>
      <c r="LSF453" s="0"/>
      <c r="LSG453" s="0"/>
      <c r="LSH453" s="0"/>
      <c r="LSI453" s="0"/>
      <c r="LSJ453" s="0"/>
      <c r="LSK453" s="0"/>
      <c r="LSL453" s="0"/>
      <c r="LSM453" s="0"/>
      <c r="LSN453" s="0"/>
      <c r="LSO453" s="0"/>
      <c r="LSP453" s="0"/>
      <c r="LSQ453" s="0"/>
      <c r="LSR453" s="0"/>
      <c r="LSS453" s="0"/>
      <c r="LST453" s="0"/>
      <c r="LSU453" s="0"/>
      <c r="LSV453" s="0"/>
      <c r="LSW453" s="0"/>
      <c r="LSX453" s="0"/>
      <c r="LSY453" s="0"/>
      <c r="LSZ453" s="0"/>
      <c r="LTA453" s="0"/>
      <c r="LTB453" s="0"/>
      <c r="LTC453" s="0"/>
      <c r="LTD453" s="0"/>
      <c r="LTE453" s="0"/>
      <c r="LTF453" s="0"/>
      <c r="LTG453" s="0"/>
      <c r="LTH453" s="0"/>
      <c r="LTI453" s="0"/>
      <c r="LTJ453" s="0"/>
      <c r="LTK453" s="0"/>
      <c r="LTL453" s="0"/>
      <c r="LTM453" s="0"/>
      <c r="LTN453" s="0"/>
      <c r="LTO453" s="0"/>
      <c r="LTP453" s="0"/>
      <c r="LTQ453" s="0"/>
      <c r="LTR453" s="0"/>
      <c r="LTS453" s="0"/>
      <c r="LTT453" s="0"/>
      <c r="LTU453" s="0"/>
      <c r="LTV453" s="0"/>
      <c r="LTW453" s="0"/>
      <c r="LTX453" s="0"/>
      <c r="LTY453" s="0"/>
      <c r="LTZ453" s="0"/>
      <c r="LUA453" s="0"/>
      <c r="LUB453" s="0"/>
      <c r="LUC453" s="0"/>
      <c r="LUD453" s="0"/>
      <c r="LUE453" s="0"/>
      <c r="LUF453" s="0"/>
      <c r="LUG453" s="0"/>
      <c r="LUH453" s="0"/>
      <c r="LUI453" s="0"/>
      <c r="LUJ453" s="0"/>
      <c r="LUK453" s="0"/>
      <c r="LUL453" s="0"/>
      <c r="LUM453" s="0"/>
      <c r="LUN453" s="0"/>
      <c r="LUO453" s="0"/>
      <c r="LUP453" s="0"/>
      <c r="LUQ453" s="0"/>
      <c r="LUR453" s="0"/>
      <c r="LUS453" s="0"/>
      <c r="LUT453" s="0"/>
      <c r="LUU453" s="0"/>
      <c r="LUV453" s="0"/>
      <c r="LUW453" s="0"/>
      <c r="LUX453" s="0"/>
      <c r="LUY453" s="0"/>
      <c r="LUZ453" s="0"/>
      <c r="LVA453" s="0"/>
      <c r="LVB453" s="0"/>
      <c r="LVC453" s="0"/>
      <c r="LVD453" s="0"/>
      <c r="LVE453" s="0"/>
      <c r="LVF453" s="0"/>
      <c r="LVG453" s="0"/>
      <c r="LVH453" s="0"/>
      <c r="LVI453" s="0"/>
      <c r="LVJ453" s="0"/>
      <c r="LVK453" s="0"/>
      <c r="LVL453" s="0"/>
      <c r="LVM453" s="0"/>
      <c r="LVN453" s="0"/>
      <c r="LVO453" s="0"/>
      <c r="LVP453" s="0"/>
      <c r="LVQ453" s="0"/>
      <c r="LVR453" s="0"/>
      <c r="LVS453" s="0"/>
      <c r="LVT453" s="0"/>
      <c r="LVU453" s="0"/>
      <c r="LVV453" s="0"/>
      <c r="LVW453" s="0"/>
      <c r="LVX453" s="0"/>
      <c r="LVY453" s="0"/>
      <c r="LVZ453" s="0"/>
      <c r="LWA453" s="0"/>
      <c r="LWB453" s="0"/>
      <c r="LWC453" s="0"/>
      <c r="LWD453" s="0"/>
      <c r="LWE453" s="0"/>
      <c r="LWF453" s="0"/>
      <c r="LWG453" s="0"/>
      <c r="LWH453" s="0"/>
      <c r="LWI453" s="0"/>
      <c r="LWJ453" s="0"/>
      <c r="LWK453" s="0"/>
      <c r="LWL453" s="0"/>
      <c r="LWM453" s="0"/>
      <c r="LWN453" s="0"/>
      <c r="LWO453" s="0"/>
      <c r="LWP453" s="0"/>
      <c r="LWQ453" s="0"/>
      <c r="LWR453" s="0"/>
      <c r="LWS453" s="0"/>
      <c r="LWT453" s="0"/>
      <c r="LWU453" s="0"/>
      <c r="LWV453" s="0"/>
      <c r="LWW453" s="0"/>
      <c r="LWX453" s="0"/>
      <c r="LWY453" s="0"/>
      <c r="LWZ453" s="0"/>
      <c r="LXA453" s="0"/>
      <c r="LXB453" s="0"/>
      <c r="LXC453" s="0"/>
      <c r="LXD453" s="0"/>
      <c r="LXE453" s="0"/>
      <c r="LXF453" s="0"/>
      <c r="LXG453" s="0"/>
      <c r="LXH453" s="0"/>
      <c r="LXI453" s="0"/>
      <c r="LXJ453" s="0"/>
      <c r="LXK453" s="0"/>
      <c r="LXL453" s="0"/>
      <c r="LXM453" s="0"/>
      <c r="LXN453" s="0"/>
      <c r="LXO453" s="0"/>
      <c r="LXP453" s="0"/>
      <c r="LXQ453" s="0"/>
      <c r="LXR453" s="0"/>
      <c r="LXS453" s="0"/>
      <c r="LXT453" s="0"/>
      <c r="LXU453" s="0"/>
      <c r="LXV453" s="0"/>
      <c r="LXW453" s="0"/>
      <c r="LXX453" s="0"/>
      <c r="LXY453" s="0"/>
      <c r="LXZ453" s="0"/>
      <c r="LYA453" s="0"/>
      <c r="LYB453" s="0"/>
      <c r="LYC453" s="0"/>
      <c r="LYD453" s="0"/>
      <c r="LYE453" s="0"/>
      <c r="LYF453" s="0"/>
      <c r="LYG453" s="0"/>
      <c r="LYH453" s="0"/>
      <c r="LYI453" s="0"/>
      <c r="LYJ453" s="0"/>
      <c r="LYK453" s="0"/>
      <c r="LYL453" s="0"/>
      <c r="LYM453" s="0"/>
      <c r="LYN453" s="0"/>
      <c r="LYO453" s="0"/>
      <c r="LYP453" s="0"/>
      <c r="LYQ453" s="0"/>
      <c r="LYR453" s="0"/>
      <c r="LYS453" s="0"/>
      <c r="LYT453" s="0"/>
      <c r="LYU453" s="0"/>
      <c r="LYV453" s="0"/>
      <c r="LYW453" s="0"/>
      <c r="LYX453" s="0"/>
      <c r="LYY453" s="0"/>
      <c r="LYZ453" s="0"/>
      <c r="LZA453" s="0"/>
      <c r="LZB453" s="0"/>
      <c r="LZC453" s="0"/>
      <c r="LZD453" s="0"/>
      <c r="LZE453" s="0"/>
      <c r="LZF453" s="0"/>
      <c r="LZG453" s="0"/>
      <c r="LZH453" s="0"/>
      <c r="LZI453" s="0"/>
      <c r="LZJ453" s="0"/>
      <c r="LZK453" s="0"/>
      <c r="LZL453" s="0"/>
      <c r="LZM453" s="0"/>
      <c r="LZN453" s="0"/>
      <c r="LZO453" s="0"/>
      <c r="LZP453" s="0"/>
      <c r="LZQ453" s="0"/>
      <c r="LZR453" s="0"/>
      <c r="LZS453" s="0"/>
      <c r="LZT453" s="0"/>
      <c r="LZU453" s="0"/>
      <c r="LZV453" s="0"/>
      <c r="LZW453" s="0"/>
      <c r="LZX453" s="0"/>
      <c r="LZY453" s="0"/>
      <c r="LZZ453" s="0"/>
      <c r="MAA453" s="0"/>
      <c r="MAB453" s="0"/>
      <c r="MAC453" s="0"/>
      <c r="MAD453" s="0"/>
      <c r="MAE453" s="0"/>
      <c r="MAF453" s="0"/>
      <c r="MAG453" s="0"/>
      <c r="MAH453" s="0"/>
      <c r="MAI453" s="0"/>
      <c r="MAJ453" s="0"/>
      <c r="MAK453" s="0"/>
      <c r="MAL453" s="0"/>
      <c r="MAM453" s="0"/>
      <c r="MAN453" s="0"/>
      <c r="MAO453" s="0"/>
      <c r="MAP453" s="0"/>
      <c r="MAQ453" s="0"/>
      <c r="MAR453" s="0"/>
      <c r="MAS453" s="0"/>
      <c r="MAT453" s="0"/>
      <c r="MAU453" s="0"/>
      <c r="MAV453" s="0"/>
      <c r="MAW453" s="0"/>
      <c r="MAX453" s="0"/>
      <c r="MAY453" s="0"/>
      <c r="MAZ453" s="0"/>
      <c r="MBA453" s="0"/>
      <c r="MBB453" s="0"/>
      <c r="MBC453" s="0"/>
      <c r="MBD453" s="0"/>
      <c r="MBE453" s="0"/>
      <c r="MBF453" s="0"/>
      <c r="MBG453" s="0"/>
      <c r="MBH453" s="0"/>
      <c r="MBI453" s="0"/>
      <c r="MBJ453" s="0"/>
      <c r="MBK453" s="0"/>
      <c r="MBL453" s="0"/>
      <c r="MBM453" s="0"/>
      <c r="MBN453" s="0"/>
      <c r="MBO453" s="0"/>
      <c r="MBP453" s="0"/>
      <c r="MBQ453" s="0"/>
      <c r="MBR453" s="0"/>
      <c r="MBS453" s="0"/>
      <c r="MBT453" s="0"/>
      <c r="MBU453" s="0"/>
      <c r="MBV453" s="0"/>
      <c r="MBW453" s="0"/>
      <c r="MBX453" s="0"/>
      <c r="MBY453" s="0"/>
      <c r="MBZ453" s="0"/>
      <c r="MCA453" s="0"/>
      <c r="MCB453" s="0"/>
      <c r="MCC453" s="0"/>
      <c r="MCD453" s="0"/>
      <c r="MCE453" s="0"/>
      <c r="MCF453" s="0"/>
      <c r="MCG453" s="0"/>
      <c r="MCH453" s="0"/>
      <c r="MCI453" s="0"/>
      <c r="MCJ453" s="0"/>
      <c r="MCK453" s="0"/>
      <c r="MCL453" s="0"/>
      <c r="MCM453" s="0"/>
      <c r="MCN453" s="0"/>
      <c r="MCO453" s="0"/>
      <c r="MCP453" s="0"/>
      <c r="MCQ453" s="0"/>
      <c r="MCR453" s="0"/>
      <c r="MCS453" s="0"/>
      <c r="MCT453" s="0"/>
      <c r="MCU453" s="0"/>
      <c r="MCV453" s="0"/>
      <c r="MCW453" s="0"/>
      <c r="MCX453" s="0"/>
      <c r="MCY453" s="0"/>
      <c r="MCZ453" s="0"/>
      <c r="MDA453" s="0"/>
      <c r="MDB453" s="0"/>
      <c r="MDC453" s="0"/>
      <c r="MDD453" s="0"/>
      <c r="MDE453" s="0"/>
      <c r="MDF453" s="0"/>
      <c r="MDG453" s="0"/>
      <c r="MDH453" s="0"/>
      <c r="MDI453" s="0"/>
      <c r="MDJ453" s="0"/>
      <c r="MDK453" s="0"/>
      <c r="MDL453" s="0"/>
      <c r="MDM453" s="0"/>
      <c r="MDN453" s="0"/>
      <c r="MDO453" s="0"/>
      <c r="MDP453" s="0"/>
      <c r="MDQ453" s="0"/>
      <c r="MDR453" s="0"/>
      <c r="MDS453" s="0"/>
      <c r="MDT453" s="0"/>
      <c r="MDU453" s="0"/>
      <c r="MDV453" s="0"/>
      <c r="MDW453" s="0"/>
      <c r="MDX453" s="0"/>
      <c r="MDY453" s="0"/>
      <c r="MDZ453" s="0"/>
      <c r="MEA453" s="0"/>
      <c r="MEB453" s="0"/>
      <c r="MEC453" s="0"/>
      <c r="MED453" s="0"/>
      <c r="MEE453" s="0"/>
      <c r="MEF453" s="0"/>
      <c r="MEG453" s="0"/>
      <c r="MEH453" s="0"/>
      <c r="MEI453" s="0"/>
      <c r="MEJ453" s="0"/>
      <c r="MEK453" s="0"/>
      <c r="MEL453" s="0"/>
      <c r="MEM453" s="0"/>
      <c r="MEN453" s="0"/>
      <c r="MEO453" s="0"/>
      <c r="MEP453" s="0"/>
      <c r="MEQ453" s="0"/>
      <c r="MER453" s="0"/>
      <c r="MES453" s="0"/>
      <c r="MET453" s="0"/>
      <c r="MEU453" s="0"/>
      <c r="MEV453" s="0"/>
      <c r="MEW453" s="0"/>
      <c r="MEX453" s="0"/>
      <c r="MEY453" s="0"/>
      <c r="MEZ453" s="0"/>
      <c r="MFA453" s="0"/>
      <c r="MFB453" s="0"/>
      <c r="MFC453" s="0"/>
      <c r="MFD453" s="0"/>
      <c r="MFE453" s="0"/>
      <c r="MFF453" s="0"/>
      <c r="MFG453" s="0"/>
      <c r="MFH453" s="0"/>
      <c r="MFI453" s="0"/>
      <c r="MFJ453" s="0"/>
      <c r="MFK453" s="0"/>
      <c r="MFL453" s="0"/>
      <c r="MFM453" s="0"/>
      <c r="MFN453" s="0"/>
      <c r="MFO453" s="0"/>
      <c r="MFP453" s="0"/>
      <c r="MFQ453" s="0"/>
      <c r="MFR453" s="0"/>
      <c r="MFS453" s="0"/>
      <c r="MFT453" s="0"/>
      <c r="MFU453" s="0"/>
      <c r="MFV453" s="0"/>
      <c r="MFW453" s="0"/>
      <c r="MFX453" s="0"/>
      <c r="MFY453" s="0"/>
      <c r="MFZ453" s="0"/>
      <c r="MGA453" s="0"/>
      <c r="MGB453" s="0"/>
      <c r="MGC453" s="0"/>
      <c r="MGD453" s="0"/>
      <c r="MGE453" s="0"/>
      <c r="MGF453" s="0"/>
      <c r="MGG453" s="0"/>
      <c r="MGH453" s="0"/>
      <c r="MGI453" s="0"/>
      <c r="MGJ453" s="0"/>
      <c r="MGK453" s="0"/>
      <c r="MGL453" s="0"/>
      <c r="MGM453" s="0"/>
      <c r="MGN453" s="0"/>
      <c r="MGO453" s="0"/>
      <c r="MGP453" s="0"/>
      <c r="MGQ453" s="0"/>
      <c r="MGR453" s="0"/>
      <c r="MGS453" s="0"/>
      <c r="MGT453" s="0"/>
      <c r="MGU453" s="0"/>
      <c r="MGV453" s="0"/>
      <c r="MGW453" s="0"/>
      <c r="MGX453" s="0"/>
      <c r="MGY453" s="0"/>
      <c r="MGZ453" s="0"/>
      <c r="MHA453" s="0"/>
      <c r="MHB453" s="0"/>
      <c r="MHC453" s="0"/>
      <c r="MHD453" s="0"/>
      <c r="MHE453" s="0"/>
      <c r="MHF453" s="0"/>
      <c r="MHG453" s="0"/>
      <c r="MHH453" s="0"/>
      <c r="MHI453" s="0"/>
      <c r="MHJ453" s="0"/>
      <c r="MHK453" s="0"/>
      <c r="MHL453" s="0"/>
      <c r="MHM453" s="0"/>
      <c r="MHN453" s="0"/>
      <c r="MHO453" s="0"/>
      <c r="MHP453" s="0"/>
      <c r="MHQ453" s="0"/>
      <c r="MHR453" s="0"/>
      <c r="MHS453" s="0"/>
      <c r="MHT453" s="0"/>
      <c r="MHU453" s="0"/>
      <c r="MHV453" s="0"/>
      <c r="MHW453" s="0"/>
      <c r="MHX453" s="0"/>
      <c r="MHY453" s="0"/>
      <c r="MHZ453" s="0"/>
      <c r="MIA453" s="0"/>
      <c r="MIB453" s="0"/>
      <c r="MIC453" s="0"/>
      <c r="MID453" s="0"/>
      <c r="MIE453" s="0"/>
      <c r="MIF453" s="0"/>
      <c r="MIG453" s="0"/>
      <c r="MIH453" s="0"/>
      <c r="MII453" s="0"/>
      <c r="MIJ453" s="0"/>
      <c r="MIK453" s="0"/>
      <c r="MIL453" s="0"/>
      <c r="MIM453" s="0"/>
      <c r="MIN453" s="0"/>
      <c r="MIO453" s="0"/>
      <c r="MIP453" s="0"/>
      <c r="MIQ453" s="0"/>
      <c r="MIR453" s="0"/>
      <c r="MIS453" s="0"/>
      <c r="MIT453" s="0"/>
      <c r="MIU453" s="0"/>
      <c r="MIV453" s="0"/>
      <c r="MIW453" s="0"/>
      <c r="MIX453" s="0"/>
      <c r="MIY453" s="0"/>
      <c r="MIZ453" s="0"/>
      <c r="MJA453" s="0"/>
      <c r="MJB453" s="0"/>
      <c r="MJC453" s="0"/>
      <c r="MJD453" s="0"/>
      <c r="MJE453" s="0"/>
      <c r="MJF453" s="0"/>
      <c r="MJG453" s="0"/>
      <c r="MJH453" s="0"/>
      <c r="MJI453" s="0"/>
      <c r="MJJ453" s="0"/>
      <c r="MJK453" s="0"/>
      <c r="MJL453" s="0"/>
      <c r="MJM453" s="0"/>
      <c r="MJN453" s="0"/>
      <c r="MJO453" s="0"/>
      <c r="MJP453" s="0"/>
      <c r="MJQ453" s="0"/>
      <c r="MJR453" s="0"/>
      <c r="MJS453" s="0"/>
      <c r="MJT453" s="0"/>
      <c r="MJU453" s="0"/>
      <c r="MJV453" s="0"/>
      <c r="MJW453" s="0"/>
      <c r="MJX453" s="0"/>
      <c r="MJY453" s="0"/>
      <c r="MJZ453" s="0"/>
      <c r="MKA453" s="0"/>
      <c r="MKB453" s="0"/>
      <c r="MKC453" s="0"/>
      <c r="MKD453" s="0"/>
      <c r="MKE453" s="0"/>
      <c r="MKF453" s="0"/>
      <c r="MKG453" s="0"/>
      <c r="MKH453" s="0"/>
      <c r="MKI453" s="0"/>
      <c r="MKJ453" s="0"/>
      <c r="MKK453" s="0"/>
      <c r="MKL453" s="0"/>
      <c r="MKM453" s="0"/>
      <c r="MKN453" s="0"/>
      <c r="MKO453" s="0"/>
      <c r="MKP453" s="0"/>
      <c r="MKQ453" s="0"/>
      <c r="MKR453" s="0"/>
      <c r="MKS453" s="0"/>
      <c r="MKT453" s="0"/>
      <c r="MKU453" s="0"/>
      <c r="MKV453" s="0"/>
      <c r="MKW453" s="0"/>
      <c r="MKX453" s="0"/>
      <c r="MKY453" s="0"/>
      <c r="MKZ453" s="0"/>
      <c r="MLA453" s="0"/>
      <c r="MLB453" s="0"/>
      <c r="MLC453" s="0"/>
      <c r="MLD453" s="0"/>
      <c r="MLE453" s="0"/>
      <c r="MLF453" s="0"/>
      <c r="MLG453" s="0"/>
      <c r="MLH453" s="0"/>
      <c r="MLI453" s="0"/>
      <c r="MLJ453" s="0"/>
      <c r="MLK453" s="0"/>
      <c r="MLL453" s="0"/>
      <c r="MLM453" s="0"/>
      <c r="MLN453" s="0"/>
      <c r="MLO453" s="0"/>
      <c r="MLP453" s="0"/>
      <c r="MLQ453" s="0"/>
      <c r="MLR453" s="0"/>
      <c r="MLS453" s="0"/>
      <c r="MLT453" s="0"/>
      <c r="MLU453" s="0"/>
      <c r="MLV453" s="0"/>
      <c r="MLW453" s="0"/>
      <c r="MLX453" s="0"/>
      <c r="MLY453" s="0"/>
      <c r="MLZ453" s="0"/>
      <c r="MMA453" s="0"/>
      <c r="MMB453" s="0"/>
      <c r="MMC453" s="0"/>
      <c r="MMD453" s="0"/>
      <c r="MME453" s="0"/>
      <c r="MMF453" s="0"/>
      <c r="MMG453" s="0"/>
      <c r="MMH453" s="0"/>
      <c r="MMI453" s="0"/>
      <c r="MMJ453" s="0"/>
      <c r="MMK453" s="0"/>
      <c r="MML453" s="0"/>
      <c r="MMM453" s="0"/>
      <c r="MMN453" s="0"/>
      <c r="MMO453" s="0"/>
      <c r="MMP453" s="0"/>
      <c r="MMQ453" s="0"/>
      <c r="MMR453" s="0"/>
      <c r="MMS453" s="0"/>
      <c r="MMT453" s="0"/>
      <c r="MMU453" s="0"/>
      <c r="MMV453" s="0"/>
      <c r="MMW453" s="0"/>
      <c r="MMX453" s="0"/>
      <c r="MMY453" s="0"/>
      <c r="MMZ453" s="0"/>
      <c r="MNA453" s="0"/>
      <c r="MNB453" s="0"/>
      <c r="MNC453" s="0"/>
      <c r="MND453" s="0"/>
      <c r="MNE453" s="0"/>
      <c r="MNF453" s="0"/>
      <c r="MNG453" s="0"/>
      <c r="MNH453" s="0"/>
      <c r="MNI453" s="0"/>
      <c r="MNJ453" s="0"/>
      <c r="MNK453" s="0"/>
      <c r="MNL453" s="0"/>
      <c r="MNM453" s="0"/>
      <c r="MNN453" s="0"/>
      <c r="MNO453" s="0"/>
      <c r="MNP453" s="0"/>
      <c r="MNQ453" s="0"/>
      <c r="MNR453" s="0"/>
      <c r="MNS453" s="0"/>
      <c r="MNT453" s="0"/>
      <c r="MNU453" s="0"/>
      <c r="MNV453" s="0"/>
      <c r="MNW453" s="0"/>
      <c r="MNX453" s="0"/>
      <c r="MNY453" s="0"/>
      <c r="MNZ453" s="0"/>
      <c r="MOA453" s="0"/>
      <c r="MOB453" s="0"/>
      <c r="MOC453" s="0"/>
      <c r="MOD453" s="0"/>
      <c r="MOE453" s="0"/>
      <c r="MOF453" s="0"/>
      <c r="MOG453" s="0"/>
      <c r="MOH453" s="0"/>
      <c r="MOI453" s="0"/>
      <c r="MOJ453" s="0"/>
      <c r="MOK453" s="0"/>
      <c r="MOL453" s="0"/>
      <c r="MOM453" s="0"/>
      <c r="MON453" s="0"/>
      <c r="MOO453" s="0"/>
      <c r="MOP453" s="0"/>
      <c r="MOQ453" s="0"/>
      <c r="MOR453" s="0"/>
      <c r="MOS453" s="0"/>
      <c r="MOT453" s="0"/>
      <c r="MOU453" s="0"/>
      <c r="MOV453" s="0"/>
      <c r="MOW453" s="0"/>
      <c r="MOX453" s="0"/>
      <c r="MOY453" s="0"/>
      <c r="MOZ453" s="0"/>
      <c r="MPA453" s="0"/>
      <c r="MPB453" s="0"/>
      <c r="MPC453" s="0"/>
      <c r="MPD453" s="0"/>
      <c r="MPE453" s="0"/>
      <c r="MPF453" s="0"/>
      <c r="MPG453" s="0"/>
      <c r="MPH453" s="0"/>
      <c r="MPI453" s="0"/>
      <c r="MPJ453" s="0"/>
      <c r="MPK453" s="0"/>
      <c r="MPL453" s="0"/>
      <c r="MPM453" s="0"/>
      <c r="MPN453" s="0"/>
      <c r="MPO453" s="0"/>
      <c r="MPP453" s="0"/>
      <c r="MPQ453" s="0"/>
      <c r="MPR453" s="0"/>
      <c r="MPS453" s="0"/>
      <c r="MPT453" s="0"/>
      <c r="MPU453" s="0"/>
      <c r="MPV453" s="0"/>
      <c r="MPW453" s="0"/>
      <c r="MPX453" s="0"/>
      <c r="MPY453" s="0"/>
      <c r="MPZ453" s="0"/>
      <c r="MQA453" s="0"/>
      <c r="MQB453" s="0"/>
      <c r="MQC453" s="0"/>
      <c r="MQD453" s="0"/>
      <c r="MQE453" s="0"/>
      <c r="MQF453" s="0"/>
      <c r="MQG453" s="0"/>
      <c r="MQH453" s="0"/>
      <c r="MQI453" s="0"/>
      <c r="MQJ453" s="0"/>
      <c r="MQK453" s="0"/>
      <c r="MQL453" s="0"/>
      <c r="MQM453" s="0"/>
      <c r="MQN453" s="0"/>
      <c r="MQO453" s="0"/>
      <c r="MQP453" s="0"/>
      <c r="MQQ453" s="0"/>
      <c r="MQR453" s="0"/>
      <c r="MQS453" s="0"/>
      <c r="MQT453" s="0"/>
      <c r="MQU453" s="0"/>
      <c r="MQV453" s="0"/>
      <c r="MQW453" s="0"/>
      <c r="MQX453" s="0"/>
      <c r="MQY453" s="0"/>
      <c r="MQZ453" s="0"/>
      <c r="MRA453" s="0"/>
      <c r="MRB453" s="0"/>
      <c r="MRC453" s="0"/>
      <c r="MRD453" s="0"/>
      <c r="MRE453" s="0"/>
      <c r="MRF453" s="0"/>
      <c r="MRG453" s="0"/>
      <c r="MRH453" s="0"/>
      <c r="MRI453" s="0"/>
      <c r="MRJ453" s="0"/>
      <c r="MRK453" s="0"/>
      <c r="MRL453" s="0"/>
      <c r="MRM453" s="0"/>
      <c r="MRN453" s="0"/>
      <c r="MRO453" s="0"/>
      <c r="MRP453" s="0"/>
      <c r="MRQ453" s="0"/>
      <c r="MRR453" s="0"/>
      <c r="MRS453" s="0"/>
      <c r="MRT453" s="0"/>
      <c r="MRU453" s="0"/>
      <c r="MRV453" s="0"/>
      <c r="MRW453" s="0"/>
      <c r="MRX453" s="0"/>
      <c r="MRY453" s="0"/>
      <c r="MRZ453" s="0"/>
      <c r="MSA453" s="0"/>
      <c r="MSB453" s="0"/>
      <c r="MSC453" s="0"/>
      <c r="MSD453" s="0"/>
      <c r="MSE453" s="0"/>
      <c r="MSF453" s="0"/>
      <c r="MSG453" s="0"/>
      <c r="MSH453" s="0"/>
      <c r="MSI453" s="0"/>
      <c r="MSJ453" s="0"/>
      <c r="MSK453" s="0"/>
      <c r="MSL453" s="0"/>
      <c r="MSM453" s="0"/>
      <c r="MSN453" s="0"/>
      <c r="MSO453" s="0"/>
      <c r="MSP453" s="0"/>
      <c r="MSQ453" s="0"/>
      <c r="MSR453" s="0"/>
      <c r="MSS453" s="0"/>
      <c r="MST453" s="0"/>
      <c r="MSU453" s="0"/>
      <c r="MSV453" s="0"/>
      <c r="MSW453" s="0"/>
      <c r="MSX453" s="0"/>
      <c r="MSY453" s="0"/>
      <c r="MSZ453" s="0"/>
      <c r="MTA453" s="0"/>
      <c r="MTB453" s="0"/>
      <c r="MTC453" s="0"/>
      <c r="MTD453" s="0"/>
      <c r="MTE453" s="0"/>
      <c r="MTF453" s="0"/>
      <c r="MTG453" s="0"/>
      <c r="MTH453" s="0"/>
      <c r="MTI453" s="0"/>
      <c r="MTJ453" s="0"/>
      <c r="MTK453" s="0"/>
      <c r="MTL453" s="0"/>
      <c r="MTM453" s="0"/>
      <c r="MTN453" s="0"/>
      <c r="MTO453" s="0"/>
      <c r="MTP453" s="0"/>
      <c r="MTQ453" s="0"/>
      <c r="MTR453" s="0"/>
      <c r="MTS453" s="0"/>
      <c r="MTT453" s="0"/>
      <c r="MTU453" s="0"/>
      <c r="MTV453" s="0"/>
      <c r="MTW453" s="0"/>
      <c r="MTX453" s="0"/>
      <c r="MTY453" s="0"/>
      <c r="MTZ453" s="0"/>
      <c r="MUA453" s="0"/>
      <c r="MUB453" s="0"/>
      <c r="MUC453" s="0"/>
      <c r="MUD453" s="0"/>
      <c r="MUE453" s="0"/>
      <c r="MUF453" s="0"/>
      <c r="MUG453" s="0"/>
      <c r="MUH453" s="0"/>
      <c r="MUI453" s="0"/>
      <c r="MUJ453" s="0"/>
      <c r="MUK453" s="0"/>
      <c r="MUL453" s="0"/>
      <c r="MUM453" s="0"/>
      <c r="MUN453" s="0"/>
      <c r="MUO453" s="0"/>
      <c r="MUP453" s="0"/>
      <c r="MUQ453" s="0"/>
      <c r="MUR453" s="0"/>
      <c r="MUS453" s="0"/>
      <c r="MUT453" s="0"/>
      <c r="MUU453" s="0"/>
      <c r="MUV453" s="0"/>
      <c r="MUW453" s="0"/>
      <c r="MUX453" s="0"/>
      <c r="MUY453" s="0"/>
      <c r="MUZ453" s="0"/>
      <c r="MVA453" s="0"/>
      <c r="MVB453" s="0"/>
      <c r="MVC453" s="0"/>
      <c r="MVD453" s="0"/>
      <c r="MVE453" s="0"/>
      <c r="MVF453" s="0"/>
      <c r="MVG453" s="0"/>
      <c r="MVH453" s="0"/>
      <c r="MVI453" s="0"/>
      <c r="MVJ453" s="0"/>
      <c r="MVK453" s="0"/>
      <c r="MVL453" s="0"/>
      <c r="MVM453" s="0"/>
      <c r="MVN453" s="0"/>
      <c r="MVO453" s="0"/>
      <c r="MVP453" s="0"/>
      <c r="MVQ453" s="0"/>
      <c r="MVR453" s="0"/>
      <c r="MVS453" s="0"/>
      <c r="MVT453" s="0"/>
      <c r="MVU453" s="0"/>
      <c r="MVV453" s="0"/>
      <c r="MVW453" s="0"/>
      <c r="MVX453" s="0"/>
      <c r="MVY453" s="0"/>
      <c r="MVZ453" s="0"/>
      <c r="MWA453" s="0"/>
      <c r="MWB453" s="0"/>
      <c r="MWC453" s="0"/>
      <c r="MWD453" s="0"/>
      <c r="MWE453" s="0"/>
      <c r="MWF453" s="0"/>
      <c r="MWG453" s="0"/>
      <c r="MWH453" s="0"/>
      <c r="MWI453" s="0"/>
      <c r="MWJ453" s="0"/>
      <c r="MWK453" s="0"/>
      <c r="MWL453" s="0"/>
      <c r="MWM453" s="0"/>
      <c r="MWN453" s="0"/>
      <c r="MWO453" s="0"/>
      <c r="MWP453" s="0"/>
      <c r="MWQ453" s="0"/>
      <c r="MWR453" s="0"/>
      <c r="MWS453" s="0"/>
      <c r="MWT453" s="0"/>
      <c r="MWU453" s="0"/>
      <c r="MWV453" s="0"/>
      <c r="MWW453" s="0"/>
      <c r="MWX453" s="0"/>
      <c r="MWY453" s="0"/>
      <c r="MWZ453" s="0"/>
      <c r="MXA453" s="0"/>
      <c r="MXB453" s="0"/>
      <c r="MXC453" s="0"/>
      <c r="MXD453" s="0"/>
      <c r="MXE453" s="0"/>
      <c r="MXF453" s="0"/>
      <c r="MXG453" s="0"/>
      <c r="MXH453" s="0"/>
      <c r="MXI453" s="0"/>
      <c r="MXJ453" s="0"/>
      <c r="MXK453" s="0"/>
      <c r="MXL453" s="0"/>
      <c r="MXM453" s="0"/>
      <c r="MXN453" s="0"/>
      <c r="MXO453" s="0"/>
      <c r="MXP453" s="0"/>
      <c r="MXQ453" s="0"/>
      <c r="MXR453" s="0"/>
      <c r="MXS453" s="0"/>
      <c r="MXT453" s="0"/>
      <c r="MXU453" s="0"/>
      <c r="MXV453" s="0"/>
      <c r="MXW453" s="0"/>
      <c r="MXX453" s="0"/>
      <c r="MXY453" s="0"/>
      <c r="MXZ453" s="0"/>
      <c r="MYA453" s="0"/>
      <c r="MYB453" s="0"/>
      <c r="MYC453" s="0"/>
      <c r="MYD453" s="0"/>
      <c r="MYE453" s="0"/>
      <c r="MYF453" s="0"/>
      <c r="MYG453" s="0"/>
      <c r="MYH453" s="0"/>
      <c r="MYI453" s="0"/>
      <c r="MYJ453" s="0"/>
      <c r="MYK453" s="0"/>
      <c r="MYL453" s="0"/>
      <c r="MYM453" s="0"/>
      <c r="MYN453" s="0"/>
      <c r="MYO453" s="0"/>
      <c r="MYP453" s="0"/>
      <c r="MYQ453" s="0"/>
      <c r="MYR453" s="0"/>
      <c r="MYS453" s="0"/>
      <c r="MYT453" s="0"/>
      <c r="MYU453" s="0"/>
      <c r="MYV453" s="0"/>
      <c r="MYW453" s="0"/>
      <c r="MYX453" s="0"/>
      <c r="MYY453" s="0"/>
      <c r="MYZ453" s="0"/>
      <c r="MZA453" s="0"/>
      <c r="MZB453" s="0"/>
      <c r="MZC453" s="0"/>
      <c r="MZD453" s="0"/>
      <c r="MZE453" s="0"/>
      <c r="MZF453" s="0"/>
      <c r="MZG453" s="0"/>
      <c r="MZH453" s="0"/>
      <c r="MZI453" s="0"/>
      <c r="MZJ453" s="0"/>
      <c r="MZK453" s="0"/>
      <c r="MZL453" s="0"/>
      <c r="MZM453" s="0"/>
      <c r="MZN453" s="0"/>
      <c r="MZO453" s="0"/>
      <c r="MZP453" s="0"/>
      <c r="MZQ453" s="0"/>
      <c r="MZR453" s="0"/>
      <c r="MZS453" s="0"/>
      <c r="MZT453" s="0"/>
      <c r="MZU453" s="0"/>
      <c r="MZV453" s="0"/>
      <c r="MZW453" s="0"/>
      <c r="MZX453" s="0"/>
      <c r="MZY453" s="0"/>
      <c r="MZZ453" s="0"/>
      <c r="NAA453" s="0"/>
      <c r="NAB453" s="0"/>
      <c r="NAC453" s="0"/>
      <c r="NAD453" s="0"/>
      <c r="NAE453" s="0"/>
      <c r="NAF453" s="0"/>
      <c r="NAG453" s="0"/>
      <c r="NAH453" s="0"/>
      <c r="NAI453" s="0"/>
      <c r="NAJ453" s="0"/>
      <c r="NAK453" s="0"/>
      <c r="NAL453" s="0"/>
      <c r="NAM453" s="0"/>
      <c r="NAN453" s="0"/>
      <c r="NAO453" s="0"/>
      <c r="NAP453" s="0"/>
      <c r="NAQ453" s="0"/>
      <c r="NAR453" s="0"/>
      <c r="NAS453" s="0"/>
      <c r="NAT453" s="0"/>
      <c r="NAU453" s="0"/>
      <c r="NAV453" s="0"/>
      <c r="NAW453" s="0"/>
      <c r="NAX453" s="0"/>
      <c r="NAY453" s="0"/>
      <c r="NAZ453" s="0"/>
      <c r="NBA453" s="0"/>
      <c r="NBB453" s="0"/>
      <c r="NBC453" s="0"/>
      <c r="NBD453" s="0"/>
      <c r="NBE453" s="0"/>
      <c r="NBF453" s="0"/>
      <c r="NBG453" s="0"/>
      <c r="NBH453" s="0"/>
      <c r="NBI453" s="0"/>
      <c r="NBJ453" s="0"/>
      <c r="NBK453" s="0"/>
      <c r="NBL453" s="0"/>
      <c r="NBM453" s="0"/>
      <c r="NBN453" s="0"/>
      <c r="NBO453" s="0"/>
      <c r="NBP453" s="0"/>
      <c r="NBQ453" s="0"/>
      <c r="NBR453" s="0"/>
      <c r="NBS453" s="0"/>
      <c r="NBT453" s="0"/>
      <c r="NBU453" s="0"/>
      <c r="NBV453" s="0"/>
      <c r="NBW453" s="0"/>
      <c r="NBX453" s="0"/>
      <c r="NBY453" s="0"/>
      <c r="NBZ453" s="0"/>
      <c r="NCA453" s="0"/>
      <c r="NCB453" s="0"/>
      <c r="NCC453" s="0"/>
      <c r="NCD453" s="0"/>
      <c r="NCE453" s="0"/>
      <c r="NCF453" s="0"/>
      <c r="NCG453" s="0"/>
      <c r="NCH453" s="0"/>
      <c r="NCI453" s="0"/>
      <c r="NCJ453" s="0"/>
      <c r="NCK453" s="0"/>
      <c r="NCL453" s="0"/>
      <c r="NCM453" s="0"/>
      <c r="NCN453" s="0"/>
      <c r="NCO453" s="0"/>
      <c r="NCP453" s="0"/>
      <c r="NCQ453" s="0"/>
      <c r="NCR453" s="0"/>
      <c r="NCS453" s="0"/>
      <c r="NCT453" s="0"/>
      <c r="NCU453" s="0"/>
      <c r="NCV453" s="0"/>
      <c r="NCW453" s="0"/>
      <c r="NCX453" s="0"/>
      <c r="NCY453" s="0"/>
      <c r="NCZ453" s="0"/>
      <c r="NDA453" s="0"/>
      <c r="NDB453" s="0"/>
      <c r="NDC453" s="0"/>
      <c r="NDD453" s="0"/>
      <c r="NDE453" s="0"/>
      <c r="NDF453" s="0"/>
      <c r="NDG453" s="0"/>
      <c r="NDH453" s="0"/>
      <c r="NDI453" s="0"/>
      <c r="NDJ453" s="0"/>
      <c r="NDK453" s="0"/>
      <c r="NDL453" s="0"/>
      <c r="NDM453" s="0"/>
      <c r="NDN453" s="0"/>
      <c r="NDO453" s="0"/>
      <c r="NDP453" s="0"/>
      <c r="NDQ453" s="0"/>
      <c r="NDR453" s="0"/>
      <c r="NDS453" s="0"/>
      <c r="NDT453" s="0"/>
      <c r="NDU453" s="0"/>
      <c r="NDV453" s="0"/>
      <c r="NDW453" s="0"/>
      <c r="NDX453" s="0"/>
      <c r="NDY453" s="0"/>
      <c r="NDZ453" s="0"/>
      <c r="NEA453" s="0"/>
      <c r="NEB453" s="0"/>
      <c r="NEC453" s="0"/>
      <c r="NED453" s="0"/>
      <c r="NEE453" s="0"/>
      <c r="NEF453" s="0"/>
      <c r="NEG453" s="0"/>
      <c r="NEH453" s="0"/>
      <c r="NEI453" s="0"/>
      <c r="NEJ453" s="0"/>
      <c r="NEK453" s="0"/>
      <c r="NEL453" s="0"/>
      <c r="NEM453" s="0"/>
      <c r="NEN453" s="0"/>
      <c r="NEO453" s="0"/>
      <c r="NEP453" s="0"/>
      <c r="NEQ453" s="0"/>
      <c r="NER453" s="0"/>
      <c r="NES453" s="0"/>
      <c r="NET453" s="0"/>
      <c r="NEU453" s="0"/>
      <c r="NEV453" s="0"/>
      <c r="NEW453" s="0"/>
      <c r="NEX453" s="0"/>
      <c r="NEY453" s="0"/>
      <c r="NEZ453" s="0"/>
      <c r="NFA453" s="0"/>
      <c r="NFB453" s="0"/>
      <c r="NFC453" s="0"/>
      <c r="NFD453" s="0"/>
      <c r="NFE453" s="0"/>
      <c r="NFF453" s="0"/>
      <c r="NFG453" s="0"/>
      <c r="NFH453" s="0"/>
      <c r="NFI453" s="0"/>
      <c r="NFJ453" s="0"/>
      <c r="NFK453" s="0"/>
      <c r="NFL453" s="0"/>
      <c r="NFM453" s="0"/>
      <c r="NFN453" s="0"/>
      <c r="NFO453" s="0"/>
      <c r="NFP453" s="0"/>
      <c r="NFQ453" s="0"/>
      <c r="NFR453" s="0"/>
      <c r="NFS453" s="0"/>
      <c r="NFT453" s="0"/>
      <c r="NFU453" s="0"/>
      <c r="NFV453" s="0"/>
      <c r="NFW453" s="0"/>
      <c r="NFX453" s="0"/>
      <c r="NFY453" s="0"/>
      <c r="NFZ453" s="0"/>
      <c r="NGA453" s="0"/>
      <c r="NGB453" s="0"/>
      <c r="NGC453" s="0"/>
      <c r="NGD453" s="0"/>
      <c r="NGE453" s="0"/>
      <c r="NGF453" s="0"/>
      <c r="NGG453" s="0"/>
      <c r="NGH453" s="0"/>
      <c r="NGI453" s="0"/>
      <c r="NGJ453" s="0"/>
      <c r="NGK453" s="0"/>
      <c r="NGL453" s="0"/>
      <c r="NGM453" s="0"/>
      <c r="NGN453" s="0"/>
      <c r="NGO453" s="0"/>
      <c r="NGP453" s="0"/>
      <c r="NGQ453" s="0"/>
      <c r="NGR453" s="0"/>
      <c r="NGS453" s="0"/>
      <c r="NGT453" s="0"/>
      <c r="NGU453" s="0"/>
      <c r="NGV453" s="0"/>
      <c r="NGW453" s="0"/>
      <c r="NGX453" s="0"/>
      <c r="NGY453" s="0"/>
      <c r="NGZ453" s="0"/>
      <c r="NHA453" s="0"/>
      <c r="NHB453" s="0"/>
      <c r="NHC453" s="0"/>
      <c r="NHD453" s="0"/>
      <c r="NHE453" s="0"/>
      <c r="NHF453" s="0"/>
      <c r="NHG453" s="0"/>
      <c r="NHH453" s="0"/>
      <c r="NHI453" s="0"/>
      <c r="NHJ453" s="0"/>
      <c r="NHK453" s="0"/>
      <c r="NHL453" s="0"/>
      <c r="NHM453" s="0"/>
      <c r="NHN453" s="0"/>
      <c r="NHO453" s="0"/>
      <c r="NHP453" s="0"/>
      <c r="NHQ453" s="0"/>
      <c r="NHR453" s="0"/>
      <c r="NHS453" s="0"/>
      <c r="NHT453" s="0"/>
      <c r="NHU453" s="0"/>
      <c r="NHV453" s="0"/>
      <c r="NHW453" s="0"/>
      <c r="NHX453" s="0"/>
      <c r="NHY453" s="0"/>
      <c r="NHZ453" s="0"/>
      <c r="NIA453" s="0"/>
      <c r="NIB453" s="0"/>
      <c r="NIC453" s="0"/>
      <c r="NID453" s="0"/>
      <c r="NIE453" s="0"/>
      <c r="NIF453" s="0"/>
      <c r="NIG453" s="0"/>
      <c r="NIH453" s="0"/>
      <c r="NII453" s="0"/>
      <c r="NIJ453" s="0"/>
      <c r="NIK453" s="0"/>
      <c r="NIL453" s="0"/>
      <c r="NIM453" s="0"/>
      <c r="NIN453" s="0"/>
      <c r="NIO453" s="0"/>
      <c r="NIP453" s="0"/>
      <c r="NIQ453" s="0"/>
      <c r="NIR453" s="0"/>
      <c r="NIS453" s="0"/>
      <c r="NIT453" s="0"/>
      <c r="NIU453" s="0"/>
      <c r="NIV453" s="0"/>
      <c r="NIW453" s="0"/>
      <c r="NIX453" s="0"/>
      <c r="NIY453" s="0"/>
      <c r="NIZ453" s="0"/>
      <c r="NJA453" s="0"/>
      <c r="NJB453" s="0"/>
      <c r="NJC453" s="0"/>
      <c r="NJD453" s="0"/>
      <c r="NJE453" s="0"/>
      <c r="NJF453" s="0"/>
      <c r="NJG453" s="0"/>
      <c r="NJH453" s="0"/>
      <c r="NJI453" s="0"/>
      <c r="NJJ453" s="0"/>
      <c r="NJK453" s="0"/>
      <c r="NJL453" s="0"/>
      <c r="NJM453" s="0"/>
      <c r="NJN453" s="0"/>
      <c r="NJO453" s="0"/>
      <c r="NJP453" s="0"/>
      <c r="NJQ453" s="0"/>
      <c r="NJR453" s="0"/>
      <c r="NJS453" s="0"/>
      <c r="NJT453" s="0"/>
      <c r="NJU453" s="0"/>
      <c r="NJV453" s="0"/>
      <c r="NJW453" s="0"/>
      <c r="NJX453" s="0"/>
      <c r="NJY453" s="0"/>
      <c r="NJZ453" s="0"/>
      <c r="NKA453" s="0"/>
      <c r="NKB453" s="0"/>
      <c r="NKC453" s="0"/>
      <c r="NKD453" s="0"/>
      <c r="NKE453" s="0"/>
      <c r="NKF453" s="0"/>
      <c r="NKG453" s="0"/>
      <c r="NKH453" s="0"/>
      <c r="NKI453" s="0"/>
      <c r="NKJ453" s="0"/>
      <c r="NKK453" s="0"/>
      <c r="NKL453" s="0"/>
      <c r="NKM453" s="0"/>
      <c r="NKN453" s="0"/>
      <c r="NKO453" s="0"/>
      <c r="NKP453" s="0"/>
      <c r="NKQ453" s="0"/>
      <c r="NKR453" s="0"/>
      <c r="NKS453" s="0"/>
      <c r="NKT453" s="0"/>
      <c r="NKU453" s="0"/>
      <c r="NKV453" s="0"/>
      <c r="NKW453" s="0"/>
      <c r="NKX453" s="0"/>
      <c r="NKY453" s="0"/>
      <c r="NKZ453" s="0"/>
      <c r="NLA453" s="0"/>
      <c r="NLB453" s="0"/>
      <c r="NLC453" s="0"/>
      <c r="NLD453" s="0"/>
      <c r="NLE453" s="0"/>
      <c r="NLF453" s="0"/>
      <c r="NLG453" s="0"/>
      <c r="NLH453" s="0"/>
      <c r="NLI453" s="0"/>
      <c r="NLJ453" s="0"/>
      <c r="NLK453" s="0"/>
      <c r="NLL453" s="0"/>
      <c r="NLM453" s="0"/>
      <c r="NLN453" s="0"/>
      <c r="NLO453" s="0"/>
      <c r="NLP453" s="0"/>
      <c r="NLQ453" s="0"/>
      <c r="NLR453" s="0"/>
      <c r="NLS453" s="0"/>
      <c r="NLT453" s="0"/>
      <c r="NLU453" s="0"/>
      <c r="NLV453" s="0"/>
      <c r="NLW453" s="0"/>
      <c r="NLX453" s="0"/>
      <c r="NLY453" s="0"/>
      <c r="NLZ453" s="0"/>
      <c r="NMA453" s="0"/>
      <c r="NMB453" s="0"/>
      <c r="NMC453" s="0"/>
      <c r="NMD453" s="0"/>
      <c r="NME453" s="0"/>
      <c r="NMF453" s="0"/>
      <c r="NMG453" s="0"/>
      <c r="NMH453" s="0"/>
      <c r="NMI453" s="0"/>
      <c r="NMJ453" s="0"/>
      <c r="NMK453" s="0"/>
      <c r="NML453" s="0"/>
      <c r="NMM453" s="0"/>
      <c r="NMN453" s="0"/>
      <c r="NMO453" s="0"/>
      <c r="NMP453" s="0"/>
      <c r="NMQ453" s="0"/>
      <c r="NMR453" s="0"/>
      <c r="NMS453" s="0"/>
      <c r="NMT453" s="0"/>
      <c r="NMU453" s="0"/>
      <c r="NMV453" s="0"/>
      <c r="NMW453" s="0"/>
      <c r="NMX453" s="0"/>
      <c r="NMY453" s="0"/>
      <c r="NMZ453" s="0"/>
      <c r="NNA453" s="0"/>
      <c r="NNB453" s="0"/>
      <c r="NNC453" s="0"/>
      <c r="NND453" s="0"/>
      <c r="NNE453" s="0"/>
      <c r="NNF453" s="0"/>
      <c r="NNG453" s="0"/>
      <c r="NNH453" s="0"/>
      <c r="NNI453" s="0"/>
      <c r="NNJ453" s="0"/>
      <c r="NNK453" s="0"/>
      <c r="NNL453" s="0"/>
      <c r="NNM453" s="0"/>
      <c r="NNN453" s="0"/>
      <c r="NNO453" s="0"/>
      <c r="NNP453" s="0"/>
      <c r="NNQ453" s="0"/>
      <c r="NNR453" s="0"/>
      <c r="NNS453" s="0"/>
      <c r="NNT453" s="0"/>
      <c r="NNU453" s="0"/>
      <c r="NNV453" s="0"/>
      <c r="NNW453" s="0"/>
      <c r="NNX453" s="0"/>
      <c r="NNY453" s="0"/>
      <c r="NNZ453" s="0"/>
      <c r="NOA453" s="0"/>
      <c r="NOB453" s="0"/>
      <c r="NOC453" s="0"/>
      <c r="NOD453" s="0"/>
      <c r="NOE453" s="0"/>
      <c r="NOF453" s="0"/>
      <c r="NOG453" s="0"/>
      <c r="NOH453" s="0"/>
      <c r="NOI453" s="0"/>
      <c r="NOJ453" s="0"/>
      <c r="NOK453" s="0"/>
      <c r="NOL453" s="0"/>
      <c r="NOM453" s="0"/>
      <c r="NON453" s="0"/>
      <c r="NOO453" s="0"/>
      <c r="NOP453" s="0"/>
      <c r="NOQ453" s="0"/>
      <c r="NOR453" s="0"/>
      <c r="NOS453" s="0"/>
      <c r="NOT453" s="0"/>
      <c r="NOU453" s="0"/>
      <c r="NOV453" s="0"/>
      <c r="NOW453" s="0"/>
      <c r="NOX453" s="0"/>
      <c r="NOY453" s="0"/>
      <c r="NOZ453" s="0"/>
      <c r="NPA453" s="0"/>
      <c r="NPB453" s="0"/>
      <c r="NPC453" s="0"/>
      <c r="NPD453" s="0"/>
      <c r="NPE453" s="0"/>
      <c r="NPF453" s="0"/>
      <c r="NPG453" s="0"/>
      <c r="NPH453" s="0"/>
      <c r="NPI453" s="0"/>
      <c r="NPJ453" s="0"/>
      <c r="NPK453" s="0"/>
      <c r="NPL453" s="0"/>
      <c r="NPM453" s="0"/>
      <c r="NPN453" s="0"/>
      <c r="NPO453" s="0"/>
      <c r="NPP453" s="0"/>
      <c r="NPQ453" s="0"/>
      <c r="NPR453" s="0"/>
      <c r="NPS453" s="0"/>
      <c r="NPT453" s="0"/>
      <c r="NPU453" s="0"/>
      <c r="NPV453" s="0"/>
      <c r="NPW453" s="0"/>
      <c r="NPX453" s="0"/>
      <c r="NPY453" s="0"/>
      <c r="NPZ453" s="0"/>
      <c r="NQA453" s="0"/>
      <c r="NQB453" s="0"/>
      <c r="NQC453" s="0"/>
      <c r="NQD453" s="0"/>
      <c r="NQE453" s="0"/>
      <c r="NQF453" s="0"/>
      <c r="NQG453" s="0"/>
      <c r="NQH453" s="0"/>
      <c r="NQI453" s="0"/>
      <c r="NQJ453" s="0"/>
      <c r="NQK453" s="0"/>
      <c r="NQL453" s="0"/>
      <c r="NQM453" s="0"/>
      <c r="NQN453" s="0"/>
      <c r="NQO453" s="0"/>
      <c r="NQP453" s="0"/>
      <c r="NQQ453" s="0"/>
      <c r="NQR453" s="0"/>
      <c r="NQS453" s="0"/>
      <c r="NQT453" s="0"/>
      <c r="NQU453" s="0"/>
      <c r="NQV453" s="0"/>
      <c r="NQW453" s="0"/>
      <c r="NQX453" s="0"/>
      <c r="NQY453" s="0"/>
      <c r="NQZ453" s="0"/>
      <c r="NRA453" s="0"/>
      <c r="NRB453" s="0"/>
      <c r="NRC453" s="0"/>
      <c r="NRD453" s="0"/>
      <c r="NRE453" s="0"/>
      <c r="NRF453" s="0"/>
      <c r="NRG453" s="0"/>
      <c r="NRH453" s="0"/>
      <c r="NRI453" s="0"/>
      <c r="NRJ453" s="0"/>
      <c r="NRK453" s="0"/>
      <c r="NRL453" s="0"/>
      <c r="NRM453" s="0"/>
      <c r="NRN453" s="0"/>
      <c r="NRO453" s="0"/>
      <c r="NRP453" s="0"/>
      <c r="NRQ453" s="0"/>
      <c r="NRR453" s="0"/>
      <c r="NRS453" s="0"/>
      <c r="NRT453" s="0"/>
      <c r="NRU453" s="0"/>
      <c r="NRV453" s="0"/>
      <c r="NRW453" s="0"/>
      <c r="NRX453" s="0"/>
      <c r="NRY453" s="0"/>
      <c r="NRZ453" s="0"/>
      <c r="NSA453" s="0"/>
      <c r="NSB453" s="0"/>
      <c r="NSC453" s="0"/>
      <c r="NSD453" s="0"/>
      <c r="NSE453" s="0"/>
      <c r="NSF453" s="0"/>
      <c r="NSG453" s="0"/>
      <c r="NSH453" s="0"/>
      <c r="NSI453" s="0"/>
      <c r="NSJ453" s="0"/>
      <c r="NSK453" s="0"/>
      <c r="NSL453" s="0"/>
      <c r="NSM453" s="0"/>
      <c r="NSN453" s="0"/>
      <c r="NSO453" s="0"/>
      <c r="NSP453" s="0"/>
      <c r="NSQ453" s="0"/>
      <c r="NSR453" s="0"/>
      <c r="NSS453" s="0"/>
      <c r="NST453" s="0"/>
      <c r="NSU453" s="0"/>
      <c r="NSV453" s="0"/>
      <c r="NSW453" s="0"/>
      <c r="NSX453" s="0"/>
      <c r="NSY453" s="0"/>
      <c r="NSZ453" s="0"/>
      <c r="NTA453" s="0"/>
      <c r="NTB453" s="0"/>
      <c r="NTC453" s="0"/>
      <c r="NTD453" s="0"/>
      <c r="NTE453" s="0"/>
      <c r="NTF453" s="0"/>
      <c r="NTG453" s="0"/>
      <c r="NTH453" s="0"/>
      <c r="NTI453" s="0"/>
      <c r="NTJ453" s="0"/>
      <c r="NTK453" s="0"/>
      <c r="NTL453" s="0"/>
      <c r="NTM453" s="0"/>
      <c r="NTN453" s="0"/>
      <c r="NTO453" s="0"/>
      <c r="NTP453" s="0"/>
      <c r="NTQ453" s="0"/>
      <c r="NTR453" s="0"/>
      <c r="NTS453" s="0"/>
      <c r="NTT453" s="0"/>
      <c r="NTU453" s="0"/>
      <c r="NTV453" s="0"/>
      <c r="NTW453" s="0"/>
      <c r="NTX453" s="0"/>
      <c r="NTY453" s="0"/>
      <c r="NTZ453" s="0"/>
      <c r="NUA453" s="0"/>
      <c r="NUB453" s="0"/>
      <c r="NUC453" s="0"/>
      <c r="NUD453" s="0"/>
      <c r="NUE453" s="0"/>
      <c r="NUF453" s="0"/>
      <c r="NUG453" s="0"/>
      <c r="NUH453" s="0"/>
      <c r="NUI453" s="0"/>
      <c r="NUJ453" s="0"/>
      <c r="NUK453" s="0"/>
      <c r="NUL453" s="0"/>
      <c r="NUM453" s="0"/>
      <c r="NUN453" s="0"/>
      <c r="NUO453" s="0"/>
      <c r="NUP453" s="0"/>
      <c r="NUQ453" s="0"/>
      <c r="NUR453" s="0"/>
      <c r="NUS453" s="0"/>
      <c r="NUT453" s="0"/>
      <c r="NUU453" s="0"/>
      <c r="NUV453" s="0"/>
      <c r="NUW453" s="0"/>
      <c r="NUX453" s="0"/>
      <c r="NUY453" s="0"/>
      <c r="NUZ453" s="0"/>
      <c r="NVA453" s="0"/>
      <c r="NVB453" s="0"/>
      <c r="NVC453" s="0"/>
      <c r="NVD453" s="0"/>
      <c r="NVE453" s="0"/>
      <c r="NVF453" s="0"/>
      <c r="NVG453" s="0"/>
      <c r="NVH453" s="0"/>
      <c r="NVI453" s="0"/>
      <c r="NVJ453" s="0"/>
      <c r="NVK453" s="0"/>
      <c r="NVL453" s="0"/>
      <c r="NVM453" s="0"/>
      <c r="NVN453" s="0"/>
      <c r="NVO453" s="0"/>
      <c r="NVP453" s="0"/>
      <c r="NVQ453" s="0"/>
      <c r="NVR453" s="0"/>
      <c r="NVS453" s="0"/>
      <c r="NVT453" s="0"/>
      <c r="NVU453" s="0"/>
      <c r="NVV453" s="0"/>
      <c r="NVW453" s="0"/>
      <c r="NVX453" s="0"/>
      <c r="NVY453" s="0"/>
      <c r="NVZ453" s="0"/>
      <c r="NWA453" s="0"/>
      <c r="NWB453" s="0"/>
      <c r="NWC453" s="0"/>
      <c r="NWD453" s="0"/>
      <c r="NWE453" s="0"/>
      <c r="NWF453" s="0"/>
      <c r="NWG453" s="0"/>
      <c r="NWH453" s="0"/>
      <c r="NWI453" s="0"/>
      <c r="NWJ453" s="0"/>
      <c r="NWK453" s="0"/>
      <c r="NWL453" s="0"/>
      <c r="NWM453" s="0"/>
      <c r="NWN453" s="0"/>
      <c r="NWO453" s="0"/>
      <c r="NWP453" s="0"/>
      <c r="NWQ453" s="0"/>
      <c r="NWR453" s="0"/>
      <c r="NWS453" s="0"/>
      <c r="NWT453" s="0"/>
      <c r="NWU453" s="0"/>
      <c r="NWV453" s="0"/>
      <c r="NWW453" s="0"/>
      <c r="NWX453" s="0"/>
      <c r="NWY453" s="0"/>
      <c r="NWZ453" s="0"/>
      <c r="NXA453" s="0"/>
      <c r="NXB453" s="0"/>
      <c r="NXC453" s="0"/>
      <c r="NXD453" s="0"/>
      <c r="NXE453" s="0"/>
      <c r="NXF453" s="0"/>
      <c r="NXG453" s="0"/>
      <c r="NXH453" s="0"/>
      <c r="NXI453" s="0"/>
      <c r="NXJ453" s="0"/>
      <c r="NXK453" s="0"/>
      <c r="NXL453" s="0"/>
      <c r="NXM453" s="0"/>
      <c r="NXN453" s="0"/>
      <c r="NXO453" s="0"/>
      <c r="NXP453" s="0"/>
      <c r="NXQ453" s="0"/>
      <c r="NXR453" s="0"/>
      <c r="NXS453" s="0"/>
      <c r="NXT453" s="0"/>
      <c r="NXU453" s="0"/>
      <c r="NXV453" s="0"/>
      <c r="NXW453" s="0"/>
      <c r="NXX453" s="0"/>
      <c r="NXY453" s="0"/>
      <c r="NXZ453" s="0"/>
      <c r="NYA453" s="0"/>
      <c r="NYB453" s="0"/>
      <c r="NYC453" s="0"/>
      <c r="NYD453" s="0"/>
      <c r="NYE453" s="0"/>
      <c r="NYF453" s="0"/>
      <c r="NYG453" s="0"/>
      <c r="NYH453" s="0"/>
      <c r="NYI453" s="0"/>
      <c r="NYJ453" s="0"/>
      <c r="NYK453" s="0"/>
      <c r="NYL453" s="0"/>
      <c r="NYM453" s="0"/>
      <c r="NYN453" s="0"/>
      <c r="NYO453" s="0"/>
      <c r="NYP453" s="0"/>
      <c r="NYQ453" s="0"/>
      <c r="NYR453" s="0"/>
      <c r="NYS453" s="0"/>
      <c r="NYT453" s="0"/>
      <c r="NYU453" s="0"/>
      <c r="NYV453" s="0"/>
      <c r="NYW453" s="0"/>
      <c r="NYX453" s="0"/>
      <c r="NYY453" s="0"/>
      <c r="NYZ453" s="0"/>
      <c r="NZA453" s="0"/>
      <c r="NZB453" s="0"/>
      <c r="NZC453" s="0"/>
      <c r="NZD453" s="0"/>
      <c r="NZE453" s="0"/>
      <c r="NZF453" s="0"/>
      <c r="NZG453" s="0"/>
      <c r="NZH453" s="0"/>
      <c r="NZI453" s="0"/>
      <c r="NZJ453" s="0"/>
      <c r="NZK453" s="0"/>
      <c r="NZL453" s="0"/>
      <c r="NZM453" s="0"/>
      <c r="NZN453" s="0"/>
      <c r="NZO453" s="0"/>
      <c r="NZP453" s="0"/>
      <c r="NZQ453" s="0"/>
      <c r="NZR453" s="0"/>
      <c r="NZS453" s="0"/>
      <c r="NZT453" s="0"/>
      <c r="NZU453" s="0"/>
      <c r="NZV453" s="0"/>
      <c r="NZW453" s="0"/>
      <c r="NZX453" s="0"/>
      <c r="NZY453" s="0"/>
      <c r="NZZ453" s="0"/>
      <c r="OAA453" s="0"/>
      <c r="OAB453" s="0"/>
      <c r="OAC453" s="0"/>
      <c r="OAD453" s="0"/>
      <c r="OAE453" s="0"/>
      <c r="OAF453" s="0"/>
      <c r="OAG453" s="0"/>
      <c r="OAH453" s="0"/>
      <c r="OAI453" s="0"/>
      <c r="OAJ453" s="0"/>
      <c r="OAK453" s="0"/>
      <c r="OAL453" s="0"/>
      <c r="OAM453" s="0"/>
      <c r="OAN453" s="0"/>
      <c r="OAO453" s="0"/>
      <c r="OAP453" s="0"/>
      <c r="OAQ453" s="0"/>
      <c r="OAR453" s="0"/>
      <c r="OAS453" s="0"/>
      <c r="OAT453" s="0"/>
      <c r="OAU453" s="0"/>
      <c r="OAV453" s="0"/>
      <c r="OAW453" s="0"/>
      <c r="OAX453" s="0"/>
      <c r="OAY453" s="0"/>
      <c r="OAZ453" s="0"/>
      <c r="OBA453" s="0"/>
      <c r="OBB453" s="0"/>
      <c r="OBC453" s="0"/>
      <c r="OBD453" s="0"/>
      <c r="OBE453" s="0"/>
      <c r="OBF453" s="0"/>
      <c r="OBG453" s="0"/>
      <c r="OBH453" s="0"/>
      <c r="OBI453" s="0"/>
      <c r="OBJ453" s="0"/>
      <c r="OBK453" s="0"/>
      <c r="OBL453" s="0"/>
      <c r="OBM453" s="0"/>
      <c r="OBN453" s="0"/>
      <c r="OBO453" s="0"/>
      <c r="OBP453" s="0"/>
      <c r="OBQ453" s="0"/>
      <c r="OBR453" s="0"/>
      <c r="OBS453" s="0"/>
      <c r="OBT453" s="0"/>
      <c r="OBU453" s="0"/>
      <c r="OBV453" s="0"/>
      <c r="OBW453" s="0"/>
      <c r="OBX453" s="0"/>
      <c r="OBY453" s="0"/>
      <c r="OBZ453" s="0"/>
      <c r="OCA453" s="0"/>
      <c r="OCB453" s="0"/>
      <c r="OCC453" s="0"/>
      <c r="OCD453" s="0"/>
      <c r="OCE453" s="0"/>
      <c r="OCF453" s="0"/>
      <c r="OCG453" s="0"/>
      <c r="OCH453" s="0"/>
      <c r="OCI453" s="0"/>
      <c r="OCJ453" s="0"/>
      <c r="OCK453" s="0"/>
      <c r="OCL453" s="0"/>
      <c r="OCM453" s="0"/>
      <c r="OCN453" s="0"/>
      <c r="OCO453" s="0"/>
      <c r="OCP453" s="0"/>
      <c r="OCQ453" s="0"/>
      <c r="OCR453" s="0"/>
      <c r="OCS453" s="0"/>
      <c r="OCT453" s="0"/>
      <c r="OCU453" s="0"/>
      <c r="OCV453" s="0"/>
      <c r="OCW453" s="0"/>
      <c r="OCX453" s="0"/>
      <c r="OCY453" s="0"/>
      <c r="OCZ453" s="0"/>
      <c r="ODA453" s="0"/>
      <c r="ODB453" s="0"/>
      <c r="ODC453" s="0"/>
      <c r="ODD453" s="0"/>
      <c r="ODE453" s="0"/>
      <c r="ODF453" s="0"/>
      <c r="ODG453" s="0"/>
      <c r="ODH453" s="0"/>
      <c r="ODI453" s="0"/>
      <c r="ODJ453" s="0"/>
      <c r="ODK453" s="0"/>
      <c r="ODL453" s="0"/>
      <c r="ODM453" s="0"/>
      <c r="ODN453" s="0"/>
      <c r="ODO453" s="0"/>
      <c r="ODP453" s="0"/>
      <c r="ODQ453" s="0"/>
      <c r="ODR453" s="0"/>
      <c r="ODS453" s="0"/>
      <c r="ODT453" s="0"/>
      <c r="ODU453" s="0"/>
      <c r="ODV453" s="0"/>
      <c r="ODW453" s="0"/>
      <c r="ODX453" s="0"/>
      <c r="ODY453" s="0"/>
      <c r="ODZ453" s="0"/>
      <c r="OEA453" s="0"/>
      <c r="OEB453" s="0"/>
      <c r="OEC453" s="0"/>
      <c r="OED453" s="0"/>
      <c r="OEE453" s="0"/>
      <c r="OEF453" s="0"/>
      <c r="OEG453" s="0"/>
      <c r="OEH453" s="0"/>
      <c r="OEI453" s="0"/>
      <c r="OEJ453" s="0"/>
      <c r="OEK453" s="0"/>
      <c r="OEL453" s="0"/>
      <c r="OEM453" s="0"/>
      <c r="OEN453" s="0"/>
      <c r="OEO453" s="0"/>
      <c r="OEP453" s="0"/>
      <c r="OEQ453" s="0"/>
      <c r="OER453" s="0"/>
      <c r="OES453" s="0"/>
      <c r="OET453" s="0"/>
      <c r="OEU453" s="0"/>
      <c r="OEV453" s="0"/>
      <c r="OEW453" s="0"/>
      <c r="OEX453" s="0"/>
      <c r="OEY453" s="0"/>
      <c r="OEZ453" s="0"/>
      <c r="OFA453" s="0"/>
      <c r="OFB453" s="0"/>
      <c r="OFC453" s="0"/>
      <c r="OFD453" s="0"/>
      <c r="OFE453" s="0"/>
      <c r="OFF453" s="0"/>
      <c r="OFG453" s="0"/>
      <c r="OFH453" s="0"/>
      <c r="OFI453" s="0"/>
      <c r="OFJ453" s="0"/>
      <c r="OFK453" s="0"/>
      <c r="OFL453" s="0"/>
      <c r="OFM453" s="0"/>
      <c r="OFN453" s="0"/>
      <c r="OFO453" s="0"/>
      <c r="OFP453" s="0"/>
      <c r="OFQ453" s="0"/>
      <c r="OFR453" s="0"/>
      <c r="OFS453" s="0"/>
      <c r="OFT453" s="0"/>
      <c r="OFU453" s="0"/>
      <c r="OFV453" s="0"/>
      <c r="OFW453" s="0"/>
      <c r="OFX453" s="0"/>
      <c r="OFY453" s="0"/>
      <c r="OFZ453" s="0"/>
      <c r="OGA453" s="0"/>
      <c r="OGB453" s="0"/>
      <c r="OGC453" s="0"/>
      <c r="OGD453" s="0"/>
      <c r="OGE453" s="0"/>
      <c r="OGF453" s="0"/>
      <c r="OGG453" s="0"/>
      <c r="OGH453" s="0"/>
      <c r="OGI453" s="0"/>
      <c r="OGJ453" s="0"/>
      <c r="OGK453" s="0"/>
      <c r="OGL453" s="0"/>
      <c r="OGM453" s="0"/>
      <c r="OGN453" s="0"/>
      <c r="OGO453" s="0"/>
      <c r="OGP453" s="0"/>
      <c r="OGQ453" s="0"/>
      <c r="OGR453" s="0"/>
      <c r="OGS453" s="0"/>
      <c r="OGT453" s="0"/>
      <c r="OGU453" s="0"/>
      <c r="OGV453" s="0"/>
      <c r="OGW453" s="0"/>
      <c r="OGX453" s="0"/>
      <c r="OGY453" s="0"/>
      <c r="OGZ453" s="0"/>
      <c r="OHA453" s="0"/>
      <c r="OHB453" s="0"/>
      <c r="OHC453" s="0"/>
      <c r="OHD453" s="0"/>
      <c r="OHE453" s="0"/>
      <c r="OHF453" s="0"/>
      <c r="OHG453" s="0"/>
      <c r="OHH453" s="0"/>
      <c r="OHI453" s="0"/>
      <c r="OHJ453" s="0"/>
      <c r="OHK453" s="0"/>
      <c r="OHL453" s="0"/>
      <c r="OHM453" s="0"/>
      <c r="OHN453" s="0"/>
      <c r="OHO453" s="0"/>
      <c r="OHP453" s="0"/>
      <c r="OHQ453" s="0"/>
      <c r="OHR453" s="0"/>
      <c r="OHS453" s="0"/>
      <c r="OHT453" s="0"/>
      <c r="OHU453" s="0"/>
      <c r="OHV453" s="0"/>
      <c r="OHW453" s="0"/>
      <c r="OHX453" s="0"/>
      <c r="OHY453" s="0"/>
      <c r="OHZ453" s="0"/>
      <c r="OIA453" s="0"/>
      <c r="OIB453" s="0"/>
      <c r="OIC453" s="0"/>
      <c r="OID453" s="0"/>
      <c r="OIE453" s="0"/>
      <c r="OIF453" s="0"/>
      <c r="OIG453" s="0"/>
      <c r="OIH453" s="0"/>
      <c r="OII453" s="0"/>
      <c r="OIJ453" s="0"/>
      <c r="OIK453" s="0"/>
      <c r="OIL453" s="0"/>
      <c r="OIM453" s="0"/>
      <c r="OIN453" s="0"/>
      <c r="OIO453" s="0"/>
      <c r="OIP453" s="0"/>
      <c r="OIQ453" s="0"/>
      <c r="OIR453" s="0"/>
      <c r="OIS453" s="0"/>
      <c r="OIT453" s="0"/>
      <c r="OIU453" s="0"/>
      <c r="OIV453" s="0"/>
      <c r="OIW453" s="0"/>
      <c r="OIX453" s="0"/>
      <c r="OIY453" s="0"/>
      <c r="OIZ453" s="0"/>
      <c r="OJA453" s="0"/>
      <c r="OJB453" s="0"/>
      <c r="OJC453" s="0"/>
      <c r="OJD453" s="0"/>
      <c r="OJE453" s="0"/>
      <c r="OJF453" s="0"/>
      <c r="OJG453" s="0"/>
      <c r="OJH453" s="0"/>
      <c r="OJI453" s="0"/>
      <c r="OJJ453" s="0"/>
      <c r="OJK453" s="0"/>
      <c r="OJL453" s="0"/>
      <c r="OJM453" s="0"/>
      <c r="OJN453" s="0"/>
      <c r="OJO453" s="0"/>
      <c r="OJP453" s="0"/>
      <c r="OJQ453" s="0"/>
      <c r="OJR453" s="0"/>
      <c r="OJS453" s="0"/>
      <c r="OJT453" s="0"/>
      <c r="OJU453" s="0"/>
      <c r="OJV453" s="0"/>
      <c r="OJW453" s="0"/>
      <c r="OJX453" s="0"/>
      <c r="OJY453" s="0"/>
      <c r="OJZ453" s="0"/>
      <c r="OKA453" s="0"/>
      <c r="OKB453" s="0"/>
      <c r="OKC453" s="0"/>
      <c r="OKD453" s="0"/>
      <c r="OKE453" s="0"/>
      <c r="OKF453" s="0"/>
      <c r="OKG453" s="0"/>
      <c r="OKH453" s="0"/>
      <c r="OKI453" s="0"/>
      <c r="OKJ453" s="0"/>
      <c r="OKK453" s="0"/>
      <c r="OKL453" s="0"/>
      <c r="OKM453" s="0"/>
      <c r="OKN453" s="0"/>
      <c r="OKO453" s="0"/>
      <c r="OKP453" s="0"/>
      <c r="OKQ453" s="0"/>
      <c r="OKR453" s="0"/>
      <c r="OKS453" s="0"/>
      <c r="OKT453" s="0"/>
      <c r="OKU453" s="0"/>
      <c r="OKV453" s="0"/>
      <c r="OKW453" s="0"/>
      <c r="OKX453" s="0"/>
      <c r="OKY453" s="0"/>
      <c r="OKZ453" s="0"/>
      <c r="OLA453" s="0"/>
      <c r="OLB453" s="0"/>
      <c r="OLC453" s="0"/>
      <c r="OLD453" s="0"/>
      <c r="OLE453" s="0"/>
      <c r="OLF453" s="0"/>
      <c r="OLG453" s="0"/>
      <c r="OLH453" s="0"/>
      <c r="OLI453" s="0"/>
      <c r="OLJ453" s="0"/>
      <c r="OLK453" s="0"/>
      <c r="OLL453" s="0"/>
      <c r="OLM453" s="0"/>
      <c r="OLN453" s="0"/>
      <c r="OLO453" s="0"/>
      <c r="OLP453" s="0"/>
      <c r="OLQ453" s="0"/>
      <c r="OLR453" s="0"/>
      <c r="OLS453" s="0"/>
      <c r="OLT453" s="0"/>
      <c r="OLU453" s="0"/>
      <c r="OLV453" s="0"/>
      <c r="OLW453" s="0"/>
      <c r="OLX453" s="0"/>
      <c r="OLY453" s="0"/>
      <c r="OLZ453" s="0"/>
      <c r="OMA453" s="0"/>
      <c r="OMB453" s="0"/>
      <c r="OMC453" s="0"/>
      <c r="OMD453" s="0"/>
      <c r="OME453" s="0"/>
      <c r="OMF453" s="0"/>
      <c r="OMG453" s="0"/>
      <c r="OMH453" s="0"/>
      <c r="OMI453" s="0"/>
      <c r="OMJ453" s="0"/>
      <c r="OMK453" s="0"/>
      <c r="OML453" s="0"/>
      <c r="OMM453" s="0"/>
      <c r="OMN453" s="0"/>
      <c r="OMO453" s="0"/>
      <c r="OMP453" s="0"/>
      <c r="OMQ453" s="0"/>
      <c r="OMR453" s="0"/>
      <c r="OMS453" s="0"/>
      <c r="OMT453" s="0"/>
      <c r="OMU453" s="0"/>
      <c r="OMV453" s="0"/>
      <c r="OMW453" s="0"/>
      <c r="OMX453" s="0"/>
      <c r="OMY453" s="0"/>
      <c r="OMZ453" s="0"/>
      <c r="ONA453" s="0"/>
      <c r="ONB453" s="0"/>
      <c r="ONC453" s="0"/>
      <c r="OND453" s="0"/>
      <c r="ONE453" s="0"/>
      <c r="ONF453" s="0"/>
      <c r="ONG453" s="0"/>
      <c r="ONH453" s="0"/>
      <c r="ONI453" s="0"/>
      <c r="ONJ453" s="0"/>
      <c r="ONK453" s="0"/>
      <c r="ONL453" s="0"/>
      <c r="ONM453" s="0"/>
      <c r="ONN453" s="0"/>
      <c r="ONO453" s="0"/>
      <c r="ONP453" s="0"/>
      <c r="ONQ453" s="0"/>
      <c r="ONR453" s="0"/>
      <c r="ONS453" s="0"/>
      <c r="ONT453" s="0"/>
      <c r="ONU453" s="0"/>
      <c r="ONV453" s="0"/>
      <c r="ONW453" s="0"/>
      <c r="ONX453" s="0"/>
      <c r="ONY453" s="0"/>
      <c r="ONZ453" s="0"/>
      <c r="OOA453" s="0"/>
      <c r="OOB453" s="0"/>
      <c r="OOC453" s="0"/>
      <c r="OOD453" s="0"/>
      <c r="OOE453" s="0"/>
      <c r="OOF453" s="0"/>
      <c r="OOG453" s="0"/>
      <c r="OOH453" s="0"/>
      <c r="OOI453" s="0"/>
      <c r="OOJ453" s="0"/>
      <c r="OOK453" s="0"/>
      <c r="OOL453" s="0"/>
      <c r="OOM453" s="0"/>
      <c r="OON453" s="0"/>
      <c r="OOO453" s="0"/>
      <c r="OOP453" s="0"/>
      <c r="OOQ453" s="0"/>
      <c r="OOR453" s="0"/>
      <c r="OOS453" s="0"/>
      <c r="OOT453" s="0"/>
      <c r="OOU453" s="0"/>
      <c r="OOV453" s="0"/>
      <c r="OOW453" s="0"/>
      <c r="OOX453" s="0"/>
      <c r="OOY453" s="0"/>
      <c r="OOZ453" s="0"/>
      <c r="OPA453" s="0"/>
      <c r="OPB453" s="0"/>
      <c r="OPC453" s="0"/>
      <c r="OPD453" s="0"/>
      <c r="OPE453" s="0"/>
      <c r="OPF453" s="0"/>
      <c r="OPG453" s="0"/>
      <c r="OPH453" s="0"/>
      <c r="OPI453" s="0"/>
      <c r="OPJ453" s="0"/>
      <c r="OPK453" s="0"/>
      <c r="OPL453" s="0"/>
      <c r="OPM453" s="0"/>
      <c r="OPN453" s="0"/>
      <c r="OPO453" s="0"/>
      <c r="OPP453" s="0"/>
      <c r="OPQ453" s="0"/>
      <c r="OPR453" s="0"/>
      <c r="OPS453" s="0"/>
      <c r="OPT453" s="0"/>
      <c r="OPU453" s="0"/>
      <c r="OPV453" s="0"/>
      <c r="OPW453" s="0"/>
      <c r="OPX453" s="0"/>
      <c r="OPY453" s="0"/>
      <c r="OPZ453" s="0"/>
      <c r="OQA453" s="0"/>
      <c r="OQB453" s="0"/>
      <c r="OQC453" s="0"/>
      <c r="OQD453" s="0"/>
      <c r="OQE453" s="0"/>
      <c r="OQF453" s="0"/>
      <c r="OQG453" s="0"/>
      <c r="OQH453" s="0"/>
      <c r="OQI453" s="0"/>
      <c r="OQJ453" s="0"/>
      <c r="OQK453" s="0"/>
      <c r="OQL453" s="0"/>
      <c r="OQM453" s="0"/>
      <c r="OQN453" s="0"/>
      <c r="OQO453" s="0"/>
      <c r="OQP453" s="0"/>
      <c r="OQQ453" s="0"/>
      <c r="OQR453" s="0"/>
      <c r="OQS453" s="0"/>
      <c r="OQT453" s="0"/>
      <c r="OQU453" s="0"/>
      <c r="OQV453" s="0"/>
      <c r="OQW453" s="0"/>
      <c r="OQX453" s="0"/>
      <c r="OQY453" s="0"/>
      <c r="OQZ453" s="0"/>
      <c r="ORA453" s="0"/>
      <c r="ORB453" s="0"/>
      <c r="ORC453" s="0"/>
      <c r="ORD453" s="0"/>
      <c r="ORE453" s="0"/>
      <c r="ORF453" s="0"/>
      <c r="ORG453" s="0"/>
      <c r="ORH453" s="0"/>
      <c r="ORI453" s="0"/>
      <c r="ORJ453" s="0"/>
      <c r="ORK453" s="0"/>
      <c r="ORL453" s="0"/>
      <c r="ORM453" s="0"/>
      <c r="ORN453" s="0"/>
      <c r="ORO453" s="0"/>
      <c r="ORP453" s="0"/>
      <c r="ORQ453" s="0"/>
      <c r="ORR453" s="0"/>
      <c r="ORS453" s="0"/>
      <c r="ORT453" s="0"/>
      <c r="ORU453" s="0"/>
      <c r="ORV453" s="0"/>
      <c r="ORW453" s="0"/>
      <c r="ORX453" s="0"/>
      <c r="ORY453" s="0"/>
      <c r="ORZ453" s="0"/>
      <c r="OSA453" s="0"/>
      <c r="OSB453" s="0"/>
      <c r="OSC453" s="0"/>
      <c r="OSD453" s="0"/>
      <c r="OSE453" s="0"/>
      <c r="OSF453" s="0"/>
      <c r="OSG453" s="0"/>
      <c r="OSH453" s="0"/>
      <c r="OSI453" s="0"/>
      <c r="OSJ453" s="0"/>
      <c r="OSK453" s="0"/>
      <c r="OSL453" s="0"/>
      <c r="OSM453" s="0"/>
      <c r="OSN453" s="0"/>
      <c r="OSO453" s="0"/>
      <c r="OSP453" s="0"/>
      <c r="OSQ453" s="0"/>
      <c r="OSR453" s="0"/>
      <c r="OSS453" s="0"/>
      <c r="OST453" s="0"/>
      <c r="OSU453" s="0"/>
      <c r="OSV453" s="0"/>
      <c r="OSW453" s="0"/>
      <c r="OSX453" s="0"/>
      <c r="OSY453" s="0"/>
      <c r="OSZ453" s="0"/>
      <c r="OTA453" s="0"/>
      <c r="OTB453" s="0"/>
      <c r="OTC453" s="0"/>
      <c r="OTD453" s="0"/>
      <c r="OTE453" s="0"/>
      <c r="OTF453" s="0"/>
      <c r="OTG453" s="0"/>
      <c r="OTH453" s="0"/>
      <c r="OTI453" s="0"/>
      <c r="OTJ453" s="0"/>
      <c r="OTK453" s="0"/>
      <c r="OTL453" s="0"/>
      <c r="OTM453" s="0"/>
      <c r="OTN453" s="0"/>
      <c r="OTO453" s="0"/>
      <c r="OTP453" s="0"/>
      <c r="OTQ453" s="0"/>
      <c r="OTR453" s="0"/>
      <c r="OTS453" s="0"/>
      <c r="OTT453" s="0"/>
      <c r="OTU453" s="0"/>
      <c r="OTV453" s="0"/>
      <c r="OTW453" s="0"/>
      <c r="OTX453" s="0"/>
      <c r="OTY453" s="0"/>
      <c r="OTZ453" s="0"/>
      <c r="OUA453" s="0"/>
      <c r="OUB453" s="0"/>
      <c r="OUC453" s="0"/>
      <c r="OUD453" s="0"/>
      <c r="OUE453" s="0"/>
      <c r="OUF453" s="0"/>
      <c r="OUG453" s="0"/>
      <c r="OUH453" s="0"/>
      <c r="OUI453" s="0"/>
      <c r="OUJ453" s="0"/>
      <c r="OUK453" s="0"/>
      <c r="OUL453" s="0"/>
      <c r="OUM453" s="0"/>
      <c r="OUN453" s="0"/>
      <c r="OUO453" s="0"/>
      <c r="OUP453" s="0"/>
      <c r="OUQ453" s="0"/>
      <c r="OUR453" s="0"/>
      <c r="OUS453" s="0"/>
      <c r="OUT453" s="0"/>
      <c r="OUU453" s="0"/>
      <c r="OUV453" s="0"/>
      <c r="OUW453" s="0"/>
      <c r="OUX453" s="0"/>
      <c r="OUY453" s="0"/>
      <c r="OUZ453" s="0"/>
      <c r="OVA453" s="0"/>
      <c r="OVB453" s="0"/>
      <c r="OVC453" s="0"/>
      <c r="OVD453" s="0"/>
      <c r="OVE453" s="0"/>
      <c r="OVF453" s="0"/>
      <c r="OVG453" s="0"/>
      <c r="OVH453" s="0"/>
      <c r="OVI453" s="0"/>
      <c r="OVJ453" s="0"/>
      <c r="OVK453" s="0"/>
      <c r="OVL453" s="0"/>
      <c r="OVM453" s="0"/>
      <c r="OVN453" s="0"/>
      <c r="OVO453" s="0"/>
      <c r="OVP453" s="0"/>
      <c r="OVQ453" s="0"/>
      <c r="OVR453" s="0"/>
      <c r="OVS453" s="0"/>
      <c r="OVT453" s="0"/>
      <c r="OVU453" s="0"/>
      <c r="OVV453" s="0"/>
      <c r="OVW453" s="0"/>
      <c r="OVX453" s="0"/>
      <c r="OVY453" s="0"/>
      <c r="OVZ453" s="0"/>
      <c r="OWA453" s="0"/>
      <c r="OWB453" s="0"/>
      <c r="OWC453" s="0"/>
      <c r="OWD453" s="0"/>
      <c r="OWE453" s="0"/>
      <c r="OWF453" s="0"/>
      <c r="OWG453" s="0"/>
      <c r="OWH453" s="0"/>
      <c r="OWI453" s="0"/>
      <c r="OWJ453" s="0"/>
      <c r="OWK453" s="0"/>
      <c r="OWL453" s="0"/>
      <c r="OWM453" s="0"/>
      <c r="OWN453" s="0"/>
      <c r="OWO453" s="0"/>
      <c r="OWP453" s="0"/>
      <c r="OWQ453" s="0"/>
      <c r="OWR453" s="0"/>
      <c r="OWS453" s="0"/>
      <c r="OWT453" s="0"/>
      <c r="OWU453" s="0"/>
      <c r="OWV453" s="0"/>
      <c r="OWW453" s="0"/>
      <c r="OWX453" s="0"/>
      <c r="OWY453" s="0"/>
      <c r="OWZ453" s="0"/>
      <c r="OXA453" s="0"/>
      <c r="OXB453" s="0"/>
      <c r="OXC453" s="0"/>
      <c r="OXD453" s="0"/>
      <c r="OXE453" s="0"/>
      <c r="OXF453" s="0"/>
      <c r="OXG453" s="0"/>
      <c r="OXH453" s="0"/>
      <c r="OXI453" s="0"/>
      <c r="OXJ453" s="0"/>
      <c r="OXK453" s="0"/>
      <c r="OXL453" s="0"/>
      <c r="OXM453" s="0"/>
      <c r="OXN453" s="0"/>
      <c r="OXO453" s="0"/>
      <c r="OXP453" s="0"/>
      <c r="OXQ453" s="0"/>
      <c r="OXR453" s="0"/>
      <c r="OXS453" s="0"/>
      <c r="OXT453" s="0"/>
      <c r="OXU453" s="0"/>
      <c r="OXV453" s="0"/>
      <c r="OXW453" s="0"/>
      <c r="OXX453" s="0"/>
      <c r="OXY453" s="0"/>
      <c r="OXZ453" s="0"/>
      <c r="OYA453" s="0"/>
      <c r="OYB453" s="0"/>
      <c r="OYC453" s="0"/>
      <c r="OYD453" s="0"/>
      <c r="OYE453" s="0"/>
      <c r="OYF453" s="0"/>
      <c r="OYG453" s="0"/>
      <c r="OYH453" s="0"/>
      <c r="OYI453" s="0"/>
      <c r="OYJ453" s="0"/>
      <c r="OYK453" s="0"/>
      <c r="OYL453" s="0"/>
      <c r="OYM453" s="0"/>
      <c r="OYN453" s="0"/>
      <c r="OYO453" s="0"/>
      <c r="OYP453" s="0"/>
      <c r="OYQ453" s="0"/>
      <c r="OYR453" s="0"/>
      <c r="OYS453" s="0"/>
      <c r="OYT453" s="0"/>
      <c r="OYU453" s="0"/>
      <c r="OYV453" s="0"/>
      <c r="OYW453" s="0"/>
      <c r="OYX453" s="0"/>
      <c r="OYY453" s="0"/>
      <c r="OYZ453" s="0"/>
      <c r="OZA453" s="0"/>
      <c r="OZB453" s="0"/>
      <c r="OZC453" s="0"/>
      <c r="OZD453" s="0"/>
      <c r="OZE453" s="0"/>
      <c r="OZF453" s="0"/>
      <c r="OZG453" s="0"/>
      <c r="OZH453" s="0"/>
      <c r="OZI453" s="0"/>
      <c r="OZJ453" s="0"/>
      <c r="OZK453" s="0"/>
      <c r="OZL453" s="0"/>
      <c r="OZM453" s="0"/>
      <c r="OZN453" s="0"/>
      <c r="OZO453" s="0"/>
      <c r="OZP453" s="0"/>
      <c r="OZQ453" s="0"/>
      <c r="OZR453" s="0"/>
      <c r="OZS453" s="0"/>
      <c r="OZT453" s="0"/>
      <c r="OZU453" s="0"/>
      <c r="OZV453" s="0"/>
      <c r="OZW453" s="0"/>
      <c r="OZX453" s="0"/>
      <c r="OZY453" s="0"/>
      <c r="OZZ453" s="0"/>
      <c r="PAA453" s="0"/>
      <c r="PAB453" s="0"/>
      <c r="PAC453" s="0"/>
      <c r="PAD453" s="0"/>
      <c r="PAE453" s="0"/>
      <c r="PAF453" s="0"/>
      <c r="PAG453" s="0"/>
      <c r="PAH453" s="0"/>
      <c r="PAI453" s="0"/>
      <c r="PAJ453" s="0"/>
      <c r="PAK453" s="0"/>
      <c r="PAL453" s="0"/>
      <c r="PAM453" s="0"/>
      <c r="PAN453" s="0"/>
      <c r="PAO453" s="0"/>
      <c r="PAP453" s="0"/>
      <c r="PAQ453" s="0"/>
      <c r="PAR453" s="0"/>
      <c r="PAS453" s="0"/>
      <c r="PAT453" s="0"/>
      <c r="PAU453" s="0"/>
      <c r="PAV453" s="0"/>
      <c r="PAW453" s="0"/>
      <c r="PAX453" s="0"/>
      <c r="PAY453" s="0"/>
      <c r="PAZ453" s="0"/>
      <c r="PBA453" s="0"/>
      <c r="PBB453" s="0"/>
      <c r="PBC453" s="0"/>
      <c r="PBD453" s="0"/>
      <c r="PBE453" s="0"/>
      <c r="PBF453" s="0"/>
      <c r="PBG453" s="0"/>
      <c r="PBH453" s="0"/>
      <c r="PBI453" s="0"/>
      <c r="PBJ453" s="0"/>
      <c r="PBK453" s="0"/>
      <c r="PBL453" s="0"/>
      <c r="PBM453" s="0"/>
      <c r="PBN453" s="0"/>
      <c r="PBO453" s="0"/>
      <c r="PBP453" s="0"/>
      <c r="PBQ453" s="0"/>
      <c r="PBR453" s="0"/>
      <c r="PBS453" s="0"/>
      <c r="PBT453" s="0"/>
      <c r="PBU453" s="0"/>
      <c r="PBV453" s="0"/>
      <c r="PBW453" s="0"/>
      <c r="PBX453" s="0"/>
      <c r="PBY453" s="0"/>
      <c r="PBZ453" s="0"/>
      <c r="PCA453" s="0"/>
      <c r="PCB453" s="0"/>
      <c r="PCC453" s="0"/>
      <c r="PCD453" s="0"/>
      <c r="PCE453" s="0"/>
      <c r="PCF453" s="0"/>
      <c r="PCG453" s="0"/>
      <c r="PCH453" s="0"/>
      <c r="PCI453" s="0"/>
      <c r="PCJ453" s="0"/>
      <c r="PCK453" s="0"/>
      <c r="PCL453" s="0"/>
      <c r="PCM453" s="0"/>
      <c r="PCN453" s="0"/>
      <c r="PCO453" s="0"/>
      <c r="PCP453" s="0"/>
      <c r="PCQ453" s="0"/>
      <c r="PCR453" s="0"/>
      <c r="PCS453" s="0"/>
      <c r="PCT453" s="0"/>
      <c r="PCU453" s="0"/>
      <c r="PCV453" s="0"/>
      <c r="PCW453" s="0"/>
      <c r="PCX453" s="0"/>
      <c r="PCY453" s="0"/>
      <c r="PCZ453" s="0"/>
      <c r="PDA453" s="0"/>
      <c r="PDB453" s="0"/>
      <c r="PDC453" s="0"/>
      <c r="PDD453" s="0"/>
      <c r="PDE453" s="0"/>
      <c r="PDF453" s="0"/>
      <c r="PDG453" s="0"/>
      <c r="PDH453" s="0"/>
      <c r="PDI453" s="0"/>
      <c r="PDJ453" s="0"/>
      <c r="PDK453" s="0"/>
      <c r="PDL453" s="0"/>
      <c r="PDM453" s="0"/>
      <c r="PDN453" s="0"/>
      <c r="PDO453" s="0"/>
      <c r="PDP453" s="0"/>
      <c r="PDQ453" s="0"/>
      <c r="PDR453" s="0"/>
      <c r="PDS453" s="0"/>
      <c r="PDT453" s="0"/>
      <c r="PDU453" s="0"/>
      <c r="PDV453" s="0"/>
      <c r="PDW453" s="0"/>
      <c r="PDX453" s="0"/>
      <c r="PDY453" s="0"/>
      <c r="PDZ453" s="0"/>
      <c r="PEA453" s="0"/>
      <c r="PEB453" s="0"/>
      <c r="PEC453" s="0"/>
      <c r="PED453" s="0"/>
      <c r="PEE453" s="0"/>
      <c r="PEF453" s="0"/>
      <c r="PEG453" s="0"/>
      <c r="PEH453" s="0"/>
      <c r="PEI453" s="0"/>
      <c r="PEJ453" s="0"/>
      <c r="PEK453" s="0"/>
      <c r="PEL453" s="0"/>
      <c r="PEM453" s="0"/>
      <c r="PEN453" s="0"/>
      <c r="PEO453" s="0"/>
      <c r="PEP453" s="0"/>
      <c r="PEQ453" s="0"/>
      <c r="PER453" s="0"/>
      <c r="PES453" s="0"/>
      <c r="PET453" s="0"/>
      <c r="PEU453" s="0"/>
      <c r="PEV453" s="0"/>
      <c r="PEW453" s="0"/>
      <c r="PEX453" s="0"/>
      <c r="PEY453" s="0"/>
      <c r="PEZ453" s="0"/>
      <c r="PFA453" s="0"/>
      <c r="PFB453" s="0"/>
      <c r="PFC453" s="0"/>
      <c r="PFD453" s="0"/>
      <c r="PFE453" s="0"/>
      <c r="PFF453" s="0"/>
      <c r="PFG453" s="0"/>
      <c r="PFH453" s="0"/>
      <c r="PFI453" s="0"/>
      <c r="PFJ453" s="0"/>
      <c r="PFK453" s="0"/>
      <c r="PFL453" s="0"/>
      <c r="PFM453" s="0"/>
      <c r="PFN453" s="0"/>
      <c r="PFO453" s="0"/>
      <c r="PFP453" s="0"/>
      <c r="PFQ453" s="0"/>
      <c r="PFR453" s="0"/>
      <c r="PFS453" s="0"/>
      <c r="PFT453" s="0"/>
      <c r="PFU453" s="0"/>
      <c r="PFV453" s="0"/>
      <c r="PFW453" s="0"/>
      <c r="PFX453" s="0"/>
      <c r="PFY453" s="0"/>
      <c r="PFZ453" s="0"/>
      <c r="PGA453" s="0"/>
      <c r="PGB453" s="0"/>
      <c r="PGC453" s="0"/>
      <c r="PGD453" s="0"/>
      <c r="PGE453" s="0"/>
      <c r="PGF453" s="0"/>
      <c r="PGG453" s="0"/>
      <c r="PGH453" s="0"/>
      <c r="PGI453" s="0"/>
      <c r="PGJ453" s="0"/>
      <c r="PGK453" s="0"/>
      <c r="PGL453" s="0"/>
      <c r="PGM453" s="0"/>
      <c r="PGN453" s="0"/>
      <c r="PGO453" s="0"/>
      <c r="PGP453" s="0"/>
      <c r="PGQ453" s="0"/>
      <c r="PGR453" s="0"/>
      <c r="PGS453" s="0"/>
      <c r="PGT453" s="0"/>
      <c r="PGU453" s="0"/>
      <c r="PGV453" s="0"/>
      <c r="PGW453" s="0"/>
      <c r="PGX453" s="0"/>
      <c r="PGY453" s="0"/>
      <c r="PGZ453" s="0"/>
      <c r="PHA453" s="0"/>
      <c r="PHB453" s="0"/>
      <c r="PHC453" s="0"/>
      <c r="PHD453" s="0"/>
      <c r="PHE453" s="0"/>
      <c r="PHF453" s="0"/>
      <c r="PHG453" s="0"/>
      <c r="PHH453" s="0"/>
      <c r="PHI453" s="0"/>
      <c r="PHJ453" s="0"/>
      <c r="PHK453" s="0"/>
      <c r="PHL453" s="0"/>
      <c r="PHM453" s="0"/>
      <c r="PHN453" s="0"/>
      <c r="PHO453" s="0"/>
      <c r="PHP453" s="0"/>
      <c r="PHQ453" s="0"/>
      <c r="PHR453" s="0"/>
      <c r="PHS453" s="0"/>
      <c r="PHT453" s="0"/>
      <c r="PHU453" s="0"/>
      <c r="PHV453" s="0"/>
      <c r="PHW453" s="0"/>
      <c r="PHX453" s="0"/>
      <c r="PHY453" s="0"/>
      <c r="PHZ453" s="0"/>
      <c r="PIA453" s="0"/>
      <c r="PIB453" s="0"/>
      <c r="PIC453" s="0"/>
      <c r="PID453" s="0"/>
      <c r="PIE453" s="0"/>
      <c r="PIF453" s="0"/>
      <c r="PIG453" s="0"/>
      <c r="PIH453" s="0"/>
      <c r="PII453" s="0"/>
      <c r="PIJ453" s="0"/>
      <c r="PIK453" s="0"/>
      <c r="PIL453" s="0"/>
      <c r="PIM453" s="0"/>
      <c r="PIN453" s="0"/>
      <c r="PIO453" s="0"/>
      <c r="PIP453" s="0"/>
      <c r="PIQ453" s="0"/>
      <c r="PIR453" s="0"/>
      <c r="PIS453" s="0"/>
      <c r="PIT453" s="0"/>
      <c r="PIU453" s="0"/>
      <c r="PIV453" s="0"/>
      <c r="PIW453" s="0"/>
      <c r="PIX453" s="0"/>
      <c r="PIY453" s="0"/>
      <c r="PIZ453" s="0"/>
      <c r="PJA453" s="0"/>
      <c r="PJB453" s="0"/>
      <c r="PJC453" s="0"/>
      <c r="PJD453" s="0"/>
      <c r="PJE453" s="0"/>
      <c r="PJF453" s="0"/>
      <c r="PJG453" s="0"/>
      <c r="PJH453" s="0"/>
      <c r="PJI453" s="0"/>
      <c r="PJJ453" s="0"/>
      <c r="PJK453" s="0"/>
      <c r="PJL453" s="0"/>
      <c r="PJM453" s="0"/>
      <c r="PJN453" s="0"/>
      <c r="PJO453" s="0"/>
      <c r="PJP453" s="0"/>
      <c r="PJQ453" s="0"/>
      <c r="PJR453" s="0"/>
      <c r="PJS453" s="0"/>
      <c r="PJT453" s="0"/>
      <c r="PJU453" s="0"/>
      <c r="PJV453" s="0"/>
      <c r="PJW453" s="0"/>
      <c r="PJX453" s="0"/>
      <c r="PJY453" s="0"/>
      <c r="PJZ453" s="0"/>
      <c r="PKA453" s="0"/>
      <c r="PKB453" s="0"/>
      <c r="PKC453" s="0"/>
      <c r="PKD453" s="0"/>
      <c r="PKE453" s="0"/>
      <c r="PKF453" s="0"/>
      <c r="PKG453" s="0"/>
      <c r="PKH453" s="0"/>
      <c r="PKI453" s="0"/>
      <c r="PKJ453" s="0"/>
      <c r="PKK453" s="0"/>
      <c r="PKL453" s="0"/>
      <c r="PKM453" s="0"/>
      <c r="PKN453" s="0"/>
      <c r="PKO453" s="0"/>
      <c r="PKP453" s="0"/>
      <c r="PKQ453" s="0"/>
      <c r="PKR453" s="0"/>
      <c r="PKS453" s="0"/>
      <c r="PKT453" s="0"/>
      <c r="PKU453" s="0"/>
      <c r="PKV453" s="0"/>
      <c r="PKW453" s="0"/>
      <c r="PKX453" s="0"/>
      <c r="PKY453" s="0"/>
      <c r="PKZ453" s="0"/>
      <c r="PLA453" s="0"/>
      <c r="PLB453" s="0"/>
      <c r="PLC453" s="0"/>
      <c r="PLD453" s="0"/>
      <c r="PLE453" s="0"/>
      <c r="PLF453" s="0"/>
      <c r="PLG453" s="0"/>
      <c r="PLH453" s="0"/>
      <c r="PLI453" s="0"/>
      <c r="PLJ453" s="0"/>
      <c r="PLK453" s="0"/>
      <c r="PLL453" s="0"/>
      <c r="PLM453" s="0"/>
      <c r="PLN453" s="0"/>
      <c r="PLO453" s="0"/>
      <c r="PLP453" s="0"/>
      <c r="PLQ453" s="0"/>
      <c r="PLR453" s="0"/>
      <c r="PLS453" s="0"/>
      <c r="PLT453" s="0"/>
      <c r="PLU453" s="0"/>
      <c r="PLV453" s="0"/>
      <c r="PLW453" s="0"/>
      <c r="PLX453" s="0"/>
      <c r="PLY453" s="0"/>
      <c r="PLZ453" s="0"/>
      <c r="PMA453" s="0"/>
      <c r="PMB453" s="0"/>
      <c r="PMC453" s="0"/>
      <c r="PMD453" s="0"/>
      <c r="PME453" s="0"/>
      <c r="PMF453" s="0"/>
      <c r="PMG453" s="0"/>
      <c r="PMH453" s="0"/>
      <c r="PMI453" s="0"/>
      <c r="PMJ453" s="0"/>
      <c r="PMK453" s="0"/>
      <c r="PML453" s="0"/>
      <c r="PMM453" s="0"/>
      <c r="PMN453" s="0"/>
      <c r="PMO453" s="0"/>
      <c r="PMP453" s="0"/>
      <c r="PMQ453" s="0"/>
      <c r="PMR453" s="0"/>
      <c r="PMS453" s="0"/>
      <c r="PMT453" s="0"/>
      <c r="PMU453" s="0"/>
      <c r="PMV453" s="0"/>
      <c r="PMW453" s="0"/>
      <c r="PMX453" s="0"/>
      <c r="PMY453" s="0"/>
      <c r="PMZ453" s="0"/>
      <c r="PNA453" s="0"/>
      <c r="PNB453" s="0"/>
      <c r="PNC453" s="0"/>
      <c r="PND453" s="0"/>
      <c r="PNE453" s="0"/>
      <c r="PNF453" s="0"/>
      <c r="PNG453" s="0"/>
      <c r="PNH453" s="0"/>
      <c r="PNI453" s="0"/>
      <c r="PNJ453" s="0"/>
      <c r="PNK453" s="0"/>
      <c r="PNL453" s="0"/>
      <c r="PNM453" s="0"/>
      <c r="PNN453" s="0"/>
      <c r="PNO453" s="0"/>
      <c r="PNP453" s="0"/>
      <c r="PNQ453" s="0"/>
      <c r="PNR453" s="0"/>
      <c r="PNS453" s="0"/>
      <c r="PNT453" s="0"/>
      <c r="PNU453" s="0"/>
      <c r="PNV453" s="0"/>
      <c r="PNW453" s="0"/>
      <c r="PNX453" s="0"/>
      <c r="PNY453" s="0"/>
      <c r="PNZ453" s="0"/>
      <c r="POA453" s="0"/>
      <c r="POB453" s="0"/>
      <c r="POC453" s="0"/>
      <c r="POD453" s="0"/>
      <c r="POE453" s="0"/>
      <c r="POF453" s="0"/>
      <c r="POG453" s="0"/>
      <c r="POH453" s="0"/>
      <c r="POI453" s="0"/>
      <c r="POJ453" s="0"/>
      <c r="POK453" s="0"/>
      <c r="POL453" s="0"/>
      <c r="POM453" s="0"/>
      <c r="PON453" s="0"/>
      <c r="POO453" s="0"/>
      <c r="POP453" s="0"/>
      <c r="POQ453" s="0"/>
      <c r="POR453" s="0"/>
      <c r="POS453" s="0"/>
      <c r="POT453" s="0"/>
      <c r="POU453" s="0"/>
      <c r="POV453" s="0"/>
      <c r="POW453" s="0"/>
      <c r="POX453" s="0"/>
      <c r="POY453" s="0"/>
      <c r="POZ453" s="0"/>
      <c r="PPA453" s="0"/>
      <c r="PPB453" s="0"/>
      <c r="PPC453" s="0"/>
      <c r="PPD453" s="0"/>
      <c r="PPE453" s="0"/>
      <c r="PPF453" s="0"/>
      <c r="PPG453" s="0"/>
      <c r="PPH453" s="0"/>
      <c r="PPI453" s="0"/>
      <c r="PPJ453" s="0"/>
      <c r="PPK453" s="0"/>
      <c r="PPL453" s="0"/>
      <c r="PPM453" s="0"/>
      <c r="PPN453" s="0"/>
      <c r="PPO453" s="0"/>
      <c r="PPP453" s="0"/>
      <c r="PPQ453" s="0"/>
      <c r="PPR453" s="0"/>
      <c r="PPS453" s="0"/>
      <c r="PPT453" s="0"/>
      <c r="PPU453" s="0"/>
      <c r="PPV453" s="0"/>
      <c r="PPW453" s="0"/>
      <c r="PPX453" s="0"/>
      <c r="PPY453" s="0"/>
      <c r="PPZ453" s="0"/>
      <c r="PQA453" s="0"/>
      <c r="PQB453" s="0"/>
      <c r="PQC453" s="0"/>
      <c r="PQD453" s="0"/>
      <c r="PQE453" s="0"/>
      <c r="PQF453" s="0"/>
      <c r="PQG453" s="0"/>
      <c r="PQH453" s="0"/>
      <c r="PQI453" s="0"/>
      <c r="PQJ453" s="0"/>
      <c r="PQK453" s="0"/>
      <c r="PQL453" s="0"/>
      <c r="PQM453" s="0"/>
      <c r="PQN453" s="0"/>
      <c r="PQO453" s="0"/>
      <c r="PQP453" s="0"/>
      <c r="PQQ453" s="0"/>
      <c r="PQR453" s="0"/>
      <c r="PQS453" s="0"/>
      <c r="PQT453" s="0"/>
      <c r="PQU453" s="0"/>
      <c r="PQV453" s="0"/>
      <c r="PQW453" s="0"/>
      <c r="PQX453" s="0"/>
      <c r="PQY453" s="0"/>
      <c r="PQZ453" s="0"/>
      <c r="PRA453" s="0"/>
      <c r="PRB453" s="0"/>
      <c r="PRC453" s="0"/>
      <c r="PRD453" s="0"/>
      <c r="PRE453" s="0"/>
      <c r="PRF453" s="0"/>
      <c r="PRG453" s="0"/>
      <c r="PRH453" s="0"/>
      <c r="PRI453" s="0"/>
      <c r="PRJ453" s="0"/>
      <c r="PRK453" s="0"/>
      <c r="PRL453" s="0"/>
      <c r="PRM453" s="0"/>
      <c r="PRN453" s="0"/>
      <c r="PRO453" s="0"/>
      <c r="PRP453" s="0"/>
      <c r="PRQ453" s="0"/>
      <c r="PRR453" s="0"/>
      <c r="PRS453" s="0"/>
      <c r="PRT453" s="0"/>
      <c r="PRU453" s="0"/>
      <c r="PRV453" s="0"/>
      <c r="PRW453" s="0"/>
      <c r="PRX453" s="0"/>
      <c r="PRY453" s="0"/>
      <c r="PRZ453" s="0"/>
      <c r="PSA453" s="0"/>
      <c r="PSB453" s="0"/>
      <c r="PSC453" s="0"/>
      <c r="PSD453" s="0"/>
      <c r="PSE453" s="0"/>
      <c r="PSF453" s="0"/>
      <c r="PSG453" s="0"/>
      <c r="PSH453" s="0"/>
      <c r="PSI453" s="0"/>
      <c r="PSJ453" s="0"/>
      <c r="PSK453" s="0"/>
      <c r="PSL453" s="0"/>
      <c r="PSM453" s="0"/>
      <c r="PSN453" s="0"/>
      <c r="PSO453" s="0"/>
      <c r="PSP453" s="0"/>
      <c r="PSQ453" s="0"/>
      <c r="PSR453" s="0"/>
      <c r="PSS453" s="0"/>
      <c r="PST453" s="0"/>
      <c r="PSU453" s="0"/>
      <c r="PSV453" s="0"/>
      <c r="PSW453" s="0"/>
      <c r="PSX453" s="0"/>
      <c r="PSY453" s="0"/>
      <c r="PSZ453" s="0"/>
      <c r="PTA453" s="0"/>
      <c r="PTB453" s="0"/>
      <c r="PTC453" s="0"/>
      <c r="PTD453" s="0"/>
      <c r="PTE453" s="0"/>
      <c r="PTF453" s="0"/>
      <c r="PTG453" s="0"/>
      <c r="PTH453" s="0"/>
      <c r="PTI453" s="0"/>
      <c r="PTJ453" s="0"/>
      <c r="PTK453" s="0"/>
      <c r="PTL453" s="0"/>
      <c r="PTM453" s="0"/>
      <c r="PTN453" s="0"/>
      <c r="PTO453" s="0"/>
      <c r="PTP453" s="0"/>
      <c r="PTQ453" s="0"/>
      <c r="PTR453" s="0"/>
      <c r="PTS453" s="0"/>
      <c r="PTT453" s="0"/>
      <c r="PTU453" s="0"/>
      <c r="PTV453" s="0"/>
      <c r="PTW453" s="0"/>
      <c r="PTX453" s="0"/>
      <c r="PTY453" s="0"/>
      <c r="PTZ453" s="0"/>
      <c r="PUA453" s="0"/>
      <c r="PUB453" s="0"/>
      <c r="PUC453" s="0"/>
      <c r="PUD453" s="0"/>
      <c r="PUE453" s="0"/>
      <c r="PUF453" s="0"/>
      <c r="PUG453" s="0"/>
      <c r="PUH453" s="0"/>
      <c r="PUI453" s="0"/>
      <c r="PUJ453" s="0"/>
      <c r="PUK453" s="0"/>
      <c r="PUL453" s="0"/>
      <c r="PUM453" s="0"/>
      <c r="PUN453" s="0"/>
      <c r="PUO453" s="0"/>
      <c r="PUP453" s="0"/>
      <c r="PUQ453" s="0"/>
      <c r="PUR453" s="0"/>
      <c r="PUS453" s="0"/>
      <c r="PUT453" s="0"/>
      <c r="PUU453" s="0"/>
      <c r="PUV453" s="0"/>
      <c r="PUW453" s="0"/>
      <c r="PUX453" s="0"/>
      <c r="PUY453" s="0"/>
      <c r="PUZ453" s="0"/>
      <c r="PVA453" s="0"/>
      <c r="PVB453" s="0"/>
      <c r="PVC453" s="0"/>
      <c r="PVD453" s="0"/>
      <c r="PVE453" s="0"/>
      <c r="PVF453" s="0"/>
      <c r="PVG453" s="0"/>
      <c r="PVH453" s="0"/>
      <c r="PVI453" s="0"/>
      <c r="PVJ453" s="0"/>
      <c r="PVK453" s="0"/>
      <c r="PVL453" s="0"/>
      <c r="PVM453" s="0"/>
      <c r="PVN453" s="0"/>
      <c r="PVO453" s="0"/>
      <c r="PVP453" s="0"/>
      <c r="PVQ453" s="0"/>
      <c r="PVR453" s="0"/>
      <c r="PVS453" s="0"/>
      <c r="PVT453" s="0"/>
      <c r="PVU453" s="0"/>
      <c r="PVV453" s="0"/>
      <c r="PVW453" s="0"/>
      <c r="PVX453" s="0"/>
      <c r="PVY453" s="0"/>
      <c r="PVZ453" s="0"/>
      <c r="PWA453" s="0"/>
      <c r="PWB453" s="0"/>
      <c r="PWC453" s="0"/>
      <c r="PWD453" s="0"/>
      <c r="PWE453" s="0"/>
      <c r="PWF453" s="0"/>
      <c r="PWG453" s="0"/>
      <c r="PWH453" s="0"/>
      <c r="PWI453" s="0"/>
      <c r="PWJ453" s="0"/>
      <c r="PWK453" s="0"/>
      <c r="PWL453" s="0"/>
      <c r="PWM453" s="0"/>
      <c r="PWN453" s="0"/>
      <c r="PWO453" s="0"/>
      <c r="PWP453" s="0"/>
      <c r="PWQ453" s="0"/>
      <c r="PWR453" s="0"/>
      <c r="PWS453" s="0"/>
      <c r="PWT453" s="0"/>
      <c r="PWU453" s="0"/>
      <c r="PWV453" s="0"/>
      <c r="PWW453" s="0"/>
      <c r="PWX453" s="0"/>
      <c r="PWY453" s="0"/>
      <c r="PWZ453" s="0"/>
      <c r="PXA453" s="0"/>
      <c r="PXB453" s="0"/>
      <c r="PXC453" s="0"/>
      <c r="PXD453" s="0"/>
      <c r="PXE453" s="0"/>
      <c r="PXF453" s="0"/>
      <c r="PXG453" s="0"/>
      <c r="PXH453" s="0"/>
      <c r="PXI453" s="0"/>
      <c r="PXJ453" s="0"/>
      <c r="PXK453" s="0"/>
      <c r="PXL453" s="0"/>
      <c r="PXM453" s="0"/>
      <c r="PXN453" s="0"/>
      <c r="PXO453" s="0"/>
      <c r="PXP453" s="0"/>
      <c r="PXQ453" s="0"/>
      <c r="PXR453" s="0"/>
      <c r="PXS453" s="0"/>
      <c r="PXT453" s="0"/>
      <c r="PXU453" s="0"/>
      <c r="PXV453" s="0"/>
      <c r="PXW453" s="0"/>
      <c r="PXX453" s="0"/>
      <c r="PXY453" s="0"/>
      <c r="PXZ453" s="0"/>
      <c r="PYA453" s="0"/>
      <c r="PYB453" s="0"/>
      <c r="PYC453" s="0"/>
      <c r="PYD453" s="0"/>
      <c r="PYE453" s="0"/>
      <c r="PYF453" s="0"/>
      <c r="PYG453" s="0"/>
      <c r="PYH453" s="0"/>
      <c r="PYI453" s="0"/>
      <c r="PYJ453" s="0"/>
      <c r="PYK453" s="0"/>
      <c r="PYL453" s="0"/>
      <c r="PYM453" s="0"/>
      <c r="PYN453" s="0"/>
      <c r="PYO453" s="0"/>
      <c r="PYP453" s="0"/>
      <c r="PYQ453" s="0"/>
      <c r="PYR453" s="0"/>
      <c r="PYS453" s="0"/>
      <c r="PYT453" s="0"/>
      <c r="PYU453" s="0"/>
      <c r="PYV453" s="0"/>
      <c r="PYW453" s="0"/>
      <c r="PYX453" s="0"/>
      <c r="PYY453" s="0"/>
      <c r="PYZ453" s="0"/>
      <c r="PZA453" s="0"/>
      <c r="PZB453" s="0"/>
      <c r="PZC453" s="0"/>
      <c r="PZD453" s="0"/>
      <c r="PZE453" s="0"/>
      <c r="PZF453" s="0"/>
      <c r="PZG453" s="0"/>
      <c r="PZH453" s="0"/>
      <c r="PZI453" s="0"/>
      <c r="PZJ453" s="0"/>
      <c r="PZK453" s="0"/>
      <c r="PZL453" s="0"/>
      <c r="PZM453" s="0"/>
      <c r="PZN453" s="0"/>
      <c r="PZO453" s="0"/>
      <c r="PZP453" s="0"/>
      <c r="PZQ453" s="0"/>
      <c r="PZR453" s="0"/>
      <c r="PZS453" s="0"/>
      <c r="PZT453" s="0"/>
      <c r="PZU453" s="0"/>
      <c r="PZV453" s="0"/>
      <c r="PZW453" s="0"/>
      <c r="PZX453" s="0"/>
      <c r="PZY453" s="0"/>
      <c r="PZZ453" s="0"/>
      <c r="QAA453" s="0"/>
      <c r="QAB453" s="0"/>
      <c r="QAC453" s="0"/>
      <c r="QAD453" s="0"/>
      <c r="QAE453" s="0"/>
      <c r="QAF453" s="0"/>
      <c r="QAG453" s="0"/>
      <c r="QAH453" s="0"/>
      <c r="QAI453" s="0"/>
      <c r="QAJ453" s="0"/>
      <c r="QAK453" s="0"/>
      <c r="QAL453" s="0"/>
      <c r="QAM453" s="0"/>
      <c r="QAN453" s="0"/>
      <c r="QAO453" s="0"/>
      <c r="QAP453" s="0"/>
      <c r="QAQ453" s="0"/>
      <c r="QAR453" s="0"/>
      <c r="QAS453" s="0"/>
      <c r="QAT453" s="0"/>
      <c r="QAU453" s="0"/>
      <c r="QAV453" s="0"/>
      <c r="QAW453" s="0"/>
      <c r="QAX453" s="0"/>
      <c r="QAY453" s="0"/>
      <c r="QAZ453" s="0"/>
      <c r="QBA453" s="0"/>
      <c r="QBB453" s="0"/>
      <c r="QBC453" s="0"/>
      <c r="QBD453" s="0"/>
      <c r="QBE453" s="0"/>
      <c r="QBF453" s="0"/>
      <c r="QBG453" s="0"/>
      <c r="QBH453" s="0"/>
      <c r="QBI453" s="0"/>
      <c r="QBJ453" s="0"/>
      <c r="QBK453" s="0"/>
      <c r="QBL453" s="0"/>
      <c r="QBM453" s="0"/>
      <c r="QBN453" s="0"/>
      <c r="QBO453" s="0"/>
      <c r="QBP453" s="0"/>
      <c r="QBQ453" s="0"/>
      <c r="QBR453" s="0"/>
      <c r="QBS453" s="0"/>
      <c r="QBT453" s="0"/>
      <c r="QBU453" s="0"/>
      <c r="QBV453" s="0"/>
      <c r="QBW453" s="0"/>
      <c r="QBX453" s="0"/>
      <c r="QBY453" s="0"/>
      <c r="QBZ453" s="0"/>
      <c r="QCA453" s="0"/>
      <c r="QCB453" s="0"/>
      <c r="QCC453" s="0"/>
      <c r="QCD453" s="0"/>
      <c r="QCE453" s="0"/>
      <c r="QCF453" s="0"/>
      <c r="QCG453" s="0"/>
      <c r="QCH453" s="0"/>
      <c r="QCI453" s="0"/>
      <c r="QCJ453" s="0"/>
      <c r="QCK453" s="0"/>
      <c r="QCL453" s="0"/>
      <c r="QCM453" s="0"/>
      <c r="QCN453" s="0"/>
      <c r="QCO453" s="0"/>
      <c r="QCP453" s="0"/>
      <c r="QCQ453" s="0"/>
      <c r="QCR453" s="0"/>
      <c r="QCS453" s="0"/>
      <c r="QCT453" s="0"/>
      <c r="QCU453" s="0"/>
      <c r="QCV453" s="0"/>
      <c r="QCW453" s="0"/>
      <c r="QCX453" s="0"/>
      <c r="QCY453" s="0"/>
      <c r="QCZ453" s="0"/>
      <c r="QDA453" s="0"/>
      <c r="QDB453" s="0"/>
      <c r="QDC453" s="0"/>
      <c r="QDD453" s="0"/>
      <c r="QDE453" s="0"/>
      <c r="QDF453" s="0"/>
      <c r="QDG453" s="0"/>
      <c r="QDH453" s="0"/>
      <c r="QDI453" s="0"/>
      <c r="QDJ453" s="0"/>
      <c r="QDK453" s="0"/>
      <c r="QDL453" s="0"/>
      <c r="QDM453" s="0"/>
      <c r="QDN453" s="0"/>
      <c r="QDO453" s="0"/>
      <c r="QDP453" s="0"/>
      <c r="QDQ453" s="0"/>
      <c r="QDR453" s="0"/>
      <c r="QDS453" s="0"/>
      <c r="QDT453" s="0"/>
      <c r="QDU453" s="0"/>
      <c r="QDV453" s="0"/>
      <c r="QDW453" s="0"/>
      <c r="QDX453" s="0"/>
      <c r="QDY453" s="0"/>
      <c r="QDZ453" s="0"/>
      <c r="QEA453" s="0"/>
      <c r="QEB453" s="0"/>
      <c r="QEC453" s="0"/>
      <c r="QED453" s="0"/>
      <c r="QEE453" s="0"/>
      <c r="QEF453" s="0"/>
      <c r="QEG453" s="0"/>
      <c r="QEH453" s="0"/>
      <c r="QEI453" s="0"/>
      <c r="QEJ453" s="0"/>
      <c r="QEK453" s="0"/>
      <c r="QEL453" s="0"/>
      <c r="QEM453" s="0"/>
      <c r="QEN453" s="0"/>
      <c r="QEO453" s="0"/>
      <c r="QEP453" s="0"/>
      <c r="QEQ453" s="0"/>
      <c r="QER453" s="0"/>
      <c r="QES453" s="0"/>
      <c r="QET453" s="0"/>
      <c r="QEU453" s="0"/>
      <c r="QEV453" s="0"/>
      <c r="QEW453" s="0"/>
      <c r="QEX453" s="0"/>
      <c r="QEY453" s="0"/>
      <c r="QEZ453" s="0"/>
      <c r="QFA453" s="0"/>
      <c r="QFB453" s="0"/>
      <c r="QFC453" s="0"/>
      <c r="QFD453" s="0"/>
      <c r="QFE453" s="0"/>
      <c r="QFF453" s="0"/>
      <c r="QFG453" s="0"/>
      <c r="QFH453" s="0"/>
      <c r="QFI453" s="0"/>
      <c r="QFJ453" s="0"/>
      <c r="QFK453" s="0"/>
      <c r="QFL453" s="0"/>
      <c r="QFM453" s="0"/>
      <c r="QFN453" s="0"/>
      <c r="QFO453" s="0"/>
      <c r="QFP453" s="0"/>
      <c r="QFQ453" s="0"/>
      <c r="QFR453" s="0"/>
      <c r="QFS453" s="0"/>
      <c r="QFT453" s="0"/>
      <c r="QFU453" s="0"/>
      <c r="QFV453" s="0"/>
      <c r="QFW453" s="0"/>
      <c r="QFX453" s="0"/>
      <c r="QFY453" s="0"/>
      <c r="QFZ453" s="0"/>
      <c r="QGA453" s="0"/>
      <c r="QGB453" s="0"/>
      <c r="QGC453" s="0"/>
      <c r="QGD453" s="0"/>
      <c r="QGE453" s="0"/>
      <c r="QGF453" s="0"/>
      <c r="QGG453" s="0"/>
      <c r="QGH453" s="0"/>
      <c r="QGI453" s="0"/>
      <c r="QGJ453" s="0"/>
      <c r="QGK453" s="0"/>
      <c r="QGL453" s="0"/>
      <c r="QGM453" s="0"/>
      <c r="QGN453" s="0"/>
      <c r="QGO453" s="0"/>
      <c r="QGP453" s="0"/>
      <c r="QGQ453" s="0"/>
      <c r="QGR453" s="0"/>
      <c r="QGS453" s="0"/>
      <c r="QGT453" s="0"/>
      <c r="QGU453" s="0"/>
      <c r="QGV453" s="0"/>
      <c r="QGW453" s="0"/>
      <c r="QGX453" s="0"/>
      <c r="QGY453" s="0"/>
      <c r="QGZ453" s="0"/>
      <c r="QHA453" s="0"/>
      <c r="QHB453" s="0"/>
      <c r="QHC453" s="0"/>
      <c r="QHD453" s="0"/>
      <c r="QHE453" s="0"/>
      <c r="QHF453" s="0"/>
      <c r="QHG453" s="0"/>
      <c r="QHH453" s="0"/>
      <c r="QHI453" s="0"/>
      <c r="QHJ453" s="0"/>
      <c r="QHK453" s="0"/>
      <c r="QHL453" s="0"/>
      <c r="QHM453" s="0"/>
      <c r="QHN453" s="0"/>
      <c r="QHO453" s="0"/>
      <c r="QHP453" s="0"/>
      <c r="QHQ453" s="0"/>
      <c r="QHR453" s="0"/>
      <c r="QHS453" s="0"/>
      <c r="QHT453" s="0"/>
      <c r="QHU453" s="0"/>
      <c r="QHV453" s="0"/>
      <c r="QHW453" s="0"/>
      <c r="QHX453" s="0"/>
      <c r="QHY453" s="0"/>
      <c r="QHZ453" s="0"/>
      <c r="QIA453" s="0"/>
      <c r="QIB453" s="0"/>
      <c r="QIC453" s="0"/>
      <c r="QID453" s="0"/>
      <c r="QIE453" s="0"/>
      <c r="QIF453" s="0"/>
      <c r="QIG453" s="0"/>
      <c r="QIH453" s="0"/>
      <c r="QII453" s="0"/>
      <c r="QIJ453" s="0"/>
      <c r="QIK453" s="0"/>
      <c r="QIL453" s="0"/>
      <c r="QIM453" s="0"/>
      <c r="QIN453" s="0"/>
      <c r="QIO453" s="0"/>
      <c r="QIP453" s="0"/>
      <c r="QIQ453" s="0"/>
      <c r="QIR453" s="0"/>
      <c r="QIS453" s="0"/>
      <c r="QIT453" s="0"/>
      <c r="QIU453" s="0"/>
      <c r="QIV453" s="0"/>
      <c r="QIW453" s="0"/>
      <c r="QIX453" s="0"/>
      <c r="QIY453" s="0"/>
      <c r="QIZ453" s="0"/>
      <c r="QJA453" s="0"/>
      <c r="QJB453" s="0"/>
      <c r="QJC453" s="0"/>
      <c r="QJD453" s="0"/>
      <c r="QJE453" s="0"/>
      <c r="QJF453" s="0"/>
      <c r="QJG453" s="0"/>
      <c r="QJH453" s="0"/>
      <c r="QJI453" s="0"/>
      <c r="QJJ453" s="0"/>
      <c r="QJK453" s="0"/>
      <c r="QJL453" s="0"/>
      <c r="QJM453" s="0"/>
      <c r="QJN453" s="0"/>
      <c r="QJO453" s="0"/>
      <c r="QJP453" s="0"/>
      <c r="QJQ453" s="0"/>
      <c r="QJR453" s="0"/>
      <c r="QJS453" s="0"/>
      <c r="QJT453" s="0"/>
      <c r="QJU453" s="0"/>
      <c r="QJV453" s="0"/>
      <c r="QJW453" s="0"/>
      <c r="QJX453" s="0"/>
      <c r="QJY453" s="0"/>
      <c r="QJZ453" s="0"/>
      <c r="QKA453" s="0"/>
      <c r="QKB453" s="0"/>
      <c r="QKC453" s="0"/>
      <c r="QKD453" s="0"/>
      <c r="QKE453" s="0"/>
      <c r="QKF453" s="0"/>
      <c r="QKG453" s="0"/>
      <c r="QKH453" s="0"/>
      <c r="QKI453" s="0"/>
      <c r="QKJ453" s="0"/>
      <c r="QKK453" s="0"/>
      <c r="QKL453" s="0"/>
      <c r="QKM453" s="0"/>
      <c r="QKN453" s="0"/>
      <c r="QKO453" s="0"/>
      <c r="QKP453" s="0"/>
      <c r="QKQ453" s="0"/>
      <c r="QKR453" s="0"/>
      <c r="QKS453" s="0"/>
      <c r="QKT453" s="0"/>
      <c r="QKU453" s="0"/>
      <c r="QKV453" s="0"/>
      <c r="QKW453" s="0"/>
      <c r="QKX453" s="0"/>
      <c r="QKY453" s="0"/>
      <c r="QKZ453" s="0"/>
      <c r="QLA453" s="0"/>
      <c r="QLB453" s="0"/>
      <c r="QLC453" s="0"/>
      <c r="QLD453" s="0"/>
      <c r="QLE453" s="0"/>
      <c r="QLF453" s="0"/>
      <c r="QLG453" s="0"/>
      <c r="QLH453" s="0"/>
      <c r="QLI453" s="0"/>
      <c r="QLJ453" s="0"/>
      <c r="QLK453" s="0"/>
      <c r="QLL453" s="0"/>
      <c r="QLM453" s="0"/>
      <c r="QLN453" s="0"/>
      <c r="QLO453" s="0"/>
      <c r="QLP453" s="0"/>
      <c r="QLQ453" s="0"/>
      <c r="QLR453" s="0"/>
      <c r="QLS453" s="0"/>
      <c r="QLT453" s="0"/>
      <c r="QLU453" s="0"/>
      <c r="QLV453" s="0"/>
      <c r="QLW453" s="0"/>
      <c r="QLX453" s="0"/>
      <c r="QLY453" s="0"/>
      <c r="QLZ453" s="0"/>
      <c r="QMA453" s="0"/>
      <c r="QMB453" s="0"/>
      <c r="QMC453" s="0"/>
      <c r="QMD453" s="0"/>
      <c r="QME453" s="0"/>
      <c r="QMF453" s="0"/>
      <c r="QMG453" s="0"/>
      <c r="QMH453" s="0"/>
      <c r="QMI453" s="0"/>
      <c r="QMJ453" s="0"/>
      <c r="QMK453" s="0"/>
      <c r="QML453" s="0"/>
      <c r="QMM453" s="0"/>
      <c r="QMN453" s="0"/>
      <c r="QMO453" s="0"/>
      <c r="QMP453" s="0"/>
      <c r="QMQ453" s="0"/>
      <c r="QMR453" s="0"/>
      <c r="QMS453" s="0"/>
      <c r="QMT453" s="0"/>
      <c r="QMU453" s="0"/>
      <c r="QMV453" s="0"/>
      <c r="QMW453" s="0"/>
      <c r="QMX453" s="0"/>
      <c r="QMY453" s="0"/>
      <c r="QMZ453" s="0"/>
      <c r="QNA453" s="0"/>
      <c r="QNB453" s="0"/>
      <c r="QNC453" s="0"/>
      <c r="QND453" s="0"/>
      <c r="QNE453" s="0"/>
      <c r="QNF453" s="0"/>
      <c r="QNG453" s="0"/>
      <c r="QNH453" s="0"/>
      <c r="QNI453" s="0"/>
      <c r="QNJ453" s="0"/>
      <c r="QNK453" s="0"/>
      <c r="QNL453" s="0"/>
      <c r="QNM453" s="0"/>
      <c r="QNN453" s="0"/>
      <c r="QNO453" s="0"/>
      <c r="QNP453" s="0"/>
      <c r="QNQ453" s="0"/>
      <c r="QNR453" s="0"/>
      <c r="QNS453" s="0"/>
      <c r="QNT453" s="0"/>
      <c r="QNU453" s="0"/>
      <c r="QNV453" s="0"/>
      <c r="QNW453" s="0"/>
      <c r="QNX453" s="0"/>
      <c r="QNY453" s="0"/>
      <c r="QNZ453" s="0"/>
      <c r="QOA453" s="0"/>
      <c r="QOB453" s="0"/>
      <c r="QOC453" s="0"/>
      <c r="QOD453" s="0"/>
      <c r="QOE453" s="0"/>
      <c r="QOF453" s="0"/>
      <c r="QOG453" s="0"/>
      <c r="QOH453" s="0"/>
      <c r="QOI453" s="0"/>
      <c r="QOJ453" s="0"/>
      <c r="QOK453" s="0"/>
      <c r="QOL453" s="0"/>
      <c r="QOM453" s="0"/>
      <c r="QON453" s="0"/>
      <c r="QOO453" s="0"/>
      <c r="QOP453" s="0"/>
      <c r="QOQ453" s="0"/>
      <c r="QOR453" s="0"/>
      <c r="QOS453" s="0"/>
      <c r="QOT453" s="0"/>
      <c r="QOU453" s="0"/>
      <c r="QOV453" s="0"/>
      <c r="QOW453" s="0"/>
      <c r="QOX453" s="0"/>
      <c r="QOY453" s="0"/>
      <c r="QOZ453" s="0"/>
      <c r="QPA453" s="0"/>
      <c r="QPB453" s="0"/>
      <c r="QPC453" s="0"/>
      <c r="QPD453" s="0"/>
      <c r="QPE453" s="0"/>
      <c r="QPF453" s="0"/>
      <c r="QPG453" s="0"/>
      <c r="QPH453" s="0"/>
      <c r="QPI453" s="0"/>
      <c r="QPJ453" s="0"/>
      <c r="QPK453" s="0"/>
      <c r="QPL453" s="0"/>
      <c r="QPM453" s="0"/>
      <c r="QPN453" s="0"/>
      <c r="QPO453" s="0"/>
      <c r="QPP453" s="0"/>
      <c r="QPQ453" s="0"/>
      <c r="QPR453" s="0"/>
      <c r="QPS453" s="0"/>
      <c r="QPT453" s="0"/>
      <c r="QPU453" s="0"/>
      <c r="QPV453" s="0"/>
      <c r="QPW453" s="0"/>
      <c r="QPX453" s="0"/>
      <c r="QPY453" s="0"/>
      <c r="QPZ453" s="0"/>
      <c r="QQA453" s="0"/>
      <c r="QQB453" s="0"/>
      <c r="QQC453" s="0"/>
      <c r="QQD453" s="0"/>
      <c r="QQE453" s="0"/>
      <c r="QQF453" s="0"/>
      <c r="QQG453" s="0"/>
      <c r="QQH453" s="0"/>
      <c r="QQI453" s="0"/>
      <c r="QQJ453" s="0"/>
      <c r="QQK453" s="0"/>
      <c r="QQL453" s="0"/>
      <c r="QQM453" s="0"/>
      <c r="QQN453" s="0"/>
      <c r="QQO453" s="0"/>
      <c r="QQP453" s="0"/>
      <c r="QQQ453" s="0"/>
      <c r="QQR453" s="0"/>
      <c r="QQS453" s="0"/>
      <c r="QQT453" s="0"/>
      <c r="QQU453" s="0"/>
      <c r="QQV453" s="0"/>
      <c r="QQW453" s="0"/>
      <c r="QQX453" s="0"/>
      <c r="QQY453" s="0"/>
      <c r="QQZ453" s="0"/>
      <c r="QRA453" s="0"/>
      <c r="QRB453" s="0"/>
      <c r="QRC453" s="0"/>
      <c r="QRD453" s="0"/>
      <c r="QRE453" s="0"/>
      <c r="QRF453" s="0"/>
      <c r="QRG453" s="0"/>
      <c r="QRH453" s="0"/>
      <c r="QRI453" s="0"/>
      <c r="QRJ453" s="0"/>
      <c r="QRK453" s="0"/>
      <c r="QRL453" s="0"/>
      <c r="QRM453" s="0"/>
      <c r="QRN453" s="0"/>
      <c r="QRO453" s="0"/>
      <c r="QRP453" s="0"/>
      <c r="QRQ453" s="0"/>
      <c r="QRR453" s="0"/>
      <c r="QRS453" s="0"/>
      <c r="QRT453" s="0"/>
      <c r="QRU453" s="0"/>
      <c r="QRV453" s="0"/>
      <c r="QRW453" s="0"/>
      <c r="QRX453" s="0"/>
      <c r="QRY453" s="0"/>
      <c r="QRZ453" s="0"/>
      <c r="QSA453" s="0"/>
      <c r="QSB453" s="0"/>
      <c r="QSC453" s="0"/>
      <c r="QSD453" s="0"/>
      <c r="QSE453" s="0"/>
      <c r="QSF453" s="0"/>
      <c r="QSG453" s="0"/>
      <c r="QSH453" s="0"/>
      <c r="QSI453" s="0"/>
      <c r="QSJ453" s="0"/>
      <c r="QSK453" s="0"/>
      <c r="QSL453" s="0"/>
      <c r="QSM453" s="0"/>
      <c r="QSN453" s="0"/>
      <c r="QSO453" s="0"/>
      <c r="QSP453" s="0"/>
      <c r="QSQ453" s="0"/>
      <c r="QSR453" s="0"/>
      <c r="QSS453" s="0"/>
      <c r="QST453" s="0"/>
      <c r="QSU453" s="0"/>
      <c r="QSV453" s="0"/>
      <c r="QSW453" s="0"/>
      <c r="QSX453" s="0"/>
      <c r="QSY453" s="0"/>
      <c r="QSZ453" s="0"/>
      <c r="QTA453" s="0"/>
      <c r="QTB453" s="0"/>
      <c r="QTC453" s="0"/>
      <c r="QTD453" s="0"/>
      <c r="QTE453" s="0"/>
      <c r="QTF453" s="0"/>
      <c r="QTG453" s="0"/>
      <c r="QTH453" s="0"/>
      <c r="QTI453" s="0"/>
      <c r="QTJ453" s="0"/>
      <c r="QTK453" s="0"/>
      <c r="QTL453" s="0"/>
      <c r="QTM453" s="0"/>
      <c r="QTN453" s="0"/>
      <c r="QTO453" s="0"/>
      <c r="QTP453" s="0"/>
      <c r="QTQ453" s="0"/>
      <c r="QTR453" s="0"/>
      <c r="QTS453" s="0"/>
      <c r="QTT453" s="0"/>
      <c r="QTU453" s="0"/>
      <c r="QTV453" s="0"/>
      <c r="QTW453" s="0"/>
      <c r="QTX453" s="0"/>
      <c r="QTY453" s="0"/>
      <c r="QTZ453" s="0"/>
      <c r="QUA453" s="0"/>
      <c r="QUB453" s="0"/>
      <c r="QUC453" s="0"/>
      <c r="QUD453" s="0"/>
      <c r="QUE453" s="0"/>
      <c r="QUF453" s="0"/>
      <c r="QUG453" s="0"/>
      <c r="QUH453" s="0"/>
      <c r="QUI453" s="0"/>
      <c r="QUJ453" s="0"/>
      <c r="QUK453" s="0"/>
      <c r="QUL453" s="0"/>
      <c r="QUM453" s="0"/>
      <c r="QUN453" s="0"/>
      <c r="QUO453" s="0"/>
      <c r="QUP453" s="0"/>
      <c r="QUQ453" s="0"/>
      <c r="QUR453" s="0"/>
      <c r="QUS453" s="0"/>
      <c r="QUT453" s="0"/>
      <c r="QUU453" s="0"/>
      <c r="QUV453" s="0"/>
      <c r="QUW453" s="0"/>
      <c r="QUX453" s="0"/>
      <c r="QUY453" s="0"/>
      <c r="QUZ453" s="0"/>
      <c r="QVA453" s="0"/>
      <c r="QVB453" s="0"/>
      <c r="QVC453" s="0"/>
      <c r="QVD453" s="0"/>
      <c r="QVE453" s="0"/>
      <c r="QVF453" s="0"/>
      <c r="QVG453" s="0"/>
      <c r="QVH453" s="0"/>
      <c r="QVI453" s="0"/>
      <c r="QVJ453" s="0"/>
      <c r="QVK453" s="0"/>
      <c r="QVL453" s="0"/>
      <c r="QVM453" s="0"/>
      <c r="QVN453" s="0"/>
      <c r="QVO453" s="0"/>
      <c r="QVP453" s="0"/>
      <c r="QVQ453" s="0"/>
      <c r="QVR453" s="0"/>
      <c r="QVS453" s="0"/>
      <c r="QVT453" s="0"/>
      <c r="QVU453" s="0"/>
      <c r="QVV453" s="0"/>
      <c r="QVW453" s="0"/>
      <c r="QVX453" s="0"/>
      <c r="QVY453" s="0"/>
      <c r="QVZ453" s="0"/>
      <c r="QWA453" s="0"/>
      <c r="QWB453" s="0"/>
      <c r="QWC453" s="0"/>
      <c r="QWD453" s="0"/>
      <c r="QWE453" s="0"/>
      <c r="QWF453" s="0"/>
      <c r="QWG453" s="0"/>
      <c r="QWH453" s="0"/>
      <c r="QWI453" s="0"/>
      <c r="QWJ453" s="0"/>
      <c r="QWK453" s="0"/>
      <c r="QWL453" s="0"/>
      <c r="QWM453" s="0"/>
      <c r="QWN453" s="0"/>
      <c r="QWO453" s="0"/>
      <c r="QWP453" s="0"/>
      <c r="QWQ453" s="0"/>
      <c r="QWR453" s="0"/>
      <c r="QWS453" s="0"/>
      <c r="QWT453" s="0"/>
      <c r="QWU453" s="0"/>
      <c r="QWV453" s="0"/>
      <c r="QWW453" s="0"/>
      <c r="QWX453" s="0"/>
      <c r="QWY453" s="0"/>
      <c r="QWZ453" s="0"/>
      <c r="QXA453" s="0"/>
      <c r="QXB453" s="0"/>
      <c r="QXC453" s="0"/>
      <c r="QXD453" s="0"/>
      <c r="QXE453" s="0"/>
      <c r="QXF453" s="0"/>
      <c r="QXG453" s="0"/>
      <c r="QXH453" s="0"/>
      <c r="QXI453" s="0"/>
      <c r="QXJ453" s="0"/>
      <c r="QXK453" s="0"/>
      <c r="QXL453" s="0"/>
      <c r="QXM453" s="0"/>
      <c r="QXN453" s="0"/>
      <c r="QXO453" s="0"/>
      <c r="QXP453" s="0"/>
      <c r="QXQ453" s="0"/>
      <c r="QXR453" s="0"/>
      <c r="QXS453" s="0"/>
      <c r="QXT453" s="0"/>
      <c r="QXU453" s="0"/>
      <c r="QXV453" s="0"/>
      <c r="QXW453" s="0"/>
      <c r="QXX453" s="0"/>
      <c r="QXY453" s="0"/>
      <c r="QXZ453" s="0"/>
      <c r="QYA453" s="0"/>
      <c r="QYB453" s="0"/>
      <c r="QYC453" s="0"/>
      <c r="QYD453" s="0"/>
      <c r="QYE453" s="0"/>
      <c r="QYF453" s="0"/>
      <c r="QYG453" s="0"/>
      <c r="QYH453" s="0"/>
      <c r="QYI453" s="0"/>
      <c r="QYJ453" s="0"/>
      <c r="QYK453" s="0"/>
      <c r="QYL453" s="0"/>
      <c r="QYM453" s="0"/>
      <c r="QYN453" s="0"/>
      <c r="QYO453" s="0"/>
      <c r="QYP453" s="0"/>
      <c r="QYQ453" s="0"/>
      <c r="QYR453" s="0"/>
      <c r="QYS453" s="0"/>
      <c r="QYT453" s="0"/>
      <c r="QYU453" s="0"/>
      <c r="QYV453" s="0"/>
      <c r="QYW453" s="0"/>
      <c r="QYX453" s="0"/>
      <c r="QYY453" s="0"/>
      <c r="QYZ453" s="0"/>
      <c r="QZA453" s="0"/>
      <c r="QZB453" s="0"/>
      <c r="QZC453" s="0"/>
      <c r="QZD453" s="0"/>
      <c r="QZE453" s="0"/>
      <c r="QZF453" s="0"/>
      <c r="QZG453" s="0"/>
      <c r="QZH453" s="0"/>
      <c r="QZI453" s="0"/>
      <c r="QZJ453" s="0"/>
      <c r="QZK453" s="0"/>
      <c r="QZL453" s="0"/>
      <c r="QZM453" s="0"/>
      <c r="QZN453" s="0"/>
      <c r="QZO453" s="0"/>
      <c r="QZP453" s="0"/>
      <c r="QZQ453" s="0"/>
      <c r="QZR453" s="0"/>
      <c r="QZS453" s="0"/>
      <c r="QZT453" s="0"/>
      <c r="QZU453" s="0"/>
      <c r="QZV453" s="0"/>
      <c r="QZW453" s="0"/>
      <c r="QZX453" s="0"/>
      <c r="QZY453" s="0"/>
      <c r="QZZ453" s="0"/>
      <c r="RAA453" s="0"/>
      <c r="RAB453" s="0"/>
      <c r="RAC453" s="0"/>
      <c r="RAD453" s="0"/>
      <c r="RAE453" s="0"/>
      <c r="RAF453" s="0"/>
      <c r="RAG453" s="0"/>
      <c r="RAH453" s="0"/>
      <c r="RAI453" s="0"/>
      <c r="RAJ453" s="0"/>
      <c r="RAK453" s="0"/>
      <c r="RAL453" s="0"/>
      <c r="RAM453" s="0"/>
      <c r="RAN453" s="0"/>
      <c r="RAO453" s="0"/>
      <c r="RAP453" s="0"/>
      <c r="RAQ453" s="0"/>
      <c r="RAR453" s="0"/>
      <c r="RAS453" s="0"/>
      <c r="RAT453" s="0"/>
      <c r="RAU453" s="0"/>
      <c r="RAV453" s="0"/>
      <c r="RAW453" s="0"/>
      <c r="RAX453" s="0"/>
      <c r="RAY453" s="0"/>
      <c r="RAZ453" s="0"/>
      <c r="RBA453" s="0"/>
      <c r="RBB453" s="0"/>
      <c r="RBC453" s="0"/>
      <c r="RBD453" s="0"/>
      <c r="RBE453" s="0"/>
      <c r="RBF453" s="0"/>
      <c r="RBG453" s="0"/>
      <c r="RBH453" s="0"/>
      <c r="RBI453" s="0"/>
      <c r="RBJ453" s="0"/>
      <c r="RBK453" s="0"/>
      <c r="RBL453" s="0"/>
      <c r="RBM453" s="0"/>
      <c r="RBN453" s="0"/>
      <c r="RBO453" s="0"/>
      <c r="RBP453" s="0"/>
      <c r="RBQ453" s="0"/>
      <c r="RBR453" s="0"/>
      <c r="RBS453" s="0"/>
      <c r="RBT453" s="0"/>
      <c r="RBU453" s="0"/>
      <c r="RBV453" s="0"/>
      <c r="RBW453" s="0"/>
      <c r="RBX453" s="0"/>
      <c r="RBY453" s="0"/>
      <c r="RBZ453" s="0"/>
      <c r="RCA453" s="0"/>
      <c r="RCB453" s="0"/>
      <c r="RCC453" s="0"/>
      <c r="RCD453" s="0"/>
      <c r="RCE453" s="0"/>
      <c r="RCF453" s="0"/>
      <c r="RCG453" s="0"/>
      <c r="RCH453" s="0"/>
      <c r="RCI453" s="0"/>
      <c r="RCJ453" s="0"/>
      <c r="RCK453" s="0"/>
      <c r="RCL453" s="0"/>
      <c r="RCM453" s="0"/>
      <c r="RCN453" s="0"/>
      <c r="RCO453" s="0"/>
      <c r="RCP453" s="0"/>
      <c r="RCQ453" s="0"/>
      <c r="RCR453" s="0"/>
      <c r="RCS453" s="0"/>
      <c r="RCT453" s="0"/>
      <c r="RCU453" s="0"/>
      <c r="RCV453" s="0"/>
      <c r="RCW453" s="0"/>
      <c r="RCX453" s="0"/>
      <c r="RCY453" s="0"/>
      <c r="RCZ453" s="0"/>
      <c r="RDA453" s="0"/>
      <c r="RDB453" s="0"/>
      <c r="RDC453" s="0"/>
      <c r="RDD453" s="0"/>
      <c r="RDE453" s="0"/>
      <c r="RDF453" s="0"/>
      <c r="RDG453" s="0"/>
      <c r="RDH453" s="0"/>
      <c r="RDI453" s="0"/>
      <c r="RDJ453" s="0"/>
      <c r="RDK453" s="0"/>
      <c r="RDL453" s="0"/>
      <c r="RDM453" s="0"/>
      <c r="RDN453" s="0"/>
      <c r="RDO453" s="0"/>
      <c r="RDP453" s="0"/>
      <c r="RDQ453" s="0"/>
      <c r="RDR453" s="0"/>
      <c r="RDS453" s="0"/>
      <c r="RDT453" s="0"/>
      <c r="RDU453" s="0"/>
      <c r="RDV453" s="0"/>
      <c r="RDW453" s="0"/>
      <c r="RDX453" s="0"/>
      <c r="RDY453" s="0"/>
      <c r="RDZ453" s="0"/>
      <c r="REA453" s="0"/>
      <c r="REB453" s="0"/>
      <c r="REC453" s="0"/>
      <c r="RED453" s="0"/>
      <c r="REE453" s="0"/>
      <c r="REF453" s="0"/>
      <c r="REG453" s="0"/>
      <c r="REH453" s="0"/>
      <c r="REI453" s="0"/>
      <c r="REJ453" s="0"/>
      <c r="REK453" s="0"/>
      <c r="REL453" s="0"/>
      <c r="REM453" s="0"/>
      <c r="REN453" s="0"/>
      <c r="REO453" s="0"/>
      <c r="REP453" s="0"/>
      <c r="REQ453" s="0"/>
      <c r="RER453" s="0"/>
      <c r="RES453" s="0"/>
      <c r="RET453" s="0"/>
      <c r="REU453" s="0"/>
      <c r="REV453" s="0"/>
      <c r="REW453" s="0"/>
      <c r="REX453" s="0"/>
      <c r="REY453" s="0"/>
      <c r="REZ453" s="0"/>
      <c r="RFA453" s="0"/>
      <c r="RFB453" s="0"/>
      <c r="RFC453" s="0"/>
      <c r="RFD453" s="0"/>
      <c r="RFE453" s="0"/>
      <c r="RFF453" s="0"/>
      <c r="RFG453" s="0"/>
      <c r="RFH453" s="0"/>
      <c r="RFI453" s="0"/>
      <c r="RFJ453" s="0"/>
      <c r="RFK453" s="0"/>
      <c r="RFL453" s="0"/>
      <c r="RFM453" s="0"/>
      <c r="RFN453" s="0"/>
      <c r="RFO453" s="0"/>
      <c r="RFP453" s="0"/>
      <c r="RFQ453" s="0"/>
      <c r="RFR453" s="0"/>
      <c r="RFS453" s="0"/>
      <c r="RFT453" s="0"/>
      <c r="RFU453" s="0"/>
      <c r="RFV453" s="0"/>
      <c r="RFW453" s="0"/>
      <c r="RFX453" s="0"/>
      <c r="RFY453" s="0"/>
      <c r="RFZ453" s="0"/>
      <c r="RGA453" s="0"/>
      <c r="RGB453" s="0"/>
      <c r="RGC453" s="0"/>
      <c r="RGD453" s="0"/>
      <c r="RGE453" s="0"/>
      <c r="RGF453" s="0"/>
      <c r="RGG453" s="0"/>
      <c r="RGH453" s="0"/>
      <c r="RGI453" s="0"/>
      <c r="RGJ453" s="0"/>
      <c r="RGK453" s="0"/>
      <c r="RGL453" s="0"/>
      <c r="RGM453" s="0"/>
      <c r="RGN453" s="0"/>
      <c r="RGO453" s="0"/>
      <c r="RGP453" s="0"/>
      <c r="RGQ453" s="0"/>
      <c r="RGR453" s="0"/>
      <c r="RGS453" s="0"/>
      <c r="RGT453" s="0"/>
      <c r="RGU453" s="0"/>
      <c r="RGV453" s="0"/>
      <c r="RGW453" s="0"/>
      <c r="RGX453" s="0"/>
      <c r="RGY453" s="0"/>
      <c r="RGZ453" s="0"/>
      <c r="RHA453" s="0"/>
      <c r="RHB453" s="0"/>
      <c r="RHC453" s="0"/>
      <c r="RHD453" s="0"/>
      <c r="RHE453" s="0"/>
      <c r="RHF453" s="0"/>
      <c r="RHG453" s="0"/>
      <c r="RHH453" s="0"/>
      <c r="RHI453" s="0"/>
      <c r="RHJ453" s="0"/>
      <c r="RHK453" s="0"/>
      <c r="RHL453" s="0"/>
      <c r="RHM453" s="0"/>
      <c r="RHN453" s="0"/>
      <c r="RHO453" s="0"/>
      <c r="RHP453" s="0"/>
      <c r="RHQ453" s="0"/>
      <c r="RHR453" s="0"/>
      <c r="RHS453" s="0"/>
      <c r="RHT453" s="0"/>
      <c r="RHU453" s="0"/>
      <c r="RHV453" s="0"/>
      <c r="RHW453" s="0"/>
      <c r="RHX453" s="0"/>
      <c r="RHY453" s="0"/>
      <c r="RHZ453" s="0"/>
      <c r="RIA453" s="0"/>
      <c r="RIB453" s="0"/>
      <c r="RIC453" s="0"/>
      <c r="RID453" s="0"/>
      <c r="RIE453" s="0"/>
      <c r="RIF453" s="0"/>
      <c r="RIG453" s="0"/>
      <c r="RIH453" s="0"/>
      <c r="RII453" s="0"/>
      <c r="RIJ453" s="0"/>
      <c r="RIK453" s="0"/>
      <c r="RIL453" s="0"/>
      <c r="RIM453" s="0"/>
      <c r="RIN453" s="0"/>
      <c r="RIO453" s="0"/>
      <c r="RIP453" s="0"/>
      <c r="RIQ453" s="0"/>
      <c r="RIR453" s="0"/>
      <c r="RIS453" s="0"/>
      <c r="RIT453" s="0"/>
      <c r="RIU453" s="0"/>
      <c r="RIV453" s="0"/>
      <c r="RIW453" s="0"/>
      <c r="RIX453" s="0"/>
      <c r="RIY453" s="0"/>
      <c r="RIZ453" s="0"/>
      <c r="RJA453" s="0"/>
      <c r="RJB453" s="0"/>
      <c r="RJC453" s="0"/>
      <c r="RJD453" s="0"/>
      <c r="RJE453" s="0"/>
      <c r="RJF453" s="0"/>
      <c r="RJG453" s="0"/>
      <c r="RJH453" s="0"/>
      <c r="RJI453" s="0"/>
      <c r="RJJ453" s="0"/>
      <c r="RJK453" s="0"/>
      <c r="RJL453" s="0"/>
      <c r="RJM453" s="0"/>
      <c r="RJN453" s="0"/>
      <c r="RJO453" s="0"/>
      <c r="RJP453" s="0"/>
      <c r="RJQ453" s="0"/>
      <c r="RJR453" s="0"/>
      <c r="RJS453" s="0"/>
      <c r="RJT453" s="0"/>
      <c r="RJU453" s="0"/>
      <c r="RJV453" s="0"/>
      <c r="RJW453" s="0"/>
      <c r="RJX453" s="0"/>
      <c r="RJY453" s="0"/>
      <c r="RJZ453" s="0"/>
      <c r="RKA453" s="0"/>
      <c r="RKB453" s="0"/>
      <c r="RKC453" s="0"/>
      <c r="RKD453" s="0"/>
      <c r="RKE453" s="0"/>
      <c r="RKF453" s="0"/>
      <c r="RKG453" s="0"/>
      <c r="RKH453" s="0"/>
      <c r="RKI453" s="0"/>
      <c r="RKJ453" s="0"/>
      <c r="RKK453" s="0"/>
      <c r="RKL453" s="0"/>
      <c r="RKM453" s="0"/>
      <c r="RKN453" s="0"/>
      <c r="RKO453" s="0"/>
      <c r="RKP453" s="0"/>
      <c r="RKQ453" s="0"/>
      <c r="RKR453" s="0"/>
      <c r="RKS453" s="0"/>
      <c r="RKT453" s="0"/>
      <c r="RKU453" s="0"/>
      <c r="RKV453" s="0"/>
      <c r="RKW453" s="0"/>
      <c r="RKX453" s="0"/>
      <c r="RKY453" s="0"/>
      <c r="RKZ453" s="0"/>
      <c r="RLA453" s="0"/>
      <c r="RLB453" s="0"/>
      <c r="RLC453" s="0"/>
      <c r="RLD453" s="0"/>
      <c r="RLE453" s="0"/>
      <c r="RLF453" s="0"/>
      <c r="RLG453" s="0"/>
      <c r="RLH453" s="0"/>
      <c r="RLI453" s="0"/>
      <c r="RLJ453" s="0"/>
      <c r="RLK453" s="0"/>
      <c r="RLL453" s="0"/>
      <c r="RLM453" s="0"/>
      <c r="RLN453" s="0"/>
      <c r="RLO453" s="0"/>
      <c r="RLP453" s="0"/>
      <c r="RLQ453" s="0"/>
      <c r="RLR453" s="0"/>
      <c r="RLS453" s="0"/>
      <c r="RLT453" s="0"/>
      <c r="RLU453" s="0"/>
      <c r="RLV453" s="0"/>
      <c r="RLW453" s="0"/>
      <c r="RLX453" s="0"/>
      <c r="RLY453" s="0"/>
      <c r="RLZ453" s="0"/>
      <c r="RMA453" s="0"/>
      <c r="RMB453" s="0"/>
      <c r="RMC453" s="0"/>
      <c r="RMD453" s="0"/>
      <c r="RME453" s="0"/>
      <c r="RMF453" s="0"/>
      <c r="RMG453" s="0"/>
      <c r="RMH453" s="0"/>
      <c r="RMI453" s="0"/>
      <c r="RMJ453" s="0"/>
      <c r="RMK453" s="0"/>
      <c r="RML453" s="0"/>
      <c r="RMM453" s="0"/>
      <c r="RMN453" s="0"/>
      <c r="RMO453" s="0"/>
      <c r="RMP453" s="0"/>
      <c r="RMQ453" s="0"/>
      <c r="RMR453" s="0"/>
      <c r="RMS453" s="0"/>
      <c r="RMT453" s="0"/>
      <c r="RMU453" s="0"/>
      <c r="RMV453" s="0"/>
      <c r="RMW453" s="0"/>
      <c r="RMX453" s="0"/>
      <c r="RMY453" s="0"/>
      <c r="RMZ453" s="0"/>
      <c r="RNA453" s="0"/>
      <c r="RNB453" s="0"/>
      <c r="RNC453" s="0"/>
      <c r="RND453" s="0"/>
      <c r="RNE453" s="0"/>
      <c r="RNF453" s="0"/>
      <c r="RNG453" s="0"/>
      <c r="RNH453" s="0"/>
      <c r="RNI453" s="0"/>
      <c r="RNJ453" s="0"/>
      <c r="RNK453" s="0"/>
      <c r="RNL453" s="0"/>
      <c r="RNM453" s="0"/>
      <c r="RNN453" s="0"/>
      <c r="RNO453" s="0"/>
      <c r="RNP453" s="0"/>
      <c r="RNQ453" s="0"/>
      <c r="RNR453" s="0"/>
      <c r="RNS453" s="0"/>
      <c r="RNT453" s="0"/>
      <c r="RNU453" s="0"/>
      <c r="RNV453" s="0"/>
      <c r="RNW453" s="0"/>
      <c r="RNX453" s="0"/>
      <c r="RNY453" s="0"/>
      <c r="RNZ453" s="0"/>
      <c r="ROA453" s="0"/>
      <c r="ROB453" s="0"/>
      <c r="ROC453" s="0"/>
      <c r="ROD453" s="0"/>
      <c r="ROE453" s="0"/>
      <c r="ROF453" s="0"/>
      <c r="ROG453" s="0"/>
      <c r="ROH453" s="0"/>
      <c r="ROI453" s="0"/>
      <c r="ROJ453" s="0"/>
      <c r="ROK453" s="0"/>
      <c r="ROL453" s="0"/>
      <c r="ROM453" s="0"/>
      <c r="RON453" s="0"/>
      <c r="ROO453" s="0"/>
      <c r="ROP453" s="0"/>
      <c r="ROQ453" s="0"/>
      <c r="ROR453" s="0"/>
      <c r="ROS453" s="0"/>
      <c r="ROT453" s="0"/>
      <c r="ROU453" s="0"/>
      <c r="ROV453" s="0"/>
      <c r="ROW453" s="0"/>
      <c r="ROX453" s="0"/>
      <c r="ROY453" s="0"/>
      <c r="ROZ453" s="0"/>
      <c r="RPA453" s="0"/>
      <c r="RPB453" s="0"/>
      <c r="RPC453" s="0"/>
      <c r="RPD453" s="0"/>
      <c r="RPE453" s="0"/>
      <c r="RPF453" s="0"/>
      <c r="RPG453" s="0"/>
      <c r="RPH453" s="0"/>
      <c r="RPI453" s="0"/>
      <c r="RPJ453" s="0"/>
      <c r="RPK453" s="0"/>
      <c r="RPL453" s="0"/>
      <c r="RPM453" s="0"/>
      <c r="RPN453" s="0"/>
      <c r="RPO453" s="0"/>
      <c r="RPP453" s="0"/>
      <c r="RPQ453" s="0"/>
      <c r="RPR453" s="0"/>
      <c r="RPS453" s="0"/>
      <c r="RPT453" s="0"/>
      <c r="RPU453" s="0"/>
      <c r="RPV453" s="0"/>
      <c r="RPW453" s="0"/>
      <c r="RPX453" s="0"/>
      <c r="RPY453" s="0"/>
      <c r="RPZ453" s="0"/>
      <c r="RQA453" s="0"/>
      <c r="RQB453" s="0"/>
      <c r="RQC453" s="0"/>
      <c r="RQD453" s="0"/>
      <c r="RQE453" s="0"/>
      <c r="RQF453" s="0"/>
      <c r="RQG453" s="0"/>
      <c r="RQH453" s="0"/>
      <c r="RQI453" s="0"/>
      <c r="RQJ453" s="0"/>
      <c r="RQK453" s="0"/>
      <c r="RQL453" s="0"/>
      <c r="RQM453" s="0"/>
      <c r="RQN453" s="0"/>
      <c r="RQO453" s="0"/>
      <c r="RQP453" s="0"/>
      <c r="RQQ453" s="0"/>
      <c r="RQR453" s="0"/>
      <c r="RQS453" s="0"/>
      <c r="RQT453" s="0"/>
      <c r="RQU453" s="0"/>
      <c r="RQV453" s="0"/>
      <c r="RQW453" s="0"/>
      <c r="RQX453" s="0"/>
      <c r="RQY453" s="0"/>
      <c r="RQZ453" s="0"/>
      <c r="RRA453" s="0"/>
      <c r="RRB453" s="0"/>
      <c r="RRC453" s="0"/>
      <c r="RRD453" s="0"/>
      <c r="RRE453" s="0"/>
      <c r="RRF453" s="0"/>
      <c r="RRG453" s="0"/>
      <c r="RRH453" s="0"/>
      <c r="RRI453" s="0"/>
      <c r="RRJ453" s="0"/>
      <c r="RRK453" s="0"/>
      <c r="RRL453" s="0"/>
      <c r="RRM453" s="0"/>
      <c r="RRN453" s="0"/>
      <c r="RRO453" s="0"/>
      <c r="RRP453" s="0"/>
      <c r="RRQ453" s="0"/>
      <c r="RRR453" s="0"/>
      <c r="RRS453" s="0"/>
      <c r="RRT453" s="0"/>
      <c r="RRU453" s="0"/>
      <c r="RRV453" s="0"/>
      <c r="RRW453" s="0"/>
      <c r="RRX453" s="0"/>
      <c r="RRY453" s="0"/>
      <c r="RRZ453" s="0"/>
      <c r="RSA453" s="0"/>
      <c r="RSB453" s="0"/>
      <c r="RSC453" s="0"/>
      <c r="RSD453" s="0"/>
      <c r="RSE453" s="0"/>
      <c r="RSF453" s="0"/>
      <c r="RSG453" s="0"/>
      <c r="RSH453" s="0"/>
      <c r="RSI453" s="0"/>
      <c r="RSJ453" s="0"/>
      <c r="RSK453" s="0"/>
      <c r="RSL453" s="0"/>
      <c r="RSM453" s="0"/>
      <c r="RSN453" s="0"/>
      <c r="RSO453" s="0"/>
      <c r="RSP453" s="0"/>
      <c r="RSQ453" s="0"/>
      <c r="RSR453" s="0"/>
      <c r="RSS453" s="0"/>
      <c r="RST453" s="0"/>
      <c r="RSU453" s="0"/>
      <c r="RSV453" s="0"/>
      <c r="RSW453" s="0"/>
      <c r="RSX453" s="0"/>
      <c r="RSY453" s="0"/>
      <c r="RSZ453" s="0"/>
      <c r="RTA453" s="0"/>
      <c r="RTB453" s="0"/>
      <c r="RTC453" s="0"/>
      <c r="RTD453" s="0"/>
      <c r="RTE453" s="0"/>
      <c r="RTF453" s="0"/>
      <c r="RTG453" s="0"/>
      <c r="RTH453" s="0"/>
      <c r="RTI453" s="0"/>
      <c r="RTJ453" s="0"/>
      <c r="RTK453" s="0"/>
      <c r="RTL453" s="0"/>
      <c r="RTM453" s="0"/>
      <c r="RTN453" s="0"/>
      <c r="RTO453" s="0"/>
      <c r="RTP453" s="0"/>
      <c r="RTQ453" s="0"/>
      <c r="RTR453" s="0"/>
      <c r="RTS453" s="0"/>
      <c r="RTT453" s="0"/>
      <c r="RTU453" s="0"/>
      <c r="RTV453" s="0"/>
      <c r="RTW453" s="0"/>
      <c r="RTX453" s="0"/>
      <c r="RTY453" s="0"/>
      <c r="RTZ453" s="0"/>
      <c r="RUA453" s="0"/>
      <c r="RUB453" s="0"/>
      <c r="RUC453" s="0"/>
      <c r="RUD453" s="0"/>
      <c r="RUE453" s="0"/>
      <c r="RUF453" s="0"/>
      <c r="RUG453" s="0"/>
      <c r="RUH453" s="0"/>
      <c r="RUI453" s="0"/>
      <c r="RUJ453" s="0"/>
      <c r="RUK453" s="0"/>
      <c r="RUL453" s="0"/>
      <c r="RUM453" s="0"/>
      <c r="RUN453" s="0"/>
      <c r="RUO453" s="0"/>
      <c r="RUP453" s="0"/>
      <c r="RUQ453" s="0"/>
      <c r="RUR453" s="0"/>
      <c r="RUS453" s="0"/>
      <c r="RUT453" s="0"/>
      <c r="RUU453" s="0"/>
      <c r="RUV453" s="0"/>
      <c r="RUW453" s="0"/>
      <c r="RUX453" s="0"/>
      <c r="RUY453" s="0"/>
      <c r="RUZ453" s="0"/>
      <c r="RVA453" s="0"/>
      <c r="RVB453" s="0"/>
      <c r="RVC453" s="0"/>
      <c r="RVD453" s="0"/>
      <c r="RVE453" s="0"/>
      <c r="RVF453" s="0"/>
      <c r="RVG453" s="0"/>
      <c r="RVH453" s="0"/>
      <c r="RVI453" s="0"/>
      <c r="RVJ453" s="0"/>
      <c r="RVK453" s="0"/>
      <c r="RVL453" s="0"/>
      <c r="RVM453" s="0"/>
      <c r="RVN453" s="0"/>
      <c r="RVO453" s="0"/>
      <c r="RVP453" s="0"/>
      <c r="RVQ453" s="0"/>
      <c r="RVR453" s="0"/>
      <c r="RVS453" s="0"/>
      <c r="RVT453" s="0"/>
      <c r="RVU453" s="0"/>
      <c r="RVV453" s="0"/>
      <c r="RVW453" s="0"/>
      <c r="RVX453" s="0"/>
      <c r="RVY453" s="0"/>
      <c r="RVZ453" s="0"/>
      <c r="RWA453" s="0"/>
      <c r="RWB453" s="0"/>
      <c r="RWC453" s="0"/>
      <c r="RWD453" s="0"/>
      <c r="RWE453" s="0"/>
      <c r="RWF453" s="0"/>
      <c r="RWG453" s="0"/>
      <c r="RWH453" s="0"/>
      <c r="RWI453" s="0"/>
      <c r="RWJ453" s="0"/>
      <c r="RWK453" s="0"/>
      <c r="RWL453" s="0"/>
      <c r="RWM453" s="0"/>
      <c r="RWN453" s="0"/>
      <c r="RWO453" s="0"/>
      <c r="RWP453" s="0"/>
      <c r="RWQ453" s="0"/>
      <c r="RWR453" s="0"/>
      <c r="RWS453" s="0"/>
      <c r="RWT453" s="0"/>
      <c r="RWU453" s="0"/>
      <c r="RWV453" s="0"/>
      <c r="RWW453" s="0"/>
      <c r="RWX453" s="0"/>
      <c r="RWY453" s="0"/>
      <c r="RWZ453" s="0"/>
      <c r="RXA453" s="0"/>
      <c r="RXB453" s="0"/>
      <c r="RXC453" s="0"/>
      <c r="RXD453" s="0"/>
      <c r="RXE453" s="0"/>
      <c r="RXF453" s="0"/>
      <c r="RXG453" s="0"/>
      <c r="RXH453" s="0"/>
      <c r="RXI453" s="0"/>
      <c r="RXJ453" s="0"/>
      <c r="RXK453" s="0"/>
      <c r="RXL453" s="0"/>
      <c r="RXM453" s="0"/>
      <c r="RXN453" s="0"/>
      <c r="RXO453" s="0"/>
      <c r="RXP453" s="0"/>
      <c r="RXQ453" s="0"/>
      <c r="RXR453" s="0"/>
      <c r="RXS453" s="0"/>
      <c r="RXT453" s="0"/>
      <c r="RXU453" s="0"/>
      <c r="RXV453" s="0"/>
      <c r="RXW453" s="0"/>
      <c r="RXX453" s="0"/>
      <c r="RXY453" s="0"/>
      <c r="RXZ453" s="0"/>
      <c r="RYA453" s="0"/>
      <c r="RYB453" s="0"/>
      <c r="RYC453" s="0"/>
      <c r="RYD453" s="0"/>
      <c r="RYE453" s="0"/>
      <c r="RYF453" s="0"/>
      <c r="RYG453" s="0"/>
      <c r="RYH453" s="0"/>
      <c r="RYI453" s="0"/>
      <c r="RYJ453" s="0"/>
      <c r="RYK453" s="0"/>
      <c r="RYL453" s="0"/>
      <c r="RYM453" s="0"/>
      <c r="RYN453" s="0"/>
      <c r="RYO453" s="0"/>
      <c r="RYP453" s="0"/>
      <c r="RYQ453" s="0"/>
      <c r="RYR453" s="0"/>
      <c r="RYS453" s="0"/>
      <c r="RYT453" s="0"/>
      <c r="RYU453" s="0"/>
      <c r="RYV453" s="0"/>
      <c r="RYW453" s="0"/>
      <c r="RYX453" s="0"/>
      <c r="RYY453" s="0"/>
      <c r="RYZ453" s="0"/>
      <c r="RZA453" s="0"/>
      <c r="RZB453" s="0"/>
      <c r="RZC453" s="0"/>
      <c r="RZD453" s="0"/>
      <c r="RZE453" s="0"/>
      <c r="RZF453" s="0"/>
      <c r="RZG453" s="0"/>
      <c r="RZH453" s="0"/>
      <c r="RZI453" s="0"/>
      <c r="RZJ453" s="0"/>
      <c r="RZK453" s="0"/>
      <c r="RZL453" s="0"/>
      <c r="RZM453" s="0"/>
      <c r="RZN453" s="0"/>
      <c r="RZO453" s="0"/>
      <c r="RZP453" s="0"/>
      <c r="RZQ453" s="0"/>
      <c r="RZR453" s="0"/>
      <c r="RZS453" s="0"/>
      <c r="RZT453" s="0"/>
      <c r="RZU453" s="0"/>
      <c r="RZV453" s="0"/>
      <c r="RZW453" s="0"/>
      <c r="RZX453" s="0"/>
      <c r="RZY453" s="0"/>
      <c r="RZZ453" s="0"/>
      <c r="SAA453" s="0"/>
      <c r="SAB453" s="0"/>
      <c r="SAC453" s="0"/>
      <c r="SAD453" s="0"/>
      <c r="SAE453" s="0"/>
      <c r="SAF453" s="0"/>
      <c r="SAG453" s="0"/>
      <c r="SAH453" s="0"/>
      <c r="SAI453" s="0"/>
      <c r="SAJ453" s="0"/>
      <c r="SAK453" s="0"/>
      <c r="SAL453" s="0"/>
      <c r="SAM453" s="0"/>
      <c r="SAN453" s="0"/>
      <c r="SAO453" s="0"/>
      <c r="SAP453" s="0"/>
      <c r="SAQ453" s="0"/>
      <c r="SAR453" s="0"/>
      <c r="SAS453" s="0"/>
      <c r="SAT453" s="0"/>
      <c r="SAU453" s="0"/>
      <c r="SAV453" s="0"/>
      <c r="SAW453" s="0"/>
      <c r="SAX453" s="0"/>
      <c r="SAY453" s="0"/>
      <c r="SAZ453" s="0"/>
      <c r="SBA453" s="0"/>
      <c r="SBB453" s="0"/>
      <c r="SBC453" s="0"/>
      <c r="SBD453" s="0"/>
      <c r="SBE453" s="0"/>
      <c r="SBF453" s="0"/>
      <c r="SBG453" s="0"/>
      <c r="SBH453" s="0"/>
      <c r="SBI453" s="0"/>
      <c r="SBJ453" s="0"/>
      <c r="SBK453" s="0"/>
      <c r="SBL453" s="0"/>
      <c r="SBM453" s="0"/>
      <c r="SBN453" s="0"/>
      <c r="SBO453" s="0"/>
      <c r="SBP453" s="0"/>
      <c r="SBQ453" s="0"/>
      <c r="SBR453" s="0"/>
      <c r="SBS453" s="0"/>
      <c r="SBT453" s="0"/>
      <c r="SBU453" s="0"/>
      <c r="SBV453" s="0"/>
      <c r="SBW453" s="0"/>
      <c r="SBX453" s="0"/>
      <c r="SBY453" s="0"/>
      <c r="SBZ453" s="0"/>
      <c r="SCA453" s="0"/>
      <c r="SCB453" s="0"/>
      <c r="SCC453" s="0"/>
      <c r="SCD453" s="0"/>
      <c r="SCE453" s="0"/>
      <c r="SCF453" s="0"/>
      <c r="SCG453" s="0"/>
      <c r="SCH453" s="0"/>
      <c r="SCI453" s="0"/>
      <c r="SCJ453" s="0"/>
      <c r="SCK453" s="0"/>
      <c r="SCL453" s="0"/>
      <c r="SCM453" s="0"/>
      <c r="SCN453" s="0"/>
      <c r="SCO453" s="0"/>
      <c r="SCP453" s="0"/>
      <c r="SCQ453" s="0"/>
      <c r="SCR453" s="0"/>
      <c r="SCS453" s="0"/>
      <c r="SCT453" s="0"/>
      <c r="SCU453" s="0"/>
      <c r="SCV453" s="0"/>
      <c r="SCW453" s="0"/>
      <c r="SCX453" s="0"/>
      <c r="SCY453" s="0"/>
      <c r="SCZ453" s="0"/>
      <c r="SDA453" s="0"/>
      <c r="SDB453" s="0"/>
      <c r="SDC453" s="0"/>
      <c r="SDD453" s="0"/>
      <c r="SDE453" s="0"/>
      <c r="SDF453" s="0"/>
      <c r="SDG453" s="0"/>
      <c r="SDH453" s="0"/>
      <c r="SDI453" s="0"/>
      <c r="SDJ453" s="0"/>
      <c r="SDK453" s="0"/>
      <c r="SDL453" s="0"/>
      <c r="SDM453" s="0"/>
      <c r="SDN453" s="0"/>
      <c r="SDO453" s="0"/>
      <c r="SDP453" s="0"/>
      <c r="SDQ453" s="0"/>
      <c r="SDR453" s="0"/>
      <c r="SDS453" s="0"/>
      <c r="SDT453" s="0"/>
      <c r="SDU453" s="0"/>
      <c r="SDV453" s="0"/>
      <c r="SDW453" s="0"/>
      <c r="SDX453" s="0"/>
      <c r="SDY453" s="0"/>
      <c r="SDZ453" s="0"/>
      <c r="SEA453" s="0"/>
      <c r="SEB453" s="0"/>
      <c r="SEC453" s="0"/>
      <c r="SED453" s="0"/>
      <c r="SEE453" s="0"/>
      <c r="SEF453" s="0"/>
      <c r="SEG453" s="0"/>
      <c r="SEH453" s="0"/>
      <c r="SEI453" s="0"/>
      <c r="SEJ453" s="0"/>
      <c r="SEK453" s="0"/>
      <c r="SEL453" s="0"/>
      <c r="SEM453" s="0"/>
      <c r="SEN453" s="0"/>
      <c r="SEO453" s="0"/>
      <c r="SEP453" s="0"/>
      <c r="SEQ453" s="0"/>
      <c r="SER453" s="0"/>
      <c r="SES453" s="0"/>
      <c r="SET453" s="0"/>
      <c r="SEU453" s="0"/>
      <c r="SEV453" s="0"/>
      <c r="SEW453" s="0"/>
      <c r="SEX453" s="0"/>
      <c r="SEY453" s="0"/>
      <c r="SEZ453" s="0"/>
      <c r="SFA453" s="0"/>
      <c r="SFB453" s="0"/>
      <c r="SFC453" s="0"/>
      <c r="SFD453" s="0"/>
      <c r="SFE453" s="0"/>
      <c r="SFF453" s="0"/>
      <c r="SFG453" s="0"/>
      <c r="SFH453" s="0"/>
      <c r="SFI453" s="0"/>
      <c r="SFJ453" s="0"/>
      <c r="SFK453" s="0"/>
      <c r="SFL453" s="0"/>
      <c r="SFM453" s="0"/>
      <c r="SFN453" s="0"/>
      <c r="SFO453" s="0"/>
      <c r="SFP453" s="0"/>
      <c r="SFQ453" s="0"/>
      <c r="SFR453" s="0"/>
      <c r="SFS453" s="0"/>
      <c r="SFT453" s="0"/>
      <c r="SFU453" s="0"/>
      <c r="SFV453" s="0"/>
      <c r="SFW453" s="0"/>
      <c r="SFX453" s="0"/>
      <c r="SFY453" s="0"/>
      <c r="SFZ453" s="0"/>
      <c r="SGA453" s="0"/>
      <c r="SGB453" s="0"/>
      <c r="SGC453" s="0"/>
      <c r="SGD453" s="0"/>
      <c r="SGE453" s="0"/>
      <c r="SGF453" s="0"/>
      <c r="SGG453" s="0"/>
      <c r="SGH453" s="0"/>
      <c r="SGI453" s="0"/>
      <c r="SGJ453" s="0"/>
      <c r="SGK453" s="0"/>
      <c r="SGL453" s="0"/>
      <c r="SGM453" s="0"/>
      <c r="SGN453" s="0"/>
      <c r="SGO453" s="0"/>
      <c r="SGP453" s="0"/>
      <c r="SGQ453" s="0"/>
      <c r="SGR453" s="0"/>
      <c r="SGS453" s="0"/>
      <c r="SGT453" s="0"/>
      <c r="SGU453" s="0"/>
      <c r="SGV453" s="0"/>
      <c r="SGW453" s="0"/>
      <c r="SGX453" s="0"/>
      <c r="SGY453" s="0"/>
      <c r="SGZ453" s="0"/>
      <c r="SHA453" s="0"/>
      <c r="SHB453" s="0"/>
      <c r="SHC453" s="0"/>
      <c r="SHD453" s="0"/>
      <c r="SHE453" s="0"/>
      <c r="SHF453" s="0"/>
      <c r="SHG453" s="0"/>
      <c r="SHH453" s="0"/>
      <c r="SHI453" s="0"/>
      <c r="SHJ453" s="0"/>
      <c r="SHK453" s="0"/>
      <c r="SHL453" s="0"/>
      <c r="SHM453" s="0"/>
      <c r="SHN453" s="0"/>
      <c r="SHO453" s="0"/>
      <c r="SHP453" s="0"/>
      <c r="SHQ453" s="0"/>
      <c r="SHR453" s="0"/>
      <c r="SHS453" s="0"/>
      <c r="SHT453" s="0"/>
      <c r="SHU453" s="0"/>
      <c r="SHV453" s="0"/>
      <c r="SHW453" s="0"/>
      <c r="SHX453" s="0"/>
      <c r="SHY453" s="0"/>
      <c r="SHZ453" s="0"/>
      <c r="SIA453" s="0"/>
      <c r="SIB453" s="0"/>
      <c r="SIC453" s="0"/>
      <c r="SID453" s="0"/>
      <c r="SIE453" s="0"/>
      <c r="SIF453" s="0"/>
      <c r="SIG453" s="0"/>
      <c r="SIH453" s="0"/>
      <c r="SII453" s="0"/>
      <c r="SIJ453" s="0"/>
      <c r="SIK453" s="0"/>
      <c r="SIL453" s="0"/>
      <c r="SIM453" s="0"/>
      <c r="SIN453" s="0"/>
      <c r="SIO453" s="0"/>
      <c r="SIP453" s="0"/>
      <c r="SIQ453" s="0"/>
      <c r="SIR453" s="0"/>
      <c r="SIS453" s="0"/>
      <c r="SIT453" s="0"/>
      <c r="SIU453" s="0"/>
      <c r="SIV453" s="0"/>
      <c r="SIW453" s="0"/>
      <c r="SIX453" s="0"/>
      <c r="SIY453" s="0"/>
      <c r="SIZ453" s="0"/>
      <c r="SJA453" s="0"/>
      <c r="SJB453" s="0"/>
      <c r="SJC453" s="0"/>
      <c r="SJD453" s="0"/>
      <c r="SJE453" s="0"/>
      <c r="SJF453" s="0"/>
      <c r="SJG453" s="0"/>
      <c r="SJH453" s="0"/>
      <c r="SJI453" s="0"/>
      <c r="SJJ453" s="0"/>
      <c r="SJK453" s="0"/>
      <c r="SJL453" s="0"/>
      <c r="SJM453" s="0"/>
      <c r="SJN453" s="0"/>
      <c r="SJO453" s="0"/>
      <c r="SJP453" s="0"/>
      <c r="SJQ453" s="0"/>
      <c r="SJR453" s="0"/>
      <c r="SJS453" s="0"/>
      <c r="SJT453" s="0"/>
      <c r="SJU453" s="0"/>
      <c r="SJV453" s="0"/>
      <c r="SJW453" s="0"/>
      <c r="SJX453" s="0"/>
      <c r="SJY453" s="0"/>
      <c r="SJZ453" s="0"/>
      <c r="SKA453" s="0"/>
      <c r="SKB453" s="0"/>
      <c r="SKC453" s="0"/>
      <c r="SKD453" s="0"/>
      <c r="SKE453" s="0"/>
      <c r="SKF453" s="0"/>
      <c r="SKG453" s="0"/>
      <c r="SKH453" s="0"/>
      <c r="SKI453" s="0"/>
      <c r="SKJ453" s="0"/>
      <c r="SKK453" s="0"/>
      <c r="SKL453" s="0"/>
      <c r="SKM453" s="0"/>
      <c r="SKN453" s="0"/>
      <c r="SKO453" s="0"/>
      <c r="SKP453" s="0"/>
      <c r="SKQ453" s="0"/>
      <c r="SKR453" s="0"/>
      <c r="SKS453" s="0"/>
      <c r="SKT453" s="0"/>
      <c r="SKU453" s="0"/>
      <c r="SKV453" s="0"/>
      <c r="SKW453" s="0"/>
      <c r="SKX453" s="0"/>
      <c r="SKY453" s="0"/>
      <c r="SKZ453" s="0"/>
      <c r="SLA453" s="0"/>
      <c r="SLB453" s="0"/>
      <c r="SLC453" s="0"/>
      <c r="SLD453" s="0"/>
      <c r="SLE453" s="0"/>
      <c r="SLF453" s="0"/>
      <c r="SLG453" s="0"/>
      <c r="SLH453" s="0"/>
      <c r="SLI453" s="0"/>
      <c r="SLJ453" s="0"/>
      <c r="SLK453" s="0"/>
      <c r="SLL453" s="0"/>
      <c r="SLM453" s="0"/>
      <c r="SLN453" s="0"/>
      <c r="SLO453" s="0"/>
      <c r="SLP453" s="0"/>
      <c r="SLQ453" s="0"/>
      <c r="SLR453" s="0"/>
      <c r="SLS453" s="0"/>
      <c r="SLT453" s="0"/>
      <c r="SLU453" s="0"/>
      <c r="SLV453" s="0"/>
      <c r="SLW453" s="0"/>
      <c r="SLX453" s="0"/>
      <c r="SLY453" s="0"/>
      <c r="SLZ453" s="0"/>
      <c r="SMA453" s="0"/>
      <c r="SMB453" s="0"/>
      <c r="SMC453" s="0"/>
      <c r="SMD453" s="0"/>
      <c r="SME453" s="0"/>
      <c r="SMF453" s="0"/>
      <c r="SMG453" s="0"/>
      <c r="SMH453" s="0"/>
      <c r="SMI453" s="0"/>
      <c r="SMJ453" s="0"/>
      <c r="SMK453" s="0"/>
      <c r="SML453" s="0"/>
      <c r="SMM453" s="0"/>
      <c r="SMN453" s="0"/>
      <c r="SMO453" s="0"/>
      <c r="SMP453" s="0"/>
      <c r="SMQ453" s="0"/>
      <c r="SMR453" s="0"/>
      <c r="SMS453" s="0"/>
      <c r="SMT453" s="0"/>
      <c r="SMU453" s="0"/>
      <c r="SMV453" s="0"/>
      <c r="SMW453" s="0"/>
      <c r="SMX453" s="0"/>
      <c r="SMY453" s="0"/>
      <c r="SMZ453" s="0"/>
      <c r="SNA453" s="0"/>
      <c r="SNB453" s="0"/>
      <c r="SNC453" s="0"/>
      <c r="SND453" s="0"/>
      <c r="SNE453" s="0"/>
      <c r="SNF453" s="0"/>
      <c r="SNG453" s="0"/>
      <c r="SNH453" s="0"/>
      <c r="SNI453" s="0"/>
      <c r="SNJ453" s="0"/>
      <c r="SNK453" s="0"/>
      <c r="SNL453" s="0"/>
      <c r="SNM453" s="0"/>
      <c r="SNN453" s="0"/>
      <c r="SNO453" s="0"/>
      <c r="SNP453" s="0"/>
      <c r="SNQ453" s="0"/>
      <c r="SNR453" s="0"/>
      <c r="SNS453" s="0"/>
      <c r="SNT453" s="0"/>
      <c r="SNU453" s="0"/>
      <c r="SNV453" s="0"/>
      <c r="SNW453" s="0"/>
      <c r="SNX453" s="0"/>
      <c r="SNY453" s="0"/>
      <c r="SNZ453" s="0"/>
      <c r="SOA453" s="0"/>
      <c r="SOB453" s="0"/>
      <c r="SOC453" s="0"/>
      <c r="SOD453" s="0"/>
      <c r="SOE453" s="0"/>
      <c r="SOF453" s="0"/>
      <c r="SOG453" s="0"/>
      <c r="SOH453" s="0"/>
      <c r="SOI453" s="0"/>
      <c r="SOJ453" s="0"/>
      <c r="SOK453" s="0"/>
      <c r="SOL453" s="0"/>
      <c r="SOM453" s="0"/>
      <c r="SON453" s="0"/>
      <c r="SOO453" s="0"/>
      <c r="SOP453" s="0"/>
      <c r="SOQ453" s="0"/>
      <c r="SOR453" s="0"/>
      <c r="SOS453" s="0"/>
      <c r="SOT453" s="0"/>
      <c r="SOU453" s="0"/>
      <c r="SOV453" s="0"/>
      <c r="SOW453" s="0"/>
      <c r="SOX453" s="0"/>
      <c r="SOY453" s="0"/>
      <c r="SOZ453" s="0"/>
      <c r="SPA453" s="0"/>
      <c r="SPB453" s="0"/>
      <c r="SPC453" s="0"/>
      <c r="SPD453" s="0"/>
      <c r="SPE453" s="0"/>
      <c r="SPF453" s="0"/>
      <c r="SPG453" s="0"/>
      <c r="SPH453" s="0"/>
      <c r="SPI453" s="0"/>
      <c r="SPJ453" s="0"/>
      <c r="SPK453" s="0"/>
      <c r="SPL453" s="0"/>
      <c r="SPM453" s="0"/>
      <c r="SPN453" s="0"/>
      <c r="SPO453" s="0"/>
      <c r="SPP453" s="0"/>
      <c r="SPQ453" s="0"/>
      <c r="SPR453" s="0"/>
      <c r="SPS453" s="0"/>
      <c r="SPT453" s="0"/>
      <c r="SPU453" s="0"/>
      <c r="SPV453" s="0"/>
      <c r="SPW453" s="0"/>
      <c r="SPX453" s="0"/>
      <c r="SPY453" s="0"/>
      <c r="SPZ453" s="0"/>
      <c r="SQA453" s="0"/>
      <c r="SQB453" s="0"/>
      <c r="SQC453" s="0"/>
      <c r="SQD453" s="0"/>
      <c r="SQE453" s="0"/>
      <c r="SQF453" s="0"/>
      <c r="SQG453" s="0"/>
      <c r="SQH453" s="0"/>
      <c r="SQI453" s="0"/>
      <c r="SQJ453" s="0"/>
      <c r="SQK453" s="0"/>
      <c r="SQL453" s="0"/>
      <c r="SQM453" s="0"/>
      <c r="SQN453" s="0"/>
      <c r="SQO453" s="0"/>
      <c r="SQP453" s="0"/>
      <c r="SQQ453" s="0"/>
      <c r="SQR453" s="0"/>
      <c r="SQS453" s="0"/>
      <c r="SQT453" s="0"/>
      <c r="SQU453" s="0"/>
      <c r="SQV453" s="0"/>
      <c r="SQW453" s="0"/>
      <c r="SQX453" s="0"/>
      <c r="SQY453" s="0"/>
      <c r="SQZ453" s="0"/>
      <c r="SRA453" s="0"/>
      <c r="SRB453" s="0"/>
      <c r="SRC453" s="0"/>
      <c r="SRD453" s="0"/>
      <c r="SRE453" s="0"/>
      <c r="SRF453" s="0"/>
      <c r="SRG453" s="0"/>
      <c r="SRH453" s="0"/>
      <c r="SRI453" s="0"/>
      <c r="SRJ453" s="0"/>
      <c r="SRK453" s="0"/>
      <c r="SRL453" s="0"/>
      <c r="SRM453" s="0"/>
      <c r="SRN453" s="0"/>
      <c r="SRO453" s="0"/>
      <c r="SRP453" s="0"/>
      <c r="SRQ453" s="0"/>
      <c r="SRR453" s="0"/>
      <c r="SRS453" s="0"/>
      <c r="SRT453" s="0"/>
      <c r="SRU453" s="0"/>
      <c r="SRV453" s="0"/>
      <c r="SRW453" s="0"/>
      <c r="SRX453" s="0"/>
      <c r="SRY453" s="0"/>
      <c r="SRZ453" s="0"/>
      <c r="SSA453" s="0"/>
      <c r="SSB453" s="0"/>
      <c r="SSC453" s="0"/>
      <c r="SSD453" s="0"/>
      <c r="SSE453" s="0"/>
      <c r="SSF453" s="0"/>
      <c r="SSG453" s="0"/>
      <c r="SSH453" s="0"/>
      <c r="SSI453" s="0"/>
      <c r="SSJ453" s="0"/>
      <c r="SSK453" s="0"/>
      <c r="SSL453" s="0"/>
      <c r="SSM453" s="0"/>
      <c r="SSN453" s="0"/>
      <c r="SSO453" s="0"/>
      <c r="SSP453" s="0"/>
      <c r="SSQ453" s="0"/>
      <c r="SSR453" s="0"/>
      <c r="SSS453" s="0"/>
      <c r="SST453" s="0"/>
      <c r="SSU453" s="0"/>
      <c r="SSV453" s="0"/>
      <c r="SSW453" s="0"/>
      <c r="SSX453" s="0"/>
      <c r="SSY453" s="0"/>
      <c r="SSZ453" s="0"/>
      <c r="STA453" s="0"/>
      <c r="STB453" s="0"/>
      <c r="STC453" s="0"/>
      <c r="STD453" s="0"/>
      <c r="STE453" s="0"/>
      <c r="STF453" s="0"/>
      <c r="STG453" s="0"/>
      <c r="STH453" s="0"/>
      <c r="STI453" s="0"/>
      <c r="STJ453" s="0"/>
      <c r="STK453" s="0"/>
      <c r="STL453" s="0"/>
      <c r="STM453" s="0"/>
      <c r="STN453" s="0"/>
      <c r="STO453" s="0"/>
      <c r="STP453" s="0"/>
      <c r="STQ453" s="0"/>
      <c r="STR453" s="0"/>
      <c r="STS453" s="0"/>
      <c r="STT453" s="0"/>
      <c r="STU453" s="0"/>
      <c r="STV453" s="0"/>
      <c r="STW453" s="0"/>
      <c r="STX453" s="0"/>
      <c r="STY453" s="0"/>
      <c r="STZ453" s="0"/>
      <c r="SUA453" s="0"/>
      <c r="SUB453" s="0"/>
      <c r="SUC453" s="0"/>
      <c r="SUD453" s="0"/>
      <c r="SUE453" s="0"/>
      <c r="SUF453" s="0"/>
      <c r="SUG453" s="0"/>
      <c r="SUH453" s="0"/>
      <c r="SUI453" s="0"/>
      <c r="SUJ453" s="0"/>
      <c r="SUK453" s="0"/>
      <c r="SUL453" s="0"/>
      <c r="SUM453" s="0"/>
      <c r="SUN453" s="0"/>
      <c r="SUO453" s="0"/>
      <c r="SUP453" s="0"/>
      <c r="SUQ453" s="0"/>
      <c r="SUR453" s="0"/>
      <c r="SUS453" s="0"/>
      <c r="SUT453" s="0"/>
      <c r="SUU453" s="0"/>
      <c r="SUV453" s="0"/>
      <c r="SUW453" s="0"/>
      <c r="SUX453" s="0"/>
      <c r="SUY453" s="0"/>
      <c r="SUZ453" s="0"/>
      <c r="SVA453" s="0"/>
      <c r="SVB453" s="0"/>
      <c r="SVC453" s="0"/>
      <c r="SVD453" s="0"/>
      <c r="SVE453" s="0"/>
      <c r="SVF453" s="0"/>
      <c r="SVG453" s="0"/>
      <c r="SVH453" s="0"/>
      <c r="SVI453" s="0"/>
      <c r="SVJ453" s="0"/>
      <c r="SVK453" s="0"/>
      <c r="SVL453" s="0"/>
      <c r="SVM453" s="0"/>
      <c r="SVN453" s="0"/>
      <c r="SVO453" s="0"/>
      <c r="SVP453" s="0"/>
      <c r="SVQ453" s="0"/>
      <c r="SVR453" s="0"/>
      <c r="SVS453" s="0"/>
      <c r="SVT453" s="0"/>
      <c r="SVU453" s="0"/>
      <c r="SVV453" s="0"/>
      <c r="SVW453" s="0"/>
      <c r="SVX453" s="0"/>
      <c r="SVY453" s="0"/>
      <c r="SVZ453" s="0"/>
      <c r="SWA453" s="0"/>
      <c r="SWB453" s="0"/>
      <c r="SWC453" s="0"/>
      <c r="SWD453" s="0"/>
      <c r="SWE453" s="0"/>
      <c r="SWF453" s="0"/>
      <c r="SWG453" s="0"/>
      <c r="SWH453" s="0"/>
      <c r="SWI453" s="0"/>
      <c r="SWJ453" s="0"/>
      <c r="SWK453" s="0"/>
      <c r="SWL453" s="0"/>
      <c r="SWM453" s="0"/>
      <c r="SWN453" s="0"/>
      <c r="SWO453" s="0"/>
      <c r="SWP453" s="0"/>
      <c r="SWQ453" s="0"/>
      <c r="SWR453" s="0"/>
      <c r="SWS453" s="0"/>
      <c r="SWT453" s="0"/>
      <c r="SWU453" s="0"/>
      <c r="SWV453" s="0"/>
      <c r="SWW453" s="0"/>
      <c r="SWX453" s="0"/>
      <c r="SWY453" s="0"/>
      <c r="SWZ453" s="0"/>
      <c r="SXA453" s="0"/>
      <c r="SXB453" s="0"/>
      <c r="SXC453" s="0"/>
      <c r="SXD453" s="0"/>
      <c r="SXE453" s="0"/>
      <c r="SXF453" s="0"/>
      <c r="SXG453" s="0"/>
      <c r="SXH453" s="0"/>
      <c r="SXI453" s="0"/>
      <c r="SXJ453" s="0"/>
      <c r="SXK453" s="0"/>
      <c r="SXL453" s="0"/>
      <c r="SXM453" s="0"/>
      <c r="SXN453" s="0"/>
      <c r="SXO453" s="0"/>
      <c r="SXP453" s="0"/>
      <c r="SXQ453" s="0"/>
      <c r="SXR453" s="0"/>
      <c r="SXS453" s="0"/>
      <c r="SXT453" s="0"/>
      <c r="SXU453" s="0"/>
      <c r="SXV453" s="0"/>
      <c r="SXW453" s="0"/>
      <c r="SXX453" s="0"/>
      <c r="SXY453" s="0"/>
      <c r="SXZ453" s="0"/>
      <c r="SYA453" s="0"/>
      <c r="SYB453" s="0"/>
      <c r="SYC453" s="0"/>
      <c r="SYD453" s="0"/>
      <c r="SYE453" s="0"/>
      <c r="SYF453" s="0"/>
      <c r="SYG453" s="0"/>
      <c r="SYH453" s="0"/>
      <c r="SYI453" s="0"/>
      <c r="SYJ453" s="0"/>
      <c r="SYK453" s="0"/>
      <c r="SYL453" s="0"/>
      <c r="SYM453" s="0"/>
      <c r="SYN453" s="0"/>
      <c r="SYO453" s="0"/>
      <c r="SYP453" s="0"/>
      <c r="SYQ453" s="0"/>
      <c r="SYR453" s="0"/>
      <c r="SYS453" s="0"/>
      <c r="SYT453" s="0"/>
      <c r="SYU453" s="0"/>
      <c r="SYV453" s="0"/>
      <c r="SYW453" s="0"/>
      <c r="SYX453" s="0"/>
      <c r="SYY453" s="0"/>
      <c r="SYZ453" s="0"/>
      <c r="SZA453" s="0"/>
      <c r="SZB453" s="0"/>
      <c r="SZC453" s="0"/>
      <c r="SZD453" s="0"/>
      <c r="SZE453" s="0"/>
      <c r="SZF453" s="0"/>
      <c r="SZG453" s="0"/>
      <c r="SZH453" s="0"/>
      <c r="SZI453" s="0"/>
      <c r="SZJ453" s="0"/>
      <c r="SZK453" s="0"/>
      <c r="SZL453" s="0"/>
      <c r="SZM453" s="0"/>
      <c r="SZN453" s="0"/>
      <c r="SZO453" s="0"/>
      <c r="SZP453" s="0"/>
      <c r="SZQ453" s="0"/>
      <c r="SZR453" s="0"/>
      <c r="SZS453" s="0"/>
      <c r="SZT453" s="0"/>
      <c r="SZU453" s="0"/>
      <c r="SZV453" s="0"/>
      <c r="SZW453" s="0"/>
      <c r="SZX453" s="0"/>
      <c r="SZY453" s="0"/>
      <c r="SZZ453" s="0"/>
      <c r="TAA453" s="0"/>
      <c r="TAB453" s="0"/>
      <c r="TAC453" s="0"/>
      <c r="TAD453" s="0"/>
      <c r="TAE453" s="0"/>
      <c r="TAF453" s="0"/>
      <c r="TAG453" s="0"/>
      <c r="TAH453" s="0"/>
      <c r="TAI453" s="0"/>
      <c r="TAJ453" s="0"/>
      <c r="TAK453" s="0"/>
      <c r="TAL453" s="0"/>
      <c r="TAM453" s="0"/>
      <c r="TAN453" s="0"/>
      <c r="TAO453" s="0"/>
      <c r="TAP453" s="0"/>
      <c r="TAQ453" s="0"/>
      <c r="TAR453" s="0"/>
      <c r="TAS453" s="0"/>
      <c r="TAT453" s="0"/>
      <c r="TAU453" s="0"/>
      <c r="TAV453" s="0"/>
      <c r="TAW453" s="0"/>
      <c r="TAX453" s="0"/>
      <c r="TAY453" s="0"/>
      <c r="TAZ453" s="0"/>
      <c r="TBA453" s="0"/>
      <c r="TBB453" s="0"/>
      <c r="TBC453" s="0"/>
      <c r="TBD453" s="0"/>
      <c r="TBE453" s="0"/>
      <c r="TBF453" s="0"/>
      <c r="TBG453" s="0"/>
      <c r="TBH453" s="0"/>
      <c r="TBI453" s="0"/>
      <c r="TBJ453" s="0"/>
      <c r="TBK453" s="0"/>
      <c r="TBL453" s="0"/>
      <c r="TBM453" s="0"/>
      <c r="TBN453" s="0"/>
      <c r="TBO453" s="0"/>
      <c r="TBP453" s="0"/>
      <c r="TBQ453" s="0"/>
      <c r="TBR453" s="0"/>
      <c r="TBS453" s="0"/>
      <c r="TBT453" s="0"/>
      <c r="TBU453" s="0"/>
      <c r="TBV453" s="0"/>
      <c r="TBW453" s="0"/>
      <c r="TBX453" s="0"/>
      <c r="TBY453" s="0"/>
      <c r="TBZ453" s="0"/>
      <c r="TCA453" s="0"/>
      <c r="TCB453" s="0"/>
      <c r="TCC453" s="0"/>
      <c r="TCD453" s="0"/>
      <c r="TCE453" s="0"/>
      <c r="TCF453" s="0"/>
      <c r="TCG453" s="0"/>
      <c r="TCH453" s="0"/>
      <c r="TCI453" s="0"/>
      <c r="TCJ453" s="0"/>
      <c r="TCK453" s="0"/>
      <c r="TCL453" s="0"/>
      <c r="TCM453" s="0"/>
      <c r="TCN453" s="0"/>
      <c r="TCO453" s="0"/>
      <c r="TCP453" s="0"/>
      <c r="TCQ453" s="0"/>
      <c r="TCR453" s="0"/>
      <c r="TCS453" s="0"/>
      <c r="TCT453" s="0"/>
      <c r="TCU453" s="0"/>
      <c r="TCV453" s="0"/>
      <c r="TCW453" s="0"/>
      <c r="TCX453" s="0"/>
      <c r="TCY453" s="0"/>
      <c r="TCZ453" s="0"/>
      <c r="TDA453" s="0"/>
      <c r="TDB453" s="0"/>
      <c r="TDC453" s="0"/>
      <c r="TDD453" s="0"/>
      <c r="TDE453" s="0"/>
      <c r="TDF453" s="0"/>
      <c r="TDG453" s="0"/>
      <c r="TDH453" s="0"/>
      <c r="TDI453" s="0"/>
      <c r="TDJ453" s="0"/>
      <c r="TDK453" s="0"/>
      <c r="TDL453" s="0"/>
      <c r="TDM453" s="0"/>
      <c r="TDN453" s="0"/>
      <c r="TDO453" s="0"/>
      <c r="TDP453" s="0"/>
      <c r="TDQ453" s="0"/>
      <c r="TDR453" s="0"/>
      <c r="TDS453" s="0"/>
      <c r="TDT453" s="0"/>
      <c r="TDU453" s="0"/>
      <c r="TDV453" s="0"/>
      <c r="TDW453" s="0"/>
      <c r="TDX453" s="0"/>
      <c r="TDY453" s="0"/>
      <c r="TDZ453" s="0"/>
      <c r="TEA453" s="0"/>
      <c r="TEB453" s="0"/>
      <c r="TEC453" s="0"/>
      <c r="TED453" s="0"/>
      <c r="TEE453" s="0"/>
      <c r="TEF453" s="0"/>
      <c r="TEG453" s="0"/>
      <c r="TEH453" s="0"/>
      <c r="TEI453" s="0"/>
      <c r="TEJ453" s="0"/>
      <c r="TEK453" s="0"/>
      <c r="TEL453" s="0"/>
      <c r="TEM453" s="0"/>
      <c r="TEN453" s="0"/>
      <c r="TEO453" s="0"/>
      <c r="TEP453" s="0"/>
      <c r="TEQ453" s="0"/>
      <c r="TER453" s="0"/>
      <c r="TES453" s="0"/>
      <c r="TET453" s="0"/>
      <c r="TEU453" s="0"/>
      <c r="TEV453" s="0"/>
      <c r="TEW453" s="0"/>
      <c r="TEX453" s="0"/>
      <c r="TEY453" s="0"/>
      <c r="TEZ453" s="0"/>
      <c r="TFA453" s="0"/>
      <c r="TFB453" s="0"/>
      <c r="TFC453" s="0"/>
      <c r="TFD453" s="0"/>
      <c r="TFE453" s="0"/>
      <c r="TFF453" s="0"/>
      <c r="TFG453" s="0"/>
      <c r="TFH453" s="0"/>
      <c r="TFI453" s="0"/>
      <c r="TFJ453" s="0"/>
      <c r="TFK453" s="0"/>
      <c r="TFL453" s="0"/>
      <c r="TFM453" s="0"/>
      <c r="TFN453" s="0"/>
      <c r="TFO453" s="0"/>
      <c r="TFP453" s="0"/>
      <c r="TFQ453" s="0"/>
      <c r="TFR453" s="0"/>
      <c r="TFS453" s="0"/>
      <c r="TFT453" s="0"/>
      <c r="TFU453" s="0"/>
      <c r="TFV453" s="0"/>
      <c r="TFW453" s="0"/>
      <c r="TFX453" s="0"/>
      <c r="TFY453" s="0"/>
      <c r="TFZ453" s="0"/>
      <c r="TGA453" s="0"/>
      <c r="TGB453" s="0"/>
      <c r="TGC453" s="0"/>
      <c r="TGD453" s="0"/>
      <c r="TGE453" s="0"/>
      <c r="TGF453" s="0"/>
      <c r="TGG453" s="0"/>
      <c r="TGH453" s="0"/>
      <c r="TGI453" s="0"/>
      <c r="TGJ453" s="0"/>
      <c r="TGK453" s="0"/>
      <c r="TGL453" s="0"/>
      <c r="TGM453" s="0"/>
      <c r="TGN453" s="0"/>
      <c r="TGO453" s="0"/>
      <c r="TGP453" s="0"/>
      <c r="TGQ453" s="0"/>
      <c r="TGR453" s="0"/>
      <c r="TGS453" s="0"/>
      <c r="TGT453" s="0"/>
      <c r="TGU453" s="0"/>
      <c r="TGV453" s="0"/>
      <c r="TGW453" s="0"/>
      <c r="TGX453" s="0"/>
      <c r="TGY453" s="0"/>
      <c r="TGZ453" s="0"/>
      <c r="THA453" s="0"/>
      <c r="THB453" s="0"/>
      <c r="THC453" s="0"/>
      <c r="THD453" s="0"/>
      <c r="THE453" s="0"/>
      <c r="THF453" s="0"/>
      <c r="THG453" s="0"/>
      <c r="THH453" s="0"/>
      <c r="THI453" s="0"/>
      <c r="THJ453" s="0"/>
      <c r="THK453" s="0"/>
      <c r="THL453" s="0"/>
      <c r="THM453" s="0"/>
      <c r="THN453" s="0"/>
      <c r="THO453" s="0"/>
      <c r="THP453" s="0"/>
      <c r="THQ453" s="0"/>
      <c r="THR453" s="0"/>
      <c r="THS453" s="0"/>
      <c r="THT453" s="0"/>
      <c r="THU453" s="0"/>
      <c r="THV453" s="0"/>
      <c r="THW453" s="0"/>
      <c r="THX453" s="0"/>
      <c r="THY453" s="0"/>
      <c r="THZ453" s="0"/>
      <c r="TIA453" s="0"/>
      <c r="TIB453" s="0"/>
      <c r="TIC453" s="0"/>
      <c r="TID453" s="0"/>
      <c r="TIE453" s="0"/>
      <c r="TIF453" s="0"/>
      <c r="TIG453" s="0"/>
      <c r="TIH453" s="0"/>
      <c r="TII453" s="0"/>
      <c r="TIJ453" s="0"/>
      <c r="TIK453" s="0"/>
      <c r="TIL453" s="0"/>
      <c r="TIM453" s="0"/>
      <c r="TIN453" s="0"/>
      <c r="TIO453" s="0"/>
      <c r="TIP453" s="0"/>
      <c r="TIQ453" s="0"/>
      <c r="TIR453" s="0"/>
      <c r="TIS453" s="0"/>
      <c r="TIT453" s="0"/>
      <c r="TIU453" s="0"/>
      <c r="TIV453" s="0"/>
      <c r="TIW453" s="0"/>
      <c r="TIX453" s="0"/>
      <c r="TIY453" s="0"/>
      <c r="TIZ453" s="0"/>
      <c r="TJA453" s="0"/>
      <c r="TJB453" s="0"/>
      <c r="TJC453" s="0"/>
      <c r="TJD453" s="0"/>
      <c r="TJE453" s="0"/>
      <c r="TJF453" s="0"/>
      <c r="TJG453" s="0"/>
      <c r="TJH453" s="0"/>
      <c r="TJI453" s="0"/>
      <c r="TJJ453" s="0"/>
      <c r="TJK453" s="0"/>
      <c r="TJL453" s="0"/>
      <c r="TJM453" s="0"/>
      <c r="TJN453" s="0"/>
      <c r="TJO453" s="0"/>
      <c r="TJP453" s="0"/>
      <c r="TJQ453" s="0"/>
      <c r="TJR453" s="0"/>
      <c r="TJS453" s="0"/>
      <c r="TJT453" s="0"/>
      <c r="TJU453" s="0"/>
      <c r="TJV453" s="0"/>
      <c r="TJW453" s="0"/>
      <c r="TJX453" s="0"/>
      <c r="TJY453" s="0"/>
      <c r="TJZ453" s="0"/>
      <c r="TKA453" s="0"/>
      <c r="TKB453" s="0"/>
      <c r="TKC453" s="0"/>
      <c r="TKD453" s="0"/>
      <c r="TKE453" s="0"/>
      <c r="TKF453" s="0"/>
      <c r="TKG453" s="0"/>
      <c r="TKH453" s="0"/>
      <c r="TKI453" s="0"/>
      <c r="TKJ453" s="0"/>
      <c r="TKK453" s="0"/>
      <c r="TKL453" s="0"/>
      <c r="TKM453" s="0"/>
      <c r="TKN453" s="0"/>
      <c r="TKO453" s="0"/>
      <c r="TKP453" s="0"/>
      <c r="TKQ453" s="0"/>
      <c r="TKR453" s="0"/>
      <c r="TKS453" s="0"/>
      <c r="TKT453" s="0"/>
      <c r="TKU453" s="0"/>
      <c r="TKV453" s="0"/>
      <c r="TKW453" s="0"/>
      <c r="TKX453" s="0"/>
      <c r="TKY453" s="0"/>
      <c r="TKZ453" s="0"/>
      <c r="TLA453" s="0"/>
      <c r="TLB453" s="0"/>
      <c r="TLC453" s="0"/>
      <c r="TLD453" s="0"/>
      <c r="TLE453" s="0"/>
      <c r="TLF453" s="0"/>
      <c r="TLG453" s="0"/>
      <c r="TLH453" s="0"/>
      <c r="TLI453" s="0"/>
      <c r="TLJ453" s="0"/>
      <c r="TLK453" s="0"/>
      <c r="TLL453" s="0"/>
      <c r="TLM453" s="0"/>
      <c r="TLN453" s="0"/>
      <c r="TLO453" s="0"/>
      <c r="TLP453" s="0"/>
      <c r="TLQ453" s="0"/>
      <c r="TLR453" s="0"/>
      <c r="TLS453" s="0"/>
      <c r="TLT453" s="0"/>
      <c r="TLU453" s="0"/>
      <c r="TLV453" s="0"/>
      <c r="TLW453" s="0"/>
      <c r="TLX453" s="0"/>
      <c r="TLY453" s="0"/>
      <c r="TLZ453" s="0"/>
      <c r="TMA453" s="0"/>
      <c r="TMB453" s="0"/>
      <c r="TMC453" s="0"/>
      <c r="TMD453" s="0"/>
      <c r="TME453" s="0"/>
      <c r="TMF453" s="0"/>
      <c r="TMG453" s="0"/>
      <c r="TMH453" s="0"/>
      <c r="TMI453" s="0"/>
      <c r="TMJ453" s="0"/>
      <c r="TMK453" s="0"/>
      <c r="TML453" s="0"/>
      <c r="TMM453" s="0"/>
      <c r="TMN453" s="0"/>
      <c r="TMO453" s="0"/>
      <c r="TMP453" s="0"/>
      <c r="TMQ453" s="0"/>
      <c r="TMR453" s="0"/>
      <c r="TMS453" s="0"/>
      <c r="TMT453" s="0"/>
      <c r="TMU453" s="0"/>
      <c r="TMV453" s="0"/>
      <c r="TMW453" s="0"/>
      <c r="TMX453" s="0"/>
      <c r="TMY453" s="0"/>
      <c r="TMZ453" s="0"/>
      <c r="TNA453" s="0"/>
      <c r="TNB453" s="0"/>
      <c r="TNC453" s="0"/>
      <c r="TND453" s="0"/>
      <c r="TNE453" s="0"/>
      <c r="TNF453" s="0"/>
      <c r="TNG453" s="0"/>
      <c r="TNH453" s="0"/>
      <c r="TNI453" s="0"/>
      <c r="TNJ453" s="0"/>
      <c r="TNK453" s="0"/>
      <c r="TNL453" s="0"/>
      <c r="TNM453" s="0"/>
      <c r="TNN453" s="0"/>
      <c r="TNO453" s="0"/>
      <c r="TNP453" s="0"/>
      <c r="TNQ453" s="0"/>
      <c r="TNR453" s="0"/>
      <c r="TNS453" s="0"/>
      <c r="TNT453" s="0"/>
      <c r="TNU453" s="0"/>
      <c r="TNV453" s="0"/>
      <c r="TNW453" s="0"/>
      <c r="TNX453" s="0"/>
      <c r="TNY453" s="0"/>
      <c r="TNZ453" s="0"/>
      <c r="TOA453" s="0"/>
      <c r="TOB453" s="0"/>
      <c r="TOC453" s="0"/>
      <c r="TOD453" s="0"/>
      <c r="TOE453" s="0"/>
      <c r="TOF453" s="0"/>
      <c r="TOG453" s="0"/>
      <c r="TOH453" s="0"/>
      <c r="TOI453" s="0"/>
      <c r="TOJ453" s="0"/>
      <c r="TOK453" s="0"/>
      <c r="TOL453" s="0"/>
      <c r="TOM453" s="0"/>
      <c r="TON453" s="0"/>
      <c r="TOO453" s="0"/>
      <c r="TOP453" s="0"/>
      <c r="TOQ453" s="0"/>
      <c r="TOR453" s="0"/>
      <c r="TOS453" s="0"/>
      <c r="TOT453" s="0"/>
      <c r="TOU453" s="0"/>
      <c r="TOV453" s="0"/>
      <c r="TOW453" s="0"/>
      <c r="TOX453" s="0"/>
      <c r="TOY453" s="0"/>
      <c r="TOZ453" s="0"/>
      <c r="TPA453" s="0"/>
      <c r="TPB453" s="0"/>
      <c r="TPC453" s="0"/>
      <c r="TPD453" s="0"/>
      <c r="TPE453" s="0"/>
      <c r="TPF453" s="0"/>
      <c r="TPG453" s="0"/>
      <c r="TPH453" s="0"/>
      <c r="TPI453" s="0"/>
      <c r="TPJ453" s="0"/>
      <c r="TPK453" s="0"/>
      <c r="TPL453" s="0"/>
      <c r="TPM453" s="0"/>
      <c r="TPN453" s="0"/>
      <c r="TPO453" s="0"/>
      <c r="TPP453" s="0"/>
      <c r="TPQ453" s="0"/>
      <c r="TPR453" s="0"/>
      <c r="TPS453" s="0"/>
      <c r="TPT453" s="0"/>
      <c r="TPU453" s="0"/>
      <c r="TPV453" s="0"/>
      <c r="TPW453" s="0"/>
      <c r="TPX453" s="0"/>
      <c r="TPY453" s="0"/>
      <c r="TPZ453" s="0"/>
      <c r="TQA453" s="0"/>
      <c r="TQB453" s="0"/>
      <c r="TQC453" s="0"/>
      <c r="TQD453" s="0"/>
      <c r="TQE453" s="0"/>
      <c r="TQF453" s="0"/>
      <c r="TQG453" s="0"/>
      <c r="TQH453" s="0"/>
      <c r="TQI453" s="0"/>
      <c r="TQJ453" s="0"/>
      <c r="TQK453" s="0"/>
      <c r="TQL453" s="0"/>
      <c r="TQM453" s="0"/>
      <c r="TQN453" s="0"/>
      <c r="TQO453" s="0"/>
      <c r="TQP453" s="0"/>
      <c r="TQQ453" s="0"/>
      <c r="TQR453" s="0"/>
      <c r="TQS453" s="0"/>
      <c r="TQT453" s="0"/>
      <c r="TQU453" s="0"/>
      <c r="TQV453" s="0"/>
      <c r="TQW453" s="0"/>
      <c r="TQX453" s="0"/>
      <c r="TQY453" s="0"/>
      <c r="TQZ453" s="0"/>
      <c r="TRA453" s="0"/>
      <c r="TRB453" s="0"/>
      <c r="TRC453" s="0"/>
      <c r="TRD453" s="0"/>
      <c r="TRE453" s="0"/>
      <c r="TRF453" s="0"/>
      <c r="TRG453" s="0"/>
      <c r="TRH453" s="0"/>
      <c r="TRI453" s="0"/>
      <c r="TRJ453" s="0"/>
      <c r="TRK453" s="0"/>
      <c r="TRL453" s="0"/>
      <c r="TRM453" s="0"/>
      <c r="TRN453" s="0"/>
      <c r="TRO453" s="0"/>
      <c r="TRP453" s="0"/>
      <c r="TRQ453" s="0"/>
      <c r="TRR453" s="0"/>
      <c r="TRS453" s="0"/>
      <c r="TRT453" s="0"/>
      <c r="TRU453" s="0"/>
      <c r="TRV453" s="0"/>
      <c r="TRW453" s="0"/>
      <c r="TRX453" s="0"/>
      <c r="TRY453" s="0"/>
      <c r="TRZ453" s="0"/>
      <c r="TSA453" s="0"/>
      <c r="TSB453" s="0"/>
      <c r="TSC453" s="0"/>
      <c r="TSD453" s="0"/>
      <c r="TSE453" s="0"/>
      <c r="TSF453" s="0"/>
      <c r="TSG453" s="0"/>
      <c r="TSH453" s="0"/>
      <c r="TSI453" s="0"/>
      <c r="TSJ453" s="0"/>
      <c r="TSK453" s="0"/>
      <c r="TSL453" s="0"/>
      <c r="TSM453" s="0"/>
      <c r="TSN453" s="0"/>
      <c r="TSO453" s="0"/>
      <c r="TSP453" s="0"/>
      <c r="TSQ453" s="0"/>
      <c r="TSR453" s="0"/>
      <c r="TSS453" s="0"/>
      <c r="TST453" s="0"/>
      <c r="TSU453" s="0"/>
      <c r="TSV453" s="0"/>
      <c r="TSW453" s="0"/>
      <c r="TSX453" s="0"/>
      <c r="TSY453" s="0"/>
      <c r="TSZ453" s="0"/>
      <c r="TTA453" s="0"/>
      <c r="TTB453" s="0"/>
      <c r="TTC453" s="0"/>
      <c r="TTD453" s="0"/>
      <c r="TTE453" s="0"/>
      <c r="TTF453" s="0"/>
      <c r="TTG453" s="0"/>
      <c r="TTH453" s="0"/>
      <c r="TTI453" s="0"/>
      <c r="TTJ453" s="0"/>
      <c r="TTK453" s="0"/>
      <c r="TTL453" s="0"/>
      <c r="TTM453" s="0"/>
      <c r="TTN453" s="0"/>
      <c r="TTO453" s="0"/>
      <c r="TTP453" s="0"/>
      <c r="TTQ453" s="0"/>
      <c r="TTR453" s="0"/>
      <c r="TTS453" s="0"/>
      <c r="TTT453" s="0"/>
      <c r="TTU453" s="0"/>
      <c r="TTV453" s="0"/>
      <c r="TTW453" s="0"/>
      <c r="TTX453" s="0"/>
      <c r="TTY453" s="0"/>
      <c r="TTZ453" s="0"/>
      <c r="TUA453" s="0"/>
      <c r="TUB453" s="0"/>
      <c r="TUC453" s="0"/>
      <c r="TUD453" s="0"/>
      <c r="TUE453" s="0"/>
      <c r="TUF453" s="0"/>
      <c r="TUG453" s="0"/>
      <c r="TUH453" s="0"/>
      <c r="TUI453" s="0"/>
      <c r="TUJ453" s="0"/>
      <c r="TUK453" s="0"/>
      <c r="TUL453" s="0"/>
      <c r="TUM453" s="0"/>
      <c r="TUN453" s="0"/>
      <c r="TUO453" s="0"/>
      <c r="TUP453" s="0"/>
      <c r="TUQ453" s="0"/>
      <c r="TUR453" s="0"/>
      <c r="TUS453" s="0"/>
      <c r="TUT453" s="0"/>
      <c r="TUU453" s="0"/>
      <c r="TUV453" s="0"/>
      <c r="TUW453" s="0"/>
      <c r="TUX453" s="0"/>
      <c r="TUY453" s="0"/>
      <c r="TUZ453" s="0"/>
      <c r="TVA453" s="0"/>
      <c r="TVB453" s="0"/>
      <c r="TVC453" s="0"/>
      <c r="TVD453" s="0"/>
      <c r="TVE453" s="0"/>
      <c r="TVF453" s="0"/>
      <c r="TVG453" s="0"/>
      <c r="TVH453" s="0"/>
      <c r="TVI453" s="0"/>
      <c r="TVJ453" s="0"/>
      <c r="TVK453" s="0"/>
      <c r="TVL453" s="0"/>
      <c r="TVM453" s="0"/>
      <c r="TVN453" s="0"/>
      <c r="TVO453" s="0"/>
      <c r="TVP453" s="0"/>
      <c r="TVQ453" s="0"/>
      <c r="TVR453" s="0"/>
      <c r="TVS453" s="0"/>
      <c r="TVT453" s="0"/>
      <c r="TVU453" s="0"/>
      <c r="TVV453" s="0"/>
      <c r="TVW453" s="0"/>
      <c r="TVX453" s="0"/>
      <c r="TVY453" s="0"/>
      <c r="TVZ453" s="0"/>
      <c r="TWA453" s="0"/>
      <c r="TWB453" s="0"/>
      <c r="TWC453" s="0"/>
      <c r="TWD453" s="0"/>
      <c r="TWE453" s="0"/>
      <c r="TWF453" s="0"/>
      <c r="TWG453" s="0"/>
      <c r="TWH453" s="0"/>
      <c r="TWI453" s="0"/>
      <c r="TWJ453" s="0"/>
      <c r="TWK453" s="0"/>
      <c r="TWL453" s="0"/>
      <c r="TWM453" s="0"/>
      <c r="TWN453" s="0"/>
      <c r="TWO453" s="0"/>
      <c r="TWP453" s="0"/>
      <c r="TWQ453" s="0"/>
      <c r="TWR453" s="0"/>
      <c r="TWS453" s="0"/>
      <c r="TWT453" s="0"/>
      <c r="TWU453" s="0"/>
      <c r="TWV453" s="0"/>
      <c r="TWW453" s="0"/>
      <c r="TWX453" s="0"/>
      <c r="TWY453" s="0"/>
      <c r="TWZ453" s="0"/>
      <c r="TXA453" s="0"/>
      <c r="TXB453" s="0"/>
      <c r="TXC453" s="0"/>
      <c r="TXD453" s="0"/>
      <c r="TXE453" s="0"/>
      <c r="TXF453" s="0"/>
      <c r="TXG453" s="0"/>
      <c r="TXH453" s="0"/>
      <c r="TXI453" s="0"/>
      <c r="TXJ453" s="0"/>
      <c r="TXK453" s="0"/>
      <c r="TXL453" s="0"/>
      <c r="TXM453" s="0"/>
      <c r="TXN453" s="0"/>
      <c r="TXO453" s="0"/>
      <c r="TXP453" s="0"/>
      <c r="TXQ453" s="0"/>
      <c r="TXR453" s="0"/>
      <c r="TXS453" s="0"/>
      <c r="TXT453" s="0"/>
      <c r="TXU453" s="0"/>
      <c r="TXV453" s="0"/>
      <c r="TXW453" s="0"/>
      <c r="TXX453" s="0"/>
      <c r="TXY453" s="0"/>
      <c r="TXZ453" s="0"/>
      <c r="TYA453" s="0"/>
      <c r="TYB453" s="0"/>
      <c r="TYC453" s="0"/>
      <c r="TYD453" s="0"/>
      <c r="TYE453" s="0"/>
      <c r="TYF453" s="0"/>
      <c r="TYG453" s="0"/>
      <c r="TYH453" s="0"/>
      <c r="TYI453" s="0"/>
      <c r="TYJ453" s="0"/>
      <c r="TYK453" s="0"/>
      <c r="TYL453" s="0"/>
      <c r="TYM453" s="0"/>
      <c r="TYN453" s="0"/>
      <c r="TYO453" s="0"/>
      <c r="TYP453" s="0"/>
      <c r="TYQ453" s="0"/>
      <c r="TYR453" s="0"/>
      <c r="TYS453" s="0"/>
      <c r="TYT453" s="0"/>
      <c r="TYU453" s="0"/>
      <c r="TYV453" s="0"/>
      <c r="TYW453" s="0"/>
      <c r="TYX453" s="0"/>
      <c r="TYY453" s="0"/>
      <c r="TYZ453" s="0"/>
      <c r="TZA453" s="0"/>
      <c r="TZB453" s="0"/>
      <c r="TZC453" s="0"/>
      <c r="TZD453" s="0"/>
      <c r="TZE453" s="0"/>
      <c r="TZF453" s="0"/>
      <c r="TZG453" s="0"/>
      <c r="TZH453" s="0"/>
      <c r="TZI453" s="0"/>
      <c r="TZJ453" s="0"/>
      <c r="TZK453" s="0"/>
      <c r="TZL453" s="0"/>
      <c r="TZM453" s="0"/>
      <c r="TZN453" s="0"/>
      <c r="TZO453" s="0"/>
      <c r="TZP453" s="0"/>
      <c r="TZQ453" s="0"/>
      <c r="TZR453" s="0"/>
      <c r="TZS453" s="0"/>
      <c r="TZT453" s="0"/>
      <c r="TZU453" s="0"/>
      <c r="TZV453" s="0"/>
      <c r="TZW453" s="0"/>
      <c r="TZX453" s="0"/>
      <c r="TZY453" s="0"/>
      <c r="TZZ453" s="0"/>
      <c r="UAA453" s="0"/>
      <c r="UAB453" s="0"/>
      <c r="UAC453" s="0"/>
      <c r="UAD453" s="0"/>
      <c r="UAE453" s="0"/>
      <c r="UAF453" s="0"/>
      <c r="UAG453" s="0"/>
      <c r="UAH453" s="0"/>
      <c r="UAI453" s="0"/>
      <c r="UAJ453" s="0"/>
      <c r="UAK453" s="0"/>
      <c r="UAL453" s="0"/>
      <c r="UAM453" s="0"/>
      <c r="UAN453" s="0"/>
      <c r="UAO453" s="0"/>
      <c r="UAP453" s="0"/>
      <c r="UAQ453" s="0"/>
      <c r="UAR453" s="0"/>
      <c r="UAS453" s="0"/>
      <c r="UAT453" s="0"/>
      <c r="UAU453" s="0"/>
      <c r="UAV453" s="0"/>
      <c r="UAW453" s="0"/>
      <c r="UAX453" s="0"/>
      <c r="UAY453" s="0"/>
      <c r="UAZ453" s="0"/>
      <c r="UBA453" s="0"/>
      <c r="UBB453" s="0"/>
      <c r="UBC453" s="0"/>
      <c r="UBD453" s="0"/>
      <c r="UBE453" s="0"/>
      <c r="UBF453" s="0"/>
      <c r="UBG453" s="0"/>
      <c r="UBH453" s="0"/>
      <c r="UBI453" s="0"/>
      <c r="UBJ453" s="0"/>
      <c r="UBK453" s="0"/>
      <c r="UBL453" s="0"/>
      <c r="UBM453" s="0"/>
      <c r="UBN453" s="0"/>
      <c r="UBO453" s="0"/>
      <c r="UBP453" s="0"/>
      <c r="UBQ453" s="0"/>
      <c r="UBR453" s="0"/>
      <c r="UBS453" s="0"/>
      <c r="UBT453" s="0"/>
      <c r="UBU453" s="0"/>
      <c r="UBV453" s="0"/>
      <c r="UBW453" s="0"/>
      <c r="UBX453" s="0"/>
      <c r="UBY453" s="0"/>
      <c r="UBZ453" s="0"/>
      <c r="UCA453" s="0"/>
      <c r="UCB453" s="0"/>
      <c r="UCC453" s="0"/>
      <c r="UCD453" s="0"/>
      <c r="UCE453" s="0"/>
      <c r="UCF453" s="0"/>
      <c r="UCG453" s="0"/>
      <c r="UCH453" s="0"/>
      <c r="UCI453" s="0"/>
      <c r="UCJ453" s="0"/>
      <c r="UCK453" s="0"/>
      <c r="UCL453" s="0"/>
      <c r="UCM453" s="0"/>
      <c r="UCN453" s="0"/>
      <c r="UCO453" s="0"/>
      <c r="UCP453" s="0"/>
      <c r="UCQ453" s="0"/>
      <c r="UCR453" s="0"/>
      <c r="UCS453" s="0"/>
      <c r="UCT453" s="0"/>
      <c r="UCU453" s="0"/>
      <c r="UCV453" s="0"/>
      <c r="UCW453" s="0"/>
      <c r="UCX453" s="0"/>
      <c r="UCY453" s="0"/>
      <c r="UCZ453" s="0"/>
      <c r="UDA453" s="0"/>
      <c r="UDB453" s="0"/>
      <c r="UDC453" s="0"/>
      <c r="UDD453" s="0"/>
      <c r="UDE453" s="0"/>
      <c r="UDF453" s="0"/>
      <c r="UDG453" s="0"/>
      <c r="UDH453" s="0"/>
      <c r="UDI453" s="0"/>
      <c r="UDJ453" s="0"/>
      <c r="UDK453" s="0"/>
      <c r="UDL453" s="0"/>
      <c r="UDM453" s="0"/>
      <c r="UDN453" s="0"/>
      <c r="UDO453" s="0"/>
      <c r="UDP453" s="0"/>
      <c r="UDQ453" s="0"/>
      <c r="UDR453" s="0"/>
      <c r="UDS453" s="0"/>
      <c r="UDT453" s="0"/>
      <c r="UDU453" s="0"/>
      <c r="UDV453" s="0"/>
      <c r="UDW453" s="0"/>
      <c r="UDX453" s="0"/>
      <c r="UDY453" s="0"/>
      <c r="UDZ453" s="0"/>
      <c r="UEA453" s="0"/>
      <c r="UEB453" s="0"/>
      <c r="UEC453" s="0"/>
      <c r="UED453" s="0"/>
      <c r="UEE453" s="0"/>
      <c r="UEF453" s="0"/>
      <c r="UEG453" s="0"/>
      <c r="UEH453" s="0"/>
      <c r="UEI453" s="0"/>
      <c r="UEJ453" s="0"/>
      <c r="UEK453" s="0"/>
      <c r="UEL453" s="0"/>
      <c r="UEM453" s="0"/>
      <c r="UEN453" s="0"/>
      <c r="UEO453" s="0"/>
      <c r="UEP453" s="0"/>
      <c r="UEQ453" s="0"/>
      <c r="UER453" s="0"/>
      <c r="UES453" s="0"/>
      <c r="UET453" s="0"/>
      <c r="UEU453" s="0"/>
      <c r="UEV453" s="0"/>
      <c r="UEW453" s="0"/>
      <c r="UEX453" s="0"/>
      <c r="UEY453" s="0"/>
      <c r="UEZ453" s="0"/>
      <c r="UFA453" s="0"/>
      <c r="UFB453" s="0"/>
      <c r="UFC453" s="0"/>
      <c r="UFD453" s="0"/>
      <c r="UFE453" s="0"/>
      <c r="UFF453" s="0"/>
      <c r="UFG453" s="0"/>
      <c r="UFH453" s="0"/>
      <c r="UFI453" s="0"/>
      <c r="UFJ453" s="0"/>
      <c r="UFK453" s="0"/>
      <c r="UFL453" s="0"/>
      <c r="UFM453" s="0"/>
      <c r="UFN453" s="0"/>
      <c r="UFO453" s="0"/>
      <c r="UFP453" s="0"/>
      <c r="UFQ453" s="0"/>
      <c r="UFR453" s="0"/>
      <c r="UFS453" s="0"/>
      <c r="UFT453" s="0"/>
      <c r="UFU453" s="0"/>
      <c r="UFV453" s="0"/>
      <c r="UFW453" s="0"/>
      <c r="UFX453" s="0"/>
      <c r="UFY453" s="0"/>
      <c r="UFZ453" s="0"/>
      <c r="UGA453" s="0"/>
      <c r="UGB453" s="0"/>
      <c r="UGC453" s="0"/>
      <c r="UGD453" s="0"/>
      <c r="UGE453" s="0"/>
      <c r="UGF453" s="0"/>
      <c r="UGG453" s="0"/>
      <c r="UGH453" s="0"/>
      <c r="UGI453" s="0"/>
      <c r="UGJ453" s="0"/>
      <c r="UGK453" s="0"/>
      <c r="UGL453" s="0"/>
      <c r="UGM453" s="0"/>
      <c r="UGN453" s="0"/>
      <c r="UGO453" s="0"/>
      <c r="UGP453" s="0"/>
      <c r="UGQ453" s="0"/>
      <c r="UGR453" s="0"/>
      <c r="UGS453" s="0"/>
      <c r="UGT453" s="0"/>
      <c r="UGU453" s="0"/>
      <c r="UGV453" s="0"/>
      <c r="UGW453" s="0"/>
      <c r="UGX453" s="0"/>
      <c r="UGY453" s="0"/>
      <c r="UGZ453" s="0"/>
      <c r="UHA453" s="0"/>
      <c r="UHB453" s="0"/>
      <c r="UHC453" s="0"/>
      <c r="UHD453" s="0"/>
      <c r="UHE453" s="0"/>
      <c r="UHF453" s="0"/>
      <c r="UHG453" s="0"/>
      <c r="UHH453" s="0"/>
      <c r="UHI453" s="0"/>
      <c r="UHJ453" s="0"/>
      <c r="UHK453" s="0"/>
      <c r="UHL453" s="0"/>
      <c r="UHM453" s="0"/>
      <c r="UHN453" s="0"/>
      <c r="UHO453" s="0"/>
      <c r="UHP453" s="0"/>
      <c r="UHQ453" s="0"/>
      <c r="UHR453" s="0"/>
      <c r="UHS453" s="0"/>
      <c r="UHT453" s="0"/>
      <c r="UHU453" s="0"/>
      <c r="UHV453" s="0"/>
      <c r="UHW453" s="0"/>
      <c r="UHX453" s="0"/>
      <c r="UHY453" s="0"/>
      <c r="UHZ453" s="0"/>
      <c r="UIA453" s="0"/>
      <c r="UIB453" s="0"/>
      <c r="UIC453" s="0"/>
      <c r="UID453" s="0"/>
      <c r="UIE453" s="0"/>
      <c r="UIF453" s="0"/>
      <c r="UIG453" s="0"/>
      <c r="UIH453" s="0"/>
      <c r="UII453" s="0"/>
      <c r="UIJ453" s="0"/>
      <c r="UIK453" s="0"/>
      <c r="UIL453" s="0"/>
      <c r="UIM453" s="0"/>
      <c r="UIN453" s="0"/>
      <c r="UIO453" s="0"/>
      <c r="UIP453" s="0"/>
      <c r="UIQ453" s="0"/>
      <c r="UIR453" s="0"/>
      <c r="UIS453" s="0"/>
      <c r="UIT453" s="0"/>
      <c r="UIU453" s="0"/>
      <c r="UIV453" s="0"/>
      <c r="UIW453" s="0"/>
      <c r="UIX453" s="0"/>
      <c r="UIY453" s="0"/>
      <c r="UIZ453" s="0"/>
      <c r="UJA453" s="0"/>
      <c r="UJB453" s="0"/>
      <c r="UJC453" s="0"/>
      <c r="UJD453" s="0"/>
      <c r="UJE453" s="0"/>
      <c r="UJF453" s="0"/>
      <c r="UJG453" s="0"/>
      <c r="UJH453" s="0"/>
      <c r="UJI453" s="0"/>
      <c r="UJJ453" s="0"/>
      <c r="UJK453" s="0"/>
      <c r="UJL453" s="0"/>
      <c r="UJM453" s="0"/>
      <c r="UJN453" s="0"/>
      <c r="UJO453" s="0"/>
      <c r="UJP453" s="0"/>
      <c r="UJQ453" s="0"/>
      <c r="UJR453" s="0"/>
      <c r="UJS453" s="0"/>
      <c r="UJT453" s="0"/>
      <c r="UJU453" s="0"/>
      <c r="UJV453" s="0"/>
      <c r="UJW453" s="0"/>
      <c r="UJX453" s="0"/>
      <c r="UJY453" s="0"/>
      <c r="UJZ453" s="0"/>
      <c r="UKA453" s="0"/>
      <c r="UKB453" s="0"/>
      <c r="UKC453" s="0"/>
      <c r="UKD453" s="0"/>
      <c r="UKE453" s="0"/>
      <c r="UKF453" s="0"/>
      <c r="UKG453" s="0"/>
      <c r="UKH453" s="0"/>
      <c r="UKI453" s="0"/>
      <c r="UKJ453" s="0"/>
      <c r="UKK453" s="0"/>
      <c r="UKL453" s="0"/>
      <c r="UKM453" s="0"/>
      <c r="UKN453" s="0"/>
      <c r="UKO453" s="0"/>
      <c r="UKP453" s="0"/>
      <c r="UKQ453" s="0"/>
      <c r="UKR453" s="0"/>
      <c r="UKS453" s="0"/>
      <c r="UKT453" s="0"/>
      <c r="UKU453" s="0"/>
      <c r="UKV453" s="0"/>
      <c r="UKW453" s="0"/>
      <c r="UKX453" s="0"/>
      <c r="UKY453" s="0"/>
      <c r="UKZ453" s="0"/>
      <c r="ULA453" s="0"/>
      <c r="ULB453" s="0"/>
      <c r="ULC453" s="0"/>
      <c r="ULD453" s="0"/>
      <c r="ULE453" s="0"/>
      <c r="ULF453" s="0"/>
      <c r="ULG453" s="0"/>
      <c r="ULH453" s="0"/>
      <c r="ULI453" s="0"/>
      <c r="ULJ453" s="0"/>
      <c r="ULK453" s="0"/>
      <c r="ULL453" s="0"/>
      <c r="ULM453" s="0"/>
      <c r="ULN453" s="0"/>
      <c r="ULO453" s="0"/>
      <c r="ULP453" s="0"/>
      <c r="ULQ453" s="0"/>
      <c r="ULR453" s="0"/>
      <c r="ULS453" s="0"/>
      <c r="ULT453" s="0"/>
      <c r="ULU453" s="0"/>
      <c r="ULV453" s="0"/>
      <c r="ULW453" s="0"/>
      <c r="ULX453" s="0"/>
      <c r="ULY453" s="0"/>
      <c r="ULZ453" s="0"/>
      <c r="UMA453" s="0"/>
      <c r="UMB453" s="0"/>
      <c r="UMC453" s="0"/>
      <c r="UMD453" s="0"/>
      <c r="UME453" s="0"/>
      <c r="UMF453" s="0"/>
      <c r="UMG453" s="0"/>
      <c r="UMH453" s="0"/>
      <c r="UMI453" s="0"/>
      <c r="UMJ453" s="0"/>
      <c r="UMK453" s="0"/>
      <c r="UML453" s="0"/>
      <c r="UMM453" s="0"/>
      <c r="UMN453" s="0"/>
      <c r="UMO453" s="0"/>
      <c r="UMP453" s="0"/>
      <c r="UMQ453" s="0"/>
      <c r="UMR453" s="0"/>
      <c r="UMS453" s="0"/>
      <c r="UMT453" s="0"/>
      <c r="UMU453" s="0"/>
      <c r="UMV453" s="0"/>
      <c r="UMW453" s="0"/>
      <c r="UMX453" s="0"/>
      <c r="UMY453" s="0"/>
      <c r="UMZ453" s="0"/>
      <c r="UNA453" s="0"/>
      <c r="UNB453" s="0"/>
      <c r="UNC453" s="0"/>
      <c r="UND453" s="0"/>
      <c r="UNE453" s="0"/>
      <c r="UNF453" s="0"/>
      <c r="UNG453" s="0"/>
      <c r="UNH453" s="0"/>
      <c r="UNI453" s="0"/>
      <c r="UNJ453" s="0"/>
      <c r="UNK453" s="0"/>
      <c r="UNL453" s="0"/>
      <c r="UNM453" s="0"/>
      <c r="UNN453" s="0"/>
      <c r="UNO453" s="0"/>
      <c r="UNP453" s="0"/>
      <c r="UNQ453" s="0"/>
      <c r="UNR453" s="0"/>
      <c r="UNS453" s="0"/>
      <c r="UNT453" s="0"/>
      <c r="UNU453" s="0"/>
      <c r="UNV453" s="0"/>
      <c r="UNW453" s="0"/>
      <c r="UNX453" s="0"/>
      <c r="UNY453" s="0"/>
      <c r="UNZ453" s="0"/>
      <c r="UOA453" s="0"/>
      <c r="UOB453" s="0"/>
      <c r="UOC453" s="0"/>
      <c r="UOD453" s="0"/>
      <c r="UOE453" s="0"/>
      <c r="UOF453" s="0"/>
      <c r="UOG453" s="0"/>
      <c r="UOH453" s="0"/>
      <c r="UOI453" s="0"/>
      <c r="UOJ453" s="0"/>
      <c r="UOK453" s="0"/>
      <c r="UOL453" s="0"/>
      <c r="UOM453" s="0"/>
      <c r="UON453" s="0"/>
      <c r="UOO453" s="0"/>
      <c r="UOP453" s="0"/>
      <c r="UOQ453" s="0"/>
      <c r="UOR453" s="0"/>
      <c r="UOS453" s="0"/>
      <c r="UOT453" s="0"/>
      <c r="UOU453" s="0"/>
      <c r="UOV453" s="0"/>
      <c r="UOW453" s="0"/>
      <c r="UOX453" s="0"/>
      <c r="UOY453" s="0"/>
      <c r="UOZ453" s="0"/>
      <c r="UPA453" s="0"/>
      <c r="UPB453" s="0"/>
      <c r="UPC453" s="0"/>
      <c r="UPD453" s="0"/>
      <c r="UPE453" s="0"/>
      <c r="UPF453" s="0"/>
      <c r="UPG453" s="0"/>
      <c r="UPH453" s="0"/>
      <c r="UPI453" s="0"/>
      <c r="UPJ453" s="0"/>
      <c r="UPK453" s="0"/>
      <c r="UPL453" s="0"/>
      <c r="UPM453" s="0"/>
      <c r="UPN453" s="0"/>
      <c r="UPO453" s="0"/>
      <c r="UPP453" s="0"/>
      <c r="UPQ453" s="0"/>
      <c r="UPR453" s="0"/>
      <c r="UPS453" s="0"/>
      <c r="UPT453" s="0"/>
      <c r="UPU453" s="0"/>
      <c r="UPV453" s="0"/>
      <c r="UPW453" s="0"/>
      <c r="UPX453" s="0"/>
      <c r="UPY453" s="0"/>
      <c r="UPZ453" s="0"/>
      <c r="UQA453" s="0"/>
      <c r="UQB453" s="0"/>
      <c r="UQC453" s="0"/>
      <c r="UQD453" s="0"/>
      <c r="UQE453" s="0"/>
      <c r="UQF453" s="0"/>
      <c r="UQG453" s="0"/>
      <c r="UQH453" s="0"/>
      <c r="UQI453" s="0"/>
      <c r="UQJ453" s="0"/>
      <c r="UQK453" s="0"/>
      <c r="UQL453" s="0"/>
      <c r="UQM453" s="0"/>
      <c r="UQN453" s="0"/>
      <c r="UQO453" s="0"/>
      <c r="UQP453" s="0"/>
      <c r="UQQ453" s="0"/>
      <c r="UQR453" s="0"/>
      <c r="UQS453" s="0"/>
      <c r="UQT453" s="0"/>
      <c r="UQU453" s="0"/>
      <c r="UQV453" s="0"/>
      <c r="UQW453" s="0"/>
      <c r="UQX453" s="0"/>
      <c r="UQY453" s="0"/>
      <c r="UQZ453" s="0"/>
      <c r="URA453" s="0"/>
      <c r="URB453" s="0"/>
      <c r="URC453" s="0"/>
      <c r="URD453" s="0"/>
      <c r="URE453" s="0"/>
      <c r="URF453" s="0"/>
      <c r="URG453" s="0"/>
      <c r="URH453" s="0"/>
      <c r="URI453" s="0"/>
      <c r="URJ453" s="0"/>
      <c r="URK453" s="0"/>
      <c r="URL453" s="0"/>
      <c r="URM453" s="0"/>
      <c r="URN453" s="0"/>
      <c r="URO453" s="0"/>
      <c r="URP453" s="0"/>
      <c r="URQ453" s="0"/>
      <c r="URR453" s="0"/>
      <c r="URS453" s="0"/>
      <c r="URT453" s="0"/>
      <c r="URU453" s="0"/>
      <c r="URV453" s="0"/>
      <c r="URW453" s="0"/>
      <c r="URX453" s="0"/>
      <c r="URY453" s="0"/>
      <c r="URZ453" s="0"/>
      <c r="USA453" s="0"/>
      <c r="USB453" s="0"/>
      <c r="USC453" s="0"/>
      <c r="USD453" s="0"/>
      <c r="USE453" s="0"/>
      <c r="USF453" s="0"/>
      <c r="USG453" s="0"/>
      <c r="USH453" s="0"/>
      <c r="USI453" s="0"/>
      <c r="USJ453" s="0"/>
      <c r="USK453" s="0"/>
      <c r="USL453" s="0"/>
      <c r="USM453" s="0"/>
      <c r="USN453" s="0"/>
      <c r="USO453" s="0"/>
      <c r="USP453" s="0"/>
      <c r="USQ453" s="0"/>
      <c r="USR453" s="0"/>
      <c r="USS453" s="0"/>
      <c r="UST453" s="0"/>
      <c r="USU453" s="0"/>
      <c r="USV453" s="0"/>
      <c r="USW453" s="0"/>
      <c r="USX453" s="0"/>
      <c r="USY453" s="0"/>
      <c r="USZ453" s="0"/>
      <c r="UTA453" s="0"/>
      <c r="UTB453" s="0"/>
      <c r="UTC453" s="0"/>
      <c r="UTD453" s="0"/>
      <c r="UTE453" s="0"/>
      <c r="UTF453" s="0"/>
      <c r="UTG453" s="0"/>
      <c r="UTH453" s="0"/>
      <c r="UTI453" s="0"/>
      <c r="UTJ453" s="0"/>
      <c r="UTK453" s="0"/>
      <c r="UTL453" s="0"/>
      <c r="UTM453" s="0"/>
      <c r="UTN453" s="0"/>
      <c r="UTO453" s="0"/>
      <c r="UTP453" s="0"/>
      <c r="UTQ453" s="0"/>
      <c r="UTR453" s="0"/>
      <c r="UTS453" s="0"/>
      <c r="UTT453" s="0"/>
      <c r="UTU453" s="0"/>
      <c r="UTV453" s="0"/>
      <c r="UTW453" s="0"/>
      <c r="UTX453" s="0"/>
      <c r="UTY453" s="0"/>
      <c r="UTZ453" s="0"/>
      <c r="UUA453" s="0"/>
      <c r="UUB453" s="0"/>
      <c r="UUC453" s="0"/>
      <c r="UUD453" s="0"/>
      <c r="UUE453" s="0"/>
      <c r="UUF453" s="0"/>
      <c r="UUG453" s="0"/>
      <c r="UUH453" s="0"/>
      <c r="UUI453" s="0"/>
      <c r="UUJ453" s="0"/>
      <c r="UUK453" s="0"/>
      <c r="UUL453" s="0"/>
      <c r="UUM453" s="0"/>
      <c r="UUN453" s="0"/>
      <c r="UUO453" s="0"/>
      <c r="UUP453" s="0"/>
      <c r="UUQ453" s="0"/>
      <c r="UUR453" s="0"/>
      <c r="UUS453" s="0"/>
      <c r="UUT453" s="0"/>
      <c r="UUU453" s="0"/>
      <c r="UUV453" s="0"/>
      <c r="UUW453" s="0"/>
      <c r="UUX453" s="0"/>
      <c r="UUY453" s="0"/>
      <c r="UUZ453" s="0"/>
      <c r="UVA453" s="0"/>
      <c r="UVB453" s="0"/>
      <c r="UVC453" s="0"/>
      <c r="UVD453" s="0"/>
      <c r="UVE453" s="0"/>
      <c r="UVF453" s="0"/>
      <c r="UVG453" s="0"/>
      <c r="UVH453" s="0"/>
      <c r="UVI453" s="0"/>
      <c r="UVJ453" s="0"/>
      <c r="UVK453" s="0"/>
      <c r="UVL453" s="0"/>
      <c r="UVM453" s="0"/>
      <c r="UVN453" s="0"/>
      <c r="UVO453" s="0"/>
      <c r="UVP453" s="0"/>
      <c r="UVQ453" s="0"/>
      <c r="UVR453" s="0"/>
      <c r="UVS453" s="0"/>
      <c r="UVT453" s="0"/>
      <c r="UVU453" s="0"/>
      <c r="UVV453" s="0"/>
      <c r="UVW453" s="0"/>
      <c r="UVX453" s="0"/>
      <c r="UVY453" s="0"/>
      <c r="UVZ453" s="0"/>
      <c r="UWA453" s="0"/>
      <c r="UWB453" s="0"/>
      <c r="UWC453" s="0"/>
      <c r="UWD453" s="0"/>
      <c r="UWE453" s="0"/>
      <c r="UWF453" s="0"/>
      <c r="UWG453" s="0"/>
      <c r="UWH453" s="0"/>
      <c r="UWI453" s="0"/>
      <c r="UWJ453" s="0"/>
      <c r="UWK453" s="0"/>
      <c r="UWL453" s="0"/>
      <c r="UWM453" s="0"/>
      <c r="UWN453" s="0"/>
      <c r="UWO453" s="0"/>
      <c r="UWP453" s="0"/>
      <c r="UWQ453" s="0"/>
      <c r="UWR453" s="0"/>
      <c r="UWS453" s="0"/>
      <c r="UWT453" s="0"/>
      <c r="UWU453" s="0"/>
      <c r="UWV453" s="0"/>
      <c r="UWW453" s="0"/>
      <c r="UWX453" s="0"/>
      <c r="UWY453" s="0"/>
      <c r="UWZ453" s="0"/>
      <c r="UXA453" s="0"/>
      <c r="UXB453" s="0"/>
      <c r="UXC453" s="0"/>
      <c r="UXD453" s="0"/>
      <c r="UXE453" s="0"/>
      <c r="UXF453" s="0"/>
      <c r="UXG453" s="0"/>
      <c r="UXH453" s="0"/>
      <c r="UXI453" s="0"/>
      <c r="UXJ453" s="0"/>
      <c r="UXK453" s="0"/>
      <c r="UXL453" s="0"/>
      <c r="UXM453" s="0"/>
      <c r="UXN453" s="0"/>
      <c r="UXO453" s="0"/>
      <c r="UXP453" s="0"/>
      <c r="UXQ453" s="0"/>
      <c r="UXR453" s="0"/>
      <c r="UXS453" s="0"/>
      <c r="UXT453" s="0"/>
      <c r="UXU453" s="0"/>
      <c r="UXV453" s="0"/>
      <c r="UXW453" s="0"/>
      <c r="UXX453" s="0"/>
      <c r="UXY453" s="0"/>
      <c r="UXZ453" s="0"/>
      <c r="UYA453" s="0"/>
      <c r="UYB453" s="0"/>
      <c r="UYC453" s="0"/>
      <c r="UYD453" s="0"/>
      <c r="UYE453" s="0"/>
      <c r="UYF453" s="0"/>
      <c r="UYG453" s="0"/>
      <c r="UYH453" s="0"/>
      <c r="UYI453" s="0"/>
      <c r="UYJ453" s="0"/>
      <c r="UYK453" s="0"/>
      <c r="UYL453" s="0"/>
      <c r="UYM453" s="0"/>
      <c r="UYN453" s="0"/>
      <c r="UYO453" s="0"/>
      <c r="UYP453" s="0"/>
      <c r="UYQ453" s="0"/>
      <c r="UYR453" s="0"/>
      <c r="UYS453" s="0"/>
      <c r="UYT453" s="0"/>
      <c r="UYU453" s="0"/>
      <c r="UYV453" s="0"/>
      <c r="UYW453" s="0"/>
      <c r="UYX453" s="0"/>
      <c r="UYY453" s="0"/>
      <c r="UYZ453" s="0"/>
      <c r="UZA453" s="0"/>
      <c r="UZB453" s="0"/>
      <c r="UZC453" s="0"/>
      <c r="UZD453" s="0"/>
      <c r="UZE453" s="0"/>
      <c r="UZF453" s="0"/>
      <c r="UZG453" s="0"/>
      <c r="UZH453" s="0"/>
      <c r="UZI453" s="0"/>
      <c r="UZJ453" s="0"/>
      <c r="UZK453" s="0"/>
      <c r="UZL453" s="0"/>
      <c r="UZM453" s="0"/>
      <c r="UZN453" s="0"/>
      <c r="UZO453" s="0"/>
      <c r="UZP453" s="0"/>
      <c r="UZQ453" s="0"/>
      <c r="UZR453" s="0"/>
      <c r="UZS453" s="0"/>
      <c r="UZT453" s="0"/>
      <c r="UZU453" s="0"/>
      <c r="UZV453" s="0"/>
      <c r="UZW453" s="0"/>
      <c r="UZX453" s="0"/>
      <c r="UZY453" s="0"/>
      <c r="UZZ453" s="0"/>
      <c r="VAA453" s="0"/>
      <c r="VAB453" s="0"/>
      <c r="VAC453" s="0"/>
      <c r="VAD453" s="0"/>
      <c r="VAE453" s="0"/>
      <c r="VAF453" s="0"/>
      <c r="VAG453" s="0"/>
      <c r="VAH453" s="0"/>
      <c r="VAI453" s="0"/>
      <c r="VAJ453" s="0"/>
      <c r="VAK453" s="0"/>
      <c r="VAL453" s="0"/>
      <c r="VAM453" s="0"/>
      <c r="VAN453" s="0"/>
      <c r="VAO453" s="0"/>
      <c r="VAP453" s="0"/>
      <c r="VAQ453" s="0"/>
      <c r="VAR453" s="0"/>
      <c r="VAS453" s="0"/>
      <c r="VAT453" s="0"/>
      <c r="VAU453" s="0"/>
      <c r="VAV453" s="0"/>
      <c r="VAW453" s="0"/>
      <c r="VAX453" s="0"/>
      <c r="VAY453" s="0"/>
      <c r="VAZ453" s="0"/>
      <c r="VBA453" s="0"/>
      <c r="VBB453" s="0"/>
      <c r="VBC453" s="0"/>
      <c r="VBD453" s="0"/>
      <c r="VBE453" s="0"/>
      <c r="VBF453" s="0"/>
      <c r="VBG453" s="0"/>
      <c r="VBH453" s="0"/>
      <c r="VBI453" s="0"/>
      <c r="VBJ453" s="0"/>
      <c r="VBK453" s="0"/>
      <c r="VBL453" s="0"/>
      <c r="VBM453" s="0"/>
      <c r="VBN453" s="0"/>
      <c r="VBO453" s="0"/>
      <c r="VBP453" s="0"/>
      <c r="VBQ453" s="0"/>
      <c r="VBR453" s="0"/>
      <c r="VBS453" s="0"/>
      <c r="VBT453" s="0"/>
      <c r="VBU453" s="0"/>
      <c r="VBV453" s="0"/>
      <c r="VBW453" s="0"/>
      <c r="VBX453" s="0"/>
      <c r="VBY453" s="0"/>
      <c r="VBZ453" s="0"/>
      <c r="VCA453" s="0"/>
      <c r="VCB453" s="0"/>
      <c r="VCC453" s="0"/>
      <c r="VCD453" s="0"/>
      <c r="VCE453" s="0"/>
      <c r="VCF453" s="0"/>
      <c r="VCG453" s="0"/>
      <c r="VCH453" s="0"/>
      <c r="VCI453" s="0"/>
      <c r="VCJ453" s="0"/>
      <c r="VCK453" s="0"/>
      <c r="VCL453" s="0"/>
      <c r="VCM453" s="0"/>
      <c r="VCN453" s="0"/>
      <c r="VCO453" s="0"/>
      <c r="VCP453" s="0"/>
      <c r="VCQ453" s="0"/>
      <c r="VCR453" s="0"/>
      <c r="VCS453" s="0"/>
      <c r="VCT453" s="0"/>
      <c r="VCU453" s="0"/>
      <c r="VCV453" s="0"/>
      <c r="VCW453" s="0"/>
      <c r="VCX453" s="0"/>
      <c r="VCY453" s="0"/>
      <c r="VCZ453" s="0"/>
      <c r="VDA453" s="0"/>
      <c r="VDB453" s="0"/>
      <c r="VDC453" s="0"/>
      <c r="VDD453" s="0"/>
      <c r="VDE453" s="0"/>
      <c r="VDF453" s="0"/>
      <c r="VDG453" s="0"/>
      <c r="VDH453" s="0"/>
      <c r="VDI453" s="0"/>
      <c r="VDJ453" s="0"/>
      <c r="VDK453" s="0"/>
      <c r="VDL453" s="0"/>
      <c r="VDM453" s="0"/>
      <c r="VDN453" s="0"/>
      <c r="VDO453" s="0"/>
      <c r="VDP453" s="0"/>
      <c r="VDQ453" s="0"/>
      <c r="VDR453" s="0"/>
      <c r="VDS453" s="0"/>
      <c r="VDT453" s="0"/>
      <c r="VDU453" s="0"/>
      <c r="VDV453" s="0"/>
      <c r="VDW453" s="0"/>
      <c r="VDX453" s="0"/>
      <c r="VDY453" s="0"/>
      <c r="VDZ453" s="0"/>
      <c r="VEA453" s="0"/>
      <c r="VEB453" s="0"/>
      <c r="VEC453" s="0"/>
      <c r="VED453" s="0"/>
      <c r="VEE453" s="0"/>
      <c r="VEF453" s="0"/>
      <c r="VEG453" s="0"/>
      <c r="VEH453" s="0"/>
      <c r="VEI453" s="0"/>
      <c r="VEJ453" s="0"/>
      <c r="VEK453" s="0"/>
      <c r="VEL453" s="0"/>
      <c r="VEM453" s="0"/>
      <c r="VEN453" s="0"/>
      <c r="VEO453" s="0"/>
      <c r="VEP453" s="0"/>
      <c r="VEQ453" s="0"/>
      <c r="VER453" s="0"/>
      <c r="VES453" s="0"/>
      <c r="VET453" s="0"/>
      <c r="VEU453" s="0"/>
      <c r="VEV453" s="0"/>
      <c r="VEW453" s="0"/>
      <c r="VEX453" s="0"/>
      <c r="VEY453" s="0"/>
      <c r="VEZ453" s="0"/>
      <c r="VFA453" s="0"/>
      <c r="VFB453" s="0"/>
      <c r="VFC453" s="0"/>
      <c r="VFD453" s="0"/>
      <c r="VFE453" s="0"/>
      <c r="VFF453" s="0"/>
      <c r="VFG453" s="0"/>
      <c r="VFH453" s="0"/>
      <c r="VFI453" s="0"/>
      <c r="VFJ453" s="0"/>
      <c r="VFK453" s="0"/>
      <c r="VFL453" s="0"/>
      <c r="VFM453" s="0"/>
      <c r="VFN453" s="0"/>
      <c r="VFO453" s="0"/>
      <c r="VFP453" s="0"/>
      <c r="VFQ453" s="0"/>
      <c r="VFR453" s="0"/>
      <c r="VFS453" s="0"/>
      <c r="VFT453" s="0"/>
      <c r="VFU453" s="0"/>
      <c r="VFV453" s="0"/>
      <c r="VFW453" s="0"/>
      <c r="VFX453" s="0"/>
      <c r="VFY453" s="0"/>
      <c r="VFZ453" s="0"/>
      <c r="VGA453" s="0"/>
      <c r="VGB453" s="0"/>
      <c r="VGC453" s="0"/>
      <c r="VGD453" s="0"/>
      <c r="VGE453" s="0"/>
      <c r="VGF453" s="0"/>
      <c r="VGG453" s="0"/>
      <c r="VGH453" s="0"/>
      <c r="VGI453" s="0"/>
      <c r="VGJ453" s="0"/>
      <c r="VGK453" s="0"/>
      <c r="VGL453" s="0"/>
      <c r="VGM453" s="0"/>
      <c r="VGN453" s="0"/>
      <c r="VGO453" s="0"/>
      <c r="VGP453" s="0"/>
      <c r="VGQ453" s="0"/>
      <c r="VGR453" s="0"/>
      <c r="VGS453" s="0"/>
      <c r="VGT453" s="0"/>
      <c r="VGU453" s="0"/>
      <c r="VGV453" s="0"/>
      <c r="VGW453" s="0"/>
      <c r="VGX453" s="0"/>
      <c r="VGY453" s="0"/>
      <c r="VGZ453" s="0"/>
      <c r="VHA453" s="0"/>
      <c r="VHB453" s="0"/>
      <c r="VHC453" s="0"/>
      <c r="VHD453" s="0"/>
      <c r="VHE453" s="0"/>
      <c r="VHF453" s="0"/>
      <c r="VHG453" s="0"/>
      <c r="VHH453" s="0"/>
      <c r="VHI453" s="0"/>
      <c r="VHJ453" s="0"/>
      <c r="VHK453" s="0"/>
      <c r="VHL453" s="0"/>
      <c r="VHM453" s="0"/>
      <c r="VHN453" s="0"/>
      <c r="VHO453" s="0"/>
      <c r="VHP453" s="0"/>
      <c r="VHQ453" s="0"/>
      <c r="VHR453" s="0"/>
      <c r="VHS453" s="0"/>
      <c r="VHT453" s="0"/>
      <c r="VHU453" s="0"/>
      <c r="VHV453" s="0"/>
      <c r="VHW453" s="0"/>
      <c r="VHX453" s="0"/>
      <c r="VHY453" s="0"/>
      <c r="VHZ453" s="0"/>
      <c r="VIA453" s="0"/>
      <c r="VIB453" s="0"/>
      <c r="VIC453" s="0"/>
      <c r="VID453" s="0"/>
      <c r="VIE453" s="0"/>
      <c r="VIF453" s="0"/>
      <c r="VIG453" s="0"/>
      <c r="VIH453" s="0"/>
      <c r="VII453" s="0"/>
      <c r="VIJ453" s="0"/>
      <c r="VIK453" s="0"/>
      <c r="VIL453" s="0"/>
      <c r="VIM453" s="0"/>
      <c r="VIN453" s="0"/>
      <c r="VIO453" s="0"/>
      <c r="VIP453" s="0"/>
      <c r="VIQ453" s="0"/>
      <c r="VIR453" s="0"/>
      <c r="VIS453" s="0"/>
      <c r="VIT453" s="0"/>
      <c r="VIU453" s="0"/>
      <c r="VIV453" s="0"/>
      <c r="VIW453" s="0"/>
      <c r="VIX453" s="0"/>
      <c r="VIY453" s="0"/>
      <c r="VIZ453" s="0"/>
      <c r="VJA453" s="0"/>
      <c r="VJB453" s="0"/>
      <c r="VJC453" s="0"/>
      <c r="VJD453" s="0"/>
      <c r="VJE453" s="0"/>
      <c r="VJF453" s="0"/>
      <c r="VJG453" s="0"/>
      <c r="VJH453" s="0"/>
      <c r="VJI453" s="0"/>
      <c r="VJJ453" s="0"/>
      <c r="VJK453" s="0"/>
      <c r="VJL453" s="0"/>
      <c r="VJM453" s="0"/>
      <c r="VJN453" s="0"/>
      <c r="VJO453" s="0"/>
      <c r="VJP453" s="0"/>
      <c r="VJQ453" s="0"/>
      <c r="VJR453" s="0"/>
      <c r="VJS453" s="0"/>
      <c r="VJT453" s="0"/>
      <c r="VJU453" s="0"/>
      <c r="VJV453" s="0"/>
      <c r="VJW453" s="0"/>
      <c r="VJX453" s="0"/>
      <c r="VJY453" s="0"/>
      <c r="VJZ453" s="0"/>
      <c r="VKA453" s="0"/>
      <c r="VKB453" s="0"/>
      <c r="VKC453" s="0"/>
      <c r="VKD453" s="0"/>
      <c r="VKE453" s="0"/>
      <c r="VKF453" s="0"/>
      <c r="VKG453" s="0"/>
      <c r="VKH453" s="0"/>
      <c r="VKI453" s="0"/>
      <c r="VKJ453" s="0"/>
      <c r="VKK453" s="0"/>
      <c r="VKL453" s="0"/>
      <c r="VKM453" s="0"/>
      <c r="VKN453" s="0"/>
      <c r="VKO453" s="0"/>
      <c r="VKP453" s="0"/>
      <c r="VKQ453" s="0"/>
      <c r="VKR453" s="0"/>
      <c r="VKS453" s="0"/>
      <c r="VKT453" s="0"/>
      <c r="VKU453" s="0"/>
      <c r="VKV453" s="0"/>
      <c r="VKW453" s="0"/>
      <c r="VKX453" s="0"/>
      <c r="VKY453" s="0"/>
      <c r="VKZ453" s="0"/>
      <c r="VLA453" s="0"/>
      <c r="VLB453" s="0"/>
      <c r="VLC453" s="0"/>
      <c r="VLD453" s="0"/>
      <c r="VLE453" s="0"/>
      <c r="VLF453" s="0"/>
      <c r="VLG453" s="0"/>
      <c r="VLH453" s="0"/>
      <c r="VLI453" s="0"/>
      <c r="VLJ453" s="0"/>
      <c r="VLK453" s="0"/>
      <c r="VLL453" s="0"/>
      <c r="VLM453" s="0"/>
      <c r="VLN453" s="0"/>
      <c r="VLO453" s="0"/>
      <c r="VLP453" s="0"/>
      <c r="VLQ453" s="0"/>
      <c r="VLR453" s="0"/>
      <c r="VLS453" s="0"/>
      <c r="VLT453" s="0"/>
      <c r="VLU453" s="0"/>
      <c r="VLV453" s="0"/>
      <c r="VLW453" s="0"/>
      <c r="VLX453" s="0"/>
      <c r="VLY453" s="0"/>
      <c r="VLZ453" s="0"/>
      <c r="VMA453" s="0"/>
      <c r="VMB453" s="0"/>
      <c r="VMC453" s="0"/>
      <c r="VMD453" s="0"/>
      <c r="VME453" s="0"/>
      <c r="VMF453" s="0"/>
      <c r="VMG453" s="0"/>
      <c r="VMH453" s="0"/>
      <c r="VMI453" s="0"/>
      <c r="VMJ453" s="0"/>
      <c r="VMK453" s="0"/>
      <c r="VML453" s="0"/>
      <c r="VMM453" s="0"/>
      <c r="VMN453" s="0"/>
      <c r="VMO453" s="0"/>
      <c r="VMP453" s="0"/>
      <c r="VMQ453" s="0"/>
      <c r="VMR453" s="0"/>
      <c r="VMS453" s="0"/>
      <c r="VMT453" s="0"/>
      <c r="VMU453" s="0"/>
      <c r="VMV453" s="0"/>
      <c r="VMW453" s="0"/>
      <c r="VMX453" s="0"/>
      <c r="VMY453" s="0"/>
      <c r="VMZ453" s="0"/>
      <c r="VNA453" s="0"/>
      <c r="VNB453" s="0"/>
      <c r="VNC453" s="0"/>
      <c r="VND453" s="0"/>
      <c r="VNE453" s="0"/>
      <c r="VNF453" s="0"/>
      <c r="VNG453" s="0"/>
      <c r="VNH453" s="0"/>
      <c r="VNI453" s="0"/>
      <c r="VNJ453" s="0"/>
      <c r="VNK453" s="0"/>
      <c r="VNL453" s="0"/>
      <c r="VNM453" s="0"/>
      <c r="VNN453" s="0"/>
      <c r="VNO453" s="0"/>
      <c r="VNP453" s="0"/>
      <c r="VNQ453" s="0"/>
      <c r="VNR453" s="0"/>
      <c r="VNS453" s="0"/>
      <c r="VNT453" s="0"/>
      <c r="VNU453" s="0"/>
      <c r="VNV453" s="0"/>
      <c r="VNW453" s="0"/>
      <c r="VNX453" s="0"/>
      <c r="VNY453" s="0"/>
      <c r="VNZ453" s="0"/>
      <c r="VOA453" s="0"/>
      <c r="VOB453" s="0"/>
      <c r="VOC453" s="0"/>
      <c r="VOD453" s="0"/>
      <c r="VOE453" s="0"/>
      <c r="VOF453" s="0"/>
      <c r="VOG453" s="0"/>
      <c r="VOH453" s="0"/>
      <c r="VOI453" s="0"/>
      <c r="VOJ453" s="0"/>
      <c r="VOK453" s="0"/>
      <c r="VOL453" s="0"/>
      <c r="VOM453" s="0"/>
      <c r="VON453" s="0"/>
      <c r="VOO453" s="0"/>
      <c r="VOP453" s="0"/>
      <c r="VOQ453" s="0"/>
      <c r="VOR453" s="0"/>
      <c r="VOS453" s="0"/>
      <c r="VOT453" s="0"/>
      <c r="VOU453" s="0"/>
      <c r="VOV453" s="0"/>
      <c r="VOW453" s="0"/>
      <c r="VOX453" s="0"/>
      <c r="VOY453" s="0"/>
      <c r="VOZ453" s="0"/>
      <c r="VPA453" s="0"/>
      <c r="VPB453" s="0"/>
      <c r="VPC453" s="0"/>
      <c r="VPD453" s="0"/>
      <c r="VPE453" s="0"/>
      <c r="VPF453" s="0"/>
      <c r="VPG453" s="0"/>
      <c r="VPH453" s="0"/>
      <c r="VPI453" s="0"/>
      <c r="VPJ453" s="0"/>
      <c r="VPK453" s="0"/>
      <c r="VPL453" s="0"/>
      <c r="VPM453" s="0"/>
      <c r="VPN453" s="0"/>
      <c r="VPO453" s="0"/>
      <c r="VPP453" s="0"/>
      <c r="VPQ453" s="0"/>
      <c r="VPR453" s="0"/>
      <c r="VPS453" s="0"/>
      <c r="VPT453" s="0"/>
      <c r="VPU453" s="0"/>
      <c r="VPV453" s="0"/>
      <c r="VPW453" s="0"/>
      <c r="VPX453" s="0"/>
      <c r="VPY453" s="0"/>
      <c r="VPZ453" s="0"/>
      <c r="VQA453" s="0"/>
      <c r="VQB453" s="0"/>
      <c r="VQC453" s="0"/>
      <c r="VQD453" s="0"/>
      <c r="VQE453" s="0"/>
      <c r="VQF453" s="0"/>
      <c r="VQG453" s="0"/>
      <c r="VQH453" s="0"/>
      <c r="VQI453" s="0"/>
      <c r="VQJ453" s="0"/>
      <c r="VQK453" s="0"/>
      <c r="VQL453" s="0"/>
      <c r="VQM453" s="0"/>
      <c r="VQN453" s="0"/>
      <c r="VQO453" s="0"/>
      <c r="VQP453" s="0"/>
      <c r="VQQ453" s="0"/>
      <c r="VQR453" s="0"/>
      <c r="VQS453" s="0"/>
      <c r="VQT453" s="0"/>
      <c r="VQU453" s="0"/>
      <c r="VQV453" s="0"/>
      <c r="VQW453" s="0"/>
      <c r="VQX453" s="0"/>
      <c r="VQY453" s="0"/>
      <c r="VQZ453" s="0"/>
      <c r="VRA453" s="0"/>
      <c r="VRB453" s="0"/>
      <c r="VRC453" s="0"/>
      <c r="VRD453" s="0"/>
      <c r="VRE453" s="0"/>
      <c r="VRF453" s="0"/>
      <c r="VRG453" s="0"/>
      <c r="VRH453" s="0"/>
      <c r="VRI453" s="0"/>
      <c r="VRJ453" s="0"/>
      <c r="VRK453" s="0"/>
      <c r="VRL453" s="0"/>
      <c r="VRM453" s="0"/>
      <c r="VRN453" s="0"/>
      <c r="VRO453" s="0"/>
      <c r="VRP453" s="0"/>
      <c r="VRQ453" s="0"/>
      <c r="VRR453" s="0"/>
      <c r="VRS453" s="0"/>
      <c r="VRT453" s="0"/>
      <c r="VRU453" s="0"/>
      <c r="VRV453" s="0"/>
      <c r="VRW453" s="0"/>
      <c r="VRX453" s="0"/>
      <c r="VRY453" s="0"/>
      <c r="VRZ453" s="0"/>
      <c r="VSA453" s="0"/>
      <c r="VSB453" s="0"/>
      <c r="VSC453" s="0"/>
      <c r="VSD453" s="0"/>
      <c r="VSE453" s="0"/>
      <c r="VSF453" s="0"/>
      <c r="VSG453" s="0"/>
      <c r="VSH453" s="0"/>
      <c r="VSI453" s="0"/>
      <c r="VSJ453" s="0"/>
      <c r="VSK453" s="0"/>
      <c r="VSL453" s="0"/>
      <c r="VSM453" s="0"/>
      <c r="VSN453" s="0"/>
      <c r="VSO453" s="0"/>
      <c r="VSP453" s="0"/>
      <c r="VSQ453" s="0"/>
      <c r="VSR453" s="0"/>
      <c r="VSS453" s="0"/>
      <c r="VST453" s="0"/>
      <c r="VSU453" s="0"/>
      <c r="VSV453" s="0"/>
      <c r="VSW453" s="0"/>
      <c r="VSX453" s="0"/>
      <c r="VSY453" s="0"/>
      <c r="VSZ453" s="0"/>
      <c r="VTA453" s="0"/>
      <c r="VTB453" s="0"/>
      <c r="VTC453" s="0"/>
      <c r="VTD453" s="0"/>
      <c r="VTE453" s="0"/>
      <c r="VTF453" s="0"/>
      <c r="VTG453" s="0"/>
      <c r="VTH453" s="0"/>
      <c r="VTI453" s="0"/>
      <c r="VTJ453" s="0"/>
      <c r="VTK453" s="0"/>
      <c r="VTL453" s="0"/>
      <c r="VTM453" s="0"/>
      <c r="VTN453" s="0"/>
      <c r="VTO453" s="0"/>
      <c r="VTP453" s="0"/>
      <c r="VTQ453" s="0"/>
      <c r="VTR453" s="0"/>
      <c r="VTS453" s="0"/>
      <c r="VTT453" s="0"/>
      <c r="VTU453" s="0"/>
      <c r="VTV453" s="0"/>
      <c r="VTW453" s="0"/>
      <c r="VTX453" s="0"/>
      <c r="VTY453" s="0"/>
      <c r="VTZ453" s="0"/>
      <c r="VUA453" s="0"/>
      <c r="VUB453" s="0"/>
      <c r="VUC453" s="0"/>
      <c r="VUD453" s="0"/>
      <c r="VUE453" s="0"/>
      <c r="VUF453" s="0"/>
      <c r="VUG453" s="0"/>
      <c r="VUH453" s="0"/>
      <c r="VUI453" s="0"/>
      <c r="VUJ453" s="0"/>
      <c r="VUK453" s="0"/>
      <c r="VUL453" s="0"/>
      <c r="VUM453" s="0"/>
      <c r="VUN453" s="0"/>
      <c r="VUO453" s="0"/>
      <c r="VUP453" s="0"/>
      <c r="VUQ453" s="0"/>
      <c r="VUR453" s="0"/>
      <c r="VUS453" s="0"/>
      <c r="VUT453" s="0"/>
      <c r="VUU453" s="0"/>
      <c r="VUV453" s="0"/>
      <c r="VUW453" s="0"/>
      <c r="VUX453" s="0"/>
      <c r="VUY453" s="0"/>
      <c r="VUZ453" s="0"/>
      <c r="VVA453" s="0"/>
      <c r="VVB453" s="0"/>
      <c r="VVC453" s="0"/>
      <c r="VVD453" s="0"/>
      <c r="VVE453" s="0"/>
      <c r="VVF453" s="0"/>
      <c r="VVG453" s="0"/>
      <c r="VVH453" s="0"/>
      <c r="VVI453" s="0"/>
      <c r="VVJ453" s="0"/>
      <c r="VVK453" s="0"/>
      <c r="VVL453" s="0"/>
      <c r="VVM453" s="0"/>
      <c r="VVN453" s="0"/>
      <c r="VVO453" s="0"/>
      <c r="VVP453" s="0"/>
      <c r="VVQ453" s="0"/>
      <c r="VVR453" s="0"/>
      <c r="VVS453" s="0"/>
      <c r="VVT453" s="0"/>
      <c r="VVU453" s="0"/>
      <c r="VVV453" s="0"/>
      <c r="VVW453" s="0"/>
      <c r="VVX453" s="0"/>
      <c r="VVY453" s="0"/>
      <c r="VVZ453" s="0"/>
      <c r="VWA453" s="0"/>
      <c r="VWB453" s="0"/>
      <c r="VWC453" s="0"/>
      <c r="VWD453" s="0"/>
      <c r="VWE453" s="0"/>
      <c r="VWF453" s="0"/>
      <c r="VWG453" s="0"/>
      <c r="VWH453" s="0"/>
      <c r="VWI453" s="0"/>
      <c r="VWJ453" s="0"/>
      <c r="VWK453" s="0"/>
      <c r="VWL453" s="0"/>
      <c r="VWM453" s="0"/>
      <c r="VWN453" s="0"/>
      <c r="VWO453" s="0"/>
      <c r="VWP453" s="0"/>
      <c r="VWQ453" s="0"/>
      <c r="VWR453" s="0"/>
      <c r="VWS453" s="0"/>
      <c r="VWT453" s="0"/>
      <c r="VWU453" s="0"/>
      <c r="VWV453" s="0"/>
      <c r="VWW453" s="0"/>
      <c r="VWX453" s="0"/>
      <c r="VWY453" s="0"/>
      <c r="VWZ453" s="0"/>
      <c r="VXA453" s="0"/>
      <c r="VXB453" s="0"/>
      <c r="VXC453" s="0"/>
      <c r="VXD453" s="0"/>
      <c r="VXE453" s="0"/>
      <c r="VXF453" s="0"/>
      <c r="VXG453" s="0"/>
      <c r="VXH453" s="0"/>
      <c r="VXI453" s="0"/>
      <c r="VXJ453" s="0"/>
      <c r="VXK453" s="0"/>
      <c r="VXL453" s="0"/>
      <c r="VXM453" s="0"/>
      <c r="VXN453" s="0"/>
      <c r="VXO453" s="0"/>
      <c r="VXP453" s="0"/>
      <c r="VXQ453" s="0"/>
      <c r="VXR453" s="0"/>
      <c r="VXS453" s="0"/>
      <c r="VXT453" s="0"/>
      <c r="VXU453" s="0"/>
      <c r="VXV453" s="0"/>
      <c r="VXW453" s="0"/>
      <c r="VXX453" s="0"/>
      <c r="VXY453" s="0"/>
      <c r="VXZ453" s="0"/>
      <c r="VYA453" s="0"/>
      <c r="VYB453" s="0"/>
      <c r="VYC453" s="0"/>
      <c r="VYD453" s="0"/>
      <c r="VYE453" s="0"/>
      <c r="VYF453" s="0"/>
      <c r="VYG453" s="0"/>
      <c r="VYH453" s="0"/>
      <c r="VYI453" s="0"/>
      <c r="VYJ453" s="0"/>
      <c r="VYK453" s="0"/>
      <c r="VYL453" s="0"/>
      <c r="VYM453" s="0"/>
      <c r="VYN453" s="0"/>
      <c r="VYO453" s="0"/>
      <c r="VYP453" s="0"/>
      <c r="VYQ453" s="0"/>
      <c r="VYR453" s="0"/>
      <c r="VYS453" s="0"/>
      <c r="VYT453" s="0"/>
      <c r="VYU453" s="0"/>
      <c r="VYV453" s="0"/>
      <c r="VYW453" s="0"/>
      <c r="VYX453" s="0"/>
      <c r="VYY453" s="0"/>
      <c r="VYZ453" s="0"/>
      <c r="VZA453" s="0"/>
      <c r="VZB453" s="0"/>
      <c r="VZC453" s="0"/>
      <c r="VZD453" s="0"/>
      <c r="VZE453" s="0"/>
      <c r="VZF453" s="0"/>
      <c r="VZG453" s="0"/>
      <c r="VZH453" s="0"/>
      <c r="VZI453" s="0"/>
      <c r="VZJ453" s="0"/>
      <c r="VZK453" s="0"/>
      <c r="VZL453" s="0"/>
      <c r="VZM453" s="0"/>
      <c r="VZN453" s="0"/>
      <c r="VZO453" s="0"/>
      <c r="VZP453" s="0"/>
      <c r="VZQ453" s="0"/>
      <c r="VZR453" s="0"/>
      <c r="VZS453" s="0"/>
      <c r="VZT453" s="0"/>
      <c r="VZU453" s="0"/>
      <c r="VZV453" s="0"/>
      <c r="VZW453" s="0"/>
      <c r="VZX453" s="0"/>
      <c r="VZY453" s="0"/>
      <c r="VZZ453" s="0"/>
      <c r="WAA453" s="0"/>
      <c r="WAB453" s="0"/>
      <c r="WAC453" s="0"/>
      <c r="WAD453" s="0"/>
      <c r="WAE453" s="0"/>
      <c r="WAF453" s="0"/>
      <c r="WAG453" s="0"/>
      <c r="WAH453" s="0"/>
      <c r="WAI453" s="0"/>
      <c r="WAJ453" s="0"/>
      <c r="WAK453" s="0"/>
      <c r="WAL453" s="0"/>
      <c r="WAM453" s="0"/>
      <c r="WAN453" s="0"/>
      <c r="WAO453" s="0"/>
      <c r="WAP453" s="0"/>
      <c r="WAQ453" s="0"/>
      <c r="WAR453" s="0"/>
      <c r="WAS453" s="0"/>
      <c r="WAT453" s="0"/>
      <c r="WAU453" s="0"/>
      <c r="WAV453" s="0"/>
      <c r="WAW453" s="0"/>
      <c r="WAX453" s="0"/>
      <c r="WAY453" s="0"/>
      <c r="WAZ453" s="0"/>
      <c r="WBA453" s="0"/>
      <c r="WBB453" s="0"/>
      <c r="WBC453" s="0"/>
      <c r="WBD453" s="0"/>
      <c r="WBE453" s="0"/>
      <c r="WBF453" s="0"/>
      <c r="WBG453" s="0"/>
      <c r="WBH453" s="0"/>
      <c r="WBI453" s="0"/>
      <c r="WBJ453" s="0"/>
      <c r="WBK453" s="0"/>
      <c r="WBL453" s="0"/>
      <c r="WBM453" s="0"/>
      <c r="WBN453" s="0"/>
      <c r="WBO453" s="0"/>
      <c r="WBP453" s="0"/>
      <c r="WBQ453" s="0"/>
      <c r="WBR453" s="0"/>
      <c r="WBS453" s="0"/>
      <c r="WBT453" s="0"/>
      <c r="WBU453" s="0"/>
      <c r="WBV453" s="0"/>
      <c r="WBW453" s="0"/>
      <c r="WBX453" s="0"/>
      <c r="WBY453" s="0"/>
      <c r="WBZ453" s="0"/>
      <c r="WCA453" s="0"/>
      <c r="WCB453" s="0"/>
      <c r="WCC453" s="0"/>
      <c r="WCD453" s="0"/>
      <c r="WCE453" s="0"/>
      <c r="WCF453" s="0"/>
      <c r="WCG453" s="0"/>
      <c r="WCH453" s="0"/>
      <c r="WCI453" s="0"/>
      <c r="WCJ453" s="0"/>
      <c r="WCK453" s="0"/>
      <c r="WCL453" s="0"/>
      <c r="WCM453" s="0"/>
      <c r="WCN453" s="0"/>
      <c r="WCO453" s="0"/>
      <c r="WCP453" s="0"/>
      <c r="WCQ453" s="0"/>
      <c r="WCR453" s="0"/>
      <c r="WCS453" s="0"/>
      <c r="WCT453" s="0"/>
      <c r="WCU453" s="0"/>
      <c r="WCV453" s="0"/>
      <c r="WCW453" s="0"/>
      <c r="WCX453" s="0"/>
      <c r="WCY453" s="0"/>
      <c r="WCZ453" s="0"/>
      <c r="WDA453" s="0"/>
      <c r="WDB453" s="0"/>
      <c r="WDC453" s="0"/>
      <c r="WDD453" s="0"/>
      <c r="WDE453" s="0"/>
      <c r="WDF453" s="0"/>
      <c r="WDG453" s="0"/>
      <c r="WDH453" s="0"/>
      <c r="WDI453" s="0"/>
      <c r="WDJ453" s="0"/>
      <c r="WDK453" s="0"/>
      <c r="WDL453" s="0"/>
      <c r="WDM453" s="0"/>
      <c r="WDN453" s="0"/>
      <c r="WDO453" s="0"/>
      <c r="WDP453" s="0"/>
      <c r="WDQ453" s="0"/>
      <c r="WDR453" s="0"/>
      <c r="WDS453" s="0"/>
      <c r="WDT453" s="0"/>
      <c r="WDU453" s="0"/>
      <c r="WDV453" s="0"/>
      <c r="WDW453" s="0"/>
      <c r="WDX453" s="0"/>
      <c r="WDY453" s="0"/>
      <c r="WDZ453" s="0"/>
      <c r="WEA453" s="0"/>
      <c r="WEB453" s="0"/>
      <c r="WEC453" s="0"/>
      <c r="WED453" s="0"/>
      <c r="WEE453" s="0"/>
      <c r="WEF453" s="0"/>
      <c r="WEG453" s="0"/>
      <c r="WEH453" s="0"/>
      <c r="WEI453" s="0"/>
      <c r="WEJ453" s="0"/>
      <c r="WEK453" s="0"/>
      <c r="WEL453" s="0"/>
      <c r="WEM453" s="0"/>
      <c r="WEN453" s="0"/>
      <c r="WEO453" s="0"/>
      <c r="WEP453" s="0"/>
      <c r="WEQ453" s="0"/>
      <c r="WER453" s="0"/>
      <c r="WES453" s="0"/>
      <c r="WET453" s="0"/>
      <c r="WEU453" s="0"/>
      <c r="WEV453" s="0"/>
      <c r="WEW453" s="0"/>
      <c r="WEX453" s="0"/>
      <c r="WEY453" s="0"/>
      <c r="WEZ453" s="0"/>
      <c r="WFA453" s="0"/>
      <c r="WFB453" s="0"/>
      <c r="WFC453" s="0"/>
      <c r="WFD453" s="0"/>
      <c r="WFE453" s="0"/>
      <c r="WFF453" s="0"/>
      <c r="WFG453" s="0"/>
      <c r="WFH453" s="0"/>
      <c r="WFI453" s="0"/>
      <c r="WFJ453" s="0"/>
      <c r="WFK453" s="0"/>
      <c r="WFL453" s="0"/>
      <c r="WFM453" s="0"/>
      <c r="WFN453" s="0"/>
      <c r="WFO453" s="0"/>
      <c r="WFP453" s="0"/>
      <c r="WFQ453" s="0"/>
      <c r="WFR453" s="0"/>
      <c r="WFS453" s="0"/>
      <c r="WFT453" s="0"/>
      <c r="WFU453" s="0"/>
      <c r="WFV453" s="0"/>
      <c r="WFW453" s="0"/>
      <c r="WFX453" s="0"/>
      <c r="WFY453" s="0"/>
      <c r="WFZ453" s="0"/>
      <c r="WGA453" s="0"/>
      <c r="WGB453" s="0"/>
      <c r="WGC453" s="0"/>
      <c r="WGD453" s="0"/>
      <c r="WGE453" s="0"/>
      <c r="WGF453" s="0"/>
      <c r="WGG453" s="0"/>
      <c r="WGH453" s="0"/>
      <c r="WGI453" s="0"/>
      <c r="WGJ453" s="0"/>
      <c r="WGK453" s="0"/>
      <c r="WGL453" s="0"/>
      <c r="WGM453" s="0"/>
      <c r="WGN453" s="0"/>
      <c r="WGO453" s="0"/>
      <c r="WGP453" s="0"/>
      <c r="WGQ453" s="0"/>
      <c r="WGR453" s="0"/>
      <c r="WGS453" s="0"/>
      <c r="WGT453" s="0"/>
      <c r="WGU453" s="0"/>
      <c r="WGV453" s="0"/>
      <c r="WGW453" s="0"/>
      <c r="WGX453" s="0"/>
      <c r="WGY453" s="0"/>
      <c r="WGZ453" s="0"/>
      <c r="WHA453" s="0"/>
      <c r="WHB453" s="0"/>
      <c r="WHC453" s="0"/>
      <c r="WHD453" s="0"/>
      <c r="WHE453" s="0"/>
      <c r="WHF453" s="0"/>
      <c r="WHG453" s="0"/>
      <c r="WHH453" s="0"/>
      <c r="WHI453" s="0"/>
      <c r="WHJ453" s="0"/>
      <c r="WHK453" s="0"/>
      <c r="WHL453" s="0"/>
      <c r="WHM453" s="0"/>
      <c r="WHN453" s="0"/>
      <c r="WHO453" s="0"/>
      <c r="WHP453" s="0"/>
      <c r="WHQ453" s="0"/>
      <c r="WHR453" s="0"/>
      <c r="WHS453" s="0"/>
      <c r="WHT453" s="0"/>
      <c r="WHU453" s="0"/>
      <c r="WHV453" s="0"/>
      <c r="WHW453" s="0"/>
      <c r="WHX453" s="0"/>
      <c r="WHY453" s="0"/>
      <c r="WHZ453" s="0"/>
      <c r="WIA453" s="0"/>
      <c r="WIB453" s="0"/>
      <c r="WIC453" s="0"/>
      <c r="WID453" s="0"/>
      <c r="WIE453" s="0"/>
      <c r="WIF453" s="0"/>
      <c r="WIG453" s="0"/>
      <c r="WIH453" s="0"/>
      <c r="WII453" s="0"/>
      <c r="WIJ453" s="0"/>
      <c r="WIK453" s="0"/>
      <c r="WIL453" s="0"/>
      <c r="WIM453" s="0"/>
      <c r="WIN453" s="0"/>
      <c r="WIO453" s="0"/>
      <c r="WIP453" s="0"/>
      <c r="WIQ453" s="0"/>
      <c r="WIR453" s="0"/>
      <c r="WIS453" s="0"/>
      <c r="WIT453" s="0"/>
      <c r="WIU453" s="0"/>
      <c r="WIV453" s="0"/>
      <c r="WIW453" s="0"/>
      <c r="WIX453" s="0"/>
      <c r="WIY453" s="0"/>
      <c r="WIZ453" s="0"/>
      <c r="WJA453" s="0"/>
      <c r="WJB453" s="0"/>
      <c r="WJC453" s="0"/>
      <c r="WJD453" s="0"/>
      <c r="WJE453" s="0"/>
      <c r="WJF453" s="0"/>
      <c r="WJG453" s="0"/>
      <c r="WJH453" s="0"/>
      <c r="WJI453" s="0"/>
      <c r="WJJ453" s="0"/>
      <c r="WJK453" s="0"/>
      <c r="WJL453" s="0"/>
      <c r="WJM453" s="0"/>
      <c r="WJN453" s="0"/>
      <c r="WJO453" s="0"/>
      <c r="WJP453" s="0"/>
      <c r="WJQ453" s="0"/>
      <c r="WJR453" s="0"/>
      <c r="WJS453" s="0"/>
      <c r="WJT453" s="0"/>
      <c r="WJU453" s="0"/>
      <c r="WJV453" s="0"/>
      <c r="WJW453" s="0"/>
      <c r="WJX453" s="0"/>
      <c r="WJY453" s="0"/>
      <c r="WJZ453" s="0"/>
      <c r="WKA453" s="0"/>
      <c r="WKB453" s="0"/>
      <c r="WKC453" s="0"/>
      <c r="WKD453" s="0"/>
      <c r="WKE453" s="0"/>
      <c r="WKF453" s="0"/>
      <c r="WKG453" s="0"/>
      <c r="WKH453" s="0"/>
      <c r="WKI453" s="0"/>
      <c r="WKJ453" s="0"/>
      <c r="WKK453" s="0"/>
      <c r="WKL453" s="0"/>
      <c r="WKM453" s="0"/>
      <c r="WKN453" s="0"/>
      <c r="WKO453" s="0"/>
      <c r="WKP453" s="0"/>
      <c r="WKQ453" s="0"/>
      <c r="WKR453" s="0"/>
      <c r="WKS453" s="0"/>
      <c r="WKT453" s="0"/>
      <c r="WKU453" s="0"/>
      <c r="WKV453" s="0"/>
      <c r="WKW453" s="0"/>
      <c r="WKX453" s="0"/>
      <c r="WKY453" s="0"/>
      <c r="WKZ453" s="0"/>
      <c r="WLA453" s="0"/>
      <c r="WLB453" s="0"/>
      <c r="WLC453" s="0"/>
      <c r="WLD453" s="0"/>
      <c r="WLE453" s="0"/>
      <c r="WLF453" s="0"/>
      <c r="WLG453" s="0"/>
      <c r="WLH453" s="0"/>
      <c r="WLI453" s="0"/>
      <c r="WLJ453" s="0"/>
      <c r="WLK453" s="0"/>
      <c r="WLL453" s="0"/>
      <c r="WLM453" s="0"/>
      <c r="WLN453" s="0"/>
      <c r="WLO453" s="0"/>
      <c r="WLP453" s="0"/>
      <c r="WLQ453" s="0"/>
      <c r="WLR453" s="0"/>
      <c r="WLS453" s="0"/>
      <c r="WLT453" s="0"/>
      <c r="WLU453" s="0"/>
      <c r="WLV453" s="0"/>
      <c r="WLW453" s="0"/>
      <c r="WLX453" s="0"/>
      <c r="WLY453" s="0"/>
      <c r="WLZ453" s="0"/>
      <c r="WMA453" s="0"/>
      <c r="WMB453" s="0"/>
      <c r="WMC453" s="0"/>
      <c r="WMD453" s="0"/>
      <c r="WME453" s="0"/>
      <c r="WMF453" s="0"/>
      <c r="WMG453" s="0"/>
      <c r="WMH453" s="0"/>
      <c r="WMI453" s="0"/>
      <c r="WMJ453" s="0"/>
      <c r="WMK453" s="0"/>
      <c r="WML453" s="0"/>
      <c r="WMM453" s="0"/>
      <c r="WMN453" s="0"/>
      <c r="WMO453" s="0"/>
      <c r="WMP453" s="0"/>
      <c r="WMQ453" s="0"/>
      <c r="WMR453" s="0"/>
      <c r="WMS453" s="0"/>
      <c r="WMT453" s="0"/>
      <c r="WMU453" s="0"/>
      <c r="WMV453" s="0"/>
      <c r="WMW453" s="0"/>
      <c r="WMX453" s="0"/>
      <c r="WMY453" s="0"/>
      <c r="WMZ453" s="0"/>
      <c r="WNA453" s="0"/>
      <c r="WNB453" s="0"/>
      <c r="WNC453" s="0"/>
      <c r="WND453" s="0"/>
      <c r="WNE453" s="0"/>
      <c r="WNF453" s="0"/>
      <c r="WNG453" s="0"/>
      <c r="WNH453" s="0"/>
      <c r="WNI453" s="0"/>
      <c r="WNJ453" s="0"/>
      <c r="WNK453" s="0"/>
      <c r="WNL453" s="0"/>
      <c r="WNM453" s="0"/>
      <c r="WNN453" s="0"/>
      <c r="WNO453" s="0"/>
      <c r="WNP453" s="0"/>
      <c r="WNQ453" s="0"/>
      <c r="WNR453" s="0"/>
      <c r="WNS453" s="0"/>
      <c r="WNT453" s="0"/>
      <c r="WNU453" s="0"/>
      <c r="WNV453" s="0"/>
      <c r="WNW453" s="0"/>
      <c r="WNX453" s="0"/>
      <c r="WNY453" s="0"/>
      <c r="WNZ453" s="0"/>
      <c r="WOA453" s="0"/>
      <c r="WOB453" s="0"/>
      <c r="WOC453" s="0"/>
      <c r="WOD453" s="0"/>
      <c r="WOE453" s="0"/>
      <c r="WOF453" s="0"/>
      <c r="WOG453" s="0"/>
      <c r="WOH453" s="0"/>
      <c r="WOI453" s="0"/>
      <c r="WOJ453" s="0"/>
      <c r="WOK453" s="0"/>
      <c r="WOL453" s="0"/>
      <c r="WOM453" s="0"/>
      <c r="WON453" s="0"/>
      <c r="WOO453" s="0"/>
      <c r="WOP453" s="0"/>
      <c r="WOQ453" s="0"/>
      <c r="WOR453" s="0"/>
      <c r="WOS453" s="0"/>
      <c r="WOT453" s="0"/>
      <c r="WOU453" s="0"/>
      <c r="WOV453" s="0"/>
      <c r="WOW453" s="0"/>
      <c r="WOX453" s="0"/>
      <c r="WOY453" s="0"/>
      <c r="WOZ453" s="0"/>
      <c r="WPA453" s="0"/>
      <c r="WPB453" s="0"/>
      <c r="WPC453" s="0"/>
      <c r="WPD453" s="0"/>
      <c r="WPE453" s="0"/>
      <c r="WPF453" s="0"/>
      <c r="WPG453" s="0"/>
      <c r="WPH453" s="0"/>
      <c r="WPI453" s="0"/>
      <c r="WPJ453" s="0"/>
      <c r="WPK453" s="0"/>
      <c r="WPL453" s="0"/>
      <c r="WPM453" s="0"/>
      <c r="WPN453" s="0"/>
      <c r="WPO453" s="0"/>
      <c r="WPP453" s="0"/>
      <c r="WPQ453" s="0"/>
      <c r="WPR453" s="0"/>
      <c r="WPS453" s="0"/>
      <c r="WPT453" s="0"/>
      <c r="WPU453" s="0"/>
      <c r="WPV453" s="0"/>
      <c r="WPW453" s="0"/>
      <c r="WPX453" s="0"/>
      <c r="WPY453" s="0"/>
      <c r="WPZ453" s="0"/>
      <c r="WQA453" s="0"/>
      <c r="WQB453" s="0"/>
      <c r="WQC453" s="0"/>
      <c r="WQD453" s="0"/>
      <c r="WQE453" s="0"/>
      <c r="WQF453" s="0"/>
      <c r="WQG453" s="0"/>
      <c r="WQH453" s="0"/>
      <c r="WQI453" s="0"/>
      <c r="WQJ453" s="0"/>
      <c r="WQK453" s="0"/>
      <c r="WQL453" s="0"/>
      <c r="WQM453" s="0"/>
      <c r="WQN453" s="0"/>
      <c r="WQO453" s="0"/>
      <c r="WQP453" s="0"/>
      <c r="WQQ453" s="0"/>
      <c r="WQR453" s="0"/>
      <c r="WQS453" s="0"/>
      <c r="WQT453" s="0"/>
      <c r="WQU453" s="0"/>
      <c r="WQV453" s="0"/>
      <c r="WQW453" s="0"/>
      <c r="WQX453" s="0"/>
      <c r="WQY453" s="0"/>
      <c r="WQZ453" s="0"/>
      <c r="WRA453" s="0"/>
      <c r="WRB453" s="0"/>
      <c r="WRC453" s="0"/>
      <c r="WRD453" s="0"/>
      <c r="WRE453" s="0"/>
      <c r="WRF453" s="0"/>
      <c r="WRG453" s="0"/>
      <c r="WRH453" s="0"/>
      <c r="WRI453" s="0"/>
      <c r="WRJ453" s="0"/>
      <c r="WRK453" s="0"/>
      <c r="WRL453" s="0"/>
      <c r="WRM453" s="0"/>
      <c r="WRN453" s="0"/>
      <c r="WRO453" s="0"/>
      <c r="WRP453" s="0"/>
      <c r="WRQ453" s="0"/>
      <c r="WRR453" s="0"/>
      <c r="WRS453" s="0"/>
      <c r="WRT453" s="0"/>
      <c r="WRU453" s="0"/>
      <c r="WRV453" s="0"/>
      <c r="WRW453" s="0"/>
      <c r="WRX453" s="0"/>
      <c r="WRY453" s="0"/>
      <c r="WRZ453" s="0"/>
      <c r="WSA453" s="0"/>
      <c r="WSB453" s="0"/>
      <c r="WSC453" s="0"/>
      <c r="WSD453" s="0"/>
      <c r="WSE453" s="0"/>
      <c r="WSF453" s="0"/>
      <c r="WSG453" s="0"/>
      <c r="WSH453" s="0"/>
      <c r="WSI453" s="0"/>
      <c r="WSJ453" s="0"/>
      <c r="WSK453" s="0"/>
      <c r="WSL453" s="0"/>
      <c r="WSM453" s="0"/>
      <c r="WSN453" s="0"/>
      <c r="WSO453" s="0"/>
      <c r="WSP453" s="0"/>
      <c r="WSQ453" s="0"/>
      <c r="WSR453" s="0"/>
      <c r="WSS453" s="0"/>
      <c r="WST453" s="0"/>
      <c r="WSU453" s="0"/>
      <c r="WSV453" s="0"/>
      <c r="WSW453" s="0"/>
      <c r="WSX453" s="0"/>
      <c r="WSY453" s="0"/>
      <c r="WSZ453" s="0"/>
      <c r="WTA453" s="0"/>
      <c r="WTB453" s="0"/>
      <c r="WTC453" s="0"/>
      <c r="WTD453" s="0"/>
      <c r="WTE453" s="0"/>
      <c r="WTF453" s="0"/>
      <c r="WTG453" s="0"/>
      <c r="WTH453" s="0"/>
      <c r="WTI453" s="0"/>
      <c r="WTJ453" s="0"/>
      <c r="WTK453" s="0"/>
      <c r="WTL453" s="0"/>
      <c r="WTM453" s="0"/>
      <c r="WTN453" s="0"/>
      <c r="WTO453" s="0"/>
      <c r="WTP453" s="0"/>
      <c r="WTQ453" s="0"/>
      <c r="WTR453" s="0"/>
      <c r="WTS453" s="0"/>
      <c r="WTT453" s="0"/>
      <c r="WTU453" s="0"/>
      <c r="WTV453" s="0"/>
      <c r="WTW453" s="0"/>
      <c r="WTX453" s="0"/>
      <c r="WTY453" s="0"/>
      <c r="WTZ453" s="0"/>
      <c r="WUA453" s="0"/>
      <c r="WUB453" s="0"/>
      <c r="WUC453" s="0"/>
      <c r="WUD453" s="0"/>
      <c r="WUE453" s="0"/>
      <c r="WUF453" s="0"/>
      <c r="WUG453" s="0"/>
      <c r="WUH453" s="0"/>
      <c r="WUI453" s="0"/>
      <c r="WUJ453" s="0"/>
      <c r="WUK453" s="0"/>
      <c r="WUL453" s="0"/>
      <c r="WUM453" s="0"/>
      <c r="WUN453" s="0"/>
      <c r="WUO453" s="0"/>
      <c r="WUP453" s="0"/>
      <c r="WUQ453" s="0"/>
      <c r="WUR453" s="0"/>
      <c r="WUS453" s="0"/>
      <c r="WUT453" s="0"/>
      <c r="WUU453" s="0"/>
      <c r="WUV453" s="0"/>
      <c r="WUW453" s="0"/>
      <c r="WUX453" s="0"/>
      <c r="WUY453" s="0"/>
      <c r="WUZ453" s="0"/>
      <c r="WVA453" s="0"/>
      <c r="WVB453" s="0"/>
      <c r="WVC453" s="0"/>
      <c r="WVD453" s="0"/>
      <c r="WVE453" s="0"/>
      <c r="WVF453" s="0"/>
      <c r="WVG453" s="0"/>
      <c r="WVH453" s="0"/>
      <c r="WVI453" s="0"/>
      <c r="WVJ453" s="0"/>
      <c r="WVK453" s="0"/>
      <c r="WVL453" s="0"/>
      <c r="WVM453" s="0"/>
      <c r="WVN453" s="0"/>
      <c r="WVO453" s="0"/>
      <c r="WVP453" s="0"/>
      <c r="WVQ453" s="0"/>
      <c r="WVR453" s="0"/>
      <c r="WVS453" s="0"/>
      <c r="WVT453" s="0"/>
      <c r="WVU453" s="0"/>
      <c r="WVV453" s="0"/>
      <c r="WVW453" s="0"/>
      <c r="WVX453" s="0"/>
      <c r="WVY453" s="0"/>
      <c r="WVZ453" s="0"/>
      <c r="WWA453" s="0"/>
      <c r="WWB453" s="0"/>
      <c r="WWC453" s="0"/>
      <c r="WWD453" s="0"/>
      <c r="WWE453" s="0"/>
      <c r="WWF453" s="0"/>
      <c r="WWG453" s="0"/>
      <c r="WWH453" s="0"/>
      <c r="WWI453" s="0"/>
      <c r="WWJ453" s="0"/>
      <c r="WWK453" s="0"/>
      <c r="WWL453" s="0"/>
      <c r="WWM453" s="0"/>
      <c r="WWN453" s="0"/>
      <c r="WWO453" s="0"/>
      <c r="WWP453" s="0"/>
      <c r="WWQ453" s="0"/>
      <c r="WWR453" s="0"/>
      <c r="WWS453" s="0"/>
      <c r="WWT453" s="0"/>
      <c r="WWU453" s="0"/>
      <c r="WWV453" s="0"/>
      <c r="WWW453" s="0"/>
      <c r="WWX453" s="0"/>
      <c r="WWY453" s="0"/>
      <c r="WWZ453" s="0"/>
      <c r="WXA453" s="0"/>
      <c r="WXB453" s="0"/>
      <c r="WXC453" s="0"/>
      <c r="WXD453" s="0"/>
      <c r="WXE453" s="0"/>
      <c r="WXF453" s="0"/>
      <c r="WXG453" s="0"/>
      <c r="WXH453" s="0"/>
      <c r="WXI453" s="0"/>
      <c r="WXJ453" s="0"/>
      <c r="WXK453" s="0"/>
      <c r="WXL453" s="0"/>
      <c r="WXM453" s="0"/>
      <c r="WXN453" s="0"/>
      <c r="WXO453" s="0"/>
      <c r="WXP453" s="0"/>
      <c r="WXQ453" s="0"/>
      <c r="WXR453" s="0"/>
      <c r="WXS453" s="0"/>
      <c r="WXT453" s="0"/>
      <c r="WXU453" s="0"/>
      <c r="WXV453" s="0"/>
      <c r="WXW453" s="0"/>
      <c r="WXX453" s="0"/>
      <c r="WXY453" s="0"/>
      <c r="WXZ453" s="0"/>
      <c r="WYA453" s="0"/>
      <c r="WYB453" s="0"/>
      <c r="WYC453" s="0"/>
      <c r="WYD453" s="0"/>
      <c r="WYE453" s="0"/>
      <c r="WYF453" s="0"/>
      <c r="WYG453" s="0"/>
      <c r="WYH453" s="0"/>
      <c r="WYI453" s="0"/>
      <c r="WYJ453" s="0"/>
      <c r="WYK453" s="0"/>
      <c r="WYL453" s="0"/>
      <c r="WYM453" s="0"/>
      <c r="WYN453" s="0"/>
      <c r="WYO453" s="0"/>
      <c r="WYP453" s="0"/>
      <c r="WYQ453" s="0"/>
      <c r="WYR453" s="0"/>
      <c r="WYS453" s="0"/>
      <c r="WYT453" s="0"/>
      <c r="WYU453" s="0"/>
      <c r="WYV453" s="0"/>
      <c r="WYW453" s="0"/>
      <c r="WYX453" s="0"/>
      <c r="WYY453" s="0"/>
      <c r="WYZ453" s="0"/>
      <c r="WZA453" s="0"/>
      <c r="WZB453" s="0"/>
      <c r="WZC453" s="0"/>
      <c r="WZD453" s="0"/>
      <c r="WZE453" s="0"/>
      <c r="WZF453" s="0"/>
      <c r="WZG453" s="0"/>
      <c r="WZH453" s="0"/>
      <c r="WZI453" s="0"/>
      <c r="WZJ453" s="0"/>
      <c r="WZK453" s="0"/>
      <c r="WZL453" s="0"/>
      <c r="WZM453" s="0"/>
      <c r="WZN453" s="0"/>
      <c r="WZO453" s="0"/>
      <c r="WZP453" s="0"/>
      <c r="WZQ453" s="0"/>
      <c r="WZR453" s="0"/>
      <c r="WZS453" s="0"/>
      <c r="WZT453" s="0"/>
      <c r="WZU453" s="0"/>
      <c r="WZV453" s="0"/>
      <c r="WZW453" s="0"/>
      <c r="WZX453" s="0"/>
      <c r="WZY453" s="0"/>
      <c r="WZZ453" s="0"/>
      <c r="XAA453" s="0"/>
      <c r="XAB453" s="0"/>
      <c r="XAC453" s="0"/>
      <c r="XAD453" s="0"/>
      <c r="XAE453" s="0"/>
      <c r="XAF453" s="0"/>
      <c r="XAG453" s="0"/>
      <c r="XAH453" s="0"/>
      <c r="XAI453" s="0"/>
      <c r="XAJ453" s="0"/>
      <c r="XAK453" s="0"/>
      <c r="XAL453" s="0"/>
      <c r="XAM453" s="0"/>
      <c r="XAN453" s="0"/>
      <c r="XAO453" s="0"/>
      <c r="XAP453" s="0"/>
      <c r="XAQ453" s="0"/>
      <c r="XAR453" s="0"/>
      <c r="XAS453" s="0"/>
      <c r="XAT453" s="0"/>
      <c r="XAU453" s="0"/>
      <c r="XAV453" s="0"/>
      <c r="XAW453" s="0"/>
      <c r="XAX453" s="0"/>
      <c r="XAY453" s="0"/>
      <c r="XAZ453" s="0"/>
      <c r="XBA453" s="0"/>
      <c r="XBB453" s="0"/>
      <c r="XBC453" s="0"/>
      <c r="XBD453" s="0"/>
      <c r="XBE453" s="0"/>
      <c r="XBF453" s="0"/>
      <c r="XBG453" s="0"/>
      <c r="XBH453" s="0"/>
      <c r="XBI453" s="0"/>
      <c r="XBJ453" s="0"/>
      <c r="XBK453" s="0"/>
      <c r="XBL453" s="0"/>
      <c r="XBM453" s="0"/>
      <c r="XBN453" s="0"/>
      <c r="XBO453" s="0"/>
      <c r="XBP453" s="0"/>
      <c r="XBQ453" s="0"/>
      <c r="XBR453" s="0"/>
      <c r="XBS453" s="0"/>
      <c r="XBT453" s="0"/>
      <c r="XBU453" s="0"/>
      <c r="XBV453" s="0"/>
      <c r="XBW453" s="0"/>
      <c r="XBX453" s="0"/>
      <c r="XBY453" s="0"/>
      <c r="XBZ453" s="0"/>
      <c r="XCA453" s="0"/>
      <c r="XCB453" s="0"/>
      <c r="XCC453" s="0"/>
      <c r="XCD453" s="0"/>
      <c r="XCE453" s="0"/>
      <c r="XCF453" s="0"/>
      <c r="XCG453" s="0"/>
      <c r="XCH453" s="0"/>
      <c r="XCI453" s="0"/>
      <c r="XCJ453" s="0"/>
      <c r="XCK453" s="0"/>
      <c r="XCL453" s="0"/>
      <c r="XCM453" s="0"/>
      <c r="XCN453" s="0"/>
      <c r="XCO453" s="0"/>
      <c r="XCP453" s="0"/>
      <c r="XCQ453" s="0"/>
      <c r="XCR453" s="0"/>
      <c r="XCS453" s="0"/>
      <c r="XCT453" s="0"/>
      <c r="XCU453" s="0"/>
      <c r="XCV453" s="0"/>
      <c r="XCW453" s="0"/>
      <c r="XCX453" s="0"/>
      <c r="XCY453" s="0"/>
      <c r="XCZ453" s="0"/>
      <c r="XDA453" s="0"/>
      <c r="XDB453" s="0"/>
      <c r="XDC453" s="0"/>
      <c r="XDD453" s="0"/>
      <c r="XDE453" s="0"/>
      <c r="XDF453" s="0"/>
      <c r="XDG453" s="0"/>
      <c r="XDH453" s="0"/>
      <c r="XDI453" s="0"/>
      <c r="XDJ453" s="0"/>
      <c r="XDK453" s="0"/>
      <c r="XDL453" s="0"/>
      <c r="XDM453" s="0"/>
      <c r="XDN453" s="0"/>
      <c r="XDO453" s="0"/>
      <c r="XDP453" s="0"/>
      <c r="XDQ453" s="0"/>
      <c r="XDR453" s="0"/>
      <c r="XDS453" s="0"/>
      <c r="XDT453" s="0"/>
      <c r="XDU453" s="0"/>
      <c r="XDV453" s="0"/>
      <c r="XDW453" s="0"/>
      <c r="XDX453" s="0"/>
      <c r="XDY453" s="0"/>
      <c r="XDZ453" s="0"/>
      <c r="XEA453" s="0"/>
      <c r="XEB453" s="0"/>
      <c r="XEC453" s="0"/>
      <c r="XED453" s="0"/>
      <c r="XEE453" s="0"/>
      <c r="XEF453" s="0"/>
      <c r="XEG453" s="0"/>
      <c r="XEH453" s="0"/>
      <c r="XEI453" s="0"/>
      <c r="XEJ453" s="0"/>
      <c r="XEK453" s="0"/>
      <c r="XEL453" s="0"/>
      <c r="XEM453" s="0"/>
      <c r="XEN453" s="0"/>
      <c r="XEO453" s="0"/>
      <c r="XEP453" s="0"/>
      <c r="XEQ453" s="0"/>
      <c r="XER453" s="0"/>
      <c r="XES453" s="0"/>
      <c r="XET453" s="0"/>
      <c r="XEU453" s="0"/>
      <c r="XEV453" s="0"/>
      <c r="XEW453" s="0"/>
      <c r="XEX453" s="0"/>
      <c r="XEY453" s="0"/>
      <c r="XEZ453" s="0"/>
      <c r="XFA453" s="0"/>
      <c r="XFB453" s="0"/>
      <c r="XFC453" s="0"/>
      <c r="XFD453" s="0"/>
    </row>
    <row r="454" customFormat="false" ht="15" hidden="false" customHeight="true" outlineLevel="0" collapsed="false">
      <c r="B454" s="14"/>
      <c r="C454" s="226"/>
      <c r="D454" s="227"/>
      <c r="E454" s="228"/>
      <c r="F454" s="228"/>
      <c r="G454" s="228"/>
      <c r="H454" s="0"/>
      <c r="I454" s="0"/>
      <c r="J454" s="0"/>
      <c r="K454" s="0"/>
      <c r="L454" s="0"/>
      <c r="M454" s="0"/>
      <c r="N454" s="0"/>
      <c r="O454" s="0"/>
      <c r="P454" s="0"/>
      <c r="Q454" s="0"/>
      <c r="R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c r="AMK454" s="0"/>
      <c r="AML454" s="0"/>
      <c r="AMM454" s="0"/>
      <c r="AMN454" s="0"/>
      <c r="AMO454" s="0"/>
      <c r="AMP454" s="0"/>
      <c r="AMQ454" s="0"/>
      <c r="AMR454" s="0"/>
      <c r="AMS454" s="0"/>
      <c r="AMT454" s="0"/>
      <c r="AMU454" s="0"/>
      <c r="AMV454" s="0"/>
      <c r="AMW454" s="0"/>
      <c r="AMX454" s="0"/>
      <c r="AMY454" s="0"/>
      <c r="AMZ454" s="0"/>
      <c r="ANA454" s="0"/>
      <c r="ANB454" s="0"/>
      <c r="ANC454" s="0"/>
      <c r="AND454" s="0"/>
      <c r="ANE454" s="0"/>
      <c r="ANF454" s="0"/>
      <c r="ANG454" s="0"/>
      <c r="ANH454" s="0"/>
      <c r="ANI454" s="0"/>
      <c r="ANJ454" s="0"/>
      <c r="ANK454" s="0"/>
      <c r="ANL454" s="0"/>
      <c r="ANM454" s="0"/>
      <c r="ANN454" s="0"/>
      <c r="ANO454" s="0"/>
      <c r="ANP454" s="0"/>
      <c r="ANQ454" s="0"/>
      <c r="ANR454" s="0"/>
      <c r="ANS454" s="0"/>
      <c r="ANT454" s="0"/>
      <c r="ANU454" s="0"/>
      <c r="ANV454" s="0"/>
      <c r="ANW454" s="0"/>
      <c r="ANX454" s="0"/>
      <c r="ANY454" s="0"/>
      <c r="ANZ454" s="0"/>
      <c r="AOA454" s="0"/>
      <c r="AOB454" s="0"/>
      <c r="AOC454" s="0"/>
      <c r="AOD454" s="0"/>
      <c r="AOE454" s="0"/>
      <c r="AOF454" s="0"/>
      <c r="AOG454" s="0"/>
      <c r="AOH454" s="0"/>
      <c r="AOI454" s="0"/>
      <c r="AOJ454" s="0"/>
      <c r="AOK454" s="0"/>
      <c r="AOL454" s="0"/>
      <c r="AOM454" s="0"/>
      <c r="AON454" s="0"/>
      <c r="AOO454" s="0"/>
      <c r="AOP454" s="0"/>
      <c r="AOQ454" s="0"/>
      <c r="AOR454" s="0"/>
      <c r="AOS454" s="0"/>
      <c r="AOT454" s="0"/>
      <c r="AOU454" s="0"/>
      <c r="AOV454" s="0"/>
      <c r="AOW454" s="0"/>
      <c r="AOX454" s="0"/>
      <c r="AOY454" s="0"/>
      <c r="AOZ454" s="0"/>
      <c r="APA454" s="0"/>
      <c r="APB454" s="0"/>
      <c r="APC454" s="0"/>
      <c r="APD454" s="0"/>
      <c r="APE454" s="0"/>
      <c r="APF454" s="0"/>
      <c r="APG454" s="0"/>
      <c r="APH454" s="0"/>
      <c r="API454" s="0"/>
      <c r="APJ454" s="0"/>
      <c r="APK454" s="0"/>
      <c r="APL454" s="0"/>
      <c r="APM454" s="0"/>
      <c r="APN454" s="0"/>
      <c r="APO454" s="0"/>
      <c r="APP454" s="0"/>
      <c r="APQ454" s="0"/>
      <c r="APR454" s="0"/>
      <c r="APS454" s="0"/>
      <c r="APT454" s="0"/>
      <c r="APU454" s="0"/>
      <c r="APV454" s="0"/>
      <c r="APW454" s="0"/>
      <c r="APX454" s="0"/>
      <c r="APY454" s="0"/>
      <c r="APZ454" s="0"/>
      <c r="AQA454" s="0"/>
      <c r="AQB454" s="0"/>
      <c r="AQC454" s="0"/>
      <c r="AQD454" s="0"/>
      <c r="AQE454" s="0"/>
      <c r="AQF454" s="0"/>
      <c r="AQG454" s="0"/>
      <c r="AQH454" s="0"/>
      <c r="AQI454" s="0"/>
      <c r="AQJ454" s="0"/>
      <c r="AQK454" s="0"/>
      <c r="AQL454" s="0"/>
      <c r="AQM454" s="0"/>
      <c r="AQN454" s="0"/>
      <c r="AQO454" s="0"/>
      <c r="AQP454" s="0"/>
      <c r="AQQ454" s="0"/>
      <c r="AQR454" s="0"/>
      <c r="AQS454" s="0"/>
      <c r="AQT454" s="0"/>
      <c r="AQU454" s="0"/>
      <c r="AQV454" s="0"/>
      <c r="AQW454" s="0"/>
      <c r="AQX454" s="0"/>
      <c r="AQY454" s="0"/>
      <c r="AQZ454" s="0"/>
      <c r="ARA454" s="0"/>
      <c r="ARB454" s="0"/>
      <c r="ARC454" s="0"/>
      <c r="ARD454" s="0"/>
      <c r="ARE454" s="0"/>
      <c r="ARF454" s="0"/>
      <c r="ARG454" s="0"/>
      <c r="ARH454" s="0"/>
      <c r="ARI454" s="0"/>
      <c r="ARJ454" s="0"/>
      <c r="ARK454" s="0"/>
      <c r="ARL454" s="0"/>
      <c r="ARM454" s="0"/>
      <c r="ARN454" s="0"/>
      <c r="ARO454" s="0"/>
      <c r="ARP454" s="0"/>
      <c r="ARQ454" s="0"/>
      <c r="ARR454" s="0"/>
      <c r="ARS454" s="0"/>
      <c r="ART454" s="0"/>
      <c r="ARU454" s="0"/>
      <c r="ARV454" s="0"/>
      <c r="ARW454" s="0"/>
      <c r="ARX454" s="0"/>
      <c r="ARY454" s="0"/>
      <c r="ARZ454" s="0"/>
      <c r="ASA454" s="0"/>
      <c r="ASB454" s="0"/>
      <c r="ASC454" s="0"/>
      <c r="ASD454" s="0"/>
      <c r="ASE454" s="0"/>
      <c r="ASF454" s="0"/>
      <c r="ASG454" s="0"/>
      <c r="ASH454" s="0"/>
      <c r="ASI454" s="0"/>
      <c r="ASJ454" s="0"/>
      <c r="ASK454" s="0"/>
      <c r="ASL454" s="0"/>
      <c r="ASM454" s="0"/>
      <c r="ASN454" s="0"/>
      <c r="ASO454" s="0"/>
      <c r="ASP454" s="0"/>
      <c r="ASQ454" s="0"/>
      <c r="ASR454" s="0"/>
      <c r="ASS454" s="0"/>
      <c r="AST454" s="0"/>
      <c r="ASU454" s="0"/>
      <c r="ASV454" s="0"/>
      <c r="ASW454" s="0"/>
      <c r="ASX454" s="0"/>
      <c r="ASY454" s="0"/>
      <c r="ASZ454" s="0"/>
      <c r="ATA454" s="0"/>
      <c r="ATB454" s="0"/>
      <c r="ATC454" s="0"/>
      <c r="ATD454" s="0"/>
      <c r="ATE454" s="0"/>
      <c r="ATF454" s="0"/>
      <c r="ATG454" s="0"/>
      <c r="ATH454" s="0"/>
      <c r="ATI454" s="0"/>
      <c r="ATJ454" s="0"/>
      <c r="ATK454" s="0"/>
      <c r="ATL454" s="0"/>
      <c r="ATM454" s="0"/>
      <c r="ATN454" s="0"/>
      <c r="ATO454" s="0"/>
      <c r="ATP454" s="0"/>
      <c r="ATQ454" s="0"/>
      <c r="ATR454" s="0"/>
      <c r="ATS454" s="0"/>
      <c r="ATT454" s="0"/>
      <c r="ATU454" s="0"/>
      <c r="ATV454" s="0"/>
      <c r="ATW454" s="0"/>
      <c r="ATX454" s="0"/>
      <c r="ATY454" s="0"/>
      <c r="ATZ454" s="0"/>
      <c r="AUA454" s="0"/>
      <c r="AUB454" s="0"/>
      <c r="AUC454" s="0"/>
      <c r="AUD454" s="0"/>
      <c r="AUE454" s="0"/>
      <c r="AUF454" s="0"/>
      <c r="AUG454" s="0"/>
      <c r="AUH454" s="0"/>
      <c r="AUI454" s="0"/>
      <c r="AUJ454" s="0"/>
      <c r="AUK454" s="0"/>
      <c r="AUL454" s="0"/>
      <c r="AUM454" s="0"/>
      <c r="AUN454" s="0"/>
      <c r="AUO454" s="0"/>
      <c r="AUP454" s="0"/>
      <c r="AUQ454" s="0"/>
      <c r="AUR454" s="0"/>
      <c r="AUS454" s="0"/>
      <c r="AUT454" s="0"/>
      <c r="AUU454" s="0"/>
      <c r="AUV454" s="0"/>
      <c r="AUW454" s="0"/>
      <c r="AUX454" s="0"/>
      <c r="AUY454" s="0"/>
      <c r="AUZ454" s="0"/>
      <c r="AVA454" s="0"/>
      <c r="AVB454" s="0"/>
      <c r="AVC454" s="0"/>
      <c r="AVD454" s="0"/>
      <c r="AVE454" s="0"/>
      <c r="AVF454" s="0"/>
      <c r="AVG454" s="0"/>
      <c r="AVH454" s="0"/>
      <c r="AVI454" s="0"/>
      <c r="AVJ454" s="0"/>
      <c r="AVK454" s="0"/>
      <c r="AVL454" s="0"/>
      <c r="AVM454" s="0"/>
      <c r="AVN454" s="0"/>
      <c r="AVO454" s="0"/>
      <c r="AVP454" s="0"/>
      <c r="AVQ454" s="0"/>
      <c r="AVR454" s="0"/>
      <c r="AVS454" s="0"/>
      <c r="AVT454" s="0"/>
      <c r="AVU454" s="0"/>
      <c r="AVV454" s="0"/>
      <c r="AVW454" s="0"/>
      <c r="AVX454" s="0"/>
      <c r="AVY454" s="0"/>
      <c r="AVZ454" s="0"/>
      <c r="AWA454" s="0"/>
      <c r="AWB454" s="0"/>
      <c r="AWC454" s="0"/>
      <c r="AWD454" s="0"/>
      <c r="AWE454" s="0"/>
      <c r="AWF454" s="0"/>
      <c r="AWG454" s="0"/>
      <c r="AWH454" s="0"/>
      <c r="AWI454" s="0"/>
      <c r="AWJ454" s="0"/>
      <c r="AWK454" s="0"/>
      <c r="AWL454" s="0"/>
      <c r="AWM454" s="0"/>
      <c r="AWN454" s="0"/>
      <c r="AWO454" s="0"/>
      <c r="AWP454" s="0"/>
      <c r="AWQ454" s="0"/>
      <c r="AWR454" s="0"/>
      <c r="AWS454" s="0"/>
      <c r="AWT454" s="0"/>
      <c r="AWU454" s="0"/>
      <c r="AWV454" s="0"/>
      <c r="AWW454" s="0"/>
      <c r="AWX454" s="0"/>
      <c r="AWY454" s="0"/>
      <c r="AWZ454" s="0"/>
      <c r="AXA454" s="0"/>
      <c r="AXB454" s="0"/>
      <c r="AXC454" s="0"/>
      <c r="AXD454" s="0"/>
      <c r="AXE454" s="0"/>
      <c r="AXF454" s="0"/>
      <c r="AXG454" s="0"/>
      <c r="AXH454" s="0"/>
      <c r="AXI454" s="0"/>
      <c r="AXJ454" s="0"/>
      <c r="AXK454" s="0"/>
      <c r="AXL454" s="0"/>
      <c r="AXM454" s="0"/>
      <c r="AXN454" s="0"/>
      <c r="AXO454" s="0"/>
      <c r="AXP454" s="0"/>
      <c r="AXQ454" s="0"/>
      <c r="AXR454" s="0"/>
      <c r="AXS454" s="0"/>
      <c r="AXT454" s="0"/>
      <c r="AXU454" s="0"/>
      <c r="AXV454" s="0"/>
      <c r="AXW454" s="0"/>
      <c r="AXX454" s="0"/>
      <c r="AXY454" s="0"/>
      <c r="AXZ454" s="0"/>
      <c r="AYA454" s="0"/>
      <c r="AYB454" s="0"/>
      <c r="AYC454" s="0"/>
      <c r="AYD454" s="0"/>
      <c r="AYE454" s="0"/>
      <c r="AYF454" s="0"/>
      <c r="AYG454" s="0"/>
      <c r="AYH454" s="0"/>
      <c r="AYI454" s="0"/>
      <c r="AYJ454" s="0"/>
      <c r="AYK454" s="0"/>
      <c r="AYL454" s="0"/>
      <c r="AYM454" s="0"/>
      <c r="AYN454" s="0"/>
      <c r="AYO454" s="0"/>
      <c r="AYP454" s="0"/>
      <c r="AYQ454" s="0"/>
      <c r="AYR454" s="0"/>
      <c r="AYS454" s="0"/>
      <c r="AYT454" s="0"/>
      <c r="AYU454" s="0"/>
      <c r="AYV454" s="0"/>
      <c r="AYW454" s="0"/>
      <c r="AYX454" s="0"/>
      <c r="AYY454" s="0"/>
      <c r="AYZ454" s="0"/>
      <c r="AZA454" s="0"/>
      <c r="AZB454" s="0"/>
      <c r="AZC454" s="0"/>
      <c r="AZD454" s="0"/>
      <c r="AZE454" s="0"/>
      <c r="AZF454" s="0"/>
      <c r="AZG454" s="0"/>
      <c r="AZH454" s="0"/>
      <c r="AZI454" s="0"/>
      <c r="AZJ454" s="0"/>
      <c r="AZK454" s="0"/>
      <c r="AZL454" s="0"/>
      <c r="AZM454" s="0"/>
      <c r="AZN454" s="0"/>
      <c r="AZO454" s="0"/>
      <c r="AZP454" s="0"/>
      <c r="AZQ454" s="0"/>
      <c r="AZR454" s="0"/>
      <c r="AZS454" s="0"/>
      <c r="AZT454" s="0"/>
      <c r="AZU454" s="0"/>
      <c r="AZV454" s="0"/>
      <c r="AZW454" s="0"/>
      <c r="AZX454" s="0"/>
      <c r="AZY454" s="0"/>
      <c r="AZZ454" s="0"/>
      <c r="BAA454" s="0"/>
      <c r="BAB454" s="0"/>
      <c r="BAC454" s="0"/>
      <c r="BAD454" s="0"/>
      <c r="BAE454" s="0"/>
      <c r="BAF454" s="0"/>
      <c r="BAG454" s="0"/>
      <c r="BAH454" s="0"/>
      <c r="BAI454" s="0"/>
      <c r="BAJ454" s="0"/>
      <c r="BAK454" s="0"/>
      <c r="BAL454" s="0"/>
      <c r="BAM454" s="0"/>
      <c r="BAN454" s="0"/>
      <c r="BAO454" s="0"/>
      <c r="BAP454" s="0"/>
      <c r="BAQ454" s="0"/>
      <c r="BAR454" s="0"/>
      <c r="BAS454" s="0"/>
      <c r="BAT454" s="0"/>
      <c r="BAU454" s="0"/>
      <c r="BAV454" s="0"/>
      <c r="BAW454" s="0"/>
      <c r="BAX454" s="0"/>
      <c r="BAY454" s="0"/>
      <c r="BAZ454" s="0"/>
      <c r="BBA454" s="0"/>
      <c r="BBB454" s="0"/>
      <c r="BBC454" s="0"/>
      <c r="BBD454" s="0"/>
      <c r="BBE454" s="0"/>
      <c r="BBF454" s="0"/>
      <c r="BBG454" s="0"/>
      <c r="BBH454" s="0"/>
      <c r="BBI454" s="0"/>
      <c r="BBJ454" s="0"/>
      <c r="BBK454" s="0"/>
      <c r="BBL454" s="0"/>
      <c r="BBM454" s="0"/>
      <c r="BBN454" s="0"/>
      <c r="BBO454" s="0"/>
      <c r="BBP454" s="0"/>
      <c r="BBQ454" s="0"/>
      <c r="BBR454" s="0"/>
      <c r="BBS454" s="0"/>
      <c r="BBT454" s="0"/>
      <c r="BBU454" s="0"/>
      <c r="BBV454" s="0"/>
      <c r="BBW454" s="0"/>
      <c r="BBX454" s="0"/>
      <c r="BBY454" s="0"/>
      <c r="BBZ454" s="0"/>
      <c r="BCA454" s="0"/>
      <c r="BCB454" s="0"/>
      <c r="BCC454" s="0"/>
      <c r="BCD454" s="0"/>
      <c r="BCE454" s="0"/>
      <c r="BCF454" s="0"/>
      <c r="BCG454" s="0"/>
      <c r="BCH454" s="0"/>
      <c r="BCI454" s="0"/>
      <c r="BCJ454" s="0"/>
      <c r="BCK454" s="0"/>
      <c r="BCL454" s="0"/>
      <c r="BCM454" s="0"/>
      <c r="BCN454" s="0"/>
      <c r="BCO454" s="0"/>
      <c r="BCP454" s="0"/>
      <c r="BCQ454" s="0"/>
      <c r="BCR454" s="0"/>
      <c r="BCS454" s="0"/>
      <c r="BCT454" s="0"/>
      <c r="BCU454" s="0"/>
      <c r="BCV454" s="0"/>
      <c r="BCW454" s="0"/>
      <c r="BCX454" s="0"/>
      <c r="BCY454" s="0"/>
      <c r="BCZ454" s="0"/>
      <c r="BDA454" s="0"/>
      <c r="BDB454" s="0"/>
      <c r="BDC454" s="0"/>
      <c r="BDD454" s="0"/>
      <c r="BDE454" s="0"/>
      <c r="BDF454" s="0"/>
      <c r="BDG454" s="0"/>
      <c r="BDH454" s="0"/>
      <c r="BDI454" s="0"/>
      <c r="BDJ454" s="0"/>
      <c r="BDK454" s="0"/>
      <c r="BDL454" s="0"/>
      <c r="BDM454" s="0"/>
      <c r="BDN454" s="0"/>
      <c r="BDO454" s="0"/>
      <c r="BDP454" s="0"/>
      <c r="BDQ454" s="0"/>
      <c r="BDR454" s="0"/>
      <c r="BDS454" s="0"/>
      <c r="BDT454" s="0"/>
      <c r="BDU454" s="0"/>
      <c r="BDV454" s="0"/>
      <c r="BDW454" s="0"/>
      <c r="BDX454" s="0"/>
      <c r="BDY454" s="0"/>
      <c r="BDZ454" s="0"/>
      <c r="BEA454" s="0"/>
      <c r="BEB454" s="0"/>
      <c r="BEC454" s="0"/>
      <c r="BED454" s="0"/>
      <c r="BEE454" s="0"/>
      <c r="BEF454" s="0"/>
      <c r="BEG454" s="0"/>
      <c r="BEH454" s="0"/>
      <c r="BEI454" s="0"/>
      <c r="BEJ454" s="0"/>
      <c r="BEK454" s="0"/>
      <c r="BEL454" s="0"/>
      <c r="BEM454" s="0"/>
      <c r="BEN454" s="0"/>
      <c r="BEO454" s="0"/>
      <c r="BEP454" s="0"/>
      <c r="BEQ454" s="0"/>
      <c r="BER454" s="0"/>
      <c r="BES454" s="0"/>
      <c r="BET454" s="0"/>
      <c r="BEU454" s="0"/>
      <c r="BEV454" s="0"/>
      <c r="BEW454" s="0"/>
      <c r="BEX454" s="0"/>
      <c r="BEY454" s="0"/>
      <c r="BEZ454" s="0"/>
      <c r="BFA454" s="0"/>
      <c r="BFB454" s="0"/>
      <c r="BFC454" s="0"/>
      <c r="BFD454" s="0"/>
      <c r="BFE454" s="0"/>
      <c r="BFF454" s="0"/>
      <c r="BFG454" s="0"/>
      <c r="BFH454" s="0"/>
      <c r="BFI454" s="0"/>
      <c r="BFJ454" s="0"/>
      <c r="BFK454" s="0"/>
      <c r="BFL454" s="0"/>
      <c r="BFM454" s="0"/>
      <c r="BFN454" s="0"/>
      <c r="BFO454" s="0"/>
      <c r="BFP454" s="0"/>
      <c r="BFQ454" s="0"/>
      <c r="BFR454" s="0"/>
      <c r="BFS454" s="0"/>
      <c r="BFT454" s="0"/>
      <c r="BFU454" s="0"/>
      <c r="BFV454" s="0"/>
      <c r="BFW454" s="0"/>
      <c r="BFX454" s="0"/>
      <c r="BFY454" s="0"/>
      <c r="BFZ454" s="0"/>
      <c r="BGA454" s="0"/>
      <c r="BGB454" s="0"/>
      <c r="BGC454" s="0"/>
      <c r="BGD454" s="0"/>
      <c r="BGE454" s="0"/>
      <c r="BGF454" s="0"/>
      <c r="BGG454" s="0"/>
      <c r="BGH454" s="0"/>
      <c r="BGI454" s="0"/>
      <c r="BGJ454" s="0"/>
      <c r="BGK454" s="0"/>
      <c r="BGL454" s="0"/>
      <c r="BGM454" s="0"/>
      <c r="BGN454" s="0"/>
      <c r="BGO454" s="0"/>
      <c r="BGP454" s="0"/>
      <c r="BGQ454" s="0"/>
      <c r="BGR454" s="0"/>
      <c r="BGS454" s="0"/>
      <c r="BGT454" s="0"/>
      <c r="BGU454" s="0"/>
      <c r="BGV454" s="0"/>
      <c r="BGW454" s="0"/>
      <c r="BGX454" s="0"/>
      <c r="BGY454" s="0"/>
      <c r="BGZ454" s="0"/>
      <c r="BHA454" s="0"/>
      <c r="BHB454" s="0"/>
      <c r="BHC454" s="0"/>
      <c r="BHD454" s="0"/>
      <c r="BHE454" s="0"/>
      <c r="BHF454" s="0"/>
      <c r="BHG454" s="0"/>
      <c r="BHH454" s="0"/>
      <c r="BHI454" s="0"/>
      <c r="BHJ454" s="0"/>
      <c r="BHK454" s="0"/>
      <c r="BHL454" s="0"/>
      <c r="BHM454" s="0"/>
      <c r="BHN454" s="0"/>
      <c r="BHO454" s="0"/>
      <c r="BHP454" s="0"/>
      <c r="BHQ454" s="0"/>
      <c r="BHR454" s="0"/>
      <c r="BHS454" s="0"/>
      <c r="BHT454" s="0"/>
      <c r="BHU454" s="0"/>
      <c r="BHV454" s="0"/>
      <c r="BHW454" s="0"/>
      <c r="BHX454" s="0"/>
      <c r="BHY454" s="0"/>
      <c r="BHZ454" s="0"/>
      <c r="BIA454" s="0"/>
      <c r="BIB454" s="0"/>
      <c r="BIC454" s="0"/>
      <c r="BID454" s="0"/>
      <c r="BIE454" s="0"/>
      <c r="BIF454" s="0"/>
      <c r="BIG454" s="0"/>
      <c r="BIH454" s="0"/>
      <c r="BII454" s="0"/>
      <c r="BIJ454" s="0"/>
      <c r="BIK454" s="0"/>
      <c r="BIL454" s="0"/>
      <c r="BIM454" s="0"/>
      <c r="BIN454" s="0"/>
      <c r="BIO454" s="0"/>
      <c r="BIP454" s="0"/>
      <c r="BIQ454" s="0"/>
      <c r="BIR454" s="0"/>
      <c r="BIS454" s="0"/>
      <c r="BIT454" s="0"/>
      <c r="BIU454" s="0"/>
      <c r="BIV454" s="0"/>
      <c r="BIW454" s="0"/>
      <c r="BIX454" s="0"/>
      <c r="BIY454" s="0"/>
      <c r="BIZ454" s="0"/>
      <c r="BJA454" s="0"/>
      <c r="BJB454" s="0"/>
      <c r="BJC454" s="0"/>
      <c r="BJD454" s="0"/>
      <c r="BJE454" s="0"/>
      <c r="BJF454" s="0"/>
      <c r="BJG454" s="0"/>
      <c r="BJH454" s="0"/>
      <c r="BJI454" s="0"/>
      <c r="BJJ454" s="0"/>
      <c r="BJK454" s="0"/>
      <c r="BJL454" s="0"/>
      <c r="BJM454" s="0"/>
      <c r="BJN454" s="0"/>
      <c r="BJO454" s="0"/>
      <c r="BJP454" s="0"/>
      <c r="BJQ454" s="0"/>
      <c r="BJR454" s="0"/>
      <c r="BJS454" s="0"/>
      <c r="BJT454" s="0"/>
      <c r="BJU454" s="0"/>
      <c r="BJV454" s="0"/>
      <c r="BJW454" s="0"/>
      <c r="BJX454" s="0"/>
      <c r="BJY454" s="0"/>
      <c r="BJZ454" s="0"/>
      <c r="BKA454" s="0"/>
      <c r="BKB454" s="0"/>
      <c r="BKC454" s="0"/>
      <c r="BKD454" s="0"/>
      <c r="BKE454" s="0"/>
      <c r="BKF454" s="0"/>
      <c r="BKG454" s="0"/>
      <c r="BKH454" s="0"/>
      <c r="BKI454" s="0"/>
      <c r="BKJ454" s="0"/>
      <c r="BKK454" s="0"/>
      <c r="BKL454" s="0"/>
      <c r="BKM454" s="0"/>
      <c r="BKN454" s="0"/>
      <c r="BKO454" s="0"/>
      <c r="BKP454" s="0"/>
      <c r="BKQ454" s="0"/>
      <c r="BKR454" s="0"/>
      <c r="BKS454" s="0"/>
      <c r="BKT454" s="0"/>
      <c r="BKU454" s="0"/>
      <c r="BKV454" s="0"/>
      <c r="BKW454" s="0"/>
      <c r="BKX454" s="0"/>
      <c r="BKY454" s="0"/>
      <c r="BKZ454" s="0"/>
      <c r="BLA454" s="0"/>
      <c r="BLB454" s="0"/>
      <c r="BLC454" s="0"/>
      <c r="BLD454" s="0"/>
      <c r="BLE454" s="0"/>
      <c r="BLF454" s="0"/>
      <c r="BLG454" s="0"/>
      <c r="BLH454" s="0"/>
      <c r="BLI454" s="0"/>
      <c r="BLJ454" s="0"/>
      <c r="BLK454" s="0"/>
      <c r="BLL454" s="0"/>
      <c r="BLM454" s="0"/>
      <c r="BLN454" s="0"/>
      <c r="BLO454" s="0"/>
      <c r="BLP454" s="0"/>
      <c r="BLQ454" s="0"/>
      <c r="BLR454" s="0"/>
      <c r="BLS454" s="0"/>
      <c r="BLT454" s="0"/>
      <c r="BLU454" s="0"/>
      <c r="BLV454" s="0"/>
      <c r="BLW454" s="0"/>
      <c r="BLX454" s="0"/>
      <c r="BLY454" s="0"/>
      <c r="BLZ454" s="0"/>
      <c r="BMA454" s="0"/>
      <c r="BMB454" s="0"/>
      <c r="BMC454" s="0"/>
      <c r="BMD454" s="0"/>
      <c r="BME454" s="0"/>
      <c r="BMF454" s="0"/>
      <c r="BMG454" s="0"/>
      <c r="BMH454" s="0"/>
      <c r="BMI454" s="0"/>
      <c r="BMJ454" s="0"/>
      <c r="BMK454" s="0"/>
      <c r="BML454" s="0"/>
      <c r="BMM454" s="0"/>
      <c r="BMN454" s="0"/>
      <c r="BMO454" s="0"/>
      <c r="BMP454" s="0"/>
      <c r="BMQ454" s="0"/>
      <c r="BMR454" s="0"/>
      <c r="BMS454" s="0"/>
      <c r="BMT454" s="0"/>
      <c r="BMU454" s="0"/>
      <c r="BMV454" s="0"/>
      <c r="BMW454" s="0"/>
      <c r="BMX454" s="0"/>
      <c r="BMY454" s="0"/>
      <c r="BMZ454" s="0"/>
      <c r="BNA454" s="0"/>
      <c r="BNB454" s="0"/>
      <c r="BNC454" s="0"/>
      <c r="BND454" s="0"/>
      <c r="BNE454" s="0"/>
      <c r="BNF454" s="0"/>
      <c r="BNG454" s="0"/>
      <c r="BNH454" s="0"/>
      <c r="BNI454" s="0"/>
      <c r="BNJ454" s="0"/>
      <c r="BNK454" s="0"/>
      <c r="BNL454" s="0"/>
      <c r="BNM454" s="0"/>
      <c r="BNN454" s="0"/>
      <c r="BNO454" s="0"/>
      <c r="BNP454" s="0"/>
      <c r="BNQ454" s="0"/>
      <c r="BNR454" s="0"/>
      <c r="BNS454" s="0"/>
      <c r="BNT454" s="0"/>
      <c r="BNU454" s="0"/>
      <c r="BNV454" s="0"/>
      <c r="BNW454" s="0"/>
      <c r="BNX454" s="0"/>
      <c r="BNY454" s="0"/>
      <c r="BNZ454" s="0"/>
      <c r="BOA454" s="0"/>
      <c r="BOB454" s="0"/>
      <c r="BOC454" s="0"/>
      <c r="BOD454" s="0"/>
      <c r="BOE454" s="0"/>
      <c r="BOF454" s="0"/>
      <c r="BOG454" s="0"/>
      <c r="BOH454" s="0"/>
      <c r="BOI454" s="0"/>
      <c r="BOJ454" s="0"/>
      <c r="BOK454" s="0"/>
      <c r="BOL454" s="0"/>
      <c r="BOM454" s="0"/>
      <c r="BON454" s="0"/>
      <c r="BOO454" s="0"/>
      <c r="BOP454" s="0"/>
      <c r="BOQ454" s="0"/>
      <c r="BOR454" s="0"/>
      <c r="BOS454" s="0"/>
      <c r="BOT454" s="0"/>
      <c r="BOU454" s="0"/>
      <c r="BOV454" s="0"/>
      <c r="BOW454" s="0"/>
      <c r="BOX454" s="0"/>
      <c r="BOY454" s="0"/>
      <c r="BOZ454" s="0"/>
      <c r="BPA454" s="0"/>
      <c r="BPB454" s="0"/>
      <c r="BPC454" s="0"/>
      <c r="BPD454" s="0"/>
      <c r="BPE454" s="0"/>
      <c r="BPF454" s="0"/>
      <c r="BPG454" s="0"/>
      <c r="BPH454" s="0"/>
      <c r="BPI454" s="0"/>
      <c r="BPJ454" s="0"/>
      <c r="BPK454" s="0"/>
      <c r="BPL454" s="0"/>
      <c r="BPM454" s="0"/>
      <c r="BPN454" s="0"/>
      <c r="BPO454" s="0"/>
      <c r="BPP454" s="0"/>
      <c r="BPQ454" s="0"/>
      <c r="BPR454" s="0"/>
      <c r="BPS454" s="0"/>
      <c r="BPT454" s="0"/>
      <c r="BPU454" s="0"/>
      <c r="BPV454" s="0"/>
      <c r="BPW454" s="0"/>
      <c r="BPX454" s="0"/>
      <c r="BPY454" s="0"/>
      <c r="BPZ454" s="0"/>
      <c r="BQA454" s="0"/>
      <c r="BQB454" s="0"/>
      <c r="BQC454" s="0"/>
      <c r="BQD454" s="0"/>
      <c r="BQE454" s="0"/>
      <c r="BQF454" s="0"/>
      <c r="BQG454" s="0"/>
      <c r="BQH454" s="0"/>
      <c r="BQI454" s="0"/>
      <c r="BQJ454" s="0"/>
      <c r="BQK454" s="0"/>
      <c r="BQL454" s="0"/>
      <c r="BQM454" s="0"/>
      <c r="BQN454" s="0"/>
      <c r="BQO454" s="0"/>
      <c r="BQP454" s="0"/>
      <c r="BQQ454" s="0"/>
      <c r="BQR454" s="0"/>
      <c r="BQS454" s="0"/>
      <c r="BQT454" s="0"/>
      <c r="BQU454" s="0"/>
      <c r="BQV454" s="0"/>
      <c r="BQW454" s="0"/>
      <c r="BQX454" s="0"/>
      <c r="BQY454" s="0"/>
      <c r="BQZ454" s="0"/>
      <c r="BRA454" s="0"/>
      <c r="BRB454" s="0"/>
      <c r="BRC454" s="0"/>
      <c r="BRD454" s="0"/>
      <c r="BRE454" s="0"/>
      <c r="BRF454" s="0"/>
      <c r="BRG454" s="0"/>
      <c r="BRH454" s="0"/>
      <c r="BRI454" s="0"/>
      <c r="BRJ454" s="0"/>
      <c r="BRK454" s="0"/>
      <c r="BRL454" s="0"/>
      <c r="BRM454" s="0"/>
      <c r="BRN454" s="0"/>
      <c r="BRO454" s="0"/>
      <c r="BRP454" s="0"/>
      <c r="BRQ454" s="0"/>
      <c r="BRR454" s="0"/>
      <c r="BRS454" s="0"/>
      <c r="BRT454" s="0"/>
      <c r="BRU454" s="0"/>
      <c r="BRV454" s="0"/>
      <c r="BRW454" s="0"/>
      <c r="BRX454" s="0"/>
      <c r="BRY454" s="0"/>
      <c r="BRZ454" s="0"/>
      <c r="BSA454" s="0"/>
      <c r="BSB454" s="0"/>
      <c r="BSC454" s="0"/>
      <c r="BSD454" s="0"/>
      <c r="BSE454" s="0"/>
      <c r="BSF454" s="0"/>
      <c r="BSG454" s="0"/>
      <c r="BSH454" s="0"/>
      <c r="BSI454" s="0"/>
      <c r="BSJ454" s="0"/>
      <c r="BSK454" s="0"/>
      <c r="BSL454" s="0"/>
      <c r="BSM454" s="0"/>
      <c r="BSN454" s="0"/>
      <c r="BSO454" s="0"/>
      <c r="BSP454" s="0"/>
      <c r="BSQ454" s="0"/>
      <c r="BSR454" s="0"/>
      <c r="BSS454" s="0"/>
      <c r="BST454" s="0"/>
      <c r="BSU454" s="0"/>
      <c r="BSV454" s="0"/>
      <c r="BSW454" s="0"/>
      <c r="BSX454" s="0"/>
      <c r="BSY454" s="0"/>
      <c r="BSZ454" s="0"/>
      <c r="BTA454" s="0"/>
      <c r="BTB454" s="0"/>
      <c r="BTC454" s="0"/>
      <c r="BTD454" s="0"/>
      <c r="BTE454" s="0"/>
      <c r="BTF454" s="0"/>
      <c r="BTG454" s="0"/>
      <c r="BTH454" s="0"/>
      <c r="BTI454" s="0"/>
      <c r="BTJ454" s="0"/>
      <c r="BTK454" s="0"/>
      <c r="BTL454" s="0"/>
      <c r="BTM454" s="0"/>
      <c r="BTN454" s="0"/>
      <c r="BTO454" s="0"/>
      <c r="BTP454" s="0"/>
      <c r="BTQ454" s="0"/>
      <c r="BTR454" s="0"/>
      <c r="BTS454" s="0"/>
      <c r="BTT454" s="0"/>
      <c r="BTU454" s="0"/>
      <c r="BTV454" s="0"/>
      <c r="BTW454" s="0"/>
      <c r="BTX454" s="0"/>
      <c r="BTY454" s="0"/>
      <c r="BTZ454" s="0"/>
      <c r="BUA454" s="0"/>
      <c r="BUB454" s="0"/>
      <c r="BUC454" s="0"/>
      <c r="BUD454" s="0"/>
      <c r="BUE454" s="0"/>
      <c r="BUF454" s="0"/>
      <c r="BUG454" s="0"/>
      <c r="BUH454" s="0"/>
      <c r="BUI454" s="0"/>
      <c r="BUJ454" s="0"/>
      <c r="BUK454" s="0"/>
      <c r="BUL454" s="0"/>
      <c r="BUM454" s="0"/>
      <c r="BUN454" s="0"/>
      <c r="BUO454" s="0"/>
      <c r="BUP454" s="0"/>
      <c r="BUQ454" s="0"/>
      <c r="BUR454" s="0"/>
      <c r="BUS454" s="0"/>
      <c r="BUT454" s="0"/>
      <c r="BUU454" s="0"/>
      <c r="BUV454" s="0"/>
      <c r="BUW454" s="0"/>
      <c r="BUX454" s="0"/>
      <c r="BUY454" s="0"/>
      <c r="BUZ454" s="0"/>
      <c r="BVA454" s="0"/>
      <c r="BVB454" s="0"/>
      <c r="BVC454" s="0"/>
      <c r="BVD454" s="0"/>
      <c r="BVE454" s="0"/>
      <c r="BVF454" s="0"/>
      <c r="BVG454" s="0"/>
      <c r="BVH454" s="0"/>
      <c r="BVI454" s="0"/>
      <c r="BVJ454" s="0"/>
      <c r="BVK454" s="0"/>
      <c r="BVL454" s="0"/>
      <c r="BVM454" s="0"/>
      <c r="BVN454" s="0"/>
      <c r="BVO454" s="0"/>
      <c r="BVP454" s="0"/>
      <c r="BVQ454" s="0"/>
      <c r="BVR454" s="0"/>
      <c r="BVS454" s="0"/>
      <c r="BVT454" s="0"/>
      <c r="BVU454" s="0"/>
      <c r="BVV454" s="0"/>
      <c r="BVW454" s="0"/>
      <c r="BVX454" s="0"/>
      <c r="BVY454" s="0"/>
      <c r="BVZ454" s="0"/>
      <c r="BWA454" s="0"/>
      <c r="BWB454" s="0"/>
      <c r="BWC454" s="0"/>
      <c r="BWD454" s="0"/>
      <c r="BWE454" s="0"/>
      <c r="BWF454" s="0"/>
      <c r="BWG454" s="0"/>
      <c r="BWH454" s="0"/>
      <c r="BWI454" s="0"/>
      <c r="BWJ454" s="0"/>
      <c r="BWK454" s="0"/>
      <c r="BWL454" s="0"/>
      <c r="BWM454" s="0"/>
      <c r="BWN454" s="0"/>
      <c r="BWO454" s="0"/>
      <c r="BWP454" s="0"/>
      <c r="BWQ454" s="0"/>
      <c r="BWR454" s="0"/>
      <c r="BWS454" s="0"/>
      <c r="BWT454" s="0"/>
      <c r="BWU454" s="0"/>
      <c r="BWV454" s="0"/>
      <c r="BWW454" s="0"/>
      <c r="BWX454" s="0"/>
      <c r="BWY454" s="0"/>
      <c r="BWZ454" s="0"/>
      <c r="BXA454" s="0"/>
      <c r="BXB454" s="0"/>
      <c r="BXC454" s="0"/>
      <c r="BXD454" s="0"/>
      <c r="BXE454" s="0"/>
      <c r="BXF454" s="0"/>
      <c r="BXG454" s="0"/>
      <c r="BXH454" s="0"/>
      <c r="BXI454" s="0"/>
      <c r="BXJ454" s="0"/>
      <c r="BXK454" s="0"/>
      <c r="BXL454" s="0"/>
      <c r="BXM454" s="0"/>
      <c r="BXN454" s="0"/>
      <c r="BXO454" s="0"/>
      <c r="BXP454" s="0"/>
      <c r="BXQ454" s="0"/>
      <c r="BXR454" s="0"/>
      <c r="BXS454" s="0"/>
      <c r="BXT454" s="0"/>
      <c r="BXU454" s="0"/>
      <c r="BXV454" s="0"/>
      <c r="BXW454" s="0"/>
      <c r="BXX454" s="0"/>
      <c r="BXY454" s="0"/>
      <c r="BXZ454" s="0"/>
      <c r="BYA454" s="0"/>
      <c r="BYB454" s="0"/>
      <c r="BYC454" s="0"/>
      <c r="BYD454" s="0"/>
      <c r="BYE454" s="0"/>
      <c r="BYF454" s="0"/>
      <c r="BYG454" s="0"/>
      <c r="BYH454" s="0"/>
      <c r="BYI454" s="0"/>
      <c r="BYJ454" s="0"/>
      <c r="BYK454" s="0"/>
      <c r="BYL454" s="0"/>
      <c r="BYM454" s="0"/>
      <c r="BYN454" s="0"/>
      <c r="BYO454" s="0"/>
      <c r="BYP454" s="0"/>
      <c r="BYQ454" s="0"/>
      <c r="BYR454" s="0"/>
      <c r="BYS454" s="0"/>
      <c r="BYT454" s="0"/>
      <c r="BYU454" s="0"/>
      <c r="BYV454" s="0"/>
      <c r="BYW454" s="0"/>
      <c r="BYX454" s="0"/>
      <c r="BYY454" s="0"/>
      <c r="BYZ454" s="0"/>
      <c r="BZA454" s="0"/>
      <c r="BZB454" s="0"/>
      <c r="BZC454" s="0"/>
      <c r="BZD454" s="0"/>
      <c r="BZE454" s="0"/>
      <c r="BZF454" s="0"/>
      <c r="BZG454" s="0"/>
      <c r="BZH454" s="0"/>
      <c r="BZI454" s="0"/>
      <c r="BZJ454" s="0"/>
      <c r="BZK454" s="0"/>
      <c r="BZL454" s="0"/>
      <c r="BZM454" s="0"/>
      <c r="BZN454" s="0"/>
      <c r="BZO454" s="0"/>
      <c r="BZP454" s="0"/>
      <c r="BZQ454" s="0"/>
      <c r="BZR454" s="0"/>
      <c r="BZS454" s="0"/>
      <c r="BZT454" s="0"/>
      <c r="BZU454" s="0"/>
      <c r="BZV454" s="0"/>
      <c r="BZW454" s="0"/>
      <c r="BZX454" s="0"/>
      <c r="BZY454" s="0"/>
      <c r="BZZ454" s="0"/>
      <c r="CAA454" s="0"/>
      <c r="CAB454" s="0"/>
      <c r="CAC454" s="0"/>
      <c r="CAD454" s="0"/>
      <c r="CAE454" s="0"/>
      <c r="CAF454" s="0"/>
      <c r="CAG454" s="0"/>
      <c r="CAH454" s="0"/>
      <c r="CAI454" s="0"/>
      <c r="CAJ454" s="0"/>
      <c r="CAK454" s="0"/>
      <c r="CAL454" s="0"/>
      <c r="CAM454" s="0"/>
      <c r="CAN454" s="0"/>
      <c r="CAO454" s="0"/>
      <c r="CAP454" s="0"/>
      <c r="CAQ454" s="0"/>
      <c r="CAR454" s="0"/>
      <c r="CAS454" s="0"/>
      <c r="CAT454" s="0"/>
      <c r="CAU454" s="0"/>
      <c r="CAV454" s="0"/>
      <c r="CAW454" s="0"/>
      <c r="CAX454" s="0"/>
      <c r="CAY454" s="0"/>
      <c r="CAZ454" s="0"/>
      <c r="CBA454" s="0"/>
      <c r="CBB454" s="0"/>
      <c r="CBC454" s="0"/>
      <c r="CBD454" s="0"/>
      <c r="CBE454" s="0"/>
      <c r="CBF454" s="0"/>
      <c r="CBG454" s="0"/>
      <c r="CBH454" s="0"/>
      <c r="CBI454" s="0"/>
      <c r="CBJ454" s="0"/>
      <c r="CBK454" s="0"/>
      <c r="CBL454" s="0"/>
      <c r="CBM454" s="0"/>
      <c r="CBN454" s="0"/>
      <c r="CBO454" s="0"/>
      <c r="CBP454" s="0"/>
      <c r="CBQ454" s="0"/>
      <c r="CBR454" s="0"/>
      <c r="CBS454" s="0"/>
      <c r="CBT454" s="0"/>
      <c r="CBU454" s="0"/>
      <c r="CBV454" s="0"/>
      <c r="CBW454" s="0"/>
      <c r="CBX454" s="0"/>
      <c r="CBY454" s="0"/>
      <c r="CBZ454" s="0"/>
      <c r="CCA454" s="0"/>
      <c r="CCB454" s="0"/>
      <c r="CCC454" s="0"/>
      <c r="CCD454" s="0"/>
      <c r="CCE454" s="0"/>
      <c r="CCF454" s="0"/>
      <c r="CCG454" s="0"/>
      <c r="CCH454" s="0"/>
      <c r="CCI454" s="0"/>
      <c r="CCJ454" s="0"/>
      <c r="CCK454" s="0"/>
      <c r="CCL454" s="0"/>
      <c r="CCM454" s="0"/>
      <c r="CCN454" s="0"/>
      <c r="CCO454" s="0"/>
      <c r="CCP454" s="0"/>
      <c r="CCQ454" s="0"/>
      <c r="CCR454" s="0"/>
      <c r="CCS454" s="0"/>
      <c r="CCT454" s="0"/>
      <c r="CCU454" s="0"/>
      <c r="CCV454" s="0"/>
      <c r="CCW454" s="0"/>
      <c r="CCX454" s="0"/>
      <c r="CCY454" s="0"/>
      <c r="CCZ454" s="0"/>
      <c r="CDA454" s="0"/>
      <c r="CDB454" s="0"/>
      <c r="CDC454" s="0"/>
      <c r="CDD454" s="0"/>
      <c r="CDE454" s="0"/>
      <c r="CDF454" s="0"/>
      <c r="CDG454" s="0"/>
      <c r="CDH454" s="0"/>
      <c r="CDI454" s="0"/>
      <c r="CDJ454" s="0"/>
      <c r="CDK454" s="0"/>
      <c r="CDL454" s="0"/>
      <c r="CDM454" s="0"/>
      <c r="CDN454" s="0"/>
      <c r="CDO454" s="0"/>
      <c r="CDP454" s="0"/>
      <c r="CDQ454" s="0"/>
      <c r="CDR454" s="0"/>
      <c r="CDS454" s="0"/>
      <c r="CDT454" s="0"/>
      <c r="CDU454" s="0"/>
      <c r="CDV454" s="0"/>
      <c r="CDW454" s="0"/>
      <c r="CDX454" s="0"/>
      <c r="CDY454" s="0"/>
      <c r="CDZ454" s="0"/>
      <c r="CEA454" s="0"/>
      <c r="CEB454" s="0"/>
      <c r="CEC454" s="0"/>
      <c r="CED454" s="0"/>
      <c r="CEE454" s="0"/>
      <c r="CEF454" s="0"/>
      <c r="CEG454" s="0"/>
      <c r="CEH454" s="0"/>
      <c r="CEI454" s="0"/>
      <c r="CEJ454" s="0"/>
      <c r="CEK454" s="0"/>
      <c r="CEL454" s="0"/>
      <c r="CEM454" s="0"/>
      <c r="CEN454" s="0"/>
      <c r="CEO454" s="0"/>
      <c r="CEP454" s="0"/>
      <c r="CEQ454" s="0"/>
      <c r="CER454" s="0"/>
      <c r="CES454" s="0"/>
      <c r="CET454" s="0"/>
      <c r="CEU454" s="0"/>
      <c r="CEV454" s="0"/>
      <c r="CEW454" s="0"/>
      <c r="CEX454" s="0"/>
      <c r="CEY454" s="0"/>
      <c r="CEZ454" s="0"/>
      <c r="CFA454" s="0"/>
      <c r="CFB454" s="0"/>
      <c r="CFC454" s="0"/>
      <c r="CFD454" s="0"/>
      <c r="CFE454" s="0"/>
      <c r="CFF454" s="0"/>
      <c r="CFG454" s="0"/>
      <c r="CFH454" s="0"/>
      <c r="CFI454" s="0"/>
      <c r="CFJ454" s="0"/>
      <c r="CFK454" s="0"/>
      <c r="CFL454" s="0"/>
      <c r="CFM454" s="0"/>
      <c r="CFN454" s="0"/>
      <c r="CFO454" s="0"/>
      <c r="CFP454" s="0"/>
      <c r="CFQ454" s="0"/>
      <c r="CFR454" s="0"/>
      <c r="CFS454" s="0"/>
      <c r="CFT454" s="0"/>
      <c r="CFU454" s="0"/>
      <c r="CFV454" s="0"/>
      <c r="CFW454" s="0"/>
      <c r="CFX454" s="0"/>
      <c r="CFY454" s="0"/>
      <c r="CFZ454" s="0"/>
      <c r="CGA454" s="0"/>
      <c r="CGB454" s="0"/>
      <c r="CGC454" s="0"/>
      <c r="CGD454" s="0"/>
      <c r="CGE454" s="0"/>
      <c r="CGF454" s="0"/>
      <c r="CGG454" s="0"/>
      <c r="CGH454" s="0"/>
      <c r="CGI454" s="0"/>
      <c r="CGJ454" s="0"/>
      <c r="CGK454" s="0"/>
      <c r="CGL454" s="0"/>
      <c r="CGM454" s="0"/>
      <c r="CGN454" s="0"/>
      <c r="CGO454" s="0"/>
      <c r="CGP454" s="0"/>
      <c r="CGQ454" s="0"/>
      <c r="CGR454" s="0"/>
      <c r="CGS454" s="0"/>
      <c r="CGT454" s="0"/>
      <c r="CGU454" s="0"/>
      <c r="CGV454" s="0"/>
      <c r="CGW454" s="0"/>
      <c r="CGX454" s="0"/>
      <c r="CGY454" s="0"/>
      <c r="CGZ454" s="0"/>
      <c r="CHA454" s="0"/>
      <c r="CHB454" s="0"/>
      <c r="CHC454" s="0"/>
      <c r="CHD454" s="0"/>
      <c r="CHE454" s="0"/>
      <c r="CHF454" s="0"/>
      <c r="CHG454" s="0"/>
      <c r="CHH454" s="0"/>
      <c r="CHI454" s="0"/>
      <c r="CHJ454" s="0"/>
      <c r="CHK454" s="0"/>
      <c r="CHL454" s="0"/>
      <c r="CHM454" s="0"/>
      <c r="CHN454" s="0"/>
      <c r="CHO454" s="0"/>
      <c r="CHP454" s="0"/>
      <c r="CHQ454" s="0"/>
      <c r="CHR454" s="0"/>
      <c r="CHS454" s="0"/>
      <c r="CHT454" s="0"/>
      <c r="CHU454" s="0"/>
      <c r="CHV454" s="0"/>
      <c r="CHW454" s="0"/>
      <c r="CHX454" s="0"/>
      <c r="CHY454" s="0"/>
      <c r="CHZ454" s="0"/>
      <c r="CIA454" s="0"/>
      <c r="CIB454" s="0"/>
      <c r="CIC454" s="0"/>
      <c r="CID454" s="0"/>
      <c r="CIE454" s="0"/>
      <c r="CIF454" s="0"/>
      <c r="CIG454" s="0"/>
      <c r="CIH454" s="0"/>
      <c r="CII454" s="0"/>
      <c r="CIJ454" s="0"/>
      <c r="CIK454" s="0"/>
      <c r="CIL454" s="0"/>
      <c r="CIM454" s="0"/>
      <c r="CIN454" s="0"/>
      <c r="CIO454" s="0"/>
      <c r="CIP454" s="0"/>
      <c r="CIQ454" s="0"/>
      <c r="CIR454" s="0"/>
      <c r="CIS454" s="0"/>
      <c r="CIT454" s="0"/>
      <c r="CIU454" s="0"/>
      <c r="CIV454" s="0"/>
      <c r="CIW454" s="0"/>
      <c r="CIX454" s="0"/>
      <c r="CIY454" s="0"/>
      <c r="CIZ454" s="0"/>
      <c r="CJA454" s="0"/>
      <c r="CJB454" s="0"/>
      <c r="CJC454" s="0"/>
      <c r="CJD454" s="0"/>
      <c r="CJE454" s="0"/>
      <c r="CJF454" s="0"/>
      <c r="CJG454" s="0"/>
      <c r="CJH454" s="0"/>
      <c r="CJI454" s="0"/>
      <c r="CJJ454" s="0"/>
      <c r="CJK454" s="0"/>
      <c r="CJL454" s="0"/>
      <c r="CJM454" s="0"/>
      <c r="CJN454" s="0"/>
      <c r="CJO454" s="0"/>
      <c r="CJP454" s="0"/>
      <c r="CJQ454" s="0"/>
      <c r="CJR454" s="0"/>
      <c r="CJS454" s="0"/>
      <c r="CJT454" s="0"/>
      <c r="CJU454" s="0"/>
      <c r="CJV454" s="0"/>
      <c r="CJW454" s="0"/>
      <c r="CJX454" s="0"/>
      <c r="CJY454" s="0"/>
      <c r="CJZ454" s="0"/>
      <c r="CKA454" s="0"/>
      <c r="CKB454" s="0"/>
      <c r="CKC454" s="0"/>
      <c r="CKD454" s="0"/>
      <c r="CKE454" s="0"/>
      <c r="CKF454" s="0"/>
      <c r="CKG454" s="0"/>
      <c r="CKH454" s="0"/>
      <c r="CKI454" s="0"/>
      <c r="CKJ454" s="0"/>
      <c r="CKK454" s="0"/>
      <c r="CKL454" s="0"/>
      <c r="CKM454" s="0"/>
      <c r="CKN454" s="0"/>
      <c r="CKO454" s="0"/>
      <c r="CKP454" s="0"/>
      <c r="CKQ454" s="0"/>
      <c r="CKR454" s="0"/>
      <c r="CKS454" s="0"/>
      <c r="CKT454" s="0"/>
      <c r="CKU454" s="0"/>
      <c r="CKV454" s="0"/>
      <c r="CKW454" s="0"/>
      <c r="CKX454" s="0"/>
      <c r="CKY454" s="0"/>
      <c r="CKZ454" s="0"/>
      <c r="CLA454" s="0"/>
      <c r="CLB454" s="0"/>
      <c r="CLC454" s="0"/>
      <c r="CLD454" s="0"/>
      <c r="CLE454" s="0"/>
      <c r="CLF454" s="0"/>
      <c r="CLG454" s="0"/>
      <c r="CLH454" s="0"/>
      <c r="CLI454" s="0"/>
      <c r="CLJ454" s="0"/>
      <c r="CLK454" s="0"/>
      <c r="CLL454" s="0"/>
      <c r="CLM454" s="0"/>
      <c r="CLN454" s="0"/>
      <c r="CLO454" s="0"/>
      <c r="CLP454" s="0"/>
      <c r="CLQ454" s="0"/>
      <c r="CLR454" s="0"/>
      <c r="CLS454" s="0"/>
      <c r="CLT454" s="0"/>
      <c r="CLU454" s="0"/>
      <c r="CLV454" s="0"/>
      <c r="CLW454" s="0"/>
      <c r="CLX454" s="0"/>
      <c r="CLY454" s="0"/>
      <c r="CLZ454" s="0"/>
      <c r="CMA454" s="0"/>
      <c r="CMB454" s="0"/>
      <c r="CMC454" s="0"/>
      <c r="CMD454" s="0"/>
      <c r="CME454" s="0"/>
      <c r="CMF454" s="0"/>
      <c r="CMG454" s="0"/>
      <c r="CMH454" s="0"/>
      <c r="CMI454" s="0"/>
      <c r="CMJ454" s="0"/>
      <c r="CMK454" s="0"/>
      <c r="CML454" s="0"/>
      <c r="CMM454" s="0"/>
      <c r="CMN454" s="0"/>
      <c r="CMO454" s="0"/>
      <c r="CMP454" s="0"/>
      <c r="CMQ454" s="0"/>
      <c r="CMR454" s="0"/>
      <c r="CMS454" s="0"/>
      <c r="CMT454" s="0"/>
      <c r="CMU454" s="0"/>
      <c r="CMV454" s="0"/>
      <c r="CMW454" s="0"/>
      <c r="CMX454" s="0"/>
      <c r="CMY454" s="0"/>
      <c r="CMZ454" s="0"/>
      <c r="CNA454" s="0"/>
      <c r="CNB454" s="0"/>
      <c r="CNC454" s="0"/>
      <c r="CND454" s="0"/>
      <c r="CNE454" s="0"/>
      <c r="CNF454" s="0"/>
      <c r="CNG454" s="0"/>
      <c r="CNH454" s="0"/>
      <c r="CNI454" s="0"/>
      <c r="CNJ454" s="0"/>
      <c r="CNK454" s="0"/>
      <c r="CNL454" s="0"/>
      <c r="CNM454" s="0"/>
      <c r="CNN454" s="0"/>
      <c r="CNO454" s="0"/>
      <c r="CNP454" s="0"/>
      <c r="CNQ454" s="0"/>
      <c r="CNR454" s="0"/>
      <c r="CNS454" s="0"/>
      <c r="CNT454" s="0"/>
      <c r="CNU454" s="0"/>
      <c r="CNV454" s="0"/>
      <c r="CNW454" s="0"/>
      <c r="CNX454" s="0"/>
      <c r="CNY454" s="0"/>
      <c r="CNZ454" s="0"/>
      <c r="COA454" s="0"/>
      <c r="COB454" s="0"/>
      <c r="COC454" s="0"/>
      <c r="COD454" s="0"/>
      <c r="COE454" s="0"/>
      <c r="COF454" s="0"/>
      <c r="COG454" s="0"/>
      <c r="COH454" s="0"/>
      <c r="COI454" s="0"/>
      <c r="COJ454" s="0"/>
      <c r="COK454" s="0"/>
      <c r="COL454" s="0"/>
      <c r="COM454" s="0"/>
      <c r="CON454" s="0"/>
      <c r="COO454" s="0"/>
      <c r="COP454" s="0"/>
      <c r="COQ454" s="0"/>
      <c r="COR454" s="0"/>
      <c r="COS454" s="0"/>
      <c r="COT454" s="0"/>
      <c r="COU454" s="0"/>
      <c r="COV454" s="0"/>
      <c r="COW454" s="0"/>
      <c r="COX454" s="0"/>
      <c r="COY454" s="0"/>
      <c r="COZ454" s="0"/>
      <c r="CPA454" s="0"/>
      <c r="CPB454" s="0"/>
      <c r="CPC454" s="0"/>
      <c r="CPD454" s="0"/>
      <c r="CPE454" s="0"/>
      <c r="CPF454" s="0"/>
      <c r="CPG454" s="0"/>
      <c r="CPH454" s="0"/>
      <c r="CPI454" s="0"/>
      <c r="CPJ454" s="0"/>
      <c r="CPK454" s="0"/>
      <c r="CPL454" s="0"/>
      <c r="CPM454" s="0"/>
      <c r="CPN454" s="0"/>
      <c r="CPO454" s="0"/>
      <c r="CPP454" s="0"/>
      <c r="CPQ454" s="0"/>
      <c r="CPR454" s="0"/>
      <c r="CPS454" s="0"/>
      <c r="CPT454" s="0"/>
      <c r="CPU454" s="0"/>
      <c r="CPV454" s="0"/>
      <c r="CPW454" s="0"/>
      <c r="CPX454" s="0"/>
      <c r="CPY454" s="0"/>
      <c r="CPZ454" s="0"/>
      <c r="CQA454" s="0"/>
      <c r="CQB454" s="0"/>
      <c r="CQC454" s="0"/>
      <c r="CQD454" s="0"/>
      <c r="CQE454" s="0"/>
      <c r="CQF454" s="0"/>
      <c r="CQG454" s="0"/>
      <c r="CQH454" s="0"/>
      <c r="CQI454" s="0"/>
      <c r="CQJ454" s="0"/>
      <c r="CQK454" s="0"/>
      <c r="CQL454" s="0"/>
      <c r="CQM454" s="0"/>
      <c r="CQN454" s="0"/>
      <c r="CQO454" s="0"/>
      <c r="CQP454" s="0"/>
      <c r="CQQ454" s="0"/>
      <c r="CQR454" s="0"/>
      <c r="CQS454" s="0"/>
      <c r="CQT454" s="0"/>
      <c r="CQU454" s="0"/>
      <c r="CQV454" s="0"/>
      <c r="CQW454" s="0"/>
      <c r="CQX454" s="0"/>
      <c r="CQY454" s="0"/>
      <c r="CQZ454" s="0"/>
      <c r="CRA454" s="0"/>
      <c r="CRB454" s="0"/>
      <c r="CRC454" s="0"/>
      <c r="CRD454" s="0"/>
      <c r="CRE454" s="0"/>
      <c r="CRF454" s="0"/>
      <c r="CRG454" s="0"/>
      <c r="CRH454" s="0"/>
      <c r="CRI454" s="0"/>
      <c r="CRJ454" s="0"/>
      <c r="CRK454" s="0"/>
      <c r="CRL454" s="0"/>
      <c r="CRM454" s="0"/>
      <c r="CRN454" s="0"/>
      <c r="CRO454" s="0"/>
      <c r="CRP454" s="0"/>
      <c r="CRQ454" s="0"/>
      <c r="CRR454" s="0"/>
      <c r="CRS454" s="0"/>
      <c r="CRT454" s="0"/>
      <c r="CRU454" s="0"/>
      <c r="CRV454" s="0"/>
      <c r="CRW454" s="0"/>
      <c r="CRX454" s="0"/>
      <c r="CRY454" s="0"/>
      <c r="CRZ454" s="0"/>
      <c r="CSA454" s="0"/>
      <c r="CSB454" s="0"/>
      <c r="CSC454" s="0"/>
      <c r="CSD454" s="0"/>
      <c r="CSE454" s="0"/>
      <c r="CSF454" s="0"/>
      <c r="CSG454" s="0"/>
      <c r="CSH454" s="0"/>
      <c r="CSI454" s="0"/>
      <c r="CSJ454" s="0"/>
      <c r="CSK454" s="0"/>
      <c r="CSL454" s="0"/>
      <c r="CSM454" s="0"/>
      <c r="CSN454" s="0"/>
      <c r="CSO454" s="0"/>
      <c r="CSP454" s="0"/>
      <c r="CSQ454" s="0"/>
      <c r="CSR454" s="0"/>
      <c r="CSS454" s="0"/>
      <c r="CST454" s="0"/>
      <c r="CSU454" s="0"/>
      <c r="CSV454" s="0"/>
      <c r="CSW454" s="0"/>
      <c r="CSX454" s="0"/>
      <c r="CSY454" s="0"/>
      <c r="CSZ454" s="0"/>
      <c r="CTA454" s="0"/>
      <c r="CTB454" s="0"/>
      <c r="CTC454" s="0"/>
      <c r="CTD454" s="0"/>
      <c r="CTE454" s="0"/>
      <c r="CTF454" s="0"/>
      <c r="CTG454" s="0"/>
      <c r="CTH454" s="0"/>
      <c r="CTI454" s="0"/>
      <c r="CTJ454" s="0"/>
      <c r="CTK454" s="0"/>
      <c r="CTL454" s="0"/>
      <c r="CTM454" s="0"/>
      <c r="CTN454" s="0"/>
      <c r="CTO454" s="0"/>
      <c r="CTP454" s="0"/>
      <c r="CTQ454" s="0"/>
      <c r="CTR454" s="0"/>
      <c r="CTS454" s="0"/>
      <c r="CTT454" s="0"/>
      <c r="CTU454" s="0"/>
      <c r="CTV454" s="0"/>
      <c r="CTW454" s="0"/>
      <c r="CTX454" s="0"/>
      <c r="CTY454" s="0"/>
      <c r="CTZ454" s="0"/>
      <c r="CUA454" s="0"/>
      <c r="CUB454" s="0"/>
      <c r="CUC454" s="0"/>
      <c r="CUD454" s="0"/>
      <c r="CUE454" s="0"/>
      <c r="CUF454" s="0"/>
      <c r="CUG454" s="0"/>
      <c r="CUH454" s="0"/>
      <c r="CUI454" s="0"/>
      <c r="CUJ454" s="0"/>
      <c r="CUK454" s="0"/>
      <c r="CUL454" s="0"/>
      <c r="CUM454" s="0"/>
      <c r="CUN454" s="0"/>
      <c r="CUO454" s="0"/>
      <c r="CUP454" s="0"/>
      <c r="CUQ454" s="0"/>
      <c r="CUR454" s="0"/>
      <c r="CUS454" s="0"/>
      <c r="CUT454" s="0"/>
      <c r="CUU454" s="0"/>
      <c r="CUV454" s="0"/>
      <c r="CUW454" s="0"/>
      <c r="CUX454" s="0"/>
      <c r="CUY454" s="0"/>
      <c r="CUZ454" s="0"/>
      <c r="CVA454" s="0"/>
      <c r="CVB454" s="0"/>
      <c r="CVC454" s="0"/>
      <c r="CVD454" s="0"/>
      <c r="CVE454" s="0"/>
      <c r="CVF454" s="0"/>
      <c r="CVG454" s="0"/>
      <c r="CVH454" s="0"/>
      <c r="CVI454" s="0"/>
      <c r="CVJ454" s="0"/>
      <c r="CVK454" s="0"/>
      <c r="CVL454" s="0"/>
      <c r="CVM454" s="0"/>
      <c r="CVN454" s="0"/>
      <c r="CVO454" s="0"/>
      <c r="CVP454" s="0"/>
      <c r="CVQ454" s="0"/>
      <c r="CVR454" s="0"/>
      <c r="CVS454" s="0"/>
      <c r="CVT454" s="0"/>
      <c r="CVU454" s="0"/>
      <c r="CVV454" s="0"/>
      <c r="CVW454" s="0"/>
      <c r="CVX454" s="0"/>
      <c r="CVY454" s="0"/>
      <c r="CVZ454" s="0"/>
      <c r="CWA454" s="0"/>
      <c r="CWB454" s="0"/>
      <c r="CWC454" s="0"/>
      <c r="CWD454" s="0"/>
      <c r="CWE454" s="0"/>
      <c r="CWF454" s="0"/>
      <c r="CWG454" s="0"/>
      <c r="CWH454" s="0"/>
      <c r="CWI454" s="0"/>
      <c r="CWJ454" s="0"/>
      <c r="CWK454" s="0"/>
      <c r="CWL454" s="0"/>
      <c r="CWM454" s="0"/>
      <c r="CWN454" s="0"/>
      <c r="CWO454" s="0"/>
      <c r="CWP454" s="0"/>
      <c r="CWQ454" s="0"/>
      <c r="CWR454" s="0"/>
      <c r="CWS454" s="0"/>
      <c r="CWT454" s="0"/>
      <c r="CWU454" s="0"/>
      <c r="CWV454" s="0"/>
      <c r="CWW454" s="0"/>
      <c r="CWX454" s="0"/>
      <c r="CWY454" s="0"/>
      <c r="CWZ454" s="0"/>
      <c r="CXA454" s="0"/>
      <c r="CXB454" s="0"/>
      <c r="CXC454" s="0"/>
      <c r="CXD454" s="0"/>
      <c r="CXE454" s="0"/>
      <c r="CXF454" s="0"/>
      <c r="CXG454" s="0"/>
      <c r="CXH454" s="0"/>
      <c r="CXI454" s="0"/>
      <c r="CXJ454" s="0"/>
      <c r="CXK454" s="0"/>
      <c r="CXL454" s="0"/>
      <c r="CXM454" s="0"/>
      <c r="CXN454" s="0"/>
      <c r="CXO454" s="0"/>
      <c r="CXP454" s="0"/>
      <c r="CXQ454" s="0"/>
      <c r="CXR454" s="0"/>
      <c r="CXS454" s="0"/>
      <c r="CXT454" s="0"/>
      <c r="CXU454" s="0"/>
      <c r="CXV454" s="0"/>
      <c r="CXW454" s="0"/>
      <c r="CXX454" s="0"/>
      <c r="CXY454" s="0"/>
      <c r="CXZ454" s="0"/>
      <c r="CYA454" s="0"/>
      <c r="CYB454" s="0"/>
      <c r="CYC454" s="0"/>
      <c r="CYD454" s="0"/>
      <c r="CYE454" s="0"/>
      <c r="CYF454" s="0"/>
      <c r="CYG454" s="0"/>
      <c r="CYH454" s="0"/>
      <c r="CYI454" s="0"/>
      <c r="CYJ454" s="0"/>
      <c r="CYK454" s="0"/>
      <c r="CYL454" s="0"/>
      <c r="CYM454" s="0"/>
      <c r="CYN454" s="0"/>
      <c r="CYO454" s="0"/>
      <c r="CYP454" s="0"/>
      <c r="CYQ454" s="0"/>
      <c r="CYR454" s="0"/>
      <c r="CYS454" s="0"/>
      <c r="CYT454" s="0"/>
      <c r="CYU454" s="0"/>
      <c r="CYV454" s="0"/>
      <c r="CYW454" s="0"/>
      <c r="CYX454" s="0"/>
      <c r="CYY454" s="0"/>
      <c r="CYZ454" s="0"/>
      <c r="CZA454" s="0"/>
      <c r="CZB454" s="0"/>
      <c r="CZC454" s="0"/>
      <c r="CZD454" s="0"/>
      <c r="CZE454" s="0"/>
      <c r="CZF454" s="0"/>
      <c r="CZG454" s="0"/>
      <c r="CZH454" s="0"/>
      <c r="CZI454" s="0"/>
      <c r="CZJ454" s="0"/>
      <c r="CZK454" s="0"/>
      <c r="CZL454" s="0"/>
      <c r="CZM454" s="0"/>
      <c r="CZN454" s="0"/>
      <c r="CZO454" s="0"/>
      <c r="CZP454" s="0"/>
      <c r="CZQ454" s="0"/>
      <c r="CZR454" s="0"/>
      <c r="CZS454" s="0"/>
      <c r="CZT454" s="0"/>
      <c r="CZU454" s="0"/>
      <c r="CZV454" s="0"/>
      <c r="CZW454" s="0"/>
      <c r="CZX454" s="0"/>
      <c r="CZY454" s="0"/>
      <c r="CZZ454" s="0"/>
      <c r="DAA454" s="0"/>
      <c r="DAB454" s="0"/>
      <c r="DAC454" s="0"/>
      <c r="DAD454" s="0"/>
      <c r="DAE454" s="0"/>
      <c r="DAF454" s="0"/>
      <c r="DAG454" s="0"/>
      <c r="DAH454" s="0"/>
      <c r="DAI454" s="0"/>
      <c r="DAJ454" s="0"/>
      <c r="DAK454" s="0"/>
      <c r="DAL454" s="0"/>
      <c r="DAM454" s="0"/>
      <c r="DAN454" s="0"/>
      <c r="DAO454" s="0"/>
      <c r="DAP454" s="0"/>
      <c r="DAQ454" s="0"/>
      <c r="DAR454" s="0"/>
      <c r="DAS454" s="0"/>
      <c r="DAT454" s="0"/>
      <c r="DAU454" s="0"/>
      <c r="DAV454" s="0"/>
      <c r="DAW454" s="0"/>
      <c r="DAX454" s="0"/>
      <c r="DAY454" s="0"/>
      <c r="DAZ454" s="0"/>
      <c r="DBA454" s="0"/>
      <c r="DBB454" s="0"/>
      <c r="DBC454" s="0"/>
      <c r="DBD454" s="0"/>
      <c r="DBE454" s="0"/>
      <c r="DBF454" s="0"/>
      <c r="DBG454" s="0"/>
      <c r="DBH454" s="0"/>
      <c r="DBI454" s="0"/>
      <c r="DBJ454" s="0"/>
      <c r="DBK454" s="0"/>
      <c r="DBL454" s="0"/>
      <c r="DBM454" s="0"/>
      <c r="DBN454" s="0"/>
      <c r="DBO454" s="0"/>
      <c r="DBP454" s="0"/>
      <c r="DBQ454" s="0"/>
      <c r="DBR454" s="0"/>
      <c r="DBS454" s="0"/>
      <c r="DBT454" s="0"/>
      <c r="DBU454" s="0"/>
      <c r="DBV454" s="0"/>
      <c r="DBW454" s="0"/>
      <c r="DBX454" s="0"/>
      <c r="DBY454" s="0"/>
      <c r="DBZ454" s="0"/>
      <c r="DCA454" s="0"/>
      <c r="DCB454" s="0"/>
      <c r="DCC454" s="0"/>
      <c r="DCD454" s="0"/>
      <c r="DCE454" s="0"/>
      <c r="DCF454" s="0"/>
      <c r="DCG454" s="0"/>
      <c r="DCH454" s="0"/>
      <c r="DCI454" s="0"/>
      <c r="DCJ454" s="0"/>
      <c r="DCK454" s="0"/>
      <c r="DCL454" s="0"/>
      <c r="DCM454" s="0"/>
      <c r="DCN454" s="0"/>
      <c r="DCO454" s="0"/>
      <c r="DCP454" s="0"/>
      <c r="DCQ454" s="0"/>
      <c r="DCR454" s="0"/>
      <c r="DCS454" s="0"/>
      <c r="DCT454" s="0"/>
      <c r="DCU454" s="0"/>
      <c r="DCV454" s="0"/>
      <c r="DCW454" s="0"/>
      <c r="DCX454" s="0"/>
      <c r="DCY454" s="0"/>
      <c r="DCZ454" s="0"/>
      <c r="DDA454" s="0"/>
      <c r="DDB454" s="0"/>
      <c r="DDC454" s="0"/>
      <c r="DDD454" s="0"/>
      <c r="DDE454" s="0"/>
      <c r="DDF454" s="0"/>
      <c r="DDG454" s="0"/>
      <c r="DDH454" s="0"/>
      <c r="DDI454" s="0"/>
      <c r="DDJ454" s="0"/>
      <c r="DDK454" s="0"/>
      <c r="DDL454" s="0"/>
      <c r="DDM454" s="0"/>
      <c r="DDN454" s="0"/>
      <c r="DDO454" s="0"/>
      <c r="DDP454" s="0"/>
      <c r="DDQ454" s="0"/>
      <c r="DDR454" s="0"/>
      <c r="DDS454" s="0"/>
      <c r="DDT454" s="0"/>
      <c r="DDU454" s="0"/>
      <c r="DDV454" s="0"/>
      <c r="DDW454" s="0"/>
      <c r="DDX454" s="0"/>
      <c r="DDY454" s="0"/>
      <c r="DDZ454" s="0"/>
      <c r="DEA454" s="0"/>
      <c r="DEB454" s="0"/>
      <c r="DEC454" s="0"/>
      <c r="DED454" s="0"/>
      <c r="DEE454" s="0"/>
      <c r="DEF454" s="0"/>
      <c r="DEG454" s="0"/>
      <c r="DEH454" s="0"/>
      <c r="DEI454" s="0"/>
      <c r="DEJ454" s="0"/>
      <c r="DEK454" s="0"/>
      <c r="DEL454" s="0"/>
      <c r="DEM454" s="0"/>
      <c r="DEN454" s="0"/>
      <c r="DEO454" s="0"/>
      <c r="DEP454" s="0"/>
      <c r="DEQ454" s="0"/>
      <c r="DER454" s="0"/>
      <c r="DES454" s="0"/>
      <c r="DET454" s="0"/>
      <c r="DEU454" s="0"/>
      <c r="DEV454" s="0"/>
      <c r="DEW454" s="0"/>
      <c r="DEX454" s="0"/>
      <c r="DEY454" s="0"/>
      <c r="DEZ454" s="0"/>
      <c r="DFA454" s="0"/>
      <c r="DFB454" s="0"/>
      <c r="DFC454" s="0"/>
      <c r="DFD454" s="0"/>
      <c r="DFE454" s="0"/>
      <c r="DFF454" s="0"/>
      <c r="DFG454" s="0"/>
      <c r="DFH454" s="0"/>
      <c r="DFI454" s="0"/>
      <c r="DFJ454" s="0"/>
      <c r="DFK454" s="0"/>
      <c r="DFL454" s="0"/>
      <c r="DFM454" s="0"/>
      <c r="DFN454" s="0"/>
      <c r="DFO454" s="0"/>
      <c r="DFP454" s="0"/>
      <c r="DFQ454" s="0"/>
      <c r="DFR454" s="0"/>
      <c r="DFS454" s="0"/>
      <c r="DFT454" s="0"/>
      <c r="DFU454" s="0"/>
      <c r="DFV454" s="0"/>
      <c r="DFW454" s="0"/>
      <c r="DFX454" s="0"/>
      <c r="DFY454" s="0"/>
      <c r="DFZ454" s="0"/>
      <c r="DGA454" s="0"/>
      <c r="DGB454" s="0"/>
      <c r="DGC454" s="0"/>
      <c r="DGD454" s="0"/>
      <c r="DGE454" s="0"/>
      <c r="DGF454" s="0"/>
      <c r="DGG454" s="0"/>
      <c r="DGH454" s="0"/>
      <c r="DGI454" s="0"/>
      <c r="DGJ454" s="0"/>
      <c r="DGK454" s="0"/>
      <c r="DGL454" s="0"/>
      <c r="DGM454" s="0"/>
      <c r="DGN454" s="0"/>
      <c r="DGO454" s="0"/>
      <c r="DGP454" s="0"/>
      <c r="DGQ454" s="0"/>
      <c r="DGR454" s="0"/>
      <c r="DGS454" s="0"/>
      <c r="DGT454" s="0"/>
      <c r="DGU454" s="0"/>
      <c r="DGV454" s="0"/>
      <c r="DGW454" s="0"/>
      <c r="DGX454" s="0"/>
      <c r="DGY454" s="0"/>
      <c r="DGZ454" s="0"/>
      <c r="DHA454" s="0"/>
      <c r="DHB454" s="0"/>
      <c r="DHC454" s="0"/>
      <c r="DHD454" s="0"/>
      <c r="DHE454" s="0"/>
      <c r="DHF454" s="0"/>
      <c r="DHG454" s="0"/>
      <c r="DHH454" s="0"/>
      <c r="DHI454" s="0"/>
      <c r="DHJ454" s="0"/>
      <c r="DHK454" s="0"/>
      <c r="DHL454" s="0"/>
      <c r="DHM454" s="0"/>
      <c r="DHN454" s="0"/>
      <c r="DHO454" s="0"/>
      <c r="DHP454" s="0"/>
      <c r="DHQ454" s="0"/>
      <c r="DHR454" s="0"/>
      <c r="DHS454" s="0"/>
      <c r="DHT454" s="0"/>
      <c r="DHU454" s="0"/>
      <c r="DHV454" s="0"/>
      <c r="DHW454" s="0"/>
      <c r="DHX454" s="0"/>
      <c r="DHY454" s="0"/>
      <c r="DHZ454" s="0"/>
      <c r="DIA454" s="0"/>
      <c r="DIB454" s="0"/>
      <c r="DIC454" s="0"/>
      <c r="DID454" s="0"/>
      <c r="DIE454" s="0"/>
      <c r="DIF454" s="0"/>
      <c r="DIG454" s="0"/>
      <c r="DIH454" s="0"/>
      <c r="DII454" s="0"/>
      <c r="DIJ454" s="0"/>
      <c r="DIK454" s="0"/>
      <c r="DIL454" s="0"/>
      <c r="DIM454" s="0"/>
      <c r="DIN454" s="0"/>
      <c r="DIO454" s="0"/>
      <c r="DIP454" s="0"/>
      <c r="DIQ454" s="0"/>
      <c r="DIR454" s="0"/>
      <c r="DIS454" s="0"/>
      <c r="DIT454" s="0"/>
      <c r="DIU454" s="0"/>
      <c r="DIV454" s="0"/>
      <c r="DIW454" s="0"/>
      <c r="DIX454" s="0"/>
      <c r="DIY454" s="0"/>
      <c r="DIZ454" s="0"/>
      <c r="DJA454" s="0"/>
      <c r="DJB454" s="0"/>
      <c r="DJC454" s="0"/>
      <c r="DJD454" s="0"/>
      <c r="DJE454" s="0"/>
      <c r="DJF454" s="0"/>
      <c r="DJG454" s="0"/>
      <c r="DJH454" s="0"/>
      <c r="DJI454" s="0"/>
      <c r="DJJ454" s="0"/>
      <c r="DJK454" s="0"/>
      <c r="DJL454" s="0"/>
      <c r="DJM454" s="0"/>
      <c r="DJN454" s="0"/>
      <c r="DJO454" s="0"/>
      <c r="DJP454" s="0"/>
      <c r="DJQ454" s="0"/>
      <c r="DJR454" s="0"/>
      <c r="DJS454" s="0"/>
      <c r="DJT454" s="0"/>
      <c r="DJU454" s="0"/>
      <c r="DJV454" s="0"/>
      <c r="DJW454" s="0"/>
      <c r="DJX454" s="0"/>
      <c r="DJY454" s="0"/>
      <c r="DJZ454" s="0"/>
      <c r="DKA454" s="0"/>
      <c r="DKB454" s="0"/>
      <c r="DKC454" s="0"/>
      <c r="DKD454" s="0"/>
      <c r="DKE454" s="0"/>
      <c r="DKF454" s="0"/>
      <c r="DKG454" s="0"/>
      <c r="DKH454" s="0"/>
      <c r="DKI454" s="0"/>
      <c r="DKJ454" s="0"/>
      <c r="DKK454" s="0"/>
      <c r="DKL454" s="0"/>
      <c r="DKM454" s="0"/>
      <c r="DKN454" s="0"/>
      <c r="DKO454" s="0"/>
      <c r="DKP454" s="0"/>
      <c r="DKQ454" s="0"/>
      <c r="DKR454" s="0"/>
      <c r="DKS454" s="0"/>
      <c r="DKT454" s="0"/>
      <c r="DKU454" s="0"/>
      <c r="DKV454" s="0"/>
      <c r="DKW454" s="0"/>
      <c r="DKX454" s="0"/>
      <c r="DKY454" s="0"/>
      <c r="DKZ454" s="0"/>
      <c r="DLA454" s="0"/>
      <c r="DLB454" s="0"/>
      <c r="DLC454" s="0"/>
      <c r="DLD454" s="0"/>
      <c r="DLE454" s="0"/>
      <c r="DLF454" s="0"/>
      <c r="DLG454" s="0"/>
      <c r="DLH454" s="0"/>
      <c r="DLI454" s="0"/>
      <c r="DLJ454" s="0"/>
      <c r="DLK454" s="0"/>
      <c r="DLL454" s="0"/>
      <c r="DLM454" s="0"/>
      <c r="DLN454" s="0"/>
      <c r="DLO454" s="0"/>
      <c r="DLP454" s="0"/>
      <c r="DLQ454" s="0"/>
      <c r="DLR454" s="0"/>
      <c r="DLS454" s="0"/>
      <c r="DLT454" s="0"/>
      <c r="DLU454" s="0"/>
      <c r="DLV454" s="0"/>
      <c r="DLW454" s="0"/>
      <c r="DLX454" s="0"/>
      <c r="DLY454" s="0"/>
      <c r="DLZ454" s="0"/>
      <c r="DMA454" s="0"/>
      <c r="DMB454" s="0"/>
      <c r="DMC454" s="0"/>
      <c r="DMD454" s="0"/>
      <c r="DME454" s="0"/>
      <c r="DMF454" s="0"/>
      <c r="DMG454" s="0"/>
      <c r="DMH454" s="0"/>
      <c r="DMI454" s="0"/>
      <c r="DMJ454" s="0"/>
      <c r="DMK454" s="0"/>
      <c r="DML454" s="0"/>
      <c r="DMM454" s="0"/>
      <c r="DMN454" s="0"/>
      <c r="DMO454" s="0"/>
      <c r="DMP454" s="0"/>
      <c r="DMQ454" s="0"/>
      <c r="DMR454" s="0"/>
      <c r="DMS454" s="0"/>
      <c r="DMT454" s="0"/>
      <c r="DMU454" s="0"/>
      <c r="DMV454" s="0"/>
      <c r="DMW454" s="0"/>
      <c r="DMX454" s="0"/>
      <c r="DMY454" s="0"/>
      <c r="DMZ454" s="0"/>
      <c r="DNA454" s="0"/>
      <c r="DNB454" s="0"/>
      <c r="DNC454" s="0"/>
      <c r="DND454" s="0"/>
      <c r="DNE454" s="0"/>
      <c r="DNF454" s="0"/>
      <c r="DNG454" s="0"/>
      <c r="DNH454" s="0"/>
      <c r="DNI454" s="0"/>
      <c r="DNJ454" s="0"/>
      <c r="DNK454" s="0"/>
      <c r="DNL454" s="0"/>
      <c r="DNM454" s="0"/>
      <c r="DNN454" s="0"/>
      <c r="DNO454" s="0"/>
      <c r="DNP454" s="0"/>
      <c r="DNQ454" s="0"/>
      <c r="DNR454" s="0"/>
      <c r="DNS454" s="0"/>
      <c r="DNT454" s="0"/>
      <c r="DNU454" s="0"/>
      <c r="DNV454" s="0"/>
      <c r="DNW454" s="0"/>
      <c r="DNX454" s="0"/>
      <c r="DNY454" s="0"/>
      <c r="DNZ454" s="0"/>
      <c r="DOA454" s="0"/>
      <c r="DOB454" s="0"/>
      <c r="DOC454" s="0"/>
      <c r="DOD454" s="0"/>
      <c r="DOE454" s="0"/>
      <c r="DOF454" s="0"/>
      <c r="DOG454" s="0"/>
      <c r="DOH454" s="0"/>
      <c r="DOI454" s="0"/>
      <c r="DOJ454" s="0"/>
      <c r="DOK454" s="0"/>
      <c r="DOL454" s="0"/>
      <c r="DOM454" s="0"/>
      <c r="DON454" s="0"/>
      <c r="DOO454" s="0"/>
      <c r="DOP454" s="0"/>
      <c r="DOQ454" s="0"/>
      <c r="DOR454" s="0"/>
      <c r="DOS454" s="0"/>
      <c r="DOT454" s="0"/>
      <c r="DOU454" s="0"/>
      <c r="DOV454" s="0"/>
      <c r="DOW454" s="0"/>
      <c r="DOX454" s="0"/>
      <c r="DOY454" s="0"/>
      <c r="DOZ454" s="0"/>
      <c r="DPA454" s="0"/>
      <c r="DPB454" s="0"/>
      <c r="DPC454" s="0"/>
      <c r="DPD454" s="0"/>
      <c r="DPE454" s="0"/>
      <c r="DPF454" s="0"/>
      <c r="DPG454" s="0"/>
      <c r="DPH454" s="0"/>
      <c r="DPI454" s="0"/>
      <c r="DPJ454" s="0"/>
      <c r="DPK454" s="0"/>
      <c r="DPL454" s="0"/>
      <c r="DPM454" s="0"/>
      <c r="DPN454" s="0"/>
      <c r="DPO454" s="0"/>
      <c r="DPP454" s="0"/>
      <c r="DPQ454" s="0"/>
      <c r="DPR454" s="0"/>
      <c r="DPS454" s="0"/>
      <c r="DPT454" s="0"/>
      <c r="DPU454" s="0"/>
      <c r="DPV454" s="0"/>
      <c r="DPW454" s="0"/>
      <c r="DPX454" s="0"/>
      <c r="DPY454" s="0"/>
      <c r="DPZ454" s="0"/>
      <c r="DQA454" s="0"/>
      <c r="DQB454" s="0"/>
      <c r="DQC454" s="0"/>
      <c r="DQD454" s="0"/>
      <c r="DQE454" s="0"/>
      <c r="DQF454" s="0"/>
      <c r="DQG454" s="0"/>
      <c r="DQH454" s="0"/>
      <c r="DQI454" s="0"/>
      <c r="DQJ454" s="0"/>
      <c r="DQK454" s="0"/>
      <c r="DQL454" s="0"/>
      <c r="DQM454" s="0"/>
      <c r="DQN454" s="0"/>
      <c r="DQO454" s="0"/>
      <c r="DQP454" s="0"/>
      <c r="DQQ454" s="0"/>
      <c r="DQR454" s="0"/>
      <c r="DQS454" s="0"/>
      <c r="DQT454" s="0"/>
      <c r="DQU454" s="0"/>
      <c r="DQV454" s="0"/>
      <c r="DQW454" s="0"/>
      <c r="DQX454" s="0"/>
      <c r="DQY454" s="0"/>
      <c r="DQZ454" s="0"/>
      <c r="DRA454" s="0"/>
      <c r="DRB454" s="0"/>
      <c r="DRC454" s="0"/>
      <c r="DRD454" s="0"/>
      <c r="DRE454" s="0"/>
      <c r="DRF454" s="0"/>
      <c r="DRG454" s="0"/>
      <c r="DRH454" s="0"/>
      <c r="DRI454" s="0"/>
      <c r="DRJ454" s="0"/>
      <c r="DRK454" s="0"/>
      <c r="DRL454" s="0"/>
      <c r="DRM454" s="0"/>
      <c r="DRN454" s="0"/>
      <c r="DRO454" s="0"/>
      <c r="DRP454" s="0"/>
      <c r="DRQ454" s="0"/>
      <c r="DRR454" s="0"/>
      <c r="DRS454" s="0"/>
      <c r="DRT454" s="0"/>
      <c r="DRU454" s="0"/>
      <c r="DRV454" s="0"/>
      <c r="DRW454" s="0"/>
      <c r="DRX454" s="0"/>
      <c r="DRY454" s="0"/>
      <c r="DRZ454" s="0"/>
      <c r="DSA454" s="0"/>
      <c r="DSB454" s="0"/>
      <c r="DSC454" s="0"/>
      <c r="DSD454" s="0"/>
      <c r="DSE454" s="0"/>
      <c r="DSF454" s="0"/>
      <c r="DSG454" s="0"/>
      <c r="DSH454" s="0"/>
      <c r="DSI454" s="0"/>
      <c r="DSJ454" s="0"/>
      <c r="DSK454" s="0"/>
      <c r="DSL454" s="0"/>
      <c r="DSM454" s="0"/>
      <c r="DSN454" s="0"/>
      <c r="DSO454" s="0"/>
      <c r="DSP454" s="0"/>
      <c r="DSQ454" s="0"/>
      <c r="DSR454" s="0"/>
      <c r="DSS454" s="0"/>
      <c r="DST454" s="0"/>
      <c r="DSU454" s="0"/>
      <c r="DSV454" s="0"/>
      <c r="DSW454" s="0"/>
      <c r="DSX454" s="0"/>
      <c r="DSY454" s="0"/>
      <c r="DSZ454" s="0"/>
      <c r="DTA454" s="0"/>
      <c r="DTB454" s="0"/>
      <c r="DTC454" s="0"/>
      <c r="DTD454" s="0"/>
      <c r="DTE454" s="0"/>
      <c r="DTF454" s="0"/>
      <c r="DTG454" s="0"/>
      <c r="DTH454" s="0"/>
      <c r="DTI454" s="0"/>
      <c r="DTJ454" s="0"/>
      <c r="DTK454" s="0"/>
      <c r="DTL454" s="0"/>
      <c r="DTM454" s="0"/>
      <c r="DTN454" s="0"/>
      <c r="DTO454" s="0"/>
      <c r="DTP454" s="0"/>
      <c r="DTQ454" s="0"/>
      <c r="DTR454" s="0"/>
      <c r="DTS454" s="0"/>
      <c r="DTT454" s="0"/>
      <c r="DTU454" s="0"/>
      <c r="DTV454" s="0"/>
      <c r="DTW454" s="0"/>
      <c r="DTX454" s="0"/>
      <c r="DTY454" s="0"/>
      <c r="DTZ454" s="0"/>
      <c r="DUA454" s="0"/>
      <c r="DUB454" s="0"/>
      <c r="DUC454" s="0"/>
      <c r="DUD454" s="0"/>
      <c r="DUE454" s="0"/>
      <c r="DUF454" s="0"/>
      <c r="DUG454" s="0"/>
      <c r="DUH454" s="0"/>
      <c r="DUI454" s="0"/>
      <c r="DUJ454" s="0"/>
      <c r="DUK454" s="0"/>
      <c r="DUL454" s="0"/>
      <c r="DUM454" s="0"/>
      <c r="DUN454" s="0"/>
      <c r="DUO454" s="0"/>
      <c r="DUP454" s="0"/>
      <c r="DUQ454" s="0"/>
      <c r="DUR454" s="0"/>
      <c r="DUS454" s="0"/>
      <c r="DUT454" s="0"/>
      <c r="DUU454" s="0"/>
      <c r="DUV454" s="0"/>
      <c r="DUW454" s="0"/>
      <c r="DUX454" s="0"/>
      <c r="DUY454" s="0"/>
      <c r="DUZ454" s="0"/>
      <c r="DVA454" s="0"/>
      <c r="DVB454" s="0"/>
      <c r="DVC454" s="0"/>
      <c r="DVD454" s="0"/>
      <c r="DVE454" s="0"/>
      <c r="DVF454" s="0"/>
      <c r="DVG454" s="0"/>
      <c r="DVH454" s="0"/>
      <c r="DVI454" s="0"/>
      <c r="DVJ454" s="0"/>
      <c r="DVK454" s="0"/>
      <c r="DVL454" s="0"/>
      <c r="DVM454" s="0"/>
      <c r="DVN454" s="0"/>
      <c r="DVO454" s="0"/>
      <c r="DVP454" s="0"/>
      <c r="DVQ454" s="0"/>
      <c r="DVR454" s="0"/>
      <c r="DVS454" s="0"/>
      <c r="DVT454" s="0"/>
      <c r="DVU454" s="0"/>
      <c r="DVV454" s="0"/>
      <c r="DVW454" s="0"/>
      <c r="DVX454" s="0"/>
      <c r="DVY454" s="0"/>
      <c r="DVZ454" s="0"/>
      <c r="DWA454" s="0"/>
      <c r="DWB454" s="0"/>
      <c r="DWC454" s="0"/>
      <c r="DWD454" s="0"/>
      <c r="DWE454" s="0"/>
      <c r="DWF454" s="0"/>
      <c r="DWG454" s="0"/>
      <c r="DWH454" s="0"/>
      <c r="DWI454" s="0"/>
      <c r="DWJ454" s="0"/>
      <c r="DWK454" s="0"/>
      <c r="DWL454" s="0"/>
      <c r="DWM454" s="0"/>
      <c r="DWN454" s="0"/>
      <c r="DWO454" s="0"/>
      <c r="DWP454" s="0"/>
      <c r="DWQ454" s="0"/>
      <c r="DWR454" s="0"/>
      <c r="DWS454" s="0"/>
      <c r="DWT454" s="0"/>
      <c r="DWU454" s="0"/>
      <c r="DWV454" s="0"/>
      <c r="DWW454" s="0"/>
      <c r="DWX454" s="0"/>
      <c r="DWY454" s="0"/>
      <c r="DWZ454" s="0"/>
      <c r="DXA454" s="0"/>
      <c r="DXB454" s="0"/>
      <c r="DXC454" s="0"/>
      <c r="DXD454" s="0"/>
      <c r="DXE454" s="0"/>
      <c r="DXF454" s="0"/>
      <c r="DXG454" s="0"/>
      <c r="DXH454" s="0"/>
      <c r="DXI454" s="0"/>
      <c r="DXJ454" s="0"/>
      <c r="DXK454" s="0"/>
      <c r="DXL454" s="0"/>
      <c r="DXM454" s="0"/>
      <c r="DXN454" s="0"/>
      <c r="DXO454" s="0"/>
      <c r="DXP454" s="0"/>
      <c r="DXQ454" s="0"/>
      <c r="DXR454" s="0"/>
      <c r="DXS454" s="0"/>
      <c r="DXT454" s="0"/>
      <c r="DXU454" s="0"/>
      <c r="DXV454" s="0"/>
      <c r="DXW454" s="0"/>
      <c r="DXX454" s="0"/>
      <c r="DXY454" s="0"/>
      <c r="DXZ454" s="0"/>
      <c r="DYA454" s="0"/>
      <c r="DYB454" s="0"/>
      <c r="DYC454" s="0"/>
      <c r="DYD454" s="0"/>
      <c r="DYE454" s="0"/>
      <c r="DYF454" s="0"/>
      <c r="DYG454" s="0"/>
      <c r="DYH454" s="0"/>
      <c r="DYI454" s="0"/>
      <c r="DYJ454" s="0"/>
      <c r="DYK454" s="0"/>
      <c r="DYL454" s="0"/>
      <c r="DYM454" s="0"/>
      <c r="DYN454" s="0"/>
      <c r="DYO454" s="0"/>
      <c r="DYP454" s="0"/>
      <c r="DYQ454" s="0"/>
      <c r="DYR454" s="0"/>
      <c r="DYS454" s="0"/>
      <c r="DYT454" s="0"/>
      <c r="DYU454" s="0"/>
      <c r="DYV454" s="0"/>
      <c r="DYW454" s="0"/>
      <c r="DYX454" s="0"/>
      <c r="DYY454" s="0"/>
      <c r="DYZ454" s="0"/>
      <c r="DZA454" s="0"/>
      <c r="DZB454" s="0"/>
      <c r="DZC454" s="0"/>
      <c r="DZD454" s="0"/>
      <c r="DZE454" s="0"/>
      <c r="DZF454" s="0"/>
      <c r="DZG454" s="0"/>
      <c r="DZH454" s="0"/>
      <c r="DZI454" s="0"/>
      <c r="DZJ454" s="0"/>
      <c r="DZK454" s="0"/>
      <c r="DZL454" s="0"/>
      <c r="DZM454" s="0"/>
      <c r="DZN454" s="0"/>
      <c r="DZO454" s="0"/>
      <c r="DZP454" s="0"/>
      <c r="DZQ454" s="0"/>
      <c r="DZR454" s="0"/>
      <c r="DZS454" s="0"/>
      <c r="DZT454" s="0"/>
      <c r="DZU454" s="0"/>
      <c r="DZV454" s="0"/>
      <c r="DZW454" s="0"/>
      <c r="DZX454" s="0"/>
      <c r="DZY454" s="0"/>
      <c r="DZZ454" s="0"/>
      <c r="EAA454" s="0"/>
      <c r="EAB454" s="0"/>
      <c r="EAC454" s="0"/>
      <c r="EAD454" s="0"/>
      <c r="EAE454" s="0"/>
      <c r="EAF454" s="0"/>
      <c r="EAG454" s="0"/>
      <c r="EAH454" s="0"/>
      <c r="EAI454" s="0"/>
      <c r="EAJ454" s="0"/>
      <c r="EAK454" s="0"/>
      <c r="EAL454" s="0"/>
      <c r="EAM454" s="0"/>
      <c r="EAN454" s="0"/>
      <c r="EAO454" s="0"/>
      <c r="EAP454" s="0"/>
      <c r="EAQ454" s="0"/>
      <c r="EAR454" s="0"/>
      <c r="EAS454" s="0"/>
      <c r="EAT454" s="0"/>
      <c r="EAU454" s="0"/>
      <c r="EAV454" s="0"/>
      <c r="EAW454" s="0"/>
      <c r="EAX454" s="0"/>
      <c r="EAY454" s="0"/>
      <c r="EAZ454" s="0"/>
      <c r="EBA454" s="0"/>
      <c r="EBB454" s="0"/>
      <c r="EBC454" s="0"/>
      <c r="EBD454" s="0"/>
      <c r="EBE454" s="0"/>
      <c r="EBF454" s="0"/>
      <c r="EBG454" s="0"/>
      <c r="EBH454" s="0"/>
      <c r="EBI454" s="0"/>
      <c r="EBJ454" s="0"/>
      <c r="EBK454" s="0"/>
      <c r="EBL454" s="0"/>
      <c r="EBM454" s="0"/>
      <c r="EBN454" s="0"/>
      <c r="EBO454" s="0"/>
      <c r="EBP454" s="0"/>
      <c r="EBQ454" s="0"/>
      <c r="EBR454" s="0"/>
      <c r="EBS454" s="0"/>
      <c r="EBT454" s="0"/>
      <c r="EBU454" s="0"/>
      <c r="EBV454" s="0"/>
      <c r="EBW454" s="0"/>
      <c r="EBX454" s="0"/>
      <c r="EBY454" s="0"/>
      <c r="EBZ454" s="0"/>
      <c r="ECA454" s="0"/>
      <c r="ECB454" s="0"/>
      <c r="ECC454" s="0"/>
      <c r="ECD454" s="0"/>
      <c r="ECE454" s="0"/>
      <c r="ECF454" s="0"/>
      <c r="ECG454" s="0"/>
      <c r="ECH454" s="0"/>
      <c r="ECI454" s="0"/>
      <c r="ECJ454" s="0"/>
      <c r="ECK454" s="0"/>
      <c r="ECL454" s="0"/>
      <c r="ECM454" s="0"/>
      <c r="ECN454" s="0"/>
      <c r="ECO454" s="0"/>
      <c r="ECP454" s="0"/>
      <c r="ECQ454" s="0"/>
      <c r="ECR454" s="0"/>
      <c r="ECS454" s="0"/>
      <c r="ECT454" s="0"/>
      <c r="ECU454" s="0"/>
      <c r="ECV454" s="0"/>
      <c r="ECW454" s="0"/>
      <c r="ECX454" s="0"/>
      <c r="ECY454" s="0"/>
      <c r="ECZ454" s="0"/>
      <c r="EDA454" s="0"/>
      <c r="EDB454" s="0"/>
      <c r="EDC454" s="0"/>
      <c r="EDD454" s="0"/>
      <c r="EDE454" s="0"/>
      <c r="EDF454" s="0"/>
      <c r="EDG454" s="0"/>
      <c r="EDH454" s="0"/>
      <c r="EDI454" s="0"/>
      <c r="EDJ454" s="0"/>
      <c r="EDK454" s="0"/>
      <c r="EDL454" s="0"/>
      <c r="EDM454" s="0"/>
      <c r="EDN454" s="0"/>
      <c r="EDO454" s="0"/>
      <c r="EDP454" s="0"/>
      <c r="EDQ454" s="0"/>
      <c r="EDR454" s="0"/>
      <c r="EDS454" s="0"/>
      <c r="EDT454" s="0"/>
      <c r="EDU454" s="0"/>
      <c r="EDV454" s="0"/>
      <c r="EDW454" s="0"/>
      <c r="EDX454" s="0"/>
      <c r="EDY454" s="0"/>
      <c r="EDZ454" s="0"/>
      <c r="EEA454" s="0"/>
      <c r="EEB454" s="0"/>
      <c r="EEC454" s="0"/>
      <c r="EED454" s="0"/>
      <c r="EEE454" s="0"/>
      <c r="EEF454" s="0"/>
      <c r="EEG454" s="0"/>
      <c r="EEH454" s="0"/>
      <c r="EEI454" s="0"/>
      <c r="EEJ454" s="0"/>
      <c r="EEK454" s="0"/>
      <c r="EEL454" s="0"/>
      <c r="EEM454" s="0"/>
      <c r="EEN454" s="0"/>
      <c r="EEO454" s="0"/>
      <c r="EEP454" s="0"/>
      <c r="EEQ454" s="0"/>
      <c r="EER454" s="0"/>
      <c r="EES454" s="0"/>
      <c r="EET454" s="0"/>
      <c r="EEU454" s="0"/>
      <c r="EEV454" s="0"/>
      <c r="EEW454" s="0"/>
      <c r="EEX454" s="0"/>
      <c r="EEY454" s="0"/>
      <c r="EEZ454" s="0"/>
      <c r="EFA454" s="0"/>
      <c r="EFB454" s="0"/>
      <c r="EFC454" s="0"/>
      <c r="EFD454" s="0"/>
      <c r="EFE454" s="0"/>
      <c r="EFF454" s="0"/>
      <c r="EFG454" s="0"/>
      <c r="EFH454" s="0"/>
      <c r="EFI454" s="0"/>
      <c r="EFJ454" s="0"/>
      <c r="EFK454" s="0"/>
      <c r="EFL454" s="0"/>
      <c r="EFM454" s="0"/>
      <c r="EFN454" s="0"/>
      <c r="EFO454" s="0"/>
      <c r="EFP454" s="0"/>
      <c r="EFQ454" s="0"/>
      <c r="EFR454" s="0"/>
      <c r="EFS454" s="0"/>
      <c r="EFT454" s="0"/>
      <c r="EFU454" s="0"/>
      <c r="EFV454" s="0"/>
      <c r="EFW454" s="0"/>
      <c r="EFX454" s="0"/>
      <c r="EFY454" s="0"/>
      <c r="EFZ454" s="0"/>
      <c r="EGA454" s="0"/>
      <c r="EGB454" s="0"/>
      <c r="EGC454" s="0"/>
      <c r="EGD454" s="0"/>
      <c r="EGE454" s="0"/>
      <c r="EGF454" s="0"/>
      <c r="EGG454" s="0"/>
      <c r="EGH454" s="0"/>
      <c r="EGI454" s="0"/>
      <c r="EGJ454" s="0"/>
      <c r="EGK454" s="0"/>
      <c r="EGL454" s="0"/>
      <c r="EGM454" s="0"/>
      <c r="EGN454" s="0"/>
      <c r="EGO454" s="0"/>
      <c r="EGP454" s="0"/>
      <c r="EGQ454" s="0"/>
      <c r="EGR454" s="0"/>
      <c r="EGS454" s="0"/>
      <c r="EGT454" s="0"/>
      <c r="EGU454" s="0"/>
      <c r="EGV454" s="0"/>
      <c r="EGW454" s="0"/>
      <c r="EGX454" s="0"/>
      <c r="EGY454" s="0"/>
      <c r="EGZ454" s="0"/>
      <c r="EHA454" s="0"/>
      <c r="EHB454" s="0"/>
      <c r="EHC454" s="0"/>
      <c r="EHD454" s="0"/>
      <c r="EHE454" s="0"/>
      <c r="EHF454" s="0"/>
      <c r="EHG454" s="0"/>
      <c r="EHH454" s="0"/>
      <c r="EHI454" s="0"/>
      <c r="EHJ454" s="0"/>
      <c r="EHK454" s="0"/>
      <c r="EHL454" s="0"/>
      <c r="EHM454" s="0"/>
      <c r="EHN454" s="0"/>
      <c r="EHO454" s="0"/>
      <c r="EHP454" s="0"/>
      <c r="EHQ454" s="0"/>
      <c r="EHR454" s="0"/>
      <c r="EHS454" s="0"/>
      <c r="EHT454" s="0"/>
      <c r="EHU454" s="0"/>
      <c r="EHV454" s="0"/>
      <c r="EHW454" s="0"/>
      <c r="EHX454" s="0"/>
      <c r="EHY454" s="0"/>
      <c r="EHZ454" s="0"/>
      <c r="EIA454" s="0"/>
      <c r="EIB454" s="0"/>
      <c r="EIC454" s="0"/>
      <c r="EID454" s="0"/>
      <c r="EIE454" s="0"/>
      <c r="EIF454" s="0"/>
      <c r="EIG454" s="0"/>
      <c r="EIH454" s="0"/>
      <c r="EII454" s="0"/>
      <c r="EIJ454" s="0"/>
      <c r="EIK454" s="0"/>
      <c r="EIL454" s="0"/>
      <c r="EIM454" s="0"/>
      <c r="EIN454" s="0"/>
      <c r="EIO454" s="0"/>
      <c r="EIP454" s="0"/>
      <c r="EIQ454" s="0"/>
      <c r="EIR454" s="0"/>
      <c r="EIS454" s="0"/>
      <c r="EIT454" s="0"/>
      <c r="EIU454" s="0"/>
      <c r="EIV454" s="0"/>
      <c r="EIW454" s="0"/>
      <c r="EIX454" s="0"/>
      <c r="EIY454" s="0"/>
      <c r="EIZ454" s="0"/>
      <c r="EJA454" s="0"/>
      <c r="EJB454" s="0"/>
      <c r="EJC454" s="0"/>
      <c r="EJD454" s="0"/>
      <c r="EJE454" s="0"/>
      <c r="EJF454" s="0"/>
      <c r="EJG454" s="0"/>
      <c r="EJH454" s="0"/>
      <c r="EJI454" s="0"/>
      <c r="EJJ454" s="0"/>
      <c r="EJK454" s="0"/>
      <c r="EJL454" s="0"/>
      <c r="EJM454" s="0"/>
      <c r="EJN454" s="0"/>
      <c r="EJO454" s="0"/>
      <c r="EJP454" s="0"/>
      <c r="EJQ454" s="0"/>
      <c r="EJR454" s="0"/>
      <c r="EJS454" s="0"/>
      <c r="EJT454" s="0"/>
      <c r="EJU454" s="0"/>
      <c r="EJV454" s="0"/>
      <c r="EJW454" s="0"/>
      <c r="EJX454" s="0"/>
      <c r="EJY454" s="0"/>
      <c r="EJZ454" s="0"/>
      <c r="EKA454" s="0"/>
      <c r="EKB454" s="0"/>
      <c r="EKC454" s="0"/>
      <c r="EKD454" s="0"/>
      <c r="EKE454" s="0"/>
      <c r="EKF454" s="0"/>
      <c r="EKG454" s="0"/>
      <c r="EKH454" s="0"/>
      <c r="EKI454" s="0"/>
      <c r="EKJ454" s="0"/>
      <c r="EKK454" s="0"/>
      <c r="EKL454" s="0"/>
      <c r="EKM454" s="0"/>
      <c r="EKN454" s="0"/>
      <c r="EKO454" s="0"/>
      <c r="EKP454" s="0"/>
      <c r="EKQ454" s="0"/>
      <c r="EKR454" s="0"/>
      <c r="EKS454" s="0"/>
      <c r="EKT454" s="0"/>
      <c r="EKU454" s="0"/>
      <c r="EKV454" s="0"/>
      <c r="EKW454" s="0"/>
      <c r="EKX454" s="0"/>
      <c r="EKY454" s="0"/>
      <c r="EKZ454" s="0"/>
      <c r="ELA454" s="0"/>
      <c r="ELB454" s="0"/>
      <c r="ELC454" s="0"/>
      <c r="ELD454" s="0"/>
      <c r="ELE454" s="0"/>
      <c r="ELF454" s="0"/>
      <c r="ELG454" s="0"/>
      <c r="ELH454" s="0"/>
      <c r="ELI454" s="0"/>
      <c r="ELJ454" s="0"/>
      <c r="ELK454" s="0"/>
      <c r="ELL454" s="0"/>
      <c r="ELM454" s="0"/>
      <c r="ELN454" s="0"/>
      <c r="ELO454" s="0"/>
      <c r="ELP454" s="0"/>
      <c r="ELQ454" s="0"/>
      <c r="ELR454" s="0"/>
      <c r="ELS454" s="0"/>
      <c r="ELT454" s="0"/>
      <c r="ELU454" s="0"/>
      <c r="ELV454" s="0"/>
      <c r="ELW454" s="0"/>
      <c r="ELX454" s="0"/>
      <c r="ELY454" s="0"/>
      <c r="ELZ454" s="0"/>
      <c r="EMA454" s="0"/>
      <c r="EMB454" s="0"/>
      <c r="EMC454" s="0"/>
      <c r="EMD454" s="0"/>
      <c r="EME454" s="0"/>
      <c r="EMF454" s="0"/>
      <c r="EMG454" s="0"/>
      <c r="EMH454" s="0"/>
      <c r="EMI454" s="0"/>
      <c r="EMJ454" s="0"/>
      <c r="EMK454" s="0"/>
      <c r="EML454" s="0"/>
      <c r="EMM454" s="0"/>
      <c r="EMN454" s="0"/>
      <c r="EMO454" s="0"/>
      <c r="EMP454" s="0"/>
      <c r="EMQ454" s="0"/>
      <c r="EMR454" s="0"/>
      <c r="EMS454" s="0"/>
      <c r="EMT454" s="0"/>
      <c r="EMU454" s="0"/>
      <c r="EMV454" s="0"/>
      <c r="EMW454" s="0"/>
      <c r="EMX454" s="0"/>
      <c r="EMY454" s="0"/>
      <c r="EMZ454" s="0"/>
      <c r="ENA454" s="0"/>
      <c r="ENB454" s="0"/>
      <c r="ENC454" s="0"/>
      <c r="END454" s="0"/>
      <c r="ENE454" s="0"/>
      <c r="ENF454" s="0"/>
      <c r="ENG454" s="0"/>
      <c r="ENH454" s="0"/>
      <c r="ENI454" s="0"/>
      <c r="ENJ454" s="0"/>
      <c r="ENK454" s="0"/>
      <c r="ENL454" s="0"/>
      <c r="ENM454" s="0"/>
      <c r="ENN454" s="0"/>
      <c r="ENO454" s="0"/>
      <c r="ENP454" s="0"/>
      <c r="ENQ454" s="0"/>
      <c r="ENR454" s="0"/>
      <c r="ENS454" s="0"/>
      <c r="ENT454" s="0"/>
      <c r="ENU454" s="0"/>
      <c r="ENV454" s="0"/>
      <c r="ENW454" s="0"/>
      <c r="ENX454" s="0"/>
      <c r="ENY454" s="0"/>
      <c r="ENZ454" s="0"/>
      <c r="EOA454" s="0"/>
      <c r="EOB454" s="0"/>
      <c r="EOC454" s="0"/>
      <c r="EOD454" s="0"/>
      <c r="EOE454" s="0"/>
      <c r="EOF454" s="0"/>
      <c r="EOG454" s="0"/>
      <c r="EOH454" s="0"/>
      <c r="EOI454" s="0"/>
      <c r="EOJ454" s="0"/>
      <c r="EOK454" s="0"/>
      <c r="EOL454" s="0"/>
      <c r="EOM454" s="0"/>
      <c r="EON454" s="0"/>
      <c r="EOO454" s="0"/>
      <c r="EOP454" s="0"/>
      <c r="EOQ454" s="0"/>
      <c r="EOR454" s="0"/>
      <c r="EOS454" s="0"/>
      <c r="EOT454" s="0"/>
      <c r="EOU454" s="0"/>
      <c r="EOV454" s="0"/>
      <c r="EOW454" s="0"/>
      <c r="EOX454" s="0"/>
      <c r="EOY454" s="0"/>
      <c r="EOZ454" s="0"/>
      <c r="EPA454" s="0"/>
      <c r="EPB454" s="0"/>
      <c r="EPC454" s="0"/>
      <c r="EPD454" s="0"/>
      <c r="EPE454" s="0"/>
      <c r="EPF454" s="0"/>
      <c r="EPG454" s="0"/>
      <c r="EPH454" s="0"/>
      <c r="EPI454" s="0"/>
      <c r="EPJ454" s="0"/>
      <c r="EPK454" s="0"/>
      <c r="EPL454" s="0"/>
      <c r="EPM454" s="0"/>
      <c r="EPN454" s="0"/>
      <c r="EPO454" s="0"/>
      <c r="EPP454" s="0"/>
      <c r="EPQ454" s="0"/>
      <c r="EPR454" s="0"/>
      <c r="EPS454" s="0"/>
      <c r="EPT454" s="0"/>
      <c r="EPU454" s="0"/>
      <c r="EPV454" s="0"/>
      <c r="EPW454" s="0"/>
      <c r="EPX454" s="0"/>
      <c r="EPY454" s="0"/>
      <c r="EPZ454" s="0"/>
      <c r="EQA454" s="0"/>
      <c r="EQB454" s="0"/>
      <c r="EQC454" s="0"/>
      <c r="EQD454" s="0"/>
      <c r="EQE454" s="0"/>
      <c r="EQF454" s="0"/>
      <c r="EQG454" s="0"/>
      <c r="EQH454" s="0"/>
      <c r="EQI454" s="0"/>
      <c r="EQJ454" s="0"/>
      <c r="EQK454" s="0"/>
      <c r="EQL454" s="0"/>
      <c r="EQM454" s="0"/>
      <c r="EQN454" s="0"/>
      <c r="EQO454" s="0"/>
      <c r="EQP454" s="0"/>
      <c r="EQQ454" s="0"/>
      <c r="EQR454" s="0"/>
      <c r="EQS454" s="0"/>
      <c r="EQT454" s="0"/>
      <c r="EQU454" s="0"/>
      <c r="EQV454" s="0"/>
      <c r="EQW454" s="0"/>
      <c r="EQX454" s="0"/>
      <c r="EQY454" s="0"/>
      <c r="EQZ454" s="0"/>
      <c r="ERA454" s="0"/>
      <c r="ERB454" s="0"/>
      <c r="ERC454" s="0"/>
      <c r="ERD454" s="0"/>
      <c r="ERE454" s="0"/>
      <c r="ERF454" s="0"/>
      <c r="ERG454" s="0"/>
      <c r="ERH454" s="0"/>
      <c r="ERI454" s="0"/>
      <c r="ERJ454" s="0"/>
      <c r="ERK454" s="0"/>
      <c r="ERL454" s="0"/>
      <c r="ERM454" s="0"/>
      <c r="ERN454" s="0"/>
      <c r="ERO454" s="0"/>
      <c r="ERP454" s="0"/>
      <c r="ERQ454" s="0"/>
      <c r="ERR454" s="0"/>
      <c r="ERS454" s="0"/>
      <c r="ERT454" s="0"/>
      <c r="ERU454" s="0"/>
      <c r="ERV454" s="0"/>
      <c r="ERW454" s="0"/>
      <c r="ERX454" s="0"/>
      <c r="ERY454" s="0"/>
      <c r="ERZ454" s="0"/>
      <c r="ESA454" s="0"/>
      <c r="ESB454" s="0"/>
      <c r="ESC454" s="0"/>
      <c r="ESD454" s="0"/>
      <c r="ESE454" s="0"/>
      <c r="ESF454" s="0"/>
      <c r="ESG454" s="0"/>
      <c r="ESH454" s="0"/>
      <c r="ESI454" s="0"/>
      <c r="ESJ454" s="0"/>
      <c r="ESK454" s="0"/>
      <c r="ESL454" s="0"/>
      <c r="ESM454" s="0"/>
      <c r="ESN454" s="0"/>
      <c r="ESO454" s="0"/>
      <c r="ESP454" s="0"/>
      <c r="ESQ454" s="0"/>
      <c r="ESR454" s="0"/>
      <c r="ESS454" s="0"/>
      <c r="EST454" s="0"/>
      <c r="ESU454" s="0"/>
      <c r="ESV454" s="0"/>
      <c r="ESW454" s="0"/>
      <c r="ESX454" s="0"/>
      <c r="ESY454" s="0"/>
      <c r="ESZ454" s="0"/>
      <c r="ETA454" s="0"/>
      <c r="ETB454" s="0"/>
      <c r="ETC454" s="0"/>
      <c r="ETD454" s="0"/>
      <c r="ETE454" s="0"/>
      <c r="ETF454" s="0"/>
      <c r="ETG454" s="0"/>
      <c r="ETH454" s="0"/>
      <c r="ETI454" s="0"/>
      <c r="ETJ454" s="0"/>
      <c r="ETK454" s="0"/>
      <c r="ETL454" s="0"/>
      <c r="ETM454" s="0"/>
      <c r="ETN454" s="0"/>
      <c r="ETO454" s="0"/>
      <c r="ETP454" s="0"/>
      <c r="ETQ454" s="0"/>
      <c r="ETR454" s="0"/>
      <c r="ETS454" s="0"/>
      <c r="ETT454" s="0"/>
      <c r="ETU454" s="0"/>
      <c r="ETV454" s="0"/>
      <c r="ETW454" s="0"/>
      <c r="ETX454" s="0"/>
      <c r="ETY454" s="0"/>
      <c r="ETZ454" s="0"/>
      <c r="EUA454" s="0"/>
      <c r="EUB454" s="0"/>
      <c r="EUC454" s="0"/>
      <c r="EUD454" s="0"/>
      <c r="EUE454" s="0"/>
      <c r="EUF454" s="0"/>
      <c r="EUG454" s="0"/>
      <c r="EUH454" s="0"/>
      <c r="EUI454" s="0"/>
      <c r="EUJ454" s="0"/>
      <c r="EUK454" s="0"/>
      <c r="EUL454" s="0"/>
      <c r="EUM454" s="0"/>
      <c r="EUN454" s="0"/>
      <c r="EUO454" s="0"/>
      <c r="EUP454" s="0"/>
      <c r="EUQ454" s="0"/>
      <c r="EUR454" s="0"/>
      <c r="EUS454" s="0"/>
      <c r="EUT454" s="0"/>
      <c r="EUU454" s="0"/>
      <c r="EUV454" s="0"/>
      <c r="EUW454" s="0"/>
      <c r="EUX454" s="0"/>
      <c r="EUY454" s="0"/>
      <c r="EUZ454" s="0"/>
      <c r="EVA454" s="0"/>
      <c r="EVB454" s="0"/>
      <c r="EVC454" s="0"/>
      <c r="EVD454" s="0"/>
      <c r="EVE454" s="0"/>
      <c r="EVF454" s="0"/>
      <c r="EVG454" s="0"/>
      <c r="EVH454" s="0"/>
      <c r="EVI454" s="0"/>
      <c r="EVJ454" s="0"/>
      <c r="EVK454" s="0"/>
      <c r="EVL454" s="0"/>
      <c r="EVM454" s="0"/>
      <c r="EVN454" s="0"/>
      <c r="EVO454" s="0"/>
      <c r="EVP454" s="0"/>
      <c r="EVQ454" s="0"/>
      <c r="EVR454" s="0"/>
      <c r="EVS454" s="0"/>
      <c r="EVT454" s="0"/>
      <c r="EVU454" s="0"/>
      <c r="EVV454" s="0"/>
      <c r="EVW454" s="0"/>
      <c r="EVX454" s="0"/>
      <c r="EVY454" s="0"/>
      <c r="EVZ454" s="0"/>
      <c r="EWA454" s="0"/>
      <c r="EWB454" s="0"/>
      <c r="EWC454" s="0"/>
      <c r="EWD454" s="0"/>
      <c r="EWE454" s="0"/>
      <c r="EWF454" s="0"/>
      <c r="EWG454" s="0"/>
      <c r="EWH454" s="0"/>
      <c r="EWI454" s="0"/>
      <c r="EWJ454" s="0"/>
      <c r="EWK454" s="0"/>
      <c r="EWL454" s="0"/>
      <c r="EWM454" s="0"/>
      <c r="EWN454" s="0"/>
      <c r="EWO454" s="0"/>
      <c r="EWP454" s="0"/>
      <c r="EWQ454" s="0"/>
      <c r="EWR454" s="0"/>
      <c r="EWS454" s="0"/>
      <c r="EWT454" s="0"/>
      <c r="EWU454" s="0"/>
      <c r="EWV454" s="0"/>
      <c r="EWW454" s="0"/>
      <c r="EWX454" s="0"/>
      <c r="EWY454" s="0"/>
      <c r="EWZ454" s="0"/>
      <c r="EXA454" s="0"/>
      <c r="EXB454" s="0"/>
      <c r="EXC454" s="0"/>
      <c r="EXD454" s="0"/>
      <c r="EXE454" s="0"/>
      <c r="EXF454" s="0"/>
      <c r="EXG454" s="0"/>
      <c r="EXH454" s="0"/>
      <c r="EXI454" s="0"/>
      <c r="EXJ454" s="0"/>
      <c r="EXK454" s="0"/>
      <c r="EXL454" s="0"/>
      <c r="EXM454" s="0"/>
      <c r="EXN454" s="0"/>
      <c r="EXO454" s="0"/>
      <c r="EXP454" s="0"/>
      <c r="EXQ454" s="0"/>
      <c r="EXR454" s="0"/>
      <c r="EXS454" s="0"/>
      <c r="EXT454" s="0"/>
      <c r="EXU454" s="0"/>
      <c r="EXV454" s="0"/>
      <c r="EXW454" s="0"/>
      <c r="EXX454" s="0"/>
      <c r="EXY454" s="0"/>
      <c r="EXZ454" s="0"/>
      <c r="EYA454" s="0"/>
      <c r="EYB454" s="0"/>
      <c r="EYC454" s="0"/>
      <c r="EYD454" s="0"/>
      <c r="EYE454" s="0"/>
      <c r="EYF454" s="0"/>
      <c r="EYG454" s="0"/>
      <c r="EYH454" s="0"/>
      <c r="EYI454" s="0"/>
      <c r="EYJ454" s="0"/>
      <c r="EYK454" s="0"/>
      <c r="EYL454" s="0"/>
      <c r="EYM454" s="0"/>
      <c r="EYN454" s="0"/>
      <c r="EYO454" s="0"/>
      <c r="EYP454" s="0"/>
      <c r="EYQ454" s="0"/>
      <c r="EYR454" s="0"/>
      <c r="EYS454" s="0"/>
      <c r="EYT454" s="0"/>
      <c r="EYU454" s="0"/>
      <c r="EYV454" s="0"/>
      <c r="EYW454" s="0"/>
      <c r="EYX454" s="0"/>
      <c r="EYY454" s="0"/>
      <c r="EYZ454" s="0"/>
      <c r="EZA454" s="0"/>
      <c r="EZB454" s="0"/>
      <c r="EZC454" s="0"/>
      <c r="EZD454" s="0"/>
      <c r="EZE454" s="0"/>
      <c r="EZF454" s="0"/>
      <c r="EZG454" s="0"/>
      <c r="EZH454" s="0"/>
      <c r="EZI454" s="0"/>
      <c r="EZJ454" s="0"/>
      <c r="EZK454" s="0"/>
      <c r="EZL454" s="0"/>
      <c r="EZM454" s="0"/>
      <c r="EZN454" s="0"/>
      <c r="EZO454" s="0"/>
      <c r="EZP454" s="0"/>
      <c r="EZQ454" s="0"/>
      <c r="EZR454" s="0"/>
      <c r="EZS454" s="0"/>
      <c r="EZT454" s="0"/>
      <c r="EZU454" s="0"/>
      <c r="EZV454" s="0"/>
      <c r="EZW454" s="0"/>
      <c r="EZX454" s="0"/>
      <c r="EZY454" s="0"/>
      <c r="EZZ454" s="0"/>
      <c r="FAA454" s="0"/>
      <c r="FAB454" s="0"/>
      <c r="FAC454" s="0"/>
      <c r="FAD454" s="0"/>
      <c r="FAE454" s="0"/>
      <c r="FAF454" s="0"/>
      <c r="FAG454" s="0"/>
      <c r="FAH454" s="0"/>
      <c r="FAI454" s="0"/>
      <c r="FAJ454" s="0"/>
      <c r="FAK454" s="0"/>
      <c r="FAL454" s="0"/>
      <c r="FAM454" s="0"/>
      <c r="FAN454" s="0"/>
      <c r="FAO454" s="0"/>
      <c r="FAP454" s="0"/>
      <c r="FAQ454" s="0"/>
      <c r="FAR454" s="0"/>
      <c r="FAS454" s="0"/>
      <c r="FAT454" s="0"/>
      <c r="FAU454" s="0"/>
      <c r="FAV454" s="0"/>
      <c r="FAW454" s="0"/>
      <c r="FAX454" s="0"/>
      <c r="FAY454" s="0"/>
      <c r="FAZ454" s="0"/>
      <c r="FBA454" s="0"/>
      <c r="FBB454" s="0"/>
      <c r="FBC454" s="0"/>
      <c r="FBD454" s="0"/>
      <c r="FBE454" s="0"/>
      <c r="FBF454" s="0"/>
      <c r="FBG454" s="0"/>
      <c r="FBH454" s="0"/>
      <c r="FBI454" s="0"/>
      <c r="FBJ454" s="0"/>
      <c r="FBK454" s="0"/>
      <c r="FBL454" s="0"/>
      <c r="FBM454" s="0"/>
      <c r="FBN454" s="0"/>
      <c r="FBO454" s="0"/>
      <c r="FBP454" s="0"/>
      <c r="FBQ454" s="0"/>
      <c r="FBR454" s="0"/>
      <c r="FBS454" s="0"/>
      <c r="FBT454" s="0"/>
      <c r="FBU454" s="0"/>
      <c r="FBV454" s="0"/>
      <c r="FBW454" s="0"/>
      <c r="FBX454" s="0"/>
      <c r="FBY454" s="0"/>
      <c r="FBZ454" s="0"/>
      <c r="FCA454" s="0"/>
      <c r="FCB454" s="0"/>
      <c r="FCC454" s="0"/>
      <c r="FCD454" s="0"/>
      <c r="FCE454" s="0"/>
      <c r="FCF454" s="0"/>
      <c r="FCG454" s="0"/>
      <c r="FCH454" s="0"/>
      <c r="FCI454" s="0"/>
      <c r="FCJ454" s="0"/>
      <c r="FCK454" s="0"/>
      <c r="FCL454" s="0"/>
      <c r="FCM454" s="0"/>
      <c r="FCN454" s="0"/>
      <c r="FCO454" s="0"/>
      <c r="FCP454" s="0"/>
      <c r="FCQ454" s="0"/>
      <c r="FCR454" s="0"/>
      <c r="FCS454" s="0"/>
      <c r="FCT454" s="0"/>
      <c r="FCU454" s="0"/>
      <c r="FCV454" s="0"/>
      <c r="FCW454" s="0"/>
      <c r="FCX454" s="0"/>
      <c r="FCY454" s="0"/>
      <c r="FCZ454" s="0"/>
      <c r="FDA454" s="0"/>
      <c r="FDB454" s="0"/>
      <c r="FDC454" s="0"/>
      <c r="FDD454" s="0"/>
      <c r="FDE454" s="0"/>
      <c r="FDF454" s="0"/>
      <c r="FDG454" s="0"/>
      <c r="FDH454" s="0"/>
      <c r="FDI454" s="0"/>
      <c r="FDJ454" s="0"/>
      <c r="FDK454" s="0"/>
      <c r="FDL454" s="0"/>
      <c r="FDM454" s="0"/>
      <c r="FDN454" s="0"/>
      <c r="FDO454" s="0"/>
      <c r="FDP454" s="0"/>
      <c r="FDQ454" s="0"/>
      <c r="FDR454" s="0"/>
      <c r="FDS454" s="0"/>
      <c r="FDT454" s="0"/>
      <c r="FDU454" s="0"/>
      <c r="FDV454" s="0"/>
      <c r="FDW454" s="0"/>
      <c r="FDX454" s="0"/>
      <c r="FDY454" s="0"/>
      <c r="FDZ454" s="0"/>
      <c r="FEA454" s="0"/>
      <c r="FEB454" s="0"/>
      <c r="FEC454" s="0"/>
      <c r="FED454" s="0"/>
      <c r="FEE454" s="0"/>
      <c r="FEF454" s="0"/>
      <c r="FEG454" s="0"/>
      <c r="FEH454" s="0"/>
      <c r="FEI454" s="0"/>
      <c r="FEJ454" s="0"/>
      <c r="FEK454" s="0"/>
      <c r="FEL454" s="0"/>
      <c r="FEM454" s="0"/>
      <c r="FEN454" s="0"/>
      <c r="FEO454" s="0"/>
      <c r="FEP454" s="0"/>
      <c r="FEQ454" s="0"/>
      <c r="FER454" s="0"/>
      <c r="FES454" s="0"/>
      <c r="FET454" s="0"/>
      <c r="FEU454" s="0"/>
      <c r="FEV454" s="0"/>
      <c r="FEW454" s="0"/>
      <c r="FEX454" s="0"/>
      <c r="FEY454" s="0"/>
      <c r="FEZ454" s="0"/>
      <c r="FFA454" s="0"/>
      <c r="FFB454" s="0"/>
      <c r="FFC454" s="0"/>
      <c r="FFD454" s="0"/>
      <c r="FFE454" s="0"/>
      <c r="FFF454" s="0"/>
      <c r="FFG454" s="0"/>
      <c r="FFH454" s="0"/>
      <c r="FFI454" s="0"/>
      <c r="FFJ454" s="0"/>
      <c r="FFK454" s="0"/>
      <c r="FFL454" s="0"/>
      <c r="FFM454" s="0"/>
      <c r="FFN454" s="0"/>
      <c r="FFO454" s="0"/>
      <c r="FFP454" s="0"/>
      <c r="FFQ454" s="0"/>
      <c r="FFR454" s="0"/>
      <c r="FFS454" s="0"/>
      <c r="FFT454" s="0"/>
      <c r="FFU454" s="0"/>
      <c r="FFV454" s="0"/>
      <c r="FFW454" s="0"/>
      <c r="FFX454" s="0"/>
      <c r="FFY454" s="0"/>
      <c r="FFZ454" s="0"/>
      <c r="FGA454" s="0"/>
      <c r="FGB454" s="0"/>
      <c r="FGC454" s="0"/>
      <c r="FGD454" s="0"/>
      <c r="FGE454" s="0"/>
      <c r="FGF454" s="0"/>
      <c r="FGG454" s="0"/>
      <c r="FGH454" s="0"/>
      <c r="FGI454" s="0"/>
      <c r="FGJ454" s="0"/>
      <c r="FGK454" s="0"/>
      <c r="FGL454" s="0"/>
      <c r="FGM454" s="0"/>
      <c r="FGN454" s="0"/>
      <c r="FGO454" s="0"/>
      <c r="FGP454" s="0"/>
      <c r="FGQ454" s="0"/>
      <c r="FGR454" s="0"/>
      <c r="FGS454" s="0"/>
      <c r="FGT454" s="0"/>
      <c r="FGU454" s="0"/>
      <c r="FGV454" s="0"/>
      <c r="FGW454" s="0"/>
      <c r="FGX454" s="0"/>
      <c r="FGY454" s="0"/>
      <c r="FGZ454" s="0"/>
      <c r="FHA454" s="0"/>
      <c r="FHB454" s="0"/>
      <c r="FHC454" s="0"/>
      <c r="FHD454" s="0"/>
      <c r="FHE454" s="0"/>
      <c r="FHF454" s="0"/>
      <c r="FHG454" s="0"/>
      <c r="FHH454" s="0"/>
      <c r="FHI454" s="0"/>
      <c r="FHJ454" s="0"/>
      <c r="FHK454" s="0"/>
      <c r="FHL454" s="0"/>
      <c r="FHM454" s="0"/>
      <c r="FHN454" s="0"/>
      <c r="FHO454" s="0"/>
      <c r="FHP454" s="0"/>
      <c r="FHQ454" s="0"/>
      <c r="FHR454" s="0"/>
      <c r="FHS454" s="0"/>
      <c r="FHT454" s="0"/>
      <c r="FHU454" s="0"/>
      <c r="FHV454" s="0"/>
      <c r="FHW454" s="0"/>
      <c r="FHX454" s="0"/>
      <c r="FHY454" s="0"/>
      <c r="FHZ454" s="0"/>
      <c r="FIA454" s="0"/>
      <c r="FIB454" s="0"/>
      <c r="FIC454" s="0"/>
      <c r="FID454" s="0"/>
      <c r="FIE454" s="0"/>
      <c r="FIF454" s="0"/>
      <c r="FIG454" s="0"/>
      <c r="FIH454" s="0"/>
      <c r="FII454" s="0"/>
      <c r="FIJ454" s="0"/>
      <c r="FIK454" s="0"/>
      <c r="FIL454" s="0"/>
      <c r="FIM454" s="0"/>
      <c r="FIN454" s="0"/>
      <c r="FIO454" s="0"/>
      <c r="FIP454" s="0"/>
      <c r="FIQ454" s="0"/>
      <c r="FIR454" s="0"/>
      <c r="FIS454" s="0"/>
      <c r="FIT454" s="0"/>
      <c r="FIU454" s="0"/>
      <c r="FIV454" s="0"/>
      <c r="FIW454" s="0"/>
      <c r="FIX454" s="0"/>
      <c r="FIY454" s="0"/>
      <c r="FIZ454" s="0"/>
      <c r="FJA454" s="0"/>
      <c r="FJB454" s="0"/>
      <c r="FJC454" s="0"/>
      <c r="FJD454" s="0"/>
      <c r="FJE454" s="0"/>
      <c r="FJF454" s="0"/>
      <c r="FJG454" s="0"/>
      <c r="FJH454" s="0"/>
      <c r="FJI454" s="0"/>
      <c r="FJJ454" s="0"/>
      <c r="FJK454" s="0"/>
      <c r="FJL454" s="0"/>
      <c r="FJM454" s="0"/>
      <c r="FJN454" s="0"/>
      <c r="FJO454" s="0"/>
      <c r="FJP454" s="0"/>
      <c r="FJQ454" s="0"/>
      <c r="FJR454" s="0"/>
      <c r="FJS454" s="0"/>
      <c r="FJT454" s="0"/>
      <c r="FJU454" s="0"/>
      <c r="FJV454" s="0"/>
      <c r="FJW454" s="0"/>
      <c r="FJX454" s="0"/>
      <c r="FJY454" s="0"/>
      <c r="FJZ454" s="0"/>
      <c r="FKA454" s="0"/>
      <c r="FKB454" s="0"/>
      <c r="FKC454" s="0"/>
      <c r="FKD454" s="0"/>
      <c r="FKE454" s="0"/>
      <c r="FKF454" s="0"/>
      <c r="FKG454" s="0"/>
      <c r="FKH454" s="0"/>
      <c r="FKI454" s="0"/>
      <c r="FKJ454" s="0"/>
      <c r="FKK454" s="0"/>
      <c r="FKL454" s="0"/>
      <c r="FKM454" s="0"/>
      <c r="FKN454" s="0"/>
      <c r="FKO454" s="0"/>
      <c r="FKP454" s="0"/>
      <c r="FKQ454" s="0"/>
      <c r="FKR454" s="0"/>
      <c r="FKS454" s="0"/>
      <c r="FKT454" s="0"/>
      <c r="FKU454" s="0"/>
      <c r="FKV454" s="0"/>
      <c r="FKW454" s="0"/>
      <c r="FKX454" s="0"/>
      <c r="FKY454" s="0"/>
      <c r="FKZ454" s="0"/>
      <c r="FLA454" s="0"/>
      <c r="FLB454" s="0"/>
      <c r="FLC454" s="0"/>
      <c r="FLD454" s="0"/>
      <c r="FLE454" s="0"/>
      <c r="FLF454" s="0"/>
      <c r="FLG454" s="0"/>
      <c r="FLH454" s="0"/>
      <c r="FLI454" s="0"/>
      <c r="FLJ454" s="0"/>
      <c r="FLK454" s="0"/>
      <c r="FLL454" s="0"/>
      <c r="FLM454" s="0"/>
      <c r="FLN454" s="0"/>
      <c r="FLO454" s="0"/>
      <c r="FLP454" s="0"/>
      <c r="FLQ454" s="0"/>
      <c r="FLR454" s="0"/>
      <c r="FLS454" s="0"/>
      <c r="FLT454" s="0"/>
      <c r="FLU454" s="0"/>
      <c r="FLV454" s="0"/>
      <c r="FLW454" s="0"/>
      <c r="FLX454" s="0"/>
      <c r="FLY454" s="0"/>
      <c r="FLZ454" s="0"/>
      <c r="FMA454" s="0"/>
      <c r="FMB454" s="0"/>
      <c r="FMC454" s="0"/>
      <c r="FMD454" s="0"/>
      <c r="FME454" s="0"/>
      <c r="FMF454" s="0"/>
      <c r="FMG454" s="0"/>
      <c r="FMH454" s="0"/>
      <c r="FMI454" s="0"/>
      <c r="FMJ454" s="0"/>
      <c r="FMK454" s="0"/>
      <c r="FML454" s="0"/>
      <c r="FMM454" s="0"/>
      <c r="FMN454" s="0"/>
      <c r="FMO454" s="0"/>
      <c r="FMP454" s="0"/>
      <c r="FMQ454" s="0"/>
      <c r="FMR454" s="0"/>
      <c r="FMS454" s="0"/>
      <c r="FMT454" s="0"/>
      <c r="FMU454" s="0"/>
      <c r="FMV454" s="0"/>
      <c r="FMW454" s="0"/>
      <c r="FMX454" s="0"/>
      <c r="FMY454" s="0"/>
      <c r="FMZ454" s="0"/>
      <c r="FNA454" s="0"/>
      <c r="FNB454" s="0"/>
      <c r="FNC454" s="0"/>
      <c r="FND454" s="0"/>
      <c r="FNE454" s="0"/>
      <c r="FNF454" s="0"/>
      <c r="FNG454" s="0"/>
      <c r="FNH454" s="0"/>
      <c r="FNI454" s="0"/>
      <c r="FNJ454" s="0"/>
      <c r="FNK454" s="0"/>
      <c r="FNL454" s="0"/>
      <c r="FNM454" s="0"/>
      <c r="FNN454" s="0"/>
      <c r="FNO454" s="0"/>
      <c r="FNP454" s="0"/>
      <c r="FNQ454" s="0"/>
      <c r="FNR454" s="0"/>
      <c r="FNS454" s="0"/>
      <c r="FNT454" s="0"/>
      <c r="FNU454" s="0"/>
      <c r="FNV454" s="0"/>
      <c r="FNW454" s="0"/>
      <c r="FNX454" s="0"/>
      <c r="FNY454" s="0"/>
      <c r="FNZ454" s="0"/>
      <c r="FOA454" s="0"/>
      <c r="FOB454" s="0"/>
      <c r="FOC454" s="0"/>
      <c r="FOD454" s="0"/>
      <c r="FOE454" s="0"/>
      <c r="FOF454" s="0"/>
      <c r="FOG454" s="0"/>
      <c r="FOH454" s="0"/>
      <c r="FOI454" s="0"/>
      <c r="FOJ454" s="0"/>
      <c r="FOK454" s="0"/>
      <c r="FOL454" s="0"/>
      <c r="FOM454" s="0"/>
      <c r="FON454" s="0"/>
      <c r="FOO454" s="0"/>
      <c r="FOP454" s="0"/>
      <c r="FOQ454" s="0"/>
      <c r="FOR454" s="0"/>
      <c r="FOS454" s="0"/>
      <c r="FOT454" s="0"/>
      <c r="FOU454" s="0"/>
      <c r="FOV454" s="0"/>
      <c r="FOW454" s="0"/>
      <c r="FOX454" s="0"/>
      <c r="FOY454" s="0"/>
      <c r="FOZ454" s="0"/>
      <c r="FPA454" s="0"/>
      <c r="FPB454" s="0"/>
      <c r="FPC454" s="0"/>
      <c r="FPD454" s="0"/>
      <c r="FPE454" s="0"/>
      <c r="FPF454" s="0"/>
      <c r="FPG454" s="0"/>
      <c r="FPH454" s="0"/>
      <c r="FPI454" s="0"/>
      <c r="FPJ454" s="0"/>
      <c r="FPK454" s="0"/>
      <c r="FPL454" s="0"/>
      <c r="FPM454" s="0"/>
      <c r="FPN454" s="0"/>
      <c r="FPO454" s="0"/>
      <c r="FPP454" s="0"/>
      <c r="FPQ454" s="0"/>
      <c r="FPR454" s="0"/>
      <c r="FPS454" s="0"/>
      <c r="FPT454" s="0"/>
      <c r="FPU454" s="0"/>
      <c r="FPV454" s="0"/>
      <c r="FPW454" s="0"/>
      <c r="FPX454" s="0"/>
      <c r="FPY454" s="0"/>
      <c r="FPZ454" s="0"/>
      <c r="FQA454" s="0"/>
      <c r="FQB454" s="0"/>
      <c r="FQC454" s="0"/>
      <c r="FQD454" s="0"/>
      <c r="FQE454" s="0"/>
      <c r="FQF454" s="0"/>
      <c r="FQG454" s="0"/>
      <c r="FQH454" s="0"/>
      <c r="FQI454" s="0"/>
      <c r="FQJ454" s="0"/>
      <c r="FQK454" s="0"/>
      <c r="FQL454" s="0"/>
      <c r="FQM454" s="0"/>
      <c r="FQN454" s="0"/>
      <c r="FQO454" s="0"/>
      <c r="FQP454" s="0"/>
      <c r="FQQ454" s="0"/>
      <c r="FQR454" s="0"/>
      <c r="FQS454" s="0"/>
      <c r="FQT454" s="0"/>
      <c r="FQU454" s="0"/>
      <c r="FQV454" s="0"/>
      <c r="FQW454" s="0"/>
      <c r="FQX454" s="0"/>
      <c r="FQY454" s="0"/>
      <c r="FQZ454" s="0"/>
      <c r="FRA454" s="0"/>
      <c r="FRB454" s="0"/>
      <c r="FRC454" s="0"/>
      <c r="FRD454" s="0"/>
      <c r="FRE454" s="0"/>
      <c r="FRF454" s="0"/>
      <c r="FRG454" s="0"/>
      <c r="FRH454" s="0"/>
      <c r="FRI454" s="0"/>
      <c r="FRJ454" s="0"/>
      <c r="FRK454" s="0"/>
      <c r="FRL454" s="0"/>
      <c r="FRM454" s="0"/>
      <c r="FRN454" s="0"/>
      <c r="FRO454" s="0"/>
      <c r="FRP454" s="0"/>
      <c r="FRQ454" s="0"/>
      <c r="FRR454" s="0"/>
      <c r="FRS454" s="0"/>
      <c r="FRT454" s="0"/>
      <c r="FRU454" s="0"/>
      <c r="FRV454" s="0"/>
      <c r="FRW454" s="0"/>
      <c r="FRX454" s="0"/>
      <c r="FRY454" s="0"/>
      <c r="FRZ454" s="0"/>
      <c r="FSA454" s="0"/>
      <c r="FSB454" s="0"/>
      <c r="FSC454" s="0"/>
      <c r="FSD454" s="0"/>
      <c r="FSE454" s="0"/>
      <c r="FSF454" s="0"/>
      <c r="FSG454" s="0"/>
      <c r="FSH454" s="0"/>
      <c r="FSI454" s="0"/>
      <c r="FSJ454" s="0"/>
      <c r="FSK454" s="0"/>
      <c r="FSL454" s="0"/>
      <c r="FSM454" s="0"/>
      <c r="FSN454" s="0"/>
      <c r="FSO454" s="0"/>
      <c r="FSP454" s="0"/>
      <c r="FSQ454" s="0"/>
      <c r="FSR454" s="0"/>
      <c r="FSS454" s="0"/>
      <c r="FST454" s="0"/>
      <c r="FSU454" s="0"/>
      <c r="FSV454" s="0"/>
      <c r="FSW454" s="0"/>
      <c r="FSX454" s="0"/>
      <c r="FSY454" s="0"/>
      <c r="FSZ454" s="0"/>
      <c r="FTA454" s="0"/>
      <c r="FTB454" s="0"/>
      <c r="FTC454" s="0"/>
      <c r="FTD454" s="0"/>
      <c r="FTE454" s="0"/>
      <c r="FTF454" s="0"/>
      <c r="FTG454" s="0"/>
      <c r="FTH454" s="0"/>
      <c r="FTI454" s="0"/>
      <c r="FTJ454" s="0"/>
      <c r="FTK454" s="0"/>
      <c r="FTL454" s="0"/>
      <c r="FTM454" s="0"/>
      <c r="FTN454" s="0"/>
      <c r="FTO454" s="0"/>
      <c r="FTP454" s="0"/>
      <c r="FTQ454" s="0"/>
      <c r="FTR454" s="0"/>
      <c r="FTS454" s="0"/>
      <c r="FTT454" s="0"/>
      <c r="FTU454" s="0"/>
      <c r="FTV454" s="0"/>
      <c r="FTW454" s="0"/>
      <c r="FTX454" s="0"/>
      <c r="FTY454" s="0"/>
      <c r="FTZ454" s="0"/>
      <c r="FUA454" s="0"/>
      <c r="FUB454" s="0"/>
      <c r="FUC454" s="0"/>
      <c r="FUD454" s="0"/>
      <c r="FUE454" s="0"/>
      <c r="FUF454" s="0"/>
      <c r="FUG454" s="0"/>
      <c r="FUH454" s="0"/>
      <c r="FUI454" s="0"/>
      <c r="FUJ454" s="0"/>
      <c r="FUK454" s="0"/>
      <c r="FUL454" s="0"/>
      <c r="FUM454" s="0"/>
      <c r="FUN454" s="0"/>
      <c r="FUO454" s="0"/>
      <c r="FUP454" s="0"/>
      <c r="FUQ454" s="0"/>
      <c r="FUR454" s="0"/>
      <c r="FUS454" s="0"/>
      <c r="FUT454" s="0"/>
      <c r="FUU454" s="0"/>
      <c r="FUV454" s="0"/>
      <c r="FUW454" s="0"/>
      <c r="FUX454" s="0"/>
      <c r="FUY454" s="0"/>
      <c r="FUZ454" s="0"/>
      <c r="FVA454" s="0"/>
      <c r="FVB454" s="0"/>
      <c r="FVC454" s="0"/>
      <c r="FVD454" s="0"/>
      <c r="FVE454" s="0"/>
      <c r="FVF454" s="0"/>
      <c r="FVG454" s="0"/>
      <c r="FVH454" s="0"/>
      <c r="FVI454" s="0"/>
      <c r="FVJ454" s="0"/>
      <c r="FVK454" s="0"/>
      <c r="FVL454" s="0"/>
      <c r="FVM454" s="0"/>
      <c r="FVN454" s="0"/>
      <c r="FVO454" s="0"/>
      <c r="FVP454" s="0"/>
      <c r="FVQ454" s="0"/>
      <c r="FVR454" s="0"/>
      <c r="FVS454" s="0"/>
      <c r="FVT454" s="0"/>
      <c r="FVU454" s="0"/>
      <c r="FVV454" s="0"/>
      <c r="FVW454" s="0"/>
      <c r="FVX454" s="0"/>
      <c r="FVY454" s="0"/>
      <c r="FVZ454" s="0"/>
      <c r="FWA454" s="0"/>
      <c r="FWB454" s="0"/>
      <c r="FWC454" s="0"/>
      <c r="FWD454" s="0"/>
      <c r="FWE454" s="0"/>
      <c r="FWF454" s="0"/>
      <c r="FWG454" s="0"/>
      <c r="FWH454" s="0"/>
      <c r="FWI454" s="0"/>
      <c r="FWJ454" s="0"/>
      <c r="FWK454" s="0"/>
      <c r="FWL454" s="0"/>
      <c r="FWM454" s="0"/>
      <c r="FWN454" s="0"/>
      <c r="FWO454" s="0"/>
      <c r="FWP454" s="0"/>
      <c r="FWQ454" s="0"/>
      <c r="FWR454" s="0"/>
      <c r="FWS454" s="0"/>
      <c r="FWT454" s="0"/>
      <c r="FWU454" s="0"/>
      <c r="FWV454" s="0"/>
      <c r="FWW454" s="0"/>
      <c r="FWX454" s="0"/>
      <c r="FWY454" s="0"/>
      <c r="FWZ454" s="0"/>
      <c r="FXA454" s="0"/>
      <c r="FXB454" s="0"/>
      <c r="FXC454" s="0"/>
      <c r="FXD454" s="0"/>
      <c r="FXE454" s="0"/>
      <c r="FXF454" s="0"/>
      <c r="FXG454" s="0"/>
      <c r="FXH454" s="0"/>
      <c r="FXI454" s="0"/>
      <c r="FXJ454" s="0"/>
      <c r="FXK454" s="0"/>
      <c r="FXL454" s="0"/>
      <c r="FXM454" s="0"/>
      <c r="FXN454" s="0"/>
      <c r="FXO454" s="0"/>
      <c r="FXP454" s="0"/>
      <c r="FXQ454" s="0"/>
      <c r="FXR454" s="0"/>
      <c r="FXS454" s="0"/>
      <c r="FXT454" s="0"/>
      <c r="FXU454" s="0"/>
      <c r="FXV454" s="0"/>
      <c r="FXW454" s="0"/>
      <c r="FXX454" s="0"/>
      <c r="FXY454" s="0"/>
      <c r="FXZ454" s="0"/>
      <c r="FYA454" s="0"/>
      <c r="FYB454" s="0"/>
      <c r="FYC454" s="0"/>
      <c r="FYD454" s="0"/>
      <c r="FYE454" s="0"/>
      <c r="FYF454" s="0"/>
      <c r="FYG454" s="0"/>
      <c r="FYH454" s="0"/>
      <c r="FYI454" s="0"/>
      <c r="FYJ454" s="0"/>
      <c r="FYK454" s="0"/>
      <c r="FYL454" s="0"/>
      <c r="FYM454" s="0"/>
      <c r="FYN454" s="0"/>
      <c r="FYO454" s="0"/>
      <c r="FYP454" s="0"/>
      <c r="FYQ454" s="0"/>
      <c r="FYR454" s="0"/>
      <c r="FYS454" s="0"/>
      <c r="FYT454" s="0"/>
      <c r="FYU454" s="0"/>
      <c r="FYV454" s="0"/>
      <c r="FYW454" s="0"/>
      <c r="FYX454" s="0"/>
      <c r="FYY454" s="0"/>
      <c r="FYZ454" s="0"/>
      <c r="FZA454" s="0"/>
      <c r="FZB454" s="0"/>
      <c r="FZC454" s="0"/>
      <c r="FZD454" s="0"/>
      <c r="FZE454" s="0"/>
      <c r="FZF454" s="0"/>
      <c r="FZG454" s="0"/>
      <c r="FZH454" s="0"/>
      <c r="FZI454" s="0"/>
      <c r="FZJ454" s="0"/>
      <c r="FZK454" s="0"/>
      <c r="FZL454" s="0"/>
      <c r="FZM454" s="0"/>
      <c r="FZN454" s="0"/>
      <c r="FZO454" s="0"/>
      <c r="FZP454" s="0"/>
      <c r="FZQ454" s="0"/>
      <c r="FZR454" s="0"/>
      <c r="FZS454" s="0"/>
      <c r="FZT454" s="0"/>
      <c r="FZU454" s="0"/>
      <c r="FZV454" s="0"/>
      <c r="FZW454" s="0"/>
      <c r="FZX454" s="0"/>
      <c r="FZY454" s="0"/>
      <c r="FZZ454" s="0"/>
      <c r="GAA454" s="0"/>
      <c r="GAB454" s="0"/>
      <c r="GAC454" s="0"/>
      <c r="GAD454" s="0"/>
      <c r="GAE454" s="0"/>
      <c r="GAF454" s="0"/>
      <c r="GAG454" s="0"/>
      <c r="GAH454" s="0"/>
      <c r="GAI454" s="0"/>
      <c r="GAJ454" s="0"/>
      <c r="GAK454" s="0"/>
      <c r="GAL454" s="0"/>
      <c r="GAM454" s="0"/>
      <c r="GAN454" s="0"/>
      <c r="GAO454" s="0"/>
      <c r="GAP454" s="0"/>
      <c r="GAQ454" s="0"/>
      <c r="GAR454" s="0"/>
      <c r="GAS454" s="0"/>
      <c r="GAT454" s="0"/>
      <c r="GAU454" s="0"/>
      <c r="GAV454" s="0"/>
      <c r="GAW454" s="0"/>
      <c r="GAX454" s="0"/>
      <c r="GAY454" s="0"/>
      <c r="GAZ454" s="0"/>
      <c r="GBA454" s="0"/>
      <c r="GBB454" s="0"/>
      <c r="GBC454" s="0"/>
      <c r="GBD454" s="0"/>
      <c r="GBE454" s="0"/>
      <c r="GBF454" s="0"/>
      <c r="GBG454" s="0"/>
      <c r="GBH454" s="0"/>
      <c r="GBI454" s="0"/>
      <c r="GBJ454" s="0"/>
      <c r="GBK454" s="0"/>
      <c r="GBL454" s="0"/>
      <c r="GBM454" s="0"/>
      <c r="GBN454" s="0"/>
      <c r="GBO454" s="0"/>
      <c r="GBP454" s="0"/>
      <c r="GBQ454" s="0"/>
      <c r="GBR454" s="0"/>
      <c r="GBS454" s="0"/>
      <c r="GBT454" s="0"/>
      <c r="GBU454" s="0"/>
      <c r="GBV454" s="0"/>
      <c r="GBW454" s="0"/>
      <c r="GBX454" s="0"/>
      <c r="GBY454" s="0"/>
      <c r="GBZ454" s="0"/>
      <c r="GCA454" s="0"/>
      <c r="GCB454" s="0"/>
      <c r="GCC454" s="0"/>
      <c r="GCD454" s="0"/>
      <c r="GCE454" s="0"/>
      <c r="GCF454" s="0"/>
      <c r="GCG454" s="0"/>
      <c r="GCH454" s="0"/>
      <c r="GCI454" s="0"/>
      <c r="GCJ454" s="0"/>
      <c r="GCK454" s="0"/>
      <c r="GCL454" s="0"/>
      <c r="GCM454" s="0"/>
      <c r="GCN454" s="0"/>
      <c r="GCO454" s="0"/>
      <c r="GCP454" s="0"/>
      <c r="GCQ454" s="0"/>
      <c r="GCR454" s="0"/>
      <c r="GCS454" s="0"/>
      <c r="GCT454" s="0"/>
      <c r="GCU454" s="0"/>
      <c r="GCV454" s="0"/>
      <c r="GCW454" s="0"/>
      <c r="GCX454" s="0"/>
      <c r="GCY454" s="0"/>
      <c r="GCZ454" s="0"/>
      <c r="GDA454" s="0"/>
      <c r="GDB454" s="0"/>
      <c r="GDC454" s="0"/>
      <c r="GDD454" s="0"/>
      <c r="GDE454" s="0"/>
      <c r="GDF454" s="0"/>
      <c r="GDG454" s="0"/>
      <c r="GDH454" s="0"/>
      <c r="GDI454" s="0"/>
      <c r="GDJ454" s="0"/>
      <c r="GDK454" s="0"/>
      <c r="GDL454" s="0"/>
      <c r="GDM454" s="0"/>
      <c r="GDN454" s="0"/>
      <c r="GDO454" s="0"/>
      <c r="GDP454" s="0"/>
      <c r="GDQ454" s="0"/>
      <c r="GDR454" s="0"/>
      <c r="GDS454" s="0"/>
      <c r="GDT454" s="0"/>
      <c r="GDU454" s="0"/>
      <c r="GDV454" s="0"/>
      <c r="GDW454" s="0"/>
      <c r="GDX454" s="0"/>
      <c r="GDY454" s="0"/>
      <c r="GDZ454" s="0"/>
      <c r="GEA454" s="0"/>
      <c r="GEB454" s="0"/>
      <c r="GEC454" s="0"/>
      <c r="GED454" s="0"/>
      <c r="GEE454" s="0"/>
      <c r="GEF454" s="0"/>
      <c r="GEG454" s="0"/>
      <c r="GEH454" s="0"/>
      <c r="GEI454" s="0"/>
      <c r="GEJ454" s="0"/>
      <c r="GEK454" s="0"/>
      <c r="GEL454" s="0"/>
      <c r="GEM454" s="0"/>
      <c r="GEN454" s="0"/>
      <c r="GEO454" s="0"/>
      <c r="GEP454" s="0"/>
      <c r="GEQ454" s="0"/>
      <c r="GER454" s="0"/>
      <c r="GES454" s="0"/>
      <c r="GET454" s="0"/>
      <c r="GEU454" s="0"/>
      <c r="GEV454" s="0"/>
      <c r="GEW454" s="0"/>
      <c r="GEX454" s="0"/>
      <c r="GEY454" s="0"/>
      <c r="GEZ454" s="0"/>
      <c r="GFA454" s="0"/>
      <c r="GFB454" s="0"/>
      <c r="GFC454" s="0"/>
      <c r="GFD454" s="0"/>
      <c r="GFE454" s="0"/>
      <c r="GFF454" s="0"/>
      <c r="GFG454" s="0"/>
      <c r="GFH454" s="0"/>
      <c r="GFI454" s="0"/>
      <c r="GFJ454" s="0"/>
      <c r="GFK454" s="0"/>
      <c r="GFL454" s="0"/>
      <c r="GFM454" s="0"/>
      <c r="GFN454" s="0"/>
      <c r="GFO454" s="0"/>
      <c r="GFP454" s="0"/>
      <c r="GFQ454" s="0"/>
      <c r="GFR454" s="0"/>
      <c r="GFS454" s="0"/>
      <c r="GFT454" s="0"/>
      <c r="GFU454" s="0"/>
      <c r="GFV454" s="0"/>
      <c r="GFW454" s="0"/>
      <c r="GFX454" s="0"/>
      <c r="GFY454" s="0"/>
      <c r="GFZ454" s="0"/>
      <c r="GGA454" s="0"/>
      <c r="GGB454" s="0"/>
      <c r="GGC454" s="0"/>
      <c r="GGD454" s="0"/>
      <c r="GGE454" s="0"/>
      <c r="GGF454" s="0"/>
      <c r="GGG454" s="0"/>
      <c r="GGH454" s="0"/>
      <c r="GGI454" s="0"/>
      <c r="GGJ454" s="0"/>
      <c r="GGK454" s="0"/>
      <c r="GGL454" s="0"/>
      <c r="GGM454" s="0"/>
      <c r="GGN454" s="0"/>
      <c r="GGO454" s="0"/>
      <c r="GGP454" s="0"/>
      <c r="GGQ454" s="0"/>
      <c r="GGR454" s="0"/>
      <c r="GGS454" s="0"/>
      <c r="GGT454" s="0"/>
      <c r="GGU454" s="0"/>
      <c r="GGV454" s="0"/>
      <c r="GGW454" s="0"/>
      <c r="GGX454" s="0"/>
      <c r="GGY454" s="0"/>
      <c r="GGZ454" s="0"/>
      <c r="GHA454" s="0"/>
      <c r="GHB454" s="0"/>
      <c r="GHC454" s="0"/>
      <c r="GHD454" s="0"/>
      <c r="GHE454" s="0"/>
      <c r="GHF454" s="0"/>
      <c r="GHG454" s="0"/>
      <c r="GHH454" s="0"/>
      <c r="GHI454" s="0"/>
      <c r="GHJ454" s="0"/>
      <c r="GHK454" s="0"/>
      <c r="GHL454" s="0"/>
      <c r="GHM454" s="0"/>
      <c r="GHN454" s="0"/>
      <c r="GHO454" s="0"/>
      <c r="GHP454" s="0"/>
      <c r="GHQ454" s="0"/>
      <c r="GHR454" s="0"/>
      <c r="GHS454" s="0"/>
      <c r="GHT454" s="0"/>
      <c r="GHU454" s="0"/>
      <c r="GHV454" s="0"/>
      <c r="GHW454" s="0"/>
      <c r="GHX454" s="0"/>
      <c r="GHY454" s="0"/>
      <c r="GHZ454" s="0"/>
      <c r="GIA454" s="0"/>
      <c r="GIB454" s="0"/>
      <c r="GIC454" s="0"/>
      <c r="GID454" s="0"/>
      <c r="GIE454" s="0"/>
      <c r="GIF454" s="0"/>
      <c r="GIG454" s="0"/>
      <c r="GIH454" s="0"/>
      <c r="GII454" s="0"/>
      <c r="GIJ454" s="0"/>
      <c r="GIK454" s="0"/>
      <c r="GIL454" s="0"/>
      <c r="GIM454" s="0"/>
      <c r="GIN454" s="0"/>
      <c r="GIO454" s="0"/>
      <c r="GIP454" s="0"/>
      <c r="GIQ454" s="0"/>
      <c r="GIR454" s="0"/>
      <c r="GIS454" s="0"/>
      <c r="GIT454" s="0"/>
      <c r="GIU454" s="0"/>
      <c r="GIV454" s="0"/>
      <c r="GIW454" s="0"/>
      <c r="GIX454" s="0"/>
      <c r="GIY454" s="0"/>
      <c r="GIZ454" s="0"/>
      <c r="GJA454" s="0"/>
      <c r="GJB454" s="0"/>
      <c r="GJC454" s="0"/>
      <c r="GJD454" s="0"/>
      <c r="GJE454" s="0"/>
      <c r="GJF454" s="0"/>
      <c r="GJG454" s="0"/>
      <c r="GJH454" s="0"/>
      <c r="GJI454" s="0"/>
      <c r="GJJ454" s="0"/>
      <c r="GJK454" s="0"/>
      <c r="GJL454" s="0"/>
      <c r="GJM454" s="0"/>
      <c r="GJN454" s="0"/>
      <c r="GJO454" s="0"/>
      <c r="GJP454" s="0"/>
      <c r="GJQ454" s="0"/>
      <c r="GJR454" s="0"/>
      <c r="GJS454" s="0"/>
      <c r="GJT454" s="0"/>
      <c r="GJU454" s="0"/>
      <c r="GJV454" s="0"/>
      <c r="GJW454" s="0"/>
      <c r="GJX454" s="0"/>
      <c r="GJY454" s="0"/>
      <c r="GJZ454" s="0"/>
      <c r="GKA454" s="0"/>
      <c r="GKB454" s="0"/>
      <c r="GKC454" s="0"/>
      <c r="GKD454" s="0"/>
      <c r="GKE454" s="0"/>
      <c r="GKF454" s="0"/>
      <c r="GKG454" s="0"/>
      <c r="GKH454" s="0"/>
      <c r="GKI454" s="0"/>
      <c r="GKJ454" s="0"/>
      <c r="GKK454" s="0"/>
      <c r="GKL454" s="0"/>
      <c r="GKM454" s="0"/>
      <c r="GKN454" s="0"/>
      <c r="GKO454" s="0"/>
      <c r="GKP454" s="0"/>
      <c r="GKQ454" s="0"/>
      <c r="GKR454" s="0"/>
      <c r="GKS454" s="0"/>
      <c r="GKT454" s="0"/>
      <c r="GKU454" s="0"/>
      <c r="GKV454" s="0"/>
      <c r="GKW454" s="0"/>
      <c r="GKX454" s="0"/>
      <c r="GKY454" s="0"/>
      <c r="GKZ454" s="0"/>
      <c r="GLA454" s="0"/>
      <c r="GLB454" s="0"/>
      <c r="GLC454" s="0"/>
      <c r="GLD454" s="0"/>
      <c r="GLE454" s="0"/>
      <c r="GLF454" s="0"/>
      <c r="GLG454" s="0"/>
      <c r="GLH454" s="0"/>
      <c r="GLI454" s="0"/>
      <c r="GLJ454" s="0"/>
      <c r="GLK454" s="0"/>
      <c r="GLL454" s="0"/>
      <c r="GLM454" s="0"/>
      <c r="GLN454" s="0"/>
      <c r="GLO454" s="0"/>
      <c r="GLP454" s="0"/>
      <c r="GLQ454" s="0"/>
      <c r="GLR454" s="0"/>
      <c r="GLS454" s="0"/>
      <c r="GLT454" s="0"/>
      <c r="GLU454" s="0"/>
      <c r="GLV454" s="0"/>
      <c r="GLW454" s="0"/>
      <c r="GLX454" s="0"/>
      <c r="GLY454" s="0"/>
      <c r="GLZ454" s="0"/>
      <c r="GMA454" s="0"/>
      <c r="GMB454" s="0"/>
      <c r="GMC454" s="0"/>
      <c r="GMD454" s="0"/>
      <c r="GME454" s="0"/>
      <c r="GMF454" s="0"/>
      <c r="GMG454" s="0"/>
      <c r="GMH454" s="0"/>
      <c r="GMI454" s="0"/>
      <c r="GMJ454" s="0"/>
      <c r="GMK454" s="0"/>
      <c r="GML454" s="0"/>
      <c r="GMM454" s="0"/>
      <c r="GMN454" s="0"/>
      <c r="GMO454" s="0"/>
      <c r="GMP454" s="0"/>
      <c r="GMQ454" s="0"/>
      <c r="GMR454" s="0"/>
      <c r="GMS454" s="0"/>
      <c r="GMT454" s="0"/>
      <c r="GMU454" s="0"/>
      <c r="GMV454" s="0"/>
      <c r="GMW454" s="0"/>
      <c r="GMX454" s="0"/>
      <c r="GMY454" s="0"/>
      <c r="GMZ454" s="0"/>
      <c r="GNA454" s="0"/>
      <c r="GNB454" s="0"/>
      <c r="GNC454" s="0"/>
      <c r="GND454" s="0"/>
      <c r="GNE454" s="0"/>
      <c r="GNF454" s="0"/>
      <c r="GNG454" s="0"/>
      <c r="GNH454" s="0"/>
      <c r="GNI454" s="0"/>
      <c r="GNJ454" s="0"/>
      <c r="GNK454" s="0"/>
      <c r="GNL454" s="0"/>
      <c r="GNM454" s="0"/>
      <c r="GNN454" s="0"/>
      <c r="GNO454" s="0"/>
      <c r="GNP454" s="0"/>
      <c r="GNQ454" s="0"/>
      <c r="GNR454" s="0"/>
      <c r="GNS454" s="0"/>
      <c r="GNT454" s="0"/>
      <c r="GNU454" s="0"/>
      <c r="GNV454" s="0"/>
      <c r="GNW454" s="0"/>
      <c r="GNX454" s="0"/>
      <c r="GNY454" s="0"/>
      <c r="GNZ454" s="0"/>
      <c r="GOA454" s="0"/>
      <c r="GOB454" s="0"/>
      <c r="GOC454" s="0"/>
      <c r="GOD454" s="0"/>
      <c r="GOE454" s="0"/>
      <c r="GOF454" s="0"/>
      <c r="GOG454" s="0"/>
      <c r="GOH454" s="0"/>
      <c r="GOI454" s="0"/>
      <c r="GOJ454" s="0"/>
      <c r="GOK454" s="0"/>
      <c r="GOL454" s="0"/>
      <c r="GOM454" s="0"/>
      <c r="GON454" s="0"/>
      <c r="GOO454" s="0"/>
      <c r="GOP454" s="0"/>
      <c r="GOQ454" s="0"/>
      <c r="GOR454" s="0"/>
      <c r="GOS454" s="0"/>
      <c r="GOT454" s="0"/>
      <c r="GOU454" s="0"/>
      <c r="GOV454" s="0"/>
      <c r="GOW454" s="0"/>
      <c r="GOX454" s="0"/>
      <c r="GOY454" s="0"/>
      <c r="GOZ454" s="0"/>
      <c r="GPA454" s="0"/>
      <c r="GPB454" s="0"/>
      <c r="GPC454" s="0"/>
      <c r="GPD454" s="0"/>
      <c r="GPE454" s="0"/>
      <c r="GPF454" s="0"/>
      <c r="GPG454" s="0"/>
      <c r="GPH454" s="0"/>
      <c r="GPI454" s="0"/>
      <c r="GPJ454" s="0"/>
      <c r="GPK454" s="0"/>
      <c r="GPL454" s="0"/>
      <c r="GPM454" s="0"/>
      <c r="GPN454" s="0"/>
      <c r="GPO454" s="0"/>
      <c r="GPP454" s="0"/>
      <c r="GPQ454" s="0"/>
      <c r="GPR454" s="0"/>
      <c r="GPS454" s="0"/>
      <c r="GPT454" s="0"/>
      <c r="GPU454" s="0"/>
      <c r="GPV454" s="0"/>
      <c r="GPW454" s="0"/>
      <c r="GPX454" s="0"/>
      <c r="GPY454" s="0"/>
      <c r="GPZ454" s="0"/>
      <c r="GQA454" s="0"/>
      <c r="GQB454" s="0"/>
      <c r="GQC454" s="0"/>
      <c r="GQD454" s="0"/>
      <c r="GQE454" s="0"/>
      <c r="GQF454" s="0"/>
      <c r="GQG454" s="0"/>
      <c r="GQH454" s="0"/>
      <c r="GQI454" s="0"/>
      <c r="GQJ454" s="0"/>
      <c r="GQK454" s="0"/>
      <c r="GQL454" s="0"/>
      <c r="GQM454" s="0"/>
      <c r="GQN454" s="0"/>
      <c r="GQO454" s="0"/>
      <c r="GQP454" s="0"/>
      <c r="GQQ454" s="0"/>
      <c r="GQR454" s="0"/>
      <c r="GQS454" s="0"/>
      <c r="GQT454" s="0"/>
      <c r="GQU454" s="0"/>
      <c r="GQV454" s="0"/>
      <c r="GQW454" s="0"/>
      <c r="GQX454" s="0"/>
      <c r="GQY454" s="0"/>
      <c r="GQZ454" s="0"/>
      <c r="GRA454" s="0"/>
      <c r="GRB454" s="0"/>
      <c r="GRC454" s="0"/>
      <c r="GRD454" s="0"/>
      <c r="GRE454" s="0"/>
      <c r="GRF454" s="0"/>
      <c r="GRG454" s="0"/>
      <c r="GRH454" s="0"/>
      <c r="GRI454" s="0"/>
      <c r="GRJ454" s="0"/>
      <c r="GRK454" s="0"/>
      <c r="GRL454" s="0"/>
      <c r="GRM454" s="0"/>
      <c r="GRN454" s="0"/>
      <c r="GRO454" s="0"/>
      <c r="GRP454" s="0"/>
      <c r="GRQ454" s="0"/>
      <c r="GRR454" s="0"/>
      <c r="GRS454" s="0"/>
      <c r="GRT454" s="0"/>
      <c r="GRU454" s="0"/>
      <c r="GRV454" s="0"/>
      <c r="GRW454" s="0"/>
      <c r="GRX454" s="0"/>
      <c r="GRY454" s="0"/>
      <c r="GRZ454" s="0"/>
      <c r="GSA454" s="0"/>
      <c r="GSB454" s="0"/>
      <c r="GSC454" s="0"/>
      <c r="GSD454" s="0"/>
      <c r="GSE454" s="0"/>
      <c r="GSF454" s="0"/>
      <c r="GSG454" s="0"/>
      <c r="GSH454" s="0"/>
      <c r="GSI454" s="0"/>
      <c r="GSJ454" s="0"/>
      <c r="GSK454" s="0"/>
      <c r="GSL454" s="0"/>
      <c r="GSM454" s="0"/>
      <c r="GSN454" s="0"/>
      <c r="GSO454" s="0"/>
      <c r="GSP454" s="0"/>
      <c r="GSQ454" s="0"/>
      <c r="GSR454" s="0"/>
      <c r="GSS454" s="0"/>
      <c r="GST454" s="0"/>
      <c r="GSU454" s="0"/>
      <c r="GSV454" s="0"/>
      <c r="GSW454" s="0"/>
      <c r="GSX454" s="0"/>
      <c r="GSY454" s="0"/>
      <c r="GSZ454" s="0"/>
      <c r="GTA454" s="0"/>
      <c r="GTB454" s="0"/>
      <c r="GTC454" s="0"/>
      <c r="GTD454" s="0"/>
      <c r="GTE454" s="0"/>
      <c r="GTF454" s="0"/>
      <c r="GTG454" s="0"/>
      <c r="GTH454" s="0"/>
      <c r="GTI454" s="0"/>
      <c r="GTJ454" s="0"/>
      <c r="GTK454" s="0"/>
      <c r="GTL454" s="0"/>
      <c r="GTM454" s="0"/>
      <c r="GTN454" s="0"/>
      <c r="GTO454" s="0"/>
      <c r="GTP454" s="0"/>
      <c r="GTQ454" s="0"/>
      <c r="GTR454" s="0"/>
      <c r="GTS454" s="0"/>
      <c r="GTT454" s="0"/>
      <c r="GTU454" s="0"/>
      <c r="GTV454" s="0"/>
      <c r="GTW454" s="0"/>
      <c r="GTX454" s="0"/>
      <c r="GTY454" s="0"/>
      <c r="GTZ454" s="0"/>
      <c r="GUA454" s="0"/>
      <c r="GUB454" s="0"/>
      <c r="GUC454" s="0"/>
      <c r="GUD454" s="0"/>
      <c r="GUE454" s="0"/>
      <c r="GUF454" s="0"/>
      <c r="GUG454" s="0"/>
      <c r="GUH454" s="0"/>
      <c r="GUI454" s="0"/>
      <c r="GUJ454" s="0"/>
      <c r="GUK454" s="0"/>
      <c r="GUL454" s="0"/>
      <c r="GUM454" s="0"/>
      <c r="GUN454" s="0"/>
      <c r="GUO454" s="0"/>
      <c r="GUP454" s="0"/>
      <c r="GUQ454" s="0"/>
      <c r="GUR454" s="0"/>
      <c r="GUS454" s="0"/>
      <c r="GUT454" s="0"/>
      <c r="GUU454" s="0"/>
      <c r="GUV454" s="0"/>
      <c r="GUW454" s="0"/>
      <c r="GUX454" s="0"/>
      <c r="GUY454" s="0"/>
      <c r="GUZ454" s="0"/>
      <c r="GVA454" s="0"/>
      <c r="GVB454" s="0"/>
      <c r="GVC454" s="0"/>
      <c r="GVD454" s="0"/>
      <c r="GVE454" s="0"/>
      <c r="GVF454" s="0"/>
      <c r="GVG454" s="0"/>
      <c r="GVH454" s="0"/>
      <c r="GVI454" s="0"/>
      <c r="GVJ454" s="0"/>
      <c r="GVK454" s="0"/>
      <c r="GVL454" s="0"/>
      <c r="GVM454" s="0"/>
      <c r="GVN454" s="0"/>
      <c r="GVO454" s="0"/>
      <c r="GVP454" s="0"/>
      <c r="GVQ454" s="0"/>
      <c r="GVR454" s="0"/>
      <c r="GVS454" s="0"/>
      <c r="GVT454" s="0"/>
      <c r="GVU454" s="0"/>
      <c r="GVV454" s="0"/>
      <c r="GVW454" s="0"/>
      <c r="GVX454" s="0"/>
      <c r="GVY454" s="0"/>
      <c r="GVZ454" s="0"/>
      <c r="GWA454" s="0"/>
      <c r="GWB454" s="0"/>
      <c r="GWC454" s="0"/>
      <c r="GWD454" s="0"/>
      <c r="GWE454" s="0"/>
      <c r="GWF454" s="0"/>
      <c r="GWG454" s="0"/>
      <c r="GWH454" s="0"/>
      <c r="GWI454" s="0"/>
      <c r="GWJ454" s="0"/>
      <c r="GWK454" s="0"/>
      <c r="GWL454" s="0"/>
      <c r="GWM454" s="0"/>
      <c r="GWN454" s="0"/>
      <c r="GWO454" s="0"/>
      <c r="GWP454" s="0"/>
      <c r="GWQ454" s="0"/>
      <c r="GWR454" s="0"/>
      <c r="GWS454" s="0"/>
      <c r="GWT454" s="0"/>
      <c r="GWU454" s="0"/>
      <c r="GWV454" s="0"/>
      <c r="GWW454" s="0"/>
      <c r="GWX454" s="0"/>
      <c r="GWY454" s="0"/>
      <c r="GWZ454" s="0"/>
      <c r="GXA454" s="0"/>
      <c r="GXB454" s="0"/>
      <c r="GXC454" s="0"/>
      <c r="GXD454" s="0"/>
      <c r="GXE454" s="0"/>
      <c r="GXF454" s="0"/>
      <c r="GXG454" s="0"/>
      <c r="GXH454" s="0"/>
      <c r="GXI454" s="0"/>
      <c r="GXJ454" s="0"/>
      <c r="GXK454" s="0"/>
      <c r="GXL454" s="0"/>
      <c r="GXM454" s="0"/>
      <c r="GXN454" s="0"/>
      <c r="GXO454" s="0"/>
      <c r="GXP454" s="0"/>
      <c r="GXQ454" s="0"/>
      <c r="GXR454" s="0"/>
      <c r="GXS454" s="0"/>
      <c r="GXT454" s="0"/>
      <c r="GXU454" s="0"/>
      <c r="GXV454" s="0"/>
      <c r="GXW454" s="0"/>
      <c r="GXX454" s="0"/>
      <c r="GXY454" s="0"/>
      <c r="GXZ454" s="0"/>
      <c r="GYA454" s="0"/>
      <c r="GYB454" s="0"/>
      <c r="GYC454" s="0"/>
      <c r="GYD454" s="0"/>
      <c r="GYE454" s="0"/>
      <c r="GYF454" s="0"/>
      <c r="GYG454" s="0"/>
      <c r="GYH454" s="0"/>
      <c r="GYI454" s="0"/>
      <c r="GYJ454" s="0"/>
      <c r="GYK454" s="0"/>
      <c r="GYL454" s="0"/>
      <c r="GYM454" s="0"/>
      <c r="GYN454" s="0"/>
      <c r="GYO454" s="0"/>
      <c r="GYP454" s="0"/>
      <c r="GYQ454" s="0"/>
      <c r="GYR454" s="0"/>
      <c r="GYS454" s="0"/>
      <c r="GYT454" s="0"/>
      <c r="GYU454" s="0"/>
      <c r="GYV454" s="0"/>
      <c r="GYW454" s="0"/>
      <c r="GYX454" s="0"/>
      <c r="GYY454" s="0"/>
      <c r="GYZ454" s="0"/>
      <c r="GZA454" s="0"/>
      <c r="GZB454" s="0"/>
      <c r="GZC454" s="0"/>
      <c r="GZD454" s="0"/>
      <c r="GZE454" s="0"/>
      <c r="GZF454" s="0"/>
      <c r="GZG454" s="0"/>
      <c r="GZH454" s="0"/>
      <c r="GZI454" s="0"/>
      <c r="GZJ454" s="0"/>
      <c r="GZK454" s="0"/>
      <c r="GZL454" s="0"/>
      <c r="GZM454" s="0"/>
      <c r="GZN454" s="0"/>
      <c r="GZO454" s="0"/>
      <c r="GZP454" s="0"/>
      <c r="GZQ454" s="0"/>
      <c r="GZR454" s="0"/>
      <c r="GZS454" s="0"/>
      <c r="GZT454" s="0"/>
      <c r="GZU454" s="0"/>
      <c r="GZV454" s="0"/>
      <c r="GZW454" s="0"/>
      <c r="GZX454" s="0"/>
      <c r="GZY454" s="0"/>
      <c r="GZZ454" s="0"/>
      <c r="HAA454" s="0"/>
      <c r="HAB454" s="0"/>
      <c r="HAC454" s="0"/>
      <c r="HAD454" s="0"/>
      <c r="HAE454" s="0"/>
      <c r="HAF454" s="0"/>
      <c r="HAG454" s="0"/>
      <c r="HAH454" s="0"/>
      <c r="HAI454" s="0"/>
      <c r="HAJ454" s="0"/>
      <c r="HAK454" s="0"/>
      <c r="HAL454" s="0"/>
      <c r="HAM454" s="0"/>
      <c r="HAN454" s="0"/>
      <c r="HAO454" s="0"/>
      <c r="HAP454" s="0"/>
      <c r="HAQ454" s="0"/>
      <c r="HAR454" s="0"/>
      <c r="HAS454" s="0"/>
      <c r="HAT454" s="0"/>
      <c r="HAU454" s="0"/>
      <c r="HAV454" s="0"/>
      <c r="HAW454" s="0"/>
      <c r="HAX454" s="0"/>
      <c r="HAY454" s="0"/>
      <c r="HAZ454" s="0"/>
      <c r="HBA454" s="0"/>
      <c r="HBB454" s="0"/>
      <c r="HBC454" s="0"/>
      <c r="HBD454" s="0"/>
      <c r="HBE454" s="0"/>
      <c r="HBF454" s="0"/>
      <c r="HBG454" s="0"/>
      <c r="HBH454" s="0"/>
      <c r="HBI454" s="0"/>
      <c r="HBJ454" s="0"/>
      <c r="HBK454" s="0"/>
      <c r="HBL454" s="0"/>
      <c r="HBM454" s="0"/>
      <c r="HBN454" s="0"/>
      <c r="HBO454" s="0"/>
      <c r="HBP454" s="0"/>
      <c r="HBQ454" s="0"/>
      <c r="HBR454" s="0"/>
      <c r="HBS454" s="0"/>
      <c r="HBT454" s="0"/>
      <c r="HBU454" s="0"/>
      <c r="HBV454" s="0"/>
      <c r="HBW454" s="0"/>
      <c r="HBX454" s="0"/>
      <c r="HBY454" s="0"/>
      <c r="HBZ454" s="0"/>
      <c r="HCA454" s="0"/>
      <c r="HCB454" s="0"/>
      <c r="HCC454" s="0"/>
      <c r="HCD454" s="0"/>
      <c r="HCE454" s="0"/>
      <c r="HCF454" s="0"/>
      <c r="HCG454" s="0"/>
      <c r="HCH454" s="0"/>
      <c r="HCI454" s="0"/>
      <c r="HCJ454" s="0"/>
      <c r="HCK454" s="0"/>
      <c r="HCL454" s="0"/>
      <c r="HCM454" s="0"/>
      <c r="HCN454" s="0"/>
      <c r="HCO454" s="0"/>
      <c r="HCP454" s="0"/>
      <c r="HCQ454" s="0"/>
      <c r="HCR454" s="0"/>
      <c r="HCS454" s="0"/>
      <c r="HCT454" s="0"/>
      <c r="HCU454" s="0"/>
      <c r="HCV454" s="0"/>
      <c r="HCW454" s="0"/>
      <c r="HCX454" s="0"/>
      <c r="HCY454" s="0"/>
      <c r="HCZ454" s="0"/>
      <c r="HDA454" s="0"/>
      <c r="HDB454" s="0"/>
      <c r="HDC454" s="0"/>
      <c r="HDD454" s="0"/>
      <c r="HDE454" s="0"/>
      <c r="HDF454" s="0"/>
      <c r="HDG454" s="0"/>
      <c r="HDH454" s="0"/>
      <c r="HDI454" s="0"/>
      <c r="HDJ454" s="0"/>
      <c r="HDK454" s="0"/>
      <c r="HDL454" s="0"/>
      <c r="HDM454" s="0"/>
      <c r="HDN454" s="0"/>
      <c r="HDO454" s="0"/>
      <c r="HDP454" s="0"/>
      <c r="HDQ454" s="0"/>
      <c r="HDR454" s="0"/>
      <c r="HDS454" s="0"/>
      <c r="HDT454" s="0"/>
      <c r="HDU454" s="0"/>
      <c r="HDV454" s="0"/>
      <c r="HDW454" s="0"/>
      <c r="HDX454" s="0"/>
      <c r="HDY454" s="0"/>
      <c r="HDZ454" s="0"/>
      <c r="HEA454" s="0"/>
      <c r="HEB454" s="0"/>
      <c r="HEC454" s="0"/>
      <c r="HED454" s="0"/>
      <c r="HEE454" s="0"/>
      <c r="HEF454" s="0"/>
      <c r="HEG454" s="0"/>
      <c r="HEH454" s="0"/>
      <c r="HEI454" s="0"/>
      <c r="HEJ454" s="0"/>
      <c r="HEK454" s="0"/>
      <c r="HEL454" s="0"/>
      <c r="HEM454" s="0"/>
      <c r="HEN454" s="0"/>
      <c r="HEO454" s="0"/>
      <c r="HEP454" s="0"/>
      <c r="HEQ454" s="0"/>
      <c r="HER454" s="0"/>
      <c r="HES454" s="0"/>
      <c r="HET454" s="0"/>
      <c r="HEU454" s="0"/>
      <c r="HEV454" s="0"/>
      <c r="HEW454" s="0"/>
      <c r="HEX454" s="0"/>
      <c r="HEY454" s="0"/>
      <c r="HEZ454" s="0"/>
      <c r="HFA454" s="0"/>
      <c r="HFB454" s="0"/>
      <c r="HFC454" s="0"/>
      <c r="HFD454" s="0"/>
      <c r="HFE454" s="0"/>
      <c r="HFF454" s="0"/>
      <c r="HFG454" s="0"/>
      <c r="HFH454" s="0"/>
      <c r="HFI454" s="0"/>
      <c r="HFJ454" s="0"/>
      <c r="HFK454" s="0"/>
      <c r="HFL454" s="0"/>
      <c r="HFM454" s="0"/>
      <c r="HFN454" s="0"/>
      <c r="HFO454" s="0"/>
      <c r="HFP454" s="0"/>
      <c r="HFQ454" s="0"/>
      <c r="HFR454" s="0"/>
      <c r="HFS454" s="0"/>
      <c r="HFT454" s="0"/>
      <c r="HFU454" s="0"/>
      <c r="HFV454" s="0"/>
      <c r="HFW454" s="0"/>
      <c r="HFX454" s="0"/>
      <c r="HFY454" s="0"/>
      <c r="HFZ454" s="0"/>
      <c r="HGA454" s="0"/>
      <c r="HGB454" s="0"/>
      <c r="HGC454" s="0"/>
      <c r="HGD454" s="0"/>
      <c r="HGE454" s="0"/>
      <c r="HGF454" s="0"/>
      <c r="HGG454" s="0"/>
      <c r="HGH454" s="0"/>
      <c r="HGI454" s="0"/>
      <c r="HGJ454" s="0"/>
      <c r="HGK454" s="0"/>
      <c r="HGL454" s="0"/>
      <c r="HGM454" s="0"/>
      <c r="HGN454" s="0"/>
      <c r="HGO454" s="0"/>
      <c r="HGP454" s="0"/>
      <c r="HGQ454" s="0"/>
      <c r="HGR454" s="0"/>
      <c r="HGS454" s="0"/>
      <c r="HGT454" s="0"/>
      <c r="HGU454" s="0"/>
      <c r="HGV454" s="0"/>
      <c r="HGW454" s="0"/>
      <c r="HGX454" s="0"/>
      <c r="HGY454" s="0"/>
      <c r="HGZ454" s="0"/>
      <c r="HHA454" s="0"/>
      <c r="HHB454" s="0"/>
      <c r="HHC454" s="0"/>
      <c r="HHD454" s="0"/>
      <c r="HHE454" s="0"/>
      <c r="HHF454" s="0"/>
      <c r="HHG454" s="0"/>
      <c r="HHH454" s="0"/>
      <c r="HHI454" s="0"/>
      <c r="HHJ454" s="0"/>
      <c r="HHK454" s="0"/>
      <c r="HHL454" s="0"/>
      <c r="HHM454" s="0"/>
      <c r="HHN454" s="0"/>
      <c r="HHO454" s="0"/>
      <c r="HHP454" s="0"/>
      <c r="HHQ454" s="0"/>
      <c r="HHR454" s="0"/>
      <c r="HHS454" s="0"/>
      <c r="HHT454" s="0"/>
      <c r="HHU454" s="0"/>
      <c r="HHV454" s="0"/>
      <c r="HHW454" s="0"/>
      <c r="HHX454" s="0"/>
      <c r="HHY454" s="0"/>
      <c r="HHZ454" s="0"/>
      <c r="HIA454" s="0"/>
      <c r="HIB454" s="0"/>
      <c r="HIC454" s="0"/>
      <c r="HID454" s="0"/>
      <c r="HIE454" s="0"/>
      <c r="HIF454" s="0"/>
      <c r="HIG454" s="0"/>
      <c r="HIH454" s="0"/>
      <c r="HII454" s="0"/>
      <c r="HIJ454" s="0"/>
      <c r="HIK454" s="0"/>
      <c r="HIL454" s="0"/>
      <c r="HIM454" s="0"/>
      <c r="HIN454" s="0"/>
      <c r="HIO454" s="0"/>
      <c r="HIP454" s="0"/>
      <c r="HIQ454" s="0"/>
      <c r="HIR454" s="0"/>
      <c r="HIS454" s="0"/>
      <c r="HIT454" s="0"/>
      <c r="HIU454" s="0"/>
      <c r="HIV454" s="0"/>
      <c r="HIW454" s="0"/>
      <c r="HIX454" s="0"/>
      <c r="HIY454" s="0"/>
      <c r="HIZ454" s="0"/>
      <c r="HJA454" s="0"/>
      <c r="HJB454" s="0"/>
      <c r="HJC454" s="0"/>
      <c r="HJD454" s="0"/>
      <c r="HJE454" s="0"/>
      <c r="HJF454" s="0"/>
      <c r="HJG454" s="0"/>
      <c r="HJH454" s="0"/>
      <c r="HJI454" s="0"/>
      <c r="HJJ454" s="0"/>
      <c r="HJK454" s="0"/>
      <c r="HJL454" s="0"/>
      <c r="HJM454" s="0"/>
      <c r="HJN454" s="0"/>
      <c r="HJO454" s="0"/>
      <c r="HJP454" s="0"/>
      <c r="HJQ454" s="0"/>
      <c r="HJR454" s="0"/>
      <c r="HJS454" s="0"/>
      <c r="HJT454" s="0"/>
      <c r="HJU454" s="0"/>
      <c r="HJV454" s="0"/>
      <c r="HJW454" s="0"/>
      <c r="HJX454" s="0"/>
      <c r="HJY454" s="0"/>
      <c r="HJZ454" s="0"/>
      <c r="HKA454" s="0"/>
      <c r="HKB454" s="0"/>
      <c r="HKC454" s="0"/>
      <c r="HKD454" s="0"/>
      <c r="HKE454" s="0"/>
      <c r="HKF454" s="0"/>
      <c r="HKG454" s="0"/>
      <c r="HKH454" s="0"/>
      <c r="HKI454" s="0"/>
      <c r="HKJ454" s="0"/>
      <c r="HKK454" s="0"/>
      <c r="HKL454" s="0"/>
      <c r="HKM454" s="0"/>
      <c r="HKN454" s="0"/>
      <c r="HKO454" s="0"/>
      <c r="HKP454" s="0"/>
      <c r="HKQ454" s="0"/>
      <c r="HKR454" s="0"/>
      <c r="HKS454" s="0"/>
      <c r="HKT454" s="0"/>
      <c r="HKU454" s="0"/>
      <c r="HKV454" s="0"/>
      <c r="HKW454" s="0"/>
      <c r="HKX454" s="0"/>
      <c r="HKY454" s="0"/>
      <c r="HKZ454" s="0"/>
      <c r="HLA454" s="0"/>
      <c r="HLB454" s="0"/>
      <c r="HLC454" s="0"/>
      <c r="HLD454" s="0"/>
      <c r="HLE454" s="0"/>
      <c r="HLF454" s="0"/>
      <c r="HLG454" s="0"/>
      <c r="HLH454" s="0"/>
      <c r="HLI454" s="0"/>
      <c r="HLJ454" s="0"/>
      <c r="HLK454" s="0"/>
      <c r="HLL454" s="0"/>
      <c r="HLM454" s="0"/>
      <c r="HLN454" s="0"/>
      <c r="HLO454" s="0"/>
      <c r="HLP454" s="0"/>
      <c r="HLQ454" s="0"/>
      <c r="HLR454" s="0"/>
      <c r="HLS454" s="0"/>
      <c r="HLT454" s="0"/>
      <c r="HLU454" s="0"/>
      <c r="HLV454" s="0"/>
      <c r="HLW454" s="0"/>
      <c r="HLX454" s="0"/>
      <c r="HLY454" s="0"/>
      <c r="HLZ454" s="0"/>
      <c r="HMA454" s="0"/>
      <c r="HMB454" s="0"/>
      <c r="HMC454" s="0"/>
      <c r="HMD454" s="0"/>
      <c r="HME454" s="0"/>
      <c r="HMF454" s="0"/>
      <c r="HMG454" s="0"/>
      <c r="HMH454" s="0"/>
      <c r="HMI454" s="0"/>
      <c r="HMJ454" s="0"/>
      <c r="HMK454" s="0"/>
      <c r="HML454" s="0"/>
      <c r="HMM454" s="0"/>
      <c r="HMN454" s="0"/>
      <c r="HMO454" s="0"/>
      <c r="HMP454" s="0"/>
      <c r="HMQ454" s="0"/>
      <c r="HMR454" s="0"/>
      <c r="HMS454" s="0"/>
      <c r="HMT454" s="0"/>
      <c r="HMU454" s="0"/>
      <c r="HMV454" s="0"/>
      <c r="HMW454" s="0"/>
      <c r="HMX454" s="0"/>
      <c r="HMY454" s="0"/>
      <c r="HMZ454" s="0"/>
      <c r="HNA454" s="0"/>
      <c r="HNB454" s="0"/>
      <c r="HNC454" s="0"/>
      <c r="HND454" s="0"/>
      <c r="HNE454" s="0"/>
      <c r="HNF454" s="0"/>
      <c r="HNG454" s="0"/>
      <c r="HNH454" s="0"/>
      <c r="HNI454" s="0"/>
      <c r="HNJ454" s="0"/>
      <c r="HNK454" s="0"/>
      <c r="HNL454" s="0"/>
      <c r="HNM454" s="0"/>
      <c r="HNN454" s="0"/>
      <c r="HNO454" s="0"/>
      <c r="HNP454" s="0"/>
      <c r="HNQ454" s="0"/>
      <c r="HNR454" s="0"/>
      <c r="HNS454" s="0"/>
      <c r="HNT454" s="0"/>
      <c r="HNU454" s="0"/>
      <c r="HNV454" s="0"/>
      <c r="HNW454" s="0"/>
      <c r="HNX454" s="0"/>
      <c r="HNY454" s="0"/>
      <c r="HNZ454" s="0"/>
      <c r="HOA454" s="0"/>
      <c r="HOB454" s="0"/>
      <c r="HOC454" s="0"/>
      <c r="HOD454" s="0"/>
      <c r="HOE454" s="0"/>
      <c r="HOF454" s="0"/>
      <c r="HOG454" s="0"/>
      <c r="HOH454" s="0"/>
      <c r="HOI454" s="0"/>
      <c r="HOJ454" s="0"/>
      <c r="HOK454" s="0"/>
      <c r="HOL454" s="0"/>
      <c r="HOM454" s="0"/>
      <c r="HON454" s="0"/>
      <c r="HOO454" s="0"/>
      <c r="HOP454" s="0"/>
      <c r="HOQ454" s="0"/>
      <c r="HOR454" s="0"/>
      <c r="HOS454" s="0"/>
      <c r="HOT454" s="0"/>
      <c r="HOU454" s="0"/>
      <c r="HOV454" s="0"/>
      <c r="HOW454" s="0"/>
      <c r="HOX454" s="0"/>
      <c r="HOY454" s="0"/>
      <c r="HOZ454" s="0"/>
      <c r="HPA454" s="0"/>
      <c r="HPB454" s="0"/>
      <c r="HPC454" s="0"/>
      <c r="HPD454" s="0"/>
      <c r="HPE454" s="0"/>
      <c r="HPF454" s="0"/>
      <c r="HPG454" s="0"/>
      <c r="HPH454" s="0"/>
      <c r="HPI454" s="0"/>
      <c r="HPJ454" s="0"/>
      <c r="HPK454" s="0"/>
      <c r="HPL454" s="0"/>
      <c r="HPM454" s="0"/>
      <c r="HPN454" s="0"/>
      <c r="HPO454" s="0"/>
      <c r="HPP454" s="0"/>
      <c r="HPQ454" s="0"/>
      <c r="HPR454" s="0"/>
      <c r="HPS454" s="0"/>
      <c r="HPT454" s="0"/>
      <c r="HPU454" s="0"/>
      <c r="HPV454" s="0"/>
      <c r="HPW454" s="0"/>
      <c r="HPX454" s="0"/>
      <c r="HPY454" s="0"/>
      <c r="HPZ454" s="0"/>
      <c r="HQA454" s="0"/>
      <c r="HQB454" s="0"/>
      <c r="HQC454" s="0"/>
      <c r="HQD454" s="0"/>
      <c r="HQE454" s="0"/>
      <c r="HQF454" s="0"/>
      <c r="HQG454" s="0"/>
      <c r="HQH454" s="0"/>
      <c r="HQI454" s="0"/>
      <c r="HQJ454" s="0"/>
      <c r="HQK454" s="0"/>
      <c r="HQL454" s="0"/>
      <c r="HQM454" s="0"/>
      <c r="HQN454" s="0"/>
      <c r="HQO454" s="0"/>
      <c r="HQP454" s="0"/>
      <c r="HQQ454" s="0"/>
      <c r="HQR454" s="0"/>
      <c r="HQS454" s="0"/>
      <c r="HQT454" s="0"/>
      <c r="HQU454" s="0"/>
      <c r="HQV454" s="0"/>
      <c r="HQW454" s="0"/>
      <c r="HQX454" s="0"/>
      <c r="HQY454" s="0"/>
      <c r="HQZ454" s="0"/>
      <c r="HRA454" s="0"/>
      <c r="HRB454" s="0"/>
      <c r="HRC454" s="0"/>
      <c r="HRD454" s="0"/>
      <c r="HRE454" s="0"/>
      <c r="HRF454" s="0"/>
      <c r="HRG454" s="0"/>
      <c r="HRH454" s="0"/>
      <c r="HRI454" s="0"/>
      <c r="HRJ454" s="0"/>
      <c r="HRK454" s="0"/>
      <c r="HRL454" s="0"/>
      <c r="HRM454" s="0"/>
      <c r="HRN454" s="0"/>
      <c r="HRO454" s="0"/>
      <c r="HRP454" s="0"/>
      <c r="HRQ454" s="0"/>
      <c r="HRR454" s="0"/>
      <c r="HRS454" s="0"/>
      <c r="HRT454" s="0"/>
      <c r="HRU454" s="0"/>
      <c r="HRV454" s="0"/>
      <c r="HRW454" s="0"/>
      <c r="HRX454" s="0"/>
      <c r="HRY454" s="0"/>
      <c r="HRZ454" s="0"/>
      <c r="HSA454" s="0"/>
      <c r="HSB454" s="0"/>
      <c r="HSC454" s="0"/>
      <c r="HSD454" s="0"/>
      <c r="HSE454" s="0"/>
      <c r="HSF454" s="0"/>
      <c r="HSG454" s="0"/>
      <c r="HSH454" s="0"/>
      <c r="HSI454" s="0"/>
      <c r="HSJ454" s="0"/>
      <c r="HSK454" s="0"/>
      <c r="HSL454" s="0"/>
      <c r="HSM454" s="0"/>
      <c r="HSN454" s="0"/>
      <c r="HSO454" s="0"/>
      <c r="HSP454" s="0"/>
      <c r="HSQ454" s="0"/>
      <c r="HSR454" s="0"/>
      <c r="HSS454" s="0"/>
      <c r="HST454" s="0"/>
      <c r="HSU454" s="0"/>
      <c r="HSV454" s="0"/>
      <c r="HSW454" s="0"/>
      <c r="HSX454" s="0"/>
      <c r="HSY454" s="0"/>
      <c r="HSZ454" s="0"/>
      <c r="HTA454" s="0"/>
      <c r="HTB454" s="0"/>
      <c r="HTC454" s="0"/>
      <c r="HTD454" s="0"/>
      <c r="HTE454" s="0"/>
      <c r="HTF454" s="0"/>
      <c r="HTG454" s="0"/>
      <c r="HTH454" s="0"/>
      <c r="HTI454" s="0"/>
      <c r="HTJ454" s="0"/>
      <c r="HTK454" s="0"/>
      <c r="HTL454" s="0"/>
      <c r="HTM454" s="0"/>
      <c r="HTN454" s="0"/>
      <c r="HTO454" s="0"/>
      <c r="HTP454" s="0"/>
      <c r="HTQ454" s="0"/>
      <c r="HTR454" s="0"/>
      <c r="HTS454" s="0"/>
      <c r="HTT454" s="0"/>
      <c r="HTU454" s="0"/>
      <c r="HTV454" s="0"/>
      <c r="HTW454" s="0"/>
      <c r="HTX454" s="0"/>
      <c r="HTY454" s="0"/>
      <c r="HTZ454" s="0"/>
      <c r="HUA454" s="0"/>
      <c r="HUB454" s="0"/>
      <c r="HUC454" s="0"/>
      <c r="HUD454" s="0"/>
      <c r="HUE454" s="0"/>
      <c r="HUF454" s="0"/>
      <c r="HUG454" s="0"/>
      <c r="HUH454" s="0"/>
      <c r="HUI454" s="0"/>
      <c r="HUJ454" s="0"/>
      <c r="HUK454" s="0"/>
      <c r="HUL454" s="0"/>
      <c r="HUM454" s="0"/>
      <c r="HUN454" s="0"/>
      <c r="HUO454" s="0"/>
      <c r="HUP454" s="0"/>
      <c r="HUQ454" s="0"/>
      <c r="HUR454" s="0"/>
      <c r="HUS454" s="0"/>
      <c r="HUT454" s="0"/>
      <c r="HUU454" s="0"/>
      <c r="HUV454" s="0"/>
      <c r="HUW454" s="0"/>
      <c r="HUX454" s="0"/>
      <c r="HUY454" s="0"/>
      <c r="HUZ454" s="0"/>
      <c r="HVA454" s="0"/>
      <c r="HVB454" s="0"/>
      <c r="HVC454" s="0"/>
      <c r="HVD454" s="0"/>
      <c r="HVE454" s="0"/>
      <c r="HVF454" s="0"/>
      <c r="HVG454" s="0"/>
      <c r="HVH454" s="0"/>
      <c r="HVI454" s="0"/>
      <c r="HVJ454" s="0"/>
      <c r="HVK454" s="0"/>
      <c r="HVL454" s="0"/>
      <c r="HVM454" s="0"/>
      <c r="HVN454" s="0"/>
      <c r="HVO454" s="0"/>
      <c r="HVP454" s="0"/>
      <c r="HVQ454" s="0"/>
      <c r="HVR454" s="0"/>
      <c r="HVS454" s="0"/>
      <c r="HVT454" s="0"/>
      <c r="HVU454" s="0"/>
      <c r="HVV454" s="0"/>
      <c r="HVW454" s="0"/>
      <c r="HVX454" s="0"/>
      <c r="HVY454" s="0"/>
      <c r="HVZ454" s="0"/>
      <c r="HWA454" s="0"/>
      <c r="HWB454" s="0"/>
      <c r="HWC454" s="0"/>
      <c r="HWD454" s="0"/>
      <c r="HWE454" s="0"/>
      <c r="HWF454" s="0"/>
      <c r="HWG454" s="0"/>
      <c r="HWH454" s="0"/>
      <c r="HWI454" s="0"/>
      <c r="HWJ454" s="0"/>
      <c r="HWK454" s="0"/>
      <c r="HWL454" s="0"/>
      <c r="HWM454" s="0"/>
      <c r="HWN454" s="0"/>
      <c r="HWO454" s="0"/>
      <c r="HWP454" s="0"/>
      <c r="HWQ454" s="0"/>
      <c r="HWR454" s="0"/>
      <c r="HWS454" s="0"/>
      <c r="HWT454" s="0"/>
      <c r="HWU454" s="0"/>
      <c r="HWV454" s="0"/>
      <c r="HWW454" s="0"/>
      <c r="HWX454" s="0"/>
      <c r="HWY454" s="0"/>
      <c r="HWZ454" s="0"/>
      <c r="HXA454" s="0"/>
      <c r="HXB454" s="0"/>
      <c r="HXC454" s="0"/>
      <c r="HXD454" s="0"/>
      <c r="HXE454" s="0"/>
      <c r="HXF454" s="0"/>
      <c r="HXG454" s="0"/>
      <c r="HXH454" s="0"/>
      <c r="HXI454" s="0"/>
      <c r="HXJ454" s="0"/>
      <c r="HXK454" s="0"/>
      <c r="HXL454" s="0"/>
      <c r="HXM454" s="0"/>
      <c r="HXN454" s="0"/>
      <c r="HXO454" s="0"/>
      <c r="HXP454" s="0"/>
      <c r="HXQ454" s="0"/>
      <c r="HXR454" s="0"/>
      <c r="HXS454" s="0"/>
      <c r="HXT454" s="0"/>
      <c r="HXU454" s="0"/>
      <c r="HXV454" s="0"/>
      <c r="HXW454" s="0"/>
      <c r="HXX454" s="0"/>
      <c r="HXY454" s="0"/>
      <c r="HXZ454" s="0"/>
      <c r="HYA454" s="0"/>
      <c r="HYB454" s="0"/>
      <c r="HYC454" s="0"/>
      <c r="HYD454" s="0"/>
      <c r="HYE454" s="0"/>
      <c r="HYF454" s="0"/>
      <c r="HYG454" s="0"/>
      <c r="HYH454" s="0"/>
      <c r="HYI454" s="0"/>
      <c r="HYJ454" s="0"/>
      <c r="HYK454" s="0"/>
      <c r="HYL454" s="0"/>
      <c r="HYM454" s="0"/>
      <c r="HYN454" s="0"/>
      <c r="HYO454" s="0"/>
      <c r="HYP454" s="0"/>
      <c r="HYQ454" s="0"/>
      <c r="HYR454" s="0"/>
      <c r="HYS454" s="0"/>
      <c r="HYT454" s="0"/>
      <c r="HYU454" s="0"/>
      <c r="HYV454" s="0"/>
      <c r="HYW454" s="0"/>
      <c r="HYX454" s="0"/>
      <c r="HYY454" s="0"/>
      <c r="HYZ454" s="0"/>
      <c r="HZA454" s="0"/>
      <c r="HZB454" s="0"/>
      <c r="HZC454" s="0"/>
      <c r="HZD454" s="0"/>
      <c r="HZE454" s="0"/>
      <c r="HZF454" s="0"/>
      <c r="HZG454" s="0"/>
      <c r="HZH454" s="0"/>
      <c r="HZI454" s="0"/>
      <c r="HZJ454" s="0"/>
      <c r="HZK454" s="0"/>
      <c r="HZL454" s="0"/>
      <c r="HZM454" s="0"/>
      <c r="HZN454" s="0"/>
      <c r="HZO454" s="0"/>
      <c r="HZP454" s="0"/>
      <c r="HZQ454" s="0"/>
      <c r="HZR454" s="0"/>
      <c r="HZS454" s="0"/>
      <c r="HZT454" s="0"/>
      <c r="HZU454" s="0"/>
      <c r="HZV454" s="0"/>
      <c r="HZW454" s="0"/>
      <c r="HZX454" s="0"/>
      <c r="HZY454" s="0"/>
      <c r="HZZ454" s="0"/>
      <c r="IAA454" s="0"/>
      <c r="IAB454" s="0"/>
      <c r="IAC454" s="0"/>
      <c r="IAD454" s="0"/>
      <c r="IAE454" s="0"/>
      <c r="IAF454" s="0"/>
      <c r="IAG454" s="0"/>
      <c r="IAH454" s="0"/>
      <c r="IAI454" s="0"/>
      <c r="IAJ454" s="0"/>
      <c r="IAK454" s="0"/>
      <c r="IAL454" s="0"/>
      <c r="IAM454" s="0"/>
      <c r="IAN454" s="0"/>
      <c r="IAO454" s="0"/>
      <c r="IAP454" s="0"/>
      <c r="IAQ454" s="0"/>
      <c r="IAR454" s="0"/>
      <c r="IAS454" s="0"/>
      <c r="IAT454" s="0"/>
      <c r="IAU454" s="0"/>
      <c r="IAV454" s="0"/>
      <c r="IAW454" s="0"/>
      <c r="IAX454" s="0"/>
      <c r="IAY454" s="0"/>
      <c r="IAZ454" s="0"/>
      <c r="IBA454" s="0"/>
      <c r="IBB454" s="0"/>
      <c r="IBC454" s="0"/>
      <c r="IBD454" s="0"/>
      <c r="IBE454" s="0"/>
      <c r="IBF454" s="0"/>
      <c r="IBG454" s="0"/>
      <c r="IBH454" s="0"/>
      <c r="IBI454" s="0"/>
      <c r="IBJ454" s="0"/>
      <c r="IBK454" s="0"/>
      <c r="IBL454" s="0"/>
      <c r="IBM454" s="0"/>
      <c r="IBN454" s="0"/>
      <c r="IBO454" s="0"/>
      <c r="IBP454" s="0"/>
      <c r="IBQ454" s="0"/>
      <c r="IBR454" s="0"/>
      <c r="IBS454" s="0"/>
      <c r="IBT454" s="0"/>
      <c r="IBU454" s="0"/>
      <c r="IBV454" s="0"/>
      <c r="IBW454" s="0"/>
      <c r="IBX454" s="0"/>
      <c r="IBY454" s="0"/>
      <c r="IBZ454" s="0"/>
      <c r="ICA454" s="0"/>
      <c r="ICB454" s="0"/>
      <c r="ICC454" s="0"/>
      <c r="ICD454" s="0"/>
      <c r="ICE454" s="0"/>
      <c r="ICF454" s="0"/>
      <c r="ICG454" s="0"/>
      <c r="ICH454" s="0"/>
      <c r="ICI454" s="0"/>
      <c r="ICJ454" s="0"/>
      <c r="ICK454" s="0"/>
      <c r="ICL454" s="0"/>
      <c r="ICM454" s="0"/>
      <c r="ICN454" s="0"/>
      <c r="ICO454" s="0"/>
      <c r="ICP454" s="0"/>
      <c r="ICQ454" s="0"/>
      <c r="ICR454" s="0"/>
      <c r="ICS454" s="0"/>
      <c r="ICT454" s="0"/>
      <c r="ICU454" s="0"/>
      <c r="ICV454" s="0"/>
      <c r="ICW454" s="0"/>
      <c r="ICX454" s="0"/>
      <c r="ICY454" s="0"/>
      <c r="ICZ454" s="0"/>
      <c r="IDA454" s="0"/>
      <c r="IDB454" s="0"/>
      <c r="IDC454" s="0"/>
      <c r="IDD454" s="0"/>
      <c r="IDE454" s="0"/>
      <c r="IDF454" s="0"/>
      <c r="IDG454" s="0"/>
      <c r="IDH454" s="0"/>
      <c r="IDI454" s="0"/>
      <c r="IDJ454" s="0"/>
      <c r="IDK454" s="0"/>
      <c r="IDL454" s="0"/>
      <c r="IDM454" s="0"/>
      <c r="IDN454" s="0"/>
      <c r="IDO454" s="0"/>
      <c r="IDP454" s="0"/>
      <c r="IDQ454" s="0"/>
      <c r="IDR454" s="0"/>
      <c r="IDS454" s="0"/>
      <c r="IDT454" s="0"/>
      <c r="IDU454" s="0"/>
      <c r="IDV454" s="0"/>
      <c r="IDW454" s="0"/>
      <c r="IDX454" s="0"/>
      <c r="IDY454" s="0"/>
      <c r="IDZ454" s="0"/>
      <c r="IEA454" s="0"/>
      <c r="IEB454" s="0"/>
      <c r="IEC454" s="0"/>
      <c r="IED454" s="0"/>
      <c r="IEE454" s="0"/>
      <c r="IEF454" s="0"/>
      <c r="IEG454" s="0"/>
      <c r="IEH454" s="0"/>
      <c r="IEI454" s="0"/>
      <c r="IEJ454" s="0"/>
      <c r="IEK454" s="0"/>
      <c r="IEL454" s="0"/>
      <c r="IEM454" s="0"/>
      <c r="IEN454" s="0"/>
      <c r="IEO454" s="0"/>
      <c r="IEP454" s="0"/>
      <c r="IEQ454" s="0"/>
      <c r="IER454" s="0"/>
      <c r="IES454" s="0"/>
      <c r="IET454" s="0"/>
      <c r="IEU454" s="0"/>
      <c r="IEV454" s="0"/>
      <c r="IEW454" s="0"/>
      <c r="IEX454" s="0"/>
      <c r="IEY454" s="0"/>
      <c r="IEZ454" s="0"/>
      <c r="IFA454" s="0"/>
      <c r="IFB454" s="0"/>
      <c r="IFC454" s="0"/>
      <c r="IFD454" s="0"/>
      <c r="IFE454" s="0"/>
      <c r="IFF454" s="0"/>
      <c r="IFG454" s="0"/>
      <c r="IFH454" s="0"/>
      <c r="IFI454" s="0"/>
      <c r="IFJ454" s="0"/>
      <c r="IFK454" s="0"/>
      <c r="IFL454" s="0"/>
      <c r="IFM454" s="0"/>
      <c r="IFN454" s="0"/>
      <c r="IFO454" s="0"/>
      <c r="IFP454" s="0"/>
      <c r="IFQ454" s="0"/>
      <c r="IFR454" s="0"/>
      <c r="IFS454" s="0"/>
      <c r="IFT454" s="0"/>
      <c r="IFU454" s="0"/>
      <c r="IFV454" s="0"/>
      <c r="IFW454" s="0"/>
      <c r="IFX454" s="0"/>
      <c r="IFY454" s="0"/>
      <c r="IFZ454" s="0"/>
      <c r="IGA454" s="0"/>
      <c r="IGB454" s="0"/>
      <c r="IGC454" s="0"/>
      <c r="IGD454" s="0"/>
      <c r="IGE454" s="0"/>
      <c r="IGF454" s="0"/>
      <c r="IGG454" s="0"/>
      <c r="IGH454" s="0"/>
      <c r="IGI454" s="0"/>
      <c r="IGJ454" s="0"/>
      <c r="IGK454" s="0"/>
      <c r="IGL454" s="0"/>
      <c r="IGM454" s="0"/>
      <c r="IGN454" s="0"/>
      <c r="IGO454" s="0"/>
      <c r="IGP454" s="0"/>
      <c r="IGQ454" s="0"/>
      <c r="IGR454" s="0"/>
      <c r="IGS454" s="0"/>
      <c r="IGT454" s="0"/>
      <c r="IGU454" s="0"/>
      <c r="IGV454" s="0"/>
      <c r="IGW454" s="0"/>
      <c r="IGX454" s="0"/>
      <c r="IGY454" s="0"/>
      <c r="IGZ454" s="0"/>
      <c r="IHA454" s="0"/>
      <c r="IHB454" s="0"/>
      <c r="IHC454" s="0"/>
      <c r="IHD454" s="0"/>
      <c r="IHE454" s="0"/>
      <c r="IHF454" s="0"/>
      <c r="IHG454" s="0"/>
      <c r="IHH454" s="0"/>
      <c r="IHI454" s="0"/>
      <c r="IHJ454" s="0"/>
      <c r="IHK454" s="0"/>
      <c r="IHL454" s="0"/>
      <c r="IHM454" s="0"/>
      <c r="IHN454" s="0"/>
      <c r="IHO454" s="0"/>
      <c r="IHP454" s="0"/>
      <c r="IHQ454" s="0"/>
      <c r="IHR454" s="0"/>
      <c r="IHS454" s="0"/>
      <c r="IHT454" s="0"/>
      <c r="IHU454" s="0"/>
      <c r="IHV454" s="0"/>
      <c r="IHW454" s="0"/>
      <c r="IHX454" s="0"/>
      <c r="IHY454" s="0"/>
      <c r="IHZ454" s="0"/>
      <c r="IIA454" s="0"/>
      <c r="IIB454" s="0"/>
      <c r="IIC454" s="0"/>
      <c r="IID454" s="0"/>
      <c r="IIE454" s="0"/>
      <c r="IIF454" s="0"/>
      <c r="IIG454" s="0"/>
      <c r="IIH454" s="0"/>
      <c r="III454" s="0"/>
      <c r="IIJ454" s="0"/>
      <c r="IIK454" s="0"/>
      <c r="IIL454" s="0"/>
      <c r="IIM454" s="0"/>
      <c r="IIN454" s="0"/>
      <c r="IIO454" s="0"/>
      <c r="IIP454" s="0"/>
      <c r="IIQ454" s="0"/>
      <c r="IIR454" s="0"/>
      <c r="IIS454" s="0"/>
      <c r="IIT454" s="0"/>
      <c r="IIU454" s="0"/>
      <c r="IIV454" s="0"/>
      <c r="IIW454" s="0"/>
      <c r="IIX454" s="0"/>
      <c r="IIY454" s="0"/>
      <c r="IIZ454" s="0"/>
      <c r="IJA454" s="0"/>
      <c r="IJB454" s="0"/>
      <c r="IJC454" s="0"/>
      <c r="IJD454" s="0"/>
      <c r="IJE454" s="0"/>
      <c r="IJF454" s="0"/>
      <c r="IJG454" s="0"/>
      <c r="IJH454" s="0"/>
      <c r="IJI454" s="0"/>
      <c r="IJJ454" s="0"/>
      <c r="IJK454" s="0"/>
      <c r="IJL454" s="0"/>
      <c r="IJM454" s="0"/>
      <c r="IJN454" s="0"/>
      <c r="IJO454" s="0"/>
      <c r="IJP454" s="0"/>
      <c r="IJQ454" s="0"/>
      <c r="IJR454" s="0"/>
      <c r="IJS454" s="0"/>
      <c r="IJT454" s="0"/>
      <c r="IJU454" s="0"/>
      <c r="IJV454" s="0"/>
      <c r="IJW454" s="0"/>
      <c r="IJX454" s="0"/>
      <c r="IJY454" s="0"/>
      <c r="IJZ454" s="0"/>
      <c r="IKA454" s="0"/>
      <c r="IKB454" s="0"/>
      <c r="IKC454" s="0"/>
      <c r="IKD454" s="0"/>
      <c r="IKE454" s="0"/>
      <c r="IKF454" s="0"/>
      <c r="IKG454" s="0"/>
      <c r="IKH454" s="0"/>
      <c r="IKI454" s="0"/>
      <c r="IKJ454" s="0"/>
      <c r="IKK454" s="0"/>
      <c r="IKL454" s="0"/>
      <c r="IKM454" s="0"/>
      <c r="IKN454" s="0"/>
      <c r="IKO454" s="0"/>
      <c r="IKP454" s="0"/>
      <c r="IKQ454" s="0"/>
      <c r="IKR454" s="0"/>
      <c r="IKS454" s="0"/>
      <c r="IKT454" s="0"/>
      <c r="IKU454" s="0"/>
      <c r="IKV454" s="0"/>
      <c r="IKW454" s="0"/>
      <c r="IKX454" s="0"/>
      <c r="IKY454" s="0"/>
      <c r="IKZ454" s="0"/>
      <c r="ILA454" s="0"/>
      <c r="ILB454" s="0"/>
      <c r="ILC454" s="0"/>
      <c r="ILD454" s="0"/>
      <c r="ILE454" s="0"/>
      <c r="ILF454" s="0"/>
      <c r="ILG454" s="0"/>
      <c r="ILH454" s="0"/>
      <c r="ILI454" s="0"/>
      <c r="ILJ454" s="0"/>
      <c r="ILK454" s="0"/>
      <c r="ILL454" s="0"/>
      <c r="ILM454" s="0"/>
      <c r="ILN454" s="0"/>
      <c r="ILO454" s="0"/>
      <c r="ILP454" s="0"/>
      <c r="ILQ454" s="0"/>
      <c r="ILR454" s="0"/>
      <c r="ILS454" s="0"/>
      <c r="ILT454" s="0"/>
      <c r="ILU454" s="0"/>
      <c r="ILV454" s="0"/>
      <c r="ILW454" s="0"/>
      <c r="ILX454" s="0"/>
      <c r="ILY454" s="0"/>
      <c r="ILZ454" s="0"/>
      <c r="IMA454" s="0"/>
      <c r="IMB454" s="0"/>
      <c r="IMC454" s="0"/>
      <c r="IMD454" s="0"/>
      <c r="IME454" s="0"/>
      <c r="IMF454" s="0"/>
      <c r="IMG454" s="0"/>
      <c r="IMH454" s="0"/>
      <c r="IMI454" s="0"/>
      <c r="IMJ454" s="0"/>
      <c r="IMK454" s="0"/>
      <c r="IML454" s="0"/>
      <c r="IMM454" s="0"/>
      <c r="IMN454" s="0"/>
      <c r="IMO454" s="0"/>
      <c r="IMP454" s="0"/>
      <c r="IMQ454" s="0"/>
      <c r="IMR454" s="0"/>
      <c r="IMS454" s="0"/>
      <c r="IMT454" s="0"/>
      <c r="IMU454" s="0"/>
      <c r="IMV454" s="0"/>
      <c r="IMW454" s="0"/>
      <c r="IMX454" s="0"/>
      <c r="IMY454" s="0"/>
      <c r="IMZ454" s="0"/>
      <c r="INA454" s="0"/>
      <c r="INB454" s="0"/>
      <c r="INC454" s="0"/>
      <c r="IND454" s="0"/>
      <c r="INE454" s="0"/>
      <c r="INF454" s="0"/>
      <c r="ING454" s="0"/>
      <c r="INH454" s="0"/>
      <c r="INI454" s="0"/>
      <c r="INJ454" s="0"/>
      <c r="INK454" s="0"/>
      <c r="INL454" s="0"/>
      <c r="INM454" s="0"/>
      <c r="INN454" s="0"/>
      <c r="INO454" s="0"/>
      <c r="INP454" s="0"/>
      <c r="INQ454" s="0"/>
      <c r="INR454" s="0"/>
      <c r="INS454" s="0"/>
      <c r="INT454" s="0"/>
      <c r="INU454" s="0"/>
      <c r="INV454" s="0"/>
      <c r="INW454" s="0"/>
      <c r="INX454" s="0"/>
      <c r="INY454" s="0"/>
      <c r="INZ454" s="0"/>
      <c r="IOA454" s="0"/>
      <c r="IOB454" s="0"/>
      <c r="IOC454" s="0"/>
      <c r="IOD454" s="0"/>
      <c r="IOE454" s="0"/>
      <c r="IOF454" s="0"/>
      <c r="IOG454" s="0"/>
      <c r="IOH454" s="0"/>
      <c r="IOI454" s="0"/>
      <c r="IOJ454" s="0"/>
      <c r="IOK454" s="0"/>
      <c r="IOL454" s="0"/>
      <c r="IOM454" s="0"/>
      <c r="ION454" s="0"/>
      <c r="IOO454" s="0"/>
      <c r="IOP454" s="0"/>
      <c r="IOQ454" s="0"/>
      <c r="IOR454" s="0"/>
      <c r="IOS454" s="0"/>
      <c r="IOT454" s="0"/>
      <c r="IOU454" s="0"/>
      <c r="IOV454" s="0"/>
      <c r="IOW454" s="0"/>
      <c r="IOX454" s="0"/>
      <c r="IOY454" s="0"/>
      <c r="IOZ454" s="0"/>
      <c r="IPA454" s="0"/>
      <c r="IPB454" s="0"/>
      <c r="IPC454" s="0"/>
      <c r="IPD454" s="0"/>
      <c r="IPE454" s="0"/>
      <c r="IPF454" s="0"/>
      <c r="IPG454" s="0"/>
      <c r="IPH454" s="0"/>
      <c r="IPI454" s="0"/>
      <c r="IPJ454" s="0"/>
      <c r="IPK454" s="0"/>
      <c r="IPL454" s="0"/>
      <c r="IPM454" s="0"/>
      <c r="IPN454" s="0"/>
      <c r="IPO454" s="0"/>
      <c r="IPP454" s="0"/>
      <c r="IPQ454" s="0"/>
      <c r="IPR454" s="0"/>
      <c r="IPS454" s="0"/>
      <c r="IPT454" s="0"/>
      <c r="IPU454" s="0"/>
      <c r="IPV454" s="0"/>
      <c r="IPW454" s="0"/>
      <c r="IPX454" s="0"/>
      <c r="IPY454" s="0"/>
      <c r="IPZ454" s="0"/>
      <c r="IQA454" s="0"/>
      <c r="IQB454" s="0"/>
      <c r="IQC454" s="0"/>
      <c r="IQD454" s="0"/>
      <c r="IQE454" s="0"/>
      <c r="IQF454" s="0"/>
      <c r="IQG454" s="0"/>
      <c r="IQH454" s="0"/>
      <c r="IQI454" s="0"/>
      <c r="IQJ454" s="0"/>
      <c r="IQK454" s="0"/>
      <c r="IQL454" s="0"/>
      <c r="IQM454" s="0"/>
      <c r="IQN454" s="0"/>
      <c r="IQO454" s="0"/>
      <c r="IQP454" s="0"/>
      <c r="IQQ454" s="0"/>
      <c r="IQR454" s="0"/>
      <c r="IQS454" s="0"/>
      <c r="IQT454" s="0"/>
      <c r="IQU454" s="0"/>
      <c r="IQV454" s="0"/>
      <c r="IQW454" s="0"/>
      <c r="IQX454" s="0"/>
      <c r="IQY454" s="0"/>
      <c r="IQZ454" s="0"/>
      <c r="IRA454" s="0"/>
      <c r="IRB454" s="0"/>
      <c r="IRC454" s="0"/>
      <c r="IRD454" s="0"/>
      <c r="IRE454" s="0"/>
      <c r="IRF454" s="0"/>
      <c r="IRG454" s="0"/>
      <c r="IRH454" s="0"/>
      <c r="IRI454" s="0"/>
      <c r="IRJ454" s="0"/>
      <c r="IRK454" s="0"/>
      <c r="IRL454" s="0"/>
      <c r="IRM454" s="0"/>
      <c r="IRN454" s="0"/>
      <c r="IRO454" s="0"/>
      <c r="IRP454" s="0"/>
      <c r="IRQ454" s="0"/>
      <c r="IRR454" s="0"/>
      <c r="IRS454" s="0"/>
      <c r="IRT454" s="0"/>
      <c r="IRU454" s="0"/>
      <c r="IRV454" s="0"/>
      <c r="IRW454" s="0"/>
      <c r="IRX454" s="0"/>
      <c r="IRY454" s="0"/>
      <c r="IRZ454" s="0"/>
      <c r="ISA454" s="0"/>
      <c r="ISB454" s="0"/>
      <c r="ISC454" s="0"/>
      <c r="ISD454" s="0"/>
      <c r="ISE454" s="0"/>
      <c r="ISF454" s="0"/>
      <c r="ISG454" s="0"/>
      <c r="ISH454" s="0"/>
      <c r="ISI454" s="0"/>
      <c r="ISJ454" s="0"/>
      <c r="ISK454" s="0"/>
      <c r="ISL454" s="0"/>
      <c r="ISM454" s="0"/>
      <c r="ISN454" s="0"/>
      <c r="ISO454" s="0"/>
      <c r="ISP454" s="0"/>
      <c r="ISQ454" s="0"/>
      <c r="ISR454" s="0"/>
      <c r="ISS454" s="0"/>
      <c r="IST454" s="0"/>
      <c r="ISU454" s="0"/>
      <c r="ISV454" s="0"/>
      <c r="ISW454" s="0"/>
      <c r="ISX454" s="0"/>
      <c r="ISY454" s="0"/>
      <c r="ISZ454" s="0"/>
      <c r="ITA454" s="0"/>
      <c r="ITB454" s="0"/>
      <c r="ITC454" s="0"/>
      <c r="ITD454" s="0"/>
      <c r="ITE454" s="0"/>
      <c r="ITF454" s="0"/>
      <c r="ITG454" s="0"/>
      <c r="ITH454" s="0"/>
      <c r="ITI454" s="0"/>
      <c r="ITJ454" s="0"/>
      <c r="ITK454" s="0"/>
      <c r="ITL454" s="0"/>
      <c r="ITM454" s="0"/>
      <c r="ITN454" s="0"/>
      <c r="ITO454" s="0"/>
      <c r="ITP454" s="0"/>
      <c r="ITQ454" s="0"/>
      <c r="ITR454" s="0"/>
      <c r="ITS454" s="0"/>
      <c r="ITT454" s="0"/>
      <c r="ITU454" s="0"/>
      <c r="ITV454" s="0"/>
      <c r="ITW454" s="0"/>
      <c r="ITX454" s="0"/>
      <c r="ITY454" s="0"/>
      <c r="ITZ454" s="0"/>
      <c r="IUA454" s="0"/>
      <c r="IUB454" s="0"/>
      <c r="IUC454" s="0"/>
      <c r="IUD454" s="0"/>
      <c r="IUE454" s="0"/>
      <c r="IUF454" s="0"/>
      <c r="IUG454" s="0"/>
      <c r="IUH454" s="0"/>
      <c r="IUI454" s="0"/>
      <c r="IUJ454" s="0"/>
      <c r="IUK454" s="0"/>
      <c r="IUL454" s="0"/>
      <c r="IUM454" s="0"/>
      <c r="IUN454" s="0"/>
      <c r="IUO454" s="0"/>
      <c r="IUP454" s="0"/>
      <c r="IUQ454" s="0"/>
      <c r="IUR454" s="0"/>
      <c r="IUS454" s="0"/>
      <c r="IUT454" s="0"/>
      <c r="IUU454" s="0"/>
      <c r="IUV454" s="0"/>
      <c r="IUW454" s="0"/>
      <c r="IUX454" s="0"/>
      <c r="IUY454" s="0"/>
      <c r="IUZ454" s="0"/>
      <c r="IVA454" s="0"/>
      <c r="IVB454" s="0"/>
      <c r="IVC454" s="0"/>
      <c r="IVD454" s="0"/>
      <c r="IVE454" s="0"/>
      <c r="IVF454" s="0"/>
      <c r="IVG454" s="0"/>
      <c r="IVH454" s="0"/>
      <c r="IVI454" s="0"/>
      <c r="IVJ454" s="0"/>
      <c r="IVK454" s="0"/>
      <c r="IVL454" s="0"/>
      <c r="IVM454" s="0"/>
      <c r="IVN454" s="0"/>
      <c r="IVO454" s="0"/>
      <c r="IVP454" s="0"/>
      <c r="IVQ454" s="0"/>
      <c r="IVR454" s="0"/>
      <c r="IVS454" s="0"/>
      <c r="IVT454" s="0"/>
      <c r="IVU454" s="0"/>
      <c r="IVV454" s="0"/>
      <c r="IVW454" s="0"/>
      <c r="IVX454" s="0"/>
      <c r="IVY454" s="0"/>
      <c r="IVZ454" s="0"/>
      <c r="IWA454" s="0"/>
      <c r="IWB454" s="0"/>
      <c r="IWC454" s="0"/>
      <c r="IWD454" s="0"/>
      <c r="IWE454" s="0"/>
      <c r="IWF454" s="0"/>
      <c r="IWG454" s="0"/>
      <c r="IWH454" s="0"/>
      <c r="IWI454" s="0"/>
      <c r="IWJ454" s="0"/>
      <c r="IWK454" s="0"/>
      <c r="IWL454" s="0"/>
      <c r="IWM454" s="0"/>
      <c r="IWN454" s="0"/>
      <c r="IWO454" s="0"/>
      <c r="IWP454" s="0"/>
      <c r="IWQ454" s="0"/>
      <c r="IWR454" s="0"/>
      <c r="IWS454" s="0"/>
      <c r="IWT454" s="0"/>
      <c r="IWU454" s="0"/>
      <c r="IWV454" s="0"/>
      <c r="IWW454" s="0"/>
      <c r="IWX454" s="0"/>
      <c r="IWY454" s="0"/>
      <c r="IWZ454" s="0"/>
      <c r="IXA454" s="0"/>
      <c r="IXB454" s="0"/>
      <c r="IXC454" s="0"/>
      <c r="IXD454" s="0"/>
      <c r="IXE454" s="0"/>
      <c r="IXF454" s="0"/>
      <c r="IXG454" s="0"/>
      <c r="IXH454" s="0"/>
      <c r="IXI454" s="0"/>
      <c r="IXJ454" s="0"/>
      <c r="IXK454" s="0"/>
      <c r="IXL454" s="0"/>
      <c r="IXM454" s="0"/>
      <c r="IXN454" s="0"/>
      <c r="IXO454" s="0"/>
      <c r="IXP454" s="0"/>
      <c r="IXQ454" s="0"/>
      <c r="IXR454" s="0"/>
      <c r="IXS454" s="0"/>
      <c r="IXT454" s="0"/>
      <c r="IXU454" s="0"/>
      <c r="IXV454" s="0"/>
      <c r="IXW454" s="0"/>
      <c r="IXX454" s="0"/>
      <c r="IXY454" s="0"/>
      <c r="IXZ454" s="0"/>
      <c r="IYA454" s="0"/>
      <c r="IYB454" s="0"/>
      <c r="IYC454" s="0"/>
      <c r="IYD454" s="0"/>
      <c r="IYE454" s="0"/>
      <c r="IYF454" s="0"/>
      <c r="IYG454" s="0"/>
      <c r="IYH454" s="0"/>
      <c r="IYI454" s="0"/>
      <c r="IYJ454" s="0"/>
      <c r="IYK454" s="0"/>
      <c r="IYL454" s="0"/>
      <c r="IYM454" s="0"/>
      <c r="IYN454" s="0"/>
      <c r="IYO454" s="0"/>
      <c r="IYP454" s="0"/>
      <c r="IYQ454" s="0"/>
      <c r="IYR454" s="0"/>
      <c r="IYS454" s="0"/>
      <c r="IYT454" s="0"/>
      <c r="IYU454" s="0"/>
      <c r="IYV454" s="0"/>
      <c r="IYW454" s="0"/>
      <c r="IYX454" s="0"/>
      <c r="IYY454" s="0"/>
      <c r="IYZ454" s="0"/>
      <c r="IZA454" s="0"/>
      <c r="IZB454" s="0"/>
      <c r="IZC454" s="0"/>
      <c r="IZD454" s="0"/>
      <c r="IZE454" s="0"/>
      <c r="IZF454" s="0"/>
      <c r="IZG454" s="0"/>
      <c r="IZH454" s="0"/>
      <c r="IZI454" s="0"/>
      <c r="IZJ454" s="0"/>
      <c r="IZK454" s="0"/>
      <c r="IZL454" s="0"/>
      <c r="IZM454" s="0"/>
      <c r="IZN454" s="0"/>
      <c r="IZO454" s="0"/>
      <c r="IZP454" s="0"/>
      <c r="IZQ454" s="0"/>
      <c r="IZR454" s="0"/>
      <c r="IZS454" s="0"/>
      <c r="IZT454" s="0"/>
      <c r="IZU454" s="0"/>
      <c r="IZV454" s="0"/>
      <c r="IZW454" s="0"/>
      <c r="IZX454" s="0"/>
      <c r="IZY454" s="0"/>
      <c r="IZZ454" s="0"/>
      <c r="JAA454" s="0"/>
      <c r="JAB454" s="0"/>
      <c r="JAC454" s="0"/>
      <c r="JAD454" s="0"/>
      <c r="JAE454" s="0"/>
      <c r="JAF454" s="0"/>
      <c r="JAG454" s="0"/>
      <c r="JAH454" s="0"/>
      <c r="JAI454" s="0"/>
      <c r="JAJ454" s="0"/>
      <c r="JAK454" s="0"/>
      <c r="JAL454" s="0"/>
      <c r="JAM454" s="0"/>
      <c r="JAN454" s="0"/>
      <c r="JAO454" s="0"/>
      <c r="JAP454" s="0"/>
      <c r="JAQ454" s="0"/>
      <c r="JAR454" s="0"/>
      <c r="JAS454" s="0"/>
      <c r="JAT454" s="0"/>
      <c r="JAU454" s="0"/>
      <c r="JAV454" s="0"/>
      <c r="JAW454" s="0"/>
      <c r="JAX454" s="0"/>
      <c r="JAY454" s="0"/>
      <c r="JAZ454" s="0"/>
      <c r="JBA454" s="0"/>
      <c r="JBB454" s="0"/>
      <c r="JBC454" s="0"/>
      <c r="JBD454" s="0"/>
      <c r="JBE454" s="0"/>
      <c r="JBF454" s="0"/>
      <c r="JBG454" s="0"/>
      <c r="JBH454" s="0"/>
      <c r="JBI454" s="0"/>
      <c r="JBJ454" s="0"/>
      <c r="JBK454" s="0"/>
      <c r="JBL454" s="0"/>
      <c r="JBM454" s="0"/>
      <c r="JBN454" s="0"/>
      <c r="JBO454" s="0"/>
      <c r="JBP454" s="0"/>
      <c r="JBQ454" s="0"/>
      <c r="JBR454" s="0"/>
      <c r="JBS454" s="0"/>
      <c r="JBT454" s="0"/>
      <c r="JBU454" s="0"/>
      <c r="JBV454" s="0"/>
      <c r="JBW454" s="0"/>
      <c r="JBX454" s="0"/>
      <c r="JBY454" s="0"/>
      <c r="JBZ454" s="0"/>
      <c r="JCA454" s="0"/>
      <c r="JCB454" s="0"/>
      <c r="JCC454" s="0"/>
      <c r="JCD454" s="0"/>
      <c r="JCE454" s="0"/>
      <c r="JCF454" s="0"/>
      <c r="JCG454" s="0"/>
      <c r="JCH454" s="0"/>
      <c r="JCI454" s="0"/>
      <c r="JCJ454" s="0"/>
      <c r="JCK454" s="0"/>
      <c r="JCL454" s="0"/>
      <c r="JCM454" s="0"/>
      <c r="JCN454" s="0"/>
      <c r="JCO454" s="0"/>
      <c r="JCP454" s="0"/>
      <c r="JCQ454" s="0"/>
      <c r="JCR454" s="0"/>
      <c r="JCS454" s="0"/>
      <c r="JCT454" s="0"/>
      <c r="JCU454" s="0"/>
      <c r="JCV454" s="0"/>
      <c r="JCW454" s="0"/>
      <c r="JCX454" s="0"/>
      <c r="JCY454" s="0"/>
      <c r="JCZ454" s="0"/>
      <c r="JDA454" s="0"/>
      <c r="JDB454" s="0"/>
      <c r="JDC454" s="0"/>
      <c r="JDD454" s="0"/>
      <c r="JDE454" s="0"/>
      <c r="JDF454" s="0"/>
      <c r="JDG454" s="0"/>
      <c r="JDH454" s="0"/>
      <c r="JDI454" s="0"/>
      <c r="JDJ454" s="0"/>
      <c r="JDK454" s="0"/>
      <c r="JDL454" s="0"/>
      <c r="JDM454" s="0"/>
      <c r="JDN454" s="0"/>
      <c r="JDO454" s="0"/>
      <c r="JDP454" s="0"/>
      <c r="JDQ454" s="0"/>
      <c r="JDR454" s="0"/>
      <c r="JDS454" s="0"/>
      <c r="JDT454" s="0"/>
      <c r="JDU454" s="0"/>
      <c r="JDV454" s="0"/>
      <c r="JDW454" s="0"/>
      <c r="JDX454" s="0"/>
      <c r="JDY454" s="0"/>
      <c r="JDZ454" s="0"/>
      <c r="JEA454" s="0"/>
      <c r="JEB454" s="0"/>
      <c r="JEC454" s="0"/>
      <c r="JED454" s="0"/>
      <c r="JEE454" s="0"/>
      <c r="JEF454" s="0"/>
      <c r="JEG454" s="0"/>
      <c r="JEH454" s="0"/>
      <c r="JEI454" s="0"/>
      <c r="JEJ454" s="0"/>
      <c r="JEK454" s="0"/>
      <c r="JEL454" s="0"/>
      <c r="JEM454" s="0"/>
      <c r="JEN454" s="0"/>
      <c r="JEO454" s="0"/>
      <c r="JEP454" s="0"/>
      <c r="JEQ454" s="0"/>
      <c r="JER454" s="0"/>
      <c r="JES454" s="0"/>
      <c r="JET454" s="0"/>
      <c r="JEU454" s="0"/>
      <c r="JEV454" s="0"/>
      <c r="JEW454" s="0"/>
      <c r="JEX454" s="0"/>
      <c r="JEY454" s="0"/>
      <c r="JEZ454" s="0"/>
      <c r="JFA454" s="0"/>
      <c r="JFB454" s="0"/>
      <c r="JFC454" s="0"/>
      <c r="JFD454" s="0"/>
      <c r="JFE454" s="0"/>
      <c r="JFF454" s="0"/>
      <c r="JFG454" s="0"/>
      <c r="JFH454" s="0"/>
      <c r="JFI454" s="0"/>
      <c r="JFJ454" s="0"/>
      <c r="JFK454" s="0"/>
      <c r="JFL454" s="0"/>
      <c r="JFM454" s="0"/>
      <c r="JFN454" s="0"/>
      <c r="JFO454" s="0"/>
      <c r="JFP454" s="0"/>
      <c r="JFQ454" s="0"/>
      <c r="JFR454" s="0"/>
      <c r="JFS454" s="0"/>
      <c r="JFT454" s="0"/>
      <c r="JFU454" s="0"/>
      <c r="JFV454" s="0"/>
      <c r="JFW454" s="0"/>
      <c r="JFX454" s="0"/>
      <c r="JFY454" s="0"/>
      <c r="JFZ454" s="0"/>
      <c r="JGA454" s="0"/>
      <c r="JGB454" s="0"/>
      <c r="JGC454" s="0"/>
      <c r="JGD454" s="0"/>
      <c r="JGE454" s="0"/>
      <c r="JGF454" s="0"/>
      <c r="JGG454" s="0"/>
      <c r="JGH454" s="0"/>
      <c r="JGI454" s="0"/>
      <c r="JGJ454" s="0"/>
      <c r="JGK454" s="0"/>
      <c r="JGL454" s="0"/>
      <c r="JGM454" s="0"/>
      <c r="JGN454" s="0"/>
      <c r="JGO454" s="0"/>
      <c r="JGP454" s="0"/>
      <c r="JGQ454" s="0"/>
      <c r="JGR454" s="0"/>
      <c r="JGS454" s="0"/>
      <c r="JGT454" s="0"/>
      <c r="JGU454" s="0"/>
      <c r="JGV454" s="0"/>
      <c r="JGW454" s="0"/>
      <c r="JGX454" s="0"/>
      <c r="JGY454" s="0"/>
      <c r="JGZ454" s="0"/>
      <c r="JHA454" s="0"/>
      <c r="JHB454" s="0"/>
      <c r="JHC454" s="0"/>
      <c r="JHD454" s="0"/>
      <c r="JHE454" s="0"/>
      <c r="JHF454" s="0"/>
      <c r="JHG454" s="0"/>
      <c r="JHH454" s="0"/>
      <c r="JHI454" s="0"/>
      <c r="JHJ454" s="0"/>
      <c r="JHK454" s="0"/>
      <c r="JHL454" s="0"/>
      <c r="JHM454" s="0"/>
      <c r="JHN454" s="0"/>
      <c r="JHO454" s="0"/>
      <c r="JHP454" s="0"/>
      <c r="JHQ454" s="0"/>
      <c r="JHR454" s="0"/>
      <c r="JHS454" s="0"/>
      <c r="JHT454" s="0"/>
      <c r="JHU454" s="0"/>
      <c r="JHV454" s="0"/>
      <c r="JHW454" s="0"/>
      <c r="JHX454" s="0"/>
      <c r="JHY454" s="0"/>
      <c r="JHZ454" s="0"/>
      <c r="JIA454" s="0"/>
      <c r="JIB454" s="0"/>
      <c r="JIC454" s="0"/>
      <c r="JID454" s="0"/>
      <c r="JIE454" s="0"/>
      <c r="JIF454" s="0"/>
      <c r="JIG454" s="0"/>
      <c r="JIH454" s="0"/>
      <c r="JII454" s="0"/>
      <c r="JIJ454" s="0"/>
      <c r="JIK454" s="0"/>
      <c r="JIL454" s="0"/>
      <c r="JIM454" s="0"/>
      <c r="JIN454" s="0"/>
      <c r="JIO454" s="0"/>
      <c r="JIP454" s="0"/>
      <c r="JIQ454" s="0"/>
      <c r="JIR454" s="0"/>
      <c r="JIS454" s="0"/>
      <c r="JIT454" s="0"/>
      <c r="JIU454" s="0"/>
      <c r="JIV454" s="0"/>
      <c r="JIW454" s="0"/>
      <c r="JIX454" s="0"/>
      <c r="JIY454" s="0"/>
      <c r="JIZ454" s="0"/>
      <c r="JJA454" s="0"/>
      <c r="JJB454" s="0"/>
      <c r="JJC454" s="0"/>
      <c r="JJD454" s="0"/>
      <c r="JJE454" s="0"/>
      <c r="JJF454" s="0"/>
      <c r="JJG454" s="0"/>
      <c r="JJH454" s="0"/>
      <c r="JJI454" s="0"/>
      <c r="JJJ454" s="0"/>
      <c r="JJK454" s="0"/>
      <c r="JJL454" s="0"/>
      <c r="JJM454" s="0"/>
      <c r="JJN454" s="0"/>
      <c r="JJO454" s="0"/>
      <c r="JJP454" s="0"/>
      <c r="JJQ454" s="0"/>
      <c r="JJR454" s="0"/>
      <c r="JJS454" s="0"/>
      <c r="JJT454" s="0"/>
      <c r="JJU454" s="0"/>
      <c r="JJV454" s="0"/>
      <c r="JJW454" s="0"/>
      <c r="JJX454" s="0"/>
      <c r="JJY454" s="0"/>
      <c r="JJZ454" s="0"/>
      <c r="JKA454" s="0"/>
      <c r="JKB454" s="0"/>
      <c r="JKC454" s="0"/>
      <c r="JKD454" s="0"/>
      <c r="JKE454" s="0"/>
      <c r="JKF454" s="0"/>
      <c r="JKG454" s="0"/>
      <c r="JKH454" s="0"/>
      <c r="JKI454" s="0"/>
      <c r="JKJ454" s="0"/>
      <c r="JKK454" s="0"/>
      <c r="JKL454" s="0"/>
      <c r="JKM454" s="0"/>
      <c r="JKN454" s="0"/>
      <c r="JKO454" s="0"/>
      <c r="JKP454" s="0"/>
      <c r="JKQ454" s="0"/>
      <c r="JKR454" s="0"/>
      <c r="JKS454" s="0"/>
      <c r="JKT454" s="0"/>
      <c r="JKU454" s="0"/>
      <c r="JKV454" s="0"/>
      <c r="JKW454" s="0"/>
      <c r="JKX454" s="0"/>
      <c r="JKY454" s="0"/>
      <c r="JKZ454" s="0"/>
      <c r="JLA454" s="0"/>
      <c r="JLB454" s="0"/>
      <c r="JLC454" s="0"/>
      <c r="JLD454" s="0"/>
      <c r="JLE454" s="0"/>
      <c r="JLF454" s="0"/>
      <c r="JLG454" s="0"/>
      <c r="JLH454" s="0"/>
      <c r="JLI454" s="0"/>
      <c r="JLJ454" s="0"/>
      <c r="JLK454" s="0"/>
      <c r="JLL454" s="0"/>
      <c r="JLM454" s="0"/>
      <c r="JLN454" s="0"/>
      <c r="JLO454" s="0"/>
      <c r="JLP454" s="0"/>
      <c r="JLQ454" s="0"/>
      <c r="JLR454" s="0"/>
      <c r="JLS454" s="0"/>
      <c r="JLT454" s="0"/>
      <c r="JLU454" s="0"/>
      <c r="JLV454" s="0"/>
      <c r="JLW454" s="0"/>
      <c r="JLX454" s="0"/>
      <c r="JLY454" s="0"/>
      <c r="JLZ454" s="0"/>
      <c r="JMA454" s="0"/>
      <c r="JMB454" s="0"/>
      <c r="JMC454" s="0"/>
      <c r="JMD454" s="0"/>
      <c r="JME454" s="0"/>
      <c r="JMF454" s="0"/>
      <c r="JMG454" s="0"/>
      <c r="JMH454" s="0"/>
      <c r="JMI454" s="0"/>
      <c r="JMJ454" s="0"/>
      <c r="JMK454" s="0"/>
      <c r="JML454" s="0"/>
      <c r="JMM454" s="0"/>
      <c r="JMN454" s="0"/>
      <c r="JMO454" s="0"/>
      <c r="JMP454" s="0"/>
      <c r="JMQ454" s="0"/>
      <c r="JMR454" s="0"/>
      <c r="JMS454" s="0"/>
      <c r="JMT454" s="0"/>
      <c r="JMU454" s="0"/>
      <c r="JMV454" s="0"/>
      <c r="JMW454" s="0"/>
      <c r="JMX454" s="0"/>
      <c r="JMY454" s="0"/>
      <c r="JMZ454" s="0"/>
      <c r="JNA454" s="0"/>
      <c r="JNB454" s="0"/>
      <c r="JNC454" s="0"/>
      <c r="JND454" s="0"/>
      <c r="JNE454" s="0"/>
      <c r="JNF454" s="0"/>
      <c r="JNG454" s="0"/>
      <c r="JNH454" s="0"/>
      <c r="JNI454" s="0"/>
      <c r="JNJ454" s="0"/>
      <c r="JNK454" s="0"/>
      <c r="JNL454" s="0"/>
      <c r="JNM454" s="0"/>
      <c r="JNN454" s="0"/>
      <c r="JNO454" s="0"/>
      <c r="JNP454" s="0"/>
      <c r="JNQ454" s="0"/>
      <c r="JNR454" s="0"/>
      <c r="JNS454" s="0"/>
      <c r="JNT454" s="0"/>
      <c r="JNU454" s="0"/>
      <c r="JNV454" s="0"/>
      <c r="JNW454" s="0"/>
      <c r="JNX454" s="0"/>
      <c r="JNY454" s="0"/>
      <c r="JNZ454" s="0"/>
      <c r="JOA454" s="0"/>
      <c r="JOB454" s="0"/>
      <c r="JOC454" s="0"/>
      <c r="JOD454" s="0"/>
      <c r="JOE454" s="0"/>
      <c r="JOF454" s="0"/>
      <c r="JOG454" s="0"/>
      <c r="JOH454" s="0"/>
      <c r="JOI454" s="0"/>
      <c r="JOJ454" s="0"/>
      <c r="JOK454" s="0"/>
      <c r="JOL454" s="0"/>
      <c r="JOM454" s="0"/>
      <c r="JON454" s="0"/>
      <c r="JOO454" s="0"/>
      <c r="JOP454" s="0"/>
      <c r="JOQ454" s="0"/>
      <c r="JOR454" s="0"/>
      <c r="JOS454" s="0"/>
      <c r="JOT454" s="0"/>
      <c r="JOU454" s="0"/>
      <c r="JOV454" s="0"/>
      <c r="JOW454" s="0"/>
      <c r="JOX454" s="0"/>
      <c r="JOY454" s="0"/>
      <c r="JOZ454" s="0"/>
      <c r="JPA454" s="0"/>
      <c r="JPB454" s="0"/>
      <c r="JPC454" s="0"/>
      <c r="JPD454" s="0"/>
      <c r="JPE454" s="0"/>
      <c r="JPF454" s="0"/>
      <c r="JPG454" s="0"/>
      <c r="JPH454" s="0"/>
      <c r="JPI454" s="0"/>
      <c r="JPJ454" s="0"/>
      <c r="JPK454" s="0"/>
      <c r="JPL454" s="0"/>
      <c r="JPM454" s="0"/>
      <c r="JPN454" s="0"/>
      <c r="JPO454" s="0"/>
      <c r="JPP454" s="0"/>
      <c r="JPQ454" s="0"/>
      <c r="JPR454" s="0"/>
      <c r="JPS454" s="0"/>
      <c r="JPT454" s="0"/>
      <c r="JPU454" s="0"/>
      <c r="JPV454" s="0"/>
      <c r="JPW454" s="0"/>
      <c r="JPX454" s="0"/>
      <c r="JPY454" s="0"/>
      <c r="JPZ454" s="0"/>
      <c r="JQA454" s="0"/>
      <c r="JQB454" s="0"/>
      <c r="JQC454" s="0"/>
      <c r="JQD454" s="0"/>
      <c r="JQE454" s="0"/>
      <c r="JQF454" s="0"/>
      <c r="JQG454" s="0"/>
      <c r="JQH454" s="0"/>
      <c r="JQI454" s="0"/>
      <c r="JQJ454" s="0"/>
      <c r="JQK454" s="0"/>
      <c r="JQL454" s="0"/>
      <c r="JQM454" s="0"/>
      <c r="JQN454" s="0"/>
      <c r="JQO454" s="0"/>
      <c r="JQP454" s="0"/>
      <c r="JQQ454" s="0"/>
      <c r="JQR454" s="0"/>
      <c r="JQS454" s="0"/>
      <c r="JQT454" s="0"/>
      <c r="JQU454" s="0"/>
      <c r="JQV454" s="0"/>
      <c r="JQW454" s="0"/>
      <c r="JQX454" s="0"/>
      <c r="JQY454" s="0"/>
      <c r="JQZ454" s="0"/>
      <c r="JRA454" s="0"/>
      <c r="JRB454" s="0"/>
      <c r="JRC454" s="0"/>
      <c r="JRD454" s="0"/>
      <c r="JRE454" s="0"/>
      <c r="JRF454" s="0"/>
      <c r="JRG454" s="0"/>
      <c r="JRH454" s="0"/>
      <c r="JRI454" s="0"/>
      <c r="JRJ454" s="0"/>
      <c r="JRK454" s="0"/>
      <c r="JRL454" s="0"/>
      <c r="JRM454" s="0"/>
      <c r="JRN454" s="0"/>
      <c r="JRO454" s="0"/>
      <c r="JRP454" s="0"/>
      <c r="JRQ454" s="0"/>
      <c r="JRR454" s="0"/>
      <c r="JRS454" s="0"/>
      <c r="JRT454" s="0"/>
      <c r="JRU454" s="0"/>
      <c r="JRV454" s="0"/>
      <c r="JRW454" s="0"/>
      <c r="JRX454" s="0"/>
      <c r="JRY454" s="0"/>
      <c r="JRZ454" s="0"/>
      <c r="JSA454" s="0"/>
      <c r="JSB454" s="0"/>
      <c r="JSC454" s="0"/>
      <c r="JSD454" s="0"/>
      <c r="JSE454" s="0"/>
      <c r="JSF454" s="0"/>
      <c r="JSG454" s="0"/>
      <c r="JSH454" s="0"/>
      <c r="JSI454" s="0"/>
      <c r="JSJ454" s="0"/>
      <c r="JSK454" s="0"/>
      <c r="JSL454" s="0"/>
      <c r="JSM454" s="0"/>
      <c r="JSN454" s="0"/>
      <c r="JSO454" s="0"/>
      <c r="JSP454" s="0"/>
      <c r="JSQ454" s="0"/>
      <c r="JSR454" s="0"/>
      <c r="JSS454" s="0"/>
      <c r="JST454" s="0"/>
      <c r="JSU454" s="0"/>
      <c r="JSV454" s="0"/>
      <c r="JSW454" s="0"/>
      <c r="JSX454" s="0"/>
      <c r="JSY454" s="0"/>
      <c r="JSZ454" s="0"/>
      <c r="JTA454" s="0"/>
      <c r="JTB454" s="0"/>
      <c r="JTC454" s="0"/>
      <c r="JTD454" s="0"/>
      <c r="JTE454" s="0"/>
      <c r="JTF454" s="0"/>
      <c r="JTG454" s="0"/>
      <c r="JTH454" s="0"/>
      <c r="JTI454" s="0"/>
      <c r="JTJ454" s="0"/>
      <c r="JTK454" s="0"/>
      <c r="JTL454" s="0"/>
      <c r="JTM454" s="0"/>
      <c r="JTN454" s="0"/>
      <c r="JTO454" s="0"/>
      <c r="JTP454" s="0"/>
      <c r="JTQ454" s="0"/>
      <c r="JTR454" s="0"/>
      <c r="JTS454" s="0"/>
      <c r="JTT454" s="0"/>
      <c r="JTU454" s="0"/>
      <c r="JTV454" s="0"/>
      <c r="JTW454" s="0"/>
      <c r="JTX454" s="0"/>
      <c r="JTY454" s="0"/>
      <c r="JTZ454" s="0"/>
      <c r="JUA454" s="0"/>
      <c r="JUB454" s="0"/>
      <c r="JUC454" s="0"/>
      <c r="JUD454" s="0"/>
      <c r="JUE454" s="0"/>
      <c r="JUF454" s="0"/>
      <c r="JUG454" s="0"/>
      <c r="JUH454" s="0"/>
      <c r="JUI454" s="0"/>
      <c r="JUJ454" s="0"/>
      <c r="JUK454" s="0"/>
      <c r="JUL454" s="0"/>
      <c r="JUM454" s="0"/>
      <c r="JUN454" s="0"/>
      <c r="JUO454" s="0"/>
      <c r="JUP454" s="0"/>
      <c r="JUQ454" s="0"/>
      <c r="JUR454" s="0"/>
      <c r="JUS454" s="0"/>
      <c r="JUT454" s="0"/>
      <c r="JUU454" s="0"/>
      <c r="JUV454" s="0"/>
      <c r="JUW454" s="0"/>
      <c r="JUX454" s="0"/>
      <c r="JUY454" s="0"/>
      <c r="JUZ454" s="0"/>
      <c r="JVA454" s="0"/>
      <c r="JVB454" s="0"/>
      <c r="JVC454" s="0"/>
      <c r="JVD454" s="0"/>
      <c r="JVE454" s="0"/>
      <c r="JVF454" s="0"/>
      <c r="JVG454" s="0"/>
      <c r="JVH454" s="0"/>
      <c r="JVI454" s="0"/>
      <c r="JVJ454" s="0"/>
      <c r="JVK454" s="0"/>
      <c r="JVL454" s="0"/>
      <c r="JVM454" s="0"/>
      <c r="JVN454" s="0"/>
      <c r="JVO454" s="0"/>
      <c r="JVP454" s="0"/>
      <c r="JVQ454" s="0"/>
      <c r="JVR454" s="0"/>
      <c r="JVS454" s="0"/>
      <c r="JVT454" s="0"/>
      <c r="JVU454" s="0"/>
      <c r="JVV454" s="0"/>
      <c r="JVW454" s="0"/>
      <c r="JVX454" s="0"/>
      <c r="JVY454" s="0"/>
      <c r="JVZ454" s="0"/>
      <c r="JWA454" s="0"/>
      <c r="JWB454" s="0"/>
      <c r="JWC454" s="0"/>
      <c r="JWD454" s="0"/>
      <c r="JWE454" s="0"/>
      <c r="JWF454" s="0"/>
      <c r="JWG454" s="0"/>
      <c r="JWH454" s="0"/>
      <c r="JWI454" s="0"/>
      <c r="JWJ454" s="0"/>
      <c r="JWK454" s="0"/>
      <c r="JWL454" s="0"/>
      <c r="JWM454" s="0"/>
      <c r="JWN454" s="0"/>
      <c r="JWO454" s="0"/>
      <c r="JWP454" s="0"/>
      <c r="JWQ454" s="0"/>
      <c r="JWR454" s="0"/>
      <c r="JWS454" s="0"/>
      <c r="JWT454" s="0"/>
      <c r="JWU454" s="0"/>
      <c r="JWV454" s="0"/>
      <c r="JWW454" s="0"/>
      <c r="JWX454" s="0"/>
      <c r="JWY454" s="0"/>
      <c r="JWZ454" s="0"/>
      <c r="JXA454" s="0"/>
      <c r="JXB454" s="0"/>
      <c r="JXC454" s="0"/>
      <c r="JXD454" s="0"/>
      <c r="JXE454" s="0"/>
      <c r="JXF454" s="0"/>
      <c r="JXG454" s="0"/>
      <c r="JXH454" s="0"/>
      <c r="JXI454" s="0"/>
      <c r="JXJ454" s="0"/>
      <c r="JXK454" s="0"/>
      <c r="JXL454" s="0"/>
      <c r="JXM454" s="0"/>
      <c r="JXN454" s="0"/>
      <c r="JXO454" s="0"/>
      <c r="JXP454" s="0"/>
      <c r="JXQ454" s="0"/>
      <c r="JXR454" s="0"/>
      <c r="JXS454" s="0"/>
      <c r="JXT454" s="0"/>
      <c r="JXU454" s="0"/>
      <c r="JXV454" s="0"/>
      <c r="JXW454" s="0"/>
      <c r="JXX454" s="0"/>
      <c r="JXY454" s="0"/>
      <c r="JXZ454" s="0"/>
      <c r="JYA454" s="0"/>
      <c r="JYB454" s="0"/>
      <c r="JYC454" s="0"/>
      <c r="JYD454" s="0"/>
      <c r="JYE454" s="0"/>
      <c r="JYF454" s="0"/>
      <c r="JYG454" s="0"/>
      <c r="JYH454" s="0"/>
      <c r="JYI454" s="0"/>
      <c r="JYJ454" s="0"/>
      <c r="JYK454" s="0"/>
      <c r="JYL454" s="0"/>
      <c r="JYM454" s="0"/>
      <c r="JYN454" s="0"/>
      <c r="JYO454" s="0"/>
      <c r="JYP454" s="0"/>
      <c r="JYQ454" s="0"/>
      <c r="JYR454" s="0"/>
      <c r="JYS454" s="0"/>
      <c r="JYT454" s="0"/>
      <c r="JYU454" s="0"/>
      <c r="JYV454" s="0"/>
      <c r="JYW454" s="0"/>
      <c r="JYX454" s="0"/>
      <c r="JYY454" s="0"/>
      <c r="JYZ454" s="0"/>
      <c r="JZA454" s="0"/>
      <c r="JZB454" s="0"/>
      <c r="JZC454" s="0"/>
      <c r="JZD454" s="0"/>
      <c r="JZE454" s="0"/>
      <c r="JZF454" s="0"/>
      <c r="JZG454" s="0"/>
      <c r="JZH454" s="0"/>
      <c r="JZI454" s="0"/>
      <c r="JZJ454" s="0"/>
      <c r="JZK454" s="0"/>
      <c r="JZL454" s="0"/>
      <c r="JZM454" s="0"/>
      <c r="JZN454" s="0"/>
      <c r="JZO454" s="0"/>
      <c r="JZP454" s="0"/>
      <c r="JZQ454" s="0"/>
      <c r="JZR454" s="0"/>
      <c r="JZS454" s="0"/>
      <c r="JZT454" s="0"/>
      <c r="JZU454" s="0"/>
      <c r="JZV454" s="0"/>
      <c r="JZW454" s="0"/>
      <c r="JZX454" s="0"/>
      <c r="JZY454" s="0"/>
      <c r="JZZ454" s="0"/>
      <c r="KAA454" s="0"/>
      <c r="KAB454" s="0"/>
      <c r="KAC454" s="0"/>
      <c r="KAD454" s="0"/>
      <c r="KAE454" s="0"/>
      <c r="KAF454" s="0"/>
      <c r="KAG454" s="0"/>
      <c r="KAH454" s="0"/>
      <c r="KAI454" s="0"/>
      <c r="KAJ454" s="0"/>
      <c r="KAK454" s="0"/>
      <c r="KAL454" s="0"/>
      <c r="KAM454" s="0"/>
      <c r="KAN454" s="0"/>
      <c r="KAO454" s="0"/>
      <c r="KAP454" s="0"/>
      <c r="KAQ454" s="0"/>
      <c r="KAR454" s="0"/>
      <c r="KAS454" s="0"/>
      <c r="KAT454" s="0"/>
      <c r="KAU454" s="0"/>
      <c r="KAV454" s="0"/>
      <c r="KAW454" s="0"/>
      <c r="KAX454" s="0"/>
      <c r="KAY454" s="0"/>
      <c r="KAZ454" s="0"/>
      <c r="KBA454" s="0"/>
      <c r="KBB454" s="0"/>
      <c r="KBC454" s="0"/>
      <c r="KBD454" s="0"/>
      <c r="KBE454" s="0"/>
      <c r="KBF454" s="0"/>
      <c r="KBG454" s="0"/>
      <c r="KBH454" s="0"/>
      <c r="KBI454" s="0"/>
      <c r="KBJ454" s="0"/>
      <c r="KBK454" s="0"/>
      <c r="KBL454" s="0"/>
      <c r="KBM454" s="0"/>
      <c r="KBN454" s="0"/>
      <c r="KBO454" s="0"/>
      <c r="KBP454" s="0"/>
      <c r="KBQ454" s="0"/>
      <c r="KBR454" s="0"/>
      <c r="KBS454" s="0"/>
      <c r="KBT454" s="0"/>
      <c r="KBU454" s="0"/>
      <c r="KBV454" s="0"/>
      <c r="KBW454" s="0"/>
      <c r="KBX454" s="0"/>
      <c r="KBY454" s="0"/>
      <c r="KBZ454" s="0"/>
      <c r="KCA454" s="0"/>
      <c r="KCB454" s="0"/>
      <c r="KCC454" s="0"/>
      <c r="KCD454" s="0"/>
      <c r="KCE454" s="0"/>
      <c r="KCF454" s="0"/>
      <c r="KCG454" s="0"/>
      <c r="KCH454" s="0"/>
      <c r="KCI454" s="0"/>
      <c r="KCJ454" s="0"/>
      <c r="KCK454" s="0"/>
      <c r="KCL454" s="0"/>
      <c r="KCM454" s="0"/>
      <c r="KCN454" s="0"/>
      <c r="KCO454" s="0"/>
      <c r="KCP454" s="0"/>
      <c r="KCQ454" s="0"/>
      <c r="KCR454" s="0"/>
      <c r="KCS454" s="0"/>
      <c r="KCT454" s="0"/>
      <c r="KCU454" s="0"/>
      <c r="KCV454" s="0"/>
      <c r="KCW454" s="0"/>
      <c r="KCX454" s="0"/>
      <c r="KCY454" s="0"/>
      <c r="KCZ454" s="0"/>
      <c r="KDA454" s="0"/>
      <c r="KDB454" s="0"/>
      <c r="KDC454" s="0"/>
      <c r="KDD454" s="0"/>
      <c r="KDE454" s="0"/>
      <c r="KDF454" s="0"/>
      <c r="KDG454" s="0"/>
      <c r="KDH454" s="0"/>
      <c r="KDI454" s="0"/>
      <c r="KDJ454" s="0"/>
      <c r="KDK454" s="0"/>
      <c r="KDL454" s="0"/>
      <c r="KDM454" s="0"/>
      <c r="KDN454" s="0"/>
      <c r="KDO454" s="0"/>
      <c r="KDP454" s="0"/>
      <c r="KDQ454" s="0"/>
      <c r="KDR454" s="0"/>
      <c r="KDS454" s="0"/>
      <c r="KDT454" s="0"/>
      <c r="KDU454" s="0"/>
      <c r="KDV454" s="0"/>
      <c r="KDW454" s="0"/>
      <c r="KDX454" s="0"/>
      <c r="KDY454" s="0"/>
      <c r="KDZ454" s="0"/>
      <c r="KEA454" s="0"/>
      <c r="KEB454" s="0"/>
      <c r="KEC454" s="0"/>
      <c r="KED454" s="0"/>
      <c r="KEE454" s="0"/>
      <c r="KEF454" s="0"/>
      <c r="KEG454" s="0"/>
      <c r="KEH454" s="0"/>
      <c r="KEI454" s="0"/>
      <c r="KEJ454" s="0"/>
      <c r="KEK454" s="0"/>
      <c r="KEL454" s="0"/>
      <c r="KEM454" s="0"/>
      <c r="KEN454" s="0"/>
      <c r="KEO454" s="0"/>
      <c r="KEP454" s="0"/>
      <c r="KEQ454" s="0"/>
      <c r="KER454" s="0"/>
      <c r="KES454" s="0"/>
      <c r="KET454" s="0"/>
      <c r="KEU454" s="0"/>
      <c r="KEV454" s="0"/>
      <c r="KEW454" s="0"/>
      <c r="KEX454" s="0"/>
      <c r="KEY454" s="0"/>
      <c r="KEZ454" s="0"/>
      <c r="KFA454" s="0"/>
      <c r="KFB454" s="0"/>
      <c r="KFC454" s="0"/>
      <c r="KFD454" s="0"/>
      <c r="KFE454" s="0"/>
      <c r="KFF454" s="0"/>
      <c r="KFG454" s="0"/>
      <c r="KFH454" s="0"/>
      <c r="KFI454" s="0"/>
      <c r="KFJ454" s="0"/>
      <c r="KFK454" s="0"/>
      <c r="KFL454" s="0"/>
      <c r="KFM454" s="0"/>
      <c r="KFN454" s="0"/>
      <c r="KFO454" s="0"/>
      <c r="KFP454" s="0"/>
      <c r="KFQ454" s="0"/>
      <c r="KFR454" s="0"/>
      <c r="KFS454" s="0"/>
      <c r="KFT454" s="0"/>
      <c r="KFU454" s="0"/>
      <c r="KFV454" s="0"/>
      <c r="KFW454" s="0"/>
      <c r="KFX454" s="0"/>
      <c r="KFY454" s="0"/>
      <c r="KFZ454" s="0"/>
      <c r="KGA454" s="0"/>
      <c r="KGB454" s="0"/>
      <c r="KGC454" s="0"/>
      <c r="KGD454" s="0"/>
      <c r="KGE454" s="0"/>
      <c r="KGF454" s="0"/>
      <c r="KGG454" s="0"/>
      <c r="KGH454" s="0"/>
      <c r="KGI454" s="0"/>
      <c r="KGJ454" s="0"/>
      <c r="KGK454" s="0"/>
      <c r="KGL454" s="0"/>
      <c r="KGM454" s="0"/>
      <c r="KGN454" s="0"/>
      <c r="KGO454" s="0"/>
      <c r="KGP454" s="0"/>
      <c r="KGQ454" s="0"/>
      <c r="KGR454" s="0"/>
      <c r="KGS454" s="0"/>
      <c r="KGT454" s="0"/>
      <c r="KGU454" s="0"/>
      <c r="KGV454" s="0"/>
      <c r="KGW454" s="0"/>
      <c r="KGX454" s="0"/>
      <c r="KGY454" s="0"/>
      <c r="KGZ454" s="0"/>
      <c r="KHA454" s="0"/>
      <c r="KHB454" s="0"/>
      <c r="KHC454" s="0"/>
      <c r="KHD454" s="0"/>
      <c r="KHE454" s="0"/>
      <c r="KHF454" s="0"/>
      <c r="KHG454" s="0"/>
      <c r="KHH454" s="0"/>
      <c r="KHI454" s="0"/>
      <c r="KHJ454" s="0"/>
      <c r="KHK454" s="0"/>
      <c r="KHL454" s="0"/>
      <c r="KHM454" s="0"/>
      <c r="KHN454" s="0"/>
      <c r="KHO454" s="0"/>
      <c r="KHP454" s="0"/>
      <c r="KHQ454" s="0"/>
      <c r="KHR454" s="0"/>
      <c r="KHS454" s="0"/>
      <c r="KHT454" s="0"/>
      <c r="KHU454" s="0"/>
      <c r="KHV454" s="0"/>
      <c r="KHW454" s="0"/>
      <c r="KHX454" s="0"/>
      <c r="KHY454" s="0"/>
      <c r="KHZ454" s="0"/>
      <c r="KIA454" s="0"/>
      <c r="KIB454" s="0"/>
      <c r="KIC454" s="0"/>
      <c r="KID454" s="0"/>
      <c r="KIE454" s="0"/>
      <c r="KIF454" s="0"/>
      <c r="KIG454" s="0"/>
      <c r="KIH454" s="0"/>
      <c r="KII454" s="0"/>
      <c r="KIJ454" s="0"/>
      <c r="KIK454" s="0"/>
      <c r="KIL454" s="0"/>
      <c r="KIM454" s="0"/>
      <c r="KIN454" s="0"/>
      <c r="KIO454" s="0"/>
      <c r="KIP454" s="0"/>
      <c r="KIQ454" s="0"/>
      <c r="KIR454" s="0"/>
      <c r="KIS454" s="0"/>
      <c r="KIT454" s="0"/>
      <c r="KIU454" s="0"/>
      <c r="KIV454" s="0"/>
      <c r="KIW454" s="0"/>
      <c r="KIX454" s="0"/>
      <c r="KIY454" s="0"/>
      <c r="KIZ454" s="0"/>
      <c r="KJA454" s="0"/>
      <c r="KJB454" s="0"/>
      <c r="KJC454" s="0"/>
      <c r="KJD454" s="0"/>
      <c r="KJE454" s="0"/>
      <c r="KJF454" s="0"/>
      <c r="KJG454" s="0"/>
      <c r="KJH454" s="0"/>
      <c r="KJI454" s="0"/>
      <c r="KJJ454" s="0"/>
      <c r="KJK454" s="0"/>
      <c r="KJL454" s="0"/>
      <c r="KJM454" s="0"/>
      <c r="KJN454" s="0"/>
      <c r="KJO454" s="0"/>
      <c r="KJP454" s="0"/>
      <c r="KJQ454" s="0"/>
      <c r="KJR454" s="0"/>
      <c r="KJS454" s="0"/>
      <c r="KJT454" s="0"/>
      <c r="KJU454" s="0"/>
      <c r="KJV454" s="0"/>
      <c r="KJW454" s="0"/>
      <c r="KJX454" s="0"/>
      <c r="KJY454" s="0"/>
      <c r="KJZ454" s="0"/>
      <c r="KKA454" s="0"/>
      <c r="KKB454" s="0"/>
      <c r="KKC454" s="0"/>
      <c r="KKD454" s="0"/>
      <c r="KKE454" s="0"/>
      <c r="KKF454" s="0"/>
      <c r="KKG454" s="0"/>
      <c r="KKH454" s="0"/>
      <c r="KKI454" s="0"/>
      <c r="KKJ454" s="0"/>
      <c r="KKK454" s="0"/>
      <c r="KKL454" s="0"/>
      <c r="KKM454" s="0"/>
      <c r="KKN454" s="0"/>
      <c r="KKO454" s="0"/>
      <c r="KKP454" s="0"/>
      <c r="KKQ454" s="0"/>
      <c r="KKR454" s="0"/>
      <c r="KKS454" s="0"/>
      <c r="KKT454" s="0"/>
      <c r="KKU454" s="0"/>
      <c r="KKV454" s="0"/>
      <c r="KKW454" s="0"/>
      <c r="KKX454" s="0"/>
      <c r="KKY454" s="0"/>
      <c r="KKZ454" s="0"/>
      <c r="KLA454" s="0"/>
      <c r="KLB454" s="0"/>
      <c r="KLC454" s="0"/>
      <c r="KLD454" s="0"/>
      <c r="KLE454" s="0"/>
      <c r="KLF454" s="0"/>
      <c r="KLG454" s="0"/>
      <c r="KLH454" s="0"/>
      <c r="KLI454" s="0"/>
      <c r="KLJ454" s="0"/>
      <c r="KLK454" s="0"/>
      <c r="KLL454" s="0"/>
      <c r="KLM454" s="0"/>
      <c r="KLN454" s="0"/>
      <c r="KLO454" s="0"/>
      <c r="KLP454" s="0"/>
      <c r="KLQ454" s="0"/>
      <c r="KLR454" s="0"/>
      <c r="KLS454" s="0"/>
      <c r="KLT454" s="0"/>
      <c r="KLU454" s="0"/>
      <c r="KLV454" s="0"/>
      <c r="KLW454" s="0"/>
      <c r="KLX454" s="0"/>
      <c r="KLY454" s="0"/>
      <c r="KLZ454" s="0"/>
      <c r="KMA454" s="0"/>
      <c r="KMB454" s="0"/>
      <c r="KMC454" s="0"/>
      <c r="KMD454" s="0"/>
      <c r="KME454" s="0"/>
      <c r="KMF454" s="0"/>
      <c r="KMG454" s="0"/>
      <c r="KMH454" s="0"/>
      <c r="KMI454" s="0"/>
      <c r="KMJ454" s="0"/>
      <c r="KMK454" s="0"/>
      <c r="KML454" s="0"/>
      <c r="KMM454" s="0"/>
      <c r="KMN454" s="0"/>
      <c r="KMO454" s="0"/>
      <c r="KMP454" s="0"/>
      <c r="KMQ454" s="0"/>
      <c r="KMR454" s="0"/>
      <c r="KMS454" s="0"/>
      <c r="KMT454" s="0"/>
      <c r="KMU454" s="0"/>
      <c r="KMV454" s="0"/>
      <c r="KMW454" s="0"/>
      <c r="KMX454" s="0"/>
      <c r="KMY454" s="0"/>
      <c r="KMZ454" s="0"/>
      <c r="KNA454" s="0"/>
      <c r="KNB454" s="0"/>
      <c r="KNC454" s="0"/>
      <c r="KND454" s="0"/>
      <c r="KNE454" s="0"/>
      <c r="KNF454" s="0"/>
      <c r="KNG454" s="0"/>
      <c r="KNH454" s="0"/>
      <c r="KNI454" s="0"/>
      <c r="KNJ454" s="0"/>
      <c r="KNK454" s="0"/>
      <c r="KNL454" s="0"/>
      <c r="KNM454" s="0"/>
      <c r="KNN454" s="0"/>
      <c r="KNO454" s="0"/>
      <c r="KNP454" s="0"/>
      <c r="KNQ454" s="0"/>
      <c r="KNR454" s="0"/>
      <c r="KNS454" s="0"/>
      <c r="KNT454" s="0"/>
      <c r="KNU454" s="0"/>
      <c r="KNV454" s="0"/>
      <c r="KNW454" s="0"/>
      <c r="KNX454" s="0"/>
      <c r="KNY454" s="0"/>
      <c r="KNZ454" s="0"/>
      <c r="KOA454" s="0"/>
      <c r="KOB454" s="0"/>
      <c r="KOC454" s="0"/>
      <c r="KOD454" s="0"/>
      <c r="KOE454" s="0"/>
      <c r="KOF454" s="0"/>
      <c r="KOG454" s="0"/>
      <c r="KOH454" s="0"/>
      <c r="KOI454" s="0"/>
      <c r="KOJ454" s="0"/>
      <c r="KOK454" s="0"/>
      <c r="KOL454" s="0"/>
      <c r="KOM454" s="0"/>
      <c r="KON454" s="0"/>
      <c r="KOO454" s="0"/>
      <c r="KOP454" s="0"/>
      <c r="KOQ454" s="0"/>
      <c r="KOR454" s="0"/>
      <c r="KOS454" s="0"/>
      <c r="KOT454" s="0"/>
      <c r="KOU454" s="0"/>
      <c r="KOV454" s="0"/>
      <c r="KOW454" s="0"/>
      <c r="KOX454" s="0"/>
      <c r="KOY454" s="0"/>
      <c r="KOZ454" s="0"/>
      <c r="KPA454" s="0"/>
      <c r="KPB454" s="0"/>
      <c r="KPC454" s="0"/>
      <c r="KPD454" s="0"/>
      <c r="KPE454" s="0"/>
      <c r="KPF454" s="0"/>
      <c r="KPG454" s="0"/>
      <c r="KPH454" s="0"/>
      <c r="KPI454" s="0"/>
      <c r="KPJ454" s="0"/>
      <c r="KPK454" s="0"/>
      <c r="KPL454" s="0"/>
      <c r="KPM454" s="0"/>
      <c r="KPN454" s="0"/>
      <c r="KPO454" s="0"/>
      <c r="KPP454" s="0"/>
      <c r="KPQ454" s="0"/>
      <c r="KPR454" s="0"/>
      <c r="KPS454" s="0"/>
      <c r="KPT454" s="0"/>
      <c r="KPU454" s="0"/>
      <c r="KPV454" s="0"/>
      <c r="KPW454" s="0"/>
      <c r="KPX454" s="0"/>
      <c r="KPY454" s="0"/>
      <c r="KPZ454" s="0"/>
      <c r="KQA454" s="0"/>
      <c r="KQB454" s="0"/>
      <c r="KQC454" s="0"/>
      <c r="KQD454" s="0"/>
      <c r="KQE454" s="0"/>
      <c r="KQF454" s="0"/>
      <c r="KQG454" s="0"/>
      <c r="KQH454" s="0"/>
      <c r="KQI454" s="0"/>
      <c r="KQJ454" s="0"/>
      <c r="KQK454" s="0"/>
      <c r="KQL454" s="0"/>
      <c r="KQM454" s="0"/>
      <c r="KQN454" s="0"/>
      <c r="KQO454" s="0"/>
      <c r="KQP454" s="0"/>
      <c r="KQQ454" s="0"/>
      <c r="KQR454" s="0"/>
      <c r="KQS454" s="0"/>
      <c r="KQT454" s="0"/>
      <c r="KQU454" s="0"/>
      <c r="KQV454" s="0"/>
      <c r="KQW454" s="0"/>
      <c r="KQX454" s="0"/>
      <c r="KQY454" s="0"/>
      <c r="KQZ454" s="0"/>
      <c r="KRA454" s="0"/>
      <c r="KRB454" s="0"/>
      <c r="KRC454" s="0"/>
      <c r="KRD454" s="0"/>
      <c r="KRE454" s="0"/>
      <c r="KRF454" s="0"/>
      <c r="KRG454" s="0"/>
      <c r="KRH454" s="0"/>
      <c r="KRI454" s="0"/>
      <c r="KRJ454" s="0"/>
      <c r="KRK454" s="0"/>
      <c r="KRL454" s="0"/>
      <c r="KRM454" s="0"/>
      <c r="KRN454" s="0"/>
      <c r="KRO454" s="0"/>
      <c r="KRP454" s="0"/>
      <c r="KRQ454" s="0"/>
      <c r="KRR454" s="0"/>
      <c r="KRS454" s="0"/>
      <c r="KRT454" s="0"/>
      <c r="KRU454" s="0"/>
      <c r="KRV454" s="0"/>
      <c r="KRW454" s="0"/>
      <c r="KRX454" s="0"/>
      <c r="KRY454" s="0"/>
      <c r="KRZ454" s="0"/>
      <c r="KSA454" s="0"/>
      <c r="KSB454" s="0"/>
      <c r="KSC454" s="0"/>
      <c r="KSD454" s="0"/>
      <c r="KSE454" s="0"/>
      <c r="KSF454" s="0"/>
      <c r="KSG454" s="0"/>
      <c r="KSH454" s="0"/>
      <c r="KSI454" s="0"/>
      <c r="KSJ454" s="0"/>
      <c r="KSK454" s="0"/>
      <c r="KSL454" s="0"/>
      <c r="KSM454" s="0"/>
      <c r="KSN454" s="0"/>
      <c r="KSO454" s="0"/>
      <c r="KSP454" s="0"/>
      <c r="KSQ454" s="0"/>
      <c r="KSR454" s="0"/>
      <c r="KSS454" s="0"/>
      <c r="KST454" s="0"/>
      <c r="KSU454" s="0"/>
      <c r="KSV454" s="0"/>
      <c r="KSW454" s="0"/>
      <c r="KSX454" s="0"/>
      <c r="KSY454" s="0"/>
      <c r="KSZ454" s="0"/>
      <c r="KTA454" s="0"/>
      <c r="KTB454" s="0"/>
      <c r="KTC454" s="0"/>
      <c r="KTD454" s="0"/>
      <c r="KTE454" s="0"/>
      <c r="KTF454" s="0"/>
      <c r="KTG454" s="0"/>
      <c r="KTH454" s="0"/>
      <c r="KTI454" s="0"/>
      <c r="KTJ454" s="0"/>
      <c r="KTK454" s="0"/>
      <c r="KTL454" s="0"/>
      <c r="KTM454" s="0"/>
      <c r="KTN454" s="0"/>
      <c r="KTO454" s="0"/>
      <c r="KTP454" s="0"/>
      <c r="KTQ454" s="0"/>
      <c r="KTR454" s="0"/>
      <c r="KTS454" s="0"/>
      <c r="KTT454" s="0"/>
      <c r="KTU454" s="0"/>
      <c r="KTV454" s="0"/>
      <c r="KTW454" s="0"/>
      <c r="KTX454" s="0"/>
      <c r="KTY454" s="0"/>
      <c r="KTZ454" s="0"/>
      <c r="KUA454" s="0"/>
      <c r="KUB454" s="0"/>
      <c r="KUC454" s="0"/>
      <c r="KUD454" s="0"/>
      <c r="KUE454" s="0"/>
      <c r="KUF454" s="0"/>
      <c r="KUG454" s="0"/>
      <c r="KUH454" s="0"/>
      <c r="KUI454" s="0"/>
      <c r="KUJ454" s="0"/>
      <c r="KUK454" s="0"/>
      <c r="KUL454" s="0"/>
      <c r="KUM454" s="0"/>
      <c r="KUN454" s="0"/>
      <c r="KUO454" s="0"/>
      <c r="KUP454" s="0"/>
      <c r="KUQ454" s="0"/>
      <c r="KUR454" s="0"/>
      <c r="KUS454" s="0"/>
      <c r="KUT454" s="0"/>
      <c r="KUU454" s="0"/>
      <c r="KUV454" s="0"/>
      <c r="KUW454" s="0"/>
      <c r="KUX454" s="0"/>
      <c r="KUY454" s="0"/>
      <c r="KUZ454" s="0"/>
      <c r="KVA454" s="0"/>
      <c r="KVB454" s="0"/>
      <c r="KVC454" s="0"/>
      <c r="KVD454" s="0"/>
      <c r="KVE454" s="0"/>
      <c r="KVF454" s="0"/>
      <c r="KVG454" s="0"/>
      <c r="KVH454" s="0"/>
      <c r="KVI454" s="0"/>
      <c r="KVJ454" s="0"/>
      <c r="KVK454" s="0"/>
      <c r="KVL454" s="0"/>
      <c r="KVM454" s="0"/>
      <c r="KVN454" s="0"/>
      <c r="KVO454" s="0"/>
      <c r="KVP454" s="0"/>
      <c r="KVQ454" s="0"/>
      <c r="KVR454" s="0"/>
      <c r="KVS454" s="0"/>
      <c r="KVT454" s="0"/>
      <c r="KVU454" s="0"/>
      <c r="KVV454" s="0"/>
      <c r="KVW454" s="0"/>
      <c r="KVX454" s="0"/>
      <c r="KVY454" s="0"/>
      <c r="KVZ454" s="0"/>
      <c r="KWA454" s="0"/>
      <c r="KWB454" s="0"/>
      <c r="KWC454" s="0"/>
      <c r="KWD454" s="0"/>
      <c r="KWE454" s="0"/>
      <c r="KWF454" s="0"/>
      <c r="KWG454" s="0"/>
      <c r="KWH454" s="0"/>
      <c r="KWI454" s="0"/>
      <c r="KWJ454" s="0"/>
      <c r="KWK454" s="0"/>
      <c r="KWL454" s="0"/>
      <c r="KWM454" s="0"/>
      <c r="KWN454" s="0"/>
      <c r="KWO454" s="0"/>
      <c r="KWP454" s="0"/>
      <c r="KWQ454" s="0"/>
      <c r="KWR454" s="0"/>
      <c r="KWS454" s="0"/>
      <c r="KWT454" s="0"/>
      <c r="KWU454" s="0"/>
      <c r="KWV454" s="0"/>
      <c r="KWW454" s="0"/>
      <c r="KWX454" s="0"/>
      <c r="KWY454" s="0"/>
      <c r="KWZ454" s="0"/>
      <c r="KXA454" s="0"/>
      <c r="KXB454" s="0"/>
      <c r="KXC454" s="0"/>
      <c r="KXD454" s="0"/>
      <c r="KXE454" s="0"/>
      <c r="KXF454" s="0"/>
      <c r="KXG454" s="0"/>
      <c r="KXH454" s="0"/>
      <c r="KXI454" s="0"/>
      <c r="KXJ454" s="0"/>
      <c r="KXK454" s="0"/>
      <c r="KXL454" s="0"/>
      <c r="KXM454" s="0"/>
      <c r="KXN454" s="0"/>
      <c r="KXO454" s="0"/>
      <c r="KXP454" s="0"/>
      <c r="KXQ454" s="0"/>
      <c r="KXR454" s="0"/>
      <c r="KXS454" s="0"/>
      <c r="KXT454" s="0"/>
      <c r="KXU454" s="0"/>
      <c r="KXV454" s="0"/>
      <c r="KXW454" s="0"/>
      <c r="KXX454" s="0"/>
      <c r="KXY454" s="0"/>
      <c r="KXZ454" s="0"/>
      <c r="KYA454" s="0"/>
      <c r="KYB454" s="0"/>
      <c r="KYC454" s="0"/>
      <c r="KYD454" s="0"/>
      <c r="KYE454" s="0"/>
      <c r="KYF454" s="0"/>
      <c r="KYG454" s="0"/>
      <c r="KYH454" s="0"/>
      <c r="KYI454" s="0"/>
      <c r="KYJ454" s="0"/>
      <c r="KYK454" s="0"/>
      <c r="KYL454" s="0"/>
      <c r="KYM454" s="0"/>
      <c r="KYN454" s="0"/>
      <c r="KYO454" s="0"/>
      <c r="KYP454" s="0"/>
      <c r="KYQ454" s="0"/>
      <c r="KYR454" s="0"/>
      <c r="KYS454" s="0"/>
      <c r="KYT454" s="0"/>
      <c r="KYU454" s="0"/>
      <c r="KYV454" s="0"/>
      <c r="KYW454" s="0"/>
      <c r="KYX454" s="0"/>
      <c r="KYY454" s="0"/>
      <c r="KYZ454" s="0"/>
      <c r="KZA454" s="0"/>
      <c r="KZB454" s="0"/>
      <c r="KZC454" s="0"/>
      <c r="KZD454" s="0"/>
      <c r="KZE454" s="0"/>
      <c r="KZF454" s="0"/>
      <c r="KZG454" s="0"/>
      <c r="KZH454" s="0"/>
      <c r="KZI454" s="0"/>
      <c r="KZJ454" s="0"/>
      <c r="KZK454" s="0"/>
      <c r="KZL454" s="0"/>
      <c r="KZM454" s="0"/>
      <c r="KZN454" s="0"/>
      <c r="KZO454" s="0"/>
      <c r="KZP454" s="0"/>
      <c r="KZQ454" s="0"/>
      <c r="KZR454" s="0"/>
      <c r="KZS454" s="0"/>
      <c r="KZT454" s="0"/>
      <c r="KZU454" s="0"/>
      <c r="KZV454" s="0"/>
      <c r="KZW454" s="0"/>
      <c r="KZX454" s="0"/>
      <c r="KZY454" s="0"/>
      <c r="KZZ454" s="0"/>
      <c r="LAA454" s="0"/>
      <c r="LAB454" s="0"/>
      <c r="LAC454" s="0"/>
      <c r="LAD454" s="0"/>
      <c r="LAE454" s="0"/>
      <c r="LAF454" s="0"/>
      <c r="LAG454" s="0"/>
      <c r="LAH454" s="0"/>
      <c r="LAI454" s="0"/>
      <c r="LAJ454" s="0"/>
      <c r="LAK454" s="0"/>
      <c r="LAL454" s="0"/>
      <c r="LAM454" s="0"/>
      <c r="LAN454" s="0"/>
      <c r="LAO454" s="0"/>
      <c r="LAP454" s="0"/>
      <c r="LAQ454" s="0"/>
      <c r="LAR454" s="0"/>
      <c r="LAS454" s="0"/>
      <c r="LAT454" s="0"/>
      <c r="LAU454" s="0"/>
      <c r="LAV454" s="0"/>
      <c r="LAW454" s="0"/>
      <c r="LAX454" s="0"/>
      <c r="LAY454" s="0"/>
      <c r="LAZ454" s="0"/>
      <c r="LBA454" s="0"/>
      <c r="LBB454" s="0"/>
      <c r="LBC454" s="0"/>
      <c r="LBD454" s="0"/>
      <c r="LBE454" s="0"/>
      <c r="LBF454" s="0"/>
      <c r="LBG454" s="0"/>
      <c r="LBH454" s="0"/>
      <c r="LBI454" s="0"/>
      <c r="LBJ454" s="0"/>
      <c r="LBK454" s="0"/>
      <c r="LBL454" s="0"/>
      <c r="LBM454" s="0"/>
      <c r="LBN454" s="0"/>
      <c r="LBO454" s="0"/>
      <c r="LBP454" s="0"/>
      <c r="LBQ454" s="0"/>
      <c r="LBR454" s="0"/>
      <c r="LBS454" s="0"/>
      <c r="LBT454" s="0"/>
      <c r="LBU454" s="0"/>
      <c r="LBV454" s="0"/>
      <c r="LBW454" s="0"/>
      <c r="LBX454" s="0"/>
      <c r="LBY454" s="0"/>
      <c r="LBZ454" s="0"/>
      <c r="LCA454" s="0"/>
      <c r="LCB454" s="0"/>
      <c r="LCC454" s="0"/>
      <c r="LCD454" s="0"/>
      <c r="LCE454" s="0"/>
      <c r="LCF454" s="0"/>
      <c r="LCG454" s="0"/>
      <c r="LCH454" s="0"/>
      <c r="LCI454" s="0"/>
      <c r="LCJ454" s="0"/>
      <c r="LCK454" s="0"/>
      <c r="LCL454" s="0"/>
      <c r="LCM454" s="0"/>
      <c r="LCN454" s="0"/>
      <c r="LCO454" s="0"/>
      <c r="LCP454" s="0"/>
      <c r="LCQ454" s="0"/>
      <c r="LCR454" s="0"/>
      <c r="LCS454" s="0"/>
      <c r="LCT454" s="0"/>
      <c r="LCU454" s="0"/>
      <c r="LCV454" s="0"/>
      <c r="LCW454" s="0"/>
      <c r="LCX454" s="0"/>
      <c r="LCY454" s="0"/>
      <c r="LCZ454" s="0"/>
      <c r="LDA454" s="0"/>
      <c r="LDB454" s="0"/>
      <c r="LDC454" s="0"/>
      <c r="LDD454" s="0"/>
      <c r="LDE454" s="0"/>
      <c r="LDF454" s="0"/>
      <c r="LDG454" s="0"/>
      <c r="LDH454" s="0"/>
      <c r="LDI454" s="0"/>
      <c r="LDJ454" s="0"/>
      <c r="LDK454" s="0"/>
      <c r="LDL454" s="0"/>
      <c r="LDM454" s="0"/>
      <c r="LDN454" s="0"/>
      <c r="LDO454" s="0"/>
      <c r="LDP454" s="0"/>
      <c r="LDQ454" s="0"/>
      <c r="LDR454" s="0"/>
      <c r="LDS454" s="0"/>
      <c r="LDT454" s="0"/>
      <c r="LDU454" s="0"/>
      <c r="LDV454" s="0"/>
      <c r="LDW454" s="0"/>
      <c r="LDX454" s="0"/>
      <c r="LDY454" s="0"/>
      <c r="LDZ454" s="0"/>
      <c r="LEA454" s="0"/>
      <c r="LEB454" s="0"/>
      <c r="LEC454" s="0"/>
      <c r="LED454" s="0"/>
      <c r="LEE454" s="0"/>
      <c r="LEF454" s="0"/>
      <c r="LEG454" s="0"/>
      <c r="LEH454" s="0"/>
      <c r="LEI454" s="0"/>
      <c r="LEJ454" s="0"/>
      <c r="LEK454" s="0"/>
      <c r="LEL454" s="0"/>
      <c r="LEM454" s="0"/>
      <c r="LEN454" s="0"/>
      <c r="LEO454" s="0"/>
      <c r="LEP454" s="0"/>
      <c r="LEQ454" s="0"/>
      <c r="LER454" s="0"/>
      <c r="LES454" s="0"/>
      <c r="LET454" s="0"/>
      <c r="LEU454" s="0"/>
      <c r="LEV454" s="0"/>
      <c r="LEW454" s="0"/>
      <c r="LEX454" s="0"/>
      <c r="LEY454" s="0"/>
      <c r="LEZ454" s="0"/>
      <c r="LFA454" s="0"/>
      <c r="LFB454" s="0"/>
      <c r="LFC454" s="0"/>
      <c r="LFD454" s="0"/>
      <c r="LFE454" s="0"/>
      <c r="LFF454" s="0"/>
      <c r="LFG454" s="0"/>
      <c r="LFH454" s="0"/>
      <c r="LFI454" s="0"/>
      <c r="LFJ454" s="0"/>
      <c r="LFK454" s="0"/>
      <c r="LFL454" s="0"/>
      <c r="LFM454" s="0"/>
      <c r="LFN454" s="0"/>
      <c r="LFO454" s="0"/>
      <c r="LFP454" s="0"/>
      <c r="LFQ454" s="0"/>
      <c r="LFR454" s="0"/>
      <c r="LFS454" s="0"/>
      <c r="LFT454" s="0"/>
      <c r="LFU454" s="0"/>
      <c r="LFV454" s="0"/>
      <c r="LFW454" s="0"/>
      <c r="LFX454" s="0"/>
      <c r="LFY454" s="0"/>
      <c r="LFZ454" s="0"/>
      <c r="LGA454" s="0"/>
      <c r="LGB454" s="0"/>
      <c r="LGC454" s="0"/>
      <c r="LGD454" s="0"/>
      <c r="LGE454" s="0"/>
      <c r="LGF454" s="0"/>
      <c r="LGG454" s="0"/>
      <c r="LGH454" s="0"/>
      <c r="LGI454" s="0"/>
      <c r="LGJ454" s="0"/>
      <c r="LGK454" s="0"/>
      <c r="LGL454" s="0"/>
      <c r="LGM454" s="0"/>
      <c r="LGN454" s="0"/>
      <c r="LGO454" s="0"/>
      <c r="LGP454" s="0"/>
      <c r="LGQ454" s="0"/>
      <c r="LGR454" s="0"/>
      <c r="LGS454" s="0"/>
      <c r="LGT454" s="0"/>
      <c r="LGU454" s="0"/>
      <c r="LGV454" s="0"/>
      <c r="LGW454" s="0"/>
      <c r="LGX454" s="0"/>
      <c r="LGY454" s="0"/>
      <c r="LGZ454" s="0"/>
      <c r="LHA454" s="0"/>
      <c r="LHB454" s="0"/>
      <c r="LHC454" s="0"/>
      <c r="LHD454" s="0"/>
      <c r="LHE454" s="0"/>
      <c r="LHF454" s="0"/>
      <c r="LHG454" s="0"/>
      <c r="LHH454" s="0"/>
      <c r="LHI454" s="0"/>
      <c r="LHJ454" s="0"/>
      <c r="LHK454" s="0"/>
      <c r="LHL454" s="0"/>
      <c r="LHM454" s="0"/>
      <c r="LHN454" s="0"/>
      <c r="LHO454" s="0"/>
      <c r="LHP454" s="0"/>
      <c r="LHQ454" s="0"/>
      <c r="LHR454" s="0"/>
      <c r="LHS454" s="0"/>
      <c r="LHT454" s="0"/>
      <c r="LHU454" s="0"/>
      <c r="LHV454" s="0"/>
      <c r="LHW454" s="0"/>
      <c r="LHX454" s="0"/>
      <c r="LHY454" s="0"/>
      <c r="LHZ454" s="0"/>
      <c r="LIA454" s="0"/>
      <c r="LIB454" s="0"/>
      <c r="LIC454" s="0"/>
      <c r="LID454" s="0"/>
      <c r="LIE454" s="0"/>
      <c r="LIF454" s="0"/>
      <c r="LIG454" s="0"/>
      <c r="LIH454" s="0"/>
      <c r="LII454" s="0"/>
      <c r="LIJ454" s="0"/>
      <c r="LIK454" s="0"/>
      <c r="LIL454" s="0"/>
      <c r="LIM454" s="0"/>
      <c r="LIN454" s="0"/>
      <c r="LIO454" s="0"/>
      <c r="LIP454" s="0"/>
      <c r="LIQ454" s="0"/>
      <c r="LIR454" s="0"/>
      <c r="LIS454" s="0"/>
      <c r="LIT454" s="0"/>
      <c r="LIU454" s="0"/>
      <c r="LIV454" s="0"/>
      <c r="LIW454" s="0"/>
      <c r="LIX454" s="0"/>
      <c r="LIY454" s="0"/>
      <c r="LIZ454" s="0"/>
      <c r="LJA454" s="0"/>
      <c r="LJB454" s="0"/>
      <c r="LJC454" s="0"/>
      <c r="LJD454" s="0"/>
      <c r="LJE454" s="0"/>
      <c r="LJF454" s="0"/>
      <c r="LJG454" s="0"/>
      <c r="LJH454" s="0"/>
      <c r="LJI454" s="0"/>
      <c r="LJJ454" s="0"/>
      <c r="LJK454" s="0"/>
      <c r="LJL454" s="0"/>
      <c r="LJM454" s="0"/>
      <c r="LJN454" s="0"/>
      <c r="LJO454" s="0"/>
      <c r="LJP454" s="0"/>
      <c r="LJQ454" s="0"/>
      <c r="LJR454" s="0"/>
      <c r="LJS454" s="0"/>
      <c r="LJT454" s="0"/>
      <c r="LJU454" s="0"/>
      <c r="LJV454" s="0"/>
      <c r="LJW454" s="0"/>
      <c r="LJX454" s="0"/>
      <c r="LJY454" s="0"/>
      <c r="LJZ454" s="0"/>
      <c r="LKA454" s="0"/>
      <c r="LKB454" s="0"/>
      <c r="LKC454" s="0"/>
      <c r="LKD454" s="0"/>
      <c r="LKE454" s="0"/>
      <c r="LKF454" s="0"/>
      <c r="LKG454" s="0"/>
      <c r="LKH454" s="0"/>
      <c r="LKI454" s="0"/>
      <c r="LKJ454" s="0"/>
      <c r="LKK454" s="0"/>
      <c r="LKL454" s="0"/>
      <c r="LKM454" s="0"/>
      <c r="LKN454" s="0"/>
      <c r="LKO454" s="0"/>
      <c r="LKP454" s="0"/>
      <c r="LKQ454" s="0"/>
      <c r="LKR454" s="0"/>
      <c r="LKS454" s="0"/>
      <c r="LKT454" s="0"/>
      <c r="LKU454" s="0"/>
      <c r="LKV454" s="0"/>
      <c r="LKW454" s="0"/>
      <c r="LKX454" s="0"/>
      <c r="LKY454" s="0"/>
      <c r="LKZ454" s="0"/>
      <c r="LLA454" s="0"/>
      <c r="LLB454" s="0"/>
      <c r="LLC454" s="0"/>
      <c r="LLD454" s="0"/>
      <c r="LLE454" s="0"/>
      <c r="LLF454" s="0"/>
      <c r="LLG454" s="0"/>
      <c r="LLH454" s="0"/>
      <c r="LLI454" s="0"/>
      <c r="LLJ454" s="0"/>
      <c r="LLK454" s="0"/>
      <c r="LLL454" s="0"/>
      <c r="LLM454" s="0"/>
      <c r="LLN454" s="0"/>
      <c r="LLO454" s="0"/>
      <c r="LLP454" s="0"/>
      <c r="LLQ454" s="0"/>
      <c r="LLR454" s="0"/>
      <c r="LLS454" s="0"/>
      <c r="LLT454" s="0"/>
      <c r="LLU454" s="0"/>
      <c r="LLV454" s="0"/>
      <c r="LLW454" s="0"/>
      <c r="LLX454" s="0"/>
      <c r="LLY454" s="0"/>
      <c r="LLZ454" s="0"/>
      <c r="LMA454" s="0"/>
      <c r="LMB454" s="0"/>
      <c r="LMC454" s="0"/>
      <c r="LMD454" s="0"/>
      <c r="LME454" s="0"/>
      <c r="LMF454" s="0"/>
      <c r="LMG454" s="0"/>
      <c r="LMH454" s="0"/>
      <c r="LMI454" s="0"/>
      <c r="LMJ454" s="0"/>
      <c r="LMK454" s="0"/>
      <c r="LML454" s="0"/>
      <c r="LMM454" s="0"/>
      <c r="LMN454" s="0"/>
      <c r="LMO454" s="0"/>
      <c r="LMP454" s="0"/>
      <c r="LMQ454" s="0"/>
      <c r="LMR454" s="0"/>
      <c r="LMS454" s="0"/>
      <c r="LMT454" s="0"/>
      <c r="LMU454" s="0"/>
      <c r="LMV454" s="0"/>
      <c r="LMW454" s="0"/>
      <c r="LMX454" s="0"/>
      <c r="LMY454" s="0"/>
      <c r="LMZ454" s="0"/>
      <c r="LNA454" s="0"/>
      <c r="LNB454" s="0"/>
      <c r="LNC454" s="0"/>
      <c r="LND454" s="0"/>
      <c r="LNE454" s="0"/>
      <c r="LNF454" s="0"/>
      <c r="LNG454" s="0"/>
      <c r="LNH454" s="0"/>
      <c r="LNI454" s="0"/>
      <c r="LNJ454" s="0"/>
      <c r="LNK454" s="0"/>
      <c r="LNL454" s="0"/>
      <c r="LNM454" s="0"/>
      <c r="LNN454" s="0"/>
      <c r="LNO454" s="0"/>
      <c r="LNP454" s="0"/>
      <c r="LNQ454" s="0"/>
      <c r="LNR454" s="0"/>
      <c r="LNS454" s="0"/>
      <c r="LNT454" s="0"/>
      <c r="LNU454" s="0"/>
      <c r="LNV454" s="0"/>
      <c r="LNW454" s="0"/>
      <c r="LNX454" s="0"/>
      <c r="LNY454" s="0"/>
      <c r="LNZ454" s="0"/>
      <c r="LOA454" s="0"/>
      <c r="LOB454" s="0"/>
      <c r="LOC454" s="0"/>
      <c r="LOD454" s="0"/>
      <c r="LOE454" s="0"/>
      <c r="LOF454" s="0"/>
      <c r="LOG454" s="0"/>
      <c r="LOH454" s="0"/>
      <c r="LOI454" s="0"/>
      <c r="LOJ454" s="0"/>
      <c r="LOK454" s="0"/>
      <c r="LOL454" s="0"/>
      <c r="LOM454" s="0"/>
      <c r="LON454" s="0"/>
      <c r="LOO454" s="0"/>
      <c r="LOP454" s="0"/>
      <c r="LOQ454" s="0"/>
      <c r="LOR454" s="0"/>
      <c r="LOS454" s="0"/>
      <c r="LOT454" s="0"/>
      <c r="LOU454" s="0"/>
      <c r="LOV454" s="0"/>
      <c r="LOW454" s="0"/>
      <c r="LOX454" s="0"/>
      <c r="LOY454" s="0"/>
      <c r="LOZ454" s="0"/>
      <c r="LPA454" s="0"/>
      <c r="LPB454" s="0"/>
      <c r="LPC454" s="0"/>
      <c r="LPD454" s="0"/>
      <c r="LPE454" s="0"/>
      <c r="LPF454" s="0"/>
      <c r="LPG454" s="0"/>
      <c r="LPH454" s="0"/>
      <c r="LPI454" s="0"/>
      <c r="LPJ454" s="0"/>
      <c r="LPK454" s="0"/>
      <c r="LPL454" s="0"/>
      <c r="LPM454" s="0"/>
      <c r="LPN454" s="0"/>
      <c r="LPO454" s="0"/>
      <c r="LPP454" s="0"/>
      <c r="LPQ454" s="0"/>
      <c r="LPR454" s="0"/>
      <c r="LPS454" s="0"/>
      <c r="LPT454" s="0"/>
      <c r="LPU454" s="0"/>
      <c r="LPV454" s="0"/>
      <c r="LPW454" s="0"/>
      <c r="LPX454" s="0"/>
      <c r="LPY454" s="0"/>
      <c r="LPZ454" s="0"/>
      <c r="LQA454" s="0"/>
      <c r="LQB454" s="0"/>
      <c r="LQC454" s="0"/>
      <c r="LQD454" s="0"/>
      <c r="LQE454" s="0"/>
      <c r="LQF454" s="0"/>
      <c r="LQG454" s="0"/>
      <c r="LQH454" s="0"/>
      <c r="LQI454" s="0"/>
      <c r="LQJ454" s="0"/>
      <c r="LQK454" s="0"/>
      <c r="LQL454" s="0"/>
      <c r="LQM454" s="0"/>
      <c r="LQN454" s="0"/>
      <c r="LQO454" s="0"/>
      <c r="LQP454" s="0"/>
      <c r="LQQ454" s="0"/>
      <c r="LQR454" s="0"/>
      <c r="LQS454" s="0"/>
      <c r="LQT454" s="0"/>
      <c r="LQU454" s="0"/>
      <c r="LQV454" s="0"/>
      <c r="LQW454" s="0"/>
      <c r="LQX454" s="0"/>
      <c r="LQY454" s="0"/>
      <c r="LQZ454" s="0"/>
      <c r="LRA454" s="0"/>
      <c r="LRB454" s="0"/>
      <c r="LRC454" s="0"/>
      <c r="LRD454" s="0"/>
      <c r="LRE454" s="0"/>
      <c r="LRF454" s="0"/>
      <c r="LRG454" s="0"/>
      <c r="LRH454" s="0"/>
      <c r="LRI454" s="0"/>
      <c r="LRJ454" s="0"/>
      <c r="LRK454" s="0"/>
      <c r="LRL454" s="0"/>
      <c r="LRM454" s="0"/>
      <c r="LRN454" s="0"/>
      <c r="LRO454" s="0"/>
      <c r="LRP454" s="0"/>
      <c r="LRQ454" s="0"/>
      <c r="LRR454" s="0"/>
      <c r="LRS454" s="0"/>
      <c r="LRT454" s="0"/>
      <c r="LRU454" s="0"/>
      <c r="LRV454" s="0"/>
      <c r="LRW454" s="0"/>
      <c r="LRX454" s="0"/>
      <c r="LRY454" s="0"/>
      <c r="LRZ454" s="0"/>
      <c r="LSA454" s="0"/>
      <c r="LSB454" s="0"/>
      <c r="LSC454" s="0"/>
      <c r="LSD454" s="0"/>
      <c r="LSE454" s="0"/>
      <c r="LSF454" s="0"/>
      <c r="LSG454" s="0"/>
      <c r="LSH454" s="0"/>
      <c r="LSI454" s="0"/>
      <c r="LSJ454" s="0"/>
      <c r="LSK454" s="0"/>
      <c r="LSL454" s="0"/>
      <c r="LSM454" s="0"/>
      <c r="LSN454" s="0"/>
      <c r="LSO454" s="0"/>
      <c r="LSP454" s="0"/>
      <c r="LSQ454" s="0"/>
      <c r="LSR454" s="0"/>
      <c r="LSS454" s="0"/>
      <c r="LST454" s="0"/>
      <c r="LSU454" s="0"/>
      <c r="LSV454" s="0"/>
      <c r="LSW454" s="0"/>
      <c r="LSX454" s="0"/>
      <c r="LSY454" s="0"/>
      <c r="LSZ454" s="0"/>
      <c r="LTA454" s="0"/>
      <c r="LTB454" s="0"/>
      <c r="LTC454" s="0"/>
      <c r="LTD454" s="0"/>
      <c r="LTE454" s="0"/>
      <c r="LTF454" s="0"/>
      <c r="LTG454" s="0"/>
      <c r="LTH454" s="0"/>
      <c r="LTI454" s="0"/>
      <c r="LTJ454" s="0"/>
      <c r="LTK454" s="0"/>
      <c r="LTL454" s="0"/>
      <c r="LTM454" s="0"/>
      <c r="LTN454" s="0"/>
      <c r="LTO454" s="0"/>
      <c r="LTP454" s="0"/>
      <c r="LTQ454" s="0"/>
      <c r="LTR454" s="0"/>
      <c r="LTS454" s="0"/>
      <c r="LTT454" s="0"/>
      <c r="LTU454" s="0"/>
      <c r="LTV454" s="0"/>
      <c r="LTW454" s="0"/>
      <c r="LTX454" s="0"/>
      <c r="LTY454" s="0"/>
      <c r="LTZ454" s="0"/>
      <c r="LUA454" s="0"/>
      <c r="LUB454" s="0"/>
      <c r="LUC454" s="0"/>
      <c r="LUD454" s="0"/>
      <c r="LUE454" s="0"/>
      <c r="LUF454" s="0"/>
      <c r="LUG454" s="0"/>
      <c r="LUH454" s="0"/>
      <c r="LUI454" s="0"/>
      <c r="LUJ454" s="0"/>
      <c r="LUK454" s="0"/>
      <c r="LUL454" s="0"/>
      <c r="LUM454" s="0"/>
      <c r="LUN454" s="0"/>
      <c r="LUO454" s="0"/>
      <c r="LUP454" s="0"/>
      <c r="LUQ454" s="0"/>
      <c r="LUR454" s="0"/>
      <c r="LUS454" s="0"/>
      <c r="LUT454" s="0"/>
      <c r="LUU454" s="0"/>
      <c r="LUV454" s="0"/>
      <c r="LUW454" s="0"/>
      <c r="LUX454" s="0"/>
      <c r="LUY454" s="0"/>
      <c r="LUZ454" s="0"/>
      <c r="LVA454" s="0"/>
      <c r="LVB454" s="0"/>
      <c r="LVC454" s="0"/>
      <c r="LVD454" s="0"/>
      <c r="LVE454" s="0"/>
      <c r="LVF454" s="0"/>
      <c r="LVG454" s="0"/>
      <c r="LVH454" s="0"/>
      <c r="LVI454" s="0"/>
      <c r="LVJ454" s="0"/>
      <c r="LVK454" s="0"/>
      <c r="LVL454" s="0"/>
      <c r="LVM454" s="0"/>
      <c r="LVN454" s="0"/>
      <c r="LVO454" s="0"/>
      <c r="LVP454" s="0"/>
      <c r="LVQ454" s="0"/>
      <c r="LVR454" s="0"/>
      <c r="LVS454" s="0"/>
      <c r="LVT454" s="0"/>
      <c r="LVU454" s="0"/>
      <c r="LVV454" s="0"/>
      <c r="LVW454" s="0"/>
      <c r="LVX454" s="0"/>
      <c r="LVY454" s="0"/>
      <c r="LVZ454" s="0"/>
      <c r="LWA454" s="0"/>
      <c r="LWB454" s="0"/>
      <c r="LWC454" s="0"/>
      <c r="LWD454" s="0"/>
      <c r="LWE454" s="0"/>
      <c r="LWF454" s="0"/>
      <c r="LWG454" s="0"/>
      <c r="LWH454" s="0"/>
      <c r="LWI454" s="0"/>
      <c r="LWJ454" s="0"/>
      <c r="LWK454" s="0"/>
      <c r="LWL454" s="0"/>
      <c r="LWM454" s="0"/>
      <c r="LWN454" s="0"/>
      <c r="LWO454" s="0"/>
      <c r="LWP454" s="0"/>
      <c r="LWQ454" s="0"/>
      <c r="LWR454" s="0"/>
      <c r="LWS454" s="0"/>
      <c r="LWT454" s="0"/>
      <c r="LWU454" s="0"/>
      <c r="LWV454" s="0"/>
      <c r="LWW454" s="0"/>
      <c r="LWX454" s="0"/>
      <c r="LWY454" s="0"/>
      <c r="LWZ454" s="0"/>
      <c r="LXA454" s="0"/>
      <c r="LXB454" s="0"/>
      <c r="LXC454" s="0"/>
      <c r="LXD454" s="0"/>
      <c r="LXE454" s="0"/>
      <c r="LXF454" s="0"/>
      <c r="LXG454" s="0"/>
      <c r="LXH454" s="0"/>
      <c r="LXI454" s="0"/>
      <c r="LXJ454" s="0"/>
      <c r="LXK454" s="0"/>
      <c r="LXL454" s="0"/>
      <c r="LXM454" s="0"/>
      <c r="LXN454" s="0"/>
      <c r="LXO454" s="0"/>
      <c r="LXP454" s="0"/>
      <c r="LXQ454" s="0"/>
      <c r="LXR454" s="0"/>
      <c r="LXS454" s="0"/>
      <c r="LXT454" s="0"/>
      <c r="LXU454" s="0"/>
      <c r="LXV454" s="0"/>
      <c r="LXW454" s="0"/>
      <c r="LXX454" s="0"/>
      <c r="LXY454" s="0"/>
      <c r="LXZ454" s="0"/>
      <c r="LYA454" s="0"/>
      <c r="LYB454" s="0"/>
      <c r="LYC454" s="0"/>
      <c r="LYD454" s="0"/>
      <c r="LYE454" s="0"/>
      <c r="LYF454" s="0"/>
      <c r="LYG454" s="0"/>
      <c r="LYH454" s="0"/>
      <c r="LYI454" s="0"/>
      <c r="LYJ454" s="0"/>
      <c r="LYK454" s="0"/>
      <c r="LYL454" s="0"/>
      <c r="LYM454" s="0"/>
      <c r="LYN454" s="0"/>
      <c r="LYO454" s="0"/>
      <c r="LYP454" s="0"/>
      <c r="LYQ454" s="0"/>
      <c r="LYR454" s="0"/>
      <c r="LYS454" s="0"/>
      <c r="LYT454" s="0"/>
      <c r="LYU454" s="0"/>
      <c r="LYV454" s="0"/>
      <c r="LYW454" s="0"/>
      <c r="LYX454" s="0"/>
      <c r="LYY454" s="0"/>
      <c r="LYZ454" s="0"/>
      <c r="LZA454" s="0"/>
      <c r="LZB454" s="0"/>
      <c r="LZC454" s="0"/>
      <c r="LZD454" s="0"/>
      <c r="LZE454" s="0"/>
      <c r="LZF454" s="0"/>
      <c r="LZG454" s="0"/>
      <c r="LZH454" s="0"/>
      <c r="LZI454" s="0"/>
      <c r="LZJ454" s="0"/>
      <c r="LZK454" s="0"/>
      <c r="LZL454" s="0"/>
      <c r="LZM454" s="0"/>
      <c r="LZN454" s="0"/>
      <c r="LZO454" s="0"/>
      <c r="LZP454" s="0"/>
      <c r="LZQ454" s="0"/>
      <c r="LZR454" s="0"/>
      <c r="LZS454" s="0"/>
      <c r="LZT454" s="0"/>
      <c r="LZU454" s="0"/>
      <c r="LZV454" s="0"/>
      <c r="LZW454" s="0"/>
      <c r="LZX454" s="0"/>
      <c r="LZY454" s="0"/>
      <c r="LZZ454" s="0"/>
      <c r="MAA454" s="0"/>
      <c r="MAB454" s="0"/>
      <c r="MAC454" s="0"/>
      <c r="MAD454" s="0"/>
      <c r="MAE454" s="0"/>
      <c r="MAF454" s="0"/>
      <c r="MAG454" s="0"/>
      <c r="MAH454" s="0"/>
      <c r="MAI454" s="0"/>
      <c r="MAJ454" s="0"/>
      <c r="MAK454" s="0"/>
      <c r="MAL454" s="0"/>
      <c r="MAM454" s="0"/>
      <c r="MAN454" s="0"/>
      <c r="MAO454" s="0"/>
      <c r="MAP454" s="0"/>
      <c r="MAQ454" s="0"/>
      <c r="MAR454" s="0"/>
      <c r="MAS454" s="0"/>
      <c r="MAT454" s="0"/>
      <c r="MAU454" s="0"/>
      <c r="MAV454" s="0"/>
      <c r="MAW454" s="0"/>
      <c r="MAX454" s="0"/>
      <c r="MAY454" s="0"/>
      <c r="MAZ454" s="0"/>
      <c r="MBA454" s="0"/>
      <c r="MBB454" s="0"/>
      <c r="MBC454" s="0"/>
      <c r="MBD454" s="0"/>
      <c r="MBE454" s="0"/>
      <c r="MBF454" s="0"/>
      <c r="MBG454" s="0"/>
      <c r="MBH454" s="0"/>
      <c r="MBI454" s="0"/>
      <c r="MBJ454" s="0"/>
      <c r="MBK454" s="0"/>
      <c r="MBL454" s="0"/>
      <c r="MBM454" s="0"/>
      <c r="MBN454" s="0"/>
      <c r="MBO454" s="0"/>
      <c r="MBP454" s="0"/>
      <c r="MBQ454" s="0"/>
      <c r="MBR454" s="0"/>
      <c r="MBS454" s="0"/>
      <c r="MBT454" s="0"/>
      <c r="MBU454" s="0"/>
      <c r="MBV454" s="0"/>
      <c r="MBW454" s="0"/>
      <c r="MBX454" s="0"/>
      <c r="MBY454" s="0"/>
      <c r="MBZ454" s="0"/>
      <c r="MCA454" s="0"/>
      <c r="MCB454" s="0"/>
      <c r="MCC454" s="0"/>
      <c r="MCD454" s="0"/>
      <c r="MCE454" s="0"/>
      <c r="MCF454" s="0"/>
      <c r="MCG454" s="0"/>
      <c r="MCH454" s="0"/>
      <c r="MCI454" s="0"/>
      <c r="MCJ454" s="0"/>
      <c r="MCK454" s="0"/>
      <c r="MCL454" s="0"/>
      <c r="MCM454" s="0"/>
      <c r="MCN454" s="0"/>
      <c r="MCO454" s="0"/>
      <c r="MCP454" s="0"/>
      <c r="MCQ454" s="0"/>
      <c r="MCR454" s="0"/>
      <c r="MCS454" s="0"/>
      <c r="MCT454" s="0"/>
      <c r="MCU454" s="0"/>
      <c r="MCV454" s="0"/>
      <c r="MCW454" s="0"/>
      <c r="MCX454" s="0"/>
      <c r="MCY454" s="0"/>
      <c r="MCZ454" s="0"/>
      <c r="MDA454" s="0"/>
      <c r="MDB454" s="0"/>
      <c r="MDC454" s="0"/>
      <c r="MDD454" s="0"/>
      <c r="MDE454" s="0"/>
      <c r="MDF454" s="0"/>
      <c r="MDG454" s="0"/>
      <c r="MDH454" s="0"/>
      <c r="MDI454" s="0"/>
      <c r="MDJ454" s="0"/>
      <c r="MDK454" s="0"/>
      <c r="MDL454" s="0"/>
      <c r="MDM454" s="0"/>
      <c r="MDN454" s="0"/>
      <c r="MDO454" s="0"/>
      <c r="MDP454" s="0"/>
      <c r="MDQ454" s="0"/>
      <c r="MDR454" s="0"/>
      <c r="MDS454" s="0"/>
      <c r="MDT454" s="0"/>
      <c r="MDU454" s="0"/>
      <c r="MDV454" s="0"/>
      <c r="MDW454" s="0"/>
      <c r="MDX454" s="0"/>
      <c r="MDY454" s="0"/>
      <c r="MDZ454" s="0"/>
      <c r="MEA454" s="0"/>
      <c r="MEB454" s="0"/>
      <c r="MEC454" s="0"/>
      <c r="MED454" s="0"/>
      <c r="MEE454" s="0"/>
      <c r="MEF454" s="0"/>
      <c r="MEG454" s="0"/>
      <c r="MEH454" s="0"/>
      <c r="MEI454" s="0"/>
      <c r="MEJ454" s="0"/>
      <c r="MEK454" s="0"/>
      <c r="MEL454" s="0"/>
      <c r="MEM454" s="0"/>
      <c r="MEN454" s="0"/>
      <c r="MEO454" s="0"/>
      <c r="MEP454" s="0"/>
      <c r="MEQ454" s="0"/>
      <c r="MER454" s="0"/>
      <c r="MES454" s="0"/>
      <c r="MET454" s="0"/>
      <c r="MEU454" s="0"/>
      <c r="MEV454" s="0"/>
      <c r="MEW454" s="0"/>
      <c r="MEX454" s="0"/>
      <c r="MEY454" s="0"/>
      <c r="MEZ454" s="0"/>
      <c r="MFA454" s="0"/>
      <c r="MFB454" s="0"/>
      <c r="MFC454" s="0"/>
      <c r="MFD454" s="0"/>
      <c r="MFE454" s="0"/>
      <c r="MFF454" s="0"/>
      <c r="MFG454" s="0"/>
      <c r="MFH454" s="0"/>
      <c r="MFI454" s="0"/>
      <c r="MFJ454" s="0"/>
      <c r="MFK454" s="0"/>
      <c r="MFL454" s="0"/>
      <c r="MFM454" s="0"/>
      <c r="MFN454" s="0"/>
      <c r="MFO454" s="0"/>
      <c r="MFP454" s="0"/>
      <c r="MFQ454" s="0"/>
      <c r="MFR454" s="0"/>
      <c r="MFS454" s="0"/>
      <c r="MFT454" s="0"/>
      <c r="MFU454" s="0"/>
      <c r="MFV454" s="0"/>
      <c r="MFW454" s="0"/>
      <c r="MFX454" s="0"/>
      <c r="MFY454" s="0"/>
      <c r="MFZ454" s="0"/>
      <c r="MGA454" s="0"/>
      <c r="MGB454" s="0"/>
      <c r="MGC454" s="0"/>
      <c r="MGD454" s="0"/>
      <c r="MGE454" s="0"/>
      <c r="MGF454" s="0"/>
      <c r="MGG454" s="0"/>
      <c r="MGH454" s="0"/>
      <c r="MGI454" s="0"/>
      <c r="MGJ454" s="0"/>
      <c r="MGK454" s="0"/>
      <c r="MGL454" s="0"/>
      <c r="MGM454" s="0"/>
      <c r="MGN454" s="0"/>
      <c r="MGO454" s="0"/>
      <c r="MGP454" s="0"/>
      <c r="MGQ454" s="0"/>
      <c r="MGR454" s="0"/>
      <c r="MGS454" s="0"/>
      <c r="MGT454" s="0"/>
      <c r="MGU454" s="0"/>
      <c r="MGV454" s="0"/>
      <c r="MGW454" s="0"/>
      <c r="MGX454" s="0"/>
      <c r="MGY454" s="0"/>
      <c r="MGZ454" s="0"/>
      <c r="MHA454" s="0"/>
      <c r="MHB454" s="0"/>
      <c r="MHC454" s="0"/>
      <c r="MHD454" s="0"/>
      <c r="MHE454" s="0"/>
      <c r="MHF454" s="0"/>
      <c r="MHG454" s="0"/>
      <c r="MHH454" s="0"/>
      <c r="MHI454" s="0"/>
      <c r="MHJ454" s="0"/>
      <c r="MHK454" s="0"/>
      <c r="MHL454" s="0"/>
      <c r="MHM454" s="0"/>
      <c r="MHN454" s="0"/>
      <c r="MHO454" s="0"/>
      <c r="MHP454" s="0"/>
      <c r="MHQ454" s="0"/>
      <c r="MHR454" s="0"/>
      <c r="MHS454" s="0"/>
      <c r="MHT454" s="0"/>
      <c r="MHU454" s="0"/>
      <c r="MHV454" s="0"/>
      <c r="MHW454" s="0"/>
      <c r="MHX454" s="0"/>
      <c r="MHY454" s="0"/>
      <c r="MHZ454" s="0"/>
      <c r="MIA454" s="0"/>
      <c r="MIB454" s="0"/>
      <c r="MIC454" s="0"/>
      <c r="MID454" s="0"/>
      <c r="MIE454" s="0"/>
      <c r="MIF454" s="0"/>
      <c r="MIG454" s="0"/>
      <c r="MIH454" s="0"/>
      <c r="MII454" s="0"/>
      <c r="MIJ454" s="0"/>
      <c r="MIK454" s="0"/>
      <c r="MIL454" s="0"/>
      <c r="MIM454" s="0"/>
      <c r="MIN454" s="0"/>
      <c r="MIO454" s="0"/>
      <c r="MIP454" s="0"/>
      <c r="MIQ454" s="0"/>
      <c r="MIR454" s="0"/>
      <c r="MIS454" s="0"/>
      <c r="MIT454" s="0"/>
      <c r="MIU454" s="0"/>
      <c r="MIV454" s="0"/>
      <c r="MIW454" s="0"/>
      <c r="MIX454" s="0"/>
      <c r="MIY454" s="0"/>
      <c r="MIZ454" s="0"/>
      <c r="MJA454" s="0"/>
      <c r="MJB454" s="0"/>
      <c r="MJC454" s="0"/>
      <c r="MJD454" s="0"/>
      <c r="MJE454" s="0"/>
      <c r="MJF454" s="0"/>
      <c r="MJG454" s="0"/>
      <c r="MJH454" s="0"/>
      <c r="MJI454" s="0"/>
      <c r="MJJ454" s="0"/>
      <c r="MJK454" s="0"/>
      <c r="MJL454" s="0"/>
      <c r="MJM454" s="0"/>
      <c r="MJN454" s="0"/>
      <c r="MJO454" s="0"/>
      <c r="MJP454" s="0"/>
      <c r="MJQ454" s="0"/>
      <c r="MJR454" s="0"/>
      <c r="MJS454" s="0"/>
      <c r="MJT454" s="0"/>
      <c r="MJU454" s="0"/>
      <c r="MJV454" s="0"/>
      <c r="MJW454" s="0"/>
      <c r="MJX454" s="0"/>
      <c r="MJY454" s="0"/>
      <c r="MJZ454" s="0"/>
      <c r="MKA454" s="0"/>
      <c r="MKB454" s="0"/>
      <c r="MKC454" s="0"/>
      <c r="MKD454" s="0"/>
      <c r="MKE454" s="0"/>
      <c r="MKF454" s="0"/>
      <c r="MKG454" s="0"/>
      <c r="MKH454" s="0"/>
      <c r="MKI454" s="0"/>
      <c r="MKJ454" s="0"/>
      <c r="MKK454" s="0"/>
      <c r="MKL454" s="0"/>
      <c r="MKM454" s="0"/>
      <c r="MKN454" s="0"/>
      <c r="MKO454" s="0"/>
      <c r="MKP454" s="0"/>
      <c r="MKQ454" s="0"/>
      <c r="MKR454" s="0"/>
      <c r="MKS454" s="0"/>
      <c r="MKT454" s="0"/>
      <c r="MKU454" s="0"/>
      <c r="MKV454" s="0"/>
      <c r="MKW454" s="0"/>
      <c r="MKX454" s="0"/>
      <c r="MKY454" s="0"/>
      <c r="MKZ454" s="0"/>
      <c r="MLA454" s="0"/>
      <c r="MLB454" s="0"/>
      <c r="MLC454" s="0"/>
      <c r="MLD454" s="0"/>
      <c r="MLE454" s="0"/>
      <c r="MLF454" s="0"/>
      <c r="MLG454" s="0"/>
      <c r="MLH454" s="0"/>
      <c r="MLI454" s="0"/>
      <c r="MLJ454" s="0"/>
      <c r="MLK454" s="0"/>
      <c r="MLL454" s="0"/>
      <c r="MLM454" s="0"/>
      <c r="MLN454" s="0"/>
      <c r="MLO454" s="0"/>
      <c r="MLP454" s="0"/>
      <c r="MLQ454" s="0"/>
      <c r="MLR454" s="0"/>
      <c r="MLS454" s="0"/>
      <c r="MLT454" s="0"/>
      <c r="MLU454" s="0"/>
      <c r="MLV454" s="0"/>
      <c r="MLW454" s="0"/>
      <c r="MLX454" s="0"/>
      <c r="MLY454" s="0"/>
      <c r="MLZ454" s="0"/>
      <c r="MMA454" s="0"/>
      <c r="MMB454" s="0"/>
      <c r="MMC454" s="0"/>
      <c r="MMD454" s="0"/>
      <c r="MME454" s="0"/>
      <c r="MMF454" s="0"/>
      <c r="MMG454" s="0"/>
      <c r="MMH454" s="0"/>
      <c r="MMI454" s="0"/>
      <c r="MMJ454" s="0"/>
      <c r="MMK454" s="0"/>
      <c r="MML454" s="0"/>
      <c r="MMM454" s="0"/>
      <c r="MMN454" s="0"/>
      <c r="MMO454" s="0"/>
      <c r="MMP454" s="0"/>
      <c r="MMQ454" s="0"/>
      <c r="MMR454" s="0"/>
      <c r="MMS454" s="0"/>
      <c r="MMT454" s="0"/>
      <c r="MMU454" s="0"/>
      <c r="MMV454" s="0"/>
      <c r="MMW454" s="0"/>
      <c r="MMX454" s="0"/>
      <c r="MMY454" s="0"/>
      <c r="MMZ454" s="0"/>
      <c r="MNA454" s="0"/>
      <c r="MNB454" s="0"/>
      <c r="MNC454" s="0"/>
      <c r="MND454" s="0"/>
      <c r="MNE454" s="0"/>
      <c r="MNF454" s="0"/>
      <c r="MNG454" s="0"/>
      <c r="MNH454" s="0"/>
      <c r="MNI454" s="0"/>
      <c r="MNJ454" s="0"/>
      <c r="MNK454" s="0"/>
      <c r="MNL454" s="0"/>
      <c r="MNM454" s="0"/>
      <c r="MNN454" s="0"/>
      <c r="MNO454" s="0"/>
      <c r="MNP454" s="0"/>
      <c r="MNQ454" s="0"/>
      <c r="MNR454" s="0"/>
      <c r="MNS454" s="0"/>
      <c r="MNT454" s="0"/>
      <c r="MNU454" s="0"/>
      <c r="MNV454" s="0"/>
      <c r="MNW454" s="0"/>
      <c r="MNX454" s="0"/>
      <c r="MNY454" s="0"/>
      <c r="MNZ454" s="0"/>
      <c r="MOA454" s="0"/>
      <c r="MOB454" s="0"/>
      <c r="MOC454" s="0"/>
      <c r="MOD454" s="0"/>
      <c r="MOE454" s="0"/>
      <c r="MOF454" s="0"/>
      <c r="MOG454" s="0"/>
      <c r="MOH454" s="0"/>
      <c r="MOI454" s="0"/>
      <c r="MOJ454" s="0"/>
      <c r="MOK454" s="0"/>
      <c r="MOL454" s="0"/>
      <c r="MOM454" s="0"/>
      <c r="MON454" s="0"/>
      <c r="MOO454" s="0"/>
      <c r="MOP454" s="0"/>
      <c r="MOQ454" s="0"/>
      <c r="MOR454" s="0"/>
      <c r="MOS454" s="0"/>
      <c r="MOT454" s="0"/>
      <c r="MOU454" s="0"/>
      <c r="MOV454" s="0"/>
      <c r="MOW454" s="0"/>
      <c r="MOX454" s="0"/>
      <c r="MOY454" s="0"/>
      <c r="MOZ454" s="0"/>
      <c r="MPA454" s="0"/>
      <c r="MPB454" s="0"/>
      <c r="MPC454" s="0"/>
      <c r="MPD454" s="0"/>
      <c r="MPE454" s="0"/>
      <c r="MPF454" s="0"/>
      <c r="MPG454" s="0"/>
      <c r="MPH454" s="0"/>
      <c r="MPI454" s="0"/>
      <c r="MPJ454" s="0"/>
      <c r="MPK454" s="0"/>
      <c r="MPL454" s="0"/>
      <c r="MPM454" s="0"/>
      <c r="MPN454" s="0"/>
      <c r="MPO454" s="0"/>
      <c r="MPP454" s="0"/>
      <c r="MPQ454" s="0"/>
      <c r="MPR454" s="0"/>
      <c r="MPS454" s="0"/>
      <c r="MPT454" s="0"/>
      <c r="MPU454" s="0"/>
      <c r="MPV454" s="0"/>
      <c r="MPW454" s="0"/>
      <c r="MPX454" s="0"/>
      <c r="MPY454" s="0"/>
      <c r="MPZ454" s="0"/>
      <c r="MQA454" s="0"/>
      <c r="MQB454" s="0"/>
      <c r="MQC454" s="0"/>
      <c r="MQD454" s="0"/>
      <c r="MQE454" s="0"/>
      <c r="MQF454" s="0"/>
      <c r="MQG454" s="0"/>
      <c r="MQH454" s="0"/>
      <c r="MQI454" s="0"/>
      <c r="MQJ454" s="0"/>
      <c r="MQK454" s="0"/>
      <c r="MQL454" s="0"/>
      <c r="MQM454" s="0"/>
      <c r="MQN454" s="0"/>
      <c r="MQO454" s="0"/>
      <c r="MQP454" s="0"/>
      <c r="MQQ454" s="0"/>
      <c r="MQR454" s="0"/>
      <c r="MQS454" s="0"/>
      <c r="MQT454" s="0"/>
      <c r="MQU454" s="0"/>
      <c r="MQV454" s="0"/>
      <c r="MQW454" s="0"/>
      <c r="MQX454" s="0"/>
      <c r="MQY454" s="0"/>
      <c r="MQZ454" s="0"/>
      <c r="MRA454" s="0"/>
      <c r="MRB454" s="0"/>
      <c r="MRC454" s="0"/>
      <c r="MRD454" s="0"/>
      <c r="MRE454" s="0"/>
      <c r="MRF454" s="0"/>
      <c r="MRG454" s="0"/>
      <c r="MRH454" s="0"/>
      <c r="MRI454" s="0"/>
      <c r="MRJ454" s="0"/>
      <c r="MRK454" s="0"/>
      <c r="MRL454" s="0"/>
      <c r="MRM454" s="0"/>
      <c r="MRN454" s="0"/>
      <c r="MRO454" s="0"/>
      <c r="MRP454" s="0"/>
      <c r="MRQ454" s="0"/>
      <c r="MRR454" s="0"/>
      <c r="MRS454" s="0"/>
      <c r="MRT454" s="0"/>
      <c r="MRU454" s="0"/>
      <c r="MRV454" s="0"/>
      <c r="MRW454" s="0"/>
      <c r="MRX454" s="0"/>
      <c r="MRY454" s="0"/>
      <c r="MRZ454" s="0"/>
      <c r="MSA454" s="0"/>
      <c r="MSB454" s="0"/>
      <c r="MSC454" s="0"/>
      <c r="MSD454" s="0"/>
      <c r="MSE454" s="0"/>
      <c r="MSF454" s="0"/>
      <c r="MSG454" s="0"/>
      <c r="MSH454" s="0"/>
      <c r="MSI454" s="0"/>
      <c r="MSJ454" s="0"/>
      <c r="MSK454" s="0"/>
      <c r="MSL454" s="0"/>
      <c r="MSM454" s="0"/>
      <c r="MSN454" s="0"/>
      <c r="MSO454" s="0"/>
      <c r="MSP454" s="0"/>
      <c r="MSQ454" s="0"/>
      <c r="MSR454" s="0"/>
      <c r="MSS454" s="0"/>
      <c r="MST454" s="0"/>
      <c r="MSU454" s="0"/>
      <c r="MSV454" s="0"/>
      <c r="MSW454" s="0"/>
      <c r="MSX454" s="0"/>
      <c r="MSY454" s="0"/>
      <c r="MSZ454" s="0"/>
      <c r="MTA454" s="0"/>
      <c r="MTB454" s="0"/>
      <c r="MTC454" s="0"/>
      <c r="MTD454" s="0"/>
      <c r="MTE454" s="0"/>
      <c r="MTF454" s="0"/>
      <c r="MTG454" s="0"/>
      <c r="MTH454" s="0"/>
      <c r="MTI454" s="0"/>
      <c r="MTJ454" s="0"/>
      <c r="MTK454" s="0"/>
      <c r="MTL454" s="0"/>
      <c r="MTM454" s="0"/>
      <c r="MTN454" s="0"/>
      <c r="MTO454" s="0"/>
      <c r="MTP454" s="0"/>
      <c r="MTQ454" s="0"/>
      <c r="MTR454" s="0"/>
      <c r="MTS454" s="0"/>
      <c r="MTT454" s="0"/>
      <c r="MTU454" s="0"/>
      <c r="MTV454" s="0"/>
      <c r="MTW454" s="0"/>
      <c r="MTX454" s="0"/>
      <c r="MTY454" s="0"/>
      <c r="MTZ454" s="0"/>
      <c r="MUA454" s="0"/>
      <c r="MUB454" s="0"/>
      <c r="MUC454" s="0"/>
      <c r="MUD454" s="0"/>
      <c r="MUE454" s="0"/>
      <c r="MUF454" s="0"/>
      <c r="MUG454" s="0"/>
      <c r="MUH454" s="0"/>
      <c r="MUI454" s="0"/>
      <c r="MUJ454" s="0"/>
      <c r="MUK454" s="0"/>
      <c r="MUL454" s="0"/>
      <c r="MUM454" s="0"/>
      <c r="MUN454" s="0"/>
      <c r="MUO454" s="0"/>
      <c r="MUP454" s="0"/>
      <c r="MUQ454" s="0"/>
      <c r="MUR454" s="0"/>
      <c r="MUS454" s="0"/>
      <c r="MUT454" s="0"/>
      <c r="MUU454" s="0"/>
      <c r="MUV454" s="0"/>
      <c r="MUW454" s="0"/>
      <c r="MUX454" s="0"/>
      <c r="MUY454" s="0"/>
      <c r="MUZ454" s="0"/>
      <c r="MVA454" s="0"/>
      <c r="MVB454" s="0"/>
      <c r="MVC454" s="0"/>
      <c r="MVD454" s="0"/>
      <c r="MVE454" s="0"/>
      <c r="MVF454" s="0"/>
      <c r="MVG454" s="0"/>
      <c r="MVH454" s="0"/>
      <c r="MVI454" s="0"/>
      <c r="MVJ454" s="0"/>
      <c r="MVK454" s="0"/>
      <c r="MVL454" s="0"/>
      <c r="MVM454" s="0"/>
      <c r="MVN454" s="0"/>
      <c r="MVO454" s="0"/>
      <c r="MVP454" s="0"/>
      <c r="MVQ454" s="0"/>
      <c r="MVR454" s="0"/>
      <c r="MVS454" s="0"/>
      <c r="MVT454" s="0"/>
      <c r="MVU454" s="0"/>
      <c r="MVV454" s="0"/>
      <c r="MVW454" s="0"/>
      <c r="MVX454" s="0"/>
      <c r="MVY454" s="0"/>
      <c r="MVZ454" s="0"/>
      <c r="MWA454" s="0"/>
      <c r="MWB454" s="0"/>
      <c r="MWC454" s="0"/>
      <c r="MWD454" s="0"/>
      <c r="MWE454" s="0"/>
      <c r="MWF454" s="0"/>
      <c r="MWG454" s="0"/>
      <c r="MWH454" s="0"/>
      <c r="MWI454" s="0"/>
      <c r="MWJ454" s="0"/>
      <c r="MWK454" s="0"/>
      <c r="MWL454" s="0"/>
      <c r="MWM454" s="0"/>
      <c r="MWN454" s="0"/>
      <c r="MWO454" s="0"/>
      <c r="MWP454" s="0"/>
      <c r="MWQ454" s="0"/>
      <c r="MWR454" s="0"/>
      <c r="MWS454" s="0"/>
      <c r="MWT454" s="0"/>
      <c r="MWU454" s="0"/>
      <c r="MWV454" s="0"/>
      <c r="MWW454" s="0"/>
      <c r="MWX454" s="0"/>
      <c r="MWY454" s="0"/>
      <c r="MWZ454" s="0"/>
      <c r="MXA454" s="0"/>
      <c r="MXB454" s="0"/>
      <c r="MXC454" s="0"/>
      <c r="MXD454" s="0"/>
      <c r="MXE454" s="0"/>
      <c r="MXF454" s="0"/>
      <c r="MXG454" s="0"/>
      <c r="MXH454" s="0"/>
      <c r="MXI454" s="0"/>
      <c r="MXJ454" s="0"/>
      <c r="MXK454" s="0"/>
      <c r="MXL454" s="0"/>
      <c r="MXM454" s="0"/>
      <c r="MXN454" s="0"/>
      <c r="MXO454" s="0"/>
      <c r="MXP454" s="0"/>
      <c r="MXQ454" s="0"/>
      <c r="MXR454" s="0"/>
      <c r="MXS454" s="0"/>
      <c r="MXT454" s="0"/>
      <c r="MXU454" s="0"/>
      <c r="MXV454" s="0"/>
      <c r="MXW454" s="0"/>
      <c r="MXX454" s="0"/>
      <c r="MXY454" s="0"/>
      <c r="MXZ454" s="0"/>
      <c r="MYA454" s="0"/>
      <c r="MYB454" s="0"/>
      <c r="MYC454" s="0"/>
      <c r="MYD454" s="0"/>
      <c r="MYE454" s="0"/>
      <c r="MYF454" s="0"/>
      <c r="MYG454" s="0"/>
      <c r="MYH454" s="0"/>
      <c r="MYI454" s="0"/>
      <c r="MYJ454" s="0"/>
      <c r="MYK454" s="0"/>
      <c r="MYL454" s="0"/>
      <c r="MYM454" s="0"/>
      <c r="MYN454" s="0"/>
      <c r="MYO454" s="0"/>
      <c r="MYP454" s="0"/>
      <c r="MYQ454" s="0"/>
      <c r="MYR454" s="0"/>
      <c r="MYS454" s="0"/>
      <c r="MYT454" s="0"/>
      <c r="MYU454" s="0"/>
      <c r="MYV454" s="0"/>
      <c r="MYW454" s="0"/>
      <c r="MYX454" s="0"/>
      <c r="MYY454" s="0"/>
      <c r="MYZ454" s="0"/>
      <c r="MZA454" s="0"/>
      <c r="MZB454" s="0"/>
      <c r="MZC454" s="0"/>
      <c r="MZD454" s="0"/>
      <c r="MZE454" s="0"/>
      <c r="MZF454" s="0"/>
      <c r="MZG454" s="0"/>
      <c r="MZH454" s="0"/>
      <c r="MZI454" s="0"/>
      <c r="MZJ454" s="0"/>
      <c r="MZK454" s="0"/>
      <c r="MZL454" s="0"/>
      <c r="MZM454" s="0"/>
      <c r="MZN454" s="0"/>
      <c r="MZO454" s="0"/>
      <c r="MZP454" s="0"/>
      <c r="MZQ454" s="0"/>
      <c r="MZR454" s="0"/>
      <c r="MZS454" s="0"/>
      <c r="MZT454" s="0"/>
      <c r="MZU454" s="0"/>
      <c r="MZV454" s="0"/>
      <c r="MZW454" s="0"/>
      <c r="MZX454" s="0"/>
      <c r="MZY454" s="0"/>
      <c r="MZZ454" s="0"/>
      <c r="NAA454" s="0"/>
      <c r="NAB454" s="0"/>
      <c r="NAC454" s="0"/>
      <c r="NAD454" s="0"/>
      <c r="NAE454" s="0"/>
      <c r="NAF454" s="0"/>
      <c r="NAG454" s="0"/>
      <c r="NAH454" s="0"/>
      <c r="NAI454" s="0"/>
      <c r="NAJ454" s="0"/>
      <c r="NAK454" s="0"/>
      <c r="NAL454" s="0"/>
      <c r="NAM454" s="0"/>
      <c r="NAN454" s="0"/>
      <c r="NAO454" s="0"/>
      <c r="NAP454" s="0"/>
      <c r="NAQ454" s="0"/>
      <c r="NAR454" s="0"/>
      <c r="NAS454" s="0"/>
      <c r="NAT454" s="0"/>
      <c r="NAU454" s="0"/>
      <c r="NAV454" s="0"/>
      <c r="NAW454" s="0"/>
      <c r="NAX454" s="0"/>
      <c r="NAY454" s="0"/>
      <c r="NAZ454" s="0"/>
      <c r="NBA454" s="0"/>
      <c r="NBB454" s="0"/>
      <c r="NBC454" s="0"/>
      <c r="NBD454" s="0"/>
      <c r="NBE454" s="0"/>
      <c r="NBF454" s="0"/>
      <c r="NBG454" s="0"/>
      <c r="NBH454" s="0"/>
      <c r="NBI454" s="0"/>
      <c r="NBJ454" s="0"/>
      <c r="NBK454" s="0"/>
      <c r="NBL454" s="0"/>
      <c r="NBM454" s="0"/>
      <c r="NBN454" s="0"/>
      <c r="NBO454" s="0"/>
      <c r="NBP454" s="0"/>
      <c r="NBQ454" s="0"/>
      <c r="NBR454" s="0"/>
      <c r="NBS454" s="0"/>
      <c r="NBT454" s="0"/>
      <c r="NBU454" s="0"/>
      <c r="NBV454" s="0"/>
      <c r="NBW454" s="0"/>
      <c r="NBX454" s="0"/>
      <c r="NBY454" s="0"/>
      <c r="NBZ454" s="0"/>
      <c r="NCA454" s="0"/>
      <c r="NCB454" s="0"/>
      <c r="NCC454" s="0"/>
      <c r="NCD454" s="0"/>
      <c r="NCE454" s="0"/>
      <c r="NCF454" s="0"/>
      <c r="NCG454" s="0"/>
      <c r="NCH454" s="0"/>
      <c r="NCI454" s="0"/>
      <c r="NCJ454" s="0"/>
      <c r="NCK454" s="0"/>
      <c r="NCL454" s="0"/>
      <c r="NCM454" s="0"/>
      <c r="NCN454" s="0"/>
      <c r="NCO454" s="0"/>
      <c r="NCP454" s="0"/>
      <c r="NCQ454" s="0"/>
      <c r="NCR454" s="0"/>
      <c r="NCS454" s="0"/>
      <c r="NCT454" s="0"/>
      <c r="NCU454" s="0"/>
      <c r="NCV454" s="0"/>
      <c r="NCW454" s="0"/>
      <c r="NCX454" s="0"/>
      <c r="NCY454" s="0"/>
      <c r="NCZ454" s="0"/>
      <c r="NDA454" s="0"/>
      <c r="NDB454" s="0"/>
      <c r="NDC454" s="0"/>
      <c r="NDD454" s="0"/>
      <c r="NDE454" s="0"/>
      <c r="NDF454" s="0"/>
      <c r="NDG454" s="0"/>
      <c r="NDH454" s="0"/>
      <c r="NDI454" s="0"/>
      <c r="NDJ454" s="0"/>
      <c r="NDK454" s="0"/>
      <c r="NDL454" s="0"/>
      <c r="NDM454" s="0"/>
      <c r="NDN454" s="0"/>
      <c r="NDO454" s="0"/>
      <c r="NDP454" s="0"/>
      <c r="NDQ454" s="0"/>
      <c r="NDR454" s="0"/>
      <c r="NDS454" s="0"/>
      <c r="NDT454" s="0"/>
      <c r="NDU454" s="0"/>
      <c r="NDV454" s="0"/>
      <c r="NDW454" s="0"/>
      <c r="NDX454" s="0"/>
      <c r="NDY454" s="0"/>
      <c r="NDZ454" s="0"/>
      <c r="NEA454" s="0"/>
      <c r="NEB454" s="0"/>
      <c r="NEC454" s="0"/>
      <c r="NED454" s="0"/>
      <c r="NEE454" s="0"/>
      <c r="NEF454" s="0"/>
      <c r="NEG454" s="0"/>
      <c r="NEH454" s="0"/>
      <c r="NEI454" s="0"/>
      <c r="NEJ454" s="0"/>
      <c r="NEK454" s="0"/>
      <c r="NEL454" s="0"/>
      <c r="NEM454" s="0"/>
      <c r="NEN454" s="0"/>
      <c r="NEO454" s="0"/>
      <c r="NEP454" s="0"/>
      <c r="NEQ454" s="0"/>
      <c r="NER454" s="0"/>
      <c r="NES454" s="0"/>
      <c r="NET454" s="0"/>
      <c r="NEU454" s="0"/>
      <c r="NEV454" s="0"/>
      <c r="NEW454" s="0"/>
      <c r="NEX454" s="0"/>
      <c r="NEY454" s="0"/>
      <c r="NEZ454" s="0"/>
      <c r="NFA454" s="0"/>
      <c r="NFB454" s="0"/>
      <c r="NFC454" s="0"/>
      <c r="NFD454" s="0"/>
      <c r="NFE454" s="0"/>
      <c r="NFF454" s="0"/>
      <c r="NFG454" s="0"/>
      <c r="NFH454" s="0"/>
      <c r="NFI454" s="0"/>
      <c r="NFJ454" s="0"/>
      <c r="NFK454" s="0"/>
      <c r="NFL454" s="0"/>
      <c r="NFM454" s="0"/>
      <c r="NFN454" s="0"/>
      <c r="NFO454" s="0"/>
      <c r="NFP454" s="0"/>
      <c r="NFQ454" s="0"/>
      <c r="NFR454" s="0"/>
      <c r="NFS454" s="0"/>
      <c r="NFT454" s="0"/>
      <c r="NFU454" s="0"/>
      <c r="NFV454" s="0"/>
      <c r="NFW454" s="0"/>
      <c r="NFX454" s="0"/>
      <c r="NFY454" s="0"/>
      <c r="NFZ454" s="0"/>
      <c r="NGA454" s="0"/>
      <c r="NGB454" s="0"/>
      <c r="NGC454" s="0"/>
      <c r="NGD454" s="0"/>
      <c r="NGE454" s="0"/>
      <c r="NGF454" s="0"/>
      <c r="NGG454" s="0"/>
      <c r="NGH454" s="0"/>
      <c r="NGI454" s="0"/>
      <c r="NGJ454" s="0"/>
      <c r="NGK454" s="0"/>
      <c r="NGL454" s="0"/>
      <c r="NGM454" s="0"/>
      <c r="NGN454" s="0"/>
      <c r="NGO454" s="0"/>
      <c r="NGP454" s="0"/>
      <c r="NGQ454" s="0"/>
      <c r="NGR454" s="0"/>
      <c r="NGS454" s="0"/>
      <c r="NGT454" s="0"/>
      <c r="NGU454" s="0"/>
      <c r="NGV454" s="0"/>
      <c r="NGW454" s="0"/>
      <c r="NGX454" s="0"/>
      <c r="NGY454" s="0"/>
      <c r="NGZ454" s="0"/>
      <c r="NHA454" s="0"/>
      <c r="NHB454" s="0"/>
      <c r="NHC454" s="0"/>
      <c r="NHD454" s="0"/>
      <c r="NHE454" s="0"/>
      <c r="NHF454" s="0"/>
      <c r="NHG454" s="0"/>
      <c r="NHH454" s="0"/>
      <c r="NHI454" s="0"/>
      <c r="NHJ454" s="0"/>
      <c r="NHK454" s="0"/>
      <c r="NHL454" s="0"/>
      <c r="NHM454" s="0"/>
      <c r="NHN454" s="0"/>
      <c r="NHO454" s="0"/>
      <c r="NHP454" s="0"/>
      <c r="NHQ454" s="0"/>
      <c r="NHR454" s="0"/>
      <c r="NHS454" s="0"/>
      <c r="NHT454" s="0"/>
      <c r="NHU454" s="0"/>
      <c r="NHV454" s="0"/>
      <c r="NHW454" s="0"/>
      <c r="NHX454" s="0"/>
      <c r="NHY454" s="0"/>
      <c r="NHZ454" s="0"/>
      <c r="NIA454" s="0"/>
      <c r="NIB454" s="0"/>
      <c r="NIC454" s="0"/>
      <c r="NID454" s="0"/>
      <c r="NIE454" s="0"/>
      <c r="NIF454" s="0"/>
      <c r="NIG454" s="0"/>
      <c r="NIH454" s="0"/>
      <c r="NII454" s="0"/>
      <c r="NIJ454" s="0"/>
      <c r="NIK454" s="0"/>
      <c r="NIL454" s="0"/>
      <c r="NIM454" s="0"/>
      <c r="NIN454" s="0"/>
      <c r="NIO454" s="0"/>
      <c r="NIP454" s="0"/>
      <c r="NIQ454" s="0"/>
      <c r="NIR454" s="0"/>
      <c r="NIS454" s="0"/>
      <c r="NIT454" s="0"/>
      <c r="NIU454" s="0"/>
      <c r="NIV454" s="0"/>
      <c r="NIW454" s="0"/>
      <c r="NIX454" s="0"/>
      <c r="NIY454" s="0"/>
      <c r="NIZ454" s="0"/>
      <c r="NJA454" s="0"/>
      <c r="NJB454" s="0"/>
      <c r="NJC454" s="0"/>
      <c r="NJD454" s="0"/>
      <c r="NJE454" s="0"/>
      <c r="NJF454" s="0"/>
      <c r="NJG454" s="0"/>
      <c r="NJH454" s="0"/>
      <c r="NJI454" s="0"/>
      <c r="NJJ454" s="0"/>
      <c r="NJK454" s="0"/>
      <c r="NJL454" s="0"/>
      <c r="NJM454" s="0"/>
      <c r="NJN454" s="0"/>
      <c r="NJO454" s="0"/>
      <c r="NJP454" s="0"/>
      <c r="NJQ454" s="0"/>
      <c r="NJR454" s="0"/>
      <c r="NJS454" s="0"/>
      <c r="NJT454" s="0"/>
      <c r="NJU454" s="0"/>
      <c r="NJV454" s="0"/>
      <c r="NJW454" s="0"/>
      <c r="NJX454" s="0"/>
      <c r="NJY454" s="0"/>
      <c r="NJZ454" s="0"/>
      <c r="NKA454" s="0"/>
      <c r="NKB454" s="0"/>
      <c r="NKC454" s="0"/>
      <c r="NKD454" s="0"/>
      <c r="NKE454" s="0"/>
      <c r="NKF454" s="0"/>
      <c r="NKG454" s="0"/>
      <c r="NKH454" s="0"/>
      <c r="NKI454" s="0"/>
      <c r="NKJ454" s="0"/>
      <c r="NKK454" s="0"/>
      <c r="NKL454" s="0"/>
      <c r="NKM454" s="0"/>
      <c r="NKN454" s="0"/>
      <c r="NKO454" s="0"/>
      <c r="NKP454" s="0"/>
      <c r="NKQ454" s="0"/>
      <c r="NKR454" s="0"/>
      <c r="NKS454" s="0"/>
      <c r="NKT454" s="0"/>
      <c r="NKU454" s="0"/>
      <c r="NKV454" s="0"/>
      <c r="NKW454" s="0"/>
      <c r="NKX454" s="0"/>
      <c r="NKY454" s="0"/>
      <c r="NKZ454" s="0"/>
      <c r="NLA454" s="0"/>
      <c r="NLB454" s="0"/>
      <c r="NLC454" s="0"/>
      <c r="NLD454" s="0"/>
      <c r="NLE454" s="0"/>
      <c r="NLF454" s="0"/>
      <c r="NLG454" s="0"/>
      <c r="NLH454" s="0"/>
      <c r="NLI454" s="0"/>
      <c r="NLJ454" s="0"/>
      <c r="NLK454" s="0"/>
      <c r="NLL454" s="0"/>
      <c r="NLM454" s="0"/>
      <c r="NLN454" s="0"/>
      <c r="NLO454" s="0"/>
      <c r="NLP454" s="0"/>
      <c r="NLQ454" s="0"/>
      <c r="NLR454" s="0"/>
      <c r="NLS454" s="0"/>
      <c r="NLT454" s="0"/>
      <c r="NLU454" s="0"/>
      <c r="NLV454" s="0"/>
      <c r="NLW454" s="0"/>
      <c r="NLX454" s="0"/>
      <c r="NLY454" s="0"/>
      <c r="NLZ454" s="0"/>
      <c r="NMA454" s="0"/>
      <c r="NMB454" s="0"/>
      <c r="NMC454" s="0"/>
      <c r="NMD454" s="0"/>
      <c r="NME454" s="0"/>
      <c r="NMF454" s="0"/>
      <c r="NMG454" s="0"/>
      <c r="NMH454" s="0"/>
      <c r="NMI454" s="0"/>
      <c r="NMJ454" s="0"/>
      <c r="NMK454" s="0"/>
      <c r="NML454" s="0"/>
      <c r="NMM454" s="0"/>
      <c r="NMN454" s="0"/>
      <c r="NMO454" s="0"/>
      <c r="NMP454" s="0"/>
      <c r="NMQ454" s="0"/>
      <c r="NMR454" s="0"/>
      <c r="NMS454" s="0"/>
      <c r="NMT454" s="0"/>
      <c r="NMU454" s="0"/>
      <c r="NMV454" s="0"/>
      <c r="NMW454" s="0"/>
      <c r="NMX454" s="0"/>
      <c r="NMY454" s="0"/>
      <c r="NMZ454" s="0"/>
      <c r="NNA454" s="0"/>
      <c r="NNB454" s="0"/>
      <c r="NNC454" s="0"/>
      <c r="NND454" s="0"/>
      <c r="NNE454" s="0"/>
      <c r="NNF454" s="0"/>
      <c r="NNG454" s="0"/>
      <c r="NNH454" s="0"/>
      <c r="NNI454" s="0"/>
      <c r="NNJ454" s="0"/>
      <c r="NNK454" s="0"/>
      <c r="NNL454" s="0"/>
      <c r="NNM454" s="0"/>
      <c r="NNN454" s="0"/>
      <c r="NNO454" s="0"/>
      <c r="NNP454" s="0"/>
      <c r="NNQ454" s="0"/>
      <c r="NNR454" s="0"/>
      <c r="NNS454" s="0"/>
      <c r="NNT454" s="0"/>
      <c r="NNU454" s="0"/>
      <c r="NNV454" s="0"/>
      <c r="NNW454" s="0"/>
      <c r="NNX454" s="0"/>
      <c r="NNY454" s="0"/>
      <c r="NNZ454" s="0"/>
      <c r="NOA454" s="0"/>
      <c r="NOB454" s="0"/>
      <c r="NOC454" s="0"/>
      <c r="NOD454" s="0"/>
      <c r="NOE454" s="0"/>
      <c r="NOF454" s="0"/>
      <c r="NOG454" s="0"/>
      <c r="NOH454" s="0"/>
      <c r="NOI454" s="0"/>
      <c r="NOJ454" s="0"/>
      <c r="NOK454" s="0"/>
      <c r="NOL454" s="0"/>
      <c r="NOM454" s="0"/>
      <c r="NON454" s="0"/>
      <c r="NOO454" s="0"/>
      <c r="NOP454" s="0"/>
      <c r="NOQ454" s="0"/>
      <c r="NOR454" s="0"/>
      <c r="NOS454" s="0"/>
      <c r="NOT454" s="0"/>
      <c r="NOU454" s="0"/>
      <c r="NOV454" s="0"/>
      <c r="NOW454" s="0"/>
      <c r="NOX454" s="0"/>
      <c r="NOY454" s="0"/>
      <c r="NOZ454" s="0"/>
      <c r="NPA454" s="0"/>
      <c r="NPB454" s="0"/>
      <c r="NPC454" s="0"/>
      <c r="NPD454" s="0"/>
      <c r="NPE454" s="0"/>
      <c r="NPF454" s="0"/>
      <c r="NPG454" s="0"/>
      <c r="NPH454" s="0"/>
      <c r="NPI454" s="0"/>
      <c r="NPJ454" s="0"/>
      <c r="NPK454" s="0"/>
      <c r="NPL454" s="0"/>
      <c r="NPM454" s="0"/>
      <c r="NPN454" s="0"/>
      <c r="NPO454" s="0"/>
      <c r="NPP454" s="0"/>
      <c r="NPQ454" s="0"/>
      <c r="NPR454" s="0"/>
      <c r="NPS454" s="0"/>
      <c r="NPT454" s="0"/>
      <c r="NPU454" s="0"/>
      <c r="NPV454" s="0"/>
      <c r="NPW454" s="0"/>
      <c r="NPX454" s="0"/>
      <c r="NPY454" s="0"/>
      <c r="NPZ454" s="0"/>
      <c r="NQA454" s="0"/>
      <c r="NQB454" s="0"/>
      <c r="NQC454" s="0"/>
      <c r="NQD454" s="0"/>
      <c r="NQE454" s="0"/>
      <c r="NQF454" s="0"/>
      <c r="NQG454" s="0"/>
      <c r="NQH454" s="0"/>
      <c r="NQI454" s="0"/>
      <c r="NQJ454" s="0"/>
      <c r="NQK454" s="0"/>
      <c r="NQL454" s="0"/>
      <c r="NQM454" s="0"/>
      <c r="NQN454" s="0"/>
      <c r="NQO454" s="0"/>
      <c r="NQP454" s="0"/>
      <c r="NQQ454" s="0"/>
      <c r="NQR454" s="0"/>
      <c r="NQS454" s="0"/>
      <c r="NQT454" s="0"/>
      <c r="NQU454" s="0"/>
      <c r="NQV454" s="0"/>
      <c r="NQW454" s="0"/>
      <c r="NQX454" s="0"/>
      <c r="NQY454" s="0"/>
      <c r="NQZ454" s="0"/>
      <c r="NRA454" s="0"/>
      <c r="NRB454" s="0"/>
      <c r="NRC454" s="0"/>
      <c r="NRD454" s="0"/>
      <c r="NRE454" s="0"/>
      <c r="NRF454" s="0"/>
      <c r="NRG454" s="0"/>
      <c r="NRH454" s="0"/>
      <c r="NRI454" s="0"/>
      <c r="NRJ454" s="0"/>
      <c r="NRK454" s="0"/>
      <c r="NRL454" s="0"/>
      <c r="NRM454" s="0"/>
      <c r="NRN454" s="0"/>
      <c r="NRO454" s="0"/>
      <c r="NRP454" s="0"/>
      <c r="NRQ454" s="0"/>
      <c r="NRR454" s="0"/>
      <c r="NRS454" s="0"/>
      <c r="NRT454" s="0"/>
      <c r="NRU454" s="0"/>
      <c r="NRV454" s="0"/>
      <c r="NRW454" s="0"/>
      <c r="NRX454" s="0"/>
      <c r="NRY454" s="0"/>
      <c r="NRZ454" s="0"/>
      <c r="NSA454" s="0"/>
      <c r="NSB454" s="0"/>
      <c r="NSC454" s="0"/>
      <c r="NSD454" s="0"/>
      <c r="NSE454" s="0"/>
      <c r="NSF454" s="0"/>
      <c r="NSG454" s="0"/>
      <c r="NSH454" s="0"/>
      <c r="NSI454" s="0"/>
      <c r="NSJ454" s="0"/>
      <c r="NSK454" s="0"/>
      <c r="NSL454" s="0"/>
      <c r="NSM454" s="0"/>
      <c r="NSN454" s="0"/>
      <c r="NSO454" s="0"/>
      <c r="NSP454" s="0"/>
      <c r="NSQ454" s="0"/>
      <c r="NSR454" s="0"/>
      <c r="NSS454" s="0"/>
      <c r="NST454" s="0"/>
      <c r="NSU454" s="0"/>
      <c r="NSV454" s="0"/>
      <c r="NSW454" s="0"/>
      <c r="NSX454" s="0"/>
      <c r="NSY454" s="0"/>
      <c r="NSZ454" s="0"/>
      <c r="NTA454" s="0"/>
      <c r="NTB454" s="0"/>
      <c r="NTC454" s="0"/>
      <c r="NTD454" s="0"/>
      <c r="NTE454" s="0"/>
      <c r="NTF454" s="0"/>
      <c r="NTG454" s="0"/>
      <c r="NTH454" s="0"/>
      <c r="NTI454" s="0"/>
      <c r="NTJ454" s="0"/>
      <c r="NTK454" s="0"/>
      <c r="NTL454" s="0"/>
      <c r="NTM454" s="0"/>
      <c r="NTN454" s="0"/>
      <c r="NTO454" s="0"/>
      <c r="NTP454" s="0"/>
      <c r="NTQ454" s="0"/>
      <c r="NTR454" s="0"/>
      <c r="NTS454" s="0"/>
      <c r="NTT454" s="0"/>
      <c r="NTU454" s="0"/>
      <c r="NTV454" s="0"/>
      <c r="NTW454" s="0"/>
      <c r="NTX454" s="0"/>
      <c r="NTY454" s="0"/>
      <c r="NTZ454" s="0"/>
      <c r="NUA454" s="0"/>
      <c r="NUB454" s="0"/>
      <c r="NUC454" s="0"/>
      <c r="NUD454" s="0"/>
      <c r="NUE454" s="0"/>
      <c r="NUF454" s="0"/>
      <c r="NUG454" s="0"/>
      <c r="NUH454" s="0"/>
      <c r="NUI454" s="0"/>
      <c r="NUJ454" s="0"/>
      <c r="NUK454" s="0"/>
      <c r="NUL454" s="0"/>
      <c r="NUM454" s="0"/>
      <c r="NUN454" s="0"/>
      <c r="NUO454" s="0"/>
      <c r="NUP454" s="0"/>
      <c r="NUQ454" s="0"/>
      <c r="NUR454" s="0"/>
      <c r="NUS454" s="0"/>
      <c r="NUT454" s="0"/>
      <c r="NUU454" s="0"/>
      <c r="NUV454" s="0"/>
      <c r="NUW454" s="0"/>
      <c r="NUX454" s="0"/>
      <c r="NUY454" s="0"/>
      <c r="NUZ454" s="0"/>
      <c r="NVA454" s="0"/>
      <c r="NVB454" s="0"/>
      <c r="NVC454" s="0"/>
      <c r="NVD454" s="0"/>
      <c r="NVE454" s="0"/>
      <c r="NVF454" s="0"/>
      <c r="NVG454" s="0"/>
      <c r="NVH454" s="0"/>
      <c r="NVI454" s="0"/>
      <c r="NVJ454" s="0"/>
      <c r="NVK454" s="0"/>
      <c r="NVL454" s="0"/>
      <c r="NVM454" s="0"/>
      <c r="NVN454" s="0"/>
      <c r="NVO454" s="0"/>
      <c r="NVP454" s="0"/>
      <c r="NVQ454" s="0"/>
      <c r="NVR454" s="0"/>
      <c r="NVS454" s="0"/>
      <c r="NVT454" s="0"/>
      <c r="NVU454" s="0"/>
      <c r="NVV454" s="0"/>
      <c r="NVW454" s="0"/>
      <c r="NVX454" s="0"/>
      <c r="NVY454" s="0"/>
      <c r="NVZ454" s="0"/>
      <c r="NWA454" s="0"/>
      <c r="NWB454" s="0"/>
      <c r="NWC454" s="0"/>
      <c r="NWD454" s="0"/>
      <c r="NWE454" s="0"/>
      <c r="NWF454" s="0"/>
      <c r="NWG454" s="0"/>
      <c r="NWH454" s="0"/>
      <c r="NWI454" s="0"/>
      <c r="NWJ454" s="0"/>
      <c r="NWK454" s="0"/>
      <c r="NWL454" s="0"/>
      <c r="NWM454" s="0"/>
      <c r="NWN454" s="0"/>
      <c r="NWO454" s="0"/>
      <c r="NWP454" s="0"/>
      <c r="NWQ454" s="0"/>
      <c r="NWR454" s="0"/>
      <c r="NWS454" s="0"/>
      <c r="NWT454" s="0"/>
      <c r="NWU454" s="0"/>
      <c r="NWV454" s="0"/>
      <c r="NWW454" s="0"/>
      <c r="NWX454" s="0"/>
      <c r="NWY454" s="0"/>
      <c r="NWZ454" s="0"/>
      <c r="NXA454" s="0"/>
      <c r="NXB454" s="0"/>
      <c r="NXC454" s="0"/>
      <c r="NXD454" s="0"/>
      <c r="NXE454" s="0"/>
      <c r="NXF454" s="0"/>
      <c r="NXG454" s="0"/>
      <c r="NXH454" s="0"/>
      <c r="NXI454" s="0"/>
      <c r="NXJ454" s="0"/>
      <c r="NXK454" s="0"/>
      <c r="NXL454" s="0"/>
      <c r="NXM454" s="0"/>
      <c r="NXN454" s="0"/>
      <c r="NXO454" s="0"/>
      <c r="NXP454" s="0"/>
      <c r="NXQ454" s="0"/>
      <c r="NXR454" s="0"/>
      <c r="NXS454" s="0"/>
      <c r="NXT454" s="0"/>
      <c r="NXU454" s="0"/>
      <c r="NXV454" s="0"/>
      <c r="NXW454" s="0"/>
      <c r="NXX454" s="0"/>
      <c r="NXY454" s="0"/>
      <c r="NXZ454" s="0"/>
      <c r="NYA454" s="0"/>
      <c r="NYB454" s="0"/>
      <c r="NYC454" s="0"/>
      <c r="NYD454" s="0"/>
      <c r="NYE454" s="0"/>
      <c r="NYF454" s="0"/>
      <c r="NYG454" s="0"/>
      <c r="NYH454" s="0"/>
      <c r="NYI454" s="0"/>
      <c r="NYJ454" s="0"/>
      <c r="NYK454" s="0"/>
      <c r="NYL454" s="0"/>
      <c r="NYM454" s="0"/>
      <c r="NYN454" s="0"/>
      <c r="NYO454" s="0"/>
      <c r="NYP454" s="0"/>
      <c r="NYQ454" s="0"/>
      <c r="NYR454" s="0"/>
      <c r="NYS454" s="0"/>
      <c r="NYT454" s="0"/>
      <c r="NYU454" s="0"/>
      <c r="NYV454" s="0"/>
      <c r="NYW454" s="0"/>
      <c r="NYX454" s="0"/>
      <c r="NYY454" s="0"/>
      <c r="NYZ454" s="0"/>
      <c r="NZA454" s="0"/>
      <c r="NZB454" s="0"/>
      <c r="NZC454" s="0"/>
      <c r="NZD454" s="0"/>
      <c r="NZE454" s="0"/>
      <c r="NZF454" s="0"/>
      <c r="NZG454" s="0"/>
      <c r="NZH454" s="0"/>
      <c r="NZI454" s="0"/>
      <c r="NZJ454" s="0"/>
      <c r="NZK454" s="0"/>
      <c r="NZL454" s="0"/>
      <c r="NZM454" s="0"/>
      <c r="NZN454" s="0"/>
      <c r="NZO454" s="0"/>
      <c r="NZP454" s="0"/>
      <c r="NZQ454" s="0"/>
      <c r="NZR454" s="0"/>
      <c r="NZS454" s="0"/>
      <c r="NZT454" s="0"/>
      <c r="NZU454" s="0"/>
      <c r="NZV454" s="0"/>
      <c r="NZW454" s="0"/>
      <c r="NZX454" s="0"/>
      <c r="NZY454" s="0"/>
      <c r="NZZ454" s="0"/>
      <c r="OAA454" s="0"/>
      <c r="OAB454" s="0"/>
      <c r="OAC454" s="0"/>
      <c r="OAD454" s="0"/>
      <c r="OAE454" s="0"/>
      <c r="OAF454" s="0"/>
      <c r="OAG454" s="0"/>
      <c r="OAH454" s="0"/>
      <c r="OAI454" s="0"/>
      <c r="OAJ454" s="0"/>
      <c r="OAK454" s="0"/>
      <c r="OAL454" s="0"/>
      <c r="OAM454" s="0"/>
      <c r="OAN454" s="0"/>
      <c r="OAO454" s="0"/>
      <c r="OAP454" s="0"/>
      <c r="OAQ454" s="0"/>
      <c r="OAR454" s="0"/>
      <c r="OAS454" s="0"/>
      <c r="OAT454" s="0"/>
      <c r="OAU454" s="0"/>
      <c r="OAV454" s="0"/>
      <c r="OAW454" s="0"/>
      <c r="OAX454" s="0"/>
      <c r="OAY454" s="0"/>
      <c r="OAZ454" s="0"/>
      <c r="OBA454" s="0"/>
      <c r="OBB454" s="0"/>
      <c r="OBC454" s="0"/>
      <c r="OBD454" s="0"/>
      <c r="OBE454" s="0"/>
      <c r="OBF454" s="0"/>
      <c r="OBG454" s="0"/>
      <c r="OBH454" s="0"/>
      <c r="OBI454" s="0"/>
      <c r="OBJ454" s="0"/>
      <c r="OBK454" s="0"/>
      <c r="OBL454" s="0"/>
      <c r="OBM454" s="0"/>
      <c r="OBN454" s="0"/>
      <c r="OBO454" s="0"/>
      <c r="OBP454" s="0"/>
      <c r="OBQ454" s="0"/>
      <c r="OBR454" s="0"/>
      <c r="OBS454" s="0"/>
      <c r="OBT454" s="0"/>
      <c r="OBU454" s="0"/>
      <c r="OBV454" s="0"/>
      <c r="OBW454" s="0"/>
      <c r="OBX454" s="0"/>
      <c r="OBY454" s="0"/>
      <c r="OBZ454" s="0"/>
      <c r="OCA454" s="0"/>
      <c r="OCB454" s="0"/>
      <c r="OCC454" s="0"/>
      <c r="OCD454" s="0"/>
      <c r="OCE454" s="0"/>
      <c r="OCF454" s="0"/>
      <c r="OCG454" s="0"/>
      <c r="OCH454" s="0"/>
      <c r="OCI454" s="0"/>
      <c r="OCJ454" s="0"/>
      <c r="OCK454" s="0"/>
      <c r="OCL454" s="0"/>
      <c r="OCM454" s="0"/>
      <c r="OCN454" s="0"/>
      <c r="OCO454" s="0"/>
      <c r="OCP454" s="0"/>
      <c r="OCQ454" s="0"/>
      <c r="OCR454" s="0"/>
      <c r="OCS454" s="0"/>
      <c r="OCT454" s="0"/>
      <c r="OCU454" s="0"/>
      <c r="OCV454" s="0"/>
      <c r="OCW454" s="0"/>
      <c r="OCX454" s="0"/>
      <c r="OCY454" s="0"/>
      <c r="OCZ454" s="0"/>
      <c r="ODA454" s="0"/>
      <c r="ODB454" s="0"/>
      <c r="ODC454" s="0"/>
      <c r="ODD454" s="0"/>
      <c r="ODE454" s="0"/>
      <c r="ODF454" s="0"/>
      <c r="ODG454" s="0"/>
      <c r="ODH454" s="0"/>
      <c r="ODI454" s="0"/>
      <c r="ODJ454" s="0"/>
      <c r="ODK454" s="0"/>
      <c r="ODL454" s="0"/>
      <c r="ODM454" s="0"/>
      <c r="ODN454" s="0"/>
      <c r="ODO454" s="0"/>
      <c r="ODP454" s="0"/>
      <c r="ODQ454" s="0"/>
      <c r="ODR454" s="0"/>
      <c r="ODS454" s="0"/>
      <c r="ODT454" s="0"/>
      <c r="ODU454" s="0"/>
      <c r="ODV454" s="0"/>
      <c r="ODW454" s="0"/>
      <c r="ODX454" s="0"/>
      <c r="ODY454" s="0"/>
      <c r="ODZ454" s="0"/>
      <c r="OEA454" s="0"/>
      <c r="OEB454" s="0"/>
      <c r="OEC454" s="0"/>
      <c r="OED454" s="0"/>
      <c r="OEE454" s="0"/>
      <c r="OEF454" s="0"/>
      <c r="OEG454" s="0"/>
      <c r="OEH454" s="0"/>
      <c r="OEI454" s="0"/>
      <c r="OEJ454" s="0"/>
      <c r="OEK454" s="0"/>
      <c r="OEL454" s="0"/>
      <c r="OEM454" s="0"/>
      <c r="OEN454" s="0"/>
      <c r="OEO454" s="0"/>
      <c r="OEP454" s="0"/>
      <c r="OEQ454" s="0"/>
      <c r="OER454" s="0"/>
      <c r="OES454" s="0"/>
      <c r="OET454" s="0"/>
      <c r="OEU454" s="0"/>
      <c r="OEV454" s="0"/>
      <c r="OEW454" s="0"/>
      <c r="OEX454" s="0"/>
      <c r="OEY454" s="0"/>
      <c r="OEZ454" s="0"/>
      <c r="OFA454" s="0"/>
      <c r="OFB454" s="0"/>
      <c r="OFC454" s="0"/>
      <c r="OFD454" s="0"/>
      <c r="OFE454" s="0"/>
      <c r="OFF454" s="0"/>
      <c r="OFG454" s="0"/>
      <c r="OFH454" s="0"/>
      <c r="OFI454" s="0"/>
      <c r="OFJ454" s="0"/>
      <c r="OFK454" s="0"/>
      <c r="OFL454" s="0"/>
      <c r="OFM454" s="0"/>
      <c r="OFN454" s="0"/>
      <c r="OFO454" s="0"/>
      <c r="OFP454" s="0"/>
      <c r="OFQ454" s="0"/>
      <c r="OFR454" s="0"/>
      <c r="OFS454" s="0"/>
      <c r="OFT454" s="0"/>
      <c r="OFU454" s="0"/>
      <c r="OFV454" s="0"/>
      <c r="OFW454" s="0"/>
      <c r="OFX454" s="0"/>
      <c r="OFY454" s="0"/>
      <c r="OFZ454" s="0"/>
      <c r="OGA454" s="0"/>
      <c r="OGB454" s="0"/>
      <c r="OGC454" s="0"/>
      <c r="OGD454" s="0"/>
      <c r="OGE454" s="0"/>
      <c r="OGF454" s="0"/>
      <c r="OGG454" s="0"/>
      <c r="OGH454" s="0"/>
      <c r="OGI454" s="0"/>
      <c r="OGJ454" s="0"/>
      <c r="OGK454" s="0"/>
      <c r="OGL454" s="0"/>
      <c r="OGM454" s="0"/>
      <c r="OGN454" s="0"/>
      <c r="OGO454" s="0"/>
      <c r="OGP454" s="0"/>
      <c r="OGQ454" s="0"/>
      <c r="OGR454" s="0"/>
      <c r="OGS454" s="0"/>
      <c r="OGT454" s="0"/>
      <c r="OGU454" s="0"/>
      <c r="OGV454" s="0"/>
      <c r="OGW454" s="0"/>
      <c r="OGX454" s="0"/>
      <c r="OGY454" s="0"/>
      <c r="OGZ454" s="0"/>
      <c r="OHA454" s="0"/>
      <c r="OHB454" s="0"/>
      <c r="OHC454" s="0"/>
      <c r="OHD454" s="0"/>
      <c r="OHE454" s="0"/>
      <c r="OHF454" s="0"/>
      <c r="OHG454" s="0"/>
      <c r="OHH454" s="0"/>
      <c r="OHI454" s="0"/>
      <c r="OHJ454" s="0"/>
      <c r="OHK454" s="0"/>
      <c r="OHL454" s="0"/>
      <c r="OHM454" s="0"/>
      <c r="OHN454" s="0"/>
      <c r="OHO454" s="0"/>
      <c r="OHP454" s="0"/>
      <c r="OHQ454" s="0"/>
      <c r="OHR454" s="0"/>
      <c r="OHS454" s="0"/>
      <c r="OHT454" s="0"/>
      <c r="OHU454" s="0"/>
      <c r="OHV454" s="0"/>
      <c r="OHW454" s="0"/>
      <c r="OHX454" s="0"/>
      <c r="OHY454" s="0"/>
      <c r="OHZ454" s="0"/>
      <c r="OIA454" s="0"/>
      <c r="OIB454" s="0"/>
      <c r="OIC454" s="0"/>
      <c r="OID454" s="0"/>
      <c r="OIE454" s="0"/>
      <c r="OIF454" s="0"/>
      <c r="OIG454" s="0"/>
      <c r="OIH454" s="0"/>
      <c r="OII454" s="0"/>
      <c r="OIJ454" s="0"/>
      <c r="OIK454" s="0"/>
      <c r="OIL454" s="0"/>
      <c r="OIM454" s="0"/>
      <c r="OIN454" s="0"/>
      <c r="OIO454" s="0"/>
      <c r="OIP454" s="0"/>
      <c r="OIQ454" s="0"/>
      <c r="OIR454" s="0"/>
      <c r="OIS454" s="0"/>
      <c r="OIT454" s="0"/>
      <c r="OIU454" s="0"/>
      <c r="OIV454" s="0"/>
      <c r="OIW454" s="0"/>
      <c r="OIX454" s="0"/>
      <c r="OIY454" s="0"/>
      <c r="OIZ454" s="0"/>
      <c r="OJA454" s="0"/>
      <c r="OJB454" s="0"/>
      <c r="OJC454" s="0"/>
      <c r="OJD454" s="0"/>
      <c r="OJE454" s="0"/>
      <c r="OJF454" s="0"/>
      <c r="OJG454" s="0"/>
      <c r="OJH454" s="0"/>
      <c r="OJI454" s="0"/>
      <c r="OJJ454" s="0"/>
      <c r="OJK454" s="0"/>
      <c r="OJL454" s="0"/>
      <c r="OJM454" s="0"/>
      <c r="OJN454" s="0"/>
      <c r="OJO454" s="0"/>
      <c r="OJP454" s="0"/>
      <c r="OJQ454" s="0"/>
      <c r="OJR454" s="0"/>
      <c r="OJS454" s="0"/>
      <c r="OJT454" s="0"/>
      <c r="OJU454" s="0"/>
      <c r="OJV454" s="0"/>
      <c r="OJW454" s="0"/>
      <c r="OJX454" s="0"/>
      <c r="OJY454" s="0"/>
      <c r="OJZ454" s="0"/>
      <c r="OKA454" s="0"/>
      <c r="OKB454" s="0"/>
      <c r="OKC454" s="0"/>
      <c r="OKD454" s="0"/>
      <c r="OKE454" s="0"/>
      <c r="OKF454" s="0"/>
      <c r="OKG454" s="0"/>
      <c r="OKH454" s="0"/>
      <c r="OKI454" s="0"/>
      <c r="OKJ454" s="0"/>
      <c r="OKK454" s="0"/>
      <c r="OKL454" s="0"/>
      <c r="OKM454" s="0"/>
      <c r="OKN454" s="0"/>
      <c r="OKO454" s="0"/>
      <c r="OKP454" s="0"/>
      <c r="OKQ454" s="0"/>
      <c r="OKR454" s="0"/>
      <c r="OKS454" s="0"/>
      <c r="OKT454" s="0"/>
      <c r="OKU454" s="0"/>
      <c r="OKV454" s="0"/>
      <c r="OKW454" s="0"/>
      <c r="OKX454" s="0"/>
      <c r="OKY454" s="0"/>
      <c r="OKZ454" s="0"/>
      <c r="OLA454" s="0"/>
      <c r="OLB454" s="0"/>
      <c r="OLC454" s="0"/>
      <c r="OLD454" s="0"/>
      <c r="OLE454" s="0"/>
      <c r="OLF454" s="0"/>
      <c r="OLG454" s="0"/>
      <c r="OLH454" s="0"/>
      <c r="OLI454" s="0"/>
      <c r="OLJ454" s="0"/>
      <c r="OLK454" s="0"/>
      <c r="OLL454" s="0"/>
      <c r="OLM454" s="0"/>
      <c r="OLN454" s="0"/>
      <c r="OLO454" s="0"/>
      <c r="OLP454" s="0"/>
      <c r="OLQ454" s="0"/>
      <c r="OLR454" s="0"/>
      <c r="OLS454" s="0"/>
      <c r="OLT454" s="0"/>
      <c r="OLU454" s="0"/>
      <c r="OLV454" s="0"/>
      <c r="OLW454" s="0"/>
      <c r="OLX454" s="0"/>
      <c r="OLY454" s="0"/>
      <c r="OLZ454" s="0"/>
      <c r="OMA454" s="0"/>
      <c r="OMB454" s="0"/>
      <c r="OMC454" s="0"/>
      <c r="OMD454" s="0"/>
      <c r="OME454" s="0"/>
      <c r="OMF454" s="0"/>
      <c r="OMG454" s="0"/>
      <c r="OMH454" s="0"/>
      <c r="OMI454" s="0"/>
      <c r="OMJ454" s="0"/>
      <c r="OMK454" s="0"/>
      <c r="OML454" s="0"/>
      <c r="OMM454" s="0"/>
      <c r="OMN454" s="0"/>
      <c r="OMO454" s="0"/>
      <c r="OMP454" s="0"/>
      <c r="OMQ454" s="0"/>
      <c r="OMR454" s="0"/>
      <c r="OMS454" s="0"/>
      <c r="OMT454" s="0"/>
      <c r="OMU454" s="0"/>
      <c r="OMV454" s="0"/>
      <c r="OMW454" s="0"/>
      <c r="OMX454" s="0"/>
      <c r="OMY454" s="0"/>
      <c r="OMZ454" s="0"/>
      <c r="ONA454" s="0"/>
      <c r="ONB454" s="0"/>
      <c r="ONC454" s="0"/>
      <c r="OND454" s="0"/>
      <c r="ONE454" s="0"/>
      <c r="ONF454" s="0"/>
      <c r="ONG454" s="0"/>
      <c r="ONH454" s="0"/>
      <c r="ONI454" s="0"/>
      <c r="ONJ454" s="0"/>
      <c r="ONK454" s="0"/>
      <c r="ONL454" s="0"/>
      <c r="ONM454" s="0"/>
      <c r="ONN454" s="0"/>
      <c r="ONO454" s="0"/>
      <c r="ONP454" s="0"/>
      <c r="ONQ454" s="0"/>
      <c r="ONR454" s="0"/>
      <c r="ONS454" s="0"/>
      <c r="ONT454" s="0"/>
      <c r="ONU454" s="0"/>
      <c r="ONV454" s="0"/>
      <c r="ONW454" s="0"/>
      <c r="ONX454" s="0"/>
      <c r="ONY454" s="0"/>
      <c r="ONZ454" s="0"/>
      <c r="OOA454" s="0"/>
      <c r="OOB454" s="0"/>
      <c r="OOC454" s="0"/>
      <c r="OOD454" s="0"/>
      <c r="OOE454" s="0"/>
      <c r="OOF454" s="0"/>
      <c r="OOG454" s="0"/>
      <c r="OOH454" s="0"/>
      <c r="OOI454" s="0"/>
      <c r="OOJ454" s="0"/>
      <c r="OOK454" s="0"/>
      <c r="OOL454" s="0"/>
      <c r="OOM454" s="0"/>
      <c r="OON454" s="0"/>
      <c r="OOO454" s="0"/>
      <c r="OOP454" s="0"/>
      <c r="OOQ454" s="0"/>
      <c r="OOR454" s="0"/>
      <c r="OOS454" s="0"/>
      <c r="OOT454" s="0"/>
      <c r="OOU454" s="0"/>
      <c r="OOV454" s="0"/>
      <c r="OOW454" s="0"/>
      <c r="OOX454" s="0"/>
      <c r="OOY454" s="0"/>
      <c r="OOZ454" s="0"/>
      <c r="OPA454" s="0"/>
      <c r="OPB454" s="0"/>
      <c r="OPC454" s="0"/>
      <c r="OPD454" s="0"/>
      <c r="OPE454" s="0"/>
      <c r="OPF454" s="0"/>
      <c r="OPG454" s="0"/>
      <c r="OPH454" s="0"/>
      <c r="OPI454" s="0"/>
      <c r="OPJ454" s="0"/>
      <c r="OPK454" s="0"/>
      <c r="OPL454" s="0"/>
      <c r="OPM454" s="0"/>
      <c r="OPN454" s="0"/>
      <c r="OPO454" s="0"/>
      <c r="OPP454" s="0"/>
      <c r="OPQ454" s="0"/>
      <c r="OPR454" s="0"/>
      <c r="OPS454" s="0"/>
      <c r="OPT454" s="0"/>
      <c r="OPU454" s="0"/>
      <c r="OPV454" s="0"/>
      <c r="OPW454" s="0"/>
      <c r="OPX454" s="0"/>
      <c r="OPY454" s="0"/>
      <c r="OPZ454" s="0"/>
      <c r="OQA454" s="0"/>
      <c r="OQB454" s="0"/>
      <c r="OQC454" s="0"/>
      <c r="OQD454" s="0"/>
      <c r="OQE454" s="0"/>
      <c r="OQF454" s="0"/>
      <c r="OQG454" s="0"/>
      <c r="OQH454" s="0"/>
      <c r="OQI454" s="0"/>
      <c r="OQJ454" s="0"/>
      <c r="OQK454" s="0"/>
      <c r="OQL454" s="0"/>
      <c r="OQM454" s="0"/>
      <c r="OQN454" s="0"/>
      <c r="OQO454" s="0"/>
      <c r="OQP454" s="0"/>
      <c r="OQQ454" s="0"/>
      <c r="OQR454" s="0"/>
      <c r="OQS454" s="0"/>
      <c r="OQT454" s="0"/>
      <c r="OQU454" s="0"/>
      <c r="OQV454" s="0"/>
      <c r="OQW454" s="0"/>
      <c r="OQX454" s="0"/>
      <c r="OQY454" s="0"/>
      <c r="OQZ454" s="0"/>
      <c r="ORA454" s="0"/>
      <c r="ORB454" s="0"/>
      <c r="ORC454" s="0"/>
      <c r="ORD454" s="0"/>
      <c r="ORE454" s="0"/>
      <c r="ORF454" s="0"/>
      <c r="ORG454" s="0"/>
      <c r="ORH454" s="0"/>
      <c r="ORI454" s="0"/>
      <c r="ORJ454" s="0"/>
      <c r="ORK454" s="0"/>
      <c r="ORL454" s="0"/>
      <c r="ORM454" s="0"/>
      <c r="ORN454" s="0"/>
      <c r="ORO454" s="0"/>
      <c r="ORP454" s="0"/>
      <c r="ORQ454" s="0"/>
      <c r="ORR454" s="0"/>
      <c r="ORS454" s="0"/>
      <c r="ORT454" s="0"/>
      <c r="ORU454" s="0"/>
      <c r="ORV454" s="0"/>
      <c r="ORW454" s="0"/>
      <c r="ORX454" s="0"/>
      <c r="ORY454" s="0"/>
      <c r="ORZ454" s="0"/>
      <c r="OSA454" s="0"/>
      <c r="OSB454" s="0"/>
      <c r="OSC454" s="0"/>
      <c r="OSD454" s="0"/>
      <c r="OSE454" s="0"/>
      <c r="OSF454" s="0"/>
      <c r="OSG454" s="0"/>
      <c r="OSH454" s="0"/>
      <c r="OSI454" s="0"/>
      <c r="OSJ454" s="0"/>
      <c r="OSK454" s="0"/>
      <c r="OSL454" s="0"/>
      <c r="OSM454" s="0"/>
      <c r="OSN454" s="0"/>
      <c r="OSO454" s="0"/>
      <c r="OSP454" s="0"/>
      <c r="OSQ454" s="0"/>
      <c r="OSR454" s="0"/>
      <c r="OSS454" s="0"/>
      <c r="OST454" s="0"/>
      <c r="OSU454" s="0"/>
      <c r="OSV454" s="0"/>
      <c r="OSW454" s="0"/>
      <c r="OSX454" s="0"/>
      <c r="OSY454" s="0"/>
      <c r="OSZ454" s="0"/>
      <c r="OTA454" s="0"/>
      <c r="OTB454" s="0"/>
      <c r="OTC454" s="0"/>
      <c r="OTD454" s="0"/>
      <c r="OTE454" s="0"/>
      <c r="OTF454" s="0"/>
      <c r="OTG454" s="0"/>
      <c r="OTH454" s="0"/>
      <c r="OTI454" s="0"/>
      <c r="OTJ454" s="0"/>
      <c r="OTK454" s="0"/>
      <c r="OTL454" s="0"/>
      <c r="OTM454" s="0"/>
      <c r="OTN454" s="0"/>
      <c r="OTO454" s="0"/>
      <c r="OTP454" s="0"/>
      <c r="OTQ454" s="0"/>
      <c r="OTR454" s="0"/>
      <c r="OTS454" s="0"/>
      <c r="OTT454" s="0"/>
      <c r="OTU454" s="0"/>
      <c r="OTV454" s="0"/>
      <c r="OTW454" s="0"/>
      <c r="OTX454" s="0"/>
      <c r="OTY454" s="0"/>
      <c r="OTZ454" s="0"/>
      <c r="OUA454" s="0"/>
      <c r="OUB454" s="0"/>
      <c r="OUC454" s="0"/>
      <c r="OUD454" s="0"/>
      <c r="OUE454" s="0"/>
      <c r="OUF454" s="0"/>
      <c r="OUG454" s="0"/>
      <c r="OUH454" s="0"/>
      <c r="OUI454" s="0"/>
      <c r="OUJ454" s="0"/>
      <c r="OUK454" s="0"/>
      <c r="OUL454" s="0"/>
      <c r="OUM454" s="0"/>
      <c r="OUN454" s="0"/>
      <c r="OUO454" s="0"/>
      <c r="OUP454" s="0"/>
      <c r="OUQ454" s="0"/>
      <c r="OUR454" s="0"/>
      <c r="OUS454" s="0"/>
      <c r="OUT454" s="0"/>
      <c r="OUU454" s="0"/>
      <c r="OUV454" s="0"/>
      <c r="OUW454" s="0"/>
      <c r="OUX454" s="0"/>
      <c r="OUY454" s="0"/>
      <c r="OUZ454" s="0"/>
      <c r="OVA454" s="0"/>
      <c r="OVB454" s="0"/>
      <c r="OVC454" s="0"/>
      <c r="OVD454" s="0"/>
      <c r="OVE454" s="0"/>
      <c r="OVF454" s="0"/>
      <c r="OVG454" s="0"/>
      <c r="OVH454" s="0"/>
      <c r="OVI454" s="0"/>
      <c r="OVJ454" s="0"/>
      <c r="OVK454" s="0"/>
      <c r="OVL454" s="0"/>
      <c r="OVM454" s="0"/>
      <c r="OVN454" s="0"/>
      <c r="OVO454" s="0"/>
      <c r="OVP454" s="0"/>
      <c r="OVQ454" s="0"/>
      <c r="OVR454" s="0"/>
      <c r="OVS454" s="0"/>
      <c r="OVT454" s="0"/>
      <c r="OVU454" s="0"/>
      <c r="OVV454" s="0"/>
      <c r="OVW454" s="0"/>
      <c r="OVX454" s="0"/>
      <c r="OVY454" s="0"/>
      <c r="OVZ454" s="0"/>
      <c r="OWA454" s="0"/>
      <c r="OWB454" s="0"/>
      <c r="OWC454" s="0"/>
      <c r="OWD454" s="0"/>
      <c r="OWE454" s="0"/>
      <c r="OWF454" s="0"/>
      <c r="OWG454" s="0"/>
      <c r="OWH454" s="0"/>
      <c r="OWI454" s="0"/>
      <c r="OWJ454" s="0"/>
      <c r="OWK454" s="0"/>
      <c r="OWL454" s="0"/>
      <c r="OWM454" s="0"/>
      <c r="OWN454" s="0"/>
      <c r="OWO454" s="0"/>
      <c r="OWP454" s="0"/>
      <c r="OWQ454" s="0"/>
      <c r="OWR454" s="0"/>
      <c r="OWS454" s="0"/>
      <c r="OWT454" s="0"/>
      <c r="OWU454" s="0"/>
      <c r="OWV454" s="0"/>
      <c r="OWW454" s="0"/>
      <c r="OWX454" s="0"/>
      <c r="OWY454" s="0"/>
      <c r="OWZ454" s="0"/>
      <c r="OXA454" s="0"/>
      <c r="OXB454" s="0"/>
      <c r="OXC454" s="0"/>
      <c r="OXD454" s="0"/>
      <c r="OXE454" s="0"/>
      <c r="OXF454" s="0"/>
      <c r="OXG454" s="0"/>
      <c r="OXH454" s="0"/>
      <c r="OXI454" s="0"/>
      <c r="OXJ454" s="0"/>
      <c r="OXK454" s="0"/>
      <c r="OXL454" s="0"/>
      <c r="OXM454" s="0"/>
      <c r="OXN454" s="0"/>
      <c r="OXO454" s="0"/>
      <c r="OXP454" s="0"/>
      <c r="OXQ454" s="0"/>
      <c r="OXR454" s="0"/>
      <c r="OXS454" s="0"/>
      <c r="OXT454" s="0"/>
      <c r="OXU454" s="0"/>
      <c r="OXV454" s="0"/>
      <c r="OXW454" s="0"/>
      <c r="OXX454" s="0"/>
      <c r="OXY454" s="0"/>
      <c r="OXZ454" s="0"/>
      <c r="OYA454" s="0"/>
      <c r="OYB454" s="0"/>
      <c r="OYC454" s="0"/>
      <c r="OYD454" s="0"/>
      <c r="OYE454" s="0"/>
      <c r="OYF454" s="0"/>
      <c r="OYG454" s="0"/>
      <c r="OYH454" s="0"/>
      <c r="OYI454" s="0"/>
      <c r="OYJ454" s="0"/>
      <c r="OYK454" s="0"/>
      <c r="OYL454" s="0"/>
      <c r="OYM454" s="0"/>
      <c r="OYN454" s="0"/>
      <c r="OYO454" s="0"/>
      <c r="OYP454" s="0"/>
      <c r="OYQ454" s="0"/>
      <c r="OYR454" s="0"/>
      <c r="OYS454" s="0"/>
      <c r="OYT454" s="0"/>
      <c r="OYU454" s="0"/>
      <c r="OYV454" s="0"/>
      <c r="OYW454" s="0"/>
      <c r="OYX454" s="0"/>
      <c r="OYY454" s="0"/>
      <c r="OYZ454" s="0"/>
      <c r="OZA454" s="0"/>
      <c r="OZB454" s="0"/>
      <c r="OZC454" s="0"/>
      <c r="OZD454" s="0"/>
      <c r="OZE454" s="0"/>
      <c r="OZF454" s="0"/>
      <c r="OZG454" s="0"/>
      <c r="OZH454" s="0"/>
      <c r="OZI454" s="0"/>
      <c r="OZJ454" s="0"/>
      <c r="OZK454" s="0"/>
      <c r="OZL454" s="0"/>
      <c r="OZM454" s="0"/>
      <c r="OZN454" s="0"/>
      <c r="OZO454" s="0"/>
      <c r="OZP454" s="0"/>
      <c r="OZQ454" s="0"/>
      <c r="OZR454" s="0"/>
      <c r="OZS454" s="0"/>
      <c r="OZT454" s="0"/>
      <c r="OZU454" s="0"/>
      <c r="OZV454" s="0"/>
      <c r="OZW454" s="0"/>
      <c r="OZX454" s="0"/>
      <c r="OZY454" s="0"/>
      <c r="OZZ454" s="0"/>
      <c r="PAA454" s="0"/>
      <c r="PAB454" s="0"/>
      <c r="PAC454" s="0"/>
      <c r="PAD454" s="0"/>
      <c r="PAE454" s="0"/>
      <c r="PAF454" s="0"/>
      <c r="PAG454" s="0"/>
      <c r="PAH454" s="0"/>
      <c r="PAI454" s="0"/>
      <c r="PAJ454" s="0"/>
      <c r="PAK454" s="0"/>
      <c r="PAL454" s="0"/>
      <c r="PAM454" s="0"/>
      <c r="PAN454" s="0"/>
      <c r="PAO454" s="0"/>
      <c r="PAP454" s="0"/>
      <c r="PAQ454" s="0"/>
      <c r="PAR454" s="0"/>
      <c r="PAS454" s="0"/>
      <c r="PAT454" s="0"/>
      <c r="PAU454" s="0"/>
      <c r="PAV454" s="0"/>
      <c r="PAW454" s="0"/>
      <c r="PAX454" s="0"/>
      <c r="PAY454" s="0"/>
      <c r="PAZ454" s="0"/>
      <c r="PBA454" s="0"/>
      <c r="PBB454" s="0"/>
      <c r="PBC454" s="0"/>
      <c r="PBD454" s="0"/>
      <c r="PBE454" s="0"/>
      <c r="PBF454" s="0"/>
      <c r="PBG454" s="0"/>
      <c r="PBH454" s="0"/>
      <c r="PBI454" s="0"/>
      <c r="PBJ454" s="0"/>
      <c r="PBK454" s="0"/>
      <c r="PBL454" s="0"/>
      <c r="PBM454" s="0"/>
      <c r="PBN454" s="0"/>
      <c r="PBO454" s="0"/>
      <c r="PBP454" s="0"/>
      <c r="PBQ454" s="0"/>
      <c r="PBR454" s="0"/>
      <c r="PBS454" s="0"/>
      <c r="PBT454" s="0"/>
      <c r="PBU454" s="0"/>
      <c r="PBV454" s="0"/>
      <c r="PBW454" s="0"/>
      <c r="PBX454" s="0"/>
      <c r="PBY454" s="0"/>
      <c r="PBZ454" s="0"/>
      <c r="PCA454" s="0"/>
      <c r="PCB454" s="0"/>
      <c r="PCC454" s="0"/>
      <c r="PCD454" s="0"/>
      <c r="PCE454" s="0"/>
      <c r="PCF454" s="0"/>
      <c r="PCG454" s="0"/>
      <c r="PCH454" s="0"/>
      <c r="PCI454" s="0"/>
      <c r="PCJ454" s="0"/>
      <c r="PCK454" s="0"/>
      <c r="PCL454" s="0"/>
      <c r="PCM454" s="0"/>
      <c r="PCN454" s="0"/>
      <c r="PCO454" s="0"/>
      <c r="PCP454" s="0"/>
      <c r="PCQ454" s="0"/>
      <c r="PCR454" s="0"/>
      <c r="PCS454" s="0"/>
      <c r="PCT454" s="0"/>
      <c r="PCU454" s="0"/>
      <c r="PCV454" s="0"/>
      <c r="PCW454" s="0"/>
      <c r="PCX454" s="0"/>
      <c r="PCY454" s="0"/>
      <c r="PCZ454" s="0"/>
      <c r="PDA454" s="0"/>
      <c r="PDB454" s="0"/>
      <c r="PDC454" s="0"/>
      <c r="PDD454" s="0"/>
      <c r="PDE454" s="0"/>
      <c r="PDF454" s="0"/>
      <c r="PDG454" s="0"/>
      <c r="PDH454" s="0"/>
      <c r="PDI454" s="0"/>
      <c r="PDJ454" s="0"/>
      <c r="PDK454" s="0"/>
      <c r="PDL454" s="0"/>
      <c r="PDM454" s="0"/>
      <c r="PDN454" s="0"/>
      <c r="PDO454" s="0"/>
      <c r="PDP454" s="0"/>
      <c r="PDQ454" s="0"/>
      <c r="PDR454" s="0"/>
      <c r="PDS454" s="0"/>
      <c r="PDT454" s="0"/>
      <c r="PDU454" s="0"/>
      <c r="PDV454" s="0"/>
      <c r="PDW454" s="0"/>
      <c r="PDX454" s="0"/>
      <c r="PDY454" s="0"/>
      <c r="PDZ454" s="0"/>
      <c r="PEA454" s="0"/>
      <c r="PEB454" s="0"/>
      <c r="PEC454" s="0"/>
      <c r="PED454" s="0"/>
      <c r="PEE454" s="0"/>
      <c r="PEF454" s="0"/>
      <c r="PEG454" s="0"/>
      <c r="PEH454" s="0"/>
      <c r="PEI454" s="0"/>
      <c r="PEJ454" s="0"/>
      <c r="PEK454" s="0"/>
      <c r="PEL454" s="0"/>
      <c r="PEM454" s="0"/>
      <c r="PEN454" s="0"/>
      <c r="PEO454" s="0"/>
      <c r="PEP454" s="0"/>
      <c r="PEQ454" s="0"/>
      <c r="PER454" s="0"/>
      <c r="PES454" s="0"/>
      <c r="PET454" s="0"/>
      <c r="PEU454" s="0"/>
      <c r="PEV454" s="0"/>
      <c r="PEW454" s="0"/>
      <c r="PEX454" s="0"/>
      <c r="PEY454" s="0"/>
      <c r="PEZ454" s="0"/>
      <c r="PFA454" s="0"/>
      <c r="PFB454" s="0"/>
      <c r="PFC454" s="0"/>
      <c r="PFD454" s="0"/>
      <c r="PFE454" s="0"/>
      <c r="PFF454" s="0"/>
      <c r="PFG454" s="0"/>
      <c r="PFH454" s="0"/>
      <c r="PFI454" s="0"/>
      <c r="PFJ454" s="0"/>
      <c r="PFK454" s="0"/>
      <c r="PFL454" s="0"/>
      <c r="PFM454" s="0"/>
      <c r="PFN454" s="0"/>
      <c r="PFO454" s="0"/>
      <c r="PFP454" s="0"/>
      <c r="PFQ454" s="0"/>
      <c r="PFR454" s="0"/>
      <c r="PFS454" s="0"/>
      <c r="PFT454" s="0"/>
      <c r="PFU454" s="0"/>
      <c r="PFV454" s="0"/>
      <c r="PFW454" s="0"/>
      <c r="PFX454" s="0"/>
      <c r="PFY454" s="0"/>
      <c r="PFZ454" s="0"/>
      <c r="PGA454" s="0"/>
      <c r="PGB454" s="0"/>
      <c r="PGC454" s="0"/>
      <c r="PGD454" s="0"/>
      <c r="PGE454" s="0"/>
      <c r="PGF454" s="0"/>
      <c r="PGG454" s="0"/>
      <c r="PGH454" s="0"/>
      <c r="PGI454" s="0"/>
      <c r="PGJ454" s="0"/>
      <c r="PGK454" s="0"/>
      <c r="PGL454" s="0"/>
      <c r="PGM454" s="0"/>
      <c r="PGN454" s="0"/>
      <c r="PGO454" s="0"/>
      <c r="PGP454" s="0"/>
      <c r="PGQ454" s="0"/>
      <c r="PGR454" s="0"/>
      <c r="PGS454" s="0"/>
      <c r="PGT454" s="0"/>
      <c r="PGU454" s="0"/>
      <c r="PGV454" s="0"/>
      <c r="PGW454" s="0"/>
      <c r="PGX454" s="0"/>
      <c r="PGY454" s="0"/>
      <c r="PGZ454" s="0"/>
      <c r="PHA454" s="0"/>
      <c r="PHB454" s="0"/>
      <c r="PHC454" s="0"/>
      <c r="PHD454" s="0"/>
      <c r="PHE454" s="0"/>
      <c r="PHF454" s="0"/>
      <c r="PHG454" s="0"/>
      <c r="PHH454" s="0"/>
      <c r="PHI454" s="0"/>
      <c r="PHJ454" s="0"/>
      <c r="PHK454" s="0"/>
      <c r="PHL454" s="0"/>
      <c r="PHM454" s="0"/>
      <c r="PHN454" s="0"/>
      <c r="PHO454" s="0"/>
      <c r="PHP454" s="0"/>
      <c r="PHQ454" s="0"/>
      <c r="PHR454" s="0"/>
      <c r="PHS454" s="0"/>
      <c r="PHT454" s="0"/>
      <c r="PHU454" s="0"/>
      <c r="PHV454" s="0"/>
      <c r="PHW454" s="0"/>
      <c r="PHX454" s="0"/>
      <c r="PHY454" s="0"/>
      <c r="PHZ454" s="0"/>
      <c r="PIA454" s="0"/>
      <c r="PIB454" s="0"/>
      <c r="PIC454" s="0"/>
      <c r="PID454" s="0"/>
      <c r="PIE454" s="0"/>
      <c r="PIF454" s="0"/>
      <c r="PIG454" s="0"/>
      <c r="PIH454" s="0"/>
      <c r="PII454" s="0"/>
      <c r="PIJ454" s="0"/>
      <c r="PIK454" s="0"/>
      <c r="PIL454" s="0"/>
      <c r="PIM454" s="0"/>
      <c r="PIN454" s="0"/>
      <c r="PIO454" s="0"/>
      <c r="PIP454" s="0"/>
      <c r="PIQ454" s="0"/>
      <c r="PIR454" s="0"/>
      <c r="PIS454" s="0"/>
      <c r="PIT454" s="0"/>
      <c r="PIU454" s="0"/>
      <c r="PIV454" s="0"/>
      <c r="PIW454" s="0"/>
      <c r="PIX454" s="0"/>
      <c r="PIY454" s="0"/>
      <c r="PIZ454" s="0"/>
      <c r="PJA454" s="0"/>
      <c r="PJB454" s="0"/>
      <c r="PJC454" s="0"/>
      <c r="PJD454" s="0"/>
      <c r="PJE454" s="0"/>
      <c r="PJF454" s="0"/>
      <c r="PJG454" s="0"/>
      <c r="PJH454" s="0"/>
      <c r="PJI454" s="0"/>
      <c r="PJJ454" s="0"/>
      <c r="PJK454" s="0"/>
      <c r="PJL454" s="0"/>
      <c r="PJM454" s="0"/>
      <c r="PJN454" s="0"/>
      <c r="PJO454" s="0"/>
      <c r="PJP454" s="0"/>
      <c r="PJQ454" s="0"/>
      <c r="PJR454" s="0"/>
      <c r="PJS454" s="0"/>
      <c r="PJT454" s="0"/>
      <c r="PJU454" s="0"/>
      <c r="PJV454" s="0"/>
      <c r="PJW454" s="0"/>
      <c r="PJX454" s="0"/>
      <c r="PJY454" s="0"/>
      <c r="PJZ454" s="0"/>
      <c r="PKA454" s="0"/>
      <c r="PKB454" s="0"/>
      <c r="PKC454" s="0"/>
      <c r="PKD454" s="0"/>
      <c r="PKE454" s="0"/>
      <c r="PKF454" s="0"/>
      <c r="PKG454" s="0"/>
      <c r="PKH454" s="0"/>
      <c r="PKI454" s="0"/>
      <c r="PKJ454" s="0"/>
      <c r="PKK454" s="0"/>
      <c r="PKL454" s="0"/>
      <c r="PKM454" s="0"/>
      <c r="PKN454" s="0"/>
      <c r="PKO454" s="0"/>
      <c r="PKP454" s="0"/>
      <c r="PKQ454" s="0"/>
      <c r="PKR454" s="0"/>
      <c r="PKS454" s="0"/>
      <c r="PKT454" s="0"/>
      <c r="PKU454" s="0"/>
      <c r="PKV454" s="0"/>
      <c r="PKW454" s="0"/>
      <c r="PKX454" s="0"/>
      <c r="PKY454" s="0"/>
      <c r="PKZ454" s="0"/>
      <c r="PLA454" s="0"/>
      <c r="PLB454" s="0"/>
      <c r="PLC454" s="0"/>
      <c r="PLD454" s="0"/>
      <c r="PLE454" s="0"/>
      <c r="PLF454" s="0"/>
      <c r="PLG454" s="0"/>
      <c r="PLH454" s="0"/>
      <c r="PLI454" s="0"/>
      <c r="PLJ454" s="0"/>
      <c r="PLK454" s="0"/>
      <c r="PLL454" s="0"/>
      <c r="PLM454" s="0"/>
      <c r="PLN454" s="0"/>
      <c r="PLO454" s="0"/>
      <c r="PLP454" s="0"/>
      <c r="PLQ454" s="0"/>
      <c r="PLR454" s="0"/>
      <c r="PLS454" s="0"/>
      <c r="PLT454" s="0"/>
      <c r="PLU454" s="0"/>
      <c r="PLV454" s="0"/>
      <c r="PLW454" s="0"/>
      <c r="PLX454" s="0"/>
      <c r="PLY454" s="0"/>
      <c r="PLZ454" s="0"/>
      <c r="PMA454" s="0"/>
      <c r="PMB454" s="0"/>
      <c r="PMC454" s="0"/>
      <c r="PMD454" s="0"/>
      <c r="PME454" s="0"/>
      <c r="PMF454" s="0"/>
      <c r="PMG454" s="0"/>
      <c r="PMH454" s="0"/>
      <c r="PMI454" s="0"/>
      <c r="PMJ454" s="0"/>
      <c r="PMK454" s="0"/>
      <c r="PML454" s="0"/>
      <c r="PMM454" s="0"/>
      <c r="PMN454" s="0"/>
      <c r="PMO454" s="0"/>
      <c r="PMP454" s="0"/>
      <c r="PMQ454" s="0"/>
      <c r="PMR454" s="0"/>
      <c r="PMS454" s="0"/>
      <c r="PMT454" s="0"/>
      <c r="PMU454" s="0"/>
      <c r="PMV454" s="0"/>
      <c r="PMW454" s="0"/>
      <c r="PMX454" s="0"/>
      <c r="PMY454" s="0"/>
      <c r="PMZ454" s="0"/>
      <c r="PNA454" s="0"/>
      <c r="PNB454" s="0"/>
      <c r="PNC454" s="0"/>
      <c r="PND454" s="0"/>
      <c r="PNE454" s="0"/>
      <c r="PNF454" s="0"/>
      <c r="PNG454" s="0"/>
      <c r="PNH454" s="0"/>
      <c r="PNI454" s="0"/>
      <c r="PNJ454" s="0"/>
      <c r="PNK454" s="0"/>
      <c r="PNL454" s="0"/>
      <c r="PNM454" s="0"/>
      <c r="PNN454" s="0"/>
      <c r="PNO454" s="0"/>
      <c r="PNP454" s="0"/>
      <c r="PNQ454" s="0"/>
      <c r="PNR454" s="0"/>
      <c r="PNS454" s="0"/>
      <c r="PNT454" s="0"/>
      <c r="PNU454" s="0"/>
      <c r="PNV454" s="0"/>
      <c r="PNW454" s="0"/>
      <c r="PNX454" s="0"/>
      <c r="PNY454" s="0"/>
      <c r="PNZ454" s="0"/>
      <c r="POA454" s="0"/>
      <c r="POB454" s="0"/>
      <c r="POC454" s="0"/>
      <c r="POD454" s="0"/>
      <c r="POE454" s="0"/>
      <c r="POF454" s="0"/>
      <c r="POG454" s="0"/>
      <c r="POH454" s="0"/>
      <c r="POI454" s="0"/>
      <c r="POJ454" s="0"/>
      <c r="POK454" s="0"/>
      <c r="POL454" s="0"/>
      <c r="POM454" s="0"/>
      <c r="PON454" s="0"/>
      <c r="POO454" s="0"/>
      <c r="POP454" s="0"/>
      <c r="POQ454" s="0"/>
      <c r="POR454" s="0"/>
      <c r="POS454" s="0"/>
      <c r="POT454" s="0"/>
      <c r="POU454" s="0"/>
      <c r="POV454" s="0"/>
      <c r="POW454" s="0"/>
      <c r="POX454" s="0"/>
      <c r="POY454" s="0"/>
      <c r="POZ454" s="0"/>
      <c r="PPA454" s="0"/>
      <c r="PPB454" s="0"/>
      <c r="PPC454" s="0"/>
      <c r="PPD454" s="0"/>
      <c r="PPE454" s="0"/>
      <c r="PPF454" s="0"/>
      <c r="PPG454" s="0"/>
      <c r="PPH454" s="0"/>
      <c r="PPI454" s="0"/>
      <c r="PPJ454" s="0"/>
      <c r="PPK454" s="0"/>
      <c r="PPL454" s="0"/>
      <c r="PPM454" s="0"/>
      <c r="PPN454" s="0"/>
      <c r="PPO454" s="0"/>
      <c r="PPP454" s="0"/>
      <c r="PPQ454" s="0"/>
      <c r="PPR454" s="0"/>
      <c r="PPS454" s="0"/>
      <c r="PPT454" s="0"/>
      <c r="PPU454" s="0"/>
      <c r="PPV454" s="0"/>
      <c r="PPW454" s="0"/>
      <c r="PPX454" s="0"/>
      <c r="PPY454" s="0"/>
      <c r="PPZ454" s="0"/>
      <c r="PQA454" s="0"/>
      <c r="PQB454" s="0"/>
      <c r="PQC454" s="0"/>
      <c r="PQD454" s="0"/>
      <c r="PQE454" s="0"/>
      <c r="PQF454" s="0"/>
      <c r="PQG454" s="0"/>
      <c r="PQH454" s="0"/>
      <c r="PQI454" s="0"/>
      <c r="PQJ454" s="0"/>
      <c r="PQK454" s="0"/>
      <c r="PQL454" s="0"/>
      <c r="PQM454" s="0"/>
      <c r="PQN454" s="0"/>
      <c r="PQO454" s="0"/>
      <c r="PQP454" s="0"/>
      <c r="PQQ454" s="0"/>
      <c r="PQR454" s="0"/>
      <c r="PQS454" s="0"/>
      <c r="PQT454" s="0"/>
      <c r="PQU454" s="0"/>
      <c r="PQV454" s="0"/>
      <c r="PQW454" s="0"/>
      <c r="PQX454" s="0"/>
      <c r="PQY454" s="0"/>
      <c r="PQZ454" s="0"/>
      <c r="PRA454" s="0"/>
      <c r="PRB454" s="0"/>
      <c r="PRC454" s="0"/>
      <c r="PRD454" s="0"/>
      <c r="PRE454" s="0"/>
      <c r="PRF454" s="0"/>
      <c r="PRG454" s="0"/>
      <c r="PRH454" s="0"/>
      <c r="PRI454" s="0"/>
      <c r="PRJ454" s="0"/>
      <c r="PRK454" s="0"/>
      <c r="PRL454" s="0"/>
      <c r="PRM454" s="0"/>
      <c r="PRN454" s="0"/>
      <c r="PRO454" s="0"/>
      <c r="PRP454" s="0"/>
      <c r="PRQ454" s="0"/>
      <c r="PRR454" s="0"/>
      <c r="PRS454" s="0"/>
      <c r="PRT454" s="0"/>
      <c r="PRU454" s="0"/>
      <c r="PRV454" s="0"/>
      <c r="PRW454" s="0"/>
      <c r="PRX454" s="0"/>
      <c r="PRY454" s="0"/>
      <c r="PRZ454" s="0"/>
      <c r="PSA454" s="0"/>
      <c r="PSB454" s="0"/>
      <c r="PSC454" s="0"/>
      <c r="PSD454" s="0"/>
      <c r="PSE454" s="0"/>
      <c r="PSF454" s="0"/>
      <c r="PSG454" s="0"/>
      <c r="PSH454" s="0"/>
      <c r="PSI454" s="0"/>
      <c r="PSJ454" s="0"/>
      <c r="PSK454" s="0"/>
      <c r="PSL454" s="0"/>
      <c r="PSM454" s="0"/>
      <c r="PSN454" s="0"/>
      <c r="PSO454" s="0"/>
      <c r="PSP454" s="0"/>
      <c r="PSQ454" s="0"/>
      <c r="PSR454" s="0"/>
      <c r="PSS454" s="0"/>
      <c r="PST454" s="0"/>
      <c r="PSU454" s="0"/>
      <c r="PSV454" s="0"/>
      <c r="PSW454" s="0"/>
      <c r="PSX454" s="0"/>
      <c r="PSY454" s="0"/>
      <c r="PSZ454" s="0"/>
      <c r="PTA454" s="0"/>
      <c r="PTB454" s="0"/>
      <c r="PTC454" s="0"/>
      <c r="PTD454" s="0"/>
      <c r="PTE454" s="0"/>
      <c r="PTF454" s="0"/>
      <c r="PTG454" s="0"/>
      <c r="PTH454" s="0"/>
      <c r="PTI454" s="0"/>
      <c r="PTJ454" s="0"/>
      <c r="PTK454" s="0"/>
      <c r="PTL454" s="0"/>
      <c r="PTM454" s="0"/>
      <c r="PTN454" s="0"/>
      <c r="PTO454" s="0"/>
      <c r="PTP454" s="0"/>
      <c r="PTQ454" s="0"/>
      <c r="PTR454" s="0"/>
      <c r="PTS454" s="0"/>
      <c r="PTT454" s="0"/>
      <c r="PTU454" s="0"/>
      <c r="PTV454" s="0"/>
      <c r="PTW454" s="0"/>
      <c r="PTX454" s="0"/>
      <c r="PTY454" s="0"/>
      <c r="PTZ454" s="0"/>
      <c r="PUA454" s="0"/>
      <c r="PUB454" s="0"/>
      <c r="PUC454" s="0"/>
      <c r="PUD454" s="0"/>
      <c r="PUE454" s="0"/>
      <c r="PUF454" s="0"/>
      <c r="PUG454" s="0"/>
      <c r="PUH454" s="0"/>
      <c r="PUI454" s="0"/>
      <c r="PUJ454" s="0"/>
      <c r="PUK454" s="0"/>
      <c r="PUL454" s="0"/>
      <c r="PUM454" s="0"/>
      <c r="PUN454" s="0"/>
      <c r="PUO454" s="0"/>
      <c r="PUP454" s="0"/>
      <c r="PUQ454" s="0"/>
      <c r="PUR454" s="0"/>
      <c r="PUS454" s="0"/>
      <c r="PUT454" s="0"/>
      <c r="PUU454" s="0"/>
      <c r="PUV454" s="0"/>
      <c r="PUW454" s="0"/>
      <c r="PUX454" s="0"/>
      <c r="PUY454" s="0"/>
      <c r="PUZ454" s="0"/>
      <c r="PVA454" s="0"/>
      <c r="PVB454" s="0"/>
      <c r="PVC454" s="0"/>
      <c r="PVD454" s="0"/>
      <c r="PVE454" s="0"/>
      <c r="PVF454" s="0"/>
      <c r="PVG454" s="0"/>
      <c r="PVH454" s="0"/>
      <c r="PVI454" s="0"/>
      <c r="PVJ454" s="0"/>
      <c r="PVK454" s="0"/>
      <c r="PVL454" s="0"/>
      <c r="PVM454" s="0"/>
      <c r="PVN454" s="0"/>
      <c r="PVO454" s="0"/>
      <c r="PVP454" s="0"/>
      <c r="PVQ454" s="0"/>
      <c r="PVR454" s="0"/>
      <c r="PVS454" s="0"/>
      <c r="PVT454" s="0"/>
      <c r="PVU454" s="0"/>
      <c r="PVV454" s="0"/>
      <c r="PVW454" s="0"/>
      <c r="PVX454" s="0"/>
      <c r="PVY454" s="0"/>
      <c r="PVZ454" s="0"/>
      <c r="PWA454" s="0"/>
      <c r="PWB454" s="0"/>
      <c r="PWC454" s="0"/>
      <c r="PWD454" s="0"/>
      <c r="PWE454" s="0"/>
      <c r="PWF454" s="0"/>
      <c r="PWG454" s="0"/>
      <c r="PWH454" s="0"/>
      <c r="PWI454" s="0"/>
      <c r="PWJ454" s="0"/>
      <c r="PWK454" s="0"/>
      <c r="PWL454" s="0"/>
      <c r="PWM454" s="0"/>
      <c r="PWN454" s="0"/>
      <c r="PWO454" s="0"/>
      <c r="PWP454" s="0"/>
      <c r="PWQ454" s="0"/>
      <c r="PWR454" s="0"/>
      <c r="PWS454" s="0"/>
      <c r="PWT454" s="0"/>
      <c r="PWU454" s="0"/>
      <c r="PWV454" s="0"/>
      <c r="PWW454" s="0"/>
      <c r="PWX454" s="0"/>
      <c r="PWY454" s="0"/>
      <c r="PWZ454" s="0"/>
      <c r="PXA454" s="0"/>
      <c r="PXB454" s="0"/>
      <c r="PXC454" s="0"/>
      <c r="PXD454" s="0"/>
      <c r="PXE454" s="0"/>
      <c r="PXF454" s="0"/>
      <c r="PXG454" s="0"/>
      <c r="PXH454" s="0"/>
      <c r="PXI454" s="0"/>
      <c r="PXJ454" s="0"/>
      <c r="PXK454" s="0"/>
      <c r="PXL454" s="0"/>
      <c r="PXM454" s="0"/>
      <c r="PXN454" s="0"/>
      <c r="PXO454" s="0"/>
      <c r="PXP454" s="0"/>
      <c r="PXQ454" s="0"/>
      <c r="PXR454" s="0"/>
      <c r="PXS454" s="0"/>
      <c r="PXT454" s="0"/>
      <c r="PXU454" s="0"/>
      <c r="PXV454" s="0"/>
      <c r="PXW454" s="0"/>
      <c r="PXX454" s="0"/>
      <c r="PXY454" s="0"/>
      <c r="PXZ454" s="0"/>
      <c r="PYA454" s="0"/>
      <c r="PYB454" s="0"/>
      <c r="PYC454" s="0"/>
      <c r="PYD454" s="0"/>
      <c r="PYE454" s="0"/>
      <c r="PYF454" s="0"/>
      <c r="PYG454" s="0"/>
      <c r="PYH454" s="0"/>
      <c r="PYI454" s="0"/>
      <c r="PYJ454" s="0"/>
      <c r="PYK454" s="0"/>
      <c r="PYL454" s="0"/>
      <c r="PYM454" s="0"/>
      <c r="PYN454" s="0"/>
      <c r="PYO454" s="0"/>
      <c r="PYP454" s="0"/>
      <c r="PYQ454" s="0"/>
      <c r="PYR454" s="0"/>
      <c r="PYS454" s="0"/>
      <c r="PYT454" s="0"/>
      <c r="PYU454" s="0"/>
      <c r="PYV454" s="0"/>
      <c r="PYW454" s="0"/>
      <c r="PYX454" s="0"/>
      <c r="PYY454" s="0"/>
      <c r="PYZ454" s="0"/>
      <c r="PZA454" s="0"/>
      <c r="PZB454" s="0"/>
      <c r="PZC454" s="0"/>
      <c r="PZD454" s="0"/>
      <c r="PZE454" s="0"/>
      <c r="PZF454" s="0"/>
      <c r="PZG454" s="0"/>
      <c r="PZH454" s="0"/>
      <c r="PZI454" s="0"/>
      <c r="PZJ454" s="0"/>
      <c r="PZK454" s="0"/>
      <c r="PZL454" s="0"/>
      <c r="PZM454" s="0"/>
      <c r="PZN454" s="0"/>
      <c r="PZO454" s="0"/>
      <c r="PZP454" s="0"/>
      <c r="PZQ454" s="0"/>
      <c r="PZR454" s="0"/>
      <c r="PZS454" s="0"/>
      <c r="PZT454" s="0"/>
      <c r="PZU454" s="0"/>
      <c r="PZV454" s="0"/>
      <c r="PZW454" s="0"/>
      <c r="PZX454" s="0"/>
      <c r="PZY454" s="0"/>
      <c r="PZZ454" s="0"/>
      <c r="QAA454" s="0"/>
      <c r="QAB454" s="0"/>
      <c r="QAC454" s="0"/>
      <c r="QAD454" s="0"/>
      <c r="QAE454" s="0"/>
      <c r="QAF454" s="0"/>
      <c r="QAG454" s="0"/>
      <c r="QAH454" s="0"/>
      <c r="QAI454" s="0"/>
      <c r="QAJ454" s="0"/>
      <c r="QAK454" s="0"/>
      <c r="QAL454" s="0"/>
      <c r="QAM454" s="0"/>
      <c r="QAN454" s="0"/>
      <c r="QAO454" s="0"/>
      <c r="QAP454" s="0"/>
      <c r="QAQ454" s="0"/>
      <c r="QAR454" s="0"/>
      <c r="QAS454" s="0"/>
      <c r="QAT454" s="0"/>
      <c r="QAU454" s="0"/>
      <c r="QAV454" s="0"/>
      <c r="QAW454" s="0"/>
      <c r="QAX454" s="0"/>
      <c r="QAY454" s="0"/>
      <c r="QAZ454" s="0"/>
      <c r="QBA454" s="0"/>
      <c r="QBB454" s="0"/>
      <c r="QBC454" s="0"/>
      <c r="QBD454" s="0"/>
      <c r="QBE454" s="0"/>
      <c r="QBF454" s="0"/>
      <c r="QBG454" s="0"/>
      <c r="QBH454" s="0"/>
      <c r="QBI454" s="0"/>
      <c r="QBJ454" s="0"/>
      <c r="QBK454" s="0"/>
      <c r="QBL454" s="0"/>
      <c r="QBM454" s="0"/>
      <c r="QBN454" s="0"/>
      <c r="QBO454" s="0"/>
      <c r="QBP454" s="0"/>
      <c r="QBQ454" s="0"/>
      <c r="QBR454" s="0"/>
      <c r="QBS454" s="0"/>
      <c r="QBT454" s="0"/>
      <c r="QBU454" s="0"/>
      <c r="QBV454" s="0"/>
      <c r="QBW454" s="0"/>
      <c r="QBX454" s="0"/>
      <c r="QBY454" s="0"/>
      <c r="QBZ454" s="0"/>
      <c r="QCA454" s="0"/>
      <c r="QCB454" s="0"/>
      <c r="QCC454" s="0"/>
      <c r="QCD454" s="0"/>
      <c r="QCE454" s="0"/>
      <c r="QCF454" s="0"/>
      <c r="QCG454" s="0"/>
      <c r="QCH454" s="0"/>
      <c r="QCI454" s="0"/>
      <c r="QCJ454" s="0"/>
      <c r="QCK454" s="0"/>
      <c r="QCL454" s="0"/>
      <c r="QCM454" s="0"/>
      <c r="QCN454" s="0"/>
      <c r="QCO454" s="0"/>
      <c r="QCP454" s="0"/>
      <c r="QCQ454" s="0"/>
      <c r="QCR454" s="0"/>
      <c r="QCS454" s="0"/>
      <c r="QCT454" s="0"/>
      <c r="QCU454" s="0"/>
      <c r="QCV454" s="0"/>
      <c r="QCW454" s="0"/>
      <c r="QCX454" s="0"/>
      <c r="QCY454" s="0"/>
      <c r="QCZ454" s="0"/>
      <c r="QDA454" s="0"/>
      <c r="QDB454" s="0"/>
      <c r="QDC454" s="0"/>
      <c r="QDD454" s="0"/>
      <c r="QDE454" s="0"/>
      <c r="QDF454" s="0"/>
      <c r="QDG454" s="0"/>
      <c r="QDH454" s="0"/>
      <c r="QDI454" s="0"/>
      <c r="QDJ454" s="0"/>
      <c r="QDK454" s="0"/>
      <c r="QDL454" s="0"/>
      <c r="QDM454" s="0"/>
      <c r="QDN454" s="0"/>
      <c r="QDO454" s="0"/>
      <c r="QDP454" s="0"/>
      <c r="QDQ454" s="0"/>
      <c r="QDR454" s="0"/>
      <c r="QDS454" s="0"/>
      <c r="QDT454" s="0"/>
      <c r="QDU454" s="0"/>
      <c r="QDV454" s="0"/>
      <c r="QDW454" s="0"/>
      <c r="QDX454" s="0"/>
      <c r="QDY454" s="0"/>
      <c r="QDZ454" s="0"/>
      <c r="QEA454" s="0"/>
      <c r="QEB454" s="0"/>
      <c r="QEC454" s="0"/>
      <c r="QED454" s="0"/>
      <c r="QEE454" s="0"/>
      <c r="QEF454" s="0"/>
      <c r="QEG454" s="0"/>
      <c r="QEH454" s="0"/>
      <c r="QEI454" s="0"/>
      <c r="QEJ454" s="0"/>
      <c r="QEK454" s="0"/>
      <c r="QEL454" s="0"/>
      <c r="QEM454" s="0"/>
      <c r="QEN454" s="0"/>
      <c r="QEO454" s="0"/>
      <c r="QEP454" s="0"/>
      <c r="QEQ454" s="0"/>
      <c r="QER454" s="0"/>
      <c r="QES454" s="0"/>
      <c r="QET454" s="0"/>
      <c r="QEU454" s="0"/>
      <c r="QEV454" s="0"/>
      <c r="QEW454" s="0"/>
      <c r="QEX454" s="0"/>
      <c r="QEY454" s="0"/>
      <c r="QEZ454" s="0"/>
      <c r="QFA454" s="0"/>
      <c r="QFB454" s="0"/>
      <c r="QFC454" s="0"/>
      <c r="QFD454" s="0"/>
      <c r="QFE454" s="0"/>
      <c r="QFF454" s="0"/>
      <c r="QFG454" s="0"/>
      <c r="QFH454" s="0"/>
      <c r="QFI454" s="0"/>
      <c r="QFJ454" s="0"/>
      <c r="QFK454" s="0"/>
      <c r="QFL454" s="0"/>
      <c r="QFM454" s="0"/>
      <c r="QFN454" s="0"/>
      <c r="QFO454" s="0"/>
      <c r="QFP454" s="0"/>
      <c r="QFQ454" s="0"/>
      <c r="QFR454" s="0"/>
      <c r="QFS454" s="0"/>
      <c r="QFT454" s="0"/>
      <c r="QFU454" s="0"/>
      <c r="QFV454" s="0"/>
      <c r="QFW454" s="0"/>
      <c r="QFX454" s="0"/>
      <c r="QFY454" s="0"/>
      <c r="QFZ454" s="0"/>
      <c r="QGA454" s="0"/>
      <c r="QGB454" s="0"/>
      <c r="QGC454" s="0"/>
      <c r="QGD454" s="0"/>
      <c r="QGE454" s="0"/>
      <c r="QGF454" s="0"/>
      <c r="QGG454" s="0"/>
      <c r="QGH454" s="0"/>
      <c r="QGI454" s="0"/>
      <c r="QGJ454" s="0"/>
      <c r="QGK454" s="0"/>
      <c r="QGL454" s="0"/>
      <c r="QGM454" s="0"/>
      <c r="QGN454" s="0"/>
      <c r="QGO454" s="0"/>
      <c r="QGP454" s="0"/>
      <c r="QGQ454" s="0"/>
      <c r="QGR454" s="0"/>
      <c r="QGS454" s="0"/>
      <c r="QGT454" s="0"/>
      <c r="QGU454" s="0"/>
      <c r="QGV454" s="0"/>
      <c r="QGW454" s="0"/>
      <c r="QGX454" s="0"/>
      <c r="QGY454" s="0"/>
      <c r="QGZ454" s="0"/>
      <c r="QHA454" s="0"/>
      <c r="QHB454" s="0"/>
      <c r="QHC454" s="0"/>
      <c r="QHD454" s="0"/>
      <c r="QHE454" s="0"/>
      <c r="QHF454" s="0"/>
      <c r="QHG454" s="0"/>
      <c r="QHH454" s="0"/>
      <c r="QHI454" s="0"/>
      <c r="QHJ454" s="0"/>
      <c r="QHK454" s="0"/>
      <c r="QHL454" s="0"/>
      <c r="QHM454" s="0"/>
      <c r="QHN454" s="0"/>
      <c r="QHO454" s="0"/>
      <c r="QHP454" s="0"/>
      <c r="QHQ454" s="0"/>
      <c r="QHR454" s="0"/>
      <c r="QHS454" s="0"/>
      <c r="QHT454" s="0"/>
      <c r="QHU454" s="0"/>
      <c r="QHV454" s="0"/>
      <c r="QHW454" s="0"/>
      <c r="QHX454" s="0"/>
      <c r="QHY454" s="0"/>
      <c r="QHZ454" s="0"/>
      <c r="QIA454" s="0"/>
      <c r="QIB454" s="0"/>
      <c r="QIC454" s="0"/>
      <c r="QID454" s="0"/>
      <c r="QIE454" s="0"/>
      <c r="QIF454" s="0"/>
      <c r="QIG454" s="0"/>
      <c r="QIH454" s="0"/>
      <c r="QII454" s="0"/>
      <c r="QIJ454" s="0"/>
      <c r="QIK454" s="0"/>
      <c r="QIL454" s="0"/>
      <c r="QIM454" s="0"/>
      <c r="QIN454" s="0"/>
      <c r="QIO454" s="0"/>
      <c r="QIP454" s="0"/>
      <c r="QIQ454" s="0"/>
      <c r="QIR454" s="0"/>
      <c r="QIS454" s="0"/>
      <c r="QIT454" s="0"/>
      <c r="QIU454" s="0"/>
      <c r="QIV454" s="0"/>
      <c r="QIW454" s="0"/>
      <c r="QIX454" s="0"/>
      <c r="QIY454" s="0"/>
      <c r="QIZ454" s="0"/>
      <c r="QJA454" s="0"/>
      <c r="QJB454" s="0"/>
      <c r="QJC454" s="0"/>
      <c r="QJD454" s="0"/>
      <c r="QJE454" s="0"/>
      <c r="QJF454" s="0"/>
      <c r="QJG454" s="0"/>
      <c r="QJH454" s="0"/>
      <c r="QJI454" s="0"/>
      <c r="QJJ454" s="0"/>
      <c r="QJK454" s="0"/>
      <c r="QJL454" s="0"/>
      <c r="QJM454" s="0"/>
      <c r="QJN454" s="0"/>
      <c r="QJO454" s="0"/>
      <c r="QJP454" s="0"/>
      <c r="QJQ454" s="0"/>
      <c r="QJR454" s="0"/>
      <c r="QJS454" s="0"/>
      <c r="QJT454" s="0"/>
      <c r="QJU454" s="0"/>
      <c r="QJV454" s="0"/>
      <c r="QJW454" s="0"/>
      <c r="QJX454" s="0"/>
      <c r="QJY454" s="0"/>
      <c r="QJZ454" s="0"/>
      <c r="QKA454" s="0"/>
      <c r="QKB454" s="0"/>
      <c r="QKC454" s="0"/>
      <c r="QKD454" s="0"/>
      <c r="QKE454" s="0"/>
      <c r="QKF454" s="0"/>
      <c r="QKG454" s="0"/>
      <c r="QKH454" s="0"/>
      <c r="QKI454" s="0"/>
      <c r="QKJ454" s="0"/>
      <c r="QKK454" s="0"/>
      <c r="QKL454" s="0"/>
      <c r="QKM454" s="0"/>
      <c r="QKN454" s="0"/>
      <c r="QKO454" s="0"/>
      <c r="QKP454" s="0"/>
      <c r="QKQ454" s="0"/>
      <c r="QKR454" s="0"/>
      <c r="QKS454" s="0"/>
      <c r="QKT454" s="0"/>
      <c r="QKU454" s="0"/>
      <c r="QKV454" s="0"/>
      <c r="QKW454" s="0"/>
      <c r="QKX454" s="0"/>
      <c r="QKY454" s="0"/>
      <c r="QKZ454" s="0"/>
      <c r="QLA454" s="0"/>
      <c r="QLB454" s="0"/>
      <c r="QLC454" s="0"/>
      <c r="QLD454" s="0"/>
      <c r="QLE454" s="0"/>
      <c r="QLF454" s="0"/>
      <c r="QLG454" s="0"/>
      <c r="QLH454" s="0"/>
      <c r="QLI454" s="0"/>
      <c r="QLJ454" s="0"/>
      <c r="QLK454" s="0"/>
      <c r="QLL454" s="0"/>
      <c r="QLM454" s="0"/>
      <c r="QLN454" s="0"/>
      <c r="QLO454" s="0"/>
      <c r="QLP454" s="0"/>
      <c r="QLQ454" s="0"/>
      <c r="QLR454" s="0"/>
      <c r="QLS454" s="0"/>
      <c r="QLT454" s="0"/>
      <c r="QLU454" s="0"/>
      <c r="QLV454" s="0"/>
      <c r="QLW454" s="0"/>
      <c r="QLX454" s="0"/>
      <c r="QLY454" s="0"/>
      <c r="QLZ454" s="0"/>
      <c r="QMA454" s="0"/>
      <c r="QMB454" s="0"/>
      <c r="QMC454" s="0"/>
      <c r="QMD454" s="0"/>
      <c r="QME454" s="0"/>
      <c r="QMF454" s="0"/>
      <c r="QMG454" s="0"/>
      <c r="QMH454" s="0"/>
      <c r="QMI454" s="0"/>
      <c r="QMJ454" s="0"/>
      <c r="QMK454" s="0"/>
      <c r="QML454" s="0"/>
      <c r="QMM454" s="0"/>
      <c r="QMN454" s="0"/>
      <c r="QMO454" s="0"/>
      <c r="QMP454" s="0"/>
      <c r="QMQ454" s="0"/>
      <c r="QMR454" s="0"/>
      <c r="QMS454" s="0"/>
      <c r="QMT454" s="0"/>
      <c r="QMU454" s="0"/>
      <c r="QMV454" s="0"/>
      <c r="QMW454" s="0"/>
      <c r="QMX454" s="0"/>
      <c r="QMY454" s="0"/>
      <c r="QMZ454" s="0"/>
      <c r="QNA454" s="0"/>
      <c r="QNB454" s="0"/>
      <c r="QNC454" s="0"/>
      <c r="QND454" s="0"/>
      <c r="QNE454" s="0"/>
      <c r="QNF454" s="0"/>
      <c r="QNG454" s="0"/>
      <c r="QNH454" s="0"/>
      <c r="QNI454" s="0"/>
      <c r="QNJ454" s="0"/>
      <c r="QNK454" s="0"/>
      <c r="QNL454" s="0"/>
      <c r="QNM454" s="0"/>
      <c r="QNN454" s="0"/>
      <c r="QNO454" s="0"/>
      <c r="QNP454" s="0"/>
      <c r="QNQ454" s="0"/>
      <c r="QNR454" s="0"/>
      <c r="QNS454" s="0"/>
      <c r="QNT454" s="0"/>
      <c r="QNU454" s="0"/>
      <c r="QNV454" s="0"/>
      <c r="QNW454" s="0"/>
      <c r="QNX454" s="0"/>
      <c r="QNY454" s="0"/>
      <c r="QNZ454" s="0"/>
      <c r="QOA454" s="0"/>
      <c r="QOB454" s="0"/>
      <c r="QOC454" s="0"/>
      <c r="QOD454" s="0"/>
      <c r="QOE454" s="0"/>
      <c r="QOF454" s="0"/>
      <c r="QOG454" s="0"/>
      <c r="QOH454" s="0"/>
      <c r="QOI454" s="0"/>
      <c r="QOJ454" s="0"/>
      <c r="QOK454" s="0"/>
      <c r="QOL454" s="0"/>
      <c r="QOM454" s="0"/>
      <c r="QON454" s="0"/>
      <c r="QOO454" s="0"/>
      <c r="QOP454" s="0"/>
      <c r="QOQ454" s="0"/>
      <c r="QOR454" s="0"/>
      <c r="QOS454" s="0"/>
      <c r="QOT454" s="0"/>
      <c r="QOU454" s="0"/>
      <c r="QOV454" s="0"/>
      <c r="QOW454" s="0"/>
      <c r="QOX454" s="0"/>
      <c r="QOY454" s="0"/>
      <c r="QOZ454" s="0"/>
      <c r="QPA454" s="0"/>
      <c r="QPB454" s="0"/>
      <c r="QPC454" s="0"/>
      <c r="QPD454" s="0"/>
      <c r="QPE454" s="0"/>
      <c r="QPF454" s="0"/>
      <c r="QPG454" s="0"/>
      <c r="QPH454" s="0"/>
      <c r="QPI454" s="0"/>
      <c r="QPJ454" s="0"/>
      <c r="QPK454" s="0"/>
      <c r="QPL454" s="0"/>
      <c r="QPM454" s="0"/>
      <c r="QPN454" s="0"/>
      <c r="QPO454" s="0"/>
      <c r="QPP454" s="0"/>
      <c r="QPQ454" s="0"/>
      <c r="QPR454" s="0"/>
      <c r="QPS454" s="0"/>
      <c r="QPT454" s="0"/>
      <c r="QPU454" s="0"/>
      <c r="QPV454" s="0"/>
      <c r="QPW454" s="0"/>
      <c r="QPX454" s="0"/>
      <c r="QPY454" s="0"/>
      <c r="QPZ454" s="0"/>
      <c r="QQA454" s="0"/>
      <c r="QQB454" s="0"/>
      <c r="QQC454" s="0"/>
      <c r="QQD454" s="0"/>
      <c r="QQE454" s="0"/>
      <c r="QQF454" s="0"/>
      <c r="QQG454" s="0"/>
      <c r="QQH454" s="0"/>
      <c r="QQI454" s="0"/>
      <c r="QQJ454" s="0"/>
      <c r="QQK454" s="0"/>
      <c r="QQL454" s="0"/>
      <c r="QQM454" s="0"/>
      <c r="QQN454" s="0"/>
      <c r="QQO454" s="0"/>
      <c r="QQP454" s="0"/>
      <c r="QQQ454" s="0"/>
      <c r="QQR454" s="0"/>
      <c r="QQS454" s="0"/>
      <c r="QQT454" s="0"/>
      <c r="QQU454" s="0"/>
      <c r="QQV454" s="0"/>
      <c r="QQW454" s="0"/>
      <c r="QQX454" s="0"/>
      <c r="QQY454" s="0"/>
      <c r="QQZ454" s="0"/>
      <c r="QRA454" s="0"/>
      <c r="QRB454" s="0"/>
      <c r="QRC454" s="0"/>
      <c r="QRD454" s="0"/>
      <c r="QRE454" s="0"/>
      <c r="QRF454" s="0"/>
      <c r="QRG454" s="0"/>
      <c r="QRH454" s="0"/>
      <c r="QRI454" s="0"/>
      <c r="QRJ454" s="0"/>
      <c r="QRK454" s="0"/>
      <c r="QRL454" s="0"/>
      <c r="QRM454" s="0"/>
      <c r="QRN454" s="0"/>
      <c r="QRO454" s="0"/>
      <c r="QRP454" s="0"/>
      <c r="QRQ454" s="0"/>
      <c r="QRR454" s="0"/>
      <c r="QRS454" s="0"/>
      <c r="QRT454" s="0"/>
      <c r="QRU454" s="0"/>
      <c r="QRV454" s="0"/>
      <c r="QRW454" s="0"/>
      <c r="QRX454" s="0"/>
      <c r="QRY454" s="0"/>
      <c r="QRZ454" s="0"/>
      <c r="QSA454" s="0"/>
      <c r="QSB454" s="0"/>
      <c r="QSC454" s="0"/>
      <c r="QSD454" s="0"/>
      <c r="QSE454" s="0"/>
      <c r="QSF454" s="0"/>
      <c r="QSG454" s="0"/>
      <c r="QSH454" s="0"/>
      <c r="QSI454" s="0"/>
      <c r="QSJ454" s="0"/>
      <c r="QSK454" s="0"/>
      <c r="QSL454" s="0"/>
      <c r="QSM454" s="0"/>
      <c r="QSN454" s="0"/>
      <c r="QSO454" s="0"/>
      <c r="QSP454" s="0"/>
      <c r="QSQ454" s="0"/>
      <c r="QSR454" s="0"/>
      <c r="QSS454" s="0"/>
      <c r="QST454" s="0"/>
      <c r="QSU454" s="0"/>
      <c r="QSV454" s="0"/>
      <c r="QSW454" s="0"/>
      <c r="QSX454" s="0"/>
      <c r="QSY454" s="0"/>
      <c r="QSZ454" s="0"/>
      <c r="QTA454" s="0"/>
      <c r="QTB454" s="0"/>
      <c r="QTC454" s="0"/>
      <c r="QTD454" s="0"/>
      <c r="QTE454" s="0"/>
      <c r="QTF454" s="0"/>
      <c r="QTG454" s="0"/>
      <c r="QTH454" s="0"/>
      <c r="QTI454" s="0"/>
      <c r="QTJ454" s="0"/>
      <c r="QTK454" s="0"/>
      <c r="QTL454" s="0"/>
      <c r="QTM454" s="0"/>
      <c r="QTN454" s="0"/>
      <c r="QTO454" s="0"/>
      <c r="QTP454" s="0"/>
      <c r="QTQ454" s="0"/>
      <c r="QTR454" s="0"/>
      <c r="QTS454" s="0"/>
      <c r="QTT454" s="0"/>
      <c r="QTU454" s="0"/>
      <c r="QTV454" s="0"/>
      <c r="QTW454" s="0"/>
      <c r="QTX454" s="0"/>
      <c r="QTY454" s="0"/>
      <c r="QTZ454" s="0"/>
      <c r="QUA454" s="0"/>
      <c r="QUB454" s="0"/>
      <c r="QUC454" s="0"/>
      <c r="QUD454" s="0"/>
      <c r="QUE454" s="0"/>
      <c r="QUF454" s="0"/>
      <c r="QUG454" s="0"/>
      <c r="QUH454" s="0"/>
      <c r="QUI454" s="0"/>
      <c r="QUJ454" s="0"/>
      <c r="QUK454" s="0"/>
      <c r="QUL454" s="0"/>
      <c r="QUM454" s="0"/>
      <c r="QUN454" s="0"/>
      <c r="QUO454" s="0"/>
      <c r="QUP454" s="0"/>
      <c r="QUQ454" s="0"/>
      <c r="QUR454" s="0"/>
      <c r="QUS454" s="0"/>
      <c r="QUT454" s="0"/>
      <c r="QUU454" s="0"/>
      <c r="QUV454" s="0"/>
      <c r="QUW454" s="0"/>
      <c r="QUX454" s="0"/>
      <c r="QUY454" s="0"/>
      <c r="QUZ454" s="0"/>
      <c r="QVA454" s="0"/>
      <c r="QVB454" s="0"/>
      <c r="QVC454" s="0"/>
      <c r="QVD454" s="0"/>
      <c r="QVE454" s="0"/>
      <c r="QVF454" s="0"/>
      <c r="QVG454" s="0"/>
      <c r="QVH454" s="0"/>
      <c r="QVI454" s="0"/>
      <c r="QVJ454" s="0"/>
      <c r="QVK454" s="0"/>
      <c r="QVL454" s="0"/>
      <c r="QVM454" s="0"/>
      <c r="QVN454" s="0"/>
      <c r="QVO454" s="0"/>
      <c r="QVP454" s="0"/>
      <c r="QVQ454" s="0"/>
      <c r="QVR454" s="0"/>
      <c r="QVS454" s="0"/>
      <c r="QVT454" s="0"/>
      <c r="QVU454" s="0"/>
      <c r="QVV454" s="0"/>
      <c r="QVW454" s="0"/>
      <c r="QVX454" s="0"/>
      <c r="QVY454" s="0"/>
      <c r="QVZ454" s="0"/>
      <c r="QWA454" s="0"/>
      <c r="QWB454" s="0"/>
      <c r="QWC454" s="0"/>
      <c r="QWD454" s="0"/>
      <c r="QWE454" s="0"/>
      <c r="QWF454" s="0"/>
      <c r="QWG454" s="0"/>
      <c r="QWH454" s="0"/>
      <c r="QWI454" s="0"/>
      <c r="QWJ454" s="0"/>
      <c r="QWK454" s="0"/>
      <c r="QWL454" s="0"/>
      <c r="QWM454" s="0"/>
      <c r="QWN454" s="0"/>
      <c r="QWO454" s="0"/>
      <c r="QWP454" s="0"/>
      <c r="QWQ454" s="0"/>
      <c r="QWR454" s="0"/>
      <c r="QWS454" s="0"/>
      <c r="QWT454" s="0"/>
      <c r="QWU454" s="0"/>
      <c r="QWV454" s="0"/>
      <c r="QWW454" s="0"/>
      <c r="QWX454" s="0"/>
      <c r="QWY454" s="0"/>
      <c r="QWZ454" s="0"/>
      <c r="QXA454" s="0"/>
      <c r="QXB454" s="0"/>
      <c r="QXC454" s="0"/>
      <c r="QXD454" s="0"/>
      <c r="QXE454" s="0"/>
      <c r="QXF454" s="0"/>
      <c r="QXG454" s="0"/>
      <c r="QXH454" s="0"/>
      <c r="QXI454" s="0"/>
      <c r="QXJ454" s="0"/>
      <c r="QXK454" s="0"/>
      <c r="QXL454" s="0"/>
      <c r="QXM454" s="0"/>
      <c r="QXN454" s="0"/>
      <c r="QXO454" s="0"/>
      <c r="QXP454" s="0"/>
      <c r="QXQ454" s="0"/>
      <c r="QXR454" s="0"/>
      <c r="QXS454" s="0"/>
      <c r="QXT454" s="0"/>
      <c r="QXU454" s="0"/>
      <c r="QXV454" s="0"/>
      <c r="QXW454" s="0"/>
      <c r="QXX454" s="0"/>
      <c r="QXY454" s="0"/>
      <c r="QXZ454" s="0"/>
      <c r="QYA454" s="0"/>
      <c r="QYB454" s="0"/>
      <c r="QYC454" s="0"/>
      <c r="QYD454" s="0"/>
      <c r="QYE454" s="0"/>
      <c r="QYF454" s="0"/>
      <c r="QYG454" s="0"/>
      <c r="QYH454" s="0"/>
      <c r="QYI454" s="0"/>
      <c r="QYJ454" s="0"/>
      <c r="QYK454" s="0"/>
      <c r="QYL454" s="0"/>
      <c r="QYM454" s="0"/>
      <c r="QYN454" s="0"/>
      <c r="QYO454" s="0"/>
      <c r="QYP454" s="0"/>
      <c r="QYQ454" s="0"/>
      <c r="QYR454" s="0"/>
      <c r="QYS454" s="0"/>
      <c r="QYT454" s="0"/>
      <c r="QYU454" s="0"/>
      <c r="QYV454" s="0"/>
      <c r="QYW454" s="0"/>
      <c r="QYX454" s="0"/>
      <c r="QYY454" s="0"/>
      <c r="QYZ454" s="0"/>
      <c r="QZA454" s="0"/>
      <c r="QZB454" s="0"/>
      <c r="QZC454" s="0"/>
      <c r="QZD454" s="0"/>
      <c r="QZE454" s="0"/>
      <c r="QZF454" s="0"/>
      <c r="QZG454" s="0"/>
      <c r="QZH454" s="0"/>
      <c r="QZI454" s="0"/>
      <c r="QZJ454" s="0"/>
      <c r="QZK454" s="0"/>
      <c r="QZL454" s="0"/>
      <c r="QZM454" s="0"/>
      <c r="QZN454" s="0"/>
      <c r="QZO454" s="0"/>
      <c r="QZP454" s="0"/>
      <c r="QZQ454" s="0"/>
      <c r="QZR454" s="0"/>
      <c r="QZS454" s="0"/>
      <c r="QZT454" s="0"/>
      <c r="QZU454" s="0"/>
      <c r="QZV454" s="0"/>
      <c r="QZW454" s="0"/>
      <c r="QZX454" s="0"/>
      <c r="QZY454" s="0"/>
      <c r="QZZ454" s="0"/>
      <c r="RAA454" s="0"/>
      <c r="RAB454" s="0"/>
      <c r="RAC454" s="0"/>
      <c r="RAD454" s="0"/>
      <c r="RAE454" s="0"/>
      <c r="RAF454" s="0"/>
      <c r="RAG454" s="0"/>
      <c r="RAH454" s="0"/>
      <c r="RAI454" s="0"/>
      <c r="RAJ454" s="0"/>
      <c r="RAK454" s="0"/>
      <c r="RAL454" s="0"/>
      <c r="RAM454" s="0"/>
      <c r="RAN454" s="0"/>
      <c r="RAO454" s="0"/>
      <c r="RAP454" s="0"/>
      <c r="RAQ454" s="0"/>
      <c r="RAR454" s="0"/>
      <c r="RAS454" s="0"/>
      <c r="RAT454" s="0"/>
      <c r="RAU454" s="0"/>
      <c r="RAV454" s="0"/>
      <c r="RAW454" s="0"/>
      <c r="RAX454" s="0"/>
      <c r="RAY454" s="0"/>
      <c r="RAZ454" s="0"/>
      <c r="RBA454" s="0"/>
      <c r="RBB454" s="0"/>
      <c r="RBC454" s="0"/>
      <c r="RBD454" s="0"/>
      <c r="RBE454" s="0"/>
      <c r="RBF454" s="0"/>
      <c r="RBG454" s="0"/>
      <c r="RBH454" s="0"/>
      <c r="RBI454" s="0"/>
      <c r="RBJ454" s="0"/>
      <c r="RBK454" s="0"/>
      <c r="RBL454" s="0"/>
      <c r="RBM454" s="0"/>
      <c r="RBN454" s="0"/>
      <c r="RBO454" s="0"/>
      <c r="RBP454" s="0"/>
      <c r="RBQ454" s="0"/>
      <c r="RBR454" s="0"/>
      <c r="RBS454" s="0"/>
      <c r="RBT454" s="0"/>
      <c r="RBU454" s="0"/>
      <c r="RBV454" s="0"/>
      <c r="RBW454" s="0"/>
      <c r="RBX454" s="0"/>
      <c r="RBY454" s="0"/>
      <c r="RBZ454" s="0"/>
      <c r="RCA454" s="0"/>
      <c r="RCB454" s="0"/>
      <c r="RCC454" s="0"/>
      <c r="RCD454" s="0"/>
      <c r="RCE454" s="0"/>
      <c r="RCF454" s="0"/>
      <c r="RCG454" s="0"/>
      <c r="RCH454" s="0"/>
      <c r="RCI454" s="0"/>
      <c r="RCJ454" s="0"/>
      <c r="RCK454" s="0"/>
      <c r="RCL454" s="0"/>
      <c r="RCM454" s="0"/>
      <c r="RCN454" s="0"/>
      <c r="RCO454" s="0"/>
      <c r="RCP454" s="0"/>
      <c r="RCQ454" s="0"/>
      <c r="RCR454" s="0"/>
      <c r="RCS454" s="0"/>
      <c r="RCT454" s="0"/>
      <c r="RCU454" s="0"/>
      <c r="RCV454" s="0"/>
      <c r="RCW454" s="0"/>
      <c r="RCX454" s="0"/>
      <c r="RCY454" s="0"/>
      <c r="RCZ454" s="0"/>
      <c r="RDA454" s="0"/>
      <c r="RDB454" s="0"/>
      <c r="RDC454" s="0"/>
      <c r="RDD454" s="0"/>
      <c r="RDE454" s="0"/>
      <c r="RDF454" s="0"/>
      <c r="RDG454" s="0"/>
      <c r="RDH454" s="0"/>
      <c r="RDI454" s="0"/>
      <c r="RDJ454" s="0"/>
      <c r="RDK454" s="0"/>
      <c r="RDL454" s="0"/>
      <c r="RDM454" s="0"/>
      <c r="RDN454" s="0"/>
      <c r="RDO454" s="0"/>
      <c r="RDP454" s="0"/>
      <c r="RDQ454" s="0"/>
      <c r="RDR454" s="0"/>
      <c r="RDS454" s="0"/>
      <c r="RDT454" s="0"/>
      <c r="RDU454" s="0"/>
      <c r="RDV454" s="0"/>
      <c r="RDW454" s="0"/>
      <c r="RDX454" s="0"/>
      <c r="RDY454" s="0"/>
      <c r="RDZ454" s="0"/>
      <c r="REA454" s="0"/>
      <c r="REB454" s="0"/>
      <c r="REC454" s="0"/>
      <c r="RED454" s="0"/>
      <c r="REE454" s="0"/>
      <c r="REF454" s="0"/>
      <c r="REG454" s="0"/>
      <c r="REH454" s="0"/>
      <c r="REI454" s="0"/>
      <c r="REJ454" s="0"/>
      <c r="REK454" s="0"/>
      <c r="REL454" s="0"/>
      <c r="REM454" s="0"/>
      <c r="REN454" s="0"/>
      <c r="REO454" s="0"/>
      <c r="REP454" s="0"/>
      <c r="REQ454" s="0"/>
      <c r="RER454" s="0"/>
      <c r="RES454" s="0"/>
      <c r="RET454" s="0"/>
      <c r="REU454" s="0"/>
      <c r="REV454" s="0"/>
      <c r="REW454" s="0"/>
      <c r="REX454" s="0"/>
      <c r="REY454" s="0"/>
      <c r="REZ454" s="0"/>
      <c r="RFA454" s="0"/>
      <c r="RFB454" s="0"/>
      <c r="RFC454" s="0"/>
      <c r="RFD454" s="0"/>
      <c r="RFE454" s="0"/>
      <c r="RFF454" s="0"/>
      <c r="RFG454" s="0"/>
      <c r="RFH454" s="0"/>
      <c r="RFI454" s="0"/>
      <c r="RFJ454" s="0"/>
      <c r="RFK454" s="0"/>
      <c r="RFL454" s="0"/>
      <c r="RFM454" s="0"/>
      <c r="RFN454" s="0"/>
      <c r="RFO454" s="0"/>
      <c r="RFP454" s="0"/>
      <c r="RFQ454" s="0"/>
      <c r="RFR454" s="0"/>
      <c r="RFS454" s="0"/>
      <c r="RFT454" s="0"/>
      <c r="RFU454" s="0"/>
      <c r="RFV454" s="0"/>
      <c r="RFW454" s="0"/>
      <c r="RFX454" s="0"/>
      <c r="RFY454" s="0"/>
      <c r="RFZ454" s="0"/>
      <c r="RGA454" s="0"/>
      <c r="RGB454" s="0"/>
      <c r="RGC454" s="0"/>
      <c r="RGD454" s="0"/>
      <c r="RGE454" s="0"/>
      <c r="RGF454" s="0"/>
      <c r="RGG454" s="0"/>
      <c r="RGH454" s="0"/>
      <c r="RGI454" s="0"/>
      <c r="RGJ454" s="0"/>
      <c r="RGK454" s="0"/>
      <c r="RGL454" s="0"/>
      <c r="RGM454" s="0"/>
      <c r="RGN454" s="0"/>
      <c r="RGO454" s="0"/>
      <c r="RGP454" s="0"/>
      <c r="RGQ454" s="0"/>
      <c r="RGR454" s="0"/>
      <c r="RGS454" s="0"/>
      <c r="RGT454" s="0"/>
      <c r="RGU454" s="0"/>
      <c r="RGV454" s="0"/>
      <c r="RGW454" s="0"/>
      <c r="RGX454" s="0"/>
      <c r="RGY454" s="0"/>
      <c r="RGZ454" s="0"/>
      <c r="RHA454" s="0"/>
      <c r="RHB454" s="0"/>
      <c r="RHC454" s="0"/>
      <c r="RHD454" s="0"/>
      <c r="RHE454" s="0"/>
      <c r="RHF454" s="0"/>
      <c r="RHG454" s="0"/>
      <c r="RHH454" s="0"/>
      <c r="RHI454" s="0"/>
      <c r="RHJ454" s="0"/>
      <c r="RHK454" s="0"/>
      <c r="RHL454" s="0"/>
      <c r="RHM454" s="0"/>
      <c r="RHN454" s="0"/>
      <c r="RHO454" s="0"/>
      <c r="RHP454" s="0"/>
      <c r="RHQ454" s="0"/>
      <c r="RHR454" s="0"/>
      <c r="RHS454" s="0"/>
      <c r="RHT454" s="0"/>
      <c r="RHU454" s="0"/>
      <c r="RHV454" s="0"/>
      <c r="RHW454" s="0"/>
      <c r="RHX454" s="0"/>
      <c r="RHY454" s="0"/>
      <c r="RHZ454" s="0"/>
      <c r="RIA454" s="0"/>
      <c r="RIB454" s="0"/>
      <c r="RIC454" s="0"/>
      <c r="RID454" s="0"/>
      <c r="RIE454" s="0"/>
      <c r="RIF454" s="0"/>
      <c r="RIG454" s="0"/>
      <c r="RIH454" s="0"/>
      <c r="RII454" s="0"/>
      <c r="RIJ454" s="0"/>
      <c r="RIK454" s="0"/>
      <c r="RIL454" s="0"/>
      <c r="RIM454" s="0"/>
      <c r="RIN454" s="0"/>
      <c r="RIO454" s="0"/>
      <c r="RIP454" s="0"/>
      <c r="RIQ454" s="0"/>
      <c r="RIR454" s="0"/>
      <c r="RIS454" s="0"/>
      <c r="RIT454" s="0"/>
      <c r="RIU454" s="0"/>
      <c r="RIV454" s="0"/>
      <c r="RIW454" s="0"/>
      <c r="RIX454" s="0"/>
      <c r="RIY454" s="0"/>
      <c r="RIZ454" s="0"/>
      <c r="RJA454" s="0"/>
      <c r="RJB454" s="0"/>
      <c r="RJC454" s="0"/>
      <c r="RJD454" s="0"/>
      <c r="RJE454" s="0"/>
      <c r="RJF454" s="0"/>
      <c r="RJG454" s="0"/>
      <c r="RJH454" s="0"/>
      <c r="RJI454" s="0"/>
      <c r="RJJ454" s="0"/>
      <c r="RJK454" s="0"/>
      <c r="RJL454" s="0"/>
      <c r="RJM454" s="0"/>
      <c r="RJN454" s="0"/>
      <c r="RJO454" s="0"/>
      <c r="RJP454" s="0"/>
      <c r="RJQ454" s="0"/>
      <c r="RJR454" s="0"/>
      <c r="RJS454" s="0"/>
      <c r="RJT454" s="0"/>
      <c r="RJU454" s="0"/>
      <c r="RJV454" s="0"/>
      <c r="RJW454" s="0"/>
      <c r="RJX454" s="0"/>
      <c r="RJY454" s="0"/>
      <c r="RJZ454" s="0"/>
      <c r="RKA454" s="0"/>
      <c r="RKB454" s="0"/>
      <c r="RKC454" s="0"/>
      <c r="RKD454" s="0"/>
      <c r="RKE454" s="0"/>
      <c r="RKF454" s="0"/>
      <c r="RKG454" s="0"/>
      <c r="RKH454" s="0"/>
      <c r="RKI454" s="0"/>
      <c r="RKJ454" s="0"/>
      <c r="RKK454" s="0"/>
      <c r="RKL454" s="0"/>
      <c r="RKM454" s="0"/>
      <c r="RKN454" s="0"/>
      <c r="RKO454" s="0"/>
      <c r="RKP454" s="0"/>
      <c r="RKQ454" s="0"/>
      <c r="RKR454" s="0"/>
      <c r="RKS454" s="0"/>
      <c r="RKT454" s="0"/>
      <c r="RKU454" s="0"/>
      <c r="RKV454" s="0"/>
      <c r="RKW454" s="0"/>
      <c r="RKX454" s="0"/>
      <c r="RKY454" s="0"/>
      <c r="RKZ454" s="0"/>
      <c r="RLA454" s="0"/>
      <c r="RLB454" s="0"/>
      <c r="RLC454" s="0"/>
      <c r="RLD454" s="0"/>
      <c r="RLE454" s="0"/>
      <c r="RLF454" s="0"/>
      <c r="RLG454" s="0"/>
      <c r="RLH454" s="0"/>
      <c r="RLI454" s="0"/>
      <c r="RLJ454" s="0"/>
      <c r="RLK454" s="0"/>
      <c r="RLL454" s="0"/>
      <c r="RLM454" s="0"/>
      <c r="RLN454" s="0"/>
      <c r="RLO454" s="0"/>
      <c r="RLP454" s="0"/>
      <c r="RLQ454" s="0"/>
      <c r="RLR454" s="0"/>
      <c r="RLS454" s="0"/>
      <c r="RLT454" s="0"/>
      <c r="RLU454" s="0"/>
      <c r="RLV454" s="0"/>
      <c r="RLW454" s="0"/>
      <c r="RLX454" s="0"/>
      <c r="RLY454" s="0"/>
      <c r="RLZ454" s="0"/>
      <c r="RMA454" s="0"/>
      <c r="RMB454" s="0"/>
      <c r="RMC454" s="0"/>
      <c r="RMD454" s="0"/>
      <c r="RME454" s="0"/>
      <c r="RMF454" s="0"/>
      <c r="RMG454" s="0"/>
      <c r="RMH454" s="0"/>
      <c r="RMI454" s="0"/>
      <c r="RMJ454" s="0"/>
      <c r="RMK454" s="0"/>
      <c r="RML454" s="0"/>
      <c r="RMM454" s="0"/>
      <c r="RMN454" s="0"/>
      <c r="RMO454" s="0"/>
      <c r="RMP454" s="0"/>
      <c r="RMQ454" s="0"/>
      <c r="RMR454" s="0"/>
      <c r="RMS454" s="0"/>
      <c r="RMT454" s="0"/>
      <c r="RMU454" s="0"/>
      <c r="RMV454" s="0"/>
      <c r="RMW454" s="0"/>
      <c r="RMX454" s="0"/>
      <c r="RMY454" s="0"/>
      <c r="RMZ454" s="0"/>
      <c r="RNA454" s="0"/>
      <c r="RNB454" s="0"/>
      <c r="RNC454" s="0"/>
      <c r="RND454" s="0"/>
      <c r="RNE454" s="0"/>
      <c r="RNF454" s="0"/>
      <c r="RNG454" s="0"/>
      <c r="RNH454" s="0"/>
      <c r="RNI454" s="0"/>
      <c r="RNJ454" s="0"/>
      <c r="RNK454" s="0"/>
      <c r="RNL454" s="0"/>
      <c r="RNM454" s="0"/>
      <c r="RNN454" s="0"/>
      <c r="RNO454" s="0"/>
      <c r="RNP454" s="0"/>
      <c r="RNQ454" s="0"/>
      <c r="RNR454" s="0"/>
      <c r="RNS454" s="0"/>
      <c r="RNT454" s="0"/>
      <c r="RNU454" s="0"/>
      <c r="RNV454" s="0"/>
      <c r="RNW454" s="0"/>
      <c r="RNX454" s="0"/>
      <c r="RNY454" s="0"/>
      <c r="RNZ454" s="0"/>
      <c r="ROA454" s="0"/>
      <c r="ROB454" s="0"/>
      <c r="ROC454" s="0"/>
      <c r="ROD454" s="0"/>
      <c r="ROE454" s="0"/>
      <c r="ROF454" s="0"/>
      <c r="ROG454" s="0"/>
      <c r="ROH454" s="0"/>
      <c r="ROI454" s="0"/>
      <c r="ROJ454" s="0"/>
      <c r="ROK454" s="0"/>
      <c r="ROL454" s="0"/>
      <c r="ROM454" s="0"/>
      <c r="RON454" s="0"/>
      <c r="ROO454" s="0"/>
      <c r="ROP454" s="0"/>
      <c r="ROQ454" s="0"/>
      <c r="ROR454" s="0"/>
      <c r="ROS454" s="0"/>
      <c r="ROT454" s="0"/>
      <c r="ROU454" s="0"/>
      <c r="ROV454" s="0"/>
      <c r="ROW454" s="0"/>
      <c r="ROX454" s="0"/>
      <c r="ROY454" s="0"/>
      <c r="ROZ454" s="0"/>
      <c r="RPA454" s="0"/>
      <c r="RPB454" s="0"/>
      <c r="RPC454" s="0"/>
      <c r="RPD454" s="0"/>
      <c r="RPE454" s="0"/>
      <c r="RPF454" s="0"/>
      <c r="RPG454" s="0"/>
      <c r="RPH454" s="0"/>
      <c r="RPI454" s="0"/>
      <c r="RPJ454" s="0"/>
      <c r="RPK454" s="0"/>
      <c r="RPL454" s="0"/>
      <c r="RPM454" s="0"/>
      <c r="RPN454" s="0"/>
      <c r="RPO454" s="0"/>
      <c r="RPP454" s="0"/>
      <c r="RPQ454" s="0"/>
      <c r="RPR454" s="0"/>
      <c r="RPS454" s="0"/>
      <c r="RPT454" s="0"/>
      <c r="RPU454" s="0"/>
      <c r="RPV454" s="0"/>
      <c r="RPW454" s="0"/>
      <c r="RPX454" s="0"/>
      <c r="RPY454" s="0"/>
      <c r="RPZ454" s="0"/>
      <c r="RQA454" s="0"/>
      <c r="RQB454" s="0"/>
      <c r="RQC454" s="0"/>
      <c r="RQD454" s="0"/>
      <c r="RQE454" s="0"/>
      <c r="RQF454" s="0"/>
      <c r="RQG454" s="0"/>
      <c r="RQH454" s="0"/>
      <c r="RQI454" s="0"/>
      <c r="RQJ454" s="0"/>
      <c r="RQK454" s="0"/>
      <c r="RQL454" s="0"/>
      <c r="RQM454" s="0"/>
      <c r="RQN454" s="0"/>
      <c r="RQO454" s="0"/>
      <c r="RQP454" s="0"/>
      <c r="RQQ454" s="0"/>
      <c r="RQR454" s="0"/>
      <c r="RQS454" s="0"/>
      <c r="RQT454" s="0"/>
      <c r="RQU454" s="0"/>
      <c r="RQV454" s="0"/>
      <c r="RQW454" s="0"/>
      <c r="RQX454" s="0"/>
      <c r="RQY454" s="0"/>
      <c r="RQZ454" s="0"/>
      <c r="RRA454" s="0"/>
      <c r="RRB454" s="0"/>
      <c r="RRC454" s="0"/>
      <c r="RRD454" s="0"/>
      <c r="RRE454" s="0"/>
      <c r="RRF454" s="0"/>
      <c r="RRG454" s="0"/>
      <c r="RRH454" s="0"/>
      <c r="RRI454" s="0"/>
      <c r="RRJ454" s="0"/>
      <c r="RRK454" s="0"/>
      <c r="RRL454" s="0"/>
      <c r="RRM454" s="0"/>
      <c r="RRN454" s="0"/>
      <c r="RRO454" s="0"/>
      <c r="RRP454" s="0"/>
      <c r="RRQ454" s="0"/>
      <c r="RRR454" s="0"/>
      <c r="RRS454" s="0"/>
      <c r="RRT454" s="0"/>
      <c r="RRU454" s="0"/>
      <c r="RRV454" s="0"/>
      <c r="RRW454" s="0"/>
      <c r="RRX454" s="0"/>
      <c r="RRY454" s="0"/>
      <c r="RRZ454" s="0"/>
      <c r="RSA454" s="0"/>
      <c r="RSB454" s="0"/>
      <c r="RSC454" s="0"/>
      <c r="RSD454" s="0"/>
      <c r="RSE454" s="0"/>
      <c r="RSF454" s="0"/>
      <c r="RSG454" s="0"/>
      <c r="RSH454" s="0"/>
      <c r="RSI454" s="0"/>
      <c r="RSJ454" s="0"/>
      <c r="RSK454" s="0"/>
      <c r="RSL454" s="0"/>
      <c r="RSM454" s="0"/>
      <c r="RSN454" s="0"/>
      <c r="RSO454" s="0"/>
      <c r="RSP454" s="0"/>
      <c r="RSQ454" s="0"/>
      <c r="RSR454" s="0"/>
      <c r="RSS454" s="0"/>
      <c r="RST454" s="0"/>
      <c r="RSU454" s="0"/>
      <c r="RSV454" s="0"/>
      <c r="RSW454" s="0"/>
      <c r="RSX454" s="0"/>
      <c r="RSY454" s="0"/>
      <c r="RSZ454" s="0"/>
      <c r="RTA454" s="0"/>
      <c r="RTB454" s="0"/>
      <c r="RTC454" s="0"/>
      <c r="RTD454" s="0"/>
      <c r="RTE454" s="0"/>
      <c r="RTF454" s="0"/>
      <c r="RTG454" s="0"/>
      <c r="RTH454" s="0"/>
      <c r="RTI454" s="0"/>
      <c r="RTJ454" s="0"/>
      <c r="RTK454" s="0"/>
      <c r="RTL454" s="0"/>
      <c r="RTM454" s="0"/>
      <c r="RTN454" s="0"/>
      <c r="RTO454" s="0"/>
      <c r="RTP454" s="0"/>
      <c r="RTQ454" s="0"/>
      <c r="RTR454" s="0"/>
      <c r="RTS454" s="0"/>
      <c r="RTT454" s="0"/>
      <c r="RTU454" s="0"/>
      <c r="RTV454" s="0"/>
      <c r="RTW454" s="0"/>
      <c r="RTX454" s="0"/>
      <c r="RTY454" s="0"/>
      <c r="RTZ454" s="0"/>
      <c r="RUA454" s="0"/>
      <c r="RUB454" s="0"/>
      <c r="RUC454" s="0"/>
      <c r="RUD454" s="0"/>
      <c r="RUE454" s="0"/>
      <c r="RUF454" s="0"/>
      <c r="RUG454" s="0"/>
      <c r="RUH454" s="0"/>
      <c r="RUI454" s="0"/>
      <c r="RUJ454" s="0"/>
      <c r="RUK454" s="0"/>
      <c r="RUL454" s="0"/>
      <c r="RUM454" s="0"/>
      <c r="RUN454" s="0"/>
      <c r="RUO454" s="0"/>
      <c r="RUP454" s="0"/>
      <c r="RUQ454" s="0"/>
      <c r="RUR454" s="0"/>
      <c r="RUS454" s="0"/>
      <c r="RUT454" s="0"/>
      <c r="RUU454" s="0"/>
      <c r="RUV454" s="0"/>
      <c r="RUW454" s="0"/>
      <c r="RUX454" s="0"/>
      <c r="RUY454" s="0"/>
      <c r="RUZ454" s="0"/>
      <c r="RVA454" s="0"/>
      <c r="RVB454" s="0"/>
      <c r="RVC454" s="0"/>
      <c r="RVD454" s="0"/>
      <c r="RVE454" s="0"/>
      <c r="RVF454" s="0"/>
      <c r="RVG454" s="0"/>
      <c r="RVH454" s="0"/>
      <c r="RVI454" s="0"/>
      <c r="RVJ454" s="0"/>
      <c r="RVK454" s="0"/>
      <c r="RVL454" s="0"/>
      <c r="RVM454" s="0"/>
      <c r="RVN454" s="0"/>
      <c r="RVO454" s="0"/>
      <c r="RVP454" s="0"/>
      <c r="RVQ454" s="0"/>
      <c r="RVR454" s="0"/>
      <c r="RVS454" s="0"/>
      <c r="RVT454" s="0"/>
      <c r="RVU454" s="0"/>
      <c r="RVV454" s="0"/>
      <c r="RVW454" s="0"/>
      <c r="RVX454" s="0"/>
      <c r="RVY454" s="0"/>
      <c r="RVZ454" s="0"/>
      <c r="RWA454" s="0"/>
      <c r="RWB454" s="0"/>
      <c r="RWC454" s="0"/>
      <c r="RWD454" s="0"/>
      <c r="RWE454" s="0"/>
      <c r="RWF454" s="0"/>
      <c r="RWG454" s="0"/>
      <c r="RWH454" s="0"/>
      <c r="RWI454" s="0"/>
      <c r="RWJ454" s="0"/>
      <c r="RWK454" s="0"/>
      <c r="RWL454" s="0"/>
      <c r="RWM454" s="0"/>
      <c r="RWN454" s="0"/>
      <c r="RWO454" s="0"/>
      <c r="RWP454" s="0"/>
      <c r="RWQ454" s="0"/>
      <c r="RWR454" s="0"/>
      <c r="RWS454" s="0"/>
      <c r="RWT454" s="0"/>
      <c r="RWU454" s="0"/>
      <c r="RWV454" s="0"/>
      <c r="RWW454" s="0"/>
      <c r="RWX454" s="0"/>
      <c r="RWY454" s="0"/>
      <c r="RWZ454" s="0"/>
      <c r="RXA454" s="0"/>
      <c r="RXB454" s="0"/>
      <c r="RXC454" s="0"/>
      <c r="RXD454" s="0"/>
      <c r="RXE454" s="0"/>
      <c r="RXF454" s="0"/>
      <c r="RXG454" s="0"/>
      <c r="RXH454" s="0"/>
      <c r="RXI454" s="0"/>
      <c r="RXJ454" s="0"/>
      <c r="RXK454" s="0"/>
      <c r="RXL454" s="0"/>
      <c r="RXM454" s="0"/>
      <c r="RXN454" s="0"/>
      <c r="RXO454" s="0"/>
      <c r="RXP454" s="0"/>
      <c r="RXQ454" s="0"/>
      <c r="RXR454" s="0"/>
      <c r="RXS454" s="0"/>
      <c r="RXT454" s="0"/>
      <c r="RXU454" s="0"/>
      <c r="RXV454" s="0"/>
      <c r="RXW454" s="0"/>
      <c r="RXX454" s="0"/>
      <c r="RXY454" s="0"/>
      <c r="RXZ454" s="0"/>
      <c r="RYA454" s="0"/>
      <c r="RYB454" s="0"/>
      <c r="RYC454" s="0"/>
      <c r="RYD454" s="0"/>
      <c r="RYE454" s="0"/>
      <c r="RYF454" s="0"/>
      <c r="RYG454" s="0"/>
      <c r="RYH454" s="0"/>
      <c r="RYI454" s="0"/>
      <c r="RYJ454" s="0"/>
      <c r="RYK454" s="0"/>
      <c r="RYL454" s="0"/>
      <c r="RYM454" s="0"/>
      <c r="RYN454" s="0"/>
      <c r="RYO454" s="0"/>
      <c r="RYP454" s="0"/>
      <c r="RYQ454" s="0"/>
      <c r="RYR454" s="0"/>
      <c r="RYS454" s="0"/>
      <c r="RYT454" s="0"/>
      <c r="RYU454" s="0"/>
      <c r="RYV454" s="0"/>
      <c r="RYW454" s="0"/>
      <c r="RYX454" s="0"/>
      <c r="RYY454" s="0"/>
      <c r="RYZ454" s="0"/>
      <c r="RZA454" s="0"/>
      <c r="RZB454" s="0"/>
      <c r="RZC454" s="0"/>
      <c r="RZD454" s="0"/>
      <c r="RZE454" s="0"/>
      <c r="RZF454" s="0"/>
      <c r="RZG454" s="0"/>
      <c r="RZH454" s="0"/>
      <c r="RZI454" s="0"/>
      <c r="RZJ454" s="0"/>
      <c r="RZK454" s="0"/>
      <c r="RZL454" s="0"/>
      <c r="RZM454" s="0"/>
      <c r="RZN454" s="0"/>
      <c r="RZO454" s="0"/>
      <c r="RZP454" s="0"/>
      <c r="RZQ454" s="0"/>
      <c r="RZR454" s="0"/>
      <c r="RZS454" s="0"/>
      <c r="RZT454" s="0"/>
      <c r="RZU454" s="0"/>
      <c r="RZV454" s="0"/>
      <c r="RZW454" s="0"/>
      <c r="RZX454" s="0"/>
      <c r="RZY454" s="0"/>
      <c r="RZZ454" s="0"/>
      <c r="SAA454" s="0"/>
      <c r="SAB454" s="0"/>
      <c r="SAC454" s="0"/>
      <c r="SAD454" s="0"/>
      <c r="SAE454" s="0"/>
      <c r="SAF454" s="0"/>
      <c r="SAG454" s="0"/>
      <c r="SAH454" s="0"/>
      <c r="SAI454" s="0"/>
      <c r="SAJ454" s="0"/>
      <c r="SAK454" s="0"/>
      <c r="SAL454" s="0"/>
      <c r="SAM454" s="0"/>
      <c r="SAN454" s="0"/>
      <c r="SAO454" s="0"/>
      <c r="SAP454" s="0"/>
      <c r="SAQ454" s="0"/>
      <c r="SAR454" s="0"/>
      <c r="SAS454" s="0"/>
      <c r="SAT454" s="0"/>
      <c r="SAU454" s="0"/>
      <c r="SAV454" s="0"/>
      <c r="SAW454" s="0"/>
      <c r="SAX454" s="0"/>
      <c r="SAY454" s="0"/>
      <c r="SAZ454" s="0"/>
      <c r="SBA454" s="0"/>
      <c r="SBB454" s="0"/>
      <c r="SBC454" s="0"/>
      <c r="SBD454" s="0"/>
      <c r="SBE454" s="0"/>
      <c r="SBF454" s="0"/>
      <c r="SBG454" s="0"/>
      <c r="SBH454" s="0"/>
      <c r="SBI454" s="0"/>
      <c r="SBJ454" s="0"/>
      <c r="SBK454" s="0"/>
      <c r="SBL454" s="0"/>
      <c r="SBM454" s="0"/>
      <c r="SBN454" s="0"/>
      <c r="SBO454" s="0"/>
      <c r="SBP454" s="0"/>
      <c r="SBQ454" s="0"/>
      <c r="SBR454" s="0"/>
      <c r="SBS454" s="0"/>
      <c r="SBT454" s="0"/>
      <c r="SBU454" s="0"/>
      <c r="SBV454" s="0"/>
      <c r="SBW454" s="0"/>
      <c r="SBX454" s="0"/>
      <c r="SBY454" s="0"/>
      <c r="SBZ454" s="0"/>
      <c r="SCA454" s="0"/>
      <c r="SCB454" s="0"/>
      <c r="SCC454" s="0"/>
      <c r="SCD454" s="0"/>
      <c r="SCE454" s="0"/>
      <c r="SCF454" s="0"/>
      <c r="SCG454" s="0"/>
      <c r="SCH454" s="0"/>
      <c r="SCI454" s="0"/>
      <c r="SCJ454" s="0"/>
      <c r="SCK454" s="0"/>
      <c r="SCL454" s="0"/>
      <c r="SCM454" s="0"/>
      <c r="SCN454" s="0"/>
      <c r="SCO454" s="0"/>
      <c r="SCP454" s="0"/>
      <c r="SCQ454" s="0"/>
      <c r="SCR454" s="0"/>
      <c r="SCS454" s="0"/>
      <c r="SCT454" s="0"/>
      <c r="SCU454" s="0"/>
      <c r="SCV454" s="0"/>
      <c r="SCW454" s="0"/>
      <c r="SCX454" s="0"/>
      <c r="SCY454" s="0"/>
      <c r="SCZ454" s="0"/>
      <c r="SDA454" s="0"/>
      <c r="SDB454" s="0"/>
      <c r="SDC454" s="0"/>
      <c r="SDD454" s="0"/>
      <c r="SDE454" s="0"/>
      <c r="SDF454" s="0"/>
      <c r="SDG454" s="0"/>
      <c r="SDH454" s="0"/>
      <c r="SDI454" s="0"/>
      <c r="SDJ454" s="0"/>
      <c r="SDK454" s="0"/>
      <c r="SDL454" s="0"/>
      <c r="SDM454" s="0"/>
      <c r="SDN454" s="0"/>
      <c r="SDO454" s="0"/>
      <c r="SDP454" s="0"/>
      <c r="SDQ454" s="0"/>
      <c r="SDR454" s="0"/>
      <c r="SDS454" s="0"/>
      <c r="SDT454" s="0"/>
      <c r="SDU454" s="0"/>
      <c r="SDV454" s="0"/>
      <c r="SDW454" s="0"/>
      <c r="SDX454" s="0"/>
      <c r="SDY454" s="0"/>
      <c r="SDZ454" s="0"/>
      <c r="SEA454" s="0"/>
      <c r="SEB454" s="0"/>
      <c r="SEC454" s="0"/>
      <c r="SED454" s="0"/>
      <c r="SEE454" s="0"/>
      <c r="SEF454" s="0"/>
      <c r="SEG454" s="0"/>
      <c r="SEH454" s="0"/>
      <c r="SEI454" s="0"/>
      <c r="SEJ454" s="0"/>
      <c r="SEK454" s="0"/>
      <c r="SEL454" s="0"/>
      <c r="SEM454" s="0"/>
      <c r="SEN454" s="0"/>
      <c r="SEO454" s="0"/>
      <c r="SEP454" s="0"/>
      <c r="SEQ454" s="0"/>
      <c r="SER454" s="0"/>
      <c r="SES454" s="0"/>
      <c r="SET454" s="0"/>
      <c r="SEU454" s="0"/>
      <c r="SEV454" s="0"/>
      <c r="SEW454" s="0"/>
      <c r="SEX454" s="0"/>
      <c r="SEY454" s="0"/>
      <c r="SEZ454" s="0"/>
      <c r="SFA454" s="0"/>
      <c r="SFB454" s="0"/>
      <c r="SFC454" s="0"/>
      <c r="SFD454" s="0"/>
      <c r="SFE454" s="0"/>
      <c r="SFF454" s="0"/>
      <c r="SFG454" s="0"/>
      <c r="SFH454" s="0"/>
      <c r="SFI454" s="0"/>
      <c r="SFJ454" s="0"/>
      <c r="SFK454" s="0"/>
      <c r="SFL454" s="0"/>
      <c r="SFM454" s="0"/>
      <c r="SFN454" s="0"/>
      <c r="SFO454" s="0"/>
      <c r="SFP454" s="0"/>
      <c r="SFQ454" s="0"/>
      <c r="SFR454" s="0"/>
      <c r="SFS454" s="0"/>
      <c r="SFT454" s="0"/>
      <c r="SFU454" s="0"/>
      <c r="SFV454" s="0"/>
      <c r="SFW454" s="0"/>
      <c r="SFX454" s="0"/>
      <c r="SFY454" s="0"/>
      <c r="SFZ454" s="0"/>
      <c r="SGA454" s="0"/>
      <c r="SGB454" s="0"/>
      <c r="SGC454" s="0"/>
      <c r="SGD454" s="0"/>
      <c r="SGE454" s="0"/>
      <c r="SGF454" s="0"/>
      <c r="SGG454" s="0"/>
      <c r="SGH454" s="0"/>
      <c r="SGI454" s="0"/>
      <c r="SGJ454" s="0"/>
      <c r="SGK454" s="0"/>
      <c r="SGL454" s="0"/>
      <c r="SGM454" s="0"/>
      <c r="SGN454" s="0"/>
      <c r="SGO454" s="0"/>
      <c r="SGP454" s="0"/>
      <c r="SGQ454" s="0"/>
      <c r="SGR454" s="0"/>
      <c r="SGS454" s="0"/>
      <c r="SGT454" s="0"/>
      <c r="SGU454" s="0"/>
      <c r="SGV454" s="0"/>
      <c r="SGW454" s="0"/>
      <c r="SGX454" s="0"/>
      <c r="SGY454" s="0"/>
      <c r="SGZ454" s="0"/>
      <c r="SHA454" s="0"/>
      <c r="SHB454" s="0"/>
      <c r="SHC454" s="0"/>
      <c r="SHD454" s="0"/>
      <c r="SHE454" s="0"/>
      <c r="SHF454" s="0"/>
      <c r="SHG454" s="0"/>
      <c r="SHH454" s="0"/>
      <c r="SHI454" s="0"/>
      <c r="SHJ454" s="0"/>
      <c r="SHK454" s="0"/>
      <c r="SHL454" s="0"/>
      <c r="SHM454" s="0"/>
      <c r="SHN454" s="0"/>
      <c r="SHO454" s="0"/>
      <c r="SHP454" s="0"/>
      <c r="SHQ454" s="0"/>
      <c r="SHR454" s="0"/>
      <c r="SHS454" s="0"/>
      <c r="SHT454" s="0"/>
      <c r="SHU454" s="0"/>
      <c r="SHV454" s="0"/>
      <c r="SHW454" s="0"/>
      <c r="SHX454" s="0"/>
      <c r="SHY454" s="0"/>
      <c r="SHZ454" s="0"/>
      <c r="SIA454" s="0"/>
      <c r="SIB454" s="0"/>
      <c r="SIC454" s="0"/>
      <c r="SID454" s="0"/>
      <c r="SIE454" s="0"/>
      <c r="SIF454" s="0"/>
      <c r="SIG454" s="0"/>
      <c r="SIH454" s="0"/>
      <c r="SII454" s="0"/>
      <c r="SIJ454" s="0"/>
      <c r="SIK454" s="0"/>
      <c r="SIL454" s="0"/>
      <c r="SIM454" s="0"/>
      <c r="SIN454" s="0"/>
      <c r="SIO454" s="0"/>
      <c r="SIP454" s="0"/>
      <c r="SIQ454" s="0"/>
      <c r="SIR454" s="0"/>
      <c r="SIS454" s="0"/>
      <c r="SIT454" s="0"/>
      <c r="SIU454" s="0"/>
      <c r="SIV454" s="0"/>
      <c r="SIW454" s="0"/>
      <c r="SIX454" s="0"/>
      <c r="SIY454" s="0"/>
      <c r="SIZ454" s="0"/>
      <c r="SJA454" s="0"/>
      <c r="SJB454" s="0"/>
      <c r="SJC454" s="0"/>
      <c r="SJD454" s="0"/>
      <c r="SJE454" s="0"/>
      <c r="SJF454" s="0"/>
      <c r="SJG454" s="0"/>
      <c r="SJH454" s="0"/>
      <c r="SJI454" s="0"/>
      <c r="SJJ454" s="0"/>
      <c r="SJK454" s="0"/>
      <c r="SJL454" s="0"/>
      <c r="SJM454" s="0"/>
      <c r="SJN454" s="0"/>
      <c r="SJO454" s="0"/>
      <c r="SJP454" s="0"/>
      <c r="SJQ454" s="0"/>
      <c r="SJR454" s="0"/>
      <c r="SJS454" s="0"/>
      <c r="SJT454" s="0"/>
      <c r="SJU454" s="0"/>
      <c r="SJV454" s="0"/>
      <c r="SJW454" s="0"/>
      <c r="SJX454" s="0"/>
      <c r="SJY454" s="0"/>
      <c r="SJZ454" s="0"/>
      <c r="SKA454" s="0"/>
      <c r="SKB454" s="0"/>
      <c r="SKC454" s="0"/>
      <c r="SKD454" s="0"/>
      <c r="SKE454" s="0"/>
      <c r="SKF454" s="0"/>
      <c r="SKG454" s="0"/>
      <c r="SKH454" s="0"/>
      <c r="SKI454" s="0"/>
      <c r="SKJ454" s="0"/>
      <c r="SKK454" s="0"/>
      <c r="SKL454" s="0"/>
      <c r="SKM454" s="0"/>
      <c r="SKN454" s="0"/>
      <c r="SKO454" s="0"/>
      <c r="SKP454" s="0"/>
      <c r="SKQ454" s="0"/>
      <c r="SKR454" s="0"/>
      <c r="SKS454" s="0"/>
      <c r="SKT454" s="0"/>
      <c r="SKU454" s="0"/>
      <c r="SKV454" s="0"/>
      <c r="SKW454" s="0"/>
      <c r="SKX454" s="0"/>
      <c r="SKY454" s="0"/>
      <c r="SKZ454" s="0"/>
      <c r="SLA454" s="0"/>
      <c r="SLB454" s="0"/>
      <c r="SLC454" s="0"/>
      <c r="SLD454" s="0"/>
      <c r="SLE454" s="0"/>
      <c r="SLF454" s="0"/>
      <c r="SLG454" s="0"/>
      <c r="SLH454" s="0"/>
      <c r="SLI454" s="0"/>
      <c r="SLJ454" s="0"/>
      <c r="SLK454" s="0"/>
      <c r="SLL454" s="0"/>
      <c r="SLM454" s="0"/>
      <c r="SLN454" s="0"/>
      <c r="SLO454" s="0"/>
      <c r="SLP454" s="0"/>
      <c r="SLQ454" s="0"/>
      <c r="SLR454" s="0"/>
      <c r="SLS454" s="0"/>
      <c r="SLT454" s="0"/>
      <c r="SLU454" s="0"/>
      <c r="SLV454" s="0"/>
      <c r="SLW454" s="0"/>
      <c r="SLX454" s="0"/>
      <c r="SLY454" s="0"/>
      <c r="SLZ454" s="0"/>
      <c r="SMA454" s="0"/>
      <c r="SMB454" s="0"/>
      <c r="SMC454" s="0"/>
      <c r="SMD454" s="0"/>
      <c r="SME454" s="0"/>
      <c r="SMF454" s="0"/>
      <c r="SMG454" s="0"/>
      <c r="SMH454" s="0"/>
      <c r="SMI454" s="0"/>
      <c r="SMJ454" s="0"/>
      <c r="SMK454" s="0"/>
      <c r="SML454" s="0"/>
      <c r="SMM454" s="0"/>
      <c r="SMN454" s="0"/>
      <c r="SMO454" s="0"/>
      <c r="SMP454" s="0"/>
      <c r="SMQ454" s="0"/>
      <c r="SMR454" s="0"/>
      <c r="SMS454" s="0"/>
      <c r="SMT454" s="0"/>
      <c r="SMU454" s="0"/>
      <c r="SMV454" s="0"/>
      <c r="SMW454" s="0"/>
      <c r="SMX454" s="0"/>
      <c r="SMY454" s="0"/>
      <c r="SMZ454" s="0"/>
      <c r="SNA454" s="0"/>
      <c r="SNB454" s="0"/>
      <c r="SNC454" s="0"/>
      <c r="SND454" s="0"/>
      <c r="SNE454" s="0"/>
      <c r="SNF454" s="0"/>
      <c r="SNG454" s="0"/>
      <c r="SNH454" s="0"/>
      <c r="SNI454" s="0"/>
      <c r="SNJ454" s="0"/>
      <c r="SNK454" s="0"/>
      <c r="SNL454" s="0"/>
      <c r="SNM454" s="0"/>
      <c r="SNN454" s="0"/>
      <c r="SNO454" s="0"/>
      <c r="SNP454" s="0"/>
      <c r="SNQ454" s="0"/>
      <c r="SNR454" s="0"/>
      <c r="SNS454" s="0"/>
      <c r="SNT454" s="0"/>
      <c r="SNU454" s="0"/>
      <c r="SNV454" s="0"/>
      <c r="SNW454" s="0"/>
      <c r="SNX454" s="0"/>
      <c r="SNY454" s="0"/>
      <c r="SNZ454" s="0"/>
      <c r="SOA454" s="0"/>
      <c r="SOB454" s="0"/>
      <c r="SOC454" s="0"/>
      <c r="SOD454" s="0"/>
      <c r="SOE454" s="0"/>
      <c r="SOF454" s="0"/>
      <c r="SOG454" s="0"/>
      <c r="SOH454" s="0"/>
      <c r="SOI454" s="0"/>
      <c r="SOJ454" s="0"/>
      <c r="SOK454" s="0"/>
      <c r="SOL454" s="0"/>
      <c r="SOM454" s="0"/>
      <c r="SON454" s="0"/>
      <c r="SOO454" s="0"/>
      <c r="SOP454" s="0"/>
      <c r="SOQ454" s="0"/>
      <c r="SOR454" s="0"/>
      <c r="SOS454" s="0"/>
      <c r="SOT454" s="0"/>
      <c r="SOU454" s="0"/>
      <c r="SOV454" s="0"/>
      <c r="SOW454" s="0"/>
      <c r="SOX454" s="0"/>
      <c r="SOY454" s="0"/>
      <c r="SOZ454" s="0"/>
      <c r="SPA454" s="0"/>
      <c r="SPB454" s="0"/>
      <c r="SPC454" s="0"/>
      <c r="SPD454" s="0"/>
      <c r="SPE454" s="0"/>
      <c r="SPF454" s="0"/>
      <c r="SPG454" s="0"/>
      <c r="SPH454" s="0"/>
      <c r="SPI454" s="0"/>
      <c r="SPJ454" s="0"/>
      <c r="SPK454" s="0"/>
      <c r="SPL454" s="0"/>
      <c r="SPM454" s="0"/>
      <c r="SPN454" s="0"/>
      <c r="SPO454" s="0"/>
      <c r="SPP454" s="0"/>
      <c r="SPQ454" s="0"/>
      <c r="SPR454" s="0"/>
      <c r="SPS454" s="0"/>
      <c r="SPT454" s="0"/>
      <c r="SPU454" s="0"/>
      <c r="SPV454" s="0"/>
      <c r="SPW454" s="0"/>
      <c r="SPX454" s="0"/>
      <c r="SPY454" s="0"/>
      <c r="SPZ454" s="0"/>
      <c r="SQA454" s="0"/>
      <c r="SQB454" s="0"/>
      <c r="SQC454" s="0"/>
      <c r="SQD454" s="0"/>
      <c r="SQE454" s="0"/>
      <c r="SQF454" s="0"/>
      <c r="SQG454" s="0"/>
      <c r="SQH454" s="0"/>
      <c r="SQI454" s="0"/>
      <c r="SQJ454" s="0"/>
      <c r="SQK454" s="0"/>
      <c r="SQL454" s="0"/>
      <c r="SQM454" s="0"/>
      <c r="SQN454" s="0"/>
      <c r="SQO454" s="0"/>
      <c r="SQP454" s="0"/>
      <c r="SQQ454" s="0"/>
      <c r="SQR454" s="0"/>
      <c r="SQS454" s="0"/>
      <c r="SQT454" s="0"/>
      <c r="SQU454" s="0"/>
      <c r="SQV454" s="0"/>
      <c r="SQW454" s="0"/>
      <c r="SQX454" s="0"/>
      <c r="SQY454" s="0"/>
      <c r="SQZ454" s="0"/>
      <c r="SRA454" s="0"/>
      <c r="SRB454" s="0"/>
      <c r="SRC454" s="0"/>
      <c r="SRD454" s="0"/>
      <c r="SRE454" s="0"/>
      <c r="SRF454" s="0"/>
      <c r="SRG454" s="0"/>
      <c r="SRH454" s="0"/>
      <c r="SRI454" s="0"/>
      <c r="SRJ454" s="0"/>
      <c r="SRK454" s="0"/>
      <c r="SRL454" s="0"/>
      <c r="SRM454" s="0"/>
      <c r="SRN454" s="0"/>
      <c r="SRO454" s="0"/>
      <c r="SRP454" s="0"/>
      <c r="SRQ454" s="0"/>
      <c r="SRR454" s="0"/>
      <c r="SRS454" s="0"/>
      <c r="SRT454" s="0"/>
      <c r="SRU454" s="0"/>
      <c r="SRV454" s="0"/>
      <c r="SRW454" s="0"/>
      <c r="SRX454" s="0"/>
      <c r="SRY454" s="0"/>
      <c r="SRZ454" s="0"/>
      <c r="SSA454" s="0"/>
      <c r="SSB454" s="0"/>
      <c r="SSC454" s="0"/>
      <c r="SSD454" s="0"/>
      <c r="SSE454" s="0"/>
      <c r="SSF454" s="0"/>
      <c r="SSG454" s="0"/>
      <c r="SSH454" s="0"/>
      <c r="SSI454" s="0"/>
      <c r="SSJ454" s="0"/>
      <c r="SSK454" s="0"/>
      <c r="SSL454" s="0"/>
      <c r="SSM454" s="0"/>
      <c r="SSN454" s="0"/>
      <c r="SSO454" s="0"/>
      <c r="SSP454" s="0"/>
      <c r="SSQ454" s="0"/>
      <c r="SSR454" s="0"/>
      <c r="SSS454" s="0"/>
      <c r="SST454" s="0"/>
      <c r="SSU454" s="0"/>
      <c r="SSV454" s="0"/>
      <c r="SSW454" s="0"/>
      <c r="SSX454" s="0"/>
      <c r="SSY454" s="0"/>
      <c r="SSZ454" s="0"/>
      <c r="STA454" s="0"/>
      <c r="STB454" s="0"/>
      <c r="STC454" s="0"/>
      <c r="STD454" s="0"/>
      <c r="STE454" s="0"/>
      <c r="STF454" s="0"/>
      <c r="STG454" s="0"/>
      <c r="STH454" s="0"/>
      <c r="STI454" s="0"/>
      <c r="STJ454" s="0"/>
      <c r="STK454" s="0"/>
      <c r="STL454" s="0"/>
      <c r="STM454" s="0"/>
      <c r="STN454" s="0"/>
      <c r="STO454" s="0"/>
      <c r="STP454" s="0"/>
      <c r="STQ454" s="0"/>
      <c r="STR454" s="0"/>
      <c r="STS454" s="0"/>
      <c r="STT454" s="0"/>
      <c r="STU454" s="0"/>
      <c r="STV454" s="0"/>
      <c r="STW454" s="0"/>
      <c r="STX454" s="0"/>
      <c r="STY454" s="0"/>
      <c r="STZ454" s="0"/>
      <c r="SUA454" s="0"/>
      <c r="SUB454" s="0"/>
      <c r="SUC454" s="0"/>
      <c r="SUD454" s="0"/>
      <c r="SUE454" s="0"/>
      <c r="SUF454" s="0"/>
      <c r="SUG454" s="0"/>
      <c r="SUH454" s="0"/>
      <c r="SUI454" s="0"/>
      <c r="SUJ454" s="0"/>
      <c r="SUK454" s="0"/>
      <c r="SUL454" s="0"/>
      <c r="SUM454" s="0"/>
      <c r="SUN454" s="0"/>
      <c r="SUO454" s="0"/>
      <c r="SUP454" s="0"/>
      <c r="SUQ454" s="0"/>
      <c r="SUR454" s="0"/>
      <c r="SUS454" s="0"/>
      <c r="SUT454" s="0"/>
      <c r="SUU454" s="0"/>
      <c r="SUV454" s="0"/>
      <c r="SUW454" s="0"/>
      <c r="SUX454" s="0"/>
      <c r="SUY454" s="0"/>
      <c r="SUZ454" s="0"/>
      <c r="SVA454" s="0"/>
      <c r="SVB454" s="0"/>
      <c r="SVC454" s="0"/>
      <c r="SVD454" s="0"/>
      <c r="SVE454" s="0"/>
      <c r="SVF454" s="0"/>
      <c r="SVG454" s="0"/>
      <c r="SVH454" s="0"/>
      <c r="SVI454" s="0"/>
      <c r="SVJ454" s="0"/>
      <c r="SVK454" s="0"/>
      <c r="SVL454" s="0"/>
      <c r="SVM454" s="0"/>
      <c r="SVN454" s="0"/>
      <c r="SVO454" s="0"/>
      <c r="SVP454" s="0"/>
      <c r="SVQ454" s="0"/>
      <c r="SVR454" s="0"/>
      <c r="SVS454" s="0"/>
      <c r="SVT454" s="0"/>
      <c r="SVU454" s="0"/>
      <c r="SVV454" s="0"/>
      <c r="SVW454" s="0"/>
      <c r="SVX454" s="0"/>
      <c r="SVY454" s="0"/>
      <c r="SVZ454" s="0"/>
      <c r="SWA454" s="0"/>
      <c r="SWB454" s="0"/>
      <c r="SWC454" s="0"/>
      <c r="SWD454" s="0"/>
      <c r="SWE454" s="0"/>
      <c r="SWF454" s="0"/>
      <c r="SWG454" s="0"/>
      <c r="SWH454" s="0"/>
      <c r="SWI454" s="0"/>
      <c r="SWJ454" s="0"/>
      <c r="SWK454" s="0"/>
      <c r="SWL454" s="0"/>
      <c r="SWM454" s="0"/>
      <c r="SWN454" s="0"/>
      <c r="SWO454" s="0"/>
      <c r="SWP454" s="0"/>
      <c r="SWQ454" s="0"/>
      <c r="SWR454" s="0"/>
      <c r="SWS454" s="0"/>
      <c r="SWT454" s="0"/>
      <c r="SWU454" s="0"/>
      <c r="SWV454" s="0"/>
      <c r="SWW454" s="0"/>
      <c r="SWX454" s="0"/>
      <c r="SWY454" s="0"/>
      <c r="SWZ454" s="0"/>
      <c r="SXA454" s="0"/>
      <c r="SXB454" s="0"/>
      <c r="SXC454" s="0"/>
      <c r="SXD454" s="0"/>
      <c r="SXE454" s="0"/>
      <c r="SXF454" s="0"/>
      <c r="SXG454" s="0"/>
      <c r="SXH454" s="0"/>
      <c r="SXI454" s="0"/>
      <c r="SXJ454" s="0"/>
      <c r="SXK454" s="0"/>
      <c r="SXL454" s="0"/>
      <c r="SXM454" s="0"/>
      <c r="SXN454" s="0"/>
      <c r="SXO454" s="0"/>
      <c r="SXP454" s="0"/>
      <c r="SXQ454" s="0"/>
      <c r="SXR454" s="0"/>
      <c r="SXS454" s="0"/>
      <c r="SXT454" s="0"/>
      <c r="SXU454" s="0"/>
      <c r="SXV454" s="0"/>
      <c r="SXW454" s="0"/>
      <c r="SXX454" s="0"/>
      <c r="SXY454" s="0"/>
      <c r="SXZ454" s="0"/>
      <c r="SYA454" s="0"/>
      <c r="SYB454" s="0"/>
      <c r="SYC454" s="0"/>
      <c r="SYD454" s="0"/>
      <c r="SYE454" s="0"/>
      <c r="SYF454" s="0"/>
      <c r="SYG454" s="0"/>
      <c r="SYH454" s="0"/>
      <c r="SYI454" s="0"/>
      <c r="SYJ454" s="0"/>
      <c r="SYK454" s="0"/>
      <c r="SYL454" s="0"/>
      <c r="SYM454" s="0"/>
      <c r="SYN454" s="0"/>
      <c r="SYO454" s="0"/>
      <c r="SYP454" s="0"/>
      <c r="SYQ454" s="0"/>
      <c r="SYR454" s="0"/>
      <c r="SYS454" s="0"/>
      <c r="SYT454" s="0"/>
      <c r="SYU454" s="0"/>
      <c r="SYV454" s="0"/>
      <c r="SYW454" s="0"/>
      <c r="SYX454" s="0"/>
      <c r="SYY454" s="0"/>
      <c r="SYZ454" s="0"/>
      <c r="SZA454" s="0"/>
      <c r="SZB454" s="0"/>
      <c r="SZC454" s="0"/>
      <c r="SZD454" s="0"/>
      <c r="SZE454" s="0"/>
      <c r="SZF454" s="0"/>
      <c r="SZG454" s="0"/>
      <c r="SZH454" s="0"/>
      <c r="SZI454" s="0"/>
      <c r="SZJ454" s="0"/>
      <c r="SZK454" s="0"/>
      <c r="SZL454" s="0"/>
      <c r="SZM454" s="0"/>
      <c r="SZN454" s="0"/>
      <c r="SZO454" s="0"/>
      <c r="SZP454" s="0"/>
      <c r="SZQ454" s="0"/>
      <c r="SZR454" s="0"/>
      <c r="SZS454" s="0"/>
      <c r="SZT454" s="0"/>
      <c r="SZU454" s="0"/>
      <c r="SZV454" s="0"/>
      <c r="SZW454" s="0"/>
      <c r="SZX454" s="0"/>
      <c r="SZY454" s="0"/>
      <c r="SZZ454" s="0"/>
      <c r="TAA454" s="0"/>
      <c r="TAB454" s="0"/>
      <c r="TAC454" s="0"/>
      <c r="TAD454" s="0"/>
      <c r="TAE454" s="0"/>
      <c r="TAF454" s="0"/>
      <c r="TAG454" s="0"/>
      <c r="TAH454" s="0"/>
      <c r="TAI454" s="0"/>
      <c r="TAJ454" s="0"/>
      <c r="TAK454" s="0"/>
      <c r="TAL454" s="0"/>
      <c r="TAM454" s="0"/>
      <c r="TAN454" s="0"/>
      <c r="TAO454" s="0"/>
      <c r="TAP454" s="0"/>
      <c r="TAQ454" s="0"/>
      <c r="TAR454" s="0"/>
      <c r="TAS454" s="0"/>
      <c r="TAT454" s="0"/>
      <c r="TAU454" s="0"/>
      <c r="TAV454" s="0"/>
      <c r="TAW454" s="0"/>
      <c r="TAX454" s="0"/>
      <c r="TAY454" s="0"/>
      <c r="TAZ454" s="0"/>
      <c r="TBA454" s="0"/>
      <c r="TBB454" s="0"/>
      <c r="TBC454" s="0"/>
      <c r="TBD454" s="0"/>
      <c r="TBE454" s="0"/>
      <c r="TBF454" s="0"/>
      <c r="TBG454" s="0"/>
      <c r="TBH454" s="0"/>
      <c r="TBI454" s="0"/>
      <c r="TBJ454" s="0"/>
      <c r="TBK454" s="0"/>
      <c r="TBL454" s="0"/>
      <c r="TBM454" s="0"/>
      <c r="TBN454" s="0"/>
      <c r="TBO454" s="0"/>
      <c r="TBP454" s="0"/>
      <c r="TBQ454" s="0"/>
      <c r="TBR454" s="0"/>
      <c r="TBS454" s="0"/>
      <c r="TBT454" s="0"/>
      <c r="TBU454" s="0"/>
      <c r="TBV454" s="0"/>
      <c r="TBW454" s="0"/>
      <c r="TBX454" s="0"/>
      <c r="TBY454" s="0"/>
      <c r="TBZ454" s="0"/>
      <c r="TCA454" s="0"/>
      <c r="TCB454" s="0"/>
      <c r="TCC454" s="0"/>
      <c r="TCD454" s="0"/>
      <c r="TCE454" s="0"/>
      <c r="TCF454" s="0"/>
      <c r="TCG454" s="0"/>
      <c r="TCH454" s="0"/>
      <c r="TCI454" s="0"/>
      <c r="TCJ454" s="0"/>
      <c r="TCK454" s="0"/>
      <c r="TCL454" s="0"/>
      <c r="TCM454" s="0"/>
      <c r="TCN454" s="0"/>
      <c r="TCO454" s="0"/>
      <c r="TCP454" s="0"/>
      <c r="TCQ454" s="0"/>
      <c r="TCR454" s="0"/>
      <c r="TCS454" s="0"/>
      <c r="TCT454" s="0"/>
      <c r="TCU454" s="0"/>
      <c r="TCV454" s="0"/>
      <c r="TCW454" s="0"/>
      <c r="TCX454" s="0"/>
      <c r="TCY454" s="0"/>
      <c r="TCZ454" s="0"/>
      <c r="TDA454" s="0"/>
      <c r="TDB454" s="0"/>
      <c r="TDC454" s="0"/>
      <c r="TDD454" s="0"/>
      <c r="TDE454" s="0"/>
      <c r="TDF454" s="0"/>
      <c r="TDG454" s="0"/>
      <c r="TDH454" s="0"/>
      <c r="TDI454" s="0"/>
      <c r="TDJ454" s="0"/>
      <c r="TDK454" s="0"/>
      <c r="TDL454" s="0"/>
      <c r="TDM454" s="0"/>
      <c r="TDN454" s="0"/>
      <c r="TDO454" s="0"/>
      <c r="TDP454" s="0"/>
      <c r="TDQ454" s="0"/>
      <c r="TDR454" s="0"/>
      <c r="TDS454" s="0"/>
      <c r="TDT454" s="0"/>
      <c r="TDU454" s="0"/>
      <c r="TDV454" s="0"/>
      <c r="TDW454" s="0"/>
      <c r="TDX454" s="0"/>
      <c r="TDY454" s="0"/>
      <c r="TDZ454" s="0"/>
      <c r="TEA454" s="0"/>
      <c r="TEB454" s="0"/>
      <c r="TEC454" s="0"/>
      <c r="TED454" s="0"/>
      <c r="TEE454" s="0"/>
      <c r="TEF454" s="0"/>
      <c r="TEG454" s="0"/>
      <c r="TEH454" s="0"/>
      <c r="TEI454" s="0"/>
      <c r="TEJ454" s="0"/>
      <c r="TEK454" s="0"/>
      <c r="TEL454" s="0"/>
      <c r="TEM454" s="0"/>
      <c r="TEN454" s="0"/>
      <c r="TEO454" s="0"/>
      <c r="TEP454" s="0"/>
      <c r="TEQ454" s="0"/>
      <c r="TER454" s="0"/>
      <c r="TES454" s="0"/>
      <c r="TET454" s="0"/>
      <c r="TEU454" s="0"/>
      <c r="TEV454" s="0"/>
      <c r="TEW454" s="0"/>
      <c r="TEX454" s="0"/>
      <c r="TEY454" s="0"/>
      <c r="TEZ454" s="0"/>
      <c r="TFA454" s="0"/>
      <c r="TFB454" s="0"/>
      <c r="TFC454" s="0"/>
      <c r="TFD454" s="0"/>
      <c r="TFE454" s="0"/>
      <c r="TFF454" s="0"/>
      <c r="TFG454" s="0"/>
      <c r="TFH454" s="0"/>
      <c r="TFI454" s="0"/>
      <c r="TFJ454" s="0"/>
      <c r="TFK454" s="0"/>
      <c r="TFL454" s="0"/>
      <c r="TFM454" s="0"/>
      <c r="TFN454" s="0"/>
      <c r="TFO454" s="0"/>
      <c r="TFP454" s="0"/>
      <c r="TFQ454" s="0"/>
      <c r="TFR454" s="0"/>
      <c r="TFS454" s="0"/>
      <c r="TFT454" s="0"/>
      <c r="TFU454" s="0"/>
      <c r="TFV454" s="0"/>
      <c r="TFW454" s="0"/>
      <c r="TFX454" s="0"/>
      <c r="TFY454" s="0"/>
      <c r="TFZ454" s="0"/>
      <c r="TGA454" s="0"/>
      <c r="TGB454" s="0"/>
      <c r="TGC454" s="0"/>
      <c r="TGD454" s="0"/>
      <c r="TGE454" s="0"/>
      <c r="TGF454" s="0"/>
      <c r="TGG454" s="0"/>
      <c r="TGH454" s="0"/>
      <c r="TGI454" s="0"/>
      <c r="TGJ454" s="0"/>
      <c r="TGK454" s="0"/>
      <c r="TGL454" s="0"/>
      <c r="TGM454" s="0"/>
      <c r="TGN454" s="0"/>
      <c r="TGO454" s="0"/>
      <c r="TGP454" s="0"/>
      <c r="TGQ454" s="0"/>
      <c r="TGR454" s="0"/>
      <c r="TGS454" s="0"/>
      <c r="TGT454" s="0"/>
      <c r="TGU454" s="0"/>
      <c r="TGV454" s="0"/>
      <c r="TGW454" s="0"/>
      <c r="TGX454" s="0"/>
      <c r="TGY454" s="0"/>
      <c r="TGZ454" s="0"/>
      <c r="THA454" s="0"/>
      <c r="THB454" s="0"/>
      <c r="THC454" s="0"/>
      <c r="THD454" s="0"/>
      <c r="THE454" s="0"/>
      <c r="THF454" s="0"/>
      <c r="THG454" s="0"/>
      <c r="THH454" s="0"/>
      <c r="THI454" s="0"/>
      <c r="THJ454" s="0"/>
      <c r="THK454" s="0"/>
      <c r="THL454" s="0"/>
      <c r="THM454" s="0"/>
      <c r="THN454" s="0"/>
      <c r="THO454" s="0"/>
      <c r="THP454" s="0"/>
      <c r="THQ454" s="0"/>
      <c r="THR454" s="0"/>
      <c r="THS454" s="0"/>
      <c r="THT454" s="0"/>
      <c r="THU454" s="0"/>
      <c r="THV454" s="0"/>
      <c r="THW454" s="0"/>
      <c r="THX454" s="0"/>
      <c r="THY454" s="0"/>
      <c r="THZ454" s="0"/>
      <c r="TIA454" s="0"/>
      <c r="TIB454" s="0"/>
      <c r="TIC454" s="0"/>
      <c r="TID454" s="0"/>
      <c r="TIE454" s="0"/>
      <c r="TIF454" s="0"/>
      <c r="TIG454" s="0"/>
      <c r="TIH454" s="0"/>
      <c r="TII454" s="0"/>
      <c r="TIJ454" s="0"/>
      <c r="TIK454" s="0"/>
      <c r="TIL454" s="0"/>
      <c r="TIM454" s="0"/>
      <c r="TIN454" s="0"/>
      <c r="TIO454" s="0"/>
      <c r="TIP454" s="0"/>
      <c r="TIQ454" s="0"/>
      <c r="TIR454" s="0"/>
      <c r="TIS454" s="0"/>
      <c r="TIT454" s="0"/>
      <c r="TIU454" s="0"/>
      <c r="TIV454" s="0"/>
      <c r="TIW454" s="0"/>
      <c r="TIX454" s="0"/>
      <c r="TIY454" s="0"/>
      <c r="TIZ454" s="0"/>
      <c r="TJA454" s="0"/>
      <c r="TJB454" s="0"/>
      <c r="TJC454" s="0"/>
      <c r="TJD454" s="0"/>
      <c r="TJE454" s="0"/>
      <c r="TJF454" s="0"/>
      <c r="TJG454" s="0"/>
      <c r="TJH454" s="0"/>
      <c r="TJI454" s="0"/>
      <c r="TJJ454" s="0"/>
      <c r="TJK454" s="0"/>
      <c r="TJL454" s="0"/>
      <c r="TJM454" s="0"/>
      <c r="TJN454" s="0"/>
      <c r="TJO454" s="0"/>
      <c r="TJP454" s="0"/>
      <c r="TJQ454" s="0"/>
      <c r="TJR454" s="0"/>
      <c r="TJS454" s="0"/>
      <c r="TJT454" s="0"/>
      <c r="TJU454" s="0"/>
      <c r="TJV454" s="0"/>
      <c r="TJW454" s="0"/>
      <c r="TJX454" s="0"/>
      <c r="TJY454" s="0"/>
      <c r="TJZ454" s="0"/>
      <c r="TKA454" s="0"/>
      <c r="TKB454" s="0"/>
      <c r="TKC454" s="0"/>
      <c r="TKD454" s="0"/>
      <c r="TKE454" s="0"/>
      <c r="TKF454" s="0"/>
      <c r="TKG454" s="0"/>
      <c r="TKH454" s="0"/>
      <c r="TKI454" s="0"/>
      <c r="TKJ454" s="0"/>
      <c r="TKK454" s="0"/>
      <c r="TKL454" s="0"/>
      <c r="TKM454" s="0"/>
      <c r="TKN454" s="0"/>
      <c r="TKO454" s="0"/>
      <c r="TKP454" s="0"/>
      <c r="TKQ454" s="0"/>
      <c r="TKR454" s="0"/>
      <c r="TKS454" s="0"/>
      <c r="TKT454" s="0"/>
      <c r="TKU454" s="0"/>
      <c r="TKV454" s="0"/>
      <c r="TKW454" s="0"/>
      <c r="TKX454" s="0"/>
      <c r="TKY454" s="0"/>
      <c r="TKZ454" s="0"/>
      <c r="TLA454" s="0"/>
      <c r="TLB454" s="0"/>
      <c r="TLC454" s="0"/>
      <c r="TLD454" s="0"/>
      <c r="TLE454" s="0"/>
      <c r="TLF454" s="0"/>
      <c r="TLG454" s="0"/>
      <c r="TLH454" s="0"/>
      <c r="TLI454" s="0"/>
      <c r="TLJ454" s="0"/>
      <c r="TLK454" s="0"/>
      <c r="TLL454" s="0"/>
      <c r="TLM454" s="0"/>
      <c r="TLN454" s="0"/>
      <c r="TLO454" s="0"/>
      <c r="TLP454" s="0"/>
      <c r="TLQ454" s="0"/>
      <c r="TLR454" s="0"/>
      <c r="TLS454" s="0"/>
      <c r="TLT454" s="0"/>
      <c r="TLU454" s="0"/>
      <c r="TLV454" s="0"/>
      <c r="TLW454" s="0"/>
      <c r="TLX454" s="0"/>
      <c r="TLY454" s="0"/>
      <c r="TLZ454" s="0"/>
      <c r="TMA454" s="0"/>
      <c r="TMB454" s="0"/>
      <c r="TMC454" s="0"/>
      <c r="TMD454" s="0"/>
      <c r="TME454" s="0"/>
      <c r="TMF454" s="0"/>
      <c r="TMG454" s="0"/>
      <c r="TMH454" s="0"/>
      <c r="TMI454" s="0"/>
      <c r="TMJ454" s="0"/>
      <c r="TMK454" s="0"/>
      <c r="TML454" s="0"/>
      <c r="TMM454" s="0"/>
      <c r="TMN454" s="0"/>
      <c r="TMO454" s="0"/>
      <c r="TMP454" s="0"/>
      <c r="TMQ454" s="0"/>
      <c r="TMR454" s="0"/>
      <c r="TMS454" s="0"/>
      <c r="TMT454" s="0"/>
      <c r="TMU454" s="0"/>
      <c r="TMV454" s="0"/>
      <c r="TMW454" s="0"/>
      <c r="TMX454" s="0"/>
      <c r="TMY454" s="0"/>
      <c r="TMZ454" s="0"/>
      <c r="TNA454" s="0"/>
      <c r="TNB454" s="0"/>
      <c r="TNC454" s="0"/>
      <c r="TND454" s="0"/>
      <c r="TNE454" s="0"/>
      <c r="TNF454" s="0"/>
      <c r="TNG454" s="0"/>
      <c r="TNH454" s="0"/>
      <c r="TNI454" s="0"/>
      <c r="TNJ454" s="0"/>
      <c r="TNK454" s="0"/>
      <c r="TNL454" s="0"/>
      <c r="TNM454" s="0"/>
      <c r="TNN454" s="0"/>
      <c r="TNO454" s="0"/>
      <c r="TNP454" s="0"/>
      <c r="TNQ454" s="0"/>
      <c r="TNR454" s="0"/>
      <c r="TNS454" s="0"/>
      <c r="TNT454" s="0"/>
      <c r="TNU454" s="0"/>
      <c r="TNV454" s="0"/>
      <c r="TNW454" s="0"/>
      <c r="TNX454" s="0"/>
      <c r="TNY454" s="0"/>
      <c r="TNZ454" s="0"/>
      <c r="TOA454" s="0"/>
      <c r="TOB454" s="0"/>
      <c r="TOC454" s="0"/>
      <c r="TOD454" s="0"/>
      <c r="TOE454" s="0"/>
      <c r="TOF454" s="0"/>
      <c r="TOG454" s="0"/>
      <c r="TOH454" s="0"/>
      <c r="TOI454" s="0"/>
      <c r="TOJ454" s="0"/>
      <c r="TOK454" s="0"/>
      <c r="TOL454" s="0"/>
      <c r="TOM454" s="0"/>
      <c r="TON454" s="0"/>
      <c r="TOO454" s="0"/>
      <c r="TOP454" s="0"/>
      <c r="TOQ454" s="0"/>
      <c r="TOR454" s="0"/>
      <c r="TOS454" s="0"/>
      <c r="TOT454" s="0"/>
      <c r="TOU454" s="0"/>
      <c r="TOV454" s="0"/>
      <c r="TOW454" s="0"/>
      <c r="TOX454" s="0"/>
      <c r="TOY454" s="0"/>
      <c r="TOZ454" s="0"/>
      <c r="TPA454" s="0"/>
      <c r="TPB454" s="0"/>
      <c r="TPC454" s="0"/>
      <c r="TPD454" s="0"/>
      <c r="TPE454" s="0"/>
      <c r="TPF454" s="0"/>
      <c r="TPG454" s="0"/>
      <c r="TPH454" s="0"/>
      <c r="TPI454" s="0"/>
      <c r="TPJ454" s="0"/>
      <c r="TPK454" s="0"/>
      <c r="TPL454" s="0"/>
      <c r="TPM454" s="0"/>
      <c r="TPN454" s="0"/>
      <c r="TPO454" s="0"/>
      <c r="TPP454" s="0"/>
      <c r="TPQ454" s="0"/>
      <c r="TPR454" s="0"/>
      <c r="TPS454" s="0"/>
      <c r="TPT454" s="0"/>
      <c r="TPU454" s="0"/>
      <c r="TPV454" s="0"/>
      <c r="TPW454" s="0"/>
      <c r="TPX454" s="0"/>
      <c r="TPY454" s="0"/>
      <c r="TPZ454" s="0"/>
      <c r="TQA454" s="0"/>
      <c r="TQB454" s="0"/>
      <c r="TQC454" s="0"/>
      <c r="TQD454" s="0"/>
      <c r="TQE454" s="0"/>
      <c r="TQF454" s="0"/>
      <c r="TQG454" s="0"/>
      <c r="TQH454" s="0"/>
      <c r="TQI454" s="0"/>
      <c r="TQJ454" s="0"/>
      <c r="TQK454" s="0"/>
      <c r="TQL454" s="0"/>
      <c r="TQM454" s="0"/>
      <c r="TQN454" s="0"/>
      <c r="TQO454" s="0"/>
      <c r="TQP454" s="0"/>
      <c r="TQQ454" s="0"/>
      <c r="TQR454" s="0"/>
      <c r="TQS454" s="0"/>
      <c r="TQT454" s="0"/>
      <c r="TQU454" s="0"/>
      <c r="TQV454" s="0"/>
      <c r="TQW454" s="0"/>
      <c r="TQX454" s="0"/>
      <c r="TQY454" s="0"/>
      <c r="TQZ454" s="0"/>
      <c r="TRA454" s="0"/>
      <c r="TRB454" s="0"/>
      <c r="TRC454" s="0"/>
      <c r="TRD454" s="0"/>
      <c r="TRE454" s="0"/>
      <c r="TRF454" s="0"/>
      <c r="TRG454" s="0"/>
      <c r="TRH454" s="0"/>
      <c r="TRI454" s="0"/>
      <c r="TRJ454" s="0"/>
      <c r="TRK454" s="0"/>
      <c r="TRL454" s="0"/>
      <c r="TRM454" s="0"/>
      <c r="TRN454" s="0"/>
      <c r="TRO454" s="0"/>
      <c r="TRP454" s="0"/>
      <c r="TRQ454" s="0"/>
      <c r="TRR454" s="0"/>
      <c r="TRS454" s="0"/>
      <c r="TRT454" s="0"/>
      <c r="TRU454" s="0"/>
      <c r="TRV454" s="0"/>
      <c r="TRW454" s="0"/>
      <c r="TRX454" s="0"/>
      <c r="TRY454" s="0"/>
      <c r="TRZ454" s="0"/>
      <c r="TSA454" s="0"/>
      <c r="TSB454" s="0"/>
      <c r="TSC454" s="0"/>
      <c r="TSD454" s="0"/>
      <c r="TSE454" s="0"/>
      <c r="TSF454" s="0"/>
      <c r="TSG454" s="0"/>
      <c r="TSH454" s="0"/>
      <c r="TSI454" s="0"/>
      <c r="TSJ454" s="0"/>
      <c r="TSK454" s="0"/>
      <c r="TSL454" s="0"/>
      <c r="TSM454" s="0"/>
      <c r="TSN454" s="0"/>
      <c r="TSO454" s="0"/>
      <c r="TSP454" s="0"/>
      <c r="TSQ454" s="0"/>
      <c r="TSR454" s="0"/>
      <c r="TSS454" s="0"/>
      <c r="TST454" s="0"/>
      <c r="TSU454" s="0"/>
      <c r="TSV454" s="0"/>
      <c r="TSW454" s="0"/>
      <c r="TSX454" s="0"/>
      <c r="TSY454" s="0"/>
      <c r="TSZ454" s="0"/>
      <c r="TTA454" s="0"/>
      <c r="TTB454" s="0"/>
      <c r="TTC454" s="0"/>
      <c r="TTD454" s="0"/>
      <c r="TTE454" s="0"/>
      <c r="TTF454" s="0"/>
      <c r="TTG454" s="0"/>
      <c r="TTH454" s="0"/>
      <c r="TTI454" s="0"/>
      <c r="TTJ454" s="0"/>
      <c r="TTK454" s="0"/>
      <c r="TTL454" s="0"/>
      <c r="TTM454" s="0"/>
      <c r="TTN454" s="0"/>
      <c r="TTO454" s="0"/>
      <c r="TTP454" s="0"/>
      <c r="TTQ454" s="0"/>
      <c r="TTR454" s="0"/>
      <c r="TTS454" s="0"/>
      <c r="TTT454" s="0"/>
      <c r="TTU454" s="0"/>
      <c r="TTV454" s="0"/>
      <c r="TTW454" s="0"/>
      <c r="TTX454" s="0"/>
      <c r="TTY454" s="0"/>
      <c r="TTZ454" s="0"/>
      <c r="TUA454" s="0"/>
      <c r="TUB454" s="0"/>
      <c r="TUC454" s="0"/>
      <c r="TUD454" s="0"/>
      <c r="TUE454" s="0"/>
      <c r="TUF454" s="0"/>
      <c r="TUG454" s="0"/>
      <c r="TUH454" s="0"/>
      <c r="TUI454" s="0"/>
      <c r="TUJ454" s="0"/>
      <c r="TUK454" s="0"/>
      <c r="TUL454" s="0"/>
      <c r="TUM454" s="0"/>
      <c r="TUN454" s="0"/>
      <c r="TUO454" s="0"/>
      <c r="TUP454" s="0"/>
      <c r="TUQ454" s="0"/>
      <c r="TUR454" s="0"/>
      <c r="TUS454" s="0"/>
      <c r="TUT454" s="0"/>
      <c r="TUU454" s="0"/>
      <c r="TUV454" s="0"/>
      <c r="TUW454" s="0"/>
      <c r="TUX454" s="0"/>
      <c r="TUY454" s="0"/>
      <c r="TUZ454" s="0"/>
      <c r="TVA454" s="0"/>
      <c r="TVB454" s="0"/>
      <c r="TVC454" s="0"/>
      <c r="TVD454" s="0"/>
      <c r="TVE454" s="0"/>
      <c r="TVF454" s="0"/>
      <c r="TVG454" s="0"/>
      <c r="TVH454" s="0"/>
      <c r="TVI454" s="0"/>
      <c r="TVJ454" s="0"/>
      <c r="TVK454" s="0"/>
      <c r="TVL454" s="0"/>
      <c r="TVM454" s="0"/>
      <c r="TVN454" s="0"/>
      <c r="TVO454" s="0"/>
      <c r="TVP454" s="0"/>
      <c r="TVQ454" s="0"/>
      <c r="TVR454" s="0"/>
      <c r="TVS454" s="0"/>
      <c r="TVT454" s="0"/>
      <c r="TVU454" s="0"/>
      <c r="TVV454" s="0"/>
      <c r="TVW454" s="0"/>
      <c r="TVX454" s="0"/>
      <c r="TVY454" s="0"/>
      <c r="TVZ454" s="0"/>
      <c r="TWA454" s="0"/>
      <c r="TWB454" s="0"/>
      <c r="TWC454" s="0"/>
      <c r="TWD454" s="0"/>
      <c r="TWE454" s="0"/>
      <c r="TWF454" s="0"/>
      <c r="TWG454" s="0"/>
      <c r="TWH454" s="0"/>
      <c r="TWI454" s="0"/>
      <c r="TWJ454" s="0"/>
      <c r="TWK454" s="0"/>
      <c r="TWL454" s="0"/>
      <c r="TWM454" s="0"/>
      <c r="TWN454" s="0"/>
      <c r="TWO454" s="0"/>
      <c r="TWP454" s="0"/>
      <c r="TWQ454" s="0"/>
      <c r="TWR454" s="0"/>
      <c r="TWS454" s="0"/>
      <c r="TWT454" s="0"/>
      <c r="TWU454" s="0"/>
      <c r="TWV454" s="0"/>
      <c r="TWW454" s="0"/>
      <c r="TWX454" s="0"/>
      <c r="TWY454" s="0"/>
      <c r="TWZ454" s="0"/>
      <c r="TXA454" s="0"/>
      <c r="TXB454" s="0"/>
      <c r="TXC454" s="0"/>
      <c r="TXD454" s="0"/>
      <c r="TXE454" s="0"/>
      <c r="TXF454" s="0"/>
      <c r="TXG454" s="0"/>
      <c r="TXH454" s="0"/>
      <c r="TXI454" s="0"/>
      <c r="TXJ454" s="0"/>
      <c r="TXK454" s="0"/>
      <c r="TXL454" s="0"/>
      <c r="TXM454" s="0"/>
      <c r="TXN454" s="0"/>
      <c r="TXO454" s="0"/>
      <c r="TXP454" s="0"/>
      <c r="TXQ454" s="0"/>
      <c r="TXR454" s="0"/>
      <c r="TXS454" s="0"/>
      <c r="TXT454" s="0"/>
      <c r="TXU454" s="0"/>
      <c r="TXV454" s="0"/>
      <c r="TXW454" s="0"/>
      <c r="TXX454" s="0"/>
      <c r="TXY454" s="0"/>
      <c r="TXZ454" s="0"/>
      <c r="TYA454" s="0"/>
      <c r="TYB454" s="0"/>
      <c r="TYC454" s="0"/>
      <c r="TYD454" s="0"/>
      <c r="TYE454" s="0"/>
      <c r="TYF454" s="0"/>
      <c r="TYG454" s="0"/>
      <c r="TYH454" s="0"/>
      <c r="TYI454" s="0"/>
      <c r="TYJ454" s="0"/>
      <c r="TYK454" s="0"/>
      <c r="TYL454" s="0"/>
      <c r="TYM454" s="0"/>
      <c r="TYN454" s="0"/>
      <c r="TYO454" s="0"/>
      <c r="TYP454" s="0"/>
      <c r="TYQ454" s="0"/>
      <c r="TYR454" s="0"/>
      <c r="TYS454" s="0"/>
      <c r="TYT454" s="0"/>
      <c r="TYU454" s="0"/>
      <c r="TYV454" s="0"/>
      <c r="TYW454" s="0"/>
      <c r="TYX454" s="0"/>
      <c r="TYY454" s="0"/>
      <c r="TYZ454" s="0"/>
      <c r="TZA454" s="0"/>
      <c r="TZB454" s="0"/>
      <c r="TZC454" s="0"/>
      <c r="TZD454" s="0"/>
      <c r="TZE454" s="0"/>
      <c r="TZF454" s="0"/>
      <c r="TZG454" s="0"/>
      <c r="TZH454" s="0"/>
      <c r="TZI454" s="0"/>
      <c r="TZJ454" s="0"/>
      <c r="TZK454" s="0"/>
      <c r="TZL454" s="0"/>
      <c r="TZM454" s="0"/>
      <c r="TZN454" s="0"/>
      <c r="TZO454" s="0"/>
      <c r="TZP454" s="0"/>
      <c r="TZQ454" s="0"/>
      <c r="TZR454" s="0"/>
      <c r="TZS454" s="0"/>
      <c r="TZT454" s="0"/>
      <c r="TZU454" s="0"/>
      <c r="TZV454" s="0"/>
      <c r="TZW454" s="0"/>
      <c r="TZX454" s="0"/>
      <c r="TZY454" s="0"/>
      <c r="TZZ454" s="0"/>
      <c r="UAA454" s="0"/>
      <c r="UAB454" s="0"/>
      <c r="UAC454" s="0"/>
      <c r="UAD454" s="0"/>
      <c r="UAE454" s="0"/>
      <c r="UAF454" s="0"/>
      <c r="UAG454" s="0"/>
      <c r="UAH454" s="0"/>
      <c r="UAI454" s="0"/>
      <c r="UAJ454" s="0"/>
      <c r="UAK454" s="0"/>
      <c r="UAL454" s="0"/>
      <c r="UAM454" s="0"/>
      <c r="UAN454" s="0"/>
      <c r="UAO454" s="0"/>
      <c r="UAP454" s="0"/>
      <c r="UAQ454" s="0"/>
      <c r="UAR454" s="0"/>
      <c r="UAS454" s="0"/>
      <c r="UAT454" s="0"/>
      <c r="UAU454" s="0"/>
      <c r="UAV454" s="0"/>
      <c r="UAW454" s="0"/>
      <c r="UAX454" s="0"/>
      <c r="UAY454" s="0"/>
      <c r="UAZ454" s="0"/>
      <c r="UBA454" s="0"/>
      <c r="UBB454" s="0"/>
      <c r="UBC454" s="0"/>
      <c r="UBD454" s="0"/>
      <c r="UBE454" s="0"/>
      <c r="UBF454" s="0"/>
      <c r="UBG454" s="0"/>
      <c r="UBH454" s="0"/>
      <c r="UBI454" s="0"/>
      <c r="UBJ454" s="0"/>
      <c r="UBK454" s="0"/>
      <c r="UBL454" s="0"/>
      <c r="UBM454" s="0"/>
      <c r="UBN454" s="0"/>
      <c r="UBO454" s="0"/>
      <c r="UBP454" s="0"/>
      <c r="UBQ454" s="0"/>
      <c r="UBR454" s="0"/>
      <c r="UBS454" s="0"/>
      <c r="UBT454" s="0"/>
      <c r="UBU454" s="0"/>
      <c r="UBV454" s="0"/>
      <c r="UBW454" s="0"/>
      <c r="UBX454" s="0"/>
      <c r="UBY454" s="0"/>
      <c r="UBZ454" s="0"/>
      <c r="UCA454" s="0"/>
      <c r="UCB454" s="0"/>
      <c r="UCC454" s="0"/>
      <c r="UCD454" s="0"/>
      <c r="UCE454" s="0"/>
      <c r="UCF454" s="0"/>
      <c r="UCG454" s="0"/>
      <c r="UCH454" s="0"/>
      <c r="UCI454" s="0"/>
      <c r="UCJ454" s="0"/>
      <c r="UCK454" s="0"/>
      <c r="UCL454" s="0"/>
      <c r="UCM454" s="0"/>
      <c r="UCN454" s="0"/>
      <c r="UCO454" s="0"/>
      <c r="UCP454" s="0"/>
      <c r="UCQ454" s="0"/>
      <c r="UCR454" s="0"/>
      <c r="UCS454" s="0"/>
      <c r="UCT454" s="0"/>
      <c r="UCU454" s="0"/>
      <c r="UCV454" s="0"/>
      <c r="UCW454" s="0"/>
      <c r="UCX454" s="0"/>
      <c r="UCY454" s="0"/>
      <c r="UCZ454" s="0"/>
      <c r="UDA454" s="0"/>
      <c r="UDB454" s="0"/>
      <c r="UDC454" s="0"/>
      <c r="UDD454" s="0"/>
      <c r="UDE454" s="0"/>
      <c r="UDF454" s="0"/>
      <c r="UDG454" s="0"/>
      <c r="UDH454" s="0"/>
      <c r="UDI454" s="0"/>
      <c r="UDJ454" s="0"/>
      <c r="UDK454" s="0"/>
      <c r="UDL454" s="0"/>
      <c r="UDM454" s="0"/>
      <c r="UDN454" s="0"/>
      <c r="UDO454" s="0"/>
      <c r="UDP454" s="0"/>
      <c r="UDQ454" s="0"/>
      <c r="UDR454" s="0"/>
      <c r="UDS454" s="0"/>
      <c r="UDT454" s="0"/>
      <c r="UDU454" s="0"/>
      <c r="UDV454" s="0"/>
      <c r="UDW454" s="0"/>
      <c r="UDX454" s="0"/>
      <c r="UDY454" s="0"/>
      <c r="UDZ454" s="0"/>
      <c r="UEA454" s="0"/>
      <c r="UEB454" s="0"/>
      <c r="UEC454" s="0"/>
      <c r="UED454" s="0"/>
      <c r="UEE454" s="0"/>
      <c r="UEF454" s="0"/>
      <c r="UEG454" s="0"/>
      <c r="UEH454" s="0"/>
      <c r="UEI454" s="0"/>
      <c r="UEJ454" s="0"/>
      <c r="UEK454" s="0"/>
      <c r="UEL454" s="0"/>
      <c r="UEM454" s="0"/>
      <c r="UEN454" s="0"/>
      <c r="UEO454" s="0"/>
      <c r="UEP454" s="0"/>
      <c r="UEQ454" s="0"/>
      <c r="UER454" s="0"/>
      <c r="UES454" s="0"/>
      <c r="UET454" s="0"/>
      <c r="UEU454" s="0"/>
      <c r="UEV454" s="0"/>
      <c r="UEW454" s="0"/>
      <c r="UEX454" s="0"/>
      <c r="UEY454" s="0"/>
      <c r="UEZ454" s="0"/>
      <c r="UFA454" s="0"/>
      <c r="UFB454" s="0"/>
      <c r="UFC454" s="0"/>
      <c r="UFD454" s="0"/>
      <c r="UFE454" s="0"/>
      <c r="UFF454" s="0"/>
      <c r="UFG454" s="0"/>
      <c r="UFH454" s="0"/>
      <c r="UFI454" s="0"/>
      <c r="UFJ454" s="0"/>
      <c r="UFK454" s="0"/>
      <c r="UFL454" s="0"/>
      <c r="UFM454" s="0"/>
      <c r="UFN454" s="0"/>
      <c r="UFO454" s="0"/>
      <c r="UFP454" s="0"/>
      <c r="UFQ454" s="0"/>
      <c r="UFR454" s="0"/>
      <c r="UFS454" s="0"/>
      <c r="UFT454" s="0"/>
      <c r="UFU454" s="0"/>
      <c r="UFV454" s="0"/>
      <c r="UFW454" s="0"/>
      <c r="UFX454" s="0"/>
      <c r="UFY454" s="0"/>
      <c r="UFZ454" s="0"/>
      <c r="UGA454" s="0"/>
      <c r="UGB454" s="0"/>
      <c r="UGC454" s="0"/>
      <c r="UGD454" s="0"/>
      <c r="UGE454" s="0"/>
      <c r="UGF454" s="0"/>
      <c r="UGG454" s="0"/>
      <c r="UGH454" s="0"/>
      <c r="UGI454" s="0"/>
      <c r="UGJ454" s="0"/>
      <c r="UGK454" s="0"/>
      <c r="UGL454" s="0"/>
      <c r="UGM454" s="0"/>
      <c r="UGN454" s="0"/>
      <c r="UGO454" s="0"/>
      <c r="UGP454" s="0"/>
      <c r="UGQ454" s="0"/>
      <c r="UGR454" s="0"/>
      <c r="UGS454" s="0"/>
      <c r="UGT454" s="0"/>
      <c r="UGU454" s="0"/>
      <c r="UGV454" s="0"/>
      <c r="UGW454" s="0"/>
      <c r="UGX454" s="0"/>
      <c r="UGY454" s="0"/>
      <c r="UGZ454" s="0"/>
      <c r="UHA454" s="0"/>
      <c r="UHB454" s="0"/>
      <c r="UHC454" s="0"/>
      <c r="UHD454" s="0"/>
      <c r="UHE454" s="0"/>
      <c r="UHF454" s="0"/>
      <c r="UHG454" s="0"/>
      <c r="UHH454" s="0"/>
      <c r="UHI454" s="0"/>
      <c r="UHJ454" s="0"/>
      <c r="UHK454" s="0"/>
      <c r="UHL454" s="0"/>
      <c r="UHM454" s="0"/>
      <c r="UHN454" s="0"/>
      <c r="UHO454" s="0"/>
      <c r="UHP454" s="0"/>
      <c r="UHQ454" s="0"/>
      <c r="UHR454" s="0"/>
      <c r="UHS454" s="0"/>
      <c r="UHT454" s="0"/>
      <c r="UHU454" s="0"/>
      <c r="UHV454" s="0"/>
      <c r="UHW454" s="0"/>
      <c r="UHX454" s="0"/>
      <c r="UHY454" s="0"/>
      <c r="UHZ454" s="0"/>
      <c r="UIA454" s="0"/>
      <c r="UIB454" s="0"/>
      <c r="UIC454" s="0"/>
      <c r="UID454" s="0"/>
      <c r="UIE454" s="0"/>
      <c r="UIF454" s="0"/>
      <c r="UIG454" s="0"/>
      <c r="UIH454" s="0"/>
      <c r="UII454" s="0"/>
      <c r="UIJ454" s="0"/>
      <c r="UIK454" s="0"/>
      <c r="UIL454" s="0"/>
      <c r="UIM454" s="0"/>
      <c r="UIN454" s="0"/>
      <c r="UIO454" s="0"/>
      <c r="UIP454" s="0"/>
      <c r="UIQ454" s="0"/>
      <c r="UIR454" s="0"/>
      <c r="UIS454" s="0"/>
      <c r="UIT454" s="0"/>
      <c r="UIU454" s="0"/>
      <c r="UIV454" s="0"/>
      <c r="UIW454" s="0"/>
      <c r="UIX454" s="0"/>
      <c r="UIY454" s="0"/>
      <c r="UIZ454" s="0"/>
      <c r="UJA454" s="0"/>
      <c r="UJB454" s="0"/>
      <c r="UJC454" s="0"/>
      <c r="UJD454" s="0"/>
      <c r="UJE454" s="0"/>
      <c r="UJF454" s="0"/>
      <c r="UJG454" s="0"/>
      <c r="UJH454" s="0"/>
      <c r="UJI454" s="0"/>
      <c r="UJJ454" s="0"/>
      <c r="UJK454" s="0"/>
      <c r="UJL454" s="0"/>
      <c r="UJM454" s="0"/>
      <c r="UJN454" s="0"/>
      <c r="UJO454" s="0"/>
      <c r="UJP454" s="0"/>
      <c r="UJQ454" s="0"/>
      <c r="UJR454" s="0"/>
      <c r="UJS454" s="0"/>
      <c r="UJT454" s="0"/>
      <c r="UJU454" s="0"/>
      <c r="UJV454" s="0"/>
      <c r="UJW454" s="0"/>
      <c r="UJX454" s="0"/>
      <c r="UJY454" s="0"/>
      <c r="UJZ454" s="0"/>
      <c r="UKA454" s="0"/>
      <c r="UKB454" s="0"/>
      <c r="UKC454" s="0"/>
      <c r="UKD454" s="0"/>
      <c r="UKE454" s="0"/>
      <c r="UKF454" s="0"/>
      <c r="UKG454" s="0"/>
      <c r="UKH454" s="0"/>
      <c r="UKI454" s="0"/>
      <c r="UKJ454" s="0"/>
      <c r="UKK454" s="0"/>
      <c r="UKL454" s="0"/>
      <c r="UKM454" s="0"/>
      <c r="UKN454" s="0"/>
      <c r="UKO454" s="0"/>
      <c r="UKP454" s="0"/>
      <c r="UKQ454" s="0"/>
      <c r="UKR454" s="0"/>
      <c r="UKS454" s="0"/>
      <c r="UKT454" s="0"/>
      <c r="UKU454" s="0"/>
      <c r="UKV454" s="0"/>
      <c r="UKW454" s="0"/>
      <c r="UKX454" s="0"/>
      <c r="UKY454" s="0"/>
      <c r="UKZ454" s="0"/>
      <c r="ULA454" s="0"/>
      <c r="ULB454" s="0"/>
      <c r="ULC454" s="0"/>
      <c r="ULD454" s="0"/>
      <c r="ULE454" s="0"/>
      <c r="ULF454" s="0"/>
      <c r="ULG454" s="0"/>
      <c r="ULH454" s="0"/>
      <c r="ULI454" s="0"/>
      <c r="ULJ454" s="0"/>
      <c r="ULK454" s="0"/>
      <c r="ULL454" s="0"/>
      <c r="ULM454" s="0"/>
      <c r="ULN454" s="0"/>
      <c r="ULO454" s="0"/>
      <c r="ULP454" s="0"/>
      <c r="ULQ454" s="0"/>
      <c r="ULR454" s="0"/>
      <c r="ULS454" s="0"/>
      <c r="ULT454" s="0"/>
      <c r="ULU454" s="0"/>
      <c r="ULV454" s="0"/>
      <c r="ULW454" s="0"/>
      <c r="ULX454" s="0"/>
      <c r="ULY454" s="0"/>
      <c r="ULZ454" s="0"/>
      <c r="UMA454" s="0"/>
      <c r="UMB454" s="0"/>
      <c r="UMC454" s="0"/>
      <c r="UMD454" s="0"/>
      <c r="UME454" s="0"/>
      <c r="UMF454" s="0"/>
      <c r="UMG454" s="0"/>
      <c r="UMH454" s="0"/>
      <c r="UMI454" s="0"/>
      <c r="UMJ454" s="0"/>
      <c r="UMK454" s="0"/>
      <c r="UML454" s="0"/>
      <c r="UMM454" s="0"/>
      <c r="UMN454" s="0"/>
      <c r="UMO454" s="0"/>
      <c r="UMP454" s="0"/>
      <c r="UMQ454" s="0"/>
      <c r="UMR454" s="0"/>
      <c r="UMS454" s="0"/>
      <c r="UMT454" s="0"/>
      <c r="UMU454" s="0"/>
      <c r="UMV454" s="0"/>
      <c r="UMW454" s="0"/>
      <c r="UMX454" s="0"/>
      <c r="UMY454" s="0"/>
      <c r="UMZ454" s="0"/>
      <c r="UNA454" s="0"/>
      <c r="UNB454" s="0"/>
      <c r="UNC454" s="0"/>
      <c r="UND454" s="0"/>
      <c r="UNE454" s="0"/>
      <c r="UNF454" s="0"/>
      <c r="UNG454" s="0"/>
      <c r="UNH454" s="0"/>
      <c r="UNI454" s="0"/>
      <c r="UNJ454" s="0"/>
      <c r="UNK454" s="0"/>
      <c r="UNL454" s="0"/>
      <c r="UNM454" s="0"/>
      <c r="UNN454" s="0"/>
      <c r="UNO454" s="0"/>
      <c r="UNP454" s="0"/>
      <c r="UNQ454" s="0"/>
      <c r="UNR454" s="0"/>
      <c r="UNS454" s="0"/>
      <c r="UNT454" s="0"/>
      <c r="UNU454" s="0"/>
      <c r="UNV454" s="0"/>
      <c r="UNW454" s="0"/>
      <c r="UNX454" s="0"/>
      <c r="UNY454" s="0"/>
      <c r="UNZ454" s="0"/>
      <c r="UOA454" s="0"/>
      <c r="UOB454" s="0"/>
      <c r="UOC454" s="0"/>
      <c r="UOD454" s="0"/>
      <c r="UOE454" s="0"/>
      <c r="UOF454" s="0"/>
      <c r="UOG454" s="0"/>
      <c r="UOH454" s="0"/>
      <c r="UOI454" s="0"/>
      <c r="UOJ454" s="0"/>
      <c r="UOK454" s="0"/>
      <c r="UOL454" s="0"/>
      <c r="UOM454" s="0"/>
      <c r="UON454" s="0"/>
      <c r="UOO454" s="0"/>
      <c r="UOP454" s="0"/>
      <c r="UOQ454" s="0"/>
      <c r="UOR454" s="0"/>
      <c r="UOS454" s="0"/>
      <c r="UOT454" s="0"/>
      <c r="UOU454" s="0"/>
      <c r="UOV454" s="0"/>
      <c r="UOW454" s="0"/>
      <c r="UOX454" s="0"/>
      <c r="UOY454" s="0"/>
      <c r="UOZ454" s="0"/>
      <c r="UPA454" s="0"/>
      <c r="UPB454" s="0"/>
      <c r="UPC454" s="0"/>
      <c r="UPD454" s="0"/>
      <c r="UPE454" s="0"/>
      <c r="UPF454" s="0"/>
      <c r="UPG454" s="0"/>
      <c r="UPH454" s="0"/>
      <c r="UPI454" s="0"/>
      <c r="UPJ454" s="0"/>
      <c r="UPK454" s="0"/>
      <c r="UPL454" s="0"/>
      <c r="UPM454" s="0"/>
      <c r="UPN454" s="0"/>
      <c r="UPO454" s="0"/>
      <c r="UPP454" s="0"/>
      <c r="UPQ454" s="0"/>
      <c r="UPR454" s="0"/>
      <c r="UPS454" s="0"/>
      <c r="UPT454" s="0"/>
      <c r="UPU454" s="0"/>
      <c r="UPV454" s="0"/>
      <c r="UPW454" s="0"/>
      <c r="UPX454" s="0"/>
      <c r="UPY454" s="0"/>
      <c r="UPZ454" s="0"/>
      <c r="UQA454" s="0"/>
      <c r="UQB454" s="0"/>
      <c r="UQC454" s="0"/>
      <c r="UQD454" s="0"/>
      <c r="UQE454" s="0"/>
      <c r="UQF454" s="0"/>
      <c r="UQG454" s="0"/>
      <c r="UQH454" s="0"/>
      <c r="UQI454" s="0"/>
      <c r="UQJ454" s="0"/>
      <c r="UQK454" s="0"/>
      <c r="UQL454" s="0"/>
      <c r="UQM454" s="0"/>
      <c r="UQN454" s="0"/>
      <c r="UQO454" s="0"/>
      <c r="UQP454" s="0"/>
      <c r="UQQ454" s="0"/>
      <c r="UQR454" s="0"/>
      <c r="UQS454" s="0"/>
      <c r="UQT454" s="0"/>
      <c r="UQU454" s="0"/>
      <c r="UQV454" s="0"/>
      <c r="UQW454" s="0"/>
      <c r="UQX454" s="0"/>
      <c r="UQY454" s="0"/>
      <c r="UQZ454" s="0"/>
      <c r="URA454" s="0"/>
      <c r="URB454" s="0"/>
      <c r="URC454" s="0"/>
      <c r="URD454" s="0"/>
      <c r="URE454" s="0"/>
      <c r="URF454" s="0"/>
      <c r="URG454" s="0"/>
      <c r="URH454" s="0"/>
      <c r="URI454" s="0"/>
      <c r="URJ454" s="0"/>
      <c r="URK454" s="0"/>
      <c r="URL454" s="0"/>
      <c r="URM454" s="0"/>
      <c r="URN454" s="0"/>
      <c r="URO454" s="0"/>
      <c r="URP454" s="0"/>
      <c r="URQ454" s="0"/>
      <c r="URR454" s="0"/>
      <c r="URS454" s="0"/>
      <c r="URT454" s="0"/>
      <c r="URU454" s="0"/>
      <c r="URV454" s="0"/>
      <c r="URW454" s="0"/>
      <c r="URX454" s="0"/>
      <c r="URY454" s="0"/>
      <c r="URZ454" s="0"/>
      <c r="USA454" s="0"/>
      <c r="USB454" s="0"/>
      <c r="USC454" s="0"/>
      <c r="USD454" s="0"/>
      <c r="USE454" s="0"/>
      <c r="USF454" s="0"/>
      <c r="USG454" s="0"/>
      <c r="USH454" s="0"/>
      <c r="USI454" s="0"/>
      <c r="USJ454" s="0"/>
      <c r="USK454" s="0"/>
      <c r="USL454" s="0"/>
      <c r="USM454" s="0"/>
      <c r="USN454" s="0"/>
      <c r="USO454" s="0"/>
      <c r="USP454" s="0"/>
      <c r="USQ454" s="0"/>
      <c r="USR454" s="0"/>
      <c r="USS454" s="0"/>
      <c r="UST454" s="0"/>
      <c r="USU454" s="0"/>
      <c r="USV454" s="0"/>
      <c r="USW454" s="0"/>
      <c r="USX454" s="0"/>
      <c r="USY454" s="0"/>
      <c r="USZ454" s="0"/>
      <c r="UTA454" s="0"/>
      <c r="UTB454" s="0"/>
      <c r="UTC454" s="0"/>
      <c r="UTD454" s="0"/>
      <c r="UTE454" s="0"/>
      <c r="UTF454" s="0"/>
      <c r="UTG454" s="0"/>
      <c r="UTH454" s="0"/>
      <c r="UTI454" s="0"/>
      <c r="UTJ454" s="0"/>
      <c r="UTK454" s="0"/>
      <c r="UTL454" s="0"/>
      <c r="UTM454" s="0"/>
      <c r="UTN454" s="0"/>
      <c r="UTO454" s="0"/>
      <c r="UTP454" s="0"/>
      <c r="UTQ454" s="0"/>
      <c r="UTR454" s="0"/>
      <c r="UTS454" s="0"/>
      <c r="UTT454" s="0"/>
      <c r="UTU454" s="0"/>
      <c r="UTV454" s="0"/>
      <c r="UTW454" s="0"/>
      <c r="UTX454" s="0"/>
      <c r="UTY454" s="0"/>
      <c r="UTZ454" s="0"/>
      <c r="UUA454" s="0"/>
      <c r="UUB454" s="0"/>
      <c r="UUC454" s="0"/>
      <c r="UUD454" s="0"/>
      <c r="UUE454" s="0"/>
      <c r="UUF454" s="0"/>
      <c r="UUG454" s="0"/>
      <c r="UUH454" s="0"/>
      <c r="UUI454" s="0"/>
      <c r="UUJ454" s="0"/>
      <c r="UUK454" s="0"/>
      <c r="UUL454" s="0"/>
      <c r="UUM454" s="0"/>
      <c r="UUN454" s="0"/>
      <c r="UUO454" s="0"/>
      <c r="UUP454" s="0"/>
      <c r="UUQ454" s="0"/>
      <c r="UUR454" s="0"/>
      <c r="UUS454" s="0"/>
      <c r="UUT454" s="0"/>
      <c r="UUU454" s="0"/>
      <c r="UUV454" s="0"/>
      <c r="UUW454" s="0"/>
      <c r="UUX454" s="0"/>
      <c r="UUY454" s="0"/>
      <c r="UUZ454" s="0"/>
      <c r="UVA454" s="0"/>
      <c r="UVB454" s="0"/>
      <c r="UVC454" s="0"/>
      <c r="UVD454" s="0"/>
      <c r="UVE454" s="0"/>
      <c r="UVF454" s="0"/>
      <c r="UVG454" s="0"/>
      <c r="UVH454" s="0"/>
      <c r="UVI454" s="0"/>
      <c r="UVJ454" s="0"/>
      <c r="UVK454" s="0"/>
      <c r="UVL454" s="0"/>
      <c r="UVM454" s="0"/>
      <c r="UVN454" s="0"/>
      <c r="UVO454" s="0"/>
      <c r="UVP454" s="0"/>
      <c r="UVQ454" s="0"/>
      <c r="UVR454" s="0"/>
      <c r="UVS454" s="0"/>
      <c r="UVT454" s="0"/>
      <c r="UVU454" s="0"/>
      <c r="UVV454" s="0"/>
      <c r="UVW454" s="0"/>
      <c r="UVX454" s="0"/>
      <c r="UVY454" s="0"/>
      <c r="UVZ454" s="0"/>
      <c r="UWA454" s="0"/>
      <c r="UWB454" s="0"/>
      <c r="UWC454" s="0"/>
      <c r="UWD454" s="0"/>
      <c r="UWE454" s="0"/>
      <c r="UWF454" s="0"/>
      <c r="UWG454" s="0"/>
      <c r="UWH454" s="0"/>
      <c r="UWI454" s="0"/>
      <c r="UWJ454" s="0"/>
      <c r="UWK454" s="0"/>
      <c r="UWL454" s="0"/>
      <c r="UWM454" s="0"/>
      <c r="UWN454" s="0"/>
      <c r="UWO454" s="0"/>
      <c r="UWP454" s="0"/>
      <c r="UWQ454" s="0"/>
      <c r="UWR454" s="0"/>
      <c r="UWS454" s="0"/>
      <c r="UWT454" s="0"/>
      <c r="UWU454" s="0"/>
      <c r="UWV454" s="0"/>
      <c r="UWW454" s="0"/>
      <c r="UWX454" s="0"/>
      <c r="UWY454" s="0"/>
      <c r="UWZ454" s="0"/>
      <c r="UXA454" s="0"/>
      <c r="UXB454" s="0"/>
      <c r="UXC454" s="0"/>
      <c r="UXD454" s="0"/>
      <c r="UXE454" s="0"/>
      <c r="UXF454" s="0"/>
      <c r="UXG454" s="0"/>
      <c r="UXH454" s="0"/>
      <c r="UXI454" s="0"/>
      <c r="UXJ454" s="0"/>
      <c r="UXK454" s="0"/>
      <c r="UXL454" s="0"/>
      <c r="UXM454" s="0"/>
      <c r="UXN454" s="0"/>
      <c r="UXO454" s="0"/>
      <c r="UXP454" s="0"/>
      <c r="UXQ454" s="0"/>
      <c r="UXR454" s="0"/>
      <c r="UXS454" s="0"/>
      <c r="UXT454" s="0"/>
      <c r="UXU454" s="0"/>
      <c r="UXV454" s="0"/>
      <c r="UXW454" s="0"/>
      <c r="UXX454" s="0"/>
      <c r="UXY454" s="0"/>
      <c r="UXZ454" s="0"/>
      <c r="UYA454" s="0"/>
      <c r="UYB454" s="0"/>
      <c r="UYC454" s="0"/>
      <c r="UYD454" s="0"/>
      <c r="UYE454" s="0"/>
      <c r="UYF454" s="0"/>
      <c r="UYG454" s="0"/>
      <c r="UYH454" s="0"/>
      <c r="UYI454" s="0"/>
      <c r="UYJ454" s="0"/>
      <c r="UYK454" s="0"/>
      <c r="UYL454" s="0"/>
      <c r="UYM454" s="0"/>
      <c r="UYN454" s="0"/>
      <c r="UYO454" s="0"/>
      <c r="UYP454" s="0"/>
      <c r="UYQ454" s="0"/>
      <c r="UYR454" s="0"/>
      <c r="UYS454" s="0"/>
      <c r="UYT454" s="0"/>
      <c r="UYU454" s="0"/>
      <c r="UYV454" s="0"/>
      <c r="UYW454" s="0"/>
      <c r="UYX454" s="0"/>
      <c r="UYY454" s="0"/>
      <c r="UYZ454" s="0"/>
      <c r="UZA454" s="0"/>
      <c r="UZB454" s="0"/>
      <c r="UZC454" s="0"/>
      <c r="UZD454" s="0"/>
      <c r="UZE454" s="0"/>
      <c r="UZF454" s="0"/>
      <c r="UZG454" s="0"/>
      <c r="UZH454" s="0"/>
      <c r="UZI454" s="0"/>
      <c r="UZJ454" s="0"/>
      <c r="UZK454" s="0"/>
      <c r="UZL454" s="0"/>
      <c r="UZM454" s="0"/>
      <c r="UZN454" s="0"/>
      <c r="UZO454" s="0"/>
      <c r="UZP454" s="0"/>
      <c r="UZQ454" s="0"/>
      <c r="UZR454" s="0"/>
      <c r="UZS454" s="0"/>
      <c r="UZT454" s="0"/>
      <c r="UZU454" s="0"/>
      <c r="UZV454" s="0"/>
      <c r="UZW454" s="0"/>
      <c r="UZX454" s="0"/>
      <c r="UZY454" s="0"/>
      <c r="UZZ454" s="0"/>
      <c r="VAA454" s="0"/>
      <c r="VAB454" s="0"/>
      <c r="VAC454" s="0"/>
      <c r="VAD454" s="0"/>
      <c r="VAE454" s="0"/>
      <c r="VAF454" s="0"/>
      <c r="VAG454" s="0"/>
      <c r="VAH454" s="0"/>
      <c r="VAI454" s="0"/>
      <c r="VAJ454" s="0"/>
      <c r="VAK454" s="0"/>
      <c r="VAL454" s="0"/>
      <c r="VAM454" s="0"/>
      <c r="VAN454" s="0"/>
      <c r="VAO454" s="0"/>
      <c r="VAP454" s="0"/>
      <c r="VAQ454" s="0"/>
      <c r="VAR454" s="0"/>
      <c r="VAS454" s="0"/>
      <c r="VAT454" s="0"/>
      <c r="VAU454" s="0"/>
      <c r="VAV454" s="0"/>
      <c r="VAW454" s="0"/>
      <c r="VAX454" s="0"/>
      <c r="VAY454" s="0"/>
      <c r="VAZ454" s="0"/>
      <c r="VBA454" s="0"/>
      <c r="VBB454" s="0"/>
      <c r="VBC454" s="0"/>
      <c r="VBD454" s="0"/>
      <c r="VBE454" s="0"/>
      <c r="VBF454" s="0"/>
      <c r="VBG454" s="0"/>
      <c r="VBH454" s="0"/>
      <c r="VBI454" s="0"/>
      <c r="VBJ454" s="0"/>
      <c r="VBK454" s="0"/>
      <c r="VBL454" s="0"/>
      <c r="VBM454" s="0"/>
      <c r="VBN454" s="0"/>
      <c r="VBO454" s="0"/>
      <c r="VBP454" s="0"/>
      <c r="VBQ454" s="0"/>
      <c r="VBR454" s="0"/>
      <c r="VBS454" s="0"/>
      <c r="VBT454" s="0"/>
      <c r="VBU454" s="0"/>
      <c r="VBV454" s="0"/>
      <c r="VBW454" s="0"/>
      <c r="VBX454" s="0"/>
      <c r="VBY454" s="0"/>
      <c r="VBZ454" s="0"/>
      <c r="VCA454" s="0"/>
      <c r="VCB454" s="0"/>
      <c r="VCC454" s="0"/>
      <c r="VCD454" s="0"/>
      <c r="VCE454" s="0"/>
      <c r="VCF454" s="0"/>
      <c r="VCG454" s="0"/>
      <c r="VCH454" s="0"/>
      <c r="VCI454" s="0"/>
      <c r="VCJ454" s="0"/>
      <c r="VCK454" s="0"/>
      <c r="VCL454" s="0"/>
      <c r="VCM454" s="0"/>
      <c r="VCN454" s="0"/>
      <c r="VCO454" s="0"/>
      <c r="VCP454" s="0"/>
      <c r="VCQ454" s="0"/>
      <c r="VCR454" s="0"/>
      <c r="VCS454" s="0"/>
      <c r="VCT454" s="0"/>
      <c r="VCU454" s="0"/>
      <c r="VCV454" s="0"/>
      <c r="VCW454" s="0"/>
      <c r="VCX454" s="0"/>
      <c r="VCY454" s="0"/>
      <c r="VCZ454" s="0"/>
      <c r="VDA454" s="0"/>
      <c r="VDB454" s="0"/>
      <c r="VDC454" s="0"/>
      <c r="VDD454" s="0"/>
      <c r="VDE454" s="0"/>
      <c r="VDF454" s="0"/>
      <c r="VDG454" s="0"/>
      <c r="VDH454" s="0"/>
      <c r="VDI454" s="0"/>
      <c r="VDJ454" s="0"/>
      <c r="VDK454" s="0"/>
      <c r="VDL454" s="0"/>
      <c r="VDM454" s="0"/>
      <c r="VDN454" s="0"/>
      <c r="VDO454" s="0"/>
      <c r="VDP454" s="0"/>
      <c r="VDQ454" s="0"/>
      <c r="VDR454" s="0"/>
      <c r="VDS454" s="0"/>
      <c r="VDT454" s="0"/>
      <c r="VDU454" s="0"/>
      <c r="VDV454" s="0"/>
      <c r="VDW454" s="0"/>
      <c r="VDX454" s="0"/>
      <c r="VDY454" s="0"/>
      <c r="VDZ454" s="0"/>
      <c r="VEA454" s="0"/>
      <c r="VEB454" s="0"/>
      <c r="VEC454" s="0"/>
      <c r="VED454" s="0"/>
      <c r="VEE454" s="0"/>
      <c r="VEF454" s="0"/>
      <c r="VEG454" s="0"/>
      <c r="VEH454" s="0"/>
      <c r="VEI454" s="0"/>
      <c r="VEJ454" s="0"/>
      <c r="VEK454" s="0"/>
      <c r="VEL454" s="0"/>
      <c r="VEM454" s="0"/>
      <c r="VEN454" s="0"/>
      <c r="VEO454" s="0"/>
      <c r="VEP454" s="0"/>
      <c r="VEQ454" s="0"/>
      <c r="VER454" s="0"/>
      <c r="VES454" s="0"/>
      <c r="VET454" s="0"/>
      <c r="VEU454" s="0"/>
      <c r="VEV454" s="0"/>
      <c r="VEW454" s="0"/>
      <c r="VEX454" s="0"/>
      <c r="VEY454" s="0"/>
      <c r="VEZ454" s="0"/>
      <c r="VFA454" s="0"/>
      <c r="VFB454" s="0"/>
      <c r="VFC454" s="0"/>
      <c r="VFD454" s="0"/>
      <c r="VFE454" s="0"/>
      <c r="VFF454" s="0"/>
      <c r="VFG454" s="0"/>
      <c r="VFH454" s="0"/>
      <c r="VFI454" s="0"/>
      <c r="VFJ454" s="0"/>
      <c r="VFK454" s="0"/>
      <c r="VFL454" s="0"/>
      <c r="VFM454" s="0"/>
      <c r="VFN454" s="0"/>
      <c r="VFO454" s="0"/>
      <c r="VFP454" s="0"/>
      <c r="VFQ454" s="0"/>
      <c r="VFR454" s="0"/>
      <c r="VFS454" s="0"/>
      <c r="VFT454" s="0"/>
      <c r="VFU454" s="0"/>
      <c r="VFV454" s="0"/>
      <c r="VFW454" s="0"/>
      <c r="VFX454" s="0"/>
      <c r="VFY454" s="0"/>
      <c r="VFZ454" s="0"/>
      <c r="VGA454" s="0"/>
      <c r="VGB454" s="0"/>
      <c r="VGC454" s="0"/>
      <c r="VGD454" s="0"/>
      <c r="VGE454" s="0"/>
      <c r="VGF454" s="0"/>
      <c r="VGG454" s="0"/>
      <c r="VGH454" s="0"/>
      <c r="VGI454" s="0"/>
      <c r="VGJ454" s="0"/>
      <c r="VGK454" s="0"/>
      <c r="VGL454" s="0"/>
      <c r="VGM454" s="0"/>
      <c r="VGN454" s="0"/>
      <c r="VGO454" s="0"/>
      <c r="VGP454" s="0"/>
      <c r="VGQ454" s="0"/>
      <c r="VGR454" s="0"/>
      <c r="VGS454" s="0"/>
      <c r="VGT454" s="0"/>
      <c r="VGU454" s="0"/>
      <c r="VGV454" s="0"/>
      <c r="VGW454" s="0"/>
      <c r="VGX454" s="0"/>
      <c r="VGY454" s="0"/>
      <c r="VGZ454" s="0"/>
      <c r="VHA454" s="0"/>
      <c r="VHB454" s="0"/>
      <c r="VHC454" s="0"/>
      <c r="VHD454" s="0"/>
      <c r="VHE454" s="0"/>
      <c r="VHF454" s="0"/>
      <c r="VHG454" s="0"/>
      <c r="VHH454" s="0"/>
      <c r="VHI454" s="0"/>
      <c r="VHJ454" s="0"/>
      <c r="VHK454" s="0"/>
      <c r="VHL454" s="0"/>
      <c r="VHM454" s="0"/>
      <c r="VHN454" s="0"/>
      <c r="VHO454" s="0"/>
      <c r="VHP454" s="0"/>
      <c r="VHQ454" s="0"/>
      <c r="VHR454" s="0"/>
      <c r="VHS454" s="0"/>
      <c r="VHT454" s="0"/>
      <c r="VHU454" s="0"/>
      <c r="VHV454" s="0"/>
      <c r="VHW454" s="0"/>
      <c r="VHX454" s="0"/>
      <c r="VHY454" s="0"/>
      <c r="VHZ454" s="0"/>
      <c r="VIA454" s="0"/>
      <c r="VIB454" s="0"/>
      <c r="VIC454" s="0"/>
      <c r="VID454" s="0"/>
      <c r="VIE454" s="0"/>
      <c r="VIF454" s="0"/>
      <c r="VIG454" s="0"/>
      <c r="VIH454" s="0"/>
      <c r="VII454" s="0"/>
      <c r="VIJ454" s="0"/>
      <c r="VIK454" s="0"/>
      <c r="VIL454" s="0"/>
      <c r="VIM454" s="0"/>
      <c r="VIN454" s="0"/>
      <c r="VIO454" s="0"/>
      <c r="VIP454" s="0"/>
      <c r="VIQ454" s="0"/>
      <c r="VIR454" s="0"/>
      <c r="VIS454" s="0"/>
      <c r="VIT454" s="0"/>
      <c r="VIU454" s="0"/>
      <c r="VIV454" s="0"/>
      <c r="VIW454" s="0"/>
      <c r="VIX454" s="0"/>
      <c r="VIY454" s="0"/>
      <c r="VIZ454" s="0"/>
      <c r="VJA454" s="0"/>
      <c r="VJB454" s="0"/>
      <c r="VJC454" s="0"/>
      <c r="VJD454" s="0"/>
      <c r="VJE454" s="0"/>
      <c r="VJF454" s="0"/>
      <c r="VJG454" s="0"/>
      <c r="VJH454" s="0"/>
      <c r="VJI454" s="0"/>
      <c r="VJJ454" s="0"/>
      <c r="VJK454" s="0"/>
      <c r="VJL454" s="0"/>
      <c r="VJM454" s="0"/>
      <c r="VJN454" s="0"/>
      <c r="VJO454" s="0"/>
      <c r="VJP454" s="0"/>
      <c r="VJQ454" s="0"/>
      <c r="VJR454" s="0"/>
      <c r="VJS454" s="0"/>
      <c r="VJT454" s="0"/>
      <c r="VJU454" s="0"/>
      <c r="VJV454" s="0"/>
      <c r="VJW454" s="0"/>
      <c r="VJX454" s="0"/>
      <c r="VJY454" s="0"/>
      <c r="VJZ454" s="0"/>
      <c r="VKA454" s="0"/>
      <c r="VKB454" s="0"/>
      <c r="VKC454" s="0"/>
      <c r="VKD454" s="0"/>
      <c r="VKE454" s="0"/>
      <c r="VKF454" s="0"/>
      <c r="VKG454" s="0"/>
      <c r="VKH454" s="0"/>
      <c r="VKI454" s="0"/>
      <c r="VKJ454" s="0"/>
      <c r="VKK454" s="0"/>
      <c r="VKL454" s="0"/>
      <c r="VKM454" s="0"/>
      <c r="VKN454" s="0"/>
      <c r="VKO454" s="0"/>
      <c r="VKP454" s="0"/>
      <c r="VKQ454" s="0"/>
      <c r="VKR454" s="0"/>
      <c r="VKS454" s="0"/>
      <c r="VKT454" s="0"/>
      <c r="VKU454" s="0"/>
      <c r="VKV454" s="0"/>
      <c r="VKW454" s="0"/>
      <c r="VKX454" s="0"/>
      <c r="VKY454" s="0"/>
      <c r="VKZ454" s="0"/>
      <c r="VLA454" s="0"/>
      <c r="VLB454" s="0"/>
      <c r="VLC454" s="0"/>
      <c r="VLD454" s="0"/>
      <c r="VLE454" s="0"/>
      <c r="VLF454" s="0"/>
      <c r="VLG454" s="0"/>
      <c r="VLH454" s="0"/>
      <c r="VLI454" s="0"/>
      <c r="VLJ454" s="0"/>
      <c r="VLK454" s="0"/>
      <c r="VLL454" s="0"/>
      <c r="VLM454" s="0"/>
      <c r="VLN454" s="0"/>
      <c r="VLO454" s="0"/>
      <c r="VLP454" s="0"/>
      <c r="VLQ454" s="0"/>
      <c r="VLR454" s="0"/>
      <c r="VLS454" s="0"/>
      <c r="VLT454" s="0"/>
      <c r="VLU454" s="0"/>
      <c r="VLV454" s="0"/>
      <c r="VLW454" s="0"/>
      <c r="VLX454" s="0"/>
      <c r="VLY454" s="0"/>
      <c r="VLZ454" s="0"/>
      <c r="VMA454" s="0"/>
      <c r="VMB454" s="0"/>
      <c r="VMC454" s="0"/>
      <c r="VMD454" s="0"/>
      <c r="VME454" s="0"/>
      <c r="VMF454" s="0"/>
      <c r="VMG454" s="0"/>
      <c r="VMH454" s="0"/>
      <c r="VMI454" s="0"/>
      <c r="VMJ454" s="0"/>
      <c r="VMK454" s="0"/>
      <c r="VML454" s="0"/>
      <c r="VMM454" s="0"/>
      <c r="VMN454" s="0"/>
      <c r="VMO454" s="0"/>
      <c r="VMP454" s="0"/>
      <c r="VMQ454" s="0"/>
      <c r="VMR454" s="0"/>
      <c r="VMS454" s="0"/>
      <c r="VMT454" s="0"/>
      <c r="VMU454" s="0"/>
      <c r="VMV454" s="0"/>
      <c r="VMW454" s="0"/>
      <c r="VMX454" s="0"/>
      <c r="VMY454" s="0"/>
      <c r="VMZ454" s="0"/>
      <c r="VNA454" s="0"/>
      <c r="VNB454" s="0"/>
      <c r="VNC454" s="0"/>
      <c r="VND454" s="0"/>
      <c r="VNE454" s="0"/>
      <c r="VNF454" s="0"/>
      <c r="VNG454" s="0"/>
      <c r="VNH454" s="0"/>
      <c r="VNI454" s="0"/>
      <c r="VNJ454" s="0"/>
      <c r="VNK454" s="0"/>
      <c r="VNL454" s="0"/>
      <c r="VNM454" s="0"/>
      <c r="VNN454" s="0"/>
      <c r="VNO454" s="0"/>
      <c r="VNP454" s="0"/>
      <c r="VNQ454" s="0"/>
      <c r="VNR454" s="0"/>
      <c r="VNS454" s="0"/>
      <c r="VNT454" s="0"/>
      <c r="VNU454" s="0"/>
      <c r="VNV454" s="0"/>
      <c r="VNW454" s="0"/>
      <c r="VNX454" s="0"/>
      <c r="VNY454" s="0"/>
      <c r="VNZ454" s="0"/>
      <c r="VOA454" s="0"/>
      <c r="VOB454" s="0"/>
      <c r="VOC454" s="0"/>
      <c r="VOD454" s="0"/>
      <c r="VOE454" s="0"/>
      <c r="VOF454" s="0"/>
      <c r="VOG454" s="0"/>
      <c r="VOH454" s="0"/>
      <c r="VOI454" s="0"/>
      <c r="VOJ454" s="0"/>
      <c r="VOK454" s="0"/>
      <c r="VOL454" s="0"/>
      <c r="VOM454" s="0"/>
      <c r="VON454" s="0"/>
      <c r="VOO454" s="0"/>
      <c r="VOP454" s="0"/>
      <c r="VOQ454" s="0"/>
      <c r="VOR454" s="0"/>
      <c r="VOS454" s="0"/>
      <c r="VOT454" s="0"/>
      <c r="VOU454" s="0"/>
      <c r="VOV454" s="0"/>
      <c r="VOW454" s="0"/>
      <c r="VOX454" s="0"/>
      <c r="VOY454" s="0"/>
      <c r="VOZ454" s="0"/>
      <c r="VPA454" s="0"/>
      <c r="VPB454" s="0"/>
      <c r="VPC454" s="0"/>
      <c r="VPD454" s="0"/>
      <c r="VPE454" s="0"/>
      <c r="VPF454" s="0"/>
      <c r="VPG454" s="0"/>
      <c r="VPH454" s="0"/>
      <c r="VPI454" s="0"/>
      <c r="VPJ454" s="0"/>
      <c r="VPK454" s="0"/>
      <c r="VPL454" s="0"/>
      <c r="VPM454" s="0"/>
      <c r="VPN454" s="0"/>
      <c r="VPO454" s="0"/>
      <c r="VPP454" s="0"/>
      <c r="VPQ454" s="0"/>
      <c r="VPR454" s="0"/>
      <c r="VPS454" s="0"/>
      <c r="VPT454" s="0"/>
      <c r="VPU454" s="0"/>
      <c r="VPV454" s="0"/>
      <c r="VPW454" s="0"/>
      <c r="VPX454" s="0"/>
      <c r="VPY454" s="0"/>
      <c r="VPZ454" s="0"/>
      <c r="VQA454" s="0"/>
      <c r="VQB454" s="0"/>
      <c r="VQC454" s="0"/>
      <c r="VQD454" s="0"/>
      <c r="VQE454" s="0"/>
      <c r="VQF454" s="0"/>
      <c r="VQG454" s="0"/>
      <c r="VQH454" s="0"/>
      <c r="VQI454" s="0"/>
      <c r="VQJ454" s="0"/>
      <c r="VQK454" s="0"/>
      <c r="VQL454" s="0"/>
      <c r="VQM454" s="0"/>
      <c r="VQN454" s="0"/>
      <c r="VQO454" s="0"/>
      <c r="VQP454" s="0"/>
      <c r="VQQ454" s="0"/>
      <c r="VQR454" s="0"/>
      <c r="VQS454" s="0"/>
      <c r="VQT454" s="0"/>
      <c r="VQU454" s="0"/>
      <c r="VQV454" s="0"/>
      <c r="VQW454" s="0"/>
      <c r="VQX454" s="0"/>
      <c r="VQY454" s="0"/>
      <c r="VQZ454" s="0"/>
      <c r="VRA454" s="0"/>
      <c r="VRB454" s="0"/>
      <c r="VRC454" s="0"/>
      <c r="VRD454" s="0"/>
      <c r="VRE454" s="0"/>
      <c r="VRF454" s="0"/>
      <c r="VRG454" s="0"/>
      <c r="VRH454" s="0"/>
      <c r="VRI454" s="0"/>
      <c r="VRJ454" s="0"/>
      <c r="VRK454" s="0"/>
      <c r="VRL454" s="0"/>
      <c r="VRM454" s="0"/>
      <c r="VRN454" s="0"/>
      <c r="VRO454" s="0"/>
      <c r="VRP454" s="0"/>
      <c r="VRQ454" s="0"/>
      <c r="VRR454" s="0"/>
      <c r="VRS454" s="0"/>
      <c r="VRT454" s="0"/>
      <c r="VRU454" s="0"/>
      <c r="VRV454" s="0"/>
      <c r="VRW454" s="0"/>
      <c r="VRX454" s="0"/>
      <c r="VRY454" s="0"/>
      <c r="VRZ454" s="0"/>
      <c r="VSA454" s="0"/>
      <c r="VSB454" s="0"/>
      <c r="VSC454" s="0"/>
      <c r="VSD454" s="0"/>
      <c r="VSE454" s="0"/>
      <c r="VSF454" s="0"/>
      <c r="VSG454" s="0"/>
      <c r="VSH454" s="0"/>
      <c r="VSI454" s="0"/>
      <c r="VSJ454" s="0"/>
      <c r="VSK454" s="0"/>
      <c r="VSL454" s="0"/>
      <c r="VSM454" s="0"/>
      <c r="VSN454" s="0"/>
      <c r="VSO454" s="0"/>
      <c r="VSP454" s="0"/>
      <c r="VSQ454" s="0"/>
      <c r="VSR454" s="0"/>
      <c r="VSS454" s="0"/>
      <c r="VST454" s="0"/>
      <c r="VSU454" s="0"/>
      <c r="VSV454" s="0"/>
      <c r="VSW454" s="0"/>
      <c r="VSX454" s="0"/>
      <c r="VSY454" s="0"/>
      <c r="VSZ454" s="0"/>
      <c r="VTA454" s="0"/>
      <c r="VTB454" s="0"/>
      <c r="VTC454" s="0"/>
      <c r="VTD454" s="0"/>
      <c r="VTE454" s="0"/>
      <c r="VTF454" s="0"/>
      <c r="VTG454" s="0"/>
      <c r="VTH454" s="0"/>
      <c r="VTI454" s="0"/>
      <c r="VTJ454" s="0"/>
      <c r="VTK454" s="0"/>
      <c r="VTL454" s="0"/>
      <c r="VTM454" s="0"/>
      <c r="VTN454" s="0"/>
      <c r="VTO454" s="0"/>
      <c r="VTP454" s="0"/>
      <c r="VTQ454" s="0"/>
      <c r="VTR454" s="0"/>
      <c r="VTS454" s="0"/>
      <c r="VTT454" s="0"/>
      <c r="VTU454" s="0"/>
      <c r="VTV454" s="0"/>
      <c r="VTW454" s="0"/>
      <c r="VTX454" s="0"/>
      <c r="VTY454" s="0"/>
      <c r="VTZ454" s="0"/>
      <c r="VUA454" s="0"/>
      <c r="VUB454" s="0"/>
      <c r="VUC454" s="0"/>
      <c r="VUD454" s="0"/>
      <c r="VUE454" s="0"/>
      <c r="VUF454" s="0"/>
      <c r="VUG454" s="0"/>
      <c r="VUH454" s="0"/>
      <c r="VUI454" s="0"/>
      <c r="VUJ454" s="0"/>
      <c r="VUK454" s="0"/>
      <c r="VUL454" s="0"/>
      <c r="VUM454" s="0"/>
      <c r="VUN454" s="0"/>
      <c r="VUO454" s="0"/>
      <c r="VUP454" s="0"/>
      <c r="VUQ454" s="0"/>
      <c r="VUR454" s="0"/>
      <c r="VUS454" s="0"/>
      <c r="VUT454" s="0"/>
      <c r="VUU454" s="0"/>
      <c r="VUV454" s="0"/>
      <c r="VUW454" s="0"/>
      <c r="VUX454" s="0"/>
      <c r="VUY454" s="0"/>
      <c r="VUZ454" s="0"/>
      <c r="VVA454" s="0"/>
      <c r="VVB454" s="0"/>
      <c r="VVC454" s="0"/>
      <c r="VVD454" s="0"/>
      <c r="VVE454" s="0"/>
      <c r="VVF454" s="0"/>
      <c r="VVG454" s="0"/>
      <c r="VVH454" s="0"/>
      <c r="VVI454" s="0"/>
      <c r="VVJ454" s="0"/>
      <c r="VVK454" s="0"/>
      <c r="VVL454" s="0"/>
      <c r="VVM454" s="0"/>
      <c r="VVN454" s="0"/>
      <c r="VVO454" s="0"/>
      <c r="VVP454" s="0"/>
      <c r="VVQ454" s="0"/>
      <c r="VVR454" s="0"/>
      <c r="VVS454" s="0"/>
      <c r="VVT454" s="0"/>
      <c r="VVU454" s="0"/>
      <c r="VVV454" s="0"/>
      <c r="VVW454" s="0"/>
      <c r="VVX454" s="0"/>
      <c r="VVY454" s="0"/>
      <c r="VVZ454" s="0"/>
      <c r="VWA454" s="0"/>
      <c r="VWB454" s="0"/>
      <c r="VWC454" s="0"/>
      <c r="VWD454" s="0"/>
      <c r="VWE454" s="0"/>
      <c r="VWF454" s="0"/>
      <c r="VWG454" s="0"/>
      <c r="VWH454" s="0"/>
      <c r="VWI454" s="0"/>
      <c r="VWJ454" s="0"/>
      <c r="VWK454" s="0"/>
      <c r="VWL454" s="0"/>
      <c r="VWM454" s="0"/>
      <c r="VWN454" s="0"/>
      <c r="VWO454" s="0"/>
      <c r="VWP454" s="0"/>
      <c r="VWQ454" s="0"/>
      <c r="VWR454" s="0"/>
      <c r="VWS454" s="0"/>
      <c r="VWT454" s="0"/>
      <c r="VWU454" s="0"/>
      <c r="VWV454" s="0"/>
      <c r="VWW454" s="0"/>
      <c r="VWX454" s="0"/>
      <c r="VWY454" s="0"/>
      <c r="VWZ454" s="0"/>
      <c r="VXA454" s="0"/>
      <c r="VXB454" s="0"/>
      <c r="VXC454" s="0"/>
      <c r="VXD454" s="0"/>
      <c r="VXE454" s="0"/>
      <c r="VXF454" s="0"/>
      <c r="VXG454" s="0"/>
      <c r="VXH454" s="0"/>
      <c r="VXI454" s="0"/>
      <c r="VXJ454" s="0"/>
      <c r="VXK454" s="0"/>
      <c r="VXL454" s="0"/>
      <c r="VXM454" s="0"/>
      <c r="VXN454" s="0"/>
      <c r="VXO454" s="0"/>
      <c r="VXP454" s="0"/>
      <c r="VXQ454" s="0"/>
      <c r="VXR454" s="0"/>
      <c r="VXS454" s="0"/>
      <c r="VXT454" s="0"/>
      <c r="VXU454" s="0"/>
      <c r="VXV454" s="0"/>
      <c r="VXW454" s="0"/>
      <c r="VXX454" s="0"/>
      <c r="VXY454" s="0"/>
      <c r="VXZ454" s="0"/>
      <c r="VYA454" s="0"/>
      <c r="VYB454" s="0"/>
      <c r="VYC454" s="0"/>
      <c r="VYD454" s="0"/>
      <c r="VYE454" s="0"/>
      <c r="VYF454" s="0"/>
      <c r="VYG454" s="0"/>
      <c r="VYH454" s="0"/>
      <c r="VYI454" s="0"/>
      <c r="VYJ454" s="0"/>
      <c r="VYK454" s="0"/>
      <c r="VYL454" s="0"/>
      <c r="VYM454" s="0"/>
      <c r="VYN454" s="0"/>
      <c r="VYO454" s="0"/>
      <c r="VYP454" s="0"/>
      <c r="VYQ454" s="0"/>
      <c r="VYR454" s="0"/>
      <c r="VYS454" s="0"/>
      <c r="VYT454" s="0"/>
      <c r="VYU454" s="0"/>
      <c r="VYV454" s="0"/>
      <c r="VYW454" s="0"/>
      <c r="VYX454" s="0"/>
      <c r="VYY454" s="0"/>
      <c r="VYZ454" s="0"/>
      <c r="VZA454" s="0"/>
      <c r="VZB454" s="0"/>
      <c r="VZC454" s="0"/>
      <c r="VZD454" s="0"/>
      <c r="VZE454" s="0"/>
      <c r="VZF454" s="0"/>
      <c r="VZG454" s="0"/>
      <c r="VZH454" s="0"/>
      <c r="VZI454" s="0"/>
      <c r="VZJ454" s="0"/>
      <c r="VZK454" s="0"/>
      <c r="VZL454" s="0"/>
      <c r="VZM454" s="0"/>
      <c r="VZN454" s="0"/>
      <c r="VZO454" s="0"/>
      <c r="VZP454" s="0"/>
      <c r="VZQ454" s="0"/>
      <c r="VZR454" s="0"/>
      <c r="VZS454" s="0"/>
      <c r="VZT454" s="0"/>
      <c r="VZU454" s="0"/>
      <c r="VZV454" s="0"/>
      <c r="VZW454" s="0"/>
      <c r="VZX454" s="0"/>
      <c r="VZY454" s="0"/>
      <c r="VZZ454" s="0"/>
      <c r="WAA454" s="0"/>
      <c r="WAB454" s="0"/>
      <c r="WAC454" s="0"/>
      <c r="WAD454" s="0"/>
      <c r="WAE454" s="0"/>
      <c r="WAF454" s="0"/>
      <c r="WAG454" s="0"/>
      <c r="WAH454" s="0"/>
      <c r="WAI454" s="0"/>
      <c r="WAJ454" s="0"/>
      <c r="WAK454" s="0"/>
      <c r="WAL454" s="0"/>
      <c r="WAM454" s="0"/>
      <c r="WAN454" s="0"/>
      <c r="WAO454" s="0"/>
      <c r="WAP454" s="0"/>
      <c r="WAQ454" s="0"/>
      <c r="WAR454" s="0"/>
      <c r="WAS454" s="0"/>
      <c r="WAT454" s="0"/>
      <c r="WAU454" s="0"/>
      <c r="WAV454" s="0"/>
      <c r="WAW454" s="0"/>
      <c r="WAX454" s="0"/>
      <c r="WAY454" s="0"/>
      <c r="WAZ454" s="0"/>
      <c r="WBA454" s="0"/>
      <c r="WBB454" s="0"/>
      <c r="WBC454" s="0"/>
      <c r="WBD454" s="0"/>
      <c r="WBE454" s="0"/>
      <c r="WBF454" s="0"/>
      <c r="WBG454" s="0"/>
      <c r="WBH454" s="0"/>
      <c r="WBI454" s="0"/>
      <c r="WBJ454" s="0"/>
      <c r="WBK454" s="0"/>
      <c r="WBL454" s="0"/>
      <c r="WBM454" s="0"/>
      <c r="WBN454" s="0"/>
      <c r="WBO454" s="0"/>
      <c r="WBP454" s="0"/>
      <c r="WBQ454" s="0"/>
      <c r="WBR454" s="0"/>
      <c r="WBS454" s="0"/>
      <c r="WBT454" s="0"/>
      <c r="WBU454" s="0"/>
      <c r="WBV454" s="0"/>
      <c r="WBW454" s="0"/>
      <c r="WBX454" s="0"/>
      <c r="WBY454" s="0"/>
      <c r="WBZ454" s="0"/>
      <c r="WCA454" s="0"/>
      <c r="WCB454" s="0"/>
      <c r="WCC454" s="0"/>
      <c r="WCD454" s="0"/>
      <c r="WCE454" s="0"/>
      <c r="WCF454" s="0"/>
      <c r="WCG454" s="0"/>
      <c r="WCH454" s="0"/>
      <c r="WCI454" s="0"/>
      <c r="WCJ454" s="0"/>
      <c r="WCK454" s="0"/>
      <c r="WCL454" s="0"/>
      <c r="WCM454" s="0"/>
      <c r="WCN454" s="0"/>
      <c r="WCO454" s="0"/>
      <c r="WCP454" s="0"/>
      <c r="WCQ454" s="0"/>
      <c r="WCR454" s="0"/>
      <c r="WCS454" s="0"/>
      <c r="WCT454" s="0"/>
      <c r="WCU454" s="0"/>
      <c r="WCV454" s="0"/>
      <c r="WCW454" s="0"/>
      <c r="WCX454" s="0"/>
      <c r="WCY454" s="0"/>
      <c r="WCZ454" s="0"/>
      <c r="WDA454" s="0"/>
      <c r="WDB454" s="0"/>
      <c r="WDC454" s="0"/>
      <c r="WDD454" s="0"/>
      <c r="WDE454" s="0"/>
      <c r="WDF454" s="0"/>
      <c r="WDG454" s="0"/>
      <c r="WDH454" s="0"/>
      <c r="WDI454" s="0"/>
      <c r="WDJ454" s="0"/>
      <c r="WDK454" s="0"/>
      <c r="WDL454" s="0"/>
      <c r="WDM454" s="0"/>
      <c r="WDN454" s="0"/>
      <c r="WDO454" s="0"/>
      <c r="WDP454" s="0"/>
      <c r="WDQ454" s="0"/>
      <c r="WDR454" s="0"/>
      <c r="WDS454" s="0"/>
      <c r="WDT454" s="0"/>
      <c r="WDU454" s="0"/>
      <c r="WDV454" s="0"/>
      <c r="WDW454" s="0"/>
      <c r="WDX454" s="0"/>
      <c r="WDY454" s="0"/>
      <c r="WDZ454" s="0"/>
      <c r="WEA454" s="0"/>
      <c r="WEB454" s="0"/>
      <c r="WEC454" s="0"/>
      <c r="WED454" s="0"/>
      <c r="WEE454" s="0"/>
      <c r="WEF454" s="0"/>
      <c r="WEG454" s="0"/>
      <c r="WEH454" s="0"/>
      <c r="WEI454" s="0"/>
      <c r="WEJ454" s="0"/>
      <c r="WEK454" s="0"/>
      <c r="WEL454" s="0"/>
      <c r="WEM454" s="0"/>
      <c r="WEN454" s="0"/>
      <c r="WEO454" s="0"/>
      <c r="WEP454" s="0"/>
      <c r="WEQ454" s="0"/>
      <c r="WER454" s="0"/>
      <c r="WES454" s="0"/>
      <c r="WET454" s="0"/>
      <c r="WEU454" s="0"/>
      <c r="WEV454" s="0"/>
      <c r="WEW454" s="0"/>
      <c r="WEX454" s="0"/>
      <c r="WEY454" s="0"/>
      <c r="WEZ454" s="0"/>
      <c r="WFA454" s="0"/>
      <c r="WFB454" s="0"/>
      <c r="WFC454" s="0"/>
      <c r="WFD454" s="0"/>
      <c r="WFE454" s="0"/>
      <c r="WFF454" s="0"/>
      <c r="WFG454" s="0"/>
      <c r="WFH454" s="0"/>
      <c r="WFI454" s="0"/>
      <c r="WFJ454" s="0"/>
      <c r="WFK454" s="0"/>
      <c r="WFL454" s="0"/>
      <c r="WFM454" s="0"/>
      <c r="WFN454" s="0"/>
      <c r="WFO454" s="0"/>
      <c r="WFP454" s="0"/>
      <c r="WFQ454" s="0"/>
      <c r="WFR454" s="0"/>
      <c r="WFS454" s="0"/>
      <c r="WFT454" s="0"/>
      <c r="WFU454" s="0"/>
      <c r="WFV454" s="0"/>
      <c r="WFW454" s="0"/>
      <c r="WFX454" s="0"/>
      <c r="WFY454" s="0"/>
      <c r="WFZ454" s="0"/>
      <c r="WGA454" s="0"/>
      <c r="WGB454" s="0"/>
      <c r="WGC454" s="0"/>
      <c r="WGD454" s="0"/>
      <c r="WGE454" s="0"/>
      <c r="WGF454" s="0"/>
      <c r="WGG454" s="0"/>
      <c r="WGH454" s="0"/>
      <c r="WGI454" s="0"/>
      <c r="WGJ454" s="0"/>
      <c r="WGK454" s="0"/>
      <c r="WGL454" s="0"/>
      <c r="WGM454" s="0"/>
      <c r="WGN454" s="0"/>
      <c r="WGO454" s="0"/>
      <c r="WGP454" s="0"/>
      <c r="WGQ454" s="0"/>
      <c r="WGR454" s="0"/>
      <c r="WGS454" s="0"/>
      <c r="WGT454" s="0"/>
      <c r="WGU454" s="0"/>
      <c r="WGV454" s="0"/>
      <c r="WGW454" s="0"/>
      <c r="WGX454" s="0"/>
      <c r="WGY454" s="0"/>
      <c r="WGZ454" s="0"/>
      <c r="WHA454" s="0"/>
      <c r="WHB454" s="0"/>
      <c r="WHC454" s="0"/>
      <c r="WHD454" s="0"/>
      <c r="WHE454" s="0"/>
      <c r="WHF454" s="0"/>
      <c r="WHG454" s="0"/>
      <c r="WHH454" s="0"/>
      <c r="WHI454" s="0"/>
      <c r="WHJ454" s="0"/>
      <c r="WHK454" s="0"/>
      <c r="WHL454" s="0"/>
      <c r="WHM454" s="0"/>
      <c r="WHN454" s="0"/>
      <c r="WHO454" s="0"/>
      <c r="WHP454" s="0"/>
      <c r="WHQ454" s="0"/>
      <c r="WHR454" s="0"/>
      <c r="WHS454" s="0"/>
      <c r="WHT454" s="0"/>
      <c r="WHU454" s="0"/>
      <c r="WHV454" s="0"/>
      <c r="WHW454" s="0"/>
      <c r="WHX454" s="0"/>
      <c r="WHY454" s="0"/>
      <c r="WHZ454" s="0"/>
      <c r="WIA454" s="0"/>
      <c r="WIB454" s="0"/>
      <c r="WIC454" s="0"/>
      <c r="WID454" s="0"/>
      <c r="WIE454" s="0"/>
      <c r="WIF454" s="0"/>
      <c r="WIG454" s="0"/>
      <c r="WIH454" s="0"/>
      <c r="WII454" s="0"/>
      <c r="WIJ454" s="0"/>
      <c r="WIK454" s="0"/>
      <c r="WIL454" s="0"/>
      <c r="WIM454" s="0"/>
      <c r="WIN454" s="0"/>
      <c r="WIO454" s="0"/>
      <c r="WIP454" s="0"/>
      <c r="WIQ454" s="0"/>
      <c r="WIR454" s="0"/>
      <c r="WIS454" s="0"/>
      <c r="WIT454" s="0"/>
      <c r="WIU454" s="0"/>
      <c r="WIV454" s="0"/>
      <c r="WIW454" s="0"/>
      <c r="WIX454" s="0"/>
      <c r="WIY454" s="0"/>
      <c r="WIZ454" s="0"/>
      <c r="WJA454" s="0"/>
      <c r="WJB454" s="0"/>
      <c r="WJC454" s="0"/>
      <c r="WJD454" s="0"/>
      <c r="WJE454" s="0"/>
      <c r="WJF454" s="0"/>
      <c r="WJG454" s="0"/>
      <c r="WJH454" s="0"/>
      <c r="WJI454" s="0"/>
      <c r="WJJ454" s="0"/>
      <c r="WJK454" s="0"/>
      <c r="WJL454" s="0"/>
      <c r="WJM454" s="0"/>
      <c r="WJN454" s="0"/>
      <c r="WJO454" s="0"/>
      <c r="WJP454" s="0"/>
      <c r="WJQ454" s="0"/>
      <c r="WJR454" s="0"/>
      <c r="WJS454" s="0"/>
      <c r="WJT454" s="0"/>
      <c r="WJU454" s="0"/>
      <c r="WJV454" s="0"/>
      <c r="WJW454" s="0"/>
      <c r="WJX454" s="0"/>
      <c r="WJY454" s="0"/>
      <c r="WJZ454" s="0"/>
      <c r="WKA454" s="0"/>
      <c r="WKB454" s="0"/>
      <c r="WKC454" s="0"/>
      <c r="WKD454" s="0"/>
      <c r="WKE454" s="0"/>
      <c r="WKF454" s="0"/>
      <c r="WKG454" s="0"/>
      <c r="WKH454" s="0"/>
      <c r="WKI454" s="0"/>
      <c r="WKJ454" s="0"/>
      <c r="WKK454" s="0"/>
      <c r="WKL454" s="0"/>
      <c r="WKM454" s="0"/>
      <c r="WKN454" s="0"/>
      <c r="WKO454" s="0"/>
      <c r="WKP454" s="0"/>
      <c r="WKQ454" s="0"/>
      <c r="WKR454" s="0"/>
      <c r="WKS454" s="0"/>
      <c r="WKT454" s="0"/>
      <c r="WKU454" s="0"/>
      <c r="WKV454" s="0"/>
      <c r="WKW454" s="0"/>
      <c r="WKX454" s="0"/>
      <c r="WKY454" s="0"/>
      <c r="WKZ454" s="0"/>
      <c r="WLA454" s="0"/>
      <c r="WLB454" s="0"/>
      <c r="WLC454" s="0"/>
      <c r="WLD454" s="0"/>
      <c r="WLE454" s="0"/>
      <c r="WLF454" s="0"/>
      <c r="WLG454" s="0"/>
      <c r="WLH454" s="0"/>
      <c r="WLI454" s="0"/>
      <c r="WLJ454" s="0"/>
      <c r="WLK454" s="0"/>
      <c r="WLL454" s="0"/>
      <c r="WLM454" s="0"/>
      <c r="WLN454" s="0"/>
      <c r="WLO454" s="0"/>
      <c r="WLP454" s="0"/>
      <c r="WLQ454" s="0"/>
      <c r="WLR454" s="0"/>
      <c r="WLS454" s="0"/>
      <c r="WLT454" s="0"/>
      <c r="WLU454" s="0"/>
      <c r="WLV454" s="0"/>
      <c r="WLW454" s="0"/>
      <c r="WLX454" s="0"/>
      <c r="WLY454" s="0"/>
      <c r="WLZ454" s="0"/>
      <c r="WMA454" s="0"/>
      <c r="WMB454" s="0"/>
      <c r="WMC454" s="0"/>
      <c r="WMD454" s="0"/>
      <c r="WME454" s="0"/>
      <c r="WMF454" s="0"/>
      <c r="WMG454" s="0"/>
      <c r="WMH454" s="0"/>
      <c r="WMI454" s="0"/>
      <c r="WMJ454" s="0"/>
      <c r="WMK454" s="0"/>
      <c r="WML454" s="0"/>
      <c r="WMM454" s="0"/>
      <c r="WMN454" s="0"/>
      <c r="WMO454" s="0"/>
      <c r="WMP454" s="0"/>
      <c r="WMQ454" s="0"/>
      <c r="WMR454" s="0"/>
      <c r="WMS454" s="0"/>
      <c r="WMT454" s="0"/>
      <c r="WMU454" s="0"/>
      <c r="WMV454" s="0"/>
      <c r="WMW454" s="0"/>
      <c r="WMX454" s="0"/>
      <c r="WMY454" s="0"/>
      <c r="WMZ454" s="0"/>
      <c r="WNA454" s="0"/>
      <c r="WNB454" s="0"/>
      <c r="WNC454" s="0"/>
      <c r="WND454" s="0"/>
      <c r="WNE454" s="0"/>
      <c r="WNF454" s="0"/>
      <c r="WNG454" s="0"/>
      <c r="WNH454" s="0"/>
      <c r="WNI454" s="0"/>
      <c r="WNJ454" s="0"/>
      <c r="WNK454" s="0"/>
      <c r="WNL454" s="0"/>
      <c r="WNM454" s="0"/>
      <c r="WNN454" s="0"/>
      <c r="WNO454" s="0"/>
      <c r="WNP454" s="0"/>
      <c r="WNQ454" s="0"/>
      <c r="WNR454" s="0"/>
      <c r="WNS454" s="0"/>
      <c r="WNT454" s="0"/>
      <c r="WNU454" s="0"/>
      <c r="WNV454" s="0"/>
      <c r="WNW454" s="0"/>
      <c r="WNX454" s="0"/>
      <c r="WNY454" s="0"/>
      <c r="WNZ454" s="0"/>
      <c r="WOA454" s="0"/>
      <c r="WOB454" s="0"/>
      <c r="WOC454" s="0"/>
      <c r="WOD454" s="0"/>
      <c r="WOE454" s="0"/>
      <c r="WOF454" s="0"/>
      <c r="WOG454" s="0"/>
      <c r="WOH454" s="0"/>
      <c r="WOI454" s="0"/>
      <c r="WOJ454" s="0"/>
      <c r="WOK454" s="0"/>
      <c r="WOL454" s="0"/>
      <c r="WOM454" s="0"/>
      <c r="WON454" s="0"/>
      <c r="WOO454" s="0"/>
      <c r="WOP454" s="0"/>
      <c r="WOQ454" s="0"/>
      <c r="WOR454" s="0"/>
      <c r="WOS454" s="0"/>
      <c r="WOT454" s="0"/>
      <c r="WOU454" s="0"/>
      <c r="WOV454" s="0"/>
      <c r="WOW454" s="0"/>
      <c r="WOX454" s="0"/>
      <c r="WOY454" s="0"/>
      <c r="WOZ454" s="0"/>
      <c r="WPA454" s="0"/>
      <c r="WPB454" s="0"/>
      <c r="WPC454" s="0"/>
      <c r="WPD454" s="0"/>
      <c r="WPE454" s="0"/>
      <c r="WPF454" s="0"/>
      <c r="WPG454" s="0"/>
      <c r="WPH454" s="0"/>
      <c r="WPI454" s="0"/>
      <c r="WPJ454" s="0"/>
      <c r="WPK454" s="0"/>
      <c r="WPL454" s="0"/>
      <c r="WPM454" s="0"/>
      <c r="WPN454" s="0"/>
      <c r="WPO454" s="0"/>
      <c r="WPP454" s="0"/>
      <c r="WPQ454" s="0"/>
      <c r="WPR454" s="0"/>
      <c r="WPS454" s="0"/>
      <c r="WPT454" s="0"/>
      <c r="WPU454" s="0"/>
      <c r="WPV454" s="0"/>
      <c r="WPW454" s="0"/>
      <c r="WPX454" s="0"/>
      <c r="WPY454" s="0"/>
      <c r="WPZ454" s="0"/>
      <c r="WQA454" s="0"/>
      <c r="WQB454" s="0"/>
      <c r="WQC454" s="0"/>
      <c r="WQD454" s="0"/>
      <c r="WQE454" s="0"/>
      <c r="WQF454" s="0"/>
      <c r="WQG454" s="0"/>
      <c r="WQH454" s="0"/>
      <c r="WQI454" s="0"/>
      <c r="WQJ454" s="0"/>
      <c r="WQK454" s="0"/>
      <c r="WQL454" s="0"/>
      <c r="WQM454" s="0"/>
      <c r="WQN454" s="0"/>
      <c r="WQO454" s="0"/>
      <c r="WQP454" s="0"/>
      <c r="WQQ454" s="0"/>
      <c r="WQR454" s="0"/>
      <c r="WQS454" s="0"/>
      <c r="WQT454" s="0"/>
      <c r="WQU454" s="0"/>
      <c r="WQV454" s="0"/>
      <c r="WQW454" s="0"/>
      <c r="WQX454" s="0"/>
      <c r="WQY454" s="0"/>
      <c r="WQZ454" s="0"/>
      <c r="WRA454" s="0"/>
      <c r="WRB454" s="0"/>
      <c r="WRC454" s="0"/>
      <c r="WRD454" s="0"/>
      <c r="WRE454" s="0"/>
      <c r="WRF454" s="0"/>
      <c r="WRG454" s="0"/>
      <c r="WRH454" s="0"/>
      <c r="WRI454" s="0"/>
      <c r="WRJ454" s="0"/>
      <c r="WRK454" s="0"/>
      <c r="WRL454" s="0"/>
      <c r="WRM454" s="0"/>
      <c r="WRN454" s="0"/>
      <c r="WRO454" s="0"/>
      <c r="WRP454" s="0"/>
      <c r="WRQ454" s="0"/>
      <c r="WRR454" s="0"/>
      <c r="WRS454" s="0"/>
      <c r="WRT454" s="0"/>
      <c r="WRU454" s="0"/>
      <c r="WRV454" s="0"/>
      <c r="WRW454" s="0"/>
      <c r="WRX454" s="0"/>
      <c r="WRY454" s="0"/>
      <c r="WRZ454" s="0"/>
      <c r="WSA454" s="0"/>
      <c r="WSB454" s="0"/>
      <c r="WSC454" s="0"/>
      <c r="WSD454" s="0"/>
      <c r="WSE454" s="0"/>
      <c r="WSF454" s="0"/>
      <c r="WSG454" s="0"/>
      <c r="WSH454" s="0"/>
      <c r="WSI454" s="0"/>
      <c r="WSJ454" s="0"/>
      <c r="WSK454" s="0"/>
      <c r="WSL454" s="0"/>
      <c r="WSM454" s="0"/>
      <c r="WSN454" s="0"/>
      <c r="WSO454" s="0"/>
      <c r="WSP454" s="0"/>
      <c r="WSQ454" s="0"/>
      <c r="WSR454" s="0"/>
      <c r="WSS454" s="0"/>
      <c r="WST454" s="0"/>
      <c r="WSU454" s="0"/>
      <c r="WSV454" s="0"/>
      <c r="WSW454" s="0"/>
      <c r="WSX454" s="0"/>
      <c r="WSY454" s="0"/>
      <c r="WSZ454" s="0"/>
      <c r="WTA454" s="0"/>
      <c r="WTB454" s="0"/>
      <c r="WTC454" s="0"/>
      <c r="WTD454" s="0"/>
      <c r="WTE454" s="0"/>
      <c r="WTF454" s="0"/>
      <c r="WTG454" s="0"/>
      <c r="WTH454" s="0"/>
      <c r="WTI454" s="0"/>
      <c r="WTJ454" s="0"/>
      <c r="WTK454" s="0"/>
      <c r="WTL454" s="0"/>
      <c r="WTM454" s="0"/>
      <c r="WTN454" s="0"/>
      <c r="WTO454" s="0"/>
      <c r="WTP454" s="0"/>
      <c r="WTQ454" s="0"/>
      <c r="WTR454" s="0"/>
      <c r="WTS454" s="0"/>
      <c r="WTT454" s="0"/>
      <c r="WTU454" s="0"/>
      <c r="WTV454" s="0"/>
      <c r="WTW454" s="0"/>
      <c r="WTX454" s="0"/>
      <c r="WTY454" s="0"/>
      <c r="WTZ454" s="0"/>
      <c r="WUA454" s="0"/>
      <c r="WUB454" s="0"/>
      <c r="WUC454" s="0"/>
      <c r="WUD454" s="0"/>
      <c r="WUE454" s="0"/>
      <c r="WUF454" s="0"/>
      <c r="WUG454" s="0"/>
      <c r="WUH454" s="0"/>
      <c r="WUI454" s="0"/>
      <c r="WUJ454" s="0"/>
      <c r="WUK454" s="0"/>
      <c r="WUL454" s="0"/>
      <c r="WUM454" s="0"/>
      <c r="WUN454" s="0"/>
      <c r="WUO454" s="0"/>
      <c r="WUP454" s="0"/>
      <c r="WUQ454" s="0"/>
      <c r="WUR454" s="0"/>
      <c r="WUS454" s="0"/>
      <c r="WUT454" s="0"/>
      <c r="WUU454" s="0"/>
      <c r="WUV454" s="0"/>
      <c r="WUW454" s="0"/>
      <c r="WUX454" s="0"/>
      <c r="WUY454" s="0"/>
      <c r="WUZ454" s="0"/>
      <c r="WVA454" s="0"/>
      <c r="WVB454" s="0"/>
      <c r="WVC454" s="0"/>
      <c r="WVD454" s="0"/>
      <c r="WVE454" s="0"/>
      <c r="WVF454" s="0"/>
      <c r="WVG454" s="0"/>
      <c r="WVH454" s="0"/>
      <c r="WVI454" s="0"/>
      <c r="WVJ454" s="0"/>
      <c r="WVK454" s="0"/>
      <c r="WVL454" s="0"/>
      <c r="WVM454" s="0"/>
      <c r="WVN454" s="0"/>
      <c r="WVO454" s="0"/>
      <c r="WVP454" s="0"/>
      <c r="WVQ454" s="0"/>
      <c r="WVR454" s="0"/>
      <c r="WVS454" s="0"/>
      <c r="WVT454" s="0"/>
      <c r="WVU454" s="0"/>
      <c r="WVV454" s="0"/>
      <c r="WVW454" s="0"/>
      <c r="WVX454" s="0"/>
      <c r="WVY454" s="0"/>
      <c r="WVZ454" s="0"/>
      <c r="WWA454" s="0"/>
      <c r="WWB454" s="0"/>
      <c r="WWC454" s="0"/>
      <c r="WWD454" s="0"/>
      <c r="WWE454" s="0"/>
      <c r="WWF454" s="0"/>
      <c r="WWG454" s="0"/>
      <c r="WWH454" s="0"/>
      <c r="WWI454" s="0"/>
      <c r="WWJ454" s="0"/>
      <c r="WWK454" s="0"/>
      <c r="WWL454" s="0"/>
      <c r="WWM454" s="0"/>
      <c r="WWN454" s="0"/>
      <c r="WWO454" s="0"/>
      <c r="WWP454" s="0"/>
      <c r="WWQ454" s="0"/>
      <c r="WWR454" s="0"/>
      <c r="WWS454" s="0"/>
      <c r="WWT454" s="0"/>
      <c r="WWU454" s="0"/>
      <c r="WWV454" s="0"/>
      <c r="WWW454" s="0"/>
      <c r="WWX454" s="0"/>
      <c r="WWY454" s="0"/>
      <c r="WWZ454" s="0"/>
      <c r="WXA454" s="0"/>
      <c r="WXB454" s="0"/>
      <c r="WXC454" s="0"/>
      <c r="WXD454" s="0"/>
      <c r="WXE454" s="0"/>
      <c r="WXF454" s="0"/>
      <c r="WXG454" s="0"/>
      <c r="WXH454" s="0"/>
      <c r="WXI454" s="0"/>
      <c r="WXJ454" s="0"/>
      <c r="WXK454" s="0"/>
      <c r="WXL454" s="0"/>
      <c r="WXM454" s="0"/>
      <c r="WXN454" s="0"/>
      <c r="WXO454" s="0"/>
      <c r="WXP454" s="0"/>
      <c r="WXQ454" s="0"/>
      <c r="WXR454" s="0"/>
      <c r="WXS454" s="0"/>
      <c r="WXT454" s="0"/>
      <c r="WXU454" s="0"/>
      <c r="WXV454" s="0"/>
      <c r="WXW454" s="0"/>
      <c r="WXX454" s="0"/>
      <c r="WXY454" s="0"/>
      <c r="WXZ454" s="0"/>
      <c r="WYA454" s="0"/>
      <c r="WYB454" s="0"/>
      <c r="WYC454" s="0"/>
      <c r="WYD454" s="0"/>
      <c r="WYE454" s="0"/>
      <c r="WYF454" s="0"/>
      <c r="WYG454" s="0"/>
      <c r="WYH454" s="0"/>
      <c r="WYI454" s="0"/>
      <c r="WYJ454" s="0"/>
      <c r="WYK454" s="0"/>
      <c r="WYL454" s="0"/>
      <c r="WYM454" s="0"/>
      <c r="WYN454" s="0"/>
      <c r="WYO454" s="0"/>
      <c r="WYP454" s="0"/>
      <c r="WYQ454" s="0"/>
      <c r="WYR454" s="0"/>
      <c r="WYS454" s="0"/>
      <c r="WYT454" s="0"/>
      <c r="WYU454" s="0"/>
      <c r="WYV454" s="0"/>
      <c r="WYW454" s="0"/>
      <c r="WYX454" s="0"/>
      <c r="WYY454" s="0"/>
      <c r="WYZ454" s="0"/>
      <c r="WZA454" s="0"/>
      <c r="WZB454" s="0"/>
      <c r="WZC454" s="0"/>
      <c r="WZD454" s="0"/>
      <c r="WZE454" s="0"/>
      <c r="WZF454" s="0"/>
      <c r="WZG454" s="0"/>
      <c r="WZH454" s="0"/>
      <c r="WZI454" s="0"/>
      <c r="WZJ454" s="0"/>
      <c r="WZK454" s="0"/>
      <c r="WZL454" s="0"/>
      <c r="WZM454" s="0"/>
      <c r="WZN454" s="0"/>
      <c r="WZO454" s="0"/>
      <c r="WZP454" s="0"/>
      <c r="WZQ454" s="0"/>
      <c r="WZR454" s="0"/>
      <c r="WZS454" s="0"/>
      <c r="WZT454" s="0"/>
      <c r="WZU454" s="0"/>
      <c r="WZV454" s="0"/>
      <c r="WZW454" s="0"/>
      <c r="WZX454" s="0"/>
      <c r="WZY454" s="0"/>
      <c r="WZZ454" s="0"/>
      <c r="XAA454" s="0"/>
      <c r="XAB454" s="0"/>
      <c r="XAC454" s="0"/>
      <c r="XAD454" s="0"/>
      <c r="XAE454" s="0"/>
      <c r="XAF454" s="0"/>
      <c r="XAG454" s="0"/>
      <c r="XAH454" s="0"/>
      <c r="XAI454" s="0"/>
      <c r="XAJ454" s="0"/>
      <c r="XAK454" s="0"/>
      <c r="XAL454" s="0"/>
      <c r="XAM454" s="0"/>
      <c r="XAN454" s="0"/>
      <c r="XAO454" s="0"/>
      <c r="XAP454" s="0"/>
      <c r="XAQ454" s="0"/>
      <c r="XAR454" s="0"/>
      <c r="XAS454" s="0"/>
      <c r="XAT454" s="0"/>
      <c r="XAU454" s="0"/>
      <c r="XAV454" s="0"/>
      <c r="XAW454" s="0"/>
      <c r="XAX454" s="0"/>
      <c r="XAY454" s="0"/>
      <c r="XAZ454" s="0"/>
      <c r="XBA454" s="0"/>
      <c r="XBB454" s="0"/>
      <c r="XBC454" s="0"/>
      <c r="XBD454" s="0"/>
      <c r="XBE454" s="0"/>
      <c r="XBF454" s="0"/>
      <c r="XBG454" s="0"/>
      <c r="XBH454" s="0"/>
      <c r="XBI454" s="0"/>
      <c r="XBJ454" s="0"/>
      <c r="XBK454" s="0"/>
      <c r="XBL454" s="0"/>
      <c r="XBM454" s="0"/>
      <c r="XBN454" s="0"/>
      <c r="XBO454" s="0"/>
      <c r="XBP454" s="0"/>
      <c r="XBQ454" s="0"/>
      <c r="XBR454" s="0"/>
      <c r="XBS454" s="0"/>
      <c r="XBT454" s="0"/>
      <c r="XBU454" s="0"/>
      <c r="XBV454" s="0"/>
      <c r="XBW454" s="0"/>
      <c r="XBX454" s="0"/>
      <c r="XBY454" s="0"/>
      <c r="XBZ454" s="0"/>
      <c r="XCA454" s="0"/>
      <c r="XCB454" s="0"/>
      <c r="XCC454" s="0"/>
      <c r="XCD454" s="0"/>
      <c r="XCE454" s="0"/>
      <c r="XCF454" s="0"/>
      <c r="XCG454" s="0"/>
      <c r="XCH454" s="0"/>
      <c r="XCI454" s="0"/>
      <c r="XCJ454" s="0"/>
      <c r="XCK454" s="0"/>
      <c r="XCL454" s="0"/>
      <c r="XCM454" s="0"/>
      <c r="XCN454" s="0"/>
      <c r="XCO454" s="0"/>
      <c r="XCP454" s="0"/>
      <c r="XCQ454" s="0"/>
      <c r="XCR454" s="0"/>
      <c r="XCS454" s="0"/>
      <c r="XCT454" s="0"/>
      <c r="XCU454" s="0"/>
      <c r="XCV454" s="0"/>
      <c r="XCW454" s="0"/>
      <c r="XCX454" s="0"/>
      <c r="XCY454" s="0"/>
      <c r="XCZ454" s="0"/>
      <c r="XDA454" s="0"/>
      <c r="XDB454" s="0"/>
      <c r="XDC454" s="0"/>
      <c r="XDD454" s="0"/>
      <c r="XDE454" s="0"/>
      <c r="XDF454" s="0"/>
      <c r="XDG454" s="0"/>
      <c r="XDH454" s="0"/>
      <c r="XDI454" s="0"/>
      <c r="XDJ454" s="0"/>
      <c r="XDK454" s="0"/>
      <c r="XDL454" s="0"/>
      <c r="XDM454" s="0"/>
      <c r="XDN454" s="0"/>
      <c r="XDO454" s="0"/>
      <c r="XDP454" s="0"/>
      <c r="XDQ454" s="0"/>
      <c r="XDR454" s="0"/>
      <c r="XDS454" s="0"/>
      <c r="XDT454" s="0"/>
      <c r="XDU454" s="0"/>
      <c r="XDV454" s="0"/>
      <c r="XDW454" s="0"/>
      <c r="XDX454" s="0"/>
      <c r="XDY454" s="0"/>
      <c r="XDZ454" s="0"/>
      <c r="XEA454" s="0"/>
      <c r="XEB454" s="0"/>
      <c r="XEC454" s="0"/>
      <c r="XED454" s="0"/>
      <c r="XEE454" s="0"/>
      <c r="XEF454" s="0"/>
      <c r="XEG454" s="0"/>
      <c r="XEH454" s="0"/>
      <c r="XEI454" s="0"/>
      <c r="XEJ454" s="0"/>
      <c r="XEK454" s="0"/>
      <c r="XEL454" s="0"/>
      <c r="XEM454" s="0"/>
      <c r="XEN454" s="0"/>
      <c r="XEO454" s="0"/>
      <c r="XEP454" s="0"/>
      <c r="XEQ454" s="0"/>
      <c r="XER454" s="0"/>
      <c r="XES454" s="0"/>
      <c r="XET454" s="0"/>
      <c r="XEU454" s="0"/>
      <c r="XEV454" s="0"/>
      <c r="XEW454" s="0"/>
      <c r="XEX454" s="0"/>
      <c r="XEY454" s="0"/>
      <c r="XEZ454" s="0"/>
      <c r="XFA454" s="0"/>
      <c r="XFB454" s="0"/>
      <c r="XFC454" s="0"/>
      <c r="XFD454" s="0"/>
    </row>
    <row r="455" s="169" customFormat="true" ht="21" hidden="false" customHeight="true" outlineLevel="1" collapsed="false">
      <c r="B455" s="229"/>
      <c r="C455" s="230" t="s">
        <v>206</v>
      </c>
      <c r="D455" s="230"/>
      <c r="E455" s="230"/>
      <c r="F455" s="197" t="s">
        <v>190</v>
      </c>
      <c r="G455" s="198" t="s">
        <v>191</v>
      </c>
      <c r="H455" s="198"/>
      <c r="I455" s="198"/>
      <c r="J455" s="198" t="s">
        <v>192</v>
      </c>
      <c r="K455" s="198"/>
      <c r="L455" s="198"/>
      <c r="M455" s="198" t="s">
        <v>193</v>
      </c>
      <c r="N455" s="198"/>
      <c r="O455" s="198"/>
      <c r="P455" s="198" t="s">
        <v>194</v>
      </c>
      <c r="Q455" s="198"/>
      <c r="R455" s="198"/>
      <c r="S455" s="198" t="s">
        <v>195</v>
      </c>
      <c r="T455" s="198"/>
      <c r="U455" s="198"/>
      <c r="V455" s="198" t="s">
        <v>196</v>
      </c>
      <c r="W455" s="198"/>
      <c r="X455" s="198"/>
      <c r="Y455" s="199" t="s">
        <v>207</v>
      </c>
      <c r="Z455" s="199" t="s">
        <v>198</v>
      </c>
    </row>
    <row r="456" s="169" customFormat="true" ht="22.5" hidden="false" customHeight="true" outlineLevel="1" collapsed="false">
      <c r="B456" s="229"/>
      <c r="C456" s="230"/>
      <c r="D456" s="230"/>
      <c r="E456" s="230"/>
      <c r="F456" s="197"/>
      <c r="G456" s="201" t="s">
        <v>199</v>
      </c>
      <c r="H456" s="202" t="s">
        <v>200</v>
      </c>
      <c r="I456" s="203" t="s">
        <v>201</v>
      </c>
      <c r="J456" s="201" t="s">
        <v>199</v>
      </c>
      <c r="K456" s="202" t="s">
        <v>200</v>
      </c>
      <c r="L456" s="203" t="s">
        <v>201</v>
      </c>
      <c r="M456" s="201" t="s">
        <v>199</v>
      </c>
      <c r="N456" s="202" t="s">
        <v>200</v>
      </c>
      <c r="O456" s="203" t="s">
        <v>201</v>
      </c>
      <c r="P456" s="201" t="s">
        <v>199</v>
      </c>
      <c r="Q456" s="202" t="s">
        <v>200</v>
      </c>
      <c r="R456" s="203" t="s">
        <v>201</v>
      </c>
      <c r="S456" s="201" t="s">
        <v>199</v>
      </c>
      <c r="T456" s="202" t="s">
        <v>200</v>
      </c>
      <c r="U456" s="203" t="s">
        <v>201</v>
      </c>
      <c r="V456" s="201" t="s">
        <v>199</v>
      </c>
      <c r="W456" s="202" t="s">
        <v>200</v>
      </c>
      <c r="X456" s="203" t="s">
        <v>201</v>
      </c>
      <c r="Y456" s="199"/>
      <c r="Z456" s="199"/>
    </row>
    <row r="457" s="169" customFormat="true" ht="20.25" hidden="false" customHeight="true" outlineLevel="1" collapsed="false">
      <c r="B457" s="229"/>
      <c r="C457" s="230"/>
      <c r="D457" s="230"/>
      <c r="E457" s="230"/>
      <c r="F457" s="197"/>
      <c r="G457" s="204" t="s">
        <v>202</v>
      </c>
      <c r="H457" s="204" t="s">
        <v>202</v>
      </c>
      <c r="I457" s="203"/>
      <c r="J457" s="204" t="s">
        <v>202</v>
      </c>
      <c r="K457" s="204" t="str">
        <f aca="false">IF(INDEX('Reference Data'!$G$5:$G$18,MATCH('Reference Data'!$C$4,'Reference Data'!$F$5:$F$21,0),1)&gt;=K$22,"Actual","Forecast")</f>
        <v>Actual</v>
      </c>
      <c r="L457" s="203"/>
      <c r="M457" s="204" t="str">
        <f aca="false">IF(INDEX('Reference Data'!$G$5:$G$18,MATCH('Reference Data'!$C$4,'Reference Data'!$F$5:$F$21,0),1)&gt;=M$22,"Actual","Forecast")</f>
        <v>Actual</v>
      </c>
      <c r="N457" s="204" t="str">
        <f aca="false">IF(INDEX('Reference Data'!$G$5:$G$18,MATCH('Reference Data'!$C$4,'Reference Data'!$F$5:$F$21,0),1)&gt;=N$22,"Actual","Forecast")</f>
        <v>Actual</v>
      </c>
      <c r="O457" s="203"/>
      <c r="P457" s="204" t="str">
        <f aca="false">IF(INDEX('Reference Data'!$G$5:$G$18,MATCH('Reference Data'!$C$4,'Reference Data'!$F$5:$F$21,0),1)&gt;=P$22,"Actual","Forecast")</f>
        <v>Actual</v>
      </c>
      <c r="Q457" s="204" t="str">
        <f aca="false">IF(INDEX('Reference Data'!$G$5:$G$18,MATCH('Reference Data'!$C$4,'Reference Data'!$F$5:$F$21,0),1)&gt;=Q$22,"Actual","Forecast")</f>
        <v>Actual</v>
      </c>
      <c r="R457" s="203"/>
      <c r="S457" s="204" t="str">
        <f aca="false">IF(INDEX('Reference Data'!$G$5:$G$18,MATCH('Reference Data'!$C$4,'Reference Data'!$F$5:$F$21,0),1)&gt;=S$22,"Actual","Forecast")</f>
        <v>Actual</v>
      </c>
      <c r="T457" s="204" t="str">
        <f aca="false">IF(INDEX('Reference Data'!$G$5:$G$18,MATCH('Reference Data'!$C$4,'Reference Data'!$F$5:$F$21,0),1)&gt;=T$22,"Actual","Forecast")</f>
        <v>Forecast</v>
      </c>
      <c r="U457" s="203"/>
      <c r="V457" s="204" t="str">
        <f aca="false">IF(INDEX('Reference Data'!$G$5:$G$18,MATCH('Reference Data'!$C$4,'Reference Data'!$F$5:$F$21,0),1)&gt;=V$22,"Actual","Forecast")</f>
        <v>Forecast</v>
      </c>
      <c r="W457" s="204" t="str">
        <f aca="false">IF(INDEX('Reference Data'!$G$5:$G$18,MATCH('Reference Data'!$C$4,'Reference Data'!$F$5:$F$21,0),1)&gt;=W$22,"Actual","Forecast")</f>
        <v>Forecast</v>
      </c>
      <c r="X457" s="203"/>
      <c r="Y457" s="203"/>
      <c r="Z457" s="203"/>
    </row>
    <row r="458" customFormat="false" ht="14.25" hidden="false" customHeight="true" outlineLevel="1" collapsed="false">
      <c r="A458" s="169"/>
      <c r="B458" s="229"/>
      <c r="C458" s="240" t="s">
        <v>208</v>
      </c>
      <c r="D458" s="240"/>
      <c r="E458" s="240"/>
      <c r="F458" s="206"/>
      <c r="G458" s="243"/>
      <c r="H458" s="243"/>
      <c r="I458" s="208" t="n">
        <f aca="false">SUM(G458:H458)</f>
        <v>0</v>
      </c>
      <c r="J458" s="243"/>
      <c r="K458" s="243"/>
      <c r="L458" s="208" t="n">
        <f aca="false">SUM(J458:K458)</f>
        <v>0</v>
      </c>
      <c r="M458" s="243"/>
      <c r="N458" s="243"/>
      <c r="O458" s="208" t="n">
        <f aca="false">SUM(M458:N458)</f>
        <v>0</v>
      </c>
      <c r="P458" s="243"/>
      <c r="Q458" s="244"/>
      <c r="R458" s="208" t="n">
        <f aca="false">SUM(P458:Q458)</f>
        <v>0</v>
      </c>
      <c r="S458" s="243"/>
      <c r="T458" s="243"/>
      <c r="U458" s="208" t="n">
        <f aca="false">SUM(S458:T458)</f>
        <v>0</v>
      </c>
      <c r="V458" s="243"/>
      <c r="W458" s="243"/>
      <c r="X458" s="208" t="n">
        <f aca="false">SUM(V458:W458)</f>
        <v>0</v>
      </c>
      <c r="Y458" s="206"/>
      <c r="Z458" s="245" t="n">
        <f aca="false">SUM(O458,L458,I458,F458)+R458+U458+X458+Y458</f>
        <v>0</v>
      </c>
    </row>
    <row r="459" customFormat="false" ht="15.75" hidden="false" customHeight="true" outlineLevel="1" collapsed="false">
      <c r="A459" s="169"/>
      <c r="B459" s="229"/>
      <c r="C459" s="246" t="s">
        <v>209</v>
      </c>
      <c r="D459" s="246"/>
      <c r="E459" s="246"/>
      <c r="F459" s="247"/>
      <c r="G459" s="248"/>
      <c r="H459" s="248"/>
      <c r="I459" s="249" t="n">
        <f aca="false">SUM(G459:H459)</f>
        <v>0</v>
      </c>
      <c r="J459" s="248"/>
      <c r="K459" s="248"/>
      <c r="L459" s="249" t="n">
        <f aca="false">SUM(J459:K459)</f>
        <v>0</v>
      </c>
      <c r="M459" s="248"/>
      <c r="N459" s="248"/>
      <c r="O459" s="249" t="n">
        <f aca="false">SUM(M459:N459)</f>
        <v>0</v>
      </c>
      <c r="P459" s="248"/>
      <c r="Q459" s="250"/>
      <c r="R459" s="249" t="n">
        <f aca="false">SUM(P459:Q459)</f>
        <v>0</v>
      </c>
      <c r="S459" s="248"/>
      <c r="T459" s="248"/>
      <c r="U459" s="249" t="n">
        <f aca="false">SUM(S459:T459)</f>
        <v>0</v>
      </c>
      <c r="V459" s="248"/>
      <c r="W459" s="248"/>
      <c r="X459" s="249" t="n">
        <f aca="false">SUM(V459:W459)</f>
        <v>0</v>
      </c>
      <c r="Y459" s="247"/>
      <c r="Z459" s="251" t="n">
        <f aca="false">SUM(O459,L459,I459,F459)+R459+U459+X459+Y459</f>
        <v>0</v>
      </c>
    </row>
    <row r="460" customFormat="false" ht="15.75" hidden="false" customHeight="true" outlineLevel="1" collapsed="false">
      <c r="A460" s="169"/>
      <c r="B460" s="229"/>
      <c r="C460" s="252" t="s">
        <v>210</v>
      </c>
      <c r="D460" s="252"/>
      <c r="E460" s="252"/>
      <c r="F460" s="247"/>
      <c r="G460" s="248"/>
      <c r="H460" s="248"/>
      <c r="I460" s="249" t="n">
        <f aca="false">SUM(G460:H460)</f>
        <v>0</v>
      </c>
      <c r="J460" s="248"/>
      <c r="K460" s="248"/>
      <c r="L460" s="249" t="n">
        <f aca="false">SUM(J460:K460)</f>
        <v>0</v>
      </c>
      <c r="M460" s="248"/>
      <c r="N460" s="248"/>
      <c r="O460" s="249" t="n">
        <f aca="false">SUM(M460:N460)</f>
        <v>0</v>
      </c>
      <c r="P460" s="248"/>
      <c r="Q460" s="250"/>
      <c r="R460" s="249" t="n">
        <f aca="false">SUM(P460:Q460)</f>
        <v>0</v>
      </c>
      <c r="S460" s="248"/>
      <c r="T460" s="248"/>
      <c r="U460" s="249" t="n">
        <f aca="false">SUM(S460:T460)</f>
        <v>0</v>
      </c>
      <c r="V460" s="248"/>
      <c r="W460" s="248"/>
      <c r="X460" s="249" t="n">
        <f aca="false">SUM(V460:W460)</f>
        <v>0</v>
      </c>
      <c r="Y460" s="247"/>
      <c r="Z460" s="251" t="n">
        <f aca="false">SUM(O460,L460,I460,F460)+R460+U460+X460+Y460</f>
        <v>0</v>
      </c>
    </row>
    <row r="461" customFormat="false" ht="15.75" hidden="false" customHeight="true" outlineLevel="1" collapsed="false">
      <c r="A461" s="169"/>
      <c r="B461" s="229"/>
      <c r="C461" s="253" t="s">
        <v>211</v>
      </c>
      <c r="D461" s="253"/>
      <c r="E461" s="253"/>
      <c r="F461" s="254" t="n">
        <f aca="false">F458+F459</f>
        <v>0</v>
      </c>
      <c r="G461" s="254" t="n">
        <f aca="false">G458+G459</f>
        <v>0</v>
      </c>
      <c r="H461" s="254" t="n">
        <f aca="false">H458+H459</f>
        <v>0</v>
      </c>
      <c r="I461" s="254" t="n">
        <f aca="false">I458+I459</f>
        <v>0</v>
      </c>
      <c r="J461" s="254" t="n">
        <f aca="false">J458+J459</f>
        <v>0</v>
      </c>
      <c r="K461" s="254" t="n">
        <f aca="false">K458+K459</f>
        <v>0</v>
      </c>
      <c r="L461" s="254" t="n">
        <f aca="false">L458+L459</f>
        <v>0</v>
      </c>
      <c r="M461" s="254" t="n">
        <f aca="false">M458+M459</f>
        <v>0</v>
      </c>
      <c r="N461" s="254" t="n">
        <f aca="false">N458+N459</f>
        <v>0</v>
      </c>
      <c r="O461" s="254" t="n">
        <f aca="false">O458+O459</f>
        <v>0</v>
      </c>
      <c r="P461" s="254" t="n">
        <f aca="false">P458+P459</f>
        <v>0</v>
      </c>
      <c r="Q461" s="255" t="n">
        <f aca="false">Q458+Q459</f>
        <v>0</v>
      </c>
      <c r="R461" s="254" t="n">
        <f aca="false">R458+R459</f>
        <v>0</v>
      </c>
      <c r="S461" s="254" t="n">
        <f aca="false">S458+S459</f>
        <v>0</v>
      </c>
      <c r="T461" s="254" t="n">
        <f aca="false">T458+T459</f>
        <v>0</v>
      </c>
      <c r="U461" s="254" t="n">
        <f aca="false">U458+U459</f>
        <v>0</v>
      </c>
      <c r="V461" s="254" t="n">
        <f aca="false">V458+V459</f>
        <v>0</v>
      </c>
      <c r="W461" s="254" t="n">
        <f aca="false">W458+W459</f>
        <v>0</v>
      </c>
      <c r="X461" s="254" t="n">
        <f aca="false">X458+X459</f>
        <v>0</v>
      </c>
      <c r="Y461" s="254" t="n">
        <f aca="false">Y458+Y459</f>
        <v>0</v>
      </c>
      <c r="Z461" s="251" t="n">
        <f aca="false">Z458+Z459</f>
        <v>0</v>
      </c>
    </row>
    <row r="462" customFormat="false" ht="15.75" hidden="false" customHeight="true" outlineLevel="1" collapsed="false">
      <c r="A462" s="169"/>
      <c r="B462" s="229"/>
      <c r="C462" s="246" t="s">
        <v>212</v>
      </c>
      <c r="D462" s="246"/>
      <c r="E462" s="246"/>
      <c r="F462" s="247"/>
      <c r="G462" s="248"/>
      <c r="H462" s="248"/>
      <c r="I462" s="249" t="n">
        <f aca="false">SUM(G462:H462)</f>
        <v>0</v>
      </c>
      <c r="J462" s="248"/>
      <c r="K462" s="248"/>
      <c r="L462" s="249" t="n">
        <f aca="false">SUM(J462:K462)</f>
        <v>0</v>
      </c>
      <c r="M462" s="248"/>
      <c r="N462" s="248"/>
      <c r="O462" s="249" t="n">
        <f aca="false">SUM(M462:N462)</f>
        <v>0</v>
      </c>
      <c r="P462" s="248"/>
      <c r="Q462" s="250"/>
      <c r="R462" s="249" t="n">
        <f aca="false">SUM(P462:Q462)</f>
        <v>0</v>
      </c>
      <c r="S462" s="248"/>
      <c r="T462" s="248"/>
      <c r="U462" s="249" t="n">
        <f aca="false">SUM(S462:T462)</f>
        <v>0</v>
      </c>
      <c r="V462" s="248"/>
      <c r="W462" s="248"/>
      <c r="X462" s="249" t="n">
        <f aca="false">SUM(V462:W462)</f>
        <v>0</v>
      </c>
      <c r="Y462" s="247"/>
      <c r="Z462" s="251" t="n">
        <f aca="false">SUM(O462,L462,I462,F462)+R462+U462+X462+Y462</f>
        <v>0</v>
      </c>
    </row>
    <row r="463" customFormat="false" ht="15.75" hidden="false" customHeight="true" outlineLevel="1" collapsed="false">
      <c r="A463" s="169"/>
      <c r="B463" s="229"/>
      <c r="C463" s="252" t="s">
        <v>213</v>
      </c>
      <c r="D463" s="252"/>
      <c r="E463" s="252"/>
      <c r="F463" s="247"/>
      <c r="G463" s="248"/>
      <c r="H463" s="248"/>
      <c r="I463" s="249" t="n">
        <f aca="false">SUM(G463:H463)</f>
        <v>0</v>
      </c>
      <c r="J463" s="248"/>
      <c r="K463" s="248"/>
      <c r="L463" s="249" t="n">
        <f aca="false">SUM(J463:K463)</f>
        <v>0</v>
      </c>
      <c r="M463" s="248"/>
      <c r="N463" s="248"/>
      <c r="O463" s="249" t="n">
        <f aca="false">SUM(M463:N463)</f>
        <v>0</v>
      </c>
      <c r="P463" s="248"/>
      <c r="Q463" s="250"/>
      <c r="R463" s="249" t="n">
        <f aca="false">SUM(P463:Q463)</f>
        <v>0</v>
      </c>
      <c r="S463" s="248"/>
      <c r="T463" s="248"/>
      <c r="U463" s="249" t="n">
        <f aca="false">SUM(S463:T463)</f>
        <v>0</v>
      </c>
      <c r="V463" s="248"/>
      <c r="W463" s="248"/>
      <c r="X463" s="249" t="n">
        <f aca="false">SUM(V463:W463)</f>
        <v>0</v>
      </c>
      <c r="Y463" s="247"/>
      <c r="Z463" s="251" t="n">
        <f aca="false">SUM(O463,L463,I463,F463)+R463+U463+X463+Y463</f>
        <v>0</v>
      </c>
    </row>
    <row r="464" customFormat="false" ht="15.75" hidden="false" customHeight="true" outlineLevel="1" collapsed="false">
      <c r="A464" s="169"/>
      <c r="B464" s="229"/>
      <c r="C464" s="256" t="s">
        <v>214</v>
      </c>
      <c r="D464" s="256"/>
      <c r="E464" s="256"/>
      <c r="F464" s="257" t="n">
        <f aca="false">F462</f>
        <v>0</v>
      </c>
      <c r="G464" s="257" t="n">
        <f aca="false">G462</f>
        <v>0</v>
      </c>
      <c r="H464" s="257" t="n">
        <f aca="false">H462</f>
        <v>0</v>
      </c>
      <c r="I464" s="257" t="n">
        <f aca="false">I462</f>
        <v>0</v>
      </c>
      <c r="J464" s="257" t="n">
        <f aca="false">J462</f>
        <v>0</v>
      </c>
      <c r="K464" s="257" t="n">
        <f aca="false">K462</f>
        <v>0</v>
      </c>
      <c r="L464" s="257" t="n">
        <f aca="false">L462</f>
        <v>0</v>
      </c>
      <c r="M464" s="257" t="n">
        <f aca="false">M462</f>
        <v>0</v>
      </c>
      <c r="N464" s="257" t="n">
        <f aca="false">N462</f>
        <v>0</v>
      </c>
      <c r="O464" s="257" t="n">
        <f aca="false">O462</f>
        <v>0</v>
      </c>
      <c r="P464" s="257" t="n">
        <f aca="false">P462</f>
        <v>0</v>
      </c>
      <c r="Q464" s="258" t="n">
        <f aca="false">Q462</f>
        <v>0</v>
      </c>
      <c r="R464" s="257" t="n">
        <f aca="false">R462</f>
        <v>0</v>
      </c>
      <c r="S464" s="257" t="n">
        <f aca="false">S462</f>
        <v>0</v>
      </c>
      <c r="T464" s="257" t="n">
        <f aca="false">T462</f>
        <v>0</v>
      </c>
      <c r="U464" s="257" t="n">
        <f aca="false">U462</f>
        <v>0</v>
      </c>
      <c r="V464" s="257" t="n">
        <f aca="false">V462</f>
        <v>0</v>
      </c>
      <c r="W464" s="257" t="n">
        <f aca="false">W462</f>
        <v>0</v>
      </c>
      <c r="X464" s="257" t="n">
        <f aca="false">X462</f>
        <v>0</v>
      </c>
      <c r="Y464" s="257" t="n">
        <f aca="false">Y462</f>
        <v>0</v>
      </c>
      <c r="Z464" s="220" t="n">
        <f aca="false">SUM(O464,L464,I464,F464)+R464+U464+X464+Y464</f>
        <v>0</v>
      </c>
    </row>
    <row r="465" customFormat="false" ht="15" hidden="false" customHeight="true" outlineLevel="1" collapsed="false">
      <c r="A465" s="169"/>
      <c r="B465" s="229"/>
      <c r="C465" s="259" t="s">
        <v>198</v>
      </c>
      <c r="D465" s="259"/>
      <c r="E465" s="259"/>
      <c r="F465" s="260" t="n">
        <f aca="false">F461+F464</f>
        <v>0</v>
      </c>
      <c r="G465" s="260" t="n">
        <f aca="false">G461+G464</f>
        <v>0</v>
      </c>
      <c r="H465" s="260" t="n">
        <f aca="false">H461+H464</f>
        <v>0</v>
      </c>
      <c r="I465" s="260" t="n">
        <f aca="false">I461+I464</f>
        <v>0</v>
      </c>
      <c r="J465" s="260" t="n">
        <f aca="false">J461+J464</f>
        <v>0</v>
      </c>
      <c r="K465" s="260" t="n">
        <f aca="false">K461+K464</f>
        <v>0</v>
      </c>
      <c r="L465" s="260" t="n">
        <f aca="false">L461+L464</f>
        <v>0</v>
      </c>
      <c r="M465" s="260" t="n">
        <f aca="false">M461+M464</f>
        <v>0</v>
      </c>
      <c r="N465" s="260" t="n">
        <f aca="false">N461+N464</f>
        <v>0</v>
      </c>
      <c r="O465" s="260" t="n">
        <f aca="false">O461+O464</f>
        <v>0</v>
      </c>
      <c r="P465" s="260" t="n">
        <f aca="false">P461+P464</f>
        <v>0</v>
      </c>
      <c r="Q465" s="261" t="n">
        <f aca="false">Q461+Q464</f>
        <v>0</v>
      </c>
      <c r="R465" s="260" t="n">
        <f aca="false">R461+R464</f>
        <v>0</v>
      </c>
      <c r="S465" s="260" t="n">
        <f aca="false">S461+S464</f>
        <v>0</v>
      </c>
      <c r="T465" s="260" t="n">
        <f aca="false">T461+T464</f>
        <v>0</v>
      </c>
      <c r="U465" s="260" t="n">
        <f aca="false">U461+U464</f>
        <v>0</v>
      </c>
      <c r="V465" s="260" t="n">
        <f aca="false">V461+V464</f>
        <v>0</v>
      </c>
      <c r="W465" s="260" t="n">
        <f aca="false">W461+W464</f>
        <v>0</v>
      </c>
      <c r="X465" s="260" t="n">
        <f aca="false">X461+X464</f>
        <v>0</v>
      </c>
      <c r="Y465" s="260" t="n">
        <f aca="false">Y461+Y464</f>
        <v>0</v>
      </c>
      <c r="Z465" s="223" t="n">
        <f aca="false">SUM(O465,L465,I465,F465)+R465+U465+X465+Y465</f>
        <v>0</v>
      </c>
    </row>
    <row r="466" customFormat="false" ht="15.75" hidden="false" customHeight="true" outlineLevel="1" collapsed="false">
      <c r="C466" s="262"/>
      <c r="D466" s="262"/>
      <c r="E466" s="262"/>
      <c r="F466" s="263"/>
      <c r="G466" s="264"/>
      <c r="H466" s="264"/>
      <c r="I466" s="265"/>
      <c r="J466" s="264"/>
      <c r="K466" s="264"/>
      <c r="L466" s="263"/>
      <c r="M466" s="264"/>
      <c r="N466" s="264"/>
    </row>
    <row r="467" customFormat="false" ht="21" hidden="false" customHeight="true" outlineLevel="1" collapsed="false">
      <c r="A467" s="169"/>
      <c r="B467" s="267"/>
      <c r="C467" s="268" t="s">
        <v>215</v>
      </c>
      <c r="D467" s="268"/>
      <c r="E467" s="268"/>
      <c r="F467" s="197" t="s">
        <v>190</v>
      </c>
      <c r="G467" s="198" t="str">
        <f aca="false">G455</f>
        <v>Financial Year 2020/21 (£s)</v>
      </c>
      <c r="H467" s="198"/>
      <c r="I467" s="198"/>
      <c r="J467" s="198" t="str">
        <f aca="false">J455</f>
        <v>Financial Year 2021/22 (£s)</v>
      </c>
      <c r="K467" s="198"/>
      <c r="L467" s="198"/>
      <c r="M467" s="198" t="str">
        <f aca="false">M455</f>
        <v>Financial Year 2022/23 (£s)</v>
      </c>
      <c r="N467" s="198"/>
      <c r="O467" s="198"/>
      <c r="P467" s="198" t="str">
        <f aca="false">P455</f>
        <v>Financial Year 2023/24 (£s)</v>
      </c>
      <c r="Q467" s="198"/>
      <c r="R467" s="198"/>
      <c r="S467" s="198" t="str">
        <f aca="false">S455</f>
        <v>Financial Year 2024/25 (£s)</v>
      </c>
      <c r="T467" s="198"/>
      <c r="U467" s="198"/>
      <c r="V467" s="198" t="str">
        <f aca="false">V455</f>
        <v>Financial Year 2025/26 (£s)</v>
      </c>
      <c r="W467" s="198"/>
      <c r="X467" s="198"/>
      <c r="Y467" s="199" t="s">
        <v>207</v>
      </c>
      <c r="Z467" s="199" t="s">
        <v>198</v>
      </c>
    </row>
    <row r="468" customFormat="false" ht="22.5" hidden="false" customHeight="true" outlineLevel="1" collapsed="false">
      <c r="A468" s="169"/>
      <c r="B468" s="267"/>
      <c r="C468" s="269" t="s">
        <v>216</v>
      </c>
      <c r="D468" s="269" t="s">
        <v>217</v>
      </c>
      <c r="E468" s="269" t="s">
        <v>218</v>
      </c>
      <c r="F468" s="197"/>
      <c r="G468" s="201" t="s">
        <v>199</v>
      </c>
      <c r="H468" s="202" t="s">
        <v>200</v>
      </c>
      <c r="I468" s="203" t="s">
        <v>201</v>
      </c>
      <c r="J468" s="201" t="s">
        <v>199</v>
      </c>
      <c r="K468" s="202" t="s">
        <v>200</v>
      </c>
      <c r="L468" s="203" t="s">
        <v>201</v>
      </c>
      <c r="M468" s="201" t="s">
        <v>199</v>
      </c>
      <c r="N468" s="202" t="s">
        <v>200</v>
      </c>
      <c r="O468" s="203" t="s">
        <v>201</v>
      </c>
      <c r="P468" s="201" t="s">
        <v>199</v>
      </c>
      <c r="Q468" s="202" t="s">
        <v>200</v>
      </c>
      <c r="R468" s="203" t="s">
        <v>201</v>
      </c>
      <c r="S468" s="201" t="s">
        <v>199</v>
      </c>
      <c r="T468" s="202" t="s">
        <v>200</v>
      </c>
      <c r="U468" s="203" t="s">
        <v>201</v>
      </c>
      <c r="V468" s="201" t="s">
        <v>199</v>
      </c>
      <c r="W468" s="202" t="s">
        <v>200</v>
      </c>
      <c r="X468" s="203" t="s">
        <v>201</v>
      </c>
      <c r="Y468" s="199"/>
      <c r="Z468" s="199"/>
    </row>
    <row r="469" customFormat="false" ht="22.5" hidden="false" customHeight="true" outlineLevel="1" collapsed="false">
      <c r="A469" s="169"/>
      <c r="B469" s="267"/>
      <c r="C469" s="269"/>
      <c r="D469" s="269"/>
      <c r="E469" s="269"/>
      <c r="F469" s="197"/>
      <c r="G469" s="204" t="s">
        <v>202</v>
      </c>
      <c r="H469" s="204" t="s">
        <v>202</v>
      </c>
      <c r="I469" s="203"/>
      <c r="J469" s="204" t="s">
        <v>202</v>
      </c>
      <c r="K469" s="204" t="str">
        <f aca="false">IF(INDEX('Reference Data'!$G$5:$G$18,MATCH('Reference Data'!$C$4,'Reference Data'!$F$5:$F$21,0),1)&gt;=K$22,"Actual","Forecast")</f>
        <v>Actual</v>
      </c>
      <c r="L469" s="203"/>
      <c r="M469" s="204" t="str">
        <f aca="false">IF(INDEX('Reference Data'!$G$5:$G$18,MATCH('Reference Data'!$C$4,'Reference Data'!$F$5:$F$21,0),1)&gt;=M$22,"Actual","Forecast")</f>
        <v>Actual</v>
      </c>
      <c r="N469" s="204" t="str">
        <f aca="false">IF(INDEX('Reference Data'!$G$5:$G$18,MATCH('Reference Data'!$C$4,'Reference Data'!$F$5:$F$21,0),1)&gt;=N$22,"Actual","Forecast")</f>
        <v>Actual</v>
      </c>
      <c r="O469" s="203"/>
      <c r="P469" s="204" t="str">
        <f aca="false">IF(INDEX('Reference Data'!$G$5:$G$18,MATCH('Reference Data'!$C$4,'Reference Data'!$F$5:$F$21,0),1)&gt;=P$22,"Actual","Forecast")</f>
        <v>Actual</v>
      </c>
      <c r="Q469" s="204" t="str">
        <f aca="false">IF(INDEX('Reference Data'!$G$5:$G$18,MATCH('Reference Data'!$C$4,'Reference Data'!$F$5:$F$21,0),1)&gt;=Q$22,"Actual","Forecast")</f>
        <v>Actual</v>
      </c>
      <c r="R469" s="203"/>
      <c r="S469" s="204" t="str">
        <f aca="false">IF(INDEX('Reference Data'!$G$5:$G$18,MATCH('Reference Data'!$C$4,'Reference Data'!$F$5:$F$21,0),1)&gt;=S$22,"Actual","Forecast")</f>
        <v>Actual</v>
      </c>
      <c r="T469" s="204" t="str">
        <f aca="false">IF(INDEX('Reference Data'!$G$5:$G$18,MATCH('Reference Data'!$C$4,'Reference Data'!$F$5:$F$21,0),1)&gt;=T$22,"Actual","Forecast")</f>
        <v>Forecast</v>
      </c>
      <c r="U469" s="203"/>
      <c r="V469" s="204" t="str">
        <f aca="false">IF(INDEX('Reference Data'!$G$5:$G$18,MATCH('Reference Data'!$C$4,'Reference Data'!$F$5:$F$21,0),1)&gt;=V$22,"Actual","Forecast")</f>
        <v>Forecast</v>
      </c>
      <c r="W469" s="204" t="str">
        <f aca="false">IF(INDEX('Reference Data'!$G$5:$G$18,MATCH('Reference Data'!$C$4,'Reference Data'!$F$5:$F$21,0),1)&gt;=W$22,"Actual","Forecast")</f>
        <v>Forecast</v>
      </c>
      <c r="X469" s="203"/>
      <c r="Y469" s="203"/>
      <c r="Z469" s="203"/>
    </row>
    <row r="470" customFormat="false" ht="15" hidden="false" customHeight="false" outlineLevel="1" collapsed="false">
      <c r="A470" s="169"/>
      <c r="B470" s="267" t="n">
        <f aca="false">IF(C470="",IF((Z470=0),0,1),IF(AND((COUNTBLANK(D470:E470))=0,Z470&gt;0), 0,1))</f>
        <v>0</v>
      </c>
      <c r="C470" s="270"/>
      <c r="D470" s="305"/>
      <c r="E470" s="306"/>
      <c r="F470" s="272"/>
      <c r="G470" s="273"/>
      <c r="H470" s="273"/>
      <c r="I470" s="274" t="n">
        <f aca="false">SUM(G470:H470)</f>
        <v>0</v>
      </c>
      <c r="J470" s="273"/>
      <c r="K470" s="273"/>
      <c r="L470" s="274" t="n">
        <f aca="false">SUM(J470:K470)</f>
        <v>0</v>
      </c>
      <c r="M470" s="273"/>
      <c r="N470" s="273"/>
      <c r="O470" s="274" t="n">
        <f aca="false">SUM(M470:N470)</f>
        <v>0</v>
      </c>
      <c r="P470" s="273"/>
      <c r="Q470" s="307"/>
      <c r="R470" s="274" t="n">
        <f aca="false">SUM(P470:Q470)</f>
        <v>0</v>
      </c>
      <c r="S470" s="273"/>
      <c r="T470" s="273"/>
      <c r="U470" s="274" t="n">
        <f aca="false">SUM(S470:T470)</f>
        <v>0</v>
      </c>
      <c r="V470" s="273"/>
      <c r="W470" s="273"/>
      <c r="X470" s="274" t="n">
        <f aca="false">SUM(V470:W470)</f>
        <v>0</v>
      </c>
      <c r="Y470" s="272"/>
      <c r="Z470" s="275" t="n">
        <f aca="false">SUM(O470,L470,I470,F470,R470,U470,X470,Y470)</f>
        <v>0</v>
      </c>
    </row>
    <row r="471" customFormat="false" ht="15" hidden="false" customHeight="false" outlineLevel="1" collapsed="false">
      <c r="A471" s="169"/>
      <c r="B471" s="267" t="n">
        <f aca="false">IF(C471="",IF((Z471=0),0,1),IF(AND((COUNTBLANK(D471:E471))=0,Z471&gt;0), 0,1))</f>
        <v>0</v>
      </c>
      <c r="C471" s="276"/>
      <c r="D471" s="276"/>
      <c r="E471" s="282"/>
      <c r="F471" s="278"/>
      <c r="G471" s="283"/>
      <c r="H471" s="283"/>
      <c r="I471" s="279" t="n">
        <f aca="false">SUM(G471:H471)</f>
        <v>0</v>
      </c>
      <c r="J471" s="283"/>
      <c r="K471" s="283"/>
      <c r="L471" s="279" t="n">
        <f aca="false">SUM(J471:K471)</f>
        <v>0</v>
      </c>
      <c r="M471" s="283"/>
      <c r="N471" s="283"/>
      <c r="O471" s="279" t="n">
        <f aca="false">SUM(M471:N471)</f>
        <v>0</v>
      </c>
      <c r="P471" s="283"/>
      <c r="Q471" s="284"/>
      <c r="R471" s="279" t="n">
        <f aca="false">SUM(P471:Q471)</f>
        <v>0</v>
      </c>
      <c r="S471" s="283"/>
      <c r="T471" s="283"/>
      <c r="U471" s="279" t="n">
        <f aca="false">SUM(S471:T471)</f>
        <v>0</v>
      </c>
      <c r="V471" s="283"/>
      <c r="W471" s="283"/>
      <c r="X471" s="279" t="n">
        <f aca="false">SUM(V471:W471)</f>
        <v>0</v>
      </c>
      <c r="Y471" s="278"/>
      <c r="Z471" s="280" t="n">
        <f aca="false">SUM(O471,L471,I471,F471,R471,U471,X471,Y471)</f>
        <v>0</v>
      </c>
    </row>
    <row r="472" customFormat="false" ht="15" hidden="false" customHeight="false" outlineLevel="1" collapsed="false">
      <c r="A472" s="169"/>
      <c r="B472" s="267" t="n">
        <f aca="false">IF(C472="",IF((Z472=0),0,1),IF(AND((COUNTBLANK(D472:E472))=0,Z472&gt;0), 0,1))</f>
        <v>0</v>
      </c>
      <c r="C472" s="276"/>
      <c r="D472" s="281"/>
      <c r="E472" s="282"/>
      <c r="F472" s="278"/>
      <c r="G472" s="283"/>
      <c r="H472" s="283"/>
      <c r="I472" s="279" t="n">
        <f aca="false">SUM(G472:H472)</f>
        <v>0</v>
      </c>
      <c r="J472" s="283"/>
      <c r="K472" s="283"/>
      <c r="L472" s="279" t="n">
        <f aca="false">SUM(J472:K472)</f>
        <v>0</v>
      </c>
      <c r="M472" s="283"/>
      <c r="N472" s="283"/>
      <c r="O472" s="279" t="n">
        <f aca="false">SUM(M472:N472)</f>
        <v>0</v>
      </c>
      <c r="P472" s="283"/>
      <c r="Q472" s="284"/>
      <c r="R472" s="279" t="n">
        <f aca="false">SUM(P472:Q472)</f>
        <v>0</v>
      </c>
      <c r="S472" s="283"/>
      <c r="T472" s="283"/>
      <c r="U472" s="279" t="n">
        <f aca="false">SUM(S472:T472)</f>
        <v>0</v>
      </c>
      <c r="V472" s="283"/>
      <c r="W472" s="283"/>
      <c r="X472" s="279" t="n">
        <f aca="false">SUM(V472:W472)</f>
        <v>0</v>
      </c>
      <c r="Y472" s="278"/>
      <c r="Z472" s="280" t="n">
        <f aca="false">SUM(O472,L472,I472,F472,R472,U472,X472,Y472)</f>
        <v>0</v>
      </c>
    </row>
    <row r="473" customFormat="false" ht="15" hidden="false" customHeight="false" outlineLevel="1" collapsed="false">
      <c r="A473" s="169"/>
      <c r="B473" s="267" t="n">
        <f aca="false">IF(C473="",IF((Z473=0),0,1),IF(AND((COUNTBLANK(D473:E473))=0,Z473&gt;0), 0,1))</f>
        <v>0</v>
      </c>
      <c r="C473" s="276"/>
      <c r="D473" s="276"/>
      <c r="E473" s="282"/>
      <c r="F473" s="278"/>
      <c r="G473" s="283"/>
      <c r="H473" s="283"/>
      <c r="I473" s="279" t="n">
        <f aca="false">SUM(G473:H473)</f>
        <v>0</v>
      </c>
      <c r="J473" s="283"/>
      <c r="K473" s="283"/>
      <c r="L473" s="279" t="n">
        <f aca="false">SUM(J473:K473)</f>
        <v>0</v>
      </c>
      <c r="M473" s="283"/>
      <c r="N473" s="283"/>
      <c r="O473" s="279" t="n">
        <f aca="false">SUM(M473:N473)</f>
        <v>0</v>
      </c>
      <c r="P473" s="283"/>
      <c r="Q473" s="284"/>
      <c r="R473" s="279" t="n">
        <f aca="false">SUM(P473:Q473)</f>
        <v>0</v>
      </c>
      <c r="S473" s="283"/>
      <c r="T473" s="283"/>
      <c r="U473" s="279" t="n">
        <f aca="false">SUM(S473:T473)</f>
        <v>0</v>
      </c>
      <c r="V473" s="283"/>
      <c r="W473" s="283"/>
      <c r="X473" s="279" t="n">
        <f aca="false">SUM(V473:W473)</f>
        <v>0</v>
      </c>
      <c r="Y473" s="278"/>
      <c r="Z473" s="280" t="n">
        <f aca="false">SUM(O473,L473,I473,F473,R473,U473,X473,Y473)</f>
        <v>0</v>
      </c>
    </row>
    <row r="474" customFormat="false" ht="15" hidden="false" customHeight="false" outlineLevel="1" collapsed="false">
      <c r="A474" s="169"/>
      <c r="B474" s="267" t="n">
        <f aca="false">IF(C474="",IF((Z474=0),0,1),IF(AND((COUNTBLANK(D474:E474))=0,Z474&gt;0), 0,1))</f>
        <v>0</v>
      </c>
      <c r="C474" s="285"/>
      <c r="D474" s="285"/>
      <c r="E474" s="286"/>
      <c r="F474" s="287"/>
      <c r="G474" s="288"/>
      <c r="H474" s="288"/>
      <c r="I474" s="289" t="n">
        <f aca="false">SUM(G474:H474)</f>
        <v>0</v>
      </c>
      <c r="J474" s="288"/>
      <c r="K474" s="288"/>
      <c r="L474" s="289" t="n">
        <f aca="false">SUM(J474:K474)</f>
        <v>0</v>
      </c>
      <c r="M474" s="288"/>
      <c r="N474" s="288"/>
      <c r="O474" s="289" t="n">
        <f aca="false">SUM(M474:N474)</f>
        <v>0</v>
      </c>
      <c r="P474" s="288"/>
      <c r="Q474" s="290"/>
      <c r="R474" s="289" t="n">
        <f aca="false">SUM(P474:Q474)</f>
        <v>0</v>
      </c>
      <c r="S474" s="288"/>
      <c r="T474" s="288"/>
      <c r="U474" s="289" t="n">
        <f aca="false">SUM(S474:T474)</f>
        <v>0</v>
      </c>
      <c r="V474" s="288"/>
      <c r="W474" s="288"/>
      <c r="X474" s="289" t="n">
        <f aca="false">SUM(V474:W474)</f>
        <v>0</v>
      </c>
      <c r="Y474" s="287"/>
      <c r="Z474" s="291" t="n">
        <f aca="false">SUM(O474,L474,I474,F474,R474,U474,X474,Y474)</f>
        <v>0</v>
      </c>
    </row>
    <row r="475" customFormat="false" ht="15" hidden="false" customHeight="true" outlineLevel="1" collapsed="false">
      <c r="A475" s="169"/>
      <c r="B475" s="229"/>
      <c r="C475" s="292" t="s">
        <v>222</v>
      </c>
      <c r="D475" s="292"/>
      <c r="E475" s="292"/>
      <c r="F475" s="293" t="n">
        <f aca="false">SUM(F470:F474)</f>
        <v>0</v>
      </c>
      <c r="G475" s="293" t="n">
        <f aca="false">SUM(G470:G474)</f>
        <v>0</v>
      </c>
      <c r="H475" s="293" t="n">
        <f aca="false">SUM(H470:H474)</f>
        <v>0</v>
      </c>
      <c r="I475" s="293" t="n">
        <f aca="false">SUM(I470:I474)</f>
        <v>0</v>
      </c>
      <c r="J475" s="293" t="n">
        <f aca="false">SUM(J470:J474)</f>
        <v>0</v>
      </c>
      <c r="K475" s="293" t="n">
        <f aca="false">SUM(K470:K474)</f>
        <v>0</v>
      </c>
      <c r="L475" s="293" t="n">
        <f aca="false">SUM(L470:L474)</f>
        <v>0</v>
      </c>
      <c r="M475" s="293" t="n">
        <f aca="false">SUM(M470:M474)</f>
        <v>0</v>
      </c>
      <c r="N475" s="293" t="n">
        <f aca="false">SUM(N470:N474)</f>
        <v>0</v>
      </c>
      <c r="O475" s="293" t="n">
        <f aca="false">SUM(O470:O474)</f>
        <v>0</v>
      </c>
      <c r="P475" s="293" t="n">
        <f aca="false">SUM(P470:P474)</f>
        <v>0</v>
      </c>
      <c r="Q475" s="293" t="n">
        <f aca="false">SUM(Q470:Q474)</f>
        <v>0</v>
      </c>
      <c r="R475" s="293" t="n">
        <f aca="false">SUM(R470:R474)</f>
        <v>0</v>
      </c>
      <c r="S475" s="293" t="n">
        <f aca="false">SUM(S470:S474)</f>
        <v>0</v>
      </c>
      <c r="T475" s="293" t="n">
        <f aca="false">SUM(T470:T474)</f>
        <v>0</v>
      </c>
      <c r="U475" s="293" t="n">
        <f aca="false">SUM(U470:U474)</f>
        <v>0</v>
      </c>
      <c r="V475" s="293" t="n">
        <f aca="false">SUM(V470:V474)</f>
        <v>0</v>
      </c>
      <c r="W475" s="293" t="n">
        <f aca="false">SUM(W470:W474)</f>
        <v>0</v>
      </c>
      <c r="X475" s="293" t="n">
        <f aca="false">SUM(X470:X474)</f>
        <v>0</v>
      </c>
      <c r="Y475" s="293" t="n">
        <f aca="false">SUM(Y470:Y474)</f>
        <v>0</v>
      </c>
      <c r="Z475" s="293" t="n">
        <f aca="false">SUM(Z470:Z474)</f>
        <v>0</v>
      </c>
    </row>
    <row r="476" customFormat="false" ht="13.5" hidden="false" customHeight="false" outlineLevel="1" collapsed="false"/>
    <row r="477" customFormat="false" ht="30.75" hidden="false" customHeight="true" outlineLevel="1" collapsed="false">
      <c r="B477" s="294" t="n">
        <f aca="false">COUNTIF(E470:E474,"Yes")</f>
        <v>0</v>
      </c>
      <c r="C477" s="295" t="s">
        <v>223</v>
      </c>
      <c r="D477" s="295"/>
      <c r="E477" s="295"/>
      <c r="G477" s="296"/>
      <c r="H477" s="296"/>
      <c r="I477" s="296"/>
      <c r="J477" s="296"/>
      <c r="K477" s="296"/>
      <c r="L477" s="296"/>
    </row>
    <row r="478" customFormat="false" ht="86.25" hidden="false" customHeight="true" outlineLevel="1" collapsed="false">
      <c r="B478" s="229"/>
      <c r="C478" s="297" t="s">
        <v>228</v>
      </c>
      <c r="D478" s="297"/>
      <c r="E478" s="297"/>
      <c r="G478" s="298"/>
      <c r="H478" s="298"/>
      <c r="I478" s="298"/>
      <c r="J478" s="298"/>
      <c r="K478" s="298"/>
      <c r="L478" s="298"/>
    </row>
    <row r="479" customFormat="false" ht="76.5" hidden="false" customHeight="true" outlineLevel="1" collapsed="false">
      <c r="B479" s="104"/>
      <c r="C479" s="299"/>
      <c r="D479" s="299"/>
      <c r="E479" s="299"/>
      <c r="G479" s="300"/>
      <c r="H479" s="300"/>
      <c r="I479" s="300"/>
      <c r="J479" s="300"/>
      <c r="K479" s="300"/>
      <c r="L479" s="300"/>
    </row>
    <row r="481" customFormat="false" ht="84.75" hidden="false" customHeight="true" outlineLevel="0" collapsed="false">
      <c r="A481" s="304" t="s">
        <v>225</v>
      </c>
      <c r="B481" s="224"/>
      <c r="C481" s="225" t="str">
        <f aca="false">CONCATENATE("Project 17: ",'2 - Project Admin'!E43)</f>
        <v>Project 17: </v>
      </c>
      <c r="D481" s="225"/>
      <c r="E481" s="225"/>
      <c r="F481" s="225"/>
      <c r="G481" s="225"/>
      <c r="H481" s="225"/>
      <c r="I481" s="225"/>
      <c r="J481" s="225"/>
      <c r="K481" s="225"/>
      <c r="L481" s="225"/>
      <c r="M481" s="225"/>
      <c r="N481" s="225"/>
      <c r="O481" s="225"/>
      <c r="P481" s="225"/>
      <c r="Q481" s="225"/>
      <c r="R481" s="225"/>
      <c r="S481" s="225"/>
      <c r="T481" s="225"/>
      <c r="U481" s="225"/>
      <c r="V481" s="225"/>
      <c r="W481" s="225"/>
      <c r="X481" s="225"/>
      <c r="Y481" s="225"/>
      <c r="Z481" s="225"/>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c r="AMK481" s="0"/>
      <c r="AML481" s="0"/>
      <c r="AMM481" s="0"/>
      <c r="AMN481" s="0"/>
      <c r="AMO481" s="0"/>
      <c r="AMP481" s="0"/>
      <c r="AMQ481" s="0"/>
      <c r="AMR481" s="0"/>
      <c r="AMS481" s="0"/>
      <c r="AMT481" s="0"/>
      <c r="AMU481" s="0"/>
      <c r="AMV481" s="0"/>
      <c r="AMW481" s="0"/>
      <c r="AMX481" s="0"/>
      <c r="AMY481" s="0"/>
      <c r="AMZ481" s="0"/>
      <c r="ANA481" s="0"/>
      <c r="ANB481" s="0"/>
      <c r="ANC481" s="0"/>
      <c r="AND481" s="0"/>
      <c r="ANE481" s="0"/>
      <c r="ANF481" s="0"/>
      <c r="ANG481" s="0"/>
      <c r="ANH481" s="0"/>
      <c r="ANI481" s="0"/>
      <c r="ANJ481" s="0"/>
      <c r="ANK481" s="0"/>
      <c r="ANL481" s="0"/>
      <c r="ANM481" s="0"/>
      <c r="ANN481" s="0"/>
      <c r="ANO481" s="0"/>
      <c r="ANP481" s="0"/>
      <c r="ANQ481" s="0"/>
      <c r="ANR481" s="0"/>
      <c r="ANS481" s="0"/>
      <c r="ANT481" s="0"/>
      <c r="ANU481" s="0"/>
      <c r="ANV481" s="0"/>
      <c r="ANW481" s="0"/>
      <c r="ANX481" s="0"/>
      <c r="ANY481" s="0"/>
      <c r="ANZ481" s="0"/>
      <c r="AOA481" s="0"/>
      <c r="AOB481" s="0"/>
      <c r="AOC481" s="0"/>
      <c r="AOD481" s="0"/>
      <c r="AOE481" s="0"/>
      <c r="AOF481" s="0"/>
      <c r="AOG481" s="0"/>
      <c r="AOH481" s="0"/>
      <c r="AOI481" s="0"/>
      <c r="AOJ481" s="0"/>
      <c r="AOK481" s="0"/>
      <c r="AOL481" s="0"/>
      <c r="AOM481" s="0"/>
      <c r="AON481" s="0"/>
      <c r="AOO481" s="0"/>
      <c r="AOP481" s="0"/>
      <c r="AOQ481" s="0"/>
      <c r="AOR481" s="0"/>
      <c r="AOS481" s="0"/>
      <c r="AOT481" s="0"/>
      <c r="AOU481" s="0"/>
      <c r="AOV481" s="0"/>
      <c r="AOW481" s="0"/>
      <c r="AOX481" s="0"/>
      <c r="AOY481" s="0"/>
      <c r="AOZ481" s="0"/>
      <c r="APA481" s="0"/>
      <c r="APB481" s="0"/>
      <c r="APC481" s="0"/>
      <c r="APD481" s="0"/>
      <c r="APE481" s="0"/>
      <c r="APF481" s="0"/>
      <c r="APG481" s="0"/>
      <c r="APH481" s="0"/>
      <c r="API481" s="0"/>
      <c r="APJ481" s="0"/>
      <c r="APK481" s="0"/>
      <c r="APL481" s="0"/>
      <c r="APM481" s="0"/>
      <c r="APN481" s="0"/>
      <c r="APO481" s="0"/>
      <c r="APP481" s="0"/>
      <c r="APQ481" s="0"/>
      <c r="APR481" s="0"/>
      <c r="APS481" s="0"/>
      <c r="APT481" s="0"/>
      <c r="APU481" s="0"/>
      <c r="APV481" s="0"/>
      <c r="APW481" s="0"/>
      <c r="APX481" s="0"/>
      <c r="APY481" s="0"/>
      <c r="APZ481" s="0"/>
      <c r="AQA481" s="0"/>
      <c r="AQB481" s="0"/>
      <c r="AQC481" s="0"/>
      <c r="AQD481" s="0"/>
      <c r="AQE481" s="0"/>
      <c r="AQF481" s="0"/>
      <c r="AQG481" s="0"/>
      <c r="AQH481" s="0"/>
      <c r="AQI481" s="0"/>
      <c r="AQJ481" s="0"/>
      <c r="AQK481" s="0"/>
      <c r="AQL481" s="0"/>
      <c r="AQM481" s="0"/>
      <c r="AQN481" s="0"/>
      <c r="AQO481" s="0"/>
      <c r="AQP481" s="0"/>
      <c r="AQQ481" s="0"/>
      <c r="AQR481" s="0"/>
      <c r="AQS481" s="0"/>
      <c r="AQT481" s="0"/>
      <c r="AQU481" s="0"/>
      <c r="AQV481" s="0"/>
      <c r="AQW481" s="0"/>
      <c r="AQX481" s="0"/>
      <c r="AQY481" s="0"/>
      <c r="AQZ481" s="0"/>
      <c r="ARA481" s="0"/>
      <c r="ARB481" s="0"/>
      <c r="ARC481" s="0"/>
      <c r="ARD481" s="0"/>
      <c r="ARE481" s="0"/>
      <c r="ARF481" s="0"/>
      <c r="ARG481" s="0"/>
      <c r="ARH481" s="0"/>
      <c r="ARI481" s="0"/>
      <c r="ARJ481" s="0"/>
      <c r="ARK481" s="0"/>
      <c r="ARL481" s="0"/>
      <c r="ARM481" s="0"/>
      <c r="ARN481" s="0"/>
      <c r="ARO481" s="0"/>
      <c r="ARP481" s="0"/>
      <c r="ARQ481" s="0"/>
      <c r="ARR481" s="0"/>
      <c r="ARS481" s="0"/>
      <c r="ART481" s="0"/>
      <c r="ARU481" s="0"/>
      <c r="ARV481" s="0"/>
      <c r="ARW481" s="0"/>
      <c r="ARX481" s="0"/>
      <c r="ARY481" s="0"/>
      <c r="ARZ481" s="0"/>
      <c r="ASA481" s="0"/>
      <c r="ASB481" s="0"/>
      <c r="ASC481" s="0"/>
      <c r="ASD481" s="0"/>
      <c r="ASE481" s="0"/>
      <c r="ASF481" s="0"/>
      <c r="ASG481" s="0"/>
      <c r="ASH481" s="0"/>
      <c r="ASI481" s="0"/>
      <c r="ASJ481" s="0"/>
      <c r="ASK481" s="0"/>
      <c r="ASL481" s="0"/>
      <c r="ASM481" s="0"/>
      <c r="ASN481" s="0"/>
      <c r="ASO481" s="0"/>
      <c r="ASP481" s="0"/>
      <c r="ASQ481" s="0"/>
      <c r="ASR481" s="0"/>
      <c r="ASS481" s="0"/>
      <c r="AST481" s="0"/>
      <c r="ASU481" s="0"/>
      <c r="ASV481" s="0"/>
      <c r="ASW481" s="0"/>
      <c r="ASX481" s="0"/>
      <c r="ASY481" s="0"/>
      <c r="ASZ481" s="0"/>
      <c r="ATA481" s="0"/>
      <c r="ATB481" s="0"/>
      <c r="ATC481" s="0"/>
      <c r="ATD481" s="0"/>
      <c r="ATE481" s="0"/>
      <c r="ATF481" s="0"/>
      <c r="ATG481" s="0"/>
      <c r="ATH481" s="0"/>
      <c r="ATI481" s="0"/>
      <c r="ATJ481" s="0"/>
      <c r="ATK481" s="0"/>
      <c r="ATL481" s="0"/>
      <c r="ATM481" s="0"/>
      <c r="ATN481" s="0"/>
      <c r="ATO481" s="0"/>
      <c r="ATP481" s="0"/>
      <c r="ATQ481" s="0"/>
      <c r="ATR481" s="0"/>
      <c r="ATS481" s="0"/>
      <c r="ATT481" s="0"/>
      <c r="ATU481" s="0"/>
      <c r="ATV481" s="0"/>
      <c r="ATW481" s="0"/>
      <c r="ATX481" s="0"/>
      <c r="ATY481" s="0"/>
      <c r="ATZ481" s="0"/>
      <c r="AUA481" s="0"/>
      <c r="AUB481" s="0"/>
      <c r="AUC481" s="0"/>
      <c r="AUD481" s="0"/>
      <c r="AUE481" s="0"/>
      <c r="AUF481" s="0"/>
      <c r="AUG481" s="0"/>
      <c r="AUH481" s="0"/>
      <c r="AUI481" s="0"/>
      <c r="AUJ481" s="0"/>
      <c r="AUK481" s="0"/>
      <c r="AUL481" s="0"/>
      <c r="AUM481" s="0"/>
      <c r="AUN481" s="0"/>
      <c r="AUO481" s="0"/>
      <c r="AUP481" s="0"/>
      <c r="AUQ481" s="0"/>
      <c r="AUR481" s="0"/>
      <c r="AUS481" s="0"/>
      <c r="AUT481" s="0"/>
      <c r="AUU481" s="0"/>
      <c r="AUV481" s="0"/>
      <c r="AUW481" s="0"/>
      <c r="AUX481" s="0"/>
      <c r="AUY481" s="0"/>
      <c r="AUZ481" s="0"/>
      <c r="AVA481" s="0"/>
      <c r="AVB481" s="0"/>
      <c r="AVC481" s="0"/>
      <c r="AVD481" s="0"/>
      <c r="AVE481" s="0"/>
      <c r="AVF481" s="0"/>
      <c r="AVG481" s="0"/>
      <c r="AVH481" s="0"/>
      <c r="AVI481" s="0"/>
      <c r="AVJ481" s="0"/>
      <c r="AVK481" s="0"/>
      <c r="AVL481" s="0"/>
      <c r="AVM481" s="0"/>
      <c r="AVN481" s="0"/>
      <c r="AVO481" s="0"/>
      <c r="AVP481" s="0"/>
      <c r="AVQ481" s="0"/>
      <c r="AVR481" s="0"/>
      <c r="AVS481" s="0"/>
      <c r="AVT481" s="0"/>
      <c r="AVU481" s="0"/>
      <c r="AVV481" s="0"/>
      <c r="AVW481" s="0"/>
      <c r="AVX481" s="0"/>
      <c r="AVY481" s="0"/>
      <c r="AVZ481" s="0"/>
      <c r="AWA481" s="0"/>
      <c r="AWB481" s="0"/>
      <c r="AWC481" s="0"/>
      <c r="AWD481" s="0"/>
      <c r="AWE481" s="0"/>
      <c r="AWF481" s="0"/>
      <c r="AWG481" s="0"/>
      <c r="AWH481" s="0"/>
      <c r="AWI481" s="0"/>
      <c r="AWJ481" s="0"/>
      <c r="AWK481" s="0"/>
      <c r="AWL481" s="0"/>
      <c r="AWM481" s="0"/>
      <c r="AWN481" s="0"/>
      <c r="AWO481" s="0"/>
      <c r="AWP481" s="0"/>
      <c r="AWQ481" s="0"/>
      <c r="AWR481" s="0"/>
      <c r="AWS481" s="0"/>
      <c r="AWT481" s="0"/>
      <c r="AWU481" s="0"/>
      <c r="AWV481" s="0"/>
      <c r="AWW481" s="0"/>
      <c r="AWX481" s="0"/>
      <c r="AWY481" s="0"/>
      <c r="AWZ481" s="0"/>
      <c r="AXA481" s="0"/>
      <c r="AXB481" s="0"/>
      <c r="AXC481" s="0"/>
      <c r="AXD481" s="0"/>
      <c r="AXE481" s="0"/>
      <c r="AXF481" s="0"/>
      <c r="AXG481" s="0"/>
      <c r="AXH481" s="0"/>
      <c r="AXI481" s="0"/>
      <c r="AXJ481" s="0"/>
      <c r="AXK481" s="0"/>
      <c r="AXL481" s="0"/>
      <c r="AXM481" s="0"/>
      <c r="AXN481" s="0"/>
      <c r="AXO481" s="0"/>
      <c r="AXP481" s="0"/>
      <c r="AXQ481" s="0"/>
      <c r="AXR481" s="0"/>
      <c r="AXS481" s="0"/>
      <c r="AXT481" s="0"/>
      <c r="AXU481" s="0"/>
      <c r="AXV481" s="0"/>
      <c r="AXW481" s="0"/>
      <c r="AXX481" s="0"/>
      <c r="AXY481" s="0"/>
      <c r="AXZ481" s="0"/>
      <c r="AYA481" s="0"/>
      <c r="AYB481" s="0"/>
      <c r="AYC481" s="0"/>
      <c r="AYD481" s="0"/>
      <c r="AYE481" s="0"/>
      <c r="AYF481" s="0"/>
      <c r="AYG481" s="0"/>
      <c r="AYH481" s="0"/>
      <c r="AYI481" s="0"/>
      <c r="AYJ481" s="0"/>
      <c r="AYK481" s="0"/>
      <c r="AYL481" s="0"/>
      <c r="AYM481" s="0"/>
      <c r="AYN481" s="0"/>
      <c r="AYO481" s="0"/>
      <c r="AYP481" s="0"/>
      <c r="AYQ481" s="0"/>
      <c r="AYR481" s="0"/>
      <c r="AYS481" s="0"/>
      <c r="AYT481" s="0"/>
      <c r="AYU481" s="0"/>
      <c r="AYV481" s="0"/>
      <c r="AYW481" s="0"/>
      <c r="AYX481" s="0"/>
      <c r="AYY481" s="0"/>
      <c r="AYZ481" s="0"/>
      <c r="AZA481" s="0"/>
      <c r="AZB481" s="0"/>
      <c r="AZC481" s="0"/>
      <c r="AZD481" s="0"/>
      <c r="AZE481" s="0"/>
      <c r="AZF481" s="0"/>
      <c r="AZG481" s="0"/>
      <c r="AZH481" s="0"/>
      <c r="AZI481" s="0"/>
      <c r="AZJ481" s="0"/>
      <c r="AZK481" s="0"/>
      <c r="AZL481" s="0"/>
      <c r="AZM481" s="0"/>
      <c r="AZN481" s="0"/>
      <c r="AZO481" s="0"/>
      <c r="AZP481" s="0"/>
      <c r="AZQ481" s="0"/>
      <c r="AZR481" s="0"/>
      <c r="AZS481" s="0"/>
      <c r="AZT481" s="0"/>
      <c r="AZU481" s="0"/>
      <c r="AZV481" s="0"/>
      <c r="AZW481" s="0"/>
      <c r="AZX481" s="0"/>
      <c r="AZY481" s="0"/>
      <c r="AZZ481" s="0"/>
      <c r="BAA481" s="0"/>
      <c r="BAB481" s="0"/>
      <c r="BAC481" s="0"/>
      <c r="BAD481" s="0"/>
      <c r="BAE481" s="0"/>
      <c r="BAF481" s="0"/>
      <c r="BAG481" s="0"/>
      <c r="BAH481" s="0"/>
      <c r="BAI481" s="0"/>
      <c r="BAJ481" s="0"/>
      <c r="BAK481" s="0"/>
      <c r="BAL481" s="0"/>
      <c r="BAM481" s="0"/>
      <c r="BAN481" s="0"/>
      <c r="BAO481" s="0"/>
      <c r="BAP481" s="0"/>
      <c r="BAQ481" s="0"/>
      <c r="BAR481" s="0"/>
      <c r="BAS481" s="0"/>
      <c r="BAT481" s="0"/>
      <c r="BAU481" s="0"/>
      <c r="BAV481" s="0"/>
      <c r="BAW481" s="0"/>
      <c r="BAX481" s="0"/>
      <c r="BAY481" s="0"/>
      <c r="BAZ481" s="0"/>
      <c r="BBA481" s="0"/>
      <c r="BBB481" s="0"/>
      <c r="BBC481" s="0"/>
      <c r="BBD481" s="0"/>
      <c r="BBE481" s="0"/>
      <c r="BBF481" s="0"/>
      <c r="BBG481" s="0"/>
      <c r="BBH481" s="0"/>
      <c r="BBI481" s="0"/>
      <c r="BBJ481" s="0"/>
      <c r="BBK481" s="0"/>
      <c r="BBL481" s="0"/>
      <c r="BBM481" s="0"/>
      <c r="BBN481" s="0"/>
      <c r="BBO481" s="0"/>
      <c r="BBP481" s="0"/>
      <c r="BBQ481" s="0"/>
      <c r="BBR481" s="0"/>
      <c r="BBS481" s="0"/>
      <c r="BBT481" s="0"/>
      <c r="BBU481" s="0"/>
      <c r="BBV481" s="0"/>
      <c r="BBW481" s="0"/>
      <c r="BBX481" s="0"/>
      <c r="BBY481" s="0"/>
      <c r="BBZ481" s="0"/>
      <c r="BCA481" s="0"/>
      <c r="BCB481" s="0"/>
      <c r="BCC481" s="0"/>
      <c r="BCD481" s="0"/>
      <c r="BCE481" s="0"/>
      <c r="BCF481" s="0"/>
      <c r="BCG481" s="0"/>
      <c r="BCH481" s="0"/>
      <c r="BCI481" s="0"/>
      <c r="BCJ481" s="0"/>
      <c r="BCK481" s="0"/>
      <c r="BCL481" s="0"/>
      <c r="BCM481" s="0"/>
      <c r="BCN481" s="0"/>
      <c r="BCO481" s="0"/>
      <c r="BCP481" s="0"/>
      <c r="BCQ481" s="0"/>
      <c r="BCR481" s="0"/>
      <c r="BCS481" s="0"/>
      <c r="BCT481" s="0"/>
      <c r="BCU481" s="0"/>
      <c r="BCV481" s="0"/>
      <c r="BCW481" s="0"/>
      <c r="BCX481" s="0"/>
      <c r="BCY481" s="0"/>
      <c r="BCZ481" s="0"/>
      <c r="BDA481" s="0"/>
      <c r="BDB481" s="0"/>
      <c r="BDC481" s="0"/>
      <c r="BDD481" s="0"/>
      <c r="BDE481" s="0"/>
      <c r="BDF481" s="0"/>
      <c r="BDG481" s="0"/>
      <c r="BDH481" s="0"/>
      <c r="BDI481" s="0"/>
      <c r="BDJ481" s="0"/>
      <c r="BDK481" s="0"/>
      <c r="BDL481" s="0"/>
      <c r="BDM481" s="0"/>
      <c r="BDN481" s="0"/>
      <c r="BDO481" s="0"/>
      <c r="BDP481" s="0"/>
      <c r="BDQ481" s="0"/>
      <c r="BDR481" s="0"/>
      <c r="BDS481" s="0"/>
      <c r="BDT481" s="0"/>
      <c r="BDU481" s="0"/>
      <c r="BDV481" s="0"/>
      <c r="BDW481" s="0"/>
      <c r="BDX481" s="0"/>
      <c r="BDY481" s="0"/>
      <c r="BDZ481" s="0"/>
      <c r="BEA481" s="0"/>
      <c r="BEB481" s="0"/>
      <c r="BEC481" s="0"/>
      <c r="BED481" s="0"/>
      <c r="BEE481" s="0"/>
      <c r="BEF481" s="0"/>
      <c r="BEG481" s="0"/>
      <c r="BEH481" s="0"/>
      <c r="BEI481" s="0"/>
      <c r="BEJ481" s="0"/>
      <c r="BEK481" s="0"/>
      <c r="BEL481" s="0"/>
      <c r="BEM481" s="0"/>
      <c r="BEN481" s="0"/>
      <c r="BEO481" s="0"/>
      <c r="BEP481" s="0"/>
      <c r="BEQ481" s="0"/>
      <c r="BER481" s="0"/>
      <c r="BES481" s="0"/>
      <c r="BET481" s="0"/>
      <c r="BEU481" s="0"/>
      <c r="BEV481" s="0"/>
      <c r="BEW481" s="0"/>
      <c r="BEX481" s="0"/>
      <c r="BEY481" s="0"/>
      <c r="BEZ481" s="0"/>
      <c r="BFA481" s="0"/>
      <c r="BFB481" s="0"/>
      <c r="BFC481" s="0"/>
      <c r="BFD481" s="0"/>
      <c r="BFE481" s="0"/>
      <c r="BFF481" s="0"/>
      <c r="BFG481" s="0"/>
      <c r="BFH481" s="0"/>
      <c r="BFI481" s="0"/>
      <c r="BFJ481" s="0"/>
      <c r="BFK481" s="0"/>
      <c r="BFL481" s="0"/>
      <c r="BFM481" s="0"/>
      <c r="BFN481" s="0"/>
      <c r="BFO481" s="0"/>
      <c r="BFP481" s="0"/>
      <c r="BFQ481" s="0"/>
      <c r="BFR481" s="0"/>
      <c r="BFS481" s="0"/>
      <c r="BFT481" s="0"/>
      <c r="BFU481" s="0"/>
      <c r="BFV481" s="0"/>
      <c r="BFW481" s="0"/>
      <c r="BFX481" s="0"/>
      <c r="BFY481" s="0"/>
      <c r="BFZ481" s="0"/>
      <c r="BGA481" s="0"/>
      <c r="BGB481" s="0"/>
      <c r="BGC481" s="0"/>
      <c r="BGD481" s="0"/>
      <c r="BGE481" s="0"/>
      <c r="BGF481" s="0"/>
      <c r="BGG481" s="0"/>
      <c r="BGH481" s="0"/>
      <c r="BGI481" s="0"/>
      <c r="BGJ481" s="0"/>
      <c r="BGK481" s="0"/>
      <c r="BGL481" s="0"/>
      <c r="BGM481" s="0"/>
      <c r="BGN481" s="0"/>
      <c r="BGO481" s="0"/>
      <c r="BGP481" s="0"/>
      <c r="BGQ481" s="0"/>
      <c r="BGR481" s="0"/>
      <c r="BGS481" s="0"/>
      <c r="BGT481" s="0"/>
      <c r="BGU481" s="0"/>
      <c r="BGV481" s="0"/>
      <c r="BGW481" s="0"/>
      <c r="BGX481" s="0"/>
      <c r="BGY481" s="0"/>
      <c r="BGZ481" s="0"/>
      <c r="BHA481" s="0"/>
      <c r="BHB481" s="0"/>
      <c r="BHC481" s="0"/>
      <c r="BHD481" s="0"/>
      <c r="BHE481" s="0"/>
      <c r="BHF481" s="0"/>
      <c r="BHG481" s="0"/>
      <c r="BHH481" s="0"/>
      <c r="BHI481" s="0"/>
      <c r="BHJ481" s="0"/>
      <c r="BHK481" s="0"/>
      <c r="BHL481" s="0"/>
      <c r="BHM481" s="0"/>
      <c r="BHN481" s="0"/>
      <c r="BHO481" s="0"/>
      <c r="BHP481" s="0"/>
      <c r="BHQ481" s="0"/>
      <c r="BHR481" s="0"/>
      <c r="BHS481" s="0"/>
      <c r="BHT481" s="0"/>
      <c r="BHU481" s="0"/>
      <c r="BHV481" s="0"/>
      <c r="BHW481" s="0"/>
      <c r="BHX481" s="0"/>
      <c r="BHY481" s="0"/>
      <c r="BHZ481" s="0"/>
      <c r="BIA481" s="0"/>
      <c r="BIB481" s="0"/>
      <c r="BIC481" s="0"/>
      <c r="BID481" s="0"/>
      <c r="BIE481" s="0"/>
      <c r="BIF481" s="0"/>
      <c r="BIG481" s="0"/>
      <c r="BIH481" s="0"/>
      <c r="BII481" s="0"/>
      <c r="BIJ481" s="0"/>
      <c r="BIK481" s="0"/>
      <c r="BIL481" s="0"/>
      <c r="BIM481" s="0"/>
      <c r="BIN481" s="0"/>
      <c r="BIO481" s="0"/>
      <c r="BIP481" s="0"/>
      <c r="BIQ481" s="0"/>
      <c r="BIR481" s="0"/>
      <c r="BIS481" s="0"/>
      <c r="BIT481" s="0"/>
      <c r="BIU481" s="0"/>
      <c r="BIV481" s="0"/>
      <c r="BIW481" s="0"/>
      <c r="BIX481" s="0"/>
      <c r="BIY481" s="0"/>
      <c r="BIZ481" s="0"/>
      <c r="BJA481" s="0"/>
      <c r="BJB481" s="0"/>
      <c r="BJC481" s="0"/>
      <c r="BJD481" s="0"/>
      <c r="BJE481" s="0"/>
      <c r="BJF481" s="0"/>
      <c r="BJG481" s="0"/>
      <c r="BJH481" s="0"/>
      <c r="BJI481" s="0"/>
      <c r="BJJ481" s="0"/>
      <c r="BJK481" s="0"/>
      <c r="BJL481" s="0"/>
      <c r="BJM481" s="0"/>
      <c r="BJN481" s="0"/>
      <c r="BJO481" s="0"/>
      <c r="BJP481" s="0"/>
      <c r="BJQ481" s="0"/>
      <c r="BJR481" s="0"/>
      <c r="BJS481" s="0"/>
      <c r="BJT481" s="0"/>
      <c r="BJU481" s="0"/>
      <c r="BJV481" s="0"/>
      <c r="BJW481" s="0"/>
      <c r="BJX481" s="0"/>
      <c r="BJY481" s="0"/>
      <c r="BJZ481" s="0"/>
      <c r="BKA481" s="0"/>
      <c r="BKB481" s="0"/>
      <c r="BKC481" s="0"/>
      <c r="BKD481" s="0"/>
      <c r="BKE481" s="0"/>
      <c r="BKF481" s="0"/>
      <c r="BKG481" s="0"/>
      <c r="BKH481" s="0"/>
      <c r="BKI481" s="0"/>
      <c r="BKJ481" s="0"/>
      <c r="BKK481" s="0"/>
      <c r="BKL481" s="0"/>
      <c r="BKM481" s="0"/>
      <c r="BKN481" s="0"/>
      <c r="BKO481" s="0"/>
      <c r="BKP481" s="0"/>
      <c r="BKQ481" s="0"/>
      <c r="BKR481" s="0"/>
      <c r="BKS481" s="0"/>
      <c r="BKT481" s="0"/>
      <c r="BKU481" s="0"/>
      <c r="BKV481" s="0"/>
      <c r="BKW481" s="0"/>
      <c r="BKX481" s="0"/>
      <c r="BKY481" s="0"/>
      <c r="BKZ481" s="0"/>
      <c r="BLA481" s="0"/>
      <c r="BLB481" s="0"/>
      <c r="BLC481" s="0"/>
      <c r="BLD481" s="0"/>
      <c r="BLE481" s="0"/>
      <c r="BLF481" s="0"/>
      <c r="BLG481" s="0"/>
      <c r="BLH481" s="0"/>
      <c r="BLI481" s="0"/>
      <c r="BLJ481" s="0"/>
      <c r="BLK481" s="0"/>
      <c r="BLL481" s="0"/>
      <c r="BLM481" s="0"/>
      <c r="BLN481" s="0"/>
      <c r="BLO481" s="0"/>
      <c r="BLP481" s="0"/>
      <c r="BLQ481" s="0"/>
      <c r="BLR481" s="0"/>
      <c r="BLS481" s="0"/>
      <c r="BLT481" s="0"/>
      <c r="BLU481" s="0"/>
      <c r="BLV481" s="0"/>
      <c r="BLW481" s="0"/>
      <c r="BLX481" s="0"/>
      <c r="BLY481" s="0"/>
      <c r="BLZ481" s="0"/>
      <c r="BMA481" s="0"/>
      <c r="BMB481" s="0"/>
      <c r="BMC481" s="0"/>
      <c r="BMD481" s="0"/>
      <c r="BME481" s="0"/>
      <c r="BMF481" s="0"/>
      <c r="BMG481" s="0"/>
      <c r="BMH481" s="0"/>
      <c r="BMI481" s="0"/>
      <c r="BMJ481" s="0"/>
      <c r="BMK481" s="0"/>
      <c r="BML481" s="0"/>
      <c r="BMM481" s="0"/>
      <c r="BMN481" s="0"/>
      <c r="BMO481" s="0"/>
      <c r="BMP481" s="0"/>
      <c r="BMQ481" s="0"/>
      <c r="BMR481" s="0"/>
      <c r="BMS481" s="0"/>
      <c r="BMT481" s="0"/>
      <c r="BMU481" s="0"/>
      <c r="BMV481" s="0"/>
      <c r="BMW481" s="0"/>
      <c r="BMX481" s="0"/>
      <c r="BMY481" s="0"/>
      <c r="BMZ481" s="0"/>
      <c r="BNA481" s="0"/>
      <c r="BNB481" s="0"/>
      <c r="BNC481" s="0"/>
      <c r="BND481" s="0"/>
      <c r="BNE481" s="0"/>
      <c r="BNF481" s="0"/>
      <c r="BNG481" s="0"/>
      <c r="BNH481" s="0"/>
      <c r="BNI481" s="0"/>
      <c r="BNJ481" s="0"/>
      <c r="BNK481" s="0"/>
      <c r="BNL481" s="0"/>
      <c r="BNM481" s="0"/>
      <c r="BNN481" s="0"/>
      <c r="BNO481" s="0"/>
      <c r="BNP481" s="0"/>
      <c r="BNQ481" s="0"/>
      <c r="BNR481" s="0"/>
      <c r="BNS481" s="0"/>
      <c r="BNT481" s="0"/>
      <c r="BNU481" s="0"/>
      <c r="BNV481" s="0"/>
      <c r="BNW481" s="0"/>
      <c r="BNX481" s="0"/>
      <c r="BNY481" s="0"/>
      <c r="BNZ481" s="0"/>
      <c r="BOA481" s="0"/>
      <c r="BOB481" s="0"/>
      <c r="BOC481" s="0"/>
      <c r="BOD481" s="0"/>
      <c r="BOE481" s="0"/>
      <c r="BOF481" s="0"/>
      <c r="BOG481" s="0"/>
      <c r="BOH481" s="0"/>
      <c r="BOI481" s="0"/>
      <c r="BOJ481" s="0"/>
      <c r="BOK481" s="0"/>
      <c r="BOL481" s="0"/>
      <c r="BOM481" s="0"/>
      <c r="BON481" s="0"/>
      <c r="BOO481" s="0"/>
      <c r="BOP481" s="0"/>
      <c r="BOQ481" s="0"/>
      <c r="BOR481" s="0"/>
      <c r="BOS481" s="0"/>
      <c r="BOT481" s="0"/>
      <c r="BOU481" s="0"/>
      <c r="BOV481" s="0"/>
      <c r="BOW481" s="0"/>
      <c r="BOX481" s="0"/>
      <c r="BOY481" s="0"/>
      <c r="BOZ481" s="0"/>
      <c r="BPA481" s="0"/>
      <c r="BPB481" s="0"/>
      <c r="BPC481" s="0"/>
      <c r="BPD481" s="0"/>
      <c r="BPE481" s="0"/>
      <c r="BPF481" s="0"/>
      <c r="BPG481" s="0"/>
      <c r="BPH481" s="0"/>
      <c r="BPI481" s="0"/>
      <c r="BPJ481" s="0"/>
      <c r="BPK481" s="0"/>
      <c r="BPL481" s="0"/>
      <c r="BPM481" s="0"/>
      <c r="BPN481" s="0"/>
      <c r="BPO481" s="0"/>
      <c r="BPP481" s="0"/>
      <c r="BPQ481" s="0"/>
      <c r="BPR481" s="0"/>
      <c r="BPS481" s="0"/>
      <c r="BPT481" s="0"/>
      <c r="BPU481" s="0"/>
      <c r="BPV481" s="0"/>
      <c r="BPW481" s="0"/>
      <c r="BPX481" s="0"/>
      <c r="BPY481" s="0"/>
      <c r="BPZ481" s="0"/>
      <c r="BQA481" s="0"/>
      <c r="BQB481" s="0"/>
      <c r="BQC481" s="0"/>
      <c r="BQD481" s="0"/>
      <c r="BQE481" s="0"/>
      <c r="BQF481" s="0"/>
      <c r="BQG481" s="0"/>
      <c r="BQH481" s="0"/>
      <c r="BQI481" s="0"/>
      <c r="BQJ481" s="0"/>
      <c r="BQK481" s="0"/>
      <c r="BQL481" s="0"/>
      <c r="BQM481" s="0"/>
      <c r="BQN481" s="0"/>
      <c r="BQO481" s="0"/>
      <c r="BQP481" s="0"/>
      <c r="BQQ481" s="0"/>
      <c r="BQR481" s="0"/>
      <c r="BQS481" s="0"/>
      <c r="BQT481" s="0"/>
      <c r="BQU481" s="0"/>
      <c r="BQV481" s="0"/>
      <c r="BQW481" s="0"/>
      <c r="BQX481" s="0"/>
      <c r="BQY481" s="0"/>
      <c r="BQZ481" s="0"/>
      <c r="BRA481" s="0"/>
      <c r="BRB481" s="0"/>
      <c r="BRC481" s="0"/>
      <c r="BRD481" s="0"/>
      <c r="BRE481" s="0"/>
      <c r="BRF481" s="0"/>
      <c r="BRG481" s="0"/>
      <c r="BRH481" s="0"/>
      <c r="BRI481" s="0"/>
      <c r="BRJ481" s="0"/>
      <c r="BRK481" s="0"/>
      <c r="BRL481" s="0"/>
      <c r="BRM481" s="0"/>
      <c r="BRN481" s="0"/>
      <c r="BRO481" s="0"/>
      <c r="BRP481" s="0"/>
      <c r="BRQ481" s="0"/>
      <c r="BRR481" s="0"/>
      <c r="BRS481" s="0"/>
      <c r="BRT481" s="0"/>
      <c r="BRU481" s="0"/>
      <c r="BRV481" s="0"/>
      <c r="BRW481" s="0"/>
      <c r="BRX481" s="0"/>
      <c r="BRY481" s="0"/>
      <c r="BRZ481" s="0"/>
      <c r="BSA481" s="0"/>
      <c r="BSB481" s="0"/>
      <c r="BSC481" s="0"/>
      <c r="BSD481" s="0"/>
      <c r="BSE481" s="0"/>
      <c r="BSF481" s="0"/>
      <c r="BSG481" s="0"/>
      <c r="BSH481" s="0"/>
      <c r="BSI481" s="0"/>
      <c r="BSJ481" s="0"/>
      <c r="BSK481" s="0"/>
      <c r="BSL481" s="0"/>
      <c r="BSM481" s="0"/>
      <c r="BSN481" s="0"/>
      <c r="BSO481" s="0"/>
      <c r="BSP481" s="0"/>
      <c r="BSQ481" s="0"/>
      <c r="BSR481" s="0"/>
      <c r="BSS481" s="0"/>
      <c r="BST481" s="0"/>
      <c r="BSU481" s="0"/>
      <c r="BSV481" s="0"/>
      <c r="BSW481" s="0"/>
      <c r="BSX481" s="0"/>
      <c r="BSY481" s="0"/>
      <c r="BSZ481" s="0"/>
      <c r="BTA481" s="0"/>
      <c r="BTB481" s="0"/>
      <c r="BTC481" s="0"/>
      <c r="BTD481" s="0"/>
      <c r="BTE481" s="0"/>
      <c r="BTF481" s="0"/>
      <c r="BTG481" s="0"/>
      <c r="BTH481" s="0"/>
      <c r="BTI481" s="0"/>
      <c r="BTJ481" s="0"/>
      <c r="BTK481" s="0"/>
      <c r="BTL481" s="0"/>
      <c r="BTM481" s="0"/>
      <c r="BTN481" s="0"/>
      <c r="BTO481" s="0"/>
      <c r="BTP481" s="0"/>
      <c r="BTQ481" s="0"/>
      <c r="BTR481" s="0"/>
      <c r="BTS481" s="0"/>
      <c r="BTT481" s="0"/>
      <c r="BTU481" s="0"/>
      <c r="BTV481" s="0"/>
      <c r="BTW481" s="0"/>
      <c r="BTX481" s="0"/>
      <c r="BTY481" s="0"/>
      <c r="BTZ481" s="0"/>
      <c r="BUA481" s="0"/>
      <c r="BUB481" s="0"/>
      <c r="BUC481" s="0"/>
      <c r="BUD481" s="0"/>
      <c r="BUE481" s="0"/>
      <c r="BUF481" s="0"/>
      <c r="BUG481" s="0"/>
      <c r="BUH481" s="0"/>
      <c r="BUI481" s="0"/>
      <c r="BUJ481" s="0"/>
      <c r="BUK481" s="0"/>
      <c r="BUL481" s="0"/>
      <c r="BUM481" s="0"/>
      <c r="BUN481" s="0"/>
      <c r="BUO481" s="0"/>
      <c r="BUP481" s="0"/>
      <c r="BUQ481" s="0"/>
      <c r="BUR481" s="0"/>
      <c r="BUS481" s="0"/>
      <c r="BUT481" s="0"/>
      <c r="BUU481" s="0"/>
      <c r="BUV481" s="0"/>
      <c r="BUW481" s="0"/>
      <c r="BUX481" s="0"/>
      <c r="BUY481" s="0"/>
      <c r="BUZ481" s="0"/>
      <c r="BVA481" s="0"/>
      <c r="BVB481" s="0"/>
      <c r="BVC481" s="0"/>
      <c r="BVD481" s="0"/>
      <c r="BVE481" s="0"/>
      <c r="BVF481" s="0"/>
      <c r="BVG481" s="0"/>
      <c r="BVH481" s="0"/>
      <c r="BVI481" s="0"/>
      <c r="BVJ481" s="0"/>
      <c r="BVK481" s="0"/>
      <c r="BVL481" s="0"/>
      <c r="BVM481" s="0"/>
      <c r="BVN481" s="0"/>
      <c r="BVO481" s="0"/>
      <c r="BVP481" s="0"/>
      <c r="BVQ481" s="0"/>
      <c r="BVR481" s="0"/>
      <c r="BVS481" s="0"/>
      <c r="BVT481" s="0"/>
      <c r="BVU481" s="0"/>
      <c r="BVV481" s="0"/>
      <c r="BVW481" s="0"/>
      <c r="BVX481" s="0"/>
      <c r="BVY481" s="0"/>
      <c r="BVZ481" s="0"/>
      <c r="BWA481" s="0"/>
      <c r="BWB481" s="0"/>
      <c r="BWC481" s="0"/>
      <c r="BWD481" s="0"/>
      <c r="BWE481" s="0"/>
      <c r="BWF481" s="0"/>
      <c r="BWG481" s="0"/>
      <c r="BWH481" s="0"/>
      <c r="BWI481" s="0"/>
      <c r="BWJ481" s="0"/>
      <c r="BWK481" s="0"/>
      <c r="BWL481" s="0"/>
      <c r="BWM481" s="0"/>
      <c r="BWN481" s="0"/>
      <c r="BWO481" s="0"/>
      <c r="BWP481" s="0"/>
      <c r="BWQ481" s="0"/>
      <c r="BWR481" s="0"/>
      <c r="BWS481" s="0"/>
      <c r="BWT481" s="0"/>
      <c r="BWU481" s="0"/>
      <c r="BWV481" s="0"/>
      <c r="BWW481" s="0"/>
      <c r="BWX481" s="0"/>
      <c r="BWY481" s="0"/>
      <c r="BWZ481" s="0"/>
      <c r="BXA481" s="0"/>
      <c r="BXB481" s="0"/>
      <c r="BXC481" s="0"/>
      <c r="BXD481" s="0"/>
      <c r="BXE481" s="0"/>
      <c r="BXF481" s="0"/>
      <c r="BXG481" s="0"/>
      <c r="BXH481" s="0"/>
      <c r="BXI481" s="0"/>
      <c r="BXJ481" s="0"/>
      <c r="BXK481" s="0"/>
      <c r="BXL481" s="0"/>
      <c r="BXM481" s="0"/>
      <c r="BXN481" s="0"/>
      <c r="BXO481" s="0"/>
      <c r="BXP481" s="0"/>
      <c r="BXQ481" s="0"/>
      <c r="BXR481" s="0"/>
      <c r="BXS481" s="0"/>
      <c r="BXT481" s="0"/>
      <c r="BXU481" s="0"/>
      <c r="BXV481" s="0"/>
      <c r="BXW481" s="0"/>
      <c r="BXX481" s="0"/>
      <c r="BXY481" s="0"/>
      <c r="BXZ481" s="0"/>
      <c r="BYA481" s="0"/>
      <c r="BYB481" s="0"/>
      <c r="BYC481" s="0"/>
      <c r="BYD481" s="0"/>
      <c r="BYE481" s="0"/>
      <c r="BYF481" s="0"/>
      <c r="BYG481" s="0"/>
      <c r="BYH481" s="0"/>
      <c r="BYI481" s="0"/>
      <c r="BYJ481" s="0"/>
      <c r="BYK481" s="0"/>
      <c r="BYL481" s="0"/>
      <c r="BYM481" s="0"/>
      <c r="BYN481" s="0"/>
      <c r="BYO481" s="0"/>
      <c r="BYP481" s="0"/>
      <c r="BYQ481" s="0"/>
      <c r="BYR481" s="0"/>
      <c r="BYS481" s="0"/>
      <c r="BYT481" s="0"/>
      <c r="BYU481" s="0"/>
      <c r="BYV481" s="0"/>
      <c r="BYW481" s="0"/>
      <c r="BYX481" s="0"/>
      <c r="BYY481" s="0"/>
      <c r="BYZ481" s="0"/>
      <c r="BZA481" s="0"/>
      <c r="BZB481" s="0"/>
      <c r="BZC481" s="0"/>
      <c r="BZD481" s="0"/>
      <c r="BZE481" s="0"/>
      <c r="BZF481" s="0"/>
      <c r="BZG481" s="0"/>
      <c r="BZH481" s="0"/>
      <c r="BZI481" s="0"/>
      <c r="BZJ481" s="0"/>
      <c r="BZK481" s="0"/>
      <c r="BZL481" s="0"/>
      <c r="BZM481" s="0"/>
      <c r="BZN481" s="0"/>
      <c r="BZO481" s="0"/>
      <c r="BZP481" s="0"/>
      <c r="BZQ481" s="0"/>
      <c r="BZR481" s="0"/>
      <c r="BZS481" s="0"/>
      <c r="BZT481" s="0"/>
      <c r="BZU481" s="0"/>
      <c r="BZV481" s="0"/>
      <c r="BZW481" s="0"/>
      <c r="BZX481" s="0"/>
      <c r="BZY481" s="0"/>
      <c r="BZZ481" s="0"/>
      <c r="CAA481" s="0"/>
      <c r="CAB481" s="0"/>
      <c r="CAC481" s="0"/>
      <c r="CAD481" s="0"/>
      <c r="CAE481" s="0"/>
      <c r="CAF481" s="0"/>
      <c r="CAG481" s="0"/>
      <c r="CAH481" s="0"/>
      <c r="CAI481" s="0"/>
      <c r="CAJ481" s="0"/>
      <c r="CAK481" s="0"/>
      <c r="CAL481" s="0"/>
      <c r="CAM481" s="0"/>
      <c r="CAN481" s="0"/>
      <c r="CAO481" s="0"/>
      <c r="CAP481" s="0"/>
      <c r="CAQ481" s="0"/>
      <c r="CAR481" s="0"/>
      <c r="CAS481" s="0"/>
      <c r="CAT481" s="0"/>
      <c r="CAU481" s="0"/>
      <c r="CAV481" s="0"/>
      <c r="CAW481" s="0"/>
      <c r="CAX481" s="0"/>
      <c r="CAY481" s="0"/>
      <c r="CAZ481" s="0"/>
      <c r="CBA481" s="0"/>
      <c r="CBB481" s="0"/>
      <c r="CBC481" s="0"/>
      <c r="CBD481" s="0"/>
      <c r="CBE481" s="0"/>
      <c r="CBF481" s="0"/>
      <c r="CBG481" s="0"/>
      <c r="CBH481" s="0"/>
      <c r="CBI481" s="0"/>
      <c r="CBJ481" s="0"/>
      <c r="CBK481" s="0"/>
      <c r="CBL481" s="0"/>
      <c r="CBM481" s="0"/>
      <c r="CBN481" s="0"/>
      <c r="CBO481" s="0"/>
      <c r="CBP481" s="0"/>
      <c r="CBQ481" s="0"/>
      <c r="CBR481" s="0"/>
      <c r="CBS481" s="0"/>
      <c r="CBT481" s="0"/>
      <c r="CBU481" s="0"/>
      <c r="CBV481" s="0"/>
      <c r="CBW481" s="0"/>
      <c r="CBX481" s="0"/>
      <c r="CBY481" s="0"/>
      <c r="CBZ481" s="0"/>
      <c r="CCA481" s="0"/>
      <c r="CCB481" s="0"/>
      <c r="CCC481" s="0"/>
      <c r="CCD481" s="0"/>
      <c r="CCE481" s="0"/>
      <c r="CCF481" s="0"/>
      <c r="CCG481" s="0"/>
      <c r="CCH481" s="0"/>
      <c r="CCI481" s="0"/>
      <c r="CCJ481" s="0"/>
      <c r="CCK481" s="0"/>
      <c r="CCL481" s="0"/>
      <c r="CCM481" s="0"/>
      <c r="CCN481" s="0"/>
      <c r="CCO481" s="0"/>
      <c r="CCP481" s="0"/>
      <c r="CCQ481" s="0"/>
      <c r="CCR481" s="0"/>
      <c r="CCS481" s="0"/>
      <c r="CCT481" s="0"/>
      <c r="CCU481" s="0"/>
      <c r="CCV481" s="0"/>
      <c r="CCW481" s="0"/>
      <c r="CCX481" s="0"/>
      <c r="CCY481" s="0"/>
      <c r="CCZ481" s="0"/>
      <c r="CDA481" s="0"/>
      <c r="CDB481" s="0"/>
      <c r="CDC481" s="0"/>
      <c r="CDD481" s="0"/>
      <c r="CDE481" s="0"/>
      <c r="CDF481" s="0"/>
      <c r="CDG481" s="0"/>
      <c r="CDH481" s="0"/>
      <c r="CDI481" s="0"/>
      <c r="CDJ481" s="0"/>
      <c r="CDK481" s="0"/>
      <c r="CDL481" s="0"/>
      <c r="CDM481" s="0"/>
      <c r="CDN481" s="0"/>
      <c r="CDO481" s="0"/>
      <c r="CDP481" s="0"/>
      <c r="CDQ481" s="0"/>
      <c r="CDR481" s="0"/>
      <c r="CDS481" s="0"/>
      <c r="CDT481" s="0"/>
      <c r="CDU481" s="0"/>
      <c r="CDV481" s="0"/>
      <c r="CDW481" s="0"/>
      <c r="CDX481" s="0"/>
      <c r="CDY481" s="0"/>
      <c r="CDZ481" s="0"/>
      <c r="CEA481" s="0"/>
      <c r="CEB481" s="0"/>
      <c r="CEC481" s="0"/>
      <c r="CED481" s="0"/>
      <c r="CEE481" s="0"/>
      <c r="CEF481" s="0"/>
      <c r="CEG481" s="0"/>
      <c r="CEH481" s="0"/>
      <c r="CEI481" s="0"/>
      <c r="CEJ481" s="0"/>
      <c r="CEK481" s="0"/>
      <c r="CEL481" s="0"/>
      <c r="CEM481" s="0"/>
      <c r="CEN481" s="0"/>
      <c r="CEO481" s="0"/>
      <c r="CEP481" s="0"/>
      <c r="CEQ481" s="0"/>
      <c r="CER481" s="0"/>
      <c r="CES481" s="0"/>
      <c r="CET481" s="0"/>
      <c r="CEU481" s="0"/>
      <c r="CEV481" s="0"/>
      <c r="CEW481" s="0"/>
      <c r="CEX481" s="0"/>
      <c r="CEY481" s="0"/>
      <c r="CEZ481" s="0"/>
      <c r="CFA481" s="0"/>
      <c r="CFB481" s="0"/>
      <c r="CFC481" s="0"/>
      <c r="CFD481" s="0"/>
      <c r="CFE481" s="0"/>
      <c r="CFF481" s="0"/>
      <c r="CFG481" s="0"/>
      <c r="CFH481" s="0"/>
      <c r="CFI481" s="0"/>
      <c r="CFJ481" s="0"/>
      <c r="CFK481" s="0"/>
      <c r="CFL481" s="0"/>
      <c r="CFM481" s="0"/>
      <c r="CFN481" s="0"/>
      <c r="CFO481" s="0"/>
      <c r="CFP481" s="0"/>
      <c r="CFQ481" s="0"/>
      <c r="CFR481" s="0"/>
      <c r="CFS481" s="0"/>
      <c r="CFT481" s="0"/>
      <c r="CFU481" s="0"/>
      <c r="CFV481" s="0"/>
      <c r="CFW481" s="0"/>
      <c r="CFX481" s="0"/>
      <c r="CFY481" s="0"/>
      <c r="CFZ481" s="0"/>
      <c r="CGA481" s="0"/>
      <c r="CGB481" s="0"/>
      <c r="CGC481" s="0"/>
      <c r="CGD481" s="0"/>
      <c r="CGE481" s="0"/>
      <c r="CGF481" s="0"/>
      <c r="CGG481" s="0"/>
      <c r="CGH481" s="0"/>
      <c r="CGI481" s="0"/>
      <c r="CGJ481" s="0"/>
      <c r="CGK481" s="0"/>
      <c r="CGL481" s="0"/>
      <c r="CGM481" s="0"/>
      <c r="CGN481" s="0"/>
      <c r="CGO481" s="0"/>
      <c r="CGP481" s="0"/>
      <c r="CGQ481" s="0"/>
      <c r="CGR481" s="0"/>
      <c r="CGS481" s="0"/>
      <c r="CGT481" s="0"/>
      <c r="CGU481" s="0"/>
      <c r="CGV481" s="0"/>
      <c r="CGW481" s="0"/>
      <c r="CGX481" s="0"/>
      <c r="CGY481" s="0"/>
      <c r="CGZ481" s="0"/>
      <c r="CHA481" s="0"/>
      <c r="CHB481" s="0"/>
      <c r="CHC481" s="0"/>
      <c r="CHD481" s="0"/>
      <c r="CHE481" s="0"/>
      <c r="CHF481" s="0"/>
      <c r="CHG481" s="0"/>
      <c r="CHH481" s="0"/>
      <c r="CHI481" s="0"/>
      <c r="CHJ481" s="0"/>
      <c r="CHK481" s="0"/>
      <c r="CHL481" s="0"/>
      <c r="CHM481" s="0"/>
      <c r="CHN481" s="0"/>
      <c r="CHO481" s="0"/>
      <c r="CHP481" s="0"/>
      <c r="CHQ481" s="0"/>
      <c r="CHR481" s="0"/>
      <c r="CHS481" s="0"/>
      <c r="CHT481" s="0"/>
      <c r="CHU481" s="0"/>
      <c r="CHV481" s="0"/>
      <c r="CHW481" s="0"/>
      <c r="CHX481" s="0"/>
      <c r="CHY481" s="0"/>
      <c r="CHZ481" s="0"/>
      <c r="CIA481" s="0"/>
      <c r="CIB481" s="0"/>
      <c r="CIC481" s="0"/>
      <c r="CID481" s="0"/>
      <c r="CIE481" s="0"/>
      <c r="CIF481" s="0"/>
      <c r="CIG481" s="0"/>
      <c r="CIH481" s="0"/>
      <c r="CII481" s="0"/>
      <c r="CIJ481" s="0"/>
      <c r="CIK481" s="0"/>
      <c r="CIL481" s="0"/>
      <c r="CIM481" s="0"/>
      <c r="CIN481" s="0"/>
      <c r="CIO481" s="0"/>
      <c r="CIP481" s="0"/>
      <c r="CIQ481" s="0"/>
      <c r="CIR481" s="0"/>
      <c r="CIS481" s="0"/>
      <c r="CIT481" s="0"/>
      <c r="CIU481" s="0"/>
      <c r="CIV481" s="0"/>
      <c r="CIW481" s="0"/>
      <c r="CIX481" s="0"/>
      <c r="CIY481" s="0"/>
      <c r="CIZ481" s="0"/>
      <c r="CJA481" s="0"/>
      <c r="CJB481" s="0"/>
      <c r="CJC481" s="0"/>
      <c r="CJD481" s="0"/>
      <c r="CJE481" s="0"/>
      <c r="CJF481" s="0"/>
      <c r="CJG481" s="0"/>
      <c r="CJH481" s="0"/>
      <c r="CJI481" s="0"/>
      <c r="CJJ481" s="0"/>
      <c r="CJK481" s="0"/>
      <c r="CJL481" s="0"/>
      <c r="CJM481" s="0"/>
      <c r="CJN481" s="0"/>
      <c r="CJO481" s="0"/>
      <c r="CJP481" s="0"/>
      <c r="CJQ481" s="0"/>
      <c r="CJR481" s="0"/>
      <c r="CJS481" s="0"/>
      <c r="CJT481" s="0"/>
      <c r="CJU481" s="0"/>
      <c r="CJV481" s="0"/>
      <c r="CJW481" s="0"/>
      <c r="CJX481" s="0"/>
      <c r="CJY481" s="0"/>
      <c r="CJZ481" s="0"/>
      <c r="CKA481" s="0"/>
      <c r="CKB481" s="0"/>
      <c r="CKC481" s="0"/>
      <c r="CKD481" s="0"/>
      <c r="CKE481" s="0"/>
      <c r="CKF481" s="0"/>
      <c r="CKG481" s="0"/>
      <c r="CKH481" s="0"/>
      <c r="CKI481" s="0"/>
      <c r="CKJ481" s="0"/>
      <c r="CKK481" s="0"/>
      <c r="CKL481" s="0"/>
      <c r="CKM481" s="0"/>
      <c r="CKN481" s="0"/>
      <c r="CKO481" s="0"/>
      <c r="CKP481" s="0"/>
      <c r="CKQ481" s="0"/>
      <c r="CKR481" s="0"/>
      <c r="CKS481" s="0"/>
      <c r="CKT481" s="0"/>
      <c r="CKU481" s="0"/>
      <c r="CKV481" s="0"/>
      <c r="CKW481" s="0"/>
      <c r="CKX481" s="0"/>
      <c r="CKY481" s="0"/>
      <c r="CKZ481" s="0"/>
      <c r="CLA481" s="0"/>
      <c r="CLB481" s="0"/>
      <c r="CLC481" s="0"/>
      <c r="CLD481" s="0"/>
      <c r="CLE481" s="0"/>
      <c r="CLF481" s="0"/>
      <c r="CLG481" s="0"/>
      <c r="CLH481" s="0"/>
      <c r="CLI481" s="0"/>
      <c r="CLJ481" s="0"/>
      <c r="CLK481" s="0"/>
      <c r="CLL481" s="0"/>
      <c r="CLM481" s="0"/>
      <c r="CLN481" s="0"/>
      <c r="CLO481" s="0"/>
      <c r="CLP481" s="0"/>
      <c r="CLQ481" s="0"/>
      <c r="CLR481" s="0"/>
      <c r="CLS481" s="0"/>
      <c r="CLT481" s="0"/>
      <c r="CLU481" s="0"/>
      <c r="CLV481" s="0"/>
      <c r="CLW481" s="0"/>
      <c r="CLX481" s="0"/>
      <c r="CLY481" s="0"/>
      <c r="CLZ481" s="0"/>
      <c r="CMA481" s="0"/>
      <c r="CMB481" s="0"/>
      <c r="CMC481" s="0"/>
      <c r="CMD481" s="0"/>
      <c r="CME481" s="0"/>
      <c r="CMF481" s="0"/>
      <c r="CMG481" s="0"/>
      <c r="CMH481" s="0"/>
      <c r="CMI481" s="0"/>
      <c r="CMJ481" s="0"/>
      <c r="CMK481" s="0"/>
      <c r="CML481" s="0"/>
      <c r="CMM481" s="0"/>
      <c r="CMN481" s="0"/>
      <c r="CMO481" s="0"/>
      <c r="CMP481" s="0"/>
      <c r="CMQ481" s="0"/>
      <c r="CMR481" s="0"/>
      <c r="CMS481" s="0"/>
      <c r="CMT481" s="0"/>
      <c r="CMU481" s="0"/>
      <c r="CMV481" s="0"/>
      <c r="CMW481" s="0"/>
      <c r="CMX481" s="0"/>
      <c r="CMY481" s="0"/>
      <c r="CMZ481" s="0"/>
      <c r="CNA481" s="0"/>
      <c r="CNB481" s="0"/>
      <c r="CNC481" s="0"/>
      <c r="CND481" s="0"/>
      <c r="CNE481" s="0"/>
      <c r="CNF481" s="0"/>
      <c r="CNG481" s="0"/>
      <c r="CNH481" s="0"/>
      <c r="CNI481" s="0"/>
      <c r="CNJ481" s="0"/>
      <c r="CNK481" s="0"/>
      <c r="CNL481" s="0"/>
      <c r="CNM481" s="0"/>
      <c r="CNN481" s="0"/>
      <c r="CNO481" s="0"/>
      <c r="CNP481" s="0"/>
      <c r="CNQ481" s="0"/>
      <c r="CNR481" s="0"/>
      <c r="CNS481" s="0"/>
      <c r="CNT481" s="0"/>
      <c r="CNU481" s="0"/>
      <c r="CNV481" s="0"/>
      <c r="CNW481" s="0"/>
      <c r="CNX481" s="0"/>
      <c r="CNY481" s="0"/>
      <c r="CNZ481" s="0"/>
      <c r="COA481" s="0"/>
      <c r="COB481" s="0"/>
      <c r="COC481" s="0"/>
      <c r="COD481" s="0"/>
      <c r="COE481" s="0"/>
      <c r="COF481" s="0"/>
      <c r="COG481" s="0"/>
      <c r="COH481" s="0"/>
      <c r="COI481" s="0"/>
      <c r="COJ481" s="0"/>
      <c r="COK481" s="0"/>
      <c r="COL481" s="0"/>
      <c r="COM481" s="0"/>
      <c r="CON481" s="0"/>
      <c r="COO481" s="0"/>
      <c r="COP481" s="0"/>
      <c r="COQ481" s="0"/>
      <c r="COR481" s="0"/>
      <c r="COS481" s="0"/>
      <c r="COT481" s="0"/>
      <c r="COU481" s="0"/>
      <c r="COV481" s="0"/>
      <c r="COW481" s="0"/>
      <c r="COX481" s="0"/>
      <c r="COY481" s="0"/>
      <c r="COZ481" s="0"/>
      <c r="CPA481" s="0"/>
      <c r="CPB481" s="0"/>
      <c r="CPC481" s="0"/>
      <c r="CPD481" s="0"/>
      <c r="CPE481" s="0"/>
      <c r="CPF481" s="0"/>
      <c r="CPG481" s="0"/>
      <c r="CPH481" s="0"/>
      <c r="CPI481" s="0"/>
      <c r="CPJ481" s="0"/>
      <c r="CPK481" s="0"/>
      <c r="CPL481" s="0"/>
      <c r="CPM481" s="0"/>
      <c r="CPN481" s="0"/>
      <c r="CPO481" s="0"/>
      <c r="CPP481" s="0"/>
      <c r="CPQ481" s="0"/>
      <c r="CPR481" s="0"/>
      <c r="CPS481" s="0"/>
      <c r="CPT481" s="0"/>
      <c r="CPU481" s="0"/>
      <c r="CPV481" s="0"/>
      <c r="CPW481" s="0"/>
      <c r="CPX481" s="0"/>
      <c r="CPY481" s="0"/>
      <c r="CPZ481" s="0"/>
      <c r="CQA481" s="0"/>
      <c r="CQB481" s="0"/>
      <c r="CQC481" s="0"/>
      <c r="CQD481" s="0"/>
      <c r="CQE481" s="0"/>
      <c r="CQF481" s="0"/>
      <c r="CQG481" s="0"/>
      <c r="CQH481" s="0"/>
      <c r="CQI481" s="0"/>
      <c r="CQJ481" s="0"/>
      <c r="CQK481" s="0"/>
      <c r="CQL481" s="0"/>
      <c r="CQM481" s="0"/>
      <c r="CQN481" s="0"/>
      <c r="CQO481" s="0"/>
      <c r="CQP481" s="0"/>
      <c r="CQQ481" s="0"/>
      <c r="CQR481" s="0"/>
      <c r="CQS481" s="0"/>
      <c r="CQT481" s="0"/>
      <c r="CQU481" s="0"/>
      <c r="CQV481" s="0"/>
      <c r="CQW481" s="0"/>
      <c r="CQX481" s="0"/>
      <c r="CQY481" s="0"/>
      <c r="CQZ481" s="0"/>
      <c r="CRA481" s="0"/>
      <c r="CRB481" s="0"/>
      <c r="CRC481" s="0"/>
      <c r="CRD481" s="0"/>
      <c r="CRE481" s="0"/>
      <c r="CRF481" s="0"/>
      <c r="CRG481" s="0"/>
      <c r="CRH481" s="0"/>
      <c r="CRI481" s="0"/>
      <c r="CRJ481" s="0"/>
      <c r="CRK481" s="0"/>
      <c r="CRL481" s="0"/>
      <c r="CRM481" s="0"/>
      <c r="CRN481" s="0"/>
      <c r="CRO481" s="0"/>
      <c r="CRP481" s="0"/>
      <c r="CRQ481" s="0"/>
      <c r="CRR481" s="0"/>
      <c r="CRS481" s="0"/>
      <c r="CRT481" s="0"/>
      <c r="CRU481" s="0"/>
      <c r="CRV481" s="0"/>
      <c r="CRW481" s="0"/>
      <c r="CRX481" s="0"/>
      <c r="CRY481" s="0"/>
      <c r="CRZ481" s="0"/>
      <c r="CSA481" s="0"/>
      <c r="CSB481" s="0"/>
      <c r="CSC481" s="0"/>
      <c r="CSD481" s="0"/>
      <c r="CSE481" s="0"/>
      <c r="CSF481" s="0"/>
      <c r="CSG481" s="0"/>
      <c r="CSH481" s="0"/>
      <c r="CSI481" s="0"/>
      <c r="CSJ481" s="0"/>
      <c r="CSK481" s="0"/>
      <c r="CSL481" s="0"/>
      <c r="CSM481" s="0"/>
      <c r="CSN481" s="0"/>
      <c r="CSO481" s="0"/>
      <c r="CSP481" s="0"/>
      <c r="CSQ481" s="0"/>
      <c r="CSR481" s="0"/>
      <c r="CSS481" s="0"/>
      <c r="CST481" s="0"/>
      <c r="CSU481" s="0"/>
      <c r="CSV481" s="0"/>
      <c r="CSW481" s="0"/>
      <c r="CSX481" s="0"/>
      <c r="CSY481" s="0"/>
      <c r="CSZ481" s="0"/>
      <c r="CTA481" s="0"/>
      <c r="CTB481" s="0"/>
      <c r="CTC481" s="0"/>
      <c r="CTD481" s="0"/>
      <c r="CTE481" s="0"/>
      <c r="CTF481" s="0"/>
      <c r="CTG481" s="0"/>
      <c r="CTH481" s="0"/>
      <c r="CTI481" s="0"/>
      <c r="CTJ481" s="0"/>
      <c r="CTK481" s="0"/>
      <c r="CTL481" s="0"/>
      <c r="CTM481" s="0"/>
      <c r="CTN481" s="0"/>
      <c r="CTO481" s="0"/>
      <c r="CTP481" s="0"/>
      <c r="CTQ481" s="0"/>
      <c r="CTR481" s="0"/>
      <c r="CTS481" s="0"/>
      <c r="CTT481" s="0"/>
      <c r="CTU481" s="0"/>
      <c r="CTV481" s="0"/>
      <c r="CTW481" s="0"/>
      <c r="CTX481" s="0"/>
      <c r="CTY481" s="0"/>
      <c r="CTZ481" s="0"/>
      <c r="CUA481" s="0"/>
      <c r="CUB481" s="0"/>
      <c r="CUC481" s="0"/>
      <c r="CUD481" s="0"/>
      <c r="CUE481" s="0"/>
      <c r="CUF481" s="0"/>
      <c r="CUG481" s="0"/>
      <c r="CUH481" s="0"/>
      <c r="CUI481" s="0"/>
      <c r="CUJ481" s="0"/>
      <c r="CUK481" s="0"/>
      <c r="CUL481" s="0"/>
      <c r="CUM481" s="0"/>
      <c r="CUN481" s="0"/>
      <c r="CUO481" s="0"/>
      <c r="CUP481" s="0"/>
      <c r="CUQ481" s="0"/>
      <c r="CUR481" s="0"/>
      <c r="CUS481" s="0"/>
      <c r="CUT481" s="0"/>
      <c r="CUU481" s="0"/>
      <c r="CUV481" s="0"/>
      <c r="CUW481" s="0"/>
      <c r="CUX481" s="0"/>
      <c r="CUY481" s="0"/>
      <c r="CUZ481" s="0"/>
      <c r="CVA481" s="0"/>
      <c r="CVB481" s="0"/>
      <c r="CVC481" s="0"/>
      <c r="CVD481" s="0"/>
      <c r="CVE481" s="0"/>
      <c r="CVF481" s="0"/>
      <c r="CVG481" s="0"/>
      <c r="CVH481" s="0"/>
      <c r="CVI481" s="0"/>
      <c r="CVJ481" s="0"/>
      <c r="CVK481" s="0"/>
      <c r="CVL481" s="0"/>
      <c r="CVM481" s="0"/>
      <c r="CVN481" s="0"/>
      <c r="CVO481" s="0"/>
      <c r="CVP481" s="0"/>
      <c r="CVQ481" s="0"/>
      <c r="CVR481" s="0"/>
      <c r="CVS481" s="0"/>
      <c r="CVT481" s="0"/>
      <c r="CVU481" s="0"/>
      <c r="CVV481" s="0"/>
      <c r="CVW481" s="0"/>
      <c r="CVX481" s="0"/>
      <c r="CVY481" s="0"/>
      <c r="CVZ481" s="0"/>
      <c r="CWA481" s="0"/>
      <c r="CWB481" s="0"/>
      <c r="CWC481" s="0"/>
      <c r="CWD481" s="0"/>
      <c r="CWE481" s="0"/>
      <c r="CWF481" s="0"/>
      <c r="CWG481" s="0"/>
      <c r="CWH481" s="0"/>
      <c r="CWI481" s="0"/>
      <c r="CWJ481" s="0"/>
      <c r="CWK481" s="0"/>
      <c r="CWL481" s="0"/>
      <c r="CWM481" s="0"/>
      <c r="CWN481" s="0"/>
      <c r="CWO481" s="0"/>
      <c r="CWP481" s="0"/>
      <c r="CWQ481" s="0"/>
      <c r="CWR481" s="0"/>
      <c r="CWS481" s="0"/>
      <c r="CWT481" s="0"/>
      <c r="CWU481" s="0"/>
      <c r="CWV481" s="0"/>
      <c r="CWW481" s="0"/>
      <c r="CWX481" s="0"/>
      <c r="CWY481" s="0"/>
      <c r="CWZ481" s="0"/>
      <c r="CXA481" s="0"/>
      <c r="CXB481" s="0"/>
      <c r="CXC481" s="0"/>
      <c r="CXD481" s="0"/>
      <c r="CXE481" s="0"/>
      <c r="CXF481" s="0"/>
      <c r="CXG481" s="0"/>
      <c r="CXH481" s="0"/>
      <c r="CXI481" s="0"/>
      <c r="CXJ481" s="0"/>
      <c r="CXK481" s="0"/>
      <c r="CXL481" s="0"/>
      <c r="CXM481" s="0"/>
      <c r="CXN481" s="0"/>
      <c r="CXO481" s="0"/>
      <c r="CXP481" s="0"/>
      <c r="CXQ481" s="0"/>
      <c r="CXR481" s="0"/>
      <c r="CXS481" s="0"/>
      <c r="CXT481" s="0"/>
      <c r="CXU481" s="0"/>
      <c r="CXV481" s="0"/>
      <c r="CXW481" s="0"/>
      <c r="CXX481" s="0"/>
      <c r="CXY481" s="0"/>
      <c r="CXZ481" s="0"/>
      <c r="CYA481" s="0"/>
      <c r="CYB481" s="0"/>
      <c r="CYC481" s="0"/>
      <c r="CYD481" s="0"/>
      <c r="CYE481" s="0"/>
      <c r="CYF481" s="0"/>
      <c r="CYG481" s="0"/>
      <c r="CYH481" s="0"/>
      <c r="CYI481" s="0"/>
      <c r="CYJ481" s="0"/>
      <c r="CYK481" s="0"/>
      <c r="CYL481" s="0"/>
      <c r="CYM481" s="0"/>
      <c r="CYN481" s="0"/>
      <c r="CYO481" s="0"/>
      <c r="CYP481" s="0"/>
      <c r="CYQ481" s="0"/>
      <c r="CYR481" s="0"/>
      <c r="CYS481" s="0"/>
      <c r="CYT481" s="0"/>
      <c r="CYU481" s="0"/>
      <c r="CYV481" s="0"/>
      <c r="CYW481" s="0"/>
      <c r="CYX481" s="0"/>
      <c r="CYY481" s="0"/>
      <c r="CYZ481" s="0"/>
      <c r="CZA481" s="0"/>
      <c r="CZB481" s="0"/>
      <c r="CZC481" s="0"/>
      <c r="CZD481" s="0"/>
      <c r="CZE481" s="0"/>
      <c r="CZF481" s="0"/>
      <c r="CZG481" s="0"/>
      <c r="CZH481" s="0"/>
      <c r="CZI481" s="0"/>
      <c r="CZJ481" s="0"/>
      <c r="CZK481" s="0"/>
      <c r="CZL481" s="0"/>
      <c r="CZM481" s="0"/>
      <c r="CZN481" s="0"/>
      <c r="CZO481" s="0"/>
      <c r="CZP481" s="0"/>
      <c r="CZQ481" s="0"/>
      <c r="CZR481" s="0"/>
      <c r="CZS481" s="0"/>
      <c r="CZT481" s="0"/>
      <c r="CZU481" s="0"/>
      <c r="CZV481" s="0"/>
      <c r="CZW481" s="0"/>
      <c r="CZX481" s="0"/>
      <c r="CZY481" s="0"/>
      <c r="CZZ481" s="0"/>
      <c r="DAA481" s="0"/>
      <c r="DAB481" s="0"/>
      <c r="DAC481" s="0"/>
      <c r="DAD481" s="0"/>
      <c r="DAE481" s="0"/>
      <c r="DAF481" s="0"/>
      <c r="DAG481" s="0"/>
      <c r="DAH481" s="0"/>
      <c r="DAI481" s="0"/>
      <c r="DAJ481" s="0"/>
      <c r="DAK481" s="0"/>
      <c r="DAL481" s="0"/>
      <c r="DAM481" s="0"/>
      <c r="DAN481" s="0"/>
      <c r="DAO481" s="0"/>
      <c r="DAP481" s="0"/>
      <c r="DAQ481" s="0"/>
      <c r="DAR481" s="0"/>
      <c r="DAS481" s="0"/>
      <c r="DAT481" s="0"/>
      <c r="DAU481" s="0"/>
      <c r="DAV481" s="0"/>
      <c r="DAW481" s="0"/>
      <c r="DAX481" s="0"/>
      <c r="DAY481" s="0"/>
      <c r="DAZ481" s="0"/>
      <c r="DBA481" s="0"/>
      <c r="DBB481" s="0"/>
      <c r="DBC481" s="0"/>
      <c r="DBD481" s="0"/>
      <c r="DBE481" s="0"/>
      <c r="DBF481" s="0"/>
      <c r="DBG481" s="0"/>
      <c r="DBH481" s="0"/>
      <c r="DBI481" s="0"/>
      <c r="DBJ481" s="0"/>
      <c r="DBK481" s="0"/>
      <c r="DBL481" s="0"/>
      <c r="DBM481" s="0"/>
      <c r="DBN481" s="0"/>
      <c r="DBO481" s="0"/>
      <c r="DBP481" s="0"/>
      <c r="DBQ481" s="0"/>
      <c r="DBR481" s="0"/>
      <c r="DBS481" s="0"/>
      <c r="DBT481" s="0"/>
      <c r="DBU481" s="0"/>
      <c r="DBV481" s="0"/>
      <c r="DBW481" s="0"/>
      <c r="DBX481" s="0"/>
      <c r="DBY481" s="0"/>
      <c r="DBZ481" s="0"/>
      <c r="DCA481" s="0"/>
      <c r="DCB481" s="0"/>
      <c r="DCC481" s="0"/>
      <c r="DCD481" s="0"/>
      <c r="DCE481" s="0"/>
      <c r="DCF481" s="0"/>
      <c r="DCG481" s="0"/>
      <c r="DCH481" s="0"/>
      <c r="DCI481" s="0"/>
      <c r="DCJ481" s="0"/>
      <c r="DCK481" s="0"/>
      <c r="DCL481" s="0"/>
      <c r="DCM481" s="0"/>
      <c r="DCN481" s="0"/>
      <c r="DCO481" s="0"/>
      <c r="DCP481" s="0"/>
      <c r="DCQ481" s="0"/>
      <c r="DCR481" s="0"/>
      <c r="DCS481" s="0"/>
      <c r="DCT481" s="0"/>
      <c r="DCU481" s="0"/>
      <c r="DCV481" s="0"/>
      <c r="DCW481" s="0"/>
      <c r="DCX481" s="0"/>
      <c r="DCY481" s="0"/>
      <c r="DCZ481" s="0"/>
      <c r="DDA481" s="0"/>
      <c r="DDB481" s="0"/>
      <c r="DDC481" s="0"/>
      <c r="DDD481" s="0"/>
      <c r="DDE481" s="0"/>
      <c r="DDF481" s="0"/>
      <c r="DDG481" s="0"/>
      <c r="DDH481" s="0"/>
      <c r="DDI481" s="0"/>
      <c r="DDJ481" s="0"/>
      <c r="DDK481" s="0"/>
      <c r="DDL481" s="0"/>
      <c r="DDM481" s="0"/>
      <c r="DDN481" s="0"/>
      <c r="DDO481" s="0"/>
      <c r="DDP481" s="0"/>
      <c r="DDQ481" s="0"/>
      <c r="DDR481" s="0"/>
      <c r="DDS481" s="0"/>
      <c r="DDT481" s="0"/>
      <c r="DDU481" s="0"/>
      <c r="DDV481" s="0"/>
      <c r="DDW481" s="0"/>
      <c r="DDX481" s="0"/>
      <c r="DDY481" s="0"/>
      <c r="DDZ481" s="0"/>
      <c r="DEA481" s="0"/>
      <c r="DEB481" s="0"/>
      <c r="DEC481" s="0"/>
      <c r="DED481" s="0"/>
      <c r="DEE481" s="0"/>
      <c r="DEF481" s="0"/>
      <c r="DEG481" s="0"/>
      <c r="DEH481" s="0"/>
      <c r="DEI481" s="0"/>
      <c r="DEJ481" s="0"/>
      <c r="DEK481" s="0"/>
      <c r="DEL481" s="0"/>
      <c r="DEM481" s="0"/>
      <c r="DEN481" s="0"/>
      <c r="DEO481" s="0"/>
      <c r="DEP481" s="0"/>
      <c r="DEQ481" s="0"/>
      <c r="DER481" s="0"/>
      <c r="DES481" s="0"/>
      <c r="DET481" s="0"/>
      <c r="DEU481" s="0"/>
      <c r="DEV481" s="0"/>
      <c r="DEW481" s="0"/>
      <c r="DEX481" s="0"/>
      <c r="DEY481" s="0"/>
      <c r="DEZ481" s="0"/>
      <c r="DFA481" s="0"/>
      <c r="DFB481" s="0"/>
      <c r="DFC481" s="0"/>
      <c r="DFD481" s="0"/>
      <c r="DFE481" s="0"/>
      <c r="DFF481" s="0"/>
      <c r="DFG481" s="0"/>
      <c r="DFH481" s="0"/>
      <c r="DFI481" s="0"/>
      <c r="DFJ481" s="0"/>
      <c r="DFK481" s="0"/>
      <c r="DFL481" s="0"/>
      <c r="DFM481" s="0"/>
      <c r="DFN481" s="0"/>
      <c r="DFO481" s="0"/>
      <c r="DFP481" s="0"/>
      <c r="DFQ481" s="0"/>
      <c r="DFR481" s="0"/>
      <c r="DFS481" s="0"/>
      <c r="DFT481" s="0"/>
      <c r="DFU481" s="0"/>
      <c r="DFV481" s="0"/>
      <c r="DFW481" s="0"/>
      <c r="DFX481" s="0"/>
      <c r="DFY481" s="0"/>
      <c r="DFZ481" s="0"/>
      <c r="DGA481" s="0"/>
      <c r="DGB481" s="0"/>
      <c r="DGC481" s="0"/>
      <c r="DGD481" s="0"/>
      <c r="DGE481" s="0"/>
      <c r="DGF481" s="0"/>
      <c r="DGG481" s="0"/>
      <c r="DGH481" s="0"/>
      <c r="DGI481" s="0"/>
      <c r="DGJ481" s="0"/>
      <c r="DGK481" s="0"/>
      <c r="DGL481" s="0"/>
      <c r="DGM481" s="0"/>
      <c r="DGN481" s="0"/>
      <c r="DGO481" s="0"/>
      <c r="DGP481" s="0"/>
      <c r="DGQ481" s="0"/>
      <c r="DGR481" s="0"/>
      <c r="DGS481" s="0"/>
      <c r="DGT481" s="0"/>
      <c r="DGU481" s="0"/>
      <c r="DGV481" s="0"/>
      <c r="DGW481" s="0"/>
      <c r="DGX481" s="0"/>
      <c r="DGY481" s="0"/>
      <c r="DGZ481" s="0"/>
      <c r="DHA481" s="0"/>
      <c r="DHB481" s="0"/>
      <c r="DHC481" s="0"/>
      <c r="DHD481" s="0"/>
      <c r="DHE481" s="0"/>
      <c r="DHF481" s="0"/>
      <c r="DHG481" s="0"/>
      <c r="DHH481" s="0"/>
      <c r="DHI481" s="0"/>
      <c r="DHJ481" s="0"/>
      <c r="DHK481" s="0"/>
      <c r="DHL481" s="0"/>
      <c r="DHM481" s="0"/>
      <c r="DHN481" s="0"/>
      <c r="DHO481" s="0"/>
      <c r="DHP481" s="0"/>
      <c r="DHQ481" s="0"/>
      <c r="DHR481" s="0"/>
      <c r="DHS481" s="0"/>
      <c r="DHT481" s="0"/>
      <c r="DHU481" s="0"/>
      <c r="DHV481" s="0"/>
      <c r="DHW481" s="0"/>
      <c r="DHX481" s="0"/>
      <c r="DHY481" s="0"/>
      <c r="DHZ481" s="0"/>
      <c r="DIA481" s="0"/>
      <c r="DIB481" s="0"/>
      <c r="DIC481" s="0"/>
      <c r="DID481" s="0"/>
      <c r="DIE481" s="0"/>
      <c r="DIF481" s="0"/>
      <c r="DIG481" s="0"/>
      <c r="DIH481" s="0"/>
      <c r="DII481" s="0"/>
      <c r="DIJ481" s="0"/>
      <c r="DIK481" s="0"/>
      <c r="DIL481" s="0"/>
      <c r="DIM481" s="0"/>
      <c r="DIN481" s="0"/>
      <c r="DIO481" s="0"/>
      <c r="DIP481" s="0"/>
      <c r="DIQ481" s="0"/>
      <c r="DIR481" s="0"/>
      <c r="DIS481" s="0"/>
      <c r="DIT481" s="0"/>
      <c r="DIU481" s="0"/>
      <c r="DIV481" s="0"/>
      <c r="DIW481" s="0"/>
      <c r="DIX481" s="0"/>
      <c r="DIY481" s="0"/>
      <c r="DIZ481" s="0"/>
      <c r="DJA481" s="0"/>
      <c r="DJB481" s="0"/>
      <c r="DJC481" s="0"/>
      <c r="DJD481" s="0"/>
      <c r="DJE481" s="0"/>
      <c r="DJF481" s="0"/>
      <c r="DJG481" s="0"/>
      <c r="DJH481" s="0"/>
      <c r="DJI481" s="0"/>
      <c r="DJJ481" s="0"/>
      <c r="DJK481" s="0"/>
      <c r="DJL481" s="0"/>
      <c r="DJM481" s="0"/>
      <c r="DJN481" s="0"/>
      <c r="DJO481" s="0"/>
      <c r="DJP481" s="0"/>
      <c r="DJQ481" s="0"/>
      <c r="DJR481" s="0"/>
      <c r="DJS481" s="0"/>
      <c r="DJT481" s="0"/>
      <c r="DJU481" s="0"/>
      <c r="DJV481" s="0"/>
      <c r="DJW481" s="0"/>
      <c r="DJX481" s="0"/>
      <c r="DJY481" s="0"/>
      <c r="DJZ481" s="0"/>
      <c r="DKA481" s="0"/>
      <c r="DKB481" s="0"/>
      <c r="DKC481" s="0"/>
      <c r="DKD481" s="0"/>
      <c r="DKE481" s="0"/>
      <c r="DKF481" s="0"/>
      <c r="DKG481" s="0"/>
      <c r="DKH481" s="0"/>
      <c r="DKI481" s="0"/>
      <c r="DKJ481" s="0"/>
      <c r="DKK481" s="0"/>
      <c r="DKL481" s="0"/>
      <c r="DKM481" s="0"/>
      <c r="DKN481" s="0"/>
      <c r="DKO481" s="0"/>
      <c r="DKP481" s="0"/>
      <c r="DKQ481" s="0"/>
      <c r="DKR481" s="0"/>
      <c r="DKS481" s="0"/>
      <c r="DKT481" s="0"/>
      <c r="DKU481" s="0"/>
      <c r="DKV481" s="0"/>
      <c r="DKW481" s="0"/>
      <c r="DKX481" s="0"/>
      <c r="DKY481" s="0"/>
      <c r="DKZ481" s="0"/>
      <c r="DLA481" s="0"/>
      <c r="DLB481" s="0"/>
      <c r="DLC481" s="0"/>
      <c r="DLD481" s="0"/>
      <c r="DLE481" s="0"/>
      <c r="DLF481" s="0"/>
      <c r="DLG481" s="0"/>
      <c r="DLH481" s="0"/>
      <c r="DLI481" s="0"/>
      <c r="DLJ481" s="0"/>
      <c r="DLK481" s="0"/>
      <c r="DLL481" s="0"/>
      <c r="DLM481" s="0"/>
      <c r="DLN481" s="0"/>
      <c r="DLO481" s="0"/>
      <c r="DLP481" s="0"/>
      <c r="DLQ481" s="0"/>
      <c r="DLR481" s="0"/>
      <c r="DLS481" s="0"/>
      <c r="DLT481" s="0"/>
      <c r="DLU481" s="0"/>
      <c r="DLV481" s="0"/>
      <c r="DLW481" s="0"/>
      <c r="DLX481" s="0"/>
      <c r="DLY481" s="0"/>
      <c r="DLZ481" s="0"/>
      <c r="DMA481" s="0"/>
      <c r="DMB481" s="0"/>
      <c r="DMC481" s="0"/>
      <c r="DMD481" s="0"/>
      <c r="DME481" s="0"/>
      <c r="DMF481" s="0"/>
      <c r="DMG481" s="0"/>
      <c r="DMH481" s="0"/>
      <c r="DMI481" s="0"/>
      <c r="DMJ481" s="0"/>
      <c r="DMK481" s="0"/>
      <c r="DML481" s="0"/>
      <c r="DMM481" s="0"/>
      <c r="DMN481" s="0"/>
      <c r="DMO481" s="0"/>
      <c r="DMP481" s="0"/>
      <c r="DMQ481" s="0"/>
      <c r="DMR481" s="0"/>
      <c r="DMS481" s="0"/>
      <c r="DMT481" s="0"/>
      <c r="DMU481" s="0"/>
      <c r="DMV481" s="0"/>
      <c r="DMW481" s="0"/>
      <c r="DMX481" s="0"/>
      <c r="DMY481" s="0"/>
      <c r="DMZ481" s="0"/>
      <c r="DNA481" s="0"/>
      <c r="DNB481" s="0"/>
      <c r="DNC481" s="0"/>
      <c r="DND481" s="0"/>
      <c r="DNE481" s="0"/>
      <c r="DNF481" s="0"/>
      <c r="DNG481" s="0"/>
      <c r="DNH481" s="0"/>
      <c r="DNI481" s="0"/>
      <c r="DNJ481" s="0"/>
      <c r="DNK481" s="0"/>
      <c r="DNL481" s="0"/>
      <c r="DNM481" s="0"/>
      <c r="DNN481" s="0"/>
      <c r="DNO481" s="0"/>
      <c r="DNP481" s="0"/>
      <c r="DNQ481" s="0"/>
      <c r="DNR481" s="0"/>
      <c r="DNS481" s="0"/>
      <c r="DNT481" s="0"/>
      <c r="DNU481" s="0"/>
      <c r="DNV481" s="0"/>
      <c r="DNW481" s="0"/>
      <c r="DNX481" s="0"/>
      <c r="DNY481" s="0"/>
      <c r="DNZ481" s="0"/>
      <c r="DOA481" s="0"/>
      <c r="DOB481" s="0"/>
      <c r="DOC481" s="0"/>
      <c r="DOD481" s="0"/>
      <c r="DOE481" s="0"/>
      <c r="DOF481" s="0"/>
      <c r="DOG481" s="0"/>
      <c r="DOH481" s="0"/>
      <c r="DOI481" s="0"/>
      <c r="DOJ481" s="0"/>
      <c r="DOK481" s="0"/>
      <c r="DOL481" s="0"/>
      <c r="DOM481" s="0"/>
      <c r="DON481" s="0"/>
      <c r="DOO481" s="0"/>
      <c r="DOP481" s="0"/>
      <c r="DOQ481" s="0"/>
      <c r="DOR481" s="0"/>
      <c r="DOS481" s="0"/>
      <c r="DOT481" s="0"/>
      <c r="DOU481" s="0"/>
      <c r="DOV481" s="0"/>
      <c r="DOW481" s="0"/>
      <c r="DOX481" s="0"/>
      <c r="DOY481" s="0"/>
      <c r="DOZ481" s="0"/>
      <c r="DPA481" s="0"/>
      <c r="DPB481" s="0"/>
      <c r="DPC481" s="0"/>
      <c r="DPD481" s="0"/>
      <c r="DPE481" s="0"/>
      <c r="DPF481" s="0"/>
      <c r="DPG481" s="0"/>
      <c r="DPH481" s="0"/>
      <c r="DPI481" s="0"/>
      <c r="DPJ481" s="0"/>
      <c r="DPK481" s="0"/>
      <c r="DPL481" s="0"/>
      <c r="DPM481" s="0"/>
      <c r="DPN481" s="0"/>
      <c r="DPO481" s="0"/>
      <c r="DPP481" s="0"/>
      <c r="DPQ481" s="0"/>
      <c r="DPR481" s="0"/>
      <c r="DPS481" s="0"/>
      <c r="DPT481" s="0"/>
      <c r="DPU481" s="0"/>
      <c r="DPV481" s="0"/>
      <c r="DPW481" s="0"/>
      <c r="DPX481" s="0"/>
      <c r="DPY481" s="0"/>
      <c r="DPZ481" s="0"/>
      <c r="DQA481" s="0"/>
      <c r="DQB481" s="0"/>
      <c r="DQC481" s="0"/>
      <c r="DQD481" s="0"/>
      <c r="DQE481" s="0"/>
      <c r="DQF481" s="0"/>
      <c r="DQG481" s="0"/>
      <c r="DQH481" s="0"/>
      <c r="DQI481" s="0"/>
      <c r="DQJ481" s="0"/>
      <c r="DQK481" s="0"/>
      <c r="DQL481" s="0"/>
      <c r="DQM481" s="0"/>
      <c r="DQN481" s="0"/>
      <c r="DQO481" s="0"/>
      <c r="DQP481" s="0"/>
      <c r="DQQ481" s="0"/>
      <c r="DQR481" s="0"/>
      <c r="DQS481" s="0"/>
      <c r="DQT481" s="0"/>
      <c r="DQU481" s="0"/>
      <c r="DQV481" s="0"/>
      <c r="DQW481" s="0"/>
      <c r="DQX481" s="0"/>
      <c r="DQY481" s="0"/>
      <c r="DQZ481" s="0"/>
      <c r="DRA481" s="0"/>
      <c r="DRB481" s="0"/>
      <c r="DRC481" s="0"/>
      <c r="DRD481" s="0"/>
      <c r="DRE481" s="0"/>
      <c r="DRF481" s="0"/>
      <c r="DRG481" s="0"/>
      <c r="DRH481" s="0"/>
      <c r="DRI481" s="0"/>
      <c r="DRJ481" s="0"/>
      <c r="DRK481" s="0"/>
      <c r="DRL481" s="0"/>
      <c r="DRM481" s="0"/>
      <c r="DRN481" s="0"/>
      <c r="DRO481" s="0"/>
      <c r="DRP481" s="0"/>
      <c r="DRQ481" s="0"/>
      <c r="DRR481" s="0"/>
      <c r="DRS481" s="0"/>
      <c r="DRT481" s="0"/>
      <c r="DRU481" s="0"/>
      <c r="DRV481" s="0"/>
      <c r="DRW481" s="0"/>
      <c r="DRX481" s="0"/>
      <c r="DRY481" s="0"/>
      <c r="DRZ481" s="0"/>
      <c r="DSA481" s="0"/>
      <c r="DSB481" s="0"/>
      <c r="DSC481" s="0"/>
      <c r="DSD481" s="0"/>
      <c r="DSE481" s="0"/>
      <c r="DSF481" s="0"/>
      <c r="DSG481" s="0"/>
      <c r="DSH481" s="0"/>
      <c r="DSI481" s="0"/>
      <c r="DSJ481" s="0"/>
      <c r="DSK481" s="0"/>
      <c r="DSL481" s="0"/>
      <c r="DSM481" s="0"/>
      <c r="DSN481" s="0"/>
      <c r="DSO481" s="0"/>
      <c r="DSP481" s="0"/>
      <c r="DSQ481" s="0"/>
      <c r="DSR481" s="0"/>
      <c r="DSS481" s="0"/>
      <c r="DST481" s="0"/>
      <c r="DSU481" s="0"/>
      <c r="DSV481" s="0"/>
      <c r="DSW481" s="0"/>
      <c r="DSX481" s="0"/>
      <c r="DSY481" s="0"/>
      <c r="DSZ481" s="0"/>
      <c r="DTA481" s="0"/>
      <c r="DTB481" s="0"/>
      <c r="DTC481" s="0"/>
      <c r="DTD481" s="0"/>
      <c r="DTE481" s="0"/>
      <c r="DTF481" s="0"/>
      <c r="DTG481" s="0"/>
      <c r="DTH481" s="0"/>
      <c r="DTI481" s="0"/>
      <c r="DTJ481" s="0"/>
      <c r="DTK481" s="0"/>
      <c r="DTL481" s="0"/>
      <c r="DTM481" s="0"/>
      <c r="DTN481" s="0"/>
      <c r="DTO481" s="0"/>
      <c r="DTP481" s="0"/>
      <c r="DTQ481" s="0"/>
      <c r="DTR481" s="0"/>
      <c r="DTS481" s="0"/>
      <c r="DTT481" s="0"/>
      <c r="DTU481" s="0"/>
      <c r="DTV481" s="0"/>
      <c r="DTW481" s="0"/>
      <c r="DTX481" s="0"/>
      <c r="DTY481" s="0"/>
      <c r="DTZ481" s="0"/>
      <c r="DUA481" s="0"/>
      <c r="DUB481" s="0"/>
      <c r="DUC481" s="0"/>
      <c r="DUD481" s="0"/>
      <c r="DUE481" s="0"/>
      <c r="DUF481" s="0"/>
      <c r="DUG481" s="0"/>
      <c r="DUH481" s="0"/>
      <c r="DUI481" s="0"/>
      <c r="DUJ481" s="0"/>
      <c r="DUK481" s="0"/>
      <c r="DUL481" s="0"/>
      <c r="DUM481" s="0"/>
      <c r="DUN481" s="0"/>
      <c r="DUO481" s="0"/>
      <c r="DUP481" s="0"/>
      <c r="DUQ481" s="0"/>
      <c r="DUR481" s="0"/>
      <c r="DUS481" s="0"/>
      <c r="DUT481" s="0"/>
      <c r="DUU481" s="0"/>
      <c r="DUV481" s="0"/>
      <c r="DUW481" s="0"/>
      <c r="DUX481" s="0"/>
      <c r="DUY481" s="0"/>
      <c r="DUZ481" s="0"/>
      <c r="DVA481" s="0"/>
      <c r="DVB481" s="0"/>
      <c r="DVC481" s="0"/>
      <c r="DVD481" s="0"/>
      <c r="DVE481" s="0"/>
      <c r="DVF481" s="0"/>
      <c r="DVG481" s="0"/>
      <c r="DVH481" s="0"/>
      <c r="DVI481" s="0"/>
      <c r="DVJ481" s="0"/>
      <c r="DVK481" s="0"/>
      <c r="DVL481" s="0"/>
      <c r="DVM481" s="0"/>
      <c r="DVN481" s="0"/>
      <c r="DVO481" s="0"/>
      <c r="DVP481" s="0"/>
      <c r="DVQ481" s="0"/>
      <c r="DVR481" s="0"/>
      <c r="DVS481" s="0"/>
      <c r="DVT481" s="0"/>
      <c r="DVU481" s="0"/>
      <c r="DVV481" s="0"/>
      <c r="DVW481" s="0"/>
      <c r="DVX481" s="0"/>
      <c r="DVY481" s="0"/>
      <c r="DVZ481" s="0"/>
      <c r="DWA481" s="0"/>
      <c r="DWB481" s="0"/>
      <c r="DWC481" s="0"/>
      <c r="DWD481" s="0"/>
      <c r="DWE481" s="0"/>
      <c r="DWF481" s="0"/>
      <c r="DWG481" s="0"/>
      <c r="DWH481" s="0"/>
      <c r="DWI481" s="0"/>
      <c r="DWJ481" s="0"/>
      <c r="DWK481" s="0"/>
      <c r="DWL481" s="0"/>
      <c r="DWM481" s="0"/>
      <c r="DWN481" s="0"/>
      <c r="DWO481" s="0"/>
      <c r="DWP481" s="0"/>
      <c r="DWQ481" s="0"/>
      <c r="DWR481" s="0"/>
      <c r="DWS481" s="0"/>
      <c r="DWT481" s="0"/>
      <c r="DWU481" s="0"/>
      <c r="DWV481" s="0"/>
      <c r="DWW481" s="0"/>
      <c r="DWX481" s="0"/>
      <c r="DWY481" s="0"/>
      <c r="DWZ481" s="0"/>
      <c r="DXA481" s="0"/>
      <c r="DXB481" s="0"/>
      <c r="DXC481" s="0"/>
      <c r="DXD481" s="0"/>
      <c r="DXE481" s="0"/>
      <c r="DXF481" s="0"/>
      <c r="DXG481" s="0"/>
      <c r="DXH481" s="0"/>
      <c r="DXI481" s="0"/>
      <c r="DXJ481" s="0"/>
      <c r="DXK481" s="0"/>
      <c r="DXL481" s="0"/>
      <c r="DXM481" s="0"/>
      <c r="DXN481" s="0"/>
      <c r="DXO481" s="0"/>
      <c r="DXP481" s="0"/>
      <c r="DXQ481" s="0"/>
      <c r="DXR481" s="0"/>
      <c r="DXS481" s="0"/>
      <c r="DXT481" s="0"/>
      <c r="DXU481" s="0"/>
      <c r="DXV481" s="0"/>
      <c r="DXW481" s="0"/>
      <c r="DXX481" s="0"/>
      <c r="DXY481" s="0"/>
      <c r="DXZ481" s="0"/>
      <c r="DYA481" s="0"/>
      <c r="DYB481" s="0"/>
      <c r="DYC481" s="0"/>
      <c r="DYD481" s="0"/>
      <c r="DYE481" s="0"/>
      <c r="DYF481" s="0"/>
      <c r="DYG481" s="0"/>
      <c r="DYH481" s="0"/>
      <c r="DYI481" s="0"/>
      <c r="DYJ481" s="0"/>
      <c r="DYK481" s="0"/>
      <c r="DYL481" s="0"/>
      <c r="DYM481" s="0"/>
      <c r="DYN481" s="0"/>
      <c r="DYO481" s="0"/>
      <c r="DYP481" s="0"/>
      <c r="DYQ481" s="0"/>
      <c r="DYR481" s="0"/>
      <c r="DYS481" s="0"/>
      <c r="DYT481" s="0"/>
      <c r="DYU481" s="0"/>
      <c r="DYV481" s="0"/>
      <c r="DYW481" s="0"/>
      <c r="DYX481" s="0"/>
      <c r="DYY481" s="0"/>
      <c r="DYZ481" s="0"/>
      <c r="DZA481" s="0"/>
      <c r="DZB481" s="0"/>
      <c r="DZC481" s="0"/>
      <c r="DZD481" s="0"/>
      <c r="DZE481" s="0"/>
      <c r="DZF481" s="0"/>
      <c r="DZG481" s="0"/>
      <c r="DZH481" s="0"/>
      <c r="DZI481" s="0"/>
      <c r="DZJ481" s="0"/>
      <c r="DZK481" s="0"/>
      <c r="DZL481" s="0"/>
      <c r="DZM481" s="0"/>
      <c r="DZN481" s="0"/>
      <c r="DZO481" s="0"/>
      <c r="DZP481" s="0"/>
      <c r="DZQ481" s="0"/>
      <c r="DZR481" s="0"/>
      <c r="DZS481" s="0"/>
      <c r="DZT481" s="0"/>
      <c r="DZU481" s="0"/>
      <c r="DZV481" s="0"/>
      <c r="DZW481" s="0"/>
      <c r="DZX481" s="0"/>
      <c r="DZY481" s="0"/>
      <c r="DZZ481" s="0"/>
      <c r="EAA481" s="0"/>
      <c r="EAB481" s="0"/>
      <c r="EAC481" s="0"/>
      <c r="EAD481" s="0"/>
      <c r="EAE481" s="0"/>
      <c r="EAF481" s="0"/>
      <c r="EAG481" s="0"/>
      <c r="EAH481" s="0"/>
      <c r="EAI481" s="0"/>
      <c r="EAJ481" s="0"/>
      <c r="EAK481" s="0"/>
      <c r="EAL481" s="0"/>
      <c r="EAM481" s="0"/>
      <c r="EAN481" s="0"/>
      <c r="EAO481" s="0"/>
      <c r="EAP481" s="0"/>
      <c r="EAQ481" s="0"/>
      <c r="EAR481" s="0"/>
      <c r="EAS481" s="0"/>
      <c r="EAT481" s="0"/>
      <c r="EAU481" s="0"/>
      <c r="EAV481" s="0"/>
      <c r="EAW481" s="0"/>
      <c r="EAX481" s="0"/>
      <c r="EAY481" s="0"/>
      <c r="EAZ481" s="0"/>
      <c r="EBA481" s="0"/>
      <c r="EBB481" s="0"/>
      <c r="EBC481" s="0"/>
      <c r="EBD481" s="0"/>
      <c r="EBE481" s="0"/>
      <c r="EBF481" s="0"/>
      <c r="EBG481" s="0"/>
      <c r="EBH481" s="0"/>
      <c r="EBI481" s="0"/>
      <c r="EBJ481" s="0"/>
      <c r="EBK481" s="0"/>
      <c r="EBL481" s="0"/>
      <c r="EBM481" s="0"/>
      <c r="EBN481" s="0"/>
      <c r="EBO481" s="0"/>
      <c r="EBP481" s="0"/>
      <c r="EBQ481" s="0"/>
      <c r="EBR481" s="0"/>
      <c r="EBS481" s="0"/>
      <c r="EBT481" s="0"/>
      <c r="EBU481" s="0"/>
      <c r="EBV481" s="0"/>
      <c r="EBW481" s="0"/>
      <c r="EBX481" s="0"/>
      <c r="EBY481" s="0"/>
      <c r="EBZ481" s="0"/>
      <c r="ECA481" s="0"/>
      <c r="ECB481" s="0"/>
      <c r="ECC481" s="0"/>
      <c r="ECD481" s="0"/>
      <c r="ECE481" s="0"/>
      <c r="ECF481" s="0"/>
      <c r="ECG481" s="0"/>
      <c r="ECH481" s="0"/>
      <c r="ECI481" s="0"/>
      <c r="ECJ481" s="0"/>
      <c r="ECK481" s="0"/>
      <c r="ECL481" s="0"/>
      <c r="ECM481" s="0"/>
      <c r="ECN481" s="0"/>
      <c r="ECO481" s="0"/>
      <c r="ECP481" s="0"/>
      <c r="ECQ481" s="0"/>
      <c r="ECR481" s="0"/>
      <c r="ECS481" s="0"/>
      <c r="ECT481" s="0"/>
      <c r="ECU481" s="0"/>
      <c r="ECV481" s="0"/>
      <c r="ECW481" s="0"/>
      <c r="ECX481" s="0"/>
      <c r="ECY481" s="0"/>
      <c r="ECZ481" s="0"/>
      <c r="EDA481" s="0"/>
      <c r="EDB481" s="0"/>
      <c r="EDC481" s="0"/>
      <c r="EDD481" s="0"/>
      <c r="EDE481" s="0"/>
      <c r="EDF481" s="0"/>
      <c r="EDG481" s="0"/>
      <c r="EDH481" s="0"/>
      <c r="EDI481" s="0"/>
      <c r="EDJ481" s="0"/>
      <c r="EDK481" s="0"/>
      <c r="EDL481" s="0"/>
      <c r="EDM481" s="0"/>
      <c r="EDN481" s="0"/>
      <c r="EDO481" s="0"/>
      <c r="EDP481" s="0"/>
      <c r="EDQ481" s="0"/>
      <c r="EDR481" s="0"/>
      <c r="EDS481" s="0"/>
      <c r="EDT481" s="0"/>
      <c r="EDU481" s="0"/>
      <c r="EDV481" s="0"/>
      <c r="EDW481" s="0"/>
      <c r="EDX481" s="0"/>
      <c r="EDY481" s="0"/>
      <c r="EDZ481" s="0"/>
      <c r="EEA481" s="0"/>
      <c r="EEB481" s="0"/>
      <c r="EEC481" s="0"/>
      <c r="EED481" s="0"/>
      <c r="EEE481" s="0"/>
      <c r="EEF481" s="0"/>
      <c r="EEG481" s="0"/>
      <c r="EEH481" s="0"/>
      <c r="EEI481" s="0"/>
      <c r="EEJ481" s="0"/>
      <c r="EEK481" s="0"/>
      <c r="EEL481" s="0"/>
      <c r="EEM481" s="0"/>
      <c r="EEN481" s="0"/>
      <c r="EEO481" s="0"/>
      <c r="EEP481" s="0"/>
      <c r="EEQ481" s="0"/>
      <c r="EER481" s="0"/>
      <c r="EES481" s="0"/>
      <c r="EET481" s="0"/>
      <c r="EEU481" s="0"/>
      <c r="EEV481" s="0"/>
      <c r="EEW481" s="0"/>
      <c r="EEX481" s="0"/>
      <c r="EEY481" s="0"/>
      <c r="EEZ481" s="0"/>
      <c r="EFA481" s="0"/>
      <c r="EFB481" s="0"/>
      <c r="EFC481" s="0"/>
      <c r="EFD481" s="0"/>
      <c r="EFE481" s="0"/>
      <c r="EFF481" s="0"/>
      <c r="EFG481" s="0"/>
      <c r="EFH481" s="0"/>
      <c r="EFI481" s="0"/>
      <c r="EFJ481" s="0"/>
      <c r="EFK481" s="0"/>
      <c r="EFL481" s="0"/>
      <c r="EFM481" s="0"/>
      <c r="EFN481" s="0"/>
      <c r="EFO481" s="0"/>
      <c r="EFP481" s="0"/>
      <c r="EFQ481" s="0"/>
      <c r="EFR481" s="0"/>
      <c r="EFS481" s="0"/>
      <c r="EFT481" s="0"/>
      <c r="EFU481" s="0"/>
      <c r="EFV481" s="0"/>
      <c r="EFW481" s="0"/>
      <c r="EFX481" s="0"/>
      <c r="EFY481" s="0"/>
      <c r="EFZ481" s="0"/>
      <c r="EGA481" s="0"/>
      <c r="EGB481" s="0"/>
      <c r="EGC481" s="0"/>
      <c r="EGD481" s="0"/>
      <c r="EGE481" s="0"/>
      <c r="EGF481" s="0"/>
      <c r="EGG481" s="0"/>
      <c r="EGH481" s="0"/>
      <c r="EGI481" s="0"/>
      <c r="EGJ481" s="0"/>
      <c r="EGK481" s="0"/>
      <c r="EGL481" s="0"/>
      <c r="EGM481" s="0"/>
      <c r="EGN481" s="0"/>
      <c r="EGO481" s="0"/>
      <c r="EGP481" s="0"/>
      <c r="EGQ481" s="0"/>
      <c r="EGR481" s="0"/>
      <c r="EGS481" s="0"/>
      <c r="EGT481" s="0"/>
      <c r="EGU481" s="0"/>
      <c r="EGV481" s="0"/>
      <c r="EGW481" s="0"/>
      <c r="EGX481" s="0"/>
      <c r="EGY481" s="0"/>
      <c r="EGZ481" s="0"/>
      <c r="EHA481" s="0"/>
      <c r="EHB481" s="0"/>
      <c r="EHC481" s="0"/>
      <c r="EHD481" s="0"/>
      <c r="EHE481" s="0"/>
      <c r="EHF481" s="0"/>
      <c r="EHG481" s="0"/>
      <c r="EHH481" s="0"/>
      <c r="EHI481" s="0"/>
      <c r="EHJ481" s="0"/>
      <c r="EHK481" s="0"/>
      <c r="EHL481" s="0"/>
      <c r="EHM481" s="0"/>
      <c r="EHN481" s="0"/>
      <c r="EHO481" s="0"/>
      <c r="EHP481" s="0"/>
      <c r="EHQ481" s="0"/>
      <c r="EHR481" s="0"/>
      <c r="EHS481" s="0"/>
      <c r="EHT481" s="0"/>
      <c r="EHU481" s="0"/>
      <c r="EHV481" s="0"/>
      <c r="EHW481" s="0"/>
      <c r="EHX481" s="0"/>
      <c r="EHY481" s="0"/>
      <c r="EHZ481" s="0"/>
      <c r="EIA481" s="0"/>
      <c r="EIB481" s="0"/>
      <c r="EIC481" s="0"/>
      <c r="EID481" s="0"/>
      <c r="EIE481" s="0"/>
      <c r="EIF481" s="0"/>
      <c r="EIG481" s="0"/>
      <c r="EIH481" s="0"/>
      <c r="EII481" s="0"/>
      <c r="EIJ481" s="0"/>
      <c r="EIK481" s="0"/>
      <c r="EIL481" s="0"/>
      <c r="EIM481" s="0"/>
      <c r="EIN481" s="0"/>
      <c r="EIO481" s="0"/>
      <c r="EIP481" s="0"/>
      <c r="EIQ481" s="0"/>
      <c r="EIR481" s="0"/>
      <c r="EIS481" s="0"/>
      <c r="EIT481" s="0"/>
      <c r="EIU481" s="0"/>
      <c r="EIV481" s="0"/>
      <c r="EIW481" s="0"/>
      <c r="EIX481" s="0"/>
      <c r="EIY481" s="0"/>
      <c r="EIZ481" s="0"/>
      <c r="EJA481" s="0"/>
      <c r="EJB481" s="0"/>
      <c r="EJC481" s="0"/>
      <c r="EJD481" s="0"/>
      <c r="EJE481" s="0"/>
      <c r="EJF481" s="0"/>
      <c r="EJG481" s="0"/>
      <c r="EJH481" s="0"/>
      <c r="EJI481" s="0"/>
      <c r="EJJ481" s="0"/>
      <c r="EJK481" s="0"/>
      <c r="EJL481" s="0"/>
      <c r="EJM481" s="0"/>
      <c r="EJN481" s="0"/>
      <c r="EJO481" s="0"/>
      <c r="EJP481" s="0"/>
      <c r="EJQ481" s="0"/>
      <c r="EJR481" s="0"/>
      <c r="EJS481" s="0"/>
      <c r="EJT481" s="0"/>
      <c r="EJU481" s="0"/>
      <c r="EJV481" s="0"/>
      <c r="EJW481" s="0"/>
      <c r="EJX481" s="0"/>
      <c r="EJY481" s="0"/>
      <c r="EJZ481" s="0"/>
      <c r="EKA481" s="0"/>
      <c r="EKB481" s="0"/>
      <c r="EKC481" s="0"/>
      <c r="EKD481" s="0"/>
      <c r="EKE481" s="0"/>
      <c r="EKF481" s="0"/>
      <c r="EKG481" s="0"/>
      <c r="EKH481" s="0"/>
      <c r="EKI481" s="0"/>
      <c r="EKJ481" s="0"/>
      <c r="EKK481" s="0"/>
      <c r="EKL481" s="0"/>
      <c r="EKM481" s="0"/>
      <c r="EKN481" s="0"/>
      <c r="EKO481" s="0"/>
      <c r="EKP481" s="0"/>
      <c r="EKQ481" s="0"/>
      <c r="EKR481" s="0"/>
      <c r="EKS481" s="0"/>
      <c r="EKT481" s="0"/>
      <c r="EKU481" s="0"/>
      <c r="EKV481" s="0"/>
      <c r="EKW481" s="0"/>
      <c r="EKX481" s="0"/>
      <c r="EKY481" s="0"/>
      <c r="EKZ481" s="0"/>
      <c r="ELA481" s="0"/>
      <c r="ELB481" s="0"/>
      <c r="ELC481" s="0"/>
      <c r="ELD481" s="0"/>
      <c r="ELE481" s="0"/>
      <c r="ELF481" s="0"/>
      <c r="ELG481" s="0"/>
      <c r="ELH481" s="0"/>
      <c r="ELI481" s="0"/>
      <c r="ELJ481" s="0"/>
      <c r="ELK481" s="0"/>
      <c r="ELL481" s="0"/>
      <c r="ELM481" s="0"/>
      <c r="ELN481" s="0"/>
      <c r="ELO481" s="0"/>
      <c r="ELP481" s="0"/>
      <c r="ELQ481" s="0"/>
      <c r="ELR481" s="0"/>
      <c r="ELS481" s="0"/>
      <c r="ELT481" s="0"/>
      <c r="ELU481" s="0"/>
      <c r="ELV481" s="0"/>
      <c r="ELW481" s="0"/>
      <c r="ELX481" s="0"/>
      <c r="ELY481" s="0"/>
      <c r="ELZ481" s="0"/>
      <c r="EMA481" s="0"/>
      <c r="EMB481" s="0"/>
      <c r="EMC481" s="0"/>
      <c r="EMD481" s="0"/>
      <c r="EME481" s="0"/>
      <c r="EMF481" s="0"/>
      <c r="EMG481" s="0"/>
      <c r="EMH481" s="0"/>
      <c r="EMI481" s="0"/>
      <c r="EMJ481" s="0"/>
      <c r="EMK481" s="0"/>
      <c r="EML481" s="0"/>
      <c r="EMM481" s="0"/>
      <c r="EMN481" s="0"/>
      <c r="EMO481" s="0"/>
      <c r="EMP481" s="0"/>
      <c r="EMQ481" s="0"/>
      <c r="EMR481" s="0"/>
      <c r="EMS481" s="0"/>
      <c r="EMT481" s="0"/>
      <c r="EMU481" s="0"/>
      <c r="EMV481" s="0"/>
      <c r="EMW481" s="0"/>
      <c r="EMX481" s="0"/>
      <c r="EMY481" s="0"/>
      <c r="EMZ481" s="0"/>
      <c r="ENA481" s="0"/>
      <c r="ENB481" s="0"/>
      <c r="ENC481" s="0"/>
      <c r="END481" s="0"/>
      <c r="ENE481" s="0"/>
      <c r="ENF481" s="0"/>
      <c r="ENG481" s="0"/>
      <c r="ENH481" s="0"/>
      <c r="ENI481" s="0"/>
      <c r="ENJ481" s="0"/>
      <c r="ENK481" s="0"/>
      <c r="ENL481" s="0"/>
      <c r="ENM481" s="0"/>
      <c r="ENN481" s="0"/>
      <c r="ENO481" s="0"/>
      <c r="ENP481" s="0"/>
      <c r="ENQ481" s="0"/>
      <c r="ENR481" s="0"/>
      <c r="ENS481" s="0"/>
      <c r="ENT481" s="0"/>
      <c r="ENU481" s="0"/>
      <c r="ENV481" s="0"/>
      <c r="ENW481" s="0"/>
      <c r="ENX481" s="0"/>
      <c r="ENY481" s="0"/>
      <c r="ENZ481" s="0"/>
      <c r="EOA481" s="0"/>
      <c r="EOB481" s="0"/>
      <c r="EOC481" s="0"/>
      <c r="EOD481" s="0"/>
      <c r="EOE481" s="0"/>
      <c r="EOF481" s="0"/>
      <c r="EOG481" s="0"/>
      <c r="EOH481" s="0"/>
      <c r="EOI481" s="0"/>
      <c r="EOJ481" s="0"/>
      <c r="EOK481" s="0"/>
      <c r="EOL481" s="0"/>
      <c r="EOM481" s="0"/>
      <c r="EON481" s="0"/>
      <c r="EOO481" s="0"/>
      <c r="EOP481" s="0"/>
      <c r="EOQ481" s="0"/>
      <c r="EOR481" s="0"/>
      <c r="EOS481" s="0"/>
      <c r="EOT481" s="0"/>
      <c r="EOU481" s="0"/>
      <c r="EOV481" s="0"/>
      <c r="EOW481" s="0"/>
      <c r="EOX481" s="0"/>
      <c r="EOY481" s="0"/>
      <c r="EOZ481" s="0"/>
      <c r="EPA481" s="0"/>
      <c r="EPB481" s="0"/>
      <c r="EPC481" s="0"/>
      <c r="EPD481" s="0"/>
      <c r="EPE481" s="0"/>
      <c r="EPF481" s="0"/>
      <c r="EPG481" s="0"/>
      <c r="EPH481" s="0"/>
      <c r="EPI481" s="0"/>
      <c r="EPJ481" s="0"/>
      <c r="EPK481" s="0"/>
      <c r="EPL481" s="0"/>
      <c r="EPM481" s="0"/>
      <c r="EPN481" s="0"/>
      <c r="EPO481" s="0"/>
      <c r="EPP481" s="0"/>
      <c r="EPQ481" s="0"/>
      <c r="EPR481" s="0"/>
      <c r="EPS481" s="0"/>
      <c r="EPT481" s="0"/>
      <c r="EPU481" s="0"/>
      <c r="EPV481" s="0"/>
      <c r="EPW481" s="0"/>
      <c r="EPX481" s="0"/>
      <c r="EPY481" s="0"/>
      <c r="EPZ481" s="0"/>
      <c r="EQA481" s="0"/>
      <c r="EQB481" s="0"/>
      <c r="EQC481" s="0"/>
      <c r="EQD481" s="0"/>
      <c r="EQE481" s="0"/>
      <c r="EQF481" s="0"/>
      <c r="EQG481" s="0"/>
      <c r="EQH481" s="0"/>
      <c r="EQI481" s="0"/>
      <c r="EQJ481" s="0"/>
      <c r="EQK481" s="0"/>
      <c r="EQL481" s="0"/>
      <c r="EQM481" s="0"/>
      <c r="EQN481" s="0"/>
      <c r="EQO481" s="0"/>
      <c r="EQP481" s="0"/>
      <c r="EQQ481" s="0"/>
      <c r="EQR481" s="0"/>
      <c r="EQS481" s="0"/>
      <c r="EQT481" s="0"/>
      <c r="EQU481" s="0"/>
      <c r="EQV481" s="0"/>
      <c r="EQW481" s="0"/>
      <c r="EQX481" s="0"/>
      <c r="EQY481" s="0"/>
      <c r="EQZ481" s="0"/>
      <c r="ERA481" s="0"/>
      <c r="ERB481" s="0"/>
      <c r="ERC481" s="0"/>
      <c r="ERD481" s="0"/>
      <c r="ERE481" s="0"/>
      <c r="ERF481" s="0"/>
      <c r="ERG481" s="0"/>
      <c r="ERH481" s="0"/>
      <c r="ERI481" s="0"/>
      <c r="ERJ481" s="0"/>
      <c r="ERK481" s="0"/>
      <c r="ERL481" s="0"/>
      <c r="ERM481" s="0"/>
      <c r="ERN481" s="0"/>
      <c r="ERO481" s="0"/>
      <c r="ERP481" s="0"/>
      <c r="ERQ481" s="0"/>
      <c r="ERR481" s="0"/>
      <c r="ERS481" s="0"/>
      <c r="ERT481" s="0"/>
      <c r="ERU481" s="0"/>
      <c r="ERV481" s="0"/>
      <c r="ERW481" s="0"/>
      <c r="ERX481" s="0"/>
      <c r="ERY481" s="0"/>
      <c r="ERZ481" s="0"/>
      <c r="ESA481" s="0"/>
      <c r="ESB481" s="0"/>
      <c r="ESC481" s="0"/>
      <c r="ESD481" s="0"/>
      <c r="ESE481" s="0"/>
      <c r="ESF481" s="0"/>
      <c r="ESG481" s="0"/>
      <c r="ESH481" s="0"/>
      <c r="ESI481" s="0"/>
      <c r="ESJ481" s="0"/>
      <c r="ESK481" s="0"/>
      <c r="ESL481" s="0"/>
      <c r="ESM481" s="0"/>
      <c r="ESN481" s="0"/>
      <c r="ESO481" s="0"/>
      <c r="ESP481" s="0"/>
      <c r="ESQ481" s="0"/>
      <c r="ESR481" s="0"/>
      <c r="ESS481" s="0"/>
      <c r="EST481" s="0"/>
      <c r="ESU481" s="0"/>
      <c r="ESV481" s="0"/>
      <c r="ESW481" s="0"/>
      <c r="ESX481" s="0"/>
      <c r="ESY481" s="0"/>
      <c r="ESZ481" s="0"/>
      <c r="ETA481" s="0"/>
      <c r="ETB481" s="0"/>
      <c r="ETC481" s="0"/>
      <c r="ETD481" s="0"/>
      <c r="ETE481" s="0"/>
      <c r="ETF481" s="0"/>
      <c r="ETG481" s="0"/>
      <c r="ETH481" s="0"/>
      <c r="ETI481" s="0"/>
      <c r="ETJ481" s="0"/>
      <c r="ETK481" s="0"/>
      <c r="ETL481" s="0"/>
      <c r="ETM481" s="0"/>
      <c r="ETN481" s="0"/>
      <c r="ETO481" s="0"/>
      <c r="ETP481" s="0"/>
      <c r="ETQ481" s="0"/>
      <c r="ETR481" s="0"/>
      <c r="ETS481" s="0"/>
      <c r="ETT481" s="0"/>
      <c r="ETU481" s="0"/>
      <c r="ETV481" s="0"/>
      <c r="ETW481" s="0"/>
      <c r="ETX481" s="0"/>
      <c r="ETY481" s="0"/>
      <c r="ETZ481" s="0"/>
      <c r="EUA481" s="0"/>
      <c r="EUB481" s="0"/>
      <c r="EUC481" s="0"/>
      <c r="EUD481" s="0"/>
      <c r="EUE481" s="0"/>
      <c r="EUF481" s="0"/>
      <c r="EUG481" s="0"/>
      <c r="EUH481" s="0"/>
      <c r="EUI481" s="0"/>
      <c r="EUJ481" s="0"/>
      <c r="EUK481" s="0"/>
      <c r="EUL481" s="0"/>
      <c r="EUM481" s="0"/>
      <c r="EUN481" s="0"/>
      <c r="EUO481" s="0"/>
      <c r="EUP481" s="0"/>
      <c r="EUQ481" s="0"/>
      <c r="EUR481" s="0"/>
      <c r="EUS481" s="0"/>
      <c r="EUT481" s="0"/>
      <c r="EUU481" s="0"/>
      <c r="EUV481" s="0"/>
      <c r="EUW481" s="0"/>
      <c r="EUX481" s="0"/>
      <c r="EUY481" s="0"/>
      <c r="EUZ481" s="0"/>
      <c r="EVA481" s="0"/>
      <c r="EVB481" s="0"/>
      <c r="EVC481" s="0"/>
      <c r="EVD481" s="0"/>
      <c r="EVE481" s="0"/>
      <c r="EVF481" s="0"/>
      <c r="EVG481" s="0"/>
      <c r="EVH481" s="0"/>
      <c r="EVI481" s="0"/>
      <c r="EVJ481" s="0"/>
      <c r="EVK481" s="0"/>
      <c r="EVL481" s="0"/>
      <c r="EVM481" s="0"/>
      <c r="EVN481" s="0"/>
      <c r="EVO481" s="0"/>
      <c r="EVP481" s="0"/>
      <c r="EVQ481" s="0"/>
      <c r="EVR481" s="0"/>
      <c r="EVS481" s="0"/>
      <c r="EVT481" s="0"/>
      <c r="EVU481" s="0"/>
      <c r="EVV481" s="0"/>
      <c r="EVW481" s="0"/>
      <c r="EVX481" s="0"/>
      <c r="EVY481" s="0"/>
      <c r="EVZ481" s="0"/>
      <c r="EWA481" s="0"/>
      <c r="EWB481" s="0"/>
      <c r="EWC481" s="0"/>
      <c r="EWD481" s="0"/>
      <c r="EWE481" s="0"/>
      <c r="EWF481" s="0"/>
      <c r="EWG481" s="0"/>
      <c r="EWH481" s="0"/>
      <c r="EWI481" s="0"/>
      <c r="EWJ481" s="0"/>
      <c r="EWK481" s="0"/>
      <c r="EWL481" s="0"/>
      <c r="EWM481" s="0"/>
      <c r="EWN481" s="0"/>
      <c r="EWO481" s="0"/>
      <c r="EWP481" s="0"/>
      <c r="EWQ481" s="0"/>
      <c r="EWR481" s="0"/>
      <c r="EWS481" s="0"/>
      <c r="EWT481" s="0"/>
      <c r="EWU481" s="0"/>
      <c r="EWV481" s="0"/>
      <c r="EWW481" s="0"/>
      <c r="EWX481" s="0"/>
      <c r="EWY481" s="0"/>
      <c r="EWZ481" s="0"/>
      <c r="EXA481" s="0"/>
      <c r="EXB481" s="0"/>
      <c r="EXC481" s="0"/>
      <c r="EXD481" s="0"/>
      <c r="EXE481" s="0"/>
      <c r="EXF481" s="0"/>
      <c r="EXG481" s="0"/>
      <c r="EXH481" s="0"/>
      <c r="EXI481" s="0"/>
      <c r="EXJ481" s="0"/>
      <c r="EXK481" s="0"/>
      <c r="EXL481" s="0"/>
      <c r="EXM481" s="0"/>
      <c r="EXN481" s="0"/>
      <c r="EXO481" s="0"/>
      <c r="EXP481" s="0"/>
      <c r="EXQ481" s="0"/>
      <c r="EXR481" s="0"/>
      <c r="EXS481" s="0"/>
      <c r="EXT481" s="0"/>
      <c r="EXU481" s="0"/>
      <c r="EXV481" s="0"/>
      <c r="EXW481" s="0"/>
      <c r="EXX481" s="0"/>
      <c r="EXY481" s="0"/>
      <c r="EXZ481" s="0"/>
      <c r="EYA481" s="0"/>
      <c r="EYB481" s="0"/>
      <c r="EYC481" s="0"/>
      <c r="EYD481" s="0"/>
      <c r="EYE481" s="0"/>
      <c r="EYF481" s="0"/>
      <c r="EYG481" s="0"/>
      <c r="EYH481" s="0"/>
      <c r="EYI481" s="0"/>
      <c r="EYJ481" s="0"/>
      <c r="EYK481" s="0"/>
      <c r="EYL481" s="0"/>
      <c r="EYM481" s="0"/>
      <c r="EYN481" s="0"/>
      <c r="EYO481" s="0"/>
      <c r="EYP481" s="0"/>
      <c r="EYQ481" s="0"/>
      <c r="EYR481" s="0"/>
      <c r="EYS481" s="0"/>
      <c r="EYT481" s="0"/>
      <c r="EYU481" s="0"/>
      <c r="EYV481" s="0"/>
      <c r="EYW481" s="0"/>
      <c r="EYX481" s="0"/>
      <c r="EYY481" s="0"/>
      <c r="EYZ481" s="0"/>
      <c r="EZA481" s="0"/>
      <c r="EZB481" s="0"/>
      <c r="EZC481" s="0"/>
      <c r="EZD481" s="0"/>
      <c r="EZE481" s="0"/>
      <c r="EZF481" s="0"/>
      <c r="EZG481" s="0"/>
      <c r="EZH481" s="0"/>
      <c r="EZI481" s="0"/>
      <c r="EZJ481" s="0"/>
      <c r="EZK481" s="0"/>
      <c r="EZL481" s="0"/>
      <c r="EZM481" s="0"/>
      <c r="EZN481" s="0"/>
      <c r="EZO481" s="0"/>
      <c r="EZP481" s="0"/>
      <c r="EZQ481" s="0"/>
      <c r="EZR481" s="0"/>
      <c r="EZS481" s="0"/>
      <c r="EZT481" s="0"/>
      <c r="EZU481" s="0"/>
      <c r="EZV481" s="0"/>
      <c r="EZW481" s="0"/>
      <c r="EZX481" s="0"/>
      <c r="EZY481" s="0"/>
      <c r="EZZ481" s="0"/>
      <c r="FAA481" s="0"/>
      <c r="FAB481" s="0"/>
      <c r="FAC481" s="0"/>
      <c r="FAD481" s="0"/>
      <c r="FAE481" s="0"/>
      <c r="FAF481" s="0"/>
      <c r="FAG481" s="0"/>
      <c r="FAH481" s="0"/>
      <c r="FAI481" s="0"/>
      <c r="FAJ481" s="0"/>
      <c r="FAK481" s="0"/>
      <c r="FAL481" s="0"/>
      <c r="FAM481" s="0"/>
      <c r="FAN481" s="0"/>
      <c r="FAO481" s="0"/>
      <c r="FAP481" s="0"/>
      <c r="FAQ481" s="0"/>
      <c r="FAR481" s="0"/>
      <c r="FAS481" s="0"/>
      <c r="FAT481" s="0"/>
      <c r="FAU481" s="0"/>
      <c r="FAV481" s="0"/>
      <c r="FAW481" s="0"/>
      <c r="FAX481" s="0"/>
      <c r="FAY481" s="0"/>
      <c r="FAZ481" s="0"/>
      <c r="FBA481" s="0"/>
      <c r="FBB481" s="0"/>
      <c r="FBC481" s="0"/>
      <c r="FBD481" s="0"/>
      <c r="FBE481" s="0"/>
      <c r="FBF481" s="0"/>
      <c r="FBG481" s="0"/>
      <c r="FBH481" s="0"/>
      <c r="FBI481" s="0"/>
      <c r="FBJ481" s="0"/>
      <c r="FBK481" s="0"/>
      <c r="FBL481" s="0"/>
      <c r="FBM481" s="0"/>
      <c r="FBN481" s="0"/>
      <c r="FBO481" s="0"/>
      <c r="FBP481" s="0"/>
      <c r="FBQ481" s="0"/>
      <c r="FBR481" s="0"/>
      <c r="FBS481" s="0"/>
      <c r="FBT481" s="0"/>
      <c r="FBU481" s="0"/>
      <c r="FBV481" s="0"/>
      <c r="FBW481" s="0"/>
      <c r="FBX481" s="0"/>
      <c r="FBY481" s="0"/>
      <c r="FBZ481" s="0"/>
      <c r="FCA481" s="0"/>
      <c r="FCB481" s="0"/>
      <c r="FCC481" s="0"/>
      <c r="FCD481" s="0"/>
      <c r="FCE481" s="0"/>
      <c r="FCF481" s="0"/>
      <c r="FCG481" s="0"/>
      <c r="FCH481" s="0"/>
      <c r="FCI481" s="0"/>
      <c r="FCJ481" s="0"/>
      <c r="FCK481" s="0"/>
      <c r="FCL481" s="0"/>
      <c r="FCM481" s="0"/>
      <c r="FCN481" s="0"/>
      <c r="FCO481" s="0"/>
      <c r="FCP481" s="0"/>
      <c r="FCQ481" s="0"/>
      <c r="FCR481" s="0"/>
      <c r="FCS481" s="0"/>
      <c r="FCT481" s="0"/>
      <c r="FCU481" s="0"/>
      <c r="FCV481" s="0"/>
      <c r="FCW481" s="0"/>
      <c r="FCX481" s="0"/>
      <c r="FCY481" s="0"/>
      <c r="FCZ481" s="0"/>
      <c r="FDA481" s="0"/>
      <c r="FDB481" s="0"/>
      <c r="FDC481" s="0"/>
      <c r="FDD481" s="0"/>
      <c r="FDE481" s="0"/>
      <c r="FDF481" s="0"/>
      <c r="FDG481" s="0"/>
      <c r="FDH481" s="0"/>
      <c r="FDI481" s="0"/>
      <c r="FDJ481" s="0"/>
      <c r="FDK481" s="0"/>
      <c r="FDL481" s="0"/>
      <c r="FDM481" s="0"/>
      <c r="FDN481" s="0"/>
      <c r="FDO481" s="0"/>
      <c r="FDP481" s="0"/>
      <c r="FDQ481" s="0"/>
      <c r="FDR481" s="0"/>
      <c r="FDS481" s="0"/>
      <c r="FDT481" s="0"/>
      <c r="FDU481" s="0"/>
      <c r="FDV481" s="0"/>
      <c r="FDW481" s="0"/>
      <c r="FDX481" s="0"/>
      <c r="FDY481" s="0"/>
      <c r="FDZ481" s="0"/>
      <c r="FEA481" s="0"/>
      <c r="FEB481" s="0"/>
      <c r="FEC481" s="0"/>
      <c r="FED481" s="0"/>
      <c r="FEE481" s="0"/>
      <c r="FEF481" s="0"/>
      <c r="FEG481" s="0"/>
      <c r="FEH481" s="0"/>
      <c r="FEI481" s="0"/>
      <c r="FEJ481" s="0"/>
      <c r="FEK481" s="0"/>
      <c r="FEL481" s="0"/>
      <c r="FEM481" s="0"/>
      <c r="FEN481" s="0"/>
      <c r="FEO481" s="0"/>
      <c r="FEP481" s="0"/>
      <c r="FEQ481" s="0"/>
      <c r="FER481" s="0"/>
      <c r="FES481" s="0"/>
      <c r="FET481" s="0"/>
      <c r="FEU481" s="0"/>
      <c r="FEV481" s="0"/>
      <c r="FEW481" s="0"/>
      <c r="FEX481" s="0"/>
      <c r="FEY481" s="0"/>
      <c r="FEZ481" s="0"/>
      <c r="FFA481" s="0"/>
      <c r="FFB481" s="0"/>
      <c r="FFC481" s="0"/>
      <c r="FFD481" s="0"/>
      <c r="FFE481" s="0"/>
      <c r="FFF481" s="0"/>
      <c r="FFG481" s="0"/>
      <c r="FFH481" s="0"/>
      <c r="FFI481" s="0"/>
      <c r="FFJ481" s="0"/>
      <c r="FFK481" s="0"/>
      <c r="FFL481" s="0"/>
      <c r="FFM481" s="0"/>
      <c r="FFN481" s="0"/>
      <c r="FFO481" s="0"/>
      <c r="FFP481" s="0"/>
      <c r="FFQ481" s="0"/>
      <c r="FFR481" s="0"/>
      <c r="FFS481" s="0"/>
      <c r="FFT481" s="0"/>
      <c r="FFU481" s="0"/>
      <c r="FFV481" s="0"/>
      <c r="FFW481" s="0"/>
      <c r="FFX481" s="0"/>
      <c r="FFY481" s="0"/>
      <c r="FFZ481" s="0"/>
      <c r="FGA481" s="0"/>
      <c r="FGB481" s="0"/>
      <c r="FGC481" s="0"/>
      <c r="FGD481" s="0"/>
      <c r="FGE481" s="0"/>
      <c r="FGF481" s="0"/>
      <c r="FGG481" s="0"/>
      <c r="FGH481" s="0"/>
      <c r="FGI481" s="0"/>
      <c r="FGJ481" s="0"/>
      <c r="FGK481" s="0"/>
      <c r="FGL481" s="0"/>
      <c r="FGM481" s="0"/>
      <c r="FGN481" s="0"/>
      <c r="FGO481" s="0"/>
      <c r="FGP481" s="0"/>
      <c r="FGQ481" s="0"/>
      <c r="FGR481" s="0"/>
      <c r="FGS481" s="0"/>
      <c r="FGT481" s="0"/>
      <c r="FGU481" s="0"/>
      <c r="FGV481" s="0"/>
      <c r="FGW481" s="0"/>
      <c r="FGX481" s="0"/>
      <c r="FGY481" s="0"/>
      <c r="FGZ481" s="0"/>
      <c r="FHA481" s="0"/>
      <c r="FHB481" s="0"/>
      <c r="FHC481" s="0"/>
      <c r="FHD481" s="0"/>
      <c r="FHE481" s="0"/>
      <c r="FHF481" s="0"/>
      <c r="FHG481" s="0"/>
      <c r="FHH481" s="0"/>
      <c r="FHI481" s="0"/>
      <c r="FHJ481" s="0"/>
      <c r="FHK481" s="0"/>
      <c r="FHL481" s="0"/>
      <c r="FHM481" s="0"/>
      <c r="FHN481" s="0"/>
      <c r="FHO481" s="0"/>
      <c r="FHP481" s="0"/>
      <c r="FHQ481" s="0"/>
      <c r="FHR481" s="0"/>
      <c r="FHS481" s="0"/>
      <c r="FHT481" s="0"/>
      <c r="FHU481" s="0"/>
      <c r="FHV481" s="0"/>
      <c r="FHW481" s="0"/>
      <c r="FHX481" s="0"/>
      <c r="FHY481" s="0"/>
      <c r="FHZ481" s="0"/>
      <c r="FIA481" s="0"/>
      <c r="FIB481" s="0"/>
      <c r="FIC481" s="0"/>
      <c r="FID481" s="0"/>
      <c r="FIE481" s="0"/>
      <c r="FIF481" s="0"/>
      <c r="FIG481" s="0"/>
      <c r="FIH481" s="0"/>
      <c r="FII481" s="0"/>
      <c r="FIJ481" s="0"/>
      <c r="FIK481" s="0"/>
      <c r="FIL481" s="0"/>
      <c r="FIM481" s="0"/>
      <c r="FIN481" s="0"/>
      <c r="FIO481" s="0"/>
      <c r="FIP481" s="0"/>
      <c r="FIQ481" s="0"/>
      <c r="FIR481" s="0"/>
      <c r="FIS481" s="0"/>
      <c r="FIT481" s="0"/>
      <c r="FIU481" s="0"/>
      <c r="FIV481" s="0"/>
      <c r="FIW481" s="0"/>
      <c r="FIX481" s="0"/>
      <c r="FIY481" s="0"/>
      <c r="FIZ481" s="0"/>
      <c r="FJA481" s="0"/>
      <c r="FJB481" s="0"/>
      <c r="FJC481" s="0"/>
      <c r="FJD481" s="0"/>
      <c r="FJE481" s="0"/>
      <c r="FJF481" s="0"/>
      <c r="FJG481" s="0"/>
      <c r="FJH481" s="0"/>
      <c r="FJI481" s="0"/>
      <c r="FJJ481" s="0"/>
      <c r="FJK481" s="0"/>
      <c r="FJL481" s="0"/>
      <c r="FJM481" s="0"/>
      <c r="FJN481" s="0"/>
      <c r="FJO481" s="0"/>
      <c r="FJP481" s="0"/>
      <c r="FJQ481" s="0"/>
      <c r="FJR481" s="0"/>
      <c r="FJS481" s="0"/>
      <c r="FJT481" s="0"/>
      <c r="FJU481" s="0"/>
      <c r="FJV481" s="0"/>
      <c r="FJW481" s="0"/>
      <c r="FJX481" s="0"/>
      <c r="FJY481" s="0"/>
      <c r="FJZ481" s="0"/>
      <c r="FKA481" s="0"/>
      <c r="FKB481" s="0"/>
      <c r="FKC481" s="0"/>
      <c r="FKD481" s="0"/>
      <c r="FKE481" s="0"/>
      <c r="FKF481" s="0"/>
      <c r="FKG481" s="0"/>
      <c r="FKH481" s="0"/>
      <c r="FKI481" s="0"/>
      <c r="FKJ481" s="0"/>
      <c r="FKK481" s="0"/>
      <c r="FKL481" s="0"/>
      <c r="FKM481" s="0"/>
      <c r="FKN481" s="0"/>
      <c r="FKO481" s="0"/>
      <c r="FKP481" s="0"/>
      <c r="FKQ481" s="0"/>
      <c r="FKR481" s="0"/>
      <c r="FKS481" s="0"/>
      <c r="FKT481" s="0"/>
      <c r="FKU481" s="0"/>
      <c r="FKV481" s="0"/>
      <c r="FKW481" s="0"/>
      <c r="FKX481" s="0"/>
      <c r="FKY481" s="0"/>
      <c r="FKZ481" s="0"/>
      <c r="FLA481" s="0"/>
      <c r="FLB481" s="0"/>
      <c r="FLC481" s="0"/>
      <c r="FLD481" s="0"/>
      <c r="FLE481" s="0"/>
      <c r="FLF481" s="0"/>
      <c r="FLG481" s="0"/>
      <c r="FLH481" s="0"/>
      <c r="FLI481" s="0"/>
      <c r="FLJ481" s="0"/>
      <c r="FLK481" s="0"/>
      <c r="FLL481" s="0"/>
      <c r="FLM481" s="0"/>
      <c r="FLN481" s="0"/>
      <c r="FLO481" s="0"/>
      <c r="FLP481" s="0"/>
      <c r="FLQ481" s="0"/>
      <c r="FLR481" s="0"/>
      <c r="FLS481" s="0"/>
      <c r="FLT481" s="0"/>
      <c r="FLU481" s="0"/>
      <c r="FLV481" s="0"/>
      <c r="FLW481" s="0"/>
      <c r="FLX481" s="0"/>
      <c r="FLY481" s="0"/>
      <c r="FLZ481" s="0"/>
      <c r="FMA481" s="0"/>
      <c r="FMB481" s="0"/>
      <c r="FMC481" s="0"/>
      <c r="FMD481" s="0"/>
      <c r="FME481" s="0"/>
      <c r="FMF481" s="0"/>
      <c r="FMG481" s="0"/>
      <c r="FMH481" s="0"/>
      <c r="FMI481" s="0"/>
      <c r="FMJ481" s="0"/>
      <c r="FMK481" s="0"/>
      <c r="FML481" s="0"/>
      <c r="FMM481" s="0"/>
      <c r="FMN481" s="0"/>
      <c r="FMO481" s="0"/>
      <c r="FMP481" s="0"/>
      <c r="FMQ481" s="0"/>
      <c r="FMR481" s="0"/>
      <c r="FMS481" s="0"/>
      <c r="FMT481" s="0"/>
      <c r="FMU481" s="0"/>
      <c r="FMV481" s="0"/>
      <c r="FMW481" s="0"/>
      <c r="FMX481" s="0"/>
      <c r="FMY481" s="0"/>
      <c r="FMZ481" s="0"/>
      <c r="FNA481" s="0"/>
      <c r="FNB481" s="0"/>
      <c r="FNC481" s="0"/>
      <c r="FND481" s="0"/>
      <c r="FNE481" s="0"/>
      <c r="FNF481" s="0"/>
      <c r="FNG481" s="0"/>
      <c r="FNH481" s="0"/>
      <c r="FNI481" s="0"/>
      <c r="FNJ481" s="0"/>
      <c r="FNK481" s="0"/>
      <c r="FNL481" s="0"/>
      <c r="FNM481" s="0"/>
      <c r="FNN481" s="0"/>
      <c r="FNO481" s="0"/>
      <c r="FNP481" s="0"/>
      <c r="FNQ481" s="0"/>
      <c r="FNR481" s="0"/>
      <c r="FNS481" s="0"/>
      <c r="FNT481" s="0"/>
      <c r="FNU481" s="0"/>
      <c r="FNV481" s="0"/>
      <c r="FNW481" s="0"/>
      <c r="FNX481" s="0"/>
      <c r="FNY481" s="0"/>
      <c r="FNZ481" s="0"/>
      <c r="FOA481" s="0"/>
      <c r="FOB481" s="0"/>
      <c r="FOC481" s="0"/>
      <c r="FOD481" s="0"/>
      <c r="FOE481" s="0"/>
      <c r="FOF481" s="0"/>
      <c r="FOG481" s="0"/>
      <c r="FOH481" s="0"/>
      <c r="FOI481" s="0"/>
      <c r="FOJ481" s="0"/>
      <c r="FOK481" s="0"/>
      <c r="FOL481" s="0"/>
      <c r="FOM481" s="0"/>
      <c r="FON481" s="0"/>
      <c r="FOO481" s="0"/>
      <c r="FOP481" s="0"/>
      <c r="FOQ481" s="0"/>
      <c r="FOR481" s="0"/>
      <c r="FOS481" s="0"/>
      <c r="FOT481" s="0"/>
      <c r="FOU481" s="0"/>
      <c r="FOV481" s="0"/>
      <c r="FOW481" s="0"/>
      <c r="FOX481" s="0"/>
      <c r="FOY481" s="0"/>
      <c r="FOZ481" s="0"/>
      <c r="FPA481" s="0"/>
      <c r="FPB481" s="0"/>
      <c r="FPC481" s="0"/>
      <c r="FPD481" s="0"/>
      <c r="FPE481" s="0"/>
      <c r="FPF481" s="0"/>
      <c r="FPG481" s="0"/>
      <c r="FPH481" s="0"/>
      <c r="FPI481" s="0"/>
      <c r="FPJ481" s="0"/>
      <c r="FPK481" s="0"/>
      <c r="FPL481" s="0"/>
      <c r="FPM481" s="0"/>
      <c r="FPN481" s="0"/>
      <c r="FPO481" s="0"/>
      <c r="FPP481" s="0"/>
      <c r="FPQ481" s="0"/>
      <c r="FPR481" s="0"/>
      <c r="FPS481" s="0"/>
      <c r="FPT481" s="0"/>
      <c r="FPU481" s="0"/>
      <c r="FPV481" s="0"/>
      <c r="FPW481" s="0"/>
      <c r="FPX481" s="0"/>
      <c r="FPY481" s="0"/>
      <c r="FPZ481" s="0"/>
      <c r="FQA481" s="0"/>
      <c r="FQB481" s="0"/>
      <c r="FQC481" s="0"/>
      <c r="FQD481" s="0"/>
      <c r="FQE481" s="0"/>
      <c r="FQF481" s="0"/>
      <c r="FQG481" s="0"/>
      <c r="FQH481" s="0"/>
      <c r="FQI481" s="0"/>
      <c r="FQJ481" s="0"/>
      <c r="FQK481" s="0"/>
      <c r="FQL481" s="0"/>
      <c r="FQM481" s="0"/>
      <c r="FQN481" s="0"/>
      <c r="FQO481" s="0"/>
      <c r="FQP481" s="0"/>
      <c r="FQQ481" s="0"/>
      <c r="FQR481" s="0"/>
      <c r="FQS481" s="0"/>
      <c r="FQT481" s="0"/>
      <c r="FQU481" s="0"/>
      <c r="FQV481" s="0"/>
      <c r="FQW481" s="0"/>
      <c r="FQX481" s="0"/>
      <c r="FQY481" s="0"/>
      <c r="FQZ481" s="0"/>
      <c r="FRA481" s="0"/>
      <c r="FRB481" s="0"/>
      <c r="FRC481" s="0"/>
      <c r="FRD481" s="0"/>
      <c r="FRE481" s="0"/>
      <c r="FRF481" s="0"/>
      <c r="FRG481" s="0"/>
      <c r="FRH481" s="0"/>
      <c r="FRI481" s="0"/>
      <c r="FRJ481" s="0"/>
      <c r="FRK481" s="0"/>
      <c r="FRL481" s="0"/>
      <c r="FRM481" s="0"/>
      <c r="FRN481" s="0"/>
      <c r="FRO481" s="0"/>
      <c r="FRP481" s="0"/>
      <c r="FRQ481" s="0"/>
      <c r="FRR481" s="0"/>
      <c r="FRS481" s="0"/>
      <c r="FRT481" s="0"/>
      <c r="FRU481" s="0"/>
      <c r="FRV481" s="0"/>
      <c r="FRW481" s="0"/>
      <c r="FRX481" s="0"/>
      <c r="FRY481" s="0"/>
      <c r="FRZ481" s="0"/>
      <c r="FSA481" s="0"/>
      <c r="FSB481" s="0"/>
      <c r="FSC481" s="0"/>
      <c r="FSD481" s="0"/>
      <c r="FSE481" s="0"/>
      <c r="FSF481" s="0"/>
      <c r="FSG481" s="0"/>
      <c r="FSH481" s="0"/>
      <c r="FSI481" s="0"/>
      <c r="FSJ481" s="0"/>
      <c r="FSK481" s="0"/>
      <c r="FSL481" s="0"/>
      <c r="FSM481" s="0"/>
      <c r="FSN481" s="0"/>
      <c r="FSO481" s="0"/>
      <c r="FSP481" s="0"/>
      <c r="FSQ481" s="0"/>
      <c r="FSR481" s="0"/>
      <c r="FSS481" s="0"/>
      <c r="FST481" s="0"/>
      <c r="FSU481" s="0"/>
      <c r="FSV481" s="0"/>
      <c r="FSW481" s="0"/>
      <c r="FSX481" s="0"/>
      <c r="FSY481" s="0"/>
      <c r="FSZ481" s="0"/>
      <c r="FTA481" s="0"/>
      <c r="FTB481" s="0"/>
      <c r="FTC481" s="0"/>
      <c r="FTD481" s="0"/>
      <c r="FTE481" s="0"/>
      <c r="FTF481" s="0"/>
      <c r="FTG481" s="0"/>
      <c r="FTH481" s="0"/>
      <c r="FTI481" s="0"/>
      <c r="FTJ481" s="0"/>
      <c r="FTK481" s="0"/>
      <c r="FTL481" s="0"/>
      <c r="FTM481" s="0"/>
      <c r="FTN481" s="0"/>
      <c r="FTO481" s="0"/>
      <c r="FTP481" s="0"/>
      <c r="FTQ481" s="0"/>
      <c r="FTR481" s="0"/>
      <c r="FTS481" s="0"/>
      <c r="FTT481" s="0"/>
      <c r="FTU481" s="0"/>
      <c r="FTV481" s="0"/>
      <c r="FTW481" s="0"/>
      <c r="FTX481" s="0"/>
      <c r="FTY481" s="0"/>
      <c r="FTZ481" s="0"/>
      <c r="FUA481" s="0"/>
      <c r="FUB481" s="0"/>
      <c r="FUC481" s="0"/>
      <c r="FUD481" s="0"/>
      <c r="FUE481" s="0"/>
      <c r="FUF481" s="0"/>
      <c r="FUG481" s="0"/>
      <c r="FUH481" s="0"/>
      <c r="FUI481" s="0"/>
      <c r="FUJ481" s="0"/>
      <c r="FUK481" s="0"/>
      <c r="FUL481" s="0"/>
      <c r="FUM481" s="0"/>
      <c r="FUN481" s="0"/>
      <c r="FUO481" s="0"/>
      <c r="FUP481" s="0"/>
      <c r="FUQ481" s="0"/>
      <c r="FUR481" s="0"/>
      <c r="FUS481" s="0"/>
      <c r="FUT481" s="0"/>
      <c r="FUU481" s="0"/>
      <c r="FUV481" s="0"/>
      <c r="FUW481" s="0"/>
      <c r="FUX481" s="0"/>
      <c r="FUY481" s="0"/>
      <c r="FUZ481" s="0"/>
      <c r="FVA481" s="0"/>
      <c r="FVB481" s="0"/>
      <c r="FVC481" s="0"/>
      <c r="FVD481" s="0"/>
      <c r="FVE481" s="0"/>
      <c r="FVF481" s="0"/>
      <c r="FVG481" s="0"/>
      <c r="FVH481" s="0"/>
      <c r="FVI481" s="0"/>
      <c r="FVJ481" s="0"/>
      <c r="FVK481" s="0"/>
      <c r="FVL481" s="0"/>
      <c r="FVM481" s="0"/>
      <c r="FVN481" s="0"/>
      <c r="FVO481" s="0"/>
      <c r="FVP481" s="0"/>
      <c r="FVQ481" s="0"/>
      <c r="FVR481" s="0"/>
      <c r="FVS481" s="0"/>
      <c r="FVT481" s="0"/>
      <c r="FVU481" s="0"/>
      <c r="FVV481" s="0"/>
      <c r="FVW481" s="0"/>
      <c r="FVX481" s="0"/>
      <c r="FVY481" s="0"/>
      <c r="FVZ481" s="0"/>
      <c r="FWA481" s="0"/>
      <c r="FWB481" s="0"/>
      <c r="FWC481" s="0"/>
      <c r="FWD481" s="0"/>
      <c r="FWE481" s="0"/>
      <c r="FWF481" s="0"/>
      <c r="FWG481" s="0"/>
      <c r="FWH481" s="0"/>
      <c r="FWI481" s="0"/>
      <c r="FWJ481" s="0"/>
      <c r="FWK481" s="0"/>
      <c r="FWL481" s="0"/>
      <c r="FWM481" s="0"/>
      <c r="FWN481" s="0"/>
      <c r="FWO481" s="0"/>
      <c r="FWP481" s="0"/>
      <c r="FWQ481" s="0"/>
      <c r="FWR481" s="0"/>
      <c r="FWS481" s="0"/>
      <c r="FWT481" s="0"/>
      <c r="FWU481" s="0"/>
      <c r="FWV481" s="0"/>
      <c r="FWW481" s="0"/>
      <c r="FWX481" s="0"/>
      <c r="FWY481" s="0"/>
      <c r="FWZ481" s="0"/>
      <c r="FXA481" s="0"/>
      <c r="FXB481" s="0"/>
      <c r="FXC481" s="0"/>
      <c r="FXD481" s="0"/>
      <c r="FXE481" s="0"/>
      <c r="FXF481" s="0"/>
      <c r="FXG481" s="0"/>
      <c r="FXH481" s="0"/>
      <c r="FXI481" s="0"/>
      <c r="FXJ481" s="0"/>
      <c r="FXK481" s="0"/>
      <c r="FXL481" s="0"/>
      <c r="FXM481" s="0"/>
      <c r="FXN481" s="0"/>
      <c r="FXO481" s="0"/>
      <c r="FXP481" s="0"/>
      <c r="FXQ481" s="0"/>
      <c r="FXR481" s="0"/>
      <c r="FXS481" s="0"/>
      <c r="FXT481" s="0"/>
      <c r="FXU481" s="0"/>
      <c r="FXV481" s="0"/>
      <c r="FXW481" s="0"/>
      <c r="FXX481" s="0"/>
      <c r="FXY481" s="0"/>
      <c r="FXZ481" s="0"/>
      <c r="FYA481" s="0"/>
      <c r="FYB481" s="0"/>
      <c r="FYC481" s="0"/>
      <c r="FYD481" s="0"/>
      <c r="FYE481" s="0"/>
      <c r="FYF481" s="0"/>
      <c r="FYG481" s="0"/>
      <c r="FYH481" s="0"/>
      <c r="FYI481" s="0"/>
      <c r="FYJ481" s="0"/>
      <c r="FYK481" s="0"/>
      <c r="FYL481" s="0"/>
      <c r="FYM481" s="0"/>
      <c r="FYN481" s="0"/>
      <c r="FYO481" s="0"/>
      <c r="FYP481" s="0"/>
      <c r="FYQ481" s="0"/>
      <c r="FYR481" s="0"/>
      <c r="FYS481" s="0"/>
      <c r="FYT481" s="0"/>
      <c r="FYU481" s="0"/>
      <c r="FYV481" s="0"/>
      <c r="FYW481" s="0"/>
      <c r="FYX481" s="0"/>
      <c r="FYY481" s="0"/>
      <c r="FYZ481" s="0"/>
      <c r="FZA481" s="0"/>
      <c r="FZB481" s="0"/>
      <c r="FZC481" s="0"/>
      <c r="FZD481" s="0"/>
      <c r="FZE481" s="0"/>
      <c r="FZF481" s="0"/>
      <c r="FZG481" s="0"/>
      <c r="FZH481" s="0"/>
      <c r="FZI481" s="0"/>
      <c r="FZJ481" s="0"/>
      <c r="FZK481" s="0"/>
      <c r="FZL481" s="0"/>
      <c r="FZM481" s="0"/>
      <c r="FZN481" s="0"/>
      <c r="FZO481" s="0"/>
      <c r="FZP481" s="0"/>
      <c r="FZQ481" s="0"/>
      <c r="FZR481" s="0"/>
      <c r="FZS481" s="0"/>
      <c r="FZT481" s="0"/>
      <c r="FZU481" s="0"/>
      <c r="FZV481" s="0"/>
      <c r="FZW481" s="0"/>
      <c r="FZX481" s="0"/>
      <c r="FZY481" s="0"/>
      <c r="FZZ481" s="0"/>
      <c r="GAA481" s="0"/>
      <c r="GAB481" s="0"/>
      <c r="GAC481" s="0"/>
      <c r="GAD481" s="0"/>
      <c r="GAE481" s="0"/>
      <c r="GAF481" s="0"/>
      <c r="GAG481" s="0"/>
      <c r="GAH481" s="0"/>
      <c r="GAI481" s="0"/>
      <c r="GAJ481" s="0"/>
      <c r="GAK481" s="0"/>
      <c r="GAL481" s="0"/>
      <c r="GAM481" s="0"/>
      <c r="GAN481" s="0"/>
      <c r="GAO481" s="0"/>
      <c r="GAP481" s="0"/>
      <c r="GAQ481" s="0"/>
      <c r="GAR481" s="0"/>
      <c r="GAS481" s="0"/>
      <c r="GAT481" s="0"/>
      <c r="GAU481" s="0"/>
      <c r="GAV481" s="0"/>
      <c r="GAW481" s="0"/>
      <c r="GAX481" s="0"/>
      <c r="GAY481" s="0"/>
      <c r="GAZ481" s="0"/>
      <c r="GBA481" s="0"/>
      <c r="GBB481" s="0"/>
      <c r="GBC481" s="0"/>
      <c r="GBD481" s="0"/>
      <c r="GBE481" s="0"/>
      <c r="GBF481" s="0"/>
      <c r="GBG481" s="0"/>
      <c r="GBH481" s="0"/>
      <c r="GBI481" s="0"/>
      <c r="GBJ481" s="0"/>
      <c r="GBK481" s="0"/>
      <c r="GBL481" s="0"/>
      <c r="GBM481" s="0"/>
      <c r="GBN481" s="0"/>
      <c r="GBO481" s="0"/>
      <c r="GBP481" s="0"/>
      <c r="GBQ481" s="0"/>
      <c r="GBR481" s="0"/>
      <c r="GBS481" s="0"/>
      <c r="GBT481" s="0"/>
      <c r="GBU481" s="0"/>
      <c r="GBV481" s="0"/>
      <c r="GBW481" s="0"/>
      <c r="GBX481" s="0"/>
      <c r="GBY481" s="0"/>
      <c r="GBZ481" s="0"/>
      <c r="GCA481" s="0"/>
      <c r="GCB481" s="0"/>
      <c r="GCC481" s="0"/>
      <c r="GCD481" s="0"/>
      <c r="GCE481" s="0"/>
      <c r="GCF481" s="0"/>
      <c r="GCG481" s="0"/>
      <c r="GCH481" s="0"/>
      <c r="GCI481" s="0"/>
      <c r="GCJ481" s="0"/>
      <c r="GCK481" s="0"/>
      <c r="GCL481" s="0"/>
      <c r="GCM481" s="0"/>
      <c r="GCN481" s="0"/>
      <c r="GCO481" s="0"/>
      <c r="GCP481" s="0"/>
      <c r="GCQ481" s="0"/>
      <c r="GCR481" s="0"/>
      <c r="GCS481" s="0"/>
      <c r="GCT481" s="0"/>
      <c r="GCU481" s="0"/>
      <c r="GCV481" s="0"/>
      <c r="GCW481" s="0"/>
      <c r="GCX481" s="0"/>
      <c r="GCY481" s="0"/>
      <c r="GCZ481" s="0"/>
      <c r="GDA481" s="0"/>
      <c r="GDB481" s="0"/>
      <c r="GDC481" s="0"/>
      <c r="GDD481" s="0"/>
      <c r="GDE481" s="0"/>
      <c r="GDF481" s="0"/>
      <c r="GDG481" s="0"/>
      <c r="GDH481" s="0"/>
      <c r="GDI481" s="0"/>
      <c r="GDJ481" s="0"/>
      <c r="GDK481" s="0"/>
      <c r="GDL481" s="0"/>
      <c r="GDM481" s="0"/>
      <c r="GDN481" s="0"/>
      <c r="GDO481" s="0"/>
      <c r="GDP481" s="0"/>
      <c r="GDQ481" s="0"/>
      <c r="GDR481" s="0"/>
      <c r="GDS481" s="0"/>
      <c r="GDT481" s="0"/>
      <c r="GDU481" s="0"/>
      <c r="GDV481" s="0"/>
      <c r="GDW481" s="0"/>
      <c r="GDX481" s="0"/>
      <c r="GDY481" s="0"/>
      <c r="GDZ481" s="0"/>
      <c r="GEA481" s="0"/>
      <c r="GEB481" s="0"/>
      <c r="GEC481" s="0"/>
      <c r="GED481" s="0"/>
      <c r="GEE481" s="0"/>
      <c r="GEF481" s="0"/>
      <c r="GEG481" s="0"/>
      <c r="GEH481" s="0"/>
      <c r="GEI481" s="0"/>
      <c r="GEJ481" s="0"/>
      <c r="GEK481" s="0"/>
      <c r="GEL481" s="0"/>
      <c r="GEM481" s="0"/>
      <c r="GEN481" s="0"/>
      <c r="GEO481" s="0"/>
      <c r="GEP481" s="0"/>
      <c r="GEQ481" s="0"/>
      <c r="GER481" s="0"/>
      <c r="GES481" s="0"/>
      <c r="GET481" s="0"/>
      <c r="GEU481" s="0"/>
      <c r="GEV481" s="0"/>
      <c r="GEW481" s="0"/>
      <c r="GEX481" s="0"/>
      <c r="GEY481" s="0"/>
      <c r="GEZ481" s="0"/>
      <c r="GFA481" s="0"/>
      <c r="GFB481" s="0"/>
      <c r="GFC481" s="0"/>
      <c r="GFD481" s="0"/>
      <c r="GFE481" s="0"/>
      <c r="GFF481" s="0"/>
      <c r="GFG481" s="0"/>
      <c r="GFH481" s="0"/>
      <c r="GFI481" s="0"/>
      <c r="GFJ481" s="0"/>
      <c r="GFK481" s="0"/>
      <c r="GFL481" s="0"/>
      <c r="GFM481" s="0"/>
      <c r="GFN481" s="0"/>
      <c r="GFO481" s="0"/>
      <c r="GFP481" s="0"/>
      <c r="GFQ481" s="0"/>
      <c r="GFR481" s="0"/>
      <c r="GFS481" s="0"/>
      <c r="GFT481" s="0"/>
      <c r="GFU481" s="0"/>
      <c r="GFV481" s="0"/>
      <c r="GFW481" s="0"/>
      <c r="GFX481" s="0"/>
      <c r="GFY481" s="0"/>
      <c r="GFZ481" s="0"/>
      <c r="GGA481" s="0"/>
      <c r="GGB481" s="0"/>
      <c r="GGC481" s="0"/>
      <c r="GGD481" s="0"/>
      <c r="GGE481" s="0"/>
      <c r="GGF481" s="0"/>
      <c r="GGG481" s="0"/>
      <c r="GGH481" s="0"/>
      <c r="GGI481" s="0"/>
      <c r="GGJ481" s="0"/>
      <c r="GGK481" s="0"/>
      <c r="GGL481" s="0"/>
      <c r="GGM481" s="0"/>
      <c r="GGN481" s="0"/>
      <c r="GGO481" s="0"/>
      <c r="GGP481" s="0"/>
      <c r="GGQ481" s="0"/>
      <c r="GGR481" s="0"/>
      <c r="GGS481" s="0"/>
      <c r="GGT481" s="0"/>
      <c r="GGU481" s="0"/>
      <c r="GGV481" s="0"/>
      <c r="GGW481" s="0"/>
      <c r="GGX481" s="0"/>
      <c r="GGY481" s="0"/>
      <c r="GGZ481" s="0"/>
      <c r="GHA481" s="0"/>
      <c r="GHB481" s="0"/>
      <c r="GHC481" s="0"/>
      <c r="GHD481" s="0"/>
      <c r="GHE481" s="0"/>
      <c r="GHF481" s="0"/>
      <c r="GHG481" s="0"/>
      <c r="GHH481" s="0"/>
      <c r="GHI481" s="0"/>
      <c r="GHJ481" s="0"/>
      <c r="GHK481" s="0"/>
      <c r="GHL481" s="0"/>
      <c r="GHM481" s="0"/>
      <c r="GHN481" s="0"/>
      <c r="GHO481" s="0"/>
      <c r="GHP481" s="0"/>
      <c r="GHQ481" s="0"/>
      <c r="GHR481" s="0"/>
      <c r="GHS481" s="0"/>
      <c r="GHT481" s="0"/>
      <c r="GHU481" s="0"/>
      <c r="GHV481" s="0"/>
      <c r="GHW481" s="0"/>
      <c r="GHX481" s="0"/>
      <c r="GHY481" s="0"/>
      <c r="GHZ481" s="0"/>
      <c r="GIA481" s="0"/>
      <c r="GIB481" s="0"/>
      <c r="GIC481" s="0"/>
      <c r="GID481" s="0"/>
      <c r="GIE481" s="0"/>
      <c r="GIF481" s="0"/>
      <c r="GIG481" s="0"/>
      <c r="GIH481" s="0"/>
      <c r="GII481" s="0"/>
      <c r="GIJ481" s="0"/>
      <c r="GIK481" s="0"/>
      <c r="GIL481" s="0"/>
      <c r="GIM481" s="0"/>
      <c r="GIN481" s="0"/>
      <c r="GIO481" s="0"/>
      <c r="GIP481" s="0"/>
      <c r="GIQ481" s="0"/>
      <c r="GIR481" s="0"/>
      <c r="GIS481" s="0"/>
      <c r="GIT481" s="0"/>
      <c r="GIU481" s="0"/>
      <c r="GIV481" s="0"/>
      <c r="GIW481" s="0"/>
      <c r="GIX481" s="0"/>
      <c r="GIY481" s="0"/>
      <c r="GIZ481" s="0"/>
      <c r="GJA481" s="0"/>
      <c r="GJB481" s="0"/>
      <c r="GJC481" s="0"/>
      <c r="GJD481" s="0"/>
      <c r="GJE481" s="0"/>
      <c r="GJF481" s="0"/>
      <c r="GJG481" s="0"/>
      <c r="GJH481" s="0"/>
      <c r="GJI481" s="0"/>
      <c r="GJJ481" s="0"/>
      <c r="GJK481" s="0"/>
      <c r="GJL481" s="0"/>
      <c r="GJM481" s="0"/>
      <c r="GJN481" s="0"/>
      <c r="GJO481" s="0"/>
      <c r="GJP481" s="0"/>
      <c r="GJQ481" s="0"/>
      <c r="GJR481" s="0"/>
      <c r="GJS481" s="0"/>
      <c r="GJT481" s="0"/>
      <c r="GJU481" s="0"/>
      <c r="GJV481" s="0"/>
      <c r="GJW481" s="0"/>
      <c r="GJX481" s="0"/>
      <c r="GJY481" s="0"/>
      <c r="GJZ481" s="0"/>
      <c r="GKA481" s="0"/>
      <c r="GKB481" s="0"/>
      <c r="GKC481" s="0"/>
      <c r="GKD481" s="0"/>
      <c r="GKE481" s="0"/>
      <c r="GKF481" s="0"/>
      <c r="GKG481" s="0"/>
      <c r="GKH481" s="0"/>
      <c r="GKI481" s="0"/>
      <c r="GKJ481" s="0"/>
      <c r="GKK481" s="0"/>
      <c r="GKL481" s="0"/>
      <c r="GKM481" s="0"/>
      <c r="GKN481" s="0"/>
      <c r="GKO481" s="0"/>
      <c r="GKP481" s="0"/>
      <c r="GKQ481" s="0"/>
      <c r="GKR481" s="0"/>
      <c r="GKS481" s="0"/>
      <c r="GKT481" s="0"/>
      <c r="GKU481" s="0"/>
      <c r="GKV481" s="0"/>
      <c r="GKW481" s="0"/>
      <c r="GKX481" s="0"/>
      <c r="GKY481" s="0"/>
      <c r="GKZ481" s="0"/>
      <c r="GLA481" s="0"/>
      <c r="GLB481" s="0"/>
      <c r="GLC481" s="0"/>
      <c r="GLD481" s="0"/>
      <c r="GLE481" s="0"/>
      <c r="GLF481" s="0"/>
      <c r="GLG481" s="0"/>
      <c r="GLH481" s="0"/>
      <c r="GLI481" s="0"/>
      <c r="GLJ481" s="0"/>
      <c r="GLK481" s="0"/>
      <c r="GLL481" s="0"/>
      <c r="GLM481" s="0"/>
      <c r="GLN481" s="0"/>
      <c r="GLO481" s="0"/>
      <c r="GLP481" s="0"/>
      <c r="GLQ481" s="0"/>
      <c r="GLR481" s="0"/>
      <c r="GLS481" s="0"/>
      <c r="GLT481" s="0"/>
      <c r="GLU481" s="0"/>
      <c r="GLV481" s="0"/>
      <c r="GLW481" s="0"/>
      <c r="GLX481" s="0"/>
      <c r="GLY481" s="0"/>
      <c r="GLZ481" s="0"/>
      <c r="GMA481" s="0"/>
      <c r="GMB481" s="0"/>
      <c r="GMC481" s="0"/>
      <c r="GMD481" s="0"/>
      <c r="GME481" s="0"/>
      <c r="GMF481" s="0"/>
      <c r="GMG481" s="0"/>
      <c r="GMH481" s="0"/>
      <c r="GMI481" s="0"/>
      <c r="GMJ481" s="0"/>
      <c r="GMK481" s="0"/>
      <c r="GML481" s="0"/>
      <c r="GMM481" s="0"/>
      <c r="GMN481" s="0"/>
      <c r="GMO481" s="0"/>
      <c r="GMP481" s="0"/>
      <c r="GMQ481" s="0"/>
      <c r="GMR481" s="0"/>
      <c r="GMS481" s="0"/>
      <c r="GMT481" s="0"/>
      <c r="GMU481" s="0"/>
      <c r="GMV481" s="0"/>
      <c r="GMW481" s="0"/>
      <c r="GMX481" s="0"/>
      <c r="GMY481" s="0"/>
      <c r="GMZ481" s="0"/>
      <c r="GNA481" s="0"/>
      <c r="GNB481" s="0"/>
      <c r="GNC481" s="0"/>
      <c r="GND481" s="0"/>
      <c r="GNE481" s="0"/>
      <c r="GNF481" s="0"/>
      <c r="GNG481" s="0"/>
      <c r="GNH481" s="0"/>
      <c r="GNI481" s="0"/>
      <c r="GNJ481" s="0"/>
      <c r="GNK481" s="0"/>
      <c r="GNL481" s="0"/>
      <c r="GNM481" s="0"/>
      <c r="GNN481" s="0"/>
      <c r="GNO481" s="0"/>
      <c r="GNP481" s="0"/>
      <c r="GNQ481" s="0"/>
      <c r="GNR481" s="0"/>
      <c r="GNS481" s="0"/>
      <c r="GNT481" s="0"/>
      <c r="GNU481" s="0"/>
      <c r="GNV481" s="0"/>
      <c r="GNW481" s="0"/>
      <c r="GNX481" s="0"/>
      <c r="GNY481" s="0"/>
      <c r="GNZ481" s="0"/>
      <c r="GOA481" s="0"/>
      <c r="GOB481" s="0"/>
      <c r="GOC481" s="0"/>
      <c r="GOD481" s="0"/>
      <c r="GOE481" s="0"/>
      <c r="GOF481" s="0"/>
      <c r="GOG481" s="0"/>
      <c r="GOH481" s="0"/>
      <c r="GOI481" s="0"/>
      <c r="GOJ481" s="0"/>
      <c r="GOK481" s="0"/>
      <c r="GOL481" s="0"/>
      <c r="GOM481" s="0"/>
      <c r="GON481" s="0"/>
      <c r="GOO481" s="0"/>
      <c r="GOP481" s="0"/>
      <c r="GOQ481" s="0"/>
      <c r="GOR481" s="0"/>
      <c r="GOS481" s="0"/>
      <c r="GOT481" s="0"/>
      <c r="GOU481" s="0"/>
      <c r="GOV481" s="0"/>
      <c r="GOW481" s="0"/>
      <c r="GOX481" s="0"/>
      <c r="GOY481" s="0"/>
      <c r="GOZ481" s="0"/>
      <c r="GPA481" s="0"/>
      <c r="GPB481" s="0"/>
      <c r="GPC481" s="0"/>
      <c r="GPD481" s="0"/>
      <c r="GPE481" s="0"/>
      <c r="GPF481" s="0"/>
      <c r="GPG481" s="0"/>
      <c r="GPH481" s="0"/>
      <c r="GPI481" s="0"/>
      <c r="GPJ481" s="0"/>
      <c r="GPK481" s="0"/>
      <c r="GPL481" s="0"/>
      <c r="GPM481" s="0"/>
      <c r="GPN481" s="0"/>
      <c r="GPO481" s="0"/>
      <c r="GPP481" s="0"/>
      <c r="GPQ481" s="0"/>
      <c r="GPR481" s="0"/>
      <c r="GPS481" s="0"/>
      <c r="GPT481" s="0"/>
      <c r="GPU481" s="0"/>
      <c r="GPV481" s="0"/>
      <c r="GPW481" s="0"/>
      <c r="GPX481" s="0"/>
      <c r="GPY481" s="0"/>
      <c r="GPZ481" s="0"/>
      <c r="GQA481" s="0"/>
      <c r="GQB481" s="0"/>
      <c r="GQC481" s="0"/>
      <c r="GQD481" s="0"/>
      <c r="GQE481" s="0"/>
      <c r="GQF481" s="0"/>
      <c r="GQG481" s="0"/>
      <c r="GQH481" s="0"/>
      <c r="GQI481" s="0"/>
      <c r="GQJ481" s="0"/>
      <c r="GQK481" s="0"/>
      <c r="GQL481" s="0"/>
      <c r="GQM481" s="0"/>
      <c r="GQN481" s="0"/>
      <c r="GQO481" s="0"/>
      <c r="GQP481" s="0"/>
      <c r="GQQ481" s="0"/>
      <c r="GQR481" s="0"/>
      <c r="GQS481" s="0"/>
      <c r="GQT481" s="0"/>
      <c r="GQU481" s="0"/>
      <c r="GQV481" s="0"/>
      <c r="GQW481" s="0"/>
      <c r="GQX481" s="0"/>
      <c r="GQY481" s="0"/>
      <c r="GQZ481" s="0"/>
      <c r="GRA481" s="0"/>
      <c r="GRB481" s="0"/>
      <c r="GRC481" s="0"/>
      <c r="GRD481" s="0"/>
      <c r="GRE481" s="0"/>
      <c r="GRF481" s="0"/>
      <c r="GRG481" s="0"/>
      <c r="GRH481" s="0"/>
      <c r="GRI481" s="0"/>
      <c r="GRJ481" s="0"/>
      <c r="GRK481" s="0"/>
      <c r="GRL481" s="0"/>
      <c r="GRM481" s="0"/>
      <c r="GRN481" s="0"/>
      <c r="GRO481" s="0"/>
      <c r="GRP481" s="0"/>
      <c r="GRQ481" s="0"/>
      <c r="GRR481" s="0"/>
      <c r="GRS481" s="0"/>
      <c r="GRT481" s="0"/>
      <c r="GRU481" s="0"/>
      <c r="GRV481" s="0"/>
      <c r="GRW481" s="0"/>
      <c r="GRX481" s="0"/>
      <c r="GRY481" s="0"/>
      <c r="GRZ481" s="0"/>
      <c r="GSA481" s="0"/>
      <c r="GSB481" s="0"/>
      <c r="GSC481" s="0"/>
      <c r="GSD481" s="0"/>
      <c r="GSE481" s="0"/>
      <c r="GSF481" s="0"/>
      <c r="GSG481" s="0"/>
      <c r="GSH481" s="0"/>
      <c r="GSI481" s="0"/>
      <c r="GSJ481" s="0"/>
      <c r="GSK481" s="0"/>
      <c r="GSL481" s="0"/>
      <c r="GSM481" s="0"/>
      <c r="GSN481" s="0"/>
      <c r="GSO481" s="0"/>
      <c r="GSP481" s="0"/>
      <c r="GSQ481" s="0"/>
      <c r="GSR481" s="0"/>
      <c r="GSS481" s="0"/>
      <c r="GST481" s="0"/>
      <c r="GSU481" s="0"/>
      <c r="GSV481" s="0"/>
      <c r="GSW481" s="0"/>
      <c r="GSX481" s="0"/>
      <c r="GSY481" s="0"/>
      <c r="GSZ481" s="0"/>
      <c r="GTA481" s="0"/>
      <c r="GTB481" s="0"/>
      <c r="GTC481" s="0"/>
      <c r="GTD481" s="0"/>
      <c r="GTE481" s="0"/>
      <c r="GTF481" s="0"/>
      <c r="GTG481" s="0"/>
      <c r="GTH481" s="0"/>
      <c r="GTI481" s="0"/>
      <c r="GTJ481" s="0"/>
      <c r="GTK481" s="0"/>
      <c r="GTL481" s="0"/>
      <c r="GTM481" s="0"/>
      <c r="GTN481" s="0"/>
      <c r="GTO481" s="0"/>
      <c r="GTP481" s="0"/>
      <c r="GTQ481" s="0"/>
      <c r="GTR481" s="0"/>
      <c r="GTS481" s="0"/>
      <c r="GTT481" s="0"/>
      <c r="GTU481" s="0"/>
      <c r="GTV481" s="0"/>
      <c r="GTW481" s="0"/>
      <c r="GTX481" s="0"/>
      <c r="GTY481" s="0"/>
      <c r="GTZ481" s="0"/>
      <c r="GUA481" s="0"/>
      <c r="GUB481" s="0"/>
      <c r="GUC481" s="0"/>
      <c r="GUD481" s="0"/>
      <c r="GUE481" s="0"/>
      <c r="GUF481" s="0"/>
      <c r="GUG481" s="0"/>
      <c r="GUH481" s="0"/>
      <c r="GUI481" s="0"/>
      <c r="GUJ481" s="0"/>
      <c r="GUK481" s="0"/>
      <c r="GUL481" s="0"/>
      <c r="GUM481" s="0"/>
      <c r="GUN481" s="0"/>
      <c r="GUO481" s="0"/>
      <c r="GUP481" s="0"/>
      <c r="GUQ481" s="0"/>
      <c r="GUR481" s="0"/>
      <c r="GUS481" s="0"/>
      <c r="GUT481" s="0"/>
      <c r="GUU481" s="0"/>
      <c r="GUV481" s="0"/>
      <c r="GUW481" s="0"/>
      <c r="GUX481" s="0"/>
      <c r="GUY481" s="0"/>
      <c r="GUZ481" s="0"/>
      <c r="GVA481" s="0"/>
      <c r="GVB481" s="0"/>
      <c r="GVC481" s="0"/>
      <c r="GVD481" s="0"/>
      <c r="GVE481" s="0"/>
      <c r="GVF481" s="0"/>
      <c r="GVG481" s="0"/>
      <c r="GVH481" s="0"/>
      <c r="GVI481" s="0"/>
      <c r="GVJ481" s="0"/>
      <c r="GVK481" s="0"/>
      <c r="GVL481" s="0"/>
      <c r="GVM481" s="0"/>
      <c r="GVN481" s="0"/>
      <c r="GVO481" s="0"/>
      <c r="GVP481" s="0"/>
      <c r="GVQ481" s="0"/>
      <c r="GVR481" s="0"/>
      <c r="GVS481" s="0"/>
      <c r="GVT481" s="0"/>
      <c r="GVU481" s="0"/>
      <c r="GVV481" s="0"/>
      <c r="GVW481" s="0"/>
      <c r="GVX481" s="0"/>
      <c r="GVY481" s="0"/>
      <c r="GVZ481" s="0"/>
      <c r="GWA481" s="0"/>
      <c r="GWB481" s="0"/>
      <c r="GWC481" s="0"/>
      <c r="GWD481" s="0"/>
      <c r="GWE481" s="0"/>
      <c r="GWF481" s="0"/>
      <c r="GWG481" s="0"/>
      <c r="GWH481" s="0"/>
      <c r="GWI481" s="0"/>
      <c r="GWJ481" s="0"/>
      <c r="GWK481" s="0"/>
      <c r="GWL481" s="0"/>
      <c r="GWM481" s="0"/>
      <c r="GWN481" s="0"/>
      <c r="GWO481" s="0"/>
      <c r="GWP481" s="0"/>
      <c r="GWQ481" s="0"/>
      <c r="GWR481" s="0"/>
      <c r="GWS481" s="0"/>
      <c r="GWT481" s="0"/>
      <c r="GWU481" s="0"/>
      <c r="GWV481" s="0"/>
      <c r="GWW481" s="0"/>
      <c r="GWX481" s="0"/>
      <c r="GWY481" s="0"/>
      <c r="GWZ481" s="0"/>
      <c r="GXA481" s="0"/>
      <c r="GXB481" s="0"/>
      <c r="GXC481" s="0"/>
      <c r="GXD481" s="0"/>
      <c r="GXE481" s="0"/>
      <c r="GXF481" s="0"/>
      <c r="GXG481" s="0"/>
      <c r="GXH481" s="0"/>
      <c r="GXI481" s="0"/>
      <c r="GXJ481" s="0"/>
      <c r="GXK481" s="0"/>
      <c r="GXL481" s="0"/>
      <c r="GXM481" s="0"/>
      <c r="GXN481" s="0"/>
      <c r="GXO481" s="0"/>
      <c r="GXP481" s="0"/>
      <c r="GXQ481" s="0"/>
      <c r="GXR481" s="0"/>
      <c r="GXS481" s="0"/>
      <c r="GXT481" s="0"/>
      <c r="GXU481" s="0"/>
      <c r="GXV481" s="0"/>
      <c r="GXW481" s="0"/>
      <c r="GXX481" s="0"/>
      <c r="GXY481" s="0"/>
      <c r="GXZ481" s="0"/>
      <c r="GYA481" s="0"/>
      <c r="GYB481" s="0"/>
      <c r="GYC481" s="0"/>
      <c r="GYD481" s="0"/>
      <c r="GYE481" s="0"/>
      <c r="GYF481" s="0"/>
      <c r="GYG481" s="0"/>
      <c r="GYH481" s="0"/>
      <c r="GYI481" s="0"/>
      <c r="GYJ481" s="0"/>
      <c r="GYK481" s="0"/>
      <c r="GYL481" s="0"/>
      <c r="GYM481" s="0"/>
      <c r="GYN481" s="0"/>
      <c r="GYO481" s="0"/>
      <c r="GYP481" s="0"/>
      <c r="GYQ481" s="0"/>
      <c r="GYR481" s="0"/>
      <c r="GYS481" s="0"/>
      <c r="GYT481" s="0"/>
      <c r="GYU481" s="0"/>
      <c r="GYV481" s="0"/>
      <c r="GYW481" s="0"/>
      <c r="GYX481" s="0"/>
      <c r="GYY481" s="0"/>
      <c r="GYZ481" s="0"/>
      <c r="GZA481" s="0"/>
      <c r="GZB481" s="0"/>
      <c r="GZC481" s="0"/>
      <c r="GZD481" s="0"/>
      <c r="GZE481" s="0"/>
      <c r="GZF481" s="0"/>
      <c r="GZG481" s="0"/>
      <c r="GZH481" s="0"/>
      <c r="GZI481" s="0"/>
      <c r="GZJ481" s="0"/>
      <c r="GZK481" s="0"/>
      <c r="GZL481" s="0"/>
      <c r="GZM481" s="0"/>
      <c r="GZN481" s="0"/>
      <c r="GZO481" s="0"/>
      <c r="GZP481" s="0"/>
      <c r="GZQ481" s="0"/>
      <c r="GZR481" s="0"/>
      <c r="GZS481" s="0"/>
      <c r="GZT481" s="0"/>
      <c r="GZU481" s="0"/>
      <c r="GZV481" s="0"/>
      <c r="GZW481" s="0"/>
      <c r="GZX481" s="0"/>
      <c r="GZY481" s="0"/>
      <c r="GZZ481" s="0"/>
      <c r="HAA481" s="0"/>
      <c r="HAB481" s="0"/>
      <c r="HAC481" s="0"/>
      <c r="HAD481" s="0"/>
      <c r="HAE481" s="0"/>
      <c r="HAF481" s="0"/>
      <c r="HAG481" s="0"/>
      <c r="HAH481" s="0"/>
      <c r="HAI481" s="0"/>
      <c r="HAJ481" s="0"/>
      <c r="HAK481" s="0"/>
      <c r="HAL481" s="0"/>
      <c r="HAM481" s="0"/>
      <c r="HAN481" s="0"/>
      <c r="HAO481" s="0"/>
      <c r="HAP481" s="0"/>
      <c r="HAQ481" s="0"/>
      <c r="HAR481" s="0"/>
      <c r="HAS481" s="0"/>
      <c r="HAT481" s="0"/>
      <c r="HAU481" s="0"/>
      <c r="HAV481" s="0"/>
      <c r="HAW481" s="0"/>
      <c r="HAX481" s="0"/>
      <c r="HAY481" s="0"/>
      <c r="HAZ481" s="0"/>
      <c r="HBA481" s="0"/>
      <c r="HBB481" s="0"/>
      <c r="HBC481" s="0"/>
      <c r="HBD481" s="0"/>
      <c r="HBE481" s="0"/>
      <c r="HBF481" s="0"/>
      <c r="HBG481" s="0"/>
      <c r="HBH481" s="0"/>
      <c r="HBI481" s="0"/>
      <c r="HBJ481" s="0"/>
      <c r="HBK481" s="0"/>
      <c r="HBL481" s="0"/>
      <c r="HBM481" s="0"/>
      <c r="HBN481" s="0"/>
      <c r="HBO481" s="0"/>
      <c r="HBP481" s="0"/>
      <c r="HBQ481" s="0"/>
      <c r="HBR481" s="0"/>
      <c r="HBS481" s="0"/>
      <c r="HBT481" s="0"/>
      <c r="HBU481" s="0"/>
      <c r="HBV481" s="0"/>
      <c r="HBW481" s="0"/>
      <c r="HBX481" s="0"/>
      <c r="HBY481" s="0"/>
      <c r="HBZ481" s="0"/>
      <c r="HCA481" s="0"/>
      <c r="HCB481" s="0"/>
      <c r="HCC481" s="0"/>
      <c r="HCD481" s="0"/>
      <c r="HCE481" s="0"/>
      <c r="HCF481" s="0"/>
      <c r="HCG481" s="0"/>
      <c r="HCH481" s="0"/>
      <c r="HCI481" s="0"/>
      <c r="HCJ481" s="0"/>
      <c r="HCK481" s="0"/>
      <c r="HCL481" s="0"/>
      <c r="HCM481" s="0"/>
      <c r="HCN481" s="0"/>
      <c r="HCO481" s="0"/>
      <c r="HCP481" s="0"/>
      <c r="HCQ481" s="0"/>
      <c r="HCR481" s="0"/>
      <c r="HCS481" s="0"/>
      <c r="HCT481" s="0"/>
      <c r="HCU481" s="0"/>
      <c r="HCV481" s="0"/>
      <c r="HCW481" s="0"/>
      <c r="HCX481" s="0"/>
      <c r="HCY481" s="0"/>
      <c r="HCZ481" s="0"/>
      <c r="HDA481" s="0"/>
      <c r="HDB481" s="0"/>
      <c r="HDC481" s="0"/>
      <c r="HDD481" s="0"/>
      <c r="HDE481" s="0"/>
      <c r="HDF481" s="0"/>
      <c r="HDG481" s="0"/>
      <c r="HDH481" s="0"/>
      <c r="HDI481" s="0"/>
      <c r="HDJ481" s="0"/>
      <c r="HDK481" s="0"/>
      <c r="HDL481" s="0"/>
      <c r="HDM481" s="0"/>
      <c r="HDN481" s="0"/>
      <c r="HDO481" s="0"/>
      <c r="HDP481" s="0"/>
      <c r="HDQ481" s="0"/>
      <c r="HDR481" s="0"/>
      <c r="HDS481" s="0"/>
      <c r="HDT481" s="0"/>
      <c r="HDU481" s="0"/>
      <c r="HDV481" s="0"/>
      <c r="HDW481" s="0"/>
      <c r="HDX481" s="0"/>
      <c r="HDY481" s="0"/>
      <c r="HDZ481" s="0"/>
      <c r="HEA481" s="0"/>
      <c r="HEB481" s="0"/>
      <c r="HEC481" s="0"/>
      <c r="HED481" s="0"/>
      <c r="HEE481" s="0"/>
      <c r="HEF481" s="0"/>
      <c r="HEG481" s="0"/>
      <c r="HEH481" s="0"/>
      <c r="HEI481" s="0"/>
      <c r="HEJ481" s="0"/>
      <c r="HEK481" s="0"/>
      <c r="HEL481" s="0"/>
      <c r="HEM481" s="0"/>
      <c r="HEN481" s="0"/>
      <c r="HEO481" s="0"/>
      <c r="HEP481" s="0"/>
      <c r="HEQ481" s="0"/>
      <c r="HER481" s="0"/>
      <c r="HES481" s="0"/>
      <c r="HET481" s="0"/>
      <c r="HEU481" s="0"/>
      <c r="HEV481" s="0"/>
      <c r="HEW481" s="0"/>
      <c r="HEX481" s="0"/>
      <c r="HEY481" s="0"/>
      <c r="HEZ481" s="0"/>
      <c r="HFA481" s="0"/>
      <c r="HFB481" s="0"/>
      <c r="HFC481" s="0"/>
      <c r="HFD481" s="0"/>
      <c r="HFE481" s="0"/>
      <c r="HFF481" s="0"/>
      <c r="HFG481" s="0"/>
      <c r="HFH481" s="0"/>
      <c r="HFI481" s="0"/>
      <c r="HFJ481" s="0"/>
      <c r="HFK481" s="0"/>
      <c r="HFL481" s="0"/>
      <c r="HFM481" s="0"/>
      <c r="HFN481" s="0"/>
      <c r="HFO481" s="0"/>
      <c r="HFP481" s="0"/>
      <c r="HFQ481" s="0"/>
      <c r="HFR481" s="0"/>
      <c r="HFS481" s="0"/>
      <c r="HFT481" s="0"/>
      <c r="HFU481" s="0"/>
      <c r="HFV481" s="0"/>
      <c r="HFW481" s="0"/>
      <c r="HFX481" s="0"/>
      <c r="HFY481" s="0"/>
      <c r="HFZ481" s="0"/>
      <c r="HGA481" s="0"/>
      <c r="HGB481" s="0"/>
      <c r="HGC481" s="0"/>
      <c r="HGD481" s="0"/>
      <c r="HGE481" s="0"/>
      <c r="HGF481" s="0"/>
      <c r="HGG481" s="0"/>
      <c r="HGH481" s="0"/>
      <c r="HGI481" s="0"/>
      <c r="HGJ481" s="0"/>
      <c r="HGK481" s="0"/>
      <c r="HGL481" s="0"/>
      <c r="HGM481" s="0"/>
      <c r="HGN481" s="0"/>
      <c r="HGO481" s="0"/>
      <c r="HGP481" s="0"/>
      <c r="HGQ481" s="0"/>
      <c r="HGR481" s="0"/>
      <c r="HGS481" s="0"/>
      <c r="HGT481" s="0"/>
      <c r="HGU481" s="0"/>
      <c r="HGV481" s="0"/>
      <c r="HGW481" s="0"/>
      <c r="HGX481" s="0"/>
      <c r="HGY481" s="0"/>
      <c r="HGZ481" s="0"/>
      <c r="HHA481" s="0"/>
      <c r="HHB481" s="0"/>
      <c r="HHC481" s="0"/>
      <c r="HHD481" s="0"/>
      <c r="HHE481" s="0"/>
      <c r="HHF481" s="0"/>
      <c r="HHG481" s="0"/>
      <c r="HHH481" s="0"/>
      <c r="HHI481" s="0"/>
      <c r="HHJ481" s="0"/>
      <c r="HHK481" s="0"/>
      <c r="HHL481" s="0"/>
      <c r="HHM481" s="0"/>
      <c r="HHN481" s="0"/>
      <c r="HHO481" s="0"/>
      <c r="HHP481" s="0"/>
      <c r="HHQ481" s="0"/>
      <c r="HHR481" s="0"/>
      <c r="HHS481" s="0"/>
      <c r="HHT481" s="0"/>
      <c r="HHU481" s="0"/>
      <c r="HHV481" s="0"/>
      <c r="HHW481" s="0"/>
      <c r="HHX481" s="0"/>
      <c r="HHY481" s="0"/>
      <c r="HHZ481" s="0"/>
      <c r="HIA481" s="0"/>
      <c r="HIB481" s="0"/>
      <c r="HIC481" s="0"/>
      <c r="HID481" s="0"/>
      <c r="HIE481" s="0"/>
      <c r="HIF481" s="0"/>
      <c r="HIG481" s="0"/>
      <c r="HIH481" s="0"/>
      <c r="HII481" s="0"/>
      <c r="HIJ481" s="0"/>
      <c r="HIK481" s="0"/>
      <c r="HIL481" s="0"/>
      <c r="HIM481" s="0"/>
      <c r="HIN481" s="0"/>
      <c r="HIO481" s="0"/>
      <c r="HIP481" s="0"/>
      <c r="HIQ481" s="0"/>
      <c r="HIR481" s="0"/>
      <c r="HIS481" s="0"/>
      <c r="HIT481" s="0"/>
      <c r="HIU481" s="0"/>
      <c r="HIV481" s="0"/>
      <c r="HIW481" s="0"/>
      <c r="HIX481" s="0"/>
      <c r="HIY481" s="0"/>
      <c r="HIZ481" s="0"/>
      <c r="HJA481" s="0"/>
      <c r="HJB481" s="0"/>
      <c r="HJC481" s="0"/>
      <c r="HJD481" s="0"/>
      <c r="HJE481" s="0"/>
      <c r="HJF481" s="0"/>
      <c r="HJG481" s="0"/>
      <c r="HJH481" s="0"/>
      <c r="HJI481" s="0"/>
      <c r="HJJ481" s="0"/>
      <c r="HJK481" s="0"/>
      <c r="HJL481" s="0"/>
      <c r="HJM481" s="0"/>
      <c r="HJN481" s="0"/>
      <c r="HJO481" s="0"/>
      <c r="HJP481" s="0"/>
      <c r="HJQ481" s="0"/>
      <c r="HJR481" s="0"/>
      <c r="HJS481" s="0"/>
      <c r="HJT481" s="0"/>
      <c r="HJU481" s="0"/>
      <c r="HJV481" s="0"/>
      <c r="HJW481" s="0"/>
      <c r="HJX481" s="0"/>
      <c r="HJY481" s="0"/>
      <c r="HJZ481" s="0"/>
      <c r="HKA481" s="0"/>
      <c r="HKB481" s="0"/>
      <c r="HKC481" s="0"/>
      <c r="HKD481" s="0"/>
      <c r="HKE481" s="0"/>
      <c r="HKF481" s="0"/>
      <c r="HKG481" s="0"/>
      <c r="HKH481" s="0"/>
      <c r="HKI481" s="0"/>
      <c r="HKJ481" s="0"/>
      <c r="HKK481" s="0"/>
      <c r="HKL481" s="0"/>
      <c r="HKM481" s="0"/>
      <c r="HKN481" s="0"/>
      <c r="HKO481" s="0"/>
      <c r="HKP481" s="0"/>
      <c r="HKQ481" s="0"/>
      <c r="HKR481" s="0"/>
      <c r="HKS481" s="0"/>
      <c r="HKT481" s="0"/>
      <c r="HKU481" s="0"/>
      <c r="HKV481" s="0"/>
      <c r="HKW481" s="0"/>
      <c r="HKX481" s="0"/>
      <c r="HKY481" s="0"/>
      <c r="HKZ481" s="0"/>
      <c r="HLA481" s="0"/>
      <c r="HLB481" s="0"/>
      <c r="HLC481" s="0"/>
      <c r="HLD481" s="0"/>
      <c r="HLE481" s="0"/>
      <c r="HLF481" s="0"/>
      <c r="HLG481" s="0"/>
      <c r="HLH481" s="0"/>
      <c r="HLI481" s="0"/>
      <c r="HLJ481" s="0"/>
      <c r="HLK481" s="0"/>
      <c r="HLL481" s="0"/>
      <c r="HLM481" s="0"/>
      <c r="HLN481" s="0"/>
      <c r="HLO481" s="0"/>
      <c r="HLP481" s="0"/>
      <c r="HLQ481" s="0"/>
      <c r="HLR481" s="0"/>
      <c r="HLS481" s="0"/>
      <c r="HLT481" s="0"/>
      <c r="HLU481" s="0"/>
      <c r="HLV481" s="0"/>
      <c r="HLW481" s="0"/>
      <c r="HLX481" s="0"/>
      <c r="HLY481" s="0"/>
      <c r="HLZ481" s="0"/>
      <c r="HMA481" s="0"/>
      <c r="HMB481" s="0"/>
      <c r="HMC481" s="0"/>
      <c r="HMD481" s="0"/>
      <c r="HME481" s="0"/>
      <c r="HMF481" s="0"/>
      <c r="HMG481" s="0"/>
      <c r="HMH481" s="0"/>
      <c r="HMI481" s="0"/>
      <c r="HMJ481" s="0"/>
      <c r="HMK481" s="0"/>
      <c r="HML481" s="0"/>
      <c r="HMM481" s="0"/>
      <c r="HMN481" s="0"/>
      <c r="HMO481" s="0"/>
      <c r="HMP481" s="0"/>
      <c r="HMQ481" s="0"/>
      <c r="HMR481" s="0"/>
      <c r="HMS481" s="0"/>
      <c r="HMT481" s="0"/>
      <c r="HMU481" s="0"/>
      <c r="HMV481" s="0"/>
      <c r="HMW481" s="0"/>
      <c r="HMX481" s="0"/>
      <c r="HMY481" s="0"/>
      <c r="HMZ481" s="0"/>
      <c r="HNA481" s="0"/>
      <c r="HNB481" s="0"/>
      <c r="HNC481" s="0"/>
      <c r="HND481" s="0"/>
      <c r="HNE481" s="0"/>
      <c r="HNF481" s="0"/>
      <c r="HNG481" s="0"/>
      <c r="HNH481" s="0"/>
      <c r="HNI481" s="0"/>
      <c r="HNJ481" s="0"/>
      <c r="HNK481" s="0"/>
      <c r="HNL481" s="0"/>
      <c r="HNM481" s="0"/>
      <c r="HNN481" s="0"/>
      <c r="HNO481" s="0"/>
      <c r="HNP481" s="0"/>
      <c r="HNQ481" s="0"/>
      <c r="HNR481" s="0"/>
      <c r="HNS481" s="0"/>
      <c r="HNT481" s="0"/>
      <c r="HNU481" s="0"/>
      <c r="HNV481" s="0"/>
      <c r="HNW481" s="0"/>
      <c r="HNX481" s="0"/>
      <c r="HNY481" s="0"/>
      <c r="HNZ481" s="0"/>
      <c r="HOA481" s="0"/>
      <c r="HOB481" s="0"/>
      <c r="HOC481" s="0"/>
      <c r="HOD481" s="0"/>
      <c r="HOE481" s="0"/>
      <c r="HOF481" s="0"/>
      <c r="HOG481" s="0"/>
      <c r="HOH481" s="0"/>
      <c r="HOI481" s="0"/>
      <c r="HOJ481" s="0"/>
      <c r="HOK481" s="0"/>
      <c r="HOL481" s="0"/>
      <c r="HOM481" s="0"/>
      <c r="HON481" s="0"/>
      <c r="HOO481" s="0"/>
      <c r="HOP481" s="0"/>
      <c r="HOQ481" s="0"/>
      <c r="HOR481" s="0"/>
      <c r="HOS481" s="0"/>
      <c r="HOT481" s="0"/>
      <c r="HOU481" s="0"/>
      <c r="HOV481" s="0"/>
      <c r="HOW481" s="0"/>
      <c r="HOX481" s="0"/>
      <c r="HOY481" s="0"/>
      <c r="HOZ481" s="0"/>
      <c r="HPA481" s="0"/>
      <c r="HPB481" s="0"/>
      <c r="HPC481" s="0"/>
      <c r="HPD481" s="0"/>
      <c r="HPE481" s="0"/>
      <c r="HPF481" s="0"/>
      <c r="HPG481" s="0"/>
      <c r="HPH481" s="0"/>
      <c r="HPI481" s="0"/>
      <c r="HPJ481" s="0"/>
      <c r="HPK481" s="0"/>
      <c r="HPL481" s="0"/>
      <c r="HPM481" s="0"/>
      <c r="HPN481" s="0"/>
      <c r="HPO481" s="0"/>
      <c r="HPP481" s="0"/>
      <c r="HPQ481" s="0"/>
      <c r="HPR481" s="0"/>
      <c r="HPS481" s="0"/>
      <c r="HPT481" s="0"/>
      <c r="HPU481" s="0"/>
      <c r="HPV481" s="0"/>
      <c r="HPW481" s="0"/>
      <c r="HPX481" s="0"/>
      <c r="HPY481" s="0"/>
      <c r="HPZ481" s="0"/>
      <c r="HQA481" s="0"/>
      <c r="HQB481" s="0"/>
      <c r="HQC481" s="0"/>
      <c r="HQD481" s="0"/>
      <c r="HQE481" s="0"/>
      <c r="HQF481" s="0"/>
      <c r="HQG481" s="0"/>
      <c r="HQH481" s="0"/>
      <c r="HQI481" s="0"/>
      <c r="HQJ481" s="0"/>
      <c r="HQK481" s="0"/>
      <c r="HQL481" s="0"/>
      <c r="HQM481" s="0"/>
      <c r="HQN481" s="0"/>
      <c r="HQO481" s="0"/>
      <c r="HQP481" s="0"/>
      <c r="HQQ481" s="0"/>
      <c r="HQR481" s="0"/>
      <c r="HQS481" s="0"/>
      <c r="HQT481" s="0"/>
      <c r="HQU481" s="0"/>
      <c r="HQV481" s="0"/>
      <c r="HQW481" s="0"/>
      <c r="HQX481" s="0"/>
      <c r="HQY481" s="0"/>
      <c r="HQZ481" s="0"/>
      <c r="HRA481" s="0"/>
      <c r="HRB481" s="0"/>
      <c r="HRC481" s="0"/>
      <c r="HRD481" s="0"/>
      <c r="HRE481" s="0"/>
      <c r="HRF481" s="0"/>
      <c r="HRG481" s="0"/>
      <c r="HRH481" s="0"/>
      <c r="HRI481" s="0"/>
      <c r="HRJ481" s="0"/>
      <c r="HRK481" s="0"/>
      <c r="HRL481" s="0"/>
      <c r="HRM481" s="0"/>
      <c r="HRN481" s="0"/>
      <c r="HRO481" s="0"/>
      <c r="HRP481" s="0"/>
      <c r="HRQ481" s="0"/>
      <c r="HRR481" s="0"/>
      <c r="HRS481" s="0"/>
      <c r="HRT481" s="0"/>
      <c r="HRU481" s="0"/>
      <c r="HRV481" s="0"/>
      <c r="HRW481" s="0"/>
      <c r="HRX481" s="0"/>
      <c r="HRY481" s="0"/>
      <c r="HRZ481" s="0"/>
      <c r="HSA481" s="0"/>
      <c r="HSB481" s="0"/>
      <c r="HSC481" s="0"/>
      <c r="HSD481" s="0"/>
      <c r="HSE481" s="0"/>
      <c r="HSF481" s="0"/>
      <c r="HSG481" s="0"/>
      <c r="HSH481" s="0"/>
      <c r="HSI481" s="0"/>
      <c r="HSJ481" s="0"/>
      <c r="HSK481" s="0"/>
      <c r="HSL481" s="0"/>
      <c r="HSM481" s="0"/>
      <c r="HSN481" s="0"/>
      <c r="HSO481" s="0"/>
      <c r="HSP481" s="0"/>
      <c r="HSQ481" s="0"/>
      <c r="HSR481" s="0"/>
      <c r="HSS481" s="0"/>
      <c r="HST481" s="0"/>
      <c r="HSU481" s="0"/>
      <c r="HSV481" s="0"/>
      <c r="HSW481" s="0"/>
      <c r="HSX481" s="0"/>
      <c r="HSY481" s="0"/>
      <c r="HSZ481" s="0"/>
      <c r="HTA481" s="0"/>
      <c r="HTB481" s="0"/>
      <c r="HTC481" s="0"/>
      <c r="HTD481" s="0"/>
      <c r="HTE481" s="0"/>
      <c r="HTF481" s="0"/>
      <c r="HTG481" s="0"/>
      <c r="HTH481" s="0"/>
      <c r="HTI481" s="0"/>
      <c r="HTJ481" s="0"/>
      <c r="HTK481" s="0"/>
      <c r="HTL481" s="0"/>
      <c r="HTM481" s="0"/>
      <c r="HTN481" s="0"/>
      <c r="HTO481" s="0"/>
      <c r="HTP481" s="0"/>
      <c r="HTQ481" s="0"/>
      <c r="HTR481" s="0"/>
      <c r="HTS481" s="0"/>
      <c r="HTT481" s="0"/>
      <c r="HTU481" s="0"/>
      <c r="HTV481" s="0"/>
      <c r="HTW481" s="0"/>
      <c r="HTX481" s="0"/>
      <c r="HTY481" s="0"/>
      <c r="HTZ481" s="0"/>
      <c r="HUA481" s="0"/>
      <c r="HUB481" s="0"/>
      <c r="HUC481" s="0"/>
      <c r="HUD481" s="0"/>
      <c r="HUE481" s="0"/>
      <c r="HUF481" s="0"/>
      <c r="HUG481" s="0"/>
      <c r="HUH481" s="0"/>
      <c r="HUI481" s="0"/>
      <c r="HUJ481" s="0"/>
      <c r="HUK481" s="0"/>
      <c r="HUL481" s="0"/>
      <c r="HUM481" s="0"/>
      <c r="HUN481" s="0"/>
      <c r="HUO481" s="0"/>
      <c r="HUP481" s="0"/>
      <c r="HUQ481" s="0"/>
      <c r="HUR481" s="0"/>
      <c r="HUS481" s="0"/>
      <c r="HUT481" s="0"/>
      <c r="HUU481" s="0"/>
      <c r="HUV481" s="0"/>
      <c r="HUW481" s="0"/>
      <c r="HUX481" s="0"/>
      <c r="HUY481" s="0"/>
      <c r="HUZ481" s="0"/>
      <c r="HVA481" s="0"/>
      <c r="HVB481" s="0"/>
      <c r="HVC481" s="0"/>
      <c r="HVD481" s="0"/>
      <c r="HVE481" s="0"/>
      <c r="HVF481" s="0"/>
      <c r="HVG481" s="0"/>
      <c r="HVH481" s="0"/>
      <c r="HVI481" s="0"/>
      <c r="HVJ481" s="0"/>
      <c r="HVK481" s="0"/>
      <c r="HVL481" s="0"/>
      <c r="HVM481" s="0"/>
      <c r="HVN481" s="0"/>
      <c r="HVO481" s="0"/>
      <c r="HVP481" s="0"/>
      <c r="HVQ481" s="0"/>
      <c r="HVR481" s="0"/>
      <c r="HVS481" s="0"/>
      <c r="HVT481" s="0"/>
      <c r="HVU481" s="0"/>
      <c r="HVV481" s="0"/>
      <c r="HVW481" s="0"/>
      <c r="HVX481" s="0"/>
      <c r="HVY481" s="0"/>
      <c r="HVZ481" s="0"/>
      <c r="HWA481" s="0"/>
      <c r="HWB481" s="0"/>
      <c r="HWC481" s="0"/>
      <c r="HWD481" s="0"/>
      <c r="HWE481" s="0"/>
      <c r="HWF481" s="0"/>
      <c r="HWG481" s="0"/>
      <c r="HWH481" s="0"/>
      <c r="HWI481" s="0"/>
      <c r="HWJ481" s="0"/>
      <c r="HWK481" s="0"/>
      <c r="HWL481" s="0"/>
      <c r="HWM481" s="0"/>
      <c r="HWN481" s="0"/>
      <c r="HWO481" s="0"/>
      <c r="HWP481" s="0"/>
      <c r="HWQ481" s="0"/>
      <c r="HWR481" s="0"/>
      <c r="HWS481" s="0"/>
      <c r="HWT481" s="0"/>
      <c r="HWU481" s="0"/>
      <c r="HWV481" s="0"/>
      <c r="HWW481" s="0"/>
      <c r="HWX481" s="0"/>
      <c r="HWY481" s="0"/>
      <c r="HWZ481" s="0"/>
      <c r="HXA481" s="0"/>
      <c r="HXB481" s="0"/>
      <c r="HXC481" s="0"/>
      <c r="HXD481" s="0"/>
      <c r="HXE481" s="0"/>
      <c r="HXF481" s="0"/>
      <c r="HXG481" s="0"/>
      <c r="HXH481" s="0"/>
      <c r="HXI481" s="0"/>
      <c r="HXJ481" s="0"/>
      <c r="HXK481" s="0"/>
      <c r="HXL481" s="0"/>
      <c r="HXM481" s="0"/>
      <c r="HXN481" s="0"/>
      <c r="HXO481" s="0"/>
      <c r="HXP481" s="0"/>
      <c r="HXQ481" s="0"/>
      <c r="HXR481" s="0"/>
      <c r="HXS481" s="0"/>
      <c r="HXT481" s="0"/>
      <c r="HXU481" s="0"/>
      <c r="HXV481" s="0"/>
      <c r="HXW481" s="0"/>
      <c r="HXX481" s="0"/>
      <c r="HXY481" s="0"/>
      <c r="HXZ481" s="0"/>
      <c r="HYA481" s="0"/>
      <c r="HYB481" s="0"/>
      <c r="HYC481" s="0"/>
      <c r="HYD481" s="0"/>
      <c r="HYE481" s="0"/>
      <c r="HYF481" s="0"/>
      <c r="HYG481" s="0"/>
      <c r="HYH481" s="0"/>
      <c r="HYI481" s="0"/>
      <c r="HYJ481" s="0"/>
      <c r="HYK481" s="0"/>
      <c r="HYL481" s="0"/>
      <c r="HYM481" s="0"/>
      <c r="HYN481" s="0"/>
      <c r="HYO481" s="0"/>
      <c r="HYP481" s="0"/>
      <c r="HYQ481" s="0"/>
      <c r="HYR481" s="0"/>
      <c r="HYS481" s="0"/>
      <c r="HYT481" s="0"/>
      <c r="HYU481" s="0"/>
      <c r="HYV481" s="0"/>
      <c r="HYW481" s="0"/>
      <c r="HYX481" s="0"/>
      <c r="HYY481" s="0"/>
      <c r="HYZ481" s="0"/>
      <c r="HZA481" s="0"/>
      <c r="HZB481" s="0"/>
      <c r="HZC481" s="0"/>
      <c r="HZD481" s="0"/>
      <c r="HZE481" s="0"/>
      <c r="HZF481" s="0"/>
      <c r="HZG481" s="0"/>
      <c r="HZH481" s="0"/>
      <c r="HZI481" s="0"/>
      <c r="HZJ481" s="0"/>
      <c r="HZK481" s="0"/>
      <c r="HZL481" s="0"/>
      <c r="HZM481" s="0"/>
      <c r="HZN481" s="0"/>
      <c r="HZO481" s="0"/>
      <c r="HZP481" s="0"/>
      <c r="HZQ481" s="0"/>
      <c r="HZR481" s="0"/>
      <c r="HZS481" s="0"/>
      <c r="HZT481" s="0"/>
      <c r="HZU481" s="0"/>
      <c r="HZV481" s="0"/>
      <c r="HZW481" s="0"/>
      <c r="HZX481" s="0"/>
      <c r="HZY481" s="0"/>
      <c r="HZZ481" s="0"/>
      <c r="IAA481" s="0"/>
      <c r="IAB481" s="0"/>
      <c r="IAC481" s="0"/>
      <c r="IAD481" s="0"/>
      <c r="IAE481" s="0"/>
      <c r="IAF481" s="0"/>
      <c r="IAG481" s="0"/>
      <c r="IAH481" s="0"/>
      <c r="IAI481" s="0"/>
      <c r="IAJ481" s="0"/>
      <c r="IAK481" s="0"/>
      <c r="IAL481" s="0"/>
      <c r="IAM481" s="0"/>
      <c r="IAN481" s="0"/>
      <c r="IAO481" s="0"/>
      <c r="IAP481" s="0"/>
      <c r="IAQ481" s="0"/>
      <c r="IAR481" s="0"/>
      <c r="IAS481" s="0"/>
      <c r="IAT481" s="0"/>
      <c r="IAU481" s="0"/>
      <c r="IAV481" s="0"/>
      <c r="IAW481" s="0"/>
      <c r="IAX481" s="0"/>
      <c r="IAY481" s="0"/>
      <c r="IAZ481" s="0"/>
      <c r="IBA481" s="0"/>
      <c r="IBB481" s="0"/>
      <c r="IBC481" s="0"/>
      <c r="IBD481" s="0"/>
      <c r="IBE481" s="0"/>
      <c r="IBF481" s="0"/>
      <c r="IBG481" s="0"/>
      <c r="IBH481" s="0"/>
      <c r="IBI481" s="0"/>
      <c r="IBJ481" s="0"/>
      <c r="IBK481" s="0"/>
      <c r="IBL481" s="0"/>
      <c r="IBM481" s="0"/>
      <c r="IBN481" s="0"/>
      <c r="IBO481" s="0"/>
      <c r="IBP481" s="0"/>
      <c r="IBQ481" s="0"/>
      <c r="IBR481" s="0"/>
      <c r="IBS481" s="0"/>
      <c r="IBT481" s="0"/>
      <c r="IBU481" s="0"/>
      <c r="IBV481" s="0"/>
      <c r="IBW481" s="0"/>
      <c r="IBX481" s="0"/>
      <c r="IBY481" s="0"/>
      <c r="IBZ481" s="0"/>
      <c r="ICA481" s="0"/>
      <c r="ICB481" s="0"/>
      <c r="ICC481" s="0"/>
      <c r="ICD481" s="0"/>
      <c r="ICE481" s="0"/>
      <c r="ICF481" s="0"/>
      <c r="ICG481" s="0"/>
      <c r="ICH481" s="0"/>
      <c r="ICI481" s="0"/>
      <c r="ICJ481" s="0"/>
      <c r="ICK481" s="0"/>
      <c r="ICL481" s="0"/>
      <c r="ICM481" s="0"/>
      <c r="ICN481" s="0"/>
      <c r="ICO481" s="0"/>
      <c r="ICP481" s="0"/>
      <c r="ICQ481" s="0"/>
      <c r="ICR481" s="0"/>
      <c r="ICS481" s="0"/>
      <c r="ICT481" s="0"/>
      <c r="ICU481" s="0"/>
      <c r="ICV481" s="0"/>
      <c r="ICW481" s="0"/>
      <c r="ICX481" s="0"/>
      <c r="ICY481" s="0"/>
      <c r="ICZ481" s="0"/>
      <c r="IDA481" s="0"/>
      <c r="IDB481" s="0"/>
      <c r="IDC481" s="0"/>
      <c r="IDD481" s="0"/>
      <c r="IDE481" s="0"/>
      <c r="IDF481" s="0"/>
      <c r="IDG481" s="0"/>
      <c r="IDH481" s="0"/>
      <c r="IDI481" s="0"/>
      <c r="IDJ481" s="0"/>
      <c r="IDK481" s="0"/>
      <c r="IDL481" s="0"/>
      <c r="IDM481" s="0"/>
      <c r="IDN481" s="0"/>
      <c r="IDO481" s="0"/>
      <c r="IDP481" s="0"/>
      <c r="IDQ481" s="0"/>
      <c r="IDR481" s="0"/>
      <c r="IDS481" s="0"/>
      <c r="IDT481" s="0"/>
      <c r="IDU481" s="0"/>
      <c r="IDV481" s="0"/>
      <c r="IDW481" s="0"/>
      <c r="IDX481" s="0"/>
      <c r="IDY481" s="0"/>
      <c r="IDZ481" s="0"/>
      <c r="IEA481" s="0"/>
      <c r="IEB481" s="0"/>
      <c r="IEC481" s="0"/>
      <c r="IED481" s="0"/>
      <c r="IEE481" s="0"/>
      <c r="IEF481" s="0"/>
      <c r="IEG481" s="0"/>
      <c r="IEH481" s="0"/>
      <c r="IEI481" s="0"/>
      <c r="IEJ481" s="0"/>
      <c r="IEK481" s="0"/>
      <c r="IEL481" s="0"/>
      <c r="IEM481" s="0"/>
      <c r="IEN481" s="0"/>
      <c r="IEO481" s="0"/>
      <c r="IEP481" s="0"/>
      <c r="IEQ481" s="0"/>
      <c r="IER481" s="0"/>
      <c r="IES481" s="0"/>
      <c r="IET481" s="0"/>
      <c r="IEU481" s="0"/>
      <c r="IEV481" s="0"/>
      <c r="IEW481" s="0"/>
      <c r="IEX481" s="0"/>
      <c r="IEY481" s="0"/>
      <c r="IEZ481" s="0"/>
      <c r="IFA481" s="0"/>
      <c r="IFB481" s="0"/>
      <c r="IFC481" s="0"/>
      <c r="IFD481" s="0"/>
      <c r="IFE481" s="0"/>
      <c r="IFF481" s="0"/>
      <c r="IFG481" s="0"/>
      <c r="IFH481" s="0"/>
      <c r="IFI481" s="0"/>
      <c r="IFJ481" s="0"/>
      <c r="IFK481" s="0"/>
      <c r="IFL481" s="0"/>
      <c r="IFM481" s="0"/>
      <c r="IFN481" s="0"/>
      <c r="IFO481" s="0"/>
      <c r="IFP481" s="0"/>
      <c r="IFQ481" s="0"/>
      <c r="IFR481" s="0"/>
      <c r="IFS481" s="0"/>
      <c r="IFT481" s="0"/>
      <c r="IFU481" s="0"/>
      <c r="IFV481" s="0"/>
      <c r="IFW481" s="0"/>
      <c r="IFX481" s="0"/>
      <c r="IFY481" s="0"/>
      <c r="IFZ481" s="0"/>
      <c r="IGA481" s="0"/>
      <c r="IGB481" s="0"/>
      <c r="IGC481" s="0"/>
      <c r="IGD481" s="0"/>
      <c r="IGE481" s="0"/>
      <c r="IGF481" s="0"/>
      <c r="IGG481" s="0"/>
      <c r="IGH481" s="0"/>
      <c r="IGI481" s="0"/>
      <c r="IGJ481" s="0"/>
      <c r="IGK481" s="0"/>
      <c r="IGL481" s="0"/>
      <c r="IGM481" s="0"/>
      <c r="IGN481" s="0"/>
      <c r="IGO481" s="0"/>
      <c r="IGP481" s="0"/>
      <c r="IGQ481" s="0"/>
      <c r="IGR481" s="0"/>
      <c r="IGS481" s="0"/>
      <c r="IGT481" s="0"/>
      <c r="IGU481" s="0"/>
      <c r="IGV481" s="0"/>
      <c r="IGW481" s="0"/>
      <c r="IGX481" s="0"/>
      <c r="IGY481" s="0"/>
      <c r="IGZ481" s="0"/>
      <c r="IHA481" s="0"/>
      <c r="IHB481" s="0"/>
      <c r="IHC481" s="0"/>
      <c r="IHD481" s="0"/>
      <c r="IHE481" s="0"/>
      <c r="IHF481" s="0"/>
      <c r="IHG481" s="0"/>
      <c r="IHH481" s="0"/>
      <c r="IHI481" s="0"/>
      <c r="IHJ481" s="0"/>
      <c r="IHK481" s="0"/>
      <c r="IHL481" s="0"/>
      <c r="IHM481" s="0"/>
      <c r="IHN481" s="0"/>
      <c r="IHO481" s="0"/>
      <c r="IHP481" s="0"/>
      <c r="IHQ481" s="0"/>
      <c r="IHR481" s="0"/>
      <c r="IHS481" s="0"/>
      <c r="IHT481" s="0"/>
      <c r="IHU481" s="0"/>
      <c r="IHV481" s="0"/>
      <c r="IHW481" s="0"/>
      <c r="IHX481" s="0"/>
      <c r="IHY481" s="0"/>
      <c r="IHZ481" s="0"/>
      <c r="IIA481" s="0"/>
      <c r="IIB481" s="0"/>
      <c r="IIC481" s="0"/>
      <c r="IID481" s="0"/>
      <c r="IIE481" s="0"/>
      <c r="IIF481" s="0"/>
      <c r="IIG481" s="0"/>
      <c r="IIH481" s="0"/>
      <c r="III481" s="0"/>
      <c r="IIJ481" s="0"/>
      <c r="IIK481" s="0"/>
      <c r="IIL481" s="0"/>
      <c r="IIM481" s="0"/>
      <c r="IIN481" s="0"/>
      <c r="IIO481" s="0"/>
      <c r="IIP481" s="0"/>
      <c r="IIQ481" s="0"/>
      <c r="IIR481" s="0"/>
      <c r="IIS481" s="0"/>
      <c r="IIT481" s="0"/>
      <c r="IIU481" s="0"/>
      <c r="IIV481" s="0"/>
      <c r="IIW481" s="0"/>
      <c r="IIX481" s="0"/>
      <c r="IIY481" s="0"/>
      <c r="IIZ481" s="0"/>
      <c r="IJA481" s="0"/>
      <c r="IJB481" s="0"/>
      <c r="IJC481" s="0"/>
      <c r="IJD481" s="0"/>
      <c r="IJE481" s="0"/>
      <c r="IJF481" s="0"/>
      <c r="IJG481" s="0"/>
      <c r="IJH481" s="0"/>
      <c r="IJI481" s="0"/>
      <c r="IJJ481" s="0"/>
      <c r="IJK481" s="0"/>
      <c r="IJL481" s="0"/>
      <c r="IJM481" s="0"/>
      <c r="IJN481" s="0"/>
      <c r="IJO481" s="0"/>
      <c r="IJP481" s="0"/>
      <c r="IJQ481" s="0"/>
      <c r="IJR481" s="0"/>
      <c r="IJS481" s="0"/>
      <c r="IJT481" s="0"/>
      <c r="IJU481" s="0"/>
      <c r="IJV481" s="0"/>
      <c r="IJW481" s="0"/>
      <c r="IJX481" s="0"/>
      <c r="IJY481" s="0"/>
      <c r="IJZ481" s="0"/>
      <c r="IKA481" s="0"/>
      <c r="IKB481" s="0"/>
      <c r="IKC481" s="0"/>
      <c r="IKD481" s="0"/>
      <c r="IKE481" s="0"/>
      <c r="IKF481" s="0"/>
      <c r="IKG481" s="0"/>
      <c r="IKH481" s="0"/>
      <c r="IKI481" s="0"/>
      <c r="IKJ481" s="0"/>
      <c r="IKK481" s="0"/>
      <c r="IKL481" s="0"/>
      <c r="IKM481" s="0"/>
      <c r="IKN481" s="0"/>
      <c r="IKO481" s="0"/>
      <c r="IKP481" s="0"/>
      <c r="IKQ481" s="0"/>
      <c r="IKR481" s="0"/>
      <c r="IKS481" s="0"/>
      <c r="IKT481" s="0"/>
      <c r="IKU481" s="0"/>
      <c r="IKV481" s="0"/>
      <c r="IKW481" s="0"/>
      <c r="IKX481" s="0"/>
      <c r="IKY481" s="0"/>
      <c r="IKZ481" s="0"/>
      <c r="ILA481" s="0"/>
      <c r="ILB481" s="0"/>
      <c r="ILC481" s="0"/>
      <c r="ILD481" s="0"/>
      <c r="ILE481" s="0"/>
      <c r="ILF481" s="0"/>
      <c r="ILG481" s="0"/>
      <c r="ILH481" s="0"/>
      <c r="ILI481" s="0"/>
      <c r="ILJ481" s="0"/>
      <c r="ILK481" s="0"/>
      <c r="ILL481" s="0"/>
      <c r="ILM481" s="0"/>
      <c r="ILN481" s="0"/>
      <c r="ILO481" s="0"/>
      <c r="ILP481" s="0"/>
      <c r="ILQ481" s="0"/>
      <c r="ILR481" s="0"/>
      <c r="ILS481" s="0"/>
      <c r="ILT481" s="0"/>
      <c r="ILU481" s="0"/>
      <c r="ILV481" s="0"/>
      <c r="ILW481" s="0"/>
      <c r="ILX481" s="0"/>
      <c r="ILY481" s="0"/>
      <c r="ILZ481" s="0"/>
      <c r="IMA481" s="0"/>
      <c r="IMB481" s="0"/>
      <c r="IMC481" s="0"/>
      <c r="IMD481" s="0"/>
      <c r="IME481" s="0"/>
      <c r="IMF481" s="0"/>
      <c r="IMG481" s="0"/>
      <c r="IMH481" s="0"/>
      <c r="IMI481" s="0"/>
      <c r="IMJ481" s="0"/>
      <c r="IMK481" s="0"/>
      <c r="IML481" s="0"/>
      <c r="IMM481" s="0"/>
      <c r="IMN481" s="0"/>
      <c r="IMO481" s="0"/>
      <c r="IMP481" s="0"/>
      <c r="IMQ481" s="0"/>
      <c r="IMR481" s="0"/>
      <c r="IMS481" s="0"/>
      <c r="IMT481" s="0"/>
      <c r="IMU481" s="0"/>
      <c r="IMV481" s="0"/>
      <c r="IMW481" s="0"/>
      <c r="IMX481" s="0"/>
      <c r="IMY481" s="0"/>
      <c r="IMZ481" s="0"/>
      <c r="INA481" s="0"/>
      <c r="INB481" s="0"/>
      <c r="INC481" s="0"/>
      <c r="IND481" s="0"/>
      <c r="INE481" s="0"/>
      <c r="INF481" s="0"/>
      <c r="ING481" s="0"/>
      <c r="INH481" s="0"/>
      <c r="INI481" s="0"/>
      <c r="INJ481" s="0"/>
      <c r="INK481" s="0"/>
      <c r="INL481" s="0"/>
      <c r="INM481" s="0"/>
      <c r="INN481" s="0"/>
      <c r="INO481" s="0"/>
      <c r="INP481" s="0"/>
      <c r="INQ481" s="0"/>
      <c r="INR481" s="0"/>
      <c r="INS481" s="0"/>
      <c r="INT481" s="0"/>
      <c r="INU481" s="0"/>
      <c r="INV481" s="0"/>
      <c r="INW481" s="0"/>
      <c r="INX481" s="0"/>
      <c r="INY481" s="0"/>
      <c r="INZ481" s="0"/>
      <c r="IOA481" s="0"/>
      <c r="IOB481" s="0"/>
      <c r="IOC481" s="0"/>
      <c r="IOD481" s="0"/>
      <c r="IOE481" s="0"/>
      <c r="IOF481" s="0"/>
      <c r="IOG481" s="0"/>
      <c r="IOH481" s="0"/>
      <c r="IOI481" s="0"/>
      <c r="IOJ481" s="0"/>
      <c r="IOK481" s="0"/>
      <c r="IOL481" s="0"/>
      <c r="IOM481" s="0"/>
      <c r="ION481" s="0"/>
      <c r="IOO481" s="0"/>
      <c r="IOP481" s="0"/>
      <c r="IOQ481" s="0"/>
      <c r="IOR481" s="0"/>
      <c r="IOS481" s="0"/>
      <c r="IOT481" s="0"/>
      <c r="IOU481" s="0"/>
      <c r="IOV481" s="0"/>
      <c r="IOW481" s="0"/>
      <c r="IOX481" s="0"/>
      <c r="IOY481" s="0"/>
      <c r="IOZ481" s="0"/>
      <c r="IPA481" s="0"/>
      <c r="IPB481" s="0"/>
      <c r="IPC481" s="0"/>
      <c r="IPD481" s="0"/>
      <c r="IPE481" s="0"/>
      <c r="IPF481" s="0"/>
      <c r="IPG481" s="0"/>
      <c r="IPH481" s="0"/>
      <c r="IPI481" s="0"/>
      <c r="IPJ481" s="0"/>
      <c r="IPK481" s="0"/>
      <c r="IPL481" s="0"/>
      <c r="IPM481" s="0"/>
      <c r="IPN481" s="0"/>
      <c r="IPO481" s="0"/>
      <c r="IPP481" s="0"/>
      <c r="IPQ481" s="0"/>
      <c r="IPR481" s="0"/>
      <c r="IPS481" s="0"/>
      <c r="IPT481" s="0"/>
      <c r="IPU481" s="0"/>
      <c r="IPV481" s="0"/>
      <c r="IPW481" s="0"/>
      <c r="IPX481" s="0"/>
      <c r="IPY481" s="0"/>
      <c r="IPZ481" s="0"/>
      <c r="IQA481" s="0"/>
      <c r="IQB481" s="0"/>
      <c r="IQC481" s="0"/>
      <c r="IQD481" s="0"/>
      <c r="IQE481" s="0"/>
      <c r="IQF481" s="0"/>
      <c r="IQG481" s="0"/>
      <c r="IQH481" s="0"/>
      <c r="IQI481" s="0"/>
      <c r="IQJ481" s="0"/>
      <c r="IQK481" s="0"/>
      <c r="IQL481" s="0"/>
      <c r="IQM481" s="0"/>
      <c r="IQN481" s="0"/>
      <c r="IQO481" s="0"/>
      <c r="IQP481" s="0"/>
      <c r="IQQ481" s="0"/>
      <c r="IQR481" s="0"/>
      <c r="IQS481" s="0"/>
      <c r="IQT481" s="0"/>
      <c r="IQU481" s="0"/>
      <c r="IQV481" s="0"/>
      <c r="IQW481" s="0"/>
      <c r="IQX481" s="0"/>
      <c r="IQY481" s="0"/>
      <c r="IQZ481" s="0"/>
      <c r="IRA481" s="0"/>
      <c r="IRB481" s="0"/>
      <c r="IRC481" s="0"/>
      <c r="IRD481" s="0"/>
      <c r="IRE481" s="0"/>
      <c r="IRF481" s="0"/>
      <c r="IRG481" s="0"/>
      <c r="IRH481" s="0"/>
      <c r="IRI481" s="0"/>
      <c r="IRJ481" s="0"/>
      <c r="IRK481" s="0"/>
      <c r="IRL481" s="0"/>
      <c r="IRM481" s="0"/>
      <c r="IRN481" s="0"/>
      <c r="IRO481" s="0"/>
      <c r="IRP481" s="0"/>
      <c r="IRQ481" s="0"/>
      <c r="IRR481" s="0"/>
      <c r="IRS481" s="0"/>
      <c r="IRT481" s="0"/>
      <c r="IRU481" s="0"/>
      <c r="IRV481" s="0"/>
      <c r="IRW481" s="0"/>
      <c r="IRX481" s="0"/>
      <c r="IRY481" s="0"/>
      <c r="IRZ481" s="0"/>
      <c r="ISA481" s="0"/>
      <c r="ISB481" s="0"/>
      <c r="ISC481" s="0"/>
      <c r="ISD481" s="0"/>
      <c r="ISE481" s="0"/>
      <c r="ISF481" s="0"/>
      <c r="ISG481" s="0"/>
      <c r="ISH481" s="0"/>
      <c r="ISI481" s="0"/>
      <c r="ISJ481" s="0"/>
      <c r="ISK481" s="0"/>
      <c r="ISL481" s="0"/>
      <c r="ISM481" s="0"/>
      <c r="ISN481" s="0"/>
      <c r="ISO481" s="0"/>
      <c r="ISP481" s="0"/>
      <c r="ISQ481" s="0"/>
      <c r="ISR481" s="0"/>
      <c r="ISS481" s="0"/>
      <c r="IST481" s="0"/>
      <c r="ISU481" s="0"/>
      <c r="ISV481" s="0"/>
      <c r="ISW481" s="0"/>
      <c r="ISX481" s="0"/>
      <c r="ISY481" s="0"/>
      <c r="ISZ481" s="0"/>
      <c r="ITA481" s="0"/>
      <c r="ITB481" s="0"/>
      <c r="ITC481" s="0"/>
      <c r="ITD481" s="0"/>
      <c r="ITE481" s="0"/>
      <c r="ITF481" s="0"/>
      <c r="ITG481" s="0"/>
      <c r="ITH481" s="0"/>
      <c r="ITI481" s="0"/>
      <c r="ITJ481" s="0"/>
      <c r="ITK481" s="0"/>
      <c r="ITL481" s="0"/>
      <c r="ITM481" s="0"/>
      <c r="ITN481" s="0"/>
      <c r="ITO481" s="0"/>
      <c r="ITP481" s="0"/>
      <c r="ITQ481" s="0"/>
      <c r="ITR481" s="0"/>
      <c r="ITS481" s="0"/>
      <c r="ITT481" s="0"/>
      <c r="ITU481" s="0"/>
      <c r="ITV481" s="0"/>
      <c r="ITW481" s="0"/>
      <c r="ITX481" s="0"/>
      <c r="ITY481" s="0"/>
      <c r="ITZ481" s="0"/>
      <c r="IUA481" s="0"/>
      <c r="IUB481" s="0"/>
      <c r="IUC481" s="0"/>
      <c r="IUD481" s="0"/>
      <c r="IUE481" s="0"/>
      <c r="IUF481" s="0"/>
      <c r="IUG481" s="0"/>
      <c r="IUH481" s="0"/>
      <c r="IUI481" s="0"/>
      <c r="IUJ481" s="0"/>
      <c r="IUK481" s="0"/>
      <c r="IUL481" s="0"/>
      <c r="IUM481" s="0"/>
      <c r="IUN481" s="0"/>
      <c r="IUO481" s="0"/>
      <c r="IUP481" s="0"/>
      <c r="IUQ481" s="0"/>
      <c r="IUR481" s="0"/>
      <c r="IUS481" s="0"/>
      <c r="IUT481" s="0"/>
      <c r="IUU481" s="0"/>
      <c r="IUV481" s="0"/>
      <c r="IUW481" s="0"/>
      <c r="IUX481" s="0"/>
      <c r="IUY481" s="0"/>
      <c r="IUZ481" s="0"/>
      <c r="IVA481" s="0"/>
      <c r="IVB481" s="0"/>
      <c r="IVC481" s="0"/>
      <c r="IVD481" s="0"/>
      <c r="IVE481" s="0"/>
      <c r="IVF481" s="0"/>
      <c r="IVG481" s="0"/>
      <c r="IVH481" s="0"/>
      <c r="IVI481" s="0"/>
      <c r="IVJ481" s="0"/>
      <c r="IVK481" s="0"/>
      <c r="IVL481" s="0"/>
      <c r="IVM481" s="0"/>
      <c r="IVN481" s="0"/>
      <c r="IVO481" s="0"/>
      <c r="IVP481" s="0"/>
      <c r="IVQ481" s="0"/>
      <c r="IVR481" s="0"/>
      <c r="IVS481" s="0"/>
      <c r="IVT481" s="0"/>
      <c r="IVU481" s="0"/>
      <c r="IVV481" s="0"/>
      <c r="IVW481" s="0"/>
      <c r="IVX481" s="0"/>
      <c r="IVY481" s="0"/>
      <c r="IVZ481" s="0"/>
      <c r="IWA481" s="0"/>
      <c r="IWB481" s="0"/>
      <c r="IWC481" s="0"/>
      <c r="IWD481" s="0"/>
      <c r="IWE481" s="0"/>
      <c r="IWF481" s="0"/>
      <c r="IWG481" s="0"/>
      <c r="IWH481" s="0"/>
      <c r="IWI481" s="0"/>
      <c r="IWJ481" s="0"/>
      <c r="IWK481" s="0"/>
      <c r="IWL481" s="0"/>
      <c r="IWM481" s="0"/>
      <c r="IWN481" s="0"/>
      <c r="IWO481" s="0"/>
      <c r="IWP481" s="0"/>
      <c r="IWQ481" s="0"/>
      <c r="IWR481" s="0"/>
      <c r="IWS481" s="0"/>
      <c r="IWT481" s="0"/>
      <c r="IWU481" s="0"/>
      <c r="IWV481" s="0"/>
      <c r="IWW481" s="0"/>
      <c r="IWX481" s="0"/>
      <c r="IWY481" s="0"/>
      <c r="IWZ481" s="0"/>
      <c r="IXA481" s="0"/>
      <c r="IXB481" s="0"/>
      <c r="IXC481" s="0"/>
      <c r="IXD481" s="0"/>
      <c r="IXE481" s="0"/>
      <c r="IXF481" s="0"/>
      <c r="IXG481" s="0"/>
      <c r="IXH481" s="0"/>
      <c r="IXI481" s="0"/>
      <c r="IXJ481" s="0"/>
      <c r="IXK481" s="0"/>
      <c r="IXL481" s="0"/>
      <c r="IXM481" s="0"/>
      <c r="IXN481" s="0"/>
      <c r="IXO481" s="0"/>
      <c r="IXP481" s="0"/>
      <c r="IXQ481" s="0"/>
      <c r="IXR481" s="0"/>
      <c r="IXS481" s="0"/>
      <c r="IXT481" s="0"/>
      <c r="IXU481" s="0"/>
      <c r="IXV481" s="0"/>
      <c r="IXW481" s="0"/>
      <c r="IXX481" s="0"/>
      <c r="IXY481" s="0"/>
      <c r="IXZ481" s="0"/>
      <c r="IYA481" s="0"/>
      <c r="IYB481" s="0"/>
      <c r="IYC481" s="0"/>
      <c r="IYD481" s="0"/>
      <c r="IYE481" s="0"/>
      <c r="IYF481" s="0"/>
      <c r="IYG481" s="0"/>
      <c r="IYH481" s="0"/>
      <c r="IYI481" s="0"/>
      <c r="IYJ481" s="0"/>
      <c r="IYK481" s="0"/>
      <c r="IYL481" s="0"/>
      <c r="IYM481" s="0"/>
      <c r="IYN481" s="0"/>
      <c r="IYO481" s="0"/>
      <c r="IYP481" s="0"/>
      <c r="IYQ481" s="0"/>
      <c r="IYR481" s="0"/>
      <c r="IYS481" s="0"/>
      <c r="IYT481" s="0"/>
      <c r="IYU481" s="0"/>
      <c r="IYV481" s="0"/>
      <c r="IYW481" s="0"/>
      <c r="IYX481" s="0"/>
      <c r="IYY481" s="0"/>
      <c r="IYZ481" s="0"/>
      <c r="IZA481" s="0"/>
      <c r="IZB481" s="0"/>
      <c r="IZC481" s="0"/>
      <c r="IZD481" s="0"/>
      <c r="IZE481" s="0"/>
      <c r="IZF481" s="0"/>
      <c r="IZG481" s="0"/>
      <c r="IZH481" s="0"/>
      <c r="IZI481" s="0"/>
      <c r="IZJ481" s="0"/>
      <c r="IZK481" s="0"/>
      <c r="IZL481" s="0"/>
      <c r="IZM481" s="0"/>
      <c r="IZN481" s="0"/>
      <c r="IZO481" s="0"/>
      <c r="IZP481" s="0"/>
      <c r="IZQ481" s="0"/>
      <c r="IZR481" s="0"/>
      <c r="IZS481" s="0"/>
      <c r="IZT481" s="0"/>
      <c r="IZU481" s="0"/>
      <c r="IZV481" s="0"/>
      <c r="IZW481" s="0"/>
      <c r="IZX481" s="0"/>
      <c r="IZY481" s="0"/>
      <c r="IZZ481" s="0"/>
      <c r="JAA481" s="0"/>
      <c r="JAB481" s="0"/>
      <c r="JAC481" s="0"/>
      <c r="JAD481" s="0"/>
      <c r="JAE481" s="0"/>
      <c r="JAF481" s="0"/>
      <c r="JAG481" s="0"/>
      <c r="JAH481" s="0"/>
      <c r="JAI481" s="0"/>
      <c r="JAJ481" s="0"/>
      <c r="JAK481" s="0"/>
      <c r="JAL481" s="0"/>
      <c r="JAM481" s="0"/>
      <c r="JAN481" s="0"/>
      <c r="JAO481" s="0"/>
      <c r="JAP481" s="0"/>
      <c r="JAQ481" s="0"/>
      <c r="JAR481" s="0"/>
      <c r="JAS481" s="0"/>
      <c r="JAT481" s="0"/>
      <c r="JAU481" s="0"/>
      <c r="JAV481" s="0"/>
      <c r="JAW481" s="0"/>
      <c r="JAX481" s="0"/>
      <c r="JAY481" s="0"/>
      <c r="JAZ481" s="0"/>
      <c r="JBA481" s="0"/>
      <c r="JBB481" s="0"/>
      <c r="JBC481" s="0"/>
      <c r="JBD481" s="0"/>
      <c r="JBE481" s="0"/>
      <c r="JBF481" s="0"/>
      <c r="JBG481" s="0"/>
      <c r="JBH481" s="0"/>
      <c r="JBI481" s="0"/>
      <c r="JBJ481" s="0"/>
      <c r="JBK481" s="0"/>
      <c r="JBL481" s="0"/>
      <c r="JBM481" s="0"/>
      <c r="JBN481" s="0"/>
      <c r="JBO481" s="0"/>
      <c r="JBP481" s="0"/>
      <c r="JBQ481" s="0"/>
      <c r="JBR481" s="0"/>
      <c r="JBS481" s="0"/>
      <c r="JBT481" s="0"/>
      <c r="JBU481" s="0"/>
      <c r="JBV481" s="0"/>
      <c r="JBW481" s="0"/>
      <c r="JBX481" s="0"/>
      <c r="JBY481" s="0"/>
      <c r="JBZ481" s="0"/>
      <c r="JCA481" s="0"/>
      <c r="JCB481" s="0"/>
      <c r="JCC481" s="0"/>
      <c r="JCD481" s="0"/>
      <c r="JCE481" s="0"/>
      <c r="JCF481" s="0"/>
      <c r="JCG481" s="0"/>
      <c r="JCH481" s="0"/>
      <c r="JCI481" s="0"/>
      <c r="JCJ481" s="0"/>
      <c r="JCK481" s="0"/>
      <c r="JCL481" s="0"/>
      <c r="JCM481" s="0"/>
      <c r="JCN481" s="0"/>
      <c r="JCO481" s="0"/>
      <c r="JCP481" s="0"/>
      <c r="JCQ481" s="0"/>
      <c r="JCR481" s="0"/>
      <c r="JCS481" s="0"/>
      <c r="JCT481" s="0"/>
      <c r="JCU481" s="0"/>
      <c r="JCV481" s="0"/>
      <c r="JCW481" s="0"/>
      <c r="JCX481" s="0"/>
      <c r="JCY481" s="0"/>
      <c r="JCZ481" s="0"/>
      <c r="JDA481" s="0"/>
      <c r="JDB481" s="0"/>
      <c r="JDC481" s="0"/>
      <c r="JDD481" s="0"/>
      <c r="JDE481" s="0"/>
      <c r="JDF481" s="0"/>
      <c r="JDG481" s="0"/>
      <c r="JDH481" s="0"/>
      <c r="JDI481" s="0"/>
      <c r="JDJ481" s="0"/>
      <c r="JDK481" s="0"/>
      <c r="JDL481" s="0"/>
      <c r="JDM481" s="0"/>
      <c r="JDN481" s="0"/>
      <c r="JDO481" s="0"/>
      <c r="JDP481" s="0"/>
      <c r="JDQ481" s="0"/>
      <c r="JDR481" s="0"/>
      <c r="JDS481" s="0"/>
      <c r="JDT481" s="0"/>
      <c r="JDU481" s="0"/>
      <c r="JDV481" s="0"/>
      <c r="JDW481" s="0"/>
      <c r="JDX481" s="0"/>
      <c r="JDY481" s="0"/>
      <c r="JDZ481" s="0"/>
      <c r="JEA481" s="0"/>
      <c r="JEB481" s="0"/>
      <c r="JEC481" s="0"/>
      <c r="JED481" s="0"/>
      <c r="JEE481" s="0"/>
      <c r="JEF481" s="0"/>
      <c r="JEG481" s="0"/>
      <c r="JEH481" s="0"/>
      <c r="JEI481" s="0"/>
      <c r="JEJ481" s="0"/>
      <c r="JEK481" s="0"/>
      <c r="JEL481" s="0"/>
      <c r="JEM481" s="0"/>
      <c r="JEN481" s="0"/>
      <c r="JEO481" s="0"/>
      <c r="JEP481" s="0"/>
      <c r="JEQ481" s="0"/>
      <c r="JER481" s="0"/>
      <c r="JES481" s="0"/>
      <c r="JET481" s="0"/>
      <c r="JEU481" s="0"/>
      <c r="JEV481" s="0"/>
      <c r="JEW481" s="0"/>
      <c r="JEX481" s="0"/>
      <c r="JEY481" s="0"/>
      <c r="JEZ481" s="0"/>
      <c r="JFA481" s="0"/>
      <c r="JFB481" s="0"/>
      <c r="JFC481" s="0"/>
      <c r="JFD481" s="0"/>
      <c r="JFE481" s="0"/>
      <c r="JFF481" s="0"/>
      <c r="JFG481" s="0"/>
      <c r="JFH481" s="0"/>
      <c r="JFI481" s="0"/>
      <c r="JFJ481" s="0"/>
      <c r="JFK481" s="0"/>
      <c r="JFL481" s="0"/>
      <c r="JFM481" s="0"/>
      <c r="JFN481" s="0"/>
      <c r="JFO481" s="0"/>
      <c r="JFP481" s="0"/>
      <c r="JFQ481" s="0"/>
      <c r="JFR481" s="0"/>
      <c r="JFS481" s="0"/>
      <c r="JFT481" s="0"/>
      <c r="JFU481" s="0"/>
      <c r="JFV481" s="0"/>
      <c r="JFW481" s="0"/>
      <c r="JFX481" s="0"/>
      <c r="JFY481" s="0"/>
      <c r="JFZ481" s="0"/>
      <c r="JGA481" s="0"/>
      <c r="JGB481" s="0"/>
      <c r="JGC481" s="0"/>
      <c r="JGD481" s="0"/>
      <c r="JGE481" s="0"/>
      <c r="JGF481" s="0"/>
      <c r="JGG481" s="0"/>
      <c r="JGH481" s="0"/>
      <c r="JGI481" s="0"/>
      <c r="JGJ481" s="0"/>
      <c r="JGK481" s="0"/>
      <c r="JGL481" s="0"/>
      <c r="JGM481" s="0"/>
      <c r="JGN481" s="0"/>
      <c r="JGO481" s="0"/>
      <c r="JGP481" s="0"/>
      <c r="JGQ481" s="0"/>
      <c r="JGR481" s="0"/>
      <c r="JGS481" s="0"/>
      <c r="JGT481" s="0"/>
      <c r="JGU481" s="0"/>
      <c r="JGV481" s="0"/>
      <c r="JGW481" s="0"/>
      <c r="JGX481" s="0"/>
      <c r="JGY481" s="0"/>
      <c r="JGZ481" s="0"/>
      <c r="JHA481" s="0"/>
      <c r="JHB481" s="0"/>
      <c r="JHC481" s="0"/>
      <c r="JHD481" s="0"/>
      <c r="JHE481" s="0"/>
      <c r="JHF481" s="0"/>
      <c r="JHG481" s="0"/>
      <c r="JHH481" s="0"/>
      <c r="JHI481" s="0"/>
      <c r="JHJ481" s="0"/>
      <c r="JHK481" s="0"/>
      <c r="JHL481" s="0"/>
      <c r="JHM481" s="0"/>
      <c r="JHN481" s="0"/>
      <c r="JHO481" s="0"/>
      <c r="JHP481" s="0"/>
      <c r="JHQ481" s="0"/>
      <c r="JHR481" s="0"/>
      <c r="JHS481" s="0"/>
      <c r="JHT481" s="0"/>
      <c r="JHU481" s="0"/>
      <c r="JHV481" s="0"/>
      <c r="JHW481" s="0"/>
      <c r="JHX481" s="0"/>
      <c r="JHY481" s="0"/>
      <c r="JHZ481" s="0"/>
      <c r="JIA481" s="0"/>
      <c r="JIB481" s="0"/>
      <c r="JIC481" s="0"/>
      <c r="JID481" s="0"/>
      <c r="JIE481" s="0"/>
      <c r="JIF481" s="0"/>
      <c r="JIG481" s="0"/>
      <c r="JIH481" s="0"/>
      <c r="JII481" s="0"/>
      <c r="JIJ481" s="0"/>
      <c r="JIK481" s="0"/>
      <c r="JIL481" s="0"/>
      <c r="JIM481" s="0"/>
      <c r="JIN481" s="0"/>
      <c r="JIO481" s="0"/>
      <c r="JIP481" s="0"/>
      <c r="JIQ481" s="0"/>
      <c r="JIR481" s="0"/>
      <c r="JIS481" s="0"/>
      <c r="JIT481" s="0"/>
      <c r="JIU481" s="0"/>
      <c r="JIV481" s="0"/>
      <c r="JIW481" s="0"/>
      <c r="JIX481" s="0"/>
      <c r="JIY481" s="0"/>
      <c r="JIZ481" s="0"/>
      <c r="JJA481" s="0"/>
      <c r="JJB481" s="0"/>
      <c r="JJC481" s="0"/>
      <c r="JJD481" s="0"/>
      <c r="JJE481" s="0"/>
      <c r="JJF481" s="0"/>
      <c r="JJG481" s="0"/>
      <c r="JJH481" s="0"/>
      <c r="JJI481" s="0"/>
      <c r="JJJ481" s="0"/>
      <c r="JJK481" s="0"/>
      <c r="JJL481" s="0"/>
      <c r="JJM481" s="0"/>
      <c r="JJN481" s="0"/>
      <c r="JJO481" s="0"/>
      <c r="JJP481" s="0"/>
      <c r="JJQ481" s="0"/>
      <c r="JJR481" s="0"/>
      <c r="JJS481" s="0"/>
      <c r="JJT481" s="0"/>
      <c r="JJU481" s="0"/>
      <c r="JJV481" s="0"/>
      <c r="JJW481" s="0"/>
      <c r="JJX481" s="0"/>
      <c r="JJY481" s="0"/>
      <c r="JJZ481" s="0"/>
      <c r="JKA481" s="0"/>
      <c r="JKB481" s="0"/>
      <c r="JKC481" s="0"/>
      <c r="JKD481" s="0"/>
      <c r="JKE481" s="0"/>
      <c r="JKF481" s="0"/>
      <c r="JKG481" s="0"/>
      <c r="JKH481" s="0"/>
      <c r="JKI481" s="0"/>
      <c r="JKJ481" s="0"/>
      <c r="JKK481" s="0"/>
      <c r="JKL481" s="0"/>
      <c r="JKM481" s="0"/>
      <c r="JKN481" s="0"/>
      <c r="JKO481" s="0"/>
      <c r="JKP481" s="0"/>
      <c r="JKQ481" s="0"/>
      <c r="JKR481" s="0"/>
      <c r="JKS481" s="0"/>
      <c r="JKT481" s="0"/>
      <c r="JKU481" s="0"/>
      <c r="JKV481" s="0"/>
      <c r="JKW481" s="0"/>
      <c r="JKX481" s="0"/>
      <c r="JKY481" s="0"/>
      <c r="JKZ481" s="0"/>
      <c r="JLA481" s="0"/>
      <c r="JLB481" s="0"/>
      <c r="JLC481" s="0"/>
      <c r="JLD481" s="0"/>
      <c r="JLE481" s="0"/>
      <c r="JLF481" s="0"/>
      <c r="JLG481" s="0"/>
      <c r="JLH481" s="0"/>
      <c r="JLI481" s="0"/>
      <c r="JLJ481" s="0"/>
      <c r="JLK481" s="0"/>
      <c r="JLL481" s="0"/>
      <c r="JLM481" s="0"/>
      <c r="JLN481" s="0"/>
      <c r="JLO481" s="0"/>
      <c r="JLP481" s="0"/>
      <c r="JLQ481" s="0"/>
      <c r="JLR481" s="0"/>
      <c r="JLS481" s="0"/>
      <c r="JLT481" s="0"/>
      <c r="JLU481" s="0"/>
      <c r="JLV481" s="0"/>
      <c r="JLW481" s="0"/>
      <c r="JLX481" s="0"/>
      <c r="JLY481" s="0"/>
      <c r="JLZ481" s="0"/>
      <c r="JMA481" s="0"/>
      <c r="JMB481" s="0"/>
      <c r="JMC481" s="0"/>
      <c r="JMD481" s="0"/>
      <c r="JME481" s="0"/>
      <c r="JMF481" s="0"/>
      <c r="JMG481" s="0"/>
      <c r="JMH481" s="0"/>
      <c r="JMI481" s="0"/>
      <c r="JMJ481" s="0"/>
      <c r="JMK481" s="0"/>
      <c r="JML481" s="0"/>
      <c r="JMM481" s="0"/>
      <c r="JMN481" s="0"/>
      <c r="JMO481" s="0"/>
      <c r="JMP481" s="0"/>
      <c r="JMQ481" s="0"/>
      <c r="JMR481" s="0"/>
      <c r="JMS481" s="0"/>
      <c r="JMT481" s="0"/>
      <c r="JMU481" s="0"/>
      <c r="JMV481" s="0"/>
      <c r="JMW481" s="0"/>
      <c r="JMX481" s="0"/>
      <c r="JMY481" s="0"/>
      <c r="JMZ481" s="0"/>
      <c r="JNA481" s="0"/>
      <c r="JNB481" s="0"/>
      <c r="JNC481" s="0"/>
      <c r="JND481" s="0"/>
      <c r="JNE481" s="0"/>
      <c r="JNF481" s="0"/>
      <c r="JNG481" s="0"/>
      <c r="JNH481" s="0"/>
      <c r="JNI481" s="0"/>
      <c r="JNJ481" s="0"/>
      <c r="JNK481" s="0"/>
      <c r="JNL481" s="0"/>
      <c r="JNM481" s="0"/>
      <c r="JNN481" s="0"/>
      <c r="JNO481" s="0"/>
      <c r="JNP481" s="0"/>
      <c r="JNQ481" s="0"/>
      <c r="JNR481" s="0"/>
      <c r="JNS481" s="0"/>
      <c r="JNT481" s="0"/>
      <c r="JNU481" s="0"/>
      <c r="JNV481" s="0"/>
      <c r="JNW481" s="0"/>
      <c r="JNX481" s="0"/>
      <c r="JNY481" s="0"/>
      <c r="JNZ481" s="0"/>
      <c r="JOA481" s="0"/>
      <c r="JOB481" s="0"/>
      <c r="JOC481" s="0"/>
      <c r="JOD481" s="0"/>
      <c r="JOE481" s="0"/>
      <c r="JOF481" s="0"/>
      <c r="JOG481" s="0"/>
      <c r="JOH481" s="0"/>
      <c r="JOI481" s="0"/>
      <c r="JOJ481" s="0"/>
      <c r="JOK481" s="0"/>
      <c r="JOL481" s="0"/>
      <c r="JOM481" s="0"/>
      <c r="JON481" s="0"/>
      <c r="JOO481" s="0"/>
      <c r="JOP481" s="0"/>
      <c r="JOQ481" s="0"/>
      <c r="JOR481" s="0"/>
      <c r="JOS481" s="0"/>
      <c r="JOT481" s="0"/>
      <c r="JOU481" s="0"/>
      <c r="JOV481" s="0"/>
      <c r="JOW481" s="0"/>
      <c r="JOX481" s="0"/>
      <c r="JOY481" s="0"/>
      <c r="JOZ481" s="0"/>
      <c r="JPA481" s="0"/>
      <c r="JPB481" s="0"/>
      <c r="JPC481" s="0"/>
      <c r="JPD481" s="0"/>
      <c r="JPE481" s="0"/>
      <c r="JPF481" s="0"/>
      <c r="JPG481" s="0"/>
      <c r="JPH481" s="0"/>
      <c r="JPI481" s="0"/>
      <c r="JPJ481" s="0"/>
      <c r="JPK481" s="0"/>
      <c r="JPL481" s="0"/>
      <c r="JPM481" s="0"/>
      <c r="JPN481" s="0"/>
      <c r="JPO481" s="0"/>
      <c r="JPP481" s="0"/>
      <c r="JPQ481" s="0"/>
      <c r="JPR481" s="0"/>
      <c r="JPS481" s="0"/>
      <c r="JPT481" s="0"/>
      <c r="JPU481" s="0"/>
      <c r="JPV481" s="0"/>
      <c r="JPW481" s="0"/>
      <c r="JPX481" s="0"/>
      <c r="JPY481" s="0"/>
      <c r="JPZ481" s="0"/>
      <c r="JQA481" s="0"/>
      <c r="JQB481" s="0"/>
      <c r="JQC481" s="0"/>
      <c r="JQD481" s="0"/>
      <c r="JQE481" s="0"/>
      <c r="JQF481" s="0"/>
      <c r="JQG481" s="0"/>
      <c r="JQH481" s="0"/>
      <c r="JQI481" s="0"/>
      <c r="JQJ481" s="0"/>
      <c r="JQK481" s="0"/>
      <c r="JQL481" s="0"/>
      <c r="JQM481" s="0"/>
      <c r="JQN481" s="0"/>
      <c r="JQO481" s="0"/>
      <c r="JQP481" s="0"/>
      <c r="JQQ481" s="0"/>
      <c r="JQR481" s="0"/>
      <c r="JQS481" s="0"/>
      <c r="JQT481" s="0"/>
      <c r="JQU481" s="0"/>
      <c r="JQV481" s="0"/>
      <c r="JQW481" s="0"/>
      <c r="JQX481" s="0"/>
      <c r="JQY481" s="0"/>
      <c r="JQZ481" s="0"/>
      <c r="JRA481" s="0"/>
      <c r="JRB481" s="0"/>
      <c r="JRC481" s="0"/>
      <c r="JRD481" s="0"/>
      <c r="JRE481" s="0"/>
      <c r="JRF481" s="0"/>
      <c r="JRG481" s="0"/>
      <c r="JRH481" s="0"/>
      <c r="JRI481" s="0"/>
      <c r="JRJ481" s="0"/>
      <c r="JRK481" s="0"/>
      <c r="JRL481" s="0"/>
      <c r="JRM481" s="0"/>
      <c r="JRN481" s="0"/>
      <c r="JRO481" s="0"/>
      <c r="JRP481" s="0"/>
      <c r="JRQ481" s="0"/>
      <c r="JRR481" s="0"/>
      <c r="JRS481" s="0"/>
      <c r="JRT481" s="0"/>
      <c r="JRU481" s="0"/>
      <c r="JRV481" s="0"/>
      <c r="JRW481" s="0"/>
      <c r="JRX481" s="0"/>
      <c r="JRY481" s="0"/>
      <c r="JRZ481" s="0"/>
      <c r="JSA481" s="0"/>
      <c r="JSB481" s="0"/>
      <c r="JSC481" s="0"/>
      <c r="JSD481" s="0"/>
      <c r="JSE481" s="0"/>
      <c r="JSF481" s="0"/>
      <c r="JSG481" s="0"/>
      <c r="JSH481" s="0"/>
      <c r="JSI481" s="0"/>
      <c r="JSJ481" s="0"/>
      <c r="JSK481" s="0"/>
      <c r="JSL481" s="0"/>
      <c r="JSM481" s="0"/>
      <c r="JSN481" s="0"/>
      <c r="JSO481" s="0"/>
      <c r="JSP481" s="0"/>
      <c r="JSQ481" s="0"/>
      <c r="JSR481" s="0"/>
      <c r="JSS481" s="0"/>
      <c r="JST481" s="0"/>
      <c r="JSU481" s="0"/>
      <c r="JSV481" s="0"/>
      <c r="JSW481" s="0"/>
      <c r="JSX481" s="0"/>
      <c r="JSY481" s="0"/>
      <c r="JSZ481" s="0"/>
      <c r="JTA481" s="0"/>
      <c r="JTB481" s="0"/>
      <c r="JTC481" s="0"/>
      <c r="JTD481" s="0"/>
      <c r="JTE481" s="0"/>
      <c r="JTF481" s="0"/>
      <c r="JTG481" s="0"/>
      <c r="JTH481" s="0"/>
      <c r="JTI481" s="0"/>
      <c r="JTJ481" s="0"/>
      <c r="JTK481" s="0"/>
      <c r="JTL481" s="0"/>
      <c r="JTM481" s="0"/>
      <c r="JTN481" s="0"/>
      <c r="JTO481" s="0"/>
      <c r="JTP481" s="0"/>
      <c r="JTQ481" s="0"/>
      <c r="JTR481" s="0"/>
      <c r="JTS481" s="0"/>
      <c r="JTT481" s="0"/>
      <c r="JTU481" s="0"/>
      <c r="JTV481" s="0"/>
      <c r="JTW481" s="0"/>
      <c r="JTX481" s="0"/>
      <c r="JTY481" s="0"/>
      <c r="JTZ481" s="0"/>
      <c r="JUA481" s="0"/>
      <c r="JUB481" s="0"/>
      <c r="JUC481" s="0"/>
      <c r="JUD481" s="0"/>
      <c r="JUE481" s="0"/>
      <c r="JUF481" s="0"/>
      <c r="JUG481" s="0"/>
      <c r="JUH481" s="0"/>
      <c r="JUI481" s="0"/>
      <c r="JUJ481" s="0"/>
      <c r="JUK481" s="0"/>
      <c r="JUL481" s="0"/>
      <c r="JUM481" s="0"/>
      <c r="JUN481" s="0"/>
      <c r="JUO481" s="0"/>
      <c r="JUP481" s="0"/>
      <c r="JUQ481" s="0"/>
      <c r="JUR481" s="0"/>
      <c r="JUS481" s="0"/>
      <c r="JUT481" s="0"/>
      <c r="JUU481" s="0"/>
      <c r="JUV481" s="0"/>
      <c r="JUW481" s="0"/>
      <c r="JUX481" s="0"/>
      <c r="JUY481" s="0"/>
      <c r="JUZ481" s="0"/>
      <c r="JVA481" s="0"/>
      <c r="JVB481" s="0"/>
      <c r="JVC481" s="0"/>
      <c r="JVD481" s="0"/>
      <c r="JVE481" s="0"/>
      <c r="JVF481" s="0"/>
      <c r="JVG481" s="0"/>
      <c r="JVH481" s="0"/>
      <c r="JVI481" s="0"/>
      <c r="JVJ481" s="0"/>
      <c r="JVK481" s="0"/>
      <c r="JVL481" s="0"/>
      <c r="JVM481" s="0"/>
      <c r="JVN481" s="0"/>
      <c r="JVO481" s="0"/>
      <c r="JVP481" s="0"/>
      <c r="JVQ481" s="0"/>
      <c r="JVR481" s="0"/>
      <c r="JVS481" s="0"/>
      <c r="JVT481" s="0"/>
      <c r="JVU481" s="0"/>
      <c r="JVV481" s="0"/>
      <c r="JVW481" s="0"/>
      <c r="JVX481" s="0"/>
      <c r="JVY481" s="0"/>
      <c r="JVZ481" s="0"/>
      <c r="JWA481" s="0"/>
      <c r="JWB481" s="0"/>
      <c r="JWC481" s="0"/>
      <c r="JWD481" s="0"/>
      <c r="JWE481" s="0"/>
      <c r="JWF481" s="0"/>
      <c r="JWG481" s="0"/>
      <c r="JWH481" s="0"/>
      <c r="JWI481" s="0"/>
      <c r="JWJ481" s="0"/>
      <c r="JWK481" s="0"/>
      <c r="JWL481" s="0"/>
      <c r="JWM481" s="0"/>
      <c r="JWN481" s="0"/>
      <c r="JWO481" s="0"/>
      <c r="JWP481" s="0"/>
      <c r="JWQ481" s="0"/>
      <c r="JWR481" s="0"/>
      <c r="JWS481" s="0"/>
      <c r="JWT481" s="0"/>
      <c r="JWU481" s="0"/>
      <c r="JWV481" s="0"/>
      <c r="JWW481" s="0"/>
      <c r="JWX481" s="0"/>
      <c r="JWY481" s="0"/>
      <c r="JWZ481" s="0"/>
      <c r="JXA481" s="0"/>
      <c r="JXB481" s="0"/>
      <c r="JXC481" s="0"/>
      <c r="JXD481" s="0"/>
      <c r="JXE481" s="0"/>
      <c r="JXF481" s="0"/>
      <c r="JXG481" s="0"/>
      <c r="JXH481" s="0"/>
      <c r="JXI481" s="0"/>
      <c r="JXJ481" s="0"/>
      <c r="JXK481" s="0"/>
      <c r="JXL481" s="0"/>
      <c r="JXM481" s="0"/>
      <c r="JXN481" s="0"/>
      <c r="JXO481" s="0"/>
      <c r="JXP481" s="0"/>
      <c r="JXQ481" s="0"/>
      <c r="JXR481" s="0"/>
      <c r="JXS481" s="0"/>
      <c r="JXT481" s="0"/>
      <c r="JXU481" s="0"/>
      <c r="JXV481" s="0"/>
      <c r="JXW481" s="0"/>
      <c r="JXX481" s="0"/>
      <c r="JXY481" s="0"/>
      <c r="JXZ481" s="0"/>
      <c r="JYA481" s="0"/>
      <c r="JYB481" s="0"/>
      <c r="JYC481" s="0"/>
      <c r="JYD481" s="0"/>
      <c r="JYE481" s="0"/>
      <c r="JYF481" s="0"/>
      <c r="JYG481" s="0"/>
      <c r="JYH481" s="0"/>
      <c r="JYI481" s="0"/>
      <c r="JYJ481" s="0"/>
      <c r="JYK481" s="0"/>
      <c r="JYL481" s="0"/>
      <c r="JYM481" s="0"/>
      <c r="JYN481" s="0"/>
      <c r="JYO481" s="0"/>
      <c r="JYP481" s="0"/>
      <c r="JYQ481" s="0"/>
      <c r="JYR481" s="0"/>
      <c r="JYS481" s="0"/>
      <c r="JYT481" s="0"/>
      <c r="JYU481" s="0"/>
      <c r="JYV481" s="0"/>
      <c r="JYW481" s="0"/>
      <c r="JYX481" s="0"/>
      <c r="JYY481" s="0"/>
      <c r="JYZ481" s="0"/>
      <c r="JZA481" s="0"/>
      <c r="JZB481" s="0"/>
      <c r="JZC481" s="0"/>
      <c r="JZD481" s="0"/>
      <c r="JZE481" s="0"/>
      <c r="JZF481" s="0"/>
      <c r="JZG481" s="0"/>
      <c r="JZH481" s="0"/>
      <c r="JZI481" s="0"/>
      <c r="JZJ481" s="0"/>
      <c r="JZK481" s="0"/>
      <c r="JZL481" s="0"/>
      <c r="JZM481" s="0"/>
      <c r="JZN481" s="0"/>
      <c r="JZO481" s="0"/>
      <c r="JZP481" s="0"/>
      <c r="JZQ481" s="0"/>
      <c r="JZR481" s="0"/>
      <c r="JZS481" s="0"/>
      <c r="JZT481" s="0"/>
      <c r="JZU481" s="0"/>
      <c r="JZV481" s="0"/>
      <c r="JZW481" s="0"/>
      <c r="JZX481" s="0"/>
      <c r="JZY481" s="0"/>
      <c r="JZZ481" s="0"/>
      <c r="KAA481" s="0"/>
      <c r="KAB481" s="0"/>
      <c r="KAC481" s="0"/>
      <c r="KAD481" s="0"/>
      <c r="KAE481" s="0"/>
      <c r="KAF481" s="0"/>
      <c r="KAG481" s="0"/>
      <c r="KAH481" s="0"/>
      <c r="KAI481" s="0"/>
      <c r="KAJ481" s="0"/>
      <c r="KAK481" s="0"/>
      <c r="KAL481" s="0"/>
      <c r="KAM481" s="0"/>
      <c r="KAN481" s="0"/>
      <c r="KAO481" s="0"/>
      <c r="KAP481" s="0"/>
      <c r="KAQ481" s="0"/>
      <c r="KAR481" s="0"/>
      <c r="KAS481" s="0"/>
      <c r="KAT481" s="0"/>
      <c r="KAU481" s="0"/>
      <c r="KAV481" s="0"/>
      <c r="KAW481" s="0"/>
      <c r="KAX481" s="0"/>
      <c r="KAY481" s="0"/>
      <c r="KAZ481" s="0"/>
      <c r="KBA481" s="0"/>
      <c r="KBB481" s="0"/>
      <c r="KBC481" s="0"/>
      <c r="KBD481" s="0"/>
      <c r="KBE481" s="0"/>
      <c r="KBF481" s="0"/>
      <c r="KBG481" s="0"/>
      <c r="KBH481" s="0"/>
      <c r="KBI481" s="0"/>
      <c r="KBJ481" s="0"/>
      <c r="KBK481" s="0"/>
      <c r="KBL481" s="0"/>
      <c r="KBM481" s="0"/>
      <c r="KBN481" s="0"/>
      <c r="KBO481" s="0"/>
      <c r="KBP481" s="0"/>
      <c r="KBQ481" s="0"/>
      <c r="KBR481" s="0"/>
      <c r="KBS481" s="0"/>
      <c r="KBT481" s="0"/>
      <c r="KBU481" s="0"/>
      <c r="KBV481" s="0"/>
      <c r="KBW481" s="0"/>
      <c r="KBX481" s="0"/>
      <c r="KBY481" s="0"/>
      <c r="KBZ481" s="0"/>
      <c r="KCA481" s="0"/>
      <c r="KCB481" s="0"/>
      <c r="KCC481" s="0"/>
      <c r="KCD481" s="0"/>
      <c r="KCE481" s="0"/>
      <c r="KCF481" s="0"/>
      <c r="KCG481" s="0"/>
      <c r="KCH481" s="0"/>
      <c r="KCI481" s="0"/>
      <c r="KCJ481" s="0"/>
      <c r="KCK481" s="0"/>
      <c r="KCL481" s="0"/>
      <c r="KCM481" s="0"/>
      <c r="KCN481" s="0"/>
      <c r="KCO481" s="0"/>
      <c r="KCP481" s="0"/>
      <c r="KCQ481" s="0"/>
      <c r="KCR481" s="0"/>
      <c r="KCS481" s="0"/>
      <c r="KCT481" s="0"/>
      <c r="KCU481" s="0"/>
      <c r="KCV481" s="0"/>
      <c r="KCW481" s="0"/>
      <c r="KCX481" s="0"/>
      <c r="KCY481" s="0"/>
      <c r="KCZ481" s="0"/>
      <c r="KDA481" s="0"/>
      <c r="KDB481" s="0"/>
      <c r="KDC481" s="0"/>
      <c r="KDD481" s="0"/>
      <c r="KDE481" s="0"/>
      <c r="KDF481" s="0"/>
      <c r="KDG481" s="0"/>
      <c r="KDH481" s="0"/>
      <c r="KDI481" s="0"/>
      <c r="KDJ481" s="0"/>
      <c r="KDK481" s="0"/>
      <c r="KDL481" s="0"/>
      <c r="KDM481" s="0"/>
      <c r="KDN481" s="0"/>
      <c r="KDO481" s="0"/>
      <c r="KDP481" s="0"/>
      <c r="KDQ481" s="0"/>
      <c r="KDR481" s="0"/>
      <c r="KDS481" s="0"/>
      <c r="KDT481" s="0"/>
      <c r="KDU481" s="0"/>
      <c r="KDV481" s="0"/>
      <c r="KDW481" s="0"/>
      <c r="KDX481" s="0"/>
      <c r="KDY481" s="0"/>
      <c r="KDZ481" s="0"/>
      <c r="KEA481" s="0"/>
      <c r="KEB481" s="0"/>
      <c r="KEC481" s="0"/>
      <c r="KED481" s="0"/>
      <c r="KEE481" s="0"/>
      <c r="KEF481" s="0"/>
      <c r="KEG481" s="0"/>
      <c r="KEH481" s="0"/>
      <c r="KEI481" s="0"/>
      <c r="KEJ481" s="0"/>
      <c r="KEK481" s="0"/>
      <c r="KEL481" s="0"/>
      <c r="KEM481" s="0"/>
      <c r="KEN481" s="0"/>
      <c r="KEO481" s="0"/>
      <c r="KEP481" s="0"/>
      <c r="KEQ481" s="0"/>
      <c r="KER481" s="0"/>
      <c r="KES481" s="0"/>
      <c r="KET481" s="0"/>
      <c r="KEU481" s="0"/>
      <c r="KEV481" s="0"/>
      <c r="KEW481" s="0"/>
      <c r="KEX481" s="0"/>
      <c r="KEY481" s="0"/>
      <c r="KEZ481" s="0"/>
      <c r="KFA481" s="0"/>
      <c r="KFB481" s="0"/>
      <c r="KFC481" s="0"/>
      <c r="KFD481" s="0"/>
      <c r="KFE481" s="0"/>
      <c r="KFF481" s="0"/>
      <c r="KFG481" s="0"/>
      <c r="KFH481" s="0"/>
      <c r="KFI481" s="0"/>
      <c r="KFJ481" s="0"/>
      <c r="KFK481" s="0"/>
      <c r="KFL481" s="0"/>
      <c r="KFM481" s="0"/>
      <c r="KFN481" s="0"/>
      <c r="KFO481" s="0"/>
      <c r="KFP481" s="0"/>
      <c r="KFQ481" s="0"/>
      <c r="KFR481" s="0"/>
      <c r="KFS481" s="0"/>
      <c r="KFT481" s="0"/>
      <c r="KFU481" s="0"/>
      <c r="KFV481" s="0"/>
      <c r="KFW481" s="0"/>
      <c r="KFX481" s="0"/>
      <c r="KFY481" s="0"/>
      <c r="KFZ481" s="0"/>
      <c r="KGA481" s="0"/>
      <c r="KGB481" s="0"/>
      <c r="KGC481" s="0"/>
      <c r="KGD481" s="0"/>
      <c r="KGE481" s="0"/>
      <c r="KGF481" s="0"/>
      <c r="KGG481" s="0"/>
      <c r="KGH481" s="0"/>
      <c r="KGI481" s="0"/>
      <c r="KGJ481" s="0"/>
      <c r="KGK481" s="0"/>
      <c r="KGL481" s="0"/>
      <c r="KGM481" s="0"/>
      <c r="KGN481" s="0"/>
      <c r="KGO481" s="0"/>
      <c r="KGP481" s="0"/>
      <c r="KGQ481" s="0"/>
      <c r="KGR481" s="0"/>
      <c r="KGS481" s="0"/>
      <c r="KGT481" s="0"/>
      <c r="KGU481" s="0"/>
      <c r="KGV481" s="0"/>
      <c r="KGW481" s="0"/>
      <c r="KGX481" s="0"/>
      <c r="KGY481" s="0"/>
      <c r="KGZ481" s="0"/>
      <c r="KHA481" s="0"/>
      <c r="KHB481" s="0"/>
      <c r="KHC481" s="0"/>
      <c r="KHD481" s="0"/>
      <c r="KHE481" s="0"/>
      <c r="KHF481" s="0"/>
      <c r="KHG481" s="0"/>
      <c r="KHH481" s="0"/>
      <c r="KHI481" s="0"/>
      <c r="KHJ481" s="0"/>
      <c r="KHK481" s="0"/>
      <c r="KHL481" s="0"/>
      <c r="KHM481" s="0"/>
      <c r="KHN481" s="0"/>
      <c r="KHO481" s="0"/>
      <c r="KHP481" s="0"/>
      <c r="KHQ481" s="0"/>
      <c r="KHR481" s="0"/>
      <c r="KHS481" s="0"/>
      <c r="KHT481" s="0"/>
      <c r="KHU481" s="0"/>
      <c r="KHV481" s="0"/>
      <c r="KHW481" s="0"/>
      <c r="KHX481" s="0"/>
      <c r="KHY481" s="0"/>
      <c r="KHZ481" s="0"/>
      <c r="KIA481" s="0"/>
      <c r="KIB481" s="0"/>
      <c r="KIC481" s="0"/>
      <c r="KID481" s="0"/>
      <c r="KIE481" s="0"/>
      <c r="KIF481" s="0"/>
      <c r="KIG481" s="0"/>
      <c r="KIH481" s="0"/>
      <c r="KII481" s="0"/>
      <c r="KIJ481" s="0"/>
      <c r="KIK481" s="0"/>
      <c r="KIL481" s="0"/>
      <c r="KIM481" s="0"/>
      <c r="KIN481" s="0"/>
      <c r="KIO481" s="0"/>
      <c r="KIP481" s="0"/>
      <c r="KIQ481" s="0"/>
      <c r="KIR481" s="0"/>
      <c r="KIS481" s="0"/>
      <c r="KIT481" s="0"/>
      <c r="KIU481" s="0"/>
      <c r="KIV481" s="0"/>
      <c r="KIW481" s="0"/>
      <c r="KIX481" s="0"/>
      <c r="KIY481" s="0"/>
      <c r="KIZ481" s="0"/>
      <c r="KJA481" s="0"/>
      <c r="KJB481" s="0"/>
      <c r="KJC481" s="0"/>
      <c r="KJD481" s="0"/>
      <c r="KJE481" s="0"/>
      <c r="KJF481" s="0"/>
      <c r="KJG481" s="0"/>
      <c r="KJH481" s="0"/>
      <c r="KJI481" s="0"/>
      <c r="KJJ481" s="0"/>
      <c r="KJK481" s="0"/>
      <c r="KJL481" s="0"/>
      <c r="KJM481" s="0"/>
      <c r="KJN481" s="0"/>
      <c r="KJO481" s="0"/>
      <c r="KJP481" s="0"/>
      <c r="KJQ481" s="0"/>
      <c r="KJR481" s="0"/>
      <c r="KJS481" s="0"/>
      <c r="KJT481" s="0"/>
      <c r="KJU481" s="0"/>
      <c r="KJV481" s="0"/>
      <c r="KJW481" s="0"/>
      <c r="KJX481" s="0"/>
      <c r="KJY481" s="0"/>
      <c r="KJZ481" s="0"/>
      <c r="KKA481" s="0"/>
      <c r="KKB481" s="0"/>
      <c r="KKC481" s="0"/>
      <c r="KKD481" s="0"/>
      <c r="KKE481" s="0"/>
      <c r="KKF481" s="0"/>
      <c r="KKG481" s="0"/>
      <c r="KKH481" s="0"/>
      <c r="KKI481" s="0"/>
      <c r="KKJ481" s="0"/>
      <c r="KKK481" s="0"/>
      <c r="KKL481" s="0"/>
      <c r="KKM481" s="0"/>
      <c r="KKN481" s="0"/>
      <c r="KKO481" s="0"/>
      <c r="KKP481" s="0"/>
      <c r="KKQ481" s="0"/>
      <c r="KKR481" s="0"/>
      <c r="KKS481" s="0"/>
      <c r="KKT481" s="0"/>
      <c r="KKU481" s="0"/>
      <c r="KKV481" s="0"/>
      <c r="KKW481" s="0"/>
      <c r="KKX481" s="0"/>
      <c r="KKY481" s="0"/>
      <c r="KKZ481" s="0"/>
      <c r="KLA481" s="0"/>
      <c r="KLB481" s="0"/>
      <c r="KLC481" s="0"/>
      <c r="KLD481" s="0"/>
      <c r="KLE481" s="0"/>
      <c r="KLF481" s="0"/>
      <c r="KLG481" s="0"/>
      <c r="KLH481" s="0"/>
      <c r="KLI481" s="0"/>
      <c r="KLJ481" s="0"/>
      <c r="KLK481" s="0"/>
      <c r="KLL481" s="0"/>
      <c r="KLM481" s="0"/>
      <c r="KLN481" s="0"/>
      <c r="KLO481" s="0"/>
      <c r="KLP481" s="0"/>
      <c r="KLQ481" s="0"/>
      <c r="KLR481" s="0"/>
      <c r="KLS481" s="0"/>
      <c r="KLT481" s="0"/>
      <c r="KLU481" s="0"/>
      <c r="KLV481" s="0"/>
      <c r="KLW481" s="0"/>
      <c r="KLX481" s="0"/>
      <c r="KLY481" s="0"/>
      <c r="KLZ481" s="0"/>
      <c r="KMA481" s="0"/>
      <c r="KMB481" s="0"/>
      <c r="KMC481" s="0"/>
      <c r="KMD481" s="0"/>
      <c r="KME481" s="0"/>
      <c r="KMF481" s="0"/>
      <c r="KMG481" s="0"/>
      <c r="KMH481" s="0"/>
      <c r="KMI481" s="0"/>
      <c r="KMJ481" s="0"/>
      <c r="KMK481" s="0"/>
      <c r="KML481" s="0"/>
      <c r="KMM481" s="0"/>
      <c r="KMN481" s="0"/>
      <c r="KMO481" s="0"/>
      <c r="KMP481" s="0"/>
      <c r="KMQ481" s="0"/>
      <c r="KMR481" s="0"/>
      <c r="KMS481" s="0"/>
      <c r="KMT481" s="0"/>
      <c r="KMU481" s="0"/>
      <c r="KMV481" s="0"/>
      <c r="KMW481" s="0"/>
      <c r="KMX481" s="0"/>
      <c r="KMY481" s="0"/>
      <c r="KMZ481" s="0"/>
      <c r="KNA481" s="0"/>
      <c r="KNB481" s="0"/>
      <c r="KNC481" s="0"/>
      <c r="KND481" s="0"/>
      <c r="KNE481" s="0"/>
      <c r="KNF481" s="0"/>
      <c r="KNG481" s="0"/>
      <c r="KNH481" s="0"/>
      <c r="KNI481" s="0"/>
      <c r="KNJ481" s="0"/>
      <c r="KNK481" s="0"/>
      <c r="KNL481" s="0"/>
      <c r="KNM481" s="0"/>
      <c r="KNN481" s="0"/>
      <c r="KNO481" s="0"/>
      <c r="KNP481" s="0"/>
      <c r="KNQ481" s="0"/>
      <c r="KNR481" s="0"/>
      <c r="KNS481" s="0"/>
      <c r="KNT481" s="0"/>
      <c r="KNU481" s="0"/>
      <c r="KNV481" s="0"/>
      <c r="KNW481" s="0"/>
      <c r="KNX481" s="0"/>
      <c r="KNY481" s="0"/>
      <c r="KNZ481" s="0"/>
      <c r="KOA481" s="0"/>
      <c r="KOB481" s="0"/>
      <c r="KOC481" s="0"/>
      <c r="KOD481" s="0"/>
      <c r="KOE481" s="0"/>
      <c r="KOF481" s="0"/>
      <c r="KOG481" s="0"/>
      <c r="KOH481" s="0"/>
      <c r="KOI481" s="0"/>
      <c r="KOJ481" s="0"/>
      <c r="KOK481" s="0"/>
      <c r="KOL481" s="0"/>
      <c r="KOM481" s="0"/>
      <c r="KON481" s="0"/>
      <c r="KOO481" s="0"/>
      <c r="KOP481" s="0"/>
      <c r="KOQ481" s="0"/>
      <c r="KOR481" s="0"/>
      <c r="KOS481" s="0"/>
      <c r="KOT481" s="0"/>
      <c r="KOU481" s="0"/>
      <c r="KOV481" s="0"/>
      <c r="KOW481" s="0"/>
      <c r="KOX481" s="0"/>
      <c r="KOY481" s="0"/>
      <c r="KOZ481" s="0"/>
      <c r="KPA481" s="0"/>
      <c r="KPB481" s="0"/>
      <c r="KPC481" s="0"/>
      <c r="KPD481" s="0"/>
      <c r="KPE481" s="0"/>
      <c r="KPF481" s="0"/>
      <c r="KPG481" s="0"/>
      <c r="KPH481" s="0"/>
      <c r="KPI481" s="0"/>
      <c r="KPJ481" s="0"/>
      <c r="KPK481" s="0"/>
      <c r="KPL481" s="0"/>
      <c r="KPM481" s="0"/>
      <c r="KPN481" s="0"/>
      <c r="KPO481" s="0"/>
      <c r="KPP481" s="0"/>
      <c r="KPQ481" s="0"/>
      <c r="KPR481" s="0"/>
      <c r="KPS481" s="0"/>
      <c r="KPT481" s="0"/>
      <c r="KPU481" s="0"/>
      <c r="KPV481" s="0"/>
      <c r="KPW481" s="0"/>
      <c r="KPX481" s="0"/>
      <c r="KPY481" s="0"/>
      <c r="KPZ481" s="0"/>
      <c r="KQA481" s="0"/>
      <c r="KQB481" s="0"/>
      <c r="KQC481" s="0"/>
      <c r="KQD481" s="0"/>
      <c r="KQE481" s="0"/>
      <c r="KQF481" s="0"/>
      <c r="KQG481" s="0"/>
      <c r="KQH481" s="0"/>
      <c r="KQI481" s="0"/>
      <c r="KQJ481" s="0"/>
      <c r="KQK481" s="0"/>
      <c r="KQL481" s="0"/>
      <c r="KQM481" s="0"/>
      <c r="KQN481" s="0"/>
      <c r="KQO481" s="0"/>
      <c r="KQP481" s="0"/>
      <c r="KQQ481" s="0"/>
      <c r="KQR481" s="0"/>
      <c r="KQS481" s="0"/>
      <c r="KQT481" s="0"/>
      <c r="KQU481" s="0"/>
      <c r="KQV481" s="0"/>
      <c r="KQW481" s="0"/>
      <c r="KQX481" s="0"/>
      <c r="KQY481" s="0"/>
      <c r="KQZ481" s="0"/>
      <c r="KRA481" s="0"/>
      <c r="KRB481" s="0"/>
      <c r="KRC481" s="0"/>
      <c r="KRD481" s="0"/>
      <c r="KRE481" s="0"/>
      <c r="KRF481" s="0"/>
      <c r="KRG481" s="0"/>
      <c r="KRH481" s="0"/>
      <c r="KRI481" s="0"/>
      <c r="KRJ481" s="0"/>
      <c r="KRK481" s="0"/>
      <c r="KRL481" s="0"/>
      <c r="KRM481" s="0"/>
      <c r="KRN481" s="0"/>
      <c r="KRO481" s="0"/>
      <c r="KRP481" s="0"/>
      <c r="KRQ481" s="0"/>
      <c r="KRR481" s="0"/>
      <c r="KRS481" s="0"/>
      <c r="KRT481" s="0"/>
      <c r="KRU481" s="0"/>
      <c r="KRV481" s="0"/>
      <c r="KRW481" s="0"/>
      <c r="KRX481" s="0"/>
      <c r="KRY481" s="0"/>
      <c r="KRZ481" s="0"/>
      <c r="KSA481" s="0"/>
      <c r="KSB481" s="0"/>
      <c r="KSC481" s="0"/>
      <c r="KSD481" s="0"/>
      <c r="KSE481" s="0"/>
      <c r="KSF481" s="0"/>
      <c r="KSG481" s="0"/>
      <c r="KSH481" s="0"/>
      <c r="KSI481" s="0"/>
      <c r="KSJ481" s="0"/>
      <c r="KSK481" s="0"/>
      <c r="KSL481" s="0"/>
      <c r="KSM481" s="0"/>
      <c r="KSN481" s="0"/>
      <c r="KSO481" s="0"/>
      <c r="KSP481" s="0"/>
      <c r="KSQ481" s="0"/>
      <c r="KSR481" s="0"/>
      <c r="KSS481" s="0"/>
      <c r="KST481" s="0"/>
      <c r="KSU481" s="0"/>
      <c r="KSV481" s="0"/>
      <c r="KSW481" s="0"/>
      <c r="KSX481" s="0"/>
      <c r="KSY481" s="0"/>
      <c r="KSZ481" s="0"/>
      <c r="KTA481" s="0"/>
      <c r="KTB481" s="0"/>
      <c r="KTC481" s="0"/>
      <c r="KTD481" s="0"/>
      <c r="KTE481" s="0"/>
      <c r="KTF481" s="0"/>
      <c r="KTG481" s="0"/>
      <c r="KTH481" s="0"/>
      <c r="KTI481" s="0"/>
      <c r="KTJ481" s="0"/>
      <c r="KTK481" s="0"/>
      <c r="KTL481" s="0"/>
      <c r="KTM481" s="0"/>
      <c r="KTN481" s="0"/>
      <c r="KTO481" s="0"/>
      <c r="KTP481" s="0"/>
      <c r="KTQ481" s="0"/>
      <c r="KTR481" s="0"/>
      <c r="KTS481" s="0"/>
      <c r="KTT481" s="0"/>
      <c r="KTU481" s="0"/>
      <c r="KTV481" s="0"/>
      <c r="KTW481" s="0"/>
      <c r="KTX481" s="0"/>
      <c r="KTY481" s="0"/>
      <c r="KTZ481" s="0"/>
      <c r="KUA481" s="0"/>
      <c r="KUB481" s="0"/>
      <c r="KUC481" s="0"/>
      <c r="KUD481" s="0"/>
      <c r="KUE481" s="0"/>
      <c r="KUF481" s="0"/>
      <c r="KUG481" s="0"/>
      <c r="KUH481" s="0"/>
      <c r="KUI481" s="0"/>
      <c r="KUJ481" s="0"/>
      <c r="KUK481" s="0"/>
      <c r="KUL481" s="0"/>
      <c r="KUM481" s="0"/>
      <c r="KUN481" s="0"/>
      <c r="KUO481" s="0"/>
      <c r="KUP481" s="0"/>
      <c r="KUQ481" s="0"/>
      <c r="KUR481" s="0"/>
      <c r="KUS481" s="0"/>
      <c r="KUT481" s="0"/>
      <c r="KUU481" s="0"/>
      <c r="KUV481" s="0"/>
      <c r="KUW481" s="0"/>
      <c r="KUX481" s="0"/>
      <c r="KUY481" s="0"/>
      <c r="KUZ481" s="0"/>
      <c r="KVA481" s="0"/>
      <c r="KVB481" s="0"/>
      <c r="KVC481" s="0"/>
      <c r="KVD481" s="0"/>
      <c r="KVE481" s="0"/>
      <c r="KVF481" s="0"/>
      <c r="KVG481" s="0"/>
      <c r="KVH481" s="0"/>
      <c r="KVI481" s="0"/>
      <c r="KVJ481" s="0"/>
      <c r="KVK481" s="0"/>
      <c r="KVL481" s="0"/>
      <c r="KVM481" s="0"/>
      <c r="KVN481" s="0"/>
      <c r="KVO481" s="0"/>
      <c r="KVP481" s="0"/>
      <c r="KVQ481" s="0"/>
      <c r="KVR481" s="0"/>
      <c r="KVS481" s="0"/>
      <c r="KVT481" s="0"/>
      <c r="KVU481" s="0"/>
      <c r="KVV481" s="0"/>
      <c r="KVW481" s="0"/>
      <c r="KVX481" s="0"/>
      <c r="KVY481" s="0"/>
      <c r="KVZ481" s="0"/>
      <c r="KWA481" s="0"/>
      <c r="KWB481" s="0"/>
      <c r="KWC481" s="0"/>
      <c r="KWD481" s="0"/>
      <c r="KWE481" s="0"/>
      <c r="KWF481" s="0"/>
      <c r="KWG481" s="0"/>
      <c r="KWH481" s="0"/>
      <c r="KWI481" s="0"/>
      <c r="KWJ481" s="0"/>
      <c r="KWK481" s="0"/>
      <c r="KWL481" s="0"/>
      <c r="KWM481" s="0"/>
      <c r="KWN481" s="0"/>
      <c r="KWO481" s="0"/>
      <c r="KWP481" s="0"/>
      <c r="KWQ481" s="0"/>
      <c r="KWR481" s="0"/>
      <c r="KWS481" s="0"/>
      <c r="KWT481" s="0"/>
      <c r="KWU481" s="0"/>
      <c r="KWV481" s="0"/>
      <c r="KWW481" s="0"/>
      <c r="KWX481" s="0"/>
      <c r="KWY481" s="0"/>
      <c r="KWZ481" s="0"/>
      <c r="KXA481" s="0"/>
      <c r="KXB481" s="0"/>
      <c r="KXC481" s="0"/>
      <c r="KXD481" s="0"/>
      <c r="KXE481" s="0"/>
      <c r="KXF481" s="0"/>
      <c r="KXG481" s="0"/>
      <c r="KXH481" s="0"/>
      <c r="KXI481" s="0"/>
      <c r="KXJ481" s="0"/>
      <c r="KXK481" s="0"/>
      <c r="KXL481" s="0"/>
      <c r="KXM481" s="0"/>
      <c r="KXN481" s="0"/>
      <c r="KXO481" s="0"/>
      <c r="KXP481" s="0"/>
      <c r="KXQ481" s="0"/>
      <c r="KXR481" s="0"/>
      <c r="KXS481" s="0"/>
      <c r="KXT481" s="0"/>
      <c r="KXU481" s="0"/>
      <c r="KXV481" s="0"/>
      <c r="KXW481" s="0"/>
      <c r="KXX481" s="0"/>
      <c r="KXY481" s="0"/>
      <c r="KXZ481" s="0"/>
      <c r="KYA481" s="0"/>
      <c r="KYB481" s="0"/>
      <c r="KYC481" s="0"/>
      <c r="KYD481" s="0"/>
      <c r="KYE481" s="0"/>
      <c r="KYF481" s="0"/>
      <c r="KYG481" s="0"/>
      <c r="KYH481" s="0"/>
      <c r="KYI481" s="0"/>
      <c r="KYJ481" s="0"/>
      <c r="KYK481" s="0"/>
      <c r="KYL481" s="0"/>
      <c r="KYM481" s="0"/>
      <c r="KYN481" s="0"/>
      <c r="KYO481" s="0"/>
      <c r="KYP481" s="0"/>
      <c r="KYQ481" s="0"/>
      <c r="KYR481" s="0"/>
      <c r="KYS481" s="0"/>
      <c r="KYT481" s="0"/>
      <c r="KYU481" s="0"/>
      <c r="KYV481" s="0"/>
      <c r="KYW481" s="0"/>
      <c r="KYX481" s="0"/>
      <c r="KYY481" s="0"/>
      <c r="KYZ481" s="0"/>
      <c r="KZA481" s="0"/>
      <c r="KZB481" s="0"/>
      <c r="KZC481" s="0"/>
      <c r="KZD481" s="0"/>
      <c r="KZE481" s="0"/>
      <c r="KZF481" s="0"/>
      <c r="KZG481" s="0"/>
      <c r="KZH481" s="0"/>
      <c r="KZI481" s="0"/>
      <c r="KZJ481" s="0"/>
      <c r="KZK481" s="0"/>
      <c r="KZL481" s="0"/>
      <c r="KZM481" s="0"/>
      <c r="KZN481" s="0"/>
      <c r="KZO481" s="0"/>
      <c r="KZP481" s="0"/>
      <c r="KZQ481" s="0"/>
      <c r="KZR481" s="0"/>
      <c r="KZS481" s="0"/>
      <c r="KZT481" s="0"/>
      <c r="KZU481" s="0"/>
      <c r="KZV481" s="0"/>
      <c r="KZW481" s="0"/>
      <c r="KZX481" s="0"/>
      <c r="KZY481" s="0"/>
      <c r="KZZ481" s="0"/>
      <c r="LAA481" s="0"/>
      <c r="LAB481" s="0"/>
      <c r="LAC481" s="0"/>
      <c r="LAD481" s="0"/>
      <c r="LAE481" s="0"/>
      <c r="LAF481" s="0"/>
      <c r="LAG481" s="0"/>
      <c r="LAH481" s="0"/>
      <c r="LAI481" s="0"/>
      <c r="LAJ481" s="0"/>
      <c r="LAK481" s="0"/>
      <c r="LAL481" s="0"/>
      <c r="LAM481" s="0"/>
      <c r="LAN481" s="0"/>
      <c r="LAO481" s="0"/>
      <c r="LAP481" s="0"/>
      <c r="LAQ481" s="0"/>
      <c r="LAR481" s="0"/>
      <c r="LAS481" s="0"/>
      <c r="LAT481" s="0"/>
      <c r="LAU481" s="0"/>
      <c r="LAV481" s="0"/>
      <c r="LAW481" s="0"/>
      <c r="LAX481" s="0"/>
      <c r="LAY481" s="0"/>
      <c r="LAZ481" s="0"/>
      <c r="LBA481" s="0"/>
      <c r="LBB481" s="0"/>
      <c r="LBC481" s="0"/>
      <c r="LBD481" s="0"/>
      <c r="LBE481" s="0"/>
      <c r="LBF481" s="0"/>
      <c r="LBG481" s="0"/>
      <c r="LBH481" s="0"/>
      <c r="LBI481" s="0"/>
      <c r="LBJ481" s="0"/>
      <c r="LBK481" s="0"/>
      <c r="LBL481" s="0"/>
      <c r="LBM481" s="0"/>
      <c r="LBN481" s="0"/>
      <c r="LBO481" s="0"/>
      <c r="LBP481" s="0"/>
      <c r="LBQ481" s="0"/>
      <c r="LBR481" s="0"/>
      <c r="LBS481" s="0"/>
      <c r="LBT481" s="0"/>
      <c r="LBU481" s="0"/>
      <c r="LBV481" s="0"/>
      <c r="LBW481" s="0"/>
      <c r="LBX481" s="0"/>
      <c r="LBY481" s="0"/>
      <c r="LBZ481" s="0"/>
      <c r="LCA481" s="0"/>
      <c r="LCB481" s="0"/>
      <c r="LCC481" s="0"/>
      <c r="LCD481" s="0"/>
      <c r="LCE481" s="0"/>
      <c r="LCF481" s="0"/>
      <c r="LCG481" s="0"/>
      <c r="LCH481" s="0"/>
      <c r="LCI481" s="0"/>
      <c r="LCJ481" s="0"/>
      <c r="LCK481" s="0"/>
      <c r="LCL481" s="0"/>
      <c r="LCM481" s="0"/>
      <c r="LCN481" s="0"/>
      <c r="LCO481" s="0"/>
      <c r="LCP481" s="0"/>
      <c r="LCQ481" s="0"/>
      <c r="LCR481" s="0"/>
      <c r="LCS481" s="0"/>
      <c r="LCT481" s="0"/>
      <c r="LCU481" s="0"/>
      <c r="LCV481" s="0"/>
      <c r="LCW481" s="0"/>
      <c r="LCX481" s="0"/>
      <c r="LCY481" s="0"/>
      <c r="LCZ481" s="0"/>
      <c r="LDA481" s="0"/>
      <c r="LDB481" s="0"/>
      <c r="LDC481" s="0"/>
      <c r="LDD481" s="0"/>
      <c r="LDE481" s="0"/>
      <c r="LDF481" s="0"/>
      <c r="LDG481" s="0"/>
      <c r="LDH481" s="0"/>
      <c r="LDI481" s="0"/>
      <c r="LDJ481" s="0"/>
      <c r="LDK481" s="0"/>
      <c r="LDL481" s="0"/>
      <c r="LDM481" s="0"/>
      <c r="LDN481" s="0"/>
      <c r="LDO481" s="0"/>
      <c r="LDP481" s="0"/>
      <c r="LDQ481" s="0"/>
      <c r="LDR481" s="0"/>
      <c r="LDS481" s="0"/>
      <c r="LDT481" s="0"/>
      <c r="LDU481" s="0"/>
      <c r="LDV481" s="0"/>
      <c r="LDW481" s="0"/>
      <c r="LDX481" s="0"/>
      <c r="LDY481" s="0"/>
      <c r="LDZ481" s="0"/>
      <c r="LEA481" s="0"/>
      <c r="LEB481" s="0"/>
      <c r="LEC481" s="0"/>
      <c r="LED481" s="0"/>
      <c r="LEE481" s="0"/>
      <c r="LEF481" s="0"/>
      <c r="LEG481" s="0"/>
      <c r="LEH481" s="0"/>
      <c r="LEI481" s="0"/>
      <c r="LEJ481" s="0"/>
      <c r="LEK481" s="0"/>
      <c r="LEL481" s="0"/>
      <c r="LEM481" s="0"/>
      <c r="LEN481" s="0"/>
      <c r="LEO481" s="0"/>
      <c r="LEP481" s="0"/>
      <c r="LEQ481" s="0"/>
      <c r="LER481" s="0"/>
      <c r="LES481" s="0"/>
      <c r="LET481" s="0"/>
      <c r="LEU481" s="0"/>
      <c r="LEV481" s="0"/>
      <c r="LEW481" s="0"/>
      <c r="LEX481" s="0"/>
      <c r="LEY481" s="0"/>
      <c r="LEZ481" s="0"/>
      <c r="LFA481" s="0"/>
      <c r="LFB481" s="0"/>
      <c r="LFC481" s="0"/>
      <c r="LFD481" s="0"/>
      <c r="LFE481" s="0"/>
      <c r="LFF481" s="0"/>
      <c r="LFG481" s="0"/>
      <c r="LFH481" s="0"/>
      <c r="LFI481" s="0"/>
      <c r="LFJ481" s="0"/>
      <c r="LFK481" s="0"/>
      <c r="LFL481" s="0"/>
      <c r="LFM481" s="0"/>
      <c r="LFN481" s="0"/>
      <c r="LFO481" s="0"/>
      <c r="LFP481" s="0"/>
      <c r="LFQ481" s="0"/>
      <c r="LFR481" s="0"/>
      <c r="LFS481" s="0"/>
      <c r="LFT481" s="0"/>
      <c r="LFU481" s="0"/>
      <c r="LFV481" s="0"/>
      <c r="LFW481" s="0"/>
      <c r="LFX481" s="0"/>
      <c r="LFY481" s="0"/>
      <c r="LFZ481" s="0"/>
      <c r="LGA481" s="0"/>
      <c r="LGB481" s="0"/>
      <c r="LGC481" s="0"/>
      <c r="LGD481" s="0"/>
      <c r="LGE481" s="0"/>
      <c r="LGF481" s="0"/>
      <c r="LGG481" s="0"/>
      <c r="LGH481" s="0"/>
      <c r="LGI481" s="0"/>
      <c r="LGJ481" s="0"/>
      <c r="LGK481" s="0"/>
      <c r="LGL481" s="0"/>
      <c r="LGM481" s="0"/>
      <c r="LGN481" s="0"/>
      <c r="LGO481" s="0"/>
      <c r="LGP481" s="0"/>
      <c r="LGQ481" s="0"/>
      <c r="LGR481" s="0"/>
      <c r="LGS481" s="0"/>
      <c r="LGT481" s="0"/>
      <c r="LGU481" s="0"/>
      <c r="LGV481" s="0"/>
      <c r="LGW481" s="0"/>
      <c r="LGX481" s="0"/>
      <c r="LGY481" s="0"/>
      <c r="LGZ481" s="0"/>
      <c r="LHA481" s="0"/>
      <c r="LHB481" s="0"/>
      <c r="LHC481" s="0"/>
      <c r="LHD481" s="0"/>
      <c r="LHE481" s="0"/>
      <c r="LHF481" s="0"/>
      <c r="LHG481" s="0"/>
      <c r="LHH481" s="0"/>
      <c r="LHI481" s="0"/>
      <c r="LHJ481" s="0"/>
      <c r="LHK481" s="0"/>
      <c r="LHL481" s="0"/>
      <c r="LHM481" s="0"/>
      <c r="LHN481" s="0"/>
      <c r="LHO481" s="0"/>
      <c r="LHP481" s="0"/>
      <c r="LHQ481" s="0"/>
      <c r="LHR481" s="0"/>
      <c r="LHS481" s="0"/>
      <c r="LHT481" s="0"/>
      <c r="LHU481" s="0"/>
      <c r="LHV481" s="0"/>
      <c r="LHW481" s="0"/>
      <c r="LHX481" s="0"/>
      <c r="LHY481" s="0"/>
      <c r="LHZ481" s="0"/>
      <c r="LIA481" s="0"/>
      <c r="LIB481" s="0"/>
      <c r="LIC481" s="0"/>
      <c r="LID481" s="0"/>
      <c r="LIE481" s="0"/>
      <c r="LIF481" s="0"/>
      <c r="LIG481" s="0"/>
      <c r="LIH481" s="0"/>
      <c r="LII481" s="0"/>
      <c r="LIJ481" s="0"/>
      <c r="LIK481" s="0"/>
      <c r="LIL481" s="0"/>
      <c r="LIM481" s="0"/>
      <c r="LIN481" s="0"/>
      <c r="LIO481" s="0"/>
      <c r="LIP481" s="0"/>
      <c r="LIQ481" s="0"/>
      <c r="LIR481" s="0"/>
      <c r="LIS481" s="0"/>
      <c r="LIT481" s="0"/>
      <c r="LIU481" s="0"/>
      <c r="LIV481" s="0"/>
      <c r="LIW481" s="0"/>
      <c r="LIX481" s="0"/>
      <c r="LIY481" s="0"/>
      <c r="LIZ481" s="0"/>
      <c r="LJA481" s="0"/>
      <c r="LJB481" s="0"/>
      <c r="LJC481" s="0"/>
      <c r="LJD481" s="0"/>
      <c r="LJE481" s="0"/>
      <c r="LJF481" s="0"/>
      <c r="LJG481" s="0"/>
      <c r="LJH481" s="0"/>
      <c r="LJI481" s="0"/>
      <c r="LJJ481" s="0"/>
      <c r="LJK481" s="0"/>
      <c r="LJL481" s="0"/>
      <c r="LJM481" s="0"/>
      <c r="LJN481" s="0"/>
      <c r="LJO481" s="0"/>
      <c r="LJP481" s="0"/>
      <c r="LJQ481" s="0"/>
      <c r="LJR481" s="0"/>
      <c r="LJS481" s="0"/>
      <c r="LJT481" s="0"/>
      <c r="LJU481" s="0"/>
      <c r="LJV481" s="0"/>
      <c r="LJW481" s="0"/>
      <c r="LJX481" s="0"/>
      <c r="LJY481" s="0"/>
      <c r="LJZ481" s="0"/>
      <c r="LKA481" s="0"/>
      <c r="LKB481" s="0"/>
      <c r="LKC481" s="0"/>
      <c r="LKD481" s="0"/>
      <c r="LKE481" s="0"/>
      <c r="LKF481" s="0"/>
      <c r="LKG481" s="0"/>
      <c r="LKH481" s="0"/>
      <c r="LKI481" s="0"/>
      <c r="LKJ481" s="0"/>
      <c r="LKK481" s="0"/>
      <c r="LKL481" s="0"/>
      <c r="LKM481" s="0"/>
      <c r="LKN481" s="0"/>
      <c r="LKO481" s="0"/>
      <c r="LKP481" s="0"/>
      <c r="LKQ481" s="0"/>
      <c r="LKR481" s="0"/>
      <c r="LKS481" s="0"/>
      <c r="LKT481" s="0"/>
      <c r="LKU481" s="0"/>
      <c r="LKV481" s="0"/>
      <c r="LKW481" s="0"/>
      <c r="LKX481" s="0"/>
      <c r="LKY481" s="0"/>
      <c r="LKZ481" s="0"/>
      <c r="LLA481" s="0"/>
      <c r="LLB481" s="0"/>
      <c r="LLC481" s="0"/>
      <c r="LLD481" s="0"/>
      <c r="LLE481" s="0"/>
      <c r="LLF481" s="0"/>
      <c r="LLG481" s="0"/>
      <c r="LLH481" s="0"/>
      <c r="LLI481" s="0"/>
      <c r="LLJ481" s="0"/>
      <c r="LLK481" s="0"/>
      <c r="LLL481" s="0"/>
      <c r="LLM481" s="0"/>
      <c r="LLN481" s="0"/>
      <c r="LLO481" s="0"/>
      <c r="LLP481" s="0"/>
      <c r="LLQ481" s="0"/>
      <c r="LLR481" s="0"/>
      <c r="LLS481" s="0"/>
      <c r="LLT481" s="0"/>
      <c r="LLU481" s="0"/>
      <c r="LLV481" s="0"/>
      <c r="LLW481" s="0"/>
      <c r="LLX481" s="0"/>
      <c r="LLY481" s="0"/>
      <c r="LLZ481" s="0"/>
      <c r="LMA481" s="0"/>
      <c r="LMB481" s="0"/>
      <c r="LMC481" s="0"/>
      <c r="LMD481" s="0"/>
      <c r="LME481" s="0"/>
      <c r="LMF481" s="0"/>
      <c r="LMG481" s="0"/>
      <c r="LMH481" s="0"/>
      <c r="LMI481" s="0"/>
      <c r="LMJ481" s="0"/>
      <c r="LMK481" s="0"/>
      <c r="LML481" s="0"/>
      <c r="LMM481" s="0"/>
      <c r="LMN481" s="0"/>
      <c r="LMO481" s="0"/>
      <c r="LMP481" s="0"/>
      <c r="LMQ481" s="0"/>
      <c r="LMR481" s="0"/>
      <c r="LMS481" s="0"/>
      <c r="LMT481" s="0"/>
      <c r="LMU481" s="0"/>
      <c r="LMV481" s="0"/>
      <c r="LMW481" s="0"/>
      <c r="LMX481" s="0"/>
      <c r="LMY481" s="0"/>
      <c r="LMZ481" s="0"/>
      <c r="LNA481" s="0"/>
      <c r="LNB481" s="0"/>
      <c r="LNC481" s="0"/>
      <c r="LND481" s="0"/>
      <c r="LNE481" s="0"/>
      <c r="LNF481" s="0"/>
      <c r="LNG481" s="0"/>
      <c r="LNH481" s="0"/>
      <c r="LNI481" s="0"/>
      <c r="LNJ481" s="0"/>
      <c r="LNK481" s="0"/>
      <c r="LNL481" s="0"/>
      <c r="LNM481" s="0"/>
      <c r="LNN481" s="0"/>
      <c r="LNO481" s="0"/>
      <c r="LNP481" s="0"/>
      <c r="LNQ481" s="0"/>
      <c r="LNR481" s="0"/>
      <c r="LNS481" s="0"/>
      <c r="LNT481" s="0"/>
      <c r="LNU481" s="0"/>
      <c r="LNV481" s="0"/>
      <c r="LNW481" s="0"/>
      <c r="LNX481" s="0"/>
      <c r="LNY481" s="0"/>
      <c r="LNZ481" s="0"/>
      <c r="LOA481" s="0"/>
      <c r="LOB481" s="0"/>
      <c r="LOC481" s="0"/>
      <c r="LOD481" s="0"/>
      <c r="LOE481" s="0"/>
      <c r="LOF481" s="0"/>
      <c r="LOG481" s="0"/>
      <c r="LOH481" s="0"/>
      <c r="LOI481" s="0"/>
      <c r="LOJ481" s="0"/>
      <c r="LOK481" s="0"/>
      <c r="LOL481" s="0"/>
      <c r="LOM481" s="0"/>
      <c r="LON481" s="0"/>
      <c r="LOO481" s="0"/>
      <c r="LOP481" s="0"/>
      <c r="LOQ481" s="0"/>
      <c r="LOR481" s="0"/>
      <c r="LOS481" s="0"/>
      <c r="LOT481" s="0"/>
      <c r="LOU481" s="0"/>
      <c r="LOV481" s="0"/>
      <c r="LOW481" s="0"/>
      <c r="LOX481" s="0"/>
      <c r="LOY481" s="0"/>
      <c r="LOZ481" s="0"/>
      <c r="LPA481" s="0"/>
      <c r="LPB481" s="0"/>
      <c r="LPC481" s="0"/>
      <c r="LPD481" s="0"/>
      <c r="LPE481" s="0"/>
      <c r="LPF481" s="0"/>
      <c r="LPG481" s="0"/>
      <c r="LPH481" s="0"/>
      <c r="LPI481" s="0"/>
      <c r="LPJ481" s="0"/>
      <c r="LPK481" s="0"/>
      <c r="LPL481" s="0"/>
      <c r="LPM481" s="0"/>
      <c r="LPN481" s="0"/>
      <c r="LPO481" s="0"/>
      <c r="LPP481" s="0"/>
      <c r="LPQ481" s="0"/>
      <c r="LPR481" s="0"/>
      <c r="LPS481" s="0"/>
      <c r="LPT481" s="0"/>
      <c r="LPU481" s="0"/>
      <c r="LPV481" s="0"/>
      <c r="LPW481" s="0"/>
      <c r="LPX481" s="0"/>
      <c r="LPY481" s="0"/>
      <c r="LPZ481" s="0"/>
      <c r="LQA481" s="0"/>
      <c r="LQB481" s="0"/>
      <c r="LQC481" s="0"/>
      <c r="LQD481" s="0"/>
      <c r="LQE481" s="0"/>
      <c r="LQF481" s="0"/>
      <c r="LQG481" s="0"/>
      <c r="LQH481" s="0"/>
      <c r="LQI481" s="0"/>
      <c r="LQJ481" s="0"/>
      <c r="LQK481" s="0"/>
      <c r="LQL481" s="0"/>
      <c r="LQM481" s="0"/>
      <c r="LQN481" s="0"/>
      <c r="LQO481" s="0"/>
      <c r="LQP481" s="0"/>
      <c r="LQQ481" s="0"/>
      <c r="LQR481" s="0"/>
      <c r="LQS481" s="0"/>
      <c r="LQT481" s="0"/>
      <c r="LQU481" s="0"/>
      <c r="LQV481" s="0"/>
      <c r="LQW481" s="0"/>
      <c r="LQX481" s="0"/>
      <c r="LQY481" s="0"/>
      <c r="LQZ481" s="0"/>
      <c r="LRA481" s="0"/>
      <c r="LRB481" s="0"/>
      <c r="LRC481" s="0"/>
      <c r="LRD481" s="0"/>
      <c r="LRE481" s="0"/>
      <c r="LRF481" s="0"/>
      <c r="LRG481" s="0"/>
      <c r="LRH481" s="0"/>
      <c r="LRI481" s="0"/>
      <c r="LRJ481" s="0"/>
      <c r="LRK481" s="0"/>
      <c r="LRL481" s="0"/>
      <c r="LRM481" s="0"/>
      <c r="LRN481" s="0"/>
      <c r="LRO481" s="0"/>
      <c r="LRP481" s="0"/>
      <c r="LRQ481" s="0"/>
      <c r="LRR481" s="0"/>
      <c r="LRS481" s="0"/>
      <c r="LRT481" s="0"/>
      <c r="LRU481" s="0"/>
      <c r="LRV481" s="0"/>
      <c r="LRW481" s="0"/>
      <c r="LRX481" s="0"/>
      <c r="LRY481" s="0"/>
      <c r="LRZ481" s="0"/>
      <c r="LSA481" s="0"/>
      <c r="LSB481" s="0"/>
      <c r="LSC481" s="0"/>
      <c r="LSD481" s="0"/>
      <c r="LSE481" s="0"/>
      <c r="LSF481" s="0"/>
      <c r="LSG481" s="0"/>
      <c r="LSH481" s="0"/>
      <c r="LSI481" s="0"/>
      <c r="LSJ481" s="0"/>
      <c r="LSK481" s="0"/>
      <c r="LSL481" s="0"/>
      <c r="LSM481" s="0"/>
      <c r="LSN481" s="0"/>
      <c r="LSO481" s="0"/>
      <c r="LSP481" s="0"/>
      <c r="LSQ481" s="0"/>
      <c r="LSR481" s="0"/>
      <c r="LSS481" s="0"/>
      <c r="LST481" s="0"/>
      <c r="LSU481" s="0"/>
      <c r="LSV481" s="0"/>
      <c r="LSW481" s="0"/>
      <c r="LSX481" s="0"/>
      <c r="LSY481" s="0"/>
      <c r="LSZ481" s="0"/>
      <c r="LTA481" s="0"/>
      <c r="LTB481" s="0"/>
      <c r="LTC481" s="0"/>
      <c r="LTD481" s="0"/>
      <c r="LTE481" s="0"/>
      <c r="LTF481" s="0"/>
      <c r="LTG481" s="0"/>
      <c r="LTH481" s="0"/>
      <c r="LTI481" s="0"/>
      <c r="LTJ481" s="0"/>
      <c r="LTK481" s="0"/>
      <c r="LTL481" s="0"/>
      <c r="LTM481" s="0"/>
      <c r="LTN481" s="0"/>
      <c r="LTO481" s="0"/>
      <c r="LTP481" s="0"/>
      <c r="LTQ481" s="0"/>
      <c r="LTR481" s="0"/>
      <c r="LTS481" s="0"/>
      <c r="LTT481" s="0"/>
      <c r="LTU481" s="0"/>
      <c r="LTV481" s="0"/>
      <c r="LTW481" s="0"/>
      <c r="LTX481" s="0"/>
      <c r="LTY481" s="0"/>
      <c r="LTZ481" s="0"/>
      <c r="LUA481" s="0"/>
      <c r="LUB481" s="0"/>
      <c r="LUC481" s="0"/>
      <c r="LUD481" s="0"/>
      <c r="LUE481" s="0"/>
      <c r="LUF481" s="0"/>
      <c r="LUG481" s="0"/>
      <c r="LUH481" s="0"/>
      <c r="LUI481" s="0"/>
      <c r="LUJ481" s="0"/>
      <c r="LUK481" s="0"/>
      <c r="LUL481" s="0"/>
      <c r="LUM481" s="0"/>
      <c r="LUN481" s="0"/>
      <c r="LUO481" s="0"/>
      <c r="LUP481" s="0"/>
      <c r="LUQ481" s="0"/>
      <c r="LUR481" s="0"/>
      <c r="LUS481" s="0"/>
      <c r="LUT481" s="0"/>
      <c r="LUU481" s="0"/>
      <c r="LUV481" s="0"/>
      <c r="LUW481" s="0"/>
      <c r="LUX481" s="0"/>
      <c r="LUY481" s="0"/>
      <c r="LUZ481" s="0"/>
      <c r="LVA481" s="0"/>
      <c r="LVB481" s="0"/>
      <c r="LVC481" s="0"/>
      <c r="LVD481" s="0"/>
      <c r="LVE481" s="0"/>
      <c r="LVF481" s="0"/>
      <c r="LVG481" s="0"/>
      <c r="LVH481" s="0"/>
      <c r="LVI481" s="0"/>
      <c r="LVJ481" s="0"/>
      <c r="LVK481" s="0"/>
      <c r="LVL481" s="0"/>
      <c r="LVM481" s="0"/>
      <c r="LVN481" s="0"/>
      <c r="LVO481" s="0"/>
      <c r="LVP481" s="0"/>
      <c r="LVQ481" s="0"/>
      <c r="LVR481" s="0"/>
      <c r="LVS481" s="0"/>
      <c r="LVT481" s="0"/>
      <c r="LVU481" s="0"/>
      <c r="LVV481" s="0"/>
      <c r="LVW481" s="0"/>
      <c r="LVX481" s="0"/>
      <c r="LVY481" s="0"/>
      <c r="LVZ481" s="0"/>
      <c r="LWA481" s="0"/>
      <c r="LWB481" s="0"/>
      <c r="LWC481" s="0"/>
      <c r="LWD481" s="0"/>
      <c r="LWE481" s="0"/>
      <c r="LWF481" s="0"/>
      <c r="LWG481" s="0"/>
      <c r="LWH481" s="0"/>
      <c r="LWI481" s="0"/>
      <c r="LWJ481" s="0"/>
      <c r="LWK481" s="0"/>
      <c r="LWL481" s="0"/>
      <c r="LWM481" s="0"/>
      <c r="LWN481" s="0"/>
      <c r="LWO481" s="0"/>
      <c r="LWP481" s="0"/>
      <c r="LWQ481" s="0"/>
      <c r="LWR481" s="0"/>
      <c r="LWS481" s="0"/>
      <c r="LWT481" s="0"/>
      <c r="LWU481" s="0"/>
      <c r="LWV481" s="0"/>
      <c r="LWW481" s="0"/>
      <c r="LWX481" s="0"/>
      <c r="LWY481" s="0"/>
      <c r="LWZ481" s="0"/>
      <c r="LXA481" s="0"/>
      <c r="LXB481" s="0"/>
      <c r="LXC481" s="0"/>
      <c r="LXD481" s="0"/>
      <c r="LXE481" s="0"/>
      <c r="LXF481" s="0"/>
      <c r="LXG481" s="0"/>
      <c r="LXH481" s="0"/>
      <c r="LXI481" s="0"/>
      <c r="LXJ481" s="0"/>
      <c r="LXK481" s="0"/>
      <c r="LXL481" s="0"/>
      <c r="LXM481" s="0"/>
      <c r="LXN481" s="0"/>
      <c r="LXO481" s="0"/>
      <c r="LXP481" s="0"/>
      <c r="LXQ481" s="0"/>
      <c r="LXR481" s="0"/>
      <c r="LXS481" s="0"/>
      <c r="LXT481" s="0"/>
      <c r="LXU481" s="0"/>
      <c r="LXV481" s="0"/>
      <c r="LXW481" s="0"/>
      <c r="LXX481" s="0"/>
      <c r="LXY481" s="0"/>
      <c r="LXZ481" s="0"/>
      <c r="LYA481" s="0"/>
      <c r="LYB481" s="0"/>
      <c r="LYC481" s="0"/>
      <c r="LYD481" s="0"/>
      <c r="LYE481" s="0"/>
      <c r="LYF481" s="0"/>
      <c r="LYG481" s="0"/>
      <c r="LYH481" s="0"/>
      <c r="LYI481" s="0"/>
      <c r="LYJ481" s="0"/>
      <c r="LYK481" s="0"/>
      <c r="LYL481" s="0"/>
      <c r="LYM481" s="0"/>
      <c r="LYN481" s="0"/>
      <c r="LYO481" s="0"/>
      <c r="LYP481" s="0"/>
      <c r="LYQ481" s="0"/>
      <c r="LYR481" s="0"/>
      <c r="LYS481" s="0"/>
      <c r="LYT481" s="0"/>
      <c r="LYU481" s="0"/>
      <c r="LYV481" s="0"/>
      <c r="LYW481" s="0"/>
      <c r="LYX481" s="0"/>
      <c r="LYY481" s="0"/>
      <c r="LYZ481" s="0"/>
      <c r="LZA481" s="0"/>
      <c r="LZB481" s="0"/>
      <c r="LZC481" s="0"/>
      <c r="LZD481" s="0"/>
      <c r="LZE481" s="0"/>
      <c r="LZF481" s="0"/>
      <c r="LZG481" s="0"/>
      <c r="LZH481" s="0"/>
      <c r="LZI481" s="0"/>
      <c r="LZJ481" s="0"/>
      <c r="LZK481" s="0"/>
      <c r="LZL481" s="0"/>
      <c r="LZM481" s="0"/>
      <c r="LZN481" s="0"/>
      <c r="LZO481" s="0"/>
      <c r="LZP481" s="0"/>
      <c r="LZQ481" s="0"/>
      <c r="LZR481" s="0"/>
      <c r="LZS481" s="0"/>
      <c r="LZT481" s="0"/>
      <c r="LZU481" s="0"/>
      <c r="LZV481" s="0"/>
      <c r="LZW481" s="0"/>
      <c r="LZX481" s="0"/>
      <c r="LZY481" s="0"/>
      <c r="LZZ481" s="0"/>
      <c r="MAA481" s="0"/>
      <c r="MAB481" s="0"/>
      <c r="MAC481" s="0"/>
      <c r="MAD481" s="0"/>
      <c r="MAE481" s="0"/>
      <c r="MAF481" s="0"/>
      <c r="MAG481" s="0"/>
      <c r="MAH481" s="0"/>
      <c r="MAI481" s="0"/>
      <c r="MAJ481" s="0"/>
      <c r="MAK481" s="0"/>
      <c r="MAL481" s="0"/>
      <c r="MAM481" s="0"/>
      <c r="MAN481" s="0"/>
      <c r="MAO481" s="0"/>
      <c r="MAP481" s="0"/>
      <c r="MAQ481" s="0"/>
      <c r="MAR481" s="0"/>
      <c r="MAS481" s="0"/>
      <c r="MAT481" s="0"/>
      <c r="MAU481" s="0"/>
      <c r="MAV481" s="0"/>
      <c r="MAW481" s="0"/>
      <c r="MAX481" s="0"/>
      <c r="MAY481" s="0"/>
      <c r="MAZ481" s="0"/>
      <c r="MBA481" s="0"/>
      <c r="MBB481" s="0"/>
      <c r="MBC481" s="0"/>
      <c r="MBD481" s="0"/>
      <c r="MBE481" s="0"/>
      <c r="MBF481" s="0"/>
      <c r="MBG481" s="0"/>
      <c r="MBH481" s="0"/>
      <c r="MBI481" s="0"/>
      <c r="MBJ481" s="0"/>
      <c r="MBK481" s="0"/>
      <c r="MBL481" s="0"/>
      <c r="MBM481" s="0"/>
      <c r="MBN481" s="0"/>
      <c r="MBO481" s="0"/>
      <c r="MBP481" s="0"/>
      <c r="MBQ481" s="0"/>
      <c r="MBR481" s="0"/>
      <c r="MBS481" s="0"/>
      <c r="MBT481" s="0"/>
      <c r="MBU481" s="0"/>
      <c r="MBV481" s="0"/>
      <c r="MBW481" s="0"/>
      <c r="MBX481" s="0"/>
      <c r="MBY481" s="0"/>
      <c r="MBZ481" s="0"/>
      <c r="MCA481" s="0"/>
      <c r="MCB481" s="0"/>
      <c r="MCC481" s="0"/>
      <c r="MCD481" s="0"/>
      <c r="MCE481" s="0"/>
      <c r="MCF481" s="0"/>
      <c r="MCG481" s="0"/>
      <c r="MCH481" s="0"/>
      <c r="MCI481" s="0"/>
      <c r="MCJ481" s="0"/>
      <c r="MCK481" s="0"/>
      <c r="MCL481" s="0"/>
      <c r="MCM481" s="0"/>
      <c r="MCN481" s="0"/>
      <c r="MCO481" s="0"/>
      <c r="MCP481" s="0"/>
      <c r="MCQ481" s="0"/>
      <c r="MCR481" s="0"/>
      <c r="MCS481" s="0"/>
      <c r="MCT481" s="0"/>
      <c r="MCU481" s="0"/>
      <c r="MCV481" s="0"/>
      <c r="MCW481" s="0"/>
      <c r="MCX481" s="0"/>
      <c r="MCY481" s="0"/>
      <c r="MCZ481" s="0"/>
      <c r="MDA481" s="0"/>
      <c r="MDB481" s="0"/>
      <c r="MDC481" s="0"/>
      <c r="MDD481" s="0"/>
      <c r="MDE481" s="0"/>
      <c r="MDF481" s="0"/>
      <c r="MDG481" s="0"/>
      <c r="MDH481" s="0"/>
      <c r="MDI481" s="0"/>
      <c r="MDJ481" s="0"/>
      <c r="MDK481" s="0"/>
      <c r="MDL481" s="0"/>
      <c r="MDM481" s="0"/>
      <c r="MDN481" s="0"/>
      <c r="MDO481" s="0"/>
      <c r="MDP481" s="0"/>
      <c r="MDQ481" s="0"/>
      <c r="MDR481" s="0"/>
      <c r="MDS481" s="0"/>
      <c r="MDT481" s="0"/>
      <c r="MDU481" s="0"/>
      <c r="MDV481" s="0"/>
      <c r="MDW481" s="0"/>
      <c r="MDX481" s="0"/>
      <c r="MDY481" s="0"/>
      <c r="MDZ481" s="0"/>
      <c r="MEA481" s="0"/>
      <c r="MEB481" s="0"/>
      <c r="MEC481" s="0"/>
      <c r="MED481" s="0"/>
      <c r="MEE481" s="0"/>
      <c r="MEF481" s="0"/>
      <c r="MEG481" s="0"/>
      <c r="MEH481" s="0"/>
      <c r="MEI481" s="0"/>
      <c r="MEJ481" s="0"/>
      <c r="MEK481" s="0"/>
      <c r="MEL481" s="0"/>
      <c r="MEM481" s="0"/>
      <c r="MEN481" s="0"/>
      <c r="MEO481" s="0"/>
      <c r="MEP481" s="0"/>
      <c r="MEQ481" s="0"/>
      <c r="MER481" s="0"/>
      <c r="MES481" s="0"/>
      <c r="MET481" s="0"/>
      <c r="MEU481" s="0"/>
      <c r="MEV481" s="0"/>
      <c r="MEW481" s="0"/>
      <c r="MEX481" s="0"/>
      <c r="MEY481" s="0"/>
      <c r="MEZ481" s="0"/>
      <c r="MFA481" s="0"/>
      <c r="MFB481" s="0"/>
      <c r="MFC481" s="0"/>
      <c r="MFD481" s="0"/>
      <c r="MFE481" s="0"/>
      <c r="MFF481" s="0"/>
      <c r="MFG481" s="0"/>
      <c r="MFH481" s="0"/>
      <c r="MFI481" s="0"/>
      <c r="MFJ481" s="0"/>
      <c r="MFK481" s="0"/>
      <c r="MFL481" s="0"/>
      <c r="MFM481" s="0"/>
      <c r="MFN481" s="0"/>
      <c r="MFO481" s="0"/>
      <c r="MFP481" s="0"/>
      <c r="MFQ481" s="0"/>
      <c r="MFR481" s="0"/>
      <c r="MFS481" s="0"/>
      <c r="MFT481" s="0"/>
      <c r="MFU481" s="0"/>
      <c r="MFV481" s="0"/>
      <c r="MFW481" s="0"/>
      <c r="MFX481" s="0"/>
      <c r="MFY481" s="0"/>
      <c r="MFZ481" s="0"/>
      <c r="MGA481" s="0"/>
      <c r="MGB481" s="0"/>
      <c r="MGC481" s="0"/>
      <c r="MGD481" s="0"/>
      <c r="MGE481" s="0"/>
      <c r="MGF481" s="0"/>
      <c r="MGG481" s="0"/>
      <c r="MGH481" s="0"/>
      <c r="MGI481" s="0"/>
      <c r="MGJ481" s="0"/>
      <c r="MGK481" s="0"/>
      <c r="MGL481" s="0"/>
      <c r="MGM481" s="0"/>
      <c r="MGN481" s="0"/>
      <c r="MGO481" s="0"/>
      <c r="MGP481" s="0"/>
      <c r="MGQ481" s="0"/>
      <c r="MGR481" s="0"/>
      <c r="MGS481" s="0"/>
      <c r="MGT481" s="0"/>
      <c r="MGU481" s="0"/>
      <c r="MGV481" s="0"/>
      <c r="MGW481" s="0"/>
      <c r="MGX481" s="0"/>
      <c r="MGY481" s="0"/>
      <c r="MGZ481" s="0"/>
      <c r="MHA481" s="0"/>
      <c r="MHB481" s="0"/>
      <c r="MHC481" s="0"/>
      <c r="MHD481" s="0"/>
      <c r="MHE481" s="0"/>
      <c r="MHF481" s="0"/>
      <c r="MHG481" s="0"/>
      <c r="MHH481" s="0"/>
      <c r="MHI481" s="0"/>
      <c r="MHJ481" s="0"/>
      <c r="MHK481" s="0"/>
      <c r="MHL481" s="0"/>
      <c r="MHM481" s="0"/>
      <c r="MHN481" s="0"/>
      <c r="MHO481" s="0"/>
      <c r="MHP481" s="0"/>
      <c r="MHQ481" s="0"/>
      <c r="MHR481" s="0"/>
      <c r="MHS481" s="0"/>
      <c r="MHT481" s="0"/>
      <c r="MHU481" s="0"/>
      <c r="MHV481" s="0"/>
      <c r="MHW481" s="0"/>
      <c r="MHX481" s="0"/>
      <c r="MHY481" s="0"/>
      <c r="MHZ481" s="0"/>
      <c r="MIA481" s="0"/>
      <c r="MIB481" s="0"/>
      <c r="MIC481" s="0"/>
      <c r="MID481" s="0"/>
      <c r="MIE481" s="0"/>
      <c r="MIF481" s="0"/>
      <c r="MIG481" s="0"/>
      <c r="MIH481" s="0"/>
      <c r="MII481" s="0"/>
      <c r="MIJ481" s="0"/>
      <c r="MIK481" s="0"/>
      <c r="MIL481" s="0"/>
      <c r="MIM481" s="0"/>
      <c r="MIN481" s="0"/>
      <c r="MIO481" s="0"/>
      <c r="MIP481" s="0"/>
      <c r="MIQ481" s="0"/>
      <c r="MIR481" s="0"/>
      <c r="MIS481" s="0"/>
      <c r="MIT481" s="0"/>
      <c r="MIU481" s="0"/>
      <c r="MIV481" s="0"/>
      <c r="MIW481" s="0"/>
      <c r="MIX481" s="0"/>
      <c r="MIY481" s="0"/>
      <c r="MIZ481" s="0"/>
      <c r="MJA481" s="0"/>
      <c r="MJB481" s="0"/>
      <c r="MJC481" s="0"/>
      <c r="MJD481" s="0"/>
      <c r="MJE481" s="0"/>
      <c r="MJF481" s="0"/>
      <c r="MJG481" s="0"/>
      <c r="MJH481" s="0"/>
      <c r="MJI481" s="0"/>
      <c r="MJJ481" s="0"/>
      <c r="MJK481" s="0"/>
      <c r="MJL481" s="0"/>
      <c r="MJM481" s="0"/>
      <c r="MJN481" s="0"/>
      <c r="MJO481" s="0"/>
      <c r="MJP481" s="0"/>
      <c r="MJQ481" s="0"/>
      <c r="MJR481" s="0"/>
      <c r="MJS481" s="0"/>
      <c r="MJT481" s="0"/>
      <c r="MJU481" s="0"/>
      <c r="MJV481" s="0"/>
      <c r="MJW481" s="0"/>
      <c r="MJX481" s="0"/>
      <c r="MJY481" s="0"/>
      <c r="MJZ481" s="0"/>
      <c r="MKA481" s="0"/>
      <c r="MKB481" s="0"/>
      <c r="MKC481" s="0"/>
      <c r="MKD481" s="0"/>
      <c r="MKE481" s="0"/>
      <c r="MKF481" s="0"/>
      <c r="MKG481" s="0"/>
      <c r="MKH481" s="0"/>
      <c r="MKI481" s="0"/>
      <c r="MKJ481" s="0"/>
      <c r="MKK481" s="0"/>
      <c r="MKL481" s="0"/>
      <c r="MKM481" s="0"/>
      <c r="MKN481" s="0"/>
      <c r="MKO481" s="0"/>
      <c r="MKP481" s="0"/>
      <c r="MKQ481" s="0"/>
      <c r="MKR481" s="0"/>
      <c r="MKS481" s="0"/>
      <c r="MKT481" s="0"/>
      <c r="MKU481" s="0"/>
      <c r="MKV481" s="0"/>
      <c r="MKW481" s="0"/>
      <c r="MKX481" s="0"/>
      <c r="MKY481" s="0"/>
      <c r="MKZ481" s="0"/>
      <c r="MLA481" s="0"/>
      <c r="MLB481" s="0"/>
      <c r="MLC481" s="0"/>
      <c r="MLD481" s="0"/>
      <c r="MLE481" s="0"/>
      <c r="MLF481" s="0"/>
      <c r="MLG481" s="0"/>
      <c r="MLH481" s="0"/>
      <c r="MLI481" s="0"/>
      <c r="MLJ481" s="0"/>
      <c r="MLK481" s="0"/>
      <c r="MLL481" s="0"/>
      <c r="MLM481" s="0"/>
      <c r="MLN481" s="0"/>
      <c r="MLO481" s="0"/>
      <c r="MLP481" s="0"/>
      <c r="MLQ481" s="0"/>
      <c r="MLR481" s="0"/>
      <c r="MLS481" s="0"/>
      <c r="MLT481" s="0"/>
      <c r="MLU481" s="0"/>
      <c r="MLV481" s="0"/>
      <c r="MLW481" s="0"/>
      <c r="MLX481" s="0"/>
      <c r="MLY481" s="0"/>
      <c r="MLZ481" s="0"/>
      <c r="MMA481" s="0"/>
      <c r="MMB481" s="0"/>
      <c r="MMC481" s="0"/>
      <c r="MMD481" s="0"/>
      <c r="MME481" s="0"/>
      <c r="MMF481" s="0"/>
      <c r="MMG481" s="0"/>
      <c r="MMH481" s="0"/>
      <c r="MMI481" s="0"/>
      <c r="MMJ481" s="0"/>
      <c r="MMK481" s="0"/>
      <c r="MML481" s="0"/>
      <c r="MMM481" s="0"/>
      <c r="MMN481" s="0"/>
      <c r="MMO481" s="0"/>
      <c r="MMP481" s="0"/>
      <c r="MMQ481" s="0"/>
      <c r="MMR481" s="0"/>
      <c r="MMS481" s="0"/>
      <c r="MMT481" s="0"/>
      <c r="MMU481" s="0"/>
      <c r="MMV481" s="0"/>
      <c r="MMW481" s="0"/>
      <c r="MMX481" s="0"/>
      <c r="MMY481" s="0"/>
      <c r="MMZ481" s="0"/>
      <c r="MNA481" s="0"/>
      <c r="MNB481" s="0"/>
      <c r="MNC481" s="0"/>
      <c r="MND481" s="0"/>
      <c r="MNE481" s="0"/>
      <c r="MNF481" s="0"/>
      <c r="MNG481" s="0"/>
      <c r="MNH481" s="0"/>
      <c r="MNI481" s="0"/>
      <c r="MNJ481" s="0"/>
      <c r="MNK481" s="0"/>
      <c r="MNL481" s="0"/>
      <c r="MNM481" s="0"/>
      <c r="MNN481" s="0"/>
      <c r="MNO481" s="0"/>
      <c r="MNP481" s="0"/>
      <c r="MNQ481" s="0"/>
      <c r="MNR481" s="0"/>
      <c r="MNS481" s="0"/>
      <c r="MNT481" s="0"/>
      <c r="MNU481" s="0"/>
      <c r="MNV481" s="0"/>
      <c r="MNW481" s="0"/>
      <c r="MNX481" s="0"/>
      <c r="MNY481" s="0"/>
      <c r="MNZ481" s="0"/>
      <c r="MOA481" s="0"/>
      <c r="MOB481" s="0"/>
      <c r="MOC481" s="0"/>
      <c r="MOD481" s="0"/>
      <c r="MOE481" s="0"/>
      <c r="MOF481" s="0"/>
      <c r="MOG481" s="0"/>
      <c r="MOH481" s="0"/>
      <c r="MOI481" s="0"/>
      <c r="MOJ481" s="0"/>
      <c r="MOK481" s="0"/>
      <c r="MOL481" s="0"/>
      <c r="MOM481" s="0"/>
      <c r="MON481" s="0"/>
      <c r="MOO481" s="0"/>
      <c r="MOP481" s="0"/>
      <c r="MOQ481" s="0"/>
      <c r="MOR481" s="0"/>
      <c r="MOS481" s="0"/>
      <c r="MOT481" s="0"/>
      <c r="MOU481" s="0"/>
      <c r="MOV481" s="0"/>
      <c r="MOW481" s="0"/>
      <c r="MOX481" s="0"/>
      <c r="MOY481" s="0"/>
      <c r="MOZ481" s="0"/>
      <c r="MPA481" s="0"/>
      <c r="MPB481" s="0"/>
      <c r="MPC481" s="0"/>
      <c r="MPD481" s="0"/>
      <c r="MPE481" s="0"/>
      <c r="MPF481" s="0"/>
      <c r="MPG481" s="0"/>
      <c r="MPH481" s="0"/>
      <c r="MPI481" s="0"/>
      <c r="MPJ481" s="0"/>
      <c r="MPK481" s="0"/>
      <c r="MPL481" s="0"/>
      <c r="MPM481" s="0"/>
      <c r="MPN481" s="0"/>
      <c r="MPO481" s="0"/>
      <c r="MPP481" s="0"/>
      <c r="MPQ481" s="0"/>
      <c r="MPR481" s="0"/>
      <c r="MPS481" s="0"/>
      <c r="MPT481" s="0"/>
      <c r="MPU481" s="0"/>
      <c r="MPV481" s="0"/>
      <c r="MPW481" s="0"/>
      <c r="MPX481" s="0"/>
      <c r="MPY481" s="0"/>
      <c r="MPZ481" s="0"/>
      <c r="MQA481" s="0"/>
      <c r="MQB481" s="0"/>
      <c r="MQC481" s="0"/>
      <c r="MQD481" s="0"/>
      <c r="MQE481" s="0"/>
      <c r="MQF481" s="0"/>
      <c r="MQG481" s="0"/>
      <c r="MQH481" s="0"/>
      <c r="MQI481" s="0"/>
      <c r="MQJ481" s="0"/>
      <c r="MQK481" s="0"/>
      <c r="MQL481" s="0"/>
      <c r="MQM481" s="0"/>
      <c r="MQN481" s="0"/>
      <c r="MQO481" s="0"/>
      <c r="MQP481" s="0"/>
      <c r="MQQ481" s="0"/>
      <c r="MQR481" s="0"/>
      <c r="MQS481" s="0"/>
      <c r="MQT481" s="0"/>
      <c r="MQU481" s="0"/>
      <c r="MQV481" s="0"/>
      <c r="MQW481" s="0"/>
      <c r="MQX481" s="0"/>
      <c r="MQY481" s="0"/>
      <c r="MQZ481" s="0"/>
      <c r="MRA481" s="0"/>
      <c r="MRB481" s="0"/>
      <c r="MRC481" s="0"/>
      <c r="MRD481" s="0"/>
      <c r="MRE481" s="0"/>
      <c r="MRF481" s="0"/>
      <c r="MRG481" s="0"/>
      <c r="MRH481" s="0"/>
      <c r="MRI481" s="0"/>
      <c r="MRJ481" s="0"/>
      <c r="MRK481" s="0"/>
      <c r="MRL481" s="0"/>
      <c r="MRM481" s="0"/>
      <c r="MRN481" s="0"/>
      <c r="MRO481" s="0"/>
      <c r="MRP481" s="0"/>
      <c r="MRQ481" s="0"/>
      <c r="MRR481" s="0"/>
      <c r="MRS481" s="0"/>
      <c r="MRT481" s="0"/>
      <c r="MRU481" s="0"/>
      <c r="MRV481" s="0"/>
      <c r="MRW481" s="0"/>
      <c r="MRX481" s="0"/>
      <c r="MRY481" s="0"/>
      <c r="MRZ481" s="0"/>
      <c r="MSA481" s="0"/>
      <c r="MSB481" s="0"/>
      <c r="MSC481" s="0"/>
      <c r="MSD481" s="0"/>
      <c r="MSE481" s="0"/>
      <c r="MSF481" s="0"/>
      <c r="MSG481" s="0"/>
      <c r="MSH481" s="0"/>
      <c r="MSI481" s="0"/>
      <c r="MSJ481" s="0"/>
      <c r="MSK481" s="0"/>
      <c r="MSL481" s="0"/>
      <c r="MSM481" s="0"/>
      <c r="MSN481" s="0"/>
      <c r="MSO481" s="0"/>
      <c r="MSP481" s="0"/>
      <c r="MSQ481" s="0"/>
      <c r="MSR481" s="0"/>
      <c r="MSS481" s="0"/>
      <c r="MST481" s="0"/>
      <c r="MSU481" s="0"/>
      <c r="MSV481" s="0"/>
      <c r="MSW481" s="0"/>
      <c r="MSX481" s="0"/>
      <c r="MSY481" s="0"/>
      <c r="MSZ481" s="0"/>
      <c r="MTA481" s="0"/>
      <c r="MTB481" s="0"/>
      <c r="MTC481" s="0"/>
      <c r="MTD481" s="0"/>
      <c r="MTE481" s="0"/>
      <c r="MTF481" s="0"/>
      <c r="MTG481" s="0"/>
      <c r="MTH481" s="0"/>
      <c r="MTI481" s="0"/>
      <c r="MTJ481" s="0"/>
      <c r="MTK481" s="0"/>
      <c r="MTL481" s="0"/>
      <c r="MTM481" s="0"/>
      <c r="MTN481" s="0"/>
      <c r="MTO481" s="0"/>
      <c r="MTP481" s="0"/>
      <c r="MTQ481" s="0"/>
      <c r="MTR481" s="0"/>
      <c r="MTS481" s="0"/>
      <c r="MTT481" s="0"/>
      <c r="MTU481" s="0"/>
      <c r="MTV481" s="0"/>
      <c r="MTW481" s="0"/>
      <c r="MTX481" s="0"/>
      <c r="MTY481" s="0"/>
      <c r="MTZ481" s="0"/>
      <c r="MUA481" s="0"/>
      <c r="MUB481" s="0"/>
      <c r="MUC481" s="0"/>
      <c r="MUD481" s="0"/>
      <c r="MUE481" s="0"/>
      <c r="MUF481" s="0"/>
      <c r="MUG481" s="0"/>
      <c r="MUH481" s="0"/>
      <c r="MUI481" s="0"/>
      <c r="MUJ481" s="0"/>
      <c r="MUK481" s="0"/>
      <c r="MUL481" s="0"/>
      <c r="MUM481" s="0"/>
      <c r="MUN481" s="0"/>
      <c r="MUO481" s="0"/>
      <c r="MUP481" s="0"/>
      <c r="MUQ481" s="0"/>
      <c r="MUR481" s="0"/>
      <c r="MUS481" s="0"/>
      <c r="MUT481" s="0"/>
      <c r="MUU481" s="0"/>
      <c r="MUV481" s="0"/>
      <c r="MUW481" s="0"/>
      <c r="MUX481" s="0"/>
      <c r="MUY481" s="0"/>
      <c r="MUZ481" s="0"/>
      <c r="MVA481" s="0"/>
      <c r="MVB481" s="0"/>
      <c r="MVC481" s="0"/>
      <c r="MVD481" s="0"/>
      <c r="MVE481" s="0"/>
      <c r="MVF481" s="0"/>
      <c r="MVG481" s="0"/>
      <c r="MVH481" s="0"/>
      <c r="MVI481" s="0"/>
      <c r="MVJ481" s="0"/>
      <c r="MVK481" s="0"/>
      <c r="MVL481" s="0"/>
      <c r="MVM481" s="0"/>
      <c r="MVN481" s="0"/>
      <c r="MVO481" s="0"/>
      <c r="MVP481" s="0"/>
      <c r="MVQ481" s="0"/>
      <c r="MVR481" s="0"/>
      <c r="MVS481" s="0"/>
      <c r="MVT481" s="0"/>
      <c r="MVU481" s="0"/>
      <c r="MVV481" s="0"/>
      <c r="MVW481" s="0"/>
      <c r="MVX481" s="0"/>
      <c r="MVY481" s="0"/>
      <c r="MVZ481" s="0"/>
      <c r="MWA481" s="0"/>
      <c r="MWB481" s="0"/>
      <c r="MWC481" s="0"/>
      <c r="MWD481" s="0"/>
      <c r="MWE481" s="0"/>
      <c r="MWF481" s="0"/>
      <c r="MWG481" s="0"/>
      <c r="MWH481" s="0"/>
      <c r="MWI481" s="0"/>
      <c r="MWJ481" s="0"/>
      <c r="MWK481" s="0"/>
      <c r="MWL481" s="0"/>
      <c r="MWM481" s="0"/>
      <c r="MWN481" s="0"/>
      <c r="MWO481" s="0"/>
      <c r="MWP481" s="0"/>
      <c r="MWQ481" s="0"/>
      <c r="MWR481" s="0"/>
      <c r="MWS481" s="0"/>
      <c r="MWT481" s="0"/>
      <c r="MWU481" s="0"/>
      <c r="MWV481" s="0"/>
      <c r="MWW481" s="0"/>
      <c r="MWX481" s="0"/>
      <c r="MWY481" s="0"/>
      <c r="MWZ481" s="0"/>
      <c r="MXA481" s="0"/>
      <c r="MXB481" s="0"/>
      <c r="MXC481" s="0"/>
      <c r="MXD481" s="0"/>
      <c r="MXE481" s="0"/>
      <c r="MXF481" s="0"/>
      <c r="MXG481" s="0"/>
      <c r="MXH481" s="0"/>
      <c r="MXI481" s="0"/>
      <c r="MXJ481" s="0"/>
      <c r="MXK481" s="0"/>
      <c r="MXL481" s="0"/>
      <c r="MXM481" s="0"/>
      <c r="MXN481" s="0"/>
      <c r="MXO481" s="0"/>
      <c r="MXP481" s="0"/>
      <c r="MXQ481" s="0"/>
      <c r="MXR481" s="0"/>
      <c r="MXS481" s="0"/>
      <c r="MXT481" s="0"/>
      <c r="MXU481" s="0"/>
      <c r="MXV481" s="0"/>
      <c r="MXW481" s="0"/>
      <c r="MXX481" s="0"/>
      <c r="MXY481" s="0"/>
      <c r="MXZ481" s="0"/>
      <c r="MYA481" s="0"/>
      <c r="MYB481" s="0"/>
      <c r="MYC481" s="0"/>
      <c r="MYD481" s="0"/>
      <c r="MYE481" s="0"/>
      <c r="MYF481" s="0"/>
      <c r="MYG481" s="0"/>
      <c r="MYH481" s="0"/>
      <c r="MYI481" s="0"/>
      <c r="MYJ481" s="0"/>
      <c r="MYK481" s="0"/>
      <c r="MYL481" s="0"/>
      <c r="MYM481" s="0"/>
      <c r="MYN481" s="0"/>
      <c r="MYO481" s="0"/>
      <c r="MYP481" s="0"/>
      <c r="MYQ481" s="0"/>
      <c r="MYR481" s="0"/>
      <c r="MYS481" s="0"/>
      <c r="MYT481" s="0"/>
      <c r="MYU481" s="0"/>
      <c r="MYV481" s="0"/>
      <c r="MYW481" s="0"/>
      <c r="MYX481" s="0"/>
      <c r="MYY481" s="0"/>
      <c r="MYZ481" s="0"/>
      <c r="MZA481" s="0"/>
      <c r="MZB481" s="0"/>
      <c r="MZC481" s="0"/>
      <c r="MZD481" s="0"/>
      <c r="MZE481" s="0"/>
      <c r="MZF481" s="0"/>
      <c r="MZG481" s="0"/>
      <c r="MZH481" s="0"/>
      <c r="MZI481" s="0"/>
      <c r="MZJ481" s="0"/>
      <c r="MZK481" s="0"/>
      <c r="MZL481" s="0"/>
      <c r="MZM481" s="0"/>
      <c r="MZN481" s="0"/>
      <c r="MZO481" s="0"/>
      <c r="MZP481" s="0"/>
      <c r="MZQ481" s="0"/>
      <c r="MZR481" s="0"/>
      <c r="MZS481" s="0"/>
      <c r="MZT481" s="0"/>
      <c r="MZU481" s="0"/>
      <c r="MZV481" s="0"/>
      <c r="MZW481" s="0"/>
      <c r="MZX481" s="0"/>
      <c r="MZY481" s="0"/>
      <c r="MZZ481" s="0"/>
      <c r="NAA481" s="0"/>
      <c r="NAB481" s="0"/>
      <c r="NAC481" s="0"/>
      <c r="NAD481" s="0"/>
      <c r="NAE481" s="0"/>
      <c r="NAF481" s="0"/>
      <c r="NAG481" s="0"/>
      <c r="NAH481" s="0"/>
      <c r="NAI481" s="0"/>
      <c r="NAJ481" s="0"/>
      <c r="NAK481" s="0"/>
      <c r="NAL481" s="0"/>
      <c r="NAM481" s="0"/>
      <c r="NAN481" s="0"/>
      <c r="NAO481" s="0"/>
      <c r="NAP481" s="0"/>
      <c r="NAQ481" s="0"/>
      <c r="NAR481" s="0"/>
      <c r="NAS481" s="0"/>
      <c r="NAT481" s="0"/>
      <c r="NAU481" s="0"/>
      <c r="NAV481" s="0"/>
      <c r="NAW481" s="0"/>
      <c r="NAX481" s="0"/>
      <c r="NAY481" s="0"/>
      <c r="NAZ481" s="0"/>
      <c r="NBA481" s="0"/>
      <c r="NBB481" s="0"/>
      <c r="NBC481" s="0"/>
      <c r="NBD481" s="0"/>
      <c r="NBE481" s="0"/>
      <c r="NBF481" s="0"/>
      <c r="NBG481" s="0"/>
      <c r="NBH481" s="0"/>
      <c r="NBI481" s="0"/>
      <c r="NBJ481" s="0"/>
      <c r="NBK481" s="0"/>
      <c r="NBL481" s="0"/>
      <c r="NBM481" s="0"/>
      <c r="NBN481" s="0"/>
      <c r="NBO481" s="0"/>
      <c r="NBP481" s="0"/>
      <c r="NBQ481" s="0"/>
      <c r="NBR481" s="0"/>
      <c r="NBS481" s="0"/>
      <c r="NBT481" s="0"/>
      <c r="NBU481" s="0"/>
      <c r="NBV481" s="0"/>
      <c r="NBW481" s="0"/>
      <c r="NBX481" s="0"/>
      <c r="NBY481" s="0"/>
      <c r="NBZ481" s="0"/>
      <c r="NCA481" s="0"/>
      <c r="NCB481" s="0"/>
      <c r="NCC481" s="0"/>
      <c r="NCD481" s="0"/>
      <c r="NCE481" s="0"/>
      <c r="NCF481" s="0"/>
      <c r="NCG481" s="0"/>
      <c r="NCH481" s="0"/>
      <c r="NCI481" s="0"/>
      <c r="NCJ481" s="0"/>
      <c r="NCK481" s="0"/>
      <c r="NCL481" s="0"/>
      <c r="NCM481" s="0"/>
      <c r="NCN481" s="0"/>
      <c r="NCO481" s="0"/>
      <c r="NCP481" s="0"/>
      <c r="NCQ481" s="0"/>
      <c r="NCR481" s="0"/>
      <c r="NCS481" s="0"/>
      <c r="NCT481" s="0"/>
      <c r="NCU481" s="0"/>
      <c r="NCV481" s="0"/>
      <c r="NCW481" s="0"/>
      <c r="NCX481" s="0"/>
      <c r="NCY481" s="0"/>
      <c r="NCZ481" s="0"/>
      <c r="NDA481" s="0"/>
      <c r="NDB481" s="0"/>
      <c r="NDC481" s="0"/>
      <c r="NDD481" s="0"/>
      <c r="NDE481" s="0"/>
      <c r="NDF481" s="0"/>
      <c r="NDG481" s="0"/>
      <c r="NDH481" s="0"/>
      <c r="NDI481" s="0"/>
      <c r="NDJ481" s="0"/>
      <c r="NDK481" s="0"/>
      <c r="NDL481" s="0"/>
      <c r="NDM481" s="0"/>
      <c r="NDN481" s="0"/>
      <c r="NDO481" s="0"/>
      <c r="NDP481" s="0"/>
      <c r="NDQ481" s="0"/>
      <c r="NDR481" s="0"/>
      <c r="NDS481" s="0"/>
      <c r="NDT481" s="0"/>
      <c r="NDU481" s="0"/>
      <c r="NDV481" s="0"/>
      <c r="NDW481" s="0"/>
      <c r="NDX481" s="0"/>
      <c r="NDY481" s="0"/>
      <c r="NDZ481" s="0"/>
      <c r="NEA481" s="0"/>
      <c r="NEB481" s="0"/>
      <c r="NEC481" s="0"/>
      <c r="NED481" s="0"/>
      <c r="NEE481" s="0"/>
      <c r="NEF481" s="0"/>
      <c r="NEG481" s="0"/>
      <c r="NEH481" s="0"/>
      <c r="NEI481" s="0"/>
      <c r="NEJ481" s="0"/>
      <c r="NEK481" s="0"/>
      <c r="NEL481" s="0"/>
      <c r="NEM481" s="0"/>
      <c r="NEN481" s="0"/>
      <c r="NEO481" s="0"/>
      <c r="NEP481" s="0"/>
      <c r="NEQ481" s="0"/>
      <c r="NER481" s="0"/>
      <c r="NES481" s="0"/>
      <c r="NET481" s="0"/>
      <c r="NEU481" s="0"/>
      <c r="NEV481" s="0"/>
      <c r="NEW481" s="0"/>
      <c r="NEX481" s="0"/>
      <c r="NEY481" s="0"/>
      <c r="NEZ481" s="0"/>
      <c r="NFA481" s="0"/>
      <c r="NFB481" s="0"/>
      <c r="NFC481" s="0"/>
      <c r="NFD481" s="0"/>
      <c r="NFE481" s="0"/>
      <c r="NFF481" s="0"/>
      <c r="NFG481" s="0"/>
      <c r="NFH481" s="0"/>
      <c r="NFI481" s="0"/>
      <c r="NFJ481" s="0"/>
      <c r="NFK481" s="0"/>
      <c r="NFL481" s="0"/>
      <c r="NFM481" s="0"/>
      <c r="NFN481" s="0"/>
      <c r="NFO481" s="0"/>
      <c r="NFP481" s="0"/>
      <c r="NFQ481" s="0"/>
      <c r="NFR481" s="0"/>
      <c r="NFS481" s="0"/>
      <c r="NFT481" s="0"/>
      <c r="NFU481" s="0"/>
      <c r="NFV481" s="0"/>
      <c r="NFW481" s="0"/>
      <c r="NFX481" s="0"/>
      <c r="NFY481" s="0"/>
      <c r="NFZ481" s="0"/>
      <c r="NGA481" s="0"/>
      <c r="NGB481" s="0"/>
      <c r="NGC481" s="0"/>
      <c r="NGD481" s="0"/>
      <c r="NGE481" s="0"/>
      <c r="NGF481" s="0"/>
      <c r="NGG481" s="0"/>
      <c r="NGH481" s="0"/>
      <c r="NGI481" s="0"/>
      <c r="NGJ481" s="0"/>
      <c r="NGK481" s="0"/>
      <c r="NGL481" s="0"/>
      <c r="NGM481" s="0"/>
      <c r="NGN481" s="0"/>
      <c r="NGO481" s="0"/>
      <c r="NGP481" s="0"/>
      <c r="NGQ481" s="0"/>
      <c r="NGR481" s="0"/>
      <c r="NGS481" s="0"/>
      <c r="NGT481" s="0"/>
      <c r="NGU481" s="0"/>
      <c r="NGV481" s="0"/>
      <c r="NGW481" s="0"/>
      <c r="NGX481" s="0"/>
      <c r="NGY481" s="0"/>
      <c r="NGZ481" s="0"/>
      <c r="NHA481" s="0"/>
      <c r="NHB481" s="0"/>
      <c r="NHC481" s="0"/>
      <c r="NHD481" s="0"/>
      <c r="NHE481" s="0"/>
      <c r="NHF481" s="0"/>
      <c r="NHG481" s="0"/>
      <c r="NHH481" s="0"/>
      <c r="NHI481" s="0"/>
      <c r="NHJ481" s="0"/>
      <c r="NHK481" s="0"/>
      <c r="NHL481" s="0"/>
      <c r="NHM481" s="0"/>
      <c r="NHN481" s="0"/>
      <c r="NHO481" s="0"/>
      <c r="NHP481" s="0"/>
      <c r="NHQ481" s="0"/>
      <c r="NHR481" s="0"/>
      <c r="NHS481" s="0"/>
      <c r="NHT481" s="0"/>
      <c r="NHU481" s="0"/>
      <c r="NHV481" s="0"/>
      <c r="NHW481" s="0"/>
      <c r="NHX481" s="0"/>
      <c r="NHY481" s="0"/>
      <c r="NHZ481" s="0"/>
      <c r="NIA481" s="0"/>
      <c r="NIB481" s="0"/>
      <c r="NIC481" s="0"/>
      <c r="NID481" s="0"/>
      <c r="NIE481" s="0"/>
      <c r="NIF481" s="0"/>
      <c r="NIG481" s="0"/>
      <c r="NIH481" s="0"/>
      <c r="NII481" s="0"/>
      <c r="NIJ481" s="0"/>
      <c r="NIK481" s="0"/>
      <c r="NIL481" s="0"/>
      <c r="NIM481" s="0"/>
      <c r="NIN481" s="0"/>
      <c r="NIO481" s="0"/>
      <c r="NIP481" s="0"/>
      <c r="NIQ481" s="0"/>
      <c r="NIR481" s="0"/>
      <c r="NIS481" s="0"/>
      <c r="NIT481" s="0"/>
      <c r="NIU481" s="0"/>
      <c r="NIV481" s="0"/>
      <c r="NIW481" s="0"/>
      <c r="NIX481" s="0"/>
      <c r="NIY481" s="0"/>
      <c r="NIZ481" s="0"/>
      <c r="NJA481" s="0"/>
      <c r="NJB481" s="0"/>
      <c r="NJC481" s="0"/>
      <c r="NJD481" s="0"/>
      <c r="NJE481" s="0"/>
      <c r="NJF481" s="0"/>
      <c r="NJG481" s="0"/>
      <c r="NJH481" s="0"/>
      <c r="NJI481" s="0"/>
      <c r="NJJ481" s="0"/>
      <c r="NJK481" s="0"/>
      <c r="NJL481" s="0"/>
      <c r="NJM481" s="0"/>
      <c r="NJN481" s="0"/>
      <c r="NJO481" s="0"/>
      <c r="NJP481" s="0"/>
      <c r="NJQ481" s="0"/>
      <c r="NJR481" s="0"/>
      <c r="NJS481" s="0"/>
      <c r="NJT481" s="0"/>
      <c r="NJU481" s="0"/>
      <c r="NJV481" s="0"/>
      <c r="NJW481" s="0"/>
      <c r="NJX481" s="0"/>
      <c r="NJY481" s="0"/>
      <c r="NJZ481" s="0"/>
      <c r="NKA481" s="0"/>
      <c r="NKB481" s="0"/>
      <c r="NKC481" s="0"/>
      <c r="NKD481" s="0"/>
      <c r="NKE481" s="0"/>
      <c r="NKF481" s="0"/>
      <c r="NKG481" s="0"/>
      <c r="NKH481" s="0"/>
      <c r="NKI481" s="0"/>
      <c r="NKJ481" s="0"/>
      <c r="NKK481" s="0"/>
      <c r="NKL481" s="0"/>
      <c r="NKM481" s="0"/>
      <c r="NKN481" s="0"/>
      <c r="NKO481" s="0"/>
      <c r="NKP481" s="0"/>
      <c r="NKQ481" s="0"/>
      <c r="NKR481" s="0"/>
      <c r="NKS481" s="0"/>
      <c r="NKT481" s="0"/>
      <c r="NKU481" s="0"/>
      <c r="NKV481" s="0"/>
      <c r="NKW481" s="0"/>
      <c r="NKX481" s="0"/>
      <c r="NKY481" s="0"/>
      <c r="NKZ481" s="0"/>
      <c r="NLA481" s="0"/>
      <c r="NLB481" s="0"/>
      <c r="NLC481" s="0"/>
      <c r="NLD481" s="0"/>
      <c r="NLE481" s="0"/>
      <c r="NLF481" s="0"/>
      <c r="NLG481" s="0"/>
      <c r="NLH481" s="0"/>
      <c r="NLI481" s="0"/>
      <c r="NLJ481" s="0"/>
      <c r="NLK481" s="0"/>
      <c r="NLL481" s="0"/>
      <c r="NLM481" s="0"/>
      <c r="NLN481" s="0"/>
      <c r="NLO481" s="0"/>
      <c r="NLP481" s="0"/>
      <c r="NLQ481" s="0"/>
      <c r="NLR481" s="0"/>
      <c r="NLS481" s="0"/>
      <c r="NLT481" s="0"/>
      <c r="NLU481" s="0"/>
      <c r="NLV481" s="0"/>
      <c r="NLW481" s="0"/>
      <c r="NLX481" s="0"/>
      <c r="NLY481" s="0"/>
      <c r="NLZ481" s="0"/>
      <c r="NMA481" s="0"/>
      <c r="NMB481" s="0"/>
      <c r="NMC481" s="0"/>
      <c r="NMD481" s="0"/>
      <c r="NME481" s="0"/>
      <c r="NMF481" s="0"/>
      <c r="NMG481" s="0"/>
      <c r="NMH481" s="0"/>
      <c r="NMI481" s="0"/>
      <c r="NMJ481" s="0"/>
      <c r="NMK481" s="0"/>
      <c r="NML481" s="0"/>
      <c r="NMM481" s="0"/>
      <c r="NMN481" s="0"/>
      <c r="NMO481" s="0"/>
      <c r="NMP481" s="0"/>
      <c r="NMQ481" s="0"/>
      <c r="NMR481" s="0"/>
      <c r="NMS481" s="0"/>
      <c r="NMT481" s="0"/>
      <c r="NMU481" s="0"/>
      <c r="NMV481" s="0"/>
      <c r="NMW481" s="0"/>
      <c r="NMX481" s="0"/>
      <c r="NMY481" s="0"/>
      <c r="NMZ481" s="0"/>
      <c r="NNA481" s="0"/>
      <c r="NNB481" s="0"/>
      <c r="NNC481" s="0"/>
      <c r="NND481" s="0"/>
      <c r="NNE481" s="0"/>
      <c r="NNF481" s="0"/>
      <c r="NNG481" s="0"/>
      <c r="NNH481" s="0"/>
      <c r="NNI481" s="0"/>
      <c r="NNJ481" s="0"/>
      <c r="NNK481" s="0"/>
      <c r="NNL481" s="0"/>
      <c r="NNM481" s="0"/>
      <c r="NNN481" s="0"/>
      <c r="NNO481" s="0"/>
      <c r="NNP481" s="0"/>
      <c r="NNQ481" s="0"/>
      <c r="NNR481" s="0"/>
      <c r="NNS481" s="0"/>
      <c r="NNT481" s="0"/>
      <c r="NNU481" s="0"/>
      <c r="NNV481" s="0"/>
      <c r="NNW481" s="0"/>
      <c r="NNX481" s="0"/>
      <c r="NNY481" s="0"/>
      <c r="NNZ481" s="0"/>
      <c r="NOA481" s="0"/>
      <c r="NOB481" s="0"/>
      <c r="NOC481" s="0"/>
      <c r="NOD481" s="0"/>
      <c r="NOE481" s="0"/>
      <c r="NOF481" s="0"/>
      <c r="NOG481" s="0"/>
      <c r="NOH481" s="0"/>
      <c r="NOI481" s="0"/>
      <c r="NOJ481" s="0"/>
      <c r="NOK481" s="0"/>
      <c r="NOL481" s="0"/>
      <c r="NOM481" s="0"/>
      <c r="NON481" s="0"/>
      <c r="NOO481" s="0"/>
      <c r="NOP481" s="0"/>
      <c r="NOQ481" s="0"/>
      <c r="NOR481" s="0"/>
      <c r="NOS481" s="0"/>
      <c r="NOT481" s="0"/>
      <c r="NOU481" s="0"/>
      <c r="NOV481" s="0"/>
      <c r="NOW481" s="0"/>
      <c r="NOX481" s="0"/>
      <c r="NOY481" s="0"/>
      <c r="NOZ481" s="0"/>
      <c r="NPA481" s="0"/>
      <c r="NPB481" s="0"/>
      <c r="NPC481" s="0"/>
      <c r="NPD481" s="0"/>
      <c r="NPE481" s="0"/>
      <c r="NPF481" s="0"/>
      <c r="NPG481" s="0"/>
      <c r="NPH481" s="0"/>
      <c r="NPI481" s="0"/>
      <c r="NPJ481" s="0"/>
      <c r="NPK481" s="0"/>
      <c r="NPL481" s="0"/>
      <c r="NPM481" s="0"/>
      <c r="NPN481" s="0"/>
      <c r="NPO481" s="0"/>
      <c r="NPP481" s="0"/>
      <c r="NPQ481" s="0"/>
      <c r="NPR481" s="0"/>
      <c r="NPS481" s="0"/>
      <c r="NPT481" s="0"/>
      <c r="NPU481" s="0"/>
      <c r="NPV481" s="0"/>
      <c r="NPW481" s="0"/>
      <c r="NPX481" s="0"/>
      <c r="NPY481" s="0"/>
      <c r="NPZ481" s="0"/>
      <c r="NQA481" s="0"/>
      <c r="NQB481" s="0"/>
      <c r="NQC481" s="0"/>
      <c r="NQD481" s="0"/>
      <c r="NQE481" s="0"/>
      <c r="NQF481" s="0"/>
      <c r="NQG481" s="0"/>
      <c r="NQH481" s="0"/>
      <c r="NQI481" s="0"/>
      <c r="NQJ481" s="0"/>
      <c r="NQK481" s="0"/>
      <c r="NQL481" s="0"/>
      <c r="NQM481" s="0"/>
      <c r="NQN481" s="0"/>
      <c r="NQO481" s="0"/>
      <c r="NQP481" s="0"/>
      <c r="NQQ481" s="0"/>
      <c r="NQR481" s="0"/>
      <c r="NQS481" s="0"/>
      <c r="NQT481" s="0"/>
      <c r="NQU481" s="0"/>
      <c r="NQV481" s="0"/>
      <c r="NQW481" s="0"/>
      <c r="NQX481" s="0"/>
      <c r="NQY481" s="0"/>
      <c r="NQZ481" s="0"/>
      <c r="NRA481" s="0"/>
      <c r="NRB481" s="0"/>
      <c r="NRC481" s="0"/>
      <c r="NRD481" s="0"/>
      <c r="NRE481" s="0"/>
      <c r="NRF481" s="0"/>
      <c r="NRG481" s="0"/>
      <c r="NRH481" s="0"/>
      <c r="NRI481" s="0"/>
      <c r="NRJ481" s="0"/>
      <c r="NRK481" s="0"/>
      <c r="NRL481" s="0"/>
      <c r="NRM481" s="0"/>
      <c r="NRN481" s="0"/>
      <c r="NRO481" s="0"/>
      <c r="NRP481" s="0"/>
      <c r="NRQ481" s="0"/>
      <c r="NRR481" s="0"/>
      <c r="NRS481" s="0"/>
      <c r="NRT481" s="0"/>
      <c r="NRU481" s="0"/>
      <c r="NRV481" s="0"/>
      <c r="NRW481" s="0"/>
      <c r="NRX481" s="0"/>
      <c r="NRY481" s="0"/>
      <c r="NRZ481" s="0"/>
      <c r="NSA481" s="0"/>
      <c r="NSB481" s="0"/>
      <c r="NSC481" s="0"/>
      <c r="NSD481" s="0"/>
      <c r="NSE481" s="0"/>
      <c r="NSF481" s="0"/>
      <c r="NSG481" s="0"/>
      <c r="NSH481" s="0"/>
      <c r="NSI481" s="0"/>
      <c r="NSJ481" s="0"/>
      <c r="NSK481" s="0"/>
      <c r="NSL481" s="0"/>
      <c r="NSM481" s="0"/>
      <c r="NSN481" s="0"/>
      <c r="NSO481" s="0"/>
      <c r="NSP481" s="0"/>
      <c r="NSQ481" s="0"/>
      <c r="NSR481" s="0"/>
      <c r="NSS481" s="0"/>
      <c r="NST481" s="0"/>
      <c r="NSU481" s="0"/>
      <c r="NSV481" s="0"/>
      <c r="NSW481" s="0"/>
      <c r="NSX481" s="0"/>
      <c r="NSY481" s="0"/>
      <c r="NSZ481" s="0"/>
      <c r="NTA481" s="0"/>
      <c r="NTB481" s="0"/>
      <c r="NTC481" s="0"/>
      <c r="NTD481" s="0"/>
      <c r="NTE481" s="0"/>
      <c r="NTF481" s="0"/>
      <c r="NTG481" s="0"/>
      <c r="NTH481" s="0"/>
      <c r="NTI481" s="0"/>
      <c r="NTJ481" s="0"/>
      <c r="NTK481" s="0"/>
      <c r="NTL481" s="0"/>
      <c r="NTM481" s="0"/>
      <c r="NTN481" s="0"/>
      <c r="NTO481" s="0"/>
      <c r="NTP481" s="0"/>
      <c r="NTQ481" s="0"/>
      <c r="NTR481" s="0"/>
      <c r="NTS481" s="0"/>
      <c r="NTT481" s="0"/>
      <c r="NTU481" s="0"/>
      <c r="NTV481" s="0"/>
      <c r="NTW481" s="0"/>
      <c r="NTX481" s="0"/>
      <c r="NTY481" s="0"/>
      <c r="NTZ481" s="0"/>
      <c r="NUA481" s="0"/>
      <c r="NUB481" s="0"/>
      <c r="NUC481" s="0"/>
      <c r="NUD481" s="0"/>
      <c r="NUE481" s="0"/>
      <c r="NUF481" s="0"/>
      <c r="NUG481" s="0"/>
      <c r="NUH481" s="0"/>
      <c r="NUI481" s="0"/>
      <c r="NUJ481" s="0"/>
      <c r="NUK481" s="0"/>
      <c r="NUL481" s="0"/>
      <c r="NUM481" s="0"/>
      <c r="NUN481" s="0"/>
      <c r="NUO481" s="0"/>
      <c r="NUP481" s="0"/>
      <c r="NUQ481" s="0"/>
      <c r="NUR481" s="0"/>
      <c r="NUS481" s="0"/>
      <c r="NUT481" s="0"/>
      <c r="NUU481" s="0"/>
      <c r="NUV481" s="0"/>
      <c r="NUW481" s="0"/>
      <c r="NUX481" s="0"/>
      <c r="NUY481" s="0"/>
      <c r="NUZ481" s="0"/>
      <c r="NVA481" s="0"/>
      <c r="NVB481" s="0"/>
      <c r="NVC481" s="0"/>
      <c r="NVD481" s="0"/>
      <c r="NVE481" s="0"/>
      <c r="NVF481" s="0"/>
      <c r="NVG481" s="0"/>
      <c r="NVH481" s="0"/>
      <c r="NVI481" s="0"/>
      <c r="NVJ481" s="0"/>
      <c r="NVK481" s="0"/>
      <c r="NVL481" s="0"/>
      <c r="NVM481" s="0"/>
      <c r="NVN481" s="0"/>
      <c r="NVO481" s="0"/>
      <c r="NVP481" s="0"/>
      <c r="NVQ481" s="0"/>
      <c r="NVR481" s="0"/>
      <c r="NVS481" s="0"/>
      <c r="NVT481" s="0"/>
      <c r="NVU481" s="0"/>
      <c r="NVV481" s="0"/>
      <c r="NVW481" s="0"/>
      <c r="NVX481" s="0"/>
      <c r="NVY481" s="0"/>
      <c r="NVZ481" s="0"/>
      <c r="NWA481" s="0"/>
      <c r="NWB481" s="0"/>
      <c r="NWC481" s="0"/>
      <c r="NWD481" s="0"/>
      <c r="NWE481" s="0"/>
      <c r="NWF481" s="0"/>
      <c r="NWG481" s="0"/>
      <c r="NWH481" s="0"/>
      <c r="NWI481" s="0"/>
      <c r="NWJ481" s="0"/>
      <c r="NWK481" s="0"/>
      <c r="NWL481" s="0"/>
      <c r="NWM481" s="0"/>
      <c r="NWN481" s="0"/>
      <c r="NWO481" s="0"/>
      <c r="NWP481" s="0"/>
      <c r="NWQ481" s="0"/>
      <c r="NWR481" s="0"/>
      <c r="NWS481" s="0"/>
      <c r="NWT481" s="0"/>
      <c r="NWU481" s="0"/>
      <c r="NWV481" s="0"/>
      <c r="NWW481" s="0"/>
      <c r="NWX481" s="0"/>
      <c r="NWY481" s="0"/>
      <c r="NWZ481" s="0"/>
      <c r="NXA481" s="0"/>
      <c r="NXB481" s="0"/>
      <c r="NXC481" s="0"/>
      <c r="NXD481" s="0"/>
      <c r="NXE481" s="0"/>
      <c r="NXF481" s="0"/>
      <c r="NXG481" s="0"/>
      <c r="NXH481" s="0"/>
      <c r="NXI481" s="0"/>
      <c r="NXJ481" s="0"/>
      <c r="NXK481" s="0"/>
      <c r="NXL481" s="0"/>
      <c r="NXM481" s="0"/>
      <c r="NXN481" s="0"/>
      <c r="NXO481" s="0"/>
      <c r="NXP481" s="0"/>
      <c r="NXQ481" s="0"/>
      <c r="NXR481" s="0"/>
      <c r="NXS481" s="0"/>
      <c r="NXT481" s="0"/>
      <c r="NXU481" s="0"/>
      <c r="NXV481" s="0"/>
      <c r="NXW481" s="0"/>
      <c r="NXX481" s="0"/>
      <c r="NXY481" s="0"/>
      <c r="NXZ481" s="0"/>
      <c r="NYA481" s="0"/>
      <c r="NYB481" s="0"/>
      <c r="NYC481" s="0"/>
      <c r="NYD481" s="0"/>
      <c r="NYE481" s="0"/>
      <c r="NYF481" s="0"/>
      <c r="NYG481" s="0"/>
      <c r="NYH481" s="0"/>
      <c r="NYI481" s="0"/>
      <c r="NYJ481" s="0"/>
      <c r="NYK481" s="0"/>
      <c r="NYL481" s="0"/>
      <c r="NYM481" s="0"/>
      <c r="NYN481" s="0"/>
      <c r="NYO481" s="0"/>
      <c r="NYP481" s="0"/>
      <c r="NYQ481" s="0"/>
      <c r="NYR481" s="0"/>
      <c r="NYS481" s="0"/>
      <c r="NYT481" s="0"/>
      <c r="NYU481" s="0"/>
      <c r="NYV481" s="0"/>
      <c r="NYW481" s="0"/>
      <c r="NYX481" s="0"/>
      <c r="NYY481" s="0"/>
      <c r="NYZ481" s="0"/>
      <c r="NZA481" s="0"/>
      <c r="NZB481" s="0"/>
      <c r="NZC481" s="0"/>
      <c r="NZD481" s="0"/>
      <c r="NZE481" s="0"/>
      <c r="NZF481" s="0"/>
      <c r="NZG481" s="0"/>
      <c r="NZH481" s="0"/>
      <c r="NZI481" s="0"/>
      <c r="NZJ481" s="0"/>
      <c r="NZK481" s="0"/>
      <c r="NZL481" s="0"/>
      <c r="NZM481" s="0"/>
      <c r="NZN481" s="0"/>
      <c r="NZO481" s="0"/>
      <c r="NZP481" s="0"/>
      <c r="NZQ481" s="0"/>
      <c r="NZR481" s="0"/>
      <c r="NZS481" s="0"/>
      <c r="NZT481" s="0"/>
      <c r="NZU481" s="0"/>
      <c r="NZV481" s="0"/>
      <c r="NZW481" s="0"/>
      <c r="NZX481" s="0"/>
      <c r="NZY481" s="0"/>
      <c r="NZZ481" s="0"/>
      <c r="OAA481" s="0"/>
      <c r="OAB481" s="0"/>
      <c r="OAC481" s="0"/>
      <c r="OAD481" s="0"/>
      <c r="OAE481" s="0"/>
      <c r="OAF481" s="0"/>
      <c r="OAG481" s="0"/>
      <c r="OAH481" s="0"/>
      <c r="OAI481" s="0"/>
      <c r="OAJ481" s="0"/>
      <c r="OAK481" s="0"/>
      <c r="OAL481" s="0"/>
      <c r="OAM481" s="0"/>
      <c r="OAN481" s="0"/>
      <c r="OAO481" s="0"/>
      <c r="OAP481" s="0"/>
      <c r="OAQ481" s="0"/>
      <c r="OAR481" s="0"/>
      <c r="OAS481" s="0"/>
      <c r="OAT481" s="0"/>
      <c r="OAU481" s="0"/>
      <c r="OAV481" s="0"/>
      <c r="OAW481" s="0"/>
      <c r="OAX481" s="0"/>
      <c r="OAY481" s="0"/>
      <c r="OAZ481" s="0"/>
      <c r="OBA481" s="0"/>
      <c r="OBB481" s="0"/>
      <c r="OBC481" s="0"/>
      <c r="OBD481" s="0"/>
      <c r="OBE481" s="0"/>
      <c r="OBF481" s="0"/>
      <c r="OBG481" s="0"/>
      <c r="OBH481" s="0"/>
      <c r="OBI481" s="0"/>
      <c r="OBJ481" s="0"/>
      <c r="OBK481" s="0"/>
      <c r="OBL481" s="0"/>
      <c r="OBM481" s="0"/>
      <c r="OBN481" s="0"/>
      <c r="OBO481" s="0"/>
      <c r="OBP481" s="0"/>
      <c r="OBQ481" s="0"/>
      <c r="OBR481" s="0"/>
      <c r="OBS481" s="0"/>
      <c r="OBT481" s="0"/>
      <c r="OBU481" s="0"/>
      <c r="OBV481" s="0"/>
      <c r="OBW481" s="0"/>
      <c r="OBX481" s="0"/>
      <c r="OBY481" s="0"/>
      <c r="OBZ481" s="0"/>
      <c r="OCA481" s="0"/>
      <c r="OCB481" s="0"/>
      <c r="OCC481" s="0"/>
      <c r="OCD481" s="0"/>
      <c r="OCE481" s="0"/>
      <c r="OCF481" s="0"/>
      <c r="OCG481" s="0"/>
      <c r="OCH481" s="0"/>
      <c r="OCI481" s="0"/>
      <c r="OCJ481" s="0"/>
      <c r="OCK481" s="0"/>
      <c r="OCL481" s="0"/>
      <c r="OCM481" s="0"/>
      <c r="OCN481" s="0"/>
      <c r="OCO481" s="0"/>
      <c r="OCP481" s="0"/>
      <c r="OCQ481" s="0"/>
      <c r="OCR481" s="0"/>
      <c r="OCS481" s="0"/>
      <c r="OCT481" s="0"/>
      <c r="OCU481" s="0"/>
      <c r="OCV481" s="0"/>
      <c r="OCW481" s="0"/>
      <c r="OCX481" s="0"/>
      <c r="OCY481" s="0"/>
      <c r="OCZ481" s="0"/>
      <c r="ODA481" s="0"/>
      <c r="ODB481" s="0"/>
      <c r="ODC481" s="0"/>
      <c r="ODD481" s="0"/>
      <c r="ODE481" s="0"/>
      <c r="ODF481" s="0"/>
      <c r="ODG481" s="0"/>
      <c r="ODH481" s="0"/>
      <c r="ODI481" s="0"/>
      <c r="ODJ481" s="0"/>
      <c r="ODK481" s="0"/>
      <c r="ODL481" s="0"/>
      <c r="ODM481" s="0"/>
      <c r="ODN481" s="0"/>
      <c r="ODO481" s="0"/>
      <c r="ODP481" s="0"/>
      <c r="ODQ481" s="0"/>
      <c r="ODR481" s="0"/>
      <c r="ODS481" s="0"/>
      <c r="ODT481" s="0"/>
      <c r="ODU481" s="0"/>
      <c r="ODV481" s="0"/>
      <c r="ODW481" s="0"/>
      <c r="ODX481" s="0"/>
      <c r="ODY481" s="0"/>
      <c r="ODZ481" s="0"/>
      <c r="OEA481" s="0"/>
      <c r="OEB481" s="0"/>
      <c r="OEC481" s="0"/>
      <c r="OED481" s="0"/>
      <c r="OEE481" s="0"/>
      <c r="OEF481" s="0"/>
      <c r="OEG481" s="0"/>
      <c r="OEH481" s="0"/>
      <c r="OEI481" s="0"/>
      <c r="OEJ481" s="0"/>
      <c r="OEK481" s="0"/>
      <c r="OEL481" s="0"/>
      <c r="OEM481" s="0"/>
      <c r="OEN481" s="0"/>
      <c r="OEO481" s="0"/>
      <c r="OEP481" s="0"/>
      <c r="OEQ481" s="0"/>
      <c r="OER481" s="0"/>
      <c r="OES481" s="0"/>
      <c r="OET481" s="0"/>
      <c r="OEU481" s="0"/>
      <c r="OEV481" s="0"/>
      <c r="OEW481" s="0"/>
      <c r="OEX481" s="0"/>
      <c r="OEY481" s="0"/>
      <c r="OEZ481" s="0"/>
      <c r="OFA481" s="0"/>
      <c r="OFB481" s="0"/>
      <c r="OFC481" s="0"/>
      <c r="OFD481" s="0"/>
      <c r="OFE481" s="0"/>
      <c r="OFF481" s="0"/>
      <c r="OFG481" s="0"/>
      <c r="OFH481" s="0"/>
      <c r="OFI481" s="0"/>
      <c r="OFJ481" s="0"/>
      <c r="OFK481" s="0"/>
      <c r="OFL481" s="0"/>
      <c r="OFM481" s="0"/>
      <c r="OFN481" s="0"/>
      <c r="OFO481" s="0"/>
      <c r="OFP481" s="0"/>
      <c r="OFQ481" s="0"/>
      <c r="OFR481" s="0"/>
      <c r="OFS481" s="0"/>
      <c r="OFT481" s="0"/>
      <c r="OFU481" s="0"/>
      <c r="OFV481" s="0"/>
      <c r="OFW481" s="0"/>
      <c r="OFX481" s="0"/>
      <c r="OFY481" s="0"/>
      <c r="OFZ481" s="0"/>
      <c r="OGA481" s="0"/>
      <c r="OGB481" s="0"/>
      <c r="OGC481" s="0"/>
      <c r="OGD481" s="0"/>
      <c r="OGE481" s="0"/>
      <c r="OGF481" s="0"/>
      <c r="OGG481" s="0"/>
      <c r="OGH481" s="0"/>
      <c r="OGI481" s="0"/>
      <c r="OGJ481" s="0"/>
      <c r="OGK481" s="0"/>
      <c r="OGL481" s="0"/>
      <c r="OGM481" s="0"/>
      <c r="OGN481" s="0"/>
      <c r="OGO481" s="0"/>
      <c r="OGP481" s="0"/>
      <c r="OGQ481" s="0"/>
      <c r="OGR481" s="0"/>
      <c r="OGS481" s="0"/>
      <c r="OGT481" s="0"/>
      <c r="OGU481" s="0"/>
      <c r="OGV481" s="0"/>
      <c r="OGW481" s="0"/>
      <c r="OGX481" s="0"/>
      <c r="OGY481" s="0"/>
      <c r="OGZ481" s="0"/>
      <c r="OHA481" s="0"/>
      <c r="OHB481" s="0"/>
      <c r="OHC481" s="0"/>
      <c r="OHD481" s="0"/>
      <c r="OHE481" s="0"/>
      <c r="OHF481" s="0"/>
      <c r="OHG481" s="0"/>
      <c r="OHH481" s="0"/>
      <c r="OHI481" s="0"/>
      <c r="OHJ481" s="0"/>
      <c r="OHK481" s="0"/>
      <c r="OHL481" s="0"/>
      <c r="OHM481" s="0"/>
      <c r="OHN481" s="0"/>
      <c r="OHO481" s="0"/>
      <c r="OHP481" s="0"/>
      <c r="OHQ481" s="0"/>
      <c r="OHR481" s="0"/>
      <c r="OHS481" s="0"/>
      <c r="OHT481" s="0"/>
      <c r="OHU481" s="0"/>
      <c r="OHV481" s="0"/>
      <c r="OHW481" s="0"/>
      <c r="OHX481" s="0"/>
      <c r="OHY481" s="0"/>
      <c r="OHZ481" s="0"/>
      <c r="OIA481" s="0"/>
      <c r="OIB481" s="0"/>
      <c r="OIC481" s="0"/>
      <c r="OID481" s="0"/>
      <c r="OIE481" s="0"/>
      <c r="OIF481" s="0"/>
      <c r="OIG481" s="0"/>
      <c r="OIH481" s="0"/>
      <c r="OII481" s="0"/>
      <c r="OIJ481" s="0"/>
      <c r="OIK481" s="0"/>
      <c r="OIL481" s="0"/>
      <c r="OIM481" s="0"/>
      <c r="OIN481" s="0"/>
      <c r="OIO481" s="0"/>
      <c r="OIP481" s="0"/>
      <c r="OIQ481" s="0"/>
      <c r="OIR481" s="0"/>
      <c r="OIS481" s="0"/>
      <c r="OIT481" s="0"/>
      <c r="OIU481" s="0"/>
      <c r="OIV481" s="0"/>
      <c r="OIW481" s="0"/>
      <c r="OIX481" s="0"/>
      <c r="OIY481" s="0"/>
      <c r="OIZ481" s="0"/>
      <c r="OJA481" s="0"/>
      <c r="OJB481" s="0"/>
      <c r="OJC481" s="0"/>
      <c r="OJD481" s="0"/>
      <c r="OJE481" s="0"/>
      <c r="OJF481" s="0"/>
      <c r="OJG481" s="0"/>
      <c r="OJH481" s="0"/>
      <c r="OJI481" s="0"/>
      <c r="OJJ481" s="0"/>
      <c r="OJK481" s="0"/>
      <c r="OJL481" s="0"/>
      <c r="OJM481" s="0"/>
      <c r="OJN481" s="0"/>
      <c r="OJO481" s="0"/>
      <c r="OJP481" s="0"/>
      <c r="OJQ481" s="0"/>
      <c r="OJR481" s="0"/>
      <c r="OJS481" s="0"/>
      <c r="OJT481" s="0"/>
      <c r="OJU481" s="0"/>
      <c r="OJV481" s="0"/>
      <c r="OJW481" s="0"/>
      <c r="OJX481" s="0"/>
      <c r="OJY481" s="0"/>
      <c r="OJZ481" s="0"/>
      <c r="OKA481" s="0"/>
      <c r="OKB481" s="0"/>
      <c r="OKC481" s="0"/>
      <c r="OKD481" s="0"/>
      <c r="OKE481" s="0"/>
      <c r="OKF481" s="0"/>
      <c r="OKG481" s="0"/>
      <c r="OKH481" s="0"/>
      <c r="OKI481" s="0"/>
      <c r="OKJ481" s="0"/>
      <c r="OKK481" s="0"/>
      <c r="OKL481" s="0"/>
      <c r="OKM481" s="0"/>
      <c r="OKN481" s="0"/>
      <c r="OKO481" s="0"/>
      <c r="OKP481" s="0"/>
      <c r="OKQ481" s="0"/>
      <c r="OKR481" s="0"/>
      <c r="OKS481" s="0"/>
      <c r="OKT481" s="0"/>
      <c r="OKU481" s="0"/>
      <c r="OKV481" s="0"/>
      <c r="OKW481" s="0"/>
      <c r="OKX481" s="0"/>
      <c r="OKY481" s="0"/>
      <c r="OKZ481" s="0"/>
      <c r="OLA481" s="0"/>
      <c r="OLB481" s="0"/>
      <c r="OLC481" s="0"/>
      <c r="OLD481" s="0"/>
      <c r="OLE481" s="0"/>
      <c r="OLF481" s="0"/>
      <c r="OLG481" s="0"/>
      <c r="OLH481" s="0"/>
      <c r="OLI481" s="0"/>
      <c r="OLJ481" s="0"/>
      <c r="OLK481" s="0"/>
      <c r="OLL481" s="0"/>
      <c r="OLM481" s="0"/>
      <c r="OLN481" s="0"/>
      <c r="OLO481" s="0"/>
      <c r="OLP481" s="0"/>
      <c r="OLQ481" s="0"/>
      <c r="OLR481" s="0"/>
      <c r="OLS481" s="0"/>
      <c r="OLT481" s="0"/>
      <c r="OLU481" s="0"/>
      <c r="OLV481" s="0"/>
      <c r="OLW481" s="0"/>
      <c r="OLX481" s="0"/>
      <c r="OLY481" s="0"/>
      <c r="OLZ481" s="0"/>
      <c r="OMA481" s="0"/>
      <c r="OMB481" s="0"/>
      <c r="OMC481" s="0"/>
      <c r="OMD481" s="0"/>
      <c r="OME481" s="0"/>
      <c r="OMF481" s="0"/>
      <c r="OMG481" s="0"/>
      <c r="OMH481" s="0"/>
      <c r="OMI481" s="0"/>
      <c r="OMJ481" s="0"/>
      <c r="OMK481" s="0"/>
      <c r="OML481" s="0"/>
      <c r="OMM481" s="0"/>
      <c r="OMN481" s="0"/>
      <c r="OMO481" s="0"/>
      <c r="OMP481" s="0"/>
      <c r="OMQ481" s="0"/>
      <c r="OMR481" s="0"/>
      <c r="OMS481" s="0"/>
      <c r="OMT481" s="0"/>
      <c r="OMU481" s="0"/>
      <c r="OMV481" s="0"/>
      <c r="OMW481" s="0"/>
      <c r="OMX481" s="0"/>
      <c r="OMY481" s="0"/>
      <c r="OMZ481" s="0"/>
      <c r="ONA481" s="0"/>
      <c r="ONB481" s="0"/>
      <c r="ONC481" s="0"/>
      <c r="OND481" s="0"/>
      <c r="ONE481" s="0"/>
      <c r="ONF481" s="0"/>
      <c r="ONG481" s="0"/>
      <c r="ONH481" s="0"/>
      <c r="ONI481" s="0"/>
      <c r="ONJ481" s="0"/>
      <c r="ONK481" s="0"/>
      <c r="ONL481" s="0"/>
      <c r="ONM481" s="0"/>
      <c r="ONN481" s="0"/>
      <c r="ONO481" s="0"/>
      <c r="ONP481" s="0"/>
      <c r="ONQ481" s="0"/>
      <c r="ONR481" s="0"/>
      <c r="ONS481" s="0"/>
      <c r="ONT481" s="0"/>
      <c r="ONU481" s="0"/>
      <c r="ONV481" s="0"/>
      <c r="ONW481" s="0"/>
      <c r="ONX481" s="0"/>
      <c r="ONY481" s="0"/>
      <c r="ONZ481" s="0"/>
      <c r="OOA481" s="0"/>
      <c r="OOB481" s="0"/>
      <c r="OOC481" s="0"/>
      <c r="OOD481" s="0"/>
      <c r="OOE481" s="0"/>
      <c r="OOF481" s="0"/>
      <c r="OOG481" s="0"/>
      <c r="OOH481" s="0"/>
      <c r="OOI481" s="0"/>
      <c r="OOJ481" s="0"/>
      <c r="OOK481" s="0"/>
      <c r="OOL481" s="0"/>
      <c r="OOM481" s="0"/>
      <c r="OON481" s="0"/>
      <c r="OOO481" s="0"/>
      <c r="OOP481" s="0"/>
      <c r="OOQ481" s="0"/>
      <c r="OOR481" s="0"/>
      <c r="OOS481" s="0"/>
      <c r="OOT481" s="0"/>
      <c r="OOU481" s="0"/>
      <c r="OOV481" s="0"/>
      <c r="OOW481" s="0"/>
      <c r="OOX481" s="0"/>
      <c r="OOY481" s="0"/>
      <c r="OOZ481" s="0"/>
      <c r="OPA481" s="0"/>
      <c r="OPB481" s="0"/>
      <c r="OPC481" s="0"/>
      <c r="OPD481" s="0"/>
      <c r="OPE481" s="0"/>
      <c r="OPF481" s="0"/>
      <c r="OPG481" s="0"/>
      <c r="OPH481" s="0"/>
      <c r="OPI481" s="0"/>
      <c r="OPJ481" s="0"/>
      <c r="OPK481" s="0"/>
      <c r="OPL481" s="0"/>
      <c r="OPM481" s="0"/>
      <c r="OPN481" s="0"/>
      <c r="OPO481" s="0"/>
      <c r="OPP481" s="0"/>
      <c r="OPQ481" s="0"/>
      <c r="OPR481" s="0"/>
      <c r="OPS481" s="0"/>
      <c r="OPT481" s="0"/>
      <c r="OPU481" s="0"/>
      <c r="OPV481" s="0"/>
      <c r="OPW481" s="0"/>
      <c r="OPX481" s="0"/>
      <c r="OPY481" s="0"/>
      <c r="OPZ481" s="0"/>
      <c r="OQA481" s="0"/>
      <c r="OQB481" s="0"/>
      <c r="OQC481" s="0"/>
      <c r="OQD481" s="0"/>
      <c r="OQE481" s="0"/>
      <c r="OQF481" s="0"/>
      <c r="OQG481" s="0"/>
      <c r="OQH481" s="0"/>
      <c r="OQI481" s="0"/>
      <c r="OQJ481" s="0"/>
      <c r="OQK481" s="0"/>
      <c r="OQL481" s="0"/>
      <c r="OQM481" s="0"/>
      <c r="OQN481" s="0"/>
      <c r="OQO481" s="0"/>
      <c r="OQP481" s="0"/>
      <c r="OQQ481" s="0"/>
      <c r="OQR481" s="0"/>
      <c r="OQS481" s="0"/>
      <c r="OQT481" s="0"/>
      <c r="OQU481" s="0"/>
      <c r="OQV481" s="0"/>
      <c r="OQW481" s="0"/>
      <c r="OQX481" s="0"/>
      <c r="OQY481" s="0"/>
      <c r="OQZ481" s="0"/>
      <c r="ORA481" s="0"/>
      <c r="ORB481" s="0"/>
      <c r="ORC481" s="0"/>
      <c r="ORD481" s="0"/>
      <c r="ORE481" s="0"/>
      <c r="ORF481" s="0"/>
      <c r="ORG481" s="0"/>
      <c r="ORH481" s="0"/>
      <c r="ORI481" s="0"/>
      <c r="ORJ481" s="0"/>
      <c r="ORK481" s="0"/>
      <c r="ORL481" s="0"/>
      <c r="ORM481" s="0"/>
      <c r="ORN481" s="0"/>
      <c r="ORO481" s="0"/>
      <c r="ORP481" s="0"/>
      <c r="ORQ481" s="0"/>
      <c r="ORR481" s="0"/>
      <c r="ORS481" s="0"/>
      <c r="ORT481" s="0"/>
      <c r="ORU481" s="0"/>
      <c r="ORV481" s="0"/>
      <c r="ORW481" s="0"/>
      <c r="ORX481" s="0"/>
      <c r="ORY481" s="0"/>
      <c r="ORZ481" s="0"/>
      <c r="OSA481" s="0"/>
      <c r="OSB481" s="0"/>
      <c r="OSC481" s="0"/>
      <c r="OSD481" s="0"/>
      <c r="OSE481" s="0"/>
      <c r="OSF481" s="0"/>
      <c r="OSG481" s="0"/>
      <c r="OSH481" s="0"/>
      <c r="OSI481" s="0"/>
      <c r="OSJ481" s="0"/>
      <c r="OSK481" s="0"/>
      <c r="OSL481" s="0"/>
      <c r="OSM481" s="0"/>
      <c r="OSN481" s="0"/>
      <c r="OSO481" s="0"/>
      <c r="OSP481" s="0"/>
      <c r="OSQ481" s="0"/>
      <c r="OSR481" s="0"/>
      <c r="OSS481" s="0"/>
      <c r="OST481" s="0"/>
      <c r="OSU481" s="0"/>
      <c r="OSV481" s="0"/>
      <c r="OSW481" s="0"/>
      <c r="OSX481" s="0"/>
      <c r="OSY481" s="0"/>
      <c r="OSZ481" s="0"/>
      <c r="OTA481" s="0"/>
      <c r="OTB481" s="0"/>
      <c r="OTC481" s="0"/>
      <c r="OTD481" s="0"/>
      <c r="OTE481" s="0"/>
      <c r="OTF481" s="0"/>
      <c r="OTG481" s="0"/>
      <c r="OTH481" s="0"/>
      <c r="OTI481" s="0"/>
      <c r="OTJ481" s="0"/>
      <c r="OTK481" s="0"/>
      <c r="OTL481" s="0"/>
      <c r="OTM481" s="0"/>
      <c r="OTN481" s="0"/>
      <c r="OTO481" s="0"/>
      <c r="OTP481" s="0"/>
      <c r="OTQ481" s="0"/>
      <c r="OTR481" s="0"/>
      <c r="OTS481" s="0"/>
      <c r="OTT481" s="0"/>
      <c r="OTU481" s="0"/>
      <c r="OTV481" s="0"/>
      <c r="OTW481" s="0"/>
      <c r="OTX481" s="0"/>
      <c r="OTY481" s="0"/>
      <c r="OTZ481" s="0"/>
      <c r="OUA481" s="0"/>
      <c r="OUB481" s="0"/>
      <c r="OUC481" s="0"/>
      <c r="OUD481" s="0"/>
      <c r="OUE481" s="0"/>
      <c r="OUF481" s="0"/>
      <c r="OUG481" s="0"/>
      <c r="OUH481" s="0"/>
      <c r="OUI481" s="0"/>
      <c r="OUJ481" s="0"/>
      <c r="OUK481" s="0"/>
      <c r="OUL481" s="0"/>
      <c r="OUM481" s="0"/>
      <c r="OUN481" s="0"/>
      <c r="OUO481" s="0"/>
      <c r="OUP481" s="0"/>
      <c r="OUQ481" s="0"/>
      <c r="OUR481" s="0"/>
      <c r="OUS481" s="0"/>
      <c r="OUT481" s="0"/>
      <c r="OUU481" s="0"/>
      <c r="OUV481" s="0"/>
      <c r="OUW481" s="0"/>
      <c r="OUX481" s="0"/>
      <c r="OUY481" s="0"/>
      <c r="OUZ481" s="0"/>
      <c r="OVA481" s="0"/>
      <c r="OVB481" s="0"/>
      <c r="OVC481" s="0"/>
      <c r="OVD481" s="0"/>
      <c r="OVE481" s="0"/>
      <c r="OVF481" s="0"/>
      <c r="OVG481" s="0"/>
      <c r="OVH481" s="0"/>
      <c r="OVI481" s="0"/>
      <c r="OVJ481" s="0"/>
      <c r="OVK481" s="0"/>
      <c r="OVL481" s="0"/>
      <c r="OVM481" s="0"/>
      <c r="OVN481" s="0"/>
      <c r="OVO481" s="0"/>
      <c r="OVP481" s="0"/>
      <c r="OVQ481" s="0"/>
      <c r="OVR481" s="0"/>
      <c r="OVS481" s="0"/>
      <c r="OVT481" s="0"/>
      <c r="OVU481" s="0"/>
      <c r="OVV481" s="0"/>
      <c r="OVW481" s="0"/>
      <c r="OVX481" s="0"/>
      <c r="OVY481" s="0"/>
      <c r="OVZ481" s="0"/>
      <c r="OWA481" s="0"/>
      <c r="OWB481" s="0"/>
      <c r="OWC481" s="0"/>
      <c r="OWD481" s="0"/>
      <c r="OWE481" s="0"/>
      <c r="OWF481" s="0"/>
      <c r="OWG481" s="0"/>
      <c r="OWH481" s="0"/>
      <c r="OWI481" s="0"/>
      <c r="OWJ481" s="0"/>
      <c r="OWK481" s="0"/>
      <c r="OWL481" s="0"/>
      <c r="OWM481" s="0"/>
      <c r="OWN481" s="0"/>
      <c r="OWO481" s="0"/>
      <c r="OWP481" s="0"/>
      <c r="OWQ481" s="0"/>
      <c r="OWR481" s="0"/>
      <c r="OWS481" s="0"/>
      <c r="OWT481" s="0"/>
      <c r="OWU481" s="0"/>
      <c r="OWV481" s="0"/>
      <c r="OWW481" s="0"/>
      <c r="OWX481" s="0"/>
      <c r="OWY481" s="0"/>
      <c r="OWZ481" s="0"/>
      <c r="OXA481" s="0"/>
      <c r="OXB481" s="0"/>
      <c r="OXC481" s="0"/>
      <c r="OXD481" s="0"/>
      <c r="OXE481" s="0"/>
      <c r="OXF481" s="0"/>
      <c r="OXG481" s="0"/>
      <c r="OXH481" s="0"/>
      <c r="OXI481" s="0"/>
      <c r="OXJ481" s="0"/>
      <c r="OXK481" s="0"/>
      <c r="OXL481" s="0"/>
      <c r="OXM481" s="0"/>
      <c r="OXN481" s="0"/>
      <c r="OXO481" s="0"/>
      <c r="OXP481" s="0"/>
      <c r="OXQ481" s="0"/>
      <c r="OXR481" s="0"/>
      <c r="OXS481" s="0"/>
      <c r="OXT481" s="0"/>
      <c r="OXU481" s="0"/>
      <c r="OXV481" s="0"/>
      <c r="OXW481" s="0"/>
      <c r="OXX481" s="0"/>
      <c r="OXY481" s="0"/>
      <c r="OXZ481" s="0"/>
      <c r="OYA481" s="0"/>
      <c r="OYB481" s="0"/>
      <c r="OYC481" s="0"/>
      <c r="OYD481" s="0"/>
      <c r="OYE481" s="0"/>
      <c r="OYF481" s="0"/>
      <c r="OYG481" s="0"/>
      <c r="OYH481" s="0"/>
      <c r="OYI481" s="0"/>
      <c r="OYJ481" s="0"/>
      <c r="OYK481" s="0"/>
      <c r="OYL481" s="0"/>
      <c r="OYM481" s="0"/>
      <c r="OYN481" s="0"/>
      <c r="OYO481" s="0"/>
      <c r="OYP481" s="0"/>
      <c r="OYQ481" s="0"/>
      <c r="OYR481" s="0"/>
      <c r="OYS481" s="0"/>
      <c r="OYT481" s="0"/>
      <c r="OYU481" s="0"/>
      <c r="OYV481" s="0"/>
      <c r="OYW481" s="0"/>
      <c r="OYX481" s="0"/>
      <c r="OYY481" s="0"/>
      <c r="OYZ481" s="0"/>
      <c r="OZA481" s="0"/>
      <c r="OZB481" s="0"/>
      <c r="OZC481" s="0"/>
      <c r="OZD481" s="0"/>
      <c r="OZE481" s="0"/>
      <c r="OZF481" s="0"/>
      <c r="OZG481" s="0"/>
      <c r="OZH481" s="0"/>
      <c r="OZI481" s="0"/>
      <c r="OZJ481" s="0"/>
      <c r="OZK481" s="0"/>
      <c r="OZL481" s="0"/>
      <c r="OZM481" s="0"/>
      <c r="OZN481" s="0"/>
      <c r="OZO481" s="0"/>
      <c r="OZP481" s="0"/>
      <c r="OZQ481" s="0"/>
      <c r="OZR481" s="0"/>
      <c r="OZS481" s="0"/>
      <c r="OZT481" s="0"/>
      <c r="OZU481" s="0"/>
      <c r="OZV481" s="0"/>
      <c r="OZW481" s="0"/>
      <c r="OZX481" s="0"/>
      <c r="OZY481" s="0"/>
      <c r="OZZ481" s="0"/>
      <c r="PAA481" s="0"/>
      <c r="PAB481" s="0"/>
      <c r="PAC481" s="0"/>
      <c r="PAD481" s="0"/>
      <c r="PAE481" s="0"/>
      <c r="PAF481" s="0"/>
      <c r="PAG481" s="0"/>
      <c r="PAH481" s="0"/>
      <c r="PAI481" s="0"/>
      <c r="PAJ481" s="0"/>
      <c r="PAK481" s="0"/>
      <c r="PAL481" s="0"/>
      <c r="PAM481" s="0"/>
      <c r="PAN481" s="0"/>
      <c r="PAO481" s="0"/>
      <c r="PAP481" s="0"/>
      <c r="PAQ481" s="0"/>
      <c r="PAR481" s="0"/>
      <c r="PAS481" s="0"/>
      <c r="PAT481" s="0"/>
      <c r="PAU481" s="0"/>
      <c r="PAV481" s="0"/>
      <c r="PAW481" s="0"/>
      <c r="PAX481" s="0"/>
      <c r="PAY481" s="0"/>
      <c r="PAZ481" s="0"/>
      <c r="PBA481" s="0"/>
      <c r="PBB481" s="0"/>
      <c r="PBC481" s="0"/>
      <c r="PBD481" s="0"/>
      <c r="PBE481" s="0"/>
      <c r="PBF481" s="0"/>
      <c r="PBG481" s="0"/>
      <c r="PBH481" s="0"/>
      <c r="PBI481" s="0"/>
      <c r="PBJ481" s="0"/>
      <c r="PBK481" s="0"/>
      <c r="PBL481" s="0"/>
      <c r="PBM481" s="0"/>
      <c r="PBN481" s="0"/>
      <c r="PBO481" s="0"/>
      <c r="PBP481" s="0"/>
      <c r="PBQ481" s="0"/>
      <c r="PBR481" s="0"/>
      <c r="PBS481" s="0"/>
      <c r="PBT481" s="0"/>
      <c r="PBU481" s="0"/>
      <c r="PBV481" s="0"/>
      <c r="PBW481" s="0"/>
      <c r="PBX481" s="0"/>
      <c r="PBY481" s="0"/>
      <c r="PBZ481" s="0"/>
      <c r="PCA481" s="0"/>
      <c r="PCB481" s="0"/>
      <c r="PCC481" s="0"/>
      <c r="PCD481" s="0"/>
      <c r="PCE481" s="0"/>
      <c r="PCF481" s="0"/>
      <c r="PCG481" s="0"/>
      <c r="PCH481" s="0"/>
      <c r="PCI481" s="0"/>
      <c r="PCJ481" s="0"/>
      <c r="PCK481" s="0"/>
      <c r="PCL481" s="0"/>
      <c r="PCM481" s="0"/>
      <c r="PCN481" s="0"/>
      <c r="PCO481" s="0"/>
      <c r="PCP481" s="0"/>
      <c r="PCQ481" s="0"/>
      <c r="PCR481" s="0"/>
      <c r="PCS481" s="0"/>
      <c r="PCT481" s="0"/>
      <c r="PCU481" s="0"/>
      <c r="PCV481" s="0"/>
      <c r="PCW481" s="0"/>
      <c r="PCX481" s="0"/>
      <c r="PCY481" s="0"/>
      <c r="PCZ481" s="0"/>
      <c r="PDA481" s="0"/>
      <c r="PDB481" s="0"/>
      <c r="PDC481" s="0"/>
      <c r="PDD481" s="0"/>
      <c r="PDE481" s="0"/>
      <c r="PDF481" s="0"/>
      <c r="PDG481" s="0"/>
      <c r="PDH481" s="0"/>
      <c r="PDI481" s="0"/>
      <c r="PDJ481" s="0"/>
      <c r="PDK481" s="0"/>
      <c r="PDL481" s="0"/>
      <c r="PDM481" s="0"/>
      <c r="PDN481" s="0"/>
      <c r="PDO481" s="0"/>
      <c r="PDP481" s="0"/>
      <c r="PDQ481" s="0"/>
      <c r="PDR481" s="0"/>
      <c r="PDS481" s="0"/>
      <c r="PDT481" s="0"/>
      <c r="PDU481" s="0"/>
      <c r="PDV481" s="0"/>
      <c r="PDW481" s="0"/>
      <c r="PDX481" s="0"/>
      <c r="PDY481" s="0"/>
      <c r="PDZ481" s="0"/>
      <c r="PEA481" s="0"/>
      <c r="PEB481" s="0"/>
      <c r="PEC481" s="0"/>
      <c r="PED481" s="0"/>
      <c r="PEE481" s="0"/>
      <c r="PEF481" s="0"/>
      <c r="PEG481" s="0"/>
      <c r="PEH481" s="0"/>
      <c r="PEI481" s="0"/>
      <c r="PEJ481" s="0"/>
      <c r="PEK481" s="0"/>
      <c r="PEL481" s="0"/>
      <c r="PEM481" s="0"/>
      <c r="PEN481" s="0"/>
      <c r="PEO481" s="0"/>
      <c r="PEP481" s="0"/>
      <c r="PEQ481" s="0"/>
      <c r="PER481" s="0"/>
      <c r="PES481" s="0"/>
      <c r="PET481" s="0"/>
      <c r="PEU481" s="0"/>
      <c r="PEV481" s="0"/>
      <c r="PEW481" s="0"/>
      <c r="PEX481" s="0"/>
      <c r="PEY481" s="0"/>
      <c r="PEZ481" s="0"/>
      <c r="PFA481" s="0"/>
      <c r="PFB481" s="0"/>
      <c r="PFC481" s="0"/>
      <c r="PFD481" s="0"/>
      <c r="PFE481" s="0"/>
      <c r="PFF481" s="0"/>
      <c r="PFG481" s="0"/>
      <c r="PFH481" s="0"/>
      <c r="PFI481" s="0"/>
      <c r="PFJ481" s="0"/>
      <c r="PFK481" s="0"/>
      <c r="PFL481" s="0"/>
      <c r="PFM481" s="0"/>
      <c r="PFN481" s="0"/>
      <c r="PFO481" s="0"/>
      <c r="PFP481" s="0"/>
      <c r="PFQ481" s="0"/>
      <c r="PFR481" s="0"/>
      <c r="PFS481" s="0"/>
      <c r="PFT481" s="0"/>
      <c r="PFU481" s="0"/>
      <c r="PFV481" s="0"/>
      <c r="PFW481" s="0"/>
      <c r="PFX481" s="0"/>
      <c r="PFY481" s="0"/>
      <c r="PFZ481" s="0"/>
      <c r="PGA481" s="0"/>
      <c r="PGB481" s="0"/>
      <c r="PGC481" s="0"/>
      <c r="PGD481" s="0"/>
      <c r="PGE481" s="0"/>
      <c r="PGF481" s="0"/>
      <c r="PGG481" s="0"/>
      <c r="PGH481" s="0"/>
      <c r="PGI481" s="0"/>
      <c r="PGJ481" s="0"/>
      <c r="PGK481" s="0"/>
      <c r="PGL481" s="0"/>
      <c r="PGM481" s="0"/>
      <c r="PGN481" s="0"/>
      <c r="PGO481" s="0"/>
      <c r="PGP481" s="0"/>
      <c r="PGQ481" s="0"/>
      <c r="PGR481" s="0"/>
      <c r="PGS481" s="0"/>
      <c r="PGT481" s="0"/>
      <c r="PGU481" s="0"/>
      <c r="PGV481" s="0"/>
      <c r="PGW481" s="0"/>
      <c r="PGX481" s="0"/>
      <c r="PGY481" s="0"/>
      <c r="PGZ481" s="0"/>
      <c r="PHA481" s="0"/>
      <c r="PHB481" s="0"/>
      <c r="PHC481" s="0"/>
      <c r="PHD481" s="0"/>
      <c r="PHE481" s="0"/>
      <c r="PHF481" s="0"/>
      <c r="PHG481" s="0"/>
      <c r="PHH481" s="0"/>
      <c r="PHI481" s="0"/>
      <c r="PHJ481" s="0"/>
      <c r="PHK481" s="0"/>
      <c r="PHL481" s="0"/>
      <c r="PHM481" s="0"/>
      <c r="PHN481" s="0"/>
      <c r="PHO481" s="0"/>
      <c r="PHP481" s="0"/>
      <c r="PHQ481" s="0"/>
      <c r="PHR481" s="0"/>
      <c r="PHS481" s="0"/>
      <c r="PHT481" s="0"/>
      <c r="PHU481" s="0"/>
      <c r="PHV481" s="0"/>
      <c r="PHW481" s="0"/>
      <c r="PHX481" s="0"/>
      <c r="PHY481" s="0"/>
      <c r="PHZ481" s="0"/>
      <c r="PIA481" s="0"/>
      <c r="PIB481" s="0"/>
      <c r="PIC481" s="0"/>
      <c r="PID481" s="0"/>
      <c r="PIE481" s="0"/>
      <c r="PIF481" s="0"/>
      <c r="PIG481" s="0"/>
      <c r="PIH481" s="0"/>
      <c r="PII481" s="0"/>
      <c r="PIJ481" s="0"/>
      <c r="PIK481" s="0"/>
      <c r="PIL481" s="0"/>
      <c r="PIM481" s="0"/>
      <c r="PIN481" s="0"/>
      <c r="PIO481" s="0"/>
      <c r="PIP481" s="0"/>
      <c r="PIQ481" s="0"/>
      <c r="PIR481" s="0"/>
      <c r="PIS481" s="0"/>
      <c r="PIT481" s="0"/>
      <c r="PIU481" s="0"/>
      <c r="PIV481" s="0"/>
      <c r="PIW481" s="0"/>
      <c r="PIX481" s="0"/>
      <c r="PIY481" s="0"/>
      <c r="PIZ481" s="0"/>
      <c r="PJA481" s="0"/>
      <c r="PJB481" s="0"/>
      <c r="PJC481" s="0"/>
      <c r="PJD481" s="0"/>
      <c r="PJE481" s="0"/>
      <c r="PJF481" s="0"/>
      <c r="PJG481" s="0"/>
      <c r="PJH481" s="0"/>
      <c r="PJI481" s="0"/>
      <c r="PJJ481" s="0"/>
      <c r="PJK481" s="0"/>
      <c r="PJL481" s="0"/>
      <c r="PJM481" s="0"/>
      <c r="PJN481" s="0"/>
      <c r="PJO481" s="0"/>
      <c r="PJP481" s="0"/>
      <c r="PJQ481" s="0"/>
      <c r="PJR481" s="0"/>
      <c r="PJS481" s="0"/>
      <c r="PJT481" s="0"/>
      <c r="PJU481" s="0"/>
      <c r="PJV481" s="0"/>
      <c r="PJW481" s="0"/>
      <c r="PJX481" s="0"/>
      <c r="PJY481" s="0"/>
      <c r="PJZ481" s="0"/>
      <c r="PKA481" s="0"/>
      <c r="PKB481" s="0"/>
      <c r="PKC481" s="0"/>
      <c r="PKD481" s="0"/>
      <c r="PKE481" s="0"/>
      <c r="PKF481" s="0"/>
      <c r="PKG481" s="0"/>
      <c r="PKH481" s="0"/>
      <c r="PKI481" s="0"/>
      <c r="PKJ481" s="0"/>
      <c r="PKK481" s="0"/>
      <c r="PKL481" s="0"/>
      <c r="PKM481" s="0"/>
      <c r="PKN481" s="0"/>
      <c r="PKO481" s="0"/>
      <c r="PKP481" s="0"/>
      <c r="PKQ481" s="0"/>
      <c r="PKR481" s="0"/>
      <c r="PKS481" s="0"/>
      <c r="PKT481" s="0"/>
      <c r="PKU481" s="0"/>
      <c r="PKV481" s="0"/>
      <c r="PKW481" s="0"/>
      <c r="PKX481" s="0"/>
      <c r="PKY481" s="0"/>
      <c r="PKZ481" s="0"/>
      <c r="PLA481" s="0"/>
      <c r="PLB481" s="0"/>
      <c r="PLC481" s="0"/>
      <c r="PLD481" s="0"/>
      <c r="PLE481" s="0"/>
      <c r="PLF481" s="0"/>
      <c r="PLG481" s="0"/>
      <c r="PLH481" s="0"/>
      <c r="PLI481" s="0"/>
      <c r="PLJ481" s="0"/>
      <c r="PLK481" s="0"/>
      <c r="PLL481" s="0"/>
      <c r="PLM481" s="0"/>
      <c r="PLN481" s="0"/>
      <c r="PLO481" s="0"/>
      <c r="PLP481" s="0"/>
      <c r="PLQ481" s="0"/>
      <c r="PLR481" s="0"/>
      <c r="PLS481" s="0"/>
      <c r="PLT481" s="0"/>
      <c r="PLU481" s="0"/>
      <c r="PLV481" s="0"/>
      <c r="PLW481" s="0"/>
      <c r="PLX481" s="0"/>
      <c r="PLY481" s="0"/>
      <c r="PLZ481" s="0"/>
      <c r="PMA481" s="0"/>
      <c r="PMB481" s="0"/>
      <c r="PMC481" s="0"/>
      <c r="PMD481" s="0"/>
      <c r="PME481" s="0"/>
      <c r="PMF481" s="0"/>
      <c r="PMG481" s="0"/>
      <c r="PMH481" s="0"/>
      <c r="PMI481" s="0"/>
      <c r="PMJ481" s="0"/>
      <c r="PMK481" s="0"/>
      <c r="PML481" s="0"/>
      <c r="PMM481" s="0"/>
      <c r="PMN481" s="0"/>
      <c r="PMO481" s="0"/>
      <c r="PMP481" s="0"/>
      <c r="PMQ481" s="0"/>
      <c r="PMR481" s="0"/>
      <c r="PMS481" s="0"/>
      <c r="PMT481" s="0"/>
      <c r="PMU481" s="0"/>
      <c r="PMV481" s="0"/>
      <c r="PMW481" s="0"/>
      <c r="PMX481" s="0"/>
      <c r="PMY481" s="0"/>
      <c r="PMZ481" s="0"/>
      <c r="PNA481" s="0"/>
      <c r="PNB481" s="0"/>
      <c r="PNC481" s="0"/>
      <c r="PND481" s="0"/>
      <c r="PNE481" s="0"/>
      <c r="PNF481" s="0"/>
      <c r="PNG481" s="0"/>
      <c r="PNH481" s="0"/>
      <c r="PNI481" s="0"/>
      <c r="PNJ481" s="0"/>
      <c r="PNK481" s="0"/>
      <c r="PNL481" s="0"/>
      <c r="PNM481" s="0"/>
      <c r="PNN481" s="0"/>
      <c r="PNO481" s="0"/>
      <c r="PNP481" s="0"/>
      <c r="PNQ481" s="0"/>
      <c r="PNR481" s="0"/>
      <c r="PNS481" s="0"/>
      <c r="PNT481" s="0"/>
      <c r="PNU481" s="0"/>
      <c r="PNV481" s="0"/>
      <c r="PNW481" s="0"/>
      <c r="PNX481" s="0"/>
      <c r="PNY481" s="0"/>
      <c r="PNZ481" s="0"/>
      <c r="POA481" s="0"/>
      <c r="POB481" s="0"/>
      <c r="POC481" s="0"/>
      <c r="POD481" s="0"/>
      <c r="POE481" s="0"/>
      <c r="POF481" s="0"/>
      <c r="POG481" s="0"/>
      <c r="POH481" s="0"/>
      <c r="POI481" s="0"/>
      <c r="POJ481" s="0"/>
      <c r="POK481" s="0"/>
      <c r="POL481" s="0"/>
      <c r="POM481" s="0"/>
      <c r="PON481" s="0"/>
      <c r="POO481" s="0"/>
      <c r="POP481" s="0"/>
      <c r="POQ481" s="0"/>
      <c r="POR481" s="0"/>
      <c r="POS481" s="0"/>
      <c r="POT481" s="0"/>
      <c r="POU481" s="0"/>
      <c r="POV481" s="0"/>
      <c r="POW481" s="0"/>
      <c r="POX481" s="0"/>
      <c r="POY481" s="0"/>
      <c r="POZ481" s="0"/>
      <c r="PPA481" s="0"/>
      <c r="PPB481" s="0"/>
      <c r="PPC481" s="0"/>
      <c r="PPD481" s="0"/>
      <c r="PPE481" s="0"/>
      <c r="PPF481" s="0"/>
      <c r="PPG481" s="0"/>
      <c r="PPH481" s="0"/>
      <c r="PPI481" s="0"/>
      <c r="PPJ481" s="0"/>
      <c r="PPK481" s="0"/>
      <c r="PPL481" s="0"/>
      <c r="PPM481" s="0"/>
      <c r="PPN481" s="0"/>
      <c r="PPO481" s="0"/>
      <c r="PPP481" s="0"/>
      <c r="PPQ481" s="0"/>
      <c r="PPR481" s="0"/>
      <c r="PPS481" s="0"/>
      <c r="PPT481" s="0"/>
      <c r="PPU481" s="0"/>
      <c r="PPV481" s="0"/>
      <c r="PPW481" s="0"/>
      <c r="PPX481" s="0"/>
      <c r="PPY481" s="0"/>
      <c r="PPZ481" s="0"/>
      <c r="PQA481" s="0"/>
      <c r="PQB481" s="0"/>
      <c r="PQC481" s="0"/>
      <c r="PQD481" s="0"/>
      <c r="PQE481" s="0"/>
      <c r="PQF481" s="0"/>
      <c r="PQG481" s="0"/>
      <c r="PQH481" s="0"/>
      <c r="PQI481" s="0"/>
      <c r="PQJ481" s="0"/>
      <c r="PQK481" s="0"/>
      <c r="PQL481" s="0"/>
      <c r="PQM481" s="0"/>
      <c r="PQN481" s="0"/>
      <c r="PQO481" s="0"/>
      <c r="PQP481" s="0"/>
      <c r="PQQ481" s="0"/>
      <c r="PQR481" s="0"/>
      <c r="PQS481" s="0"/>
      <c r="PQT481" s="0"/>
      <c r="PQU481" s="0"/>
      <c r="PQV481" s="0"/>
      <c r="PQW481" s="0"/>
      <c r="PQX481" s="0"/>
      <c r="PQY481" s="0"/>
      <c r="PQZ481" s="0"/>
      <c r="PRA481" s="0"/>
      <c r="PRB481" s="0"/>
      <c r="PRC481" s="0"/>
      <c r="PRD481" s="0"/>
      <c r="PRE481" s="0"/>
      <c r="PRF481" s="0"/>
      <c r="PRG481" s="0"/>
      <c r="PRH481" s="0"/>
      <c r="PRI481" s="0"/>
      <c r="PRJ481" s="0"/>
      <c r="PRK481" s="0"/>
      <c r="PRL481" s="0"/>
      <c r="PRM481" s="0"/>
      <c r="PRN481" s="0"/>
      <c r="PRO481" s="0"/>
      <c r="PRP481" s="0"/>
      <c r="PRQ481" s="0"/>
      <c r="PRR481" s="0"/>
      <c r="PRS481" s="0"/>
      <c r="PRT481" s="0"/>
      <c r="PRU481" s="0"/>
      <c r="PRV481" s="0"/>
      <c r="PRW481" s="0"/>
      <c r="PRX481" s="0"/>
      <c r="PRY481" s="0"/>
      <c r="PRZ481" s="0"/>
      <c r="PSA481" s="0"/>
      <c r="PSB481" s="0"/>
      <c r="PSC481" s="0"/>
      <c r="PSD481" s="0"/>
      <c r="PSE481" s="0"/>
      <c r="PSF481" s="0"/>
      <c r="PSG481" s="0"/>
      <c r="PSH481" s="0"/>
      <c r="PSI481" s="0"/>
      <c r="PSJ481" s="0"/>
      <c r="PSK481" s="0"/>
      <c r="PSL481" s="0"/>
      <c r="PSM481" s="0"/>
      <c r="PSN481" s="0"/>
      <c r="PSO481" s="0"/>
      <c r="PSP481" s="0"/>
      <c r="PSQ481" s="0"/>
      <c r="PSR481" s="0"/>
      <c r="PSS481" s="0"/>
      <c r="PST481" s="0"/>
      <c r="PSU481" s="0"/>
      <c r="PSV481" s="0"/>
      <c r="PSW481" s="0"/>
      <c r="PSX481" s="0"/>
      <c r="PSY481" s="0"/>
      <c r="PSZ481" s="0"/>
      <c r="PTA481" s="0"/>
      <c r="PTB481" s="0"/>
      <c r="PTC481" s="0"/>
      <c r="PTD481" s="0"/>
      <c r="PTE481" s="0"/>
      <c r="PTF481" s="0"/>
      <c r="PTG481" s="0"/>
      <c r="PTH481" s="0"/>
      <c r="PTI481" s="0"/>
      <c r="PTJ481" s="0"/>
      <c r="PTK481" s="0"/>
      <c r="PTL481" s="0"/>
      <c r="PTM481" s="0"/>
      <c r="PTN481" s="0"/>
      <c r="PTO481" s="0"/>
      <c r="PTP481" s="0"/>
      <c r="PTQ481" s="0"/>
      <c r="PTR481" s="0"/>
      <c r="PTS481" s="0"/>
      <c r="PTT481" s="0"/>
      <c r="PTU481" s="0"/>
      <c r="PTV481" s="0"/>
      <c r="PTW481" s="0"/>
      <c r="PTX481" s="0"/>
      <c r="PTY481" s="0"/>
      <c r="PTZ481" s="0"/>
      <c r="PUA481" s="0"/>
      <c r="PUB481" s="0"/>
      <c r="PUC481" s="0"/>
      <c r="PUD481" s="0"/>
      <c r="PUE481" s="0"/>
      <c r="PUF481" s="0"/>
      <c r="PUG481" s="0"/>
      <c r="PUH481" s="0"/>
      <c r="PUI481" s="0"/>
      <c r="PUJ481" s="0"/>
      <c r="PUK481" s="0"/>
      <c r="PUL481" s="0"/>
      <c r="PUM481" s="0"/>
      <c r="PUN481" s="0"/>
      <c r="PUO481" s="0"/>
      <c r="PUP481" s="0"/>
      <c r="PUQ481" s="0"/>
      <c r="PUR481" s="0"/>
      <c r="PUS481" s="0"/>
      <c r="PUT481" s="0"/>
      <c r="PUU481" s="0"/>
      <c r="PUV481" s="0"/>
      <c r="PUW481" s="0"/>
      <c r="PUX481" s="0"/>
      <c r="PUY481" s="0"/>
      <c r="PUZ481" s="0"/>
      <c r="PVA481" s="0"/>
      <c r="PVB481" s="0"/>
      <c r="PVC481" s="0"/>
      <c r="PVD481" s="0"/>
      <c r="PVE481" s="0"/>
      <c r="PVF481" s="0"/>
      <c r="PVG481" s="0"/>
      <c r="PVH481" s="0"/>
      <c r="PVI481" s="0"/>
      <c r="PVJ481" s="0"/>
      <c r="PVK481" s="0"/>
      <c r="PVL481" s="0"/>
      <c r="PVM481" s="0"/>
      <c r="PVN481" s="0"/>
      <c r="PVO481" s="0"/>
      <c r="PVP481" s="0"/>
      <c r="PVQ481" s="0"/>
      <c r="PVR481" s="0"/>
      <c r="PVS481" s="0"/>
      <c r="PVT481" s="0"/>
      <c r="PVU481" s="0"/>
      <c r="PVV481" s="0"/>
      <c r="PVW481" s="0"/>
      <c r="PVX481" s="0"/>
      <c r="PVY481" s="0"/>
      <c r="PVZ481" s="0"/>
      <c r="PWA481" s="0"/>
      <c r="PWB481" s="0"/>
      <c r="PWC481" s="0"/>
      <c r="PWD481" s="0"/>
      <c r="PWE481" s="0"/>
      <c r="PWF481" s="0"/>
      <c r="PWG481" s="0"/>
      <c r="PWH481" s="0"/>
      <c r="PWI481" s="0"/>
      <c r="PWJ481" s="0"/>
      <c r="PWK481" s="0"/>
      <c r="PWL481" s="0"/>
      <c r="PWM481" s="0"/>
      <c r="PWN481" s="0"/>
      <c r="PWO481" s="0"/>
      <c r="PWP481" s="0"/>
      <c r="PWQ481" s="0"/>
      <c r="PWR481" s="0"/>
      <c r="PWS481" s="0"/>
      <c r="PWT481" s="0"/>
      <c r="PWU481" s="0"/>
      <c r="PWV481" s="0"/>
      <c r="PWW481" s="0"/>
      <c r="PWX481" s="0"/>
      <c r="PWY481" s="0"/>
      <c r="PWZ481" s="0"/>
      <c r="PXA481" s="0"/>
      <c r="PXB481" s="0"/>
      <c r="PXC481" s="0"/>
      <c r="PXD481" s="0"/>
      <c r="PXE481" s="0"/>
      <c r="PXF481" s="0"/>
      <c r="PXG481" s="0"/>
      <c r="PXH481" s="0"/>
      <c r="PXI481" s="0"/>
      <c r="PXJ481" s="0"/>
      <c r="PXK481" s="0"/>
      <c r="PXL481" s="0"/>
      <c r="PXM481" s="0"/>
      <c r="PXN481" s="0"/>
      <c r="PXO481" s="0"/>
      <c r="PXP481" s="0"/>
      <c r="PXQ481" s="0"/>
      <c r="PXR481" s="0"/>
      <c r="PXS481" s="0"/>
      <c r="PXT481" s="0"/>
      <c r="PXU481" s="0"/>
      <c r="PXV481" s="0"/>
      <c r="PXW481" s="0"/>
      <c r="PXX481" s="0"/>
      <c r="PXY481" s="0"/>
      <c r="PXZ481" s="0"/>
      <c r="PYA481" s="0"/>
      <c r="PYB481" s="0"/>
      <c r="PYC481" s="0"/>
      <c r="PYD481" s="0"/>
      <c r="PYE481" s="0"/>
      <c r="PYF481" s="0"/>
      <c r="PYG481" s="0"/>
      <c r="PYH481" s="0"/>
      <c r="PYI481" s="0"/>
      <c r="PYJ481" s="0"/>
      <c r="PYK481" s="0"/>
      <c r="PYL481" s="0"/>
      <c r="PYM481" s="0"/>
      <c r="PYN481" s="0"/>
      <c r="PYO481" s="0"/>
      <c r="PYP481" s="0"/>
      <c r="PYQ481" s="0"/>
      <c r="PYR481" s="0"/>
      <c r="PYS481" s="0"/>
      <c r="PYT481" s="0"/>
      <c r="PYU481" s="0"/>
      <c r="PYV481" s="0"/>
      <c r="PYW481" s="0"/>
      <c r="PYX481" s="0"/>
      <c r="PYY481" s="0"/>
      <c r="PYZ481" s="0"/>
      <c r="PZA481" s="0"/>
      <c r="PZB481" s="0"/>
      <c r="PZC481" s="0"/>
      <c r="PZD481" s="0"/>
      <c r="PZE481" s="0"/>
      <c r="PZF481" s="0"/>
      <c r="PZG481" s="0"/>
      <c r="PZH481" s="0"/>
      <c r="PZI481" s="0"/>
      <c r="PZJ481" s="0"/>
      <c r="PZK481" s="0"/>
      <c r="PZL481" s="0"/>
      <c r="PZM481" s="0"/>
      <c r="PZN481" s="0"/>
      <c r="PZO481" s="0"/>
      <c r="PZP481" s="0"/>
      <c r="PZQ481" s="0"/>
      <c r="PZR481" s="0"/>
      <c r="PZS481" s="0"/>
      <c r="PZT481" s="0"/>
      <c r="PZU481" s="0"/>
      <c r="PZV481" s="0"/>
      <c r="PZW481" s="0"/>
      <c r="PZX481" s="0"/>
      <c r="PZY481" s="0"/>
      <c r="PZZ481" s="0"/>
      <c r="QAA481" s="0"/>
      <c r="QAB481" s="0"/>
      <c r="QAC481" s="0"/>
      <c r="QAD481" s="0"/>
      <c r="QAE481" s="0"/>
      <c r="QAF481" s="0"/>
      <c r="QAG481" s="0"/>
      <c r="QAH481" s="0"/>
      <c r="QAI481" s="0"/>
      <c r="QAJ481" s="0"/>
      <c r="QAK481" s="0"/>
      <c r="QAL481" s="0"/>
      <c r="QAM481" s="0"/>
      <c r="QAN481" s="0"/>
      <c r="QAO481" s="0"/>
      <c r="QAP481" s="0"/>
      <c r="QAQ481" s="0"/>
      <c r="QAR481" s="0"/>
      <c r="QAS481" s="0"/>
      <c r="QAT481" s="0"/>
      <c r="QAU481" s="0"/>
      <c r="QAV481" s="0"/>
      <c r="QAW481" s="0"/>
      <c r="QAX481" s="0"/>
      <c r="QAY481" s="0"/>
      <c r="QAZ481" s="0"/>
      <c r="QBA481" s="0"/>
      <c r="QBB481" s="0"/>
      <c r="QBC481" s="0"/>
      <c r="QBD481" s="0"/>
      <c r="QBE481" s="0"/>
      <c r="QBF481" s="0"/>
      <c r="QBG481" s="0"/>
      <c r="QBH481" s="0"/>
      <c r="QBI481" s="0"/>
      <c r="QBJ481" s="0"/>
      <c r="QBK481" s="0"/>
      <c r="QBL481" s="0"/>
      <c r="QBM481" s="0"/>
      <c r="QBN481" s="0"/>
      <c r="QBO481" s="0"/>
      <c r="QBP481" s="0"/>
      <c r="QBQ481" s="0"/>
      <c r="QBR481" s="0"/>
      <c r="QBS481" s="0"/>
      <c r="QBT481" s="0"/>
      <c r="QBU481" s="0"/>
      <c r="QBV481" s="0"/>
      <c r="QBW481" s="0"/>
      <c r="QBX481" s="0"/>
      <c r="QBY481" s="0"/>
      <c r="QBZ481" s="0"/>
      <c r="QCA481" s="0"/>
      <c r="QCB481" s="0"/>
      <c r="QCC481" s="0"/>
      <c r="QCD481" s="0"/>
      <c r="QCE481" s="0"/>
      <c r="QCF481" s="0"/>
      <c r="QCG481" s="0"/>
      <c r="QCH481" s="0"/>
      <c r="QCI481" s="0"/>
      <c r="QCJ481" s="0"/>
      <c r="QCK481" s="0"/>
      <c r="QCL481" s="0"/>
      <c r="QCM481" s="0"/>
      <c r="QCN481" s="0"/>
      <c r="QCO481" s="0"/>
      <c r="QCP481" s="0"/>
      <c r="QCQ481" s="0"/>
      <c r="QCR481" s="0"/>
      <c r="QCS481" s="0"/>
      <c r="QCT481" s="0"/>
      <c r="QCU481" s="0"/>
      <c r="QCV481" s="0"/>
      <c r="QCW481" s="0"/>
      <c r="QCX481" s="0"/>
      <c r="QCY481" s="0"/>
      <c r="QCZ481" s="0"/>
      <c r="QDA481" s="0"/>
      <c r="QDB481" s="0"/>
      <c r="QDC481" s="0"/>
      <c r="QDD481" s="0"/>
      <c r="QDE481" s="0"/>
      <c r="QDF481" s="0"/>
      <c r="QDG481" s="0"/>
      <c r="QDH481" s="0"/>
      <c r="QDI481" s="0"/>
      <c r="QDJ481" s="0"/>
      <c r="QDK481" s="0"/>
      <c r="QDL481" s="0"/>
      <c r="QDM481" s="0"/>
      <c r="QDN481" s="0"/>
      <c r="QDO481" s="0"/>
      <c r="QDP481" s="0"/>
      <c r="QDQ481" s="0"/>
      <c r="QDR481" s="0"/>
      <c r="QDS481" s="0"/>
      <c r="QDT481" s="0"/>
      <c r="QDU481" s="0"/>
      <c r="QDV481" s="0"/>
      <c r="QDW481" s="0"/>
      <c r="QDX481" s="0"/>
      <c r="QDY481" s="0"/>
      <c r="QDZ481" s="0"/>
      <c r="QEA481" s="0"/>
      <c r="QEB481" s="0"/>
      <c r="QEC481" s="0"/>
      <c r="QED481" s="0"/>
      <c r="QEE481" s="0"/>
      <c r="QEF481" s="0"/>
      <c r="QEG481" s="0"/>
      <c r="QEH481" s="0"/>
      <c r="QEI481" s="0"/>
      <c r="QEJ481" s="0"/>
      <c r="QEK481" s="0"/>
      <c r="QEL481" s="0"/>
      <c r="QEM481" s="0"/>
      <c r="QEN481" s="0"/>
      <c r="QEO481" s="0"/>
      <c r="QEP481" s="0"/>
      <c r="QEQ481" s="0"/>
      <c r="QER481" s="0"/>
      <c r="QES481" s="0"/>
      <c r="QET481" s="0"/>
      <c r="QEU481" s="0"/>
      <c r="QEV481" s="0"/>
      <c r="QEW481" s="0"/>
      <c r="QEX481" s="0"/>
      <c r="QEY481" s="0"/>
      <c r="QEZ481" s="0"/>
      <c r="QFA481" s="0"/>
      <c r="QFB481" s="0"/>
      <c r="QFC481" s="0"/>
      <c r="QFD481" s="0"/>
      <c r="QFE481" s="0"/>
      <c r="QFF481" s="0"/>
      <c r="QFG481" s="0"/>
      <c r="QFH481" s="0"/>
      <c r="QFI481" s="0"/>
      <c r="QFJ481" s="0"/>
      <c r="QFK481" s="0"/>
      <c r="QFL481" s="0"/>
      <c r="QFM481" s="0"/>
      <c r="QFN481" s="0"/>
      <c r="QFO481" s="0"/>
      <c r="QFP481" s="0"/>
      <c r="QFQ481" s="0"/>
      <c r="QFR481" s="0"/>
      <c r="QFS481" s="0"/>
      <c r="QFT481" s="0"/>
      <c r="QFU481" s="0"/>
      <c r="QFV481" s="0"/>
      <c r="QFW481" s="0"/>
      <c r="QFX481" s="0"/>
      <c r="QFY481" s="0"/>
      <c r="QFZ481" s="0"/>
      <c r="QGA481" s="0"/>
      <c r="QGB481" s="0"/>
      <c r="QGC481" s="0"/>
      <c r="QGD481" s="0"/>
      <c r="QGE481" s="0"/>
      <c r="QGF481" s="0"/>
      <c r="QGG481" s="0"/>
      <c r="QGH481" s="0"/>
      <c r="QGI481" s="0"/>
      <c r="QGJ481" s="0"/>
      <c r="QGK481" s="0"/>
      <c r="QGL481" s="0"/>
      <c r="QGM481" s="0"/>
      <c r="QGN481" s="0"/>
      <c r="QGO481" s="0"/>
      <c r="QGP481" s="0"/>
      <c r="QGQ481" s="0"/>
      <c r="QGR481" s="0"/>
      <c r="QGS481" s="0"/>
      <c r="QGT481" s="0"/>
      <c r="QGU481" s="0"/>
      <c r="QGV481" s="0"/>
      <c r="QGW481" s="0"/>
      <c r="QGX481" s="0"/>
      <c r="QGY481" s="0"/>
      <c r="QGZ481" s="0"/>
      <c r="QHA481" s="0"/>
      <c r="QHB481" s="0"/>
      <c r="QHC481" s="0"/>
      <c r="QHD481" s="0"/>
      <c r="QHE481" s="0"/>
      <c r="QHF481" s="0"/>
      <c r="QHG481" s="0"/>
      <c r="QHH481" s="0"/>
      <c r="QHI481" s="0"/>
      <c r="QHJ481" s="0"/>
      <c r="QHK481" s="0"/>
      <c r="QHL481" s="0"/>
      <c r="QHM481" s="0"/>
      <c r="QHN481" s="0"/>
      <c r="QHO481" s="0"/>
      <c r="QHP481" s="0"/>
      <c r="QHQ481" s="0"/>
      <c r="QHR481" s="0"/>
      <c r="QHS481" s="0"/>
      <c r="QHT481" s="0"/>
      <c r="QHU481" s="0"/>
      <c r="QHV481" s="0"/>
      <c r="QHW481" s="0"/>
      <c r="QHX481" s="0"/>
      <c r="QHY481" s="0"/>
      <c r="QHZ481" s="0"/>
      <c r="QIA481" s="0"/>
      <c r="QIB481" s="0"/>
      <c r="QIC481" s="0"/>
      <c r="QID481" s="0"/>
      <c r="QIE481" s="0"/>
      <c r="QIF481" s="0"/>
      <c r="QIG481" s="0"/>
      <c r="QIH481" s="0"/>
      <c r="QII481" s="0"/>
      <c r="QIJ481" s="0"/>
      <c r="QIK481" s="0"/>
      <c r="QIL481" s="0"/>
      <c r="QIM481" s="0"/>
      <c r="QIN481" s="0"/>
      <c r="QIO481" s="0"/>
      <c r="QIP481" s="0"/>
      <c r="QIQ481" s="0"/>
      <c r="QIR481" s="0"/>
      <c r="QIS481" s="0"/>
      <c r="QIT481" s="0"/>
      <c r="QIU481" s="0"/>
      <c r="QIV481" s="0"/>
      <c r="QIW481" s="0"/>
      <c r="QIX481" s="0"/>
      <c r="QIY481" s="0"/>
      <c r="QIZ481" s="0"/>
      <c r="QJA481" s="0"/>
      <c r="QJB481" s="0"/>
      <c r="QJC481" s="0"/>
      <c r="QJD481" s="0"/>
      <c r="QJE481" s="0"/>
      <c r="QJF481" s="0"/>
      <c r="QJG481" s="0"/>
      <c r="QJH481" s="0"/>
      <c r="QJI481" s="0"/>
      <c r="QJJ481" s="0"/>
      <c r="QJK481" s="0"/>
      <c r="QJL481" s="0"/>
      <c r="QJM481" s="0"/>
      <c r="QJN481" s="0"/>
      <c r="QJO481" s="0"/>
      <c r="QJP481" s="0"/>
      <c r="QJQ481" s="0"/>
      <c r="QJR481" s="0"/>
      <c r="QJS481" s="0"/>
      <c r="QJT481" s="0"/>
      <c r="QJU481" s="0"/>
      <c r="QJV481" s="0"/>
      <c r="QJW481" s="0"/>
      <c r="QJX481" s="0"/>
      <c r="QJY481" s="0"/>
      <c r="QJZ481" s="0"/>
      <c r="QKA481" s="0"/>
      <c r="QKB481" s="0"/>
      <c r="QKC481" s="0"/>
      <c r="QKD481" s="0"/>
      <c r="QKE481" s="0"/>
      <c r="QKF481" s="0"/>
      <c r="QKG481" s="0"/>
      <c r="QKH481" s="0"/>
      <c r="QKI481" s="0"/>
      <c r="QKJ481" s="0"/>
      <c r="QKK481" s="0"/>
      <c r="QKL481" s="0"/>
      <c r="QKM481" s="0"/>
      <c r="QKN481" s="0"/>
      <c r="QKO481" s="0"/>
      <c r="QKP481" s="0"/>
      <c r="QKQ481" s="0"/>
      <c r="QKR481" s="0"/>
      <c r="QKS481" s="0"/>
      <c r="QKT481" s="0"/>
      <c r="QKU481" s="0"/>
      <c r="QKV481" s="0"/>
      <c r="QKW481" s="0"/>
      <c r="QKX481" s="0"/>
      <c r="QKY481" s="0"/>
      <c r="QKZ481" s="0"/>
      <c r="QLA481" s="0"/>
      <c r="QLB481" s="0"/>
      <c r="QLC481" s="0"/>
      <c r="QLD481" s="0"/>
      <c r="QLE481" s="0"/>
      <c r="QLF481" s="0"/>
      <c r="QLG481" s="0"/>
      <c r="QLH481" s="0"/>
      <c r="QLI481" s="0"/>
      <c r="QLJ481" s="0"/>
      <c r="QLK481" s="0"/>
      <c r="QLL481" s="0"/>
      <c r="QLM481" s="0"/>
      <c r="QLN481" s="0"/>
      <c r="QLO481" s="0"/>
      <c r="QLP481" s="0"/>
      <c r="QLQ481" s="0"/>
      <c r="QLR481" s="0"/>
      <c r="QLS481" s="0"/>
      <c r="QLT481" s="0"/>
      <c r="QLU481" s="0"/>
      <c r="QLV481" s="0"/>
      <c r="QLW481" s="0"/>
      <c r="QLX481" s="0"/>
      <c r="QLY481" s="0"/>
      <c r="QLZ481" s="0"/>
      <c r="QMA481" s="0"/>
      <c r="QMB481" s="0"/>
      <c r="QMC481" s="0"/>
      <c r="QMD481" s="0"/>
      <c r="QME481" s="0"/>
      <c r="QMF481" s="0"/>
      <c r="QMG481" s="0"/>
      <c r="QMH481" s="0"/>
      <c r="QMI481" s="0"/>
      <c r="QMJ481" s="0"/>
      <c r="QMK481" s="0"/>
      <c r="QML481" s="0"/>
      <c r="QMM481" s="0"/>
      <c r="QMN481" s="0"/>
      <c r="QMO481" s="0"/>
      <c r="QMP481" s="0"/>
      <c r="QMQ481" s="0"/>
      <c r="QMR481" s="0"/>
      <c r="QMS481" s="0"/>
      <c r="QMT481" s="0"/>
      <c r="QMU481" s="0"/>
      <c r="QMV481" s="0"/>
      <c r="QMW481" s="0"/>
      <c r="QMX481" s="0"/>
      <c r="QMY481" s="0"/>
      <c r="QMZ481" s="0"/>
      <c r="QNA481" s="0"/>
      <c r="QNB481" s="0"/>
      <c r="QNC481" s="0"/>
      <c r="QND481" s="0"/>
      <c r="QNE481" s="0"/>
      <c r="QNF481" s="0"/>
      <c r="QNG481" s="0"/>
      <c r="QNH481" s="0"/>
      <c r="QNI481" s="0"/>
      <c r="QNJ481" s="0"/>
      <c r="QNK481" s="0"/>
      <c r="QNL481" s="0"/>
      <c r="QNM481" s="0"/>
      <c r="QNN481" s="0"/>
      <c r="QNO481" s="0"/>
      <c r="QNP481" s="0"/>
      <c r="QNQ481" s="0"/>
      <c r="QNR481" s="0"/>
      <c r="QNS481" s="0"/>
      <c r="QNT481" s="0"/>
      <c r="QNU481" s="0"/>
      <c r="QNV481" s="0"/>
      <c r="QNW481" s="0"/>
      <c r="QNX481" s="0"/>
      <c r="QNY481" s="0"/>
      <c r="QNZ481" s="0"/>
      <c r="QOA481" s="0"/>
      <c r="QOB481" s="0"/>
      <c r="QOC481" s="0"/>
      <c r="QOD481" s="0"/>
      <c r="QOE481" s="0"/>
      <c r="QOF481" s="0"/>
      <c r="QOG481" s="0"/>
      <c r="QOH481" s="0"/>
      <c r="QOI481" s="0"/>
      <c r="QOJ481" s="0"/>
      <c r="QOK481" s="0"/>
      <c r="QOL481" s="0"/>
      <c r="QOM481" s="0"/>
      <c r="QON481" s="0"/>
      <c r="QOO481" s="0"/>
      <c r="QOP481" s="0"/>
      <c r="QOQ481" s="0"/>
      <c r="QOR481" s="0"/>
      <c r="QOS481" s="0"/>
      <c r="QOT481" s="0"/>
      <c r="QOU481" s="0"/>
      <c r="QOV481" s="0"/>
      <c r="QOW481" s="0"/>
      <c r="QOX481" s="0"/>
      <c r="QOY481" s="0"/>
      <c r="QOZ481" s="0"/>
      <c r="QPA481" s="0"/>
      <c r="QPB481" s="0"/>
      <c r="QPC481" s="0"/>
      <c r="QPD481" s="0"/>
      <c r="QPE481" s="0"/>
      <c r="QPF481" s="0"/>
      <c r="QPG481" s="0"/>
      <c r="QPH481" s="0"/>
      <c r="QPI481" s="0"/>
      <c r="QPJ481" s="0"/>
      <c r="QPK481" s="0"/>
      <c r="QPL481" s="0"/>
      <c r="QPM481" s="0"/>
      <c r="QPN481" s="0"/>
      <c r="QPO481" s="0"/>
      <c r="QPP481" s="0"/>
      <c r="QPQ481" s="0"/>
      <c r="QPR481" s="0"/>
      <c r="QPS481" s="0"/>
      <c r="QPT481" s="0"/>
      <c r="QPU481" s="0"/>
      <c r="QPV481" s="0"/>
      <c r="QPW481" s="0"/>
      <c r="QPX481" s="0"/>
      <c r="QPY481" s="0"/>
      <c r="QPZ481" s="0"/>
      <c r="QQA481" s="0"/>
      <c r="QQB481" s="0"/>
      <c r="QQC481" s="0"/>
      <c r="QQD481" s="0"/>
      <c r="QQE481" s="0"/>
      <c r="QQF481" s="0"/>
      <c r="QQG481" s="0"/>
      <c r="QQH481" s="0"/>
      <c r="QQI481" s="0"/>
      <c r="QQJ481" s="0"/>
      <c r="QQK481" s="0"/>
      <c r="QQL481" s="0"/>
      <c r="QQM481" s="0"/>
      <c r="QQN481" s="0"/>
      <c r="QQO481" s="0"/>
      <c r="QQP481" s="0"/>
      <c r="QQQ481" s="0"/>
      <c r="QQR481" s="0"/>
      <c r="QQS481" s="0"/>
      <c r="QQT481" s="0"/>
      <c r="QQU481" s="0"/>
      <c r="QQV481" s="0"/>
      <c r="QQW481" s="0"/>
      <c r="QQX481" s="0"/>
      <c r="QQY481" s="0"/>
      <c r="QQZ481" s="0"/>
      <c r="QRA481" s="0"/>
      <c r="QRB481" s="0"/>
      <c r="QRC481" s="0"/>
      <c r="QRD481" s="0"/>
      <c r="QRE481" s="0"/>
      <c r="QRF481" s="0"/>
      <c r="QRG481" s="0"/>
      <c r="QRH481" s="0"/>
      <c r="QRI481" s="0"/>
      <c r="QRJ481" s="0"/>
      <c r="QRK481" s="0"/>
      <c r="QRL481" s="0"/>
      <c r="QRM481" s="0"/>
      <c r="QRN481" s="0"/>
      <c r="QRO481" s="0"/>
      <c r="QRP481" s="0"/>
      <c r="QRQ481" s="0"/>
      <c r="QRR481" s="0"/>
      <c r="QRS481" s="0"/>
      <c r="QRT481" s="0"/>
      <c r="QRU481" s="0"/>
      <c r="QRV481" s="0"/>
      <c r="QRW481" s="0"/>
      <c r="QRX481" s="0"/>
      <c r="QRY481" s="0"/>
      <c r="QRZ481" s="0"/>
      <c r="QSA481" s="0"/>
      <c r="QSB481" s="0"/>
      <c r="QSC481" s="0"/>
      <c r="QSD481" s="0"/>
      <c r="QSE481" s="0"/>
      <c r="QSF481" s="0"/>
      <c r="QSG481" s="0"/>
      <c r="QSH481" s="0"/>
      <c r="QSI481" s="0"/>
      <c r="QSJ481" s="0"/>
      <c r="QSK481" s="0"/>
      <c r="QSL481" s="0"/>
      <c r="QSM481" s="0"/>
      <c r="QSN481" s="0"/>
      <c r="QSO481" s="0"/>
      <c r="QSP481" s="0"/>
      <c r="QSQ481" s="0"/>
      <c r="QSR481" s="0"/>
      <c r="QSS481" s="0"/>
      <c r="QST481" s="0"/>
      <c r="QSU481" s="0"/>
      <c r="QSV481" s="0"/>
      <c r="QSW481" s="0"/>
      <c r="QSX481" s="0"/>
      <c r="QSY481" s="0"/>
      <c r="QSZ481" s="0"/>
      <c r="QTA481" s="0"/>
      <c r="QTB481" s="0"/>
      <c r="QTC481" s="0"/>
      <c r="QTD481" s="0"/>
      <c r="QTE481" s="0"/>
      <c r="QTF481" s="0"/>
      <c r="QTG481" s="0"/>
      <c r="QTH481" s="0"/>
      <c r="QTI481" s="0"/>
      <c r="QTJ481" s="0"/>
      <c r="QTK481" s="0"/>
      <c r="QTL481" s="0"/>
      <c r="QTM481" s="0"/>
      <c r="QTN481" s="0"/>
      <c r="QTO481" s="0"/>
      <c r="QTP481" s="0"/>
      <c r="QTQ481" s="0"/>
      <c r="QTR481" s="0"/>
      <c r="QTS481" s="0"/>
      <c r="QTT481" s="0"/>
      <c r="QTU481" s="0"/>
      <c r="QTV481" s="0"/>
      <c r="QTW481" s="0"/>
      <c r="QTX481" s="0"/>
      <c r="QTY481" s="0"/>
      <c r="QTZ481" s="0"/>
      <c r="QUA481" s="0"/>
      <c r="QUB481" s="0"/>
      <c r="QUC481" s="0"/>
      <c r="QUD481" s="0"/>
      <c r="QUE481" s="0"/>
      <c r="QUF481" s="0"/>
      <c r="QUG481" s="0"/>
      <c r="QUH481" s="0"/>
      <c r="QUI481" s="0"/>
      <c r="QUJ481" s="0"/>
      <c r="QUK481" s="0"/>
      <c r="QUL481" s="0"/>
      <c r="QUM481" s="0"/>
      <c r="QUN481" s="0"/>
      <c r="QUO481" s="0"/>
      <c r="QUP481" s="0"/>
      <c r="QUQ481" s="0"/>
      <c r="QUR481" s="0"/>
      <c r="QUS481" s="0"/>
      <c r="QUT481" s="0"/>
      <c r="QUU481" s="0"/>
      <c r="QUV481" s="0"/>
      <c r="QUW481" s="0"/>
      <c r="QUX481" s="0"/>
      <c r="QUY481" s="0"/>
      <c r="QUZ481" s="0"/>
      <c r="QVA481" s="0"/>
      <c r="QVB481" s="0"/>
      <c r="QVC481" s="0"/>
      <c r="QVD481" s="0"/>
      <c r="QVE481" s="0"/>
      <c r="QVF481" s="0"/>
      <c r="QVG481" s="0"/>
      <c r="QVH481" s="0"/>
      <c r="QVI481" s="0"/>
      <c r="QVJ481" s="0"/>
      <c r="QVK481" s="0"/>
      <c r="QVL481" s="0"/>
      <c r="QVM481" s="0"/>
      <c r="QVN481" s="0"/>
      <c r="QVO481" s="0"/>
      <c r="QVP481" s="0"/>
      <c r="QVQ481" s="0"/>
      <c r="QVR481" s="0"/>
      <c r="QVS481" s="0"/>
      <c r="QVT481" s="0"/>
      <c r="QVU481" s="0"/>
      <c r="QVV481" s="0"/>
      <c r="QVW481" s="0"/>
      <c r="QVX481" s="0"/>
      <c r="QVY481" s="0"/>
      <c r="QVZ481" s="0"/>
      <c r="QWA481" s="0"/>
      <c r="QWB481" s="0"/>
      <c r="QWC481" s="0"/>
      <c r="QWD481" s="0"/>
      <c r="QWE481" s="0"/>
      <c r="QWF481" s="0"/>
      <c r="QWG481" s="0"/>
      <c r="QWH481" s="0"/>
      <c r="QWI481" s="0"/>
      <c r="QWJ481" s="0"/>
      <c r="QWK481" s="0"/>
      <c r="QWL481" s="0"/>
      <c r="QWM481" s="0"/>
      <c r="QWN481" s="0"/>
      <c r="QWO481" s="0"/>
      <c r="QWP481" s="0"/>
      <c r="QWQ481" s="0"/>
      <c r="QWR481" s="0"/>
      <c r="QWS481" s="0"/>
      <c r="QWT481" s="0"/>
      <c r="QWU481" s="0"/>
      <c r="QWV481" s="0"/>
      <c r="QWW481" s="0"/>
      <c r="QWX481" s="0"/>
      <c r="QWY481" s="0"/>
      <c r="QWZ481" s="0"/>
      <c r="QXA481" s="0"/>
      <c r="QXB481" s="0"/>
      <c r="QXC481" s="0"/>
      <c r="QXD481" s="0"/>
      <c r="QXE481" s="0"/>
      <c r="QXF481" s="0"/>
      <c r="QXG481" s="0"/>
      <c r="QXH481" s="0"/>
      <c r="QXI481" s="0"/>
      <c r="QXJ481" s="0"/>
      <c r="QXK481" s="0"/>
      <c r="QXL481" s="0"/>
      <c r="QXM481" s="0"/>
      <c r="QXN481" s="0"/>
      <c r="QXO481" s="0"/>
      <c r="QXP481" s="0"/>
      <c r="QXQ481" s="0"/>
      <c r="QXR481" s="0"/>
      <c r="QXS481" s="0"/>
      <c r="QXT481" s="0"/>
      <c r="QXU481" s="0"/>
      <c r="QXV481" s="0"/>
      <c r="QXW481" s="0"/>
      <c r="QXX481" s="0"/>
      <c r="QXY481" s="0"/>
      <c r="QXZ481" s="0"/>
      <c r="QYA481" s="0"/>
      <c r="QYB481" s="0"/>
      <c r="QYC481" s="0"/>
      <c r="QYD481" s="0"/>
      <c r="QYE481" s="0"/>
      <c r="QYF481" s="0"/>
      <c r="QYG481" s="0"/>
      <c r="QYH481" s="0"/>
      <c r="QYI481" s="0"/>
      <c r="QYJ481" s="0"/>
      <c r="QYK481" s="0"/>
      <c r="QYL481" s="0"/>
      <c r="QYM481" s="0"/>
      <c r="QYN481" s="0"/>
      <c r="QYO481" s="0"/>
      <c r="QYP481" s="0"/>
      <c r="QYQ481" s="0"/>
      <c r="QYR481" s="0"/>
      <c r="QYS481" s="0"/>
      <c r="QYT481" s="0"/>
      <c r="QYU481" s="0"/>
      <c r="QYV481" s="0"/>
      <c r="QYW481" s="0"/>
      <c r="QYX481" s="0"/>
      <c r="QYY481" s="0"/>
      <c r="QYZ481" s="0"/>
      <c r="QZA481" s="0"/>
      <c r="QZB481" s="0"/>
      <c r="QZC481" s="0"/>
      <c r="QZD481" s="0"/>
      <c r="QZE481" s="0"/>
      <c r="QZF481" s="0"/>
      <c r="QZG481" s="0"/>
      <c r="QZH481" s="0"/>
      <c r="QZI481" s="0"/>
      <c r="QZJ481" s="0"/>
      <c r="QZK481" s="0"/>
      <c r="QZL481" s="0"/>
      <c r="QZM481" s="0"/>
      <c r="QZN481" s="0"/>
      <c r="QZO481" s="0"/>
      <c r="QZP481" s="0"/>
      <c r="QZQ481" s="0"/>
      <c r="QZR481" s="0"/>
      <c r="QZS481" s="0"/>
      <c r="QZT481" s="0"/>
      <c r="QZU481" s="0"/>
      <c r="QZV481" s="0"/>
      <c r="QZW481" s="0"/>
      <c r="QZX481" s="0"/>
      <c r="QZY481" s="0"/>
      <c r="QZZ481" s="0"/>
      <c r="RAA481" s="0"/>
      <c r="RAB481" s="0"/>
      <c r="RAC481" s="0"/>
      <c r="RAD481" s="0"/>
      <c r="RAE481" s="0"/>
      <c r="RAF481" s="0"/>
      <c r="RAG481" s="0"/>
      <c r="RAH481" s="0"/>
      <c r="RAI481" s="0"/>
      <c r="RAJ481" s="0"/>
      <c r="RAK481" s="0"/>
      <c r="RAL481" s="0"/>
      <c r="RAM481" s="0"/>
      <c r="RAN481" s="0"/>
      <c r="RAO481" s="0"/>
      <c r="RAP481" s="0"/>
      <c r="RAQ481" s="0"/>
      <c r="RAR481" s="0"/>
      <c r="RAS481" s="0"/>
      <c r="RAT481" s="0"/>
      <c r="RAU481" s="0"/>
      <c r="RAV481" s="0"/>
      <c r="RAW481" s="0"/>
      <c r="RAX481" s="0"/>
      <c r="RAY481" s="0"/>
      <c r="RAZ481" s="0"/>
      <c r="RBA481" s="0"/>
      <c r="RBB481" s="0"/>
      <c r="RBC481" s="0"/>
      <c r="RBD481" s="0"/>
      <c r="RBE481" s="0"/>
      <c r="RBF481" s="0"/>
      <c r="RBG481" s="0"/>
      <c r="RBH481" s="0"/>
      <c r="RBI481" s="0"/>
      <c r="RBJ481" s="0"/>
      <c r="RBK481" s="0"/>
      <c r="RBL481" s="0"/>
      <c r="RBM481" s="0"/>
      <c r="RBN481" s="0"/>
      <c r="RBO481" s="0"/>
      <c r="RBP481" s="0"/>
      <c r="RBQ481" s="0"/>
      <c r="RBR481" s="0"/>
      <c r="RBS481" s="0"/>
      <c r="RBT481" s="0"/>
      <c r="RBU481" s="0"/>
      <c r="RBV481" s="0"/>
      <c r="RBW481" s="0"/>
      <c r="RBX481" s="0"/>
      <c r="RBY481" s="0"/>
      <c r="RBZ481" s="0"/>
      <c r="RCA481" s="0"/>
      <c r="RCB481" s="0"/>
      <c r="RCC481" s="0"/>
      <c r="RCD481" s="0"/>
      <c r="RCE481" s="0"/>
      <c r="RCF481" s="0"/>
      <c r="RCG481" s="0"/>
      <c r="RCH481" s="0"/>
      <c r="RCI481" s="0"/>
      <c r="RCJ481" s="0"/>
      <c r="RCK481" s="0"/>
      <c r="RCL481" s="0"/>
      <c r="RCM481" s="0"/>
      <c r="RCN481" s="0"/>
      <c r="RCO481" s="0"/>
      <c r="RCP481" s="0"/>
      <c r="RCQ481" s="0"/>
      <c r="RCR481" s="0"/>
      <c r="RCS481" s="0"/>
      <c r="RCT481" s="0"/>
      <c r="RCU481" s="0"/>
      <c r="RCV481" s="0"/>
      <c r="RCW481" s="0"/>
      <c r="RCX481" s="0"/>
      <c r="RCY481" s="0"/>
      <c r="RCZ481" s="0"/>
      <c r="RDA481" s="0"/>
      <c r="RDB481" s="0"/>
      <c r="RDC481" s="0"/>
      <c r="RDD481" s="0"/>
      <c r="RDE481" s="0"/>
      <c r="RDF481" s="0"/>
      <c r="RDG481" s="0"/>
      <c r="RDH481" s="0"/>
      <c r="RDI481" s="0"/>
      <c r="RDJ481" s="0"/>
      <c r="RDK481" s="0"/>
      <c r="RDL481" s="0"/>
      <c r="RDM481" s="0"/>
      <c r="RDN481" s="0"/>
      <c r="RDO481" s="0"/>
      <c r="RDP481" s="0"/>
      <c r="RDQ481" s="0"/>
      <c r="RDR481" s="0"/>
      <c r="RDS481" s="0"/>
      <c r="RDT481" s="0"/>
      <c r="RDU481" s="0"/>
      <c r="RDV481" s="0"/>
      <c r="RDW481" s="0"/>
      <c r="RDX481" s="0"/>
      <c r="RDY481" s="0"/>
      <c r="RDZ481" s="0"/>
      <c r="REA481" s="0"/>
      <c r="REB481" s="0"/>
      <c r="REC481" s="0"/>
      <c r="RED481" s="0"/>
      <c r="REE481" s="0"/>
      <c r="REF481" s="0"/>
      <c r="REG481" s="0"/>
      <c r="REH481" s="0"/>
      <c r="REI481" s="0"/>
      <c r="REJ481" s="0"/>
      <c r="REK481" s="0"/>
      <c r="REL481" s="0"/>
      <c r="REM481" s="0"/>
      <c r="REN481" s="0"/>
      <c r="REO481" s="0"/>
      <c r="REP481" s="0"/>
      <c r="REQ481" s="0"/>
      <c r="RER481" s="0"/>
      <c r="RES481" s="0"/>
      <c r="RET481" s="0"/>
      <c r="REU481" s="0"/>
      <c r="REV481" s="0"/>
      <c r="REW481" s="0"/>
      <c r="REX481" s="0"/>
      <c r="REY481" s="0"/>
      <c r="REZ481" s="0"/>
      <c r="RFA481" s="0"/>
      <c r="RFB481" s="0"/>
      <c r="RFC481" s="0"/>
      <c r="RFD481" s="0"/>
      <c r="RFE481" s="0"/>
      <c r="RFF481" s="0"/>
      <c r="RFG481" s="0"/>
      <c r="RFH481" s="0"/>
      <c r="RFI481" s="0"/>
      <c r="RFJ481" s="0"/>
      <c r="RFK481" s="0"/>
      <c r="RFL481" s="0"/>
      <c r="RFM481" s="0"/>
      <c r="RFN481" s="0"/>
      <c r="RFO481" s="0"/>
      <c r="RFP481" s="0"/>
      <c r="RFQ481" s="0"/>
      <c r="RFR481" s="0"/>
      <c r="RFS481" s="0"/>
      <c r="RFT481" s="0"/>
      <c r="RFU481" s="0"/>
      <c r="RFV481" s="0"/>
      <c r="RFW481" s="0"/>
      <c r="RFX481" s="0"/>
      <c r="RFY481" s="0"/>
      <c r="RFZ481" s="0"/>
      <c r="RGA481" s="0"/>
      <c r="RGB481" s="0"/>
      <c r="RGC481" s="0"/>
      <c r="RGD481" s="0"/>
      <c r="RGE481" s="0"/>
      <c r="RGF481" s="0"/>
      <c r="RGG481" s="0"/>
      <c r="RGH481" s="0"/>
      <c r="RGI481" s="0"/>
      <c r="RGJ481" s="0"/>
      <c r="RGK481" s="0"/>
      <c r="RGL481" s="0"/>
      <c r="RGM481" s="0"/>
      <c r="RGN481" s="0"/>
      <c r="RGO481" s="0"/>
      <c r="RGP481" s="0"/>
      <c r="RGQ481" s="0"/>
      <c r="RGR481" s="0"/>
      <c r="RGS481" s="0"/>
      <c r="RGT481" s="0"/>
      <c r="RGU481" s="0"/>
      <c r="RGV481" s="0"/>
      <c r="RGW481" s="0"/>
      <c r="RGX481" s="0"/>
      <c r="RGY481" s="0"/>
      <c r="RGZ481" s="0"/>
      <c r="RHA481" s="0"/>
      <c r="RHB481" s="0"/>
      <c r="RHC481" s="0"/>
      <c r="RHD481" s="0"/>
      <c r="RHE481" s="0"/>
      <c r="RHF481" s="0"/>
      <c r="RHG481" s="0"/>
      <c r="RHH481" s="0"/>
      <c r="RHI481" s="0"/>
      <c r="RHJ481" s="0"/>
      <c r="RHK481" s="0"/>
      <c r="RHL481" s="0"/>
      <c r="RHM481" s="0"/>
      <c r="RHN481" s="0"/>
      <c r="RHO481" s="0"/>
      <c r="RHP481" s="0"/>
      <c r="RHQ481" s="0"/>
      <c r="RHR481" s="0"/>
      <c r="RHS481" s="0"/>
      <c r="RHT481" s="0"/>
      <c r="RHU481" s="0"/>
      <c r="RHV481" s="0"/>
      <c r="RHW481" s="0"/>
      <c r="RHX481" s="0"/>
      <c r="RHY481" s="0"/>
      <c r="RHZ481" s="0"/>
      <c r="RIA481" s="0"/>
      <c r="RIB481" s="0"/>
      <c r="RIC481" s="0"/>
      <c r="RID481" s="0"/>
      <c r="RIE481" s="0"/>
      <c r="RIF481" s="0"/>
      <c r="RIG481" s="0"/>
      <c r="RIH481" s="0"/>
      <c r="RII481" s="0"/>
      <c r="RIJ481" s="0"/>
      <c r="RIK481" s="0"/>
      <c r="RIL481" s="0"/>
      <c r="RIM481" s="0"/>
      <c r="RIN481" s="0"/>
      <c r="RIO481" s="0"/>
      <c r="RIP481" s="0"/>
      <c r="RIQ481" s="0"/>
      <c r="RIR481" s="0"/>
      <c r="RIS481" s="0"/>
      <c r="RIT481" s="0"/>
      <c r="RIU481" s="0"/>
      <c r="RIV481" s="0"/>
      <c r="RIW481" s="0"/>
      <c r="RIX481" s="0"/>
      <c r="RIY481" s="0"/>
      <c r="RIZ481" s="0"/>
      <c r="RJA481" s="0"/>
      <c r="RJB481" s="0"/>
      <c r="RJC481" s="0"/>
      <c r="RJD481" s="0"/>
      <c r="RJE481" s="0"/>
      <c r="RJF481" s="0"/>
      <c r="RJG481" s="0"/>
      <c r="RJH481" s="0"/>
      <c r="RJI481" s="0"/>
      <c r="RJJ481" s="0"/>
      <c r="RJK481" s="0"/>
      <c r="RJL481" s="0"/>
      <c r="RJM481" s="0"/>
      <c r="RJN481" s="0"/>
      <c r="RJO481" s="0"/>
      <c r="RJP481" s="0"/>
      <c r="RJQ481" s="0"/>
      <c r="RJR481" s="0"/>
      <c r="RJS481" s="0"/>
      <c r="RJT481" s="0"/>
      <c r="RJU481" s="0"/>
      <c r="RJV481" s="0"/>
      <c r="RJW481" s="0"/>
      <c r="RJX481" s="0"/>
      <c r="RJY481" s="0"/>
      <c r="RJZ481" s="0"/>
      <c r="RKA481" s="0"/>
      <c r="RKB481" s="0"/>
      <c r="RKC481" s="0"/>
      <c r="RKD481" s="0"/>
      <c r="RKE481" s="0"/>
      <c r="RKF481" s="0"/>
      <c r="RKG481" s="0"/>
      <c r="RKH481" s="0"/>
      <c r="RKI481" s="0"/>
      <c r="RKJ481" s="0"/>
      <c r="RKK481" s="0"/>
      <c r="RKL481" s="0"/>
      <c r="RKM481" s="0"/>
      <c r="RKN481" s="0"/>
      <c r="RKO481" s="0"/>
      <c r="RKP481" s="0"/>
      <c r="RKQ481" s="0"/>
      <c r="RKR481" s="0"/>
      <c r="RKS481" s="0"/>
      <c r="RKT481" s="0"/>
      <c r="RKU481" s="0"/>
      <c r="RKV481" s="0"/>
      <c r="RKW481" s="0"/>
      <c r="RKX481" s="0"/>
      <c r="RKY481" s="0"/>
      <c r="RKZ481" s="0"/>
      <c r="RLA481" s="0"/>
      <c r="RLB481" s="0"/>
      <c r="RLC481" s="0"/>
      <c r="RLD481" s="0"/>
      <c r="RLE481" s="0"/>
      <c r="RLF481" s="0"/>
      <c r="RLG481" s="0"/>
      <c r="RLH481" s="0"/>
      <c r="RLI481" s="0"/>
      <c r="RLJ481" s="0"/>
      <c r="RLK481" s="0"/>
      <c r="RLL481" s="0"/>
      <c r="RLM481" s="0"/>
      <c r="RLN481" s="0"/>
      <c r="RLO481" s="0"/>
      <c r="RLP481" s="0"/>
      <c r="RLQ481" s="0"/>
      <c r="RLR481" s="0"/>
      <c r="RLS481" s="0"/>
      <c r="RLT481" s="0"/>
      <c r="RLU481" s="0"/>
      <c r="RLV481" s="0"/>
      <c r="RLW481" s="0"/>
      <c r="RLX481" s="0"/>
      <c r="RLY481" s="0"/>
      <c r="RLZ481" s="0"/>
      <c r="RMA481" s="0"/>
      <c r="RMB481" s="0"/>
      <c r="RMC481" s="0"/>
      <c r="RMD481" s="0"/>
      <c r="RME481" s="0"/>
      <c r="RMF481" s="0"/>
      <c r="RMG481" s="0"/>
      <c r="RMH481" s="0"/>
      <c r="RMI481" s="0"/>
      <c r="RMJ481" s="0"/>
      <c r="RMK481" s="0"/>
      <c r="RML481" s="0"/>
      <c r="RMM481" s="0"/>
      <c r="RMN481" s="0"/>
      <c r="RMO481" s="0"/>
      <c r="RMP481" s="0"/>
      <c r="RMQ481" s="0"/>
      <c r="RMR481" s="0"/>
      <c r="RMS481" s="0"/>
      <c r="RMT481" s="0"/>
      <c r="RMU481" s="0"/>
      <c r="RMV481" s="0"/>
      <c r="RMW481" s="0"/>
      <c r="RMX481" s="0"/>
      <c r="RMY481" s="0"/>
      <c r="RMZ481" s="0"/>
      <c r="RNA481" s="0"/>
      <c r="RNB481" s="0"/>
      <c r="RNC481" s="0"/>
      <c r="RND481" s="0"/>
      <c r="RNE481" s="0"/>
      <c r="RNF481" s="0"/>
      <c r="RNG481" s="0"/>
      <c r="RNH481" s="0"/>
      <c r="RNI481" s="0"/>
      <c r="RNJ481" s="0"/>
      <c r="RNK481" s="0"/>
      <c r="RNL481" s="0"/>
      <c r="RNM481" s="0"/>
      <c r="RNN481" s="0"/>
      <c r="RNO481" s="0"/>
      <c r="RNP481" s="0"/>
      <c r="RNQ481" s="0"/>
      <c r="RNR481" s="0"/>
      <c r="RNS481" s="0"/>
      <c r="RNT481" s="0"/>
      <c r="RNU481" s="0"/>
      <c r="RNV481" s="0"/>
      <c r="RNW481" s="0"/>
      <c r="RNX481" s="0"/>
      <c r="RNY481" s="0"/>
      <c r="RNZ481" s="0"/>
      <c r="ROA481" s="0"/>
      <c r="ROB481" s="0"/>
      <c r="ROC481" s="0"/>
      <c r="ROD481" s="0"/>
      <c r="ROE481" s="0"/>
      <c r="ROF481" s="0"/>
      <c r="ROG481" s="0"/>
      <c r="ROH481" s="0"/>
      <c r="ROI481" s="0"/>
      <c r="ROJ481" s="0"/>
      <c r="ROK481" s="0"/>
      <c r="ROL481" s="0"/>
      <c r="ROM481" s="0"/>
      <c r="RON481" s="0"/>
      <c r="ROO481" s="0"/>
      <c r="ROP481" s="0"/>
      <c r="ROQ481" s="0"/>
      <c r="ROR481" s="0"/>
      <c r="ROS481" s="0"/>
      <c r="ROT481" s="0"/>
      <c r="ROU481" s="0"/>
      <c r="ROV481" s="0"/>
      <c r="ROW481" s="0"/>
      <c r="ROX481" s="0"/>
      <c r="ROY481" s="0"/>
      <c r="ROZ481" s="0"/>
      <c r="RPA481" s="0"/>
      <c r="RPB481" s="0"/>
      <c r="RPC481" s="0"/>
      <c r="RPD481" s="0"/>
      <c r="RPE481" s="0"/>
      <c r="RPF481" s="0"/>
      <c r="RPG481" s="0"/>
      <c r="RPH481" s="0"/>
      <c r="RPI481" s="0"/>
      <c r="RPJ481" s="0"/>
      <c r="RPK481" s="0"/>
      <c r="RPL481" s="0"/>
      <c r="RPM481" s="0"/>
      <c r="RPN481" s="0"/>
      <c r="RPO481" s="0"/>
      <c r="RPP481" s="0"/>
      <c r="RPQ481" s="0"/>
      <c r="RPR481" s="0"/>
      <c r="RPS481" s="0"/>
      <c r="RPT481" s="0"/>
      <c r="RPU481" s="0"/>
      <c r="RPV481" s="0"/>
      <c r="RPW481" s="0"/>
      <c r="RPX481" s="0"/>
      <c r="RPY481" s="0"/>
      <c r="RPZ481" s="0"/>
      <c r="RQA481" s="0"/>
      <c r="RQB481" s="0"/>
      <c r="RQC481" s="0"/>
      <c r="RQD481" s="0"/>
      <c r="RQE481" s="0"/>
      <c r="RQF481" s="0"/>
      <c r="RQG481" s="0"/>
      <c r="RQH481" s="0"/>
      <c r="RQI481" s="0"/>
      <c r="RQJ481" s="0"/>
      <c r="RQK481" s="0"/>
      <c r="RQL481" s="0"/>
      <c r="RQM481" s="0"/>
      <c r="RQN481" s="0"/>
      <c r="RQO481" s="0"/>
      <c r="RQP481" s="0"/>
      <c r="RQQ481" s="0"/>
      <c r="RQR481" s="0"/>
      <c r="RQS481" s="0"/>
      <c r="RQT481" s="0"/>
      <c r="RQU481" s="0"/>
      <c r="RQV481" s="0"/>
      <c r="RQW481" s="0"/>
      <c r="RQX481" s="0"/>
      <c r="RQY481" s="0"/>
      <c r="RQZ481" s="0"/>
      <c r="RRA481" s="0"/>
      <c r="RRB481" s="0"/>
      <c r="RRC481" s="0"/>
      <c r="RRD481" s="0"/>
      <c r="RRE481" s="0"/>
      <c r="RRF481" s="0"/>
      <c r="RRG481" s="0"/>
      <c r="RRH481" s="0"/>
      <c r="RRI481" s="0"/>
      <c r="RRJ481" s="0"/>
      <c r="RRK481" s="0"/>
      <c r="RRL481" s="0"/>
      <c r="RRM481" s="0"/>
      <c r="RRN481" s="0"/>
      <c r="RRO481" s="0"/>
      <c r="RRP481" s="0"/>
      <c r="RRQ481" s="0"/>
      <c r="RRR481" s="0"/>
      <c r="RRS481" s="0"/>
      <c r="RRT481" s="0"/>
      <c r="RRU481" s="0"/>
      <c r="RRV481" s="0"/>
      <c r="RRW481" s="0"/>
      <c r="RRX481" s="0"/>
      <c r="RRY481" s="0"/>
      <c r="RRZ481" s="0"/>
      <c r="RSA481" s="0"/>
      <c r="RSB481" s="0"/>
      <c r="RSC481" s="0"/>
      <c r="RSD481" s="0"/>
      <c r="RSE481" s="0"/>
      <c r="RSF481" s="0"/>
      <c r="RSG481" s="0"/>
      <c r="RSH481" s="0"/>
      <c r="RSI481" s="0"/>
      <c r="RSJ481" s="0"/>
      <c r="RSK481" s="0"/>
      <c r="RSL481" s="0"/>
      <c r="RSM481" s="0"/>
      <c r="RSN481" s="0"/>
      <c r="RSO481" s="0"/>
      <c r="RSP481" s="0"/>
      <c r="RSQ481" s="0"/>
      <c r="RSR481" s="0"/>
      <c r="RSS481" s="0"/>
      <c r="RST481" s="0"/>
      <c r="RSU481" s="0"/>
      <c r="RSV481" s="0"/>
      <c r="RSW481" s="0"/>
      <c r="RSX481" s="0"/>
      <c r="RSY481" s="0"/>
      <c r="RSZ481" s="0"/>
      <c r="RTA481" s="0"/>
      <c r="RTB481" s="0"/>
      <c r="RTC481" s="0"/>
      <c r="RTD481" s="0"/>
      <c r="RTE481" s="0"/>
      <c r="RTF481" s="0"/>
      <c r="RTG481" s="0"/>
      <c r="RTH481" s="0"/>
      <c r="RTI481" s="0"/>
      <c r="RTJ481" s="0"/>
      <c r="RTK481" s="0"/>
      <c r="RTL481" s="0"/>
      <c r="RTM481" s="0"/>
      <c r="RTN481" s="0"/>
      <c r="RTO481" s="0"/>
      <c r="RTP481" s="0"/>
      <c r="RTQ481" s="0"/>
      <c r="RTR481" s="0"/>
      <c r="RTS481" s="0"/>
      <c r="RTT481" s="0"/>
      <c r="RTU481" s="0"/>
      <c r="RTV481" s="0"/>
      <c r="RTW481" s="0"/>
      <c r="RTX481" s="0"/>
      <c r="RTY481" s="0"/>
      <c r="RTZ481" s="0"/>
      <c r="RUA481" s="0"/>
      <c r="RUB481" s="0"/>
      <c r="RUC481" s="0"/>
      <c r="RUD481" s="0"/>
      <c r="RUE481" s="0"/>
      <c r="RUF481" s="0"/>
      <c r="RUG481" s="0"/>
      <c r="RUH481" s="0"/>
      <c r="RUI481" s="0"/>
      <c r="RUJ481" s="0"/>
      <c r="RUK481" s="0"/>
      <c r="RUL481" s="0"/>
      <c r="RUM481" s="0"/>
      <c r="RUN481" s="0"/>
      <c r="RUO481" s="0"/>
      <c r="RUP481" s="0"/>
      <c r="RUQ481" s="0"/>
      <c r="RUR481" s="0"/>
      <c r="RUS481" s="0"/>
      <c r="RUT481" s="0"/>
      <c r="RUU481" s="0"/>
      <c r="RUV481" s="0"/>
      <c r="RUW481" s="0"/>
      <c r="RUX481" s="0"/>
      <c r="RUY481" s="0"/>
      <c r="RUZ481" s="0"/>
      <c r="RVA481" s="0"/>
      <c r="RVB481" s="0"/>
      <c r="RVC481" s="0"/>
      <c r="RVD481" s="0"/>
      <c r="RVE481" s="0"/>
      <c r="RVF481" s="0"/>
      <c r="RVG481" s="0"/>
      <c r="RVH481" s="0"/>
      <c r="RVI481" s="0"/>
      <c r="RVJ481" s="0"/>
      <c r="RVK481" s="0"/>
      <c r="RVL481" s="0"/>
      <c r="RVM481" s="0"/>
      <c r="RVN481" s="0"/>
      <c r="RVO481" s="0"/>
      <c r="RVP481" s="0"/>
      <c r="RVQ481" s="0"/>
      <c r="RVR481" s="0"/>
      <c r="RVS481" s="0"/>
      <c r="RVT481" s="0"/>
      <c r="RVU481" s="0"/>
      <c r="RVV481" s="0"/>
      <c r="RVW481" s="0"/>
      <c r="RVX481" s="0"/>
      <c r="RVY481" s="0"/>
      <c r="RVZ481" s="0"/>
      <c r="RWA481" s="0"/>
      <c r="RWB481" s="0"/>
      <c r="RWC481" s="0"/>
      <c r="RWD481" s="0"/>
      <c r="RWE481" s="0"/>
      <c r="RWF481" s="0"/>
      <c r="RWG481" s="0"/>
      <c r="RWH481" s="0"/>
      <c r="RWI481" s="0"/>
      <c r="RWJ481" s="0"/>
      <c r="RWK481" s="0"/>
      <c r="RWL481" s="0"/>
      <c r="RWM481" s="0"/>
      <c r="RWN481" s="0"/>
      <c r="RWO481" s="0"/>
      <c r="RWP481" s="0"/>
      <c r="RWQ481" s="0"/>
      <c r="RWR481" s="0"/>
      <c r="RWS481" s="0"/>
      <c r="RWT481" s="0"/>
      <c r="RWU481" s="0"/>
      <c r="RWV481" s="0"/>
      <c r="RWW481" s="0"/>
      <c r="RWX481" s="0"/>
      <c r="RWY481" s="0"/>
      <c r="RWZ481" s="0"/>
      <c r="RXA481" s="0"/>
      <c r="RXB481" s="0"/>
      <c r="RXC481" s="0"/>
      <c r="RXD481" s="0"/>
      <c r="RXE481" s="0"/>
      <c r="RXF481" s="0"/>
      <c r="RXG481" s="0"/>
      <c r="RXH481" s="0"/>
      <c r="RXI481" s="0"/>
      <c r="RXJ481" s="0"/>
      <c r="RXK481" s="0"/>
      <c r="RXL481" s="0"/>
      <c r="RXM481" s="0"/>
      <c r="RXN481" s="0"/>
      <c r="RXO481" s="0"/>
      <c r="RXP481" s="0"/>
      <c r="RXQ481" s="0"/>
      <c r="RXR481" s="0"/>
      <c r="RXS481" s="0"/>
      <c r="RXT481" s="0"/>
      <c r="RXU481" s="0"/>
      <c r="RXV481" s="0"/>
      <c r="RXW481" s="0"/>
      <c r="RXX481" s="0"/>
      <c r="RXY481" s="0"/>
      <c r="RXZ481" s="0"/>
      <c r="RYA481" s="0"/>
      <c r="RYB481" s="0"/>
      <c r="RYC481" s="0"/>
      <c r="RYD481" s="0"/>
      <c r="RYE481" s="0"/>
      <c r="RYF481" s="0"/>
      <c r="RYG481" s="0"/>
      <c r="RYH481" s="0"/>
      <c r="RYI481" s="0"/>
      <c r="RYJ481" s="0"/>
      <c r="RYK481" s="0"/>
      <c r="RYL481" s="0"/>
      <c r="RYM481" s="0"/>
      <c r="RYN481" s="0"/>
      <c r="RYO481" s="0"/>
      <c r="RYP481" s="0"/>
      <c r="RYQ481" s="0"/>
      <c r="RYR481" s="0"/>
      <c r="RYS481" s="0"/>
      <c r="RYT481" s="0"/>
      <c r="RYU481" s="0"/>
      <c r="RYV481" s="0"/>
      <c r="RYW481" s="0"/>
      <c r="RYX481" s="0"/>
      <c r="RYY481" s="0"/>
      <c r="RYZ481" s="0"/>
      <c r="RZA481" s="0"/>
      <c r="RZB481" s="0"/>
      <c r="RZC481" s="0"/>
      <c r="RZD481" s="0"/>
      <c r="RZE481" s="0"/>
      <c r="RZF481" s="0"/>
      <c r="RZG481" s="0"/>
      <c r="RZH481" s="0"/>
      <c r="RZI481" s="0"/>
      <c r="RZJ481" s="0"/>
      <c r="RZK481" s="0"/>
      <c r="RZL481" s="0"/>
      <c r="RZM481" s="0"/>
      <c r="RZN481" s="0"/>
      <c r="RZO481" s="0"/>
      <c r="RZP481" s="0"/>
      <c r="RZQ481" s="0"/>
      <c r="RZR481" s="0"/>
      <c r="RZS481" s="0"/>
      <c r="RZT481" s="0"/>
      <c r="RZU481" s="0"/>
      <c r="RZV481" s="0"/>
      <c r="RZW481" s="0"/>
      <c r="RZX481" s="0"/>
      <c r="RZY481" s="0"/>
      <c r="RZZ481" s="0"/>
      <c r="SAA481" s="0"/>
      <c r="SAB481" s="0"/>
      <c r="SAC481" s="0"/>
      <c r="SAD481" s="0"/>
      <c r="SAE481" s="0"/>
      <c r="SAF481" s="0"/>
      <c r="SAG481" s="0"/>
      <c r="SAH481" s="0"/>
      <c r="SAI481" s="0"/>
      <c r="SAJ481" s="0"/>
      <c r="SAK481" s="0"/>
      <c r="SAL481" s="0"/>
      <c r="SAM481" s="0"/>
      <c r="SAN481" s="0"/>
      <c r="SAO481" s="0"/>
      <c r="SAP481" s="0"/>
      <c r="SAQ481" s="0"/>
      <c r="SAR481" s="0"/>
      <c r="SAS481" s="0"/>
      <c r="SAT481" s="0"/>
      <c r="SAU481" s="0"/>
      <c r="SAV481" s="0"/>
      <c r="SAW481" s="0"/>
      <c r="SAX481" s="0"/>
      <c r="SAY481" s="0"/>
      <c r="SAZ481" s="0"/>
      <c r="SBA481" s="0"/>
      <c r="SBB481" s="0"/>
      <c r="SBC481" s="0"/>
      <c r="SBD481" s="0"/>
      <c r="SBE481" s="0"/>
      <c r="SBF481" s="0"/>
      <c r="SBG481" s="0"/>
      <c r="SBH481" s="0"/>
      <c r="SBI481" s="0"/>
      <c r="SBJ481" s="0"/>
      <c r="SBK481" s="0"/>
      <c r="SBL481" s="0"/>
      <c r="SBM481" s="0"/>
      <c r="SBN481" s="0"/>
      <c r="SBO481" s="0"/>
      <c r="SBP481" s="0"/>
      <c r="SBQ481" s="0"/>
      <c r="SBR481" s="0"/>
      <c r="SBS481" s="0"/>
      <c r="SBT481" s="0"/>
      <c r="SBU481" s="0"/>
      <c r="SBV481" s="0"/>
      <c r="SBW481" s="0"/>
      <c r="SBX481" s="0"/>
      <c r="SBY481" s="0"/>
      <c r="SBZ481" s="0"/>
      <c r="SCA481" s="0"/>
      <c r="SCB481" s="0"/>
      <c r="SCC481" s="0"/>
      <c r="SCD481" s="0"/>
      <c r="SCE481" s="0"/>
      <c r="SCF481" s="0"/>
      <c r="SCG481" s="0"/>
      <c r="SCH481" s="0"/>
      <c r="SCI481" s="0"/>
      <c r="SCJ481" s="0"/>
      <c r="SCK481" s="0"/>
      <c r="SCL481" s="0"/>
      <c r="SCM481" s="0"/>
      <c r="SCN481" s="0"/>
      <c r="SCO481" s="0"/>
      <c r="SCP481" s="0"/>
      <c r="SCQ481" s="0"/>
      <c r="SCR481" s="0"/>
      <c r="SCS481" s="0"/>
      <c r="SCT481" s="0"/>
      <c r="SCU481" s="0"/>
      <c r="SCV481" s="0"/>
      <c r="SCW481" s="0"/>
      <c r="SCX481" s="0"/>
      <c r="SCY481" s="0"/>
      <c r="SCZ481" s="0"/>
      <c r="SDA481" s="0"/>
      <c r="SDB481" s="0"/>
      <c r="SDC481" s="0"/>
      <c r="SDD481" s="0"/>
      <c r="SDE481" s="0"/>
      <c r="SDF481" s="0"/>
      <c r="SDG481" s="0"/>
      <c r="SDH481" s="0"/>
      <c r="SDI481" s="0"/>
      <c r="SDJ481" s="0"/>
      <c r="SDK481" s="0"/>
      <c r="SDL481" s="0"/>
      <c r="SDM481" s="0"/>
      <c r="SDN481" s="0"/>
      <c r="SDO481" s="0"/>
      <c r="SDP481" s="0"/>
      <c r="SDQ481" s="0"/>
      <c r="SDR481" s="0"/>
      <c r="SDS481" s="0"/>
      <c r="SDT481" s="0"/>
      <c r="SDU481" s="0"/>
      <c r="SDV481" s="0"/>
      <c r="SDW481" s="0"/>
      <c r="SDX481" s="0"/>
      <c r="SDY481" s="0"/>
      <c r="SDZ481" s="0"/>
      <c r="SEA481" s="0"/>
      <c r="SEB481" s="0"/>
      <c r="SEC481" s="0"/>
      <c r="SED481" s="0"/>
      <c r="SEE481" s="0"/>
      <c r="SEF481" s="0"/>
      <c r="SEG481" s="0"/>
      <c r="SEH481" s="0"/>
      <c r="SEI481" s="0"/>
      <c r="SEJ481" s="0"/>
      <c r="SEK481" s="0"/>
      <c r="SEL481" s="0"/>
      <c r="SEM481" s="0"/>
      <c r="SEN481" s="0"/>
      <c r="SEO481" s="0"/>
      <c r="SEP481" s="0"/>
      <c r="SEQ481" s="0"/>
      <c r="SER481" s="0"/>
      <c r="SES481" s="0"/>
      <c r="SET481" s="0"/>
      <c r="SEU481" s="0"/>
      <c r="SEV481" s="0"/>
      <c r="SEW481" s="0"/>
      <c r="SEX481" s="0"/>
      <c r="SEY481" s="0"/>
      <c r="SEZ481" s="0"/>
      <c r="SFA481" s="0"/>
      <c r="SFB481" s="0"/>
      <c r="SFC481" s="0"/>
      <c r="SFD481" s="0"/>
      <c r="SFE481" s="0"/>
      <c r="SFF481" s="0"/>
      <c r="SFG481" s="0"/>
      <c r="SFH481" s="0"/>
      <c r="SFI481" s="0"/>
      <c r="SFJ481" s="0"/>
      <c r="SFK481" s="0"/>
      <c r="SFL481" s="0"/>
      <c r="SFM481" s="0"/>
      <c r="SFN481" s="0"/>
      <c r="SFO481" s="0"/>
      <c r="SFP481" s="0"/>
      <c r="SFQ481" s="0"/>
      <c r="SFR481" s="0"/>
      <c r="SFS481" s="0"/>
      <c r="SFT481" s="0"/>
      <c r="SFU481" s="0"/>
      <c r="SFV481" s="0"/>
      <c r="SFW481" s="0"/>
      <c r="SFX481" s="0"/>
      <c r="SFY481" s="0"/>
      <c r="SFZ481" s="0"/>
      <c r="SGA481" s="0"/>
      <c r="SGB481" s="0"/>
      <c r="SGC481" s="0"/>
      <c r="SGD481" s="0"/>
      <c r="SGE481" s="0"/>
      <c r="SGF481" s="0"/>
      <c r="SGG481" s="0"/>
      <c r="SGH481" s="0"/>
      <c r="SGI481" s="0"/>
      <c r="SGJ481" s="0"/>
      <c r="SGK481" s="0"/>
      <c r="SGL481" s="0"/>
      <c r="SGM481" s="0"/>
      <c r="SGN481" s="0"/>
      <c r="SGO481" s="0"/>
      <c r="SGP481" s="0"/>
      <c r="SGQ481" s="0"/>
      <c r="SGR481" s="0"/>
      <c r="SGS481" s="0"/>
      <c r="SGT481" s="0"/>
      <c r="SGU481" s="0"/>
      <c r="SGV481" s="0"/>
      <c r="SGW481" s="0"/>
      <c r="SGX481" s="0"/>
      <c r="SGY481" s="0"/>
      <c r="SGZ481" s="0"/>
      <c r="SHA481" s="0"/>
      <c r="SHB481" s="0"/>
      <c r="SHC481" s="0"/>
      <c r="SHD481" s="0"/>
      <c r="SHE481" s="0"/>
      <c r="SHF481" s="0"/>
      <c r="SHG481" s="0"/>
      <c r="SHH481" s="0"/>
      <c r="SHI481" s="0"/>
      <c r="SHJ481" s="0"/>
      <c r="SHK481" s="0"/>
      <c r="SHL481" s="0"/>
      <c r="SHM481" s="0"/>
      <c r="SHN481" s="0"/>
      <c r="SHO481" s="0"/>
      <c r="SHP481" s="0"/>
      <c r="SHQ481" s="0"/>
      <c r="SHR481" s="0"/>
      <c r="SHS481" s="0"/>
      <c r="SHT481" s="0"/>
      <c r="SHU481" s="0"/>
      <c r="SHV481" s="0"/>
      <c r="SHW481" s="0"/>
      <c r="SHX481" s="0"/>
      <c r="SHY481" s="0"/>
      <c r="SHZ481" s="0"/>
      <c r="SIA481" s="0"/>
      <c r="SIB481" s="0"/>
      <c r="SIC481" s="0"/>
      <c r="SID481" s="0"/>
      <c r="SIE481" s="0"/>
      <c r="SIF481" s="0"/>
      <c r="SIG481" s="0"/>
      <c r="SIH481" s="0"/>
      <c r="SII481" s="0"/>
      <c r="SIJ481" s="0"/>
      <c r="SIK481" s="0"/>
      <c r="SIL481" s="0"/>
      <c r="SIM481" s="0"/>
      <c r="SIN481" s="0"/>
      <c r="SIO481" s="0"/>
      <c r="SIP481" s="0"/>
      <c r="SIQ481" s="0"/>
      <c r="SIR481" s="0"/>
      <c r="SIS481" s="0"/>
      <c r="SIT481" s="0"/>
      <c r="SIU481" s="0"/>
      <c r="SIV481" s="0"/>
      <c r="SIW481" s="0"/>
      <c r="SIX481" s="0"/>
      <c r="SIY481" s="0"/>
      <c r="SIZ481" s="0"/>
      <c r="SJA481" s="0"/>
      <c r="SJB481" s="0"/>
      <c r="SJC481" s="0"/>
      <c r="SJD481" s="0"/>
      <c r="SJE481" s="0"/>
      <c r="SJF481" s="0"/>
      <c r="SJG481" s="0"/>
      <c r="SJH481" s="0"/>
      <c r="SJI481" s="0"/>
      <c r="SJJ481" s="0"/>
      <c r="SJK481" s="0"/>
      <c r="SJL481" s="0"/>
      <c r="SJM481" s="0"/>
      <c r="SJN481" s="0"/>
      <c r="SJO481" s="0"/>
      <c r="SJP481" s="0"/>
      <c r="SJQ481" s="0"/>
      <c r="SJR481" s="0"/>
      <c r="SJS481" s="0"/>
      <c r="SJT481" s="0"/>
      <c r="SJU481" s="0"/>
      <c r="SJV481" s="0"/>
      <c r="SJW481" s="0"/>
      <c r="SJX481" s="0"/>
      <c r="SJY481" s="0"/>
      <c r="SJZ481" s="0"/>
      <c r="SKA481" s="0"/>
      <c r="SKB481" s="0"/>
      <c r="SKC481" s="0"/>
      <c r="SKD481" s="0"/>
      <c r="SKE481" s="0"/>
      <c r="SKF481" s="0"/>
      <c r="SKG481" s="0"/>
      <c r="SKH481" s="0"/>
      <c r="SKI481" s="0"/>
      <c r="SKJ481" s="0"/>
      <c r="SKK481" s="0"/>
      <c r="SKL481" s="0"/>
      <c r="SKM481" s="0"/>
      <c r="SKN481" s="0"/>
      <c r="SKO481" s="0"/>
      <c r="SKP481" s="0"/>
      <c r="SKQ481" s="0"/>
      <c r="SKR481" s="0"/>
      <c r="SKS481" s="0"/>
      <c r="SKT481" s="0"/>
      <c r="SKU481" s="0"/>
      <c r="SKV481" s="0"/>
      <c r="SKW481" s="0"/>
      <c r="SKX481" s="0"/>
      <c r="SKY481" s="0"/>
      <c r="SKZ481" s="0"/>
      <c r="SLA481" s="0"/>
      <c r="SLB481" s="0"/>
      <c r="SLC481" s="0"/>
      <c r="SLD481" s="0"/>
      <c r="SLE481" s="0"/>
      <c r="SLF481" s="0"/>
      <c r="SLG481" s="0"/>
      <c r="SLH481" s="0"/>
      <c r="SLI481" s="0"/>
      <c r="SLJ481" s="0"/>
      <c r="SLK481" s="0"/>
      <c r="SLL481" s="0"/>
      <c r="SLM481" s="0"/>
      <c r="SLN481" s="0"/>
      <c r="SLO481" s="0"/>
      <c r="SLP481" s="0"/>
      <c r="SLQ481" s="0"/>
      <c r="SLR481" s="0"/>
      <c r="SLS481" s="0"/>
      <c r="SLT481" s="0"/>
      <c r="SLU481" s="0"/>
      <c r="SLV481" s="0"/>
      <c r="SLW481" s="0"/>
      <c r="SLX481" s="0"/>
      <c r="SLY481" s="0"/>
      <c r="SLZ481" s="0"/>
      <c r="SMA481" s="0"/>
      <c r="SMB481" s="0"/>
      <c r="SMC481" s="0"/>
      <c r="SMD481" s="0"/>
      <c r="SME481" s="0"/>
      <c r="SMF481" s="0"/>
      <c r="SMG481" s="0"/>
      <c r="SMH481" s="0"/>
      <c r="SMI481" s="0"/>
      <c r="SMJ481" s="0"/>
      <c r="SMK481" s="0"/>
      <c r="SML481" s="0"/>
      <c r="SMM481" s="0"/>
      <c r="SMN481" s="0"/>
      <c r="SMO481" s="0"/>
      <c r="SMP481" s="0"/>
      <c r="SMQ481" s="0"/>
      <c r="SMR481" s="0"/>
      <c r="SMS481" s="0"/>
      <c r="SMT481" s="0"/>
      <c r="SMU481" s="0"/>
      <c r="SMV481" s="0"/>
      <c r="SMW481" s="0"/>
      <c r="SMX481" s="0"/>
      <c r="SMY481" s="0"/>
      <c r="SMZ481" s="0"/>
      <c r="SNA481" s="0"/>
      <c r="SNB481" s="0"/>
      <c r="SNC481" s="0"/>
      <c r="SND481" s="0"/>
      <c r="SNE481" s="0"/>
      <c r="SNF481" s="0"/>
      <c r="SNG481" s="0"/>
      <c r="SNH481" s="0"/>
      <c r="SNI481" s="0"/>
      <c r="SNJ481" s="0"/>
      <c r="SNK481" s="0"/>
      <c r="SNL481" s="0"/>
      <c r="SNM481" s="0"/>
      <c r="SNN481" s="0"/>
      <c r="SNO481" s="0"/>
      <c r="SNP481" s="0"/>
      <c r="SNQ481" s="0"/>
      <c r="SNR481" s="0"/>
      <c r="SNS481" s="0"/>
      <c r="SNT481" s="0"/>
      <c r="SNU481" s="0"/>
      <c r="SNV481" s="0"/>
      <c r="SNW481" s="0"/>
      <c r="SNX481" s="0"/>
      <c r="SNY481" s="0"/>
      <c r="SNZ481" s="0"/>
      <c r="SOA481" s="0"/>
      <c r="SOB481" s="0"/>
      <c r="SOC481" s="0"/>
      <c r="SOD481" s="0"/>
      <c r="SOE481" s="0"/>
      <c r="SOF481" s="0"/>
      <c r="SOG481" s="0"/>
      <c r="SOH481" s="0"/>
      <c r="SOI481" s="0"/>
      <c r="SOJ481" s="0"/>
      <c r="SOK481" s="0"/>
      <c r="SOL481" s="0"/>
      <c r="SOM481" s="0"/>
      <c r="SON481" s="0"/>
      <c r="SOO481" s="0"/>
      <c r="SOP481" s="0"/>
      <c r="SOQ481" s="0"/>
      <c r="SOR481" s="0"/>
      <c r="SOS481" s="0"/>
      <c r="SOT481" s="0"/>
      <c r="SOU481" s="0"/>
      <c r="SOV481" s="0"/>
      <c r="SOW481" s="0"/>
      <c r="SOX481" s="0"/>
      <c r="SOY481" s="0"/>
      <c r="SOZ481" s="0"/>
      <c r="SPA481" s="0"/>
      <c r="SPB481" s="0"/>
      <c r="SPC481" s="0"/>
      <c r="SPD481" s="0"/>
      <c r="SPE481" s="0"/>
      <c r="SPF481" s="0"/>
      <c r="SPG481" s="0"/>
      <c r="SPH481" s="0"/>
      <c r="SPI481" s="0"/>
      <c r="SPJ481" s="0"/>
      <c r="SPK481" s="0"/>
      <c r="SPL481" s="0"/>
      <c r="SPM481" s="0"/>
      <c r="SPN481" s="0"/>
      <c r="SPO481" s="0"/>
      <c r="SPP481" s="0"/>
      <c r="SPQ481" s="0"/>
      <c r="SPR481" s="0"/>
      <c r="SPS481" s="0"/>
      <c r="SPT481" s="0"/>
      <c r="SPU481" s="0"/>
      <c r="SPV481" s="0"/>
      <c r="SPW481" s="0"/>
      <c r="SPX481" s="0"/>
      <c r="SPY481" s="0"/>
      <c r="SPZ481" s="0"/>
      <c r="SQA481" s="0"/>
      <c r="SQB481" s="0"/>
      <c r="SQC481" s="0"/>
      <c r="SQD481" s="0"/>
      <c r="SQE481" s="0"/>
      <c r="SQF481" s="0"/>
      <c r="SQG481" s="0"/>
      <c r="SQH481" s="0"/>
      <c r="SQI481" s="0"/>
      <c r="SQJ481" s="0"/>
      <c r="SQK481" s="0"/>
      <c r="SQL481" s="0"/>
      <c r="SQM481" s="0"/>
      <c r="SQN481" s="0"/>
      <c r="SQO481" s="0"/>
      <c r="SQP481" s="0"/>
      <c r="SQQ481" s="0"/>
      <c r="SQR481" s="0"/>
      <c r="SQS481" s="0"/>
      <c r="SQT481" s="0"/>
      <c r="SQU481" s="0"/>
      <c r="SQV481" s="0"/>
      <c r="SQW481" s="0"/>
      <c r="SQX481" s="0"/>
      <c r="SQY481" s="0"/>
      <c r="SQZ481" s="0"/>
      <c r="SRA481" s="0"/>
      <c r="SRB481" s="0"/>
      <c r="SRC481" s="0"/>
      <c r="SRD481" s="0"/>
      <c r="SRE481" s="0"/>
      <c r="SRF481" s="0"/>
      <c r="SRG481" s="0"/>
      <c r="SRH481" s="0"/>
      <c r="SRI481" s="0"/>
      <c r="SRJ481" s="0"/>
      <c r="SRK481" s="0"/>
      <c r="SRL481" s="0"/>
      <c r="SRM481" s="0"/>
      <c r="SRN481" s="0"/>
      <c r="SRO481" s="0"/>
      <c r="SRP481" s="0"/>
      <c r="SRQ481" s="0"/>
      <c r="SRR481" s="0"/>
      <c r="SRS481" s="0"/>
      <c r="SRT481" s="0"/>
      <c r="SRU481" s="0"/>
      <c r="SRV481" s="0"/>
      <c r="SRW481" s="0"/>
      <c r="SRX481" s="0"/>
      <c r="SRY481" s="0"/>
      <c r="SRZ481" s="0"/>
      <c r="SSA481" s="0"/>
      <c r="SSB481" s="0"/>
      <c r="SSC481" s="0"/>
      <c r="SSD481" s="0"/>
      <c r="SSE481" s="0"/>
      <c r="SSF481" s="0"/>
      <c r="SSG481" s="0"/>
      <c r="SSH481" s="0"/>
      <c r="SSI481" s="0"/>
      <c r="SSJ481" s="0"/>
      <c r="SSK481" s="0"/>
      <c r="SSL481" s="0"/>
      <c r="SSM481" s="0"/>
      <c r="SSN481" s="0"/>
      <c r="SSO481" s="0"/>
      <c r="SSP481" s="0"/>
      <c r="SSQ481" s="0"/>
      <c r="SSR481" s="0"/>
      <c r="SSS481" s="0"/>
      <c r="SST481" s="0"/>
      <c r="SSU481" s="0"/>
      <c r="SSV481" s="0"/>
      <c r="SSW481" s="0"/>
      <c r="SSX481" s="0"/>
      <c r="SSY481" s="0"/>
      <c r="SSZ481" s="0"/>
      <c r="STA481" s="0"/>
      <c r="STB481" s="0"/>
      <c r="STC481" s="0"/>
      <c r="STD481" s="0"/>
      <c r="STE481" s="0"/>
      <c r="STF481" s="0"/>
      <c r="STG481" s="0"/>
      <c r="STH481" s="0"/>
      <c r="STI481" s="0"/>
      <c r="STJ481" s="0"/>
      <c r="STK481" s="0"/>
      <c r="STL481" s="0"/>
      <c r="STM481" s="0"/>
      <c r="STN481" s="0"/>
      <c r="STO481" s="0"/>
      <c r="STP481" s="0"/>
      <c r="STQ481" s="0"/>
      <c r="STR481" s="0"/>
      <c r="STS481" s="0"/>
      <c r="STT481" s="0"/>
      <c r="STU481" s="0"/>
      <c r="STV481" s="0"/>
      <c r="STW481" s="0"/>
      <c r="STX481" s="0"/>
      <c r="STY481" s="0"/>
      <c r="STZ481" s="0"/>
      <c r="SUA481" s="0"/>
      <c r="SUB481" s="0"/>
      <c r="SUC481" s="0"/>
      <c r="SUD481" s="0"/>
      <c r="SUE481" s="0"/>
      <c r="SUF481" s="0"/>
      <c r="SUG481" s="0"/>
      <c r="SUH481" s="0"/>
      <c r="SUI481" s="0"/>
      <c r="SUJ481" s="0"/>
      <c r="SUK481" s="0"/>
      <c r="SUL481" s="0"/>
      <c r="SUM481" s="0"/>
      <c r="SUN481" s="0"/>
      <c r="SUO481" s="0"/>
      <c r="SUP481" s="0"/>
      <c r="SUQ481" s="0"/>
      <c r="SUR481" s="0"/>
      <c r="SUS481" s="0"/>
      <c r="SUT481" s="0"/>
      <c r="SUU481" s="0"/>
      <c r="SUV481" s="0"/>
      <c r="SUW481" s="0"/>
      <c r="SUX481" s="0"/>
      <c r="SUY481" s="0"/>
      <c r="SUZ481" s="0"/>
      <c r="SVA481" s="0"/>
      <c r="SVB481" s="0"/>
      <c r="SVC481" s="0"/>
      <c r="SVD481" s="0"/>
      <c r="SVE481" s="0"/>
      <c r="SVF481" s="0"/>
      <c r="SVG481" s="0"/>
      <c r="SVH481" s="0"/>
      <c r="SVI481" s="0"/>
      <c r="SVJ481" s="0"/>
      <c r="SVK481" s="0"/>
      <c r="SVL481" s="0"/>
      <c r="SVM481" s="0"/>
      <c r="SVN481" s="0"/>
      <c r="SVO481" s="0"/>
      <c r="SVP481" s="0"/>
      <c r="SVQ481" s="0"/>
      <c r="SVR481" s="0"/>
      <c r="SVS481" s="0"/>
      <c r="SVT481" s="0"/>
      <c r="SVU481" s="0"/>
      <c r="SVV481" s="0"/>
      <c r="SVW481" s="0"/>
      <c r="SVX481" s="0"/>
      <c r="SVY481" s="0"/>
      <c r="SVZ481" s="0"/>
      <c r="SWA481" s="0"/>
      <c r="SWB481" s="0"/>
      <c r="SWC481" s="0"/>
      <c r="SWD481" s="0"/>
      <c r="SWE481" s="0"/>
      <c r="SWF481" s="0"/>
      <c r="SWG481" s="0"/>
      <c r="SWH481" s="0"/>
      <c r="SWI481" s="0"/>
      <c r="SWJ481" s="0"/>
      <c r="SWK481" s="0"/>
      <c r="SWL481" s="0"/>
      <c r="SWM481" s="0"/>
      <c r="SWN481" s="0"/>
      <c r="SWO481" s="0"/>
      <c r="SWP481" s="0"/>
      <c r="SWQ481" s="0"/>
      <c r="SWR481" s="0"/>
      <c r="SWS481" s="0"/>
      <c r="SWT481" s="0"/>
      <c r="SWU481" s="0"/>
      <c r="SWV481" s="0"/>
      <c r="SWW481" s="0"/>
      <c r="SWX481" s="0"/>
      <c r="SWY481" s="0"/>
      <c r="SWZ481" s="0"/>
      <c r="SXA481" s="0"/>
      <c r="SXB481" s="0"/>
      <c r="SXC481" s="0"/>
      <c r="SXD481" s="0"/>
      <c r="SXE481" s="0"/>
      <c r="SXF481" s="0"/>
      <c r="SXG481" s="0"/>
      <c r="SXH481" s="0"/>
      <c r="SXI481" s="0"/>
      <c r="SXJ481" s="0"/>
      <c r="SXK481" s="0"/>
      <c r="SXL481" s="0"/>
      <c r="SXM481" s="0"/>
      <c r="SXN481" s="0"/>
      <c r="SXO481" s="0"/>
      <c r="SXP481" s="0"/>
      <c r="SXQ481" s="0"/>
      <c r="SXR481" s="0"/>
      <c r="SXS481" s="0"/>
      <c r="SXT481" s="0"/>
      <c r="SXU481" s="0"/>
      <c r="SXV481" s="0"/>
      <c r="SXW481" s="0"/>
      <c r="SXX481" s="0"/>
      <c r="SXY481" s="0"/>
      <c r="SXZ481" s="0"/>
      <c r="SYA481" s="0"/>
      <c r="SYB481" s="0"/>
      <c r="SYC481" s="0"/>
      <c r="SYD481" s="0"/>
      <c r="SYE481" s="0"/>
      <c r="SYF481" s="0"/>
      <c r="SYG481" s="0"/>
      <c r="SYH481" s="0"/>
      <c r="SYI481" s="0"/>
      <c r="SYJ481" s="0"/>
      <c r="SYK481" s="0"/>
      <c r="SYL481" s="0"/>
      <c r="SYM481" s="0"/>
      <c r="SYN481" s="0"/>
      <c r="SYO481" s="0"/>
      <c r="SYP481" s="0"/>
      <c r="SYQ481" s="0"/>
      <c r="SYR481" s="0"/>
      <c r="SYS481" s="0"/>
      <c r="SYT481" s="0"/>
      <c r="SYU481" s="0"/>
      <c r="SYV481" s="0"/>
      <c r="SYW481" s="0"/>
      <c r="SYX481" s="0"/>
      <c r="SYY481" s="0"/>
      <c r="SYZ481" s="0"/>
      <c r="SZA481" s="0"/>
      <c r="SZB481" s="0"/>
      <c r="SZC481" s="0"/>
      <c r="SZD481" s="0"/>
      <c r="SZE481" s="0"/>
      <c r="SZF481" s="0"/>
      <c r="SZG481" s="0"/>
      <c r="SZH481" s="0"/>
      <c r="SZI481" s="0"/>
      <c r="SZJ481" s="0"/>
      <c r="SZK481" s="0"/>
      <c r="SZL481" s="0"/>
      <c r="SZM481" s="0"/>
      <c r="SZN481" s="0"/>
      <c r="SZO481" s="0"/>
      <c r="SZP481" s="0"/>
      <c r="SZQ481" s="0"/>
      <c r="SZR481" s="0"/>
      <c r="SZS481" s="0"/>
      <c r="SZT481" s="0"/>
      <c r="SZU481" s="0"/>
      <c r="SZV481" s="0"/>
      <c r="SZW481" s="0"/>
      <c r="SZX481" s="0"/>
      <c r="SZY481" s="0"/>
      <c r="SZZ481" s="0"/>
      <c r="TAA481" s="0"/>
      <c r="TAB481" s="0"/>
      <c r="TAC481" s="0"/>
      <c r="TAD481" s="0"/>
      <c r="TAE481" s="0"/>
      <c r="TAF481" s="0"/>
      <c r="TAG481" s="0"/>
      <c r="TAH481" s="0"/>
      <c r="TAI481" s="0"/>
      <c r="TAJ481" s="0"/>
      <c r="TAK481" s="0"/>
      <c r="TAL481" s="0"/>
      <c r="TAM481" s="0"/>
      <c r="TAN481" s="0"/>
      <c r="TAO481" s="0"/>
      <c r="TAP481" s="0"/>
      <c r="TAQ481" s="0"/>
      <c r="TAR481" s="0"/>
      <c r="TAS481" s="0"/>
      <c r="TAT481" s="0"/>
      <c r="TAU481" s="0"/>
      <c r="TAV481" s="0"/>
      <c r="TAW481" s="0"/>
      <c r="TAX481" s="0"/>
      <c r="TAY481" s="0"/>
      <c r="TAZ481" s="0"/>
      <c r="TBA481" s="0"/>
      <c r="TBB481" s="0"/>
      <c r="TBC481" s="0"/>
      <c r="TBD481" s="0"/>
      <c r="TBE481" s="0"/>
      <c r="TBF481" s="0"/>
      <c r="TBG481" s="0"/>
      <c r="TBH481" s="0"/>
      <c r="TBI481" s="0"/>
      <c r="TBJ481" s="0"/>
      <c r="TBK481" s="0"/>
      <c r="TBL481" s="0"/>
      <c r="TBM481" s="0"/>
      <c r="TBN481" s="0"/>
      <c r="TBO481" s="0"/>
      <c r="TBP481" s="0"/>
      <c r="TBQ481" s="0"/>
      <c r="TBR481" s="0"/>
      <c r="TBS481" s="0"/>
      <c r="TBT481" s="0"/>
      <c r="TBU481" s="0"/>
      <c r="TBV481" s="0"/>
      <c r="TBW481" s="0"/>
      <c r="TBX481" s="0"/>
      <c r="TBY481" s="0"/>
      <c r="TBZ481" s="0"/>
      <c r="TCA481" s="0"/>
      <c r="TCB481" s="0"/>
      <c r="TCC481" s="0"/>
      <c r="TCD481" s="0"/>
      <c r="TCE481" s="0"/>
      <c r="TCF481" s="0"/>
      <c r="TCG481" s="0"/>
      <c r="TCH481" s="0"/>
      <c r="TCI481" s="0"/>
      <c r="TCJ481" s="0"/>
      <c r="TCK481" s="0"/>
      <c r="TCL481" s="0"/>
      <c r="TCM481" s="0"/>
      <c r="TCN481" s="0"/>
      <c r="TCO481" s="0"/>
      <c r="TCP481" s="0"/>
      <c r="TCQ481" s="0"/>
      <c r="TCR481" s="0"/>
      <c r="TCS481" s="0"/>
      <c r="TCT481" s="0"/>
      <c r="TCU481" s="0"/>
      <c r="TCV481" s="0"/>
      <c r="TCW481" s="0"/>
      <c r="TCX481" s="0"/>
      <c r="TCY481" s="0"/>
      <c r="TCZ481" s="0"/>
      <c r="TDA481" s="0"/>
      <c r="TDB481" s="0"/>
      <c r="TDC481" s="0"/>
      <c r="TDD481" s="0"/>
      <c r="TDE481" s="0"/>
      <c r="TDF481" s="0"/>
      <c r="TDG481" s="0"/>
      <c r="TDH481" s="0"/>
      <c r="TDI481" s="0"/>
      <c r="TDJ481" s="0"/>
      <c r="TDK481" s="0"/>
      <c r="TDL481" s="0"/>
      <c r="TDM481" s="0"/>
      <c r="TDN481" s="0"/>
      <c r="TDO481" s="0"/>
      <c r="TDP481" s="0"/>
      <c r="TDQ481" s="0"/>
      <c r="TDR481" s="0"/>
      <c r="TDS481" s="0"/>
      <c r="TDT481" s="0"/>
      <c r="TDU481" s="0"/>
      <c r="TDV481" s="0"/>
      <c r="TDW481" s="0"/>
      <c r="TDX481" s="0"/>
      <c r="TDY481" s="0"/>
      <c r="TDZ481" s="0"/>
      <c r="TEA481" s="0"/>
      <c r="TEB481" s="0"/>
      <c r="TEC481" s="0"/>
      <c r="TED481" s="0"/>
      <c r="TEE481" s="0"/>
      <c r="TEF481" s="0"/>
      <c r="TEG481" s="0"/>
      <c r="TEH481" s="0"/>
      <c r="TEI481" s="0"/>
      <c r="TEJ481" s="0"/>
      <c r="TEK481" s="0"/>
      <c r="TEL481" s="0"/>
      <c r="TEM481" s="0"/>
      <c r="TEN481" s="0"/>
      <c r="TEO481" s="0"/>
      <c r="TEP481" s="0"/>
      <c r="TEQ481" s="0"/>
      <c r="TER481" s="0"/>
      <c r="TES481" s="0"/>
      <c r="TET481" s="0"/>
      <c r="TEU481" s="0"/>
      <c r="TEV481" s="0"/>
      <c r="TEW481" s="0"/>
      <c r="TEX481" s="0"/>
      <c r="TEY481" s="0"/>
      <c r="TEZ481" s="0"/>
      <c r="TFA481" s="0"/>
      <c r="TFB481" s="0"/>
      <c r="TFC481" s="0"/>
      <c r="TFD481" s="0"/>
      <c r="TFE481" s="0"/>
      <c r="TFF481" s="0"/>
      <c r="TFG481" s="0"/>
      <c r="TFH481" s="0"/>
      <c r="TFI481" s="0"/>
      <c r="TFJ481" s="0"/>
      <c r="TFK481" s="0"/>
      <c r="TFL481" s="0"/>
      <c r="TFM481" s="0"/>
      <c r="TFN481" s="0"/>
      <c r="TFO481" s="0"/>
      <c r="TFP481" s="0"/>
      <c r="TFQ481" s="0"/>
      <c r="TFR481" s="0"/>
      <c r="TFS481" s="0"/>
      <c r="TFT481" s="0"/>
      <c r="TFU481" s="0"/>
      <c r="TFV481" s="0"/>
      <c r="TFW481" s="0"/>
      <c r="TFX481" s="0"/>
      <c r="TFY481" s="0"/>
      <c r="TFZ481" s="0"/>
      <c r="TGA481" s="0"/>
      <c r="TGB481" s="0"/>
      <c r="TGC481" s="0"/>
      <c r="TGD481" s="0"/>
      <c r="TGE481" s="0"/>
      <c r="TGF481" s="0"/>
      <c r="TGG481" s="0"/>
      <c r="TGH481" s="0"/>
      <c r="TGI481" s="0"/>
      <c r="TGJ481" s="0"/>
      <c r="TGK481" s="0"/>
      <c r="TGL481" s="0"/>
      <c r="TGM481" s="0"/>
      <c r="TGN481" s="0"/>
      <c r="TGO481" s="0"/>
      <c r="TGP481" s="0"/>
      <c r="TGQ481" s="0"/>
      <c r="TGR481" s="0"/>
      <c r="TGS481" s="0"/>
      <c r="TGT481" s="0"/>
      <c r="TGU481" s="0"/>
      <c r="TGV481" s="0"/>
      <c r="TGW481" s="0"/>
      <c r="TGX481" s="0"/>
      <c r="TGY481" s="0"/>
      <c r="TGZ481" s="0"/>
      <c r="THA481" s="0"/>
      <c r="THB481" s="0"/>
      <c r="THC481" s="0"/>
      <c r="THD481" s="0"/>
      <c r="THE481" s="0"/>
      <c r="THF481" s="0"/>
      <c r="THG481" s="0"/>
      <c r="THH481" s="0"/>
      <c r="THI481" s="0"/>
      <c r="THJ481" s="0"/>
      <c r="THK481" s="0"/>
      <c r="THL481" s="0"/>
      <c r="THM481" s="0"/>
      <c r="THN481" s="0"/>
      <c r="THO481" s="0"/>
      <c r="THP481" s="0"/>
      <c r="THQ481" s="0"/>
      <c r="THR481" s="0"/>
      <c r="THS481" s="0"/>
      <c r="THT481" s="0"/>
      <c r="THU481" s="0"/>
      <c r="THV481" s="0"/>
      <c r="THW481" s="0"/>
      <c r="THX481" s="0"/>
      <c r="THY481" s="0"/>
      <c r="THZ481" s="0"/>
      <c r="TIA481" s="0"/>
      <c r="TIB481" s="0"/>
      <c r="TIC481" s="0"/>
      <c r="TID481" s="0"/>
      <c r="TIE481" s="0"/>
      <c r="TIF481" s="0"/>
      <c r="TIG481" s="0"/>
      <c r="TIH481" s="0"/>
      <c r="TII481" s="0"/>
      <c r="TIJ481" s="0"/>
      <c r="TIK481" s="0"/>
      <c r="TIL481" s="0"/>
      <c r="TIM481" s="0"/>
      <c r="TIN481" s="0"/>
      <c r="TIO481" s="0"/>
      <c r="TIP481" s="0"/>
      <c r="TIQ481" s="0"/>
      <c r="TIR481" s="0"/>
      <c r="TIS481" s="0"/>
      <c r="TIT481" s="0"/>
      <c r="TIU481" s="0"/>
      <c r="TIV481" s="0"/>
      <c r="TIW481" s="0"/>
      <c r="TIX481" s="0"/>
      <c r="TIY481" s="0"/>
      <c r="TIZ481" s="0"/>
      <c r="TJA481" s="0"/>
      <c r="TJB481" s="0"/>
      <c r="TJC481" s="0"/>
      <c r="TJD481" s="0"/>
      <c r="TJE481" s="0"/>
      <c r="TJF481" s="0"/>
      <c r="TJG481" s="0"/>
      <c r="TJH481" s="0"/>
      <c r="TJI481" s="0"/>
      <c r="TJJ481" s="0"/>
      <c r="TJK481" s="0"/>
      <c r="TJL481" s="0"/>
      <c r="TJM481" s="0"/>
      <c r="TJN481" s="0"/>
      <c r="TJO481" s="0"/>
      <c r="TJP481" s="0"/>
      <c r="TJQ481" s="0"/>
      <c r="TJR481" s="0"/>
      <c r="TJS481" s="0"/>
      <c r="TJT481" s="0"/>
      <c r="TJU481" s="0"/>
      <c r="TJV481" s="0"/>
      <c r="TJW481" s="0"/>
      <c r="TJX481" s="0"/>
      <c r="TJY481" s="0"/>
      <c r="TJZ481" s="0"/>
      <c r="TKA481" s="0"/>
      <c r="TKB481" s="0"/>
      <c r="TKC481" s="0"/>
      <c r="TKD481" s="0"/>
      <c r="TKE481" s="0"/>
      <c r="TKF481" s="0"/>
      <c r="TKG481" s="0"/>
      <c r="TKH481" s="0"/>
      <c r="TKI481" s="0"/>
      <c r="TKJ481" s="0"/>
      <c r="TKK481" s="0"/>
      <c r="TKL481" s="0"/>
      <c r="TKM481" s="0"/>
      <c r="TKN481" s="0"/>
      <c r="TKO481" s="0"/>
      <c r="TKP481" s="0"/>
      <c r="TKQ481" s="0"/>
      <c r="TKR481" s="0"/>
      <c r="TKS481" s="0"/>
      <c r="TKT481" s="0"/>
      <c r="TKU481" s="0"/>
      <c r="TKV481" s="0"/>
      <c r="TKW481" s="0"/>
      <c r="TKX481" s="0"/>
      <c r="TKY481" s="0"/>
      <c r="TKZ481" s="0"/>
      <c r="TLA481" s="0"/>
      <c r="TLB481" s="0"/>
      <c r="TLC481" s="0"/>
      <c r="TLD481" s="0"/>
      <c r="TLE481" s="0"/>
      <c r="TLF481" s="0"/>
      <c r="TLG481" s="0"/>
      <c r="TLH481" s="0"/>
      <c r="TLI481" s="0"/>
      <c r="TLJ481" s="0"/>
      <c r="TLK481" s="0"/>
      <c r="TLL481" s="0"/>
      <c r="TLM481" s="0"/>
      <c r="TLN481" s="0"/>
      <c r="TLO481" s="0"/>
      <c r="TLP481" s="0"/>
      <c r="TLQ481" s="0"/>
      <c r="TLR481" s="0"/>
      <c r="TLS481" s="0"/>
      <c r="TLT481" s="0"/>
      <c r="TLU481" s="0"/>
      <c r="TLV481" s="0"/>
      <c r="TLW481" s="0"/>
      <c r="TLX481" s="0"/>
      <c r="TLY481" s="0"/>
      <c r="TLZ481" s="0"/>
      <c r="TMA481" s="0"/>
      <c r="TMB481" s="0"/>
      <c r="TMC481" s="0"/>
      <c r="TMD481" s="0"/>
      <c r="TME481" s="0"/>
      <c r="TMF481" s="0"/>
      <c r="TMG481" s="0"/>
      <c r="TMH481" s="0"/>
      <c r="TMI481" s="0"/>
      <c r="TMJ481" s="0"/>
      <c r="TMK481" s="0"/>
      <c r="TML481" s="0"/>
      <c r="TMM481" s="0"/>
      <c r="TMN481" s="0"/>
      <c r="TMO481" s="0"/>
      <c r="TMP481" s="0"/>
      <c r="TMQ481" s="0"/>
      <c r="TMR481" s="0"/>
      <c r="TMS481" s="0"/>
      <c r="TMT481" s="0"/>
      <c r="TMU481" s="0"/>
      <c r="TMV481" s="0"/>
      <c r="TMW481" s="0"/>
      <c r="TMX481" s="0"/>
      <c r="TMY481" s="0"/>
      <c r="TMZ481" s="0"/>
      <c r="TNA481" s="0"/>
      <c r="TNB481" s="0"/>
      <c r="TNC481" s="0"/>
      <c r="TND481" s="0"/>
      <c r="TNE481" s="0"/>
      <c r="TNF481" s="0"/>
      <c r="TNG481" s="0"/>
      <c r="TNH481" s="0"/>
      <c r="TNI481" s="0"/>
      <c r="TNJ481" s="0"/>
      <c r="TNK481" s="0"/>
      <c r="TNL481" s="0"/>
      <c r="TNM481" s="0"/>
      <c r="TNN481" s="0"/>
      <c r="TNO481" s="0"/>
      <c r="TNP481" s="0"/>
      <c r="TNQ481" s="0"/>
      <c r="TNR481" s="0"/>
      <c r="TNS481" s="0"/>
      <c r="TNT481" s="0"/>
      <c r="TNU481" s="0"/>
      <c r="TNV481" s="0"/>
      <c r="TNW481" s="0"/>
      <c r="TNX481" s="0"/>
      <c r="TNY481" s="0"/>
      <c r="TNZ481" s="0"/>
      <c r="TOA481" s="0"/>
      <c r="TOB481" s="0"/>
      <c r="TOC481" s="0"/>
      <c r="TOD481" s="0"/>
      <c r="TOE481" s="0"/>
      <c r="TOF481" s="0"/>
      <c r="TOG481" s="0"/>
      <c r="TOH481" s="0"/>
      <c r="TOI481" s="0"/>
      <c r="TOJ481" s="0"/>
      <c r="TOK481" s="0"/>
      <c r="TOL481" s="0"/>
      <c r="TOM481" s="0"/>
      <c r="TON481" s="0"/>
      <c r="TOO481" s="0"/>
      <c r="TOP481" s="0"/>
      <c r="TOQ481" s="0"/>
      <c r="TOR481" s="0"/>
      <c r="TOS481" s="0"/>
      <c r="TOT481" s="0"/>
      <c r="TOU481" s="0"/>
      <c r="TOV481" s="0"/>
      <c r="TOW481" s="0"/>
      <c r="TOX481" s="0"/>
      <c r="TOY481" s="0"/>
      <c r="TOZ481" s="0"/>
      <c r="TPA481" s="0"/>
      <c r="TPB481" s="0"/>
      <c r="TPC481" s="0"/>
      <c r="TPD481" s="0"/>
      <c r="TPE481" s="0"/>
      <c r="TPF481" s="0"/>
      <c r="TPG481" s="0"/>
      <c r="TPH481" s="0"/>
      <c r="TPI481" s="0"/>
      <c r="TPJ481" s="0"/>
      <c r="TPK481" s="0"/>
      <c r="TPL481" s="0"/>
      <c r="TPM481" s="0"/>
      <c r="TPN481" s="0"/>
      <c r="TPO481" s="0"/>
      <c r="TPP481" s="0"/>
      <c r="TPQ481" s="0"/>
      <c r="TPR481" s="0"/>
      <c r="TPS481" s="0"/>
      <c r="TPT481" s="0"/>
      <c r="TPU481" s="0"/>
      <c r="TPV481" s="0"/>
      <c r="TPW481" s="0"/>
      <c r="TPX481" s="0"/>
      <c r="TPY481" s="0"/>
      <c r="TPZ481" s="0"/>
      <c r="TQA481" s="0"/>
      <c r="TQB481" s="0"/>
      <c r="TQC481" s="0"/>
      <c r="TQD481" s="0"/>
      <c r="TQE481" s="0"/>
      <c r="TQF481" s="0"/>
      <c r="TQG481" s="0"/>
      <c r="TQH481" s="0"/>
      <c r="TQI481" s="0"/>
      <c r="TQJ481" s="0"/>
      <c r="TQK481" s="0"/>
      <c r="TQL481" s="0"/>
      <c r="TQM481" s="0"/>
      <c r="TQN481" s="0"/>
      <c r="TQO481" s="0"/>
      <c r="TQP481" s="0"/>
      <c r="TQQ481" s="0"/>
      <c r="TQR481" s="0"/>
      <c r="TQS481" s="0"/>
      <c r="TQT481" s="0"/>
      <c r="TQU481" s="0"/>
      <c r="TQV481" s="0"/>
      <c r="TQW481" s="0"/>
      <c r="TQX481" s="0"/>
      <c r="TQY481" s="0"/>
      <c r="TQZ481" s="0"/>
      <c r="TRA481" s="0"/>
      <c r="TRB481" s="0"/>
      <c r="TRC481" s="0"/>
      <c r="TRD481" s="0"/>
      <c r="TRE481" s="0"/>
      <c r="TRF481" s="0"/>
      <c r="TRG481" s="0"/>
      <c r="TRH481" s="0"/>
      <c r="TRI481" s="0"/>
      <c r="TRJ481" s="0"/>
      <c r="TRK481" s="0"/>
      <c r="TRL481" s="0"/>
      <c r="TRM481" s="0"/>
      <c r="TRN481" s="0"/>
      <c r="TRO481" s="0"/>
      <c r="TRP481" s="0"/>
      <c r="TRQ481" s="0"/>
      <c r="TRR481" s="0"/>
      <c r="TRS481" s="0"/>
      <c r="TRT481" s="0"/>
      <c r="TRU481" s="0"/>
      <c r="TRV481" s="0"/>
      <c r="TRW481" s="0"/>
      <c r="TRX481" s="0"/>
      <c r="TRY481" s="0"/>
      <c r="TRZ481" s="0"/>
      <c r="TSA481" s="0"/>
      <c r="TSB481" s="0"/>
      <c r="TSC481" s="0"/>
      <c r="TSD481" s="0"/>
      <c r="TSE481" s="0"/>
      <c r="TSF481" s="0"/>
      <c r="TSG481" s="0"/>
      <c r="TSH481" s="0"/>
      <c r="TSI481" s="0"/>
      <c r="TSJ481" s="0"/>
      <c r="TSK481" s="0"/>
      <c r="TSL481" s="0"/>
      <c r="TSM481" s="0"/>
      <c r="TSN481" s="0"/>
      <c r="TSO481" s="0"/>
      <c r="TSP481" s="0"/>
      <c r="TSQ481" s="0"/>
      <c r="TSR481" s="0"/>
      <c r="TSS481" s="0"/>
      <c r="TST481" s="0"/>
      <c r="TSU481" s="0"/>
      <c r="TSV481" s="0"/>
      <c r="TSW481" s="0"/>
      <c r="TSX481" s="0"/>
      <c r="TSY481" s="0"/>
      <c r="TSZ481" s="0"/>
      <c r="TTA481" s="0"/>
      <c r="TTB481" s="0"/>
      <c r="TTC481" s="0"/>
      <c r="TTD481" s="0"/>
      <c r="TTE481" s="0"/>
      <c r="TTF481" s="0"/>
      <c r="TTG481" s="0"/>
      <c r="TTH481" s="0"/>
      <c r="TTI481" s="0"/>
      <c r="TTJ481" s="0"/>
      <c r="TTK481" s="0"/>
      <c r="TTL481" s="0"/>
      <c r="TTM481" s="0"/>
      <c r="TTN481" s="0"/>
      <c r="TTO481" s="0"/>
      <c r="TTP481" s="0"/>
      <c r="TTQ481" s="0"/>
      <c r="TTR481" s="0"/>
      <c r="TTS481" s="0"/>
      <c r="TTT481" s="0"/>
      <c r="TTU481" s="0"/>
      <c r="TTV481" s="0"/>
      <c r="TTW481" s="0"/>
      <c r="TTX481" s="0"/>
      <c r="TTY481" s="0"/>
      <c r="TTZ481" s="0"/>
      <c r="TUA481" s="0"/>
      <c r="TUB481" s="0"/>
      <c r="TUC481" s="0"/>
      <c r="TUD481" s="0"/>
      <c r="TUE481" s="0"/>
      <c r="TUF481" s="0"/>
      <c r="TUG481" s="0"/>
      <c r="TUH481" s="0"/>
      <c r="TUI481" s="0"/>
      <c r="TUJ481" s="0"/>
      <c r="TUK481" s="0"/>
      <c r="TUL481" s="0"/>
      <c r="TUM481" s="0"/>
      <c r="TUN481" s="0"/>
      <c r="TUO481" s="0"/>
      <c r="TUP481" s="0"/>
      <c r="TUQ481" s="0"/>
      <c r="TUR481" s="0"/>
      <c r="TUS481" s="0"/>
      <c r="TUT481" s="0"/>
      <c r="TUU481" s="0"/>
      <c r="TUV481" s="0"/>
      <c r="TUW481" s="0"/>
      <c r="TUX481" s="0"/>
      <c r="TUY481" s="0"/>
      <c r="TUZ481" s="0"/>
      <c r="TVA481" s="0"/>
      <c r="TVB481" s="0"/>
      <c r="TVC481" s="0"/>
      <c r="TVD481" s="0"/>
      <c r="TVE481" s="0"/>
      <c r="TVF481" s="0"/>
      <c r="TVG481" s="0"/>
      <c r="TVH481" s="0"/>
      <c r="TVI481" s="0"/>
      <c r="TVJ481" s="0"/>
      <c r="TVK481" s="0"/>
      <c r="TVL481" s="0"/>
      <c r="TVM481" s="0"/>
      <c r="TVN481" s="0"/>
      <c r="TVO481" s="0"/>
      <c r="TVP481" s="0"/>
      <c r="TVQ481" s="0"/>
      <c r="TVR481" s="0"/>
      <c r="TVS481" s="0"/>
      <c r="TVT481" s="0"/>
      <c r="TVU481" s="0"/>
      <c r="TVV481" s="0"/>
      <c r="TVW481" s="0"/>
      <c r="TVX481" s="0"/>
      <c r="TVY481" s="0"/>
      <c r="TVZ481" s="0"/>
      <c r="TWA481" s="0"/>
      <c r="TWB481" s="0"/>
      <c r="TWC481" s="0"/>
      <c r="TWD481" s="0"/>
      <c r="TWE481" s="0"/>
      <c r="TWF481" s="0"/>
      <c r="TWG481" s="0"/>
      <c r="TWH481" s="0"/>
      <c r="TWI481" s="0"/>
      <c r="TWJ481" s="0"/>
      <c r="TWK481" s="0"/>
      <c r="TWL481" s="0"/>
      <c r="TWM481" s="0"/>
      <c r="TWN481" s="0"/>
      <c r="TWO481" s="0"/>
      <c r="TWP481" s="0"/>
      <c r="TWQ481" s="0"/>
      <c r="TWR481" s="0"/>
      <c r="TWS481" s="0"/>
      <c r="TWT481" s="0"/>
      <c r="TWU481" s="0"/>
      <c r="TWV481" s="0"/>
      <c r="TWW481" s="0"/>
      <c r="TWX481" s="0"/>
      <c r="TWY481" s="0"/>
      <c r="TWZ481" s="0"/>
      <c r="TXA481" s="0"/>
      <c r="TXB481" s="0"/>
      <c r="TXC481" s="0"/>
      <c r="TXD481" s="0"/>
      <c r="TXE481" s="0"/>
      <c r="TXF481" s="0"/>
      <c r="TXG481" s="0"/>
      <c r="TXH481" s="0"/>
      <c r="TXI481" s="0"/>
      <c r="TXJ481" s="0"/>
      <c r="TXK481" s="0"/>
      <c r="TXL481" s="0"/>
      <c r="TXM481" s="0"/>
      <c r="TXN481" s="0"/>
      <c r="TXO481" s="0"/>
      <c r="TXP481" s="0"/>
      <c r="TXQ481" s="0"/>
      <c r="TXR481" s="0"/>
      <c r="TXS481" s="0"/>
      <c r="TXT481" s="0"/>
      <c r="TXU481" s="0"/>
      <c r="TXV481" s="0"/>
      <c r="TXW481" s="0"/>
      <c r="TXX481" s="0"/>
      <c r="TXY481" s="0"/>
      <c r="TXZ481" s="0"/>
      <c r="TYA481" s="0"/>
      <c r="TYB481" s="0"/>
      <c r="TYC481" s="0"/>
      <c r="TYD481" s="0"/>
      <c r="TYE481" s="0"/>
      <c r="TYF481" s="0"/>
      <c r="TYG481" s="0"/>
      <c r="TYH481" s="0"/>
      <c r="TYI481" s="0"/>
      <c r="TYJ481" s="0"/>
      <c r="TYK481" s="0"/>
      <c r="TYL481" s="0"/>
      <c r="TYM481" s="0"/>
      <c r="TYN481" s="0"/>
      <c r="TYO481" s="0"/>
      <c r="TYP481" s="0"/>
      <c r="TYQ481" s="0"/>
      <c r="TYR481" s="0"/>
      <c r="TYS481" s="0"/>
      <c r="TYT481" s="0"/>
      <c r="TYU481" s="0"/>
      <c r="TYV481" s="0"/>
      <c r="TYW481" s="0"/>
      <c r="TYX481" s="0"/>
      <c r="TYY481" s="0"/>
      <c r="TYZ481" s="0"/>
      <c r="TZA481" s="0"/>
      <c r="TZB481" s="0"/>
      <c r="TZC481" s="0"/>
      <c r="TZD481" s="0"/>
      <c r="TZE481" s="0"/>
      <c r="TZF481" s="0"/>
      <c r="TZG481" s="0"/>
      <c r="TZH481" s="0"/>
      <c r="TZI481" s="0"/>
      <c r="TZJ481" s="0"/>
      <c r="TZK481" s="0"/>
      <c r="TZL481" s="0"/>
      <c r="TZM481" s="0"/>
      <c r="TZN481" s="0"/>
      <c r="TZO481" s="0"/>
      <c r="TZP481" s="0"/>
      <c r="TZQ481" s="0"/>
      <c r="TZR481" s="0"/>
      <c r="TZS481" s="0"/>
      <c r="TZT481" s="0"/>
      <c r="TZU481" s="0"/>
      <c r="TZV481" s="0"/>
      <c r="TZW481" s="0"/>
      <c r="TZX481" s="0"/>
      <c r="TZY481" s="0"/>
      <c r="TZZ481" s="0"/>
      <c r="UAA481" s="0"/>
      <c r="UAB481" s="0"/>
      <c r="UAC481" s="0"/>
      <c r="UAD481" s="0"/>
      <c r="UAE481" s="0"/>
      <c r="UAF481" s="0"/>
      <c r="UAG481" s="0"/>
      <c r="UAH481" s="0"/>
      <c r="UAI481" s="0"/>
      <c r="UAJ481" s="0"/>
      <c r="UAK481" s="0"/>
      <c r="UAL481" s="0"/>
      <c r="UAM481" s="0"/>
      <c r="UAN481" s="0"/>
      <c r="UAO481" s="0"/>
      <c r="UAP481" s="0"/>
      <c r="UAQ481" s="0"/>
      <c r="UAR481" s="0"/>
      <c r="UAS481" s="0"/>
      <c r="UAT481" s="0"/>
      <c r="UAU481" s="0"/>
      <c r="UAV481" s="0"/>
      <c r="UAW481" s="0"/>
      <c r="UAX481" s="0"/>
      <c r="UAY481" s="0"/>
      <c r="UAZ481" s="0"/>
      <c r="UBA481" s="0"/>
      <c r="UBB481" s="0"/>
      <c r="UBC481" s="0"/>
      <c r="UBD481" s="0"/>
      <c r="UBE481" s="0"/>
      <c r="UBF481" s="0"/>
      <c r="UBG481" s="0"/>
      <c r="UBH481" s="0"/>
      <c r="UBI481" s="0"/>
      <c r="UBJ481" s="0"/>
      <c r="UBK481" s="0"/>
      <c r="UBL481" s="0"/>
      <c r="UBM481" s="0"/>
      <c r="UBN481" s="0"/>
      <c r="UBO481" s="0"/>
      <c r="UBP481" s="0"/>
      <c r="UBQ481" s="0"/>
      <c r="UBR481" s="0"/>
      <c r="UBS481" s="0"/>
      <c r="UBT481" s="0"/>
      <c r="UBU481" s="0"/>
      <c r="UBV481" s="0"/>
      <c r="UBW481" s="0"/>
      <c r="UBX481" s="0"/>
      <c r="UBY481" s="0"/>
      <c r="UBZ481" s="0"/>
      <c r="UCA481" s="0"/>
      <c r="UCB481" s="0"/>
      <c r="UCC481" s="0"/>
      <c r="UCD481" s="0"/>
      <c r="UCE481" s="0"/>
      <c r="UCF481" s="0"/>
      <c r="UCG481" s="0"/>
      <c r="UCH481" s="0"/>
      <c r="UCI481" s="0"/>
      <c r="UCJ481" s="0"/>
      <c r="UCK481" s="0"/>
      <c r="UCL481" s="0"/>
      <c r="UCM481" s="0"/>
      <c r="UCN481" s="0"/>
      <c r="UCO481" s="0"/>
      <c r="UCP481" s="0"/>
      <c r="UCQ481" s="0"/>
      <c r="UCR481" s="0"/>
      <c r="UCS481" s="0"/>
      <c r="UCT481" s="0"/>
      <c r="UCU481" s="0"/>
      <c r="UCV481" s="0"/>
      <c r="UCW481" s="0"/>
      <c r="UCX481" s="0"/>
      <c r="UCY481" s="0"/>
      <c r="UCZ481" s="0"/>
      <c r="UDA481" s="0"/>
      <c r="UDB481" s="0"/>
      <c r="UDC481" s="0"/>
      <c r="UDD481" s="0"/>
      <c r="UDE481" s="0"/>
      <c r="UDF481" s="0"/>
      <c r="UDG481" s="0"/>
      <c r="UDH481" s="0"/>
      <c r="UDI481" s="0"/>
      <c r="UDJ481" s="0"/>
      <c r="UDK481" s="0"/>
      <c r="UDL481" s="0"/>
      <c r="UDM481" s="0"/>
      <c r="UDN481" s="0"/>
      <c r="UDO481" s="0"/>
      <c r="UDP481" s="0"/>
      <c r="UDQ481" s="0"/>
      <c r="UDR481" s="0"/>
      <c r="UDS481" s="0"/>
      <c r="UDT481" s="0"/>
      <c r="UDU481" s="0"/>
      <c r="UDV481" s="0"/>
      <c r="UDW481" s="0"/>
      <c r="UDX481" s="0"/>
      <c r="UDY481" s="0"/>
      <c r="UDZ481" s="0"/>
      <c r="UEA481" s="0"/>
      <c r="UEB481" s="0"/>
      <c r="UEC481" s="0"/>
      <c r="UED481" s="0"/>
      <c r="UEE481" s="0"/>
      <c r="UEF481" s="0"/>
      <c r="UEG481" s="0"/>
      <c r="UEH481" s="0"/>
      <c r="UEI481" s="0"/>
      <c r="UEJ481" s="0"/>
      <c r="UEK481" s="0"/>
      <c r="UEL481" s="0"/>
      <c r="UEM481" s="0"/>
      <c r="UEN481" s="0"/>
      <c r="UEO481" s="0"/>
      <c r="UEP481" s="0"/>
      <c r="UEQ481" s="0"/>
      <c r="UER481" s="0"/>
      <c r="UES481" s="0"/>
      <c r="UET481" s="0"/>
      <c r="UEU481" s="0"/>
      <c r="UEV481" s="0"/>
      <c r="UEW481" s="0"/>
      <c r="UEX481" s="0"/>
      <c r="UEY481" s="0"/>
      <c r="UEZ481" s="0"/>
      <c r="UFA481" s="0"/>
      <c r="UFB481" s="0"/>
      <c r="UFC481" s="0"/>
      <c r="UFD481" s="0"/>
      <c r="UFE481" s="0"/>
      <c r="UFF481" s="0"/>
      <c r="UFG481" s="0"/>
      <c r="UFH481" s="0"/>
      <c r="UFI481" s="0"/>
      <c r="UFJ481" s="0"/>
      <c r="UFK481" s="0"/>
      <c r="UFL481" s="0"/>
      <c r="UFM481" s="0"/>
      <c r="UFN481" s="0"/>
      <c r="UFO481" s="0"/>
      <c r="UFP481" s="0"/>
      <c r="UFQ481" s="0"/>
      <c r="UFR481" s="0"/>
      <c r="UFS481" s="0"/>
      <c r="UFT481" s="0"/>
      <c r="UFU481" s="0"/>
      <c r="UFV481" s="0"/>
      <c r="UFW481" s="0"/>
      <c r="UFX481" s="0"/>
      <c r="UFY481" s="0"/>
      <c r="UFZ481" s="0"/>
      <c r="UGA481" s="0"/>
      <c r="UGB481" s="0"/>
      <c r="UGC481" s="0"/>
      <c r="UGD481" s="0"/>
      <c r="UGE481" s="0"/>
      <c r="UGF481" s="0"/>
      <c r="UGG481" s="0"/>
      <c r="UGH481" s="0"/>
      <c r="UGI481" s="0"/>
      <c r="UGJ481" s="0"/>
      <c r="UGK481" s="0"/>
      <c r="UGL481" s="0"/>
      <c r="UGM481" s="0"/>
      <c r="UGN481" s="0"/>
      <c r="UGO481" s="0"/>
      <c r="UGP481" s="0"/>
      <c r="UGQ481" s="0"/>
      <c r="UGR481" s="0"/>
      <c r="UGS481" s="0"/>
      <c r="UGT481" s="0"/>
      <c r="UGU481" s="0"/>
      <c r="UGV481" s="0"/>
      <c r="UGW481" s="0"/>
      <c r="UGX481" s="0"/>
      <c r="UGY481" s="0"/>
      <c r="UGZ481" s="0"/>
      <c r="UHA481" s="0"/>
      <c r="UHB481" s="0"/>
      <c r="UHC481" s="0"/>
      <c r="UHD481" s="0"/>
      <c r="UHE481" s="0"/>
      <c r="UHF481" s="0"/>
      <c r="UHG481" s="0"/>
      <c r="UHH481" s="0"/>
      <c r="UHI481" s="0"/>
      <c r="UHJ481" s="0"/>
      <c r="UHK481" s="0"/>
      <c r="UHL481" s="0"/>
      <c r="UHM481" s="0"/>
      <c r="UHN481" s="0"/>
      <c r="UHO481" s="0"/>
      <c r="UHP481" s="0"/>
      <c r="UHQ481" s="0"/>
      <c r="UHR481" s="0"/>
      <c r="UHS481" s="0"/>
      <c r="UHT481" s="0"/>
      <c r="UHU481" s="0"/>
      <c r="UHV481" s="0"/>
      <c r="UHW481" s="0"/>
      <c r="UHX481" s="0"/>
      <c r="UHY481" s="0"/>
      <c r="UHZ481" s="0"/>
      <c r="UIA481" s="0"/>
      <c r="UIB481" s="0"/>
      <c r="UIC481" s="0"/>
      <c r="UID481" s="0"/>
      <c r="UIE481" s="0"/>
      <c r="UIF481" s="0"/>
      <c r="UIG481" s="0"/>
      <c r="UIH481" s="0"/>
      <c r="UII481" s="0"/>
      <c r="UIJ481" s="0"/>
      <c r="UIK481" s="0"/>
      <c r="UIL481" s="0"/>
      <c r="UIM481" s="0"/>
      <c r="UIN481" s="0"/>
      <c r="UIO481" s="0"/>
      <c r="UIP481" s="0"/>
      <c r="UIQ481" s="0"/>
      <c r="UIR481" s="0"/>
      <c r="UIS481" s="0"/>
      <c r="UIT481" s="0"/>
      <c r="UIU481" s="0"/>
      <c r="UIV481" s="0"/>
      <c r="UIW481" s="0"/>
      <c r="UIX481" s="0"/>
      <c r="UIY481" s="0"/>
      <c r="UIZ481" s="0"/>
      <c r="UJA481" s="0"/>
      <c r="UJB481" s="0"/>
      <c r="UJC481" s="0"/>
      <c r="UJD481" s="0"/>
      <c r="UJE481" s="0"/>
      <c r="UJF481" s="0"/>
      <c r="UJG481" s="0"/>
      <c r="UJH481" s="0"/>
      <c r="UJI481" s="0"/>
      <c r="UJJ481" s="0"/>
      <c r="UJK481" s="0"/>
      <c r="UJL481" s="0"/>
      <c r="UJM481" s="0"/>
      <c r="UJN481" s="0"/>
      <c r="UJO481" s="0"/>
      <c r="UJP481" s="0"/>
      <c r="UJQ481" s="0"/>
      <c r="UJR481" s="0"/>
      <c r="UJS481" s="0"/>
      <c r="UJT481" s="0"/>
      <c r="UJU481" s="0"/>
      <c r="UJV481" s="0"/>
      <c r="UJW481" s="0"/>
      <c r="UJX481" s="0"/>
      <c r="UJY481" s="0"/>
      <c r="UJZ481" s="0"/>
      <c r="UKA481" s="0"/>
      <c r="UKB481" s="0"/>
      <c r="UKC481" s="0"/>
      <c r="UKD481" s="0"/>
      <c r="UKE481" s="0"/>
      <c r="UKF481" s="0"/>
      <c r="UKG481" s="0"/>
      <c r="UKH481" s="0"/>
      <c r="UKI481" s="0"/>
      <c r="UKJ481" s="0"/>
      <c r="UKK481" s="0"/>
      <c r="UKL481" s="0"/>
      <c r="UKM481" s="0"/>
      <c r="UKN481" s="0"/>
      <c r="UKO481" s="0"/>
      <c r="UKP481" s="0"/>
      <c r="UKQ481" s="0"/>
      <c r="UKR481" s="0"/>
      <c r="UKS481" s="0"/>
      <c r="UKT481" s="0"/>
      <c r="UKU481" s="0"/>
      <c r="UKV481" s="0"/>
      <c r="UKW481" s="0"/>
      <c r="UKX481" s="0"/>
      <c r="UKY481" s="0"/>
      <c r="UKZ481" s="0"/>
      <c r="ULA481" s="0"/>
      <c r="ULB481" s="0"/>
      <c r="ULC481" s="0"/>
      <c r="ULD481" s="0"/>
      <c r="ULE481" s="0"/>
      <c r="ULF481" s="0"/>
      <c r="ULG481" s="0"/>
      <c r="ULH481" s="0"/>
      <c r="ULI481" s="0"/>
      <c r="ULJ481" s="0"/>
      <c r="ULK481" s="0"/>
      <c r="ULL481" s="0"/>
      <c r="ULM481" s="0"/>
      <c r="ULN481" s="0"/>
      <c r="ULO481" s="0"/>
      <c r="ULP481" s="0"/>
      <c r="ULQ481" s="0"/>
      <c r="ULR481" s="0"/>
      <c r="ULS481" s="0"/>
      <c r="ULT481" s="0"/>
      <c r="ULU481" s="0"/>
      <c r="ULV481" s="0"/>
      <c r="ULW481" s="0"/>
      <c r="ULX481" s="0"/>
      <c r="ULY481" s="0"/>
      <c r="ULZ481" s="0"/>
      <c r="UMA481" s="0"/>
      <c r="UMB481" s="0"/>
      <c r="UMC481" s="0"/>
      <c r="UMD481" s="0"/>
      <c r="UME481" s="0"/>
      <c r="UMF481" s="0"/>
      <c r="UMG481" s="0"/>
      <c r="UMH481" s="0"/>
      <c r="UMI481" s="0"/>
      <c r="UMJ481" s="0"/>
      <c r="UMK481" s="0"/>
      <c r="UML481" s="0"/>
      <c r="UMM481" s="0"/>
      <c r="UMN481" s="0"/>
      <c r="UMO481" s="0"/>
      <c r="UMP481" s="0"/>
      <c r="UMQ481" s="0"/>
      <c r="UMR481" s="0"/>
      <c r="UMS481" s="0"/>
      <c r="UMT481" s="0"/>
      <c r="UMU481" s="0"/>
      <c r="UMV481" s="0"/>
      <c r="UMW481" s="0"/>
      <c r="UMX481" s="0"/>
      <c r="UMY481" s="0"/>
      <c r="UMZ481" s="0"/>
      <c r="UNA481" s="0"/>
      <c r="UNB481" s="0"/>
      <c r="UNC481" s="0"/>
      <c r="UND481" s="0"/>
      <c r="UNE481" s="0"/>
      <c r="UNF481" s="0"/>
      <c r="UNG481" s="0"/>
      <c r="UNH481" s="0"/>
      <c r="UNI481" s="0"/>
      <c r="UNJ481" s="0"/>
      <c r="UNK481" s="0"/>
      <c r="UNL481" s="0"/>
      <c r="UNM481" s="0"/>
      <c r="UNN481" s="0"/>
      <c r="UNO481" s="0"/>
      <c r="UNP481" s="0"/>
      <c r="UNQ481" s="0"/>
      <c r="UNR481" s="0"/>
      <c r="UNS481" s="0"/>
      <c r="UNT481" s="0"/>
      <c r="UNU481" s="0"/>
      <c r="UNV481" s="0"/>
      <c r="UNW481" s="0"/>
      <c r="UNX481" s="0"/>
      <c r="UNY481" s="0"/>
      <c r="UNZ481" s="0"/>
      <c r="UOA481" s="0"/>
      <c r="UOB481" s="0"/>
      <c r="UOC481" s="0"/>
      <c r="UOD481" s="0"/>
      <c r="UOE481" s="0"/>
      <c r="UOF481" s="0"/>
      <c r="UOG481" s="0"/>
      <c r="UOH481" s="0"/>
      <c r="UOI481" s="0"/>
      <c r="UOJ481" s="0"/>
      <c r="UOK481" s="0"/>
      <c r="UOL481" s="0"/>
      <c r="UOM481" s="0"/>
      <c r="UON481" s="0"/>
      <c r="UOO481" s="0"/>
      <c r="UOP481" s="0"/>
      <c r="UOQ481" s="0"/>
      <c r="UOR481" s="0"/>
      <c r="UOS481" s="0"/>
      <c r="UOT481" s="0"/>
      <c r="UOU481" s="0"/>
      <c r="UOV481" s="0"/>
      <c r="UOW481" s="0"/>
      <c r="UOX481" s="0"/>
      <c r="UOY481" s="0"/>
      <c r="UOZ481" s="0"/>
      <c r="UPA481" s="0"/>
      <c r="UPB481" s="0"/>
      <c r="UPC481" s="0"/>
      <c r="UPD481" s="0"/>
      <c r="UPE481" s="0"/>
      <c r="UPF481" s="0"/>
      <c r="UPG481" s="0"/>
      <c r="UPH481" s="0"/>
      <c r="UPI481" s="0"/>
      <c r="UPJ481" s="0"/>
      <c r="UPK481" s="0"/>
      <c r="UPL481" s="0"/>
      <c r="UPM481" s="0"/>
      <c r="UPN481" s="0"/>
      <c r="UPO481" s="0"/>
      <c r="UPP481" s="0"/>
      <c r="UPQ481" s="0"/>
      <c r="UPR481" s="0"/>
      <c r="UPS481" s="0"/>
      <c r="UPT481" s="0"/>
      <c r="UPU481" s="0"/>
      <c r="UPV481" s="0"/>
      <c r="UPW481" s="0"/>
      <c r="UPX481" s="0"/>
      <c r="UPY481" s="0"/>
      <c r="UPZ481" s="0"/>
      <c r="UQA481" s="0"/>
      <c r="UQB481" s="0"/>
      <c r="UQC481" s="0"/>
      <c r="UQD481" s="0"/>
      <c r="UQE481" s="0"/>
      <c r="UQF481" s="0"/>
      <c r="UQG481" s="0"/>
      <c r="UQH481" s="0"/>
      <c r="UQI481" s="0"/>
      <c r="UQJ481" s="0"/>
      <c r="UQK481" s="0"/>
      <c r="UQL481" s="0"/>
      <c r="UQM481" s="0"/>
      <c r="UQN481" s="0"/>
      <c r="UQO481" s="0"/>
      <c r="UQP481" s="0"/>
      <c r="UQQ481" s="0"/>
      <c r="UQR481" s="0"/>
      <c r="UQS481" s="0"/>
      <c r="UQT481" s="0"/>
      <c r="UQU481" s="0"/>
      <c r="UQV481" s="0"/>
      <c r="UQW481" s="0"/>
      <c r="UQX481" s="0"/>
      <c r="UQY481" s="0"/>
      <c r="UQZ481" s="0"/>
      <c r="URA481" s="0"/>
      <c r="URB481" s="0"/>
      <c r="URC481" s="0"/>
      <c r="URD481" s="0"/>
      <c r="URE481" s="0"/>
      <c r="URF481" s="0"/>
      <c r="URG481" s="0"/>
      <c r="URH481" s="0"/>
      <c r="URI481" s="0"/>
      <c r="URJ481" s="0"/>
      <c r="URK481" s="0"/>
      <c r="URL481" s="0"/>
      <c r="URM481" s="0"/>
      <c r="URN481" s="0"/>
      <c r="URO481" s="0"/>
      <c r="URP481" s="0"/>
      <c r="URQ481" s="0"/>
      <c r="URR481" s="0"/>
      <c r="URS481" s="0"/>
      <c r="URT481" s="0"/>
      <c r="URU481" s="0"/>
      <c r="URV481" s="0"/>
      <c r="URW481" s="0"/>
      <c r="URX481" s="0"/>
      <c r="URY481" s="0"/>
      <c r="URZ481" s="0"/>
      <c r="USA481" s="0"/>
      <c r="USB481" s="0"/>
      <c r="USC481" s="0"/>
      <c r="USD481" s="0"/>
      <c r="USE481" s="0"/>
      <c r="USF481" s="0"/>
      <c r="USG481" s="0"/>
      <c r="USH481" s="0"/>
      <c r="USI481" s="0"/>
      <c r="USJ481" s="0"/>
      <c r="USK481" s="0"/>
      <c r="USL481" s="0"/>
      <c r="USM481" s="0"/>
      <c r="USN481" s="0"/>
      <c r="USO481" s="0"/>
      <c r="USP481" s="0"/>
      <c r="USQ481" s="0"/>
      <c r="USR481" s="0"/>
      <c r="USS481" s="0"/>
      <c r="UST481" s="0"/>
      <c r="USU481" s="0"/>
      <c r="USV481" s="0"/>
      <c r="USW481" s="0"/>
      <c r="USX481" s="0"/>
      <c r="USY481" s="0"/>
      <c r="USZ481" s="0"/>
      <c r="UTA481" s="0"/>
      <c r="UTB481" s="0"/>
      <c r="UTC481" s="0"/>
      <c r="UTD481" s="0"/>
      <c r="UTE481" s="0"/>
      <c r="UTF481" s="0"/>
      <c r="UTG481" s="0"/>
      <c r="UTH481" s="0"/>
      <c r="UTI481" s="0"/>
      <c r="UTJ481" s="0"/>
      <c r="UTK481" s="0"/>
      <c r="UTL481" s="0"/>
      <c r="UTM481" s="0"/>
      <c r="UTN481" s="0"/>
      <c r="UTO481" s="0"/>
      <c r="UTP481" s="0"/>
      <c r="UTQ481" s="0"/>
      <c r="UTR481" s="0"/>
      <c r="UTS481" s="0"/>
      <c r="UTT481" s="0"/>
      <c r="UTU481" s="0"/>
      <c r="UTV481" s="0"/>
      <c r="UTW481" s="0"/>
      <c r="UTX481" s="0"/>
      <c r="UTY481" s="0"/>
      <c r="UTZ481" s="0"/>
      <c r="UUA481" s="0"/>
      <c r="UUB481" s="0"/>
      <c r="UUC481" s="0"/>
      <c r="UUD481" s="0"/>
      <c r="UUE481" s="0"/>
      <c r="UUF481" s="0"/>
      <c r="UUG481" s="0"/>
      <c r="UUH481" s="0"/>
      <c r="UUI481" s="0"/>
      <c r="UUJ481" s="0"/>
      <c r="UUK481" s="0"/>
      <c r="UUL481" s="0"/>
      <c r="UUM481" s="0"/>
      <c r="UUN481" s="0"/>
      <c r="UUO481" s="0"/>
      <c r="UUP481" s="0"/>
      <c r="UUQ481" s="0"/>
      <c r="UUR481" s="0"/>
      <c r="UUS481" s="0"/>
      <c r="UUT481" s="0"/>
      <c r="UUU481" s="0"/>
      <c r="UUV481" s="0"/>
      <c r="UUW481" s="0"/>
      <c r="UUX481" s="0"/>
      <c r="UUY481" s="0"/>
      <c r="UUZ481" s="0"/>
      <c r="UVA481" s="0"/>
      <c r="UVB481" s="0"/>
      <c r="UVC481" s="0"/>
      <c r="UVD481" s="0"/>
      <c r="UVE481" s="0"/>
      <c r="UVF481" s="0"/>
      <c r="UVG481" s="0"/>
      <c r="UVH481" s="0"/>
      <c r="UVI481" s="0"/>
      <c r="UVJ481" s="0"/>
      <c r="UVK481" s="0"/>
      <c r="UVL481" s="0"/>
      <c r="UVM481" s="0"/>
      <c r="UVN481" s="0"/>
      <c r="UVO481" s="0"/>
      <c r="UVP481" s="0"/>
      <c r="UVQ481" s="0"/>
      <c r="UVR481" s="0"/>
      <c r="UVS481" s="0"/>
      <c r="UVT481" s="0"/>
      <c r="UVU481" s="0"/>
      <c r="UVV481" s="0"/>
      <c r="UVW481" s="0"/>
      <c r="UVX481" s="0"/>
      <c r="UVY481" s="0"/>
      <c r="UVZ481" s="0"/>
      <c r="UWA481" s="0"/>
      <c r="UWB481" s="0"/>
      <c r="UWC481" s="0"/>
      <c r="UWD481" s="0"/>
      <c r="UWE481" s="0"/>
      <c r="UWF481" s="0"/>
      <c r="UWG481" s="0"/>
      <c r="UWH481" s="0"/>
      <c r="UWI481" s="0"/>
      <c r="UWJ481" s="0"/>
      <c r="UWK481" s="0"/>
      <c r="UWL481" s="0"/>
      <c r="UWM481" s="0"/>
      <c r="UWN481" s="0"/>
      <c r="UWO481" s="0"/>
      <c r="UWP481" s="0"/>
      <c r="UWQ481" s="0"/>
      <c r="UWR481" s="0"/>
      <c r="UWS481" s="0"/>
      <c r="UWT481" s="0"/>
      <c r="UWU481" s="0"/>
      <c r="UWV481" s="0"/>
      <c r="UWW481" s="0"/>
      <c r="UWX481" s="0"/>
      <c r="UWY481" s="0"/>
      <c r="UWZ481" s="0"/>
      <c r="UXA481" s="0"/>
      <c r="UXB481" s="0"/>
      <c r="UXC481" s="0"/>
      <c r="UXD481" s="0"/>
      <c r="UXE481" s="0"/>
      <c r="UXF481" s="0"/>
      <c r="UXG481" s="0"/>
      <c r="UXH481" s="0"/>
      <c r="UXI481" s="0"/>
      <c r="UXJ481" s="0"/>
      <c r="UXK481" s="0"/>
      <c r="UXL481" s="0"/>
      <c r="UXM481" s="0"/>
      <c r="UXN481" s="0"/>
      <c r="UXO481" s="0"/>
      <c r="UXP481" s="0"/>
      <c r="UXQ481" s="0"/>
      <c r="UXR481" s="0"/>
      <c r="UXS481" s="0"/>
      <c r="UXT481" s="0"/>
      <c r="UXU481" s="0"/>
      <c r="UXV481" s="0"/>
      <c r="UXW481" s="0"/>
      <c r="UXX481" s="0"/>
      <c r="UXY481" s="0"/>
      <c r="UXZ481" s="0"/>
      <c r="UYA481" s="0"/>
      <c r="UYB481" s="0"/>
      <c r="UYC481" s="0"/>
      <c r="UYD481" s="0"/>
      <c r="UYE481" s="0"/>
      <c r="UYF481" s="0"/>
      <c r="UYG481" s="0"/>
      <c r="UYH481" s="0"/>
      <c r="UYI481" s="0"/>
      <c r="UYJ481" s="0"/>
      <c r="UYK481" s="0"/>
      <c r="UYL481" s="0"/>
      <c r="UYM481" s="0"/>
      <c r="UYN481" s="0"/>
      <c r="UYO481" s="0"/>
      <c r="UYP481" s="0"/>
      <c r="UYQ481" s="0"/>
      <c r="UYR481" s="0"/>
      <c r="UYS481" s="0"/>
      <c r="UYT481" s="0"/>
      <c r="UYU481" s="0"/>
      <c r="UYV481" s="0"/>
      <c r="UYW481" s="0"/>
      <c r="UYX481" s="0"/>
      <c r="UYY481" s="0"/>
      <c r="UYZ481" s="0"/>
      <c r="UZA481" s="0"/>
      <c r="UZB481" s="0"/>
      <c r="UZC481" s="0"/>
      <c r="UZD481" s="0"/>
      <c r="UZE481" s="0"/>
      <c r="UZF481" s="0"/>
      <c r="UZG481" s="0"/>
      <c r="UZH481" s="0"/>
      <c r="UZI481" s="0"/>
      <c r="UZJ481" s="0"/>
      <c r="UZK481" s="0"/>
      <c r="UZL481" s="0"/>
      <c r="UZM481" s="0"/>
      <c r="UZN481" s="0"/>
      <c r="UZO481" s="0"/>
      <c r="UZP481" s="0"/>
      <c r="UZQ481" s="0"/>
      <c r="UZR481" s="0"/>
      <c r="UZS481" s="0"/>
      <c r="UZT481" s="0"/>
      <c r="UZU481" s="0"/>
      <c r="UZV481" s="0"/>
      <c r="UZW481" s="0"/>
      <c r="UZX481" s="0"/>
      <c r="UZY481" s="0"/>
      <c r="UZZ481" s="0"/>
      <c r="VAA481" s="0"/>
      <c r="VAB481" s="0"/>
      <c r="VAC481" s="0"/>
      <c r="VAD481" s="0"/>
      <c r="VAE481" s="0"/>
      <c r="VAF481" s="0"/>
      <c r="VAG481" s="0"/>
      <c r="VAH481" s="0"/>
      <c r="VAI481" s="0"/>
      <c r="VAJ481" s="0"/>
      <c r="VAK481" s="0"/>
      <c r="VAL481" s="0"/>
      <c r="VAM481" s="0"/>
      <c r="VAN481" s="0"/>
      <c r="VAO481" s="0"/>
      <c r="VAP481" s="0"/>
      <c r="VAQ481" s="0"/>
      <c r="VAR481" s="0"/>
      <c r="VAS481" s="0"/>
      <c r="VAT481" s="0"/>
      <c r="VAU481" s="0"/>
      <c r="VAV481" s="0"/>
      <c r="VAW481" s="0"/>
      <c r="VAX481" s="0"/>
      <c r="VAY481" s="0"/>
      <c r="VAZ481" s="0"/>
      <c r="VBA481" s="0"/>
      <c r="VBB481" s="0"/>
      <c r="VBC481" s="0"/>
      <c r="VBD481" s="0"/>
      <c r="VBE481" s="0"/>
      <c r="VBF481" s="0"/>
      <c r="VBG481" s="0"/>
      <c r="VBH481" s="0"/>
      <c r="VBI481" s="0"/>
      <c r="VBJ481" s="0"/>
      <c r="VBK481" s="0"/>
      <c r="VBL481" s="0"/>
      <c r="VBM481" s="0"/>
      <c r="VBN481" s="0"/>
      <c r="VBO481" s="0"/>
      <c r="VBP481" s="0"/>
      <c r="VBQ481" s="0"/>
      <c r="VBR481" s="0"/>
      <c r="VBS481" s="0"/>
      <c r="VBT481" s="0"/>
      <c r="VBU481" s="0"/>
      <c r="VBV481" s="0"/>
      <c r="VBW481" s="0"/>
      <c r="VBX481" s="0"/>
      <c r="VBY481" s="0"/>
      <c r="VBZ481" s="0"/>
      <c r="VCA481" s="0"/>
      <c r="VCB481" s="0"/>
      <c r="VCC481" s="0"/>
      <c r="VCD481" s="0"/>
      <c r="VCE481" s="0"/>
      <c r="VCF481" s="0"/>
      <c r="VCG481" s="0"/>
      <c r="VCH481" s="0"/>
      <c r="VCI481" s="0"/>
      <c r="VCJ481" s="0"/>
      <c r="VCK481" s="0"/>
      <c r="VCL481" s="0"/>
      <c r="VCM481" s="0"/>
      <c r="VCN481" s="0"/>
      <c r="VCO481" s="0"/>
      <c r="VCP481" s="0"/>
      <c r="VCQ481" s="0"/>
      <c r="VCR481" s="0"/>
      <c r="VCS481" s="0"/>
      <c r="VCT481" s="0"/>
      <c r="VCU481" s="0"/>
      <c r="VCV481" s="0"/>
      <c r="VCW481" s="0"/>
      <c r="VCX481" s="0"/>
      <c r="VCY481" s="0"/>
      <c r="VCZ481" s="0"/>
      <c r="VDA481" s="0"/>
      <c r="VDB481" s="0"/>
      <c r="VDC481" s="0"/>
      <c r="VDD481" s="0"/>
      <c r="VDE481" s="0"/>
      <c r="VDF481" s="0"/>
      <c r="VDG481" s="0"/>
      <c r="VDH481" s="0"/>
      <c r="VDI481" s="0"/>
      <c r="VDJ481" s="0"/>
      <c r="VDK481" s="0"/>
      <c r="VDL481" s="0"/>
      <c r="VDM481" s="0"/>
      <c r="VDN481" s="0"/>
      <c r="VDO481" s="0"/>
      <c r="VDP481" s="0"/>
      <c r="VDQ481" s="0"/>
      <c r="VDR481" s="0"/>
      <c r="VDS481" s="0"/>
      <c r="VDT481" s="0"/>
      <c r="VDU481" s="0"/>
      <c r="VDV481" s="0"/>
      <c r="VDW481" s="0"/>
      <c r="VDX481" s="0"/>
      <c r="VDY481" s="0"/>
      <c r="VDZ481" s="0"/>
      <c r="VEA481" s="0"/>
      <c r="VEB481" s="0"/>
      <c r="VEC481" s="0"/>
      <c r="VED481" s="0"/>
      <c r="VEE481" s="0"/>
      <c r="VEF481" s="0"/>
      <c r="VEG481" s="0"/>
      <c r="VEH481" s="0"/>
      <c r="VEI481" s="0"/>
      <c r="VEJ481" s="0"/>
      <c r="VEK481" s="0"/>
      <c r="VEL481" s="0"/>
      <c r="VEM481" s="0"/>
      <c r="VEN481" s="0"/>
      <c r="VEO481" s="0"/>
      <c r="VEP481" s="0"/>
      <c r="VEQ481" s="0"/>
      <c r="VER481" s="0"/>
      <c r="VES481" s="0"/>
      <c r="VET481" s="0"/>
      <c r="VEU481" s="0"/>
      <c r="VEV481" s="0"/>
      <c r="VEW481" s="0"/>
      <c r="VEX481" s="0"/>
      <c r="VEY481" s="0"/>
      <c r="VEZ481" s="0"/>
      <c r="VFA481" s="0"/>
      <c r="VFB481" s="0"/>
      <c r="VFC481" s="0"/>
      <c r="VFD481" s="0"/>
      <c r="VFE481" s="0"/>
      <c r="VFF481" s="0"/>
      <c r="VFG481" s="0"/>
      <c r="VFH481" s="0"/>
      <c r="VFI481" s="0"/>
      <c r="VFJ481" s="0"/>
      <c r="VFK481" s="0"/>
      <c r="VFL481" s="0"/>
      <c r="VFM481" s="0"/>
      <c r="VFN481" s="0"/>
      <c r="VFO481" s="0"/>
      <c r="VFP481" s="0"/>
      <c r="VFQ481" s="0"/>
      <c r="VFR481" s="0"/>
      <c r="VFS481" s="0"/>
      <c r="VFT481" s="0"/>
      <c r="VFU481" s="0"/>
      <c r="VFV481" s="0"/>
      <c r="VFW481" s="0"/>
      <c r="VFX481" s="0"/>
      <c r="VFY481" s="0"/>
      <c r="VFZ481" s="0"/>
      <c r="VGA481" s="0"/>
      <c r="VGB481" s="0"/>
      <c r="VGC481" s="0"/>
      <c r="VGD481" s="0"/>
      <c r="VGE481" s="0"/>
      <c r="VGF481" s="0"/>
      <c r="VGG481" s="0"/>
      <c r="VGH481" s="0"/>
      <c r="VGI481" s="0"/>
      <c r="VGJ481" s="0"/>
      <c r="VGK481" s="0"/>
      <c r="VGL481" s="0"/>
      <c r="VGM481" s="0"/>
      <c r="VGN481" s="0"/>
      <c r="VGO481" s="0"/>
      <c r="VGP481" s="0"/>
      <c r="VGQ481" s="0"/>
      <c r="VGR481" s="0"/>
      <c r="VGS481" s="0"/>
      <c r="VGT481" s="0"/>
      <c r="VGU481" s="0"/>
      <c r="VGV481" s="0"/>
      <c r="VGW481" s="0"/>
      <c r="VGX481" s="0"/>
      <c r="VGY481" s="0"/>
      <c r="VGZ481" s="0"/>
      <c r="VHA481" s="0"/>
      <c r="VHB481" s="0"/>
      <c r="VHC481" s="0"/>
      <c r="VHD481" s="0"/>
      <c r="VHE481" s="0"/>
      <c r="VHF481" s="0"/>
      <c r="VHG481" s="0"/>
      <c r="VHH481" s="0"/>
      <c r="VHI481" s="0"/>
      <c r="VHJ481" s="0"/>
      <c r="VHK481" s="0"/>
      <c r="VHL481" s="0"/>
      <c r="VHM481" s="0"/>
      <c r="VHN481" s="0"/>
      <c r="VHO481" s="0"/>
      <c r="VHP481" s="0"/>
      <c r="VHQ481" s="0"/>
      <c r="VHR481" s="0"/>
      <c r="VHS481" s="0"/>
      <c r="VHT481" s="0"/>
      <c r="VHU481" s="0"/>
      <c r="VHV481" s="0"/>
      <c r="VHW481" s="0"/>
      <c r="VHX481" s="0"/>
      <c r="VHY481" s="0"/>
      <c r="VHZ481" s="0"/>
      <c r="VIA481" s="0"/>
      <c r="VIB481" s="0"/>
      <c r="VIC481" s="0"/>
      <c r="VID481" s="0"/>
      <c r="VIE481" s="0"/>
      <c r="VIF481" s="0"/>
      <c r="VIG481" s="0"/>
      <c r="VIH481" s="0"/>
      <c r="VII481" s="0"/>
      <c r="VIJ481" s="0"/>
      <c r="VIK481" s="0"/>
      <c r="VIL481" s="0"/>
      <c r="VIM481" s="0"/>
      <c r="VIN481" s="0"/>
      <c r="VIO481" s="0"/>
      <c r="VIP481" s="0"/>
      <c r="VIQ481" s="0"/>
      <c r="VIR481" s="0"/>
      <c r="VIS481" s="0"/>
      <c r="VIT481" s="0"/>
      <c r="VIU481" s="0"/>
      <c r="VIV481" s="0"/>
      <c r="VIW481" s="0"/>
      <c r="VIX481" s="0"/>
      <c r="VIY481" s="0"/>
      <c r="VIZ481" s="0"/>
      <c r="VJA481" s="0"/>
      <c r="VJB481" s="0"/>
      <c r="VJC481" s="0"/>
      <c r="VJD481" s="0"/>
      <c r="VJE481" s="0"/>
      <c r="VJF481" s="0"/>
      <c r="VJG481" s="0"/>
      <c r="VJH481" s="0"/>
      <c r="VJI481" s="0"/>
      <c r="VJJ481" s="0"/>
      <c r="VJK481" s="0"/>
      <c r="VJL481" s="0"/>
      <c r="VJM481" s="0"/>
      <c r="VJN481" s="0"/>
      <c r="VJO481" s="0"/>
      <c r="VJP481" s="0"/>
      <c r="VJQ481" s="0"/>
      <c r="VJR481" s="0"/>
      <c r="VJS481" s="0"/>
      <c r="VJT481" s="0"/>
      <c r="VJU481" s="0"/>
      <c r="VJV481" s="0"/>
      <c r="VJW481" s="0"/>
      <c r="VJX481" s="0"/>
      <c r="VJY481" s="0"/>
      <c r="VJZ481" s="0"/>
      <c r="VKA481" s="0"/>
      <c r="VKB481" s="0"/>
      <c r="VKC481" s="0"/>
      <c r="VKD481" s="0"/>
      <c r="VKE481" s="0"/>
      <c r="VKF481" s="0"/>
      <c r="VKG481" s="0"/>
      <c r="VKH481" s="0"/>
      <c r="VKI481" s="0"/>
      <c r="VKJ481" s="0"/>
      <c r="VKK481" s="0"/>
      <c r="VKL481" s="0"/>
      <c r="VKM481" s="0"/>
      <c r="VKN481" s="0"/>
      <c r="VKO481" s="0"/>
      <c r="VKP481" s="0"/>
      <c r="VKQ481" s="0"/>
      <c r="VKR481" s="0"/>
      <c r="VKS481" s="0"/>
      <c r="VKT481" s="0"/>
      <c r="VKU481" s="0"/>
      <c r="VKV481" s="0"/>
      <c r="VKW481" s="0"/>
      <c r="VKX481" s="0"/>
      <c r="VKY481" s="0"/>
      <c r="VKZ481" s="0"/>
      <c r="VLA481" s="0"/>
      <c r="VLB481" s="0"/>
      <c r="VLC481" s="0"/>
      <c r="VLD481" s="0"/>
      <c r="VLE481" s="0"/>
      <c r="VLF481" s="0"/>
      <c r="VLG481" s="0"/>
      <c r="VLH481" s="0"/>
      <c r="VLI481" s="0"/>
      <c r="VLJ481" s="0"/>
      <c r="VLK481" s="0"/>
      <c r="VLL481" s="0"/>
      <c r="VLM481" s="0"/>
      <c r="VLN481" s="0"/>
      <c r="VLO481" s="0"/>
      <c r="VLP481" s="0"/>
      <c r="VLQ481" s="0"/>
      <c r="VLR481" s="0"/>
      <c r="VLS481" s="0"/>
      <c r="VLT481" s="0"/>
      <c r="VLU481" s="0"/>
      <c r="VLV481" s="0"/>
      <c r="VLW481" s="0"/>
      <c r="VLX481" s="0"/>
      <c r="VLY481" s="0"/>
      <c r="VLZ481" s="0"/>
      <c r="VMA481" s="0"/>
      <c r="VMB481" s="0"/>
      <c r="VMC481" s="0"/>
      <c r="VMD481" s="0"/>
      <c r="VME481" s="0"/>
      <c r="VMF481" s="0"/>
      <c r="VMG481" s="0"/>
      <c r="VMH481" s="0"/>
      <c r="VMI481" s="0"/>
      <c r="VMJ481" s="0"/>
      <c r="VMK481" s="0"/>
      <c r="VML481" s="0"/>
      <c r="VMM481" s="0"/>
      <c r="VMN481" s="0"/>
      <c r="VMO481" s="0"/>
      <c r="VMP481" s="0"/>
      <c r="VMQ481" s="0"/>
      <c r="VMR481" s="0"/>
      <c r="VMS481" s="0"/>
      <c r="VMT481" s="0"/>
      <c r="VMU481" s="0"/>
      <c r="VMV481" s="0"/>
      <c r="VMW481" s="0"/>
      <c r="VMX481" s="0"/>
      <c r="VMY481" s="0"/>
      <c r="VMZ481" s="0"/>
      <c r="VNA481" s="0"/>
      <c r="VNB481" s="0"/>
      <c r="VNC481" s="0"/>
      <c r="VND481" s="0"/>
      <c r="VNE481" s="0"/>
      <c r="VNF481" s="0"/>
      <c r="VNG481" s="0"/>
      <c r="VNH481" s="0"/>
      <c r="VNI481" s="0"/>
      <c r="VNJ481" s="0"/>
      <c r="VNK481" s="0"/>
      <c r="VNL481" s="0"/>
      <c r="VNM481" s="0"/>
      <c r="VNN481" s="0"/>
      <c r="VNO481" s="0"/>
      <c r="VNP481" s="0"/>
      <c r="VNQ481" s="0"/>
      <c r="VNR481" s="0"/>
      <c r="VNS481" s="0"/>
      <c r="VNT481" s="0"/>
      <c r="VNU481" s="0"/>
      <c r="VNV481" s="0"/>
      <c r="VNW481" s="0"/>
      <c r="VNX481" s="0"/>
      <c r="VNY481" s="0"/>
      <c r="VNZ481" s="0"/>
      <c r="VOA481" s="0"/>
      <c r="VOB481" s="0"/>
      <c r="VOC481" s="0"/>
      <c r="VOD481" s="0"/>
      <c r="VOE481" s="0"/>
      <c r="VOF481" s="0"/>
      <c r="VOG481" s="0"/>
      <c r="VOH481" s="0"/>
      <c r="VOI481" s="0"/>
      <c r="VOJ481" s="0"/>
      <c r="VOK481" s="0"/>
      <c r="VOL481" s="0"/>
      <c r="VOM481" s="0"/>
      <c r="VON481" s="0"/>
      <c r="VOO481" s="0"/>
      <c r="VOP481" s="0"/>
      <c r="VOQ481" s="0"/>
      <c r="VOR481" s="0"/>
      <c r="VOS481" s="0"/>
      <c r="VOT481" s="0"/>
      <c r="VOU481" s="0"/>
      <c r="VOV481" s="0"/>
      <c r="VOW481" s="0"/>
      <c r="VOX481" s="0"/>
      <c r="VOY481" s="0"/>
      <c r="VOZ481" s="0"/>
      <c r="VPA481" s="0"/>
      <c r="VPB481" s="0"/>
      <c r="VPC481" s="0"/>
      <c r="VPD481" s="0"/>
      <c r="VPE481" s="0"/>
      <c r="VPF481" s="0"/>
      <c r="VPG481" s="0"/>
      <c r="VPH481" s="0"/>
      <c r="VPI481" s="0"/>
      <c r="VPJ481" s="0"/>
      <c r="VPK481" s="0"/>
      <c r="VPL481" s="0"/>
      <c r="VPM481" s="0"/>
      <c r="VPN481" s="0"/>
      <c r="VPO481" s="0"/>
      <c r="VPP481" s="0"/>
      <c r="VPQ481" s="0"/>
      <c r="VPR481" s="0"/>
      <c r="VPS481" s="0"/>
      <c r="VPT481" s="0"/>
      <c r="VPU481" s="0"/>
      <c r="VPV481" s="0"/>
      <c r="VPW481" s="0"/>
      <c r="VPX481" s="0"/>
      <c r="VPY481" s="0"/>
      <c r="VPZ481" s="0"/>
      <c r="VQA481" s="0"/>
      <c r="VQB481" s="0"/>
      <c r="VQC481" s="0"/>
      <c r="VQD481" s="0"/>
      <c r="VQE481" s="0"/>
      <c r="VQF481" s="0"/>
      <c r="VQG481" s="0"/>
      <c r="VQH481" s="0"/>
      <c r="VQI481" s="0"/>
      <c r="VQJ481" s="0"/>
      <c r="VQK481" s="0"/>
      <c r="VQL481" s="0"/>
      <c r="VQM481" s="0"/>
      <c r="VQN481" s="0"/>
      <c r="VQO481" s="0"/>
      <c r="VQP481" s="0"/>
      <c r="VQQ481" s="0"/>
      <c r="VQR481" s="0"/>
      <c r="VQS481" s="0"/>
      <c r="VQT481" s="0"/>
      <c r="VQU481" s="0"/>
      <c r="VQV481" s="0"/>
      <c r="VQW481" s="0"/>
      <c r="VQX481" s="0"/>
      <c r="VQY481" s="0"/>
      <c r="VQZ481" s="0"/>
      <c r="VRA481" s="0"/>
      <c r="VRB481" s="0"/>
      <c r="VRC481" s="0"/>
      <c r="VRD481" s="0"/>
      <c r="VRE481" s="0"/>
      <c r="VRF481" s="0"/>
      <c r="VRG481" s="0"/>
      <c r="VRH481" s="0"/>
      <c r="VRI481" s="0"/>
      <c r="VRJ481" s="0"/>
      <c r="VRK481" s="0"/>
      <c r="VRL481" s="0"/>
      <c r="VRM481" s="0"/>
      <c r="VRN481" s="0"/>
      <c r="VRO481" s="0"/>
      <c r="VRP481" s="0"/>
      <c r="VRQ481" s="0"/>
      <c r="VRR481" s="0"/>
      <c r="VRS481" s="0"/>
      <c r="VRT481" s="0"/>
      <c r="VRU481" s="0"/>
      <c r="VRV481" s="0"/>
      <c r="VRW481" s="0"/>
      <c r="VRX481" s="0"/>
      <c r="VRY481" s="0"/>
      <c r="VRZ481" s="0"/>
      <c r="VSA481" s="0"/>
      <c r="VSB481" s="0"/>
      <c r="VSC481" s="0"/>
      <c r="VSD481" s="0"/>
      <c r="VSE481" s="0"/>
      <c r="VSF481" s="0"/>
      <c r="VSG481" s="0"/>
      <c r="VSH481" s="0"/>
      <c r="VSI481" s="0"/>
      <c r="VSJ481" s="0"/>
      <c r="VSK481" s="0"/>
      <c r="VSL481" s="0"/>
      <c r="VSM481" s="0"/>
      <c r="VSN481" s="0"/>
      <c r="VSO481" s="0"/>
      <c r="VSP481" s="0"/>
      <c r="VSQ481" s="0"/>
      <c r="VSR481" s="0"/>
      <c r="VSS481" s="0"/>
      <c r="VST481" s="0"/>
      <c r="VSU481" s="0"/>
      <c r="VSV481" s="0"/>
      <c r="VSW481" s="0"/>
      <c r="VSX481" s="0"/>
      <c r="VSY481" s="0"/>
      <c r="VSZ481" s="0"/>
      <c r="VTA481" s="0"/>
      <c r="VTB481" s="0"/>
      <c r="VTC481" s="0"/>
      <c r="VTD481" s="0"/>
      <c r="VTE481" s="0"/>
      <c r="VTF481" s="0"/>
      <c r="VTG481" s="0"/>
      <c r="VTH481" s="0"/>
      <c r="VTI481" s="0"/>
      <c r="VTJ481" s="0"/>
      <c r="VTK481" s="0"/>
      <c r="VTL481" s="0"/>
      <c r="VTM481" s="0"/>
      <c r="VTN481" s="0"/>
      <c r="VTO481" s="0"/>
      <c r="VTP481" s="0"/>
      <c r="VTQ481" s="0"/>
      <c r="VTR481" s="0"/>
      <c r="VTS481" s="0"/>
      <c r="VTT481" s="0"/>
      <c r="VTU481" s="0"/>
      <c r="VTV481" s="0"/>
      <c r="VTW481" s="0"/>
      <c r="VTX481" s="0"/>
      <c r="VTY481" s="0"/>
      <c r="VTZ481" s="0"/>
      <c r="VUA481" s="0"/>
      <c r="VUB481" s="0"/>
      <c r="VUC481" s="0"/>
      <c r="VUD481" s="0"/>
      <c r="VUE481" s="0"/>
      <c r="VUF481" s="0"/>
      <c r="VUG481" s="0"/>
      <c r="VUH481" s="0"/>
      <c r="VUI481" s="0"/>
      <c r="VUJ481" s="0"/>
      <c r="VUK481" s="0"/>
      <c r="VUL481" s="0"/>
      <c r="VUM481" s="0"/>
      <c r="VUN481" s="0"/>
      <c r="VUO481" s="0"/>
      <c r="VUP481" s="0"/>
      <c r="VUQ481" s="0"/>
      <c r="VUR481" s="0"/>
      <c r="VUS481" s="0"/>
      <c r="VUT481" s="0"/>
      <c r="VUU481" s="0"/>
      <c r="VUV481" s="0"/>
      <c r="VUW481" s="0"/>
      <c r="VUX481" s="0"/>
      <c r="VUY481" s="0"/>
      <c r="VUZ481" s="0"/>
      <c r="VVA481" s="0"/>
      <c r="VVB481" s="0"/>
      <c r="VVC481" s="0"/>
      <c r="VVD481" s="0"/>
      <c r="VVE481" s="0"/>
      <c r="VVF481" s="0"/>
      <c r="VVG481" s="0"/>
      <c r="VVH481" s="0"/>
      <c r="VVI481" s="0"/>
      <c r="VVJ481" s="0"/>
      <c r="VVK481" s="0"/>
      <c r="VVL481" s="0"/>
      <c r="VVM481" s="0"/>
      <c r="VVN481" s="0"/>
      <c r="VVO481" s="0"/>
      <c r="VVP481" s="0"/>
      <c r="VVQ481" s="0"/>
      <c r="VVR481" s="0"/>
      <c r="VVS481" s="0"/>
      <c r="VVT481" s="0"/>
      <c r="VVU481" s="0"/>
      <c r="VVV481" s="0"/>
      <c r="VVW481" s="0"/>
      <c r="VVX481" s="0"/>
      <c r="VVY481" s="0"/>
      <c r="VVZ481" s="0"/>
      <c r="VWA481" s="0"/>
      <c r="VWB481" s="0"/>
      <c r="VWC481" s="0"/>
      <c r="VWD481" s="0"/>
      <c r="VWE481" s="0"/>
      <c r="VWF481" s="0"/>
      <c r="VWG481" s="0"/>
      <c r="VWH481" s="0"/>
      <c r="VWI481" s="0"/>
      <c r="VWJ481" s="0"/>
      <c r="VWK481" s="0"/>
      <c r="VWL481" s="0"/>
      <c r="VWM481" s="0"/>
      <c r="VWN481" s="0"/>
      <c r="VWO481" s="0"/>
      <c r="VWP481" s="0"/>
      <c r="VWQ481" s="0"/>
      <c r="VWR481" s="0"/>
      <c r="VWS481" s="0"/>
      <c r="VWT481" s="0"/>
      <c r="VWU481" s="0"/>
      <c r="VWV481" s="0"/>
      <c r="VWW481" s="0"/>
      <c r="VWX481" s="0"/>
      <c r="VWY481" s="0"/>
      <c r="VWZ481" s="0"/>
      <c r="VXA481" s="0"/>
      <c r="VXB481" s="0"/>
      <c r="VXC481" s="0"/>
      <c r="VXD481" s="0"/>
      <c r="VXE481" s="0"/>
      <c r="VXF481" s="0"/>
      <c r="VXG481" s="0"/>
      <c r="VXH481" s="0"/>
      <c r="VXI481" s="0"/>
      <c r="VXJ481" s="0"/>
      <c r="VXK481" s="0"/>
      <c r="VXL481" s="0"/>
      <c r="VXM481" s="0"/>
      <c r="VXN481" s="0"/>
      <c r="VXO481" s="0"/>
      <c r="VXP481" s="0"/>
      <c r="VXQ481" s="0"/>
      <c r="VXR481" s="0"/>
      <c r="VXS481" s="0"/>
      <c r="VXT481" s="0"/>
      <c r="VXU481" s="0"/>
      <c r="VXV481" s="0"/>
      <c r="VXW481" s="0"/>
      <c r="VXX481" s="0"/>
      <c r="VXY481" s="0"/>
      <c r="VXZ481" s="0"/>
      <c r="VYA481" s="0"/>
      <c r="VYB481" s="0"/>
      <c r="VYC481" s="0"/>
      <c r="VYD481" s="0"/>
      <c r="VYE481" s="0"/>
      <c r="VYF481" s="0"/>
      <c r="VYG481" s="0"/>
      <c r="VYH481" s="0"/>
      <c r="VYI481" s="0"/>
      <c r="VYJ481" s="0"/>
      <c r="VYK481" s="0"/>
      <c r="VYL481" s="0"/>
      <c r="VYM481" s="0"/>
      <c r="VYN481" s="0"/>
      <c r="VYO481" s="0"/>
      <c r="VYP481" s="0"/>
      <c r="VYQ481" s="0"/>
      <c r="VYR481" s="0"/>
      <c r="VYS481" s="0"/>
      <c r="VYT481" s="0"/>
      <c r="VYU481" s="0"/>
      <c r="VYV481" s="0"/>
      <c r="VYW481" s="0"/>
      <c r="VYX481" s="0"/>
      <c r="VYY481" s="0"/>
      <c r="VYZ481" s="0"/>
      <c r="VZA481" s="0"/>
      <c r="VZB481" s="0"/>
      <c r="VZC481" s="0"/>
      <c r="VZD481" s="0"/>
      <c r="VZE481" s="0"/>
      <c r="VZF481" s="0"/>
      <c r="VZG481" s="0"/>
      <c r="VZH481" s="0"/>
      <c r="VZI481" s="0"/>
      <c r="VZJ481" s="0"/>
      <c r="VZK481" s="0"/>
      <c r="VZL481" s="0"/>
      <c r="VZM481" s="0"/>
      <c r="VZN481" s="0"/>
      <c r="VZO481" s="0"/>
      <c r="VZP481" s="0"/>
      <c r="VZQ481" s="0"/>
      <c r="VZR481" s="0"/>
      <c r="VZS481" s="0"/>
      <c r="VZT481" s="0"/>
      <c r="VZU481" s="0"/>
      <c r="VZV481" s="0"/>
      <c r="VZW481" s="0"/>
      <c r="VZX481" s="0"/>
      <c r="VZY481" s="0"/>
      <c r="VZZ481" s="0"/>
      <c r="WAA481" s="0"/>
      <c r="WAB481" s="0"/>
      <c r="WAC481" s="0"/>
      <c r="WAD481" s="0"/>
      <c r="WAE481" s="0"/>
      <c r="WAF481" s="0"/>
      <c r="WAG481" s="0"/>
      <c r="WAH481" s="0"/>
      <c r="WAI481" s="0"/>
      <c r="WAJ481" s="0"/>
      <c r="WAK481" s="0"/>
      <c r="WAL481" s="0"/>
      <c r="WAM481" s="0"/>
      <c r="WAN481" s="0"/>
      <c r="WAO481" s="0"/>
      <c r="WAP481" s="0"/>
      <c r="WAQ481" s="0"/>
      <c r="WAR481" s="0"/>
      <c r="WAS481" s="0"/>
      <c r="WAT481" s="0"/>
      <c r="WAU481" s="0"/>
      <c r="WAV481" s="0"/>
      <c r="WAW481" s="0"/>
      <c r="WAX481" s="0"/>
      <c r="WAY481" s="0"/>
      <c r="WAZ481" s="0"/>
      <c r="WBA481" s="0"/>
      <c r="WBB481" s="0"/>
      <c r="WBC481" s="0"/>
      <c r="WBD481" s="0"/>
      <c r="WBE481" s="0"/>
      <c r="WBF481" s="0"/>
      <c r="WBG481" s="0"/>
      <c r="WBH481" s="0"/>
      <c r="WBI481" s="0"/>
      <c r="WBJ481" s="0"/>
      <c r="WBK481" s="0"/>
      <c r="WBL481" s="0"/>
      <c r="WBM481" s="0"/>
      <c r="WBN481" s="0"/>
      <c r="WBO481" s="0"/>
      <c r="WBP481" s="0"/>
      <c r="WBQ481" s="0"/>
      <c r="WBR481" s="0"/>
      <c r="WBS481" s="0"/>
      <c r="WBT481" s="0"/>
      <c r="WBU481" s="0"/>
      <c r="WBV481" s="0"/>
      <c r="WBW481" s="0"/>
      <c r="WBX481" s="0"/>
      <c r="WBY481" s="0"/>
      <c r="WBZ481" s="0"/>
      <c r="WCA481" s="0"/>
      <c r="WCB481" s="0"/>
      <c r="WCC481" s="0"/>
      <c r="WCD481" s="0"/>
      <c r="WCE481" s="0"/>
      <c r="WCF481" s="0"/>
      <c r="WCG481" s="0"/>
      <c r="WCH481" s="0"/>
      <c r="WCI481" s="0"/>
      <c r="WCJ481" s="0"/>
      <c r="WCK481" s="0"/>
      <c r="WCL481" s="0"/>
      <c r="WCM481" s="0"/>
      <c r="WCN481" s="0"/>
      <c r="WCO481" s="0"/>
      <c r="WCP481" s="0"/>
      <c r="WCQ481" s="0"/>
      <c r="WCR481" s="0"/>
      <c r="WCS481" s="0"/>
      <c r="WCT481" s="0"/>
      <c r="WCU481" s="0"/>
      <c r="WCV481" s="0"/>
      <c r="WCW481" s="0"/>
      <c r="WCX481" s="0"/>
      <c r="WCY481" s="0"/>
      <c r="WCZ481" s="0"/>
      <c r="WDA481" s="0"/>
      <c r="WDB481" s="0"/>
      <c r="WDC481" s="0"/>
      <c r="WDD481" s="0"/>
      <c r="WDE481" s="0"/>
      <c r="WDF481" s="0"/>
      <c r="WDG481" s="0"/>
      <c r="WDH481" s="0"/>
      <c r="WDI481" s="0"/>
      <c r="WDJ481" s="0"/>
      <c r="WDK481" s="0"/>
      <c r="WDL481" s="0"/>
      <c r="WDM481" s="0"/>
      <c r="WDN481" s="0"/>
      <c r="WDO481" s="0"/>
      <c r="WDP481" s="0"/>
      <c r="WDQ481" s="0"/>
      <c r="WDR481" s="0"/>
      <c r="WDS481" s="0"/>
      <c r="WDT481" s="0"/>
      <c r="WDU481" s="0"/>
      <c r="WDV481" s="0"/>
      <c r="WDW481" s="0"/>
      <c r="WDX481" s="0"/>
      <c r="WDY481" s="0"/>
      <c r="WDZ481" s="0"/>
      <c r="WEA481" s="0"/>
      <c r="WEB481" s="0"/>
      <c r="WEC481" s="0"/>
      <c r="WED481" s="0"/>
      <c r="WEE481" s="0"/>
      <c r="WEF481" s="0"/>
      <c r="WEG481" s="0"/>
      <c r="WEH481" s="0"/>
      <c r="WEI481" s="0"/>
      <c r="WEJ481" s="0"/>
      <c r="WEK481" s="0"/>
      <c r="WEL481" s="0"/>
      <c r="WEM481" s="0"/>
      <c r="WEN481" s="0"/>
      <c r="WEO481" s="0"/>
      <c r="WEP481" s="0"/>
      <c r="WEQ481" s="0"/>
      <c r="WER481" s="0"/>
      <c r="WES481" s="0"/>
      <c r="WET481" s="0"/>
      <c r="WEU481" s="0"/>
      <c r="WEV481" s="0"/>
      <c r="WEW481" s="0"/>
      <c r="WEX481" s="0"/>
      <c r="WEY481" s="0"/>
      <c r="WEZ481" s="0"/>
      <c r="WFA481" s="0"/>
      <c r="WFB481" s="0"/>
      <c r="WFC481" s="0"/>
      <c r="WFD481" s="0"/>
      <c r="WFE481" s="0"/>
      <c r="WFF481" s="0"/>
      <c r="WFG481" s="0"/>
      <c r="WFH481" s="0"/>
      <c r="WFI481" s="0"/>
      <c r="WFJ481" s="0"/>
      <c r="WFK481" s="0"/>
      <c r="WFL481" s="0"/>
      <c r="WFM481" s="0"/>
      <c r="WFN481" s="0"/>
      <c r="WFO481" s="0"/>
      <c r="WFP481" s="0"/>
      <c r="WFQ481" s="0"/>
      <c r="WFR481" s="0"/>
      <c r="WFS481" s="0"/>
      <c r="WFT481" s="0"/>
      <c r="WFU481" s="0"/>
      <c r="WFV481" s="0"/>
      <c r="WFW481" s="0"/>
      <c r="WFX481" s="0"/>
      <c r="WFY481" s="0"/>
      <c r="WFZ481" s="0"/>
      <c r="WGA481" s="0"/>
      <c r="WGB481" s="0"/>
      <c r="WGC481" s="0"/>
      <c r="WGD481" s="0"/>
      <c r="WGE481" s="0"/>
      <c r="WGF481" s="0"/>
      <c r="WGG481" s="0"/>
      <c r="WGH481" s="0"/>
      <c r="WGI481" s="0"/>
      <c r="WGJ481" s="0"/>
      <c r="WGK481" s="0"/>
      <c r="WGL481" s="0"/>
      <c r="WGM481" s="0"/>
      <c r="WGN481" s="0"/>
      <c r="WGO481" s="0"/>
      <c r="WGP481" s="0"/>
      <c r="WGQ481" s="0"/>
      <c r="WGR481" s="0"/>
      <c r="WGS481" s="0"/>
      <c r="WGT481" s="0"/>
      <c r="WGU481" s="0"/>
      <c r="WGV481" s="0"/>
      <c r="WGW481" s="0"/>
      <c r="WGX481" s="0"/>
      <c r="WGY481" s="0"/>
      <c r="WGZ481" s="0"/>
      <c r="WHA481" s="0"/>
      <c r="WHB481" s="0"/>
      <c r="WHC481" s="0"/>
      <c r="WHD481" s="0"/>
      <c r="WHE481" s="0"/>
      <c r="WHF481" s="0"/>
      <c r="WHG481" s="0"/>
      <c r="WHH481" s="0"/>
      <c r="WHI481" s="0"/>
      <c r="WHJ481" s="0"/>
      <c r="WHK481" s="0"/>
      <c r="WHL481" s="0"/>
      <c r="WHM481" s="0"/>
      <c r="WHN481" s="0"/>
      <c r="WHO481" s="0"/>
      <c r="WHP481" s="0"/>
      <c r="WHQ481" s="0"/>
      <c r="WHR481" s="0"/>
      <c r="WHS481" s="0"/>
      <c r="WHT481" s="0"/>
      <c r="WHU481" s="0"/>
      <c r="WHV481" s="0"/>
      <c r="WHW481" s="0"/>
      <c r="WHX481" s="0"/>
      <c r="WHY481" s="0"/>
      <c r="WHZ481" s="0"/>
      <c r="WIA481" s="0"/>
      <c r="WIB481" s="0"/>
      <c r="WIC481" s="0"/>
      <c r="WID481" s="0"/>
      <c r="WIE481" s="0"/>
      <c r="WIF481" s="0"/>
      <c r="WIG481" s="0"/>
      <c r="WIH481" s="0"/>
      <c r="WII481" s="0"/>
      <c r="WIJ481" s="0"/>
      <c r="WIK481" s="0"/>
      <c r="WIL481" s="0"/>
      <c r="WIM481" s="0"/>
      <c r="WIN481" s="0"/>
      <c r="WIO481" s="0"/>
      <c r="WIP481" s="0"/>
      <c r="WIQ481" s="0"/>
      <c r="WIR481" s="0"/>
      <c r="WIS481" s="0"/>
      <c r="WIT481" s="0"/>
      <c r="WIU481" s="0"/>
      <c r="WIV481" s="0"/>
      <c r="WIW481" s="0"/>
      <c r="WIX481" s="0"/>
      <c r="WIY481" s="0"/>
      <c r="WIZ481" s="0"/>
      <c r="WJA481" s="0"/>
      <c r="WJB481" s="0"/>
      <c r="WJC481" s="0"/>
      <c r="WJD481" s="0"/>
      <c r="WJE481" s="0"/>
      <c r="WJF481" s="0"/>
      <c r="WJG481" s="0"/>
      <c r="WJH481" s="0"/>
      <c r="WJI481" s="0"/>
      <c r="WJJ481" s="0"/>
      <c r="WJK481" s="0"/>
      <c r="WJL481" s="0"/>
      <c r="WJM481" s="0"/>
      <c r="WJN481" s="0"/>
      <c r="WJO481" s="0"/>
      <c r="WJP481" s="0"/>
      <c r="WJQ481" s="0"/>
      <c r="WJR481" s="0"/>
      <c r="WJS481" s="0"/>
      <c r="WJT481" s="0"/>
      <c r="WJU481" s="0"/>
      <c r="WJV481" s="0"/>
      <c r="WJW481" s="0"/>
      <c r="WJX481" s="0"/>
      <c r="WJY481" s="0"/>
      <c r="WJZ481" s="0"/>
      <c r="WKA481" s="0"/>
      <c r="WKB481" s="0"/>
      <c r="WKC481" s="0"/>
      <c r="WKD481" s="0"/>
      <c r="WKE481" s="0"/>
      <c r="WKF481" s="0"/>
      <c r="WKG481" s="0"/>
      <c r="WKH481" s="0"/>
      <c r="WKI481" s="0"/>
      <c r="WKJ481" s="0"/>
      <c r="WKK481" s="0"/>
      <c r="WKL481" s="0"/>
      <c r="WKM481" s="0"/>
      <c r="WKN481" s="0"/>
      <c r="WKO481" s="0"/>
      <c r="WKP481" s="0"/>
      <c r="WKQ481" s="0"/>
      <c r="WKR481" s="0"/>
      <c r="WKS481" s="0"/>
      <c r="WKT481" s="0"/>
      <c r="WKU481" s="0"/>
      <c r="WKV481" s="0"/>
      <c r="WKW481" s="0"/>
      <c r="WKX481" s="0"/>
      <c r="WKY481" s="0"/>
      <c r="WKZ481" s="0"/>
      <c r="WLA481" s="0"/>
      <c r="WLB481" s="0"/>
      <c r="WLC481" s="0"/>
      <c r="WLD481" s="0"/>
      <c r="WLE481" s="0"/>
      <c r="WLF481" s="0"/>
      <c r="WLG481" s="0"/>
      <c r="WLH481" s="0"/>
      <c r="WLI481" s="0"/>
      <c r="WLJ481" s="0"/>
      <c r="WLK481" s="0"/>
      <c r="WLL481" s="0"/>
      <c r="WLM481" s="0"/>
      <c r="WLN481" s="0"/>
      <c r="WLO481" s="0"/>
      <c r="WLP481" s="0"/>
      <c r="WLQ481" s="0"/>
      <c r="WLR481" s="0"/>
      <c r="WLS481" s="0"/>
      <c r="WLT481" s="0"/>
      <c r="WLU481" s="0"/>
      <c r="WLV481" s="0"/>
      <c r="WLW481" s="0"/>
      <c r="WLX481" s="0"/>
      <c r="WLY481" s="0"/>
      <c r="WLZ481" s="0"/>
      <c r="WMA481" s="0"/>
      <c r="WMB481" s="0"/>
      <c r="WMC481" s="0"/>
      <c r="WMD481" s="0"/>
      <c r="WME481" s="0"/>
      <c r="WMF481" s="0"/>
      <c r="WMG481" s="0"/>
      <c r="WMH481" s="0"/>
      <c r="WMI481" s="0"/>
      <c r="WMJ481" s="0"/>
      <c r="WMK481" s="0"/>
      <c r="WML481" s="0"/>
      <c r="WMM481" s="0"/>
      <c r="WMN481" s="0"/>
      <c r="WMO481" s="0"/>
      <c r="WMP481" s="0"/>
      <c r="WMQ481" s="0"/>
      <c r="WMR481" s="0"/>
      <c r="WMS481" s="0"/>
      <c r="WMT481" s="0"/>
      <c r="WMU481" s="0"/>
      <c r="WMV481" s="0"/>
      <c r="WMW481" s="0"/>
      <c r="WMX481" s="0"/>
      <c r="WMY481" s="0"/>
      <c r="WMZ481" s="0"/>
      <c r="WNA481" s="0"/>
      <c r="WNB481" s="0"/>
      <c r="WNC481" s="0"/>
      <c r="WND481" s="0"/>
      <c r="WNE481" s="0"/>
      <c r="WNF481" s="0"/>
      <c r="WNG481" s="0"/>
      <c r="WNH481" s="0"/>
      <c r="WNI481" s="0"/>
      <c r="WNJ481" s="0"/>
      <c r="WNK481" s="0"/>
      <c r="WNL481" s="0"/>
      <c r="WNM481" s="0"/>
      <c r="WNN481" s="0"/>
      <c r="WNO481" s="0"/>
      <c r="WNP481" s="0"/>
      <c r="WNQ481" s="0"/>
      <c r="WNR481" s="0"/>
      <c r="WNS481" s="0"/>
      <c r="WNT481" s="0"/>
      <c r="WNU481" s="0"/>
      <c r="WNV481" s="0"/>
      <c r="WNW481" s="0"/>
      <c r="WNX481" s="0"/>
      <c r="WNY481" s="0"/>
      <c r="WNZ481" s="0"/>
      <c r="WOA481" s="0"/>
      <c r="WOB481" s="0"/>
      <c r="WOC481" s="0"/>
      <c r="WOD481" s="0"/>
      <c r="WOE481" s="0"/>
      <c r="WOF481" s="0"/>
      <c r="WOG481" s="0"/>
      <c r="WOH481" s="0"/>
      <c r="WOI481" s="0"/>
      <c r="WOJ481" s="0"/>
      <c r="WOK481" s="0"/>
      <c r="WOL481" s="0"/>
      <c r="WOM481" s="0"/>
      <c r="WON481" s="0"/>
      <c r="WOO481" s="0"/>
      <c r="WOP481" s="0"/>
      <c r="WOQ481" s="0"/>
      <c r="WOR481" s="0"/>
      <c r="WOS481" s="0"/>
      <c r="WOT481" s="0"/>
      <c r="WOU481" s="0"/>
      <c r="WOV481" s="0"/>
      <c r="WOW481" s="0"/>
      <c r="WOX481" s="0"/>
      <c r="WOY481" s="0"/>
      <c r="WOZ481" s="0"/>
      <c r="WPA481" s="0"/>
      <c r="WPB481" s="0"/>
      <c r="WPC481" s="0"/>
      <c r="WPD481" s="0"/>
      <c r="WPE481" s="0"/>
      <c r="WPF481" s="0"/>
      <c r="WPG481" s="0"/>
      <c r="WPH481" s="0"/>
      <c r="WPI481" s="0"/>
      <c r="WPJ481" s="0"/>
      <c r="WPK481" s="0"/>
      <c r="WPL481" s="0"/>
      <c r="WPM481" s="0"/>
      <c r="WPN481" s="0"/>
      <c r="WPO481" s="0"/>
      <c r="WPP481" s="0"/>
      <c r="WPQ481" s="0"/>
      <c r="WPR481" s="0"/>
      <c r="WPS481" s="0"/>
      <c r="WPT481" s="0"/>
      <c r="WPU481" s="0"/>
      <c r="WPV481" s="0"/>
      <c r="WPW481" s="0"/>
      <c r="WPX481" s="0"/>
      <c r="WPY481" s="0"/>
      <c r="WPZ481" s="0"/>
      <c r="WQA481" s="0"/>
      <c r="WQB481" s="0"/>
      <c r="WQC481" s="0"/>
      <c r="WQD481" s="0"/>
      <c r="WQE481" s="0"/>
      <c r="WQF481" s="0"/>
      <c r="WQG481" s="0"/>
      <c r="WQH481" s="0"/>
      <c r="WQI481" s="0"/>
      <c r="WQJ481" s="0"/>
      <c r="WQK481" s="0"/>
      <c r="WQL481" s="0"/>
      <c r="WQM481" s="0"/>
      <c r="WQN481" s="0"/>
      <c r="WQO481" s="0"/>
      <c r="WQP481" s="0"/>
      <c r="WQQ481" s="0"/>
      <c r="WQR481" s="0"/>
      <c r="WQS481" s="0"/>
      <c r="WQT481" s="0"/>
      <c r="WQU481" s="0"/>
      <c r="WQV481" s="0"/>
      <c r="WQW481" s="0"/>
      <c r="WQX481" s="0"/>
      <c r="WQY481" s="0"/>
      <c r="WQZ481" s="0"/>
      <c r="WRA481" s="0"/>
      <c r="WRB481" s="0"/>
      <c r="WRC481" s="0"/>
      <c r="WRD481" s="0"/>
      <c r="WRE481" s="0"/>
      <c r="WRF481" s="0"/>
      <c r="WRG481" s="0"/>
      <c r="WRH481" s="0"/>
      <c r="WRI481" s="0"/>
      <c r="WRJ481" s="0"/>
      <c r="WRK481" s="0"/>
      <c r="WRL481" s="0"/>
      <c r="WRM481" s="0"/>
      <c r="WRN481" s="0"/>
      <c r="WRO481" s="0"/>
      <c r="WRP481" s="0"/>
      <c r="WRQ481" s="0"/>
      <c r="WRR481" s="0"/>
      <c r="WRS481" s="0"/>
      <c r="WRT481" s="0"/>
      <c r="WRU481" s="0"/>
      <c r="WRV481" s="0"/>
      <c r="WRW481" s="0"/>
      <c r="WRX481" s="0"/>
      <c r="WRY481" s="0"/>
      <c r="WRZ481" s="0"/>
      <c r="WSA481" s="0"/>
      <c r="WSB481" s="0"/>
      <c r="WSC481" s="0"/>
      <c r="WSD481" s="0"/>
      <c r="WSE481" s="0"/>
      <c r="WSF481" s="0"/>
      <c r="WSG481" s="0"/>
      <c r="WSH481" s="0"/>
      <c r="WSI481" s="0"/>
      <c r="WSJ481" s="0"/>
      <c r="WSK481" s="0"/>
      <c r="WSL481" s="0"/>
      <c r="WSM481" s="0"/>
      <c r="WSN481" s="0"/>
      <c r="WSO481" s="0"/>
      <c r="WSP481" s="0"/>
      <c r="WSQ481" s="0"/>
      <c r="WSR481" s="0"/>
      <c r="WSS481" s="0"/>
      <c r="WST481" s="0"/>
      <c r="WSU481" s="0"/>
      <c r="WSV481" s="0"/>
      <c r="WSW481" s="0"/>
      <c r="WSX481" s="0"/>
      <c r="WSY481" s="0"/>
      <c r="WSZ481" s="0"/>
      <c r="WTA481" s="0"/>
      <c r="WTB481" s="0"/>
      <c r="WTC481" s="0"/>
      <c r="WTD481" s="0"/>
      <c r="WTE481" s="0"/>
      <c r="WTF481" s="0"/>
      <c r="WTG481" s="0"/>
      <c r="WTH481" s="0"/>
      <c r="WTI481" s="0"/>
      <c r="WTJ481" s="0"/>
      <c r="WTK481" s="0"/>
      <c r="WTL481" s="0"/>
      <c r="WTM481" s="0"/>
      <c r="WTN481" s="0"/>
      <c r="WTO481" s="0"/>
      <c r="WTP481" s="0"/>
      <c r="WTQ481" s="0"/>
      <c r="WTR481" s="0"/>
      <c r="WTS481" s="0"/>
      <c r="WTT481" s="0"/>
      <c r="WTU481" s="0"/>
      <c r="WTV481" s="0"/>
      <c r="WTW481" s="0"/>
      <c r="WTX481" s="0"/>
      <c r="WTY481" s="0"/>
      <c r="WTZ481" s="0"/>
      <c r="WUA481" s="0"/>
      <c r="WUB481" s="0"/>
      <c r="WUC481" s="0"/>
      <c r="WUD481" s="0"/>
      <c r="WUE481" s="0"/>
      <c r="WUF481" s="0"/>
      <c r="WUG481" s="0"/>
      <c r="WUH481" s="0"/>
      <c r="WUI481" s="0"/>
      <c r="WUJ481" s="0"/>
      <c r="WUK481" s="0"/>
      <c r="WUL481" s="0"/>
      <c r="WUM481" s="0"/>
      <c r="WUN481" s="0"/>
      <c r="WUO481" s="0"/>
      <c r="WUP481" s="0"/>
      <c r="WUQ481" s="0"/>
      <c r="WUR481" s="0"/>
      <c r="WUS481" s="0"/>
      <c r="WUT481" s="0"/>
      <c r="WUU481" s="0"/>
      <c r="WUV481" s="0"/>
      <c r="WUW481" s="0"/>
      <c r="WUX481" s="0"/>
      <c r="WUY481" s="0"/>
      <c r="WUZ481" s="0"/>
      <c r="WVA481" s="0"/>
      <c r="WVB481" s="0"/>
      <c r="WVC481" s="0"/>
      <c r="WVD481" s="0"/>
      <c r="WVE481" s="0"/>
      <c r="WVF481" s="0"/>
      <c r="WVG481" s="0"/>
      <c r="WVH481" s="0"/>
      <c r="WVI481" s="0"/>
      <c r="WVJ481" s="0"/>
      <c r="WVK481" s="0"/>
      <c r="WVL481" s="0"/>
      <c r="WVM481" s="0"/>
      <c r="WVN481" s="0"/>
      <c r="WVO481" s="0"/>
      <c r="WVP481" s="0"/>
      <c r="WVQ481" s="0"/>
      <c r="WVR481" s="0"/>
      <c r="WVS481" s="0"/>
      <c r="WVT481" s="0"/>
      <c r="WVU481" s="0"/>
      <c r="WVV481" s="0"/>
      <c r="WVW481" s="0"/>
      <c r="WVX481" s="0"/>
      <c r="WVY481" s="0"/>
      <c r="WVZ481" s="0"/>
      <c r="WWA481" s="0"/>
      <c r="WWB481" s="0"/>
      <c r="WWC481" s="0"/>
      <c r="WWD481" s="0"/>
      <c r="WWE481" s="0"/>
      <c r="WWF481" s="0"/>
      <c r="WWG481" s="0"/>
      <c r="WWH481" s="0"/>
      <c r="WWI481" s="0"/>
      <c r="WWJ481" s="0"/>
      <c r="WWK481" s="0"/>
      <c r="WWL481" s="0"/>
      <c r="WWM481" s="0"/>
      <c r="WWN481" s="0"/>
      <c r="WWO481" s="0"/>
      <c r="WWP481" s="0"/>
      <c r="WWQ481" s="0"/>
      <c r="WWR481" s="0"/>
      <c r="WWS481" s="0"/>
      <c r="WWT481" s="0"/>
      <c r="WWU481" s="0"/>
      <c r="WWV481" s="0"/>
      <c r="WWW481" s="0"/>
      <c r="WWX481" s="0"/>
      <c r="WWY481" s="0"/>
      <c r="WWZ481" s="0"/>
      <c r="WXA481" s="0"/>
      <c r="WXB481" s="0"/>
      <c r="WXC481" s="0"/>
      <c r="WXD481" s="0"/>
      <c r="WXE481" s="0"/>
      <c r="WXF481" s="0"/>
      <c r="WXG481" s="0"/>
      <c r="WXH481" s="0"/>
      <c r="WXI481" s="0"/>
      <c r="WXJ481" s="0"/>
      <c r="WXK481" s="0"/>
      <c r="WXL481" s="0"/>
      <c r="WXM481" s="0"/>
      <c r="WXN481" s="0"/>
      <c r="WXO481" s="0"/>
      <c r="WXP481" s="0"/>
      <c r="WXQ481" s="0"/>
      <c r="WXR481" s="0"/>
      <c r="WXS481" s="0"/>
      <c r="WXT481" s="0"/>
      <c r="WXU481" s="0"/>
      <c r="WXV481" s="0"/>
      <c r="WXW481" s="0"/>
      <c r="WXX481" s="0"/>
      <c r="WXY481" s="0"/>
      <c r="WXZ481" s="0"/>
      <c r="WYA481" s="0"/>
      <c r="WYB481" s="0"/>
      <c r="WYC481" s="0"/>
      <c r="WYD481" s="0"/>
      <c r="WYE481" s="0"/>
      <c r="WYF481" s="0"/>
      <c r="WYG481" s="0"/>
      <c r="WYH481" s="0"/>
      <c r="WYI481" s="0"/>
      <c r="WYJ481" s="0"/>
      <c r="WYK481" s="0"/>
      <c r="WYL481" s="0"/>
      <c r="WYM481" s="0"/>
      <c r="WYN481" s="0"/>
      <c r="WYO481" s="0"/>
      <c r="WYP481" s="0"/>
      <c r="WYQ481" s="0"/>
      <c r="WYR481" s="0"/>
      <c r="WYS481" s="0"/>
      <c r="WYT481" s="0"/>
      <c r="WYU481" s="0"/>
      <c r="WYV481" s="0"/>
      <c r="WYW481" s="0"/>
      <c r="WYX481" s="0"/>
      <c r="WYY481" s="0"/>
      <c r="WYZ481" s="0"/>
      <c r="WZA481" s="0"/>
      <c r="WZB481" s="0"/>
      <c r="WZC481" s="0"/>
      <c r="WZD481" s="0"/>
      <c r="WZE481" s="0"/>
      <c r="WZF481" s="0"/>
      <c r="WZG481" s="0"/>
      <c r="WZH481" s="0"/>
      <c r="WZI481" s="0"/>
      <c r="WZJ481" s="0"/>
      <c r="WZK481" s="0"/>
      <c r="WZL481" s="0"/>
      <c r="WZM481" s="0"/>
      <c r="WZN481" s="0"/>
      <c r="WZO481" s="0"/>
      <c r="WZP481" s="0"/>
      <c r="WZQ481" s="0"/>
      <c r="WZR481" s="0"/>
      <c r="WZS481" s="0"/>
      <c r="WZT481" s="0"/>
      <c r="WZU481" s="0"/>
      <c r="WZV481" s="0"/>
      <c r="WZW481" s="0"/>
      <c r="WZX481" s="0"/>
      <c r="WZY481" s="0"/>
      <c r="WZZ481" s="0"/>
      <c r="XAA481" s="0"/>
      <c r="XAB481" s="0"/>
      <c r="XAC481" s="0"/>
      <c r="XAD481" s="0"/>
      <c r="XAE481" s="0"/>
      <c r="XAF481" s="0"/>
      <c r="XAG481" s="0"/>
      <c r="XAH481" s="0"/>
      <c r="XAI481" s="0"/>
      <c r="XAJ481" s="0"/>
      <c r="XAK481" s="0"/>
      <c r="XAL481" s="0"/>
      <c r="XAM481" s="0"/>
      <c r="XAN481" s="0"/>
      <c r="XAO481" s="0"/>
      <c r="XAP481" s="0"/>
      <c r="XAQ481" s="0"/>
      <c r="XAR481" s="0"/>
      <c r="XAS481" s="0"/>
      <c r="XAT481" s="0"/>
      <c r="XAU481" s="0"/>
      <c r="XAV481" s="0"/>
      <c r="XAW481" s="0"/>
      <c r="XAX481" s="0"/>
      <c r="XAY481" s="0"/>
      <c r="XAZ481" s="0"/>
      <c r="XBA481" s="0"/>
      <c r="XBB481" s="0"/>
      <c r="XBC481" s="0"/>
      <c r="XBD481" s="0"/>
      <c r="XBE481" s="0"/>
      <c r="XBF481" s="0"/>
      <c r="XBG481" s="0"/>
      <c r="XBH481" s="0"/>
      <c r="XBI481" s="0"/>
      <c r="XBJ481" s="0"/>
      <c r="XBK481" s="0"/>
      <c r="XBL481" s="0"/>
      <c r="XBM481" s="0"/>
      <c r="XBN481" s="0"/>
      <c r="XBO481" s="0"/>
      <c r="XBP481" s="0"/>
      <c r="XBQ481" s="0"/>
      <c r="XBR481" s="0"/>
      <c r="XBS481" s="0"/>
      <c r="XBT481" s="0"/>
      <c r="XBU481" s="0"/>
      <c r="XBV481" s="0"/>
      <c r="XBW481" s="0"/>
      <c r="XBX481" s="0"/>
      <c r="XBY481" s="0"/>
      <c r="XBZ481" s="0"/>
      <c r="XCA481" s="0"/>
      <c r="XCB481" s="0"/>
      <c r="XCC481" s="0"/>
      <c r="XCD481" s="0"/>
      <c r="XCE481" s="0"/>
      <c r="XCF481" s="0"/>
      <c r="XCG481" s="0"/>
      <c r="XCH481" s="0"/>
      <c r="XCI481" s="0"/>
      <c r="XCJ481" s="0"/>
      <c r="XCK481" s="0"/>
      <c r="XCL481" s="0"/>
      <c r="XCM481" s="0"/>
      <c r="XCN481" s="0"/>
      <c r="XCO481" s="0"/>
      <c r="XCP481" s="0"/>
      <c r="XCQ481" s="0"/>
      <c r="XCR481" s="0"/>
      <c r="XCS481" s="0"/>
      <c r="XCT481" s="0"/>
      <c r="XCU481" s="0"/>
      <c r="XCV481" s="0"/>
      <c r="XCW481" s="0"/>
      <c r="XCX481" s="0"/>
      <c r="XCY481" s="0"/>
      <c r="XCZ481" s="0"/>
      <c r="XDA481" s="0"/>
      <c r="XDB481" s="0"/>
      <c r="XDC481" s="0"/>
      <c r="XDD481" s="0"/>
      <c r="XDE481" s="0"/>
      <c r="XDF481" s="0"/>
      <c r="XDG481" s="0"/>
      <c r="XDH481" s="0"/>
      <c r="XDI481" s="0"/>
      <c r="XDJ481" s="0"/>
      <c r="XDK481" s="0"/>
      <c r="XDL481" s="0"/>
      <c r="XDM481" s="0"/>
      <c r="XDN481" s="0"/>
      <c r="XDO481" s="0"/>
      <c r="XDP481" s="0"/>
      <c r="XDQ481" s="0"/>
      <c r="XDR481" s="0"/>
      <c r="XDS481" s="0"/>
      <c r="XDT481" s="0"/>
      <c r="XDU481" s="0"/>
      <c r="XDV481" s="0"/>
      <c r="XDW481" s="0"/>
      <c r="XDX481" s="0"/>
      <c r="XDY481" s="0"/>
      <c r="XDZ481" s="0"/>
      <c r="XEA481" s="0"/>
      <c r="XEB481" s="0"/>
      <c r="XEC481" s="0"/>
      <c r="XED481" s="0"/>
      <c r="XEE481" s="0"/>
      <c r="XEF481" s="0"/>
      <c r="XEG481" s="0"/>
      <c r="XEH481" s="0"/>
      <c r="XEI481" s="0"/>
      <c r="XEJ481" s="0"/>
      <c r="XEK481" s="0"/>
      <c r="XEL481" s="0"/>
      <c r="XEM481" s="0"/>
      <c r="XEN481" s="0"/>
      <c r="XEO481" s="0"/>
      <c r="XEP481" s="0"/>
      <c r="XEQ481" s="0"/>
      <c r="XER481" s="0"/>
      <c r="XES481" s="0"/>
      <c r="XET481" s="0"/>
      <c r="XEU481" s="0"/>
      <c r="XEV481" s="0"/>
      <c r="XEW481" s="0"/>
      <c r="XEX481" s="0"/>
      <c r="XEY481" s="0"/>
      <c r="XEZ481" s="0"/>
      <c r="XFA481" s="0"/>
      <c r="XFB481" s="0"/>
      <c r="XFC481" s="0"/>
      <c r="XFD481" s="0"/>
    </row>
    <row r="482" customFormat="false" ht="15" hidden="false" customHeight="true" outlineLevel="0" collapsed="false">
      <c r="B482" s="14"/>
      <c r="C482" s="226"/>
      <c r="D482" s="227"/>
      <c r="E482" s="228"/>
      <c r="F482" s="228"/>
      <c r="G482" s="228"/>
      <c r="H482" s="0"/>
      <c r="I482" s="0"/>
      <c r="J482" s="0"/>
      <c r="K482" s="0"/>
      <c r="L482" s="0"/>
      <c r="M482" s="0"/>
      <c r="N482" s="0"/>
      <c r="O482" s="0"/>
      <c r="P482" s="0"/>
      <c r="Q482" s="0"/>
      <c r="R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c r="AMK482" s="0"/>
      <c r="AML482" s="0"/>
      <c r="AMM482" s="0"/>
      <c r="AMN482" s="0"/>
      <c r="AMO482" s="0"/>
      <c r="AMP482" s="0"/>
      <c r="AMQ482" s="0"/>
      <c r="AMR482" s="0"/>
      <c r="AMS482" s="0"/>
      <c r="AMT482" s="0"/>
      <c r="AMU482" s="0"/>
      <c r="AMV482" s="0"/>
      <c r="AMW482" s="0"/>
      <c r="AMX482" s="0"/>
      <c r="AMY482" s="0"/>
      <c r="AMZ482" s="0"/>
      <c r="ANA482" s="0"/>
      <c r="ANB482" s="0"/>
      <c r="ANC482" s="0"/>
      <c r="AND482" s="0"/>
      <c r="ANE482" s="0"/>
      <c r="ANF482" s="0"/>
      <c r="ANG482" s="0"/>
      <c r="ANH482" s="0"/>
      <c r="ANI482" s="0"/>
      <c r="ANJ482" s="0"/>
      <c r="ANK482" s="0"/>
      <c r="ANL482" s="0"/>
      <c r="ANM482" s="0"/>
      <c r="ANN482" s="0"/>
      <c r="ANO482" s="0"/>
      <c r="ANP482" s="0"/>
      <c r="ANQ482" s="0"/>
      <c r="ANR482" s="0"/>
      <c r="ANS482" s="0"/>
      <c r="ANT482" s="0"/>
      <c r="ANU482" s="0"/>
      <c r="ANV482" s="0"/>
      <c r="ANW482" s="0"/>
      <c r="ANX482" s="0"/>
      <c r="ANY482" s="0"/>
      <c r="ANZ482" s="0"/>
      <c r="AOA482" s="0"/>
      <c r="AOB482" s="0"/>
      <c r="AOC482" s="0"/>
      <c r="AOD482" s="0"/>
      <c r="AOE482" s="0"/>
      <c r="AOF482" s="0"/>
      <c r="AOG482" s="0"/>
      <c r="AOH482" s="0"/>
      <c r="AOI482" s="0"/>
      <c r="AOJ482" s="0"/>
      <c r="AOK482" s="0"/>
      <c r="AOL482" s="0"/>
      <c r="AOM482" s="0"/>
      <c r="AON482" s="0"/>
      <c r="AOO482" s="0"/>
      <c r="AOP482" s="0"/>
      <c r="AOQ482" s="0"/>
      <c r="AOR482" s="0"/>
      <c r="AOS482" s="0"/>
      <c r="AOT482" s="0"/>
      <c r="AOU482" s="0"/>
      <c r="AOV482" s="0"/>
      <c r="AOW482" s="0"/>
      <c r="AOX482" s="0"/>
      <c r="AOY482" s="0"/>
      <c r="AOZ482" s="0"/>
      <c r="APA482" s="0"/>
      <c r="APB482" s="0"/>
      <c r="APC482" s="0"/>
      <c r="APD482" s="0"/>
      <c r="APE482" s="0"/>
      <c r="APF482" s="0"/>
      <c r="APG482" s="0"/>
      <c r="APH482" s="0"/>
      <c r="API482" s="0"/>
      <c r="APJ482" s="0"/>
      <c r="APK482" s="0"/>
      <c r="APL482" s="0"/>
      <c r="APM482" s="0"/>
      <c r="APN482" s="0"/>
      <c r="APO482" s="0"/>
      <c r="APP482" s="0"/>
      <c r="APQ482" s="0"/>
      <c r="APR482" s="0"/>
      <c r="APS482" s="0"/>
      <c r="APT482" s="0"/>
      <c r="APU482" s="0"/>
      <c r="APV482" s="0"/>
      <c r="APW482" s="0"/>
      <c r="APX482" s="0"/>
      <c r="APY482" s="0"/>
      <c r="APZ482" s="0"/>
      <c r="AQA482" s="0"/>
      <c r="AQB482" s="0"/>
      <c r="AQC482" s="0"/>
      <c r="AQD482" s="0"/>
      <c r="AQE482" s="0"/>
      <c r="AQF482" s="0"/>
      <c r="AQG482" s="0"/>
      <c r="AQH482" s="0"/>
      <c r="AQI482" s="0"/>
      <c r="AQJ482" s="0"/>
      <c r="AQK482" s="0"/>
      <c r="AQL482" s="0"/>
      <c r="AQM482" s="0"/>
      <c r="AQN482" s="0"/>
      <c r="AQO482" s="0"/>
      <c r="AQP482" s="0"/>
      <c r="AQQ482" s="0"/>
      <c r="AQR482" s="0"/>
      <c r="AQS482" s="0"/>
      <c r="AQT482" s="0"/>
      <c r="AQU482" s="0"/>
      <c r="AQV482" s="0"/>
      <c r="AQW482" s="0"/>
      <c r="AQX482" s="0"/>
      <c r="AQY482" s="0"/>
      <c r="AQZ482" s="0"/>
      <c r="ARA482" s="0"/>
      <c r="ARB482" s="0"/>
      <c r="ARC482" s="0"/>
      <c r="ARD482" s="0"/>
      <c r="ARE482" s="0"/>
      <c r="ARF482" s="0"/>
      <c r="ARG482" s="0"/>
      <c r="ARH482" s="0"/>
      <c r="ARI482" s="0"/>
      <c r="ARJ482" s="0"/>
      <c r="ARK482" s="0"/>
      <c r="ARL482" s="0"/>
      <c r="ARM482" s="0"/>
      <c r="ARN482" s="0"/>
      <c r="ARO482" s="0"/>
      <c r="ARP482" s="0"/>
      <c r="ARQ482" s="0"/>
      <c r="ARR482" s="0"/>
      <c r="ARS482" s="0"/>
      <c r="ART482" s="0"/>
      <c r="ARU482" s="0"/>
      <c r="ARV482" s="0"/>
      <c r="ARW482" s="0"/>
      <c r="ARX482" s="0"/>
      <c r="ARY482" s="0"/>
      <c r="ARZ482" s="0"/>
      <c r="ASA482" s="0"/>
      <c r="ASB482" s="0"/>
      <c r="ASC482" s="0"/>
      <c r="ASD482" s="0"/>
      <c r="ASE482" s="0"/>
      <c r="ASF482" s="0"/>
      <c r="ASG482" s="0"/>
      <c r="ASH482" s="0"/>
      <c r="ASI482" s="0"/>
      <c r="ASJ482" s="0"/>
      <c r="ASK482" s="0"/>
      <c r="ASL482" s="0"/>
      <c r="ASM482" s="0"/>
      <c r="ASN482" s="0"/>
      <c r="ASO482" s="0"/>
      <c r="ASP482" s="0"/>
      <c r="ASQ482" s="0"/>
      <c r="ASR482" s="0"/>
      <c r="ASS482" s="0"/>
      <c r="AST482" s="0"/>
      <c r="ASU482" s="0"/>
      <c r="ASV482" s="0"/>
      <c r="ASW482" s="0"/>
      <c r="ASX482" s="0"/>
      <c r="ASY482" s="0"/>
      <c r="ASZ482" s="0"/>
      <c r="ATA482" s="0"/>
      <c r="ATB482" s="0"/>
      <c r="ATC482" s="0"/>
      <c r="ATD482" s="0"/>
      <c r="ATE482" s="0"/>
      <c r="ATF482" s="0"/>
      <c r="ATG482" s="0"/>
      <c r="ATH482" s="0"/>
      <c r="ATI482" s="0"/>
      <c r="ATJ482" s="0"/>
      <c r="ATK482" s="0"/>
      <c r="ATL482" s="0"/>
      <c r="ATM482" s="0"/>
      <c r="ATN482" s="0"/>
      <c r="ATO482" s="0"/>
      <c r="ATP482" s="0"/>
      <c r="ATQ482" s="0"/>
      <c r="ATR482" s="0"/>
      <c r="ATS482" s="0"/>
      <c r="ATT482" s="0"/>
      <c r="ATU482" s="0"/>
      <c r="ATV482" s="0"/>
      <c r="ATW482" s="0"/>
      <c r="ATX482" s="0"/>
      <c r="ATY482" s="0"/>
      <c r="ATZ482" s="0"/>
      <c r="AUA482" s="0"/>
      <c r="AUB482" s="0"/>
      <c r="AUC482" s="0"/>
      <c r="AUD482" s="0"/>
      <c r="AUE482" s="0"/>
      <c r="AUF482" s="0"/>
      <c r="AUG482" s="0"/>
      <c r="AUH482" s="0"/>
      <c r="AUI482" s="0"/>
      <c r="AUJ482" s="0"/>
      <c r="AUK482" s="0"/>
      <c r="AUL482" s="0"/>
      <c r="AUM482" s="0"/>
      <c r="AUN482" s="0"/>
      <c r="AUO482" s="0"/>
      <c r="AUP482" s="0"/>
      <c r="AUQ482" s="0"/>
      <c r="AUR482" s="0"/>
      <c r="AUS482" s="0"/>
      <c r="AUT482" s="0"/>
      <c r="AUU482" s="0"/>
      <c r="AUV482" s="0"/>
      <c r="AUW482" s="0"/>
      <c r="AUX482" s="0"/>
      <c r="AUY482" s="0"/>
      <c r="AUZ482" s="0"/>
      <c r="AVA482" s="0"/>
      <c r="AVB482" s="0"/>
      <c r="AVC482" s="0"/>
      <c r="AVD482" s="0"/>
      <c r="AVE482" s="0"/>
      <c r="AVF482" s="0"/>
      <c r="AVG482" s="0"/>
      <c r="AVH482" s="0"/>
      <c r="AVI482" s="0"/>
      <c r="AVJ482" s="0"/>
      <c r="AVK482" s="0"/>
      <c r="AVL482" s="0"/>
      <c r="AVM482" s="0"/>
      <c r="AVN482" s="0"/>
      <c r="AVO482" s="0"/>
      <c r="AVP482" s="0"/>
      <c r="AVQ482" s="0"/>
      <c r="AVR482" s="0"/>
      <c r="AVS482" s="0"/>
      <c r="AVT482" s="0"/>
      <c r="AVU482" s="0"/>
      <c r="AVV482" s="0"/>
      <c r="AVW482" s="0"/>
      <c r="AVX482" s="0"/>
      <c r="AVY482" s="0"/>
      <c r="AVZ482" s="0"/>
      <c r="AWA482" s="0"/>
      <c r="AWB482" s="0"/>
      <c r="AWC482" s="0"/>
      <c r="AWD482" s="0"/>
      <c r="AWE482" s="0"/>
      <c r="AWF482" s="0"/>
      <c r="AWG482" s="0"/>
      <c r="AWH482" s="0"/>
      <c r="AWI482" s="0"/>
      <c r="AWJ482" s="0"/>
      <c r="AWK482" s="0"/>
      <c r="AWL482" s="0"/>
      <c r="AWM482" s="0"/>
      <c r="AWN482" s="0"/>
      <c r="AWO482" s="0"/>
      <c r="AWP482" s="0"/>
      <c r="AWQ482" s="0"/>
      <c r="AWR482" s="0"/>
      <c r="AWS482" s="0"/>
      <c r="AWT482" s="0"/>
      <c r="AWU482" s="0"/>
      <c r="AWV482" s="0"/>
      <c r="AWW482" s="0"/>
      <c r="AWX482" s="0"/>
      <c r="AWY482" s="0"/>
      <c r="AWZ482" s="0"/>
      <c r="AXA482" s="0"/>
      <c r="AXB482" s="0"/>
      <c r="AXC482" s="0"/>
      <c r="AXD482" s="0"/>
      <c r="AXE482" s="0"/>
      <c r="AXF482" s="0"/>
      <c r="AXG482" s="0"/>
      <c r="AXH482" s="0"/>
      <c r="AXI482" s="0"/>
      <c r="AXJ482" s="0"/>
      <c r="AXK482" s="0"/>
      <c r="AXL482" s="0"/>
      <c r="AXM482" s="0"/>
      <c r="AXN482" s="0"/>
      <c r="AXO482" s="0"/>
      <c r="AXP482" s="0"/>
      <c r="AXQ482" s="0"/>
      <c r="AXR482" s="0"/>
      <c r="AXS482" s="0"/>
      <c r="AXT482" s="0"/>
      <c r="AXU482" s="0"/>
      <c r="AXV482" s="0"/>
      <c r="AXW482" s="0"/>
      <c r="AXX482" s="0"/>
      <c r="AXY482" s="0"/>
      <c r="AXZ482" s="0"/>
      <c r="AYA482" s="0"/>
      <c r="AYB482" s="0"/>
      <c r="AYC482" s="0"/>
      <c r="AYD482" s="0"/>
      <c r="AYE482" s="0"/>
      <c r="AYF482" s="0"/>
      <c r="AYG482" s="0"/>
      <c r="AYH482" s="0"/>
      <c r="AYI482" s="0"/>
      <c r="AYJ482" s="0"/>
      <c r="AYK482" s="0"/>
      <c r="AYL482" s="0"/>
      <c r="AYM482" s="0"/>
      <c r="AYN482" s="0"/>
      <c r="AYO482" s="0"/>
      <c r="AYP482" s="0"/>
      <c r="AYQ482" s="0"/>
      <c r="AYR482" s="0"/>
      <c r="AYS482" s="0"/>
      <c r="AYT482" s="0"/>
      <c r="AYU482" s="0"/>
      <c r="AYV482" s="0"/>
      <c r="AYW482" s="0"/>
      <c r="AYX482" s="0"/>
      <c r="AYY482" s="0"/>
      <c r="AYZ482" s="0"/>
      <c r="AZA482" s="0"/>
      <c r="AZB482" s="0"/>
      <c r="AZC482" s="0"/>
      <c r="AZD482" s="0"/>
      <c r="AZE482" s="0"/>
      <c r="AZF482" s="0"/>
      <c r="AZG482" s="0"/>
      <c r="AZH482" s="0"/>
      <c r="AZI482" s="0"/>
      <c r="AZJ482" s="0"/>
      <c r="AZK482" s="0"/>
      <c r="AZL482" s="0"/>
      <c r="AZM482" s="0"/>
      <c r="AZN482" s="0"/>
      <c r="AZO482" s="0"/>
      <c r="AZP482" s="0"/>
      <c r="AZQ482" s="0"/>
      <c r="AZR482" s="0"/>
      <c r="AZS482" s="0"/>
      <c r="AZT482" s="0"/>
      <c r="AZU482" s="0"/>
      <c r="AZV482" s="0"/>
      <c r="AZW482" s="0"/>
      <c r="AZX482" s="0"/>
      <c r="AZY482" s="0"/>
      <c r="AZZ482" s="0"/>
      <c r="BAA482" s="0"/>
      <c r="BAB482" s="0"/>
      <c r="BAC482" s="0"/>
      <c r="BAD482" s="0"/>
      <c r="BAE482" s="0"/>
      <c r="BAF482" s="0"/>
      <c r="BAG482" s="0"/>
      <c r="BAH482" s="0"/>
      <c r="BAI482" s="0"/>
      <c r="BAJ482" s="0"/>
      <c r="BAK482" s="0"/>
      <c r="BAL482" s="0"/>
      <c r="BAM482" s="0"/>
      <c r="BAN482" s="0"/>
      <c r="BAO482" s="0"/>
      <c r="BAP482" s="0"/>
      <c r="BAQ482" s="0"/>
      <c r="BAR482" s="0"/>
      <c r="BAS482" s="0"/>
      <c r="BAT482" s="0"/>
      <c r="BAU482" s="0"/>
      <c r="BAV482" s="0"/>
      <c r="BAW482" s="0"/>
      <c r="BAX482" s="0"/>
      <c r="BAY482" s="0"/>
      <c r="BAZ482" s="0"/>
      <c r="BBA482" s="0"/>
      <c r="BBB482" s="0"/>
      <c r="BBC482" s="0"/>
      <c r="BBD482" s="0"/>
      <c r="BBE482" s="0"/>
      <c r="BBF482" s="0"/>
      <c r="BBG482" s="0"/>
      <c r="BBH482" s="0"/>
      <c r="BBI482" s="0"/>
      <c r="BBJ482" s="0"/>
      <c r="BBK482" s="0"/>
      <c r="BBL482" s="0"/>
      <c r="BBM482" s="0"/>
      <c r="BBN482" s="0"/>
      <c r="BBO482" s="0"/>
      <c r="BBP482" s="0"/>
      <c r="BBQ482" s="0"/>
      <c r="BBR482" s="0"/>
      <c r="BBS482" s="0"/>
      <c r="BBT482" s="0"/>
      <c r="BBU482" s="0"/>
      <c r="BBV482" s="0"/>
      <c r="BBW482" s="0"/>
      <c r="BBX482" s="0"/>
      <c r="BBY482" s="0"/>
      <c r="BBZ482" s="0"/>
      <c r="BCA482" s="0"/>
      <c r="BCB482" s="0"/>
      <c r="BCC482" s="0"/>
      <c r="BCD482" s="0"/>
      <c r="BCE482" s="0"/>
      <c r="BCF482" s="0"/>
      <c r="BCG482" s="0"/>
      <c r="BCH482" s="0"/>
      <c r="BCI482" s="0"/>
      <c r="BCJ482" s="0"/>
      <c r="BCK482" s="0"/>
      <c r="BCL482" s="0"/>
      <c r="BCM482" s="0"/>
      <c r="BCN482" s="0"/>
      <c r="BCO482" s="0"/>
      <c r="BCP482" s="0"/>
      <c r="BCQ482" s="0"/>
      <c r="BCR482" s="0"/>
      <c r="BCS482" s="0"/>
      <c r="BCT482" s="0"/>
      <c r="BCU482" s="0"/>
      <c r="BCV482" s="0"/>
      <c r="BCW482" s="0"/>
      <c r="BCX482" s="0"/>
      <c r="BCY482" s="0"/>
      <c r="BCZ482" s="0"/>
      <c r="BDA482" s="0"/>
      <c r="BDB482" s="0"/>
      <c r="BDC482" s="0"/>
      <c r="BDD482" s="0"/>
      <c r="BDE482" s="0"/>
      <c r="BDF482" s="0"/>
      <c r="BDG482" s="0"/>
      <c r="BDH482" s="0"/>
      <c r="BDI482" s="0"/>
      <c r="BDJ482" s="0"/>
      <c r="BDK482" s="0"/>
      <c r="BDL482" s="0"/>
      <c r="BDM482" s="0"/>
      <c r="BDN482" s="0"/>
      <c r="BDO482" s="0"/>
      <c r="BDP482" s="0"/>
      <c r="BDQ482" s="0"/>
      <c r="BDR482" s="0"/>
      <c r="BDS482" s="0"/>
      <c r="BDT482" s="0"/>
      <c r="BDU482" s="0"/>
      <c r="BDV482" s="0"/>
      <c r="BDW482" s="0"/>
      <c r="BDX482" s="0"/>
      <c r="BDY482" s="0"/>
      <c r="BDZ482" s="0"/>
      <c r="BEA482" s="0"/>
      <c r="BEB482" s="0"/>
      <c r="BEC482" s="0"/>
      <c r="BED482" s="0"/>
      <c r="BEE482" s="0"/>
      <c r="BEF482" s="0"/>
      <c r="BEG482" s="0"/>
      <c r="BEH482" s="0"/>
      <c r="BEI482" s="0"/>
      <c r="BEJ482" s="0"/>
      <c r="BEK482" s="0"/>
      <c r="BEL482" s="0"/>
      <c r="BEM482" s="0"/>
      <c r="BEN482" s="0"/>
      <c r="BEO482" s="0"/>
      <c r="BEP482" s="0"/>
      <c r="BEQ482" s="0"/>
      <c r="BER482" s="0"/>
      <c r="BES482" s="0"/>
      <c r="BET482" s="0"/>
      <c r="BEU482" s="0"/>
      <c r="BEV482" s="0"/>
      <c r="BEW482" s="0"/>
      <c r="BEX482" s="0"/>
      <c r="BEY482" s="0"/>
      <c r="BEZ482" s="0"/>
      <c r="BFA482" s="0"/>
      <c r="BFB482" s="0"/>
      <c r="BFC482" s="0"/>
      <c r="BFD482" s="0"/>
      <c r="BFE482" s="0"/>
      <c r="BFF482" s="0"/>
      <c r="BFG482" s="0"/>
      <c r="BFH482" s="0"/>
      <c r="BFI482" s="0"/>
      <c r="BFJ482" s="0"/>
      <c r="BFK482" s="0"/>
      <c r="BFL482" s="0"/>
      <c r="BFM482" s="0"/>
      <c r="BFN482" s="0"/>
      <c r="BFO482" s="0"/>
      <c r="BFP482" s="0"/>
      <c r="BFQ482" s="0"/>
      <c r="BFR482" s="0"/>
      <c r="BFS482" s="0"/>
      <c r="BFT482" s="0"/>
      <c r="BFU482" s="0"/>
      <c r="BFV482" s="0"/>
      <c r="BFW482" s="0"/>
      <c r="BFX482" s="0"/>
      <c r="BFY482" s="0"/>
      <c r="BFZ482" s="0"/>
      <c r="BGA482" s="0"/>
      <c r="BGB482" s="0"/>
      <c r="BGC482" s="0"/>
      <c r="BGD482" s="0"/>
      <c r="BGE482" s="0"/>
      <c r="BGF482" s="0"/>
      <c r="BGG482" s="0"/>
      <c r="BGH482" s="0"/>
      <c r="BGI482" s="0"/>
      <c r="BGJ482" s="0"/>
      <c r="BGK482" s="0"/>
      <c r="BGL482" s="0"/>
      <c r="BGM482" s="0"/>
      <c r="BGN482" s="0"/>
      <c r="BGO482" s="0"/>
      <c r="BGP482" s="0"/>
      <c r="BGQ482" s="0"/>
      <c r="BGR482" s="0"/>
      <c r="BGS482" s="0"/>
      <c r="BGT482" s="0"/>
      <c r="BGU482" s="0"/>
      <c r="BGV482" s="0"/>
      <c r="BGW482" s="0"/>
      <c r="BGX482" s="0"/>
      <c r="BGY482" s="0"/>
      <c r="BGZ482" s="0"/>
      <c r="BHA482" s="0"/>
      <c r="BHB482" s="0"/>
      <c r="BHC482" s="0"/>
      <c r="BHD482" s="0"/>
      <c r="BHE482" s="0"/>
      <c r="BHF482" s="0"/>
      <c r="BHG482" s="0"/>
      <c r="BHH482" s="0"/>
      <c r="BHI482" s="0"/>
      <c r="BHJ482" s="0"/>
      <c r="BHK482" s="0"/>
      <c r="BHL482" s="0"/>
      <c r="BHM482" s="0"/>
      <c r="BHN482" s="0"/>
      <c r="BHO482" s="0"/>
      <c r="BHP482" s="0"/>
      <c r="BHQ482" s="0"/>
      <c r="BHR482" s="0"/>
      <c r="BHS482" s="0"/>
      <c r="BHT482" s="0"/>
      <c r="BHU482" s="0"/>
      <c r="BHV482" s="0"/>
      <c r="BHW482" s="0"/>
      <c r="BHX482" s="0"/>
      <c r="BHY482" s="0"/>
      <c r="BHZ482" s="0"/>
      <c r="BIA482" s="0"/>
      <c r="BIB482" s="0"/>
      <c r="BIC482" s="0"/>
      <c r="BID482" s="0"/>
      <c r="BIE482" s="0"/>
      <c r="BIF482" s="0"/>
      <c r="BIG482" s="0"/>
      <c r="BIH482" s="0"/>
      <c r="BII482" s="0"/>
      <c r="BIJ482" s="0"/>
      <c r="BIK482" s="0"/>
      <c r="BIL482" s="0"/>
      <c r="BIM482" s="0"/>
      <c r="BIN482" s="0"/>
      <c r="BIO482" s="0"/>
      <c r="BIP482" s="0"/>
      <c r="BIQ482" s="0"/>
      <c r="BIR482" s="0"/>
      <c r="BIS482" s="0"/>
      <c r="BIT482" s="0"/>
      <c r="BIU482" s="0"/>
      <c r="BIV482" s="0"/>
      <c r="BIW482" s="0"/>
      <c r="BIX482" s="0"/>
      <c r="BIY482" s="0"/>
      <c r="BIZ482" s="0"/>
      <c r="BJA482" s="0"/>
      <c r="BJB482" s="0"/>
      <c r="BJC482" s="0"/>
      <c r="BJD482" s="0"/>
      <c r="BJE482" s="0"/>
      <c r="BJF482" s="0"/>
      <c r="BJG482" s="0"/>
      <c r="BJH482" s="0"/>
      <c r="BJI482" s="0"/>
      <c r="BJJ482" s="0"/>
      <c r="BJK482" s="0"/>
      <c r="BJL482" s="0"/>
      <c r="BJM482" s="0"/>
      <c r="BJN482" s="0"/>
      <c r="BJO482" s="0"/>
      <c r="BJP482" s="0"/>
      <c r="BJQ482" s="0"/>
      <c r="BJR482" s="0"/>
      <c r="BJS482" s="0"/>
      <c r="BJT482" s="0"/>
      <c r="BJU482" s="0"/>
      <c r="BJV482" s="0"/>
      <c r="BJW482" s="0"/>
      <c r="BJX482" s="0"/>
      <c r="BJY482" s="0"/>
      <c r="BJZ482" s="0"/>
      <c r="BKA482" s="0"/>
      <c r="BKB482" s="0"/>
      <c r="BKC482" s="0"/>
      <c r="BKD482" s="0"/>
      <c r="BKE482" s="0"/>
      <c r="BKF482" s="0"/>
      <c r="BKG482" s="0"/>
      <c r="BKH482" s="0"/>
      <c r="BKI482" s="0"/>
      <c r="BKJ482" s="0"/>
      <c r="BKK482" s="0"/>
      <c r="BKL482" s="0"/>
      <c r="BKM482" s="0"/>
      <c r="BKN482" s="0"/>
      <c r="BKO482" s="0"/>
      <c r="BKP482" s="0"/>
      <c r="BKQ482" s="0"/>
      <c r="BKR482" s="0"/>
      <c r="BKS482" s="0"/>
      <c r="BKT482" s="0"/>
      <c r="BKU482" s="0"/>
      <c r="BKV482" s="0"/>
      <c r="BKW482" s="0"/>
      <c r="BKX482" s="0"/>
      <c r="BKY482" s="0"/>
      <c r="BKZ482" s="0"/>
      <c r="BLA482" s="0"/>
      <c r="BLB482" s="0"/>
      <c r="BLC482" s="0"/>
      <c r="BLD482" s="0"/>
      <c r="BLE482" s="0"/>
      <c r="BLF482" s="0"/>
      <c r="BLG482" s="0"/>
      <c r="BLH482" s="0"/>
      <c r="BLI482" s="0"/>
      <c r="BLJ482" s="0"/>
      <c r="BLK482" s="0"/>
      <c r="BLL482" s="0"/>
      <c r="BLM482" s="0"/>
      <c r="BLN482" s="0"/>
      <c r="BLO482" s="0"/>
      <c r="BLP482" s="0"/>
      <c r="BLQ482" s="0"/>
      <c r="BLR482" s="0"/>
      <c r="BLS482" s="0"/>
      <c r="BLT482" s="0"/>
      <c r="BLU482" s="0"/>
      <c r="BLV482" s="0"/>
      <c r="BLW482" s="0"/>
      <c r="BLX482" s="0"/>
      <c r="BLY482" s="0"/>
      <c r="BLZ482" s="0"/>
      <c r="BMA482" s="0"/>
      <c r="BMB482" s="0"/>
      <c r="BMC482" s="0"/>
      <c r="BMD482" s="0"/>
      <c r="BME482" s="0"/>
      <c r="BMF482" s="0"/>
      <c r="BMG482" s="0"/>
      <c r="BMH482" s="0"/>
      <c r="BMI482" s="0"/>
      <c r="BMJ482" s="0"/>
      <c r="BMK482" s="0"/>
      <c r="BML482" s="0"/>
      <c r="BMM482" s="0"/>
      <c r="BMN482" s="0"/>
      <c r="BMO482" s="0"/>
      <c r="BMP482" s="0"/>
      <c r="BMQ482" s="0"/>
      <c r="BMR482" s="0"/>
      <c r="BMS482" s="0"/>
      <c r="BMT482" s="0"/>
      <c r="BMU482" s="0"/>
      <c r="BMV482" s="0"/>
      <c r="BMW482" s="0"/>
      <c r="BMX482" s="0"/>
      <c r="BMY482" s="0"/>
      <c r="BMZ482" s="0"/>
      <c r="BNA482" s="0"/>
      <c r="BNB482" s="0"/>
      <c r="BNC482" s="0"/>
      <c r="BND482" s="0"/>
      <c r="BNE482" s="0"/>
      <c r="BNF482" s="0"/>
      <c r="BNG482" s="0"/>
      <c r="BNH482" s="0"/>
      <c r="BNI482" s="0"/>
      <c r="BNJ482" s="0"/>
      <c r="BNK482" s="0"/>
      <c r="BNL482" s="0"/>
      <c r="BNM482" s="0"/>
      <c r="BNN482" s="0"/>
      <c r="BNO482" s="0"/>
      <c r="BNP482" s="0"/>
      <c r="BNQ482" s="0"/>
      <c r="BNR482" s="0"/>
      <c r="BNS482" s="0"/>
      <c r="BNT482" s="0"/>
      <c r="BNU482" s="0"/>
      <c r="BNV482" s="0"/>
      <c r="BNW482" s="0"/>
      <c r="BNX482" s="0"/>
      <c r="BNY482" s="0"/>
      <c r="BNZ482" s="0"/>
      <c r="BOA482" s="0"/>
      <c r="BOB482" s="0"/>
      <c r="BOC482" s="0"/>
      <c r="BOD482" s="0"/>
      <c r="BOE482" s="0"/>
      <c r="BOF482" s="0"/>
      <c r="BOG482" s="0"/>
      <c r="BOH482" s="0"/>
      <c r="BOI482" s="0"/>
      <c r="BOJ482" s="0"/>
      <c r="BOK482" s="0"/>
      <c r="BOL482" s="0"/>
      <c r="BOM482" s="0"/>
      <c r="BON482" s="0"/>
      <c r="BOO482" s="0"/>
      <c r="BOP482" s="0"/>
      <c r="BOQ482" s="0"/>
      <c r="BOR482" s="0"/>
      <c r="BOS482" s="0"/>
      <c r="BOT482" s="0"/>
      <c r="BOU482" s="0"/>
      <c r="BOV482" s="0"/>
      <c r="BOW482" s="0"/>
      <c r="BOX482" s="0"/>
      <c r="BOY482" s="0"/>
      <c r="BOZ482" s="0"/>
      <c r="BPA482" s="0"/>
      <c r="BPB482" s="0"/>
      <c r="BPC482" s="0"/>
      <c r="BPD482" s="0"/>
      <c r="BPE482" s="0"/>
      <c r="BPF482" s="0"/>
      <c r="BPG482" s="0"/>
      <c r="BPH482" s="0"/>
      <c r="BPI482" s="0"/>
      <c r="BPJ482" s="0"/>
      <c r="BPK482" s="0"/>
      <c r="BPL482" s="0"/>
      <c r="BPM482" s="0"/>
      <c r="BPN482" s="0"/>
      <c r="BPO482" s="0"/>
      <c r="BPP482" s="0"/>
      <c r="BPQ482" s="0"/>
      <c r="BPR482" s="0"/>
      <c r="BPS482" s="0"/>
      <c r="BPT482" s="0"/>
      <c r="BPU482" s="0"/>
      <c r="BPV482" s="0"/>
      <c r="BPW482" s="0"/>
      <c r="BPX482" s="0"/>
      <c r="BPY482" s="0"/>
      <c r="BPZ482" s="0"/>
      <c r="BQA482" s="0"/>
      <c r="BQB482" s="0"/>
      <c r="BQC482" s="0"/>
      <c r="BQD482" s="0"/>
      <c r="BQE482" s="0"/>
      <c r="BQF482" s="0"/>
      <c r="BQG482" s="0"/>
      <c r="BQH482" s="0"/>
      <c r="BQI482" s="0"/>
      <c r="BQJ482" s="0"/>
      <c r="BQK482" s="0"/>
      <c r="BQL482" s="0"/>
      <c r="BQM482" s="0"/>
      <c r="BQN482" s="0"/>
      <c r="BQO482" s="0"/>
      <c r="BQP482" s="0"/>
      <c r="BQQ482" s="0"/>
      <c r="BQR482" s="0"/>
      <c r="BQS482" s="0"/>
      <c r="BQT482" s="0"/>
      <c r="BQU482" s="0"/>
      <c r="BQV482" s="0"/>
      <c r="BQW482" s="0"/>
      <c r="BQX482" s="0"/>
      <c r="BQY482" s="0"/>
      <c r="BQZ482" s="0"/>
      <c r="BRA482" s="0"/>
      <c r="BRB482" s="0"/>
      <c r="BRC482" s="0"/>
      <c r="BRD482" s="0"/>
      <c r="BRE482" s="0"/>
      <c r="BRF482" s="0"/>
      <c r="BRG482" s="0"/>
      <c r="BRH482" s="0"/>
      <c r="BRI482" s="0"/>
      <c r="BRJ482" s="0"/>
      <c r="BRK482" s="0"/>
      <c r="BRL482" s="0"/>
      <c r="BRM482" s="0"/>
      <c r="BRN482" s="0"/>
      <c r="BRO482" s="0"/>
      <c r="BRP482" s="0"/>
      <c r="BRQ482" s="0"/>
      <c r="BRR482" s="0"/>
      <c r="BRS482" s="0"/>
      <c r="BRT482" s="0"/>
      <c r="BRU482" s="0"/>
      <c r="BRV482" s="0"/>
      <c r="BRW482" s="0"/>
      <c r="BRX482" s="0"/>
      <c r="BRY482" s="0"/>
      <c r="BRZ482" s="0"/>
      <c r="BSA482" s="0"/>
      <c r="BSB482" s="0"/>
      <c r="BSC482" s="0"/>
      <c r="BSD482" s="0"/>
      <c r="BSE482" s="0"/>
      <c r="BSF482" s="0"/>
      <c r="BSG482" s="0"/>
      <c r="BSH482" s="0"/>
      <c r="BSI482" s="0"/>
      <c r="BSJ482" s="0"/>
      <c r="BSK482" s="0"/>
      <c r="BSL482" s="0"/>
      <c r="BSM482" s="0"/>
      <c r="BSN482" s="0"/>
      <c r="BSO482" s="0"/>
      <c r="BSP482" s="0"/>
      <c r="BSQ482" s="0"/>
      <c r="BSR482" s="0"/>
      <c r="BSS482" s="0"/>
      <c r="BST482" s="0"/>
      <c r="BSU482" s="0"/>
      <c r="BSV482" s="0"/>
      <c r="BSW482" s="0"/>
      <c r="BSX482" s="0"/>
      <c r="BSY482" s="0"/>
      <c r="BSZ482" s="0"/>
      <c r="BTA482" s="0"/>
      <c r="BTB482" s="0"/>
      <c r="BTC482" s="0"/>
      <c r="BTD482" s="0"/>
      <c r="BTE482" s="0"/>
      <c r="BTF482" s="0"/>
      <c r="BTG482" s="0"/>
      <c r="BTH482" s="0"/>
      <c r="BTI482" s="0"/>
      <c r="BTJ482" s="0"/>
      <c r="BTK482" s="0"/>
      <c r="BTL482" s="0"/>
      <c r="BTM482" s="0"/>
      <c r="BTN482" s="0"/>
      <c r="BTO482" s="0"/>
      <c r="BTP482" s="0"/>
      <c r="BTQ482" s="0"/>
      <c r="BTR482" s="0"/>
      <c r="BTS482" s="0"/>
      <c r="BTT482" s="0"/>
      <c r="BTU482" s="0"/>
      <c r="BTV482" s="0"/>
      <c r="BTW482" s="0"/>
      <c r="BTX482" s="0"/>
      <c r="BTY482" s="0"/>
      <c r="BTZ482" s="0"/>
      <c r="BUA482" s="0"/>
      <c r="BUB482" s="0"/>
      <c r="BUC482" s="0"/>
      <c r="BUD482" s="0"/>
      <c r="BUE482" s="0"/>
      <c r="BUF482" s="0"/>
      <c r="BUG482" s="0"/>
      <c r="BUH482" s="0"/>
      <c r="BUI482" s="0"/>
      <c r="BUJ482" s="0"/>
      <c r="BUK482" s="0"/>
      <c r="BUL482" s="0"/>
      <c r="BUM482" s="0"/>
      <c r="BUN482" s="0"/>
      <c r="BUO482" s="0"/>
      <c r="BUP482" s="0"/>
      <c r="BUQ482" s="0"/>
      <c r="BUR482" s="0"/>
      <c r="BUS482" s="0"/>
      <c r="BUT482" s="0"/>
      <c r="BUU482" s="0"/>
      <c r="BUV482" s="0"/>
      <c r="BUW482" s="0"/>
      <c r="BUX482" s="0"/>
      <c r="BUY482" s="0"/>
      <c r="BUZ482" s="0"/>
      <c r="BVA482" s="0"/>
      <c r="BVB482" s="0"/>
      <c r="BVC482" s="0"/>
      <c r="BVD482" s="0"/>
      <c r="BVE482" s="0"/>
      <c r="BVF482" s="0"/>
      <c r="BVG482" s="0"/>
      <c r="BVH482" s="0"/>
      <c r="BVI482" s="0"/>
      <c r="BVJ482" s="0"/>
      <c r="BVK482" s="0"/>
      <c r="BVL482" s="0"/>
      <c r="BVM482" s="0"/>
      <c r="BVN482" s="0"/>
      <c r="BVO482" s="0"/>
      <c r="BVP482" s="0"/>
      <c r="BVQ482" s="0"/>
      <c r="BVR482" s="0"/>
      <c r="BVS482" s="0"/>
      <c r="BVT482" s="0"/>
      <c r="BVU482" s="0"/>
      <c r="BVV482" s="0"/>
      <c r="BVW482" s="0"/>
      <c r="BVX482" s="0"/>
      <c r="BVY482" s="0"/>
      <c r="BVZ482" s="0"/>
      <c r="BWA482" s="0"/>
      <c r="BWB482" s="0"/>
      <c r="BWC482" s="0"/>
      <c r="BWD482" s="0"/>
      <c r="BWE482" s="0"/>
      <c r="BWF482" s="0"/>
      <c r="BWG482" s="0"/>
      <c r="BWH482" s="0"/>
      <c r="BWI482" s="0"/>
      <c r="BWJ482" s="0"/>
      <c r="BWK482" s="0"/>
      <c r="BWL482" s="0"/>
      <c r="BWM482" s="0"/>
      <c r="BWN482" s="0"/>
      <c r="BWO482" s="0"/>
      <c r="BWP482" s="0"/>
      <c r="BWQ482" s="0"/>
      <c r="BWR482" s="0"/>
      <c r="BWS482" s="0"/>
      <c r="BWT482" s="0"/>
      <c r="BWU482" s="0"/>
      <c r="BWV482" s="0"/>
      <c r="BWW482" s="0"/>
      <c r="BWX482" s="0"/>
      <c r="BWY482" s="0"/>
      <c r="BWZ482" s="0"/>
      <c r="BXA482" s="0"/>
      <c r="BXB482" s="0"/>
      <c r="BXC482" s="0"/>
      <c r="BXD482" s="0"/>
      <c r="BXE482" s="0"/>
      <c r="BXF482" s="0"/>
      <c r="BXG482" s="0"/>
      <c r="BXH482" s="0"/>
      <c r="BXI482" s="0"/>
      <c r="BXJ482" s="0"/>
      <c r="BXK482" s="0"/>
      <c r="BXL482" s="0"/>
      <c r="BXM482" s="0"/>
      <c r="BXN482" s="0"/>
      <c r="BXO482" s="0"/>
      <c r="BXP482" s="0"/>
      <c r="BXQ482" s="0"/>
      <c r="BXR482" s="0"/>
      <c r="BXS482" s="0"/>
      <c r="BXT482" s="0"/>
      <c r="BXU482" s="0"/>
      <c r="BXV482" s="0"/>
      <c r="BXW482" s="0"/>
      <c r="BXX482" s="0"/>
      <c r="BXY482" s="0"/>
      <c r="BXZ482" s="0"/>
      <c r="BYA482" s="0"/>
      <c r="BYB482" s="0"/>
      <c r="BYC482" s="0"/>
      <c r="BYD482" s="0"/>
      <c r="BYE482" s="0"/>
      <c r="BYF482" s="0"/>
      <c r="BYG482" s="0"/>
      <c r="BYH482" s="0"/>
      <c r="BYI482" s="0"/>
      <c r="BYJ482" s="0"/>
      <c r="BYK482" s="0"/>
      <c r="BYL482" s="0"/>
      <c r="BYM482" s="0"/>
      <c r="BYN482" s="0"/>
      <c r="BYO482" s="0"/>
      <c r="BYP482" s="0"/>
      <c r="BYQ482" s="0"/>
      <c r="BYR482" s="0"/>
      <c r="BYS482" s="0"/>
      <c r="BYT482" s="0"/>
      <c r="BYU482" s="0"/>
      <c r="BYV482" s="0"/>
      <c r="BYW482" s="0"/>
      <c r="BYX482" s="0"/>
      <c r="BYY482" s="0"/>
      <c r="BYZ482" s="0"/>
      <c r="BZA482" s="0"/>
      <c r="BZB482" s="0"/>
      <c r="BZC482" s="0"/>
      <c r="BZD482" s="0"/>
      <c r="BZE482" s="0"/>
      <c r="BZF482" s="0"/>
      <c r="BZG482" s="0"/>
      <c r="BZH482" s="0"/>
      <c r="BZI482" s="0"/>
      <c r="BZJ482" s="0"/>
      <c r="BZK482" s="0"/>
      <c r="BZL482" s="0"/>
      <c r="BZM482" s="0"/>
      <c r="BZN482" s="0"/>
      <c r="BZO482" s="0"/>
      <c r="BZP482" s="0"/>
      <c r="BZQ482" s="0"/>
      <c r="BZR482" s="0"/>
      <c r="BZS482" s="0"/>
      <c r="BZT482" s="0"/>
      <c r="BZU482" s="0"/>
      <c r="BZV482" s="0"/>
      <c r="BZW482" s="0"/>
      <c r="BZX482" s="0"/>
      <c r="BZY482" s="0"/>
      <c r="BZZ482" s="0"/>
      <c r="CAA482" s="0"/>
      <c r="CAB482" s="0"/>
      <c r="CAC482" s="0"/>
      <c r="CAD482" s="0"/>
      <c r="CAE482" s="0"/>
      <c r="CAF482" s="0"/>
      <c r="CAG482" s="0"/>
      <c r="CAH482" s="0"/>
      <c r="CAI482" s="0"/>
      <c r="CAJ482" s="0"/>
      <c r="CAK482" s="0"/>
      <c r="CAL482" s="0"/>
      <c r="CAM482" s="0"/>
      <c r="CAN482" s="0"/>
      <c r="CAO482" s="0"/>
      <c r="CAP482" s="0"/>
      <c r="CAQ482" s="0"/>
      <c r="CAR482" s="0"/>
      <c r="CAS482" s="0"/>
      <c r="CAT482" s="0"/>
      <c r="CAU482" s="0"/>
      <c r="CAV482" s="0"/>
      <c r="CAW482" s="0"/>
      <c r="CAX482" s="0"/>
      <c r="CAY482" s="0"/>
      <c r="CAZ482" s="0"/>
      <c r="CBA482" s="0"/>
      <c r="CBB482" s="0"/>
      <c r="CBC482" s="0"/>
      <c r="CBD482" s="0"/>
      <c r="CBE482" s="0"/>
      <c r="CBF482" s="0"/>
      <c r="CBG482" s="0"/>
      <c r="CBH482" s="0"/>
      <c r="CBI482" s="0"/>
      <c r="CBJ482" s="0"/>
      <c r="CBK482" s="0"/>
      <c r="CBL482" s="0"/>
      <c r="CBM482" s="0"/>
      <c r="CBN482" s="0"/>
      <c r="CBO482" s="0"/>
      <c r="CBP482" s="0"/>
      <c r="CBQ482" s="0"/>
      <c r="CBR482" s="0"/>
      <c r="CBS482" s="0"/>
      <c r="CBT482" s="0"/>
      <c r="CBU482" s="0"/>
      <c r="CBV482" s="0"/>
      <c r="CBW482" s="0"/>
      <c r="CBX482" s="0"/>
      <c r="CBY482" s="0"/>
      <c r="CBZ482" s="0"/>
      <c r="CCA482" s="0"/>
      <c r="CCB482" s="0"/>
      <c r="CCC482" s="0"/>
      <c r="CCD482" s="0"/>
      <c r="CCE482" s="0"/>
      <c r="CCF482" s="0"/>
      <c r="CCG482" s="0"/>
      <c r="CCH482" s="0"/>
      <c r="CCI482" s="0"/>
      <c r="CCJ482" s="0"/>
      <c r="CCK482" s="0"/>
      <c r="CCL482" s="0"/>
      <c r="CCM482" s="0"/>
      <c r="CCN482" s="0"/>
      <c r="CCO482" s="0"/>
      <c r="CCP482" s="0"/>
      <c r="CCQ482" s="0"/>
      <c r="CCR482" s="0"/>
      <c r="CCS482" s="0"/>
      <c r="CCT482" s="0"/>
      <c r="CCU482" s="0"/>
      <c r="CCV482" s="0"/>
      <c r="CCW482" s="0"/>
      <c r="CCX482" s="0"/>
      <c r="CCY482" s="0"/>
      <c r="CCZ482" s="0"/>
      <c r="CDA482" s="0"/>
      <c r="CDB482" s="0"/>
      <c r="CDC482" s="0"/>
      <c r="CDD482" s="0"/>
      <c r="CDE482" s="0"/>
      <c r="CDF482" s="0"/>
      <c r="CDG482" s="0"/>
      <c r="CDH482" s="0"/>
      <c r="CDI482" s="0"/>
      <c r="CDJ482" s="0"/>
      <c r="CDK482" s="0"/>
      <c r="CDL482" s="0"/>
      <c r="CDM482" s="0"/>
      <c r="CDN482" s="0"/>
      <c r="CDO482" s="0"/>
      <c r="CDP482" s="0"/>
      <c r="CDQ482" s="0"/>
      <c r="CDR482" s="0"/>
      <c r="CDS482" s="0"/>
      <c r="CDT482" s="0"/>
      <c r="CDU482" s="0"/>
      <c r="CDV482" s="0"/>
      <c r="CDW482" s="0"/>
      <c r="CDX482" s="0"/>
      <c r="CDY482" s="0"/>
      <c r="CDZ482" s="0"/>
      <c r="CEA482" s="0"/>
      <c r="CEB482" s="0"/>
      <c r="CEC482" s="0"/>
      <c r="CED482" s="0"/>
      <c r="CEE482" s="0"/>
      <c r="CEF482" s="0"/>
      <c r="CEG482" s="0"/>
      <c r="CEH482" s="0"/>
      <c r="CEI482" s="0"/>
      <c r="CEJ482" s="0"/>
      <c r="CEK482" s="0"/>
      <c r="CEL482" s="0"/>
      <c r="CEM482" s="0"/>
      <c r="CEN482" s="0"/>
      <c r="CEO482" s="0"/>
      <c r="CEP482" s="0"/>
      <c r="CEQ482" s="0"/>
      <c r="CER482" s="0"/>
      <c r="CES482" s="0"/>
      <c r="CET482" s="0"/>
      <c r="CEU482" s="0"/>
      <c r="CEV482" s="0"/>
      <c r="CEW482" s="0"/>
      <c r="CEX482" s="0"/>
      <c r="CEY482" s="0"/>
      <c r="CEZ482" s="0"/>
      <c r="CFA482" s="0"/>
      <c r="CFB482" s="0"/>
      <c r="CFC482" s="0"/>
      <c r="CFD482" s="0"/>
      <c r="CFE482" s="0"/>
      <c r="CFF482" s="0"/>
      <c r="CFG482" s="0"/>
      <c r="CFH482" s="0"/>
      <c r="CFI482" s="0"/>
      <c r="CFJ482" s="0"/>
      <c r="CFK482" s="0"/>
      <c r="CFL482" s="0"/>
      <c r="CFM482" s="0"/>
      <c r="CFN482" s="0"/>
      <c r="CFO482" s="0"/>
      <c r="CFP482" s="0"/>
      <c r="CFQ482" s="0"/>
      <c r="CFR482" s="0"/>
      <c r="CFS482" s="0"/>
      <c r="CFT482" s="0"/>
      <c r="CFU482" s="0"/>
      <c r="CFV482" s="0"/>
      <c r="CFW482" s="0"/>
      <c r="CFX482" s="0"/>
      <c r="CFY482" s="0"/>
      <c r="CFZ482" s="0"/>
      <c r="CGA482" s="0"/>
      <c r="CGB482" s="0"/>
      <c r="CGC482" s="0"/>
      <c r="CGD482" s="0"/>
      <c r="CGE482" s="0"/>
      <c r="CGF482" s="0"/>
      <c r="CGG482" s="0"/>
      <c r="CGH482" s="0"/>
      <c r="CGI482" s="0"/>
      <c r="CGJ482" s="0"/>
      <c r="CGK482" s="0"/>
      <c r="CGL482" s="0"/>
      <c r="CGM482" s="0"/>
      <c r="CGN482" s="0"/>
      <c r="CGO482" s="0"/>
      <c r="CGP482" s="0"/>
      <c r="CGQ482" s="0"/>
      <c r="CGR482" s="0"/>
      <c r="CGS482" s="0"/>
      <c r="CGT482" s="0"/>
      <c r="CGU482" s="0"/>
      <c r="CGV482" s="0"/>
      <c r="CGW482" s="0"/>
      <c r="CGX482" s="0"/>
      <c r="CGY482" s="0"/>
      <c r="CGZ482" s="0"/>
      <c r="CHA482" s="0"/>
      <c r="CHB482" s="0"/>
      <c r="CHC482" s="0"/>
      <c r="CHD482" s="0"/>
      <c r="CHE482" s="0"/>
      <c r="CHF482" s="0"/>
      <c r="CHG482" s="0"/>
      <c r="CHH482" s="0"/>
      <c r="CHI482" s="0"/>
      <c r="CHJ482" s="0"/>
      <c r="CHK482" s="0"/>
      <c r="CHL482" s="0"/>
      <c r="CHM482" s="0"/>
      <c r="CHN482" s="0"/>
      <c r="CHO482" s="0"/>
      <c r="CHP482" s="0"/>
      <c r="CHQ482" s="0"/>
      <c r="CHR482" s="0"/>
      <c r="CHS482" s="0"/>
      <c r="CHT482" s="0"/>
      <c r="CHU482" s="0"/>
      <c r="CHV482" s="0"/>
      <c r="CHW482" s="0"/>
      <c r="CHX482" s="0"/>
      <c r="CHY482" s="0"/>
      <c r="CHZ482" s="0"/>
      <c r="CIA482" s="0"/>
      <c r="CIB482" s="0"/>
      <c r="CIC482" s="0"/>
      <c r="CID482" s="0"/>
      <c r="CIE482" s="0"/>
      <c r="CIF482" s="0"/>
      <c r="CIG482" s="0"/>
      <c r="CIH482" s="0"/>
      <c r="CII482" s="0"/>
      <c r="CIJ482" s="0"/>
      <c r="CIK482" s="0"/>
      <c r="CIL482" s="0"/>
      <c r="CIM482" s="0"/>
      <c r="CIN482" s="0"/>
      <c r="CIO482" s="0"/>
      <c r="CIP482" s="0"/>
      <c r="CIQ482" s="0"/>
      <c r="CIR482" s="0"/>
      <c r="CIS482" s="0"/>
      <c r="CIT482" s="0"/>
      <c r="CIU482" s="0"/>
      <c r="CIV482" s="0"/>
      <c r="CIW482" s="0"/>
      <c r="CIX482" s="0"/>
      <c r="CIY482" s="0"/>
      <c r="CIZ482" s="0"/>
      <c r="CJA482" s="0"/>
      <c r="CJB482" s="0"/>
      <c r="CJC482" s="0"/>
      <c r="CJD482" s="0"/>
      <c r="CJE482" s="0"/>
      <c r="CJF482" s="0"/>
      <c r="CJG482" s="0"/>
      <c r="CJH482" s="0"/>
      <c r="CJI482" s="0"/>
      <c r="CJJ482" s="0"/>
      <c r="CJK482" s="0"/>
      <c r="CJL482" s="0"/>
      <c r="CJM482" s="0"/>
      <c r="CJN482" s="0"/>
      <c r="CJO482" s="0"/>
      <c r="CJP482" s="0"/>
      <c r="CJQ482" s="0"/>
      <c r="CJR482" s="0"/>
      <c r="CJS482" s="0"/>
      <c r="CJT482" s="0"/>
      <c r="CJU482" s="0"/>
      <c r="CJV482" s="0"/>
      <c r="CJW482" s="0"/>
      <c r="CJX482" s="0"/>
      <c r="CJY482" s="0"/>
      <c r="CJZ482" s="0"/>
      <c r="CKA482" s="0"/>
      <c r="CKB482" s="0"/>
      <c r="CKC482" s="0"/>
      <c r="CKD482" s="0"/>
      <c r="CKE482" s="0"/>
      <c r="CKF482" s="0"/>
      <c r="CKG482" s="0"/>
      <c r="CKH482" s="0"/>
      <c r="CKI482" s="0"/>
      <c r="CKJ482" s="0"/>
      <c r="CKK482" s="0"/>
      <c r="CKL482" s="0"/>
      <c r="CKM482" s="0"/>
      <c r="CKN482" s="0"/>
      <c r="CKO482" s="0"/>
      <c r="CKP482" s="0"/>
      <c r="CKQ482" s="0"/>
      <c r="CKR482" s="0"/>
      <c r="CKS482" s="0"/>
      <c r="CKT482" s="0"/>
      <c r="CKU482" s="0"/>
      <c r="CKV482" s="0"/>
      <c r="CKW482" s="0"/>
      <c r="CKX482" s="0"/>
      <c r="CKY482" s="0"/>
      <c r="CKZ482" s="0"/>
      <c r="CLA482" s="0"/>
      <c r="CLB482" s="0"/>
      <c r="CLC482" s="0"/>
      <c r="CLD482" s="0"/>
      <c r="CLE482" s="0"/>
      <c r="CLF482" s="0"/>
      <c r="CLG482" s="0"/>
      <c r="CLH482" s="0"/>
      <c r="CLI482" s="0"/>
      <c r="CLJ482" s="0"/>
      <c r="CLK482" s="0"/>
      <c r="CLL482" s="0"/>
      <c r="CLM482" s="0"/>
      <c r="CLN482" s="0"/>
      <c r="CLO482" s="0"/>
      <c r="CLP482" s="0"/>
      <c r="CLQ482" s="0"/>
      <c r="CLR482" s="0"/>
      <c r="CLS482" s="0"/>
      <c r="CLT482" s="0"/>
      <c r="CLU482" s="0"/>
      <c r="CLV482" s="0"/>
      <c r="CLW482" s="0"/>
      <c r="CLX482" s="0"/>
      <c r="CLY482" s="0"/>
      <c r="CLZ482" s="0"/>
      <c r="CMA482" s="0"/>
      <c r="CMB482" s="0"/>
      <c r="CMC482" s="0"/>
      <c r="CMD482" s="0"/>
      <c r="CME482" s="0"/>
      <c r="CMF482" s="0"/>
      <c r="CMG482" s="0"/>
      <c r="CMH482" s="0"/>
      <c r="CMI482" s="0"/>
      <c r="CMJ482" s="0"/>
      <c r="CMK482" s="0"/>
      <c r="CML482" s="0"/>
      <c r="CMM482" s="0"/>
      <c r="CMN482" s="0"/>
      <c r="CMO482" s="0"/>
      <c r="CMP482" s="0"/>
      <c r="CMQ482" s="0"/>
      <c r="CMR482" s="0"/>
      <c r="CMS482" s="0"/>
      <c r="CMT482" s="0"/>
      <c r="CMU482" s="0"/>
      <c r="CMV482" s="0"/>
      <c r="CMW482" s="0"/>
      <c r="CMX482" s="0"/>
      <c r="CMY482" s="0"/>
      <c r="CMZ482" s="0"/>
      <c r="CNA482" s="0"/>
      <c r="CNB482" s="0"/>
      <c r="CNC482" s="0"/>
      <c r="CND482" s="0"/>
      <c r="CNE482" s="0"/>
      <c r="CNF482" s="0"/>
      <c r="CNG482" s="0"/>
      <c r="CNH482" s="0"/>
      <c r="CNI482" s="0"/>
      <c r="CNJ482" s="0"/>
      <c r="CNK482" s="0"/>
      <c r="CNL482" s="0"/>
      <c r="CNM482" s="0"/>
      <c r="CNN482" s="0"/>
      <c r="CNO482" s="0"/>
      <c r="CNP482" s="0"/>
      <c r="CNQ482" s="0"/>
      <c r="CNR482" s="0"/>
      <c r="CNS482" s="0"/>
      <c r="CNT482" s="0"/>
      <c r="CNU482" s="0"/>
      <c r="CNV482" s="0"/>
      <c r="CNW482" s="0"/>
      <c r="CNX482" s="0"/>
      <c r="CNY482" s="0"/>
      <c r="CNZ482" s="0"/>
      <c r="COA482" s="0"/>
      <c r="COB482" s="0"/>
      <c r="COC482" s="0"/>
      <c r="COD482" s="0"/>
      <c r="COE482" s="0"/>
      <c r="COF482" s="0"/>
      <c r="COG482" s="0"/>
      <c r="COH482" s="0"/>
      <c r="COI482" s="0"/>
      <c r="COJ482" s="0"/>
      <c r="COK482" s="0"/>
      <c r="COL482" s="0"/>
      <c r="COM482" s="0"/>
      <c r="CON482" s="0"/>
      <c r="COO482" s="0"/>
      <c r="COP482" s="0"/>
      <c r="COQ482" s="0"/>
      <c r="COR482" s="0"/>
      <c r="COS482" s="0"/>
      <c r="COT482" s="0"/>
      <c r="COU482" s="0"/>
      <c r="COV482" s="0"/>
      <c r="COW482" s="0"/>
      <c r="COX482" s="0"/>
      <c r="COY482" s="0"/>
      <c r="COZ482" s="0"/>
      <c r="CPA482" s="0"/>
      <c r="CPB482" s="0"/>
      <c r="CPC482" s="0"/>
      <c r="CPD482" s="0"/>
      <c r="CPE482" s="0"/>
      <c r="CPF482" s="0"/>
      <c r="CPG482" s="0"/>
      <c r="CPH482" s="0"/>
      <c r="CPI482" s="0"/>
      <c r="CPJ482" s="0"/>
      <c r="CPK482" s="0"/>
      <c r="CPL482" s="0"/>
      <c r="CPM482" s="0"/>
      <c r="CPN482" s="0"/>
      <c r="CPO482" s="0"/>
      <c r="CPP482" s="0"/>
      <c r="CPQ482" s="0"/>
      <c r="CPR482" s="0"/>
      <c r="CPS482" s="0"/>
      <c r="CPT482" s="0"/>
      <c r="CPU482" s="0"/>
      <c r="CPV482" s="0"/>
      <c r="CPW482" s="0"/>
      <c r="CPX482" s="0"/>
      <c r="CPY482" s="0"/>
      <c r="CPZ482" s="0"/>
      <c r="CQA482" s="0"/>
      <c r="CQB482" s="0"/>
      <c r="CQC482" s="0"/>
      <c r="CQD482" s="0"/>
      <c r="CQE482" s="0"/>
      <c r="CQF482" s="0"/>
      <c r="CQG482" s="0"/>
      <c r="CQH482" s="0"/>
      <c r="CQI482" s="0"/>
      <c r="CQJ482" s="0"/>
      <c r="CQK482" s="0"/>
      <c r="CQL482" s="0"/>
      <c r="CQM482" s="0"/>
      <c r="CQN482" s="0"/>
      <c r="CQO482" s="0"/>
      <c r="CQP482" s="0"/>
      <c r="CQQ482" s="0"/>
      <c r="CQR482" s="0"/>
      <c r="CQS482" s="0"/>
      <c r="CQT482" s="0"/>
      <c r="CQU482" s="0"/>
      <c r="CQV482" s="0"/>
      <c r="CQW482" s="0"/>
      <c r="CQX482" s="0"/>
      <c r="CQY482" s="0"/>
      <c r="CQZ482" s="0"/>
      <c r="CRA482" s="0"/>
      <c r="CRB482" s="0"/>
      <c r="CRC482" s="0"/>
      <c r="CRD482" s="0"/>
      <c r="CRE482" s="0"/>
      <c r="CRF482" s="0"/>
      <c r="CRG482" s="0"/>
      <c r="CRH482" s="0"/>
      <c r="CRI482" s="0"/>
      <c r="CRJ482" s="0"/>
      <c r="CRK482" s="0"/>
      <c r="CRL482" s="0"/>
      <c r="CRM482" s="0"/>
      <c r="CRN482" s="0"/>
      <c r="CRO482" s="0"/>
      <c r="CRP482" s="0"/>
      <c r="CRQ482" s="0"/>
      <c r="CRR482" s="0"/>
      <c r="CRS482" s="0"/>
      <c r="CRT482" s="0"/>
      <c r="CRU482" s="0"/>
      <c r="CRV482" s="0"/>
      <c r="CRW482" s="0"/>
      <c r="CRX482" s="0"/>
      <c r="CRY482" s="0"/>
      <c r="CRZ482" s="0"/>
      <c r="CSA482" s="0"/>
      <c r="CSB482" s="0"/>
      <c r="CSC482" s="0"/>
      <c r="CSD482" s="0"/>
      <c r="CSE482" s="0"/>
      <c r="CSF482" s="0"/>
      <c r="CSG482" s="0"/>
      <c r="CSH482" s="0"/>
      <c r="CSI482" s="0"/>
      <c r="CSJ482" s="0"/>
      <c r="CSK482" s="0"/>
      <c r="CSL482" s="0"/>
      <c r="CSM482" s="0"/>
      <c r="CSN482" s="0"/>
      <c r="CSO482" s="0"/>
      <c r="CSP482" s="0"/>
      <c r="CSQ482" s="0"/>
      <c r="CSR482" s="0"/>
      <c r="CSS482" s="0"/>
      <c r="CST482" s="0"/>
      <c r="CSU482" s="0"/>
      <c r="CSV482" s="0"/>
      <c r="CSW482" s="0"/>
      <c r="CSX482" s="0"/>
      <c r="CSY482" s="0"/>
      <c r="CSZ482" s="0"/>
      <c r="CTA482" s="0"/>
      <c r="CTB482" s="0"/>
      <c r="CTC482" s="0"/>
      <c r="CTD482" s="0"/>
      <c r="CTE482" s="0"/>
      <c r="CTF482" s="0"/>
      <c r="CTG482" s="0"/>
      <c r="CTH482" s="0"/>
      <c r="CTI482" s="0"/>
      <c r="CTJ482" s="0"/>
      <c r="CTK482" s="0"/>
      <c r="CTL482" s="0"/>
      <c r="CTM482" s="0"/>
      <c r="CTN482" s="0"/>
      <c r="CTO482" s="0"/>
      <c r="CTP482" s="0"/>
      <c r="CTQ482" s="0"/>
      <c r="CTR482" s="0"/>
      <c r="CTS482" s="0"/>
      <c r="CTT482" s="0"/>
      <c r="CTU482" s="0"/>
      <c r="CTV482" s="0"/>
      <c r="CTW482" s="0"/>
      <c r="CTX482" s="0"/>
      <c r="CTY482" s="0"/>
      <c r="CTZ482" s="0"/>
      <c r="CUA482" s="0"/>
      <c r="CUB482" s="0"/>
      <c r="CUC482" s="0"/>
      <c r="CUD482" s="0"/>
      <c r="CUE482" s="0"/>
      <c r="CUF482" s="0"/>
      <c r="CUG482" s="0"/>
      <c r="CUH482" s="0"/>
      <c r="CUI482" s="0"/>
      <c r="CUJ482" s="0"/>
      <c r="CUK482" s="0"/>
      <c r="CUL482" s="0"/>
      <c r="CUM482" s="0"/>
      <c r="CUN482" s="0"/>
      <c r="CUO482" s="0"/>
      <c r="CUP482" s="0"/>
      <c r="CUQ482" s="0"/>
      <c r="CUR482" s="0"/>
      <c r="CUS482" s="0"/>
      <c r="CUT482" s="0"/>
      <c r="CUU482" s="0"/>
      <c r="CUV482" s="0"/>
      <c r="CUW482" s="0"/>
      <c r="CUX482" s="0"/>
      <c r="CUY482" s="0"/>
      <c r="CUZ482" s="0"/>
      <c r="CVA482" s="0"/>
      <c r="CVB482" s="0"/>
      <c r="CVC482" s="0"/>
      <c r="CVD482" s="0"/>
      <c r="CVE482" s="0"/>
      <c r="CVF482" s="0"/>
      <c r="CVG482" s="0"/>
      <c r="CVH482" s="0"/>
      <c r="CVI482" s="0"/>
      <c r="CVJ482" s="0"/>
      <c r="CVK482" s="0"/>
      <c r="CVL482" s="0"/>
      <c r="CVM482" s="0"/>
      <c r="CVN482" s="0"/>
      <c r="CVO482" s="0"/>
      <c r="CVP482" s="0"/>
      <c r="CVQ482" s="0"/>
      <c r="CVR482" s="0"/>
      <c r="CVS482" s="0"/>
      <c r="CVT482" s="0"/>
      <c r="CVU482" s="0"/>
      <c r="CVV482" s="0"/>
      <c r="CVW482" s="0"/>
      <c r="CVX482" s="0"/>
      <c r="CVY482" s="0"/>
      <c r="CVZ482" s="0"/>
      <c r="CWA482" s="0"/>
      <c r="CWB482" s="0"/>
      <c r="CWC482" s="0"/>
      <c r="CWD482" s="0"/>
      <c r="CWE482" s="0"/>
      <c r="CWF482" s="0"/>
      <c r="CWG482" s="0"/>
      <c r="CWH482" s="0"/>
      <c r="CWI482" s="0"/>
      <c r="CWJ482" s="0"/>
      <c r="CWK482" s="0"/>
      <c r="CWL482" s="0"/>
      <c r="CWM482" s="0"/>
      <c r="CWN482" s="0"/>
      <c r="CWO482" s="0"/>
      <c r="CWP482" s="0"/>
      <c r="CWQ482" s="0"/>
      <c r="CWR482" s="0"/>
      <c r="CWS482" s="0"/>
      <c r="CWT482" s="0"/>
      <c r="CWU482" s="0"/>
      <c r="CWV482" s="0"/>
      <c r="CWW482" s="0"/>
      <c r="CWX482" s="0"/>
      <c r="CWY482" s="0"/>
      <c r="CWZ482" s="0"/>
      <c r="CXA482" s="0"/>
      <c r="CXB482" s="0"/>
      <c r="CXC482" s="0"/>
      <c r="CXD482" s="0"/>
      <c r="CXE482" s="0"/>
      <c r="CXF482" s="0"/>
      <c r="CXG482" s="0"/>
      <c r="CXH482" s="0"/>
      <c r="CXI482" s="0"/>
      <c r="CXJ482" s="0"/>
      <c r="CXK482" s="0"/>
      <c r="CXL482" s="0"/>
      <c r="CXM482" s="0"/>
      <c r="CXN482" s="0"/>
      <c r="CXO482" s="0"/>
      <c r="CXP482" s="0"/>
      <c r="CXQ482" s="0"/>
      <c r="CXR482" s="0"/>
      <c r="CXS482" s="0"/>
      <c r="CXT482" s="0"/>
      <c r="CXU482" s="0"/>
      <c r="CXV482" s="0"/>
      <c r="CXW482" s="0"/>
      <c r="CXX482" s="0"/>
      <c r="CXY482" s="0"/>
      <c r="CXZ482" s="0"/>
      <c r="CYA482" s="0"/>
      <c r="CYB482" s="0"/>
      <c r="CYC482" s="0"/>
      <c r="CYD482" s="0"/>
      <c r="CYE482" s="0"/>
      <c r="CYF482" s="0"/>
      <c r="CYG482" s="0"/>
      <c r="CYH482" s="0"/>
      <c r="CYI482" s="0"/>
      <c r="CYJ482" s="0"/>
      <c r="CYK482" s="0"/>
      <c r="CYL482" s="0"/>
      <c r="CYM482" s="0"/>
      <c r="CYN482" s="0"/>
      <c r="CYO482" s="0"/>
      <c r="CYP482" s="0"/>
      <c r="CYQ482" s="0"/>
      <c r="CYR482" s="0"/>
      <c r="CYS482" s="0"/>
      <c r="CYT482" s="0"/>
      <c r="CYU482" s="0"/>
      <c r="CYV482" s="0"/>
      <c r="CYW482" s="0"/>
      <c r="CYX482" s="0"/>
      <c r="CYY482" s="0"/>
      <c r="CYZ482" s="0"/>
      <c r="CZA482" s="0"/>
      <c r="CZB482" s="0"/>
      <c r="CZC482" s="0"/>
      <c r="CZD482" s="0"/>
      <c r="CZE482" s="0"/>
      <c r="CZF482" s="0"/>
      <c r="CZG482" s="0"/>
      <c r="CZH482" s="0"/>
      <c r="CZI482" s="0"/>
      <c r="CZJ482" s="0"/>
      <c r="CZK482" s="0"/>
      <c r="CZL482" s="0"/>
      <c r="CZM482" s="0"/>
      <c r="CZN482" s="0"/>
      <c r="CZO482" s="0"/>
      <c r="CZP482" s="0"/>
      <c r="CZQ482" s="0"/>
      <c r="CZR482" s="0"/>
      <c r="CZS482" s="0"/>
      <c r="CZT482" s="0"/>
      <c r="CZU482" s="0"/>
      <c r="CZV482" s="0"/>
      <c r="CZW482" s="0"/>
      <c r="CZX482" s="0"/>
      <c r="CZY482" s="0"/>
      <c r="CZZ482" s="0"/>
      <c r="DAA482" s="0"/>
      <c r="DAB482" s="0"/>
      <c r="DAC482" s="0"/>
      <c r="DAD482" s="0"/>
      <c r="DAE482" s="0"/>
      <c r="DAF482" s="0"/>
      <c r="DAG482" s="0"/>
      <c r="DAH482" s="0"/>
      <c r="DAI482" s="0"/>
      <c r="DAJ482" s="0"/>
      <c r="DAK482" s="0"/>
      <c r="DAL482" s="0"/>
      <c r="DAM482" s="0"/>
      <c r="DAN482" s="0"/>
      <c r="DAO482" s="0"/>
      <c r="DAP482" s="0"/>
      <c r="DAQ482" s="0"/>
      <c r="DAR482" s="0"/>
      <c r="DAS482" s="0"/>
      <c r="DAT482" s="0"/>
      <c r="DAU482" s="0"/>
      <c r="DAV482" s="0"/>
      <c r="DAW482" s="0"/>
      <c r="DAX482" s="0"/>
      <c r="DAY482" s="0"/>
      <c r="DAZ482" s="0"/>
      <c r="DBA482" s="0"/>
      <c r="DBB482" s="0"/>
      <c r="DBC482" s="0"/>
      <c r="DBD482" s="0"/>
      <c r="DBE482" s="0"/>
      <c r="DBF482" s="0"/>
      <c r="DBG482" s="0"/>
      <c r="DBH482" s="0"/>
      <c r="DBI482" s="0"/>
      <c r="DBJ482" s="0"/>
      <c r="DBK482" s="0"/>
      <c r="DBL482" s="0"/>
      <c r="DBM482" s="0"/>
      <c r="DBN482" s="0"/>
      <c r="DBO482" s="0"/>
      <c r="DBP482" s="0"/>
      <c r="DBQ482" s="0"/>
      <c r="DBR482" s="0"/>
      <c r="DBS482" s="0"/>
      <c r="DBT482" s="0"/>
      <c r="DBU482" s="0"/>
      <c r="DBV482" s="0"/>
      <c r="DBW482" s="0"/>
      <c r="DBX482" s="0"/>
      <c r="DBY482" s="0"/>
      <c r="DBZ482" s="0"/>
      <c r="DCA482" s="0"/>
      <c r="DCB482" s="0"/>
      <c r="DCC482" s="0"/>
      <c r="DCD482" s="0"/>
      <c r="DCE482" s="0"/>
      <c r="DCF482" s="0"/>
      <c r="DCG482" s="0"/>
      <c r="DCH482" s="0"/>
      <c r="DCI482" s="0"/>
      <c r="DCJ482" s="0"/>
      <c r="DCK482" s="0"/>
      <c r="DCL482" s="0"/>
      <c r="DCM482" s="0"/>
      <c r="DCN482" s="0"/>
      <c r="DCO482" s="0"/>
      <c r="DCP482" s="0"/>
      <c r="DCQ482" s="0"/>
      <c r="DCR482" s="0"/>
      <c r="DCS482" s="0"/>
      <c r="DCT482" s="0"/>
      <c r="DCU482" s="0"/>
      <c r="DCV482" s="0"/>
      <c r="DCW482" s="0"/>
      <c r="DCX482" s="0"/>
      <c r="DCY482" s="0"/>
      <c r="DCZ482" s="0"/>
      <c r="DDA482" s="0"/>
      <c r="DDB482" s="0"/>
      <c r="DDC482" s="0"/>
      <c r="DDD482" s="0"/>
      <c r="DDE482" s="0"/>
      <c r="DDF482" s="0"/>
      <c r="DDG482" s="0"/>
      <c r="DDH482" s="0"/>
      <c r="DDI482" s="0"/>
      <c r="DDJ482" s="0"/>
      <c r="DDK482" s="0"/>
      <c r="DDL482" s="0"/>
      <c r="DDM482" s="0"/>
      <c r="DDN482" s="0"/>
      <c r="DDO482" s="0"/>
      <c r="DDP482" s="0"/>
      <c r="DDQ482" s="0"/>
      <c r="DDR482" s="0"/>
      <c r="DDS482" s="0"/>
      <c r="DDT482" s="0"/>
      <c r="DDU482" s="0"/>
      <c r="DDV482" s="0"/>
      <c r="DDW482" s="0"/>
      <c r="DDX482" s="0"/>
      <c r="DDY482" s="0"/>
      <c r="DDZ482" s="0"/>
      <c r="DEA482" s="0"/>
      <c r="DEB482" s="0"/>
      <c r="DEC482" s="0"/>
      <c r="DED482" s="0"/>
      <c r="DEE482" s="0"/>
      <c r="DEF482" s="0"/>
      <c r="DEG482" s="0"/>
      <c r="DEH482" s="0"/>
      <c r="DEI482" s="0"/>
      <c r="DEJ482" s="0"/>
      <c r="DEK482" s="0"/>
      <c r="DEL482" s="0"/>
      <c r="DEM482" s="0"/>
      <c r="DEN482" s="0"/>
      <c r="DEO482" s="0"/>
      <c r="DEP482" s="0"/>
      <c r="DEQ482" s="0"/>
      <c r="DER482" s="0"/>
      <c r="DES482" s="0"/>
      <c r="DET482" s="0"/>
      <c r="DEU482" s="0"/>
      <c r="DEV482" s="0"/>
      <c r="DEW482" s="0"/>
      <c r="DEX482" s="0"/>
      <c r="DEY482" s="0"/>
      <c r="DEZ482" s="0"/>
      <c r="DFA482" s="0"/>
      <c r="DFB482" s="0"/>
      <c r="DFC482" s="0"/>
      <c r="DFD482" s="0"/>
      <c r="DFE482" s="0"/>
      <c r="DFF482" s="0"/>
      <c r="DFG482" s="0"/>
      <c r="DFH482" s="0"/>
      <c r="DFI482" s="0"/>
      <c r="DFJ482" s="0"/>
      <c r="DFK482" s="0"/>
      <c r="DFL482" s="0"/>
      <c r="DFM482" s="0"/>
      <c r="DFN482" s="0"/>
      <c r="DFO482" s="0"/>
      <c r="DFP482" s="0"/>
      <c r="DFQ482" s="0"/>
      <c r="DFR482" s="0"/>
      <c r="DFS482" s="0"/>
      <c r="DFT482" s="0"/>
      <c r="DFU482" s="0"/>
      <c r="DFV482" s="0"/>
      <c r="DFW482" s="0"/>
      <c r="DFX482" s="0"/>
      <c r="DFY482" s="0"/>
      <c r="DFZ482" s="0"/>
      <c r="DGA482" s="0"/>
      <c r="DGB482" s="0"/>
      <c r="DGC482" s="0"/>
      <c r="DGD482" s="0"/>
      <c r="DGE482" s="0"/>
      <c r="DGF482" s="0"/>
      <c r="DGG482" s="0"/>
      <c r="DGH482" s="0"/>
      <c r="DGI482" s="0"/>
      <c r="DGJ482" s="0"/>
      <c r="DGK482" s="0"/>
      <c r="DGL482" s="0"/>
      <c r="DGM482" s="0"/>
      <c r="DGN482" s="0"/>
      <c r="DGO482" s="0"/>
      <c r="DGP482" s="0"/>
      <c r="DGQ482" s="0"/>
      <c r="DGR482" s="0"/>
      <c r="DGS482" s="0"/>
      <c r="DGT482" s="0"/>
      <c r="DGU482" s="0"/>
      <c r="DGV482" s="0"/>
      <c r="DGW482" s="0"/>
      <c r="DGX482" s="0"/>
      <c r="DGY482" s="0"/>
      <c r="DGZ482" s="0"/>
      <c r="DHA482" s="0"/>
      <c r="DHB482" s="0"/>
      <c r="DHC482" s="0"/>
      <c r="DHD482" s="0"/>
      <c r="DHE482" s="0"/>
      <c r="DHF482" s="0"/>
      <c r="DHG482" s="0"/>
      <c r="DHH482" s="0"/>
      <c r="DHI482" s="0"/>
      <c r="DHJ482" s="0"/>
      <c r="DHK482" s="0"/>
      <c r="DHL482" s="0"/>
      <c r="DHM482" s="0"/>
      <c r="DHN482" s="0"/>
      <c r="DHO482" s="0"/>
      <c r="DHP482" s="0"/>
      <c r="DHQ482" s="0"/>
      <c r="DHR482" s="0"/>
      <c r="DHS482" s="0"/>
      <c r="DHT482" s="0"/>
      <c r="DHU482" s="0"/>
      <c r="DHV482" s="0"/>
      <c r="DHW482" s="0"/>
      <c r="DHX482" s="0"/>
      <c r="DHY482" s="0"/>
      <c r="DHZ482" s="0"/>
      <c r="DIA482" s="0"/>
      <c r="DIB482" s="0"/>
      <c r="DIC482" s="0"/>
      <c r="DID482" s="0"/>
      <c r="DIE482" s="0"/>
      <c r="DIF482" s="0"/>
      <c r="DIG482" s="0"/>
      <c r="DIH482" s="0"/>
      <c r="DII482" s="0"/>
      <c r="DIJ482" s="0"/>
      <c r="DIK482" s="0"/>
      <c r="DIL482" s="0"/>
      <c r="DIM482" s="0"/>
      <c r="DIN482" s="0"/>
      <c r="DIO482" s="0"/>
      <c r="DIP482" s="0"/>
      <c r="DIQ482" s="0"/>
      <c r="DIR482" s="0"/>
      <c r="DIS482" s="0"/>
      <c r="DIT482" s="0"/>
      <c r="DIU482" s="0"/>
      <c r="DIV482" s="0"/>
      <c r="DIW482" s="0"/>
      <c r="DIX482" s="0"/>
      <c r="DIY482" s="0"/>
      <c r="DIZ482" s="0"/>
      <c r="DJA482" s="0"/>
      <c r="DJB482" s="0"/>
      <c r="DJC482" s="0"/>
      <c r="DJD482" s="0"/>
      <c r="DJE482" s="0"/>
      <c r="DJF482" s="0"/>
      <c r="DJG482" s="0"/>
      <c r="DJH482" s="0"/>
      <c r="DJI482" s="0"/>
      <c r="DJJ482" s="0"/>
      <c r="DJK482" s="0"/>
      <c r="DJL482" s="0"/>
      <c r="DJM482" s="0"/>
      <c r="DJN482" s="0"/>
      <c r="DJO482" s="0"/>
      <c r="DJP482" s="0"/>
      <c r="DJQ482" s="0"/>
      <c r="DJR482" s="0"/>
      <c r="DJS482" s="0"/>
      <c r="DJT482" s="0"/>
      <c r="DJU482" s="0"/>
      <c r="DJV482" s="0"/>
      <c r="DJW482" s="0"/>
      <c r="DJX482" s="0"/>
      <c r="DJY482" s="0"/>
      <c r="DJZ482" s="0"/>
      <c r="DKA482" s="0"/>
      <c r="DKB482" s="0"/>
      <c r="DKC482" s="0"/>
      <c r="DKD482" s="0"/>
      <c r="DKE482" s="0"/>
      <c r="DKF482" s="0"/>
      <c r="DKG482" s="0"/>
      <c r="DKH482" s="0"/>
      <c r="DKI482" s="0"/>
      <c r="DKJ482" s="0"/>
      <c r="DKK482" s="0"/>
      <c r="DKL482" s="0"/>
      <c r="DKM482" s="0"/>
      <c r="DKN482" s="0"/>
      <c r="DKO482" s="0"/>
      <c r="DKP482" s="0"/>
      <c r="DKQ482" s="0"/>
      <c r="DKR482" s="0"/>
      <c r="DKS482" s="0"/>
      <c r="DKT482" s="0"/>
      <c r="DKU482" s="0"/>
      <c r="DKV482" s="0"/>
      <c r="DKW482" s="0"/>
      <c r="DKX482" s="0"/>
      <c r="DKY482" s="0"/>
      <c r="DKZ482" s="0"/>
      <c r="DLA482" s="0"/>
      <c r="DLB482" s="0"/>
      <c r="DLC482" s="0"/>
      <c r="DLD482" s="0"/>
      <c r="DLE482" s="0"/>
      <c r="DLF482" s="0"/>
      <c r="DLG482" s="0"/>
      <c r="DLH482" s="0"/>
      <c r="DLI482" s="0"/>
      <c r="DLJ482" s="0"/>
      <c r="DLK482" s="0"/>
      <c r="DLL482" s="0"/>
      <c r="DLM482" s="0"/>
      <c r="DLN482" s="0"/>
      <c r="DLO482" s="0"/>
      <c r="DLP482" s="0"/>
      <c r="DLQ482" s="0"/>
      <c r="DLR482" s="0"/>
      <c r="DLS482" s="0"/>
      <c r="DLT482" s="0"/>
      <c r="DLU482" s="0"/>
      <c r="DLV482" s="0"/>
      <c r="DLW482" s="0"/>
      <c r="DLX482" s="0"/>
      <c r="DLY482" s="0"/>
      <c r="DLZ482" s="0"/>
      <c r="DMA482" s="0"/>
      <c r="DMB482" s="0"/>
      <c r="DMC482" s="0"/>
      <c r="DMD482" s="0"/>
      <c r="DME482" s="0"/>
      <c r="DMF482" s="0"/>
      <c r="DMG482" s="0"/>
      <c r="DMH482" s="0"/>
      <c r="DMI482" s="0"/>
      <c r="DMJ482" s="0"/>
      <c r="DMK482" s="0"/>
      <c r="DML482" s="0"/>
      <c r="DMM482" s="0"/>
      <c r="DMN482" s="0"/>
      <c r="DMO482" s="0"/>
      <c r="DMP482" s="0"/>
      <c r="DMQ482" s="0"/>
      <c r="DMR482" s="0"/>
      <c r="DMS482" s="0"/>
      <c r="DMT482" s="0"/>
      <c r="DMU482" s="0"/>
      <c r="DMV482" s="0"/>
      <c r="DMW482" s="0"/>
      <c r="DMX482" s="0"/>
      <c r="DMY482" s="0"/>
      <c r="DMZ482" s="0"/>
      <c r="DNA482" s="0"/>
      <c r="DNB482" s="0"/>
      <c r="DNC482" s="0"/>
      <c r="DND482" s="0"/>
      <c r="DNE482" s="0"/>
      <c r="DNF482" s="0"/>
      <c r="DNG482" s="0"/>
      <c r="DNH482" s="0"/>
      <c r="DNI482" s="0"/>
      <c r="DNJ482" s="0"/>
      <c r="DNK482" s="0"/>
      <c r="DNL482" s="0"/>
      <c r="DNM482" s="0"/>
      <c r="DNN482" s="0"/>
      <c r="DNO482" s="0"/>
      <c r="DNP482" s="0"/>
      <c r="DNQ482" s="0"/>
      <c r="DNR482" s="0"/>
      <c r="DNS482" s="0"/>
      <c r="DNT482" s="0"/>
      <c r="DNU482" s="0"/>
      <c r="DNV482" s="0"/>
      <c r="DNW482" s="0"/>
      <c r="DNX482" s="0"/>
      <c r="DNY482" s="0"/>
      <c r="DNZ482" s="0"/>
      <c r="DOA482" s="0"/>
      <c r="DOB482" s="0"/>
      <c r="DOC482" s="0"/>
      <c r="DOD482" s="0"/>
      <c r="DOE482" s="0"/>
      <c r="DOF482" s="0"/>
      <c r="DOG482" s="0"/>
      <c r="DOH482" s="0"/>
      <c r="DOI482" s="0"/>
      <c r="DOJ482" s="0"/>
      <c r="DOK482" s="0"/>
      <c r="DOL482" s="0"/>
      <c r="DOM482" s="0"/>
      <c r="DON482" s="0"/>
      <c r="DOO482" s="0"/>
      <c r="DOP482" s="0"/>
      <c r="DOQ482" s="0"/>
      <c r="DOR482" s="0"/>
      <c r="DOS482" s="0"/>
      <c r="DOT482" s="0"/>
      <c r="DOU482" s="0"/>
      <c r="DOV482" s="0"/>
      <c r="DOW482" s="0"/>
      <c r="DOX482" s="0"/>
      <c r="DOY482" s="0"/>
      <c r="DOZ482" s="0"/>
      <c r="DPA482" s="0"/>
      <c r="DPB482" s="0"/>
      <c r="DPC482" s="0"/>
      <c r="DPD482" s="0"/>
      <c r="DPE482" s="0"/>
      <c r="DPF482" s="0"/>
      <c r="DPG482" s="0"/>
      <c r="DPH482" s="0"/>
      <c r="DPI482" s="0"/>
      <c r="DPJ482" s="0"/>
      <c r="DPK482" s="0"/>
      <c r="DPL482" s="0"/>
      <c r="DPM482" s="0"/>
      <c r="DPN482" s="0"/>
      <c r="DPO482" s="0"/>
      <c r="DPP482" s="0"/>
      <c r="DPQ482" s="0"/>
      <c r="DPR482" s="0"/>
      <c r="DPS482" s="0"/>
      <c r="DPT482" s="0"/>
      <c r="DPU482" s="0"/>
      <c r="DPV482" s="0"/>
      <c r="DPW482" s="0"/>
      <c r="DPX482" s="0"/>
      <c r="DPY482" s="0"/>
      <c r="DPZ482" s="0"/>
      <c r="DQA482" s="0"/>
      <c r="DQB482" s="0"/>
      <c r="DQC482" s="0"/>
      <c r="DQD482" s="0"/>
      <c r="DQE482" s="0"/>
      <c r="DQF482" s="0"/>
      <c r="DQG482" s="0"/>
      <c r="DQH482" s="0"/>
      <c r="DQI482" s="0"/>
      <c r="DQJ482" s="0"/>
      <c r="DQK482" s="0"/>
      <c r="DQL482" s="0"/>
      <c r="DQM482" s="0"/>
      <c r="DQN482" s="0"/>
      <c r="DQO482" s="0"/>
      <c r="DQP482" s="0"/>
      <c r="DQQ482" s="0"/>
      <c r="DQR482" s="0"/>
      <c r="DQS482" s="0"/>
      <c r="DQT482" s="0"/>
      <c r="DQU482" s="0"/>
      <c r="DQV482" s="0"/>
      <c r="DQW482" s="0"/>
      <c r="DQX482" s="0"/>
      <c r="DQY482" s="0"/>
      <c r="DQZ482" s="0"/>
      <c r="DRA482" s="0"/>
      <c r="DRB482" s="0"/>
      <c r="DRC482" s="0"/>
      <c r="DRD482" s="0"/>
      <c r="DRE482" s="0"/>
      <c r="DRF482" s="0"/>
      <c r="DRG482" s="0"/>
      <c r="DRH482" s="0"/>
      <c r="DRI482" s="0"/>
      <c r="DRJ482" s="0"/>
      <c r="DRK482" s="0"/>
      <c r="DRL482" s="0"/>
      <c r="DRM482" s="0"/>
      <c r="DRN482" s="0"/>
      <c r="DRO482" s="0"/>
      <c r="DRP482" s="0"/>
      <c r="DRQ482" s="0"/>
      <c r="DRR482" s="0"/>
      <c r="DRS482" s="0"/>
      <c r="DRT482" s="0"/>
      <c r="DRU482" s="0"/>
      <c r="DRV482" s="0"/>
      <c r="DRW482" s="0"/>
      <c r="DRX482" s="0"/>
      <c r="DRY482" s="0"/>
      <c r="DRZ482" s="0"/>
      <c r="DSA482" s="0"/>
      <c r="DSB482" s="0"/>
      <c r="DSC482" s="0"/>
      <c r="DSD482" s="0"/>
      <c r="DSE482" s="0"/>
      <c r="DSF482" s="0"/>
      <c r="DSG482" s="0"/>
      <c r="DSH482" s="0"/>
      <c r="DSI482" s="0"/>
      <c r="DSJ482" s="0"/>
      <c r="DSK482" s="0"/>
      <c r="DSL482" s="0"/>
      <c r="DSM482" s="0"/>
      <c r="DSN482" s="0"/>
      <c r="DSO482" s="0"/>
      <c r="DSP482" s="0"/>
      <c r="DSQ482" s="0"/>
      <c r="DSR482" s="0"/>
      <c r="DSS482" s="0"/>
      <c r="DST482" s="0"/>
      <c r="DSU482" s="0"/>
      <c r="DSV482" s="0"/>
      <c r="DSW482" s="0"/>
      <c r="DSX482" s="0"/>
      <c r="DSY482" s="0"/>
      <c r="DSZ482" s="0"/>
      <c r="DTA482" s="0"/>
      <c r="DTB482" s="0"/>
      <c r="DTC482" s="0"/>
      <c r="DTD482" s="0"/>
      <c r="DTE482" s="0"/>
      <c r="DTF482" s="0"/>
      <c r="DTG482" s="0"/>
      <c r="DTH482" s="0"/>
      <c r="DTI482" s="0"/>
      <c r="DTJ482" s="0"/>
      <c r="DTK482" s="0"/>
      <c r="DTL482" s="0"/>
      <c r="DTM482" s="0"/>
      <c r="DTN482" s="0"/>
      <c r="DTO482" s="0"/>
      <c r="DTP482" s="0"/>
      <c r="DTQ482" s="0"/>
      <c r="DTR482" s="0"/>
      <c r="DTS482" s="0"/>
      <c r="DTT482" s="0"/>
      <c r="DTU482" s="0"/>
      <c r="DTV482" s="0"/>
      <c r="DTW482" s="0"/>
      <c r="DTX482" s="0"/>
      <c r="DTY482" s="0"/>
      <c r="DTZ482" s="0"/>
      <c r="DUA482" s="0"/>
      <c r="DUB482" s="0"/>
      <c r="DUC482" s="0"/>
      <c r="DUD482" s="0"/>
      <c r="DUE482" s="0"/>
      <c r="DUF482" s="0"/>
      <c r="DUG482" s="0"/>
      <c r="DUH482" s="0"/>
      <c r="DUI482" s="0"/>
      <c r="DUJ482" s="0"/>
      <c r="DUK482" s="0"/>
      <c r="DUL482" s="0"/>
      <c r="DUM482" s="0"/>
      <c r="DUN482" s="0"/>
      <c r="DUO482" s="0"/>
      <c r="DUP482" s="0"/>
      <c r="DUQ482" s="0"/>
      <c r="DUR482" s="0"/>
      <c r="DUS482" s="0"/>
      <c r="DUT482" s="0"/>
      <c r="DUU482" s="0"/>
      <c r="DUV482" s="0"/>
      <c r="DUW482" s="0"/>
      <c r="DUX482" s="0"/>
      <c r="DUY482" s="0"/>
      <c r="DUZ482" s="0"/>
      <c r="DVA482" s="0"/>
      <c r="DVB482" s="0"/>
      <c r="DVC482" s="0"/>
      <c r="DVD482" s="0"/>
      <c r="DVE482" s="0"/>
      <c r="DVF482" s="0"/>
      <c r="DVG482" s="0"/>
      <c r="DVH482" s="0"/>
      <c r="DVI482" s="0"/>
      <c r="DVJ482" s="0"/>
      <c r="DVK482" s="0"/>
      <c r="DVL482" s="0"/>
      <c r="DVM482" s="0"/>
      <c r="DVN482" s="0"/>
      <c r="DVO482" s="0"/>
      <c r="DVP482" s="0"/>
      <c r="DVQ482" s="0"/>
      <c r="DVR482" s="0"/>
      <c r="DVS482" s="0"/>
      <c r="DVT482" s="0"/>
      <c r="DVU482" s="0"/>
      <c r="DVV482" s="0"/>
      <c r="DVW482" s="0"/>
      <c r="DVX482" s="0"/>
      <c r="DVY482" s="0"/>
      <c r="DVZ482" s="0"/>
      <c r="DWA482" s="0"/>
      <c r="DWB482" s="0"/>
      <c r="DWC482" s="0"/>
      <c r="DWD482" s="0"/>
      <c r="DWE482" s="0"/>
      <c r="DWF482" s="0"/>
      <c r="DWG482" s="0"/>
      <c r="DWH482" s="0"/>
      <c r="DWI482" s="0"/>
      <c r="DWJ482" s="0"/>
      <c r="DWK482" s="0"/>
      <c r="DWL482" s="0"/>
      <c r="DWM482" s="0"/>
      <c r="DWN482" s="0"/>
      <c r="DWO482" s="0"/>
      <c r="DWP482" s="0"/>
      <c r="DWQ482" s="0"/>
      <c r="DWR482" s="0"/>
      <c r="DWS482" s="0"/>
      <c r="DWT482" s="0"/>
      <c r="DWU482" s="0"/>
      <c r="DWV482" s="0"/>
      <c r="DWW482" s="0"/>
      <c r="DWX482" s="0"/>
      <c r="DWY482" s="0"/>
      <c r="DWZ482" s="0"/>
      <c r="DXA482" s="0"/>
      <c r="DXB482" s="0"/>
      <c r="DXC482" s="0"/>
      <c r="DXD482" s="0"/>
      <c r="DXE482" s="0"/>
      <c r="DXF482" s="0"/>
      <c r="DXG482" s="0"/>
      <c r="DXH482" s="0"/>
      <c r="DXI482" s="0"/>
      <c r="DXJ482" s="0"/>
      <c r="DXK482" s="0"/>
      <c r="DXL482" s="0"/>
      <c r="DXM482" s="0"/>
      <c r="DXN482" s="0"/>
      <c r="DXO482" s="0"/>
      <c r="DXP482" s="0"/>
      <c r="DXQ482" s="0"/>
      <c r="DXR482" s="0"/>
      <c r="DXS482" s="0"/>
      <c r="DXT482" s="0"/>
      <c r="DXU482" s="0"/>
      <c r="DXV482" s="0"/>
      <c r="DXW482" s="0"/>
      <c r="DXX482" s="0"/>
      <c r="DXY482" s="0"/>
      <c r="DXZ482" s="0"/>
      <c r="DYA482" s="0"/>
      <c r="DYB482" s="0"/>
      <c r="DYC482" s="0"/>
      <c r="DYD482" s="0"/>
      <c r="DYE482" s="0"/>
      <c r="DYF482" s="0"/>
      <c r="DYG482" s="0"/>
      <c r="DYH482" s="0"/>
      <c r="DYI482" s="0"/>
      <c r="DYJ482" s="0"/>
      <c r="DYK482" s="0"/>
      <c r="DYL482" s="0"/>
      <c r="DYM482" s="0"/>
      <c r="DYN482" s="0"/>
      <c r="DYO482" s="0"/>
      <c r="DYP482" s="0"/>
      <c r="DYQ482" s="0"/>
      <c r="DYR482" s="0"/>
      <c r="DYS482" s="0"/>
      <c r="DYT482" s="0"/>
      <c r="DYU482" s="0"/>
      <c r="DYV482" s="0"/>
      <c r="DYW482" s="0"/>
      <c r="DYX482" s="0"/>
      <c r="DYY482" s="0"/>
      <c r="DYZ482" s="0"/>
      <c r="DZA482" s="0"/>
      <c r="DZB482" s="0"/>
      <c r="DZC482" s="0"/>
      <c r="DZD482" s="0"/>
      <c r="DZE482" s="0"/>
      <c r="DZF482" s="0"/>
      <c r="DZG482" s="0"/>
      <c r="DZH482" s="0"/>
      <c r="DZI482" s="0"/>
      <c r="DZJ482" s="0"/>
      <c r="DZK482" s="0"/>
      <c r="DZL482" s="0"/>
      <c r="DZM482" s="0"/>
      <c r="DZN482" s="0"/>
      <c r="DZO482" s="0"/>
      <c r="DZP482" s="0"/>
      <c r="DZQ482" s="0"/>
      <c r="DZR482" s="0"/>
      <c r="DZS482" s="0"/>
      <c r="DZT482" s="0"/>
      <c r="DZU482" s="0"/>
      <c r="DZV482" s="0"/>
      <c r="DZW482" s="0"/>
      <c r="DZX482" s="0"/>
      <c r="DZY482" s="0"/>
      <c r="DZZ482" s="0"/>
      <c r="EAA482" s="0"/>
      <c r="EAB482" s="0"/>
      <c r="EAC482" s="0"/>
      <c r="EAD482" s="0"/>
      <c r="EAE482" s="0"/>
      <c r="EAF482" s="0"/>
      <c r="EAG482" s="0"/>
      <c r="EAH482" s="0"/>
      <c r="EAI482" s="0"/>
      <c r="EAJ482" s="0"/>
      <c r="EAK482" s="0"/>
      <c r="EAL482" s="0"/>
      <c r="EAM482" s="0"/>
      <c r="EAN482" s="0"/>
      <c r="EAO482" s="0"/>
      <c r="EAP482" s="0"/>
      <c r="EAQ482" s="0"/>
      <c r="EAR482" s="0"/>
      <c r="EAS482" s="0"/>
      <c r="EAT482" s="0"/>
      <c r="EAU482" s="0"/>
      <c r="EAV482" s="0"/>
      <c r="EAW482" s="0"/>
      <c r="EAX482" s="0"/>
      <c r="EAY482" s="0"/>
      <c r="EAZ482" s="0"/>
      <c r="EBA482" s="0"/>
      <c r="EBB482" s="0"/>
      <c r="EBC482" s="0"/>
      <c r="EBD482" s="0"/>
      <c r="EBE482" s="0"/>
      <c r="EBF482" s="0"/>
      <c r="EBG482" s="0"/>
      <c r="EBH482" s="0"/>
      <c r="EBI482" s="0"/>
      <c r="EBJ482" s="0"/>
      <c r="EBK482" s="0"/>
      <c r="EBL482" s="0"/>
      <c r="EBM482" s="0"/>
      <c r="EBN482" s="0"/>
      <c r="EBO482" s="0"/>
      <c r="EBP482" s="0"/>
      <c r="EBQ482" s="0"/>
      <c r="EBR482" s="0"/>
      <c r="EBS482" s="0"/>
      <c r="EBT482" s="0"/>
      <c r="EBU482" s="0"/>
      <c r="EBV482" s="0"/>
      <c r="EBW482" s="0"/>
      <c r="EBX482" s="0"/>
      <c r="EBY482" s="0"/>
      <c r="EBZ482" s="0"/>
      <c r="ECA482" s="0"/>
      <c r="ECB482" s="0"/>
      <c r="ECC482" s="0"/>
      <c r="ECD482" s="0"/>
      <c r="ECE482" s="0"/>
      <c r="ECF482" s="0"/>
      <c r="ECG482" s="0"/>
      <c r="ECH482" s="0"/>
      <c r="ECI482" s="0"/>
      <c r="ECJ482" s="0"/>
      <c r="ECK482" s="0"/>
      <c r="ECL482" s="0"/>
      <c r="ECM482" s="0"/>
      <c r="ECN482" s="0"/>
      <c r="ECO482" s="0"/>
      <c r="ECP482" s="0"/>
      <c r="ECQ482" s="0"/>
      <c r="ECR482" s="0"/>
      <c r="ECS482" s="0"/>
      <c r="ECT482" s="0"/>
      <c r="ECU482" s="0"/>
      <c r="ECV482" s="0"/>
      <c r="ECW482" s="0"/>
      <c r="ECX482" s="0"/>
      <c r="ECY482" s="0"/>
      <c r="ECZ482" s="0"/>
      <c r="EDA482" s="0"/>
      <c r="EDB482" s="0"/>
      <c r="EDC482" s="0"/>
      <c r="EDD482" s="0"/>
      <c r="EDE482" s="0"/>
      <c r="EDF482" s="0"/>
      <c r="EDG482" s="0"/>
      <c r="EDH482" s="0"/>
      <c r="EDI482" s="0"/>
      <c r="EDJ482" s="0"/>
      <c r="EDK482" s="0"/>
      <c r="EDL482" s="0"/>
      <c r="EDM482" s="0"/>
      <c r="EDN482" s="0"/>
      <c r="EDO482" s="0"/>
      <c r="EDP482" s="0"/>
      <c r="EDQ482" s="0"/>
      <c r="EDR482" s="0"/>
      <c r="EDS482" s="0"/>
      <c r="EDT482" s="0"/>
      <c r="EDU482" s="0"/>
      <c r="EDV482" s="0"/>
      <c r="EDW482" s="0"/>
      <c r="EDX482" s="0"/>
      <c r="EDY482" s="0"/>
      <c r="EDZ482" s="0"/>
      <c r="EEA482" s="0"/>
      <c r="EEB482" s="0"/>
      <c r="EEC482" s="0"/>
      <c r="EED482" s="0"/>
      <c r="EEE482" s="0"/>
      <c r="EEF482" s="0"/>
      <c r="EEG482" s="0"/>
      <c r="EEH482" s="0"/>
      <c r="EEI482" s="0"/>
      <c r="EEJ482" s="0"/>
      <c r="EEK482" s="0"/>
      <c r="EEL482" s="0"/>
      <c r="EEM482" s="0"/>
      <c r="EEN482" s="0"/>
      <c r="EEO482" s="0"/>
      <c r="EEP482" s="0"/>
      <c r="EEQ482" s="0"/>
      <c r="EER482" s="0"/>
      <c r="EES482" s="0"/>
      <c r="EET482" s="0"/>
      <c r="EEU482" s="0"/>
      <c r="EEV482" s="0"/>
      <c r="EEW482" s="0"/>
      <c r="EEX482" s="0"/>
      <c r="EEY482" s="0"/>
      <c r="EEZ482" s="0"/>
      <c r="EFA482" s="0"/>
      <c r="EFB482" s="0"/>
      <c r="EFC482" s="0"/>
      <c r="EFD482" s="0"/>
      <c r="EFE482" s="0"/>
      <c r="EFF482" s="0"/>
      <c r="EFG482" s="0"/>
      <c r="EFH482" s="0"/>
      <c r="EFI482" s="0"/>
      <c r="EFJ482" s="0"/>
      <c r="EFK482" s="0"/>
      <c r="EFL482" s="0"/>
      <c r="EFM482" s="0"/>
      <c r="EFN482" s="0"/>
      <c r="EFO482" s="0"/>
      <c r="EFP482" s="0"/>
      <c r="EFQ482" s="0"/>
      <c r="EFR482" s="0"/>
      <c r="EFS482" s="0"/>
      <c r="EFT482" s="0"/>
      <c r="EFU482" s="0"/>
      <c r="EFV482" s="0"/>
      <c r="EFW482" s="0"/>
      <c r="EFX482" s="0"/>
      <c r="EFY482" s="0"/>
      <c r="EFZ482" s="0"/>
      <c r="EGA482" s="0"/>
      <c r="EGB482" s="0"/>
      <c r="EGC482" s="0"/>
      <c r="EGD482" s="0"/>
      <c r="EGE482" s="0"/>
      <c r="EGF482" s="0"/>
      <c r="EGG482" s="0"/>
      <c r="EGH482" s="0"/>
      <c r="EGI482" s="0"/>
      <c r="EGJ482" s="0"/>
      <c r="EGK482" s="0"/>
      <c r="EGL482" s="0"/>
      <c r="EGM482" s="0"/>
      <c r="EGN482" s="0"/>
      <c r="EGO482" s="0"/>
      <c r="EGP482" s="0"/>
      <c r="EGQ482" s="0"/>
      <c r="EGR482" s="0"/>
      <c r="EGS482" s="0"/>
      <c r="EGT482" s="0"/>
      <c r="EGU482" s="0"/>
      <c r="EGV482" s="0"/>
      <c r="EGW482" s="0"/>
      <c r="EGX482" s="0"/>
      <c r="EGY482" s="0"/>
      <c r="EGZ482" s="0"/>
      <c r="EHA482" s="0"/>
      <c r="EHB482" s="0"/>
      <c r="EHC482" s="0"/>
      <c r="EHD482" s="0"/>
      <c r="EHE482" s="0"/>
      <c r="EHF482" s="0"/>
      <c r="EHG482" s="0"/>
      <c r="EHH482" s="0"/>
      <c r="EHI482" s="0"/>
      <c r="EHJ482" s="0"/>
      <c r="EHK482" s="0"/>
      <c r="EHL482" s="0"/>
      <c r="EHM482" s="0"/>
      <c r="EHN482" s="0"/>
      <c r="EHO482" s="0"/>
      <c r="EHP482" s="0"/>
      <c r="EHQ482" s="0"/>
      <c r="EHR482" s="0"/>
      <c r="EHS482" s="0"/>
      <c r="EHT482" s="0"/>
      <c r="EHU482" s="0"/>
      <c r="EHV482" s="0"/>
      <c r="EHW482" s="0"/>
      <c r="EHX482" s="0"/>
      <c r="EHY482" s="0"/>
      <c r="EHZ482" s="0"/>
      <c r="EIA482" s="0"/>
      <c r="EIB482" s="0"/>
      <c r="EIC482" s="0"/>
      <c r="EID482" s="0"/>
      <c r="EIE482" s="0"/>
      <c r="EIF482" s="0"/>
      <c r="EIG482" s="0"/>
      <c r="EIH482" s="0"/>
      <c r="EII482" s="0"/>
      <c r="EIJ482" s="0"/>
      <c r="EIK482" s="0"/>
      <c r="EIL482" s="0"/>
      <c r="EIM482" s="0"/>
      <c r="EIN482" s="0"/>
      <c r="EIO482" s="0"/>
      <c r="EIP482" s="0"/>
      <c r="EIQ482" s="0"/>
      <c r="EIR482" s="0"/>
      <c r="EIS482" s="0"/>
      <c r="EIT482" s="0"/>
      <c r="EIU482" s="0"/>
      <c r="EIV482" s="0"/>
      <c r="EIW482" s="0"/>
      <c r="EIX482" s="0"/>
      <c r="EIY482" s="0"/>
      <c r="EIZ482" s="0"/>
      <c r="EJA482" s="0"/>
      <c r="EJB482" s="0"/>
      <c r="EJC482" s="0"/>
      <c r="EJD482" s="0"/>
      <c r="EJE482" s="0"/>
      <c r="EJF482" s="0"/>
      <c r="EJG482" s="0"/>
      <c r="EJH482" s="0"/>
      <c r="EJI482" s="0"/>
      <c r="EJJ482" s="0"/>
      <c r="EJK482" s="0"/>
      <c r="EJL482" s="0"/>
      <c r="EJM482" s="0"/>
      <c r="EJN482" s="0"/>
      <c r="EJO482" s="0"/>
      <c r="EJP482" s="0"/>
      <c r="EJQ482" s="0"/>
      <c r="EJR482" s="0"/>
      <c r="EJS482" s="0"/>
      <c r="EJT482" s="0"/>
      <c r="EJU482" s="0"/>
      <c r="EJV482" s="0"/>
      <c r="EJW482" s="0"/>
      <c r="EJX482" s="0"/>
      <c r="EJY482" s="0"/>
      <c r="EJZ482" s="0"/>
      <c r="EKA482" s="0"/>
      <c r="EKB482" s="0"/>
      <c r="EKC482" s="0"/>
      <c r="EKD482" s="0"/>
      <c r="EKE482" s="0"/>
      <c r="EKF482" s="0"/>
      <c r="EKG482" s="0"/>
      <c r="EKH482" s="0"/>
      <c r="EKI482" s="0"/>
      <c r="EKJ482" s="0"/>
      <c r="EKK482" s="0"/>
      <c r="EKL482" s="0"/>
      <c r="EKM482" s="0"/>
      <c r="EKN482" s="0"/>
      <c r="EKO482" s="0"/>
      <c r="EKP482" s="0"/>
      <c r="EKQ482" s="0"/>
      <c r="EKR482" s="0"/>
      <c r="EKS482" s="0"/>
      <c r="EKT482" s="0"/>
      <c r="EKU482" s="0"/>
      <c r="EKV482" s="0"/>
      <c r="EKW482" s="0"/>
      <c r="EKX482" s="0"/>
      <c r="EKY482" s="0"/>
      <c r="EKZ482" s="0"/>
      <c r="ELA482" s="0"/>
      <c r="ELB482" s="0"/>
      <c r="ELC482" s="0"/>
      <c r="ELD482" s="0"/>
      <c r="ELE482" s="0"/>
      <c r="ELF482" s="0"/>
      <c r="ELG482" s="0"/>
      <c r="ELH482" s="0"/>
      <c r="ELI482" s="0"/>
      <c r="ELJ482" s="0"/>
      <c r="ELK482" s="0"/>
      <c r="ELL482" s="0"/>
      <c r="ELM482" s="0"/>
      <c r="ELN482" s="0"/>
      <c r="ELO482" s="0"/>
      <c r="ELP482" s="0"/>
      <c r="ELQ482" s="0"/>
      <c r="ELR482" s="0"/>
      <c r="ELS482" s="0"/>
      <c r="ELT482" s="0"/>
      <c r="ELU482" s="0"/>
      <c r="ELV482" s="0"/>
      <c r="ELW482" s="0"/>
      <c r="ELX482" s="0"/>
      <c r="ELY482" s="0"/>
      <c r="ELZ482" s="0"/>
      <c r="EMA482" s="0"/>
      <c r="EMB482" s="0"/>
      <c r="EMC482" s="0"/>
      <c r="EMD482" s="0"/>
      <c r="EME482" s="0"/>
      <c r="EMF482" s="0"/>
      <c r="EMG482" s="0"/>
      <c r="EMH482" s="0"/>
      <c r="EMI482" s="0"/>
      <c r="EMJ482" s="0"/>
      <c r="EMK482" s="0"/>
      <c r="EML482" s="0"/>
      <c r="EMM482" s="0"/>
      <c r="EMN482" s="0"/>
      <c r="EMO482" s="0"/>
      <c r="EMP482" s="0"/>
      <c r="EMQ482" s="0"/>
      <c r="EMR482" s="0"/>
      <c r="EMS482" s="0"/>
      <c r="EMT482" s="0"/>
      <c r="EMU482" s="0"/>
      <c r="EMV482" s="0"/>
      <c r="EMW482" s="0"/>
      <c r="EMX482" s="0"/>
      <c r="EMY482" s="0"/>
      <c r="EMZ482" s="0"/>
      <c r="ENA482" s="0"/>
      <c r="ENB482" s="0"/>
      <c r="ENC482" s="0"/>
      <c r="END482" s="0"/>
      <c r="ENE482" s="0"/>
      <c r="ENF482" s="0"/>
      <c r="ENG482" s="0"/>
      <c r="ENH482" s="0"/>
      <c r="ENI482" s="0"/>
      <c r="ENJ482" s="0"/>
      <c r="ENK482" s="0"/>
      <c r="ENL482" s="0"/>
      <c r="ENM482" s="0"/>
      <c r="ENN482" s="0"/>
      <c r="ENO482" s="0"/>
      <c r="ENP482" s="0"/>
      <c r="ENQ482" s="0"/>
      <c r="ENR482" s="0"/>
      <c r="ENS482" s="0"/>
      <c r="ENT482" s="0"/>
      <c r="ENU482" s="0"/>
      <c r="ENV482" s="0"/>
      <c r="ENW482" s="0"/>
      <c r="ENX482" s="0"/>
      <c r="ENY482" s="0"/>
      <c r="ENZ482" s="0"/>
      <c r="EOA482" s="0"/>
      <c r="EOB482" s="0"/>
      <c r="EOC482" s="0"/>
      <c r="EOD482" s="0"/>
      <c r="EOE482" s="0"/>
      <c r="EOF482" s="0"/>
      <c r="EOG482" s="0"/>
      <c r="EOH482" s="0"/>
      <c r="EOI482" s="0"/>
      <c r="EOJ482" s="0"/>
      <c r="EOK482" s="0"/>
      <c r="EOL482" s="0"/>
      <c r="EOM482" s="0"/>
      <c r="EON482" s="0"/>
      <c r="EOO482" s="0"/>
      <c r="EOP482" s="0"/>
      <c r="EOQ482" s="0"/>
      <c r="EOR482" s="0"/>
      <c r="EOS482" s="0"/>
      <c r="EOT482" s="0"/>
      <c r="EOU482" s="0"/>
      <c r="EOV482" s="0"/>
      <c r="EOW482" s="0"/>
      <c r="EOX482" s="0"/>
      <c r="EOY482" s="0"/>
      <c r="EOZ482" s="0"/>
      <c r="EPA482" s="0"/>
      <c r="EPB482" s="0"/>
      <c r="EPC482" s="0"/>
      <c r="EPD482" s="0"/>
      <c r="EPE482" s="0"/>
      <c r="EPF482" s="0"/>
      <c r="EPG482" s="0"/>
      <c r="EPH482" s="0"/>
      <c r="EPI482" s="0"/>
      <c r="EPJ482" s="0"/>
      <c r="EPK482" s="0"/>
      <c r="EPL482" s="0"/>
      <c r="EPM482" s="0"/>
      <c r="EPN482" s="0"/>
      <c r="EPO482" s="0"/>
      <c r="EPP482" s="0"/>
      <c r="EPQ482" s="0"/>
      <c r="EPR482" s="0"/>
      <c r="EPS482" s="0"/>
      <c r="EPT482" s="0"/>
      <c r="EPU482" s="0"/>
      <c r="EPV482" s="0"/>
      <c r="EPW482" s="0"/>
      <c r="EPX482" s="0"/>
      <c r="EPY482" s="0"/>
      <c r="EPZ482" s="0"/>
      <c r="EQA482" s="0"/>
      <c r="EQB482" s="0"/>
      <c r="EQC482" s="0"/>
      <c r="EQD482" s="0"/>
      <c r="EQE482" s="0"/>
      <c r="EQF482" s="0"/>
      <c r="EQG482" s="0"/>
      <c r="EQH482" s="0"/>
      <c r="EQI482" s="0"/>
      <c r="EQJ482" s="0"/>
      <c r="EQK482" s="0"/>
      <c r="EQL482" s="0"/>
      <c r="EQM482" s="0"/>
      <c r="EQN482" s="0"/>
      <c r="EQO482" s="0"/>
      <c r="EQP482" s="0"/>
      <c r="EQQ482" s="0"/>
      <c r="EQR482" s="0"/>
      <c r="EQS482" s="0"/>
      <c r="EQT482" s="0"/>
      <c r="EQU482" s="0"/>
      <c r="EQV482" s="0"/>
      <c r="EQW482" s="0"/>
      <c r="EQX482" s="0"/>
      <c r="EQY482" s="0"/>
      <c r="EQZ482" s="0"/>
      <c r="ERA482" s="0"/>
      <c r="ERB482" s="0"/>
      <c r="ERC482" s="0"/>
      <c r="ERD482" s="0"/>
      <c r="ERE482" s="0"/>
      <c r="ERF482" s="0"/>
      <c r="ERG482" s="0"/>
      <c r="ERH482" s="0"/>
      <c r="ERI482" s="0"/>
      <c r="ERJ482" s="0"/>
      <c r="ERK482" s="0"/>
      <c r="ERL482" s="0"/>
      <c r="ERM482" s="0"/>
      <c r="ERN482" s="0"/>
      <c r="ERO482" s="0"/>
      <c r="ERP482" s="0"/>
      <c r="ERQ482" s="0"/>
      <c r="ERR482" s="0"/>
      <c r="ERS482" s="0"/>
      <c r="ERT482" s="0"/>
      <c r="ERU482" s="0"/>
      <c r="ERV482" s="0"/>
      <c r="ERW482" s="0"/>
      <c r="ERX482" s="0"/>
      <c r="ERY482" s="0"/>
      <c r="ERZ482" s="0"/>
      <c r="ESA482" s="0"/>
      <c r="ESB482" s="0"/>
      <c r="ESC482" s="0"/>
      <c r="ESD482" s="0"/>
      <c r="ESE482" s="0"/>
      <c r="ESF482" s="0"/>
      <c r="ESG482" s="0"/>
      <c r="ESH482" s="0"/>
      <c r="ESI482" s="0"/>
      <c r="ESJ482" s="0"/>
      <c r="ESK482" s="0"/>
      <c r="ESL482" s="0"/>
      <c r="ESM482" s="0"/>
      <c r="ESN482" s="0"/>
      <c r="ESO482" s="0"/>
      <c r="ESP482" s="0"/>
      <c r="ESQ482" s="0"/>
      <c r="ESR482" s="0"/>
      <c r="ESS482" s="0"/>
      <c r="EST482" s="0"/>
      <c r="ESU482" s="0"/>
      <c r="ESV482" s="0"/>
      <c r="ESW482" s="0"/>
      <c r="ESX482" s="0"/>
      <c r="ESY482" s="0"/>
      <c r="ESZ482" s="0"/>
      <c r="ETA482" s="0"/>
      <c r="ETB482" s="0"/>
      <c r="ETC482" s="0"/>
      <c r="ETD482" s="0"/>
      <c r="ETE482" s="0"/>
      <c r="ETF482" s="0"/>
      <c r="ETG482" s="0"/>
      <c r="ETH482" s="0"/>
      <c r="ETI482" s="0"/>
      <c r="ETJ482" s="0"/>
      <c r="ETK482" s="0"/>
      <c r="ETL482" s="0"/>
      <c r="ETM482" s="0"/>
      <c r="ETN482" s="0"/>
      <c r="ETO482" s="0"/>
      <c r="ETP482" s="0"/>
      <c r="ETQ482" s="0"/>
      <c r="ETR482" s="0"/>
      <c r="ETS482" s="0"/>
      <c r="ETT482" s="0"/>
      <c r="ETU482" s="0"/>
      <c r="ETV482" s="0"/>
      <c r="ETW482" s="0"/>
      <c r="ETX482" s="0"/>
      <c r="ETY482" s="0"/>
      <c r="ETZ482" s="0"/>
      <c r="EUA482" s="0"/>
      <c r="EUB482" s="0"/>
      <c r="EUC482" s="0"/>
      <c r="EUD482" s="0"/>
      <c r="EUE482" s="0"/>
      <c r="EUF482" s="0"/>
      <c r="EUG482" s="0"/>
      <c r="EUH482" s="0"/>
      <c r="EUI482" s="0"/>
      <c r="EUJ482" s="0"/>
      <c r="EUK482" s="0"/>
      <c r="EUL482" s="0"/>
      <c r="EUM482" s="0"/>
      <c r="EUN482" s="0"/>
      <c r="EUO482" s="0"/>
      <c r="EUP482" s="0"/>
      <c r="EUQ482" s="0"/>
      <c r="EUR482" s="0"/>
      <c r="EUS482" s="0"/>
      <c r="EUT482" s="0"/>
      <c r="EUU482" s="0"/>
      <c r="EUV482" s="0"/>
      <c r="EUW482" s="0"/>
      <c r="EUX482" s="0"/>
      <c r="EUY482" s="0"/>
      <c r="EUZ482" s="0"/>
      <c r="EVA482" s="0"/>
      <c r="EVB482" s="0"/>
      <c r="EVC482" s="0"/>
      <c r="EVD482" s="0"/>
      <c r="EVE482" s="0"/>
      <c r="EVF482" s="0"/>
      <c r="EVG482" s="0"/>
      <c r="EVH482" s="0"/>
      <c r="EVI482" s="0"/>
      <c r="EVJ482" s="0"/>
      <c r="EVK482" s="0"/>
      <c r="EVL482" s="0"/>
      <c r="EVM482" s="0"/>
      <c r="EVN482" s="0"/>
      <c r="EVO482" s="0"/>
      <c r="EVP482" s="0"/>
      <c r="EVQ482" s="0"/>
      <c r="EVR482" s="0"/>
      <c r="EVS482" s="0"/>
      <c r="EVT482" s="0"/>
      <c r="EVU482" s="0"/>
      <c r="EVV482" s="0"/>
      <c r="EVW482" s="0"/>
      <c r="EVX482" s="0"/>
      <c r="EVY482" s="0"/>
      <c r="EVZ482" s="0"/>
      <c r="EWA482" s="0"/>
      <c r="EWB482" s="0"/>
      <c r="EWC482" s="0"/>
      <c r="EWD482" s="0"/>
      <c r="EWE482" s="0"/>
      <c r="EWF482" s="0"/>
      <c r="EWG482" s="0"/>
      <c r="EWH482" s="0"/>
      <c r="EWI482" s="0"/>
      <c r="EWJ482" s="0"/>
      <c r="EWK482" s="0"/>
      <c r="EWL482" s="0"/>
      <c r="EWM482" s="0"/>
      <c r="EWN482" s="0"/>
      <c r="EWO482" s="0"/>
      <c r="EWP482" s="0"/>
      <c r="EWQ482" s="0"/>
      <c r="EWR482" s="0"/>
      <c r="EWS482" s="0"/>
      <c r="EWT482" s="0"/>
      <c r="EWU482" s="0"/>
      <c r="EWV482" s="0"/>
      <c r="EWW482" s="0"/>
      <c r="EWX482" s="0"/>
      <c r="EWY482" s="0"/>
      <c r="EWZ482" s="0"/>
      <c r="EXA482" s="0"/>
      <c r="EXB482" s="0"/>
      <c r="EXC482" s="0"/>
      <c r="EXD482" s="0"/>
      <c r="EXE482" s="0"/>
      <c r="EXF482" s="0"/>
      <c r="EXG482" s="0"/>
      <c r="EXH482" s="0"/>
      <c r="EXI482" s="0"/>
      <c r="EXJ482" s="0"/>
      <c r="EXK482" s="0"/>
      <c r="EXL482" s="0"/>
      <c r="EXM482" s="0"/>
      <c r="EXN482" s="0"/>
      <c r="EXO482" s="0"/>
      <c r="EXP482" s="0"/>
      <c r="EXQ482" s="0"/>
      <c r="EXR482" s="0"/>
      <c r="EXS482" s="0"/>
      <c r="EXT482" s="0"/>
      <c r="EXU482" s="0"/>
      <c r="EXV482" s="0"/>
      <c r="EXW482" s="0"/>
      <c r="EXX482" s="0"/>
      <c r="EXY482" s="0"/>
      <c r="EXZ482" s="0"/>
      <c r="EYA482" s="0"/>
      <c r="EYB482" s="0"/>
      <c r="EYC482" s="0"/>
      <c r="EYD482" s="0"/>
      <c r="EYE482" s="0"/>
      <c r="EYF482" s="0"/>
      <c r="EYG482" s="0"/>
      <c r="EYH482" s="0"/>
      <c r="EYI482" s="0"/>
      <c r="EYJ482" s="0"/>
      <c r="EYK482" s="0"/>
      <c r="EYL482" s="0"/>
      <c r="EYM482" s="0"/>
      <c r="EYN482" s="0"/>
      <c r="EYO482" s="0"/>
      <c r="EYP482" s="0"/>
      <c r="EYQ482" s="0"/>
      <c r="EYR482" s="0"/>
      <c r="EYS482" s="0"/>
      <c r="EYT482" s="0"/>
      <c r="EYU482" s="0"/>
      <c r="EYV482" s="0"/>
      <c r="EYW482" s="0"/>
      <c r="EYX482" s="0"/>
      <c r="EYY482" s="0"/>
      <c r="EYZ482" s="0"/>
      <c r="EZA482" s="0"/>
      <c r="EZB482" s="0"/>
      <c r="EZC482" s="0"/>
      <c r="EZD482" s="0"/>
      <c r="EZE482" s="0"/>
      <c r="EZF482" s="0"/>
      <c r="EZG482" s="0"/>
      <c r="EZH482" s="0"/>
      <c r="EZI482" s="0"/>
      <c r="EZJ482" s="0"/>
      <c r="EZK482" s="0"/>
      <c r="EZL482" s="0"/>
      <c r="EZM482" s="0"/>
      <c r="EZN482" s="0"/>
      <c r="EZO482" s="0"/>
      <c r="EZP482" s="0"/>
      <c r="EZQ482" s="0"/>
      <c r="EZR482" s="0"/>
      <c r="EZS482" s="0"/>
      <c r="EZT482" s="0"/>
      <c r="EZU482" s="0"/>
      <c r="EZV482" s="0"/>
      <c r="EZW482" s="0"/>
      <c r="EZX482" s="0"/>
      <c r="EZY482" s="0"/>
      <c r="EZZ482" s="0"/>
      <c r="FAA482" s="0"/>
      <c r="FAB482" s="0"/>
      <c r="FAC482" s="0"/>
      <c r="FAD482" s="0"/>
      <c r="FAE482" s="0"/>
      <c r="FAF482" s="0"/>
      <c r="FAG482" s="0"/>
      <c r="FAH482" s="0"/>
      <c r="FAI482" s="0"/>
      <c r="FAJ482" s="0"/>
      <c r="FAK482" s="0"/>
      <c r="FAL482" s="0"/>
      <c r="FAM482" s="0"/>
      <c r="FAN482" s="0"/>
      <c r="FAO482" s="0"/>
      <c r="FAP482" s="0"/>
      <c r="FAQ482" s="0"/>
      <c r="FAR482" s="0"/>
      <c r="FAS482" s="0"/>
      <c r="FAT482" s="0"/>
      <c r="FAU482" s="0"/>
      <c r="FAV482" s="0"/>
      <c r="FAW482" s="0"/>
      <c r="FAX482" s="0"/>
      <c r="FAY482" s="0"/>
      <c r="FAZ482" s="0"/>
      <c r="FBA482" s="0"/>
      <c r="FBB482" s="0"/>
      <c r="FBC482" s="0"/>
      <c r="FBD482" s="0"/>
      <c r="FBE482" s="0"/>
      <c r="FBF482" s="0"/>
      <c r="FBG482" s="0"/>
      <c r="FBH482" s="0"/>
      <c r="FBI482" s="0"/>
      <c r="FBJ482" s="0"/>
      <c r="FBK482" s="0"/>
      <c r="FBL482" s="0"/>
      <c r="FBM482" s="0"/>
      <c r="FBN482" s="0"/>
      <c r="FBO482" s="0"/>
      <c r="FBP482" s="0"/>
      <c r="FBQ482" s="0"/>
      <c r="FBR482" s="0"/>
      <c r="FBS482" s="0"/>
      <c r="FBT482" s="0"/>
      <c r="FBU482" s="0"/>
      <c r="FBV482" s="0"/>
      <c r="FBW482" s="0"/>
      <c r="FBX482" s="0"/>
      <c r="FBY482" s="0"/>
      <c r="FBZ482" s="0"/>
      <c r="FCA482" s="0"/>
      <c r="FCB482" s="0"/>
      <c r="FCC482" s="0"/>
      <c r="FCD482" s="0"/>
      <c r="FCE482" s="0"/>
      <c r="FCF482" s="0"/>
      <c r="FCG482" s="0"/>
      <c r="FCH482" s="0"/>
      <c r="FCI482" s="0"/>
      <c r="FCJ482" s="0"/>
      <c r="FCK482" s="0"/>
      <c r="FCL482" s="0"/>
      <c r="FCM482" s="0"/>
      <c r="FCN482" s="0"/>
      <c r="FCO482" s="0"/>
      <c r="FCP482" s="0"/>
      <c r="FCQ482" s="0"/>
      <c r="FCR482" s="0"/>
      <c r="FCS482" s="0"/>
      <c r="FCT482" s="0"/>
      <c r="FCU482" s="0"/>
      <c r="FCV482" s="0"/>
      <c r="FCW482" s="0"/>
      <c r="FCX482" s="0"/>
      <c r="FCY482" s="0"/>
      <c r="FCZ482" s="0"/>
      <c r="FDA482" s="0"/>
      <c r="FDB482" s="0"/>
      <c r="FDC482" s="0"/>
      <c r="FDD482" s="0"/>
      <c r="FDE482" s="0"/>
      <c r="FDF482" s="0"/>
      <c r="FDG482" s="0"/>
      <c r="FDH482" s="0"/>
      <c r="FDI482" s="0"/>
      <c r="FDJ482" s="0"/>
      <c r="FDK482" s="0"/>
      <c r="FDL482" s="0"/>
      <c r="FDM482" s="0"/>
      <c r="FDN482" s="0"/>
      <c r="FDO482" s="0"/>
      <c r="FDP482" s="0"/>
      <c r="FDQ482" s="0"/>
      <c r="FDR482" s="0"/>
      <c r="FDS482" s="0"/>
      <c r="FDT482" s="0"/>
      <c r="FDU482" s="0"/>
      <c r="FDV482" s="0"/>
      <c r="FDW482" s="0"/>
      <c r="FDX482" s="0"/>
      <c r="FDY482" s="0"/>
      <c r="FDZ482" s="0"/>
      <c r="FEA482" s="0"/>
      <c r="FEB482" s="0"/>
      <c r="FEC482" s="0"/>
      <c r="FED482" s="0"/>
      <c r="FEE482" s="0"/>
      <c r="FEF482" s="0"/>
      <c r="FEG482" s="0"/>
      <c r="FEH482" s="0"/>
      <c r="FEI482" s="0"/>
      <c r="FEJ482" s="0"/>
      <c r="FEK482" s="0"/>
      <c r="FEL482" s="0"/>
      <c r="FEM482" s="0"/>
      <c r="FEN482" s="0"/>
      <c r="FEO482" s="0"/>
      <c r="FEP482" s="0"/>
      <c r="FEQ482" s="0"/>
      <c r="FER482" s="0"/>
      <c r="FES482" s="0"/>
      <c r="FET482" s="0"/>
      <c r="FEU482" s="0"/>
      <c r="FEV482" s="0"/>
      <c r="FEW482" s="0"/>
      <c r="FEX482" s="0"/>
      <c r="FEY482" s="0"/>
      <c r="FEZ482" s="0"/>
      <c r="FFA482" s="0"/>
      <c r="FFB482" s="0"/>
      <c r="FFC482" s="0"/>
      <c r="FFD482" s="0"/>
      <c r="FFE482" s="0"/>
      <c r="FFF482" s="0"/>
      <c r="FFG482" s="0"/>
      <c r="FFH482" s="0"/>
      <c r="FFI482" s="0"/>
      <c r="FFJ482" s="0"/>
      <c r="FFK482" s="0"/>
      <c r="FFL482" s="0"/>
      <c r="FFM482" s="0"/>
      <c r="FFN482" s="0"/>
      <c r="FFO482" s="0"/>
      <c r="FFP482" s="0"/>
      <c r="FFQ482" s="0"/>
      <c r="FFR482" s="0"/>
      <c r="FFS482" s="0"/>
      <c r="FFT482" s="0"/>
      <c r="FFU482" s="0"/>
      <c r="FFV482" s="0"/>
      <c r="FFW482" s="0"/>
      <c r="FFX482" s="0"/>
      <c r="FFY482" s="0"/>
      <c r="FFZ482" s="0"/>
      <c r="FGA482" s="0"/>
      <c r="FGB482" s="0"/>
      <c r="FGC482" s="0"/>
      <c r="FGD482" s="0"/>
      <c r="FGE482" s="0"/>
      <c r="FGF482" s="0"/>
      <c r="FGG482" s="0"/>
      <c r="FGH482" s="0"/>
      <c r="FGI482" s="0"/>
      <c r="FGJ482" s="0"/>
      <c r="FGK482" s="0"/>
      <c r="FGL482" s="0"/>
      <c r="FGM482" s="0"/>
      <c r="FGN482" s="0"/>
      <c r="FGO482" s="0"/>
      <c r="FGP482" s="0"/>
      <c r="FGQ482" s="0"/>
      <c r="FGR482" s="0"/>
      <c r="FGS482" s="0"/>
      <c r="FGT482" s="0"/>
      <c r="FGU482" s="0"/>
      <c r="FGV482" s="0"/>
      <c r="FGW482" s="0"/>
      <c r="FGX482" s="0"/>
      <c r="FGY482" s="0"/>
      <c r="FGZ482" s="0"/>
      <c r="FHA482" s="0"/>
      <c r="FHB482" s="0"/>
      <c r="FHC482" s="0"/>
      <c r="FHD482" s="0"/>
      <c r="FHE482" s="0"/>
      <c r="FHF482" s="0"/>
      <c r="FHG482" s="0"/>
      <c r="FHH482" s="0"/>
      <c r="FHI482" s="0"/>
      <c r="FHJ482" s="0"/>
      <c r="FHK482" s="0"/>
      <c r="FHL482" s="0"/>
      <c r="FHM482" s="0"/>
      <c r="FHN482" s="0"/>
      <c r="FHO482" s="0"/>
      <c r="FHP482" s="0"/>
      <c r="FHQ482" s="0"/>
      <c r="FHR482" s="0"/>
      <c r="FHS482" s="0"/>
      <c r="FHT482" s="0"/>
      <c r="FHU482" s="0"/>
      <c r="FHV482" s="0"/>
      <c r="FHW482" s="0"/>
      <c r="FHX482" s="0"/>
      <c r="FHY482" s="0"/>
      <c r="FHZ482" s="0"/>
      <c r="FIA482" s="0"/>
      <c r="FIB482" s="0"/>
      <c r="FIC482" s="0"/>
      <c r="FID482" s="0"/>
      <c r="FIE482" s="0"/>
      <c r="FIF482" s="0"/>
      <c r="FIG482" s="0"/>
      <c r="FIH482" s="0"/>
      <c r="FII482" s="0"/>
      <c r="FIJ482" s="0"/>
      <c r="FIK482" s="0"/>
      <c r="FIL482" s="0"/>
      <c r="FIM482" s="0"/>
      <c r="FIN482" s="0"/>
      <c r="FIO482" s="0"/>
      <c r="FIP482" s="0"/>
      <c r="FIQ482" s="0"/>
      <c r="FIR482" s="0"/>
      <c r="FIS482" s="0"/>
      <c r="FIT482" s="0"/>
      <c r="FIU482" s="0"/>
      <c r="FIV482" s="0"/>
      <c r="FIW482" s="0"/>
      <c r="FIX482" s="0"/>
      <c r="FIY482" s="0"/>
      <c r="FIZ482" s="0"/>
      <c r="FJA482" s="0"/>
      <c r="FJB482" s="0"/>
      <c r="FJC482" s="0"/>
      <c r="FJD482" s="0"/>
      <c r="FJE482" s="0"/>
      <c r="FJF482" s="0"/>
      <c r="FJG482" s="0"/>
      <c r="FJH482" s="0"/>
      <c r="FJI482" s="0"/>
      <c r="FJJ482" s="0"/>
      <c r="FJK482" s="0"/>
      <c r="FJL482" s="0"/>
      <c r="FJM482" s="0"/>
      <c r="FJN482" s="0"/>
      <c r="FJO482" s="0"/>
      <c r="FJP482" s="0"/>
      <c r="FJQ482" s="0"/>
      <c r="FJR482" s="0"/>
      <c r="FJS482" s="0"/>
      <c r="FJT482" s="0"/>
      <c r="FJU482" s="0"/>
      <c r="FJV482" s="0"/>
      <c r="FJW482" s="0"/>
      <c r="FJX482" s="0"/>
      <c r="FJY482" s="0"/>
      <c r="FJZ482" s="0"/>
      <c r="FKA482" s="0"/>
      <c r="FKB482" s="0"/>
      <c r="FKC482" s="0"/>
      <c r="FKD482" s="0"/>
      <c r="FKE482" s="0"/>
      <c r="FKF482" s="0"/>
      <c r="FKG482" s="0"/>
      <c r="FKH482" s="0"/>
      <c r="FKI482" s="0"/>
      <c r="FKJ482" s="0"/>
      <c r="FKK482" s="0"/>
      <c r="FKL482" s="0"/>
      <c r="FKM482" s="0"/>
      <c r="FKN482" s="0"/>
      <c r="FKO482" s="0"/>
      <c r="FKP482" s="0"/>
      <c r="FKQ482" s="0"/>
      <c r="FKR482" s="0"/>
      <c r="FKS482" s="0"/>
      <c r="FKT482" s="0"/>
      <c r="FKU482" s="0"/>
      <c r="FKV482" s="0"/>
      <c r="FKW482" s="0"/>
      <c r="FKX482" s="0"/>
      <c r="FKY482" s="0"/>
      <c r="FKZ482" s="0"/>
      <c r="FLA482" s="0"/>
      <c r="FLB482" s="0"/>
      <c r="FLC482" s="0"/>
      <c r="FLD482" s="0"/>
      <c r="FLE482" s="0"/>
      <c r="FLF482" s="0"/>
      <c r="FLG482" s="0"/>
      <c r="FLH482" s="0"/>
      <c r="FLI482" s="0"/>
      <c r="FLJ482" s="0"/>
      <c r="FLK482" s="0"/>
      <c r="FLL482" s="0"/>
      <c r="FLM482" s="0"/>
      <c r="FLN482" s="0"/>
      <c r="FLO482" s="0"/>
      <c r="FLP482" s="0"/>
      <c r="FLQ482" s="0"/>
      <c r="FLR482" s="0"/>
      <c r="FLS482" s="0"/>
      <c r="FLT482" s="0"/>
      <c r="FLU482" s="0"/>
      <c r="FLV482" s="0"/>
      <c r="FLW482" s="0"/>
      <c r="FLX482" s="0"/>
      <c r="FLY482" s="0"/>
      <c r="FLZ482" s="0"/>
      <c r="FMA482" s="0"/>
      <c r="FMB482" s="0"/>
      <c r="FMC482" s="0"/>
      <c r="FMD482" s="0"/>
      <c r="FME482" s="0"/>
      <c r="FMF482" s="0"/>
      <c r="FMG482" s="0"/>
      <c r="FMH482" s="0"/>
      <c r="FMI482" s="0"/>
      <c r="FMJ482" s="0"/>
      <c r="FMK482" s="0"/>
      <c r="FML482" s="0"/>
      <c r="FMM482" s="0"/>
      <c r="FMN482" s="0"/>
      <c r="FMO482" s="0"/>
      <c r="FMP482" s="0"/>
      <c r="FMQ482" s="0"/>
      <c r="FMR482" s="0"/>
      <c r="FMS482" s="0"/>
      <c r="FMT482" s="0"/>
      <c r="FMU482" s="0"/>
      <c r="FMV482" s="0"/>
      <c r="FMW482" s="0"/>
      <c r="FMX482" s="0"/>
      <c r="FMY482" s="0"/>
      <c r="FMZ482" s="0"/>
      <c r="FNA482" s="0"/>
      <c r="FNB482" s="0"/>
      <c r="FNC482" s="0"/>
      <c r="FND482" s="0"/>
      <c r="FNE482" s="0"/>
      <c r="FNF482" s="0"/>
      <c r="FNG482" s="0"/>
      <c r="FNH482" s="0"/>
      <c r="FNI482" s="0"/>
      <c r="FNJ482" s="0"/>
      <c r="FNK482" s="0"/>
      <c r="FNL482" s="0"/>
      <c r="FNM482" s="0"/>
      <c r="FNN482" s="0"/>
      <c r="FNO482" s="0"/>
      <c r="FNP482" s="0"/>
      <c r="FNQ482" s="0"/>
      <c r="FNR482" s="0"/>
      <c r="FNS482" s="0"/>
      <c r="FNT482" s="0"/>
      <c r="FNU482" s="0"/>
      <c r="FNV482" s="0"/>
      <c r="FNW482" s="0"/>
      <c r="FNX482" s="0"/>
      <c r="FNY482" s="0"/>
      <c r="FNZ482" s="0"/>
      <c r="FOA482" s="0"/>
      <c r="FOB482" s="0"/>
      <c r="FOC482" s="0"/>
      <c r="FOD482" s="0"/>
      <c r="FOE482" s="0"/>
      <c r="FOF482" s="0"/>
      <c r="FOG482" s="0"/>
      <c r="FOH482" s="0"/>
      <c r="FOI482" s="0"/>
      <c r="FOJ482" s="0"/>
      <c r="FOK482" s="0"/>
      <c r="FOL482" s="0"/>
      <c r="FOM482" s="0"/>
      <c r="FON482" s="0"/>
      <c r="FOO482" s="0"/>
      <c r="FOP482" s="0"/>
      <c r="FOQ482" s="0"/>
      <c r="FOR482" s="0"/>
      <c r="FOS482" s="0"/>
      <c r="FOT482" s="0"/>
      <c r="FOU482" s="0"/>
      <c r="FOV482" s="0"/>
      <c r="FOW482" s="0"/>
      <c r="FOX482" s="0"/>
      <c r="FOY482" s="0"/>
      <c r="FOZ482" s="0"/>
      <c r="FPA482" s="0"/>
      <c r="FPB482" s="0"/>
      <c r="FPC482" s="0"/>
      <c r="FPD482" s="0"/>
      <c r="FPE482" s="0"/>
      <c r="FPF482" s="0"/>
      <c r="FPG482" s="0"/>
      <c r="FPH482" s="0"/>
      <c r="FPI482" s="0"/>
      <c r="FPJ482" s="0"/>
      <c r="FPK482" s="0"/>
      <c r="FPL482" s="0"/>
      <c r="FPM482" s="0"/>
      <c r="FPN482" s="0"/>
      <c r="FPO482" s="0"/>
      <c r="FPP482" s="0"/>
      <c r="FPQ482" s="0"/>
      <c r="FPR482" s="0"/>
      <c r="FPS482" s="0"/>
      <c r="FPT482" s="0"/>
      <c r="FPU482" s="0"/>
      <c r="FPV482" s="0"/>
      <c r="FPW482" s="0"/>
      <c r="FPX482" s="0"/>
      <c r="FPY482" s="0"/>
      <c r="FPZ482" s="0"/>
      <c r="FQA482" s="0"/>
      <c r="FQB482" s="0"/>
      <c r="FQC482" s="0"/>
      <c r="FQD482" s="0"/>
      <c r="FQE482" s="0"/>
      <c r="FQF482" s="0"/>
      <c r="FQG482" s="0"/>
      <c r="FQH482" s="0"/>
      <c r="FQI482" s="0"/>
      <c r="FQJ482" s="0"/>
      <c r="FQK482" s="0"/>
      <c r="FQL482" s="0"/>
      <c r="FQM482" s="0"/>
      <c r="FQN482" s="0"/>
      <c r="FQO482" s="0"/>
      <c r="FQP482" s="0"/>
      <c r="FQQ482" s="0"/>
      <c r="FQR482" s="0"/>
      <c r="FQS482" s="0"/>
      <c r="FQT482" s="0"/>
      <c r="FQU482" s="0"/>
      <c r="FQV482" s="0"/>
      <c r="FQW482" s="0"/>
      <c r="FQX482" s="0"/>
      <c r="FQY482" s="0"/>
      <c r="FQZ482" s="0"/>
      <c r="FRA482" s="0"/>
      <c r="FRB482" s="0"/>
      <c r="FRC482" s="0"/>
      <c r="FRD482" s="0"/>
      <c r="FRE482" s="0"/>
      <c r="FRF482" s="0"/>
      <c r="FRG482" s="0"/>
      <c r="FRH482" s="0"/>
      <c r="FRI482" s="0"/>
      <c r="FRJ482" s="0"/>
      <c r="FRK482" s="0"/>
      <c r="FRL482" s="0"/>
      <c r="FRM482" s="0"/>
      <c r="FRN482" s="0"/>
      <c r="FRO482" s="0"/>
      <c r="FRP482" s="0"/>
      <c r="FRQ482" s="0"/>
      <c r="FRR482" s="0"/>
      <c r="FRS482" s="0"/>
      <c r="FRT482" s="0"/>
      <c r="FRU482" s="0"/>
      <c r="FRV482" s="0"/>
      <c r="FRW482" s="0"/>
      <c r="FRX482" s="0"/>
      <c r="FRY482" s="0"/>
      <c r="FRZ482" s="0"/>
      <c r="FSA482" s="0"/>
      <c r="FSB482" s="0"/>
      <c r="FSC482" s="0"/>
      <c r="FSD482" s="0"/>
      <c r="FSE482" s="0"/>
      <c r="FSF482" s="0"/>
      <c r="FSG482" s="0"/>
      <c r="FSH482" s="0"/>
      <c r="FSI482" s="0"/>
      <c r="FSJ482" s="0"/>
      <c r="FSK482" s="0"/>
      <c r="FSL482" s="0"/>
      <c r="FSM482" s="0"/>
      <c r="FSN482" s="0"/>
      <c r="FSO482" s="0"/>
      <c r="FSP482" s="0"/>
      <c r="FSQ482" s="0"/>
      <c r="FSR482" s="0"/>
      <c r="FSS482" s="0"/>
      <c r="FST482" s="0"/>
      <c r="FSU482" s="0"/>
      <c r="FSV482" s="0"/>
      <c r="FSW482" s="0"/>
      <c r="FSX482" s="0"/>
      <c r="FSY482" s="0"/>
      <c r="FSZ482" s="0"/>
      <c r="FTA482" s="0"/>
      <c r="FTB482" s="0"/>
      <c r="FTC482" s="0"/>
      <c r="FTD482" s="0"/>
      <c r="FTE482" s="0"/>
      <c r="FTF482" s="0"/>
      <c r="FTG482" s="0"/>
      <c r="FTH482" s="0"/>
      <c r="FTI482" s="0"/>
      <c r="FTJ482" s="0"/>
      <c r="FTK482" s="0"/>
      <c r="FTL482" s="0"/>
      <c r="FTM482" s="0"/>
      <c r="FTN482" s="0"/>
      <c r="FTO482" s="0"/>
      <c r="FTP482" s="0"/>
      <c r="FTQ482" s="0"/>
      <c r="FTR482" s="0"/>
      <c r="FTS482" s="0"/>
      <c r="FTT482" s="0"/>
      <c r="FTU482" s="0"/>
      <c r="FTV482" s="0"/>
      <c r="FTW482" s="0"/>
      <c r="FTX482" s="0"/>
      <c r="FTY482" s="0"/>
      <c r="FTZ482" s="0"/>
      <c r="FUA482" s="0"/>
      <c r="FUB482" s="0"/>
      <c r="FUC482" s="0"/>
      <c r="FUD482" s="0"/>
      <c r="FUE482" s="0"/>
      <c r="FUF482" s="0"/>
      <c r="FUG482" s="0"/>
      <c r="FUH482" s="0"/>
      <c r="FUI482" s="0"/>
      <c r="FUJ482" s="0"/>
      <c r="FUK482" s="0"/>
      <c r="FUL482" s="0"/>
      <c r="FUM482" s="0"/>
      <c r="FUN482" s="0"/>
      <c r="FUO482" s="0"/>
      <c r="FUP482" s="0"/>
      <c r="FUQ482" s="0"/>
      <c r="FUR482" s="0"/>
      <c r="FUS482" s="0"/>
      <c r="FUT482" s="0"/>
      <c r="FUU482" s="0"/>
      <c r="FUV482" s="0"/>
      <c r="FUW482" s="0"/>
      <c r="FUX482" s="0"/>
      <c r="FUY482" s="0"/>
      <c r="FUZ482" s="0"/>
      <c r="FVA482" s="0"/>
      <c r="FVB482" s="0"/>
      <c r="FVC482" s="0"/>
      <c r="FVD482" s="0"/>
      <c r="FVE482" s="0"/>
      <c r="FVF482" s="0"/>
      <c r="FVG482" s="0"/>
      <c r="FVH482" s="0"/>
      <c r="FVI482" s="0"/>
      <c r="FVJ482" s="0"/>
      <c r="FVK482" s="0"/>
      <c r="FVL482" s="0"/>
      <c r="FVM482" s="0"/>
      <c r="FVN482" s="0"/>
      <c r="FVO482" s="0"/>
      <c r="FVP482" s="0"/>
      <c r="FVQ482" s="0"/>
      <c r="FVR482" s="0"/>
      <c r="FVS482" s="0"/>
      <c r="FVT482" s="0"/>
      <c r="FVU482" s="0"/>
      <c r="FVV482" s="0"/>
      <c r="FVW482" s="0"/>
      <c r="FVX482" s="0"/>
      <c r="FVY482" s="0"/>
      <c r="FVZ482" s="0"/>
      <c r="FWA482" s="0"/>
      <c r="FWB482" s="0"/>
      <c r="FWC482" s="0"/>
      <c r="FWD482" s="0"/>
      <c r="FWE482" s="0"/>
      <c r="FWF482" s="0"/>
      <c r="FWG482" s="0"/>
      <c r="FWH482" s="0"/>
      <c r="FWI482" s="0"/>
      <c r="FWJ482" s="0"/>
      <c r="FWK482" s="0"/>
      <c r="FWL482" s="0"/>
      <c r="FWM482" s="0"/>
      <c r="FWN482" s="0"/>
      <c r="FWO482" s="0"/>
      <c r="FWP482" s="0"/>
      <c r="FWQ482" s="0"/>
      <c r="FWR482" s="0"/>
      <c r="FWS482" s="0"/>
      <c r="FWT482" s="0"/>
      <c r="FWU482" s="0"/>
      <c r="FWV482" s="0"/>
      <c r="FWW482" s="0"/>
      <c r="FWX482" s="0"/>
      <c r="FWY482" s="0"/>
      <c r="FWZ482" s="0"/>
      <c r="FXA482" s="0"/>
      <c r="FXB482" s="0"/>
      <c r="FXC482" s="0"/>
      <c r="FXD482" s="0"/>
      <c r="FXE482" s="0"/>
      <c r="FXF482" s="0"/>
      <c r="FXG482" s="0"/>
      <c r="FXH482" s="0"/>
      <c r="FXI482" s="0"/>
      <c r="FXJ482" s="0"/>
      <c r="FXK482" s="0"/>
      <c r="FXL482" s="0"/>
      <c r="FXM482" s="0"/>
      <c r="FXN482" s="0"/>
      <c r="FXO482" s="0"/>
      <c r="FXP482" s="0"/>
      <c r="FXQ482" s="0"/>
      <c r="FXR482" s="0"/>
      <c r="FXS482" s="0"/>
      <c r="FXT482" s="0"/>
      <c r="FXU482" s="0"/>
      <c r="FXV482" s="0"/>
      <c r="FXW482" s="0"/>
      <c r="FXX482" s="0"/>
      <c r="FXY482" s="0"/>
      <c r="FXZ482" s="0"/>
      <c r="FYA482" s="0"/>
      <c r="FYB482" s="0"/>
      <c r="FYC482" s="0"/>
      <c r="FYD482" s="0"/>
      <c r="FYE482" s="0"/>
      <c r="FYF482" s="0"/>
      <c r="FYG482" s="0"/>
      <c r="FYH482" s="0"/>
      <c r="FYI482" s="0"/>
      <c r="FYJ482" s="0"/>
      <c r="FYK482" s="0"/>
      <c r="FYL482" s="0"/>
      <c r="FYM482" s="0"/>
      <c r="FYN482" s="0"/>
      <c r="FYO482" s="0"/>
      <c r="FYP482" s="0"/>
      <c r="FYQ482" s="0"/>
      <c r="FYR482" s="0"/>
      <c r="FYS482" s="0"/>
      <c r="FYT482" s="0"/>
      <c r="FYU482" s="0"/>
      <c r="FYV482" s="0"/>
      <c r="FYW482" s="0"/>
      <c r="FYX482" s="0"/>
      <c r="FYY482" s="0"/>
      <c r="FYZ482" s="0"/>
      <c r="FZA482" s="0"/>
      <c r="FZB482" s="0"/>
      <c r="FZC482" s="0"/>
      <c r="FZD482" s="0"/>
      <c r="FZE482" s="0"/>
      <c r="FZF482" s="0"/>
      <c r="FZG482" s="0"/>
      <c r="FZH482" s="0"/>
      <c r="FZI482" s="0"/>
      <c r="FZJ482" s="0"/>
      <c r="FZK482" s="0"/>
      <c r="FZL482" s="0"/>
      <c r="FZM482" s="0"/>
      <c r="FZN482" s="0"/>
      <c r="FZO482" s="0"/>
      <c r="FZP482" s="0"/>
      <c r="FZQ482" s="0"/>
      <c r="FZR482" s="0"/>
      <c r="FZS482" s="0"/>
      <c r="FZT482" s="0"/>
      <c r="FZU482" s="0"/>
      <c r="FZV482" s="0"/>
      <c r="FZW482" s="0"/>
      <c r="FZX482" s="0"/>
      <c r="FZY482" s="0"/>
      <c r="FZZ482" s="0"/>
      <c r="GAA482" s="0"/>
      <c r="GAB482" s="0"/>
      <c r="GAC482" s="0"/>
      <c r="GAD482" s="0"/>
      <c r="GAE482" s="0"/>
      <c r="GAF482" s="0"/>
      <c r="GAG482" s="0"/>
      <c r="GAH482" s="0"/>
      <c r="GAI482" s="0"/>
      <c r="GAJ482" s="0"/>
      <c r="GAK482" s="0"/>
      <c r="GAL482" s="0"/>
      <c r="GAM482" s="0"/>
      <c r="GAN482" s="0"/>
      <c r="GAO482" s="0"/>
      <c r="GAP482" s="0"/>
      <c r="GAQ482" s="0"/>
      <c r="GAR482" s="0"/>
      <c r="GAS482" s="0"/>
      <c r="GAT482" s="0"/>
      <c r="GAU482" s="0"/>
      <c r="GAV482" s="0"/>
      <c r="GAW482" s="0"/>
      <c r="GAX482" s="0"/>
      <c r="GAY482" s="0"/>
      <c r="GAZ482" s="0"/>
      <c r="GBA482" s="0"/>
      <c r="GBB482" s="0"/>
      <c r="GBC482" s="0"/>
      <c r="GBD482" s="0"/>
      <c r="GBE482" s="0"/>
      <c r="GBF482" s="0"/>
      <c r="GBG482" s="0"/>
      <c r="GBH482" s="0"/>
      <c r="GBI482" s="0"/>
      <c r="GBJ482" s="0"/>
      <c r="GBK482" s="0"/>
      <c r="GBL482" s="0"/>
      <c r="GBM482" s="0"/>
      <c r="GBN482" s="0"/>
      <c r="GBO482" s="0"/>
      <c r="GBP482" s="0"/>
      <c r="GBQ482" s="0"/>
      <c r="GBR482" s="0"/>
      <c r="GBS482" s="0"/>
      <c r="GBT482" s="0"/>
      <c r="GBU482" s="0"/>
      <c r="GBV482" s="0"/>
      <c r="GBW482" s="0"/>
      <c r="GBX482" s="0"/>
      <c r="GBY482" s="0"/>
      <c r="GBZ482" s="0"/>
      <c r="GCA482" s="0"/>
      <c r="GCB482" s="0"/>
      <c r="GCC482" s="0"/>
      <c r="GCD482" s="0"/>
      <c r="GCE482" s="0"/>
      <c r="GCF482" s="0"/>
      <c r="GCG482" s="0"/>
      <c r="GCH482" s="0"/>
      <c r="GCI482" s="0"/>
      <c r="GCJ482" s="0"/>
      <c r="GCK482" s="0"/>
      <c r="GCL482" s="0"/>
      <c r="GCM482" s="0"/>
      <c r="GCN482" s="0"/>
      <c r="GCO482" s="0"/>
      <c r="GCP482" s="0"/>
      <c r="GCQ482" s="0"/>
      <c r="GCR482" s="0"/>
      <c r="GCS482" s="0"/>
      <c r="GCT482" s="0"/>
      <c r="GCU482" s="0"/>
      <c r="GCV482" s="0"/>
      <c r="GCW482" s="0"/>
      <c r="GCX482" s="0"/>
      <c r="GCY482" s="0"/>
      <c r="GCZ482" s="0"/>
      <c r="GDA482" s="0"/>
      <c r="GDB482" s="0"/>
      <c r="GDC482" s="0"/>
      <c r="GDD482" s="0"/>
      <c r="GDE482" s="0"/>
      <c r="GDF482" s="0"/>
      <c r="GDG482" s="0"/>
      <c r="GDH482" s="0"/>
      <c r="GDI482" s="0"/>
      <c r="GDJ482" s="0"/>
      <c r="GDK482" s="0"/>
      <c r="GDL482" s="0"/>
      <c r="GDM482" s="0"/>
      <c r="GDN482" s="0"/>
      <c r="GDO482" s="0"/>
      <c r="GDP482" s="0"/>
      <c r="GDQ482" s="0"/>
      <c r="GDR482" s="0"/>
      <c r="GDS482" s="0"/>
      <c r="GDT482" s="0"/>
      <c r="GDU482" s="0"/>
      <c r="GDV482" s="0"/>
      <c r="GDW482" s="0"/>
      <c r="GDX482" s="0"/>
      <c r="GDY482" s="0"/>
      <c r="GDZ482" s="0"/>
      <c r="GEA482" s="0"/>
      <c r="GEB482" s="0"/>
      <c r="GEC482" s="0"/>
      <c r="GED482" s="0"/>
      <c r="GEE482" s="0"/>
      <c r="GEF482" s="0"/>
      <c r="GEG482" s="0"/>
      <c r="GEH482" s="0"/>
      <c r="GEI482" s="0"/>
      <c r="GEJ482" s="0"/>
      <c r="GEK482" s="0"/>
      <c r="GEL482" s="0"/>
      <c r="GEM482" s="0"/>
      <c r="GEN482" s="0"/>
      <c r="GEO482" s="0"/>
      <c r="GEP482" s="0"/>
      <c r="GEQ482" s="0"/>
      <c r="GER482" s="0"/>
      <c r="GES482" s="0"/>
      <c r="GET482" s="0"/>
      <c r="GEU482" s="0"/>
      <c r="GEV482" s="0"/>
      <c r="GEW482" s="0"/>
      <c r="GEX482" s="0"/>
      <c r="GEY482" s="0"/>
      <c r="GEZ482" s="0"/>
      <c r="GFA482" s="0"/>
      <c r="GFB482" s="0"/>
      <c r="GFC482" s="0"/>
      <c r="GFD482" s="0"/>
      <c r="GFE482" s="0"/>
      <c r="GFF482" s="0"/>
      <c r="GFG482" s="0"/>
      <c r="GFH482" s="0"/>
      <c r="GFI482" s="0"/>
      <c r="GFJ482" s="0"/>
      <c r="GFK482" s="0"/>
      <c r="GFL482" s="0"/>
      <c r="GFM482" s="0"/>
      <c r="GFN482" s="0"/>
      <c r="GFO482" s="0"/>
      <c r="GFP482" s="0"/>
      <c r="GFQ482" s="0"/>
      <c r="GFR482" s="0"/>
      <c r="GFS482" s="0"/>
      <c r="GFT482" s="0"/>
      <c r="GFU482" s="0"/>
      <c r="GFV482" s="0"/>
      <c r="GFW482" s="0"/>
      <c r="GFX482" s="0"/>
      <c r="GFY482" s="0"/>
      <c r="GFZ482" s="0"/>
      <c r="GGA482" s="0"/>
      <c r="GGB482" s="0"/>
      <c r="GGC482" s="0"/>
      <c r="GGD482" s="0"/>
      <c r="GGE482" s="0"/>
      <c r="GGF482" s="0"/>
      <c r="GGG482" s="0"/>
      <c r="GGH482" s="0"/>
      <c r="GGI482" s="0"/>
      <c r="GGJ482" s="0"/>
      <c r="GGK482" s="0"/>
      <c r="GGL482" s="0"/>
      <c r="GGM482" s="0"/>
      <c r="GGN482" s="0"/>
      <c r="GGO482" s="0"/>
      <c r="GGP482" s="0"/>
      <c r="GGQ482" s="0"/>
      <c r="GGR482" s="0"/>
      <c r="GGS482" s="0"/>
      <c r="GGT482" s="0"/>
      <c r="GGU482" s="0"/>
      <c r="GGV482" s="0"/>
      <c r="GGW482" s="0"/>
      <c r="GGX482" s="0"/>
      <c r="GGY482" s="0"/>
      <c r="GGZ482" s="0"/>
      <c r="GHA482" s="0"/>
      <c r="GHB482" s="0"/>
      <c r="GHC482" s="0"/>
      <c r="GHD482" s="0"/>
      <c r="GHE482" s="0"/>
      <c r="GHF482" s="0"/>
      <c r="GHG482" s="0"/>
      <c r="GHH482" s="0"/>
      <c r="GHI482" s="0"/>
      <c r="GHJ482" s="0"/>
      <c r="GHK482" s="0"/>
      <c r="GHL482" s="0"/>
      <c r="GHM482" s="0"/>
      <c r="GHN482" s="0"/>
      <c r="GHO482" s="0"/>
      <c r="GHP482" s="0"/>
      <c r="GHQ482" s="0"/>
      <c r="GHR482" s="0"/>
      <c r="GHS482" s="0"/>
      <c r="GHT482" s="0"/>
      <c r="GHU482" s="0"/>
      <c r="GHV482" s="0"/>
      <c r="GHW482" s="0"/>
      <c r="GHX482" s="0"/>
      <c r="GHY482" s="0"/>
      <c r="GHZ482" s="0"/>
      <c r="GIA482" s="0"/>
      <c r="GIB482" s="0"/>
      <c r="GIC482" s="0"/>
      <c r="GID482" s="0"/>
      <c r="GIE482" s="0"/>
      <c r="GIF482" s="0"/>
      <c r="GIG482" s="0"/>
      <c r="GIH482" s="0"/>
      <c r="GII482" s="0"/>
      <c r="GIJ482" s="0"/>
      <c r="GIK482" s="0"/>
      <c r="GIL482" s="0"/>
      <c r="GIM482" s="0"/>
      <c r="GIN482" s="0"/>
      <c r="GIO482" s="0"/>
      <c r="GIP482" s="0"/>
      <c r="GIQ482" s="0"/>
      <c r="GIR482" s="0"/>
      <c r="GIS482" s="0"/>
      <c r="GIT482" s="0"/>
      <c r="GIU482" s="0"/>
      <c r="GIV482" s="0"/>
      <c r="GIW482" s="0"/>
      <c r="GIX482" s="0"/>
      <c r="GIY482" s="0"/>
      <c r="GIZ482" s="0"/>
      <c r="GJA482" s="0"/>
      <c r="GJB482" s="0"/>
      <c r="GJC482" s="0"/>
      <c r="GJD482" s="0"/>
      <c r="GJE482" s="0"/>
      <c r="GJF482" s="0"/>
      <c r="GJG482" s="0"/>
      <c r="GJH482" s="0"/>
      <c r="GJI482" s="0"/>
      <c r="GJJ482" s="0"/>
      <c r="GJK482" s="0"/>
      <c r="GJL482" s="0"/>
      <c r="GJM482" s="0"/>
      <c r="GJN482" s="0"/>
      <c r="GJO482" s="0"/>
      <c r="GJP482" s="0"/>
      <c r="GJQ482" s="0"/>
      <c r="GJR482" s="0"/>
      <c r="GJS482" s="0"/>
      <c r="GJT482" s="0"/>
      <c r="GJU482" s="0"/>
      <c r="GJV482" s="0"/>
      <c r="GJW482" s="0"/>
      <c r="GJX482" s="0"/>
      <c r="GJY482" s="0"/>
      <c r="GJZ482" s="0"/>
      <c r="GKA482" s="0"/>
      <c r="GKB482" s="0"/>
      <c r="GKC482" s="0"/>
      <c r="GKD482" s="0"/>
      <c r="GKE482" s="0"/>
      <c r="GKF482" s="0"/>
      <c r="GKG482" s="0"/>
      <c r="GKH482" s="0"/>
      <c r="GKI482" s="0"/>
      <c r="GKJ482" s="0"/>
      <c r="GKK482" s="0"/>
      <c r="GKL482" s="0"/>
      <c r="GKM482" s="0"/>
      <c r="GKN482" s="0"/>
      <c r="GKO482" s="0"/>
      <c r="GKP482" s="0"/>
      <c r="GKQ482" s="0"/>
      <c r="GKR482" s="0"/>
      <c r="GKS482" s="0"/>
      <c r="GKT482" s="0"/>
      <c r="GKU482" s="0"/>
      <c r="GKV482" s="0"/>
      <c r="GKW482" s="0"/>
      <c r="GKX482" s="0"/>
      <c r="GKY482" s="0"/>
      <c r="GKZ482" s="0"/>
      <c r="GLA482" s="0"/>
      <c r="GLB482" s="0"/>
      <c r="GLC482" s="0"/>
      <c r="GLD482" s="0"/>
      <c r="GLE482" s="0"/>
      <c r="GLF482" s="0"/>
      <c r="GLG482" s="0"/>
      <c r="GLH482" s="0"/>
      <c r="GLI482" s="0"/>
      <c r="GLJ482" s="0"/>
      <c r="GLK482" s="0"/>
      <c r="GLL482" s="0"/>
      <c r="GLM482" s="0"/>
      <c r="GLN482" s="0"/>
      <c r="GLO482" s="0"/>
      <c r="GLP482" s="0"/>
      <c r="GLQ482" s="0"/>
      <c r="GLR482" s="0"/>
      <c r="GLS482" s="0"/>
      <c r="GLT482" s="0"/>
      <c r="GLU482" s="0"/>
      <c r="GLV482" s="0"/>
      <c r="GLW482" s="0"/>
      <c r="GLX482" s="0"/>
      <c r="GLY482" s="0"/>
      <c r="GLZ482" s="0"/>
      <c r="GMA482" s="0"/>
      <c r="GMB482" s="0"/>
      <c r="GMC482" s="0"/>
      <c r="GMD482" s="0"/>
      <c r="GME482" s="0"/>
      <c r="GMF482" s="0"/>
      <c r="GMG482" s="0"/>
      <c r="GMH482" s="0"/>
      <c r="GMI482" s="0"/>
      <c r="GMJ482" s="0"/>
      <c r="GMK482" s="0"/>
      <c r="GML482" s="0"/>
      <c r="GMM482" s="0"/>
      <c r="GMN482" s="0"/>
      <c r="GMO482" s="0"/>
      <c r="GMP482" s="0"/>
      <c r="GMQ482" s="0"/>
      <c r="GMR482" s="0"/>
      <c r="GMS482" s="0"/>
      <c r="GMT482" s="0"/>
      <c r="GMU482" s="0"/>
      <c r="GMV482" s="0"/>
      <c r="GMW482" s="0"/>
      <c r="GMX482" s="0"/>
      <c r="GMY482" s="0"/>
      <c r="GMZ482" s="0"/>
      <c r="GNA482" s="0"/>
      <c r="GNB482" s="0"/>
      <c r="GNC482" s="0"/>
      <c r="GND482" s="0"/>
      <c r="GNE482" s="0"/>
      <c r="GNF482" s="0"/>
      <c r="GNG482" s="0"/>
      <c r="GNH482" s="0"/>
      <c r="GNI482" s="0"/>
      <c r="GNJ482" s="0"/>
      <c r="GNK482" s="0"/>
      <c r="GNL482" s="0"/>
      <c r="GNM482" s="0"/>
      <c r="GNN482" s="0"/>
      <c r="GNO482" s="0"/>
      <c r="GNP482" s="0"/>
      <c r="GNQ482" s="0"/>
      <c r="GNR482" s="0"/>
      <c r="GNS482" s="0"/>
      <c r="GNT482" s="0"/>
      <c r="GNU482" s="0"/>
      <c r="GNV482" s="0"/>
      <c r="GNW482" s="0"/>
      <c r="GNX482" s="0"/>
      <c r="GNY482" s="0"/>
      <c r="GNZ482" s="0"/>
      <c r="GOA482" s="0"/>
      <c r="GOB482" s="0"/>
      <c r="GOC482" s="0"/>
      <c r="GOD482" s="0"/>
      <c r="GOE482" s="0"/>
      <c r="GOF482" s="0"/>
      <c r="GOG482" s="0"/>
      <c r="GOH482" s="0"/>
      <c r="GOI482" s="0"/>
      <c r="GOJ482" s="0"/>
      <c r="GOK482" s="0"/>
      <c r="GOL482" s="0"/>
      <c r="GOM482" s="0"/>
      <c r="GON482" s="0"/>
      <c r="GOO482" s="0"/>
      <c r="GOP482" s="0"/>
      <c r="GOQ482" s="0"/>
      <c r="GOR482" s="0"/>
      <c r="GOS482" s="0"/>
      <c r="GOT482" s="0"/>
      <c r="GOU482" s="0"/>
      <c r="GOV482" s="0"/>
      <c r="GOW482" s="0"/>
      <c r="GOX482" s="0"/>
      <c r="GOY482" s="0"/>
      <c r="GOZ482" s="0"/>
      <c r="GPA482" s="0"/>
      <c r="GPB482" s="0"/>
      <c r="GPC482" s="0"/>
      <c r="GPD482" s="0"/>
      <c r="GPE482" s="0"/>
      <c r="GPF482" s="0"/>
      <c r="GPG482" s="0"/>
      <c r="GPH482" s="0"/>
      <c r="GPI482" s="0"/>
      <c r="GPJ482" s="0"/>
      <c r="GPK482" s="0"/>
      <c r="GPL482" s="0"/>
      <c r="GPM482" s="0"/>
      <c r="GPN482" s="0"/>
      <c r="GPO482" s="0"/>
      <c r="GPP482" s="0"/>
      <c r="GPQ482" s="0"/>
      <c r="GPR482" s="0"/>
      <c r="GPS482" s="0"/>
      <c r="GPT482" s="0"/>
      <c r="GPU482" s="0"/>
      <c r="GPV482" s="0"/>
      <c r="GPW482" s="0"/>
      <c r="GPX482" s="0"/>
      <c r="GPY482" s="0"/>
      <c r="GPZ482" s="0"/>
      <c r="GQA482" s="0"/>
      <c r="GQB482" s="0"/>
      <c r="GQC482" s="0"/>
      <c r="GQD482" s="0"/>
      <c r="GQE482" s="0"/>
      <c r="GQF482" s="0"/>
      <c r="GQG482" s="0"/>
      <c r="GQH482" s="0"/>
      <c r="GQI482" s="0"/>
      <c r="GQJ482" s="0"/>
      <c r="GQK482" s="0"/>
      <c r="GQL482" s="0"/>
      <c r="GQM482" s="0"/>
      <c r="GQN482" s="0"/>
      <c r="GQO482" s="0"/>
      <c r="GQP482" s="0"/>
      <c r="GQQ482" s="0"/>
      <c r="GQR482" s="0"/>
      <c r="GQS482" s="0"/>
      <c r="GQT482" s="0"/>
      <c r="GQU482" s="0"/>
      <c r="GQV482" s="0"/>
      <c r="GQW482" s="0"/>
      <c r="GQX482" s="0"/>
      <c r="GQY482" s="0"/>
      <c r="GQZ482" s="0"/>
      <c r="GRA482" s="0"/>
      <c r="GRB482" s="0"/>
      <c r="GRC482" s="0"/>
      <c r="GRD482" s="0"/>
      <c r="GRE482" s="0"/>
      <c r="GRF482" s="0"/>
      <c r="GRG482" s="0"/>
      <c r="GRH482" s="0"/>
      <c r="GRI482" s="0"/>
      <c r="GRJ482" s="0"/>
      <c r="GRK482" s="0"/>
      <c r="GRL482" s="0"/>
      <c r="GRM482" s="0"/>
      <c r="GRN482" s="0"/>
      <c r="GRO482" s="0"/>
      <c r="GRP482" s="0"/>
      <c r="GRQ482" s="0"/>
      <c r="GRR482" s="0"/>
      <c r="GRS482" s="0"/>
      <c r="GRT482" s="0"/>
      <c r="GRU482" s="0"/>
      <c r="GRV482" s="0"/>
      <c r="GRW482" s="0"/>
      <c r="GRX482" s="0"/>
      <c r="GRY482" s="0"/>
      <c r="GRZ482" s="0"/>
      <c r="GSA482" s="0"/>
      <c r="GSB482" s="0"/>
      <c r="GSC482" s="0"/>
      <c r="GSD482" s="0"/>
      <c r="GSE482" s="0"/>
      <c r="GSF482" s="0"/>
      <c r="GSG482" s="0"/>
      <c r="GSH482" s="0"/>
      <c r="GSI482" s="0"/>
      <c r="GSJ482" s="0"/>
      <c r="GSK482" s="0"/>
      <c r="GSL482" s="0"/>
      <c r="GSM482" s="0"/>
      <c r="GSN482" s="0"/>
      <c r="GSO482" s="0"/>
      <c r="GSP482" s="0"/>
      <c r="GSQ482" s="0"/>
      <c r="GSR482" s="0"/>
      <c r="GSS482" s="0"/>
      <c r="GST482" s="0"/>
      <c r="GSU482" s="0"/>
      <c r="GSV482" s="0"/>
      <c r="GSW482" s="0"/>
      <c r="GSX482" s="0"/>
      <c r="GSY482" s="0"/>
      <c r="GSZ482" s="0"/>
      <c r="GTA482" s="0"/>
      <c r="GTB482" s="0"/>
      <c r="GTC482" s="0"/>
      <c r="GTD482" s="0"/>
      <c r="GTE482" s="0"/>
      <c r="GTF482" s="0"/>
      <c r="GTG482" s="0"/>
      <c r="GTH482" s="0"/>
      <c r="GTI482" s="0"/>
      <c r="GTJ482" s="0"/>
      <c r="GTK482" s="0"/>
      <c r="GTL482" s="0"/>
      <c r="GTM482" s="0"/>
      <c r="GTN482" s="0"/>
      <c r="GTO482" s="0"/>
      <c r="GTP482" s="0"/>
      <c r="GTQ482" s="0"/>
      <c r="GTR482" s="0"/>
      <c r="GTS482" s="0"/>
      <c r="GTT482" s="0"/>
      <c r="GTU482" s="0"/>
      <c r="GTV482" s="0"/>
      <c r="GTW482" s="0"/>
      <c r="GTX482" s="0"/>
      <c r="GTY482" s="0"/>
      <c r="GTZ482" s="0"/>
      <c r="GUA482" s="0"/>
      <c r="GUB482" s="0"/>
      <c r="GUC482" s="0"/>
      <c r="GUD482" s="0"/>
      <c r="GUE482" s="0"/>
      <c r="GUF482" s="0"/>
      <c r="GUG482" s="0"/>
      <c r="GUH482" s="0"/>
      <c r="GUI482" s="0"/>
      <c r="GUJ482" s="0"/>
      <c r="GUK482" s="0"/>
      <c r="GUL482" s="0"/>
      <c r="GUM482" s="0"/>
      <c r="GUN482" s="0"/>
      <c r="GUO482" s="0"/>
      <c r="GUP482" s="0"/>
      <c r="GUQ482" s="0"/>
      <c r="GUR482" s="0"/>
      <c r="GUS482" s="0"/>
      <c r="GUT482" s="0"/>
      <c r="GUU482" s="0"/>
      <c r="GUV482" s="0"/>
      <c r="GUW482" s="0"/>
      <c r="GUX482" s="0"/>
      <c r="GUY482" s="0"/>
      <c r="GUZ482" s="0"/>
      <c r="GVA482" s="0"/>
      <c r="GVB482" s="0"/>
      <c r="GVC482" s="0"/>
      <c r="GVD482" s="0"/>
      <c r="GVE482" s="0"/>
      <c r="GVF482" s="0"/>
      <c r="GVG482" s="0"/>
      <c r="GVH482" s="0"/>
      <c r="GVI482" s="0"/>
      <c r="GVJ482" s="0"/>
      <c r="GVK482" s="0"/>
      <c r="GVL482" s="0"/>
      <c r="GVM482" s="0"/>
      <c r="GVN482" s="0"/>
      <c r="GVO482" s="0"/>
      <c r="GVP482" s="0"/>
      <c r="GVQ482" s="0"/>
      <c r="GVR482" s="0"/>
      <c r="GVS482" s="0"/>
      <c r="GVT482" s="0"/>
      <c r="GVU482" s="0"/>
      <c r="GVV482" s="0"/>
      <c r="GVW482" s="0"/>
      <c r="GVX482" s="0"/>
      <c r="GVY482" s="0"/>
      <c r="GVZ482" s="0"/>
      <c r="GWA482" s="0"/>
      <c r="GWB482" s="0"/>
      <c r="GWC482" s="0"/>
      <c r="GWD482" s="0"/>
      <c r="GWE482" s="0"/>
      <c r="GWF482" s="0"/>
      <c r="GWG482" s="0"/>
      <c r="GWH482" s="0"/>
      <c r="GWI482" s="0"/>
      <c r="GWJ482" s="0"/>
      <c r="GWK482" s="0"/>
      <c r="GWL482" s="0"/>
      <c r="GWM482" s="0"/>
      <c r="GWN482" s="0"/>
      <c r="GWO482" s="0"/>
      <c r="GWP482" s="0"/>
      <c r="GWQ482" s="0"/>
      <c r="GWR482" s="0"/>
      <c r="GWS482" s="0"/>
      <c r="GWT482" s="0"/>
      <c r="GWU482" s="0"/>
      <c r="GWV482" s="0"/>
      <c r="GWW482" s="0"/>
      <c r="GWX482" s="0"/>
      <c r="GWY482" s="0"/>
      <c r="GWZ482" s="0"/>
      <c r="GXA482" s="0"/>
      <c r="GXB482" s="0"/>
      <c r="GXC482" s="0"/>
      <c r="GXD482" s="0"/>
      <c r="GXE482" s="0"/>
      <c r="GXF482" s="0"/>
      <c r="GXG482" s="0"/>
      <c r="GXH482" s="0"/>
      <c r="GXI482" s="0"/>
      <c r="GXJ482" s="0"/>
      <c r="GXK482" s="0"/>
      <c r="GXL482" s="0"/>
      <c r="GXM482" s="0"/>
      <c r="GXN482" s="0"/>
      <c r="GXO482" s="0"/>
      <c r="GXP482" s="0"/>
      <c r="GXQ482" s="0"/>
      <c r="GXR482" s="0"/>
      <c r="GXS482" s="0"/>
      <c r="GXT482" s="0"/>
      <c r="GXU482" s="0"/>
      <c r="GXV482" s="0"/>
      <c r="GXW482" s="0"/>
      <c r="GXX482" s="0"/>
      <c r="GXY482" s="0"/>
      <c r="GXZ482" s="0"/>
      <c r="GYA482" s="0"/>
      <c r="GYB482" s="0"/>
      <c r="GYC482" s="0"/>
      <c r="GYD482" s="0"/>
      <c r="GYE482" s="0"/>
      <c r="GYF482" s="0"/>
      <c r="GYG482" s="0"/>
      <c r="GYH482" s="0"/>
      <c r="GYI482" s="0"/>
      <c r="GYJ482" s="0"/>
      <c r="GYK482" s="0"/>
      <c r="GYL482" s="0"/>
      <c r="GYM482" s="0"/>
      <c r="GYN482" s="0"/>
      <c r="GYO482" s="0"/>
      <c r="GYP482" s="0"/>
      <c r="GYQ482" s="0"/>
      <c r="GYR482" s="0"/>
      <c r="GYS482" s="0"/>
      <c r="GYT482" s="0"/>
      <c r="GYU482" s="0"/>
      <c r="GYV482" s="0"/>
      <c r="GYW482" s="0"/>
      <c r="GYX482" s="0"/>
      <c r="GYY482" s="0"/>
      <c r="GYZ482" s="0"/>
      <c r="GZA482" s="0"/>
      <c r="GZB482" s="0"/>
      <c r="GZC482" s="0"/>
      <c r="GZD482" s="0"/>
      <c r="GZE482" s="0"/>
      <c r="GZF482" s="0"/>
      <c r="GZG482" s="0"/>
      <c r="GZH482" s="0"/>
      <c r="GZI482" s="0"/>
      <c r="GZJ482" s="0"/>
      <c r="GZK482" s="0"/>
      <c r="GZL482" s="0"/>
      <c r="GZM482" s="0"/>
      <c r="GZN482" s="0"/>
      <c r="GZO482" s="0"/>
      <c r="GZP482" s="0"/>
      <c r="GZQ482" s="0"/>
      <c r="GZR482" s="0"/>
      <c r="GZS482" s="0"/>
      <c r="GZT482" s="0"/>
      <c r="GZU482" s="0"/>
      <c r="GZV482" s="0"/>
      <c r="GZW482" s="0"/>
      <c r="GZX482" s="0"/>
      <c r="GZY482" s="0"/>
      <c r="GZZ482" s="0"/>
      <c r="HAA482" s="0"/>
      <c r="HAB482" s="0"/>
      <c r="HAC482" s="0"/>
      <c r="HAD482" s="0"/>
      <c r="HAE482" s="0"/>
      <c r="HAF482" s="0"/>
      <c r="HAG482" s="0"/>
      <c r="HAH482" s="0"/>
      <c r="HAI482" s="0"/>
      <c r="HAJ482" s="0"/>
      <c r="HAK482" s="0"/>
      <c r="HAL482" s="0"/>
      <c r="HAM482" s="0"/>
      <c r="HAN482" s="0"/>
      <c r="HAO482" s="0"/>
      <c r="HAP482" s="0"/>
      <c r="HAQ482" s="0"/>
      <c r="HAR482" s="0"/>
      <c r="HAS482" s="0"/>
      <c r="HAT482" s="0"/>
      <c r="HAU482" s="0"/>
      <c r="HAV482" s="0"/>
      <c r="HAW482" s="0"/>
      <c r="HAX482" s="0"/>
      <c r="HAY482" s="0"/>
      <c r="HAZ482" s="0"/>
      <c r="HBA482" s="0"/>
      <c r="HBB482" s="0"/>
      <c r="HBC482" s="0"/>
      <c r="HBD482" s="0"/>
      <c r="HBE482" s="0"/>
      <c r="HBF482" s="0"/>
      <c r="HBG482" s="0"/>
      <c r="HBH482" s="0"/>
      <c r="HBI482" s="0"/>
      <c r="HBJ482" s="0"/>
      <c r="HBK482" s="0"/>
      <c r="HBL482" s="0"/>
      <c r="HBM482" s="0"/>
      <c r="HBN482" s="0"/>
      <c r="HBO482" s="0"/>
      <c r="HBP482" s="0"/>
      <c r="HBQ482" s="0"/>
      <c r="HBR482" s="0"/>
      <c r="HBS482" s="0"/>
      <c r="HBT482" s="0"/>
      <c r="HBU482" s="0"/>
      <c r="HBV482" s="0"/>
      <c r="HBW482" s="0"/>
      <c r="HBX482" s="0"/>
      <c r="HBY482" s="0"/>
      <c r="HBZ482" s="0"/>
      <c r="HCA482" s="0"/>
      <c r="HCB482" s="0"/>
      <c r="HCC482" s="0"/>
      <c r="HCD482" s="0"/>
      <c r="HCE482" s="0"/>
      <c r="HCF482" s="0"/>
      <c r="HCG482" s="0"/>
      <c r="HCH482" s="0"/>
      <c r="HCI482" s="0"/>
      <c r="HCJ482" s="0"/>
      <c r="HCK482" s="0"/>
      <c r="HCL482" s="0"/>
      <c r="HCM482" s="0"/>
      <c r="HCN482" s="0"/>
      <c r="HCO482" s="0"/>
      <c r="HCP482" s="0"/>
      <c r="HCQ482" s="0"/>
      <c r="HCR482" s="0"/>
      <c r="HCS482" s="0"/>
      <c r="HCT482" s="0"/>
      <c r="HCU482" s="0"/>
      <c r="HCV482" s="0"/>
      <c r="HCW482" s="0"/>
      <c r="HCX482" s="0"/>
      <c r="HCY482" s="0"/>
      <c r="HCZ482" s="0"/>
      <c r="HDA482" s="0"/>
      <c r="HDB482" s="0"/>
      <c r="HDC482" s="0"/>
      <c r="HDD482" s="0"/>
      <c r="HDE482" s="0"/>
      <c r="HDF482" s="0"/>
      <c r="HDG482" s="0"/>
      <c r="HDH482" s="0"/>
      <c r="HDI482" s="0"/>
      <c r="HDJ482" s="0"/>
      <c r="HDK482" s="0"/>
      <c r="HDL482" s="0"/>
      <c r="HDM482" s="0"/>
      <c r="HDN482" s="0"/>
      <c r="HDO482" s="0"/>
      <c r="HDP482" s="0"/>
      <c r="HDQ482" s="0"/>
      <c r="HDR482" s="0"/>
      <c r="HDS482" s="0"/>
      <c r="HDT482" s="0"/>
      <c r="HDU482" s="0"/>
      <c r="HDV482" s="0"/>
      <c r="HDW482" s="0"/>
      <c r="HDX482" s="0"/>
      <c r="HDY482" s="0"/>
      <c r="HDZ482" s="0"/>
      <c r="HEA482" s="0"/>
      <c r="HEB482" s="0"/>
      <c r="HEC482" s="0"/>
      <c r="HED482" s="0"/>
      <c r="HEE482" s="0"/>
      <c r="HEF482" s="0"/>
      <c r="HEG482" s="0"/>
      <c r="HEH482" s="0"/>
      <c r="HEI482" s="0"/>
      <c r="HEJ482" s="0"/>
      <c r="HEK482" s="0"/>
      <c r="HEL482" s="0"/>
      <c r="HEM482" s="0"/>
      <c r="HEN482" s="0"/>
      <c r="HEO482" s="0"/>
      <c r="HEP482" s="0"/>
      <c r="HEQ482" s="0"/>
      <c r="HER482" s="0"/>
      <c r="HES482" s="0"/>
      <c r="HET482" s="0"/>
      <c r="HEU482" s="0"/>
      <c r="HEV482" s="0"/>
      <c r="HEW482" s="0"/>
      <c r="HEX482" s="0"/>
      <c r="HEY482" s="0"/>
      <c r="HEZ482" s="0"/>
      <c r="HFA482" s="0"/>
      <c r="HFB482" s="0"/>
      <c r="HFC482" s="0"/>
      <c r="HFD482" s="0"/>
      <c r="HFE482" s="0"/>
      <c r="HFF482" s="0"/>
      <c r="HFG482" s="0"/>
      <c r="HFH482" s="0"/>
      <c r="HFI482" s="0"/>
      <c r="HFJ482" s="0"/>
      <c r="HFK482" s="0"/>
      <c r="HFL482" s="0"/>
      <c r="HFM482" s="0"/>
      <c r="HFN482" s="0"/>
      <c r="HFO482" s="0"/>
      <c r="HFP482" s="0"/>
      <c r="HFQ482" s="0"/>
      <c r="HFR482" s="0"/>
      <c r="HFS482" s="0"/>
      <c r="HFT482" s="0"/>
      <c r="HFU482" s="0"/>
      <c r="HFV482" s="0"/>
      <c r="HFW482" s="0"/>
      <c r="HFX482" s="0"/>
      <c r="HFY482" s="0"/>
      <c r="HFZ482" s="0"/>
      <c r="HGA482" s="0"/>
      <c r="HGB482" s="0"/>
      <c r="HGC482" s="0"/>
      <c r="HGD482" s="0"/>
      <c r="HGE482" s="0"/>
      <c r="HGF482" s="0"/>
      <c r="HGG482" s="0"/>
      <c r="HGH482" s="0"/>
      <c r="HGI482" s="0"/>
      <c r="HGJ482" s="0"/>
      <c r="HGK482" s="0"/>
      <c r="HGL482" s="0"/>
      <c r="HGM482" s="0"/>
      <c r="HGN482" s="0"/>
      <c r="HGO482" s="0"/>
      <c r="HGP482" s="0"/>
      <c r="HGQ482" s="0"/>
      <c r="HGR482" s="0"/>
      <c r="HGS482" s="0"/>
      <c r="HGT482" s="0"/>
      <c r="HGU482" s="0"/>
      <c r="HGV482" s="0"/>
      <c r="HGW482" s="0"/>
      <c r="HGX482" s="0"/>
      <c r="HGY482" s="0"/>
      <c r="HGZ482" s="0"/>
      <c r="HHA482" s="0"/>
      <c r="HHB482" s="0"/>
      <c r="HHC482" s="0"/>
      <c r="HHD482" s="0"/>
      <c r="HHE482" s="0"/>
      <c r="HHF482" s="0"/>
      <c r="HHG482" s="0"/>
      <c r="HHH482" s="0"/>
      <c r="HHI482" s="0"/>
      <c r="HHJ482" s="0"/>
      <c r="HHK482" s="0"/>
      <c r="HHL482" s="0"/>
      <c r="HHM482" s="0"/>
      <c r="HHN482" s="0"/>
      <c r="HHO482" s="0"/>
      <c r="HHP482" s="0"/>
      <c r="HHQ482" s="0"/>
      <c r="HHR482" s="0"/>
      <c r="HHS482" s="0"/>
      <c r="HHT482" s="0"/>
      <c r="HHU482" s="0"/>
      <c r="HHV482" s="0"/>
      <c r="HHW482" s="0"/>
      <c r="HHX482" s="0"/>
      <c r="HHY482" s="0"/>
      <c r="HHZ482" s="0"/>
      <c r="HIA482" s="0"/>
      <c r="HIB482" s="0"/>
      <c r="HIC482" s="0"/>
      <c r="HID482" s="0"/>
      <c r="HIE482" s="0"/>
      <c r="HIF482" s="0"/>
      <c r="HIG482" s="0"/>
      <c r="HIH482" s="0"/>
      <c r="HII482" s="0"/>
      <c r="HIJ482" s="0"/>
      <c r="HIK482" s="0"/>
      <c r="HIL482" s="0"/>
      <c r="HIM482" s="0"/>
      <c r="HIN482" s="0"/>
      <c r="HIO482" s="0"/>
      <c r="HIP482" s="0"/>
      <c r="HIQ482" s="0"/>
      <c r="HIR482" s="0"/>
      <c r="HIS482" s="0"/>
      <c r="HIT482" s="0"/>
      <c r="HIU482" s="0"/>
      <c r="HIV482" s="0"/>
      <c r="HIW482" s="0"/>
      <c r="HIX482" s="0"/>
      <c r="HIY482" s="0"/>
      <c r="HIZ482" s="0"/>
      <c r="HJA482" s="0"/>
      <c r="HJB482" s="0"/>
      <c r="HJC482" s="0"/>
      <c r="HJD482" s="0"/>
      <c r="HJE482" s="0"/>
      <c r="HJF482" s="0"/>
      <c r="HJG482" s="0"/>
      <c r="HJH482" s="0"/>
      <c r="HJI482" s="0"/>
      <c r="HJJ482" s="0"/>
      <c r="HJK482" s="0"/>
      <c r="HJL482" s="0"/>
      <c r="HJM482" s="0"/>
      <c r="HJN482" s="0"/>
      <c r="HJO482" s="0"/>
      <c r="HJP482" s="0"/>
      <c r="HJQ482" s="0"/>
      <c r="HJR482" s="0"/>
      <c r="HJS482" s="0"/>
      <c r="HJT482" s="0"/>
      <c r="HJU482" s="0"/>
      <c r="HJV482" s="0"/>
      <c r="HJW482" s="0"/>
      <c r="HJX482" s="0"/>
      <c r="HJY482" s="0"/>
      <c r="HJZ482" s="0"/>
      <c r="HKA482" s="0"/>
      <c r="HKB482" s="0"/>
      <c r="HKC482" s="0"/>
      <c r="HKD482" s="0"/>
      <c r="HKE482" s="0"/>
      <c r="HKF482" s="0"/>
      <c r="HKG482" s="0"/>
      <c r="HKH482" s="0"/>
      <c r="HKI482" s="0"/>
      <c r="HKJ482" s="0"/>
      <c r="HKK482" s="0"/>
      <c r="HKL482" s="0"/>
      <c r="HKM482" s="0"/>
      <c r="HKN482" s="0"/>
      <c r="HKO482" s="0"/>
      <c r="HKP482" s="0"/>
      <c r="HKQ482" s="0"/>
      <c r="HKR482" s="0"/>
      <c r="HKS482" s="0"/>
      <c r="HKT482" s="0"/>
      <c r="HKU482" s="0"/>
      <c r="HKV482" s="0"/>
      <c r="HKW482" s="0"/>
      <c r="HKX482" s="0"/>
      <c r="HKY482" s="0"/>
      <c r="HKZ482" s="0"/>
      <c r="HLA482" s="0"/>
      <c r="HLB482" s="0"/>
      <c r="HLC482" s="0"/>
      <c r="HLD482" s="0"/>
      <c r="HLE482" s="0"/>
      <c r="HLF482" s="0"/>
      <c r="HLG482" s="0"/>
      <c r="HLH482" s="0"/>
      <c r="HLI482" s="0"/>
      <c r="HLJ482" s="0"/>
      <c r="HLK482" s="0"/>
      <c r="HLL482" s="0"/>
      <c r="HLM482" s="0"/>
      <c r="HLN482" s="0"/>
      <c r="HLO482" s="0"/>
      <c r="HLP482" s="0"/>
      <c r="HLQ482" s="0"/>
      <c r="HLR482" s="0"/>
      <c r="HLS482" s="0"/>
      <c r="HLT482" s="0"/>
      <c r="HLU482" s="0"/>
      <c r="HLV482" s="0"/>
      <c r="HLW482" s="0"/>
      <c r="HLX482" s="0"/>
      <c r="HLY482" s="0"/>
      <c r="HLZ482" s="0"/>
      <c r="HMA482" s="0"/>
      <c r="HMB482" s="0"/>
      <c r="HMC482" s="0"/>
      <c r="HMD482" s="0"/>
      <c r="HME482" s="0"/>
      <c r="HMF482" s="0"/>
      <c r="HMG482" s="0"/>
      <c r="HMH482" s="0"/>
      <c r="HMI482" s="0"/>
      <c r="HMJ482" s="0"/>
      <c r="HMK482" s="0"/>
      <c r="HML482" s="0"/>
      <c r="HMM482" s="0"/>
      <c r="HMN482" s="0"/>
      <c r="HMO482" s="0"/>
      <c r="HMP482" s="0"/>
      <c r="HMQ482" s="0"/>
      <c r="HMR482" s="0"/>
      <c r="HMS482" s="0"/>
      <c r="HMT482" s="0"/>
      <c r="HMU482" s="0"/>
      <c r="HMV482" s="0"/>
      <c r="HMW482" s="0"/>
      <c r="HMX482" s="0"/>
      <c r="HMY482" s="0"/>
      <c r="HMZ482" s="0"/>
      <c r="HNA482" s="0"/>
      <c r="HNB482" s="0"/>
      <c r="HNC482" s="0"/>
      <c r="HND482" s="0"/>
      <c r="HNE482" s="0"/>
      <c r="HNF482" s="0"/>
      <c r="HNG482" s="0"/>
      <c r="HNH482" s="0"/>
      <c r="HNI482" s="0"/>
      <c r="HNJ482" s="0"/>
      <c r="HNK482" s="0"/>
      <c r="HNL482" s="0"/>
      <c r="HNM482" s="0"/>
      <c r="HNN482" s="0"/>
      <c r="HNO482" s="0"/>
      <c r="HNP482" s="0"/>
      <c r="HNQ482" s="0"/>
      <c r="HNR482" s="0"/>
      <c r="HNS482" s="0"/>
      <c r="HNT482" s="0"/>
      <c r="HNU482" s="0"/>
      <c r="HNV482" s="0"/>
      <c r="HNW482" s="0"/>
      <c r="HNX482" s="0"/>
      <c r="HNY482" s="0"/>
      <c r="HNZ482" s="0"/>
      <c r="HOA482" s="0"/>
      <c r="HOB482" s="0"/>
      <c r="HOC482" s="0"/>
      <c r="HOD482" s="0"/>
      <c r="HOE482" s="0"/>
      <c r="HOF482" s="0"/>
      <c r="HOG482" s="0"/>
      <c r="HOH482" s="0"/>
      <c r="HOI482" s="0"/>
      <c r="HOJ482" s="0"/>
      <c r="HOK482" s="0"/>
      <c r="HOL482" s="0"/>
      <c r="HOM482" s="0"/>
      <c r="HON482" s="0"/>
      <c r="HOO482" s="0"/>
      <c r="HOP482" s="0"/>
      <c r="HOQ482" s="0"/>
      <c r="HOR482" s="0"/>
      <c r="HOS482" s="0"/>
      <c r="HOT482" s="0"/>
      <c r="HOU482" s="0"/>
      <c r="HOV482" s="0"/>
      <c r="HOW482" s="0"/>
      <c r="HOX482" s="0"/>
      <c r="HOY482" s="0"/>
      <c r="HOZ482" s="0"/>
      <c r="HPA482" s="0"/>
      <c r="HPB482" s="0"/>
      <c r="HPC482" s="0"/>
      <c r="HPD482" s="0"/>
      <c r="HPE482" s="0"/>
      <c r="HPF482" s="0"/>
      <c r="HPG482" s="0"/>
      <c r="HPH482" s="0"/>
      <c r="HPI482" s="0"/>
      <c r="HPJ482" s="0"/>
      <c r="HPK482" s="0"/>
      <c r="HPL482" s="0"/>
      <c r="HPM482" s="0"/>
      <c r="HPN482" s="0"/>
      <c r="HPO482" s="0"/>
      <c r="HPP482" s="0"/>
      <c r="HPQ482" s="0"/>
      <c r="HPR482" s="0"/>
      <c r="HPS482" s="0"/>
      <c r="HPT482" s="0"/>
      <c r="HPU482" s="0"/>
      <c r="HPV482" s="0"/>
      <c r="HPW482" s="0"/>
      <c r="HPX482" s="0"/>
      <c r="HPY482" s="0"/>
      <c r="HPZ482" s="0"/>
      <c r="HQA482" s="0"/>
      <c r="HQB482" s="0"/>
      <c r="HQC482" s="0"/>
      <c r="HQD482" s="0"/>
      <c r="HQE482" s="0"/>
      <c r="HQF482" s="0"/>
      <c r="HQG482" s="0"/>
      <c r="HQH482" s="0"/>
      <c r="HQI482" s="0"/>
      <c r="HQJ482" s="0"/>
      <c r="HQK482" s="0"/>
      <c r="HQL482" s="0"/>
      <c r="HQM482" s="0"/>
      <c r="HQN482" s="0"/>
      <c r="HQO482" s="0"/>
      <c r="HQP482" s="0"/>
      <c r="HQQ482" s="0"/>
      <c r="HQR482" s="0"/>
      <c r="HQS482" s="0"/>
      <c r="HQT482" s="0"/>
      <c r="HQU482" s="0"/>
      <c r="HQV482" s="0"/>
      <c r="HQW482" s="0"/>
      <c r="HQX482" s="0"/>
      <c r="HQY482" s="0"/>
      <c r="HQZ482" s="0"/>
      <c r="HRA482" s="0"/>
      <c r="HRB482" s="0"/>
      <c r="HRC482" s="0"/>
      <c r="HRD482" s="0"/>
      <c r="HRE482" s="0"/>
      <c r="HRF482" s="0"/>
      <c r="HRG482" s="0"/>
      <c r="HRH482" s="0"/>
      <c r="HRI482" s="0"/>
      <c r="HRJ482" s="0"/>
      <c r="HRK482" s="0"/>
      <c r="HRL482" s="0"/>
      <c r="HRM482" s="0"/>
      <c r="HRN482" s="0"/>
      <c r="HRO482" s="0"/>
      <c r="HRP482" s="0"/>
      <c r="HRQ482" s="0"/>
      <c r="HRR482" s="0"/>
      <c r="HRS482" s="0"/>
      <c r="HRT482" s="0"/>
      <c r="HRU482" s="0"/>
      <c r="HRV482" s="0"/>
      <c r="HRW482" s="0"/>
      <c r="HRX482" s="0"/>
      <c r="HRY482" s="0"/>
      <c r="HRZ482" s="0"/>
      <c r="HSA482" s="0"/>
      <c r="HSB482" s="0"/>
      <c r="HSC482" s="0"/>
      <c r="HSD482" s="0"/>
      <c r="HSE482" s="0"/>
      <c r="HSF482" s="0"/>
      <c r="HSG482" s="0"/>
      <c r="HSH482" s="0"/>
      <c r="HSI482" s="0"/>
      <c r="HSJ482" s="0"/>
      <c r="HSK482" s="0"/>
      <c r="HSL482" s="0"/>
      <c r="HSM482" s="0"/>
      <c r="HSN482" s="0"/>
      <c r="HSO482" s="0"/>
      <c r="HSP482" s="0"/>
      <c r="HSQ482" s="0"/>
      <c r="HSR482" s="0"/>
      <c r="HSS482" s="0"/>
      <c r="HST482" s="0"/>
      <c r="HSU482" s="0"/>
      <c r="HSV482" s="0"/>
      <c r="HSW482" s="0"/>
      <c r="HSX482" s="0"/>
      <c r="HSY482" s="0"/>
      <c r="HSZ482" s="0"/>
      <c r="HTA482" s="0"/>
      <c r="HTB482" s="0"/>
      <c r="HTC482" s="0"/>
      <c r="HTD482" s="0"/>
      <c r="HTE482" s="0"/>
      <c r="HTF482" s="0"/>
      <c r="HTG482" s="0"/>
      <c r="HTH482" s="0"/>
      <c r="HTI482" s="0"/>
      <c r="HTJ482" s="0"/>
      <c r="HTK482" s="0"/>
      <c r="HTL482" s="0"/>
      <c r="HTM482" s="0"/>
      <c r="HTN482" s="0"/>
      <c r="HTO482" s="0"/>
      <c r="HTP482" s="0"/>
      <c r="HTQ482" s="0"/>
      <c r="HTR482" s="0"/>
      <c r="HTS482" s="0"/>
      <c r="HTT482" s="0"/>
      <c r="HTU482" s="0"/>
      <c r="HTV482" s="0"/>
      <c r="HTW482" s="0"/>
      <c r="HTX482" s="0"/>
      <c r="HTY482" s="0"/>
      <c r="HTZ482" s="0"/>
      <c r="HUA482" s="0"/>
      <c r="HUB482" s="0"/>
      <c r="HUC482" s="0"/>
      <c r="HUD482" s="0"/>
      <c r="HUE482" s="0"/>
      <c r="HUF482" s="0"/>
      <c r="HUG482" s="0"/>
      <c r="HUH482" s="0"/>
      <c r="HUI482" s="0"/>
      <c r="HUJ482" s="0"/>
      <c r="HUK482" s="0"/>
      <c r="HUL482" s="0"/>
      <c r="HUM482" s="0"/>
      <c r="HUN482" s="0"/>
      <c r="HUO482" s="0"/>
      <c r="HUP482" s="0"/>
      <c r="HUQ482" s="0"/>
      <c r="HUR482" s="0"/>
      <c r="HUS482" s="0"/>
      <c r="HUT482" s="0"/>
      <c r="HUU482" s="0"/>
      <c r="HUV482" s="0"/>
      <c r="HUW482" s="0"/>
      <c r="HUX482" s="0"/>
      <c r="HUY482" s="0"/>
      <c r="HUZ482" s="0"/>
      <c r="HVA482" s="0"/>
      <c r="HVB482" s="0"/>
      <c r="HVC482" s="0"/>
      <c r="HVD482" s="0"/>
      <c r="HVE482" s="0"/>
      <c r="HVF482" s="0"/>
      <c r="HVG482" s="0"/>
      <c r="HVH482" s="0"/>
      <c r="HVI482" s="0"/>
      <c r="HVJ482" s="0"/>
      <c r="HVK482" s="0"/>
      <c r="HVL482" s="0"/>
      <c r="HVM482" s="0"/>
      <c r="HVN482" s="0"/>
      <c r="HVO482" s="0"/>
      <c r="HVP482" s="0"/>
      <c r="HVQ482" s="0"/>
      <c r="HVR482" s="0"/>
      <c r="HVS482" s="0"/>
      <c r="HVT482" s="0"/>
      <c r="HVU482" s="0"/>
      <c r="HVV482" s="0"/>
      <c r="HVW482" s="0"/>
      <c r="HVX482" s="0"/>
      <c r="HVY482" s="0"/>
      <c r="HVZ482" s="0"/>
      <c r="HWA482" s="0"/>
      <c r="HWB482" s="0"/>
      <c r="HWC482" s="0"/>
      <c r="HWD482" s="0"/>
      <c r="HWE482" s="0"/>
      <c r="HWF482" s="0"/>
      <c r="HWG482" s="0"/>
      <c r="HWH482" s="0"/>
      <c r="HWI482" s="0"/>
      <c r="HWJ482" s="0"/>
      <c r="HWK482" s="0"/>
      <c r="HWL482" s="0"/>
      <c r="HWM482" s="0"/>
      <c r="HWN482" s="0"/>
      <c r="HWO482" s="0"/>
      <c r="HWP482" s="0"/>
      <c r="HWQ482" s="0"/>
      <c r="HWR482" s="0"/>
      <c r="HWS482" s="0"/>
      <c r="HWT482" s="0"/>
      <c r="HWU482" s="0"/>
      <c r="HWV482" s="0"/>
      <c r="HWW482" s="0"/>
      <c r="HWX482" s="0"/>
      <c r="HWY482" s="0"/>
      <c r="HWZ482" s="0"/>
      <c r="HXA482" s="0"/>
      <c r="HXB482" s="0"/>
      <c r="HXC482" s="0"/>
      <c r="HXD482" s="0"/>
      <c r="HXE482" s="0"/>
      <c r="HXF482" s="0"/>
      <c r="HXG482" s="0"/>
      <c r="HXH482" s="0"/>
      <c r="HXI482" s="0"/>
      <c r="HXJ482" s="0"/>
      <c r="HXK482" s="0"/>
      <c r="HXL482" s="0"/>
      <c r="HXM482" s="0"/>
      <c r="HXN482" s="0"/>
      <c r="HXO482" s="0"/>
      <c r="HXP482" s="0"/>
      <c r="HXQ482" s="0"/>
      <c r="HXR482" s="0"/>
      <c r="HXS482" s="0"/>
      <c r="HXT482" s="0"/>
      <c r="HXU482" s="0"/>
      <c r="HXV482" s="0"/>
      <c r="HXW482" s="0"/>
      <c r="HXX482" s="0"/>
      <c r="HXY482" s="0"/>
      <c r="HXZ482" s="0"/>
      <c r="HYA482" s="0"/>
      <c r="HYB482" s="0"/>
      <c r="HYC482" s="0"/>
      <c r="HYD482" s="0"/>
      <c r="HYE482" s="0"/>
      <c r="HYF482" s="0"/>
      <c r="HYG482" s="0"/>
      <c r="HYH482" s="0"/>
      <c r="HYI482" s="0"/>
      <c r="HYJ482" s="0"/>
      <c r="HYK482" s="0"/>
      <c r="HYL482" s="0"/>
      <c r="HYM482" s="0"/>
      <c r="HYN482" s="0"/>
      <c r="HYO482" s="0"/>
      <c r="HYP482" s="0"/>
      <c r="HYQ482" s="0"/>
      <c r="HYR482" s="0"/>
      <c r="HYS482" s="0"/>
      <c r="HYT482" s="0"/>
      <c r="HYU482" s="0"/>
      <c r="HYV482" s="0"/>
      <c r="HYW482" s="0"/>
      <c r="HYX482" s="0"/>
      <c r="HYY482" s="0"/>
      <c r="HYZ482" s="0"/>
      <c r="HZA482" s="0"/>
      <c r="HZB482" s="0"/>
      <c r="HZC482" s="0"/>
      <c r="HZD482" s="0"/>
      <c r="HZE482" s="0"/>
      <c r="HZF482" s="0"/>
      <c r="HZG482" s="0"/>
      <c r="HZH482" s="0"/>
      <c r="HZI482" s="0"/>
      <c r="HZJ482" s="0"/>
      <c r="HZK482" s="0"/>
      <c r="HZL482" s="0"/>
      <c r="HZM482" s="0"/>
      <c r="HZN482" s="0"/>
      <c r="HZO482" s="0"/>
      <c r="HZP482" s="0"/>
      <c r="HZQ482" s="0"/>
      <c r="HZR482" s="0"/>
      <c r="HZS482" s="0"/>
      <c r="HZT482" s="0"/>
      <c r="HZU482" s="0"/>
      <c r="HZV482" s="0"/>
      <c r="HZW482" s="0"/>
      <c r="HZX482" s="0"/>
      <c r="HZY482" s="0"/>
      <c r="HZZ482" s="0"/>
      <c r="IAA482" s="0"/>
      <c r="IAB482" s="0"/>
      <c r="IAC482" s="0"/>
      <c r="IAD482" s="0"/>
      <c r="IAE482" s="0"/>
      <c r="IAF482" s="0"/>
      <c r="IAG482" s="0"/>
      <c r="IAH482" s="0"/>
      <c r="IAI482" s="0"/>
      <c r="IAJ482" s="0"/>
      <c r="IAK482" s="0"/>
      <c r="IAL482" s="0"/>
      <c r="IAM482" s="0"/>
      <c r="IAN482" s="0"/>
      <c r="IAO482" s="0"/>
      <c r="IAP482" s="0"/>
      <c r="IAQ482" s="0"/>
      <c r="IAR482" s="0"/>
      <c r="IAS482" s="0"/>
      <c r="IAT482" s="0"/>
      <c r="IAU482" s="0"/>
      <c r="IAV482" s="0"/>
      <c r="IAW482" s="0"/>
      <c r="IAX482" s="0"/>
      <c r="IAY482" s="0"/>
      <c r="IAZ482" s="0"/>
      <c r="IBA482" s="0"/>
      <c r="IBB482" s="0"/>
      <c r="IBC482" s="0"/>
      <c r="IBD482" s="0"/>
      <c r="IBE482" s="0"/>
      <c r="IBF482" s="0"/>
      <c r="IBG482" s="0"/>
      <c r="IBH482" s="0"/>
      <c r="IBI482" s="0"/>
      <c r="IBJ482" s="0"/>
      <c r="IBK482" s="0"/>
      <c r="IBL482" s="0"/>
      <c r="IBM482" s="0"/>
      <c r="IBN482" s="0"/>
      <c r="IBO482" s="0"/>
      <c r="IBP482" s="0"/>
      <c r="IBQ482" s="0"/>
      <c r="IBR482" s="0"/>
      <c r="IBS482" s="0"/>
      <c r="IBT482" s="0"/>
      <c r="IBU482" s="0"/>
      <c r="IBV482" s="0"/>
      <c r="IBW482" s="0"/>
      <c r="IBX482" s="0"/>
      <c r="IBY482" s="0"/>
      <c r="IBZ482" s="0"/>
      <c r="ICA482" s="0"/>
      <c r="ICB482" s="0"/>
      <c r="ICC482" s="0"/>
      <c r="ICD482" s="0"/>
      <c r="ICE482" s="0"/>
      <c r="ICF482" s="0"/>
      <c r="ICG482" s="0"/>
      <c r="ICH482" s="0"/>
      <c r="ICI482" s="0"/>
      <c r="ICJ482" s="0"/>
      <c r="ICK482" s="0"/>
      <c r="ICL482" s="0"/>
      <c r="ICM482" s="0"/>
      <c r="ICN482" s="0"/>
      <c r="ICO482" s="0"/>
      <c r="ICP482" s="0"/>
      <c r="ICQ482" s="0"/>
      <c r="ICR482" s="0"/>
      <c r="ICS482" s="0"/>
      <c r="ICT482" s="0"/>
      <c r="ICU482" s="0"/>
      <c r="ICV482" s="0"/>
      <c r="ICW482" s="0"/>
      <c r="ICX482" s="0"/>
      <c r="ICY482" s="0"/>
      <c r="ICZ482" s="0"/>
      <c r="IDA482" s="0"/>
      <c r="IDB482" s="0"/>
      <c r="IDC482" s="0"/>
      <c r="IDD482" s="0"/>
      <c r="IDE482" s="0"/>
      <c r="IDF482" s="0"/>
      <c r="IDG482" s="0"/>
      <c r="IDH482" s="0"/>
      <c r="IDI482" s="0"/>
      <c r="IDJ482" s="0"/>
      <c r="IDK482" s="0"/>
      <c r="IDL482" s="0"/>
      <c r="IDM482" s="0"/>
      <c r="IDN482" s="0"/>
      <c r="IDO482" s="0"/>
      <c r="IDP482" s="0"/>
      <c r="IDQ482" s="0"/>
      <c r="IDR482" s="0"/>
      <c r="IDS482" s="0"/>
      <c r="IDT482" s="0"/>
      <c r="IDU482" s="0"/>
      <c r="IDV482" s="0"/>
      <c r="IDW482" s="0"/>
      <c r="IDX482" s="0"/>
      <c r="IDY482" s="0"/>
      <c r="IDZ482" s="0"/>
      <c r="IEA482" s="0"/>
      <c r="IEB482" s="0"/>
      <c r="IEC482" s="0"/>
      <c r="IED482" s="0"/>
      <c r="IEE482" s="0"/>
      <c r="IEF482" s="0"/>
      <c r="IEG482" s="0"/>
      <c r="IEH482" s="0"/>
      <c r="IEI482" s="0"/>
      <c r="IEJ482" s="0"/>
      <c r="IEK482" s="0"/>
      <c r="IEL482" s="0"/>
      <c r="IEM482" s="0"/>
      <c r="IEN482" s="0"/>
      <c r="IEO482" s="0"/>
      <c r="IEP482" s="0"/>
      <c r="IEQ482" s="0"/>
      <c r="IER482" s="0"/>
      <c r="IES482" s="0"/>
      <c r="IET482" s="0"/>
      <c r="IEU482" s="0"/>
      <c r="IEV482" s="0"/>
      <c r="IEW482" s="0"/>
      <c r="IEX482" s="0"/>
      <c r="IEY482" s="0"/>
      <c r="IEZ482" s="0"/>
      <c r="IFA482" s="0"/>
      <c r="IFB482" s="0"/>
      <c r="IFC482" s="0"/>
      <c r="IFD482" s="0"/>
      <c r="IFE482" s="0"/>
      <c r="IFF482" s="0"/>
      <c r="IFG482" s="0"/>
      <c r="IFH482" s="0"/>
      <c r="IFI482" s="0"/>
      <c r="IFJ482" s="0"/>
      <c r="IFK482" s="0"/>
      <c r="IFL482" s="0"/>
      <c r="IFM482" s="0"/>
      <c r="IFN482" s="0"/>
      <c r="IFO482" s="0"/>
      <c r="IFP482" s="0"/>
      <c r="IFQ482" s="0"/>
      <c r="IFR482" s="0"/>
      <c r="IFS482" s="0"/>
      <c r="IFT482" s="0"/>
      <c r="IFU482" s="0"/>
      <c r="IFV482" s="0"/>
      <c r="IFW482" s="0"/>
      <c r="IFX482" s="0"/>
      <c r="IFY482" s="0"/>
      <c r="IFZ482" s="0"/>
      <c r="IGA482" s="0"/>
      <c r="IGB482" s="0"/>
      <c r="IGC482" s="0"/>
      <c r="IGD482" s="0"/>
      <c r="IGE482" s="0"/>
      <c r="IGF482" s="0"/>
      <c r="IGG482" s="0"/>
      <c r="IGH482" s="0"/>
      <c r="IGI482" s="0"/>
      <c r="IGJ482" s="0"/>
      <c r="IGK482" s="0"/>
      <c r="IGL482" s="0"/>
      <c r="IGM482" s="0"/>
      <c r="IGN482" s="0"/>
      <c r="IGO482" s="0"/>
      <c r="IGP482" s="0"/>
      <c r="IGQ482" s="0"/>
      <c r="IGR482" s="0"/>
      <c r="IGS482" s="0"/>
      <c r="IGT482" s="0"/>
      <c r="IGU482" s="0"/>
      <c r="IGV482" s="0"/>
      <c r="IGW482" s="0"/>
      <c r="IGX482" s="0"/>
      <c r="IGY482" s="0"/>
      <c r="IGZ482" s="0"/>
      <c r="IHA482" s="0"/>
      <c r="IHB482" s="0"/>
      <c r="IHC482" s="0"/>
      <c r="IHD482" s="0"/>
      <c r="IHE482" s="0"/>
      <c r="IHF482" s="0"/>
      <c r="IHG482" s="0"/>
      <c r="IHH482" s="0"/>
      <c r="IHI482" s="0"/>
      <c r="IHJ482" s="0"/>
      <c r="IHK482" s="0"/>
      <c r="IHL482" s="0"/>
      <c r="IHM482" s="0"/>
      <c r="IHN482" s="0"/>
      <c r="IHO482" s="0"/>
      <c r="IHP482" s="0"/>
      <c r="IHQ482" s="0"/>
      <c r="IHR482" s="0"/>
      <c r="IHS482" s="0"/>
      <c r="IHT482" s="0"/>
      <c r="IHU482" s="0"/>
      <c r="IHV482" s="0"/>
      <c r="IHW482" s="0"/>
      <c r="IHX482" s="0"/>
      <c r="IHY482" s="0"/>
      <c r="IHZ482" s="0"/>
      <c r="IIA482" s="0"/>
      <c r="IIB482" s="0"/>
      <c r="IIC482" s="0"/>
      <c r="IID482" s="0"/>
      <c r="IIE482" s="0"/>
      <c r="IIF482" s="0"/>
      <c r="IIG482" s="0"/>
      <c r="IIH482" s="0"/>
      <c r="III482" s="0"/>
      <c r="IIJ482" s="0"/>
      <c r="IIK482" s="0"/>
      <c r="IIL482" s="0"/>
      <c r="IIM482" s="0"/>
      <c r="IIN482" s="0"/>
      <c r="IIO482" s="0"/>
      <c r="IIP482" s="0"/>
      <c r="IIQ482" s="0"/>
      <c r="IIR482" s="0"/>
      <c r="IIS482" s="0"/>
      <c r="IIT482" s="0"/>
      <c r="IIU482" s="0"/>
      <c r="IIV482" s="0"/>
      <c r="IIW482" s="0"/>
      <c r="IIX482" s="0"/>
      <c r="IIY482" s="0"/>
      <c r="IIZ482" s="0"/>
      <c r="IJA482" s="0"/>
      <c r="IJB482" s="0"/>
      <c r="IJC482" s="0"/>
      <c r="IJD482" s="0"/>
      <c r="IJE482" s="0"/>
      <c r="IJF482" s="0"/>
      <c r="IJG482" s="0"/>
      <c r="IJH482" s="0"/>
      <c r="IJI482" s="0"/>
      <c r="IJJ482" s="0"/>
      <c r="IJK482" s="0"/>
      <c r="IJL482" s="0"/>
      <c r="IJM482" s="0"/>
      <c r="IJN482" s="0"/>
      <c r="IJO482" s="0"/>
      <c r="IJP482" s="0"/>
      <c r="IJQ482" s="0"/>
      <c r="IJR482" s="0"/>
      <c r="IJS482" s="0"/>
      <c r="IJT482" s="0"/>
      <c r="IJU482" s="0"/>
      <c r="IJV482" s="0"/>
      <c r="IJW482" s="0"/>
      <c r="IJX482" s="0"/>
      <c r="IJY482" s="0"/>
      <c r="IJZ482" s="0"/>
      <c r="IKA482" s="0"/>
      <c r="IKB482" s="0"/>
      <c r="IKC482" s="0"/>
      <c r="IKD482" s="0"/>
      <c r="IKE482" s="0"/>
      <c r="IKF482" s="0"/>
      <c r="IKG482" s="0"/>
      <c r="IKH482" s="0"/>
      <c r="IKI482" s="0"/>
      <c r="IKJ482" s="0"/>
      <c r="IKK482" s="0"/>
      <c r="IKL482" s="0"/>
      <c r="IKM482" s="0"/>
      <c r="IKN482" s="0"/>
      <c r="IKO482" s="0"/>
      <c r="IKP482" s="0"/>
      <c r="IKQ482" s="0"/>
      <c r="IKR482" s="0"/>
      <c r="IKS482" s="0"/>
      <c r="IKT482" s="0"/>
      <c r="IKU482" s="0"/>
      <c r="IKV482" s="0"/>
      <c r="IKW482" s="0"/>
      <c r="IKX482" s="0"/>
      <c r="IKY482" s="0"/>
      <c r="IKZ482" s="0"/>
      <c r="ILA482" s="0"/>
      <c r="ILB482" s="0"/>
      <c r="ILC482" s="0"/>
      <c r="ILD482" s="0"/>
      <c r="ILE482" s="0"/>
      <c r="ILF482" s="0"/>
      <c r="ILG482" s="0"/>
      <c r="ILH482" s="0"/>
      <c r="ILI482" s="0"/>
      <c r="ILJ482" s="0"/>
      <c r="ILK482" s="0"/>
      <c r="ILL482" s="0"/>
      <c r="ILM482" s="0"/>
      <c r="ILN482" s="0"/>
      <c r="ILO482" s="0"/>
      <c r="ILP482" s="0"/>
      <c r="ILQ482" s="0"/>
      <c r="ILR482" s="0"/>
      <c r="ILS482" s="0"/>
      <c r="ILT482" s="0"/>
      <c r="ILU482" s="0"/>
      <c r="ILV482" s="0"/>
      <c r="ILW482" s="0"/>
      <c r="ILX482" s="0"/>
      <c r="ILY482" s="0"/>
      <c r="ILZ482" s="0"/>
      <c r="IMA482" s="0"/>
      <c r="IMB482" s="0"/>
      <c r="IMC482" s="0"/>
      <c r="IMD482" s="0"/>
      <c r="IME482" s="0"/>
      <c r="IMF482" s="0"/>
      <c r="IMG482" s="0"/>
      <c r="IMH482" s="0"/>
      <c r="IMI482" s="0"/>
      <c r="IMJ482" s="0"/>
      <c r="IMK482" s="0"/>
      <c r="IML482" s="0"/>
      <c r="IMM482" s="0"/>
      <c r="IMN482" s="0"/>
      <c r="IMO482" s="0"/>
      <c r="IMP482" s="0"/>
      <c r="IMQ482" s="0"/>
      <c r="IMR482" s="0"/>
      <c r="IMS482" s="0"/>
      <c r="IMT482" s="0"/>
      <c r="IMU482" s="0"/>
      <c r="IMV482" s="0"/>
      <c r="IMW482" s="0"/>
      <c r="IMX482" s="0"/>
      <c r="IMY482" s="0"/>
      <c r="IMZ482" s="0"/>
      <c r="INA482" s="0"/>
      <c r="INB482" s="0"/>
      <c r="INC482" s="0"/>
      <c r="IND482" s="0"/>
      <c r="INE482" s="0"/>
      <c r="INF482" s="0"/>
      <c r="ING482" s="0"/>
      <c r="INH482" s="0"/>
      <c r="INI482" s="0"/>
      <c r="INJ482" s="0"/>
      <c r="INK482" s="0"/>
      <c r="INL482" s="0"/>
      <c r="INM482" s="0"/>
      <c r="INN482" s="0"/>
      <c r="INO482" s="0"/>
      <c r="INP482" s="0"/>
      <c r="INQ482" s="0"/>
      <c r="INR482" s="0"/>
      <c r="INS482" s="0"/>
      <c r="INT482" s="0"/>
      <c r="INU482" s="0"/>
      <c r="INV482" s="0"/>
      <c r="INW482" s="0"/>
      <c r="INX482" s="0"/>
      <c r="INY482" s="0"/>
      <c r="INZ482" s="0"/>
      <c r="IOA482" s="0"/>
      <c r="IOB482" s="0"/>
      <c r="IOC482" s="0"/>
      <c r="IOD482" s="0"/>
      <c r="IOE482" s="0"/>
      <c r="IOF482" s="0"/>
      <c r="IOG482" s="0"/>
      <c r="IOH482" s="0"/>
      <c r="IOI482" s="0"/>
      <c r="IOJ482" s="0"/>
      <c r="IOK482" s="0"/>
      <c r="IOL482" s="0"/>
      <c r="IOM482" s="0"/>
      <c r="ION482" s="0"/>
      <c r="IOO482" s="0"/>
      <c r="IOP482" s="0"/>
      <c r="IOQ482" s="0"/>
      <c r="IOR482" s="0"/>
      <c r="IOS482" s="0"/>
      <c r="IOT482" s="0"/>
      <c r="IOU482" s="0"/>
      <c r="IOV482" s="0"/>
      <c r="IOW482" s="0"/>
      <c r="IOX482" s="0"/>
      <c r="IOY482" s="0"/>
      <c r="IOZ482" s="0"/>
      <c r="IPA482" s="0"/>
      <c r="IPB482" s="0"/>
      <c r="IPC482" s="0"/>
      <c r="IPD482" s="0"/>
      <c r="IPE482" s="0"/>
      <c r="IPF482" s="0"/>
      <c r="IPG482" s="0"/>
      <c r="IPH482" s="0"/>
      <c r="IPI482" s="0"/>
      <c r="IPJ482" s="0"/>
      <c r="IPK482" s="0"/>
      <c r="IPL482" s="0"/>
      <c r="IPM482" s="0"/>
      <c r="IPN482" s="0"/>
      <c r="IPO482" s="0"/>
      <c r="IPP482" s="0"/>
      <c r="IPQ482" s="0"/>
      <c r="IPR482" s="0"/>
      <c r="IPS482" s="0"/>
      <c r="IPT482" s="0"/>
      <c r="IPU482" s="0"/>
      <c r="IPV482" s="0"/>
      <c r="IPW482" s="0"/>
      <c r="IPX482" s="0"/>
      <c r="IPY482" s="0"/>
      <c r="IPZ482" s="0"/>
      <c r="IQA482" s="0"/>
      <c r="IQB482" s="0"/>
      <c r="IQC482" s="0"/>
      <c r="IQD482" s="0"/>
      <c r="IQE482" s="0"/>
      <c r="IQF482" s="0"/>
      <c r="IQG482" s="0"/>
      <c r="IQH482" s="0"/>
      <c r="IQI482" s="0"/>
      <c r="IQJ482" s="0"/>
      <c r="IQK482" s="0"/>
      <c r="IQL482" s="0"/>
      <c r="IQM482" s="0"/>
      <c r="IQN482" s="0"/>
      <c r="IQO482" s="0"/>
      <c r="IQP482" s="0"/>
      <c r="IQQ482" s="0"/>
      <c r="IQR482" s="0"/>
      <c r="IQS482" s="0"/>
      <c r="IQT482" s="0"/>
      <c r="IQU482" s="0"/>
      <c r="IQV482" s="0"/>
      <c r="IQW482" s="0"/>
      <c r="IQX482" s="0"/>
      <c r="IQY482" s="0"/>
      <c r="IQZ482" s="0"/>
      <c r="IRA482" s="0"/>
      <c r="IRB482" s="0"/>
      <c r="IRC482" s="0"/>
      <c r="IRD482" s="0"/>
      <c r="IRE482" s="0"/>
      <c r="IRF482" s="0"/>
      <c r="IRG482" s="0"/>
      <c r="IRH482" s="0"/>
      <c r="IRI482" s="0"/>
      <c r="IRJ482" s="0"/>
      <c r="IRK482" s="0"/>
      <c r="IRL482" s="0"/>
      <c r="IRM482" s="0"/>
      <c r="IRN482" s="0"/>
      <c r="IRO482" s="0"/>
      <c r="IRP482" s="0"/>
      <c r="IRQ482" s="0"/>
      <c r="IRR482" s="0"/>
      <c r="IRS482" s="0"/>
      <c r="IRT482" s="0"/>
      <c r="IRU482" s="0"/>
      <c r="IRV482" s="0"/>
      <c r="IRW482" s="0"/>
      <c r="IRX482" s="0"/>
      <c r="IRY482" s="0"/>
      <c r="IRZ482" s="0"/>
      <c r="ISA482" s="0"/>
      <c r="ISB482" s="0"/>
      <c r="ISC482" s="0"/>
      <c r="ISD482" s="0"/>
      <c r="ISE482" s="0"/>
      <c r="ISF482" s="0"/>
      <c r="ISG482" s="0"/>
      <c r="ISH482" s="0"/>
      <c r="ISI482" s="0"/>
      <c r="ISJ482" s="0"/>
      <c r="ISK482" s="0"/>
      <c r="ISL482" s="0"/>
      <c r="ISM482" s="0"/>
      <c r="ISN482" s="0"/>
      <c r="ISO482" s="0"/>
      <c r="ISP482" s="0"/>
      <c r="ISQ482" s="0"/>
      <c r="ISR482" s="0"/>
      <c r="ISS482" s="0"/>
      <c r="IST482" s="0"/>
      <c r="ISU482" s="0"/>
      <c r="ISV482" s="0"/>
      <c r="ISW482" s="0"/>
      <c r="ISX482" s="0"/>
      <c r="ISY482" s="0"/>
      <c r="ISZ482" s="0"/>
      <c r="ITA482" s="0"/>
      <c r="ITB482" s="0"/>
      <c r="ITC482" s="0"/>
      <c r="ITD482" s="0"/>
      <c r="ITE482" s="0"/>
      <c r="ITF482" s="0"/>
      <c r="ITG482" s="0"/>
      <c r="ITH482" s="0"/>
      <c r="ITI482" s="0"/>
      <c r="ITJ482" s="0"/>
      <c r="ITK482" s="0"/>
      <c r="ITL482" s="0"/>
      <c r="ITM482" s="0"/>
      <c r="ITN482" s="0"/>
      <c r="ITO482" s="0"/>
      <c r="ITP482" s="0"/>
      <c r="ITQ482" s="0"/>
      <c r="ITR482" s="0"/>
      <c r="ITS482" s="0"/>
      <c r="ITT482" s="0"/>
      <c r="ITU482" s="0"/>
      <c r="ITV482" s="0"/>
      <c r="ITW482" s="0"/>
      <c r="ITX482" s="0"/>
      <c r="ITY482" s="0"/>
      <c r="ITZ482" s="0"/>
      <c r="IUA482" s="0"/>
      <c r="IUB482" s="0"/>
      <c r="IUC482" s="0"/>
      <c r="IUD482" s="0"/>
      <c r="IUE482" s="0"/>
      <c r="IUF482" s="0"/>
      <c r="IUG482" s="0"/>
      <c r="IUH482" s="0"/>
      <c r="IUI482" s="0"/>
      <c r="IUJ482" s="0"/>
      <c r="IUK482" s="0"/>
      <c r="IUL482" s="0"/>
      <c r="IUM482" s="0"/>
      <c r="IUN482" s="0"/>
      <c r="IUO482" s="0"/>
      <c r="IUP482" s="0"/>
      <c r="IUQ482" s="0"/>
      <c r="IUR482" s="0"/>
      <c r="IUS482" s="0"/>
      <c r="IUT482" s="0"/>
      <c r="IUU482" s="0"/>
      <c r="IUV482" s="0"/>
      <c r="IUW482" s="0"/>
      <c r="IUX482" s="0"/>
      <c r="IUY482" s="0"/>
      <c r="IUZ482" s="0"/>
      <c r="IVA482" s="0"/>
      <c r="IVB482" s="0"/>
      <c r="IVC482" s="0"/>
      <c r="IVD482" s="0"/>
      <c r="IVE482" s="0"/>
      <c r="IVF482" s="0"/>
      <c r="IVG482" s="0"/>
      <c r="IVH482" s="0"/>
      <c r="IVI482" s="0"/>
      <c r="IVJ482" s="0"/>
      <c r="IVK482" s="0"/>
      <c r="IVL482" s="0"/>
      <c r="IVM482" s="0"/>
      <c r="IVN482" s="0"/>
      <c r="IVO482" s="0"/>
      <c r="IVP482" s="0"/>
      <c r="IVQ482" s="0"/>
      <c r="IVR482" s="0"/>
      <c r="IVS482" s="0"/>
      <c r="IVT482" s="0"/>
      <c r="IVU482" s="0"/>
      <c r="IVV482" s="0"/>
      <c r="IVW482" s="0"/>
      <c r="IVX482" s="0"/>
      <c r="IVY482" s="0"/>
      <c r="IVZ482" s="0"/>
      <c r="IWA482" s="0"/>
      <c r="IWB482" s="0"/>
      <c r="IWC482" s="0"/>
      <c r="IWD482" s="0"/>
      <c r="IWE482" s="0"/>
      <c r="IWF482" s="0"/>
      <c r="IWG482" s="0"/>
      <c r="IWH482" s="0"/>
      <c r="IWI482" s="0"/>
      <c r="IWJ482" s="0"/>
      <c r="IWK482" s="0"/>
      <c r="IWL482" s="0"/>
      <c r="IWM482" s="0"/>
      <c r="IWN482" s="0"/>
      <c r="IWO482" s="0"/>
      <c r="IWP482" s="0"/>
      <c r="IWQ482" s="0"/>
      <c r="IWR482" s="0"/>
      <c r="IWS482" s="0"/>
      <c r="IWT482" s="0"/>
      <c r="IWU482" s="0"/>
      <c r="IWV482" s="0"/>
      <c r="IWW482" s="0"/>
      <c r="IWX482" s="0"/>
      <c r="IWY482" s="0"/>
      <c r="IWZ482" s="0"/>
      <c r="IXA482" s="0"/>
      <c r="IXB482" s="0"/>
      <c r="IXC482" s="0"/>
      <c r="IXD482" s="0"/>
      <c r="IXE482" s="0"/>
      <c r="IXF482" s="0"/>
      <c r="IXG482" s="0"/>
      <c r="IXH482" s="0"/>
      <c r="IXI482" s="0"/>
      <c r="IXJ482" s="0"/>
      <c r="IXK482" s="0"/>
      <c r="IXL482" s="0"/>
      <c r="IXM482" s="0"/>
      <c r="IXN482" s="0"/>
      <c r="IXO482" s="0"/>
      <c r="IXP482" s="0"/>
      <c r="IXQ482" s="0"/>
      <c r="IXR482" s="0"/>
      <c r="IXS482" s="0"/>
      <c r="IXT482" s="0"/>
      <c r="IXU482" s="0"/>
      <c r="IXV482" s="0"/>
      <c r="IXW482" s="0"/>
      <c r="IXX482" s="0"/>
      <c r="IXY482" s="0"/>
      <c r="IXZ482" s="0"/>
      <c r="IYA482" s="0"/>
      <c r="IYB482" s="0"/>
      <c r="IYC482" s="0"/>
      <c r="IYD482" s="0"/>
      <c r="IYE482" s="0"/>
      <c r="IYF482" s="0"/>
      <c r="IYG482" s="0"/>
      <c r="IYH482" s="0"/>
      <c r="IYI482" s="0"/>
      <c r="IYJ482" s="0"/>
      <c r="IYK482" s="0"/>
      <c r="IYL482" s="0"/>
      <c r="IYM482" s="0"/>
      <c r="IYN482" s="0"/>
      <c r="IYO482" s="0"/>
      <c r="IYP482" s="0"/>
      <c r="IYQ482" s="0"/>
      <c r="IYR482" s="0"/>
      <c r="IYS482" s="0"/>
      <c r="IYT482" s="0"/>
      <c r="IYU482" s="0"/>
      <c r="IYV482" s="0"/>
      <c r="IYW482" s="0"/>
      <c r="IYX482" s="0"/>
      <c r="IYY482" s="0"/>
      <c r="IYZ482" s="0"/>
      <c r="IZA482" s="0"/>
      <c r="IZB482" s="0"/>
      <c r="IZC482" s="0"/>
      <c r="IZD482" s="0"/>
      <c r="IZE482" s="0"/>
      <c r="IZF482" s="0"/>
      <c r="IZG482" s="0"/>
      <c r="IZH482" s="0"/>
      <c r="IZI482" s="0"/>
      <c r="IZJ482" s="0"/>
      <c r="IZK482" s="0"/>
      <c r="IZL482" s="0"/>
      <c r="IZM482" s="0"/>
      <c r="IZN482" s="0"/>
      <c r="IZO482" s="0"/>
      <c r="IZP482" s="0"/>
      <c r="IZQ482" s="0"/>
      <c r="IZR482" s="0"/>
      <c r="IZS482" s="0"/>
      <c r="IZT482" s="0"/>
      <c r="IZU482" s="0"/>
      <c r="IZV482" s="0"/>
      <c r="IZW482" s="0"/>
      <c r="IZX482" s="0"/>
      <c r="IZY482" s="0"/>
      <c r="IZZ482" s="0"/>
      <c r="JAA482" s="0"/>
      <c r="JAB482" s="0"/>
      <c r="JAC482" s="0"/>
      <c r="JAD482" s="0"/>
      <c r="JAE482" s="0"/>
      <c r="JAF482" s="0"/>
      <c r="JAG482" s="0"/>
      <c r="JAH482" s="0"/>
      <c r="JAI482" s="0"/>
      <c r="JAJ482" s="0"/>
      <c r="JAK482" s="0"/>
      <c r="JAL482" s="0"/>
      <c r="JAM482" s="0"/>
      <c r="JAN482" s="0"/>
      <c r="JAO482" s="0"/>
      <c r="JAP482" s="0"/>
      <c r="JAQ482" s="0"/>
      <c r="JAR482" s="0"/>
      <c r="JAS482" s="0"/>
      <c r="JAT482" s="0"/>
      <c r="JAU482" s="0"/>
      <c r="JAV482" s="0"/>
      <c r="JAW482" s="0"/>
      <c r="JAX482" s="0"/>
      <c r="JAY482" s="0"/>
      <c r="JAZ482" s="0"/>
      <c r="JBA482" s="0"/>
      <c r="JBB482" s="0"/>
      <c r="JBC482" s="0"/>
      <c r="JBD482" s="0"/>
      <c r="JBE482" s="0"/>
      <c r="JBF482" s="0"/>
      <c r="JBG482" s="0"/>
      <c r="JBH482" s="0"/>
      <c r="JBI482" s="0"/>
      <c r="JBJ482" s="0"/>
      <c r="JBK482" s="0"/>
      <c r="JBL482" s="0"/>
      <c r="JBM482" s="0"/>
      <c r="JBN482" s="0"/>
      <c r="JBO482" s="0"/>
      <c r="JBP482" s="0"/>
      <c r="JBQ482" s="0"/>
      <c r="JBR482" s="0"/>
      <c r="JBS482" s="0"/>
      <c r="JBT482" s="0"/>
      <c r="JBU482" s="0"/>
      <c r="JBV482" s="0"/>
      <c r="JBW482" s="0"/>
      <c r="JBX482" s="0"/>
      <c r="JBY482" s="0"/>
      <c r="JBZ482" s="0"/>
      <c r="JCA482" s="0"/>
      <c r="JCB482" s="0"/>
      <c r="JCC482" s="0"/>
      <c r="JCD482" s="0"/>
      <c r="JCE482" s="0"/>
      <c r="JCF482" s="0"/>
      <c r="JCG482" s="0"/>
      <c r="JCH482" s="0"/>
      <c r="JCI482" s="0"/>
      <c r="JCJ482" s="0"/>
      <c r="JCK482" s="0"/>
      <c r="JCL482" s="0"/>
      <c r="JCM482" s="0"/>
      <c r="JCN482" s="0"/>
      <c r="JCO482" s="0"/>
      <c r="JCP482" s="0"/>
      <c r="JCQ482" s="0"/>
      <c r="JCR482" s="0"/>
      <c r="JCS482" s="0"/>
      <c r="JCT482" s="0"/>
      <c r="JCU482" s="0"/>
      <c r="JCV482" s="0"/>
      <c r="JCW482" s="0"/>
      <c r="JCX482" s="0"/>
      <c r="JCY482" s="0"/>
      <c r="JCZ482" s="0"/>
      <c r="JDA482" s="0"/>
      <c r="JDB482" s="0"/>
      <c r="JDC482" s="0"/>
      <c r="JDD482" s="0"/>
      <c r="JDE482" s="0"/>
      <c r="JDF482" s="0"/>
      <c r="JDG482" s="0"/>
      <c r="JDH482" s="0"/>
      <c r="JDI482" s="0"/>
      <c r="JDJ482" s="0"/>
      <c r="JDK482" s="0"/>
      <c r="JDL482" s="0"/>
      <c r="JDM482" s="0"/>
      <c r="JDN482" s="0"/>
      <c r="JDO482" s="0"/>
      <c r="JDP482" s="0"/>
      <c r="JDQ482" s="0"/>
      <c r="JDR482" s="0"/>
      <c r="JDS482" s="0"/>
      <c r="JDT482" s="0"/>
      <c r="JDU482" s="0"/>
      <c r="JDV482" s="0"/>
      <c r="JDW482" s="0"/>
      <c r="JDX482" s="0"/>
      <c r="JDY482" s="0"/>
      <c r="JDZ482" s="0"/>
      <c r="JEA482" s="0"/>
      <c r="JEB482" s="0"/>
      <c r="JEC482" s="0"/>
      <c r="JED482" s="0"/>
      <c r="JEE482" s="0"/>
      <c r="JEF482" s="0"/>
      <c r="JEG482" s="0"/>
      <c r="JEH482" s="0"/>
      <c r="JEI482" s="0"/>
      <c r="JEJ482" s="0"/>
      <c r="JEK482" s="0"/>
      <c r="JEL482" s="0"/>
      <c r="JEM482" s="0"/>
      <c r="JEN482" s="0"/>
      <c r="JEO482" s="0"/>
      <c r="JEP482" s="0"/>
      <c r="JEQ482" s="0"/>
      <c r="JER482" s="0"/>
      <c r="JES482" s="0"/>
      <c r="JET482" s="0"/>
      <c r="JEU482" s="0"/>
      <c r="JEV482" s="0"/>
      <c r="JEW482" s="0"/>
      <c r="JEX482" s="0"/>
      <c r="JEY482" s="0"/>
      <c r="JEZ482" s="0"/>
      <c r="JFA482" s="0"/>
      <c r="JFB482" s="0"/>
      <c r="JFC482" s="0"/>
      <c r="JFD482" s="0"/>
      <c r="JFE482" s="0"/>
      <c r="JFF482" s="0"/>
      <c r="JFG482" s="0"/>
      <c r="JFH482" s="0"/>
      <c r="JFI482" s="0"/>
      <c r="JFJ482" s="0"/>
      <c r="JFK482" s="0"/>
      <c r="JFL482" s="0"/>
      <c r="JFM482" s="0"/>
      <c r="JFN482" s="0"/>
      <c r="JFO482" s="0"/>
      <c r="JFP482" s="0"/>
      <c r="JFQ482" s="0"/>
      <c r="JFR482" s="0"/>
      <c r="JFS482" s="0"/>
      <c r="JFT482" s="0"/>
      <c r="JFU482" s="0"/>
      <c r="JFV482" s="0"/>
      <c r="JFW482" s="0"/>
      <c r="JFX482" s="0"/>
      <c r="JFY482" s="0"/>
      <c r="JFZ482" s="0"/>
      <c r="JGA482" s="0"/>
      <c r="JGB482" s="0"/>
      <c r="JGC482" s="0"/>
      <c r="JGD482" s="0"/>
      <c r="JGE482" s="0"/>
      <c r="JGF482" s="0"/>
      <c r="JGG482" s="0"/>
      <c r="JGH482" s="0"/>
      <c r="JGI482" s="0"/>
      <c r="JGJ482" s="0"/>
      <c r="JGK482" s="0"/>
      <c r="JGL482" s="0"/>
      <c r="JGM482" s="0"/>
      <c r="JGN482" s="0"/>
      <c r="JGO482" s="0"/>
      <c r="JGP482" s="0"/>
      <c r="JGQ482" s="0"/>
      <c r="JGR482" s="0"/>
      <c r="JGS482" s="0"/>
      <c r="JGT482" s="0"/>
      <c r="JGU482" s="0"/>
      <c r="JGV482" s="0"/>
      <c r="JGW482" s="0"/>
      <c r="JGX482" s="0"/>
      <c r="JGY482" s="0"/>
      <c r="JGZ482" s="0"/>
      <c r="JHA482" s="0"/>
      <c r="JHB482" s="0"/>
      <c r="JHC482" s="0"/>
      <c r="JHD482" s="0"/>
      <c r="JHE482" s="0"/>
      <c r="JHF482" s="0"/>
      <c r="JHG482" s="0"/>
      <c r="JHH482" s="0"/>
      <c r="JHI482" s="0"/>
      <c r="JHJ482" s="0"/>
      <c r="JHK482" s="0"/>
      <c r="JHL482" s="0"/>
      <c r="JHM482" s="0"/>
      <c r="JHN482" s="0"/>
      <c r="JHO482" s="0"/>
      <c r="JHP482" s="0"/>
      <c r="JHQ482" s="0"/>
      <c r="JHR482" s="0"/>
      <c r="JHS482" s="0"/>
      <c r="JHT482" s="0"/>
      <c r="JHU482" s="0"/>
      <c r="JHV482" s="0"/>
      <c r="JHW482" s="0"/>
      <c r="JHX482" s="0"/>
      <c r="JHY482" s="0"/>
      <c r="JHZ482" s="0"/>
      <c r="JIA482" s="0"/>
      <c r="JIB482" s="0"/>
      <c r="JIC482" s="0"/>
      <c r="JID482" s="0"/>
      <c r="JIE482" s="0"/>
      <c r="JIF482" s="0"/>
      <c r="JIG482" s="0"/>
      <c r="JIH482" s="0"/>
      <c r="JII482" s="0"/>
      <c r="JIJ482" s="0"/>
      <c r="JIK482" s="0"/>
      <c r="JIL482" s="0"/>
      <c r="JIM482" s="0"/>
      <c r="JIN482" s="0"/>
      <c r="JIO482" s="0"/>
      <c r="JIP482" s="0"/>
      <c r="JIQ482" s="0"/>
      <c r="JIR482" s="0"/>
      <c r="JIS482" s="0"/>
      <c r="JIT482" s="0"/>
      <c r="JIU482" s="0"/>
      <c r="JIV482" s="0"/>
      <c r="JIW482" s="0"/>
      <c r="JIX482" s="0"/>
      <c r="JIY482" s="0"/>
      <c r="JIZ482" s="0"/>
      <c r="JJA482" s="0"/>
      <c r="JJB482" s="0"/>
      <c r="JJC482" s="0"/>
      <c r="JJD482" s="0"/>
      <c r="JJE482" s="0"/>
      <c r="JJF482" s="0"/>
      <c r="JJG482" s="0"/>
      <c r="JJH482" s="0"/>
      <c r="JJI482" s="0"/>
      <c r="JJJ482" s="0"/>
      <c r="JJK482" s="0"/>
      <c r="JJL482" s="0"/>
      <c r="JJM482" s="0"/>
      <c r="JJN482" s="0"/>
      <c r="JJO482" s="0"/>
      <c r="JJP482" s="0"/>
      <c r="JJQ482" s="0"/>
      <c r="JJR482" s="0"/>
      <c r="JJS482" s="0"/>
      <c r="JJT482" s="0"/>
      <c r="JJU482" s="0"/>
      <c r="JJV482" s="0"/>
      <c r="JJW482" s="0"/>
      <c r="JJX482" s="0"/>
      <c r="JJY482" s="0"/>
      <c r="JJZ482" s="0"/>
      <c r="JKA482" s="0"/>
      <c r="JKB482" s="0"/>
      <c r="JKC482" s="0"/>
      <c r="JKD482" s="0"/>
      <c r="JKE482" s="0"/>
      <c r="JKF482" s="0"/>
      <c r="JKG482" s="0"/>
      <c r="JKH482" s="0"/>
      <c r="JKI482" s="0"/>
      <c r="JKJ482" s="0"/>
      <c r="JKK482" s="0"/>
      <c r="JKL482" s="0"/>
      <c r="JKM482" s="0"/>
      <c r="JKN482" s="0"/>
      <c r="JKO482" s="0"/>
      <c r="JKP482" s="0"/>
      <c r="JKQ482" s="0"/>
      <c r="JKR482" s="0"/>
      <c r="JKS482" s="0"/>
      <c r="JKT482" s="0"/>
      <c r="JKU482" s="0"/>
      <c r="JKV482" s="0"/>
      <c r="JKW482" s="0"/>
      <c r="JKX482" s="0"/>
      <c r="JKY482" s="0"/>
      <c r="JKZ482" s="0"/>
      <c r="JLA482" s="0"/>
      <c r="JLB482" s="0"/>
      <c r="JLC482" s="0"/>
      <c r="JLD482" s="0"/>
      <c r="JLE482" s="0"/>
      <c r="JLF482" s="0"/>
      <c r="JLG482" s="0"/>
      <c r="JLH482" s="0"/>
      <c r="JLI482" s="0"/>
      <c r="JLJ482" s="0"/>
      <c r="JLK482" s="0"/>
      <c r="JLL482" s="0"/>
      <c r="JLM482" s="0"/>
      <c r="JLN482" s="0"/>
      <c r="JLO482" s="0"/>
      <c r="JLP482" s="0"/>
      <c r="JLQ482" s="0"/>
      <c r="JLR482" s="0"/>
      <c r="JLS482" s="0"/>
      <c r="JLT482" s="0"/>
      <c r="JLU482" s="0"/>
      <c r="JLV482" s="0"/>
      <c r="JLW482" s="0"/>
      <c r="JLX482" s="0"/>
      <c r="JLY482" s="0"/>
      <c r="JLZ482" s="0"/>
      <c r="JMA482" s="0"/>
      <c r="JMB482" s="0"/>
      <c r="JMC482" s="0"/>
      <c r="JMD482" s="0"/>
      <c r="JME482" s="0"/>
      <c r="JMF482" s="0"/>
      <c r="JMG482" s="0"/>
      <c r="JMH482" s="0"/>
      <c r="JMI482" s="0"/>
      <c r="JMJ482" s="0"/>
      <c r="JMK482" s="0"/>
      <c r="JML482" s="0"/>
      <c r="JMM482" s="0"/>
      <c r="JMN482" s="0"/>
      <c r="JMO482" s="0"/>
      <c r="JMP482" s="0"/>
      <c r="JMQ482" s="0"/>
      <c r="JMR482" s="0"/>
      <c r="JMS482" s="0"/>
      <c r="JMT482" s="0"/>
      <c r="JMU482" s="0"/>
      <c r="JMV482" s="0"/>
      <c r="JMW482" s="0"/>
      <c r="JMX482" s="0"/>
      <c r="JMY482" s="0"/>
      <c r="JMZ482" s="0"/>
      <c r="JNA482" s="0"/>
      <c r="JNB482" s="0"/>
      <c r="JNC482" s="0"/>
      <c r="JND482" s="0"/>
      <c r="JNE482" s="0"/>
      <c r="JNF482" s="0"/>
      <c r="JNG482" s="0"/>
      <c r="JNH482" s="0"/>
      <c r="JNI482" s="0"/>
      <c r="JNJ482" s="0"/>
      <c r="JNK482" s="0"/>
      <c r="JNL482" s="0"/>
      <c r="JNM482" s="0"/>
      <c r="JNN482" s="0"/>
      <c r="JNO482" s="0"/>
      <c r="JNP482" s="0"/>
      <c r="JNQ482" s="0"/>
      <c r="JNR482" s="0"/>
      <c r="JNS482" s="0"/>
      <c r="JNT482" s="0"/>
      <c r="JNU482" s="0"/>
      <c r="JNV482" s="0"/>
      <c r="JNW482" s="0"/>
      <c r="JNX482" s="0"/>
      <c r="JNY482" s="0"/>
      <c r="JNZ482" s="0"/>
      <c r="JOA482" s="0"/>
      <c r="JOB482" s="0"/>
      <c r="JOC482" s="0"/>
      <c r="JOD482" s="0"/>
      <c r="JOE482" s="0"/>
      <c r="JOF482" s="0"/>
      <c r="JOG482" s="0"/>
      <c r="JOH482" s="0"/>
      <c r="JOI482" s="0"/>
      <c r="JOJ482" s="0"/>
      <c r="JOK482" s="0"/>
      <c r="JOL482" s="0"/>
      <c r="JOM482" s="0"/>
      <c r="JON482" s="0"/>
      <c r="JOO482" s="0"/>
      <c r="JOP482" s="0"/>
      <c r="JOQ482" s="0"/>
      <c r="JOR482" s="0"/>
      <c r="JOS482" s="0"/>
      <c r="JOT482" s="0"/>
      <c r="JOU482" s="0"/>
      <c r="JOV482" s="0"/>
      <c r="JOW482" s="0"/>
      <c r="JOX482" s="0"/>
      <c r="JOY482" s="0"/>
      <c r="JOZ482" s="0"/>
      <c r="JPA482" s="0"/>
      <c r="JPB482" s="0"/>
      <c r="JPC482" s="0"/>
      <c r="JPD482" s="0"/>
      <c r="JPE482" s="0"/>
      <c r="JPF482" s="0"/>
      <c r="JPG482" s="0"/>
      <c r="JPH482" s="0"/>
      <c r="JPI482" s="0"/>
      <c r="JPJ482" s="0"/>
      <c r="JPK482" s="0"/>
      <c r="JPL482" s="0"/>
      <c r="JPM482" s="0"/>
      <c r="JPN482" s="0"/>
      <c r="JPO482" s="0"/>
      <c r="JPP482" s="0"/>
      <c r="JPQ482" s="0"/>
      <c r="JPR482" s="0"/>
      <c r="JPS482" s="0"/>
      <c r="JPT482" s="0"/>
      <c r="JPU482" s="0"/>
      <c r="JPV482" s="0"/>
      <c r="JPW482" s="0"/>
      <c r="JPX482" s="0"/>
      <c r="JPY482" s="0"/>
      <c r="JPZ482" s="0"/>
      <c r="JQA482" s="0"/>
      <c r="JQB482" s="0"/>
      <c r="JQC482" s="0"/>
      <c r="JQD482" s="0"/>
      <c r="JQE482" s="0"/>
      <c r="JQF482" s="0"/>
      <c r="JQG482" s="0"/>
      <c r="JQH482" s="0"/>
      <c r="JQI482" s="0"/>
      <c r="JQJ482" s="0"/>
      <c r="JQK482" s="0"/>
      <c r="JQL482" s="0"/>
      <c r="JQM482" s="0"/>
      <c r="JQN482" s="0"/>
      <c r="JQO482" s="0"/>
      <c r="JQP482" s="0"/>
      <c r="JQQ482" s="0"/>
      <c r="JQR482" s="0"/>
      <c r="JQS482" s="0"/>
      <c r="JQT482" s="0"/>
      <c r="JQU482" s="0"/>
      <c r="JQV482" s="0"/>
      <c r="JQW482" s="0"/>
      <c r="JQX482" s="0"/>
      <c r="JQY482" s="0"/>
      <c r="JQZ482" s="0"/>
      <c r="JRA482" s="0"/>
      <c r="JRB482" s="0"/>
      <c r="JRC482" s="0"/>
      <c r="JRD482" s="0"/>
      <c r="JRE482" s="0"/>
      <c r="JRF482" s="0"/>
      <c r="JRG482" s="0"/>
      <c r="JRH482" s="0"/>
      <c r="JRI482" s="0"/>
      <c r="JRJ482" s="0"/>
      <c r="JRK482" s="0"/>
      <c r="JRL482" s="0"/>
      <c r="JRM482" s="0"/>
      <c r="JRN482" s="0"/>
      <c r="JRO482" s="0"/>
      <c r="JRP482" s="0"/>
      <c r="JRQ482" s="0"/>
      <c r="JRR482" s="0"/>
      <c r="JRS482" s="0"/>
      <c r="JRT482" s="0"/>
      <c r="JRU482" s="0"/>
      <c r="JRV482" s="0"/>
      <c r="JRW482" s="0"/>
      <c r="JRX482" s="0"/>
      <c r="JRY482" s="0"/>
      <c r="JRZ482" s="0"/>
      <c r="JSA482" s="0"/>
      <c r="JSB482" s="0"/>
      <c r="JSC482" s="0"/>
      <c r="JSD482" s="0"/>
      <c r="JSE482" s="0"/>
      <c r="JSF482" s="0"/>
      <c r="JSG482" s="0"/>
      <c r="JSH482" s="0"/>
      <c r="JSI482" s="0"/>
      <c r="JSJ482" s="0"/>
      <c r="JSK482" s="0"/>
      <c r="JSL482" s="0"/>
      <c r="JSM482" s="0"/>
      <c r="JSN482" s="0"/>
      <c r="JSO482" s="0"/>
      <c r="JSP482" s="0"/>
      <c r="JSQ482" s="0"/>
      <c r="JSR482" s="0"/>
      <c r="JSS482" s="0"/>
      <c r="JST482" s="0"/>
      <c r="JSU482" s="0"/>
      <c r="JSV482" s="0"/>
      <c r="JSW482" s="0"/>
      <c r="JSX482" s="0"/>
      <c r="JSY482" s="0"/>
      <c r="JSZ482" s="0"/>
      <c r="JTA482" s="0"/>
      <c r="JTB482" s="0"/>
      <c r="JTC482" s="0"/>
      <c r="JTD482" s="0"/>
      <c r="JTE482" s="0"/>
      <c r="JTF482" s="0"/>
      <c r="JTG482" s="0"/>
      <c r="JTH482" s="0"/>
      <c r="JTI482" s="0"/>
      <c r="JTJ482" s="0"/>
      <c r="JTK482" s="0"/>
      <c r="JTL482" s="0"/>
      <c r="JTM482" s="0"/>
      <c r="JTN482" s="0"/>
      <c r="JTO482" s="0"/>
      <c r="JTP482" s="0"/>
      <c r="JTQ482" s="0"/>
      <c r="JTR482" s="0"/>
      <c r="JTS482" s="0"/>
      <c r="JTT482" s="0"/>
      <c r="JTU482" s="0"/>
      <c r="JTV482" s="0"/>
      <c r="JTW482" s="0"/>
      <c r="JTX482" s="0"/>
      <c r="JTY482" s="0"/>
      <c r="JTZ482" s="0"/>
      <c r="JUA482" s="0"/>
      <c r="JUB482" s="0"/>
      <c r="JUC482" s="0"/>
      <c r="JUD482" s="0"/>
      <c r="JUE482" s="0"/>
      <c r="JUF482" s="0"/>
      <c r="JUG482" s="0"/>
      <c r="JUH482" s="0"/>
      <c r="JUI482" s="0"/>
      <c r="JUJ482" s="0"/>
      <c r="JUK482" s="0"/>
      <c r="JUL482" s="0"/>
      <c r="JUM482" s="0"/>
      <c r="JUN482" s="0"/>
      <c r="JUO482" s="0"/>
      <c r="JUP482" s="0"/>
      <c r="JUQ482" s="0"/>
      <c r="JUR482" s="0"/>
      <c r="JUS482" s="0"/>
      <c r="JUT482" s="0"/>
      <c r="JUU482" s="0"/>
      <c r="JUV482" s="0"/>
      <c r="JUW482" s="0"/>
      <c r="JUX482" s="0"/>
      <c r="JUY482" s="0"/>
      <c r="JUZ482" s="0"/>
      <c r="JVA482" s="0"/>
      <c r="JVB482" s="0"/>
      <c r="JVC482" s="0"/>
      <c r="JVD482" s="0"/>
      <c r="JVE482" s="0"/>
      <c r="JVF482" s="0"/>
      <c r="JVG482" s="0"/>
      <c r="JVH482" s="0"/>
      <c r="JVI482" s="0"/>
      <c r="JVJ482" s="0"/>
      <c r="JVK482" s="0"/>
      <c r="JVL482" s="0"/>
      <c r="JVM482" s="0"/>
      <c r="JVN482" s="0"/>
      <c r="JVO482" s="0"/>
      <c r="JVP482" s="0"/>
      <c r="JVQ482" s="0"/>
      <c r="JVR482" s="0"/>
      <c r="JVS482" s="0"/>
      <c r="JVT482" s="0"/>
      <c r="JVU482" s="0"/>
      <c r="JVV482" s="0"/>
      <c r="JVW482" s="0"/>
      <c r="JVX482" s="0"/>
      <c r="JVY482" s="0"/>
      <c r="JVZ482" s="0"/>
      <c r="JWA482" s="0"/>
      <c r="JWB482" s="0"/>
      <c r="JWC482" s="0"/>
      <c r="JWD482" s="0"/>
      <c r="JWE482" s="0"/>
      <c r="JWF482" s="0"/>
      <c r="JWG482" s="0"/>
      <c r="JWH482" s="0"/>
      <c r="JWI482" s="0"/>
      <c r="JWJ482" s="0"/>
      <c r="JWK482" s="0"/>
      <c r="JWL482" s="0"/>
      <c r="JWM482" s="0"/>
      <c r="JWN482" s="0"/>
      <c r="JWO482" s="0"/>
      <c r="JWP482" s="0"/>
      <c r="JWQ482" s="0"/>
      <c r="JWR482" s="0"/>
      <c r="JWS482" s="0"/>
      <c r="JWT482" s="0"/>
      <c r="JWU482" s="0"/>
      <c r="JWV482" s="0"/>
      <c r="JWW482" s="0"/>
      <c r="JWX482" s="0"/>
      <c r="JWY482" s="0"/>
      <c r="JWZ482" s="0"/>
      <c r="JXA482" s="0"/>
      <c r="JXB482" s="0"/>
      <c r="JXC482" s="0"/>
      <c r="JXD482" s="0"/>
      <c r="JXE482" s="0"/>
      <c r="JXF482" s="0"/>
      <c r="JXG482" s="0"/>
      <c r="JXH482" s="0"/>
      <c r="JXI482" s="0"/>
      <c r="JXJ482" s="0"/>
      <c r="JXK482" s="0"/>
      <c r="JXL482" s="0"/>
      <c r="JXM482" s="0"/>
      <c r="JXN482" s="0"/>
      <c r="JXO482" s="0"/>
      <c r="JXP482" s="0"/>
      <c r="JXQ482" s="0"/>
      <c r="JXR482" s="0"/>
      <c r="JXS482" s="0"/>
      <c r="JXT482" s="0"/>
      <c r="JXU482" s="0"/>
      <c r="JXV482" s="0"/>
      <c r="JXW482" s="0"/>
      <c r="JXX482" s="0"/>
      <c r="JXY482" s="0"/>
      <c r="JXZ482" s="0"/>
      <c r="JYA482" s="0"/>
      <c r="JYB482" s="0"/>
      <c r="JYC482" s="0"/>
      <c r="JYD482" s="0"/>
      <c r="JYE482" s="0"/>
      <c r="JYF482" s="0"/>
      <c r="JYG482" s="0"/>
      <c r="JYH482" s="0"/>
      <c r="JYI482" s="0"/>
      <c r="JYJ482" s="0"/>
      <c r="JYK482" s="0"/>
      <c r="JYL482" s="0"/>
      <c r="JYM482" s="0"/>
      <c r="JYN482" s="0"/>
      <c r="JYO482" s="0"/>
      <c r="JYP482" s="0"/>
      <c r="JYQ482" s="0"/>
      <c r="JYR482" s="0"/>
      <c r="JYS482" s="0"/>
      <c r="JYT482" s="0"/>
      <c r="JYU482" s="0"/>
      <c r="JYV482" s="0"/>
      <c r="JYW482" s="0"/>
      <c r="JYX482" s="0"/>
      <c r="JYY482" s="0"/>
      <c r="JYZ482" s="0"/>
      <c r="JZA482" s="0"/>
      <c r="JZB482" s="0"/>
      <c r="JZC482" s="0"/>
      <c r="JZD482" s="0"/>
      <c r="JZE482" s="0"/>
      <c r="JZF482" s="0"/>
      <c r="JZG482" s="0"/>
      <c r="JZH482" s="0"/>
      <c r="JZI482" s="0"/>
      <c r="JZJ482" s="0"/>
      <c r="JZK482" s="0"/>
      <c r="JZL482" s="0"/>
      <c r="JZM482" s="0"/>
      <c r="JZN482" s="0"/>
      <c r="JZO482" s="0"/>
      <c r="JZP482" s="0"/>
      <c r="JZQ482" s="0"/>
      <c r="JZR482" s="0"/>
      <c r="JZS482" s="0"/>
      <c r="JZT482" s="0"/>
      <c r="JZU482" s="0"/>
      <c r="JZV482" s="0"/>
      <c r="JZW482" s="0"/>
      <c r="JZX482" s="0"/>
      <c r="JZY482" s="0"/>
      <c r="JZZ482" s="0"/>
      <c r="KAA482" s="0"/>
      <c r="KAB482" s="0"/>
      <c r="KAC482" s="0"/>
      <c r="KAD482" s="0"/>
      <c r="KAE482" s="0"/>
      <c r="KAF482" s="0"/>
      <c r="KAG482" s="0"/>
      <c r="KAH482" s="0"/>
      <c r="KAI482" s="0"/>
      <c r="KAJ482" s="0"/>
      <c r="KAK482" s="0"/>
      <c r="KAL482" s="0"/>
      <c r="KAM482" s="0"/>
      <c r="KAN482" s="0"/>
      <c r="KAO482" s="0"/>
      <c r="KAP482" s="0"/>
      <c r="KAQ482" s="0"/>
      <c r="KAR482" s="0"/>
      <c r="KAS482" s="0"/>
      <c r="KAT482" s="0"/>
      <c r="KAU482" s="0"/>
      <c r="KAV482" s="0"/>
      <c r="KAW482" s="0"/>
      <c r="KAX482" s="0"/>
      <c r="KAY482" s="0"/>
      <c r="KAZ482" s="0"/>
      <c r="KBA482" s="0"/>
      <c r="KBB482" s="0"/>
      <c r="KBC482" s="0"/>
      <c r="KBD482" s="0"/>
      <c r="KBE482" s="0"/>
      <c r="KBF482" s="0"/>
      <c r="KBG482" s="0"/>
      <c r="KBH482" s="0"/>
      <c r="KBI482" s="0"/>
      <c r="KBJ482" s="0"/>
      <c r="KBK482" s="0"/>
      <c r="KBL482" s="0"/>
      <c r="KBM482" s="0"/>
      <c r="KBN482" s="0"/>
      <c r="KBO482" s="0"/>
      <c r="KBP482" s="0"/>
      <c r="KBQ482" s="0"/>
      <c r="KBR482" s="0"/>
      <c r="KBS482" s="0"/>
      <c r="KBT482" s="0"/>
      <c r="KBU482" s="0"/>
      <c r="KBV482" s="0"/>
      <c r="KBW482" s="0"/>
      <c r="KBX482" s="0"/>
      <c r="KBY482" s="0"/>
      <c r="KBZ482" s="0"/>
      <c r="KCA482" s="0"/>
      <c r="KCB482" s="0"/>
      <c r="KCC482" s="0"/>
      <c r="KCD482" s="0"/>
      <c r="KCE482" s="0"/>
      <c r="KCF482" s="0"/>
      <c r="KCG482" s="0"/>
      <c r="KCH482" s="0"/>
      <c r="KCI482" s="0"/>
      <c r="KCJ482" s="0"/>
      <c r="KCK482" s="0"/>
      <c r="KCL482" s="0"/>
      <c r="KCM482" s="0"/>
      <c r="KCN482" s="0"/>
      <c r="KCO482" s="0"/>
      <c r="KCP482" s="0"/>
      <c r="KCQ482" s="0"/>
      <c r="KCR482" s="0"/>
      <c r="KCS482" s="0"/>
      <c r="KCT482" s="0"/>
      <c r="KCU482" s="0"/>
      <c r="KCV482" s="0"/>
      <c r="KCW482" s="0"/>
      <c r="KCX482" s="0"/>
      <c r="KCY482" s="0"/>
      <c r="KCZ482" s="0"/>
      <c r="KDA482" s="0"/>
      <c r="KDB482" s="0"/>
      <c r="KDC482" s="0"/>
      <c r="KDD482" s="0"/>
      <c r="KDE482" s="0"/>
      <c r="KDF482" s="0"/>
      <c r="KDG482" s="0"/>
      <c r="KDH482" s="0"/>
      <c r="KDI482" s="0"/>
      <c r="KDJ482" s="0"/>
      <c r="KDK482" s="0"/>
      <c r="KDL482" s="0"/>
      <c r="KDM482" s="0"/>
      <c r="KDN482" s="0"/>
      <c r="KDO482" s="0"/>
      <c r="KDP482" s="0"/>
      <c r="KDQ482" s="0"/>
      <c r="KDR482" s="0"/>
      <c r="KDS482" s="0"/>
      <c r="KDT482" s="0"/>
      <c r="KDU482" s="0"/>
      <c r="KDV482" s="0"/>
      <c r="KDW482" s="0"/>
      <c r="KDX482" s="0"/>
      <c r="KDY482" s="0"/>
      <c r="KDZ482" s="0"/>
      <c r="KEA482" s="0"/>
      <c r="KEB482" s="0"/>
      <c r="KEC482" s="0"/>
      <c r="KED482" s="0"/>
      <c r="KEE482" s="0"/>
      <c r="KEF482" s="0"/>
      <c r="KEG482" s="0"/>
      <c r="KEH482" s="0"/>
      <c r="KEI482" s="0"/>
      <c r="KEJ482" s="0"/>
      <c r="KEK482" s="0"/>
      <c r="KEL482" s="0"/>
      <c r="KEM482" s="0"/>
      <c r="KEN482" s="0"/>
      <c r="KEO482" s="0"/>
      <c r="KEP482" s="0"/>
      <c r="KEQ482" s="0"/>
      <c r="KER482" s="0"/>
      <c r="KES482" s="0"/>
      <c r="KET482" s="0"/>
      <c r="KEU482" s="0"/>
      <c r="KEV482" s="0"/>
      <c r="KEW482" s="0"/>
      <c r="KEX482" s="0"/>
      <c r="KEY482" s="0"/>
      <c r="KEZ482" s="0"/>
      <c r="KFA482" s="0"/>
      <c r="KFB482" s="0"/>
      <c r="KFC482" s="0"/>
      <c r="KFD482" s="0"/>
      <c r="KFE482" s="0"/>
      <c r="KFF482" s="0"/>
      <c r="KFG482" s="0"/>
      <c r="KFH482" s="0"/>
      <c r="KFI482" s="0"/>
      <c r="KFJ482" s="0"/>
      <c r="KFK482" s="0"/>
      <c r="KFL482" s="0"/>
      <c r="KFM482" s="0"/>
      <c r="KFN482" s="0"/>
      <c r="KFO482" s="0"/>
      <c r="KFP482" s="0"/>
      <c r="KFQ482" s="0"/>
      <c r="KFR482" s="0"/>
      <c r="KFS482" s="0"/>
      <c r="KFT482" s="0"/>
      <c r="KFU482" s="0"/>
      <c r="KFV482" s="0"/>
      <c r="KFW482" s="0"/>
      <c r="KFX482" s="0"/>
      <c r="KFY482" s="0"/>
      <c r="KFZ482" s="0"/>
      <c r="KGA482" s="0"/>
      <c r="KGB482" s="0"/>
      <c r="KGC482" s="0"/>
      <c r="KGD482" s="0"/>
      <c r="KGE482" s="0"/>
      <c r="KGF482" s="0"/>
      <c r="KGG482" s="0"/>
      <c r="KGH482" s="0"/>
      <c r="KGI482" s="0"/>
      <c r="KGJ482" s="0"/>
      <c r="KGK482" s="0"/>
      <c r="KGL482" s="0"/>
      <c r="KGM482" s="0"/>
      <c r="KGN482" s="0"/>
      <c r="KGO482" s="0"/>
      <c r="KGP482" s="0"/>
      <c r="KGQ482" s="0"/>
      <c r="KGR482" s="0"/>
      <c r="KGS482" s="0"/>
      <c r="KGT482" s="0"/>
      <c r="KGU482" s="0"/>
      <c r="KGV482" s="0"/>
      <c r="KGW482" s="0"/>
      <c r="KGX482" s="0"/>
      <c r="KGY482" s="0"/>
      <c r="KGZ482" s="0"/>
      <c r="KHA482" s="0"/>
      <c r="KHB482" s="0"/>
      <c r="KHC482" s="0"/>
      <c r="KHD482" s="0"/>
      <c r="KHE482" s="0"/>
      <c r="KHF482" s="0"/>
      <c r="KHG482" s="0"/>
      <c r="KHH482" s="0"/>
      <c r="KHI482" s="0"/>
      <c r="KHJ482" s="0"/>
      <c r="KHK482" s="0"/>
      <c r="KHL482" s="0"/>
      <c r="KHM482" s="0"/>
      <c r="KHN482" s="0"/>
      <c r="KHO482" s="0"/>
      <c r="KHP482" s="0"/>
      <c r="KHQ482" s="0"/>
      <c r="KHR482" s="0"/>
      <c r="KHS482" s="0"/>
      <c r="KHT482" s="0"/>
      <c r="KHU482" s="0"/>
      <c r="KHV482" s="0"/>
      <c r="KHW482" s="0"/>
      <c r="KHX482" s="0"/>
      <c r="KHY482" s="0"/>
      <c r="KHZ482" s="0"/>
      <c r="KIA482" s="0"/>
      <c r="KIB482" s="0"/>
      <c r="KIC482" s="0"/>
      <c r="KID482" s="0"/>
      <c r="KIE482" s="0"/>
      <c r="KIF482" s="0"/>
      <c r="KIG482" s="0"/>
      <c r="KIH482" s="0"/>
      <c r="KII482" s="0"/>
      <c r="KIJ482" s="0"/>
      <c r="KIK482" s="0"/>
      <c r="KIL482" s="0"/>
      <c r="KIM482" s="0"/>
      <c r="KIN482" s="0"/>
      <c r="KIO482" s="0"/>
      <c r="KIP482" s="0"/>
      <c r="KIQ482" s="0"/>
      <c r="KIR482" s="0"/>
      <c r="KIS482" s="0"/>
      <c r="KIT482" s="0"/>
      <c r="KIU482" s="0"/>
      <c r="KIV482" s="0"/>
      <c r="KIW482" s="0"/>
      <c r="KIX482" s="0"/>
      <c r="KIY482" s="0"/>
      <c r="KIZ482" s="0"/>
      <c r="KJA482" s="0"/>
      <c r="KJB482" s="0"/>
      <c r="KJC482" s="0"/>
      <c r="KJD482" s="0"/>
      <c r="KJE482" s="0"/>
      <c r="KJF482" s="0"/>
      <c r="KJG482" s="0"/>
      <c r="KJH482" s="0"/>
      <c r="KJI482" s="0"/>
      <c r="KJJ482" s="0"/>
      <c r="KJK482" s="0"/>
      <c r="KJL482" s="0"/>
      <c r="KJM482" s="0"/>
      <c r="KJN482" s="0"/>
      <c r="KJO482" s="0"/>
      <c r="KJP482" s="0"/>
      <c r="KJQ482" s="0"/>
      <c r="KJR482" s="0"/>
      <c r="KJS482" s="0"/>
      <c r="KJT482" s="0"/>
      <c r="KJU482" s="0"/>
      <c r="KJV482" s="0"/>
      <c r="KJW482" s="0"/>
      <c r="KJX482" s="0"/>
      <c r="KJY482" s="0"/>
      <c r="KJZ482" s="0"/>
      <c r="KKA482" s="0"/>
      <c r="KKB482" s="0"/>
      <c r="KKC482" s="0"/>
      <c r="KKD482" s="0"/>
      <c r="KKE482" s="0"/>
      <c r="KKF482" s="0"/>
      <c r="KKG482" s="0"/>
      <c r="KKH482" s="0"/>
      <c r="KKI482" s="0"/>
      <c r="KKJ482" s="0"/>
      <c r="KKK482" s="0"/>
      <c r="KKL482" s="0"/>
      <c r="KKM482" s="0"/>
      <c r="KKN482" s="0"/>
      <c r="KKO482" s="0"/>
      <c r="KKP482" s="0"/>
      <c r="KKQ482" s="0"/>
      <c r="KKR482" s="0"/>
      <c r="KKS482" s="0"/>
      <c r="KKT482" s="0"/>
      <c r="KKU482" s="0"/>
      <c r="KKV482" s="0"/>
      <c r="KKW482" s="0"/>
      <c r="KKX482" s="0"/>
      <c r="KKY482" s="0"/>
      <c r="KKZ482" s="0"/>
      <c r="KLA482" s="0"/>
      <c r="KLB482" s="0"/>
      <c r="KLC482" s="0"/>
      <c r="KLD482" s="0"/>
      <c r="KLE482" s="0"/>
      <c r="KLF482" s="0"/>
      <c r="KLG482" s="0"/>
      <c r="KLH482" s="0"/>
      <c r="KLI482" s="0"/>
      <c r="KLJ482" s="0"/>
      <c r="KLK482" s="0"/>
      <c r="KLL482" s="0"/>
      <c r="KLM482" s="0"/>
      <c r="KLN482" s="0"/>
      <c r="KLO482" s="0"/>
      <c r="KLP482" s="0"/>
      <c r="KLQ482" s="0"/>
      <c r="KLR482" s="0"/>
      <c r="KLS482" s="0"/>
      <c r="KLT482" s="0"/>
      <c r="KLU482" s="0"/>
      <c r="KLV482" s="0"/>
      <c r="KLW482" s="0"/>
      <c r="KLX482" s="0"/>
      <c r="KLY482" s="0"/>
      <c r="KLZ482" s="0"/>
      <c r="KMA482" s="0"/>
      <c r="KMB482" s="0"/>
      <c r="KMC482" s="0"/>
      <c r="KMD482" s="0"/>
      <c r="KME482" s="0"/>
      <c r="KMF482" s="0"/>
      <c r="KMG482" s="0"/>
      <c r="KMH482" s="0"/>
      <c r="KMI482" s="0"/>
      <c r="KMJ482" s="0"/>
      <c r="KMK482" s="0"/>
      <c r="KML482" s="0"/>
      <c r="KMM482" s="0"/>
      <c r="KMN482" s="0"/>
      <c r="KMO482" s="0"/>
      <c r="KMP482" s="0"/>
      <c r="KMQ482" s="0"/>
      <c r="KMR482" s="0"/>
      <c r="KMS482" s="0"/>
      <c r="KMT482" s="0"/>
      <c r="KMU482" s="0"/>
      <c r="KMV482" s="0"/>
      <c r="KMW482" s="0"/>
      <c r="KMX482" s="0"/>
      <c r="KMY482" s="0"/>
      <c r="KMZ482" s="0"/>
      <c r="KNA482" s="0"/>
      <c r="KNB482" s="0"/>
      <c r="KNC482" s="0"/>
      <c r="KND482" s="0"/>
      <c r="KNE482" s="0"/>
      <c r="KNF482" s="0"/>
      <c r="KNG482" s="0"/>
      <c r="KNH482" s="0"/>
      <c r="KNI482" s="0"/>
      <c r="KNJ482" s="0"/>
      <c r="KNK482" s="0"/>
      <c r="KNL482" s="0"/>
      <c r="KNM482" s="0"/>
      <c r="KNN482" s="0"/>
      <c r="KNO482" s="0"/>
      <c r="KNP482" s="0"/>
      <c r="KNQ482" s="0"/>
      <c r="KNR482" s="0"/>
      <c r="KNS482" s="0"/>
      <c r="KNT482" s="0"/>
      <c r="KNU482" s="0"/>
      <c r="KNV482" s="0"/>
      <c r="KNW482" s="0"/>
      <c r="KNX482" s="0"/>
      <c r="KNY482" s="0"/>
      <c r="KNZ482" s="0"/>
      <c r="KOA482" s="0"/>
      <c r="KOB482" s="0"/>
      <c r="KOC482" s="0"/>
      <c r="KOD482" s="0"/>
      <c r="KOE482" s="0"/>
      <c r="KOF482" s="0"/>
      <c r="KOG482" s="0"/>
      <c r="KOH482" s="0"/>
      <c r="KOI482" s="0"/>
      <c r="KOJ482" s="0"/>
      <c r="KOK482" s="0"/>
      <c r="KOL482" s="0"/>
      <c r="KOM482" s="0"/>
      <c r="KON482" s="0"/>
      <c r="KOO482" s="0"/>
      <c r="KOP482" s="0"/>
      <c r="KOQ482" s="0"/>
      <c r="KOR482" s="0"/>
      <c r="KOS482" s="0"/>
      <c r="KOT482" s="0"/>
      <c r="KOU482" s="0"/>
      <c r="KOV482" s="0"/>
      <c r="KOW482" s="0"/>
      <c r="KOX482" s="0"/>
      <c r="KOY482" s="0"/>
      <c r="KOZ482" s="0"/>
      <c r="KPA482" s="0"/>
      <c r="KPB482" s="0"/>
      <c r="KPC482" s="0"/>
      <c r="KPD482" s="0"/>
      <c r="KPE482" s="0"/>
      <c r="KPF482" s="0"/>
      <c r="KPG482" s="0"/>
      <c r="KPH482" s="0"/>
      <c r="KPI482" s="0"/>
      <c r="KPJ482" s="0"/>
      <c r="KPK482" s="0"/>
      <c r="KPL482" s="0"/>
      <c r="KPM482" s="0"/>
      <c r="KPN482" s="0"/>
      <c r="KPO482" s="0"/>
      <c r="KPP482" s="0"/>
      <c r="KPQ482" s="0"/>
      <c r="KPR482" s="0"/>
      <c r="KPS482" s="0"/>
      <c r="KPT482" s="0"/>
      <c r="KPU482" s="0"/>
      <c r="KPV482" s="0"/>
      <c r="KPW482" s="0"/>
      <c r="KPX482" s="0"/>
      <c r="KPY482" s="0"/>
      <c r="KPZ482" s="0"/>
      <c r="KQA482" s="0"/>
      <c r="KQB482" s="0"/>
      <c r="KQC482" s="0"/>
      <c r="KQD482" s="0"/>
      <c r="KQE482" s="0"/>
      <c r="KQF482" s="0"/>
      <c r="KQG482" s="0"/>
      <c r="KQH482" s="0"/>
      <c r="KQI482" s="0"/>
      <c r="KQJ482" s="0"/>
      <c r="KQK482" s="0"/>
      <c r="KQL482" s="0"/>
      <c r="KQM482" s="0"/>
      <c r="KQN482" s="0"/>
      <c r="KQO482" s="0"/>
      <c r="KQP482" s="0"/>
      <c r="KQQ482" s="0"/>
      <c r="KQR482" s="0"/>
      <c r="KQS482" s="0"/>
      <c r="KQT482" s="0"/>
      <c r="KQU482" s="0"/>
      <c r="KQV482" s="0"/>
      <c r="KQW482" s="0"/>
      <c r="KQX482" s="0"/>
      <c r="KQY482" s="0"/>
      <c r="KQZ482" s="0"/>
      <c r="KRA482" s="0"/>
      <c r="KRB482" s="0"/>
      <c r="KRC482" s="0"/>
      <c r="KRD482" s="0"/>
      <c r="KRE482" s="0"/>
      <c r="KRF482" s="0"/>
      <c r="KRG482" s="0"/>
      <c r="KRH482" s="0"/>
      <c r="KRI482" s="0"/>
      <c r="KRJ482" s="0"/>
      <c r="KRK482" s="0"/>
      <c r="KRL482" s="0"/>
      <c r="KRM482" s="0"/>
      <c r="KRN482" s="0"/>
      <c r="KRO482" s="0"/>
      <c r="KRP482" s="0"/>
      <c r="KRQ482" s="0"/>
      <c r="KRR482" s="0"/>
      <c r="KRS482" s="0"/>
      <c r="KRT482" s="0"/>
      <c r="KRU482" s="0"/>
      <c r="KRV482" s="0"/>
      <c r="KRW482" s="0"/>
      <c r="KRX482" s="0"/>
      <c r="KRY482" s="0"/>
      <c r="KRZ482" s="0"/>
      <c r="KSA482" s="0"/>
      <c r="KSB482" s="0"/>
      <c r="KSC482" s="0"/>
      <c r="KSD482" s="0"/>
      <c r="KSE482" s="0"/>
      <c r="KSF482" s="0"/>
      <c r="KSG482" s="0"/>
      <c r="KSH482" s="0"/>
      <c r="KSI482" s="0"/>
      <c r="KSJ482" s="0"/>
      <c r="KSK482" s="0"/>
      <c r="KSL482" s="0"/>
      <c r="KSM482" s="0"/>
      <c r="KSN482" s="0"/>
      <c r="KSO482" s="0"/>
      <c r="KSP482" s="0"/>
      <c r="KSQ482" s="0"/>
      <c r="KSR482" s="0"/>
      <c r="KSS482" s="0"/>
      <c r="KST482" s="0"/>
      <c r="KSU482" s="0"/>
      <c r="KSV482" s="0"/>
      <c r="KSW482" s="0"/>
      <c r="KSX482" s="0"/>
      <c r="KSY482" s="0"/>
      <c r="KSZ482" s="0"/>
      <c r="KTA482" s="0"/>
      <c r="KTB482" s="0"/>
      <c r="KTC482" s="0"/>
      <c r="KTD482" s="0"/>
      <c r="KTE482" s="0"/>
      <c r="KTF482" s="0"/>
      <c r="KTG482" s="0"/>
      <c r="KTH482" s="0"/>
      <c r="KTI482" s="0"/>
      <c r="KTJ482" s="0"/>
      <c r="KTK482" s="0"/>
      <c r="KTL482" s="0"/>
      <c r="KTM482" s="0"/>
      <c r="KTN482" s="0"/>
      <c r="KTO482" s="0"/>
      <c r="KTP482" s="0"/>
      <c r="KTQ482" s="0"/>
      <c r="KTR482" s="0"/>
      <c r="KTS482" s="0"/>
      <c r="KTT482" s="0"/>
      <c r="KTU482" s="0"/>
      <c r="KTV482" s="0"/>
      <c r="KTW482" s="0"/>
      <c r="KTX482" s="0"/>
      <c r="KTY482" s="0"/>
      <c r="KTZ482" s="0"/>
      <c r="KUA482" s="0"/>
      <c r="KUB482" s="0"/>
      <c r="KUC482" s="0"/>
      <c r="KUD482" s="0"/>
      <c r="KUE482" s="0"/>
      <c r="KUF482" s="0"/>
      <c r="KUG482" s="0"/>
      <c r="KUH482" s="0"/>
      <c r="KUI482" s="0"/>
      <c r="KUJ482" s="0"/>
      <c r="KUK482" s="0"/>
      <c r="KUL482" s="0"/>
      <c r="KUM482" s="0"/>
      <c r="KUN482" s="0"/>
      <c r="KUO482" s="0"/>
      <c r="KUP482" s="0"/>
      <c r="KUQ482" s="0"/>
      <c r="KUR482" s="0"/>
      <c r="KUS482" s="0"/>
      <c r="KUT482" s="0"/>
      <c r="KUU482" s="0"/>
      <c r="KUV482" s="0"/>
      <c r="KUW482" s="0"/>
      <c r="KUX482" s="0"/>
      <c r="KUY482" s="0"/>
      <c r="KUZ482" s="0"/>
      <c r="KVA482" s="0"/>
      <c r="KVB482" s="0"/>
      <c r="KVC482" s="0"/>
      <c r="KVD482" s="0"/>
      <c r="KVE482" s="0"/>
      <c r="KVF482" s="0"/>
      <c r="KVG482" s="0"/>
      <c r="KVH482" s="0"/>
      <c r="KVI482" s="0"/>
      <c r="KVJ482" s="0"/>
      <c r="KVK482" s="0"/>
      <c r="KVL482" s="0"/>
      <c r="KVM482" s="0"/>
      <c r="KVN482" s="0"/>
      <c r="KVO482" s="0"/>
      <c r="KVP482" s="0"/>
      <c r="KVQ482" s="0"/>
      <c r="KVR482" s="0"/>
      <c r="KVS482" s="0"/>
      <c r="KVT482" s="0"/>
      <c r="KVU482" s="0"/>
      <c r="KVV482" s="0"/>
      <c r="KVW482" s="0"/>
      <c r="KVX482" s="0"/>
      <c r="KVY482" s="0"/>
      <c r="KVZ482" s="0"/>
      <c r="KWA482" s="0"/>
      <c r="KWB482" s="0"/>
      <c r="KWC482" s="0"/>
      <c r="KWD482" s="0"/>
      <c r="KWE482" s="0"/>
      <c r="KWF482" s="0"/>
      <c r="KWG482" s="0"/>
      <c r="KWH482" s="0"/>
      <c r="KWI482" s="0"/>
      <c r="KWJ482" s="0"/>
      <c r="KWK482" s="0"/>
      <c r="KWL482" s="0"/>
      <c r="KWM482" s="0"/>
      <c r="KWN482" s="0"/>
      <c r="KWO482" s="0"/>
      <c r="KWP482" s="0"/>
      <c r="KWQ482" s="0"/>
      <c r="KWR482" s="0"/>
      <c r="KWS482" s="0"/>
      <c r="KWT482" s="0"/>
      <c r="KWU482" s="0"/>
      <c r="KWV482" s="0"/>
      <c r="KWW482" s="0"/>
      <c r="KWX482" s="0"/>
      <c r="KWY482" s="0"/>
      <c r="KWZ482" s="0"/>
      <c r="KXA482" s="0"/>
      <c r="KXB482" s="0"/>
      <c r="KXC482" s="0"/>
      <c r="KXD482" s="0"/>
      <c r="KXE482" s="0"/>
      <c r="KXF482" s="0"/>
      <c r="KXG482" s="0"/>
      <c r="KXH482" s="0"/>
      <c r="KXI482" s="0"/>
      <c r="KXJ482" s="0"/>
      <c r="KXK482" s="0"/>
      <c r="KXL482" s="0"/>
      <c r="KXM482" s="0"/>
      <c r="KXN482" s="0"/>
      <c r="KXO482" s="0"/>
      <c r="KXP482" s="0"/>
      <c r="KXQ482" s="0"/>
      <c r="KXR482" s="0"/>
      <c r="KXS482" s="0"/>
      <c r="KXT482" s="0"/>
      <c r="KXU482" s="0"/>
      <c r="KXV482" s="0"/>
      <c r="KXW482" s="0"/>
      <c r="KXX482" s="0"/>
      <c r="KXY482" s="0"/>
      <c r="KXZ482" s="0"/>
      <c r="KYA482" s="0"/>
      <c r="KYB482" s="0"/>
      <c r="KYC482" s="0"/>
      <c r="KYD482" s="0"/>
      <c r="KYE482" s="0"/>
      <c r="KYF482" s="0"/>
      <c r="KYG482" s="0"/>
      <c r="KYH482" s="0"/>
      <c r="KYI482" s="0"/>
      <c r="KYJ482" s="0"/>
      <c r="KYK482" s="0"/>
      <c r="KYL482" s="0"/>
      <c r="KYM482" s="0"/>
      <c r="KYN482" s="0"/>
      <c r="KYO482" s="0"/>
      <c r="KYP482" s="0"/>
      <c r="KYQ482" s="0"/>
      <c r="KYR482" s="0"/>
      <c r="KYS482" s="0"/>
      <c r="KYT482" s="0"/>
      <c r="KYU482" s="0"/>
      <c r="KYV482" s="0"/>
      <c r="KYW482" s="0"/>
      <c r="KYX482" s="0"/>
      <c r="KYY482" s="0"/>
      <c r="KYZ482" s="0"/>
      <c r="KZA482" s="0"/>
      <c r="KZB482" s="0"/>
      <c r="KZC482" s="0"/>
      <c r="KZD482" s="0"/>
      <c r="KZE482" s="0"/>
      <c r="KZF482" s="0"/>
      <c r="KZG482" s="0"/>
      <c r="KZH482" s="0"/>
      <c r="KZI482" s="0"/>
      <c r="KZJ482" s="0"/>
      <c r="KZK482" s="0"/>
      <c r="KZL482" s="0"/>
      <c r="KZM482" s="0"/>
      <c r="KZN482" s="0"/>
      <c r="KZO482" s="0"/>
      <c r="KZP482" s="0"/>
      <c r="KZQ482" s="0"/>
      <c r="KZR482" s="0"/>
      <c r="KZS482" s="0"/>
      <c r="KZT482" s="0"/>
      <c r="KZU482" s="0"/>
      <c r="KZV482" s="0"/>
      <c r="KZW482" s="0"/>
      <c r="KZX482" s="0"/>
      <c r="KZY482" s="0"/>
      <c r="KZZ482" s="0"/>
      <c r="LAA482" s="0"/>
      <c r="LAB482" s="0"/>
      <c r="LAC482" s="0"/>
      <c r="LAD482" s="0"/>
      <c r="LAE482" s="0"/>
      <c r="LAF482" s="0"/>
      <c r="LAG482" s="0"/>
      <c r="LAH482" s="0"/>
      <c r="LAI482" s="0"/>
      <c r="LAJ482" s="0"/>
      <c r="LAK482" s="0"/>
      <c r="LAL482" s="0"/>
      <c r="LAM482" s="0"/>
      <c r="LAN482" s="0"/>
      <c r="LAO482" s="0"/>
      <c r="LAP482" s="0"/>
      <c r="LAQ482" s="0"/>
      <c r="LAR482" s="0"/>
      <c r="LAS482" s="0"/>
      <c r="LAT482" s="0"/>
      <c r="LAU482" s="0"/>
      <c r="LAV482" s="0"/>
      <c r="LAW482" s="0"/>
      <c r="LAX482" s="0"/>
      <c r="LAY482" s="0"/>
      <c r="LAZ482" s="0"/>
      <c r="LBA482" s="0"/>
      <c r="LBB482" s="0"/>
      <c r="LBC482" s="0"/>
      <c r="LBD482" s="0"/>
      <c r="LBE482" s="0"/>
      <c r="LBF482" s="0"/>
      <c r="LBG482" s="0"/>
      <c r="LBH482" s="0"/>
      <c r="LBI482" s="0"/>
      <c r="LBJ482" s="0"/>
      <c r="LBK482" s="0"/>
      <c r="LBL482" s="0"/>
      <c r="LBM482" s="0"/>
      <c r="LBN482" s="0"/>
      <c r="LBO482" s="0"/>
      <c r="LBP482" s="0"/>
      <c r="LBQ482" s="0"/>
      <c r="LBR482" s="0"/>
      <c r="LBS482" s="0"/>
      <c r="LBT482" s="0"/>
      <c r="LBU482" s="0"/>
      <c r="LBV482" s="0"/>
      <c r="LBW482" s="0"/>
      <c r="LBX482" s="0"/>
      <c r="LBY482" s="0"/>
      <c r="LBZ482" s="0"/>
      <c r="LCA482" s="0"/>
      <c r="LCB482" s="0"/>
      <c r="LCC482" s="0"/>
      <c r="LCD482" s="0"/>
      <c r="LCE482" s="0"/>
      <c r="LCF482" s="0"/>
      <c r="LCG482" s="0"/>
      <c r="LCH482" s="0"/>
      <c r="LCI482" s="0"/>
      <c r="LCJ482" s="0"/>
      <c r="LCK482" s="0"/>
      <c r="LCL482" s="0"/>
      <c r="LCM482" s="0"/>
      <c r="LCN482" s="0"/>
      <c r="LCO482" s="0"/>
      <c r="LCP482" s="0"/>
      <c r="LCQ482" s="0"/>
      <c r="LCR482" s="0"/>
      <c r="LCS482" s="0"/>
      <c r="LCT482" s="0"/>
      <c r="LCU482" s="0"/>
      <c r="LCV482" s="0"/>
      <c r="LCW482" s="0"/>
      <c r="LCX482" s="0"/>
      <c r="LCY482" s="0"/>
      <c r="LCZ482" s="0"/>
      <c r="LDA482" s="0"/>
      <c r="LDB482" s="0"/>
      <c r="LDC482" s="0"/>
      <c r="LDD482" s="0"/>
      <c r="LDE482" s="0"/>
      <c r="LDF482" s="0"/>
      <c r="LDG482" s="0"/>
      <c r="LDH482" s="0"/>
      <c r="LDI482" s="0"/>
      <c r="LDJ482" s="0"/>
      <c r="LDK482" s="0"/>
      <c r="LDL482" s="0"/>
      <c r="LDM482" s="0"/>
      <c r="LDN482" s="0"/>
      <c r="LDO482" s="0"/>
      <c r="LDP482" s="0"/>
      <c r="LDQ482" s="0"/>
      <c r="LDR482" s="0"/>
      <c r="LDS482" s="0"/>
      <c r="LDT482" s="0"/>
      <c r="LDU482" s="0"/>
      <c r="LDV482" s="0"/>
      <c r="LDW482" s="0"/>
      <c r="LDX482" s="0"/>
      <c r="LDY482" s="0"/>
      <c r="LDZ482" s="0"/>
      <c r="LEA482" s="0"/>
      <c r="LEB482" s="0"/>
      <c r="LEC482" s="0"/>
      <c r="LED482" s="0"/>
      <c r="LEE482" s="0"/>
      <c r="LEF482" s="0"/>
      <c r="LEG482" s="0"/>
      <c r="LEH482" s="0"/>
      <c r="LEI482" s="0"/>
      <c r="LEJ482" s="0"/>
      <c r="LEK482" s="0"/>
      <c r="LEL482" s="0"/>
      <c r="LEM482" s="0"/>
      <c r="LEN482" s="0"/>
      <c r="LEO482" s="0"/>
      <c r="LEP482" s="0"/>
      <c r="LEQ482" s="0"/>
      <c r="LER482" s="0"/>
      <c r="LES482" s="0"/>
      <c r="LET482" s="0"/>
      <c r="LEU482" s="0"/>
      <c r="LEV482" s="0"/>
      <c r="LEW482" s="0"/>
      <c r="LEX482" s="0"/>
      <c r="LEY482" s="0"/>
      <c r="LEZ482" s="0"/>
      <c r="LFA482" s="0"/>
      <c r="LFB482" s="0"/>
      <c r="LFC482" s="0"/>
      <c r="LFD482" s="0"/>
      <c r="LFE482" s="0"/>
      <c r="LFF482" s="0"/>
      <c r="LFG482" s="0"/>
      <c r="LFH482" s="0"/>
      <c r="LFI482" s="0"/>
      <c r="LFJ482" s="0"/>
      <c r="LFK482" s="0"/>
      <c r="LFL482" s="0"/>
      <c r="LFM482" s="0"/>
      <c r="LFN482" s="0"/>
      <c r="LFO482" s="0"/>
      <c r="LFP482" s="0"/>
      <c r="LFQ482" s="0"/>
      <c r="LFR482" s="0"/>
      <c r="LFS482" s="0"/>
      <c r="LFT482" s="0"/>
      <c r="LFU482" s="0"/>
      <c r="LFV482" s="0"/>
      <c r="LFW482" s="0"/>
      <c r="LFX482" s="0"/>
      <c r="LFY482" s="0"/>
      <c r="LFZ482" s="0"/>
      <c r="LGA482" s="0"/>
      <c r="LGB482" s="0"/>
      <c r="LGC482" s="0"/>
      <c r="LGD482" s="0"/>
      <c r="LGE482" s="0"/>
      <c r="LGF482" s="0"/>
      <c r="LGG482" s="0"/>
      <c r="LGH482" s="0"/>
      <c r="LGI482" s="0"/>
      <c r="LGJ482" s="0"/>
      <c r="LGK482" s="0"/>
      <c r="LGL482" s="0"/>
      <c r="LGM482" s="0"/>
      <c r="LGN482" s="0"/>
      <c r="LGO482" s="0"/>
      <c r="LGP482" s="0"/>
      <c r="LGQ482" s="0"/>
      <c r="LGR482" s="0"/>
      <c r="LGS482" s="0"/>
      <c r="LGT482" s="0"/>
      <c r="LGU482" s="0"/>
      <c r="LGV482" s="0"/>
      <c r="LGW482" s="0"/>
      <c r="LGX482" s="0"/>
      <c r="LGY482" s="0"/>
      <c r="LGZ482" s="0"/>
      <c r="LHA482" s="0"/>
      <c r="LHB482" s="0"/>
      <c r="LHC482" s="0"/>
      <c r="LHD482" s="0"/>
      <c r="LHE482" s="0"/>
      <c r="LHF482" s="0"/>
      <c r="LHG482" s="0"/>
      <c r="LHH482" s="0"/>
      <c r="LHI482" s="0"/>
      <c r="LHJ482" s="0"/>
      <c r="LHK482" s="0"/>
      <c r="LHL482" s="0"/>
      <c r="LHM482" s="0"/>
      <c r="LHN482" s="0"/>
      <c r="LHO482" s="0"/>
      <c r="LHP482" s="0"/>
      <c r="LHQ482" s="0"/>
      <c r="LHR482" s="0"/>
      <c r="LHS482" s="0"/>
      <c r="LHT482" s="0"/>
      <c r="LHU482" s="0"/>
      <c r="LHV482" s="0"/>
      <c r="LHW482" s="0"/>
      <c r="LHX482" s="0"/>
      <c r="LHY482" s="0"/>
      <c r="LHZ482" s="0"/>
      <c r="LIA482" s="0"/>
      <c r="LIB482" s="0"/>
      <c r="LIC482" s="0"/>
      <c r="LID482" s="0"/>
      <c r="LIE482" s="0"/>
      <c r="LIF482" s="0"/>
      <c r="LIG482" s="0"/>
      <c r="LIH482" s="0"/>
      <c r="LII482" s="0"/>
      <c r="LIJ482" s="0"/>
      <c r="LIK482" s="0"/>
      <c r="LIL482" s="0"/>
      <c r="LIM482" s="0"/>
      <c r="LIN482" s="0"/>
      <c r="LIO482" s="0"/>
      <c r="LIP482" s="0"/>
      <c r="LIQ482" s="0"/>
      <c r="LIR482" s="0"/>
      <c r="LIS482" s="0"/>
      <c r="LIT482" s="0"/>
      <c r="LIU482" s="0"/>
      <c r="LIV482" s="0"/>
      <c r="LIW482" s="0"/>
      <c r="LIX482" s="0"/>
      <c r="LIY482" s="0"/>
      <c r="LIZ482" s="0"/>
      <c r="LJA482" s="0"/>
      <c r="LJB482" s="0"/>
      <c r="LJC482" s="0"/>
      <c r="LJD482" s="0"/>
      <c r="LJE482" s="0"/>
      <c r="LJF482" s="0"/>
      <c r="LJG482" s="0"/>
      <c r="LJH482" s="0"/>
      <c r="LJI482" s="0"/>
      <c r="LJJ482" s="0"/>
      <c r="LJK482" s="0"/>
      <c r="LJL482" s="0"/>
      <c r="LJM482" s="0"/>
      <c r="LJN482" s="0"/>
      <c r="LJO482" s="0"/>
      <c r="LJP482" s="0"/>
      <c r="LJQ482" s="0"/>
      <c r="LJR482" s="0"/>
      <c r="LJS482" s="0"/>
      <c r="LJT482" s="0"/>
      <c r="LJU482" s="0"/>
      <c r="LJV482" s="0"/>
      <c r="LJW482" s="0"/>
      <c r="LJX482" s="0"/>
      <c r="LJY482" s="0"/>
      <c r="LJZ482" s="0"/>
      <c r="LKA482" s="0"/>
      <c r="LKB482" s="0"/>
      <c r="LKC482" s="0"/>
      <c r="LKD482" s="0"/>
      <c r="LKE482" s="0"/>
      <c r="LKF482" s="0"/>
      <c r="LKG482" s="0"/>
      <c r="LKH482" s="0"/>
      <c r="LKI482" s="0"/>
      <c r="LKJ482" s="0"/>
      <c r="LKK482" s="0"/>
      <c r="LKL482" s="0"/>
      <c r="LKM482" s="0"/>
      <c r="LKN482" s="0"/>
      <c r="LKO482" s="0"/>
      <c r="LKP482" s="0"/>
      <c r="LKQ482" s="0"/>
      <c r="LKR482" s="0"/>
      <c r="LKS482" s="0"/>
      <c r="LKT482" s="0"/>
      <c r="LKU482" s="0"/>
      <c r="LKV482" s="0"/>
      <c r="LKW482" s="0"/>
      <c r="LKX482" s="0"/>
      <c r="LKY482" s="0"/>
      <c r="LKZ482" s="0"/>
      <c r="LLA482" s="0"/>
      <c r="LLB482" s="0"/>
      <c r="LLC482" s="0"/>
      <c r="LLD482" s="0"/>
      <c r="LLE482" s="0"/>
      <c r="LLF482" s="0"/>
      <c r="LLG482" s="0"/>
      <c r="LLH482" s="0"/>
      <c r="LLI482" s="0"/>
      <c r="LLJ482" s="0"/>
      <c r="LLK482" s="0"/>
      <c r="LLL482" s="0"/>
      <c r="LLM482" s="0"/>
      <c r="LLN482" s="0"/>
      <c r="LLO482" s="0"/>
      <c r="LLP482" s="0"/>
      <c r="LLQ482" s="0"/>
      <c r="LLR482" s="0"/>
      <c r="LLS482" s="0"/>
      <c r="LLT482" s="0"/>
      <c r="LLU482" s="0"/>
      <c r="LLV482" s="0"/>
      <c r="LLW482" s="0"/>
      <c r="LLX482" s="0"/>
      <c r="LLY482" s="0"/>
      <c r="LLZ482" s="0"/>
      <c r="LMA482" s="0"/>
      <c r="LMB482" s="0"/>
      <c r="LMC482" s="0"/>
      <c r="LMD482" s="0"/>
      <c r="LME482" s="0"/>
      <c r="LMF482" s="0"/>
      <c r="LMG482" s="0"/>
      <c r="LMH482" s="0"/>
      <c r="LMI482" s="0"/>
      <c r="LMJ482" s="0"/>
      <c r="LMK482" s="0"/>
      <c r="LML482" s="0"/>
      <c r="LMM482" s="0"/>
      <c r="LMN482" s="0"/>
      <c r="LMO482" s="0"/>
      <c r="LMP482" s="0"/>
      <c r="LMQ482" s="0"/>
      <c r="LMR482" s="0"/>
      <c r="LMS482" s="0"/>
      <c r="LMT482" s="0"/>
      <c r="LMU482" s="0"/>
      <c r="LMV482" s="0"/>
      <c r="LMW482" s="0"/>
      <c r="LMX482" s="0"/>
      <c r="LMY482" s="0"/>
      <c r="LMZ482" s="0"/>
      <c r="LNA482" s="0"/>
      <c r="LNB482" s="0"/>
      <c r="LNC482" s="0"/>
      <c r="LND482" s="0"/>
      <c r="LNE482" s="0"/>
      <c r="LNF482" s="0"/>
      <c r="LNG482" s="0"/>
      <c r="LNH482" s="0"/>
      <c r="LNI482" s="0"/>
      <c r="LNJ482" s="0"/>
      <c r="LNK482" s="0"/>
      <c r="LNL482" s="0"/>
      <c r="LNM482" s="0"/>
      <c r="LNN482" s="0"/>
      <c r="LNO482" s="0"/>
      <c r="LNP482" s="0"/>
      <c r="LNQ482" s="0"/>
      <c r="LNR482" s="0"/>
      <c r="LNS482" s="0"/>
      <c r="LNT482" s="0"/>
      <c r="LNU482" s="0"/>
      <c r="LNV482" s="0"/>
      <c r="LNW482" s="0"/>
      <c r="LNX482" s="0"/>
      <c r="LNY482" s="0"/>
      <c r="LNZ482" s="0"/>
      <c r="LOA482" s="0"/>
      <c r="LOB482" s="0"/>
      <c r="LOC482" s="0"/>
      <c r="LOD482" s="0"/>
      <c r="LOE482" s="0"/>
      <c r="LOF482" s="0"/>
      <c r="LOG482" s="0"/>
      <c r="LOH482" s="0"/>
      <c r="LOI482" s="0"/>
      <c r="LOJ482" s="0"/>
      <c r="LOK482" s="0"/>
      <c r="LOL482" s="0"/>
      <c r="LOM482" s="0"/>
      <c r="LON482" s="0"/>
      <c r="LOO482" s="0"/>
      <c r="LOP482" s="0"/>
      <c r="LOQ482" s="0"/>
      <c r="LOR482" s="0"/>
      <c r="LOS482" s="0"/>
      <c r="LOT482" s="0"/>
      <c r="LOU482" s="0"/>
      <c r="LOV482" s="0"/>
      <c r="LOW482" s="0"/>
      <c r="LOX482" s="0"/>
      <c r="LOY482" s="0"/>
      <c r="LOZ482" s="0"/>
      <c r="LPA482" s="0"/>
      <c r="LPB482" s="0"/>
      <c r="LPC482" s="0"/>
      <c r="LPD482" s="0"/>
      <c r="LPE482" s="0"/>
      <c r="LPF482" s="0"/>
      <c r="LPG482" s="0"/>
      <c r="LPH482" s="0"/>
      <c r="LPI482" s="0"/>
      <c r="LPJ482" s="0"/>
      <c r="LPK482" s="0"/>
      <c r="LPL482" s="0"/>
      <c r="LPM482" s="0"/>
      <c r="LPN482" s="0"/>
      <c r="LPO482" s="0"/>
      <c r="LPP482" s="0"/>
      <c r="LPQ482" s="0"/>
      <c r="LPR482" s="0"/>
      <c r="LPS482" s="0"/>
      <c r="LPT482" s="0"/>
      <c r="LPU482" s="0"/>
      <c r="LPV482" s="0"/>
      <c r="LPW482" s="0"/>
      <c r="LPX482" s="0"/>
      <c r="LPY482" s="0"/>
      <c r="LPZ482" s="0"/>
      <c r="LQA482" s="0"/>
      <c r="LQB482" s="0"/>
      <c r="LQC482" s="0"/>
      <c r="LQD482" s="0"/>
      <c r="LQE482" s="0"/>
      <c r="LQF482" s="0"/>
      <c r="LQG482" s="0"/>
      <c r="LQH482" s="0"/>
      <c r="LQI482" s="0"/>
      <c r="LQJ482" s="0"/>
      <c r="LQK482" s="0"/>
      <c r="LQL482" s="0"/>
      <c r="LQM482" s="0"/>
      <c r="LQN482" s="0"/>
      <c r="LQO482" s="0"/>
      <c r="LQP482" s="0"/>
      <c r="LQQ482" s="0"/>
      <c r="LQR482" s="0"/>
      <c r="LQS482" s="0"/>
      <c r="LQT482" s="0"/>
      <c r="LQU482" s="0"/>
      <c r="LQV482" s="0"/>
      <c r="LQW482" s="0"/>
      <c r="LQX482" s="0"/>
      <c r="LQY482" s="0"/>
      <c r="LQZ482" s="0"/>
      <c r="LRA482" s="0"/>
      <c r="LRB482" s="0"/>
      <c r="LRC482" s="0"/>
      <c r="LRD482" s="0"/>
      <c r="LRE482" s="0"/>
      <c r="LRF482" s="0"/>
      <c r="LRG482" s="0"/>
      <c r="LRH482" s="0"/>
      <c r="LRI482" s="0"/>
      <c r="LRJ482" s="0"/>
      <c r="LRK482" s="0"/>
      <c r="LRL482" s="0"/>
      <c r="LRM482" s="0"/>
      <c r="LRN482" s="0"/>
      <c r="LRO482" s="0"/>
      <c r="LRP482" s="0"/>
      <c r="LRQ482" s="0"/>
      <c r="LRR482" s="0"/>
      <c r="LRS482" s="0"/>
      <c r="LRT482" s="0"/>
      <c r="LRU482" s="0"/>
      <c r="LRV482" s="0"/>
      <c r="LRW482" s="0"/>
      <c r="LRX482" s="0"/>
      <c r="LRY482" s="0"/>
      <c r="LRZ482" s="0"/>
      <c r="LSA482" s="0"/>
      <c r="LSB482" s="0"/>
      <c r="LSC482" s="0"/>
      <c r="LSD482" s="0"/>
      <c r="LSE482" s="0"/>
      <c r="LSF482" s="0"/>
      <c r="LSG482" s="0"/>
      <c r="LSH482" s="0"/>
      <c r="LSI482" s="0"/>
      <c r="LSJ482" s="0"/>
      <c r="LSK482" s="0"/>
      <c r="LSL482" s="0"/>
      <c r="LSM482" s="0"/>
      <c r="LSN482" s="0"/>
      <c r="LSO482" s="0"/>
      <c r="LSP482" s="0"/>
      <c r="LSQ482" s="0"/>
      <c r="LSR482" s="0"/>
      <c r="LSS482" s="0"/>
      <c r="LST482" s="0"/>
      <c r="LSU482" s="0"/>
      <c r="LSV482" s="0"/>
      <c r="LSW482" s="0"/>
      <c r="LSX482" s="0"/>
      <c r="LSY482" s="0"/>
      <c r="LSZ482" s="0"/>
      <c r="LTA482" s="0"/>
      <c r="LTB482" s="0"/>
      <c r="LTC482" s="0"/>
      <c r="LTD482" s="0"/>
      <c r="LTE482" s="0"/>
      <c r="LTF482" s="0"/>
      <c r="LTG482" s="0"/>
      <c r="LTH482" s="0"/>
      <c r="LTI482" s="0"/>
      <c r="LTJ482" s="0"/>
      <c r="LTK482" s="0"/>
      <c r="LTL482" s="0"/>
      <c r="LTM482" s="0"/>
      <c r="LTN482" s="0"/>
      <c r="LTO482" s="0"/>
      <c r="LTP482" s="0"/>
      <c r="LTQ482" s="0"/>
      <c r="LTR482" s="0"/>
      <c r="LTS482" s="0"/>
      <c r="LTT482" s="0"/>
      <c r="LTU482" s="0"/>
      <c r="LTV482" s="0"/>
      <c r="LTW482" s="0"/>
      <c r="LTX482" s="0"/>
      <c r="LTY482" s="0"/>
      <c r="LTZ482" s="0"/>
      <c r="LUA482" s="0"/>
      <c r="LUB482" s="0"/>
      <c r="LUC482" s="0"/>
      <c r="LUD482" s="0"/>
      <c r="LUE482" s="0"/>
      <c r="LUF482" s="0"/>
      <c r="LUG482" s="0"/>
      <c r="LUH482" s="0"/>
      <c r="LUI482" s="0"/>
      <c r="LUJ482" s="0"/>
      <c r="LUK482" s="0"/>
      <c r="LUL482" s="0"/>
      <c r="LUM482" s="0"/>
      <c r="LUN482" s="0"/>
      <c r="LUO482" s="0"/>
      <c r="LUP482" s="0"/>
      <c r="LUQ482" s="0"/>
      <c r="LUR482" s="0"/>
      <c r="LUS482" s="0"/>
      <c r="LUT482" s="0"/>
      <c r="LUU482" s="0"/>
      <c r="LUV482" s="0"/>
      <c r="LUW482" s="0"/>
      <c r="LUX482" s="0"/>
      <c r="LUY482" s="0"/>
      <c r="LUZ482" s="0"/>
      <c r="LVA482" s="0"/>
      <c r="LVB482" s="0"/>
      <c r="LVC482" s="0"/>
      <c r="LVD482" s="0"/>
      <c r="LVE482" s="0"/>
      <c r="LVF482" s="0"/>
      <c r="LVG482" s="0"/>
      <c r="LVH482" s="0"/>
      <c r="LVI482" s="0"/>
      <c r="LVJ482" s="0"/>
      <c r="LVK482" s="0"/>
      <c r="LVL482" s="0"/>
      <c r="LVM482" s="0"/>
      <c r="LVN482" s="0"/>
      <c r="LVO482" s="0"/>
      <c r="LVP482" s="0"/>
      <c r="LVQ482" s="0"/>
      <c r="LVR482" s="0"/>
      <c r="LVS482" s="0"/>
      <c r="LVT482" s="0"/>
      <c r="LVU482" s="0"/>
      <c r="LVV482" s="0"/>
      <c r="LVW482" s="0"/>
      <c r="LVX482" s="0"/>
      <c r="LVY482" s="0"/>
      <c r="LVZ482" s="0"/>
      <c r="LWA482" s="0"/>
      <c r="LWB482" s="0"/>
      <c r="LWC482" s="0"/>
      <c r="LWD482" s="0"/>
      <c r="LWE482" s="0"/>
      <c r="LWF482" s="0"/>
      <c r="LWG482" s="0"/>
      <c r="LWH482" s="0"/>
      <c r="LWI482" s="0"/>
      <c r="LWJ482" s="0"/>
      <c r="LWK482" s="0"/>
      <c r="LWL482" s="0"/>
      <c r="LWM482" s="0"/>
      <c r="LWN482" s="0"/>
      <c r="LWO482" s="0"/>
      <c r="LWP482" s="0"/>
      <c r="LWQ482" s="0"/>
      <c r="LWR482" s="0"/>
      <c r="LWS482" s="0"/>
      <c r="LWT482" s="0"/>
      <c r="LWU482" s="0"/>
      <c r="LWV482" s="0"/>
      <c r="LWW482" s="0"/>
      <c r="LWX482" s="0"/>
      <c r="LWY482" s="0"/>
      <c r="LWZ482" s="0"/>
      <c r="LXA482" s="0"/>
      <c r="LXB482" s="0"/>
      <c r="LXC482" s="0"/>
      <c r="LXD482" s="0"/>
      <c r="LXE482" s="0"/>
      <c r="LXF482" s="0"/>
      <c r="LXG482" s="0"/>
      <c r="LXH482" s="0"/>
      <c r="LXI482" s="0"/>
      <c r="LXJ482" s="0"/>
      <c r="LXK482" s="0"/>
      <c r="LXL482" s="0"/>
      <c r="LXM482" s="0"/>
      <c r="LXN482" s="0"/>
      <c r="LXO482" s="0"/>
      <c r="LXP482" s="0"/>
      <c r="LXQ482" s="0"/>
      <c r="LXR482" s="0"/>
      <c r="LXS482" s="0"/>
      <c r="LXT482" s="0"/>
      <c r="LXU482" s="0"/>
      <c r="LXV482" s="0"/>
      <c r="LXW482" s="0"/>
      <c r="LXX482" s="0"/>
      <c r="LXY482" s="0"/>
      <c r="LXZ482" s="0"/>
      <c r="LYA482" s="0"/>
      <c r="LYB482" s="0"/>
      <c r="LYC482" s="0"/>
      <c r="LYD482" s="0"/>
      <c r="LYE482" s="0"/>
      <c r="LYF482" s="0"/>
      <c r="LYG482" s="0"/>
      <c r="LYH482" s="0"/>
      <c r="LYI482" s="0"/>
      <c r="LYJ482" s="0"/>
      <c r="LYK482" s="0"/>
      <c r="LYL482" s="0"/>
      <c r="LYM482" s="0"/>
      <c r="LYN482" s="0"/>
      <c r="LYO482" s="0"/>
      <c r="LYP482" s="0"/>
      <c r="LYQ482" s="0"/>
      <c r="LYR482" s="0"/>
      <c r="LYS482" s="0"/>
      <c r="LYT482" s="0"/>
      <c r="LYU482" s="0"/>
      <c r="LYV482" s="0"/>
      <c r="LYW482" s="0"/>
      <c r="LYX482" s="0"/>
      <c r="LYY482" s="0"/>
      <c r="LYZ482" s="0"/>
      <c r="LZA482" s="0"/>
      <c r="LZB482" s="0"/>
      <c r="LZC482" s="0"/>
      <c r="LZD482" s="0"/>
      <c r="LZE482" s="0"/>
      <c r="LZF482" s="0"/>
      <c r="LZG482" s="0"/>
      <c r="LZH482" s="0"/>
      <c r="LZI482" s="0"/>
      <c r="LZJ482" s="0"/>
      <c r="LZK482" s="0"/>
      <c r="LZL482" s="0"/>
      <c r="LZM482" s="0"/>
      <c r="LZN482" s="0"/>
      <c r="LZO482" s="0"/>
      <c r="LZP482" s="0"/>
      <c r="LZQ482" s="0"/>
      <c r="LZR482" s="0"/>
      <c r="LZS482" s="0"/>
      <c r="LZT482" s="0"/>
      <c r="LZU482" s="0"/>
      <c r="LZV482" s="0"/>
      <c r="LZW482" s="0"/>
      <c r="LZX482" s="0"/>
      <c r="LZY482" s="0"/>
      <c r="LZZ482" s="0"/>
      <c r="MAA482" s="0"/>
      <c r="MAB482" s="0"/>
      <c r="MAC482" s="0"/>
      <c r="MAD482" s="0"/>
      <c r="MAE482" s="0"/>
      <c r="MAF482" s="0"/>
      <c r="MAG482" s="0"/>
      <c r="MAH482" s="0"/>
      <c r="MAI482" s="0"/>
      <c r="MAJ482" s="0"/>
      <c r="MAK482" s="0"/>
      <c r="MAL482" s="0"/>
      <c r="MAM482" s="0"/>
      <c r="MAN482" s="0"/>
      <c r="MAO482" s="0"/>
      <c r="MAP482" s="0"/>
      <c r="MAQ482" s="0"/>
      <c r="MAR482" s="0"/>
      <c r="MAS482" s="0"/>
      <c r="MAT482" s="0"/>
      <c r="MAU482" s="0"/>
      <c r="MAV482" s="0"/>
      <c r="MAW482" s="0"/>
      <c r="MAX482" s="0"/>
      <c r="MAY482" s="0"/>
      <c r="MAZ482" s="0"/>
      <c r="MBA482" s="0"/>
      <c r="MBB482" s="0"/>
      <c r="MBC482" s="0"/>
      <c r="MBD482" s="0"/>
      <c r="MBE482" s="0"/>
      <c r="MBF482" s="0"/>
      <c r="MBG482" s="0"/>
      <c r="MBH482" s="0"/>
      <c r="MBI482" s="0"/>
      <c r="MBJ482" s="0"/>
      <c r="MBK482" s="0"/>
      <c r="MBL482" s="0"/>
      <c r="MBM482" s="0"/>
      <c r="MBN482" s="0"/>
      <c r="MBO482" s="0"/>
      <c r="MBP482" s="0"/>
      <c r="MBQ482" s="0"/>
      <c r="MBR482" s="0"/>
      <c r="MBS482" s="0"/>
      <c r="MBT482" s="0"/>
      <c r="MBU482" s="0"/>
      <c r="MBV482" s="0"/>
      <c r="MBW482" s="0"/>
      <c r="MBX482" s="0"/>
      <c r="MBY482" s="0"/>
      <c r="MBZ482" s="0"/>
      <c r="MCA482" s="0"/>
      <c r="MCB482" s="0"/>
      <c r="MCC482" s="0"/>
      <c r="MCD482" s="0"/>
      <c r="MCE482" s="0"/>
      <c r="MCF482" s="0"/>
      <c r="MCG482" s="0"/>
      <c r="MCH482" s="0"/>
      <c r="MCI482" s="0"/>
      <c r="MCJ482" s="0"/>
      <c r="MCK482" s="0"/>
      <c r="MCL482" s="0"/>
      <c r="MCM482" s="0"/>
      <c r="MCN482" s="0"/>
      <c r="MCO482" s="0"/>
      <c r="MCP482" s="0"/>
      <c r="MCQ482" s="0"/>
      <c r="MCR482" s="0"/>
      <c r="MCS482" s="0"/>
      <c r="MCT482" s="0"/>
      <c r="MCU482" s="0"/>
      <c r="MCV482" s="0"/>
      <c r="MCW482" s="0"/>
      <c r="MCX482" s="0"/>
      <c r="MCY482" s="0"/>
      <c r="MCZ482" s="0"/>
      <c r="MDA482" s="0"/>
      <c r="MDB482" s="0"/>
      <c r="MDC482" s="0"/>
      <c r="MDD482" s="0"/>
      <c r="MDE482" s="0"/>
      <c r="MDF482" s="0"/>
      <c r="MDG482" s="0"/>
      <c r="MDH482" s="0"/>
      <c r="MDI482" s="0"/>
      <c r="MDJ482" s="0"/>
      <c r="MDK482" s="0"/>
      <c r="MDL482" s="0"/>
      <c r="MDM482" s="0"/>
      <c r="MDN482" s="0"/>
      <c r="MDO482" s="0"/>
      <c r="MDP482" s="0"/>
      <c r="MDQ482" s="0"/>
      <c r="MDR482" s="0"/>
      <c r="MDS482" s="0"/>
      <c r="MDT482" s="0"/>
      <c r="MDU482" s="0"/>
      <c r="MDV482" s="0"/>
      <c r="MDW482" s="0"/>
      <c r="MDX482" s="0"/>
      <c r="MDY482" s="0"/>
      <c r="MDZ482" s="0"/>
      <c r="MEA482" s="0"/>
      <c r="MEB482" s="0"/>
      <c r="MEC482" s="0"/>
      <c r="MED482" s="0"/>
      <c r="MEE482" s="0"/>
      <c r="MEF482" s="0"/>
      <c r="MEG482" s="0"/>
      <c r="MEH482" s="0"/>
      <c r="MEI482" s="0"/>
      <c r="MEJ482" s="0"/>
      <c r="MEK482" s="0"/>
      <c r="MEL482" s="0"/>
      <c r="MEM482" s="0"/>
      <c r="MEN482" s="0"/>
      <c r="MEO482" s="0"/>
      <c r="MEP482" s="0"/>
      <c r="MEQ482" s="0"/>
      <c r="MER482" s="0"/>
      <c r="MES482" s="0"/>
      <c r="MET482" s="0"/>
      <c r="MEU482" s="0"/>
      <c r="MEV482" s="0"/>
      <c r="MEW482" s="0"/>
      <c r="MEX482" s="0"/>
      <c r="MEY482" s="0"/>
      <c r="MEZ482" s="0"/>
      <c r="MFA482" s="0"/>
      <c r="MFB482" s="0"/>
      <c r="MFC482" s="0"/>
      <c r="MFD482" s="0"/>
      <c r="MFE482" s="0"/>
      <c r="MFF482" s="0"/>
      <c r="MFG482" s="0"/>
      <c r="MFH482" s="0"/>
      <c r="MFI482" s="0"/>
      <c r="MFJ482" s="0"/>
      <c r="MFK482" s="0"/>
      <c r="MFL482" s="0"/>
      <c r="MFM482" s="0"/>
      <c r="MFN482" s="0"/>
      <c r="MFO482" s="0"/>
      <c r="MFP482" s="0"/>
      <c r="MFQ482" s="0"/>
      <c r="MFR482" s="0"/>
      <c r="MFS482" s="0"/>
      <c r="MFT482" s="0"/>
      <c r="MFU482" s="0"/>
      <c r="MFV482" s="0"/>
      <c r="MFW482" s="0"/>
      <c r="MFX482" s="0"/>
      <c r="MFY482" s="0"/>
      <c r="MFZ482" s="0"/>
      <c r="MGA482" s="0"/>
      <c r="MGB482" s="0"/>
      <c r="MGC482" s="0"/>
      <c r="MGD482" s="0"/>
      <c r="MGE482" s="0"/>
      <c r="MGF482" s="0"/>
      <c r="MGG482" s="0"/>
      <c r="MGH482" s="0"/>
      <c r="MGI482" s="0"/>
      <c r="MGJ482" s="0"/>
      <c r="MGK482" s="0"/>
      <c r="MGL482" s="0"/>
      <c r="MGM482" s="0"/>
      <c r="MGN482" s="0"/>
      <c r="MGO482" s="0"/>
      <c r="MGP482" s="0"/>
      <c r="MGQ482" s="0"/>
      <c r="MGR482" s="0"/>
      <c r="MGS482" s="0"/>
      <c r="MGT482" s="0"/>
      <c r="MGU482" s="0"/>
      <c r="MGV482" s="0"/>
      <c r="MGW482" s="0"/>
      <c r="MGX482" s="0"/>
      <c r="MGY482" s="0"/>
      <c r="MGZ482" s="0"/>
      <c r="MHA482" s="0"/>
      <c r="MHB482" s="0"/>
      <c r="MHC482" s="0"/>
      <c r="MHD482" s="0"/>
      <c r="MHE482" s="0"/>
      <c r="MHF482" s="0"/>
      <c r="MHG482" s="0"/>
      <c r="MHH482" s="0"/>
      <c r="MHI482" s="0"/>
      <c r="MHJ482" s="0"/>
      <c r="MHK482" s="0"/>
      <c r="MHL482" s="0"/>
      <c r="MHM482" s="0"/>
      <c r="MHN482" s="0"/>
      <c r="MHO482" s="0"/>
      <c r="MHP482" s="0"/>
      <c r="MHQ482" s="0"/>
      <c r="MHR482" s="0"/>
      <c r="MHS482" s="0"/>
      <c r="MHT482" s="0"/>
      <c r="MHU482" s="0"/>
      <c r="MHV482" s="0"/>
      <c r="MHW482" s="0"/>
      <c r="MHX482" s="0"/>
      <c r="MHY482" s="0"/>
      <c r="MHZ482" s="0"/>
      <c r="MIA482" s="0"/>
      <c r="MIB482" s="0"/>
      <c r="MIC482" s="0"/>
      <c r="MID482" s="0"/>
      <c r="MIE482" s="0"/>
      <c r="MIF482" s="0"/>
      <c r="MIG482" s="0"/>
      <c r="MIH482" s="0"/>
      <c r="MII482" s="0"/>
      <c r="MIJ482" s="0"/>
      <c r="MIK482" s="0"/>
      <c r="MIL482" s="0"/>
      <c r="MIM482" s="0"/>
      <c r="MIN482" s="0"/>
      <c r="MIO482" s="0"/>
      <c r="MIP482" s="0"/>
      <c r="MIQ482" s="0"/>
      <c r="MIR482" s="0"/>
      <c r="MIS482" s="0"/>
      <c r="MIT482" s="0"/>
      <c r="MIU482" s="0"/>
      <c r="MIV482" s="0"/>
      <c r="MIW482" s="0"/>
      <c r="MIX482" s="0"/>
      <c r="MIY482" s="0"/>
      <c r="MIZ482" s="0"/>
      <c r="MJA482" s="0"/>
      <c r="MJB482" s="0"/>
      <c r="MJC482" s="0"/>
      <c r="MJD482" s="0"/>
      <c r="MJE482" s="0"/>
      <c r="MJF482" s="0"/>
      <c r="MJG482" s="0"/>
      <c r="MJH482" s="0"/>
      <c r="MJI482" s="0"/>
      <c r="MJJ482" s="0"/>
      <c r="MJK482" s="0"/>
      <c r="MJL482" s="0"/>
      <c r="MJM482" s="0"/>
      <c r="MJN482" s="0"/>
      <c r="MJO482" s="0"/>
      <c r="MJP482" s="0"/>
      <c r="MJQ482" s="0"/>
      <c r="MJR482" s="0"/>
      <c r="MJS482" s="0"/>
      <c r="MJT482" s="0"/>
      <c r="MJU482" s="0"/>
      <c r="MJV482" s="0"/>
      <c r="MJW482" s="0"/>
      <c r="MJX482" s="0"/>
      <c r="MJY482" s="0"/>
      <c r="MJZ482" s="0"/>
      <c r="MKA482" s="0"/>
      <c r="MKB482" s="0"/>
      <c r="MKC482" s="0"/>
      <c r="MKD482" s="0"/>
      <c r="MKE482" s="0"/>
      <c r="MKF482" s="0"/>
      <c r="MKG482" s="0"/>
      <c r="MKH482" s="0"/>
      <c r="MKI482" s="0"/>
      <c r="MKJ482" s="0"/>
      <c r="MKK482" s="0"/>
      <c r="MKL482" s="0"/>
      <c r="MKM482" s="0"/>
      <c r="MKN482" s="0"/>
      <c r="MKO482" s="0"/>
      <c r="MKP482" s="0"/>
      <c r="MKQ482" s="0"/>
      <c r="MKR482" s="0"/>
      <c r="MKS482" s="0"/>
      <c r="MKT482" s="0"/>
      <c r="MKU482" s="0"/>
      <c r="MKV482" s="0"/>
      <c r="MKW482" s="0"/>
      <c r="MKX482" s="0"/>
      <c r="MKY482" s="0"/>
      <c r="MKZ482" s="0"/>
      <c r="MLA482" s="0"/>
      <c r="MLB482" s="0"/>
      <c r="MLC482" s="0"/>
      <c r="MLD482" s="0"/>
      <c r="MLE482" s="0"/>
      <c r="MLF482" s="0"/>
      <c r="MLG482" s="0"/>
      <c r="MLH482" s="0"/>
      <c r="MLI482" s="0"/>
      <c r="MLJ482" s="0"/>
      <c r="MLK482" s="0"/>
      <c r="MLL482" s="0"/>
      <c r="MLM482" s="0"/>
      <c r="MLN482" s="0"/>
      <c r="MLO482" s="0"/>
      <c r="MLP482" s="0"/>
      <c r="MLQ482" s="0"/>
      <c r="MLR482" s="0"/>
      <c r="MLS482" s="0"/>
      <c r="MLT482" s="0"/>
      <c r="MLU482" s="0"/>
      <c r="MLV482" s="0"/>
      <c r="MLW482" s="0"/>
      <c r="MLX482" s="0"/>
      <c r="MLY482" s="0"/>
      <c r="MLZ482" s="0"/>
      <c r="MMA482" s="0"/>
      <c r="MMB482" s="0"/>
      <c r="MMC482" s="0"/>
      <c r="MMD482" s="0"/>
      <c r="MME482" s="0"/>
      <c r="MMF482" s="0"/>
      <c r="MMG482" s="0"/>
      <c r="MMH482" s="0"/>
      <c r="MMI482" s="0"/>
      <c r="MMJ482" s="0"/>
      <c r="MMK482" s="0"/>
      <c r="MML482" s="0"/>
      <c r="MMM482" s="0"/>
      <c r="MMN482" s="0"/>
      <c r="MMO482" s="0"/>
      <c r="MMP482" s="0"/>
      <c r="MMQ482" s="0"/>
      <c r="MMR482" s="0"/>
      <c r="MMS482" s="0"/>
      <c r="MMT482" s="0"/>
      <c r="MMU482" s="0"/>
      <c r="MMV482" s="0"/>
      <c r="MMW482" s="0"/>
      <c r="MMX482" s="0"/>
      <c r="MMY482" s="0"/>
      <c r="MMZ482" s="0"/>
      <c r="MNA482" s="0"/>
      <c r="MNB482" s="0"/>
      <c r="MNC482" s="0"/>
      <c r="MND482" s="0"/>
      <c r="MNE482" s="0"/>
      <c r="MNF482" s="0"/>
      <c r="MNG482" s="0"/>
      <c r="MNH482" s="0"/>
      <c r="MNI482" s="0"/>
      <c r="MNJ482" s="0"/>
      <c r="MNK482" s="0"/>
      <c r="MNL482" s="0"/>
      <c r="MNM482" s="0"/>
      <c r="MNN482" s="0"/>
      <c r="MNO482" s="0"/>
      <c r="MNP482" s="0"/>
      <c r="MNQ482" s="0"/>
      <c r="MNR482" s="0"/>
      <c r="MNS482" s="0"/>
      <c r="MNT482" s="0"/>
      <c r="MNU482" s="0"/>
      <c r="MNV482" s="0"/>
      <c r="MNW482" s="0"/>
      <c r="MNX482" s="0"/>
      <c r="MNY482" s="0"/>
      <c r="MNZ482" s="0"/>
      <c r="MOA482" s="0"/>
      <c r="MOB482" s="0"/>
      <c r="MOC482" s="0"/>
      <c r="MOD482" s="0"/>
      <c r="MOE482" s="0"/>
      <c r="MOF482" s="0"/>
      <c r="MOG482" s="0"/>
      <c r="MOH482" s="0"/>
      <c r="MOI482" s="0"/>
      <c r="MOJ482" s="0"/>
      <c r="MOK482" s="0"/>
      <c r="MOL482" s="0"/>
      <c r="MOM482" s="0"/>
      <c r="MON482" s="0"/>
      <c r="MOO482" s="0"/>
      <c r="MOP482" s="0"/>
      <c r="MOQ482" s="0"/>
      <c r="MOR482" s="0"/>
      <c r="MOS482" s="0"/>
      <c r="MOT482" s="0"/>
      <c r="MOU482" s="0"/>
      <c r="MOV482" s="0"/>
      <c r="MOW482" s="0"/>
      <c r="MOX482" s="0"/>
      <c r="MOY482" s="0"/>
      <c r="MOZ482" s="0"/>
      <c r="MPA482" s="0"/>
      <c r="MPB482" s="0"/>
      <c r="MPC482" s="0"/>
      <c r="MPD482" s="0"/>
      <c r="MPE482" s="0"/>
      <c r="MPF482" s="0"/>
      <c r="MPG482" s="0"/>
      <c r="MPH482" s="0"/>
      <c r="MPI482" s="0"/>
      <c r="MPJ482" s="0"/>
      <c r="MPK482" s="0"/>
      <c r="MPL482" s="0"/>
      <c r="MPM482" s="0"/>
      <c r="MPN482" s="0"/>
      <c r="MPO482" s="0"/>
      <c r="MPP482" s="0"/>
      <c r="MPQ482" s="0"/>
      <c r="MPR482" s="0"/>
      <c r="MPS482" s="0"/>
      <c r="MPT482" s="0"/>
      <c r="MPU482" s="0"/>
      <c r="MPV482" s="0"/>
      <c r="MPW482" s="0"/>
      <c r="MPX482" s="0"/>
      <c r="MPY482" s="0"/>
      <c r="MPZ482" s="0"/>
      <c r="MQA482" s="0"/>
      <c r="MQB482" s="0"/>
      <c r="MQC482" s="0"/>
      <c r="MQD482" s="0"/>
      <c r="MQE482" s="0"/>
      <c r="MQF482" s="0"/>
      <c r="MQG482" s="0"/>
      <c r="MQH482" s="0"/>
      <c r="MQI482" s="0"/>
      <c r="MQJ482" s="0"/>
      <c r="MQK482" s="0"/>
      <c r="MQL482" s="0"/>
      <c r="MQM482" s="0"/>
      <c r="MQN482" s="0"/>
      <c r="MQO482" s="0"/>
      <c r="MQP482" s="0"/>
      <c r="MQQ482" s="0"/>
      <c r="MQR482" s="0"/>
      <c r="MQS482" s="0"/>
      <c r="MQT482" s="0"/>
      <c r="MQU482" s="0"/>
      <c r="MQV482" s="0"/>
      <c r="MQW482" s="0"/>
      <c r="MQX482" s="0"/>
      <c r="MQY482" s="0"/>
      <c r="MQZ482" s="0"/>
      <c r="MRA482" s="0"/>
      <c r="MRB482" s="0"/>
      <c r="MRC482" s="0"/>
      <c r="MRD482" s="0"/>
      <c r="MRE482" s="0"/>
      <c r="MRF482" s="0"/>
      <c r="MRG482" s="0"/>
      <c r="MRH482" s="0"/>
      <c r="MRI482" s="0"/>
      <c r="MRJ482" s="0"/>
      <c r="MRK482" s="0"/>
      <c r="MRL482" s="0"/>
      <c r="MRM482" s="0"/>
      <c r="MRN482" s="0"/>
      <c r="MRO482" s="0"/>
      <c r="MRP482" s="0"/>
      <c r="MRQ482" s="0"/>
      <c r="MRR482" s="0"/>
      <c r="MRS482" s="0"/>
      <c r="MRT482" s="0"/>
      <c r="MRU482" s="0"/>
      <c r="MRV482" s="0"/>
      <c r="MRW482" s="0"/>
      <c r="MRX482" s="0"/>
      <c r="MRY482" s="0"/>
      <c r="MRZ482" s="0"/>
      <c r="MSA482" s="0"/>
      <c r="MSB482" s="0"/>
      <c r="MSC482" s="0"/>
      <c r="MSD482" s="0"/>
      <c r="MSE482" s="0"/>
      <c r="MSF482" s="0"/>
      <c r="MSG482" s="0"/>
      <c r="MSH482" s="0"/>
      <c r="MSI482" s="0"/>
      <c r="MSJ482" s="0"/>
      <c r="MSK482" s="0"/>
      <c r="MSL482" s="0"/>
      <c r="MSM482" s="0"/>
      <c r="MSN482" s="0"/>
      <c r="MSO482" s="0"/>
      <c r="MSP482" s="0"/>
      <c r="MSQ482" s="0"/>
      <c r="MSR482" s="0"/>
      <c r="MSS482" s="0"/>
      <c r="MST482" s="0"/>
      <c r="MSU482" s="0"/>
      <c r="MSV482" s="0"/>
      <c r="MSW482" s="0"/>
      <c r="MSX482" s="0"/>
      <c r="MSY482" s="0"/>
      <c r="MSZ482" s="0"/>
      <c r="MTA482" s="0"/>
      <c r="MTB482" s="0"/>
      <c r="MTC482" s="0"/>
      <c r="MTD482" s="0"/>
      <c r="MTE482" s="0"/>
      <c r="MTF482" s="0"/>
      <c r="MTG482" s="0"/>
      <c r="MTH482" s="0"/>
      <c r="MTI482" s="0"/>
      <c r="MTJ482" s="0"/>
      <c r="MTK482" s="0"/>
      <c r="MTL482" s="0"/>
      <c r="MTM482" s="0"/>
      <c r="MTN482" s="0"/>
      <c r="MTO482" s="0"/>
      <c r="MTP482" s="0"/>
      <c r="MTQ482" s="0"/>
      <c r="MTR482" s="0"/>
      <c r="MTS482" s="0"/>
      <c r="MTT482" s="0"/>
      <c r="MTU482" s="0"/>
      <c r="MTV482" s="0"/>
      <c r="MTW482" s="0"/>
      <c r="MTX482" s="0"/>
      <c r="MTY482" s="0"/>
      <c r="MTZ482" s="0"/>
      <c r="MUA482" s="0"/>
      <c r="MUB482" s="0"/>
      <c r="MUC482" s="0"/>
      <c r="MUD482" s="0"/>
      <c r="MUE482" s="0"/>
      <c r="MUF482" s="0"/>
      <c r="MUG482" s="0"/>
      <c r="MUH482" s="0"/>
      <c r="MUI482" s="0"/>
      <c r="MUJ482" s="0"/>
      <c r="MUK482" s="0"/>
      <c r="MUL482" s="0"/>
      <c r="MUM482" s="0"/>
      <c r="MUN482" s="0"/>
      <c r="MUO482" s="0"/>
      <c r="MUP482" s="0"/>
      <c r="MUQ482" s="0"/>
      <c r="MUR482" s="0"/>
      <c r="MUS482" s="0"/>
      <c r="MUT482" s="0"/>
      <c r="MUU482" s="0"/>
      <c r="MUV482" s="0"/>
      <c r="MUW482" s="0"/>
      <c r="MUX482" s="0"/>
      <c r="MUY482" s="0"/>
      <c r="MUZ482" s="0"/>
      <c r="MVA482" s="0"/>
      <c r="MVB482" s="0"/>
      <c r="MVC482" s="0"/>
      <c r="MVD482" s="0"/>
      <c r="MVE482" s="0"/>
      <c r="MVF482" s="0"/>
      <c r="MVG482" s="0"/>
      <c r="MVH482" s="0"/>
      <c r="MVI482" s="0"/>
      <c r="MVJ482" s="0"/>
      <c r="MVK482" s="0"/>
      <c r="MVL482" s="0"/>
      <c r="MVM482" s="0"/>
      <c r="MVN482" s="0"/>
      <c r="MVO482" s="0"/>
      <c r="MVP482" s="0"/>
      <c r="MVQ482" s="0"/>
      <c r="MVR482" s="0"/>
      <c r="MVS482" s="0"/>
      <c r="MVT482" s="0"/>
      <c r="MVU482" s="0"/>
      <c r="MVV482" s="0"/>
      <c r="MVW482" s="0"/>
      <c r="MVX482" s="0"/>
      <c r="MVY482" s="0"/>
      <c r="MVZ482" s="0"/>
      <c r="MWA482" s="0"/>
      <c r="MWB482" s="0"/>
      <c r="MWC482" s="0"/>
      <c r="MWD482" s="0"/>
      <c r="MWE482" s="0"/>
      <c r="MWF482" s="0"/>
      <c r="MWG482" s="0"/>
      <c r="MWH482" s="0"/>
      <c r="MWI482" s="0"/>
      <c r="MWJ482" s="0"/>
      <c r="MWK482" s="0"/>
      <c r="MWL482" s="0"/>
      <c r="MWM482" s="0"/>
      <c r="MWN482" s="0"/>
      <c r="MWO482" s="0"/>
      <c r="MWP482" s="0"/>
      <c r="MWQ482" s="0"/>
      <c r="MWR482" s="0"/>
      <c r="MWS482" s="0"/>
      <c r="MWT482" s="0"/>
      <c r="MWU482" s="0"/>
      <c r="MWV482" s="0"/>
      <c r="MWW482" s="0"/>
      <c r="MWX482" s="0"/>
      <c r="MWY482" s="0"/>
      <c r="MWZ482" s="0"/>
      <c r="MXA482" s="0"/>
      <c r="MXB482" s="0"/>
      <c r="MXC482" s="0"/>
      <c r="MXD482" s="0"/>
      <c r="MXE482" s="0"/>
      <c r="MXF482" s="0"/>
      <c r="MXG482" s="0"/>
      <c r="MXH482" s="0"/>
      <c r="MXI482" s="0"/>
      <c r="MXJ482" s="0"/>
      <c r="MXK482" s="0"/>
      <c r="MXL482" s="0"/>
      <c r="MXM482" s="0"/>
      <c r="MXN482" s="0"/>
      <c r="MXO482" s="0"/>
      <c r="MXP482" s="0"/>
      <c r="MXQ482" s="0"/>
      <c r="MXR482" s="0"/>
      <c r="MXS482" s="0"/>
      <c r="MXT482" s="0"/>
      <c r="MXU482" s="0"/>
      <c r="MXV482" s="0"/>
      <c r="MXW482" s="0"/>
      <c r="MXX482" s="0"/>
      <c r="MXY482" s="0"/>
      <c r="MXZ482" s="0"/>
      <c r="MYA482" s="0"/>
      <c r="MYB482" s="0"/>
      <c r="MYC482" s="0"/>
      <c r="MYD482" s="0"/>
      <c r="MYE482" s="0"/>
      <c r="MYF482" s="0"/>
      <c r="MYG482" s="0"/>
      <c r="MYH482" s="0"/>
      <c r="MYI482" s="0"/>
      <c r="MYJ482" s="0"/>
      <c r="MYK482" s="0"/>
      <c r="MYL482" s="0"/>
      <c r="MYM482" s="0"/>
      <c r="MYN482" s="0"/>
      <c r="MYO482" s="0"/>
      <c r="MYP482" s="0"/>
      <c r="MYQ482" s="0"/>
      <c r="MYR482" s="0"/>
      <c r="MYS482" s="0"/>
      <c r="MYT482" s="0"/>
      <c r="MYU482" s="0"/>
      <c r="MYV482" s="0"/>
      <c r="MYW482" s="0"/>
      <c r="MYX482" s="0"/>
      <c r="MYY482" s="0"/>
      <c r="MYZ482" s="0"/>
      <c r="MZA482" s="0"/>
      <c r="MZB482" s="0"/>
      <c r="MZC482" s="0"/>
      <c r="MZD482" s="0"/>
      <c r="MZE482" s="0"/>
      <c r="MZF482" s="0"/>
      <c r="MZG482" s="0"/>
      <c r="MZH482" s="0"/>
      <c r="MZI482" s="0"/>
      <c r="MZJ482" s="0"/>
      <c r="MZK482" s="0"/>
      <c r="MZL482" s="0"/>
      <c r="MZM482" s="0"/>
      <c r="MZN482" s="0"/>
      <c r="MZO482" s="0"/>
      <c r="MZP482" s="0"/>
      <c r="MZQ482" s="0"/>
      <c r="MZR482" s="0"/>
      <c r="MZS482" s="0"/>
      <c r="MZT482" s="0"/>
      <c r="MZU482" s="0"/>
      <c r="MZV482" s="0"/>
      <c r="MZW482" s="0"/>
      <c r="MZX482" s="0"/>
      <c r="MZY482" s="0"/>
      <c r="MZZ482" s="0"/>
      <c r="NAA482" s="0"/>
      <c r="NAB482" s="0"/>
      <c r="NAC482" s="0"/>
      <c r="NAD482" s="0"/>
      <c r="NAE482" s="0"/>
      <c r="NAF482" s="0"/>
      <c r="NAG482" s="0"/>
      <c r="NAH482" s="0"/>
      <c r="NAI482" s="0"/>
      <c r="NAJ482" s="0"/>
      <c r="NAK482" s="0"/>
      <c r="NAL482" s="0"/>
      <c r="NAM482" s="0"/>
      <c r="NAN482" s="0"/>
      <c r="NAO482" s="0"/>
      <c r="NAP482" s="0"/>
      <c r="NAQ482" s="0"/>
      <c r="NAR482" s="0"/>
      <c r="NAS482" s="0"/>
      <c r="NAT482" s="0"/>
      <c r="NAU482" s="0"/>
      <c r="NAV482" s="0"/>
      <c r="NAW482" s="0"/>
      <c r="NAX482" s="0"/>
      <c r="NAY482" s="0"/>
      <c r="NAZ482" s="0"/>
      <c r="NBA482" s="0"/>
      <c r="NBB482" s="0"/>
      <c r="NBC482" s="0"/>
      <c r="NBD482" s="0"/>
      <c r="NBE482" s="0"/>
      <c r="NBF482" s="0"/>
      <c r="NBG482" s="0"/>
      <c r="NBH482" s="0"/>
      <c r="NBI482" s="0"/>
      <c r="NBJ482" s="0"/>
      <c r="NBK482" s="0"/>
      <c r="NBL482" s="0"/>
      <c r="NBM482" s="0"/>
      <c r="NBN482" s="0"/>
      <c r="NBO482" s="0"/>
      <c r="NBP482" s="0"/>
      <c r="NBQ482" s="0"/>
      <c r="NBR482" s="0"/>
      <c r="NBS482" s="0"/>
      <c r="NBT482" s="0"/>
      <c r="NBU482" s="0"/>
      <c r="NBV482" s="0"/>
      <c r="NBW482" s="0"/>
      <c r="NBX482" s="0"/>
      <c r="NBY482" s="0"/>
      <c r="NBZ482" s="0"/>
      <c r="NCA482" s="0"/>
      <c r="NCB482" s="0"/>
      <c r="NCC482" s="0"/>
      <c r="NCD482" s="0"/>
      <c r="NCE482" s="0"/>
      <c r="NCF482" s="0"/>
      <c r="NCG482" s="0"/>
      <c r="NCH482" s="0"/>
      <c r="NCI482" s="0"/>
      <c r="NCJ482" s="0"/>
      <c r="NCK482" s="0"/>
      <c r="NCL482" s="0"/>
      <c r="NCM482" s="0"/>
      <c r="NCN482" s="0"/>
      <c r="NCO482" s="0"/>
      <c r="NCP482" s="0"/>
      <c r="NCQ482" s="0"/>
      <c r="NCR482" s="0"/>
      <c r="NCS482" s="0"/>
      <c r="NCT482" s="0"/>
      <c r="NCU482" s="0"/>
      <c r="NCV482" s="0"/>
      <c r="NCW482" s="0"/>
      <c r="NCX482" s="0"/>
      <c r="NCY482" s="0"/>
      <c r="NCZ482" s="0"/>
      <c r="NDA482" s="0"/>
      <c r="NDB482" s="0"/>
      <c r="NDC482" s="0"/>
      <c r="NDD482" s="0"/>
      <c r="NDE482" s="0"/>
      <c r="NDF482" s="0"/>
      <c r="NDG482" s="0"/>
      <c r="NDH482" s="0"/>
      <c r="NDI482" s="0"/>
      <c r="NDJ482" s="0"/>
      <c r="NDK482" s="0"/>
      <c r="NDL482" s="0"/>
      <c r="NDM482" s="0"/>
      <c r="NDN482" s="0"/>
      <c r="NDO482" s="0"/>
      <c r="NDP482" s="0"/>
      <c r="NDQ482" s="0"/>
      <c r="NDR482" s="0"/>
      <c r="NDS482" s="0"/>
      <c r="NDT482" s="0"/>
      <c r="NDU482" s="0"/>
      <c r="NDV482" s="0"/>
      <c r="NDW482" s="0"/>
      <c r="NDX482" s="0"/>
      <c r="NDY482" s="0"/>
      <c r="NDZ482" s="0"/>
      <c r="NEA482" s="0"/>
      <c r="NEB482" s="0"/>
      <c r="NEC482" s="0"/>
      <c r="NED482" s="0"/>
      <c r="NEE482" s="0"/>
      <c r="NEF482" s="0"/>
      <c r="NEG482" s="0"/>
      <c r="NEH482" s="0"/>
      <c r="NEI482" s="0"/>
      <c r="NEJ482" s="0"/>
      <c r="NEK482" s="0"/>
      <c r="NEL482" s="0"/>
      <c r="NEM482" s="0"/>
      <c r="NEN482" s="0"/>
      <c r="NEO482" s="0"/>
      <c r="NEP482" s="0"/>
      <c r="NEQ482" s="0"/>
      <c r="NER482" s="0"/>
      <c r="NES482" s="0"/>
      <c r="NET482" s="0"/>
      <c r="NEU482" s="0"/>
      <c r="NEV482" s="0"/>
      <c r="NEW482" s="0"/>
      <c r="NEX482" s="0"/>
      <c r="NEY482" s="0"/>
      <c r="NEZ482" s="0"/>
      <c r="NFA482" s="0"/>
      <c r="NFB482" s="0"/>
      <c r="NFC482" s="0"/>
      <c r="NFD482" s="0"/>
      <c r="NFE482" s="0"/>
      <c r="NFF482" s="0"/>
      <c r="NFG482" s="0"/>
      <c r="NFH482" s="0"/>
      <c r="NFI482" s="0"/>
      <c r="NFJ482" s="0"/>
      <c r="NFK482" s="0"/>
      <c r="NFL482" s="0"/>
      <c r="NFM482" s="0"/>
      <c r="NFN482" s="0"/>
      <c r="NFO482" s="0"/>
      <c r="NFP482" s="0"/>
      <c r="NFQ482" s="0"/>
      <c r="NFR482" s="0"/>
      <c r="NFS482" s="0"/>
      <c r="NFT482" s="0"/>
      <c r="NFU482" s="0"/>
      <c r="NFV482" s="0"/>
      <c r="NFW482" s="0"/>
      <c r="NFX482" s="0"/>
      <c r="NFY482" s="0"/>
      <c r="NFZ482" s="0"/>
      <c r="NGA482" s="0"/>
      <c r="NGB482" s="0"/>
      <c r="NGC482" s="0"/>
      <c r="NGD482" s="0"/>
      <c r="NGE482" s="0"/>
      <c r="NGF482" s="0"/>
      <c r="NGG482" s="0"/>
      <c r="NGH482" s="0"/>
      <c r="NGI482" s="0"/>
      <c r="NGJ482" s="0"/>
      <c r="NGK482" s="0"/>
      <c r="NGL482" s="0"/>
      <c r="NGM482" s="0"/>
      <c r="NGN482" s="0"/>
      <c r="NGO482" s="0"/>
      <c r="NGP482" s="0"/>
      <c r="NGQ482" s="0"/>
      <c r="NGR482" s="0"/>
      <c r="NGS482" s="0"/>
      <c r="NGT482" s="0"/>
      <c r="NGU482" s="0"/>
      <c r="NGV482" s="0"/>
      <c r="NGW482" s="0"/>
      <c r="NGX482" s="0"/>
      <c r="NGY482" s="0"/>
      <c r="NGZ482" s="0"/>
      <c r="NHA482" s="0"/>
      <c r="NHB482" s="0"/>
      <c r="NHC482" s="0"/>
      <c r="NHD482" s="0"/>
      <c r="NHE482" s="0"/>
      <c r="NHF482" s="0"/>
      <c r="NHG482" s="0"/>
      <c r="NHH482" s="0"/>
      <c r="NHI482" s="0"/>
      <c r="NHJ482" s="0"/>
      <c r="NHK482" s="0"/>
      <c r="NHL482" s="0"/>
      <c r="NHM482" s="0"/>
      <c r="NHN482" s="0"/>
      <c r="NHO482" s="0"/>
      <c r="NHP482" s="0"/>
      <c r="NHQ482" s="0"/>
      <c r="NHR482" s="0"/>
      <c r="NHS482" s="0"/>
      <c r="NHT482" s="0"/>
      <c r="NHU482" s="0"/>
      <c r="NHV482" s="0"/>
      <c r="NHW482" s="0"/>
      <c r="NHX482" s="0"/>
      <c r="NHY482" s="0"/>
      <c r="NHZ482" s="0"/>
      <c r="NIA482" s="0"/>
      <c r="NIB482" s="0"/>
      <c r="NIC482" s="0"/>
      <c r="NID482" s="0"/>
      <c r="NIE482" s="0"/>
      <c r="NIF482" s="0"/>
      <c r="NIG482" s="0"/>
      <c r="NIH482" s="0"/>
      <c r="NII482" s="0"/>
      <c r="NIJ482" s="0"/>
      <c r="NIK482" s="0"/>
      <c r="NIL482" s="0"/>
      <c r="NIM482" s="0"/>
      <c r="NIN482" s="0"/>
      <c r="NIO482" s="0"/>
      <c r="NIP482" s="0"/>
      <c r="NIQ482" s="0"/>
      <c r="NIR482" s="0"/>
      <c r="NIS482" s="0"/>
      <c r="NIT482" s="0"/>
      <c r="NIU482" s="0"/>
      <c r="NIV482" s="0"/>
      <c r="NIW482" s="0"/>
      <c r="NIX482" s="0"/>
      <c r="NIY482" s="0"/>
      <c r="NIZ482" s="0"/>
      <c r="NJA482" s="0"/>
      <c r="NJB482" s="0"/>
      <c r="NJC482" s="0"/>
      <c r="NJD482" s="0"/>
      <c r="NJE482" s="0"/>
      <c r="NJF482" s="0"/>
      <c r="NJG482" s="0"/>
      <c r="NJH482" s="0"/>
      <c r="NJI482" s="0"/>
      <c r="NJJ482" s="0"/>
      <c r="NJK482" s="0"/>
      <c r="NJL482" s="0"/>
      <c r="NJM482" s="0"/>
      <c r="NJN482" s="0"/>
      <c r="NJO482" s="0"/>
      <c r="NJP482" s="0"/>
      <c r="NJQ482" s="0"/>
      <c r="NJR482" s="0"/>
      <c r="NJS482" s="0"/>
      <c r="NJT482" s="0"/>
      <c r="NJU482" s="0"/>
      <c r="NJV482" s="0"/>
      <c r="NJW482" s="0"/>
      <c r="NJX482" s="0"/>
      <c r="NJY482" s="0"/>
      <c r="NJZ482" s="0"/>
      <c r="NKA482" s="0"/>
      <c r="NKB482" s="0"/>
      <c r="NKC482" s="0"/>
      <c r="NKD482" s="0"/>
      <c r="NKE482" s="0"/>
      <c r="NKF482" s="0"/>
      <c r="NKG482" s="0"/>
      <c r="NKH482" s="0"/>
      <c r="NKI482" s="0"/>
      <c r="NKJ482" s="0"/>
      <c r="NKK482" s="0"/>
      <c r="NKL482" s="0"/>
      <c r="NKM482" s="0"/>
      <c r="NKN482" s="0"/>
      <c r="NKO482" s="0"/>
      <c r="NKP482" s="0"/>
      <c r="NKQ482" s="0"/>
      <c r="NKR482" s="0"/>
      <c r="NKS482" s="0"/>
      <c r="NKT482" s="0"/>
      <c r="NKU482" s="0"/>
      <c r="NKV482" s="0"/>
      <c r="NKW482" s="0"/>
      <c r="NKX482" s="0"/>
      <c r="NKY482" s="0"/>
      <c r="NKZ482" s="0"/>
      <c r="NLA482" s="0"/>
      <c r="NLB482" s="0"/>
      <c r="NLC482" s="0"/>
      <c r="NLD482" s="0"/>
      <c r="NLE482" s="0"/>
      <c r="NLF482" s="0"/>
      <c r="NLG482" s="0"/>
      <c r="NLH482" s="0"/>
      <c r="NLI482" s="0"/>
      <c r="NLJ482" s="0"/>
      <c r="NLK482" s="0"/>
      <c r="NLL482" s="0"/>
      <c r="NLM482" s="0"/>
      <c r="NLN482" s="0"/>
      <c r="NLO482" s="0"/>
      <c r="NLP482" s="0"/>
      <c r="NLQ482" s="0"/>
      <c r="NLR482" s="0"/>
      <c r="NLS482" s="0"/>
      <c r="NLT482" s="0"/>
      <c r="NLU482" s="0"/>
      <c r="NLV482" s="0"/>
      <c r="NLW482" s="0"/>
      <c r="NLX482" s="0"/>
      <c r="NLY482" s="0"/>
      <c r="NLZ482" s="0"/>
      <c r="NMA482" s="0"/>
      <c r="NMB482" s="0"/>
      <c r="NMC482" s="0"/>
      <c r="NMD482" s="0"/>
      <c r="NME482" s="0"/>
      <c r="NMF482" s="0"/>
      <c r="NMG482" s="0"/>
      <c r="NMH482" s="0"/>
      <c r="NMI482" s="0"/>
      <c r="NMJ482" s="0"/>
      <c r="NMK482" s="0"/>
      <c r="NML482" s="0"/>
      <c r="NMM482" s="0"/>
      <c r="NMN482" s="0"/>
      <c r="NMO482" s="0"/>
      <c r="NMP482" s="0"/>
      <c r="NMQ482" s="0"/>
      <c r="NMR482" s="0"/>
      <c r="NMS482" s="0"/>
      <c r="NMT482" s="0"/>
      <c r="NMU482" s="0"/>
      <c r="NMV482" s="0"/>
      <c r="NMW482" s="0"/>
      <c r="NMX482" s="0"/>
      <c r="NMY482" s="0"/>
      <c r="NMZ482" s="0"/>
      <c r="NNA482" s="0"/>
      <c r="NNB482" s="0"/>
      <c r="NNC482" s="0"/>
      <c r="NND482" s="0"/>
      <c r="NNE482" s="0"/>
      <c r="NNF482" s="0"/>
      <c r="NNG482" s="0"/>
      <c r="NNH482" s="0"/>
      <c r="NNI482" s="0"/>
      <c r="NNJ482" s="0"/>
      <c r="NNK482" s="0"/>
      <c r="NNL482" s="0"/>
      <c r="NNM482" s="0"/>
      <c r="NNN482" s="0"/>
      <c r="NNO482" s="0"/>
      <c r="NNP482" s="0"/>
      <c r="NNQ482" s="0"/>
      <c r="NNR482" s="0"/>
      <c r="NNS482" s="0"/>
      <c r="NNT482" s="0"/>
      <c r="NNU482" s="0"/>
      <c r="NNV482" s="0"/>
      <c r="NNW482" s="0"/>
      <c r="NNX482" s="0"/>
      <c r="NNY482" s="0"/>
      <c r="NNZ482" s="0"/>
      <c r="NOA482" s="0"/>
      <c r="NOB482" s="0"/>
      <c r="NOC482" s="0"/>
      <c r="NOD482" s="0"/>
      <c r="NOE482" s="0"/>
      <c r="NOF482" s="0"/>
      <c r="NOG482" s="0"/>
      <c r="NOH482" s="0"/>
      <c r="NOI482" s="0"/>
      <c r="NOJ482" s="0"/>
      <c r="NOK482" s="0"/>
      <c r="NOL482" s="0"/>
      <c r="NOM482" s="0"/>
      <c r="NON482" s="0"/>
      <c r="NOO482" s="0"/>
      <c r="NOP482" s="0"/>
      <c r="NOQ482" s="0"/>
      <c r="NOR482" s="0"/>
      <c r="NOS482" s="0"/>
      <c r="NOT482" s="0"/>
      <c r="NOU482" s="0"/>
      <c r="NOV482" s="0"/>
      <c r="NOW482" s="0"/>
      <c r="NOX482" s="0"/>
      <c r="NOY482" s="0"/>
      <c r="NOZ482" s="0"/>
      <c r="NPA482" s="0"/>
      <c r="NPB482" s="0"/>
      <c r="NPC482" s="0"/>
      <c r="NPD482" s="0"/>
      <c r="NPE482" s="0"/>
      <c r="NPF482" s="0"/>
      <c r="NPG482" s="0"/>
      <c r="NPH482" s="0"/>
      <c r="NPI482" s="0"/>
      <c r="NPJ482" s="0"/>
      <c r="NPK482" s="0"/>
      <c r="NPL482" s="0"/>
      <c r="NPM482" s="0"/>
      <c r="NPN482" s="0"/>
      <c r="NPO482" s="0"/>
      <c r="NPP482" s="0"/>
      <c r="NPQ482" s="0"/>
      <c r="NPR482" s="0"/>
      <c r="NPS482" s="0"/>
      <c r="NPT482" s="0"/>
      <c r="NPU482" s="0"/>
      <c r="NPV482" s="0"/>
      <c r="NPW482" s="0"/>
      <c r="NPX482" s="0"/>
      <c r="NPY482" s="0"/>
      <c r="NPZ482" s="0"/>
      <c r="NQA482" s="0"/>
      <c r="NQB482" s="0"/>
      <c r="NQC482" s="0"/>
      <c r="NQD482" s="0"/>
      <c r="NQE482" s="0"/>
      <c r="NQF482" s="0"/>
      <c r="NQG482" s="0"/>
      <c r="NQH482" s="0"/>
      <c r="NQI482" s="0"/>
      <c r="NQJ482" s="0"/>
      <c r="NQK482" s="0"/>
      <c r="NQL482" s="0"/>
      <c r="NQM482" s="0"/>
      <c r="NQN482" s="0"/>
      <c r="NQO482" s="0"/>
      <c r="NQP482" s="0"/>
      <c r="NQQ482" s="0"/>
      <c r="NQR482" s="0"/>
      <c r="NQS482" s="0"/>
      <c r="NQT482" s="0"/>
      <c r="NQU482" s="0"/>
      <c r="NQV482" s="0"/>
      <c r="NQW482" s="0"/>
      <c r="NQX482" s="0"/>
      <c r="NQY482" s="0"/>
      <c r="NQZ482" s="0"/>
      <c r="NRA482" s="0"/>
      <c r="NRB482" s="0"/>
      <c r="NRC482" s="0"/>
      <c r="NRD482" s="0"/>
      <c r="NRE482" s="0"/>
      <c r="NRF482" s="0"/>
      <c r="NRG482" s="0"/>
      <c r="NRH482" s="0"/>
      <c r="NRI482" s="0"/>
      <c r="NRJ482" s="0"/>
      <c r="NRK482" s="0"/>
      <c r="NRL482" s="0"/>
      <c r="NRM482" s="0"/>
      <c r="NRN482" s="0"/>
      <c r="NRO482" s="0"/>
      <c r="NRP482" s="0"/>
      <c r="NRQ482" s="0"/>
      <c r="NRR482" s="0"/>
      <c r="NRS482" s="0"/>
      <c r="NRT482" s="0"/>
      <c r="NRU482" s="0"/>
      <c r="NRV482" s="0"/>
      <c r="NRW482" s="0"/>
      <c r="NRX482" s="0"/>
      <c r="NRY482" s="0"/>
      <c r="NRZ482" s="0"/>
      <c r="NSA482" s="0"/>
      <c r="NSB482" s="0"/>
      <c r="NSC482" s="0"/>
      <c r="NSD482" s="0"/>
      <c r="NSE482" s="0"/>
      <c r="NSF482" s="0"/>
      <c r="NSG482" s="0"/>
      <c r="NSH482" s="0"/>
      <c r="NSI482" s="0"/>
      <c r="NSJ482" s="0"/>
      <c r="NSK482" s="0"/>
      <c r="NSL482" s="0"/>
      <c r="NSM482" s="0"/>
      <c r="NSN482" s="0"/>
      <c r="NSO482" s="0"/>
      <c r="NSP482" s="0"/>
      <c r="NSQ482" s="0"/>
      <c r="NSR482" s="0"/>
      <c r="NSS482" s="0"/>
      <c r="NST482" s="0"/>
      <c r="NSU482" s="0"/>
      <c r="NSV482" s="0"/>
      <c r="NSW482" s="0"/>
      <c r="NSX482" s="0"/>
      <c r="NSY482" s="0"/>
      <c r="NSZ482" s="0"/>
      <c r="NTA482" s="0"/>
      <c r="NTB482" s="0"/>
      <c r="NTC482" s="0"/>
      <c r="NTD482" s="0"/>
      <c r="NTE482" s="0"/>
      <c r="NTF482" s="0"/>
      <c r="NTG482" s="0"/>
      <c r="NTH482" s="0"/>
      <c r="NTI482" s="0"/>
      <c r="NTJ482" s="0"/>
      <c r="NTK482" s="0"/>
      <c r="NTL482" s="0"/>
      <c r="NTM482" s="0"/>
      <c r="NTN482" s="0"/>
      <c r="NTO482" s="0"/>
      <c r="NTP482" s="0"/>
      <c r="NTQ482" s="0"/>
      <c r="NTR482" s="0"/>
      <c r="NTS482" s="0"/>
      <c r="NTT482" s="0"/>
      <c r="NTU482" s="0"/>
      <c r="NTV482" s="0"/>
      <c r="NTW482" s="0"/>
      <c r="NTX482" s="0"/>
      <c r="NTY482" s="0"/>
      <c r="NTZ482" s="0"/>
      <c r="NUA482" s="0"/>
      <c r="NUB482" s="0"/>
      <c r="NUC482" s="0"/>
      <c r="NUD482" s="0"/>
      <c r="NUE482" s="0"/>
      <c r="NUF482" s="0"/>
      <c r="NUG482" s="0"/>
      <c r="NUH482" s="0"/>
      <c r="NUI482" s="0"/>
      <c r="NUJ482" s="0"/>
      <c r="NUK482" s="0"/>
      <c r="NUL482" s="0"/>
      <c r="NUM482" s="0"/>
      <c r="NUN482" s="0"/>
      <c r="NUO482" s="0"/>
      <c r="NUP482" s="0"/>
      <c r="NUQ482" s="0"/>
      <c r="NUR482" s="0"/>
      <c r="NUS482" s="0"/>
      <c r="NUT482" s="0"/>
      <c r="NUU482" s="0"/>
      <c r="NUV482" s="0"/>
      <c r="NUW482" s="0"/>
      <c r="NUX482" s="0"/>
      <c r="NUY482" s="0"/>
      <c r="NUZ482" s="0"/>
      <c r="NVA482" s="0"/>
      <c r="NVB482" s="0"/>
      <c r="NVC482" s="0"/>
      <c r="NVD482" s="0"/>
      <c r="NVE482" s="0"/>
      <c r="NVF482" s="0"/>
      <c r="NVG482" s="0"/>
      <c r="NVH482" s="0"/>
      <c r="NVI482" s="0"/>
      <c r="NVJ482" s="0"/>
      <c r="NVK482" s="0"/>
      <c r="NVL482" s="0"/>
      <c r="NVM482" s="0"/>
      <c r="NVN482" s="0"/>
      <c r="NVO482" s="0"/>
      <c r="NVP482" s="0"/>
      <c r="NVQ482" s="0"/>
      <c r="NVR482" s="0"/>
      <c r="NVS482" s="0"/>
      <c r="NVT482" s="0"/>
      <c r="NVU482" s="0"/>
      <c r="NVV482" s="0"/>
      <c r="NVW482" s="0"/>
      <c r="NVX482" s="0"/>
      <c r="NVY482" s="0"/>
      <c r="NVZ482" s="0"/>
      <c r="NWA482" s="0"/>
      <c r="NWB482" s="0"/>
      <c r="NWC482" s="0"/>
      <c r="NWD482" s="0"/>
      <c r="NWE482" s="0"/>
      <c r="NWF482" s="0"/>
      <c r="NWG482" s="0"/>
      <c r="NWH482" s="0"/>
      <c r="NWI482" s="0"/>
      <c r="NWJ482" s="0"/>
      <c r="NWK482" s="0"/>
      <c r="NWL482" s="0"/>
      <c r="NWM482" s="0"/>
      <c r="NWN482" s="0"/>
      <c r="NWO482" s="0"/>
      <c r="NWP482" s="0"/>
      <c r="NWQ482" s="0"/>
      <c r="NWR482" s="0"/>
      <c r="NWS482" s="0"/>
      <c r="NWT482" s="0"/>
      <c r="NWU482" s="0"/>
      <c r="NWV482" s="0"/>
      <c r="NWW482" s="0"/>
      <c r="NWX482" s="0"/>
      <c r="NWY482" s="0"/>
      <c r="NWZ482" s="0"/>
      <c r="NXA482" s="0"/>
      <c r="NXB482" s="0"/>
      <c r="NXC482" s="0"/>
      <c r="NXD482" s="0"/>
      <c r="NXE482" s="0"/>
      <c r="NXF482" s="0"/>
      <c r="NXG482" s="0"/>
      <c r="NXH482" s="0"/>
      <c r="NXI482" s="0"/>
      <c r="NXJ482" s="0"/>
      <c r="NXK482" s="0"/>
      <c r="NXL482" s="0"/>
      <c r="NXM482" s="0"/>
      <c r="NXN482" s="0"/>
      <c r="NXO482" s="0"/>
      <c r="NXP482" s="0"/>
      <c r="NXQ482" s="0"/>
      <c r="NXR482" s="0"/>
      <c r="NXS482" s="0"/>
      <c r="NXT482" s="0"/>
      <c r="NXU482" s="0"/>
      <c r="NXV482" s="0"/>
      <c r="NXW482" s="0"/>
      <c r="NXX482" s="0"/>
      <c r="NXY482" s="0"/>
      <c r="NXZ482" s="0"/>
      <c r="NYA482" s="0"/>
      <c r="NYB482" s="0"/>
      <c r="NYC482" s="0"/>
      <c r="NYD482" s="0"/>
      <c r="NYE482" s="0"/>
      <c r="NYF482" s="0"/>
      <c r="NYG482" s="0"/>
      <c r="NYH482" s="0"/>
      <c r="NYI482" s="0"/>
      <c r="NYJ482" s="0"/>
      <c r="NYK482" s="0"/>
      <c r="NYL482" s="0"/>
      <c r="NYM482" s="0"/>
      <c r="NYN482" s="0"/>
      <c r="NYO482" s="0"/>
      <c r="NYP482" s="0"/>
      <c r="NYQ482" s="0"/>
      <c r="NYR482" s="0"/>
      <c r="NYS482" s="0"/>
      <c r="NYT482" s="0"/>
      <c r="NYU482" s="0"/>
      <c r="NYV482" s="0"/>
      <c r="NYW482" s="0"/>
      <c r="NYX482" s="0"/>
      <c r="NYY482" s="0"/>
      <c r="NYZ482" s="0"/>
      <c r="NZA482" s="0"/>
      <c r="NZB482" s="0"/>
      <c r="NZC482" s="0"/>
      <c r="NZD482" s="0"/>
      <c r="NZE482" s="0"/>
      <c r="NZF482" s="0"/>
      <c r="NZG482" s="0"/>
      <c r="NZH482" s="0"/>
      <c r="NZI482" s="0"/>
      <c r="NZJ482" s="0"/>
      <c r="NZK482" s="0"/>
      <c r="NZL482" s="0"/>
      <c r="NZM482" s="0"/>
      <c r="NZN482" s="0"/>
      <c r="NZO482" s="0"/>
      <c r="NZP482" s="0"/>
      <c r="NZQ482" s="0"/>
      <c r="NZR482" s="0"/>
      <c r="NZS482" s="0"/>
      <c r="NZT482" s="0"/>
      <c r="NZU482" s="0"/>
      <c r="NZV482" s="0"/>
      <c r="NZW482" s="0"/>
      <c r="NZX482" s="0"/>
      <c r="NZY482" s="0"/>
      <c r="NZZ482" s="0"/>
      <c r="OAA482" s="0"/>
      <c r="OAB482" s="0"/>
      <c r="OAC482" s="0"/>
      <c r="OAD482" s="0"/>
      <c r="OAE482" s="0"/>
      <c r="OAF482" s="0"/>
      <c r="OAG482" s="0"/>
      <c r="OAH482" s="0"/>
      <c r="OAI482" s="0"/>
      <c r="OAJ482" s="0"/>
      <c r="OAK482" s="0"/>
      <c r="OAL482" s="0"/>
      <c r="OAM482" s="0"/>
      <c r="OAN482" s="0"/>
      <c r="OAO482" s="0"/>
      <c r="OAP482" s="0"/>
      <c r="OAQ482" s="0"/>
      <c r="OAR482" s="0"/>
      <c r="OAS482" s="0"/>
      <c r="OAT482" s="0"/>
      <c r="OAU482" s="0"/>
      <c r="OAV482" s="0"/>
      <c r="OAW482" s="0"/>
      <c r="OAX482" s="0"/>
      <c r="OAY482" s="0"/>
      <c r="OAZ482" s="0"/>
      <c r="OBA482" s="0"/>
      <c r="OBB482" s="0"/>
      <c r="OBC482" s="0"/>
      <c r="OBD482" s="0"/>
      <c r="OBE482" s="0"/>
      <c r="OBF482" s="0"/>
      <c r="OBG482" s="0"/>
      <c r="OBH482" s="0"/>
      <c r="OBI482" s="0"/>
      <c r="OBJ482" s="0"/>
      <c r="OBK482" s="0"/>
      <c r="OBL482" s="0"/>
      <c r="OBM482" s="0"/>
      <c r="OBN482" s="0"/>
      <c r="OBO482" s="0"/>
      <c r="OBP482" s="0"/>
      <c r="OBQ482" s="0"/>
      <c r="OBR482" s="0"/>
      <c r="OBS482" s="0"/>
      <c r="OBT482" s="0"/>
      <c r="OBU482" s="0"/>
      <c r="OBV482" s="0"/>
      <c r="OBW482" s="0"/>
      <c r="OBX482" s="0"/>
      <c r="OBY482" s="0"/>
      <c r="OBZ482" s="0"/>
      <c r="OCA482" s="0"/>
      <c r="OCB482" s="0"/>
      <c r="OCC482" s="0"/>
      <c r="OCD482" s="0"/>
      <c r="OCE482" s="0"/>
      <c r="OCF482" s="0"/>
      <c r="OCG482" s="0"/>
      <c r="OCH482" s="0"/>
      <c r="OCI482" s="0"/>
      <c r="OCJ482" s="0"/>
      <c r="OCK482" s="0"/>
      <c r="OCL482" s="0"/>
      <c r="OCM482" s="0"/>
      <c r="OCN482" s="0"/>
      <c r="OCO482" s="0"/>
      <c r="OCP482" s="0"/>
      <c r="OCQ482" s="0"/>
      <c r="OCR482" s="0"/>
      <c r="OCS482" s="0"/>
      <c r="OCT482" s="0"/>
      <c r="OCU482" s="0"/>
      <c r="OCV482" s="0"/>
      <c r="OCW482" s="0"/>
      <c r="OCX482" s="0"/>
      <c r="OCY482" s="0"/>
      <c r="OCZ482" s="0"/>
      <c r="ODA482" s="0"/>
      <c r="ODB482" s="0"/>
      <c r="ODC482" s="0"/>
      <c r="ODD482" s="0"/>
      <c r="ODE482" s="0"/>
      <c r="ODF482" s="0"/>
      <c r="ODG482" s="0"/>
      <c r="ODH482" s="0"/>
      <c r="ODI482" s="0"/>
      <c r="ODJ482" s="0"/>
      <c r="ODK482" s="0"/>
      <c r="ODL482" s="0"/>
      <c r="ODM482" s="0"/>
      <c r="ODN482" s="0"/>
      <c r="ODO482" s="0"/>
      <c r="ODP482" s="0"/>
      <c r="ODQ482" s="0"/>
      <c r="ODR482" s="0"/>
      <c r="ODS482" s="0"/>
      <c r="ODT482" s="0"/>
      <c r="ODU482" s="0"/>
      <c r="ODV482" s="0"/>
      <c r="ODW482" s="0"/>
      <c r="ODX482" s="0"/>
      <c r="ODY482" s="0"/>
      <c r="ODZ482" s="0"/>
      <c r="OEA482" s="0"/>
      <c r="OEB482" s="0"/>
      <c r="OEC482" s="0"/>
      <c r="OED482" s="0"/>
      <c r="OEE482" s="0"/>
      <c r="OEF482" s="0"/>
      <c r="OEG482" s="0"/>
      <c r="OEH482" s="0"/>
      <c r="OEI482" s="0"/>
      <c r="OEJ482" s="0"/>
      <c r="OEK482" s="0"/>
      <c r="OEL482" s="0"/>
      <c r="OEM482" s="0"/>
      <c r="OEN482" s="0"/>
      <c r="OEO482" s="0"/>
      <c r="OEP482" s="0"/>
      <c r="OEQ482" s="0"/>
      <c r="OER482" s="0"/>
      <c r="OES482" s="0"/>
      <c r="OET482" s="0"/>
      <c r="OEU482" s="0"/>
      <c r="OEV482" s="0"/>
      <c r="OEW482" s="0"/>
      <c r="OEX482" s="0"/>
      <c r="OEY482" s="0"/>
      <c r="OEZ482" s="0"/>
      <c r="OFA482" s="0"/>
      <c r="OFB482" s="0"/>
      <c r="OFC482" s="0"/>
      <c r="OFD482" s="0"/>
      <c r="OFE482" s="0"/>
      <c r="OFF482" s="0"/>
      <c r="OFG482" s="0"/>
      <c r="OFH482" s="0"/>
      <c r="OFI482" s="0"/>
      <c r="OFJ482" s="0"/>
      <c r="OFK482" s="0"/>
      <c r="OFL482" s="0"/>
      <c r="OFM482" s="0"/>
      <c r="OFN482" s="0"/>
      <c r="OFO482" s="0"/>
      <c r="OFP482" s="0"/>
      <c r="OFQ482" s="0"/>
      <c r="OFR482" s="0"/>
      <c r="OFS482" s="0"/>
      <c r="OFT482" s="0"/>
      <c r="OFU482" s="0"/>
      <c r="OFV482" s="0"/>
      <c r="OFW482" s="0"/>
      <c r="OFX482" s="0"/>
      <c r="OFY482" s="0"/>
      <c r="OFZ482" s="0"/>
      <c r="OGA482" s="0"/>
      <c r="OGB482" s="0"/>
      <c r="OGC482" s="0"/>
      <c r="OGD482" s="0"/>
      <c r="OGE482" s="0"/>
      <c r="OGF482" s="0"/>
      <c r="OGG482" s="0"/>
      <c r="OGH482" s="0"/>
      <c r="OGI482" s="0"/>
      <c r="OGJ482" s="0"/>
      <c r="OGK482" s="0"/>
      <c r="OGL482" s="0"/>
      <c r="OGM482" s="0"/>
      <c r="OGN482" s="0"/>
      <c r="OGO482" s="0"/>
      <c r="OGP482" s="0"/>
      <c r="OGQ482" s="0"/>
      <c r="OGR482" s="0"/>
      <c r="OGS482" s="0"/>
      <c r="OGT482" s="0"/>
      <c r="OGU482" s="0"/>
      <c r="OGV482" s="0"/>
      <c r="OGW482" s="0"/>
      <c r="OGX482" s="0"/>
      <c r="OGY482" s="0"/>
      <c r="OGZ482" s="0"/>
      <c r="OHA482" s="0"/>
      <c r="OHB482" s="0"/>
      <c r="OHC482" s="0"/>
      <c r="OHD482" s="0"/>
      <c r="OHE482" s="0"/>
      <c r="OHF482" s="0"/>
      <c r="OHG482" s="0"/>
      <c r="OHH482" s="0"/>
      <c r="OHI482" s="0"/>
      <c r="OHJ482" s="0"/>
      <c r="OHK482" s="0"/>
      <c r="OHL482" s="0"/>
      <c r="OHM482" s="0"/>
      <c r="OHN482" s="0"/>
      <c r="OHO482" s="0"/>
      <c r="OHP482" s="0"/>
      <c r="OHQ482" s="0"/>
      <c r="OHR482" s="0"/>
      <c r="OHS482" s="0"/>
      <c r="OHT482" s="0"/>
      <c r="OHU482" s="0"/>
      <c r="OHV482" s="0"/>
      <c r="OHW482" s="0"/>
      <c r="OHX482" s="0"/>
      <c r="OHY482" s="0"/>
      <c r="OHZ482" s="0"/>
      <c r="OIA482" s="0"/>
      <c r="OIB482" s="0"/>
      <c r="OIC482" s="0"/>
      <c r="OID482" s="0"/>
      <c r="OIE482" s="0"/>
      <c r="OIF482" s="0"/>
      <c r="OIG482" s="0"/>
      <c r="OIH482" s="0"/>
      <c r="OII482" s="0"/>
      <c r="OIJ482" s="0"/>
      <c r="OIK482" s="0"/>
      <c r="OIL482" s="0"/>
      <c r="OIM482" s="0"/>
      <c r="OIN482" s="0"/>
      <c r="OIO482" s="0"/>
      <c r="OIP482" s="0"/>
      <c r="OIQ482" s="0"/>
      <c r="OIR482" s="0"/>
      <c r="OIS482" s="0"/>
      <c r="OIT482" s="0"/>
      <c r="OIU482" s="0"/>
      <c r="OIV482" s="0"/>
      <c r="OIW482" s="0"/>
      <c r="OIX482" s="0"/>
      <c r="OIY482" s="0"/>
      <c r="OIZ482" s="0"/>
      <c r="OJA482" s="0"/>
      <c r="OJB482" s="0"/>
      <c r="OJC482" s="0"/>
      <c r="OJD482" s="0"/>
      <c r="OJE482" s="0"/>
      <c r="OJF482" s="0"/>
      <c r="OJG482" s="0"/>
      <c r="OJH482" s="0"/>
      <c r="OJI482" s="0"/>
      <c r="OJJ482" s="0"/>
      <c r="OJK482" s="0"/>
      <c r="OJL482" s="0"/>
      <c r="OJM482" s="0"/>
      <c r="OJN482" s="0"/>
      <c r="OJO482" s="0"/>
      <c r="OJP482" s="0"/>
      <c r="OJQ482" s="0"/>
      <c r="OJR482" s="0"/>
      <c r="OJS482" s="0"/>
      <c r="OJT482" s="0"/>
      <c r="OJU482" s="0"/>
      <c r="OJV482" s="0"/>
      <c r="OJW482" s="0"/>
      <c r="OJX482" s="0"/>
      <c r="OJY482" s="0"/>
      <c r="OJZ482" s="0"/>
      <c r="OKA482" s="0"/>
      <c r="OKB482" s="0"/>
      <c r="OKC482" s="0"/>
      <c r="OKD482" s="0"/>
      <c r="OKE482" s="0"/>
      <c r="OKF482" s="0"/>
      <c r="OKG482" s="0"/>
      <c r="OKH482" s="0"/>
      <c r="OKI482" s="0"/>
      <c r="OKJ482" s="0"/>
      <c r="OKK482" s="0"/>
      <c r="OKL482" s="0"/>
      <c r="OKM482" s="0"/>
      <c r="OKN482" s="0"/>
      <c r="OKO482" s="0"/>
      <c r="OKP482" s="0"/>
      <c r="OKQ482" s="0"/>
      <c r="OKR482" s="0"/>
      <c r="OKS482" s="0"/>
      <c r="OKT482" s="0"/>
      <c r="OKU482" s="0"/>
      <c r="OKV482" s="0"/>
      <c r="OKW482" s="0"/>
      <c r="OKX482" s="0"/>
      <c r="OKY482" s="0"/>
      <c r="OKZ482" s="0"/>
      <c r="OLA482" s="0"/>
      <c r="OLB482" s="0"/>
      <c r="OLC482" s="0"/>
      <c r="OLD482" s="0"/>
      <c r="OLE482" s="0"/>
      <c r="OLF482" s="0"/>
      <c r="OLG482" s="0"/>
      <c r="OLH482" s="0"/>
      <c r="OLI482" s="0"/>
      <c r="OLJ482" s="0"/>
      <c r="OLK482" s="0"/>
      <c r="OLL482" s="0"/>
      <c r="OLM482" s="0"/>
      <c r="OLN482" s="0"/>
      <c r="OLO482" s="0"/>
      <c r="OLP482" s="0"/>
      <c r="OLQ482" s="0"/>
      <c r="OLR482" s="0"/>
      <c r="OLS482" s="0"/>
      <c r="OLT482" s="0"/>
      <c r="OLU482" s="0"/>
      <c r="OLV482" s="0"/>
      <c r="OLW482" s="0"/>
      <c r="OLX482" s="0"/>
      <c r="OLY482" s="0"/>
      <c r="OLZ482" s="0"/>
      <c r="OMA482" s="0"/>
      <c r="OMB482" s="0"/>
      <c r="OMC482" s="0"/>
      <c r="OMD482" s="0"/>
      <c r="OME482" s="0"/>
      <c r="OMF482" s="0"/>
      <c r="OMG482" s="0"/>
      <c r="OMH482" s="0"/>
      <c r="OMI482" s="0"/>
      <c r="OMJ482" s="0"/>
      <c r="OMK482" s="0"/>
      <c r="OML482" s="0"/>
      <c r="OMM482" s="0"/>
      <c r="OMN482" s="0"/>
      <c r="OMO482" s="0"/>
      <c r="OMP482" s="0"/>
      <c r="OMQ482" s="0"/>
      <c r="OMR482" s="0"/>
      <c r="OMS482" s="0"/>
      <c r="OMT482" s="0"/>
      <c r="OMU482" s="0"/>
      <c r="OMV482" s="0"/>
      <c r="OMW482" s="0"/>
      <c r="OMX482" s="0"/>
      <c r="OMY482" s="0"/>
      <c r="OMZ482" s="0"/>
      <c r="ONA482" s="0"/>
      <c r="ONB482" s="0"/>
      <c r="ONC482" s="0"/>
      <c r="OND482" s="0"/>
      <c r="ONE482" s="0"/>
      <c r="ONF482" s="0"/>
      <c r="ONG482" s="0"/>
      <c r="ONH482" s="0"/>
      <c r="ONI482" s="0"/>
      <c r="ONJ482" s="0"/>
      <c r="ONK482" s="0"/>
      <c r="ONL482" s="0"/>
      <c r="ONM482" s="0"/>
      <c r="ONN482" s="0"/>
      <c r="ONO482" s="0"/>
      <c r="ONP482" s="0"/>
      <c r="ONQ482" s="0"/>
      <c r="ONR482" s="0"/>
      <c r="ONS482" s="0"/>
      <c r="ONT482" s="0"/>
      <c r="ONU482" s="0"/>
      <c r="ONV482" s="0"/>
      <c r="ONW482" s="0"/>
      <c r="ONX482" s="0"/>
      <c r="ONY482" s="0"/>
      <c r="ONZ482" s="0"/>
      <c r="OOA482" s="0"/>
      <c r="OOB482" s="0"/>
      <c r="OOC482" s="0"/>
      <c r="OOD482" s="0"/>
      <c r="OOE482" s="0"/>
      <c r="OOF482" s="0"/>
      <c r="OOG482" s="0"/>
      <c r="OOH482" s="0"/>
      <c r="OOI482" s="0"/>
      <c r="OOJ482" s="0"/>
      <c r="OOK482" s="0"/>
      <c r="OOL482" s="0"/>
      <c r="OOM482" s="0"/>
      <c r="OON482" s="0"/>
      <c r="OOO482" s="0"/>
      <c r="OOP482" s="0"/>
      <c r="OOQ482" s="0"/>
      <c r="OOR482" s="0"/>
      <c r="OOS482" s="0"/>
      <c r="OOT482" s="0"/>
      <c r="OOU482" s="0"/>
      <c r="OOV482" s="0"/>
      <c r="OOW482" s="0"/>
      <c r="OOX482" s="0"/>
      <c r="OOY482" s="0"/>
      <c r="OOZ482" s="0"/>
      <c r="OPA482" s="0"/>
      <c r="OPB482" s="0"/>
      <c r="OPC482" s="0"/>
      <c r="OPD482" s="0"/>
      <c r="OPE482" s="0"/>
      <c r="OPF482" s="0"/>
      <c r="OPG482" s="0"/>
      <c r="OPH482" s="0"/>
      <c r="OPI482" s="0"/>
      <c r="OPJ482" s="0"/>
      <c r="OPK482" s="0"/>
      <c r="OPL482" s="0"/>
      <c r="OPM482" s="0"/>
      <c r="OPN482" s="0"/>
      <c r="OPO482" s="0"/>
      <c r="OPP482" s="0"/>
      <c r="OPQ482" s="0"/>
      <c r="OPR482" s="0"/>
      <c r="OPS482" s="0"/>
      <c r="OPT482" s="0"/>
      <c r="OPU482" s="0"/>
      <c r="OPV482" s="0"/>
      <c r="OPW482" s="0"/>
      <c r="OPX482" s="0"/>
      <c r="OPY482" s="0"/>
      <c r="OPZ482" s="0"/>
      <c r="OQA482" s="0"/>
      <c r="OQB482" s="0"/>
      <c r="OQC482" s="0"/>
      <c r="OQD482" s="0"/>
      <c r="OQE482" s="0"/>
      <c r="OQF482" s="0"/>
      <c r="OQG482" s="0"/>
      <c r="OQH482" s="0"/>
      <c r="OQI482" s="0"/>
      <c r="OQJ482" s="0"/>
      <c r="OQK482" s="0"/>
      <c r="OQL482" s="0"/>
      <c r="OQM482" s="0"/>
      <c r="OQN482" s="0"/>
      <c r="OQO482" s="0"/>
      <c r="OQP482" s="0"/>
      <c r="OQQ482" s="0"/>
      <c r="OQR482" s="0"/>
      <c r="OQS482" s="0"/>
      <c r="OQT482" s="0"/>
      <c r="OQU482" s="0"/>
      <c r="OQV482" s="0"/>
      <c r="OQW482" s="0"/>
      <c r="OQX482" s="0"/>
      <c r="OQY482" s="0"/>
      <c r="OQZ482" s="0"/>
      <c r="ORA482" s="0"/>
      <c r="ORB482" s="0"/>
      <c r="ORC482" s="0"/>
      <c r="ORD482" s="0"/>
      <c r="ORE482" s="0"/>
      <c r="ORF482" s="0"/>
      <c r="ORG482" s="0"/>
      <c r="ORH482" s="0"/>
      <c r="ORI482" s="0"/>
      <c r="ORJ482" s="0"/>
      <c r="ORK482" s="0"/>
      <c r="ORL482" s="0"/>
      <c r="ORM482" s="0"/>
      <c r="ORN482" s="0"/>
      <c r="ORO482" s="0"/>
      <c r="ORP482" s="0"/>
      <c r="ORQ482" s="0"/>
      <c r="ORR482" s="0"/>
      <c r="ORS482" s="0"/>
      <c r="ORT482" s="0"/>
      <c r="ORU482" s="0"/>
      <c r="ORV482" s="0"/>
      <c r="ORW482" s="0"/>
      <c r="ORX482" s="0"/>
      <c r="ORY482" s="0"/>
      <c r="ORZ482" s="0"/>
      <c r="OSA482" s="0"/>
      <c r="OSB482" s="0"/>
      <c r="OSC482" s="0"/>
      <c r="OSD482" s="0"/>
      <c r="OSE482" s="0"/>
      <c r="OSF482" s="0"/>
      <c r="OSG482" s="0"/>
      <c r="OSH482" s="0"/>
      <c r="OSI482" s="0"/>
      <c r="OSJ482" s="0"/>
      <c r="OSK482" s="0"/>
      <c r="OSL482" s="0"/>
      <c r="OSM482" s="0"/>
      <c r="OSN482" s="0"/>
      <c r="OSO482" s="0"/>
      <c r="OSP482" s="0"/>
      <c r="OSQ482" s="0"/>
      <c r="OSR482" s="0"/>
      <c r="OSS482" s="0"/>
      <c r="OST482" s="0"/>
      <c r="OSU482" s="0"/>
      <c r="OSV482" s="0"/>
      <c r="OSW482" s="0"/>
      <c r="OSX482" s="0"/>
      <c r="OSY482" s="0"/>
      <c r="OSZ482" s="0"/>
      <c r="OTA482" s="0"/>
      <c r="OTB482" s="0"/>
      <c r="OTC482" s="0"/>
      <c r="OTD482" s="0"/>
      <c r="OTE482" s="0"/>
      <c r="OTF482" s="0"/>
      <c r="OTG482" s="0"/>
      <c r="OTH482" s="0"/>
      <c r="OTI482" s="0"/>
      <c r="OTJ482" s="0"/>
      <c r="OTK482" s="0"/>
      <c r="OTL482" s="0"/>
      <c r="OTM482" s="0"/>
      <c r="OTN482" s="0"/>
      <c r="OTO482" s="0"/>
      <c r="OTP482" s="0"/>
      <c r="OTQ482" s="0"/>
      <c r="OTR482" s="0"/>
      <c r="OTS482" s="0"/>
      <c r="OTT482" s="0"/>
      <c r="OTU482" s="0"/>
      <c r="OTV482" s="0"/>
      <c r="OTW482" s="0"/>
      <c r="OTX482" s="0"/>
      <c r="OTY482" s="0"/>
      <c r="OTZ482" s="0"/>
      <c r="OUA482" s="0"/>
      <c r="OUB482" s="0"/>
      <c r="OUC482" s="0"/>
      <c r="OUD482" s="0"/>
      <c r="OUE482" s="0"/>
      <c r="OUF482" s="0"/>
      <c r="OUG482" s="0"/>
      <c r="OUH482" s="0"/>
      <c r="OUI482" s="0"/>
      <c r="OUJ482" s="0"/>
      <c r="OUK482" s="0"/>
      <c r="OUL482" s="0"/>
      <c r="OUM482" s="0"/>
      <c r="OUN482" s="0"/>
      <c r="OUO482" s="0"/>
      <c r="OUP482" s="0"/>
      <c r="OUQ482" s="0"/>
      <c r="OUR482" s="0"/>
      <c r="OUS482" s="0"/>
      <c r="OUT482" s="0"/>
      <c r="OUU482" s="0"/>
      <c r="OUV482" s="0"/>
      <c r="OUW482" s="0"/>
      <c r="OUX482" s="0"/>
      <c r="OUY482" s="0"/>
      <c r="OUZ482" s="0"/>
      <c r="OVA482" s="0"/>
      <c r="OVB482" s="0"/>
      <c r="OVC482" s="0"/>
      <c r="OVD482" s="0"/>
      <c r="OVE482" s="0"/>
      <c r="OVF482" s="0"/>
      <c r="OVG482" s="0"/>
      <c r="OVH482" s="0"/>
      <c r="OVI482" s="0"/>
      <c r="OVJ482" s="0"/>
      <c r="OVK482" s="0"/>
      <c r="OVL482" s="0"/>
      <c r="OVM482" s="0"/>
      <c r="OVN482" s="0"/>
      <c r="OVO482" s="0"/>
      <c r="OVP482" s="0"/>
      <c r="OVQ482" s="0"/>
      <c r="OVR482" s="0"/>
      <c r="OVS482" s="0"/>
      <c r="OVT482" s="0"/>
      <c r="OVU482" s="0"/>
      <c r="OVV482" s="0"/>
      <c r="OVW482" s="0"/>
      <c r="OVX482" s="0"/>
      <c r="OVY482" s="0"/>
      <c r="OVZ482" s="0"/>
      <c r="OWA482" s="0"/>
      <c r="OWB482" s="0"/>
      <c r="OWC482" s="0"/>
      <c r="OWD482" s="0"/>
      <c r="OWE482" s="0"/>
      <c r="OWF482" s="0"/>
      <c r="OWG482" s="0"/>
      <c r="OWH482" s="0"/>
      <c r="OWI482" s="0"/>
      <c r="OWJ482" s="0"/>
      <c r="OWK482" s="0"/>
      <c r="OWL482" s="0"/>
      <c r="OWM482" s="0"/>
      <c r="OWN482" s="0"/>
      <c r="OWO482" s="0"/>
      <c r="OWP482" s="0"/>
      <c r="OWQ482" s="0"/>
      <c r="OWR482" s="0"/>
      <c r="OWS482" s="0"/>
      <c r="OWT482" s="0"/>
      <c r="OWU482" s="0"/>
      <c r="OWV482" s="0"/>
      <c r="OWW482" s="0"/>
      <c r="OWX482" s="0"/>
      <c r="OWY482" s="0"/>
      <c r="OWZ482" s="0"/>
      <c r="OXA482" s="0"/>
      <c r="OXB482" s="0"/>
      <c r="OXC482" s="0"/>
      <c r="OXD482" s="0"/>
      <c r="OXE482" s="0"/>
      <c r="OXF482" s="0"/>
      <c r="OXG482" s="0"/>
      <c r="OXH482" s="0"/>
      <c r="OXI482" s="0"/>
      <c r="OXJ482" s="0"/>
      <c r="OXK482" s="0"/>
      <c r="OXL482" s="0"/>
      <c r="OXM482" s="0"/>
      <c r="OXN482" s="0"/>
      <c r="OXO482" s="0"/>
      <c r="OXP482" s="0"/>
      <c r="OXQ482" s="0"/>
      <c r="OXR482" s="0"/>
      <c r="OXS482" s="0"/>
      <c r="OXT482" s="0"/>
      <c r="OXU482" s="0"/>
      <c r="OXV482" s="0"/>
      <c r="OXW482" s="0"/>
      <c r="OXX482" s="0"/>
      <c r="OXY482" s="0"/>
      <c r="OXZ482" s="0"/>
      <c r="OYA482" s="0"/>
      <c r="OYB482" s="0"/>
      <c r="OYC482" s="0"/>
      <c r="OYD482" s="0"/>
      <c r="OYE482" s="0"/>
      <c r="OYF482" s="0"/>
      <c r="OYG482" s="0"/>
      <c r="OYH482" s="0"/>
      <c r="OYI482" s="0"/>
      <c r="OYJ482" s="0"/>
      <c r="OYK482" s="0"/>
      <c r="OYL482" s="0"/>
      <c r="OYM482" s="0"/>
      <c r="OYN482" s="0"/>
      <c r="OYO482" s="0"/>
      <c r="OYP482" s="0"/>
      <c r="OYQ482" s="0"/>
      <c r="OYR482" s="0"/>
      <c r="OYS482" s="0"/>
      <c r="OYT482" s="0"/>
      <c r="OYU482" s="0"/>
      <c r="OYV482" s="0"/>
      <c r="OYW482" s="0"/>
      <c r="OYX482" s="0"/>
      <c r="OYY482" s="0"/>
      <c r="OYZ482" s="0"/>
      <c r="OZA482" s="0"/>
      <c r="OZB482" s="0"/>
      <c r="OZC482" s="0"/>
      <c r="OZD482" s="0"/>
      <c r="OZE482" s="0"/>
      <c r="OZF482" s="0"/>
      <c r="OZG482" s="0"/>
      <c r="OZH482" s="0"/>
      <c r="OZI482" s="0"/>
      <c r="OZJ482" s="0"/>
      <c r="OZK482" s="0"/>
      <c r="OZL482" s="0"/>
      <c r="OZM482" s="0"/>
      <c r="OZN482" s="0"/>
      <c r="OZO482" s="0"/>
      <c r="OZP482" s="0"/>
      <c r="OZQ482" s="0"/>
      <c r="OZR482" s="0"/>
      <c r="OZS482" s="0"/>
      <c r="OZT482" s="0"/>
      <c r="OZU482" s="0"/>
      <c r="OZV482" s="0"/>
      <c r="OZW482" s="0"/>
      <c r="OZX482" s="0"/>
      <c r="OZY482" s="0"/>
      <c r="OZZ482" s="0"/>
      <c r="PAA482" s="0"/>
      <c r="PAB482" s="0"/>
      <c r="PAC482" s="0"/>
      <c r="PAD482" s="0"/>
      <c r="PAE482" s="0"/>
      <c r="PAF482" s="0"/>
      <c r="PAG482" s="0"/>
      <c r="PAH482" s="0"/>
      <c r="PAI482" s="0"/>
      <c r="PAJ482" s="0"/>
      <c r="PAK482" s="0"/>
      <c r="PAL482" s="0"/>
      <c r="PAM482" s="0"/>
      <c r="PAN482" s="0"/>
      <c r="PAO482" s="0"/>
      <c r="PAP482" s="0"/>
      <c r="PAQ482" s="0"/>
      <c r="PAR482" s="0"/>
      <c r="PAS482" s="0"/>
      <c r="PAT482" s="0"/>
      <c r="PAU482" s="0"/>
      <c r="PAV482" s="0"/>
      <c r="PAW482" s="0"/>
      <c r="PAX482" s="0"/>
      <c r="PAY482" s="0"/>
      <c r="PAZ482" s="0"/>
      <c r="PBA482" s="0"/>
      <c r="PBB482" s="0"/>
      <c r="PBC482" s="0"/>
      <c r="PBD482" s="0"/>
      <c r="PBE482" s="0"/>
      <c r="PBF482" s="0"/>
      <c r="PBG482" s="0"/>
      <c r="PBH482" s="0"/>
      <c r="PBI482" s="0"/>
      <c r="PBJ482" s="0"/>
      <c r="PBK482" s="0"/>
      <c r="PBL482" s="0"/>
      <c r="PBM482" s="0"/>
      <c r="PBN482" s="0"/>
      <c r="PBO482" s="0"/>
      <c r="PBP482" s="0"/>
      <c r="PBQ482" s="0"/>
      <c r="PBR482" s="0"/>
      <c r="PBS482" s="0"/>
      <c r="PBT482" s="0"/>
      <c r="PBU482" s="0"/>
      <c r="PBV482" s="0"/>
      <c r="PBW482" s="0"/>
      <c r="PBX482" s="0"/>
      <c r="PBY482" s="0"/>
      <c r="PBZ482" s="0"/>
      <c r="PCA482" s="0"/>
      <c r="PCB482" s="0"/>
      <c r="PCC482" s="0"/>
      <c r="PCD482" s="0"/>
      <c r="PCE482" s="0"/>
      <c r="PCF482" s="0"/>
      <c r="PCG482" s="0"/>
      <c r="PCH482" s="0"/>
      <c r="PCI482" s="0"/>
      <c r="PCJ482" s="0"/>
      <c r="PCK482" s="0"/>
      <c r="PCL482" s="0"/>
      <c r="PCM482" s="0"/>
      <c r="PCN482" s="0"/>
      <c r="PCO482" s="0"/>
      <c r="PCP482" s="0"/>
      <c r="PCQ482" s="0"/>
      <c r="PCR482" s="0"/>
      <c r="PCS482" s="0"/>
      <c r="PCT482" s="0"/>
      <c r="PCU482" s="0"/>
      <c r="PCV482" s="0"/>
      <c r="PCW482" s="0"/>
      <c r="PCX482" s="0"/>
      <c r="PCY482" s="0"/>
      <c r="PCZ482" s="0"/>
      <c r="PDA482" s="0"/>
      <c r="PDB482" s="0"/>
      <c r="PDC482" s="0"/>
      <c r="PDD482" s="0"/>
      <c r="PDE482" s="0"/>
      <c r="PDF482" s="0"/>
      <c r="PDG482" s="0"/>
      <c r="PDH482" s="0"/>
      <c r="PDI482" s="0"/>
      <c r="PDJ482" s="0"/>
      <c r="PDK482" s="0"/>
      <c r="PDL482" s="0"/>
      <c r="PDM482" s="0"/>
      <c r="PDN482" s="0"/>
      <c r="PDO482" s="0"/>
      <c r="PDP482" s="0"/>
      <c r="PDQ482" s="0"/>
      <c r="PDR482" s="0"/>
      <c r="PDS482" s="0"/>
      <c r="PDT482" s="0"/>
      <c r="PDU482" s="0"/>
      <c r="PDV482" s="0"/>
      <c r="PDW482" s="0"/>
      <c r="PDX482" s="0"/>
      <c r="PDY482" s="0"/>
      <c r="PDZ482" s="0"/>
      <c r="PEA482" s="0"/>
      <c r="PEB482" s="0"/>
      <c r="PEC482" s="0"/>
      <c r="PED482" s="0"/>
      <c r="PEE482" s="0"/>
      <c r="PEF482" s="0"/>
      <c r="PEG482" s="0"/>
      <c r="PEH482" s="0"/>
      <c r="PEI482" s="0"/>
      <c r="PEJ482" s="0"/>
      <c r="PEK482" s="0"/>
      <c r="PEL482" s="0"/>
      <c r="PEM482" s="0"/>
      <c r="PEN482" s="0"/>
      <c r="PEO482" s="0"/>
      <c r="PEP482" s="0"/>
      <c r="PEQ482" s="0"/>
      <c r="PER482" s="0"/>
      <c r="PES482" s="0"/>
      <c r="PET482" s="0"/>
      <c r="PEU482" s="0"/>
      <c r="PEV482" s="0"/>
      <c r="PEW482" s="0"/>
      <c r="PEX482" s="0"/>
      <c r="PEY482" s="0"/>
      <c r="PEZ482" s="0"/>
      <c r="PFA482" s="0"/>
      <c r="PFB482" s="0"/>
      <c r="PFC482" s="0"/>
      <c r="PFD482" s="0"/>
      <c r="PFE482" s="0"/>
      <c r="PFF482" s="0"/>
      <c r="PFG482" s="0"/>
      <c r="PFH482" s="0"/>
      <c r="PFI482" s="0"/>
      <c r="PFJ482" s="0"/>
      <c r="PFK482" s="0"/>
      <c r="PFL482" s="0"/>
      <c r="PFM482" s="0"/>
      <c r="PFN482" s="0"/>
      <c r="PFO482" s="0"/>
      <c r="PFP482" s="0"/>
      <c r="PFQ482" s="0"/>
      <c r="PFR482" s="0"/>
      <c r="PFS482" s="0"/>
      <c r="PFT482" s="0"/>
      <c r="PFU482" s="0"/>
      <c r="PFV482" s="0"/>
      <c r="PFW482" s="0"/>
      <c r="PFX482" s="0"/>
      <c r="PFY482" s="0"/>
      <c r="PFZ482" s="0"/>
      <c r="PGA482" s="0"/>
      <c r="PGB482" s="0"/>
      <c r="PGC482" s="0"/>
      <c r="PGD482" s="0"/>
      <c r="PGE482" s="0"/>
      <c r="PGF482" s="0"/>
      <c r="PGG482" s="0"/>
      <c r="PGH482" s="0"/>
      <c r="PGI482" s="0"/>
      <c r="PGJ482" s="0"/>
      <c r="PGK482" s="0"/>
      <c r="PGL482" s="0"/>
      <c r="PGM482" s="0"/>
      <c r="PGN482" s="0"/>
      <c r="PGO482" s="0"/>
      <c r="PGP482" s="0"/>
      <c r="PGQ482" s="0"/>
      <c r="PGR482" s="0"/>
      <c r="PGS482" s="0"/>
      <c r="PGT482" s="0"/>
      <c r="PGU482" s="0"/>
      <c r="PGV482" s="0"/>
      <c r="PGW482" s="0"/>
      <c r="PGX482" s="0"/>
      <c r="PGY482" s="0"/>
      <c r="PGZ482" s="0"/>
      <c r="PHA482" s="0"/>
      <c r="PHB482" s="0"/>
      <c r="PHC482" s="0"/>
      <c r="PHD482" s="0"/>
      <c r="PHE482" s="0"/>
      <c r="PHF482" s="0"/>
      <c r="PHG482" s="0"/>
      <c r="PHH482" s="0"/>
      <c r="PHI482" s="0"/>
      <c r="PHJ482" s="0"/>
      <c r="PHK482" s="0"/>
      <c r="PHL482" s="0"/>
      <c r="PHM482" s="0"/>
      <c r="PHN482" s="0"/>
      <c r="PHO482" s="0"/>
      <c r="PHP482" s="0"/>
      <c r="PHQ482" s="0"/>
      <c r="PHR482" s="0"/>
      <c r="PHS482" s="0"/>
      <c r="PHT482" s="0"/>
      <c r="PHU482" s="0"/>
      <c r="PHV482" s="0"/>
      <c r="PHW482" s="0"/>
      <c r="PHX482" s="0"/>
      <c r="PHY482" s="0"/>
      <c r="PHZ482" s="0"/>
      <c r="PIA482" s="0"/>
      <c r="PIB482" s="0"/>
      <c r="PIC482" s="0"/>
      <c r="PID482" s="0"/>
      <c r="PIE482" s="0"/>
      <c r="PIF482" s="0"/>
      <c r="PIG482" s="0"/>
      <c r="PIH482" s="0"/>
      <c r="PII482" s="0"/>
      <c r="PIJ482" s="0"/>
      <c r="PIK482" s="0"/>
      <c r="PIL482" s="0"/>
      <c r="PIM482" s="0"/>
      <c r="PIN482" s="0"/>
      <c r="PIO482" s="0"/>
      <c r="PIP482" s="0"/>
      <c r="PIQ482" s="0"/>
      <c r="PIR482" s="0"/>
      <c r="PIS482" s="0"/>
      <c r="PIT482" s="0"/>
      <c r="PIU482" s="0"/>
      <c r="PIV482" s="0"/>
      <c r="PIW482" s="0"/>
      <c r="PIX482" s="0"/>
      <c r="PIY482" s="0"/>
      <c r="PIZ482" s="0"/>
      <c r="PJA482" s="0"/>
      <c r="PJB482" s="0"/>
      <c r="PJC482" s="0"/>
      <c r="PJD482" s="0"/>
      <c r="PJE482" s="0"/>
      <c r="PJF482" s="0"/>
      <c r="PJG482" s="0"/>
      <c r="PJH482" s="0"/>
      <c r="PJI482" s="0"/>
      <c r="PJJ482" s="0"/>
      <c r="PJK482" s="0"/>
      <c r="PJL482" s="0"/>
      <c r="PJM482" s="0"/>
      <c r="PJN482" s="0"/>
      <c r="PJO482" s="0"/>
      <c r="PJP482" s="0"/>
      <c r="PJQ482" s="0"/>
      <c r="PJR482" s="0"/>
      <c r="PJS482" s="0"/>
      <c r="PJT482" s="0"/>
      <c r="PJU482" s="0"/>
      <c r="PJV482" s="0"/>
      <c r="PJW482" s="0"/>
      <c r="PJX482" s="0"/>
      <c r="PJY482" s="0"/>
      <c r="PJZ482" s="0"/>
      <c r="PKA482" s="0"/>
      <c r="PKB482" s="0"/>
      <c r="PKC482" s="0"/>
      <c r="PKD482" s="0"/>
      <c r="PKE482" s="0"/>
      <c r="PKF482" s="0"/>
      <c r="PKG482" s="0"/>
      <c r="PKH482" s="0"/>
      <c r="PKI482" s="0"/>
      <c r="PKJ482" s="0"/>
      <c r="PKK482" s="0"/>
      <c r="PKL482" s="0"/>
      <c r="PKM482" s="0"/>
      <c r="PKN482" s="0"/>
      <c r="PKO482" s="0"/>
      <c r="PKP482" s="0"/>
      <c r="PKQ482" s="0"/>
      <c r="PKR482" s="0"/>
      <c r="PKS482" s="0"/>
      <c r="PKT482" s="0"/>
      <c r="PKU482" s="0"/>
      <c r="PKV482" s="0"/>
      <c r="PKW482" s="0"/>
      <c r="PKX482" s="0"/>
      <c r="PKY482" s="0"/>
      <c r="PKZ482" s="0"/>
      <c r="PLA482" s="0"/>
      <c r="PLB482" s="0"/>
      <c r="PLC482" s="0"/>
      <c r="PLD482" s="0"/>
      <c r="PLE482" s="0"/>
      <c r="PLF482" s="0"/>
      <c r="PLG482" s="0"/>
      <c r="PLH482" s="0"/>
      <c r="PLI482" s="0"/>
      <c r="PLJ482" s="0"/>
      <c r="PLK482" s="0"/>
      <c r="PLL482" s="0"/>
      <c r="PLM482" s="0"/>
      <c r="PLN482" s="0"/>
      <c r="PLO482" s="0"/>
      <c r="PLP482" s="0"/>
      <c r="PLQ482" s="0"/>
      <c r="PLR482" s="0"/>
      <c r="PLS482" s="0"/>
      <c r="PLT482" s="0"/>
      <c r="PLU482" s="0"/>
      <c r="PLV482" s="0"/>
      <c r="PLW482" s="0"/>
      <c r="PLX482" s="0"/>
      <c r="PLY482" s="0"/>
      <c r="PLZ482" s="0"/>
      <c r="PMA482" s="0"/>
      <c r="PMB482" s="0"/>
      <c r="PMC482" s="0"/>
      <c r="PMD482" s="0"/>
      <c r="PME482" s="0"/>
      <c r="PMF482" s="0"/>
      <c r="PMG482" s="0"/>
      <c r="PMH482" s="0"/>
      <c r="PMI482" s="0"/>
      <c r="PMJ482" s="0"/>
      <c r="PMK482" s="0"/>
      <c r="PML482" s="0"/>
      <c r="PMM482" s="0"/>
      <c r="PMN482" s="0"/>
      <c r="PMO482" s="0"/>
      <c r="PMP482" s="0"/>
      <c r="PMQ482" s="0"/>
      <c r="PMR482" s="0"/>
      <c r="PMS482" s="0"/>
      <c r="PMT482" s="0"/>
      <c r="PMU482" s="0"/>
      <c r="PMV482" s="0"/>
      <c r="PMW482" s="0"/>
      <c r="PMX482" s="0"/>
      <c r="PMY482" s="0"/>
      <c r="PMZ482" s="0"/>
      <c r="PNA482" s="0"/>
      <c r="PNB482" s="0"/>
      <c r="PNC482" s="0"/>
      <c r="PND482" s="0"/>
      <c r="PNE482" s="0"/>
      <c r="PNF482" s="0"/>
      <c r="PNG482" s="0"/>
      <c r="PNH482" s="0"/>
      <c r="PNI482" s="0"/>
      <c r="PNJ482" s="0"/>
      <c r="PNK482" s="0"/>
      <c r="PNL482" s="0"/>
      <c r="PNM482" s="0"/>
      <c r="PNN482" s="0"/>
      <c r="PNO482" s="0"/>
      <c r="PNP482" s="0"/>
      <c r="PNQ482" s="0"/>
      <c r="PNR482" s="0"/>
      <c r="PNS482" s="0"/>
      <c r="PNT482" s="0"/>
      <c r="PNU482" s="0"/>
      <c r="PNV482" s="0"/>
      <c r="PNW482" s="0"/>
      <c r="PNX482" s="0"/>
      <c r="PNY482" s="0"/>
      <c r="PNZ482" s="0"/>
      <c r="POA482" s="0"/>
      <c r="POB482" s="0"/>
      <c r="POC482" s="0"/>
      <c r="POD482" s="0"/>
      <c r="POE482" s="0"/>
      <c r="POF482" s="0"/>
      <c r="POG482" s="0"/>
      <c r="POH482" s="0"/>
      <c r="POI482" s="0"/>
      <c r="POJ482" s="0"/>
      <c r="POK482" s="0"/>
      <c r="POL482" s="0"/>
      <c r="POM482" s="0"/>
      <c r="PON482" s="0"/>
      <c r="POO482" s="0"/>
      <c r="POP482" s="0"/>
      <c r="POQ482" s="0"/>
      <c r="POR482" s="0"/>
      <c r="POS482" s="0"/>
      <c r="POT482" s="0"/>
      <c r="POU482" s="0"/>
      <c r="POV482" s="0"/>
      <c r="POW482" s="0"/>
      <c r="POX482" s="0"/>
      <c r="POY482" s="0"/>
      <c r="POZ482" s="0"/>
      <c r="PPA482" s="0"/>
      <c r="PPB482" s="0"/>
      <c r="PPC482" s="0"/>
      <c r="PPD482" s="0"/>
      <c r="PPE482" s="0"/>
      <c r="PPF482" s="0"/>
      <c r="PPG482" s="0"/>
      <c r="PPH482" s="0"/>
      <c r="PPI482" s="0"/>
      <c r="PPJ482" s="0"/>
      <c r="PPK482" s="0"/>
      <c r="PPL482" s="0"/>
      <c r="PPM482" s="0"/>
      <c r="PPN482" s="0"/>
      <c r="PPO482" s="0"/>
      <c r="PPP482" s="0"/>
      <c r="PPQ482" s="0"/>
      <c r="PPR482" s="0"/>
      <c r="PPS482" s="0"/>
      <c r="PPT482" s="0"/>
      <c r="PPU482" s="0"/>
      <c r="PPV482" s="0"/>
      <c r="PPW482" s="0"/>
      <c r="PPX482" s="0"/>
      <c r="PPY482" s="0"/>
      <c r="PPZ482" s="0"/>
      <c r="PQA482" s="0"/>
      <c r="PQB482" s="0"/>
      <c r="PQC482" s="0"/>
      <c r="PQD482" s="0"/>
      <c r="PQE482" s="0"/>
      <c r="PQF482" s="0"/>
      <c r="PQG482" s="0"/>
      <c r="PQH482" s="0"/>
      <c r="PQI482" s="0"/>
      <c r="PQJ482" s="0"/>
      <c r="PQK482" s="0"/>
      <c r="PQL482" s="0"/>
      <c r="PQM482" s="0"/>
      <c r="PQN482" s="0"/>
      <c r="PQO482" s="0"/>
      <c r="PQP482" s="0"/>
      <c r="PQQ482" s="0"/>
      <c r="PQR482" s="0"/>
      <c r="PQS482" s="0"/>
      <c r="PQT482" s="0"/>
      <c r="PQU482" s="0"/>
      <c r="PQV482" s="0"/>
      <c r="PQW482" s="0"/>
      <c r="PQX482" s="0"/>
      <c r="PQY482" s="0"/>
      <c r="PQZ482" s="0"/>
      <c r="PRA482" s="0"/>
      <c r="PRB482" s="0"/>
      <c r="PRC482" s="0"/>
      <c r="PRD482" s="0"/>
      <c r="PRE482" s="0"/>
      <c r="PRF482" s="0"/>
      <c r="PRG482" s="0"/>
      <c r="PRH482" s="0"/>
      <c r="PRI482" s="0"/>
      <c r="PRJ482" s="0"/>
      <c r="PRK482" s="0"/>
      <c r="PRL482" s="0"/>
      <c r="PRM482" s="0"/>
      <c r="PRN482" s="0"/>
      <c r="PRO482" s="0"/>
      <c r="PRP482" s="0"/>
      <c r="PRQ482" s="0"/>
      <c r="PRR482" s="0"/>
      <c r="PRS482" s="0"/>
      <c r="PRT482" s="0"/>
      <c r="PRU482" s="0"/>
      <c r="PRV482" s="0"/>
      <c r="PRW482" s="0"/>
      <c r="PRX482" s="0"/>
      <c r="PRY482" s="0"/>
      <c r="PRZ482" s="0"/>
      <c r="PSA482" s="0"/>
      <c r="PSB482" s="0"/>
      <c r="PSC482" s="0"/>
      <c r="PSD482" s="0"/>
      <c r="PSE482" s="0"/>
      <c r="PSF482" s="0"/>
      <c r="PSG482" s="0"/>
      <c r="PSH482" s="0"/>
      <c r="PSI482" s="0"/>
      <c r="PSJ482" s="0"/>
      <c r="PSK482" s="0"/>
      <c r="PSL482" s="0"/>
      <c r="PSM482" s="0"/>
      <c r="PSN482" s="0"/>
      <c r="PSO482" s="0"/>
      <c r="PSP482" s="0"/>
      <c r="PSQ482" s="0"/>
      <c r="PSR482" s="0"/>
      <c r="PSS482" s="0"/>
      <c r="PST482" s="0"/>
      <c r="PSU482" s="0"/>
      <c r="PSV482" s="0"/>
      <c r="PSW482" s="0"/>
      <c r="PSX482" s="0"/>
      <c r="PSY482" s="0"/>
      <c r="PSZ482" s="0"/>
      <c r="PTA482" s="0"/>
      <c r="PTB482" s="0"/>
      <c r="PTC482" s="0"/>
      <c r="PTD482" s="0"/>
      <c r="PTE482" s="0"/>
      <c r="PTF482" s="0"/>
      <c r="PTG482" s="0"/>
      <c r="PTH482" s="0"/>
      <c r="PTI482" s="0"/>
      <c r="PTJ482" s="0"/>
      <c r="PTK482" s="0"/>
      <c r="PTL482" s="0"/>
      <c r="PTM482" s="0"/>
      <c r="PTN482" s="0"/>
      <c r="PTO482" s="0"/>
      <c r="PTP482" s="0"/>
      <c r="PTQ482" s="0"/>
      <c r="PTR482" s="0"/>
      <c r="PTS482" s="0"/>
      <c r="PTT482" s="0"/>
      <c r="PTU482" s="0"/>
      <c r="PTV482" s="0"/>
      <c r="PTW482" s="0"/>
      <c r="PTX482" s="0"/>
      <c r="PTY482" s="0"/>
      <c r="PTZ482" s="0"/>
      <c r="PUA482" s="0"/>
      <c r="PUB482" s="0"/>
      <c r="PUC482" s="0"/>
      <c r="PUD482" s="0"/>
      <c r="PUE482" s="0"/>
      <c r="PUF482" s="0"/>
      <c r="PUG482" s="0"/>
      <c r="PUH482" s="0"/>
      <c r="PUI482" s="0"/>
      <c r="PUJ482" s="0"/>
      <c r="PUK482" s="0"/>
      <c r="PUL482" s="0"/>
      <c r="PUM482" s="0"/>
      <c r="PUN482" s="0"/>
      <c r="PUO482" s="0"/>
      <c r="PUP482" s="0"/>
      <c r="PUQ482" s="0"/>
      <c r="PUR482" s="0"/>
      <c r="PUS482" s="0"/>
      <c r="PUT482" s="0"/>
      <c r="PUU482" s="0"/>
      <c r="PUV482" s="0"/>
      <c r="PUW482" s="0"/>
      <c r="PUX482" s="0"/>
      <c r="PUY482" s="0"/>
      <c r="PUZ482" s="0"/>
      <c r="PVA482" s="0"/>
      <c r="PVB482" s="0"/>
      <c r="PVC482" s="0"/>
      <c r="PVD482" s="0"/>
      <c r="PVE482" s="0"/>
      <c r="PVF482" s="0"/>
      <c r="PVG482" s="0"/>
      <c r="PVH482" s="0"/>
      <c r="PVI482" s="0"/>
      <c r="PVJ482" s="0"/>
      <c r="PVK482" s="0"/>
      <c r="PVL482" s="0"/>
      <c r="PVM482" s="0"/>
      <c r="PVN482" s="0"/>
      <c r="PVO482" s="0"/>
      <c r="PVP482" s="0"/>
      <c r="PVQ482" s="0"/>
      <c r="PVR482" s="0"/>
      <c r="PVS482" s="0"/>
      <c r="PVT482" s="0"/>
      <c r="PVU482" s="0"/>
      <c r="PVV482" s="0"/>
      <c r="PVW482" s="0"/>
      <c r="PVX482" s="0"/>
      <c r="PVY482" s="0"/>
      <c r="PVZ482" s="0"/>
      <c r="PWA482" s="0"/>
      <c r="PWB482" s="0"/>
      <c r="PWC482" s="0"/>
      <c r="PWD482" s="0"/>
      <c r="PWE482" s="0"/>
      <c r="PWF482" s="0"/>
      <c r="PWG482" s="0"/>
      <c r="PWH482" s="0"/>
      <c r="PWI482" s="0"/>
      <c r="PWJ482" s="0"/>
      <c r="PWK482" s="0"/>
      <c r="PWL482" s="0"/>
      <c r="PWM482" s="0"/>
      <c r="PWN482" s="0"/>
      <c r="PWO482" s="0"/>
      <c r="PWP482" s="0"/>
      <c r="PWQ482" s="0"/>
      <c r="PWR482" s="0"/>
      <c r="PWS482" s="0"/>
      <c r="PWT482" s="0"/>
      <c r="PWU482" s="0"/>
      <c r="PWV482" s="0"/>
      <c r="PWW482" s="0"/>
      <c r="PWX482" s="0"/>
      <c r="PWY482" s="0"/>
      <c r="PWZ482" s="0"/>
      <c r="PXA482" s="0"/>
      <c r="PXB482" s="0"/>
      <c r="PXC482" s="0"/>
      <c r="PXD482" s="0"/>
      <c r="PXE482" s="0"/>
      <c r="PXF482" s="0"/>
      <c r="PXG482" s="0"/>
      <c r="PXH482" s="0"/>
      <c r="PXI482" s="0"/>
      <c r="PXJ482" s="0"/>
      <c r="PXK482" s="0"/>
      <c r="PXL482" s="0"/>
      <c r="PXM482" s="0"/>
      <c r="PXN482" s="0"/>
      <c r="PXO482" s="0"/>
      <c r="PXP482" s="0"/>
      <c r="PXQ482" s="0"/>
      <c r="PXR482" s="0"/>
      <c r="PXS482" s="0"/>
      <c r="PXT482" s="0"/>
      <c r="PXU482" s="0"/>
      <c r="PXV482" s="0"/>
      <c r="PXW482" s="0"/>
      <c r="PXX482" s="0"/>
      <c r="PXY482" s="0"/>
      <c r="PXZ482" s="0"/>
      <c r="PYA482" s="0"/>
      <c r="PYB482" s="0"/>
      <c r="PYC482" s="0"/>
      <c r="PYD482" s="0"/>
      <c r="PYE482" s="0"/>
      <c r="PYF482" s="0"/>
      <c r="PYG482" s="0"/>
      <c r="PYH482" s="0"/>
      <c r="PYI482" s="0"/>
      <c r="PYJ482" s="0"/>
      <c r="PYK482" s="0"/>
      <c r="PYL482" s="0"/>
      <c r="PYM482" s="0"/>
      <c r="PYN482" s="0"/>
      <c r="PYO482" s="0"/>
      <c r="PYP482" s="0"/>
      <c r="PYQ482" s="0"/>
      <c r="PYR482" s="0"/>
      <c r="PYS482" s="0"/>
      <c r="PYT482" s="0"/>
      <c r="PYU482" s="0"/>
      <c r="PYV482" s="0"/>
      <c r="PYW482" s="0"/>
      <c r="PYX482" s="0"/>
      <c r="PYY482" s="0"/>
      <c r="PYZ482" s="0"/>
      <c r="PZA482" s="0"/>
      <c r="PZB482" s="0"/>
      <c r="PZC482" s="0"/>
      <c r="PZD482" s="0"/>
      <c r="PZE482" s="0"/>
      <c r="PZF482" s="0"/>
      <c r="PZG482" s="0"/>
      <c r="PZH482" s="0"/>
      <c r="PZI482" s="0"/>
      <c r="PZJ482" s="0"/>
      <c r="PZK482" s="0"/>
      <c r="PZL482" s="0"/>
      <c r="PZM482" s="0"/>
      <c r="PZN482" s="0"/>
      <c r="PZO482" s="0"/>
      <c r="PZP482" s="0"/>
      <c r="PZQ482" s="0"/>
      <c r="PZR482" s="0"/>
      <c r="PZS482" s="0"/>
      <c r="PZT482" s="0"/>
      <c r="PZU482" s="0"/>
      <c r="PZV482" s="0"/>
      <c r="PZW482" s="0"/>
      <c r="PZX482" s="0"/>
      <c r="PZY482" s="0"/>
      <c r="PZZ482" s="0"/>
      <c r="QAA482" s="0"/>
      <c r="QAB482" s="0"/>
      <c r="QAC482" s="0"/>
      <c r="QAD482" s="0"/>
      <c r="QAE482" s="0"/>
      <c r="QAF482" s="0"/>
      <c r="QAG482" s="0"/>
      <c r="QAH482" s="0"/>
      <c r="QAI482" s="0"/>
      <c r="QAJ482" s="0"/>
      <c r="QAK482" s="0"/>
      <c r="QAL482" s="0"/>
      <c r="QAM482" s="0"/>
      <c r="QAN482" s="0"/>
      <c r="QAO482" s="0"/>
      <c r="QAP482" s="0"/>
      <c r="QAQ482" s="0"/>
      <c r="QAR482" s="0"/>
      <c r="QAS482" s="0"/>
      <c r="QAT482" s="0"/>
      <c r="QAU482" s="0"/>
      <c r="QAV482" s="0"/>
      <c r="QAW482" s="0"/>
      <c r="QAX482" s="0"/>
      <c r="QAY482" s="0"/>
      <c r="QAZ482" s="0"/>
      <c r="QBA482" s="0"/>
      <c r="QBB482" s="0"/>
      <c r="QBC482" s="0"/>
      <c r="QBD482" s="0"/>
      <c r="QBE482" s="0"/>
      <c r="QBF482" s="0"/>
      <c r="QBG482" s="0"/>
      <c r="QBH482" s="0"/>
      <c r="QBI482" s="0"/>
      <c r="QBJ482" s="0"/>
      <c r="QBK482" s="0"/>
      <c r="QBL482" s="0"/>
      <c r="QBM482" s="0"/>
      <c r="QBN482" s="0"/>
      <c r="QBO482" s="0"/>
      <c r="QBP482" s="0"/>
      <c r="QBQ482" s="0"/>
      <c r="QBR482" s="0"/>
      <c r="QBS482" s="0"/>
      <c r="QBT482" s="0"/>
      <c r="QBU482" s="0"/>
      <c r="QBV482" s="0"/>
      <c r="QBW482" s="0"/>
      <c r="QBX482" s="0"/>
      <c r="QBY482" s="0"/>
      <c r="QBZ482" s="0"/>
      <c r="QCA482" s="0"/>
      <c r="QCB482" s="0"/>
      <c r="QCC482" s="0"/>
      <c r="QCD482" s="0"/>
      <c r="QCE482" s="0"/>
      <c r="QCF482" s="0"/>
      <c r="QCG482" s="0"/>
      <c r="QCH482" s="0"/>
      <c r="QCI482" s="0"/>
      <c r="QCJ482" s="0"/>
      <c r="QCK482" s="0"/>
      <c r="QCL482" s="0"/>
      <c r="QCM482" s="0"/>
      <c r="QCN482" s="0"/>
      <c r="QCO482" s="0"/>
      <c r="QCP482" s="0"/>
      <c r="QCQ482" s="0"/>
      <c r="QCR482" s="0"/>
      <c r="QCS482" s="0"/>
      <c r="QCT482" s="0"/>
      <c r="QCU482" s="0"/>
      <c r="QCV482" s="0"/>
      <c r="QCW482" s="0"/>
      <c r="QCX482" s="0"/>
      <c r="QCY482" s="0"/>
      <c r="QCZ482" s="0"/>
      <c r="QDA482" s="0"/>
      <c r="QDB482" s="0"/>
      <c r="QDC482" s="0"/>
      <c r="QDD482" s="0"/>
      <c r="QDE482" s="0"/>
      <c r="QDF482" s="0"/>
      <c r="QDG482" s="0"/>
      <c r="QDH482" s="0"/>
      <c r="QDI482" s="0"/>
      <c r="QDJ482" s="0"/>
      <c r="QDK482" s="0"/>
      <c r="QDL482" s="0"/>
      <c r="QDM482" s="0"/>
      <c r="QDN482" s="0"/>
      <c r="QDO482" s="0"/>
      <c r="QDP482" s="0"/>
      <c r="QDQ482" s="0"/>
      <c r="QDR482" s="0"/>
      <c r="QDS482" s="0"/>
      <c r="QDT482" s="0"/>
      <c r="QDU482" s="0"/>
      <c r="QDV482" s="0"/>
      <c r="QDW482" s="0"/>
      <c r="QDX482" s="0"/>
      <c r="QDY482" s="0"/>
      <c r="QDZ482" s="0"/>
      <c r="QEA482" s="0"/>
      <c r="QEB482" s="0"/>
      <c r="QEC482" s="0"/>
      <c r="QED482" s="0"/>
      <c r="QEE482" s="0"/>
      <c r="QEF482" s="0"/>
      <c r="QEG482" s="0"/>
      <c r="QEH482" s="0"/>
      <c r="QEI482" s="0"/>
      <c r="QEJ482" s="0"/>
      <c r="QEK482" s="0"/>
      <c r="QEL482" s="0"/>
      <c r="QEM482" s="0"/>
      <c r="QEN482" s="0"/>
      <c r="QEO482" s="0"/>
      <c r="QEP482" s="0"/>
      <c r="QEQ482" s="0"/>
      <c r="QER482" s="0"/>
      <c r="QES482" s="0"/>
      <c r="QET482" s="0"/>
      <c r="QEU482" s="0"/>
      <c r="QEV482" s="0"/>
      <c r="QEW482" s="0"/>
      <c r="QEX482" s="0"/>
      <c r="QEY482" s="0"/>
      <c r="QEZ482" s="0"/>
      <c r="QFA482" s="0"/>
      <c r="QFB482" s="0"/>
      <c r="QFC482" s="0"/>
      <c r="QFD482" s="0"/>
      <c r="QFE482" s="0"/>
      <c r="QFF482" s="0"/>
      <c r="QFG482" s="0"/>
      <c r="QFH482" s="0"/>
      <c r="QFI482" s="0"/>
      <c r="QFJ482" s="0"/>
      <c r="QFK482" s="0"/>
      <c r="QFL482" s="0"/>
      <c r="QFM482" s="0"/>
      <c r="QFN482" s="0"/>
      <c r="QFO482" s="0"/>
      <c r="QFP482" s="0"/>
      <c r="QFQ482" s="0"/>
      <c r="QFR482" s="0"/>
      <c r="QFS482" s="0"/>
      <c r="QFT482" s="0"/>
      <c r="QFU482" s="0"/>
      <c r="QFV482" s="0"/>
      <c r="QFW482" s="0"/>
      <c r="QFX482" s="0"/>
      <c r="QFY482" s="0"/>
      <c r="QFZ482" s="0"/>
      <c r="QGA482" s="0"/>
      <c r="QGB482" s="0"/>
      <c r="QGC482" s="0"/>
      <c r="QGD482" s="0"/>
      <c r="QGE482" s="0"/>
      <c r="QGF482" s="0"/>
      <c r="QGG482" s="0"/>
      <c r="QGH482" s="0"/>
      <c r="QGI482" s="0"/>
      <c r="QGJ482" s="0"/>
      <c r="QGK482" s="0"/>
      <c r="QGL482" s="0"/>
      <c r="QGM482" s="0"/>
      <c r="QGN482" s="0"/>
      <c r="QGO482" s="0"/>
      <c r="QGP482" s="0"/>
      <c r="QGQ482" s="0"/>
      <c r="QGR482" s="0"/>
      <c r="QGS482" s="0"/>
      <c r="QGT482" s="0"/>
      <c r="QGU482" s="0"/>
      <c r="QGV482" s="0"/>
      <c r="QGW482" s="0"/>
      <c r="QGX482" s="0"/>
      <c r="QGY482" s="0"/>
      <c r="QGZ482" s="0"/>
      <c r="QHA482" s="0"/>
      <c r="QHB482" s="0"/>
      <c r="QHC482" s="0"/>
      <c r="QHD482" s="0"/>
      <c r="QHE482" s="0"/>
      <c r="QHF482" s="0"/>
      <c r="QHG482" s="0"/>
      <c r="QHH482" s="0"/>
      <c r="QHI482" s="0"/>
      <c r="QHJ482" s="0"/>
      <c r="QHK482" s="0"/>
      <c r="QHL482" s="0"/>
      <c r="QHM482" s="0"/>
      <c r="QHN482" s="0"/>
      <c r="QHO482" s="0"/>
      <c r="QHP482" s="0"/>
      <c r="QHQ482" s="0"/>
      <c r="QHR482" s="0"/>
      <c r="QHS482" s="0"/>
      <c r="QHT482" s="0"/>
      <c r="QHU482" s="0"/>
      <c r="QHV482" s="0"/>
      <c r="QHW482" s="0"/>
      <c r="QHX482" s="0"/>
      <c r="QHY482" s="0"/>
      <c r="QHZ482" s="0"/>
      <c r="QIA482" s="0"/>
      <c r="QIB482" s="0"/>
      <c r="QIC482" s="0"/>
      <c r="QID482" s="0"/>
      <c r="QIE482" s="0"/>
      <c r="QIF482" s="0"/>
      <c r="QIG482" s="0"/>
      <c r="QIH482" s="0"/>
      <c r="QII482" s="0"/>
      <c r="QIJ482" s="0"/>
      <c r="QIK482" s="0"/>
      <c r="QIL482" s="0"/>
      <c r="QIM482" s="0"/>
      <c r="QIN482" s="0"/>
      <c r="QIO482" s="0"/>
      <c r="QIP482" s="0"/>
      <c r="QIQ482" s="0"/>
      <c r="QIR482" s="0"/>
      <c r="QIS482" s="0"/>
      <c r="QIT482" s="0"/>
      <c r="QIU482" s="0"/>
      <c r="QIV482" s="0"/>
      <c r="QIW482" s="0"/>
      <c r="QIX482" s="0"/>
      <c r="QIY482" s="0"/>
      <c r="QIZ482" s="0"/>
      <c r="QJA482" s="0"/>
      <c r="QJB482" s="0"/>
      <c r="QJC482" s="0"/>
      <c r="QJD482" s="0"/>
      <c r="QJE482" s="0"/>
      <c r="QJF482" s="0"/>
      <c r="QJG482" s="0"/>
      <c r="QJH482" s="0"/>
      <c r="QJI482" s="0"/>
      <c r="QJJ482" s="0"/>
      <c r="QJK482" s="0"/>
      <c r="QJL482" s="0"/>
      <c r="QJM482" s="0"/>
      <c r="QJN482" s="0"/>
      <c r="QJO482" s="0"/>
      <c r="QJP482" s="0"/>
      <c r="QJQ482" s="0"/>
      <c r="QJR482" s="0"/>
      <c r="QJS482" s="0"/>
      <c r="QJT482" s="0"/>
      <c r="QJU482" s="0"/>
      <c r="QJV482" s="0"/>
      <c r="QJW482" s="0"/>
      <c r="QJX482" s="0"/>
      <c r="QJY482" s="0"/>
      <c r="QJZ482" s="0"/>
      <c r="QKA482" s="0"/>
      <c r="QKB482" s="0"/>
      <c r="QKC482" s="0"/>
      <c r="QKD482" s="0"/>
      <c r="QKE482" s="0"/>
      <c r="QKF482" s="0"/>
      <c r="QKG482" s="0"/>
      <c r="QKH482" s="0"/>
      <c r="QKI482" s="0"/>
      <c r="QKJ482" s="0"/>
      <c r="QKK482" s="0"/>
      <c r="QKL482" s="0"/>
      <c r="QKM482" s="0"/>
      <c r="QKN482" s="0"/>
      <c r="QKO482" s="0"/>
      <c r="QKP482" s="0"/>
      <c r="QKQ482" s="0"/>
      <c r="QKR482" s="0"/>
      <c r="QKS482" s="0"/>
      <c r="QKT482" s="0"/>
      <c r="QKU482" s="0"/>
      <c r="QKV482" s="0"/>
      <c r="QKW482" s="0"/>
      <c r="QKX482" s="0"/>
      <c r="QKY482" s="0"/>
      <c r="QKZ482" s="0"/>
      <c r="QLA482" s="0"/>
      <c r="QLB482" s="0"/>
      <c r="QLC482" s="0"/>
      <c r="QLD482" s="0"/>
      <c r="QLE482" s="0"/>
      <c r="QLF482" s="0"/>
      <c r="QLG482" s="0"/>
      <c r="QLH482" s="0"/>
      <c r="QLI482" s="0"/>
      <c r="QLJ482" s="0"/>
      <c r="QLK482" s="0"/>
      <c r="QLL482" s="0"/>
      <c r="QLM482" s="0"/>
      <c r="QLN482" s="0"/>
      <c r="QLO482" s="0"/>
      <c r="QLP482" s="0"/>
      <c r="QLQ482" s="0"/>
      <c r="QLR482" s="0"/>
      <c r="QLS482" s="0"/>
      <c r="QLT482" s="0"/>
      <c r="QLU482" s="0"/>
      <c r="QLV482" s="0"/>
      <c r="QLW482" s="0"/>
      <c r="QLX482" s="0"/>
      <c r="QLY482" s="0"/>
      <c r="QLZ482" s="0"/>
      <c r="QMA482" s="0"/>
      <c r="QMB482" s="0"/>
      <c r="QMC482" s="0"/>
      <c r="QMD482" s="0"/>
      <c r="QME482" s="0"/>
      <c r="QMF482" s="0"/>
      <c r="QMG482" s="0"/>
      <c r="QMH482" s="0"/>
      <c r="QMI482" s="0"/>
      <c r="QMJ482" s="0"/>
      <c r="QMK482" s="0"/>
      <c r="QML482" s="0"/>
      <c r="QMM482" s="0"/>
      <c r="QMN482" s="0"/>
      <c r="QMO482" s="0"/>
      <c r="QMP482" s="0"/>
      <c r="QMQ482" s="0"/>
      <c r="QMR482" s="0"/>
      <c r="QMS482" s="0"/>
      <c r="QMT482" s="0"/>
      <c r="QMU482" s="0"/>
      <c r="QMV482" s="0"/>
      <c r="QMW482" s="0"/>
      <c r="QMX482" s="0"/>
      <c r="QMY482" s="0"/>
      <c r="QMZ482" s="0"/>
      <c r="QNA482" s="0"/>
      <c r="QNB482" s="0"/>
      <c r="QNC482" s="0"/>
      <c r="QND482" s="0"/>
      <c r="QNE482" s="0"/>
      <c r="QNF482" s="0"/>
      <c r="QNG482" s="0"/>
      <c r="QNH482" s="0"/>
      <c r="QNI482" s="0"/>
      <c r="QNJ482" s="0"/>
      <c r="QNK482" s="0"/>
      <c r="QNL482" s="0"/>
      <c r="QNM482" s="0"/>
      <c r="QNN482" s="0"/>
      <c r="QNO482" s="0"/>
      <c r="QNP482" s="0"/>
      <c r="QNQ482" s="0"/>
      <c r="QNR482" s="0"/>
      <c r="QNS482" s="0"/>
      <c r="QNT482" s="0"/>
      <c r="QNU482" s="0"/>
      <c r="QNV482" s="0"/>
      <c r="QNW482" s="0"/>
      <c r="QNX482" s="0"/>
      <c r="QNY482" s="0"/>
      <c r="QNZ482" s="0"/>
      <c r="QOA482" s="0"/>
      <c r="QOB482" s="0"/>
      <c r="QOC482" s="0"/>
      <c r="QOD482" s="0"/>
      <c r="QOE482" s="0"/>
      <c r="QOF482" s="0"/>
      <c r="QOG482" s="0"/>
      <c r="QOH482" s="0"/>
      <c r="QOI482" s="0"/>
      <c r="QOJ482" s="0"/>
      <c r="QOK482" s="0"/>
      <c r="QOL482" s="0"/>
      <c r="QOM482" s="0"/>
      <c r="QON482" s="0"/>
      <c r="QOO482" s="0"/>
      <c r="QOP482" s="0"/>
      <c r="QOQ482" s="0"/>
      <c r="QOR482" s="0"/>
      <c r="QOS482" s="0"/>
      <c r="QOT482" s="0"/>
      <c r="QOU482" s="0"/>
      <c r="QOV482" s="0"/>
      <c r="QOW482" s="0"/>
      <c r="QOX482" s="0"/>
      <c r="QOY482" s="0"/>
      <c r="QOZ482" s="0"/>
      <c r="QPA482" s="0"/>
      <c r="QPB482" s="0"/>
      <c r="QPC482" s="0"/>
      <c r="QPD482" s="0"/>
      <c r="QPE482" s="0"/>
      <c r="QPF482" s="0"/>
      <c r="QPG482" s="0"/>
      <c r="QPH482" s="0"/>
      <c r="QPI482" s="0"/>
      <c r="QPJ482" s="0"/>
      <c r="QPK482" s="0"/>
      <c r="QPL482" s="0"/>
      <c r="QPM482" s="0"/>
      <c r="QPN482" s="0"/>
      <c r="QPO482" s="0"/>
      <c r="QPP482" s="0"/>
      <c r="QPQ482" s="0"/>
      <c r="QPR482" s="0"/>
      <c r="QPS482" s="0"/>
      <c r="QPT482" s="0"/>
      <c r="QPU482" s="0"/>
      <c r="QPV482" s="0"/>
      <c r="QPW482" s="0"/>
      <c r="QPX482" s="0"/>
      <c r="QPY482" s="0"/>
      <c r="QPZ482" s="0"/>
      <c r="QQA482" s="0"/>
      <c r="QQB482" s="0"/>
      <c r="QQC482" s="0"/>
      <c r="QQD482" s="0"/>
      <c r="QQE482" s="0"/>
      <c r="QQF482" s="0"/>
      <c r="QQG482" s="0"/>
      <c r="QQH482" s="0"/>
      <c r="QQI482" s="0"/>
      <c r="QQJ482" s="0"/>
      <c r="QQK482" s="0"/>
      <c r="QQL482" s="0"/>
      <c r="QQM482" s="0"/>
      <c r="QQN482" s="0"/>
      <c r="QQO482" s="0"/>
      <c r="QQP482" s="0"/>
      <c r="QQQ482" s="0"/>
      <c r="QQR482" s="0"/>
      <c r="QQS482" s="0"/>
      <c r="QQT482" s="0"/>
      <c r="QQU482" s="0"/>
      <c r="QQV482" s="0"/>
      <c r="QQW482" s="0"/>
      <c r="QQX482" s="0"/>
      <c r="QQY482" s="0"/>
      <c r="QQZ482" s="0"/>
      <c r="QRA482" s="0"/>
      <c r="QRB482" s="0"/>
      <c r="QRC482" s="0"/>
      <c r="QRD482" s="0"/>
      <c r="QRE482" s="0"/>
      <c r="QRF482" s="0"/>
      <c r="QRG482" s="0"/>
      <c r="QRH482" s="0"/>
      <c r="QRI482" s="0"/>
      <c r="QRJ482" s="0"/>
      <c r="QRK482" s="0"/>
      <c r="QRL482" s="0"/>
      <c r="QRM482" s="0"/>
      <c r="QRN482" s="0"/>
      <c r="QRO482" s="0"/>
      <c r="QRP482" s="0"/>
      <c r="QRQ482" s="0"/>
      <c r="QRR482" s="0"/>
      <c r="QRS482" s="0"/>
      <c r="QRT482" s="0"/>
      <c r="QRU482" s="0"/>
      <c r="QRV482" s="0"/>
      <c r="QRW482" s="0"/>
      <c r="QRX482" s="0"/>
      <c r="QRY482" s="0"/>
      <c r="QRZ482" s="0"/>
      <c r="QSA482" s="0"/>
      <c r="QSB482" s="0"/>
      <c r="QSC482" s="0"/>
      <c r="QSD482" s="0"/>
      <c r="QSE482" s="0"/>
      <c r="QSF482" s="0"/>
      <c r="QSG482" s="0"/>
      <c r="QSH482" s="0"/>
      <c r="QSI482" s="0"/>
      <c r="QSJ482" s="0"/>
      <c r="QSK482" s="0"/>
      <c r="QSL482" s="0"/>
      <c r="QSM482" s="0"/>
      <c r="QSN482" s="0"/>
      <c r="QSO482" s="0"/>
      <c r="QSP482" s="0"/>
      <c r="QSQ482" s="0"/>
      <c r="QSR482" s="0"/>
      <c r="QSS482" s="0"/>
      <c r="QST482" s="0"/>
      <c r="QSU482" s="0"/>
      <c r="QSV482" s="0"/>
      <c r="QSW482" s="0"/>
      <c r="QSX482" s="0"/>
      <c r="QSY482" s="0"/>
      <c r="QSZ482" s="0"/>
      <c r="QTA482" s="0"/>
      <c r="QTB482" s="0"/>
      <c r="QTC482" s="0"/>
      <c r="QTD482" s="0"/>
      <c r="QTE482" s="0"/>
      <c r="QTF482" s="0"/>
      <c r="QTG482" s="0"/>
      <c r="QTH482" s="0"/>
      <c r="QTI482" s="0"/>
      <c r="QTJ482" s="0"/>
      <c r="QTK482" s="0"/>
      <c r="QTL482" s="0"/>
      <c r="QTM482" s="0"/>
      <c r="QTN482" s="0"/>
      <c r="QTO482" s="0"/>
      <c r="QTP482" s="0"/>
      <c r="QTQ482" s="0"/>
      <c r="QTR482" s="0"/>
      <c r="QTS482" s="0"/>
      <c r="QTT482" s="0"/>
      <c r="QTU482" s="0"/>
      <c r="QTV482" s="0"/>
      <c r="QTW482" s="0"/>
      <c r="QTX482" s="0"/>
      <c r="QTY482" s="0"/>
      <c r="QTZ482" s="0"/>
      <c r="QUA482" s="0"/>
      <c r="QUB482" s="0"/>
      <c r="QUC482" s="0"/>
      <c r="QUD482" s="0"/>
      <c r="QUE482" s="0"/>
      <c r="QUF482" s="0"/>
      <c r="QUG482" s="0"/>
      <c r="QUH482" s="0"/>
      <c r="QUI482" s="0"/>
      <c r="QUJ482" s="0"/>
      <c r="QUK482" s="0"/>
      <c r="QUL482" s="0"/>
      <c r="QUM482" s="0"/>
      <c r="QUN482" s="0"/>
      <c r="QUO482" s="0"/>
      <c r="QUP482" s="0"/>
      <c r="QUQ482" s="0"/>
      <c r="QUR482" s="0"/>
      <c r="QUS482" s="0"/>
      <c r="QUT482" s="0"/>
      <c r="QUU482" s="0"/>
      <c r="QUV482" s="0"/>
      <c r="QUW482" s="0"/>
      <c r="QUX482" s="0"/>
      <c r="QUY482" s="0"/>
      <c r="QUZ482" s="0"/>
      <c r="QVA482" s="0"/>
      <c r="QVB482" s="0"/>
      <c r="QVC482" s="0"/>
      <c r="QVD482" s="0"/>
      <c r="QVE482" s="0"/>
      <c r="QVF482" s="0"/>
      <c r="QVG482" s="0"/>
      <c r="QVH482" s="0"/>
      <c r="QVI482" s="0"/>
      <c r="QVJ482" s="0"/>
      <c r="QVK482" s="0"/>
      <c r="QVL482" s="0"/>
      <c r="QVM482" s="0"/>
      <c r="QVN482" s="0"/>
      <c r="QVO482" s="0"/>
      <c r="QVP482" s="0"/>
      <c r="QVQ482" s="0"/>
      <c r="QVR482" s="0"/>
      <c r="QVS482" s="0"/>
      <c r="QVT482" s="0"/>
      <c r="QVU482" s="0"/>
      <c r="QVV482" s="0"/>
      <c r="QVW482" s="0"/>
      <c r="QVX482" s="0"/>
      <c r="QVY482" s="0"/>
      <c r="QVZ482" s="0"/>
      <c r="QWA482" s="0"/>
      <c r="QWB482" s="0"/>
      <c r="QWC482" s="0"/>
      <c r="QWD482" s="0"/>
      <c r="QWE482" s="0"/>
      <c r="QWF482" s="0"/>
      <c r="QWG482" s="0"/>
      <c r="QWH482" s="0"/>
      <c r="QWI482" s="0"/>
      <c r="QWJ482" s="0"/>
      <c r="QWK482" s="0"/>
      <c r="QWL482" s="0"/>
      <c r="QWM482" s="0"/>
      <c r="QWN482" s="0"/>
      <c r="QWO482" s="0"/>
      <c r="QWP482" s="0"/>
      <c r="QWQ482" s="0"/>
      <c r="QWR482" s="0"/>
      <c r="QWS482" s="0"/>
      <c r="QWT482" s="0"/>
      <c r="QWU482" s="0"/>
      <c r="QWV482" s="0"/>
      <c r="QWW482" s="0"/>
      <c r="QWX482" s="0"/>
      <c r="QWY482" s="0"/>
      <c r="QWZ482" s="0"/>
      <c r="QXA482" s="0"/>
      <c r="QXB482" s="0"/>
      <c r="QXC482" s="0"/>
      <c r="QXD482" s="0"/>
      <c r="QXE482" s="0"/>
      <c r="QXF482" s="0"/>
      <c r="QXG482" s="0"/>
      <c r="QXH482" s="0"/>
      <c r="QXI482" s="0"/>
      <c r="QXJ482" s="0"/>
      <c r="QXK482" s="0"/>
      <c r="QXL482" s="0"/>
      <c r="QXM482" s="0"/>
      <c r="QXN482" s="0"/>
      <c r="QXO482" s="0"/>
      <c r="QXP482" s="0"/>
      <c r="QXQ482" s="0"/>
      <c r="QXR482" s="0"/>
      <c r="QXS482" s="0"/>
      <c r="QXT482" s="0"/>
      <c r="QXU482" s="0"/>
      <c r="QXV482" s="0"/>
      <c r="QXW482" s="0"/>
      <c r="QXX482" s="0"/>
      <c r="QXY482" s="0"/>
      <c r="QXZ482" s="0"/>
      <c r="QYA482" s="0"/>
      <c r="QYB482" s="0"/>
      <c r="QYC482" s="0"/>
      <c r="QYD482" s="0"/>
      <c r="QYE482" s="0"/>
      <c r="QYF482" s="0"/>
      <c r="QYG482" s="0"/>
      <c r="QYH482" s="0"/>
      <c r="QYI482" s="0"/>
      <c r="QYJ482" s="0"/>
      <c r="QYK482" s="0"/>
      <c r="QYL482" s="0"/>
      <c r="QYM482" s="0"/>
      <c r="QYN482" s="0"/>
      <c r="QYO482" s="0"/>
      <c r="QYP482" s="0"/>
      <c r="QYQ482" s="0"/>
      <c r="QYR482" s="0"/>
      <c r="QYS482" s="0"/>
      <c r="QYT482" s="0"/>
      <c r="QYU482" s="0"/>
      <c r="QYV482" s="0"/>
      <c r="QYW482" s="0"/>
      <c r="QYX482" s="0"/>
      <c r="QYY482" s="0"/>
      <c r="QYZ482" s="0"/>
      <c r="QZA482" s="0"/>
      <c r="QZB482" s="0"/>
      <c r="QZC482" s="0"/>
      <c r="QZD482" s="0"/>
      <c r="QZE482" s="0"/>
      <c r="QZF482" s="0"/>
      <c r="QZG482" s="0"/>
      <c r="QZH482" s="0"/>
      <c r="QZI482" s="0"/>
      <c r="QZJ482" s="0"/>
      <c r="QZK482" s="0"/>
      <c r="QZL482" s="0"/>
      <c r="QZM482" s="0"/>
      <c r="QZN482" s="0"/>
      <c r="QZO482" s="0"/>
      <c r="QZP482" s="0"/>
      <c r="QZQ482" s="0"/>
      <c r="QZR482" s="0"/>
      <c r="QZS482" s="0"/>
      <c r="QZT482" s="0"/>
      <c r="QZU482" s="0"/>
      <c r="QZV482" s="0"/>
      <c r="QZW482" s="0"/>
      <c r="QZX482" s="0"/>
      <c r="QZY482" s="0"/>
      <c r="QZZ482" s="0"/>
      <c r="RAA482" s="0"/>
      <c r="RAB482" s="0"/>
      <c r="RAC482" s="0"/>
      <c r="RAD482" s="0"/>
      <c r="RAE482" s="0"/>
      <c r="RAF482" s="0"/>
      <c r="RAG482" s="0"/>
      <c r="RAH482" s="0"/>
      <c r="RAI482" s="0"/>
      <c r="RAJ482" s="0"/>
      <c r="RAK482" s="0"/>
      <c r="RAL482" s="0"/>
      <c r="RAM482" s="0"/>
      <c r="RAN482" s="0"/>
      <c r="RAO482" s="0"/>
      <c r="RAP482" s="0"/>
      <c r="RAQ482" s="0"/>
      <c r="RAR482" s="0"/>
      <c r="RAS482" s="0"/>
      <c r="RAT482" s="0"/>
      <c r="RAU482" s="0"/>
      <c r="RAV482" s="0"/>
      <c r="RAW482" s="0"/>
      <c r="RAX482" s="0"/>
      <c r="RAY482" s="0"/>
      <c r="RAZ482" s="0"/>
      <c r="RBA482" s="0"/>
      <c r="RBB482" s="0"/>
      <c r="RBC482" s="0"/>
      <c r="RBD482" s="0"/>
      <c r="RBE482" s="0"/>
      <c r="RBF482" s="0"/>
      <c r="RBG482" s="0"/>
      <c r="RBH482" s="0"/>
      <c r="RBI482" s="0"/>
      <c r="RBJ482" s="0"/>
      <c r="RBK482" s="0"/>
      <c r="RBL482" s="0"/>
      <c r="RBM482" s="0"/>
      <c r="RBN482" s="0"/>
      <c r="RBO482" s="0"/>
      <c r="RBP482" s="0"/>
      <c r="RBQ482" s="0"/>
      <c r="RBR482" s="0"/>
      <c r="RBS482" s="0"/>
      <c r="RBT482" s="0"/>
      <c r="RBU482" s="0"/>
      <c r="RBV482" s="0"/>
      <c r="RBW482" s="0"/>
      <c r="RBX482" s="0"/>
      <c r="RBY482" s="0"/>
      <c r="RBZ482" s="0"/>
      <c r="RCA482" s="0"/>
      <c r="RCB482" s="0"/>
      <c r="RCC482" s="0"/>
      <c r="RCD482" s="0"/>
      <c r="RCE482" s="0"/>
      <c r="RCF482" s="0"/>
      <c r="RCG482" s="0"/>
      <c r="RCH482" s="0"/>
      <c r="RCI482" s="0"/>
      <c r="RCJ482" s="0"/>
      <c r="RCK482" s="0"/>
      <c r="RCL482" s="0"/>
      <c r="RCM482" s="0"/>
      <c r="RCN482" s="0"/>
      <c r="RCO482" s="0"/>
      <c r="RCP482" s="0"/>
      <c r="RCQ482" s="0"/>
      <c r="RCR482" s="0"/>
      <c r="RCS482" s="0"/>
      <c r="RCT482" s="0"/>
      <c r="RCU482" s="0"/>
      <c r="RCV482" s="0"/>
      <c r="RCW482" s="0"/>
      <c r="RCX482" s="0"/>
      <c r="RCY482" s="0"/>
      <c r="RCZ482" s="0"/>
      <c r="RDA482" s="0"/>
      <c r="RDB482" s="0"/>
      <c r="RDC482" s="0"/>
      <c r="RDD482" s="0"/>
      <c r="RDE482" s="0"/>
      <c r="RDF482" s="0"/>
      <c r="RDG482" s="0"/>
      <c r="RDH482" s="0"/>
      <c r="RDI482" s="0"/>
      <c r="RDJ482" s="0"/>
      <c r="RDK482" s="0"/>
      <c r="RDL482" s="0"/>
      <c r="RDM482" s="0"/>
      <c r="RDN482" s="0"/>
      <c r="RDO482" s="0"/>
      <c r="RDP482" s="0"/>
      <c r="RDQ482" s="0"/>
      <c r="RDR482" s="0"/>
      <c r="RDS482" s="0"/>
      <c r="RDT482" s="0"/>
      <c r="RDU482" s="0"/>
      <c r="RDV482" s="0"/>
      <c r="RDW482" s="0"/>
      <c r="RDX482" s="0"/>
      <c r="RDY482" s="0"/>
      <c r="RDZ482" s="0"/>
      <c r="REA482" s="0"/>
      <c r="REB482" s="0"/>
      <c r="REC482" s="0"/>
      <c r="RED482" s="0"/>
      <c r="REE482" s="0"/>
      <c r="REF482" s="0"/>
      <c r="REG482" s="0"/>
      <c r="REH482" s="0"/>
      <c r="REI482" s="0"/>
      <c r="REJ482" s="0"/>
      <c r="REK482" s="0"/>
      <c r="REL482" s="0"/>
      <c r="REM482" s="0"/>
      <c r="REN482" s="0"/>
      <c r="REO482" s="0"/>
      <c r="REP482" s="0"/>
      <c r="REQ482" s="0"/>
      <c r="RER482" s="0"/>
      <c r="RES482" s="0"/>
      <c r="RET482" s="0"/>
      <c r="REU482" s="0"/>
      <c r="REV482" s="0"/>
      <c r="REW482" s="0"/>
      <c r="REX482" s="0"/>
      <c r="REY482" s="0"/>
      <c r="REZ482" s="0"/>
      <c r="RFA482" s="0"/>
      <c r="RFB482" s="0"/>
      <c r="RFC482" s="0"/>
      <c r="RFD482" s="0"/>
      <c r="RFE482" s="0"/>
      <c r="RFF482" s="0"/>
      <c r="RFG482" s="0"/>
      <c r="RFH482" s="0"/>
      <c r="RFI482" s="0"/>
      <c r="RFJ482" s="0"/>
      <c r="RFK482" s="0"/>
      <c r="RFL482" s="0"/>
      <c r="RFM482" s="0"/>
      <c r="RFN482" s="0"/>
      <c r="RFO482" s="0"/>
      <c r="RFP482" s="0"/>
      <c r="RFQ482" s="0"/>
      <c r="RFR482" s="0"/>
      <c r="RFS482" s="0"/>
      <c r="RFT482" s="0"/>
      <c r="RFU482" s="0"/>
      <c r="RFV482" s="0"/>
      <c r="RFW482" s="0"/>
      <c r="RFX482" s="0"/>
      <c r="RFY482" s="0"/>
      <c r="RFZ482" s="0"/>
      <c r="RGA482" s="0"/>
      <c r="RGB482" s="0"/>
      <c r="RGC482" s="0"/>
      <c r="RGD482" s="0"/>
      <c r="RGE482" s="0"/>
      <c r="RGF482" s="0"/>
      <c r="RGG482" s="0"/>
      <c r="RGH482" s="0"/>
      <c r="RGI482" s="0"/>
      <c r="RGJ482" s="0"/>
      <c r="RGK482" s="0"/>
      <c r="RGL482" s="0"/>
      <c r="RGM482" s="0"/>
      <c r="RGN482" s="0"/>
      <c r="RGO482" s="0"/>
      <c r="RGP482" s="0"/>
      <c r="RGQ482" s="0"/>
      <c r="RGR482" s="0"/>
      <c r="RGS482" s="0"/>
      <c r="RGT482" s="0"/>
      <c r="RGU482" s="0"/>
      <c r="RGV482" s="0"/>
      <c r="RGW482" s="0"/>
      <c r="RGX482" s="0"/>
      <c r="RGY482" s="0"/>
      <c r="RGZ482" s="0"/>
      <c r="RHA482" s="0"/>
      <c r="RHB482" s="0"/>
      <c r="RHC482" s="0"/>
      <c r="RHD482" s="0"/>
      <c r="RHE482" s="0"/>
      <c r="RHF482" s="0"/>
      <c r="RHG482" s="0"/>
      <c r="RHH482" s="0"/>
      <c r="RHI482" s="0"/>
      <c r="RHJ482" s="0"/>
      <c r="RHK482" s="0"/>
      <c r="RHL482" s="0"/>
      <c r="RHM482" s="0"/>
      <c r="RHN482" s="0"/>
      <c r="RHO482" s="0"/>
      <c r="RHP482" s="0"/>
      <c r="RHQ482" s="0"/>
      <c r="RHR482" s="0"/>
      <c r="RHS482" s="0"/>
      <c r="RHT482" s="0"/>
      <c r="RHU482" s="0"/>
      <c r="RHV482" s="0"/>
      <c r="RHW482" s="0"/>
      <c r="RHX482" s="0"/>
      <c r="RHY482" s="0"/>
      <c r="RHZ482" s="0"/>
      <c r="RIA482" s="0"/>
      <c r="RIB482" s="0"/>
      <c r="RIC482" s="0"/>
      <c r="RID482" s="0"/>
      <c r="RIE482" s="0"/>
      <c r="RIF482" s="0"/>
      <c r="RIG482" s="0"/>
      <c r="RIH482" s="0"/>
      <c r="RII482" s="0"/>
      <c r="RIJ482" s="0"/>
      <c r="RIK482" s="0"/>
      <c r="RIL482" s="0"/>
      <c r="RIM482" s="0"/>
      <c r="RIN482" s="0"/>
      <c r="RIO482" s="0"/>
      <c r="RIP482" s="0"/>
      <c r="RIQ482" s="0"/>
      <c r="RIR482" s="0"/>
      <c r="RIS482" s="0"/>
      <c r="RIT482" s="0"/>
      <c r="RIU482" s="0"/>
      <c r="RIV482" s="0"/>
      <c r="RIW482" s="0"/>
      <c r="RIX482" s="0"/>
      <c r="RIY482" s="0"/>
      <c r="RIZ482" s="0"/>
      <c r="RJA482" s="0"/>
      <c r="RJB482" s="0"/>
      <c r="RJC482" s="0"/>
      <c r="RJD482" s="0"/>
      <c r="RJE482" s="0"/>
      <c r="RJF482" s="0"/>
      <c r="RJG482" s="0"/>
      <c r="RJH482" s="0"/>
      <c r="RJI482" s="0"/>
      <c r="RJJ482" s="0"/>
      <c r="RJK482" s="0"/>
      <c r="RJL482" s="0"/>
      <c r="RJM482" s="0"/>
      <c r="RJN482" s="0"/>
      <c r="RJO482" s="0"/>
      <c r="RJP482" s="0"/>
      <c r="RJQ482" s="0"/>
      <c r="RJR482" s="0"/>
      <c r="RJS482" s="0"/>
      <c r="RJT482" s="0"/>
      <c r="RJU482" s="0"/>
      <c r="RJV482" s="0"/>
      <c r="RJW482" s="0"/>
      <c r="RJX482" s="0"/>
      <c r="RJY482" s="0"/>
      <c r="RJZ482" s="0"/>
      <c r="RKA482" s="0"/>
      <c r="RKB482" s="0"/>
      <c r="RKC482" s="0"/>
      <c r="RKD482" s="0"/>
      <c r="RKE482" s="0"/>
      <c r="RKF482" s="0"/>
      <c r="RKG482" s="0"/>
      <c r="RKH482" s="0"/>
      <c r="RKI482" s="0"/>
      <c r="RKJ482" s="0"/>
      <c r="RKK482" s="0"/>
      <c r="RKL482" s="0"/>
      <c r="RKM482" s="0"/>
      <c r="RKN482" s="0"/>
      <c r="RKO482" s="0"/>
      <c r="RKP482" s="0"/>
      <c r="RKQ482" s="0"/>
      <c r="RKR482" s="0"/>
      <c r="RKS482" s="0"/>
      <c r="RKT482" s="0"/>
      <c r="RKU482" s="0"/>
      <c r="RKV482" s="0"/>
      <c r="RKW482" s="0"/>
      <c r="RKX482" s="0"/>
      <c r="RKY482" s="0"/>
      <c r="RKZ482" s="0"/>
      <c r="RLA482" s="0"/>
      <c r="RLB482" s="0"/>
      <c r="RLC482" s="0"/>
      <c r="RLD482" s="0"/>
      <c r="RLE482" s="0"/>
      <c r="RLF482" s="0"/>
      <c r="RLG482" s="0"/>
      <c r="RLH482" s="0"/>
      <c r="RLI482" s="0"/>
      <c r="RLJ482" s="0"/>
      <c r="RLK482" s="0"/>
      <c r="RLL482" s="0"/>
      <c r="RLM482" s="0"/>
      <c r="RLN482" s="0"/>
      <c r="RLO482" s="0"/>
      <c r="RLP482" s="0"/>
      <c r="RLQ482" s="0"/>
      <c r="RLR482" s="0"/>
      <c r="RLS482" s="0"/>
      <c r="RLT482" s="0"/>
      <c r="RLU482" s="0"/>
      <c r="RLV482" s="0"/>
      <c r="RLW482" s="0"/>
      <c r="RLX482" s="0"/>
      <c r="RLY482" s="0"/>
      <c r="RLZ482" s="0"/>
      <c r="RMA482" s="0"/>
      <c r="RMB482" s="0"/>
      <c r="RMC482" s="0"/>
      <c r="RMD482" s="0"/>
      <c r="RME482" s="0"/>
      <c r="RMF482" s="0"/>
      <c r="RMG482" s="0"/>
      <c r="RMH482" s="0"/>
      <c r="RMI482" s="0"/>
      <c r="RMJ482" s="0"/>
      <c r="RMK482" s="0"/>
      <c r="RML482" s="0"/>
      <c r="RMM482" s="0"/>
      <c r="RMN482" s="0"/>
      <c r="RMO482" s="0"/>
      <c r="RMP482" s="0"/>
      <c r="RMQ482" s="0"/>
      <c r="RMR482" s="0"/>
      <c r="RMS482" s="0"/>
      <c r="RMT482" s="0"/>
      <c r="RMU482" s="0"/>
      <c r="RMV482" s="0"/>
      <c r="RMW482" s="0"/>
      <c r="RMX482" s="0"/>
      <c r="RMY482" s="0"/>
      <c r="RMZ482" s="0"/>
      <c r="RNA482" s="0"/>
      <c r="RNB482" s="0"/>
      <c r="RNC482" s="0"/>
      <c r="RND482" s="0"/>
      <c r="RNE482" s="0"/>
      <c r="RNF482" s="0"/>
      <c r="RNG482" s="0"/>
      <c r="RNH482" s="0"/>
      <c r="RNI482" s="0"/>
      <c r="RNJ482" s="0"/>
      <c r="RNK482" s="0"/>
      <c r="RNL482" s="0"/>
      <c r="RNM482" s="0"/>
      <c r="RNN482" s="0"/>
      <c r="RNO482" s="0"/>
      <c r="RNP482" s="0"/>
      <c r="RNQ482" s="0"/>
      <c r="RNR482" s="0"/>
      <c r="RNS482" s="0"/>
      <c r="RNT482" s="0"/>
      <c r="RNU482" s="0"/>
      <c r="RNV482" s="0"/>
      <c r="RNW482" s="0"/>
      <c r="RNX482" s="0"/>
      <c r="RNY482" s="0"/>
      <c r="RNZ482" s="0"/>
      <c r="ROA482" s="0"/>
      <c r="ROB482" s="0"/>
      <c r="ROC482" s="0"/>
      <c r="ROD482" s="0"/>
      <c r="ROE482" s="0"/>
      <c r="ROF482" s="0"/>
      <c r="ROG482" s="0"/>
      <c r="ROH482" s="0"/>
      <c r="ROI482" s="0"/>
      <c r="ROJ482" s="0"/>
      <c r="ROK482" s="0"/>
      <c r="ROL482" s="0"/>
      <c r="ROM482" s="0"/>
      <c r="RON482" s="0"/>
      <c r="ROO482" s="0"/>
      <c r="ROP482" s="0"/>
      <c r="ROQ482" s="0"/>
      <c r="ROR482" s="0"/>
      <c r="ROS482" s="0"/>
      <c r="ROT482" s="0"/>
      <c r="ROU482" s="0"/>
      <c r="ROV482" s="0"/>
      <c r="ROW482" s="0"/>
      <c r="ROX482" s="0"/>
      <c r="ROY482" s="0"/>
      <c r="ROZ482" s="0"/>
      <c r="RPA482" s="0"/>
      <c r="RPB482" s="0"/>
      <c r="RPC482" s="0"/>
      <c r="RPD482" s="0"/>
      <c r="RPE482" s="0"/>
      <c r="RPF482" s="0"/>
      <c r="RPG482" s="0"/>
      <c r="RPH482" s="0"/>
      <c r="RPI482" s="0"/>
      <c r="RPJ482" s="0"/>
      <c r="RPK482" s="0"/>
      <c r="RPL482" s="0"/>
      <c r="RPM482" s="0"/>
      <c r="RPN482" s="0"/>
      <c r="RPO482" s="0"/>
      <c r="RPP482" s="0"/>
      <c r="RPQ482" s="0"/>
      <c r="RPR482" s="0"/>
      <c r="RPS482" s="0"/>
      <c r="RPT482" s="0"/>
      <c r="RPU482" s="0"/>
      <c r="RPV482" s="0"/>
      <c r="RPW482" s="0"/>
      <c r="RPX482" s="0"/>
      <c r="RPY482" s="0"/>
      <c r="RPZ482" s="0"/>
      <c r="RQA482" s="0"/>
      <c r="RQB482" s="0"/>
      <c r="RQC482" s="0"/>
      <c r="RQD482" s="0"/>
      <c r="RQE482" s="0"/>
      <c r="RQF482" s="0"/>
      <c r="RQG482" s="0"/>
      <c r="RQH482" s="0"/>
      <c r="RQI482" s="0"/>
      <c r="RQJ482" s="0"/>
      <c r="RQK482" s="0"/>
      <c r="RQL482" s="0"/>
      <c r="RQM482" s="0"/>
      <c r="RQN482" s="0"/>
      <c r="RQO482" s="0"/>
      <c r="RQP482" s="0"/>
      <c r="RQQ482" s="0"/>
      <c r="RQR482" s="0"/>
      <c r="RQS482" s="0"/>
      <c r="RQT482" s="0"/>
      <c r="RQU482" s="0"/>
      <c r="RQV482" s="0"/>
      <c r="RQW482" s="0"/>
      <c r="RQX482" s="0"/>
      <c r="RQY482" s="0"/>
      <c r="RQZ482" s="0"/>
      <c r="RRA482" s="0"/>
      <c r="RRB482" s="0"/>
      <c r="RRC482" s="0"/>
      <c r="RRD482" s="0"/>
      <c r="RRE482" s="0"/>
      <c r="RRF482" s="0"/>
      <c r="RRG482" s="0"/>
      <c r="RRH482" s="0"/>
      <c r="RRI482" s="0"/>
      <c r="RRJ482" s="0"/>
      <c r="RRK482" s="0"/>
      <c r="RRL482" s="0"/>
      <c r="RRM482" s="0"/>
      <c r="RRN482" s="0"/>
      <c r="RRO482" s="0"/>
      <c r="RRP482" s="0"/>
      <c r="RRQ482" s="0"/>
      <c r="RRR482" s="0"/>
      <c r="RRS482" s="0"/>
      <c r="RRT482" s="0"/>
      <c r="RRU482" s="0"/>
      <c r="RRV482" s="0"/>
      <c r="RRW482" s="0"/>
      <c r="RRX482" s="0"/>
      <c r="RRY482" s="0"/>
      <c r="RRZ482" s="0"/>
      <c r="RSA482" s="0"/>
      <c r="RSB482" s="0"/>
      <c r="RSC482" s="0"/>
      <c r="RSD482" s="0"/>
      <c r="RSE482" s="0"/>
      <c r="RSF482" s="0"/>
      <c r="RSG482" s="0"/>
      <c r="RSH482" s="0"/>
      <c r="RSI482" s="0"/>
      <c r="RSJ482" s="0"/>
      <c r="RSK482" s="0"/>
      <c r="RSL482" s="0"/>
      <c r="RSM482" s="0"/>
      <c r="RSN482" s="0"/>
      <c r="RSO482" s="0"/>
      <c r="RSP482" s="0"/>
      <c r="RSQ482" s="0"/>
      <c r="RSR482" s="0"/>
      <c r="RSS482" s="0"/>
      <c r="RST482" s="0"/>
      <c r="RSU482" s="0"/>
      <c r="RSV482" s="0"/>
      <c r="RSW482" s="0"/>
      <c r="RSX482" s="0"/>
      <c r="RSY482" s="0"/>
      <c r="RSZ482" s="0"/>
      <c r="RTA482" s="0"/>
      <c r="RTB482" s="0"/>
      <c r="RTC482" s="0"/>
      <c r="RTD482" s="0"/>
      <c r="RTE482" s="0"/>
      <c r="RTF482" s="0"/>
      <c r="RTG482" s="0"/>
      <c r="RTH482" s="0"/>
      <c r="RTI482" s="0"/>
      <c r="RTJ482" s="0"/>
      <c r="RTK482" s="0"/>
      <c r="RTL482" s="0"/>
      <c r="RTM482" s="0"/>
      <c r="RTN482" s="0"/>
      <c r="RTO482" s="0"/>
      <c r="RTP482" s="0"/>
      <c r="RTQ482" s="0"/>
      <c r="RTR482" s="0"/>
      <c r="RTS482" s="0"/>
      <c r="RTT482" s="0"/>
      <c r="RTU482" s="0"/>
      <c r="RTV482" s="0"/>
      <c r="RTW482" s="0"/>
      <c r="RTX482" s="0"/>
      <c r="RTY482" s="0"/>
      <c r="RTZ482" s="0"/>
      <c r="RUA482" s="0"/>
      <c r="RUB482" s="0"/>
      <c r="RUC482" s="0"/>
      <c r="RUD482" s="0"/>
      <c r="RUE482" s="0"/>
      <c r="RUF482" s="0"/>
      <c r="RUG482" s="0"/>
      <c r="RUH482" s="0"/>
      <c r="RUI482" s="0"/>
      <c r="RUJ482" s="0"/>
      <c r="RUK482" s="0"/>
      <c r="RUL482" s="0"/>
      <c r="RUM482" s="0"/>
      <c r="RUN482" s="0"/>
      <c r="RUO482" s="0"/>
      <c r="RUP482" s="0"/>
      <c r="RUQ482" s="0"/>
      <c r="RUR482" s="0"/>
      <c r="RUS482" s="0"/>
      <c r="RUT482" s="0"/>
      <c r="RUU482" s="0"/>
      <c r="RUV482" s="0"/>
      <c r="RUW482" s="0"/>
      <c r="RUX482" s="0"/>
      <c r="RUY482" s="0"/>
      <c r="RUZ482" s="0"/>
      <c r="RVA482" s="0"/>
      <c r="RVB482" s="0"/>
      <c r="RVC482" s="0"/>
      <c r="RVD482" s="0"/>
      <c r="RVE482" s="0"/>
      <c r="RVF482" s="0"/>
      <c r="RVG482" s="0"/>
      <c r="RVH482" s="0"/>
      <c r="RVI482" s="0"/>
      <c r="RVJ482" s="0"/>
      <c r="RVK482" s="0"/>
      <c r="RVL482" s="0"/>
      <c r="RVM482" s="0"/>
      <c r="RVN482" s="0"/>
      <c r="RVO482" s="0"/>
      <c r="RVP482" s="0"/>
      <c r="RVQ482" s="0"/>
      <c r="RVR482" s="0"/>
      <c r="RVS482" s="0"/>
      <c r="RVT482" s="0"/>
      <c r="RVU482" s="0"/>
      <c r="RVV482" s="0"/>
      <c r="RVW482" s="0"/>
      <c r="RVX482" s="0"/>
      <c r="RVY482" s="0"/>
      <c r="RVZ482" s="0"/>
      <c r="RWA482" s="0"/>
      <c r="RWB482" s="0"/>
      <c r="RWC482" s="0"/>
      <c r="RWD482" s="0"/>
      <c r="RWE482" s="0"/>
      <c r="RWF482" s="0"/>
      <c r="RWG482" s="0"/>
      <c r="RWH482" s="0"/>
      <c r="RWI482" s="0"/>
      <c r="RWJ482" s="0"/>
      <c r="RWK482" s="0"/>
      <c r="RWL482" s="0"/>
      <c r="RWM482" s="0"/>
      <c r="RWN482" s="0"/>
      <c r="RWO482" s="0"/>
      <c r="RWP482" s="0"/>
      <c r="RWQ482" s="0"/>
      <c r="RWR482" s="0"/>
      <c r="RWS482" s="0"/>
      <c r="RWT482" s="0"/>
      <c r="RWU482" s="0"/>
      <c r="RWV482" s="0"/>
      <c r="RWW482" s="0"/>
      <c r="RWX482" s="0"/>
      <c r="RWY482" s="0"/>
      <c r="RWZ482" s="0"/>
      <c r="RXA482" s="0"/>
      <c r="RXB482" s="0"/>
      <c r="RXC482" s="0"/>
      <c r="RXD482" s="0"/>
      <c r="RXE482" s="0"/>
      <c r="RXF482" s="0"/>
      <c r="RXG482" s="0"/>
      <c r="RXH482" s="0"/>
      <c r="RXI482" s="0"/>
      <c r="RXJ482" s="0"/>
      <c r="RXK482" s="0"/>
      <c r="RXL482" s="0"/>
      <c r="RXM482" s="0"/>
      <c r="RXN482" s="0"/>
      <c r="RXO482" s="0"/>
      <c r="RXP482" s="0"/>
      <c r="RXQ482" s="0"/>
      <c r="RXR482" s="0"/>
      <c r="RXS482" s="0"/>
      <c r="RXT482" s="0"/>
      <c r="RXU482" s="0"/>
      <c r="RXV482" s="0"/>
      <c r="RXW482" s="0"/>
      <c r="RXX482" s="0"/>
      <c r="RXY482" s="0"/>
      <c r="RXZ482" s="0"/>
      <c r="RYA482" s="0"/>
      <c r="RYB482" s="0"/>
      <c r="RYC482" s="0"/>
      <c r="RYD482" s="0"/>
      <c r="RYE482" s="0"/>
      <c r="RYF482" s="0"/>
      <c r="RYG482" s="0"/>
      <c r="RYH482" s="0"/>
      <c r="RYI482" s="0"/>
      <c r="RYJ482" s="0"/>
      <c r="RYK482" s="0"/>
      <c r="RYL482" s="0"/>
      <c r="RYM482" s="0"/>
      <c r="RYN482" s="0"/>
      <c r="RYO482" s="0"/>
      <c r="RYP482" s="0"/>
      <c r="RYQ482" s="0"/>
      <c r="RYR482" s="0"/>
      <c r="RYS482" s="0"/>
      <c r="RYT482" s="0"/>
      <c r="RYU482" s="0"/>
      <c r="RYV482" s="0"/>
      <c r="RYW482" s="0"/>
      <c r="RYX482" s="0"/>
      <c r="RYY482" s="0"/>
      <c r="RYZ482" s="0"/>
      <c r="RZA482" s="0"/>
      <c r="RZB482" s="0"/>
      <c r="RZC482" s="0"/>
      <c r="RZD482" s="0"/>
      <c r="RZE482" s="0"/>
      <c r="RZF482" s="0"/>
      <c r="RZG482" s="0"/>
      <c r="RZH482" s="0"/>
      <c r="RZI482" s="0"/>
      <c r="RZJ482" s="0"/>
      <c r="RZK482" s="0"/>
      <c r="RZL482" s="0"/>
      <c r="RZM482" s="0"/>
      <c r="RZN482" s="0"/>
      <c r="RZO482" s="0"/>
      <c r="RZP482" s="0"/>
      <c r="RZQ482" s="0"/>
      <c r="RZR482" s="0"/>
      <c r="RZS482" s="0"/>
      <c r="RZT482" s="0"/>
      <c r="RZU482" s="0"/>
      <c r="RZV482" s="0"/>
      <c r="RZW482" s="0"/>
      <c r="RZX482" s="0"/>
      <c r="RZY482" s="0"/>
      <c r="RZZ482" s="0"/>
      <c r="SAA482" s="0"/>
      <c r="SAB482" s="0"/>
      <c r="SAC482" s="0"/>
      <c r="SAD482" s="0"/>
      <c r="SAE482" s="0"/>
      <c r="SAF482" s="0"/>
      <c r="SAG482" s="0"/>
      <c r="SAH482" s="0"/>
      <c r="SAI482" s="0"/>
      <c r="SAJ482" s="0"/>
      <c r="SAK482" s="0"/>
      <c r="SAL482" s="0"/>
      <c r="SAM482" s="0"/>
      <c r="SAN482" s="0"/>
      <c r="SAO482" s="0"/>
      <c r="SAP482" s="0"/>
      <c r="SAQ482" s="0"/>
      <c r="SAR482" s="0"/>
      <c r="SAS482" s="0"/>
      <c r="SAT482" s="0"/>
      <c r="SAU482" s="0"/>
      <c r="SAV482" s="0"/>
      <c r="SAW482" s="0"/>
      <c r="SAX482" s="0"/>
      <c r="SAY482" s="0"/>
      <c r="SAZ482" s="0"/>
      <c r="SBA482" s="0"/>
      <c r="SBB482" s="0"/>
      <c r="SBC482" s="0"/>
      <c r="SBD482" s="0"/>
      <c r="SBE482" s="0"/>
      <c r="SBF482" s="0"/>
      <c r="SBG482" s="0"/>
      <c r="SBH482" s="0"/>
      <c r="SBI482" s="0"/>
      <c r="SBJ482" s="0"/>
      <c r="SBK482" s="0"/>
      <c r="SBL482" s="0"/>
      <c r="SBM482" s="0"/>
      <c r="SBN482" s="0"/>
      <c r="SBO482" s="0"/>
      <c r="SBP482" s="0"/>
      <c r="SBQ482" s="0"/>
      <c r="SBR482" s="0"/>
      <c r="SBS482" s="0"/>
      <c r="SBT482" s="0"/>
      <c r="SBU482" s="0"/>
      <c r="SBV482" s="0"/>
      <c r="SBW482" s="0"/>
      <c r="SBX482" s="0"/>
      <c r="SBY482" s="0"/>
      <c r="SBZ482" s="0"/>
      <c r="SCA482" s="0"/>
      <c r="SCB482" s="0"/>
      <c r="SCC482" s="0"/>
      <c r="SCD482" s="0"/>
      <c r="SCE482" s="0"/>
      <c r="SCF482" s="0"/>
      <c r="SCG482" s="0"/>
      <c r="SCH482" s="0"/>
      <c r="SCI482" s="0"/>
      <c r="SCJ482" s="0"/>
      <c r="SCK482" s="0"/>
      <c r="SCL482" s="0"/>
      <c r="SCM482" s="0"/>
      <c r="SCN482" s="0"/>
      <c r="SCO482" s="0"/>
      <c r="SCP482" s="0"/>
      <c r="SCQ482" s="0"/>
      <c r="SCR482" s="0"/>
      <c r="SCS482" s="0"/>
      <c r="SCT482" s="0"/>
      <c r="SCU482" s="0"/>
      <c r="SCV482" s="0"/>
      <c r="SCW482" s="0"/>
      <c r="SCX482" s="0"/>
      <c r="SCY482" s="0"/>
      <c r="SCZ482" s="0"/>
      <c r="SDA482" s="0"/>
      <c r="SDB482" s="0"/>
      <c r="SDC482" s="0"/>
      <c r="SDD482" s="0"/>
      <c r="SDE482" s="0"/>
      <c r="SDF482" s="0"/>
      <c r="SDG482" s="0"/>
      <c r="SDH482" s="0"/>
      <c r="SDI482" s="0"/>
      <c r="SDJ482" s="0"/>
      <c r="SDK482" s="0"/>
      <c r="SDL482" s="0"/>
      <c r="SDM482" s="0"/>
      <c r="SDN482" s="0"/>
      <c r="SDO482" s="0"/>
      <c r="SDP482" s="0"/>
      <c r="SDQ482" s="0"/>
      <c r="SDR482" s="0"/>
      <c r="SDS482" s="0"/>
      <c r="SDT482" s="0"/>
      <c r="SDU482" s="0"/>
      <c r="SDV482" s="0"/>
      <c r="SDW482" s="0"/>
      <c r="SDX482" s="0"/>
      <c r="SDY482" s="0"/>
      <c r="SDZ482" s="0"/>
      <c r="SEA482" s="0"/>
      <c r="SEB482" s="0"/>
      <c r="SEC482" s="0"/>
      <c r="SED482" s="0"/>
      <c r="SEE482" s="0"/>
      <c r="SEF482" s="0"/>
      <c r="SEG482" s="0"/>
      <c r="SEH482" s="0"/>
      <c r="SEI482" s="0"/>
      <c r="SEJ482" s="0"/>
      <c r="SEK482" s="0"/>
      <c r="SEL482" s="0"/>
      <c r="SEM482" s="0"/>
      <c r="SEN482" s="0"/>
      <c r="SEO482" s="0"/>
      <c r="SEP482" s="0"/>
      <c r="SEQ482" s="0"/>
      <c r="SER482" s="0"/>
      <c r="SES482" s="0"/>
      <c r="SET482" s="0"/>
      <c r="SEU482" s="0"/>
      <c r="SEV482" s="0"/>
      <c r="SEW482" s="0"/>
      <c r="SEX482" s="0"/>
      <c r="SEY482" s="0"/>
      <c r="SEZ482" s="0"/>
      <c r="SFA482" s="0"/>
      <c r="SFB482" s="0"/>
      <c r="SFC482" s="0"/>
      <c r="SFD482" s="0"/>
      <c r="SFE482" s="0"/>
      <c r="SFF482" s="0"/>
      <c r="SFG482" s="0"/>
      <c r="SFH482" s="0"/>
      <c r="SFI482" s="0"/>
      <c r="SFJ482" s="0"/>
      <c r="SFK482" s="0"/>
      <c r="SFL482" s="0"/>
      <c r="SFM482" s="0"/>
      <c r="SFN482" s="0"/>
      <c r="SFO482" s="0"/>
      <c r="SFP482" s="0"/>
      <c r="SFQ482" s="0"/>
      <c r="SFR482" s="0"/>
      <c r="SFS482" s="0"/>
      <c r="SFT482" s="0"/>
      <c r="SFU482" s="0"/>
      <c r="SFV482" s="0"/>
      <c r="SFW482" s="0"/>
      <c r="SFX482" s="0"/>
      <c r="SFY482" s="0"/>
      <c r="SFZ482" s="0"/>
      <c r="SGA482" s="0"/>
      <c r="SGB482" s="0"/>
      <c r="SGC482" s="0"/>
      <c r="SGD482" s="0"/>
      <c r="SGE482" s="0"/>
      <c r="SGF482" s="0"/>
      <c r="SGG482" s="0"/>
      <c r="SGH482" s="0"/>
      <c r="SGI482" s="0"/>
      <c r="SGJ482" s="0"/>
      <c r="SGK482" s="0"/>
      <c r="SGL482" s="0"/>
      <c r="SGM482" s="0"/>
      <c r="SGN482" s="0"/>
      <c r="SGO482" s="0"/>
      <c r="SGP482" s="0"/>
      <c r="SGQ482" s="0"/>
      <c r="SGR482" s="0"/>
      <c r="SGS482" s="0"/>
      <c r="SGT482" s="0"/>
      <c r="SGU482" s="0"/>
      <c r="SGV482" s="0"/>
      <c r="SGW482" s="0"/>
      <c r="SGX482" s="0"/>
      <c r="SGY482" s="0"/>
      <c r="SGZ482" s="0"/>
      <c r="SHA482" s="0"/>
      <c r="SHB482" s="0"/>
      <c r="SHC482" s="0"/>
      <c r="SHD482" s="0"/>
      <c r="SHE482" s="0"/>
      <c r="SHF482" s="0"/>
      <c r="SHG482" s="0"/>
      <c r="SHH482" s="0"/>
      <c r="SHI482" s="0"/>
      <c r="SHJ482" s="0"/>
      <c r="SHK482" s="0"/>
      <c r="SHL482" s="0"/>
      <c r="SHM482" s="0"/>
      <c r="SHN482" s="0"/>
      <c r="SHO482" s="0"/>
      <c r="SHP482" s="0"/>
      <c r="SHQ482" s="0"/>
      <c r="SHR482" s="0"/>
      <c r="SHS482" s="0"/>
      <c r="SHT482" s="0"/>
      <c r="SHU482" s="0"/>
      <c r="SHV482" s="0"/>
      <c r="SHW482" s="0"/>
      <c r="SHX482" s="0"/>
      <c r="SHY482" s="0"/>
      <c r="SHZ482" s="0"/>
      <c r="SIA482" s="0"/>
      <c r="SIB482" s="0"/>
      <c r="SIC482" s="0"/>
      <c r="SID482" s="0"/>
      <c r="SIE482" s="0"/>
      <c r="SIF482" s="0"/>
      <c r="SIG482" s="0"/>
      <c r="SIH482" s="0"/>
      <c r="SII482" s="0"/>
      <c r="SIJ482" s="0"/>
      <c r="SIK482" s="0"/>
      <c r="SIL482" s="0"/>
      <c r="SIM482" s="0"/>
      <c r="SIN482" s="0"/>
      <c r="SIO482" s="0"/>
      <c r="SIP482" s="0"/>
      <c r="SIQ482" s="0"/>
      <c r="SIR482" s="0"/>
      <c r="SIS482" s="0"/>
      <c r="SIT482" s="0"/>
      <c r="SIU482" s="0"/>
      <c r="SIV482" s="0"/>
      <c r="SIW482" s="0"/>
      <c r="SIX482" s="0"/>
      <c r="SIY482" s="0"/>
      <c r="SIZ482" s="0"/>
      <c r="SJA482" s="0"/>
      <c r="SJB482" s="0"/>
      <c r="SJC482" s="0"/>
      <c r="SJD482" s="0"/>
      <c r="SJE482" s="0"/>
      <c r="SJF482" s="0"/>
      <c r="SJG482" s="0"/>
      <c r="SJH482" s="0"/>
      <c r="SJI482" s="0"/>
      <c r="SJJ482" s="0"/>
      <c r="SJK482" s="0"/>
      <c r="SJL482" s="0"/>
      <c r="SJM482" s="0"/>
      <c r="SJN482" s="0"/>
      <c r="SJO482" s="0"/>
      <c r="SJP482" s="0"/>
      <c r="SJQ482" s="0"/>
      <c r="SJR482" s="0"/>
      <c r="SJS482" s="0"/>
      <c r="SJT482" s="0"/>
      <c r="SJU482" s="0"/>
      <c r="SJV482" s="0"/>
      <c r="SJW482" s="0"/>
      <c r="SJX482" s="0"/>
      <c r="SJY482" s="0"/>
      <c r="SJZ482" s="0"/>
      <c r="SKA482" s="0"/>
      <c r="SKB482" s="0"/>
      <c r="SKC482" s="0"/>
      <c r="SKD482" s="0"/>
      <c r="SKE482" s="0"/>
      <c r="SKF482" s="0"/>
      <c r="SKG482" s="0"/>
      <c r="SKH482" s="0"/>
      <c r="SKI482" s="0"/>
      <c r="SKJ482" s="0"/>
      <c r="SKK482" s="0"/>
      <c r="SKL482" s="0"/>
      <c r="SKM482" s="0"/>
      <c r="SKN482" s="0"/>
      <c r="SKO482" s="0"/>
      <c r="SKP482" s="0"/>
      <c r="SKQ482" s="0"/>
      <c r="SKR482" s="0"/>
      <c r="SKS482" s="0"/>
      <c r="SKT482" s="0"/>
      <c r="SKU482" s="0"/>
      <c r="SKV482" s="0"/>
      <c r="SKW482" s="0"/>
      <c r="SKX482" s="0"/>
      <c r="SKY482" s="0"/>
      <c r="SKZ482" s="0"/>
      <c r="SLA482" s="0"/>
      <c r="SLB482" s="0"/>
      <c r="SLC482" s="0"/>
      <c r="SLD482" s="0"/>
      <c r="SLE482" s="0"/>
      <c r="SLF482" s="0"/>
      <c r="SLG482" s="0"/>
      <c r="SLH482" s="0"/>
      <c r="SLI482" s="0"/>
      <c r="SLJ482" s="0"/>
      <c r="SLK482" s="0"/>
      <c r="SLL482" s="0"/>
      <c r="SLM482" s="0"/>
      <c r="SLN482" s="0"/>
      <c r="SLO482" s="0"/>
      <c r="SLP482" s="0"/>
      <c r="SLQ482" s="0"/>
      <c r="SLR482" s="0"/>
      <c r="SLS482" s="0"/>
      <c r="SLT482" s="0"/>
      <c r="SLU482" s="0"/>
      <c r="SLV482" s="0"/>
      <c r="SLW482" s="0"/>
      <c r="SLX482" s="0"/>
      <c r="SLY482" s="0"/>
      <c r="SLZ482" s="0"/>
      <c r="SMA482" s="0"/>
      <c r="SMB482" s="0"/>
      <c r="SMC482" s="0"/>
      <c r="SMD482" s="0"/>
      <c r="SME482" s="0"/>
      <c r="SMF482" s="0"/>
      <c r="SMG482" s="0"/>
      <c r="SMH482" s="0"/>
      <c r="SMI482" s="0"/>
      <c r="SMJ482" s="0"/>
      <c r="SMK482" s="0"/>
      <c r="SML482" s="0"/>
      <c r="SMM482" s="0"/>
      <c r="SMN482" s="0"/>
      <c r="SMO482" s="0"/>
      <c r="SMP482" s="0"/>
      <c r="SMQ482" s="0"/>
      <c r="SMR482" s="0"/>
      <c r="SMS482" s="0"/>
      <c r="SMT482" s="0"/>
      <c r="SMU482" s="0"/>
      <c r="SMV482" s="0"/>
      <c r="SMW482" s="0"/>
      <c r="SMX482" s="0"/>
      <c r="SMY482" s="0"/>
      <c r="SMZ482" s="0"/>
      <c r="SNA482" s="0"/>
      <c r="SNB482" s="0"/>
      <c r="SNC482" s="0"/>
      <c r="SND482" s="0"/>
      <c r="SNE482" s="0"/>
      <c r="SNF482" s="0"/>
      <c r="SNG482" s="0"/>
      <c r="SNH482" s="0"/>
      <c r="SNI482" s="0"/>
      <c r="SNJ482" s="0"/>
      <c r="SNK482" s="0"/>
      <c r="SNL482" s="0"/>
      <c r="SNM482" s="0"/>
      <c r="SNN482" s="0"/>
      <c r="SNO482" s="0"/>
      <c r="SNP482" s="0"/>
      <c r="SNQ482" s="0"/>
      <c r="SNR482" s="0"/>
      <c r="SNS482" s="0"/>
      <c r="SNT482" s="0"/>
      <c r="SNU482" s="0"/>
      <c r="SNV482" s="0"/>
      <c r="SNW482" s="0"/>
      <c r="SNX482" s="0"/>
      <c r="SNY482" s="0"/>
      <c r="SNZ482" s="0"/>
      <c r="SOA482" s="0"/>
      <c r="SOB482" s="0"/>
      <c r="SOC482" s="0"/>
      <c r="SOD482" s="0"/>
      <c r="SOE482" s="0"/>
      <c r="SOF482" s="0"/>
      <c r="SOG482" s="0"/>
      <c r="SOH482" s="0"/>
      <c r="SOI482" s="0"/>
      <c r="SOJ482" s="0"/>
      <c r="SOK482" s="0"/>
      <c r="SOL482" s="0"/>
      <c r="SOM482" s="0"/>
      <c r="SON482" s="0"/>
      <c r="SOO482" s="0"/>
      <c r="SOP482" s="0"/>
      <c r="SOQ482" s="0"/>
      <c r="SOR482" s="0"/>
      <c r="SOS482" s="0"/>
      <c r="SOT482" s="0"/>
      <c r="SOU482" s="0"/>
      <c r="SOV482" s="0"/>
      <c r="SOW482" s="0"/>
      <c r="SOX482" s="0"/>
      <c r="SOY482" s="0"/>
      <c r="SOZ482" s="0"/>
      <c r="SPA482" s="0"/>
      <c r="SPB482" s="0"/>
      <c r="SPC482" s="0"/>
      <c r="SPD482" s="0"/>
      <c r="SPE482" s="0"/>
      <c r="SPF482" s="0"/>
      <c r="SPG482" s="0"/>
      <c r="SPH482" s="0"/>
      <c r="SPI482" s="0"/>
      <c r="SPJ482" s="0"/>
      <c r="SPK482" s="0"/>
      <c r="SPL482" s="0"/>
      <c r="SPM482" s="0"/>
      <c r="SPN482" s="0"/>
      <c r="SPO482" s="0"/>
      <c r="SPP482" s="0"/>
      <c r="SPQ482" s="0"/>
      <c r="SPR482" s="0"/>
      <c r="SPS482" s="0"/>
      <c r="SPT482" s="0"/>
      <c r="SPU482" s="0"/>
      <c r="SPV482" s="0"/>
      <c r="SPW482" s="0"/>
      <c r="SPX482" s="0"/>
      <c r="SPY482" s="0"/>
      <c r="SPZ482" s="0"/>
      <c r="SQA482" s="0"/>
      <c r="SQB482" s="0"/>
      <c r="SQC482" s="0"/>
      <c r="SQD482" s="0"/>
      <c r="SQE482" s="0"/>
      <c r="SQF482" s="0"/>
      <c r="SQG482" s="0"/>
      <c r="SQH482" s="0"/>
      <c r="SQI482" s="0"/>
      <c r="SQJ482" s="0"/>
      <c r="SQK482" s="0"/>
      <c r="SQL482" s="0"/>
      <c r="SQM482" s="0"/>
      <c r="SQN482" s="0"/>
      <c r="SQO482" s="0"/>
      <c r="SQP482" s="0"/>
      <c r="SQQ482" s="0"/>
      <c r="SQR482" s="0"/>
      <c r="SQS482" s="0"/>
      <c r="SQT482" s="0"/>
      <c r="SQU482" s="0"/>
      <c r="SQV482" s="0"/>
      <c r="SQW482" s="0"/>
      <c r="SQX482" s="0"/>
      <c r="SQY482" s="0"/>
      <c r="SQZ482" s="0"/>
      <c r="SRA482" s="0"/>
      <c r="SRB482" s="0"/>
      <c r="SRC482" s="0"/>
      <c r="SRD482" s="0"/>
      <c r="SRE482" s="0"/>
      <c r="SRF482" s="0"/>
      <c r="SRG482" s="0"/>
      <c r="SRH482" s="0"/>
      <c r="SRI482" s="0"/>
      <c r="SRJ482" s="0"/>
      <c r="SRK482" s="0"/>
      <c r="SRL482" s="0"/>
      <c r="SRM482" s="0"/>
      <c r="SRN482" s="0"/>
      <c r="SRO482" s="0"/>
      <c r="SRP482" s="0"/>
      <c r="SRQ482" s="0"/>
      <c r="SRR482" s="0"/>
      <c r="SRS482" s="0"/>
      <c r="SRT482" s="0"/>
      <c r="SRU482" s="0"/>
      <c r="SRV482" s="0"/>
      <c r="SRW482" s="0"/>
      <c r="SRX482" s="0"/>
      <c r="SRY482" s="0"/>
      <c r="SRZ482" s="0"/>
      <c r="SSA482" s="0"/>
      <c r="SSB482" s="0"/>
      <c r="SSC482" s="0"/>
      <c r="SSD482" s="0"/>
      <c r="SSE482" s="0"/>
      <c r="SSF482" s="0"/>
      <c r="SSG482" s="0"/>
      <c r="SSH482" s="0"/>
      <c r="SSI482" s="0"/>
      <c r="SSJ482" s="0"/>
      <c r="SSK482" s="0"/>
      <c r="SSL482" s="0"/>
      <c r="SSM482" s="0"/>
      <c r="SSN482" s="0"/>
      <c r="SSO482" s="0"/>
      <c r="SSP482" s="0"/>
      <c r="SSQ482" s="0"/>
      <c r="SSR482" s="0"/>
      <c r="SSS482" s="0"/>
      <c r="SST482" s="0"/>
      <c r="SSU482" s="0"/>
      <c r="SSV482" s="0"/>
      <c r="SSW482" s="0"/>
      <c r="SSX482" s="0"/>
      <c r="SSY482" s="0"/>
      <c r="SSZ482" s="0"/>
      <c r="STA482" s="0"/>
      <c r="STB482" s="0"/>
      <c r="STC482" s="0"/>
      <c r="STD482" s="0"/>
      <c r="STE482" s="0"/>
      <c r="STF482" s="0"/>
      <c r="STG482" s="0"/>
      <c r="STH482" s="0"/>
      <c r="STI482" s="0"/>
      <c r="STJ482" s="0"/>
      <c r="STK482" s="0"/>
      <c r="STL482" s="0"/>
      <c r="STM482" s="0"/>
      <c r="STN482" s="0"/>
      <c r="STO482" s="0"/>
      <c r="STP482" s="0"/>
      <c r="STQ482" s="0"/>
      <c r="STR482" s="0"/>
      <c r="STS482" s="0"/>
      <c r="STT482" s="0"/>
      <c r="STU482" s="0"/>
      <c r="STV482" s="0"/>
      <c r="STW482" s="0"/>
      <c r="STX482" s="0"/>
      <c r="STY482" s="0"/>
      <c r="STZ482" s="0"/>
      <c r="SUA482" s="0"/>
      <c r="SUB482" s="0"/>
      <c r="SUC482" s="0"/>
      <c r="SUD482" s="0"/>
      <c r="SUE482" s="0"/>
      <c r="SUF482" s="0"/>
      <c r="SUG482" s="0"/>
      <c r="SUH482" s="0"/>
      <c r="SUI482" s="0"/>
      <c r="SUJ482" s="0"/>
      <c r="SUK482" s="0"/>
      <c r="SUL482" s="0"/>
      <c r="SUM482" s="0"/>
      <c r="SUN482" s="0"/>
      <c r="SUO482" s="0"/>
      <c r="SUP482" s="0"/>
      <c r="SUQ482" s="0"/>
      <c r="SUR482" s="0"/>
      <c r="SUS482" s="0"/>
      <c r="SUT482" s="0"/>
      <c r="SUU482" s="0"/>
      <c r="SUV482" s="0"/>
      <c r="SUW482" s="0"/>
      <c r="SUX482" s="0"/>
      <c r="SUY482" s="0"/>
      <c r="SUZ482" s="0"/>
      <c r="SVA482" s="0"/>
      <c r="SVB482" s="0"/>
      <c r="SVC482" s="0"/>
      <c r="SVD482" s="0"/>
      <c r="SVE482" s="0"/>
      <c r="SVF482" s="0"/>
      <c r="SVG482" s="0"/>
      <c r="SVH482" s="0"/>
      <c r="SVI482" s="0"/>
      <c r="SVJ482" s="0"/>
      <c r="SVK482" s="0"/>
      <c r="SVL482" s="0"/>
      <c r="SVM482" s="0"/>
      <c r="SVN482" s="0"/>
      <c r="SVO482" s="0"/>
      <c r="SVP482" s="0"/>
      <c r="SVQ482" s="0"/>
      <c r="SVR482" s="0"/>
      <c r="SVS482" s="0"/>
      <c r="SVT482" s="0"/>
      <c r="SVU482" s="0"/>
      <c r="SVV482" s="0"/>
      <c r="SVW482" s="0"/>
      <c r="SVX482" s="0"/>
      <c r="SVY482" s="0"/>
      <c r="SVZ482" s="0"/>
      <c r="SWA482" s="0"/>
      <c r="SWB482" s="0"/>
      <c r="SWC482" s="0"/>
      <c r="SWD482" s="0"/>
      <c r="SWE482" s="0"/>
      <c r="SWF482" s="0"/>
      <c r="SWG482" s="0"/>
      <c r="SWH482" s="0"/>
      <c r="SWI482" s="0"/>
      <c r="SWJ482" s="0"/>
      <c r="SWK482" s="0"/>
      <c r="SWL482" s="0"/>
      <c r="SWM482" s="0"/>
      <c r="SWN482" s="0"/>
      <c r="SWO482" s="0"/>
      <c r="SWP482" s="0"/>
      <c r="SWQ482" s="0"/>
      <c r="SWR482" s="0"/>
      <c r="SWS482" s="0"/>
      <c r="SWT482" s="0"/>
      <c r="SWU482" s="0"/>
      <c r="SWV482" s="0"/>
      <c r="SWW482" s="0"/>
      <c r="SWX482" s="0"/>
      <c r="SWY482" s="0"/>
      <c r="SWZ482" s="0"/>
      <c r="SXA482" s="0"/>
      <c r="SXB482" s="0"/>
      <c r="SXC482" s="0"/>
      <c r="SXD482" s="0"/>
      <c r="SXE482" s="0"/>
      <c r="SXF482" s="0"/>
      <c r="SXG482" s="0"/>
      <c r="SXH482" s="0"/>
      <c r="SXI482" s="0"/>
      <c r="SXJ482" s="0"/>
      <c r="SXK482" s="0"/>
      <c r="SXL482" s="0"/>
      <c r="SXM482" s="0"/>
      <c r="SXN482" s="0"/>
      <c r="SXO482" s="0"/>
      <c r="SXP482" s="0"/>
      <c r="SXQ482" s="0"/>
      <c r="SXR482" s="0"/>
      <c r="SXS482" s="0"/>
      <c r="SXT482" s="0"/>
      <c r="SXU482" s="0"/>
      <c r="SXV482" s="0"/>
      <c r="SXW482" s="0"/>
      <c r="SXX482" s="0"/>
      <c r="SXY482" s="0"/>
      <c r="SXZ482" s="0"/>
      <c r="SYA482" s="0"/>
      <c r="SYB482" s="0"/>
      <c r="SYC482" s="0"/>
      <c r="SYD482" s="0"/>
      <c r="SYE482" s="0"/>
      <c r="SYF482" s="0"/>
      <c r="SYG482" s="0"/>
      <c r="SYH482" s="0"/>
      <c r="SYI482" s="0"/>
      <c r="SYJ482" s="0"/>
      <c r="SYK482" s="0"/>
      <c r="SYL482" s="0"/>
      <c r="SYM482" s="0"/>
      <c r="SYN482" s="0"/>
      <c r="SYO482" s="0"/>
      <c r="SYP482" s="0"/>
      <c r="SYQ482" s="0"/>
      <c r="SYR482" s="0"/>
      <c r="SYS482" s="0"/>
      <c r="SYT482" s="0"/>
      <c r="SYU482" s="0"/>
      <c r="SYV482" s="0"/>
      <c r="SYW482" s="0"/>
      <c r="SYX482" s="0"/>
      <c r="SYY482" s="0"/>
      <c r="SYZ482" s="0"/>
      <c r="SZA482" s="0"/>
      <c r="SZB482" s="0"/>
      <c r="SZC482" s="0"/>
      <c r="SZD482" s="0"/>
      <c r="SZE482" s="0"/>
      <c r="SZF482" s="0"/>
      <c r="SZG482" s="0"/>
      <c r="SZH482" s="0"/>
      <c r="SZI482" s="0"/>
      <c r="SZJ482" s="0"/>
      <c r="SZK482" s="0"/>
      <c r="SZL482" s="0"/>
      <c r="SZM482" s="0"/>
      <c r="SZN482" s="0"/>
      <c r="SZO482" s="0"/>
      <c r="SZP482" s="0"/>
      <c r="SZQ482" s="0"/>
      <c r="SZR482" s="0"/>
      <c r="SZS482" s="0"/>
      <c r="SZT482" s="0"/>
      <c r="SZU482" s="0"/>
      <c r="SZV482" s="0"/>
      <c r="SZW482" s="0"/>
      <c r="SZX482" s="0"/>
      <c r="SZY482" s="0"/>
      <c r="SZZ482" s="0"/>
      <c r="TAA482" s="0"/>
      <c r="TAB482" s="0"/>
      <c r="TAC482" s="0"/>
      <c r="TAD482" s="0"/>
      <c r="TAE482" s="0"/>
      <c r="TAF482" s="0"/>
      <c r="TAG482" s="0"/>
      <c r="TAH482" s="0"/>
      <c r="TAI482" s="0"/>
      <c r="TAJ482" s="0"/>
      <c r="TAK482" s="0"/>
      <c r="TAL482" s="0"/>
      <c r="TAM482" s="0"/>
      <c r="TAN482" s="0"/>
      <c r="TAO482" s="0"/>
      <c r="TAP482" s="0"/>
      <c r="TAQ482" s="0"/>
      <c r="TAR482" s="0"/>
      <c r="TAS482" s="0"/>
      <c r="TAT482" s="0"/>
      <c r="TAU482" s="0"/>
      <c r="TAV482" s="0"/>
      <c r="TAW482" s="0"/>
      <c r="TAX482" s="0"/>
      <c r="TAY482" s="0"/>
      <c r="TAZ482" s="0"/>
      <c r="TBA482" s="0"/>
      <c r="TBB482" s="0"/>
      <c r="TBC482" s="0"/>
      <c r="TBD482" s="0"/>
      <c r="TBE482" s="0"/>
      <c r="TBF482" s="0"/>
      <c r="TBG482" s="0"/>
      <c r="TBH482" s="0"/>
      <c r="TBI482" s="0"/>
      <c r="TBJ482" s="0"/>
      <c r="TBK482" s="0"/>
      <c r="TBL482" s="0"/>
      <c r="TBM482" s="0"/>
      <c r="TBN482" s="0"/>
      <c r="TBO482" s="0"/>
      <c r="TBP482" s="0"/>
      <c r="TBQ482" s="0"/>
      <c r="TBR482" s="0"/>
      <c r="TBS482" s="0"/>
      <c r="TBT482" s="0"/>
      <c r="TBU482" s="0"/>
      <c r="TBV482" s="0"/>
      <c r="TBW482" s="0"/>
      <c r="TBX482" s="0"/>
      <c r="TBY482" s="0"/>
      <c r="TBZ482" s="0"/>
      <c r="TCA482" s="0"/>
      <c r="TCB482" s="0"/>
      <c r="TCC482" s="0"/>
      <c r="TCD482" s="0"/>
      <c r="TCE482" s="0"/>
      <c r="TCF482" s="0"/>
      <c r="TCG482" s="0"/>
      <c r="TCH482" s="0"/>
      <c r="TCI482" s="0"/>
      <c r="TCJ482" s="0"/>
      <c r="TCK482" s="0"/>
      <c r="TCL482" s="0"/>
      <c r="TCM482" s="0"/>
      <c r="TCN482" s="0"/>
      <c r="TCO482" s="0"/>
      <c r="TCP482" s="0"/>
      <c r="TCQ482" s="0"/>
      <c r="TCR482" s="0"/>
      <c r="TCS482" s="0"/>
      <c r="TCT482" s="0"/>
      <c r="TCU482" s="0"/>
      <c r="TCV482" s="0"/>
      <c r="TCW482" s="0"/>
      <c r="TCX482" s="0"/>
      <c r="TCY482" s="0"/>
      <c r="TCZ482" s="0"/>
      <c r="TDA482" s="0"/>
      <c r="TDB482" s="0"/>
      <c r="TDC482" s="0"/>
      <c r="TDD482" s="0"/>
      <c r="TDE482" s="0"/>
      <c r="TDF482" s="0"/>
      <c r="TDG482" s="0"/>
      <c r="TDH482" s="0"/>
      <c r="TDI482" s="0"/>
      <c r="TDJ482" s="0"/>
      <c r="TDK482" s="0"/>
      <c r="TDL482" s="0"/>
      <c r="TDM482" s="0"/>
      <c r="TDN482" s="0"/>
      <c r="TDO482" s="0"/>
      <c r="TDP482" s="0"/>
      <c r="TDQ482" s="0"/>
      <c r="TDR482" s="0"/>
      <c r="TDS482" s="0"/>
      <c r="TDT482" s="0"/>
      <c r="TDU482" s="0"/>
      <c r="TDV482" s="0"/>
      <c r="TDW482" s="0"/>
      <c r="TDX482" s="0"/>
      <c r="TDY482" s="0"/>
      <c r="TDZ482" s="0"/>
      <c r="TEA482" s="0"/>
      <c r="TEB482" s="0"/>
      <c r="TEC482" s="0"/>
      <c r="TED482" s="0"/>
      <c r="TEE482" s="0"/>
      <c r="TEF482" s="0"/>
      <c r="TEG482" s="0"/>
      <c r="TEH482" s="0"/>
      <c r="TEI482" s="0"/>
      <c r="TEJ482" s="0"/>
      <c r="TEK482" s="0"/>
      <c r="TEL482" s="0"/>
      <c r="TEM482" s="0"/>
      <c r="TEN482" s="0"/>
      <c r="TEO482" s="0"/>
      <c r="TEP482" s="0"/>
      <c r="TEQ482" s="0"/>
      <c r="TER482" s="0"/>
      <c r="TES482" s="0"/>
      <c r="TET482" s="0"/>
      <c r="TEU482" s="0"/>
      <c r="TEV482" s="0"/>
      <c r="TEW482" s="0"/>
      <c r="TEX482" s="0"/>
      <c r="TEY482" s="0"/>
      <c r="TEZ482" s="0"/>
      <c r="TFA482" s="0"/>
      <c r="TFB482" s="0"/>
      <c r="TFC482" s="0"/>
      <c r="TFD482" s="0"/>
      <c r="TFE482" s="0"/>
      <c r="TFF482" s="0"/>
      <c r="TFG482" s="0"/>
      <c r="TFH482" s="0"/>
      <c r="TFI482" s="0"/>
      <c r="TFJ482" s="0"/>
      <c r="TFK482" s="0"/>
      <c r="TFL482" s="0"/>
      <c r="TFM482" s="0"/>
      <c r="TFN482" s="0"/>
      <c r="TFO482" s="0"/>
      <c r="TFP482" s="0"/>
      <c r="TFQ482" s="0"/>
      <c r="TFR482" s="0"/>
      <c r="TFS482" s="0"/>
      <c r="TFT482" s="0"/>
      <c r="TFU482" s="0"/>
      <c r="TFV482" s="0"/>
      <c r="TFW482" s="0"/>
      <c r="TFX482" s="0"/>
      <c r="TFY482" s="0"/>
      <c r="TFZ482" s="0"/>
      <c r="TGA482" s="0"/>
      <c r="TGB482" s="0"/>
      <c r="TGC482" s="0"/>
      <c r="TGD482" s="0"/>
      <c r="TGE482" s="0"/>
      <c r="TGF482" s="0"/>
      <c r="TGG482" s="0"/>
      <c r="TGH482" s="0"/>
      <c r="TGI482" s="0"/>
      <c r="TGJ482" s="0"/>
      <c r="TGK482" s="0"/>
      <c r="TGL482" s="0"/>
      <c r="TGM482" s="0"/>
      <c r="TGN482" s="0"/>
      <c r="TGO482" s="0"/>
      <c r="TGP482" s="0"/>
      <c r="TGQ482" s="0"/>
      <c r="TGR482" s="0"/>
      <c r="TGS482" s="0"/>
      <c r="TGT482" s="0"/>
      <c r="TGU482" s="0"/>
      <c r="TGV482" s="0"/>
      <c r="TGW482" s="0"/>
      <c r="TGX482" s="0"/>
      <c r="TGY482" s="0"/>
      <c r="TGZ482" s="0"/>
      <c r="THA482" s="0"/>
      <c r="THB482" s="0"/>
      <c r="THC482" s="0"/>
      <c r="THD482" s="0"/>
      <c r="THE482" s="0"/>
      <c r="THF482" s="0"/>
      <c r="THG482" s="0"/>
      <c r="THH482" s="0"/>
      <c r="THI482" s="0"/>
      <c r="THJ482" s="0"/>
      <c r="THK482" s="0"/>
      <c r="THL482" s="0"/>
      <c r="THM482" s="0"/>
      <c r="THN482" s="0"/>
      <c r="THO482" s="0"/>
      <c r="THP482" s="0"/>
      <c r="THQ482" s="0"/>
      <c r="THR482" s="0"/>
      <c r="THS482" s="0"/>
      <c r="THT482" s="0"/>
      <c r="THU482" s="0"/>
      <c r="THV482" s="0"/>
      <c r="THW482" s="0"/>
      <c r="THX482" s="0"/>
      <c r="THY482" s="0"/>
      <c r="THZ482" s="0"/>
      <c r="TIA482" s="0"/>
      <c r="TIB482" s="0"/>
      <c r="TIC482" s="0"/>
      <c r="TID482" s="0"/>
      <c r="TIE482" s="0"/>
      <c r="TIF482" s="0"/>
      <c r="TIG482" s="0"/>
      <c r="TIH482" s="0"/>
      <c r="TII482" s="0"/>
      <c r="TIJ482" s="0"/>
      <c r="TIK482" s="0"/>
      <c r="TIL482" s="0"/>
      <c r="TIM482" s="0"/>
      <c r="TIN482" s="0"/>
      <c r="TIO482" s="0"/>
      <c r="TIP482" s="0"/>
      <c r="TIQ482" s="0"/>
      <c r="TIR482" s="0"/>
      <c r="TIS482" s="0"/>
      <c r="TIT482" s="0"/>
      <c r="TIU482" s="0"/>
      <c r="TIV482" s="0"/>
      <c r="TIW482" s="0"/>
      <c r="TIX482" s="0"/>
      <c r="TIY482" s="0"/>
      <c r="TIZ482" s="0"/>
      <c r="TJA482" s="0"/>
      <c r="TJB482" s="0"/>
      <c r="TJC482" s="0"/>
      <c r="TJD482" s="0"/>
      <c r="TJE482" s="0"/>
      <c r="TJF482" s="0"/>
      <c r="TJG482" s="0"/>
      <c r="TJH482" s="0"/>
      <c r="TJI482" s="0"/>
      <c r="TJJ482" s="0"/>
      <c r="TJK482" s="0"/>
      <c r="TJL482" s="0"/>
      <c r="TJM482" s="0"/>
      <c r="TJN482" s="0"/>
      <c r="TJO482" s="0"/>
      <c r="TJP482" s="0"/>
      <c r="TJQ482" s="0"/>
      <c r="TJR482" s="0"/>
      <c r="TJS482" s="0"/>
      <c r="TJT482" s="0"/>
      <c r="TJU482" s="0"/>
      <c r="TJV482" s="0"/>
      <c r="TJW482" s="0"/>
      <c r="TJX482" s="0"/>
      <c r="TJY482" s="0"/>
      <c r="TJZ482" s="0"/>
      <c r="TKA482" s="0"/>
      <c r="TKB482" s="0"/>
      <c r="TKC482" s="0"/>
      <c r="TKD482" s="0"/>
      <c r="TKE482" s="0"/>
      <c r="TKF482" s="0"/>
      <c r="TKG482" s="0"/>
      <c r="TKH482" s="0"/>
      <c r="TKI482" s="0"/>
      <c r="TKJ482" s="0"/>
      <c r="TKK482" s="0"/>
      <c r="TKL482" s="0"/>
      <c r="TKM482" s="0"/>
      <c r="TKN482" s="0"/>
      <c r="TKO482" s="0"/>
      <c r="TKP482" s="0"/>
      <c r="TKQ482" s="0"/>
      <c r="TKR482" s="0"/>
      <c r="TKS482" s="0"/>
      <c r="TKT482" s="0"/>
      <c r="TKU482" s="0"/>
      <c r="TKV482" s="0"/>
      <c r="TKW482" s="0"/>
      <c r="TKX482" s="0"/>
      <c r="TKY482" s="0"/>
      <c r="TKZ482" s="0"/>
      <c r="TLA482" s="0"/>
      <c r="TLB482" s="0"/>
      <c r="TLC482" s="0"/>
      <c r="TLD482" s="0"/>
      <c r="TLE482" s="0"/>
      <c r="TLF482" s="0"/>
      <c r="TLG482" s="0"/>
      <c r="TLH482" s="0"/>
      <c r="TLI482" s="0"/>
      <c r="TLJ482" s="0"/>
      <c r="TLK482" s="0"/>
      <c r="TLL482" s="0"/>
      <c r="TLM482" s="0"/>
      <c r="TLN482" s="0"/>
      <c r="TLO482" s="0"/>
      <c r="TLP482" s="0"/>
      <c r="TLQ482" s="0"/>
      <c r="TLR482" s="0"/>
      <c r="TLS482" s="0"/>
      <c r="TLT482" s="0"/>
      <c r="TLU482" s="0"/>
      <c r="TLV482" s="0"/>
      <c r="TLW482" s="0"/>
      <c r="TLX482" s="0"/>
      <c r="TLY482" s="0"/>
      <c r="TLZ482" s="0"/>
      <c r="TMA482" s="0"/>
      <c r="TMB482" s="0"/>
      <c r="TMC482" s="0"/>
      <c r="TMD482" s="0"/>
      <c r="TME482" s="0"/>
      <c r="TMF482" s="0"/>
      <c r="TMG482" s="0"/>
      <c r="TMH482" s="0"/>
      <c r="TMI482" s="0"/>
      <c r="TMJ482" s="0"/>
      <c r="TMK482" s="0"/>
      <c r="TML482" s="0"/>
      <c r="TMM482" s="0"/>
      <c r="TMN482" s="0"/>
      <c r="TMO482" s="0"/>
      <c r="TMP482" s="0"/>
      <c r="TMQ482" s="0"/>
      <c r="TMR482" s="0"/>
      <c r="TMS482" s="0"/>
      <c r="TMT482" s="0"/>
      <c r="TMU482" s="0"/>
      <c r="TMV482" s="0"/>
      <c r="TMW482" s="0"/>
      <c r="TMX482" s="0"/>
      <c r="TMY482" s="0"/>
      <c r="TMZ482" s="0"/>
      <c r="TNA482" s="0"/>
      <c r="TNB482" s="0"/>
      <c r="TNC482" s="0"/>
      <c r="TND482" s="0"/>
      <c r="TNE482" s="0"/>
      <c r="TNF482" s="0"/>
      <c r="TNG482" s="0"/>
      <c r="TNH482" s="0"/>
      <c r="TNI482" s="0"/>
      <c r="TNJ482" s="0"/>
      <c r="TNK482" s="0"/>
      <c r="TNL482" s="0"/>
      <c r="TNM482" s="0"/>
      <c r="TNN482" s="0"/>
      <c r="TNO482" s="0"/>
      <c r="TNP482" s="0"/>
      <c r="TNQ482" s="0"/>
      <c r="TNR482" s="0"/>
      <c r="TNS482" s="0"/>
      <c r="TNT482" s="0"/>
      <c r="TNU482" s="0"/>
      <c r="TNV482" s="0"/>
      <c r="TNW482" s="0"/>
      <c r="TNX482" s="0"/>
      <c r="TNY482" s="0"/>
      <c r="TNZ482" s="0"/>
      <c r="TOA482" s="0"/>
      <c r="TOB482" s="0"/>
      <c r="TOC482" s="0"/>
      <c r="TOD482" s="0"/>
      <c r="TOE482" s="0"/>
      <c r="TOF482" s="0"/>
      <c r="TOG482" s="0"/>
      <c r="TOH482" s="0"/>
      <c r="TOI482" s="0"/>
      <c r="TOJ482" s="0"/>
      <c r="TOK482" s="0"/>
      <c r="TOL482" s="0"/>
      <c r="TOM482" s="0"/>
      <c r="TON482" s="0"/>
      <c r="TOO482" s="0"/>
      <c r="TOP482" s="0"/>
      <c r="TOQ482" s="0"/>
      <c r="TOR482" s="0"/>
      <c r="TOS482" s="0"/>
      <c r="TOT482" s="0"/>
      <c r="TOU482" s="0"/>
      <c r="TOV482" s="0"/>
      <c r="TOW482" s="0"/>
      <c r="TOX482" s="0"/>
      <c r="TOY482" s="0"/>
      <c r="TOZ482" s="0"/>
      <c r="TPA482" s="0"/>
      <c r="TPB482" s="0"/>
      <c r="TPC482" s="0"/>
      <c r="TPD482" s="0"/>
      <c r="TPE482" s="0"/>
      <c r="TPF482" s="0"/>
      <c r="TPG482" s="0"/>
      <c r="TPH482" s="0"/>
      <c r="TPI482" s="0"/>
      <c r="TPJ482" s="0"/>
      <c r="TPK482" s="0"/>
      <c r="TPL482" s="0"/>
      <c r="TPM482" s="0"/>
      <c r="TPN482" s="0"/>
      <c r="TPO482" s="0"/>
      <c r="TPP482" s="0"/>
      <c r="TPQ482" s="0"/>
      <c r="TPR482" s="0"/>
      <c r="TPS482" s="0"/>
      <c r="TPT482" s="0"/>
      <c r="TPU482" s="0"/>
      <c r="TPV482" s="0"/>
      <c r="TPW482" s="0"/>
      <c r="TPX482" s="0"/>
      <c r="TPY482" s="0"/>
      <c r="TPZ482" s="0"/>
      <c r="TQA482" s="0"/>
      <c r="TQB482" s="0"/>
      <c r="TQC482" s="0"/>
      <c r="TQD482" s="0"/>
      <c r="TQE482" s="0"/>
      <c r="TQF482" s="0"/>
      <c r="TQG482" s="0"/>
      <c r="TQH482" s="0"/>
      <c r="TQI482" s="0"/>
      <c r="TQJ482" s="0"/>
      <c r="TQK482" s="0"/>
      <c r="TQL482" s="0"/>
      <c r="TQM482" s="0"/>
      <c r="TQN482" s="0"/>
      <c r="TQO482" s="0"/>
      <c r="TQP482" s="0"/>
      <c r="TQQ482" s="0"/>
      <c r="TQR482" s="0"/>
      <c r="TQS482" s="0"/>
      <c r="TQT482" s="0"/>
      <c r="TQU482" s="0"/>
      <c r="TQV482" s="0"/>
      <c r="TQW482" s="0"/>
      <c r="TQX482" s="0"/>
      <c r="TQY482" s="0"/>
      <c r="TQZ482" s="0"/>
      <c r="TRA482" s="0"/>
      <c r="TRB482" s="0"/>
      <c r="TRC482" s="0"/>
      <c r="TRD482" s="0"/>
      <c r="TRE482" s="0"/>
      <c r="TRF482" s="0"/>
      <c r="TRG482" s="0"/>
      <c r="TRH482" s="0"/>
      <c r="TRI482" s="0"/>
      <c r="TRJ482" s="0"/>
      <c r="TRK482" s="0"/>
      <c r="TRL482" s="0"/>
      <c r="TRM482" s="0"/>
      <c r="TRN482" s="0"/>
      <c r="TRO482" s="0"/>
      <c r="TRP482" s="0"/>
      <c r="TRQ482" s="0"/>
      <c r="TRR482" s="0"/>
      <c r="TRS482" s="0"/>
      <c r="TRT482" s="0"/>
      <c r="TRU482" s="0"/>
      <c r="TRV482" s="0"/>
      <c r="TRW482" s="0"/>
      <c r="TRX482" s="0"/>
      <c r="TRY482" s="0"/>
      <c r="TRZ482" s="0"/>
      <c r="TSA482" s="0"/>
      <c r="TSB482" s="0"/>
      <c r="TSC482" s="0"/>
      <c r="TSD482" s="0"/>
      <c r="TSE482" s="0"/>
      <c r="TSF482" s="0"/>
      <c r="TSG482" s="0"/>
      <c r="TSH482" s="0"/>
      <c r="TSI482" s="0"/>
      <c r="TSJ482" s="0"/>
      <c r="TSK482" s="0"/>
      <c r="TSL482" s="0"/>
      <c r="TSM482" s="0"/>
      <c r="TSN482" s="0"/>
      <c r="TSO482" s="0"/>
      <c r="TSP482" s="0"/>
      <c r="TSQ482" s="0"/>
      <c r="TSR482" s="0"/>
      <c r="TSS482" s="0"/>
      <c r="TST482" s="0"/>
      <c r="TSU482" s="0"/>
      <c r="TSV482" s="0"/>
      <c r="TSW482" s="0"/>
      <c r="TSX482" s="0"/>
      <c r="TSY482" s="0"/>
      <c r="TSZ482" s="0"/>
      <c r="TTA482" s="0"/>
      <c r="TTB482" s="0"/>
      <c r="TTC482" s="0"/>
      <c r="TTD482" s="0"/>
      <c r="TTE482" s="0"/>
      <c r="TTF482" s="0"/>
      <c r="TTG482" s="0"/>
      <c r="TTH482" s="0"/>
      <c r="TTI482" s="0"/>
      <c r="TTJ482" s="0"/>
      <c r="TTK482" s="0"/>
      <c r="TTL482" s="0"/>
      <c r="TTM482" s="0"/>
      <c r="TTN482" s="0"/>
      <c r="TTO482" s="0"/>
      <c r="TTP482" s="0"/>
      <c r="TTQ482" s="0"/>
      <c r="TTR482" s="0"/>
      <c r="TTS482" s="0"/>
      <c r="TTT482" s="0"/>
      <c r="TTU482" s="0"/>
      <c r="TTV482" s="0"/>
      <c r="TTW482" s="0"/>
      <c r="TTX482" s="0"/>
      <c r="TTY482" s="0"/>
      <c r="TTZ482" s="0"/>
      <c r="TUA482" s="0"/>
      <c r="TUB482" s="0"/>
      <c r="TUC482" s="0"/>
      <c r="TUD482" s="0"/>
      <c r="TUE482" s="0"/>
      <c r="TUF482" s="0"/>
      <c r="TUG482" s="0"/>
      <c r="TUH482" s="0"/>
      <c r="TUI482" s="0"/>
      <c r="TUJ482" s="0"/>
      <c r="TUK482" s="0"/>
      <c r="TUL482" s="0"/>
      <c r="TUM482" s="0"/>
      <c r="TUN482" s="0"/>
      <c r="TUO482" s="0"/>
      <c r="TUP482" s="0"/>
      <c r="TUQ482" s="0"/>
      <c r="TUR482" s="0"/>
      <c r="TUS482" s="0"/>
      <c r="TUT482" s="0"/>
      <c r="TUU482" s="0"/>
      <c r="TUV482" s="0"/>
      <c r="TUW482" s="0"/>
      <c r="TUX482" s="0"/>
      <c r="TUY482" s="0"/>
      <c r="TUZ482" s="0"/>
      <c r="TVA482" s="0"/>
      <c r="TVB482" s="0"/>
      <c r="TVC482" s="0"/>
      <c r="TVD482" s="0"/>
      <c r="TVE482" s="0"/>
      <c r="TVF482" s="0"/>
      <c r="TVG482" s="0"/>
      <c r="TVH482" s="0"/>
      <c r="TVI482" s="0"/>
      <c r="TVJ482" s="0"/>
      <c r="TVK482" s="0"/>
      <c r="TVL482" s="0"/>
      <c r="TVM482" s="0"/>
      <c r="TVN482" s="0"/>
      <c r="TVO482" s="0"/>
      <c r="TVP482" s="0"/>
      <c r="TVQ482" s="0"/>
      <c r="TVR482" s="0"/>
      <c r="TVS482" s="0"/>
      <c r="TVT482" s="0"/>
      <c r="TVU482" s="0"/>
      <c r="TVV482" s="0"/>
      <c r="TVW482" s="0"/>
      <c r="TVX482" s="0"/>
      <c r="TVY482" s="0"/>
      <c r="TVZ482" s="0"/>
      <c r="TWA482" s="0"/>
      <c r="TWB482" s="0"/>
      <c r="TWC482" s="0"/>
      <c r="TWD482" s="0"/>
      <c r="TWE482" s="0"/>
      <c r="TWF482" s="0"/>
      <c r="TWG482" s="0"/>
      <c r="TWH482" s="0"/>
      <c r="TWI482" s="0"/>
      <c r="TWJ482" s="0"/>
      <c r="TWK482" s="0"/>
      <c r="TWL482" s="0"/>
      <c r="TWM482" s="0"/>
      <c r="TWN482" s="0"/>
      <c r="TWO482" s="0"/>
      <c r="TWP482" s="0"/>
      <c r="TWQ482" s="0"/>
      <c r="TWR482" s="0"/>
      <c r="TWS482" s="0"/>
      <c r="TWT482" s="0"/>
      <c r="TWU482" s="0"/>
      <c r="TWV482" s="0"/>
      <c r="TWW482" s="0"/>
      <c r="TWX482" s="0"/>
      <c r="TWY482" s="0"/>
      <c r="TWZ482" s="0"/>
      <c r="TXA482" s="0"/>
      <c r="TXB482" s="0"/>
      <c r="TXC482" s="0"/>
      <c r="TXD482" s="0"/>
      <c r="TXE482" s="0"/>
      <c r="TXF482" s="0"/>
      <c r="TXG482" s="0"/>
      <c r="TXH482" s="0"/>
      <c r="TXI482" s="0"/>
      <c r="TXJ482" s="0"/>
      <c r="TXK482" s="0"/>
      <c r="TXL482" s="0"/>
      <c r="TXM482" s="0"/>
      <c r="TXN482" s="0"/>
      <c r="TXO482" s="0"/>
      <c r="TXP482" s="0"/>
      <c r="TXQ482" s="0"/>
      <c r="TXR482" s="0"/>
      <c r="TXS482" s="0"/>
      <c r="TXT482" s="0"/>
      <c r="TXU482" s="0"/>
      <c r="TXV482" s="0"/>
      <c r="TXW482" s="0"/>
      <c r="TXX482" s="0"/>
      <c r="TXY482" s="0"/>
      <c r="TXZ482" s="0"/>
      <c r="TYA482" s="0"/>
      <c r="TYB482" s="0"/>
      <c r="TYC482" s="0"/>
      <c r="TYD482" s="0"/>
      <c r="TYE482" s="0"/>
      <c r="TYF482" s="0"/>
      <c r="TYG482" s="0"/>
      <c r="TYH482" s="0"/>
      <c r="TYI482" s="0"/>
      <c r="TYJ482" s="0"/>
      <c r="TYK482" s="0"/>
      <c r="TYL482" s="0"/>
      <c r="TYM482" s="0"/>
      <c r="TYN482" s="0"/>
      <c r="TYO482" s="0"/>
      <c r="TYP482" s="0"/>
      <c r="TYQ482" s="0"/>
      <c r="TYR482" s="0"/>
      <c r="TYS482" s="0"/>
      <c r="TYT482" s="0"/>
      <c r="TYU482" s="0"/>
      <c r="TYV482" s="0"/>
      <c r="TYW482" s="0"/>
      <c r="TYX482" s="0"/>
      <c r="TYY482" s="0"/>
      <c r="TYZ482" s="0"/>
      <c r="TZA482" s="0"/>
      <c r="TZB482" s="0"/>
      <c r="TZC482" s="0"/>
      <c r="TZD482" s="0"/>
      <c r="TZE482" s="0"/>
      <c r="TZF482" s="0"/>
      <c r="TZG482" s="0"/>
      <c r="TZH482" s="0"/>
      <c r="TZI482" s="0"/>
      <c r="TZJ482" s="0"/>
      <c r="TZK482" s="0"/>
      <c r="TZL482" s="0"/>
      <c r="TZM482" s="0"/>
      <c r="TZN482" s="0"/>
      <c r="TZO482" s="0"/>
      <c r="TZP482" s="0"/>
      <c r="TZQ482" s="0"/>
      <c r="TZR482" s="0"/>
      <c r="TZS482" s="0"/>
      <c r="TZT482" s="0"/>
      <c r="TZU482" s="0"/>
      <c r="TZV482" s="0"/>
      <c r="TZW482" s="0"/>
      <c r="TZX482" s="0"/>
      <c r="TZY482" s="0"/>
      <c r="TZZ482" s="0"/>
      <c r="UAA482" s="0"/>
      <c r="UAB482" s="0"/>
      <c r="UAC482" s="0"/>
      <c r="UAD482" s="0"/>
      <c r="UAE482" s="0"/>
      <c r="UAF482" s="0"/>
      <c r="UAG482" s="0"/>
      <c r="UAH482" s="0"/>
      <c r="UAI482" s="0"/>
      <c r="UAJ482" s="0"/>
      <c r="UAK482" s="0"/>
      <c r="UAL482" s="0"/>
      <c r="UAM482" s="0"/>
      <c r="UAN482" s="0"/>
      <c r="UAO482" s="0"/>
      <c r="UAP482" s="0"/>
      <c r="UAQ482" s="0"/>
      <c r="UAR482" s="0"/>
      <c r="UAS482" s="0"/>
      <c r="UAT482" s="0"/>
      <c r="UAU482" s="0"/>
      <c r="UAV482" s="0"/>
      <c r="UAW482" s="0"/>
      <c r="UAX482" s="0"/>
      <c r="UAY482" s="0"/>
      <c r="UAZ482" s="0"/>
      <c r="UBA482" s="0"/>
      <c r="UBB482" s="0"/>
      <c r="UBC482" s="0"/>
      <c r="UBD482" s="0"/>
      <c r="UBE482" s="0"/>
      <c r="UBF482" s="0"/>
      <c r="UBG482" s="0"/>
      <c r="UBH482" s="0"/>
      <c r="UBI482" s="0"/>
      <c r="UBJ482" s="0"/>
      <c r="UBK482" s="0"/>
      <c r="UBL482" s="0"/>
      <c r="UBM482" s="0"/>
      <c r="UBN482" s="0"/>
      <c r="UBO482" s="0"/>
      <c r="UBP482" s="0"/>
      <c r="UBQ482" s="0"/>
      <c r="UBR482" s="0"/>
      <c r="UBS482" s="0"/>
      <c r="UBT482" s="0"/>
      <c r="UBU482" s="0"/>
      <c r="UBV482" s="0"/>
      <c r="UBW482" s="0"/>
      <c r="UBX482" s="0"/>
      <c r="UBY482" s="0"/>
      <c r="UBZ482" s="0"/>
      <c r="UCA482" s="0"/>
      <c r="UCB482" s="0"/>
      <c r="UCC482" s="0"/>
      <c r="UCD482" s="0"/>
      <c r="UCE482" s="0"/>
      <c r="UCF482" s="0"/>
      <c r="UCG482" s="0"/>
      <c r="UCH482" s="0"/>
      <c r="UCI482" s="0"/>
      <c r="UCJ482" s="0"/>
      <c r="UCK482" s="0"/>
      <c r="UCL482" s="0"/>
      <c r="UCM482" s="0"/>
      <c r="UCN482" s="0"/>
      <c r="UCO482" s="0"/>
      <c r="UCP482" s="0"/>
      <c r="UCQ482" s="0"/>
      <c r="UCR482" s="0"/>
      <c r="UCS482" s="0"/>
      <c r="UCT482" s="0"/>
      <c r="UCU482" s="0"/>
      <c r="UCV482" s="0"/>
      <c r="UCW482" s="0"/>
      <c r="UCX482" s="0"/>
      <c r="UCY482" s="0"/>
      <c r="UCZ482" s="0"/>
      <c r="UDA482" s="0"/>
      <c r="UDB482" s="0"/>
      <c r="UDC482" s="0"/>
      <c r="UDD482" s="0"/>
      <c r="UDE482" s="0"/>
      <c r="UDF482" s="0"/>
      <c r="UDG482" s="0"/>
      <c r="UDH482" s="0"/>
      <c r="UDI482" s="0"/>
      <c r="UDJ482" s="0"/>
      <c r="UDK482" s="0"/>
      <c r="UDL482" s="0"/>
      <c r="UDM482" s="0"/>
      <c r="UDN482" s="0"/>
      <c r="UDO482" s="0"/>
      <c r="UDP482" s="0"/>
      <c r="UDQ482" s="0"/>
      <c r="UDR482" s="0"/>
      <c r="UDS482" s="0"/>
      <c r="UDT482" s="0"/>
      <c r="UDU482" s="0"/>
      <c r="UDV482" s="0"/>
      <c r="UDW482" s="0"/>
      <c r="UDX482" s="0"/>
      <c r="UDY482" s="0"/>
      <c r="UDZ482" s="0"/>
      <c r="UEA482" s="0"/>
      <c r="UEB482" s="0"/>
      <c r="UEC482" s="0"/>
      <c r="UED482" s="0"/>
      <c r="UEE482" s="0"/>
      <c r="UEF482" s="0"/>
      <c r="UEG482" s="0"/>
      <c r="UEH482" s="0"/>
      <c r="UEI482" s="0"/>
      <c r="UEJ482" s="0"/>
      <c r="UEK482" s="0"/>
      <c r="UEL482" s="0"/>
      <c r="UEM482" s="0"/>
      <c r="UEN482" s="0"/>
      <c r="UEO482" s="0"/>
      <c r="UEP482" s="0"/>
      <c r="UEQ482" s="0"/>
      <c r="UER482" s="0"/>
      <c r="UES482" s="0"/>
      <c r="UET482" s="0"/>
      <c r="UEU482" s="0"/>
      <c r="UEV482" s="0"/>
      <c r="UEW482" s="0"/>
      <c r="UEX482" s="0"/>
      <c r="UEY482" s="0"/>
      <c r="UEZ482" s="0"/>
      <c r="UFA482" s="0"/>
      <c r="UFB482" s="0"/>
      <c r="UFC482" s="0"/>
      <c r="UFD482" s="0"/>
      <c r="UFE482" s="0"/>
      <c r="UFF482" s="0"/>
      <c r="UFG482" s="0"/>
      <c r="UFH482" s="0"/>
      <c r="UFI482" s="0"/>
      <c r="UFJ482" s="0"/>
      <c r="UFK482" s="0"/>
      <c r="UFL482" s="0"/>
      <c r="UFM482" s="0"/>
      <c r="UFN482" s="0"/>
      <c r="UFO482" s="0"/>
      <c r="UFP482" s="0"/>
      <c r="UFQ482" s="0"/>
      <c r="UFR482" s="0"/>
      <c r="UFS482" s="0"/>
      <c r="UFT482" s="0"/>
      <c r="UFU482" s="0"/>
      <c r="UFV482" s="0"/>
      <c r="UFW482" s="0"/>
      <c r="UFX482" s="0"/>
      <c r="UFY482" s="0"/>
      <c r="UFZ482" s="0"/>
      <c r="UGA482" s="0"/>
      <c r="UGB482" s="0"/>
      <c r="UGC482" s="0"/>
      <c r="UGD482" s="0"/>
      <c r="UGE482" s="0"/>
      <c r="UGF482" s="0"/>
      <c r="UGG482" s="0"/>
      <c r="UGH482" s="0"/>
      <c r="UGI482" s="0"/>
      <c r="UGJ482" s="0"/>
      <c r="UGK482" s="0"/>
      <c r="UGL482" s="0"/>
      <c r="UGM482" s="0"/>
      <c r="UGN482" s="0"/>
      <c r="UGO482" s="0"/>
      <c r="UGP482" s="0"/>
      <c r="UGQ482" s="0"/>
      <c r="UGR482" s="0"/>
      <c r="UGS482" s="0"/>
      <c r="UGT482" s="0"/>
      <c r="UGU482" s="0"/>
      <c r="UGV482" s="0"/>
      <c r="UGW482" s="0"/>
      <c r="UGX482" s="0"/>
      <c r="UGY482" s="0"/>
      <c r="UGZ482" s="0"/>
      <c r="UHA482" s="0"/>
      <c r="UHB482" s="0"/>
      <c r="UHC482" s="0"/>
      <c r="UHD482" s="0"/>
      <c r="UHE482" s="0"/>
      <c r="UHF482" s="0"/>
      <c r="UHG482" s="0"/>
      <c r="UHH482" s="0"/>
      <c r="UHI482" s="0"/>
      <c r="UHJ482" s="0"/>
      <c r="UHK482" s="0"/>
      <c r="UHL482" s="0"/>
      <c r="UHM482" s="0"/>
      <c r="UHN482" s="0"/>
      <c r="UHO482" s="0"/>
      <c r="UHP482" s="0"/>
      <c r="UHQ482" s="0"/>
      <c r="UHR482" s="0"/>
      <c r="UHS482" s="0"/>
      <c r="UHT482" s="0"/>
      <c r="UHU482" s="0"/>
      <c r="UHV482" s="0"/>
      <c r="UHW482" s="0"/>
      <c r="UHX482" s="0"/>
      <c r="UHY482" s="0"/>
      <c r="UHZ482" s="0"/>
      <c r="UIA482" s="0"/>
      <c r="UIB482" s="0"/>
      <c r="UIC482" s="0"/>
      <c r="UID482" s="0"/>
      <c r="UIE482" s="0"/>
      <c r="UIF482" s="0"/>
      <c r="UIG482" s="0"/>
      <c r="UIH482" s="0"/>
      <c r="UII482" s="0"/>
      <c r="UIJ482" s="0"/>
      <c r="UIK482" s="0"/>
      <c r="UIL482" s="0"/>
      <c r="UIM482" s="0"/>
      <c r="UIN482" s="0"/>
      <c r="UIO482" s="0"/>
      <c r="UIP482" s="0"/>
      <c r="UIQ482" s="0"/>
      <c r="UIR482" s="0"/>
      <c r="UIS482" s="0"/>
      <c r="UIT482" s="0"/>
      <c r="UIU482" s="0"/>
      <c r="UIV482" s="0"/>
      <c r="UIW482" s="0"/>
      <c r="UIX482" s="0"/>
      <c r="UIY482" s="0"/>
      <c r="UIZ482" s="0"/>
      <c r="UJA482" s="0"/>
      <c r="UJB482" s="0"/>
      <c r="UJC482" s="0"/>
      <c r="UJD482" s="0"/>
      <c r="UJE482" s="0"/>
      <c r="UJF482" s="0"/>
      <c r="UJG482" s="0"/>
      <c r="UJH482" s="0"/>
      <c r="UJI482" s="0"/>
      <c r="UJJ482" s="0"/>
      <c r="UJK482" s="0"/>
      <c r="UJL482" s="0"/>
      <c r="UJM482" s="0"/>
      <c r="UJN482" s="0"/>
      <c r="UJO482" s="0"/>
      <c r="UJP482" s="0"/>
      <c r="UJQ482" s="0"/>
      <c r="UJR482" s="0"/>
      <c r="UJS482" s="0"/>
      <c r="UJT482" s="0"/>
      <c r="UJU482" s="0"/>
      <c r="UJV482" s="0"/>
      <c r="UJW482" s="0"/>
      <c r="UJX482" s="0"/>
      <c r="UJY482" s="0"/>
      <c r="UJZ482" s="0"/>
      <c r="UKA482" s="0"/>
      <c r="UKB482" s="0"/>
      <c r="UKC482" s="0"/>
      <c r="UKD482" s="0"/>
      <c r="UKE482" s="0"/>
      <c r="UKF482" s="0"/>
      <c r="UKG482" s="0"/>
      <c r="UKH482" s="0"/>
      <c r="UKI482" s="0"/>
      <c r="UKJ482" s="0"/>
      <c r="UKK482" s="0"/>
      <c r="UKL482" s="0"/>
      <c r="UKM482" s="0"/>
      <c r="UKN482" s="0"/>
      <c r="UKO482" s="0"/>
      <c r="UKP482" s="0"/>
      <c r="UKQ482" s="0"/>
      <c r="UKR482" s="0"/>
      <c r="UKS482" s="0"/>
      <c r="UKT482" s="0"/>
      <c r="UKU482" s="0"/>
      <c r="UKV482" s="0"/>
      <c r="UKW482" s="0"/>
      <c r="UKX482" s="0"/>
      <c r="UKY482" s="0"/>
      <c r="UKZ482" s="0"/>
      <c r="ULA482" s="0"/>
      <c r="ULB482" s="0"/>
      <c r="ULC482" s="0"/>
      <c r="ULD482" s="0"/>
      <c r="ULE482" s="0"/>
      <c r="ULF482" s="0"/>
      <c r="ULG482" s="0"/>
      <c r="ULH482" s="0"/>
      <c r="ULI482" s="0"/>
      <c r="ULJ482" s="0"/>
      <c r="ULK482" s="0"/>
      <c r="ULL482" s="0"/>
      <c r="ULM482" s="0"/>
      <c r="ULN482" s="0"/>
      <c r="ULO482" s="0"/>
      <c r="ULP482" s="0"/>
      <c r="ULQ482" s="0"/>
      <c r="ULR482" s="0"/>
      <c r="ULS482" s="0"/>
      <c r="ULT482" s="0"/>
      <c r="ULU482" s="0"/>
      <c r="ULV482" s="0"/>
      <c r="ULW482" s="0"/>
      <c r="ULX482" s="0"/>
      <c r="ULY482" s="0"/>
      <c r="ULZ482" s="0"/>
      <c r="UMA482" s="0"/>
      <c r="UMB482" s="0"/>
      <c r="UMC482" s="0"/>
      <c r="UMD482" s="0"/>
      <c r="UME482" s="0"/>
      <c r="UMF482" s="0"/>
      <c r="UMG482" s="0"/>
      <c r="UMH482" s="0"/>
      <c r="UMI482" s="0"/>
      <c r="UMJ482" s="0"/>
      <c r="UMK482" s="0"/>
      <c r="UML482" s="0"/>
      <c r="UMM482" s="0"/>
      <c r="UMN482" s="0"/>
      <c r="UMO482" s="0"/>
      <c r="UMP482" s="0"/>
      <c r="UMQ482" s="0"/>
      <c r="UMR482" s="0"/>
      <c r="UMS482" s="0"/>
      <c r="UMT482" s="0"/>
      <c r="UMU482" s="0"/>
      <c r="UMV482" s="0"/>
      <c r="UMW482" s="0"/>
      <c r="UMX482" s="0"/>
      <c r="UMY482" s="0"/>
      <c r="UMZ482" s="0"/>
      <c r="UNA482" s="0"/>
      <c r="UNB482" s="0"/>
      <c r="UNC482" s="0"/>
      <c r="UND482" s="0"/>
      <c r="UNE482" s="0"/>
      <c r="UNF482" s="0"/>
      <c r="UNG482" s="0"/>
      <c r="UNH482" s="0"/>
      <c r="UNI482" s="0"/>
      <c r="UNJ482" s="0"/>
      <c r="UNK482" s="0"/>
      <c r="UNL482" s="0"/>
      <c r="UNM482" s="0"/>
      <c r="UNN482" s="0"/>
      <c r="UNO482" s="0"/>
      <c r="UNP482" s="0"/>
      <c r="UNQ482" s="0"/>
      <c r="UNR482" s="0"/>
      <c r="UNS482" s="0"/>
      <c r="UNT482" s="0"/>
      <c r="UNU482" s="0"/>
      <c r="UNV482" s="0"/>
      <c r="UNW482" s="0"/>
      <c r="UNX482" s="0"/>
      <c r="UNY482" s="0"/>
      <c r="UNZ482" s="0"/>
      <c r="UOA482" s="0"/>
      <c r="UOB482" s="0"/>
      <c r="UOC482" s="0"/>
      <c r="UOD482" s="0"/>
      <c r="UOE482" s="0"/>
      <c r="UOF482" s="0"/>
      <c r="UOG482" s="0"/>
      <c r="UOH482" s="0"/>
      <c r="UOI482" s="0"/>
      <c r="UOJ482" s="0"/>
      <c r="UOK482" s="0"/>
      <c r="UOL482" s="0"/>
      <c r="UOM482" s="0"/>
      <c r="UON482" s="0"/>
      <c r="UOO482" s="0"/>
      <c r="UOP482" s="0"/>
      <c r="UOQ482" s="0"/>
      <c r="UOR482" s="0"/>
      <c r="UOS482" s="0"/>
      <c r="UOT482" s="0"/>
      <c r="UOU482" s="0"/>
      <c r="UOV482" s="0"/>
      <c r="UOW482" s="0"/>
      <c r="UOX482" s="0"/>
      <c r="UOY482" s="0"/>
      <c r="UOZ482" s="0"/>
      <c r="UPA482" s="0"/>
      <c r="UPB482" s="0"/>
      <c r="UPC482" s="0"/>
      <c r="UPD482" s="0"/>
      <c r="UPE482" s="0"/>
      <c r="UPF482" s="0"/>
      <c r="UPG482" s="0"/>
      <c r="UPH482" s="0"/>
      <c r="UPI482" s="0"/>
      <c r="UPJ482" s="0"/>
      <c r="UPK482" s="0"/>
      <c r="UPL482" s="0"/>
      <c r="UPM482" s="0"/>
      <c r="UPN482" s="0"/>
      <c r="UPO482" s="0"/>
      <c r="UPP482" s="0"/>
      <c r="UPQ482" s="0"/>
      <c r="UPR482" s="0"/>
      <c r="UPS482" s="0"/>
      <c r="UPT482" s="0"/>
      <c r="UPU482" s="0"/>
      <c r="UPV482" s="0"/>
      <c r="UPW482" s="0"/>
      <c r="UPX482" s="0"/>
      <c r="UPY482" s="0"/>
      <c r="UPZ482" s="0"/>
      <c r="UQA482" s="0"/>
      <c r="UQB482" s="0"/>
      <c r="UQC482" s="0"/>
      <c r="UQD482" s="0"/>
      <c r="UQE482" s="0"/>
      <c r="UQF482" s="0"/>
      <c r="UQG482" s="0"/>
      <c r="UQH482" s="0"/>
      <c r="UQI482" s="0"/>
      <c r="UQJ482" s="0"/>
      <c r="UQK482" s="0"/>
      <c r="UQL482" s="0"/>
      <c r="UQM482" s="0"/>
      <c r="UQN482" s="0"/>
      <c r="UQO482" s="0"/>
      <c r="UQP482" s="0"/>
      <c r="UQQ482" s="0"/>
      <c r="UQR482" s="0"/>
      <c r="UQS482" s="0"/>
      <c r="UQT482" s="0"/>
      <c r="UQU482" s="0"/>
      <c r="UQV482" s="0"/>
      <c r="UQW482" s="0"/>
      <c r="UQX482" s="0"/>
      <c r="UQY482" s="0"/>
      <c r="UQZ482" s="0"/>
      <c r="URA482" s="0"/>
      <c r="URB482" s="0"/>
      <c r="URC482" s="0"/>
      <c r="URD482" s="0"/>
      <c r="URE482" s="0"/>
      <c r="URF482" s="0"/>
      <c r="URG482" s="0"/>
      <c r="URH482" s="0"/>
      <c r="URI482" s="0"/>
      <c r="URJ482" s="0"/>
      <c r="URK482" s="0"/>
      <c r="URL482" s="0"/>
      <c r="URM482" s="0"/>
      <c r="URN482" s="0"/>
      <c r="URO482" s="0"/>
      <c r="URP482" s="0"/>
      <c r="URQ482" s="0"/>
      <c r="URR482" s="0"/>
      <c r="URS482" s="0"/>
      <c r="URT482" s="0"/>
      <c r="URU482" s="0"/>
      <c r="URV482" s="0"/>
      <c r="URW482" s="0"/>
      <c r="URX482" s="0"/>
      <c r="URY482" s="0"/>
      <c r="URZ482" s="0"/>
      <c r="USA482" s="0"/>
      <c r="USB482" s="0"/>
      <c r="USC482" s="0"/>
      <c r="USD482" s="0"/>
      <c r="USE482" s="0"/>
      <c r="USF482" s="0"/>
      <c r="USG482" s="0"/>
      <c r="USH482" s="0"/>
      <c r="USI482" s="0"/>
      <c r="USJ482" s="0"/>
      <c r="USK482" s="0"/>
      <c r="USL482" s="0"/>
      <c r="USM482" s="0"/>
      <c r="USN482" s="0"/>
      <c r="USO482" s="0"/>
      <c r="USP482" s="0"/>
      <c r="USQ482" s="0"/>
      <c r="USR482" s="0"/>
      <c r="USS482" s="0"/>
      <c r="UST482" s="0"/>
      <c r="USU482" s="0"/>
      <c r="USV482" s="0"/>
      <c r="USW482" s="0"/>
      <c r="USX482" s="0"/>
      <c r="USY482" s="0"/>
      <c r="USZ482" s="0"/>
      <c r="UTA482" s="0"/>
      <c r="UTB482" s="0"/>
      <c r="UTC482" s="0"/>
      <c r="UTD482" s="0"/>
      <c r="UTE482" s="0"/>
      <c r="UTF482" s="0"/>
      <c r="UTG482" s="0"/>
      <c r="UTH482" s="0"/>
      <c r="UTI482" s="0"/>
      <c r="UTJ482" s="0"/>
      <c r="UTK482" s="0"/>
      <c r="UTL482" s="0"/>
      <c r="UTM482" s="0"/>
      <c r="UTN482" s="0"/>
      <c r="UTO482" s="0"/>
      <c r="UTP482" s="0"/>
      <c r="UTQ482" s="0"/>
      <c r="UTR482" s="0"/>
      <c r="UTS482" s="0"/>
      <c r="UTT482" s="0"/>
      <c r="UTU482" s="0"/>
      <c r="UTV482" s="0"/>
      <c r="UTW482" s="0"/>
      <c r="UTX482" s="0"/>
      <c r="UTY482" s="0"/>
      <c r="UTZ482" s="0"/>
      <c r="UUA482" s="0"/>
      <c r="UUB482" s="0"/>
      <c r="UUC482" s="0"/>
      <c r="UUD482" s="0"/>
      <c r="UUE482" s="0"/>
      <c r="UUF482" s="0"/>
      <c r="UUG482" s="0"/>
      <c r="UUH482" s="0"/>
      <c r="UUI482" s="0"/>
      <c r="UUJ482" s="0"/>
      <c r="UUK482" s="0"/>
      <c r="UUL482" s="0"/>
      <c r="UUM482" s="0"/>
      <c r="UUN482" s="0"/>
      <c r="UUO482" s="0"/>
      <c r="UUP482" s="0"/>
      <c r="UUQ482" s="0"/>
      <c r="UUR482" s="0"/>
      <c r="UUS482" s="0"/>
      <c r="UUT482" s="0"/>
      <c r="UUU482" s="0"/>
      <c r="UUV482" s="0"/>
      <c r="UUW482" s="0"/>
      <c r="UUX482" s="0"/>
      <c r="UUY482" s="0"/>
      <c r="UUZ482" s="0"/>
      <c r="UVA482" s="0"/>
      <c r="UVB482" s="0"/>
      <c r="UVC482" s="0"/>
      <c r="UVD482" s="0"/>
      <c r="UVE482" s="0"/>
      <c r="UVF482" s="0"/>
      <c r="UVG482" s="0"/>
      <c r="UVH482" s="0"/>
      <c r="UVI482" s="0"/>
      <c r="UVJ482" s="0"/>
      <c r="UVK482" s="0"/>
      <c r="UVL482" s="0"/>
      <c r="UVM482" s="0"/>
      <c r="UVN482" s="0"/>
      <c r="UVO482" s="0"/>
      <c r="UVP482" s="0"/>
      <c r="UVQ482" s="0"/>
      <c r="UVR482" s="0"/>
      <c r="UVS482" s="0"/>
      <c r="UVT482" s="0"/>
      <c r="UVU482" s="0"/>
      <c r="UVV482" s="0"/>
      <c r="UVW482" s="0"/>
      <c r="UVX482" s="0"/>
      <c r="UVY482" s="0"/>
      <c r="UVZ482" s="0"/>
      <c r="UWA482" s="0"/>
      <c r="UWB482" s="0"/>
      <c r="UWC482" s="0"/>
      <c r="UWD482" s="0"/>
      <c r="UWE482" s="0"/>
      <c r="UWF482" s="0"/>
      <c r="UWG482" s="0"/>
      <c r="UWH482" s="0"/>
      <c r="UWI482" s="0"/>
      <c r="UWJ482" s="0"/>
      <c r="UWK482" s="0"/>
      <c r="UWL482" s="0"/>
      <c r="UWM482" s="0"/>
      <c r="UWN482" s="0"/>
      <c r="UWO482" s="0"/>
      <c r="UWP482" s="0"/>
      <c r="UWQ482" s="0"/>
      <c r="UWR482" s="0"/>
      <c r="UWS482" s="0"/>
      <c r="UWT482" s="0"/>
      <c r="UWU482" s="0"/>
      <c r="UWV482" s="0"/>
      <c r="UWW482" s="0"/>
      <c r="UWX482" s="0"/>
      <c r="UWY482" s="0"/>
      <c r="UWZ482" s="0"/>
      <c r="UXA482" s="0"/>
      <c r="UXB482" s="0"/>
      <c r="UXC482" s="0"/>
      <c r="UXD482" s="0"/>
      <c r="UXE482" s="0"/>
      <c r="UXF482" s="0"/>
      <c r="UXG482" s="0"/>
      <c r="UXH482" s="0"/>
      <c r="UXI482" s="0"/>
      <c r="UXJ482" s="0"/>
      <c r="UXK482" s="0"/>
      <c r="UXL482" s="0"/>
      <c r="UXM482" s="0"/>
      <c r="UXN482" s="0"/>
      <c r="UXO482" s="0"/>
      <c r="UXP482" s="0"/>
      <c r="UXQ482" s="0"/>
      <c r="UXR482" s="0"/>
      <c r="UXS482" s="0"/>
      <c r="UXT482" s="0"/>
      <c r="UXU482" s="0"/>
      <c r="UXV482" s="0"/>
      <c r="UXW482" s="0"/>
      <c r="UXX482" s="0"/>
      <c r="UXY482" s="0"/>
      <c r="UXZ482" s="0"/>
      <c r="UYA482" s="0"/>
      <c r="UYB482" s="0"/>
      <c r="UYC482" s="0"/>
      <c r="UYD482" s="0"/>
      <c r="UYE482" s="0"/>
      <c r="UYF482" s="0"/>
      <c r="UYG482" s="0"/>
      <c r="UYH482" s="0"/>
      <c r="UYI482" s="0"/>
      <c r="UYJ482" s="0"/>
      <c r="UYK482" s="0"/>
      <c r="UYL482" s="0"/>
      <c r="UYM482" s="0"/>
      <c r="UYN482" s="0"/>
      <c r="UYO482" s="0"/>
      <c r="UYP482" s="0"/>
      <c r="UYQ482" s="0"/>
      <c r="UYR482" s="0"/>
      <c r="UYS482" s="0"/>
      <c r="UYT482" s="0"/>
      <c r="UYU482" s="0"/>
      <c r="UYV482" s="0"/>
      <c r="UYW482" s="0"/>
      <c r="UYX482" s="0"/>
      <c r="UYY482" s="0"/>
      <c r="UYZ482" s="0"/>
      <c r="UZA482" s="0"/>
      <c r="UZB482" s="0"/>
      <c r="UZC482" s="0"/>
      <c r="UZD482" s="0"/>
      <c r="UZE482" s="0"/>
      <c r="UZF482" s="0"/>
      <c r="UZG482" s="0"/>
      <c r="UZH482" s="0"/>
      <c r="UZI482" s="0"/>
      <c r="UZJ482" s="0"/>
      <c r="UZK482" s="0"/>
      <c r="UZL482" s="0"/>
      <c r="UZM482" s="0"/>
      <c r="UZN482" s="0"/>
      <c r="UZO482" s="0"/>
      <c r="UZP482" s="0"/>
      <c r="UZQ482" s="0"/>
      <c r="UZR482" s="0"/>
      <c r="UZS482" s="0"/>
      <c r="UZT482" s="0"/>
      <c r="UZU482" s="0"/>
      <c r="UZV482" s="0"/>
      <c r="UZW482" s="0"/>
      <c r="UZX482" s="0"/>
      <c r="UZY482" s="0"/>
      <c r="UZZ482" s="0"/>
      <c r="VAA482" s="0"/>
      <c r="VAB482" s="0"/>
      <c r="VAC482" s="0"/>
      <c r="VAD482" s="0"/>
      <c r="VAE482" s="0"/>
      <c r="VAF482" s="0"/>
      <c r="VAG482" s="0"/>
      <c r="VAH482" s="0"/>
      <c r="VAI482" s="0"/>
      <c r="VAJ482" s="0"/>
      <c r="VAK482" s="0"/>
      <c r="VAL482" s="0"/>
      <c r="VAM482" s="0"/>
      <c r="VAN482" s="0"/>
      <c r="VAO482" s="0"/>
      <c r="VAP482" s="0"/>
      <c r="VAQ482" s="0"/>
      <c r="VAR482" s="0"/>
      <c r="VAS482" s="0"/>
      <c r="VAT482" s="0"/>
      <c r="VAU482" s="0"/>
      <c r="VAV482" s="0"/>
      <c r="VAW482" s="0"/>
      <c r="VAX482" s="0"/>
      <c r="VAY482" s="0"/>
      <c r="VAZ482" s="0"/>
      <c r="VBA482" s="0"/>
      <c r="VBB482" s="0"/>
      <c r="VBC482" s="0"/>
      <c r="VBD482" s="0"/>
      <c r="VBE482" s="0"/>
      <c r="VBF482" s="0"/>
      <c r="VBG482" s="0"/>
      <c r="VBH482" s="0"/>
      <c r="VBI482" s="0"/>
      <c r="VBJ482" s="0"/>
      <c r="VBK482" s="0"/>
      <c r="VBL482" s="0"/>
      <c r="VBM482" s="0"/>
      <c r="VBN482" s="0"/>
      <c r="VBO482" s="0"/>
      <c r="VBP482" s="0"/>
      <c r="VBQ482" s="0"/>
      <c r="VBR482" s="0"/>
      <c r="VBS482" s="0"/>
      <c r="VBT482" s="0"/>
      <c r="VBU482" s="0"/>
      <c r="VBV482" s="0"/>
      <c r="VBW482" s="0"/>
      <c r="VBX482" s="0"/>
      <c r="VBY482" s="0"/>
      <c r="VBZ482" s="0"/>
      <c r="VCA482" s="0"/>
      <c r="VCB482" s="0"/>
      <c r="VCC482" s="0"/>
      <c r="VCD482" s="0"/>
      <c r="VCE482" s="0"/>
      <c r="VCF482" s="0"/>
      <c r="VCG482" s="0"/>
      <c r="VCH482" s="0"/>
      <c r="VCI482" s="0"/>
      <c r="VCJ482" s="0"/>
      <c r="VCK482" s="0"/>
      <c r="VCL482" s="0"/>
      <c r="VCM482" s="0"/>
      <c r="VCN482" s="0"/>
      <c r="VCO482" s="0"/>
      <c r="VCP482" s="0"/>
      <c r="VCQ482" s="0"/>
      <c r="VCR482" s="0"/>
      <c r="VCS482" s="0"/>
      <c r="VCT482" s="0"/>
      <c r="VCU482" s="0"/>
      <c r="VCV482" s="0"/>
      <c r="VCW482" s="0"/>
      <c r="VCX482" s="0"/>
      <c r="VCY482" s="0"/>
      <c r="VCZ482" s="0"/>
      <c r="VDA482" s="0"/>
      <c r="VDB482" s="0"/>
      <c r="VDC482" s="0"/>
      <c r="VDD482" s="0"/>
      <c r="VDE482" s="0"/>
      <c r="VDF482" s="0"/>
      <c r="VDG482" s="0"/>
      <c r="VDH482" s="0"/>
      <c r="VDI482" s="0"/>
      <c r="VDJ482" s="0"/>
      <c r="VDK482" s="0"/>
      <c r="VDL482" s="0"/>
      <c r="VDM482" s="0"/>
      <c r="VDN482" s="0"/>
      <c r="VDO482" s="0"/>
      <c r="VDP482" s="0"/>
      <c r="VDQ482" s="0"/>
      <c r="VDR482" s="0"/>
      <c r="VDS482" s="0"/>
      <c r="VDT482" s="0"/>
      <c r="VDU482" s="0"/>
      <c r="VDV482" s="0"/>
      <c r="VDW482" s="0"/>
      <c r="VDX482" s="0"/>
      <c r="VDY482" s="0"/>
      <c r="VDZ482" s="0"/>
      <c r="VEA482" s="0"/>
      <c r="VEB482" s="0"/>
      <c r="VEC482" s="0"/>
      <c r="VED482" s="0"/>
      <c r="VEE482" s="0"/>
      <c r="VEF482" s="0"/>
      <c r="VEG482" s="0"/>
      <c r="VEH482" s="0"/>
      <c r="VEI482" s="0"/>
      <c r="VEJ482" s="0"/>
      <c r="VEK482" s="0"/>
      <c r="VEL482" s="0"/>
      <c r="VEM482" s="0"/>
      <c r="VEN482" s="0"/>
      <c r="VEO482" s="0"/>
      <c r="VEP482" s="0"/>
      <c r="VEQ482" s="0"/>
      <c r="VER482" s="0"/>
      <c r="VES482" s="0"/>
      <c r="VET482" s="0"/>
      <c r="VEU482" s="0"/>
      <c r="VEV482" s="0"/>
      <c r="VEW482" s="0"/>
      <c r="VEX482" s="0"/>
      <c r="VEY482" s="0"/>
      <c r="VEZ482" s="0"/>
      <c r="VFA482" s="0"/>
      <c r="VFB482" s="0"/>
      <c r="VFC482" s="0"/>
      <c r="VFD482" s="0"/>
      <c r="VFE482" s="0"/>
      <c r="VFF482" s="0"/>
      <c r="VFG482" s="0"/>
      <c r="VFH482" s="0"/>
      <c r="VFI482" s="0"/>
      <c r="VFJ482" s="0"/>
      <c r="VFK482" s="0"/>
      <c r="VFL482" s="0"/>
      <c r="VFM482" s="0"/>
      <c r="VFN482" s="0"/>
      <c r="VFO482" s="0"/>
      <c r="VFP482" s="0"/>
      <c r="VFQ482" s="0"/>
      <c r="VFR482" s="0"/>
      <c r="VFS482" s="0"/>
      <c r="VFT482" s="0"/>
      <c r="VFU482" s="0"/>
      <c r="VFV482" s="0"/>
      <c r="VFW482" s="0"/>
      <c r="VFX482" s="0"/>
      <c r="VFY482" s="0"/>
      <c r="VFZ482" s="0"/>
      <c r="VGA482" s="0"/>
      <c r="VGB482" s="0"/>
      <c r="VGC482" s="0"/>
      <c r="VGD482" s="0"/>
      <c r="VGE482" s="0"/>
      <c r="VGF482" s="0"/>
      <c r="VGG482" s="0"/>
      <c r="VGH482" s="0"/>
      <c r="VGI482" s="0"/>
      <c r="VGJ482" s="0"/>
      <c r="VGK482" s="0"/>
      <c r="VGL482" s="0"/>
      <c r="VGM482" s="0"/>
      <c r="VGN482" s="0"/>
      <c r="VGO482" s="0"/>
      <c r="VGP482" s="0"/>
      <c r="VGQ482" s="0"/>
      <c r="VGR482" s="0"/>
      <c r="VGS482" s="0"/>
      <c r="VGT482" s="0"/>
      <c r="VGU482" s="0"/>
      <c r="VGV482" s="0"/>
      <c r="VGW482" s="0"/>
      <c r="VGX482" s="0"/>
      <c r="VGY482" s="0"/>
      <c r="VGZ482" s="0"/>
      <c r="VHA482" s="0"/>
      <c r="VHB482" s="0"/>
      <c r="VHC482" s="0"/>
      <c r="VHD482" s="0"/>
      <c r="VHE482" s="0"/>
      <c r="VHF482" s="0"/>
      <c r="VHG482" s="0"/>
      <c r="VHH482" s="0"/>
      <c r="VHI482" s="0"/>
      <c r="VHJ482" s="0"/>
      <c r="VHK482" s="0"/>
      <c r="VHL482" s="0"/>
      <c r="VHM482" s="0"/>
      <c r="VHN482" s="0"/>
      <c r="VHO482" s="0"/>
      <c r="VHP482" s="0"/>
      <c r="VHQ482" s="0"/>
      <c r="VHR482" s="0"/>
      <c r="VHS482" s="0"/>
      <c r="VHT482" s="0"/>
      <c r="VHU482" s="0"/>
      <c r="VHV482" s="0"/>
      <c r="VHW482" s="0"/>
      <c r="VHX482" s="0"/>
      <c r="VHY482" s="0"/>
      <c r="VHZ482" s="0"/>
      <c r="VIA482" s="0"/>
      <c r="VIB482" s="0"/>
      <c r="VIC482" s="0"/>
      <c r="VID482" s="0"/>
      <c r="VIE482" s="0"/>
      <c r="VIF482" s="0"/>
      <c r="VIG482" s="0"/>
      <c r="VIH482" s="0"/>
      <c r="VII482" s="0"/>
      <c r="VIJ482" s="0"/>
      <c r="VIK482" s="0"/>
      <c r="VIL482" s="0"/>
      <c r="VIM482" s="0"/>
      <c r="VIN482" s="0"/>
      <c r="VIO482" s="0"/>
      <c r="VIP482" s="0"/>
      <c r="VIQ482" s="0"/>
      <c r="VIR482" s="0"/>
      <c r="VIS482" s="0"/>
      <c r="VIT482" s="0"/>
      <c r="VIU482" s="0"/>
      <c r="VIV482" s="0"/>
      <c r="VIW482" s="0"/>
      <c r="VIX482" s="0"/>
      <c r="VIY482" s="0"/>
      <c r="VIZ482" s="0"/>
      <c r="VJA482" s="0"/>
      <c r="VJB482" s="0"/>
      <c r="VJC482" s="0"/>
      <c r="VJD482" s="0"/>
      <c r="VJE482" s="0"/>
      <c r="VJF482" s="0"/>
      <c r="VJG482" s="0"/>
      <c r="VJH482" s="0"/>
      <c r="VJI482" s="0"/>
      <c r="VJJ482" s="0"/>
      <c r="VJK482" s="0"/>
      <c r="VJL482" s="0"/>
      <c r="VJM482" s="0"/>
      <c r="VJN482" s="0"/>
      <c r="VJO482" s="0"/>
      <c r="VJP482" s="0"/>
      <c r="VJQ482" s="0"/>
      <c r="VJR482" s="0"/>
      <c r="VJS482" s="0"/>
      <c r="VJT482" s="0"/>
      <c r="VJU482" s="0"/>
      <c r="VJV482" s="0"/>
      <c r="VJW482" s="0"/>
      <c r="VJX482" s="0"/>
      <c r="VJY482" s="0"/>
      <c r="VJZ482" s="0"/>
      <c r="VKA482" s="0"/>
      <c r="VKB482" s="0"/>
      <c r="VKC482" s="0"/>
      <c r="VKD482" s="0"/>
      <c r="VKE482" s="0"/>
      <c r="VKF482" s="0"/>
      <c r="VKG482" s="0"/>
      <c r="VKH482" s="0"/>
      <c r="VKI482" s="0"/>
      <c r="VKJ482" s="0"/>
      <c r="VKK482" s="0"/>
      <c r="VKL482" s="0"/>
      <c r="VKM482" s="0"/>
      <c r="VKN482" s="0"/>
      <c r="VKO482" s="0"/>
      <c r="VKP482" s="0"/>
      <c r="VKQ482" s="0"/>
      <c r="VKR482" s="0"/>
      <c r="VKS482" s="0"/>
      <c r="VKT482" s="0"/>
      <c r="VKU482" s="0"/>
      <c r="VKV482" s="0"/>
      <c r="VKW482" s="0"/>
      <c r="VKX482" s="0"/>
      <c r="VKY482" s="0"/>
      <c r="VKZ482" s="0"/>
      <c r="VLA482" s="0"/>
      <c r="VLB482" s="0"/>
      <c r="VLC482" s="0"/>
      <c r="VLD482" s="0"/>
      <c r="VLE482" s="0"/>
      <c r="VLF482" s="0"/>
      <c r="VLG482" s="0"/>
      <c r="VLH482" s="0"/>
      <c r="VLI482" s="0"/>
      <c r="VLJ482" s="0"/>
      <c r="VLK482" s="0"/>
      <c r="VLL482" s="0"/>
      <c r="VLM482" s="0"/>
      <c r="VLN482" s="0"/>
      <c r="VLO482" s="0"/>
      <c r="VLP482" s="0"/>
      <c r="VLQ482" s="0"/>
      <c r="VLR482" s="0"/>
      <c r="VLS482" s="0"/>
      <c r="VLT482" s="0"/>
      <c r="VLU482" s="0"/>
      <c r="VLV482" s="0"/>
      <c r="VLW482" s="0"/>
      <c r="VLX482" s="0"/>
      <c r="VLY482" s="0"/>
      <c r="VLZ482" s="0"/>
      <c r="VMA482" s="0"/>
      <c r="VMB482" s="0"/>
      <c r="VMC482" s="0"/>
      <c r="VMD482" s="0"/>
      <c r="VME482" s="0"/>
      <c r="VMF482" s="0"/>
      <c r="VMG482" s="0"/>
      <c r="VMH482" s="0"/>
      <c r="VMI482" s="0"/>
      <c r="VMJ482" s="0"/>
      <c r="VMK482" s="0"/>
      <c r="VML482" s="0"/>
      <c r="VMM482" s="0"/>
      <c r="VMN482" s="0"/>
      <c r="VMO482" s="0"/>
      <c r="VMP482" s="0"/>
      <c r="VMQ482" s="0"/>
      <c r="VMR482" s="0"/>
      <c r="VMS482" s="0"/>
      <c r="VMT482" s="0"/>
      <c r="VMU482" s="0"/>
      <c r="VMV482" s="0"/>
      <c r="VMW482" s="0"/>
      <c r="VMX482" s="0"/>
      <c r="VMY482" s="0"/>
      <c r="VMZ482" s="0"/>
      <c r="VNA482" s="0"/>
      <c r="VNB482" s="0"/>
      <c r="VNC482" s="0"/>
      <c r="VND482" s="0"/>
      <c r="VNE482" s="0"/>
      <c r="VNF482" s="0"/>
      <c r="VNG482" s="0"/>
      <c r="VNH482" s="0"/>
      <c r="VNI482" s="0"/>
      <c r="VNJ482" s="0"/>
      <c r="VNK482" s="0"/>
      <c r="VNL482" s="0"/>
      <c r="VNM482" s="0"/>
      <c r="VNN482" s="0"/>
      <c r="VNO482" s="0"/>
      <c r="VNP482" s="0"/>
      <c r="VNQ482" s="0"/>
      <c r="VNR482" s="0"/>
      <c r="VNS482" s="0"/>
      <c r="VNT482" s="0"/>
      <c r="VNU482" s="0"/>
      <c r="VNV482" s="0"/>
      <c r="VNW482" s="0"/>
      <c r="VNX482" s="0"/>
      <c r="VNY482" s="0"/>
      <c r="VNZ482" s="0"/>
      <c r="VOA482" s="0"/>
      <c r="VOB482" s="0"/>
      <c r="VOC482" s="0"/>
      <c r="VOD482" s="0"/>
      <c r="VOE482" s="0"/>
      <c r="VOF482" s="0"/>
      <c r="VOG482" s="0"/>
      <c r="VOH482" s="0"/>
      <c r="VOI482" s="0"/>
      <c r="VOJ482" s="0"/>
      <c r="VOK482" s="0"/>
      <c r="VOL482" s="0"/>
      <c r="VOM482" s="0"/>
      <c r="VON482" s="0"/>
      <c r="VOO482" s="0"/>
      <c r="VOP482" s="0"/>
      <c r="VOQ482" s="0"/>
      <c r="VOR482" s="0"/>
      <c r="VOS482" s="0"/>
      <c r="VOT482" s="0"/>
      <c r="VOU482" s="0"/>
      <c r="VOV482" s="0"/>
      <c r="VOW482" s="0"/>
      <c r="VOX482" s="0"/>
      <c r="VOY482" s="0"/>
      <c r="VOZ482" s="0"/>
      <c r="VPA482" s="0"/>
      <c r="VPB482" s="0"/>
      <c r="VPC482" s="0"/>
      <c r="VPD482" s="0"/>
      <c r="VPE482" s="0"/>
      <c r="VPF482" s="0"/>
      <c r="VPG482" s="0"/>
      <c r="VPH482" s="0"/>
      <c r="VPI482" s="0"/>
      <c r="VPJ482" s="0"/>
      <c r="VPK482" s="0"/>
      <c r="VPL482" s="0"/>
      <c r="VPM482" s="0"/>
      <c r="VPN482" s="0"/>
      <c r="VPO482" s="0"/>
      <c r="VPP482" s="0"/>
      <c r="VPQ482" s="0"/>
      <c r="VPR482" s="0"/>
      <c r="VPS482" s="0"/>
      <c r="VPT482" s="0"/>
      <c r="VPU482" s="0"/>
      <c r="VPV482" s="0"/>
      <c r="VPW482" s="0"/>
      <c r="VPX482" s="0"/>
      <c r="VPY482" s="0"/>
      <c r="VPZ482" s="0"/>
      <c r="VQA482" s="0"/>
      <c r="VQB482" s="0"/>
      <c r="VQC482" s="0"/>
      <c r="VQD482" s="0"/>
      <c r="VQE482" s="0"/>
      <c r="VQF482" s="0"/>
      <c r="VQG482" s="0"/>
      <c r="VQH482" s="0"/>
      <c r="VQI482" s="0"/>
      <c r="VQJ482" s="0"/>
      <c r="VQK482" s="0"/>
      <c r="VQL482" s="0"/>
      <c r="VQM482" s="0"/>
      <c r="VQN482" s="0"/>
      <c r="VQO482" s="0"/>
      <c r="VQP482" s="0"/>
      <c r="VQQ482" s="0"/>
      <c r="VQR482" s="0"/>
      <c r="VQS482" s="0"/>
      <c r="VQT482" s="0"/>
      <c r="VQU482" s="0"/>
      <c r="VQV482" s="0"/>
      <c r="VQW482" s="0"/>
      <c r="VQX482" s="0"/>
      <c r="VQY482" s="0"/>
      <c r="VQZ482" s="0"/>
      <c r="VRA482" s="0"/>
      <c r="VRB482" s="0"/>
      <c r="VRC482" s="0"/>
      <c r="VRD482" s="0"/>
      <c r="VRE482" s="0"/>
      <c r="VRF482" s="0"/>
      <c r="VRG482" s="0"/>
      <c r="VRH482" s="0"/>
      <c r="VRI482" s="0"/>
      <c r="VRJ482" s="0"/>
      <c r="VRK482" s="0"/>
      <c r="VRL482" s="0"/>
      <c r="VRM482" s="0"/>
      <c r="VRN482" s="0"/>
      <c r="VRO482" s="0"/>
      <c r="VRP482" s="0"/>
      <c r="VRQ482" s="0"/>
      <c r="VRR482" s="0"/>
      <c r="VRS482" s="0"/>
      <c r="VRT482" s="0"/>
      <c r="VRU482" s="0"/>
      <c r="VRV482" s="0"/>
      <c r="VRW482" s="0"/>
      <c r="VRX482" s="0"/>
      <c r="VRY482" s="0"/>
      <c r="VRZ482" s="0"/>
      <c r="VSA482" s="0"/>
      <c r="VSB482" s="0"/>
      <c r="VSC482" s="0"/>
      <c r="VSD482" s="0"/>
      <c r="VSE482" s="0"/>
      <c r="VSF482" s="0"/>
      <c r="VSG482" s="0"/>
      <c r="VSH482" s="0"/>
      <c r="VSI482" s="0"/>
      <c r="VSJ482" s="0"/>
      <c r="VSK482" s="0"/>
      <c r="VSL482" s="0"/>
      <c r="VSM482" s="0"/>
      <c r="VSN482" s="0"/>
      <c r="VSO482" s="0"/>
      <c r="VSP482" s="0"/>
      <c r="VSQ482" s="0"/>
      <c r="VSR482" s="0"/>
      <c r="VSS482" s="0"/>
      <c r="VST482" s="0"/>
      <c r="VSU482" s="0"/>
      <c r="VSV482" s="0"/>
      <c r="VSW482" s="0"/>
      <c r="VSX482" s="0"/>
      <c r="VSY482" s="0"/>
      <c r="VSZ482" s="0"/>
      <c r="VTA482" s="0"/>
      <c r="VTB482" s="0"/>
      <c r="VTC482" s="0"/>
      <c r="VTD482" s="0"/>
      <c r="VTE482" s="0"/>
      <c r="VTF482" s="0"/>
      <c r="VTG482" s="0"/>
      <c r="VTH482" s="0"/>
      <c r="VTI482" s="0"/>
      <c r="VTJ482" s="0"/>
      <c r="VTK482" s="0"/>
      <c r="VTL482" s="0"/>
      <c r="VTM482" s="0"/>
      <c r="VTN482" s="0"/>
      <c r="VTO482" s="0"/>
      <c r="VTP482" s="0"/>
      <c r="VTQ482" s="0"/>
      <c r="VTR482" s="0"/>
      <c r="VTS482" s="0"/>
      <c r="VTT482" s="0"/>
      <c r="VTU482" s="0"/>
      <c r="VTV482" s="0"/>
      <c r="VTW482" s="0"/>
      <c r="VTX482" s="0"/>
      <c r="VTY482" s="0"/>
      <c r="VTZ482" s="0"/>
      <c r="VUA482" s="0"/>
      <c r="VUB482" s="0"/>
      <c r="VUC482" s="0"/>
      <c r="VUD482" s="0"/>
      <c r="VUE482" s="0"/>
      <c r="VUF482" s="0"/>
      <c r="VUG482" s="0"/>
      <c r="VUH482" s="0"/>
      <c r="VUI482" s="0"/>
      <c r="VUJ482" s="0"/>
      <c r="VUK482" s="0"/>
      <c r="VUL482" s="0"/>
      <c r="VUM482" s="0"/>
      <c r="VUN482" s="0"/>
      <c r="VUO482" s="0"/>
      <c r="VUP482" s="0"/>
      <c r="VUQ482" s="0"/>
      <c r="VUR482" s="0"/>
      <c r="VUS482" s="0"/>
      <c r="VUT482" s="0"/>
      <c r="VUU482" s="0"/>
      <c r="VUV482" s="0"/>
      <c r="VUW482" s="0"/>
      <c r="VUX482" s="0"/>
      <c r="VUY482" s="0"/>
      <c r="VUZ482" s="0"/>
      <c r="VVA482" s="0"/>
      <c r="VVB482" s="0"/>
      <c r="VVC482" s="0"/>
      <c r="VVD482" s="0"/>
      <c r="VVE482" s="0"/>
      <c r="VVF482" s="0"/>
      <c r="VVG482" s="0"/>
      <c r="VVH482" s="0"/>
      <c r="VVI482" s="0"/>
      <c r="VVJ482" s="0"/>
      <c r="VVK482" s="0"/>
      <c r="VVL482" s="0"/>
      <c r="VVM482" s="0"/>
      <c r="VVN482" s="0"/>
      <c r="VVO482" s="0"/>
      <c r="VVP482" s="0"/>
      <c r="VVQ482" s="0"/>
      <c r="VVR482" s="0"/>
      <c r="VVS482" s="0"/>
      <c r="VVT482" s="0"/>
      <c r="VVU482" s="0"/>
      <c r="VVV482" s="0"/>
      <c r="VVW482" s="0"/>
      <c r="VVX482" s="0"/>
      <c r="VVY482" s="0"/>
      <c r="VVZ482" s="0"/>
      <c r="VWA482" s="0"/>
      <c r="VWB482" s="0"/>
      <c r="VWC482" s="0"/>
      <c r="VWD482" s="0"/>
      <c r="VWE482" s="0"/>
      <c r="VWF482" s="0"/>
      <c r="VWG482" s="0"/>
      <c r="VWH482" s="0"/>
      <c r="VWI482" s="0"/>
      <c r="VWJ482" s="0"/>
      <c r="VWK482" s="0"/>
      <c r="VWL482" s="0"/>
      <c r="VWM482" s="0"/>
      <c r="VWN482" s="0"/>
      <c r="VWO482" s="0"/>
      <c r="VWP482" s="0"/>
      <c r="VWQ482" s="0"/>
      <c r="VWR482" s="0"/>
      <c r="VWS482" s="0"/>
      <c r="VWT482" s="0"/>
      <c r="VWU482" s="0"/>
      <c r="VWV482" s="0"/>
      <c r="VWW482" s="0"/>
      <c r="VWX482" s="0"/>
      <c r="VWY482" s="0"/>
      <c r="VWZ482" s="0"/>
      <c r="VXA482" s="0"/>
      <c r="VXB482" s="0"/>
      <c r="VXC482" s="0"/>
      <c r="VXD482" s="0"/>
      <c r="VXE482" s="0"/>
      <c r="VXF482" s="0"/>
      <c r="VXG482" s="0"/>
      <c r="VXH482" s="0"/>
      <c r="VXI482" s="0"/>
      <c r="VXJ482" s="0"/>
      <c r="VXK482" s="0"/>
      <c r="VXL482" s="0"/>
      <c r="VXM482" s="0"/>
      <c r="VXN482" s="0"/>
      <c r="VXO482" s="0"/>
      <c r="VXP482" s="0"/>
      <c r="VXQ482" s="0"/>
      <c r="VXR482" s="0"/>
      <c r="VXS482" s="0"/>
      <c r="VXT482" s="0"/>
      <c r="VXU482" s="0"/>
      <c r="VXV482" s="0"/>
      <c r="VXW482" s="0"/>
      <c r="VXX482" s="0"/>
      <c r="VXY482" s="0"/>
      <c r="VXZ482" s="0"/>
      <c r="VYA482" s="0"/>
      <c r="VYB482" s="0"/>
      <c r="VYC482" s="0"/>
      <c r="VYD482" s="0"/>
      <c r="VYE482" s="0"/>
      <c r="VYF482" s="0"/>
      <c r="VYG482" s="0"/>
      <c r="VYH482" s="0"/>
      <c r="VYI482" s="0"/>
      <c r="VYJ482" s="0"/>
      <c r="VYK482" s="0"/>
      <c r="VYL482" s="0"/>
      <c r="VYM482" s="0"/>
      <c r="VYN482" s="0"/>
      <c r="VYO482" s="0"/>
      <c r="VYP482" s="0"/>
      <c r="VYQ482" s="0"/>
      <c r="VYR482" s="0"/>
      <c r="VYS482" s="0"/>
      <c r="VYT482" s="0"/>
      <c r="VYU482" s="0"/>
      <c r="VYV482" s="0"/>
      <c r="VYW482" s="0"/>
      <c r="VYX482" s="0"/>
      <c r="VYY482" s="0"/>
      <c r="VYZ482" s="0"/>
      <c r="VZA482" s="0"/>
      <c r="VZB482" s="0"/>
      <c r="VZC482" s="0"/>
      <c r="VZD482" s="0"/>
      <c r="VZE482" s="0"/>
      <c r="VZF482" s="0"/>
      <c r="VZG482" s="0"/>
      <c r="VZH482" s="0"/>
      <c r="VZI482" s="0"/>
      <c r="VZJ482" s="0"/>
      <c r="VZK482" s="0"/>
      <c r="VZL482" s="0"/>
      <c r="VZM482" s="0"/>
      <c r="VZN482" s="0"/>
      <c r="VZO482" s="0"/>
      <c r="VZP482" s="0"/>
      <c r="VZQ482" s="0"/>
      <c r="VZR482" s="0"/>
      <c r="VZS482" s="0"/>
      <c r="VZT482" s="0"/>
      <c r="VZU482" s="0"/>
      <c r="VZV482" s="0"/>
      <c r="VZW482" s="0"/>
      <c r="VZX482" s="0"/>
      <c r="VZY482" s="0"/>
      <c r="VZZ482" s="0"/>
      <c r="WAA482" s="0"/>
      <c r="WAB482" s="0"/>
      <c r="WAC482" s="0"/>
      <c r="WAD482" s="0"/>
      <c r="WAE482" s="0"/>
      <c r="WAF482" s="0"/>
      <c r="WAG482" s="0"/>
      <c r="WAH482" s="0"/>
      <c r="WAI482" s="0"/>
      <c r="WAJ482" s="0"/>
      <c r="WAK482" s="0"/>
      <c r="WAL482" s="0"/>
      <c r="WAM482" s="0"/>
      <c r="WAN482" s="0"/>
      <c r="WAO482" s="0"/>
      <c r="WAP482" s="0"/>
      <c r="WAQ482" s="0"/>
      <c r="WAR482" s="0"/>
      <c r="WAS482" s="0"/>
      <c r="WAT482" s="0"/>
      <c r="WAU482" s="0"/>
      <c r="WAV482" s="0"/>
      <c r="WAW482" s="0"/>
      <c r="WAX482" s="0"/>
      <c r="WAY482" s="0"/>
      <c r="WAZ482" s="0"/>
      <c r="WBA482" s="0"/>
      <c r="WBB482" s="0"/>
      <c r="WBC482" s="0"/>
      <c r="WBD482" s="0"/>
      <c r="WBE482" s="0"/>
      <c r="WBF482" s="0"/>
      <c r="WBG482" s="0"/>
      <c r="WBH482" s="0"/>
      <c r="WBI482" s="0"/>
      <c r="WBJ482" s="0"/>
      <c r="WBK482" s="0"/>
      <c r="WBL482" s="0"/>
      <c r="WBM482" s="0"/>
      <c r="WBN482" s="0"/>
      <c r="WBO482" s="0"/>
      <c r="WBP482" s="0"/>
      <c r="WBQ482" s="0"/>
      <c r="WBR482" s="0"/>
      <c r="WBS482" s="0"/>
      <c r="WBT482" s="0"/>
      <c r="WBU482" s="0"/>
      <c r="WBV482" s="0"/>
      <c r="WBW482" s="0"/>
      <c r="WBX482" s="0"/>
      <c r="WBY482" s="0"/>
      <c r="WBZ482" s="0"/>
      <c r="WCA482" s="0"/>
      <c r="WCB482" s="0"/>
      <c r="WCC482" s="0"/>
      <c r="WCD482" s="0"/>
      <c r="WCE482" s="0"/>
      <c r="WCF482" s="0"/>
      <c r="WCG482" s="0"/>
      <c r="WCH482" s="0"/>
      <c r="WCI482" s="0"/>
      <c r="WCJ482" s="0"/>
      <c r="WCK482" s="0"/>
      <c r="WCL482" s="0"/>
      <c r="WCM482" s="0"/>
      <c r="WCN482" s="0"/>
      <c r="WCO482" s="0"/>
      <c r="WCP482" s="0"/>
      <c r="WCQ482" s="0"/>
      <c r="WCR482" s="0"/>
      <c r="WCS482" s="0"/>
      <c r="WCT482" s="0"/>
      <c r="WCU482" s="0"/>
      <c r="WCV482" s="0"/>
      <c r="WCW482" s="0"/>
      <c r="WCX482" s="0"/>
      <c r="WCY482" s="0"/>
      <c r="WCZ482" s="0"/>
      <c r="WDA482" s="0"/>
      <c r="WDB482" s="0"/>
      <c r="WDC482" s="0"/>
      <c r="WDD482" s="0"/>
      <c r="WDE482" s="0"/>
      <c r="WDF482" s="0"/>
      <c r="WDG482" s="0"/>
      <c r="WDH482" s="0"/>
      <c r="WDI482" s="0"/>
      <c r="WDJ482" s="0"/>
      <c r="WDK482" s="0"/>
      <c r="WDL482" s="0"/>
      <c r="WDM482" s="0"/>
      <c r="WDN482" s="0"/>
      <c r="WDO482" s="0"/>
      <c r="WDP482" s="0"/>
      <c r="WDQ482" s="0"/>
      <c r="WDR482" s="0"/>
      <c r="WDS482" s="0"/>
      <c r="WDT482" s="0"/>
      <c r="WDU482" s="0"/>
      <c r="WDV482" s="0"/>
      <c r="WDW482" s="0"/>
      <c r="WDX482" s="0"/>
      <c r="WDY482" s="0"/>
      <c r="WDZ482" s="0"/>
      <c r="WEA482" s="0"/>
      <c r="WEB482" s="0"/>
      <c r="WEC482" s="0"/>
      <c r="WED482" s="0"/>
      <c r="WEE482" s="0"/>
      <c r="WEF482" s="0"/>
      <c r="WEG482" s="0"/>
      <c r="WEH482" s="0"/>
      <c r="WEI482" s="0"/>
      <c r="WEJ482" s="0"/>
      <c r="WEK482" s="0"/>
      <c r="WEL482" s="0"/>
      <c r="WEM482" s="0"/>
      <c r="WEN482" s="0"/>
      <c r="WEO482" s="0"/>
      <c r="WEP482" s="0"/>
      <c r="WEQ482" s="0"/>
      <c r="WER482" s="0"/>
      <c r="WES482" s="0"/>
      <c r="WET482" s="0"/>
      <c r="WEU482" s="0"/>
      <c r="WEV482" s="0"/>
      <c r="WEW482" s="0"/>
      <c r="WEX482" s="0"/>
      <c r="WEY482" s="0"/>
      <c r="WEZ482" s="0"/>
      <c r="WFA482" s="0"/>
      <c r="WFB482" s="0"/>
      <c r="WFC482" s="0"/>
      <c r="WFD482" s="0"/>
      <c r="WFE482" s="0"/>
      <c r="WFF482" s="0"/>
      <c r="WFG482" s="0"/>
      <c r="WFH482" s="0"/>
      <c r="WFI482" s="0"/>
      <c r="WFJ482" s="0"/>
      <c r="WFK482" s="0"/>
      <c r="WFL482" s="0"/>
      <c r="WFM482" s="0"/>
      <c r="WFN482" s="0"/>
      <c r="WFO482" s="0"/>
      <c r="WFP482" s="0"/>
      <c r="WFQ482" s="0"/>
      <c r="WFR482" s="0"/>
      <c r="WFS482" s="0"/>
      <c r="WFT482" s="0"/>
      <c r="WFU482" s="0"/>
      <c r="WFV482" s="0"/>
      <c r="WFW482" s="0"/>
      <c r="WFX482" s="0"/>
      <c r="WFY482" s="0"/>
      <c r="WFZ482" s="0"/>
      <c r="WGA482" s="0"/>
      <c r="WGB482" s="0"/>
      <c r="WGC482" s="0"/>
      <c r="WGD482" s="0"/>
      <c r="WGE482" s="0"/>
      <c r="WGF482" s="0"/>
      <c r="WGG482" s="0"/>
      <c r="WGH482" s="0"/>
      <c r="WGI482" s="0"/>
      <c r="WGJ482" s="0"/>
      <c r="WGK482" s="0"/>
      <c r="WGL482" s="0"/>
      <c r="WGM482" s="0"/>
      <c r="WGN482" s="0"/>
      <c r="WGO482" s="0"/>
      <c r="WGP482" s="0"/>
      <c r="WGQ482" s="0"/>
      <c r="WGR482" s="0"/>
      <c r="WGS482" s="0"/>
      <c r="WGT482" s="0"/>
      <c r="WGU482" s="0"/>
      <c r="WGV482" s="0"/>
      <c r="WGW482" s="0"/>
      <c r="WGX482" s="0"/>
      <c r="WGY482" s="0"/>
      <c r="WGZ482" s="0"/>
      <c r="WHA482" s="0"/>
      <c r="WHB482" s="0"/>
      <c r="WHC482" s="0"/>
      <c r="WHD482" s="0"/>
      <c r="WHE482" s="0"/>
      <c r="WHF482" s="0"/>
      <c r="WHG482" s="0"/>
      <c r="WHH482" s="0"/>
      <c r="WHI482" s="0"/>
      <c r="WHJ482" s="0"/>
      <c r="WHK482" s="0"/>
      <c r="WHL482" s="0"/>
      <c r="WHM482" s="0"/>
      <c r="WHN482" s="0"/>
      <c r="WHO482" s="0"/>
      <c r="WHP482" s="0"/>
      <c r="WHQ482" s="0"/>
      <c r="WHR482" s="0"/>
      <c r="WHS482" s="0"/>
      <c r="WHT482" s="0"/>
      <c r="WHU482" s="0"/>
      <c r="WHV482" s="0"/>
      <c r="WHW482" s="0"/>
      <c r="WHX482" s="0"/>
      <c r="WHY482" s="0"/>
      <c r="WHZ482" s="0"/>
      <c r="WIA482" s="0"/>
      <c r="WIB482" s="0"/>
      <c r="WIC482" s="0"/>
      <c r="WID482" s="0"/>
      <c r="WIE482" s="0"/>
      <c r="WIF482" s="0"/>
      <c r="WIG482" s="0"/>
      <c r="WIH482" s="0"/>
      <c r="WII482" s="0"/>
      <c r="WIJ482" s="0"/>
      <c r="WIK482" s="0"/>
      <c r="WIL482" s="0"/>
      <c r="WIM482" s="0"/>
      <c r="WIN482" s="0"/>
      <c r="WIO482" s="0"/>
      <c r="WIP482" s="0"/>
      <c r="WIQ482" s="0"/>
      <c r="WIR482" s="0"/>
      <c r="WIS482" s="0"/>
      <c r="WIT482" s="0"/>
      <c r="WIU482" s="0"/>
      <c r="WIV482" s="0"/>
      <c r="WIW482" s="0"/>
      <c r="WIX482" s="0"/>
      <c r="WIY482" s="0"/>
      <c r="WIZ482" s="0"/>
      <c r="WJA482" s="0"/>
      <c r="WJB482" s="0"/>
      <c r="WJC482" s="0"/>
      <c r="WJD482" s="0"/>
      <c r="WJE482" s="0"/>
      <c r="WJF482" s="0"/>
      <c r="WJG482" s="0"/>
      <c r="WJH482" s="0"/>
      <c r="WJI482" s="0"/>
      <c r="WJJ482" s="0"/>
      <c r="WJK482" s="0"/>
      <c r="WJL482" s="0"/>
      <c r="WJM482" s="0"/>
      <c r="WJN482" s="0"/>
      <c r="WJO482" s="0"/>
      <c r="WJP482" s="0"/>
      <c r="WJQ482" s="0"/>
      <c r="WJR482" s="0"/>
      <c r="WJS482" s="0"/>
      <c r="WJT482" s="0"/>
      <c r="WJU482" s="0"/>
      <c r="WJV482" s="0"/>
      <c r="WJW482" s="0"/>
      <c r="WJX482" s="0"/>
      <c r="WJY482" s="0"/>
      <c r="WJZ482" s="0"/>
      <c r="WKA482" s="0"/>
      <c r="WKB482" s="0"/>
      <c r="WKC482" s="0"/>
      <c r="WKD482" s="0"/>
      <c r="WKE482" s="0"/>
      <c r="WKF482" s="0"/>
      <c r="WKG482" s="0"/>
      <c r="WKH482" s="0"/>
      <c r="WKI482" s="0"/>
      <c r="WKJ482" s="0"/>
      <c r="WKK482" s="0"/>
      <c r="WKL482" s="0"/>
      <c r="WKM482" s="0"/>
      <c r="WKN482" s="0"/>
      <c r="WKO482" s="0"/>
      <c r="WKP482" s="0"/>
      <c r="WKQ482" s="0"/>
      <c r="WKR482" s="0"/>
      <c r="WKS482" s="0"/>
      <c r="WKT482" s="0"/>
      <c r="WKU482" s="0"/>
      <c r="WKV482" s="0"/>
      <c r="WKW482" s="0"/>
      <c r="WKX482" s="0"/>
      <c r="WKY482" s="0"/>
      <c r="WKZ482" s="0"/>
      <c r="WLA482" s="0"/>
      <c r="WLB482" s="0"/>
      <c r="WLC482" s="0"/>
      <c r="WLD482" s="0"/>
      <c r="WLE482" s="0"/>
      <c r="WLF482" s="0"/>
      <c r="WLG482" s="0"/>
      <c r="WLH482" s="0"/>
      <c r="WLI482" s="0"/>
      <c r="WLJ482" s="0"/>
      <c r="WLK482" s="0"/>
      <c r="WLL482" s="0"/>
      <c r="WLM482" s="0"/>
      <c r="WLN482" s="0"/>
      <c r="WLO482" s="0"/>
      <c r="WLP482" s="0"/>
      <c r="WLQ482" s="0"/>
      <c r="WLR482" s="0"/>
      <c r="WLS482" s="0"/>
      <c r="WLT482" s="0"/>
      <c r="WLU482" s="0"/>
      <c r="WLV482" s="0"/>
      <c r="WLW482" s="0"/>
      <c r="WLX482" s="0"/>
      <c r="WLY482" s="0"/>
      <c r="WLZ482" s="0"/>
      <c r="WMA482" s="0"/>
      <c r="WMB482" s="0"/>
      <c r="WMC482" s="0"/>
      <c r="WMD482" s="0"/>
      <c r="WME482" s="0"/>
      <c r="WMF482" s="0"/>
      <c r="WMG482" s="0"/>
      <c r="WMH482" s="0"/>
      <c r="WMI482" s="0"/>
      <c r="WMJ482" s="0"/>
      <c r="WMK482" s="0"/>
      <c r="WML482" s="0"/>
      <c r="WMM482" s="0"/>
      <c r="WMN482" s="0"/>
      <c r="WMO482" s="0"/>
      <c r="WMP482" s="0"/>
      <c r="WMQ482" s="0"/>
      <c r="WMR482" s="0"/>
      <c r="WMS482" s="0"/>
      <c r="WMT482" s="0"/>
      <c r="WMU482" s="0"/>
      <c r="WMV482" s="0"/>
      <c r="WMW482" s="0"/>
      <c r="WMX482" s="0"/>
      <c r="WMY482" s="0"/>
      <c r="WMZ482" s="0"/>
      <c r="WNA482" s="0"/>
      <c r="WNB482" s="0"/>
      <c r="WNC482" s="0"/>
      <c r="WND482" s="0"/>
      <c r="WNE482" s="0"/>
      <c r="WNF482" s="0"/>
      <c r="WNG482" s="0"/>
      <c r="WNH482" s="0"/>
      <c r="WNI482" s="0"/>
      <c r="WNJ482" s="0"/>
      <c r="WNK482" s="0"/>
      <c r="WNL482" s="0"/>
      <c r="WNM482" s="0"/>
      <c r="WNN482" s="0"/>
      <c r="WNO482" s="0"/>
      <c r="WNP482" s="0"/>
      <c r="WNQ482" s="0"/>
      <c r="WNR482" s="0"/>
      <c r="WNS482" s="0"/>
      <c r="WNT482" s="0"/>
      <c r="WNU482" s="0"/>
      <c r="WNV482" s="0"/>
      <c r="WNW482" s="0"/>
      <c r="WNX482" s="0"/>
      <c r="WNY482" s="0"/>
      <c r="WNZ482" s="0"/>
      <c r="WOA482" s="0"/>
      <c r="WOB482" s="0"/>
      <c r="WOC482" s="0"/>
      <c r="WOD482" s="0"/>
      <c r="WOE482" s="0"/>
      <c r="WOF482" s="0"/>
      <c r="WOG482" s="0"/>
      <c r="WOH482" s="0"/>
      <c r="WOI482" s="0"/>
      <c r="WOJ482" s="0"/>
      <c r="WOK482" s="0"/>
      <c r="WOL482" s="0"/>
      <c r="WOM482" s="0"/>
      <c r="WON482" s="0"/>
      <c r="WOO482" s="0"/>
      <c r="WOP482" s="0"/>
      <c r="WOQ482" s="0"/>
      <c r="WOR482" s="0"/>
      <c r="WOS482" s="0"/>
      <c r="WOT482" s="0"/>
      <c r="WOU482" s="0"/>
      <c r="WOV482" s="0"/>
      <c r="WOW482" s="0"/>
      <c r="WOX482" s="0"/>
      <c r="WOY482" s="0"/>
      <c r="WOZ482" s="0"/>
      <c r="WPA482" s="0"/>
      <c r="WPB482" s="0"/>
      <c r="WPC482" s="0"/>
      <c r="WPD482" s="0"/>
      <c r="WPE482" s="0"/>
      <c r="WPF482" s="0"/>
      <c r="WPG482" s="0"/>
      <c r="WPH482" s="0"/>
      <c r="WPI482" s="0"/>
      <c r="WPJ482" s="0"/>
      <c r="WPK482" s="0"/>
      <c r="WPL482" s="0"/>
      <c r="WPM482" s="0"/>
      <c r="WPN482" s="0"/>
      <c r="WPO482" s="0"/>
      <c r="WPP482" s="0"/>
      <c r="WPQ482" s="0"/>
      <c r="WPR482" s="0"/>
      <c r="WPS482" s="0"/>
      <c r="WPT482" s="0"/>
      <c r="WPU482" s="0"/>
      <c r="WPV482" s="0"/>
      <c r="WPW482" s="0"/>
      <c r="WPX482" s="0"/>
      <c r="WPY482" s="0"/>
      <c r="WPZ482" s="0"/>
      <c r="WQA482" s="0"/>
      <c r="WQB482" s="0"/>
      <c r="WQC482" s="0"/>
      <c r="WQD482" s="0"/>
      <c r="WQE482" s="0"/>
      <c r="WQF482" s="0"/>
      <c r="WQG482" s="0"/>
      <c r="WQH482" s="0"/>
      <c r="WQI482" s="0"/>
      <c r="WQJ482" s="0"/>
      <c r="WQK482" s="0"/>
      <c r="WQL482" s="0"/>
      <c r="WQM482" s="0"/>
      <c r="WQN482" s="0"/>
      <c r="WQO482" s="0"/>
      <c r="WQP482" s="0"/>
      <c r="WQQ482" s="0"/>
      <c r="WQR482" s="0"/>
      <c r="WQS482" s="0"/>
      <c r="WQT482" s="0"/>
      <c r="WQU482" s="0"/>
      <c r="WQV482" s="0"/>
      <c r="WQW482" s="0"/>
      <c r="WQX482" s="0"/>
      <c r="WQY482" s="0"/>
      <c r="WQZ482" s="0"/>
      <c r="WRA482" s="0"/>
      <c r="WRB482" s="0"/>
      <c r="WRC482" s="0"/>
      <c r="WRD482" s="0"/>
      <c r="WRE482" s="0"/>
      <c r="WRF482" s="0"/>
      <c r="WRG482" s="0"/>
      <c r="WRH482" s="0"/>
      <c r="WRI482" s="0"/>
      <c r="WRJ482" s="0"/>
      <c r="WRK482" s="0"/>
      <c r="WRL482" s="0"/>
      <c r="WRM482" s="0"/>
      <c r="WRN482" s="0"/>
      <c r="WRO482" s="0"/>
      <c r="WRP482" s="0"/>
      <c r="WRQ482" s="0"/>
      <c r="WRR482" s="0"/>
      <c r="WRS482" s="0"/>
      <c r="WRT482" s="0"/>
      <c r="WRU482" s="0"/>
      <c r="WRV482" s="0"/>
      <c r="WRW482" s="0"/>
      <c r="WRX482" s="0"/>
      <c r="WRY482" s="0"/>
      <c r="WRZ482" s="0"/>
      <c r="WSA482" s="0"/>
      <c r="WSB482" s="0"/>
      <c r="WSC482" s="0"/>
      <c r="WSD482" s="0"/>
      <c r="WSE482" s="0"/>
      <c r="WSF482" s="0"/>
      <c r="WSG482" s="0"/>
      <c r="WSH482" s="0"/>
      <c r="WSI482" s="0"/>
      <c r="WSJ482" s="0"/>
      <c r="WSK482" s="0"/>
      <c r="WSL482" s="0"/>
      <c r="WSM482" s="0"/>
      <c r="WSN482" s="0"/>
      <c r="WSO482" s="0"/>
      <c r="WSP482" s="0"/>
      <c r="WSQ482" s="0"/>
      <c r="WSR482" s="0"/>
      <c r="WSS482" s="0"/>
      <c r="WST482" s="0"/>
      <c r="WSU482" s="0"/>
      <c r="WSV482" s="0"/>
      <c r="WSW482" s="0"/>
      <c r="WSX482" s="0"/>
      <c r="WSY482" s="0"/>
      <c r="WSZ482" s="0"/>
      <c r="WTA482" s="0"/>
      <c r="WTB482" s="0"/>
      <c r="WTC482" s="0"/>
      <c r="WTD482" s="0"/>
      <c r="WTE482" s="0"/>
      <c r="WTF482" s="0"/>
      <c r="WTG482" s="0"/>
      <c r="WTH482" s="0"/>
      <c r="WTI482" s="0"/>
      <c r="WTJ482" s="0"/>
      <c r="WTK482" s="0"/>
      <c r="WTL482" s="0"/>
      <c r="WTM482" s="0"/>
      <c r="WTN482" s="0"/>
      <c r="WTO482" s="0"/>
      <c r="WTP482" s="0"/>
      <c r="WTQ482" s="0"/>
      <c r="WTR482" s="0"/>
      <c r="WTS482" s="0"/>
      <c r="WTT482" s="0"/>
      <c r="WTU482" s="0"/>
      <c r="WTV482" s="0"/>
      <c r="WTW482" s="0"/>
      <c r="WTX482" s="0"/>
      <c r="WTY482" s="0"/>
      <c r="WTZ482" s="0"/>
      <c r="WUA482" s="0"/>
      <c r="WUB482" s="0"/>
      <c r="WUC482" s="0"/>
      <c r="WUD482" s="0"/>
      <c r="WUE482" s="0"/>
      <c r="WUF482" s="0"/>
      <c r="WUG482" s="0"/>
      <c r="WUH482" s="0"/>
      <c r="WUI482" s="0"/>
      <c r="WUJ482" s="0"/>
      <c r="WUK482" s="0"/>
      <c r="WUL482" s="0"/>
      <c r="WUM482" s="0"/>
      <c r="WUN482" s="0"/>
      <c r="WUO482" s="0"/>
      <c r="WUP482" s="0"/>
      <c r="WUQ482" s="0"/>
      <c r="WUR482" s="0"/>
      <c r="WUS482" s="0"/>
      <c r="WUT482" s="0"/>
      <c r="WUU482" s="0"/>
      <c r="WUV482" s="0"/>
      <c r="WUW482" s="0"/>
      <c r="WUX482" s="0"/>
      <c r="WUY482" s="0"/>
      <c r="WUZ482" s="0"/>
      <c r="WVA482" s="0"/>
      <c r="WVB482" s="0"/>
      <c r="WVC482" s="0"/>
      <c r="WVD482" s="0"/>
      <c r="WVE482" s="0"/>
      <c r="WVF482" s="0"/>
      <c r="WVG482" s="0"/>
      <c r="WVH482" s="0"/>
      <c r="WVI482" s="0"/>
      <c r="WVJ482" s="0"/>
      <c r="WVK482" s="0"/>
      <c r="WVL482" s="0"/>
      <c r="WVM482" s="0"/>
      <c r="WVN482" s="0"/>
      <c r="WVO482" s="0"/>
      <c r="WVP482" s="0"/>
      <c r="WVQ482" s="0"/>
      <c r="WVR482" s="0"/>
      <c r="WVS482" s="0"/>
      <c r="WVT482" s="0"/>
      <c r="WVU482" s="0"/>
      <c r="WVV482" s="0"/>
      <c r="WVW482" s="0"/>
      <c r="WVX482" s="0"/>
      <c r="WVY482" s="0"/>
      <c r="WVZ482" s="0"/>
      <c r="WWA482" s="0"/>
      <c r="WWB482" s="0"/>
      <c r="WWC482" s="0"/>
      <c r="WWD482" s="0"/>
      <c r="WWE482" s="0"/>
      <c r="WWF482" s="0"/>
      <c r="WWG482" s="0"/>
      <c r="WWH482" s="0"/>
      <c r="WWI482" s="0"/>
      <c r="WWJ482" s="0"/>
      <c r="WWK482" s="0"/>
      <c r="WWL482" s="0"/>
      <c r="WWM482" s="0"/>
      <c r="WWN482" s="0"/>
      <c r="WWO482" s="0"/>
      <c r="WWP482" s="0"/>
      <c r="WWQ482" s="0"/>
      <c r="WWR482" s="0"/>
      <c r="WWS482" s="0"/>
      <c r="WWT482" s="0"/>
      <c r="WWU482" s="0"/>
      <c r="WWV482" s="0"/>
      <c r="WWW482" s="0"/>
      <c r="WWX482" s="0"/>
      <c r="WWY482" s="0"/>
      <c r="WWZ482" s="0"/>
      <c r="WXA482" s="0"/>
      <c r="WXB482" s="0"/>
      <c r="WXC482" s="0"/>
      <c r="WXD482" s="0"/>
      <c r="WXE482" s="0"/>
      <c r="WXF482" s="0"/>
      <c r="WXG482" s="0"/>
      <c r="WXH482" s="0"/>
      <c r="WXI482" s="0"/>
      <c r="WXJ482" s="0"/>
      <c r="WXK482" s="0"/>
      <c r="WXL482" s="0"/>
      <c r="WXM482" s="0"/>
      <c r="WXN482" s="0"/>
      <c r="WXO482" s="0"/>
      <c r="WXP482" s="0"/>
      <c r="WXQ482" s="0"/>
      <c r="WXR482" s="0"/>
      <c r="WXS482" s="0"/>
      <c r="WXT482" s="0"/>
      <c r="WXU482" s="0"/>
      <c r="WXV482" s="0"/>
      <c r="WXW482" s="0"/>
      <c r="WXX482" s="0"/>
      <c r="WXY482" s="0"/>
      <c r="WXZ482" s="0"/>
      <c r="WYA482" s="0"/>
      <c r="WYB482" s="0"/>
      <c r="WYC482" s="0"/>
      <c r="WYD482" s="0"/>
      <c r="WYE482" s="0"/>
      <c r="WYF482" s="0"/>
      <c r="WYG482" s="0"/>
      <c r="WYH482" s="0"/>
      <c r="WYI482" s="0"/>
      <c r="WYJ482" s="0"/>
      <c r="WYK482" s="0"/>
      <c r="WYL482" s="0"/>
      <c r="WYM482" s="0"/>
      <c r="WYN482" s="0"/>
      <c r="WYO482" s="0"/>
      <c r="WYP482" s="0"/>
      <c r="WYQ482" s="0"/>
      <c r="WYR482" s="0"/>
      <c r="WYS482" s="0"/>
      <c r="WYT482" s="0"/>
      <c r="WYU482" s="0"/>
      <c r="WYV482" s="0"/>
      <c r="WYW482" s="0"/>
      <c r="WYX482" s="0"/>
      <c r="WYY482" s="0"/>
      <c r="WYZ482" s="0"/>
      <c r="WZA482" s="0"/>
      <c r="WZB482" s="0"/>
      <c r="WZC482" s="0"/>
      <c r="WZD482" s="0"/>
      <c r="WZE482" s="0"/>
      <c r="WZF482" s="0"/>
      <c r="WZG482" s="0"/>
      <c r="WZH482" s="0"/>
      <c r="WZI482" s="0"/>
      <c r="WZJ482" s="0"/>
      <c r="WZK482" s="0"/>
      <c r="WZL482" s="0"/>
      <c r="WZM482" s="0"/>
      <c r="WZN482" s="0"/>
      <c r="WZO482" s="0"/>
      <c r="WZP482" s="0"/>
      <c r="WZQ482" s="0"/>
      <c r="WZR482" s="0"/>
      <c r="WZS482" s="0"/>
      <c r="WZT482" s="0"/>
      <c r="WZU482" s="0"/>
      <c r="WZV482" s="0"/>
      <c r="WZW482" s="0"/>
      <c r="WZX482" s="0"/>
      <c r="WZY482" s="0"/>
      <c r="WZZ482" s="0"/>
      <c r="XAA482" s="0"/>
      <c r="XAB482" s="0"/>
      <c r="XAC482" s="0"/>
      <c r="XAD482" s="0"/>
      <c r="XAE482" s="0"/>
      <c r="XAF482" s="0"/>
      <c r="XAG482" s="0"/>
      <c r="XAH482" s="0"/>
      <c r="XAI482" s="0"/>
      <c r="XAJ482" s="0"/>
      <c r="XAK482" s="0"/>
      <c r="XAL482" s="0"/>
      <c r="XAM482" s="0"/>
      <c r="XAN482" s="0"/>
      <c r="XAO482" s="0"/>
      <c r="XAP482" s="0"/>
      <c r="XAQ482" s="0"/>
      <c r="XAR482" s="0"/>
      <c r="XAS482" s="0"/>
      <c r="XAT482" s="0"/>
      <c r="XAU482" s="0"/>
      <c r="XAV482" s="0"/>
      <c r="XAW482" s="0"/>
      <c r="XAX482" s="0"/>
      <c r="XAY482" s="0"/>
      <c r="XAZ482" s="0"/>
      <c r="XBA482" s="0"/>
      <c r="XBB482" s="0"/>
      <c r="XBC482" s="0"/>
      <c r="XBD482" s="0"/>
      <c r="XBE482" s="0"/>
      <c r="XBF482" s="0"/>
      <c r="XBG482" s="0"/>
      <c r="XBH482" s="0"/>
      <c r="XBI482" s="0"/>
      <c r="XBJ482" s="0"/>
      <c r="XBK482" s="0"/>
      <c r="XBL482" s="0"/>
      <c r="XBM482" s="0"/>
      <c r="XBN482" s="0"/>
      <c r="XBO482" s="0"/>
      <c r="XBP482" s="0"/>
      <c r="XBQ482" s="0"/>
      <c r="XBR482" s="0"/>
      <c r="XBS482" s="0"/>
      <c r="XBT482" s="0"/>
      <c r="XBU482" s="0"/>
      <c r="XBV482" s="0"/>
      <c r="XBW482" s="0"/>
      <c r="XBX482" s="0"/>
      <c r="XBY482" s="0"/>
      <c r="XBZ482" s="0"/>
      <c r="XCA482" s="0"/>
      <c r="XCB482" s="0"/>
      <c r="XCC482" s="0"/>
      <c r="XCD482" s="0"/>
      <c r="XCE482" s="0"/>
      <c r="XCF482" s="0"/>
      <c r="XCG482" s="0"/>
      <c r="XCH482" s="0"/>
      <c r="XCI482" s="0"/>
      <c r="XCJ482" s="0"/>
      <c r="XCK482" s="0"/>
      <c r="XCL482" s="0"/>
      <c r="XCM482" s="0"/>
      <c r="XCN482" s="0"/>
      <c r="XCO482" s="0"/>
      <c r="XCP482" s="0"/>
      <c r="XCQ482" s="0"/>
      <c r="XCR482" s="0"/>
      <c r="XCS482" s="0"/>
      <c r="XCT482" s="0"/>
      <c r="XCU482" s="0"/>
      <c r="XCV482" s="0"/>
      <c r="XCW482" s="0"/>
      <c r="XCX482" s="0"/>
      <c r="XCY482" s="0"/>
      <c r="XCZ482" s="0"/>
      <c r="XDA482" s="0"/>
      <c r="XDB482" s="0"/>
      <c r="XDC482" s="0"/>
      <c r="XDD482" s="0"/>
      <c r="XDE482" s="0"/>
      <c r="XDF482" s="0"/>
      <c r="XDG482" s="0"/>
      <c r="XDH482" s="0"/>
      <c r="XDI482" s="0"/>
      <c r="XDJ482" s="0"/>
      <c r="XDK482" s="0"/>
      <c r="XDL482" s="0"/>
      <c r="XDM482" s="0"/>
      <c r="XDN482" s="0"/>
      <c r="XDO482" s="0"/>
      <c r="XDP482" s="0"/>
      <c r="XDQ482" s="0"/>
      <c r="XDR482" s="0"/>
      <c r="XDS482" s="0"/>
      <c r="XDT482" s="0"/>
      <c r="XDU482" s="0"/>
      <c r="XDV482" s="0"/>
      <c r="XDW482" s="0"/>
      <c r="XDX482" s="0"/>
      <c r="XDY482" s="0"/>
      <c r="XDZ482" s="0"/>
      <c r="XEA482" s="0"/>
      <c r="XEB482" s="0"/>
      <c r="XEC482" s="0"/>
      <c r="XED482" s="0"/>
      <c r="XEE482" s="0"/>
      <c r="XEF482" s="0"/>
      <c r="XEG482" s="0"/>
      <c r="XEH482" s="0"/>
      <c r="XEI482" s="0"/>
      <c r="XEJ482" s="0"/>
      <c r="XEK482" s="0"/>
      <c r="XEL482" s="0"/>
      <c r="XEM482" s="0"/>
      <c r="XEN482" s="0"/>
      <c r="XEO482" s="0"/>
      <c r="XEP482" s="0"/>
      <c r="XEQ482" s="0"/>
      <c r="XER482" s="0"/>
      <c r="XES482" s="0"/>
      <c r="XET482" s="0"/>
      <c r="XEU482" s="0"/>
      <c r="XEV482" s="0"/>
      <c r="XEW482" s="0"/>
      <c r="XEX482" s="0"/>
      <c r="XEY482" s="0"/>
      <c r="XEZ482" s="0"/>
      <c r="XFA482" s="0"/>
      <c r="XFB482" s="0"/>
      <c r="XFC482" s="0"/>
      <c r="XFD482" s="0"/>
    </row>
    <row r="483" s="169" customFormat="true" ht="21" hidden="false" customHeight="true" outlineLevel="1" collapsed="false">
      <c r="B483" s="229"/>
      <c r="C483" s="230" t="s">
        <v>206</v>
      </c>
      <c r="D483" s="230"/>
      <c r="E483" s="230"/>
      <c r="F483" s="197" t="s">
        <v>190</v>
      </c>
      <c r="G483" s="198" t="s">
        <v>191</v>
      </c>
      <c r="H483" s="198"/>
      <c r="I483" s="198"/>
      <c r="J483" s="198" t="s">
        <v>192</v>
      </c>
      <c r="K483" s="198"/>
      <c r="L483" s="198"/>
      <c r="M483" s="198" t="s">
        <v>193</v>
      </c>
      <c r="N483" s="198"/>
      <c r="O483" s="198"/>
      <c r="P483" s="198" t="s">
        <v>194</v>
      </c>
      <c r="Q483" s="198"/>
      <c r="R483" s="198"/>
      <c r="S483" s="198" t="s">
        <v>195</v>
      </c>
      <c r="T483" s="198"/>
      <c r="U483" s="198"/>
      <c r="V483" s="198" t="s">
        <v>196</v>
      </c>
      <c r="W483" s="198"/>
      <c r="X483" s="198"/>
      <c r="Y483" s="199" t="s">
        <v>207</v>
      </c>
      <c r="Z483" s="199" t="s">
        <v>198</v>
      </c>
    </row>
    <row r="484" s="169" customFormat="true" ht="22.5" hidden="false" customHeight="true" outlineLevel="1" collapsed="false">
      <c r="B484" s="229"/>
      <c r="C484" s="230"/>
      <c r="D484" s="230"/>
      <c r="E484" s="230"/>
      <c r="F484" s="197"/>
      <c r="G484" s="201" t="s">
        <v>199</v>
      </c>
      <c r="H484" s="202" t="s">
        <v>200</v>
      </c>
      <c r="I484" s="203" t="s">
        <v>201</v>
      </c>
      <c r="J484" s="201" t="s">
        <v>199</v>
      </c>
      <c r="K484" s="202" t="s">
        <v>200</v>
      </c>
      <c r="L484" s="203" t="s">
        <v>201</v>
      </c>
      <c r="M484" s="201" t="s">
        <v>199</v>
      </c>
      <c r="N484" s="202" t="s">
        <v>200</v>
      </c>
      <c r="O484" s="203" t="s">
        <v>201</v>
      </c>
      <c r="P484" s="201" t="s">
        <v>199</v>
      </c>
      <c r="Q484" s="202" t="s">
        <v>200</v>
      </c>
      <c r="R484" s="203" t="s">
        <v>201</v>
      </c>
      <c r="S484" s="201" t="s">
        <v>199</v>
      </c>
      <c r="T484" s="202" t="s">
        <v>200</v>
      </c>
      <c r="U484" s="203" t="s">
        <v>201</v>
      </c>
      <c r="V484" s="201" t="s">
        <v>199</v>
      </c>
      <c r="W484" s="202" t="s">
        <v>200</v>
      </c>
      <c r="X484" s="203" t="s">
        <v>201</v>
      </c>
      <c r="Y484" s="199"/>
      <c r="Z484" s="199"/>
    </row>
    <row r="485" s="169" customFormat="true" ht="20.25" hidden="false" customHeight="true" outlineLevel="1" collapsed="false">
      <c r="B485" s="229"/>
      <c r="C485" s="230"/>
      <c r="D485" s="230"/>
      <c r="E485" s="230"/>
      <c r="F485" s="197"/>
      <c r="G485" s="204" t="s">
        <v>202</v>
      </c>
      <c r="H485" s="204" t="s">
        <v>202</v>
      </c>
      <c r="I485" s="203"/>
      <c r="J485" s="204" t="s">
        <v>202</v>
      </c>
      <c r="K485" s="204" t="str">
        <f aca="false">IF(INDEX('Reference Data'!$G$5:$G$18,MATCH('Reference Data'!$C$4,'Reference Data'!$F$5:$F$21,0),1)&gt;=K$22,"Actual","Forecast")</f>
        <v>Actual</v>
      </c>
      <c r="L485" s="203"/>
      <c r="M485" s="204" t="str">
        <f aca="false">IF(INDEX('Reference Data'!$G$5:$G$18,MATCH('Reference Data'!$C$4,'Reference Data'!$F$5:$F$21,0),1)&gt;=M$22,"Actual","Forecast")</f>
        <v>Actual</v>
      </c>
      <c r="N485" s="204" t="str">
        <f aca="false">IF(INDEX('Reference Data'!$G$5:$G$18,MATCH('Reference Data'!$C$4,'Reference Data'!$F$5:$F$21,0),1)&gt;=N$22,"Actual","Forecast")</f>
        <v>Actual</v>
      </c>
      <c r="O485" s="203"/>
      <c r="P485" s="204" t="str">
        <f aca="false">IF(INDEX('Reference Data'!$G$5:$G$18,MATCH('Reference Data'!$C$4,'Reference Data'!$F$5:$F$21,0),1)&gt;=P$22,"Actual","Forecast")</f>
        <v>Actual</v>
      </c>
      <c r="Q485" s="204" t="str">
        <f aca="false">IF(INDEX('Reference Data'!$G$5:$G$18,MATCH('Reference Data'!$C$4,'Reference Data'!$F$5:$F$21,0),1)&gt;=Q$22,"Actual","Forecast")</f>
        <v>Actual</v>
      </c>
      <c r="R485" s="203"/>
      <c r="S485" s="204" t="str">
        <f aca="false">IF(INDEX('Reference Data'!$G$5:$G$18,MATCH('Reference Data'!$C$4,'Reference Data'!$F$5:$F$21,0),1)&gt;=S$22,"Actual","Forecast")</f>
        <v>Actual</v>
      </c>
      <c r="T485" s="204" t="str">
        <f aca="false">IF(INDEX('Reference Data'!$G$5:$G$18,MATCH('Reference Data'!$C$4,'Reference Data'!$F$5:$F$21,0),1)&gt;=T$22,"Actual","Forecast")</f>
        <v>Forecast</v>
      </c>
      <c r="U485" s="203"/>
      <c r="V485" s="204" t="str">
        <f aca="false">IF(INDEX('Reference Data'!$G$5:$G$18,MATCH('Reference Data'!$C$4,'Reference Data'!$F$5:$F$21,0),1)&gt;=V$22,"Actual","Forecast")</f>
        <v>Forecast</v>
      </c>
      <c r="W485" s="204" t="str">
        <f aca="false">IF(INDEX('Reference Data'!$G$5:$G$18,MATCH('Reference Data'!$C$4,'Reference Data'!$F$5:$F$21,0),1)&gt;=W$22,"Actual","Forecast")</f>
        <v>Forecast</v>
      </c>
      <c r="X485" s="203"/>
      <c r="Y485" s="203"/>
      <c r="Z485" s="203"/>
    </row>
    <row r="486" customFormat="false" ht="14.25" hidden="false" customHeight="true" outlineLevel="1" collapsed="false">
      <c r="A486" s="169"/>
      <c r="B486" s="229"/>
      <c r="C486" s="240" t="s">
        <v>208</v>
      </c>
      <c r="D486" s="240"/>
      <c r="E486" s="240"/>
      <c r="F486" s="206"/>
      <c r="G486" s="243"/>
      <c r="H486" s="243"/>
      <c r="I486" s="208" t="n">
        <f aca="false">SUM(G486:H486)</f>
        <v>0</v>
      </c>
      <c r="J486" s="243"/>
      <c r="K486" s="243"/>
      <c r="L486" s="208" t="n">
        <f aca="false">SUM(J486:K486)</f>
        <v>0</v>
      </c>
      <c r="M486" s="243"/>
      <c r="N486" s="243"/>
      <c r="O486" s="208" t="n">
        <f aca="false">SUM(M486:N486)</f>
        <v>0</v>
      </c>
      <c r="P486" s="243"/>
      <c r="Q486" s="244"/>
      <c r="R486" s="208" t="n">
        <f aca="false">SUM(P486:Q486)</f>
        <v>0</v>
      </c>
      <c r="S486" s="243"/>
      <c r="T486" s="243"/>
      <c r="U486" s="208" t="n">
        <f aca="false">SUM(S486:T486)</f>
        <v>0</v>
      </c>
      <c r="V486" s="243"/>
      <c r="W486" s="243"/>
      <c r="X486" s="208" t="n">
        <f aca="false">SUM(V486:W486)</f>
        <v>0</v>
      </c>
      <c r="Y486" s="206"/>
      <c r="Z486" s="245" t="n">
        <f aca="false">SUM(O486,L486,I486,F486)+R486+U486+X486+Y486</f>
        <v>0</v>
      </c>
    </row>
    <row r="487" customFormat="false" ht="15.75" hidden="false" customHeight="true" outlineLevel="1" collapsed="false">
      <c r="A487" s="169"/>
      <c r="B487" s="229"/>
      <c r="C487" s="246" t="s">
        <v>209</v>
      </c>
      <c r="D487" s="246"/>
      <c r="E487" s="246"/>
      <c r="F487" s="247"/>
      <c r="G487" s="248"/>
      <c r="H487" s="248"/>
      <c r="I487" s="249" t="n">
        <f aca="false">SUM(G487:H487)</f>
        <v>0</v>
      </c>
      <c r="J487" s="248"/>
      <c r="K487" s="248"/>
      <c r="L487" s="249" t="n">
        <f aca="false">SUM(J487:K487)</f>
        <v>0</v>
      </c>
      <c r="M487" s="248"/>
      <c r="N487" s="248"/>
      <c r="O487" s="249" t="n">
        <f aca="false">SUM(M487:N487)</f>
        <v>0</v>
      </c>
      <c r="P487" s="248"/>
      <c r="Q487" s="250"/>
      <c r="R487" s="249" t="n">
        <f aca="false">SUM(P487:Q487)</f>
        <v>0</v>
      </c>
      <c r="S487" s="248"/>
      <c r="T487" s="248"/>
      <c r="U487" s="249" t="n">
        <f aca="false">SUM(S487:T487)</f>
        <v>0</v>
      </c>
      <c r="V487" s="248"/>
      <c r="W487" s="248"/>
      <c r="X487" s="249" t="n">
        <f aca="false">SUM(V487:W487)</f>
        <v>0</v>
      </c>
      <c r="Y487" s="247"/>
      <c r="Z487" s="251" t="n">
        <f aca="false">SUM(O487,L487,I487,F487)+R487+U487+X487+Y487</f>
        <v>0</v>
      </c>
    </row>
    <row r="488" customFormat="false" ht="15.75" hidden="false" customHeight="true" outlineLevel="1" collapsed="false">
      <c r="A488" s="169"/>
      <c r="B488" s="229"/>
      <c r="C488" s="252" t="s">
        <v>210</v>
      </c>
      <c r="D488" s="252"/>
      <c r="E488" s="252"/>
      <c r="F488" s="247"/>
      <c r="G488" s="248"/>
      <c r="H488" s="248"/>
      <c r="I488" s="249" t="n">
        <f aca="false">SUM(G488:H488)</f>
        <v>0</v>
      </c>
      <c r="J488" s="248"/>
      <c r="K488" s="248"/>
      <c r="L488" s="249" t="n">
        <f aca="false">SUM(J488:K488)</f>
        <v>0</v>
      </c>
      <c r="M488" s="248"/>
      <c r="N488" s="248"/>
      <c r="O488" s="249" t="n">
        <f aca="false">SUM(M488:N488)</f>
        <v>0</v>
      </c>
      <c r="P488" s="248"/>
      <c r="Q488" s="250"/>
      <c r="R488" s="249" t="n">
        <f aca="false">SUM(P488:Q488)</f>
        <v>0</v>
      </c>
      <c r="S488" s="248"/>
      <c r="T488" s="248"/>
      <c r="U488" s="249" t="n">
        <f aca="false">SUM(S488:T488)</f>
        <v>0</v>
      </c>
      <c r="V488" s="248"/>
      <c r="W488" s="248"/>
      <c r="X488" s="249" t="n">
        <f aca="false">SUM(V488:W488)</f>
        <v>0</v>
      </c>
      <c r="Y488" s="247"/>
      <c r="Z488" s="251" t="n">
        <f aca="false">SUM(O488,L488,I488,F488)+R488+U488+X488+Y488</f>
        <v>0</v>
      </c>
    </row>
    <row r="489" customFormat="false" ht="15.75" hidden="false" customHeight="true" outlineLevel="1" collapsed="false">
      <c r="A489" s="169"/>
      <c r="B489" s="229"/>
      <c r="C489" s="253" t="s">
        <v>211</v>
      </c>
      <c r="D489" s="253"/>
      <c r="E489" s="253"/>
      <c r="F489" s="254" t="n">
        <f aca="false">F486+F487</f>
        <v>0</v>
      </c>
      <c r="G489" s="254" t="n">
        <f aca="false">G486+G487</f>
        <v>0</v>
      </c>
      <c r="H489" s="254" t="n">
        <f aca="false">H486+H487</f>
        <v>0</v>
      </c>
      <c r="I489" s="254" t="n">
        <f aca="false">I486+I487</f>
        <v>0</v>
      </c>
      <c r="J489" s="254" t="n">
        <f aca="false">J486+J487</f>
        <v>0</v>
      </c>
      <c r="K489" s="254" t="n">
        <f aca="false">K486+K487</f>
        <v>0</v>
      </c>
      <c r="L489" s="254" t="n">
        <f aca="false">L486+L487</f>
        <v>0</v>
      </c>
      <c r="M489" s="254" t="n">
        <f aca="false">M486+M487</f>
        <v>0</v>
      </c>
      <c r="N489" s="254" t="n">
        <f aca="false">N486+N487</f>
        <v>0</v>
      </c>
      <c r="O489" s="254" t="n">
        <f aca="false">O486+O487</f>
        <v>0</v>
      </c>
      <c r="P489" s="254" t="n">
        <f aca="false">P486+P487</f>
        <v>0</v>
      </c>
      <c r="Q489" s="255" t="n">
        <f aca="false">Q486+Q487</f>
        <v>0</v>
      </c>
      <c r="R489" s="254" t="n">
        <f aca="false">R486+R487</f>
        <v>0</v>
      </c>
      <c r="S489" s="254" t="n">
        <f aca="false">S486+S487</f>
        <v>0</v>
      </c>
      <c r="T489" s="254" t="n">
        <f aca="false">T486+T487</f>
        <v>0</v>
      </c>
      <c r="U489" s="254" t="n">
        <f aca="false">U486+U487</f>
        <v>0</v>
      </c>
      <c r="V489" s="254" t="n">
        <f aca="false">V486+V487</f>
        <v>0</v>
      </c>
      <c r="W489" s="254" t="n">
        <f aca="false">W486+W487</f>
        <v>0</v>
      </c>
      <c r="X489" s="254" t="n">
        <f aca="false">X486+X487</f>
        <v>0</v>
      </c>
      <c r="Y489" s="254" t="n">
        <f aca="false">Y486+Y487</f>
        <v>0</v>
      </c>
      <c r="Z489" s="251" t="n">
        <f aca="false">Z486+Z487</f>
        <v>0</v>
      </c>
    </row>
    <row r="490" customFormat="false" ht="15.75" hidden="false" customHeight="true" outlineLevel="1" collapsed="false">
      <c r="A490" s="169"/>
      <c r="B490" s="229"/>
      <c r="C490" s="246" t="s">
        <v>212</v>
      </c>
      <c r="D490" s="246"/>
      <c r="E490" s="246"/>
      <c r="F490" s="247"/>
      <c r="G490" s="248"/>
      <c r="H490" s="248"/>
      <c r="I490" s="249" t="n">
        <f aca="false">SUM(G490:H490)</f>
        <v>0</v>
      </c>
      <c r="J490" s="248"/>
      <c r="K490" s="248"/>
      <c r="L490" s="249" t="n">
        <f aca="false">SUM(J490:K490)</f>
        <v>0</v>
      </c>
      <c r="M490" s="248"/>
      <c r="N490" s="248"/>
      <c r="O490" s="249" t="n">
        <f aca="false">SUM(M490:N490)</f>
        <v>0</v>
      </c>
      <c r="P490" s="248"/>
      <c r="Q490" s="250"/>
      <c r="R490" s="249" t="n">
        <f aca="false">SUM(P490:Q490)</f>
        <v>0</v>
      </c>
      <c r="S490" s="248"/>
      <c r="T490" s="248"/>
      <c r="U490" s="249" t="n">
        <f aca="false">SUM(S490:T490)</f>
        <v>0</v>
      </c>
      <c r="V490" s="248"/>
      <c r="W490" s="248"/>
      <c r="X490" s="249" t="n">
        <f aca="false">SUM(V490:W490)</f>
        <v>0</v>
      </c>
      <c r="Y490" s="247"/>
      <c r="Z490" s="251" t="n">
        <f aca="false">SUM(O490,L490,I490,F490)+R490+U490+X490+Y490</f>
        <v>0</v>
      </c>
    </row>
    <row r="491" customFormat="false" ht="15.75" hidden="false" customHeight="true" outlineLevel="1" collapsed="false">
      <c r="A491" s="169"/>
      <c r="B491" s="229"/>
      <c r="C491" s="252" t="s">
        <v>213</v>
      </c>
      <c r="D491" s="252"/>
      <c r="E491" s="252"/>
      <c r="F491" s="247"/>
      <c r="G491" s="248"/>
      <c r="H491" s="248"/>
      <c r="I491" s="249" t="n">
        <f aca="false">SUM(G491:H491)</f>
        <v>0</v>
      </c>
      <c r="J491" s="248"/>
      <c r="K491" s="248"/>
      <c r="L491" s="249" t="n">
        <f aca="false">SUM(J491:K491)</f>
        <v>0</v>
      </c>
      <c r="M491" s="248"/>
      <c r="N491" s="248"/>
      <c r="O491" s="249" t="n">
        <f aca="false">SUM(M491:N491)</f>
        <v>0</v>
      </c>
      <c r="P491" s="248"/>
      <c r="Q491" s="250"/>
      <c r="R491" s="249" t="n">
        <f aca="false">SUM(P491:Q491)</f>
        <v>0</v>
      </c>
      <c r="S491" s="248"/>
      <c r="T491" s="248"/>
      <c r="U491" s="249" t="n">
        <f aca="false">SUM(S491:T491)</f>
        <v>0</v>
      </c>
      <c r="V491" s="248"/>
      <c r="W491" s="248"/>
      <c r="X491" s="249" t="n">
        <f aca="false">SUM(V491:W491)</f>
        <v>0</v>
      </c>
      <c r="Y491" s="247"/>
      <c r="Z491" s="251" t="n">
        <f aca="false">SUM(O491,L491,I491,F491)+R491+U491+X491+Y491</f>
        <v>0</v>
      </c>
    </row>
    <row r="492" customFormat="false" ht="15.75" hidden="false" customHeight="true" outlineLevel="1" collapsed="false">
      <c r="A492" s="169"/>
      <c r="B492" s="229"/>
      <c r="C492" s="256" t="s">
        <v>214</v>
      </c>
      <c r="D492" s="256"/>
      <c r="E492" s="256"/>
      <c r="F492" s="257" t="n">
        <f aca="false">F490</f>
        <v>0</v>
      </c>
      <c r="G492" s="257" t="n">
        <f aca="false">G490</f>
        <v>0</v>
      </c>
      <c r="H492" s="257" t="n">
        <f aca="false">H490</f>
        <v>0</v>
      </c>
      <c r="I492" s="257" t="n">
        <f aca="false">I490</f>
        <v>0</v>
      </c>
      <c r="J492" s="257" t="n">
        <f aca="false">J490</f>
        <v>0</v>
      </c>
      <c r="K492" s="257" t="n">
        <f aca="false">K490</f>
        <v>0</v>
      </c>
      <c r="L492" s="257" t="n">
        <f aca="false">L490</f>
        <v>0</v>
      </c>
      <c r="M492" s="257" t="n">
        <f aca="false">M490</f>
        <v>0</v>
      </c>
      <c r="N492" s="257" t="n">
        <f aca="false">N490</f>
        <v>0</v>
      </c>
      <c r="O492" s="257" t="n">
        <f aca="false">O490</f>
        <v>0</v>
      </c>
      <c r="P492" s="257" t="n">
        <f aca="false">P490</f>
        <v>0</v>
      </c>
      <c r="Q492" s="258" t="n">
        <f aca="false">Q490</f>
        <v>0</v>
      </c>
      <c r="R492" s="257" t="n">
        <f aca="false">R490</f>
        <v>0</v>
      </c>
      <c r="S492" s="257" t="n">
        <f aca="false">S490</f>
        <v>0</v>
      </c>
      <c r="T492" s="257" t="n">
        <f aca="false">T490</f>
        <v>0</v>
      </c>
      <c r="U492" s="257" t="n">
        <f aca="false">U490</f>
        <v>0</v>
      </c>
      <c r="V492" s="257" t="n">
        <f aca="false">V490</f>
        <v>0</v>
      </c>
      <c r="W492" s="257" t="n">
        <f aca="false">W490</f>
        <v>0</v>
      </c>
      <c r="X492" s="257" t="n">
        <f aca="false">X490</f>
        <v>0</v>
      </c>
      <c r="Y492" s="257" t="n">
        <f aca="false">Y490</f>
        <v>0</v>
      </c>
      <c r="Z492" s="220" t="n">
        <f aca="false">SUM(O492,L492,I492,F492)+R492+U492+X492+Y492</f>
        <v>0</v>
      </c>
    </row>
    <row r="493" customFormat="false" ht="15" hidden="false" customHeight="true" outlineLevel="1" collapsed="false">
      <c r="A493" s="169"/>
      <c r="B493" s="229"/>
      <c r="C493" s="259" t="s">
        <v>198</v>
      </c>
      <c r="D493" s="259"/>
      <c r="E493" s="259"/>
      <c r="F493" s="260" t="n">
        <f aca="false">F489+F492</f>
        <v>0</v>
      </c>
      <c r="G493" s="260" t="n">
        <f aca="false">G489+G492</f>
        <v>0</v>
      </c>
      <c r="H493" s="260" t="n">
        <f aca="false">H489+H492</f>
        <v>0</v>
      </c>
      <c r="I493" s="260" t="n">
        <f aca="false">I489+I492</f>
        <v>0</v>
      </c>
      <c r="J493" s="260" t="n">
        <f aca="false">J489+J492</f>
        <v>0</v>
      </c>
      <c r="K493" s="260" t="n">
        <f aca="false">K489+K492</f>
        <v>0</v>
      </c>
      <c r="L493" s="260" t="n">
        <f aca="false">L489+L492</f>
        <v>0</v>
      </c>
      <c r="M493" s="260" t="n">
        <f aca="false">M489+M492</f>
        <v>0</v>
      </c>
      <c r="N493" s="260" t="n">
        <f aca="false">N489+N492</f>
        <v>0</v>
      </c>
      <c r="O493" s="260" t="n">
        <f aca="false">O489+O492</f>
        <v>0</v>
      </c>
      <c r="P493" s="260" t="n">
        <f aca="false">P489+P492</f>
        <v>0</v>
      </c>
      <c r="Q493" s="261" t="n">
        <f aca="false">Q489+Q492</f>
        <v>0</v>
      </c>
      <c r="R493" s="260" t="n">
        <f aca="false">R489+R492</f>
        <v>0</v>
      </c>
      <c r="S493" s="260" t="n">
        <f aca="false">S489+S492</f>
        <v>0</v>
      </c>
      <c r="T493" s="260" t="n">
        <f aca="false">T489+T492</f>
        <v>0</v>
      </c>
      <c r="U493" s="260" t="n">
        <f aca="false">U489+U492</f>
        <v>0</v>
      </c>
      <c r="V493" s="260" t="n">
        <f aca="false">V489+V492</f>
        <v>0</v>
      </c>
      <c r="W493" s="260" t="n">
        <f aca="false">W489+W492</f>
        <v>0</v>
      </c>
      <c r="X493" s="260" t="n">
        <f aca="false">X489+X492</f>
        <v>0</v>
      </c>
      <c r="Y493" s="260" t="n">
        <f aca="false">Y489+Y492</f>
        <v>0</v>
      </c>
      <c r="Z493" s="223" t="n">
        <f aca="false">SUM(O493,L493,I493,F493)+R493+U493+X493+Y493</f>
        <v>0</v>
      </c>
    </row>
    <row r="494" customFormat="false" ht="15.75" hidden="false" customHeight="true" outlineLevel="1" collapsed="false">
      <c r="C494" s="262"/>
      <c r="D494" s="262"/>
      <c r="E494" s="262"/>
      <c r="F494" s="263"/>
      <c r="G494" s="264"/>
      <c r="H494" s="264"/>
      <c r="I494" s="265"/>
      <c r="J494" s="264"/>
      <c r="K494" s="264"/>
      <c r="L494" s="263"/>
      <c r="M494" s="264"/>
      <c r="N494" s="264"/>
    </row>
    <row r="495" customFormat="false" ht="21" hidden="false" customHeight="true" outlineLevel="1" collapsed="false">
      <c r="A495" s="169"/>
      <c r="B495" s="267"/>
      <c r="C495" s="268" t="s">
        <v>215</v>
      </c>
      <c r="D495" s="268"/>
      <c r="E495" s="268"/>
      <c r="F495" s="197" t="s">
        <v>190</v>
      </c>
      <c r="G495" s="198" t="str">
        <f aca="false">G483</f>
        <v>Financial Year 2020/21 (£s)</v>
      </c>
      <c r="H495" s="198"/>
      <c r="I495" s="198"/>
      <c r="J495" s="198" t="str">
        <f aca="false">J483</f>
        <v>Financial Year 2021/22 (£s)</v>
      </c>
      <c r="K495" s="198"/>
      <c r="L495" s="198"/>
      <c r="M495" s="198" t="str">
        <f aca="false">M483</f>
        <v>Financial Year 2022/23 (£s)</v>
      </c>
      <c r="N495" s="198"/>
      <c r="O495" s="198"/>
      <c r="P495" s="198" t="str">
        <f aca="false">P483</f>
        <v>Financial Year 2023/24 (£s)</v>
      </c>
      <c r="Q495" s="198"/>
      <c r="R495" s="198"/>
      <c r="S495" s="198" t="str">
        <f aca="false">S483</f>
        <v>Financial Year 2024/25 (£s)</v>
      </c>
      <c r="T495" s="198"/>
      <c r="U495" s="198"/>
      <c r="V495" s="198" t="str">
        <f aca="false">V483</f>
        <v>Financial Year 2025/26 (£s)</v>
      </c>
      <c r="W495" s="198"/>
      <c r="X495" s="198"/>
      <c r="Y495" s="199" t="s">
        <v>207</v>
      </c>
      <c r="Z495" s="199" t="s">
        <v>198</v>
      </c>
    </row>
    <row r="496" customFormat="false" ht="22.5" hidden="false" customHeight="true" outlineLevel="1" collapsed="false">
      <c r="A496" s="169"/>
      <c r="B496" s="267"/>
      <c r="C496" s="269" t="s">
        <v>216</v>
      </c>
      <c r="D496" s="269" t="s">
        <v>217</v>
      </c>
      <c r="E496" s="269" t="s">
        <v>218</v>
      </c>
      <c r="F496" s="197"/>
      <c r="G496" s="201" t="s">
        <v>199</v>
      </c>
      <c r="H496" s="202" t="s">
        <v>200</v>
      </c>
      <c r="I496" s="203" t="s">
        <v>201</v>
      </c>
      <c r="J496" s="201" t="s">
        <v>199</v>
      </c>
      <c r="K496" s="202" t="s">
        <v>200</v>
      </c>
      <c r="L496" s="203" t="s">
        <v>201</v>
      </c>
      <c r="M496" s="201" t="s">
        <v>199</v>
      </c>
      <c r="N496" s="202" t="s">
        <v>200</v>
      </c>
      <c r="O496" s="203" t="s">
        <v>201</v>
      </c>
      <c r="P496" s="201" t="s">
        <v>199</v>
      </c>
      <c r="Q496" s="202" t="s">
        <v>200</v>
      </c>
      <c r="R496" s="203" t="s">
        <v>201</v>
      </c>
      <c r="S496" s="201" t="s">
        <v>199</v>
      </c>
      <c r="T496" s="202" t="s">
        <v>200</v>
      </c>
      <c r="U496" s="203" t="s">
        <v>201</v>
      </c>
      <c r="V496" s="201" t="s">
        <v>199</v>
      </c>
      <c r="W496" s="202" t="s">
        <v>200</v>
      </c>
      <c r="X496" s="203" t="s">
        <v>201</v>
      </c>
      <c r="Y496" s="199"/>
      <c r="Z496" s="199"/>
    </row>
    <row r="497" customFormat="false" ht="22.5" hidden="false" customHeight="true" outlineLevel="1" collapsed="false">
      <c r="A497" s="169"/>
      <c r="B497" s="267"/>
      <c r="C497" s="269"/>
      <c r="D497" s="269"/>
      <c r="E497" s="269"/>
      <c r="F497" s="197"/>
      <c r="G497" s="204" t="s">
        <v>202</v>
      </c>
      <c r="H497" s="204" t="s">
        <v>202</v>
      </c>
      <c r="I497" s="203"/>
      <c r="J497" s="204" t="s">
        <v>202</v>
      </c>
      <c r="K497" s="204" t="str">
        <f aca="false">IF(INDEX('Reference Data'!$G$5:$G$18,MATCH('Reference Data'!$C$4,'Reference Data'!$F$5:$F$21,0),1)&gt;=K$22,"Actual","Forecast")</f>
        <v>Actual</v>
      </c>
      <c r="L497" s="203"/>
      <c r="M497" s="204" t="str">
        <f aca="false">IF(INDEX('Reference Data'!$G$5:$G$18,MATCH('Reference Data'!$C$4,'Reference Data'!$F$5:$F$21,0),1)&gt;=M$22,"Actual","Forecast")</f>
        <v>Actual</v>
      </c>
      <c r="N497" s="204" t="str">
        <f aca="false">IF(INDEX('Reference Data'!$G$5:$G$18,MATCH('Reference Data'!$C$4,'Reference Data'!$F$5:$F$21,0),1)&gt;=N$22,"Actual","Forecast")</f>
        <v>Actual</v>
      </c>
      <c r="O497" s="203"/>
      <c r="P497" s="204" t="str">
        <f aca="false">IF(INDEX('Reference Data'!$G$5:$G$18,MATCH('Reference Data'!$C$4,'Reference Data'!$F$5:$F$21,0),1)&gt;=P$22,"Actual","Forecast")</f>
        <v>Actual</v>
      </c>
      <c r="Q497" s="204" t="str">
        <f aca="false">IF(INDEX('Reference Data'!$G$5:$G$18,MATCH('Reference Data'!$C$4,'Reference Data'!$F$5:$F$21,0),1)&gt;=Q$22,"Actual","Forecast")</f>
        <v>Actual</v>
      </c>
      <c r="R497" s="203"/>
      <c r="S497" s="204" t="str">
        <f aca="false">IF(INDEX('Reference Data'!$G$5:$G$18,MATCH('Reference Data'!$C$4,'Reference Data'!$F$5:$F$21,0),1)&gt;=S$22,"Actual","Forecast")</f>
        <v>Actual</v>
      </c>
      <c r="T497" s="204" t="str">
        <f aca="false">IF(INDEX('Reference Data'!$G$5:$G$18,MATCH('Reference Data'!$C$4,'Reference Data'!$F$5:$F$21,0),1)&gt;=T$22,"Actual","Forecast")</f>
        <v>Forecast</v>
      </c>
      <c r="U497" s="203"/>
      <c r="V497" s="204" t="str">
        <f aca="false">IF(INDEX('Reference Data'!$G$5:$G$18,MATCH('Reference Data'!$C$4,'Reference Data'!$F$5:$F$21,0),1)&gt;=V$22,"Actual","Forecast")</f>
        <v>Forecast</v>
      </c>
      <c r="W497" s="204" t="str">
        <f aca="false">IF(INDEX('Reference Data'!$G$5:$G$18,MATCH('Reference Data'!$C$4,'Reference Data'!$F$5:$F$21,0),1)&gt;=W$22,"Actual","Forecast")</f>
        <v>Forecast</v>
      </c>
      <c r="X497" s="203"/>
      <c r="Y497" s="203"/>
      <c r="Z497" s="203"/>
    </row>
    <row r="498" customFormat="false" ht="15" hidden="false" customHeight="false" outlineLevel="1" collapsed="false">
      <c r="A498" s="169"/>
      <c r="B498" s="267" t="n">
        <f aca="false">IF(C498="",IF((Z498=0),0,1),IF(AND((COUNTBLANK(D498:E498))=0,Z498&gt;0), 0,1))</f>
        <v>0</v>
      </c>
      <c r="C498" s="270"/>
      <c r="D498" s="305"/>
      <c r="E498" s="306"/>
      <c r="F498" s="272"/>
      <c r="G498" s="273"/>
      <c r="H498" s="273"/>
      <c r="I498" s="274" t="n">
        <f aca="false">SUM(G498:H498)</f>
        <v>0</v>
      </c>
      <c r="J498" s="273"/>
      <c r="K498" s="273"/>
      <c r="L498" s="274" t="n">
        <f aca="false">SUM(J498:K498)</f>
        <v>0</v>
      </c>
      <c r="M498" s="273"/>
      <c r="N498" s="273"/>
      <c r="O498" s="274" t="n">
        <f aca="false">SUM(M498:N498)</f>
        <v>0</v>
      </c>
      <c r="P498" s="273"/>
      <c r="Q498" s="307"/>
      <c r="R498" s="274" t="n">
        <f aca="false">SUM(P498:Q498)</f>
        <v>0</v>
      </c>
      <c r="S498" s="273"/>
      <c r="T498" s="273"/>
      <c r="U498" s="274" t="n">
        <f aca="false">SUM(S498:T498)</f>
        <v>0</v>
      </c>
      <c r="V498" s="273"/>
      <c r="W498" s="273"/>
      <c r="X498" s="274" t="n">
        <f aca="false">SUM(V498:W498)</f>
        <v>0</v>
      </c>
      <c r="Y498" s="272"/>
      <c r="Z498" s="275" t="n">
        <f aca="false">SUM(O498,L498,I498,F498,R498,U498,X498,Y498)</f>
        <v>0</v>
      </c>
    </row>
    <row r="499" customFormat="false" ht="15" hidden="false" customHeight="false" outlineLevel="1" collapsed="false">
      <c r="A499" s="169"/>
      <c r="B499" s="267" t="n">
        <f aca="false">IF(C499="",IF((Z499=0),0,1),IF(AND((COUNTBLANK(D499:E499))=0,Z499&gt;0), 0,1))</f>
        <v>0</v>
      </c>
      <c r="C499" s="276"/>
      <c r="D499" s="276"/>
      <c r="E499" s="282"/>
      <c r="F499" s="278"/>
      <c r="G499" s="283"/>
      <c r="H499" s="283"/>
      <c r="I499" s="279" t="n">
        <f aca="false">SUM(G499:H499)</f>
        <v>0</v>
      </c>
      <c r="J499" s="283"/>
      <c r="K499" s="283"/>
      <c r="L499" s="279" t="n">
        <f aca="false">SUM(J499:K499)</f>
        <v>0</v>
      </c>
      <c r="M499" s="283"/>
      <c r="N499" s="283"/>
      <c r="O499" s="279" t="n">
        <f aca="false">SUM(M499:N499)</f>
        <v>0</v>
      </c>
      <c r="P499" s="283"/>
      <c r="Q499" s="284"/>
      <c r="R499" s="279" t="n">
        <f aca="false">SUM(P499:Q499)</f>
        <v>0</v>
      </c>
      <c r="S499" s="283"/>
      <c r="T499" s="283"/>
      <c r="U499" s="279" t="n">
        <f aca="false">SUM(S499:T499)</f>
        <v>0</v>
      </c>
      <c r="V499" s="283"/>
      <c r="W499" s="283"/>
      <c r="X499" s="279" t="n">
        <f aca="false">SUM(V499:W499)</f>
        <v>0</v>
      </c>
      <c r="Y499" s="278"/>
      <c r="Z499" s="280" t="n">
        <f aca="false">SUM(O499,L499,I499,F499,R499,U499,X499,Y499)</f>
        <v>0</v>
      </c>
    </row>
    <row r="500" customFormat="false" ht="15" hidden="false" customHeight="false" outlineLevel="1" collapsed="false">
      <c r="A500" s="169"/>
      <c r="B500" s="267" t="n">
        <f aca="false">IF(C500="",IF((Z500=0),0,1),IF(AND((COUNTBLANK(D500:E500))=0,Z500&gt;0), 0,1))</f>
        <v>0</v>
      </c>
      <c r="C500" s="276"/>
      <c r="D500" s="281"/>
      <c r="E500" s="282"/>
      <c r="F500" s="278"/>
      <c r="G500" s="283"/>
      <c r="H500" s="283"/>
      <c r="I500" s="279" t="n">
        <f aca="false">SUM(G500:H500)</f>
        <v>0</v>
      </c>
      <c r="J500" s="283"/>
      <c r="K500" s="283"/>
      <c r="L500" s="279" t="n">
        <f aca="false">SUM(J500:K500)</f>
        <v>0</v>
      </c>
      <c r="M500" s="283"/>
      <c r="N500" s="283"/>
      <c r="O500" s="279" t="n">
        <f aca="false">SUM(M500:N500)</f>
        <v>0</v>
      </c>
      <c r="P500" s="283"/>
      <c r="Q500" s="284"/>
      <c r="R500" s="279" t="n">
        <f aca="false">SUM(P500:Q500)</f>
        <v>0</v>
      </c>
      <c r="S500" s="283"/>
      <c r="T500" s="283"/>
      <c r="U500" s="279" t="n">
        <f aca="false">SUM(S500:T500)</f>
        <v>0</v>
      </c>
      <c r="V500" s="283"/>
      <c r="W500" s="283"/>
      <c r="X500" s="279" t="n">
        <f aca="false">SUM(V500:W500)</f>
        <v>0</v>
      </c>
      <c r="Y500" s="278"/>
      <c r="Z500" s="280" t="n">
        <f aca="false">SUM(O500,L500,I500,F500,R500,U500,X500,Y500)</f>
        <v>0</v>
      </c>
    </row>
    <row r="501" customFormat="false" ht="15" hidden="false" customHeight="false" outlineLevel="1" collapsed="false">
      <c r="A501" s="169"/>
      <c r="B501" s="267" t="n">
        <f aca="false">IF(C501="",IF((Z501=0),0,1),IF(AND((COUNTBLANK(D501:E501))=0,Z501&gt;0), 0,1))</f>
        <v>0</v>
      </c>
      <c r="C501" s="276"/>
      <c r="D501" s="276"/>
      <c r="E501" s="282"/>
      <c r="F501" s="278"/>
      <c r="G501" s="283"/>
      <c r="H501" s="283"/>
      <c r="I501" s="279" t="n">
        <f aca="false">SUM(G501:H501)</f>
        <v>0</v>
      </c>
      <c r="J501" s="283"/>
      <c r="K501" s="283"/>
      <c r="L501" s="279" t="n">
        <f aca="false">SUM(J501:K501)</f>
        <v>0</v>
      </c>
      <c r="M501" s="283"/>
      <c r="N501" s="283"/>
      <c r="O501" s="279" t="n">
        <f aca="false">SUM(M501:N501)</f>
        <v>0</v>
      </c>
      <c r="P501" s="283"/>
      <c r="Q501" s="284"/>
      <c r="R501" s="279" t="n">
        <f aca="false">SUM(P501:Q501)</f>
        <v>0</v>
      </c>
      <c r="S501" s="283"/>
      <c r="T501" s="283"/>
      <c r="U501" s="279" t="n">
        <f aca="false">SUM(S501:T501)</f>
        <v>0</v>
      </c>
      <c r="V501" s="283"/>
      <c r="W501" s="283"/>
      <c r="X501" s="279" t="n">
        <f aca="false">SUM(V501:W501)</f>
        <v>0</v>
      </c>
      <c r="Y501" s="278"/>
      <c r="Z501" s="280" t="n">
        <f aca="false">SUM(O501,L501,I501,F501,R501,U501,X501,Y501)</f>
        <v>0</v>
      </c>
    </row>
    <row r="502" customFormat="false" ht="15" hidden="false" customHeight="false" outlineLevel="1" collapsed="false">
      <c r="A502" s="169"/>
      <c r="B502" s="267" t="n">
        <f aca="false">IF(C502="",IF((Z502=0),0,1),IF(AND((COUNTBLANK(D502:E502))=0,Z502&gt;0), 0,1))</f>
        <v>0</v>
      </c>
      <c r="C502" s="285"/>
      <c r="D502" s="285"/>
      <c r="E502" s="286"/>
      <c r="F502" s="287"/>
      <c r="G502" s="288"/>
      <c r="H502" s="288"/>
      <c r="I502" s="289" t="n">
        <f aca="false">SUM(G502:H502)</f>
        <v>0</v>
      </c>
      <c r="J502" s="288"/>
      <c r="K502" s="288"/>
      <c r="L502" s="289" t="n">
        <f aca="false">SUM(J502:K502)</f>
        <v>0</v>
      </c>
      <c r="M502" s="288"/>
      <c r="N502" s="288"/>
      <c r="O502" s="289" t="n">
        <f aca="false">SUM(M502:N502)</f>
        <v>0</v>
      </c>
      <c r="P502" s="288"/>
      <c r="Q502" s="290"/>
      <c r="R502" s="289" t="n">
        <f aca="false">SUM(P502:Q502)</f>
        <v>0</v>
      </c>
      <c r="S502" s="288"/>
      <c r="T502" s="288"/>
      <c r="U502" s="289" t="n">
        <f aca="false">SUM(S502:T502)</f>
        <v>0</v>
      </c>
      <c r="V502" s="288"/>
      <c r="W502" s="288"/>
      <c r="X502" s="289" t="n">
        <f aca="false">SUM(V502:W502)</f>
        <v>0</v>
      </c>
      <c r="Y502" s="287"/>
      <c r="Z502" s="291" t="n">
        <f aca="false">SUM(O502,L502,I502,F502,R502,U502,X502,Y502)</f>
        <v>0</v>
      </c>
    </row>
    <row r="503" customFormat="false" ht="15" hidden="false" customHeight="true" outlineLevel="1" collapsed="false">
      <c r="A503" s="169"/>
      <c r="B503" s="229"/>
      <c r="C503" s="292" t="s">
        <v>222</v>
      </c>
      <c r="D503" s="292"/>
      <c r="E503" s="292"/>
      <c r="F503" s="293" t="n">
        <f aca="false">SUM(F498:F502)</f>
        <v>0</v>
      </c>
      <c r="G503" s="293" t="n">
        <f aca="false">SUM(G498:G502)</f>
        <v>0</v>
      </c>
      <c r="H503" s="293" t="n">
        <f aca="false">SUM(H498:H502)</f>
        <v>0</v>
      </c>
      <c r="I503" s="293" t="n">
        <f aca="false">SUM(I498:I502)</f>
        <v>0</v>
      </c>
      <c r="J503" s="293" t="n">
        <f aca="false">SUM(J498:J502)</f>
        <v>0</v>
      </c>
      <c r="K503" s="293" t="n">
        <f aca="false">SUM(K498:K502)</f>
        <v>0</v>
      </c>
      <c r="L503" s="293" t="n">
        <f aca="false">SUM(L498:L502)</f>
        <v>0</v>
      </c>
      <c r="M503" s="293" t="n">
        <f aca="false">SUM(M498:M502)</f>
        <v>0</v>
      </c>
      <c r="N503" s="293" t="n">
        <f aca="false">SUM(N498:N502)</f>
        <v>0</v>
      </c>
      <c r="O503" s="293" t="n">
        <f aca="false">SUM(O498:O502)</f>
        <v>0</v>
      </c>
      <c r="P503" s="293" t="n">
        <f aca="false">SUM(P498:P502)</f>
        <v>0</v>
      </c>
      <c r="Q503" s="293" t="n">
        <f aca="false">SUM(Q498:Q502)</f>
        <v>0</v>
      </c>
      <c r="R503" s="293" t="n">
        <f aca="false">SUM(R498:R502)</f>
        <v>0</v>
      </c>
      <c r="S503" s="293" t="n">
        <f aca="false">SUM(S498:S502)</f>
        <v>0</v>
      </c>
      <c r="T503" s="293" t="n">
        <f aca="false">SUM(T498:T502)</f>
        <v>0</v>
      </c>
      <c r="U503" s="293" t="n">
        <f aca="false">SUM(U498:U502)</f>
        <v>0</v>
      </c>
      <c r="V503" s="293" t="n">
        <f aca="false">SUM(V498:V502)</f>
        <v>0</v>
      </c>
      <c r="W503" s="293" t="n">
        <f aca="false">SUM(W498:W502)</f>
        <v>0</v>
      </c>
      <c r="X503" s="293" t="n">
        <f aca="false">SUM(X498:X502)</f>
        <v>0</v>
      </c>
      <c r="Y503" s="293" t="n">
        <f aca="false">SUM(Y498:Y502)</f>
        <v>0</v>
      </c>
      <c r="Z503" s="293" t="n">
        <f aca="false">SUM(Z498:Z502)</f>
        <v>0</v>
      </c>
    </row>
    <row r="504" customFormat="false" ht="13.5" hidden="false" customHeight="false" outlineLevel="1" collapsed="false"/>
    <row r="505" customFormat="false" ht="30.75" hidden="false" customHeight="true" outlineLevel="1" collapsed="false">
      <c r="B505" s="294" t="n">
        <f aca="false">COUNTIF(E498:E502,"Yes")</f>
        <v>0</v>
      </c>
      <c r="C505" s="295" t="s">
        <v>223</v>
      </c>
      <c r="D505" s="295"/>
      <c r="E505" s="295"/>
      <c r="G505" s="296"/>
      <c r="H505" s="296"/>
      <c r="I505" s="296"/>
      <c r="J505" s="296"/>
      <c r="K505" s="296"/>
      <c r="L505" s="296"/>
    </row>
    <row r="506" customFormat="false" ht="86.25" hidden="false" customHeight="true" outlineLevel="1" collapsed="false">
      <c r="B506" s="229"/>
      <c r="C506" s="297" t="s">
        <v>228</v>
      </c>
      <c r="D506" s="297"/>
      <c r="E506" s="297"/>
      <c r="G506" s="298"/>
      <c r="H506" s="298"/>
      <c r="I506" s="298"/>
      <c r="J506" s="298"/>
      <c r="K506" s="298"/>
      <c r="L506" s="298"/>
    </row>
    <row r="507" customFormat="false" ht="76.5" hidden="false" customHeight="true" outlineLevel="1" collapsed="false">
      <c r="B507" s="104"/>
      <c r="C507" s="299"/>
      <c r="D507" s="299"/>
      <c r="E507" s="299"/>
      <c r="G507" s="300"/>
      <c r="H507" s="300"/>
      <c r="I507" s="300"/>
      <c r="J507" s="300"/>
      <c r="K507" s="300"/>
      <c r="L507" s="300"/>
    </row>
    <row r="509" customFormat="false" ht="84.75" hidden="false" customHeight="true" outlineLevel="0" collapsed="false">
      <c r="A509" s="304" t="s">
        <v>225</v>
      </c>
      <c r="B509" s="224"/>
      <c r="C509" s="225" t="str">
        <f aca="false">CONCATENATE("Project 18: ",'2 - Project Admin'!E44)</f>
        <v>Project 18: </v>
      </c>
      <c r="D509" s="225"/>
      <c r="E509" s="225"/>
      <c r="F509" s="225"/>
      <c r="G509" s="225"/>
      <c r="H509" s="225"/>
      <c r="I509" s="225"/>
      <c r="J509" s="225"/>
      <c r="K509" s="225"/>
      <c r="L509" s="225"/>
      <c r="M509" s="225"/>
      <c r="N509" s="225"/>
      <c r="O509" s="225"/>
      <c r="P509" s="225"/>
      <c r="Q509" s="225"/>
      <c r="R509" s="225"/>
      <c r="S509" s="225"/>
      <c r="T509" s="225"/>
      <c r="U509" s="225"/>
      <c r="V509" s="225"/>
      <c r="W509" s="225"/>
      <c r="X509" s="225"/>
      <c r="Y509" s="225"/>
      <c r="Z509" s="225"/>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c r="AMK509" s="0"/>
      <c r="AML509" s="0"/>
      <c r="AMM509" s="0"/>
      <c r="AMN509" s="0"/>
      <c r="AMO509" s="0"/>
      <c r="AMP509" s="0"/>
      <c r="AMQ509" s="0"/>
      <c r="AMR509" s="0"/>
      <c r="AMS509" s="0"/>
      <c r="AMT509" s="0"/>
      <c r="AMU509" s="0"/>
      <c r="AMV509" s="0"/>
      <c r="AMW509" s="0"/>
      <c r="AMX509" s="0"/>
      <c r="AMY509" s="0"/>
      <c r="AMZ509" s="0"/>
      <c r="ANA509" s="0"/>
      <c r="ANB509" s="0"/>
      <c r="ANC509" s="0"/>
      <c r="AND509" s="0"/>
      <c r="ANE509" s="0"/>
      <c r="ANF509" s="0"/>
      <c r="ANG509" s="0"/>
      <c r="ANH509" s="0"/>
      <c r="ANI509" s="0"/>
      <c r="ANJ509" s="0"/>
      <c r="ANK509" s="0"/>
      <c r="ANL509" s="0"/>
      <c r="ANM509" s="0"/>
      <c r="ANN509" s="0"/>
      <c r="ANO509" s="0"/>
      <c r="ANP509" s="0"/>
      <c r="ANQ509" s="0"/>
      <c r="ANR509" s="0"/>
      <c r="ANS509" s="0"/>
      <c r="ANT509" s="0"/>
      <c r="ANU509" s="0"/>
      <c r="ANV509" s="0"/>
      <c r="ANW509" s="0"/>
      <c r="ANX509" s="0"/>
      <c r="ANY509" s="0"/>
      <c r="ANZ509" s="0"/>
      <c r="AOA509" s="0"/>
      <c r="AOB509" s="0"/>
      <c r="AOC509" s="0"/>
      <c r="AOD509" s="0"/>
      <c r="AOE509" s="0"/>
      <c r="AOF509" s="0"/>
      <c r="AOG509" s="0"/>
      <c r="AOH509" s="0"/>
      <c r="AOI509" s="0"/>
      <c r="AOJ509" s="0"/>
      <c r="AOK509" s="0"/>
      <c r="AOL509" s="0"/>
      <c r="AOM509" s="0"/>
      <c r="AON509" s="0"/>
      <c r="AOO509" s="0"/>
      <c r="AOP509" s="0"/>
      <c r="AOQ509" s="0"/>
      <c r="AOR509" s="0"/>
      <c r="AOS509" s="0"/>
      <c r="AOT509" s="0"/>
      <c r="AOU509" s="0"/>
      <c r="AOV509" s="0"/>
      <c r="AOW509" s="0"/>
      <c r="AOX509" s="0"/>
      <c r="AOY509" s="0"/>
      <c r="AOZ509" s="0"/>
      <c r="APA509" s="0"/>
      <c r="APB509" s="0"/>
      <c r="APC509" s="0"/>
      <c r="APD509" s="0"/>
      <c r="APE509" s="0"/>
      <c r="APF509" s="0"/>
      <c r="APG509" s="0"/>
      <c r="APH509" s="0"/>
      <c r="API509" s="0"/>
      <c r="APJ509" s="0"/>
      <c r="APK509" s="0"/>
      <c r="APL509" s="0"/>
      <c r="APM509" s="0"/>
      <c r="APN509" s="0"/>
      <c r="APO509" s="0"/>
      <c r="APP509" s="0"/>
      <c r="APQ509" s="0"/>
      <c r="APR509" s="0"/>
      <c r="APS509" s="0"/>
      <c r="APT509" s="0"/>
      <c r="APU509" s="0"/>
      <c r="APV509" s="0"/>
      <c r="APW509" s="0"/>
      <c r="APX509" s="0"/>
      <c r="APY509" s="0"/>
      <c r="APZ509" s="0"/>
      <c r="AQA509" s="0"/>
      <c r="AQB509" s="0"/>
      <c r="AQC509" s="0"/>
      <c r="AQD509" s="0"/>
      <c r="AQE509" s="0"/>
      <c r="AQF509" s="0"/>
      <c r="AQG509" s="0"/>
      <c r="AQH509" s="0"/>
      <c r="AQI509" s="0"/>
      <c r="AQJ509" s="0"/>
      <c r="AQK509" s="0"/>
      <c r="AQL509" s="0"/>
      <c r="AQM509" s="0"/>
      <c r="AQN509" s="0"/>
      <c r="AQO509" s="0"/>
      <c r="AQP509" s="0"/>
      <c r="AQQ509" s="0"/>
      <c r="AQR509" s="0"/>
      <c r="AQS509" s="0"/>
      <c r="AQT509" s="0"/>
      <c r="AQU509" s="0"/>
      <c r="AQV509" s="0"/>
      <c r="AQW509" s="0"/>
      <c r="AQX509" s="0"/>
      <c r="AQY509" s="0"/>
      <c r="AQZ509" s="0"/>
      <c r="ARA509" s="0"/>
      <c r="ARB509" s="0"/>
      <c r="ARC509" s="0"/>
      <c r="ARD509" s="0"/>
      <c r="ARE509" s="0"/>
      <c r="ARF509" s="0"/>
      <c r="ARG509" s="0"/>
      <c r="ARH509" s="0"/>
      <c r="ARI509" s="0"/>
      <c r="ARJ509" s="0"/>
      <c r="ARK509" s="0"/>
      <c r="ARL509" s="0"/>
      <c r="ARM509" s="0"/>
      <c r="ARN509" s="0"/>
      <c r="ARO509" s="0"/>
      <c r="ARP509" s="0"/>
      <c r="ARQ509" s="0"/>
      <c r="ARR509" s="0"/>
      <c r="ARS509" s="0"/>
      <c r="ART509" s="0"/>
      <c r="ARU509" s="0"/>
      <c r="ARV509" s="0"/>
      <c r="ARW509" s="0"/>
      <c r="ARX509" s="0"/>
      <c r="ARY509" s="0"/>
      <c r="ARZ509" s="0"/>
      <c r="ASA509" s="0"/>
      <c r="ASB509" s="0"/>
      <c r="ASC509" s="0"/>
      <c r="ASD509" s="0"/>
      <c r="ASE509" s="0"/>
      <c r="ASF509" s="0"/>
      <c r="ASG509" s="0"/>
      <c r="ASH509" s="0"/>
      <c r="ASI509" s="0"/>
      <c r="ASJ509" s="0"/>
      <c r="ASK509" s="0"/>
      <c r="ASL509" s="0"/>
      <c r="ASM509" s="0"/>
      <c r="ASN509" s="0"/>
      <c r="ASO509" s="0"/>
      <c r="ASP509" s="0"/>
      <c r="ASQ509" s="0"/>
      <c r="ASR509" s="0"/>
      <c r="ASS509" s="0"/>
      <c r="AST509" s="0"/>
      <c r="ASU509" s="0"/>
      <c r="ASV509" s="0"/>
      <c r="ASW509" s="0"/>
      <c r="ASX509" s="0"/>
      <c r="ASY509" s="0"/>
      <c r="ASZ509" s="0"/>
      <c r="ATA509" s="0"/>
      <c r="ATB509" s="0"/>
      <c r="ATC509" s="0"/>
      <c r="ATD509" s="0"/>
      <c r="ATE509" s="0"/>
      <c r="ATF509" s="0"/>
      <c r="ATG509" s="0"/>
      <c r="ATH509" s="0"/>
      <c r="ATI509" s="0"/>
      <c r="ATJ509" s="0"/>
      <c r="ATK509" s="0"/>
      <c r="ATL509" s="0"/>
      <c r="ATM509" s="0"/>
      <c r="ATN509" s="0"/>
      <c r="ATO509" s="0"/>
      <c r="ATP509" s="0"/>
      <c r="ATQ509" s="0"/>
      <c r="ATR509" s="0"/>
      <c r="ATS509" s="0"/>
      <c r="ATT509" s="0"/>
      <c r="ATU509" s="0"/>
      <c r="ATV509" s="0"/>
      <c r="ATW509" s="0"/>
      <c r="ATX509" s="0"/>
      <c r="ATY509" s="0"/>
      <c r="ATZ509" s="0"/>
      <c r="AUA509" s="0"/>
      <c r="AUB509" s="0"/>
      <c r="AUC509" s="0"/>
      <c r="AUD509" s="0"/>
      <c r="AUE509" s="0"/>
      <c r="AUF509" s="0"/>
      <c r="AUG509" s="0"/>
      <c r="AUH509" s="0"/>
      <c r="AUI509" s="0"/>
      <c r="AUJ509" s="0"/>
      <c r="AUK509" s="0"/>
      <c r="AUL509" s="0"/>
      <c r="AUM509" s="0"/>
      <c r="AUN509" s="0"/>
      <c r="AUO509" s="0"/>
      <c r="AUP509" s="0"/>
      <c r="AUQ509" s="0"/>
      <c r="AUR509" s="0"/>
      <c r="AUS509" s="0"/>
      <c r="AUT509" s="0"/>
      <c r="AUU509" s="0"/>
      <c r="AUV509" s="0"/>
      <c r="AUW509" s="0"/>
      <c r="AUX509" s="0"/>
      <c r="AUY509" s="0"/>
      <c r="AUZ509" s="0"/>
      <c r="AVA509" s="0"/>
      <c r="AVB509" s="0"/>
      <c r="AVC509" s="0"/>
      <c r="AVD509" s="0"/>
      <c r="AVE509" s="0"/>
      <c r="AVF509" s="0"/>
      <c r="AVG509" s="0"/>
      <c r="AVH509" s="0"/>
      <c r="AVI509" s="0"/>
      <c r="AVJ509" s="0"/>
      <c r="AVK509" s="0"/>
      <c r="AVL509" s="0"/>
      <c r="AVM509" s="0"/>
      <c r="AVN509" s="0"/>
      <c r="AVO509" s="0"/>
      <c r="AVP509" s="0"/>
      <c r="AVQ509" s="0"/>
      <c r="AVR509" s="0"/>
      <c r="AVS509" s="0"/>
      <c r="AVT509" s="0"/>
      <c r="AVU509" s="0"/>
      <c r="AVV509" s="0"/>
      <c r="AVW509" s="0"/>
      <c r="AVX509" s="0"/>
      <c r="AVY509" s="0"/>
      <c r="AVZ509" s="0"/>
      <c r="AWA509" s="0"/>
      <c r="AWB509" s="0"/>
      <c r="AWC509" s="0"/>
      <c r="AWD509" s="0"/>
      <c r="AWE509" s="0"/>
      <c r="AWF509" s="0"/>
      <c r="AWG509" s="0"/>
      <c r="AWH509" s="0"/>
      <c r="AWI509" s="0"/>
      <c r="AWJ509" s="0"/>
      <c r="AWK509" s="0"/>
      <c r="AWL509" s="0"/>
      <c r="AWM509" s="0"/>
      <c r="AWN509" s="0"/>
      <c r="AWO509" s="0"/>
      <c r="AWP509" s="0"/>
      <c r="AWQ509" s="0"/>
      <c r="AWR509" s="0"/>
      <c r="AWS509" s="0"/>
      <c r="AWT509" s="0"/>
      <c r="AWU509" s="0"/>
      <c r="AWV509" s="0"/>
      <c r="AWW509" s="0"/>
      <c r="AWX509" s="0"/>
      <c r="AWY509" s="0"/>
      <c r="AWZ509" s="0"/>
      <c r="AXA509" s="0"/>
      <c r="AXB509" s="0"/>
      <c r="AXC509" s="0"/>
      <c r="AXD509" s="0"/>
      <c r="AXE509" s="0"/>
      <c r="AXF509" s="0"/>
      <c r="AXG509" s="0"/>
      <c r="AXH509" s="0"/>
      <c r="AXI509" s="0"/>
      <c r="AXJ509" s="0"/>
      <c r="AXK509" s="0"/>
      <c r="AXL509" s="0"/>
      <c r="AXM509" s="0"/>
      <c r="AXN509" s="0"/>
      <c r="AXO509" s="0"/>
      <c r="AXP509" s="0"/>
      <c r="AXQ509" s="0"/>
      <c r="AXR509" s="0"/>
      <c r="AXS509" s="0"/>
      <c r="AXT509" s="0"/>
      <c r="AXU509" s="0"/>
      <c r="AXV509" s="0"/>
      <c r="AXW509" s="0"/>
      <c r="AXX509" s="0"/>
      <c r="AXY509" s="0"/>
      <c r="AXZ509" s="0"/>
      <c r="AYA509" s="0"/>
      <c r="AYB509" s="0"/>
      <c r="AYC509" s="0"/>
      <c r="AYD509" s="0"/>
      <c r="AYE509" s="0"/>
      <c r="AYF509" s="0"/>
      <c r="AYG509" s="0"/>
      <c r="AYH509" s="0"/>
      <c r="AYI509" s="0"/>
      <c r="AYJ509" s="0"/>
      <c r="AYK509" s="0"/>
      <c r="AYL509" s="0"/>
      <c r="AYM509" s="0"/>
      <c r="AYN509" s="0"/>
      <c r="AYO509" s="0"/>
      <c r="AYP509" s="0"/>
      <c r="AYQ509" s="0"/>
      <c r="AYR509" s="0"/>
      <c r="AYS509" s="0"/>
      <c r="AYT509" s="0"/>
      <c r="AYU509" s="0"/>
      <c r="AYV509" s="0"/>
      <c r="AYW509" s="0"/>
      <c r="AYX509" s="0"/>
      <c r="AYY509" s="0"/>
      <c r="AYZ509" s="0"/>
      <c r="AZA509" s="0"/>
      <c r="AZB509" s="0"/>
      <c r="AZC509" s="0"/>
      <c r="AZD509" s="0"/>
      <c r="AZE509" s="0"/>
      <c r="AZF509" s="0"/>
      <c r="AZG509" s="0"/>
      <c r="AZH509" s="0"/>
      <c r="AZI509" s="0"/>
      <c r="AZJ509" s="0"/>
      <c r="AZK509" s="0"/>
      <c r="AZL509" s="0"/>
      <c r="AZM509" s="0"/>
      <c r="AZN509" s="0"/>
      <c r="AZO509" s="0"/>
      <c r="AZP509" s="0"/>
      <c r="AZQ509" s="0"/>
      <c r="AZR509" s="0"/>
      <c r="AZS509" s="0"/>
      <c r="AZT509" s="0"/>
      <c r="AZU509" s="0"/>
      <c r="AZV509" s="0"/>
      <c r="AZW509" s="0"/>
      <c r="AZX509" s="0"/>
      <c r="AZY509" s="0"/>
      <c r="AZZ509" s="0"/>
      <c r="BAA509" s="0"/>
      <c r="BAB509" s="0"/>
      <c r="BAC509" s="0"/>
      <c r="BAD509" s="0"/>
      <c r="BAE509" s="0"/>
      <c r="BAF509" s="0"/>
      <c r="BAG509" s="0"/>
      <c r="BAH509" s="0"/>
      <c r="BAI509" s="0"/>
      <c r="BAJ509" s="0"/>
      <c r="BAK509" s="0"/>
      <c r="BAL509" s="0"/>
      <c r="BAM509" s="0"/>
      <c r="BAN509" s="0"/>
      <c r="BAO509" s="0"/>
      <c r="BAP509" s="0"/>
      <c r="BAQ509" s="0"/>
      <c r="BAR509" s="0"/>
      <c r="BAS509" s="0"/>
      <c r="BAT509" s="0"/>
      <c r="BAU509" s="0"/>
      <c r="BAV509" s="0"/>
      <c r="BAW509" s="0"/>
      <c r="BAX509" s="0"/>
      <c r="BAY509" s="0"/>
      <c r="BAZ509" s="0"/>
      <c r="BBA509" s="0"/>
      <c r="BBB509" s="0"/>
      <c r="BBC509" s="0"/>
      <c r="BBD509" s="0"/>
      <c r="BBE509" s="0"/>
      <c r="BBF509" s="0"/>
      <c r="BBG509" s="0"/>
      <c r="BBH509" s="0"/>
      <c r="BBI509" s="0"/>
      <c r="BBJ509" s="0"/>
      <c r="BBK509" s="0"/>
      <c r="BBL509" s="0"/>
      <c r="BBM509" s="0"/>
      <c r="BBN509" s="0"/>
      <c r="BBO509" s="0"/>
      <c r="BBP509" s="0"/>
      <c r="BBQ509" s="0"/>
      <c r="BBR509" s="0"/>
      <c r="BBS509" s="0"/>
      <c r="BBT509" s="0"/>
      <c r="BBU509" s="0"/>
      <c r="BBV509" s="0"/>
      <c r="BBW509" s="0"/>
      <c r="BBX509" s="0"/>
      <c r="BBY509" s="0"/>
      <c r="BBZ509" s="0"/>
      <c r="BCA509" s="0"/>
      <c r="BCB509" s="0"/>
      <c r="BCC509" s="0"/>
      <c r="BCD509" s="0"/>
      <c r="BCE509" s="0"/>
      <c r="BCF509" s="0"/>
      <c r="BCG509" s="0"/>
      <c r="BCH509" s="0"/>
      <c r="BCI509" s="0"/>
      <c r="BCJ509" s="0"/>
      <c r="BCK509" s="0"/>
      <c r="BCL509" s="0"/>
      <c r="BCM509" s="0"/>
      <c r="BCN509" s="0"/>
      <c r="BCO509" s="0"/>
      <c r="BCP509" s="0"/>
      <c r="BCQ509" s="0"/>
      <c r="BCR509" s="0"/>
      <c r="BCS509" s="0"/>
      <c r="BCT509" s="0"/>
      <c r="BCU509" s="0"/>
      <c r="BCV509" s="0"/>
      <c r="BCW509" s="0"/>
      <c r="BCX509" s="0"/>
      <c r="BCY509" s="0"/>
      <c r="BCZ509" s="0"/>
      <c r="BDA509" s="0"/>
      <c r="BDB509" s="0"/>
      <c r="BDC509" s="0"/>
      <c r="BDD509" s="0"/>
      <c r="BDE509" s="0"/>
      <c r="BDF509" s="0"/>
      <c r="BDG509" s="0"/>
      <c r="BDH509" s="0"/>
      <c r="BDI509" s="0"/>
      <c r="BDJ509" s="0"/>
      <c r="BDK509" s="0"/>
      <c r="BDL509" s="0"/>
      <c r="BDM509" s="0"/>
      <c r="BDN509" s="0"/>
      <c r="BDO509" s="0"/>
      <c r="BDP509" s="0"/>
      <c r="BDQ509" s="0"/>
      <c r="BDR509" s="0"/>
      <c r="BDS509" s="0"/>
      <c r="BDT509" s="0"/>
      <c r="BDU509" s="0"/>
      <c r="BDV509" s="0"/>
      <c r="BDW509" s="0"/>
      <c r="BDX509" s="0"/>
      <c r="BDY509" s="0"/>
      <c r="BDZ509" s="0"/>
      <c r="BEA509" s="0"/>
      <c r="BEB509" s="0"/>
      <c r="BEC509" s="0"/>
      <c r="BED509" s="0"/>
      <c r="BEE509" s="0"/>
      <c r="BEF509" s="0"/>
      <c r="BEG509" s="0"/>
      <c r="BEH509" s="0"/>
      <c r="BEI509" s="0"/>
      <c r="BEJ509" s="0"/>
      <c r="BEK509" s="0"/>
      <c r="BEL509" s="0"/>
      <c r="BEM509" s="0"/>
      <c r="BEN509" s="0"/>
      <c r="BEO509" s="0"/>
      <c r="BEP509" s="0"/>
      <c r="BEQ509" s="0"/>
      <c r="BER509" s="0"/>
      <c r="BES509" s="0"/>
      <c r="BET509" s="0"/>
      <c r="BEU509" s="0"/>
      <c r="BEV509" s="0"/>
      <c r="BEW509" s="0"/>
      <c r="BEX509" s="0"/>
      <c r="BEY509" s="0"/>
      <c r="BEZ509" s="0"/>
      <c r="BFA509" s="0"/>
      <c r="BFB509" s="0"/>
      <c r="BFC509" s="0"/>
      <c r="BFD509" s="0"/>
      <c r="BFE509" s="0"/>
      <c r="BFF509" s="0"/>
      <c r="BFG509" s="0"/>
      <c r="BFH509" s="0"/>
      <c r="BFI509" s="0"/>
      <c r="BFJ509" s="0"/>
      <c r="BFK509" s="0"/>
      <c r="BFL509" s="0"/>
      <c r="BFM509" s="0"/>
      <c r="BFN509" s="0"/>
      <c r="BFO509" s="0"/>
      <c r="BFP509" s="0"/>
      <c r="BFQ509" s="0"/>
      <c r="BFR509" s="0"/>
      <c r="BFS509" s="0"/>
      <c r="BFT509" s="0"/>
      <c r="BFU509" s="0"/>
      <c r="BFV509" s="0"/>
      <c r="BFW509" s="0"/>
      <c r="BFX509" s="0"/>
      <c r="BFY509" s="0"/>
      <c r="BFZ509" s="0"/>
      <c r="BGA509" s="0"/>
      <c r="BGB509" s="0"/>
      <c r="BGC509" s="0"/>
      <c r="BGD509" s="0"/>
      <c r="BGE509" s="0"/>
      <c r="BGF509" s="0"/>
      <c r="BGG509" s="0"/>
      <c r="BGH509" s="0"/>
      <c r="BGI509" s="0"/>
      <c r="BGJ509" s="0"/>
      <c r="BGK509" s="0"/>
      <c r="BGL509" s="0"/>
      <c r="BGM509" s="0"/>
      <c r="BGN509" s="0"/>
      <c r="BGO509" s="0"/>
      <c r="BGP509" s="0"/>
      <c r="BGQ509" s="0"/>
      <c r="BGR509" s="0"/>
      <c r="BGS509" s="0"/>
      <c r="BGT509" s="0"/>
      <c r="BGU509" s="0"/>
      <c r="BGV509" s="0"/>
      <c r="BGW509" s="0"/>
      <c r="BGX509" s="0"/>
      <c r="BGY509" s="0"/>
      <c r="BGZ509" s="0"/>
      <c r="BHA509" s="0"/>
      <c r="BHB509" s="0"/>
      <c r="BHC509" s="0"/>
      <c r="BHD509" s="0"/>
      <c r="BHE509" s="0"/>
      <c r="BHF509" s="0"/>
      <c r="BHG509" s="0"/>
      <c r="BHH509" s="0"/>
      <c r="BHI509" s="0"/>
      <c r="BHJ509" s="0"/>
      <c r="BHK509" s="0"/>
      <c r="BHL509" s="0"/>
      <c r="BHM509" s="0"/>
      <c r="BHN509" s="0"/>
      <c r="BHO509" s="0"/>
      <c r="BHP509" s="0"/>
      <c r="BHQ509" s="0"/>
      <c r="BHR509" s="0"/>
      <c r="BHS509" s="0"/>
      <c r="BHT509" s="0"/>
      <c r="BHU509" s="0"/>
      <c r="BHV509" s="0"/>
      <c r="BHW509" s="0"/>
      <c r="BHX509" s="0"/>
      <c r="BHY509" s="0"/>
      <c r="BHZ509" s="0"/>
      <c r="BIA509" s="0"/>
      <c r="BIB509" s="0"/>
      <c r="BIC509" s="0"/>
      <c r="BID509" s="0"/>
      <c r="BIE509" s="0"/>
      <c r="BIF509" s="0"/>
      <c r="BIG509" s="0"/>
      <c r="BIH509" s="0"/>
      <c r="BII509" s="0"/>
      <c r="BIJ509" s="0"/>
      <c r="BIK509" s="0"/>
      <c r="BIL509" s="0"/>
      <c r="BIM509" s="0"/>
      <c r="BIN509" s="0"/>
      <c r="BIO509" s="0"/>
      <c r="BIP509" s="0"/>
      <c r="BIQ509" s="0"/>
      <c r="BIR509" s="0"/>
      <c r="BIS509" s="0"/>
      <c r="BIT509" s="0"/>
      <c r="BIU509" s="0"/>
      <c r="BIV509" s="0"/>
      <c r="BIW509" s="0"/>
      <c r="BIX509" s="0"/>
      <c r="BIY509" s="0"/>
      <c r="BIZ509" s="0"/>
      <c r="BJA509" s="0"/>
      <c r="BJB509" s="0"/>
      <c r="BJC509" s="0"/>
      <c r="BJD509" s="0"/>
      <c r="BJE509" s="0"/>
      <c r="BJF509" s="0"/>
      <c r="BJG509" s="0"/>
      <c r="BJH509" s="0"/>
      <c r="BJI509" s="0"/>
      <c r="BJJ509" s="0"/>
      <c r="BJK509" s="0"/>
      <c r="BJL509" s="0"/>
      <c r="BJM509" s="0"/>
      <c r="BJN509" s="0"/>
      <c r="BJO509" s="0"/>
      <c r="BJP509" s="0"/>
      <c r="BJQ509" s="0"/>
      <c r="BJR509" s="0"/>
      <c r="BJS509" s="0"/>
      <c r="BJT509" s="0"/>
      <c r="BJU509" s="0"/>
      <c r="BJV509" s="0"/>
      <c r="BJW509" s="0"/>
      <c r="BJX509" s="0"/>
      <c r="BJY509" s="0"/>
      <c r="BJZ509" s="0"/>
      <c r="BKA509" s="0"/>
      <c r="BKB509" s="0"/>
      <c r="BKC509" s="0"/>
      <c r="BKD509" s="0"/>
      <c r="BKE509" s="0"/>
      <c r="BKF509" s="0"/>
      <c r="BKG509" s="0"/>
      <c r="BKH509" s="0"/>
      <c r="BKI509" s="0"/>
      <c r="BKJ509" s="0"/>
      <c r="BKK509" s="0"/>
      <c r="BKL509" s="0"/>
      <c r="BKM509" s="0"/>
      <c r="BKN509" s="0"/>
      <c r="BKO509" s="0"/>
      <c r="BKP509" s="0"/>
      <c r="BKQ509" s="0"/>
      <c r="BKR509" s="0"/>
      <c r="BKS509" s="0"/>
      <c r="BKT509" s="0"/>
      <c r="BKU509" s="0"/>
      <c r="BKV509" s="0"/>
      <c r="BKW509" s="0"/>
      <c r="BKX509" s="0"/>
      <c r="BKY509" s="0"/>
      <c r="BKZ509" s="0"/>
      <c r="BLA509" s="0"/>
      <c r="BLB509" s="0"/>
      <c r="BLC509" s="0"/>
      <c r="BLD509" s="0"/>
      <c r="BLE509" s="0"/>
      <c r="BLF509" s="0"/>
      <c r="BLG509" s="0"/>
      <c r="BLH509" s="0"/>
      <c r="BLI509" s="0"/>
      <c r="BLJ509" s="0"/>
      <c r="BLK509" s="0"/>
      <c r="BLL509" s="0"/>
      <c r="BLM509" s="0"/>
      <c r="BLN509" s="0"/>
      <c r="BLO509" s="0"/>
      <c r="BLP509" s="0"/>
      <c r="BLQ509" s="0"/>
      <c r="BLR509" s="0"/>
      <c r="BLS509" s="0"/>
      <c r="BLT509" s="0"/>
      <c r="BLU509" s="0"/>
      <c r="BLV509" s="0"/>
      <c r="BLW509" s="0"/>
      <c r="BLX509" s="0"/>
      <c r="BLY509" s="0"/>
      <c r="BLZ509" s="0"/>
      <c r="BMA509" s="0"/>
      <c r="BMB509" s="0"/>
      <c r="BMC509" s="0"/>
      <c r="BMD509" s="0"/>
      <c r="BME509" s="0"/>
      <c r="BMF509" s="0"/>
      <c r="BMG509" s="0"/>
      <c r="BMH509" s="0"/>
      <c r="BMI509" s="0"/>
      <c r="BMJ509" s="0"/>
      <c r="BMK509" s="0"/>
      <c r="BML509" s="0"/>
      <c r="BMM509" s="0"/>
      <c r="BMN509" s="0"/>
      <c r="BMO509" s="0"/>
      <c r="BMP509" s="0"/>
      <c r="BMQ509" s="0"/>
      <c r="BMR509" s="0"/>
      <c r="BMS509" s="0"/>
      <c r="BMT509" s="0"/>
      <c r="BMU509" s="0"/>
      <c r="BMV509" s="0"/>
      <c r="BMW509" s="0"/>
      <c r="BMX509" s="0"/>
      <c r="BMY509" s="0"/>
      <c r="BMZ509" s="0"/>
      <c r="BNA509" s="0"/>
      <c r="BNB509" s="0"/>
      <c r="BNC509" s="0"/>
      <c r="BND509" s="0"/>
      <c r="BNE509" s="0"/>
      <c r="BNF509" s="0"/>
      <c r="BNG509" s="0"/>
      <c r="BNH509" s="0"/>
      <c r="BNI509" s="0"/>
      <c r="BNJ509" s="0"/>
      <c r="BNK509" s="0"/>
      <c r="BNL509" s="0"/>
      <c r="BNM509" s="0"/>
      <c r="BNN509" s="0"/>
      <c r="BNO509" s="0"/>
      <c r="BNP509" s="0"/>
      <c r="BNQ509" s="0"/>
      <c r="BNR509" s="0"/>
      <c r="BNS509" s="0"/>
      <c r="BNT509" s="0"/>
      <c r="BNU509" s="0"/>
      <c r="BNV509" s="0"/>
      <c r="BNW509" s="0"/>
      <c r="BNX509" s="0"/>
      <c r="BNY509" s="0"/>
      <c r="BNZ509" s="0"/>
      <c r="BOA509" s="0"/>
      <c r="BOB509" s="0"/>
      <c r="BOC509" s="0"/>
      <c r="BOD509" s="0"/>
      <c r="BOE509" s="0"/>
      <c r="BOF509" s="0"/>
      <c r="BOG509" s="0"/>
      <c r="BOH509" s="0"/>
      <c r="BOI509" s="0"/>
      <c r="BOJ509" s="0"/>
      <c r="BOK509" s="0"/>
      <c r="BOL509" s="0"/>
      <c r="BOM509" s="0"/>
      <c r="BON509" s="0"/>
      <c r="BOO509" s="0"/>
      <c r="BOP509" s="0"/>
      <c r="BOQ509" s="0"/>
      <c r="BOR509" s="0"/>
      <c r="BOS509" s="0"/>
      <c r="BOT509" s="0"/>
      <c r="BOU509" s="0"/>
      <c r="BOV509" s="0"/>
      <c r="BOW509" s="0"/>
      <c r="BOX509" s="0"/>
      <c r="BOY509" s="0"/>
      <c r="BOZ509" s="0"/>
      <c r="BPA509" s="0"/>
      <c r="BPB509" s="0"/>
      <c r="BPC509" s="0"/>
      <c r="BPD509" s="0"/>
      <c r="BPE509" s="0"/>
      <c r="BPF509" s="0"/>
      <c r="BPG509" s="0"/>
      <c r="BPH509" s="0"/>
      <c r="BPI509" s="0"/>
      <c r="BPJ509" s="0"/>
      <c r="BPK509" s="0"/>
      <c r="BPL509" s="0"/>
      <c r="BPM509" s="0"/>
      <c r="BPN509" s="0"/>
      <c r="BPO509" s="0"/>
      <c r="BPP509" s="0"/>
      <c r="BPQ509" s="0"/>
      <c r="BPR509" s="0"/>
      <c r="BPS509" s="0"/>
      <c r="BPT509" s="0"/>
      <c r="BPU509" s="0"/>
      <c r="BPV509" s="0"/>
      <c r="BPW509" s="0"/>
      <c r="BPX509" s="0"/>
      <c r="BPY509" s="0"/>
      <c r="BPZ509" s="0"/>
      <c r="BQA509" s="0"/>
      <c r="BQB509" s="0"/>
      <c r="BQC509" s="0"/>
      <c r="BQD509" s="0"/>
      <c r="BQE509" s="0"/>
      <c r="BQF509" s="0"/>
      <c r="BQG509" s="0"/>
      <c r="BQH509" s="0"/>
      <c r="BQI509" s="0"/>
      <c r="BQJ509" s="0"/>
      <c r="BQK509" s="0"/>
      <c r="BQL509" s="0"/>
      <c r="BQM509" s="0"/>
      <c r="BQN509" s="0"/>
      <c r="BQO509" s="0"/>
      <c r="BQP509" s="0"/>
      <c r="BQQ509" s="0"/>
      <c r="BQR509" s="0"/>
      <c r="BQS509" s="0"/>
      <c r="BQT509" s="0"/>
      <c r="BQU509" s="0"/>
      <c r="BQV509" s="0"/>
      <c r="BQW509" s="0"/>
      <c r="BQX509" s="0"/>
      <c r="BQY509" s="0"/>
      <c r="BQZ509" s="0"/>
      <c r="BRA509" s="0"/>
      <c r="BRB509" s="0"/>
      <c r="BRC509" s="0"/>
      <c r="BRD509" s="0"/>
      <c r="BRE509" s="0"/>
      <c r="BRF509" s="0"/>
      <c r="BRG509" s="0"/>
      <c r="BRH509" s="0"/>
      <c r="BRI509" s="0"/>
      <c r="BRJ509" s="0"/>
      <c r="BRK509" s="0"/>
      <c r="BRL509" s="0"/>
      <c r="BRM509" s="0"/>
      <c r="BRN509" s="0"/>
      <c r="BRO509" s="0"/>
      <c r="BRP509" s="0"/>
      <c r="BRQ509" s="0"/>
      <c r="BRR509" s="0"/>
      <c r="BRS509" s="0"/>
      <c r="BRT509" s="0"/>
      <c r="BRU509" s="0"/>
      <c r="BRV509" s="0"/>
      <c r="BRW509" s="0"/>
      <c r="BRX509" s="0"/>
      <c r="BRY509" s="0"/>
      <c r="BRZ509" s="0"/>
      <c r="BSA509" s="0"/>
      <c r="BSB509" s="0"/>
      <c r="BSC509" s="0"/>
      <c r="BSD509" s="0"/>
      <c r="BSE509" s="0"/>
      <c r="BSF509" s="0"/>
      <c r="BSG509" s="0"/>
      <c r="BSH509" s="0"/>
      <c r="BSI509" s="0"/>
      <c r="BSJ509" s="0"/>
      <c r="BSK509" s="0"/>
      <c r="BSL509" s="0"/>
      <c r="BSM509" s="0"/>
      <c r="BSN509" s="0"/>
      <c r="BSO509" s="0"/>
      <c r="BSP509" s="0"/>
      <c r="BSQ509" s="0"/>
      <c r="BSR509" s="0"/>
      <c r="BSS509" s="0"/>
      <c r="BST509" s="0"/>
      <c r="BSU509" s="0"/>
      <c r="BSV509" s="0"/>
      <c r="BSW509" s="0"/>
      <c r="BSX509" s="0"/>
      <c r="BSY509" s="0"/>
      <c r="BSZ509" s="0"/>
      <c r="BTA509" s="0"/>
      <c r="BTB509" s="0"/>
      <c r="BTC509" s="0"/>
      <c r="BTD509" s="0"/>
      <c r="BTE509" s="0"/>
      <c r="BTF509" s="0"/>
      <c r="BTG509" s="0"/>
      <c r="BTH509" s="0"/>
      <c r="BTI509" s="0"/>
      <c r="BTJ509" s="0"/>
      <c r="BTK509" s="0"/>
      <c r="BTL509" s="0"/>
      <c r="BTM509" s="0"/>
      <c r="BTN509" s="0"/>
      <c r="BTO509" s="0"/>
      <c r="BTP509" s="0"/>
      <c r="BTQ509" s="0"/>
      <c r="BTR509" s="0"/>
      <c r="BTS509" s="0"/>
      <c r="BTT509" s="0"/>
      <c r="BTU509" s="0"/>
      <c r="BTV509" s="0"/>
      <c r="BTW509" s="0"/>
      <c r="BTX509" s="0"/>
      <c r="BTY509" s="0"/>
      <c r="BTZ509" s="0"/>
      <c r="BUA509" s="0"/>
      <c r="BUB509" s="0"/>
      <c r="BUC509" s="0"/>
      <c r="BUD509" s="0"/>
      <c r="BUE509" s="0"/>
      <c r="BUF509" s="0"/>
      <c r="BUG509" s="0"/>
      <c r="BUH509" s="0"/>
      <c r="BUI509" s="0"/>
      <c r="BUJ509" s="0"/>
      <c r="BUK509" s="0"/>
      <c r="BUL509" s="0"/>
      <c r="BUM509" s="0"/>
      <c r="BUN509" s="0"/>
      <c r="BUO509" s="0"/>
      <c r="BUP509" s="0"/>
      <c r="BUQ509" s="0"/>
      <c r="BUR509" s="0"/>
      <c r="BUS509" s="0"/>
      <c r="BUT509" s="0"/>
      <c r="BUU509" s="0"/>
      <c r="BUV509" s="0"/>
      <c r="BUW509" s="0"/>
      <c r="BUX509" s="0"/>
      <c r="BUY509" s="0"/>
      <c r="BUZ509" s="0"/>
      <c r="BVA509" s="0"/>
      <c r="BVB509" s="0"/>
      <c r="BVC509" s="0"/>
      <c r="BVD509" s="0"/>
      <c r="BVE509" s="0"/>
      <c r="BVF509" s="0"/>
      <c r="BVG509" s="0"/>
      <c r="BVH509" s="0"/>
      <c r="BVI509" s="0"/>
      <c r="BVJ509" s="0"/>
      <c r="BVK509" s="0"/>
      <c r="BVL509" s="0"/>
      <c r="BVM509" s="0"/>
      <c r="BVN509" s="0"/>
      <c r="BVO509" s="0"/>
      <c r="BVP509" s="0"/>
      <c r="BVQ509" s="0"/>
      <c r="BVR509" s="0"/>
      <c r="BVS509" s="0"/>
      <c r="BVT509" s="0"/>
      <c r="BVU509" s="0"/>
      <c r="BVV509" s="0"/>
      <c r="BVW509" s="0"/>
      <c r="BVX509" s="0"/>
      <c r="BVY509" s="0"/>
      <c r="BVZ509" s="0"/>
      <c r="BWA509" s="0"/>
      <c r="BWB509" s="0"/>
      <c r="BWC509" s="0"/>
      <c r="BWD509" s="0"/>
      <c r="BWE509" s="0"/>
      <c r="BWF509" s="0"/>
      <c r="BWG509" s="0"/>
      <c r="BWH509" s="0"/>
      <c r="BWI509" s="0"/>
      <c r="BWJ509" s="0"/>
      <c r="BWK509" s="0"/>
      <c r="BWL509" s="0"/>
      <c r="BWM509" s="0"/>
      <c r="BWN509" s="0"/>
      <c r="BWO509" s="0"/>
      <c r="BWP509" s="0"/>
      <c r="BWQ509" s="0"/>
      <c r="BWR509" s="0"/>
      <c r="BWS509" s="0"/>
      <c r="BWT509" s="0"/>
      <c r="BWU509" s="0"/>
      <c r="BWV509" s="0"/>
      <c r="BWW509" s="0"/>
      <c r="BWX509" s="0"/>
      <c r="BWY509" s="0"/>
      <c r="BWZ509" s="0"/>
      <c r="BXA509" s="0"/>
      <c r="BXB509" s="0"/>
      <c r="BXC509" s="0"/>
      <c r="BXD509" s="0"/>
      <c r="BXE509" s="0"/>
      <c r="BXF509" s="0"/>
      <c r="BXG509" s="0"/>
      <c r="BXH509" s="0"/>
      <c r="BXI509" s="0"/>
      <c r="BXJ509" s="0"/>
      <c r="BXK509" s="0"/>
      <c r="BXL509" s="0"/>
      <c r="BXM509" s="0"/>
      <c r="BXN509" s="0"/>
      <c r="BXO509" s="0"/>
      <c r="BXP509" s="0"/>
      <c r="BXQ509" s="0"/>
      <c r="BXR509" s="0"/>
      <c r="BXS509" s="0"/>
      <c r="BXT509" s="0"/>
      <c r="BXU509" s="0"/>
      <c r="BXV509" s="0"/>
      <c r="BXW509" s="0"/>
      <c r="BXX509" s="0"/>
      <c r="BXY509" s="0"/>
      <c r="BXZ509" s="0"/>
      <c r="BYA509" s="0"/>
      <c r="BYB509" s="0"/>
      <c r="BYC509" s="0"/>
      <c r="BYD509" s="0"/>
      <c r="BYE509" s="0"/>
      <c r="BYF509" s="0"/>
      <c r="BYG509" s="0"/>
      <c r="BYH509" s="0"/>
      <c r="BYI509" s="0"/>
      <c r="BYJ509" s="0"/>
      <c r="BYK509" s="0"/>
      <c r="BYL509" s="0"/>
      <c r="BYM509" s="0"/>
      <c r="BYN509" s="0"/>
      <c r="BYO509" s="0"/>
      <c r="BYP509" s="0"/>
      <c r="BYQ509" s="0"/>
      <c r="BYR509" s="0"/>
      <c r="BYS509" s="0"/>
      <c r="BYT509" s="0"/>
      <c r="BYU509" s="0"/>
      <c r="BYV509" s="0"/>
      <c r="BYW509" s="0"/>
      <c r="BYX509" s="0"/>
      <c r="BYY509" s="0"/>
      <c r="BYZ509" s="0"/>
      <c r="BZA509" s="0"/>
      <c r="BZB509" s="0"/>
      <c r="BZC509" s="0"/>
      <c r="BZD509" s="0"/>
      <c r="BZE509" s="0"/>
      <c r="BZF509" s="0"/>
      <c r="BZG509" s="0"/>
      <c r="BZH509" s="0"/>
      <c r="BZI509" s="0"/>
      <c r="BZJ509" s="0"/>
      <c r="BZK509" s="0"/>
      <c r="BZL509" s="0"/>
      <c r="BZM509" s="0"/>
      <c r="BZN509" s="0"/>
      <c r="BZO509" s="0"/>
      <c r="BZP509" s="0"/>
      <c r="BZQ509" s="0"/>
      <c r="BZR509" s="0"/>
      <c r="BZS509" s="0"/>
      <c r="BZT509" s="0"/>
      <c r="BZU509" s="0"/>
      <c r="BZV509" s="0"/>
      <c r="BZW509" s="0"/>
      <c r="BZX509" s="0"/>
      <c r="BZY509" s="0"/>
      <c r="BZZ509" s="0"/>
      <c r="CAA509" s="0"/>
      <c r="CAB509" s="0"/>
      <c r="CAC509" s="0"/>
      <c r="CAD509" s="0"/>
      <c r="CAE509" s="0"/>
      <c r="CAF509" s="0"/>
      <c r="CAG509" s="0"/>
      <c r="CAH509" s="0"/>
      <c r="CAI509" s="0"/>
      <c r="CAJ509" s="0"/>
      <c r="CAK509" s="0"/>
      <c r="CAL509" s="0"/>
      <c r="CAM509" s="0"/>
      <c r="CAN509" s="0"/>
      <c r="CAO509" s="0"/>
      <c r="CAP509" s="0"/>
      <c r="CAQ509" s="0"/>
      <c r="CAR509" s="0"/>
      <c r="CAS509" s="0"/>
      <c r="CAT509" s="0"/>
      <c r="CAU509" s="0"/>
      <c r="CAV509" s="0"/>
      <c r="CAW509" s="0"/>
      <c r="CAX509" s="0"/>
      <c r="CAY509" s="0"/>
      <c r="CAZ509" s="0"/>
      <c r="CBA509" s="0"/>
      <c r="CBB509" s="0"/>
      <c r="CBC509" s="0"/>
      <c r="CBD509" s="0"/>
      <c r="CBE509" s="0"/>
      <c r="CBF509" s="0"/>
      <c r="CBG509" s="0"/>
      <c r="CBH509" s="0"/>
      <c r="CBI509" s="0"/>
      <c r="CBJ509" s="0"/>
      <c r="CBK509" s="0"/>
      <c r="CBL509" s="0"/>
      <c r="CBM509" s="0"/>
      <c r="CBN509" s="0"/>
      <c r="CBO509" s="0"/>
      <c r="CBP509" s="0"/>
      <c r="CBQ509" s="0"/>
      <c r="CBR509" s="0"/>
      <c r="CBS509" s="0"/>
      <c r="CBT509" s="0"/>
      <c r="CBU509" s="0"/>
      <c r="CBV509" s="0"/>
      <c r="CBW509" s="0"/>
      <c r="CBX509" s="0"/>
      <c r="CBY509" s="0"/>
      <c r="CBZ509" s="0"/>
      <c r="CCA509" s="0"/>
      <c r="CCB509" s="0"/>
      <c r="CCC509" s="0"/>
      <c r="CCD509" s="0"/>
      <c r="CCE509" s="0"/>
      <c r="CCF509" s="0"/>
      <c r="CCG509" s="0"/>
      <c r="CCH509" s="0"/>
      <c r="CCI509" s="0"/>
      <c r="CCJ509" s="0"/>
      <c r="CCK509" s="0"/>
      <c r="CCL509" s="0"/>
      <c r="CCM509" s="0"/>
      <c r="CCN509" s="0"/>
      <c r="CCO509" s="0"/>
      <c r="CCP509" s="0"/>
      <c r="CCQ509" s="0"/>
      <c r="CCR509" s="0"/>
      <c r="CCS509" s="0"/>
      <c r="CCT509" s="0"/>
      <c r="CCU509" s="0"/>
      <c r="CCV509" s="0"/>
      <c r="CCW509" s="0"/>
      <c r="CCX509" s="0"/>
      <c r="CCY509" s="0"/>
      <c r="CCZ509" s="0"/>
      <c r="CDA509" s="0"/>
      <c r="CDB509" s="0"/>
      <c r="CDC509" s="0"/>
      <c r="CDD509" s="0"/>
      <c r="CDE509" s="0"/>
      <c r="CDF509" s="0"/>
      <c r="CDG509" s="0"/>
      <c r="CDH509" s="0"/>
      <c r="CDI509" s="0"/>
      <c r="CDJ509" s="0"/>
      <c r="CDK509" s="0"/>
      <c r="CDL509" s="0"/>
      <c r="CDM509" s="0"/>
      <c r="CDN509" s="0"/>
      <c r="CDO509" s="0"/>
      <c r="CDP509" s="0"/>
      <c r="CDQ509" s="0"/>
      <c r="CDR509" s="0"/>
      <c r="CDS509" s="0"/>
      <c r="CDT509" s="0"/>
      <c r="CDU509" s="0"/>
      <c r="CDV509" s="0"/>
      <c r="CDW509" s="0"/>
      <c r="CDX509" s="0"/>
      <c r="CDY509" s="0"/>
      <c r="CDZ509" s="0"/>
      <c r="CEA509" s="0"/>
      <c r="CEB509" s="0"/>
      <c r="CEC509" s="0"/>
      <c r="CED509" s="0"/>
      <c r="CEE509" s="0"/>
      <c r="CEF509" s="0"/>
      <c r="CEG509" s="0"/>
      <c r="CEH509" s="0"/>
      <c r="CEI509" s="0"/>
      <c r="CEJ509" s="0"/>
      <c r="CEK509" s="0"/>
      <c r="CEL509" s="0"/>
      <c r="CEM509" s="0"/>
      <c r="CEN509" s="0"/>
      <c r="CEO509" s="0"/>
      <c r="CEP509" s="0"/>
      <c r="CEQ509" s="0"/>
      <c r="CER509" s="0"/>
      <c r="CES509" s="0"/>
      <c r="CET509" s="0"/>
      <c r="CEU509" s="0"/>
      <c r="CEV509" s="0"/>
      <c r="CEW509" s="0"/>
      <c r="CEX509" s="0"/>
      <c r="CEY509" s="0"/>
      <c r="CEZ509" s="0"/>
      <c r="CFA509" s="0"/>
      <c r="CFB509" s="0"/>
      <c r="CFC509" s="0"/>
      <c r="CFD509" s="0"/>
      <c r="CFE509" s="0"/>
      <c r="CFF509" s="0"/>
      <c r="CFG509" s="0"/>
      <c r="CFH509" s="0"/>
      <c r="CFI509" s="0"/>
      <c r="CFJ509" s="0"/>
      <c r="CFK509" s="0"/>
      <c r="CFL509" s="0"/>
      <c r="CFM509" s="0"/>
      <c r="CFN509" s="0"/>
      <c r="CFO509" s="0"/>
      <c r="CFP509" s="0"/>
      <c r="CFQ509" s="0"/>
      <c r="CFR509" s="0"/>
      <c r="CFS509" s="0"/>
      <c r="CFT509" s="0"/>
      <c r="CFU509" s="0"/>
      <c r="CFV509" s="0"/>
      <c r="CFW509" s="0"/>
      <c r="CFX509" s="0"/>
      <c r="CFY509" s="0"/>
      <c r="CFZ509" s="0"/>
      <c r="CGA509" s="0"/>
      <c r="CGB509" s="0"/>
      <c r="CGC509" s="0"/>
      <c r="CGD509" s="0"/>
      <c r="CGE509" s="0"/>
      <c r="CGF509" s="0"/>
      <c r="CGG509" s="0"/>
      <c r="CGH509" s="0"/>
      <c r="CGI509" s="0"/>
      <c r="CGJ509" s="0"/>
      <c r="CGK509" s="0"/>
      <c r="CGL509" s="0"/>
      <c r="CGM509" s="0"/>
      <c r="CGN509" s="0"/>
      <c r="CGO509" s="0"/>
      <c r="CGP509" s="0"/>
      <c r="CGQ509" s="0"/>
      <c r="CGR509" s="0"/>
      <c r="CGS509" s="0"/>
      <c r="CGT509" s="0"/>
      <c r="CGU509" s="0"/>
      <c r="CGV509" s="0"/>
      <c r="CGW509" s="0"/>
      <c r="CGX509" s="0"/>
      <c r="CGY509" s="0"/>
      <c r="CGZ509" s="0"/>
      <c r="CHA509" s="0"/>
      <c r="CHB509" s="0"/>
      <c r="CHC509" s="0"/>
      <c r="CHD509" s="0"/>
      <c r="CHE509" s="0"/>
      <c r="CHF509" s="0"/>
      <c r="CHG509" s="0"/>
      <c r="CHH509" s="0"/>
      <c r="CHI509" s="0"/>
      <c r="CHJ509" s="0"/>
      <c r="CHK509" s="0"/>
      <c r="CHL509" s="0"/>
      <c r="CHM509" s="0"/>
      <c r="CHN509" s="0"/>
      <c r="CHO509" s="0"/>
      <c r="CHP509" s="0"/>
      <c r="CHQ509" s="0"/>
      <c r="CHR509" s="0"/>
      <c r="CHS509" s="0"/>
      <c r="CHT509" s="0"/>
      <c r="CHU509" s="0"/>
      <c r="CHV509" s="0"/>
      <c r="CHW509" s="0"/>
      <c r="CHX509" s="0"/>
      <c r="CHY509" s="0"/>
      <c r="CHZ509" s="0"/>
      <c r="CIA509" s="0"/>
      <c r="CIB509" s="0"/>
      <c r="CIC509" s="0"/>
      <c r="CID509" s="0"/>
      <c r="CIE509" s="0"/>
      <c r="CIF509" s="0"/>
      <c r="CIG509" s="0"/>
      <c r="CIH509" s="0"/>
      <c r="CII509" s="0"/>
      <c r="CIJ509" s="0"/>
      <c r="CIK509" s="0"/>
      <c r="CIL509" s="0"/>
      <c r="CIM509" s="0"/>
      <c r="CIN509" s="0"/>
      <c r="CIO509" s="0"/>
      <c r="CIP509" s="0"/>
      <c r="CIQ509" s="0"/>
      <c r="CIR509" s="0"/>
      <c r="CIS509" s="0"/>
      <c r="CIT509" s="0"/>
      <c r="CIU509" s="0"/>
      <c r="CIV509" s="0"/>
      <c r="CIW509" s="0"/>
      <c r="CIX509" s="0"/>
      <c r="CIY509" s="0"/>
      <c r="CIZ509" s="0"/>
      <c r="CJA509" s="0"/>
      <c r="CJB509" s="0"/>
      <c r="CJC509" s="0"/>
      <c r="CJD509" s="0"/>
      <c r="CJE509" s="0"/>
      <c r="CJF509" s="0"/>
      <c r="CJG509" s="0"/>
      <c r="CJH509" s="0"/>
      <c r="CJI509" s="0"/>
      <c r="CJJ509" s="0"/>
      <c r="CJK509" s="0"/>
      <c r="CJL509" s="0"/>
      <c r="CJM509" s="0"/>
      <c r="CJN509" s="0"/>
      <c r="CJO509" s="0"/>
      <c r="CJP509" s="0"/>
      <c r="CJQ509" s="0"/>
      <c r="CJR509" s="0"/>
      <c r="CJS509" s="0"/>
      <c r="CJT509" s="0"/>
      <c r="CJU509" s="0"/>
      <c r="CJV509" s="0"/>
      <c r="CJW509" s="0"/>
      <c r="CJX509" s="0"/>
      <c r="CJY509" s="0"/>
      <c r="CJZ509" s="0"/>
      <c r="CKA509" s="0"/>
      <c r="CKB509" s="0"/>
      <c r="CKC509" s="0"/>
      <c r="CKD509" s="0"/>
      <c r="CKE509" s="0"/>
      <c r="CKF509" s="0"/>
      <c r="CKG509" s="0"/>
      <c r="CKH509" s="0"/>
      <c r="CKI509" s="0"/>
      <c r="CKJ509" s="0"/>
      <c r="CKK509" s="0"/>
      <c r="CKL509" s="0"/>
      <c r="CKM509" s="0"/>
      <c r="CKN509" s="0"/>
      <c r="CKO509" s="0"/>
      <c r="CKP509" s="0"/>
      <c r="CKQ509" s="0"/>
      <c r="CKR509" s="0"/>
      <c r="CKS509" s="0"/>
      <c r="CKT509" s="0"/>
      <c r="CKU509" s="0"/>
      <c r="CKV509" s="0"/>
      <c r="CKW509" s="0"/>
      <c r="CKX509" s="0"/>
      <c r="CKY509" s="0"/>
      <c r="CKZ509" s="0"/>
      <c r="CLA509" s="0"/>
      <c r="CLB509" s="0"/>
      <c r="CLC509" s="0"/>
      <c r="CLD509" s="0"/>
      <c r="CLE509" s="0"/>
      <c r="CLF509" s="0"/>
      <c r="CLG509" s="0"/>
      <c r="CLH509" s="0"/>
      <c r="CLI509" s="0"/>
      <c r="CLJ509" s="0"/>
      <c r="CLK509" s="0"/>
      <c r="CLL509" s="0"/>
      <c r="CLM509" s="0"/>
      <c r="CLN509" s="0"/>
      <c r="CLO509" s="0"/>
      <c r="CLP509" s="0"/>
      <c r="CLQ509" s="0"/>
      <c r="CLR509" s="0"/>
      <c r="CLS509" s="0"/>
      <c r="CLT509" s="0"/>
      <c r="CLU509" s="0"/>
      <c r="CLV509" s="0"/>
      <c r="CLW509" s="0"/>
      <c r="CLX509" s="0"/>
      <c r="CLY509" s="0"/>
      <c r="CLZ509" s="0"/>
      <c r="CMA509" s="0"/>
      <c r="CMB509" s="0"/>
      <c r="CMC509" s="0"/>
      <c r="CMD509" s="0"/>
      <c r="CME509" s="0"/>
      <c r="CMF509" s="0"/>
      <c r="CMG509" s="0"/>
      <c r="CMH509" s="0"/>
      <c r="CMI509" s="0"/>
      <c r="CMJ509" s="0"/>
      <c r="CMK509" s="0"/>
      <c r="CML509" s="0"/>
      <c r="CMM509" s="0"/>
      <c r="CMN509" s="0"/>
      <c r="CMO509" s="0"/>
      <c r="CMP509" s="0"/>
      <c r="CMQ509" s="0"/>
      <c r="CMR509" s="0"/>
      <c r="CMS509" s="0"/>
      <c r="CMT509" s="0"/>
      <c r="CMU509" s="0"/>
      <c r="CMV509" s="0"/>
      <c r="CMW509" s="0"/>
      <c r="CMX509" s="0"/>
      <c r="CMY509" s="0"/>
      <c r="CMZ509" s="0"/>
      <c r="CNA509" s="0"/>
      <c r="CNB509" s="0"/>
      <c r="CNC509" s="0"/>
      <c r="CND509" s="0"/>
      <c r="CNE509" s="0"/>
      <c r="CNF509" s="0"/>
      <c r="CNG509" s="0"/>
      <c r="CNH509" s="0"/>
      <c r="CNI509" s="0"/>
      <c r="CNJ509" s="0"/>
      <c r="CNK509" s="0"/>
      <c r="CNL509" s="0"/>
      <c r="CNM509" s="0"/>
      <c r="CNN509" s="0"/>
      <c r="CNO509" s="0"/>
      <c r="CNP509" s="0"/>
      <c r="CNQ509" s="0"/>
      <c r="CNR509" s="0"/>
      <c r="CNS509" s="0"/>
      <c r="CNT509" s="0"/>
      <c r="CNU509" s="0"/>
      <c r="CNV509" s="0"/>
      <c r="CNW509" s="0"/>
      <c r="CNX509" s="0"/>
      <c r="CNY509" s="0"/>
      <c r="CNZ509" s="0"/>
      <c r="COA509" s="0"/>
      <c r="COB509" s="0"/>
      <c r="COC509" s="0"/>
      <c r="COD509" s="0"/>
      <c r="COE509" s="0"/>
      <c r="COF509" s="0"/>
      <c r="COG509" s="0"/>
      <c r="COH509" s="0"/>
      <c r="COI509" s="0"/>
      <c r="COJ509" s="0"/>
      <c r="COK509" s="0"/>
      <c r="COL509" s="0"/>
      <c r="COM509" s="0"/>
      <c r="CON509" s="0"/>
      <c r="COO509" s="0"/>
      <c r="COP509" s="0"/>
      <c r="COQ509" s="0"/>
      <c r="COR509" s="0"/>
      <c r="COS509" s="0"/>
      <c r="COT509" s="0"/>
      <c r="COU509" s="0"/>
      <c r="COV509" s="0"/>
      <c r="COW509" s="0"/>
      <c r="COX509" s="0"/>
      <c r="COY509" s="0"/>
      <c r="COZ509" s="0"/>
      <c r="CPA509" s="0"/>
      <c r="CPB509" s="0"/>
      <c r="CPC509" s="0"/>
      <c r="CPD509" s="0"/>
      <c r="CPE509" s="0"/>
      <c r="CPF509" s="0"/>
      <c r="CPG509" s="0"/>
      <c r="CPH509" s="0"/>
      <c r="CPI509" s="0"/>
      <c r="CPJ509" s="0"/>
      <c r="CPK509" s="0"/>
      <c r="CPL509" s="0"/>
      <c r="CPM509" s="0"/>
      <c r="CPN509" s="0"/>
      <c r="CPO509" s="0"/>
      <c r="CPP509" s="0"/>
      <c r="CPQ509" s="0"/>
      <c r="CPR509" s="0"/>
      <c r="CPS509" s="0"/>
      <c r="CPT509" s="0"/>
      <c r="CPU509" s="0"/>
      <c r="CPV509" s="0"/>
      <c r="CPW509" s="0"/>
      <c r="CPX509" s="0"/>
      <c r="CPY509" s="0"/>
      <c r="CPZ509" s="0"/>
      <c r="CQA509" s="0"/>
      <c r="CQB509" s="0"/>
      <c r="CQC509" s="0"/>
      <c r="CQD509" s="0"/>
      <c r="CQE509" s="0"/>
      <c r="CQF509" s="0"/>
      <c r="CQG509" s="0"/>
      <c r="CQH509" s="0"/>
      <c r="CQI509" s="0"/>
      <c r="CQJ509" s="0"/>
      <c r="CQK509" s="0"/>
      <c r="CQL509" s="0"/>
      <c r="CQM509" s="0"/>
      <c r="CQN509" s="0"/>
      <c r="CQO509" s="0"/>
      <c r="CQP509" s="0"/>
      <c r="CQQ509" s="0"/>
      <c r="CQR509" s="0"/>
      <c r="CQS509" s="0"/>
      <c r="CQT509" s="0"/>
      <c r="CQU509" s="0"/>
      <c r="CQV509" s="0"/>
      <c r="CQW509" s="0"/>
      <c r="CQX509" s="0"/>
      <c r="CQY509" s="0"/>
      <c r="CQZ509" s="0"/>
      <c r="CRA509" s="0"/>
      <c r="CRB509" s="0"/>
      <c r="CRC509" s="0"/>
      <c r="CRD509" s="0"/>
      <c r="CRE509" s="0"/>
      <c r="CRF509" s="0"/>
      <c r="CRG509" s="0"/>
      <c r="CRH509" s="0"/>
      <c r="CRI509" s="0"/>
      <c r="CRJ509" s="0"/>
      <c r="CRK509" s="0"/>
      <c r="CRL509" s="0"/>
      <c r="CRM509" s="0"/>
      <c r="CRN509" s="0"/>
      <c r="CRO509" s="0"/>
      <c r="CRP509" s="0"/>
      <c r="CRQ509" s="0"/>
      <c r="CRR509" s="0"/>
      <c r="CRS509" s="0"/>
      <c r="CRT509" s="0"/>
      <c r="CRU509" s="0"/>
      <c r="CRV509" s="0"/>
      <c r="CRW509" s="0"/>
      <c r="CRX509" s="0"/>
      <c r="CRY509" s="0"/>
      <c r="CRZ509" s="0"/>
      <c r="CSA509" s="0"/>
      <c r="CSB509" s="0"/>
      <c r="CSC509" s="0"/>
      <c r="CSD509" s="0"/>
      <c r="CSE509" s="0"/>
      <c r="CSF509" s="0"/>
      <c r="CSG509" s="0"/>
      <c r="CSH509" s="0"/>
      <c r="CSI509" s="0"/>
      <c r="CSJ509" s="0"/>
      <c r="CSK509" s="0"/>
      <c r="CSL509" s="0"/>
      <c r="CSM509" s="0"/>
      <c r="CSN509" s="0"/>
      <c r="CSO509" s="0"/>
      <c r="CSP509" s="0"/>
      <c r="CSQ509" s="0"/>
      <c r="CSR509" s="0"/>
      <c r="CSS509" s="0"/>
      <c r="CST509" s="0"/>
      <c r="CSU509" s="0"/>
      <c r="CSV509" s="0"/>
      <c r="CSW509" s="0"/>
      <c r="CSX509" s="0"/>
      <c r="CSY509" s="0"/>
      <c r="CSZ509" s="0"/>
      <c r="CTA509" s="0"/>
      <c r="CTB509" s="0"/>
      <c r="CTC509" s="0"/>
      <c r="CTD509" s="0"/>
      <c r="CTE509" s="0"/>
      <c r="CTF509" s="0"/>
      <c r="CTG509" s="0"/>
      <c r="CTH509" s="0"/>
      <c r="CTI509" s="0"/>
      <c r="CTJ509" s="0"/>
      <c r="CTK509" s="0"/>
      <c r="CTL509" s="0"/>
      <c r="CTM509" s="0"/>
      <c r="CTN509" s="0"/>
      <c r="CTO509" s="0"/>
      <c r="CTP509" s="0"/>
      <c r="CTQ509" s="0"/>
      <c r="CTR509" s="0"/>
      <c r="CTS509" s="0"/>
      <c r="CTT509" s="0"/>
      <c r="CTU509" s="0"/>
      <c r="CTV509" s="0"/>
      <c r="CTW509" s="0"/>
      <c r="CTX509" s="0"/>
      <c r="CTY509" s="0"/>
      <c r="CTZ509" s="0"/>
      <c r="CUA509" s="0"/>
      <c r="CUB509" s="0"/>
      <c r="CUC509" s="0"/>
      <c r="CUD509" s="0"/>
      <c r="CUE509" s="0"/>
      <c r="CUF509" s="0"/>
      <c r="CUG509" s="0"/>
      <c r="CUH509" s="0"/>
      <c r="CUI509" s="0"/>
      <c r="CUJ509" s="0"/>
      <c r="CUK509" s="0"/>
      <c r="CUL509" s="0"/>
      <c r="CUM509" s="0"/>
      <c r="CUN509" s="0"/>
      <c r="CUO509" s="0"/>
      <c r="CUP509" s="0"/>
      <c r="CUQ509" s="0"/>
      <c r="CUR509" s="0"/>
      <c r="CUS509" s="0"/>
      <c r="CUT509" s="0"/>
      <c r="CUU509" s="0"/>
      <c r="CUV509" s="0"/>
      <c r="CUW509" s="0"/>
      <c r="CUX509" s="0"/>
      <c r="CUY509" s="0"/>
      <c r="CUZ509" s="0"/>
      <c r="CVA509" s="0"/>
      <c r="CVB509" s="0"/>
      <c r="CVC509" s="0"/>
      <c r="CVD509" s="0"/>
      <c r="CVE509" s="0"/>
      <c r="CVF509" s="0"/>
      <c r="CVG509" s="0"/>
      <c r="CVH509" s="0"/>
      <c r="CVI509" s="0"/>
      <c r="CVJ509" s="0"/>
      <c r="CVK509" s="0"/>
      <c r="CVL509" s="0"/>
      <c r="CVM509" s="0"/>
      <c r="CVN509" s="0"/>
      <c r="CVO509" s="0"/>
      <c r="CVP509" s="0"/>
      <c r="CVQ509" s="0"/>
      <c r="CVR509" s="0"/>
      <c r="CVS509" s="0"/>
      <c r="CVT509" s="0"/>
      <c r="CVU509" s="0"/>
      <c r="CVV509" s="0"/>
      <c r="CVW509" s="0"/>
      <c r="CVX509" s="0"/>
      <c r="CVY509" s="0"/>
      <c r="CVZ509" s="0"/>
      <c r="CWA509" s="0"/>
      <c r="CWB509" s="0"/>
      <c r="CWC509" s="0"/>
      <c r="CWD509" s="0"/>
      <c r="CWE509" s="0"/>
      <c r="CWF509" s="0"/>
      <c r="CWG509" s="0"/>
      <c r="CWH509" s="0"/>
      <c r="CWI509" s="0"/>
      <c r="CWJ509" s="0"/>
      <c r="CWK509" s="0"/>
      <c r="CWL509" s="0"/>
      <c r="CWM509" s="0"/>
      <c r="CWN509" s="0"/>
      <c r="CWO509" s="0"/>
      <c r="CWP509" s="0"/>
      <c r="CWQ509" s="0"/>
      <c r="CWR509" s="0"/>
      <c r="CWS509" s="0"/>
      <c r="CWT509" s="0"/>
      <c r="CWU509" s="0"/>
      <c r="CWV509" s="0"/>
      <c r="CWW509" s="0"/>
      <c r="CWX509" s="0"/>
      <c r="CWY509" s="0"/>
      <c r="CWZ509" s="0"/>
      <c r="CXA509" s="0"/>
      <c r="CXB509" s="0"/>
      <c r="CXC509" s="0"/>
      <c r="CXD509" s="0"/>
      <c r="CXE509" s="0"/>
      <c r="CXF509" s="0"/>
      <c r="CXG509" s="0"/>
      <c r="CXH509" s="0"/>
      <c r="CXI509" s="0"/>
      <c r="CXJ509" s="0"/>
      <c r="CXK509" s="0"/>
      <c r="CXL509" s="0"/>
      <c r="CXM509" s="0"/>
      <c r="CXN509" s="0"/>
      <c r="CXO509" s="0"/>
      <c r="CXP509" s="0"/>
      <c r="CXQ509" s="0"/>
      <c r="CXR509" s="0"/>
      <c r="CXS509" s="0"/>
      <c r="CXT509" s="0"/>
      <c r="CXU509" s="0"/>
      <c r="CXV509" s="0"/>
      <c r="CXW509" s="0"/>
      <c r="CXX509" s="0"/>
      <c r="CXY509" s="0"/>
      <c r="CXZ509" s="0"/>
      <c r="CYA509" s="0"/>
      <c r="CYB509" s="0"/>
      <c r="CYC509" s="0"/>
      <c r="CYD509" s="0"/>
      <c r="CYE509" s="0"/>
      <c r="CYF509" s="0"/>
      <c r="CYG509" s="0"/>
      <c r="CYH509" s="0"/>
      <c r="CYI509" s="0"/>
      <c r="CYJ509" s="0"/>
      <c r="CYK509" s="0"/>
      <c r="CYL509" s="0"/>
      <c r="CYM509" s="0"/>
      <c r="CYN509" s="0"/>
      <c r="CYO509" s="0"/>
      <c r="CYP509" s="0"/>
      <c r="CYQ509" s="0"/>
      <c r="CYR509" s="0"/>
      <c r="CYS509" s="0"/>
      <c r="CYT509" s="0"/>
      <c r="CYU509" s="0"/>
      <c r="CYV509" s="0"/>
      <c r="CYW509" s="0"/>
      <c r="CYX509" s="0"/>
      <c r="CYY509" s="0"/>
      <c r="CYZ509" s="0"/>
      <c r="CZA509" s="0"/>
      <c r="CZB509" s="0"/>
      <c r="CZC509" s="0"/>
      <c r="CZD509" s="0"/>
      <c r="CZE509" s="0"/>
      <c r="CZF509" s="0"/>
      <c r="CZG509" s="0"/>
      <c r="CZH509" s="0"/>
      <c r="CZI509" s="0"/>
      <c r="CZJ509" s="0"/>
      <c r="CZK509" s="0"/>
      <c r="CZL509" s="0"/>
      <c r="CZM509" s="0"/>
      <c r="CZN509" s="0"/>
      <c r="CZO509" s="0"/>
      <c r="CZP509" s="0"/>
      <c r="CZQ509" s="0"/>
      <c r="CZR509" s="0"/>
      <c r="CZS509" s="0"/>
      <c r="CZT509" s="0"/>
      <c r="CZU509" s="0"/>
      <c r="CZV509" s="0"/>
      <c r="CZW509" s="0"/>
      <c r="CZX509" s="0"/>
      <c r="CZY509" s="0"/>
      <c r="CZZ509" s="0"/>
      <c r="DAA509" s="0"/>
      <c r="DAB509" s="0"/>
      <c r="DAC509" s="0"/>
      <c r="DAD509" s="0"/>
      <c r="DAE509" s="0"/>
      <c r="DAF509" s="0"/>
      <c r="DAG509" s="0"/>
      <c r="DAH509" s="0"/>
      <c r="DAI509" s="0"/>
      <c r="DAJ509" s="0"/>
      <c r="DAK509" s="0"/>
      <c r="DAL509" s="0"/>
      <c r="DAM509" s="0"/>
      <c r="DAN509" s="0"/>
      <c r="DAO509" s="0"/>
      <c r="DAP509" s="0"/>
      <c r="DAQ509" s="0"/>
      <c r="DAR509" s="0"/>
      <c r="DAS509" s="0"/>
      <c r="DAT509" s="0"/>
      <c r="DAU509" s="0"/>
      <c r="DAV509" s="0"/>
      <c r="DAW509" s="0"/>
      <c r="DAX509" s="0"/>
      <c r="DAY509" s="0"/>
      <c r="DAZ509" s="0"/>
      <c r="DBA509" s="0"/>
      <c r="DBB509" s="0"/>
      <c r="DBC509" s="0"/>
      <c r="DBD509" s="0"/>
      <c r="DBE509" s="0"/>
      <c r="DBF509" s="0"/>
      <c r="DBG509" s="0"/>
      <c r="DBH509" s="0"/>
      <c r="DBI509" s="0"/>
      <c r="DBJ509" s="0"/>
      <c r="DBK509" s="0"/>
      <c r="DBL509" s="0"/>
      <c r="DBM509" s="0"/>
      <c r="DBN509" s="0"/>
      <c r="DBO509" s="0"/>
      <c r="DBP509" s="0"/>
      <c r="DBQ509" s="0"/>
      <c r="DBR509" s="0"/>
      <c r="DBS509" s="0"/>
      <c r="DBT509" s="0"/>
      <c r="DBU509" s="0"/>
      <c r="DBV509" s="0"/>
      <c r="DBW509" s="0"/>
      <c r="DBX509" s="0"/>
      <c r="DBY509" s="0"/>
      <c r="DBZ509" s="0"/>
      <c r="DCA509" s="0"/>
      <c r="DCB509" s="0"/>
      <c r="DCC509" s="0"/>
      <c r="DCD509" s="0"/>
      <c r="DCE509" s="0"/>
      <c r="DCF509" s="0"/>
      <c r="DCG509" s="0"/>
      <c r="DCH509" s="0"/>
      <c r="DCI509" s="0"/>
      <c r="DCJ509" s="0"/>
      <c r="DCK509" s="0"/>
      <c r="DCL509" s="0"/>
      <c r="DCM509" s="0"/>
      <c r="DCN509" s="0"/>
      <c r="DCO509" s="0"/>
      <c r="DCP509" s="0"/>
      <c r="DCQ509" s="0"/>
      <c r="DCR509" s="0"/>
      <c r="DCS509" s="0"/>
      <c r="DCT509" s="0"/>
      <c r="DCU509" s="0"/>
      <c r="DCV509" s="0"/>
      <c r="DCW509" s="0"/>
      <c r="DCX509" s="0"/>
      <c r="DCY509" s="0"/>
      <c r="DCZ509" s="0"/>
      <c r="DDA509" s="0"/>
      <c r="DDB509" s="0"/>
      <c r="DDC509" s="0"/>
      <c r="DDD509" s="0"/>
      <c r="DDE509" s="0"/>
      <c r="DDF509" s="0"/>
      <c r="DDG509" s="0"/>
      <c r="DDH509" s="0"/>
      <c r="DDI509" s="0"/>
      <c r="DDJ509" s="0"/>
      <c r="DDK509" s="0"/>
      <c r="DDL509" s="0"/>
      <c r="DDM509" s="0"/>
      <c r="DDN509" s="0"/>
      <c r="DDO509" s="0"/>
      <c r="DDP509" s="0"/>
      <c r="DDQ509" s="0"/>
      <c r="DDR509" s="0"/>
      <c r="DDS509" s="0"/>
      <c r="DDT509" s="0"/>
      <c r="DDU509" s="0"/>
      <c r="DDV509" s="0"/>
      <c r="DDW509" s="0"/>
      <c r="DDX509" s="0"/>
      <c r="DDY509" s="0"/>
      <c r="DDZ509" s="0"/>
      <c r="DEA509" s="0"/>
      <c r="DEB509" s="0"/>
      <c r="DEC509" s="0"/>
      <c r="DED509" s="0"/>
      <c r="DEE509" s="0"/>
      <c r="DEF509" s="0"/>
      <c r="DEG509" s="0"/>
      <c r="DEH509" s="0"/>
      <c r="DEI509" s="0"/>
      <c r="DEJ509" s="0"/>
      <c r="DEK509" s="0"/>
      <c r="DEL509" s="0"/>
      <c r="DEM509" s="0"/>
      <c r="DEN509" s="0"/>
      <c r="DEO509" s="0"/>
      <c r="DEP509" s="0"/>
      <c r="DEQ509" s="0"/>
      <c r="DER509" s="0"/>
      <c r="DES509" s="0"/>
      <c r="DET509" s="0"/>
      <c r="DEU509" s="0"/>
      <c r="DEV509" s="0"/>
      <c r="DEW509" s="0"/>
      <c r="DEX509" s="0"/>
      <c r="DEY509" s="0"/>
      <c r="DEZ509" s="0"/>
      <c r="DFA509" s="0"/>
      <c r="DFB509" s="0"/>
      <c r="DFC509" s="0"/>
      <c r="DFD509" s="0"/>
      <c r="DFE509" s="0"/>
      <c r="DFF509" s="0"/>
      <c r="DFG509" s="0"/>
      <c r="DFH509" s="0"/>
      <c r="DFI509" s="0"/>
      <c r="DFJ509" s="0"/>
      <c r="DFK509" s="0"/>
      <c r="DFL509" s="0"/>
      <c r="DFM509" s="0"/>
      <c r="DFN509" s="0"/>
      <c r="DFO509" s="0"/>
      <c r="DFP509" s="0"/>
      <c r="DFQ509" s="0"/>
      <c r="DFR509" s="0"/>
      <c r="DFS509" s="0"/>
      <c r="DFT509" s="0"/>
      <c r="DFU509" s="0"/>
      <c r="DFV509" s="0"/>
      <c r="DFW509" s="0"/>
      <c r="DFX509" s="0"/>
      <c r="DFY509" s="0"/>
      <c r="DFZ509" s="0"/>
      <c r="DGA509" s="0"/>
      <c r="DGB509" s="0"/>
      <c r="DGC509" s="0"/>
      <c r="DGD509" s="0"/>
      <c r="DGE509" s="0"/>
      <c r="DGF509" s="0"/>
      <c r="DGG509" s="0"/>
      <c r="DGH509" s="0"/>
      <c r="DGI509" s="0"/>
      <c r="DGJ509" s="0"/>
      <c r="DGK509" s="0"/>
      <c r="DGL509" s="0"/>
      <c r="DGM509" s="0"/>
      <c r="DGN509" s="0"/>
      <c r="DGO509" s="0"/>
      <c r="DGP509" s="0"/>
      <c r="DGQ509" s="0"/>
      <c r="DGR509" s="0"/>
      <c r="DGS509" s="0"/>
      <c r="DGT509" s="0"/>
      <c r="DGU509" s="0"/>
      <c r="DGV509" s="0"/>
      <c r="DGW509" s="0"/>
      <c r="DGX509" s="0"/>
      <c r="DGY509" s="0"/>
      <c r="DGZ509" s="0"/>
      <c r="DHA509" s="0"/>
      <c r="DHB509" s="0"/>
      <c r="DHC509" s="0"/>
      <c r="DHD509" s="0"/>
      <c r="DHE509" s="0"/>
      <c r="DHF509" s="0"/>
      <c r="DHG509" s="0"/>
      <c r="DHH509" s="0"/>
      <c r="DHI509" s="0"/>
      <c r="DHJ509" s="0"/>
      <c r="DHK509" s="0"/>
      <c r="DHL509" s="0"/>
      <c r="DHM509" s="0"/>
      <c r="DHN509" s="0"/>
      <c r="DHO509" s="0"/>
      <c r="DHP509" s="0"/>
      <c r="DHQ509" s="0"/>
      <c r="DHR509" s="0"/>
      <c r="DHS509" s="0"/>
      <c r="DHT509" s="0"/>
      <c r="DHU509" s="0"/>
      <c r="DHV509" s="0"/>
      <c r="DHW509" s="0"/>
      <c r="DHX509" s="0"/>
      <c r="DHY509" s="0"/>
      <c r="DHZ509" s="0"/>
      <c r="DIA509" s="0"/>
      <c r="DIB509" s="0"/>
      <c r="DIC509" s="0"/>
      <c r="DID509" s="0"/>
      <c r="DIE509" s="0"/>
      <c r="DIF509" s="0"/>
      <c r="DIG509" s="0"/>
      <c r="DIH509" s="0"/>
      <c r="DII509" s="0"/>
      <c r="DIJ509" s="0"/>
      <c r="DIK509" s="0"/>
      <c r="DIL509" s="0"/>
      <c r="DIM509" s="0"/>
      <c r="DIN509" s="0"/>
      <c r="DIO509" s="0"/>
      <c r="DIP509" s="0"/>
      <c r="DIQ509" s="0"/>
      <c r="DIR509" s="0"/>
      <c r="DIS509" s="0"/>
      <c r="DIT509" s="0"/>
      <c r="DIU509" s="0"/>
      <c r="DIV509" s="0"/>
      <c r="DIW509" s="0"/>
      <c r="DIX509" s="0"/>
      <c r="DIY509" s="0"/>
      <c r="DIZ509" s="0"/>
      <c r="DJA509" s="0"/>
      <c r="DJB509" s="0"/>
      <c r="DJC509" s="0"/>
      <c r="DJD509" s="0"/>
      <c r="DJE509" s="0"/>
      <c r="DJF509" s="0"/>
      <c r="DJG509" s="0"/>
      <c r="DJH509" s="0"/>
      <c r="DJI509" s="0"/>
      <c r="DJJ509" s="0"/>
      <c r="DJK509" s="0"/>
      <c r="DJL509" s="0"/>
      <c r="DJM509" s="0"/>
      <c r="DJN509" s="0"/>
      <c r="DJO509" s="0"/>
      <c r="DJP509" s="0"/>
      <c r="DJQ509" s="0"/>
      <c r="DJR509" s="0"/>
      <c r="DJS509" s="0"/>
      <c r="DJT509" s="0"/>
      <c r="DJU509" s="0"/>
      <c r="DJV509" s="0"/>
      <c r="DJW509" s="0"/>
      <c r="DJX509" s="0"/>
      <c r="DJY509" s="0"/>
      <c r="DJZ509" s="0"/>
      <c r="DKA509" s="0"/>
      <c r="DKB509" s="0"/>
      <c r="DKC509" s="0"/>
      <c r="DKD509" s="0"/>
      <c r="DKE509" s="0"/>
      <c r="DKF509" s="0"/>
      <c r="DKG509" s="0"/>
      <c r="DKH509" s="0"/>
      <c r="DKI509" s="0"/>
      <c r="DKJ509" s="0"/>
      <c r="DKK509" s="0"/>
      <c r="DKL509" s="0"/>
      <c r="DKM509" s="0"/>
      <c r="DKN509" s="0"/>
      <c r="DKO509" s="0"/>
      <c r="DKP509" s="0"/>
      <c r="DKQ509" s="0"/>
      <c r="DKR509" s="0"/>
      <c r="DKS509" s="0"/>
      <c r="DKT509" s="0"/>
      <c r="DKU509" s="0"/>
      <c r="DKV509" s="0"/>
      <c r="DKW509" s="0"/>
      <c r="DKX509" s="0"/>
      <c r="DKY509" s="0"/>
      <c r="DKZ509" s="0"/>
      <c r="DLA509" s="0"/>
      <c r="DLB509" s="0"/>
      <c r="DLC509" s="0"/>
      <c r="DLD509" s="0"/>
      <c r="DLE509" s="0"/>
      <c r="DLF509" s="0"/>
      <c r="DLG509" s="0"/>
      <c r="DLH509" s="0"/>
      <c r="DLI509" s="0"/>
      <c r="DLJ509" s="0"/>
      <c r="DLK509" s="0"/>
      <c r="DLL509" s="0"/>
      <c r="DLM509" s="0"/>
      <c r="DLN509" s="0"/>
      <c r="DLO509" s="0"/>
      <c r="DLP509" s="0"/>
      <c r="DLQ509" s="0"/>
      <c r="DLR509" s="0"/>
      <c r="DLS509" s="0"/>
      <c r="DLT509" s="0"/>
      <c r="DLU509" s="0"/>
      <c r="DLV509" s="0"/>
      <c r="DLW509" s="0"/>
      <c r="DLX509" s="0"/>
      <c r="DLY509" s="0"/>
      <c r="DLZ509" s="0"/>
      <c r="DMA509" s="0"/>
      <c r="DMB509" s="0"/>
      <c r="DMC509" s="0"/>
      <c r="DMD509" s="0"/>
      <c r="DME509" s="0"/>
      <c r="DMF509" s="0"/>
      <c r="DMG509" s="0"/>
      <c r="DMH509" s="0"/>
      <c r="DMI509" s="0"/>
      <c r="DMJ509" s="0"/>
      <c r="DMK509" s="0"/>
      <c r="DML509" s="0"/>
      <c r="DMM509" s="0"/>
      <c r="DMN509" s="0"/>
      <c r="DMO509" s="0"/>
      <c r="DMP509" s="0"/>
      <c r="DMQ509" s="0"/>
      <c r="DMR509" s="0"/>
      <c r="DMS509" s="0"/>
      <c r="DMT509" s="0"/>
      <c r="DMU509" s="0"/>
      <c r="DMV509" s="0"/>
      <c r="DMW509" s="0"/>
      <c r="DMX509" s="0"/>
      <c r="DMY509" s="0"/>
      <c r="DMZ509" s="0"/>
      <c r="DNA509" s="0"/>
      <c r="DNB509" s="0"/>
      <c r="DNC509" s="0"/>
      <c r="DND509" s="0"/>
      <c r="DNE509" s="0"/>
      <c r="DNF509" s="0"/>
      <c r="DNG509" s="0"/>
      <c r="DNH509" s="0"/>
      <c r="DNI509" s="0"/>
      <c r="DNJ509" s="0"/>
      <c r="DNK509" s="0"/>
      <c r="DNL509" s="0"/>
      <c r="DNM509" s="0"/>
      <c r="DNN509" s="0"/>
      <c r="DNO509" s="0"/>
      <c r="DNP509" s="0"/>
      <c r="DNQ509" s="0"/>
      <c r="DNR509" s="0"/>
      <c r="DNS509" s="0"/>
      <c r="DNT509" s="0"/>
      <c r="DNU509" s="0"/>
      <c r="DNV509" s="0"/>
      <c r="DNW509" s="0"/>
      <c r="DNX509" s="0"/>
      <c r="DNY509" s="0"/>
      <c r="DNZ509" s="0"/>
      <c r="DOA509" s="0"/>
      <c r="DOB509" s="0"/>
      <c r="DOC509" s="0"/>
      <c r="DOD509" s="0"/>
      <c r="DOE509" s="0"/>
      <c r="DOF509" s="0"/>
      <c r="DOG509" s="0"/>
      <c r="DOH509" s="0"/>
      <c r="DOI509" s="0"/>
      <c r="DOJ509" s="0"/>
      <c r="DOK509" s="0"/>
      <c r="DOL509" s="0"/>
      <c r="DOM509" s="0"/>
      <c r="DON509" s="0"/>
      <c r="DOO509" s="0"/>
      <c r="DOP509" s="0"/>
      <c r="DOQ509" s="0"/>
      <c r="DOR509" s="0"/>
      <c r="DOS509" s="0"/>
      <c r="DOT509" s="0"/>
      <c r="DOU509" s="0"/>
      <c r="DOV509" s="0"/>
      <c r="DOW509" s="0"/>
      <c r="DOX509" s="0"/>
      <c r="DOY509" s="0"/>
      <c r="DOZ509" s="0"/>
      <c r="DPA509" s="0"/>
      <c r="DPB509" s="0"/>
      <c r="DPC509" s="0"/>
      <c r="DPD509" s="0"/>
      <c r="DPE509" s="0"/>
      <c r="DPF509" s="0"/>
      <c r="DPG509" s="0"/>
      <c r="DPH509" s="0"/>
      <c r="DPI509" s="0"/>
      <c r="DPJ509" s="0"/>
      <c r="DPK509" s="0"/>
      <c r="DPL509" s="0"/>
      <c r="DPM509" s="0"/>
      <c r="DPN509" s="0"/>
      <c r="DPO509" s="0"/>
      <c r="DPP509" s="0"/>
      <c r="DPQ509" s="0"/>
      <c r="DPR509" s="0"/>
      <c r="DPS509" s="0"/>
      <c r="DPT509" s="0"/>
      <c r="DPU509" s="0"/>
      <c r="DPV509" s="0"/>
      <c r="DPW509" s="0"/>
      <c r="DPX509" s="0"/>
      <c r="DPY509" s="0"/>
      <c r="DPZ509" s="0"/>
      <c r="DQA509" s="0"/>
      <c r="DQB509" s="0"/>
      <c r="DQC509" s="0"/>
      <c r="DQD509" s="0"/>
      <c r="DQE509" s="0"/>
      <c r="DQF509" s="0"/>
      <c r="DQG509" s="0"/>
      <c r="DQH509" s="0"/>
      <c r="DQI509" s="0"/>
      <c r="DQJ509" s="0"/>
      <c r="DQK509" s="0"/>
      <c r="DQL509" s="0"/>
      <c r="DQM509" s="0"/>
      <c r="DQN509" s="0"/>
      <c r="DQO509" s="0"/>
      <c r="DQP509" s="0"/>
      <c r="DQQ509" s="0"/>
      <c r="DQR509" s="0"/>
      <c r="DQS509" s="0"/>
      <c r="DQT509" s="0"/>
      <c r="DQU509" s="0"/>
      <c r="DQV509" s="0"/>
      <c r="DQW509" s="0"/>
      <c r="DQX509" s="0"/>
      <c r="DQY509" s="0"/>
      <c r="DQZ509" s="0"/>
      <c r="DRA509" s="0"/>
      <c r="DRB509" s="0"/>
      <c r="DRC509" s="0"/>
      <c r="DRD509" s="0"/>
      <c r="DRE509" s="0"/>
      <c r="DRF509" s="0"/>
      <c r="DRG509" s="0"/>
      <c r="DRH509" s="0"/>
      <c r="DRI509" s="0"/>
      <c r="DRJ509" s="0"/>
      <c r="DRK509" s="0"/>
      <c r="DRL509" s="0"/>
      <c r="DRM509" s="0"/>
      <c r="DRN509" s="0"/>
      <c r="DRO509" s="0"/>
      <c r="DRP509" s="0"/>
      <c r="DRQ509" s="0"/>
      <c r="DRR509" s="0"/>
      <c r="DRS509" s="0"/>
      <c r="DRT509" s="0"/>
      <c r="DRU509" s="0"/>
      <c r="DRV509" s="0"/>
      <c r="DRW509" s="0"/>
      <c r="DRX509" s="0"/>
      <c r="DRY509" s="0"/>
      <c r="DRZ509" s="0"/>
      <c r="DSA509" s="0"/>
      <c r="DSB509" s="0"/>
      <c r="DSC509" s="0"/>
      <c r="DSD509" s="0"/>
      <c r="DSE509" s="0"/>
      <c r="DSF509" s="0"/>
      <c r="DSG509" s="0"/>
      <c r="DSH509" s="0"/>
      <c r="DSI509" s="0"/>
      <c r="DSJ509" s="0"/>
      <c r="DSK509" s="0"/>
      <c r="DSL509" s="0"/>
      <c r="DSM509" s="0"/>
      <c r="DSN509" s="0"/>
      <c r="DSO509" s="0"/>
      <c r="DSP509" s="0"/>
      <c r="DSQ509" s="0"/>
      <c r="DSR509" s="0"/>
      <c r="DSS509" s="0"/>
      <c r="DST509" s="0"/>
      <c r="DSU509" s="0"/>
      <c r="DSV509" s="0"/>
      <c r="DSW509" s="0"/>
      <c r="DSX509" s="0"/>
      <c r="DSY509" s="0"/>
      <c r="DSZ509" s="0"/>
      <c r="DTA509" s="0"/>
      <c r="DTB509" s="0"/>
      <c r="DTC509" s="0"/>
      <c r="DTD509" s="0"/>
      <c r="DTE509" s="0"/>
      <c r="DTF509" s="0"/>
      <c r="DTG509" s="0"/>
      <c r="DTH509" s="0"/>
      <c r="DTI509" s="0"/>
      <c r="DTJ509" s="0"/>
      <c r="DTK509" s="0"/>
      <c r="DTL509" s="0"/>
      <c r="DTM509" s="0"/>
      <c r="DTN509" s="0"/>
      <c r="DTO509" s="0"/>
      <c r="DTP509" s="0"/>
      <c r="DTQ509" s="0"/>
      <c r="DTR509" s="0"/>
      <c r="DTS509" s="0"/>
      <c r="DTT509" s="0"/>
      <c r="DTU509" s="0"/>
      <c r="DTV509" s="0"/>
      <c r="DTW509" s="0"/>
      <c r="DTX509" s="0"/>
      <c r="DTY509" s="0"/>
      <c r="DTZ509" s="0"/>
      <c r="DUA509" s="0"/>
      <c r="DUB509" s="0"/>
      <c r="DUC509" s="0"/>
      <c r="DUD509" s="0"/>
      <c r="DUE509" s="0"/>
      <c r="DUF509" s="0"/>
      <c r="DUG509" s="0"/>
      <c r="DUH509" s="0"/>
      <c r="DUI509" s="0"/>
      <c r="DUJ509" s="0"/>
      <c r="DUK509" s="0"/>
      <c r="DUL509" s="0"/>
      <c r="DUM509" s="0"/>
      <c r="DUN509" s="0"/>
      <c r="DUO509" s="0"/>
      <c r="DUP509" s="0"/>
      <c r="DUQ509" s="0"/>
      <c r="DUR509" s="0"/>
      <c r="DUS509" s="0"/>
      <c r="DUT509" s="0"/>
      <c r="DUU509" s="0"/>
      <c r="DUV509" s="0"/>
      <c r="DUW509" s="0"/>
      <c r="DUX509" s="0"/>
      <c r="DUY509" s="0"/>
      <c r="DUZ509" s="0"/>
      <c r="DVA509" s="0"/>
      <c r="DVB509" s="0"/>
      <c r="DVC509" s="0"/>
      <c r="DVD509" s="0"/>
      <c r="DVE509" s="0"/>
      <c r="DVF509" s="0"/>
      <c r="DVG509" s="0"/>
      <c r="DVH509" s="0"/>
      <c r="DVI509" s="0"/>
      <c r="DVJ509" s="0"/>
      <c r="DVK509" s="0"/>
      <c r="DVL509" s="0"/>
      <c r="DVM509" s="0"/>
      <c r="DVN509" s="0"/>
      <c r="DVO509" s="0"/>
      <c r="DVP509" s="0"/>
      <c r="DVQ509" s="0"/>
      <c r="DVR509" s="0"/>
      <c r="DVS509" s="0"/>
      <c r="DVT509" s="0"/>
      <c r="DVU509" s="0"/>
      <c r="DVV509" s="0"/>
      <c r="DVW509" s="0"/>
      <c r="DVX509" s="0"/>
      <c r="DVY509" s="0"/>
      <c r="DVZ509" s="0"/>
      <c r="DWA509" s="0"/>
      <c r="DWB509" s="0"/>
      <c r="DWC509" s="0"/>
      <c r="DWD509" s="0"/>
      <c r="DWE509" s="0"/>
      <c r="DWF509" s="0"/>
      <c r="DWG509" s="0"/>
      <c r="DWH509" s="0"/>
      <c r="DWI509" s="0"/>
      <c r="DWJ509" s="0"/>
      <c r="DWK509" s="0"/>
      <c r="DWL509" s="0"/>
      <c r="DWM509" s="0"/>
      <c r="DWN509" s="0"/>
      <c r="DWO509" s="0"/>
      <c r="DWP509" s="0"/>
      <c r="DWQ509" s="0"/>
      <c r="DWR509" s="0"/>
      <c r="DWS509" s="0"/>
      <c r="DWT509" s="0"/>
      <c r="DWU509" s="0"/>
      <c r="DWV509" s="0"/>
      <c r="DWW509" s="0"/>
      <c r="DWX509" s="0"/>
      <c r="DWY509" s="0"/>
      <c r="DWZ509" s="0"/>
      <c r="DXA509" s="0"/>
      <c r="DXB509" s="0"/>
      <c r="DXC509" s="0"/>
      <c r="DXD509" s="0"/>
      <c r="DXE509" s="0"/>
      <c r="DXF509" s="0"/>
      <c r="DXG509" s="0"/>
      <c r="DXH509" s="0"/>
      <c r="DXI509" s="0"/>
      <c r="DXJ509" s="0"/>
      <c r="DXK509" s="0"/>
      <c r="DXL509" s="0"/>
      <c r="DXM509" s="0"/>
      <c r="DXN509" s="0"/>
      <c r="DXO509" s="0"/>
      <c r="DXP509" s="0"/>
      <c r="DXQ509" s="0"/>
      <c r="DXR509" s="0"/>
      <c r="DXS509" s="0"/>
      <c r="DXT509" s="0"/>
      <c r="DXU509" s="0"/>
      <c r="DXV509" s="0"/>
      <c r="DXW509" s="0"/>
      <c r="DXX509" s="0"/>
      <c r="DXY509" s="0"/>
      <c r="DXZ509" s="0"/>
      <c r="DYA509" s="0"/>
      <c r="DYB509" s="0"/>
      <c r="DYC509" s="0"/>
      <c r="DYD509" s="0"/>
      <c r="DYE509" s="0"/>
      <c r="DYF509" s="0"/>
      <c r="DYG509" s="0"/>
      <c r="DYH509" s="0"/>
      <c r="DYI509" s="0"/>
      <c r="DYJ509" s="0"/>
      <c r="DYK509" s="0"/>
      <c r="DYL509" s="0"/>
      <c r="DYM509" s="0"/>
      <c r="DYN509" s="0"/>
      <c r="DYO509" s="0"/>
      <c r="DYP509" s="0"/>
      <c r="DYQ509" s="0"/>
      <c r="DYR509" s="0"/>
      <c r="DYS509" s="0"/>
      <c r="DYT509" s="0"/>
      <c r="DYU509" s="0"/>
      <c r="DYV509" s="0"/>
      <c r="DYW509" s="0"/>
      <c r="DYX509" s="0"/>
      <c r="DYY509" s="0"/>
      <c r="DYZ509" s="0"/>
      <c r="DZA509" s="0"/>
      <c r="DZB509" s="0"/>
      <c r="DZC509" s="0"/>
      <c r="DZD509" s="0"/>
      <c r="DZE509" s="0"/>
      <c r="DZF509" s="0"/>
      <c r="DZG509" s="0"/>
      <c r="DZH509" s="0"/>
      <c r="DZI509" s="0"/>
      <c r="DZJ509" s="0"/>
      <c r="DZK509" s="0"/>
      <c r="DZL509" s="0"/>
      <c r="DZM509" s="0"/>
      <c r="DZN509" s="0"/>
      <c r="DZO509" s="0"/>
      <c r="DZP509" s="0"/>
      <c r="DZQ509" s="0"/>
      <c r="DZR509" s="0"/>
      <c r="DZS509" s="0"/>
      <c r="DZT509" s="0"/>
      <c r="DZU509" s="0"/>
      <c r="DZV509" s="0"/>
      <c r="DZW509" s="0"/>
      <c r="DZX509" s="0"/>
      <c r="DZY509" s="0"/>
      <c r="DZZ509" s="0"/>
      <c r="EAA509" s="0"/>
      <c r="EAB509" s="0"/>
      <c r="EAC509" s="0"/>
      <c r="EAD509" s="0"/>
      <c r="EAE509" s="0"/>
      <c r="EAF509" s="0"/>
      <c r="EAG509" s="0"/>
      <c r="EAH509" s="0"/>
      <c r="EAI509" s="0"/>
      <c r="EAJ509" s="0"/>
      <c r="EAK509" s="0"/>
      <c r="EAL509" s="0"/>
      <c r="EAM509" s="0"/>
      <c r="EAN509" s="0"/>
      <c r="EAO509" s="0"/>
      <c r="EAP509" s="0"/>
      <c r="EAQ509" s="0"/>
      <c r="EAR509" s="0"/>
      <c r="EAS509" s="0"/>
      <c r="EAT509" s="0"/>
      <c r="EAU509" s="0"/>
      <c r="EAV509" s="0"/>
      <c r="EAW509" s="0"/>
      <c r="EAX509" s="0"/>
      <c r="EAY509" s="0"/>
      <c r="EAZ509" s="0"/>
      <c r="EBA509" s="0"/>
      <c r="EBB509" s="0"/>
      <c r="EBC509" s="0"/>
      <c r="EBD509" s="0"/>
      <c r="EBE509" s="0"/>
      <c r="EBF509" s="0"/>
      <c r="EBG509" s="0"/>
      <c r="EBH509" s="0"/>
      <c r="EBI509" s="0"/>
      <c r="EBJ509" s="0"/>
      <c r="EBK509" s="0"/>
      <c r="EBL509" s="0"/>
      <c r="EBM509" s="0"/>
      <c r="EBN509" s="0"/>
      <c r="EBO509" s="0"/>
      <c r="EBP509" s="0"/>
      <c r="EBQ509" s="0"/>
      <c r="EBR509" s="0"/>
      <c r="EBS509" s="0"/>
      <c r="EBT509" s="0"/>
      <c r="EBU509" s="0"/>
      <c r="EBV509" s="0"/>
      <c r="EBW509" s="0"/>
      <c r="EBX509" s="0"/>
      <c r="EBY509" s="0"/>
      <c r="EBZ509" s="0"/>
      <c r="ECA509" s="0"/>
      <c r="ECB509" s="0"/>
      <c r="ECC509" s="0"/>
      <c r="ECD509" s="0"/>
      <c r="ECE509" s="0"/>
      <c r="ECF509" s="0"/>
      <c r="ECG509" s="0"/>
      <c r="ECH509" s="0"/>
      <c r="ECI509" s="0"/>
      <c r="ECJ509" s="0"/>
      <c r="ECK509" s="0"/>
      <c r="ECL509" s="0"/>
      <c r="ECM509" s="0"/>
      <c r="ECN509" s="0"/>
      <c r="ECO509" s="0"/>
      <c r="ECP509" s="0"/>
      <c r="ECQ509" s="0"/>
      <c r="ECR509" s="0"/>
      <c r="ECS509" s="0"/>
      <c r="ECT509" s="0"/>
      <c r="ECU509" s="0"/>
      <c r="ECV509" s="0"/>
      <c r="ECW509" s="0"/>
      <c r="ECX509" s="0"/>
      <c r="ECY509" s="0"/>
      <c r="ECZ509" s="0"/>
      <c r="EDA509" s="0"/>
      <c r="EDB509" s="0"/>
      <c r="EDC509" s="0"/>
      <c r="EDD509" s="0"/>
      <c r="EDE509" s="0"/>
      <c r="EDF509" s="0"/>
      <c r="EDG509" s="0"/>
      <c r="EDH509" s="0"/>
      <c r="EDI509" s="0"/>
      <c r="EDJ509" s="0"/>
      <c r="EDK509" s="0"/>
      <c r="EDL509" s="0"/>
      <c r="EDM509" s="0"/>
      <c r="EDN509" s="0"/>
      <c r="EDO509" s="0"/>
      <c r="EDP509" s="0"/>
      <c r="EDQ509" s="0"/>
      <c r="EDR509" s="0"/>
      <c r="EDS509" s="0"/>
      <c r="EDT509" s="0"/>
      <c r="EDU509" s="0"/>
      <c r="EDV509" s="0"/>
      <c r="EDW509" s="0"/>
      <c r="EDX509" s="0"/>
      <c r="EDY509" s="0"/>
      <c r="EDZ509" s="0"/>
      <c r="EEA509" s="0"/>
      <c r="EEB509" s="0"/>
      <c r="EEC509" s="0"/>
      <c r="EED509" s="0"/>
      <c r="EEE509" s="0"/>
      <c r="EEF509" s="0"/>
      <c r="EEG509" s="0"/>
      <c r="EEH509" s="0"/>
      <c r="EEI509" s="0"/>
      <c r="EEJ509" s="0"/>
      <c r="EEK509" s="0"/>
      <c r="EEL509" s="0"/>
      <c r="EEM509" s="0"/>
      <c r="EEN509" s="0"/>
      <c r="EEO509" s="0"/>
      <c r="EEP509" s="0"/>
      <c r="EEQ509" s="0"/>
      <c r="EER509" s="0"/>
      <c r="EES509" s="0"/>
      <c r="EET509" s="0"/>
      <c r="EEU509" s="0"/>
      <c r="EEV509" s="0"/>
      <c r="EEW509" s="0"/>
      <c r="EEX509" s="0"/>
      <c r="EEY509" s="0"/>
      <c r="EEZ509" s="0"/>
      <c r="EFA509" s="0"/>
      <c r="EFB509" s="0"/>
      <c r="EFC509" s="0"/>
      <c r="EFD509" s="0"/>
      <c r="EFE509" s="0"/>
      <c r="EFF509" s="0"/>
      <c r="EFG509" s="0"/>
      <c r="EFH509" s="0"/>
      <c r="EFI509" s="0"/>
      <c r="EFJ509" s="0"/>
      <c r="EFK509" s="0"/>
      <c r="EFL509" s="0"/>
      <c r="EFM509" s="0"/>
      <c r="EFN509" s="0"/>
      <c r="EFO509" s="0"/>
      <c r="EFP509" s="0"/>
      <c r="EFQ509" s="0"/>
      <c r="EFR509" s="0"/>
      <c r="EFS509" s="0"/>
      <c r="EFT509" s="0"/>
      <c r="EFU509" s="0"/>
      <c r="EFV509" s="0"/>
      <c r="EFW509" s="0"/>
      <c r="EFX509" s="0"/>
      <c r="EFY509" s="0"/>
      <c r="EFZ509" s="0"/>
      <c r="EGA509" s="0"/>
      <c r="EGB509" s="0"/>
      <c r="EGC509" s="0"/>
      <c r="EGD509" s="0"/>
      <c r="EGE509" s="0"/>
      <c r="EGF509" s="0"/>
      <c r="EGG509" s="0"/>
      <c r="EGH509" s="0"/>
      <c r="EGI509" s="0"/>
      <c r="EGJ509" s="0"/>
      <c r="EGK509" s="0"/>
      <c r="EGL509" s="0"/>
      <c r="EGM509" s="0"/>
      <c r="EGN509" s="0"/>
      <c r="EGO509" s="0"/>
      <c r="EGP509" s="0"/>
      <c r="EGQ509" s="0"/>
      <c r="EGR509" s="0"/>
      <c r="EGS509" s="0"/>
      <c r="EGT509" s="0"/>
      <c r="EGU509" s="0"/>
      <c r="EGV509" s="0"/>
      <c r="EGW509" s="0"/>
      <c r="EGX509" s="0"/>
      <c r="EGY509" s="0"/>
      <c r="EGZ509" s="0"/>
      <c r="EHA509" s="0"/>
      <c r="EHB509" s="0"/>
      <c r="EHC509" s="0"/>
      <c r="EHD509" s="0"/>
      <c r="EHE509" s="0"/>
      <c r="EHF509" s="0"/>
      <c r="EHG509" s="0"/>
      <c r="EHH509" s="0"/>
      <c r="EHI509" s="0"/>
      <c r="EHJ509" s="0"/>
      <c r="EHK509" s="0"/>
      <c r="EHL509" s="0"/>
      <c r="EHM509" s="0"/>
      <c r="EHN509" s="0"/>
      <c r="EHO509" s="0"/>
      <c r="EHP509" s="0"/>
      <c r="EHQ509" s="0"/>
      <c r="EHR509" s="0"/>
      <c r="EHS509" s="0"/>
      <c r="EHT509" s="0"/>
      <c r="EHU509" s="0"/>
      <c r="EHV509" s="0"/>
      <c r="EHW509" s="0"/>
      <c r="EHX509" s="0"/>
      <c r="EHY509" s="0"/>
      <c r="EHZ509" s="0"/>
      <c r="EIA509" s="0"/>
      <c r="EIB509" s="0"/>
      <c r="EIC509" s="0"/>
      <c r="EID509" s="0"/>
      <c r="EIE509" s="0"/>
      <c r="EIF509" s="0"/>
      <c r="EIG509" s="0"/>
      <c r="EIH509" s="0"/>
      <c r="EII509" s="0"/>
      <c r="EIJ509" s="0"/>
      <c r="EIK509" s="0"/>
      <c r="EIL509" s="0"/>
      <c r="EIM509" s="0"/>
      <c r="EIN509" s="0"/>
      <c r="EIO509" s="0"/>
      <c r="EIP509" s="0"/>
      <c r="EIQ509" s="0"/>
      <c r="EIR509" s="0"/>
      <c r="EIS509" s="0"/>
      <c r="EIT509" s="0"/>
      <c r="EIU509" s="0"/>
      <c r="EIV509" s="0"/>
      <c r="EIW509" s="0"/>
      <c r="EIX509" s="0"/>
      <c r="EIY509" s="0"/>
      <c r="EIZ509" s="0"/>
      <c r="EJA509" s="0"/>
      <c r="EJB509" s="0"/>
      <c r="EJC509" s="0"/>
      <c r="EJD509" s="0"/>
      <c r="EJE509" s="0"/>
      <c r="EJF509" s="0"/>
      <c r="EJG509" s="0"/>
      <c r="EJH509" s="0"/>
      <c r="EJI509" s="0"/>
      <c r="EJJ509" s="0"/>
      <c r="EJK509" s="0"/>
      <c r="EJL509" s="0"/>
      <c r="EJM509" s="0"/>
      <c r="EJN509" s="0"/>
      <c r="EJO509" s="0"/>
      <c r="EJP509" s="0"/>
      <c r="EJQ509" s="0"/>
      <c r="EJR509" s="0"/>
      <c r="EJS509" s="0"/>
      <c r="EJT509" s="0"/>
      <c r="EJU509" s="0"/>
      <c r="EJV509" s="0"/>
      <c r="EJW509" s="0"/>
      <c r="EJX509" s="0"/>
      <c r="EJY509" s="0"/>
      <c r="EJZ509" s="0"/>
      <c r="EKA509" s="0"/>
      <c r="EKB509" s="0"/>
      <c r="EKC509" s="0"/>
      <c r="EKD509" s="0"/>
      <c r="EKE509" s="0"/>
      <c r="EKF509" s="0"/>
      <c r="EKG509" s="0"/>
      <c r="EKH509" s="0"/>
      <c r="EKI509" s="0"/>
      <c r="EKJ509" s="0"/>
      <c r="EKK509" s="0"/>
      <c r="EKL509" s="0"/>
      <c r="EKM509" s="0"/>
      <c r="EKN509" s="0"/>
      <c r="EKO509" s="0"/>
      <c r="EKP509" s="0"/>
      <c r="EKQ509" s="0"/>
      <c r="EKR509" s="0"/>
      <c r="EKS509" s="0"/>
      <c r="EKT509" s="0"/>
      <c r="EKU509" s="0"/>
      <c r="EKV509" s="0"/>
      <c r="EKW509" s="0"/>
      <c r="EKX509" s="0"/>
      <c r="EKY509" s="0"/>
      <c r="EKZ509" s="0"/>
      <c r="ELA509" s="0"/>
      <c r="ELB509" s="0"/>
      <c r="ELC509" s="0"/>
      <c r="ELD509" s="0"/>
      <c r="ELE509" s="0"/>
      <c r="ELF509" s="0"/>
      <c r="ELG509" s="0"/>
      <c r="ELH509" s="0"/>
      <c r="ELI509" s="0"/>
      <c r="ELJ509" s="0"/>
      <c r="ELK509" s="0"/>
      <c r="ELL509" s="0"/>
      <c r="ELM509" s="0"/>
      <c r="ELN509" s="0"/>
      <c r="ELO509" s="0"/>
      <c r="ELP509" s="0"/>
      <c r="ELQ509" s="0"/>
      <c r="ELR509" s="0"/>
      <c r="ELS509" s="0"/>
      <c r="ELT509" s="0"/>
      <c r="ELU509" s="0"/>
      <c r="ELV509" s="0"/>
      <c r="ELW509" s="0"/>
      <c r="ELX509" s="0"/>
      <c r="ELY509" s="0"/>
      <c r="ELZ509" s="0"/>
      <c r="EMA509" s="0"/>
      <c r="EMB509" s="0"/>
      <c r="EMC509" s="0"/>
      <c r="EMD509" s="0"/>
      <c r="EME509" s="0"/>
      <c r="EMF509" s="0"/>
      <c r="EMG509" s="0"/>
      <c r="EMH509" s="0"/>
      <c r="EMI509" s="0"/>
      <c r="EMJ509" s="0"/>
      <c r="EMK509" s="0"/>
      <c r="EML509" s="0"/>
      <c r="EMM509" s="0"/>
      <c r="EMN509" s="0"/>
      <c r="EMO509" s="0"/>
      <c r="EMP509" s="0"/>
      <c r="EMQ509" s="0"/>
      <c r="EMR509" s="0"/>
      <c r="EMS509" s="0"/>
      <c r="EMT509" s="0"/>
      <c r="EMU509" s="0"/>
      <c r="EMV509" s="0"/>
      <c r="EMW509" s="0"/>
      <c r="EMX509" s="0"/>
      <c r="EMY509" s="0"/>
      <c r="EMZ509" s="0"/>
      <c r="ENA509" s="0"/>
      <c r="ENB509" s="0"/>
      <c r="ENC509" s="0"/>
      <c r="END509" s="0"/>
      <c r="ENE509" s="0"/>
      <c r="ENF509" s="0"/>
      <c r="ENG509" s="0"/>
      <c r="ENH509" s="0"/>
      <c r="ENI509" s="0"/>
      <c r="ENJ509" s="0"/>
      <c r="ENK509" s="0"/>
      <c r="ENL509" s="0"/>
      <c r="ENM509" s="0"/>
      <c r="ENN509" s="0"/>
      <c r="ENO509" s="0"/>
      <c r="ENP509" s="0"/>
      <c r="ENQ509" s="0"/>
      <c r="ENR509" s="0"/>
      <c r="ENS509" s="0"/>
      <c r="ENT509" s="0"/>
      <c r="ENU509" s="0"/>
      <c r="ENV509" s="0"/>
      <c r="ENW509" s="0"/>
      <c r="ENX509" s="0"/>
      <c r="ENY509" s="0"/>
      <c r="ENZ509" s="0"/>
      <c r="EOA509" s="0"/>
      <c r="EOB509" s="0"/>
      <c r="EOC509" s="0"/>
      <c r="EOD509" s="0"/>
      <c r="EOE509" s="0"/>
      <c r="EOF509" s="0"/>
      <c r="EOG509" s="0"/>
      <c r="EOH509" s="0"/>
      <c r="EOI509" s="0"/>
      <c r="EOJ509" s="0"/>
      <c r="EOK509" s="0"/>
      <c r="EOL509" s="0"/>
      <c r="EOM509" s="0"/>
      <c r="EON509" s="0"/>
      <c r="EOO509" s="0"/>
      <c r="EOP509" s="0"/>
      <c r="EOQ509" s="0"/>
      <c r="EOR509" s="0"/>
      <c r="EOS509" s="0"/>
      <c r="EOT509" s="0"/>
      <c r="EOU509" s="0"/>
      <c r="EOV509" s="0"/>
      <c r="EOW509" s="0"/>
      <c r="EOX509" s="0"/>
      <c r="EOY509" s="0"/>
      <c r="EOZ509" s="0"/>
      <c r="EPA509" s="0"/>
      <c r="EPB509" s="0"/>
      <c r="EPC509" s="0"/>
      <c r="EPD509" s="0"/>
      <c r="EPE509" s="0"/>
      <c r="EPF509" s="0"/>
      <c r="EPG509" s="0"/>
      <c r="EPH509" s="0"/>
      <c r="EPI509" s="0"/>
      <c r="EPJ509" s="0"/>
      <c r="EPK509" s="0"/>
      <c r="EPL509" s="0"/>
      <c r="EPM509" s="0"/>
      <c r="EPN509" s="0"/>
      <c r="EPO509" s="0"/>
      <c r="EPP509" s="0"/>
      <c r="EPQ509" s="0"/>
      <c r="EPR509" s="0"/>
      <c r="EPS509" s="0"/>
      <c r="EPT509" s="0"/>
      <c r="EPU509" s="0"/>
      <c r="EPV509" s="0"/>
      <c r="EPW509" s="0"/>
      <c r="EPX509" s="0"/>
      <c r="EPY509" s="0"/>
      <c r="EPZ509" s="0"/>
      <c r="EQA509" s="0"/>
      <c r="EQB509" s="0"/>
      <c r="EQC509" s="0"/>
      <c r="EQD509" s="0"/>
      <c r="EQE509" s="0"/>
      <c r="EQF509" s="0"/>
      <c r="EQG509" s="0"/>
      <c r="EQH509" s="0"/>
      <c r="EQI509" s="0"/>
      <c r="EQJ509" s="0"/>
      <c r="EQK509" s="0"/>
      <c r="EQL509" s="0"/>
      <c r="EQM509" s="0"/>
      <c r="EQN509" s="0"/>
      <c r="EQO509" s="0"/>
      <c r="EQP509" s="0"/>
      <c r="EQQ509" s="0"/>
      <c r="EQR509" s="0"/>
      <c r="EQS509" s="0"/>
      <c r="EQT509" s="0"/>
      <c r="EQU509" s="0"/>
      <c r="EQV509" s="0"/>
      <c r="EQW509" s="0"/>
      <c r="EQX509" s="0"/>
      <c r="EQY509" s="0"/>
      <c r="EQZ509" s="0"/>
      <c r="ERA509" s="0"/>
      <c r="ERB509" s="0"/>
      <c r="ERC509" s="0"/>
      <c r="ERD509" s="0"/>
      <c r="ERE509" s="0"/>
      <c r="ERF509" s="0"/>
      <c r="ERG509" s="0"/>
      <c r="ERH509" s="0"/>
      <c r="ERI509" s="0"/>
      <c r="ERJ509" s="0"/>
      <c r="ERK509" s="0"/>
      <c r="ERL509" s="0"/>
      <c r="ERM509" s="0"/>
      <c r="ERN509" s="0"/>
      <c r="ERO509" s="0"/>
      <c r="ERP509" s="0"/>
      <c r="ERQ509" s="0"/>
      <c r="ERR509" s="0"/>
      <c r="ERS509" s="0"/>
      <c r="ERT509" s="0"/>
      <c r="ERU509" s="0"/>
      <c r="ERV509" s="0"/>
      <c r="ERW509" s="0"/>
      <c r="ERX509" s="0"/>
      <c r="ERY509" s="0"/>
      <c r="ERZ509" s="0"/>
      <c r="ESA509" s="0"/>
      <c r="ESB509" s="0"/>
      <c r="ESC509" s="0"/>
      <c r="ESD509" s="0"/>
      <c r="ESE509" s="0"/>
      <c r="ESF509" s="0"/>
      <c r="ESG509" s="0"/>
      <c r="ESH509" s="0"/>
      <c r="ESI509" s="0"/>
      <c r="ESJ509" s="0"/>
      <c r="ESK509" s="0"/>
      <c r="ESL509" s="0"/>
      <c r="ESM509" s="0"/>
      <c r="ESN509" s="0"/>
      <c r="ESO509" s="0"/>
      <c r="ESP509" s="0"/>
      <c r="ESQ509" s="0"/>
      <c r="ESR509" s="0"/>
      <c r="ESS509" s="0"/>
      <c r="EST509" s="0"/>
      <c r="ESU509" s="0"/>
      <c r="ESV509" s="0"/>
      <c r="ESW509" s="0"/>
      <c r="ESX509" s="0"/>
      <c r="ESY509" s="0"/>
      <c r="ESZ509" s="0"/>
      <c r="ETA509" s="0"/>
      <c r="ETB509" s="0"/>
      <c r="ETC509" s="0"/>
      <c r="ETD509" s="0"/>
      <c r="ETE509" s="0"/>
      <c r="ETF509" s="0"/>
      <c r="ETG509" s="0"/>
      <c r="ETH509" s="0"/>
      <c r="ETI509" s="0"/>
      <c r="ETJ509" s="0"/>
      <c r="ETK509" s="0"/>
      <c r="ETL509" s="0"/>
      <c r="ETM509" s="0"/>
      <c r="ETN509" s="0"/>
      <c r="ETO509" s="0"/>
      <c r="ETP509" s="0"/>
      <c r="ETQ509" s="0"/>
      <c r="ETR509" s="0"/>
      <c r="ETS509" s="0"/>
      <c r="ETT509" s="0"/>
      <c r="ETU509" s="0"/>
      <c r="ETV509" s="0"/>
      <c r="ETW509" s="0"/>
      <c r="ETX509" s="0"/>
      <c r="ETY509" s="0"/>
      <c r="ETZ509" s="0"/>
      <c r="EUA509" s="0"/>
      <c r="EUB509" s="0"/>
      <c r="EUC509" s="0"/>
      <c r="EUD509" s="0"/>
      <c r="EUE509" s="0"/>
      <c r="EUF509" s="0"/>
      <c r="EUG509" s="0"/>
      <c r="EUH509" s="0"/>
      <c r="EUI509" s="0"/>
      <c r="EUJ509" s="0"/>
      <c r="EUK509" s="0"/>
      <c r="EUL509" s="0"/>
      <c r="EUM509" s="0"/>
      <c r="EUN509" s="0"/>
      <c r="EUO509" s="0"/>
      <c r="EUP509" s="0"/>
      <c r="EUQ509" s="0"/>
      <c r="EUR509" s="0"/>
      <c r="EUS509" s="0"/>
      <c r="EUT509" s="0"/>
      <c r="EUU509" s="0"/>
      <c r="EUV509" s="0"/>
      <c r="EUW509" s="0"/>
      <c r="EUX509" s="0"/>
      <c r="EUY509" s="0"/>
      <c r="EUZ509" s="0"/>
      <c r="EVA509" s="0"/>
      <c r="EVB509" s="0"/>
      <c r="EVC509" s="0"/>
      <c r="EVD509" s="0"/>
      <c r="EVE509" s="0"/>
      <c r="EVF509" s="0"/>
      <c r="EVG509" s="0"/>
      <c r="EVH509" s="0"/>
      <c r="EVI509" s="0"/>
      <c r="EVJ509" s="0"/>
      <c r="EVK509" s="0"/>
      <c r="EVL509" s="0"/>
      <c r="EVM509" s="0"/>
      <c r="EVN509" s="0"/>
      <c r="EVO509" s="0"/>
      <c r="EVP509" s="0"/>
      <c r="EVQ509" s="0"/>
      <c r="EVR509" s="0"/>
      <c r="EVS509" s="0"/>
      <c r="EVT509" s="0"/>
      <c r="EVU509" s="0"/>
      <c r="EVV509" s="0"/>
      <c r="EVW509" s="0"/>
      <c r="EVX509" s="0"/>
      <c r="EVY509" s="0"/>
      <c r="EVZ509" s="0"/>
      <c r="EWA509" s="0"/>
      <c r="EWB509" s="0"/>
      <c r="EWC509" s="0"/>
      <c r="EWD509" s="0"/>
      <c r="EWE509" s="0"/>
      <c r="EWF509" s="0"/>
      <c r="EWG509" s="0"/>
      <c r="EWH509" s="0"/>
      <c r="EWI509" s="0"/>
      <c r="EWJ509" s="0"/>
      <c r="EWK509" s="0"/>
      <c r="EWL509" s="0"/>
      <c r="EWM509" s="0"/>
      <c r="EWN509" s="0"/>
      <c r="EWO509" s="0"/>
      <c r="EWP509" s="0"/>
      <c r="EWQ509" s="0"/>
      <c r="EWR509" s="0"/>
      <c r="EWS509" s="0"/>
      <c r="EWT509" s="0"/>
      <c r="EWU509" s="0"/>
      <c r="EWV509" s="0"/>
      <c r="EWW509" s="0"/>
      <c r="EWX509" s="0"/>
      <c r="EWY509" s="0"/>
      <c r="EWZ509" s="0"/>
      <c r="EXA509" s="0"/>
      <c r="EXB509" s="0"/>
      <c r="EXC509" s="0"/>
      <c r="EXD509" s="0"/>
      <c r="EXE509" s="0"/>
      <c r="EXF509" s="0"/>
      <c r="EXG509" s="0"/>
      <c r="EXH509" s="0"/>
      <c r="EXI509" s="0"/>
      <c r="EXJ509" s="0"/>
      <c r="EXK509" s="0"/>
      <c r="EXL509" s="0"/>
      <c r="EXM509" s="0"/>
      <c r="EXN509" s="0"/>
      <c r="EXO509" s="0"/>
      <c r="EXP509" s="0"/>
      <c r="EXQ509" s="0"/>
      <c r="EXR509" s="0"/>
      <c r="EXS509" s="0"/>
      <c r="EXT509" s="0"/>
      <c r="EXU509" s="0"/>
      <c r="EXV509" s="0"/>
      <c r="EXW509" s="0"/>
      <c r="EXX509" s="0"/>
      <c r="EXY509" s="0"/>
      <c r="EXZ509" s="0"/>
      <c r="EYA509" s="0"/>
      <c r="EYB509" s="0"/>
      <c r="EYC509" s="0"/>
      <c r="EYD509" s="0"/>
      <c r="EYE509" s="0"/>
      <c r="EYF509" s="0"/>
      <c r="EYG509" s="0"/>
      <c r="EYH509" s="0"/>
      <c r="EYI509" s="0"/>
      <c r="EYJ509" s="0"/>
      <c r="EYK509" s="0"/>
      <c r="EYL509" s="0"/>
      <c r="EYM509" s="0"/>
      <c r="EYN509" s="0"/>
      <c r="EYO509" s="0"/>
      <c r="EYP509" s="0"/>
      <c r="EYQ509" s="0"/>
      <c r="EYR509" s="0"/>
      <c r="EYS509" s="0"/>
      <c r="EYT509" s="0"/>
      <c r="EYU509" s="0"/>
      <c r="EYV509" s="0"/>
      <c r="EYW509" s="0"/>
      <c r="EYX509" s="0"/>
      <c r="EYY509" s="0"/>
      <c r="EYZ509" s="0"/>
      <c r="EZA509" s="0"/>
      <c r="EZB509" s="0"/>
      <c r="EZC509" s="0"/>
      <c r="EZD509" s="0"/>
      <c r="EZE509" s="0"/>
      <c r="EZF509" s="0"/>
      <c r="EZG509" s="0"/>
      <c r="EZH509" s="0"/>
      <c r="EZI509" s="0"/>
      <c r="EZJ509" s="0"/>
      <c r="EZK509" s="0"/>
      <c r="EZL509" s="0"/>
      <c r="EZM509" s="0"/>
      <c r="EZN509" s="0"/>
      <c r="EZO509" s="0"/>
      <c r="EZP509" s="0"/>
      <c r="EZQ509" s="0"/>
      <c r="EZR509" s="0"/>
      <c r="EZS509" s="0"/>
      <c r="EZT509" s="0"/>
      <c r="EZU509" s="0"/>
      <c r="EZV509" s="0"/>
      <c r="EZW509" s="0"/>
      <c r="EZX509" s="0"/>
      <c r="EZY509" s="0"/>
      <c r="EZZ509" s="0"/>
      <c r="FAA509" s="0"/>
      <c r="FAB509" s="0"/>
      <c r="FAC509" s="0"/>
      <c r="FAD509" s="0"/>
      <c r="FAE509" s="0"/>
      <c r="FAF509" s="0"/>
      <c r="FAG509" s="0"/>
      <c r="FAH509" s="0"/>
      <c r="FAI509" s="0"/>
      <c r="FAJ509" s="0"/>
      <c r="FAK509" s="0"/>
      <c r="FAL509" s="0"/>
      <c r="FAM509" s="0"/>
      <c r="FAN509" s="0"/>
      <c r="FAO509" s="0"/>
      <c r="FAP509" s="0"/>
      <c r="FAQ509" s="0"/>
      <c r="FAR509" s="0"/>
      <c r="FAS509" s="0"/>
      <c r="FAT509" s="0"/>
      <c r="FAU509" s="0"/>
      <c r="FAV509" s="0"/>
      <c r="FAW509" s="0"/>
      <c r="FAX509" s="0"/>
      <c r="FAY509" s="0"/>
      <c r="FAZ509" s="0"/>
      <c r="FBA509" s="0"/>
      <c r="FBB509" s="0"/>
      <c r="FBC509" s="0"/>
      <c r="FBD509" s="0"/>
      <c r="FBE509" s="0"/>
      <c r="FBF509" s="0"/>
      <c r="FBG509" s="0"/>
      <c r="FBH509" s="0"/>
      <c r="FBI509" s="0"/>
      <c r="FBJ509" s="0"/>
      <c r="FBK509" s="0"/>
      <c r="FBL509" s="0"/>
      <c r="FBM509" s="0"/>
      <c r="FBN509" s="0"/>
      <c r="FBO509" s="0"/>
      <c r="FBP509" s="0"/>
      <c r="FBQ509" s="0"/>
      <c r="FBR509" s="0"/>
      <c r="FBS509" s="0"/>
      <c r="FBT509" s="0"/>
      <c r="FBU509" s="0"/>
      <c r="FBV509" s="0"/>
      <c r="FBW509" s="0"/>
      <c r="FBX509" s="0"/>
      <c r="FBY509" s="0"/>
      <c r="FBZ509" s="0"/>
      <c r="FCA509" s="0"/>
      <c r="FCB509" s="0"/>
      <c r="FCC509" s="0"/>
      <c r="FCD509" s="0"/>
      <c r="FCE509" s="0"/>
      <c r="FCF509" s="0"/>
      <c r="FCG509" s="0"/>
      <c r="FCH509" s="0"/>
      <c r="FCI509" s="0"/>
      <c r="FCJ509" s="0"/>
      <c r="FCK509" s="0"/>
      <c r="FCL509" s="0"/>
      <c r="FCM509" s="0"/>
      <c r="FCN509" s="0"/>
      <c r="FCO509" s="0"/>
      <c r="FCP509" s="0"/>
      <c r="FCQ509" s="0"/>
      <c r="FCR509" s="0"/>
      <c r="FCS509" s="0"/>
      <c r="FCT509" s="0"/>
      <c r="FCU509" s="0"/>
      <c r="FCV509" s="0"/>
      <c r="FCW509" s="0"/>
      <c r="FCX509" s="0"/>
      <c r="FCY509" s="0"/>
      <c r="FCZ509" s="0"/>
      <c r="FDA509" s="0"/>
      <c r="FDB509" s="0"/>
      <c r="FDC509" s="0"/>
      <c r="FDD509" s="0"/>
      <c r="FDE509" s="0"/>
      <c r="FDF509" s="0"/>
      <c r="FDG509" s="0"/>
      <c r="FDH509" s="0"/>
      <c r="FDI509" s="0"/>
      <c r="FDJ509" s="0"/>
      <c r="FDK509" s="0"/>
      <c r="FDL509" s="0"/>
      <c r="FDM509" s="0"/>
      <c r="FDN509" s="0"/>
      <c r="FDO509" s="0"/>
      <c r="FDP509" s="0"/>
      <c r="FDQ509" s="0"/>
      <c r="FDR509" s="0"/>
      <c r="FDS509" s="0"/>
      <c r="FDT509" s="0"/>
      <c r="FDU509" s="0"/>
      <c r="FDV509" s="0"/>
      <c r="FDW509" s="0"/>
      <c r="FDX509" s="0"/>
      <c r="FDY509" s="0"/>
      <c r="FDZ509" s="0"/>
      <c r="FEA509" s="0"/>
      <c r="FEB509" s="0"/>
      <c r="FEC509" s="0"/>
      <c r="FED509" s="0"/>
      <c r="FEE509" s="0"/>
      <c r="FEF509" s="0"/>
      <c r="FEG509" s="0"/>
      <c r="FEH509" s="0"/>
      <c r="FEI509" s="0"/>
      <c r="FEJ509" s="0"/>
      <c r="FEK509" s="0"/>
      <c r="FEL509" s="0"/>
      <c r="FEM509" s="0"/>
      <c r="FEN509" s="0"/>
      <c r="FEO509" s="0"/>
      <c r="FEP509" s="0"/>
      <c r="FEQ509" s="0"/>
      <c r="FER509" s="0"/>
      <c r="FES509" s="0"/>
      <c r="FET509" s="0"/>
      <c r="FEU509" s="0"/>
      <c r="FEV509" s="0"/>
      <c r="FEW509" s="0"/>
      <c r="FEX509" s="0"/>
      <c r="FEY509" s="0"/>
      <c r="FEZ509" s="0"/>
      <c r="FFA509" s="0"/>
      <c r="FFB509" s="0"/>
      <c r="FFC509" s="0"/>
      <c r="FFD509" s="0"/>
      <c r="FFE509" s="0"/>
      <c r="FFF509" s="0"/>
      <c r="FFG509" s="0"/>
      <c r="FFH509" s="0"/>
      <c r="FFI509" s="0"/>
      <c r="FFJ509" s="0"/>
      <c r="FFK509" s="0"/>
      <c r="FFL509" s="0"/>
      <c r="FFM509" s="0"/>
      <c r="FFN509" s="0"/>
      <c r="FFO509" s="0"/>
      <c r="FFP509" s="0"/>
      <c r="FFQ509" s="0"/>
      <c r="FFR509" s="0"/>
      <c r="FFS509" s="0"/>
      <c r="FFT509" s="0"/>
      <c r="FFU509" s="0"/>
      <c r="FFV509" s="0"/>
      <c r="FFW509" s="0"/>
      <c r="FFX509" s="0"/>
      <c r="FFY509" s="0"/>
      <c r="FFZ509" s="0"/>
      <c r="FGA509" s="0"/>
      <c r="FGB509" s="0"/>
      <c r="FGC509" s="0"/>
      <c r="FGD509" s="0"/>
      <c r="FGE509" s="0"/>
      <c r="FGF509" s="0"/>
      <c r="FGG509" s="0"/>
      <c r="FGH509" s="0"/>
      <c r="FGI509" s="0"/>
      <c r="FGJ509" s="0"/>
      <c r="FGK509" s="0"/>
      <c r="FGL509" s="0"/>
      <c r="FGM509" s="0"/>
      <c r="FGN509" s="0"/>
      <c r="FGO509" s="0"/>
      <c r="FGP509" s="0"/>
      <c r="FGQ509" s="0"/>
      <c r="FGR509" s="0"/>
      <c r="FGS509" s="0"/>
      <c r="FGT509" s="0"/>
      <c r="FGU509" s="0"/>
      <c r="FGV509" s="0"/>
      <c r="FGW509" s="0"/>
      <c r="FGX509" s="0"/>
      <c r="FGY509" s="0"/>
      <c r="FGZ509" s="0"/>
      <c r="FHA509" s="0"/>
      <c r="FHB509" s="0"/>
      <c r="FHC509" s="0"/>
      <c r="FHD509" s="0"/>
      <c r="FHE509" s="0"/>
      <c r="FHF509" s="0"/>
      <c r="FHG509" s="0"/>
      <c r="FHH509" s="0"/>
      <c r="FHI509" s="0"/>
      <c r="FHJ509" s="0"/>
      <c r="FHK509" s="0"/>
      <c r="FHL509" s="0"/>
      <c r="FHM509" s="0"/>
      <c r="FHN509" s="0"/>
      <c r="FHO509" s="0"/>
      <c r="FHP509" s="0"/>
      <c r="FHQ509" s="0"/>
      <c r="FHR509" s="0"/>
      <c r="FHS509" s="0"/>
      <c r="FHT509" s="0"/>
      <c r="FHU509" s="0"/>
      <c r="FHV509" s="0"/>
      <c r="FHW509" s="0"/>
      <c r="FHX509" s="0"/>
      <c r="FHY509" s="0"/>
      <c r="FHZ509" s="0"/>
      <c r="FIA509" s="0"/>
      <c r="FIB509" s="0"/>
      <c r="FIC509" s="0"/>
      <c r="FID509" s="0"/>
      <c r="FIE509" s="0"/>
      <c r="FIF509" s="0"/>
      <c r="FIG509" s="0"/>
      <c r="FIH509" s="0"/>
      <c r="FII509" s="0"/>
      <c r="FIJ509" s="0"/>
      <c r="FIK509" s="0"/>
      <c r="FIL509" s="0"/>
      <c r="FIM509" s="0"/>
      <c r="FIN509" s="0"/>
      <c r="FIO509" s="0"/>
      <c r="FIP509" s="0"/>
      <c r="FIQ509" s="0"/>
      <c r="FIR509" s="0"/>
      <c r="FIS509" s="0"/>
      <c r="FIT509" s="0"/>
      <c r="FIU509" s="0"/>
      <c r="FIV509" s="0"/>
      <c r="FIW509" s="0"/>
      <c r="FIX509" s="0"/>
      <c r="FIY509" s="0"/>
      <c r="FIZ509" s="0"/>
      <c r="FJA509" s="0"/>
      <c r="FJB509" s="0"/>
      <c r="FJC509" s="0"/>
      <c r="FJD509" s="0"/>
      <c r="FJE509" s="0"/>
      <c r="FJF509" s="0"/>
      <c r="FJG509" s="0"/>
      <c r="FJH509" s="0"/>
      <c r="FJI509" s="0"/>
      <c r="FJJ509" s="0"/>
      <c r="FJK509" s="0"/>
      <c r="FJL509" s="0"/>
      <c r="FJM509" s="0"/>
      <c r="FJN509" s="0"/>
      <c r="FJO509" s="0"/>
      <c r="FJP509" s="0"/>
      <c r="FJQ509" s="0"/>
      <c r="FJR509" s="0"/>
      <c r="FJS509" s="0"/>
      <c r="FJT509" s="0"/>
      <c r="FJU509" s="0"/>
      <c r="FJV509" s="0"/>
      <c r="FJW509" s="0"/>
      <c r="FJX509" s="0"/>
      <c r="FJY509" s="0"/>
      <c r="FJZ509" s="0"/>
      <c r="FKA509" s="0"/>
      <c r="FKB509" s="0"/>
      <c r="FKC509" s="0"/>
      <c r="FKD509" s="0"/>
      <c r="FKE509" s="0"/>
      <c r="FKF509" s="0"/>
      <c r="FKG509" s="0"/>
      <c r="FKH509" s="0"/>
      <c r="FKI509" s="0"/>
      <c r="FKJ509" s="0"/>
      <c r="FKK509" s="0"/>
      <c r="FKL509" s="0"/>
      <c r="FKM509" s="0"/>
      <c r="FKN509" s="0"/>
      <c r="FKO509" s="0"/>
      <c r="FKP509" s="0"/>
      <c r="FKQ509" s="0"/>
      <c r="FKR509" s="0"/>
      <c r="FKS509" s="0"/>
      <c r="FKT509" s="0"/>
      <c r="FKU509" s="0"/>
      <c r="FKV509" s="0"/>
      <c r="FKW509" s="0"/>
      <c r="FKX509" s="0"/>
      <c r="FKY509" s="0"/>
      <c r="FKZ509" s="0"/>
      <c r="FLA509" s="0"/>
      <c r="FLB509" s="0"/>
      <c r="FLC509" s="0"/>
      <c r="FLD509" s="0"/>
      <c r="FLE509" s="0"/>
      <c r="FLF509" s="0"/>
      <c r="FLG509" s="0"/>
      <c r="FLH509" s="0"/>
      <c r="FLI509" s="0"/>
      <c r="FLJ509" s="0"/>
      <c r="FLK509" s="0"/>
      <c r="FLL509" s="0"/>
      <c r="FLM509" s="0"/>
      <c r="FLN509" s="0"/>
      <c r="FLO509" s="0"/>
      <c r="FLP509" s="0"/>
      <c r="FLQ509" s="0"/>
      <c r="FLR509" s="0"/>
      <c r="FLS509" s="0"/>
      <c r="FLT509" s="0"/>
      <c r="FLU509" s="0"/>
      <c r="FLV509" s="0"/>
      <c r="FLW509" s="0"/>
      <c r="FLX509" s="0"/>
      <c r="FLY509" s="0"/>
      <c r="FLZ509" s="0"/>
      <c r="FMA509" s="0"/>
      <c r="FMB509" s="0"/>
      <c r="FMC509" s="0"/>
      <c r="FMD509" s="0"/>
      <c r="FME509" s="0"/>
      <c r="FMF509" s="0"/>
      <c r="FMG509" s="0"/>
      <c r="FMH509" s="0"/>
      <c r="FMI509" s="0"/>
      <c r="FMJ509" s="0"/>
      <c r="FMK509" s="0"/>
      <c r="FML509" s="0"/>
      <c r="FMM509" s="0"/>
      <c r="FMN509" s="0"/>
      <c r="FMO509" s="0"/>
      <c r="FMP509" s="0"/>
      <c r="FMQ509" s="0"/>
      <c r="FMR509" s="0"/>
      <c r="FMS509" s="0"/>
      <c r="FMT509" s="0"/>
      <c r="FMU509" s="0"/>
      <c r="FMV509" s="0"/>
      <c r="FMW509" s="0"/>
      <c r="FMX509" s="0"/>
      <c r="FMY509" s="0"/>
      <c r="FMZ509" s="0"/>
      <c r="FNA509" s="0"/>
      <c r="FNB509" s="0"/>
      <c r="FNC509" s="0"/>
      <c r="FND509" s="0"/>
      <c r="FNE509" s="0"/>
      <c r="FNF509" s="0"/>
      <c r="FNG509" s="0"/>
      <c r="FNH509" s="0"/>
      <c r="FNI509" s="0"/>
      <c r="FNJ509" s="0"/>
      <c r="FNK509" s="0"/>
      <c r="FNL509" s="0"/>
      <c r="FNM509" s="0"/>
      <c r="FNN509" s="0"/>
      <c r="FNO509" s="0"/>
      <c r="FNP509" s="0"/>
      <c r="FNQ509" s="0"/>
      <c r="FNR509" s="0"/>
      <c r="FNS509" s="0"/>
      <c r="FNT509" s="0"/>
      <c r="FNU509" s="0"/>
      <c r="FNV509" s="0"/>
      <c r="FNW509" s="0"/>
      <c r="FNX509" s="0"/>
      <c r="FNY509" s="0"/>
      <c r="FNZ509" s="0"/>
      <c r="FOA509" s="0"/>
      <c r="FOB509" s="0"/>
      <c r="FOC509" s="0"/>
      <c r="FOD509" s="0"/>
      <c r="FOE509" s="0"/>
      <c r="FOF509" s="0"/>
      <c r="FOG509" s="0"/>
      <c r="FOH509" s="0"/>
      <c r="FOI509" s="0"/>
      <c r="FOJ509" s="0"/>
      <c r="FOK509" s="0"/>
      <c r="FOL509" s="0"/>
      <c r="FOM509" s="0"/>
      <c r="FON509" s="0"/>
      <c r="FOO509" s="0"/>
      <c r="FOP509" s="0"/>
      <c r="FOQ509" s="0"/>
      <c r="FOR509" s="0"/>
      <c r="FOS509" s="0"/>
      <c r="FOT509" s="0"/>
      <c r="FOU509" s="0"/>
      <c r="FOV509" s="0"/>
      <c r="FOW509" s="0"/>
      <c r="FOX509" s="0"/>
      <c r="FOY509" s="0"/>
      <c r="FOZ509" s="0"/>
      <c r="FPA509" s="0"/>
      <c r="FPB509" s="0"/>
      <c r="FPC509" s="0"/>
      <c r="FPD509" s="0"/>
      <c r="FPE509" s="0"/>
      <c r="FPF509" s="0"/>
      <c r="FPG509" s="0"/>
      <c r="FPH509" s="0"/>
      <c r="FPI509" s="0"/>
      <c r="FPJ509" s="0"/>
      <c r="FPK509" s="0"/>
      <c r="FPL509" s="0"/>
      <c r="FPM509" s="0"/>
      <c r="FPN509" s="0"/>
      <c r="FPO509" s="0"/>
      <c r="FPP509" s="0"/>
      <c r="FPQ509" s="0"/>
      <c r="FPR509" s="0"/>
      <c r="FPS509" s="0"/>
      <c r="FPT509" s="0"/>
      <c r="FPU509" s="0"/>
      <c r="FPV509" s="0"/>
      <c r="FPW509" s="0"/>
      <c r="FPX509" s="0"/>
      <c r="FPY509" s="0"/>
      <c r="FPZ509" s="0"/>
      <c r="FQA509" s="0"/>
      <c r="FQB509" s="0"/>
      <c r="FQC509" s="0"/>
      <c r="FQD509" s="0"/>
      <c r="FQE509" s="0"/>
      <c r="FQF509" s="0"/>
      <c r="FQG509" s="0"/>
      <c r="FQH509" s="0"/>
      <c r="FQI509" s="0"/>
      <c r="FQJ509" s="0"/>
      <c r="FQK509" s="0"/>
      <c r="FQL509" s="0"/>
      <c r="FQM509" s="0"/>
      <c r="FQN509" s="0"/>
      <c r="FQO509" s="0"/>
      <c r="FQP509" s="0"/>
      <c r="FQQ509" s="0"/>
      <c r="FQR509" s="0"/>
      <c r="FQS509" s="0"/>
      <c r="FQT509" s="0"/>
      <c r="FQU509" s="0"/>
      <c r="FQV509" s="0"/>
      <c r="FQW509" s="0"/>
      <c r="FQX509" s="0"/>
      <c r="FQY509" s="0"/>
      <c r="FQZ509" s="0"/>
      <c r="FRA509" s="0"/>
      <c r="FRB509" s="0"/>
      <c r="FRC509" s="0"/>
      <c r="FRD509" s="0"/>
      <c r="FRE509" s="0"/>
      <c r="FRF509" s="0"/>
      <c r="FRG509" s="0"/>
      <c r="FRH509" s="0"/>
      <c r="FRI509" s="0"/>
      <c r="FRJ509" s="0"/>
      <c r="FRK509" s="0"/>
      <c r="FRL509" s="0"/>
      <c r="FRM509" s="0"/>
      <c r="FRN509" s="0"/>
      <c r="FRO509" s="0"/>
      <c r="FRP509" s="0"/>
      <c r="FRQ509" s="0"/>
      <c r="FRR509" s="0"/>
      <c r="FRS509" s="0"/>
      <c r="FRT509" s="0"/>
      <c r="FRU509" s="0"/>
      <c r="FRV509" s="0"/>
      <c r="FRW509" s="0"/>
      <c r="FRX509" s="0"/>
      <c r="FRY509" s="0"/>
      <c r="FRZ509" s="0"/>
      <c r="FSA509" s="0"/>
      <c r="FSB509" s="0"/>
      <c r="FSC509" s="0"/>
      <c r="FSD509" s="0"/>
      <c r="FSE509" s="0"/>
      <c r="FSF509" s="0"/>
      <c r="FSG509" s="0"/>
      <c r="FSH509" s="0"/>
      <c r="FSI509" s="0"/>
      <c r="FSJ509" s="0"/>
      <c r="FSK509" s="0"/>
      <c r="FSL509" s="0"/>
      <c r="FSM509" s="0"/>
      <c r="FSN509" s="0"/>
      <c r="FSO509" s="0"/>
      <c r="FSP509" s="0"/>
      <c r="FSQ509" s="0"/>
      <c r="FSR509" s="0"/>
      <c r="FSS509" s="0"/>
      <c r="FST509" s="0"/>
      <c r="FSU509" s="0"/>
      <c r="FSV509" s="0"/>
      <c r="FSW509" s="0"/>
      <c r="FSX509" s="0"/>
      <c r="FSY509" s="0"/>
      <c r="FSZ509" s="0"/>
      <c r="FTA509" s="0"/>
      <c r="FTB509" s="0"/>
      <c r="FTC509" s="0"/>
      <c r="FTD509" s="0"/>
      <c r="FTE509" s="0"/>
      <c r="FTF509" s="0"/>
      <c r="FTG509" s="0"/>
      <c r="FTH509" s="0"/>
      <c r="FTI509" s="0"/>
      <c r="FTJ509" s="0"/>
      <c r="FTK509" s="0"/>
      <c r="FTL509" s="0"/>
      <c r="FTM509" s="0"/>
      <c r="FTN509" s="0"/>
      <c r="FTO509" s="0"/>
      <c r="FTP509" s="0"/>
      <c r="FTQ509" s="0"/>
      <c r="FTR509" s="0"/>
      <c r="FTS509" s="0"/>
      <c r="FTT509" s="0"/>
      <c r="FTU509" s="0"/>
      <c r="FTV509" s="0"/>
      <c r="FTW509" s="0"/>
      <c r="FTX509" s="0"/>
      <c r="FTY509" s="0"/>
      <c r="FTZ509" s="0"/>
      <c r="FUA509" s="0"/>
      <c r="FUB509" s="0"/>
      <c r="FUC509" s="0"/>
      <c r="FUD509" s="0"/>
      <c r="FUE509" s="0"/>
      <c r="FUF509" s="0"/>
      <c r="FUG509" s="0"/>
      <c r="FUH509" s="0"/>
      <c r="FUI509" s="0"/>
      <c r="FUJ509" s="0"/>
      <c r="FUK509" s="0"/>
      <c r="FUL509" s="0"/>
      <c r="FUM509" s="0"/>
      <c r="FUN509" s="0"/>
      <c r="FUO509" s="0"/>
      <c r="FUP509" s="0"/>
      <c r="FUQ509" s="0"/>
      <c r="FUR509" s="0"/>
      <c r="FUS509" s="0"/>
      <c r="FUT509" s="0"/>
      <c r="FUU509" s="0"/>
      <c r="FUV509" s="0"/>
      <c r="FUW509" s="0"/>
      <c r="FUX509" s="0"/>
      <c r="FUY509" s="0"/>
      <c r="FUZ509" s="0"/>
      <c r="FVA509" s="0"/>
      <c r="FVB509" s="0"/>
      <c r="FVC509" s="0"/>
      <c r="FVD509" s="0"/>
      <c r="FVE509" s="0"/>
      <c r="FVF509" s="0"/>
      <c r="FVG509" s="0"/>
      <c r="FVH509" s="0"/>
      <c r="FVI509" s="0"/>
      <c r="FVJ509" s="0"/>
      <c r="FVK509" s="0"/>
      <c r="FVL509" s="0"/>
      <c r="FVM509" s="0"/>
      <c r="FVN509" s="0"/>
      <c r="FVO509" s="0"/>
      <c r="FVP509" s="0"/>
      <c r="FVQ509" s="0"/>
      <c r="FVR509" s="0"/>
      <c r="FVS509" s="0"/>
      <c r="FVT509" s="0"/>
      <c r="FVU509" s="0"/>
      <c r="FVV509" s="0"/>
      <c r="FVW509" s="0"/>
      <c r="FVX509" s="0"/>
      <c r="FVY509" s="0"/>
      <c r="FVZ509" s="0"/>
      <c r="FWA509" s="0"/>
      <c r="FWB509" s="0"/>
      <c r="FWC509" s="0"/>
      <c r="FWD509" s="0"/>
      <c r="FWE509" s="0"/>
      <c r="FWF509" s="0"/>
      <c r="FWG509" s="0"/>
      <c r="FWH509" s="0"/>
      <c r="FWI509" s="0"/>
      <c r="FWJ509" s="0"/>
      <c r="FWK509" s="0"/>
      <c r="FWL509" s="0"/>
      <c r="FWM509" s="0"/>
      <c r="FWN509" s="0"/>
      <c r="FWO509" s="0"/>
      <c r="FWP509" s="0"/>
      <c r="FWQ509" s="0"/>
      <c r="FWR509" s="0"/>
      <c r="FWS509" s="0"/>
      <c r="FWT509" s="0"/>
      <c r="FWU509" s="0"/>
      <c r="FWV509" s="0"/>
      <c r="FWW509" s="0"/>
      <c r="FWX509" s="0"/>
      <c r="FWY509" s="0"/>
      <c r="FWZ509" s="0"/>
      <c r="FXA509" s="0"/>
      <c r="FXB509" s="0"/>
      <c r="FXC509" s="0"/>
      <c r="FXD509" s="0"/>
      <c r="FXE509" s="0"/>
      <c r="FXF509" s="0"/>
      <c r="FXG509" s="0"/>
      <c r="FXH509" s="0"/>
      <c r="FXI509" s="0"/>
      <c r="FXJ509" s="0"/>
      <c r="FXK509" s="0"/>
      <c r="FXL509" s="0"/>
      <c r="FXM509" s="0"/>
      <c r="FXN509" s="0"/>
      <c r="FXO509" s="0"/>
      <c r="FXP509" s="0"/>
      <c r="FXQ509" s="0"/>
      <c r="FXR509" s="0"/>
      <c r="FXS509" s="0"/>
      <c r="FXT509" s="0"/>
      <c r="FXU509" s="0"/>
      <c r="FXV509" s="0"/>
      <c r="FXW509" s="0"/>
      <c r="FXX509" s="0"/>
      <c r="FXY509" s="0"/>
      <c r="FXZ509" s="0"/>
      <c r="FYA509" s="0"/>
      <c r="FYB509" s="0"/>
      <c r="FYC509" s="0"/>
      <c r="FYD509" s="0"/>
      <c r="FYE509" s="0"/>
      <c r="FYF509" s="0"/>
      <c r="FYG509" s="0"/>
      <c r="FYH509" s="0"/>
      <c r="FYI509" s="0"/>
      <c r="FYJ509" s="0"/>
      <c r="FYK509" s="0"/>
      <c r="FYL509" s="0"/>
      <c r="FYM509" s="0"/>
      <c r="FYN509" s="0"/>
      <c r="FYO509" s="0"/>
      <c r="FYP509" s="0"/>
      <c r="FYQ509" s="0"/>
      <c r="FYR509" s="0"/>
      <c r="FYS509" s="0"/>
      <c r="FYT509" s="0"/>
      <c r="FYU509" s="0"/>
      <c r="FYV509" s="0"/>
      <c r="FYW509" s="0"/>
      <c r="FYX509" s="0"/>
      <c r="FYY509" s="0"/>
      <c r="FYZ509" s="0"/>
      <c r="FZA509" s="0"/>
      <c r="FZB509" s="0"/>
      <c r="FZC509" s="0"/>
      <c r="FZD509" s="0"/>
      <c r="FZE509" s="0"/>
      <c r="FZF509" s="0"/>
      <c r="FZG509" s="0"/>
      <c r="FZH509" s="0"/>
      <c r="FZI509" s="0"/>
      <c r="FZJ509" s="0"/>
      <c r="FZK509" s="0"/>
      <c r="FZL509" s="0"/>
      <c r="FZM509" s="0"/>
      <c r="FZN509" s="0"/>
      <c r="FZO509" s="0"/>
      <c r="FZP509" s="0"/>
      <c r="FZQ509" s="0"/>
      <c r="FZR509" s="0"/>
      <c r="FZS509" s="0"/>
      <c r="FZT509" s="0"/>
      <c r="FZU509" s="0"/>
      <c r="FZV509" s="0"/>
      <c r="FZW509" s="0"/>
      <c r="FZX509" s="0"/>
      <c r="FZY509" s="0"/>
      <c r="FZZ509" s="0"/>
      <c r="GAA509" s="0"/>
      <c r="GAB509" s="0"/>
      <c r="GAC509" s="0"/>
      <c r="GAD509" s="0"/>
      <c r="GAE509" s="0"/>
      <c r="GAF509" s="0"/>
      <c r="GAG509" s="0"/>
      <c r="GAH509" s="0"/>
      <c r="GAI509" s="0"/>
      <c r="GAJ509" s="0"/>
      <c r="GAK509" s="0"/>
      <c r="GAL509" s="0"/>
      <c r="GAM509" s="0"/>
      <c r="GAN509" s="0"/>
      <c r="GAO509" s="0"/>
      <c r="GAP509" s="0"/>
      <c r="GAQ509" s="0"/>
      <c r="GAR509" s="0"/>
      <c r="GAS509" s="0"/>
      <c r="GAT509" s="0"/>
      <c r="GAU509" s="0"/>
      <c r="GAV509" s="0"/>
      <c r="GAW509" s="0"/>
      <c r="GAX509" s="0"/>
      <c r="GAY509" s="0"/>
      <c r="GAZ509" s="0"/>
      <c r="GBA509" s="0"/>
      <c r="GBB509" s="0"/>
      <c r="GBC509" s="0"/>
      <c r="GBD509" s="0"/>
      <c r="GBE509" s="0"/>
      <c r="GBF509" s="0"/>
      <c r="GBG509" s="0"/>
      <c r="GBH509" s="0"/>
      <c r="GBI509" s="0"/>
      <c r="GBJ509" s="0"/>
      <c r="GBK509" s="0"/>
      <c r="GBL509" s="0"/>
      <c r="GBM509" s="0"/>
      <c r="GBN509" s="0"/>
      <c r="GBO509" s="0"/>
      <c r="GBP509" s="0"/>
      <c r="GBQ509" s="0"/>
      <c r="GBR509" s="0"/>
      <c r="GBS509" s="0"/>
      <c r="GBT509" s="0"/>
      <c r="GBU509" s="0"/>
      <c r="GBV509" s="0"/>
      <c r="GBW509" s="0"/>
      <c r="GBX509" s="0"/>
      <c r="GBY509" s="0"/>
      <c r="GBZ509" s="0"/>
      <c r="GCA509" s="0"/>
      <c r="GCB509" s="0"/>
      <c r="GCC509" s="0"/>
      <c r="GCD509" s="0"/>
      <c r="GCE509" s="0"/>
      <c r="GCF509" s="0"/>
      <c r="GCG509" s="0"/>
      <c r="GCH509" s="0"/>
      <c r="GCI509" s="0"/>
      <c r="GCJ509" s="0"/>
      <c r="GCK509" s="0"/>
      <c r="GCL509" s="0"/>
      <c r="GCM509" s="0"/>
      <c r="GCN509" s="0"/>
      <c r="GCO509" s="0"/>
      <c r="GCP509" s="0"/>
      <c r="GCQ509" s="0"/>
      <c r="GCR509" s="0"/>
      <c r="GCS509" s="0"/>
      <c r="GCT509" s="0"/>
      <c r="GCU509" s="0"/>
      <c r="GCV509" s="0"/>
      <c r="GCW509" s="0"/>
      <c r="GCX509" s="0"/>
      <c r="GCY509" s="0"/>
      <c r="GCZ509" s="0"/>
      <c r="GDA509" s="0"/>
      <c r="GDB509" s="0"/>
      <c r="GDC509" s="0"/>
      <c r="GDD509" s="0"/>
      <c r="GDE509" s="0"/>
      <c r="GDF509" s="0"/>
      <c r="GDG509" s="0"/>
      <c r="GDH509" s="0"/>
      <c r="GDI509" s="0"/>
      <c r="GDJ509" s="0"/>
      <c r="GDK509" s="0"/>
      <c r="GDL509" s="0"/>
      <c r="GDM509" s="0"/>
      <c r="GDN509" s="0"/>
      <c r="GDO509" s="0"/>
      <c r="GDP509" s="0"/>
      <c r="GDQ509" s="0"/>
      <c r="GDR509" s="0"/>
      <c r="GDS509" s="0"/>
      <c r="GDT509" s="0"/>
      <c r="GDU509" s="0"/>
      <c r="GDV509" s="0"/>
      <c r="GDW509" s="0"/>
      <c r="GDX509" s="0"/>
      <c r="GDY509" s="0"/>
      <c r="GDZ509" s="0"/>
      <c r="GEA509" s="0"/>
      <c r="GEB509" s="0"/>
      <c r="GEC509" s="0"/>
      <c r="GED509" s="0"/>
      <c r="GEE509" s="0"/>
      <c r="GEF509" s="0"/>
      <c r="GEG509" s="0"/>
      <c r="GEH509" s="0"/>
      <c r="GEI509" s="0"/>
      <c r="GEJ509" s="0"/>
      <c r="GEK509" s="0"/>
      <c r="GEL509" s="0"/>
      <c r="GEM509" s="0"/>
      <c r="GEN509" s="0"/>
      <c r="GEO509" s="0"/>
      <c r="GEP509" s="0"/>
      <c r="GEQ509" s="0"/>
      <c r="GER509" s="0"/>
      <c r="GES509" s="0"/>
      <c r="GET509" s="0"/>
      <c r="GEU509" s="0"/>
      <c r="GEV509" s="0"/>
      <c r="GEW509" s="0"/>
      <c r="GEX509" s="0"/>
      <c r="GEY509" s="0"/>
      <c r="GEZ509" s="0"/>
      <c r="GFA509" s="0"/>
      <c r="GFB509" s="0"/>
      <c r="GFC509" s="0"/>
      <c r="GFD509" s="0"/>
      <c r="GFE509" s="0"/>
      <c r="GFF509" s="0"/>
      <c r="GFG509" s="0"/>
      <c r="GFH509" s="0"/>
      <c r="GFI509" s="0"/>
      <c r="GFJ509" s="0"/>
      <c r="GFK509" s="0"/>
      <c r="GFL509" s="0"/>
      <c r="GFM509" s="0"/>
      <c r="GFN509" s="0"/>
      <c r="GFO509" s="0"/>
      <c r="GFP509" s="0"/>
      <c r="GFQ509" s="0"/>
      <c r="GFR509" s="0"/>
      <c r="GFS509" s="0"/>
      <c r="GFT509" s="0"/>
      <c r="GFU509" s="0"/>
      <c r="GFV509" s="0"/>
      <c r="GFW509" s="0"/>
      <c r="GFX509" s="0"/>
      <c r="GFY509" s="0"/>
      <c r="GFZ509" s="0"/>
      <c r="GGA509" s="0"/>
      <c r="GGB509" s="0"/>
      <c r="GGC509" s="0"/>
      <c r="GGD509" s="0"/>
      <c r="GGE509" s="0"/>
      <c r="GGF509" s="0"/>
      <c r="GGG509" s="0"/>
      <c r="GGH509" s="0"/>
      <c r="GGI509" s="0"/>
      <c r="GGJ509" s="0"/>
      <c r="GGK509" s="0"/>
      <c r="GGL509" s="0"/>
      <c r="GGM509" s="0"/>
      <c r="GGN509" s="0"/>
      <c r="GGO509" s="0"/>
      <c r="GGP509" s="0"/>
      <c r="GGQ509" s="0"/>
      <c r="GGR509" s="0"/>
      <c r="GGS509" s="0"/>
      <c r="GGT509" s="0"/>
      <c r="GGU509" s="0"/>
      <c r="GGV509" s="0"/>
      <c r="GGW509" s="0"/>
      <c r="GGX509" s="0"/>
      <c r="GGY509" s="0"/>
      <c r="GGZ509" s="0"/>
      <c r="GHA509" s="0"/>
      <c r="GHB509" s="0"/>
      <c r="GHC509" s="0"/>
      <c r="GHD509" s="0"/>
      <c r="GHE509" s="0"/>
      <c r="GHF509" s="0"/>
      <c r="GHG509" s="0"/>
      <c r="GHH509" s="0"/>
      <c r="GHI509" s="0"/>
      <c r="GHJ509" s="0"/>
      <c r="GHK509" s="0"/>
      <c r="GHL509" s="0"/>
      <c r="GHM509" s="0"/>
      <c r="GHN509" s="0"/>
      <c r="GHO509" s="0"/>
      <c r="GHP509" s="0"/>
      <c r="GHQ509" s="0"/>
      <c r="GHR509" s="0"/>
      <c r="GHS509" s="0"/>
      <c r="GHT509" s="0"/>
      <c r="GHU509" s="0"/>
      <c r="GHV509" s="0"/>
      <c r="GHW509" s="0"/>
      <c r="GHX509" s="0"/>
      <c r="GHY509" s="0"/>
      <c r="GHZ509" s="0"/>
      <c r="GIA509" s="0"/>
      <c r="GIB509" s="0"/>
      <c r="GIC509" s="0"/>
      <c r="GID509" s="0"/>
      <c r="GIE509" s="0"/>
      <c r="GIF509" s="0"/>
      <c r="GIG509" s="0"/>
      <c r="GIH509" s="0"/>
      <c r="GII509" s="0"/>
      <c r="GIJ509" s="0"/>
      <c r="GIK509" s="0"/>
      <c r="GIL509" s="0"/>
      <c r="GIM509" s="0"/>
      <c r="GIN509" s="0"/>
      <c r="GIO509" s="0"/>
      <c r="GIP509" s="0"/>
      <c r="GIQ509" s="0"/>
      <c r="GIR509" s="0"/>
      <c r="GIS509" s="0"/>
      <c r="GIT509" s="0"/>
      <c r="GIU509" s="0"/>
      <c r="GIV509" s="0"/>
      <c r="GIW509" s="0"/>
      <c r="GIX509" s="0"/>
      <c r="GIY509" s="0"/>
      <c r="GIZ509" s="0"/>
      <c r="GJA509" s="0"/>
      <c r="GJB509" s="0"/>
      <c r="GJC509" s="0"/>
      <c r="GJD509" s="0"/>
      <c r="GJE509" s="0"/>
      <c r="GJF509" s="0"/>
      <c r="GJG509" s="0"/>
      <c r="GJH509" s="0"/>
      <c r="GJI509" s="0"/>
      <c r="GJJ509" s="0"/>
      <c r="GJK509" s="0"/>
      <c r="GJL509" s="0"/>
      <c r="GJM509" s="0"/>
      <c r="GJN509" s="0"/>
      <c r="GJO509" s="0"/>
      <c r="GJP509" s="0"/>
      <c r="GJQ509" s="0"/>
      <c r="GJR509" s="0"/>
      <c r="GJS509" s="0"/>
      <c r="GJT509" s="0"/>
      <c r="GJU509" s="0"/>
      <c r="GJV509" s="0"/>
      <c r="GJW509" s="0"/>
      <c r="GJX509" s="0"/>
      <c r="GJY509" s="0"/>
      <c r="GJZ509" s="0"/>
      <c r="GKA509" s="0"/>
      <c r="GKB509" s="0"/>
      <c r="GKC509" s="0"/>
      <c r="GKD509" s="0"/>
      <c r="GKE509" s="0"/>
      <c r="GKF509" s="0"/>
      <c r="GKG509" s="0"/>
      <c r="GKH509" s="0"/>
      <c r="GKI509" s="0"/>
      <c r="GKJ509" s="0"/>
      <c r="GKK509" s="0"/>
      <c r="GKL509" s="0"/>
      <c r="GKM509" s="0"/>
      <c r="GKN509" s="0"/>
      <c r="GKO509" s="0"/>
      <c r="GKP509" s="0"/>
      <c r="GKQ509" s="0"/>
      <c r="GKR509" s="0"/>
      <c r="GKS509" s="0"/>
      <c r="GKT509" s="0"/>
      <c r="GKU509" s="0"/>
      <c r="GKV509" s="0"/>
      <c r="GKW509" s="0"/>
      <c r="GKX509" s="0"/>
      <c r="GKY509" s="0"/>
      <c r="GKZ509" s="0"/>
      <c r="GLA509" s="0"/>
      <c r="GLB509" s="0"/>
      <c r="GLC509" s="0"/>
      <c r="GLD509" s="0"/>
      <c r="GLE509" s="0"/>
      <c r="GLF509" s="0"/>
      <c r="GLG509" s="0"/>
      <c r="GLH509" s="0"/>
      <c r="GLI509" s="0"/>
      <c r="GLJ509" s="0"/>
      <c r="GLK509" s="0"/>
      <c r="GLL509" s="0"/>
      <c r="GLM509" s="0"/>
      <c r="GLN509" s="0"/>
      <c r="GLO509" s="0"/>
      <c r="GLP509" s="0"/>
      <c r="GLQ509" s="0"/>
      <c r="GLR509" s="0"/>
      <c r="GLS509" s="0"/>
      <c r="GLT509" s="0"/>
      <c r="GLU509" s="0"/>
      <c r="GLV509" s="0"/>
      <c r="GLW509" s="0"/>
      <c r="GLX509" s="0"/>
      <c r="GLY509" s="0"/>
      <c r="GLZ509" s="0"/>
      <c r="GMA509" s="0"/>
      <c r="GMB509" s="0"/>
      <c r="GMC509" s="0"/>
      <c r="GMD509" s="0"/>
      <c r="GME509" s="0"/>
      <c r="GMF509" s="0"/>
      <c r="GMG509" s="0"/>
      <c r="GMH509" s="0"/>
      <c r="GMI509" s="0"/>
      <c r="GMJ509" s="0"/>
      <c r="GMK509" s="0"/>
      <c r="GML509" s="0"/>
      <c r="GMM509" s="0"/>
      <c r="GMN509" s="0"/>
      <c r="GMO509" s="0"/>
      <c r="GMP509" s="0"/>
      <c r="GMQ509" s="0"/>
      <c r="GMR509" s="0"/>
      <c r="GMS509" s="0"/>
      <c r="GMT509" s="0"/>
      <c r="GMU509" s="0"/>
      <c r="GMV509" s="0"/>
      <c r="GMW509" s="0"/>
      <c r="GMX509" s="0"/>
      <c r="GMY509" s="0"/>
      <c r="GMZ509" s="0"/>
      <c r="GNA509" s="0"/>
      <c r="GNB509" s="0"/>
      <c r="GNC509" s="0"/>
      <c r="GND509" s="0"/>
      <c r="GNE509" s="0"/>
      <c r="GNF509" s="0"/>
      <c r="GNG509" s="0"/>
      <c r="GNH509" s="0"/>
      <c r="GNI509" s="0"/>
      <c r="GNJ509" s="0"/>
      <c r="GNK509" s="0"/>
      <c r="GNL509" s="0"/>
      <c r="GNM509" s="0"/>
      <c r="GNN509" s="0"/>
      <c r="GNO509" s="0"/>
      <c r="GNP509" s="0"/>
      <c r="GNQ509" s="0"/>
      <c r="GNR509" s="0"/>
      <c r="GNS509" s="0"/>
      <c r="GNT509" s="0"/>
      <c r="GNU509" s="0"/>
      <c r="GNV509" s="0"/>
      <c r="GNW509" s="0"/>
      <c r="GNX509" s="0"/>
      <c r="GNY509" s="0"/>
      <c r="GNZ509" s="0"/>
      <c r="GOA509" s="0"/>
      <c r="GOB509" s="0"/>
      <c r="GOC509" s="0"/>
      <c r="GOD509" s="0"/>
      <c r="GOE509" s="0"/>
      <c r="GOF509" s="0"/>
      <c r="GOG509" s="0"/>
      <c r="GOH509" s="0"/>
      <c r="GOI509" s="0"/>
      <c r="GOJ509" s="0"/>
      <c r="GOK509" s="0"/>
      <c r="GOL509" s="0"/>
      <c r="GOM509" s="0"/>
      <c r="GON509" s="0"/>
      <c r="GOO509" s="0"/>
      <c r="GOP509" s="0"/>
      <c r="GOQ509" s="0"/>
      <c r="GOR509" s="0"/>
      <c r="GOS509" s="0"/>
      <c r="GOT509" s="0"/>
      <c r="GOU509" s="0"/>
      <c r="GOV509" s="0"/>
      <c r="GOW509" s="0"/>
      <c r="GOX509" s="0"/>
      <c r="GOY509" s="0"/>
      <c r="GOZ509" s="0"/>
      <c r="GPA509" s="0"/>
      <c r="GPB509" s="0"/>
      <c r="GPC509" s="0"/>
      <c r="GPD509" s="0"/>
      <c r="GPE509" s="0"/>
      <c r="GPF509" s="0"/>
      <c r="GPG509" s="0"/>
      <c r="GPH509" s="0"/>
      <c r="GPI509" s="0"/>
      <c r="GPJ509" s="0"/>
      <c r="GPK509" s="0"/>
      <c r="GPL509" s="0"/>
      <c r="GPM509" s="0"/>
      <c r="GPN509" s="0"/>
      <c r="GPO509" s="0"/>
      <c r="GPP509" s="0"/>
      <c r="GPQ509" s="0"/>
      <c r="GPR509" s="0"/>
      <c r="GPS509" s="0"/>
      <c r="GPT509" s="0"/>
      <c r="GPU509" s="0"/>
      <c r="GPV509" s="0"/>
      <c r="GPW509" s="0"/>
      <c r="GPX509" s="0"/>
      <c r="GPY509" s="0"/>
      <c r="GPZ509" s="0"/>
      <c r="GQA509" s="0"/>
      <c r="GQB509" s="0"/>
      <c r="GQC509" s="0"/>
      <c r="GQD509" s="0"/>
      <c r="GQE509" s="0"/>
      <c r="GQF509" s="0"/>
      <c r="GQG509" s="0"/>
      <c r="GQH509" s="0"/>
      <c r="GQI509" s="0"/>
      <c r="GQJ509" s="0"/>
      <c r="GQK509" s="0"/>
      <c r="GQL509" s="0"/>
      <c r="GQM509" s="0"/>
      <c r="GQN509" s="0"/>
      <c r="GQO509" s="0"/>
      <c r="GQP509" s="0"/>
      <c r="GQQ509" s="0"/>
      <c r="GQR509" s="0"/>
      <c r="GQS509" s="0"/>
      <c r="GQT509" s="0"/>
      <c r="GQU509" s="0"/>
      <c r="GQV509" s="0"/>
      <c r="GQW509" s="0"/>
      <c r="GQX509" s="0"/>
      <c r="GQY509" s="0"/>
      <c r="GQZ509" s="0"/>
      <c r="GRA509" s="0"/>
      <c r="GRB509" s="0"/>
      <c r="GRC509" s="0"/>
      <c r="GRD509" s="0"/>
      <c r="GRE509" s="0"/>
      <c r="GRF509" s="0"/>
      <c r="GRG509" s="0"/>
      <c r="GRH509" s="0"/>
      <c r="GRI509" s="0"/>
      <c r="GRJ509" s="0"/>
      <c r="GRK509" s="0"/>
      <c r="GRL509" s="0"/>
      <c r="GRM509" s="0"/>
      <c r="GRN509" s="0"/>
      <c r="GRO509" s="0"/>
      <c r="GRP509" s="0"/>
      <c r="GRQ509" s="0"/>
      <c r="GRR509" s="0"/>
      <c r="GRS509" s="0"/>
      <c r="GRT509" s="0"/>
      <c r="GRU509" s="0"/>
      <c r="GRV509" s="0"/>
      <c r="GRW509" s="0"/>
      <c r="GRX509" s="0"/>
      <c r="GRY509" s="0"/>
      <c r="GRZ509" s="0"/>
      <c r="GSA509" s="0"/>
      <c r="GSB509" s="0"/>
      <c r="GSC509" s="0"/>
      <c r="GSD509" s="0"/>
      <c r="GSE509" s="0"/>
      <c r="GSF509" s="0"/>
      <c r="GSG509" s="0"/>
      <c r="GSH509" s="0"/>
      <c r="GSI509" s="0"/>
      <c r="GSJ509" s="0"/>
      <c r="GSK509" s="0"/>
      <c r="GSL509" s="0"/>
      <c r="GSM509" s="0"/>
      <c r="GSN509" s="0"/>
      <c r="GSO509" s="0"/>
      <c r="GSP509" s="0"/>
      <c r="GSQ509" s="0"/>
      <c r="GSR509" s="0"/>
      <c r="GSS509" s="0"/>
      <c r="GST509" s="0"/>
      <c r="GSU509" s="0"/>
      <c r="GSV509" s="0"/>
      <c r="GSW509" s="0"/>
      <c r="GSX509" s="0"/>
      <c r="GSY509" s="0"/>
      <c r="GSZ509" s="0"/>
      <c r="GTA509" s="0"/>
      <c r="GTB509" s="0"/>
      <c r="GTC509" s="0"/>
      <c r="GTD509" s="0"/>
      <c r="GTE509" s="0"/>
      <c r="GTF509" s="0"/>
      <c r="GTG509" s="0"/>
      <c r="GTH509" s="0"/>
      <c r="GTI509" s="0"/>
      <c r="GTJ509" s="0"/>
      <c r="GTK509" s="0"/>
      <c r="GTL509" s="0"/>
      <c r="GTM509" s="0"/>
      <c r="GTN509" s="0"/>
      <c r="GTO509" s="0"/>
      <c r="GTP509" s="0"/>
      <c r="GTQ509" s="0"/>
      <c r="GTR509" s="0"/>
      <c r="GTS509" s="0"/>
      <c r="GTT509" s="0"/>
      <c r="GTU509" s="0"/>
      <c r="GTV509" s="0"/>
      <c r="GTW509" s="0"/>
      <c r="GTX509" s="0"/>
      <c r="GTY509" s="0"/>
      <c r="GTZ509" s="0"/>
      <c r="GUA509" s="0"/>
      <c r="GUB509" s="0"/>
      <c r="GUC509" s="0"/>
      <c r="GUD509" s="0"/>
      <c r="GUE509" s="0"/>
      <c r="GUF509" s="0"/>
      <c r="GUG509" s="0"/>
      <c r="GUH509" s="0"/>
      <c r="GUI509" s="0"/>
      <c r="GUJ509" s="0"/>
      <c r="GUK509" s="0"/>
      <c r="GUL509" s="0"/>
      <c r="GUM509" s="0"/>
      <c r="GUN509" s="0"/>
      <c r="GUO509" s="0"/>
      <c r="GUP509" s="0"/>
      <c r="GUQ509" s="0"/>
      <c r="GUR509" s="0"/>
      <c r="GUS509" s="0"/>
      <c r="GUT509" s="0"/>
      <c r="GUU509" s="0"/>
      <c r="GUV509" s="0"/>
      <c r="GUW509" s="0"/>
      <c r="GUX509" s="0"/>
      <c r="GUY509" s="0"/>
      <c r="GUZ509" s="0"/>
      <c r="GVA509" s="0"/>
      <c r="GVB509" s="0"/>
      <c r="GVC509" s="0"/>
      <c r="GVD509" s="0"/>
      <c r="GVE509" s="0"/>
      <c r="GVF509" s="0"/>
      <c r="GVG509" s="0"/>
      <c r="GVH509" s="0"/>
      <c r="GVI509" s="0"/>
      <c r="GVJ509" s="0"/>
      <c r="GVK509" s="0"/>
      <c r="GVL509" s="0"/>
      <c r="GVM509" s="0"/>
      <c r="GVN509" s="0"/>
      <c r="GVO509" s="0"/>
      <c r="GVP509" s="0"/>
      <c r="GVQ509" s="0"/>
      <c r="GVR509" s="0"/>
      <c r="GVS509" s="0"/>
      <c r="GVT509" s="0"/>
      <c r="GVU509" s="0"/>
      <c r="GVV509" s="0"/>
      <c r="GVW509" s="0"/>
      <c r="GVX509" s="0"/>
      <c r="GVY509" s="0"/>
      <c r="GVZ509" s="0"/>
      <c r="GWA509" s="0"/>
      <c r="GWB509" s="0"/>
      <c r="GWC509" s="0"/>
      <c r="GWD509" s="0"/>
      <c r="GWE509" s="0"/>
      <c r="GWF509" s="0"/>
      <c r="GWG509" s="0"/>
      <c r="GWH509" s="0"/>
      <c r="GWI509" s="0"/>
      <c r="GWJ509" s="0"/>
      <c r="GWK509" s="0"/>
      <c r="GWL509" s="0"/>
      <c r="GWM509" s="0"/>
      <c r="GWN509" s="0"/>
      <c r="GWO509" s="0"/>
      <c r="GWP509" s="0"/>
      <c r="GWQ509" s="0"/>
      <c r="GWR509" s="0"/>
      <c r="GWS509" s="0"/>
      <c r="GWT509" s="0"/>
      <c r="GWU509" s="0"/>
      <c r="GWV509" s="0"/>
      <c r="GWW509" s="0"/>
      <c r="GWX509" s="0"/>
      <c r="GWY509" s="0"/>
      <c r="GWZ509" s="0"/>
      <c r="GXA509" s="0"/>
      <c r="GXB509" s="0"/>
      <c r="GXC509" s="0"/>
      <c r="GXD509" s="0"/>
      <c r="GXE509" s="0"/>
      <c r="GXF509" s="0"/>
      <c r="GXG509" s="0"/>
      <c r="GXH509" s="0"/>
      <c r="GXI509" s="0"/>
      <c r="GXJ509" s="0"/>
      <c r="GXK509" s="0"/>
      <c r="GXL509" s="0"/>
      <c r="GXM509" s="0"/>
      <c r="GXN509" s="0"/>
      <c r="GXO509" s="0"/>
      <c r="GXP509" s="0"/>
      <c r="GXQ509" s="0"/>
      <c r="GXR509" s="0"/>
      <c r="GXS509" s="0"/>
      <c r="GXT509" s="0"/>
      <c r="GXU509" s="0"/>
      <c r="GXV509" s="0"/>
      <c r="GXW509" s="0"/>
      <c r="GXX509" s="0"/>
      <c r="GXY509" s="0"/>
      <c r="GXZ509" s="0"/>
      <c r="GYA509" s="0"/>
      <c r="GYB509" s="0"/>
      <c r="GYC509" s="0"/>
      <c r="GYD509" s="0"/>
      <c r="GYE509" s="0"/>
      <c r="GYF509" s="0"/>
      <c r="GYG509" s="0"/>
      <c r="GYH509" s="0"/>
      <c r="GYI509" s="0"/>
      <c r="GYJ509" s="0"/>
      <c r="GYK509" s="0"/>
      <c r="GYL509" s="0"/>
      <c r="GYM509" s="0"/>
      <c r="GYN509" s="0"/>
      <c r="GYO509" s="0"/>
      <c r="GYP509" s="0"/>
      <c r="GYQ509" s="0"/>
      <c r="GYR509" s="0"/>
      <c r="GYS509" s="0"/>
      <c r="GYT509" s="0"/>
      <c r="GYU509" s="0"/>
      <c r="GYV509" s="0"/>
      <c r="GYW509" s="0"/>
      <c r="GYX509" s="0"/>
      <c r="GYY509" s="0"/>
      <c r="GYZ509" s="0"/>
      <c r="GZA509" s="0"/>
      <c r="GZB509" s="0"/>
      <c r="GZC509" s="0"/>
      <c r="GZD509" s="0"/>
      <c r="GZE509" s="0"/>
      <c r="GZF509" s="0"/>
      <c r="GZG509" s="0"/>
      <c r="GZH509" s="0"/>
      <c r="GZI509" s="0"/>
      <c r="GZJ509" s="0"/>
      <c r="GZK509" s="0"/>
      <c r="GZL509" s="0"/>
      <c r="GZM509" s="0"/>
      <c r="GZN509" s="0"/>
      <c r="GZO509" s="0"/>
      <c r="GZP509" s="0"/>
      <c r="GZQ509" s="0"/>
      <c r="GZR509" s="0"/>
      <c r="GZS509" s="0"/>
      <c r="GZT509" s="0"/>
      <c r="GZU509" s="0"/>
      <c r="GZV509" s="0"/>
      <c r="GZW509" s="0"/>
      <c r="GZX509" s="0"/>
      <c r="GZY509" s="0"/>
      <c r="GZZ509" s="0"/>
      <c r="HAA509" s="0"/>
      <c r="HAB509" s="0"/>
      <c r="HAC509" s="0"/>
      <c r="HAD509" s="0"/>
      <c r="HAE509" s="0"/>
      <c r="HAF509" s="0"/>
      <c r="HAG509" s="0"/>
      <c r="HAH509" s="0"/>
      <c r="HAI509" s="0"/>
      <c r="HAJ509" s="0"/>
      <c r="HAK509" s="0"/>
      <c r="HAL509" s="0"/>
      <c r="HAM509" s="0"/>
      <c r="HAN509" s="0"/>
      <c r="HAO509" s="0"/>
      <c r="HAP509" s="0"/>
      <c r="HAQ509" s="0"/>
      <c r="HAR509" s="0"/>
      <c r="HAS509" s="0"/>
      <c r="HAT509" s="0"/>
      <c r="HAU509" s="0"/>
      <c r="HAV509" s="0"/>
      <c r="HAW509" s="0"/>
      <c r="HAX509" s="0"/>
      <c r="HAY509" s="0"/>
      <c r="HAZ509" s="0"/>
      <c r="HBA509" s="0"/>
      <c r="HBB509" s="0"/>
      <c r="HBC509" s="0"/>
      <c r="HBD509" s="0"/>
      <c r="HBE509" s="0"/>
      <c r="HBF509" s="0"/>
      <c r="HBG509" s="0"/>
      <c r="HBH509" s="0"/>
      <c r="HBI509" s="0"/>
      <c r="HBJ509" s="0"/>
      <c r="HBK509" s="0"/>
      <c r="HBL509" s="0"/>
      <c r="HBM509" s="0"/>
      <c r="HBN509" s="0"/>
      <c r="HBO509" s="0"/>
      <c r="HBP509" s="0"/>
      <c r="HBQ509" s="0"/>
      <c r="HBR509" s="0"/>
      <c r="HBS509" s="0"/>
      <c r="HBT509" s="0"/>
      <c r="HBU509" s="0"/>
      <c r="HBV509" s="0"/>
      <c r="HBW509" s="0"/>
      <c r="HBX509" s="0"/>
      <c r="HBY509" s="0"/>
      <c r="HBZ509" s="0"/>
      <c r="HCA509" s="0"/>
      <c r="HCB509" s="0"/>
      <c r="HCC509" s="0"/>
      <c r="HCD509" s="0"/>
      <c r="HCE509" s="0"/>
      <c r="HCF509" s="0"/>
      <c r="HCG509" s="0"/>
      <c r="HCH509" s="0"/>
      <c r="HCI509" s="0"/>
      <c r="HCJ509" s="0"/>
      <c r="HCK509" s="0"/>
      <c r="HCL509" s="0"/>
      <c r="HCM509" s="0"/>
      <c r="HCN509" s="0"/>
      <c r="HCO509" s="0"/>
      <c r="HCP509" s="0"/>
      <c r="HCQ509" s="0"/>
      <c r="HCR509" s="0"/>
      <c r="HCS509" s="0"/>
      <c r="HCT509" s="0"/>
      <c r="HCU509" s="0"/>
      <c r="HCV509" s="0"/>
      <c r="HCW509" s="0"/>
      <c r="HCX509" s="0"/>
      <c r="HCY509" s="0"/>
      <c r="HCZ509" s="0"/>
      <c r="HDA509" s="0"/>
      <c r="HDB509" s="0"/>
      <c r="HDC509" s="0"/>
      <c r="HDD509" s="0"/>
      <c r="HDE509" s="0"/>
      <c r="HDF509" s="0"/>
      <c r="HDG509" s="0"/>
      <c r="HDH509" s="0"/>
      <c r="HDI509" s="0"/>
      <c r="HDJ509" s="0"/>
      <c r="HDK509" s="0"/>
      <c r="HDL509" s="0"/>
      <c r="HDM509" s="0"/>
      <c r="HDN509" s="0"/>
      <c r="HDO509" s="0"/>
      <c r="HDP509" s="0"/>
      <c r="HDQ509" s="0"/>
      <c r="HDR509" s="0"/>
      <c r="HDS509" s="0"/>
      <c r="HDT509" s="0"/>
      <c r="HDU509" s="0"/>
      <c r="HDV509" s="0"/>
      <c r="HDW509" s="0"/>
      <c r="HDX509" s="0"/>
      <c r="HDY509" s="0"/>
      <c r="HDZ509" s="0"/>
      <c r="HEA509" s="0"/>
      <c r="HEB509" s="0"/>
      <c r="HEC509" s="0"/>
      <c r="HED509" s="0"/>
      <c r="HEE509" s="0"/>
      <c r="HEF509" s="0"/>
      <c r="HEG509" s="0"/>
      <c r="HEH509" s="0"/>
      <c r="HEI509" s="0"/>
      <c r="HEJ509" s="0"/>
      <c r="HEK509" s="0"/>
      <c r="HEL509" s="0"/>
      <c r="HEM509" s="0"/>
      <c r="HEN509" s="0"/>
      <c r="HEO509" s="0"/>
      <c r="HEP509" s="0"/>
      <c r="HEQ509" s="0"/>
      <c r="HER509" s="0"/>
      <c r="HES509" s="0"/>
      <c r="HET509" s="0"/>
      <c r="HEU509" s="0"/>
      <c r="HEV509" s="0"/>
      <c r="HEW509" s="0"/>
      <c r="HEX509" s="0"/>
      <c r="HEY509" s="0"/>
      <c r="HEZ509" s="0"/>
      <c r="HFA509" s="0"/>
      <c r="HFB509" s="0"/>
      <c r="HFC509" s="0"/>
      <c r="HFD509" s="0"/>
      <c r="HFE509" s="0"/>
      <c r="HFF509" s="0"/>
      <c r="HFG509" s="0"/>
      <c r="HFH509" s="0"/>
      <c r="HFI509" s="0"/>
      <c r="HFJ509" s="0"/>
      <c r="HFK509" s="0"/>
      <c r="HFL509" s="0"/>
      <c r="HFM509" s="0"/>
      <c r="HFN509" s="0"/>
      <c r="HFO509" s="0"/>
      <c r="HFP509" s="0"/>
      <c r="HFQ509" s="0"/>
      <c r="HFR509" s="0"/>
      <c r="HFS509" s="0"/>
      <c r="HFT509" s="0"/>
      <c r="HFU509" s="0"/>
      <c r="HFV509" s="0"/>
      <c r="HFW509" s="0"/>
      <c r="HFX509" s="0"/>
      <c r="HFY509" s="0"/>
      <c r="HFZ509" s="0"/>
      <c r="HGA509" s="0"/>
      <c r="HGB509" s="0"/>
      <c r="HGC509" s="0"/>
      <c r="HGD509" s="0"/>
      <c r="HGE509" s="0"/>
      <c r="HGF509" s="0"/>
      <c r="HGG509" s="0"/>
      <c r="HGH509" s="0"/>
      <c r="HGI509" s="0"/>
      <c r="HGJ509" s="0"/>
      <c r="HGK509" s="0"/>
      <c r="HGL509" s="0"/>
      <c r="HGM509" s="0"/>
      <c r="HGN509" s="0"/>
      <c r="HGO509" s="0"/>
      <c r="HGP509" s="0"/>
      <c r="HGQ509" s="0"/>
      <c r="HGR509" s="0"/>
      <c r="HGS509" s="0"/>
      <c r="HGT509" s="0"/>
      <c r="HGU509" s="0"/>
      <c r="HGV509" s="0"/>
      <c r="HGW509" s="0"/>
      <c r="HGX509" s="0"/>
      <c r="HGY509" s="0"/>
      <c r="HGZ509" s="0"/>
      <c r="HHA509" s="0"/>
      <c r="HHB509" s="0"/>
      <c r="HHC509" s="0"/>
      <c r="HHD509" s="0"/>
      <c r="HHE509" s="0"/>
      <c r="HHF509" s="0"/>
      <c r="HHG509" s="0"/>
      <c r="HHH509" s="0"/>
      <c r="HHI509" s="0"/>
      <c r="HHJ509" s="0"/>
      <c r="HHK509" s="0"/>
      <c r="HHL509" s="0"/>
      <c r="HHM509" s="0"/>
      <c r="HHN509" s="0"/>
      <c r="HHO509" s="0"/>
      <c r="HHP509" s="0"/>
      <c r="HHQ509" s="0"/>
      <c r="HHR509" s="0"/>
      <c r="HHS509" s="0"/>
      <c r="HHT509" s="0"/>
      <c r="HHU509" s="0"/>
      <c r="HHV509" s="0"/>
      <c r="HHW509" s="0"/>
      <c r="HHX509" s="0"/>
      <c r="HHY509" s="0"/>
      <c r="HHZ509" s="0"/>
      <c r="HIA509" s="0"/>
      <c r="HIB509" s="0"/>
      <c r="HIC509" s="0"/>
      <c r="HID509" s="0"/>
      <c r="HIE509" s="0"/>
      <c r="HIF509" s="0"/>
      <c r="HIG509" s="0"/>
      <c r="HIH509" s="0"/>
      <c r="HII509" s="0"/>
      <c r="HIJ509" s="0"/>
      <c r="HIK509" s="0"/>
      <c r="HIL509" s="0"/>
      <c r="HIM509" s="0"/>
      <c r="HIN509" s="0"/>
      <c r="HIO509" s="0"/>
      <c r="HIP509" s="0"/>
      <c r="HIQ509" s="0"/>
      <c r="HIR509" s="0"/>
      <c r="HIS509" s="0"/>
      <c r="HIT509" s="0"/>
      <c r="HIU509" s="0"/>
      <c r="HIV509" s="0"/>
      <c r="HIW509" s="0"/>
      <c r="HIX509" s="0"/>
      <c r="HIY509" s="0"/>
      <c r="HIZ509" s="0"/>
      <c r="HJA509" s="0"/>
      <c r="HJB509" s="0"/>
      <c r="HJC509" s="0"/>
      <c r="HJD509" s="0"/>
      <c r="HJE509" s="0"/>
      <c r="HJF509" s="0"/>
      <c r="HJG509" s="0"/>
      <c r="HJH509" s="0"/>
      <c r="HJI509" s="0"/>
      <c r="HJJ509" s="0"/>
      <c r="HJK509" s="0"/>
      <c r="HJL509" s="0"/>
      <c r="HJM509" s="0"/>
      <c r="HJN509" s="0"/>
      <c r="HJO509" s="0"/>
      <c r="HJP509" s="0"/>
      <c r="HJQ509" s="0"/>
      <c r="HJR509" s="0"/>
      <c r="HJS509" s="0"/>
      <c r="HJT509" s="0"/>
      <c r="HJU509" s="0"/>
      <c r="HJV509" s="0"/>
      <c r="HJW509" s="0"/>
      <c r="HJX509" s="0"/>
      <c r="HJY509" s="0"/>
      <c r="HJZ509" s="0"/>
      <c r="HKA509" s="0"/>
      <c r="HKB509" s="0"/>
      <c r="HKC509" s="0"/>
      <c r="HKD509" s="0"/>
      <c r="HKE509" s="0"/>
      <c r="HKF509" s="0"/>
      <c r="HKG509" s="0"/>
      <c r="HKH509" s="0"/>
      <c r="HKI509" s="0"/>
      <c r="HKJ509" s="0"/>
      <c r="HKK509" s="0"/>
      <c r="HKL509" s="0"/>
      <c r="HKM509" s="0"/>
      <c r="HKN509" s="0"/>
      <c r="HKO509" s="0"/>
      <c r="HKP509" s="0"/>
      <c r="HKQ509" s="0"/>
      <c r="HKR509" s="0"/>
      <c r="HKS509" s="0"/>
      <c r="HKT509" s="0"/>
      <c r="HKU509" s="0"/>
      <c r="HKV509" s="0"/>
      <c r="HKW509" s="0"/>
      <c r="HKX509" s="0"/>
      <c r="HKY509" s="0"/>
      <c r="HKZ509" s="0"/>
      <c r="HLA509" s="0"/>
      <c r="HLB509" s="0"/>
      <c r="HLC509" s="0"/>
      <c r="HLD509" s="0"/>
      <c r="HLE509" s="0"/>
      <c r="HLF509" s="0"/>
      <c r="HLG509" s="0"/>
      <c r="HLH509" s="0"/>
      <c r="HLI509" s="0"/>
      <c r="HLJ509" s="0"/>
      <c r="HLK509" s="0"/>
      <c r="HLL509" s="0"/>
      <c r="HLM509" s="0"/>
      <c r="HLN509" s="0"/>
      <c r="HLO509" s="0"/>
      <c r="HLP509" s="0"/>
      <c r="HLQ509" s="0"/>
      <c r="HLR509" s="0"/>
      <c r="HLS509" s="0"/>
      <c r="HLT509" s="0"/>
      <c r="HLU509" s="0"/>
      <c r="HLV509" s="0"/>
      <c r="HLW509" s="0"/>
      <c r="HLX509" s="0"/>
      <c r="HLY509" s="0"/>
      <c r="HLZ509" s="0"/>
      <c r="HMA509" s="0"/>
      <c r="HMB509" s="0"/>
      <c r="HMC509" s="0"/>
      <c r="HMD509" s="0"/>
      <c r="HME509" s="0"/>
      <c r="HMF509" s="0"/>
      <c r="HMG509" s="0"/>
      <c r="HMH509" s="0"/>
      <c r="HMI509" s="0"/>
      <c r="HMJ509" s="0"/>
      <c r="HMK509" s="0"/>
      <c r="HML509" s="0"/>
      <c r="HMM509" s="0"/>
      <c r="HMN509" s="0"/>
      <c r="HMO509" s="0"/>
      <c r="HMP509" s="0"/>
      <c r="HMQ509" s="0"/>
      <c r="HMR509" s="0"/>
      <c r="HMS509" s="0"/>
      <c r="HMT509" s="0"/>
      <c r="HMU509" s="0"/>
      <c r="HMV509" s="0"/>
      <c r="HMW509" s="0"/>
      <c r="HMX509" s="0"/>
      <c r="HMY509" s="0"/>
      <c r="HMZ509" s="0"/>
      <c r="HNA509" s="0"/>
      <c r="HNB509" s="0"/>
      <c r="HNC509" s="0"/>
      <c r="HND509" s="0"/>
      <c r="HNE509" s="0"/>
      <c r="HNF509" s="0"/>
      <c r="HNG509" s="0"/>
      <c r="HNH509" s="0"/>
      <c r="HNI509" s="0"/>
      <c r="HNJ509" s="0"/>
      <c r="HNK509" s="0"/>
      <c r="HNL509" s="0"/>
      <c r="HNM509" s="0"/>
      <c r="HNN509" s="0"/>
      <c r="HNO509" s="0"/>
      <c r="HNP509" s="0"/>
      <c r="HNQ509" s="0"/>
      <c r="HNR509" s="0"/>
      <c r="HNS509" s="0"/>
      <c r="HNT509" s="0"/>
      <c r="HNU509" s="0"/>
      <c r="HNV509" s="0"/>
      <c r="HNW509" s="0"/>
      <c r="HNX509" s="0"/>
      <c r="HNY509" s="0"/>
      <c r="HNZ509" s="0"/>
      <c r="HOA509" s="0"/>
      <c r="HOB509" s="0"/>
      <c r="HOC509" s="0"/>
      <c r="HOD509" s="0"/>
      <c r="HOE509" s="0"/>
      <c r="HOF509" s="0"/>
      <c r="HOG509" s="0"/>
      <c r="HOH509" s="0"/>
      <c r="HOI509" s="0"/>
      <c r="HOJ509" s="0"/>
      <c r="HOK509" s="0"/>
      <c r="HOL509" s="0"/>
      <c r="HOM509" s="0"/>
      <c r="HON509" s="0"/>
      <c r="HOO509" s="0"/>
      <c r="HOP509" s="0"/>
      <c r="HOQ509" s="0"/>
      <c r="HOR509" s="0"/>
      <c r="HOS509" s="0"/>
      <c r="HOT509" s="0"/>
      <c r="HOU509" s="0"/>
      <c r="HOV509" s="0"/>
      <c r="HOW509" s="0"/>
      <c r="HOX509" s="0"/>
      <c r="HOY509" s="0"/>
      <c r="HOZ509" s="0"/>
      <c r="HPA509" s="0"/>
      <c r="HPB509" s="0"/>
      <c r="HPC509" s="0"/>
      <c r="HPD509" s="0"/>
      <c r="HPE509" s="0"/>
      <c r="HPF509" s="0"/>
      <c r="HPG509" s="0"/>
      <c r="HPH509" s="0"/>
      <c r="HPI509" s="0"/>
      <c r="HPJ509" s="0"/>
      <c r="HPK509" s="0"/>
      <c r="HPL509" s="0"/>
      <c r="HPM509" s="0"/>
      <c r="HPN509" s="0"/>
      <c r="HPO509" s="0"/>
      <c r="HPP509" s="0"/>
      <c r="HPQ509" s="0"/>
      <c r="HPR509" s="0"/>
      <c r="HPS509" s="0"/>
      <c r="HPT509" s="0"/>
      <c r="HPU509" s="0"/>
      <c r="HPV509" s="0"/>
      <c r="HPW509" s="0"/>
      <c r="HPX509" s="0"/>
      <c r="HPY509" s="0"/>
      <c r="HPZ509" s="0"/>
      <c r="HQA509" s="0"/>
      <c r="HQB509" s="0"/>
      <c r="HQC509" s="0"/>
      <c r="HQD509" s="0"/>
      <c r="HQE509" s="0"/>
      <c r="HQF509" s="0"/>
      <c r="HQG509" s="0"/>
      <c r="HQH509" s="0"/>
      <c r="HQI509" s="0"/>
      <c r="HQJ509" s="0"/>
      <c r="HQK509" s="0"/>
      <c r="HQL509" s="0"/>
      <c r="HQM509" s="0"/>
      <c r="HQN509" s="0"/>
      <c r="HQO509" s="0"/>
      <c r="HQP509" s="0"/>
      <c r="HQQ509" s="0"/>
      <c r="HQR509" s="0"/>
      <c r="HQS509" s="0"/>
      <c r="HQT509" s="0"/>
      <c r="HQU509" s="0"/>
      <c r="HQV509" s="0"/>
      <c r="HQW509" s="0"/>
      <c r="HQX509" s="0"/>
      <c r="HQY509" s="0"/>
      <c r="HQZ509" s="0"/>
      <c r="HRA509" s="0"/>
      <c r="HRB509" s="0"/>
      <c r="HRC509" s="0"/>
      <c r="HRD509" s="0"/>
      <c r="HRE509" s="0"/>
      <c r="HRF509" s="0"/>
      <c r="HRG509" s="0"/>
      <c r="HRH509" s="0"/>
      <c r="HRI509" s="0"/>
      <c r="HRJ509" s="0"/>
      <c r="HRK509" s="0"/>
      <c r="HRL509" s="0"/>
      <c r="HRM509" s="0"/>
      <c r="HRN509" s="0"/>
      <c r="HRO509" s="0"/>
      <c r="HRP509" s="0"/>
      <c r="HRQ509" s="0"/>
      <c r="HRR509" s="0"/>
      <c r="HRS509" s="0"/>
      <c r="HRT509" s="0"/>
      <c r="HRU509" s="0"/>
      <c r="HRV509" s="0"/>
      <c r="HRW509" s="0"/>
      <c r="HRX509" s="0"/>
      <c r="HRY509" s="0"/>
      <c r="HRZ509" s="0"/>
      <c r="HSA509" s="0"/>
      <c r="HSB509" s="0"/>
      <c r="HSC509" s="0"/>
      <c r="HSD509" s="0"/>
      <c r="HSE509" s="0"/>
      <c r="HSF509" s="0"/>
      <c r="HSG509" s="0"/>
      <c r="HSH509" s="0"/>
      <c r="HSI509" s="0"/>
      <c r="HSJ509" s="0"/>
      <c r="HSK509" s="0"/>
      <c r="HSL509" s="0"/>
      <c r="HSM509" s="0"/>
      <c r="HSN509" s="0"/>
      <c r="HSO509" s="0"/>
      <c r="HSP509" s="0"/>
      <c r="HSQ509" s="0"/>
      <c r="HSR509" s="0"/>
      <c r="HSS509" s="0"/>
      <c r="HST509" s="0"/>
      <c r="HSU509" s="0"/>
      <c r="HSV509" s="0"/>
      <c r="HSW509" s="0"/>
      <c r="HSX509" s="0"/>
      <c r="HSY509" s="0"/>
      <c r="HSZ509" s="0"/>
      <c r="HTA509" s="0"/>
      <c r="HTB509" s="0"/>
      <c r="HTC509" s="0"/>
      <c r="HTD509" s="0"/>
      <c r="HTE509" s="0"/>
      <c r="HTF509" s="0"/>
      <c r="HTG509" s="0"/>
      <c r="HTH509" s="0"/>
      <c r="HTI509" s="0"/>
      <c r="HTJ509" s="0"/>
      <c r="HTK509" s="0"/>
      <c r="HTL509" s="0"/>
      <c r="HTM509" s="0"/>
      <c r="HTN509" s="0"/>
      <c r="HTO509" s="0"/>
      <c r="HTP509" s="0"/>
      <c r="HTQ509" s="0"/>
      <c r="HTR509" s="0"/>
      <c r="HTS509" s="0"/>
      <c r="HTT509" s="0"/>
      <c r="HTU509" s="0"/>
      <c r="HTV509" s="0"/>
      <c r="HTW509" s="0"/>
      <c r="HTX509" s="0"/>
      <c r="HTY509" s="0"/>
      <c r="HTZ509" s="0"/>
      <c r="HUA509" s="0"/>
      <c r="HUB509" s="0"/>
      <c r="HUC509" s="0"/>
      <c r="HUD509" s="0"/>
      <c r="HUE509" s="0"/>
      <c r="HUF509" s="0"/>
      <c r="HUG509" s="0"/>
      <c r="HUH509" s="0"/>
      <c r="HUI509" s="0"/>
      <c r="HUJ509" s="0"/>
      <c r="HUK509" s="0"/>
      <c r="HUL509" s="0"/>
      <c r="HUM509" s="0"/>
      <c r="HUN509" s="0"/>
      <c r="HUO509" s="0"/>
      <c r="HUP509" s="0"/>
      <c r="HUQ509" s="0"/>
      <c r="HUR509" s="0"/>
      <c r="HUS509" s="0"/>
      <c r="HUT509" s="0"/>
      <c r="HUU509" s="0"/>
      <c r="HUV509" s="0"/>
      <c r="HUW509" s="0"/>
      <c r="HUX509" s="0"/>
      <c r="HUY509" s="0"/>
      <c r="HUZ509" s="0"/>
      <c r="HVA509" s="0"/>
      <c r="HVB509" s="0"/>
      <c r="HVC509" s="0"/>
      <c r="HVD509" s="0"/>
      <c r="HVE509" s="0"/>
      <c r="HVF509" s="0"/>
      <c r="HVG509" s="0"/>
      <c r="HVH509" s="0"/>
      <c r="HVI509" s="0"/>
      <c r="HVJ509" s="0"/>
      <c r="HVK509" s="0"/>
      <c r="HVL509" s="0"/>
      <c r="HVM509" s="0"/>
      <c r="HVN509" s="0"/>
      <c r="HVO509" s="0"/>
      <c r="HVP509" s="0"/>
      <c r="HVQ509" s="0"/>
      <c r="HVR509" s="0"/>
      <c r="HVS509" s="0"/>
      <c r="HVT509" s="0"/>
      <c r="HVU509" s="0"/>
      <c r="HVV509" s="0"/>
      <c r="HVW509" s="0"/>
      <c r="HVX509" s="0"/>
      <c r="HVY509" s="0"/>
      <c r="HVZ509" s="0"/>
      <c r="HWA509" s="0"/>
      <c r="HWB509" s="0"/>
      <c r="HWC509" s="0"/>
      <c r="HWD509" s="0"/>
      <c r="HWE509" s="0"/>
      <c r="HWF509" s="0"/>
      <c r="HWG509" s="0"/>
      <c r="HWH509" s="0"/>
      <c r="HWI509" s="0"/>
      <c r="HWJ509" s="0"/>
      <c r="HWK509" s="0"/>
      <c r="HWL509" s="0"/>
      <c r="HWM509" s="0"/>
      <c r="HWN509" s="0"/>
      <c r="HWO509" s="0"/>
      <c r="HWP509" s="0"/>
      <c r="HWQ509" s="0"/>
      <c r="HWR509" s="0"/>
      <c r="HWS509" s="0"/>
      <c r="HWT509" s="0"/>
      <c r="HWU509" s="0"/>
      <c r="HWV509" s="0"/>
      <c r="HWW509" s="0"/>
      <c r="HWX509" s="0"/>
      <c r="HWY509" s="0"/>
      <c r="HWZ509" s="0"/>
      <c r="HXA509" s="0"/>
      <c r="HXB509" s="0"/>
      <c r="HXC509" s="0"/>
      <c r="HXD509" s="0"/>
      <c r="HXE509" s="0"/>
      <c r="HXF509" s="0"/>
      <c r="HXG509" s="0"/>
      <c r="HXH509" s="0"/>
      <c r="HXI509" s="0"/>
      <c r="HXJ509" s="0"/>
      <c r="HXK509" s="0"/>
      <c r="HXL509" s="0"/>
      <c r="HXM509" s="0"/>
      <c r="HXN509" s="0"/>
      <c r="HXO509" s="0"/>
      <c r="HXP509" s="0"/>
      <c r="HXQ509" s="0"/>
      <c r="HXR509" s="0"/>
      <c r="HXS509" s="0"/>
      <c r="HXT509" s="0"/>
      <c r="HXU509" s="0"/>
      <c r="HXV509" s="0"/>
      <c r="HXW509" s="0"/>
      <c r="HXX509" s="0"/>
      <c r="HXY509" s="0"/>
      <c r="HXZ509" s="0"/>
      <c r="HYA509" s="0"/>
      <c r="HYB509" s="0"/>
      <c r="HYC509" s="0"/>
      <c r="HYD509" s="0"/>
      <c r="HYE509" s="0"/>
      <c r="HYF509" s="0"/>
      <c r="HYG509" s="0"/>
      <c r="HYH509" s="0"/>
      <c r="HYI509" s="0"/>
      <c r="HYJ509" s="0"/>
      <c r="HYK509" s="0"/>
      <c r="HYL509" s="0"/>
      <c r="HYM509" s="0"/>
      <c r="HYN509" s="0"/>
      <c r="HYO509" s="0"/>
      <c r="HYP509" s="0"/>
      <c r="HYQ509" s="0"/>
      <c r="HYR509" s="0"/>
      <c r="HYS509" s="0"/>
      <c r="HYT509" s="0"/>
      <c r="HYU509" s="0"/>
      <c r="HYV509" s="0"/>
      <c r="HYW509" s="0"/>
      <c r="HYX509" s="0"/>
      <c r="HYY509" s="0"/>
      <c r="HYZ509" s="0"/>
      <c r="HZA509" s="0"/>
      <c r="HZB509" s="0"/>
      <c r="HZC509" s="0"/>
      <c r="HZD509" s="0"/>
      <c r="HZE509" s="0"/>
      <c r="HZF509" s="0"/>
      <c r="HZG509" s="0"/>
      <c r="HZH509" s="0"/>
      <c r="HZI509" s="0"/>
      <c r="HZJ509" s="0"/>
      <c r="HZK509" s="0"/>
      <c r="HZL509" s="0"/>
      <c r="HZM509" s="0"/>
      <c r="HZN509" s="0"/>
      <c r="HZO509" s="0"/>
      <c r="HZP509" s="0"/>
      <c r="HZQ509" s="0"/>
      <c r="HZR509" s="0"/>
      <c r="HZS509" s="0"/>
      <c r="HZT509" s="0"/>
      <c r="HZU509" s="0"/>
      <c r="HZV509" s="0"/>
      <c r="HZW509" s="0"/>
      <c r="HZX509" s="0"/>
      <c r="HZY509" s="0"/>
      <c r="HZZ509" s="0"/>
      <c r="IAA509" s="0"/>
      <c r="IAB509" s="0"/>
      <c r="IAC509" s="0"/>
      <c r="IAD509" s="0"/>
      <c r="IAE509" s="0"/>
      <c r="IAF509" s="0"/>
      <c r="IAG509" s="0"/>
      <c r="IAH509" s="0"/>
      <c r="IAI509" s="0"/>
      <c r="IAJ509" s="0"/>
      <c r="IAK509" s="0"/>
      <c r="IAL509" s="0"/>
      <c r="IAM509" s="0"/>
      <c r="IAN509" s="0"/>
      <c r="IAO509" s="0"/>
      <c r="IAP509" s="0"/>
      <c r="IAQ509" s="0"/>
      <c r="IAR509" s="0"/>
      <c r="IAS509" s="0"/>
      <c r="IAT509" s="0"/>
      <c r="IAU509" s="0"/>
      <c r="IAV509" s="0"/>
      <c r="IAW509" s="0"/>
      <c r="IAX509" s="0"/>
      <c r="IAY509" s="0"/>
      <c r="IAZ509" s="0"/>
      <c r="IBA509" s="0"/>
      <c r="IBB509" s="0"/>
      <c r="IBC509" s="0"/>
      <c r="IBD509" s="0"/>
      <c r="IBE509" s="0"/>
      <c r="IBF509" s="0"/>
      <c r="IBG509" s="0"/>
      <c r="IBH509" s="0"/>
      <c r="IBI509" s="0"/>
      <c r="IBJ509" s="0"/>
      <c r="IBK509" s="0"/>
      <c r="IBL509" s="0"/>
      <c r="IBM509" s="0"/>
      <c r="IBN509" s="0"/>
      <c r="IBO509" s="0"/>
      <c r="IBP509" s="0"/>
      <c r="IBQ509" s="0"/>
      <c r="IBR509" s="0"/>
      <c r="IBS509" s="0"/>
      <c r="IBT509" s="0"/>
      <c r="IBU509" s="0"/>
      <c r="IBV509" s="0"/>
      <c r="IBW509" s="0"/>
      <c r="IBX509" s="0"/>
      <c r="IBY509" s="0"/>
      <c r="IBZ509" s="0"/>
      <c r="ICA509" s="0"/>
      <c r="ICB509" s="0"/>
      <c r="ICC509" s="0"/>
      <c r="ICD509" s="0"/>
      <c r="ICE509" s="0"/>
      <c r="ICF509" s="0"/>
      <c r="ICG509" s="0"/>
      <c r="ICH509" s="0"/>
      <c r="ICI509" s="0"/>
      <c r="ICJ509" s="0"/>
      <c r="ICK509" s="0"/>
      <c r="ICL509" s="0"/>
      <c r="ICM509" s="0"/>
      <c r="ICN509" s="0"/>
      <c r="ICO509" s="0"/>
      <c r="ICP509" s="0"/>
      <c r="ICQ509" s="0"/>
      <c r="ICR509" s="0"/>
      <c r="ICS509" s="0"/>
      <c r="ICT509" s="0"/>
      <c r="ICU509" s="0"/>
      <c r="ICV509" s="0"/>
      <c r="ICW509" s="0"/>
      <c r="ICX509" s="0"/>
      <c r="ICY509" s="0"/>
      <c r="ICZ509" s="0"/>
      <c r="IDA509" s="0"/>
      <c r="IDB509" s="0"/>
      <c r="IDC509" s="0"/>
      <c r="IDD509" s="0"/>
      <c r="IDE509" s="0"/>
      <c r="IDF509" s="0"/>
      <c r="IDG509" s="0"/>
      <c r="IDH509" s="0"/>
      <c r="IDI509" s="0"/>
      <c r="IDJ509" s="0"/>
      <c r="IDK509" s="0"/>
      <c r="IDL509" s="0"/>
      <c r="IDM509" s="0"/>
      <c r="IDN509" s="0"/>
      <c r="IDO509" s="0"/>
      <c r="IDP509" s="0"/>
      <c r="IDQ509" s="0"/>
      <c r="IDR509" s="0"/>
      <c r="IDS509" s="0"/>
      <c r="IDT509" s="0"/>
      <c r="IDU509" s="0"/>
      <c r="IDV509" s="0"/>
      <c r="IDW509" s="0"/>
      <c r="IDX509" s="0"/>
      <c r="IDY509" s="0"/>
      <c r="IDZ509" s="0"/>
      <c r="IEA509" s="0"/>
      <c r="IEB509" s="0"/>
      <c r="IEC509" s="0"/>
      <c r="IED509" s="0"/>
      <c r="IEE509" s="0"/>
      <c r="IEF509" s="0"/>
      <c r="IEG509" s="0"/>
      <c r="IEH509" s="0"/>
      <c r="IEI509" s="0"/>
      <c r="IEJ509" s="0"/>
      <c r="IEK509" s="0"/>
      <c r="IEL509" s="0"/>
      <c r="IEM509" s="0"/>
      <c r="IEN509" s="0"/>
      <c r="IEO509" s="0"/>
      <c r="IEP509" s="0"/>
      <c r="IEQ509" s="0"/>
      <c r="IER509" s="0"/>
      <c r="IES509" s="0"/>
      <c r="IET509" s="0"/>
      <c r="IEU509" s="0"/>
      <c r="IEV509" s="0"/>
      <c r="IEW509" s="0"/>
      <c r="IEX509" s="0"/>
      <c r="IEY509" s="0"/>
      <c r="IEZ509" s="0"/>
      <c r="IFA509" s="0"/>
      <c r="IFB509" s="0"/>
      <c r="IFC509" s="0"/>
      <c r="IFD509" s="0"/>
      <c r="IFE509" s="0"/>
      <c r="IFF509" s="0"/>
      <c r="IFG509" s="0"/>
      <c r="IFH509" s="0"/>
      <c r="IFI509" s="0"/>
      <c r="IFJ509" s="0"/>
      <c r="IFK509" s="0"/>
      <c r="IFL509" s="0"/>
      <c r="IFM509" s="0"/>
      <c r="IFN509" s="0"/>
      <c r="IFO509" s="0"/>
      <c r="IFP509" s="0"/>
      <c r="IFQ509" s="0"/>
      <c r="IFR509" s="0"/>
      <c r="IFS509" s="0"/>
      <c r="IFT509" s="0"/>
      <c r="IFU509" s="0"/>
      <c r="IFV509" s="0"/>
      <c r="IFW509" s="0"/>
      <c r="IFX509" s="0"/>
      <c r="IFY509" s="0"/>
      <c r="IFZ509" s="0"/>
      <c r="IGA509" s="0"/>
      <c r="IGB509" s="0"/>
      <c r="IGC509" s="0"/>
      <c r="IGD509" s="0"/>
      <c r="IGE509" s="0"/>
      <c r="IGF509" s="0"/>
      <c r="IGG509" s="0"/>
      <c r="IGH509" s="0"/>
      <c r="IGI509" s="0"/>
      <c r="IGJ509" s="0"/>
      <c r="IGK509" s="0"/>
      <c r="IGL509" s="0"/>
      <c r="IGM509" s="0"/>
      <c r="IGN509" s="0"/>
      <c r="IGO509" s="0"/>
      <c r="IGP509" s="0"/>
      <c r="IGQ509" s="0"/>
      <c r="IGR509" s="0"/>
      <c r="IGS509" s="0"/>
      <c r="IGT509" s="0"/>
      <c r="IGU509" s="0"/>
      <c r="IGV509" s="0"/>
      <c r="IGW509" s="0"/>
      <c r="IGX509" s="0"/>
      <c r="IGY509" s="0"/>
      <c r="IGZ509" s="0"/>
      <c r="IHA509" s="0"/>
      <c r="IHB509" s="0"/>
      <c r="IHC509" s="0"/>
      <c r="IHD509" s="0"/>
      <c r="IHE509" s="0"/>
      <c r="IHF509" s="0"/>
      <c r="IHG509" s="0"/>
      <c r="IHH509" s="0"/>
      <c r="IHI509" s="0"/>
      <c r="IHJ509" s="0"/>
      <c r="IHK509" s="0"/>
      <c r="IHL509" s="0"/>
      <c r="IHM509" s="0"/>
      <c r="IHN509" s="0"/>
      <c r="IHO509" s="0"/>
      <c r="IHP509" s="0"/>
      <c r="IHQ509" s="0"/>
      <c r="IHR509" s="0"/>
      <c r="IHS509" s="0"/>
      <c r="IHT509" s="0"/>
      <c r="IHU509" s="0"/>
      <c r="IHV509" s="0"/>
      <c r="IHW509" s="0"/>
      <c r="IHX509" s="0"/>
      <c r="IHY509" s="0"/>
      <c r="IHZ509" s="0"/>
      <c r="IIA509" s="0"/>
      <c r="IIB509" s="0"/>
      <c r="IIC509" s="0"/>
      <c r="IID509" s="0"/>
      <c r="IIE509" s="0"/>
      <c r="IIF509" s="0"/>
      <c r="IIG509" s="0"/>
      <c r="IIH509" s="0"/>
      <c r="III509" s="0"/>
      <c r="IIJ509" s="0"/>
      <c r="IIK509" s="0"/>
      <c r="IIL509" s="0"/>
      <c r="IIM509" s="0"/>
      <c r="IIN509" s="0"/>
      <c r="IIO509" s="0"/>
      <c r="IIP509" s="0"/>
      <c r="IIQ509" s="0"/>
      <c r="IIR509" s="0"/>
      <c r="IIS509" s="0"/>
      <c r="IIT509" s="0"/>
      <c r="IIU509" s="0"/>
      <c r="IIV509" s="0"/>
      <c r="IIW509" s="0"/>
      <c r="IIX509" s="0"/>
      <c r="IIY509" s="0"/>
      <c r="IIZ509" s="0"/>
      <c r="IJA509" s="0"/>
      <c r="IJB509" s="0"/>
      <c r="IJC509" s="0"/>
      <c r="IJD509" s="0"/>
      <c r="IJE509" s="0"/>
      <c r="IJF509" s="0"/>
      <c r="IJG509" s="0"/>
      <c r="IJH509" s="0"/>
      <c r="IJI509" s="0"/>
      <c r="IJJ509" s="0"/>
      <c r="IJK509" s="0"/>
      <c r="IJL509" s="0"/>
      <c r="IJM509" s="0"/>
      <c r="IJN509" s="0"/>
      <c r="IJO509" s="0"/>
      <c r="IJP509" s="0"/>
      <c r="IJQ509" s="0"/>
      <c r="IJR509" s="0"/>
      <c r="IJS509" s="0"/>
      <c r="IJT509" s="0"/>
      <c r="IJU509" s="0"/>
      <c r="IJV509" s="0"/>
      <c r="IJW509" s="0"/>
      <c r="IJX509" s="0"/>
      <c r="IJY509" s="0"/>
      <c r="IJZ509" s="0"/>
      <c r="IKA509" s="0"/>
      <c r="IKB509" s="0"/>
      <c r="IKC509" s="0"/>
      <c r="IKD509" s="0"/>
      <c r="IKE509" s="0"/>
      <c r="IKF509" s="0"/>
      <c r="IKG509" s="0"/>
      <c r="IKH509" s="0"/>
      <c r="IKI509" s="0"/>
      <c r="IKJ509" s="0"/>
      <c r="IKK509" s="0"/>
      <c r="IKL509" s="0"/>
      <c r="IKM509" s="0"/>
      <c r="IKN509" s="0"/>
      <c r="IKO509" s="0"/>
      <c r="IKP509" s="0"/>
      <c r="IKQ509" s="0"/>
      <c r="IKR509" s="0"/>
      <c r="IKS509" s="0"/>
      <c r="IKT509" s="0"/>
      <c r="IKU509" s="0"/>
      <c r="IKV509" s="0"/>
      <c r="IKW509" s="0"/>
      <c r="IKX509" s="0"/>
      <c r="IKY509" s="0"/>
      <c r="IKZ509" s="0"/>
      <c r="ILA509" s="0"/>
      <c r="ILB509" s="0"/>
      <c r="ILC509" s="0"/>
      <c r="ILD509" s="0"/>
      <c r="ILE509" s="0"/>
      <c r="ILF509" s="0"/>
      <c r="ILG509" s="0"/>
      <c r="ILH509" s="0"/>
      <c r="ILI509" s="0"/>
      <c r="ILJ509" s="0"/>
      <c r="ILK509" s="0"/>
      <c r="ILL509" s="0"/>
      <c r="ILM509" s="0"/>
      <c r="ILN509" s="0"/>
      <c r="ILO509" s="0"/>
      <c r="ILP509" s="0"/>
      <c r="ILQ509" s="0"/>
      <c r="ILR509" s="0"/>
      <c r="ILS509" s="0"/>
      <c r="ILT509" s="0"/>
      <c r="ILU509" s="0"/>
      <c r="ILV509" s="0"/>
      <c r="ILW509" s="0"/>
      <c r="ILX509" s="0"/>
      <c r="ILY509" s="0"/>
      <c r="ILZ509" s="0"/>
      <c r="IMA509" s="0"/>
      <c r="IMB509" s="0"/>
      <c r="IMC509" s="0"/>
      <c r="IMD509" s="0"/>
      <c r="IME509" s="0"/>
      <c r="IMF509" s="0"/>
      <c r="IMG509" s="0"/>
      <c r="IMH509" s="0"/>
      <c r="IMI509" s="0"/>
      <c r="IMJ509" s="0"/>
      <c r="IMK509" s="0"/>
      <c r="IML509" s="0"/>
      <c r="IMM509" s="0"/>
      <c r="IMN509" s="0"/>
      <c r="IMO509" s="0"/>
      <c r="IMP509" s="0"/>
      <c r="IMQ509" s="0"/>
      <c r="IMR509" s="0"/>
      <c r="IMS509" s="0"/>
      <c r="IMT509" s="0"/>
      <c r="IMU509" s="0"/>
      <c r="IMV509" s="0"/>
      <c r="IMW509" s="0"/>
      <c r="IMX509" s="0"/>
      <c r="IMY509" s="0"/>
      <c r="IMZ509" s="0"/>
      <c r="INA509" s="0"/>
      <c r="INB509" s="0"/>
      <c r="INC509" s="0"/>
      <c r="IND509" s="0"/>
      <c r="INE509" s="0"/>
      <c r="INF509" s="0"/>
      <c r="ING509" s="0"/>
      <c r="INH509" s="0"/>
      <c r="INI509" s="0"/>
      <c r="INJ509" s="0"/>
      <c r="INK509" s="0"/>
      <c r="INL509" s="0"/>
      <c r="INM509" s="0"/>
      <c r="INN509" s="0"/>
      <c r="INO509" s="0"/>
      <c r="INP509" s="0"/>
      <c r="INQ509" s="0"/>
      <c r="INR509" s="0"/>
      <c r="INS509" s="0"/>
      <c r="INT509" s="0"/>
      <c r="INU509" s="0"/>
      <c r="INV509" s="0"/>
      <c r="INW509" s="0"/>
      <c r="INX509" s="0"/>
      <c r="INY509" s="0"/>
      <c r="INZ509" s="0"/>
      <c r="IOA509" s="0"/>
      <c r="IOB509" s="0"/>
      <c r="IOC509" s="0"/>
      <c r="IOD509" s="0"/>
      <c r="IOE509" s="0"/>
      <c r="IOF509" s="0"/>
      <c r="IOG509" s="0"/>
      <c r="IOH509" s="0"/>
      <c r="IOI509" s="0"/>
      <c r="IOJ509" s="0"/>
      <c r="IOK509" s="0"/>
      <c r="IOL509" s="0"/>
      <c r="IOM509" s="0"/>
      <c r="ION509" s="0"/>
      <c r="IOO509" s="0"/>
      <c r="IOP509" s="0"/>
      <c r="IOQ509" s="0"/>
      <c r="IOR509" s="0"/>
      <c r="IOS509" s="0"/>
      <c r="IOT509" s="0"/>
      <c r="IOU509" s="0"/>
      <c r="IOV509" s="0"/>
      <c r="IOW509" s="0"/>
      <c r="IOX509" s="0"/>
      <c r="IOY509" s="0"/>
      <c r="IOZ509" s="0"/>
      <c r="IPA509" s="0"/>
      <c r="IPB509" s="0"/>
      <c r="IPC509" s="0"/>
      <c r="IPD509" s="0"/>
      <c r="IPE509" s="0"/>
      <c r="IPF509" s="0"/>
      <c r="IPG509" s="0"/>
      <c r="IPH509" s="0"/>
      <c r="IPI509" s="0"/>
      <c r="IPJ509" s="0"/>
      <c r="IPK509" s="0"/>
      <c r="IPL509" s="0"/>
      <c r="IPM509" s="0"/>
      <c r="IPN509" s="0"/>
      <c r="IPO509" s="0"/>
      <c r="IPP509" s="0"/>
      <c r="IPQ509" s="0"/>
      <c r="IPR509" s="0"/>
      <c r="IPS509" s="0"/>
      <c r="IPT509" s="0"/>
      <c r="IPU509" s="0"/>
      <c r="IPV509" s="0"/>
      <c r="IPW509" s="0"/>
      <c r="IPX509" s="0"/>
      <c r="IPY509" s="0"/>
      <c r="IPZ509" s="0"/>
      <c r="IQA509" s="0"/>
      <c r="IQB509" s="0"/>
      <c r="IQC509" s="0"/>
      <c r="IQD509" s="0"/>
      <c r="IQE509" s="0"/>
      <c r="IQF509" s="0"/>
      <c r="IQG509" s="0"/>
      <c r="IQH509" s="0"/>
      <c r="IQI509" s="0"/>
      <c r="IQJ509" s="0"/>
      <c r="IQK509" s="0"/>
      <c r="IQL509" s="0"/>
      <c r="IQM509" s="0"/>
      <c r="IQN509" s="0"/>
      <c r="IQO509" s="0"/>
      <c r="IQP509" s="0"/>
      <c r="IQQ509" s="0"/>
      <c r="IQR509" s="0"/>
      <c r="IQS509" s="0"/>
      <c r="IQT509" s="0"/>
      <c r="IQU509" s="0"/>
      <c r="IQV509" s="0"/>
      <c r="IQW509" s="0"/>
      <c r="IQX509" s="0"/>
      <c r="IQY509" s="0"/>
      <c r="IQZ509" s="0"/>
      <c r="IRA509" s="0"/>
      <c r="IRB509" s="0"/>
      <c r="IRC509" s="0"/>
      <c r="IRD509" s="0"/>
      <c r="IRE509" s="0"/>
      <c r="IRF509" s="0"/>
      <c r="IRG509" s="0"/>
      <c r="IRH509" s="0"/>
      <c r="IRI509" s="0"/>
      <c r="IRJ509" s="0"/>
      <c r="IRK509" s="0"/>
      <c r="IRL509" s="0"/>
      <c r="IRM509" s="0"/>
      <c r="IRN509" s="0"/>
      <c r="IRO509" s="0"/>
      <c r="IRP509" s="0"/>
      <c r="IRQ509" s="0"/>
      <c r="IRR509" s="0"/>
      <c r="IRS509" s="0"/>
      <c r="IRT509" s="0"/>
      <c r="IRU509" s="0"/>
      <c r="IRV509" s="0"/>
      <c r="IRW509" s="0"/>
      <c r="IRX509" s="0"/>
      <c r="IRY509" s="0"/>
      <c r="IRZ509" s="0"/>
      <c r="ISA509" s="0"/>
      <c r="ISB509" s="0"/>
      <c r="ISC509" s="0"/>
      <c r="ISD509" s="0"/>
      <c r="ISE509" s="0"/>
      <c r="ISF509" s="0"/>
      <c r="ISG509" s="0"/>
      <c r="ISH509" s="0"/>
      <c r="ISI509" s="0"/>
      <c r="ISJ509" s="0"/>
      <c r="ISK509" s="0"/>
      <c r="ISL509" s="0"/>
      <c r="ISM509" s="0"/>
      <c r="ISN509" s="0"/>
      <c r="ISO509" s="0"/>
      <c r="ISP509" s="0"/>
      <c r="ISQ509" s="0"/>
      <c r="ISR509" s="0"/>
      <c r="ISS509" s="0"/>
      <c r="IST509" s="0"/>
      <c r="ISU509" s="0"/>
      <c r="ISV509" s="0"/>
      <c r="ISW509" s="0"/>
      <c r="ISX509" s="0"/>
      <c r="ISY509" s="0"/>
      <c r="ISZ509" s="0"/>
      <c r="ITA509" s="0"/>
      <c r="ITB509" s="0"/>
      <c r="ITC509" s="0"/>
      <c r="ITD509" s="0"/>
      <c r="ITE509" s="0"/>
      <c r="ITF509" s="0"/>
      <c r="ITG509" s="0"/>
      <c r="ITH509" s="0"/>
      <c r="ITI509" s="0"/>
      <c r="ITJ509" s="0"/>
      <c r="ITK509" s="0"/>
      <c r="ITL509" s="0"/>
      <c r="ITM509" s="0"/>
      <c r="ITN509" s="0"/>
      <c r="ITO509" s="0"/>
      <c r="ITP509" s="0"/>
      <c r="ITQ509" s="0"/>
      <c r="ITR509" s="0"/>
      <c r="ITS509" s="0"/>
      <c r="ITT509" s="0"/>
      <c r="ITU509" s="0"/>
      <c r="ITV509" s="0"/>
      <c r="ITW509" s="0"/>
      <c r="ITX509" s="0"/>
      <c r="ITY509" s="0"/>
      <c r="ITZ509" s="0"/>
      <c r="IUA509" s="0"/>
      <c r="IUB509" s="0"/>
      <c r="IUC509" s="0"/>
      <c r="IUD509" s="0"/>
      <c r="IUE509" s="0"/>
      <c r="IUF509" s="0"/>
      <c r="IUG509" s="0"/>
      <c r="IUH509" s="0"/>
      <c r="IUI509" s="0"/>
      <c r="IUJ509" s="0"/>
      <c r="IUK509" s="0"/>
      <c r="IUL509" s="0"/>
      <c r="IUM509" s="0"/>
      <c r="IUN509" s="0"/>
      <c r="IUO509" s="0"/>
      <c r="IUP509" s="0"/>
      <c r="IUQ509" s="0"/>
      <c r="IUR509" s="0"/>
      <c r="IUS509" s="0"/>
      <c r="IUT509" s="0"/>
      <c r="IUU509" s="0"/>
      <c r="IUV509" s="0"/>
      <c r="IUW509" s="0"/>
      <c r="IUX509" s="0"/>
      <c r="IUY509" s="0"/>
      <c r="IUZ509" s="0"/>
      <c r="IVA509" s="0"/>
      <c r="IVB509" s="0"/>
      <c r="IVC509" s="0"/>
      <c r="IVD509" s="0"/>
      <c r="IVE509" s="0"/>
      <c r="IVF509" s="0"/>
      <c r="IVG509" s="0"/>
      <c r="IVH509" s="0"/>
      <c r="IVI509" s="0"/>
      <c r="IVJ509" s="0"/>
      <c r="IVK509" s="0"/>
      <c r="IVL509" s="0"/>
      <c r="IVM509" s="0"/>
      <c r="IVN509" s="0"/>
      <c r="IVO509" s="0"/>
      <c r="IVP509" s="0"/>
      <c r="IVQ509" s="0"/>
      <c r="IVR509" s="0"/>
      <c r="IVS509" s="0"/>
      <c r="IVT509" s="0"/>
      <c r="IVU509" s="0"/>
      <c r="IVV509" s="0"/>
      <c r="IVW509" s="0"/>
      <c r="IVX509" s="0"/>
      <c r="IVY509" s="0"/>
      <c r="IVZ509" s="0"/>
      <c r="IWA509" s="0"/>
      <c r="IWB509" s="0"/>
      <c r="IWC509" s="0"/>
      <c r="IWD509" s="0"/>
      <c r="IWE509" s="0"/>
      <c r="IWF509" s="0"/>
      <c r="IWG509" s="0"/>
      <c r="IWH509" s="0"/>
      <c r="IWI509" s="0"/>
      <c r="IWJ509" s="0"/>
      <c r="IWK509" s="0"/>
      <c r="IWL509" s="0"/>
      <c r="IWM509" s="0"/>
      <c r="IWN509" s="0"/>
      <c r="IWO509" s="0"/>
      <c r="IWP509" s="0"/>
      <c r="IWQ509" s="0"/>
      <c r="IWR509" s="0"/>
      <c r="IWS509" s="0"/>
      <c r="IWT509" s="0"/>
      <c r="IWU509" s="0"/>
      <c r="IWV509" s="0"/>
      <c r="IWW509" s="0"/>
      <c r="IWX509" s="0"/>
      <c r="IWY509" s="0"/>
      <c r="IWZ509" s="0"/>
      <c r="IXA509" s="0"/>
      <c r="IXB509" s="0"/>
      <c r="IXC509" s="0"/>
      <c r="IXD509" s="0"/>
      <c r="IXE509" s="0"/>
      <c r="IXF509" s="0"/>
      <c r="IXG509" s="0"/>
      <c r="IXH509" s="0"/>
      <c r="IXI509" s="0"/>
      <c r="IXJ509" s="0"/>
      <c r="IXK509" s="0"/>
      <c r="IXL509" s="0"/>
      <c r="IXM509" s="0"/>
      <c r="IXN509" s="0"/>
      <c r="IXO509" s="0"/>
      <c r="IXP509" s="0"/>
      <c r="IXQ509" s="0"/>
      <c r="IXR509" s="0"/>
      <c r="IXS509" s="0"/>
      <c r="IXT509" s="0"/>
      <c r="IXU509" s="0"/>
      <c r="IXV509" s="0"/>
      <c r="IXW509" s="0"/>
      <c r="IXX509" s="0"/>
      <c r="IXY509" s="0"/>
      <c r="IXZ509" s="0"/>
      <c r="IYA509" s="0"/>
      <c r="IYB509" s="0"/>
      <c r="IYC509" s="0"/>
      <c r="IYD509" s="0"/>
      <c r="IYE509" s="0"/>
      <c r="IYF509" s="0"/>
      <c r="IYG509" s="0"/>
      <c r="IYH509" s="0"/>
      <c r="IYI509" s="0"/>
      <c r="IYJ509" s="0"/>
      <c r="IYK509" s="0"/>
      <c r="IYL509" s="0"/>
      <c r="IYM509" s="0"/>
      <c r="IYN509" s="0"/>
      <c r="IYO509" s="0"/>
      <c r="IYP509" s="0"/>
      <c r="IYQ509" s="0"/>
      <c r="IYR509" s="0"/>
      <c r="IYS509" s="0"/>
      <c r="IYT509" s="0"/>
      <c r="IYU509" s="0"/>
      <c r="IYV509" s="0"/>
      <c r="IYW509" s="0"/>
      <c r="IYX509" s="0"/>
      <c r="IYY509" s="0"/>
      <c r="IYZ509" s="0"/>
      <c r="IZA509" s="0"/>
      <c r="IZB509" s="0"/>
      <c r="IZC509" s="0"/>
      <c r="IZD509" s="0"/>
      <c r="IZE509" s="0"/>
      <c r="IZF509" s="0"/>
      <c r="IZG509" s="0"/>
      <c r="IZH509" s="0"/>
      <c r="IZI509" s="0"/>
      <c r="IZJ509" s="0"/>
      <c r="IZK509" s="0"/>
      <c r="IZL509" s="0"/>
      <c r="IZM509" s="0"/>
      <c r="IZN509" s="0"/>
      <c r="IZO509" s="0"/>
      <c r="IZP509" s="0"/>
      <c r="IZQ509" s="0"/>
      <c r="IZR509" s="0"/>
      <c r="IZS509" s="0"/>
      <c r="IZT509" s="0"/>
      <c r="IZU509" s="0"/>
      <c r="IZV509" s="0"/>
      <c r="IZW509" s="0"/>
      <c r="IZX509" s="0"/>
      <c r="IZY509" s="0"/>
      <c r="IZZ509" s="0"/>
      <c r="JAA509" s="0"/>
      <c r="JAB509" s="0"/>
      <c r="JAC509" s="0"/>
      <c r="JAD509" s="0"/>
      <c r="JAE509" s="0"/>
      <c r="JAF509" s="0"/>
      <c r="JAG509" s="0"/>
      <c r="JAH509" s="0"/>
      <c r="JAI509" s="0"/>
      <c r="JAJ509" s="0"/>
      <c r="JAK509" s="0"/>
      <c r="JAL509" s="0"/>
      <c r="JAM509" s="0"/>
      <c r="JAN509" s="0"/>
      <c r="JAO509" s="0"/>
      <c r="JAP509" s="0"/>
      <c r="JAQ509" s="0"/>
      <c r="JAR509" s="0"/>
      <c r="JAS509" s="0"/>
      <c r="JAT509" s="0"/>
      <c r="JAU509" s="0"/>
      <c r="JAV509" s="0"/>
      <c r="JAW509" s="0"/>
      <c r="JAX509" s="0"/>
      <c r="JAY509" s="0"/>
      <c r="JAZ509" s="0"/>
      <c r="JBA509" s="0"/>
      <c r="JBB509" s="0"/>
      <c r="JBC509" s="0"/>
      <c r="JBD509" s="0"/>
      <c r="JBE509" s="0"/>
      <c r="JBF509" s="0"/>
      <c r="JBG509" s="0"/>
      <c r="JBH509" s="0"/>
      <c r="JBI509" s="0"/>
      <c r="JBJ509" s="0"/>
      <c r="JBK509" s="0"/>
      <c r="JBL509" s="0"/>
      <c r="JBM509" s="0"/>
      <c r="JBN509" s="0"/>
      <c r="JBO509" s="0"/>
      <c r="JBP509" s="0"/>
      <c r="JBQ509" s="0"/>
      <c r="JBR509" s="0"/>
      <c r="JBS509" s="0"/>
      <c r="JBT509" s="0"/>
      <c r="JBU509" s="0"/>
      <c r="JBV509" s="0"/>
      <c r="JBW509" s="0"/>
      <c r="JBX509" s="0"/>
      <c r="JBY509" s="0"/>
      <c r="JBZ509" s="0"/>
      <c r="JCA509" s="0"/>
      <c r="JCB509" s="0"/>
      <c r="JCC509" s="0"/>
      <c r="JCD509" s="0"/>
      <c r="JCE509" s="0"/>
      <c r="JCF509" s="0"/>
      <c r="JCG509" s="0"/>
      <c r="JCH509" s="0"/>
      <c r="JCI509" s="0"/>
      <c r="JCJ509" s="0"/>
      <c r="JCK509" s="0"/>
      <c r="JCL509" s="0"/>
      <c r="JCM509" s="0"/>
      <c r="JCN509" s="0"/>
      <c r="JCO509" s="0"/>
      <c r="JCP509" s="0"/>
      <c r="JCQ509" s="0"/>
      <c r="JCR509" s="0"/>
      <c r="JCS509" s="0"/>
      <c r="JCT509" s="0"/>
      <c r="JCU509" s="0"/>
      <c r="JCV509" s="0"/>
      <c r="JCW509" s="0"/>
      <c r="JCX509" s="0"/>
      <c r="JCY509" s="0"/>
      <c r="JCZ509" s="0"/>
      <c r="JDA509" s="0"/>
      <c r="JDB509" s="0"/>
      <c r="JDC509" s="0"/>
      <c r="JDD509" s="0"/>
      <c r="JDE509" s="0"/>
      <c r="JDF509" s="0"/>
      <c r="JDG509" s="0"/>
      <c r="JDH509" s="0"/>
      <c r="JDI509" s="0"/>
      <c r="JDJ509" s="0"/>
      <c r="JDK509" s="0"/>
      <c r="JDL509" s="0"/>
      <c r="JDM509" s="0"/>
      <c r="JDN509" s="0"/>
      <c r="JDO509" s="0"/>
      <c r="JDP509" s="0"/>
      <c r="JDQ509" s="0"/>
      <c r="JDR509" s="0"/>
      <c r="JDS509" s="0"/>
      <c r="JDT509" s="0"/>
      <c r="JDU509" s="0"/>
      <c r="JDV509" s="0"/>
      <c r="JDW509" s="0"/>
      <c r="JDX509" s="0"/>
      <c r="JDY509" s="0"/>
      <c r="JDZ509" s="0"/>
      <c r="JEA509" s="0"/>
      <c r="JEB509" s="0"/>
      <c r="JEC509" s="0"/>
      <c r="JED509" s="0"/>
      <c r="JEE509" s="0"/>
      <c r="JEF509" s="0"/>
      <c r="JEG509" s="0"/>
      <c r="JEH509" s="0"/>
      <c r="JEI509" s="0"/>
      <c r="JEJ509" s="0"/>
      <c r="JEK509" s="0"/>
      <c r="JEL509" s="0"/>
      <c r="JEM509" s="0"/>
      <c r="JEN509" s="0"/>
      <c r="JEO509" s="0"/>
      <c r="JEP509" s="0"/>
      <c r="JEQ509" s="0"/>
      <c r="JER509" s="0"/>
      <c r="JES509" s="0"/>
      <c r="JET509" s="0"/>
      <c r="JEU509" s="0"/>
      <c r="JEV509" s="0"/>
      <c r="JEW509" s="0"/>
      <c r="JEX509" s="0"/>
      <c r="JEY509" s="0"/>
      <c r="JEZ509" s="0"/>
      <c r="JFA509" s="0"/>
      <c r="JFB509" s="0"/>
      <c r="JFC509" s="0"/>
      <c r="JFD509" s="0"/>
      <c r="JFE509" s="0"/>
      <c r="JFF509" s="0"/>
      <c r="JFG509" s="0"/>
      <c r="JFH509" s="0"/>
      <c r="JFI509" s="0"/>
      <c r="JFJ509" s="0"/>
      <c r="JFK509" s="0"/>
      <c r="JFL509" s="0"/>
      <c r="JFM509" s="0"/>
      <c r="JFN509" s="0"/>
      <c r="JFO509" s="0"/>
      <c r="JFP509" s="0"/>
      <c r="JFQ509" s="0"/>
      <c r="JFR509" s="0"/>
      <c r="JFS509" s="0"/>
      <c r="JFT509" s="0"/>
      <c r="JFU509" s="0"/>
      <c r="JFV509" s="0"/>
      <c r="JFW509" s="0"/>
      <c r="JFX509" s="0"/>
      <c r="JFY509" s="0"/>
      <c r="JFZ509" s="0"/>
      <c r="JGA509" s="0"/>
      <c r="JGB509" s="0"/>
      <c r="JGC509" s="0"/>
      <c r="JGD509" s="0"/>
      <c r="JGE509" s="0"/>
      <c r="JGF509" s="0"/>
      <c r="JGG509" s="0"/>
      <c r="JGH509" s="0"/>
      <c r="JGI509" s="0"/>
      <c r="JGJ509" s="0"/>
      <c r="JGK509" s="0"/>
      <c r="JGL509" s="0"/>
      <c r="JGM509" s="0"/>
      <c r="JGN509" s="0"/>
      <c r="JGO509" s="0"/>
      <c r="JGP509" s="0"/>
      <c r="JGQ509" s="0"/>
      <c r="JGR509" s="0"/>
      <c r="JGS509" s="0"/>
      <c r="JGT509" s="0"/>
      <c r="JGU509" s="0"/>
      <c r="JGV509" s="0"/>
      <c r="JGW509" s="0"/>
      <c r="JGX509" s="0"/>
      <c r="JGY509" s="0"/>
      <c r="JGZ509" s="0"/>
      <c r="JHA509" s="0"/>
      <c r="JHB509" s="0"/>
      <c r="JHC509" s="0"/>
      <c r="JHD509" s="0"/>
      <c r="JHE509" s="0"/>
      <c r="JHF509" s="0"/>
      <c r="JHG509" s="0"/>
      <c r="JHH509" s="0"/>
      <c r="JHI509" s="0"/>
      <c r="JHJ509" s="0"/>
      <c r="JHK509" s="0"/>
      <c r="JHL509" s="0"/>
      <c r="JHM509" s="0"/>
      <c r="JHN509" s="0"/>
      <c r="JHO509" s="0"/>
      <c r="JHP509" s="0"/>
      <c r="JHQ509" s="0"/>
      <c r="JHR509" s="0"/>
      <c r="JHS509" s="0"/>
      <c r="JHT509" s="0"/>
      <c r="JHU509" s="0"/>
      <c r="JHV509" s="0"/>
      <c r="JHW509" s="0"/>
      <c r="JHX509" s="0"/>
      <c r="JHY509" s="0"/>
      <c r="JHZ509" s="0"/>
      <c r="JIA509" s="0"/>
      <c r="JIB509" s="0"/>
      <c r="JIC509" s="0"/>
      <c r="JID509" s="0"/>
      <c r="JIE509" s="0"/>
      <c r="JIF509" s="0"/>
      <c r="JIG509" s="0"/>
      <c r="JIH509" s="0"/>
      <c r="JII509" s="0"/>
      <c r="JIJ509" s="0"/>
      <c r="JIK509" s="0"/>
      <c r="JIL509" s="0"/>
      <c r="JIM509" s="0"/>
      <c r="JIN509" s="0"/>
      <c r="JIO509" s="0"/>
      <c r="JIP509" s="0"/>
      <c r="JIQ509" s="0"/>
      <c r="JIR509" s="0"/>
      <c r="JIS509" s="0"/>
      <c r="JIT509" s="0"/>
      <c r="JIU509" s="0"/>
      <c r="JIV509" s="0"/>
      <c r="JIW509" s="0"/>
      <c r="JIX509" s="0"/>
      <c r="JIY509" s="0"/>
      <c r="JIZ509" s="0"/>
      <c r="JJA509" s="0"/>
      <c r="JJB509" s="0"/>
      <c r="JJC509" s="0"/>
      <c r="JJD509" s="0"/>
      <c r="JJE509" s="0"/>
      <c r="JJF509" s="0"/>
      <c r="JJG509" s="0"/>
      <c r="JJH509" s="0"/>
      <c r="JJI509" s="0"/>
      <c r="JJJ509" s="0"/>
      <c r="JJK509" s="0"/>
      <c r="JJL509" s="0"/>
      <c r="JJM509" s="0"/>
      <c r="JJN509" s="0"/>
      <c r="JJO509" s="0"/>
      <c r="JJP509" s="0"/>
      <c r="JJQ509" s="0"/>
      <c r="JJR509" s="0"/>
      <c r="JJS509" s="0"/>
      <c r="JJT509" s="0"/>
      <c r="JJU509" s="0"/>
      <c r="JJV509" s="0"/>
      <c r="JJW509" s="0"/>
      <c r="JJX509" s="0"/>
      <c r="JJY509" s="0"/>
      <c r="JJZ509" s="0"/>
      <c r="JKA509" s="0"/>
      <c r="JKB509" s="0"/>
      <c r="JKC509" s="0"/>
      <c r="JKD509" s="0"/>
      <c r="JKE509" s="0"/>
      <c r="JKF509" s="0"/>
      <c r="JKG509" s="0"/>
      <c r="JKH509" s="0"/>
      <c r="JKI509" s="0"/>
      <c r="JKJ509" s="0"/>
      <c r="JKK509" s="0"/>
      <c r="JKL509" s="0"/>
      <c r="JKM509" s="0"/>
      <c r="JKN509" s="0"/>
      <c r="JKO509" s="0"/>
      <c r="JKP509" s="0"/>
      <c r="JKQ509" s="0"/>
      <c r="JKR509" s="0"/>
      <c r="JKS509" s="0"/>
      <c r="JKT509" s="0"/>
      <c r="JKU509" s="0"/>
      <c r="JKV509" s="0"/>
      <c r="JKW509" s="0"/>
      <c r="JKX509" s="0"/>
      <c r="JKY509" s="0"/>
      <c r="JKZ509" s="0"/>
      <c r="JLA509" s="0"/>
      <c r="JLB509" s="0"/>
      <c r="JLC509" s="0"/>
      <c r="JLD509" s="0"/>
      <c r="JLE509" s="0"/>
      <c r="JLF509" s="0"/>
      <c r="JLG509" s="0"/>
      <c r="JLH509" s="0"/>
      <c r="JLI509" s="0"/>
      <c r="JLJ509" s="0"/>
      <c r="JLK509" s="0"/>
      <c r="JLL509" s="0"/>
      <c r="JLM509" s="0"/>
      <c r="JLN509" s="0"/>
      <c r="JLO509" s="0"/>
      <c r="JLP509" s="0"/>
      <c r="JLQ509" s="0"/>
      <c r="JLR509" s="0"/>
      <c r="JLS509" s="0"/>
      <c r="JLT509" s="0"/>
      <c r="JLU509" s="0"/>
      <c r="JLV509" s="0"/>
      <c r="JLW509" s="0"/>
      <c r="JLX509" s="0"/>
      <c r="JLY509" s="0"/>
      <c r="JLZ509" s="0"/>
      <c r="JMA509" s="0"/>
      <c r="JMB509" s="0"/>
      <c r="JMC509" s="0"/>
      <c r="JMD509" s="0"/>
      <c r="JME509" s="0"/>
      <c r="JMF509" s="0"/>
      <c r="JMG509" s="0"/>
      <c r="JMH509" s="0"/>
      <c r="JMI509" s="0"/>
      <c r="JMJ509" s="0"/>
      <c r="JMK509" s="0"/>
      <c r="JML509" s="0"/>
      <c r="JMM509" s="0"/>
      <c r="JMN509" s="0"/>
      <c r="JMO509" s="0"/>
      <c r="JMP509" s="0"/>
      <c r="JMQ509" s="0"/>
      <c r="JMR509" s="0"/>
      <c r="JMS509" s="0"/>
      <c r="JMT509" s="0"/>
      <c r="JMU509" s="0"/>
      <c r="JMV509" s="0"/>
      <c r="JMW509" s="0"/>
      <c r="JMX509" s="0"/>
      <c r="JMY509" s="0"/>
      <c r="JMZ509" s="0"/>
      <c r="JNA509" s="0"/>
      <c r="JNB509" s="0"/>
      <c r="JNC509" s="0"/>
      <c r="JND509" s="0"/>
      <c r="JNE509" s="0"/>
      <c r="JNF509" s="0"/>
      <c r="JNG509" s="0"/>
      <c r="JNH509" s="0"/>
      <c r="JNI509" s="0"/>
      <c r="JNJ509" s="0"/>
      <c r="JNK509" s="0"/>
      <c r="JNL509" s="0"/>
      <c r="JNM509" s="0"/>
      <c r="JNN509" s="0"/>
      <c r="JNO509" s="0"/>
      <c r="JNP509" s="0"/>
      <c r="JNQ509" s="0"/>
      <c r="JNR509" s="0"/>
      <c r="JNS509" s="0"/>
      <c r="JNT509" s="0"/>
      <c r="JNU509" s="0"/>
      <c r="JNV509" s="0"/>
      <c r="JNW509" s="0"/>
      <c r="JNX509" s="0"/>
      <c r="JNY509" s="0"/>
      <c r="JNZ509" s="0"/>
      <c r="JOA509" s="0"/>
      <c r="JOB509" s="0"/>
      <c r="JOC509" s="0"/>
      <c r="JOD509" s="0"/>
      <c r="JOE509" s="0"/>
      <c r="JOF509" s="0"/>
      <c r="JOG509" s="0"/>
      <c r="JOH509" s="0"/>
      <c r="JOI509" s="0"/>
      <c r="JOJ509" s="0"/>
      <c r="JOK509" s="0"/>
      <c r="JOL509" s="0"/>
      <c r="JOM509" s="0"/>
      <c r="JON509" s="0"/>
      <c r="JOO509" s="0"/>
      <c r="JOP509" s="0"/>
      <c r="JOQ509" s="0"/>
      <c r="JOR509" s="0"/>
      <c r="JOS509" s="0"/>
      <c r="JOT509" s="0"/>
      <c r="JOU509" s="0"/>
      <c r="JOV509" s="0"/>
      <c r="JOW509" s="0"/>
      <c r="JOX509" s="0"/>
      <c r="JOY509" s="0"/>
      <c r="JOZ509" s="0"/>
      <c r="JPA509" s="0"/>
      <c r="JPB509" s="0"/>
      <c r="JPC509" s="0"/>
      <c r="JPD509" s="0"/>
      <c r="JPE509" s="0"/>
      <c r="JPF509" s="0"/>
      <c r="JPG509" s="0"/>
      <c r="JPH509" s="0"/>
      <c r="JPI509" s="0"/>
      <c r="JPJ509" s="0"/>
      <c r="JPK509" s="0"/>
      <c r="JPL509" s="0"/>
      <c r="JPM509" s="0"/>
      <c r="JPN509" s="0"/>
      <c r="JPO509" s="0"/>
      <c r="JPP509" s="0"/>
      <c r="JPQ509" s="0"/>
      <c r="JPR509" s="0"/>
      <c r="JPS509" s="0"/>
      <c r="JPT509" s="0"/>
      <c r="JPU509" s="0"/>
      <c r="JPV509" s="0"/>
      <c r="JPW509" s="0"/>
      <c r="JPX509" s="0"/>
      <c r="JPY509" s="0"/>
      <c r="JPZ509" s="0"/>
      <c r="JQA509" s="0"/>
      <c r="JQB509" s="0"/>
      <c r="JQC509" s="0"/>
      <c r="JQD509" s="0"/>
      <c r="JQE509" s="0"/>
      <c r="JQF509" s="0"/>
      <c r="JQG509" s="0"/>
      <c r="JQH509" s="0"/>
      <c r="JQI509" s="0"/>
      <c r="JQJ509" s="0"/>
      <c r="JQK509" s="0"/>
      <c r="JQL509" s="0"/>
      <c r="JQM509" s="0"/>
      <c r="JQN509" s="0"/>
      <c r="JQO509" s="0"/>
      <c r="JQP509" s="0"/>
      <c r="JQQ509" s="0"/>
      <c r="JQR509" s="0"/>
      <c r="JQS509" s="0"/>
      <c r="JQT509" s="0"/>
      <c r="JQU509" s="0"/>
      <c r="JQV509" s="0"/>
      <c r="JQW509" s="0"/>
      <c r="JQX509" s="0"/>
      <c r="JQY509" s="0"/>
      <c r="JQZ509" s="0"/>
      <c r="JRA509" s="0"/>
      <c r="JRB509" s="0"/>
      <c r="JRC509" s="0"/>
      <c r="JRD509" s="0"/>
      <c r="JRE509" s="0"/>
      <c r="JRF509" s="0"/>
      <c r="JRG509" s="0"/>
      <c r="JRH509" s="0"/>
      <c r="JRI509" s="0"/>
      <c r="JRJ509" s="0"/>
      <c r="JRK509" s="0"/>
      <c r="JRL509" s="0"/>
      <c r="JRM509" s="0"/>
      <c r="JRN509" s="0"/>
      <c r="JRO509" s="0"/>
      <c r="JRP509" s="0"/>
      <c r="JRQ509" s="0"/>
      <c r="JRR509" s="0"/>
      <c r="JRS509" s="0"/>
      <c r="JRT509" s="0"/>
      <c r="JRU509" s="0"/>
      <c r="JRV509" s="0"/>
      <c r="JRW509" s="0"/>
      <c r="JRX509" s="0"/>
      <c r="JRY509" s="0"/>
      <c r="JRZ509" s="0"/>
      <c r="JSA509" s="0"/>
      <c r="JSB509" s="0"/>
      <c r="JSC509" s="0"/>
      <c r="JSD509" s="0"/>
      <c r="JSE509" s="0"/>
      <c r="JSF509" s="0"/>
      <c r="JSG509" s="0"/>
      <c r="JSH509" s="0"/>
      <c r="JSI509" s="0"/>
      <c r="JSJ509" s="0"/>
      <c r="JSK509" s="0"/>
      <c r="JSL509" s="0"/>
      <c r="JSM509" s="0"/>
      <c r="JSN509" s="0"/>
      <c r="JSO509" s="0"/>
      <c r="JSP509" s="0"/>
      <c r="JSQ509" s="0"/>
      <c r="JSR509" s="0"/>
      <c r="JSS509" s="0"/>
      <c r="JST509" s="0"/>
      <c r="JSU509" s="0"/>
      <c r="JSV509" s="0"/>
      <c r="JSW509" s="0"/>
      <c r="JSX509" s="0"/>
      <c r="JSY509" s="0"/>
      <c r="JSZ509" s="0"/>
      <c r="JTA509" s="0"/>
      <c r="JTB509" s="0"/>
      <c r="JTC509" s="0"/>
      <c r="JTD509" s="0"/>
      <c r="JTE509" s="0"/>
      <c r="JTF509" s="0"/>
      <c r="JTG509" s="0"/>
      <c r="JTH509" s="0"/>
      <c r="JTI509" s="0"/>
      <c r="JTJ509" s="0"/>
      <c r="JTK509" s="0"/>
      <c r="JTL509" s="0"/>
      <c r="JTM509" s="0"/>
      <c r="JTN509" s="0"/>
      <c r="JTO509" s="0"/>
      <c r="JTP509" s="0"/>
      <c r="JTQ509" s="0"/>
      <c r="JTR509" s="0"/>
      <c r="JTS509" s="0"/>
      <c r="JTT509" s="0"/>
      <c r="JTU509" s="0"/>
      <c r="JTV509" s="0"/>
      <c r="JTW509" s="0"/>
      <c r="JTX509" s="0"/>
      <c r="JTY509" s="0"/>
      <c r="JTZ509" s="0"/>
      <c r="JUA509" s="0"/>
      <c r="JUB509" s="0"/>
      <c r="JUC509" s="0"/>
      <c r="JUD509" s="0"/>
      <c r="JUE509" s="0"/>
      <c r="JUF509" s="0"/>
      <c r="JUG509" s="0"/>
      <c r="JUH509" s="0"/>
      <c r="JUI509" s="0"/>
      <c r="JUJ509" s="0"/>
      <c r="JUK509" s="0"/>
      <c r="JUL509" s="0"/>
      <c r="JUM509" s="0"/>
      <c r="JUN509" s="0"/>
      <c r="JUO509" s="0"/>
      <c r="JUP509" s="0"/>
      <c r="JUQ509" s="0"/>
      <c r="JUR509" s="0"/>
      <c r="JUS509" s="0"/>
      <c r="JUT509" s="0"/>
      <c r="JUU509" s="0"/>
      <c r="JUV509" s="0"/>
      <c r="JUW509" s="0"/>
      <c r="JUX509" s="0"/>
      <c r="JUY509" s="0"/>
      <c r="JUZ509" s="0"/>
      <c r="JVA509" s="0"/>
      <c r="JVB509" s="0"/>
      <c r="JVC509" s="0"/>
      <c r="JVD509" s="0"/>
      <c r="JVE509" s="0"/>
      <c r="JVF509" s="0"/>
      <c r="JVG509" s="0"/>
      <c r="JVH509" s="0"/>
      <c r="JVI509" s="0"/>
      <c r="JVJ509" s="0"/>
      <c r="JVK509" s="0"/>
      <c r="JVL509" s="0"/>
      <c r="JVM509" s="0"/>
      <c r="JVN509" s="0"/>
      <c r="JVO509" s="0"/>
      <c r="JVP509" s="0"/>
      <c r="JVQ509" s="0"/>
      <c r="JVR509" s="0"/>
      <c r="JVS509" s="0"/>
      <c r="JVT509" s="0"/>
      <c r="JVU509" s="0"/>
      <c r="JVV509" s="0"/>
      <c r="JVW509" s="0"/>
      <c r="JVX509" s="0"/>
      <c r="JVY509" s="0"/>
      <c r="JVZ509" s="0"/>
      <c r="JWA509" s="0"/>
      <c r="JWB509" s="0"/>
      <c r="JWC509" s="0"/>
      <c r="JWD509" s="0"/>
      <c r="JWE509" s="0"/>
      <c r="JWF509" s="0"/>
      <c r="JWG509" s="0"/>
      <c r="JWH509" s="0"/>
      <c r="JWI509" s="0"/>
      <c r="JWJ509" s="0"/>
      <c r="JWK509" s="0"/>
      <c r="JWL509" s="0"/>
      <c r="JWM509" s="0"/>
      <c r="JWN509" s="0"/>
      <c r="JWO509" s="0"/>
      <c r="JWP509" s="0"/>
      <c r="JWQ509" s="0"/>
      <c r="JWR509" s="0"/>
      <c r="JWS509" s="0"/>
      <c r="JWT509" s="0"/>
      <c r="JWU509" s="0"/>
      <c r="JWV509" s="0"/>
      <c r="JWW509" s="0"/>
      <c r="JWX509" s="0"/>
      <c r="JWY509" s="0"/>
      <c r="JWZ509" s="0"/>
      <c r="JXA509" s="0"/>
      <c r="JXB509" s="0"/>
      <c r="JXC509" s="0"/>
      <c r="JXD509" s="0"/>
      <c r="JXE509" s="0"/>
      <c r="JXF509" s="0"/>
      <c r="JXG509" s="0"/>
      <c r="JXH509" s="0"/>
      <c r="JXI509" s="0"/>
      <c r="JXJ509" s="0"/>
      <c r="JXK509" s="0"/>
      <c r="JXL509" s="0"/>
      <c r="JXM509" s="0"/>
      <c r="JXN509" s="0"/>
      <c r="JXO509" s="0"/>
      <c r="JXP509" s="0"/>
      <c r="JXQ509" s="0"/>
      <c r="JXR509" s="0"/>
      <c r="JXS509" s="0"/>
      <c r="JXT509" s="0"/>
      <c r="JXU509" s="0"/>
      <c r="JXV509" s="0"/>
      <c r="JXW509" s="0"/>
      <c r="JXX509" s="0"/>
      <c r="JXY509" s="0"/>
      <c r="JXZ509" s="0"/>
      <c r="JYA509" s="0"/>
      <c r="JYB509" s="0"/>
      <c r="JYC509" s="0"/>
      <c r="JYD509" s="0"/>
      <c r="JYE509" s="0"/>
      <c r="JYF509" s="0"/>
      <c r="JYG509" s="0"/>
      <c r="JYH509" s="0"/>
      <c r="JYI509" s="0"/>
      <c r="JYJ509" s="0"/>
      <c r="JYK509" s="0"/>
      <c r="JYL509" s="0"/>
      <c r="JYM509" s="0"/>
      <c r="JYN509" s="0"/>
      <c r="JYO509" s="0"/>
      <c r="JYP509" s="0"/>
      <c r="JYQ509" s="0"/>
      <c r="JYR509" s="0"/>
      <c r="JYS509" s="0"/>
      <c r="JYT509" s="0"/>
      <c r="JYU509" s="0"/>
      <c r="JYV509" s="0"/>
      <c r="JYW509" s="0"/>
      <c r="JYX509" s="0"/>
      <c r="JYY509" s="0"/>
      <c r="JYZ509" s="0"/>
      <c r="JZA509" s="0"/>
      <c r="JZB509" s="0"/>
      <c r="JZC509" s="0"/>
      <c r="JZD509" s="0"/>
      <c r="JZE509" s="0"/>
      <c r="JZF509" s="0"/>
      <c r="JZG509" s="0"/>
      <c r="JZH509" s="0"/>
      <c r="JZI509" s="0"/>
      <c r="JZJ509" s="0"/>
      <c r="JZK509" s="0"/>
      <c r="JZL509" s="0"/>
      <c r="JZM509" s="0"/>
      <c r="JZN509" s="0"/>
      <c r="JZO509" s="0"/>
      <c r="JZP509" s="0"/>
      <c r="JZQ509" s="0"/>
      <c r="JZR509" s="0"/>
      <c r="JZS509" s="0"/>
      <c r="JZT509" s="0"/>
      <c r="JZU509" s="0"/>
      <c r="JZV509" s="0"/>
      <c r="JZW509" s="0"/>
      <c r="JZX509" s="0"/>
      <c r="JZY509" s="0"/>
      <c r="JZZ509" s="0"/>
      <c r="KAA509" s="0"/>
      <c r="KAB509" s="0"/>
      <c r="KAC509" s="0"/>
      <c r="KAD509" s="0"/>
      <c r="KAE509" s="0"/>
      <c r="KAF509" s="0"/>
      <c r="KAG509" s="0"/>
      <c r="KAH509" s="0"/>
      <c r="KAI509" s="0"/>
      <c r="KAJ509" s="0"/>
      <c r="KAK509" s="0"/>
      <c r="KAL509" s="0"/>
      <c r="KAM509" s="0"/>
      <c r="KAN509" s="0"/>
      <c r="KAO509" s="0"/>
      <c r="KAP509" s="0"/>
      <c r="KAQ509" s="0"/>
      <c r="KAR509" s="0"/>
      <c r="KAS509" s="0"/>
      <c r="KAT509" s="0"/>
      <c r="KAU509" s="0"/>
      <c r="KAV509" s="0"/>
      <c r="KAW509" s="0"/>
      <c r="KAX509" s="0"/>
      <c r="KAY509" s="0"/>
      <c r="KAZ509" s="0"/>
      <c r="KBA509" s="0"/>
      <c r="KBB509" s="0"/>
      <c r="KBC509" s="0"/>
      <c r="KBD509" s="0"/>
      <c r="KBE509" s="0"/>
      <c r="KBF509" s="0"/>
      <c r="KBG509" s="0"/>
      <c r="KBH509" s="0"/>
      <c r="KBI509" s="0"/>
      <c r="KBJ509" s="0"/>
      <c r="KBK509" s="0"/>
      <c r="KBL509" s="0"/>
      <c r="KBM509" s="0"/>
      <c r="KBN509" s="0"/>
      <c r="KBO509" s="0"/>
      <c r="KBP509" s="0"/>
      <c r="KBQ509" s="0"/>
      <c r="KBR509" s="0"/>
      <c r="KBS509" s="0"/>
      <c r="KBT509" s="0"/>
      <c r="KBU509" s="0"/>
      <c r="KBV509" s="0"/>
      <c r="KBW509" s="0"/>
      <c r="KBX509" s="0"/>
      <c r="KBY509" s="0"/>
      <c r="KBZ509" s="0"/>
      <c r="KCA509" s="0"/>
      <c r="KCB509" s="0"/>
      <c r="KCC509" s="0"/>
      <c r="KCD509" s="0"/>
      <c r="KCE509" s="0"/>
      <c r="KCF509" s="0"/>
      <c r="KCG509" s="0"/>
      <c r="KCH509" s="0"/>
      <c r="KCI509" s="0"/>
      <c r="KCJ509" s="0"/>
      <c r="KCK509" s="0"/>
      <c r="KCL509" s="0"/>
      <c r="KCM509" s="0"/>
      <c r="KCN509" s="0"/>
      <c r="KCO509" s="0"/>
      <c r="KCP509" s="0"/>
      <c r="KCQ509" s="0"/>
      <c r="KCR509" s="0"/>
      <c r="KCS509" s="0"/>
      <c r="KCT509" s="0"/>
      <c r="KCU509" s="0"/>
      <c r="KCV509" s="0"/>
      <c r="KCW509" s="0"/>
      <c r="KCX509" s="0"/>
      <c r="KCY509" s="0"/>
      <c r="KCZ509" s="0"/>
      <c r="KDA509" s="0"/>
      <c r="KDB509" s="0"/>
      <c r="KDC509" s="0"/>
      <c r="KDD509" s="0"/>
      <c r="KDE509" s="0"/>
      <c r="KDF509" s="0"/>
      <c r="KDG509" s="0"/>
      <c r="KDH509" s="0"/>
      <c r="KDI509" s="0"/>
      <c r="KDJ509" s="0"/>
      <c r="KDK509" s="0"/>
      <c r="KDL509" s="0"/>
      <c r="KDM509" s="0"/>
      <c r="KDN509" s="0"/>
      <c r="KDO509" s="0"/>
      <c r="KDP509" s="0"/>
      <c r="KDQ509" s="0"/>
      <c r="KDR509" s="0"/>
      <c r="KDS509" s="0"/>
      <c r="KDT509" s="0"/>
      <c r="KDU509" s="0"/>
      <c r="KDV509" s="0"/>
      <c r="KDW509" s="0"/>
      <c r="KDX509" s="0"/>
      <c r="KDY509" s="0"/>
      <c r="KDZ509" s="0"/>
      <c r="KEA509" s="0"/>
      <c r="KEB509" s="0"/>
      <c r="KEC509" s="0"/>
      <c r="KED509" s="0"/>
      <c r="KEE509" s="0"/>
      <c r="KEF509" s="0"/>
      <c r="KEG509" s="0"/>
      <c r="KEH509" s="0"/>
      <c r="KEI509" s="0"/>
      <c r="KEJ509" s="0"/>
      <c r="KEK509" s="0"/>
      <c r="KEL509" s="0"/>
      <c r="KEM509" s="0"/>
      <c r="KEN509" s="0"/>
      <c r="KEO509" s="0"/>
      <c r="KEP509" s="0"/>
      <c r="KEQ509" s="0"/>
      <c r="KER509" s="0"/>
      <c r="KES509" s="0"/>
      <c r="KET509" s="0"/>
      <c r="KEU509" s="0"/>
      <c r="KEV509" s="0"/>
      <c r="KEW509" s="0"/>
      <c r="KEX509" s="0"/>
      <c r="KEY509" s="0"/>
      <c r="KEZ509" s="0"/>
      <c r="KFA509" s="0"/>
      <c r="KFB509" s="0"/>
      <c r="KFC509" s="0"/>
      <c r="KFD509" s="0"/>
      <c r="KFE509" s="0"/>
      <c r="KFF509" s="0"/>
      <c r="KFG509" s="0"/>
      <c r="KFH509" s="0"/>
      <c r="KFI509" s="0"/>
      <c r="KFJ509" s="0"/>
      <c r="KFK509" s="0"/>
      <c r="KFL509" s="0"/>
      <c r="KFM509" s="0"/>
      <c r="KFN509" s="0"/>
      <c r="KFO509" s="0"/>
      <c r="KFP509" s="0"/>
      <c r="KFQ509" s="0"/>
      <c r="KFR509" s="0"/>
      <c r="KFS509" s="0"/>
      <c r="KFT509" s="0"/>
      <c r="KFU509" s="0"/>
      <c r="KFV509" s="0"/>
      <c r="KFW509" s="0"/>
      <c r="KFX509" s="0"/>
      <c r="KFY509" s="0"/>
      <c r="KFZ509" s="0"/>
      <c r="KGA509" s="0"/>
      <c r="KGB509" s="0"/>
      <c r="KGC509" s="0"/>
      <c r="KGD509" s="0"/>
      <c r="KGE509" s="0"/>
      <c r="KGF509" s="0"/>
      <c r="KGG509" s="0"/>
      <c r="KGH509" s="0"/>
      <c r="KGI509" s="0"/>
      <c r="KGJ509" s="0"/>
      <c r="KGK509" s="0"/>
      <c r="KGL509" s="0"/>
      <c r="KGM509" s="0"/>
      <c r="KGN509" s="0"/>
      <c r="KGO509" s="0"/>
      <c r="KGP509" s="0"/>
      <c r="KGQ509" s="0"/>
      <c r="KGR509" s="0"/>
      <c r="KGS509" s="0"/>
      <c r="KGT509" s="0"/>
      <c r="KGU509" s="0"/>
      <c r="KGV509" s="0"/>
      <c r="KGW509" s="0"/>
      <c r="KGX509" s="0"/>
      <c r="KGY509" s="0"/>
      <c r="KGZ509" s="0"/>
      <c r="KHA509" s="0"/>
      <c r="KHB509" s="0"/>
      <c r="KHC509" s="0"/>
      <c r="KHD509" s="0"/>
      <c r="KHE509" s="0"/>
      <c r="KHF509" s="0"/>
      <c r="KHG509" s="0"/>
      <c r="KHH509" s="0"/>
      <c r="KHI509" s="0"/>
      <c r="KHJ509" s="0"/>
      <c r="KHK509" s="0"/>
      <c r="KHL509" s="0"/>
      <c r="KHM509" s="0"/>
      <c r="KHN509" s="0"/>
      <c r="KHO509" s="0"/>
      <c r="KHP509" s="0"/>
      <c r="KHQ509" s="0"/>
      <c r="KHR509" s="0"/>
      <c r="KHS509" s="0"/>
      <c r="KHT509" s="0"/>
      <c r="KHU509" s="0"/>
      <c r="KHV509" s="0"/>
      <c r="KHW509" s="0"/>
      <c r="KHX509" s="0"/>
      <c r="KHY509" s="0"/>
      <c r="KHZ509" s="0"/>
      <c r="KIA509" s="0"/>
      <c r="KIB509" s="0"/>
      <c r="KIC509" s="0"/>
      <c r="KID509" s="0"/>
      <c r="KIE509" s="0"/>
      <c r="KIF509" s="0"/>
      <c r="KIG509" s="0"/>
      <c r="KIH509" s="0"/>
      <c r="KII509" s="0"/>
      <c r="KIJ509" s="0"/>
      <c r="KIK509" s="0"/>
      <c r="KIL509" s="0"/>
      <c r="KIM509" s="0"/>
      <c r="KIN509" s="0"/>
      <c r="KIO509" s="0"/>
      <c r="KIP509" s="0"/>
      <c r="KIQ509" s="0"/>
      <c r="KIR509" s="0"/>
      <c r="KIS509" s="0"/>
      <c r="KIT509" s="0"/>
      <c r="KIU509" s="0"/>
      <c r="KIV509" s="0"/>
      <c r="KIW509" s="0"/>
      <c r="KIX509" s="0"/>
      <c r="KIY509" s="0"/>
      <c r="KIZ509" s="0"/>
      <c r="KJA509" s="0"/>
      <c r="KJB509" s="0"/>
      <c r="KJC509" s="0"/>
      <c r="KJD509" s="0"/>
      <c r="KJE509" s="0"/>
      <c r="KJF509" s="0"/>
      <c r="KJG509" s="0"/>
      <c r="KJH509" s="0"/>
      <c r="KJI509" s="0"/>
      <c r="KJJ509" s="0"/>
      <c r="KJK509" s="0"/>
      <c r="KJL509" s="0"/>
      <c r="KJM509" s="0"/>
      <c r="KJN509" s="0"/>
      <c r="KJO509" s="0"/>
      <c r="KJP509" s="0"/>
      <c r="KJQ509" s="0"/>
      <c r="KJR509" s="0"/>
      <c r="KJS509" s="0"/>
      <c r="KJT509" s="0"/>
      <c r="KJU509" s="0"/>
      <c r="KJV509" s="0"/>
      <c r="KJW509" s="0"/>
      <c r="KJX509" s="0"/>
      <c r="KJY509" s="0"/>
      <c r="KJZ509" s="0"/>
      <c r="KKA509" s="0"/>
      <c r="KKB509" s="0"/>
      <c r="KKC509" s="0"/>
      <c r="KKD509" s="0"/>
      <c r="KKE509" s="0"/>
      <c r="KKF509" s="0"/>
      <c r="KKG509" s="0"/>
      <c r="KKH509" s="0"/>
      <c r="KKI509" s="0"/>
      <c r="KKJ509" s="0"/>
      <c r="KKK509" s="0"/>
      <c r="KKL509" s="0"/>
      <c r="KKM509" s="0"/>
      <c r="KKN509" s="0"/>
      <c r="KKO509" s="0"/>
      <c r="KKP509" s="0"/>
      <c r="KKQ509" s="0"/>
      <c r="KKR509" s="0"/>
      <c r="KKS509" s="0"/>
      <c r="KKT509" s="0"/>
      <c r="KKU509" s="0"/>
      <c r="KKV509" s="0"/>
      <c r="KKW509" s="0"/>
      <c r="KKX509" s="0"/>
      <c r="KKY509" s="0"/>
      <c r="KKZ509" s="0"/>
      <c r="KLA509" s="0"/>
      <c r="KLB509" s="0"/>
      <c r="KLC509" s="0"/>
      <c r="KLD509" s="0"/>
      <c r="KLE509" s="0"/>
      <c r="KLF509" s="0"/>
      <c r="KLG509" s="0"/>
      <c r="KLH509" s="0"/>
      <c r="KLI509" s="0"/>
      <c r="KLJ509" s="0"/>
      <c r="KLK509" s="0"/>
      <c r="KLL509" s="0"/>
      <c r="KLM509" s="0"/>
      <c r="KLN509" s="0"/>
      <c r="KLO509" s="0"/>
      <c r="KLP509" s="0"/>
      <c r="KLQ509" s="0"/>
      <c r="KLR509" s="0"/>
      <c r="KLS509" s="0"/>
      <c r="KLT509" s="0"/>
      <c r="KLU509" s="0"/>
      <c r="KLV509" s="0"/>
      <c r="KLW509" s="0"/>
      <c r="KLX509" s="0"/>
      <c r="KLY509" s="0"/>
      <c r="KLZ509" s="0"/>
      <c r="KMA509" s="0"/>
      <c r="KMB509" s="0"/>
      <c r="KMC509" s="0"/>
      <c r="KMD509" s="0"/>
      <c r="KME509" s="0"/>
      <c r="KMF509" s="0"/>
      <c r="KMG509" s="0"/>
      <c r="KMH509" s="0"/>
      <c r="KMI509" s="0"/>
      <c r="KMJ509" s="0"/>
      <c r="KMK509" s="0"/>
      <c r="KML509" s="0"/>
      <c r="KMM509" s="0"/>
      <c r="KMN509" s="0"/>
      <c r="KMO509" s="0"/>
      <c r="KMP509" s="0"/>
      <c r="KMQ509" s="0"/>
      <c r="KMR509" s="0"/>
      <c r="KMS509" s="0"/>
      <c r="KMT509" s="0"/>
      <c r="KMU509" s="0"/>
      <c r="KMV509" s="0"/>
      <c r="KMW509" s="0"/>
      <c r="KMX509" s="0"/>
      <c r="KMY509" s="0"/>
      <c r="KMZ509" s="0"/>
      <c r="KNA509" s="0"/>
      <c r="KNB509" s="0"/>
      <c r="KNC509" s="0"/>
      <c r="KND509" s="0"/>
      <c r="KNE509" s="0"/>
      <c r="KNF509" s="0"/>
      <c r="KNG509" s="0"/>
      <c r="KNH509" s="0"/>
      <c r="KNI509" s="0"/>
      <c r="KNJ509" s="0"/>
      <c r="KNK509" s="0"/>
      <c r="KNL509" s="0"/>
      <c r="KNM509" s="0"/>
      <c r="KNN509" s="0"/>
      <c r="KNO509" s="0"/>
      <c r="KNP509" s="0"/>
      <c r="KNQ509" s="0"/>
      <c r="KNR509" s="0"/>
      <c r="KNS509" s="0"/>
      <c r="KNT509" s="0"/>
      <c r="KNU509" s="0"/>
      <c r="KNV509" s="0"/>
      <c r="KNW509" s="0"/>
      <c r="KNX509" s="0"/>
      <c r="KNY509" s="0"/>
      <c r="KNZ509" s="0"/>
      <c r="KOA509" s="0"/>
      <c r="KOB509" s="0"/>
      <c r="KOC509" s="0"/>
      <c r="KOD509" s="0"/>
      <c r="KOE509" s="0"/>
      <c r="KOF509" s="0"/>
      <c r="KOG509" s="0"/>
      <c r="KOH509" s="0"/>
      <c r="KOI509" s="0"/>
      <c r="KOJ509" s="0"/>
      <c r="KOK509" s="0"/>
      <c r="KOL509" s="0"/>
      <c r="KOM509" s="0"/>
      <c r="KON509" s="0"/>
      <c r="KOO509" s="0"/>
      <c r="KOP509" s="0"/>
      <c r="KOQ509" s="0"/>
      <c r="KOR509" s="0"/>
      <c r="KOS509" s="0"/>
      <c r="KOT509" s="0"/>
      <c r="KOU509" s="0"/>
      <c r="KOV509" s="0"/>
      <c r="KOW509" s="0"/>
      <c r="KOX509" s="0"/>
      <c r="KOY509" s="0"/>
      <c r="KOZ509" s="0"/>
      <c r="KPA509" s="0"/>
      <c r="KPB509" s="0"/>
      <c r="KPC509" s="0"/>
      <c r="KPD509" s="0"/>
      <c r="KPE509" s="0"/>
      <c r="KPF509" s="0"/>
      <c r="KPG509" s="0"/>
      <c r="KPH509" s="0"/>
      <c r="KPI509" s="0"/>
      <c r="KPJ509" s="0"/>
      <c r="KPK509" s="0"/>
      <c r="KPL509" s="0"/>
      <c r="KPM509" s="0"/>
      <c r="KPN509" s="0"/>
      <c r="KPO509" s="0"/>
      <c r="KPP509" s="0"/>
      <c r="KPQ509" s="0"/>
      <c r="KPR509" s="0"/>
      <c r="KPS509" s="0"/>
      <c r="KPT509" s="0"/>
      <c r="KPU509" s="0"/>
      <c r="KPV509" s="0"/>
      <c r="KPW509" s="0"/>
      <c r="KPX509" s="0"/>
      <c r="KPY509" s="0"/>
      <c r="KPZ509" s="0"/>
      <c r="KQA509" s="0"/>
      <c r="KQB509" s="0"/>
      <c r="KQC509" s="0"/>
      <c r="KQD509" s="0"/>
      <c r="KQE509" s="0"/>
      <c r="KQF509" s="0"/>
      <c r="KQG509" s="0"/>
      <c r="KQH509" s="0"/>
      <c r="KQI509" s="0"/>
      <c r="KQJ509" s="0"/>
      <c r="KQK509" s="0"/>
      <c r="KQL509" s="0"/>
      <c r="KQM509" s="0"/>
      <c r="KQN509" s="0"/>
      <c r="KQO509" s="0"/>
      <c r="KQP509" s="0"/>
      <c r="KQQ509" s="0"/>
      <c r="KQR509" s="0"/>
      <c r="KQS509" s="0"/>
      <c r="KQT509" s="0"/>
      <c r="KQU509" s="0"/>
      <c r="KQV509" s="0"/>
      <c r="KQW509" s="0"/>
      <c r="KQX509" s="0"/>
      <c r="KQY509" s="0"/>
      <c r="KQZ509" s="0"/>
      <c r="KRA509" s="0"/>
      <c r="KRB509" s="0"/>
      <c r="KRC509" s="0"/>
      <c r="KRD509" s="0"/>
      <c r="KRE509" s="0"/>
      <c r="KRF509" s="0"/>
      <c r="KRG509" s="0"/>
      <c r="KRH509" s="0"/>
      <c r="KRI509" s="0"/>
      <c r="KRJ509" s="0"/>
      <c r="KRK509" s="0"/>
      <c r="KRL509" s="0"/>
      <c r="KRM509" s="0"/>
      <c r="KRN509" s="0"/>
      <c r="KRO509" s="0"/>
      <c r="KRP509" s="0"/>
      <c r="KRQ509" s="0"/>
      <c r="KRR509" s="0"/>
      <c r="KRS509" s="0"/>
      <c r="KRT509" s="0"/>
      <c r="KRU509" s="0"/>
      <c r="KRV509" s="0"/>
      <c r="KRW509" s="0"/>
      <c r="KRX509" s="0"/>
      <c r="KRY509" s="0"/>
      <c r="KRZ509" s="0"/>
      <c r="KSA509" s="0"/>
      <c r="KSB509" s="0"/>
      <c r="KSC509" s="0"/>
      <c r="KSD509" s="0"/>
      <c r="KSE509" s="0"/>
      <c r="KSF509" s="0"/>
      <c r="KSG509" s="0"/>
      <c r="KSH509" s="0"/>
      <c r="KSI509" s="0"/>
      <c r="KSJ509" s="0"/>
      <c r="KSK509" s="0"/>
      <c r="KSL509" s="0"/>
      <c r="KSM509" s="0"/>
      <c r="KSN509" s="0"/>
      <c r="KSO509" s="0"/>
      <c r="KSP509" s="0"/>
      <c r="KSQ509" s="0"/>
      <c r="KSR509" s="0"/>
      <c r="KSS509" s="0"/>
      <c r="KST509" s="0"/>
      <c r="KSU509" s="0"/>
      <c r="KSV509" s="0"/>
      <c r="KSW509" s="0"/>
      <c r="KSX509" s="0"/>
      <c r="KSY509" s="0"/>
      <c r="KSZ509" s="0"/>
      <c r="KTA509" s="0"/>
      <c r="KTB509" s="0"/>
      <c r="KTC509" s="0"/>
      <c r="KTD509" s="0"/>
      <c r="KTE509" s="0"/>
      <c r="KTF509" s="0"/>
      <c r="KTG509" s="0"/>
      <c r="KTH509" s="0"/>
      <c r="KTI509" s="0"/>
      <c r="KTJ509" s="0"/>
      <c r="KTK509" s="0"/>
      <c r="KTL509" s="0"/>
      <c r="KTM509" s="0"/>
      <c r="KTN509" s="0"/>
      <c r="KTO509" s="0"/>
      <c r="KTP509" s="0"/>
      <c r="KTQ509" s="0"/>
      <c r="KTR509" s="0"/>
      <c r="KTS509" s="0"/>
      <c r="KTT509" s="0"/>
      <c r="KTU509" s="0"/>
      <c r="KTV509" s="0"/>
      <c r="KTW509" s="0"/>
      <c r="KTX509" s="0"/>
      <c r="KTY509" s="0"/>
      <c r="KTZ509" s="0"/>
      <c r="KUA509" s="0"/>
      <c r="KUB509" s="0"/>
      <c r="KUC509" s="0"/>
      <c r="KUD509" s="0"/>
      <c r="KUE509" s="0"/>
      <c r="KUF509" s="0"/>
      <c r="KUG509" s="0"/>
      <c r="KUH509" s="0"/>
      <c r="KUI509" s="0"/>
      <c r="KUJ509" s="0"/>
      <c r="KUK509" s="0"/>
      <c r="KUL509" s="0"/>
      <c r="KUM509" s="0"/>
      <c r="KUN509" s="0"/>
      <c r="KUO509" s="0"/>
      <c r="KUP509" s="0"/>
      <c r="KUQ509" s="0"/>
      <c r="KUR509" s="0"/>
      <c r="KUS509" s="0"/>
      <c r="KUT509" s="0"/>
      <c r="KUU509" s="0"/>
      <c r="KUV509" s="0"/>
      <c r="KUW509" s="0"/>
      <c r="KUX509" s="0"/>
      <c r="KUY509" s="0"/>
      <c r="KUZ509" s="0"/>
      <c r="KVA509" s="0"/>
      <c r="KVB509" s="0"/>
      <c r="KVC509" s="0"/>
      <c r="KVD509" s="0"/>
      <c r="KVE509" s="0"/>
      <c r="KVF509" s="0"/>
      <c r="KVG509" s="0"/>
      <c r="KVH509" s="0"/>
      <c r="KVI509" s="0"/>
      <c r="KVJ509" s="0"/>
      <c r="KVK509" s="0"/>
      <c r="KVL509" s="0"/>
      <c r="KVM509" s="0"/>
      <c r="KVN509" s="0"/>
      <c r="KVO509" s="0"/>
      <c r="KVP509" s="0"/>
      <c r="KVQ509" s="0"/>
      <c r="KVR509" s="0"/>
      <c r="KVS509" s="0"/>
      <c r="KVT509" s="0"/>
      <c r="KVU509" s="0"/>
      <c r="KVV509" s="0"/>
      <c r="KVW509" s="0"/>
      <c r="KVX509" s="0"/>
      <c r="KVY509" s="0"/>
      <c r="KVZ509" s="0"/>
      <c r="KWA509" s="0"/>
      <c r="KWB509" s="0"/>
      <c r="KWC509" s="0"/>
      <c r="KWD509" s="0"/>
      <c r="KWE509" s="0"/>
      <c r="KWF509" s="0"/>
      <c r="KWG509" s="0"/>
      <c r="KWH509" s="0"/>
      <c r="KWI509" s="0"/>
      <c r="KWJ509" s="0"/>
      <c r="KWK509" s="0"/>
      <c r="KWL509" s="0"/>
      <c r="KWM509" s="0"/>
      <c r="KWN509" s="0"/>
      <c r="KWO509" s="0"/>
      <c r="KWP509" s="0"/>
      <c r="KWQ509" s="0"/>
      <c r="KWR509" s="0"/>
      <c r="KWS509" s="0"/>
      <c r="KWT509" s="0"/>
      <c r="KWU509" s="0"/>
      <c r="KWV509" s="0"/>
      <c r="KWW509" s="0"/>
      <c r="KWX509" s="0"/>
      <c r="KWY509" s="0"/>
      <c r="KWZ509" s="0"/>
      <c r="KXA509" s="0"/>
      <c r="KXB509" s="0"/>
      <c r="KXC509" s="0"/>
      <c r="KXD509" s="0"/>
      <c r="KXE509" s="0"/>
      <c r="KXF509" s="0"/>
      <c r="KXG509" s="0"/>
      <c r="KXH509" s="0"/>
      <c r="KXI509" s="0"/>
      <c r="KXJ509" s="0"/>
      <c r="KXK509" s="0"/>
      <c r="KXL509" s="0"/>
      <c r="KXM509" s="0"/>
      <c r="KXN509" s="0"/>
      <c r="KXO509" s="0"/>
      <c r="KXP509" s="0"/>
      <c r="KXQ509" s="0"/>
      <c r="KXR509" s="0"/>
      <c r="KXS509" s="0"/>
      <c r="KXT509" s="0"/>
      <c r="KXU509" s="0"/>
      <c r="KXV509" s="0"/>
      <c r="KXW509" s="0"/>
      <c r="KXX509" s="0"/>
      <c r="KXY509" s="0"/>
      <c r="KXZ509" s="0"/>
      <c r="KYA509" s="0"/>
      <c r="KYB509" s="0"/>
      <c r="KYC509" s="0"/>
      <c r="KYD509" s="0"/>
      <c r="KYE509" s="0"/>
      <c r="KYF509" s="0"/>
      <c r="KYG509" s="0"/>
      <c r="KYH509" s="0"/>
      <c r="KYI509" s="0"/>
      <c r="KYJ509" s="0"/>
      <c r="KYK509" s="0"/>
      <c r="KYL509" s="0"/>
      <c r="KYM509" s="0"/>
      <c r="KYN509" s="0"/>
      <c r="KYO509" s="0"/>
      <c r="KYP509" s="0"/>
      <c r="KYQ509" s="0"/>
      <c r="KYR509" s="0"/>
      <c r="KYS509" s="0"/>
      <c r="KYT509" s="0"/>
      <c r="KYU509" s="0"/>
      <c r="KYV509" s="0"/>
      <c r="KYW509" s="0"/>
      <c r="KYX509" s="0"/>
      <c r="KYY509" s="0"/>
      <c r="KYZ509" s="0"/>
      <c r="KZA509" s="0"/>
      <c r="KZB509" s="0"/>
      <c r="KZC509" s="0"/>
      <c r="KZD509" s="0"/>
      <c r="KZE509" s="0"/>
      <c r="KZF509" s="0"/>
      <c r="KZG509" s="0"/>
      <c r="KZH509" s="0"/>
      <c r="KZI509" s="0"/>
      <c r="KZJ509" s="0"/>
      <c r="KZK509" s="0"/>
      <c r="KZL509" s="0"/>
      <c r="KZM509" s="0"/>
      <c r="KZN509" s="0"/>
      <c r="KZO509" s="0"/>
      <c r="KZP509" s="0"/>
      <c r="KZQ509" s="0"/>
      <c r="KZR509" s="0"/>
      <c r="KZS509" s="0"/>
      <c r="KZT509" s="0"/>
      <c r="KZU509" s="0"/>
      <c r="KZV509" s="0"/>
      <c r="KZW509" s="0"/>
      <c r="KZX509" s="0"/>
      <c r="KZY509" s="0"/>
      <c r="KZZ509" s="0"/>
      <c r="LAA509" s="0"/>
      <c r="LAB509" s="0"/>
      <c r="LAC509" s="0"/>
      <c r="LAD509" s="0"/>
      <c r="LAE509" s="0"/>
      <c r="LAF509" s="0"/>
      <c r="LAG509" s="0"/>
      <c r="LAH509" s="0"/>
      <c r="LAI509" s="0"/>
      <c r="LAJ509" s="0"/>
      <c r="LAK509" s="0"/>
      <c r="LAL509" s="0"/>
      <c r="LAM509" s="0"/>
      <c r="LAN509" s="0"/>
      <c r="LAO509" s="0"/>
      <c r="LAP509" s="0"/>
      <c r="LAQ509" s="0"/>
      <c r="LAR509" s="0"/>
      <c r="LAS509" s="0"/>
      <c r="LAT509" s="0"/>
      <c r="LAU509" s="0"/>
      <c r="LAV509" s="0"/>
      <c r="LAW509" s="0"/>
      <c r="LAX509" s="0"/>
      <c r="LAY509" s="0"/>
      <c r="LAZ509" s="0"/>
      <c r="LBA509" s="0"/>
      <c r="LBB509" s="0"/>
      <c r="LBC509" s="0"/>
      <c r="LBD509" s="0"/>
      <c r="LBE509" s="0"/>
      <c r="LBF509" s="0"/>
      <c r="LBG509" s="0"/>
      <c r="LBH509" s="0"/>
      <c r="LBI509" s="0"/>
      <c r="LBJ509" s="0"/>
      <c r="LBK509" s="0"/>
      <c r="LBL509" s="0"/>
      <c r="LBM509" s="0"/>
      <c r="LBN509" s="0"/>
      <c r="LBO509" s="0"/>
      <c r="LBP509" s="0"/>
      <c r="LBQ509" s="0"/>
      <c r="LBR509" s="0"/>
      <c r="LBS509" s="0"/>
      <c r="LBT509" s="0"/>
      <c r="LBU509" s="0"/>
      <c r="LBV509" s="0"/>
      <c r="LBW509" s="0"/>
      <c r="LBX509" s="0"/>
      <c r="LBY509" s="0"/>
      <c r="LBZ509" s="0"/>
      <c r="LCA509" s="0"/>
      <c r="LCB509" s="0"/>
      <c r="LCC509" s="0"/>
      <c r="LCD509" s="0"/>
      <c r="LCE509" s="0"/>
      <c r="LCF509" s="0"/>
      <c r="LCG509" s="0"/>
      <c r="LCH509" s="0"/>
      <c r="LCI509" s="0"/>
      <c r="LCJ509" s="0"/>
      <c r="LCK509" s="0"/>
      <c r="LCL509" s="0"/>
      <c r="LCM509" s="0"/>
      <c r="LCN509" s="0"/>
      <c r="LCO509" s="0"/>
      <c r="LCP509" s="0"/>
      <c r="LCQ509" s="0"/>
      <c r="LCR509" s="0"/>
      <c r="LCS509" s="0"/>
      <c r="LCT509" s="0"/>
      <c r="LCU509" s="0"/>
      <c r="LCV509" s="0"/>
      <c r="LCW509" s="0"/>
      <c r="LCX509" s="0"/>
      <c r="LCY509" s="0"/>
      <c r="LCZ509" s="0"/>
      <c r="LDA509" s="0"/>
      <c r="LDB509" s="0"/>
      <c r="LDC509" s="0"/>
      <c r="LDD509" s="0"/>
      <c r="LDE509" s="0"/>
      <c r="LDF509" s="0"/>
      <c r="LDG509" s="0"/>
      <c r="LDH509" s="0"/>
      <c r="LDI509" s="0"/>
      <c r="LDJ509" s="0"/>
      <c r="LDK509" s="0"/>
      <c r="LDL509" s="0"/>
      <c r="LDM509" s="0"/>
      <c r="LDN509" s="0"/>
      <c r="LDO509" s="0"/>
      <c r="LDP509" s="0"/>
      <c r="LDQ509" s="0"/>
      <c r="LDR509" s="0"/>
      <c r="LDS509" s="0"/>
      <c r="LDT509" s="0"/>
      <c r="LDU509" s="0"/>
      <c r="LDV509" s="0"/>
      <c r="LDW509" s="0"/>
      <c r="LDX509" s="0"/>
      <c r="LDY509" s="0"/>
      <c r="LDZ509" s="0"/>
      <c r="LEA509" s="0"/>
      <c r="LEB509" s="0"/>
      <c r="LEC509" s="0"/>
      <c r="LED509" s="0"/>
      <c r="LEE509" s="0"/>
      <c r="LEF509" s="0"/>
      <c r="LEG509" s="0"/>
      <c r="LEH509" s="0"/>
      <c r="LEI509" s="0"/>
      <c r="LEJ509" s="0"/>
      <c r="LEK509" s="0"/>
      <c r="LEL509" s="0"/>
      <c r="LEM509" s="0"/>
      <c r="LEN509" s="0"/>
      <c r="LEO509" s="0"/>
      <c r="LEP509" s="0"/>
      <c r="LEQ509" s="0"/>
      <c r="LER509" s="0"/>
      <c r="LES509" s="0"/>
      <c r="LET509" s="0"/>
      <c r="LEU509" s="0"/>
      <c r="LEV509" s="0"/>
      <c r="LEW509" s="0"/>
      <c r="LEX509" s="0"/>
      <c r="LEY509" s="0"/>
      <c r="LEZ509" s="0"/>
      <c r="LFA509" s="0"/>
      <c r="LFB509" s="0"/>
      <c r="LFC509" s="0"/>
      <c r="LFD509" s="0"/>
      <c r="LFE509" s="0"/>
      <c r="LFF509" s="0"/>
      <c r="LFG509" s="0"/>
      <c r="LFH509" s="0"/>
      <c r="LFI509" s="0"/>
      <c r="LFJ509" s="0"/>
      <c r="LFK509" s="0"/>
      <c r="LFL509" s="0"/>
      <c r="LFM509" s="0"/>
      <c r="LFN509" s="0"/>
      <c r="LFO509" s="0"/>
      <c r="LFP509" s="0"/>
      <c r="LFQ509" s="0"/>
      <c r="LFR509" s="0"/>
      <c r="LFS509" s="0"/>
      <c r="LFT509" s="0"/>
      <c r="LFU509" s="0"/>
      <c r="LFV509" s="0"/>
      <c r="LFW509" s="0"/>
      <c r="LFX509" s="0"/>
      <c r="LFY509" s="0"/>
      <c r="LFZ509" s="0"/>
      <c r="LGA509" s="0"/>
      <c r="LGB509" s="0"/>
      <c r="LGC509" s="0"/>
      <c r="LGD509" s="0"/>
      <c r="LGE509" s="0"/>
      <c r="LGF509" s="0"/>
      <c r="LGG509" s="0"/>
      <c r="LGH509" s="0"/>
      <c r="LGI509" s="0"/>
      <c r="LGJ509" s="0"/>
      <c r="LGK509" s="0"/>
      <c r="LGL509" s="0"/>
      <c r="LGM509" s="0"/>
      <c r="LGN509" s="0"/>
      <c r="LGO509" s="0"/>
      <c r="LGP509" s="0"/>
      <c r="LGQ509" s="0"/>
      <c r="LGR509" s="0"/>
      <c r="LGS509" s="0"/>
      <c r="LGT509" s="0"/>
      <c r="LGU509" s="0"/>
      <c r="LGV509" s="0"/>
      <c r="LGW509" s="0"/>
      <c r="LGX509" s="0"/>
      <c r="LGY509" s="0"/>
      <c r="LGZ509" s="0"/>
      <c r="LHA509" s="0"/>
      <c r="LHB509" s="0"/>
      <c r="LHC509" s="0"/>
      <c r="LHD509" s="0"/>
      <c r="LHE509" s="0"/>
      <c r="LHF509" s="0"/>
      <c r="LHG509" s="0"/>
      <c r="LHH509" s="0"/>
      <c r="LHI509" s="0"/>
      <c r="LHJ509" s="0"/>
      <c r="LHK509" s="0"/>
      <c r="LHL509" s="0"/>
      <c r="LHM509" s="0"/>
      <c r="LHN509" s="0"/>
      <c r="LHO509" s="0"/>
      <c r="LHP509" s="0"/>
      <c r="LHQ509" s="0"/>
      <c r="LHR509" s="0"/>
      <c r="LHS509" s="0"/>
      <c r="LHT509" s="0"/>
      <c r="LHU509" s="0"/>
      <c r="LHV509" s="0"/>
      <c r="LHW509" s="0"/>
      <c r="LHX509" s="0"/>
      <c r="LHY509" s="0"/>
      <c r="LHZ509" s="0"/>
      <c r="LIA509" s="0"/>
      <c r="LIB509" s="0"/>
      <c r="LIC509" s="0"/>
      <c r="LID509" s="0"/>
      <c r="LIE509" s="0"/>
      <c r="LIF509" s="0"/>
      <c r="LIG509" s="0"/>
      <c r="LIH509" s="0"/>
      <c r="LII509" s="0"/>
      <c r="LIJ509" s="0"/>
      <c r="LIK509" s="0"/>
      <c r="LIL509" s="0"/>
      <c r="LIM509" s="0"/>
      <c r="LIN509" s="0"/>
      <c r="LIO509" s="0"/>
      <c r="LIP509" s="0"/>
      <c r="LIQ509" s="0"/>
      <c r="LIR509" s="0"/>
      <c r="LIS509" s="0"/>
      <c r="LIT509" s="0"/>
      <c r="LIU509" s="0"/>
      <c r="LIV509" s="0"/>
      <c r="LIW509" s="0"/>
      <c r="LIX509" s="0"/>
      <c r="LIY509" s="0"/>
      <c r="LIZ509" s="0"/>
      <c r="LJA509" s="0"/>
      <c r="LJB509" s="0"/>
      <c r="LJC509" s="0"/>
      <c r="LJD509" s="0"/>
      <c r="LJE509" s="0"/>
      <c r="LJF509" s="0"/>
      <c r="LJG509" s="0"/>
      <c r="LJH509" s="0"/>
      <c r="LJI509" s="0"/>
      <c r="LJJ509" s="0"/>
      <c r="LJK509" s="0"/>
      <c r="LJL509" s="0"/>
      <c r="LJM509" s="0"/>
      <c r="LJN509" s="0"/>
      <c r="LJO509" s="0"/>
      <c r="LJP509" s="0"/>
      <c r="LJQ509" s="0"/>
      <c r="LJR509" s="0"/>
      <c r="LJS509" s="0"/>
      <c r="LJT509" s="0"/>
      <c r="LJU509" s="0"/>
      <c r="LJV509" s="0"/>
      <c r="LJW509" s="0"/>
      <c r="LJX509" s="0"/>
      <c r="LJY509" s="0"/>
      <c r="LJZ509" s="0"/>
      <c r="LKA509" s="0"/>
      <c r="LKB509" s="0"/>
      <c r="LKC509" s="0"/>
      <c r="LKD509" s="0"/>
      <c r="LKE509" s="0"/>
      <c r="LKF509" s="0"/>
      <c r="LKG509" s="0"/>
      <c r="LKH509" s="0"/>
      <c r="LKI509" s="0"/>
      <c r="LKJ509" s="0"/>
      <c r="LKK509" s="0"/>
      <c r="LKL509" s="0"/>
      <c r="LKM509" s="0"/>
      <c r="LKN509" s="0"/>
      <c r="LKO509" s="0"/>
      <c r="LKP509" s="0"/>
      <c r="LKQ509" s="0"/>
      <c r="LKR509" s="0"/>
      <c r="LKS509" s="0"/>
      <c r="LKT509" s="0"/>
      <c r="LKU509" s="0"/>
      <c r="LKV509" s="0"/>
      <c r="LKW509" s="0"/>
      <c r="LKX509" s="0"/>
      <c r="LKY509" s="0"/>
      <c r="LKZ509" s="0"/>
      <c r="LLA509" s="0"/>
      <c r="LLB509" s="0"/>
      <c r="LLC509" s="0"/>
      <c r="LLD509" s="0"/>
      <c r="LLE509" s="0"/>
      <c r="LLF509" s="0"/>
      <c r="LLG509" s="0"/>
      <c r="LLH509" s="0"/>
      <c r="LLI509" s="0"/>
      <c r="LLJ509" s="0"/>
      <c r="LLK509" s="0"/>
      <c r="LLL509" s="0"/>
      <c r="LLM509" s="0"/>
      <c r="LLN509" s="0"/>
      <c r="LLO509" s="0"/>
      <c r="LLP509" s="0"/>
      <c r="LLQ509" s="0"/>
      <c r="LLR509" s="0"/>
      <c r="LLS509" s="0"/>
      <c r="LLT509" s="0"/>
      <c r="LLU509" s="0"/>
      <c r="LLV509" s="0"/>
      <c r="LLW509" s="0"/>
      <c r="LLX509" s="0"/>
      <c r="LLY509" s="0"/>
      <c r="LLZ509" s="0"/>
      <c r="LMA509" s="0"/>
      <c r="LMB509" s="0"/>
      <c r="LMC509" s="0"/>
      <c r="LMD509" s="0"/>
      <c r="LME509" s="0"/>
      <c r="LMF509" s="0"/>
      <c r="LMG509" s="0"/>
      <c r="LMH509" s="0"/>
      <c r="LMI509" s="0"/>
      <c r="LMJ509" s="0"/>
      <c r="LMK509" s="0"/>
      <c r="LML509" s="0"/>
      <c r="LMM509" s="0"/>
      <c r="LMN509" s="0"/>
      <c r="LMO509" s="0"/>
      <c r="LMP509" s="0"/>
      <c r="LMQ509" s="0"/>
      <c r="LMR509" s="0"/>
      <c r="LMS509" s="0"/>
      <c r="LMT509" s="0"/>
      <c r="LMU509" s="0"/>
      <c r="LMV509" s="0"/>
      <c r="LMW509" s="0"/>
      <c r="LMX509" s="0"/>
      <c r="LMY509" s="0"/>
      <c r="LMZ509" s="0"/>
      <c r="LNA509" s="0"/>
      <c r="LNB509" s="0"/>
      <c r="LNC509" s="0"/>
      <c r="LND509" s="0"/>
      <c r="LNE509" s="0"/>
      <c r="LNF509" s="0"/>
      <c r="LNG509" s="0"/>
      <c r="LNH509" s="0"/>
      <c r="LNI509" s="0"/>
      <c r="LNJ509" s="0"/>
      <c r="LNK509" s="0"/>
      <c r="LNL509" s="0"/>
      <c r="LNM509" s="0"/>
      <c r="LNN509" s="0"/>
      <c r="LNO509" s="0"/>
      <c r="LNP509" s="0"/>
      <c r="LNQ509" s="0"/>
      <c r="LNR509" s="0"/>
      <c r="LNS509" s="0"/>
      <c r="LNT509" s="0"/>
      <c r="LNU509" s="0"/>
      <c r="LNV509" s="0"/>
      <c r="LNW509" s="0"/>
      <c r="LNX509" s="0"/>
      <c r="LNY509" s="0"/>
      <c r="LNZ509" s="0"/>
      <c r="LOA509" s="0"/>
      <c r="LOB509" s="0"/>
      <c r="LOC509" s="0"/>
      <c r="LOD509" s="0"/>
      <c r="LOE509" s="0"/>
      <c r="LOF509" s="0"/>
      <c r="LOG509" s="0"/>
      <c r="LOH509" s="0"/>
      <c r="LOI509" s="0"/>
      <c r="LOJ509" s="0"/>
      <c r="LOK509" s="0"/>
      <c r="LOL509" s="0"/>
      <c r="LOM509" s="0"/>
      <c r="LON509" s="0"/>
      <c r="LOO509" s="0"/>
      <c r="LOP509" s="0"/>
      <c r="LOQ509" s="0"/>
      <c r="LOR509" s="0"/>
      <c r="LOS509" s="0"/>
      <c r="LOT509" s="0"/>
      <c r="LOU509" s="0"/>
      <c r="LOV509" s="0"/>
      <c r="LOW509" s="0"/>
      <c r="LOX509" s="0"/>
      <c r="LOY509" s="0"/>
      <c r="LOZ509" s="0"/>
      <c r="LPA509" s="0"/>
      <c r="LPB509" s="0"/>
      <c r="LPC509" s="0"/>
      <c r="LPD509" s="0"/>
      <c r="LPE509" s="0"/>
      <c r="LPF509" s="0"/>
      <c r="LPG509" s="0"/>
      <c r="LPH509" s="0"/>
      <c r="LPI509" s="0"/>
      <c r="LPJ509" s="0"/>
      <c r="LPK509" s="0"/>
      <c r="LPL509" s="0"/>
      <c r="LPM509" s="0"/>
      <c r="LPN509" s="0"/>
      <c r="LPO509" s="0"/>
      <c r="LPP509" s="0"/>
      <c r="LPQ509" s="0"/>
      <c r="LPR509" s="0"/>
      <c r="LPS509" s="0"/>
      <c r="LPT509" s="0"/>
      <c r="LPU509" s="0"/>
      <c r="LPV509" s="0"/>
      <c r="LPW509" s="0"/>
      <c r="LPX509" s="0"/>
      <c r="LPY509" s="0"/>
      <c r="LPZ509" s="0"/>
      <c r="LQA509" s="0"/>
      <c r="LQB509" s="0"/>
      <c r="LQC509" s="0"/>
      <c r="LQD509" s="0"/>
      <c r="LQE509" s="0"/>
      <c r="LQF509" s="0"/>
      <c r="LQG509" s="0"/>
      <c r="LQH509" s="0"/>
      <c r="LQI509" s="0"/>
      <c r="LQJ509" s="0"/>
      <c r="LQK509" s="0"/>
      <c r="LQL509" s="0"/>
      <c r="LQM509" s="0"/>
      <c r="LQN509" s="0"/>
      <c r="LQO509" s="0"/>
      <c r="LQP509" s="0"/>
      <c r="LQQ509" s="0"/>
      <c r="LQR509" s="0"/>
      <c r="LQS509" s="0"/>
      <c r="LQT509" s="0"/>
      <c r="LQU509" s="0"/>
      <c r="LQV509" s="0"/>
      <c r="LQW509" s="0"/>
      <c r="LQX509" s="0"/>
      <c r="LQY509" s="0"/>
      <c r="LQZ509" s="0"/>
      <c r="LRA509" s="0"/>
      <c r="LRB509" s="0"/>
      <c r="LRC509" s="0"/>
      <c r="LRD509" s="0"/>
      <c r="LRE509" s="0"/>
      <c r="LRF509" s="0"/>
      <c r="LRG509" s="0"/>
      <c r="LRH509" s="0"/>
      <c r="LRI509" s="0"/>
      <c r="LRJ509" s="0"/>
      <c r="LRK509" s="0"/>
      <c r="LRL509" s="0"/>
      <c r="LRM509" s="0"/>
      <c r="LRN509" s="0"/>
      <c r="LRO509" s="0"/>
      <c r="LRP509" s="0"/>
      <c r="LRQ509" s="0"/>
      <c r="LRR509" s="0"/>
      <c r="LRS509" s="0"/>
      <c r="LRT509" s="0"/>
      <c r="LRU509" s="0"/>
      <c r="LRV509" s="0"/>
      <c r="LRW509" s="0"/>
      <c r="LRX509" s="0"/>
      <c r="LRY509" s="0"/>
      <c r="LRZ509" s="0"/>
      <c r="LSA509" s="0"/>
      <c r="LSB509" s="0"/>
      <c r="LSC509" s="0"/>
      <c r="LSD509" s="0"/>
      <c r="LSE509" s="0"/>
      <c r="LSF509" s="0"/>
      <c r="LSG509" s="0"/>
      <c r="LSH509" s="0"/>
      <c r="LSI509" s="0"/>
      <c r="LSJ509" s="0"/>
      <c r="LSK509" s="0"/>
      <c r="LSL509" s="0"/>
      <c r="LSM509" s="0"/>
      <c r="LSN509" s="0"/>
      <c r="LSO509" s="0"/>
      <c r="LSP509" s="0"/>
      <c r="LSQ509" s="0"/>
      <c r="LSR509" s="0"/>
      <c r="LSS509" s="0"/>
      <c r="LST509" s="0"/>
      <c r="LSU509" s="0"/>
      <c r="LSV509" s="0"/>
      <c r="LSW509" s="0"/>
      <c r="LSX509" s="0"/>
      <c r="LSY509" s="0"/>
      <c r="LSZ509" s="0"/>
      <c r="LTA509" s="0"/>
      <c r="LTB509" s="0"/>
      <c r="LTC509" s="0"/>
      <c r="LTD509" s="0"/>
      <c r="LTE509" s="0"/>
      <c r="LTF509" s="0"/>
      <c r="LTG509" s="0"/>
      <c r="LTH509" s="0"/>
      <c r="LTI509" s="0"/>
      <c r="LTJ509" s="0"/>
      <c r="LTK509" s="0"/>
      <c r="LTL509" s="0"/>
      <c r="LTM509" s="0"/>
      <c r="LTN509" s="0"/>
      <c r="LTO509" s="0"/>
      <c r="LTP509" s="0"/>
      <c r="LTQ509" s="0"/>
      <c r="LTR509" s="0"/>
      <c r="LTS509" s="0"/>
      <c r="LTT509" s="0"/>
      <c r="LTU509" s="0"/>
      <c r="LTV509" s="0"/>
      <c r="LTW509" s="0"/>
      <c r="LTX509" s="0"/>
      <c r="LTY509" s="0"/>
      <c r="LTZ509" s="0"/>
      <c r="LUA509" s="0"/>
      <c r="LUB509" s="0"/>
      <c r="LUC509" s="0"/>
      <c r="LUD509" s="0"/>
      <c r="LUE509" s="0"/>
      <c r="LUF509" s="0"/>
      <c r="LUG509" s="0"/>
      <c r="LUH509" s="0"/>
      <c r="LUI509" s="0"/>
      <c r="LUJ509" s="0"/>
      <c r="LUK509" s="0"/>
      <c r="LUL509" s="0"/>
      <c r="LUM509" s="0"/>
      <c r="LUN509" s="0"/>
      <c r="LUO509" s="0"/>
      <c r="LUP509" s="0"/>
      <c r="LUQ509" s="0"/>
      <c r="LUR509" s="0"/>
      <c r="LUS509" s="0"/>
      <c r="LUT509" s="0"/>
      <c r="LUU509" s="0"/>
      <c r="LUV509" s="0"/>
      <c r="LUW509" s="0"/>
      <c r="LUX509" s="0"/>
      <c r="LUY509" s="0"/>
      <c r="LUZ509" s="0"/>
      <c r="LVA509" s="0"/>
      <c r="LVB509" s="0"/>
      <c r="LVC509" s="0"/>
      <c r="LVD509" s="0"/>
      <c r="LVE509" s="0"/>
      <c r="LVF509" s="0"/>
      <c r="LVG509" s="0"/>
      <c r="LVH509" s="0"/>
      <c r="LVI509" s="0"/>
      <c r="LVJ509" s="0"/>
      <c r="LVK509" s="0"/>
      <c r="LVL509" s="0"/>
      <c r="LVM509" s="0"/>
      <c r="LVN509" s="0"/>
      <c r="LVO509" s="0"/>
      <c r="LVP509" s="0"/>
      <c r="LVQ509" s="0"/>
      <c r="LVR509" s="0"/>
      <c r="LVS509" s="0"/>
      <c r="LVT509" s="0"/>
      <c r="LVU509" s="0"/>
      <c r="LVV509" s="0"/>
      <c r="LVW509" s="0"/>
      <c r="LVX509" s="0"/>
      <c r="LVY509" s="0"/>
      <c r="LVZ509" s="0"/>
      <c r="LWA509" s="0"/>
      <c r="LWB509" s="0"/>
      <c r="LWC509" s="0"/>
      <c r="LWD509" s="0"/>
      <c r="LWE509" s="0"/>
      <c r="LWF509" s="0"/>
      <c r="LWG509" s="0"/>
      <c r="LWH509" s="0"/>
      <c r="LWI509" s="0"/>
      <c r="LWJ509" s="0"/>
      <c r="LWK509" s="0"/>
      <c r="LWL509" s="0"/>
      <c r="LWM509" s="0"/>
      <c r="LWN509" s="0"/>
      <c r="LWO509" s="0"/>
      <c r="LWP509" s="0"/>
      <c r="LWQ509" s="0"/>
      <c r="LWR509" s="0"/>
      <c r="LWS509" s="0"/>
      <c r="LWT509" s="0"/>
      <c r="LWU509" s="0"/>
      <c r="LWV509" s="0"/>
      <c r="LWW509" s="0"/>
      <c r="LWX509" s="0"/>
      <c r="LWY509" s="0"/>
      <c r="LWZ509" s="0"/>
      <c r="LXA509" s="0"/>
      <c r="LXB509" s="0"/>
      <c r="LXC509" s="0"/>
      <c r="LXD509" s="0"/>
      <c r="LXE509" s="0"/>
      <c r="LXF509" s="0"/>
      <c r="LXG509" s="0"/>
      <c r="LXH509" s="0"/>
      <c r="LXI509" s="0"/>
      <c r="LXJ509" s="0"/>
      <c r="LXK509" s="0"/>
      <c r="LXL509" s="0"/>
      <c r="LXM509" s="0"/>
      <c r="LXN509" s="0"/>
      <c r="LXO509" s="0"/>
      <c r="LXP509" s="0"/>
      <c r="LXQ509" s="0"/>
      <c r="LXR509" s="0"/>
      <c r="LXS509" s="0"/>
      <c r="LXT509" s="0"/>
      <c r="LXU509" s="0"/>
      <c r="LXV509" s="0"/>
      <c r="LXW509" s="0"/>
      <c r="LXX509" s="0"/>
      <c r="LXY509" s="0"/>
      <c r="LXZ509" s="0"/>
      <c r="LYA509" s="0"/>
      <c r="LYB509" s="0"/>
      <c r="LYC509" s="0"/>
      <c r="LYD509" s="0"/>
      <c r="LYE509" s="0"/>
      <c r="LYF509" s="0"/>
      <c r="LYG509" s="0"/>
      <c r="LYH509" s="0"/>
      <c r="LYI509" s="0"/>
      <c r="LYJ509" s="0"/>
      <c r="LYK509" s="0"/>
      <c r="LYL509" s="0"/>
      <c r="LYM509" s="0"/>
      <c r="LYN509" s="0"/>
      <c r="LYO509" s="0"/>
      <c r="LYP509" s="0"/>
      <c r="LYQ509" s="0"/>
      <c r="LYR509" s="0"/>
      <c r="LYS509" s="0"/>
      <c r="LYT509" s="0"/>
      <c r="LYU509" s="0"/>
      <c r="LYV509" s="0"/>
      <c r="LYW509" s="0"/>
      <c r="LYX509" s="0"/>
      <c r="LYY509" s="0"/>
      <c r="LYZ509" s="0"/>
      <c r="LZA509" s="0"/>
      <c r="LZB509" s="0"/>
      <c r="LZC509" s="0"/>
      <c r="LZD509" s="0"/>
      <c r="LZE509" s="0"/>
      <c r="LZF509" s="0"/>
      <c r="LZG509" s="0"/>
      <c r="LZH509" s="0"/>
      <c r="LZI509" s="0"/>
      <c r="LZJ509" s="0"/>
      <c r="LZK509" s="0"/>
      <c r="LZL509" s="0"/>
      <c r="LZM509" s="0"/>
      <c r="LZN509" s="0"/>
      <c r="LZO509" s="0"/>
      <c r="LZP509" s="0"/>
      <c r="LZQ509" s="0"/>
      <c r="LZR509" s="0"/>
      <c r="LZS509" s="0"/>
      <c r="LZT509" s="0"/>
      <c r="LZU509" s="0"/>
      <c r="LZV509" s="0"/>
      <c r="LZW509" s="0"/>
      <c r="LZX509" s="0"/>
      <c r="LZY509" s="0"/>
      <c r="LZZ509" s="0"/>
      <c r="MAA509" s="0"/>
      <c r="MAB509" s="0"/>
      <c r="MAC509" s="0"/>
      <c r="MAD509" s="0"/>
      <c r="MAE509" s="0"/>
      <c r="MAF509" s="0"/>
      <c r="MAG509" s="0"/>
      <c r="MAH509" s="0"/>
      <c r="MAI509" s="0"/>
      <c r="MAJ509" s="0"/>
      <c r="MAK509" s="0"/>
      <c r="MAL509" s="0"/>
      <c r="MAM509" s="0"/>
      <c r="MAN509" s="0"/>
      <c r="MAO509" s="0"/>
      <c r="MAP509" s="0"/>
      <c r="MAQ509" s="0"/>
      <c r="MAR509" s="0"/>
      <c r="MAS509" s="0"/>
      <c r="MAT509" s="0"/>
      <c r="MAU509" s="0"/>
      <c r="MAV509" s="0"/>
      <c r="MAW509" s="0"/>
      <c r="MAX509" s="0"/>
      <c r="MAY509" s="0"/>
      <c r="MAZ509" s="0"/>
      <c r="MBA509" s="0"/>
      <c r="MBB509" s="0"/>
      <c r="MBC509" s="0"/>
      <c r="MBD509" s="0"/>
      <c r="MBE509" s="0"/>
      <c r="MBF509" s="0"/>
      <c r="MBG509" s="0"/>
      <c r="MBH509" s="0"/>
      <c r="MBI509" s="0"/>
      <c r="MBJ509" s="0"/>
      <c r="MBK509" s="0"/>
      <c r="MBL509" s="0"/>
      <c r="MBM509" s="0"/>
      <c r="MBN509" s="0"/>
      <c r="MBO509" s="0"/>
      <c r="MBP509" s="0"/>
      <c r="MBQ509" s="0"/>
      <c r="MBR509" s="0"/>
      <c r="MBS509" s="0"/>
      <c r="MBT509" s="0"/>
      <c r="MBU509" s="0"/>
      <c r="MBV509" s="0"/>
      <c r="MBW509" s="0"/>
      <c r="MBX509" s="0"/>
      <c r="MBY509" s="0"/>
      <c r="MBZ509" s="0"/>
      <c r="MCA509" s="0"/>
      <c r="MCB509" s="0"/>
      <c r="MCC509" s="0"/>
      <c r="MCD509" s="0"/>
      <c r="MCE509" s="0"/>
      <c r="MCF509" s="0"/>
      <c r="MCG509" s="0"/>
      <c r="MCH509" s="0"/>
      <c r="MCI509" s="0"/>
      <c r="MCJ509" s="0"/>
      <c r="MCK509" s="0"/>
      <c r="MCL509" s="0"/>
      <c r="MCM509" s="0"/>
      <c r="MCN509" s="0"/>
      <c r="MCO509" s="0"/>
      <c r="MCP509" s="0"/>
      <c r="MCQ509" s="0"/>
      <c r="MCR509" s="0"/>
      <c r="MCS509" s="0"/>
      <c r="MCT509" s="0"/>
      <c r="MCU509" s="0"/>
      <c r="MCV509" s="0"/>
      <c r="MCW509" s="0"/>
      <c r="MCX509" s="0"/>
      <c r="MCY509" s="0"/>
      <c r="MCZ509" s="0"/>
      <c r="MDA509" s="0"/>
      <c r="MDB509" s="0"/>
      <c r="MDC509" s="0"/>
      <c r="MDD509" s="0"/>
      <c r="MDE509" s="0"/>
      <c r="MDF509" s="0"/>
      <c r="MDG509" s="0"/>
      <c r="MDH509" s="0"/>
      <c r="MDI509" s="0"/>
      <c r="MDJ509" s="0"/>
      <c r="MDK509" s="0"/>
      <c r="MDL509" s="0"/>
      <c r="MDM509" s="0"/>
      <c r="MDN509" s="0"/>
      <c r="MDO509" s="0"/>
      <c r="MDP509" s="0"/>
      <c r="MDQ509" s="0"/>
      <c r="MDR509" s="0"/>
      <c r="MDS509" s="0"/>
      <c r="MDT509" s="0"/>
      <c r="MDU509" s="0"/>
      <c r="MDV509" s="0"/>
      <c r="MDW509" s="0"/>
      <c r="MDX509" s="0"/>
      <c r="MDY509" s="0"/>
      <c r="MDZ509" s="0"/>
      <c r="MEA509" s="0"/>
      <c r="MEB509" s="0"/>
      <c r="MEC509" s="0"/>
      <c r="MED509" s="0"/>
      <c r="MEE509" s="0"/>
      <c r="MEF509" s="0"/>
      <c r="MEG509" s="0"/>
      <c r="MEH509" s="0"/>
      <c r="MEI509" s="0"/>
      <c r="MEJ509" s="0"/>
      <c r="MEK509" s="0"/>
      <c r="MEL509" s="0"/>
      <c r="MEM509" s="0"/>
      <c r="MEN509" s="0"/>
      <c r="MEO509" s="0"/>
      <c r="MEP509" s="0"/>
      <c r="MEQ509" s="0"/>
      <c r="MER509" s="0"/>
      <c r="MES509" s="0"/>
      <c r="MET509" s="0"/>
      <c r="MEU509" s="0"/>
      <c r="MEV509" s="0"/>
      <c r="MEW509" s="0"/>
      <c r="MEX509" s="0"/>
      <c r="MEY509" s="0"/>
      <c r="MEZ509" s="0"/>
      <c r="MFA509" s="0"/>
      <c r="MFB509" s="0"/>
      <c r="MFC509" s="0"/>
      <c r="MFD509" s="0"/>
      <c r="MFE509" s="0"/>
      <c r="MFF509" s="0"/>
      <c r="MFG509" s="0"/>
      <c r="MFH509" s="0"/>
      <c r="MFI509" s="0"/>
      <c r="MFJ509" s="0"/>
      <c r="MFK509" s="0"/>
      <c r="MFL509" s="0"/>
      <c r="MFM509" s="0"/>
      <c r="MFN509" s="0"/>
      <c r="MFO509" s="0"/>
      <c r="MFP509" s="0"/>
      <c r="MFQ509" s="0"/>
      <c r="MFR509" s="0"/>
      <c r="MFS509" s="0"/>
      <c r="MFT509" s="0"/>
      <c r="MFU509" s="0"/>
      <c r="MFV509" s="0"/>
      <c r="MFW509" s="0"/>
      <c r="MFX509" s="0"/>
      <c r="MFY509" s="0"/>
      <c r="MFZ509" s="0"/>
      <c r="MGA509" s="0"/>
      <c r="MGB509" s="0"/>
      <c r="MGC509" s="0"/>
      <c r="MGD509" s="0"/>
      <c r="MGE509" s="0"/>
      <c r="MGF509" s="0"/>
      <c r="MGG509" s="0"/>
      <c r="MGH509" s="0"/>
      <c r="MGI509" s="0"/>
      <c r="MGJ509" s="0"/>
      <c r="MGK509" s="0"/>
      <c r="MGL509" s="0"/>
      <c r="MGM509" s="0"/>
      <c r="MGN509" s="0"/>
      <c r="MGO509" s="0"/>
      <c r="MGP509" s="0"/>
      <c r="MGQ509" s="0"/>
      <c r="MGR509" s="0"/>
      <c r="MGS509" s="0"/>
      <c r="MGT509" s="0"/>
      <c r="MGU509" s="0"/>
      <c r="MGV509" s="0"/>
      <c r="MGW509" s="0"/>
      <c r="MGX509" s="0"/>
      <c r="MGY509" s="0"/>
      <c r="MGZ509" s="0"/>
      <c r="MHA509" s="0"/>
      <c r="MHB509" s="0"/>
      <c r="MHC509" s="0"/>
      <c r="MHD509" s="0"/>
      <c r="MHE509" s="0"/>
      <c r="MHF509" s="0"/>
      <c r="MHG509" s="0"/>
      <c r="MHH509" s="0"/>
      <c r="MHI509" s="0"/>
      <c r="MHJ509" s="0"/>
      <c r="MHK509" s="0"/>
      <c r="MHL509" s="0"/>
      <c r="MHM509" s="0"/>
      <c r="MHN509" s="0"/>
      <c r="MHO509" s="0"/>
      <c r="MHP509" s="0"/>
      <c r="MHQ509" s="0"/>
      <c r="MHR509" s="0"/>
      <c r="MHS509" s="0"/>
      <c r="MHT509" s="0"/>
      <c r="MHU509" s="0"/>
      <c r="MHV509" s="0"/>
      <c r="MHW509" s="0"/>
      <c r="MHX509" s="0"/>
      <c r="MHY509" s="0"/>
      <c r="MHZ509" s="0"/>
      <c r="MIA509" s="0"/>
      <c r="MIB509" s="0"/>
      <c r="MIC509" s="0"/>
      <c r="MID509" s="0"/>
      <c r="MIE509" s="0"/>
      <c r="MIF509" s="0"/>
      <c r="MIG509" s="0"/>
      <c r="MIH509" s="0"/>
      <c r="MII509" s="0"/>
      <c r="MIJ509" s="0"/>
      <c r="MIK509" s="0"/>
      <c r="MIL509" s="0"/>
      <c r="MIM509" s="0"/>
      <c r="MIN509" s="0"/>
      <c r="MIO509" s="0"/>
      <c r="MIP509" s="0"/>
      <c r="MIQ509" s="0"/>
      <c r="MIR509" s="0"/>
      <c r="MIS509" s="0"/>
      <c r="MIT509" s="0"/>
      <c r="MIU509" s="0"/>
      <c r="MIV509" s="0"/>
      <c r="MIW509" s="0"/>
      <c r="MIX509" s="0"/>
      <c r="MIY509" s="0"/>
      <c r="MIZ509" s="0"/>
      <c r="MJA509" s="0"/>
      <c r="MJB509" s="0"/>
      <c r="MJC509" s="0"/>
      <c r="MJD509" s="0"/>
      <c r="MJE509" s="0"/>
      <c r="MJF509" s="0"/>
      <c r="MJG509" s="0"/>
      <c r="MJH509" s="0"/>
      <c r="MJI509" s="0"/>
      <c r="MJJ509" s="0"/>
      <c r="MJK509" s="0"/>
      <c r="MJL509" s="0"/>
      <c r="MJM509" s="0"/>
      <c r="MJN509" s="0"/>
      <c r="MJO509" s="0"/>
      <c r="MJP509" s="0"/>
      <c r="MJQ509" s="0"/>
      <c r="MJR509" s="0"/>
      <c r="MJS509" s="0"/>
      <c r="MJT509" s="0"/>
      <c r="MJU509" s="0"/>
      <c r="MJV509" s="0"/>
      <c r="MJW509" s="0"/>
      <c r="MJX509" s="0"/>
      <c r="MJY509" s="0"/>
      <c r="MJZ509" s="0"/>
      <c r="MKA509" s="0"/>
      <c r="MKB509" s="0"/>
      <c r="MKC509" s="0"/>
      <c r="MKD509" s="0"/>
      <c r="MKE509" s="0"/>
      <c r="MKF509" s="0"/>
      <c r="MKG509" s="0"/>
      <c r="MKH509" s="0"/>
      <c r="MKI509" s="0"/>
      <c r="MKJ509" s="0"/>
      <c r="MKK509" s="0"/>
      <c r="MKL509" s="0"/>
      <c r="MKM509" s="0"/>
      <c r="MKN509" s="0"/>
      <c r="MKO509" s="0"/>
      <c r="MKP509" s="0"/>
      <c r="MKQ509" s="0"/>
      <c r="MKR509" s="0"/>
      <c r="MKS509" s="0"/>
      <c r="MKT509" s="0"/>
      <c r="MKU509" s="0"/>
      <c r="MKV509" s="0"/>
      <c r="MKW509" s="0"/>
      <c r="MKX509" s="0"/>
      <c r="MKY509" s="0"/>
      <c r="MKZ509" s="0"/>
      <c r="MLA509" s="0"/>
      <c r="MLB509" s="0"/>
      <c r="MLC509" s="0"/>
      <c r="MLD509" s="0"/>
      <c r="MLE509" s="0"/>
      <c r="MLF509" s="0"/>
      <c r="MLG509" s="0"/>
      <c r="MLH509" s="0"/>
      <c r="MLI509" s="0"/>
      <c r="MLJ509" s="0"/>
      <c r="MLK509" s="0"/>
      <c r="MLL509" s="0"/>
      <c r="MLM509" s="0"/>
      <c r="MLN509" s="0"/>
      <c r="MLO509" s="0"/>
      <c r="MLP509" s="0"/>
      <c r="MLQ509" s="0"/>
      <c r="MLR509" s="0"/>
      <c r="MLS509" s="0"/>
      <c r="MLT509" s="0"/>
      <c r="MLU509" s="0"/>
      <c r="MLV509" s="0"/>
      <c r="MLW509" s="0"/>
      <c r="MLX509" s="0"/>
      <c r="MLY509" s="0"/>
      <c r="MLZ509" s="0"/>
      <c r="MMA509" s="0"/>
      <c r="MMB509" s="0"/>
      <c r="MMC509" s="0"/>
      <c r="MMD509" s="0"/>
      <c r="MME509" s="0"/>
      <c r="MMF509" s="0"/>
      <c r="MMG509" s="0"/>
      <c r="MMH509" s="0"/>
      <c r="MMI509" s="0"/>
      <c r="MMJ509" s="0"/>
      <c r="MMK509" s="0"/>
      <c r="MML509" s="0"/>
      <c r="MMM509" s="0"/>
      <c r="MMN509" s="0"/>
      <c r="MMO509" s="0"/>
      <c r="MMP509" s="0"/>
      <c r="MMQ509" s="0"/>
      <c r="MMR509" s="0"/>
      <c r="MMS509" s="0"/>
      <c r="MMT509" s="0"/>
      <c r="MMU509" s="0"/>
      <c r="MMV509" s="0"/>
      <c r="MMW509" s="0"/>
      <c r="MMX509" s="0"/>
      <c r="MMY509" s="0"/>
      <c r="MMZ509" s="0"/>
      <c r="MNA509" s="0"/>
      <c r="MNB509" s="0"/>
      <c r="MNC509" s="0"/>
      <c r="MND509" s="0"/>
      <c r="MNE509" s="0"/>
      <c r="MNF509" s="0"/>
      <c r="MNG509" s="0"/>
      <c r="MNH509" s="0"/>
      <c r="MNI509" s="0"/>
      <c r="MNJ509" s="0"/>
      <c r="MNK509" s="0"/>
      <c r="MNL509" s="0"/>
      <c r="MNM509" s="0"/>
      <c r="MNN509" s="0"/>
      <c r="MNO509" s="0"/>
      <c r="MNP509" s="0"/>
      <c r="MNQ509" s="0"/>
      <c r="MNR509" s="0"/>
      <c r="MNS509" s="0"/>
      <c r="MNT509" s="0"/>
      <c r="MNU509" s="0"/>
      <c r="MNV509" s="0"/>
      <c r="MNW509" s="0"/>
      <c r="MNX509" s="0"/>
      <c r="MNY509" s="0"/>
      <c r="MNZ509" s="0"/>
      <c r="MOA509" s="0"/>
      <c r="MOB509" s="0"/>
      <c r="MOC509" s="0"/>
      <c r="MOD509" s="0"/>
      <c r="MOE509" s="0"/>
      <c r="MOF509" s="0"/>
      <c r="MOG509" s="0"/>
      <c r="MOH509" s="0"/>
      <c r="MOI509" s="0"/>
      <c r="MOJ509" s="0"/>
      <c r="MOK509" s="0"/>
      <c r="MOL509" s="0"/>
      <c r="MOM509" s="0"/>
      <c r="MON509" s="0"/>
      <c r="MOO509" s="0"/>
      <c r="MOP509" s="0"/>
      <c r="MOQ509" s="0"/>
      <c r="MOR509" s="0"/>
      <c r="MOS509" s="0"/>
      <c r="MOT509" s="0"/>
      <c r="MOU509" s="0"/>
      <c r="MOV509" s="0"/>
      <c r="MOW509" s="0"/>
      <c r="MOX509" s="0"/>
      <c r="MOY509" s="0"/>
      <c r="MOZ509" s="0"/>
      <c r="MPA509" s="0"/>
      <c r="MPB509" s="0"/>
      <c r="MPC509" s="0"/>
      <c r="MPD509" s="0"/>
      <c r="MPE509" s="0"/>
      <c r="MPF509" s="0"/>
      <c r="MPG509" s="0"/>
      <c r="MPH509" s="0"/>
      <c r="MPI509" s="0"/>
      <c r="MPJ509" s="0"/>
      <c r="MPK509" s="0"/>
      <c r="MPL509" s="0"/>
      <c r="MPM509" s="0"/>
      <c r="MPN509" s="0"/>
      <c r="MPO509" s="0"/>
      <c r="MPP509" s="0"/>
      <c r="MPQ509" s="0"/>
      <c r="MPR509" s="0"/>
      <c r="MPS509" s="0"/>
      <c r="MPT509" s="0"/>
      <c r="MPU509" s="0"/>
      <c r="MPV509" s="0"/>
      <c r="MPW509" s="0"/>
      <c r="MPX509" s="0"/>
      <c r="MPY509" s="0"/>
      <c r="MPZ509" s="0"/>
      <c r="MQA509" s="0"/>
      <c r="MQB509" s="0"/>
      <c r="MQC509" s="0"/>
      <c r="MQD509" s="0"/>
      <c r="MQE509" s="0"/>
      <c r="MQF509" s="0"/>
      <c r="MQG509" s="0"/>
      <c r="MQH509" s="0"/>
      <c r="MQI509" s="0"/>
      <c r="MQJ509" s="0"/>
      <c r="MQK509" s="0"/>
      <c r="MQL509" s="0"/>
      <c r="MQM509" s="0"/>
      <c r="MQN509" s="0"/>
      <c r="MQO509" s="0"/>
      <c r="MQP509" s="0"/>
      <c r="MQQ509" s="0"/>
      <c r="MQR509" s="0"/>
      <c r="MQS509" s="0"/>
      <c r="MQT509" s="0"/>
      <c r="MQU509" s="0"/>
      <c r="MQV509" s="0"/>
      <c r="MQW509" s="0"/>
      <c r="MQX509" s="0"/>
      <c r="MQY509" s="0"/>
      <c r="MQZ509" s="0"/>
      <c r="MRA509" s="0"/>
      <c r="MRB509" s="0"/>
      <c r="MRC509" s="0"/>
      <c r="MRD509" s="0"/>
      <c r="MRE509" s="0"/>
      <c r="MRF509" s="0"/>
      <c r="MRG509" s="0"/>
      <c r="MRH509" s="0"/>
      <c r="MRI509" s="0"/>
      <c r="MRJ509" s="0"/>
      <c r="MRK509" s="0"/>
      <c r="MRL509" s="0"/>
      <c r="MRM509" s="0"/>
      <c r="MRN509" s="0"/>
      <c r="MRO509" s="0"/>
      <c r="MRP509" s="0"/>
      <c r="MRQ509" s="0"/>
      <c r="MRR509" s="0"/>
      <c r="MRS509" s="0"/>
      <c r="MRT509" s="0"/>
      <c r="MRU509" s="0"/>
      <c r="MRV509" s="0"/>
      <c r="MRW509" s="0"/>
      <c r="MRX509" s="0"/>
      <c r="MRY509" s="0"/>
      <c r="MRZ509" s="0"/>
      <c r="MSA509" s="0"/>
      <c r="MSB509" s="0"/>
      <c r="MSC509" s="0"/>
      <c r="MSD509" s="0"/>
      <c r="MSE509" s="0"/>
      <c r="MSF509" s="0"/>
      <c r="MSG509" s="0"/>
      <c r="MSH509" s="0"/>
      <c r="MSI509" s="0"/>
      <c r="MSJ509" s="0"/>
      <c r="MSK509" s="0"/>
      <c r="MSL509" s="0"/>
      <c r="MSM509" s="0"/>
      <c r="MSN509" s="0"/>
      <c r="MSO509" s="0"/>
      <c r="MSP509" s="0"/>
      <c r="MSQ509" s="0"/>
      <c r="MSR509" s="0"/>
      <c r="MSS509" s="0"/>
      <c r="MST509" s="0"/>
      <c r="MSU509" s="0"/>
      <c r="MSV509" s="0"/>
      <c r="MSW509" s="0"/>
      <c r="MSX509" s="0"/>
      <c r="MSY509" s="0"/>
      <c r="MSZ509" s="0"/>
      <c r="MTA509" s="0"/>
      <c r="MTB509" s="0"/>
      <c r="MTC509" s="0"/>
      <c r="MTD509" s="0"/>
      <c r="MTE509" s="0"/>
      <c r="MTF509" s="0"/>
      <c r="MTG509" s="0"/>
      <c r="MTH509" s="0"/>
      <c r="MTI509" s="0"/>
      <c r="MTJ509" s="0"/>
      <c r="MTK509" s="0"/>
      <c r="MTL509" s="0"/>
      <c r="MTM509" s="0"/>
      <c r="MTN509" s="0"/>
      <c r="MTO509" s="0"/>
      <c r="MTP509" s="0"/>
      <c r="MTQ509" s="0"/>
      <c r="MTR509" s="0"/>
      <c r="MTS509" s="0"/>
      <c r="MTT509" s="0"/>
      <c r="MTU509" s="0"/>
      <c r="MTV509" s="0"/>
      <c r="MTW509" s="0"/>
      <c r="MTX509" s="0"/>
      <c r="MTY509" s="0"/>
      <c r="MTZ509" s="0"/>
      <c r="MUA509" s="0"/>
      <c r="MUB509" s="0"/>
      <c r="MUC509" s="0"/>
      <c r="MUD509" s="0"/>
      <c r="MUE509" s="0"/>
      <c r="MUF509" s="0"/>
      <c r="MUG509" s="0"/>
      <c r="MUH509" s="0"/>
      <c r="MUI509" s="0"/>
      <c r="MUJ509" s="0"/>
      <c r="MUK509" s="0"/>
      <c r="MUL509" s="0"/>
      <c r="MUM509" s="0"/>
      <c r="MUN509" s="0"/>
      <c r="MUO509" s="0"/>
      <c r="MUP509" s="0"/>
      <c r="MUQ509" s="0"/>
      <c r="MUR509" s="0"/>
      <c r="MUS509" s="0"/>
      <c r="MUT509" s="0"/>
      <c r="MUU509" s="0"/>
      <c r="MUV509" s="0"/>
      <c r="MUW509" s="0"/>
      <c r="MUX509" s="0"/>
      <c r="MUY509" s="0"/>
      <c r="MUZ509" s="0"/>
      <c r="MVA509" s="0"/>
      <c r="MVB509" s="0"/>
      <c r="MVC509" s="0"/>
      <c r="MVD509" s="0"/>
      <c r="MVE509" s="0"/>
      <c r="MVF509" s="0"/>
      <c r="MVG509" s="0"/>
      <c r="MVH509" s="0"/>
      <c r="MVI509" s="0"/>
      <c r="MVJ509" s="0"/>
      <c r="MVK509" s="0"/>
      <c r="MVL509" s="0"/>
      <c r="MVM509" s="0"/>
      <c r="MVN509" s="0"/>
      <c r="MVO509" s="0"/>
      <c r="MVP509" s="0"/>
      <c r="MVQ509" s="0"/>
      <c r="MVR509" s="0"/>
      <c r="MVS509" s="0"/>
      <c r="MVT509" s="0"/>
      <c r="MVU509" s="0"/>
      <c r="MVV509" s="0"/>
      <c r="MVW509" s="0"/>
      <c r="MVX509" s="0"/>
      <c r="MVY509" s="0"/>
      <c r="MVZ509" s="0"/>
      <c r="MWA509" s="0"/>
      <c r="MWB509" s="0"/>
      <c r="MWC509" s="0"/>
      <c r="MWD509" s="0"/>
      <c r="MWE509" s="0"/>
      <c r="MWF509" s="0"/>
      <c r="MWG509" s="0"/>
      <c r="MWH509" s="0"/>
      <c r="MWI509" s="0"/>
      <c r="MWJ509" s="0"/>
      <c r="MWK509" s="0"/>
      <c r="MWL509" s="0"/>
      <c r="MWM509" s="0"/>
      <c r="MWN509" s="0"/>
      <c r="MWO509" s="0"/>
      <c r="MWP509" s="0"/>
      <c r="MWQ509" s="0"/>
      <c r="MWR509" s="0"/>
      <c r="MWS509" s="0"/>
      <c r="MWT509" s="0"/>
      <c r="MWU509" s="0"/>
      <c r="MWV509" s="0"/>
      <c r="MWW509" s="0"/>
      <c r="MWX509" s="0"/>
      <c r="MWY509" s="0"/>
      <c r="MWZ509" s="0"/>
      <c r="MXA509" s="0"/>
      <c r="MXB509" s="0"/>
      <c r="MXC509" s="0"/>
      <c r="MXD509" s="0"/>
      <c r="MXE509" s="0"/>
      <c r="MXF509" s="0"/>
      <c r="MXG509" s="0"/>
      <c r="MXH509" s="0"/>
      <c r="MXI509" s="0"/>
      <c r="MXJ509" s="0"/>
      <c r="MXK509" s="0"/>
      <c r="MXL509" s="0"/>
      <c r="MXM509" s="0"/>
      <c r="MXN509" s="0"/>
      <c r="MXO509" s="0"/>
      <c r="MXP509" s="0"/>
      <c r="MXQ509" s="0"/>
      <c r="MXR509" s="0"/>
      <c r="MXS509" s="0"/>
      <c r="MXT509" s="0"/>
      <c r="MXU509" s="0"/>
      <c r="MXV509" s="0"/>
      <c r="MXW509" s="0"/>
      <c r="MXX509" s="0"/>
      <c r="MXY509" s="0"/>
      <c r="MXZ509" s="0"/>
      <c r="MYA509" s="0"/>
      <c r="MYB509" s="0"/>
      <c r="MYC509" s="0"/>
      <c r="MYD509" s="0"/>
      <c r="MYE509" s="0"/>
      <c r="MYF509" s="0"/>
      <c r="MYG509" s="0"/>
      <c r="MYH509" s="0"/>
      <c r="MYI509" s="0"/>
      <c r="MYJ509" s="0"/>
      <c r="MYK509" s="0"/>
      <c r="MYL509" s="0"/>
      <c r="MYM509" s="0"/>
      <c r="MYN509" s="0"/>
      <c r="MYO509" s="0"/>
      <c r="MYP509" s="0"/>
      <c r="MYQ509" s="0"/>
      <c r="MYR509" s="0"/>
      <c r="MYS509" s="0"/>
      <c r="MYT509" s="0"/>
      <c r="MYU509" s="0"/>
      <c r="MYV509" s="0"/>
      <c r="MYW509" s="0"/>
      <c r="MYX509" s="0"/>
      <c r="MYY509" s="0"/>
      <c r="MYZ509" s="0"/>
      <c r="MZA509" s="0"/>
      <c r="MZB509" s="0"/>
      <c r="MZC509" s="0"/>
      <c r="MZD509" s="0"/>
      <c r="MZE509" s="0"/>
      <c r="MZF509" s="0"/>
      <c r="MZG509" s="0"/>
      <c r="MZH509" s="0"/>
      <c r="MZI509" s="0"/>
      <c r="MZJ509" s="0"/>
      <c r="MZK509" s="0"/>
      <c r="MZL509" s="0"/>
      <c r="MZM509" s="0"/>
      <c r="MZN509" s="0"/>
      <c r="MZO509" s="0"/>
      <c r="MZP509" s="0"/>
      <c r="MZQ509" s="0"/>
      <c r="MZR509" s="0"/>
      <c r="MZS509" s="0"/>
      <c r="MZT509" s="0"/>
      <c r="MZU509" s="0"/>
      <c r="MZV509" s="0"/>
      <c r="MZW509" s="0"/>
      <c r="MZX509" s="0"/>
      <c r="MZY509" s="0"/>
      <c r="MZZ509" s="0"/>
      <c r="NAA509" s="0"/>
      <c r="NAB509" s="0"/>
      <c r="NAC509" s="0"/>
      <c r="NAD509" s="0"/>
      <c r="NAE509" s="0"/>
      <c r="NAF509" s="0"/>
      <c r="NAG509" s="0"/>
      <c r="NAH509" s="0"/>
      <c r="NAI509" s="0"/>
      <c r="NAJ509" s="0"/>
      <c r="NAK509" s="0"/>
      <c r="NAL509" s="0"/>
      <c r="NAM509" s="0"/>
      <c r="NAN509" s="0"/>
      <c r="NAO509" s="0"/>
      <c r="NAP509" s="0"/>
      <c r="NAQ509" s="0"/>
      <c r="NAR509" s="0"/>
      <c r="NAS509" s="0"/>
      <c r="NAT509" s="0"/>
      <c r="NAU509" s="0"/>
      <c r="NAV509" s="0"/>
      <c r="NAW509" s="0"/>
      <c r="NAX509" s="0"/>
      <c r="NAY509" s="0"/>
      <c r="NAZ509" s="0"/>
      <c r="NBA509" s="0"/>
      <c r="NBB509" s="0"/>
      <c r="NBC509" s="0"/>
      <c r="NBD509" s="0"/>
      <c r="NBE509" s="0"/>
      <c r="NBF509" s="0"/>
      <c r="NBG509" s="0"/>
      <c r="NBH509" s="0"/>
      <c r="NBI509" s="0"/>
      <c r="NBJ509" s="0"/>
      <c r="NBK509" s="0"/>
      <c r="NBL509" s="0"/>
      <c r="NBM509" s="0"/>
      <c r="NBN509" s="0"/>
      <c r="NBO509" s="0"/>
      <c r="NBP509" s="0"/>
      <c r="NBQ509" s="0"/>
      <c r="NBR509" s="0"/>
      <c r="NBS509" s="0"/>
      <c r="NBT509" s="0"/>
      <c r="NBU509" s="0"/>
      <c r="NBV509" s="0"/>
      <c r="NBW509" s="0"/>
      <c r="NBX509" s="0"/>
      <c r="NBY509" s="0"/>
      <c r="NBZ509" s="0"/>
      <c r="NCA509" s="0"/>
      <c r="NCB509" s="0"/>
      <c r="NCC509" s="0"/>
      <c r="NCD509" s="0"/>
      <c r="NCE509" s="0"/>
      <c r="NCF509" s="0"/>
      <c r="NCG509" s="0"/>
      <c r="NCH509" s="0"/>
      <c r="NCI509" s="0"/>
      <c r="NCJ509" s="0"/>
      <c r="NCK509" s="0"/>
      <c r="NCL509" s="0"/>
      <c r="NCM509" s="0"/>
      <c r="NCN509" s="0"/>
      <c r="NCO509" s="0"/>
      <c r="NCP509" s="0"/>
      <c r="NCQ509" s="0"/>
      <c r="NCR509" s="0"/>
      <c r="NCS509" s="0"/>
      <c r="NCT509" s="0"/>
      <c r="NCU509" s="0"/>
      <c r="NCV509" s="0"/>
      <c r="NCW509" s="0"/>
      <c r="NCX509" s="0"/>
      <c r="NCY509" s="0"/>
      <c r="NCZ509" s="0"/>
      <c r="NDA509" s="0"/>
      <c r="NDB509" s="0"/>
      <c r="NDC509" s="0"/>
      <c r="NDD509" s="0"/>
      <c r="NDE509" s="0"/>
      <c r="NDF509" s="0"/>
      <c r="NDG509" s="0"/>
      <c r="NDH509" s="0"/>
      <c r="NDI509" s="0"/>
      <c r="NDJ509" s="0"/>
      <c r="NDK509" s="0"/>
      <c r="NDL509" s="0"/>
      <c r="NDM509" s="0"/>
      <c r="NDN509" s="0"/>
      <c r="NDO509" s="0"/>
      <c r="NDP509" s="0"/>
      <c r="NDQ509" s="0"/>
      <c r="NDR509" s="0"/>
      <c r="NDS509" s="0"/>
      <c r="NDT509" s="0"/>
      <c r="NDU509" s="0"/>
      <c r="NDV509" s="0"/>
      <c r="NDW509" s="0"/>
      <c r="NDX509" s="0"/>
      <c r="NDY509" s="0"/>
      <c r="NDZ509" s="0"/>
      <c r="NEA509" s="0"/>
      <c r="NEB509" s="0"/>
      <c r="NEC509" s="0"/>
      <c r="NED509" s="0"/>
      <c r="NEE509" s="0"/>
      <c r="NEF509" s="0"/>
      <c r="NEG509" s="0"/>
      <c r="NEH509" s="0"/>
      <c r="NEI509" s="0"/>
      <c r="NEJ509" s="0"/>
      <c r="NEK509" s="0"/>
      <c r="NEL509" s="0"/>
      <c r="NEM509" s="0"/>
      <c r="NEN509" s="0"/>
      <c r="NEO509" s="0"/>
      <c r="NEP509" s="0"/>
      <c r="NEQ509" s="0"/>
      <c r="NER509" s="0"/>
      <c r="NES509" s="0"/>
      <c r="NET509" s="0"/>
      <c r="NEU509" s="0"/>
      <c r="NEV509" s="0"/>
      <c r="NEW509" s="0"/>
      <c r="NEX509" s="0"/>
      <c r="NEY509" s="0"/>
      <c r="NEZ509" s="0"/>
      <c r="NFA509" s="0"/>
      <c r="NFB509" s="0"/>
      <c r="NFC509" s="0"/>
      <c r="NFD509" s="0"/>
      <c r="NFE509" s="0"/>
      <c r="NFF509" s="0"/>
      <c r="NFG509" s="0"/>
      <c r="NFH509" s="0"/>
      <c r="NFI509" s="0"/>
      <c r="NFJ509" s="0"/>
      <c r="NFK509" s="0"/>
      <c r="NFL509" s="0"/>
      <c r="NFM509" s="0"/>
      <c r="NFN509" s="0"/>
      <c r="NFO509" s="0"/>
      <c r="NFP509" s="0"/>
      <c r="NFQ509" s="0"/>
      <c r="NFR509" s="0"/>
      <c r="NFS509" s="0"/>
      <c r="NFT509" s="0"/>
      <c r="NFU509" s="0"/>
      <c r="NFV509" s="0"/>
      <c r="NFW509" s="0"/>
      <c r="NFX509" s="0"/>
      <c r="NFY509" s="0"/>
      <c r="NFZ509" s="0"/>
      <c r="NGA509" s="0"/>
      <c r="NGB509" s="0"/>
      <c r="NGC509" s="0"/>
      <c r="NGD509" s="0"/>
      <c r="NGE509" s="0"/>
      <c r="NGF509" s="0"/>
      <c r="NGG509" s="0"/>
      <c r="NGH509" s="0"/>
      <c r="NGI509" s="0"/>
      <c r="NGJ509" s="0"/>
      <c r="NGK509" s="0"/>
      <c r="NGL509" s="0"/>
      <c r="NGM509" s="0"/>
      <c r="NGN509" s="0"/>
      <c r="NGO509" s="0"/>
      <c r="NGP509" s="0"/>
      <c r="NGQ509" s="0"/>
      <c r="NGR509" s="0"/>
      <c r="NGS509" s="0"/>
      <c r="NGT509" s="0"/>
      <c r="NGU509" s="0"/>
      <c r="NGV509" s="0"/>
      <c r="NGW509" s="0"/>
      <c r="NGX509" s="0"/>
      <c r="NGY509" s="0"/>
      <c r="NGZ509" s="0"/>
      <c r="NHA509" s="0"/>
      <c r="NHB509" s="0"/>
      <c r="NHC509" s="0"/>
      <c r="NHD509" s="0"/>
      <c r="NHE509" s="0"/>
      <c r="NHF509" s="0"/>
      <c r="NHG509" s="0"/>
      <c r="NHH509" s="0"/>
      <c r="NHI509" s="0"/>
      <c r="NHJ509" s="0"/>
      <c r="NHK509" s="0"/>
      <c r="NHL509" s="0"/>
      <c r="NHM509" s="0"/>
      <c r="NHN509" s="0"/>
      <c r="NHO509" s="0"/>
      <c r="NHP509" s="0"/>
      <c r="NHQ509" s="0"/>
      <c r="NHR509" s="0"/>
      <c r="NHS509" s="0"/>
      <c r="NHT509" s="0"/>
      <c r="NHU509" s="0"/>
      <c r="NHV509" s="0"/>
      <c r="NHW509" s="0"/>
      <c r="NHX509" s="0"/>
      <c r="NHY509" s="0"/>
      <c r="NHZ509" s="0"/>
      <c r="NIA509" s="0"/>
      <c r="NIB509" s="0"/>
      <c r="NIC509" s="0"/>
      <c r="NID509" s="0"/>
      <c r="NIE509" s="0"/>
      <c r="NIF509" s="0"/>
      <c r="NIG509" s="0"/>
      <c r="NIH509" s="0"/>
      <c r="NII509" s="0"/>
      <c r="NIJ509" s="0"/>
      <c r="NIK509" s="0"/>
      <c r="NIL509" s="0"/>
      <c r="NIM509" s="0"/>
      <c r="NIN509" s="0"/>
      <c r="NIO509" s="0"/>
      <c r="NIP509" s="0"/>
      <c r="NIQ509" s="0"/>
      <c r="NIR509" s="0"/>
      <c r="NIS509" s="0"/>
      <c r="NIT509" s="0"/>
      <c r="NIU509" s="0"/>
      <c r="NIV509" s="0"/>
      <c r="NIW509" s="0"/>
      <c r="NIX509" s="0"/>
      <c r="NIY509" s="0"/>
      <c r="NIZ509" s="0"/>
      <c r="NJA509" s="0"/>
      <c r="NJB509" s="0"/>
      <c r="NJC509" s="0"/>
      <c r="NJD509" s="0"/>
      <c r="NJE509" s="0"/>
      <c r="NJF509" s="0"/>
      <c r="NJG509" s="0"/>
      <c r="NJH509" s="0"/>
      <c r="NJI509" s="0"/>
      <c r="NJJ509" s="0"/>
      <c r="NJK509" s="0"/>
      <c r="NJL509" s="0"/>
      <c r="NJM509" s="0"/>
      <c r="NJN509" s="0"/>
      <c r="NJO509" s="0"/>
      <c r="NJP509" s="0"/>
      <c r="NJQ509" s="0"/>
      <c r="NJR509" s="0"/>
      <c r="NJS509" s="0"/>
      <c r="NJT509" s="0"/>
      <c r="NJU509" s="0"/>
      <c r="NJV509" s="0"/>
      <c r="NJW509" s="0"/>
      <c r="NJX509" s="0"/>
      <c r="NJY509" s="0"/>
      <c r="NJZ509" s="0"/>
      <c r="NKA509" s="0"/>
      <c r="NKB509" s="0"/>
      <c r="NKC509" s="0"/>
      <c r="NKD509" s="0"/>
      <c r="NKE509" s="0"/>
      <c r="NKF509" s="0"/>
      <c r="NKG509" s="0"/>
      <c r="NKH509" s="0"/>
      <c r="NKI509" s="0"/>
      <c r="NKJ509" s="0"/>
      <c r="NKK509" s="0"/>
      <c r="NKL509" s="0"/>
      <c r="NKM509" s="0"/>
      <c r="NKN509" s="0"/>
      <c r="NKO509" s="0"/>
      <c r="NKP509" s="0"/>
      <c r="NKQ509" s="0"/>
      <c r="NKR509" s="0"/>
      <c r="NKS509" s="0"/>
      <c r="NKT509" s="0"/>
      <c r="NKU509" s="0"/>
      <c r="NKV509" s="0"/>
      <c r="NKW509" s="0"/>
      <c r="NKX509" s="0"/>
      <c r="NKY509" s="0"/>
      <c r="NKZ509" s="0"/>
      <c r="NLA509" s="0"/>
      <c r="NLB509" s="0"/>
      <c r="NLC509" s="0"/>
      <c r="NLD509" s="0"/>
      <c r="NLE509" s="0"/>
      <c r="NLF509" s="0"/>
      <c r="NLG509" s="0"/>
      <c r="NLH509" s="0"/>
      <c r="NLI509" s="0"/>
      <c r="NLJ509" s="0"/>
      <c r="NLK509" s="0"/>
      <c r="NLL509" s="0"/>
      <c r="NLM509" s="0"/>
      <c r="NLN509" s="0"/>
      <c r="NLO509" s="0"/>
      <c r="NLP509" s="0"/>
      <c r="NLQ509" s="0"/>
      <c r="NLR509" s="0"/>
      <c r="NLS509" s="0"/>
      <c r="NLT509" s="0"/>
      <c r="NLU509" s="0"/>
      <c r="NLV509" s="0"/>
      <c r="NLW509" s="0"/>
      <c r="NLX509" s="0"/>
      <c r="NLY509" s="0"/>
      <c r="NLZ509" s="0"/>
      <c r="NMA509" s="0"/>
      <c r="NMB509" s="0"/>
      <c r="NMC509" s="0"/>
      <c r="NMD509" s="0"/>
      <c r="NME509" s="0"/>
      <c r="NMF509" s="0"/>
      <c r="NMG509" s="0"/>
      <c r="NMH509" s="0"/>
      <c r="NMI509" s="0"/>
      <c r="NMJ509" s="0"/>
      <c r="NMK509" s="0"/>
      <c r="NML509" s="0"/>
      <c r="NMM509" s="0"/>
      <c r="NMN509" s="0"/>
      <c r="NMO509" s="0"/>
      <c r="NMP509" s="0"/>
      <c r="NMQ509" s="0"/>
      <c r="NMR509" s="0"/>
      <c r="NMS509" s="0"/>
      <c r="NMT509" s="0"/>
      <c r="NMU509" s="0"/>
      <c r="NMV509" s="0"/>
      <c r="NMW509" s="0"/>
      <c r="NMX509" s="0"/>
      <c r="NMY509" s="0"/>
      <c r="NMZ509" s="0"/>
      <c r="NNA509" s="0"/>
      <c r="NNB509" s="0"/>
      <c r="NNC509" s="0"/>
      <c r="NND509" s="0"/>
      <c r="NNE509" s="0"/>
      <c r="NNF509" s="0"/>
      <c r="NNG509" s="0"/>
      <c r="NNH509" s="0"/>
      <c r="NNI509" s="0"/>
      <c r="NNJ509" s="0"/>
      <c r="NNK509" s="0"/>
      <c r="NNL509" s="0"/>
      <c r="NNM509" s="0"/>
      <c r="NNN509" s="0"/>
      <c r="NNO509" s="0"/>
      <c r="NNP509" s="0"/>
      <c r="NNQ509" s="0"/>
      <c r="NNR509" s="0"/>
      <c r="NNS509" s="0"/>
      <c r="NNT509" s="0"/>
      <c r="NNU509" s="0"/>
      <c r="NNV509" s="0"/>
      <c r="NNW509" s="0"/>
      <c r="NNX509" s="0"/>
      <c r="NNY509" s="0"/>
      <c r="NNZ509" s="0"/>
      <c r="NOA509" s="0"/>
      <c r="NOB509" s="0"/>
      <c r="NOC509" s="0"/>
      <c r="NOD509" s="0"/>
      <c r="NOE509" s="0"/>
      <c r="NOF509" s="0"/>
      <c r="NOG509" s="0"/>
      <c r="NOH509" s="0"/>
      <c r="NOI509" s="0"/>
      <c r="NOJ509" s="0"/>
      <c r="NOK509" s="0"/>
      <c r="NOL509" s="0"/>
      <c r="NOM509" s="0"/>
      <c r="NON509" s="0"/>
      <c r="NOO509" s="0"/>
      <c r="NOP509" s="0"/>
      <c r="NOQ509" s="0"/>
      <c r="NOR509" s="0"/>
      <c r="NOS509" s="0"/>
      <c r="NOT509" s="0"/>
      <c r="NOU509" s="0"/>
      <c r="NOV509" s="0"/>
      <c r="NOW509" s="0"/>
      <c r="NOX509" s="0"/>
      <c r="NOY509" s="0"/>
      <c r="NOZ509" s="0"/>
      <c r="NPA509" s="0"/>
      <c r="NPB509" s="0"/>
      <c r="NPC509" s="0"/>
      <c r="NPD509" s="0"/>
      <c r="NPE509" s="0"/>
      <c r="NPF509" s="0"/>
      <c r="NPG509" s="0"/>
      <c r="NPH509" s="0"/>
      <c r="NPI509" s="0"/>
      <c r="NPJ509" s="0"/>
      <c r="NPK509" s="0"/>
      <c r="NPL509" s="0"/>
      <c r="NPM509" s="0"/>
      <c r="NPN509" s="0"/>
      <c r="NPO509" s="0"/>
      <c r="NPP509" s="0"/>
      <c r="NPQ509" s="0"/>
      <c r="NPR509" s="0"/>
      <c r="NPS509" s="0"/>
      <c r="NPT509" s="0"/>
      <c r="NPU509" s="0"/>
      <c r="NPV509" s="0"/>
      <c r="NPW509" s="0"/>
      <c r="NPX509" s="0"/>
      <c r="NPY509" s="0"/>
      <c r="NPZ509" s="0"/>
      <c r="NQA509" s="0"/>
      <c r="NQB509" s="0"/>
      <c r="NQC509" s="0"/>
      <c r="NQD509" s="0"/>
      <c r="NQE509" s="0"/>
      <c r="NQF509" s="0"/>
      <c r="NQG509" s="0"/>
      <c r="NQH509" s="0"/>
      <c r="NQI509" s="0"/>
      <c r="NQJ509" s="0"/>
      <c r="NQK509" s="0"/>
      <c r="NQL509" s="0"/>
      <c r="NQM509" s="0"/>
      <c r="NQN509" s="0"/>
      <c r="NQO509" s="0"/>
      <c r="NQP509" s="0"/>
      <c r="NQQ509" s="0"/>
      <c r="NQR509" s="0"/>
      <c r="NQS509" s="0"/>
      <c r="NQT509" s="0"/>
      <c r="NQU509" s="0"/>
      <c r="NQV509" s="0"/>
      <c r="NQW509" s="0"/>
      <c r="NQX509" s="0"/>
      <c r="NQY509" s="0"/>
      <c r="NQZ509" s="0"/>
      <c r="NRA509" s="0"/>
      <c r="NRB509" s="0"/>
      <c r="NRC509" s="0"/>
      <c r="NRD509" s="0"/>
      <c r="NRE509" s="0"/>
      <c r="NRF509" s="0"/>
      <c r="NRG509" s="0"/>
      <c r="NRH509" s="0"/>
      <c r="NRI509" s="0"/>
      <c r="NRJ509" s="0"/>
      <c r="NRK509" s="0"/>
      <c r="NRL509" s="0"/>
      <c r="NRM509" s="0"/>
      <c r="NRN509" s="0"/>
      <c r="NRO509" s="0"/>
      <c r="NRP509" s="0"/>
      <c r="NRQ509" s="0"/>
      <c r="NRR509" s="0"/>
      <c r="NRS509" s="0"/>
      <c r="NRT509" s="0"/>
      <c r="NRU509" s="0"/>
      <c r="NRV509" s="0"/>
      <c r="NRW509" s="0"/>
      <c r="NRX509" s="0"/>
      <c r="NRY509" s="0"/>
      <c r="NRZ509" s="0"/>
      <c r="NSA509" s="0"/>
      <c r="NSB509" s="0"/>
      <c r="NSC509" s="0"/>
      <c r="NSD509" s="0"/>
      <c r="NSE509" s="0"/>
      <c r="NSF509" s="0"/>
      <c r="NSG509" s="0"/>
      <c r="NSH509" s="0"/>
      <c r="NSI509" s="0"/>
      <c r="NSJ509" s="0"/>
      <c r="NSK509" s="0"/>
      <c r="NSL509" s="0"/>
      <c r="NSM509" s="0"/>
      <c r="NSN509" s="0"/>
      <c r="NSO509" s="0"/>
      <c r="NSP509" s="0"/>
      <c r="NSQ509" s="0"/>
      <c r="NSR509" s="0"/>
      <c r="NSS509" s="0"/>
      <c r="NST509" s="0"/>
      <c r="NSU509" s="0"/>
      <c r="NSV509" s="0"/>
      <c r="NSW509" s="0"/>
      <c r="NSX509" s="0"/>
      <c r="NSY509" s="0"/>
      <c r="NSZ509" s="0"/>
      <c r="NTA509" s="0"/>
      <c r="NTB509" s="0"/>
      <c r="NTC509" s="0"/>
      <c r="NTD509" s="0"/>
      <c r="NTE509" s="0"/>
      <c r="NTF509" s="0"/>
      <c r="NTG509" s="0"/>
      <c r="NTH509" s="0"/>
      <c r="NTI509" s="0"/>
      <c r="NTJ509" s="0"/>
      <c r="NTK509" s="0"/>
      <c r="NTL509" s="0"/>
      <c r="NTM509" s="0"/>
      <c r="NTN509" s="0"/>
      <c r="NTO509" s="0"/>
      <c r="NTP509" s="0"/>
      <c r="NTQ509" s="0"/>
      <c r="NTR509" s="0"/>
      <c r="NTS509" s="0"/>
      <c r="NTT509" s="0"/>
      <c r="NTU509" s="0"/>
      <c r="NTV509" s="0"/>
      <c r="NTW509" s="0"/>
      <c r="NTX509" s="0"/>
      <c r="NTY509" s="0"/>
      <c r="NTZ509" s="0"/>
      <c r="NUA509" s="0"/>
      <c r="NUB509" s="0"/>
      <c r="NUC509" s="0"/>
      <c r="NUD509" s="0"/>
      <c r="NUE509" s="0"/>
      <c r="NUF509" s="0"/>
      <c r="NUG509" s="0"/>
      <c r="NUH509" s="0"/>
      <c r="NUI509" s="0"/>
      <c r="NUJ509" s="0"/>
      <c r="NUK509" s="0"/>
      <c r="NUL509" s="0"/>
      <c r="NUM509" s="0"/>
      <c r="NUN509" s="0"/>
      <c r="NUO509" s="0"/>
      <c r="NUP509" s="0"/>
      <c r="NUQ509" s="0"/>
      <c r="NUR509" s="0"/>
      <c r="NUS509" s="0"/>
      <c r="NUT509" s="0"/>
      <c r="NUU509" s="0"/>
      <c r="NUV509" s="0"/>
      <c r="NUW509" s="0"/>
      <c r="NUX509" s="0"/>
      <c r="NUY509" s="0"/>
      <c r="NUZ509" s="0"/>
      <c r="NVA509" s="0"/>
      <c r="NVB509" s="0"/>
      <c r="NVC509" s="0"/>
      <c r="NVD509" s="0"/>
      <c r="NVE509" s="0"/>
      <c r="NVF509" s="0"/>
      <c r="NVG509" s="0"/>
      <c r="NVH509" s="0"/>
      <c r="NVI509" s="0"/>
      <c r="NVJ509" s="0"/>
      <c r="NVK509" s="0"/>
      <c r="NVL509" s="0"/>
      <c r="NVM509" s="0"/>
      <c r="NVN509" s="0"/>
      <c r="NVO509" s="0"/>
      <c r="NVP509" s="0"/>
      <c r="NVQ509" s="0"/>
      <c r="NVR509" s="0"/>
      <c r="NVS509" s="0"/>
      <c r="NVT509" s="0"/>
      <c r="NVU509" s="0"/>
      <c r="NVV509" s="0"/>
      <c r="NVW509" s="0"/>
      <c r="NVX509" s="0"/>
      <c r="NVY509" s="0"/>
      <c r="NVZ509" s="0"/>
      <c r="NWA509" s="0"/>
      <c r="NWB509" s="0"/>
      <c r="NWC509" s="0"/>
      <c r="NWD509" s="0"/>
      <c r="NWE509" s="0"/>
      <c r="NWF509" s="0"/>
      <c r="NWG509" s="0"/>
      <c r="NWH509" s="0"/>
      <c r="NWI509" s="0"/>
      <c r="NWJ509" s="0"/>
      <c r="NWK509" s="0"/>
      <c r="NWL509" s="0"/>
      <c r="NWM509" s="0"/>
      <c r="NWN509" s="0"/>
      <c r="NWO509" s="0"/>
      <c r="NWP509" s="0"/>
      <c r="NWQ509" s="0"/>
      <c r="NWR509" s="0"/>
      <c r="NWS509" s="0"/>
      <c r="NWT509" s="0"/>
      <c r="NWU509" s="0"/>
      <c r="NWV509" s="0"/>
      <c r="NWW509" s="0"/>
      <c r="NWX509" s="0"/>
      <c r="NWY509" s="0"/>
      <c r="NWZ509" s="0"/>
      <c r="NXA509" s="0"/>
      <c r="NXB509" s="0"/>
      <c r="NXC509" s="0"/>
      <c r="NXD509" s="0"/>
      <c r="NXE509" s="0"/>
      <c r="NXF509" s="0"/>
      <c r="NXG509" s="0"/>
      <c r="NXH509" s="0"/>
      <c r="NXI509" s="0"/>
      <c r="NXJ509" s="0"/>
      <c r="NXK509" s="0"/>
      <c r="NXL509" s="0"/>
      <c r="NXM509" s="0"/>
      <c r="NXN509" s="0"/>
      <c r="NXO509" s="0"/>
      <c r="NXP509" s="0"/>
      <c r="NXQ509" s="0"/>
      <c r="NXR509" s="0"/>
      <c r="NXS509" s="0"/>
      <c r="NXT509" s="0"/>
      <c r="NXU509" s="0"/>
      <c r="NXV509" s="0"/>
      <c r="NXW509" s="0"/>
      <c r="NXX509" s="0"/>
      <c r="NXY509" s="0"/>
      <c r="NXZ509" s="0"/>
      <c r="NYA509" s="0"/>
      <c r="NYB509" s="0"/>
      <c r="NYC509" s="0"/>
      <c r="NYD509" s="0"/>
      <c r="NYE509" s="0"/>
      <c r="NYF509" s="0"/>
      <c r="NYG509" s="0"/>
      <c r="NYH509" s="0"/>
      <c r="NYI509" s="0"/>
      <c r="NYJ509" s="0"/>
      <c r="NYK509" s="0"/>
      <c r="NYL509" s="0"/>
      <c r="NYM509" s="0"/>
      <c r="NYN509" s="0"/>
      <c r="NYO509" s="0"/>
      <c r="NYP509" s="0"/>
      <c r="NYQ509" s="0"/>
      <c r="NYR509" s="0"/>
      <c r="NYS509" s="0"/>
      <c r="NYT509" s="0"/>
      <c r="NYU509" s="0"/>
      <c r="NYV509" s="0"/>
      <c r="NYW509" s="0"/>
      <c r="NYX509" s="0"/>
      <c r="NYY509" s="0"/>
      <c r="NYZ509" s="0"/>
      <c r="NZA509" s="0"/>
      <c r="NZB509" s="0"/>
      <c r="NZC509" s="0"/>
      <c r="NZD509" s="0"/>
      <c r="NZE509" s="0"/>
      <c r="NZF509" s="0"/>
      <c r="NZG509" s="0"/>
      <c r="NZH509" s="0"/>
      <c r="NZI509" s="0"/>
      <c r="NZJ509" s="0"/>
      <c r="NZK509" s="0"/>
      <c r="NZL509" s="0"/>
      <c r="NZM509" s="0"/>
      <c r="NZN509" s="0"/>
      <c r="NZO509" s="0"/>
      <c r="NZP509" s="0"/>
      <c r="NZQ509" s="0"/>
      <c r="NZR509" s="0"/>
      <c r="NZS509" s="0"/>
      <c r="NZT509" s="0"/>
      <c r="NZU509" s="0"/>
      <c r="NZV509" s="0"/>
      <c r="NZW509" s="0"/>
      <c r="NZX509" s="0"/>
      <c r="NZY509" s="0"/>
      <c r="NZZ509" s="0"/>
      <c r="OAA509" s="0"/>
      <c r="OAB509" s="0"/>
      <c r="OAC509" s="0"/>
      <c r="OAD509" s="0"/>
      <c r="OAE509" s="0"/>
      <c r="OAF509" s="0"/>
      <c r="OAG509" s="0"/>
      <c r="OAH509" s="0"/>
      <c r="OAI509" s="0"/>
      <c r="OAJ509" s="0"/>
      <c r="OAK509" s="0"/>
      <c r="OAL509" s="0"/>
      <c r="OAM509" s="0"/>
      <c r="OAN509" s="0"/>
      <c r="OAO509" s="0"/>
      <c r="OAP509" s="0"/>
      <c r="OAQ509" s="0"/>
      <c r="OAR509" s="0"/>
      <c r="OAS509" s="0"/>
      <c r="OAT509" s="0"/>
      <c r="OAU509" s="0"/>
      <c r="OAV509" s="0"/>
      <c r="OAW509" s="0"/>
      <c r="OAX509" s="0"/>
      <c r="OAY509" s="0"/>
      <c r="OAZ509" s="0"/>
      <c r="OBA509" s="0"/>
      <c r="OBB509" s="0"/>
      <c r="OBC509" s="0"/>
      <c r="OBD509" s="0"/>
      <c r="OBE509" s="0"/>
      <c r="OBF509" s="0"/>
      <c r="OBG509" s="0"/>
      <c r="OBH509" s="0"/>
      <c r="OBI509" s="0"/>
      <c r="OBJ509" s="0"/>
      <c r="OBK509" s="0"/>
      <c r="OBL509" s="0"/>
      <c r="OBM509" s="0"/>
      <c r="OBN509" s="0"/>
      <c r="OBO509" s="0"/>
      <c r="OBP509" s="0"/>
      <c r="OBQ509" s="0"/>
      <c r="OBR509" s="0"/>
      <c r="OBS509" s="0"/>
      <c r="OBT509" s="0"/>
      <c r="OBU509" s="0"/>
      <c r="OBV509" s="0"/>
      <c r="OBW509" s="0"/>
      <c r="OBX509" s="0"/>
      <c r="OBY509" s="0"/>
      <c r="OBZ509" s="0"/>
      <c r="OCA509" s="0"/>
      <c r="OCB509" s="0"/>
      <c r="OCC509" s="0"/>
      <c r="OCD509" s="0"/>
      <c r="OCE509" s="0"/>
      <c r="OCF509" s="0"/>
      <c r="OCG509" s="0"/>
      <c r="OCH509" s="0"/>
      <c r="OCI509" s="0"/>
      <c r="OCJ509" s="0"/>
      <c r="OCK509" s="0"/>
      <c r="OCL509" s="0"/>
      <c r="OCM509" s="0"/>
      <c r="OCN509" s="0"/>
      <c r="OCO509" s="0"/>
      <c r="OCP509" s="0"/>
      <c r="OCQ509" s="0"/>
      <c r="OCR509" s="0"/>
      <c r="OCS509" s="0"/>
      <c r="OCT509" s="0"/>
      <c r="OCU509" s="0"/>
      <c r="OCV509" s="0"/>
      <c r="OCW509" s="0"/>
      <c r="OCX509" s="0"/>
      <c r="OCY509" s="0"/>
      <c r="OCZ509" s="0"/>
      <c r="ODA509" s="0"/>
      <c r="ODB509" s="0"/>
      <c r="ODC509" s="0"/>
      <c r="ODD509" s="0"/>
      <c r="ODE509" s="0"/>
      <c r="ODF509" s="0"/>
      <c r="ODG509" s="0"/>
      <c r="ODH509" s="0"/>
      <c r="ODI509" s="0"/>
      <c r="ODJ509" s="0"/>
      <c r="ODK509" s="0"/>
      <c r="ODL509" s="0"/>
      <c r="ODM509" s="0"/>
      <c r="ODN509" s="0"/>
      <c r="ODO509" s="0"/>
      <c r="ODP509" s="0"/>
      <c r="ODQ509" s="0"/>
      <c r="ODR509" s="0"/>
      <c r="ODS509" s="0"/>
      <c r="ODT509" s="0"/>
      <c r="ODU509" s="0"/>
      <c r="ODV509" s="0"/>
      <c r="ODW509" s="0"/>
      <c r="ODX509" s="0"/>
      <c r="ODY509" s="0"/>
      <c r="ODZ509" s="0"/>
      <c r="OEA509" s="0"/>
      <c r="OEB509" s="0"/>
      <c r="OEC509" s="0"/>
      <c r="OED509" s="0"/>
      <c r="OEE509" s="0"/>
      <c r="OEF509" s="0"/>
      <c r="OEG509" s="0"/>
      <c r="OEH509" s="0"/>
      <c r="OEI509" s="0"/>
      <c r="OEJ509" s="0"/>
      <c r="OEK509" s="0"/>
      <c r="OEL509" s="0"/>
      <c r="OEM509" s="0"/>
      <c r="OEN509" s="0"/>
      <c r="OEO509" s="0"/>
      <c r="OEP509" s="0"/>
      <c r="OEQ509" s="0"/>
      <c r="OER509" s="0"/>
      <c r="OES509" s="0"/>
      <c r="OET509" s="0"/>
      <c r="OEU509" s="0"/>
      <c r="OEV509" s="0"/>
      <c r="OEW509" s="0"/>
      <c r="OEX509" s="0"/>
      <c r="OEY509" s="0"/>
      <c r="OEZ509" s="0"/>
      <c r="OFA509" s="0"/>
      <c r="OFB509" s="0"/>
      <c r="OFC509" s="0"/>
      <c r="OFD509" s="0"/>
      <c r="OFE509" s="0"/>
      <c r="OFF509" s="0"/>
      <c r="OFG509" s="0"/>
      <c r="OFH509" s="0"/>
      <c r="OFI509" s="0"/>
      <c r="OFJ509" s="0"/>
      <c r="OFK509" s="0"/>
      <c r="OFL509" s="0"/>
      <c r="OFM509" s="0"/>
      <c r="OFN509" s="0"/>
      <c r="OFO509" s="0"/>
      <c r="OFP509" s="0"/>
      <c r="OFQ509" s="0"/>
      <c r="OFR509" s="0"/>
      <c r="OFS509" s="0"/>
      <c r="OFT509" s="0"/>
      <c r="OFU509" s="0"/>
      <c r="OFV509" s="0"/>
      <c r="OFW509" s="0"/>
      <c r="OFX509" s="0"/>
      <c r="OFY509" s="0"/>
      <c r="OFZ509" s="0"/>
      <c r="OGA509" s="0"/>
      <c r="OGB509" s="0"/>
      <c r="OGC509" s="0"/>
      <c r="OGD509" s="0"/>
      <c r="OGE509" s="0"/>
      <c r="OGF509" s="0"/>
      <c r="OGG509" s="0"/>
      <c r="OGH509" s="0"/>
      <c r="OGI509" s="0"/>
      <c r="OGJ509" s="0"/>
      <c r="OGK509" s="0"/>
      <c r="OGL509" s="0"/>
      <c r="OGM509" s="0"/>
      <c r="OGN509" s="0"/>
      <c r="OGO509" s="0"/>
      <c r="OGP509" s="0"/>
      <c r="OGQ509" s="0"/>
      <c r="OGR509" s="0"/>
      <c r="OGS509" s="0"/>
      <c r="OGT509" s="0"/>
      <c r="OGU509" s="0"/>
      <c r="OGV509" s="0"/>
      <c r="OGW509" s="0"/>
      <c r="OGX509" s="0"/>
      <c r="OGY509" s="0"/>
      <c r="OGZ509" s="0"/>
      <c r="OHA509" s="0"/>
      <c r="OHB509" s="0"/>
      <c r="OHC509" s="0"/>
      <c r="OHD509" s="0"/>
      <c r="OHE509" s="0"/>
      <c r="OHF509" s="0"/>
      <c r="OHG509" s="0"/>
      <c r="OHH509" s="0"/>
      <c r="OHI509" s="0"/>
      <c r="OHJ509" s="0"/>
      <c r="OHK509" s="0"/>
      <c r="OHL509" s="0"/>
      <c r="OHM509" s="0"/>
      <c r="OHN509" s="0"/>
      <c r="OHO509" s="0"/>
      <c r="OHP509" s="0"/>
      <c r="OHQ509" s="0"/>
      <c r="OHR509" s="0"/>
      <c r="OHS509" s="0"/>
      <c r="OHT509" s="0"/>
      <c r="OHU509" s="0"/>
      <c r="OHV509" s="0"/>
      <c r="OHW509" s="0"/>
      <c r="OHX509" s="0"/>
      <c r="OHY509" s="0"/>
      <c r="OHZ509" s="0"/>
      <c r="OIA509" s="0"/>
      <c r="OIB509" s="0"/>
      <c r="OIC509" s="0"/>
      <c r="OID509" s="0"/>
      <c r="OIE509" s="0"/>
      <c r="OIF509" s="0"/>
      <c r="OIG509" s="0"/>
      <c r="OIH509" s="0"/>
      <c r="OII509" s="0"/>
      <c r="OIJ509" s="0"/>
      <c r="OIK509" s="0"/>
      <c r="OIL509" s="0"/>
      <c r="OIM509" s="0"/>
      <c r="OIN509" s="0"/>
      <c r="OIO509" s="0"/>
      <c r="OIP509" s="0"/>
      <c r="OIQ509" s="0"/>
      <c r="OIR509" s="0"/>
      <c r="OIS509" s="0"/>
      <c r="OIT509" s="0"/>
      <c r="OIU509" s="0"/>
      <c r="OIV509" s="0"/>
      <c r="OIW509" s="0"/>
      <c r="OIX509" s="0"/>
      <c r="OIY509" s="0"/>
      <c r="OIZ509" s="0"/>
      <c r="OJA509" s="0"/>
      <c r="OJB509" s="0"/>
      <c r="OJC509" s="0"/>
      <c r="OJD509" s="0"/>
      <c r="OJE509" s="0"/>
      <c r="OJF509" s="0"/>
      <c r="OJG509" s="0"/>
      <c r="OJH509" s="0"/>
      <c r="OJI509" s="0"/>
      <c r="OJJ509" s="0"/>
      <c r="OJK509" s="0"/>
      <c r="OJL509" s="0"/>
      <c r="OJM509" s="0"/>
      <c r="OJN509" s="0"/>
      <c r="OJO509" s="0"/>
      <c r="OJP509" s="0"/>
      <c r="OJQ509" s="0"/>
      <c r="OJR509" s="0"/>
      <c r="OJS509" s="0"/>
      <c r="OJT509" s="0"/>
      <c r="OJU509" s="0"/>
      <c r="OJV509" s="0"/>
      <c r="OJW509" s="0"/>
      <c r="OJX509" s="0"/>
      <c r="OJY509" s="0"/>
      <c r="OJZ509" s="0"/>
      <c r="OKA509" s="0"/>
      <c r="OKB509" s="0"/>
      <c r="OKC509" s="0"/>
      <c r="OKD509" s="0"/>
      <c r="OKE509" s="0"/>
      <c r="OKF509" s="0"/>
      <c r="OKG509" s="0"/>
      <c r="OKH509" s="0"/>
      <c r="OKI509" s="0"/>
      <c r="OKJ509" s="0"/>
      <c r="OKK509" s="0"/>
      <c r="OKL509" s="0"/>
      <c r="OKM509" s="0"/>
      <c r="OKN509" s="0"/>
      <c r="OKO509" s="0"/>
      <c r="OKP509" s="0"/>
      <c r="OKQ509" s="0"/>
      <c r="OKR509" s="0"/>
      <c r="OKS509" s="0"/>
      <c r="OKT509" s="0"/>
      <c r="OKU509" s="0"/>
      <c r="OKV509" s="0"/>
      <c r="OKW509" s="0"/>
      <c r="OKX509" s="0"/>
      <c r="OKY509" s="0"/>
      <c r="OKZ509" s="0"/>
      <c r="OLA509" s="0"/>
      <c r="OLB509" s="0"/>
      <c r="OLC509" s="0"/>
      <c r="OLD509" s="0"/>
      <c r="OLE509" s="0"/>
      <c r="OLF509" s="0"/>
      <c r="OLG509" s="0"/>
      <c r="OLH509" s="0"/>
      <c r="OLI509" s="0"/>
      <c r="OLJ509" s="0"/>
      <c r="OLK509" s="0"/>
      <c r="OLL509" s="0"/>
      <c r="OLM509" s="0"/>
      <c r="OLN509" s="0"/>
      <c r="OLO509" s="0"/>
      <c r="OLP509" s="0"/>
      <c r="OLQ509" s="0"/>
      <c r="OLR509" s="0"/>
      <c r="OLS509" s="0"/>
      <c r="OLT509" s="0"/>
      <c r="OLU509" s="0"/>
      <c r="OLV509" s="0"/>
      <c r="OLW509" s="0"/>
      <c r="OLX509" s="0"/>
      <c r="OLY509" s="0"/>
      <c r="OLZ509" s="0"/>
      <c r="OMA509" s="0"/>
      <c r="OMB509" s="0"/>
      <c r="OMC509" s="0"/>
      <c r="OMD509" s="0"/>
      <c r="OME509" s="0"/>
      <c r="OMF509" s="0"/>
      <c r="OMG509" s="0"/>
      <c r="OMH509" s="0"/>
      <c r="OMI509" s="0"/>
      <c r="OMJ509" s="0"/>
      <c r="OMK509" s="0"/>
      <c r="OML509" s="0"/>
      <c r="OMM509" s="0"/>
      <c r="OMN509" s="0"/>
      <c r="OMO509" s="0"/>
      <c r="OMP509" s="0"/>
      <c r="OMQ509" s="0"/>
      <c r="OMR509" s="0"/>
      <c r="OMS509" s="0"/>
      <c r="OMT509" s="0"/>
      <c r="OMU509" s="0"/>
      <c r="OMV509" s="0"/>
      <c r="OMW509" s="0"/>
      <c r="OMX509" s="0"/>
      <c r="OMY509" s="0"/>
      <c r="OMZ509" s="0"/>
      <c r="ONA509" s="0"/>
      <c r="ONB509" s="0"/>
      <c r="ONC509" s="0"/>
      <c r="OND509" s="0"/>
      <c r="ONE509" s="0"/>
      <c r="ONF509" s="0"/>
      <c r="ONG509" s="0"/>
      <c r="ONH509" s="0"/>
      <c r="ONI509" s="0"/>
      <c r="ONJ509" s="0"/>
      <c r="ONK509" s="0"/>
      <c r="ONL509" s="0"/>
      <c r="ONM509" s="0"/>
      <c r="ONN509" s="0"/>
      <c r="ONO509" s="0"/>
      <c r="ONP509" s="0"/>
      <c r="ONQ509" s="0"/>
      <c r="ONR509" s="0"/>
      <c r="ONS509" s="0"/>
      <c r="ONT509" s="0"/>
      <c r="ONU509" s="0"/>
      <c r="ONV509" s="0"/>
      <c r="ONW509" s="0"/>
      <c r="ONX509" s="0"/>
      <c r="ONY509" s="0"/>
      <c r="ONZ509" s="0"/>
      <c r="OOA509" s="0"/>
      <c r="OOB509" s="0"/>
      <c r="OOC509" s="0"/>
      <c r="OOD509" s="0"/>
      <c r="OOE509" s="0"/>
      <c r="OOF509" s="0"/>
      <c r="OOG509" s="0"/>
      <c r="OOH509" s="0"/>
      <c r="OOI509" s="0"/>
      <c r="OOJ509" s="0"/>
      <c r="OOK509" s="0"/>
      <c r="OOL509" s="0"/>
      <c r="OOM509" s="0"/>
      <c r="OON509" s="0"/>
      <c r="OOO509" s="0"/>
      <c r="OOP509" s="0"/>
      <c r="OOQ509" s="0"/>
      <c r="OOR509" s="0"/>
      <c r="OOS509" s="0"/>
      <c r="OOT509" s="0"/>
      <c r="OOU509" s="0"/>
      <c r="OOV509" s="0"/>
      <c r="OOW509" s="0"/>
      <c r="OOX509" s="0"/>
      <c r="OOY509" s="0"/>
      <c r="OOZ509" s="0"/>
      <c r="OPA509" s="0"/>
      <c r="OPB509" s="0"/>
      <c r="OPC509" s="0"/>
      <c r="OPD509" s="0"/>
      <c r="OPE509" s="0"/>
      <c r="OPF509" s="0"/>
      <c r="OPG509" s="0"/>
      <c r="OPH509" s="0"/>
      <c r="OPI509" s="0"/>
      <c r="OPJ509" s="0"/>
      <c r="OPK509" s="0"/>
      <c r="OPL509" s="0"/>
      <c r="OPM509" s="0"/>
      <c r="OPN509" s="0"/>
      <c r="OPO509" s="0"/>
      <c r="OPP509" s="0"/>
      <c r="OPQ509" s="0"/>
      <c r="OPR509" s="0"/>
      <c r="OPS509" s="0"/>
      <c r="OPT509" s="0"/>
      <c r="OPU509" s="0"/>
      <c r="OPV509" s="0"/>
      <c r="OPW509" s="0"/>
      <c r="OPX509" s="0"/>
      <c r="OPY509" s="0"/>
      <c r="OPZ509" s="0"/>
      <c r="OQA509" s="0"/>
      <c r="OQB509" s="0"/>
      <c r="OQC509" s="0"/>
      <c r="OQD509" s="0"/>
      <c r="OQE509" s="0"/>
      <c r="OQF509" s="0"/>
      <c r="OQG509" s="0"/>
      <c r="OQH509" s="0"/>
      <c r="OQI509" s="0"/>
      <c r="OQJ509" s="0"/>
      <c r="OQK509" s="0"/>
      <c r="OQL509" s="0"/>
      <c r="OQM509" s="0"/>
      <c r="OQN509" s="0"/>
      <c r="OQO509" s="0"/>
      <c r="OQP509" s="0"/>
      <c r="OQQ509" s="0"/>
      <c r="OQR509" s="0"/>
      <c r="OQS509" s="0"/>
      <c r="OQT509" s="0"/>
      <c r="OQU509" s="0"/>
      <c r="OQV509" s="0"/>
      <c r="OQW509" s="0"/>
      <c r="OQX509" s="0"/>
      <c r="OQY509" s="0"/>
      <c r="OQZ509" s="0"/>
      <c r="ORA509" s="0"/>
      <c r="ORB509" s="0"/>
      <c r="ORC509" s="0"/>
      <c r="ORD509" s="0"/>
      <c r="ORE509" s="0"/>
      <c r="ORF509" s="0"/>
      <c r="ORG509" s="0"/>
      <c r="ORH509" s="0"/>
      <c r="ORI509" s="0"/>
      <c r="ORJ509" s="0"/>
      <c r="ORK509" s="0"/>
      <c r="ORL509" s="0"/>
      <c r="ORM509" s="0"/>
      <c r="ORN509" s="0"/>
      <c r="ORO509" s="0"/>
      <c r="ORP509" s="0"/>
      <c r="ORQ509" s="0"/>
      <c r="ORR509" s="0"/>
      <c r="ORS509" s="0"/>
      <c r="ORT509" s="0"/>
      <c r="ORU509" s="0"/>
      <c r="ORV509" s="0"/>
      <c r="ORW509" s="0"/>
      <c r="ORX509" s="0"/>
      <c r="ORY509" s="0"/>
      <c r="ORZ509" s="0"/>
      <c r="OSA509" s="0"/>
      <c r="OSB509" s="0"/>
      <c r="OSC509" s="0"/>
      <c r="OSD509" s="0"/>
      <c r="OSE509" s="0"/>
      <c r="OSF509" s="0"/>
      <c r="OSG509" s="0"/>
      <c r="OSH509" s="0"/>
      <c r="OSI509" s="0"/>
      <c r="OSJ509" s="0"/>
      <c r="OSK509" s="0"/>
      <c r="OSL509" s="0"/>
      <c r="OSM509" s="0"/>
      <c r="OSN509" s="0"/>
      <c r="OSO509" s="0"/>
      <c r="OSP509" s="0"/>
      <c r="OSQ509" s="0"/>
      <c r="OSR509" s="0"/>
      <c r="OSS509" s="0"/>
      <c r="OST509" s="0"/>
      <c r="OSU509" s="0"/>
      <c r="OSV509" s="0"/>
      <c r="OSW509" s="0"/>
      <c r="OSX509" s="0"/>
      <c r="OSY509" s="0"/>
      <c r="OSZ509" s="0"/>
      <c r="OTA509" s="0"/>
      <c r="OTB509" s="0"/>
      <c r="OTC509" s="0"/>
      <c r="OTD509" s="0"/>
      <c r="OTE509" s="0"/>
      <c r="OTF509" s="0"/>
      <c r="OTG509" s="0"/>
      <c r="OTH509" s="0"/>
      <c r="OTI509" s="0"/>
      <c r="OTJ509" s="0"/>
      <c r="OTK509" s="0"/>
      <c r="OTL509" s="0"/>
      <c r="OTM509" s="0"/>
      <c r="OTN509" s="0"/>
      <c r="OTO509" s="0"/>
      <c r="OTP509" s="0"/>
      <c r="OTQ509" s="0"/>
      <c r="OTR509" s="0"/>
      <c r="OTS509" s="0"/>
      <c r="OTT509" s="0"/>
      <c r="OTU509" s="0"/>
      <c r="OTV509" s="0"/>
      <c r="OTW509" s="0"/>
      <c r="OTX509" s="0"/>
      <c r="OTY509" s="0"/>
      <c r="OTZ509" s="0"/>
      <c r="OUA509" s="0"/>
      <c r="OUB509" s="0"/>
      <c r="OUC509" s="0"/>
      <c r="OUD509" s="0"/>
      <c r="OUE509" s="0"/>
      <c r="OUF509" s="0"/>
      <c r="OUG509" s="0"/>
      <c r="OUH509" s="0"/>
      <c r="OUI509" s="0"/>
      <c r="OUJ509" s="0"/>
      <c r="OUK509" s="0"/>
      <c r="OUL509" s="0"/>
      <c r="OUM509" s="0"/>
      <c r="OUN509" s="0"/>
      <c r="OUO509" s="0"/>
      <c r="OUP509" s="0"/>
      <c r="OUQ509" s="0"/>
      <c r="OUR509" s="0"/>
      <c r="OUS509" s="0"/>
      <c r="OUT509" s="0"/>
      <c r="OUU509" s="0"/>
      <c r="OUV509" s="0"/>
      <c r="OUW509" s="0"/>
      <c r="OUX509" s="0"/>
      <c r="OUY509" s="0"/>
      <c r="OUZ509" s="0"/>
      <c r="OVA509" s="0"/>
      <c r="OVB509" s="0"/>
      <c r="OVC509" s="0"/>
      <c r="OVD509" s="0"/>
      <c r="OVE509" s="0"/>
      <c r="OVF509" s="0"/>
      <c r="OVG509" s="0"/>
      <c r="OVH509" s="0"/>
      <c r="OVI509" s="0"/>
      <c r="OVJ509" s="0"/>
      <c r="OVK509" s="0"/>
      <c r="OVL509" s="0"/>
      <c r="OVM509" s="0"/>
      <c r="OVN509" s="0"/>
      <c r="OVO509" s="0"/>
      <c r="OVP509" s="0"/>
      <c r="OVQ509" s="0"/>
      <c r="OVR509" s="0"/>
      <c r="OVS509" s="0"/>
      <c r="OVT509" s="0"/>
      <c r="OVU509" s="0"/>
      <c r="OVV509" s="0"/>
      <c r="OVW509" s="0"/>
      <c r="OVX509" s="0"/>
      <c r="OVY509" s="0"/>
      <c r="OVZ509" s="0"/>
      <c r="OWA509" s="0"/>
      <c r="OWB509" s="0"/>
      <c r="OWC509" s="0"/>
      <c r="OWD509" s="0"/>
      <c r="OWE509" s="0"/>
      <c r="OWF509" s="0"/>
      <c r="OWG509" s="0"/>
      <c r="OWH509" s="0"/>
      <c r="OWI509" s="0"/>
      <c r="OWJ509" s="0"/>
      <c r="OWK509" s="0"/>
      <c r="OWL509" s="0"/>
      <c r="OWM509" s="0"/>
      <c r="OWN509" s="0"/>
      <c r="OWO509" s="0"/>
      <c r="OWP509" s="0"/>
      <c r="OWQ509" s="0"/>
      <c r="OWR509" s="0"/>
      <c r="OWS509" s="0"/>
      <c r="OWT509" s="0"/>
      <c r="OWU509" s="0"/>
      <c r="OWV509" s="0"/>
      <c r="OWW509" s="0"/>
      <c r="OWX509" s="0"/>
      <c r="OWY509" s="0"/>
      <c r="OWZ509" s="0"/>
      <c r="OXA509" s="0"/>
      <c r="OXB509" s="0"/>
      <c r="OXC509" s="0"/>
      <c r="OXD509" s="0"/>
      <c r="OXE509" s="0"/>
      <c r="OXF509" s="0"/>
      <c r="OXG509" s="0"/>
      <c r="OXH509" s="0"/>
      <c r="OXI509" s="0"/>
      <c r="OXJ509" s="0"/>
      <c r="OXK509" s="0"/>
      <c r="OXL509" s="0"/>
      <c r="OXM509" s="0"/>
      <c r="OXN509" s="0"/>
      <c r="OXO509" s="0"/>
      <c r="OXP509" s="0"/>
      <c r="OXQ509" s="0"/>
      <c r="OXR509" s="0"/>
      <c r="OXS509" s="0"/>
      <c r="OXT509" s="0"/>
      <c r="OXU509" s="0"/>
      <c r="OXV509" s="0"/>
      <c r="OXW509" s="0"/>
      <c r="OXX509" s="0"/>
      <c r="OXY509" s="0"/>
      <c r="OXZ509" s="0"/>
      <c r="OYA509" s="0"/>
      <c r="OYB509" s="0"/>
      <c r="OYC509" s="0"/>
      <c r="OYD509" s="0"/>
      <c r="OYE509" s="0"/>
      <c r="OYF509" s="0"/>
      <c r="OYG509" s="0"/>
      <c r="OYH509" s="0"/>
      <c r="OYI509" s="0"/>
      <c r="OYJ509" s="0"/>
      <c r="OYK509" s="0"/>
      <c r="OYL509" s="0"/>
      <c r="OYM509" s="0"/>
      <c r="OYN509" s="0"/>
      <c r="OYO509" s="0"/>
      <c r="OYP509" s="0"/>
      <c r="OYQ509" s="0"/>
      <c r="OYR509" s="0"/>
      <c r="OYS509" s="0"/>
      <c r="OYT509" s="0"/>
      <c r="OYU509" s="0"/>
      <c r="OYV509" s="0"/>
      <c r="OYW509" s="0"/>
      <c r="OYX509" s="0"/>
      <c r="OYY509" s="0"/>
      <c r="OYZ509" s="0"/>
      <c r="OZA509" s="0"/>
      <c r="OZB509" s="0"/>
      <c r="OZC509" s="0"/>
      <c r="OZD509" s="0"/>
      <c r="OZE509" s="0"/>
      <c r="OZF509" s="0"/>
      <c r="OZG509" s="0"/>
      <c r="OZH509" s="0"/>
      <c r="OZI509" s="0"/>
      <c r="OZJ509" s="0"/>
      <c r="OZK509" s="0"/>
      <c r="OZL509" s="0"/>
      <c r="OZM509" s="0"/>
      <c r="OZN509" s="0"/>
      <c r="OZO509" s="0"/>
      <c r="OZP509" s="0"/>
      <c r="OZQ509" s="0"/>
      <c r="OZR509" s="0"/>
      <c r="OZS509" s="0"/>
      <c r="OZT509" s="0"/>
      <c r="OZU509" s="0"/>
      <c r="OZV509" s="0"/>
      <c r="OZW509" s="0"/>
      <c r="OZX509" s="0"/>
      <c r="OZY509" s="0"/>
      <c r="OZZ509" s="0"/>
      <c r="PAA509" s="0"/>
      <c r="PAB509" s="0"/>
      <c r="PAC509" s="0"/>
      <c r="PAD509" s="0"/>
      <c r="PAE509" s="0"/>
      <c r="PAF509" s="0"/>
      <c r="PAG509" s="0"/>
      <c r="PAH509" s="0"/>
      <c r="PAI509" s="0"/>
      <c r="PAJ509" s="0"/>
      <c r="PAK509" s="0"/>
      <c r="PAL509" s="0"/>
      <c r="PAM509" s="0"/>
      <c r="PAN509" s="0"/>
      <c r="PAO509" s="0"/>
      <c r="PAP509" s="0"/>
      <c r="PAQ509" s="0"/>
      <c r="PAR509" s="0"/>
      <c r="PAS509" s="0"/>
      <c r="PAT509" s="0"/>
      <c r="PAU509" s="0"/>
      <c r="PAV509" s="0"/>
      <c r="PAW509" s="0"/>
      <c r="PAX509" s="0"/>
      <c r="PAY509" s="0"/>
      <c r="PAZ509" s="0"/>
      <c r="PBA509" s="0"/>
      <c r="PBB509" s="0"/>
      <c r="PBC509" s="0"/>
      <c r="PBD509" s="0"/>
      <c r="PBE509" s="0"/>
      <c r="PBF509" s="0"/>
      <c r="PBG509" s="0"/>
      <c r="PBH509" s="0"/>
      <c r="PBI509" s="0"/>
      <c r="PBJ509" s="0"/>
      <c r="PBK509" s="0"/>
      <c r="PBL509" s="0"/>
      <c r="PBM509" s="0"/>
      <c r="PBN509" s="0"/>
      <c r="PBO509" s="0"/>
      <c r="PBP509" s="0"/>
      <c r="PBQ509" s="0"/>
      <c r="PBR509" s="0"/>
      <c r="PBS509" s="0"/>
      <c r="PBT509" s="0"/>
      <c r="PBU509" s="0"/>
      <c r="PBV509" s="0"/>
      <c r="PBW509" s="0"/>
      <c r="PBX509" s="0"/>
      <c r="PBY509" s="0"/>
      <c r="PBZ509" s="0"/>
      <c r="PCA509" s="0"/>
      <c r="PCB509" s="0"/>
      <c r="PCC509" s="0"/>
      <c r="PCD509" s="0"/>
      <c r="PCE509" s="0"/>
      <c r="PCF509" s="0"/>
      <c r="PCG509" s="0"/>
      <c r="PCH509" s="0"/>
      <c r="PCI509" s="0"/>
      <c r="PCJ509" s="0"/>
      <c r="PCK509" s="0"/>
      <c r="PCL509" s="0"/>
      <c r="PCM509" s="0"/>
      <c r="PCN509" s="0"/>
      <c r="PCO509" s="0"/>
      <c r="PCP509" s="0"/>
      <c r="PCQ509" s="0"/>
      <c r="PCR509" s="0"/>
      <c r="PCS509" s="0"/>
      <c r="PCT509" s="0"/>
      <c r="PCU509" s="0"/>
      <c r="PCV509" s="0"/>
      <c r="PCW509" s="0"/>
      <c r="PCX509" s="0"/>
      <c r="PCY509" s="0"/>
      <c r="PCZ509" s="0"/>
      <c r="PDA509" s="0"/>
      <c r="PDB509" s="0"/>
      <c r="PDC509" s="0"/>
      <c r="PDD509" s="0"/>
      <c r="PDE509" s="0"/>
      <c r="PDF509" s="0"/>
      <c r="PDG509" s="0"/>
      <c r="PDH509" s="0"/>
      <c r="PDI509" s="0"/>
      <c r="PDJ509" s="0"/>
      <c r="PDK509" s="0"/>
      <c r="PDL509" s="0"/>
      <c r="PDM509" s="0"/>
      <c r="PDN509" s="0"/>
      <c r="PDO509" s="0"/>
      <c r="PDP509" s="0"/>
      <c r="PDQ509" s="0"/>
      <c r="PDR509" s="0"/>
      <c r="PDS509" s="0"/>
      <c r="PDT509" s="0"/>
      <c r="PDU509" s="0"/>
      <c r="PDV509" s="0"/>
      <c r="PDW509" s="0"/>
      <c r="PDX509" s="0"/>
      <c r="PDY509" s="0"/>
      <c r="PDZ509" s="0"/>
      <c r="PEA509" s="0"/>
      <c r="PEB509" s="0"/>
      <c r="PEC509" s="0"/>
      <c r="PED509" s="0"/>
      <c r="PEE509" s="0"/>
      <c r="PEF509" s="0"/>
      <c r="PEG509" s="0"/>
      <c r="PEH509" s="0"/>
      <c r="PEI509" s="0"/>
      <c r="PEJ509" s="0"/>
      <c r="PEK509" s="0"/>
      <c r="PEL509" s="0"/>
      <c r="PEM509" s="0"/>
      <c r="PEN509" s="0"/>
      <c r="PEO509" s="0"/>
      <c r="PEP509" s="0"/>
      <c r="PEQ509" s="0"/>
      <c r="PER509" s="0"/>
      <c r="PES509" s="0"/>
      <c r="PET509" s="0"/>
      <c r="PEU509" s="0"/>
      <c r="PEV509" s="0"/>
      <c r="PEW509" s="0"/>
      <c r="PEX509" s="0"/>
      <c r="PEY509" s="0"/>
      <c r="PEZ509" s="0"/>
      <c r="PFA509" s="0"/>
      <c r="PFB509" s="0"/>
      <c r="PFC509" s="0"/>
      <c r="PFD509" s="0"/>
      <c r="PFE509" s="0"/>
      <c r="PFF509" s="0"/>
      <c r="PFG509" s="0"/>
      <c r="PFH509" s="0"/>
      <c r="PFI509" s="0"/>
      <c r="PFJ509" s="0"/>
      <c r="PFK509" s="0"/>
      <c r="PFL509" s="0"/>
      <c r="PFM509" s="0"/>
      <c r="PFN509" s="0"/>
      <c r="PFO509" s="0"/>
      <c r="PFP509" s="0"/>
      <c r="PFQ509" s="0"/>
      <c r="PFR509" s="0"/>
      <c r="PFS509" s="0"/>
      <c r="PFT509" s="0"/>
      <c r="PFU509" s="0"/>
      <c r="PFV509" s="0"/>
      <c r="PFW509" s="0"/>
      <c r="PFX509" s="0"/>
      <c r="PFY509" s="0"/>
      <c r="PFZ509" s="0"/>
      <c r="PGA509" s="0"/>
      <c r="PGB509" s="0"/>
      <c r="PGC509" s="0"/>
      <c r="PGD509" s="0"/>
      <c r="PGE509" s="0"/>
      <c r="PGF509" s="0"/>
      <c r="PGG509" s="0"/>
      <c r="PGH509" s="0"/>
      <c r="PGI509" s="0"/>
      <c r="PGJ509" s="0"/>
      <c r="PGK509" s="0"/>
      <c r="PGL509" s="0"/>
      <c r="PGM509" s="0"/>
      <c r="PGN509" s="0"/>
      <c r="PGO509" s="0"/>
      <c r="PGP509" s="0"/>
      <c r="PGQ509" s="0"/>
      <c r="PGR509" s="0"/>
      <c r="PGS509" s="0"/>
      <c r="PGT509" s="0"/>
      <c r="PGU509" s="0"/>
      <c r="PGV509" s="0"/>
      <c r="PGW509" s="0"/>
      <c r="PGX509" s="0"/>
      <c r="PGY509" s="0"/>
      <c r="PGZ509" s="0"/>
      <c r="PHA509" s="0"/>
      <c r="PHB509" s="0"/>
      <c r="PHC509" s="0"/>
      <c r="PHD509" s="0"/>
      <c r="PHE509" s="0"/>
      <c r="PHF509" s="0"/>
      <c r="PHG509" s="0"/>
      <c r="PHH509" s="0"/>
      <c r="PHI509" s="0"/>
      <c r="PHJ509" s="0"/>
      <c r="PHK509" s="0"/>
      <c r="PHL509" s="0"/>
      <c r="PHM509" s="0"/>
      <c r="PHN509" s="0"/>
      <c r="PHO509" s="0"/>
      <c r="PHP509" s="0"/>
      <c r="PHQ509" s="0"/>
      <c r="PHR509" s="0"/>
      <c r="PHS509" s="0"/>
      <c r="PHT509" s="0"/>
      <c r="PHU509" s="0"/>
      <c r="PHV509" s="0"/>
      <c r="PHW509" s="0"/>
      <c r="PHX509" s="0"/>
      <c r="PHY509" s="0"/>
      <c r="PHZ509" s="0"/>
      <c r="PIA509" s="0"/>
      <c r="PIB509" s="0"/>
      <c r="PIC509" s="0"/>
      <c r="PID509" s="0"/>
      <c r="PIE509" s="0"/>
      <c r="PIF509" s="0"/>
      <c r="PIG509" s="0"/>
      <c r="PIH509" s="0"/>
      <c r="PII509" s="0"/>
      <c r="PIJ509" s="0"/>
      <c r="PIK509" s="0"/>
      <c r="PIL509" s="0"/>
      <c r="PIM509" s="0"/>
      <c r="PIN509" s="0"/>
      <c r="PIO509" s="0"/>
      <c r="PIP509" s="0"/>
      <c r="PIQ509" s="0"/>
      <c r="PIR509" s="0"/>
      <c r="PIS509" s="0"/>
      <c r="PIT509" s="0"/>
      <c r="PIU509" s="0"/>
      <c r="PIV509" s="0"/>
      <c r="PIW509" s="0"/>
      <c r="PIX509" s="0"/>
      <c r="PIY509" s="0"/>
      <c r="PIZ509" s="0"/>
      <c r="PJA509" s="0"/>
      <c r="PJB509" s="0"/>
      <c r="PJC509" s="0"/>
      <c r="PJD509" s="0"/>
      <c r="PJE509" s="0"/>
      <c r="PJF509" s="0"/>
      <c r="PJG509" s="0"/>
      <c r="PJH509" s="0"/>
      <c r="PJI509" s="0"/>
      <c r="PJJ509" s="0"/>
      <c r="PJK509" s="0"/>
      <c r="PJL509" s="0"/>
      <c r="PJM509" s="0"/>
      <c r="PJN509" s="0"/>
      <c r="PJO509" s="0"/>
      <c r="PJP509" s="0"/>
      <c r="PJQ509" s="0"/>
      <c r="PJR509" s="0"/>
      <c r="PJS509" s="0"/>
      <c r="PJT509" s="0"/>
      <c r="PJU509" s="0"/>
      <c r="PJV509" s="0"/>
      <c r="PJW509" s="0"/>
      <c r="PJX509" s="0"/>
      <c r="PJY509" s="0"/>
      <c r="PJZ509" s="0"/>
      <c r="PKA509" s="0"/>
      <c r="PKB509" s="0"/>
      <c r="PKC509" s="0"/>
      <c r="PKD509" s="0"/>
      <c r="PKE509" s="0"/>
      <c r="PKF509" s="0"/>
      <c r="PKG509" s="0"/>
      <c r="PKH509" s="0"/>
      <c r="PKI509" s="0"/>
      <c r="PKJ509" s="0"/>
      <c r="PKK509" s="0"/>
      <c r="PKL509" s="0"/>
      <c r="PKM509" s="0"/>
      <c r="PKN509" s="0"/>
      <c r="PKO509" s="0"/>
      <c r="PKP509" s="0"/>
      <c r="PKQ509" s="0"/>
      <c r="PKR509" s="0"/>
      <c r="PKS509" s="0"/>
      <c r="PKT509" s="0"/>
      <c r="PKU509" s="0"/>
      <c r="PKV509" s="0"/>
      <c r="PKW509" s="0"/>
      <c r="PKX509" s="0"/>
      <c r="PKY509" s="0"/>
      <c r="PKZ509" s="0"/>
      <c r="PLA509" s="0"/>
      <c r="PLB509" s="0"/>
      <c r="PLC509" s="0"/>
      <c r="PLD509" s="0"/>
      <c r="PLE509" s="0"/>
      <c r="PLF509" s="0"/>
      <c r="PLG509" s="0"/>
      <c r="PLH509" s="0"/>
      <c r="PLI509" s="0"/>
      <c r="PLJ509" s="0"/>
      <c r="PLK509" s="0"/>
      <c r="PLL509" s="0"/>
      <c r="PLM509" s="0"/>
      <c r="PLN509" s="0"/>
      <c r="PLO509" s="0"/>
      <c r="PLP509" s="0"/>
      <c r="PLQ509" s="0"/>
      <c r="PLR509" s="0"/>
      <c r="PLS509" s="0"/>
      <c r="PLT509" s="0"/>
      <c r="PLU509" s="0"/>
      <c r="PLV509" s="0"/>
      <c r="PLW509" s="0"/>
      <c r="PLX509" s="0"/>
      <c r="PLY509" s="0"/>
      <c r="PLZ509" s="0"/>
      <c r="PMA509" s="0"/>
      <c r="PMB509" s="0"/>
      <c r="PMC509" s="0"/>
      <c r="PMD509" s="0"/>
      <c r="PME509" s="0"/>
      <c r="PMF509" s="0"/>
      <c r="PMG509" s="0"/>
      <c r="PMH509" s="0"/>
      <c r="PMI509" s="0"/>
      <c r="PMJ509" s="0"/>
      <c r="PMK509" s="0"/>
      <c r="PML509" s="0"/>
      <c r="PMM509" s="0"/>
      <c r="PMN509" s="0"/>
      <c r="PMO509" s="0"/>
      <c r="PMP509" s="0"/>
      <c r="PMQ509" s="0"/>
      <c r="PMR509" s="0"/>
      <c r="PMS509" s="0"/>
      <c r="PMT509" s="0"/>
      <c r="PMU509" s="0"/>
      <c r="PMV509" s="0"/>
      <c r="PMW509" s="0"/>
      <c r="PMX509" s="0"/>
      <c r="PMY509" s="0"/>
      <c r="PMZ509" s="0"/>
      <c r="PNA509" s="0"/>
      <c r="PNB509" s="0"/>
      <c r="PNC509" s="0"/>
      <c r="PND509" s="0"/>
      <c r="PNE509" s="0"/>
      <c r="PNF509" s="0"/>
      <c r="PNG509" s="0"/>
      <c r="PNH509" s="0"/>
      <c r="PNI509" s="0"/>
      <c r="PNJ509" s="0"/>
      <c r="PNK509" s="0"/>
      <c r="PNL509" s="0"/>
      <c r="PNM509" s="0"/>
      <c r="PNN509" s="0"/>
      <c r="PNO509" s="0"/>
      <c r="PNP509" s="0"/>
      <c r="PNQ509" s="0"/>
      <c r="PNR509" s="0"/>
      <c r="PNS509" s="0"/>
      <c r="PNT509" s="0"/>
      <c r="PNU509" s="0"/>
      <c r="PNV509" s="0"/>
      <c r="PNW509" s="0"/>
      <c r="PNX509" s="0"/>
      <c r="PNY509" s="0"/>
      <c r="PNZ509" s="0"/>
      <c r="POA509" s="0"/>
      <c r="POB509" s="0"/>
      <c r="POC509" s="0"/>
      <c r="POD509" s="0"/>
      <c r="POE509" s="0"/>
      <c r="POF509" s="0"/>
      <c r="POG509" s="0"/>
      <c r="POH509" s="0"/>
      <c r="POI509" s="0"/>
      <c r="POJ509" s="0"/>
      <c r="POK509" s="0"/>
      <c r="POL509" s="0"/>
      <c r="POM509" s="0"/>
      <c r="PON509" s="0"/>
      <c r="POO509" s="0"/>
      <c r="POP509" s="0"/>
      <c r="POQ509" s="0"/>
      <c r="POR509" s="0"/>
      <c r="POS509" s="0"/>
      <c r="POT509" s="0"/>
      <c r="POU509" s="0"/>
      <c r="POV509" s="0"/>
      <c r="POW509" s="0"/>
      <c r="POX509" s="0"/>
      <c r="POY509" s="0"/>
      <c r="POZ509" s="0"/>
      <c r="PPA509" s="0"/>
      <c r="PPB509" s="0"/>
      <c r="PPC509" s="0"/>
      <c r="PPD509" s="0"/>
      <c r="PPE509" s="0"/>
      <c r="PPF509" s="0"/>
      <c r="PPG509" s="0"/>
      <c r="PPH509" s="0"/>
      <c r="PPI509" s="0"/>
      <c r="PPJ509" s="0"/>
      <c r="PPK509" s="0"/>
      <c r="PPL509" s="0"/>
      <c r="PPM509" s="0"/>
      <c r="PPN509" s="0"/>
      <c r="PPO509" s="0"/>
      <c r="PPP509" s="0"/>
      <c r="PPQ509" s="0"/>
      <c r="PPR509" s="0"/>
      <c r="PPS509" s="0"/>
      <c r="PPT509" s="0"/>
      <c r="PPU509" s="0"/>
      <c r="PPV509" s="0"/>
      <c r="PPW509" s="0"/>
      <c r="PPX509" s="0"/>
      <c r="PPY509" s="0"/>
      <c r="PPZ509" s="0"/>
      <c r="PQA509" s="0"/>
      <c r="PQB509" s="0"/>
      <c r="PQC509" s="0"/>
      <c r="PQD509" s="0"/>
      <c r="PQE509" s="0"/>
      <c r="PQF509" s="0"/>
      <c r="PQG509" s="0"/>
      <c r="PQH509" s="0"/>
      <c r="PQI509" s="0"/>
      <c r="PQJ509" s="0"/>
      <c r="PQK509" s="0"/>
      <c r="PQL509" s="0"/>
      <c r="PQM509" s="0"/>
      <c r="PQN509" s="0"/>
      <c r="PQO509" s="0"/>
      <c r="PQP509" s="0"/>
      <c r="PQQ509" s="0"/>
      <c r="PQR509" s="0"/>
      <c r="PQS509" s="0"/>
      <c r="PQT509" s="0"/>
      <c r="PQU509" s="0"/>
      <c r="PQV509" s="0"/>
      <c r="PQW509" s="0"/>
      <c r="PQX509" s="0"/>
      <c r="PQY509" s="0"/>
      <c r="PQZ509" s="0"/>
      <c r="PRA509" s="0"/>
      <c r="PRB509" s="0"/>
      <c r="PRC509" s="0"/>
      <c r="PRD509" s="0"/>
      <c r="PRE509" s="0"/>
      <c r="PRF509" s="0"/>
      <c r="PRG509" s="0"/>
      <c r="PRH509" s="0"/>
      <c r="PRI509" s="0"/>
      <c r="PRJ509" s="0"/>
      <c r="PRK509" s="0"/>
      <c r="PRL509" s="0"/>
      <c r="PRM509" s="0"/>
      <c r="PRN509" s="0"/>
      <c r="PRO509" s="0"/>
      <c r="PRP509" s="0"/>
      <c r="PRQ509" s="0"/>
      <c r="PRR509" s="0"/>
      <c r="PRS509" s="0"/>
      <c r="PRT509" s="0"/>
      <c r="PRU509" s="0"/>
      <c r="PRV509" s="0"/>
      <c r="PRW509" s="0"/>
      <c r="PRX509" s="0"/>
      <c r="PRY509" s="0"/>
      <c r="PRZ509" s="0"/>
      <c r="PSA509" s="0"/>
      <c r="PSB509" s="0"/>
      <c r="PSC509" s="0"/>
      <c r="PSD509" s="0"/>
      <c r="PSE509" s="0"/>
      <c r="PSF509" s="0"/>
      <c r="PSG509" s="0"/>
      <c r="PSH509" s="0"/>
      <c r="PSI509" s="0"/>
      <c r="PSJ509" s="0"/>
      <c r="PSK509" s="0"/>
      <c r="PSL509" s="0"/>
      <c r="PSM509" s="0"/>
      <c r="PSN509" s="0"/>
      <c r="PSO509" s="0"/>
      <c r="PSP509" s="0"/>
      <c r="PSQ509" s="0"/>
      <c r="PSR509" s="0"/>
      <c r="PSS509" s="0"/>
      <c r="PST509" s="0"/>
      <c r="PSU509" s="0"/>
      <c r="PSV509" s="0"/>
      <c r="PSW509" s="0"/>
      <c r="PSX509" s="0"/>
      <c r="PSY509" s="0"/>
      <c r="PSZ509" s="0"/>
      <c r="PTA509" s="0"/>
      <c r="PTB509" s="0"/>
      <c r="PTC509" s="0"/>
      <c r="PTD509" s="0"/>
      <c r="PTE509" s="0"/>
      <c r="PTF509" s="0"/>
      <c r="PTG509" s="0"/>
      <c r="PTH509" s="0"/>
      <c r="PTI509" s="0"/>
      <c r="PTJ509" s="0"/>
      <c r="PTK509" s="0"/>
      <c r="PTL509" s="0"/>
      <c r="PTM509" s="0"/>
      <c r="PTN509" s="0"/>
      <c r="PTO509" s="0"/>
      <c r="PTP509" s="0"/>
      <c r="PTQ509" s="0"/>
      <c r="PTR509" s="0"/>
      <c r="PTS509" s="0"/>
      <c r="PTT509" s="0"/>
      <c r="PTU509" s="0"/>
      <c r="PTV509" s="0"/>
      <c r="PTW509" s="0"/>
      <c r="PTX509" s="0"/>
      <c r="PTY509" s="0"/>
      <c r="PTZ509" s="0"/>
      <c r="PUA509" s="0"/>
      <c r="PUB509" s="0"/>
      <c r="PUC509" s="0"/>
      <c r="PUD509" s="0"/>
      <c r="PUE509" s="0"/>
      <c r="PUF509" s="0"/>
      <c r="PUG509" s="0"/>
      <c r="PUH509" s="0"/>
      <c r="PUI509" s="0"/>
      <c r="PUJ509" s="0"/>
      <c r="PUK509" s="0"/>
      <c r="PUL509" s="0"/>
      <c r="PUM509" s="0"/>
      <c r="PUN509" s="0"/>
      <c r="PUO509" s="0"/>
      <c r="PUP509" s="0"/>
      <c r="PUQ509" s="0"/>
      <c r="PUR509" s="0"/>
      <c r="PUS509" s="0"/>
      <c r="PUT509" s="0"/>
      <c r="PUU509" s="0"/>
      <c r="PUV509" s="0"/>
      <c r="PUW509" s="0"/>
      <c r="PUX509" s="0"/>
      <c r="PUY509" s="0"/>
      <c r="PUZ509" s="0"/>
      <c r="PVA509" s="0"/>
      <c r="PVB509" s="0"/>
      <c r="PVC509" s="0"/>
      <c r="PVD509" s="0"/>
      <c r="PVE509" s="0"/>
      <c r="PVF509" s="0"/>
      <c r="PVG509" s="0"/>
      <c r="PVH509" s="0"/>
      <c r="PVI509" s="0"/>
      <c r="PVJ509" s="0"/>
      <c r="PVK509" s="0"/>
      <c r="PVL509" s="0"/>
      <c r="PVM509" s="0"/>
      <c r="PVN509" s="0"/>
      <c r="PVO509" s="0"/>
      <c r="PVP509" s="0"/>
      <c r="PVQ509" s="0"/>
      <c r="PVR509" s="0"/>
      <c r="PVS509" s="0"/>
      <c r="PVT509" s="0"/>
      <c r="PVU509" s="0"/>
      <c r="PVV509" s="0"/>
      <c r="PVW509" s="0"/>
      <c r="PVX509" s="0"/>
      <c r="PVY509" s="0"/>
      <c r="PVZ509" s="0"/>
      <c r="PWA509" s="0"/>
      <c r="PWB509" s="0"/>
      <c r="PWC509" s="0"/>
      <c r="PWD509" s="0"/>
      <c r="PWE509" s="0"/>
      <c r="PWF509" s="0"/>
      <c r="PWG509" s="0"/>
      <c r="PWH509" s="0"/>
      <c r="PWI509" s="0"/>
      <c r="PWJ509" s="0"/>
      <c r="PWK509" s="0"/>
      <c r="PWL509" s="0"/>
      <c r="PWM509" s="0"/>
      <c r="PWN509" s="0"/>
      <c r="PWO509" s="0"/>
      <c r="PWP509" s="0"/>
      <c r="PWQ509" s="0"/>
      <c r="PWR509" s="0"/>
      <c r="PWS509" s="0"/>
      <c r="PWT509" s="0"/>
      <c r="PWU509" s="0"/>
      <c r="PWV509" s="0"/>
      <c r="PWW509" s="0"/>
      <c r="PWX509" s="0"/>
      <c r="PWY509" s="0"/>
      <c r="PWZ509" s="0"/>
      <c r="PXA509" s="0"/>
      <c r="PXB509" s="0"/>
      <c r="PXC509" s="0"/>
      <c r="PXD509" s="0"/>
      <c r="PXE509" s="0"/>
      <c r="PXF509" s="0"/>
      <c r="PXG509" s="0"/>
      <c r="PXH509" s="0"/>
      <c r="PXI509" s="0"/>
      <c r="PXJ509" s="0"/>
      <c r="PXK509" s="0"/>
      <c r="PXL509" s="0"/>
      <c r="PXM509" s="0"/>
      <c r="PXN509" s="0"/>
      <c r="PXO509" s="0"/>
      <c r="PXP509" s="0"/>
      <c r="PXQ509" s="0"/>
      <c r="PXR509" s="0"/>
      <c r="PXS509" s="0"/>
      <c r="PXT509" s="0"/>
      <c r="PXU509" s="0"/>
      <c r="PXV509" s="0"/>
      <c r="PXW509" s="0"/>
      <c r="PXX509" s="0"/>
      <c r="PXY509" s="0"/>
      <c r="PXZ509" s="0"/>
      <c r="PYA509" s="0"/>
      <c r="PYB509" s="0"/>
      <c r="PYC509" s="0"/>
      <c r="PYD509" s="0"/>
      <c r="PYE509" s="0"/>
      <c r="PYF509" s="0"/>
      <c r="PYG509" s="0"/>
      <c r="PYH509" s="0"/>
      <c r="PYI509" s="0"/>
      <c r="PYJ509" s="0"/>
      <c r="PYK509" s="0"/>
      <c r="PYL509" s="0"/>
      <c r="PYM509" s="0"/>
      <c r="PYN509" s="0"/>
      <c r="PYO509" s="0"/>
      <c r="PYP509" s="0"/>
      <c r="PYQ509" s="0"/>
      <c r="PYR509" s="0"/>
      <c r="PYS509" s="0"/>
      <c r="PYT509" s="0"/>
      <c r="PYU509" s="0"/>
      <c r="PYV509" s="0"/>
      <c r="PYW509" s="0"/>
      <c r="PYX509" s="0"/>
      <c r="PYY509" s="0"/>
      <c r="PYZ509" s="0"/>
      <c r="PZA509" s="0"/>
      <c r="PZB509" s="0"/>
      <c r="PZC509" s="0"/>
      <c r="PZD509" s="0"/>
      <c r="PZE509" s="0"/>
      <c r="PZF509" s="0"/>
      <c r="PZG509" s="0"/>
      <c r="PZH509" s="0"/>
      <c r="PZI509" s="0"/>
      <c r="PZJ509" s="0"/>
      <c r="PZK509" s="0"/>
      <c r="PZL509" s="0"/>
      <c r="PZM509" s="0"/>
      <c r="PZN509" s="0"/>
      <c r="PZO509" s="0"/>
      <c r="PZP509" s="0"/>
      <c r="PZQ509" s="0"/>
      <c r="PZR509" s="0"/>
      <c r="PZS509" s="0"/>
      <c r="PZT509" s="0"/>
      <c r="PZU509" s="0"/>
      <c r="PZV509" s="0"/>
      <c r="PZW509" s="0"/>
      <c r="PZX509" s="0"/>
      <c r="PZY509" s="0"/>
      <c r="PZZ509" s="0"/>
      <c r="QAA509" s="0"/>
      <c r="QAB509" s="0"/>
      <c r="QAC509" s="0"/>
      <c r="QAD509" s="0"/>
      <c r="QAE509" s="0"/>
      <c r="QAF509" s="0"/>
      <c r="QAG509" s="0"/>
      <c r="QAH509" s="0"/>
      <c r="QAI509" s="0"/>
      <c r="QAJ509" s="0"/>
      <c r="QAK509" s="0"/>
      <c r="QAL509" s="0"/>
      <c r="QAM509" s="0"/>
      <c r="QAN509" s="0"/>
      <c r="QAO509" s="0"/>
      <c r="QAP509" s="0"/>
      <c r="QAQ509" s="0"/>
      <c r="QAR509" s="0"/>
      <c r="QAS509" s="0"/>
      <c r="QAT509" s="0"/>
      <c r="QAU509" s="0"/>
      <c r="QAV509" s="0"/>
      <c r="QAW509" s="0"/>
      <c r="QAX509" s="0"/>
      <c r="QAY509" s="0"/>
      <c r="QAZ509" s="0"/>
      <c r="QBA509" s="0"/>
      <c r="QBB509" s="0"/>
      <c r="QBC509" s="0"/>
      <c r="QBD509" s="0"/>
      <c r="QBE509" s="0"/>
      <c r="QBF509" s="0"/>
      <c r="QBG509" s="0"/>
      <c r="QBH509" s="0"/>
      <c r="QBI509" s="0"/>
      <c r="QBJ509" s="0"/>
      <c r="QBK509" s="0"/>
      <c r="QBL509" s="0"/>
      <c r="QBM509" s="0"/>
      <c r="QBN509" s="0"/>
      <c r="QBO509" s="0"/>
      <c r="QBP509" s="0"/>
      <c r="QBQ509" s="0"/>
      <c r="QBR509" s="0"/>
      <c r="QBS509" s="0"/>
      <c r="QBT509" s="0"/>
      <c r="QBU509" s="0"/>
      <c r="QBV509" s="0"/>
      <c r="QBW509" s="0"/>
      <c r="QBX509" s="0"/>
      <c r="QBY509" s="0"/>
      <c r="QBZ509" s="0"/>
      <c r="QCA509" s="0"/>
      <c r="QCB509" s="0"/>
      <c r="QCC509" s="0"/>
      <c r="QCD509" s="0"/>
      <c r="QCE509" s="0"/>
      <c r="QCF509" s="0"/>
      <c r="QCG509" s="0"/>
      <c r="QCH509" s="0"/>
      <c r="QCI509" s="0"/>
      <c r="QCJ509" s="0"/>
      <c r="QCK509" s="0"/>
      <c r="QCL509" s="0"/>
      <c r="QCM509" s="0"/>
      <c r="QCN509" s="0"/>
      <c r="QCO509" s="0"/>
      <c r="QCP509" s="0"/>
      <c r="QCQ509" s="0"/>
      <c r="QCR509" s="0"/>
      <c r="QCS509" s="0"/>
      <c r="QCT509" s="0"/>
      <c r="QCU509" s="0"/>
      <c r="QCV509" s="0"/>
      <c r="QCW509" s="0"/>
      <c r="QCX509" s="0"/>
      <c r="QCY509" s="0"/>
      <c r="QCZ509" s="0"/>
      <c r="QDA509" s="0"/>
      <c r="QDB509" s="0"/>
      <c r="QDC509" s="0"/>
      <c r="QDD509" s="0"/>
      <c r="QDE509" s="0"/>
      <c r="QDF509" s="0"/>
      <c r="QDG509" s="0"/>
      <c r="QDH509" s="0"/>
      <c r="QDI509" s="0"/>
      <c r="QDJ509" s="0"/>
      <c r="QDK509" s="0"/>
      <c r="QDL509" s="0"/>
      <c r="QDM509" s="0"/>
      <c r="QDN509" s="0"/>
      <c r="QDO509" s="0"/>
      <c r="QDP509" s="0"/>
      <c r="QDQ509" s="0"/>
      <c r="QDR509" s="0"/>
      <c r="QDS509" s="0"/>
      <c r="QDT509" s="0"/>
      <c r="QDU509" s="0"/>
      <c r="QDV509" s="0"/>
      <c r="QDW509" s="0"/>
      <c r="QDX509" s="0"/>
      <c r="QDY509" s="0"/>
      <c r="QDZ509" s="0"/>
      <c r="QEA509" s="0"/>
      <c r="QEB509" s="0"/>
      <c r="QEC509" s="0"/>
      <c r="QED509" s="0"/>
      <c r="QEE509" s="0"/>
      <c r="QEF509" s="0"/>
      <c r="QEG509" s="0"/>
      <c r="QEH509" s="0"/>
      <c r="QEI509" s="0"/>
      <c r="QEJ509" s="0"/>
      <c r="QEK509" s="0"/>
      <c r="QEL509" s="0"/>
      <c r="QEM509" s="0"/>
      <c r="QEN509" s="0"/>
      <c r="QEO509" s="0"/>
      <c r="QEP509" s="0"/>
      <c r="QEQ509" s="0"/>
      <c r="QER509" s="0"/>
      <c r="QES509" s="0"/>
      <c r="QET509" s="0"/>
      <c r="QEU509" s="0"/>
      <c r="QEV509" s="0"/>
      <c r="QEW509" s="0"/>
      <c r="QEX509" s="0"/>
      <c r="QEY509" s="0"/>
      <c r="QEZ509" s="0"/>
      <c r="QFA509" s="0"/>
      <c r="QFB509" s="0"/>
      <c r="QFC509" s="0"/>
      <c r="QFD509" s="0"/>
      <c r="QFE509" s="0"/>
      <c r="QFF509" s="0"/>
      <c r="QFG509" s="0"/>
      <c r="QFH509" s="0"/>
      <c r="QFI509" s="0"/>
      <c r="QFJ509" s="0"/>
      <c r="QFK509" s="0"/>
      <c r="QFL509" s="0"/>
      <c r="QFM509" s="0"/>
      <c r="QFN509" s="0"/>
      <c r="QFO509" s="0"/>
      <c r="QFP509" s="0"/>
      <c r="QFQ509" s="0"/>
      <c r="QFR509" s="0"/>
      <c r="QFS509" s="0"/>
      <c r="QFT509" s="0"/>
      <c r="QFU509" s="0"/>
      <c r="QFV509" s="0"/>
      <c r="QFW509" s="0"/>
      <c r="QFX509" s="0"/>
      <c r="QFY509" s="0"/>
      <c r="QFZ509" s="0"/>
      <c r="QGA509" s="0"/>
      <c r="QGB509" s="0"/>
      <c r="QGC509" s="0"/>
      <c r="QGD509" s="0"/>
      <c r="QGE509" s="0"/>
      <c r="QGF509" s="0"/>
      <c r="QGG509" s="0"/>
      <c r="QGH509" s="0"/>
      <c r="QGI509" s="0"/>
      <c r="QGJ509" s="0"/>
      <c r="QGK509" s="0"/>
      <c r="QGL509" s="0"/>
      <c r="QGM509" s="0"/>
      <c r="QGN509" s="0"/>
      <c r="QGO509" s="0"/>
      <c r="QGP509" s="0"/>
      <c r="QGQ509" s="0"/>
      <c r="QGR509" s="0"/>
      <c r="QGS509" s="0"/>
      <c r="QGT509" s="0"/>
      <c r="QGU509" s="0"/>
      <c r="QGV509" s="0"/>
      <c r="QGW509" s="0"/>
      <c r="QGX509" s="0"/>
      <c r="QGY509" s="0"/>
      <c r="QGZ509" s="0"/>
      <c r="QHA509" s="0"/>
      <c r="QHB509" s="0"/>
      <c r="QHC509" s="0"/>
      <c r="QHD509" s="0"/>
      <c r="QHE509" s="0"/>
      <c r="QHF509" s="0"/>
      <c r="QHG509" s="0"/>
      <c r="QHH509" s="0"/>
      <c r="QHI509" s="0"/>
      <c r="QHJ509" s="0"/>
      <c r="QHK509" s="0"/>
      <c r="QHL509" s="0"/>
      <c r="QHM509" s="0"/>
      <c r="QHN509" s="0"/>
      <c r="QHO509" s="0"/>
      <c r="QHP509" s="0"/>
      <c r="QHQ509" s="0"/>
      <c r="QHR509" s="0"/>
      <c r="QHS509" s="0"/>
      <c r="QHT509" s="0"/>
      <c r="QHU509" s="0"/>
      <c r="QHV509" s="0"/>
      <c r="QHW509" s="0"/>
      <c r="QHX509" s="0"/>
      <c r="QHY509" s="0"/>
      <c r="QHZ509" s="0"/>
      <c r="QIA509" s="0"/>
      <c r="QIB509" s="0"/>
      <c r="QIC509" s="0"/>
      <c r="QID509" s="0"/>
      <c r="QIE509" s="0"/>
      <c r="QIF509" s="0"/>
      <c r="QIG509" s="0"/>
      <c r="QIH509" s="0"/>
      <c r="QII509" s="0"/>
      <c r="QIJ509" s="0"/>
      <c r="QIK509" s="0"/>
      <c r="QIL509" s="0"/>
      <c r="QIM509" s="0"/>
      <c r="QIN509" s="0"/>
      <c r="QIO509" s="0"/>
      <c r="QIP509" s="0"/>
      <c r="QIQ509" s="0"/>
      <c r="QIR509" s="0"/>
      <c r="QIS509" s="0"/>
      <c r="QIT509" s="0"/>
      <c r="QIU509" s="0"/>
      <c r="QIV509" s="0"/>
      <c r="QIW509" s="0"/>
      <c r="QIX509" s="0"/>
      <c r="QIY509" s="0"/>
      <c r="QIZ509" s="0"/>
      <c r="QJA509" s="0"/>
      <c r="QJB509" s="0"/>
      <c r="QJC509" s="0"/>
      <c r="QJD509" s="0"/>
      <c r="QJE509" s="0"/>
      <c r="QJF509" s="0"/>
      <c r="QJG509" s="0"/>
      <c r="QJH509" s="0"/>
      <c r="QJI509" s="0"/>
      <c r="QJJ509" s="0"/>
      <c r="QJK509" s="0"/>
      <c r="QJL509" s="0"/>
      <c r="QJM509" s="0"/>
      <c r="QJN509" s="0"/>
      <c r="QJO509" s="0"/>
      <c r="QJP509" s="0"/>
      <c r="QJQ509" s="0"/>
      <c r="QJR509" s="0"/>
      <c r="QJS509" s="0"/>
      <c r="QJT509" s="0"/>
      <c r="QJU509" s="0"/>
      <c r="QJV509" s="0"/>
      <c r="QJW509" s="0"/>
      <c r="QJX509" s="0"/>
      <c r="QJY509" s="0"/>
      <c r="QJZ509" s="0"/>
      <c r="QKA509" s="0"/>
      <c r="QKB509" s="0"/>
      <c r="QKC509" s="0"/>
      <c r="QKD509" s="0"/>
      <c r="QKE509" s="0"/>
      <c r="QKF509" s="0"/>
      <c r="QKG509" s="0"/>
      <c r="QKH509" s="0"/>
      <c r="QKI509" s="0"/>
      <c r="QKJ509" s="0"/>
      <c r="QKK509" s="0"/>
      <c r="QKL509" s="0"/>
      <c r="QKM509" s="0"/>
      <c r="QKN509" s="0"/>
      <c r="QKO509" s="0"/>
      <c r="QKP509" s="0"/>
      <c r="QKQ509" s="0"/>
      <c r="QKR509" s="0"/>
      <c r="QKS509" s="0"/>
      <c r="QKT509" s="0"/>
      <c r="QKU509" s="0"/>
      <c r="QKV509" s="0"/>
      <c r="QKW509" s="0"/>
      <c r="QKX509" s="0"/>
      <c r="QKY509" s="0"/>
      <c r="QKZ509" s="0"/>
      <c r="QLA509" s="0"/>
      <c r="QLB509" s="0"/>
      <c r="QLC509" s="0"/>
      <c r="QLD509" s="0"/>
      <c r="QLE509" s="0"/>
      <c r="QLF509" s="0"/>
      <c r="QLG509" s="0"/>
      <c r="QLH509" s="0"/>
      <c r="QLI509" s="0"/>
      <c r="QLJ509" s="0"/>
      <c r="QLK509" s="0"/>
      <c r="QLL509" s="0"/>
      <c r="QLM509" s="0"/>
      <c r="QLN509" s="0"/>
      <c r="QLO509" s="0"/>
      <c r="QLP509" s="0"/>
      <c r="QLQ509" s="0"/>
      <c r="QLR509" s="0"/>
      <c r="QLS509" s="0"/>
      <c r="QLT509" s="0"/>
      <c r="QLU509" s="0"/>
      <c r="QLV509" s="0"/>
      <c r="QLW509" s="0"/>
      <c r="QLX509" s="0"/>
      <c r="QLY509" s="0"/>
      <c r="QLZ509" s="0"/>
      <c r="QMA509" s="0"/>
      <c r="QMB509" s="0"/>
      <c r="QMC509" s="0"/>
      <c r="QMD509" s="0"/>
      <c r="QME509" s="0"/>
      <c r="QMF509" s="0"/>
      <c r="QMG509" s="0"/>
      <c r="QMH509" s="0"/>
      <c r="QMI509" s="0"/>
      <c r="QMJ509" s="0"/>
      <c r="QMK509" s="0"/>
      <c r="QML509" s="0"/>
      <c r="QMM509" s="0"/>
      <c r="QMN509" s="0"/>
      <c r="QMO509" s="0"/>
      <c r="QMP509" s="0"/>
      <c r="QMQ509" s="0"/>
      <c r="QMR509" s="0"/>
      <c r="QMS509" s="0"/>
      <c r="QMT509" s="0"/>
      <c r="QMU509" s="0"/>
      <c r="QMV509" s="0"/>
      <c r="QMW509" s="0"/>
      <c r="QMX509" s="0"/>
      <c r="QMY509" s="0"/>
      <c r="QMZ509" s="0"/>
      <c r="QNA509" s="0"/>
      <c r="QNB509" s="0"/>
      <c r="QNC509" s="0"/>
      <c r="QND509" s="0"/>
      <c r="QNE509" s="0"/>
      <c r="QNF509" s="0"/>
      <c r="QNG509" s="0"/>
      <c r="QNH509" s="0"/>
      <c r="QNI509" s="0"/>
      <c r="QNJ509" s="0"/>
      <c r="QNK509" s="0"/>
      <c r="QNL509" s="0"/>
      <c r="QNM509" s="0"/>
      <c r="QNN509" s="0"/>
      <c r="QNO509" s="0"/>
      <c r="QNP509" s="0"/>
      <c r="QNQ509" s="0"/>
      <c r="QNR509" s="0"/>
      <c r="QNS509" s="0"/>
      <c r="QNT509" s="0"/>
      <c r="QNU509" s="0"/>
      <c r="QNV509" s="0"/>
      <c r="QNW509" s="0"/>
      <c r="QNX509" s="0"/>
      <c r="QNY509" s="0"/>
      <c r="QNZ509" s="0"/>
      <c r="QOA509" s="0"/>
      <c r="QOB509" s="0"/>
      <c r="QOC509" s="0"/>
      <c r="QOD509" s="0"/>
      <c r="QOE509" s="0"/>
      <c r="QOF509" s="0"/>
      <c r="QOG509" s="0"/>
      <c r="QOH509" s="0"/>
      <c r="QOI509" s="0"/>
      <c r="QOJ509" s="0"/>
      <c r="QOK509" s="0"/>
      <c r="QOL509" s="0"/>
      <c r="QOM509" s="0"/>
      <c r="QON509" s="0"/>
      <c r="QOO509" s="0"/>
      <c r="QOP509" s="0"/>
      <c r="QOQ509" s="0"/>
      <c r="QOR509" s="0"/>
      <c r="QOS509" s="0"/>
      <c r="QOT509" s="0"/>
      <c r="QOU509" s="0"/>
      <c r="QOV509" s="0"/>
      <c r="QOW509" s="0"/>
      <c r="QOX509" s="0"/>
      <c r="QOY509" s="0"/>
      <c r="QOZ509" s="0"/>
      <c r="QPA509" s="0"/>
      <c r="QPB509" s="0"/>
      <c r="QPC509" s="0"/>
      <c r="QPD509" s="0"/>
      <c r="QPE509" s="0"/>
      <c r="QPF509" s="0"/>
      <c r="QPG509" s="0"/>
      <c r="QPH509" s="0"/>
      <c r="QPI509" s="0"/>
      <c r="QPJ509" s="0"/>
      <c r="QPK509" s="0"/>
      <c r="QPL509" s="0"/>
      <c r="QPM509" s="0"/>
      <c r="QPN509" s="0"/>
      <c r="QPO509" s="0"/>
      <c r="QPP509" s="0"/>
      <c r="QPQ509" s="0"/>
      <c r="QPR509" s="0"/>
      <c r="QPS509" s="0"/>
      <c r="QPT509" s="0"/>
      <c r="QPU509" s="0"/>
      <c r="QPV509" s="0"/>
      <c r="QPW509" s="0"/>
      <c r="QPX509" s="0"/>
      <c r="QPY509" s="0"/>
      <c r="QPZ509" s="0"/>
      <c r="QQA509" s="0"/>
      <c r="QQB509" s="0"/>
      <c r="QQC509" s="0"/>
      <c r="QQD509" s="0"/>
      <c r="QQE509" s="0"/>
      <c r="QQF509" s="0"/>
      <c r="QQG509" s="0"/>
      <c r="QQH509" s="0"/>
      <c r="QQI509" s="0"/>
      <c r="QQJ509" s="0"/>
      <c r="QQK509" s="0"/>
      <c r="QQL509" s="0"/>
      <c r="QQM509" s="0"/>
      <c r="QQN509" s="0"/>
      <c r="QQO509" s="0"/>
      <c r="QQP509" s="0"/>
      <c r="QQQ509" s="0"/>
      <c r="QQR509" s="0"/>
      <c r="QQS509" s="0"/>
      <c r="QQT509" s="0"/>
      <c r="QQU509" s="0"/>
      <c r="QQV509" s="0"/>
      <c r="QQW509" s="0"/>
      <c r="QQX509" s="0"/>
      <c r="QQY509" s="0"/>
      <c r="QQZ509" s="0"/>
      <c r="QRA509" s="0"/>
      <c r="QRB509" s="0"/>
      <c r="QRC509" s="0"/>
      <c r="QRD509" s="0"/>
      <c r="QRE509" s="0"/>
      <c r="QRF509" s="0"/>
      <c r="QRG509" s="0"/>
      <c r="QRH509" s="0"/>
      <c r="QRI509" s="0"/>
      <c r="QRJ509" s="0"/>
      <c r="QRK509" s="0"/>
      <c r="QRL509" s="0"/>
      <c r="QRM509" s="0"/>
      <c r="QRN509" s="0"/>
      <c r="QRO509" s="0"/>
      <c r="QRP509" s="0"/>
      <c r="QRQ509" s="0"/>
      <c r="QRR509" s="0"/>
      <c r="QRS509" s="0"/>
      <c r="QRT509" s="0"/>
      <c r="QRU509" s="0"/>
      <c r="QRV509" s="0"/>
      <c r="QRW509" s="0"/>
      <c r="QRX509" s="0"/>
      <c r="QRY509" s="0"/>
      <c r="QRZ509" s="0"/>
      <c r="QSA509" s="0"/>
      <c r="QSB509" s="0"/>
      <c r="QSC509" s="0"/>
      <c r="QSD509" s="0"/>
      <c r="QSE509" s="0"/>
      <c r="QSF509" s="0"/>
      <c r="QSG509" s="0"/>
      <c r="QSH509" s="0"/>
      <c r="QSI509" s="0"/>
      <c r="QSJ509" s="0"/>
      <c r="QSK509" s="0"/>
      <c r="QSL509" s="0"/>
      <c r="QSM509" s="0"/>
      <c r="QSN509" s="0"/>
      <c r="QSO509" s="0"/>
      <c r="QSP509" s="0"/>
      <c r="QSQ509" s="0"/>
      <c r="QSR509" s="0"/>
      <c r="QSS509" s="0"/>
      <c r="QST509" s="0"/>
      <c r="QSU509" s="0"/>
      <c r="QSV509" s="0"/>
      <c r="QSW509" s="0"/>
      <c r="QSX509" s="0"/>
      <c r="QSY509" s="0"/>
      <c r="QSZ509" s="0"/>
      <c r="QTA509" s="0"/>
      <c r="QTB509" s="0"/>
      <c r="QTC509" s="0"/>
      <c r="QTD509" s="0"/>
      <c r="QTE509" s="0"/>
      <c r="QTF509" s="0"/>
      <c r="QTG509" s="0"/>
      <c r="QTH509" s="0"/>
      <c r="QTI509" s="0"/>
      <c r="QTJ509" s="0"/>
      <c r="QTK509" s="0"/>
      <c r="QTL509" s="0"/>
      <c r="QTM509" s="0"/>
      <c r="QTN509" s="0"/>
      <c r="QTO509" s="0"/>
      <c r="QTP509" s="0"/>
      <c r="QTQ509" s="0"/>
      <c r="QTR509" s="0"/>
      <c r="QTS509" s="0"/>
      <c r="QTT509" s="0"/>
      <c r="QTU509" s="0"/>
      <c r="QTV509" s="0"/>
      <c r="QTW509" s="0"/>
      <c r="QTX509" s="0"/>
      <c r="QTY509" s="0"/>
      <c r="QTZ509" s="0"/>
      <c r="QUA509" s="0"/>
      <c r="QUB509" s="0"/>
      <c r="QUC509" s="0"/>
      <c r="QUD509" s="0"/>
      <c r="QUE509" s="0"/>
      <c r="QUF509" s="0"/>
      <c r="QUG509" s="0"/>
      <c r="QUH509" s="0"/>
      <c r="QUI509" s="0"/>
      <c r="QUJ509" s="0"/>
      <c r="QUK509" s="0"/>
      <c r="QUL509" s="0"/>
      <c r="QUM509" s="0"/>
      <c r="QUN509" s="0"/>
      <c r="QUO509" s="0"/>
      <c r="QUP509" s="0"/>
      <c r="QUQ509" s="0"/>
      <c r="QUR509" s="0"/>
      <c r="QUS509" s="0"/>
      <c r="QUT509" s="0"/>
      <c r="QUU509" s="0"/>
      <c r="QUV509" s="0"/>
      <c r="QUW509" s="0"/>
      <c r="QUX509" s="0"/>
      <c r="QUY509" s="0"/>
      <c r="QUZ509" s="0"/>
      <c r="QVA509" s="0"/>
      <c r="QVB509" s="0"/>
      <c r="QVC509" s="0"/>
      <c r="QVD509" s="0"/>
      <c r="QVE509" s="0"/>
      <c r="QVF509" s="0"/>
      <c r="QVG509" s="0"/>
      <c r="QVH509" s="0"/>
      <c r="QVI509" s="0"/>
      <c r="QVJ509" s="0"/>
      <c r="QVK509" s="0"/>
      <c r="QVL509" s="0"/>
      <c r="QVM509" s="0"/>
      <c r="QVN509" s="0"/>
      <c r="QVO509" s="0"/>
      <c r="QVP509" s="0"/>
      <c r="QVQ509" s="0"/>
      <c r="QVR509" s="0"/>
      <c r="QVS509" s="0"/>
      <c r="QVT509" s="0"/>
      <c r="QVU509" s="0"/>
      <c r="QVV509" s="0"/>
      <c r="QVW509" s="0"/>
      <c r="QVX509" s="0"/>
      <c r="QVY509" s="0"/>
      <c r="QVZ509" s="0"/>
      <c r="QWA509" s="0"/>
      <c r="QWB509" s="0"/>
      <c r="QWC509" s="0"/>
      <c r="QWD509" s="0"/>
      <c r="QWE509" s="0"/>
      <c r="QWF509" s="0"/>
      <c r="QWG509" s="0"/>
      <c r="QWH509" s="0"/>
      <c r="QWI509" s="0"/>
      <c r="QWJ509" s="0"/>
      <c r="QWK509" s="0"/>
      <c r="QWL509" s="0"/>
      <c r="QWM509" s="0"/>
      <c r="QWN509" s="0"/>
      <c r="QWO509" s="0"/>
      <c r="QWP509" s="0"/>
      <c r="QWQ509" s="0"/>
      <c r="QWR509" s="0"/>
      <c r="QWS509" s="0"/>
      <c r="QWT509" s="0"/>
      <c r="QWU509" s="0"/>
      <c r="QWV509" s="0"/>
      <c r="QWW509" s="0"/>
      <c r="QWX509" s="0"/>
      <c r="QWY509" s="0"/>
      <c r="QWZ509" s="0"/>
      <c r="QXA509" s="0"/>
      <c r="QXB509" s="0"/>
      <c r="QXC509" s="0"/>
      <c r="QXD509" s="0"/>
      <c r="QXE509" s="0"/>
      <c r="QXF509" s="0"/>
      <c r="QXG509" s="0"/>
      <c r="QXH509" s="0"/>
      <c r="QXI509" s="0"/>
      <c r="QXJ509" s="0"/>
      <c r="QXK509" s="0"/>
      <c r="QXL509" s="0"/>
      <c r="QXM509" s="0"/>
      <c r="QXN509" s="0"/>
      <c r="QXO509" s="0"/>
      <c r="QXP509" s="0"/>
      <c r="QXQ509" s="0"/>
      <c r="QXR509" s="0"/>
      <c r="QXS509" s="0"/>
      <c r="QXT509" s="0"/>
      <c r="QXU509" s="0"/>
      <c r="QXV509" s="0"/>
      <c r="QXW509" s="0"/>
      <c r="QXX509" s="0"/>
      <c r="QXY509" s="0"/>
      <c r="QXZ509" s="0"/>
      <c r="QYA509" s="0"/>
      <c r="QYB509" s="0"/>
      <c r="QYC509" s="0"/>
      <c r="QYD509" s="0"/>
      <c r="QYE509" s="0"/>
      <c r="QYF509" s="0"/>
      <c r="QYG509" s="0"/>
      <c r="QYH509" s="0"/>
      <c r="QYI509" s="0"/>
      <c r="QYJ509" s="0"/>
      <c r="QYK509" s="0"/>
      <c r="QYL509" s="0"/>
      <c r="QYM509" s="0"/>
      <c r="QYN509" s="0"/>
      <c r="QYO509" s="0"/>
      <c r="QYP509" s="0"/>
      <c r="QYQ509" s="0"/>
      <c r="QYR509" s="0"/>
      <c r="QYS509" s="0"/>
      <c r="QYT509" s="0"/>
      <c r="QYU509" s="0"/>
      <c r="QYV509" s="0"/>
      <c r="QYW509" s="0"/>
      <c r="QYX509" s="0"/>
      <c r="QYY509" s="0"/>
      <c r="QYZ509" s="0"/>
      <c r="QZA509" s="0"/>
      <c r="QZB509" s="0"/>
      <c r="QZC509" s="0"/>
      <c r="QZD509" s="0"/>
      <c r="QZE509" s="0"/>
      <c r="QZF509" s="0"/>
      <c r="QZG509" s="0"/>
      <c r="QZH509" s="0"/>
      <c r="QZI509" s="0"/>
      <c r="QZJ509" s="0"/>
      <c r="QZK509" s="0"/>
      <c r="QZL509" s="0"/>
      <c r="QZM509" s="0"/>
      <c r="QZN509" s="0"/>
      <c r="QZO509" s="0"/>
      <c r="QZP509" s="0"/>
      <c r="QZQ509" s="0"/>
      <c r="QZR509" s="0"/>
      <c r="QZS509" s="0"/>
      <c r="QZT509" s="0"/>
      <c r="QZU509" s="0"/>
      <c r="QZV509" s="0"/>
      <c r="QZW509" s="0"/>
      <c r="QZX509" s="0"/>
      <c r="QZY509" s="0"/>
      <c r="QZZ509" s="0"/>
      <c r="RAA509" s="0"/>
      <c r="RAB509" s="0"/>
      <c r="RAC509" s="0"/>
      <c r="RAD509" s="0"/>
      <c r="RAE509" s="0"/>
      <c r="RAF509" s="0"/>
      <c r="RAG509" s="0"/>
      <c r="RAH509" s="0"/>
      <c r="RAI509" s="0"/>
      <c r="RAJ509" s="0"/>
      <c r="RAK509" s="0"/>
      <c r="RAL509" s="0"/>
      <c r="RAM509" s="0"/>
      <c r="RAN509" s="0"/>
      <c r="RAO509" s="0"/>
      <c r="RAP509" s="0"/>
      <c r="RAQ509" s="0"/>
      <c r="RAR509" s="0"/>
      <c r="RAS509" s="0"/>
      <c r="RAT509" s="0"/>
      <c r="RAU509" s="0"/>
      <c r="RAV509" s="0"/>
      <c r="RAW509" s="0"/>
      <c r="RAX509" s="0"/>
      <c r="RAY509" s="0"/>
      <c r="RAZ509" s="0"/>
      <c r="RBA509" s="0"/>
      <c r="RBB509" s="0"/>
      <c r="RBC509" s="0"/>
      <c r="RBD509" s="0"/>
      <c r="RBE509" s="0"/>
      <c r="RBF509" s="0"/>
      <c r="RBG509" s="0"/>
      <c r="RBH509" s="0"/>
      <c r="RBI509" s="0"/>
      <c r="RBJ509" s="0"/>
      <c r="RBK509" s="0"/>
      <c r="RBL509" s="0"/>
      <c r="RBM509" s="0"/>
      <c r="RBN509" s="0"/>
      <c r="RBO509" s="0"/>
      <c r="RBP509" s="0"/>
      <c r="RBQ509" s="0"/>
      <c r="RBR509" s="0"/>
      <c r="RBS509" s="0"/>
      <c r="RBT509" s="0"/>
      <c r="RBU509" s="0"/>
      <c r="RBV509" s="0"/>
      <c r="RBW509" s="0"/>
      <c r="RBX509" s="0"/>
      <c r="RBY509" s="0"/>
      <c r="RBZ509" s="0"/>
      <c r="RCA509" s="0"/>
      <c r="RCB509" s="0"/>
      <c r="RCC509" s="0"/>
      <c r="RCD509" s="0"/>
      <c r="RCE509" s="0"/>
      <c r="RCF509" s="0"/>
      <c r="RCG509" s="0"/>
      <c r="RCH509" s="0"/>
      <c r="RCI509" s="0"/>
      <c r="RCJ509" s="0"/>
      <c r="RCK509" s="0"/>
      <c r="RCL509" s="0"/>
      <c r="RCM509" s="0"/>
      <c r="RCN509" s="0"/>
      <c r="RCO509" s="0"/>
      <c r="RCP509" s="0"/>
      <c r="RCQ509" s="0"/>
      <c r="RCR509" s="0"/>
      <c r="RCS509" s="0"/>
      <c r="RCT509" s="0"/>
      <c r="RCU509" s="0"/>
      <c r="RCV509" s="0"/>
      <c r="RCW509" s="0"/>
      <c r="RCX509" s="0"/>
      <c r="RCY509" s="0"/>
      <c r="RCZ509" s="0"/>
      <c r="RDA509" s="0"/>
      <c r="RDB509" s="0"/>
      <c r="RDC509" s="0"/>
      <c r="RDD509" s="0"/>
      <c r="RDE509" s="0"/>
      <c r="RDF509" s="0"/>
      <c r="RDG509" s="0"/>
      <c r="RDH509" s="0"/>
      <c r="RDI509" s="0"/>
      <c r="RDJ509" s="0"/>
      <c r="RDK509" s="0"/>
      <c r="RDL509" s="0"/>
      <c r="RDM509" s="0"/>
      <c r="RDN509" s="0"/>
      <c r="RDO509" s="0"/>
      <c r="RDP509" s="0"/>
      <c r="RDQ509" s="0"/>
      <c r="RDR509" s="0"/>
      <c r="RDS509" s="0"/>
      <c r="RDT509" s="0"/>
      <c r="RDU509" s="0"/>
      <c r="RDV509" s="0"/>
      <c r="RDW509" s="0"/>
      <c r="RDX509" s="0"/>
      <c r="RDY509" s="0"/>
      <c r="RDZ509" s="0"/>
      <c r="REA509" s="0"/>
      <c r="REB509" s="0"/>
      <c r="REC509" s="0"/>
      <c r="RED509" s="0"/>
      <c r="REE509" s="0"/>
      <c r="REF509" s="0"/>
      <c r="REG509" s="0"/>
      <c r="REH509" s="0"/>
      <c r="REI509" s="0"/>
      <c r="REJ509" s="0"/>
      <c r="REK509" s="0"/>
      <c r="REL509" s="0"/>
      <c r="REM509" s="0"/>
      <c r="REN509" s="0"/>
      <c r="REO509" s="0"/>
      <c r="REP509" s="0"/>
      <c r="REQ509" s="0"/>
      <c r="RER509" s="0"/>
      <c r="RES509" s="0"/>
      <c r="RET509" s="0"/>
      <c r="REU509" s="0"/>
      <c r="REV509" s="0"/>
      <c r="REW509" s="0"/>
      <c r="REX509" s="0"/>
      <c r="REY509" s="0"/>
      <c r="REZ509" s="0"/>
      <c r="RFA509" s="0"/>
      <c r="RFB509" s="0"/>
      <c r="RFC509" s="0"/>
      <c r="RFD509" s="0"/>
      <c r="RFE509" s="0"/>
      <c r="RFF509" s="0"/>
      <c r="RFG509" s="0"/>
      <c r="RFH509" s="0"/>
      <c r="RFI509" s="0"/>
      <c r="RFJ509" s="0"/>
      <c r="RFK509" s="0"/>
      <c r="RFL509" s="0"/>
      <c r="RFM509" s="0"/>
      <c r="RFN509" s="0"/>
      <c r="RFO509" s="0"/>
      <c r="RFP509" s="0"/>
      <c r="RFQ509" s="0"/>
      <c r="RFR509" s="0"/>
      <c r="RFS509" s="0"/>
      <c r="RFT509" s="0"/>
      <c r="RFU509" s="0"/>
      <c r="RFV509" s="0"/>
      <c r="RFW509" s="0"/>
      <c r="RFX509" s="0"/>
      <c r="RFY509" s="0"/>
      <c r="RFZ509" s="0"/>
      <c r="RGA509" s="0"/>
      <c r="RGB509" s="0"/>
      <c r="RGC509" s="0"/>
      <c r="RGD509" s="0"/>
      <c r="RGE509" s="0"/>
      <c r="RGF509" s="0"/>
      <c r="RGG509" s="0"/>
      <c r="RGH509" s="0"/>
      <c r="RGI509" s="0"/>
      <c r="RGJ509" s="0"/>
      <c r="RGK509" s="0"/>
      <c r="RGL509" s="0"/>
      <c r="RGM509" s="0"/>
      <c r="RGN509" s="0"/>
      <c r="RGO509" s="0"/>
      <c r="RGP509" s="0"/>
      <c r="RGQ509" s="0"/>
      <c r="RGR509" s="0"/>
      <c r="RGS509" s="0"/>
      <c r="RGT509" s="0"/>
      <c r="RGU509" s="0"/>
      <c r="RGV509" s="0"/>
      <c r="RGW509" s="0"/>
      <c r="RGX509" s="0"/>
      <c r="RGY509" s="0"/>
      <c r="RGZ509" s="0"/>
      <c r="RHA509" s="0"/>
      <c r="RHB509" s="0"/>
      <c r="RHC509" s="0"/>
      <c r="RHD509" s="0"/>
      <c r="RHE509" s="0"/>
      <c r="RHF509" s="0"/>
      <c r="RHG509" s="0"/>
      <c r="RHH509" s="0"/>
      <c r="RHI509" s="0"/>
      <c r="RHJ509" s="0"/>
      <c r="RHK509" s="0"/>
      <c r="RHL509" s="0"/>
      <c r="RHM509" s="0"/>
      <c r="RHN509" s="0"/>
      <c r="RHO509" s="0"/>
      <c r="RHP509" s="0"/>
      <c r="RHQ509" s="0"/>
      <c r="RHR509" s="0"/>
      <c r="RHS509" s="0"/>
      <c r="RHT509" s="0"/>
      <c r="RHU509" s="0"/>
      <c r="RHV509" s="0"/>
      <c r="RHW509" s="0"/>
      <c r="RHX509" s="0"/>
      <c r="RHY509" s="0"/>
      <c r="RHZ509" s="0"/>
      <c r="RIA509" s="0"/>
      <c r="RIB509" s="0"/>
      <c r="RIC509" s="0"/>
      <c r="RID509" s="0"/>
      <c r="RIE509" s="0"/>
      <c r="RIF509" s="0"/>
      <c r="RIG509" s="0"/>
      <c r="RIH509" s="0"/>
      <c r="RII509" s="0"/>
      <c r="RIJ509" s="0"/>
      <c r="RIK509" s="0"/>
      <c r="RIL509" s="0"/>
      <c r="RIM509" s="0"/>
      <c r="RIN509" s="0"/>
      <c r="RIO509" s="0"/>
      <c r="RIP509" s="0"/>
      <c r="RIQ509" s="0"/>
      <c r="RIR509" s="0"/>
      <c r="RIS509" s="0"/>
      <c r="RIT509" s="0"/>
      <c r="RIU509" s="0"/>
      <c r="RIV509" s="0"/>
      <c r="RIW509" s="0"/>
      <c r="RIX509" s="0"/>
      <c r="RIY509" s="0"/>
      <c r="RIZ509" s="0"/>
      <c r="RJA509" s="0"/>
      <c r="RJB509" s="0"/>
      <c r="RJC509" s="0"/>
      <c r="RJD509" s="0"/>
      <c r="RJE509" s="0"/>
      <c r="RJF509" s="0"/>
      <c r="RJG509" s="0"/>
      <c r="RJH509" s="0"/>
      <c r="RJI509" s="0"/>
      <c r="RJJ509" s="0"/>
      <c r="RJK509" s="0"/>
      <c r="RJL509" s="0"/>
      <c r="RJM509" s="0"/>
      <c r="RJN509" s="0"/>
      <c r="RJO509" s="0"/>
      <c r="RJP509" s="0"/>
      <c r="RJQ509" s="0"/>
      <c r="RJR509" s="0"/>
      <c r="RJS509" s="0"/>
      <c r="RJT509" s="0"/>
      <c r="RJU509" s="0"/>
      <c r="RJV509" s="0"/>
      <c r="RJW509" s="0"/>
      <c r="RJX509" s="0"/>
      <c r="RJY509" s="0"/>
      <c r="RJZ509" s="0"/>
      <c r="RKA509" s="0"/>
      <c r="RKB509" s="0"/>
      <c r="RKC509" s="0"/>
      <c r="RKD509" s="0"/>
      <c r="RKE509" s="0"/>
      <c r="RKF509" s="0"/>
      <c r="RKG509" s="0"/>
      <c r="RKH509" s="0"/>
      <c r="RKI509" s="0"/>
      <c r="RKJ509" s="0"/>
      <c r="RKK509" s="0"/>
      <c r="RKL509" s="0"/>
      <c r="RKM509" s="0"/>
      <c r="RKN509" s="0"/>
      <c r="RKO509" s="0"/>
      <c r="RKP509" s="0"/>
      <c r="RKQ509" s="0"/>
      <c r="RKR509" s="0"/>
      <c r="RKS509" s="0"/>
      <c r="RKT509" s="0"/>
      <c r="RKU509" s="0"/>
      <c r="RKV509" s="0"/>
      <c r="RKW509" s="0"/>
      <c r="RKX509" s="0"/>
      <c r="RKY509" s="0"/>
      <c r="RKZ509" s="0"/>
      <c r="RLA509" s="0"/>
      <c r="RLB509" s="0"/>
      <c r="RLC509" s="0"/>
      <c r="RLD509" s="0"/>
      <c r="RLE509" s="0"/>
      <c r="RLF509" s="0"/>
      <c r="RLG509" s="0"/>
      <c r="RLH509" s="0"/>
      <c r="RLI509" s="0"/>
      <c r="RLJ509" s="0"/>
      <c r="RLK509" s="0"/>
      <c r="RLL509" s="0"/>
      <c r="RLM509" s="0"/>
      <c r="RLN509" s="0"/>
      <c r="RLO509" s="0"/>
      <c r="RLP509" s="0"/>
      <c r="RLQ509" s="0"/>
      <c r="RLR509" s="0"/>
      <c r="RLS509" s="0"/>
      <c r="RLT509" s="0"/>
      <c r="RLU509" s="0"/>
      <c r="RLV509" s="0"/>
      <c r="RLW509" s="0"/>
      <c r="RLX509" s="0"/>
      <c r="RLY509" s="0"/>
      <c r="RLZ509" s="0"/>
      <c r="RMA509" s="0"/>
      <c r="RMB509" s="0"/>
      <c r="RMC509" s="0"/>
      <c r="RMD509" s="0"/>
      <c r="RME509" s="0"/>
      <c r="RMF509" s="0"/>
      <c r="RMG509" s="0"/>
      <c r="RMH509" s="0"/>
      <c r="RMI509" s="0"/>
      <c r="RMJ509" s="0"/>
      <c r="RMK509" s="0"/>
      <c r="RML509" s="0"/>
      <c r="RMM509" s="0"/>
      <c r="RMN509" s="0"/>
      <c r="RMO509" s="0"/>
      <c r="RMP509" s="0"/>
      <c r="RMQ509" s="0"/>
      <c r="RMR509" s="0"/>
      <c r="RMS509" s="0"/>
      <c r="RMT509" s="0"/>
      <c r="RMU509" s="0"/>
      <c r="RMV509" s="0"/>
      <c r="RMW509" s="0"/>
      <c r="RMX509" s="0"/>
      <c r="RMY509" s="0"/>
      <c r="RMZ509" s="0"/>
      <c r="RNA509" s="0"/>
      <c r="RNB509" s="0"/>
      <c r="RNC509" s="0"/>
      <c r="RND509" s="0"/>
      <c r="RNE509" s="0"/>
      <c r="RNF509" s="0"/>
      <c r="RNG509" s="0"/>
      <c r="RNH509" s="0"/>
      <c r="RNI509" s="0"/>
      <c r="RNJ509" s="0"/>
      <c r="RNK509" s="0"/>
      <c r="RNL509" s="0"/>
      <c r="RNM509" s="0"/>
      <c r="RNN509" s="0"/>
      <c r="RNO509" s="0"/>
      <c r="RNP509" s="0"/>
      <c r="RNQ509" s="0"/>
      <c r="RNR509" s="0"/>
      <c r="RNS509" s="0"/>
      <c r="RNT509" s="0"/>
      <c r="RNU509" s="0"/>
      <c r="RNV509" s="0"/>
      <c r="RNW509" s="0"/>
      <c r="RNX509" s="0"/>
      <c r="RNY509" s="0"/>
      <c r="RNZ509" s="0"/>
      <c r="ROA509" s="0"/>
      <c r="ROB509" s="0"/>
      <c r="ROC509" s="0"/>
      <c r="ROD509" s="0"/>
      <c r="ROE509" s="0"/>
      <c r="ROF509" s="0"/>
      <c r="ROG509" s="0"/>
      <c r="ROH509" s="0"/>
      <c r="ROI509" s="0"/>
      <c r="ROJ509" s="0"/>
      <c r="ROK509" s="0"/>
      <c r="ROL509" s="0"/>
      <c r="ROM509" s="0"/>
      <c r="RON509" s="0"/>
      <c r="ROO509" s="0"/>
      <c r="ROP509" s="0"/>
      <c r="ROQ509" s="0"/>
      <c r="ROR509" s="0"/>
      <c r="ROS509" s="0"/>
      <c r="ROT509" s="0"/>
      <c r="ROU509" s="0"/>
      <c r="ROV509" s="0"/>
      <c r="ROW509" s="0"/>
      <c r="ROX509" s="0"/>
      <c r="ROY509" s="0"/>
      <c r="ROZ509" s="0"/>
      <c r="RPA509" s="0"/>
      <c r="RPB509" s="0"/>
      <c r="RPC509" s="0"/>
      <c r="RPD509" s="0"/>
      <c r="RPE509" s="0"/>
      <c r="RPF509" s="0"/>
      <c r="RPG509" s="0"/>
      <c r="RPH509" s="0"/>
      <c r="RPI509" s="0"/>
      <c r="RPJ509" s="0"/>
      <c r="RPK509" s="0"/>
      <c r="RPL509" s="0"/>
      <c r="RPM509" s="0"/>
      <c r="RPN509" s="0"/>
      <c r="RPO509" s="0"/>
      <c r="RPP509" s="0"/>
      <c r="RPQ509" s="0"/>
      <c r="RPR509" s="0"/>
      <c r="RPS509" s="0"/>
      <c r="RPT509" s="0"/>
      <c r="RPU509" s="0"/>
      <c r="RPV509" s="0"/>
      <c r="RPW509" s="0"/>
      <c r="RPX509" s="0"/>
      <c r="RPY509" s="0"/>
      <c r="RPZ509" s="0"/>
      <c r="RQA509" s="0"/>
      <c r="RQB509" s="0"/>
      <c r="RQC509" s="0"/>
      <c r="RQD509" s="0"/>
      <c r="RQE509" s="0"/>
      <c r="RQF509" s="0"/>
      <c r="RQG509" s="0"/>
      <c r="RQH509" s="0"/>
      <c r="RQI509" s="0"/>
      <c r="RQJ509" s="0"/>
      <c r="RQK509" s="0"/>
      <c r="RQL509" s="0"/>
      <c r="RQM509" s="0"/>
      <c r="RQN509" s="0"/>
      <c r="RQO509" s="0"/>
      <c r="RQP509" s="0"/>
      <c r="RQQ509" s="0"/>
      <c r="RQR509" s="0"/>
      <c r="RQS509" s="0"/>
      <c r="RQT509" s="0"/>
      <c r="RQU509" s="0"/>
      <c r="RQV509" s="0"/>
      <c r="RQW509" s="0"/>
      <c r="RQX509" s="0"/>
      <c r="RQY509" s="0"/>
      <c r="RQZ509" s="0"/>
      <c r="RRA509" s="0"/>
      <c r="RRB509" s="0"/>
      <c r="RRC509" s="0"/>
      <c r="RRD509" s="0"/>
      <c r="RRE509" s="0"/>
      <c r="RRF509" s="0"/>
      <c r="RRG509" s="0"/>
      <c r="RRH509" s="0"/>
      <c r="RRI509" s="0"/>
      <c r="RRJ509" s="0"/>
      <c r="RRK509" s="0"/>
      <c r="RRL509" s="0"/>
      <c r="RRM509" s="0"/>
      <c r="RRN509" s="0"/>
      <c r="RRO509" s="0"/>
      <c r="RRP509" s="0"/>
      <c r="RRQ509" s="0"/>
      <c r="RRR509" s="0"/>
      <c r="RRS509" s="0"/>
      <c r="RRT509" s="0"/>
      <c r="RRU509" s="0"/>
      <c r="RRV509" s="0"/>
      <c r="RRW509" s="0"/>
      <c r="RRX509" s="0"/>
      <c r="RRY509" s="0"/>
      <c r="RRZ509" s="0"/>
      <c r="RSA509" s="0"/>
      <c r="RSB509" s="0"/>
      <c r="RSC509" s="0"/>
      <c r="RSD509" s="0"/>
      <c r="RSE509" s="0"/>
      <c r="RSF509" s="0"/>
      <c r="RSG509" s="0"/>
      <c r="RSH509" s="0"/>
      <c r="RSI509" s="0"/>
      <c r="RSJ509" s="0"/>
      <c r="RSK509" s="0"/>
      <c r="RSL509" s="0"/>
      <c r="RSM509" s="0"/>
      <c r="RSN509" s="0"/>
      <c r="RSO509" s="0"/>
      <c r="RSP509" s="0"/>
      <c r="RSQ509" s="0"/>
      <c r="RSR509" s="0"/>
      <c r="RSS509" s="0"/>
      <c r="RST509" s="0"/>
      <c r="RSU509" s="0"/>
      <c r="RSV509" s="0"/>
      <c r="RSW509" s="0"/>
      <c r="RSX509" s="0"/>
      <c r="RSY509" s="0"/>
      <c r="RSZ509" s="0"/>
      <c r="RTA509" s="0"/>
      <c r="RTB509" s="0"/>
      <c r="RTC509" s="0"/>
      <c r="RTD509" s="0"/>
      <c r="RTE509" s="0"/>
      <c r="RTF509" s="0"/>
      <c r="RTG509" s="0"/>
      <c r="RTH509" s="0"/>
      <c r="RTI509" s="0"/>
      <c r="RTJ509" s="0"/>
      <c r="RTK509" s="0"/>
      <c r="RTL509" s="0"/>
      <c r="RTM509" s="0"/>
      <c r="RTN509" s="0"/>
      <c r="RTO509" s="0"/>
      <c r="RTP509" s="0"/>
      <c r="RTQ509" s="0"/>
      <c r="RTR509" s="0"/>
      <c r="RTS509" s="0"/>
      <c r="RTT509" s="0"/>
      <c r="RTU509" s="0"/>
      <c r="RTV509" s="0"/>
      <c r="RTW509" s="0"/>
      <c r="RTX509" s="0"/>
      <c r="RTY509" s="0"/>
      <c r="RTZ509" s="0"/>
      <c r="RUA509" s="0"/>
      <c r="RUB509" s="0"/>
      <c r="RUC509" s="0"/>
      <c r="RUD509" s="0"/>
      <c r="RUE509" s="0"/>
      <c r="RUF509" s="0"/>
      <c r="RUG509" s="0"/>
      <c r="RUH509" s="0"/>
      <c r="RUI509" s="0"/>
      <c r="RUJ509" s="0"/>
      <c r="RUK509" s="0"/>
      <c r="RUL509" s="0"/>
      <c r="RUM509" s="0"/>
      <c r="RUN509" s="0"/>
      <c r="RUO509" s="0"/>
      <c r="RUP509" s="0"/>
      <c r="RUQ509" s="0"/>
      <c r="RUR509" s="0"/>
      <c r="RUS509" s="0"/>
      <c r="RUT509" s="0"/>
      <c r="RUU509" s="0"/>
      <c r="RUV509" s="0"/>
      <c r="RUW509" s="0"/>
      <c r="RUX509" s="0"/>
      <c r="RUY509" s="0"/>
      <c r="RUZ509" s="0"/>
      <c r="RVA509" s="0"/>
      <c r="RVB509" s="0"/>
      <c r="RVC509" s="0"/>
      <c r="RVD509" s="0"/>
      <c r="RVE509" s="0"/>
      <c r="RVF509" s="0"/>
      <c r="RVG509" s="0"/>
      <c r="RVH509" s="0"/>
      <c r="RVI509" s="0"/>
      <c r="RVJ509" s="0"/>
      <c r="RVK509" s="0"/>
      <c r="RVL509" s="0"/>
      <c r="RVM509" s="0"/>
      <c r="RVN509" s="0"/>
      <c r="RVO509" s="0"/>
      <c r="RVP509" s="0"/>
      <c r="RVQ509" s="0"/>
      <c r="RVR509" s="0"/>
      <c r="RVS509" s="0"/>
      <c r="RVT509" s="0"/>
      <c r="RVU509" s="0"/>
      <c r="RVV509" s="0"/>
      <c r="RVW509" s="0"/>
      <c r="RVX509" s="0"/>
      <c r="RVY509" s="0"/>
      <c r="RVZ509" s="0"/>
      <c r="RWA509" s="0"/>
      <c r="RWB509" s="0"/>
      <c r="RWC509" s="0"/>
      <c r="RWD509" s="0"/>
      <c r="RWE509" s="0"/>
      <c r="RWF509" s="0"/>
      <c r="RWG509" s="0"/>
      <c r="RWH509" s="0"/>
      <c r="RWI509" s="0"/>
      <c r="RWJ509" s="0"/>
      <c r="RWK509" s="0"/>
      <c r="RWL509" s="0"/>
      <c r="RWM509" s="0"/>
      <c r="RWN509" s="0"/>
      <c r="RWO509" s="0"/>
      <c r="RWP509" s="0"/>
      <c r="RWQ509" s="0"/>
      <c r="RWR509" s="0"/>
      <c r="RWS509" s="0"/>
      <c r="RWT509" s="0"/>
      <c r="RWU509" s="0"/>
      <c r="RWV509" s="0"/>
      <c r="RWW509" s="0"/>
      <c r="RWX509" s="0"/>
      <c r="RWY509" s="0"/>
      <c r="RWZ509" s="0"/>
      <c r="RXA509" s="0"/>
      <c r="RXB509" s="0"/>
      <c r="RXC509" s="0"/>
      <c r="RXD509" s="0"/>
      <c r="RXE509" s="0"/>
      <c r="RXF509" s="0"/>
      <c r="RXG509" s="0"/>
      <c r="RXH509" s="0"/>
      <c r="RXI509" s="0"/>
      <c r="RXJ509" s="0"/>
      <c r="RXK509" s="0"/>
      <c r="RXL509" s="0"/>
      <c r="RXM509" s="0"/>
      <c r="RXN509" s="0"/>
      <c r="RXO509" s="0"/>
      <c r="RXP509" s="0"/>
      <c r="RXQ509" s="0"/>
      <c r="RXR509" s="0"/>
      <c r="RXS509" s="0"/>
      <c r="RXT509" s="0"/>
      <c r="RXU509" s="0"/>
      <c r="RXV509" s="0"/>
      <c r="RXW509" s="0"/>
      <c r="RXX509" s="0"/>
      <c r="RXY509" s="0"/>
      <c r="RXZ509" s="0"/>
      <c r="RYA509" s="0"/>
      <c r="RYB509" s="0"/>
      <c r="RYC509" s="0"/>
      <c r="RYD509" s="0"/>
      <c r="RYE509" s="0"/>
      <c r="RYF509" s="0"/>
      <c r="RYG509" s="0"/>
      <c r="RYH509" s="0"/>
      <c r="RYI509" s="0"/>
      <c r="RYJ509" s="0"/>
      <c r="RYK509" s="0"/>
      <c r="RYL509" s="0"/>
      <c r="RYM509" s="0"/>
      <c r="RYN509" s="0"/>
      <c r="RYO509" s="0"/>
      <c r="RYP509" s="0"/>
      <c r="RYQ509" s="0"/>
      <c r="RYR509" s="0"/>
      <c r="RYS509" s="0"/>
      <c r="RYT509" s="0"/>
      <c r="RYU509" s="0"/>
      <c r="RYV509" s="0"/>
      <c r="RYW509" s="0"/>
      <c r="RYX509" s="0"/>
      <c r="RYY509" s="0"/>
      <c r="RYZ509" s="0"/>
      <c r="RZA509" s="0"/>
      <c r="RZB509" s="0"/>
      <c r="RZC509" s="0"/>
      <c r="RZD509" s="0"/>
      <c r="RZE509" s="0"/>
      <c r="RZF509" s="0"/>
      <c r="RZG509" s="0"/>
      <c r="RZH509" s="0"/>
      <c r="RZI509" s="0"/>
      <c r="RZJ509" s="0"/>
      <c r="RZK509" s="0"/>
      <c r="RZL509" s="0"/>
      <c r="RZM509" s="0"/>
      <c r="RZN509" s="0"/>
      <c r="RZO509" s="0"/>
      <c r="RZP509" s="0"/>
      <c r="RZQ509" s="0"/>
      <c r="RZR509" s="0"/>
      <c r="RZS509" s="0"/>
      <c r="RZT509" s="0"/>
      <c r="RZU509" s="0"/>
      <c r="RZV509" s="0"/>
      <c r="RZW509" s="0"/>
      <c r="RZX509" s="0"/>
      <c r="RZY509" s="0"/>
      <c r="RZZ509" s="0"/>
      <c r="SAA509" s="0"/>
      <c r="SAB509" s="0"/>
      <c r="SAC509" s="0"/>
      <c r="SAD509" s="0"/>
      <c r="SAE509" s="0"/>
      <c r="SAF509" s="0"/>
      <c r="SAG509" s="0"/>
      <c r="SAH509" s="0"/>
      <c r="SAI509" s="0"/>
      <c r="SAJ509" s="0"/>
      <c r="SAK509" s="0"/>
      <c r="SAL509" s="0"/>
      <c r="SAM509" s="0"/>
      <c r="SAN509" s="0"/>
      <c r="SAO509" s="0"/>
      <c r="SAP509" s="0"/>
      <c r="SAQ509" s="0"/>
      <c r="SAR509" s="0"/>
      <c r="SAS509" s="0"/>
      <c r="SAT509" s="0"/>
      <c r="SAU509" s="0"/>
      <c r="SAV509" s="0"/>
      <c r="SAW509" s="0"/>
      <c r="SAX509" s="0"/>
      <c r="SAY509" s="0"/>
      <c r="SAZ509" s="0"/>
      <c r="SBA509" s="0"/>
      <c r="SBB509" s="0"/>
      <c r="SBC509" s="0"/>
      <c r="SBD509" s="0"/>
      <c r="SBE509" s="0"/>
      <c r="SBF509" s="0"/>
      <c r="SBG509" s="0"/>
      <c r="SBH509" s="0"/>
      <c r="SBI509" s="0"/>
      <c r="SBJ509" s="0"/>
      <c r="SBK509" s="0"/>
      <c r="SBL509" s="0"/>
      <c r="SBM509" s="0"/>
      <c r="SBN509" s="0"/>
      <c r="SBO509" s="0"/>
      <c r="SBP509" s="0"/>
      <c r="SBQ509" s="0"/>
      <c r="SBR509" s="0"/>
      <c r="SBS509" s="0"/>
      <c r="SBT509" s="0"/>
      <c r="SBU509" s="0"/>
      <c r="SBV509" s="0"/>
      <c r="SBW509" s="0"/>
      <c r="SBX509" s="0"/>
      <c r="SBY509" s="0"/>
      <c r="SBZ509" s="0"/>
      <c r="SCA509" s="0"/>
      <c r="SCB509" s="0"/>
      <c r="SCC509" s="0"/>
      <c r="SCD509" s="0"/>
      <c r="SCE509" s="0"/>
      <c r="SCF509" s="0"/>
      <c r="SCG509" s="0"/>
      <c r="SCH509" s="0"/>
      <c r="SCI509" s="0"/>
      <c r="SCJ509" s="0"/>
      <c r="SCK509" s="0"/>
      <c r="SCL509" s="0"/>
      <c r="SCM509" s="0"/>
      <c r="SCN509" s="0"/>
      <c r="SCO509" s="0"/>
      <c r="SCP509" s="0"/>
      <c r="SCQ509" s="0"/>
      <c r="SCR509" s="0"/>
      <c r="SCS509" s="0"/>
      <c r="SCT509" s="0"/>
      <c r="SCU509" s="0"/>
      <c r="SCV509" s="0"/>
      <c r="SCW509" s="0"/>
      <c r="SCX509" s="0"/>
      <c r="SCY509" s="0"/>
      <c r="SCZ509" s="0"/>
      <c r="SDA509" s="0"/>
      <c r="SDB509" s="0"/>
      <c r="SDC509" s="0"/>
      <c r="SDD509" s="0"/>
      <c r="SDE509" s="0"/>
      <c r="SDF509" s="0"/>
      <c r="SDG509" s="0"/>
      <c r="SDH509" s="0"/>
      <c r="SDI509" s="0"/>
      <c r="SDJ509" s="0"/>
      <c r="SDK509" s="0"/>
      <c r="SDL509" s="0"/>
      <c r="SDM509" s="0"/>
      <c r="SDN509" s="0"/>
      <c r="SDO509" s="0"/>
      <c r="SDP509" s="0"/>
      <c r="SDQ509" s="0"/>
      <c r="SDR509" s="0"/>
      <c r="SDS509" s="0"/>
      <c r="SDT509" s="0"/>
      <c r="SDU509" s="0"/>
      <c r="SDV509" s="0"/>
      <c r="SDW509" s="0"/>
      <c r="SDX509" s="0"/>
      <c r="SDY509" s="0"/>
      <c r="SDZ509" s="0"/>
      <c r="SEA509" s="0"/>
      <c r="SEB509" s="0"/>
      <c r="SEC509" s="0"/>
      <c r="SED509" s="0"/>
      <c r="SEE509" s="0"/>
      <c r="SEF509" s="0"/>
      <c r="SEG509" s="0"/>
      <c r="SEH509" s="0"/>
      <c r="SEI509" s="0"/>
      <c r="SEJ509" s="0"/>
      <c r="SEK509" s="0"/>
      <c r="SEL509" s="0"/>
      <c r="SEM509" s="0"/>
      <c r="SEN509" s="0"/>
      <c r="SEO509" s="0"/>
      <c r="SEP509" s="0"/>
      <c r="SEQ509" s="0"/>
      <c r="SER509" s="0"/>
      <c r="SES509" s="0"/>
      <c r="SET509" s="0"/>
      <c r="SEU509" s="0"/>
      <c r="SEV509" s="0"/>
      <c r="SEW509" s="0"/>
      <c r="SEX509" s="0"/>
      <c r="SEY509" s="0"/>
      <c r="SEZ509" s="0"/>
      <c r="SFA509" s="0"/>
      <c r="SFB509" s="0"/>
      <c r="SFC509" s="0"/>
      <c r="SFD509" s="0"/>
      <c r="SFE509" s="0"/>
      <c r="SFF509" s="0"/>
      <c r="SFG509" s="0"/>
      <c r="SFH509" s="0"/>
      <c r="SFI509" s="0"/>
      <c r="SFJ509" s="0"/>
      <c r="SFK509" s="0"/>
      <c r="SFL509" s="0"/>
      <c r="SFM509" s="0"/>
      <c r="SFN509" s="0"/>
      <c r="SFO509" s="0"/>
      <c r="SFP509" s="0"/>
      <c r="SFQ509" s="0"/>
      <c r="SFR509" s="0"/>
      <c r="SFS509" s="0"/>
      <c r="SFT509" s="0"/>
      <c r="SFU509" s="0"/>
      <c r="SFV509" s="0"/>
      <c r="SFW509" s="0"/>
      <c r="SFX509" s="0"/>
      <c r="SFY509" s="0"/>
      <c r="SFZ509" s="0"/>
      <c r="SGA509" s="0"/>
      <c r="SGB509" s="0"/>
      <c r="SGC509" s="0"/>
      <c r="SGD509" s="0"/>
      <c r="SGE509" s="0"/>
      <c r="SGF509" s="0"/>
      <c r="SGG509" s="0"/>
      <c r="SGH509" s="0"/>
      <c r="SGI509" s="0"/>
      <c r="SGJ509" s="0"/>
      <c r="SGK509" s="0"/>
      <c r="SGL509" s="0"/>
      <c r="SGM509" s="0"/>
      <c r="SGN509" s="0"/>
      <c r="SGO509" s="0"/>
      <c r="SGP509" s="0"/>
      <c r="SGQ509" s="0"/>
      <c r="SGR509" s="0"/>
      <c r="SGS509" s="0"/>
      <c r="SGT509" s="0"/>
      <c r="SGU509" s="0"/>
      <c r="SGV509" s="0"/>
      <c r="SGW509" s="0"/>
      <c r="SGX509" s="0"/>
      <c r="SGY509" s="0"/>
      <c r="SGZ509" s="0"/>
      <c r="SHA509" s="0"/>
      <c r="SHB509" s="0"/>
      <c r="SHC509" s="0"/>
      <c r="SHD509" s="0"/>
      <c r="SHE509" s="0"/>
      <c r="SHF509" s="0"/>
      <c r="SHG509" s="0"/>
      <c r="SHH509" s="0"/>
      <c r="SHI509" s="0"/>
      <c r="SHJ509" s="0"/>
      <c r="SHK509" s="0"/>
      <c r="SHL509" s="0"/>
      <c r="SHM509" s="0"/>
      <c r="SHN509" s="0"/>
      <c r="SHO509" s="0"/>
      <c r="SHP509" s="0"/>
      <c r="SHQ509" s="0"/>
      <c r="SHR509" s="0"/>
      <c r="SHS509" s="0"/>
      <c r="SHT509" s="0"/>
      <c r="SHU509" s="0"/>
      <c r="SHV509" s="0"/>
      <c r="SHW509" s="0"/>
      <c r="SHX509" s="0"/>
      <c r="SHY509" s="0"/>
      <c r="SHZ509" s="0"/>
      <c r="SIA509" s="0"/>
      <c r="SIB509" s="0"/>
      <c r="SIC509" s="0"/>
      <c r="SID509" s="0"/>
      <c r="SIE509" s="0"/>
      <c r="SIF509" s="0"/>
      <c r="SIG509" s="0"/>
      <c r="SIH509" s="0"/>
      <c r="SII509" s="0"/>
      <c r="SIJ509" s="0"/>
      <c r="SIK509" s="0"/>
      <c r="SIL509" s="0"/>
      <c r="SIM509" s="0"/>
      <c r="SIN509" s="0"/>
      <c r="SIO509" s="0"/>
      <c r="SIP509" s="0"/>
      <c r="SIQ509" s="0"/>
      <c r="SIR509" s="0"/>
      <c r="SIS509" s="0"/>
      <c r="SIT509" s="0"/>
      <c r="SIU509" s="0"/>
      <c r="SIV509" s="0"/>
      <c r="SIW509" s="0"/>
      <c r="SIX509" s="0"/>
      <c r="SIY509" s="0"/>
      <c r="SIZ509" s="0"/>
      <c r="SJA509" s="0"/>
      <c r="SJB509" s="0"/>
      <c r="SJC509" s="0"/>
      <c r="SJD509" s="0"/>
      <c r="SJE509" s="0"/>
      <c r="SJF509" s="0"/>
      <c r="SJG509" s="0"/>
      <c r="SJH509" s="0"/>
      <c r="SJI509" s="0"/>
      <c r="SJJ509" s="0"/>
      <c r="SJK509" s="0"/>
      <c r="SJL509" s="0"/>
      <c r="SJM509" s="0"/>
      <c r="SJN509" s="0"/>
      <c r="SJO509" s="0"/>
      <c r="SJP509" s="0"/>
      <c r="SJQ509" s="0"/>
      <c r="SJR509" s="0"/>
      <c r="SJS509" s="0"/>
      <c r="SJT509" s="0"/>
      <c r="SJU509" s="0"/>
      <c r="SJV509" s="0"/>
      <c r="SJW509" s="0"/>
      <c r="SJX509" s="0"/>
      <c r="SJY509" s="0"/>
      <c r="SJZ509" s="0"/>
      <c r="SKA509" s="0"/>
      <c r="SKB509" s="0"/>
      <c r="SKC509" s="0"/>
      <c r="SKD509" s="0"/>
      <c r="SKE509" s="0"/>
      <c r="SKF509" s="0"/>
      <c r="SKG509" s="0"/>
      <c r="SKH509" s="0"/>
      <c r="SKI509" s="0"/>
      <c r="SKJ509" s="0"/>
      <c r="SKK509" s="0"/>
      <c r="SKL509" s="0"/>
      <c r="SKM509" s="0"/>
      <c r="SKN509" s="0"/>
      <c r="SKO509" s="0"/>
      <c r="SKP509" s="0"/>
      <c r="SKQ509" s="0"/>
      <c r="SKR509" s="0"/>
      <c r="SKS509" s="0"/>
      <c r="SKT509" s="0"/>
      <c r="SKU509" s="0"/>
      <c r="SKV509" s="0"/>
      <c r="SKW509" s="0"/>
      <c r="SKX509" s="0"/>
      <c r="SKY509" s="0"/>
      <c r="SKZ509" s="0"/>
      <c r="SLA509" s="0"/>
      <c r="SLB509" s="0"/>
      <c r="SLC509" s="0"/>
      <c r="SLD509" s="0"/>
      <c r="SLE509" s="0"/>
      <c r="SLF509" s="0"/>
      <c r="SLG509" s="0"/>
      <c r="SLH509" s="0"/>
      <c r="SLI509" s="0"/>
      <c r="SLJ509" s="0"/>
      <c r="SLK509" s="0"/>
      <c r="SLL509" s="0"/>
      <c r="SLM509" s="0"/>
      <c r="SLN509" s="0"/>
      <c r="SLO509" s="0"/>
      <c r="SLP509" s="0"/>
      <c r="SLQ509" s="0"/>
      <c r="SLR509" s="0"/>
      <c r="SLS509" s="0"/>
      <c r="SLT509" s="0"/>
      <c r="SLU509" s="0"/>
      <c r="SLV509" s="0"/>
      <c r="SLW509" s="0"/>
      <c r="SLX509" s="0"/>
      <c r="SLY509" s="0"/>
      <c r="SLZ509" s="0"/>
      <c r="SMA509" s="0"/>
      <c r="SMB509" s="0"/>
      <c r="SMC509" s="0"/>
      <c r="SMD509" s="0"/>
      <c r="SME509" s="0"/>
      <c r="SMF509" s="0"/>
      <c r="SMG509" s="0"/>
      <c r="SMH509" s="0"/>
      <c r="SMI509" s="0"/>
      <c r="SMJ509" s="0"/>
      <c r="SMK509" s="0"/>
      <c r="SML509" s="0"/>
      <c r="SMM509" s="0"/>
      <c r="SMN509" s="0"/>
      <c r="SMO509" s="0"/>
      <c r="SMP509" s="0"/>
      <c r="SMQ509" s="0"/>
      <c r="SMR509" s="0"/>
      <c r="SMS509" s="0"/>
      <c r="SMT509" s="0"/>
      <c r="SMU509" s="0"/>
      <c r="SMV509" s="0"/>
      <c r="SMW509" s="0"/>
      <c r="SMX509" s="0"/>
      <c r="SMY509" s="0"/>
      <c r="SMZ509" s="0"/>
      <c r="SNA509" s="0"/>
      <c r="SNB509" s="0"/>
      <c r="SNC509" s="0"/>
      <c r="SND509" s="0"/>
      <c r="SNE509" s="0"/>
      <c r="SNF509" s="0"/>
      <c r="SNG509" s="0"/>
      <c r="SNH509" s="0"/>
      <c r="SNI509" s="0"/>
      <c r="SNJ509" s="0"/>
      <c r="SNK509" s="0"/>
      <c r="SNL509" s="0"/>
      <c r="SNM509" s="0"/>
      <c r="SNN509" s="0"/>
      <c r="SNO509" s="0"/>
      <c r="SNP509" s="0"/>
      <c r="SNQ509" s="0"/>
      <c r="SNR509" s="0"/>
      <c r="SNS509" s="0"/>
      <c r="SNT509" s="0"/>
      <c r="SNU509" s="0"/>
      <c r="SNV509" s="0"/>
      <c r="SNW509" s="0"/>
      <c r="SNX509" s="0"/>
      <c r="SNY509" s="0"/>
      <c r="SNZ509" s="0"/>
      <c r="SOA509" s="0"/>
      <c r="SOB509" s="0"/>
      <c r="SOC509" s="0"/>
      <c r="SOD509" s="0"/>
      <c r="SOE509" s="0"/>
      <c r="SOF509" s="0"/>
      <c r="SOG509" s="0"/>
      <c r="SOH509" s="0"/>
      <c r="SOI509" s="0"/>
      <c r="SOJ509" s="0"/>
      <c r="SOK509" s="0"/>
      <c r="SOL509" s="0"/>
      <c r="SOM509" s="0"/>
      <c r="SON509" s="0"/>
      <c r="SOO509" s="0"/>
      <c r="SOP509" s="0"/>
      <c r="SOQ509" s="0"/>
      <c r="SOR509" s="0"/>
      <c r="SOS509" s="0"/>
      <c r="SOT509" s="0"/>
      <c r="SOU509" s="0"/>
      <c r="SOV509" s="0"/>
      <c r="SOW509" s="0"/>
      <c r="SOX509" s="0"/>
      <c r="SOY509" s="0"/>
      <c r="SOZ509" s="0"/>
      <c r="SPA509" s="0"/>
      <c r="SPB509" s="0"/>
      <c r="SPC509" s="0"/>
      <c r="SPD509" s="0"/>
      <c r="SPE509" s="0"/>
      <c r="SPF509" s="0"/>
      <c r="SPG509" s="0"/>
      <c r="SPH509" s="0"/>
      <c r="SPI509" s="0"/>
      <c r="SPJ509" s="0"/>
      <c r="SPK509" s="0"/>
      <c r="SPL509" s="0"/>
      <c r="SPM509" s="0"/>
      <c r="SPN509" s="0"/>
      <c r="SPO509" s="0"/>
      <c r="SPP509" s="0"/>
      <c r="SPQ509" s="0"/>
      <c r="SPR509" s="0"/>
      <c r="SPS509" s="0"/>
      <c r="SPT509" s="0"/>
      <c r="SPU509" s="0"/>
      <c r="SPV509" s="0"/>
      <c r="SPW509" s="0"/>
      <c r="SPX509" s="0"/>
      <c r="SPY509" s="0"/>
      <c r="SPZ509" s="0"/>
      <c r="SQA509" s="0"/>
      <c r="SQB509" s="0"/>
      <c r="SQC509" s="0"/>
      <c r="SQD509" s="0"/>
      <c r="SQE509" s="0"/>
      <c r="SQF509" s="0"/>
      <c r="SQG509" s="0"/>
      <c r="SQH509" s="0"/>
      <c r="SQI509" s="0"/>
      <c r="SQJ509" s="0"/>
      <c r="SQK509" s="0"/>
      <c r="SQL509" s="0"/>
      <c r="SQM509" s="0"/>
      <c r="SQN509" s="0"/>
      <c r="SQO509" s="0"/>
      <c r="SQP509" s="0"/>
      <c r="SQQ509" s="0"/>
      <c r="SQR509" s="0"/>
      <c r="SQS509" s="0"/>
      <c r="SQT509" s="0"/>
      <c r="SQU509" s="0"/>
      <c r="SQV509" s="0"/>
      <c r="SQW509" s="0"/>
      <c r="SQX509" s="0"/>
      <c r="SQY509" s="0"/>
      <c r="SQZ509" s="0"/>
      <c r="SRA509" s="0"/>
      <c r="SRB509" s="0"/>
      <c r="SRC509" s="0"/>
      <c r="SRD509" s="0"/>
      <c r="SRE509" s="0"/>
      <c r="SRF509" s="0"/>
      <c r="SRG509" s="0"/>
      <c r="SRH509" s="0"/>
      <c r="SRI509" s="0"/>
      <c r="SRJ509" s="0"/>
      <c r="SRK509" s="0"/>
      <c r="SRL509" s="0"/>
      <c r="SRM509" s="0"/>
      <c r="SRN509" s="0"/>
      <c r="SRO509" s="0"/>
      <c r="SRP509" s="0"/>
      <c r="SRQ509" s="0"/>
      <c r="SRR509" s="0"/>
      <c r="SRS509" s="0"/>
      <c r="SRT509" s="0"/>
      <c r="SRU509" s="0"/>
      <c r="SRV509" s="0"/>
      <c r="SRW509" s="0"/>
      <c r="SRX509" s="0"/>
      <c r="SRY509" s="0"/>
      <c r="SRZ509" s="0"/>
      <c r="SSA509" s="0"/>
      <c r="SSB509" s="0"/>
      <c r="SSC509" s="0"/>
      <c r="SSD509" s="0"/>
      <c r="SSE509" s="0"/>
      <c r="SSF509" s="0"/>
      <c r="SSG509" s="0"/>
      <c r="SSH509" s="0"/>
      <c r="SSI509" s="0"/>
      <c r="SSJ509" s="0"/>
      <c r="SSK509" s="0"/>
      <c r="SSL509" s="0"/>
      <c r="SSM509" s="0"/>
      <c r="SSN509" s="0"/>
      <c r="SSO509" s="0"/>
      <c r="SSP509" s="0"/>
      <c r="SSQ509" s="0"/>
      <c r="SSR509" s="0"/>
      <c r="SSS509" s="0"/>
      <c r="SST509" s="0"/>
      <c r="SSU509" s="0"/>
      <c r="SSV509" s="0"/>
      <c r="SSW509" s="0"/>
      <c r="SSX509" s="0"/>
      <c r="SSY509" s="0"/>
      <c r="SSZ509" s="0"/>
      <c r="STA509" s="0"/>
      <c r="STB509" s="0"/>
      <c r="STC509" s="0"/>
      <c r="STD509" s="0"/>
      <c r="STE509" s="0"/>
      <c r="STF509" s="0"/>
      <c r="STG509" s="0"/>
      <c r="STH509" s="0"/>
      <c r="STI509" s="0"/>
      <c r="STJ509" s="0"/>
      <c r="STK509" s="0"/>
      <c r="STL509" s="0"/>
      <c r="STM509" s="0"/>
      <c r="STN509" s="0"/>
      <c r="STO509" s="0"/>
      <c r="STP509" s="0"/>
      <c r="STQ509" s="0"/>
      <c r="STR509" s="0"/>
      <c r="STS509" s="0"/>
      <c r="STT509" s="0"/>
      <c r="STU509" s="0"/>
      <c r="STV509" s="0"/>
      <c r="STW509" s="0"/>
      <c r="STX509" s="0"/>
      <c r="STY509" s="0"/>
      <c r="STZ509" s="0"/>
      <c r="SUA509" s="0"/>
      <c r="SUB509" s="0"/>
      <c r="SUC509" s="0"/>
      <c r="SUD509" s="0"/>
      <c r="SUE509" s="0"/>
      <c r="SUF509" s="0"/>
      <c r="SUG509" s="0"/>
      <c r="SUH509" s="0"/>
      <c r="SUI509" s="0"/>
      <c r="SUJ509" s="0"/>
      <c r="SUK509" s="0"/>
      <c r="SUL509" s="0"/>
      <c r="SUM509" s="0"/>
      <c r="SUN509" s="0"/>
      <c r="SUO509" s="0"/>
      <c r="SUP509" s="0"/>
      <c r="SUQ509" s="0"/>
      <c r="SUR509" s="0"/>
      <c r="SUS509" s="0"/>
      <c r="SUT509" s="0"/>
      <c r="SUU509" s="0"/>
      <c r="SUV509" s="0"/>
      <c r="SUW509" s="0"/>
      <c r="SUX509" s="0"/>
      <c r="SUY509" s="0"/>
      <c r="SUZ509" s="0"/>
      <c r="SVA509" s="0"/>
      <c r="SVB509" s="0"/>
      <c r="SVC509" s="0"/>
      <c r="SVD509" s="0"/>
      <c r="SVE509" s="0"/>
      <c r="SVF509" s="0"/>
      <c r="SVG509" s="0"/>
      <c r="SVH509" s="0"/>
      <c r="SVI509" s="0"/>
      <c r="SVJ509" s="0"/>
      <c r="SVK509" s="0"/>
      <c r="SVL509" s="0"/>
      <c r="SVM509" s="0"/>
      <c r="SVN509" s="0"/>
      <c r="SVO509" s="0"/>
      <c r="SVP509" s="0"/>
      <c r="SVQ509" s="0"/>
      <c r="SVR509" s="0"/>
      <c r="SVS509" s="0"/>
      <c r="SVT509" s="0"/>
      <c r="SVU509" s="0"/>
      <c r="SVV509" s="0"/>
      <c r="SVW509" s="0"/>
      <c r="SVX509" s="0"/>
      <c r="SVY509" s="0"/>
      <c r="SVZ509" s="0"/>
      <c r="SWA509" s="0"/>
      <c r="SWB509" s="0"/>
      <c r="SWC509" s="0"/>
      <c r="SWD509" s="0"/>
      <c r="SWE509" s="0"/>
      <c r="SWF509" s="0"/>
      <c r="SWG509" s="0"/>
      <c r="SWH509" s="0"/>
      <c r="SWI509" s="0"/>
      <c r="SWJ509" s="0"/>
      <c r="SWK509" s="0"/>
      <c r="SWL509" s="0"/>
      <c r="SWM509" s="0"/>
      <c r="SWN509" s="0"/>
      <c r="SWO509" s="0"/>
      <c r="SWP509" s="0"/>
      <c r="SWQ509" s="0"/>
      <c r="SWR509" s="0"/>
      <c r="SWS509" s="0"/>
      <c r="SWT509" s="0"/>
      <c r="SWU509" s="0"/>
      <c r="SWV509" s="0"/>
      <c r="SWW509" s="0"/>
      <c r="SWX509" s="0"/>
      <c r="SWY509" s="0"/>
      <c r="SWZ509" s="0"/>
      <c r="SXA509" s="0"/>
      <c r="SXB509" s="0"/>
      <c r="SXC509" s="0"/>
      <c r="SXD509" s="0"/>
      <c r="SXE509" s="0"/>
      <c r="SXF509" s="0"/>
      <c r="SXG509" s="0"/>
      <c r="SXH509" s="0"/>
      <c r="SXI509" s="0"/>
      <c r="SXJ509" s="0"/>
      <c r="SXK509" s="0"/>
      <c r="SXL509" s="0"/>
      <c r="SXM509" s="0"/>
      <c r="SXN509" s="0"/>
      <c r="SXO509" s="0"/>
      <c r="SXP509" s="0"/>
      <c r="SXQ509" s="0"/>
      <c r="SXR509" s="0"/>
      <c r="SXS509" s="0"/>
      <c r="SXT509" s="0"/>
      <c r="SXU509" s="0"/>
      <c r="SXV509" s="0"/>
      <c r="SXW509" s="0"/>
      <c r="SXX509" s="0"/>
      <c r="SXY509" s="0"/>
      <c r="SXZ509" s="0"/>
      <c r="SYA509" s="0"/>
      <c r="SYB509" s="0"/>
      <c r="SYC509" s="0"/>
      <c r="SYD509" s="0"/>
      <c r="SYE509" s="0"/>
      <c r="SYF509" s="0"/>
      <c r="SYG509" s="0"/>
      <c r="SYH509" s="0"/>
      <c r="SYI509" s="0"/>
      <c r="SYJ509" s="0"/>
      <c r="SYK509" s="0"/>
      <c r="SYL509" s="0"/>
      <c r="SYM509" s="0"/>
      <c r="SYN509" s="0"/>
      <c r="SYO509" s="0"/>
      <c r="SYP509" s="0"/>
      <c r="SYQ509" s="0"/>
      <c r="SYR509" s="0"/>
      <c r="SYS509" s="0"/>
      <c r="SYT509" s="0"/>
      <c r="SYU509" s="0"/>
      <c r="SYV509" s="0"/>
      <c r="SYW509" s="0"/>
      <c r="SYX509" s="0"/>
      <c r="SYY509" s="0"/>
      <c r="SYZ509" s="0"/>
      <c r="SZA509" s="0"/>
      <c r="SZB509" s="0"/>
      <c r="SZC509" s="0"/>
      <c r="SZD509" s="0"/>
      <c r="SZE509" s="0"/>
      <c r="SZF509" s="0"/>
      <c r="SZG509" s="0"/>
      <c r="SZH509" s="0"/>
      <c r="SZI509" s="0"/>
      <c r="SZJ509" s="0"/>
      <c r="SZK509" s="0"/>
      <c r="SZL509" s="0"/>
      <c r="SZM509" s="0"/>
      <c r="SZN509" s="0"/>
      <c r="SZO509" s="0"/>
      <c r="SZP509" s="0"/>
      <c r="SZQ509" s="0"/>
      <c r="SZR509" s="0"/>
      <c r="SZS509" s="0"/>
      <c r="SZT509" s="0"/>
      <c r="SZU509" s="0"/>
      <c r="SZV509" s="0"/>
      <c r="SZW509" s="0"/>
      <c r="SZX509" s="0"/>
      <c r="SZY509" s="0"/>
      <c r="SZZ509" s="0"/>
      <c r="TAA509" s="0"/>
      <c r="TAB509" s="0"/>
      <c r="TAC509" s="0"/>
      <c r="TAD509" s="0"/>
      <c r="TAE509" s="0"/>
      <c r="TAF509" s="0"/>
      <c r="TAG509" s="0"/>
      <c r="TAH509" s="0"/>
      <c r="TAI509" s="0"/>
      <c r="TAJ509" s="0"/>
      <c r="TAK509" s="0"/>
      <c r="TAL509" s="0"/>
      <c r="TAM509" s="0"/>
      <c r="TAN509" s="0"/>
      <c r="TAO509" s="0"/>
      <c r="TAP509" s="0"/>
      <c r="TAQ509" s="0"/>
      <c r="TAR509" s="0"/>
      <c r="TAS509" s="0"/>
      <c r="TAT509" s="0"/>
      <c r="TAU509" s="0"/>
      <c r="TAV509" s="0"/>
      <c r="TAW509" s="0"/>
      <c r="TAX509" s="0"/>
      <c r="TAY509" s="0"/>
      <c r="TAZ509" s="0"/>
      <c r="TBA509" s="0"/>
      <c r="TBB509" s="0"/>
      <c r="TBC509" s="0"/>
      <c r="TBD509" s="0"/>
      <c r="TBE509" s="0"/>
      <c r="TBF509" s="0"/>
      <c r="TBG509" s="0"/>
      <c r="TBH509" s="0"/>
      <c r="TBI509" s="0"/>
      <c r="TBJ509" s="0"/>
      <c r="TBK509" s="0"/>
      <c r="TBL509" s="0"/>
      <c r="TBM509" s="0"/>
      <c r="TBN509" s="0"/>
      <c r="TBO509" s="0"/>
      <c r="TBP509" s="0"/>
      <c r="TBQ509" s="0"/>
      <c r="TBR509" s="0"/>
      <c r="TBS509" s="0"/>
      <c r="TBT509" s="0"/>
      <c r="TBU509" s="0"/>
      <c r="TBV509" s="0"/>
      <c r="TBW509" s="0"/>
      <c r="TBX509" s="0"/>
      <c r="TBY509" s="0"/>
      <c r="TBZ509" s="0"/>
      <c r="TCA509" s="0"/>
      <c r="TCB509" s="0"/>
      <c r="TCC509" s="0"/>
      <c r="TCD509" s="0"/>
      <c r="TCE509" s="0"/>
      <c r="TCF509" s="0"/>
      <c r="TCG509" s="0"/>
      <c r="TCH509" s="0"/>
      <c r="TCI509" s="0"/>
      <c r="TCJ509" s="0"/>
      <c r="TCK509" s="0"/>
      <c r="TCL509" s="0"/>
      <c r="TCM509" s="0"/>
      <c r="TCN509" s="0"/>
      <c r="TCO509" s="0"/>
      <c r="TCP509" s="0"/>
      <c r="TCQ509" s="0"/>
      <c r="TCR509" s="0"/>
      <c r="TCS509" s="0"/>
      <c r="TCT509" s="0"/>
      <c r="TCU509" s="0"/>
      <c r="TCV509" s="0"/>
      <c r="TCW509" s="0"/>
      <c r="TCX509" s="0"/>
      <c r="TCY509" s="0"/>
      <c r="TCZ509" s="0"/>
      <c r="TDA509" s="0"/>
      <c r="TDB509" s="0"/>
      <c r="TDC509" s="0"/>
      <c r="TDD509" s="0"/>
      <c r="TDE509" s="0"/>
      <c r="TDF509" s="0"/>
      <c r="TDG509" s="0"/>
      <c r="TDH509" s="0"/>
      <c r="TDI509" s="0"/>
      <c r="TDJ509" s="0"/>
      <c r="TDK509" s="0"/>
      <c r="TDL509" s="0"/>
      <c r="TDM509" s="0"/>
      <c r="TDN509" s="0"/>
      <c r="TDO509" s="0"/>
      <c r="TDP509" s="0"/>
      <c r="TDQ509" s="0"/>
      <c r="TDR509" s="0"/>
      <c r="TDS509" s="0"/>
      <c r="TDT509" s="0"/>
      <c r="TDU509" s="0"/>
      <c r="TDV509" s="0"/>
      <c r="TDW509" s="0"/>
      <c r="TDX509" s="0"/>
      <c r="TDY509" s="0"/>
      <c r="TDZ509" s="0"/>
      <c r="TEA509" s="0"/>
      <c r="TEB509" s="0"/>
      <c r="TEC509" s="0"/>
      <c r="TED509" s="0"/>
      <c r="TEE509" s="0"/>
      <c r="TEF509" s="0"/>
      <c r="TEG509" s="0"/>
      <c r="TEH509" s="0"/>
      <c r="TEI509" s="0"/>
      <c r="TEJ509" s="0"/>
      <c r="TEK509" s="0"/>
      <c r="TEL509" s="0"/>
      <c r="TEM509" s="0"/>
      <c r="TEN509" s="0"/>
      <c r="TEO509" s="0"/>
      <c r="TEP509" s="0"/>
      <c r="TEQ509" s="0"/>
      <c r="TER509" s="0"/>
      <c r="TES509" s="0"/>
      <c r="TET509" s="0"/>
      <c r="TEU509" s="0"/>
      <c r="TEV509" s="0"/>
      <c r="TEW509" s="0"/>
      <c r="TEX509" s="0"/>
      <c r="TEY509" s="0"/>
      <c r="TEZ509" s="0"/>
      <c r="TFA509" s="0"/>
      <c r="TFB509" s="0"/>
      <c r="TFC509" s="0"/>
      <c r="TFD509" s="0"/>
      <c r="TFE509" s="0"/>
      <c r="TFF509" s="0"/>
      <c r="TFG509" s="0"/>
      <c r="TFH509" s="0"/>
      <c r="TFI509" s="0"/>
      <c r="TFJ509" s="0"/>
      <c r="TFK509" s="0"/>
      <c r="TFL509" s="0"/>
      <c r="TFM509" s="0"/>
      <c r="TFN509" s="0"/>
      <c r="TFO509" s="0"/>
      <c r="TFP509" s="0"/>
      <c r="TFQ509" s="0"/>
      <c r="TFR509" s="0"/>
      <c r="TFS509" s="0"/>
      <c r="TFT509" s="0"/>
      <c r="TFU509" s="0"/>
      <c r="TFV509" s="0"/>
      <c r="TFW509" s="0"/>
      <c r="TFX509" s="0"/>
      <c r="TFY509" s="0"/>
      <c r="TFZ509" s="0"/>
      <c r="TGA509" s="0"/>
      <c r="TGB509" s="0"/>
      <c r="TGC509" s="0"/>
      <c r="TGD509" s="0"/>
      <c r="TGE509" s="0"/>
      <c r="TGF509" s="0"/>
      <c r="TGG509" s="0"/>
      <c r="TGH509" s="0"/>
      <c r="TGI509" s="0"/>
      <c r="TGJ509" s="0"/>
      <c r="TGK509" s="0"/>
      <c r="TGL509" s="0"/>
      <c r="TGM509" s="0"/>
      <c r="TGN509" s="0"/>
      <c r="TGO509" s="0"/>
      <c r="TGP509" s="0"/>
      <c r="TGQ509" s="0"/>
      <c r="TGR509" s="0"/>
      <c r="TGS509" s="0"/>
      <c r="TGT509" s="0"/>
      <c r="TGU509" s="0"/>
      <c r="TGV509" s="0"/>
      <c r="TGW509" s="0"/>
      <c r="TGX509" s="0"/>
      <c r="TGY509" s="0"/>
      <c r="TGZ509" s="0"/>
      <c r="THA509" s="0"/>
      <c r="THB509" s="0"/>
      <c r="THC509" s="0"/>
      <c r="THD509" s="0"/>
      <c r="THE509" s="0"/>
      <c r="THF509" s="0"/>
      <c r="THG509" s="0"/>
      <c r="THH509" s="0"/>
      <c r="THI509" s="0"/>
      <c r="THJ509" s="0"/>
      <c r="THK509" s="0"/>
      <c r="THL509" s="0"/>
      <c r="THM509" s="0"/>
      <c r="THN509" s="0"/>
      <c r="THO509" s="0"/>
      <c r="THP509" s="0"/>
      <c r="THQ509" s="0"/>
      <c r="THR509" s="0"/>
      <c r="THS509" s="0"/>
      <c r="THT509" s="0"/>
      <c r="THU509" s="0"/>
      <c r="THV509" s="0"/>
      <c r="THW509" s="0"/>
      <c r="THX509" s="0"/>
      <c r="THY509" s="0"/>
      <c r="THZ509" s="0"/>
      <c r="TIA509" s="0"/>
      <c r="TIB509" s="0"/>
      <c r="TIC509" s="0"/>
      <c r="TID509" s="0"/>
      <c r="TIE509" s="0"/>
      <c r="TIF509" s="0"/>
      <c r="TIG509" s="0"/>
      <c r="TIH509" s="0"/>
      <c r="TII509" s="0"/>
      <c r="TIJ509" s="0"/>
      <c r="TIK509" s="0"/>
      <c r="TIL509" s="0"/>
      <c r="TIM509" s="0"/>
      <c r="TIN509" s="0"/>
      <c r="TIO509" s="0"/>
      <c r="TIP509" s="0"/>
      <c r="TIQ509" s="0"/>
      <c r="TIR509" s="0"/>
      <c r="TIS509" s="0"/>
      <c r="TIT509" s="0"/>
      <c r="TIU509" s="0"/>
      <c r="TIV509" s="0"/>
      <c r="TIW509" s="0"/>
      <c r="TIX509" s="0"/>
      <c r="TIY509" s="0"/>
      <c r="TIZ509" s="0"/>
      <c r="TJA509" s="0"/>
      <c r="TJB509" s="0"/>
      <c r="TJC509" s="0"/>
      <c r="TJD509" s="0"/>
      <c r="TJE509" s="0"/>
      <c r="TJF509" s="0"/>
      <c r="TJG509" s="0"/>
      <c r="TJH509" s="0"/>
      <c r="TJI509" s="0"/>
      <c r="TJJ509" s="0"/>
      <c r="TJK509" s="0"/>
      <c r="TJL509" s="0"/>
      <c r="TJM509" s="0"/>
      <c r="TJN509" s="0"/>
      <c r="TJO509" s="0"/>
      <c r="TJP509" s="0"/>
      <c r="TJQ509" s="0"/>
      <c r="TJR509" s="0"/>
      <c r="TJS509" s="0"/>
      <c r="TJT509" s="0"/>
      <c r="TJU509" s="0"/>
      <c r="TJV509" s="0"/>
      <c r="TJW509" s="0"/>
      <c r="TJX509" s="0"/>
      <c r="TJY509" s="0"/>
      <c r="TJZ509" s="0"/>
      <c r="TKA509" s="0"/>
      <c r="TKB509" s="0"/>
      <c r="TKC509" s="0"/>
      <c r="TKD509" s="0"/>
      <c r="TKE509" s="0"/>
      <c r="TKF509" s="0"/>
      <c r="TKG509" s="0"/>
      <c r="TKH509" s="0"/>
      <c r="TKI509" s="0"/>
      <c r="TKJ509" s="0"/>
      <c r="TKK509" s="0"/>
      <c r="TKL509" s="0"/>
      <c r="TKM509" s="0"/>
      <c r="TKN509" s="0"/>
      <c r="TKO509" s="0"/>
      <c r="TKP509" s="0"/>
      <c r="TKQ509" s="0"/>
      <c r="TKR509" s="0"/>
      <c r="TKS509" s="0"/>
      <c r="TKT509" s="0"/>
      <c r="TKU509" s="0"/>
      <c r="TKV509" s="0"/>
      <c r="TKW509" s="0"/>
      <c r="TKX509" s="0"/>
      <c r="TKY509" s="0"/>
      <c r="TKZ509" s="0"/>
      <c r="TLA509" s="0"/>
      <c r="TLB509" s="0"/>
      <c r="TLC509" s="0"/>
      <c r="TLD509" s="0"/>
      <c r="TLE509" s="0"/>
      <c r="TLF509" s="0"/>
      <c r="TLG509" s="0"/>
      <c r="TLH509" s="0"/>
      <c r="TLI509" s="0"/>
      <c r="TLJ509" s="0"/>
      <c r="TLK509" s="0"/>
      <c r="TLL509" s="0"/>
      <c r="TLM509" s="0"/>
      <c r="TLN509" s="0"/>
      <c r="TLO509" s="0"/>
      <c r="TLP509" s="0"/>
      <c r="TLQ509" s="0"/>
      <c r="TLR509" s="0"/>
      <c r="TLS509" s="0"/>
      <c r="TLT509" s="0"/>
      <c r="TLU509" s="0"/>
      <c r="TLV509" s="0"/>
      <c r="TLW509" s="0"/>
      <c r="TLX509" s="0"/>
      <c r="TLY509" s="0"/>
      <c r="TLZ509" s="0"/>
      <c r="TMA509" s="0"/>
      <c r="TMB509" s="0"/>
      <c r="TMC509" s="0"/>
      <c r="TMD509" s="0"/>
      <c r="TME509" s="0"/>
      <c r="TMF509" s="0"/>
      <c r="TMG509" s="0"/>
      <c r="TMH509" s="0"/>
      <c r="TMI509" s="0"/>
      <c r="TMJ509" s="0"/>
      <c r="TMK509" s="0"/>
      <c r="TML509" s="0"/>
      <c r="TMM509" s="0"/>
      <c r="TMN509" s="0"/>
      <c r="TMO509" s="0"/>
      <c r="TMP509" s="0"/>
      <c r="TMQ509" s="0"/>
      <c r="TMR509" s="0"/>
      <c r="TMS509" s="0"/>
      <c r="TMT509" s="0"/>
      <c r="TMU509" s="0"/>
      <c r="TMV509" s="0"/>
      <c r="TMW509" s="0"/>
      <c r="TMX509" s="0"/>
      <c r="TMY509" s="0"/>
      <c r="TMZ509" s="0"/>
      <c r="TNA509" s="0"/>
      <c r="TNB509" s="0"/>
      <c r="TNC509" s="0"/>
      <c r="TND509" s="0"/>
      <c r="TNE509" s="0"/>
      <c r="TNF509" s="0"/>
      <c r="TNG509" s="0"/>
      <c r="TNH509" s="0"/>
      <c r="TNI509" s="0"/>
      <c r="TNJ509" s="0"/>
      <c r="TNK509" s="0"/>
      <c r="TNL509" s="0"/>
      <c r="TNM509" s="0"/>
      <c r="TNN509" s="0"/>
      <c r="TNO509" s="0"/>
      <c r="TNP509" s="0"/>
      <c r="TNQ509" s="0"/>
      <c r="TNR509" s="0"/>
      <c r="TNS509" s="0"/>
      <c r="TNT509" s="0"/>
      <c r="TNU509" s="0"/>
      <c r="TNV509" s="0"/>
      <c r="TNW509" s="0"/>
      <c r="TNX509" s="0"/>
      <c r="TNY509" s="0"/>
      <c r="TNZ509" s="0"/>
      <c r="TOA509" s="0"/>
      <c r="TOB509" s="0"/>
      <c r="TOC509" s="0"/>
      <c r="TOD509" s="0"/>
      <c r="TOE509" s="0"/>
      <c r="TOF509" s="0"/>
      <c r="TOG509" s="0"/>
      <c r="TOH509" s="0"/>
      <c r="TOI509" s="0"/>
      <c r="TOJ509" s="0"/>
      <c r="TOK509" s="0"/>
      <c r="TOL509" s="0"/>
      <c r="TOM509" s="0"/>
      <c r="TON509" s="0"/>
      <c r="TOO509" s="0"/>
      <c r="TOP509" s="0"/>
      <c r="TOQ509" s="0"/>
      <c r="TOR509" s="0"/>
      <c r="TOS509" s="0"/>
      <c r="TOT509" s="0"/>
      <c r="TOU509" s="0"/>
      <c r="TOV509" s="0"/>
      <c r="TOW509" s="0"/>
      <c r="TOX509" s="0"/>
      <c r="TOY509" s="0"/>
      <c r="TOZ509" s="0"/>
      <c r="TPA509" s="0"/>
      <c r="TPB509" s="0"/>
      <c r="TPC509" s="0"/>
      <c r="TPD509" s="0"/>
      <c r="TPE509" s="0"/>
      <c r="TPF509" s="0"/>
      <c r="TPG509" s="0"/>
      <c r="TPH509" s="0"/>
      <c r="TPI509" s="0"/>
      <c r="TPJ509" s="0"/>
      <c r="TPK509" s="0"/>
      <c r="TPL509" s="0"/>
      <c r="TPM509" s="0"/>
      <c r="TPN509" s="0"/>
      <c r="TPO509" s="0"/>
      <c r="TPP509" s="0"/>
      <c r="TPQ509" s="0"/>
      <c r="TPR509" s="0"/>
      <c r="TPS509" s="0"/>
      <c r="TPT509" s="0"/>
      <c r="TPU509" s="0"/>
      <c r="TPV509" s="0"/>
      <c r="TPW509" s="0"/>
      <c r="TPX509" s="0"/>
      <c r="TPY509" s="0"/>
      <c r="TPZ509" s="0"/>
      <c r="TQA509" s="0"/>
      <c r="TQB509" s="0"/>
      <c r="TQC509" s="0"/>
      <c r="TQD509" s="0"/>
      <c r="TQE509" s="0"/>
      <c r="TQF509" s="0"/>
      <c r="TQG509" s="0"/>
      <c r="TQH509" s="0"/>
      <c r="TQI509" s="0"/>
      <c r="TQJ509" s="0"/>
      <c r="TQK509" s="0"/>
      <c r="TQL509" s="0"/>
      <c r="TQM509" s="0"/>
      <c r="TQN509" s="0"/>
      <c r="TQO509" s="0"/>
      <c r="TQP509" s="0"/>
      <c r="TQQ509" s="0"/>
      <c r="TQR509" s="0"/>
      <c r="TQS509" s="0"/>
      <c r="TQT509" s="0"/>
      <c r="TQU509" s="0"/>
      <c r="TQV509" s="0"/>
      <c r="TQW509" s="0"/>
      <c r="TQX509" s="0"/>
      <c r="TQY509" s="0"/>
      <c r="TQZ509" s="0"/>
      <c r="TRA509" s="0"/>
      <c r="TRB509" s="0"/>
      <c r="TRC509" s="0"/>
      <c r="TRD509" s="0"/>
      <c r="TRE509" s="0"/>
      <c r="TRF509" s="0"/>
      <c r="TRG509" s="0"/>
      <c r="TRH509" s="0"/>
      <c r="TRI509" s="0"/>
      <c r="TRJ509" s="0"/>
      <c r="TRK509" s="0"/>
      <c r="TRL509" s="0"/>
      <c r="TRM509" s="0"/>
      <c r="TRN509" s="0"/>
      <c r="TRO509" s="0"/>
      <c r="TRP509" s="0"/>
      <c r="TRQ509" s="0"/>
      <c r="TRR509" s="0"/>
      <c r="TRS509" s="0"/>
      <c r="TRT509" s="0"/>
      <c r="TRU509" s="0"/>
      <c r="TRV509" s="0"/>
      <c r="TRW509" s="0"/>
      <c r="TRX509" s="0"/>
      <c r="TRY509" s="0"/>
      <c r="TRZ509" s="0"/>
      <c r="TSA509" s="0"/>
      <c r="TSB509" s="0"/>
      <c r="TSC509" s="0"/>
      <c r="TSD509" s="0"/>
      <c r="TSE509" s="0"/>
      <c r="TSF509" s="0"/>
      <c r="TSG509" s="0"/>
      <c r="TSH509" s="0"/>
      <c r="TSI509" s="0"/>
      <c r="TSJ509" s="0"/>
      <c r="TSK509" s="0"/>
      <c r="TSL509" s="0"/>
      <c r="TSM509" s="0"/>
      <c r="TSN509" s="0"/>
      <c r="TSO509" s="0"/>
      <c r="TSP509" s="0"/>
      <c r="TSQ509" s="0"/>
      <c r="TSR509" s="0"/>
      <c r="TSS509" s="0"/>
      <c r="TST509" s="0"/>
      <c r="TSU509" s="0"/>
      <c r="TSV509" s="0"/>
      <c r="TSW509" s="0"/>
      <c r="TSX509" s="0"/>
      <c r="TSY509" s="0"/>
      <c r="TSZ509" s="0"/>
      <c r="TTA509" s="0"/>
      <c r="TTB509" s="0"/>
      <c r="TTC509" s="0"/>
      <c r="TTD509" s="0"/>
      <c r="TTE509" s="0"/>
      <c r="TTF509" s="0"/>
      <c r="TTG509" s="0"/>
      <c r="TTH509" s="0"/>
      <c r="TTI509" s="0"/>
      <c r="TTJ509" s="0"/>
      <c r="TTK509" s="0"/>
      <c r="TTL509" s="0"/>
      <c r="TTM509" s="0"/>
      <c r="TTN509" s="0"/>
      <c r="TTO509" s="0"/>
      <c r="TTP509" s="0"/>
      <c r="TTQ509" s="0"/>
      <c r="TTR509" s="0"/>
      <c r="TTS509" s="0"/>
      <c r="TTT509" s="0"/>
      <c r="TTU509" s="0"/>
      <c r="TTV509" s="0"/>
      <c r="TTW509" s="0"/>
      <c r="TTX509" s="0"/>
      <c r="TTY509" s="0"/>
      <c r="TTZ509" s="0"/>
      <c r="TUA509" s="0"/>
      <c r="TUB509" s="0"/>
      <c r="TUC509" s="0"/>
      <c r="TUD509" s="0"/>
      <c r="TUE509" s="0"/>
      <c r="TUF509" s="0"/>
      <c r="TUG509" s="0"/>
      <c r="TUH509" s="0"/>
      <c r="TUI509" s="0"/>
      <c r="TUJ509" s="0"/>
      <c r="TUK509" s="0"/>
      <c r="TUL509" s="0"/>
      <c r="TUM509" s="0"/>
      <c r="TUN509" s="0"/>
      <c r="TUO509" s="0"/>
      <c r="TUP509" s="0"/>
      <c r="TUQ509" s="0"/>
      <c r="TUR509" s="0"/>
      <c r="TUS509" s="0"/>
      <c r="TUT509" s="0"/>
      <c r="TUU509" s="0"/>
      <c r="TUV509" s="0"/>
      <c r="TUW509" s="0"/>
      <c r="TUX509" s="0"/>
      <c r="TUY509" s="0"/>
      <c r="TUZ509" s="0"/>
      <c r="TVA509" s="0"/>
      <c r="TVB509" s="0"/>
      <c r="TVC509" s="0"/>
      <c r="TVD509" s="0"/>
      <c r="TVE509" s="0"/>
      <c r="TVF509" s="0"/>
      <c r="TVG509" s="0"/>
      <c r="TVH509" s="0"/>
      <c r="TVI509" s="0"/>
      <c r="TVJ509" s="0"/>
      <c r="TVK509" s="0"/>
      <c r="TVL509" s="0"/>
      <c r="TVM509" s="0"/>
      <c r="TVN509" s="0"/>
      <c r="TVO509" s="0"/>
      <c r="TVP509" s="0"/>
      <c r="TVQ509" s="0"/>
      <c r="TVR509" s="0"/>
      <c r="TVS509" s="0"/>
      <c r="TVT509" s="0"/>
      <c r="TVU509" s="0"/>
      <c r="TVV509" s="0"/>
      <c r="TVW509" s="0"/>
      <c r="TVX509" s="0"/>
      <c r="TVY509" s="0"/>
      <c r="TVZ509" s="0"/>
      <c r="TWA509" s="0"/>
      <c r="TWB509" s="0"/>
      <c r="TWC509" s="0"/>
      <c r="TWD509" s="0"/>
      <c r="TWE509" s="0"/>
      <c r="TWF509" s="0"/>
      <c r="TWG509" s="0"/>
      <c r="TWH509" s="0"/>
      <c r="TWI509" s="0"/>
      <c r="TWJ509" s="0"/>
      <c r="TWK509" s="0"/>
      <c r="TWL509" s="0"/>
      <c r="TWM509" s="0"/>
      <c r="TWN509" s="0"/>
      <c r="TWO509" s="0"/>
      <c r="TWP509" s="0"/>
      <c r="TWQ509" s="0"/>
      <c r="TWR509" s="0"/>
      <c r="TWS509" s="0"/>
      <c r="TWT509" s="0"/>
      <c r="TWU509" s="0"/>
      <c r="TWV509" s="0"/>
      <c r="TWW509" s="0"/>
      <c r="TWX509" s="0"/>
      <c r="TWY509" s="0"/>
      <c r="TWZ509" s="0"/>
      <c r="TXA509" s="0"/>
      <c r="TXB509" s="0"/>
      <c r="TXC509" s="0"/>
      <c r="TXD509" s="0"/>
      <c r="TXE509" s="0"/>
      <c r="TXF509" s="0"/>
      <c r="TXG509" s="0"/>
      <c r="TXH509" s="0"/>
      <c r="TXI509" s="0"/>
      <c r="TXJ509" s="0"/>
      <c r="TXK509" s="0"/>
      <c r="TXL509" s="0"/>
      <c r="TXM509" s="0"/>
      <c r="TXN509" s="0"/>
      <c r="TXO509" s="0"/>
      <c r="TXP509" s="0"/>
      <c r="TXQ509" s="0"/>
      <c r="TXR509" s="0"/>
      <c r="TXS509" s="0"/>
      <c r="TXT509" s="0"/>
      <c r="TXU509" s="0"/>
      <c r="TXV509" s="0"/>
      <c r="TXW509" s="0"/>
      <c r="TXX509" s="0"/>
      <c r="TXY509" s="0"/>
      <c r="TXZ509" s="0"/>
      <c r="TYA509" s="0"/>
      <c r="TYB509" s="0"/>
      <c r="TYC509" s="0"/>
      <c r="TYD509" s="0"/>
      <c r="TYE509" s="0"/>
      <c r="TYF509" s="0"/>
      <c r="TYG509" s="0"/>
      <c r="TYH509" s="0"/>
      <c r="TYI509" s="0"/>
      <c r="TYJ509" s="0"/>
      <c r="TYK509" s="0"/>
      <c r="TYL509" s="0"/>
      <c r="TYM509" s="0"/>
      <c r="TYN509" s="0"/>
      <c r="TYO509" s="0"/>
      <c r="TYP509" s="0"/>
      <c r="TYQ509" s="0"/>
      <c r="TYR509" s="0"/>
      <c r="TYS509" s="0"/>
      <c r="TYT509" s="0"/>
      <c r="TYU509" s="0"/>
      <c r="TYV509" s="0"/>
      <c r="TYW509" s="0"/>
      <c r="TYX509" s="0"/>
      <c r="TYY509" s="0"/>
      <c r="TYZ509" s="0"/>
      <c r="TZA509" s="0"/>
      <c r="TZB509" s="0"/>
      <c r="TZC509" s="0"/>
      <c r="TZD509" s="0"/>
      <c r="TZE509" s="0"/>
      <c r="TZF509" s="0"/>
      <c r="TZG509" s="0"/>
      <c r="TZH509" s="0"/>
      <c r="TZI509" s="0"/>
      <c r="TZJ509" s="0"/>
      <c r="TZK509" s="0"/>
      <c r="TZL509" s="0"/>
      <c r="TZM509" s="0"/>
      <c r="TZN509" s="0"/>
      <c r="TZO509" s="0"/>
      <c r="TZP509" s="0"/>
      <c r="TZQ509" s="0"/>
      <c r="TZR509" s="0"/>
      <c r="TZS509" s="0"/>
      <c r="TZT509" s="0"/>
      <c r="TZU509" s="0"/>
      <c r="TZV509" s="0"/>
      <c r="TZW509" s="0"/>
      <c r="TZX509" s="0"/>
      <c r="TZY509" s="0"/>
      <c r="TZZ509" s="0"/>
      <c r="UAA509" s="0"/>
      <c r="UAB509" s="0"/>
      <c r="UAC509" s="0"/>
      <c r="UAD509" s="0"/>
      <c r="UAE509" s="0"/>
      <c r="UAF509" s="0"/>
      <c r="UAG509" s="0"/>
      <c r="UAH509" s="0"/>
      <c r="UAI509" s="0"/>
      <c r="UAJ509" s="0"/>
      <c r="UAK509" s="0"/>
      <c r="UAL509" s="0"/>
      <c r="UAM509" s="0"/>
      <c r="UAN509" s="0"/>
      <c r="UAO509" s="0"/>
      <c r="UAP509" s="0"/>
      <c r="UAQ509" s="0"/>
      <c r="UAR509" s="0"/>
      <c r="UAS509" s="0"/>
      <c r="UAT509" s="0"/>
      <c r="UAU509" s="0"/>
      <c r="UAV509" s="0"/>
      <c r="UAW509" s="0"/>
      <c r="UAX509" s="0"/>
      <c r="UAY509" s="0"/>
      <c r="UAZ509" s="0"/>
      <c r="UBA509" s="0"/>
      <c r="UBB509" s="0"/>
      <c r="UBC509" s="0"/>
      <c r="UBD509" s="0"/>
      <c r="UBE509" s="0"/>
      <c r="UBF509" s="0"/>
      <c r="UBG509" s="0"/>
      <c r="UBH509" s="0"/>
      <c r="UBI509" s="0"/>
      <c r="UBJ509" s="0"/>
      <c r="UBK509" s="0"/>
      <c r="UBL509" s="0"/>
      <c r="UBM509" s="0"/>
      <c r="UBN509" s="0"/>
      <c r="UBO509" s="0"/>
      <c r="UBP509" s="0"/>
      <c r="UBQ509" s="0"/>
      <c r="UBR509" s="0"/>
      <c r="UBS509" s="0"/>
      <c r="UBT509" s="0"/>
      <c r="UBU509" s="0"/>
      <c r="UBV509" s="0"/>
      <c r="UBW509" s="0"/>
      <c r="UBX509" s="0"/>
      <c r="UBY509" s="0"/>
      <c r="UBZ509" s="0"/>
      <c r="UCA509" s="0"/>
      <c r="UCB509" s="0"/>
      <c r="UCC509" s="0"/>
      <c r="UCD509" s="0"/>
      <c r="UCE509" s="0"/>
      <c r="UCF509" s="0"/>
      <c r="UCG509" s="0"/>
      <c r="UCH509" s="0"/>
      <c r="UCI509" s="0"/>
      <c r="UCJ509" s="0"/>
      <c r="UCK509" s="0"/>
      <c r="UCL509" s="0"/>
      <c r="UCM509" s="0"/>
      <c r="UCN509" s="0"/>
      <c r="UCO509" s="0"/>
      <c r="UCP509" s="0"/>
      <c r="UCQ509" s="0"/>
      <c r="UCR509" s="0"/>
      <c r="UCS509" s="0"/>
      <c r="UCT509" s="0"/>
      <c r="UCU509" s="0"/>
      <c r="UCV509" s="0"/>
      <c r="UCW509" s="0"/>
      <c r="UCX509" s="0"/>
      <c r="UCY509" s="0"/>
      <c r="UCZ509" s="0"/>
      <c r="UDA509" s="0"/>
      <c r="UDB509" s="0"/>
      <c r="UDC509" s="0"/>
      <c r="UDD509" s="0"/>
      <c r="UDE509" s="0"/>
      <c r="UDF509" s="0"/>
      <c r="UDG509" s="0"/>
      <c r="UDH509" s="0"/>
      <c r="UDI509" s="0"/>
      <c r="UDJ509" s="0"/>
      <c r="UDK509" s="0"/>
      <c r="UDL509" s="0"/>
      <c r="UDM509" s="0"/>
      <c r="UDN509" s="0"/>
      <c r="UDO509" s="0"/>
      <c r="UDP509" s="0"/>
      <c r="UDQ509" s="0"/>
      <c r="UDR509" s="0"/>
      <c r="UDS509" s="0"/>
      <c r="UDT509" s="0"/>
      <c r="UDU509" s="0"/>
      <c r="UDV509" s="0"/>
      <c r="UDW509" s="0"/>
      <c r="UDX509" s="0"/>
      <c r="UDY509" s="0"/>
      <c r="UDZ509" s="0"/>
      <c r="UEA509" s="0"/>
      <c r="UEB509" s="0"/>
      <c r="UEC509" s="0"/>
      <c r="UED509" s="0"/>
      <c r="UEE509" s="0"/>
      <c r="UEF509" s="0"/>
      <c r="UEG509" s="0"/>
      <c r="UEH509" s="0"/>
      <c r="UEI509" s="0"/>
      <c r="UEJ509" s="0"/>
      <c r="UEK509" s="0"/>
      <c r="UEL509" s="0"/>
      <c r="UEM509" s="0"/>
      <c r="UEN509" s="0"/>
      <c r="UEO509" s="0"/>
      <c r="UEP509" s="0"/>
      <c r="UEQ509" s="0"/>
      <c r="UER509" s="0"/>
      <c r="UES509" s="0"/>
      <c r="UET509" s="0"/>
      <c r="UEU509" s="0"/>
      <c r="UEV509" s="0"/>
      <c r="UEW509" s="0"/>
      <c r="UEX509" s="0"/>
      <c r="UEY509" s="0"/>
      <c r="UEZ509" s="0"/>
      <c r="UFA509" s="0"/>
      <c r="UFB509" s="0"/>
      <c r="UFC509" s="0"/>
      <c r="UFD509" s="0"/>
      <c r="UFE509" s="0"/>
      <c r="UFF509" s="0"/>
      <c r="UFG509" s="0"/>
      <c r="UFH509" s="0"/>
      <c r="UFI509" s="0"/>
      <c r="UFJ509" s="0"/>
      <c r="UFK509" s="0"/>
      <c r="UFL509" s="0"/>
      <c r="UFM509" s="0"/>
      <c r="UFN509" s="0"/>
      <c r="UFO509" s="0"/>
      <c r="UFP509" s="0"/>
      <c r="UFQ509" s="0"/>
      <c r="UFR509" s="0"/>
      <c r="UFS509" s="0"/>
      <c r="UFT509" s="0"/>
      <c r="UFU509" s="0"/>
      <c r="UFV509" s="0"/>
      <c r="UFW509" s="0"/>
      <c r="UFX509" s="0"/>
      <c r="UFY509" s="0"/>
      <c r="UFZ509" s="0"/>
      <c r="UGA509" s="0"/>
      <c r="UGB509" s="0"/>
      <c r="UGC509" s="0"/>
      <c r="UGD509" s="0"/>
      <c r="UGE509" s="0"/>
      <c r="UGF509" s="0"/>
      <c r="UGG509" s="0"/>
      <c r="UGH509" s="0"/>
      <c r="UGI509" s="0"/>
      <c r="UGJ509" s="0"/>
      <c r="UGK509" s="0"/>
      <c r="UGL509" s="0"/>
      <c r="UGM509" s="0"/>
      <c r="UGN509" s="0"/>
      <c r="UGO509" s="0"/>
      <c r="UGP509" s="0"/>
      <c r="UGQ509" s="0"/>
      <c r="UGR509" s="0"/>
      <c r="UGS509" s="0"/>
      <c r="UGT509" s="0"/>
      <c r="UGU509" s="0"/>
      <c r="UGV509" s="0"/>
      <c r="UGW509" s="0"/>
      <c r="UGX509" s="0"/>
      <c r="UGY509" s="0"/>
      <c r="UGZ509" s="0"/>
      <c r="UHA509" s="0"/>
      <c r="UHB509" s="0"/>
      <c r="UHC509" s="0"/>
      <c r="UHD509" s="0"/>
      <c r="UHE509" s="0"/>
      <c r="UHF509" s="0"/>
      <c r="UHG509" s="0"/>
      <c r="UHH509" s="0"/>
      <c r="UHI509" s="0"/>
      <c r="UHJ509" s="0"/>
      <c r="UHK509" s="0"/>
      <c r="UHL509" s="0"/>
      <c r="UHM509" s="0"/>
      <c r="UHN509" s="0"/>
      <c r="UHO509" s="0"/>
      <c r="UHP509" s="0"/>
      <c r="UHQ509" s="0"/>
      <c r="UHR509" s="0"/>
      <c r="UHS509" s="0"/>
      <c r="UHT509" s="0"/>
      <c r="UHU509" s="0"/>
      <c r="UHV509" s="0"/>
      <c r="UHW509" s="0"/>
      <c r="UHX509" s="0"/>
      <c r="UHY509" s="0"/>
      <c r="UHZ509" s="0"/>
      <c r="UIA509" s="0"/>
      <c r="UIB509" s="0"/>
      <c r="UIC509" s="0"/>
      <c r="UID509" s="0"/>
      <c r="UIE509" s="0"/>
      <c r="UIF509" s="0"/>
      <c r="UIG509" s="0"/>
      <c r="UIH509" s="0"/>
      <c r="UII509" s="0"/>
      <c r="UIJ509" s="0"/>
      <c r="UIK509" s="0"/>
      <c r="UIL509" s="0"/>
      <c r="UIM509" s="0"/>
      <c r="UIN509" s="0"/>
      <c r="UIO509" s="0"/>
      <c r="UIP509" s="0"/>
      <c r="UIQ509" s="0"/>
      <c r="UIR509" s="0"/>
      <c r="UIS509" s="0"/>
      <c r="UIT509" s="0"/>
      <c r="UIU509" s="0"/>
      <c r="UIV509" s="0"/>
      <c r="UIW509" s="0"/>
      <c r="UIX509" s="0"/>
      <c r="UIY509" s="0"/>
      <c r="UIZ509" s="0"/>
      <c r="UJA509" s="0"/>
      <c r="UJB509" s="0"/>
      <c r="UJC509" s="0"/>
      <c r="UJD509" s="0"/>
      <c r="UJE509" s="0"/>
      <c r="UJF509" s="0"/>
      <c r="UJG509" s="0"/>
      <c r="UJH509" s="0"/>
      <c r="UJI509" s="0"/>
      <c r="UJJ509" s="0"/>
      <c r="UJK509" s="0"/>
      <c r="UJL509" s="0"/>
      <c r="UJM509" s="0"/>
      <c r="UJN509" s="0"/>
      <c r="UJO509" s="0"/>
      <c r="UJP509" s="0"/>
      <c r="UJQ509" s="0"/>
      <c r="UJR509" s="0"/>
      <c r="UJS509" s="0"/>
      <c r="UJT509" s="0"/>
      <c r="UJU509" s="0"/>
      <c r="UJV509" s="0"/>
      <c r="UJW509" s="0"/>
      <c r="UJX509" s="0"/>
      <c r="UJY509" s="0"/>
      <c r="UJZ509" s="0"/>
      <c r="UKA509" s="0"/>
      <c r="UKB509" s="0"/>
      <c r="UKC509" s="0"/>
      <c r="UKD509" s="0"/>
      <c r="UKE509" s="0"/>
      <c r="UKF509" s="0"/>
      <c r="UKG509" s="0"/>
      <c r="UKH509" s="0"/>
      <c r="UKI509" s="0"/>
      <c r="UKJ509" s="0"/>
      <c r="UKK509" s="0"/>
      <c r="UKL509" s="0"/>
      <c r="UKM509" s="0"/>
      <c r="UKN509" s="0"/>
      <c r="UKO509" s="0"/>
      <c r="UKP509" s="0"/>
      <c r="UKQ509" s="0"/>
      <c r="UKR509" s="0"/>
      <c r="UKS509" s="0"/>
      <c r="UKT509" s="0"/>
      <c r="UKU509" s="0"/>
      <c r="UKV509" s="0"/>
      <c r="UKW509" s="0"/>
      <c r="UKX509" s="0"/>
      <c r="UKY509" s="0"/>
      <c r="UKZ509" s="0"/>
      <c r="ULA509" s="0"/>
      <c r="ULB509" s="0"/>
      <c r="ULC509" s="0"/>
      <c r="ULD509" s="0"/>
      <c r="ULE509" s="0"/>
      <c r="ULF509" s="0"/>
      <c r="ULG509" s="0"/>
      <c r="ULH509" s="0"/>
      <c r="ULI509" s="0"/>
      <c r="ULJ509" s="0"/>
      <c r="ULK509" s="0"/>
      <c r="ULL509" s="0"/>
      <c r="ULM509" s="0"/>
      <c r="ULN509" s="0"/>
      <c r="ULO509" s="0"/>
      <c r="ULP509" s="0"/>
      <c r="ULQ509" s="0"/>
      <c r="ULR509" s="0"/>
      <c r="ULS509" s="0"/>
      <c r="ULT509" s="0"/>
      <c r="ULU509" s="0"/>
      <c r="ULV509" s="0"/>
      <c r="ULW509" s="0"/>
      <c r="ULX509" s="0"/>
      <c r="ULY509" s="0"/>
      <c r="ULZ509" s="0"/>
      <c r="UMA509" s="0"/>
      <c r="UMB509" s="0"/>
      <c r="UMC509" s="0"/>
      <c r="UMD509" s="0"/>
      <c r="UME509" s="0"/>
      <c r="UMF509" s="0"/>
      <c r="UMG509" s="0"/>
      <c r="UMH509" s="0"/>
      <c r="UMI509" s="0"/>
      <c r="UMJ509" s="0"/>
      <c r="UMK509" s="0"/>
      <c r="UML509" s="0"/>
      <c r="UMM509" s="0"/>
      <c r="UMN509" s="0"/>
      <c r="UMO509" s="0"/>
      <c r="UMP509" s="0"/>
      <c r="UMQ509" s="0"/>
      <c r="UMR509" s="0"/>
      <c r="UMS509" s="0"/>
      <c r="UMT509" s="0"/>
      <c r="UMU509" s="0"/>
      <c r="UMV509" s="0"/>
      <c r="UMW509" s="0"/>
      <c r="UMX509" s="0"/>
      <c r="UMY509" s="0"/>
      <c r="UMZ509" s="0"/>
      <c r="UNA509" s="0"/>
      <c r="UNB509" s="0"/>
      <c r="UNC509" s="0"/>
      <c r="UND509" s="0"/>
      <c r="UNE509" s="0"/>
      <c r="UNF509" s="0"/>
      <c r="UNG509" s="0"/>
      <c r="UNH509" s="0"/>
      <c r="UNI509" s="0"/>
      <c r="UNJ509" s="0"/>
      <c r="UNK509" s="0"/>
      <c r="UNL509" s="0"/>
      <c r="UNM509" s="0"/>
      <c r="UNN509" s="0"/>
      <c r="UNO509" s="0"/>
      <c r="UNP509" s="0"/>
      <c r="UNQ509" s="0"/>
      <c r="UNR509" s="0"/>
      <c r="UNS509" s="0"/>
      <c r="UNT509" s="0"/>
      <c r="UNU509" s="0"/>
      <c r="UNV509" s="0"/>
      <c r="UNW509" s="0"/>
      <c r="UNX509" s="0"/>
      <c r="UNY509" s="0"/>
      <c r="UNZ509" s="0"/>
      <c r="UOA509" s="0"/>
      <c r="UOB509" s="0"/>
      <c r="UOC509" s="0"/>
      <c r="UOD509" s="0"/>
      <c r="UOE509" s="0"/>
      <c r="UOF509" s="0"/>
      <c r="UOG509" s="0"/>
      <c r="UOH509" s="0"/>
      <c r="UOI509" s="0"/>
      <c r="UOJ509" s="0"/>
      <c r="UOK509" s="0"/>
      <c r="UOL509" s="0"/>
      <c r="UOM509" s="0"/>
      <c r="UON509" s="0"/>
      <c r="UOO509" s="0"/>
      <c r="UOP509" s="0"/>
      <c r="UOQ509" s="0"/>
      <c r="UOR509" s="0"/>
      <c r="UOS509" s="0"/>
      <c r="UOT509" s="0"/>
      <c r="UOU509" s="0"/>
      <c r="UOV509" s="0"/>
      <c r="UOW509" s="0"/>
      <c r="UOX509" s="0"/>
      <c r="UOY509" s="0"/>
      <c r="UOZ509" s="0"/>
      <c r="UPA509" s="0"/>
      <c r="UPB509" s="0"/>
      <c r="UPC509" s="0"/>
      <c r="UPD509" s="0"/>
      <c r="UPE509" s="0"/>
      <c r="UPF509" s="0"/>
      <c r="UPG509" s="0"/>
      <c r="UPH509" s="0"/>
      <c r="UPI509" s="0"/>
      <c r="UPJ509" s="0"/>
      <c r="UPK509" s="0"/>
      <c r="UPL509" s="0"/>
      <c r="UPM509" s="0"/>
      <c r="UPN509" s="0"/>
      <c r="UPO509" s="0"/>
      <c r="UPP509" s="0"/>
      <c r="UPQ509" s="0"/>
      <c r="UPR509" s="0"/>
      <c r="UPS509" s="0"/>
      <c r="UPT509" s="0"/>
      <c r="UPU509" s="0"/>
      <c r="UPV509" s="0"/>
      <c r="UPW509" s="0"/>
      <c r="UPX509" s="0"/>
      <c r="UPY509" s="0"/>
      <c r="UPZ509" s="0"/>
      <c r="UQA509" s="0"/>
      <c r="UQB509" s="0"/>
      <c r="UQC509" s="0"/>
      <c r="UQD509" s="0"/>
      <c r="UQE509" s="0"/>
      <c r="UQF509" s="0"/>
      <c r="UQG509" s="0"/>
      <c r="UQH509" s="0"/>
      <c r="UQI509" s="0"/>
      <c r="UQJ509" s="0"/>
      <c r="UQK509" s="0"/>
      <c r="UQL509" s="0"/>
      <c r="UQM509" s="0"/>
      <c r="UQN509" s="0"/>
      <c r="UQO509" s="0"/>
      <c r="UQP509" s="0"/>
      <c r="UQQ509" s="0"/>
      <c r="UQR509" s="0"/>
      <c r="UQS509" s="0"/>
      <c r="UQT509" s="0"/>
      <c r="UQU509" s="0"/>
      <c r="UQV509" s="0"/>
      <c r="UQW509" s="0"/>
      <c r="UQX509" s="0"/>
      <c r="UQY509" s="0"/>
      <c r="UQZ509" s="0"/>
      <c r="URA509" s="0"/>
      <c r="URB509" s="0"/>
      <c r="URC509" s="0"/>
      <c r="URD509" s="0"/>
      <c r="URE509" s="0"/>
      <c r="URF509" s="0"/>
      <c r="URG509" s="0"/>
      <c r="URH509" s="0"/>
      <c r="URI509" s="0"/>
      <c r="URJ509" s="0"/>
      <c r="URK509" s="0"/>
      <c r="URL509" s="0"/>
      <c r="URM509" s="0"/>
      <c r="URN509" s="0"/>
      <c r="URO509" s="0"/>
      <c r="URP509" s="0"/>
      <c r="URQ509" s="0"/>
      <c r="URR509" s="0"/>
      <c r="URS509" s="0"/>
      <c r="URT509" s="0"/>
      <c r="URU509" s="0"/>
      <c r="URV509" s="0"/>
      <c r="URW509" s="0"/>
      <c r="URX509" s="0"/>
      <c r="URY509" s="0"/>
      <c r="URZ509" s="0"/>
      <c r="USA509" s="0"/>
      <c r="USB509" s="0"/>
      <c r="USC509" s="0"/>
      <c r="USD509" s="0"/>
      <c r="USE509" s="0"/>
      <c r="USF509" s="0"/>
      <c r="USG509" s="0"/>
      <c r="USH509" s="0"/>
      <c r="USI509" s="0"/>
      <c r="USJ509" s="0"/>
      <c r="USK509" s="0"/>
      <c r="USL509" s="0"/>
      <c r="USM509" s="0"/>
      <c r="USN509" s="0"/>
      <c r="USO509" s="0"/>
      <c r="USP509" s="0"/>
      <c r="USQ509" s="0"/>
      <c r="USR509" s="0"/>
      <c r="USS509" s="0"/>
      <c r="UST509" s="0"/>
      <c r="USU509" s="0"/>
      <c r="USV509" s="0"/>
      <c r="USW509" s="0"/>
      <c r="USX509" s="0"/>
      <c r="USY509" s="0"/>
      <c r="USZ509" s="0"/>
      <c r="UTA509" s="0"/>
      <c r="UTB509" s="0"/>
      <c r="UTC509" s="0"/>
      <c r="UTD509" s="0"/>
      <c r="UTE509" s="0"/>
      <c r="UTF509" s="0"/>
      <c r="UTG509" s="0"/>
      <c r="UTH509" s="0"/>
      <c r="UTI509" s="0"/>
      <c r="UTJ509" s="0"/>
      <c r="UTK509" s="0"/>
      <c r="UTL509" s="0"/>
      <c r="UTM509" s="0"/>
      <c r="UTN509" s="0"/>
      <c r="UTO509" s="0"/>
      <c r="UTP509" s="0"/>
      <c r="UTQ509" s="0"/>
      <c r="UTR509" s="0"/>
      <c r="UTS509" s="0"/>
      <c r="UTT509" s="0"/>
      <c r="UTU509" s="0"/>
      <c r="UTV509" s="0"/>
      <c r="UTW509" s="0"/>
      <c r="UTX509" s="0"/>
      <c r="UTY509" s="0"/>
      <c r="UTZ509" s="0"/>
      <c r="UUA509" s="0"/>
      <c r="UUB509" s="0"/>
      <c r="UUC509" s="0"/>
      <c r="UUD509" s="0"/>
      <c r="UUE509" s="0"/>
      <c r="UUF509" s="0"/>
      <c r="UUG509" s="0"/>
      <c r="UUH509" s="0"/>
      <c r="UUI509" s="0"/>
      <c r="UUJ509" s="0"/>
      <c r="UUK509" s="0"/>
      <c r="UUL509" s="0"/>
      <c r="UUM509" s="0"/>
      <c r="UUN509" s="0"/>
      <c r="UUO509" s="0"/>
      <c r="UUP509" s="0"/>
      <c r="UUQ509" s="0"/>
      <c r="UUR509" s="0"/>
      <c r="UUS509" s="0"/>
      <c r="UUT509" s="0"/>
      <c r="UUU509" s="0"/>
      <c r="UUV509" s="0"/>
      <c r="UUW509" s="0"/>
      <c r="UUX509" s="0"/>
      <c r="UUY509" s="0"/>
      <c r="UUZ509" s="0"/>
      <c r="UVA509" s="0"/>
      <c r="UVB509" s="0"/>
      <c r="UVC509" s="0"/>
      <c r="UVD509" s="0"/>
      <c r="UVE509" s="0"/>
      <c r="UVF509" s="0"/>
      <c r="UVG509" s="0"/>
      <c r="UVH509" s="0"/>
      <c r="UVI509" s="0"/>
      <c r="UVJ509" s="0"/>
      <c r="UVK509" s="0"/>
      <c r="UVL509" s="0"/>
      <c r="UVM509" s="0"/>
      <c r="UVN509" s="0"/>
      <c r="UVO509" s="0"/>
      <c r="UVP509" s="0"/>
      <c r="UVQ509" s="0"/>
      <c r="UVR509" s="0"/>
      <c r="UVS509" s="0"/>
      <c r="UVT509" s="0"/>
      <c r="UVU509" s="0"/>
      <c r="UVV509" s="0"/>
      <c r="UVW509" s="0"/>
      <c r="UVX509" s="0"/>
      <c r="UVY509" s="0"/>
      <c r="UVZ509" s="0"/>
      <c r="UWA509" s="0"/>
      <c r="UWB509" s="0"/>
      <c r="UWC509" s="0"/>
      <c r="UWD509" s="0"/>
      <c r="UWE509" s="0"/>
      <c r="UWF509" s="0"/>
      <c r="UWG509" s="0"/>
      <c r="UWH509" s="0"/>
      <c r="UWI509" s="0"/>
      <c r="UWJ509" s="0"/>
      <c r="UWK509" s="0"/>
      <c r="UWL509" s="0"/>
      <c r="UWM509" s="0"/>
      <c r="UWN509" s="0"/>
      <c r="UWO509" s="0"/>
      <c r="UWP509" s="0"/>
      <c r="UWQ509" s="0"/>
      <c r="UWR509" s="0"/>
      <c r="UWS509" s="0"/>
      <c r="UWT509" s="0"/>
      <c r="UWU509" s="0"/>
      <c r="UWV509" s="0"/>
      <c r="UWW509" s="0"/>
      <c r="UWX509" s="0"/>
      <c r="UWY509" s="0"/>
      <c r="UWZ509" s="0"/>
      <c r="UXA509" s="0"/>
      <c r="UXB509" s="0"/>
      <c r="UXC509" s="0"/>
      <c r="UXD509" s="0"/>
      <c r="UXE509" s="0"/>
      <c r="UXF509" s="0"/>
      <c r="UXG509" s="0"/>
      <c r="UXH509" s="0"/>
      <c r="UXI509" s="0"/>
      <c r="UXJ509" s="0"/>
      <c r="UXK509" s="0"/>
      <c r="UXL509" s="0"/>
      <c r="UXM509" s="0"/>
      <c r="UXN509" s="0"/>
      <c r="UXO509" s="0"/>
      <c r="UXP509" s="0"/>
      <c r="UXQ509" s="0"/>
      <c r="UXR509" s="0"/>
      <c r="UXS509" s="0"/>
      <c r="UXT509" s="0"/>
      <c r="UXU509" s="0"/>
      <c r="UXV509" s="0"/>
      <c r="UXW509" s="0"/>
      <c r="UXX509" s="0"/>
      <c r="UXY509" s="0"/>
      <c r="UXZ509" s="0"/>
      <c r="UYA509" s="0"/>
      <c r="UYB509" s="0"/>
      <c r="UYC509" s="0"/>
      <c r="UYD509" s="0"/>
      <c r="UYE509" s="0"/>
      <c r="UYF509" s="0"/>
      <c r="UYG509" s="0"/>
      <c r="UYH509" s="0"/>
      <c r="UYI509" s="0"/>
      <c r="UYJ509" s="0"/>
      <c r="UYK509" s="0"/>
      <c r="UYL509" s="0"/>
      <c r="UYM509" s="0"/>
      <c r="UYN509" s="0"/>
      <c r="UYO509" s="0"/>
      <c r="UYP509" s="0"/>
      <c r="UYQ509" s="0"/>
      <c r="UYR509" s="0"/>
      <c r="UYS509" s="0"/>
      <c r="UYT509" s="0"/>
      <c r="UYU509" s="0"/>
      <c r="UYV509" s="0"/>
      <c r="UYW509" s="0"/>
      <c r="UYX509" s="0"/>
      <c r="UYY509" s="0"/>
      <c r="UYZ509" s="0"/>
      <c r="UZA509" s="0"/>
      <c r="UZB509" s="0"/>
      <c r="UZC509" s="0"/>
      <c r="UZD509" s="0"/>
      <c r="UZE509" s="0"/>
      <c r="UZF509" s="0"/>
      <c r="UZG509" s="0"/>
      <c r="UZH509" s="0"/>
      <c r="UZI509" s="0"/>
      <c r="UZJ509" s="0"/>
      <c r="UZK509" s="0"/>
      <c r="UZL509" s="0"/>
      <c r="UZM509" s="0"/>
      <c r="UZN509" s="0"/>
      <c r="UZO509" s="0"/>
      <c r="UZP509" s="0"/>
      <c r="UZQ509" s="0"/>
      <c r="UZR509" s="0"/>
      <c r="UZS509" s="0"/>
      <c r="UZT509" s="0"/>
      <c r="UZU509" s="0"/>
      <c r="UZV509" s="0"/>
      <c r="UZW509" s="0"/>
      <c r="UZX509" s="0"/>
      <c r="UZY509" s="0"/>
      <c r="UZZ509" s="0"/>
      <c r="VAA509" s="0"/>
      <c r="VAB509" s="0"/>
      <c r="VAC509" s="0"/>
      <c r="VAD509" s="0"/>
      <c r="VAE509" s="0"/>
      <c r="VAF509" s="0"/>
      <c r="VAG509" s="0"/>
      <c r="VAH509" s="0"/>
      <c r="VAI509" s="0"/>
      <c r="VAJ509" s="0"/>
      <c r="VAK509" s="0"/>
      <c r="VAL509" s="0"/>
      <c r="VAM509" s="0"/>
      <c r="VAN509" s="0"/>
      <c r="VAO509" s="0"/>
      <c r="VAP509" s="0"/>
      <c r="VAQ509" s="0"/>
      <c r="VAR509" s="0"/>
      <c r="VAS509" s="0"/>
      <c r="VAT509" s="0"/>
      <c r="VAU509" s="0"/>
      <c r="VAV509" s="0"/>
      <c r="VAW509" s="0"/>
      <c r="VAX509" s="0"/>
      <c r="VAY509" s="0"/>
      <c r="VAZ509" s="0"/>
      <c r="VBA509" s="0"/>
      <c r="VBB509" s="0"/>
      <c r="VBC509" s="0"/>
      <c r="VBD509" s="0"/>
      <c r="VBE509" s="0"/>
      <c r="VBF509" s="0"/>
      <c r="VBG509" s="0"/>
      <c r="VBH509" s="0"/>
      <c r="VBI509" s="0"/>
      <c r="VBJ509" s="0"/>
      <c r="VBK509" s="0"/>
      <c r="VBL509" s="0"/>
      <c r="VBM509" s="0"/>
      <c r="VBN509" s="0"/>
      <c r="VBO509" s="0"/>
      <c r="VBP509" s="0"/>
      <c r="VBQ509" s="0"/>
      <c r="VBR509" s="0"/>
      <c r="VBS509" s="0"/>
      <c r="VBT509" s="0"/>
      <c r="VBU509" s="0"/>
      <c r="VBV509" s="0"/>
      <c r="VBW509" s="0"/>
      <c r="VBX509" s="0"/>
      <c r="VBY509" s="0"/>
      <c r="VBZ509" s="0"/>
      <c r="VCA509" s="0"/>
      <c r="VCB509" s="0"/>
      <c r="VCC509" s="0"/>
      <c r="VCD509" s="0"/>
      <c r="VCE509" s="0"/>
      <c r="VCF509" s="0"/>
      <c r="VCG509" s="0"/>
      <c r="VCH509" s="0"/>
      <c r="VCI509" s="0"/>
      <c r="VCJ509" s="0"/>
      <c r="VCK509" s="0"/>
      <c r="VCL509" s="0"/>
      <c r="VCM509" s="0"/>
      <c r="VCN509" s="0"/>
      <c r="VCO509" s="0"/>
      <c r="VCP509" s="0"/>
      <c r="VCQ509" s="0"/>
      <c r="VCR509" s="0"/>
      <c r="VCS509" s="0"/>
      <c r="VCT509" s="0"/>
      <c r="VCU509" s="0"/>
      <c r="VCV509" s="0"/>
      <c r="VCW509" s="0"/>
      <c r="VCX509" s="0"/>
      <c r="VCY509" s="0"/>
      <c r="VCZ509" s="0"/>
      <c r="VDA509" s="0"/>
      <c r="VDB509" s="0"/>
      <c r="VDC509" s="0"/>
      <c r="VDD509" s="0"/>
      <c r="VDE509" s="0"/>
      <c r="VDF509" s="0"/>
      <c r="VDG509" s="0"/>
      <c r="VDH509" s="0"/>
      <c r="VDI509" s="0"/>
      <c r="VDJ509" s="0"/>
      <c r="VDK509" s="0"/>
      <c r="VDL509" s="0"/>
      <c r="VDM509" s="0"/>
      <c r="VDN509" s="0"/>
      <c r="VDO509" s="0"/>
      <c r="VDP509" s="0"/>
      <c r="VDQ509" s="0"/>
      <c r="VDR509" s="0"/>
      <c r="VDS509" s="0"/>
      <c r="VDT509" s="0"/>
      <c r="VDU509" s="0"/>
      <c r="VDV509" s="0"/>
      <c r="VDW509" s="0"/>
      <c r="VDX509" s="0"/>
      <c r="VDY509" s="0"/>
      <c r="VDZ509" s="0"/>
      <c r="VEA509" s="0"/>
      <c r="VEB509" s="0"/>
      <c r="VEC509" s="0"/>
      <c r="VED509" s="0"/>
      <c r="VEE509" s="0"/>
      <c r="VEF509" s="0"/>
      <c r="VEG509" s="0"/>
      <c r="VEH509" s="0"/>
      <c r="VEI509" s="0"/>
      <c r="VEJ509" s="0"/>
      <c r="VEK509" s="0"/>
      <c r="VEL509" s="0"/>
      <c r="VEM509" s="0"/>
      <c r="VEN509" s="0"/>
      <c r="VEO509" s="0"/>
      <c r="VEP509" s="0"/>
      <c r="VEQ509" s="0"/>
      <c r="VER509" s="0"/>
      <c r="VES509" s="0"/>
      <c r="VET509" s="0"/>
      <c r="VEU509" s="0"/>
      <c r="VEV509" s="0"/>
      <c r="VEW509" s="0"/>
      <c r="VEX509" s="0"/>
      <c r="VEY509" s="0"/>
      <c r="VEZ509" s="0"/>
      <c r="VFA509" s="0"/>
      <c r="VFB509" s="0"/>
      <c r="VFC509" s="0"/>
      <c r="VFD509" s="0"/>
      <c r="VFE509" s="0"/>
      <c r="VFF509" s="0"/>
      <c r="VFG509" s="0"/>
      <c r="VFH509" s="0"/>
      <c r="VFI509" s="0"/>
      <c r="VFJ509" s="0"/>
      <c r="VFK509" s="0"/>
      <c r="VFL509" s="0"/>
      <c r="VFM509" s="0"/>
      <c r="VFN509" s="0"/>
      <c r="VFO509" s="0"/>
      <c r="VFP509" s="0"/>
      <c r="VFQ509" s="0"/>
      <c r="VFR509" s="0"/>
      <c r="VFS509" s="0"/>
      <c r="VFT509" s="0"/>
      <c r="VFU509" s="0"/>
      <c r="VFV509" s="0"/>
      <c r="VFW509" s="0"/>
      <c r="VFX509" s="0"/>
      <c r="VFY509" s="0"/>
      <c r="VFZ509" s="0"/>
      <c r="VGA509" s="0"/>
      <c r="VGB509" s="0"/>
      <c r="VGC509" s="0"/>
      <c r="VGD509" s="0"/>
      <c r="VGE509" s="0"/>
      <c r="VGF509" s="0"/>
      <c r="VGG509" s="0"/>
      <c r="VGH509" s="0"/>
      <c r="VGI509" s="0"/>
      <c r="VGJ509" s="0"/>
      <c r="VGK509" s="0"/>
      <c r="VGL509" s="0"/>
      <c r="VGM509" s="0"/>
      <c r="VGN509" s="0"/>
      <c r="VGO509" s="0"/>
      <c r="VGP509" s="0"/>
      <c r="VGQ509" s="0"/>
      <c r="VGR509" s="0"/>
      <c r="VGS509" s="0"/>
      <c r="VGT509" s="0"/>
      <c r="VGU509" s="0"/>
      <c r="VGV509" s="0"/>
      <c r="VGW509" s="0"/>
      <c r="VGX509" s="0"/>
      <c r="VGY509" s="0"/>
      <c r="VGZ509" s="0"/>
      <c r="VHA509" s="0"/>
      <c r="VHB509" s="0"/>
      <c r="VHC509" s="0"/>
      <c r="VHD509" s="0"/>
      <c r="VHE509" s="0"/>
      <c r="VHF509" s="0"/>
      <c r="VHG509" s="0"/>
      <c r="VHH509" s="0"/>
      <c r="VHI509" s="0"/>
      <c r="VHJ509" s="0"/>
      <c r="VHK509" s="0"/>
      <c r="VHL509" s="0"/>
      <c r="VHM509" s="0"/>
      <c r="VHN509" s="0"/>
      <c r="VHO509" s="0"/>
      <c r="VHP509" s="0"/>
      <c r="VHQ509" s="0"/>
      <c r="VHR509" s="0"/>
      <c r="VHS509" s="0"/>
      <c r="VHT509" s="0"/>
      <c r="VHU509" s="0"/>
      <c r="VHV509" s="0"/>
      <c r="VHW509" s="0"/>
      <c r="VHX509" s="0"/>
      <c r="VHY509" s="0"/>
      <c r="VHZ509" s="0"/>
      <c r="VIA509" s="0"/>
      <c r="VIB509" s="0"/>
      <c r="VIC509" s="0"/>
      <c r="VID509" s="0"/>
      <c r="VIE509" s="0"/>
      <c r="VIF509" s="0"/>
      <c r="VIG509" s="0"/>
      <c r="VIH509" s="0"/>
      <c r="VII509" s="0"/>
      <c r="VIJ509" s="0"/>
      <c r="VIK509" s="0"/>
      <c r="VIL509" s="0"/>
      <c r="VIM509" s="0"/>
      <c r="VIN509" s="0"/>
      <c r="VIO509" s="0"/>
      <c r="VIP509" s="0"/>
      <c r="VIQ509" s="0"/>
      <c r="VIR509" s="0"/>
      <c r="VIS509" s="0"/>
      <c r="VIT509" s="0"/>
      <c r="VIU509" s="0"/>
      <c r="VIV509" s="0"/>
      <c r="VIW509" s="0"/>
      <c r="VIX509" s="0"/>
      <c r="VIY509" s="0"/>
      <c r="VIZ509" s="0"/>
      <c r="VJA509" s="0"/>
      <c r="VJB509" s="0"/>
      <c r="VJC509" s="0"/>
      <c r="VJD509" s="0"/>
      <c r="VJE509" s="0"/>
      <c r="VJF509" s="0"/>
      <c r="VJG509" s="0"/>
      <c r="VJH509" s="0"/>
      <c r="VJI509" s="0"/>
      <c r="VJJ509" s="0"/>
      <c r="VJK509" s="0"/>
      <c r="VJL509" s="0"/>
      <c r="VJM509" s="0"/>
      <c r="VJN509" s="0"/>
      <c r="VJO509" s="0"/>
      <c r="VJP509" s="0"/>
      <c r="VJQ509" s="0"/>
      <c r="VJR509" s="0"/>
      <c r="VJS509" s="0"/>
      <c r="VJT509" s="0"/>
      <c r="VJU509" s="0"/>
      <c r="VJV509" s="0"/>
      <c r="VJW509" s="0"/>
      <c r="VJX509" s="0"/>
      <c r="VJY509" s="0"/>
      <c r="VJZ509" s="0"/>
      <c r="VKA509" s="0"/>
      <c r="VKB509" s="0"/>
      <c r="VKC509" s="0"/>
      <c r="VKD509" s="0"/>
      <c r="VKE509" s="0"/>
      <c r="VKF509" s="0"/>
      <c r="VKG509" s="0"/>
      <c r="VKH509" s="0"/>
      <c r="VKI509" s="0"/>
      <c r="VKJ509" s="0"/>
      <c r="VKK509" s="0"/>
      <c r="VKL509" s="0"/>
      <c r="VKM509" s="0"/>
      <c r="VKN509" s="0"/>
      <c r="VKO509" s="0"/>
      <c r="VKP509" s="0"/>
      <c r="VKQ509" s="0"/>
      <c r="VKR509" s="0"/>
      <c r="VKS509" s="0"/>
      <c r="VKT509" s="0"/>
      <c r="VKU509" s="0"/>
      <c r="VKV509" s="0"/>
      <c r="VKW509" s="0"/>
      <c r="VKX509" s="0"/>
      <c r="VKY509" s="0"/>
      <c r="VKZ509" s="0"/>
      <c r="VLA509" s="0"/>
      <c r="VLB509" s="0"/>
      <c r="VLC509" s="0"/>
      <c r="VLD509" s="0"/>
      <c r="VLE509" s="0"/>
      <c r="VLF509" s="0"/>
      <c r="VLG509" s="0"/>
      <c r="VLH509" s="0"/>
      <c r="VLI509" s="0"/>
      <c r="VLJ509" s="0"/>
      <c r="VLK509" s="0"/>
      <c r="VLL509" s="0"/>
      <c r="VLM509" s="0"/>
      <c r="VLN509" s="0"/>
      <c r="VLO509" s="0"/>
      <c r="VLP509" s="0"/>
      <c r="VLQ509" s="0"/>
      <c r="VLR509" s="0"/>
      <c r="VLS509" s="0"/>
      <c r="VLT509" s="0"/>
      <c r="VLU509" s="0"/>
      <c r="VLV509" s="0"/>
      <c r="VLW509" s="0"/>
      <c r="VLX509" s="0"/>
      <c r="VLY509" s="0"/>
      <c r="VLZ509" s="0"/>
      <c r="VMA509" s="0"/>
      <c r="VMB509" s="0"/>
      <c r="VMC509" s="0"/>
      <c r="VMD509" s="0"/>
      <c r="VME509" s="0"/>
      <c r="VMF509" s="0"/>
      <c r="VMG509" s="0"/>
      <c r="VMH509" s="0"/>
      <c r="VMI509" s="0"/>
      <c r="VMJ509" s="0"/>
      <c r="VMK509" s="0"/>
      <c r="VML509" s="0"/>
      <c r="VMM509" s="0"/>
      <c r="VMN509" s="0"/>
      <c r="VMO509" s="0"/>
      <c r="VMP509" s="0"/>
      <c r="VMQ509" s="0"/>
      <c r="VMR509" s="0"/>
      <c r="VMS509" s="0"/>
      <c r="VMT509" s="0"/>
      <c r="VMU509" s="0"/>
      <c r="VMV509" s="0"/>
      <c r="VMW509" s="0"/>
      <c r="VMX509" s="0"/>
      <c r="VMY509" s="0"/>
      <c r="VMZ509" s="0"/>
      <c r="VNA509" s="0"/>
      <c r="VNB509" s="0"/>
      <c r="VNC509" s="0"/>
      <c r="VND509" s="0"/>
      <c r="VNE509" s="0"/>
      <c r="VNF509" s="0"/>
      <c r="VNG509" s="0"/>
      <c r="VNH509" s="0"/>
      <c r="VNI509" s="0"/>
      <c r="VNJ509" s="0"/>
      <c r="VNK509" s="0"/>
      <c r="VNL509" s="0"/>
      <c r="VNM509" s="0"/>
      <c r="VNN509" s="0"/>
      <c r="VNO509" s="0"/>
      <c r="VNP509" s="0"/>
      <c r="VNQ509" s="0"/>
      <c r="VNR509" s="0"/>
      <c r="VNS509" s="0"/>
      <c r="VNT509" s="0"/>
      <c r="VNU509" s="0"/>
      <c r="VNV509" s="0"/>
      <c r="VNW509" s="0"/>
      <c r="VNX509" s="0"/>
      <c r="VNY509" s="0"/>
      <c r="VNZ509" s="0"/>
      <c r="VOA509" s="0"/>
      <c r="VOB509" s="0"/>
      <c r="VOC509" s="0"/>
      <c r="VOD509" s="0"/>
      <c r="VOE509" s="0"/>
      <c r="VOF509" s="0"/>
      <c r="VOG509" s="0"/>
      <c r="VOH509" s="0"/>
      <c r="VOI509" s="0"/>
      <c r="VOJ509" s="0"/>
      <c r="VOK509" s="0"/>
      <c r="VOL509" s="0"/>
      <c r="VOM509" s="0"/>
      <c r="VON509" s="0"/>
      <c r="VOO509" s="0"/>
      <c r="VOP509" s="0"/>
      <c r="VOQ509" s="0"/>
      <c r="VOR509" s="0"/>
      <c r="VOS509" s="0"/>
      <c r="VOT509" s="0"/>
      <c r="VOU509" s="0"/>
      <c r="VOV509" s="0"/>
      <c r="VOW509" s="0"/>
      <c r="VOX509" s="0"/>
      <c r="VOY509" s="0"/>
      <c r="VOZ509" s="0"/>
      <c r="VPA509" s="0"/>
      <c r="VPB509" s="0"/>
      <c r="VPC509" s="0"/>
      <c r="VPD509" s="0"/>
      <c r="VPE509" s="0"/>
      <c r="VPF509" s="0"/>
      <c r="VPG509" s="0"/>
      <c r="VPH509" s="0"/>
      <c r="VPI509" s="0"/>
      <c r="VPJ509" s="0"/>
      <c r="VPK509" s="0"/>
      <c r="VPL509" s="0"/>
      <c r="VPM509" s="0"/>
      <c r="VPN509" s="0"/>
      <c r="VPO509" s="0"/>
      <c r="VPP509" s="0"/>
      <c r="VPQ509" s="0"/>
      <c r="VPR509" s="0"/>
      <c r="VPS509" s="0"/>
      <c r="VPT509" s="0"/>
      <c r="VPU509" s="0"/>
      <c r="VPV509" s="0"/>
      <c r="VPW509" s="0"/>
      <c r="VPX509" s="0"/>
      <c r="VPY509" s="0"/>
      <c r="VPZ509" s="0"/>
      <c r="VQA509" s="0"/>
      <c r="VQB509" s="0"/>
      <c r="VQC509" s="0"/>
      <c r="VQD509" s="0"/>
      <c r="VQE509" s="0"/>
      <c r="VQF509" s="0"/>
      <c r="VQG509" s="0"/>
      <c r="VQH509" s="0"/>
      <c r="VQI509" s="0"/>
      <c r="VQJ509" s="0"/>
      <c r="VQK509" s="0"/>
      <c r="VQL509" s="0"/>
      <c r="VQM509" s="0"/>
      <c r="VQN509" s="0"/>
      <c r="VQO509" s="0"/>
      <c r="VQP509" s="0"/>
      <c r="VQQ509" s="0"/>
      <c r="VQR509" s="0"/>
      <c r="VQS509" s="0"/>
      <c r="VQT509" s="0"/>
      <c r="VQU509" s="0"/>
      <c r="VQV509" s="0"/>
      <c r="VQW509" s="0"/>
      <c r="VQX509" s="0"/>
      <c r="VQY509" s="0"/>
      <c r="VQZ509" s="0"/>
      <c r="VRA509" s="0"/>
      <c r="VRB509" s="0"/>
      <c r="VRC509" s="0"/>
      <c r="VRD509" s="0"/>
      <c r="VRE509" s="0"/>
      <c r="VRF509" s="0"/>
      <c r="VRG509" s="0"/>
      <c r="VRH509" s="0"/>
      <c r="VRI509" s="0"/>
      <c r="VRJ509" s="0"/>
      <c r="VRK509" s="0"/>
      <c r="VRL509" s="0"/>
      <c r="VRM509" s="0"/>
      <c r="VRN509" s="0"/>
      <c r="VRO509" s="0"/>
      <c r="VRP509" s="0"/>
      <c r="VRQ509" s="0"/>
      <c r="VRR509" s="0"/>
      <c r="VRS509" s="0"/>
      <c r="VRT509" s="0"/>
      <c r="VRU509" s="0"/>
      <c r="VRV509" s="0"/>
      <c r="VRW509" s="0"/>
      <c r="VRX509" s="0"/>
      <c r="VRY509" s="0"/>
      <c r="VRZ509" s="0"/>
      <c r="VSA509" s="0"/>
      <c r="VSB509" s="0"/>
      <c r="VSC509" s="0"/>
      <c r="VSD509" s="0"/>
      <c r="VSE509" s="0"/>
      <c r="VSF509" s="0"/>
      <c r="VSG509" s="0"/>
      <c r="VSH509" s="0"/>
      <c r="VSI509" s="0"/>
      <c r="VSJ509" s="0"/>
      <c r="VSK509" s="0"/>
      <c r="VSL509" s="0"/>
      <c r="VSM509" s="0"/>
      <c r="VSN509" s="0"/>
      <c r="VSO509" s="0"/>
      <c r="VSP509" s="0"/>
      <c r="VSQ509" s="0"/>
      <c r="VSR509" s="0"/>
      <c r="VSS509" s="0"/>
      <c r="VST509" s="0"/>
      <c r="VSU509" s="0"/>
      <c r="VSV509" s="0"/>
      <c r="VSW509" s="0"/>
      <c r="VSX509" s="0"/>
      <c r="VSY509" s="0"/>
      <c r="VSZ509" s="0"/>
      <c r="VTA509" s="0"/>
      <c r="VTB509" s="0"/>
      <c r="VTC509" s="0"/>
      <c r="VTD509" s="0"/>
      <c r="VTE509" s="0"/>
      <c r="VTF509" s="0"/>
      <c r="VTG509" s="0"/>
      <c r="VTH509" s="0"/>
      <c r="VTI509" s="0"/>
      <c r="VTJ509" s="0"/>
      <c r="VTK509" s="0"/>
      <c r="VTL509" s="0"/>
      <c r="VTM509" s="0"/>
      <c r="VTN509" s="0"/>
      <c r="VTO509" s="0"/>
      <c r="VTP509" s="0"/>
      <c r="VTQ509" s="0"/>
      <c r="VTR509" s="0"/>
      <c r="VTS509" s="0"/>
      <c r="VTT509" s="0"/>
      <c r="VTU509" s="0"/>
      <c r="VTV509" s="0"/>
      <c r="VTW509" s="0"/>
      <c r="VTX509" s="0"/>
      <c r="VTY509" s="0"/>
      <c r="VTZ509" s="0"/>
      <c r="VUA509" s="0"/>
      <c r="VUB509" s="0"/>
      <c r="VUC509" s="0"/>
      <c r="VUD509" s="0"/>
      <c r="VUE509" s="0"/>
      <c r="VUF509" s="0"/>
      <c r="VUG509" s="0"/>
      <c r="VUH509" s="0"/>
      <c r="VUI509" s="0"/>
      <c r="VUJ509" s="0"/>
      <c r="VUK509" s="0"/>
      <c r="VUL509" s="0"/>
      <c r="VUM509" s="0"/>
      <c r="VUN509" s="0"/>
      <c r="VUO509" s="0"/>
      <c r="VUP509" s="0"/>
      <c r="VUQ509" s="0"/>
      <c r="VUR509" s="0"/>
      <c r="VUS509" s="0"/>
      <c r="VUT509" s="0"/>
      <c r="VUU509" s="0"/>
      <c r="VUV509" s="0"/>
      <c r="VUW509" s="0"/>
      <c r="VUX509" s="0"/>
      <c r="VUY509" s="0"/>
      <c r="VUZ509" s="0"/>
      <c r="VVA509" s="0"/>
      <c r="VVB509" s="0"/>
      <c r="VVC509" s="0"/>
      <c r="VVD509" s="0"/>
      <c r="VVE509" s="0"/>
      <c r="VVF509" s="0"/>
      <c r="VVG509" s="0"/>
      <c r="VVH509" s="0"/>
      <c r="VVI509" s="0"/>
      <c r="VVJ509" s="0"/>
      <c r="VVK509" s="0"/>
      <c r="VVL509" s="0"/>
      <c r="VVM509" s="0"/>
      <c r="VVN509" s="0"/>
      <c r="VVO509" s="0"/>
      <c r="VVP509" s="0"/>
      <c r="VVQ509" s="0"/>
      <c r="VVR509" s="0"/>
      <c r="VVS509" s="0"/>
      <c r="VVT509" s="0"/>
      <c r="VVU509" s="0"/>
      <c r="VVV509" s="0"/>
      <c r="VVW509" s="0"/>
      <c r="VVX509" s="0"/>
      <c r="VVY509" s="0"/>
      <c r="VVZ509" s="0"/>
      <c r="VWA509" s="0"/>
      <c r="VWB509" s="0"/>
      <c r="VWC509" s="0"/>
      <c r="VWD509" s="0"/>
      <c r="VWE509" s="0"/>
      <c r="VWF509" s="0"/>
      <c r="VWG509" s="0"/>
      <c r="VWH509" s="0"/>
      <c r="VWI509" s="0"/>
      <c r="VWJ509" s="0"/>
      <c r="VWK509" s="0"/>
      <c r="VWL509" s="0"/>
      <c r="VWM509" s="0"/>
      <c r="VWN509" s="0"/>
      <c r="VWO509" s="0"/>
      <c r="VWP509" s="0"/>
      <c r="VWQ509" s="0"/>
      <c r="VWR509" s="0"/>
      <c r="VWS509" s="0"/>
      <c r="VWT509" s="0"/>
      <c r="VWU509" s="0"/>
      <c r="VWV509" s="0"/>
      <c r="VWW509" s="0"/>
      <c r="VWX509" s="0"/>
      <c r="VWY509" s="0"/>
      <c r="VWZ509" s="0"/>
      <c r="VXA509" s="0"/>
      <c r="VXB509" s="0"/>
      <c r="VXC509" s="0"/>
      <c r="VXD509" s="0"/>
      <c r="VXE509" s="0"/>
      <c r="VXF509" s="0"/>
      <c r="VXG509" s="0"/>
      <c r="VXH509" s="0"/>
      <c r="VXI509" s="0"/>
      <c r="VXJ509" s="0"/>
      <c r="VXK509" s="0"/>
      <c r="VXL509" s="0"/>
      <c r="VXM509" s="0"/>
      <c r="VXN509" s="0"/>
      <c r="VXO509" s="0"/>
      <c r="VXP509" s="0"/>
      <c r="VXQ509" s="0"/>
      <c r="VXR509" s="0"/>
      <c r="VXS509" s="0"/>
      <c r="VXT509" s="0"/>
      <c r="VXU509" s="0"/>
      <c r="VXV509" s="0"/>
      <c r="VXW509" s="0"/>
      <c r="VXX509" s="0"/>
      <c r="VXY509" s="0"/>
      <c r="VXZ509" s="0"/>
      <c r="VYA509" s="0"/>
      <c r="VYB509" s="0"/>
      <c r="VYC509" s="0"/>
      <c r="VYD509" s="0"/>
      <c r="VYE509" s="0"/>
      <c r="VYF509" s="0"/>
      <c r="VYG509" s="0"/>
      <c r="VYH509" s="0"/>
      <c r="VYI509" s="0"/>
      <c r="VYJ509" s="0"/>
      <c r="VYK509" s="0"/>
      <c r="VYL509" s="0"/>
      <c r="VYM509" s="0"/>
      <c r="VYN509" s="0"/>
      <c r="VYO509" s="0"/>
      <c r="VYP509" s="0"/>
      <c r="VYQ509" s="0"/>
      <c r="VYR509" s="0"/>
      <c r="VYS509" s="0"/>
      <c r="VYT509" s="0"/>
      <c r="VYU509" s="0"/>
      <c r="VYV509" s="0"/>
      <c r="VYW509" s="0"/>
      <c r="VYX509" s="0"/>
      <c r="VYY509" s="0"/>
      <c r="VYZ509" s="0"/>
      <c r="VZA509" s="0"/>
      <c r="VZB509" s="0"/>
      <c r="VZC509" s="0"/>
      <c r="VZD509" s="0"/>
      <c r="VZE509" s="0"/>
      <c r="VZF509" s="0"/>
      <c r="VZG509" s="0"/>
      <c r="VZH509" s="0"/>
      <c r="VZI509" s="0"/>
      <c r="VZJ509" s="0"/>
      <c r="VZK509" s="0"/>
      <c r="VZL509" s="0"/>
      <c r="VZM509" s="0"/>
      <c r="VZN509" s="0"/>
      <c r="VZO509" s="0"/>
      <c r="VZP509" s="0"/>
      <c r="VZQ509" s="0"/>
      <c r="VZR509" s="0"/>
      <c r="VZS509" s="0"/>
      <c r="VZT509" s="0"/>
      <c r="VZU509" s="0"/>
      <c r="VZV509" s="0"/>
      <c r="VZW509" s="0"/>
      <c r="VZX509" s="0"/>
      <c r="VZY509" s="0"/>
      <c r="VZZ509" s="0"/>
      <c r="WAA509" s="0"/>
      <c r="WAB509" s="0"/>
      <c r="WAC509" s="0"/>
      <c r="WAD509" s="0"/>
      <c r="WAE509" s="0"/>
      <c r="WAF509" s="0"/>
      <c r="WAG509" s="0"/>
      <c r="WAH509" s="0"/>
      <c r="WAI509" s="0"/>
      <c r="WAJ509" s="0"/>
      <c r="WAK509" s="0"/>
      <c r="WAL509" s="0"/>
      <c r="WAM509" s="0"/>
      <c r="WAN509" s="0"/>
      <c r="WAO509" s="0"/>
      <c r="WAP509" s="0"/>
      <c r="WAQ509" s="0"/>
      <c r="WAR509" s="0"/>
      <c r="WAS509" s="0"/>
      <c r="WAT509" s="0"/>
      <c r="WAU509" s="0"/>
      <c r="WAV509" s="0"/>
      <c r="WAW509" s="0"/>
      <c r="WAX509" s="0"/>
      <c r="WAY509" s="0"/>
      <c r="WAZ509" s="0"/>
      <c r="WBA509" s="0"/>
      <c r="WBB509" s="0"/>
      <c r="WBC509" s="0"/>
      <c r="WBD509" s="0"/>
      <c r="WBE509" s="0"/>
      <c r="WBF509" s="0"/>
      <c r="WBG509" s="0"/>
      <c r="WBH509" s="0"/>
      <c r="WBI509" s="0"/>
      <c r="WBJ509" s="0"/>
      <c r="WBK509" s="0"/>
      <c r="WBL509" s="0"/>
      <c r="WBM509" s="0"/>
      <c r="WBN509" s="0"/>
      <c r="WBO509" s="0"/>
      <c r="WBP509" s="0"/>
      <c r="WBQ509" s="0"/>
      <c r="WBR509" s="0"/>
      <c r="WBS509" s="0"/>
      <c r="WBT509" s="0"/>
      <c r="WBU509" s="0"/>
      <c r="WBV509" s="0"/>
      <c r="WBW509" s="0"/>
      <c r="WBX509" s="0"/>
      <c r="WBY509" s="0"/>
      <c r="WBZ509" s="0"/>
      <c r="WCA509" s="0"/>
      <c r="WCB509" s="0"/>
      <c r="WCC509" s="0"/>
      <c r="WCD509" s="0"/>
      <c r="WCE509" s="0"/>
      <c r="WCF509" s="0"/>
      <c r="WCG509" s="0"/>
      <c r="WCH509" s="0"/>
      <c r="WCI509" s="0"/>
      <c r="WCJ509" s="0"/>
      <c r="WCK509" s="0"/>
      <c r="WCL509" s="0"/>
      <c r="WCM509" s="0"/>
      <c r="WCN509" s="0"/>
      <c r="WCO509" s="0"/>
      <c r="WCP509" s="0"/>
      <c r="WCQ509" s="0"/>
      <c r="WCR509" s="0"/>
      <c r="WCS509" s="0"/>
      <c r="WCT509" s="0"/>
      <c r="WCU509" s="0"/>
      <c r="WCV509" s="0"/>
      <c r="WCW509" s="0"/>
      <c r="WCX509" s="0"/>
      <c r="WCY509" s="0"/>
      <c r="WCZ509" s="0"/>
      <c r="WDA509" s="0"/>
      <c r="WDB509" s="0"/>
      <c r="WDC509" s="0"/>
      <c r="WDD509" s="0"/>
      <c r="WDE509" s="0"/>
      <c r="WDF509" s="0"/>
      <c r="WDG509" s="0"/>
      <c r="WDH509" s="0"/>
      <c r="WDI509" s="0"/>
      <c r="WDJ509" s="0"/>
      <c r="WDK509" s="0"/>
      <c r="WDL509" s="0"/>
      <c r="WDM509" s="0"/>
      <c r="WDN509" s="0"/>
      <c r="WDO509" s="0"/>
      <c r="WDP509" s="0"/>
      <c r="WDQ509" s="0"/>
      <c r="WDR509" s="0"/>
      <c r="WDS509" s="0"/>
      <c r="WDT509" s="0"/>
      <c r="WDU509" s="0"/>
      <c r="WDV509" s="0"/>
      <c r="WDW509" s="0"/>
      <c r="WDX509" s="0"/>
      <c r="WDY509" s="0"/>
      <c r="WDZ509" s="0"/>
      <c r="WEA509" s="0"/>
      <c r="WEB509" s="0"/>
      <c r="WEC509" s="0"/>
      <c r="WED509" s="0"/>
      <c r="WEE509" s="0"/>
      <c r="WEF509" s="0"/>
      <c r="WEG509" s="0"/>
      <c r="WEH509" s="0"/>
      <c r="WEI509" s="0"/>
      <c r="WEJ509" s="0"/>
      <c r="WEK509" s="0"/>
      <c r="WEL509" s="0"/>
      <c r="WEM509" s="0"/>
      <c r="WEN509" s="0"/>
      <c r="WEO509" s="0"/>
      <c r="WEP509" s="0"/>
      <c r="WEQ509" s="0"/>
      <c r="WER509" s="0"/>
      <c r="WES509" s="0"/>
      <c r="WET509" s="0"/>
      <c r="WEU509" s="0"/>
      <c r="WEV509" s="0"/>
      <c r="WEW509" s="0"/>
      <c r="WEX509" s="0"/>
      <c r="WEY509" s="0"/>
      <c r="WEZ509" s="0"/>
      <c r="WFA509" s="0"/>
      <c r="WFB509" s="0"/>
      <c r="WFC509" s="0"/>
      <c r="WFD509" s="0"/>
      <c r="WFE509" s="0"/>
      <c r="WFF509" s="0"/>
      <c r="WFG509" s="0"/>
      <c r="WFH509" s="0"/>
      <c r="WFI509" s="0"/>
      <c r="WFJ509" s="0"/>
      <c r="WFK509" s="0"/>
      <c r="WFL509" s="0"/>
      <c r="WFM509" s="0"/>
      <c r="WFN509" s="0"/>
      <c r="WFO509" s="0"/>
      <c r="WFP509" s="0"/>
      <c r="WFQ509" s="0"/>
      <c r="WFR509" s="0"/>
      <c r="WFS509" s="0"/>
      <c r="WFT509" s="0"/>
      <c r="WFU509" s="0"/>
      <c r="WFV509" s="0"/>
      <c r="WFW509" s="0"/>
      <c r="WFX509" s="0"/>
      <c r="WFY509" s="0"/>
      <c r="WFZ509" s="0"/>
      <c r="WGA509" s="0"/>
      <c r="WGB509" s="0"/>
      <c r="WGC509" s="0"/>
      <c r="WGD509" s="0"/>
      <c r="WGE509" s="0"/>
      <c r="WGF509" s="0"/>
      <c r="WGG509" s="0"/>
      <c r="WGH509" s="0"/>
      <c r="WGI509" s="0"/>
      <c r="WGJ509" s="0"/>
      <c r="WGK509" s="0"/>
      <c r="WGL509" s="0"/>
      <c r="WGM509" s="0"/>
      <c r="WGN509" s="0"/>
      <c r="WGO509" s="0"/>
      <c r="WGP509" s="0"/>
      <c r="WGQ509" s="0"/>
      <c r="WGR509" s="0"/>
      <c r="WGS509" s="0"/>
      <c r="WGT509" s="0"/>
      <c r="WGU509" s="0"/>
      <c r="WGV509" s="0"/>
      <c r="WGW509" s="0"/>
      <c r="WGX509" s="0"/>
      <c r="WGY509" s="0"/>
      <c r="WGZ509" s="0"/>
      <c r="WHA509" s="0"/>
      <c r="WHB509" s="0"/>
      <c r="WHC509" s="0"/>
      <c r="WHD509" s="0"/>
      <c r="WHE509" s="0"/>
      <c r="WHF509" s="0"/>
      <c r="WHG509" s="0"/>
      <c r="WHH509" s="0"/>
      <c r="WHI509" s="0"/>
      <c r="WHJ509" s="0"/>
      <c r="WHK509" s="0"/>
      <c r="WHL509" s="0"/>
      <c r="WHM509" s="0"/>
      <c r="WHN509" s="0"/>
      <c r="WHO509" s="0"/>
      <c r="WHP509" s="0"/>
      <c r="WHQ509" s="0"/>
      <c r="WHR509" s="0"/>
      <c r="WHS509" s="0"/>
      <c r="WHT509" s="0"/>
      <c r="WHU509" s="0"/>
      <c r="WHV509" s="0"/>
      <c r="WHW509" s="0"/>
      <c r="WHX509" s="0"/>
      <c r="WHY509" s="0"/>
      <c r="WHZ509" s="0"/>
      <c r="WIA509" s="0"/>
      <c r="WIB509" s="0"/>
      <c r="WIC509" s="0"/>
      <c r="WID509" s="0"/>
      <c r="WIE509" s="0"/>
      <c r="WIF509" s="0"/>
      <c r="WIG509" s="0"/>
      <c r="WIH509" s="0"/>
      <c r="WII509" s="0"/>
      <c r="WIJ509" s="0"/>
      <c r="WIK509" s="0"/>
      <c r="WIL509" s="0"/>
      <c r="WIM509" s="0"/>
      <c r="WIN509" s="0"/>
      <c r="WIO509" s="0"/>
      <c r="WIP509" s="0"/>
      <c r="WIQ509" s="0"/>
      <c r="WIR509" s="0"/>
      <c r="WIS509" s="0"/>
      <c r="WIT509" s="0"/>
      <c r="WIU509" s="0"/>
      <c r="WIV509" s="0"/>
      <c r="WIW509" s="0"/>
      <c r="WIX509" s="0"/>
      <c r="WIY509" s="0"/>
      <c r="WIZ509" s="0"/>
      <c r="WJA509" s="0"/>
      <c r="WJB509" s="0"/>
      <c r="WJC509" s="0"/>
      <c r="WJD509" s="0"/>
      <c r="WJE509" s="0"/>
      <c r="WJF509" s="0"/>
      <c r="WJG509" s="0"/>
      <c r="WJH509" s="0"/>
      <c r="WJI509" s="0"/>
      <c r="WJJ509" s="0"/>
      <c r="WJK509" s="0"/>
      <c r="WJL509" s="0"/>
      <c r="WJM509" s="0"/>
      <c r="WJN509" s="0"/>
      <c r="WJO509" s="0"/>
      <c r="WJP509" s="0"/>
      <c r="WJQ509" s="0"/>
      <c r="WJR509" s="0"/>
      <c r="WJS509" s="0"/>
      <c r="WJT509" s="0"/>
      <c r="WJU509" s="0"/>
      <c r="WJV509" s="0"/>
      <c r="WJW509" s="0"/>
      <c r="WJX509" s="0"/>
      <c r="WJY509" s="0"/>
      <c r="WJZ509" s="0"/>
      <c r="WKA509" s="0"/>
      <c r="WKB509" s="0"/>
      <c r="WKC509" s="0"/>
      <c r="WKD509" s="0"/>
      <c r="WKE509" s="0"/>
      <c r="WKF509" s="0"/>
      <c r="WKG509" s="0"/>
      <c r="WKH509" s="0"/>
      <c r="WKI509" s="0"/>
      <c r="WKJ509" s="0"/>
      <c r="WKK509" s="0"/>
      <c r="WKL509" s="0"/>
      <c r="WKM509" s="0"/>
      <c r="WKN509" s="0"/>
      <c r="WKO509" s="0"/>
      <c r="WKP509" s="0"/>
      <c r="WKQ509" s="0"/>
      <c r="WKR509" s="0"/>
      <c r="WKS509" s="0"/>
      <c r="WKT509" s="0"/>
      <c r="WKU509" s="0"/>
      <c r="WKV509" s="0"/>
      <c r="WKW509" s="0"/>
      <c r="WKX509" s="0"/>
      <c r="WKY509" s="0"/>
      <c r="WKZ509" s="0"/>
      <c r="WLA509" s="0"/>
      <c r="WLB509" s="0"/>
      <c r="WLC509" s="0"/>
      <c r="WLD509" s="0"/>
      <c r="WLE509" s="0"/>
      <c r="WLF509" s="0"/>
      <c r="WLG509" s="0"/>
      <c r="WLH509" s="0"/>
      <c r="WLI509" s="0"/>
      <c r="WLJ509" s="0"/>
      <c r="WLK509" s="0"/>
      <c r="WLL509" s="0"/>
      <c r="WLM509" s="0"/>
      <c r="WLN509" s="0"/>
      <c r="WLO509" s="0"/>
      <c r="WLP509" s="0"/>
      <c r="WLQ509" s="0"/>
      <c r="WLR509" s="0"/>
      <c r="WLS509" s="0"/>
      <c r="WLT509" s="0"/>
      <c r="WLU509" s="0"/>
      <c r="WLV509" s="0"/>
      <c r="WLW509" s="0"/>
      <c r="WLX509" s="0"/>
      <c r="WLY509" s="0"/>
      <c r="WLZ509" s="0"/>
      <c r="WMA509" s="0"/>
      <c r="WMB509" s="0"/>
      <c r="WMC509" s="0"/>
      <c r="WMD509" s="0"/>
      <c r="WME509" s="0"/>
      <c r="WMF509" s="0"/>
      <c r="WMG509" s="0"/>
      <c r="WMH509" s="0"/>
      <c r="WMI509" s="0"/>
      <c r="WMJ509" s="0"/>
      <c r="WMK509" s="0"/>
      <c r="WML509" s="0"/>
      <c r="WMM509" s="0"/>
      <c r="WMN509" s="0"/>
      <c r="WMO509" s="0"/>
      <c r="WMP509" s="0"/>
      <c r="WMQ509" s="0"/>
      <c r="WMR509" s="0"/>
      <c r="WMS509" s="0"/>
      <c r="WMT509" s="0"/>
      <c r="WMU509" s="0"/>
      <c r="WMV509" s="0"/>
      <c r="WMW509" s="0"/>
      <c r="WMX509" s="0"/>
      <c r="WMY509" s="0"/>
      <c r="WMZ509" s="0"/>
      <c r="WNA509" s="0"/>
      <c r="WNB509" s="0"/>
      <c r="WNC509" s="0"/>
      <c r="WND509" s="0"/>
      <c r="WNE509" s="0"/>
      <c r="WNF509" s="0"/>
      <c r="WNG509" s="0"/>
      <c r="WNH509" s="0"/>
      <c r="WNI509" s="0"/>
      <c r="WNJ509" s="0"/>
      <c r="WNK509" s="0"/>
      <c r="WNL509" s="0"/>
      <c r="WNM509" s="0"/>
      <c r="WNN509" s="0"/>
      <c r="WNO509" s="0"/>
      <c r="WNP509" s="0"/>
      <c r="WNQ509" s="0"/>
      <c r="WNR509" s="0"/>
      <c r="WNS509" s="0"/>
      <c r="WNT509" s="0"/>
      <c r="WNU509" s="0"/>
      <c r="WNV509" s="0"/>
      <c r="WNW509" s="0"/>
      <c r="WNX509" s="0"/>
      <c r="WNY509" s="0"/>
      <c r="WNZ509" s="0"/>
      <c r="WOA509" s="0"/>
      <c r="WOB509" s="0"/>
      <c r="WOC509" s="0"/>
      <c r="WOD509" s="0"/>
      <c r="WOE509" s="0"/>
      <c r="WOF509" s="0"/>
      <c r="WOG509" s="0"/>
      <c r="WOH509" s="0"/>
      <c r="WOI509" s="0"/>
      <c r="WOJ509" s="0"/>
      <c r="WOK509" s="0"/>
      <c r="WOL509" s="0"/>
      <c r="WOM509" s="0"/>
      <c r="WON509" s="0"/>
      <c r="WOO509" s="0"/>
      <c r="WOP509" s="0"/>
      <c r="WOQ509" s="0"/>
      <c r="WOR509" s="0"/>
      <c r="WOS509" s="0"/>
      <c r="WOT509" s="0"/>
      <c r="WOU509" s="0"/>
      <c r="WOV509" s="0"/>
      <c r="WOW509" s="0"/>
      <c r="WOX509" s="0"/>
      <c r="WOY509" s="0"/>
      <c r="WOZ509" s="0"/>
      <c r="WPA509" s="0"/>
      <c r="WPB509" s="0"/>
      <c r="WPC509" s="0"/>
      <c r="WPD509" s="0"/>
      <c r="WPE509" s="0"/>
      <c r="WPF509" s="0"/>
      <c r="WPG509" s="0"/>
      <c r="WPH509" s="0"/>
      <c r="WPI509" s="0"/>
      <c r="WPJ509" s="0"/>
      <c r="WPK509" s="0"/>
      <c r="WPL509" s="0"/>
      <c r="WPM509" s="0"/>
      <c r="WPN509" s="0"/>
      <c r="WPO509" s="0"/>
      <c r="WPP509" s="0"/>
      <c r="WPQ509" s="0"/>
      <c r="WPR509" s="0"/>
      <c r="WPS509" s="0"/>
      <c r="WPT509" s="0"/>
      <c r="WPU509" s="0"/>
      <c r="WPV509" s="0"/>
      <c r="WPW509" s="0"/>
      <c r="WPX509" s="0"/>
      <c r="WPY509" s="0"/>
      <c r="WPZ509" s="0"/>
      <c r="WQA509" s="0"/>
      <c r="WQB509" s="0"/>
      <c r="WQC509" s="0"/>
      <c r="WQD509" s="0"/>
      <c r="WQE509" s="0"/>
      <c r="WQF509" s="0"/>
      <c r="WQG509" s="0"/>
      <c r="WQH509" s="0"/>
      <c r="WQI509" s="0"/>
      <c r="WQJ509" s="0"/>
      <c r="WQK509" s="0"/>
      <c r="WQL509" s="0"/>
      <c r="WQM509" s="0"/>
      <c r="WQN509" s="0"/>
      <c r="WQO509" s="0"/>
      <c r="WQP509" s="0"/>
      <c r="WQQ509" s="0"/>
      <c r="WQR509" s="0"/>
      <c r="WQS509" s="0"/>
      <c r="WQT509" s="0"/>
      <c r="WQU509" s="0"/>
      <c r="WQV509" s="0"/>
      <c r="WQW509" s="0"/>
      <c r="WQX509" s="0"/>
      <c r="WQY509" s="0"/>
      <c r="WQZ509" s="0"/>
      <c r="WRA509" s="0"/>
      <c r="WRB509" s="0"/>
      <c r="WRC509" s="0"/>
      <c r="WRD509" s="0"/>
      <c r="WRE509" s="0"/>
      <c r="WRF509" s="0"/>
      <c r="WRG509" s="0"/>
      <c r="WRH509" s="0"/>
      <c r="WRI509" s="0"/>
      <c r="WRJ509" s="0"/>
      <c r="WRK509" s="0"/>
      <c r="WRL509" s="0"/>
      <c r="WRM509" s="0"/>
      <c r="WRN509" s="0"/>
      <c r="WRO509" s="0"/>
      <c r="WRP509" s="0"/>
      <c r="WRQ509" s="0"/>
      <c r="WRR509" s="0"/>
      <c r="WRS509" s="0"/>
      <c r="WRT509" s="0"/>
      <c r="WRU509" s="0"/>
      <c r="WRV509" s="0"/>
      <c r="WRW509" s="0"/>
      <c r="WRX509" s="0"/>
      <c r="WRY509" s="0"/>
      <c r="WRZ509" s="0"/>
      <c r="WSA509" s="0"/>
      <c r="WSB509" s="0"/>
      <c r="WSC509" s="0"/>
      <c r="WSD509" s="0"/>
      <c r="WSE509" s="0"/>
      <c r="WSF509" s="0"/>
      <c r="WSG509" s="0"/>
      <c r="WSH509" s="0"/>
      <c r="WSI509" s="0"/>
      <c r="WSJ509" s="0"/>
      <c r="WSK509" s="0"/>
      <c r="WSL509" s="0"/>
      <c r="WSM509" s="0"/>
      <c r="WSN509" s="0"/>
      <c r="WSO509" s="0"/>
      <c r="WSP509" s="0"/>
      <c r="WSQ509" s="0"/>
      <c r="WSR509" s="0"/>
      <c r="WSS509" s="0"/>
      <c r="WST509" s="0"/>
      <c r="WSU509" s="0"/>
      <c r="WSV509" s="0"/>
      <c r="WSW509" s="0"/>
      <c r="WSX509" s="0"/>
      <c r="WSY509" s="0"/>
      <c r="WSZ509" s="0"/>
      <c r="WTA509" s="0"/>
      <c r="WTB509" s="0"/>
      <c r="WTC509" s="0"/>
      <c r="WTD509" s="0"/>
      <c r="WTE509" s="0"/>
      <c r="WTF509" s="0"/>
      <c r="WTG509" s="0"/>
      <c r="WTH509" s="0"/>
      <c r="WTI509" s="0"/>
      <c r="WTJ509" s="0"/>
      <c r="WTK509" s="0"/>
      <c r="WTL509" s="0"/>
      <c r="WTM509" s="0"/>
      <c r="WTN509" s="0"/>
      <c r="WTO509" s="0"/>
      <c r="WTP509" s="0"/>
      <c r="WTQ509" s="0"/>
      <c r="WTR509" s="0"/>
      <c r="WTS509" s="0"/>
      <c r="WTT509" s="0"/>
      <c r="WTU509" s="0"/>
      <c r="WTV509" s="0"/>
      <c r="WTW509" s="0"/>
      <c r="WTX509" s="0"/>
      <c r="WTY509" s="0"/>
      <c r="WTZ509" s="0"/>
      <c r="WUA509" s="0"/>
      <c r="WUB509" s="0"/>
      <c r="WUC509" s="0"/>
      <c r="WUD509" s="0"/>
      <c r="WUE509" s="0"/>
      <c r="WUF509" s="0"/>
      <c r="WUG509" s="0"/>
      <c r="WUH509" s="0"/>
      <c r="WUI509" s="0"/>
      <c r="WUJ509" s="0"/>
      <c r="WUK509" s="0"/>
      <c r="WUL509" s="0"/>
      <c r="WUM509" s="0"/>
      <c r="WUN509" s="0"/>
      <c r="WUO509" s="0"/>
      <c r="WUP509" s="0"/>
      <c r="WUQ509" s="0"/>
      <c r="WUR509" s="0"/>
      <c r="WUS509" s="0"/>
      <c r="WUT509" s="0"/>
      <c r="WUU509" s="0"/>
      <c r="WUV509" s="0"/>
      <c r="WUW509" s="0"/>
      <c r="WUX509" s="0"/>
      <c r="WUY509" s="0"/>
      <c r="WUZ509" s="0"/>
      <c r="WVA509" s="0"/>
      <c r="WVB509" s="0"/>
      <c r="WVC509" s="0"/>
      <c r="WVD509" s="0"/>
      <c r="WVE509" s="0"/>
      <c r="WVF509" s="0"/>
      <c r="WVG509" s="0"/>
      <c r="WVH509" s="0"/>
      <c r="WVI509" s="0"/>
      <c r="WVJ509" s="0"/>
      <c r="WVK509" s="0"/>
      <c r="WVL509" s="0"/>
      <c r="WVM509" s="0"/>
      <c r="WVN509" s="0"/>
      <c r="WVO509" s="0"/>
      <c r="WVP509" s="0"/>
      <c r="WVQ509" s="0"/>
      <c r="WVR509" s="0"/>
      <c r="WVS509" s="0"/>
      <c r="WVT509" s="0"/>
      <c r="WVU509" s="0"/>
      <c r="WVV509" s="0"/>
      <c r="WVW509" s="0"/>
      <c r="WVX509" s="0"/>
      <c r="WVY509" s="0"/>
      <c r="WVZ509" s="0"/>
      <c r="WWA509" s="0"/>
      <c r="WWB509" s="0"/>
      <c r="WWC509" s="0"/>
      <c r="WWD509" s="0"/>
      <c r="WWE509" s="0"/>
      <c r="WWF509" s="0"/>
      <c r="WWG509" s="0"/>
      <c r="WWH509" s="0"/>
      <c r="WWI509" s="0"/>
      <c r="WWJ509" s="0"/>
      <c r="WWK509" s="0"/>
      <c r="WWL509" s="0"/>
      <c r="WWM509" s="0"/>
      <c r="WWN509" s="0"/>
      <c r="WWO509" s="0"/>
      <c r="WWP509" s="0"/>
      <c r="WWQ509" s="0"/>
      <c r="WWR509" s="0"/>
      <c r="WWS509" s="0"/>
      <c r="WWT509" s="0"/>
      <c r="WWU509" s="0"/>
      <c r="WWV509" s="0"/>
      <c r="WWW509" s="0"/>
      <c r="WWX509" s="0"/>
      <c r="WWY509" s="0"/>
      <c r="WWZ509" s="0"/>
      <c r="WXA509" s="0"/>
      <c r="WXB509" s="0"/>
      <c r="WXC509" s="0"/>
      <c r="WXD509" s="0"/>
      <c r="WXE509" s="0"/>
      <c r="WXF509" s="0"/>
      <c r="WXG509" s="0"/>
      <c r="WXH509" s="0"/>
      <c r="WXI509" s="0"/>
      <c r="WXJ509" s="0"/>
      <c r="WXK509" s="0"/>
      <c r="WXL509" s="0"/>
      <c r="WXM509" s="0"/>
      <c r="WXN509" s="0"/>
      <c r="WXO509" s="0"/>
      <c r="WXP509" s="0"/>
      <c r="WXQ509" s="0"/>
      <c r="WXR509" s="0"/>
      <c r="WXS509" s="0"/>
      <c r="WXT509" s="0"/>
      <c r="WXU509" s="0"/>
      <c r="WXV509" s="0"/>
      <c r="WXW509" s="0"/>
      <c r="WXX509" s="0"/>
      <c r="WXY509" s="0"/>
      <c r="WXZ509" s="0"/>
      <c r="WYA509" s="0"/>
      <c r="WYB509" s="0"/>
      <c r="WYC509" s="0"/>
      <c r="WYD509" s="0"/>
      <c r="WYE509" s="0"/>
      <c r="WYF509" s="0"/>
      <c r="WYG509" s="0"/>
      <c r="WYH509" s="0"/>
      <c r="WYI509" s="0"/>
      <c r="WYJ509" s="0"/>
      <c r="WYK509" s="0"/>
      <c r="WYL509" s="0"/>
      <c r="WYM509" s="0"/>
      <c r="WYN509" s="0"/>
      <c r="WYO509" s="0"/>
      <c r="WYP509" s="0"/>
      <c r="WYQ509" s="0"/>
      <c r="WYR509" s="0"/>
      <c r="WYS509" s="0"/>
      <c r="WYT509" s="0"/>
      <c r="WYU509" s="0"/>
      <c r="WYV509" s="0"/>
      <c r="WYW509" s="0"/>
      <c r="WYX509" s="0"/>
      <c r="WYY509" s="0"/>
      <c r="WYZ509" s="0"/>
      <c r="WZA509" s="0"/>
      <c r="WZB509" s="0"/>
      <c r="WZC509" s="0"/>
      <c r="WZD509" s="0"/>
      <c r="WZE509" s="0"/>
      <c r="WZF509" s="0"/>
      <c r="WZG509" s="0"/>
      <c r="WZH509" s="0"/>
      <c r="WZI509" s="0"/>
      <c r="WZJ509" s="0"/>
      <c r="WZK509" s="0"/>
      <c r="WZL509" s="0"/>
      <c r="WZM509" s="0"/>
      <c r="WZN509" s="0"/>
      <c r="WZO509" s="0"/>
      <c r="WZP509" s="0"/>
      <c r="WZQ509" s="0"/>
      <c r="WZR509" s="0"/>
      <c r="WZS509" s="0"/>
      <c r="WZT509" s="0"/>
      <c r="WZU509" s="0"/>
      <c r="WZV509" s="0"/>
      <c r="WZW509" s="0"/>
      <c r="WZX509" s="0"/>
      <c r="WZY509" s="0"/>
      <c r="WZZ509" s="0"/>
      <c r="XAA509" s="0"/>
      <c r="XAB509" s="0"/>
      <c r="XAC509" s="0"/>
      <c r="XAD509" s="0"/>
      <c r="XAE509" s="0"/>
      <c r="XAF509" s="0"/>
      <c r="XAG509" s="0"/>
      <c r="XAH509" s="0"/>
      <c r="XAI509" s="0"/>
      <c r="XAJ509" s="0"/>
      <c r="XAK509" s="0"/>
      <c r="XAL509" s="0"/>
      <c r="XAM509" s="0"/>
      <c r="XAN509" s="0"/>
      <c r="XAO509" s="0"/>
      <c r="XAP509" s="0"/>
      <c r="XAQ509" s="0"/>
      <c r="XAR509" s="0"/>
      <c r="XAS509" s="0"/>
      <c r="XAT509" s="0"/>
      <c r="XAU509" s="0"/>
      <c r="XAV509" s="0"/>
      <c r="XAW509" s="0"/>
      <c r="XAX509" s="0"/>
      <c r="XAY509" s="0"/>
      <c r="XAZ509" s="0"/>
      <c r="XBA509" s="0"/>
      <c r="XBB509" s="0"/>
      <c r="XBC509" s="0"/>
      <c r="XBD509" s="0"/>
      <c r="XBE509" s="0"/>
      <c r="XBF509" s="0"/>
      <c r="XBG509" s="0"/>
      <c r="XBH509" s="0"/>
      <c r="XBI509" s="0"/>
      <c r="XBJ509" s="0"/>
      <c r="XBK509" s="0"/>
      <c r="XBL509" s="0"/>
      <c r="XBM509" s="0"/>
      <c r="XBN509" s="0"/>
      <c r="XBO509" s="0"/>
      <c r="XBP509" s="0"/>
      <c r="XBQ509" s="0"/>
      <c r="XBR509" s="0"/>
      <c r="XBS509" s="0"/>
      <c r="XBT509" s="0"/>
      <c r="XBU509" s="0"/>
      <c r="XBV509" s="0"/>
      <c r="XBW509" s="0"/>
      <c r="XBX509" s="0"/>
      <c r="XBY509" s="0"/>
      <c r="XBZ509" s="0"/>
      <c r="XCA509" s="0"/>
      <c r="XCB509" s="0"/>
      <c r="XCC509" s="0"/>
      <c r="XCD509" s="0"/>
      <c r="XCE509" s="0"/>
      <c r="XCF509" s="0"/>
      <c r="XCG509" s="0"/>
      <c r="XCH509" s="0"/>
      <c r="XCI509" s="0"/>
      <c r="XCJ509" s="0"/>
      <c r="XCK509" s="0"/>
      <c r="XCL509" s="0"/>
      <c r="XCM509" s="0"/>
      <c r="XCN509" s="0"/>
      <c r="XCO509" s="0"/>
      <c r="XCP509" s="0"/>
      <c r="XCQ509" s="0"/>
      <c r="XCR509" s="0"/>
      <c r="XCS509" s="0"/>
      <c r="XCT509" s="0"/>
      <c r="XCU509" s="0"/>
      <c r="XCV509" s="0"/>
      <c r="XCW509" s="0"/>
      <c r="XCX509" s="0"/>
      <c r="XCY509" s="0"/>
      <c r="XCZ509" s="0"/>
      <c r="XDA509" s="0"/>
      <c r="XDB509" s="0"/>
      <c r="XDC509" s="0"/>
      <c r="XDD509" s="0"/>
      <c r="XDE509" s="0"/>
      <c r="XDF509" s="0"/>
      <c r="XDG509" s="0"/>
      <c r="XDH509" s="0"/>
      <c r="XDI509" s="0"/>
      <c r="XDJ509" s="0"/>
      <c r="XDK509" s="0"/>
      <c r="XDL509" s="0"/>
      <c r="XDM509" s="0"/>
      <c r="XDN509" s="0"/>
      <c r="XDO509" s="0"/>
      <c r="XDP509" s="0"/>
      <c r="XDQ509" s="0"/>
      <c r="XDR509" s="0"/>
      <c r="XDS509" s="0"/>
      <c r="XDT509" s="0"/>
      <c r="XDU509" s="0"/>
      <c r="XDV509" s="0"/>
      <c r="XDW509" s="0"/>
      <c r="XDX509" s="0"/>
      <c r="XDY509" s="0"/>
      <c r="XDZ509" s="0"/>
      <c r="XEA509" s="0"/>
      <c r="XEB509" s="0"/>
      <c r="XEC509" s="0"/>
      <c r="XED509" s="0"/>
      <c r="XEE509" s="0"/>
      <c r="XEF509" s="0"/>
      <c r="XEG509" s="0"/>
      <c r="XEH509" s="0"/>
      <c r="XEI509" s="0"/>
      <c r="XEJ509" s="0"/>
      <c r="XEK509" s="0"/>
      <c r="XEL509" s="0"/>
      <c r="XEM509" s="0"/>
      <c r="XEN509" s="0"/>
      <c r="XEO509" s="0"/>
      <c r="XEP509" s="0"/>
      <c r="XEQ509" s="0"/>
      <c r="XER509" s="0"/>
      <c r="XES509" s="0"/>
      <c r="XET509" s="0"/>
      <c r="XEU509" s="0"/>
      <c r="XEV509" s="0"/>
      <c r="XEW509" s="0"/>
      <c r="XEX509" s="0"/>
      <c r="XEY509" s="0"/>
      <c r="XEZ509" s="0"/>
      <c r="XFA509" s="0"/>
      <c r="XFB509" s="0"/>
      <c r="XFC509" s="0"/>
      <c r="XFD509" s="0"/>
    </row>
    <row r="510" customFormat="false" ht="15" hidden="false" customHeight="true" outlineLevel="0" collapsed="false">
      <c r="B510" s="14"/>
      <c r="C510" s="226"/>
      <c r="D510" s="227"/>
      <c r="E510" s="228"/>
      <c r="F510" s="228"/>
      <c r="G510" s="228"/>
      <c r="H510" s="0"/>
      <c r="I510" s="0"/>
      <c r="J510" s="0"/>
      <c r="K510" s="0"/>
      <c r="L510" s="0"/>
      <c r="M510" s="0"/>
      <c r="N510" s="0"/>
      <c r="O510" s="0"/>
      <c r="P510" s="0"/>
      <c r="Q510" s="0"/>
      <c r="R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c r="NQ510" s="0"/>
      <c r="NR510" s="0"/>
      <c r="NS510" s="0"/>
      <c r="NT510" s="0"/>
      <c r="NU510" s="0"/>
      <c r="NV510" s="0"/>
      <c r="NW510" s="0"/>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c r="AMK510" s="0"/>
      <c r="AML510" s="0"/>
      <c r="AMM510" s="0"/>
      <c r="AMN510" s="0"/>
      <c r="AMO510" s="0"/>
      <c r="AMP510" s="0"/>
      <c r="AMQ510" s="0"/>
      <c r="AMR510" s="0"/>
      <c r="AMS510" s="0"/>
      <c r="AMT510" s="0"/>
      <c r="AMU510" s="0"/>
      <c r="AMV510" s="0"/>
      <c r="AMW510" s="0"/>
      <c r="AMX510" s="0"/>
      <c r="AMY510" s="0"/>
      <c r="AMZ510" s="0"/>
      <c r="ANA510" s="0"/>
      <c r="ANB510" s="0"/>
      <c r="ANC510" s="0"/>
      <c r="AND510" s="0"/>
      <c r="ANE510" s="0"/>
      <c r="ANF510" s="0"/>
      <c r="ANG510" s="0"/>
      <c r="ANH510" s="0"/>
      <c r="ANI510" s="0"/>
      <c r="ANJ510" s="0"/>
      <c r="ANK510" s="0"/>
      <c r="ANL510" s="0"/>
      <c r="ANM510" s="0"/>
      <c r="ANN510" s="0"/>
      <c r="ANO510" s="0"/>
      <c r="ANP510" s="0"/>
      <c r="ANQ510" s="0"/>
      <c r="ANR510" s="0"/>
      <c r="ANS510" s="0"/>
      <c r="ANT510" s="0"/>
      <c r="ANU510" s="0"/>
      <c r="ANV510" s="0"/>
      <c r="ANW510" s="0"/>
      <c r="ANX510" s="0"/>
      <c r="ANY510" s="0"/>
      <c r="ANZ510" s="0"/>
      <c r="AOA510" s="0"/>
      <c r="AOB510" s="0"/>
      <c r="AOC510" s="0"/>
      <c r="AOD510" s="0"/>
      <c r="AOE510" s="0"/>
      <c r="AOF510" s="0"/>
      <c r="AOG510" s="0"/>
      <c r="AOH510" s="0"/>
      <c r="AOI510" s="0"/>
      <c r="AOJ510" s="0"/>
      <c r="AOK510" s="0"/>
      <c r="AOL510" s="0"/>
      <c r="AOM510" s="0"/>
      <c r="AON510" s="0"/>
      <c r="AOO510" s="0"/>
      <c r="AOP510" s="0"/>
      <c r="AOQ510" s="0"/>
      <c r="AOR510" s="0"/>
      <c r="AOS510" s="0"/>
      <c r="AOT510" s="0"/>
      <c r="AOU510" s="0"/>
      <c r="AOV510" s="0"/>
      <c r="AOW510" s="0"/>
      <c r="AOX510" s="0"/>
      <c r="AOY510" s="0"/>
      <c r="AOZ510" s="0"/>
      <c r="APA510" s="0"/>
      <c r="APB510" s="0"/>
      <c r="APC510" s="0"/>
      <c r="APD510" s="0"/>
      <c r="APE510" s="0"/>
      <c r="APF510" s="0"/>
      <c r="APG510" s="0"/>
      <c r="APH510" s="0"/>
      <c r="API510" s="0"/>
      <c r="APJ510" s="0"/>
      <c r="APK510" s="0"/>
      <c r="APL510" s="0"/>
      <c r="APM510" s="0"/>
      <c r="APN510" s="0"/>
      <c r="APO510" s="0"/>
      <c r="APP510" s="0"/>
      <c r="APQ510" s="0"/>
      <c r="APR510" s="0"/>
      <c r="APS510" s="0"/>
      <c r="APT510" s="0"/>
      <c r="APU510" s="0"/>
      <c r="APV510" s="0"/>
      <c r="APW510" s="0"/>
      <c r="APX510" s="0"/>
      <c r="APY510" s="0"/>
      <c r="APZ510" s="0"/>
      <c r="AQA510" s="0"/>
      <c r="AQB510" s="0"/>
      <c r="AQC510" s="0"/>
      <c r="AQD510" s="0"/>
      <c r="AQE510" s="0"/>
      <c r="AQF510" s="0"/>
      <c r="AQG510" s="0"/>
      <c r="AQH510" s="0"/>
      <c r="AQI510" s="0"/>
      <c r="AQJ510" s="0"/>
      <c r="AQK510" s="0"/>
      <c r="AQL510" s="0"/>
      <c r="AQM510" s="0"/>
      <c r="AQN510" s="0"/>
      <c r="AQO510" s="0"/>
      <c r="AQP510" s="0"/>
      <c r="AQQ510" s="0"/>
      <c r="AQR510" s="0"/>
      <c r="AQS510" s="0"/>
      <c r="AQT510" s="0"/>
      <c r="AQU510" s="0"/>
      <c r="AQV510" s="0"/>
      <c r="AQW510" s="0"/>
      <c r="AQX510" s="0"/>
      <c r="AQY510" s="0"/>
      <c r="AQZ510" s="0"/>
      <c r="ARA510" s="0"/>
      <c r="ARB510" s="0"/>
      <c r="ARC510" s="0"/>
      <c r="ARD510" s="0"/>
      <c r="ARE510" s="0"/>
      <c r="ARF510" s="0"/>
      <c r="ARG510" s="0"/>
      <c r="ARH510" s="0"/>
      <c r="ARI510" s="0"/>
      <c r="ARJ510" s="0"/>
      <c r="ARK510" s="0"/>
      <c r="ARL510" s="0"/>
      <c r="ARM510" s="0"/>
      <c r="ARN510" s="0"/>
      <c r="ARO510" s="0"/>
      <c r="ARP510" s="0"/>
      <c r="ARQ510" s="0"/>
      <c r="ARR510" s="0"/>
      <c r="ARS510" s="0"/>
      <c r="ART510" s="0"/>
      <c r="ARU510" s="0"/>
      <c r="ARV510" s="0"/>
      <c r="ARW510" s="0"/>
      <c r="ARX510" s="0"/>
      <c r="ARY510" s="0"/>
      <c r="ARZ510" s="0"/>
      <c r="ASA510" s="0"/>
      <c r="ASB510" s="0"/>
      <c r="ASC510" s="0"/>
      <c r="ASD510" s="0"/>
      <c r="ASE510" s="0"/>
      <c r="ASF510" s="0"/>
      <c r="ASG510" s="0"/>
      <c r="ASH510" s="0"/>
      <c r="ASI510" s="0"/>
      <c r="ASJ510" s="0"/>
      <c r="ASK510" s="0"/>
      <c r="ASL510" s="0"/>
      <c r="ASM510" s="0"/>
      <c r="ASN510" s="0"/>
      <c r="ASO510" s="0"/>
      <c r="ASP510" s="0"/>
      <c r="ASQ510" s="0"/>
      <c r="ASR510" s="0"/>
      <c r="ASS510" s="0"/>
      <c r="AST510" s="0"/>
      <c r="ASU510" s="0"/>
      <c r="ASV510" s="0"/>
      <c r="ASW510" s="0"/>
      <c r="ASX510" s="0"/>
      <c r="ASY510" s="0"/>
      <c r="ASZ510" s="0"/>
      <c r="ATA510" s="0"/>
      <c r="ATB510" s="0"/>
      <c r="ATC510" s="0"/>
      <c r="ATD510" s="0"/>
      <c r="ATE510" s="0"/>
      <c r="ATF510" s="0"/>
      <c r="ATG510" s="0"/>
      <c r="ATH510" s="0"/>
      <c r="ATI510" s="0"/>
      <c r="ATJ510" s="0"/>
      <c r="ATK510" s="0"/>
      <c r="ATL510" s="0"/>
      <c r="ATM510" s="0"/>
      <c r="ATN510" s="0"/>
      <c r="ATO510" s="0"/>
      <c r="ATP510" s="0"/>
      <c r="ATQ510" s="0"/>
      <c r="ATR510" s="0"/>
      <c r="ATS510" s="0"/>
      <c r="ATT510" s="0"/>
      <c r="ATU510" s="0"/>
      <c r="ATV510" s="0"/>
      <c r="ATW510" s="0"/>
      <c r="ATX510" s="0"/>
      <c r="ATY510" s="0"/>
      <c r="ATZ510" s="0"/>
      <c r="AUA510" s="0"/>
      <c r="AUB510" s="0"/>
      <c r="AUC510" s="0"/>
      <c r="AUD510" s="0"/>
      <c r="AUE510" s="0"/>
      <c r="AUF510" s="0"/>
      <c r="AUG510" s="0"/>
      <c r="AUH510" s="0"/>
      <c r="AUI510" s="0"/>
      <c r="AUJ510" s="0"/>
      <c r="AUK510" s="0"/>
      <c r="AUL510" s="0"/>
      <c r="AUM510" s="0"/>
      <c r="AUN510" s="0"/>
      <c r="AUO510" s="0"/>
      <c r="AUP510" s="0"/>
      <c r="AUQ510" s="0"/>
      <c r="AUR510" s="0"/>
      <c r="AUS510" s="0"/>
      <c r="AUT510" s="0"/>
      <c r="AUU510" s="0"/>
      <c r="AUV510" s="0"/>
      <c r="AUW510" s="0"/>
      <c r="AUX510" s="0"/>
      <c r="AUY510" s="0"/>
      <c r="AUZ510" s="0"/>
      <c r="AVA510" s="0"/>
      <c r="AVB510" s="0"/>
      <c r="AVC510" s="0"/>
      <c r="AVD510" s="0"/>
      <c r="AVE510" s="0"/>
      <c r="AVF510" s="0"/>
      <c r="AVG510" s="0"/>
      <c r="AVH510" s="0"/>
      <c r="AVI510" s="0"/>
      <c r="AVJ510" s="0"/>
      <c r="AVK510" s="0"/>
      <c r="AVL510" s="0"/>
      <c r="AVM510" s="0"/>
      <c r="AVN510" s="0"/>
      <c r="AVO510" s="0"/>
      <c r="AVP510" s="0"/>
      <c r="AVQ510" s="0"/>
      <c r="AVR510" s="0"/>
      <c r="AVS510" s="0"/>
      <c r="AVT510" s="0"/>
      <c r="AVU510" s="0"/>
      <c r="AVV510" s="0"/>
      <c r="AVW510" s="0"/>
      <c r="AVX510" s="0"/>
      <c r="AVY510" s="0"/>
      <c r="AVZ510" s="0"/>
      <c r="AWA510" s="0"/>
      <c r="AWB510" s="0"/>
      <c r="AWC510" s="0"/>
      <c r="AWD510" s="0"/>
      <c r="AWE510" s="0"/>
      <c r="AWF510" s="0"/>
      <c r="AWG510" s="0"/>
      <c r="AWH510" s="0"/>
      <c r="AWI510" s="0"/>
      <c r="AWJ510" s="0"/>
      <c r="AWK510" s="0"/>
      <c r="AWL510" s="0"/>
      <c r="AWM510" s="0"/>
      <c r="AWN510" s="0"/>
      <c r="AWO510" s="0"/>
      <c r="AWP510" s="0"/>
      <c r="AWQ510" s="0"/>
      <c r="AWR510" s="0"/>
      <c r="AWS510" s="0"/>
      <c r="AWT510" s="0"/>
      <c r="AWU510" s="0"/>
      <c r="AWV510" s="0"/>
      <c r="AWW510" s="0"/>
      <c r="AWX510" s="0"/>
      <c r="AWY510" s="0"/>
      <c r="AWZ510" s="0"/>
      <c r="AXA510" s="0"/>
      <c r="AXB510" s="0"/>
      <c r="AXC510" s="0"/>
      <c r="AXD510" s="0"/>
      <c r="AXE510" s="0"/>
      <c r="AXF510" s="0"/>
      <c r="AXG510" s="0"/>
      <c r="AXH510" s="0"/>
      <c r="AXI510" s="0"/>
      <c r="AXJ510" s="0"/>
      <c r="AXK510" s="0"/>
      <c r="AXL510" s="0"/>
      <c r="AXM510" s="0"/>
      <c r="AXN510" s="0"/>
      <c r="AXO510" s="0"/>
      <c r="AXP510" s="0"/>
      <c r="AXQ510" s="0"/>
      <c r="AXR510" s="0"/>
      <c r="AXS510" s="0"/>
      <c r="AXT510" s="0"/>
      <c r="AXU510" s="0"/>
      <c r="AXV510" s="0"/>
      <c r="AXW510" s="0"/>
      <c r="AXX510" s="0"/>
      <c r="AXY510" s="0"/>
      <c r="AXZ510" s="0"/>
      <c r="AYA510" s="0"/>
      <c r="AYB510" s="0"/>
      <c r="AYC510" s="0"/>
      <c r="AYD510" s="0"/>
      <c r="AYE510" s="0"/>
      <c r="AYF510" s="0"/>
      <c r="AYG510" s="0"/>
      <c r="AYH510" s="0"/>
      <c r="AYI510" s="0"/>
      <c r="AYJ510" s="0"/>
      <c r="AYK510" s="0"/>
      <c r="AYL510" s="0"/>
      <c r="AYM510" s="0"/>
      <c r="AYN510" s="0"/>
      <c r="AYO510" s="0"/>
      <c r="AYP510" s="0"/>
      <c r="AYQ510" s="0"/>
      <c r="AYR510" s="0"/>
      <c r="AYS510" s="0"/>
      <c r="AYT510" s="0"/>
      <c r="AYU510" s="0"/>
      <c r="AYV510" s="0"/>
      <c r="AYW510" s="0"/>
      <c r="AYX510" s="0"/>
      <c r="AYY510" s="0"/>
      <c r="AYZ510" s="0"/>
      <c r="AZA510" s="0"/>
      <c r="AZB510" s="0"/>
      <c r="AZC510" s="0"/>
      <c r="AZD510" s="0"/>
      <c r="AZE510" s="0"/>
      <c r="AZF510" s="0"/>
      <c r="AZG510" s="0"/>
      <c r="AZH510" s="0"/>
      <c r="AZI510" s="0"/>
      <c r="AZJ510" s="0"/>
      <c r="AZK510" s="0"/>
      <c r="AZL510" s="0"/>
      <c r="AZM510" s="0"/>
      <c r="AZN510" s="0"/>
      <c r="AZO510" s="0"/>
      <c r="AZP510" s="0"/>
      <c r="AZQ510" s="0"/>
      <c r="AZR510" s="0"/>
      <c r="AZS510" s="0"/>
      <c r="AZT510" s="0"/>
      <c r="AZU510" s="0"/>
      <c r="AZV510" s="0"/>
      <c r="AZW510" s="0"/>
      <c r="AZX510" s="0"/>
      <c r="AZY510" s="0"/>
      <c r="AZZ510" s="0"/>
      <c r="BAA510" s="0"/>
      <c r="BAB510" s="0"/>
      <c r="BAC510" s="0"/>
      <c r="BAD510" s="0"/>
      <c r="BAE510" s="0"/>
      <c r="BAF510" s="0"/>
      <c r="BAG510" s="0"/>
      <c r="BAH510" s="0"/>
      <c r="BAI510" s="0"/>
      <c r="BAJ510" s="0"/>
      <c r="BAK510" s="0"/>
      <c r="BAL510" s="0"/>
      <c r="BAM510" s="0"/>
      <c r="BAN510" s="0"/>
      <c r="BAO510" s="0"/>
      <c r="BAP510" s="0"/>
      <c r="BAQ510" s="0"/>
      <c r="BAR510" s="0"/>
      <c r="BAS510" s="0"/>
      <c r="BAT510" s="0"/>
      <c r="BAU510" s="0"/>
      <c r="BAV510" s="0"/>
      <c r="BAW510" s="0"/>
      <c r="BAX510" s="0"/>
      <c r="BAY510" s="0"/>
      <c r="BAZ510" s="0"/>
      <c r="BBA510" s="0"/>
      <c r="BBB510" s="0"/>
      <c r="BBC510" s="0"/>
      <c r="BBD510" s="0"/>
      <c r="BBE510" s="0"/>
      <c r="BBF510" s="0"/>
      <c r="BBG510" s="0"/>
      <c r="BBH510" s="0"/>
      <c r="BBI510" s="0"/>
      <c r="BBJ510" s="0"/>
      <c r="BBK510" s="0"/>
      <c r="BBL510" s="0"/>
      <c r="BBM510" s="0"/>
      <c r="BBN510" s="0"/>
      <c r="BBO510" s="0"/>
      <c r="BBP510" s="0"/>
      <c r="BBQ510" s="0"/>
      <c r="BBR510" s="0"/>
      <c r="BBS510" s="0"/>
      <c r="BBT510" s="0"/>
      <c r="BBU510" s="0"/>
      <c r="BBV510" s="0"/>
      <c r="BBW510" s="0"/>
      <c r="BBX510" s="0"/>
      <c r="BBY510" s="0"/>
      <c r="BBZ510" s="0"/>
      <c r="BCA510" s="0"/>
      <c r="BCB510" s="0"/>
      <c r="BCC510" s="0"/>
      <c r="BCD510" s="0"/>
      <c r="BCE510" s="0"/>
      <c r="BCF510" s="0"/>
      <c r="BCG510" s="0"/>
      <c r="BCH510" s="0"/>
      <c r="BCI510" s="0"/>
      <c r="BCJ510" s="0"/>
      <c r="BCK510" s="0"/>
      <c r="BCL510" s="0"/>
      <c r="BCM510" s="0"/>
      <c r="BCN510" s="0"/>
      <c r="BCO510" s="0"/>
      <c r="BCP510" s="0"/>
      <c r="BCQ510" s="0"/>
      <c r="BCR510" s="0"/>
      <c r="BCS510" s="0"/>
      <c r="BCT510" s="0"/>
      <c r="BCU510" s="0"/>
      <c r="BCV510" s="0"/>
      <c r="BCW510" s="0"/>
      <c r="BCX510" s="0"/>
      <c r="BCY510" s="0"/>
      <c r="BCZ510" s="0"/>
      <c r="BDA510" s="0"/>
      <c r="BDB510" s="0"/>
      <c r="BDC510" s="0"/>
      <c r="BDD510" s="0"/>
      <c r="BDE510" s="0"/>
      <c r="BDF510" s="0"/>
      <c r="BDG510" s="0"/>
      <c r="BDH510" s="0"/>
      <c r="BDI510" s="0"/>
      <c r="BDJ510" s="0"/>
      <c r="BDK510" s="0"/>
      <c r="BDL510" s="0"/>
      <c r="BDM510" s="0"/>
      <c r="BDN510" s="0"/>
      <c r="BDO510" s="0"/>
      <c r="BDP510" s="0"/>
      <c r="BDQ510" s="0"/>
      <c r="BDR510" s="0"/>
      <c r="BDS510" s="0"/>
      <c r="BDT510" s="0"/>
      <c r="BDU510" s="0"/>
      <c r="BDV510" s="0"/>
      <c r="BDW510" s="0"/>
      <c r="BDX510" s="0"/>
      <c r="BDY510" s="0"/>
      <c r="BDZ510" s="0"/>
      <c r="BEA510" s="0"/>
      <c r="BEB510" s="0"/>
      <c r="BEC510" s="0"/>
      <c r="BED510" s="0"/>
      <c r="BEE510" s="0"/>
      <c r="BEF510" s="0"/>
      <c r="BEG510" s="0"/>
      <c r="BEH510" s="0"/>
      <c r="BEI510" s="0"/>
      <c r="BEJ510" s="0"/>
      <c r="BEK510" s="0"/>
      <c r="BEL510" s="0"/>
      <c r="BEM510" s="0"/>
      <c r="BEN510" s="0"/>
      <c r="BEO510" s="0"/>
      <c r="BEP510" s="0"/>
      <c r="BEQ510" s="0"/>
      <c r="BER510" s="0"/>
      <c r="BES510" s="0"/>
      <c r="BET510" s="0"/>
      <c r="BEU510" s="0"/>
      <c r="BEV510" s="0"/>
      <c r="BEW510" s="0"/>
      <c r="BEX510" s="0"/>
      <c r="BEY510" s="0"/>
      <c r="BEZ510" s="0"/>
      <c r="BFA510" s="0"/>
      <c r="BFB510" s="0"/>
      <c r="BFC510" s="0"/>
      <c r="BFD510" s="0"/>
      <c r="BFE510" s="0"/>
      <c r="BFF510" s="0"/>
      <c r="BFG510" s="0"/>
      <c r="BFH510" s="0"/>
      <c r="BFI510" s="0"/>
      <c r="BFJ510" s="0"/>
      <c r="BFK510" s="0"/>
      <c r="BFL510" s="0"/>
      <c r="BFM510" s="0"/>
      <c r="BFN510" s="0"/>
      <c r="BFO510" s="0"/>
      <c r="BFP510" s="0"/>
      <c r="BFQ510" s="0"/>
      <c r="BFR510" s="0"/>
      <c r="BFS510" s="0"/>
      <c r="BFT510" s="0"/>
      <c r="BFU510" s="0"/>
      <c r="BFV510" s="0"/>
      <c r="BFW510" s="0"/>
      <c r="BFX510" s="0"/>
      <c r="BFY510" s="0"/>
      <c r="BFZ510" s="0"/>
      <c r="BGA510" s="0"/>
      <c r="BGB510" s="0"/>
      <c r="BGC510" s="0"/>
      <c r="BGD510" s="0"/>
      <c r="BGE510" s="0"/>
      <c r="BGF510" s="0"/>
      <c r="BGG510" s="0"/>
      <c r="BGH510" s="0"/>
      <c r="BGI510" s="0"/>
      <c r="BGJ510" s="0"/>
      <c r="BGK510" s="0"/>
      <c r="BGL510" s="0"/>
      <c r="BGM510" s="0"/>
      <c r="BGN510" s="0"/>
      <c r="BGO510" s="0"/>
      <c r="BGP510" s="0"/>
      <c r="BGQ510" s="0"/>
      <c r="BGR510" s="0"/>
      <c r="BGS510" s="0"/>
      <c r="BGT510" s="0"/>
      <c r="BGU510" s="0"/>
      <c r="BGV510" s="0"/>
      <c r="BGW510" s="0"/>
      <c r="BGX510" s="0"/>
      <c r="BGY510" s="0"/>
      <c r="BGZ510" s="0"/>
      <c r="BHA510" s="0"/>
      <c r="BHB510" s="0"/>
      <c r="BHC510" s="0"/>
      <c r="BHD510" s="0"/>
      <c r="BHE510" s="0"/>
      <c r="BHF510" s="0"/>
      <c r="BHG510" s="0"/>
      <c r="BHH510" s="0"/>
      <c r="BHI510" s="0"/>
      <c r="BHJ510" s="0"/>
      <c r="BHK510" s="0"/>
      <c r="BHL510" s="0"/>
      <c r="BHM510" s="0"/>
      <c r="BHN510" s="0"/>
      <c r="BHO510" s="0"/>
      <c r="BHP510" s="0"/>
      <c r="BHQ510" s="0"/>
      <c r="BHR510" s="0"/>
      <c r="BHS510" s="0"/>
      <c r="BHT510" s="0"/>
      <c r="BHU510" s="0"/>
      <c r="BHV510" s="0"/>
      <c r="BHW510" s="0"/>
      <c r="BHX510" s="0"/>
      <c r="BHY510" s="0"/>
      <c r="BHZ510" s="0"/>
      <c r="BIA510" s="0"/>
      <c r="BIB510" s="0"/>
      <c r="BIC510" s="0"/>
      <c r="BID510" s="0"/>
      <c r="BIE510" s="0"/>
      <c r="BIF510" s="0"/>
      <c r="BIG510" s="0"/>
      <c r="BIH510" s="0"/>
      <c r="BII510" s="0"/>
      <c r="BIJ510" s="0"/>
      <c r="BIK510" s="0"/>
      <c r="BIL510" s="0"/>
      <c r="BIM510" s="0"/>
      <c r="BIN510" s="0"/>
      <c r="BIO510" s="0"/>
      <c r="BIP510" s="0"/>
      <c r="BIQ510" s="0"/>
      <c r="BIR510" s="0"/>
      <c r="BIS510" s="0"/>
      <c r="BIT510" s="0"/>
      <c r="BIU510" s="0"/>
      <c r="BIV510" s="0"/>
      <c r="BIW510" s="0"/>
      <c r="BIX510" s="0"/>
      <c r="BIY510" s="0"/>
      <c r="BIZ510" s="0"/>
      <c r="BJA510" s="0"/>
      <c r="BJB510" s="0"/>
      <c r="BJC510" s="0"/>
      <c r="BJD510" s="0"/>
      <c r="BJE510" s="0"/>
      <c r="BJF510" s="0"/>
      <c r="BJG510" s="0"/>
      <c r="BJH510" s="0"/>
      <c r="BJI510" s="0"/>
      <c r="BJJ510" s="0"/>
      <c r="BJK510" s="0"/>
      <c r="BJL510" s="0"/>
      <c r="BJM510" s="0"/>
      <c r="BJN510" s="0"/>
      <c r="BJO510" s="0"/>
      <c r="BJP510" s="0"/>
      <c r="BJQ510" s="0"/>
      <c r="BJR510" s="0"/>
      <c r="BJS510" s="0"/>
      <c r="BJT510" s="0"/>
      <c r="BJU510" s="0"/>
      <c r="BJV510" s="0"/>
      <c r="BJW510" s="0"/>
      <c r="BJX510" s="0"/>
      <c r="BJY510" s="0"/>
      <c r="BJZ510" s="0"/>
      <c r="BKA510" s="0"/>
      <c r="BKB510" s="0"/>
      <c r="BKC510" s="0"/>
      <c r="BKD510" s="0"/>
      <c r="BKE510" s="0"/>
      <c r="BKF510" s="0"/>
      <c r="BKG510" s="0"/>
      <c r="BKH510" s="0"/>
      <c r="BKI510" s="0"/>
      <c r="BKJ510" s="0"/>
      <c r="BKK510" s="0"/>
      <c r="BKL510" s="0"/>
      <c r="BKM510" s="0"/>
      <c r="BKN510" s="0"/>
      <c r="BKO510" s="0"/>
      <c r="BKP510" s="0"/>
      <c r="BKQ510" s="0"/>
      <c r="BKR510" s="0"/>
      <c r="BKS510" s="0"/>
      <c r="BKT510" s="0"/>
      <c r="BKU510" s="0"/>
      <c r="BKV510" s="0"/>
      <c r="BKW510" s="0"/>
      <c r="BKX510" s="0"/>
      <c r="BKY510" s="0"/>
      <c r="BKZ510" s="0"/>
      <c r="BLA510" s="0"/>
      <c r="BLB510" s="0"/>
      <c r="BLC510" s="0"/>
      <c r="BLD510" s="0"/>
      <c r="BLE510" s="0"/>
      <c r="BLF510" s="0"/>
      <c r="BLG510" s="0"/>
      <c r="BLH510" s="0"/>
      <c r="BLI510" s="0"/>
      <c r="BLJ510" s="0"/>
      <c r="BLK510" s="0"/>
      <c r="BLL510" s="0"/>
      <c r="BLM510" s="0"/>
      <c r="BLN510" s="0"/>
      <c r="BLO510" s="0"/>
      <c r="BLP510" s="0"/>
      <c r="BLQ510" s="0"/>
      <c r="BLR510" s="0"/>
      <c r="BLS510" s="0"/>
      <c r="BLT510" s="0"/>
      <c r="BLU510" s="0"/>
      <c r="BLV510" s="0"/>
      <c r="BLW510" s="0"/>
      <c r="BLX510" s="0"/>
      <c r="BLY510" s="0"/>
      <c r="BLZ510" s="0"/>
      <c r="BMA510" s="0"/>
      <c r="BMB510" s="0"/>
      <c r="BMC510" s="0"/>
      <c r="BMD510" s="0"/>
      <c r="BME510" s="0"/>
      <c r="BMF510" s="0"/>
      <c r="BMG510" s="0"/>
      <c r="BMH510" s="0"/>
      <c r="BMI510" s="0"/>
      <c r="BMJ510" s="0"/>
      <c r="BMK510" s="0"/>
      <c r="BML510" s="0"/>
      <c r="BMM510" s="0"/>
      <c r="BMN510" s="0"/>
      <c r="BMO510" s="0"/>
      <c r="BMP510" s="0"/>
      <c r="BMQ510" s="0"/>
      <c r="BMR510" s="0"/>
      <c r="BMS510" s="0"/>
      <c r="BMT510" s="0"/>
      <c r="BMU510" s="0"/>
      <c r="BMV510" s="0"/>
      <c r="BMW510" s="0"/>
      <c r="BMX510" s="0"/>
      <c r="BMY510" s="0"/>
      <c r="BMZ510" s="0"/>
      <c r="BNA510" s="0"/>
      <c r="BNB510" s="0"/>
      <c r="BNC510" s="0"/>
      <c r="BND510" s="0"/>
      <c r="BNE510" s="0"/>
      <c r="BNF510" s="0"/>
      <c r="BNG510" s="0"/>
      <c r="BNH510" s="0"/>
      <c r="BNI510" s="0"/>
      <c r="BNJ510" s="0"/>
      <c r="BNK510" s="0"/>
      <c r="BNL510" s="0"/>
      <c r="BNM510" s="0"/>
      <c r="BNN510" s="0"/>
      <c r="BNO510" s="0"/>
      <c r="BNP510" s="0"/>
      <c r="BNQ510" s="0"/>
      <c r="BNR510" s="0"/>
      <c r="BNS510" s="0"/>
      <c r="BNT510" s="0"/>
      <c r="BNU510" s="0"/>
      <c r="BNV510" s="0"/>
      <c r="BNW510" s="0"/>
      <c r="BNX510" s="0"/>
      <c r="BNY510" s="0"/>
      <c r="BNZ510" s="0"/>
      <c r="BOA510" s="0"/>
      <c r="BOB510" s="0"/>
      <c r="BOC510" s="0"/>
      <c r="BOD510" s="0"/>
      <c r="BOE510" s="0"/>
      <c r="BOF510" s="0"/>
      <c r="BOG510" s="0"/>
      <c r="BOH510" s="0"/>
      <c r="BOI510" s="0"/>
      <c r="BOJ510" s="0"/>
      <c r="BOK510" s="0"/>
      <c r="BOL510" s="0"/>
      <c r="BOM510" s="0"/>
      <c r="BON510" s="0"/>
      <c r="BOO510" s="0"/>
      <c r="BOP510" s="0"/>
      <c r="BOQ510" s="0"/>
      <c r="BOR510" s="0"/>
      <c r="BOS510" s="0"/>
      <c r="BOT510" s="0"/>
      <c r="BOU510" s="0"/>
      <c r="BOV510" s="0"/>
      <c r="BOW510" s="0"/>
      <c r="BOX510" s="0"/>
      <c r="BOY510" s="0"/>
      <c r="BOZ510" s="0"/>
      <c r="BPA510" s="0"/>
      <c r="BPB510" s="0"/>
      <c r="BPC510" s="0"/>
      <c r="BPD510" s="0"/>
      <c r="BPE510" s="0"/>
      <c r="BPF510" s="0"/>
      <c r="BPG510" s="0"/>
      <c r="BPH510" s="0"/>
      <c r="BPI510" s="0"/>
      <c r="BPJ510" s="0"/>
      <c r="BPK510" s="0"/>
      <c r="BPL510" s="0"/>
      <c r="BPM510" s="0"/>
      <c r="BPN510" s="0"/>
      <c r="BPO510" s="0"/>
      <c r="BPP510" s="0"/>
      <c r="BPQ510" s="0"/>
      <c r="BPR510" s="0"/>
      <c r="BPS510" s="0"/>
      <c r="BPT510" s="0"/>
      <c r="BPU510" s="0"/>
      <c r="BPV510" s="0"/>
      <c r="BPW510" s="0"/>
      <c r="BPX510" s="0"/>
      <c r="BPY510" s="0"/>
      <c r="BPZ510" s="0"/>
      <c r="BQA510" s="0"/>
      <c r="BQB510" s="0"/>
      <c r="BQC510" s="0"/>
      <c r="BQD510" s="0"/>
      <c r="BQE510" s="0"/>
      <c r="BQF510" s="0"/>
      <c r="BQG510" s="0"/>
      <c r="BQH510" s="0"/>
      <c r="BQI510" s="0"/>
      <c r="BQJ510" s="0"/>
      <c r="BQK510" s="0"/>
      <c r="BQL510" s="0"/>
      <c r="BQM510" s="0"/>
      <c r="BQN510" s="0"/>
      <c r="BQO510" s="0"/>
      <c r="BQP510" s="0"/>
      <c r="BQQ510" s="0"/>
      <c r="BQR510" s="0"/>
      <c r="BQS510" s="0"/>
      <c r="BQT510" s="0"/>
      <c r="BQU510" s="0"/>
      <c r="BQV510" s="0"/>
      <c r="BQW510" s="0"/>
      <c r="BQX510" s="0"/>
      <c r="BQY510" s="0"/>
      <c r="BQZ510" s="0"/>
      <c r="BRA510" s="0"/>
      <c r="BRB510" s="0"/>
      <c r="BRC510" s="0"/>
      <c r="BRD510" s="0"/>
      <c r="BRE510" s="0"/>
      <c r="BRF510" s="0"/>
      <c r="BRG510" s="0"/>
      <c r="BRH510" s="0"/>
      <c r="BRI510" s="0"/>
      <c r="BRJ510" s="0"/>
      <c r="BRK510" s="0"/>
      <c r="BRL510" s="0"/>
      <c r="BRM510" s="0"/>
      <c r="BRN510" s="0"/>
      <c r="BRO510" s="0"/>
      <c r="BRP510" s="0"/>
      <c r="BRQ510" s="0"/>
      <c r="BRR510" s="0"/>
      <c r="BRS510" s="0"/>
      <c r="BRT510" s="0"/>
      <c r="BRU510" s="0"/>
      <c r="BRV510" s="0"/>
      <c r="BRW510" s="0"/>
      <c r="BRX510" s="0"/>
      <c r="BRY510" s="0"/>
      <c r="BRZ510" s="0"/>
      <c r="BSA510" s="0"/>
      <c r="BSB510" s="0"/>
      <c r="BSC510" s="0"/>
      <c r="BSD510" s="0"/>
      <c r="BSE510" s="0"/>
      <c r="BSF510" s="0"/>
      <c r="BSG510" s="0"/>
      <c r="BSH510" s="0"/>
      <c r="BSI510" s="0"/>
      <c r="BSJ510" s="0"/>
      <c r="BSK510" s="0"/>
      <c r="BSL510" s="0"/>
      <c r="BSM510" s="0"/>
      <c r="BSN510" s="0"/>
      <c r="BSO510" s="0"/>
      <c r="BSP510" s="0"/>
      <c r="BSQ510" s="0"/>
      <c r="BSR510" s="0"/>
      <c r="BSS510" s="0"/>
      <c r="BST510" s="0"/>
      <c r="BSU510" s="0"/>
      <c r="BSV510" s="0"/>
      <c r="BSW510" s="0"/>
      <c r="BSX510" s="0"/>
      <c r="BSY510" s="0"/>
      <c r="BSZ510" s="0"/>
      <c r="BTA510" s="0"/>
      <c r="BTB510" s="0"/>
      <c r="BTC510" s="0"/>
      <c r="BTD510" s="0"/>
      <c r="BTE510" s="0"/>
      <c r="BTF510" s="0"/>
      <c r="BTG510" s="0"/>
      <c r="BTH510" s="0"/>
      <c r="BTI510" s="0"/>
      <c r="BTJ510" s="0"/>
      <c r="BTK510" s="0"/>
      <c r="BTL510" s="0"/>
      <c r="BTM510" s="0"/>
      <c r="BTN510" s="0"/>
      <c r="BTO510" s="0"/>
      <c r="BTP510" s="0"/>
      <c r="BTQ510" s="0"/>
      <c r="BTR510" s="0"/>
      <c r="BTS510" s="0"/>
      <c r="BTT510" s="0"/>
      <c r="BTU510" s="0"/>
      <c r="BTV510" s="0"/>
      <c r="BTW510" s="0"/>
      <c r="BTX510" s="0"/>
      <c r="BTY510" s="0"/>
      <c r="BTZ510" s="0"/>
      <c r="BUA510" s="0"/>
      <c r="BUB510" s="0"/>
      <c r="BUC510" s="0"/>
      <c r="BUD510" s="0"/>
      <c r="BUE510" s="0"/>
      <c r="BUF510" s="0"/>
      <c r="BUG510" s="0"/>
      <c r="BUH510" s="0"/>
      <c r="BUI510" s="0"/>
      <c r="BUJ510" s="0"/>
      <c r="BUK510" s="0"/>
      <c r="BUL510" s="0"/>
      <c r="BUM510" s="0"/>
      <c r="BUN510" s="0"/>
      <c r="BUO510" s="0"/>
      <c r="BUP510" s="0"/>
      <c r="BUQ510" s="0"/>
      <c r="BUR510" s="0"/>
      <c r="BUS510" s="0"/>
      <c r="BUT510" s="0"/>
      <c r="BUU510" s="0"/>
      <c r="BUV510" s="0"/>
      <c r="BUW510" s="0"/>
      <c r="BUX510" s="0"/>
      <c r="BUY510" s="0"/>
      <c r="BUZ510" s="0"/>
      <c r="BVA510" s="0"/>
      <c r="BVB510" s="0"/>
      <c r="BVC510" s="0"/>
      <c r="BVD510" s="0"/>
      <c r="BVE510" s="0"/>
      <c r="BVF510" s="0"/>
      <c r="BVG510" s="0"/>
      <c r="BVH510" s="0"/>
      <c r="BVI510" s="0"/>
      <c r="BVJ510" s="0"/>
      <c r="BVK510" s="0"/>
      <c r="BVL510" s="0"/>
      <c r="BVM510" s="0"/>
      <c r="BVN510" s="0"/>
      <c r="BVO510" s="0"/>
      <c r="BVP510" s="0"/>
      <c r="BVQ510" s="0"/>
      <c r="BVR510" s="0"/>
      <c r="BVS510" s="0"/>
      <c r="BVT510" s="0"/>
      <c r="BVU510" s="0"/>
      <c r="BVV510" s="0"/>
      <c r="BVW510" s="0"/>
      <c r="BVX510" s="0"/>
      <c r="BVY510" s="0"/>
      <c r="BVZ510" s="0"/>
      <c r="BWA510" s="0"/>
      <c r="BWB510" s="0"/>
      <c r="BWC510" s="0"/>
      <c r="BWD510" s="0"/>
      <c r="BWE510" s="0"/>
      <c r="BWF510" s="0"/>
      <c r="BWG510" s="0"/>
      <c r="BWH510" s="0"/>
      <c r="BWI510" s="0"/>
      <c r="BWJ510" s="0"/>
      <c r="BWK510" s="0"/>
      <c r="BWL510" s="0"/>
      <c r="BWM510" s="0"/>
      <c r="BWN510" s="0"/>
      <c r="BWO510" s="0"/>
      <c r="BWP510" s="0"/>
      <c r="BWQ510" s="0"/>
      <c r="BWR510" s="0"/>
      <c r="BWS510" s="0"/>
      <c r="BWT510" s="0"/>
      <c r="BWU510" s="0"/>
      <c r="BWV510" s="0"/>
      <c r="BWW510" s="0"/>
      <c r="BWX510" s="0"/>
      <c r="BWY510" s="0"/>
      <c r="BWZ510" s="0"/>
      <c r="BXA510" s="0"/>
      <c r="BXB510" s="0"/>
      <c r="BXC510" s="0"/>
      <c r="BXD510" s="0"/>
      <c r="BXE510" s="0"/>
      <c r="BXF510" s="0"/>
      <c r="BXG510" s="0"/>
      <c r="BXH510" s="0"/>
      <c r="BXI510" s="0"/>
      <c r="BXJ510" s="0"/>
      <c r="BXK510" s="0"/>
      <c r="BXL510" s="0"/>
      <c r="BXM510" s="0"/>
      <c r="BXN510" s="0"/>
      <c r="BXO510" s="0"/>
      <c r="BXP510" s="0"/>
      <c r="BXQ510" s="0"/>
      <c r="BXR510" s="0"/>
      <c r="BXS510" s="0"/>
      <c r="BXT510" s="0"/>
      <c r="BXU510" s="0"/>
      <c r="BXV510" s="0"/>
      <c r="BXW510" s="0"/>
      <c r="BXX510" s="0"/>
      <c r="BXY510" s="0"/>
      <c r="BXZ510" s="0"/>
      <c r="BYA510" s="0"/>
      <c r="BYB510" s="0"/>
      <c r="BYC510" s="0"/>
      <c r="BYD510" s="0"/>
      <c r="BYE510" s="0"/>
      <c r="BYF510" s="0"/>
      <c r="BYG510" s="0"/>
      <c r="BYH510" s="0"/>
      <c r="BYI510" s="0"/>
      <c r="BYJ510" s="0"/>
      <c r="BYK510" s="0"/>
      <c r="BYL510" s="0"/>
      <c r="BYM510" s="0"/>
      <c r="BYN510" s="0"/>
      <c r="BYO510" s="0"/>
      <c r="BYP510" s="0"/>
      <c r="BYQ510" s="0"/>
      <c r="BYR510" s="0"/>
      <c r="BYS510" s="0"/>
      <c r="BYT510" s="0"/>
      <c r="BYU510" s="0"/>
      <c r="BYV510" s="0"/>
      <c r="BYW510" s="0"/>
      <c r="BYX510" s="0"/>
      <c r="BYY510" s="0"/>
      <c r="BYZ510" s="0"/>
      <c r="BZA510" s="0"/>
      <c r="BZB510" s="0"/>
      <c r="BZC510" s="0"/>
      <c r="BZD510" s="0"/>
      <c r="BZE510" s="0"/>
      <c r="BZF510" s="0"/>
      <c r="BZG510" s="0"/>
      <c r="BZH510" s="0"/>
      <c r="BZI510" s="0"/>
      <c r="BZJ510" s="0"/>
      <c r="BZK510" s="0"/>
      <c r="BZL510" s="0"/>
      <c r="BZM510" s="0"/>
      <c r="BZN510" s="0"/>
      <c r="BZO510" s="0"/>
      <c r="BZP510" s="0"/>
      <c r="BZQ510" s="0"/>
      <c r="BZR510" s="0"/>
      <c r="BZS510" s="0"/>
      <c r="BZT510" s="0"/>
      <c r="BZU510" s="0"/>
      <c r="BZV510" s="0"/>
      <c r="BZW510" s="0"/>
      <c r="BZX510" s="0"/>
      <c r="BZY510" s="0"/>
      <c r="BZZ510" s="0"/>
      <c r="CAA510" s="0"/>
      <c r="CAB510" s="0"/>
      <c r="CAC510" s="0"/>
      <c r="CAD510" s="0"/>
      <c r="CAE510" s="0"/>
      <c r="CAF510" s="0"/>
      <c r="CAG510" s="0"/>
      <c r="CAH510" s="0"/>
      <c r="CAI510" s="0"/>
      <c r="CAJ510" s="0"/>
      <c r="CAK510" s="0"/>
      <c r="CAL510" s="0"/>
      <c r="CAM510" s="0"/>
      <c r="CAN510" s="0"/>
      <c r="CAO510" s="0"/>
      <c r="CAP510" s="0"/>
      <c r="CAQ510" s="0"/>
      <c r="CAR510" s="0"/>
      <c r="CAS510" s="0"/>
      <c r="CAT510" s="0"/>
      <c r="CAU510" s="0"/>
      <c r="CAV510" s="0"/>
      <c r="CAW510" s="0"/>
      <c r="CAX510" s="0"/>
      <c r="CAY510" s="0"/>
      <c r="CAZ510" s="0"/>
      <c r="CBA510" s="0"/>
      <c r="CBB510" s="0"/>
      <c r="CBC510" s="0"/>
      <c r="CBD510" s="0"/>
      <c r="CBE510" s="0"/>
      <c r="CBF510" s="0"/>
      <c r="CBG510" s="0"/>
      <c r="CBH510" s="0"/>
      <c r="CBI510" s="0"/>
      <c r="CBJ510" s="0"/>
      <c r="CBK510" s="0"/>
      <c r="CBL510" s="0"/>
      <c r="CBM510" s="0"/>
      <c r="CBN510" s="0"/>
      <c r="CBO510" s="0"/>
      <c r="CBP510" s="0"/>
      <c r="CBQ510" s="0"/>
      <c r="CBR510" s="0"/>
      <c r="CBS510" s="0"/>
      <c r="CBT510" s="0"/>
      <c r="CBU510" s="0"/>
      <c r="CBV510" s="0"/>
      <c r="CBW510" s="0"/>
      <c r="CBX510" s="0"/>
      <c r="CBY510" s="0"/>
      <c r="CBZ510" s="0"/>
      <c r="CCA510" s="0"/>
      <c r="CCB510" s="0"/>
      <c r="CCC510" s="0"/>
      <c r="CCD510" s="0"/>
      <c r="CCE510" s="0"/>
      <c r="CCF510" s="0"/>
      <c r="CCG510" s="0"/>
      <c r="CCH510" s="0"/>
      <c r="CCI510" s="0"/>
      <c r="CCJ510" s="0"/>
      <c r="CCK510" s="0"/>
      <c r="CCL510" s="0"/>
      <c r="CCM510" s="0"/>
      <c r="CCN510" s="0"/>
      <c r="CCO510" s="0"/>
      <c r="CCP510" s="0"/>
      <c r="CCQ510" s="0"/>
      <c r="CCR510" s="0"/>
      <c r="CCS510" s="0"/>
      <c r="CCT510" s="0"/>
      <c r="CCU510" s="0"/>
      <c r="CCV510" s="0"/>
      <c r="CCW510" s="0"/>
      <c r="CCX510" s="0"/>
      <c r="CCY510" s="0"/>
      <c r="CCZ510" s="0"/>
      <c r="CDA510" s="0"/>
      <c r="CDB510" s="0"/>
      <c r="CDC510" s="0"/>
      <c r="CDD510" s="0"/>
      <c r="CDE510" s="0"/>
      <c r="CDF510" s="0"/>
      <c r="CDG510" s="0"/>
      <c r="CDH510" s="0"/>
      <c r="CDI510" s="0"/>
      <c r="CDJ510" s="0"/>
      <c r="CDK510" s="0"/>
      <c r="CDL510" s="0"/>
      <c r="CDM510" s="0"/>
      <c r="CDN510" s="0"/>
      <c r="CDO510" s="0"/>
      <c r="CDP510" s="0"/>
      <c r="CDQ510" s="0"/>
      <c r="CDR510" s="0"/>
      <c r="CDS510" s="0"/>
      <c r="CDT510" s="0"/>
      <c r="CDU510" s="0"/>
      <c r="CDV510" s="0"/>
      <c r="CDW510" s="0"/>
      <c r="CDX510" s="0"/>
      <c r="CDY510" s="0"/>
      <c r="CDZ510" s="0"/>
      <c r="CEA510" s="0"/>
      <c r="CEB510" s="0"/>
      <c r="CEC510" s="0"/>
      <c r="CED510" s="0"/>
      <c r="CEE510" s="0"/>
      <c r="CEF510" s="0"/>
      <c r="CEG510" s="0"/>
      <c r="CEH510" s="0"/>
      <c r="CEI510" s="0"/>
      <c r="CEJ510" s="0"/>
      <c r="CEK510" s="0"/>
      <c r="CEL510" s="0"/>
      <c r="CEM510" s="0"/>
      <c r="CEN510" s="0"/>
      <c r="CEO510" s="0"/>
      <c r="CEP510" s="0"/>
      <c r="CEQ510" s="0"/>
      <c r="CER510" s="0"/>
      <c r="CES510" s="0"/>
      <c r="CET510" s="0"/>
      <c r="CEU510" s="0"/>
      <c r="CEV510" s="0"/>
      <c r="CEW510" s="0"/>
      <c r="CEX510" s="0"/>
      <c r="CEY510" s="0"/>
      <c r="CEZ510" s="0"/>
      <c r="CFA510" s="0"/>
      <c r="CFB510" s="0"/>
      <c r="CFC510" s="0"/>
      <c r="CFD510" s="0"/>
      <c r="CFE510" s="0"/>
      <c r="CFF510" s="0"/>
      <c r="CFG510" s="0"/>
      <c r="CFH510" s="0"/>
      <c r="CFI510" s="0"/>
      <c r="CFJ510" s="0"/>
      <c r="CFK510" s="0"/>
      <c r="CFL510" s="0"/>
      <c r="CFM510" s="0"/>
      <c r="CFN510" s="0"/>
      <c r="CFO510" s="0"/>
      <c r="CFP510" s="0"/>
      <c r="CFQ510" s="0"/>
      <c r="CFR510" s="0"/>
      <c r="CFS510" s="0"/>
      <c r="CFT510" s="0"/>
      <c r="CFU510" s="0"/>
      <c r="CFV510" s="0"/>
      <c r="CFW510" s="0"/>
      <c r="CFX510" s="0"/>
      <c r="CFY510" s="0"/>
      <c r="CFZ510" s="0"/>
      <c r="CGA510" s="0"/>
      <c r="CGB510" s="0"/>
      <c r="CGC510" s="0"/>
      <c r="CGD510" s="0"/>
      <c r="CGE510" s="0"/>
      <c r="CGF510" s="0"/>
      <c r="CGG510" s="0"/>
      <c r="CGH510" s="0"/>
      <c r="CGI510" s="0"/>
      <c r="CGJ510" s="0"/>
      <c r="CGK510" s="0"/>
      <c r="CGL510" s="0"/>
      <c r="CGM510" s="0"/>
      <c r="CGN510" s="0"/>
      <c r="CGO510" s="0"/>
      <c r="CGP510" s="0"/>
      <c r="CGQ510" s="0"/>
      <c r="CGR510" s="0"/>
      <c r="CGS510" s="0"/>
      <c r="CGT510" s="0"/>
      <c r="CGU510" s="0"/>
      <c r="CGV510" s="0"/>
      <c r="CGW510" s="0"/>
      <c r="CGX510" s="0"/>
      <c r="CGY510" s="0"/>
      <c r="CGZ510" s="0"/>
      <c r="CHA510" s="0"/>
      <c r="CHB510" s="0"/>
      <c r="CHC510" s="0"/>
      <c r="CHD510" s="0"/>
      <c r="CHE510" s="0"/>
      <c r="CHF510" s="0"/>
      <c r="CHG510" s="0"/>
      <c r="CHH510" s="0"/>
      <c r="CHI510" s="0"/>
      <c r="CHJ510" s="0"/>
      <c r="CHK510" s="0"/>
      <c r="CHL510" s="0"/>
      <c r="CHM510" s="0"/>
      <c r="CHN510" s="0"/>
      <c r="CHO510" s="0"/>
      <c r="CHP510" s="0"/>
      <c r="CHQ510" s="0"/>
      <c r="CHR510" s="0"/>
      <c r="CHS510" s="0"/>
      <c r="CHT510" s="0"/>
      <c r="CHU510" s="0"/>
      <c r="CHV510" s="0"/>
      <c r="CHW510" s="0"/>
      <c r="CHX510" s="0"/>
      <c r="CHY510" s="0"/>
      <c r="CHZ510" s="0"/>
      <c r="CIA510" s="0"/>
      <c r="CIB510" s="0"/>
      <c r="CIC510" s="0"/>
      <c r="CID510" s="0"/>
      <c r="CIE510" s="0"/>
      <c r="CIF510" s="0"/>
      <c r="CIG510" s="0"/>
      <c r="CIH510" s="0"/>
      <c r="CII510" s="0"/>
      <c r="CIJ510" s="0"/>
      <c r="CIK510" s="0"/>
      <c r="CIL510" s="0"/>
      <c r="CIM510" s="0"/>
      <c r="CIN510" s="0"/>
      <c r="CIO510" s="0"/>
      <c r="CIP510" s="0"/>
      <c r="CIQ510" s="0"/>
      <c r="CIR510" s="0"/>
      <c r="CIS510" s="0"/>
      <c r="CIT510" s="0"/>
      <c r="CIU510" s="0"/>
      <c r="CIV510" s="0"/>
      <c r="CIW510" s="0"/>
      <c r="CIX510" s="0"/>
      <c r="CIY510" s="0"/>
      <c r="CIZ510" s="0"/>
      <c r="CJA510" s="0"/>
      <c r="CJB510" s="0"/>
      <c r="CJC510" s="0"/>
      <c r="CJD510" s="0"/>
      <c r="CJE510" s="0"/>
      <c r="CJF510" s="0"/>
      <c r="CJG510" s="0"/>
      <c r="CJH510" s="0"/>
      <c r="CJI510" s="0"/>
      <c r="CJJ510" s="0"/>
      <c r="CJK510" s="0"/>
      <c r="CJL510" s="0"/>
      <c r="CJM510" s="0"/>
      <c r="CJN510" s="0"/>
      <c r="CJO510" s="0"/>
      <c r="CJP510" s="0"/>
      <c r="CJQ510" s="0"/>
      <c r="CJR510" s="0"/>
      <c r="CJS510" s="0"/>
      <c r="CJT510" s="0"/>
      <c r="CJU510" s="0"/>
      <c r="CJV510" s="0"/>
      <c r="CJW510" s="0"/>
      <c r="CJX510" s="0"/>
      <c r="CJY510" s="0"/>
      <c r="CJZ510" s="0"/>
      <c r="CKA510" s="0"/>
      <c r="CKB510" s="0"/>
      <c r="CKC510" s="0"/>
      <c r="CKD510" s="0"/>
      <c r="CKE510" s="0"/>
      <c r="CKF510" s="0"/>
      <c r="CKG510" s="0"/>
      <c r="CKH510" s="0"/>
      <c r="CKI510" s="0"/>
      <c r="CKJ510" s="0"/>
      <c r="CKK510" s="0"/>
      <c r="CKL510" s="0"/>
      <c r="CKM510" s="0"/>
      <c r="CKN510" s="0"/>
      <c r="CKO510" s="0"/>
      <c r="CKP510" s="0"/>
      <c r="CKQ510" s="0"/>
      <c r="CKR510" s="0"/>
      <c r="CKS510" s="0"/>
      <c r="CKT510" s="0"/>
      <c r="CKU510" s="0"/>
      <c r="CKV510" s="0"/>
      <c r="CKW510" s="0"/>
      <c r="CKX510" s="0"/>
      <c r="CKY510" s="0"/>
      <c r="CKZ510" s="0"/>
      <c r="CLA510" s="0"/>
      <c r="CLB510" s="0"/>
      <c r="CLC510" s="0"/>
      <c r="CLD510" s="0"/>
      <c r="CLE510" s="0"/>
      <c r="CLF510" s="0"/>
      <c r="CLG510" s="0"/>
      <c r="CLH510" s="0"/>
      <c r="CLI510" s="0"/>
      <c r="CLJ510" s="0"/>
      <c r="CLK510" s="0"/>
      <c r="CLL510" s="0"/>
      <c r="CLM510" s="0"/>
      <c r="CLN510" s="0"/>
      <c r="CLO510" s="0"/>
      <c r="CLP510" s="0"/>
      <c r="CLQ510" s="0"/>
      <c r="CLR510" s="0"/>
      <c r="CLS510" s="0"/>
      <c r="CLT510" s="0"/>
      <c r="CLU510" s="0"/>
      <c r="CLV510" s="0"/>
      <c r="CLW510" s="0"/>
      <c r="CLX510" s="0"/>
      <c r="CLY510" s="0"/>
      <c r="CLZ510" s="0"/>
      <c r="CMA510" s="0"/>
      <c r="CMB510" s="0"/>
      <c r="CMC510" s="0"/>
      <c r="CMD510" s="0"/>
      <c r="CME510" s="0"/>
      <c r="CMF510" s="0"/>
      <c r="CMG510" s="0"/>
      <c r="CMH510" s="0"/>
      <c r="CMI510" s="0"/>
      <c r="CMJ510" s="0"/>
      <c r="CMK510" s="0"/>
      <c r="CML510" s="0"/>
      <c r="CMM510" s="0"/>
      <c r="CMN510" s="0"/>
      <c r="CMO510" s="0"/>
      <c r="CMP510" s="0"/>
      <c r="CMQ510" s="0"/>
      <c r="CMR510" s="0"/>
      <c r="CMS510" s="0"/>
      <c r="CMT510" s="0"/>
      <c r="CMU510" s="0"/>
      <c r="CMV510" s="0"/>
      <c r="CMW510" s="0"/>
      <c r="CMX510" s="0"/>
      <c r="CMY510" s="0"/>
      <c r="CMZ510" s="0"/>
      <c r="CNA510" s="0"/>
      <c r="CNB510" s="0"/>
      <c r="CNC510" s="0"/>
      <c r="CND510" s="0"/>
      <c r="CNE510" s="0"/>
      <c r="CNF510" s="0"/>
      <c r="CNG510" s="0"/>
      <c r="CNH510" s="0"/>
      <c r="CNI510" s="0"/>
      <c r="CNJ510" s="0"/>
      <c r="CNK510" s="0"/>
      <c r="CNL510" s="0"/>
      <c r="CNM510" s="0"/>
      <c r="CNN510" s="0"/>
      <c r="CNO510" s="0"/>
      <c r="CNP510" s="0"/>
      <c r="CNQ510" s="0"/>
      <c r="CNR510" s="0"/>
      <c r="CNS510" s="0"/>
      <c r="CNT510" s="0"/>
      <c r="CNU510" s="0"/>
      <c r="CNV510" s="0"/>
      <c r="CNW510" s="0"/>
      <c r="CNX510" s="0"/>
      <c r="CNY510" s="0"/>
      <c r="CNZ510" s="0"/>
      <c r="COA510" s="0"/>
      <c r="COB510" s="0"/>
      <c r="COC510" s="0"/>
      <c r="COD510" s="0"/>
      <c r="COE510" s="0"/>
      <c r="COF510" s="0"/>
      <c r="COG510" s="0"/>
      <c r="COH510" s="0"/>
      <c r="COI510" s="0"/>
      <c r="COJ510" s="0"/>
      <c r="COK510" s="0"/>
      <c r="COL510" s="0"/>
      <c r="COM510" s="0"/>
      <c r="CON510" s="0"/>
      <c r="COO510" s="0"/>
      <c r="COP510" s="0"/>
      <c r="COQ510" s="0"/>
      <c r="COR510" s="0"/>
      <c r="COS510" s="0"/>
      <c r="COT510" s="0"/>
      <c r="COU510" s="0"/>
      <c r="COV510" s="0"/>
      <c r="COW510" s="0"/>
      <c r="COX510" s="0"/>
      <c r="COY510" s="0"/>
      <c r="COZ510" s="0"/>
      <c r="CPA510" s="0"/>
      <c r="CPB510" s="0"/>
      <c r="CPC510" s="0"/>
      <c r="CPD510" s="0"/>
      <c r="CPE510" s="0"/>
      <c r="CPF510" s="0"/>
      <c r="CPG510" s="0"/>
      <c r="CPH510" s="0"/>
      <c r="CPI510" s="0"/>
      <c r="CPJ510" s="0"/>
      <c r="CPK510" s="0"/>
      <c r="CPL510" s="0"/>
      <c r="CPM510" s="0"/>
      <c r="CPN510" s="0"/>
      <c r="CPO510" s="0"/>
      <c r="CPP510" s="0"/>
      <c r="CPQ510" s="0"/>
      <c r="CPR510" s="0"/>
      <c r="CPS510" s="0"/>
      <c r="CPT510" s="0"/>
      <c r="CPU510" s="0"/>
      <c r="CPV510" s="0"/>
      <c r="CPW510" s="0"/>
      <c r="CPX510" s="0"/>
      <c r="CPY510" s="0"/>
      <c r="CPZ510" s="0"/>
      <c r="CQA510" s="0"/>
      <c r="CQB510" s="0"/>
      <c r="CQC510" s="0"/>
      <c r="CQD510" s="0"/>
      <c r="CQE510" s="0"/>
      <c r="CQF510" s="0"/>
      <c r="CQG510" s="0"/>
      <c r="CQH510" s="0"/>
      <c r="CQI510" s="0"/>
      <c r="CQJ510" s="0"/>
      <c r="CQK510" s="0"/>
      <c r="CQL510" s="0"/>
      <c r="CQM510" s="0"/>
      <c r="CQN510" s="0"/>
      <c r="CQO510" s="0"/>
      <c r="CQP510" s="0"/>
      <c r="CQQ510" s="0"/>
      <c r="CQR510" s="0"/>
      <c r="CQS510" s="0"/>
      <c r="CQT510" s="0"/>
      <c r="CQU510" s="0"/>
      <c r="CQV510" s="0"/>
      <c r="CQW510" s="0"/>
      <c r="CQX510" s="0"/>
      <c r="CQY510" s="0"/>
      <c r="CQZ510" s="0"/>
      <c r="CRA510" s="0"/>
      <c r="CRB510" s="0"/>
      <c r="CRC510" s="0"/>
      <c r="CRD510" s="0"/>
      <c r="CRE510" s="0"/>
      <c r="CRF510" s="0"/>
      <c r="CRG510" s="0"/>
      <c r="CRH510" s="0"/>
      <c r="CRI510" s="0"/>
      <c r="CRJ510" s="0"/>
      <c r="CRK510" s="0"/>
      <c r="CRL510" s="0"/>
      <c r="CRM510" s="0"/>
      <c r="CRN510" s="0"/>
      <c r="CRO510" s="0"/>
      <c r="CRP510" s="0"/>
      <c r="CRQ510" s="0"/>
      <c r="CRR510" s="0"/>
      <c r="CRS510" s="0"/>
      <c r="CRT510" s="0"/>
      <c r="CRU510" s="0"/>
      <c r="CRV510" s="0"/>
      <c r="CRW510" s="0"/>
      <c r="CRX510" s="0"/>
      <c r="CRY510" s="0"/>
      <c r="CRZ510" s="0"/>
      <c r="CSA510" s="0"/>
      <c r="CSB510" s="0"/>
      <c r="CSC510" s="0"/>
      <c r="CSD510" s="0"/>
      <c r="CSE510" s="0"/>
      <c r="CSF510" s="0"/>
      <c r="CSG510" s="0"/>
      <c r="CSH510" s="0"/>
      <c r="CSI510" s="0"/>
      <c r="CSJ510" s="0"/>
      <c r="CSK510" s="0"/>
      <c r="CSL510" s="0"/>
      <c r="CSM510" s="0"/>
      <c r="CSN510" s="0"/>
      <c r="CSO510" s="0"/>
      <c r="CSP510" s="0"/>
      <c r="CSQ510" s="0"/>
      <c r="CSR510" s="0"/>
      <c r="CSS510" s="0"/>
      <c r="CST510" s="0"/>
      <c r="CSU510" s="0"/>
      <c r="CSV510" s="0"/>
      <c r="CSW510" s="0"/>
      <c r="CSX510" s="0"/>
      <c r="CSY510" s="0"/>
      <c r="CSZ510" s="0"/>
      <c r="CTA510" s="0"/>
      <c r="CTB510" s="0"/>
      <c r="CTC510" s="0"/>
      <c r="CTD510" s="0"/>
      <c r="CTE510" s="0"/>
      <c r="CTF510" s="0"/>
      <c r="CTG510" s="0"/>
      <c r="CTH510" s="0"/>
      <c r="CTI510" s="0"/>
      <c r="CTJ510" s="0"/>
      <c r="CTK510" s="0"/>
      <c r="CTL510" s="0"/>
      <c r="CTM510" s="0"/>
      <c r="CTN510" s="0"/>
      <c r="CTO510" s="0"/>
      <c r="CTP510" s="0"/>
      <c r="CTQ510" s="0"/>
      <c r="CTR510" s="0"/>
      <c r="CTS510" s="0"/>
      <c r="CTT510" s="0"/>
      <c r="CTU510" s="0"/>
      <c r="CTV510" s="0"/>
      <c r="CTW510" s="0"/>
      <c r="CTX510" s="0"/>
      <c r="CTY510" s="0"/>
      <c r="CTZ510" s="0"/>
      <c r="CUA510" s="0"/>
      <c r="CUB510" s="0"/>
      <c r="CUC510" s="0"/>
      <c r="CUD510" s="0"/>
      <c r="CUE510" s="0"/>
      <c r="CUF510" s="0"/>
      <c r="CUG510" s="0"/>
      <c r="CUH510" s="0"/>
      <c r="CUI510" s="0"/>
      <c r="CUJ510" s="0"/>
      <c r="CUK510" s="0"/>
      <c r="CUL510" s="0"/>
      <c r="CUM510" s="0"/>
      <c r="CUN510" s="0"/>
      <c r="CUO510" s="0"/>
      <c r="CUP510" s="0"/>
      <c r="CUQ510" s="0"/>
      <c r="CUR510" s="0"/>
      <c r="CUS510" s="0"/>
      <c r="CUT510" s="0"/>
      <c r="CUU510" s="0"/>
      <c r="CUV510" s="0"/>
      <c r="CUW510" s="0"/>
      <c r="CUX510" s="0"/>
      <c r="CUY510" s="0"/>
      <c r="CUZ510" s="0"/>
      <c r="CVA510" s="0"/>
      <c r="CVB510" s="0"/>
      <c r="CVC510" s="0"/>
      <c r="CVD510" s="0"/>
      <c r="CVE510" s="0"/>
      <c r="CVF510" s="0"/>
      <c r="CVG510" s="0"/>
      <c r="CVH510" s="0"/>
      <c r="CVI510" s="0"/>
      <c r="CVJ510" s="0"/>
      <c r="CVK510" s="0"/>
      <c r="CVL510" s="0"/>
      <c r="CVM510" s="0"/>
      <c r="CVN510" s="0"/>
      <c r="CVO510" s="0"/>
      <c r="CVP510" s="0"/>
      <c r="CVQ510" s="0"/>
      <c r="CVR510" s="0"/>
      <c r="CVS510" s="0"/>
      <c r="CVT510" s="0"/>
      <c r="CVU510" s="0"/>
      <c r="CVV510" s="0"/>
      <c r="CVW510" s="0"/>
      <c r="CVX510" s="0"/>
      <c r="CVY510" s="0"/>
      <c r="CVZ510" s="0"/>
      <c r="CWA510" s="0"/>
      <c r="CWB510" s="0"/>
      <c r="CWC510" s="0"/>
      <c r="CWD510" s="0"/>
      <c r="CWE510" s="0"/>
      <c r="CWF510" s="0"/>
      <c r="CWG510" s="0"/>
      <c r="CWH510" s="0"/>
      <c r="CWI510" s="0"/>
      <c r="CWJ510" s="0"/>
      <c r="CWK510" s="0"/>
      <c r="CWL510" s="0"/>
      <c r="CWM510" s="0"/>
      <c r="CWN510" s="0"/>
      <c r="CWO510" s="0"/>
      <c r="CWP510" s="0"/>
      <c r="CWQ510" s="0"/>
      <c r="CWR510" s="0"/>
      <c r="CWS510" s="0"/>
      <c r="CWT510" s="0"/>
      <c r="CWU510" s="0"/>
      <c r="CWV510" s="0"/>
      <c r="CWW510" s="0"/>
      <c r="CWX510" s="0"/>
      <c r="CWY510" s="0"/>
      <c r="CWZ510" s="0"/>
      <c r="CXA510" s="0"/>
      <c r="CXB510" s="0"/>
      <c r="CXC510" s="0"/>
      <c r="CXD510" s="0"/>
      <c r="CXE510" s="0"/>
      <c r="CXF510" s="0"/>
      <c r="CXG510" s="0"/>
      <c r="CXH510" s="0"/>
      <c r="CXI510" s="0"/>
      <c r="CXJ510" s="0"/>
      <c r="CXK510" s="0"/>
      <c r="CXL510" s="0"/>
      <c r="CXM510" s="0"/>
      <c r="CXN510" s="0"/>
      <c r="CXO510" s="0"/>
      <c r="CXP510" s="0"/>
      <c r="CXQ510" s="0"/>
      <c r="CXR510" s="0"/>
      <c r="CXS510" s="0"/>
      <c r="CXT510" s="0"/>
      <c r="CXU510" s="0"/>
      <c r="CXV510" s="0"/>
      <c r="CXW510" s="0"/>
      <c r="CXX510" s="0"/>
      <c r="CXY510" s="0"/>
      <c r="CXZ510" s="0"/>
      <c r="CYA510" s="0"/>
      <c r="CYB510" s="0"/>
      <c r="CYC510" s="0"/>
      <c r="CYD510" s="0"/>
      <c r="CYE510" s="0"/>
      <c r="CYF510" s="0"/>
      <c r="CYG510" s="0"/>
      <c r="CYH510" s="0"/>
      <c r="CYI510" s="0"/>
      <c r="CYJ510" s="0"/>
      <c r="CYK510" s="0"/>
      <c r="CYL510" s="0"/>
      <c r="CYM510" s="0"/>
      <c r="CYN510" s="0"/>
      <c r="CYO510" s="0"/>
      <c r="CYP510" s="0"/>
      <c r="CYQ510" s="0"/>
      <c r="CYR510" s="0"/>
      <c r="CYS510" s="0"/>
      <c r="CYT510" s="0"/>
      <c r="CYU510" s="0"/>
      <c r="CYV510" s="0"/>
      <c r="CYW510" s="0"/>
      <c r="CYX510" s="0"/>
      <c r="CYY510" s="0"/>
      <c r="CYZ510" s="0"/>
      <c r="CZA510" s="0"/>
      <c r="CZB510" s="0"/>
      <c r="CZC510" s="0"/>
      <c r="CZD510" s="0"/>
      <c r="CZE510" s="0"/>
      <c r="CZF510" s="0"/>
      <c r="CZG510" s="0"/>
      <c r="CZH510" s="0"/>
      <c r="CZI510" s="0"/>
      <c r="CZJ510" s="0"/>
      <c r="CZK510" s="0"/>
      <c r="CZL510" s="0"/>
      <c r="CZM510" s="0"/>
      <c r="CZN510" s="0"/>
      <c r="CZO510" s="0"/>
      <c r="CZP510" s="0"/>
      <c r="CZQ510" s="0"/>
      <c r="CZR510" s="0"/>
      <c r="CZS510" s="0"/>
      <c r="CZT510" s="0"/>
      <c r="CZU510" s="0"/>
      <c r="CZV510" s="0"/>
      <c r="CZW510" s="0"/>
      <c r="CZX510" s="0"/>
      <c r="CZY510" s="0"/>
      <c r="CZZ510" s="0"/>
      <c r="DAA510" s="0"/>
      <c r="DAB510" s="0"/>
      <c r="DAC510" s="0"/>
      <c r="DAD510" s="0"/>
      <c r="DAE510" s="0"/>
      <c r="DAF510" s="0"/>
      <c r="DAG510" s="0"/>
      <c r="DAH510" s="0"/>
      <c r="DAI510" s="0"/>
      <c r="DAJ510" s="0"/>
      <c r="DAK510" s="0"/>
      <c r="DAL510" s="0"/>
      <c r="DAM510" s="0"/>
      <c r="DAN510" s="0"/>
      <c r="DAO510" s="0"/>
      <c r="DAP510" s="0"/>
      <c r="DAQ510" s="0"/>
      <c r="DAR510" s="0"/>
      <c r="DAS510" s="0"/>
      <c r="DAT510" s="0"/>
      <c r="DAU510" s="0"/>
      <c r="DAV510" s="0"/>
      <c r="DAW510" s="0"/>
      <c r="DAX510" s="0"/>
      <c r="DAY510" s="0"/>
      <c r="DAZ510" s="0"/>
      <c r="DBA510" s="0"/>
      <c r="DBB510" s="0"/>
      <c r="DBC510" s="0"/>
      <c r="DBD510" s="0"/>
      <c r="DBE510" s="0"/>
      <c r="DBF510" s="0"/>
      <c r="DBG510" s="0"/>
      <c r="DBH510" s="0"/>
      <c r="DBI510" s="0"/>
      <c r="DBJ510" s="0"/>
      <c r="DBK510" s="0"/>
      <c r="DBL510" s="0"/>
      <c r="DBM510" s="0"/>
      <c r="DBN510" s="0"/>
      <c r="DBO510" s="0"/>
      <c r="DBP510" s="0"/>
      <c r="DBQ510" s="0"/>
      <c r="DBR510" s="0"/>
      <c r="DBS510" s="0"/>
      <c r="DBT510" s="0"/>
      <c r="DBU510" s="0"/>
      <c r="DBV510" s="0"/>
      <c r="DBW510" s="0"/>
      <c r="DBX510" s="0"/>
      <c r="DBY510" s="0"/>
      <c r="DBZ510" s="0"/>
      <c r="DCA510" s="0"/>
      <c r="DCB510" s="0"/>
      <c r="DCC510" s="0"/>
      <c r="DCD510" s="0"/>
      <c r="DCE510" s="0"/>
      <c r="DCF510" s="0"/>
      <c r="DCG510" s="0"/>
      <c r="DCH510" s="0"/>
      <c r="DCI510" s="0"/>
      <c r="DCJ510" s="0"/>
      <c r="DCK510" s="0"/>
      <c r="DCL510" s="0"/>
      <c r="DCM510" s="0"/>
      <c r="DCN510" s="0"/>
      <c r="DCO510" s="0"/>
      <c r="DCP510" s="0"/>
      <c r="DCQ510" s="0"/>
      <c r="DCR510" s="0"/>
      <c r="DCS510" s="0"/>
      <c r="DCT510" s="0"/>
      <c r="DCU510" s="0"/>
      <c r="DCV510" s="0"/>
      <c r="DCW510" s="0"/>
      <c r="DCX510" s="0"/>
      <c r="DCY510" s="0"/>
      <c r="DCZ510" s="0"/>
      <c r="DDA510" s="0"/>
      <c r="DDB510" s="0"/>
      <c r="DDC510" s="0"/>
      <c r="DDD510" s="0"/>
      <c r="DDE510" s="0"/>
      <c r="DDF510" s="0"/>
      <c r="DDG510" s="0"/>
      <c r="DDH510" s="0"/>
      <c r="DDI510" s="0"/>
      <c r="DDJ510" s="0"/>
      <c r="DDK510" s="0"/>
      <c r="DDL510" s="0"/>
      <c r="DDM510" s="0"/>
      <c r="DDN510" s="0"/>
      <c r="DDO510" s="0"/>
      <c r="DDP510" s="0"/>
      <c r="DDQ510" s="0"/>
      <c r="DDR510" s="0"/>
      <c r="DDS510" s="0"/>
      <c r="DDT510" s="0"/>
      <c r="DDU510" s="0"/>
      <c r="DDV510" s="0"/>
      <c r="DDW510" s="0"/>
      <c r="DDX510" s="0"/>
      <c r="DDY510" s="0"/>
      <c r="DDZ510" s="0"/>
      <c r="DEA510" s="0"/>
      <c r="DEB510" s="0"/>
      <c r="DEC510" s="0"/>
      <c r="DED510" s="0"/>
      <c r="DEE510" s="0"/>
      <c r="DEF510" s="0"/>
      <c r="DEG510" s="0"/>
      <c r="DEH510" s="0"/>
      <c r="DEI510" s="0"/>
      <c r="DEJ510" s="0"/>
      <c r="DEK510" s="0"/>
      <c r="DEL510" s="0"/>
      <c r="DEM510" s="0"/>
      <c r="DEN510" s="0"/>
      <c r="DEO510" s="0"/>
      <c r="DEP510" s="0"/>
      <c r="DEQ510" s="0"/>
      <c r="DER510" s="0"/>
      <c r="DES510" s="0"/>
      <c r="DET510" s="0"/>
      <c r="DEU510" s="0"/>
      <c r="DEV510" s="0"/>
      <c r="DEW510" s="0"/>
      <c r="DEX510" s="0"/>
      <c r="DEY510" s="0"/>
      <c r="DEZ510" s="0"/>
      <c r="DFA510" s="0"/>
      <c r="DFB510" s="0"/>
      <c r="DFC510" s="0"/>
      <c r="DFD510" s="0"/>
      <c r="DFE510" s="0"/>
      <c r="DFF510" s="0"/>
      <c r="DFG510" s="0"/>
      <c r="DFH510" s="0"/>
      <c r="DFI510" s="0"/>
      <c r="DFJ510" s="0"/>
      <c r="DFK510" s="0"/>
      <c r="DFL510" s="0"/>
      <c r="DFM510" s="0"/>
      <c r="DFN510" s="0"/>
      <c r="DFO510" s="0"/>
      <c r="DFP510" s="0"/>
      <c r="DFQ510" s="0"/>
      <c r="DFR510" s="0"/>
      <c r="DFS510" s="0"/>
      <c r="DFT510" s="0"/>
      <c r="DFU510" s="0"/>
      <c r="DFV510" s="0"/>
      <c r="DFW510" s="0"/>
      <c r="DFX510" s="0"/>
      <c r="DFY510" s="0"/>
      <c r="DFZ510" s="0"/>
      <c r="DGA510" s="0"/>
      <c r="DGB510" s="0"/>
      <c r="DGC510" s="0"/>
      <c r="DGD510" s="0"/>
      <c r="DGE510" s="0"/>
      <c r="DGF510" s="0"/>
      <c r="DGG510" s="0"/>
      <c r="DGH510" s="0"/>
      <c r="DGI510" s="0"/>
      <c r="DGJ510" s="0"/>
      <c r="DGK510" s="0"/>
      <c r="DGL510" s="0"/>
      <c r="DGM510" s="0"/>
      <c r="DGN510" s="0"/>
      <c r="DGO510" s="0"/>
      <c r="DGP510" s="0"/>
      <c r="DGQ510" s="0"/>
      <c r="DGR510" s="0"/>
      <c r="DGS510" s="0"/>
      <c r="DGT510" s="0"/>
      <c r="DGU510" s="0"/>
      <c r="DGV510" s="0"/>
      <c r="DGW510" s="0"/>
      <c r="DGX510" s="0"/>
      <c r="DGY510" s="0"/>
      <c r="DGZ510" s="0"/>
      <c r="DHA510" s="0"/>
      <c r="DHB510" s="0"/>
      <c r="DHC510" s="0"/>
      <c r="DHD510" s="0"/>
      <c r="DHE510" s="0"/>
      <c r="DHF510" s="0"/>
      <c r="DHG510" s="0"/>
      <c r="DHH510" s="0"/>
      <c r="DHI510" s="0"/>
      <c r="DHJ510" s="0"/>
      <c r="DHK510" s="0"/>
      <c r="DHL510" s="0"/>
      <c r="DHM510" s="0"/>
      <c r="DHN510" s="0"/>
      <c r="DHO510" s="0"/>
      <c r="DHP510" s="0"/>
      <c r="DHQ510" s="0"/>
      <c r="DHR510" s="0"/>
      <c r="DHS510" s="0"/>
      <c r="DHT510" s="0"/>
      <c r="DHU510" s="0"/>
      <c r="DHV510" s="0"/>
      <c r="DHW510" s="0"/>
      <c r="DHX510" s="0"/>
      <c r="DHY510" s="0"/>
      <c r="DHZ510" s="0"/>
      <c r="DIA510" s="0"/>
      <c r="DIB510" s="0"/>
      <c r="DIC510" s="0"/>
      <c r="DID510" s="0"/>
      <c r="DIE510" s="0"/>
      <c r="DIF510" s="0"/>
      <c r="DIG510" s="0"/>
      <c r="DIH510" s="0"/>
      <c r="DII510" s="0"/>
      <c r="DIJ510" s="0"/>
      <c r="DIK510" s="0"/>
      <c r="DIL510" s="0"/>
      <c r="DIM510" s="0"/>
      <c r="DIN510" s="0"/>
      <c r="DIO510" s="0"/>
      <c r="DIP510" s="0"/>
      <c r="DIQ510" s="0"/>
      <c r="DIR510" s="0"/>
      <c r="DIS510" s="0"/>
      <c r="DIT510" s="0"/>
      <c r="DIU510" s="0"/>
      <c r="DIV510" s="0"/>
      <c r="DIW510" s="0"/>
      <c r="DIX510" s="0"/>
      <c r="DIY510" s="0"/>
      <c r="DIZ510" s="0"/>
      <c r="DJA510" s="0"/>
      <c r="DJB510" s="0"/>
      <c r="DJC510" s="0"/>
      <c r="DJD510" s="0"/>
      <c r="DJE510" s="0"/>
      <c r="DJF510" s="0"/>
      <c r="DJG510" s="0"/>
      <c r="DJH510" s="0"/>
      <c r="DJI510" s="0"/>
      <c r="DJJ510" s="0"/>
      <c r="DJK510" s="0"/>
      <c r="DJL510" s="0"/>
      <c r="DJM510" s="0"/>
      <c r="DJN510" s="0"/>
      <c r="DJO510" s="0"/>
      <c r="DJP510" s="0"/>
      <c r="DJQ510" s="0"/>
      <c r="DJR510" s="0"/>
      <c r="DJS510" s="0"/>
      <c r="DJT510" s="0"/>
      <c r="DJU510" s="0"/>
      <c r="DJV510" s="0"/>
      <c r="DJW510" s="0"/>
      <c r="DJX510" s="0"/>
      <c r="DJY510" s="0"/>
      <c r="DJZ510" s="0"/>
      <c r="DKA510" s="0"/>
      <c r="DKB510" s="0"/>
      <c r="DKC510" s="0"/>
      <c r="DKD510" s="0"/>
      <c r="DKE510" s="0"/>
      <c r="DKF510" s="0"/>
      <c r="DKG510" s="0"/>
      <c r="DKH510" s="0"/>
      <c r="DKI510" s="0"/>
      <c r="DKJ510" s="0"/>
      <c r="DKK510" s="0"/>
      <c r="DKL510" s="0"/>
      <c r="DKM510" s="0"/>
      <c r="DKN510" s="0"/>
      <c r="DKO510" s="0"/>
      <c r="DKP510" s="0"/>
      <c r="DKQ510" s="0"/>
      <c r="DKR510" s="0"/>
      <c r="DKS510" s="0"/>
      <c r="DKT510" s="0"/>
      <c r="DKU510" s="0"/>
      <c r="DKV510" s="0"/>
      <c r="DKW510" s="0"/>
      <c r="DKX510" s="0"/>
      <c r="DKY510" s="0"/>
      <c r="DKZ510" s="0"/>
      <c r="DLA510" s="0"/>
      <c r="DLB510" s="0"/>
      <c r="DLC510" s="0"/>
      <c r="DLD510" s="0"/>
      <c r="DLE510" s="0"/>
      <c r="DLF510" s="0"/>
      <c r="DLG510" s="0"/>
      <c r="DLH510" s="0"/>
      <c r="DLI510" s="0"/>
      <c r="DLJ510" s="0"/>
      <c r="DLK510" s="0"/>
      <c r="DLL510" s="0"/>
      <c r="DLM510" s="0"/>
      <c r="DLN510" s="0"/>
      <c r="DLO510" s="0"/>
      <c r="DLP510" s="0"/>
      <c r="DLQ510" s="0"/>
      <c r="DLR510" s="0"/>
      <c r="DLS510" s="0"/>
      <c r="DLT510" s="0"/>
      <c r="DLU510" s="0"/>
      <c r="DLV510" s="0"/>
      <c r="DLW510" s="0"/>
      <c r="DLX510" s="0"/>
      <c r="DLY510" s="0"/>
      <c r="DLZ510" s="0"/>
      <c r="DMA510" s="0"/>
      <c r="DMB510" s="0"/>
      <c r="DMC510" s="0"/>
      <c r="DMD510" s="0"/>
      <c r="DME510" s="0"/>
      <c r="DMF510" s="0"/>
      <c r="DMG510" s="0"/>
      <c r="DMH510" s="0"/>
      <c r="DMI510" s="0"/>
      <c r="DMJ510" s="0"/>
      <c r="DMK510" s="0"/>
      <c r="DML510" s="0"/>
      <c r="DMM510" s="0"/>
      <c r="DMN510" s="0"/>
      <c r="DMO510" s="0"/>
      <c r="DMP510" s="0"/>
      <c r="DMQ510" s="0"/>
      <c r="DMR510" s="0"/>
      <c r="DMS510" s="0"/>
      <c r="DMT510" s="0"/>
      <c r="DMU510" s="0"/>
      <c r="DMV510" s="0"/>
      <c r="DMW510" s="0"/>
      <c r="DMX510" s="0"/>
      <c r="DMY510" s="0"/>
      <c r="DMZ510" s="0"/>
      <c r="DNA510" s="0"/>
      <c r="DNB510" s="0"/>
      <c r="DNC510" s="0"/>
      <c r="DND510" s="0"/>
      <c r="DNE510" s="0"/>
      <c r="DNF510" s="0"/>
      <c r="DNG510" s="0"/>
      <c r="DNH510" s="0"/>
      <c r="DNI510" s="0"/>
      <c r="DNJ510" s="0"/>
      <c r="DNK510" s="0"/>
      <c r="DNL510" s="0"/>
      <c r="DNM510" s="0"/>
      <c r="DNN510" s="0"/>
      <c r="DNO510" s="0"/>
      <c r="DNP510" s="0"/>
      <c r="DNQ510" s="0"/>
      <c r="DNR510" s="0"/>
      <c r="DNS510" s="0"/>
      <c r="DNT510" s="0"/>
      <c r="DNU510" s="0"/>
      <c r="DNV510" s="0"/>
      <c r="DNW510" s="0"/>
      <c r="DNX510" s="0"/>
      <c r="DNY510" s="0"/>
      <c r="DNZ510" s="0"/>
      <c r="DOA510" s="0"/>
      <c r="DOB510" s="0"/>
      <c r="DOC510" s="0"/>
      <c r="DOD510" s="0"/>
      <c r="DOE510" s="0"/>
      <c r="DOF510" s="0"/>
      <c r="DOG510" s="0"/>
      <c r="DOH510" s="0"/>
      <c r="DOI510" s="0"/>
      <c r="DOJ510" s="0"/>
      <c r="DOK510" s="0"/>
      <c r="DOL510" s="0"/>
      <c r="DOM510" s="0"/>
      <c r="DON510" s="0"/>
      <c r="DOO510" s="0"/>
      <c r="DOP510" s="0"/>
      <c r="DOQ510" s="0"/>
      <c r="DOR510" s="0"/>
      <c r="DOS510" s="0"/>
      <c r="DOT510" s="0"/>
      <c r="DOU510" s="0"/>
      <c r="DOV510" s="0"/>
      <c r="DOW510" s="0"/>
      <c r="DOX510" s="0"/>
      <c r="DOY510" s="0"/>
      <c r="DOZ510" s="0"/>
      <c r="DPA510" s="0"/>
      <c r="DPB510" s="0"/>
      <c r="DPC510" s="0"/>
      <c r="DPD510" s="0"/>
      <c r="DPE510" s="0"/>
      <c r="DPF510" s="0"/>
      <c r="DPG510" s="0"/>
      <c r="DPH510" s="0"/>
      <c r="DPI510" s="0"/>
      <c r="DPJ510" s="0"/>
      <c r="DPK510" s="0"/>
      <c r="DPL510" s="0"/>
      <c r="DPM510" s="0"/>
      <c r="DPN510" s="0"/>
      <c r="DPO510" s="0"/>
      <c r="DPP510" s="0"/>
      <c r="DPQ510" s="0"/>
      <c r="DPR510" s="0"/>
      <c r="DPS510" s="0"/>
      <c r="DPT510" s="0"/>
      <c r="DPU510" s="0"/>
      <c r="DPV510" s="0"/>
      <c r="DPW510" s="0"/>
      <c r="DPX510" s="0"/>
      <c r="DPY510" s="0"/>
      <c r="DPZ510" s="0"/>
      <c r="DQA510" s="0"/>
      <c r="DQB510" s="0"/>
      <c r="DQC510" s="0"/>
      <c r="DQD510" s="0"/>
      <c r="DQE510" s="0"/>
      <c r="DQF510" s="0"/>
      <c r="DQG510" s="0"/>
      <c r="DQH510" s="0"/>
      <c r="DQI510" s="0"/>
      <c r="DQJ510" s="0"/>
      <c r="DQK510" s="0"/>
      <c r="DQL510" s="0"/>
      <c r="DQM510" s="0"/>
      <c r="DQN510" s="0"/>
      <c r="DQO510" s="0"/>
      <c r="DQP510" s="0"/>
      <c r="DQQ510" s="0"/>
      <c r="DQR510" s="0"/>
      <c r="DQS510" s="0"/>
      <c r="DQT510" s="0"/>
      <c r="DQU510" s="0"/>
      <c r="DQV510" s="0"/>
      <c r="DQW510" s="0"/>
      <c r="DQX510" s="0"/>
      <c r="DQY510" s="0"/>
      <c r="DQZ510" s="0"/>
      <c r="DRA510" s="0"/>
      <c r="DRB510" s="0"/>
      <c r="DRC510" s="0"/>
      <c r="DRD510" s="0"/>
      <c r="DRE510" s="0"/>
      <c r="DRF510" s="0"/>
      <c r="DRG510" s="0"/>
      <c r="DRH510" s="0"/>
      <c r="DRI510" s="0"/>
      <c r="DRJ510" s="0"/>
      <c r="DRK510" s="0"/>
      <c r="DRL510" s="0"/>
      <c r="DRM510" s="0"/>
      <c r="DRN510" s="0"/>
      <c r="DRO510" s="0"/>
      <c r="DRP510" s="0"/>
      <c r="DRQ510" s="0"/>
      <c r="DRR510" s="0"/>
      <c r="DRS510" s="0"/>
      <c r="DRT510" s="0"/>
      <c r="DRU510" s="0"/>
      <c r="DRV510" s="0"/>
      <c r="DRW510" s="0"/>
      <c r="DRX510" s="0"/>
      <c r="DRY510" s="0"/>
      <c r="DRZ510" s="0"/>
      <c r="DSA510" s="0"/>
      <c r="DSB510" s="0"/>
      <c r="DSC510" s="0"/>
      <c r="DSD510" s="0"/>
      <c r="DSE510" s="0"/>
      <c r="DSF510" s="0"/>
      <c r="DSG510" s="0"/>
      <c r="DSH510" s="0"/>
      <c r="DSI510" s="0"/>
      <c r="DSJ510" s="0"/>
      <c r="DSK510" s="0"/>
      <c r="DSL510" s="0"/>
      <c r="DSM510" s="0"/>
      <c r="DSN510" s="0"/>
      <c r="DSO510" s="0"/>
      <c r="DSP510" s="0"/>
      <c r="DSQ510" s="0"/>
      <c r="DSR510" s="0"/>
      <c r="DSS510" s="0"/>
      <c r="DST510" s="0"/>
      <c r="DSU510" s="0"/>
      <c r="DSV510" s="0"/>
      <c r="DSW510" s="0"/>
      <c r="DSX510" s="0"/>
      <c r="DSY510" s="0"/>
      <c r="DSZ510" s="0"/>
      <c r="DTA510" s="0"/>
      <c r="DTB510" s="0"/>
      <c r="DTC510" s="0"/>
      <c r="DTD510" s="0"/>
      <c r="DTE510" s="0"/>
      <c r="DTF510" s="0"/>
      <c r="DTG510" s="0"/>
      <c r="DTH510" s="0"/>
      <c r="DTI510" s="0"/>
      <c r="DTJ510" s="0"/>
      <c r="DTK510" s="0"/>
      <c r="DTL510" s="0"/>
      <c r="DTM510" s="0"/>
      <c r="DTN510" s="0"/>
      <c r="DTO510" s="0"/>
      <c r="DTP510" s="0"/>
      <c r="DTQ510" s="0"/>
      <c r="DTR510" s="0"/>
      <c r="DTS510" s="0"/>
      <c r="DTT510" s="0"/>
      <c r="DTU510" s="0"/>
      <c r="DTV510" s="0"/>
      <c r="DTW510" s="0"/>
      <c r="DTX510" s="0"/>
      <c r="DTY510" s="0"/>
      <c r="DTZ510" s="0"/>
      <c r="DUA510" s="0"/>
      <c r="DUB510" s="0"/>
      <c r="DUC510" s="0"/>
      <c r="DUD510" s="0"/>
      <c r="DUE510" s="0"/>
      <c r="DUF510" s="0"/>
      <c r="DUG510" s="0"/>
      <c r="DUH510" s="0"/>
      <c r="DUI510" s="0"/>
      <c r="DUJ510" s="0"/>
      <c r="DUK510" s="0"/>
      <c r="DUL510" s="0"/>
      <c r="DUM510" s="0"/>
      <c r="DUN510" s="0"/>
      <c r="DUO510" s="0"/>
      <c r="DUP510" s="0"/>
      <c r="DUQ510" s="0"/>
      <c r="DUR510" s="0"/>
      <c r="DUS510" s="0"/>
      <c r="DUT510" s="0"/>
      <c r="DUU510" s="0"/>
      <c r="DUV510" s="0"/>
      <c r="DUW510" s="0"/>
      <c r="DUX510" s="0"/>
      <c r="DUY510" s="0"/>
      <c r="DUZ510" s="0"/>
      <c r="DVA510" s="0"/>
      <c r="DVB510" s="0"/>
      <c r="DVC510" s="0"/>
      <c r="DVD510" s="0"/>
      <c r="DVE510" s="0"/>
      <c r="DVF510" s="0"/>
      <c r="DVG510" s="0"/>
      <c r="DVH510" s="0"/>
      <c r="DVI510" s="0"/>
      <c r="DVJ510" s="0"/>
      <c r="DVK510" s="0"/>
      <c r="DVL510" s="0"/>
      <c r="DVM510" s="0"/>
      <c r="DVN510" s="0"/>
      <c r="DVO510" s="0"/>
      <c r="DVP510" s="0"/>
      <c r="DVQ510" s="0"/>
      <c r="DVR510" s="0"/>
      <c r="DVS510" s="0"/>
      <c r="DVT510" s="0"/>
      <c r="DVU510" s="0"/>
      <c r="DVV510" s="0"/>
      <c r="DVW510" s="0"/>
      <c r="DVX510" s="0"/>
      <c r="DVY510" s="0"/>
      <c r="DVZ510" s="0"/>
      <c r="DWA510" s="0"/>
      <c r="DWB510" s="0"/>
      <c r="DWC510" s="0"/>
      <c r="DWD510" s="0"/>
      <c r="DWE510" s="0"/>
      <c r="DWF510" s="0"/>
      <c r="DWG510" s="0"/>
      <c r="DWH510" s="0"/>
      <c r="DWI510" s="0"/>
      <c r="DWJ510" s="0"/>
      <c r="DWK510" s="0"/>
      <c r="DWL510" s="0"/>
      <c r="DWM510" s="0"/>
      <c r="DWN510" s="0"/>
      <c r="DWO510" s="0"/>
      <c r="DWP510" s="0"/>
      <c r="DWQ510" s="0"/>
      <c r="DWR510" s="0"/>
      <c r="DWS510" s="0"/>
      <c r="DWT510" s="0"/>
      <c r="DWU510" s="0"/>
      <c r="DWV510" s="0"/>
      <c r="DWW510" s="0"/>
      <c r="DWX510" s="0"/>
      <c r="DWY510" s="0"/>
      <c r="DWZ510" s="0"/>
      <c r="DXA510" s="0"/>
      <c r="DXB510" s="0"/>
      <c r="DXC510" s="0"/>
      <c r="DXD510" s="0"/>
      <c r="DXE510" s="0"/>
      <c r="DXF510" s="0"/>
      <c r="DXG510" s="0"/>
      <c r="DXH510" s="0"/>
      <c r="DXI510" s="0"/>
      <c r="DXJ510" s="0"/>
      <c r="DXK510" s="0"/>
      <c r="DXL510" s="0"/>
      <c r="DXM510" s="0"/>
      <c r="DXN510" s="0"/>
      <c r="DXO510" s="0"/>
      <c r="DXP510" s="0"/>
      <c r="DXQ510" s="0"/>
      <c r="DXR510" s="0"/>
      <c r="DXS510" s="0"/>
      <c r="DXT510" s="0"/>
      <c r="DXU510" s="0"/>
      <c r="DXV510" s="0"/>
      <c r="DXW510" s="0"/>
      <c r="DXX510" s="0"/>
      <c r="DXY510" s="0"/>
      <c r="DXZ510" s="0"/>
      <c r="DYA510" s="0"/>
      <c r="DYB510" s="0"/>
      <c r="DYC510" s="0"/>
      <c r="DYD510" s="0"/>
      <c r="DYE510" s="0"/>
      <c r="DYF510" s="0"/>
      <c r="DYG510" s="0"/>
      <c r="DYH510" s="0"/>
      <c r="DYI510" s="0"/>
      <c r="DYJ510" s="0"/>
      <c r="DYK510" s="0"/>
      <c r="DYL510" s="0"/>
      <c r="DYM510" s="0"/>
      <c r="DYN510" s="0"/>
      <c r="DYO510" s="0"/>
      <c r="DYP510" s="0"/>
      <c r="DYQ510" s="0"/>
      <c r="DYR510" s="0"/>
      <c r="DYS510" s="0"/>
      <c r="DYT510" s="0"/>
      <c r="DYU510" s="0"/>
      <c r="DYV510" s="0"/>
      <c r="DYW510" s="0"/>
      <c r="DYX510" s="0"/>
      <c r="DYY510" s="0"/>
      <c r="DYZ510" s="0"/>
      <c r="DZA510" s="0"/>
      <c r="DZB510" s="0"/>
      <c r="DZC510" s="0"/>
      <c r="DZD510" s="0"/>
      <c r="DZE510" s="0"/>
      <c r="DZF510" s="0"/>
      <c r="DZG510" s="0"/>
      <c r="DZH510" s="0"/>
      <c r="DZI510" s="0"/>
      <c r="DZJ510" s="0"/>
      <c r="DZK510" s="0"/>
      <c r="DZL510" s="0"/>
      <c r="DZM510" s="0"/>
      <c r="DZN510" s="0"/>
      <c r="DZO510" s="0"/>
      <c r="DZP510" s="0"/>
      <c r="DZQ510" s="0"/>
      <c r="DZR510" s="0"/>
      <c r="DZS510" s="0"/>
      <c r="DZT510" s="0"/>
      <c r="DZU510" s="0"/>
      <c r="DZV510" s="0"/>
      <c r="DZW510" s="0"/>
      <c r="DZX510" s="0"/>
      <c r="DZY510" s="0"/>
      <c r="DZZ510" s="0"/>
      <c r="EAA510" s="0"/>
      <c r="EAB510" s="0"/>
      <c r="EAC510" s="0"/>
      <c r="EAD510" s="0"/>
      <c r="EAE510" s="0"/>
      <c r="EAF510" s="0"/>
      <c r="EAG510" s="0"/>
      <c r="EAH510" s="0"/>
      <c r="EAI510" s="0"/>
      <c r="EAJ510" s="0"/>
      <c r="EAK510" s="0"/>
      <c r="EAL510" s="0"/>
      <c r="EAM510" s="0"/>
      <c r="EAN510" s="0"/>
      <c r="EAO510" s="0"/>
      <c r="EAP510" s="0"/>
      <c r="EAQ510" s="0"/>
      <c r="EAR510" s="0"/>
      <c r="EAS510" s="0"/>
      <c r="EAT510" s="0"/>
      <c r="EAU510" s="0"/>
      <c r="EAV510" s="0"/>
      <c r="EAW510" s="0"/>
      <c r="EAX510" s="0"/>
      <c r="EAY510" s="0"/>
      <c r="EAZ510" s="0"/>
      <c r="EBA510" s="0"/>
      <c r="EBB510" s="0"/>
      <c r="EBC510" s="0"/>
      <c r="EBD510" s="0"/>
      <c r="EBE510" s="0"/>
      <c r="EBF510" s="0"/>
      <c r="EBG510" s="0"/>
      <c r="EBH510" s="0"/>
      <c r="EBI510" s="0"/>
      <c r="EBJ510" s="0"/>
      <c r="EBK510" s="0"/>
      <c r="EBL510" s="0"/>
      <c r="EBM510" s="0"/>
      <c r="EBN510" s="0"/>
      <c r="EBO510" s="0"/>
      <c r="EBP510" s="0"/>
      <c r="EBQ510" s="0"/>
      <c r="EBR510" s="0"/>
      <c r="EBS510" s="0"/>
      <c r="EBT510" s="0"/>
      <c r="EBU510" s="0"/>
      <c r="EBV510" s="0"/>
      <c r="EBW510" s="0"/>
      <c r="EBX510" s="0"/>
      <c r="EBY510" s="0"/>
      <c r="EBZ510" s="0"/>
      <c r="ECA510" s="0"/>
      <c r="ECB510" s="0"/>
      <c r="ECC510" s="0"/>
      <c r="ECD510" s="0"/>
      <c r="ECE510" s="0"/>
      <c r="ECF510" s="0"/>
      <c r="ECG510" s="0"/>
      <c r="ECH510" s="0"/>
      <c r="ECI510" s="0"/>
      <c r="ECJ510" s="0"/>
      <c r="ECK510" s="0"/>
      <c r="ECL510" s="0"/>
      <c r="ECM510" s="0"/>
      <c r="ECN510" s="0"/>
      <c r="ECO510" s="0"/>
      <c r="ECP510" s="0"/>
      <c r="ECQ510" s="0"/>
      <c r="ECR510" s="0"/>
      <c r="ECS510" s="0"/>
      <c r="ECT510" s="0"/>
      <c r="ECU510" s="0"/>
      <c r="ECV510" s="0"/>
      <c r="ECW510" s="0"/>
      <c r="ECX510" s="0"/>
      <c r="ECY510" s="0"/>
      <c r="ECZ510" s="0"/>
      <c r="EDA510" s="0"/>
      <c r="EDB510" s="0"/>
      <c r="EDC510" s="0"/>
      <c r="EDD510" s="0"/>
      <c r="EDE510" s="0"/>
      <c r="EDF510" s="0"/>
      <c r="EDG510" s="0"/>
      <c r="EDH510" s="0"/>
      <c r="EDI510" s="0"/>
      <c r="EDJ510" s="0"/>
      <c r="EDK510" s="0"/>
      <c r="EDL510" s="0"/>
      <c r="EDM510" s="0"/>
      <c r="EDN510" s="0"/>
      <c r="EDO510" s="0"/>
      <c r="EDP510" s="0"/>
      <c r="EDQ510" s="0"/>
      <c r="EDR510" s="0"/>
      <c r="EDS510" s="0"/>
      <c r="EDT510" s="0"/>
      <c r="EDU510" s="0"/>
      <c r="EDV510" s="0"/>
      <c r="EDW510" s="0"/>
      <c r="EDX510" s="0"/>
      <c r="EDY510" s="0"/>
      <c r="EDZ510" s="0"/>
      <c r="EEA510" s="0"/>
      <c r="EEB510" s="0"/>
      <c r="EEC510" s="0"/>
      <c r="EED510" s="0"/>
      <c r="EEE510" s="0"/>
      <c r="EEF510" s="0"/>
      <c r="EEG510" s="0"/>
      <c r="EEH510" s="0"/>
      <c r="EEI510" s="0"/>
      <c r="EEJ510" s="0"/>
      <c r="EEK510" s="0"/>
      <c r="EEL510" s="0"/>
      <c r="EEM510" s="0"/>
      <c r="EEN510" s="0"/>
      <c r="EEO510" s="0"/>
      <c r="EEP510" s="0"/>
      <c r="EEQ510" s="0"/>
      <c r="EER510" s="0"/>
      <c r="EES510" s="0"/>
      <c r="EET510" s="0"/>
      <c r="EEU510" s="0"/>
      <c r="EEV510" s="0"/>
      <c r="EEW510" s="0"/>
      <c r="EEX510" s="0"/>
      <c r="EEY510" s="0"/>
      <c r="EEZ510" s="0"/>
      <c r="EFA510" s="0"/>
      <c r="EFB510" s="0"/>
      <c r="EFC510" s="0"/>
      <c r="EFD510" s="0"/>
      <c r="EFE510" s="0"/>
      <c r="EFF510" s="0"/>
      <c r="EFG510" s="0"/>
      <c r="EFH510" s="0"/>
      <c r="EFI510" s="0"/>
      <c r="EFJ510" s="0"/>
      <c r="EFK510" s="0"/>
      <c r="EFL510" s="0"/>
      <c r="EFM510" s="0"/>
      <c r="EFN510" s="0"/>
      <c r="EFO510" s="0"/>
      <c r="EFP510" s="0"/>
      <c r="EFQ510" s="0"/>
      <c r="EFR510" s="0"/>
      <c r="EFS510" s="0"/>
      <c r="EFT510" s="0"/>
      <c r="EFU510" s="0"/>
      <c r="EFV510" s="0"/>
      <c r="EFW510" s="0"/>
      <c r="EFX510" s="0"/>
      <c r="EFY510" s="0"/>
      <c r="EFZ510" s="0"/>
      <c r="EGA510" s="0"/>
      <c r="EGB510" s="0"/>
      <c r="EGC510" s="0"/>
      <c r="EGD510" s="0"/>
      <c r="EGE510" s="0"/>
      <c r="EGF510" s="0"/>
      <c r="EGG510" s="0"/>
      <c r="EGH510" s="0"/>
      <c r="EGI510" s="0"/>
      <c r="EGJ510" s="0"/>
      <c r="EGK510" s="0"/>
      <c r="EGL510" s="0"/>
      <c r="EGM510" s="0"/>
      <c r="EGN510" s="0"/>
      <c r="EGO510" s="0"/>
      <c r="EGP510" s="0"/>
      <c r="EGQ510" s="0"/>
      <c r="EGR510" s="0"/>
      <c r="EGS510" s="0"/>
      <c r="EGT510" s="0"/>
      <c r="EGU510" s="0"/>
      <c r="EGV510" s="0"/>
      <c r="EGW510" s="0"/>
      <c r="EGX510" s="0"/>
      <c r="EGY510" s="0"/>
      <c r="EGZ510" s="0"/>
      <c r="EHA510" s="0"/>
      <c r="EHB510" s="0"/>
      <c r="EHC510" s="0"/>
      <c r="EHD510" s="0"/>
      <c r="EHE510" s="0"/>
      <c r="EHF510" s="0"/>
      <c r="EHG510" s="0"/>
      <c r="EHH510" s="0"/>
      <c r="EHI510" s="0"/>
      <c r="EHJ510" s="0"/>
      <c r="EHK510" s="0"/>
      <c r="EHL510" s="0"/>
      <c r="EHM510" s="0"/>
      <c r="EHN510" s="0"/>
      <c r="EHO510" s="0"/>
      <c r="EHP510" s="0"/>
      <c r="EHQ510" s="0"/>
      <c r="EHR510" s="0"/>
      <c r="EHS510" s="0"/>
      <c r="EHT510" s="0"/>
      <c r="EHU510" s="0"/>
      <c r="EHV510" s="0"/>
      <c r="EHW510" s="0"/>
      <c r="EHX510" s="0"/>
      <c r="EHY510" s="0"/>
      <c r="EHZ510" s="0"/>
      <c r="EIA510" s="0"/>
      <c r="EIB510" s="0"/>
      <c r="EIC510" s="0"/>
      <c r="EID510" s="0"/>
      <c r="EIE510" s="0"/>
      <c r="EIF510" s="0"/>
      <c r="EIG510" s="0"/>
      <c r="EIH510" s="0"/>
      <c r="EII510" s="0"/>
      <c r="EIJ510" s="0"/>
      <c r="EIK510" s="0"/>
      <c r="EIL510" s="0"/>
      <c r="EIM510" s="0"/>
      <c r="EIN510" s="0"/>
      <c r="EIO510" s="0"/>
      <c r="EIP510" s="0"/>
      <c r="EIQ510" s="0"/>
      <c r="EIR510" s="0"/>
      <c r="EIS510" s="0"/>
      <c r="EIT510" s="0"/>
      <c r="EIU510" s="0"/>
      <c r="EIV510" s="0"/>
      <c r="EIW510" s="0"/>
      <c r="EIX510" s="0"/>
      <c r="EIY510" s="0"/>
      <c r="EIZ510" s="0"/>
      <c r="EJA510" s="0"/>
      <c r="EJB510" s="0"/>
      <c r="EJC510" s="0"/>
      <c r="EJD510" s="0"/>
      <c r="EJE510" s="0"/>
      <c r="EJF510" s="0"/>
      <c r="EJG510" s="0"/>
      <c r="EJH510" s="0"/>
      <c r="EJI510" s="0"/>
      <c r="EJJ510" s="0"/>
      <c r="EJK510" s="0"/>
      <c r="EJL510" s="0"/>
      <c r="EJM510" s="0"/>
      <c r="EJN510" s="0"/>
      <c r="EJO510" s="0"/>
      <c r="EJP510" s="0"/>
      <c r="EJQ510" s="0"/>
      <c r="EJR510" s="0"/>
      <c r="EJS510" s="0"/>
      <c r="EJT510" s="0"/>
      <c r="EJU510" s="0"/>
      <c r="EJV510" s="0"/>
      <c r="EJW510" s="0"/>
      <c r="EJX510" s="0"/>
      <c r="EJY510" s="0"/>
      <c r="EJZ510" s="0"/>
      <c r="EKA510" s="0"/>
      <c r="EKB510" s="0"/>
      <c r="EKC510" s="0"/>
      <c r="EKD510" s="0"/>
      <c r="EKE510" s="0"/>
      <c r="EKF510" s="0"/>
      <c r="EKG510" s="0"/>
      <c r="EKH510" s="0"/>
      <c r="EKI510" s="0"/>
      <c r="EKJ510" s="0"/>
      <c r="EKK510" s="0"/>
      <c r="EKL510" s="0"/>
      <c r="EKM510" s="0"/>
      <c r="EKN510" s="0"/>
      <c r="EKO510" s="0"/>
      <c r="EKP510" s="0"/>
      <c r="EKQ510" s="0"/>
      <c r="EKR510" s="0"/>
      <c r="EKS510" s="0"/>
      <c r="EKT510" s="0"/>
      <c r="EKU510" s="0"/>
      <c r="EKV510" s="0"/>
      <c r="EKW510" s="0"/>
      <c r="EKX510" s="0"/>
      <c r="EKY510" s="0"/>
      <c r="EKZ510" s="0"/>
      <c r="ELA510" s="0"/>
      <c r="ELB510" s="0"/>
      <c r="ELC510" s="0"/>
      <c r="ELD510" s="0"/>
      <c r="ELE510" s="0"/>
      <c r="ELF510" s="0"/>
      <c r="ELG510" s="0"/>
      <c r="ELH510" s="0"/>
      <c r="ELI510" s="0"/>
      <c r="ELJ510" s="0"/>
      <c r="ELK510" s="0"/>
      <c r="ELL510" s="0"/>
      <c r="ELM510" s="0"/>
      <c r="ELN510" s="0"/>
      <c r="ELO510" s="0"/>
      <c r="ELP510" s="0"/>
      <c r="ELQ510" s="0"/>
      <c r="ELR510" s="0"/>
      <c r="ELS510" s="0"/>
      <c r="ELT510" s="0"/>
      <c r="ELU510" s="0"/>
      <c r="ELV510" s="0"/>
      <c r="ELW510" s="0"/>
      <c r="ELX510" s="0"/>
      <c r="ELY510" s="0"/>
      <c r="ELZ510" s="0"/>
      <c r="EMA510" s="0"/>
      <c r="EMB510" s="0"/>
      <c r="EMC510" s="0"/>
      <c r="EMD510" s="0"/>
      <c r="EME510" s="0"/>
      <c r="EMF510" s="0"/>
      <c r="EMG510" s="0"/>
      <c r="EMH510" s="0"/>
      <c r="EMI510" s="0"/>
      <c r="EMJ510" s="0"/>
      <c r="EMK510" s="0"/>
      <c r="EML510" s="0"/>
      <c r="EMM510" s="0"/>
      <c r="EMN510" s="0"/>
      <c r="EMO510" s="0"/>
      <c r="EMP510" s="0"/>
      <c r="EMQ510" s="0"/>
      <c r="EMR510" s="0"/>
      <c r="EMS510" s="0"/>
      <c r="EMT510" s="0"/>
      <c r="EMU510" s="0"/>
      <c r="EMV510" s="0"/>
      <c r="EMW510" s="0"/>
      <c r="EMX510" s="0"/>
      <c r="EMY510" s="0"/>
      <c r="EMZ510" s="0"/>
      <c r="ENA510" s="0"/>
      <c r="ENB510" s="0"/>
      <c r="ENC510" s="0"/>
      <c r="END510" s="0"/>
      <c r="ENE510" s="0"/>
      <c r="ENF510" s="0"/>
      <c r="ENG510" s="0"/>
      <c r="ENH510" s="0"/>
      <c r="ENI510" s="0"/>
      <c r="ENJ510" s="0"/>
      <c r="ENK510" s="0"/>
      <c r="ENL510" s="0"/>
      <c r="ENM510" s="0"/>
      <c r="ENN510" s="0"/>
      <c r="ENO510" s="0"/>
      <c r="ENP510" s="0"/>
      <c r="ENQ510" s="0"/>
      <c r="ENR510" s="0"/>
      <c r="ENS510" s="0"/>
      <c r="ENT510" s="0"/>
      <c r="ENU510" s="0"/>
      <c r="ENV510" s="0"/>
      <c r="ENW510" s="0"/>
      <c r="ENX510" s="0"/>
      <c r="ENY510" s="0"/>
      <c r="ENZ510" s="0"/>
      <c r="EOA510" s="0"/>
      <c r="EOB510" s="0"/>
      <c r="EOC510" s="0"/>
      <c r="EOD510" s="0"/>
      <c r="EOE510" s="0"/>
      <c r="EOF510" s="0"/>
      <c r="EOG510" s="0"/>
      <c r="EOH510" s="0"/>
      <c r="EOI510" s="0"/>
      <c r="EOJ510" s="0"/>
      <c r="EOK510" s="0"/>
      <c r="EOL510" s="0"/>
      <c r="EOM510" s="0"/>
      <c r="EON510" s="0"/>
      <c r="EOO510" s="0"/>
      <c r="EOP510" s="0"/>
      <c r="EOQ510" s="0"/>
      <c r="EOR510" s="0"/>
      <c r="EOS510" s="0"/>
      <c r="EOT510" s="0"/>
      <c r="EOU510" s="0"/>
      <c r="EOV510" s="0"/>
      <c r="EOW510" s="0"/>
      <c r="EOX510" s="0"/>
      <c r="EOY510" s="0"/>
      <c r="EOZ510" s="0"/>
      <c r="EPA510" s="0"/>
      <c r="EPB510" s="0"/>
      <c r="EPC510" s="0"/>
      <c r="EPD510" s="0"/>
      <c r="EPE510" s="0"/>
      <c r="EPF510" s="0"/>
      <c r="EPG510" s="0"/>
      <c r="EPH510" s="0"/>
      <c r="EPI510" s="0"/>
      <c r="EPJ510" s="0"/>
      <c r="EPK510" s="0"/>
      <c r="EPL510" s="0"/>
      <c r="EPM510" s="0"/>
      <c r="EPN510" s="0"/>
      <c r="EPO510" s="0"/>
      <c r="EPP510" s="0"/>
      <c r="EPQ510" s="0"/>
      <c r="EPR510" s="0"/>
      <c r="EPS510" s="0"/>
      <c r="EPT510" s="0"/>
      <c r="EPU510" s="0"/>
      <c r="EPV510" s="0"/>
      <c r="EPW510" s="0"/>
      <c r="EPX510" s="0"/>
      <c r="EPY510" s="0"/>
      <c r="EPZ510" s="0"/>
      <c r="EQA510" s="0"/>
      <c r="EQB510" s="0"/>
      <c r="EQC510" s="0"/>
      <c r="EQD510" s="0"/>
      <c r="EQE510" s="0"/>
      <c r="EQF510" s="0"/>
      <c r="EQG510" s="0"/>
      <c r="EQH510" s="0"/>
      <c r="EQI510" s="0"/>
      <c r="EQJ510" s="0"/>
      <c r="EQK510" s="0"/>
      <c r="EQL510" s="0"/>
      <c r="EQM510" s="0"/>
      <c r="EQN510" s="0"/>
      <c r="EQO510" s="0"/>
      <c r="EQP510" s="0"/>
      <c r="EQQ510" s="0"/>
      <c r="EQR510" s="0"/>
      <c r="EQS510" s="0"/>
      <c r="EQT510" s="0"/>
      <c r="EQU510" s="0"/>
      <c r="EQV510" s="0"/>
      <c r="EQW510" s="0"/>
      <c r="EQX510" s="0"/>
      <c r="EQY510" s="0"/>
      <c r="EQZ510" s="0"/>
      <c r="ERA510" s="0"/>
      <c r="ERB510" s="0"/>
      <c r="ERC510" s="0"/>
      <c r="ERD510" s="0"/>
      <c r="ERE510" s="0"/>
      <c r="ERF510" s="0"/>
      <c r="ERG510" s="0"/>
      <c r="ERH510" s="0"/>
      <c r="ERI510" s="0"/>
      <c r="ERJ510" s="0"/>
      <c r="ERK510" s="0"/>
      <c r="ERL510" s="0"/>
      <c r="ERM510" s="0"/>
      <c r="ERN510" s="0"/>
      <c r="ERO510" s="0"/>
      <c r="ERP510" s="0"/>
      <c r="ERQ510" s="0"/>
      <c r="ERR510" s="0"/>
      <c r="ERS510" s="0"/>
      <c r="ERT510" s="0"/>
      <c r="ERU510" s="0"/>
      <c r="ERV510" s="0"/>
      <c r="ERW510" s="0"/>
      <c r="ERX510" s="0"/>
      <c r="ERY510" s="0"/>
      <c r="ERZ510" s="0"/>
      <c r="ESA510" s="0"/>
      <c r="ESB510" s="0"/>
      <c r="ESC510" s="0"/>
      <c r="ESD510" s="0"/>
      <c r="ESE510" s="0"/>
      <c r="ESF510" s="0"/>
      <c r="ESG510" s="0"/>
      <c r="ESH510" s="0"/>
      <c r="ESI510" s="0"/>
      <c r="ESJ510" s="0"/>
      <c r="ESK510" s="0"/>
      <c r="ESL510" s="0"/>
      <c r="ESM510" s="0"/>
      <c r="ESN510" s="0"/>
      <c r="ESO510" s="0"/>
      <c r="ESP510" s="0"/>
      <c r="ESQ510" s="0"/>
      <c r="ESR510" s="0"/>
      <c r="ESS510" s="0"/>
      <c r="EST510" s="0"/>
      <c r="ESU510" s="0"/>
      <c r="ESV510" s="0"/>
      <c r="ESW510" s="0"/>
      <c r="ESX510" s="0"/>
      <c r="ESY510" s="0"/>
      <c r="ESZ510" s="0"/>
      <c r="ETA510" s="0"/>
      <c r="ETB510" s="0"/>
      <c r="ETC510" s="0"/>
      <c r="ETD510" s="0"/>
      <c r="ETE510" s="0"/>
      <c r="ETF510" s="0"/>
      <c r="ETG510" s="0"/>
      <c r="ETH510" s="0"/>
      <c r="ETI510" s="0"/>
      <c r="ETJ510" s="0"/>
      <c r="ETK510" s="0"/>
      <c r="ETL510" s="0"/>
      <c r="ETM510" s="0"/>
      <c r="ETN510" s="0"/>
      <c r="ETO510" s="0"/>
      <c r="ETP510" s="0"/>
      <c r="ETQ510" s="0"/>
      <c r="ETR510" s="0"/>
      <c r="ETS510" s="0"/>
      <c r="ETT510" s="0"/>
      <c r="ETU510" s="0"/>
      <c r="ETV510" s="0"/>
      <c r="ETW510" s="0"/>
      <c r="ETX510" s="0"/>
      <c r="ETY510" s="0"/>
      <c r="ETZ510" s="0"/>
      <c r="EUA510" s="0"/>
      <c r="EUB510" s="0"/>
      <c r="EUC510" s="0"/>
      <c r="EUD510" s="0"/>
      <c r="EUE510" s="0"/>
      <c r="EUF510" s="0"/>
      <c r="EUG510" s="0"/>
      <c r="EUH510" s="0"/>
      <c r="EUI510" s="0"/>
      <c r="EUJ510" s="0"/>
      <c r="EUK510" s="0"/>
      <c r="EUL510" s="0"/>
      <c r="EUM510" s="0"/>
      <c r="EUN510" s="0"/>
      <c r="EUO510" s="0"/>
      <c r="EUP510" s="0"/>
      <c r="EUQ510" s="0"/>
      <c r="EUR510" s="0"/>
      <c r="EUS510" s="0"/>
      <c r="EUT510" s="0"/>
      <c r="EUU510" s="0"/>
      <c r="EUV510" s="0"/>
      <c r="EUW510" s="0"/>
      <c r="EUX510" s="0"/>
      <c r="EUY510" s="0"/>
      <c r="EUZ510" s="0"/>
      <c r="EVA510" s="0"/>
      <c r="EVB510" s="0"/>
      <c r="EVC510" s="0"/>
      <c r="EVD510" s="0"/>
      <c r="EVE510" s="0"/>
      <c r="EVF510" s="0"/>
      <c r="EVG510" s="0"/>
      <c r="EVH510" s="0"/>
      <c r="EVI510" s="0"/>
      <c r="EVJ510" s="0"/>
      <c r="EVK510" s="0"/>
      <c r="EVL510" s="0"/>
      <c r="EVM510" s="0"/>
      <c r="EVN510" s="0"/>
      <c r="EVO510" s="0"/>
      <c r="EVP510" s="0"/>
      <c r="EVQ510" s="0"/>
      <c r="EVR510" s="0"/>
      <c r="EVS510" s="0"/>
      <c r="EVT510" s="0"/>
      <c r="EVU510" s="0"/>
      <c r="EVV510" s="0"/>
      <c r="EVW510" s="0"/>
      <c r="EVX510" s="0"/>
      <c r="EVY510" s="0"/>
      <c r="EVZ510" s="0"/>
      <c r="EWA510" s="0"/>
      <c r="EWB510" s="0"/>
      <c r="EWC510" s="0"/>
      <c r="EWD510" s="0"/>
      <c r="EWE510" s="0"/>
      <c r="EWF510" s="0"/>
      <c r="EWG510" s="0"/>
      <c r="EWH510" s="0"/>
      <c r="EWI510" s="0"/>
      <c r="EWJ510" s="0"/>
      <c r="EWK510" s="0"/>
      <c r="EWL510" s="0"/>
      <c r="EWM510" s="0"/>
      <c r="EWN510" s="0"/>
      <c r="EWO510" s="0"/>
      <c r="EWP510" s="0"/>
      <c r="EWQ510" s="0"/>
      <c r="EWR510" s="0"/>
      <c r="EWS510" s="0"/>
      <c r="EWT510" s="0"/>
      <c r="EWU510" s="0"/>
      <c r="EWV510" s="0"/>
      <c r="EWW510" s="0"/>
      <c r="EWX510" s="0"/>
      <c r="EWY510" s="0"/>
      <c r="EWZ510" s="0"/>
      <c r="EXA510" s="0"/>
      <c r="EXB510" s="0"/>
      <c r="EXC510" s="0"/>
      <c r="EXD510" s="0"/>
      <c r="EXE510" s="0"/>
      <c r="EXF510" s="0"/>
      <c r="EXG510" s="0"/>
      <c r="EXH510" s="0"/>
      <c r="EXI510" s="0"/>
      <c r="EXJ510" s="0"/>
      <c r="EXK510" s="0"/>
      <c r="EXL510" s="0"/>
      <c r="EXM510" s="0"/>
      <c r="EXN510" s="0"/>
      <c r="EXO510" s="0"/>
      <c r="EXP510" s="0"/>
      <c r="EXQ510" s="0"/>
      <c r="EXR510" s="0"/>
      <c r="EXS510" s="0"/>
      <c r="EXT510" s="0"/>
      <c r="EXU510" s="0"/>
      <c r="EXV510" s="0"/>
      <c r="EXW510" s="0"/>
      <c r="EXX510" s="0"/>
      <c r="EXY510" s="0"/>
      <c r="EXZ510" s="0"/>
      <c r="EYA510" s="0"/>
      <c r="EYB510" s="0"/>
      <c r="EYC510" s="0"/>
      <c r="EYD510" s="0"/>
      <c r="EYE510" s="0"/>
      <c r="EYF510" s="0"/>
      <c r="EYG510" s="0"/>
      <c r="EYH510" s="0"/>
      <c r="EYI510" s="0"/>
      <c r="EYJ510" s="0"/>
      <c r="EYK510" s="0"/>
      <c r="EYL510" s="0"/>
      <c r="EYM510" s="0"/>
      <c r="EYN510" s="0"/>
      <c r="EYO510" s="0"/>
      <c r="EYP510" s="0"/>
      <c r="EYQ510" s="0"/>
      <c r="EYR510" s="0"/>
      <c r="EYS510" s="0"/>
      <c r="EYT510" s="0"/>
      <c r="EYU510" s="0"/>
      <c r="EYV510" s="0"/>
      <c r="EYW510" s="0"/>
      <c r="EYX510" s="0"/>
      <c r="EYY510" s="0"/>
      <c r="EYZ510" s="0"/>
      <c r="EZA510" s="0"/>
      <c r="EZB510" s="0"/>
      <c r="EZC510" s="0"/>
      <c r="EZD510" s="0"/>
      <c r="EZE510" s="0"/>
      <c r="EZF510" s="0"/>
      <c r="EZG510" s="0"/>
      <c r="EZH510" s="0"/>
      <c r="EZI510" s="0"/>
      <c r="EZJ510" s="0"/>
      <c r="EZK510" s="0"/>
      <c r="EZL510" s="0"/>
      <c r="EZM510" s="0"/>
      <c r="EZN510" s="0"/>
      <c r="EZO510" s="0"/>
      <c r="EZP510" s="0"/>
      <c r="EZQ510" s="0"/>
      <c r="EZR510" s="0"/>
      <c r="EZS510" s="0"/>
      <c r="EZT510" s="0"/>
      <c r="EZU510" s="0"/>
      <c r="EZV510" s="0"/>
      <c r="EZW510" s="0"/>
      <c r="EZX510" s="0"/>
      <c r="EZY510" s="0"/>
      <c r="EZZ510" s="0"/>
      <c r="FAA510" s="0"/>
      <c r="FAB510" s="0"/>
      <c r="FAC510" s="0"/>
      <c r="FAD510" s="0"/>
      <c r="FAE510" s="0"/>
      <c r="FAF510" s="0"/>
      <c r="FAG510" s="0"/>
      <c r="FAH510" s="0"/>
      <c r="FAI510" s="0"/>
      <c r="FAJ510" s="0"/>
      <c r="FAK510" s="0"/>
      <c r="FAL510" s="0"/>
      <c r="FAM510" s="0"/>
      <c r="FAN510" s="0"/>
      <c r="FAO510" s="0"/>
      <c r="FAP510" s="0"/>
      <c r="FAQ510" s="0"/>
      <c r="FAR510" s="0"/>
      <c r="FAS510" s="0"/>
      <c r="FAT510" s="0"/>
      <c r="FAU510" s="0"/>
      <c r="FAV510" s="0"/>
      <c r="FAW510" s="0"/>
      <c r="FAX510" s="0"/>
      <c r="FAY510" s="0"/>
      <c r="FAZ510" s="0"/>
      <c r="FBA510" s="0"/>
      <c r="FBB510" s="0"/>
      <c r="FBC510" s="0"/>
      <c r="FBD510" s="0"/>
      <c r="FBE510" s="0"/>
      <c r="FBF510" s="0"/>
      <c r="FBG510" s="0"/>
      <c r="FBH510" s="0"/>
      <c r="FBI510" s="0"/>
      <c r="FBJ510" s="0"/>
      <c r="FBK510" s="0"/>
      <c r="FBL510" s="0"/>
      <c r="FBM510" s="0"/>
      <c r="FBN510" s="0"/>
      <c r="FBO510" s="0"/>
      <c r="FBP510" s="0"/>
      <c r="FBQ510" s="0"/>
      <c r="FBR510" s="0"/>
      <c r="FBS510" s="0"/>
      <c r="FBT510" s="0"/>
      <c r="FBU510" s="0"/>
      <c r="FBV510" s="0"/>
      <c r="FBW510" s="0"/>
      <c r="FBX510" s="0"/>
      <c r="FBY510" s="0"/>
      <c r="FBZ510" s="0"/>
      <c r="FCA510" s="0"/>
      <c r="FCB510" s="0"/>
      <c r="FCC510" s="0"/>
      <c r="FCD510" s="0"/>
      <c r="FCE510" s="0"/>
      <c r="FCF510" s="0"/>
      <c r="FCG510" s="0"/>
      <c r="FCH510" s="0"/>
      <c r="FCI510" s="0"/>
      <c r="FCJ510" s="0"/>
      <c r="FCK510" s="0"/>
      <c r="FCL510" s="0"/>
      <c r="FCM510" s="0"/>
      <c r="FCN510" s="0"/>
      <c r="FCO510" s="0"/>
      <c r="FCP510" s="0"/>
      <c r="FCQ510" s="0"/>
      <c r="FCR510" s="0"/>
      <c r="FCS510" s="0"/>
      <c r="FCT510" s="0"/>
      <c r="FCU510" s="0"/>
      <c r="FCV510" s="0"/>
      <c r="FCW510" s="0"/>
      <c r="FCX510" s="0"/>
      <c r="FCY510" s="0"/>
      <c r="FCZ510" s="0"/>
      <c r="FDA510" s="0"/>
      <c r="FDB510" s="0"/>
      <c r="FDC510" s="0"/>
      <c r="FDD510" s="0"/>
      <c r="FDE510" s="0"/>
      <c r="FDF510" s="0"/>
      <c r="FDG510" s="0"/>
      <c r="FDH510" s="0"/>
      <c r="FDI510" s="0"/>
      <c r="FDJ510" s="0"/>
      <c r="FDK510" s="0"/>
      <c r="FDL510" s="0"/>
      <c r="FDM510" s="0"/>
      <c r="FDN510" s="0"/>
      <c r="FDO510" s="0"/>
      <c r="FDP510" s="0"/>
      <c r="FDQ510" s="0"/>
      <c r="FDR510" s="0"/>
      <c r="FDS510" s="0"/>
      <c r="FDT510" s="0"/>
      <c r="FDU510" s="0"/>
      <c r="FDV510" s="0"/>
      <c r="FDW510" s="0"/>
      <c r="FDX510" s="0"/>
      <c r="FDY510" s="0"/>
      <c r="FDZ510" s="0"/>
      <c r="FEA510" s="0"/>
      <c r="FEB510" s="0"/>
      <c r="FEC510" s="0"/>
      <c r="FED510" s="0"/>
      <c r="FEE510" s="0"/>
      <c r="FEF510" s="0"/>
      <c r="FEG510" s="0"/>
      <c r="FEH510" s="0"/>
      <c r="FEI510" s="0"/>
      <c r="FEJ510" s="0"/>
      <c r="FEK510" s="0"/>
      <c r="FEL510" s="0"/>
      <c r="FEM510" s="0"/>
      <c r="FEN510" s="0"/>
      <c r="FEO510" s="0"/>
      <c r="FEP510" s="0"/>
      <c r="FEQ510" s="0"/>
      <c r="FER510" s="0"/>
      <c r="FES510" s="0"/>
      <c r="FET510" s="0"/>
      <c r="FEU510" s="0"/>
      <c r="FEV510" s="0"/>
      <c r="FEW510" s="0"/>
      <c r="FEX510" s="0"/>
      <c r="FEY510" s="0"/>
      <c r="FEZ510" s="0"/>
      <c r="FFA510" s="0"/>
      <c r="FFB510" s="0"/>
      <c r="FFC510" s="0"/>
      <c r="FFD510" s="0"/>
      <c r="FFE510" s="0"/>
      <c r="FFF510" s="0"/>
      <c r="FFG510" s="0"/>
      <c r="FFH510" s="0"/>
      <c r="FFI510" s="0"/>
      <c r="FFJ510" s="0"/>
      <c r="FFK510" s="0"/>
      <c r="FFL510" s="0"/>
      <c r="FFM510" s="0"/>
      <c r="FFN510" s="0"/>
      <c r="FFO510" s="0"/>
      <c r="FFP510" s="0"/>
      <c r="FFQ510" s="0"/>
      <c r="FFR510" s="0"/>
      <c r="FFS510" s="0"/>
      <c r="FFT510" s="0"/>
      <c r="FFU510" s="0"/>
      <c r="FFV510" s="0"/>
      <c r="FFW510" s="0"/>
      <c r="FFX510" s="0"/>
      <c r="FFY510" s="0"/>
      <c r="FFZ510" s="0"/>
      <c r="FGA510" s="0"/>
      <c r="FGB510" s="0"/>
      <c r="FGC510" s="0"/>
      <c r="FGD510" s="0"/>
      <c r="FGE510" s="0"/>
      <c r="FGF510" s="0"/>
      <c r="FGG510" s="0"/>
      <c r="FGH510" s="0"/>
      <c r="FGI510" s="0"/>
      <c r="FGJ510" s="0"/>
      <c r="FGK510" s="0"/>
      <c r="FGL510" s="0"/>
      <c r="FGM510" s="0"/>
      <c r="FGN510" s="0"/>
      <c r="FGO510" s="0"/>
      <c r="FGP510" s="0"/>
      <c r="FGQ510" s="0"/>
      <c r="FGR510" s="0"/>
      <c r="FGS510" s="0"/>
      <c r="FGT510" s="0"/>
      <c r="FGU510" s="0"/>
      <c r="FGV510" s="0"/>
      <c r="FGW510" s="0"/>
      <c r="FGX510" s="0"/>
      <c r="FGY510" s="0"/>
      <c r="FGZ510" s="0"/>
      <c r="FHA510" s="0"/>
      <c r="FHB510" s="0"/>
      <c r="FHC510" s="0"/>
      <c r="FHD510" s="0"/>
      <c r="FHE510" s="0"/>
      <c r="FHF510" s="0"/>
      <c r="FHG510" s="0"/>
      <c r="FHH510" s="0"/>
      <c r="FHI510" s="0"/>
      <c r="FHJ510" s="0"/>
      <c r="FHK510" s="0"/>
      <c r="FHL510" s="0"/>
      <c r="FHM510" s="0"/>
      <c r="FHN510" s="0"/>
      <c r="FHO510" s="0"/>
      <c r="FHP510" s="0"/>
      <c r="FHQ510" s="0"/>
      <c r="FHR510" s="0"/>
      <c r="FHS510" s="0"/>
      <c r="FHT510" s="0"/>
      <c r="FHU510" s="0"/>
      <c r="FHV510" s="0"/>
      <c r="FHW510" s="0"/>
      <c r="FHX510" s="0"/>
      <c r="FHY510" s="0"/>
      <c r="FHZ510" s="0"/>
      <c r="FIA510" s="0"/>
      <c r="FIB510" s="0"/>
      <c r="FIC510" s="0"/>
      <c r="FID510" s="0"/>
      <c r="FIE510" s="0"/>
      <c r="FIF510" s="0"/>
      <c r="FIG510" s="0"/>
      <c r="FIH510" s="0"/>
      <c r="FII510" s="0"/>
      <c r="FIJ510" s="0"/>
      <c r="FIK510" s="0"/>
      <c r="FIL510" s="0"/>
      <c r="FIM510" s="0"/>
      <c r="FIN510" s="0"/>
      <c r="FIO510" s="0"/>
      <c r="FIP510" s="0"/>
      <c r="FIQ510" s="0"/>
      <c r="FIR510" s="0"/>
      <c r="FIS510" s="0"/>
      <c r="FIT510" s="0"/>
      <c r="FIU510" s="0"/>
      <c r="FIV510" s="0"/>
      <c r="FIW510" s="0"/>
      <c r="FIX510" s="0"/>
      <c r="FIY510" s="0"/>
      <c r="FIZ510" s="0"/>
      <c r="FJA510" s="0"/>
      <c r="FJB510" s="0"/>
      <c r="FJC510" s="0"/>
      <c r="FJD510" s="0"/>
      <c r="FJE510" s="0"/>
      <c r="FJF510" s="0"/>
      <c r="FJG510" s="0"/>
      <c r="FJH510" s="0"/>
      <c r="FJI510" s="0"/>
      <c r="FJJ510" s="0"/>
      <c r="FJK510" s="0"/>
      <c r="FJL510" s="0"/>
      <c r="FJM510" s="0"/>
      <c r="FJN510" s="0"/>
      <c r="FJO510" s="0"/>
      <c r="FJP510" s="0"/>
      <c r="FJQ510" s="0"/>
      <c r="FJR510" s="0"/>
      <c r="FJS510" s="0"/>
      <c r="FJT510" s="0"/>
      <c r="FJU510" s="0"/>
      <c r="FJV510" s="0"/>
      <c r="FJW510" s="0"/>
      <c r="FJX510" s="0"/>
      <c r="FJY510" s="0"/>
      <c r="FJZ510" s="0"/>
      <c r="FKA510" s="0"/>
      <c r="FKB510" s="0"/>
      <c r="FKC510" s="0"/>
      <c r="FKD510" s="0"/>
      <c r="FKE510" s="0"/>
      <c r="FKF510" s="0"/>
      <c r="FKG510" s="0"/>
      <c r="FKH510" s="0"/>
      <c r="FKI510" s="0"/>
      <c r="FKJ510" s="0"/>
      <c r="FKK510" s="0"/>
      <c r="FKL510" s="0"/>
      <c r="FKM510" s="0"/>
      <c r="FKN510" s="0"/>
      <c r="FKO510" s="0"/>
      <c r="FKP510" s="0"/>
      <c r="FKQ510" s="0"/>
      <c r="FKR510" s="0"/>
      <c r="FKS510" s="0"/>
      <c r="FKT510" s="0"/>
      <c r="FKU510" s="0"/>
      <c r="FKV510" s="0"/>
      <c r="FKW510" s="0"/>
      <c r="FKX510" s="0"/>
      <c r="FKY510" s="0"/>
      <c r="FKZ510" s="0"/>
      <c r="FLA510" s="0"/>
      <c r="FLB510" s="0"/>
      <c r="FLC510" s="0"/>
      <c r="FLD510" s="0"/>
      <c r="FLE510" s="0"/>
      <c r="FLF510" s="0"/>
      <c r="FLG510" s="0"/>
      <c r="FLH510" s="0"/>
      <c r="FLI510" s="0"/>
      <c r="FLJ510" s="0"/>
      <c r="FLK510" s="0"/>
      <c r="FLL510" s="0"/>
      <c r="FLM510" s="0"/>
      <c r="FLN510" s="0"/>
      <c r="FLO510" s="0"/>
      <c r="FLP510" s="0"/>
      <c r="FLQ510" s="0"/>
      <c r="FLR510" s="0"/>
      <c r="FLS510" s="0"/>
      <c r="FLT510" s="0"/>
      <c r="FLU510" s="0"/>
      <c r="FLV510" s="0"/>
      <c r="FLW510" s="0"/>
      <c r="FLX510" s="0"/>
      <c r="FLY510" s="0"/>
      <c r="FLZ510" s="0"/>
      <c r="FMA510" s="0"/>
      <c r="FMB510" s="0"/>
      <c r="FMC510" s="0"/>
      <c r="FMD510" s="0"/>
      <c r="FME510" s="0"/>
      <c r="FMF510" s="0"/>
      <c r="FMG510" s="0"/>
      <c r="FMH510" s="0"/>
      <c r="FMI510" s="0"/>
      <c r="FMJ510" s="0"/>
      <c r="FMK510" s="0"/>
      <c r="FML510" s="0"/>
      <c r="FMM510" s="0"/>
      <c r="FMN510" s="0"/>
      <c r="FMO510" s="0"/>
      <c r="FMP510" s="0"/>
      <c r="FMQ510" s="0"/>
      <c r="FMR510" s="0"/>
      <c r="FMS510" s="0"/>
      <c r="FMT510" s="0"/>
      <c r="FMU510" s="0"/>
      <c r="FMV510" s="0"/>
      <c r="FMW510" s="0"/>
      <c r="FMX510" s="0"/>
      <c r="FMY510" s="0"/>
      <c r="FMZ510" s="0"/>
      <c r="FNA510" s="0"/>
      <c r="FNB510" s="0"/>
      <c r="FNC510" s="0"/>
      <c r="FND510" s="0"/>
      <c r="FNE510" s="0"/>
      <c r="FNF510" s="0"/>
      <c r="FNG510" s="0"/>
      <c r="FNH510" s="0"/>
      <c r="FNI510" s="0"/>
      <c r="FNJ510" s="0"/>
      <c r="FNK510" s="0"/>
      <c r="FNL510" s="0"/>
      <c r="FNM510" s="0"/>
      <c r="FNN510" s="0"/>
      <c r="FNO510" s="0"/>
      <c r="FNP510" s="0"/>
      <c r="FNQ510" s="0"/>
      <c r="FNR510" s="0"/>
      <c r="FNS510" s="0"/>
      <c r="FNT510" s="0"/>
      <c r="FNU510" s="0"/>
      <c r="FNV510" s="0"/>
      <c r="FNW510" s="0"/>
      <c r="FNX510" s="0"/>
      <c r="FNY510" s="0"/>
      <c r="FNZ510" s="0"/>
      <c r="FOA510" s="0"/>
      <c r="FOB510" s="0"/>
      <c r="FOC510" s="0"/>
      <c r="FOD510" s="0"/>
      <c r="FOE510" s="0"/>
      <c r="FOF510" s="0"/>
      <c r="FOG510" s="0"/>
      <c r="FOH510" s="0"/>
      <c r="FOI510" s="0"/>
      <c r="FOJ510" s="0"/>
      <c r="FOK510" s="0"/>
      <c r="FOL510" s="0"/>
      <c r="FOM510" s="0"/>
      <c r="FON510" s="0"/>
      <c r="FOO510" s="0"/>
      <c r="FOP510" s="0"/>
      <c r="FOQ510" s="0"/>
      <c r="FOR510" s="0"/>
      <c r="FOS510" s="0"/>
      <c r="FOT510" s="0"/>
      <c r="FOU510" s="0"/>
      <c r="FOV510" s="0"/>
      <c r="FOW510" s="0"/>
      <c r="FOX510" s="0"/>
      <c r="FOY510" s="0"/>
      <c r="FOZ510" s="0"/>
      <c r="FPA510" s="0"/>
      <c r="FPB510" s="0"/>
      <c r="FPC510" s="0"/>
      <c r="FPD510" s="0"/>
      <c r="FPE510" s="0"/>
      <c r="FPF510" s="0"/>
      <c r="FPG510" s="0"/>
      <c r="FPH510" s="0"/>
      <c r="FPI510" s="0"/>
      <c r="FPJ510" s="0"/>
      <c r="FPK510" s="0"/>
      <c r="FPL510" s="0"/>
      <c r="FPM510" s="0"/>
      <c r="FPN510" s="0"/>
      <c r="FPO510" s="0"/>
      <c r="FPP510" s="0"/>
      <c r="FPQ510" s="0"/>
      <c r="FPR510" s="0"/>
      <c r="FPS510" s="0"/>
      <c r="FPT510" s="0"/>
      <c r="FPU510" s="0"/>
      <c r="FPV510" s="0"/>
      <c r="FPW510" s="0"/>
      <c r="FPX510" s="0"/>
      <c r="FPY510" s="0"/>
      <c r="FPZ510" s="0"/>
      <c r="FQA510" s="0"/>
      <c r="FQB510" s="0"/>
      <c r="FQC510" s="0"/>
      <c r="FQD510" s="0"/>
      <c r="FQE510" s="0"/>
      <c r="FQF510" s="0"/>
      <c r="FQG510" s="0"/>
      <c r="FQH510" s="0"/>
      <c r="FQI510" s="0"/>
      <c r="FQJ510" s="0"/>
      <c r="FQK510" s="0"/>
      <c r="FQL510" s="0"/>
      <c r="FQM510" s="0"/>
      <c r="FQN510" s="0"/>
      <c r="FQO510" s="0"/>
      <c r="FQP510" s="0"/>
      <c r="FQQ510" s="0"/>
      <c r="FQR510" s="0"/>
      <c r="FQS510" s="0"/>
      <c r="FQT510" s="0"/>
      <c r="FQU510" s="0"/>
      <c r="FQV510" s="0"/>
      <c r="FQW510" s="0"/>
      <c r="FQX510" s="0"/>
      <c r="FQY510" s="0"/>
      <c r="FQZ510" s="0"/>
      <c r="FRA510" s="0"/>
      <c r="FRB510" s="0"/>
      <c r="FRC510" s="0"/>
      <c r="FRD510" s="0"/>
      <c r="FRE510" s="0"/>
      <c r="FRF510" s="0"/>
      <c r="FRG510" s="0"/>
      <c r="FRH510" s="0"/>
      <c r="FRI510" s="0"/>
      <c r="FRJ510" s="0"/>
      <c r="FRK510" s="0"/>
      <c r="FRL510" s="0"/>
      <c r="FRM510" s="0"/>
      <c r="FRN510" s="0"/>
      <c r="FRO510" s="0"/>
      <c r="FRP510" s="0"/>
      <c r="FRQ510" s="0"/>
      <c r="FRR510" s="0"/>
      <c r="FRS510" s="0"/>
      <c r="FRT510" s="0"/>
      <c r="FRU510" s="0"/>
      <c r="FRV510" s="0"/>
      <c r="FRW510" s="0"/>
      <c r="FRX510" s="0"/>
      <c r="FRY510" s="0"/>
      <c r="FRZ510" s="0"/>
      <c r="FSA510" s="0"/>
      <c r="FSB510" s="0"/>
      <c r="FSC510" s="0"/>
      <c r="FSD510" s="0"/>
      <c r="FSE510" s="0"/>
      <c r="FSF510" s="0"/>
      <c r="FSG510" s="0"/>
      <c r="FSH510" s="0"/>
      <c r="FSI510" s="0"/>
      <c r="FSJ510" s="0"/>
      <c r="FSK510" s="0"/>
      <c r="FSL510" s="0"/>
      <c r="FSM510" s="0"/>
      <c r="FSN510" s="0"/>
      <c r="FSO510" s="0"/>
      <c r="FSP510" s="0"/>
      <c r="FSQ510" s="0"/>
      <c r="FSR510" s="0"/>
      <c r="FSS510" s="0"/>
      <c r="FST510" s="0"/>
      <c r="FSU510" s="0"/>
      <c r="FSV510" s="0"/>
      <c r="FSW510" s="0"/>
      <c r="FSX510" s="0"/>
      <c r="FSY510" s="0"/>
      <c r="FSZ510" s="0"/>
      <c r="FTA510" s="0"/>
      <c r="FTB510" s="0"/>
      <c r="FTC510" s="0"/>
      <c r="FTD510" s="0"/>
      <c r="FTE510" s="0"/>
      <c r="FTF510" s="0"/>
      <c r="FTG510" s="0"/>
      <c r="FTH510" s="0"/>
      <c r="FTI510" s="0"/>
      <c r="FTJ510" s="0"/>
      <c r="FTK510" s="0"/>
      <c r="FTL510" s="0"/>
      <c r="FTM510" s="0"/>
      <c r="FTN510" s="0"/>
      <c r="FTO510" s="0"/>
      <c r="FTP510" s="0"/>
      <c r="FTQ510" s="0"/>
      <c r="FTR510" s="0"/>
      <c r="FTS510" s="0"/>
      <c r="FTT510" s="0"/>
      <c r="FTU510" s="0"/>
      <c r="FTV510" s="0"/>
      <c r="FTW510" s="0"/>
      <c r="FTX510" s="0"/>
      <c r="FTY510" s="0"/>
      <c r="FTZ510" s="0"/>
      <c r="FUA510" s="0"/>
      <c r="FUB510" s="0"/>
      <c r="FUC510" s="0"/>
      <c r="FUD510" s="0"/>
      <c r="FUE510" s="0"/>
      <c r="FUF510" s="0"/>
      <c r="FUG510" s="0"/>
      <c r="FUH510" s="0"/>
      <c r="FUI510" s="0"/>
      <c r="FUJ510" s="0"/>
      <c r="FUK510" s="0"/>
      <c r="FUL510" s="0"/>
      <c r="FUM510" s="0"/>
      <c r="FUN510" s="0"/>
      <c r="FUO510" s="0"/>
      <c r="FUP510" s="0"/>
      <c r="FUQ510" s="0"/>
      <c r="FUR510" s="0"/>
      <c r="FUS510" s="0"/>
      <c r="FUT510" s="0"/>
      <c r="FUU510" s="0"/>
      <c r="FUV510" s="0"/>
      <c r="FUW510" s="0"/>
      <c r="FUX510" s="0"/>
      <c r="FUY510" s="0"/>
      <c r="FUZ510" s="0"/>
      <c r="FVA510" s="0"/>
      <c r="FVB510" s="0"/>
      <c r="FVC510" s="0"/>
      <c r="FVD510" s="0"/>
      <c r="FVE510" s="0"/>
      <c r="FVF510" s="0"/>
      <c r="FVG510" s="0"/>
      <c r="FVH510" s="0"/>
      <c r="FVI510" s="0"/>
      <c r="FVJ510" s="0"/>
      <c r="FVK510" s="0"/>
      <c r="FVL510" s="0"/>
      <c r="FVM510" s="0"/>
      <c r="FVN510" s="0"/>
      <c r="FVO510" s="0"/>
      <c r="FVP510" s="0"/>
      <c r="FVQ510" s="0"/>
      <c r="FVR510" s="0"/>
      <c r="FVS510" s="0"/>
      <c r="FVT510" s="0"/>
      <c r="FVU510" s="0"/>
      <c r="FVV510" s="0"/>
      <c r="FVW510" s="0"/>
      <c r="FVX510" s="0"/>
      <c r="FVY510" s="0"/>
      <c r="FVZ510" s="0"/>
      <c r="FWA510" s="0"/>
      <c r="FWB510" s="0"/>
      <c r="FWC510" s="0"/>
      <c r="FWD510" s="0"/>
      <c r="FWE510" s="0"/>
      <c r="FWF510" s="0"/>
      <c r="FWG510" s="0"/>
      <c r="FWH510" s="0"/>
      <c r="FWI510" s="0"/>
      <c r="FWJ510" s="0"/>
      <c r="FWK510" s="0"/>
      <c r="FWL510" s="0"/>
      <c r="FWM510" s="0"/>
      <c r="FWN510" s="0"/>
      <c r="FWO510" s="0"/>
      <c r="FWP510" s="0"/>
      <c r="FWQ510" s="0"/>
      <c r="FWR510" s="0"/>
      <c r="FWS510" s="0"/>
      <c r="FWT510" s="0"/>
      <c r="FWU510" s="0"/>
      <c r="FWV510" s="0"/>
      <c r="FWW510" s="0"/>
      <c r="FWX510" s="0"/>
      <c r="FWY510" s="0"/>
      <c r="FWZ510" s="0"/>
      <c r="FXA510" s="0"/>
      <c r="FXB510" s="0"/>
      <c r="FXC510" s="0"/>
      <c r="FXD510" s="0"/>
      <c r="FXE510" s="0"/>
      <c r="FXF510" s="0"/>
      <c r="FXG510" s="0"/>
      <c r="FXH510" s="0"/>
      <c r="FXI510" s="0"/>
      <c r="FXJ510" s="0"/>
      <c r="FXK510" s="0"/>
      <c r="FXL510" s="0"/>
      <c r="FXM510" s="0"/>
      <c r="FXN510" s="0"/>
      <c r="FXO510" s="0"/>
      <c r="FXP510" s="0"/>
      <c r="FXQ510" s="0"/>
      <c r="FXR510" s="0"/>
      <c r="FXS510" s="0"/>
      <c r="FXT510" s="0"/>
      <c r="FXU510" s="0"/>
      <c r="FXV510" s="0"/>
      <c r="FXW510" s="0"/>
      <c r="FXX510" s="0"/>
      <c r="FXY510" s="0"/>
      <c r="FXZ510" s="0"/>
      <c r="FYA510" s="0"/>
      <c r="FYB510" s="0"/>
      <c r="FYC510" s="0"/>
      <c r="FYD510" s="0"/>
      <c r="FYE510" s="0"/>
      <c r="FYF510" s="0"/>
      <c r="FYG510" s="0"/>
      <c r="FYH510" s="0"/>
      <c r="FYI510" s="0"/>
      <c r="FYJ510" s="0"/>
      <c r="FYK510" s="0"/>
      <c r="FYL510" s="0"/>
      <c r="FYM510" s="0"/>
      <c r="FYN510" s="0"/>
      <c r="FYO510" s="0"/>
      <c r="FYP510" s="0"/>
      <c r="FYQ510" s="0"/>
      <c r="FYR510" s="0"/>
      <c r="FYS510" s="0"/>
      <c r="FYT510" s="0"/>
      <c r="FYU510" s="0"/>
      <c r="FYV510" s="0"/>
      <c r="FYW510" s="0"/>
      <c r="FYX510" s="0"/>
      <c r="FYY510" s="0"/>
      <c r="FYZ510" s="0"/>
      <c r="FZA510" s="0"/>
      <c r="FZB510" s="0"/>
      <c r="FZC510" s="0"/>
      <c r="FZD510" s="0"/>
      <c r="FZE510" s="0"/>
      <c r="FZF510" s="0"/>
      <c r="FZG510" s="0"/>
      <c r="FZH510" s="0"/>
      <c r="FZI510" s="0"/>
      <c r="FZJ510" s="0"/>
      <c r="FZK510" s="0"/>
      <c r="FZL510" s="0"/>
      <c r="FZM510" s="0"/>
      <c r="FZN510" s="0"/>
      <c r="FZO510" s="0"/>
      <c r="FZP510" s="0"/>
      <c r="FZQ510" s="0"/>
      <c r="FZR510" s="0"/>
      <c r="FZS510" s="0"/>
      <c r="FZT510" s="0"/>
      <c r="FZU510" s="0"/>
      <c r="FZV510" s="0"/>
      <c r="FZW510" s="0"/>
      <c r="FZX510" s="0"/>
      <c r="FZY510" s="0"/>
      <c r="FZZ510" s="0"/>
      <c r="GAA510" s="0"/>
      <c r="GAB510" s="0"/>
      <c r="GAC510" s="0"/>
      <c r="GAD510" s="0"/>
      <c r="GAE510" s="0"/>
      <c r="GAF510" s="0"/>
      <c r="GAG510" s="0"/>
      <c r="GAH510" s="0"/>
      <c r="GAI510" s="0"/>
      <c r="GAJ510" s="0"/>
      <c r="GAK510" s="0"/>
      <c r="GAL510" s="0"/>
      <c r="GAM510" s="0"/>
      <c r="GAN510" s="0"/>
      <c r="GAO510" s="0"/>
      <c r="GAP510" s="0"/>
      <c r="GAQ510" s="0"/>
      <c r="GAR510" s="0"/>
      <c r="GAS510" s="0"/>
      <c r="GAT510" s="0"/>
      <c r="GAU510" s="0"/>
      <c r="GAV510" s="0"/>
      <c r="GAW510" s="0"/>
      <c r="GAX510" s="0"/>
      <c r="GAY510" s="0"/>
      <c r="GAZ510" s="0"/>
      <c r="GBA510" s="0"/>
      <c r="GBB510" s="0"/>
      <c r="GBC510" s="0"/>
      <c r="GBD510" s="0"/>
      <c r="GBE510" s="0"/>
      <c r="GBF510" s="0"/>
      <c r="GBG510" s="0"/>
      <c r="GBH510" s="0"/>
      <c r="GBI510" s="0"/>
      <c r="GBJ510" s="0"/>
      <c r="GBK510" s="0"/>
      <c r="GBL510" s="0"/>
      <c r="GBM510" s="0"/>
      <c r="GBN510" s="0"/>
      <c r="GBO510" s="0"/>
      <c r="GBP510" s="0"/>
      <c r="GBQ510" s="0"/>
      <c r="GBR510" s="0"/>
      <c r="GBS510" s="0"/>
      <c r="GBT510" s="0"/>
      <c r="GBU510" s="0"/>
      <c r="GBV510" s="0"/>
      <c r="GBW510" s="0"/>
      <c r="GBX510" s="0"/>
      <c r="GBY510" s="0"/>
      <c r="GBZ510" s="0"/>
      <c r="GCA510" s="0"/>
      <c r="GCB510" s="0"/>
      <c r="GCC510" s="0"/>
      <c r="GCD510" s="0"/>
      <c r="GCE510" s="0"/>
      <c r="GCF510" s="0"/>
      <c r="GCG510" s="0"/>
      <c r="GCH510" s="0"/>
      <c r="GCI510" s="0"/>
      <c r="GCJ510" s="0"/>
      <c r="GCK510" s="0"/>
      <c r="GCL510" s="0"/>
      <c r="GCM510" s="0"/>
      <c r="GCN510" s="0"/>
      <c r="GCO510" s="0"/>
      <c r="GCP510" s="0"/>
      <c r="GCQ510" s="0"/>
      <c r="GCR510" s="0"/>
      <c r="GCS510" s="0"/>
      <c r="GCT510" s="0"/>
      <c r="GCU510" s="0"/>
      <c r="GCV510" s="0"/>
      <c r="GCW510" s="0"/>
      <c r="GCX510" s="0"/>
      <c r="GCY510" s="0"/>
      <c r="GCZ510" s="0"/>
      <c r="GDA510" s="0"/>
      <c r="GDB510" s="0"/>
      <c r="GDC510" s="0"/>
      <c r="GDD510" s="0"/>
      <c r="GDE510" s="0"/>
      <c r="GDF510" s="0"/>
      <c r="GDG510" s="0"/>
      <c r="GDH510" s="0"/>
      <c r="GDI510" s="0"/>
      <c r="GDJ510" s="0"/>
      <c r="GDK510" s="0"/>
      <c r="GDL510" s="0"/>
      <c r="GDM510" s="0"/>
      <c r="GDN510" s="0"/>
      <c r="GDO510" s="0"/>
      <c r="GDP510" s="0"/>
      <c r="GDQ510" s="0"/>
      <c r="GDR510" s="0"/>
      <c r="GDS510" s="0"/>
      <c r="GDT510" s="0"/>
      <c r="GDU510" s="0"/>
      <c r="GDV510" s="0"/>
      <c r="GDW510" s="0"/>
      <c r="GDX510" s="0"/>
      <c r="GDY510" s="0"/>
      <c r="GDZ510" s="0"/>
      <c r="GEA510" s="0"/>
      <c r="GEB510" s="0"/>
      <c r="GEC510" s="0"/>
      <c r="GED510" s="0"/>
      <c r="GEE510" s="0"/>
      <c r="GEF510" s="0"/>
      <c r="GEG510" s="0"/>
      <c r="GEH510" s="0"/>
      <c r="GEI510" s="0"/>
      <c r="GEJ510" s="0"/>
      <c r="GEK510" s="0"/>
      <c r="GEL510" s="0"/>
      <c r="GEM510" s="0"/>
      <c r="GEN510" s="0"/>
      <c r="GEO510" s="0"/>
      <c r="GEP510" s="0"/>
      <c r="GEQ510" s="0"/>
      <c r="GER510" s="0"/>
      <c r="GES510" s="0"/>
      <c r="GET510" s="0"/>
      <c r="GEU510" s="0"/>
      <c r="GEV510" s="0"/>
      <c r="GEW510" s="0"/>
      <c r="GEX510" s="0"/>
      <c r="GEY510" s="0"/>
      <c r="GEZ510" s="0"/>
      <c r="GFA510" s="0"/>
      <c r="GFB510" s="0"/>
      <c r="GFC510" s="0"/>
      <c r="GFD510" s="0"/>
      <c r="GFE510" s="0"/>
      <c r="GFF510" s="0"/>
      <c r="GFG510" s="0"/>
      <c r="GFH510" s="0"/>
      <c r="GFI510" s="0"/>
      <c r="GFJ510" s="0"/>
      <c r="GFK510" s="0"/>
      <c r="GFL510" s="0"/>
      <c r="GFM510" s="0"/>
      <c r="GFN510" s="0"/>
      <c r="GFO510" s="0"/>
      <c r="GFP510" s="0"/>
      <c r="GFQ510" s="0"/>
      <c r="GFR510" s="0"/>
      <c r="GFS510" s="0"/>
      <c r="GFT510" s="0"/>
      <c r="GFU510" s="0"/>
      <c r="GFV510" s="0"/>
      <c r="GFW510" s="0"/>
      <c r="GFX510" s="0"/>
      <c r="GFY510" s="0"/>
      <c r="GFZ510" s="0"/>
      <c r="GGA510" s="0"/>
      <c r="GGB510" s="0"/>
      <c r="GGC510" s="0"/>
      <c r="GGD510" s="0"/>
      <c r="GGE510" s="0"/>
      <c r="GGF510" s="0"/>
      <c r="GGG510" s="0"/>
      <c r="GGH510" s="0"/>
      <c r="GGI510" s="0"/>
      <c r="GGJ510" s="0"/>
      <c r="GGK510" s="0"/>
      <c r="GGL510" s="0"/>
      <c r="GGM510" s="0"/>
      <c r="GGN510" s="0"/>
      <c r="GGO510" s="0"/>
      <c r="GGP510" s="0"/>
      <c r="GGQ510" s="0"/>
      <c r="GGR510" s="0"/>
      <c r="GGS510" s="0"/>
      <c r="GGT510" s="0"/>
      <c r="GGU510" s="0"/>
      <c r="GGV510" s="0"/>
      <c r="GGW510" s="0"/>
      <c r="GGX510" s="0"/>
      <c r="GGY510" s="0"/>
      <c r="GGZ510" s="0"/>
      <c r="GHA510" s="0"/>
      <c r="GHB510" s="0"/>
      <c r="GHC510" s="0"/>
      <c r="GHD510" s="0"/>
      <c r="GHE510" s="0"/>
      <c r="GHF510" s="0"/>
      <c r="GHG510" s="0"/>
      <c r="GHH510" s="0"/>
      <c r="GHI510" s="0"/>
      <c r="GHJ510" s="0"/>
      <c r="GHK510" s="0"/>
      <c r="GHL510" s="0"/>
      <c r="GHM510" s="0"/>
      <c r="GHN510" s="0"/>
      <c r="GHO510" s="0"/>
      <c r="GHP510" s="0"/>
      <c r="GHQ510" s="0"/>
      <c r="GHR510" s="0"/>
      <c r="GHS510" s="0"/>
      <c r="GHT510" s="0"/>
      <c r="GHU510" s="0"/>
      <c r="GHV510" s="0"/>
      <c r="GHW510" s="0"/>
      <c r="GHX510" s="0"/>
      <c r="GHY510" s="0"/>
      <c r="GHZ510" s="0"/>
      <c r="GIA510" s="0"/>
      <c r="GIB510" s="0"/>
      <c r="GIC510" s="0"/>
      <c r="GID510" s="0"/>
      <c r="GIE510" s="0"/>
      <c r="GIF510" s="0"/>
      <c r="GIG510" s="0"/>
      <c r="GIH510" s="0"/>
      <c r="GII510" s="0"/>
      <c r="GIJ510" s="0"/>
      <c r="GIK510" s="0"/>
      <c r="GIL510" s="0"/>
      <c r="GIM510" s="0"/>
      <c r="GIN510" s="0"/>
      <c r="GIO510" s="0"/>
      <c r="GIP510" s="0"/>
      <c r="GIQ510" s="0"/>
      <c r="GIR510" s="0"/>
      <c r="GIS510" s="0"/>
      <c r="GIT510" s="0"/>
      <c r="GIU510" s="0"/>
      <c r="GIV510" s="0"/>
      <c r="GIW510" s="0"/>
      <c r="GIX510" s="0"/>
      <c r="GIY510" s="0"/>
      <c r="GIZ510" s="0"/>
      <c r="GJA510" s="0"/>
      <c r="GJB510" s="0"/>
      <c r="GJC510" s="0"/>
      <c r="GJD510" s="0"/>
      <c r="GJE510" s="0"/>
      <c r="GJF510" s="0"/>
      <c r="GJG510" s="0"/>
      <c r="GJH510" s="0"/>
      <c r="GJI510" s="0"/>
      <c r="GJJ510" s="0"/>
      <c r="GJK510" s="0"/>
      <c r="GJL510" s="0"/>
      <c r="GJM510" s="0"/>
      <c r="GJN510" s="0"/>
      <c r="GJO510" s="0"/>
      <c r="GJP510" s="0"/>
      <c r="GJQ510" s="0"/>
      <c r="GJR510" s="0"/>
      <c r="GJS510" s="0"/>
      <c r="GJT510" s="0"/>
      <c r="GJU510" s="0"/>
      <c r="GJV510" s="0"/>
      <c r="GJW510" s="0"/>
      <c r="GJX510" s="0"/>
      <c r="GJY510" s="0"/>
      <c r="GJZ510" s="0"/>
      <c r="GKA510" s="0"/>
      <c r="GKB510" s="0"/>
      <c r="GKC510" s="0"/>
      <c r="GKD510" s="0"/>
      <c r="GKE510" s="0"/>
      <c r="GKF510" s="0"/>
      <c r="GKG510" s="0"/>
      <c r="GKH510" s="0"/>
      <c r="GKI510" s="0"/>
      <c r="GKJ510" s="0"/>
      <c r="GKK510" s="0"/>
      <c r="GKL510" s="0"/>
      <c r="GKM510" s="0"/>
      <c r="GKN510" s="0"/>
      <c r="GKO510" s="0"/>
      <c r="GKP510" s="0"/>
      <c r="GKQ510" s="0"/>
      <c r="GKR510" s="0"/>
      <c r="GKS510" s="0"/>
      <c r="GKT510" s="0"/>
      <c r="GKU510" s="0"/>
      <c r="GKV510" s="0"/>
      <c r="GKW510" s="0"/>
      <c r="GKX510" s="0"/>
      <c r="GKY510" s="0"/>
      <c r="GKZ510" s="0"/>
      <c r="GLA510" s="0"/>
      <c r="GLB510" s="0"/>
      <c r="GLC510" s="0"/>
      <c r="GLD510" s="0"/>
      <c r="GLE510" s="0"/>
      <c r="GLF510" s="0"/>
      <c r="GLG510" s="0"/>
      <c r="GLH510" s="0"/>
      <c r="GLI510" s="0"/>
      <c r="GLJ510" s="0"/>
      <c r="GLK510" s="0"/>
      <c r="GLL510" s="0"/>
      <c r="GLM510" s="0"/>
      <c r="GLN510" s="0"/>
      <c r="GLO510" s="0"/>
      <c r="GLP510" s="0"/>
      <c r="GLQ510" s="0"/>
      <c r="GLR510" s="0"/>
      <c r="GLS510" s="0"/>
      <c r="GLT510" s="0"/>
      <c r="GLU510" s="0"/>
      <c r="GLV510" s="0"/>
      <c r="GLW510" s="0"/>
      <c r="GLX510" s="0"/>
      <c r="GLY510" s="0"/>
      <c r="GLZ510" s="0"/>
      <c r="GMA510" s="0"/>
      <c r="GMB510" s="0"/>
      <c r="GMC510" s="0"/>
      <c r="GMD510" s="0"/>
      <c r="GME510" s="0"/>
      <c r="GMF510" s="0"/>
      <c r="GMG510" s="0"/>
      <c r="GMH510" s="0"/>
      <c r="GMI510" s="0"/>
      <c r="GMJ510" s="0"/>
      <c r="GMK510" s="0"/>
      <c r="GML510" s="0"/>
      <c r="GMM510" s="0"/>
      <c r="GMN510" s="0"/>
      <c r="GMO510" s="0"/>
      <c r="GMP510" s="0"/>
      <c r="GMQ510" s="0"/>
      <c r="GMR510" s="0"/>
      <c r="GMS510" s="0"/>
      <c r="GMT510" s="0"/>
      <c r="GMU510" s="0"/>
      <c r="GMV510" s="0"/>
      <c r="GMW510" s="0"/>
      <c r="GMX510" s="0"/>
      <c r="GMY510" s="0"/>
      <c r="GMZ510" s="0"/>
      <c r="GNA510" s="0"/>
      <c r="GNB510" s="0"/>
      <c r="GNC510" s="0"/>
      <c r="GND510" s="0"/>
      <c r="GNE510" s="0"/>
      <c r="GNF510" s="0"/>
      <c r="GNG510" s="0"/>
      <c r="GNH510" s="0"/>
      <c r="GNI510" s="0"/>
      <c r="GNJ510" s="0"/>
      <c r="GNK510" s="0"/>
      <c r="GNL510" s="0"/>
      <c r="GNM510" s="0"/>
      <c r="GNN510" s="0"/>
      <c r="GNO510" s="0"/>
      <c r="GNP510" s="0"/>
      <c r="GNQ510" s="0"/>
      <c r="GNR510" s="0"/>
      <c r="GNS510" s="0"/>
      <c r="GNT510" s="0"/>
      <c r="GNU510" s="0"/>
      <c r="GNV510" s="0"/>
      <c r="GNW510" s="0"/>
      <c r="GNX510" s="0"/>
      <c r="GNY510" s="0"/>
      <c r="GNZ510" s="0"/>
      <c r="GOA510" s="0"/>
      <c r="GOB510" s="0"/>
      <c r="GOC510" s="0"/>
      <c r="GOD510" s="0"/>
      <c r="GOE510" s="0"/>
      <c r="GOF510" s="0"/>
      <c r="GOG510" s="0"/>
      <c r="GOH510" s="0"/>
      <c r="GOI510" s="0"/>
      <c r="GOJ510" s="0"/>
      <c r="GOK510" s="0"/>
      <c r="GOL510" s="0"/>
      <c r="GOM510" s="0"/>
      <c r="GON510" s="0"/>
      <c r="GOO510" s="0"/>
      <c r="GOP510" s="0"/>
      <c r="GOQ510" s="0"/>
      <c r="GOR510" s="0"/>
      <c r="GOS510" s="0"/>
      <c r="GOT510" s="0"/>
      <c r="GOU510" s="0"/>
      <c r="GOV510" s="0"/>
      <c r="GOW510" s="0"/>
      <c r="GOX510" s="0"/>
      <c r="GOY510" s="0"/>
      <c r="GOZ510" s="0"/>
      <c r="GPA510" s="0"/>
      <c r="GPB510" s="0"/>
      <c r="GPC510" s="0"/>
      <c r="GPD510" s="0"/>
      <c r="GPE510" s="0"/>
      <c r="GPF510" s="0"/>
      <c r="GPG510" s="0"/>
      <c r="GPH510" s="0"/>
      <c r="GPI510" s="0"/>
      <c r="GPJ510" s="0"/>
      <c r="GPK510" s="0"/>
      <c r="GPL510" s="0"/>
      <c r="GPM510" s="0"/>
      <c r="GPN510" s="0"/>
      <c r="GPO510" s="0"/>
      <c r="GPP510" s="0"/>
      <c r="GPQ510" s="0"/>
      <c r="GPR510" s="0"/>
      <c r="GPS510" s="0"/>
      <c r="GPT510" s="0"/>
      <c r="GPU510" s="0"/>
      <c r="GPV510" s="0"/>
      <c r="GPW510" s="0"/>
      <c r="GPX510" s="0"/>
      <c r="GPY510" s="0"/>
      <c r="GPZ510" s="0"/>
      <c r="GQA510" s="0"/>
      <c r="GQB510" s="0"/>
      <c r="GQC510" s="0"/>
      <c r="GQD510" s="0"/>
      <c r="GQE510" s="0"/>
      <c r="GQF510" s="0"/>
      <c r="GQG510" s="0"/>
      <c r="GQH510" s="0"/>
      <c r="GQI510" s="0"/>
      <c r="GQJ510" s="0"/>
      <c r="GQK510" s="0"/>
      <c r="GQL510" s="0"/>
      <c r="GQM510" s="0"/>
      <c r="GQN510" s="0"/>
      <c r="GQO510" s="0"/>
      <c r="GQP510" s="0"/>
      <c r="GQQ510" s="0"/>
      <c r="GQR510" s="0"/>
      <c r="GQS510" s="0"/>
      <c r="GQT510" s="0"/>
      <c r="GQU510" s="0"/>
      <c r="GQV510" s="0"/>
      <c r="GQW510" s="0"/>
      <c r="GQX510" s="0"/>
      <c r="GQY510" s="0"/>
      <c r="GQZ510" s="0"/>
      <c r="GRA510" s="0"/>
      <c r="GRB510" s="0"/>
      <c r="GRC510" s="0"/>
      <c r="GRD510" s="0"/>
      <c r="GRE510" s="0"/>
      <c r="GRF510" s="0"/>
      <c r="GRG510" s="0"/>
      <c r="GRH510" s="0"/>
      <c r="GRI510" s="0"/>
      <c r="GRJ510" s="0"/>
      <c r="GRK510" s="0"/>
      <c r="GRL510" s="0"/>
      <c r="GRM510" s="0"/>
      <c r="GRN510" s="0"/>
      <c r="GRO510" s="0"/>
      <c r="GRP510" s="0"/>
      <c r="GRQ510" s="0"/>
      <c r="GRR510" s="0"/>
      <c r="GRS510" s="0"/>
      <c r="GRT510" s="0"/>
      <c r="GRU510" s="0"/>
      <c r="GRV510" s="0"/>
      <c r="GRW510" s="0"/>
      <c r="GRX510" s="0"/>
      <c r="GRY510" s="0"/>
      <c r="GRZ510" s="0"/>
      <c r="GSA510" s="0"/>
      <c r="GSB510" s="0"/>
      <c r="GSC510" s="0"/>
      <c r="GSD510" s="0"/>
      <c r="GSE510" s="0"/>
      <c r="GSF510" s="0"/>
      <c r="GSG510" s="0"/>
      <c r="GSH510" s="0"/>
      <c r="GSI510" s="0"/>
      <c r="GSJ510" s="0"/>
      <c r="GSK510" s="0"/>
      <c r="GSL510" s="0"/>
      <c r="GSM510" s="0"/>
      <c r="GSN510" s="0"/>
      <c r="GSO510" s="0"/>
      <c r="GSP510" s="0"/>
      <c r="GSQ510" s="0"/>
      <c r="GSR510" s="0"/>
      <c r="GSS510" s="0"/>
      <c r="GST510" s="0"/>
      <c r="GSU510" s="0"/>
      <c r="GSV510" s="0"/>
      <c r="GSW510" s="0"/>
      <c r="GSX510" s="0"/>
      <c r="GSY510" s="0"/>
      <c r="GSZ510" s="0"/>
      <c r="GTA510" s="0"/>
      <c r="GTB510" s="0"/>
      <c r="GTC510" s="0"/>
      <c r="GTD510" s="0"/>
      <c r="GTE510" s="0"/>
      <c r="GTF510" s="0"/>
      <c r="GTG510" s="0"/>
      <c r="GTH510" s="0"/>
      <c r="GTI510" s="0"/>
      <c r="GTJ510" s="0"/>
      <c r="GTK510" s="0"/>
      <c r="GTL510" s="0"/>
      <c r="GTM510" s="0"/>
      <c r="GTN510" s="0"/>
      <c r="GTO510" s="0"/>
      <c r="GTP510" s="0"/>
      <c r="GTQ510" s="0"/>
      <c r="GTR510" s="0"/>
      <c r="GTS510" s="0"/>
      <c r="GTT510" s="0"/>
      <c r="GTU510" s="0"/>
      <c r="GTV510" s="0"/>
      <c r="GTW510" s="0"/>
      <c r="GTX510" s="0"/>
      <c r="GTY510" s="0"/>
      <c r="GTZ510" s="0"/>
      <c r="GUA510" s="0"/>
      <c r="GUB510" s="0"/>
      <c r="GUC510" s="0"/>
      <c r="GUD510" s="0"/>
      <c r="GUE510" s="0"/>
      <c r="GUF510" s="0"/>
      <c r="GUG510" s="0"/>
      <c r="GUH510" s="0"/>
      <c r="GUI510" s="0"/>
      <c r="GUJ510" s="0"/>
      <c r="GUK510" s="0"/>
      <c r="GUL510" s="0"/>
      <c r="GUM510" s="0"/>
      <c r="GUN510" s="0"/>
      <c r="GUO510" s="0"/>
      <c r="GUP510" s="0"/>
      <c r="GUQ510" s="0"/>
      <c r="GUR510" s="0"/>
      <c r="GUS510" s="0"/>
      <c r="GUT510" s="0"/>
      <c r="GUU510" s="0"/>
      <c r="GUV510" s="0"/>
      <c r="GUW510" s="0"/>
      <c r="GUX510" s="0"/>
      <c r="GUY510" s="0"/>
      <c r="GUZ510" s="0"/>
      <c r="GVA510" s="0"/>
      <c r="GVB510" s="0"/>
      <c r="GVC510" s="0"/>
      <c r="GVD510" s="0"/>
      <c r="GVE510" s="0"/>
      <c r="GVF510" s="0"/>
      <c r="GVG510" s="0"/>
      <c r="GVH510" s="0"/>
      <c r="GVI510" s="0"/>
      <c r="GVJ510" s="0"/>
      <c r="GVK510" s="0"/>
      <c r="GVL510" s="0"/>
      <c r="GVM510" s="0"/>
      <c r="GVN510" s="0"/>
      <c r="GVO510" s="0"/>
      <c r="GVP510" s="0"/>
      <c r="GVQ510" s="0"/>
      <c r="GVR510" s="0"/>
      <c r="GVS510" s="0"/>
      <c r="GVT510" s="0"/>
      <c r="GVU510" s="0"/>
      <c r="GVV510" s="0"/>
      <c r="GVW510" s="0"/>
      <c r="GVX510" s="0"/>
      <c r="GVY510" s="0"/>
      <c r="GVZ510" s="0"/>
      <c r="GWA510" s="0"/>
      <c r="GWB510" s="0"/>
      <c r="GWC510" s="0"/>
      <c r="GWD510" s="0"/>
      <c r="GWE510" s="0"/>
      <c r="GWF510" s="0"/>
      <c r="GWG510" s="0"/>
      <c r="GWH510" s="0"/>
      <c r="GWI510" s="0"/>
      <c r="GWJ510" s="0"/>
      <c r="GWK510" s="0"/>
      <c r="GWL510" s="0"/>
      <c r="GWM510" s="0"/>
      <c r="GWN510" s="0"/>
      <c r="GWO510" s="0"/>
      <c r="GWP510" s="0"/>
      <c r="GWQ510" s="0"/>
      <c r="GWR510" s="0"/>
      <c r="GWS510" s="0"/>
      <c r="GWT510" s="0"/>
      <c r="GWU510" s="0"/>
      <c r="GWV510" s="0"/>
      <c r="GWW510" s="0"/>
      <c r="GWX510" s="0"/>
      <c r="GWY510" s="0"/>
      <c r="GWZ510" s="0"/>
      <c r="GXA510" s="0"/>
      <c r="GXB510" s="0"/>
      <c r="GXC510" s="0"/>
      <c r="GXD510" s="0"/>
      <c r="GXE510" s="0"/>
      <c r="GXF510" s="0"/>
      <c r="GXG510" s="0"/>
      <c r="GXH510" s="0"/>
      <c r="GXI510" s="0"/>
      <c r="GXJ510" s="0"/>
      <c r="GXK510" s="0"/>
      <c r="GXL510" s="0"/>
      <c r="GXM510" s="0"/>
      <c r="GXN510" s="0"/>
      <c r="GXO510" s="0"/>
      <c r="GXP510" s="0"/>
      <c r="GXQ510" s="0"/>
      <c r="GXR510" s="0"/>
      <c r="GXS510" s="0"/>
      <c r="GXT510" s="0"/>
      <c r="GXU510" s="0"/>
      <c r="GXV510" s="0"/>
      <c r="GXW510" s="0"/>
      <c r="GXX510" s="0"/>
      <c r="GXY510" s="0"/>
      <c r="GXZ510" s="0"/>
      <c r="GYA510" s="0"/>
      <c r="GYB510" s="0"/>
      <c r="GYC510" s="0"/>
      <c r="GYD510" s="0"/>
      <c r="GYE510" s="0"/>
      <c r="GYF510" s="0"/>
      <c r="GYG510" s="0"/>
      <c r="GYH510" s="0"/>
      <c r="GYI510" s="0"/>
      <c r="GYJ510" s="0"/>
      <c r="GYK510" s="0"/>
      <c r="GYL510" s="0"/>
      <c r="GYM510" s="0"/>
      <c r="GYN510" s="0"/>
      <c r="GYO510" s="0"/>
      <c r="GYP510" s="0"/>
      <c r="GYQ510" s="0"/>
      <c r="GYR510" s="0"/>
      <c r="GYS510" s="0"/>
      <c r="GYT510" s="0"/>
      <c r="GYU510" s="0"/>
      <c r="GYV510" s="0"/>
      <c r="GYW510" s="0"/>
      <c r="GYX510" s="0"/>
      <c r="GYY510" s="0"/>
      <c r="GYZ510" s="0"/>
      <c r="GZA510" s="0"/>
      <c r="GZB510" s="0"/>
      <c r="GZC510" s="0"/>
      <c r="GZD510" s="0"/>
      <c r="GZE510" s="0"/>
      <c r="GZF510" s="0"/>
      <c r="GZG510" s="0"/>
      <c r="GZH510" s="0"/>
      <c r="GZI510" s="0"/>
      <c r="GZJ510" s="0"/>
      <c r="GZK510" s="0"/>
      <c r="GZL510" s="0"/>
      <c r="GZM510" s="0"/>
      <c r="GZN510" s="0"/>
      <c r="GZO510" s="0"/>
      <c r="GZP510" s="0"/>
      <c r="GZQ510" s="0"/>
      <c r="GZR510" s="0"/>
      <c r="GZS510" s="0"/>
      <c r="GZT510" s="0"/>
      <c r="GZU510" s="0"/>
      <c r="GZV510" s="0"/>
      <c r="GZW510" s="0"/>
      <c r="GZX510" s="0"/>
      <c r="GZY510" s="0"/>
      <c r="GZZ510" s="0"/>
      <c r="HAA510" s="0"/>
      <c r="HAB510" s="0"/>
      <c r="HAC510" s="0"/>
      <c r="HAD510" s="0"/>
      <c r="HAE510" s="0"/>
      <c r="HAF510" s="0"/>
      <c r="HAG510" s="0"/>
      <c r="HAH510" s="0"/>
      <c r="HAI510" s="0"/>
      <c r="HAJ510" s="0"/>
      <c r="HAK510" s="0"/>
      <c r="HAL510" s="0"/>
      <c r="HAM510" s="0"/>
      <c r="HAN510" s="0"/>
      <c r="HAO510" s="0"/>
      <c r="HAP510" s="0"/>
      <c r="HAQ510" s="0"/>
      <c r="HAR510" s="0"/>
      <c r="HAS510" s="0"/>
      <c r="HAT510" s="0"/>
      <c r="HAU510" s="0"/>
      <c r="HAV510" s="0"/>
      <c r="HAW510" s="0"/>
      <c r="HAX510" s="0"/>
      <c r="HAY510" s="0"/>
      <c r="HAZ510" s="0"/>
      <c r="HBA510" s="0"/>
      <c r="HBB510" s="0"/>
      <c r="HBC510" s="0"/>
      <c r="HBD510" s="0"/>
      <c r="HBE510" s="0"/>
      <c r="HBF510" s="0"/>
      <c r="HBG510" s="0"/>
      <c r="HBH510" s="0"/>
      <c r="HBI510" s="0"/>
      <c r="HBJ510" s="0"/>
      <c r="HBK510" s="0"/>
      <c r="HBL510" s="0"/>
      <c r="HBM510" s="0"/>
      <c r="HBN510" s="0"/>
      <c r="HBO510" s="0"/>
      <c r="HBP510" s="0"/>
      <c r="HBQ510" s="0"/>
      <c r="HBR510" s="0"/>
      <c r="HBS510" s="0"/>
      <c r="HBT510" s="0"/>
      <c r="HBU510" s="0"/>
      <c r="HBV510" s="0"/>
      <c r="HBW510" s="0"/>
      <c r="HBX510" s="0"/>
      <c r="HBY510" s="0"/>
      <c r="HBZ510" s="0"/>
      <c r="HCA510" s="0"/>
      <c r="HCB510" s="0"/>
      <c r="HCC510" s="0"/>
      <c r="HCD510" s="0"/>
      <c r="HCE510" s="0"/>
      <c r="HCF510" s="0"/>
      <c r="HCG510" s="0"/>
      <c r="HCH510" s="0"/>
      <c r="HCI510" s="0"/>
      <c r="HCJ510" s="0"/>
      <c r="HCK510" s="0"/>
      <c r="HCL510" s="0"/>
      <c r="HCM510" s="0"/>
      <c r="HCN510" s="0"/>
      <c r="HCO510" s="0"/>
      <c r="HCP510" s="0"/>
      <c r="HCQ510" s="0"/>
      <c r="HCR510" s="0"/>
      <c r="HCS510" s="0"/>
      <c r="HCT510" s="0"/>
      <c r="HCU510" s="0"/>
      <c r="HCV510" s="0"/>
      <c r="HCW510" s="0"/>
      <c r="HCX510" s="0"/>
      <c r="HCY510" s="0"/>
      <c r="HCZ510" s="0"/>
      <c r="HDA510" s="0"/>
      <c r="HDB510" s="0"/>
      <c r="HDC510" s="0"/>
      <c r="HDD510" s="0"/>
      <c r="HDE510" s="0"/>
      <c r="HDF510" s="0"/>
      <c r="HDG510" s="0"/>
      <c r="HDH510" s="0"/>
      <c r="HDI510" s="0"/>
      <c r="HDJ510" s="0"/>
      <c r="HDK510" s="0"/>
      <c r="HDL510" s="0"/>
      <c r="HDM510" s="0"/>
      <c r="HDN510" s="0"/>
      <c r="HDO510" s="0"/>
      <c r="HDP510" s="0"/>
      <c r="HDQ510" s="0"/>
      <c r="HDR510" s="0"/>
      <c r="HDS510" s="0"/>
      <c r="HDT510" s="0"/>
      <c r="HDU510" s="0"/>
      <c r="HDV510" s="0"/>
      <c r="HDW510" s="0"/>
      <c r="HDX510" s="0"/>
      <c r="HDY510" s="0"/>
      <c r="HDZ510" s="0"/>
      <c r="HEA510" s="0"/>
      <c r="HEB510" s="0"/>
      <c r="HEC510" s="0"/>
      <c r="HED510" s="0"/>
      <c r="HEE510" s="0"/>
      <c r="HEF510" s="0"/>
      <c r="HEG510" s="0"/>
      <c r="HEH510" s="0"/>
      <c r="HEI510" s="0"/>
      <c r="HEJ510" s="0"/>
      <c r="HEK510" s="0"/>
      <c r="HEL510" s="0"/>
      <c r="HEM510" s="0"/>
      <c r="HEN510" s="0"/>
      <c r="HEO510" s="0"/>
      <c r="HEP510" s="0"/>
      <c r="HEQ510" s="0"/>
      <c r="HER510" s="0"/>
      <c r="HES510" s="0"/>
      <c r="HET510" s="0"/>
      <c r="HEU510" s="0"/>
      <c r="HEV510" s="0"/>
      <c r="HEW510" s="0"/>
      <c r="HEX510" s="0"/>
      <c r="HEY510" s="0"/>
      <c r="HEZ510" s="0"/>
      <c r="HFA510" s="0"/>
      <c r="HFB510" s="0"/>
      <c r="HFC510" s="0"/>
      <c r="HFD510" s="0"/>
      <c r="HFE510" s="0"/>
      <c r="HFF510" s="0"/>
      <c r="HFG510" s="0"/>
      <c r="HFH510" s="0"/>
      <c r="HFI510" s="0"/>
      <c r="HFJ510" s="0"/>
      <c r="HFK510" s="0"/>
      <c r="HFL510" s="0"/>
      <c r="HFM510" s="0"/>
      <c r="HFN510" s="0"/>
      <c r="HFO510" s="0"/>
      <c r="HFP510" s="0"/>
      <c r="HFQ510" s="0"/>
      <c r="HFR510" s="0"/>
      <c r="HFS510" s="0"/>
      <c r="HFT510" s="0"/>
      <c r="HFU510" s="0"/>
      <c r="HFV510" s="0"/>
      <c r="HFW510" s="0"/>
      <c r="HFX510" s="0"/>
      <c r="HFY510" s="0"/>
      <c r="HFZ510" s="0"/>
      <c r="HGA510" s="0"/>
      <c r="HGB510" s="0"/>
      <c r="HGC510" s="0"/>
      <c r="HGD510" s="0"/>
      <c r="HGE510" s="0"/>
      <c r="HGF510" s="0"/>
      <c r="HGG510" s="0"/>
      <c r="HGH510" s="0"/>
      <c r="HGI510" s="0"/>
      <c r="HGJ510" s="0"/>
      <c r="HGK510" s="0"/>
      <c r="HGL510" s="0"/>
      <c r="HGM510" s="0"/>
      <c r="HGN510" s="0"/>
      <c r="HGO510" s="0"/>
      <c r="HGP510" s="0"/>
      <c r="HGQ510" s="0"/>
      <c r="HGR510" s="0"/>
      <c r="HGS510" s="0"/>
      <c r="HGT510" s="0"/>
      <c r="HGU510" s="0"/>
      <c r="HGV510" s="0"/>
      <c r="HGW510" s="0"/>
      <c r="HGX510" s="0"/>
      <c r="HGY510" s="0"/>
      <c r="HGZ510" s="0"/>
      <c r="HHA510" s="0"/>
      <c r="HHB510" s="0"/>
      <c r="HHC510" s="0"/>
      <c r="HHD510" s="0"/>
      <c r="HHE510" s="0"/>
      <c r="HHF510" s="0"/>
      <c r="HHG510" s="0"/>
      <c r="HHH510" s="0"/>
      <c r="HHI510" s="0"/>
      <c r="HHJ510" s="0"/>
      <c r="HHK510" s="0"/>
      <c r="HHL510" s="0"/>
      <c r="HHM510" s="0"/>
      <c r="HHN510" s="0"/>
      <c r="HHO510" s="0"/>
      <c r="HHP510" s="0"/>
      <c r="HHQ510" s="0"/>
      <c r="HHR510" s="0"/>
      <c r="HHS510" s="0"/>
      <c r="HHT510" s="0"/>
      <c r="HHU510" s="0"/>
      <c r="HHV510" s="0"/>
      <c r="HHW510" s="0"/>
      <c r="HHX510" s="0"/>
      <c r="HHY510" s="0"/>
      <c r="HHZ510" s="0"/>
      <c r="HIA510" s="0"/>
      <c r="HIB510" s="0"/>
      <c r="HIC510" s="0"/>
      <c r="HID510" s="0"/>
      <c r="HIE510" s="0"/>
      <c r="HIF510" s="0"/>
      <c r="HIG510" s="0"/>
      <c r="HIH510" s="0"/>
      <c r="HII510" s="0"/>
      <c r="HIJ510" s="0"/>
      <c r="HIK510" s="0"/>
      <c r="HIL510" s="0"/>
      <c r="HIM510" s="0"/>
      <c r="HIN510" s="0"/>
      <c r="HIO510" s="0"/>
      <c r="HIP510" s="0"/>
      <c r="HIQ510" s="0"/>
      <c r="HIR510" s="0"/>
      <c r="HIS510" s="0"/>
      <c r="HIT510" s="0"/>
      <c r="HIU510" s="0"/>
      <c r="HIV510" s="0"/>
      <c r="HIW510" s="0"/>
      <c r="HIX510" s="0"/>
      <c r="HIY510" s="0"/>
      <c r="HIZ510" s="0"/>
      <c r="HJA510" s="0"/>
      <c r="HJB510" s="0"/>
      <c r="HJC510" s="0"/>
      <c r="HJD510" s="0"/>
      <c r="HJE510" s="0"/>
      <c r="HJF510" s="0"/>
      <c r="HJG510" s="0"/>
      <c r="HJH510" s="0"/>
      <c r="HJI510" s="0"/>
      <c r="HJJ510" s="0"/>
      <c r="HJK510" s="0"/>
      <c r="HJL510" s="0"/>
      <c r="HJM510" s="0"/>
      <c r="HJN510" s="0"/>
      <c r="HJO510" s="0"/>
      <c r="HJP510" s="0"/>
      <c r="HJQ510" s="0"/>
      <c r="HJR510" s="0"/>
      <c r="HJS510" s="0"/>
      <c r="HJT510" s="0"/>
      <c r="HJU510" s="0"/>
      <c r="HJV510" s="0"/>
      <c r="HJW510" s="0"/>
      <c r="HJX510" s="0"/>
      <c r="HJY510" s="0"/>
      <c r="HJZ510" s="0"/>
      <c r="HKA510" s="0"/>
      <c r="HKB510" s="0"/>
      <c r="HKC510" s="0"/>
      <c r="HKD510" s="0"/>
      <c r="HKE510" s="0"/>
      <c r="HKF510" s="0"/>
      <c r="HKG510" s="0"/>
      <c r="HKH510" s="0"/>
      <c r="HKI510" s="0"/>
      <c r="HKJ510" s="0"/>
      <c r="HKK510" s="0"/>
      <c r="HKL510" s="0"/>
      <c r="HKM510" s="0"/>
      <c r="HKN510" s="0"/>
      <c r="HKO510" s="0"/>
      <c r="HKP510" s="0"/>
      <c r="HKQ510" s="0"/>
      <c r="HKR510" s="0"/>
      <c r="HKS510" s="0"/>
      <c r="HKT510" s="0"/>
      <c r="HKU510" s="0"/>
      <c r="HKV510" s="0"/>
      <c r="HKW510" s="0"/>
      <c r="HKX510" s="0"/>
      <c r="HKY510" s="0"/>
      <c r="HKZ510" s="0"/>
      <c r="HLA510" s="0"/>
      <c r="HLB510" s="0"/>
      <c r="HLC510" s="0"/>
      <c r="HLD510" s="0"/>
      <c r="HLE510" s="0"/>
      <c r="HLF510" s="0"/>
      <c r="HLG510" s="0"/>
      <c r="HLH510" s="0"/>
      <c r="HLI510" s="0"/>
      <c r="HLJ510" s="0"/>
      <c r="HLK510" s="0"/>
      <c r="HLL510" s="0"/>
      <c r="HLM510" s="0"/>
      <c r="HLN510" s="0"/>
      <c r="HLO510" s="0"/>
      <c r="HLP510" s="0"/>
      <c r="HLQ510" s="0"/>
      <c r="HLR510" s="0"/>
      <c r="HLS510" s="0"/>
      <c r="HLT510" s="0"/>
      <c r="HLU510" s="0"/>
      <c r="HLV510" s="0"/>
      <c r="HLW510" s="0"/>
      <c r="HLX510" s="0"/>
      <c r="HLY510" s="0"/>
      <c r="HLZ510" s="0"/>
      <c r="HMA510" s="0"/>
      <c r="HMB510" s="0"/>
      <c r="HMC510" s="0"/>
      <c r="HMD510" s="0"/>
      <c r="HME510" s="0"/>
      <c r="HMF510" s="0"/>
      <c r="HMG510" s="0"/>
      <c r="HMH510" s="0"/>
      <c r="HMI510" s="0"/>
      <c r="HMJ510" s="0"/>
      <c r="HMK510" s="0"/>
      <c r="HML510" s="0"/>
      <c r="HMM510" s="0"/>
      <c r="HMN510" s="0"/>
      <c r="HMO510" s="0"/>
      <c r="HMP510" s="0"/>
      <c r="HMQ510" s="0"/>
      <c r="HMR510" s="0"/>
      <c r="HMS510" s="0"/>
      <c r="HMT510" s="0"/>
      <c r="HMU510" s="0"/>
      <c r="HMV510" s="0"/>
      <c r="HMW510" s="0"/>
      <c r="HMX510" s="0"/>
      <c r="HMY510" s="0"/>
      <c r="HMZ510" s="0"/>
      <c r="HNA510" s="0"/>
      <c r="HNB510" s="0"/>
      <c r="HNC510" s="0"/>
      <c r="HND510" s="0"/>
      <c r="HNE510" s="0"/>
      <c r="HNF510" s="0"/>
      <c r="HNG510" s="0"/>
      <c r="HNH510" s="0"/>
      <c r="HNI510" s="0"/>
      <c r="HNJ510" s="0"/>
      <c r="HNK510" s="0"/>
      <c r="HNL510" s="0"/>
      <c r="HNM510" s="0"/>
      <c r="HNN510" s="0"/>
      <c r="HNO510" s="0"/>
      <c r="HNP510" s="0"/>
      <c r="HNQ510" s="0"/>
      <c r="HNR510" s="0"/>
      <c r="HNS510" s="0"/>
      <c r="HNT510" s="0"/>
      <c r="HNU510" s="0"/>
      <c r="HNV510" s="0"/>
      <c r="HNW510" s="0"/>
      <c r="HNX510" s="0"/>
      <c r="HNY510" s="0"/>
      <c r="HNZ510" s="0"/>
      <c r="HOA510" s="0"/>
      <c r="HOB510" s="0"/>
      <c r="HOC510" s="0"/>
      <c r="HOD510" s="0"/>
      <c r="HOE510" s="0"/>
      <c r="HOF510" s="0"/>
      <c r="HOG510" s="0"/>
      <c r="HOH510" s="0"/>
      <c r="HOI510" s="0"/>
      <c r="HOJ510" s="0"/>
      <c r="HOK510" s="0"/>
      <c r="HOL510" s="0"/>
      <c r="HOM510" s="0"/>
      <c r="HON510" s="0"/>
      <c r="HOO510" s="0"/>
      <c r="HOP510" s="0"/>
      <c r="HOQ510" s="0"/>
      <c r="HOR510" s="0"/>
      <c r="HOS510" s="0"/>
      <c r="HOT510" s="0"/>
      <c r="HOU510" s="0"/>
      <c r="HOV510" s="0"/>
      <c r="HOW510" s="0"/>
      <c r="HOX510" s="0"/>
      <c r="HOY510" s="0"/>
      <c r="HOZ510" s="0"/>
      <c r="HPA510" s="0"/>
      <c r="HPB510" s="0"/>
      <c r="HPC510" s="0"/>
      <c r="HPD510" s="0"/>
      <c r="HPE510" s="0"/>
      <c r="HPF510" s="0"/>
      <c r="HPG510" s="0"/>
      <c r="HPH510" s="0"/>
      <c r="HPI510" s="0"/>
      <c r="HPJ510" s="0"/>
      <c r="HPK510" s="0"/>
      <c r="HPL510" s="0"/>
      <c r="HPM510" s="0"/>
      <c r="HPN510" s="0"/>
      <c r="HPO510" s="0"/>
      <c r="HPP510" s="0"/>
      <c r="HPQ510" s="0"/>
      <c r="HPR510" s="0"/>
      <c r="HPS510" s="0"/>
      <c r="HPT510" s="0"/>
      <c r="HPU510" s="0"/>
      <c r="HPV510" s="0"/>
      <c r="HPW510" s="0"/>
      <c r="HPX510" s="0"/>
      <c r="HPY510" s="0"/>
      <c r="HPZ510" s="0"/>
      <c r="HQA510" s="0"/>
      <c r="HQB510" s="0"/>
      <c r="HQC510" s="0"/>
      <c r="HQD510" s="0"/>
      <c r="HQE510" s="0"/>
      <c r="HQF510" s="0"/>
      <c r="HQG510" s="0"/>
      <c r="HQH510" s="0"/>
      <c r="HQI510" s="0"/>
      <c r="HQJ510" s="0"/>
      <c r="HQK510" s="0"/>
      <c r="HQL510" s="0"/>
      <c r="HQM510" s="0"/>
      <c r="HQN510" s="0"/>
      <c r="HQO510" s="0"/>
      <c r="HQP510" s="0"/>
      <c r="HQQ510" s="0"/>
      <c r="HQR510" s="0"/>
      <c r="HQS510" s="0"/>
      <c r="HQT510" s="0"/>
      <c r="HQU510" s="0"/>
      <c r="HQV510" s="0"/>
      <c r="HQW510" s="0"/>
      <c r="HQX510" s="0"/>
      <c r="HQY510" s="0"/>
      <c r="HQZ510" s="0"/>
      <c r="HRA510" s="0"/>
      <c r="HRB510" s="0"/>
      <c r="HRC510" s="0"/>
      <c r="HRD510" s="0"/>
      <c r="HRE510" s="0"/>
      <c r="HRF510" s="0"/>
      <c r="HRG510" s="0"/>
      <c r="HRH510" s="0"/>
      <c r="HRI510" s="0"/>
      <c r="HRJ510" s="0"/>
      <c r="HRK510" s="0"/>
      <c r="HRL510" s="0"/>
      <c r="HRM510" s="0"/>
      <c r="HRN510" s="0"/>
      <c r="HRO510" s="0"/>
      <c r="HRP510" s="0"/>
      <c r="HRQ510" s="0"/>
      <c r="HRR510" s="0"/>
      <c r="HRS510" s="0"/>
      <c r="HRT510" s="0"/>
      <c r="HRU510" s="0"/>
      <c r="HRV510" s="0"/>
      <c r="HRW510" s="0"/>
      <c r="HRX510" s="0"/>
      <c r="HRY510" s="0"/>
      <c r="HRZ510" s="0"/>
      <c r="HSA510" s="0"/>
      <c r="HSB510" s="0"/>
      <c r="HSC510" s="0"/>
      <c r="HSD510" s="0"/>
      <c r="HSE510" s="0"/>
      <c r="HSF510" s="0"/>
      <c r="HSG510" s="0"/>
      <c r="HSH510" s="0"/>
      <c r="HSI510" s="0"/>
      <c r="HSJ510" s="0"/>
      <c r="HSK510" s="0"/>
      <c r="HSL510" s="0"/>
      <c r="HSM510" s="0"/>
      <c r="HSN510" s="0"/>
      <c r="HSO510" s="0"/>
      <c r="HSP510" s="0"/>
      <c r="HSQ510" s="0"/>
      <c r="HSR510" s="0"/>
      <c r="HSS510" s="0"/>
      <c r="HST510" s="0"/>
      <c r="HSU510" s="0"/>
      <c r="HSV510" s="0"/>
      <c r="HSW510" s="0"/>
      <c r="HSX510" s="0"/>
      <c r="HSY510" s="0"/>
      <c r="HSZ510" s="0"/>
      <c r="HTA510" s="0"/>
      <c r="HTB510" s="0"/>
      <c r="HTC510" s="0"/>
      <c r="HTD510" s="0"/>
      <c r="HTE510" s="0"/>
      <c r="HTF510" s="0"/>
      <c r="HTG510" s="0"/>
      <c r="HTH510" s="0"/>
      <c r="HTI510" s="0"/>
      <c r="HTJ510" s="0"/>
      <c r="HTK510" s="0"/>
      <c r="HTL510" s="0"/>
      <c r="HTM510" s="0"/>
      <c r="HTN510" s="0"/>
      <c r="HTO510" s="0"/>
      <c r="HTP510" s="0"/>
      <c r="HTQ510" s="0"/>
      <c r="HTR510" s="0"/>
      <c r="HTS510" s="0"/>
      <c r="HTT510" s="0"/>
      <c r="HTU510" s="0"/>
      <c r="HTV510" s="0"/>
      <c r="HTW510" s="0"/>
      <c r="HTX510" s="0"/>
      <c r="HTY510" s="0"/>
      <c r="HTZ510" s="0"/>
      <c r="HUA510" s="0"/>
      <c r="HUB510" s="0"/>
      <c r="HUC510" s="0"/>
      <c r="HUD510" s="0"/>
      <c r="HUE510" s="0"/>
      <c r="HUF510" s="0"/>
      <c r="HUG510" s="0"/>
      <c r="HUH510" s="0"/>
      <c r="HUI510" s="0"/>
      <c r="HUJ510" s="0"/>
      <c r="HUK510" s="0"/>
      <c r="HUL510" s="0"/>
      <c r="HUM510" s="0"/>
      <c r="HUN510" s="0"/>
      <c r="HUO510" s="0"/>
      <c r="HUP510" s="0"/>
      <c r="HUQ510" s="0"/>
      <c r="HUR510" s="0"/>
      <c r="HUS510" s="0"/>
      <c r="HUT510" s="0"/>
      <c r="HUU510" s="0"/>
      <c r="HUV510" s="0"/>
      <c r="HUW510" s="0"/>
      <c r="HUX510" s="0"/>
      <c r="HUY510" s="0"/>
      <c r="HUZ510" s="0"/>
      <c r="HVA510" s="0"/>
      <c r="HVB510" s="0"/>
      <c r="HVC510" s="0"/>
      <c r="HVD510" s="0"/>
      <c r="HVE510" s="0"/>
      <c r="HVF510" s="0"/>
      <c r="HVG510" s="0"/>
      <c r="HVH510" s="0"/>
      <c r="HVI510" s="0"/>
      <c r="HVJ510" s="0"/>
      <c r="HVK510" s="0"/>
      <c r="HVL510" s="0"/>
      <c r="HVM510" s="0"/>
      <c r="HVN510" s="0"/>
      <c r="HVO510" s="0"/>
      <c r="HVP510" s="0"/>
      <c r="HVQ510" s="0"/>
      <c r="HVR510" s="0"/>
      <c r="HVS510" s="0"/>
      <c r="HVT510" s="0"/>
      <c r="HVU510" s="0"/>
      <c r="HVV510" s="0"/>
      <c r="HVW510" s="0"/>
      <c r="HVX510" s="0"/>
      <c r="HVY510" s="0"/>
      <c r="HVZ510" s="0"/>
      <c r="HWA510" s="0"/>
      <c r="HWB510" s="0"/>
      <c r="HWC510" s="0"/>
      <c r="HWD510" s="0"/>
      <c r="HWE510" s="0"/>
      <c r="HWF510" s="0"/>
      <c r="HWG510" s="0"/>
      <c r="HWH510" s="0"/>
      <c r="HWI510" s="0"/>
      <c r="HWJ510" s="0"/>
      <c r="HWK510" s="0"/>
      <c r="HWL510" s="0"/>
      <c r="HWM510" s="0"/>
      <c r="HWN510" s="0"/>
      <c r="HWO510" s="0"/>
      <c r="HWP510" s="0"/>
      <c r="HWQ510" s="0"/>
      <c r="HWR510" s="0"/>
      <c r="HWS510" s="0"/>
      <c r="HWT510" s="0"/>
      <c r="HWU510" s="0"/>
      <c r="HWV510" s="0"/>
      <c r="HWW510" s="0"/>
      <c r="HWX510" s="0"/>
      <c r="HWY510" s="0"/>
      <c r="HWZ510" s="0"/>
      <c r="HXA510" s="0"/>
      <c r="HXB510" s="0"/>
      <c r="HXC510" s="0"/>
      <c r="HXD510" s="0"/>
      <c r="HXE510" s="0"/>
      <c r="HXF510" s="0"/>
      <c r="HXG510" s="0"/>
      <c r="HXH510" s="0"/>
      <c r="HXI510" s="0"/>
      <c r="HXJ510" s="0"/>
      <c r="HXK510" s="0"/>
      <c r="HXL510" s="0"/>
      <c r="HXM510" s="0"/>
      <c r="HXN510" s="0"/>
      <c r="HXO510" s="0"/>
      <c r="HXP510" s="0"/>
      <c r="HXQ510" s="0"/>
      <c r="HXR510" s="0"/>
      <c r="HXS510" s="0"/>
      <c r="HXT510" s="0"/>
      <c r="HXU510" s="0"/>
      <c r="HXV510" s="0"/>
      <c r="HXW510" s="0"/>
      <c r="HXX510" s="0"/>
      <c r="HXY510" s="0"/>
      <c r="HXZ510" s="0"/>
      <c r="HYA510" s="0"/>
      <c r="HYB510" s="0"/>
      <c r="HYC510" s="0"/>
      <c r="HYD510" s="0"/>
      <c r="HYE510" s="0"/>
      <c r="HYF510" s="0"/>
      <c r="HYG510" s="0"/>
      <c r="HYH510" s="0"/>
      <c r="HYI510" s="0"/>
      <c r="HYJ510" s="0"/>
      <c r="HYK510" s="0"/>
      <c r="HYL510" s="0"/>
      <c r="HYM510" s="0"/>
      <c r="HYN510" s="0"/>
      <c r="HYO510" s="0"/>
      <c r="HYP510" s="0"/>
      <c r="HYQ510" s="0"/>
      <c r="HYR510" s="0"/>
      <c r="HYS510" s="0"/>
      <c r="HYT510" s="0"/>
      <c r="HYU510" s="0"/>
      <c r="HYV510" s="0"/>
      <c r="HYW510" s="0"/>
      <c r="HYX510" s="0"/>
      <c r="HYY510" s="0"/>
      <c r="HYZ510" s="0"/>
      <c r="HZA510" s="0"/>
      <c r="HZB510" s="0"/>
      <c r="HZC510" s="0"/>
      <c r="HZD510" s="0"/>
      <c r="HZE510" s="0"/>
      <c r="HZF510" s="0"/>
      <c r="HZG510" s="0"/>
      <c r="HZH510" s="0"/>
      <c r="HZI510" s="0"/>
      <c r="HZJ510" s="0"/>
      <c r="HZK510" s="0"/>
      <c r="HZL510" s="0"/>
      <c r="HZM510" s="0"/>
      <c r="HZN510" s="0"/>
      <c r="HZO510" s="0"/>
      <c r="HZP510" s="0"/>
      <c r="HZQ510" s="0"/>
      <c r="HZR510" s="0"/>
      <c r="HZS510" s="0"/>
      <c r="HZT510" s="0"/>
      <c r="HZU510" s="0"/>
      <c r="HZV510" s="0"/>
      <c r="HZW510" s="0"/>
      <c r="HZX510" s="0"/>
      <c r="HZY510" s="0"/>
      <c r="HZZ510" s="0"/>
      <c r="IAA510" s="0"/>
      <c r="IAB510" s="0"/>
      <c r="IAC510" s="0"/>
      <c r="IAD510" s="0"/>
      <c r="IAE510" s="0"/>
      <c r="IAF510" s="0"/>
      <c r="IAG510" s="0"/>
      <c r="IAH510" s="0"/>
      <c r="IAI510" s="0"/>
      <c r="IAJ510" s="0"/>
      <c r="IAK510" s="0"/>
      <c r="IAL510" s="0"/>
      <c r="IAM510" s="0"/>
      <c r="IAN510" s="0"/>
      <c r="IAO510" s="0"/>
      <c r="IAP510" s="0"/>
      <c r="IAQ510" s="0"/>
      <c r="IAR510" s="0"/>
      <c r="IAS510" s="0"/>
      <c r="IAT510" s="0"/>
      <c r="IAU510" s="0"/>
      <c r="IAV510" s="0"/>
      <c r="IAW510" s="0"/>
      <c r="IAX510" s="0"/>
      <c r="IAY510" s="0"/>
      <c r="IAZ510" s="0"/>
      <c r="IBA510" s="0"/>
      <c r="IBB510" s="0"/>
      <c r="IBC510" s="0"/>
      <c r="IBD510" s="0"/>
      <c r="IBE510" s="0"/>
      <c r="IBF510" s="0"/>
      <c r="IBG510" s="0"/>
      <c r="IBH510" s="0"/>
      <c r="IBI510" s="0"/>
      <c r="IBJ510" s="0"/>
      <c r="IBK510" s="0"/>
      <c r="IBL510" s="0"/>
      <c r="IBM510" s="0"/>
      <c r="IBN510" s="0"/>
      <c r="IBO510" s="0"/>
      <c r="IBP510" s="0"/>
      <c r="IBQ510" s="0"/>
      <c r="IBR510" s="0"/>
      <c r="IBS510" s="0"/>
      <c r="IBT510" s="0"/>
      <c r="IBU510" s="0"/>
      <c r="IBV510" s="0"/>
      <c r="IBW510" s="0"/>
      <c r="IBX510" s="0"/>
      <c r="IBY510" s="0"/>
      <c r="IBZ510" s="0"/>
      <c r="ICA510" s="0"/>
      <c r="ICB510" s="0"/>
      <c r="ICC510" s="0"/>
      <c r="ICD510" s="0"/>
      <c r="ICE510" s="0"/>
      <c r="ICF510" s="0"/>
      <c r="ICG510" s="0"/>
      <c r="ICH510" s="0"/>
      <c r="ICI510" s="0"/>
      <c r="ICJ510" s="0"/>
      <c r="ICK510" s="0"/>
      <c r="ICL510" s="0"/>
      <c r="ICM510" s="0"/>
      <c r="ICN510" s="0"/>
      <c r="ICO510" s="0"/>
      <c r="ICP510" s="0"/>
      <c r="ICQ510" s="0"/>
      <c r="ICR510" s="0"/>
      <c r="ICS510" s="0"/>
      <c r="ICT510" s="0"/>
      <c r="ICU510" s="0"/>
      <c r="ICV510" s="0"/>
      <c r="ICW510" s="0"/>
      <c r="ICX510" s="0"/>
      <c r="ICY510" s="0"/>
      <c r="ICZ510" s="0"/>
      <c r="IDA510" s="0"/>
      <c r="IDB510" s="0"/>
      <c r="IDC510" s="0"/>
      <c r="IDD510" s="0"/>
      <c r="IDE510" s="0"/>
      <c r="IDF510" s="0"/>
      <c r="IDG510" s="0"/>
      <c r="IDH510" s="0"/>
      <c r="IDI510" s="0"/>
      <c r="IDJ510" s="0"/>
      <c r="IDK510" s="0"/>
      <c r="IDL510" s="0"/>
      <c r="IDM510" s="0"/>
      <c r="IDN510" s="0"/>
      <c r="IDO510" s="0"/>
      <c r="IDP510" s="0"/>
      <c r="IDQ510" s="0"/>
      <c r="IDR510" s="0"/>
      <c r="IDS510" s="0"/>
      <c r="IDT510" s="0"/>
      <c r="IDU510" s="0"/>
      <c r="IDV510" s="0"/>
      <c r="IDW510" s="0"/>
      <c r="IDX510" s="0"/>
      <c r="IDY510" s="0"/>
      <c r="IDZ510" s="0"/>
      <c r="IEA510" s="0"/>
      <c r="IEB510" s="0"/>
      <c r="IEC510" s="0"/>
      <c r="IED510" s="0"/>
      <c r="IEE510" s="0"/>
      <c r="IEF510" s="0"/>
      <c r="IEG510" s="0"/>
      <c r="IEH510" s="0"/>
      <c r="IEI510" s="0"/>
      <c r="IEJ510" s="0"/>
      <c r="IEK510" s="0"/>
      <c r="IEL510" s="0"/>
      <c r="IEM510" s="0"/>
      <c r="IEN510" s="0"/>
      <c r="IEO510" s="0"/>
      <c r="IEP510" s="0"/>
      <c r="IEQ510" s="0"/>
      <c r="IER510" s="0"/>
      <c r="IES510" s="0"/>
      <c r="IET510" s="0"/>
      <c r="IEU510" s="0"/>
      <c r="IEV510" s="0"/>
      <c r="IEW510" s="0"/>
      <c r="IEX510" s="0"/>
      <c r="IEY510" s="0"/>
      <c r="IEZ510" s="0"/>
      <c r="IFA510" s="0"/>
      <c r="IFB510" s="0"/>
      <c r="IFC510" s="0"/>
      <c r="IFD510" s="0"/>
      <c r="IFE510" s="0"/>
      <c r="IFF510" s="0"/>
      <c r="IFG510" s="0"/>
      <c r="IFH510" s="0"/>
      <c r="IFI510" s="0"/>
      <c r="IFJ510" s="0"/>
      <c r="IFK510" s="0"/>
      <c r="IFL510" s="0"/>
      <c r="IFM510" s="0"/>
      <c r="IFN510" s="0"/>
      <c r="IFO510" s="0"/>
      <c r="IFP510" s="0"/>
      <c r="IFQ510" s="0"/>
      <c r="IFR510" s="0"/>
      <c r="IFS510" s="0"/>
      <c r="IFT510" s="0"/>
      <c r="IFU510" s="0"/>
      <c r="IFV510" s="0"/>
      <c r="IFW510" s="0"/>
      <c r="IFX510" s="0"/>
      <c r="IFY510" s="0"/>
      <c r="IFZ510" s="0"/>
      <c r="IGA510" s="0"/>
      <c r="IGB510" s="0"/>
      <c r="IGC510" s="0"/>
      <c r="IGD510" s="0"/>
      <c r="IGE510" s="0"/>
      <c r="IGF510" s="0"/>
      <c r="IGG510" s="0"/>
      <c r="IGH510" s="0"/>
      <c r="IGI510" s="0"/>
      <c r="IGJ510" s="0"/>
      <c r="IGK510" s="0"/>
      <c r="IGL510" s="0"/>
      <c r="IGM510" s="0"/>
      <c r="IGN510" s="0"/>
      <c r="IGO510" s="0"/>
      <c r="IGP510" s="0"/>
      <c r="IGQ510" s="0"/>
      <c r="IGR510" s="0"/>
      <c r="IGS510" s="0"/>
      <c r="IGT510" s="0"/>
      <c r="IGU510" s="0"/>
      <c r="IGV510" s="0"/>
      <c r="IGW510" s="0"/>
      <c r="IGX510" s="0"/>
      <c r="IGY510" s="0"/>
      <c r="IGZ510" s="0"/>
      <c r="IHA510" s="0"/>
      <c r="IHB510" s="0"/>
      <c r="IHC510" s="0"/>
      <c r="IHD510" s="0"/>
      <c r="IHE510" s="0"/>
      <c r="IHF510" s="0"/>
      <c r="IHG510" s="0"/>
      <c r="IHH510" s="0"/>
      <c r="IHI510" s="0"/>
      <c r="IHJ510" s="0"/>
      <c r="IHK510" s="0"/>
      <c r="IHL510" s="0"/>
      <c r="IHM510" s="0"/>
      <c r="IHN510" s="0"/>
      <c r="IHO510" s="0"/>
      <c r="IHP510" s="0"/>
      <c r="IHQ510" s="0"/>
      <c r="IHR510" s="0"/>
      <c r="IHS510" s="0"/>
      <c r="IHT510" s="0"/>
      <c r="IHU510" s="0"/>
      <c r="IHV510" s="0"/>
      <c r="IHW510" s="0"/>
      <c r="IHX510" s="0"/>
      <c r="IHY510" s="0"/>
      <c r="IHZ510" s="0"/>
      <c r="IIA510" s="0"/>
      <c r="IIB510" s="0"/>
      <c r="IIC510" s="0"/>
      <c r="IID510" s="0"/>
      <c r="IIE510" s="0"/>
      <c r="IIF510" s="0"/>
      <c r="IIG510" s="0"/>
      <c r="IIH510" s="0"/>
      <c r="III510" s="0"/>
      <c r="IIJ510" s="0"/>
      <c r="IIK510" s="0"/>
      <c r="IIL510" s="0"/>
      <c r="IIM510" s="0"/>
      <c r="IIN510" s="0"/>
      <c r="IIO510" s="0"/>
      <c r="IIP510" s="0"/>
      <c r="IIQ510" s="0"/>
      <c r="IIR510" s="0"/>
      <c r="IIS510" s="0"/>
      <c r="IIT510" s="0"/>
      <c r="IIU510" s="0"/>
      <c r="IIV510" s="0"/>
      <c r="IIW510" s="0"/>
      <c r="IIX510" s="0"/>
      <c r="IIY510" s="0"/>
      <c r="IIZ510" s="0"/>
      <c r="IJA510" s="0"/>
      <c r="IJB510" s="0"/>
      <c r="IJC510" s="0"/>
      <c r="IJD510" s="0"/>
      <c r="IJE510" s="0"/>
      <c r="IJF510" s="0"/>
      <c r="IJG510" s="0"/>
      <c r="IJH510" s="0"/>
      <c r="IJI510" s="0"/>
      <c r="IJJ510" s="0"/>
      <c r="IJK510" s="0"/>
      <c r="IJL510" s="0"/>
      <c r="IJM510" s="0"/>
      <c r="IJN510" s="0"/>
      <c r="IJO510" s="0"/>
      <c r="IJP510" s="0"/>
      <c r="IJQ510" s="0"/>
      <c r="IJR510" s="0"/>
      <c r="IJS510" s="0"/>
      <c r="IJT510" s="0"/>
      <c r="IJU510" s="0"/>
      <c r="IJV510" s="0"/>
      <c r="IJW510" s="0"/>
      <c r="IJX510" s="0"/>
      <c r="IJY510" s="0"/>
      <c r="IJZ510" s="0"/>
      <c r="IKA510" s="0"/>
      <c r="IKB510" s="0"/>
      <c r="IKC510" s="0"/>
      <c r="IKD510" s="0"/>
      <c r="IKE510" s="0"/>
      <c r="IKF510" s="0"/>
      <c r="IKG510" s="0"/>
      <c r="IKH510" s="0"/>
      <c r="IKI510" s="0"/>
      <c r="IKJ510" s="0"/>
      <c r="IKK510" s="0"/>
      <c r="IKL510" s="0"/>
      <c r="IKM510" s="0"/>
      <c r="IKN510" s="0"/>
      <c r="IKO510" s="0"/>
      <c r="IKP510" s="0"/>
      <c r="IKQ510" s="0"/>
      <c r="IKR510" s="0"/>
      <c r="IKS510" s="0"/>
      <c r="IKT510" s="0"/>
      <c r="IKU510" s="0"/>
      <c r="IKV510" s="0"/>
      <c r="IKW510" s="0"/>
      <c r="IKX510" s="0"/>
      <c r="IKY510" s="0"/>
      <c r="IKZ510" s="0"/>
      <c r="ILA510" s="0"/>
      <c r="ILB510" s="0"/>
      <c r="ILC510" s="0"/>
      <c r="ILD510" s="0"/>
      <c r="ILE510" s="0"/>
      <c r="ILF510" s="0"/>
      <c r="ILG510" s="0"/>
      <c r="ILH510" s="0"/>
      <c r="ILI510" s="0"/>
      <c r="ILJ510" s="0"/>
      <c r="ILK510" s="0"/>
      <c r="ILL510" s="0"/>
      <c r="ILM510" s="0"/>
      <c r="ILN510" s="0"/>
      <c r="ILO510" s="0"/>
      <c r="ILP510" s="0"/>
      <c r="ILQ510" s="0"/>
      <c r="ILR510" s="0"/>
      <c r="ILS510" s="0"/>
      <c r="ILT510" s="0"/>
      <c r="ILU510" s="0"/>
      <c r="ILV510" s="0"/>
      <c r="ILW510" s="0"/>
      <c r="ILX510" s="0"/>
      <c r="ILY510" s="0"/>
      <c r="ILZ510" s="0"/>
      <c r="IMA510" s="0"/>
      <c r="IMB510" s="0"/>
      <c r="IMC510" s="0"/>
      <c r="IMD510" s="0"/>
      <c r="IME510" s="0"/>
      <c r="IMF510" s="0"/>
      <c r="IMG510" s="0"/>
      <c r="IMH510" s="0"/>
      <c r="IMI510" s="0"/>
      <c r="IMJ510" s="0"/>
      <c r="IMK510" s="0"/>
      <c r="IML510" s="0"/>
      <c r="IMM510" s="0"/>
      <c r="IMN510" s="0"/>
      <c r="IMO510" s="0"/>
      <c r="IMP510" s="0"/>
      <c r="IMQ510" s="0"/>
      <c r="IMR510" s="0"/>
      <c r="IMS510" s="0"/>
      <c r="IMT510" s="0"/>
      <c r="IMU510" s="0"/>
      <c r="IMV510" s="0"/>
      <c r="IMW510" s="0"/>
      <c r="IMX510" s="0"/>
      <c r="IMY510" s="0"/>
      <c r="IMZ510" s="0"/>
      <c r="INA510" s="0"/>
      <c r="INB510" s="0"/>
      <c r="INC510" s="0"/>
      <c r="IND510" s="0"/>
      <c r="INE510" s="0"/>
      <c r="INF510" s="0"/>
      <c r="ING510" s="0"/>
      <c r="INH510" s="0"/>
      <c r="INI510" s="0"/>
      <c r="INJ510" s="0"/>
      <c r="INK510" s="0"/>
      <c r="INL510" s="0"/>
      <c r="INM510" s="0"/>
      <c r="INN510" s="0"/>
      <c r="INO510" s="0"/>
      <c r="INP510" s="0"/>
      <c r="INQ510" s="0"/>
      <c r="INR510" s="0"/>
      <c r="INS510" s="0"/>
      <c r="INT510" s="0"/>
      <c r="INU510" s="0"/>
      <c r="INV510" s="0"/>
      <c r="INW510" s="0"/>
      <c r="INX510" s="0"/>
      <c r="INY510" s="0"/>
      <c r="INZ510" s="0"/>
      <c r="IOA510" s="0"/>
      <c r="IOB510" s="0"/>
      <c r="IOC510" s="0"/>
      <c r="IOD510" s="0"/>
      <c r="IOE510" s="0"/>
      <c r="IOF510" s="0"/>
      <c r="IOG510" s="0"/>
      <c r="IOH510" s="0"/>
      <c r="IOI510" s="0"/>
      <c r="IOJ510" s="0"/>
      <c r="IOK510" s="0"/>
      <c r="IOL510" s="0"/>
      <c r="IOM510" s="0"/>
      <c r="ION510" s="0"/>
      <c r="IOO510" s="0"/>
      <c r="IOP510" s="0"/>
      <c r="IOQ510" s="0"/>
      <c r="IOR510" s="0"/>
      <c r="IOS510" s="0"/>
      <c r="IOT510" s="0"/>
      <c r="IOU510" s="0"/>
      <c r="IOV510" s="0"/>
      <c r="IOW510" s="0"/>
      <c r="IOX510" s="0"/>
      <c r="IOY510" s="0"/>
      <c r="IOZ510" s="0"/>
      <c r="IPA510" s="0"/>
      <c r="IPB510" s="0"/>
      <c r="IPC510" s="0"/>
      <c r="IPD510" s="0"/>
      <c r="IPE510" s="0"/>
      <c r="IPF510" s="0"/>
      <c r="IPG510" s="0"/>
      <c r="IPH510" s="0"/>
      <c r="IPI510" s="0"/>
      <c r="IPJ510" s="0"/>
      <c r="IPK510" s="0"/>
      <c r="IPL510" s="0"/>
      <c r="IPM510" s="0"/>
      <c r="IPN510" s="0"/>
      <c r="IPO510" s="0"/>
      <c r="IPP510" s="0"/>
      <c r="IPQ510" s="0"/>
      <c r="IPR510" s="0"/>
      <c r="IPS510" s="0"/>
      <c r="IPT510" s="0"/>
      <c r="IPU510" s="0"/>
      <c r="IPV510" s="0"/>
      <c r="IPW510" s="0"/>
      <c r="IPX510" s="0"/>
      <c r="IPY510" s="0"/>
      <c r="IPZ510" s="0"/>
      <c r="IQA510" s="0"/>
      <c r="IQB510" s="0"/>
      <c r="IQC510" s="0"/>
      <c r="IQD510" s="0"/>
      <c r="IQE510" s="0"/>
      <c r="IQF510" s="0"/>
      <c r="IQG510" s="0"/>
      <c r="IQH510" s="0"/>
      <c r="IQI510" s="0"/>
      <c r="IQJ510" s="0"/>
      <c r="IQK510" s="0"/>
      <c r="IQL510" s="0"/>
      <c r="IQM510" s="0"/>
      <c r="IQN510" s="0"/>
      <c r="IQO510" s="0"/>
      <c r="IQP510" s="0"/>
      <c r="IQQ510" s="0"/>
      <c r="IQR510" s="0"/>
      <c r="IQS510" s="0"/>
      <c r="IQT510" s="0"/>
      <c r="IQU510" s="0"/>
      <c r="IQV510" s="0"/>
      <c r="IQW510" s="0"/>
      <c r="IQX510" s="0"/>
      <c r="IQY510" s="0"/>
      <c r="IQZ510" s="0"/>
      <c r="IRA510" s="0"/>
      <c r="IRB510" s="0"/>
      <c r="IRC510" s="0"/>
      <c r="IRD510" s="0"/>
      <c r="IRE510" s="0"/>
      <c r="IRF510" s="0"/>
      <c r="IRG510" s="0"/>
      <c r="IRH510" s="0"/>
      <c r="IRI510" s="0"/>
      <c r="IRJ510" s="0"/>
      <c r="IRK510" s="0"/>
      <c r="IRL510" s="0"/>
      <c r="IRM510" s="0"/>
      <c r="IRN510" s="0"/>
      <c r="IRO510" s="0"/>
      <c r="IRP510" s="0"/>
      <c r="IRQ510" s="0"/>
      <c r="IRR510" s="0"/>
      <c r="IRS510" s="0"/>
      <c r="IRT510" s="0"/>
      <c r="IRU510" s="0"/>
      <c r="IRV510" s="0"/>
      <c r="IRW510" s="0"/>
      <c r="IRX510" s="0"/>
      <c r="IRY510" s="0"/>
      <c r="IRZ510" s="0"/>
      <c r="ISA510" s="0"/>
      <c r="ISB510" s="0"/>
      <c r="ISC510" s="0"/>
      <c r="ISD510" s="0"/>
      <c r="ISE510" s="0"/>
      <c r="ISF510" s="0"/>
      <c r="ISG510" s="0"/>
      <c r="ISH510" s="0"/>
      <c r="ISI510" s="0"/>
      <c r="ISJ510" s="0"/>
      <c r="ISK510" s="0"/>
      <c r="ISL510" s="0"/>
      <c r="ISM510" s="0"/>
      <c r="ISN510" s="0"/>
      <c r="ISO510" s="0"/>
      <c r="ISP510" s="0"/>
      <c r="ISQ510" s="0"/>
      <c r="ISR510" s="0"/>
      <c r="ISS510" s="0"/>
      <c r="IST510" s="0"/>
      <c r="ISU510" s="0"/>
      <c r="ISV510" s="0"/>
      <c r="ISW510" s="0"/>
      <c r="ISX510" s="0"/>
      <c r="ISY510" s="0"/>
      <c r="ISZ510" s="0"/>
      <c r="ITA510" s="0"/>
      <c r="ITB510" s="0"/>
      <c r="ITC510" s="0"/>
      <c r="ITD510" s="0"/>
      <c r="ITE510" s="0"/>
      <c r="ITF510" s="0"/>
      <c r="ITG510" s="0"/>
      <c r="ITH510" s="0"/>
      <c r="ITI510" s="0"/>
      <c r="ITJ510" s="0"/>
      <c r="ITK510" s="0"/>
      <c r="ITL510" s="0"/>
      <c r="ITM510" s="0"/>
      <c r="ITN510" s="0"/>
      <c r="ITO510" s="0"/>
      <c r="ITP510" s="0"/>
      <c r="ITQ510" s="0"/>
      <c r="ITR510" s="0"/>
      <c r="ITS510" s="0"/>
      <c r="ITT510" s="0"/>
      <c r="ITU510" s="0"/>
      <c r="ITV510" s="0"/>
      <c r="ITW510" s="0"/>
      <c r="ITX510" s="0"/>
      <c r="ITY510" s="0"/>
      <c r="ITZ510" s="0"/>
      <c r="IUA510" s="0"/>
      <c r="IUB510" s="0"/>
      <c r="IUC510" s="0"/>
      <c r="IUD510" s="0"/>
      <c r="IUE510" s="0"/>
      <c r="IUF510" s="0"/>
      <c r="IUG510" s="0"/>
      <c r="IUH510" s="0"/>
      <c r="IUI510" s="0"/>
      <c r="IUJ510" s="0"/>
      <c r="IUK510" s="0"/>
      <c r="IUL510" s="0"/>
      <c r="IUM510" s="0"/>
      <c r="IUN510" s="0"/>
      <c r="IUO510" s="0"/>
      <c r="IUP510" s="0"/>
      <c r="IUQ510" s="0"/>
      <c r="IUR510" s="0"/>
      <c r="IUS510" s="0"/>
      <c r="IUT510" s="0"/>
      <c r="IUU510" s="0"/>
      <c r="IUV510" s="0"/>
      <c r="IUW510" s="0"/>
      <c r="IUX510" s="0"/>
      <c r="IUY510" s="0"/>
      <c r="IUZ510" s="0"/>
      <c r="IVA510" s="0"/>
      <c r="IVB510" s="0"/>
      <c r="IVC510" s="0"/>
      <c r="IVD510" s="0"/>
      <c r="IVE510" s="0"/>
      <c r="IVF510" s="0"/>
      <c r="IVG510" s="0"/>
      <c r="IVH510" s="0"/>
      <c r="IVI510" s="0"/>
      <c r="IVJ510" s="0"/>
      <c r="IVK510" s="0"/>
      <c r="IVL510" s="0"/>
      <c r="IVM510" s="0"/>
      <c r="IVN510" s="0"/>
      <c r="IVO510" s="0"/>
      <c r="IVP510" s="0"/>
      <c r="IVQ510" s="0"/>
      <c r="IVR510" s="0"/>
      <c r="IVS510" s="0"/>
      <c r="IVT510" s="0"/>
      <c r="IVU510" s="0"/>
      <c r="IVV510" s="0"/>
      <c r="IVW510" s="0"/>
      <c r="IVX510" s="0"/>
      <c r="IVY510" s="0"/>
      <c r="IVZ510" s="0"/>
      <c r="IWA510" s="0"/>
      <c r="IWB510" s="0"/>
      <c r="IWC510" s="0"/>
      <c r="IWD510" s="0"/>
      <c r="IWE510" s="0"/>
      <c r="IWF510" s="0"/>
      <c r="IWG510" s="0"/>
      <c r="IWH510" s="0"/>
      <c r="IWI510" s="0"/>
      <c r="IWJ510" s="0"/>
      <c r="IWK510" s="0"/>
      <c r="IWL510" s="0"/>
      <c r="IWM510" s="0"/>
      <c r="IWN510" s="0"/>
      <c r="IWO510" s="0"/>
      <c r="IWP510" s="0"/>
      <c r="IWQ510" s="0"/>
      <c r="IWR510" s="0"/>
      <c r="IWS510" s="0"/>
      <c r="IWT510" s="0"/>
      <c r="IWU510" s="0"/>
      <c r="IWV510" s="0"/>
      <c r="IWW510" s="0"/>
      <c r="IWX510" s="0"/>
      <c r="IWY510" s="0"/>
      <c r="IWZ510" s="0"/>
      <c r="IXA510" s="0"/>
      <c r="IXB510" s="0"/>
      <c r="IXC510" s="0"/>
      <c r="IXD510" s="0"/>
      <c r="IXE510" s="0"/>
      <c r="IXF510" s="0"/>
      <c r="IXG510" s="0"/>
      <c r="IXH510" s="0"/>
      <c r="IXI510" s="0"/>
      <c r="IXJ510" s="0"/>
      <c r="IXK510" s="0"/>
      <c r="IXL510" s="0"/>
      <c r="IXM510" s="0"/>
      <c r="IXN510" s="0"/>
      <c r="IXO510" s="0"/>
      <c r="IXP510" s="0"/>
      <c r="IXQ510" s="0"/>
      <c r="IXR510" s="0"/>
      <c r="IXS510" s="0"/>
      <c r="IXT510" s="0"/>
      <c r="IXU510" s="0"/>
      <c r="IXV510" s="0"/>
      <c r="IXW510" s="0"/>
      <c r="IXX510" s="0"/>
      <c r="IXY510" s="0"/>
      <c r="IXZ510" s="0"/>
      <c r="IYA510" s="0"/>
      <c r="IYB510" s="0"/>
      <c r="IYC510" s="0"/>
      <c r="IYD510" s="0"/>
      <c r="IYE510" s="0"/>
      <c r="IYF510" s="0"/>
      <c r="IYG510" s="0"/>
      <c r="IYH510" s="0"/>
      <c r="IYI510" s="0"/>
      <c r="IYJ510" s="0"/>
      <c r="IYK510" s="0"/>
      <c r="IYL510" s="0"/>
      <c r="IYM510" s="0"/>
      <c r="IYN510" s="0"/>
      <c r="IYO510" s="0"/>
      <c r="IYP510" s="0"/>
      <c r="IYQ510" s="0"/>
      <c r="IYR510" s="0"/>
      <c r="IYS510" s="0"/>
      <c r="IYT510" s="0"/>
      <c r="IYU510" s="0"/>
      <c r="IYV510" s="0"/>
      <c r="IYW510" s="0"/>
      <c r="IYX510" s="0"/>
      <c r="IYY510" s="0"/>
      <c r="IYZ510" s="0"/>
      <c r="IZA510" s="0"/>
      <c r="IZB510" s="0"/>
      <c r="IZC510" s="0"/>
      <c r="IZD510" s="0"/>
      <c r="IZE510" s="0"/>
      <c r="IZF510" s="0"/>
      <c r="IZG510" s="0"/>
      <c r="IZH510" s="0"/>
      <c r="IZI510" s="0"/>
      <c r="IZJ510" s="0"/>
      <c r="IZK510" s="0"/>
      <c r="IZL510" s="0"/>
      <c r="IZM510" s="0"/>
      <c r="IZN510" s="0"/>
      <c r="IZO510" s="0"/>
      <c r="IZP510" s="0"/>
      <c r="IZQ510" s="0"/>
      <c r="IZR510" s="0"/>
      <c r="IZS510" s="0"/>
      <c r="IZT510" s="0"/>
      <c r="IZU510" s="0"/>
      <c r="IZV510" s="0"/>
      <c r="IZW510" s="0"/>
      <c r="IZX510" s="0"/>
      <c r="IZY510" s="0"/>
      <c r="IZZ510" s="0"/>
      <c r="JAA510" s="0"/>
      <c r="JAB510" s="0"/>
      <c r="JAC510" s="0"/>
      <c r="JAD510" s="0"/>
      <c r="JAE510" s="0"/>
      <c r="JAF510" s="0"/>
      <c r="JAG510" s="0"/>
      <c r="JAH510" s="0"/>
      <c r="JAI510" s="0"/>
      <c r="JAJ510" s="0"/>
      <c r="JAK510" s="0"/>
      <c r="JAL510" s="0"/>
      <c r="JAM510" s="0"/>
      <c r="JAN510" s="0"/>
      <c r="JAO510" s="0"/>
      <c r="JAP510" s="0"/>
      <c r="JAQ510" s="0"/>
      <c r="JAR510" s="0"/>
      <c r="JAS510" s="0"/>
      <c r="JAT510" s="0"/>
      <c r="JAU510" s="0"/>
      <c r="JAV510" s="0"/>
      <c r="JAW510" s="0"/>
      <c r="JAX510" s="0"/>
      <c r="JAY510" s="0"/>
      <c r="JAZ510" s="0"/>
      <c r="JBA510" s="0"/>
      <c r="JBB510" s="0"/>
      <c r="JBC510" s="0"/>
      <c r="JBD510" s="0"/>
      <c r="JBE510" s="0"/>
      <c r="JBF510" s="0"/>
      <c r="JBG510" s="0"/>
      <c r="JBH510" s="0"/>
      <c r="JBI510" s="0"/>
      <c r="JBJ510" s="0"/>
      <c r="JBK510" s="0"/>
      <c r="JBL510" s="0"/>
      <c r="JBM510" s="0"/>
      <c r="JBN510" s="0"/>
      <c r="JBO510" s="0"/>
      <c r="JBP510" s="0"/>
      <c r="JBQ510" s="0"/>
      <c r="JBR510" s="0"/>
      <c r="JBS510" s="0"/>
      <c r="JBT510" s="0"/>
      <c r="JBU510" s="0"/>
      <c r="JBV510" s="0"/>
      <c r="JBW510" s="0"/>
      <c r="JBX510" s="0"/>
      <c r="JBY510" s="0"/>
      <c r="JBZ510" s="0"/>
      <c r="JCA510" s="0"/>
      <c r="JCB510" s="0"/>
      <c r="JCC510" s="0"/>
      <c r="JCD510" s="0"/>
      <c r="JCE510" s="0"/>
      <c r="JCF510" s="0"/>
      <c r="JCG510" s="0"/>
      <c r="JCH510" s="0"/>
      <c r="JCI510" s="0"/>
      <c r="JCJ510" s="0"/>
      <c r="JCK510" s="0"/>
      <c r="JCL510" s="0"/>
      <c r="JCM510" s="0"/>
      <c r="JCN510" s="0"/>
      <c r="JCO510" s="0"/>
      <c r="JCP510" s="0"/>
      <c r="JCQ510" s="0"/>
      <c r="JCR510" s="0"/>
      <c r="JCS510" s="0"/>
      <c r="JCT510" s="0"/>
      <c r="JCU510" s="0"/>
      <c r="JCV510" s="0"/>
      <c r="JCW510" s="0"/>
      <c r="JCX510" s="0"/>
      <c r="JCY510" s="0"/>
      <c r="JCZ510" s="0"/>
      <c r="JDA510" s="0"/>
      <c r="JDB510" s="0"/>
      <c r="JDC510" s="0"/>
      <c r="JDD510" s="0"/>
      <c r="JDE510" s="0"/>
      <c r="JDF510" s="0"/>
      <c r="JDG510" s="0"/>
      <c r="JDH510" s="0"/>
      <c r="JDI510" s="0"/>
      <c r="JDJ510" s="0"/>
      <c r="JDK510" s="0"/>
      <c r="JDL510" s="0"/>
      <c r="JDM510" s="0"/>
      <c r="JDN510" s="0"/>
      <c r="JDO510" s="0"/>
      <c r="JDP510" s="0"/>
      <c r="JDQ510" s="0"/>
      <c r="JDR510" s="0"/>
      <c r="JDS510" s="0"/>
      <c r="JDT510" s="0"/>
      <c r="JDU510" s="0"/>
      <c r="JDV510" s="0"/>
      <c r="JDW510" s="0"/>
      <c r="JDX510" s="0"/>
      <c r="JDY510" s="0"/>
      <c r="JDZ510" s="0"/>
      <c r="JEA510" s="0"/>
      <c r="JEB510" s="0"/>
      <c r="JEC510" s="0"/>
      <c r="JED510" s="0"/>
      <c r="JEE510" s="0"/>
      <c r="JEF510" s="0"/>
      <c r="JEG510" s="0"/>
      <c r="JEH510" s="0"/>
      <c r="JEI510" s="0"/>
      <c r="JEJ510" s="0"/>
      <c r="JEK510" s="0"/>
      <c r="JEL510" s="0"/>
      <c r="JEM510" s="0"/>
      <c r="JEN510" s="0"/>
      <c r="JEO510" s="0"/>
      <c r="JEP510" s="0"/>
      <c r="JEQ510" s="0"/>
      <c r="JER510" s="0"/>
      <c r="JES510" s="0"/>
      <c r="JET510" s="0"/>
      <c r="JEU510" s="0"/>
      <c r="JEV510" s="0"/>
      <c r="JEW510" s="0"/>
      <c r="JEX510" s="0"/>
      <c r="JEY510" s="0"/>
      <c r="JEZ510" s="0"/>
      <c r="JFA510" s="0"/>
      <c r="JFB510" s="0"/>
      <c r="JFC510" s="0"/>
      <c r="JFD510" s="0"/>
      <c r="JFE510" s="0"/>
      <c r="JFF510" s="0"/>
      <c r="JFG510" s="0"/>
      <c r="JFH510" s="0"/>
      <c r="JFI510" s="0"/>
      <c r="JFJ510" s="0"/>
      <c r="JFK510" s="0"/>
      <c r="JFL510" s="0"/>
      <c r="JFM510" s="0"/>
      <c r="JFN510" s="0"/>
      <c r="JFO510" s="0"/>
      <c r="JFP510" s="0"/>
      <c r="JFQ510" s="0"/>
      <c r="JFR510" s="0"/>
      <c r="JFS510" s="0"/>
      <c r="JFT510" s="0"/>
      <c r="JFU510" s="0"/>
      <c r="JFV510" s="0"/>
      <c r="JFW510" s="0"/>
      <c r="JFX510" s="0"/>
      <c r="JFY510" s="0"/>
      <c r="JFZ510" s="0"/>
      <c r="JGA510" s="0"/>
      <c r="JGB510" s="0"/>
      <c r="JGC510" s="0"/>
      <c r="JGD510" s="0"/>
      <c r="JGE510" s="0"/>
      <c r="JGF510" s="0"/>
      <c r="JGG510" s="0"/>
      <c r="JGH510" s="0"/>
      <c r="JGI510" s="0"/>
      <c r="JGJ510" s="0"/>
      <c r="JGK510" s="0"/>
      <c r="JGL510" s="0"/>
      <c r="JGM510" s="0"/>
      <c r="JGN510" s="0"/>
      <c r="JGO510" s="0"/>
      <c r="JGP510" s="0"/>
      <c r="JGQ510" s="0"/>
      <c r="JGR510" s="0"/>
      <c r="JGS510" s="0"/>
      <c r="JGT510" s="0"/>
      <c r="JGU510" s="0"/>
      <c r="JGV510" s="0"/>
      <c r="JGW510" s="0"/>
      <c r="JGX510" s="0"/>
      <c r="JGY510" s="0"/>
      <c r="JGZ510" s="0"/>
      <c r="JHA510" s="0"/>
      <c r="JHB510" s="0"/>
      <c r="JHC510" s="0"/>
      <c r="JHD510" s="0"/>
      <c r="JHE510" s="0"/>
      <c r="JHF510" s="0"/>
      <c r="JHG510" s="0"/>
      <c r="JHH510" s="0"/>
      <c r="JHI510" s="0"/>
      <c r="JHJ510" s="0"/>
      <c r="JHK510" s="0"/>
      <c r="JHL510" s="0"/>
      <c r="JHM510" s="0"/>
      <c r="JHN510" s="0"/>
      <c r="JHO510" s="0"/>
      <c r="JHP510" s="0"/>
      <c r="JHQ510" s="0"/>
      <c r="JHR510" s="0"/>
      <c r="JHS510" s="0"/>
      <c r="JHT510" s="0"/>
      <c r="JHU510" s="0"/>
      <c r="JHV510" s="0"/>
      <c r="JHW510" s="0"/>
      <c r="JHX510" s="0"/>
      <c r="JHY510" s="0"/>
      <c r="JHZ510" s="0"/>
      <c r="JIA510" s="0"/>
      <c r="JIB510" s="0"/>
      <c r="JIC510" s="0"/>
      <c r="JID510" s="0"/>
      <c r="JIE510" s="0"/>
      <c r="JIF510" s="0"/>
      <c r="JIG510" s="0"/>
      <c r="JIH510" s="0"/>
      <c r="JII510" s="0"/>
      <c r="JIJ510" s="0"/>
      <c r="JIK510" s="0"/>
      <c r="JIL510" s="0"/>
      <c r="JIM510" s="0"/>
      <c r="JIN510" s="0"/>
      <c r="JIO510" s="0"/>
      <c r="JIP510" s="0"/>
      <c r="JIQ510" s="0"/>
      <c r="JIR510" s="0"/>
      <c r="JIS510" s="0"/>
      <c r="JIT510" s="0"/>
      <c r="JIU510" s="0"/>
      <c r="JIV510" s="0"/>
      <c r="JIW510" s="0"/>
      <c r="JIX510" s="0"/>
      <c r="JIY510" s="0"/>
      <c r="JIZ510" s="0"/>
      <c r="JJA510" s="0"/>
      <c r="JJB510" s="0"/>
      <c r="JJC510" s="0"/>
      <c r="JJD510" s="0"/>
      <c r="JJE510" s="0"/>
      <c r="JJF510" s="0"/>
      <c r="JJG510" s="0"/>
      <c r="JJH510" s="0"/>
      <c r="JJI510" s="0"/>
      <c r="JJJ510" s="0"/>
      <c r="JJK510" s="0"/>
      <c r="JJL510" s="0"/>
      <c r="JJM510" s="0"/>
      <c r="JJN510" s="0"/>
      <c r="JJO510" s="0"/>
      <c r="JJP510" s="0"/>
      <c r="JJQ510" s="0"/>
      <c r="JJR510" s="0"/>
      <c r="JJS510" s="0"/>
      <c r="JJT510" s="0"/>
      <c r="JJU510" s="0"/>
      <c r="JJV510" s="0"/>
      <c r="JJW510" s="0"/>
      <c r="JJX510" s="0"/>
      <c r="JJY510" s="0"/>
      <c r="JJZ510" s="0"/>
      <c r="JKA510" s="0"/>
      <c r="JKB510" s="0"/>
      <c r="JKC510" s="0"/>
      <c r="JKD510" s="0"/>
      <c r="JKE510" s="0"/>
      <c r="JKF510" s="0"/>
      <c r="JKG510" s="0"/>
      <c r="JKH510" s="0"/>
      <c r="JKI510" s="0"/>
      <c r="JKJ510" s="0"/>
      <c r="JKK510" s="0"/>
      <c r="JKL510" s="0"/>
      <c r="JKM510" s="0"/>
      <c r="JKN510" s="0"/>
      <c r="JKO510" s="0"/>
      <c r="JKP510" s="0"/>
      <c r="JKQ510" s="0"/>
      <c r="JKR510" s="0"/>
      <c r="JKS510" s="0"/>
      <c r="JKT510" s="0"/>
      <c r="JKU510" s="0"/>
      <c r="JKV510" s="0"/>
      <c r="JKW510" s="0"/>
      <c r="JKX510" s="0"/>
      <c r="JKY510" s="0"/>
      <c r="JKZ510" s="0"/>
      <c r="JLA510" s="0"/>
      <c r="JLB510" s="0"/>
      <c r="JLC510" s="0"/>
      <c r="JLD510" s="0"/>
      <c r="JLE510" s="0"/>
      <c r="JLF510" s="0"/>
      <c r="JLG510" s="0"/>
      <c r="JLH510" s="0"/>
      <c r="JLI510" s="0"/>
      <c r="JLJ510" s="0"/>
      <c r="JLK510" s="0"/>
      <c r="JLL510" s="0"/>
      <c r="JLM510" s="0"/>
      <c r="JLN510" s="0"/>
      <c r="JLO510" s="0"/>
      <c r="JLP510" s="0"/>
      <c r="JLQ510" s="0"/>
      <c r="JLR510" s="0"/>
      <c r="JLS510" s="0"/>
      <c r="JLT510" s="0"/>
      <c r="JLU510" s="0"/>
      <c r="JLV510" s="0"/>
      <c r="JLW510" s="0"/>
      <c r="JLX510" s="0"/>
      <c r="JLY510" s="0"/>
      <c r="JLZ510" s="0"/>
      <c r="JMA510" s="0"/>
      <c r="JMB510" s="0"/>
      <c r="JMC510" s="0"/>
      <c r="JMD510" s="0"/>
      <c r="JME510" s="0"/>
      <c r="JMF510" s="0"/>
      <c r="JMG510" s="0"/>
      <c r="JMH510" s="0"/>
      <c r="JMI510" s="0"/>
      <c r="JMJ510" s="0"/>
      <c r="JMK510" s="0"/>
      <c r="JML510" s="0"/>
      <c r="JMM510" s="0"/>
      <c r="JMN510" s="0"/>
      <c r="JMO510" s="0"/>
      <c r="JMP510" s="0"/>
      <c r="JMQ510" s="0"/>
      <c r="JMR510" s="0"/>
      <c r="JMS510" s="0"/>
      <c r="JMT510" s="0"/>
      <c r="JMU510" s="0"/>
      <c r="JMV510" s="0"/>
      <c r="JMW510" s="0"/>
      <c r="JMX510" s="0"/>
      <c r="JMY510" s="0"/>
      <c r="JMZ510" s="0"/>
      <c r="JNA510" s="0"/>
      <c r="JNB510" s="0"/>
      <c r="JNC510" s="0"/>
      <c r="JND510" s="0"/>
      <c r="JNE510" s="0"/>
      <c r="JNF510" s="0"/>
      <c r="JNG510" s="0"/>
      <c r="JNH510" s="0"/>
      <c r="JNI510" s="0"/>
      <c r="JNJ510" s="0"/>
      <c r="JNK510" s="0"/>
      <c r="JNL510" s="0"/>
      <c r="JNM510" s="0"/>
      <c r="JNN510" s="0"/>
      <c r="JNO510" s="0"/>
      <c r="JNP510" s="0"/>
      <c r="JNQ510" s="0"/>
      <c r="JNR510" s="0"/>
      <c r="JNS510" s="0"/>
      <c r="JNT510" s="0"/>
      <c r="JNU510" s="0"/>
      <c r="JNV510" s="0"/>
      <c r="JNW510" s="0"/>
      <c r="JNX510" s="0"/>
      <c r="JNY510" s="0"/>
      <c r="JNZ510" s="0"/>
      <c r="JOA510" s="0"/>
      <c r="JOB510" s="0"/>
      <c r="JOC510" s="0"/>
      <c r="JOD510" s="0"/>
      <c r="JOE510" s="0"/>
      <c r="JOF510" s="0"/>
      <c r="JOG510" s="0"/>
      <c r="JOH510" s="0"/>
      <c r="JOI510" s="0"/>
      <c r="JOJ510" s="0"/>
      <c r="JOK510" s="0"/>
      <c r="JOL510" s="0"/>
      <c r="JOM510" s="0"/>
      <c r="JON510" s="0"/>
      <c r="JOO510" s="0"/>
      <c r="JOP510" s="0"/>
      <c r="JOQ510" s="0"/>
      <c r="JOR510" s="0"/>
      <c r="JOS510" s="0"/>
      <c r="JOT510" s="0"/>
      <c r="JOU510" s="0"/>
      <c r="JOV510" s="0"/>
      <c r="JOW510" s="0"/>
      <c r="JOX510" s="0"/>
      <c r="JOY510" s="0"/>
      <c r="JOZ510" s="0"/>
      <c r="JPA510" s="0"/>
      <c r="JPB510" s="0"/>
      <c r="JPC510" s="0"/>
      <c r="JPD510" s="0"/>
      <c r="JPE510" s="0"/>
      <c r="JPF510" s="0"/>
      <c r="JPG510" s="0"/>
      <c r="JPH510" s="0"/>
      <c r="JPI510" s="0"/>
      <c r="JPJ510" s="0"/>
      <c r="JPK510" s="0"/>
      <c r="JPL510" s="0"/>
      <c r="JPM510" s="0"/>
      <c r="JPN510" s="0"/>
      <c r="JPO510" s="0"/>
      <c r="JPP510" s="0"/>
      <c r="JPQ510" s="0"/>
      <c r="JPR510" s="0"/>
      <c r="JPS510" s="0"/>
      <c r="JPT510" s="0"/>
      <c r="JPU510" s="0"/>
      <c r="JPV510" s="0"/>
      <c r="JPW510" s="0"/>
      <c r="JPX510" s="0"/>
      <c r="JPY510" s="0"/>
      <c r="JPZ510" s="0"/>
      <c r="JQA510" s="0"/>
      <c r="JQB510" s="0"/>
      <c r="JQC510" s="0"/>
      <c r="JQD510" s="0"/>
      <c r="JQE510" s="0"/>
      <c r="JQF510" s="0"/>
      <c r="JQG510" s="0"/>
      <c r="JQH510" s="0"/>
      <c r="JQI510" s="0"/>
      <c r="JQJ510" s="0"/>
      <c r="JQK510" s="0"/>
      <c r="JQL510" s="0"/>
      <c r="JQM510" s="0"/>
      <c r="JQN510" s="0"/>
      <c r="JQO510" s="0"/>
      <c r="JQP510" s="0"/>
      <c r="JQQ510" s="0"/>
      <c r="JQR510" s="0"/>
      <c r="JQS510" s="0"/>
      <c r="JQT510" s="0"/>
      <c r="JQU510" s="0"/>
      <c r="JQV510" s="0"/>
      <c r="JQW510" s="0"/>
      <c r="JQX510" s="0"/>
      <c r="JQY510" s="0"/>
      <c r="JQZ510" s="0"/>
      <c r="JRA510" s="0"/>
      <c r="JRB510" s="0"/>
      <c r="JRC510" s="0"/>
      <c r="JRD510" s="0"/>
      <c r="JRE510" s="0"/>
      <c r="JRF510" s="0"/>
      <c r="JRG510" s="0"/>
      <c r="JRH510" s="0"/>
      <c r="JRI510" s="0"/>
      <c r="JRJ510" s="0"/>
      <c r="JRK510" s="0"/>
      <c r="JRL510" s="0"/>
      <c r="JRM510" s="0"/>
      <c r="JRN510" s="0"/>
      <c r="JRO510" s="0"/>
      <c r="JRP510" s="0"/>
      <c r="JRQ510" s="0"/>
      <c r="JRR510" s="0"/>
      <c r="JRS510" s="0"/>
      <c r="JRT510" s="0"/>
      <c r="JRU510" s="0"/>
      <c r="JRV510" s="0"/>
      <c r="JRW510" s="0"/>
      <c r="JRX510" s="0"/>
      <c r="JRY510" s="0"/>
      <c r="JRZ510" s="0"/>
      <c r="JSA510" s="0"/>
      <c r="JSB510" s="0"/>
      <c r="JSC510" s="0"/>
      <c r="JSD510" s="0"/>
      <c r="JSE510" s="0"/>
      <c r="JSF510" s="0"/>
      <c r="JSG510" s="0"/>
      <c r="JSH510" s="0"/>
      <c r="JSI510" s="0"/>
      <c r="JSJ510" s="0"/>
      <c r="JSK510" s="0"/>
      <c r="JSL510" s="0"/>
      <c r="JSM510" s="0"/>
      <c r="JSN510" s="0"/>
      <c r="JSO510" s="0"/>
      <c r="JSP510" s="0"/>
      <c r="JSQ510" s="0"/>
      <c r="JSR510" s="0"/>
      <c r="JSS510" s="0"/>
      <c r="JST510" s="0"/>
      <c r="JSU510" s="0"/>
      <c r="JSV510" s="0"/>
      <c r="JSW510" s="0"/>
      <c r="JSX510" s="0"/>
      <c r="JSY510" s="0"/>
      <c r="JSZ510" s="0"/>
      <c r="JTA510" s="0"/>
      <c r="JTB510" s="0"/>
      <c r="JTC510" s="0"/>
      <c r="JTD510" s="0"/>
      <c r="JTE510" s="0"/>
      <c r="JTF510" s="0"/>
      <c r="JTG510" s="0"/>
      <c r="JTH510" s="0"/>
      <c r="JTI510" s="0"/>
      <c r="JTJ510" s="0"/>
      <c r="JTK510" s="0"/>
      <c r="JTL510" s="0"/>
      <c r="JTM510" s="0"/>
      <c r="JTN510" s="0"/>
      <c r="JTO510" s="0"/>
      <c r="JTP510" s="0"/>
      <c r="JTQ510" s="0"/>
      <c r="JTR510" s="0"/>
      <c r="JTS510" s="0"/>
      <c r="JTT510" s="0"/>
      <c r="JTU510" s="0"/>
      <c r="JTV510" s="0"/>
      <c r="JTW510" s="0"/>
      <c r="JTX510" s="0"/>
      <c r="JTY510" s="0"/>
      <c r="JTZ510" s="0"/>
      <c r="JUA510" s="0"/>
      <c r="JUB510" s="0"/>
      <c r="JUC510" s="0"/>
      <c r="JUD510" s="0"/>
      <c r="JUE510" s="0"/>
      <c r="JUF510" s="0"/>
      <c r="JUG510" s="0"/>
      <c r="JUH510" s="0"/>
      <c r="JUI510" s="0"/>
      <c r="JUJ510" s="0"/>
      <c r="JUK510" s="0"/>
      <c r="JUL510" s="0"/>
      <c r="JUM510" s="0"/>
      <c r="JUN510" s="0"/>
      <c r="JUO510" s="0"/>
      <c r="JUP510" s="0"/>
      <c r="JUQ510" s="0"/>
      <c r="JUR510" s="0"/>
      <c r="JUS510" s="0"/>
      <c r="JUT510" s="0"/>
      <c r="JUU510" s="0"/>
      <c r="JUV510" s="0"/>
      <c r="JUW510" s="0"/>
      <c r="JUX510" s="0"/>
      <c r="JUY510" s="0"/>
      <c r="JUZ510" s="0"/>
      <c r="JVA510" s="0"/>
      <c r="JVB510" s="0"/>
      <c r="JVC510" s="0"/>
      <c r="JVD510" s="0"/>
      <c r="JVE510" s="0"/>
      <c r="JVF510" s="0"/>
      <c r="JVG510" s="0"/>
      <c r="JVH510" s="0"/>
      <c r="JVI510" s="0"/>
      <c r="JVJ510" s="0"/>
      <c r="JVK510" s="0"/>
      <c r="JVL510" s="0"/>
      <c r="JVM510" s="0"/>
      <c r="JVN510" s="0"/>
      <c r="JVO510" s="0"/>
      <c r="JVP510" s="0"/>
      <c r="JVQ510" s="0"/>
      <c r="JVR510" s="0"/>
      <c r="JVS510" s="0"/>
      <c r="JVT510" s="0"/>
      <c r="JVU510" s="0"/>
      <c r="JVV510" s="0"/>
      <c r="JVW510" s="0"/>
      <c r="JVX510" s="0"/>
      <c r="JVY510" s="0"/>
      <c r="JVZ510" s="0"/>
      <c r="JWA510" s="0"/>
      <c r="JWB510" s="0"/>
      <c r="JWC510" s="0"/>
      <c r="JWD510" s="0"/>
      <c r="JWE510" s="0"/>
      <c r="JWF510" s="0"/>
      <c r="JWG510" s="0"/>
      <c r="JWH510" s="0"/>
      <c r="JWI510" s="0"/>
      <c r="JWJ510" s="0"/>
      <c r="JWK510" s="0"/>
      <c r="JWL510" s="0"/>
      <c r="JWM510" s="0"/>
      <c r="JWN510" s="0"/>
      <c r="JWO510" s="0"/>
      <c r="JWP510" s="0"/>
      <c r="JWQ510" s="0"/>
      <c r="JWR510" s="0"/>
      <c r="JWS510" s="0"/>
      <c r="JWT510" s="0"/>
      <c r="JWU510" s="0"/>
      <c r="JWV510" s="0"/>
      <c r="JWW510" s="0"/>
      <c r="JWX510" s="0"/>
      <c r="JWY510" s="0"/>
      <c r="JWZ510" s="0"/>
      <c r="JXA510" s="0"/>
      <c r="JXB510" s="0"/>
      <c r="JXC510" s="0"/>
      <c r="JXD510" s="0"/>
      <c r="JXE510" s="0"/>
      <c r="JXF510" s="0"/>
      <c r="JXG510" s="0"/>
      <c r="JXH510" s="0"/>
      <c r="JXI510" s="0"/>
      <c r="JXJ510" s="0"/>
      <c r="JXK510" s="0"/>
      <c r="JXL510" s="0"/>
      <c r="JXM510" s="0"/>
      <c r="JXN510" s="0"/>
      <c r="JXO510" s="0"/>
      <c r="JXP510" s="0"/>
      <c r="JXQ510" s="0"/>
      <c r="JXR510" s="0"/>
      <c r="JXS510" s="0"/>
      <c r="JXT510" s="0"/>
      <c r="JXU510" s="0"/>
      <c r="JXV510" s="0"/>
      <c r="JXW510" s="0"/>
      <c r="JXX510" s="0"/>
      <c r="JXY510" s="0"/>
      <c r="JXZ510" s="0"/>
      <c r="JYA510" s="0"/>
      <c r="JYB510" s="0"/>
      <c r="JYC510" s="0"/>
      <c r="JYD510" s="0"/>
      <c r="JYE510" s="0"/>
      <c r="JYF510" s="0"/>
      <c r="JYG510" s="0"/>
      <c r="JYH510" s="0"/>
      <c r="JYI510" s="0"/>
      <c r="JYJ510" s="0"/>
      <c r="JYK510" s="0"/>
      <c r="JYL510" s="0"/>
      <c r="JYM510" s="0"/>
      <c r="JYN510" s="0"/>
      <c r="JYO510" s="0"/>
      <c r="JYP510" s="0"/>
      <c r="JYQ510" s="0"/>
      <c r="JYR510" s="0"/>
      <c r="JYS510" s="0"/>
      <c r="JYT510" s="0"/>
      <c r="JYU510" s="0"/>
      <c r="JYV510" s="0"/>
      <c r="JYW510" s="0"/>
      <c r="JYX510" s="0"/>
      <c r="JYY510" s="0"/>
      <c r="JYZ510" s="0"/>
      <c r="JZA510" s="0"/>
      <c r="JZB510" s="0"/>
      <c r="JZC510" s="0"/>
      <c r="JZD510" s="0"/>
      <c r="JZE510" s="0"/>
      <c r="JZF510" s="0"/>
      <c r="JZG510" s="0"/>
      <c r="JZH510" s="0"/>
      <c r="JZI510" s="0"/>
      <c r="JZJ510" s="0"/>
      <c r="JZK510" s="0"/>
      <c r="JZL510" s="0"/>
      <c r="JZM510" s="0"/>
      <c r="JZN510" s="0"/>
      <c r="JZO510" s="0"/>
      <c r="JZP510" s="0"/>
      <c r="JZQ510" s="0"/>
      <c r="JZR510" s="0"/>
      <c r="JZS510" s="0"/>
      <c r="JZT510" s="0"/>
      <c r="JZU510" s="0"/>
      <c r="JZV510" s="0"/>
      <c r="JZW510" s="0"/>
      <c r="JZX510" s="0"/>
      <c r="JZY510" s="0"/>
      <c r="JZZ510" s="0"/>
      <c r="KAA510" s="0"/>
      <c r="KAB510" s="0"/>
      <c r="KAC510" s="0"/>
      <c r="KAD510" s="0"/>
      <c r="KAE510" s="0"/>
      <c r="KAF510" s="0"/>
      <c r="KAG510" s="0"/>
      <c r="KAH510" s="0"/>
      <c r="KAI510" s="0"/>
      <c r="KAJ510" s="0"/>
      <c r="KAK510" s="0"/>
      <c r="KAL510" s="0"/>
      <c r="KAM510" s="0"/>
      <c r="KAN510" s="0"/>
      <c r="KAO510" s="0"/>
      <c r="KAP510" s="0"/>
      <c r="KAQ510" s="0"/>
      <c r="KAR510" s="0"/>
      <c r="KAS510" s="0"/>
      <c r="KAT510" s="0"/>
      <c r="KAU510" s="0"/>
      <c r="KAV510" s="0"/>
      <c r="KAW510" s="0"/>
      <c r="KAX510" s="0"/>
      <c r="KAY510" s="0"/>
      <c r="KAZ510" s="0"/>
      <c r="KBA510" s="0"/>
      <c r="KBB510" s="0"/>
      <c r="KBC510" s="0"/>
      <c r="KBD510" s="0"/>
      <c r="KBE510" s="0"/>
      <c r="KBF510" s="0"/>
      <c r="KBG510" s="0"/>
      <c r="KBH510" s="0"/>
      <c r="KBI510" s="0"/>
      <c r="KBJ510" s="0"/>
      <c r="KBK510" s="0"/>
      <c r="KBL510" s="0"/>
      <c r="KBM510" s="0"/>
      <c r="KBN510" s="0"/>
      <c r="KBO510" s="0"/>
      <c r="KBP510" s="0"/>
      <c r="KBQ510" s="0"/>
      <c r="KBR510" s="0"/>
      <c r="KBS510" s="0"/>
      <c r="KBT510" s="0"/>
      <c r="KBU510" s="0"/>
      <c r="KBV510" s="0"/>
      <c r="KBW510" s="0"/>
      <c r="KBX510" s="0"/>
      <c r="KBY510" s="0"/>
      <c r="KBZ510" s="0"/>
      <c r="KCA510" s="0"/>
      <c r="KCB510" s="0"/>
      <c r="KCC510" s="0"/>
      <c r="KCD510" s="0"/>
      <c r="KCE510" s="0"/>
      <c r="KCF510" s="0"/>
      <c r="KCG510" s="0"/>
      <c r="KCH510" s="0"/>
      <c r="KCI510" s="0"/>
      <c r="KCJ510" s="0"/>
      <c r="KCK510" s="0"/>
      <c r="KCL510" s="0"/>
      <c r="KCM510" s="0"/>
      <c r="KCN510" s="0"/>
      <c r="KCO510" s="0"/>
      <c r="KCP510" s="0"/>
      <c r="KCQ510" s="0"/>
      <c r="KCR510" s="0"/>
      <c r="KCS510" s="0"/>
      <c r="KCT510" s="0"/>
      <c r="KCU510" s="0"/>
      <c r="KCV510" s="0"/>
      <c r="KCW510" s="0"/>
      <c r="KCX510" s="0"/>
      <c r="KCY510" s="0"/>
      <c r="KCZ510" s="0"/>
      <c r="KDA510" s="0"/>
      <c r="KDB510" s="0"/>
      <c r="KDC510" s="0"/>
      <c r="KDD510" s="0"/>
      <c r="KDE510" s="0"/>
      <c r="KDF510" s="0"/>
      <c r="KDG510" s="0"/>
      <c r="KDH510" s="0"/>
      <c r="KDI510" s="0"/>
      <c r="KDJ510" s="0"/>
      <c r="KDK510" s="0"/>
      <c r="KDL510" s="0"/>
      <c r="KDM510" s="0"/>
      <c r="KDN510" s="0"/>
      <c r="KDO510" s="0"/>
      <c r="KDP510" s="0"/>
      <c r="KDQ510" s="0"/>
      <c r="KDR510" s="0"/>
      <c r="KDS510" s="0"/>
      <c r="KDT510" s="0"/>
      <c r="KDU510" s="0"/>
      <c r="KDV510" s="0"/>
      <c r="KDW510" s="0"/>
      <c r="KDX510" s="0"/>
      <c r="KDY510" s="0"/>
      <c r="KDZ510" s="0"/>
      <c r="KEA510" s="0"/>
      <c r="KEB510" s="0"/>
      <c r="KEC510" s="0"/>
      <c r="KED510" s="0"/>
      <c r="KEE510" s="0"/>
      <c r="KEF510" s="0"/>
      <c r="KEG510" s="0"/>
      <c r="KEH510" s="0"/>
      <c r="KEI510" s="0"/>
      <c r="KEJ510" s="0"/>
      <c r="KEK510" s="0"/>
      <c r="KEL510" s="0"/>
      <c r="KEM510" s="0"/>
      <c r="KEN510" s="0"/>
      <c r="KEO510" s="0"/>
      <c r="KEP510" s="0"/>
      <c r="KEQ510" s="0"/>
      <c r="KER510" s="0"/>
      <c r="KES510" s="0"/>
      <c r="KET510" s="0"/>
      <c r="KEU510" s="0"/>
      <c r="KEV510" s="0"/>
      <c r="KEW510" s="0"/>
      <c r="KEX510" s="0"/>
      <c r="KEY510" s="0"/>
      <c r="KEZ510" s="0"/>
      <c r="KFA510" s="0"/>
      <c r="KFB510" s="0"/>
      <c r="KFC510" s="0"/>
      <c r="KFD510" s="0"/>
      <c r="KFE510" s="0"/>
      <c r="KFF510" s="0"/>
      <c r="KFG510" s="0"/>
      <c r="KFH510" s="0"/>
      <c r="KFI510" s="0"/>
      <c r="KFJ510" s="0"/>
      <c r="KFK510" s="0"/>
      <c r="KFL510" s="0"/>
      <c r="KFM510" s="0"/>
      <c r="KFN510" s="0"/>
      <c r="KFO510" s="0"/>
      <c r="KFP510" s="0"/>
      <c r="KFQ510" s="0"/>
      <c r="KFR510" s="0"/>
      <c r="KFS510" s="0"/>
      <c r="KFT510" s="0"/>
      <c r="KFU510" s="0"/>
      <c r="KFV510" s="0"/>
      <c r="KFW510" s="0"/>
      <c r="KFX510" s="0"/>
      <c r="KFY510" s="0"/>
      <c r="KFZ510" s="0"/>
      <c r="KGA510" s="0"/>
      <c r="KGB510" s="0"/>
      <c r="KGC510" s="0"/>
      <c r="KGD510" s="0"/>
      <c r="KGE510" s="0"/>
      <c r="KGF510" s="0"/>
      <c r="KGG510" s="0"/>
      <c r="KGH510" s="0"/>
      <c r="KGI510" s="0"/>
      <c r="KGJ510" s="0"/>
      <c r="KGK510" s="0"/>
      <c r="KGL510" s="0"/>
      <c r="KGM510" s="0"/>
      <c r="KGN510" s="0"/>
      <c r="KGO510" s="0"/>
      <c r="KGP510" s="0"/>
      <c r="KGQ510" s="0"/>
      <c r="KGR510" s="0"/>
      <c r="KGS510" s="0"/>
      <c r="KGT510" s="0"/>
      <c r="KGU510" s="0"/>
      <c r="KGV510" s="0"/>
      <c r="KGW510" s="0"/>
      <c r="KGX510" s="0"/>
      <c r="KGY510" s="0"/>
      <c r="KGZ510" s="0"/>
      <c r="KHA510" s="0"/>
      <c r="KHB510" s="0"/>
      <c r="KHC510" s="0"/>
      <c r="KHD510" s="0"/>
      <c r="KHE510" s="0"/>
      <c r="KHF510" s="0"/>
      <c r="KHG510" s="0"/>
      <c r="KHH510" s="0"/>
      <c r="KHI510" s="0"/>
      <c r="KHJ510" s="0"/>
      <c r="KHK510" s="0"/>
      <c r="KHL510" s="0"/>
      <c r="KHM510" s="0"/>
      <c r="KHN510" s="0"/>
      <c r="KHO510" s="0"/>
      <c r="KHP510" s="0"/>
      <c r="KHQ510" s="0"/>
      <c r="KHR510" s="0"/>
      <c r="KHS510" s="0"/>
      <c r="KHT510" s="0"/>
      <c r="KHU510" s="0"/>
      <c r="KHV510" s="0"/>
      <c r="KHW510" s="0"/>
      <c r="KHX510" s="0"/>
      <c r="KHY510" s="0"/>
      <c r="KHZ510" s="0"/>
      <c r="KIA510" s="0"/>
      <c r="KIB510" s="0"/>
      <c r="KIC510" s="0"/>
      <c r="KID510" s="0"/>
      <c r="KIE510" s="0"/>
      <c r="KIF510" s="0"/>
      <c r="KIG510" s="0"/>
      <c r="KIH510" s="0"/>
      <c r="KII510" s="0"/>
      <c r="KIJ510" s="0"/>
      <c r="KIK510" s="0"/>
      <c r="KIL510" s="0"/>
      <c r="KIM510" s="0"/>
      <c r="KIN510" s="0"/>
      <c r="KIO510" s="0"/>
      <c r="KIP510" s="0"/>
      <c r="KIQ510" s="0"/>
      <c r="KIR510" s="0"/>
      <c r="KIS510" s="0"/>
      <c r="KIT510" s="0"/>
      <c r="KIU510" s="0"/>
      <c r="KIV510" s="0"/>
      <c r="KIW510" s="0"/>
      <c r="KIX510" s="0"/>
      <c r="KIY510" s="0"/>
      <c r="KIZ510" s="0"/>
      <c r="KJA510" s="0"/>
      <c r="KJB510" s="0"/>
      <c r="KJC510" s="0"/>
      <c r="KJD510" s="0"/>
      <c r="KJE510" s="0"/>
      <c r="KJF510" s="0"/>
      <c r="KJG510" s="0"/>
      <c r="KJH510" s="0"/>
      <c r="KJI510" s="0"/>
      <c r="KJJ510" s="0"/>
      <c r="KJK510" s="0"/>
      <c r="KJL510" s="0"/>
      <c r="KJM510" s="0"/>
      <c r="KJN510" s="0"/>
      <c r="KJO510" s="0"/>
      <c r="KJP510" s="0"/>
      <c r="KJQ510" s="0"/>
      <c r="KJR510" s="0"/>
      <c r="KJS510" s="0"/>
      <c r="KJT510" s="0"/>
      <c r="KJU510" s="0"/>
      <c r="KJV510" s="0"/>
      <c r="KJW510" s="0"/>
      <c r="KJX510" s="0"/>
      <c r="KJY510" s="0"/>
      <c r="KJZ510" s="0"/>
      <c r="KKA510" s="0"/>
      <c r="KKB510" s="0"/>
      <c r="KKC510" s="0"/>
      <c r="KKD510" s="0"/>
      <c r="KKE510" s="0"/>
      <c r="KKF510" s="0"/>
      <c r="KKG510" s="0"/>
      <c r="KKH510" s="0"/>
      <c r="KKI510" s="0"/>
      <c r="KKJ510" s="0"/>
      <c r="KKK510" s="0"/>
      <c r="KKL510" s="0"/>
      <c r="KKM510" s="0"/>
      <c r="KKN510" s="0"/>
      <c r="KKO510" s="0"/>
      <c r="KKP510" s="0"/>
      <c r="KKQ510" s="0"/>
      <c r="KKR510" s="0"/>
      <c r="KKS510" s="0"/>
      <c r="KKT510" s="0"/>
      <c r="KKU510" s="0"/>
      <c r="KKV510" s="0"/>
      <c r="KKW510" s="0"/>
      <c r="KKX510" s="0"/>
      <c r="KKY510" s="0"/>
      <c r="KKZ510" s="0"/>
      <c r="KLA510" s="0"/>
      <c r="KLB510" s="0"/>
      <c r="KLC510" s="0"/>
      <c r="KLD510" s="0"/>
      <c r="KLE510" s="0"/>
      <c r="KLF510" s="0"/>
      <c r="KLG510" s="0"/>
      <c r="KLH510" s="0"/>
      <c r="KLI510" s="0"/>
      <c r="KLJ510" s="0"/>
      <c r="KLK510" s="0"/>
      <c r="KLL510" s="0"/>
      <c r="KLM510" s="0"/>
      <c r="KLN510" s="0"/>
      <c r="KLO510" s="0"/>
      <c r="KLP510" s="0"/>
      <c r="KLQ510" s="0"/>
      <c r="KLR510" s="0"/>
      <c r="KLS510" s="0"/>
      <c r="KLT510" s="0"/>
      <c r="KLU510" s="0"/>
      <c r="KLV510" s="0"/>
      <c r="KLW510" s="0"/>
      <c r="KLX510" s="0"/>
      <c r="KLY510" s="0"/>
      <c r="KLZ510" s="0"/>
      <c r="KMA510" s="0"/>
      <c r="KMB510" s="0"/>
      <c r="KMC510" s="0"/>
      <c r="KMD510" s="0"/>
      <c r="KME510" s="0"/>
      <c r="KMF510" s="0"/>
      <c r="KMG510" s="0"/>
      <c r="KMH510" s="0"/>
      <c r="KMI510" s="0"/>
      <c r="KMJ510" s="0"/>
      <c r="KMK510" s="0"/>
      <c r="KML510" s="0"/>
      <c r="KMM510" s="0"/>
      <c r="KMN510" s="0"/>
      <c r="KMO510" s="0"/>
      <c r="KMP510" s="0"/>
      <c r="KMQ510" s="0"/>
      <c r="KMR510" s="0"/>
      <c r="KMS510" s="0"/>
      <c r="KMT510" s="0"/>
      <c r="KMU510" s="0"/>
      <c r="KMV510" s="0"/>
      <c r="KMW510" s="0"/>
      <c r="KMX510" s="0"/>
      <c r="KMY510" s="0"/>
      <c r="KMZ510" s="0"/>
      <c r="KNA510" s="0"/>
      <c r="KNB510" s="0"/>
      <c r="KNC510" s="0"/>
      <c r="KND510" s="0"/>
      <c r="KNE510" s="0"/>
      <c r="KNF510" s="0"/>
      <c r="KNG510" s="0"/>
      <c r="KNH510" s="0"/>
      <c r="KNI510" s="0"/>
      <c r="KNJ510" s="0"/>
      <c r="KNK510" s="0"/>
      <c r="KNL510" s="0"/>
      <c r="KNM510" s="0"/>
      <c r="KNN510" s="0"/>
      <c r="KNO510" s="0"/>
      <c r="KNP510" s="0"/>
      <c r="KNQ510" s="0"/>
      <c r="KNR510" s="0"/>
      <c r="KNS510" s="0"/>
      <c r="KNT510" s="0"/>
      <c r="KNU510" s="0"/>
      <c r="KNV510" s="0"/>
      <c r="KNW510" s="0"/>
      <c r="KNX510" s="0"/>
      <c r="KNY510" s="0"/>
      <c r="KNZ510" s="0"/>
      <c r="KOA510" s="0"/>
      <c r="KOB510" s="0"/>
      <c r="KOC510" s="0"/>
      <c r="KOD510" s="0"/>
      <c r="KOE510" s="0"/>
      <c r="KOF510" s="0"/>
      <c r="KOG510" s="0"/>
      <c r="KOH510" s="0"/>
      <c r="KOI510" s="0"/>
      <c r="KOJ510" s="0"/>
      <c r="KOK510" s="0"/>
      <c r="KOL510" s="0"/>
      <c r="KOM510" s="0"/>
      <c r="KON510" s="0"/>
      <c r="KOO510" s="0"/>
      <c r="KOP510" s="0"/>
      <c r="KOQ510" s="0"/>
      <c r="KOR510" s="0"/>
      <c r="KOS510" s="0"/>
      <c r="KOT510" s="0"/>
      <c r="KOU510" s="0"/>
      <c r="KOV510" s="0"/>
      <c r="KOW510" s="0"/>
      <c r="KOX510" s="0"/>
      <c r="KOY510" s="0"/>
      <c r="KOZ510" s="0"/>
      <c r="KPA510" s="0"/>
      <c r="KPB510" s="0"/>
      <c r="KPC510" s="0"/>
      <c r="KPD510" s="0"/>
      <c r="KPE510" s="0"/>
      <c r="KPF510" s="0"/>
      <c r="KPG510" s="0"/>
      <c r="KPH510" s="0"/>
      <c r="KPI510" s="0"/>
      <c r="KPJ510" s="0"/>
      <c r="KPK510" s="0"/>
      <c r="KPL510" s="0"/>
      <c r="KPM510" s="0"/>
      <c r="KPN510" s="0"/>
      <c r="KPO510" s="0"/>
      <c r="KPP510" s="0"/>
      <c r="KPQ510" s="0"/>
      <c r="KPR510" s="0"/>
      <c r="KPS510" s="0"/>
      <c r="KPT510" s="0"/>
      <c r="KPU510" s="0"/>
      <c r="KPV510" s="0"/>
      <c r="KPW510" s="0"/>
      <c r="KPX510" s="0"/>
      <c r="KPY510" s="0"/>
      <c r="KPZ510" s="0"/>
      <c r="KQA510" s="0"/>
      <c r="KQB510" s="0"/>
      <c r="KQC510" s="0"/>
      <c r="KQD510" s="0"/>
      <c r="KQE510" s="0"/>
      <c r="KQF510" s="0"/>
      <c r="KQG510" s="0"/>
      <c r="KQH510" s="0"/>
      <c r="KQI510" s="0"/>
      <c r="KQJ510" s="0"/>
      <c r="KQK510" s="0"/>
      <c r="KQL510" s="0"/>
      <c r="KQM510" s="0"/>
      <c r="KQN510" s="0"/>
      <c r="KQO510" s="0"/>
      <c r="KQP510" s="0"/>
      <c r="KQQ510" s="0"/>
      <c r="KQR510" s="0"/>
      <c r="KQS510" s="0"/>
      <c r="KQT510" s="0"/>
      <c r="KQU510" s="0"/>
      <c r="KQV510" s="0"/>
      <c r="KQW510" s="0"/>
      <c r="KQX510" s="0"/>
      <c r="KQY510" s="0"/>
      <c r="KQZ510" s="0"/>
      <c r="KRA510" s="0"/>
      <c r="KRB510" s="0"/>
      <c r="KRC510" s="0"/>
      <c r="KRD510" s="0"/>
      <c r="KRE510" s="0"/>
      <c r="KRF510" s="0"/>
      <c r="KRG510" s="0"/>
      <c r="KRH510" s="0"/>
      <c r="KRI510" s="0"/>
      <c r="KRJ510" s="0"/>
      <c r="KRK510" s="0"/>
      <c r="KRL510" s="0"/>
      <c r="KRM510" s="0"/>
      <c r="KRN510" s="0"/>
      <c r="KRO510" s="0"/>
      <c r="KRP510" s="0"/>
      <c r="KRQ510" s="0"/>
      <c r="KRR510" s="0"/>
      <c r="KRS510" s="0"/>
      <c r="KRT510" s="0"/>
      <c r="KRU510" s="0"/>
      <c r="KRV510" s="0"/>
      <c r="KRW510" s="0"/>
      <c r="KRX510" s="0"/>
      <c r="KRY510" s="0"/>
      <c r="KRZ510" s="0"/>
      <c r="KSA510" s="0"/>
      <c r="KSB510" s="0"/>
      <c r="KSC510" s="0"/>
      <c r="KSD510" s="0"/>
      <c r="KSE510" s="0"/>
      <c r="KSF510" s="0"/>
      <c r="KSG510" s="0"/>
      <c r="KSH510" s="0"/>
      <c r="KSI510" s="0"/>
      <c r="KSJ510" s="0"/>
      <c r="KSK510" s="0"/>
      <c r="KSL510" s="0"/>
      <c r="KSM510" s="0"/>
      <c r="KSN510" s="0"/>
      <c r="KSO510" s="0"/>
      <c r="KSP510" s="0"/>
      <c r="KSQ510" s="0"/>
      <c r="KSR510" s="0"/>
      <c r="KSS510" s="0"/>
      <c r="KST510" s="0"/>
      <c r="KSU510" s="0"/>
      <c r="KSV510" s="0"/>
      <c r="KSW510" s="0"/>
      <c r="KSX510" s="0"/>
      <c r="KSY510" s="0"/>
      <c r="KSZ510" s="0"/>
      <c r="KTA510" s="0"/>
      <c r="KTB510" s="0"/>
      <c r="KTC510" s="0"/>
      <c r="KTD510" s="0"/>
      <c r="KTE510" s="0"/>
      <c r="KTF510" s="0"/>
      <c r="KTG510" s="0"/>
      <c r="KTH510" s="0"/>
      <c r="KTI510" s="0"/>
      <c r="KTJ510" s="0"/>
      <c r="KTK510" s="0"/>
      <c r="KTL510" s="0"/>
      <c r="KTM510" s="0"/>
      <c r="KTN510" s="0"/>
      <c r="KTO510" s="0"/>
      <c r="KTP510" s="0"/>
      <c r="KTQ510" s="0"/>
      <c r="KTR510" s="0"/>
      <c r="KTS510" s="0"/>
      <c r="KTT510" s="0"/>
      <c r="KTU510" s="0"/>
      <c r="KTV510" s="0"/>
      <c r="KTW510" s="0"/>
      <c r="KTX510" s="0"/>
      <c r="KTY510" s="0"/>
      <c r="KTZ510" s="0"/>
      <c r="KUA510" s="0"/>
      <c r="KUB510" s="0"/>
      <c r="KUC510" s="0"/>
      <c r="KUD510" s="0"/>
      <c r="KUE510" s="0"/>
      <c r="KUF510" s="0"/>
      <c r="KUG510" s="0"/>
      <c r="KUH510" s="0"/>
      <c r="KUI510" s="0"/>
      <c r="KUJ510" s="0"/>
      <c r="KUK510" s="0"/>
      <c r="KUL510" s="0"/>
      <c r="KUM510" s="0"/>
      <c r="KUN510" s="0"/>
      <c r="KUO510" s="0"/>
      <c r="KUP510" s="0"/>
      <c r="KUQ510" s="0"/>
      <c r="KUR510" s="0"/>
      <c r="KUS510" s="0"/>
      <c r="KUT510" s="0"/>
      <c r="KUU510" s="0"/>
      <c r="KUV510" s="0"/>
      <c r="KUW510" s="0"/>
      <c r="KUX510" s="0"/>
      <c r="KUY510" s="0"/>
      <c r="KUZ510" s="0"/>
      <c r="KVA510" s="0"/>
      <c r="KVB510" s="0"/>
      <c r="KVC510" s="0"/>
      <c r="KVD510" s="0"/>
      <c r="KVE510" s="0"/>
      <c r="KVF510" s="0"/>
      <c r="KVG510" s="0"/>
      <c r="KVH510" s="0"/>
      <c r="KVI510" s="0"/>
      <c r="KVJ510" s="0"/>
      <c r="KVK510" s="0"/>
      <c r="KVL510" s="0"/>
      <c r="KVM510" s="0"/>
      <c r="KVN510" s="0"/>
      <c r="KVO510" s="0"/>
      <c r="KVP510" s="0"/>
      <c r="KVQ510" s="0"/>
      <c r="KVR510" s="0"/>
      <c r="KVS510" s="0"/>
      <c r="KVT510" s="0"/>
      <c r="KVU510" s="0"/>
      <c r="KVV510" s="0"/>
      <c r="KVW510" s="0"/>
      <c r="KVX510" s="0"/>
      <c r="KVY510" s="0"/>
      <c r="KVZ510" s="0"/>
      <c r="KWA510" s="0"/>
      <c r="KWB510" s="0"/>
      <c r="KWC510" s="0"/>
      <c r="KWD510" s="0"/>
      <c r="KWE510" s="0"/>
      <c r="KWF510" s="0"/>
      <c r="KWG510" s="0"/>
      <c r="KWH510" s="0"/>
      <c r="KWI510" s="0"/>
      <c r="KWJ510" s="0"/>
      <c r="KWK510" s="0"/>
      <c r="KWL510" s="0"/>
      <c r="KWM510" s="0"/>
      <c r="KWN510" s="0"/>
      <c r="KWO510" s="0"/>
      <c r="KWP510" s="0"/>
      <c r="KWQ510" s="0"/>
      <c r="KWR510" s="0"/>
      <c r="KWS510" s="0"/>
      <c r="KWT510" s="0"/>
      <c r="KWU510" s="0"/>
      <c r="KWV510" s="0"/>
      <c r="KWW510" s="0"/>
      <c r="KWX510" s="0"/>
      <c r="KWY510" s="0"/>
      <c r="KWZ510" s="0"/>
      <c r="KXA510" s="0"/>
      <c r="KXB510" s="0"/>
      <c r="KXC510" s="0"/>
      <c r="KXD510" s="0"/>
      <c r="KXE510" s="0"/>
      <c r="KXF510" s="0"/>
      <c r="KXG510" s="0"/>
      <c r="KXH510" s="0"/>
      <c r="KXI510" s="0"/>
      <c r="KXJ510" s="0"/>
      <c r="KXK510" s="0"/>
      <c r="KXL510" s="0"/>
      <c r="KXM510" s="0"/>
      <c r="KXN510" s="0"/>
      <c r="KXO510" s="0"/>
      <c r="KXP510" s="0"/>
      <c r="KXQ510" s="0"/>
      <c r="KXR510" s="0"/>
      <c r="KXS510" s="0"/>
      <c r="KXT510" s="0"/>
      <c r="KXU510" s="0"/>
      <c r="KXV510" s="0"/>
      <c r="KXW510" s="0"/>
      <c r="KXX510" s="0"/>
      <c r="KXY510" s="0"/>
      <c r="KXZ510" s="0"/>
      <c r="KYA510" s="0"/>
      <c r="KYB510" s="0"/>
      <c r="KYC510" s="0"/>
      <c r="KYD510" s="0"/>
      <c r="KYE510" s="0"/>
      <c r="KYF510" s="0"/>
      <c r="KYG510" s="0"/>
      <c r="KYH510" s="0"/>
      <c r="KYI510" s="0"/>
      <c r="KYJ510" s="0"/>
      <c r="KYK510" s="0"/>
      <c r="KYL510" s="0"/>
      <c r="KYM510" s="0"/>
      <c r="KYN510" s="0"/>
      <c r="KYO510" s="0"/>
      <c r="KYP510" s="0"/>
      <c r="KYQ510" s="0"/>
      <c r="KYR510" s="0"/>
      <c r="KYS510" s="0"/>
      <c r="KYT510" s="0"/>
      <c r="KYU510" s="0"/>
      <c r="KYV510" s="0"/>
      <c r="KYW510" s="0"/>
      <c r="KYX510" s="0"/>
      <c r="KYY510" s="0"/>
      <c r="KYZ510" s="0"/>
      <c r="KZA510" s="0"/>
      <c r="KZB510" s="0"/>
      <c r="KZC510" s="0"/>
      <c r="KZD510" s="0"/>
      <c r="KZE510" s="0"/>
      <c r="KZF510" s="0"/>
      <c r="KZG510" s="0"/>
      <c r="KZH510" s="0"/>
      <c r="KZI510" s="0"/>
      <c r="KZJ510" s="0"/>
      <c r="KZK510" s="0"/>
      <c r="KZL510" s="0"/>
      <c r="KZM510" s="0"/>
      <c r="KZN510" s="0"/>
      <c r="KZO510" s="0"/>
      <c r="KZP510" s="0"/>
      <c r="KZQ510" s="0"/>
      <c r="KZR510" s="0"/>
      <c r="KZS510" s="0"/>
      <c r="KZT510" s="0"/>
      <c r="KZU510" s="0"/>
      <c r="KZV510" s="0"/>
      <c r="KZW510" s="0"/>
      <c r="KZX510" s="0"/>
      <c r="KZY510" s="0"/>
      <c r="KZZ510" s="0"/>
      <c r="LAA510" s="0"/>
      <c r="LAB510" s="0"/>
      <c r="LAC510" s="0"/>
      <c r="LAD510" s="0"/>
      <c r="LAE510" s="0"/>
      <c r="LAF510" s="0"/>
      <c r="LAG510" s="0"/>
      <c r="LAH510" s="0"/>
      <c r="LAI510" s="0"/>
      <c r="LAJ510" s="0"/>
      <c r="LAK510" s="0"/>
      <c r="LAL510" s="0"/>
      <c r="LAM510" s="0"/>
      <c r="LAN510" s="0"/>
      <c r="LAO510" s="0"/>
      <c r="LAP510" s="0"/>
      <c r="LAQ510" s="0"/>
      <c r="LAR510" s="0"/>
      <c r="LAS510" s="0"/>
      <c r="LAT510" s="0"/>
      <c r="LAU510" s="0"/>
      <c r="LAV510" s="0"/>
      <c r="LAW510" s="0"/>
      <c r="LAX510" s="0"/>
      <c r="LAY510" s="0"/>
      <c r="LAZ510" s="0"/>
      <c r="LBA510" s="0"/>
      <c r="LBB510" s="0"/>
      <c r="LBC510" s="0"/>
      <c r="LBD510" s="0"/>
      <c r="LBE510" s="0"/>
      <c r="LBF510" s="0"/>
      <c r="LBG510" s="0"/>
      <c r="LBH510" s="0"/>
      <c r="LBI510" s="0"/>
      <c r="LBJ510" s="0"/>
      <c r="LBK510" s="0"/>
      <c r="LBL510" s="0"/>
      <c r="LBM510" s="0"/>
      <c r="LBN510" s="0"/>
      <c r="LBO510" s="0"/>
      <c r="LBP510" s="0"/>
      <c r="LBQ510" s="0"/>
      <c r="LBR510" s="0"/>
      <c r="LBS510" s="0"/>
      <c r="LBT510" s="0"/>
      <c r="LBU510" s="0"/>
      <c r="LBV510" s="0"/>
      <c r="LBW510" s="0"/>
      <c r="LBX510" s="0"/>
      <c r="LBY510" s="0"/>
      <c r="LBZ510" s="0"/>
      <c r="LCA510" s="0"/>
      <c r="LCB510" s="0"/>
      <c r="LCC510" s="0"/>
      <c r="LCD510" s="0"/>
      <c r="LCE510" s="0"/>
      <c r="LCF510" s="0"/>
      <c r="LCG510" s="0"/>
      <c r="LCH510" s="0"/>
      <c r="LCI510" s="0"/>
      <c r="LCJ510" s="0"/>
      <c r="LCK510" s="0"/>
      <c r="LCL510" s="0"/>
      <c r="LCM510" s="0"/>
      <c r="LCN510" s="0"/>
      <c r="LCO510" s="0"/>
      <c r="LCP510" s="0"/>
      <c r="LCQ510" s="0"/>
      <c r="LCR510" s="0"/>
      <c r="LCS510" s="0"/>
      <c r="LCT510" s="0"/>
      <c r="LCU510" s="0"/>
      <c r="LCV510" s="0"/>
      <c r="LCW510" s="0"/>
      <c r="LCX510" s="0"/>
      <c r="LCY510" s="0"/>
      <c r="LCZ510" s="0"/>
      <c r="LDA510" s="0"/>
      <c r="LDB510" s="0"/>
      <c r="LDC510" s="0"/>
      <c r="LDD510" s="0"/>
      <c r="LDE510" s="0"/>
      <c r="LDF510" s="0"/>
      <c r="LDG510" s="0"/>
      <c r="LDH510" s="0"/>
      <c r="LDI510" s="0"/>
      <c r="LDJ510" s="0"/>
      <c r="LDK510" s="0"/>
      <c r="LDL510" s="0"/>
      <c r="LDM510" s="0"/>
      <c r="LDN510" s="0"/>
      <c r="LDO510" s="0"/>
      <c r="LDP510" s="0"/>
      <c r="LDQ510" s="0"/>
      <c r="LDR510" s="0"/>
      <c r="LDS510" s="0"/>
      <c r="LDT510" s="0"/>
      <c r="LDU510" s="0"/>
      <c r="LDV510" s="0"/>
      <c r="LDW510" s="0"/>
      <c r="LDX510" s="0"/>
      <c r="LDY510" s="0"/>
      <c r="LDZ510" s="0"/>
      <c r="LEA510" s="0"/>
      <c r="LEB510" s="0"/>
      <c r="LEC510" s="0"/>
      <c r="LED510" s="0"/>
      <c r="LEE510" s="0"/>
      <c r="LEF510" s="0"/>
      <c r="LEG510" s="0"/>
      <c r="LEH510" s="0"/>
      <c r="LEI510" s="0"/>
      <c r="LEJ510" s="0"/>
      <c r="LEK510" s="0"/>
      <c r="LEL510" s="0"/>
      <c r="LEM510" s="0"/>
      <c r="LEN510" s="0"/>
      <c r="LEO510" s="0"/>
      <c r="LEP510" s="0"/>
      <c r="LEQ510" s="0"/>
      <c r="LER510" s="0"/>
      <c r="LES510" s="0"/>
      <c r="LET510" s="0"/>
      <c r="LEU510" s="0"/>
      <c r="LEV510" s="0"/>
      <c r="LEW510" s="0"/>
      <c r="LEX510" s="0"/>
      <c r="LEY510" s="0"/>
      <c r="LEZ510" s="0"/>
      <c r="LFA510" s="0"/>
      <c r="LFB510" s="0"/>
      <c r="LFC510" s="0"/>
      <c r="LFD510" s="0"/>
      <c r="LFE510" s="0"/>
      <c r="LFF510" s="0"/>
      <c r="LFG510" s="0"/>
      <c r="LFH510" s="0"/>
      <c r="LFI510" s="0"/>
      <c r="LFJ510" s="0"/>
      <c r="LFK510" s="0"/>
      <c r="LFL510" s="0"/>
      <c r="LFM510" s="0"/>
      <c r="LFN510" s="0"/>
      <c r="LFO510" s="0"/>
      <c r="LFP510" s="0"/>
      <c r="LFQ510" s="0"/>
      <c r="LFR510" s="0"/>
      <c r="LFS510" s="0"/>
      <c r="LFT510" s="0"/>
      <c r="LFU510" s="0"/>
      <c r="LFV510" s="0"/>
      <c r="LFW510" s="0"/>
      <c r="LFX510" s="0"/>
      <c r="LFY510" s="0"/>
      <c r="LFZ510" s="0"/>
      <c r="LGA510" s="0"/>
      <c r="LGB510" s="0"/>
      <c r="LGC510" s="0"/>
      <c r="LGD510" s="0"/>
      <c r="LGE510" s="0"/>
      <c r="LGF510" s="0"/>
      <c r="LGG510" s="0"/>
      <c r="LGH510" s="0"/>
      <c r="LGI510" s="0"/>
      <c r="LGJ510" s="0"/>
      <c r="LGK510" s="0"/>
      <c r="LGL510" s="0"/>
      <c r="LGM510" s="0"/>
      <c r="LGN510" s="0"/>
      <c r="LGO510" s="0"/>
      <c r="LGP510" s="0"/>
      <c r="LGQ510" s="0"/>
      <c r="LGR510" s="0"/>
      <c r="LGS510" s="0"/>
      <c r="LGT510" s="0"/>
      <c r="LGU510" s="0"/>
      <c r="LGV510" s="0"/>
      <c r="LGW510" s="0"/>
      <c r="LGX510" s="0"/>
      <c r="LGY510" s="0"/>
      <c r="LGZ510" s="0"/>
      <c r="LHA510" s="0"/>
      <c r="LHB510" s="0"/>
      <c r="LHC510" s="0"/>
      <c r="LHD510" s="0"/>
      <c r="LHE510" s="0"/>
      <c r="LHF510" s="0"/>
      <c r="LHG510" s="0"/>
      <c r="LHH510" s="0"/>
      <c r="LHI510" s="0"/>
      <c r="LHJ510" s="0"/>
      <c r="LHK510" s="0"/>
      <c r="LHL510" s="0"/>
      <c r="LHM510" s="0"/>
      <c r="LHN510" s="0"/>
      <c r="LHO510" s="0"/>
      <c r="LHP510" s="0"/>
      <c r="LHQ510" s="0"/>
      <c r="LHR510" s="0"/>
      <c r="LHS510" s="0"/>
      <c r="LHT510" s="0"/>
      <c r="LHU510" s="0"/>
      <c r="LHV510" s="0"/>
      <c r="LHW510" s="0"/>
      <c r="LHX510" s="0"/>
      <c r="LHY510" s="0"/>
      <c r="LHZ510" s="0"/>
      <c r="LIA510" s="0"/>
      <c r="LIB510" s="0"/>
      <c r="LIC510" s="0"/>
      <c r="LID510" s="0"/>
      <c r="LIE510" s="0"/>
      <c r="LIF510" s="0"/>
      <c r="LIG510" s="0"/>
      <c r="LIH510" s="0"/>
      <c r="LII510" s="0"/>
      <c r="LIJ510" s="0"/>
      <c r="LIK510" s="0"/>
      <c r="LIL510" s="0"/>
      <c r="LIM510" s="0"/>
      <c r="LIN510" s="0"/>
      <c r="LIO510" s="0"/>
      <c r="LIP510" s="0"/>
      <c r="LIQ510" s="0"/>
      <c r="LIR510" s="0"/>
      <c r="LIS510" s="0"/>
      <c r="LIT510" s="0"/>
      <c r="LIU510" s="0"/>
      <c r="LIV510" s="0"/>
      <c r="LIW510" s="0"/>
      <c r="LIX510" s="0"/>
      <c r="LIY510" s="0"/>
      <c r="LIZ510" s="0"/>
      <c r="LJA510" s="0"/>
      <c r="LJB510" s="0"/>
      <c r="LJC510" s="0"/>
      <c r="LJD510" s="0"/>
      <c r="LJE510" s="0"/>
      <c r="LJF510" s="0"/>
      <c r="LJG510" s="0"/>
      <c r="LJH510" s="0"/>
      <c r="LJI510" s="0"/>
      <c r="LJJ510" s="0"/>
      <c r="LJK510" s="0"/>
      <c r="LJL510" s="0"/>
      <c r="LJM510" s="0"/>
      <c r="LJN510" s="0"/>
      <c r="LJO510" s="0"/>
      <c r="LJP510" s="0"/>
      <c r="LJQ510" s="0"/>
      <c r="LJR510" s="0"/>
      <c r="LJS510" s="0"/>
      <c r="LJT510" s="0"/>
      <c r="LJU510" s="0"/>
      <c r="LJV510" s="0"/>
      <c r="LJW510" s="0"/>
      <c r="LJX510" s="0"/>
      <c r="LJY510" s="0"/>
      <c r="LJZ510" s="0"/>
      <c r="LKA510" s="0"/>
      <c r="LKB510" s="0"/>
      <c r="LKC510" s="0"/>
      <c r="LKD510" s="0"/>
      <c r="LKE510" s="0"/>
      <c r="LKF510" s="0"/>
      <c r="LKG510" s="0"/>
      <c r="LKH510" s="0"/>
      <c r="LKI510" s="0"/>
      <c r="LKJ510" s="0"/>
      <c r="LKK510" s="0"/>
      <c r="LKL510" s="0"/>
      <c r="LKM510" s="0"/>
      <c r="LKN510" s="0"/>
      <c r="LKO510" s="0"/>
      <c r="LKP510" s="0"/>
      <c r="LKQ510" s="0"/>
      <c r="LKR510" s="0"/>
      <c r="LKS510" s="0"/>
      <c r="LKT510" s="0"/>
      <c r="LKU510" s="0"/>
      <c r="LKV510" s="0"/>
      <c r="LKW510" s="0"/>
      <c r="LKX510" s="0"/>
      <c r="LKY510" s="0"/>
      <c r="LKZ510" s="0"/>
      <c r="LLA510" s="0"/>
      <c r="LLB510" s="0"/>
      <c r="LLC510" s="0"/>
      <c r="LLD510" s="0"/>
      <c r="LLE510" s="0"/>
      <c r="LLF510" s="0"/>
      <c r="LLG510" s="0"/>
      <c r="LLH510" s="0"/>
      <c r="LLI510" s="0"/>
      <c r="LLJ510" s="0"/>
      <c r="LLK510" s="0"/>
      <c r="LLL510" s="0"/>
      <c r="LLM510" s="0"/>
      <c r="LLN510" s="0"/>
      <c r="LLO510" s="0"/>
      <c r="LLP510" s="0"/>
      <c r="LLQ510" s="0"/>
      <c r="LLR510" s="0"/>
      <c r="LLS510" s="0"/>
      <c r="LLT510" s="0"/>
      <c r="LLU510" s="0"/>
      <c r="LLV510" s="0"/>
      <c r="LLW510" s="0"/>
      <c r="LLX510" s="0"/>
      <c r="LLY510" s="0"/>
      <c r="LLZ510" s="0"/>
      <c r="LMA510" s="0"/>
      <c r="LMB510" s="0"/>
      <c r="LMC510" s="0"/>
      <c r="LMD510" s="0"/>
      <c r="LME510" s="0"/>
      <c r="LMF510" s="0"/>
      <c r="LMG510" s="0"/>
      <c r="LMH510" s="0"/>
      <c r="LMI510" s="0"/>
      <c r="LMJ510" s="0"/>
      <c r="LMK510" s="0"/>
      <c r="LML510" s="0"/>
      <c r="LMM510" s="0"/>
      <c r="LMN510" s="0"/>
      <c r="LMO510" s="0"/>
      <c r="LMP510" s="0"/>
      <c r="LMQ510" s="0"/>
      <c r="LMR510" s="0"/>
      <c r="LMS510" s="0"/>
      <c r="LMT510" s="0"/>
      <c r="LMU510" s="0"/>
      <c r="LMV510" s="0"/>
      <c r="LMW510" s="0"/>
      <c r="LMX510" s="0"/>
      <c r="LMY510" s="0"/>
      <c r="LMZ510" s="0"/>
      <c r="LNA510" s="0"/>
      <c r="LNB510" s="0"/>
      <c r="LNC510" s="0"/>
      <c r="LND510" s="0"/>
      <c r="LNE510" s="0"/>
      <c r="LNF510" s="0"/>
      <c r="LNG510" s="0"/>
      <c r="LNH510" s="0"/>
      <c r="LNI510" s="0"/>
      <c r="LNJ510" s="0"/>
      <c r="LNK510" s="0"/>
      <c r="LNL510" s="0"/>
      <c r="LNM510" s="0"/>
      <c r="LNN510" s="0"/>
      <c r="LNO510" s="0"/>
      <c r="LNP510" s="0"/>
      <c r="LNQ510" s="0"/>
      <c r="LNR510" s="0"/>
      <c r="LNS510" s="0"/>
      <c r="LNT510" s="0"/>
      <c r="LNU510" s="0"/>
      <c r="LNV510" s="0"/>
      <c r="LNW510" s="0"/>
      <c r="LNX510" s="0"/>
      <c r="LNY510" s="0"/>
      <c r="LNZ510" s="0"/>
      <c r="LOA510" s="0"/>
      <c r="LOB510" s="0"/>
      <c r="LOC510" s="0"/>
      <c r="LOD510" s="0"/>
      <c r="LOE510" s="0"/>
      <c r="LOF510" s="0"/>
      <c r="LOG510" s="0"/>
      <c r="LOH510" s="0"/>
      <c r="LOI510" s="0"/>
      <c r="LOJ510" s="0"/>
      <c r="LOK510" s="0"/>
      <c r="LOL510" s="0"/>
      <c r="LOM510" s="0"/>
      <c r="LON510" s="0"/>
      <c r="LOO510" s="0"/>
      <c r="LOP510" s="0"/>
      <c r="LOQ510" s="0"/>
      <c r="LOR510" s="0"/>
      <c r="LOS510" s="0"/>
      <c r="LOT510" s="0"/>
      <c r="LOU510" s="0"/>
      <c r="LOV510" s="0"/>
      <c r="LOW510" s="0"/>
      <c r="LOX510" s="0"/>
      <c r="LOY510" s="0"/>
      <c r="LOZ510" s="0"/>
      <c r="LPA510" s="0"/>
      <c r="LPB510" s="0"/>
      <c r="LPC510" s="0"/>
      <c r="LPD510" s="0"/>
      <c r="LPE510" s="0"/>
      <c r="LPF510" s="0"/>
      <c r="LPG510" s="0"/>
      <c r="LPH510" s="0"/>
      <c r="LPI510" s="0"/>
      <c r="LPJ510" s="0"/>
      <c r="LPK510" s="0"/>
      <c r="LPL510" s="0"/>
      <c r="LPM510" s="0"/>
      <c r="LPN510" s="0"/>
      <c r="LPO510" s="0"/>
      <c r="LPP510" s="0"/>
      <c r="LPQ510" s="0"/>
      <c r="LPR510" s="0"/>
      <c r="LPS510" s="0"/>
      <c r="LPT510" s="0"/>
      <c r="LPU510" s="0"/>
      <c r="LPV510" s="0"/>
      <c r="LPW510" s="0"/>
      <c r="LPX510" s="0"/>
      <c r="LPY510" s="0"/>
      <c r="LPZ510" s="0"/>
      <c r="LQA510" s="0"/>
      <c r="LQB510" s="0"/>
      <c r="LQC510" s="0"/>
      <c r="LQD510" s="0"/>
      <c r="LQE510" s="0"/>
      <c r="LQF510" s="0"/>
      <c r="LQG510" s="0"/>
      <c r="LQH510" s="0"/>
      <c r="LQI510" s="0"/>
      <c r="LQJ510" s="0"/>
      <c r="LQK510" s="0"/>
      <c r="LQL510" s="0"/>
      <c r="LQM510" s="0"/>
      <c r="LQN510" s="0"/>
      <c r="LQO510" s="0"/>
      <c r="LQP510" s="0"/>
      <c r="LQQ510" s="0"/>
      <c r="LQR510" s="0"/>
      <c r="LQS510" s="0"/>
      <c r="LQT510" s="0"/>
      <c r="LQU510" s="0"/>
      <c r="LQV510" s="0"/>
      <c r="LQW510" s="0"/>
      <c r="LQX510" s="0"/>
      <c r="LQY510" s="0"/>
      <c r="LQZ510" s="0"/>
      <c r="LRA510" s="0"/>
      <c r="LRB510" s="0"/>
      <c r="LRC510" s="0"/>
      <c r="LRD510" s="0"/>
      <c r="LRE510" s="0"/>
      <c r="LRF510" s="0"/>
      <c r="LRG510" s="0"/>
      <c r="LRH510" s="0"/>
      <c r="LRI510" s="0"/>
      <c r="LRJ510" s="0"/>
      <c r="LRK510" s="0"/>
      <c r="LRL510" s="0"/>
      <c r="LRM510" s="0"/>
      <c r="LRN510" s="0"/>
      <c r="LRO510" s="0"/>
      <c r="LRP510" s="0"/>
      <c r="LRQ510" s="0"/>
      <c r="LRR510" s="0"/>
      <c r="LRS510" s="0"/>
      <c r="LRT510" s="0"/>
      <c r="LRU510" s="0"/>
      <c r="LRV510" s="0"/>
      <c r="LRW510" s="0"/>
      <c r="LRX510" s="0"/>
      <c r="LRY510" s="0"/>
      <c r="LRZ510" s="0"/>
      <c r="LSA510" s="0"/>
      <c r="LSB510" s="0"/>
      <c r="LSC510" s="0"/>
      <c r="LSD510" s="0"/>
      <c r="LSE510" s="0"/>
      <c r="LSF510" s="0"/>
      <c r="LSG510" s="0"/>
      <c r="LSH510" s="0"/>
      <c r="LSI510" s="0"/>
      <c r="LSJ510" s="0"/>
      <c r="LSK510" s="0"/>
      <c r="LSL510" s="0"/>
      <c r="LSM510" s="0"/>
      <c r="LSN510" s="0"/>
      <c r="LSO510" s="0"/>
      <c r="LSP510" s="0"/>
      <c r="LSQ510" s="0"/>
      <c r="LSR510" s="0"/>
      <c r="LSS510" s="0"/>
      <c r="LST510" s="0"/>
      <c r="LSU510" s="0"/>
      <c r="LSV510" s="0"/>
      <c r="LSW510" s="0"/>
      <c r="LSX510" s="0"/>
      <c r="LSY510" s="0"/>
      <c r="LSZ510" s="0"/>
      <c r="LTA510" s="0"/>
      <c r="LTB510" s="0"/>
      <c r="LTC510" s="0"/>
      <c r="LTD510" s="0"/>
      <c r="LTE510" s="0"/>
      <c r="LTF510" s="0"/>
      <c r="LTG510" s="0"/>
      <c r="LTH510" s="0"/>
      <c r="LTI510" s="0"/>
      <c r="LTJ510" s="0"/>
      <c r="LTK510" s="0"/>
      <c r="LTL510" s="0"/>
      <c r="LTM510" s="0"/>
      <c r="LTN510" s="0"/>
      <c r="LTO510" s="0"/>
      <c r="LTP510" s="0"/>
      <c r="LTQ510" s="0"/>
      <c r="LTR510" s="0"/>
      <c r="LTS510" s="0"/>
      <c r="LTT510" s="0"/>
      <c r="LTU510" s="0"/>
      <c r="LTV510" s="0"/>
      <c r="LTW510" s="0"/>
      <c r="LTX510" s="0"/>
      <c r="LTY510" s="0"/>
      <c r="LTZ510" s="0"/>
      <c r="LUA510" s="0"/>
      <c r="LUB510" s="0"/>
      <c r="LUC510" s="0"/>
      <c r="LUD510" s="0"/>
      <c r="LUE510" s="0"/>
      <c r="LUF510" s="0"/>
      <c r="LUG510" s="0"/>
      <c r="LUH510" s="0"/>
      <c r="LUI510" s="0"/>
      <c r="LUJ510" s="0"/>
      <c r="LUK510" s="0"/>
      <c r="LUL510" s="0"/>
      <c r="LUM510" s="0"/>
      <c r="LUN510" s="0"/>
      <c r="LUO510" s="0"/>
      <c r="LUP510" s="0"/>
      <c r="LUQ510" s="0"/>
      <c r="LUR510" s="0"/>
      <c r="LUS510" s="0"/>
      <c r="LUT510" s="0"/>
      <c r="LUU510" s="0"/>
      <c r="LUV510" s="0"/>
      <c r="LUW510" s="0"/>
      <c r="LUX510" s="0"/>
      <c r="LUY510" s="0"/>
      <c r="LUZ510" s="0"/>
      <c r="LVA510" s="0"/>
      <c r="LVB510" s="0"/>
      <c r="LVC510" s="0"/>
      <c r="LVD510" s="0"/>
      <c r="LVE510" s="0"/>
      <c r="LVF510" s="0"/>
      <c r="LVG510" s="0"/>
      <c r="LVH510" s="0"/>
      <c r="LVI510" s="0"/>
      <c r="LVJ510" s="0"/>
      <c r="LVK510" s="0"/>
      <c r="LVL510" s="0"/>
      <c r="LVM510" s="0"/>
      <c r="LVN510" s="0"/>
      <c r="LVO510" s="0"/>
      <c r="LVP510" s="0"/>
      <c r="LVQ510" s="0"/>
      <c r="LVR510" s="0"/>
      <c r="LVS510" s="0"/>
      <c r="LVT510" s="0"/>
      <c r="LVU510" s="0"/>
      <c r="LVV510" s="0"/>
      <c r="LVW510" s="0"/>
      <c r="LVX510" s="0"/>
      <c r="LVY510" s="0"/>
      <c r="LVZ510" s="0"/>
      <c r="LWA510" s="0"/>
      <c r="LWB510" s="0"/>
      <c r="LWC510" s="0"/>
      <c r="LWD510" s="0"/>
      <c r="LWE510" s="0"/>
      <c r="LWF510" s="0"/>
      <c r="LWG510" s="0"/>
      <c r="LWH510" s="0"/>
      <c r="LWI510" s="0"/>
      <c r="LWJ510" s="0"/>
      <c r="LWK510" s="0"/>
      <c r="LWL510" s="0"/>
      <c r="LWM510" s="0"/>
      <c r="LWN510" s="0"/>
      <c r="LWO510" s="0"/>
      <c r="LWP510" s="0"/>
      <c r="LWQ510" s="0"/>
      <c r="LWR510" s="0"/>
      <c r="LWS510" s="0"/>
      <c r="LWT510" s="0"/>
      <c r="LWU510" s="0"/>
      <c r="LWV510" s="0"/>
      <c r="LWW510" s="0"/>
      <c r="LWX510" s="0"/>
      <c r="LWY510" s="0"/>
      <c r="LWZ510" s="0"/>
      <c r="LXA510" s="0"/>
      <c r="LXB510" s="0"/>
      <c r="LXC510" s="0"/>
      <c r="LXD510" s="0"/>
      <c r="LXE510" s="0"/>
      <c r="LXF510" s="0"/>
      <c r="LXG510" s="0"/>
      <c r="LXH510" s="0"/>
      <c r="LXI510" s="0"/>
      <c r="LXJ510" s="0"/>
      <c r="LXK510" s="0"/>
      <c r="LXL510" s="0"/>
      <c r="LXM510" s="0"/>
      <c r="LXN510" s="0"/>
      <c r="LXO510" s="0"/>
      <c r="LXP510" s="0"/>
      <c r="LXQ510" s="0"/>
      <c r="LXR510" s="0"/>
      <c r="LXS510" s="0"/>
      <c r="LXT510" s="0"/>
      <c r="LXU510" s="0"/>
      <c r="LXV510" s="0"/>
      <c r="LXW510" s="0"/>
      <c r="LXX510" s="0"/>
      <c r="LXY510" s="0"/>
      <c r="LXZ510" s="0"/>
      <c r="LYA510" s="0"/>
      <c r="LYB510" s="0"/>
      <c r="LYC510" s="0"/>
      <c r="LYD510" s="0"/>
      <c r="LYE510" s="0"/>
      <c r="LYF510" s="0"/>
      <c r="LYG510" s="0"/>
      <c r="LYH510" s="0"/>
      <c r="LYI510" s="0"/>
      <c r="LYJ510" s="0"/>
      <c r="LYK510" s="0"/>
      <c r="LYL510" s="0"/>
      <c r="LYM510" s="0"/>
      <c r="LYN510" s="0"/>
      <c r="LYO510" s="0"/>
      <c r="LYP510" s="0"/>
      <c r="LYQ510" s="0"/>
      <c r="LYR510" s="0"/>
      <c r="LYS510" s="0"/>
      <c r="LYT510" s="0"/>
      <c r="LYU510" s="0"/>
      <c r="LYV510" s="0"/>
      <c r="LYW510" s="0"/>
      <c r="LYX510" s="0"/>
      <c r="LYY510" s="0"/>
      <c r="LYZ510" s="0"/>
      <c r="LZA510" s="0"/>
      <c r="LZB510" s="0"/>
      <c r="LZC510" s="0"/>
      <c r="LZD510" s="0"/>
      <c r="LZE510" s="0"/>
      <c r="LZF510" s="0"/>
      <c r="LZG510" s="0"/>
      <c r="LZH510" s="0"/>
      <c r="LZI510" s="0"/>
      <c r="LZJ510" s="0"/>
      <c r="LZK510" s="0"/>
      <c r="LZL510" s="0"/>
      <c r="LZM510" s="0"/>
      <c r="LZN510" s="0"/>
      <c r="LZO510" s="0"/>
      <c r="LZP510" s="0"/>
      <c r="LZQ510" s="0"/>
      <c r="LZR510" s="0"/>
      <c r="LZS510" s="0"/>
      <c r="LZT510" s="0"/>
      <c r="LZU510" s="0"/>
      <c r="LZV510" s="0"/>
      <c r="LZW510" s="0"/>
      <c r="LZX510" s="0"/>
      <c r="LZY510" s="0"/>
      <c r="LZZ510" s="0"/>
      <c r="MAA510" s="0"/>
      <c r="MAB510" s="0"/>
      <c r="MAC510" s="0"/>
      <c r="MAD510" s="0"/>
      <c r="MAE510" s="0"/>
      <c r="MAF510" s="0"/>
      <c r="MAG510" s="0"/>
      <c r="MAH510" s="0"/>
      <c r="MAI510" s="0"/>
      <c r="MAJ510" s="0"/>
      <c r="MAK510" s="0"/>
      <c r="MAL510" s="0"/>
      <c r="MAM510" s="0"/>
      <c r="MAN510" s="0"/>
      <c r="MAO510" s="0"/>
      <c r="MAP510" s="0"/>
      <c r="MAQ510" s="0"/>
      <c r="MAR510" s="0"/>
      <c r="MAS510" s="0"/>
      <c r="MAT510" s="0"/>
      <c r="MAU510" s="0"/>
      <c r="MAV510" s="0"/>
      <c r="MAW510" s="0"/>
      <c r="MAX510" s="0"/>
      <c r="MAY510" s="0"/>
      <c r="MAZ510" s="0"/>
      <c r="MBA510" s="0"/>
      <c r="MBB510" s="0"/>
      <c r="MBC510" s="0"/>
      <c r="MBD510" s="0"/>
      <c r="MBE510" s="0"/>
      <c r="MBF510" s="0"/>
      <c r="MBG510" s="0"/>
      <c r="MBH510" s="0"/>
      <c r="MBI510" s="0"/>
      <c r="MBJ510" s="0"/>
      <c r="MBK510" s="0"/>
      <c r="MBL510" s="0"/>
      <c r="MBM510" s="0"/>
      <c r="MBN510" s="0"/>
      <c r="MBO510" s="0"/>
      <c r="MBP510" s="0"/>
      <c r="MBQ510" s="0"/>
      <c r="MBR510" s="0"/>
      <c r="MBS510" s="0"/>
      <c r="MBT510" s="0"/>
      <c r="MBU510" s="0"/>
      <c r="MBV510" s="0"/>
      <c r="MBW510" s="0"/>
      <c r="MBX510" s="0"/>
      <c r="MBY510" s="0"/>
      <c r="MBZ510" s="0"/>
      <c r="MCA510" s="0"/>
      <c r="MCB510" s="0"/>
      <c r="MCC510" s="0"/>
      <c r="MCD510" s="0"/>
      <c r="MCE510" s="0"/>
      <c r="MCF510" s="0"/>
      <c r="MCG510" s="0"/>
      <c r="MCH510" s="0"/>
      <c r="MCI510" s="0"/>
      <c r="MCJ510" s="0"/>
      <c r="MCK510" s="0"/>
      <c r="MCL510" s="0"/>
      <c r="MCM510" s="0"/>
      <c r="MCN510" s="0"/>
      <c r="MCO510" s="0"/>
      <c r="MCP510" s="0"/>
      <c r="MCQ510" s="0"/>
      <c r="MCR510" s="0"/>
      <c r="MCS510" s="0"/>
      <c r="MCT510" s="0"/>
      <c r="MCU510" s="0"/>
      <c r="MCV510" s="0"/>
      <c r="MCW510" s="0"/>
      <c r="MCX510" s="0"/>
      <c r="MCY510" s="0"/>
      <c r="MCZ510" s="0"/>
      <c r="MDA510" s="0"/>
      <c r="MDB510" s="0"/>
      <c r="MDC510" s="0"/>
      <c r="MDD510" s="0"/>
      <c r="MDE510" s="0"/>
      <c r="MDF510" s="0"/>
      <c r="MDG510" s="0"/>
      <c r="MDH510" s="0"/>
      <c r="MDI510" s="0"/>
      <c r="MDJ510" s="0"/>
      <c r="MDK510" s="0"/>
      <c r="MDL510" s="0"/>
      <c r="MDM510" s="0"/>
      <c r="MDN510" s="0"/>
      <c r="MDO510" s="0"/>
      <c r="MDP510" s="0"/>
      <c r="MDQ510" s="0"/>
      <c r="MDR510" s="0"/>
      <c r="MDS510" s="0"/>
      <c r="MDT510" s="0"/>
      <c r="MDU510" s="0"/>
      <c r="MDV510" s="0"/>
      <c r="MDW510" s="0"/>
      <c r="MDX510" s="0"/>
      <c r="MDY510" s="0"/>
      <c r="MDZ510" s="0"/>
      <c r="MEA510" s="0"/>
      <c r="MEB510" s="0"/>
      <c r="MEC510" s="0"/>
      <c r="MED510" s="0"/>
      <c r="MEE510" s="0"/>
      <c r="MEF510" s="0"/>
      <c r="MEG510" s="0"/>
      <c r="MEH510" s="0"/>
      <c r="MEI510" s="0"/>
      <c r="MEJ510" s="0"/>
      <c r="MEK510" s="0"/>
      <c r="MEL510" s="0"/>
      <c r="MEM510" s="0"/>
      <c r="MEN510" s="0"/>
      <c r="MEO510" s="0"/>
      <c r="MEP510" s="0"/>
      <c r="MEQ510" s="0"/>
      <c r="MER510" s="0"/>
      <c r="MES510" s="0"/>
      <c r="MET510" s="0"/>
      <c r="MEU510" s="0"/>
      <c r="MEV510" s="0"/>
      <c r="MEW510" s="0"/>
      <c r="MEX510" s="0"/>
      <c r="MEY510" s="0"/>
      <c r="MEZ510" s="0"/>
      <c r="MFA510" s="0"/>
      <c r="MFB510" s="0"/>
      <c r="MFC510" s="0"/>
      <c r="MFD510" s="0"/>
      <c r="MFE510" s="0"/>
      <c r="MFF510" s="0"/>
      <c r="MFG510" s="0"/>
      <c r="MFH510" s="0"/>
      <c r="MFI510" s="0"/>
      <c r="MFJ510" s="0"/>
      <c r="MFK510" s="0"/>
      <c r="MFL510" s="0"/>
      <c r="MFM510" s="0"/>
      <c r="MFN510" s="0"/>
      <c r="MFO510" s="0"/>
      <c r="MFP510" s="0"/>
      <c r="MFQ510" s="0"/>
      <c r="MFR510" s="0"/>
      <c r="MFS510" s="0"/>
      <c r="MFT510" s="0"/>
      <c r="MFU510" s="0"/>
      <c r="MFV510" s="0"/>
      <c r="MFW510" s="0"/>
      <c r="MFX510" s="0"/>
      <c r="MFY510" s="0"/>
      <c r="MFZ510" s="0"/>
      <c r="MGA510" s="0"/>
      <c r="MGB510" s="0"/>
      <c r="MGC510" s="0"/>
      <c r="MGD510" s="0"/>
      <c r="MGE510" s="0"/>
      <c r="MGF510" s="0"/>
      <c r="MGG510" s="0"/>
      <c r="MGH510" s="0"/>
      <c r="MGI510" s="0"/>
      <c r="MGJ510" s="0"/>
      <c r="MGK510" s="0"/>
      <c r="MGL510" s="0"/>
      <c r="MGM510" s="0"/>
      <c r="MGN510" s="0"/>
      <c r="MGO510" s="0"/>
      <c r="MGP510" s="0"/>
      <c r="MGQ510" s="0"/>
      <c r="MGR510" s="0"/>
      <c r="MGS510" s="0"/>
      <c r="MGT510" s="0"/>
      <c r="MGU510" s="0"/>
      <c r="MGV510" s="0"/>
      <c r="MGW510" s="0"/>
      <c r="MGX510" s="0"/>
      <c r="MGY510" s="0"/>
      <c r="MGZ510" s="0"/>
      <c r="MHA510" s="0"/>
      <c r="MHB510" s="0"/>
      <c r="MHC510" s="0"/>
      <c r="MHD510" s="0"/>
      <c r="MHE510" s="0"/>
      <c r="MHF510" s="0"/>
      <c r="MHG510" s="0"/>
      <c r="MHH510" s="0"/>
      <c r="MHI510" s="0"/>
      <c r="MHJ510" s="0"/>
      <c r="MHK510" s="0"/>
      <c r="MHL510" s="0"/>
      <c r="MHM510" s="0"/>
      <c r="MHN510" s="0"/>
      <c r="MHO510" s="0"/>
      <c r="MHP510" s="0"/>
      <c r="MHQ510" s="0"/>
      <c r="MHR510" s="0"/>
      <c r="MHS510" s="0"/>
      <c r="MHT510" s="0"/>
      <c r="MHU510" s="0"/>
      <c r="MHV510" s="0"/>
      <c r="MHW510" s="0"/>
      <c r="MHX510" s="0"/>
      <c r="MHY510" s="0"/>
      <c r="MHZ510" s="0"/>
      <c r="MIA510" s="0"/>
      <c r="MIB510" s="0"/>
      <c r="MIC510" s="0"/>
      <c r="MID510" s="0"/>
      <c r="MIE510" s="0"/>
      <c r="MIF510" s="0"/>
      <c r="MIG510" s="0"/>
      <c r="MIH510" s="0"/>
      <c r="MII510" s="0"/>
      <c r="MIJ510" s="0"/>
      <c r="MIK510" s="0"/>
      <c r="MIL510" s="0"/>
      <c r="MIM510" s="0"/>
      <c r="MIN510" s="0"/>
      <c r="MIO510" s="0"/>
      <c r="MIP510" s="0"/>
      <c r="MIQ510" s="0"/>
      <c r="MIR510" s="0"/>
      <c r="MIS510" s="0"/>
      <c r="MIT510" s="0"/>
      <c r="MIU510" s="0"/>
      <c r="MIV510" s="0"/>
      <c r="MIW510" s="0"/>
      <c r="MIX510" s="0"/>
      <c r="MIY510" s="0"/>
      <c r="MIZ510" s="0"/>
      <c r="MJA510" s="0"/>
      <c r="MJB510" s="0"/>
      <c r="MJC510" s="0"/>
      <c r="MJD510" s="0"/>
      <c r="MJE510" s="0"/>
      <c r="MJF510" s="0"/>
      <c r="MJG510" s="0"/>
      <c r="MJH510" s="0"/>
      <c r="MJI510" s="0"/>
      <c r="MJJ510" s="0"/>
      <c r="MJK510" s="0"/>
      <c r="MJL510" s="0"/>
      <c r="MJM510" s="0"/>
      <c r="MJN510" s="0"/>
      <c r="MJO510" s="0"/>
      <c r="MJP510" s="0"/>
      <c r="MJQ510" s="0"/>
      <c r="MJR510" s="0"/>
      <c r="MJS510" s="0"/>
      <c r="MJT510" s="0"/>
      <c r="MJU510" s="0"/>
      <c r="MJV510" s="0"/>
      <c r="MJW510" s="0"/>
      <c r="MJX510" s="0"/>
      <c r="MJY510" s="0"/>
      <c r="MJZ510" s="0"/>
      <c r="MKA510" s="0"/>
      <c r="MKB510" s="0"/>
      <c r="MKC510" s="0"/>
      <c r="MKD510" s="0"/>
      <c r="MKE510" s="0"/>
      <c r="MKF510" s="0"/>
      <c r="MKG510" s="0"/>
      <c r="MKH510" s="0"/>
      <c r="MKI510" s="0"/>
      <c r="MKJ510" s="0"/>
      <c r="MKK510" s="0"/>
      <c r="MKL510" s="0"/>
      <c r="MKM510" s="0"/>
      <c r="MKN510" s="0"/>
      <c r="MKO510" s="0"/>
      <c r="MKP510" s="0"/>
      <c r="MKQ510" s="0"/>
      <c r="MKR510" s="0"/>
      <c r="MKS510" s="0"/>
      <c r="MKT510" s="0"/>
      <c r="MKU510" s="0"/>
      <c r="MKV510" s="0"/>
      <c r="MKW510" s="0"/>
      <c r="MKX510" s="0"/>
      <c r="MKY510" s="0"/>
      <c r="MKZ510" s="0"/>
      <c r="MLA510" s="0"/>
      <c r="MLB510" s="0"/>
      <c r="MLC510" s="0"/>
      <c r="MLD510" s="0"/>
      <c r="MLE510" s="0"/>
      <c r="MLF510" s="0"/>
      <c r="MLG510" s="0"/>
      <c r="MLH510" s="0"/>
      <c r="MLI510" s="0"/>
      <c r="MLJ510" s="0"/>
      <c r="MLK510" s="0"/>
      <c r="MLL510" s="0"/>
      <c r="MLM510" s="0"/>
      <c r="MLN510" s="0"/>
      <c r="MLO510" s="0"/>
      <c r="MLP510" s="0"/>
      <c r="MLQ510" s="0"/>
      <c r="MLR510" s="0"/>
      <c r="MLS510" s="0"/>
      <c r="MLT510" s="0"/>
      <c r="MLU510" s="0"/>
      <c r="MLV510" s="0"/>
      <c r="MLW510" s="0"/>
      <c r="MLX510" s="0"/>
      <c r="MLY510" s="0"/>
      <c r="MLZ510" s="0"/>
      <c r="MMA510" s="0"/>
      <c r="MMB510" s="0"/>
      <c r="MMC510" s="0"/>
      <c r="MMD510" s="0"/>
      <c r="MME510" s="0"/>
      <c r="MMF510" s="0"/>
      <c r="MMG510" s="0"/>
      <c r="MMH510" s="0"/>
      <c r="MMI510" s="0"/>
      <c r="MMJ510" s="0"/>
      <c r="MMK510" s="0"/>
      <c r="MML510" s="0"/>
      <c r="MMM510" s="0"/>
      <c r="MMN510" s="0"/>
      <c r="MMO510" s="0"/>
      <c r="MMP510" s="0"/>
      <c r="MMQ510" s="0"/>
      <c r="MMR510" s="0"/>
      <c r="MMS510" s="0"/>
      <c r="MMT510" s="0"/>
      <c r="MMU510" s="0"/>
      <c r="MMV510" s="0"/>
      <c r="MMW510" s="0"/>
      <c r="MMX510" s="0"/>
      <c r="MMY510" s="0"/>
      <c r="MMZ510" s="0"/>
      <c r="MNA510" s="0"/>
      <c r="MNB510" s="0"/>
      <c r="MNC510" s="0"/>
      <c r="MND510" s="0"/>
      <c r="MNE510" s="0"/>
      <c r="MNF510" s="0"/>
      <c r="MNG510" s="0"/>
      <c r="MNH510" s="0"/>
      <c r="MNI510" s="0"/>
      <c r="MNJ510" s="0"/>
      <c r="MNK510" s="0"/>
      <c r="MNL510" s="0"/>
      <c r="MNM510" s="0"/>
      <c r="MNN510" s="0"/>
      <c r="MNO510" s="0"/>
      <c r="MNP510" s="0"/>
      <c r="MNQ510" s="0"/>
      <c r="MNR510" s="0"/>
      <c r="MNS510" s="0"/>
      <c r="MNT510" s="0"/>
      <c r="MNU510" s="0"/>
      <c r="MNV510" s="0"/>
      <c r="MNW510" s="0"/>
      <c r="MNX510" s="0"/>
      <c r="MNY510" s="0"/>
      <c r="MNZ510" s="0"/>
      <c r="MOA510" s="0"/>
      <c r="MOB510" s="0"/>
      <c r="MOC510" s="0"/>
      <c r="MOD510" s="0"/>
      <c r="MOE510" s="0"/>
      <c r="MOF510" s="0"/>
      <c r="MOG510" s="0"/>
      <c r="MOH510" s="0"/>
      <c r="MOI510" s="0"/>
      <c r="MOJ510" s="0"/>
      <c r="MOK510" s="0"/>
      <c r="MOL510" s="0"/>
      <c r="MOM510" s="0"/>
      <c r="MON510" s="0"/>
      <c r="MOO510" s="0"/>
      <c r="MOP510" s="0"/>
      <c r="MOQ510" s="0"/>
      <c r="MOR510" s="0"/>
      <c r="MOS510" s="0"/>
      <c r="MOT510" s="0"/>
      <c r="MOU510" s="0"/>
      <c r="MOV510" s="0"/>
      <c r="MOW510" s="0"/>
      <c r="MOX510" s="0"/>
      <c r="MOY510" s="0"/>
      <c r="MOZ510" s="0"/>
      <c r="MPA510" s="0"/>
      <c r="MPB510" s="0"/>
      <c r="MPC510" s="0"/>
      <c r="MPD510" s="0"/>
      <c r="MPE510" s="0"/>
      <c r="MPF510" s="0"/>
      <c r="MPG510" s="0"/>
      <c r="MPH510" s="0"/>
      <c r="MPI510" s="0"/>
      <c r="MPJ510" s="0"/>
      <c r="MPK510" s="0"/>
      <c r="MPL510" s="0"/>
      <c r="MPM510" s="0"/>
      <c r="MPN510" s="0"/>
      <c r="MPO510" s="0"/>
      <c r="MPP510" s="0"/>
      <c r="MPQ510" s="0"/>
      <c r="MPR510" s="0"/>
      <c r="MPS510" s="0"/>
      <c r="MPT510" s="0"/>
      <c r="MPU510" s="0"/>
      <c r="MPV510" s="0"/>
      <c r="MPW510" s="0"/>
      <c r="MPX510" s="0"/>
      <c r="MPY510" s="0"/>
      <c r="MPZ510" s="0"/>
      <c r="MQA510" s="0"/>
      <c r="MQB510" s="0"/>
      <c r="MQC510" s="0"/>
      <c r="MQD510" s="0"/>
      <c r="MQE510" s="0"/>
      <c r="MQF510" s="0"/>
      <c r="MQG510" s="0"/>
      <c r="MQH510" s="0"/>
      <c r="MQI510" s="0"/>
      <c r="MQJ510" s="0"/>
      <c r="MQK510" s="0"/>
      <c r="MQL510" s="0"/>
      <c r="MQM510" s="0"/>
      <c r="MQN510" s="0"/>
      <c r="MQO510" s="0"/>
      <c r="MQP510" s="0"/>
      <c r="MQQ510" s="0"/>
      <c r="MQR510" s="0"/>
      <c r="MQS510" s="0"/>
      <c r="MQT510" s="0"/>
      <c r="MQU510" s="0"/>
      <c r="MQV510" s="0"/>
      <c r="MQW510" s="0"/>
      <c r="MQX510" s="0"/>
      <c r="MQY510" s="0"/>
      <c r="MQZ510" s="0"/>
      <c r="MRA510" s="0"/>
      <c r="MRB510" s="0"/>
      <c r="MRC510" s="0"/>
      <c r="MRD510" s="0"/>
      <c r="MRE510" s="0"/>
      <c r="MRF510" s="0"/>
      <c r="MRG510" s="0"/>
      <c r="MRH510" s="0"/>
      <c r="MRI510" s="0"/>
      <c r="MRJ510" s="0"/>
      <c r="MRK510" s="0"/>
      <c r="MRL510" s="0"/>
      <c r="MRM510" s="0"/>
      <c r="MRN510" s="0"/>
      <c r="MRO510" s="0"/>
      <c r="MRP510" s="0"/>
      <c r="MRQ510" s="0"/>
      <c r="MRR510" s="0"/>
      <c r="MRS510" s="0"/>
      <c r="MRT510" s="0"/>
      <c r="MRU510" s="0"/>
      <c r="MRV510" s="0"/>
      <c r="MRW510" s="0"/>
      <c r="MRX510" s="0"/>
      <c r="MRY510" s="0"/>
      <c r="MRZ510" s="0"/>
      <c r="MSA510" s="0"/>
      <c r="MSB510" s="0"/>
      <c r="MSC510" s="0"/>
      <c r="MSD510" s="0"/>
      <c r="MSE510" s="0"/>
      <c r="MSF510" s="0"/>
      <c r="MSG510" s="0"/>
      <c r="MSH510" s="0"/>
      <c r="MSI510" s="0"/>
      <c r="MSJ510" s="0"/>
      <c r="MSK510" s="0"/>
      <c r="MSL510" s="0"/>
      <c r="MSM510" s="0"/>
      <c r="MSN510" s="0"/>
      <c r="MSO510" s="0"/>
      <c r="MSP510" s="0"/>
      <c r="MSQ510" s="0"/>
      <c r="MSR510" s="0"/>
      <c r="MSS510" s="0"/>
      <c r="MST510" s="0"/>
      <c r="MSU510" s="0"/>
      <c r="MSV510" s="0"/>
      <c r="MSW510" s="0"/>
      <c r="MSX510" s="0"/>
      <c r="MSY510" s="0"/>
      <c r="MSZ510" s="0"/>
      <c r="MTA510" s="0"/>
      <c r="MTB510" s="0"/>
      <c r="MTC510" s="0"/>
      <c r="MTD510" s="0"/>
      <c r="MTE510" s="0"/>
      <c r="MTF510" s="0"/>
      <c r="MTG510" s="0"/>
      <c r="MTH510" s="0"/>
      <c r="MTI510" s="0"/>
      <c r="MTJ510" s="0"/>
      <c r="MTK510" s="0"/>
      <c r="MTL510" s="0"/>
      <c r="MTM510" s="0"/>
      <c r="MTN510" s="0"/>
      <c r="MTO510" s="0"/>
      <c r="MTP510" s="0"/>
      <c r="MTQ510" s="0"/>
      <c r="MTR510" s="0"/>
      <c r="MTS510" s="0"/>
      <c r="MTT510" s="0"/>
      <c r="MTU510" s="0"/>
      <c r="MTV510" s="0"/>
      <c r="MTW510" s="0"/>
      <c r="MTX510" s="0"/>
      <c r="MTY510" s="0"/>
      <c r="MTZ510" s="0"/>
      <c r="MUA510" s="0"/>
      <c r="MUB510" s="0"/>
      <c r="MUC510" s="0"/>
      <c r="MUD510" s="0"/>
      <c r="MUE510" s="0"/>
      <c r="MUF510" s="0"/>
      <c r="MUG510" s="0"/>
      <c r="MUH510" s="0"/>
      <c r="MUI510" s="0"/>
      <c r="MUJ510" s="0"/>
      <c r="MUK510" s="0"/>
      <c r="MUL510" s="0"/>
      <c r="MUM510" s="0"/>
      <c r="MUN510" s="0"/>
      <c r="MUO510" s="0"/>
      <c r="MUP510" s="0"/>
      <c r="MUQ510" s="0"/>
      <c r="MUR510" s="0"/>
      <c r="MUS510" s="0"/>
      <c r="MUT510" s="0"/>
      <c r="MUU510" s="0"/>
      <c r="MUV510" s="0"/>
      <c r="MUW510" s="0"/>
      <c r="MUX510" s="0"/>
      <c r="MUY510" s="0"/>
      <c r="MUZ510" s="0"/>
      <c r="MVA510" s="0"/>
      <c r="MVB510" s="0"/>
      <c r="MVC510" s="0"/>
      <c r="MVD510" s="0"/>
      <c r="MVE510" s="0"/>
      <c r="MVF510" s="0"/>
      <c r="MVG510" s="0"/>
      <c r="MVH510" s="0"/>
      <c r="MVI510" s="0"/>
      <c r="MVJ510" s="0"/>
      <c r="MVK510" s="0"/>
      <c r="MVL510" s="0"/>
      <c r="MVM510" s="0"/>
      <c r="MVN510" s="0"/>
      <c r="MVO510" s="0"/>
      <c r="MVP510" s="0"/>
      <c r="MVQ510" s="0"/>
      <c r="MVR510" s="0"/>
      <c r="MVS510" s="0"/>
      <c r="MVT510" s="0"/>
      <c r="MVU510" s="0"/>
      <c r="MVV510" s="0"/>
      <c r="MVW510" s="0"/>
      <c r="MVX510" s="0"/>
      <c r="MVY510" s="0"/>
      <c r="MVZ510" s="0"/>
      <c r="MWA510" s="0"/>
      <c r="MWB510" s="0"/>
      <c r="MWC510" s="0"/>
      <c r="MWD510" s="0"/>
      <c r="MWE510" s="0"/>
      <c r="MWF510" s="0"/>
      <c r="MWG510" s="0"/>
      <c r="MWH510" s="0"/>
      <c r="MWI510" s="0"/>
      <c r="MWJ510" s="0"/>
      <c r="MWK510" s="0"/>
      <c r="MWL510" s="0"/>
      <c r="MWM510" s="0"/>
      <c r="MWN510" s="0"/>
      <c r="MWO510" s="0"/>
      <c r="MWP510" s="0"/>
      <c r="MWQ510" s="0"/>
      <c r="MWR510" s="0"/>
      <c r="MWS510" s="0"/>
      <c r="MWT510" s="0"/>
      <c r="MWU510" s="0"/>
      <c r="MWV510" s="0"/>
      <c r="MWW510" s="0"/>
      <c r="MWX510" s="0"/>
      <c r="MWY510" s="0"/>
      <c r="MWZ510" s="0"/>
      <c r="MXA510" s="0"/>
      <c r="MXB510" s="0"/>
      <c r="MXC510" s="0"/>
      <c r="MXD510" s="0"/>
      <c r="MXE510" s="0"/>
      <c r="MXF510" s="0"/>
      <c r="MXG510" s="0"/>
      <c r="MXH510" s="0"/>
      <c r="MXI510" s="0"/>
      <c r="MXJ510" s="0"/>
      <c r="MXK510" s="0"/>
      <c r="MXL510" s="0"/>
      <c r="MXM510" s="0"/>
      <c r="MXN510" s="0"/>
      <c r="MXO510" s="0"/>
      <c r="MXP510" s="0"/>
      <c r="MXQ510" s="0"/>
      <c r="MXR510" s="0"/>
      <c r="MXS510" s="0"/>
      <c r="MXT510" s="0"/>
      <c r="MXU510" s="0"/>
      <c r="MXV510" s="0"/>
      <c r="MXW510" s="0"/>
      <c r="MXX510" s="0"/>
      <c r="MXY510" s="0"/>
      <c r="MXZ510" s="0"/>
      <c r="MYA510" s="0"/>
      <c r="MYB510" s="0"/>
      <c r="MYC510" s="0"/>
      <c r="MYD510" s="0"/>
      <c r="MYE510" s="0"/>
      <c r="MYF510" s="0"/>
      <c r="MYG510" s="0"/>
      <c r="MYH510" s="0"/>
      <c r="MYI510" s="0"/>
      <c r="MYJ510" s="0"/>
      <c r="MYK510" s="0"/>
      <c r="MYL510" s="0"/>
      <c r="MYM510" s="0"/>
      <c r="MYN510" s="0"/>
      <c r="MYO510" s="0"/>
      <c r="MYP510" s="0"/>
      <c r="MYQ510" s="0"/>
      <c r="MYR510" s="0"/>
      <c r="MYS510" s="0"/>
      <c r="MYT510" s="0"/>
      <c r="MYU510" s="0"/>
      <c r="MYV510" s="0"/>
      <c r="MYW510" s="0"/>
      <c r="MYX510" s="0"/>
      <c r="MYY510" s="0"/>
      <c r="MYZ510" s="0"/>
      <c r="MZA510" s="0"/>
      <c r="MZB510" s="0"/>
      <c r="MZC510" s="0"/>
      <c r="MZD510" s="0"/>
      <c r="MZE510" s="0"/>
      <c r="MZF510" s="0"/>
      <c r="MZG510" s="0"/>
      <c r="MZH510" s="0"/>
      <c r="MZI510" s="0"/>
      <c r="MZJ510" s="0"/>
      <c r="MZK510" s="0"/>
      <c r="MZL510" s="0"/>
      <c r="MZM510" s="0"/>
      <c r="MZN510" s="0"/>
      <c r="MZO510" s="0"/>
      <c r="MZP510" s="0"/>
      <c r="MZQ510" s="0"/>
      <c r="MZR510" s="0"/>
      <c r="MZS510" s="0"/>
      <c r="MZT510" s="0"/>
      <c r="MZU510" s="0"/>
      <c r="MZV510" s="0"/>
      <c r="MZW510" s="0"/>
      <c r="MZX510" s="0"/>
      <c r="MZY510" s="0"/>
      <c r="MZZ510" s="0"/>
      <c r="NAA510" s="0"/>
      <c r="NAB510" s="0"/>
      <c r="NAC510" s="0"/>
      <c r="NAD510" s="0"/>
      <c r="NAE510" s="0"/>
      <c r="NAF510" s="0"/>
      <c r="NAG510" s="0"/>
      <c r="NAH510" s="0"/>
      <c r="NAI510" s="0"/>
      <c r="NAJ510" s="0"/>
      <c r="NAK510" s="0"/>
      <c r="NAL510" s="0"/>
      <c r="NAM510" s="0"/>
      <c r="NAN510" s="0"/>
      <c r="NAO510" s="0"/>
      <c r="NAP510" s="0"/>
      <c r="NAQ510" s="0"/>
      <c r="NAR510" s="0"/>
      <c r="NAS510" s="0"/>
      <c r="NAT510" s="0"/>
      <c r="NAU510" s="0"/>
      <c r="NAV510" s="0"/>
      <c r="NAW510" s="0"/>
      <c r="NAX510" s="0"/>
      <c r="NAY510" s="0"/>
      <c r="NAZ510" s="0"/>
      <c r="NBA510" s="0"/>
      <c r="NBB510" s="0"/>
      <c r="NBC510" s="0"/>
      <c r="NBD510" s="0"/>
      <c r="NBE510" s="0"/>
      <c r="NBF510" s="0"/>
      <c r="NBG510" s="0"/>
      <c r="NBH510" s="0"/>
      <c r="NBI510" s="0"/>
      <c r="NBJ510" s="0"/>
      <c r="NBK510" s="0"/>
      <c r="NBL510" s="0"/>
      <c r="NBM510" s="0"/>
      <c r="NBN510" s="0"/>
      <c r="NBO510" s="0"/>
      <c r="NBP510" s="0"/>
      <c r="NBQ510" s="0"/>
      <c r="NBR510" s="0"/>
      <c r="NBS510" s="0"/>
      <c r="NBT510" s="0"/>
      <c r="NBU510" s="0"/>
      <c r="NBV510" s="0"/>
      <c r="NBW510" s="0"/>
      <c r="NBX510" s="0"/>
      <c r="NBY510" s="0"/>
      <c r="NBZ510" s="0"/>
      <c r="NCA510" s="0"/>
      <c r="NCB510" s="0"/>
      <c r="NCC510" s="0"/>
      <c r="NCD510" s="0"/>
      <c r="NCE510" s="0"/>
      <c r="NCF510" s="0"/>
      <c r="NCG510" s="0"/>
      <c r="NCH510" s="0"/>
      <c r="NCI510" s="0"/>
      <c r="NCJ510" s="0"/>
      <c r="NCK510" s="0"/>
      <c r="NCL510" s="0"/>
      <c r="NCM510" s="0"/>
      <c r="NCN510" s="0"/>
      <c r="NCO510" s="0"/>
      <c r="NCP510" s="0"/>
      <c r="NCQ510" s="0"/>
      <c r="NCR510" s="0"/>
      <c r="NCS510" s="0"/>
      <c r="NCT510" s="0"/>
      <c r="NCU510" s="0"/>
      <c r="NCV510" s="0"/>
      <c r="NCW510" s="0"/>
      <c r="NCX510" s="0"/>
      <c r="NCY510" s="0"/>
      <c r="NCZ510" s="0"/>
      <c r="NDA510" s="0"/>
      <c r="NDB510" s="0"/>
      <c r="NDC510" s="0"/>
      <c r="NDD510" s="0"/>
      <c r="NDE510" s="0"/>
      <c r="NDF510" s="0"/>
      <c r="NDG510" s="0"/>
      <c r="NDH510" s="0"/>
      <c r="NDI510" s="0"/>
      <c r="NDJ510" s="0"/>
      <c r="NDK510" s="0"/>
      <c r="NDL510" s="0"/>
      <c r="NDM510" s="0"/>
      <c r="NDN510" s="0"/>
      <c r="NDO510" s="0"/>
      <c r="NDP510" s="0"/>
      <c r="NDQ510" s="0"/>
      <c r="NDR510" s="0"/>
      <c r="NDS510" s="0"/>
      <c r="NDT510" s="0"/>
      <c r="NDU510" s="0"/>
      <c r="NDV510" s="0"/>
      <c r="NDW510" s="0"/>
      <c r="NDX510" s="0"/>
      <c r="NDY510" s="0"/>
      <c r="NDZ510" s="0"/>
      <c r="NEA510" s="0"/>
      <c r="NEB510" s="0"/>
      <c r="NEC510" s="0"/>
      <c r="NED510" s="0"/>
      <c r="NEE510" s="0"/>
      <c r="NEF510" s="0"/>
      <c r="NEG510" s="0"/>
      <c r="NEH510" s="0"/>
      <c r="NEI510" s="0"/>
      <c r="NEJ510" s="0"/>
      <c r="NEK510" s="0"/>
      <c r="NEL510" s="0"/>
      <c r="NEM510" s="0"/>
      <c r="NEN510" s="0"/>
      <c r="NEO510" s="0"/>
      <c r="NEP510" s="0"/>
      <c r="NEQ510" s="0"/>
      <c r="NER510" s="0"/>
      <c r="NES510" s="0"/>
      <c r="NET510" s="0"/>
      <c r="NEU510" s="0"/>
      <c r="NEV510" s="0"/>
      <c r="NEW510" s="0"/>
      <c r="NEX510" s="0"/>
      <c r="NEY510" s="0"/>
      <c r="NEZ510" s="0"/>
      <c r="NFA510" s="0"/>
      <c r="NFB510" s="0"/>
      <c r="NFC510" s="0"/>
      <c r="NFD510" s="0"/>
      <c r="NFE510" s="0"/>
      <c r="NFF510" s="0"/>
      <c r="NFG510" s="0"/>
      <c r="NFH510" s="0"/>
      <c r="NFI510" s="0"/>
      <c r="NFJ510" s="0"/>
      <c r="NFK510" s="0"/>
      <c r="NFL510" s="0"/>
      <c r="NFM510" s="0"/>
      <c r="NFN510" s="0"/>
      <c r="NFO510" s="0"/>
      <c r="NFP510" s="0"/>
      <c r="NFQ510" s="0"/>
      <c r="NFR510" s="0"/>
      <c r="NFS510" s="0"/>
      <c r="NFT510" s="0"/>
      <c r="NFU510" s="0"/>
      <c r="NFV510" s="0"/>
      <c r="NFW510" s="0"/>
      <c r="NFX510" s="0"/>
      <c r="NFY510" s="0"/>
      <c r="NFZ510" s="0"/>
      <c r="NGA510" s="0"/>
      <c r="NGB510" s="0"/>
      <c r="NGC510" s="0"/>
      <c r="NGD510" s="0"/>
      <c r="NGE510" s="0"/>
      <c r="NGF510" s="0"/>
      <c r="NGG510" s="0"/>
      <c r="NGH510" s="0"/>
      <c r="NGI510" s="0"/>
      <c r="NGJ510" s="0"/>
      <c r="NGK510" s="0"/>
      <c r="NGL510" s="0"/>
      <c r="NGM510" s="0"/>
      <c r="NGN510" s="0"/>
      <c r="NGO510" s="0"/>
      <c r="NGP510" s="0"/>
      <c r="NGQ510" s="0"/>
      <c r="NGR510" s="0"/>
      <c r="NGS510" s="0"/>
      <c r="NGT510" s="0"/>
      <c r="NGU510" s="0"/>
      <c r="NGV510" s="0"/>
      <c r="NGW510" s="0"/>
      <c r="NGX510" s="0"/>
      <c r="NGY510" s="0"/>
      <c r="NGZ510" s="0"/>
      <c r="NHA510" s="0"/>
      <c r="NHB510" s="0"/>
      <c r="NHC510" s="0"/>
      <c r="NHD510" s="0"/>
      <c r="NHE510" s="0"/>
      <c r="NHF510" s="0"/>
      <c r="NHG510" s="0"/>
      <c r="NHH510" s="0"/>
      <c r="NHI510" s="0"/>
      <c r="NHJ510" s="0"/>
      <c r="NHK510" s="0"/>
      <c r="NHL510" s="0"/>
      <c r="NHM510" s="0"/>
      <c r="NHN510" s="0"/>
      <c r="NHO510" s="0"/>
      <c r="NHP510" s="0"/>
      <c r="NHQ510" s="0"/>
      <c r="NHR510" s="0"/>
      <c r="NHS510" s="0"/>
      <c r="NHT510" s="0"/>
      <c r="NHU510" s="0"/>
      <c r="NHV510" s="0"/>
      <c r="NHW510" s="0"/>
      <c r="NHX510" s="0"/>
      <c r="NHY510" s="0"/>
      <c r="NHZ510" s="0"/>
      <c r="NIA510" s="0"/>
      <c r="NIB510" s="0"/>
      <c r="NIC510" s="0"/>
      <c r="NID510" s="0"/>
      <c r="NIE510" s="0"/>
      <c r="NIF510" s="0"/>
      <c r="NIG510" s="0"/>
      <c r="NIH510" s="0"/>
      <c r="NII510" s="0"/>
      <c r="NIJ510" s="0"/>
      <c r="NIK510" s="0"/>
      <c r="NIL510" s="0"/>
      <c r="NIM510" s="0"/>
      <c r="NIN510" s="0"/>
      <c r="NIO510" s="0"/>
      <c r="NIP510" s="0"/>
      <c r="NIQ510" s="0"/>
      <c r="NIR510" s="0"/>
      <c r="NIS510" s="0"/>
      <c r="NIT510" s="0"/>
      <c r="NIU510" s="0"/>
      <c r="NIV510" s="0"/>
      <c r="NIW510" s="0"/>
      <c r="NIX510" s="0"/>
      <c r="NIY510" s="0"/>
      <c r="NIZ510" s="0"/>
      <c r="NJA510" s="0"/>
      <c r="NJB510" s="0"/>
      <c r="NJC510" s="0"/>
      <c r="NJD510" s="0"/>
      <c r="NJE510" s="0"/>
      <c r="NJF510" s="0"/>
      <c r="NJG510" s="0"/>
      <c r="NJH510" s="0"/>
      <c r="NJI510" s="0"/>
      <c r="NJJ510" s="0"/>
      <c r="NJK510" s="0"/>
      <c r="NJL510" s="0"/>
      <c r="NJM510" s="0"/>
      <c r="NJN510" s="0"/>
      <c r="NJO510" s="0"/>
      <c r="NJP510" s="0"/>
      <c r="NJQ510" s="0"/>
      <c r="NJR510" s="0"/>
      <c r="NJS510" s="0"/>
      <c r="NJT510" s="0"/>
      <c r="NJU510" s="0"/>
      <c r="NJV510" s="0"/>
      <c r="NJW510" s="0"/>
      <c r="NJX510" s="0"/>
      <c r="NJY510" s="0"/>
      <c r="NJZ510" s="0"/>
      <c r="NKA510" s="0"/>
      <c r="NKB510" s="0"/>
      <c r="NKC510" s="0"/>
      <c r="NKD510" s="0"/>
      <c r="NKE510" s="0"/>
      <c r="NKF510" s="0"/>
      <c r="NKG510" s="0"/>
      <c r="NKH510" s="0"/>
      <c r="NKI510" s="0"/>
      <c r="NKJ510" s="0"/>
      <c r="NKK510" s="0"/>
      <c r="NKL510" s="0"/>
      <c r="NKM510" s="0"/>
      <c r="NKN510" s="0"/>
      <c r="NKO510" s="0"/>
      <c r="NKP510" s="0"/>
      <c r="NKQ510" s="0"/>
      <c r="NKR510" s="0"/>
      <c r="NKS510" s="0"/>
      <c r="NKT510" s="0"/>
      <c r="NKU510" s="0"/>
      <c r="NKV510" s="0"/>
      <c r="NKW510" s="0"/>
      <c r="NKX510" s="0"/>
      <c r="NKY510" s="0"/>
      <c r="NKZ510" s="0"/>
      <c r="NLA510" s="0"/>
      <c r="NLB510" s="0"/>
      <c r="NLC510" s="0"/>
      <c r="NLD510" s="0"/>
      <c r="NLE510" s="0"/>
      <c r="NLF510" s="0"/>
      <c r="NLG510" s="0"/>
      <c r="NLH510" s="0"/>
      <c r="NLI510" s="0"/>
      <c r="NLJ510" s="0"/>
      <c r="NLK510" s="0"/>
      <c r="NLL510" s="0"/>
      <c r="NLM510" s="0"/>
      <c r="NLN510" s="0"/>
      <c r="NLO510" s="0"/>
      <c r="NLP510" s="0"/>
      <c r="NLQ510" s="0"/>
      <c r="NLR510" s="0"/>
      <c r="NLS510" s="0"/>
      <c r="NLT510" s="0"/>
      <c r="NLU510" s="0"/>
      <c r="NLV510" s="0"/>
      <c r="NLW510" s="0"/>
      <c r="NLX510" s="0"/>
      <c r="NLY510" s="0"/>
      <c r="NLZ510" s="0"/>
      <c r="NMA510" s="0"/>
      <c r="NMB510" s="0"/>
      <c r="NMC510" s="0"/>
      <c r="NMD510" s="0"/>
      <c r="NME510" s="0"/>
      <c r="NMF510" s="0"/>
      <c r="NMG510" s="0"/>
      <c r="NMH510" s="0"/>
      <c r="NMI510" s="0"/>
      <c r="NMJ510" s="0"/>
      <c r="NMK510" s="0"/>
      <c r="NML510" s="0"/>
      <c r="NMM510" s="0"/>
      <c r="NMN510" s="0"/>
      <c r="NMO510" s="0"/>
      <c r="NMP510" s="0"/>
      <c r="NMQ510" s="0"/>
      <c r="NMR510" s="0"/>
      <c r="NMS510" s="0"/>
      <c r="NMT510" s="0"/>
      <c r="NMU510" s="0"/>
      <c r="NMV510" s="0"/>
      <c r="NMW510" s="0"/>
      <c r="NMX510" s="0"/>
      <c r="NMY510" s="0"/>
      <c r="NMZ510" s="0"/>
      <c r="NNA510" s="0"/>
      <c r="NNB510" s="0"/>
      <c r="NNC510" s="0"/>
      <c r="NND510" s="0"/>
      <c r="NNE510" s="0"/>
      <c r="NNF510" s="0"/>
      <c r="NNG510" s="0"/>
      <c r="NNH510" s="0"/>
      <c r="NNI510" s="0"/>
      <c r="NNJ510" s="0"/>
      <c r="NNK510" s="0"/>
      <c r="NNL510" s="0"/>
      <c r="NNM510" s="0"/>
      <c r="NNN510" s="0"/>
      <c r="NNO510" s="0"/>
      <c r="NNP510" s="0"/>
      <c r="NNQ510" s="0"/>
      <c r="NNR510" s="0"/>
      <c r="NNS510" s="0"/>
      <c r="NNT510" s="0"/>
      <c r="NNU510" s="0"/>
      <c r="NNV510" s="0"/>
      <c r="NNW510" s="0"/>
      <c r="NNX510" s="0"/>
      <c r="NNY510" s="0"/>
      <c r="NNZ510" s="0"/>
      <c r="NOA510" s="0"/>
      <c r="NOB510" s="0"/>
      <c r="NOC510" s="0"/>
      <c r="NOD510" s="0"/>
      <c r="NOE510" s="0"/>
      <c r="NOF510" s="0"/>
      <c r="NOG510" s="0"/>
      <c r="NOH510" s="0"/>
      <c r="NOI510" s="0"/>
      <c r="NOJ510" s="0"/>
      <c r="NOK510" s="0"/>
      <c r="NOL510" s="0"/>
      <c r="NOM510" s="0"/>
      <c r="NON510" s="0"/>
      <c r="NOO510" s="0"/>
      <c r="NOP510" s="0"/>
      <c r="NOQ510" s="0"/>
      <c r="NOR510" s="0"/>
      <c r="NOS510" s="0"/>
      <c r="NOT510" s="0"/>
      <c r="NOU510" s="0"/>
      <c r="NOV510" s="0"/>
      <c r="NOW510" s="0"/>
      <c r="NOX510" s="0"/>
      <c r="NOY510" s="0"/>
      <c r="NOZ510" s="0"/>
      <c r="NPA510" s="0"/>
      <c r="NPB510" s="0"/>
      <c r="NPC510" s="0"/>
      <c r="NPD510" s="0"/>
      <c r="NPE510" s="0"/>
      <c r="NPF510" s="0"/>
      <c r="NPG510" s="0"/>
      <c r="NPH510" s="0"/>
      <c r="NPI510" s="0"/>
      <c r="NPJ510" s="0"/>
      <c r="NPK510" s="0"/>
      <c r="NPL510" s="0"/>
      <c r="NPM510" s="0"/>
      <c r="NPN510" s="0"/>
      <c r="NPO510" s="0"/>
      <c r="NPP510" s="0"/>
      <c r="NPQ510" s="0"/>
      <c r="NPR510" s="0"/>
      <c r="NPS510" s="0"/>
      <c r="NPT510" s="0"/>
      <c r="NPU510" s="0"/>
      <c r="NPV510" s="0"/>
      <c r="NPW510" s="0"/>
      <c r="NPX510" s="0"/>
      <c r="NPY510" s="0"/>
      <c r="NPZ510" s="0"/>
      <c r="NQA510" s="0"/>
      <c r="NQB510" s="0"/>
      <c r="NQC510" s="0"/>
      <c r="NQD510" s="0"/>
      <c r="NQE510" s="0"/>
      <c r="NQF510" s="0"/>
      <c r="NQG510" s="0"/>
      <c r="NQH510" s="0"/>
      <c r="NQI510" s="0"/>
      <c r="NQJ510" s="0"/>
      <c r="NQK510" s="0"/>
      <c r="NQL510" s="0"/>
      <c r="NQM510" s="0"/>
      <c r="NQN510" s="0"/>
      <c r="NQO510" s="0"/>
      <c r="NQP510" s="0"/>
      <c r="NQQ510" s="0"/>
      <c r="NQR510" s="0"/>
      <c r="NQS510" s="0"/>
      <c r="NQT510" s="0"/>
      <c r="NQU510" s="0"/>
      <c r="NQV510" s="0"/>
      <c r="NQW510" s="0"/>
      <c r="NQX510" s="0"/>
      <c r="NQY510" s="0"/>
      <c r="NQZ510" s="0"/>
      <c r="NRA510" s="0"/>
      <c r="NRB510" s="0"/>
      <c r="NRC510" s="0"/>
      <c r="NRD510" s="0"/>
      <c r="NRE510" s="0"/>
      <c r="NRF510" s="0"/>
      <c r="NRG510" s="0"/>
      <c r="NRH510" s="0"/>
      <c r="NRI510" s="0"/>
      <c r="NRJ510" s="0"/>
      <c r="NRK510" s="0"/>
      <c r="NRL510" s="0"/>
      <c r="NRM510" s="0"/>
      <c r="NRN510" s="0"/>
      <c r="NRO510" s="0"/>
      <c r="NRP510" s="0"/>
      <c r="NRQ510" s="0"/>
      <c r="NRR510" s="0"/>
      <c r="NRS510" s="0"/>
      <c r="NRT510" s="0"/>
      <c r="NRU510" s="0"/>
      <c r="NRV510" s="0"/>
      <c r="NRW510" s="0"/>
      <c r="NRX510" s="0"/>
      <c r="NRY510" s="0"/>
      <c r="NRZ510" s="0"/>
      <c r="NSA510" s="0"/>
      <c r="NSB510" s="0"/>
      <c r="NSC510" s="0"/>
      <c r="NSD510" s="0"/>
      <c r="NSE510" s="0"/>
      <c r="NSF510" s="0"/>
      <c r="NSG510" s="0"/>
      <c r="NSH510" s="0"/>
      <c r="NSI510" s="0"/>
      <c r="NSJ510" s="0"/>
      <c r="NSK510" s="0"/>
      <c r="NSL510" s="0"/>
      <c r="NSM510" s="0"/>
      <c r="NSN510" s="0"/>
      <c r="NSO510" s="0"/>
      <c r="NSP510" s="0"/>
      <c r="NSQ510" s="0"/>
      <c r="NSR510" s="0"/>
      <c r="NSS510" s="0"/>
      <c r="NST510" s="0"/>
      <c r="NSU510" s="0"/>
      <c r="NSV510" s="0"/>
      <c r="NSW510" s="0"/>
      <c r="NSX510" s="0"/>
      <c r="NSY510" s="0"/>
      <c r="NSZ510" s="0"/>
      <c r="NTA510" s="0"/>
      <c r="NTB510" s="0"/>
      <c r="NTC510" s="0"/>
      <c r="NTD510" s="0"/>
      <c r="NTE510" s="0"/>
      <c r="NTF510" s="0"/>
      <c r="NTG510" s="0"/>
      <c r="NTH510" s="0"/>
      <c r="NTI510" s="0"/>
      <c r="NTJ510" s="0"/>
      <c r="NTK510" s="0"/>
      <c r="NTL510" s="0"/>
      <c r="NTM510" s="0"/>
      <c r="NTN510" s="0"/>
      <c r="NTO510" s="0"/>
      <c r="NTP510" s="0"/>
      <c r="NTQ510" s="0"/>
      <c r="NTR510" s="0"/>
      <c r="NTS510" s="0"/>
      <c r="NTT510" s="0"/>
      <c r="NTU510" s="0"/>
      <c r="NTV510" s="0"/>
      <c r="NTW510" s="0"/>
      <c r="NTX510" s="0"/>
      <c r="NTY510" s="0"/>
      <c r="NTZ510" s="0"/>
      <c r="NUA510" s="0"/>
      <c r="NUB510" s="0"/>
      <c r="NUC510" s="0"/>
      <c r="NUD510" s="0"/>
      <c r="NUE510" s="0"/>
      <c r="NUF510" s="0"/>
      <c r="NUG510" s="0"/>
      <c r="NUH510" s="0"/>
      <c r="NUI510" s="0"/>
      <c r="NUJ510" s="0"/>
      <c r="NUK510" s="0"/>
      <c r="NUL510" s="0"/>
      <c r="NUM510" s="0"/>
      <c r="NUN510" s="0"/>
      <c r="NUO510" s="0"/>
      <c r="NUP510" s="0"/>
      <c r="NUQ510" s="0"/>
      <c r="NUR510" s="0"/>
      <c r="NUS510" s="0"/>
      <c r="NUT510" s="0"/>
      <c r="NUU510" s="0"/>
      <c r="NUV510" s="0"/>
      <c r="NUW510" s="0"/>
      <c r="NUX510" s="0"/>
      <c r="NUY510" s="0"/>
      <c r="NUZ510" s="0"/>
      <c r="NVA510" s="0"/>
      <c r="NVB510" s="0"/>
      <c r="NVC510" s="0"/>
      <c r="NVD510" s="0"/>
      <c r="NVE510" s="0"/>
      <c r="NVF510" s="0"/>
      <c r="NVG510" s="0"/>
      <c r="NVH510" s="0"/>
      <c r="NVI510" s="0"/>
      <c r="NVJ510" s="0"/>
      <c r="NVK510" s="0"/>
      <c r="NVL510" s="0"/>
      <c r="NVM510" s="0"/>
      <c r="NVN510" s="0"/>
      <c r="NVO510" s="0"/>
      <c r="NVP510" s="0"/>
      <c r="NVQ510" s="0"/>
      <c r="NVR510" s="0"/>
      <c r="NVS510" s="0"/>
      <c r="NVT510" s="0"/>
      <c r="NVU510" s="0"/>
      <c r="NVV510" s="0"/>
      <c r="NVW510" s="0"/>
      <c r="NVX510" s="0"/>
      <c r="NVY510" s="0"/>
      <c r="NVZ510" s="0"/>
      <c r="NWA510" s="0"/>
      <c r="NWB510" s="0"/>
      <c r="NWC510" s="0"/>
      <c r="NWD510" s="0"/>
      <c r="NWE510" s="0"/>
      <c r="NWF510" s="0"/>
      <c r="NWG510" s="0"/>
      <c r="NWH510" s="0"/>
      <c r="NWI510" s="0"/>
      <c r="NWJ510" s="0"/>
      <c r="NWK510" s="0"/>
      <c r="NWL510" s="0"/>
      <c r="NWM510" s="0"/>
      <c r="NWN510" s="0"/>
      <c r="NWO510" s="0"/>
      <c r="NWP510" s="0"/>
      <c r="NWQ510" s="0"/>
      <c r="NWR510" s="0"/>
      <c r="NWS510" s="0"/>
      <c r="NWT510" s="0"/>
      <c r="NWU510" s="0"/>
      <c r="NWV510" s="0"/>
      <c r="NWW510" s="0"/>
      <c r="NWX510" s="0"/>
      <c r="NWY510" s="0"/>
      <c r="NWZ510" s="0"/>
      <c r="NXA510" s="0"/>
      <c r="NXB510" s="0"/>
      <c r="NXC510" s="0"/>
      <c r="NXD510" s="0"/>
      <c r="NXE510" s="0"/>
      <c r="NXF510" s="0"/>
      <c r="NXG510" s="0"/>
      <c r="NXH510" s="0"/>
      <c r="NXI510" s="0"/>
      <c r="NXJ510" s="0"/>
      <c r="NXK510" s="0"/>
      <c r="NXL510" s="0"/>
      <c r="NXM510" s="0"/>
      <c r="NXN510" s="0"/>
      <c r="NXO510" s="0"/>
      <c r="NXP510" s="0"/>
      <c r="NXQ510" s="0"/>
      <c r="NXR510" s="0"/>
      <c r="NXS510" s="0"/>
      <c r="NXT510" s="0"/>
      <c r="NXU510" s="0"/>
      <c r="NXV510" s="0"/>
      <c r="NXW510" s="0"/>
      <c r="NXX510" s="0"/>
      <c r="NXY510" s="0"/>
      <c r="NXZ510" s="0"/>
      <c r="NYA510" s="0"/>
      <c r="NYB510" s="0"/>
      <c r="NYC510" s="0"/>
      <c r="NYD510" s="0"/>
      <c r="NYE510" s="0"/>
      <c r="NYF510" s="0"/>
      <c r="NYG510" s="0"/>
      <c r="NYH510" s="0"/>
      <c r="NYI510" s="0"/>
      <c r="NYJ510" s="0"/>
      <c r="NYK510" s="0"/>
      <c r="NYL510" s="0"/>
      <c r="NYM510" s="0"/>
      <c r="NYN510" s="0"/>
      <c r="NYO510" s="0"/>
      <c r="NYP510" s="0"/>
      <c r="NYQ510" s="0"/>
      <c r="NYR510" s="0"/>
      <c r="NYS510" s="0"/>
      <c r="NYT510" s="0"/>
      <c r="NYU510" s="0"/>
      <c r="NYV510" s="0"/>
      <c r="NYW510" s="0"/>
      <c r="NYX510" s="0"/>
      <c r="NYY510" s="0"/>
      <c r="NYZ510" s="0"/>
      <c r="NZA510" s="0"/>
      <c r="NZB510" s="0"/>
      <c r="NZC510" s="0"/>
      <c r="NZD510" s="0"/>
      <c r="NZE510" s="0"/>
      <c r="NZF510" s="0"/>
      <c r="NZG510" s="0"/>
      <c r="NZH510" s="0"/>
      <c r="NZI510" s="0"/>
      <c r="NZJ510" s="0"/>
      <c r="NZK510" s="0"/>
      <c r="NZL510" s="0"/>
      <c r="NZM510" s="0"/>
      <c r="NZN510" s="0"/>
      <c r="NZO510" s="0"/>
      <c r="NZP510" s="0"/>
      <c r="NZQ510" s="0"/>
      <c r="NZR510" s="0"/>
      <c r="NZS510" s="0"/>
      <c r="NZT510" s="0"/>
      <c r="NZU510" s="0"/>
      <c r="NZV510" s="0"/>
      <c r="NZW510" s="0"/>
      <c r="NZX510" s="0"/>
      <c r="NZY510" s="0"/>
      <c r="NZZ510" s="0"/>
      <c r="OAA510" s="0"/>
      <c r="OAB510" s="0"/>
      <c r="OAC510" s="0"/>
      <c r="OAD510" s="0"/>
      <c r="OAE510" s="0"/>
      <c r="OAF510" s="0"/>
      <c r="OAG510" s="0"/>
      <c r="OAH510" s="0"/>
      <c r="OAI510" s="0"/>
      <c r="OAJ510" s="0"/>
      <c r="OAK510" s="0"/>
      <c r="OAL510" s="0"/>
      <c r="OAM510" s="0"/>
      <c r="OAN510" s="0"/>
      <c r="OAO510" s="0"/>
      <c r="OAP510" s="0"/>
      <c r="OAQ510" s="0"/>
      <c r="OAR510" s="0"/>
      <c r="OAS510" s="0"/>
      <c r="OAT510" s="0"/>
      <c r="OAU510" s="0"/>
      <c r="OAV510" s="0"/>
      <c r="OAW510" s="0"/>
      <c r="OAX510" s="0"/>
      <c r="OAY510" s="0"/>
      <c r="OAZ510" s="0"/>
      <c r="OBA510" s="0"/>
      <c r="OBB510" s="0"/>
      <c r="OBC510" s="0"/>
      <c r="OBD510" s="0"/>
      <c r="OBE510" s="0"/>
      <c r="OBF510" s="0"/>
      <c r="OBG510" s="0"/>
      <c r="OBH510" s="0"/>
      <c r="OBI510" s="0"/>
      <c r="OBJ510" s="0"/>
      <c r="OBK510" s="0"/>
      <c r="OBL510" s="0"/>
      <c r="OBM510" s="0"/>
      <c r="OBN510" s="0"/>
      <c r="OBO510" s="0"/>
      <c r="OBP510" s="0"/>
      <c r="OBQ510" s="0"/>
      <c r="OBR510" s="0"/>
      <c r="OBS510" s="0"/>
      <c r="OBT510" s="0"/>
      <c r="OBU510" s="0"/>
      <c r="OBV510" s="0"/>
      <c r="OBW510" s="0"/>
      <c r="OBX510" s="0"/>
      <c r="OBY510" s="0"/>
      <c r="OBZ510" s="0"/>
      <c r="OCA510" s="0"/>
      <c r="OCB510" s="0"/>
      <c r="OCC510" s="0"/>
      <c r="OCD510" s="0"/>
      <c r="OCE510" s="0"/>
      <c r="OCF510" s="0"/>
      <c r="OCG510" s="0"/>
      <c r="OCH510" s="0"/>
      <c r="OCI510" s="0"/>
      <c r="OCJ510" s="0"/>
      <c r="OCK510" s="0"/>
      <c r="OCL510" s="0"/>
      <c r="OCM510" s="0"/>
      <c r="OCN510" s="0"/>
      <c r="OCO510" s="0"/>
      <c r="OCP510" s="0"/>
      <c r="OCQ510" s="0"/>
      <c r="OCR510" s="0"/>
      <c r="OCS510" s="0"/>
      <c r="OCT510" s="0"/>
      <c r="OCU510" s="0"/>
      <c r="OCV510" s="0"/>
      <c r="OCW510" s="0"/>
      <c r="OCX510" s="0"/>
      <c r="OCY510" s="0"/>
      <c r="OCZ510" s="0"/>
      <c r="ODA510" s="0"/>
      <c r="ODB510" s="0"/>
      <c r="ODC510" s="0"/>
      <c r="ODD510" s="0"/>
      <c r="ODE510" s="0"/>
      <c r="ODF510" s="0"/>
      <c r="ODG510" s="0"/>
      <c r="ODH510" s="0"/>
      <c r="ODI510" s="0"/>
      <c r="ODJ510" s="0"/>
      <c r="ODK510" s="0"/>
      <c r="ODL510" s="0"/>
      <c r="ODM510" s="0"/>
      <c r="ODN510" s="0"/>
      <c r="ODO510" s="0"/>
      <c r="ODP510" s="0"/>
      <c r="ODQ510" s="0"/>
      <c r="ODR510" s="0"/>
      <c r="ODS510" s="0"/>
      <c r="ODT510" s="0"/>
      <c r="ODU510" s="0"/>
      <c r="ODV510" s="0"/>
      <c r="ODW510" s="0"/>
      <c r="ODX510" s="0"/>
      <c r="ODY510" s="0"/>
      <c r="ODZ510" s="0"/>
      <c r="OEA510" s="0"/>
      <c r="OEB510" s="0"/>
      <c r="OEC510" s="0"/>
      <c r="OED510" s="0"/>
      <c r="OEE510" s="0"/>
      <c r="OEF510" s="0"/>
      <c r="OEG510" s="0"/>
      <c r="OEH510" s="0"/>
      <c r="OEI510" s="0"/>
      <c r="OEJ510" s="0"/>
      <c r="OEK510" s="0"/>
      <c r="OEL510" s="0"/>
      <c r="OEM510" s="0"/>
      <c r="OEN510" s="0"/>
      <c r="OEO510" s="0"/>
      <c r="OEP510" s="0"/>
      <c r="OEQ510" s="0"/>
      <c r="OER510" s="0"/>
      <c r="OES510" s="0"/>
      <c r="OET510" s="0"/>
      <c r="OEU510" s="0"/>
      <c r="OEV510" s="0"/>
      <c r="OEW510" s="0"/>
      <c r="OEX510" s="0"/>
      <c r="OEY510" s="0"/>
      <c r="OEZ510" s="0"/>
      <c r="OFA510" s="0"/>
      <c r="OFB510" s="0"/>
      <c r="OFC510" s="0"/>
      <c r="OFD510" s="0"/>
      <c r="OFE510" s="0"/>
      <c r="OFF510" s="0"/>
      <c r="OFG510" s="0"/>
      <c r="OFH510" s="0"/>
      <c r="OFI510" s="0"/>
      <c r="OFJ510" s="0"/>
      <c r="OFK510" s="0"/>
      <c r="OFL510" s="0"/>
      <c r="OFM510" s="0"/>
      <c r="OFN510" s="0"/>
      <c r="OFO510" s="0"/>
      <c r="OFP510" s="0"/>
      <c r="OFQ510" s="0"/>
      <c r="OFR510" s="0"/>
      <c r="OFS510" s="0"/>
      <c r="OFT510" s="0"/>
      <c r="OFU510" s="0"/>
      <c r="OFV510" s="0"/>
      <c r="OFW510" s="0"/>
      <c r="OFX510" s="0"/>
      <c r="OFY510" s="0"/>
      <c r="OFZ510" s="0"/>
      <c r="OGA510" s="0"/>
      <c r="OGB510" s="0"/>
      <c r="OGC510" s="0"/>
      <c r="OGD510" s="0"/>
      <c r="OGE510" s="0"/>
      <c r="OGF510" s="0"/>
      <c r="OGG510" s="0"/>
      <c r="OGH510" s="0"/>
      <c r="OGI510" s="0"/>
      <c r="OGJ510" s="0"/>
      <c r="OGK510" s="0"/>
      <c r="OGL510" s="0"/>
      <c r="OGM510" s="0"/>
      <c r="OGN510" s="0"/>
      <c r="OGO510" s="0"/>
      <c r="OGP510" s="0"/>
      <c r="OGQ510" s="0"/>
      <c r="OGR510" s="0"/>
      <c r="OGS510" s="0"/>
      <c r="OGT510" s="0"/>
      <c r="OGU510" s="0"/>
      <c r="OGV510" s="0"/>
      <c r="OGW510" s="0"/>
      <c r="OGX510" s="0"/>
      <c r="OGY510" s="0"/>
      <c r="OGZ510" s="0"/>
      <c r="OHA510" s="0"/>
      <c r="OHB510" s="0"/>
      <c r="OHC510" s="0"/>
      <c r="OHD510" s="0"/>
      <c r="OHE510" s="0"/>
      <c r="OHF510" s="0"/>
      <c r="OHG510" s="0"/>
      <c r="OHH510" s="0"/>
      <c r="OHI510" s="0"/>
      <c r="OHJ510" s="0"/>
      <c r="OHK510" s="0"/>
      <c r="OHL510" s="0"/>
      <c r="OHM510" s="0"/>
      <c r="OHN510" s="0"/>
      <c r="OHO510" s="0"/>
      <c r="OHP510" s="0"/>
      <c r="OHQ510" s="0"/>
      <c r="OHR510" s="0"/>
      <c r="OHS510" s="0"/>
      <c r="OHT510" s="0"/>
      <c r="OHU510" s="0"/>
      <c r="OHV510" s="0"/>
      <c r="OHW510" s="0"/>
      <c r="OHX510" s="0"/>
      <c r="OHY510" s="0"/>
      <c r="OHZ510" s="0"/>
      <c r="OIA510" s="0"/>
      <c r="OIB510" s="0"/>
      <c r="OIC510" s="0"/>
      <c r="OID510" s="0"/>
      <c r="OIE510" s="0"/>
      <c r="OIF510" s="0"/>
      <c r="OIG510" s="0"/>
      <c r="OIH510" s="0"/>
      <c r="OII510" s="0"/>
      <c r="OIJ510" s="0"/>
      <c r="OIK510" s="0"/>
      <c r="OIL510" s="0"/>
      <c r="OIM510" s="0"/>
      <c r="OIN510" s="0"/>
      <c r="OIO510" s="0"/>
      <c r="OIP510" s="0"/>
      <c r="OIQ510" s="0"/>
      <c r="OIR510" s="0"/>
      <c r="OIS510" s="0"/>
      <c r="OIT510" s="0"/>
      <c r="OIU510" s="0"/>
      <c r="OIV510" s="0"/>
      <c r="OIW510" s="0"/>
      <c r="OIX510" s="0"/>
      <c r="OIY510" s="0"/>
      <c r="OIZ510" s="0"/>
      <c r="OJA510" s="0"/>
      <c r="OJB510" s="0"/>
      <c r="OJC510" s="0"/>
      <c r="OJD510" s="0"/>
      <c r="OJE510" s="0"/>
      <c r="OJF510" s="0"/>
      <c r="OJG510" s="0"/>
      <c r="OJH510" s="0"/>
      <c r="OJI510" s="0"/>
      <c r="OJJ510" s="0"/>
      <c r="OJK510" s="0"/>
      <c r="OJL510" s="0"/>
      <c r="OJM510" s="0"/>
      <c r="OJN510" s="0"/>
      <c r="OJO510" s="0"/>
      <c r="OJP510" s="0"/>
      <c r="OJQ510" s="0"/>
      <c r="OJR510" s="0"/>
      <c r="OJS510" s="0"/>
      <c r="OJT510" s="0"/>
      <c r="OJU510" s="0"/>
      <c r="OJV510" s="0"/>
      <c r="OJW510" s="0"/>
      <c r="OJX510" s="0"/>
      <c r="OJY510" s="0"/>
      <c r="OJZ510" s="0"/>
      <c r="OKA510" s="0"/>
      <c r="OKB510" s="0"/>
      <c r="OKC510" s="0"/>
      <c r="OKD510" s="0"/>
      <c r="OKE510" s="0"/>
      <c r="OKF510" s="0"/>
      <c r="OKG510" s="0"/>
      <c r="OKH510" s="0"/>
      <c r="OKI510" s="0"/>
      <c r="OKJ510" s="0"/>
      <c r="OKK510" s="0"/>
      <c r="OKL510" s="0"/>
      <c r="OKM510" s="0"/>
      <c r="OKN510" s="0"/>
      <c r="OKO510" s="0"/>
      <c r="OKP510" s="0"/>
      <c r="OKQ510" s="0"/>
      <c r="OKR510" s="0"/>
      <c r="OKS510" s="0"/>
      <c r="OKT510" s="0"/>
      <c r="OKU510" s="0"/>
      <c r="OKV510" s="0"/>
      <c r="OKW510" s="0"/>
      <c r="OKX510" s="0"/>
      <c r="OKY510" s="0"/>
      <c r="OKZ510" s="0"/>
      <c r="OLA510" s="0"/>
      <c r="OLB510" s="0"/>
      <c r="OLC510" s="0"/>
      <c r="OLD510" s="0"/>
      <c r="OLE510" s="0"/>
      <c r="OLF510" s="0"/>
      <c r="OLG510" s="0"/>
      <c r="OLH510" s="0"/>
      <c r="OLI510" s="0"/>
      <c r="OLJ510" s="0"/>
      <c r="OLK510" s="0"/>
      <c r="OLL510" s="0"/>
      <c r="OLM510" s="0"/>
      <c r="OLN510" s="0"/>
      <c r="OLO510" s="0"/>
      <c r="OLP510" s="0"/>
      <c r="OLQ510" s="0"/>
      <c r="OLR510" s="0"/>
      <c r="OLS510" s="0"/>
      <c r="OLT510" s="0"/>
      <c r="OLU510" s="0"/>
      <c r="OLV510" s="0"/>
      <c r="OLW510" s="0"/>
      <c r="OLX510" s="0"/>
      <c r="OLY510" s="0"/>
      <c r="OLZ510" s="0"/>
      <c r="OMA510" s="0"/>
      <c r="OMB510" s="0"/>
      <c r="OMC510" s="0"/>
      <c r="OMD510" s="0"/>
      <c r="OME510" s="0"/>
      <c r="OMF510" s="0"/>
      <c r="OMG510" s="0"/>
      <c r="OMH510" s="0"/>
      <c r="OMI510" s="0"/>
      <c r="OMJ510" s="0"/>
      <c r="OMK510" s="0"/>
      <c r="OML510" s="0"/>
      <c r="OMM510" s="0"/>
      <c r="OMN510" s="0"/>
      <c r="OMO510" s="0"/>
      <c r="OMP510" s="0"/>
      <c r="OMQ510" s="0"/>
      <c r="OMR510" s="0"/>
      <c r="OMS510" s="0"/>
      <c r="OMT510" s="0"/>
      <c r="OMU510" s="0"/>
      <c r="OMV510" s="0"/>
      <c r="OMW510" s="0"/>
      <c r="OMX510" s="0"/>
      <c r="OMY510" s="0"/>
      <c r="OMZ510" s="0"/>
      <c r="ONA510" s="0"/>
      <c r="ONB510" s="0"/>
      <c r="ONC510" s="0"/>
      <c r="OND510" s="0"/>
      <c r="ONE510" s="0"/>
      <c r="ONF510" s="0"/>
      <c r="ONG510" s="0"/>
      <c r="ONH510" s="0"/>
      <c r="ONI510" s="0"/>
      <c r="ONJ510" s="0"/>
      <c r="ONK510" s="0"/>
      <c r="ONL510" s="0"/>
      <c r="ONM510" s="0"/>
      <c r="ONN510" s="0"/>
      <c r="ONO510" s="0"/>
      <c r="ONP510" s="0"/>
      <c r="ONQ510" s="0"/>
      <c r="ONR510" s="0"/>
      <c r="ONS510" s="0"/>
      <c r="ONT510" s="0"/>
      <c r="ONU510" s="0"/>
      <c r="ONV510" s="0"/>
      <c r="ONW510" s="0"/>
      <c r="ONX510" s="0"/>
      <c r="ONY510" s="0"/>
      <c r="ONZ510" s="0"/>
      <c r="OOA510" s="0"/>
      <c r="OOB510" s="0"/>
      <c r="OOC510" s="0"/>
      <c r="OOD510" s="0"/>
      <c r="OOE510" s="0"/>
      <c r="OOF510" s="0"/>
      <c r="OOG510" s="0"/>
      <c r="OOH510" s="0"/>
      <c r="OOI510" s="0"/>
      <c r="OOJ510" s="0"/>
      <c r="OOK510" s="0"/>
      <c r="OOL510" s="0"/>
      <c r="OOM510" s="0"/>
      <c r="OON510" s="0"/>
      <c r="OOO510" s="0"/>
      <c r="OOP510" s="0"/>
      <c r="OOQ510" s="0"/>
      <c r="OOR510" s="0"/>
      <c r="OOS510" s="0"/>
      <c r="OOT510" s="0"/>
      <c r="OOU510" s="0"/>
      <c r="OOV510" s="0"/>
      <c r="OOW510" s="0"/>
      <c r="OOX510" s="0"/>
      <c r="OOY510" s="0"/>
      <c r="OOZ510" s="0"/>
      <c r="OPA510" s="0"/>
      <c r="OPB510" s="0"/>
      <c r="OPC510" s="0"/>
      <c r="OPD510" s="0"/>
      <c r="OPE510" s="0"/>
      <c r="OPF510" s="0"/>
      <c r="OPG510" s="0"/>
      <c r="OPH510" s="0"/>
      <c r="OPI510" s="0"/>
      <c r="OPJ510" s="0"/>
      <c r="OPK510" s="0"/>
      <c r="OPL510" s="0"/>
      <c r="OPM510" s="0"/>
      <c r="OPN510" s="0"/>
      <c r="OPO510" s="0"/>
      <c r="OPP510" s="0"/>
      <c r="OPQ510" s="0"/>
      <c r="OPR510" s="0"/>
      <c r="OPS510" s="0"/>
      <c r="OPT510" s="0"/>
      <c r="OPU510" s="0"/>
      <c r="OPV510" s="0"/>
      <c r="OPW510" s="0"/>
      <c r="OPX510" s="0"/>
      <c r="OPY510" s="0"/>
      <c r="OPZ510" s="0"/>
      <c r="OQA510" s="0"/>
      <c r="OQB510" s="0"/>
      <c r="OQC510" s="0"/>
      <c r="OQD510" s="0"/>
      <c r="OQE510" s="0"/>
      <c r="OQF510" s="0"/>
      <c r="OQG510" s="0"/>
      <c r="OQH510" s="0"/>
      <c r="OQI510" s="0"/>
      <c r="OQJ510" s="0"/>
      <c r="OQK510" s="0"/>
      <c r="OQL510" s="0"/>
      <c r="OQM510" s="0"/>
      <c r="OQN510" s="0"/>
      <c r="OQO510" s="0"/>
      <c r="OQP510" s="0"/>
      <c r="OQQ510" s="0"/>
      <c r="OQR510" s="0"/>
      <c r="OQS510" s="0"/>
      <c r="OQT510" s="0"/>
      <c r="OQU510" s="0"/>
      <c r="OQV510" s="0"/>
      <c r="OQW510" s="0"/>
      <c r="OQX510" s="0"/>
      <c r="OQY510" s="0"/>
      <c r="OQZ510" s="0"/>
      <c r="ORA510" s="0"/>
      <c r="ORB510" s="0"/>
      <c r="ORC510" s="0"/>
      <c r="ORD510" s="0"/>
      <c r="ORE510" s="0"/>
      <c r="ORF510" s="0"/>
      <c r="ORG510" s="0"/>
      <c r="ORH510" s="0"/>
      <c r="ORI510" s="0"/>
      <c r="ORJ510" s="0"/>
      <c r="ORK510" s="0"/>
      <c r="ORL510" s="0"/>
      <c r="ORM510" s="0"/>
      <c r="ORN510" s="0"/>
      <c r="ORO510" s="0"/>
      <c r="ORP510" s="0"/>
      <c r="ORQ510" s="0"/>
      <c r="ORR510" s="0"/>
      <c r="ORS510" s="0"/>
      <c r="ORT510" s="0"/>
      <c r="ORU510" s="0"/>
      <c r="ORV510" s="0"/>
      <c r="ORW510" s="0"/>
      <c r="ORX510" s="0"/>
      <c r="ORY510" s="0"/>
      <c r="ORZ510" s="0"/>
      <c r="OSA510" s="0"/>
      <c r="OSB510" s="0"/>
      <c r="OSC510" s="0"/>
      <c r="OSD510" s="0"/>
      <c r="OSE510" s="0"/>
      <c r="OSF510" s="0"/>
      <c r="OSG510" s="0"/>
      <c r="OSH510" s="0"/>
      <c r="OSI510" s="0"/>
      <c r="OSJ510" s="0"/>
      <c r="OSK510" s="0"/>
      <c r="OSL510" s="0"/>
      <c r="OSM510" s="0"/>
      <c r="OSN510" s="0"/>
      <c r="OSO510" s="0"/>
      <c r="OSP510" s="0"/>
      <c r="OSQ510" s="0"/>
      <c r="OSR510" s="0"/>
      <c r="OSS510" s="0"/>
      <c r="OST510" s="0"/>
      <c r="OSU510" s="0"/>
      <c r="OSV510" s="0"/>
      <c r="OSW510" s="0"/>
      <c r="OSX510" s="0"/>
      <c r="OSY510" s="0"/>
      <c r="OSZ510" s="0"/>
      <c r="OTA510" s="0"/>
      <c r="OTB510" s="0"/>
      <c r="OTC510" s="0"/>
      <c r="OTD510" s="0"/>
      <c r="OTE510" s="0"/>
      <c r="OTF510" s="0"/>
      <c r="OTG510" s="0"/>
      <c r="OTH510" s="0"/>
      <c r="OTI510" s="0"/>
      <c r="OTJ510" s="0"/>
      <c r="OTK510" s="0"/>
      <c r="OTL510" s="0"/>
      <c r="OTM510" s="0"/>
      <c r="OTN510" s="0"/>
      <c r="OTO510" s="0"/>
      <c r="OTP510" s="0"/>
      <c r="OTQ510" s="0"/>
      <c r="OTR510" s="0"/>
      <c r="OTS510" s="0"/>
      <c r="OTT510" s="0"/>
      <c r="OTU510" s="0"/>
      <c r="OTV510" s="0"/>
      <c r="OTW510" s="0"/>
      <c r="OTX510" s="0"/>
      <c r="OTY510" s="0"/>
      <c r="OTZ510" s="0"/>
      <c r="OUA510" s="0"/>
      <c r="OUB510" s="0"/>
      <c r="OUC510" s="0"/>
      <c r="OUD510" s="0"/>
      <c r="OUE510" s="0"/>
      <c r="OUF510" s="0"/>
      <c r="OUG510" s="0"/>
      <c r="OUH510" s="0"/>
      <c r="OUI510" s="0"/>
      <c r="OUJ510" s="0"/>
      <c r="OUK510" s="0"/>
      <c r="OUL510" s="0"/>
      <c r="OUM510" s="0"/>
      <c r="OUN510" s="0"/>
      <c r="OUO510" s="0"/>
      <c r="OUP510" s="0"/>
      <c r="OUQ510" s="0"/>
      <c r="OUR510" s="0"/>
      <c r="OUS510" s="0"/>
      <c r="OUT510" s="0"/>
      <c r="OUU510" s="0"/>
      <c r="OUV510" s="0"/>
      <c r="OUW510" s="0"/>
      <c r="OUX510" s="0"/>
      <c r="OUY510" s="0"/>
      <c r="OUZ510" s="0"/>
      <c r="OVA510" s="0"/>
      <c r="OVB510" s="0"/>
      <c r="OVC510" s="0"/>
      <c r="OVD510" s="0"/>
      <c r="OVE510" s="0"/>
      <c r="OVF510" s="0"/>
      <c r="OVG510" s="0"/>
      <c r="OVH510" s="0"/>
      <c r="OVI510" s="0"/>
      <c r="OVJ510" s="0"/>
      <c r="OVK510" s="0"/>
      <c r="OVL510" s="0"/>
      <c r="OVM510" s="0"/>
      <c r="OVN510" s="0"/>
      <c r="OVO510" s="0"/>
      <c r="OVP510" s="0"/>
      <c r="OVQ510" s="0"/>
      <c r="OVR510" s="0"/>
      <c r="OVS510" s="0"/>
      <c r="OVT510" s="0"/>
      <c r="OVU510" s="0"/>
      <c r="OVV510" s="0"/>
      <c r="OVW510" s="0"/>
      <c r="OVX510" s="0"/>
      <c r="OVY510" s="0"/>
      <c r="OVZ510" s="0"/>
      <c r="OWA510" s="0"/>
      <c r="OWB510" s="0"/>
      <c r="OWC510" s="0"/>
      <c r="OWD510" s="0"/>
      <c r="OWE510" s="0"/>
      <c r="OWF510" s="0"/>
      <c r="OWG510" s="0"/>
      <c r="OWH510" s="0"/>
      <c r="OWI510" s="0"/>
      <c r="OWJ510" s="0"/>
      <c r="OWK510" s="0"/>
      <c r="OWL510" s="0"/>
      <c r="OWM510" s="0"/>
      <c r="OWN510" s="0"/>
      <c r="OWO510" s="0"/>
      <c r="OWP510" s="0"/>
      <c r="OWQ510" s="0"/>
      <c r="OWR510" s="0"/>
      <c r="OWS510" s="0"/>
      <c r="OWT510" s="0"/>
      <c r="OWU510" s="0"/>
      <c r="OWV510" s="0"/>
      <c r="OWW510" s="0"/>
      <c r="OWX510" s="0"/>
      <c r="OWY510" s="0"/>
      <c r="OWZ510" s="0"/>
      <c r="OXA510" s="0"/>
      <c r="OXB510" s="0"/>
      <c r="OXC510" s="0"/>
      <c r="OXD510" s="0"/>
      <c r="OXE510" s="0"/>
      <c r="OXF510" s="0"/>
      <c r="OXG510" s="0"/>
      <c r="OXH510" s="0"/>
      <c r="OXI510" s="0"/>
      <c r="OXJ510" s="0"/>
      <c r="OXK510" s="0"/>
      <c r="OXL510" s="0"/>
      <c r="OXM510" s="0"/>
      <c r="OXN510" s="0"/>
      <c r="OXO510" s="0"/>
      <c r="OXP510" s="0"/>
      <c r="OXQ510" s="0"/>
      <c r="OXR510" s="0"/>
      <c r="OXS510" s="0"/>
      <c r="OXT510" s="0"/>
      <c r="OXU510" s="0"/>
      <c r="OXV510" s="0"/>
      <c r="OXW510" s="0"/>
      <c r="OXX510" s="0"/>
      <c r="OXY510" s="0"/>
      <c r="OXZ510" s="0"/>
      <c r="OYA510" s="0"/>
      <c r="OYB510" s="0"/>
      <c r="OYC510" s="0"/>
      <c r="OYD510" s="0"/>
      <c r="OYE510" s="0"/>
      <c r="OYF510" s="0"/>
      <c r="OYG510" s="0"/>
      <c r="OYH510" s="0"/>
      <c r="OYI510" s="0"/>
      <c r="OYJ510" s="0"/>
      <c r="OYK510" s="0"/>
      <c r="OYL510" s="0"/>
      <c r="OYM510" s="0"/>
      <c r="OYN510" s="0"/>
      <c r="OYO510" s="0"/>
      <c r="OYP510" s="0"/>
      <c r="OYQ510" s="0"/>
      <c r="OYR510" s="0"/>
      <c r="OYS510" s="0"/>
      <c r="OYT510" s="0"/>
      <c r="OYU510" s="0"/>
      <c r="OYV510" s="0"/>
      <c r="OYW510" s="0"/>
      <c r="OYX510" s="0"/>
      <c r="OYY510" s="0"/>
      <c r="OYZ510" s="0"/>
      <c r="OZA510" s="0"/>
      <c r="OZB510" s="0"/>
      <c r="OZC510" s="0"/>
      <c r="OZD510" s="0"/>
      <c r="OZE510" s="0"/>
      <c r="OZF510" s="0"/>
      <c r="OZG510" s="0"/>
      <c r="OZH510" s="0"/>
      <c r="OZI510" s="0"/>
      <c r="OZJ510" s="0"/>
      <c r="OZK510" s="0"/>
      <c r="OZL510" s="0"/>
      <c r="OZM510" s="0"/>
      <c r="OZN510" s="0"/>
      <c r="OZO510" s="0"/>
      <c r="OZP510" s="0"/>
      <c r="OZQ510" s="0"/>
      <c r="OZR510" s="0"/>
      <c r="OZS510" s="0"/>
      <c r="OZT510" s="0"/>
      <c r="OZU510" s="0"/>
      <c r="OZV510" s="0"/>
      <c r="OZW510" s="0"/>
      <c r="OZX510" s="0"/>
      <c r="OZY510" s="0"/>
      <c r="OZZ510" s="0"/>
      <c r="PAA510" s="0"/>
      <c r="PAB510" s="0"/>
      <c r="PAC510" s="0"/>
      <c r="PAD510" s="0"/>
      <c r="PAE510" s="0"/>
      <c r="PAF510" s="0"/>
      <c r="PAG510" s="0"/>
      <c r="PAH510" s="0"/>
      <c r="PAI510" s="0"/>
      <c r="PAJ510" s="0"/>
      <c r="PAK510" s="0"/>
      <c r="PAL510" s="0"/>
      <c r="PAM510" s="0"/>
      <c r="PAN510" s="0"/>
      <c r="PAO510" s="0"/>
      <c r="PAP510" s="0"/>
      <c r="PAQ510" s="0"/>
      <c r="PAR510" s="0"/>
      <c r="PAS510" s="0"/>
      <c r="PAT510" s="0"/>
      <c r="PAU510" s="0"/>
      <c r="PAV510" s="0"/>
      <c r="PAW510" s="0"/>
      <c r="PAX510" s="0"/>
      <c r="PAY510" s="0"/>
      <c r="PAZ510" s="0"/>
      <c r="PBA510" s="0"/>
      <c r="PBB510" s="0"/>
      <c r="PBC510" s="0"/>
      <c r="PBD510" s="0"/>
      <c r="PBE510" s="0"/>
      <c r="PBF510" s="0"/>
      <c r="PBG510" s="0"/>
      <c r="PBH510" s="0"/>
      <c r="PBI510" s="0"/>
      <c r="PBJ510" s="0"/>
      <c r="PBK510" s="0"/>
      <c r="PBL510" s="0"/>
      <c r="PBM510" s="0"/>
      <c r="PBN510" s="0"/>
      <c r="PBO510" s="0"/>
      <c r="PBP510" s="0"/>
      <c r="PBQ510" s="0"/>
      <c r="PBR510" s="0"/>
      <c r="PBS510" s="0"/>
      <c r="PBT510" s="0"/>
      <c r="PBU510" s="0"/>
      <c r="PBV510" s="0"/>
      <c r="PBW510" s="0"/>
      <c r="PBX510" s="0"/>
      <c r="PBY510" s="0"/>
      <c r="PBZ510" s="0"/>
      <c r="PCA510" s="0"/>
      <c r="PCB510" s="0"/>
      <c r="PCC510" s="0"/>
      <c r="PCD510" s="0"/>
      <c r="PCE510" s="0"/>
      <c r="PCF510" s="0"/>
      <c r="PCG510" s="0"/>
      <c r="PCH510" s="0"/>
      <c r="PCI510" s="0"/>
      <c r="PCJ510" s="0"/>
      <c r="PCK510" s="0"/>
      <c r="PCL510" s="0"/>
      <c r="PCM510" s="0"/>
      <c r="PCN510" s="0"/>
      <c r="PCO510" s="0"/>
      <c r="PCP510" s="0"/>
      <c r="PCQ510" s="0"/>
      <c r="PCR510" s="0"/>
      <c r="PCS510" s="0"/>
      <c r="PCT510" s="0"/>
      <c r="PCU510" s="0"/>
      <c r="PCV510" s="0"/>
      <c r="PCW510" s="0"/>
      <c r="PCX510" s="0"/>
      <c r="PCY510" s="0"/>
      <c r="PCZ510" s="0"/>
      <c r="PDA510" s="0"/>
      <c r="PDB510" s="0"/>
      <c r="PDC510" s="0"/>
      <c r="PDD510" s="0"/>
      <c r="PDE510" s="0"/>
      <c r="PDF510" s="0"/>
      <c r="PDG510" s="0"/>
      <c r="PDH510" s="0"/>
      <c r="PDI510" s="0"/>
      <c r="PDJ510" s="0"/>
      <c r="PDK510" s="0"/>
      <c r="PDL510" s="0"/>
      <c r="PDM510" s="0"/>
      <c r="PDN510" s="0"/>
      <c r="PDO510" s="0"/>
      <c r="PDP510" s="0"/>
      <c r="PDQ510" s="0"/>
      <c r="PDR510" s="0"/>
      <c r="PDS510" s="0"/>
      <c r="PDT510" s="0"/>
      <c r="PDU510" s="0"/>
      <c r="PDV510" s="0"/>
      <c r="PDW510" s="0"/>
      <c r="PDX510" s="0"/>
      <c r="PDY510" s="0"/>
      <c r="PDZ510" s="0"/>
      <c r="PEA510" s="0"/>
      <c r="PEB510" s="0"/>
      <c r="PEC510" s="0"/>
      <c r="PED510" s="0"/>
      <c r="PEE510" s="0"/>
      <c r="PEF510" s="0"/>
      <c r="PEG510" s="0"/>
      <c r="PEH510" s="0"/>
      <c r="PEI510" s="0"/>
      <c r="PEJ510" s="0"/>
      <c r="PEK510" s="0"/>
      <c r="PEL510" s="0"/>
      <c r="PEM510" s="0"/>
      <c r="PEN510" s="0"/>
      <c r="PEO510" s="0"/>
      <c r="PEP510" s="0"/>
      <c r="PEQ510" s="0"/>
      <c r="PER510" s="0"/>
      <c r="PES510" s="0"/>
      <c r="PET510" s="0"/>
      <c r="PEU510" s="0"/>
      <c r="PEV510" s="0"/>
      <c r="PEW510" s="0"/>
      <c r="PEX510" s="0"/>
      <c r="PEY510" s="0"/>
      <c r="PEZ510" s="0"/>
      <c r="PFA510" s="0"/>
      <c r="PFB510" s="0"/>
      <c r="PFC510" s="0"/>
      <c r="PFD510" s="0"/>
      <c r="PFE510" s="0"/>
      <c r="PFF510" s="0"/>
      <c r="PFG510" s="0"/>
      <c r="PFH510" s="0"/>
      <c r="PFI510" s="0"/>
      <c r="PFJ510" s="0"/>
      <c r="PFK510" s="0"/>
      <c r="PFL510" s="0"/>
      <c r="PFM510" s="0"/>
      <c r="PFN510" s="0"/>
      <c r="PFO510" s="0"/>
      <c r="PFP510" s="0"/>
      <c r="PFQ510" s="0"/>
      <c r="PFR510" s="0"/>
      <c r="PFS510" s="0"/>
      <c r="PFT510" s="0"/>
      <c r="PFU510" s="0"/>
      <c r="PFV510" s="0"/>
      <c r="PFW510" s="0"/>
      <c r="PFX510" s="0"/>
      <c r="PFY510" s="0"/>
      <c r="PFZ510" s="0"/>
      <c r="PGA510" s="0"/>
      <c r="PGB510" s="0"/>
      <c r="PGC510" s="0"/>
      <c r="PGD510" s="0"/>
      <c r="PGE510" s="0"/>
      <c r="PGF510" s="0"/>
      <c r="PGG510" s="0"/>
      <c r="PGH510" s="0"/>
      <c r="PGI510" s="0"/>
      <c r="PGJ510" s="0"/>
      <c r="PGK510" s="0"/>
      <c r="PGL510" s="0"/>
      <c r="PGM510" s="0"/>
      <c r="PGN510" s="0"/>
      <c r="PGO510" s="0"/>
      <c r="PGP510" s="0"/>
      <c r="PGQ510" s="0"/>
      <c r="PGR510" s="0"/>
      <c r="PGS510" s="0"/>
      <c r="PGT510" s="0"/>
      <c r="PGU510" s="0"/>
      <c r="PGV510" s="0"/>
      <c r="PGW510" s="0"/>
      <c r="PGX510" s="0"/>
      <c r="PGY510" s="0"/>
      <c r="PGZ510" s="0"/>
      <c r="PHA510" s="0"/>
      <c r="PHB510" s="0"/>
      <c r="PHC510" s="0"/>
      <c r="PHD510" s="0"/>
      <c r="PHE510" s="0"/>
      <c r="PHF510" s="0"/>
      <c r="PHG510" s="0"/>
      <c r="PHH510" s="0"/>
      <c r="PHI510" s="0"/>
      <c r="PHJ510" s="0"/>
      <c r="PHK510" s="0"/>
      <c r="PHL510" s="0"/>
      <c r="PHM510" s="0"/>
      <c r="PHN510" s="0"/>
      <c r="PHO510" s="0"/>
      <c r="PHP510" s="0"/>
      <c r="PHQ510" s="0"/>
      <c r="PHR510" s="0"/>
      <c r="PHS510" s="0"/>
      <c r="PHT510" s="0"/>
      <c r="PHU510" s="0"/>
      <c r="PHV510" s="0"/>
      <c r="PHW510" s="0"/>
      <c r="PHX510" s="0"/>
      <c r="PHY510" s="0"/>
      <c r="PHZ510" s="0"/>
      <c r="PIA510" s="0"/>
      <c r="PIB510" s="0"/>
      <c r="PIC510" s="0"/>
      <c r="PID510" s="0"/>
      <c r="PIE510" s="0"/>
      <c r="PIF510" s="0"/>
      <c r="PIG510" s="0"/>
      <c r="PIH510" s="0"/>
      <c r="PII510" s="0"/>
      <c r="PIJ510" s="0"/>
      <c r="PIK510" s="0"/>
      <c r="PIL510" s="0"/>
      <c r="PIM510" s="0"/>
      <c r="PIN510" s="0"/>
      <c r="PIO510" s="0"/>
      <c r="PIP510" s="0"/>
      <c r="PIQ510" s="0"/>
      <c r="PIR510" s="0"/>
      <c r="PIS510" s="0"/>
      <c r="PIT510" s="0"/>
      <c r="PIU510" s="0"/>
      <c r="PIV510" s="0"/>
      <c r="PIW510" s="0"/>
      <c r="PIX510" s="0"/>
      <c r="PIY510" s="0"/>
      <c r="PIZ510" s="0"/>
      <c r="PJA510" s="0"/>
      <c r="PJB510" s="0"/>
      <c r="PJC510" s="0"/>
      <c r="PJD510" s="0"/>
      <c r="PJE510" s="0"/>
      <c r="PJF510" s="0"/>
      <c r="PJG510" s="0"/>
      <c r="PJH510" s="0"/>
      <c r="PJI510" s="0"/>
      <c r="PJJ510" s="0"/>
      <c r="PJK510" s="0"/>
      <c r="PJL510" s="0"/>
      <c r="PJM510" s="0"/>
      <c r="PJN510" s="0"/>
      <c r="PJO510" s="0"/>
      <c r="PJP510" s="0"/>
      <c r="PJQ510" s="0"/>
      <c r="PJR510" s="0"/>
      <c r="PJS510" s="0"/>
      <c r="PJT510" s="0"/>
      <c r="PJU510" s="0"/>
      <c r="PJV510" s="0"/>
      <c r="PJW510" s="0"/>
      <c r="PJX510" s="0"/>
      <c r="PJY510" s="0"/>
      <c r="PJZ510" s="0"/>
      <c r="PKA510" s="0"/>
      <c r="PKB510" s="0"/>
      <c r="PKC510" s="0"/>
      <c r="PKD510" s="0"/>
      <c r="PKE510" s="0"/>
      <c r="PKF510" s="0"/>
      <c r="PKG510" s="0"/>
      <c r="PKH510" s="0"/>
      <c r="PKI510" s="0"/>
      <c r="PKJ510" s="0"/>
      <c r="PKK510" s="0"/>
      <c r="PKL510" s="0"/>
      <c r="PKM510" s="0"/>
      <c r="PKN510" s="0"/>
      <c r="PKO510" s="0"/>
      <c r="PKP510" s="0"/>
      <c r="PKQ510" s="0"/>
      <c r="PKR510" s="0"/>
      <c r="PKS510" s="0"/>
      <c r="PKT510" s="0"/>
      <c r="PKU510" s="0"/>
      <c r="PKV510" s="0"/>
      <c r="PKW510" s="0"/>
      <c r="PKX510" s="0"/>
      <c r="PKY510" s="0"/>
      <c r="PKZ510" s="0"/>
      <c r="PLA510" s="0"/>
      <c r="PLB510" s="0"/>
      <c r="PLC510" s="0"/>
      <c r="PLD510" s="0"/>
      <c r="PLE510" s="0"/>
      <c r="PLF510" s="0"/>
      <c r="PLG510" s="0"/>
      <c r="PLH510" s="0"/>
      <c r="PLI510" s="0"/>
      <c r="PLJ510" s="0"/>
      <c r="PLK510" s="0"/>
      <c r="PLL510" s="0"/>
      <c r="PLM510" s="0"/>
      <c r="PLN510" s="0"/>
      <c r="PLO510" s="0"/>
      <c r="PLP510" s="0"/>
      <c r="PLQ510" s="0"/>
      <c r="PLR510" s="0"/>
      <c r="PLS510" s="0"/>
      <c r="PLT510" s="0"/>
      <c r="PLU510" s="0"/>
      <c r="PLV510" s="0"/>
      <c r="PLW510" s="0"/>
      <c r="PLX510" s="0"/>
      <c r="PLY510" s="0"/>
      <c r="PLZ510" s="0"/>
      <c r="PMA510" s="0"/>
      <c r="PMB510" s="0"/>
      <c r="PMC510" s="0"/>
      <c r="PMD510" s="0"/>
      <c r="PME510" s="0"/>
      <c r="PMF510" s="0"/>
      <c r="PMG510" s="0"/>
      <c r="PMH510" s="0"/>
      <c r="PMI510" s="0"/>
      <c r="PMJ510" s="0"/>
      <c r="PMK510" s="0"/>
      <c r="PML510" s="0"/>
      <c r="PMM510" s="0"/>
      <c r="PMN510" s="0"/>
      <c r="PMO510" s="0"/>
      <c r="PMP510" s="0"/>
      <c r="PMQ510" s="0"/>
      <c r="PMR510" s="0"/>
      <c r="PMS510" s="0"/>
      <c r="PMT510" s="0"/>
      <c r="PMU510" s="0"/>
      <c r="PMV510" s="0"/>
      <c r="PMW510" s="0"/>
      <c r="PMX510" s="0"/>
      <c r="PMY510" s="0"/>
      <c r="PMZ510" s="0"/>
      <c r="PNA510" s="0"/>
      <c r="PNB510" s="0"/>
      <c r="PNC510" s="0"/>
      <c r="PND510" s="0"/>
      <c r="PNE510" s="0"/>
      <c r="PNF510" s="0"/>
      <c r="PNG510" s="0"/>
      <c r="PNH510" s="0"/>
      <c r="PNI510" s="0"/>
      <c r="PNJ510" s="0"/>
      <c r="PNK510" s="0"/>
      <c r="PNL510" s="0"/>
      <c r="PNM510" s="0"/>
      <c r="PNN510" s="0"/>
      <c r="PNO510" s="0"/>
      <c r="PNP510" s="0"/>
      <c r="PNQ510" s="0"/>
      <c r="PNR510" s="0"/>
      <c r="PNS510" s="0"/>
      <c r="PNT510" s="0"/>
      <c r="PNU510" s="0"/>
      <c r="PNV510" s="0"/>
      <c r="PNW510" s="0"/>
      <c r="PNX510" s="0"/>
      <c r="PNY510" s="0"/>
      <c r="PNZ510" s="0"/>
      <c r="POA510" s="0"/>
      <c r="POB510" s="0"/>
      <c r="POC510" s="0"/>
      <c r="POD510" s="0"/>
      <c r="POE510" s="0"/>
      <c r="POF510" s="0"/>
      <c r="POG510" s="0"/>
      <c r="POH510" s="0"/>
      <c r="POI510" s="0"/>
      <c r="POJ510" s="0"/>
      <c r="POK510" s="0"/>
      <c r="POL510" s="0"/>
      <c r="POM510" s="0"/>
      <c r="PON510" s="0"/>
      <c r="POO510" s="0"/>
      <c r="POP510" s="0"/>
      <c r="POQ510" s="0"/>
      <c r="POR510" s="0"/>
      <c r="POS510" s="0"/>
      <c r="POT510" s="0"/>
      <c r="POU510" s="0"/>
      <c r="POV510" s="0"/>
      <c r="POW510" s="0"/>
      <c r="POX510" s="0"/>
      <c r="POY510" s="0"/>
      <c r="POZ510" s="0"/>
      <c r="PPA510" s="0"/>
      <c r="PPB510" s="0"/>
      <c r="PPC510" s="0"/>
      <c r="PPD510" s="0"/>
      <c r="PPE510" s="0"/>
      <c r="PPF510" s="0"/>
      <c r="PPG510" s="0"/>
      <c r="PPH510" s="0"/>
      <c r="PPI510" s="0"/>
      <c r="PPJ510" s="0"/>
      <c r="PPK510" s="0"/>
      <c r="PPL510" s="0"/>
      <c r="PPM510" s="0"/>
      <c r="PPN510" s="0"/>
      <c r="PPO510" s="0"/>
      <c r="PPP510" s="0"/>
      <c r="PPQ510" s="0"/>
      <c r="PPR510" s="0"/>
      <c r="PPS510" s="0"/>
      <c r="PPT510" s="0"/>
      <c r="PPU510" s="0"/>
      <c r="PPV510" s="0"/>
      <c r="PPW510" s="0"/>
      <c r="PPX510" s="0"/>
      <c r="PPY510" s="0"/>
      <c r="PPZ510" s="0"/>
      <c r="PQA510" s="0"/>
      <c r="PQB510" s="0"/>
      <c r="PQC510" s="0"/>
      <c r="PQD510" s="0"/>
      <c r="PQE510" s="0"/>
      <c r="PQF510" s="0"/>
      <c r="PQG510" s="0"/>
      <c r="PQH510" s="0"/>
      <c r="PQI510" s="0"/>
      <c r="PQJ510" s="0"/>
      <c r="PQK510" s="0"/>
      <c r="PQL510" s="0"/>
      <c r="PQM510" s="0"/>
      <c r="PQN510" s="0"/>
      <c r="PQO510" s="0"/>
      <c r="PQP510" s="0"/>
      <c r="PQQ510" s="0"/>
      <c r="PQR510" s="0"/>
      <c r="PQS510" s="0"/>
      <c r="PQT510" s="0"/>
      <c r="PQU510" s="0"/>
      <c r="PQV510" s="0"/>
      <c r="PQW510" s="0"/>
      <c r="PQX510" s="0"/>
      <c r="PQY510" s="0"/>
      <c r="PQZ510" s="0"/>
      <c r="PRA510" s="0"/>
      <c r="PRB510" s="0"/>
      <c r="PRC510" s="0"/>
      <c r="PRD510" s="0"/>
      <c r="PRE510" s="0"/>
      <c r="PRF510" s="0"/>
      <c r="PRG510" s="0"/>
      <c r="PRH510" s="0"/>
      <c r="PRI510" s="0"/>
      <c r="PRJ510" s="0"/>
      <c r="PRK510" s="0"/>
      <c r="PRL510" s="0"/>
      <c r="PRM510" s="0"/>
      <c r="PRN510" s="0"/>
      <c r="PRO510" s="0"/>
      <c r="PRP510" s="0"/>
      <c r="PRQ510" s="0"/>
      <c r="PRR510" s="0"/>
      <c r="PRS510" s="0"/>
      <c r="PRT510" s="0"/>
      <c r="PRU510" s="0"/>
      <c r="PRV510" s="0"/>
      <c r="PRW510" s="0"/>
      <c r="PRX510" s="0"/>
      <c r="PRY510" s="0"/>
      <c r="PRZ510" s="0"/>
      <c r="PSA510" s="0"/>
      <c r="PSB510" s="0"/>
      <c r="PSC510" s="0"/>
      <c r="PSD510" s="0"/>
      <c r="PSE510" s="0"/>
      <c r="PSF510" s="0"/>
      <c r="PSG510" s="0"/>
      <c r="PSH510" s="0"/>
      <c r="PSI510" s="0"/>
      <c r="PSJ510" s="0"/>
      <c r="PSK510" s="0"/>
      <c r="PSL510" s="0"/>
      <c r="PSM510" s="0"/>
      <c r="PSN510" s="0"/>
      <c r="PSO510" s="0"/>
      <c r="PSP510" s="0"/>
      <c r="PSQ510" s="0"/>
      <c r="PSR510" s="0"/>
      <c r="PSS510" s="0"/>
      <c r="PST510" s="0"/>
      <c r="PSU510" s="0"/>
      <c r="PSV510" s="0"/>
      <c r="PSW510" s="0"/>
      <c r="PSX510" s="0"/>
      <c r="PSY510" s="0"/>
      <c r="PSZ510" s="0"/>
      <c r="PTA510" s="0"/>
      <c r="PTB510" s="0"/>
      <c r="PTC510" s="0"/>
      <c r="PTD510" s="0"/>
      <c r="PTE510" s="0"/>
      <c r="PTF510" s="0"/>
      <c r="PTG510" s="0"/>
      <c r="PTH510" s="0"/>
      <c r="PTI510" s="0"/>
      <c r="PTJ510" s="0"/>
      <c r="PTK510" s="0"/>
      <c r="PTL510" s="0"/>
      <c r="PTM510" s="0"/>
      <c r="PTN510" s="0"/>
      <c r="PTO510" s="0"/>
      <c r="PTP510" s="0"/>
      <c r="PTQ510" s="0"/>
      <c r="PTR510" s="0"/>
      <c r="PTS510" s="0"/>
      <c r="PTT510" s="0"/>
      <c r="PTU510" s="0"/>
      <c r="PTV510" s="0"/>
      <c r="PTW510" s="0"/>
      <c r="PTX510" s="0"/>
      <c r="PTY510" s="0"/>
      <c r="PTZ510" s="0"/>
      <c r="PUA510" s="0"/>
      <c r="PUB510" s="0"/>
      <c r="PUC510" s="0"/>
      <c r="PUD510" s="0"/>
      <c r="PUE510" s="0"/>
      <c r="PUF510" s="0"/>
      <c r="PUG510" s="0"/>
      <c r="PUH510" s="0"/>
      <c r="PUI510" s="0"/>
      <c r="PUJ510" s="0"/>
      <c r="PUK510" s="0"/>
      <c r="PUL510" s="0"/>
      <c r="PUM510" s="0"/>
      <c r="PUN510" s="0"/>
      <c r="PUO510" s="0"/>
      <c r="PUP510" s="0"/>
      <c r="PUQ510" s="0"/>
      <c r="PUR510" s="0"/>
      <c r="PUS510" s="0"/>
      <c r="PUT510" s="0"/>
      <c r="PUU510" s="0"/>
      <c r="PUV510" s="0"/>
      <c r="PUW510" s="0"/>
      <c r="PUX510" s="0"/>
      <c r="PUY510" s="0"/>
      <c r="PUZ510" s="0"/>
      <c r="PVA510" s="0"/>
      <c r="PVB510" s="0"/>
      <c r="PVC510" s="0"/>
      <c r="PVD510" s="0"/>
      <c r="PVE510" s="0"/>
      <c r="PVF510" s="0"/>
      <c r="PVG510" s="0"/>
      <c r="PVH510" s="0"/>
      <c r="PVI510" s="0"/>
      <c r="PVJ510" s="0"/>
      <c r="PVK510" s="0"/>
      <c r="PVL510" s="0"/>
      <c r="PVM510" s="0"/>
      <c r="PVN510" s="0"/>
      <c r="PVO510" s="0"/>
      <c r="PVP510" s="0"/>
      <c r="PVQ510" s="0"/>
      <c r="PVR510" s="0"/>
      <c r="PVS510" s="0"/>
      <c r="PVT510" s="0"/>
      <c r="PVU510" s="0"/>
      <c r="PVV510" s="0"/>
      <c r="PVW510" s="0"/>
      <c r="PVX510" s="0"/>
      <c r="PVY510" s="0"/>
      <c r="PVZ510" s="0"/>
      <c r="PWA510" s="0"/>
      <c r="PWB510" s="0"/>
      <c r="PWC510" s="0"/>
      <c r="PWD510" s="0"/>
      <c r="PWE510" s="0"/>
      <c r="PWF510" s="0"/>
      <c r="PWG510" s="0"/>
      <c r="PWH510" s="0"/>
      <c r="PWI510" s="0"/>
      <c r="PWJ510" s="0"/>
      <c r="PWK510" s="0"/>
      <c r="PWL510" s="0"/>
      <c r="PWM510" s="0"/>
      <c r="PWN510" s="0"/>
      <c r="PWO510" s="0"/>
      <c r="PWP510" s="0"/>
      <c r="PWQ510" s="0"/>
      <c r="PWR510" s="0"/>
      <c r="PWS510" s="0"/>
      <c r="PWT510" s="0"/>
      <c r="PWU510" s="0"/>
      <c r="PWV510" s="0"/>
      <c r="PWW510" s="0"/>
      <c r="PWX510" s="0"/>
      <c r="PWY510" s="0"/>
      <c r="PWZ510" s="0"/>
      <c r="PXA510" s="0"/>
      <c r="PXB510" s="0"/>
      <c r="PXC510" s="0"/>
      <c r="PXD510" s="0"/>
      <c r="PXE510" s="0"/>
      <c r="PXF510" s="0"/>
      <c r="PXG510" s="0"/>
      <c r="PXH510" s="0"/>
      <c r="PXI510" s="0"/>
      <c r="PXJ510" s="0"/>
      <c r="PXK510" s="0"/>
      <c r="PXL510" s="0"/>
      <c r="PXM510" s="0"/>
      <c r="PXN510" s="0"/>
      <c r="PXO510" s="0"/>
      <c r="PXP510" s="0"/>
      <c r="PXQ510" s="0"/>
      <c r="PXR510" s="0"/>
      <c r="PXS510" s="0"/>
      <c r="PXT510" s="0"/>
      <c r="PXU510" s="0"/>
      <c r="PXV510" s="0"/>
      <c r="PXW510" s="0"/>
      <c r="PXX510" s="0"/>
      <c r="PXY510" s="0"/>
      <c r="PXZ510" s="0"/>
      <c r="PYA510" s="0"/>
      <c r="PYB510" s="0"/>
      <c r="PYC510" s="0"/>
      <c r="PYD510" s="0"/>
      <c r="PYE510" s="0"/>
      <c r="PYF510" s="0"/>
      <c r="PYG510" s="0"/>
      <c r="PYH510" s="0"/>
      <c r="PYI510" s="0"/>
      <c r="PYJ510" s="0"/>
      <c r="PYK510" s="0"/>
      <c r="PYL510" s="0"/>
      <c r="PYM510" s="0"/>
      <c r="PYN510" s="0"/>
      <c r="PYO510" s="0"/>
      <c r="PYP510" s="0"/>
      <c r="PYQ510" s="0"/>
      <c r="PYR510" s="0"/>
      <c r="PYS510" s="0"/>
      <c r="PYT510" s="0"/>
      <c r="PYU510" s="0"/>
      <c r="PYV510" s="0"/>
      <c r="PYW510" s="0"/>
      <c r="PYX510" s="0"/>
      <c r="PYY510" s="0"/>
      <c r="PYZ510" s="0"/>
      <c r="PZA510" s="0"/>
      <c r="PZB510" s="0"/>
      <c r="PZC510" s="0"/>
      <c r="PZD510" s="0"/>
      <c r="PZE510" s="0"/>
      <c r="PZF510" s="0"/>
      <c r="PZG510" s="0"/>
      <c r="PZH510" s="0"/>
      <c r="PZI510" s="0"/>
      <c r="PZJ510" s="0"/>
      <c r="PZK510" s="0"/>
      <c r="PZL510" s="0"/>
      <c r="PZM510" s="0"/>
      <c r="PZN510" s="0"/>
      <c r="PZO510" s="0"/>
      <c r="PZP510" s="0"/>
      <c r="PZQ510" s="0"/>
      <c r="PZR510" s="0"/>
      <c r="PZS510" s="0"/>
      <c r="PZT510" s="0"/>
      <c r="PZU510" s="0"/>
      <c r="PZV510" s="0"/>
      <c r="PZW510" s="0"/>
      <c r="PZX510" s="0"/>
      <c r="PZY510" s="0"/>
      <c r="PZZ510" s="0"/>
      <c r="QAA510" s="0"/>
      <c r="QAB510" s="0"/>
      <c r="QAC510" s="0"/>
      <c r="QAD510" s="0"/>
      <c r="QAE510" s="0"/>
      <c r="QAF510" s="0"/>
      <c r="QAG510" s="0"/>
      <c r="QAH510" s="0"/>
      <c r="QAI510" s="0"/>
      <c r="QAJ510" s="0"/>
      <c r="QAK510" s="0"/>
      <c r="QAL510" s="0"/>
      <c r="QAM510" s="0"/>
      <c r="QAN510" s="0"/>
      <c r="QAO510" s="0"/>
      <c r="QAP510" s="0"/>
      <c r="QAQ510" s="0"/>
      <c r="QAR510" s="0"/>
      <c r="QAS510" s="0"/>
      <c r="QAT510" s="0"/>
      <c r="QAU510" s="0"/>
      <c r="QAV510" s="0"/>
      <c r="QAW510" s="0"/>
      <c r="QAX510" s="0"/>
      <c r="QAY510" s="0"/>
      <c r="QAZ510" s="0"/>
      <c r="QBA510" s="0"/>
      <c r="QBB510" s="0"/>
      <c r="QBC510" s="0"/>
      <c r="QBD510" s="0"/>
      <c r="QBE510" s="0"/>
      <c r="QBF510" s="0"/>
      <c r="QBG510" s="0"/>
      <c r="QBH510" s="0"/>
      <c r="QBI510" s="0"/>
      <c r="QBJ510" s="0"/>
      <c r="QBK510" s="0"/>
      <c r="QBL510" s="0"/>
      <c r="QBM510" s="0"/>
      <c r="QBN510" s="0"/>
      <c r="QBO510" s="0"/>
      <c r="QBP510" s="0"/>
      <c r="QBQ510" s="0"/>
      <c r="QBR510" s="0"/>
      <c r="QBS510" s="0"/>
      <c r="QBT510" s="0"/>
      <c r="QBU510" s="0"/>
      <c r="QBV510" s="0"/>
      <c r="QBW510" s="0"/>
      <c r="QBX510" s="0"/>
      <c r="QBY510" s="0"/>
      <c r="QBZ510" s="0"/>
      <c r="QCA510" s="0"/>
      <c r="QCB510" s="0"/>
      <c r="QCC510" s="0"/>
      <c r="QCD510" s="0"/>
      <c r="QCE510" s="0"/>
      <c r="QCF510" s="0"/>
      <c r="QCG510" s="0"/>
      <c r="QCH510" s="0"/>
      <c r="QCI510" s="0"/>
      <c r="QCJ510" s="0"/>
      <c r="QCK510" s="0"/>
      <c r="QCL510" s="0"/>
      <c r="QCM510" s="0"/>
      <c r="QCN510" s="0"/>
      <c r="QCO510" s="0"/>
      <c r="QCP510" s="0"/>
      <c r="QCQ510" s="0"/>
      <c r="QCR510" s="0"/>
      <c r="QCS510" s="0"/>
      <c r="QCT510" s="0"/>
      <c r="QCU510" s="0"/>
      <c r="QCV510" s="0"/>
      <c r="QCW510" s="0"/>
      <c r="QCX510" s="0"/>
      <c r="QCY510" s="0"/>
      <c r="QCZ510" s="0"/>
      <c r="QDA510" s="0"/>
      <c r="QDB510" s="0"/>
      <c r="QDC510" s="0"/>
      <c r="QDD510" s="0"/>
      <c r="QDE510" s="0"/>
      <c r="QDF510" s="0"/>
      <c r="QDG510" s="0"/>
      <c r="QDH510" s="0"/>
      <c r="QDI510" s="0"/>
      <c r="QDJ510" s="0"/>
      <c r="QDK510" s="0"/>
      <c r="QDL510" s="0"/>
      <c r="QDM510" s="0"/>
      <c r="QDN510" s="0"/>
      <c r="QDO510" s="0"/>
      <c r="QDP510" s="0"/>
      <c r="QDQ510" s="0"/>
      <c r="QDR510" s="0"/>
      <c r="QDS510" s="0"/>
      <c r="QDT510" s="0"/>
      <c r="QDU510" s="0"/>
      <c r="QDV510" s="0"/>
      <c r="QDW510" s="0"/>
      <c r="QDX510" s="0"/>
      <c r="QDY510" s="0"/>
      <c r="QDZ510" s="0"/>
      <c r="QEA510" s="0"/>
      <c r="QEB510" s="0"/>
      <c r="QEC510" s="0"/>
      <c r="QED510" s="0"/>
      <c r="QEE510" s="0"/>
      <c r="QEF510" s="0"/>
      <c r="QEG510" s="0"/>
      <c r="QEH510" s="0"/>
      <c r="QEI510" s="0"/>
      <c r="QEJ510" s="0"/>
      <c r="QEK510" s="0"/>
      <c r="QEL510" s="0"/>
      <c r="QEM510" s="0"/>
      <c r="QEN510" s="0"/>
      <c r="QEO510" s="0"/>
      <c r="QEP510" s="0"/>
      <c r="QEQ510" s="0"/>
      <c r="QER510" s="0"/>
      <c r="QES510" s="0"/>
      <c r="QET510" s="0"/>
      <c r="QEU510" s="0"/>
      <c r="QEV510" s="0"/>
      <c r="QEW510" s="0"/>
      <c r="QEX510" s="0"/>
      <c r="QEY510" s="0"/>
      <c r="QEZ510" s="0"/>
      <c r="QFA510" s="0"/>
      <c r="QFB510" s="0"/>
      <c r="QFC510" s="0"/>
      <c r="QFD510" s="0"/>
      <c r="QFE510" s="0"/>
      <c r="QFF510" s="0"/>
      <c r="QFG510" s="0"/>
      <c r="QFH510" s="0"/>
      <c r="QFI510" s="0"/>
      <c r="QFJ510" s="0"/>
      <c r="QFK510" s="0"/>
      <c r="QFL510" s="0"/>
      <c r="QFM510" s="0"/>
      <c r="QFN510" s="0"/>
      <c r="QFO510" s="0"/>
      <c r="QFP510" s="0"/>
      <c r="QFQ510" s="0"/>
      <c r="QFR510" s="0"/>
      <c r="QFS510" s="0"/>
      <c r="QFT510" s="0"/>
      <c r="QFU510" s="0"/>
      <c r="QFV510" s="0"/>
      <c r="QFW510" s="0"/>
      <c r="QFX510" s="0"/>
      <c r="QFY510" s="0"/>
      <c r="QFZ510" s="0"/>
      <c r="QGA510" s="0"/>
      <c r="QGB510" s="0"/>
      <c r="QGC510" s="0"/>
      <c r="QGD510" s="0"/>
      <c r="QGE510" s="0"/>
      <c r="QGF510" s="0"/>
      <c r="QGG510" s="0"/>
      <c r="QGH510" s="0"/>
      <c r="QGI510" s="0"/>
      <c r="QGJ510" s="0"/>
      <c r="QGK510" s="0"/>
      <c r="QGL510" s="0"/>
      <c r="QGM510" s="0"/>
      <c r="QGN510" s="0"/>
      <c r="QGO510" s="0"/>
      <c r="QGP510" s="0"/>
      <c r="QGQ510" s="0"/>
      <c r="QGR510" s="0"/>
      <c r="QGS510" s="0"/>
      <c r="QGT510" s="0"/>
      <c r="QGU510" s="0"/>
      <c r="QGV510" s="0"/>
      <c r="QGW510" s="0"/>
      <c r="QGX510" s="0"/>
      <c r="QGY510" s="0"/>
      <c r="QGZ510" s="0"/>
      <c r="QHA510" s="0"/>
      <c r="QHB510" s="0"/>
      <c r="QHC510" s="0"/>
      <c r="QHD510" s="0"/>
      <c r="QHE510" s="0"/>
      <c r="QHF510" s="0"/>
      <c r="QHG510" s="0"/>
      <c r="QHH510" s="0"/>
      <c r="QHI510" s="0"/>
      <c r="QHJ510" s="0"/>
      <c r="QHK510" s="0"/>
      <c r="QHL510" s="0"/>
      <c r="QHM510" s="0"/>
      <c r="QHN510" s="0"/>
      <c r="QHO510" s="0"/>
      <c r="QHP510" s="0"/>
      <c r="QHQ510" s="0"/>
      <c r="QHR510" s="0"/>
      <c r="QHS510" s="0"/>
      <c r="QHT510" s="0"/>
      <c r="QHU510" s="0"/>
      <c r="QHV510" s="0"/>
      <c r="QHW510" s="0"/>
      <c r="QHX510" s="0"/>
      <c r="QHY510" s="0"/>
      <c r="QHZ510" s="0"/>
      <c r="QIA510" s="0"/>
      <c r="QIB510" s="0"/>
      <c r="QIC510" s="0"/>
      <c r="QID510" s="0"/>
      <c r="QIE510" s="0"/>
      <c r="QIF510" s="0"/>
      <c r="QIG510" s="0"/>
      <c r="QIH510" s="0"/>
      <c r="QII510" s="0"/>
      <c r="QIJ510" s="0"/>
      <c r="QIK510" s="0"/>
      <c r="QIL510" s="0"/>
      <c r="QIM510" s="0"/>
      <c r="QIN510" s="0"/>
      <c r="QIO510" s="0"/>
      <c r="QIP510" s="0"/>
      <c r="QIQ510" s="0"/>
      <c r="QIR510" s="0"/>
      <c r="QIS510" s="0"/>
      <c r="QIT510" s="0"/>
      <c r="QIU510" s="0"/>
      <c r="QIV510" s="0"/>
      <c r="QIW510" s="0"/>
      <c r="QIX510" s="0"/>
      <c r="QIY510" s="0"/>
      <c r="QIZ510" s="0"/>
      <c r="QJA510" s="0"/>
      <c r="QJB510" s="0"/>
      <c r="QJC510" s="0"/>
      <c r="QJD510" s="0"/>
      <c r="QJE510" s="0"/>
      <c r="QJF510" s="0"/>
      <c r="QJG510" s="0"/>
      <c r="QJH510" s="0"/>
      <c r="QJI510" s="0"/>
      <c r="QJJ510" s="0"/>
      <c r="QJK510" s="0"/>
      <c r="QJL510" s="0"/>
      <c r="QJM510" s="0"/>
      <c r="QJN510" s="0"/>
      <c r="QJO510" s="0"/>
      <c r="QJP510" s="0"/>
      <c r="QJQ510" s="0"/>
      <c r="QJR510" s="0"/>
      <c r="QJS510" s="0"/>
      <c r="QJT510" s="0"/>
      <c r="QJU510" s="0"/>
      <c r="QJV510" s="0"/>
      <c r="QJW510" s="0"/>
      <c r="QJX510" s="0"/>
      <c r="QJY510" s="0"/>
      <c r="QJZ510" s="0"/>
      <c r="QKA510" s="0"/>
      <c r="QKB510" s="0"/>
      <c r="QKC510" s="0"/>
      <c r="QKD510" s="0"/>
      <c r="QKE510" s="0"/>
      <c r="QKF510" s="0"/>
      <c r="QKG510" s="0"/>
      <c r="QKH510" s="0"/>
      <c r="QKI510" s="0"/>
      <c r="QKJ510" s="0"/>
      <c r="QKK510" s="0"/>
      <c r="QKL510" s="0"/>
      <c r="QKM510" s="0"/>
      <c r="QKN510" s="0"/>
      <c r="QKO510" s="0"/>
      <c r="QKP510" s="0"/>
      <c r="QKQ510" s="0"/>
      <c r="QKR510" s="0"/>
      <c r="QKS510" s="0"/>
      <c r="QKT510" s="0"/>
      <c r="QKU510" s="0"/>
      <c r="QKV510" s="0"/>
      <c r="QKW510" s="0"/>
      <c r="QKX510" s="0"/>
      <c r="QKY510" s="0"/>
      <c r="QKZ510" s="0"/>
      <c r="QLA510" s="0"/>
      <c r="QLB510" s="0"/>
      <c r="QLC510" s="0"/>
      <c r="QLD510" s="0"/>
      <c r="QLE510" s="0"/>
      <c r="QLF510" s="0"/>
      <c r="QLG510" s="0"/>
      <c r="QLH510" s="0"/>
      <c r="QLI510" s="0"/>
      <c r="QLJ510" s="0"/>
      <c r="QLK510" s="0"/>
      <c r="QLL510" s="0"/>
      <c r="QLM510" s="0"/>
      <c r="QLN510" s="0"/>
      <c r="QLO510" s="0"/>
      <c r="QLP510" s="0"/>
      <c r="QLQ510" s="0"/>
      <c r="QLR510" s="0"/>
      <c r="QLS510" s="0"/>
      <c r="QLT510" s="0"/>
      <c r="QLU510" s="0"/>
      <c r="QLV510" s="0"/>
      <c r="QLW510" s="0"/>
      <c r="QLX510" s="0"/>
      <c r="QLY510" s="0"/>
      <c r="QLZ510" s="0"/>
      <c r="QMA510" s="0"/>
      <c r="QMB510" s="0"/>
      <c r="QMC510" s="0"/>
      <c r="QMD510" s="0"/>
      <c r="QME510" s="0"/>
      <c r="QMF510" s="0"/>
      <c r="QMG510" s="0"/>
      <c r="QMH510" s="0"/>
      <c r="QMI510" s="0"/>
      <c r="QMJ510" s="0"/>
      <c r="QMK510" s="0"/>
      <c r="QML510" s="0"/>
      <c r="QMM510" s="0"/>
      <c r="QMN510" s="0"/>
      <c r="QMO510" s="0"/>
      <c r="QMP510" s="0"/>
      <c r="QMQ510" s="0"/>
      <c r="QMR510" s="0"/>
      <c r="QMS510" s="0"/>
      <c r="QMT510" s="0"/>
      <c r="QMU510" s="0"/>
      <c r="QMV510" s="0"/>
      <c r="QMW510" s="0"/>
      <c r="QMX510" s="0"/>
      <c r="QMY510" s="0"/>
      <c r="QMZ510" s="0"/>
      <c r="QNA510" s="0"/>
      <c r="QNB510" s="0"/>
      <c r="QNC510" s="0"/>
      <c r="QND510" s="0"/>
      <c r="QNE510" s="0"/>
      <c r="QNF510" s="0"/>
      <c r="QNG510" s="0"/>
      <c r="QNH510" s="0"/>
      <c r="QNI510" s="0"/>
      <c r="QNJ510" s="0"/>
      <c r="QNK510" s="0"/>
      <c r="QNL510" s="0"/>
      <c r="QNM510" s="0"/>
      <c r="QNN510" s="0"/>
      <c r="QNO510" s="0"/>
      <c r="QNP510" s="0"/>
      <c r="QNQ510" s="0"/>
      <c r="QNR510" s="0"/>
      <c r="QNS510" s="0"/>
      <c r="QNT510" s="0"/>
      <c r="QNU510" s="0"/>
      <c r="QNV510" s="0"/>
      <c r="QNW510" s="0"/>
      <c r="QNX510" s="0"/>
      <c r="QNY510" s="0"/>
      <c r="QNZ510" s="0"/>
      <c r="QOA510" s="0"/>
      <c r="QOB510" s="0"/>
      <c r="QOC510" s="0"/>
      <c r="QOD510" s="0"/>
      <c r="QOE510" s="0"/>
      <c r="QOF510" s="0"/>
      <c r="QOG510" s="0"/>
      <c r="QOH510" s="0"/>
      <c r="QOI510" s="0"/>
      <c r="QOJ510" s="0"/>
      <c r="QOK510" s="0"/>
      <c r="QOL510" s="0"/>
      <c r="QOM510" s="0"/>
      <c r="QON510" s="0"/>
      <c r="QOO510" s="0"/>
      <c r="QOP510" s="0"/>
      <c r="QOQ510" s="0"/>
      <c r="QOR510" s="0"/>
      <c r="QOS510" s="0"/>
      <c r="QOT510" s="0"/>
      <c r="QOU510" s="0"/>
      <c r="QOV510" s="0"/>
      <c r="QOW510" s="0"/>
      <c r="QOX510" s="0"/>
      <c r="QOY510" s="0"/>
      <c r="QOZ510" s="0"/>
      <c r="QPA510" s="0"/>
      <c r="QPB510" s="0"/>
      <c r="QPC510" s="0"/>
      <c r="QPD510" s="0"/>
      <c r="QPE510" s="0"/>
      <c r="QPF510" s="0"/>
      <c r="QPG510" s="0"/>
      <c r="QPH510" s="0"/>
      <c r="QPI510" s="0"/>
      <c r="QPJ510" s="0"/>
      <c r="QPK510" s="0"/>
      <c r="QPL510" s="0"/>
      <c r="QPM510" s="0"/>
      <c r="QPN510" s="0"/>
      <c r="QPO510" s="0"/>
      <c r="QPP510" s="0"/>
      <c r="QPQ510" s="0"/>
      <c r="QPR510" s="0"/>
      <c r="QPS510" s="0"/>
      <c r="QPT510" s="0"/>
      <c r="QPU510" s="0"/>
      <c r="QPV510" s="0"/>
      <c r="QPW510" s="0"/>
      <c r="QPX510" s="0"/>
      <c r="QPY510" s="0"/>
      <c r="QPZ510" s="0"/>
      <c r="QQA510" s="0"/>
      <c r="QQB510" s="0"/>
      <c r="QQC510" s="0"/>
      <c r="QQD510" s="0"/>
      <c r="QQE510" s="0"/>
      <c r="QQF510" s="0"/>
      <c r="QQG510" s="0"/>
      <c r="QQH510" s="0"/>
      <c r="QQI510" s="0"/>
      <c r="QQJ510" s="0"/>
      <c r="QQK510" s="0"/>
      <c r="QQL510" s="0"/>
      <c r="QQM510" s="0"/>
      <c r="QQN510" s="0"/>
      <c r="QQO510" s="0"/>
      <c r="QQP510" s="0"/>
      <c r="QQQ510" s="0"/>
      <c r="QQR510" s="0"/>
      <c r="QQS510" s="0"/>
      <c r="QQT510" s="0"/>
      <c r="QQU510" s="0"/>
      <c r="QQV510" s="0"/>
      <c r="QQW510" s="0"/>
      <c r="QQX510" s="0"/>
      <c r="QQY510" s="0"/>
      <c r="QQZ510" s="0"/>
      <c r="QRA510" s="0"/>
      <c r="QRB510" s="0"/>
      <c r="QRC510" s="0"/>
      <c r="QRD510" s="0"/>
      <c r="QRE510" s="0"/>
      <c r="QRF510" s="0"/>
      <c r="QRG510" s="0"/>
      <c r="QRH510" s="0"/>
      <c r="QRI510" s="0"/>
      <c r="QRJ510" s="0"/>
      <c r="QRK510" s="0"/>
      <c r="QRL510" s="0"/>
      <c r="QRM510" s="0"/>
      <c r="QRN510" s="0"/>
      <c r="QRO510" s="0"/>
      <c r="QRP510" s="0"/>
      <c r="QRQ510" s="0"/>
      <c r="QRR510" s="0"/>
      <c r="QRS510" s="0"/>
      <c r="QRT510" s="0"/>
      <c r="QRU510" s="0"/>
      <c r="QRV510" s="0"/>
      <c r="QRW510" s="0"/>
      <c r="QRX510" s="0"/>
      <c r="QRY510" s="0"/>
      <c r="QRZ510" s="0"/>
      <c r="QSA510" s="0"/>
      <c r="QSB510" s="0"/>
      <c r="QSC510" s="0"/>
      <c r="QSD510" s="0"/>
      <c r="QSE510" s="0"/>
      <c r="QSF510" s="0"/>
      <c r="QSG510" s="0"/>
      <c r="QSH510" s="0"/>
      <c r="QSI510" s="0"/>
      <c r="QSJ510" s="0"/>
      <c r="QSK510" s="0"/>
      <c r="QSL510" s="0"/>
      <c r="QSM510" s="0"/>
      <c r="QSN510" s="0"/>
      <c r="QSO510" s="0"/>
      <c r="QSP510" s="0"/>
      <c r="QSQ510" s="0"/>
      <c r="QSR510" s="0"/>
      <c r="QSS510" s="0"/>
      <c r="QST510" s="0"/>
      <c r="QSU510" s="0"/>
      <c r="QSV510" s="0"/>
      <c r="QSW510" s="0"/>
      <c r="QSX510" s="0"/>
      <c r="QSY510" s="0"/>
      <c r="QSZ510" s="0"/>
      <c r="QTA510" s="0"/>
      <c r="QTB510" s="0"/>
      <c r="QTC510" s="0"/>
      <c r="QTD510" s="0"/>
      <c r="QTE510" s="0"/>
      <c r="QTF510" s="0"/>
      <c r="QTG510" s="0"/>
      <c r="QTH510" s="0"/>
      <c r="QTI510" s="0"/>
      <c r="QTJ510" s="0"/>
      <c r="QTK510" s="0"/>
      <c r="QTL510" s="0"/>
      <c r="QTM510" s="0"/>
      <c r="QTN510" s="0"/>
      <c r="QTO510" s="0"/>
      <c r="QTP510" s="0"/>
      <c r="QTQ510" s="0"/>
      <c r="QTR510" s="0"/>
      <c r="QTS510" s="0"/>
      <c r="QTT510" s="0"/>
      <c r="QTU510" s="0"/>
      <c r="QTV510" s="0"/>
      <c r="QTW510" s="0"/>
      <c r="QTX510" s="0"/>
      <c r="QTY510" s="0"/>
      <c r="QTZ510" s="0"/>
      <c r="QUA510" s="0"/>
      <c r="QUB510" s="0"/>
      <c r="QUC510" s="0"/>
      <c r="QUD510" s="0"/>
      <c r="QUE510" s="0"/>
      <c r="QUF510" s="0"/>
      <c r="QUG510" s="0"/>
      <c r="QUH510" s="0"/>
      <c r="QUI510" s="0"/>
      <c r="QUJ510" s="0"/>
      <c r="QUK510" s="0"/>
      <c r="QUL510" s="0"/>
      <c r="QUM510" s="0"/>
      <c r="QUN510" s="0"/>
      <c r="QUO510" s="0"/>
      <c r="QUP510" s="0"/>
      <c r="QUQ510" s="0"/>
      <c r="QUR510" s="0"/>
      <c r="QUS510" s="0"/>
      <c r="QUT510" s="0"/>
      <c r="QUU510" s="0"/>
      <c r="QUV510" s="0"/>
      <c r="QUW510" s="0"/>
      <c r="QUX510" s="0"/>
      <c r="QUY510" s="0"/>
      <c r="QUZ510" s="0"/>
      <c r="QVA510" s="0"/>
      <c r="QVB510" s="0"/>
      <c r="QVC510" s="0"/>
      <c r="QVD510" s="0"/>
      <c r="QVE510" s="0"/>
      <c r="QVF510" s="0"/>
      <c r="QVG510" s="0"/>
      <c r="QVH510" s="0"/>
      <c r="QVI510" s="0"/>
      <c r="QVJ510" s="0"/>
      <c r="QVK510" s="0"/>
      <c r="QVL510" s="0"/>
      <c r="QVM510" s="0"/>
      <c r="QVN510" s="0"/>
      <c r="QVO510" s="0"/>
      <c r="QVP510" s="0"/>
      <c r="QVQ510" s="0"/>
      <c r="QVR510" s="0"/>
      <c r="QVS510" s="0"/>
      <c r="QVT510" s="0"/>
      <c r="QVU510" s="0"/>
      <c r="QVV510" s="0"/>
      <c r="QVW510" s="0"/>
      <c r="QVX510" s="0"/>
      <c r="QVY510" s="0"/>
      <c r="QVZ510" s="0"/>
      <c r="QWA510" s="0"/>
      <c r="QWB510" s="0"/>
      <c r="QWC510" s="0"/>
      <c r="QWD510" s="0"/>
      <c r="QWE510" s="0"/>
      <c r="QWF510" s="0"/>
      <c r="QWG510" s="0"/>
      <c r="QWH510" s="0"/>
      <c r="QWI510" s="0"/>
      <c r="QWJ510" s="0"/>
      <c r="QWK510" s="0"/>
      <c r="QWL510" s="0"/>
      <c r="QWM510" s="0"/>
      <c r="QWN510" s="0"/>
      <c r="QWO510" s="0"/>
      <c r="QWP510" s="0"/>
      <c r="QWQ510" s="0"/>
      <c r="QWR510" s="0"/>
      <c r="QWS510" s="0"/>
      <c r="QWT510" s="0"/>
      <c r="QWU510" s="0"/>
      <c r="QWV510" s="0"/>
      <c r="QWW510" s="0"/>
      <c r="QWX510" s="0"/>
      <c r="QWY510" s="0"/>
      <c r="QWZ510" s="0"/>
      <c r="QXA510" s="0"/>
      <c r="QXB510" s="0"/>
      <c r="QXC510" s="0"/>
      <c r="QXD510" s="0"/>
      <c r="QXE510" s="0"/>
      <c r="QXF510" s="0"/>
      <c r="QXG510" s="0"/>
      <c r="QXH510" s="0"/>
      <c r="QXI510" s="0"/>
      <c r="QXJ510" s="0"/>
      <c r="QXK510" s="0"/>
      <c r="QXL510" s="0"/>
      <c r="QXM510" s="0"/>
      <c r="QXN510" s="0"/>
      <c r="QXO510" s="0"/>
      <c r="QXP510" s="0"/>
      <c r="QXQ510" s="0"/>
      <c r="QXR510" s="0"/>
      <c r="QXS510" s="0"/>
      <c r="QXT510" s="0"/>
      <c r="QXU510" s="0"/>
      <c r="QXV510" s="0"/>
      <c r="QXW510" s="0"/>
      <c r="QXX510" s="0"/>
      <c r="QXY510" s="0"/>
      <c r="QXZ510" s="0"/>
      <c r="QYA510" s="0"/>
      <c r="QYB510" s="0"/>
      <c r="QYC510" s="0"/>
      <c r="QYD510" s="0"/>
      <c r="QYE510" s="0"/>
      <c r="QYF510" s="0"/>
      <c r="QYG510" s="0"/>
      <c r="QYH510" s="0"/>
      <c r="QYI510" s="0"/>
      <c r="QYJ510" s="0"/>
      <c r="QYK510" s="0"/>
      <c r="QYL510" s="0"/>
      <c r="QYM510" s="0"/>
      <c r="QYN510" s="0"/>
      <c r="QYO510" s="0"/>
      <c r="QYP510" s="0"/>
      <c r="QYQ510" s="0"/>
      <c r="QYR510" s="0"/>
      <c r="QYS510" s="0"/>
      <c r="QYT510" s="0"/>
      <c r="QYU510" s="0"/>
      <c r="QYV510" s="0"/>
      <c r="QYW510" s="0"/>
      <c r="QYX510" s="0"/>
      <c r="QYY510" s="0"/>
      <c r="QYZ510" s="0"/>
      <c r="QZA510" s="0"/>
      <c r="QZB510" s="0"/>
      <c r="QZC510" s="0"/>
      <c r="QZD510" s="0"/>
      <c r="QZE510" s="0"/>
      <c r="QZF510" s="0"/>
      <c r="QZG510" s="0"/>
      <c r="QZH510" s="0"/>
      <c r="QZI510" s="0"/>
      <c r="QZJ510" s="0"/>
      <c r="QZK510" s="0"/>
      <c r="QZL510" s="0"/>
      <c r="QZM510" s="0"/>
      <c r="QZN510" s="0"/>
      <c r="QZO510" s="0"/>
      <c r="QZP510" s="0"/>
      <c r="QZQ510" s="0"/>
      <c r="QZR510" s="0"/>
      <c r="QZS510" s="0"/>
      <c r="QZT510" s="0"/>
      <c r="QZU510" s="0"/>
      <c r="QZV510" s="0"/>
      <c r="QZW510" s="0"/>
      <c r="QZX510" s="0"/>
      <c r="QZY510" s="0"/>
      <c r="QZZ510" s="0"/>
      <c r="RAA510" s="0"/>
      <c r="RAB510" s="0"/>
      <c r="RAC510" s="0"/>
      <c r="RAD510" s="0"/>
      <c r="RAE510" s="0"/>
      <c r="RAF510" s="0"/>
      <c r="RAG510" s="0"/>
      <c r="RAH510" s="0"/>
      <c r="RAI510" s="0"/>
      <c r="RAJ510" s="0"/>
      <c r="RAK510" s="0"/>
      <c r="RAL510" s="0"/>
      <c r="RAM510" s="0"/>
      <c r="RAN510" s="0"/>
      <c r="RAO510" s="0"/>
      <c r="RAP510" s="0"/>
      <c r="RAQ510" s="0"/>
      <c r="RAR510" s="0"/>
      <c r="RAS510" s="0"/>
      <c r="RAT510" s="0"/>
      <c r="RAU510" s="0"/>
      <c r="RAV510" s="0"/>
      <c r="RAW510" s="0"/>
      <c r="RAX510" s="0"/>
      <c r="RAY510" s="0"/>
      <c r="RAZ510" s="0"/>
      <c r="RBA510" s="0"/>
      <c r="RBB510" s="0"/>
      <c r="RBC510" s="0"/>
      <c r="RBD510" s="0"/>
      <c r="RBE510" s="0"/>
      <c r="RBF510" s="0"/>
      <c r="RBG510" s="0"/>
      <c r="RBH510" s="0"/>
      <c r="RBI510" s="0"/>
      <c r="RBJ510" s="0"/>
      <c r="RBK510" s="0"/>
      <c r="RBL510" s="0"/>
      <c r="RBM510" s="0"/>
      <c r="RBN510" s="0"/>
      <c r="RBO510" s="0"/>
      <c r="RBP510" s="0"/>
      <c r="RBQ510" s="0"/>
      <c r="RBR510" s="0"/>
      <c r="RBS510" s="0"/>
      <c r="RBT510" s="0"/>
      <c r="RBU510" s="0"/>
      <c r="RBV510" s="0"/>
      <c r="RBW510" s="0"/>
      <c r="RBX510" s="0"/>
      <c r="RBY510" s="0"/>
      <c r="RBZ510" s="0"/>
      <c r="RCA510" s="0"/>
      <c r="RCB510" s="0"/>
      <c r="RCC510" s="0"/>
      <c r="RCD510" s="0"/>
      <c r="RCE510" s="0"/>
      <c r="RCF510" s="0"/>
      <c r="RCG510" s="0"/>
      <c r="RCH510" s="0"/>
      <c r="RCI510" s="0"/>
      <c r="RCJ510" s="0"/>
      <c r="RCK510" s="0"/>
      <c r="RCL510" s="0"/>
      <c r="RCM510" s="0"/>
      <c r="RCN510" s="0"/>
      <c r="RCO510" s="0"/>
      <c r="RCP510" s="0"/>
      <c r="RCQ510" s="0"/>
      <c r="RCR510" s="0"/>
      <c r="RCS510" s="0"/>
      <c r="RCT510" s="0"/>
      <c r="RCU510" s="0"/>
      <c r="RCV510" s="0"/>
      <c r="RCW510" s="0"/>
      <c r="RCX510" s="0"/>
      <c r="RCY510" s="0"/>
      <c r="RCZ510" s="0"/>
      <c r="RDA510" s="0"/>
      <c r="RDB510" s="0"/>
      <c r="RDC510" s="0"/>
      <c r="RDD510" s="0"/>
      <c r="RDE510" s="0"/>
      <c r="RDF510" s="0"/>
      <c r="RDG510" s="0"/>
      <c r="RDH510" s="0"/>
      <c r="RDI510" s="0"/>
      <c r="RDJ510" s="0"/>
      <c r="RDK510" s="0"/>
      <c r="RDL510" s="0"/>
      <c r="RDM510" s="0"/>
      <c r="RDN510" s="0"/>
      <c r="RDO510" s="0"/>
      <c r="RDP510" s="0"/>
      <c r="RDQ510" s="0"/>
      <c r="RDR510" s="0"/>
      <c r="RDS510" s="0"/>
      <c r="RDT510" s="0"/>
      <c r="RDU510" s="0"/>
      <c r="RDV510" s="0"/>
      <c r="RDW510" s="0"/>
      <c r="RDX510" s="0"/>
      <c r="RDY510" s="0"/>
      <c r="RDZ510" s="0"/>
      <c r="REA510" s="0"/>
      <c r="REB510" s="0"/>
      <c r="REC510" s="0"/>
      <c r="RED510" s="0"/>
      <c r="REE510" s="0"/>
      <c r="REF510" s="0"/>
      <c r="REG510" s="0"/>
      <c r="REH510" s="0"/>
      <c r="REI510" s="0"/>
      <c r="REJ510" s="0"/>
      <c r="REK510" s="0"/>
      <c r="REL510" s="0"/>
      <c r="REM510" s="0"/>
      <c r="REN510" s="0"/>
      <c r="REO510" s="0"/>
      <c r="REP510" s="0"/>
      <c r="REQ510" s="0"/>
      <c r="RER510" s="0"/>
      <c r="RES510" s="0"/>
      <c r="RET510" s="0"/>
      <c r="REU510" s="0"/>
      <c r="REV510" s="0"/>
      <c r="REW510" s="0"/>
      <c r="REX510" s="0"/>
      <c r="REY510" s="0"/>
      <c r="REZ510" s="0"/>
      <c r="RFA510" s="0"/>
      <c r="RFB510" s="0"/>
      <c r="RFC510" s="0"/>
      <c r="RFD510" s="0"/>
      <c r="RFE510" s="0"/>
      <c r="RFF510" s="0"/>
      <c r="RFG510" s="0"/>
      <c r="RFH510" s="0"/>
      <c r="RFI510" s="0"/>
      <c r="RFJ510" s="0"/>
      <c r="RFK510" s="0"/>
      <c r="RFL510" s="0"/>
      <c r="RFM510" s="0"/>
      <c r="RFN510" s="0"/>
      <c r="RFO510" s="0"/>
      <c r="RFP510" s="0"/>
      <c r="RFQ510" s="0"/>
      <c r="RFR510" s="0"/>
      <c r="RFS510" s="0"/>
      <c r="RFT510" s="0"/>
      <c r="RFU510" s="0"/>
      <c r="RFV510" s="0"/>
      <c r="RFW510" s="0"/>
      <c r="RFX510" s="0"/>
      <c r="RFY510" s="0"/>
      <c r="RFZ510" s="0"/>
      <c r="RGA510" s="0"/>
      <c r="RGB510" s="0"/>
      <c r="RGC510" s="0"/>
      <c r="RGD510" s="0"/>
      <c r="RGE510" s="0"/>
      <c r="RGF510" s="0"/>
      <c r="RGG510" s="0"/>
      <c r="RGH510" s="0"/>
      <c r="RGI510" s="0"/>
      <c r="RGJ510" s="0"/>
      <c r="RGK510" s="0"/>
      <c r="RGL510" s="0"/>
      <c r="RGM510" s="0"/>
      <c r="RGN510" s="0"/>
      <c r="RGO510" s="0"/>
      <c r="RGP510" s="0"/>
      <c r="RGQ510" s="0"/>
      <c r="RGR510" s="0"/>
      <c r="RGS510" s="0"/>
      <c r="RGT510" s="0"/>
      <c r="RGU510" s="0"/>
      <c r="RGV510" s="0"/>
      <c r="RGW510" s="0"/>
      <c r="RGX510" s="0"/>
      <c r="RGY510" s="0"/>
      <c r="RGZ510" s="0"/>
      <c r="RHA510" s="0"/>
      <c r="RHB510" s="0"/>
      <c r="RHC510" s="0"/>
      <c r="RHD510" s="0"/>
      <c r="RHE510" s="0"/>
      <c r="RHF510" s="0"/>
      <c r="RHG510" s="0"/>
      <c r="RHH510" s="0"/>
      <c r="RHI510" s="0"/>
      <c r="RHJ510" s="0"/>
      <c r="RHK510" s="0"/>
      <c r="RHL510" s="0"/>
      <c r="RHM510" s="0"/>
      <c r="RHN510" s="0"/>
      <c r="RHO510" s="0"/>
      <c r="RHP510" s="0"/>
      <c r="RHQ510" s="0"/>
      <c r="RHR510" s="0"/>
      <c r="RHS510" s="0"/>
      <c r="RHT510" s="0"/>
      <c r="RHU510" s="0"/>
      <c r="RHV510" s="0"/>
      <c r="RHW510" s="0"/>
      <c r="RHX510" s="0"/>
      <c r="RHY510" s="0"/>
      <c r="RHZ510" s="0"/>
      <c r="RIA510" s="0"/>
      <c r="RIB510" s="0"/>
      <c r="RIC510" s="0"/>
      <c r="RID510" s="0"/>
      <c r="RIE510" s="0"/>
      <c r="RIF510" s="0"/>
      <c r="RIG510" s="0"/>
      <c r="RIH510" s="0"/>
      <c r="RII510" s="0"/>
      <c r="RIJ510" s="0"/>
      <c r="RIK510" s="0"/>
      <c r="RIL510" s="0"/>
      <c r="RIM510" s="0"/>
      <c r="RIN510" s="0"/>
      <c r="RIO510" s="0"/>
      <c r="RIP510" s="0"/>
      <c r="RIQ510" s="0"/>
      <c r="RIR510" s="0"/>
      <c r="RIS510" s="0"/>
      <c r="RIT510" s="0"/>
      <c r="RIU510" s="0"/>
      <c r="RIV510" s="0"/>
      <c r="RIW510" s="0"/>
      <c r="RIX510" s="0"/>
      <c r="RIY510" s="0"/>
      <c r="RIZ510" s="0"/>
      <c r="RJA510" s="0"/>
      <c r="RJB510" s="0"/>
      <c r="RJC510" s="0"/>
      <c r="RJD510" s="0"/>
      <c r="RJE510" s="0"/>
      <c r="RJF510" s="0"/>
      <c r="RJG510" s="0"/>
      <c r="RJH510" s="0"/>
      <c r="RJI510" s="0"/>
      <c r="RJJ510" s="0"/>
      <c r="RJK510" s="0"/>
      <c r="RJL510" s="0"/>
      <c r="RJM510" s="0"/>
      <c r="RJN510" s="0"/>
      <c r="RJO510" s="0"/>
      <c r="RJP510" s="0"/>
      <c r="RJQ510" s="0"/>
      <c r="RJR510" s="0"/>
      <c r="RJS510" s="0"/>
      <c r="RJT510" s="0"/>
      <c r="RJU510" s="0"/>
      <c r="RJV510" s="0"/>
      <c r="RJW510" s="0"/>
      <c r="RJX510" s="0"/>
      <c r="RJY510" s="0"/>
      <c r="RJZ510" s="0"/>
      <c r="RKA510" s="0"/>
      <c r="RKB510" s="0"/>
      <c r="RKC510" s="0"/>
      <c r="RKD510" s="0"/>
      <c r="RKE510" s="0"/>
      <c r="RKF510" s="0"/>
      <c r="RKG510" s="0"/>
      <c r="RKH510" s="0"/>
      <c r="RKI510" s="0"/>
      <c r="RKJ510" s="0"/>
      <c r="RKK510" s="0"/>
      <c r="RKL510" s="0"/>
      <c r="RKM510" s="0"/>
      <c r="RKN510" s="0"/>
      <c r="RKO510" s="0"/>
      <c r="RKP510" s="0"/>
      <c r="RKQ510" s="0"/>
      <c r="RKR510" s="0"/>
      <c r="RKS510" s="0"/>
      <c r="RKT510" s="0"/>
      <c r="RKU510" s="0"/>
      <c r="RKV510" s="0"/>
      <c r="RKW510" s="0"/>
      <c r="RKX510" s="0"/>
      <c r="RKY510" s="0"/>
      <c r="RKZ510" s="0"/>
      <c r="RLA510" s="0"/>
      <c r="RLB510" s="0"/>
      <c r="RLC510" s="0"/>
      <c r="RLD510" s="0"/>
      <c r="RLE510" s="0"/>
      <c r="RLF510" s="0"/>
      <c r="RLG510" s="0"/>
      <c r="RLH510" s="0"/>
      <c r="RLI510" s="0"/>
      <c r="RLJ510" s="0"/>
      <c r="RLK510" s="0"/>
      <c r="RLL510" s="0"/>
      <c r="RLM510" s="0"/>
      <c r="RLN510" s="0"/>
      <c r="RLO510" s="0"/>
      <c r="RLP510" s="0"/>
      <c r="RLQ510" s="0"/>
      <c r="RLR510" s="0"/>
      <c r="RLS510" s="0"/>
      <c r="RLT510" s="0"/>
      <c r="RLU510" s="0"/>
      <c r="RLV510" s="0"/>
      <c r="RLW510" s="0"/>
      <c r="RLX510" s="0"/>
      <c r="RLY510" s="0"/>
      <c r="RLZ510" s="0"/>
      <c r="RMA510" s="0"/>
      <c r="RMB510" s="0"/>
      <c r="RMC510" s="0"/>
      <c r="RMD510" s="0"/>
      <c r="RME510" s="0"/>
      <c r="RMF510" s="0"/>
      <c r="RMG510" s="0"/>
      <c r="RMH510" s="0"/>
      <c r="RMI510" s="0"/>
      <c r="RMJ510" s="0"/>
      <c r="RMK510" s="0"/>
      <c r="RML510" s="0"/>
      <c r="RMM510" s="0"/>
      <c r="RMN510" s="0"/>
      <c r="RMO510" s="0"/>
      <c r="RMP510" s="0"/>
      <c r="RMQ510" s="0"/>
      <c r="RMR510" s="0"/>
      <c r="RMS510" s="0"/>
      <c r="RMT510" s="0"/>
      <c r="RMU510" s="0"/>
      <c r="RMV510" s="0"/>
      <c r="RMW510" s="0"/>
      <c r="RMX510" s="0"/>
      <c r="RMY510" s="0"/>
      <c r="RMZ510" s="0"/>
      <c r="RNA510" s="0"/>
      <c r="RNB510" s="0"/>
      <c r="RNC510" s="0"/>
      <c r="RND510" s="0"/>
      <c r="RNE510" s="0"/>
      <c r="RNF510" s="0"/>
      <c r="RNG510" s="0"/>
      <c r="RNH510" s="0"/>
      <c r="RNI510" s="0"/>
      <c r="RNJ510" s="0"/>
      <c r="RNK510" s="0"/>
      <c r="RNL510" s="0"/>
      <c r="RNM510" s="0"/>
      <c r="RNN510" s="0"/>
      <c r="RNO510" s="0"/>
      <c r="RNP510" s="0"/>
      <c r="RNQ510" s="0"/>
      <c r="RNR510" s="0"/>
      <c r="RNS510" s="0"/>
      <c r="RNT510" s="0"/>
      <c r="RNU510" s="0"/>
      <c r="RNV510" s="0"/>
      <c r="RNW510" s="0"/>
      <c r="RNX510" s="0"/>
      <c r="RNY510" s="0"/>
      <c r="RNZ510" s="0"/>
      <c r="ROA510" s="0"/>
      <c r="ROB510" s="0"/>
      <c r="ROC510" s="0"/>
      <c r="ROD510" s="0"/>
      <c r="ROE510" s="0"/>
      <c r="ROF510" s="0"/>
      <c r="ROG510" s="0"/>
      <c r="ROH510" s="0"/>
      <c r="ROI510" s="0"/>
      <c r="ROJ510" s="0"/>
      <c r="ROK510" s="0"/>
      <c r="ROL510" s="0"/>
      <c r="ROM510" s="0"/>
      <c r="RON510" s="0"/>
      <c r="ROO510" s="0"/>
      <c r="ROP510" s="0"/>
      <c r="ROQ510" s="0"/>
      <c r="ROR510" s="0"/>
      <c r="ROS510" s="0"/>
      <c r="ROT510" s="0"/>
      <c r="ROU510" s="0"/>
      <c r="ROV510" s="0"/>
      <c r="ROW510" s="0"/>
      <c r="ROX510" s="0"/>
      <c r="ROY510" s="0"/>
      <c r="ROZ510" s="0"/>
      <c r="RPA510" s="0"/>
      <c r="RPB510" s="0"/>
      <c r="RPC510" s="0"/>
      <c r="RPD510" s="0"/>
      <c r="RPE510" s="0"/>
      <c r="RPF510" s="0"/>
      <c r="RPG510" s="0"/>
      <c r="RPH510" s="0"/>
      <c r="RPI510" s="0"/>
      <c r="RPJ510" s="0"/>
      <c r="RPK510" s="0"/>
      <c r="RPL510" s="0"/>
      <c r="RPM510" s="0"/>
      <c r="RPN510" s="0"/>
      <c r="RPO510" s="0"/>
      <c r="RPP510" s="0"/>
      <c r="RPQ510" s="0"/>
      <c r="RPR510" s="0"/>
      <c r="RPS510" s="0"/>
      <c r="RPT510" s="0"/>
      <c r="RPU510" s="0"/>
      <c r="RPV510" s="0"/>
      <c r="RPW510" s="0"/>
      <c r="RPX510" s="0"/>
      <c r="RPY510" s="0"/>
      <c r="RPZ510" s="0"/>
      <c r="RQA510" s="0"/>
      <c r="RQB510" s="0"/>
      <c r="RQC510" s="0"/>
      <c r="RQD510" s="0"/>
      <c r="RQE510" s="0"/>
      <c r="RQF510" s="0"/>
      <c r="RQG510" s="0"/>
      <c r="RQH510" s="0"/>
      <c r="RQI510" s="0"/>
      <c r="RQJ510" s="0"/>
      <c r="RQK510" s="0"/>
      <c r="RQL510" s="0"/>
      <c r="RQM510" s="0"/>
      <c r="RQN510" s="0"/>
      <c r="RQO510" s="0"/>
      <c r="RQP510" s="0"/>
      <c r="RQQ510" s="0"/>
      <c r="RQR510" s="0"/>
      <c r="RQS510" s="0"/>
      <c r="RQT510" s="0"/>
      <c r="RQU510" s="0"/>
      <c r="RQV510" s="0"/>
      <c r="RQW510" s="0"/>
      <c r="RQX510" s="0"/>
      <c r="RQY510" s="0"/>
      <c r="RQZ510" s="0"/>
      <c r="RRA510" s="0"/>
      <c r="RRB510" s="0"/>
      <c r="RRC510" s="0"/>
      <c r="RRD510" s="0"/>
      <c r="RRE510" s="0"/>
      <c r="RRF510" s="0"/>
      <c r="RRG510" s="0"/>
      <c r="RRH510" s="0"/>
      <c r="RRI510" s="0"/>
      <c r="RRJ510" s="0"/>
      <c r="RRK510" s="0"/>
      <c r="RRL510" s="0"/>
      <c r="RRM510" s="0"/>
      <c r="RRN510" s="0"/>
      <c r="RRO510" s="0"/>
      <c r="RRP510" s="0"/>
      <c r="RRQ510" s="0"/>
      <c r="RRR510" s="0"/>
      <c r="RRS510" s="0"/>
      <c r="RRT510" s="0"/>
      <c r="RRU510" s="0"/>
      <c r="RRV510" s="0"/>
      <c r="RRW510" s="0"/>
      <c r="RRX510" s="0"/>
      <c r="RRY510" s="0"/>
      <c r="RRZ510" s="0"/>
      <c r="RSA510" s="0"/>
      <c r="RSB510" s="0"/>
      <c r="RSC510" s="0"/>
      <c r="RSD510" s="0"/>
      <c r="RSE510" s="0"/>
      <c r="RSF510" s="0"/>
      <c r="RSG510" s="0"/>
      <c r="RSH510" s="0"/>
      <c r="RSI510" s="0"/>
      <c r="RSJ510" s="0"/>
      <c r="RSK510" s="0"/>
      <c r="RSL510" s="0"/>
      <c r="RSM510" s="0"/>
      <c r="RSN510" s="0"/>
      <c r="RSO510" s="0"/>
      <c r="RSP510" s="0"/>
      <c r="RSQ510" s="0"/>
      <c r="RSR510" s="0"/>
      <c r="RSS510" s="0"/>
      <c r="RST510" s="0"/>
      <c r="RSU510" s="0"/>
      <c r="RSV510" s="0"/>
      <c r="RSW510" s="0"/>
      <c r="RSX510" s="0"/>
      <c r="RSY510" s="0"/>
      <c r="RSZ510" s="0"/>
      <c r="RTA510" s="0"/>
      <c r="RTB510" s="0"/>
      <c r="RTC510" s="0"/>
      <c r="RTD510" s="0"/>
      <c r="RTE510" s="0"/>
      <c r="RTF510" s="0"/>
      <c r="RTG510" s="0"/>
      <c r="RTH510" s="0"/>
      <c r="RTI510" s="0"/>
      <c r="RTJ510" s="0"/>
      <c r="RTK510" s="0"/>
      <c r="RTL510" s="0"/>
      <c r="RTM510" s="0"/>
      <c r="RTN510" s="0"/>
      <c r="RTO510" s="0"/>
      <c r="RTP510" s="0"/>
      <c r="RTQ510" s="0"/>
      <c r="RTR510" s="0"/>
      <c r="RTS510" s="0"/>
      <c r="RTT510" s="0"/>
      <c r="RTU510" s="0"/>
      <c r="RTV510" s="0"/>
      <c r="RTW510" s="0"/>
      <c r="RTX510" s="0"/>
      <c r="RTY510" s="0"/>
      <c r="RTZ510" s="0"/>
      <c r="RUA510" s="0"/>
      <c r="RUB510" s="0"/>
      <c r="RUC510" s="0"/>
      <c r="RUD510" s="0"/>
      <c r="RUE510" s="0"/>
      <c r="RUF510" s="0"/>
      <c r="RUG510" s="0"/>
      <c r="RUH510" s="0"/>
      <c r="RUI510" s="0"/>
      <c r="RUJ510" s="0"/>
      <c r="RUK510" s="0"/>
      <c r="RUL510" s="0"/>
      <c r="RUM510" s="0"/>
      <c r="RUN510" s="0"/>
      <c r="RUO510" s="0"/>
      <c r="RUP510" s="0"/>
      <c r="RUQ510" s="0"/>
      <c r="RUR510" s="0"/>
      <c r="RUS510" s="0"/>
      <c r="RUT510" s="0"/>
      <c r="RUU510" s="0"/>
      <c r="RUV510" s="0"/>
      <c r="RUW510" s="0"/>
      <c r="RUX510" s="0"/>
      <c r="RUY510" s="0"/>
      <c r="RUZ510" s="0"/>
      <c r="RVA510" s="0"/>
      <c r="RVB510" s="0"/>
      <c r="RVC510" s="0"/>
      <c r="RVD510" s="0"/>
      <c r="RVE510" s="0"/>
      <c r="RVF510" s="0"/>
      <c r="RVG510" s="0"/>
      <c r="RVH510" s="0"/>
      <c r="RVI510" s="0"/>
      <c r="RVJ510" s="0"/>
      <c r="RVK510" s="0"/>
      <c r="RVL510" s="0"/>
      <c r="RVM510" s="0"/>
      <c r="RVN510" s="0"/>
      <c r="RVO510" s="0"/>
      <c r="RVP510" s="0"/>
      <c r="RVQ510" s="0"/>
      <c r="RVR510" s="0"/>
      <c r="RVS510" s="0"/>
      <c r="RVT510" s="0"/>
      <c r="RVU510" s="0"/>
      <c r="RVV510" s="0"/>
      <c r="RVW510" s="0"/>
      <c r="RVX510" s="0"/>
      <c r="RVY510" s="0"/>
      <c r="RVZ510" s="0"/>
      <c r="RWA510" s="0"/>
      <c r="RWB510" s="0"/>
      <c r="RWC510" s="0"/>
      <c r="RWD510" s="0"/>
      <c r="RWE510" s="0"/>
      <c r="RWF510" s="0"/>
      <c r="RWG510" s="0"/>
      <c r="RWH510" s="0"/>
      <c r="RWI510" s="0"/>
      <c r="RWJ510" s="0"/>
      <c r="RWK510" s="0"/>
      <c r="RWL510" s="0"/>
      <c r="RWM510" s="0"/>
      <c r="RWN510" s="0"/>
      <c r="RWO510" s="0"/>
      <c r="RWP510" s="0"/>
      <c r="RWQ510" s="0"/>
      <c r="RWR510" s="0"/>
      <c r="RWS510" s="0"/>
      <c r="RWT510" s="0"/>
      <c r="RWU510" s="0"/>
      <c r="RWV510" s="0"/>
      <c r="RWW510" s="0"/>
      <c r="RWX510" s="0"/>
      <c r="RWY510" s="0"/>
      <c r="RWZ510" s="0"/>
      <c r="RXA510" s="0"/>
      <c r="RXB510" s="0"/>
      <c r="RXC510" s="0"/>
      <c r="RXD510" s="0"/>
      <c r="RXE510" s="0"/>
      <c r="RXF510" s="0"/>
      <c r="RXG510" s="0"/>
      <c r="RXH510" s="0"/>
      <c r="RXI510" s="0"/>
      <c r="RXJ510" s="0"/>
      <c r="RXK510" s="0"/>
      <c r="RXL510" s="0"/>
      <c r="RXM510" s="0"/>
      <c r="RXN510" s="0"/>
      <c r="RXO510" s="0"/>
      <c r="RXP510" s="0"/>
      <c r="RXQ510" s="0"/>
      <c r="RXR510" s="0"/>
      <c r="RXS510" s="0"/>
      <c r="RXT510" s="0"/>
      <c r="RXU510" s="0"/>
      <c r="RXV510" s="0"/>
      <c r="RXW510" s="0"/>
      <c r="RXX510" s="0"/>
      <c r="RXY510" s="0"/>
      <c r="RXZ510" s="0"/>
      <c r="RYA510" s="0"/>
      <c r="RYB510" s="0"/>
      <c r="RYC510" s="0"/>
      <c r="RYD510" s="0"/>
      <c r="RYE510" s="0"/>
      <c r="RYF510" s="0"/>
      <c r="RYG510" s="0"/>
      <c r="RYH510" s="0"/>
      <c r="RYI510" s="0"/>
      <c r="RYJ510" s="0"/>
      <c r="RYK510" s="0"/>
      <c r="RYL510" s="0"/>
      <c r="RYM510" s="0"/>
      <c r="RYN510" s="0"/>
      <c r="RYO510" s="0"/>
      <c r="RYP510" s="0"/>
      <c r="RYQ510" s="0"/>
      <c r="RYR510" s="0"/>
      <c r="RYS510" s="0"/>
      <c r="RYT510" s="0"/>
      <c r="RYU510" s="0"/>
      <c r="RYV510" s="0"/>
      <c r="RYW510" s="0"/>
      <c r="RYX510" s="0"/>
      <c r="RYY510" s="0"/>
      <c r="RYZ510" s="0"/>
      <c r="RZA510" s="0"/>
      <c r="RZB510" s="0"/>
      <c r="RZC510" s="0"/>
      <c r="RZD510" s="0"/>
      <c r="RZE510" s="0"/>
      <c r="RZF510" s="0"/>
      <c r="RZG510" s="0"/>
      <c r="RZH510" s="0"/>
      <c r="RZI510" s="0"/>
      <c r="RZJ510" s="0"/>
      <c r="RZK510" s="0"/>
      <c r="RZL510" s="0"/>
      <c r="RZM510" s="0"/>
      <c r="RZN510" s="0"/>
      <c r="RZO510" s="0"/>
      <c r="RZP510" s="0"/>
      <c r="RZQ510" s="0"/>
      <c r="RZR510" s="0"/>
      <c r="RZS510" s="0"/>
      <c r="RZT510" s="0"/>
      <c r="RZU510" s="0"/>
      <c r="RZV510" s="0"/>
      <c r="RZW510" s="0"/>
      <c r="RZX510" s="0"/>
      <c r="RZY510" s="0"/>
      <c r="RZZ510" s="0"/>
      <c r="SAA510" s="0"/>
      <c r="SAB510" s="0"/>
      <c r="SAC510" s="0"/>
      <c r="SAD510" s="0"/>
      <c r="SAE510" s="0"/>
      <c r="SAF510" s="0"/>
      <c r="SAG510" s="0"/>
      <c r="SAH510" s="0"/>
      <c r="SAI510" s="0"/>
      <c r="SAJ510" s="0"/>
      <c r="SAK510" s="0"/>
      <c r="SAL510" s="0"/>
      <c r="SAM510" s="0"/>
      <c r="SAN510" s="0"/>
      <c r="SAO510" s="0"/>
      <c r="SAP510" s="0"/>
      <c r="SAQ510" s="0"/>
      <c r="SAR510" s="0"/>
      <c r="SAS510" s="0"/>
      <c r="SAT510" s="0"/>
      <c r="SAU510" s="0"/>
      <c r="SAV510" s="0"/>
      <c r="SAW510" s="0"/>
      <c r="SAX510" s="0"/>
      <c r="SAY510" s="0"/>
      <c r="SAZ510" s="0"/>
      <c r="SBA510" s="0"/>
      <c r="SBB510" s="0"/>
      <c r="SBC510" s="0"/>
      <c r="SBD510" s="0"/>
      <c r="SBE510" s="0"/>
      <c r="SBF510" s="0"/>
      <c r="SBG510" s="0"/>
      <c r="SBH510" s="0"/>
      <c r="SBI510" s="0"/>
      <c r="SBJ510" s="0"/>
      <c r="SBK510" s="0"/>
      <c r="SBL510" s="0"/>
      <c r="SBM510" s="0"/>
      <c r="SBN510" s="0"/>
      <c r="SBO510" s="0"/>
      <c r="SBP510" s="0"/>
      <c r="SBQ510" s="0"/>
      <c r="SBR510" s="0"/>
      <c r="SBS510" s="0"/>
      <c r="SBT510" s="0"/>
      <c r="SBU510" s="0"/>
      <c r="SBV510" s="0"/>
      <c r="SBW510" s="0"/>
      <c r="SBX510" s="0"/>
      <c r="SBY510" s="0"/>
      <c r="SBZ510" s="0"/>
      <c r="SCA510" s="0"/>
      <c r="SCB510" s="0"/>
      <c r="SCC510" s="0"/>
      <c r="SCD510" s="0"/>
      <c r="SCE510" s="0"/>
      <c r="SCF510" s="0"/>
      <c r="SCG510" s="0"/>
      <c r="SCH510" s="0"/>
      <c r="SCI510" s="0"/>
      <c r="SCJ510" s="0"/>
      <c r="SCK510" s="0"/>
      <c r="SCL510" s="0"/>
      <c r="SCM510" s="0"/>
      <c r="SCN510" s="0"/>
      <c r="SCO510" s="0"/>
      <c r="SCP510" s="0"/>
      <c r="SCQ510" s="0"/>
      <c r="SCR510" s="0"/>
      <c r="SCS510" s="0"/>
      <c r="SCT510" s="0"/>
      <c r="SCU510" s="0"/>
      <c r="SCV510" s="0"/>
      <c r="SCW510" s="0"/>
      <c r="SCX510" s="0"/>
      <c r="SCY510" s="0"/>
      <c r="SCZ510" s="0"/>
      <c r="SDA510" s="0"/>
      <c r="SDB510" s="0"/>
      <c r="SDC510" s="0"/>
      <c r="SDD510" s="0"/>
      <c r="SDE510" s="0"/>
      <c r="SDF510" s="0"/>
      <c r="SDG510" s="0"/>
      <c r="SDH510" s="0"/>
      <c r="SDI510" s="0"/>
      <c r="SDJ510" s="0"/>
      <c r="SDK510" s="0"/>
      <c r="SDL510" s="0"/>
      <c r="SDM510" s="0"/>
      <c r="SDN510" s="0"/>
      <c r="SDO510" s="0"/>
      <c r="SDP510" s="0"/>
      <c r="SDQ510" s="0"/>
      <c r="SDR510" s="0"/>
      <c r="SDS510" s="0"/>
      <c r="SDT510" s="0"/>
      <c r="SDU510" s="0"/>
      <c r="SDV510" s="0"/>
      <c r="SDW510" s="0"/>
      <c r="SDX510" s="0"/>
      <c r="SDY510" s="0"/>
      <c r="SDZ510" s="0"/>
      <c r="SEA510" s="0"/>
      <c r="SEB510" s="0"/>
      <c r="SEC510" s="0"/>
      <c r="SED510" s="0"/>
      <c r="SEE510" s="0"/>
      <c r="SEF510" s="0"/>
      <c r="SEG510" s="0"/>
      <c r="SEH510" s="0"/>
      <c r="SEI510" s="0"/>
      <c r="SEJ510" s="0"/>
      <c r="SEK510" s="0"/>
      <c r="SEL510" s="0"/>
      <c r="SEM510" s="0"/>
      <c r="SEN510" s="0"/>
      <c r="SEO510" s="0"/>
      <c r="SEP510" s="0"/>
      <c r="SEQ510" s="0"/>
      <c r="SER510" s="0"/>
      <c r="SES510" s="0"/>
      <c r="SET510" s="0"/>
      <c r="SEU510" s="0"/>
      <c r="SEV510" s="0"/>
      <c r="SEW510" s="0"/>
      <c r="SEX510" s="0"/>
      <c r="SEY510" s="0"/>
      <c r="SEZ510" s="0"/>
      <c r="SFA510" s="0"/>
      <c r="SFB510" s="0"/>
      <c r="SFC510" s="0"/>
      <c r="SFD510" s="0"/>
      <c r="SFE510" s="0"/>
      <c r="SFF510" s="0"/>
      <c r="SFG510" s="0"/>
      <c r="SFH510" s="0"/>
      <c r="SFI510" s="0"/>
      <c r="SFJ510" s="0"/>
      <c r="SFK510" s="0"/>
      <c r="SFL510" s="0"/>
      <c r="SFM510" s="0"/>
      <c r="SFN510" s="0"/>
      <c r="SFO510" s="0"/>
      <c r="SFP510" s="0"/>
      <c r="SFQ510" s="0"/>
      <c r="SFR510" s="0"/>
      <c r="SFS510" s="0"/>
      <c r="SFT510" s="0"/>
      <c r="SFU510" s="0"/>
      <c r="SFV510" s="0"/>
      <c r="SFW510" s="0"/>
      <c r="SFX510" s="0"/>
      <c r="SFY510" s="0"/>
      <c r="SFZ510" s="0"/>
      <c r="SGA510" s="0"/>
      <c r="SGB510" s="0"/>
      <c r="SGC510" s="0"/>
      <c r="SGD510" s="0"/>
      <c r="SGE510" s="0"/>
      <c r="SGF510" s="0"/>
      <c r="SGG510" s="0"/>
      <c r="SGH510" s="0"/>
      <c r="SGI510" s="0"/>
      <c r="SGJ510" s="0"/>
      <c r="SGK510" s="0"/>
      <c r="SGL510" s="0"/>
      <c r="SGM510" s="0"/>
      <c r="SGN510" s="0"/>
      <c r="SGO510" s="0"/>
      <c r="SGP510" s="0"/>
      <c r="SGQ510" s="0"/>
      <c r="SGR510" s="0"/>
      <c r="SGS510" s="0"/>
      <c r="SGT510" s="0"/>
      <c r="SGU510" s="0"/>
      <c r="SGV510" s="0"/>
      <c r="SGW510" s="0"/>
      <c r="SGX510" s="0"/>
      <c r="SGY510" s="0"/>
      <c r="SGZ510" s="0"/>
      <c r="SHA510" s="0"/>
      <c r="SHB510" s="0"/>
      <c r="SHC510" s="0"/>
      <c r="SHD510" s="0"/>
      <c r="SHE510" s="0"/>
      <c r="SHF510" s="0"/>
      <c r="SHG510" s="0"/>
      <c r="SHH510" s="0"/>
      <c r="SHI510" s="0"/>
      <c r="SHJ510" s="0"/>
      <c r="SHK510" s="0"/>
      <c r="SHL510" s="0"/>
      <c r="SHM510" s="0"/>
      <c r="SHN510" s="0"/>
      <c r="SHO510" s="0"/>
      <c r="SHP510" s="0"/>
      <c r="SHQ510" s="0"/>
      <c r="SHR510" s="0"/>
      <c r="SHS510" s="0"/>
      <c r="SHT510" s="0"/>
      <c r="SHU510" s="0"/>
      <c r="SHV510" s="0"/>
      <c r="SHW510" s="0"/>
      <c r="SHX510" s="0"/>
      <c r="SHY510" s="0"/>
      <c r="SHZ510" s="0"/>
      <c r="SIA510" s="0"/>
      <c r="SIB510" s="0"/>
      <c r="SIC510" s="0"/>
      <c r="SID510" s="0"/>
      <c r="SIE510" s="0"/>
      <c r="SIF510" s="0"/>
      <c r="SIG510" s="0"/>
      <c r="SIH510" s="0"/>
      <c r="SII510" s="0"/>
      <c r="SIJ510" s="0"/>
      <c r="SIK510" s="0"/>
      <c r="SIL510" s="0"/>
      <c r="SIM510" s="0"/>
      <c r="SIN510" s="0"/>
      <c r="SIO510" s="0"/>
      <c r="SIP510" s="0"/>
      <c r="SIQ510" s="0"/>
      <c r="SIR510" s="0"/>
      <c r="SIS510" s="0"/>
      <c r="SIT510" s="0"/>
      <c r="SIU510" s="0"/>
      <c r="SIV510" s="0"/>
      <c r="SIW510" s="0"/>
      <c r="SIX510" s="0"/>
      <c r="SIY510" s="0"/>
      <c r="SIZ510" s="0"/>
      <c r="SJA510" s="0"/>
      <c r="SJB510" s="0"/>
      <c r="SJC510" s="0"/>
      <c r="SJD510" s="0"/>
      <c r="SJE510" s="0"/>
      <c r="SJF510" s="0"/>
      <c r="SJG510" s="0"/>
      <c r="SJH510" s="0"/>
      <c r="SJI510" s="0"/>
      <c r="SJJ510" s="0"/>
      <c r="SJK510" s="0"/>
      <c r="SJL510" s="0"/>
      <c r="SJM510" s="0"/>
      <c r="SJN510" s="0"/>
      <c r="SJO510" s="0"/>
      <c r="SJP510" s="0"/>
      <c r="SJQ510" s="0"/>
      <c r="SJR510" s="0"/>
      <c r="SJS510" s="0"/>
      <c r="SJT510" s="0"/>
      <c r="SJU510" s="0"/>
      <c r="SJV510" s="0"/>
      <c r="SJW510" s="0"/>
      <c r="SJX510" s="0"/>
      <c r="SJY510" s="0"/>
      <c r="SJZ510" s="0"/>
      <c r="SKA510" s="0"/>
      <c r="SKB510" s="0"/>
      <c r="SKC510" s="0"/>
      <c r="SKD510" s="0"/>
      <c r="SKE510" s="0"/>
      <c r="SKF510" s="0"/>
      <c r="SKG510" s="0"/>
      <c r="SKH510" s="0"/>
      <c r="SKI510" s="0"/>
      <c r="SKJ510" s="0"/>
      <c r="SKK510" s="0"/>
      <c r="SKL510" s="0"/>
      <c r="SKM510" s="0"/>
      <c r="SKN510" s="0"/>
      <c r="SKO510" s="0"/>
      <c r="SKP510" s="0"/>
      <c r="SKQ510" s="0"/>
      <c r="SKR510" s="0"/>
      <c r="SKS510" s="0"/>
      <c r="SKT510" s="0"/>
      <c r="SKU510" s="0"/>
      <c r="SKV510" s="0"/>
      <c r="SKW510" s="0"/>
      <c r="SKX510" s="0"/>
      <c r="SKY510" s="0"/>
      <c r="SKZ510" s="0"/>
      <c r="SLA510" s="0"/>
      <c r="SLB510" s="0"/>
      <c r="SLC510" s="0"/>
      <c r="SLD510" s="0"/>
      <c r="SLE510" s="0"/>
      <c r="SLF510" s="0"/>
      <c r="SLG510" s="0"/>
      <c r="SLH510" s="0"/>
      <c r="SLI510" s="0"/>
      <c r="SLJ510" s="0"/>
      <c r="SLK510" s="0"/>
      <c r="SLL510" s="0"/>
      <c r="SLM510" s="0"/>
      <c r="SLN510" s="0"/>
      <c r="SLO510" s="0"/>
      <c r="SLP510" s="0"/>
      <c r="SLQ510" s="0"/>
      <c r="SLR510" s="0"/>
      <c r="SLS510" s="0"/>
      <c r="SLT510" s="0"/>
      <c r="SLU510" s="0"/>
      <c r="SLV510" s="0"/>
      <c r="SLW510" s="0"/>
      <c r="SLX510" s="0"/>
      <c r="SLY510" s="0"/>
      <c r="SLZ510" s="0"/>
      <c r="SMA510" s="0"/>
      <c r="SMB510" s="0"/>
      <c r="SMC510" s="0"/>
      <c r="SMD510" s="0"/>
      <c r="SME510" s="0"/>
      <c r="SMF510" s="0"/>
      <c r="SMG510" s="0"/>
      <c r="SMH510" s="0"/>
      <c r="SMI510" s="0"/>
      <c r="SMJ510" s="0"/>
      <c r="SMK510" s="0"/>
      <c r="SML510" s="0"/>
      <c r="SMM510" s="0"/>
      <c r="SMN510" s="0"/>
      <c r="SMO510" s="0"/>
      <c r="SMP510" s="0"/>
      <c r="SMQ510" s="0"/>
      <c r="SMR510" s="0"/>
      <c r="SMS510" s="0"/>
      <c r="SMT510" s="0"/>
      <c r="SMU510" s="0"/>
      <c r="SMV510" s="0"/>
      <c r="SMW510" s="0"/>
      <c r="SMX510" s="0"/>
      <c r="SMY510" s="0"/>
      <c r="SMZ510" s="0"/>
      <c r="SNA510" s="0"/>
      <c r="SNB510" s="0"/>
      <c r="SNC510" s="0"/>
      <c r="SND510" s="0"/>
      <c r="SNE510" s="0"/>
      <c r="SNF510" s="0"/>
      <c r="SNG510" s="0"/>
      <c r="SNH510" s="0"/>
      <c r="SNI510" s="0"/>
      <c r="SNJ510" s="0"/>
      <c r="SNK510" s="0"/>
      <c r="SNL510" s="0"/>
      <c r="SNM510" s="0"/>
      <c r="SNN510" s="0"/>
      <c r="SNO510" s="0"/>
      <c r="SNP510" s="0"/>
      <c r="SNQ510" s="0"/>
      <c r="SNR510" s="0"/>
      <c r="SNS510" s="0"/>
      <c r="SNT510" s="0"/>
      <c r="SNU510" s="0"/>
      <c r="SNV510" s="0"/>
      <c r="SNW510" s="0"/>
      <c r="SNX510" s="0"/>
      <c r="SNY510" s="0"/>
      <c r="SNZ510" s="0"/>
      <c r="SOA510" s="0"/>
      <c r="SOB510" s="0"/>
      <c r="SOC510" s="0"/>
      <c r="SOD510" s="0"/>
      <c r="SOE510" s="0"/>
      <c r="SOF510" s="0"/>
      <c r="SOG510" s="0"/>
      <c r="SOH510" s="0"/>
      <c r="SOI510" s="0"/>
      <c r="SOJ510" s="0"/>
      <c r="SOK510" s="0"/>
      <c r="SOL510" s="0"/>
      <c r="SOM510" s="0"/>
      <c r="SON510" s="0"/>
      <c r="SOO510" s="0"/>
      <c r="SOP510" s="0"/>
      <c r="SOQ510" s="0"/>
      <c r="SOR510" s="0"/>
      <c r="SOS510" s="0"/>
      <c r="SOT510" s="0"/>
      <c r="SOU510" s="0"/>
      <c r="SOV510" s="0"/>
      <c r="SOW510" s="0"/>
      <c r="SOX510" s="0"/>
      <c r="SOY510" s="0"/>
      <c r="SOZ510" s="0"/>
      <c r="SPA510" s="0"/>
      <c r="SPB510" s="0"/>
      <c r="SPC510" s="0"/>
      <c r="SPD510" s="0"/>
      <c r="SPE510" s="0"/>
      <c r="SPF510" s="0"/>
      <c r="SPG510" s="0"/>
      <c r="SPH510" s="0"/>
      <c r="SPI510" s="0"/>
      <c r="SPJ510" s="0"/>
      <c r="SPK510" s="0"/>
      <c r="SPL510" s="0"/>
      <c r="SPM510" s="0"/>
      <c r="SPN510" s="0"/>
      <c r="SPO510" s="0"/>
      <c r="SPP510" s="0"/>
      <c r="SPQ510" s="0"/>
      <c r="SPR510" s="0"/>
      <c r="SPS510" s="0"/>
      <c r="SPT510" s="0"/>
      <c r="SPU510" s="0"/>
      <c r="SPV510" s="0"/>
      <c r="SPW510" s="0"/>
      <c r="SPX510" s="0"/>
      <c r="SPY510" s="0"/>
      <c r="SPZ510" s="0"/>
      <c r="SQA510" s="0"/>
      <c r="SQB510" s="0"/>
      <c r="SQC510" s="0"/>
      <c r="SQD510" s="0"/>
      <c r="SQE510" s="0"/>
      <c r="SQF510" s="0"/>
      <c r="SQG510" s="0"/>
      <c r="SQH510" s="0"/>
      <c r="SQI510" s="0"/>
      <c r="SQJ510" s="0"/>
      <c r="SQK510" s="0"/>
      <c r="SQL510" s="0"/>
      <c r="SQM510" s="0"/>
      <c r="SQN510" s="0"/>
      <c r="SQO510" s="0"/>
      <c r="SQP510" s="0"/>
      <c r="SQQ510" s="0"/>
      <c r="SQR510" s="0"/>
      <c r="SQS510" s="0"/>
      <c r="SQT510" s="0"/>
      <c r="SQU510" s="0"/>
      <c r="SQV510" s="0"/>
      <c r="SQW510" s="0"/>
      <c r="SQX510" s="0"/>
      <c r="SQY510" s="0"/>
      <c r="SQZ510" s="0"/>
      <c r="SRA510" s="0"/>
      <c r="SRB510" s="0"/>
      <c r="SRC510" s="0"/>
      <c r="SRD510" s="0"/>
      <c r="SRE510" s="0"/>
      <c r="SRF510" s="0"/>
      <c r="SRG510" s="0"/>
      <c r="SRH510" s="0"/>
      <c r="SRI510" s="0"/>
      <c r="SRJ510" s="0"/>
      <c r="SRK510" s="0"/>
      <c r="SRL510" s="0"/>
      <c r="SRM510" s="0"/>
      <c r="SRN510" s="0"/>
      <c r="SRO510" s="0"/>
      <c r="SRP510" s="0"/>
      <c r="SRQ510" s="0"/>
      <c r="SRR510" s="0"/>
      <c r="SRS510" s="0"/>
      <c r="SRT510" s="0"/>
      <c r="SRU510" s="0"/>
      <c r="SRV510" s="0"/>
      <c r="SRW510" s="0"/>
      <c r="SRX510" s="0"/>
      <c r="SRY510" s="0"/>
      <c r="SRZ510" s="0"/>
      <c r="SSA510" s="0"/>
      <c r="SSB510" s="0"/>
      <c r="SSC510" s="0"/>
      <c r="SSD510" s="0"/>
      <c r="SSE510" s="0"/>
      <c r="SSF510" s="0"/>
      <c r="SSG510" s="0"/>
      <c r="SSH510" s="0"/>
      <c r="SSI510" s="0"/>
      <c r="SSJ510" s="0"/>
      <c r="SSK510" s="0"/>
      <c r="SSL510" s="0"/>
      <c r="SSM510" s="0"/>
      <c r="SSN510" s="0"/>
      <c r="SSO510" s="0"/>
      <c r="SSP510" s="0"/>
      <c r="SSQ510" s="0"/>
      <c r="SSR510" s="0"/>
      <c r="SSS510" s="0"/>
      <c r="SST510" s="0"/>
      <c r="SSU510" s="0"/>
      <c r="SSV510" s="0"/>
      <c r="SSW510" s="0"/>
      <c r="SSX510" s="0"/>
      <c r="SSY510" s="0"/>
      <c r="SSZ510" s="0"/>
      <c r="STA510" s="0"/>
      <c r="STB510" s="0"/>
      <c r="STC510" s="0"/>
      <c r="STD510" s="0"/>
      <c r="STE510" s="0"/>
      <c r="STF510" s="0"/>
      <c r="STG510" s="0"/>
      <c r="STH510" s="0"/>
      <c r="STI510" s="0"/>
      <c r="STJ510" s="0"/>
      <c r="STK510" s="0"/>
      <c r="STL510" s="0"/>
      <c r="STM510" s="0"/>
      <c r="STN510" s="0"/>
      <c r="STO510" s="0"/>
      <c r="STP510" s="0"/>
      <c r="STQ510" s="0"/>
      <c r="STR510" s="0"/>
      <c r="STS510" s="0"/>
      <c r="STT510" s="0"/>
      <c r="STU510" s="0"/>
      <c r="STV510" s="0"/>
      <c r="STW510" s="0"/>
      <c r="STX510" s="0"/>
      <c r="STY510" s="0"/>
      <c r="STZ510" s="0"/>
      <c r="SUA510" s="0"/>
      <c r="SUB510" s="0"/>
      <c r="SUC510" s="0"/>
      <c r="SUD510" s="0"/>
      <c r="SUE510" s="0"/>
      <c r="SUF510" s="0"/>
      <c r="SUG510" s="0"/>
      <c r="SUH510" s="0"/>
      <c r="SUI510" s="0"/>
      <c r="SUJ510" s="0"/>
      <c r="SUK510" s="0"/>
      <c r="SUL510" s="0"/>
      <c r="SUM510" s="0"/>
      <c r="SUN510" s="0"/>
      <c r="SUO510" s="0"/>
      <c r="SUP510" s="0"/>
      <c r="SUQ510" s="0"/>
      <c r="SUR510" s="0"/>
      <c r="SUS510" s="0"/>
      <c r="SUT510" s="0"/>
      <c r="SUU510" s="0"/>
      <c r="SUV510" s="0"/>
      <c r="SUW510" s="0"/>
      <c r="SUX510" s="0"/>
      <c r="SUY510" s="0"/>
      <c r="SUZ510" s="0"/>
      <c r="SVA510" s="0"/>
      <c r="SVB510" s="0"/>
      <c r="SVC510" s="0"/>
      <c r="SVD510" s="0"/>
      <c r="SVE510" s="0"/>
      <c r="SVF510" s="0"/>
      <c r="SVG510" s="0"/>
      <c r="SVH510" s="0"/>
      <c r="SVI510" s="0"/>
      <c r="SVJ510" s="0"/>
      <c r="SVK510" s="0"/>
      <c r="SVL510" s="0"/>
      <c r="SVM510" s="0"/>
      <c r="SVN510" s="0"/>
      <c r="SVO510" s="0"/>
      <c r="SVP510" s="0"/>
      <c r="SVQ510" s="0"/>
      <c r="SVR510" s="0"/>
      <c r="SVS510" s="0"/>
      <c r="SVT510" s="0"/>
      <c r="SVU510" s="0"/>
      <c r="SVV510" s="0"/>
      <c r="SVW510" s="0"/>
      <c r="SVX510" s="0"/>
      <c r="SVY510" s="0"/>
      <c r="SVZ510" s="0"/>
      <c r="SWA510" s="0"/>
      <c r="SWB510" s="0"/>
      <c r="SWC510" s="0"/>
      <c r="SWD510" s="0"/>
      <c r="SWE510" s="0"/>
      <c r="SWF510" s="0"/>
      <c r="SWG510" s="0"/>
      <c r="SWH510" s="0"/>
      <c r="SWI510" s="0"/>
      <c r="SWJ510" s="0"/>
      <c r="SWK510" s="0"/>
      <c r="SWL510" s="0"/>
      <c r="SWM510" s="0"/>
      <c r="SWN510" s="0"/>
      <c r="SWO510" s="0"/>
      <c r="SWP510" s="0"/>
      <c r="SWQ510" s="0"/>
      <c r="SWR510" s="0"/>
      <c r="SWS510" s="0"/>
      <c r="SWT510" s="0"/>
      <c r="SWU510" s="0"/>
      <c r="SWV510" s="0"/>
      <c r="SWW510" s="0"/>
      <c r="SWX510" s="0"/>
      <c r="SWY510" s="0"/>
      <c r="SWZ510" s="0"/>
      <c r="SXA510" s="0"/>
      <c r="SXB510" s="0"/>
      <c r="SXC510" s="0"/>
      <c r="SXD510" s="0"/>
      <c r="SXE510" s="0"/>
      <c r="SXF510" s="0"/>
      <c r="SXG510" s="0"/>
      <c r="SXH510" s="0"/>
      <c r="SXI510" s="0"/>
      <c r="SXJ510" s="0"/>
      <c r="SXK510" s="0"/>
      <c r="SXL510" s="0"/>
      <c r="SXM510" s="0"/>
      <c r="SXN510" s="0"/>
      <c r="SXO510" s="0"/>
      <c r="SXP510" s="0"/>
      <c r="SXQ510" s="0"/>
      <c r="SXR510" s="0"/>
      <c r="SXS510" s="0"/>
      <c r="SXT510" s="0"/>
      <c r="SXU510" s="0"/>
      <c r="SXV510" s="0"/>
      <c r="SXW510" s="0"/>
      <c r="SXX510" s="0"/>
      <c r="SXY510" s="0"/>
      <c r="SXZ510" s="0"/>
      <c r="SYA510" s="0"/>
      <c r="SYB510" s="0"/>
      <c r="SYC510" s="0"/>
      <c r="SYD510" s="0"/>
      <c r="SYE510" s="0"/>
      <c r="SYF510" s="0"/>
      <c r="SYG510" s="0"/>
      <c r="SYH510" s="0"/>
      <c r="SYI510" s="0"/>
      <c r="SYJ510" s="0"/>
      <c r="SYK510" s="0"/>
      <c r="SYL510" s="0"/>
      <c r="SYM510" s="0"/>
      <c r="SYN510" s="0"/>
      <c r="SYO510" s="0"/>
      <c r="SYP510" s="0"/>
      <c r="SYQ510" s="0"/>
      <c r="SYR510" s="0"/>
      <c r="SYS510" s="0"/>
      <c r="SYT510" s="0"/>
      <c r="SYU510" s="0"/>
      <c r="SYV510" s="0"/>
      <c r="SYW510" s="0"/>
      <c r="SYX510" s="0"/>
      <c r="SYY510" s="0"/>
      <c r="SYZ510" s="0"/>
      <c r="SZA510" s="0"/>
      <c r="SZB510" s="0"/>
      <c r="SZC510" s="0"/>
      <c r="SZD510" s="0"/>
      <c r="SZE510" s="0"/>
      <c r="SZF510" s="0"/>
      <c r="SZG510" s="0"/>
      <c r="SZH510" s="0"/>
      <c r="SZI510" s="0"/>
      <c r="SZJ510" s="0"/>
      <c r="SZK510" s="0"/>
      <c r="SZL510" s="0"/>
      <c r="SZM510" s="0"/>
      <c r="SZN510" s="0"/>
      <c r="SZO510" s="0"/>
      <c r="SZP510" s="0"/>
      <c r="SZQ510" s="0"/>
      <c r="SZR510" s="0"/>
      <c r="SZS510" s="0"/>
      <c r="SZT510" s="0"/>
      <c r="SZU510" s="0"/>
      <c r="SZV510" s="0"/>
      <c r="SZW510" s="0"/>
      <c r="SZX510" s="0"/>
      <c r="SZY510" s="0"/>
      <c r="SZZ510" s="0"/>
      <c r="TAA510" s="0"/>
      <c r="TAB510" s="0"/>
      <c r="TAC510" s="0"/>
      <c r="TAD510" s="0"/>
      <c r="TAE510" s="0"/>
      <c r="TAF510" s="0"/>
      <c r="TAG510" s="0"/>
      <c r="TAH510" s="0"/>
      <c r="TAI510" s="0"/>
      <c r="TAJ510" s="0"/>
      <c r="TAK510" s="0"/>
      <c r="TAL510" s="0"/>
      <c r="TAM510" s="0"/>
      <c r="TAN510" s="0"/>
      <c r="TAO510" s="0"/>
      <c r="TAP510" s="0"/>
      <c r="TAQ510" s="0"/>
      <c r="TAR510" s="0"/>
      <c r="TAS510" s="0"/>
      <c r="TAT510" s="0"/>
      <c r="TAU510" s="0"/>
      <c r="TAV510" s="0"/>
      <c r="TAW510" s="0"/>
      <c r="TAX510" s="0"/>
      <c r="TAY510" s="0"/>
      <c r="TAZ510" s="0"/>
      <c r="TBA510" s="0"/>
      <c r="TBB510" s="0"/>
      <c r="TBC510" s="0"/>
      <c r="TBD510" s="0"/>
      <c r="TBE510" s="0"/>
      <c r="TBF510" s="0"/>
      <c r="TBG510" s="0"/>
      <c r="TBH510" s="0"/>
      <c r="TBI510" s="0"/>
      <c r="TBJ510" s="0"/>
      <c r="TBK510" s="0"/>
      <c r="TBL510" s="0"/>
      <c r="TBM510" s="0"/>
      <c r="TBN510" s="0"/>
      <c r="TBO510" s="0"/>
      <c r="TBP510" s="0"/>
      <c r="TBQ510" s="0"/>
      <c r="TBR510" s="0"/>
      <c r="TBS510" s="0"/>
      <c r="TBT510" s="0"/>
      <c r="TBU510" s="0"/>
      <c r="TBV510" s="0"/>
      <c r="TBW510" s="0"/>
      <c r="TBX510" s="0"/>
      <c r="TBY510" s="0"/>
      <c r="TBZ510" s="0"/>
      <c r="TCA510" s="0"/>
      <c r="TCB510" s="0"/>
      <c r="TCC510" s="0"/>
      <c r="TCD510" s="0"/>
      <c r="TCE510" s="0"/>
      <c r="TCF510" s="0"/>
      <c r="TCG510" s="0"/>
      <c r="TCH510" s="0"/>
      <c r="TCI510" s="0"/>
      <c r="TCJ510" s="0"/>
      <c r="TCK510" s="0"/>
      <c r="TCL510" s="0"/>
      <c r="TCM510" s="0"/>
      <c r="TCN510" s="0"/>
      <c r="TCO510" s="0"/>
      <c r="TCP510" s="0"/>
      <c r="TCQ510" s="0"/>
      <c r="TCR510" s="0"/>
      <c r="TCS510" s="0"/>
      <c r="TCT510" s="0"/>
      <c r="TCU510" s="0"/>
      <c r="TCV510" s="0"/>
      <c r="TCW510" s="0"/>
      <c r="TCX510" s="0"/>
      <c r="TCY510" s="0"/>
      <c r="TCZ510" s="0"/>
      <c r="TDA510" s="0"/>
      <c r="TDB510" s="0"/>
      <c r="TDC510" s="0"/>
      <c r="TDD510" s="0"/>
      <c r="TDE510" s="0"/>
      <c r="TDF510" s="0"/>
      <c r="TDG510" s="0"/>
      <c r="TDH510" s="0"/>
      <c r="TDI510" s="0"/>
      <c r="TDJ510" s="0"/>
      <c r="TDK510" s="0"/>
      <c r="TDL510" s="0"/>
      <c r="TDM510" s="0"/>
      <c r="TDN510" s="0"/>
      <c r="TDO510" s="0"/>
      <c r="TDP510" s="0"/>
      <c r="TDQ510" s="0"/>
      <c r="TDR510" s="0"/>
      <c r="TDS510" s="0"/>
      <c r="TDT510" s="0"/>
      <c r="TDU510" s="0"/>
      <c r="TDV510" s="0"/>
      <c r="TDW510" s="0"/>
      <c r="TDX510" s="0"/>
      <c r="TDY510" s="0"/>
      <c r="TDZ510" s="0"/>
      <c r="TEA510" s="0"/>
      <c r="TEB510" s="0"/>
      <c r="TEC510" s="0"/>
      <c r="TED510" s="0"/>
      <c r="TEE510" s="0"/>
      <c r="TEF510" s="0"/>
      <c r="TEG510" s="0"/>
      <c r="TEH510" s="0"/>
      <c r="TEI510" s="0"/>
      <c r="TEJ510" s="0"/>
      <c r="TEK510" s="0"/>
      <c r="TEL510" s="0"/>
      <c r="TEM510" s="0"/>
      <c r="TEN510" s="0"/>
      <c r="TEO510" s="0"/>
      <c r="TEP510" s="0"/>
      <c r="TEQ510" s="0"/>
      <c r="TER510" s="0"/>
      <c r="TES510" s="0"/>
      <c r="TET510" s="0"/>
      <c r="TEU510" s="0"/>
      <c r="TEV510" s="0"/>
      <c r="TEW510" s="0"/>
      <c r="TEX510" s="0"/>
      <c r="TEY510" s="0"/>
      <c r="TEZ510" s="0"/>
      <c r="TFA510" s="0"/>
      <c r="TFB510" s="0"/>
      <c r="TFC510" s="0"/>
      <c r="TFD510" s="0"/>
      <c r="TFE510" s="0"/>
      <c r="TFF510" s="0"/>
      <c r="TFG510" s="0"/>
      <c r="TFH510" s="0"/>
      <c r="TFI510" s="0"/>
      <c r="TFJ510" s="0"/>
      <c r="TFK510" s="0"/>
      <c r="TFL510" s="0"/>
      <c r="TFM510" s="0"/>
      <c r="TFN510" s="0"/>
      <c r="TFO510" s="0"/>
      <c r="TFP510" s="0"/>
      <c r="TFQ510" s="0"/>
      <c r="TFR510" s="0"/>
      <c r="TFS510" s="0"/>
      <c r="TFT510" s="0"/>
      <c r="TFU510" s="0"/>
      <c r="TFV510" s="0"/>
      <c r="TFW510" s="0"/>
      <c r="TFX510" s="0"/>
      <c r="TFY510" s="0"/>
      <c r="TFZ510" s="0"/>
      <c r="TGA510" s="0"/>
      <c r="TGB510" s="0"/>
      <c r="TGC510" s="0"/>
      <c r="TGD510" s="0"/>
      <c r="TGE510" s="0"/>
      <c r="TGF510" s="0"/>
      <c r="TGG510" s="0"/>
      <c r="TGH510" s="0"/>
      <c r="TGI510" s="0"/>
      <c r="TGJ510" s="0"/>
      <c r="TGK510" s="0"/>
      <c r="TGL510" s="0"/>
      <c r="TGM510" s="0"/>
      <c r="TGN510" s="0"/>
      <c r="TGO510" s="0"/>
      <c r="TGP510" s="0"/>
      <c r="TGQ510" s="0"/>
      <c r="TGR510" s="0"/>
      <c r="TGS510" s="0"/>
      <c r="TGT510" s="0"/>
      <c r="TGU510" s="0"/>
      <c r="TGV510" s="0"/>
      <c r="TGW510" s="0"/>
      <c r="TGX510" s="0"/>
      <c r="TGY510" s="0"/>
      <c r="TGZ510" s="0"/>
      <c r="THA510" s="0"/>
      <c r="THB510" s="0"/>
      <c r="THC510" s="0"/>
      <c r="THD510" s="0"/>
      <c r="THE510" s="0"/>
      <c r="THF510" s="0"/>
      <c r="THG510" s="0"/>
      <c r="THH510" s="0"/>
      <c r="THI510" s="0"/>
      <c r="THJ510" s="0"/>
      <c r="THK510" s="0"/>
      <c r="THL510" s="0"/>
      <c r="THM510" s="0"/>
      <c r="THN510" s="0"/>
      <c r="THO510" s="0"/>
      <c r="THP510" s="0"/>
      <c r="THQ510" s="0"/>
      <c r="THR510" s="0"/>
      <c r="THS510" s="0"/>
      <c r="THT510" s="0"/>
      <c r="THU510" s="0"/>
      <c r="THV510" s="0"/>
      <c r="THW510" s="0"/>
      <c r="THX510" s="0"/>
      <c r="THY510" s="0"/>
      <c r="THZ510" s="0"/>
      <c r="TIA510" s="0"/>
      <c r="TIB510" s="0"/>
      <c r="TIC510" s="0"/>
      <c r="TID510" s="0"/>
      <c r="TIE510" s="0"/>
      <c r="TIF510" s="0"/>
      <c r="TIG510" s="0"/>
      <c r="TIH510" s="0"/>
      <c r="TII510" s="0"/>
      <c r="TIJ510" s="0"/>
      <c r="TIK510" s="0"/>
      <c r="TIL510" s="0"/>
      <c r="TIM510" s="0"/>
      <c r="TIN510" s="0"/>
      <c r="TIO510" s="0"/>
      <c r="TIP510" s="0"/>
      <c r="TIQ510" s="0"/>
      <c r="TIR510" s="0"/>
      <c r="TIS510" s="0"/>
      <c r="TIT510" s="0"/>
      <c r="TIU510" s="0"/>
      <c r="TIV510" s="0"/>
      <c r="TIW510" s="0"/>
      <c r="TIX510" s="0"/>
      <c r="TIY510" s="0"/>
      <c r="TIZ510" s="0"/>
      <c r="TJA510" s="0"/>
      <c r="TJB510" s="0"/>
      <c r="TJC510" s="0"/>
      <c r="TJD510" s="0"/>
      <c r="TJE510" s="0"/>
      <c r="TJF510" s="0"/>
      <c r="TJG510" s="0"/>
      <c r="TJH510" s="0"/>
      <c r="TJI510" s="0"/>
      <c r="TJJ510" s="0"/>
      <c r="TJK510" s="0"/>
      <c r="TJL510" s="0"/>
      <c r="TJM510" s="0"/>
      <c r="TJN510" s="0"/>
      <c r="TJO510" s="0"/>
      <c r="TJP510" s="0"/>
      <c r="TJQ510" s="0"/>
      <c r="TJR510" s="0"/>
      <c r="TJS510" s="0"/>
      <c r="TJT510" s="0"/>
      <c r="TJU510" s="0"/>
      <c r="TJV510" s="0"/>
      <c r="TJW510" s="0"/>
      <c r="TJX510" s="0"/>
      <c r="TJY510" s="0"/>
      <c r="TJZ510" s="0"/>
      <c r="TKA510" s="0"/>
      <c r="TKB510" s="0"/>
      <c r="TKC510" s="0"/>
      <c r="TKD510" s="0"/>
      <c r="TKE510" s="0"/>
      <c r="TKF510" s="0"/>
      <c r="TKG510" s="0"/>
      <c r="TKH510" s="0"/>
      <c r="TKI510" s="0"/>
      <c r="TKJ510" s="0"/>
      <c r="TKK510" s="0"/>
      <c r="TKL510" s="0"/>
      <c r="TKM510" s="0"/>
      <c r="TKN510" s="0"/>
      <c r="TKO510" s="0"/>
      <c r="TKP510" s="0"/>
      <c r="TKQ510" s="0"/>
      <c r="TKR510" s="0"/>
      <c r="TKS510" s="0"/>
      <c r="TKT510" s="0"/>
      <c r="TKU510" s="0"/>
      <c r="TKV510" s="0"/>
      <c r="TKW510" s="0"/>
      <c r="TKX510" s="0"/>
      <c r="TKY510" s="0"/>
      <c r="TKZ510" s="0"/>
      <c r="TLA510" s="0"/>
      <c r="TLB510" s="0"/>
      <c r="TLC510" s="0"/>
      <c r="TLD510" s="0"/>
      <c r="TLE510" s="0"/>
      <c r="TLF510" s="0"/>
      <c r="TLG510" s="0"/>
      <c r="TLH510" s="0"/>
      <c r="TLI510" s="0"/>
      <c r="TLJ510" s="0"/>
      <c r="TLK510" s="0"/>
      <c r="TLL510" s="0"/>
      <c r="TLM510" s="0"/>
      <c r="TLN510" s="0"/>
      <c r="TLO510" s="0"/>
      <c r="TLP510" s="0"/>
      <c r="TLQ510" s="0"/>
      <c r="TLR510" s="0"/>
      <c r="TLS510" s="0"/>
      <c r="TLT510" s="0"/>
      <c r="TLU510" s="0"/>
      <c r="TLV510" s="0"/>
      <c r="TLW510" s="0"/>
      <c r="TLX510" s="0"/>
      <c r="TLY510" s="0"/>
      <c r="TLZ510" s="0"/>
      <c r="TMA510" s="0"/>
      <c r="TMB510" s="0"/>
      <c r="TMC510" s="0"/>
      <c r="TMD510" s="0"/>
      <c r="TME510" s="0"/>
      <c r="TMF510" s="0"/>
      <c r="TMG510" s="0"/>
      <c r="TMH510" s="0"/>
      <c r="TMI510" s="0"/>
      <c r="TMJ510" s="0"/>
      <c r="TMK510" s="0"/>
      <c r="TML510" s="0"/>
      <c r="TMM510" s="0"/>
      <c r="TMN510" s="0"/>
      <c r="TMO510" s="0"/>
      <c r="TMP510" s="0"/>
      <c r="TMQ510" s="0"/>
      <c r="TMR510" s="0"/>
      <c r="TMS510" s="0"/>
      <c r="TMT510" s="0"/>
      <c r="TMU510" s="0"/>
      <c r="TMV510" s="0"/>
      <c r="TMW510" s="0"/>
      <c r="TMX510" s="0"/>
      <c r="TMY510" s="0"/>
      <c r="TMZ510" s="0"/>
      <c r="TNA510" s="0"/>
      <c r="TNB510" s="0"/>
      <c r="TNC510" s="0"/>
      <c r="TND510" s="0"/>
      <c r="TNE510" s="0"/>
      <c r="TNF510" s="0"/>
      <c r="TNG510" s="0"/>
      <c r="TNH510" s="0"/>
      <c r="TNI510" s="0"/>
      <c r="TNJ510" s="0"/>
      <c r="TNK510" s="0"/>
      <c r="TNL510" s="0"/>
      <c r="TNM510" s="0"/>
      <c r="TNN510" s="0"/>
      <c r="TNO510" s="0"/>
      <c r="TNP510" s="0"/>
      <c r="TNQ510" s="0"/>
      <c r="TNR510" s="0"/>
      <c r="TNS510" s="0"/>
      <c r="TNT510" s="0"/>
      <c r="TNU510" s="0"/>
      <c r="TNV510" s="0"/>
      <c r="TNW510" s="0"/>
      <c r="TNX510" s="0"/>
      <c r="TNY510" s="0"/>
      <c r="TNZ510" s="0"/>
      <c r="TOA510" s="0"/>
      <c r="TOB510" s="0"/>
      <c r="TOC510" s="0"/>
      <c r="TOD510" s="0"/>
      <c r="TOE510" s="0"/>
      <c r="TOF510" s="0"/>
      <c r="TOG510" s="0"/>
      <c r="TOH510" s="0"/>
      <c r="TOI510" s="0"/>
      <c r="TOJ510" s="0"/>
      <c r="TOK510" s="0"/>
      <c r="TOL510" s="0"/>
      <c r="TOM510" s="0"/>
      <c r="TON510" s="0"/>
      <c r="TOO510" s="0"/>
      <c r="TOP510" s="0"/>
      <c r="TOQ510" s="0"/>
      <c r="TOR510" s="0"/>
      <c r="TOS510" s="0"/>
      <c r="TOT510" s="0"/>
      <c r="TOU510" s="0"/>
      <c r="TOV510" s="0"/>
      <c r="TOW510" s="0"/>
      <c r="TOX510" s="0"/>
      <c r="TOY510" s="0"/>
      <c r="TOZ510" s="0"/>
      <c r="TPA510" s="0"/>
      <c r="TPB510" s="0"/>
      <c r="TPC510" s="0"/>
      <c r="TPD510" s="0"/>
      <c r="TPE510" s="0"/>
      <c r="TPF510" s="0"/>
      <c r="TPG510" s="0"/>
      <c r="TPH510" s="0"/>
      <c r="TPI510" s="0"/>
      <c r="TPJ510" s="0"/>
      <c r="TPK510" s="0"/>
      <c r="TPL510" s="0"/>
      <c r="TPM510" s="0"/>
      <c r="TPN510" s="0"/>
      <c r="TPO510" s="0"/>
      <c r="TPP510" s="0"/>
      <c r="TPQ510" s="0"/>
      <c r="TPR510" s="0"/>
      <c r="TPS510" s="0"/>
      <c r="TPT510" s="0"/>
      <c r="TPU510" s="0"/>
      <c r="TPV510" s="0"/>
      <c r="TPW510" s="0"/>
      <c r="TPX510" s="0"/>
      <c r="TPY510" s="0"/>
      <c r="TPZ510" s="0"/>
      <c r="TQA510" s="0"/>
      <c r="TQB510" s="0"/>
      <c r="TQC510" s="0"/>
      <c r="TQD510" s="0"/>
      <c r="TQE510" s="0"/>
      <c r="TQF510" s="0"/>
      <c r="TQG510" s="0"/>
      <c r="TQH510" s="0"/>
      <c r="TQI510" s="0"/>
      <c r="TQJ510" s="0"/>
      <c r="TQK510" s="0"/>
      <c r="TQL510" s="0"/>
      <c r="TQM510" s="0"/>
      <c r="TQN510" s="0"/>
      <c r="TQO510" s="0"/>
      <c r="TQP510" s="0"/>
      <c r="TQQ510" s="0"/>
      <c r="TQR510" s="0"/>
      <c r="TQS510" s="0"/>
      <c r="TQT510" s="0"/>
      <c r="TQU510" s="0"/>
      <c r="TQV510" s="0"/>
      <c r="TQW510" s="0"/>
      <c r="TQX510" s="0"/>
      <c r="TQY510" s="0"/>
      <c r="TQZ510" s="0"/>
      <c r="TRA510" s="0"/>
      <c r="TRB510" s="0"/>
      <c r="TRC510" s="0"/>
      <c r="TRD510" s="0"/>
      <c r="TRE510" s="0"/>
      <c r="TRF510" s="0"/>
      <c r="TRG510" s="0"/>
      <c r="TRH510" s="0"/>
      <c r="TRI510" s="0"/>
      <c r="TRJ510" s="0"/>
      <c r="TRK510" s="0"/>
      <c r="TRL510" s="0"/>
      <c r="TRM510" s="0"/>
      <c r="TRN510" s="0"/>
      <c r="TRO510" s="0"/>
      <c r="TRP510" s="0"/>
      <c r="TRQ510" s="0"/>
      <c r="TRR510" s="0"/>
      <c r="TRS510" s="0"/>
      <c r="TRT510" s="0"/>
      <c r="TRU510" s="0"/>
      <c r="TRV510" s="0"/>
      <c r="TRW510" s="0"/>
      <c r="TRX510" s="0"/>
      <c r="TRY510" s="0"/>
      <c r="TRZ510" s="0"/>
      <c r="TSA510" s="0"/>
      <c r="TSB510" s="0"/>
      <c r="TSC510" s="0"/>
      <c r="TSD510" s="0"/>
      <c r="TSE510" s="0"/>
      <c r="TSF510" s="0"/>
      <c r="TSG510" s="0"/>
      <c r="TSH510" s="0"/>
      <c r="TSI510" s="0"/>
      <c r="TSJ510" s="0"/>
      <c r="TSK510" s="0"/>
      <c r="TSL510" s="0"/>
      <c r="TSM510" s="0"/>
      <c r="TSN510" s="0"/>
      <c r="TSO510" s="0"/>
      <c r="TSP510" s="0"/>
      <c r="TSQ510" s="0"/>
      <c r="TSR510" s="0"/>
      <c r="TSS510" s="0"/>
      <c r="TST510" s="0"/>
      <c r="TSU510" s="0"/>
      <c r="TSV510" s="0"/>
      <c r="TSW510" s="0"/>
      <c r="TSX510" s="0"/>
      <c r="TSY510" s="0"/>
      <c r="TSZ510" s="0"/>
      <c r="TTA510" s="0"/>
      <c r="TTB510" s="0"/>
      <c r="TTC510" s="0"/>
      <c r="TTD510" s="0"/>
      <c r="TTE510" s="0"/>
      <c r="TTF510" s="0"/>
      <c r="TTG510" s="0"/>
      <c r="TTH510" s="0"/>
      <c r="TTI510" s="0"/>
      <c r="TTJ510" s="0"/>
      <c r="TTK510" s="0"/>
      <c r="TTL510" s="0"/>
      <c r="TTM510" s="0"/>
      <c r="TTN510" s="0"/>
      <c r="TTO510" s="0"/>
      <c r="TTP510" s="0"/>
      <c r="TTQ510" s="0"/>
      <c r="TTR510" s="0"/>
      <c r="TTS510" s="0"/>
      <c r="TTT510" s="0"/>
      <c r="TTU510" s="0"/>
      <c r="TTV510" s="0"/>
      <c r="TTW510" s="0"/>
      <c r="TTX510" s="0"/>
      <c r="TTY510" s="0"/>
      <c r="TTZ510" s="0"/>
      <c r="TUA510" s="0"/>
      <c r="TUB510" s="0"/>
      <c r="TUC510" s="0"/>
      <c r="TUD510" s="0"/>
      <c r="TUE510" s="0"/>
      <c r="TUF510" s="0"/>
      <c r="TUG510" s="0"/>
      <c r="TUH510" s="0"/>
      <c r="TUI510" s="0"/>
      <c r="TUJ510" s="0"/>
      <c r="TUK510" s="0"/>
      <c r="TUL510" s="0"/>
      <c r="TUM510" s="0"/>
      <c r="TUN510" s="0"/>
      <c r="TUO510" s="0"/>
      <c r="TUP510" s="0"/>
      <c r="TUQ510" s="0"/>
      <c r="TUR510" s="0"/>
      <c r="TUS510" s="0"/>
      <c r="TUT510" s="0"/>
      <c r="TUU510" s="0"/>
      <c r="TUV510" s="0"/>
      <c r="TUW510" s="0"/>
      <c r="TUX510" s="0"/>
      <c r="TUY510" s="0"/>
      <c r="TUZ510" s="0"/>
      <c r="TVA510" s="0"/>
      <c r="TVB510" s="0"/>
      <c r="TVC510" s="0"/>
      <c r="TVD510" s="0"/>
      <c r="TVE510" s="0"/>
      <c r="TVF510" s="0"/>
      <c r="TVG510" s="0"/>
      <c r="TVH510" s="0"/>
      <c r="TVI510" s="0"/>
      <c r="TVJ510" s="0"/>
      <c r="TVK510" s="0"/>
      <c r="TVL510" s="0"/>
      <c r="TVM510" s="0"/>
      <c r="TVN510" s="0"/>
      <c r="TVO510" s="0"/>
      <c r="TVP510" s="0"/>
      <c r="TVQ510" s="0"/>
      <c r="TVR510" s="0"/>
      <c r="TVS510" s="0"/>
      <c r="TVT510" s="0"/>
      <c r="TVU510" s="0"/>
      <c r="TVV510" s="0"/>
      <c r="TVW510" s="0"/>
      <c r="TVX510" s="0"/>
      <c r="TVY510" s="0"/>
      <c r="TVZ510" s="0"/>
      <c r="TWA510" s="0"/>
      <c r="TWB510" s="0"/>
      <c r="TWC510" s="0"/>
      <c r="TWD510" s="0"/>
      <c r="TWE510" s="0"/>
      <c r="TWF510" s="0"/>
      <c r="TWG510" s="0"/>
      <c r="TWH510" s="0"/>
      <c r="TWI510" s="0"/>
      <c r="TWJ510" s="0"/>
      <c r="TWK510" s="0"/>
      <c r="TWL510" s="0"/>
      <c r="TWM510" s="0"/>
      <c r="TWN510" s="0"/>
      <c r="TWO510" s="0"/>
      <c r="TWP510" s="0"/>
      <c r="TWQ510" s="0"/>
      <c r="TWR510" s="0"/>
      <c r="TWS510" s="0"/>
      <c r="TWT510" s="0"/>
      <c r="TWU510" s="0"/>
      <c r="TWV510" s="0"/>
      <c r="TWW510" s="0"/>
      <c r="TWX510" s="0"/>
      <c r="TWY510" s="0"/>
      <c r="TWZ510" s="0"/>
      <c r="TXA510" s="0"/>
      <c r="TXB510" s="0"/>
      <c r="TXC510" s="0"/>
      <c r="TXD510" s="0"/>
      <c r="TXE510" s="0"/>
      <c r="TXF510" s="0"/>
      <c r="TXG510" s="0"/>
      <c r="TXH510" s="0"/>
      <c r="TXI510" s="0"/>
      <c r="TXJ510" s="0"/>
      <c r="TXK510" s="0"/>
      <c r="TXL510" s="0"/>
      <c r="TXM510" s="0"/>
      <c r="TXN510" s="0"/>
      <c r="TXO510" s="0"/>
      <c r="TXP510" s="0"/>
      <c r="TXQ510" s="0"/>
      <c r="TXR510" s="0"/>
      <c r="TXS510" s="0"/>
      <c r="TXT510" s="0"/>
      <c r="TXU510" s="0"/>
      <c r="TXV510" s="0"/>
      <c r="TXW510" s="0"/>
      <c r="TXX510" s="0"/>
      <c r="TXY510" s="0"/>
      <c r="TXZ510" s="0"/>
      <c r="TYA510" s="0"/>
      <c r="TYB510" s="0"/>
      <c r="TYC510" s="0"/>
      <c r="TYD510" s="0"/>
      <c r="TYE510" s="0"/>
      <c r="TYF510" s="0"/>
      <c r="TYG510" s="0"/>
      <c r="TYH510" s="0"/>
      <c r="TYI510" s="0"/>
      <c r="TYJ510" s="0"/>
      <c r="TYK510" s="0"/>
      <c r="TYL510" s="0"/>
      <c r="TYM510" s="0"/>
      <c r="TYN510" s="0"/>
      <c r="TYO510" s="0"/>
      <c r="TYP510" s="0"/>
      <c r="TYQ510" s="0"/>
      <c r="TYR510" s="0"/>
      <c r="TYS510" s="0"/>
      <c r="TYT510" s="0"/>
      <c r="TYU510" s="0"/>
      <c r="TYV510" s="0"/>
      <c r="TYW510" s="0"/>
      <c r="TYX510" s="0"/>
      <c r="TYY510" s="0"/>
      <c r="TYZ510" s="0"/>
      <c r="TZA510" s="0"/>
      <c r="TZB510" s="0"/>
      <c r="TZC510" s="0"/>
      <c r="TZD510" s="0"/>
      <c r="TZE510" s="0"/>
      <c r="TZF510" s="0"/>
      <c r="TZG510" s="0"/>
      <c r="TZH510" s="0"/>
      <c r="TZI510" s="0"/>
      <c r="TZJ510" s="0"/>
      <c r="TZK510" s="0"/>
      <c r="TZL510" s="0"/>
      <c r="TZM510" s="0"/>
      <c r="TZN510" s="0"/>
      <c r="TZO510" s="0"/>
      <c r="TZP510" s="0"/>
      <c r="TZQ510" s="0"/>
      <c r="TZR510" s="0"/>
      <c r="TZS510" s="0"/>
      <c r="TZT510" s="0"/>
      <c r="TZU510" s="0"/>
      <c r="TZV510" s="0"/>
      <c r="TZW510" s="0"/>
      <c r="TZX510" s="0"/>
      <c r="TZY510" s="0"/>
      <c r="TZZ510" s="0"/>
      <c r="UAA510" s="0"/>
      <c r="UAB510" s="0"/>
      <c r="UAC510" s="0"/>
      <c r="UAD510" s="0"/>
      <c r="UAE510" s="0"/>
      <c r="UAF510" s="0"/>
      <c r="UAG510" s="0"/>
      <c r="UAH510" s="0"/>
      <c r="UAI510" s="0"/>
      <c r="UAJ510" s="0"/>
      <c r="UAK510" s="0"/>
      <c r="UAL510" s="0"/>
      <c r="UAM510" s="0"/>
      <c r="UAN510" s="0"/>
      <c r="UAO510" s="0"/>
      <c r="UAP510" s="0"/>
      <c r="UAQ510" s="0"/>
      <c r="UAR510" s="0"/>
      <c r="UAS510" s="0"/>
      <c r="UAT510" s="0"/>
      <c r="UAU510" s="0"/>
      <c r="UAV510" s="0"/>
      <c r="UAW510" s="0"/>
      <c r="UAX510" s="0"/>
      <c r="UAY510" s="0"/>
      <c r="UAZ510" s="0"/>
      <c r="UBA510" s="0"/>
      <c r="UBB510" s="0"/>
      <c r="UBC510" s="0"/>
      <c r="UBD510" s="0"/>
      <c r="UBE510" s="0"/>
      <c r="UBF510" s="0"/>
      <c r="UBG510" s="0"/>
      <c r="UBH510" s="0"/>
      <c r="UBI510" s="0"/>
      <c r="UBJ510" s="0"/>
      <c r="UBK510" s="0"/>
      <c r="UBL510" s="0"/>
      <c r="UBM510" s="0"/>
      <c r="UBN510" s="0"/>
      <c r="UBO510" s="0"/>
      <c r="UBP510" s="0"/>
      <c r="UBQ510" s="0"/>
      <c r="UBR510" s="0"/>
      <c r="UBS510" s="0"/>
      <c r="UBT510" s="0"/>
      <c r="UBU510" s="0"/>
      <c r="UBV510" s="0"/>
      <c r="UBW510" s="0"/>
      <c r="UBX510" s="0"/>
      <c r="UBY510" s="0"/>
      <c r="UBZ510" s="0"/>
      <c r="UCA510" s="0"/>
      <c r="UCB510" s="0"/>
      <c r="UCC510" s="0"/>
      <c r="UCD510" s="0"/>
      <c r="UCE510" s="0"/>
      <c r="UCF510" s="0"/>
      <c r="UCG510" s="0"/>
      <c r="UCH510" s="0"/>
      <c r="UCI510" s="0"/>
      <c r="UCJ510" s="0"/>
      <c r="UCK510" s="0"/>
      <c r="UCL510" s="0"/>
      <c r="UCM510" s="0"/>
      <c r="UCN510" s="0"/>
      <c r="UCO510" s="0"/>
      <c r="UCP510" s="0"/>
      <c r="UCQ510" s="0"/>
      <c r="UCR510" s="0"/>
      <c r="UCS510" s="0"/>
      <c r="UCT510" s="0"/>
      <c r="UCU510" s="0"/>
      <c r="UCV510" s="0"/>
      <c r="UCW510" s="0"/>
      <c r="UCX510" s="0"/>
      <c r="UCY510" s="0"/>
      <c r="UCZ510" s="0"/>
      <c r="UDA510" s="0"/>
      <c r="UDB510" s="0"/>
      <c r="UDC510" s="0"/>
      <c r="UDD510" s="0"/>
      <c r="UDE510" s="0"/>
      <c r="UDF510" s="0"/>
      <c r="UDG510" s="0"/>
      <c r="UDH510" s="0"/>
      <c r="UDI510" s="0"/>
      <c r="UDJ510" s="0"/>
      <c r="UDK510" s="0"/>
      <c r="UDL510" s="0"/>
      <c r="UDM510" s="0"/>
      <c r="UDN510" s="0"/>
      <c r="UDO510" s="0"/>
      <c r="UDP510" s="0"/>
      <c r="UDQ510" s="0"/>
      <c r="UDR510" s="0"/>
      <c r="UDS510" s="0"/>
      <c r="UDT510" s="0"/>
      <c r="UDU510" s="0"/>
      <c r="UDV510" s="0"/>
      <c r="UDW510" s="0"/>
      <c r="UDX510" s="0"/>
      <c r="UDY510" s="0"/>
      <c r="UDZ510" s="0"/>
      <c r="UEA510" s="0"/>
      <c r="UEB510" s="0"/>
      <c r="UEC510" s="0"/>
      <c r="UED510" s="0"/>
      <c r="UEE510" s="0"/>
      <c r="UEF510" s="0"/>
      <c r="UEG510" s="0"/>
      <c r="UEH510" s="0"/>
      <c r="UEI510" s="0"/>
      <c r="UEJ510" s="0"/>
      <c r="UEK510" s="0"/>
      <c r="UEL510" s="0"/>
      <c r="UEM510" s="0"/>
      <c r="UEN510" s="0"/>
      <c r="UEO510" s="0"/>
      <c r="UEP510" s="0"/>
      <c r="UEQ510" s="0"/>
      <c r="UER510" s="0"/>
      <c r="UES510" s="0"/>
      <c r="UET510" s="0"/>
      <c r="UEU510" s="0"/>
      <c r="UEV510" s="0"/>
      <c r="UEW510" s="0"/>
      <c r="UEX510" s="0"/>
      <c r="UEY510" s="0"/>
      <c r="UEZ510" s="0"/>
      <c r="UFA510" s="0"/>
      <c r="UFB510" s="0"/>
      <c r="UFC510" s="0"/>
      <c r="UFD510" s="0"/>
      <c r="UFE510" s="0"/>
      <c r="UFF510" s="0"/>
      <c r="UFG510" s="0"/>
      <c r="UFH510" s="0"/>
      <c r="UFI510" s="0"/>
      <c r="UFJ510" s="0"/>
      <c r="UFK510" s="0"/>
      <c r="UFL510" s="0"/>
      <c r="UFM510" s="0"/>
      <c r="UFN510" s="0"/>
      <c r="UFO510" s="0"/>
      <c r="UFP510" s="0"/>
      <c r="UFQ510" s="0"/>
      <c r="UFR510" s="0"/>
      <c r="UFS510" s="0"/>
      <c r="UFT510" s="0"/>
      <c r="UFU510" s="0"/>
      <c r="UFV510" s="0"/>
      <c r="UFW510" s="0"/>
      <c r="UFX510" s="0"/>
      <c r="UFY510" s="0"/>
      <c r="UFZ510" s="0"/>
      <c r="UGA510" s="0"/>
      <c r="UGB510" s="0"/>
      <c r="UGC510" s="0"/>
      <c r="UGD510" s="0"/>
      <c r="UGE510" s="0"/>
      <c r="UGF510" s="0"/>
      <c r="UGG510" s="0"/>
      <c r="UGH510" s="0"/>
      <c r="UGI510" s="0"/>
      <c r="UGJ510" s="0"/>
      <c r="UGK510" s="0"/>
      <c r="UGL510" s="0"/>
      <c r="UGM510" s="0"/>
      <c r="UGN510" s="0"/>
      <c r="UGO510" s="0"/>
      <c r="UGP510" s="0"/>
      <c r="UGQ510" s="0"/>
      <c r="UGR510" s="0"/>
      <c r="UGS510" s="0"/>
      <c r="UGT510" s="0"/>
      <c r="UGU510" s="0"/>
      <c r="UGV510" s="0"/>
      <c r="UGW510" s="0"/>
      <c r="UGX510" s="0"/>
      <c r="UGY510" s="0"/>
      <c r="UGZ510" s="0"/>
      <c r="UHA510" s="0"/>
      <c r="UHB510" s="0"/>
      <c r="UHC510" s="0"/>
      <c r="UHD510" s="0"/>
      <c r="UHE510" s="0"/>
      <c r="UHF510" s="0"/>
      <c r="UHG510" s="0"/>
      <c r="UHH510" s="0"/>
      <c r="UHI510" s="0"/>
      <c r="UHJ510" s="0"/>
      <c r="UHK510" s="0"/>
      <c r="UHL510" s="0"/>
      <c r="UHM510" s="0"/>
      <c r="UHN510" s="0"/>
      <c r="UHO510" s="0"/>
      <c r="UHP510" s="0"/>
      <c r="UHQ510" s="0"/>
      <c r="UHR510" s="0"/>
      <c r="UHS510" s="0"/>
      <c r="UHT510" s="0"/>
      <c r="UHU510" s="0"/>
      <c r="UHV510" s="0"/>
      <c r="UHW510" s="0"/>
      <c r="UHX510" s="0"/>
      <c r="UHY510" s="0"/>
      <c r="UHZ510" s="0"/>
      <c r="UIA510" s="0"/>
      <c r="UIB510" s="0"/>
      <c r="UIC510" s="0"/>
      <c r="UID510" s="0"/>
      <c r="UIE510" s="0"/>
      <c r="UIF510" s="0"/>
      <c r="UIG510" s="0"/>
      <c r="UIH510" s="0"/>
      <c r="UII510" s="0"/>
      <c r="UIJ510" s="0"/>
      <c r="UIK510" s="0"/>
      <c r="UIL510" s="0"/>
      <c r="UIM510" s="0"/>
      <c r="UIN510" s="0"/>
      <c r="UIO510" s="0"/>
      <c r="UIP510" s="0"/>
      <c r="UIQ510" s="0"/>
      <c r="UIR510" s="0"/>
      <c r="UIS510" s="0"/>
      <c r="UIT510" s="0"/>
      <c r="UIU510" s="0"/>
      <c r="UIV510" s="0"/>
      <c r="UIW510" s="0"/>
      <c r="UIX510" s="0"/>
      <c r="UIY510" s="0"/>
      <c r="UIZ510" s="0"/>
      <c r="UJA510" s="0"/>
      <c r="UJB510" s="0"/>
      <c r="UJC510" s="0"/>
      <c r="UJD510" s="0"/>
      <c r="UJE510" s="0"/>
      <c r="UJF510" s="0"/>
      <c r="UJG510" s="0"/>
      <c r="UJH510" s="0"/>
      <c r="UJI510" s="0"/>
      <c r="UJJ510" s="0"/>
      <c r="UJK510" s="0"/>
      <c r="UJL510" s="0"/>
      <c r="UJM510" s="0"/>
      <c r="UJN510" s="0"/>
      <c r="UJO510" s="0"/>
      <c r="UJP510" s="0"/>
      <c r="UJQ510" s="0"/>
      <c r="UJR510" s="0"/>
      <c r="UJS510" s="0"/>
      <c r="UJT510" s="0"/>
      <c r="UJU510" s="0"/>
      <c r="UJV510" s="0"/>
      <c r="UJW510" s="0"/>
      <c r="UJX510" s="0"/>
      <c r="UJY510" s="0"/>
      <c r="UJZ510" s="0"/>
      <c r="UKA510" s="0"/>
      <c r="UKB510" s="0"/>
      <c r="UKC510" s="0"/>
      <c r="UKD510" s="0"/>
      <c r="UKE510" s="0"/>
      <c r="UKF510" s="0"/>
      <c r="UKG510" s="0"/>
      <c r="UKH510" s="0"/>
      <c r="UKI510" s="0"/>
      <c r="UKJ510" s="0"/>
      <c r="UKK510" s="0"/>
      <c r="UKL510" s="0"/>
      <c r="UKM510" s="0"/>
      <c r="UKN510" s="0"/>
      <c r="UKO510" s="0"/>
      <c r="UKP510" s="0"/>
      <c r="UKQ510" s="0"/>
      <c r="UKR510" s="0"/>
      <c r="UKS510" s="0"/>
      <c r="UKT510" s="0"/>
      <c r="UKU510" s="0"/>
      <c r="UKV510" s="0"/>
      <c r="UKW510" s="0"/>
      <c r="UKX510" s="0"/>
      <c r="UKY510" s="0"/>
      <c r="UKZ510" s="0"/>
      <c r="ULA510" s="0"/>
      <c r="ULB510" s="0"/>
      <c r="ULC510" s="0"/>
      <c r="ULD510" s="0"/>
      <c r="ULE510" s="0"/>
      <c r="ULF510" s="0"/>
      <c r="ULG510" s="0"/>
      <c r="ULH510" s="0"/>
      <c r="ULI510" s="0"/>
      <c r="ULJ510" s="0"/>
      <c r="ULK510" s="0"/>
      <c r="ULL510" s="0"/>
      <c r="ULM510" s="0"/>
      <c r="ULN510" s="0"/>
      <c r="ULO510" s="0"/>
      <c r="ULP510" s="0"/>
      <c r="ULQ510" s="0"/>
      <c r="ULR510" s="0"/>
      <c r="ULS510" s="0"/>
      <c r="ULT510" s="0"/>
      <c r="ULU510" s="0"/>
      <c r="ULV510" s="0"/>
      <c r="ULW510" s="0"/>
      <c r="ULX510" s="0"/>
      <c r="ULY510" s="0"/>
      <c r="ULZ510" s="0"/>
      <c r="UMA510" s="0"/>
      <c r="UMB510" s="0"/>
      <c r="UMC510" s="0"/>
      <c r="UMD510" s="0"/>
      <c r="UME510" s="0"/>
      <c r="UMF510" s="0"/>
      <c r="UMG510" s="0"/>
      <c r="UMH510" s="0"/>
      <c r="UMI510" s="0"/>
      <c r="UMJ510" s="0"/>
      <c r="UMK510" s="0"/>
      <c r="UML510" s="0"/>
      <c r="UMM510" s="0"/>
      <c r="UMN510" s="0"/>
      <c r="UMO510" s="0"/>
      <c r="UMP510" s="0"/>
      <c r="UMQ510" s="0"/>
      <c r="UMR510" s="0"/>
      <c r="UMS510" s="0"/>
      <c r="UMT510" s="0"/>
      <c r="UMU510" s="0"/>
      <c r="UMV510" s="0"/>
      <c r="UMW510" s="0"/>
      <c r="UMX510" s="0"/>
      <c r="UMY510" s="0"/>
      <c r="UMZ510" s="0"/>
      <c r="UNA510" s="0"/>
      <c r="UNB510" s="0"/>
      <c r="UNC510" s="0"/>
      <c r="UND510" s="0"/>
      <c r="UNE510" s="0"/>
      <c r="UNF510" s="0"/>
      <c r="UNG510" s="0"/>
      <c r="UNH510" s="0"/>
      <c r="UNI510" s="0"/>
      <c r="UNJ510" s="0"/>
      <c r="UNK510" s="0"/>
      <c r="UNL510" s="0"/>
      <c r="UNM510" s="0"/>
      <c r="UNN510" s="0"/>
      <c r="UNO510" s="0"/>
      <c r="UNP510" s="0"/>
      <c r="UNQ510" s="0"/>
      <c r="UNR510" s="0"/>
      <c r="UNS510" s="0"/>
      <c r="UNT510" s="0"/>
      <c r="UNU510" s="0"/>
      <c r="UNV510" s="0"/>
      <c r="UNW510" s="0"/>
      <c r="UNX510" s="0"/>
      <c r="UNY510" s="0"/>
      <c r="UNZ510" s="0"/>
      <c r="UOA510" s="0"/>
      <c r="UOB510" s="0"/>
      <c r="UOC510" s="0"/>
      <c r="UOD510" s="0"/>
      <c r="UOE510" s="0"/>
      <c r="UOF510" s="0"/>
      <c r="UOG510" s="0"/>
      <c r="UOH510" s="0"/>
      <c r="UOI510" s="0"/>
      <c r="UOJ510" s="0"/>
      <c r="UOK510" s="0"/>
      <c r="UOL510" s="0"/>
      <c r="UOM510" s="0"/>
      <c r="UON510" s="0"/>
      <c r="UOO510" s="0"/>
      <c r="UOP510" s="0"/>
      <c r="UOQ510" s="0"/>
      <c r="UOR510" s="0"/>
      <c r="UOS510" s="0"/>
      <c r="UOT510" s="0"/>
      <c r="UOU510" s="0"/>
      <c r="UOV510" s="0"/>
      <c r="UOW510" s="0"/>
      <c r="UOX510" s="0"/>
      <c r="UOY510" s="0"/>
      <c r="UOZ510" s="0"/>
      <c r="UPA510" s="0"/>
      <c r="UPB510" s="0"/>
      <c r="UPC510" s="0"/>
      <c r="UPD510" s="0"/>
      <c r="UPE510" s="0"/>
      <c r="UPF510" s="0"/>
      <c r="UPG510" s="0"/>
      <c r="UPH510" s="0"/>
      <c r="UPI510" s="0"/>
      <c r="UPJ510" s="0"/>
      <c r="UPK510" s="0"/>
      <c r="UPL510" s="0"/>
      <c r="UPM510" s="0"/>
      <c r="UPN510" s="0"/>
      <c r="UPO510" s="0"/>
      <c r="UPP510" s="0"/>
      <c r="UPQ510" s="0"/>
      <c r="UPR510" s="0"/>
      <c r="UPS510" s="0"/>
      <c r="UPT510" s="0"/>
      <c r="UPU510" s="0"/>
      <c r="UPV510" s="0"/>
      <c r="UPW510" s="0"/>
      <c r="UPX510" s="0"/>
      <c r="UPY510" s="0"/>
      <c r="UPZ510" s="0"/>
      <c r="UQA510" s="0"/>
      <c r="UQB510" s="0"/>
      <c r="UQC510" s="0"/>
      <c r="UQD510" s="0"/>
      <c r="UQE510" s="0"/>
      <c r="UQF510" s="0"/>
      <c r="UQG510" s="0"/>
      <c r="UQH510" s="0"/>
      <c r="UQI510" s="0"/>
      <c r="UQJ510" s="0"/>
      <c r="UQK510" s="0"/>
      <c r="UQL510" s="0"/>
      <c r="UQM510" s="0"/>
      <c r="UQN510" s="0"/>
      <c r="UQO510" s="0"/>
      <c r="UQP510" s="0"/>
      <c r="UQQ510" s="0"/>
      <c r="UQR510" s="0"/>
      <c r="UQS510" s="0"/>
      <c r="UQT510" s="0"/>
      <c r="UQU510" s="0"/>
      <c r="UQV510" s="0"/>
      <c r="UQW510" s="0"/>
      <c r="UQX510" s="0"/>
      <c r="UQY510" s="0"/>
      <c r="UQZ510" s="0"/>
      <c r="URA510" s="0"/>
      <c r="URB510" s="0"/>
      <c r="URC510" s="0"/>
      <c r="URD510" s="0"/>
      <c r="URE510" s="0"/>
      <c r="URF510" s="0"/>
      <c r="URG510" s="0"/>
      <c r="URH510" s="0"/>
      <c r="URI510" s="0"/>
      <c r="URJ510" s="0"/>
      <c r="URK510" s="0"/>
      <c r="URL510" s="0"/>
      <c r="URM510" s="0"/>
      <c r="URN510" s="0"/>
      <c r="URO510" s="0"/>
      <c r="URP510" s="0"/>
      <c r="URQ510" s="0"/>
      <c r="URR510" s="0"/>
      <c r="URS510" s="0"/>
      <c r="URT510" s="0"/>
      <c r="URU510" s="0"/>
      <c r="URV510" s="0"/>
      <c r="URW510" s="0"/>
      <c r="URX510" s="0"/>
      <c r="URY510" s="0"/>
      <c r="URZ510" s="0"/>
      <c r="USA510" s="0"/>
      <c r="USB510" s="0"/>
      <c r="USC510" s="0"/>
      <c r="USD510" s="0"/>
      <c r="USE510" s="0"/>
      <c r="USF510" s="0"/>
      <c r="USG510" s="0"/>
      <c r="USH510" s="0"/>
      <c r="USI510" s="0"/>
      <c r="USJ510" s="0"/>
      <c r="USK510" s="0"/>
      <c r="USL510" s="0"/>
      <c r="USM510" s="0"/>
      <c r="USN510" s="0"/>
      <c r="USO510" s="0"/>
      <c r="USP510" s="0"/>
      <c r="USQ510" s="0"/>
      <c r="USR510" s="0"/>
      <c r="USS510" s="0"/>
      <c r="UST510" s="0"/>
      <c r="USU510" s="0"/>
      <c r="USV510" s="0"/>
      <c r="USW510" s="0"/>
      <c r="USX510" s="0"/>
      <c r="USY510" s="0"/>
      <c r="USZ510" s="0"/>
      <c r="UTA510" s="0"/>
      <c r="UTB510" s="0"/>
      <c r="UTC510" s="0"/>
      <c r="UTD510" s="0"/>
      <c r="UTE510" s="0"/>
      <c r="UTF510" s="0"/>
      <c r="UTG510" s="0"/>
      <c r="UTH510" s="0"/>
      <c r="UTI510" s="0"/>
      <c r="UTJ510" s="0"/>
      <c r="UTK510" s="0"/>
      <c r="UTL510" s="0"/>
      <c r="UTM510" s="0"/>
      <c r="UTN510" s="0"/>
      <c r="UTO510" s="0"/>
      <c r="UTP510" s="0"/>
      <c r="UTQ510" s="0"/>
      <c r="UTR510" s="0"/>
      <c r="UTS510" s="0"/>
      <c r="UTT510" s="0"/>
      <c r="UTU510" s="0"/>
      <c r="UTV510" s="0"/>
      <c r="UTW510" s="0"/>
      <c r="UTX510" s="0"/>
      <c r="UTY510" s="0"/>
      <c r="UTZ510" s="0"/>
      <c r="UUA510" s="0"/>
      <c r="UUB510" s="0"/>
      <c r="UUC510" s="0"/>
      <c r="UUD510" s="0"/>
      <c r="UUE510" s="0"/>
      <c r="UUF510" s="0"/>
      <c r="UUG510" s="0"/>
      <c r="UUH510" s="0"/>
      <c r="UUI510" s="0"/>
      <c r="UUJ510" s="0"/>
      <c r="UUK510" s="0"/>
      <c r="UUL510" s="0"/>
      <c r="UUM510" s="0"/>
      <c r="UUN510" s="0"/>
      <c r="UUO510" s="0"/>
      <c r="UUP510" s="0"/>
      <c r="UUQ510" s="0"/>
      <c r="UUR510" s="0"/>
      <c r="UUS510" s="0"/>
      <c r="UUT510" s="0"/>
      <c r="UUU510" s="0"/>
      <c r="UUV510" s="0"/>
      <c r="UUW510" s="0"/>
      <c r="UUX510" s="0"/>
      <c r="UUY510" s="0"/>
      <c r="UUZ510" s="0"/>
      <c r="UVA510" s="0"/>
      <c r="UVB510" s="0"/>
      <c r="UVC510" s="0"/>
      <c r="UVD510" s="0"/>
      <c r="UVE510" s="0"/>
      <c r="UVF510" s="0"/>
      <c r="UVG510" s="0"/>
      <c r="UVH510" s="0"/>
      <c r="UVI510" s="0"/>
      <c r="UVJ510" s="0"/>
      <c r="UVK510" s="0"/>
      <c r="UVL510" s="0"/>
      <c r="UVM510" s="0"/>
      <c r="UVN510" s="0"/>
      <c r="UVO510" s="0"/>
      <c r="UVP510" s="0"/>
      <c r="UVQ510" s="0"/>
      <c r="UVR510" s="0"/>
      <c r="UVS510" s="0"/>
      <c r="UVT510" s="0"/>
      <c r="UVU510" s="0"/>
      <c r="UVV510" s="0"/>
      <c r="UVW510" s="0"/>
      <c r="UVX510" s="0"/>
      <c r="UVY510" s="0"/>
      <c r="UVZ510" s="0"/>
      <c r="UWA510" s="0"/>
      <c r="UWB510" s="0"/>
      <c r="UWC510" s="0"/>
      <c r="UWD510" s="0"/>
      <c r="UWE510" s="0"/>
      <c r="UWF510" s="0"/>
      <c r="UWG510" s="0"/>
      <c r="UWH510" s="0"/>
      <c r="UWI510" s="0"/>
      <c r="UWJ510" s="0"/>
      <c r="UWK510" s="0"/>
      <c r="UWL510" s="0"/>
      <c r="UWM510" s="0"/>
      <c r="UWN510" s="0"/>
      <c r="UWO510" s="0"/>
      <c r="UWP510" s="0"/>
      <c r="UWQ510" s="0"/>
      <c r="UWR510" s="0"/>
      <c r="UWS510" s="0"/>
      <c r="UWT510" s="0"/>
      <c r="UWU510" s="0"/>
      <c r="UWV510" s="0"/>
      <c r="UWW510" s="0"/>
      <c r="UWX510" s="0"/>
      <c r="UWY510" s="0"/>
      <c r="UWZ510" s="0"/>
      <c r="UXA510" s="0"/>
      <c r="UXB510" s="0"/>
      <c r="UXC510" s="0"/>
      <c r="UXD510" s="0"/>
      <c r="UXE510" s="0"/>
      <c r="UXF510" s="0"/>
      <c r="UXG510" s="0"/>
      <c r="UXH510" s="0"/>
      <c r="UXI510" s="0"/>
      <c r="UXJ510" s="0"/>
      <c r="UXK510" s="0"/>
      <c r="UXL510" s="0"/>
      <c r="UXM510" s="0"/>
      <c r="UXN510" s="0"/>
      <c r="UXO510" s="0"/>
      <c r="UXP510" s="0"/>
      <c r="UXQ510" s="0"/>
      <c r="UXR510" s="0"/>
      <c r="UXS510" s="0"/>
      <c r="UXT510" s="0"/>
      <c r="UXU510" s="0"/>
      <c r="UXV510" s="0"/>
      <c r="UXW510" s="0"/>
      <c r="UXX510" s="0"/>
      <c r="UXY510" s="0"/>
      <c r="UXZ510" s="0"/>
      <c r="UYA510" s="0"/>
      <c r="UYB510" s="0"/>
      <c r="UYC510" s="0"/>
      <c r="UYD510" s="0"/>
      <c r="UYE510" s="0"/>
      <c r="UYF510" s="0"/>
      <c r="UYG510" s="0"/>
      <c r="UYH510" s="0"/>
      <c r="UYI510" s="0"/>
      <c r="UYJ510" s="0"/>
      <c r="UYK510" s="0"/>
      <c r="UYL510" s="0"/>
      <c r="UYM510" s="0"/>
      <c r="UYN510" s="0"/>
      <c r="UYO510" s="0"/>
      <c r="UYP510" s="0"/>
      <c r="UYQ510" s="0"/>
      <c r="UYR510" s="0"/>
      <c r="UYS510" s="0"/>
      <c r="UYT510" s="0"/>
      <c r="UYU510" s="0"/>
      <c r="UYV510" s="0"/>
      <c r="UYW510" s="0"/>
      <c r="UYX510" s="0"/>
      <c r="UYY510" s="0"/>
      <c r="UYZ510" s="0"/>
      <c r="UZA510" s="0"/>
      <c r="UZB510" s="0"/>
      <c r="UZC510" s="0"/>
      <c r="UZD510" s="0"/>
      <c r="UZE510" s="0"/>
      <c r="UZF510" s="0"/>
      <c r="UZG510" s="0"/>
      <c r="UZH510" s="0"/>
      <c r="UZI510" s="0"/>
      <c r="UZJ510" s="0"/>
      <c r="UZK510" s="0"/>
      <c r="UZL510" s="0"/>
      <c r="UZM510" s="0"/>
      <c r="UZN510" s="0"/>
      <c r="UZO510" s="0"/>
      <c r="UZP510" s="0"/>
      <c r="UZQ510" s="0"/>
      <c r="UZR510" s="0"/>
      <c r="UZS510" s="0"/>
      <c r="UZT510" s="0"/>
      <c r="UZU510" s="0"/>
      <c r="UZV510" s="0"/>
      <c r="UZW510" s="0"/>
      <c r="UZX510" s="0"/>
      <c r="UZY510" s="0"/>
      <c r="UZZ510" s="0"/>
      <c r="VAA510" s="0"/>
      <c r="VAB510" s="0"/>
      <c r="VAC510" s="0"/>
      <c r="VAD510" s="0"/>
      <c r="VAE510" s="0"/>
      <c r="VAF510" s="0"/>
      <c r="VAG510" s="0"/>
      <c r="VAH510" s="0"/>
      <c r="VAI510" s="0"/>
      <c r="VAJ510" s="0"/>
      <c r="VAK510" s="0"/>
      <c r="VAL510" s="0"/>
      <c r="VAM510" s="0"/>
      <c r="VAN510" s="0"/>
      <c r="VAO510" s="0"/>
      <c r="VAP510" s="0"/>
      <c r="VAQ510" s="0"/>
      <c r="VAR510" s="0"/>
      <c r="VAS510" s="0"/>
      <c r="VAT510" s="0"/>
      <c r="VAU510" s="0"/>
      <c r="VAV510" s="0"/>
      <c r="VAW510" s="0"/>
      <c r="VAX510" s="0"/>
      <c r="VAY510" s="0"/>
      <c r="VAZ510" s="0"/>
      <c r="VBA510" s="0"/>
      <c r="VBB510" s="0"/>
      <c r="VBC510" s="0"/>
      <c r="VBD510" s="0"/>
      <c r="VBE510" s="0"/>
      <c r="VBF510" s="0"/>
      <c r="VBG510" s="0"/>
      <c r="VBH510" s="0"/>
      <c r="VBI510" s="0"/>
      <c r="VBJ510" s="0"/>
      <c r="VBK510" s="0"/>
      <c r="VBL510" s="0"/>
      <c r="VBM510" s="0"/>
      <c r="VBN510" s="0"/>
      <c r="VBO510" s="0"/>
      <c r="VBP510" s="0"/>
      <c r="VBQ510" s="0"/>
      <c r="VBR510" s="0"/>
      <c r="VBS510" s="0"/>
      <c r="VBT510" s="0"/>
      <c r="VBU510" s="0"/>
      <c r="VBV510" s="0"/>
      <c r="VBW510" s="0"/>
      <c r="VBX510" s="0"/>
      <c r="VBY510" s="0"/>
      <c r="VBZ510" s="0"/>
      <c r="VCA510" s="0"/>
      <c r="VCB510" s="0"/>
      <c r="VCC510" s="0"/>
      <c r="VCD510" s="0"/>
      <c r="VCE510" s="0"/>
      <c r="VCF510" s="0"/>
      <c r="VCG510" s="0"/>
      <c r="VCH510" s="0"/>
      <c r="VCI510" s="0"/>
      <c r="VCJ510" s="0"/>
      <c r="VCK510" s="0"/>
      <c r="VCL510" s="0"/>
      <c r="VCM510" s="0"/>
      <c r="VCN510" s="0"/>
      <c r="VCO510" s="0"/>
      <c r="VCP510" s="0"/>
      <c r="VCQ510" s="0"/>
      <c r="VCR510" s="0"/>
      <c r="VCS510" s="0"/>
      <c r="VCT510" s="0"/>
      <c r="VCU510" s="0"/>
      <c r="VCV510" s="0"/>
      <c r="VCW510" s="0"/>
      <c r="VCX510" s="0"/>
      <c r="VCY510" s="0"/>
      <c r="VCZ510" s="0"/>
      <c r="VDA510" s="0"/>
      <c r="VDB510" s="0"/>
      <c r="VDC510" s="0"/>
      <c r="VDD510" s="0"/>
      <c r="VDE510" s="0"/>
      <c r="VDF510" s="0"/>
      <c r="VDG510" s="0"/>
      <c r="VDH510" s="0"/>
      <c r="VDI510" s="0"/>
      <c r="VDJ510" s="0"/>
      <c r="VDK510" s="0"/>
      <c r="VDL510" s="0"/>
      <c r="VDM510" s="0"/>
      <c r="VDN510" s="0"/>
      <c r="VDO510" s="0"/>
      <c r="VDP510" s="0"/>
      <c r="VDQ510" s="0"/>
      <c r="VDR510" s="0"/>
      <c r="VDS510" s="0"/>
      <c r="VDT510" s="0"/>
      <c r="VDU510" s="0"/>
      <c r="VDV510" s="0"/>
      <c r="VDW510" s="0"/>
      <c r="VDX510" s="0"/>
      <c r="VDY510" s="0"/>
      <c r="VDZ510" s="0"/>
      <c r="VEA510" s="0"/>
      <c r="VEB510" s="0"/>
      <c r="VEC510" s="0"/>
      <c r="VED510" s="0"/>
      <c r="VEE510" s="0"/>
      <c r="VEF510" s="0"/>
      <c r="VEG510" s="0"/>
      <c r="VEH510" s="0"/>
      <c r="VEI510" s="0"/>
      <c r="VEJ510" s="0"/>
      <c r="VEK510" s="0"/>
      <c r="VEL510" s="0"/>
      <c r="VEM510" s="0"/>
      <c r="VEN510" s="0"/>
      <c r="VEO510" s="0"/>
      <c r="VEP510" s="0"/>
      <c r="VEQ510" s="0"/>
      <c r="VER510" s="0"/>
      <c r="VES510" s="0"/>
      <c r="VET510" s="0"/>
      <c r="VEU510" s="0"/>
      <c r="VEV510" s="0"/>
      <c r="VEW510" s="0"/>
      <c r="VEX510" s="0"/>
      <c r="VEY510" s="0"/>
      <c r="VEZ510" s="0"/>
      <c r="VFA510" s="0"/>
      <c r="VFB510" s="0"/>
      <c r="VFC510" s="0"/>
      <c r="VFD510" s="0"/>
      <c r="VFE510" s="0"/>
      <c r="VFF510" s="0"/>
      <c r="VFG510" s="0"/>
      <c r="VFH510" s="0"/>
      <c r="VFI510" s="0"/>
      <c r="VFJ510" s="0"/>
      <c r="VFK510" s="0"/>
      <c r="VFL510" s="0"/>
      <c r="VFM510" s="0"/>
      <c r="VFN510" s="0"/>
      <c r="VFO510" s="0"/>
      <c r="VFP510" s="0"/>
      <c r="VFQ510" s="0"/>
      <c r="VFR510" s="0"/>
      <c r="VFS510" s="0"/>
      <c r="VFT510" s="0"/>
      <c r="VFU510" s="0"/>
      <c r="VFV510" s="0"/>
      <c r="VFW510" s="0"/>
      <c r="VFX510" s="0"/>
      <c r="VFY510" s="0"/>
      <c r="VFZ510" s="0"/>
      <c r="VGA510" s="0"/>
      <c r="VGB510" s="0"/>
      <c r="VGC510" s="0"/>
      <c r="VGD510" s="0"/>
      <c r="VGE510" s="0"/>
      <c r="VGF510" s="0"/>
      <c r="VGG510" s="0"/>
      <c r="VGH510" s="0"/>
      <c r="VGI510" s="0"/>
      <c r="VGJ510" s="0"/>
      <c r="VGK510" s="0"/>
      <c r="VGL510" s="0"/>
      <c r="VGM510" s="0"/>
      <c r="VGN510" s="0"/>
      <c r="VGO510" s="0"/>
      <c r="VGP510" s="0"/>
      <c r="VGQ510" s="0"/>
      <c r="VGR510" s="0"/>
      <c r="VGS510" s="0"/>
      <c r="VGT510" s="0"/>
      <c r="VGU510" s="0"/>
      <c r="VGV510" s="0"/>
      <c r="VGW510" s="0"/>
      <c r="VGX510" s="0"/>
      <c r="VGY510" s="0"/>
      <c r="VGZ510" s="0"/>
      <c r="VHA510" s="0"/>
      <c r="VHB510" s="0"/>
      <c r="VHC510" s="0"/>
      <c r="VHD510" s="0"/>
      <c r="VHE510" s="0"/>
      <c r="VHF510" s="0"/>
      <c r="VHG510" s="0"/>
      <c r="VHH510" s="0"/>
      <c r="VHI510" s="0"/>
      <c r="VHJ510" s="0"/>
      <c r="VHK510" s="0"/>
      <c r="VHL510" s="0"/>
      <c r="VHM510" s="0"/>
      <c r="VHN510" s="0"/>
      <c r="VHO510" s="0"/>
      <c r="VHP510" s="0"/>
      <c r="VHQ510" s="0"/>
      <c r="VHR510" s="0"/>
      <c r="VHS510" s="0"/>
      <c r="VHT510" s="0"/>
      <c r="VHU510" s="0"/>
      <c r="VHV510" s="0"/>
      <c r="VHW510" s="0"/>
      <c r="VHX510" s="0"/>
      <c r="VHY510" s="0"/>
      <c r="VHZ510" s="0"/>
      <c r="VIA510" s="0"/>
      <c r="VIB510" s="0"/>
      <c r="VIC510" s="0"/>
      <c r="VID510" s="0"/>
      <c r="VIE510" s="0"/>
      <c r="VIF510" s="0"/>
      <c r="VIG510" s="0"/>
      <c r="VIH510" s="0"/>
      <c r="VII510" s="0"/>
      <c r="VIJ510" s="0"/>
      <c r="VIK510" s="0"/>
      <c r="VIL510" s="0"/>
      <c r="VIM510" s="0"/>
      <c r="VIN510" s="0"/>
      <c r="VIO510" s="0"/>
      <c r="VIP510" s="0"/>
      <c r="VIQ510" s="0"/>
      <c r="VIR510" s="0"/>
      <c r="VIS510" s="0"/>
      <c r="VIT510" s="0"/>
      <c r="VIU510" s="0"/>
      <c r="VIV510" s="0"/>
      <c r="VIW510" s="0"/>
      <c r="VIX510" s="0"/>
      <c r="VIY510" s="0"/>
      <c r="VIZ510" s="0"/>
      <c r="VJA510" s="0"/>
      <c r="VJB510" s="0"/>
      <c r="VJC510" s="0"/>
      <c r="VJD510" s="0"/>
      <c r="VJE510" s="0"/>
      <c r="VJF510" s="0"/>
      <c r="VJG510" s="0"/>
      <c r="VJH510" s="0"/>
      <c r="VJI510" s="0"/>
      <c r="VJJ510" s="0"/>
      <c r="VJK510" s="0"/>
      <c r="VJL510" s="0"/>
      <c r="VJM510" s="0"/>
      <c r="VJN510" s="0"/>
      <c r="VJO510" s="0"/>
      <c r="VJP510" s="0"/>
      <c r="VJQ510" s="0"/>
      <c r="VJR510" s="0"/>
      <c r="VJS510" s="0"/>
      <c r="VJT510" s="0"/>
      <c r="VJU510" s="0"/>
      <c r="VJV510" s="0"/>
      <c r="VJW510" s="0"/>
      <c r="VJX510" s="0"/>
      <c r="VJY510" s="0"/>
      <c r="VJZ510" s="0"/>
      <c r="VKA510" s="0"/>
      <c r="VKB510" s="0"/>
      <c r="VKC510" s="0"/>
      <c r="VKD510" s="0"/>
      <c r="VKE510" s="0"/>
      <c r="VKF510" s="0"/>
      <c r="VKG510" s="0"/>
      <c r="VKH510" s="0"/>
      <c r="VKI510" s="0"/>
      <c r="VKJ510" s="0"/>
      <c r="VKK510" s="0"/>
      <c r="VKL510" s="0"/>
      <c r="VKM510" s="0"/>
      <c r="VKN510" s="0"/>
      <c r="VKO510" s="0"/>
      <c r="VKP510" s="0"/>
      <c r="VKQ510" s="0"/>
      <c r="VKR510" s="0"/>
      <c r="VKS510" s="0"/>
      <c r="VKT510" s="0"/>
      <c r="VKU510" s="0"/>
      <c r="VKV510" s="0"/>
      <c r="VKW510" s="0"/>
      <c r="VKX510" s="0"/>
      <c r="VKY510" s="0"/>
      <c r="VKZ510" s="0"/>
      <c r="VLA510" s="0"/>
      <c r="VLB510" s="0"/>
      <c r="VLC510" s="0"/>
      <c r="VLD510" s="0"/>
      <c r="VLE510" s="0"/>
      <c r="VLF510" s="0"/>
      <c r="VLG510" s="0"/>
      <c r="VLH510" s="0"/>
      <c r="VLI510" s="0"/>
      <c r="VLJ510" s="0"/>
      <c r="VLK510" s="0"/>
      <c r="VLL510" s="0"/>
      <c r="VLM510" s="0"/>
      <c r="VLN510" s="0"/>
      <c r="VLO510" s="0"/>
      <c r="VLP510" s="0"/>
      <c r="VLQ510" s="0"/>
      <c r="VLR510" s="0"/>
      <c r="VLS510" s="0"/>
      <c r="VLT510" s="0"/>
      <c r="VLU510" s="0"/>
      <c r="VLV510" s="0"/>
      <c r="VLW510" s="0"/>
      <c r="VLX510" s="0"/>
      <c r="VLY510" s="0"/>
      <c r="VLZ510" s="0"/>
      <c r="VMA510" s="0"/>
      <c r="VMB510" s="0"/>
      <c r="VMC510" s="0"/>
      <c r="VMD510" s="0"/>
      <c r="VME510" s="0"/>
      <c r="VMF510" s="0"/>
      <c r="VMG510" s="0"/>
      <c r="VMH510" s="0"/>
      <c r="VMI510" s="0"/>
      <c r="VMJ510" s="0"/>
      <c r="VMK510" s="0"/>
      <c r="VML510" s="0"/>
      <c r="VMM510" s="0"/>
      <c r="VMN510" s="0"/>
      <c r="VMO510" s="0"/>
      <c r="VMP510" s="0"/>
      <c r="VMQ510" s="0"/>
      <c r="VMR510" s="0"/>
      <c r="VMS510" s="0"/>
      <c r="VMT510" s="0"/>
      <c r="VMU510" s="0"/>
      <c r="VMV510" s="0"/>
      <c r="VMW510" s="0"/>
      <c r="VMX510" s="0"/>
      <c r="VMY510" s="0"/>
      <c r="VMZ510" s="0"/>
      <c r="VNA510" s="0"/>
      <c r="VNB510" s="0"/>
      <c r="VNC510" s="0"/>
      <c r="VND510" s="0"/>
      <c r="VNE510" s="0"/>
      <c r="VNF510" s="0"/>
      <c r="VNG510" s="0"/>
      <c r="VNH510" s="0"/>
      <c r="VNI510" s="0"/>
      <c r="VNJ510" s="0"/>
      <c r="VNK510" s="0"/>
      <c r="VNL510" s="0"/>
      <c r="VNM510" s="0"/>
      <c r="VNN510" s="0"/>
      <c r="VNO510" s="0"/>
      <c r="VNP510" s="0"/>
      <c r="VNQ510" s="0"/>
      <c r="VNR510" s="0"/>
      <c r="VNS510" s="0"/>
      <c r="VNT510" s="0"/>
      <c r="VNU510" s="0"/>
      <c r="VNV510" s="0"/>
      <c r="VNW510" s="0"/>
      <c r="VNX510" s="0"/>
      <c r="VNY510" s="0"/>
      <c r="VNZ510" s="0"/>
      <c r="VOA510" s="0"/>
      <c r="VOB510" s="0"/>
      <c r="VOC510" s="0"/>
      <c r="VOD510" s="0"/>
      <c r="VOE510" s="0"/>
      <c r="VOF510" s="0"/>
      <c r="VOG510" s="0"/>
      <c r="VOH510" s="0"/>
      <c r="VOI510" s="0"/>
      <c r="VOJ510" s="0"/>
      <c r="VOK510" s="0"/>
      <c r="VOL510" s="0"/>
      <c r="VOM510" s="0"/>
      <c r="VON510" s="0"/>
      <c r="VOO510" s="0"/>
      <c r="VOP510" s="0"/>
      <c r="VOQ510" s="0"/>
      <c r="VOR510" s="0"/>
      <c r="VOS510" s="0"/>
      <c r="VOT510" s="0"/>
      <c r="VOU510" s="0"/>
      <c r="VOV510" s="0"/>
      <c r="VOW510" s="0"/>
      <c r="VOX510" s="0"/>
      <c r="VOY510" s="0"/>
      <c r="VOZ510" s="0"/>
      <c r="VPA510" s="0"/>
      <c r="VPB510" s="0"/>
      <c r="VPC510" s="0"/>
      <c r="VPD510" s="0"/>
      <c r="VPE510" s="0"/>
      <c r="VPF510" s="0"/>
      <c r="VPG510" s="0"/>
      <c r="VPH510" s="0"/>
      <c r="VPI510" s="0"/>
      <c r="VPJ510" s="0"/>
      <c r="VPK510" s="0"/>
      <c r="VPL510" s="0"/>
      <c r="VPM510" s="0"/>
      <c r="VPN510" s="0"/>
      <c r="VPO510" s="0"/>
      <c r="VPP510" s="0"/>
      <c r="VPQ510" s="0"/>
      <c r="VPR510" s="0"/>
      <c r="VPS510" s="0"/>
      <c r="VPT510" s="0"/>
      <c r="VPU510" s="0"/>
      <c r="VPV510" s="0"/>
      <c r="VPW510" s="0"/>
      <c r="VPX510" s="0"/>
      <c r="VPY510" s="0"/>
      <c r="VPZ510" s="0"/>
      <c r="VQA510" s="0"/>
      <c r="VQB510" s="0"/>
      <c r="VQC510" s="0"/>
      <c r="VQD510" s="0"/>
      <c r="VQE510" s="0"/>
      <c r="VQF510" s="0"/>
      <c r="VQG510" s="0"/>
      <c r="VQH510" s="0"/>
      <c r="VQI510" s="0"/>
      <c r="VQJ510" s="0"/>
      <c r="VQK510" s="0"/>
      <c r="VQL510" s="0"/>
      <c r="VQM510" s="0"/>
      <c r="VQN510" s="0"/>
      <c r="VQO510" s="0"/>
      <c r="VQP510" s="0"/>
      <c r="VQQ510" s="0"/>
      <c r="VQR510" s="0"/>
      <c r="VQS510" s="0"/>
      <c r="VQT510" s="0"/>
      <c r="VQU510" s="0"/>
      <c r="VQV510" s="0"/>
      <c r="VQW510" s="0"/>
      <c r="VQX510" s="0"/>
      <c r="VQY510" s="0"/>
      <c r="VQZ510" s="0"/>
      <c r="VRA510" s="0"/>
      <c r="VRB510" s="0"/>
      <c r="VRC510" s="0"/>
      <c r="VRD510" s="0"/>
      <c r="VRE510" s="0"/>
      <c r="VRF510" s="0"/>
      <c r="VRG510" s="0"/>
      <c r="VRH510" s="0"/>
      <c r="VRI510" s="0"/>
      <c r="VRJ510" s="0"/>
      <c r="VRK510" s="0"/>
      <c r="VRL510" s="0"/>
      <c r="VRM510" s="0"/>
      <c r="VRN510" s="0"/>
      <c r="VRO510" s="0"/>
      <c r="VRP510" s="0"/>
      <c r="VRQ510" s="0"/>
      <c r="VRR510" s="0"/>
      <c r="VRS510" s="0"/>
      <c r="VRT510" s="0"/>
      <c r="VRU510" s="0"/>
      <c r="VRV510" s="0"/>
      <c r="VRW510" s="0"/>
      <c r="VRX510" s="0"/>
      <c r="VRY510" s="0"/>
      <c r="VRZ510" s="0"/>
      <c r="VSA510" s="0"/>
      <c r="VSB510" s="0"/>
      <c r="VSC510" s="0"/>
      <c r="VSD510" s="0"/>
      <c r="VSE510" s="0"/>
      <c r="VSF510" s="0"/>
      <c r="VSG510" s="0"/>
      <c r="VSH510" s="0"/>
      <c r="VSI510" s="0"/>
      <c r="VSJ510" s="0"/>
      <c r="VSK510" s="0"/>
      <c r="VSL510" s="0"/>
      <c r="VSM510" s="0"/>
      <c r="VSN510" s="0"/>
      <c r="VSO510" s="0"/>
      <c r="VSP510" s="0"/>
      <c r="VSQ510" s="0"/>
      <c r="VSR510" s="0"/>
      <c r="VSS510" s="0"/>
      <c r="VST510" s="0"/>
      <c r="VSU510" s="0"/>
      <c r="VSV510" s="0"/>
      <c r="VSW510" s="0"/>
      <c r="VSX510" s="0"/>
      <c r="VSY510" s="0"/>
      <c r="VSZ510" s="0"/>
      <c r="VTA510" s="0"/>
      <c r="VTB510" s="0"/>
      <c r="VTC510" s="0"/>
      <c r="VTD510" s="0"/>
      <c r="VTE510" s="0"/>
      <c r="VTF510" s="0"/>
      <c r="VTG510" s="0"/>
      <c r="VTH510" s="0"/>
      <c r="VTI510" s="0"/>
      <c r="VTJ510" s="0"/>
      <c r="VTK510" s="0"/>
      <c r="VTL510" s="0"/>
      <c r="VTM510" s="0"/>
      <c r="VTN510" s="0"/>
      <c r="VTO510" s="0"/>
      <c r="VTP510" s="0"/>
      <c r="VTQ510" s="0"/>
      <c r="VTR510" s="0"/>
      <c r="VTS510" s="0"/>
      <c r="VTT510" s="0"/>
      <c r="VTU510" s="0"/>
      <c r="VTV510" s="0"/>
      <c r="VTW510" s="0"/>
      <c r="VTX510" s="0"/>
      <c r="VTY510" s="0"/>
      <c r="VTZ510" s="0"/>
      <c r="VUA510" s="0"/>
      <c r="VUB510" s="0"/>
      <c r="VUC510" s="0"/>
      <c r="VUD510" s="0"/>
      <c r="VUE510" s="0"/>
      <c r="VUF510" s="0"/>
      <c r="VUG510" s="0"/>
      <c r="VUH510" s="0"/>
      <c r="VUI510" s="0"/>
      <c r="VUJ510" s="0"/>
      <c r="VUK510" s="0"/>
      <c r="VUL510" s="0"/>
      <c r="VUM510" s="0"/>
      <c r="VUN510" s="0"/>
      <c r="VUO510" s="0"/>
      <c r="VUP510" s="0"/>
      <c r="VUQ510" s="0"/>
      <c r="VUR510" s="0"/>
      <c r="VUS510" s="0"/>
      <c r="VUT510" s="0"/>
      <c r="VUU510" s="0"/>
      <c r="VUV510" s="0"/>
      <c r="VUW510" s="0"/>
      <c r="VUX510" s="0"/>
      <c r="VUY510" s="0"/>
      <c r="VUZ510" s="0"/>
      <c r="VVA510" s="0"/>
      <c r="VVB510" s="0"/>
      <c r="VVC510" s="0"/>
      <c r="VVD510" s="0"/>
      <c r="VVE510" s="0"/>
      <c r="VVF510" s="0"/>
      <c r="VVG510" s="0"/>
      <c r="VVH510" s="0"/>
      <c r="VVI510" s="0"/>
      <c r="VVJ510" s="0"/>
      <c r="VVK510" s="0"/>
      <c r="VVL510" s="0"/>
      <c r="VVM510" s="0"/>
      <c r="VVN510" s="0"/>
      <c r="VVO510" s="0"/>
      <c r="VVP510" s="0"/>
      <c r="VVQ510" s="0"/>
      <c r="VVR510" s="0"/>
      <c r="VVS510" s="0"/>
      <c r="VVT510" s="0"/>
      <c r="VVU510" s="0"/>
      <c r="VVV510" s="0"/>
      <c r="VVW510" s="0"/>
      <c r="VVX510" s="0"/>
      <c r="VVY510" s="0"/>
      <c r="VVZ510" s="0"/>
      <c r="VWA510" s="0"/>
      <c r="VWB510" s="0"/>
      <c r="VWC510" s="0"/>
      <c r="VWD510" s="0"/>
      <c r="VWE510" s="0"/>
      <c r="VWF510" s="0"/>
      <c r="VWG510" s="0"/>
      <c r="VWH510" s="0"/>
      <c r="VWI510" s="0"/>
      <c r="VWJ510" s="0"/>
      <c r="VWK510" s="0"/>
      <c r="VWL510" s="0"/>
      <c r="VWM510" s="0"/>
      <c r="VWN510" s="0"/>
      <c r="VWO510" s="0"/>
      <c r="VWP510" s="0"/>
      <c r="VWQ510" s="0"/>
      <c r="VWR510" s="0"/>
      <c r="VWS510" s="0"/>
      <c r="VWT510" s="0"/>
      <c r="VWU510" s="0"/>
      <c r="VWV510" s="0"/>
      <c r="VWW510" s="0"/>
      <c r="VWX510" s="0"/>
      <c r="VWY510" s="0"/>
      <c r="VWZ510" s="0"/>
      <c r="VXA510" s="0"/>
      <c r="VXB510" s="0"/>
      <c r="VXC510" s="0"/>
      <c r="VXD510" s="0"/>
      <c r="VXE510" s="0"/>
      <c r="VXF510" s="0"/>
      <c r="VXG510" s="0"/>
      <c r="VXH510" s="0"/>
      <c r="VXI510" s="0"/>
      <c r="VXJ510" s="0"/>
      <c r="VXK510" s="0"/>
      <c r="VXL510" s="0"/>
      <c r="VXM510" s="0"/>
      <c r="VXN510" s="0"/>
      <c r="VXO510" s="0"/>
      <c r="VXP510" s="0"/>
      <c r="VXQ510" s="0"/>
      <c r="VXR510" s="0"/>
      <c r="VXS510" s="0"/>
      <c r="VXT510" s="0"/>
      <c r="VXU510" s="0"/>
      <c r="VXV510" s="0"/>
      <c r="VXW510" s="0"/>
      <c r="VXX510" s="0"/>
      <c r="VXY510" s="0"/>
      <c r="VXZ510" s="0"/>
      <c r="VYA510" s="0"/>
      <c r="VYB510" s="0"/>
      <c r="VYC510" s="0"/>
      <c r="VYD510" s="0"/>
      <c r="VYE510" s="0"/>
      <c r="VYF510" s="0"/>
      <c r="VYG510" s="0"/>
      <c r="VYH510" s="0"/>
      <c r="VYI510" s="0"/>
      <c r="VYJ510" s="0"/>
      <c r="VYK510" s="0"/>
      <c r="VYL510" s="0"/>
      <c r="VYM510" s="0"/>
      <c r="VYN510" s="0"/>
      <c r="VYO510" s="0"/>
      <c r="VYP510" s="0"/>
      <c r="VYQ510" s="0"/>
      <c r="VYR510" s="0"/>
      <c r="VYS510" s="0"/>
      <c r="VYT510" s="0"/>
      <c r="VYU510" s="0"/>
      <c r="VYV510" s="0"/>
      <c r="VYW510" s="0"/>
      <c r="VYX510" s="0"/>
      <c r="VYY510" s="0"/>
      <c r="VYZ510" s="0"/>
      <c r="VZA510" s="0"/>
      <c r="VZB510" s="0"/>
      <c r="VZC510" s="0"/>
      <c r="VZD510" s="0"/>
      <c r="VZE510" s="0"/>
      <c r="VZF510" s="0"/>
      <c r="VZG510" s="0"/>
      <c r="VZH510" s="0"/>
      <c r="VZI510" s="0"/>
      <c r="VZJ510" s="0"/>
      <c r="VZK510" s="0"/>
      <c r="VZL510" s="0"/>
      <c r="VZM510" s="0"/>
      <c r="VZN510" s="0"/>
      <c r="VZO510" s="0"/>
      <c r="VZP510" s="0"/>
      <c r="VZQ510" s="0"/>
      <c r="VZR510" s="0"/>
      <c r="VZS510" s="0"/>
      <c r="VZT510" s="0"/>
      <c r="VZU510" s="0"/>
      <c r="VZV510" s="0"/>
      <c r="VZW510" s="0"/>
      <c r="VZX510" s="0"/>
      <c r="VZY510" s="0"/>
      <c r="VZZ510" s="0"/>
      <c r="WAA510" s="0"/>
      <c r="WAB510" s="0"/>
      <c r="WAC510" s="0"/>
      <c r="WAD510" s="0"/>
      <c r="WAE510" s="0"/>
      <c r="WAF510" s="0"/>
      <c r="WAG510" s="0"/>
      <c r="WAH510" s="0"/>
      <c r="WAI510" s="0"/>
      <c r="WAJ510" s="0"/>
      <c r="WAK510" s="0"/>
      <c r="WAL510" s="0"/>
      <c r="WAM510" s="0"/>
      <c r="WAN510" s="0"/>
      <c r="WAO510" s="0"/>
      <c r="WAP510" s="0"/>
      <c r="WAQ510" s="0"/>
      <c r="WAR510" s="0"/>
      <c r="WAS510" s="0"/>
      <c r="WAT510" s="0"/>
      <c r="WAU510" s="0"/>
      <c r="WAV510" s="0"/>
      <c r="WAW510" s="0"/>
      <c r="WAX510" s="0"/>
      <c r="WAY510" s="0"/>
      <c r="WAZ510" s="0"/>
      <c r="WBA510" s="0"/>
      <c r="WBB510" s="0"/>
      <c r="WBC510" s="0"/>
      <c r="WBD510" s="0"/>
      <c r="WBE510" s="0"/>
      <c r="WBF510" s="0"/>
      <c r="WBG510" s="0"/>
      <c r="WBH510" s="0"/>
      <c r="WBI510" s="0"/>
      <c r="WBJ510" s="0"/>
      <c r="WBK510" s="0"/>
      <c r="WBL510" s="0"/>
      <c r="WBM510" s="0"/>
      <c r="WBN510" s="0"/>
      <c r="WBO510" s="0"/>
      <c r="WBP510" s="0"/>
      <c r="WBQ510" s="0"/>
      <c r="WBR510" s="0"/>
      <c r="WBS510" s="0"/>
      <c r="WBT510" s="0"/>
      <c r="WBU510" s="0"/>
      <c r="WBV510" s="0"/>
      <c r="WBW510" s="0"/>
      <c r="WBX510" s="0"/>
      <c r="WBY510" s="0"/>
      <c r="WBZ510" s="0"/>
      <c r="WCA510" s="0"/>
      <c r="WCB510" s="0"/>
      <c r="WCC510" s="0"/>
      <c r="WCD510" s="0"/>
      <c r="WCE510" s="0"/>
      <c r="WCF510" s="0"/>
      <c r="WCG510" s="0"/>
      <c r="WCH510" s="0"/>
      <c r="WCI510" s="0"/>
      <c r="WCJ510" s="0"/>
      <c r="WCK510" s="0"/>
      <c r="WCL510" s="0"/>
      <c r="WCM510" s="0"/>
      <c r="WCN510" s="0"/>
      <c r="WCO510" s="0"/>
      <c r="WCP510" s="0"/>
      <c r="WCQ510" s="0"/>
      <c r="WCR510" s="0"/>
      <c r="WCS510" s="0"/>
      <c r="WCT510" s="0"/>
      <c r="WCU510" s="0"/>
      <c r="WCV510" s="0"/>
      <c r="WCW510" s="0"/>
      <c r="WCX510" s="0"/>
      <c r="WCY510" s="0"/>
      <c r="WCZ510" s="0"/>
      <c r="WDA510" s="0"/>
      <c r="WDB510" s="0"/>
      <c r="WDC510" s="0"/>
      <c r="WDD510" s="0"/>
      <c r="WDE510" s="0"/>
      <c r="WDF510" s="0"/>
      <c r="WDG510" s="0"/>
      <c r="WDH510" s="0"/>
      <c r="WDI510" s="0"/>
      <c r="WDJ510" s="0"/>
      <c r="WDK510" s="0"/>
      <c r="WDL510" s="0"/>
      <c r="WDM510" s="0"/>
      <c r="WDN510" s="0"/>
      <c r="WDO510" s="0"/>
      <c r="WDP510" s="0"/>
      <c r="WDQ510" s="0"/>
      <c r="WDR510" s="0"/>
      <c r="WDS510" s="0"/>
      <c r="WDT510" s="0"/>
      <c r="WDU510" s="0"/>
      <c r="WDV510" s="0"/>
      <c r="WDW510" s="0"/>
      <c r="WDX510" s="0"/>
      <c r="WDY510" s="0"/>
      <c r="WDZ510" s="0"/>
      <c r="WEA510" s="0"/>
      <c r="WEB510" s="0"/>
      <c r="WEC510" s="0"/>
      <c r="WED510" s="0"/>
      <c r="WEE510" s="0"/>
      <c r="WEF510" s="0"/>
      <c r="WEG510" s="0"/>
      <c r="WEH510" s="0"/>
      <c r="WEI510" s="0"/>
      <c r="WEJ510" s="0"/>
      <c r="WEK510" s="0"/>
      <c r="WEL510" s="0"/>
      <c r="WEM510" s="0"/>
      <c r="WEN510" s="0"/>
      <c r="WEO510" s="0"/>
      <c r="WEP510" s="0"/>
      <c r="WEQ510" s="0"/>
      <c r="WER510" s="0"/>
      <c r="WES510" s="0"/>
      <c r="WET510" s="0"/>
      <c r="WEU510" s="0"/>
      <c r="WEV510" s="0"/>
      <c r="WEW510" s="0"/>
      <c r="WEX510" s="0"/>
      <c r="WEY510" s="0"/>
      <c r="WEZ510" s="0"/>
      <c r="WFA510" s="0"/>
      <c r="WFB510" s="0"/>
      <c r="WFC510" s="0"/>
      <c r="WFD510" s="0"/>
      <c r="WFE510" s="0"/>
      <c r="WFF510" s="0"/>
      <c r="WFG510" s="0"/>
      <c r="WFH510" s="0"/>
      <c r="WFI510" s="0"/>
      <c r="WFJ510" s="0"/>
      <c r="WFK510" s="0"/>
      <c r="WFL510" s="0"/>
      <c r="WFM510" s="0"/>
      <c r="WFN510" s="0"/>
      <c r="WFO510" s="0"/>
      <c r="WFP510" s="0"/>
      <c r="WFQ510" s="0"/>
      <c r="WFR510" s="0"/>
      <c r="WFS510" s="0"/>
      <c r="WFT510" s="0"/>
      <c r="WFU510" s="0"/>
      <c r="WFV510" s="0"/>
      <c r="WFW510" s="0"/>
      <c r="WFX510" s="0"/>
      <c r="WFY510" s="0"/>
      <c r="WFZ510" s="0"/>
      <c r="WGA510" s="0"/>
      <c r="WGB510" s="0"/>
      <c r="WGC510" s="0"/>
      <c r="WGD510" s="0"/>
      <c r="WGE510" s="0"/>
      <c r="WGF510" s="0"/>
      <c r="WGG510" s="0"/>
      <c r="WGH510" s="0"/>
      <c r="WGI510" s="0"/>
      <c r="WGJ510" s="0"/>
      <c r="WGK510" s="0"/>
      <c r="WGL510" s="0"/>
      <c r="WGM510" s="0"/>
      <c r="WGN510" s="0"/>
      <c r="WGO510" s="0"/>
      <c r="WGP510" s="0"/>
      <c r="WGQ510" s="0"/>
      <c r="WGR510" s="0"/>
      <c r="WGS510" s="0"/>
      <c r="WGT510" s="0"/>
      <c r="WGU510" s="0"/>
      <c r="WGV510" s="0"/>
      <c r="WGW510" s="0"/>
      <c r="WGX510" s="0"/>
      <c r="WGY510" s="0"/>
      <c r="WGZ510" s="0"/>
      <c r="WHA510" s="0"/>
      <c r="WHB510" s="0"/>
      <c r="WHC510" s="0"/>
      <c r="WHD510" s="0"/>
      <c r="WHE510" s="0"/>
      <c r="WHF510" s="0"/>
      <c r="WHG510" s="0"/>
      <c r="WHH510" s="0"/>
      <c r="WHI510" s="0"/>
      <c r="WHJ510" s="0"/>
      <c r="WHK510" s="0"/>
      <c r="WHL510" s="0"/>
      <c r="WHM510" s="0"/>
      <c r="WHN510" s="0"/>
      <c r="WHO510" s="0"/>
      <c r="WHP510" s="0"/>
      <c r="WHQ510" s="0"/>
      <c r="WHR510" s="0"/>
      <c r="WHS510" s="0"/>
      <c r="WHT510" s="0"/>
      <c r="WHU510" s="0"/>
      <c r="WHV510" s="0"/>
      <c r="WHW510" s="0"/>
      <c r="WHX510" s="0"/>
      <c r="WHY510" s="0"/>
      <c r="WHZ510" s="0"/>
      <c r="WIA510" s="0"/>
      <c r="WIB510" s="0"/>
      <c r="WIC510" s="0"/>
      <c r="WID510" s="0"/>
      <c r="WIE510" s="0"/>
      <c r="WIF510" s="0"/>
      <c r="WIG510" s="0"/>
      <c r="WIH510" s="0"/>
      <c r="WII510" s="0"/>
      <c r="WIJ510" s="0"/>
      <c r="WIK510" s="0"/>
      <c r="WIL510" s="0"/>
      <c r="WIM510" s="0"/>
      <c r="WIN510" s="0"/>
      <c r="WIO510" s="0"/>
      <c r="WIP510" s="0"/>
      <c r="WIQ510" s="0"/>
      <c r="WIR510" s="0"/>
      <c r="WIS510" s="0"/>
      <c r="WIT510" s="0"/>
      <c r="WIU510" s="0"/>
      <c r="WIV510" s="0"/>
      <c r="WIW510" s="0"/>
      <c r="WIX510" s="0"/>
      <c r="WIY510" s="0"/>
      <c r="WIZ510" s="0"/>
      <c r="WJA510" s="0"/>
      <c r="WJB510" s="0"/>
      <c r="WJC510" s="0"/>
      <c r="WJD510" s="0"/>
      <c r="WJE510" s="0"/>
      <c r="WJF510" s="0"/>
      <c r="WJG510" s="0"/>
      <c r="WJH510" s="0"/>
      <c r="WJI510" s="0"/>
      <c r="WJJ510" s="0"/>
      <c r="WJK510" s="0"/>
      <c r="WJL510" s="0"/>
      <c r="WJM510" s="0"/>
      <c r="WJN510" s="0"/>
      <c r="WJO510" s="0"/>
      <c r="WJP510" s="0"/>
      <c r="WJQ510" s="0"/>
      <c r="WJR510" s="0"/>
      <c r="WJS510" s="0"/>
      <c r="WJT510" s="0"/>
      <c r="WJU510" s="0"/>
      <c r="WJV510" s="0"/>
      <c r="WJW510" s="0"/>
      <c r="WJX510" s="0"/>
      <c r="WJY510" s="0"/>
      <c r="WJZ510" s="0"/>
      <c r="WKA510" s="0"/>
      <c r="WKB510" s="0"/>
      <c r="WKC510" s="0"/>
      <c r="WKD510" s="0"/>
      <c r="WKE510" s="0"/>
      <c r="WKF510" s="0"/>
      <c r="WKG510" s="0"/>
      <c r="WKH510" s="0"/>
      <c r="WKI510" s="0"/>
      <c r="WKJ510" s="0"/>
      <c r="WKK510" s="0"/>
      <c r="WKL510" s="0"/>
      <c r="WKM510" s="0"/>
      <c r="WKN510" s="0"/>
      <c r="WKO510" s="0"/>
      <c r="WKP510" s="0"/>
      <c r="WKQ510" s="0"/>
      <c r="WKR510" s="0"/>
      <c r="WKS510" s="0"/>
      <c r="WKT510" s="0"/>
      <c r="WKU510" s="0"/>
      <c r="WKV510" s="0"/>
      <c r="WKW510" s="0"/>
      <c r="WKX510" s="0"/>
      <c r="WKY510" s="0"/>
      <c r="WKZ510" s="0"/>
      <c r="WLA510" s="0"/>
      <c r="WLB510" s="0"/>
      <c r="WLC510" s="0"/>
      <c r="WLD510" s="0"/>
      <c r="WLE510" s="0"/>
      <c r="WLF510" s="0"/>
      <c r="WLG510" s="0"/>
      <c r="WLH510" s="0"/>
      <c r="WLI510" s="0"/>
      <c r="WLJ510" s="0"/>
      <c r="WLK510" s="0"/>
      <c r="WLL510" s="0"/>
      <c r="WLM510" s="0"/>
      <c r="WLN510" s="0"/>
      <c r="WLO510" s="0"/>
      <c r="WLP510" s="0"/>
      <c r="WLQ510" s="0"/>
      <c r="WLR510" s="0"/>
      <c r="WLS510" s="0"/>
      <c r="WLT510" s="0"/>
      <c r="WLU510" s="0"/>
      <c r="WLV510" s="0"/>
      <c r="WLW510" s="0"/>
      <c r="WLX510" s="0"/>
      <c r="WLY510" s="0"/>
      <c r="WLZ510" s="0"/>
      <c r="WMA510" s="0"/>
      <c r="WMB510" s="0"/>
      <c r="WMC510" s="0"/>
      <c r="WMD510" s="0"/>
      <c r="WME510" s="0"/>
      <c r="WMF510" s="0"/>
      <c r="WMG510" s="0"/>
      <c r="WMH510" s="0"/>
      <c r="WMI510" s="0"/>
      <c r="WMJ510" s="0"/>
      <c r="WMK510" s="0"/>
      <c r="WML510" s="0"/>
      <c r="WMM510" s="0"/>
      <c r="WMN510" s="0"/>
      <c r="WMO510" s="0"/>
      <c r="WMP510" s="0"/>
      <c r="WMQ510" s="0"/>
      <c r="WMR510" s="0"/>
      <c r="WMS510" s="0"/>
      <c r="WMT510" s="0"/>
      <c r="WMU510" s="0"/>
      <c r="WMV510" s="0"/>
      <c r="WMW510" s="0"/>
      <c r="WMX510" s="0"/>
      <c r="WMY510" s="0"/>
      <c r="WMZ510" s="0"/>
      <c r="WNA510" s="0"/>
      <c r="WNB510" s="0"/>
      <c r="WNC510" s="0"/>
      <c r="WND510" s="0"/>
      <c r="WNE510" s="0"/>
      <c r="WNF510" s="0"/>
      <c r="WNG510" s="0"/>
      <c r="WNH510" s="0"/>
      <c r="WNI510" s="0"/>
      <c r="WNJ510" s="0"/>
      <c r="WNK510" s="0"/>
      <c r="WNL510" s="0"/>
      <c r="WNM510" s="0"/>
      <c r="WNN510" s="0"/>
      <c r="WNO510" s="0"/>
      <c r="WNP510" s="0"/>
      <c r="WNQ510" s="0"/>
      <c r="WNR510" s="0"/>
      <c r="WNS510" s="0"/>
      <c r="WNT510" s="0"/>
      <c r="WNU510" s="0"/>
      <c r="WNV510" s="0"/>
      <c r="WNW510" s="0"/>
      <c r="WNX510" s="0"/>
      <c r="WNY510" s="0"/>
      <c r="WNZ510" s="0"/>
      <c r="WOA510" s="0"/>
      <c r="WOB510" s="0"/>
      <c r="WOC510" s="0"/>
      <c r="WOD510" s="0"/>
      <c r="WOE510" s="0"/>
      <c r="WOF510" s="0"/>
      <c r="WOG510" s="0"/>
      <c r="WOH510" s="0"/>
      <c r="WOI510" s="0"/>
      <c r="WOJ510" s="0"/>
      <c r="WOK510" s="0"/>
      <c r="WOL510" s="0"/>
      <c r="WOM510" s="0"/>
      <c r="WON510" s="0"/>
      <c r="WOO510" s="0"/>
      <c r="WOP510" s="0"/>
      <c r="WOQ510" s="0"/>
      <c r="WOR510" s="0"/>
      <c r="WOS510" s="0"/>
      <c r="WOT510" s="0"/>
      <c r="WOU510" s="0"/>
      <c r="WOV510" s="0"/>
      <c r="WOW510" s="0"/>
      <c r="WOX510" s="0"/>
      <c r="WOY510" s="0"/>
      <c r="WOZ510" s="0"/>
      <c r="WPA510" s="0"/>
      <c r="WPB510" s="0"/>
      <c r="WPC510" s="0"/>
      <c r="WPD510" s="0"/>
      <c r="WPE510" s="0"/>
      <c r="WPF510" s="0"/>
      <c r="WPG510" s="0"/>
      <c r="WPH510" s="0"/>
      <c r="WPI510" s="0"/>
      <c r="WPJ510" s="0"/>
      <c r="WPK510" s="0"/>
      <c r="WPL510" s="0"/>
      <c r="WPM510" s="0"/>
      <c r="WPN510" s="0"/>
      <c r="WPO510" s="0"/>
      <c r="WPP510" s="0"/>
      <c r="WPQ510" s="0"/>
      <c r="WPR510" s="0"/>
      <c r="WPS510" s="0"/>
      <c r="WPT510" s="0"/>
      <c r="WPU510" s="0"/>
      <c r="WPV510" s="0"/>
      <c r="WPW510" s="0"/>
      <c r="WPX510" s="0"/>
      <c r="WPY510" s="0"/>
      <c r="WPZ510" s="0"/>
      <c r="WQA510" s="0"/>
      <c r="WQB510" s="0"/>
      <c r="WQC510" s="0"/>
      <c r="WQD510" s="0"/>
      <c r="WQE510" s="0"/>
      <c r="WQF510" s="0"/>
      <c r="WQG510" s="0"/>
      <c r="WQH510" s="0"/>
      <c r="WQI510" s="0"/>
      <c r="WQJ510" s="0"/>
      <c r="WQK510" s="0"/>
      <c r="WQL510" s="0"/>
      <c r="WQM510" s="0"/>
      <c r="WQN510" s="0"/>
      <c r="WQO510" s="0"/>
      <c r="WQP510" s="0"/>
      <c r="WQQ510" s="0"/>
      <c r="WQR510" s="0"/>
      <c r="WQS510" s="0"/>
      <c r="WQT510" s="0"/>
      <c r="WQU510" s="0"/>
      <c r="WQV510" s="0"/>
      <c r="WQW510" s="0"/>
      <c r="WQX510" s="0"/>
      <c r="WQY510" s="0"/>
      <c r="WQZ510" s="0"/>
      <c r="WRA510" s="0"/>
      <c r="WRB510" s="0"/>
      <c r="WRC510" s="0"/>
      <c r="WRD510" s="0"/>
      <c r="WRE510" s="0"/>
      <c r="WRF510" s="0"/>
      <c r="WRG510" s="0"/>
      <c r="WRH510" s="0"/>
      <c r="WRI510" s="0"/>
      <c r="WRJ510" s="0"/>
      <c r="WRK510" s="0"/>
      <c r="WRL510" s="0"/>
      <c r="WRM510" s="0"/>
      <c r="WRN510" s="0"/>
      <c r="WRO510" s="0"/>
      <c r="WRP510" s="0"/>
      <c r="WRQ510" s="0"/>
      <c r="WRR510" s="0"/>
      <c r="WRS510" s="0"/>
      <c r="WRT510" s="0"/>
      <c r="WRU510" s="0"/>
      <c r="WRV510" s="0"/>
      <c r="WRW510" s="0"/>
      <c r="WRX510" s="0"/>
      <c r="WRY510" s="0"/>
      <c r="WRZ510" s="0"/>
      <c r="WSA510" s="0"/>
      <c r="WSB510" s="0"/>
      <c r="WSC510" s="0"/>
      <c r="WSD510" s="0"/>
      <c r="WSE510" s="0"/>
      <c r="WSF510" s="0"/>
      <c r="WSG510" s="0"/>
      <c r="WSH510" s="0"/>
      <c r="WSI510" s="0"/>
      <c r="WSJ510" s="0"/>
      <c r="WSK510" s="0"/>
      <c r="WSL510" s="0"/>
      <c r="WSM510" s="0"/>
      <c r="WSN510" s="0"/>
      <c r="WSO510" s="0"/>
      <c r="WSP510" s="0"/>
      <c r="WSQ510" s="0"/>
      <c r="WSR510" s="0"/>
      <c r="WSS510" s="0"/>
      <c r="WST510" s="0"/>
      <c r="WSU510" s="0"/>
      <c r="WSV510" s="0"/>
      <c r="WSW510" s="0"/>
      <c r="WSX510" s="0"/>
      <c r="WSY510" s="0"/>
      <c r="WSZ510" s="0"/>
      <c r="WTA510" s="0"/>
      <c r="WTB510" s="0"/>
      <c r="WTC510" s="0"/>
      <c r="WTD510" s="0"/>
      <c r="WTE510" s="0"/>
      <c r="WTF510" s="0"/>
      <c r="WTG510" s="0"/>
      <c r="WTH510" s="0"/>
      <c r="WTI510" s="0"/>
      <c r="WTJ510" s="0"/>
      <c r="WTK510" s="0"/>
      <c r="WTL510" s="0"/>
      <c r="WTM510" s="0"/>
      <c r="WTN510" s="0"/>
      <c r="WTO510" s="0"/>
      <c r="WTP510" s="0"/>
      <c r="WTQ510" s="0"/>
      <c r="WTR510" s="0"/>
      <c r="WTS510" s="0"/>
      <c r="WTT510" s="0"/>
      <c r="WTU510" s="0"/>
      <c r="WTV510" s="0"/>
      <c r="WTW510" s="0"/>
      <c r="WTX510" s="0"/>
      <c r="WTY510" s="0"/>
      <c r="WTZ510" s="0"/>
      <c r="WUA510" s="0"/>
      <c r="WUB510" s="0"/>
      <c r="WUC510" s="0"/>
      <c r="WUD510" s="0"/>
      <c r="WUE510" s="0"/>
      <c r="WUF510" s="0"/>
      <c r="WUG510" s="0"/>
      <c r="WUH510" s="0"/>
      <c r="WUI510" s="0"/>
      <c r="WUJ510" s="0"/>
      <c r="WUK510" s="0"/>
      <c r="WUL510" s="0"/>
      <c r="WUM510" s="0"/>
      <c r="WUN510" s="0"/>
      <c r="WUO510" s="0"/>
      <c r="WUP510" s="0"/>
      <c r="WUQ510" s="0"/>
      <c r="WUR510" s="0"/>
      <c r="WUS510" s="0"/>
      <c r="WUT510" s="0"/>
      <c r="WUU510" s="0"/>
      <c r="WUV510" s="0"/>
      <c r="WUW510" s="0"/>
      <c r="WUX510" s="0"/>
      <c r="WUY510" s="0"/>
      <c r="WUZ510" s="0"/>
      <c r="WVA510" s="0"/>
      <c r="WVB510" s="0"/>
      <c r="WVC510" s="0"/>
      <c r="WVD510" s="0"/>
      <c r="WVE510" s="0"/>
      <c r="WVF510" s="0"/>
      <c r="WVG510" s="0"/>
      <c r="WVH510" s="0"/>
      <c r="WVI510" s="0"/>
      <c r="WVJ510" s="0"/>
      <c r="WVK510" s="0"/>
      <c r="WVL510" s="0"/>
      <c r="WVM510" s="0"/>
      <c r="WVN510" s="0"/>
      <c r="WVO510" s="0"/>
      <c r="WVP510" s="0"/>
      <c r="WVQ510" s="0"/>
      <c r="WVR510" s="0"/>
      <c r="WVS510" s="0"/>
      <c r="WVT510" s="0"/>
      <c r="WVU510" s="0"/>
      <c r="WVV510" s="0"/>
      <c r="WVW510" s="0"/>
      <c r="WVX510" s="0"/>
      <c r="WVY510" s="0"/>
      <c r="WVZ510" s="0"/>
      <c r="WWA510" s="0"/>
      <c r="WWB510" s="0"/>
      <c r="WWC510" s="0"/>
      <c r="WWD510" s="0"/>
      <c r="WWE510" s="0"/>
      <c r="WWF510" s="0"/>
      <c r="WWG510" s="0"/>
      <c r="WWH510" s="0"/>
      <c r="WWI510" s="0"/>
      <c r="WWJ510" s="0"/>
      <c r="WWK510" s="0"/>
      <c r="WWL510" s="0"/>
      <c r="WWM510" s="0"/>
      <c r="WWN510" s="0"/>
      <c r="WWO510" s="0"/>
      <c r="WWP510" s="0"/>
      <c r="WWQ510" s="0"/>
      <c r="WWR510" s="0"/>
      <c r="WWS510" s="0"/>
      <c r="WWT510" s="0"/>
      <c r="WWU510" s="0"/>
      <c r="WWV510" s="0"/>
      <c r="WWW510" s="0"/>
      <c r="WWX510" s="0"/>
      <c r="WWY510" s="0"/>
      <c r="WWZ510" s="0"/>
      <c r="WXA510" s="0"/>
      <c r="WXB510" s="0"/>
      <c r="WXC510" s="0"/>
      <c r="WXD510" s="0"/>
      <c r="WXE510" s="0"/>
      <c r="WXF510" s="0"/>
      <c r="WXG510" s="0"/>
      <c r="WXH510" s="0"/>
      <c r="WXI510" s="0"/>
      <c r="WXJ510" s="0"/>
      <c r="WXK510" s="0"/>
      <c r="WXL510" s="0"/>
      <c r="WXM510" s="0"/>
      <c r="WXN510" s="0"/>
      <c r="WXO510" s="0"/>
      <c r="WXP510" s="0"/>
      <c r="WXQ510" s="0"/>
      <c r="WXR510" s="0"/>
      <c r="WXS510" s="0"/>
      <c r="WXT510" s="0"/>
      <c r="WXU510" s="0"/>
      <c r="WXV510" s="0"/>
      <c r="WXW510" s="0"/>
      <c r="WXX510" s="0"/>
      <c r="WXY510" s="0"/>
      <c r="WXZ510" s="0"/>
      <c r="WYA510" s="0"/>
      <c r="WYB510" s="0"/>
      <c r="WYC510" s="0"/>
      <c r="WYD510" s="0"/>
      <c r="WYE510" s="0"/>
      <c r="WYF510" s="0"/>
      <c r="WYG510" s="0"/>
      <c r="WYH510" s="0"/>
      <c r="WYI510" s="0"/>
      <c r="WYJ510" s="0"/>
      <c r="WYK510" s="0"/>
      <c r="WYL510" s="0"/>
      <c r="WYM510" s="0"/>
      <c r="WYN510" s="0"/>
      <c r="WYO510" s="0"/>
      <c r="WYP510" s="0"/>
      <c r="WYQ510" s="0"/>
      <c r="WYR510" s="0"/>
      <c r="WYS510" s="0"/>
      <c r="WYT510" s="0"/>
      <c r="WYU510" s="0"/>
      <c r="WYV510" s="0"/>
      <c r="WYW510" s="0"/>
      <c r="WYX510" s="0"/>
      <c r="WYY510" s="0"/>
      <c r="WYZ510" s="0"/>
      <c r="WZA510" s="0"/>
      <c r="WZB510" s="0"/>
      <c r="WZC510" s="0"/>
      <c r="WZD510" s="0"/>
      <c r="WZE510" s="0"/>
      <c r="WZF510" s="0"/>
      <c r="WZG510" s="0"/>
      <c r="WZH510" s="0"/>
      <c r="WZI510" s="0"/>
      <c r="WZJ510" s="0"/>
      <c r="WZK510" s="0"/>
      <c r="WZL510" s="0"/>
      <c r="WZM510" s="0"/>
      <c r="WZN510" s="0"/>
      <c r="WZO510" s="0"/>
      <c r="WZP510" s="0"/>
      <c r="WZQ510" s="0"/>
      <c r="WZR510" s="0"/>
      <c r="WZS510" s="0"/>
      <c r="WZT510" s="0"/>
      <c r="WZU510" s="0"/>
      <c r="WZV510" s="0"/>
      <c r="WZW510" s="0"/>
      <c r="WZX510" s="0"/>
      <c r="WZY510" s="0"/>
      <c r="WZZ510" s="0"/>
      <c r="XAA510" s="0"/>
      <c r="XAB510" s="0"/>
      <c r="XAC510" s="0"/>
      <c r="XAD510" s="0"/>
      <c r="XAE510" s="0"/>
      <c r="XAF510" s="0"/>
      <c r="XAG510" s="0"/>
      <c r="XAH510" s="0"/>
      <c r="XAI510" s="0"/>
      <c r="XAJ510" s="0"/>
      <c r="XAK510" s="0"/>
      <c r="XAL510" s="0"/>
      <c r="XAM510" s="0"/>
      <c r="XAN510" s="0"/>
      <c r="XAO510" s="0"/>
      <c r="XAP510" s="0"/>
      <c r="XAQ510" s="0"/>
      <c r="XAR510" s="0"/>
      <c r="XAS510" s="0"/>
      <c r="XAT510" s="0"/>
      <c r="XAU510" s="0"/>
      <c r="XAV510" s="0"/>
      <c r="XAW510" s="0"/>
      <c r="XAX510" s="0"/>
      <c r="XAY510" s="0"/>
      <c r="XAZ510" s="0"/>
      <c r="XBA510" s="0"/>
      <c r="XBB510" s="0"/>
      <c r="XBC510" s="0"/>
      <c r="XBD510" s="0"/>
      <c r="XBE510" s="0"/>
      <c r="XBF510" s="0"/>
      <c r="XBG510" s="0"/>
      <c r="XBH510" s="0"/>
      <c r="XBI510" s="0"/>
      <c r="XBJ510" s="0"/>
      <c r="XBK510" s="0"/>
      <c r="XBL510" s="0"/>
      <c r="XBM510" s="0"/>
      <c r="XBN510" s="0"/>
      <c r="XBO510" s="0"/>
      <c r="XBP510" s="0"/>
      <c r="XBQ510" s="0"/>
      <c r="XBR510" s="0"/>
      <c r="XBS510" s="0"/>
      <c r="XBT510" s="0"/>
      <c r="XBU510" s="0"/>
      <c r="XBV510" s="0"/>
      <c r="XBW510" s="0"/>
      <c r="XBX510" s="0"/>
      <c r="XBY510" s="0"/>
      <c r="XBZ510" s="0"/>
      <c r="XCA510" s="0"/>
      <c r="XCB510" s="0"/>
      <c r="XCC510" s="0"/>
      <c r="XCD510" s="0"/>
      <c r="XCE510" s="0"/>
      <c r="XCF510" s="0"/>
      <c r="XCG510" s="0"/>
      <c r="XCH510" s="0"/>
      <c r="XCI510" s="0"/>
      <c r="XCJ510" s="0"/>
      <c r="XCK510" s="0"/>
      <c r="XCL510" s="0"/>
      <c r="XCM510" s="0"/>
      <c r="XCN510" s="0"/>
      <c r="XCO510" s="0"/>
      <c r="XCP510" s="0"/>
      <c r="XCQ510" s="0"/>
      <c r="XCR510" s="0"/>
      <c r="XCS510" s="0"/>
      <c r="XCT510" s="0"/>
      <c r="XCU510" s="0"/>
      <c r="XCV510" s="0"/>
      <c r="XCW510" s="0"/>
      <c r="XCX510" s="0"/>
      <c r="XCY510" s="0"/>
      <c r="XCZ510" s="0"/>
      <c r="XDA510" s="0"/>
      <c r="XDB510" s="0"/>
      <c r="XDC510" s="0"/>
      <c r="XDD510" s="0"/>
      <c r="XDE510" s="0"/>
      <c r="XDF510" s="0"/>
      <c r="XDG510" s="0"/>
      <c r="XDH510" s="0"/>
      <c r="XDI510" s="0"/>
      <c r="XDJ510" s="0"/>
      <c r="XDK510" s="0"/>
      <c r="XDL510" s="0"/>
      <c r="XDM510" s="0"/>
      <c r="XDN510" s="0"/>
      <c r="XDO510" s="0"/>
      <c r="XDP510" s="0"/>
      <c r="XDQ510" s="0"/>
      <c r="XDR510" s="0"/>
      <c r="XDS510" s="0"/>
      <c r="XDT510" s="0"/>
      <c r="XDU510" s="0"/>
      <c r="XDV510" s="0"/>
      <c r="XDW510" s="0"/>
      <c r="XDX510" s="0"/>
      <c r="XDY510" s="0"/>
      <c r="XDZ510" s="0"/>
      <c r="XEA510" s="0"/>
      <c r="XEB510" s="0"/>
      <c r="XEC510" s="0"/>
      <c r="XED510" s="0"/>
      <c r="XEE510" s="0"/>
      <c r="XEF510" s="0"/>
      <c r="XEG510" s="0"/>
      <c r="XEH510" s="0"/>
      <c r="XEI510" s="0"/>
      <c r="XEJ510" s="0"/>
      <c r="XEK510" s="0"/>
      <c r="XEL510" s="0"/>
      <c r="XEM510" s="0"/>
      <c r="XEN510" s="0"/>
      <c r="XEO510" s="0"/>
      <c r="XEP510" s="0"/>
      <c r="XEQ510" s="0"/>
      <c r="XER510" s="0"/>
      <c r="XES510" s="0"/>
      <c r="XET510" s="0"/>
      <c r="XEU510" s="0"/>
      <c r="XEV510" s="0"/>
      <c r="XEW510" s="0"/>
      <c r="XEX510" s="0"/>
      <c r="XEY510" s="0"/>
      <c r="XEZ510" s="0"/>
      <c r="XFA510" s="0"/>
      <c r="XFB510" s="0"/>
      <c r="XFC510" s="0"/>
      <c r="XFD510" s="0"/>
    </row>
    <row r="511" s="169" customFormat="true" ht="21" hidden="false" customHeight="true" outlineLevel="1" collapsed="false">
      <c r="B511" s="229"/>
      <c r="C511" s="230" t="s">
        <v>206</v>
      </c>
      <c r="D511" s="230"/>
      <c r="E511" s="230"/>
      <c r="F511" s="197" t="s">
        <v>190</v>
      </c>
      <c r="G511" s="198" t="s">
        <v>191</v>
      </c>
      <c r="H511" s="198"/>
      <c r="I511" s="198"/>
      <c r="J511" s="198" t="s">
        <v>192</v>
      </c>
      <c r="K511" s="198"/>
      <c r="L511" s="198"/>
      <c r="M511" s="198" t="s">
        <v>193</v>
      </c>
      <c r="N511" s="198"/>
      <c r="O511" s="198"/>
      <c r="P511" s="198" t="s">
        <v>194</v>
      </c>
      <c r="Q511" s="198"/>
      <c r="R511" s="198"/>
      <c r="S511" s="198" t="s">
        <v>195</v>
      </c>
      <c r="T511" s="198"/>
      <c r="U511" s="198"/>
      <c r="V511" s="198" t="s">
        <v>196</v>
      </c>
      <c r="W511" s="198"/>
      <c r="X511" s="198"/>
      <c r="Y511" s="199" t="s">
        <v>207</v>
      </c>
      <c r="Z511" s="199" t="s">
        <v>198</v>
      </c>
    </row>
    <row r="512" s="169" customFormat="true" ht="22.5" hidden="false" customHeight="true" outlineLevel="1" collapsed="false">
      <c r="B512" s="229"/>
      <c r="C512" s="230"/>
      <c r="D512" s="230"/>
      <c r="E512" s="230"/>
      <c r="F512" s="197"/>
      <c r="G512" s="201" t="s">
        <v>199</v>
      </c>
      <c r="H512" s="202" t="s">
        <v>200</v>
      </c>
      <c r="I512" s="203" t="s">
        <v>201</v>
      </c>
      <c r="J512" s="201" t="s">
        <v>199</v>
      </c>
      <c r="K512" s="202" t="s">
        <v>200</v>
      </c>
      <c r="L512" s="203" t="s">
        <v>201</v>
      </c>
      <c r="M512" s="201" t="s">
        <v>199</v>
      </c>
      <c r="N512" s="202" t="s">
        <v>200</v>
      </c>
      <c r="O512" s="203" t="s">
        <v>201</v>
      </c>
      <c r="P512" s="201" t="s">
        <v>199</v>
      </c>
      <c r="Q512" s="202" t="s">
        <v>200</v>
      </c>
      <c r="R512" s="203" t="s">
        <v>201</v>
      </c>
      <c r="S512" s="201" t="s">
        <v>199</v>
      </c>
      <c r="T512" s="202" t="s">
        <v>200</v>
      </c>
      <c r="U512" s="203" t="s">
        <v>201</v>
      </c>
      <c r="V512" s="201" t="s">
        <v>199</v>
      </c>
      <c r="W512" s="202" t="s">
        <v>200</v>
      </c>
      <c r="X512" s="203" t="s">
        <v>201</v>
      </c>
      <c r="Y512" s="199"/>
      <c r="Z512" s="199"/>
    </row>
    <row r="513" s="169" customFormat="true" ht="20.25" hidden="false" customHeight="true" outlineLevel="1" collapsed="false">
      <c r="B513" s="229"/>
      <c r="C513" s="230"/>
      <c r="D513" s="230"/>
      <c r="E513" s="230"/>
      <c r="F513" s="197"/>
      <c r="G513" s="204" t="s">
        <v>202</v>
      </c>
      <c r="H513" s="204" t="s">
        <v>202</v>
      </c>
      <c r="I513" s="203"/>
      <c r="J513" s="204" t="s">
        <v>202</v>
      </c>
      <c r="K513" s="204" t="str">
        <f aca="false">IF(INDEX('Reference Data'!$G$5:$G$18,MATCH('Reference Data'!$C$4,'Reference Data'!$F$5:$F$21,0),1)&gt;=K$22,"Actual","Forecast")</f>
        <v>Actual</v>
      </c>
      <c r="L513" s="203"/>
      <c r="M513" s="204" t="str">
        <f aca="false">IF(INDEX('Reference Data'!$G$5:$G$18,MATCH('Reference Data'!$C$4,'Reference Data'!$F$5:$F$21,0),1)&gt;=M$22,"Actual","Forecast")</f>
        <v>Actual</v>
      </c>
      <c r="N513" s="204" t="str">
        <f aca="false">IF(INDEX('Reference Data'!$G$5:$G$18,MATCH('Reference Data'!$C$4,'Reference Data'!$F$5:$F$21,0),1)&gt;=N$22,"Actual","Forecast")</f>
        <v>Actual</v>
      </c>
      <c r="O513" s="203"/>
      <c r="P513" s="204" t="str">
        <f aca="false">IF(INDEX('Reference Data'!$G$5:$G$18,MATCH('Reference Data'!$C$4,'Reference Data'!$F$5:$F$21,0),1)&gt;=P$22,"Actual","Forecast")</f>
        <v>Actual</v>
      </c>
      <c r="Q513" s="204" t="str">
        <f aca="false">IF(INDEX('Reference Data'!$G$5:$G$18,MATCH('Reference Data'!$C$4,'Reference Data'!$F$5:$F$21,0),1)&gt;=Q$22,"Actual","Forecast")</f>
        <v>Actual</v>
      </c>
      <c r="R513" s="203"/>
      <c r="S513" s="204" t="str">
        <f aca="false">IF(INDEX('Reference Data'!$G$5:$G$18,MATCH('Reference Data'!$C$4,'Reference Data'!$F$5:$F$21,0),1)&gt;=S$22,"Actual","Forecast")</f>
        <v>Actual</v>
      </c>
      <c r="T513" s="204" t="str">
        <f aca="false">IF(INDEX('Reference Data'!$G$5:$G$18,MATCH('Reference Data'!$C$4,'Reference Data'!$F$5:$F$21,0),1)&gt;=T$22,"Actual","Forecast")</f>
        <v>Forecast</v>
      </c>
      <c r="U513" s="203"/>
      <c r="V513" s="204" t="str">
        <f aca="false">IF(INDEX('Reference Data'!$G$5:$G$18,MATCH('Reference Data'!$C$4,'Reference Data'!$F$5:$F$21,0),1)&gt;=V$22,"Actual","Forecast")</f>
        <v>Forecast</v>
      </c>
      <c r="W513" s="204" t="str">
        <f aca="false">IF(INDEX('Reference Data'!$G$5:$G$18,MATCH('Reference Data'!$C$4,'Reference Data'!$F$5:$F$21,0),1)&gt;=W$22,"Actual","Forecast")</f>
        <v>Forecast</v>
      </c>
      <c r="X513" s="203"/>
      <c r="Y513" s="203"/>
      <c r="Z513" s="203"/>
    </row>
    <row r="514" customFormat="false" ht="14.25" hidden="false" customHeight="true" outlineLevel="1" collapsed="false">
      <c r="A514" s="169"/>
      <c r="B514" s="229"/>
      <c r="C514" s="240" t="s">
        <v>208</v>
      </c>
      <c r="D514" s="240"/>
      <c r="E514" s="240"/>
      <c r="F514" s="206"/>
      <c r="G514" s="243"/>
      <c r="H514" s="243"/>
      <c r="I514" s="208" t="n">
        <f aca="false">SUM(G514:H514)</f>
        <v>0</v>
      </c>
      <c r="J514" s="243"/>
      <c r="K514" s="243"/>
      <c r="L514" s="208" t="n">
        <f aca="false">SUM(J514:K514)</f>
        <v>0</v>
      </c>
      <c r="M514" s="243"/>
      <c r="N514" s="243"/>
      <c r="O514" s="208" t="n">
        <f aca="false">SUM(M514:N514)</f>
        <v>0</v>
      </c>
      <c r="P514" s="243"/>
      <c r="Q514" s="244"/>
      <c r="R514" s="208" t="n">
        <f aca="false">SUM(P514:Q514)</f>
        <v>0</v>
      </c>
      <c r="S514" s="243"/>
      <c r="T514" s="243"/>
      <c r="U514" s="208" t="n">
        <f aca="false">SUM(S514:T514)</f>
        <v>0</v>
      </c>
      <c r="V514" s="243"/>
      <c r="W514" s="243"/>
      <c r="X514" s="208" t="n">
        <f aca="false">SUM(V514:W514)</f>
        <v>0</v>
      </c>
      <c r="Y514" s="206"/>
      <c r="Z514" s="245" t="n">
        <f aca="false">SUM(O514,L514,I514,F514)+R514+U514+X514+Y514</f>
        <v>0</v>
      </c>
    </row>
    <row r="515" customFormat="false" ht="15.75" hidden="false" customHeight="true" outlineLevel="1" collapsed="false">
      <c r="A515" s="169"/>
      <c r="B515" s="229"/>
      <c r="C515" s="246" t="s">
        <v>209</v>
      </c>
      <c r="D515" s="246"/>
      <c r="E515" s="246"/>
      <c r="F515" s="247"/>
      <c r="G515" s="248"/>
      <c r="H515" s="248"/>
      <c r="I515" s="249" t="n">
        <f aca="false">SUM(G515:H515)</f>
        <v>0</v>
      </c>
      <c r="J515" s="248"/>
      <c r="K515" s="248"/>
      <c r="L515" s="249" t="n">
        <f aca="false">SUM(J515:K515)</f>
        <v>0</v>
      </c>
      <c r="M515" s="248"/>
      <c r="N515" s="248"/>
      <c r="O515" s="249" t="n">
        <f aca="false">SUM(M515:N515)</f>
        <v>0</v>
      </c>
      <c r="P515" s="248"/>
      <c r="Q515" s="250"/>
      <c r="R515" s="249" t="n">
        <f aca="false">SUM(P515:Q515)</f>
        <v>0</v>
      </c>
      <c r="S515" s="248"/>
      <c r="T515" s="248"/>
      <c r="U515" s="249" t="n">
        <f aca="false">SUM(S515:T515)</f>
        <v>0</v>
      </c>
      <c r="V515" s="248"/>
      <c r="W515" s="248"/>
      <c r="X515" s="249" t="n">
        <f aca="false">SUM(V515:W515)</f>
        <v>0</v>
      </c>
      <c r="Y515" s="247"/>
      <c r="Z515" s="251" t="n">
        <f aca="false">SUM(O515,L515,I515,F515)+R515+U515+X515+Y515</f>
        <v>0</v>
      </c>
    </row>
    <row r="516" customFormat="false" ht="15.75" hidden="false" customHeight="true" outlineLevel="1" collapsed="false">
      <c r="A516" s="169"/>
      <c r="B516" s="229"/>
      <c r="C516" s="252" t="s">
        <v>210</v>
      </c>
      <c r="D516" s="252"/>
      <c r="E516" s="252"/>
      <c r="F516" s="247"/>
      <c r="G516" s="248"/>
      <c r="H516" s="248"/>
      <c r="I516" s="249" t="n">
        <f aca="false">SUM(G516:H516)</f>
        <v>0</v>
      </c>
      <c r="J516" s="248"/>
      <c r="K516" s="248"/>
      <c r="L516" s="249" t="n">
        <f aca="false">SUM(J516:K516)</f>
        <v>0</v>
      </c>
      <c r="M516" s="248"/>
      <c r="N516" s="248"/>
      <c r="O516" s="249" t="n">
        <f aca="false">SUM(M516:N516)</f>
        <v>0</v>
      </c>
      <c r="P516" s="248"/>
      <c r="Q516" s="250"/>
      <c r="R516" s="249" t="n">
        <f aca="false">SUM(P516:Q516)</f>
        <v>0</v>
      </c>
      <c r="S516" s="248"/>
      <c r="T516" s="248"/>
      <c r="U516" s="249" t="n">
        <f aca="false">SUM(S516:T516)</f>
        <v>0</v>
      </c>
      <c r="V516" s="248"/>
      <c r="W516" s="248"/>
      <c r="X516" s="249" t="n">
        <f aca="false">SUM(V516:W516)</f>
        <v>0</v>
      </c>
      <c r="Y516" s="247"/>
      <c r="Z516" s="251" t="n">
        <f aca="false">SUM(O516,L516,I516,F516)+R516+U516+X516+Y516</f>
        <v>0</v>
      </c>
    </row>
    <row r="517" customFormat="false" ht="15.75" hidden="false" customHeight="true" outlineLevel="1" collapsed="false">
      <c r="A517" s="169"/>
      <c r="B517" s="229"/>
      <c r="C517" s="253" t="s">
        <v>211</v>
      </c>
      <c r="D517" s="253"/>
      <c r="E517" s="253"/>
      <c r="F517" s="254" t="n">
        <f aca="false">F514+F515</f>
        <v>0</v>
      </c>
      <c r="G517" s="254" t="n">
        <f aca="false">G514+G515</f>
        <v>0</v>
      </c>
      <c r="H517" s="254" t="n">
        <f aca="false">H514+H515</f>
        <v>0</v>
      </c>
      <c r="I517" s="254" t="n">
        <f aca="false">I514+I515</f>
        <v>0</v>
      </c>
      <c r="J517" s="254" t="n">
        <f aca="false">J514+J515</f>
        <v>0</v>
      </c>
      <c r="K517" s="254" t="n">
        <f aca="false">K514+K515</f>
        <v>0</v>
      </c>
      <c r="L517" s="254" t="n">
        <f aca="false">L514+L515</f>
        <v>0</v>
      </c>
      <c r="M517" s="254" t="n">
        <f aca="false">M514+M515</f>
        <v>0</v>
      </c>
      <c r="N517" s="254" t="n">
        <f aca="false">N514+N515</f>
        <v>0</v>
      </c>
      <c r="O517" s="254" t="n">
        <f aca="false">O514+O515</f>
        <v>0</v>
      </c>
      <c r="P517" s="254" t="n">
        <f aca="false">P514+P515</f>
        <v>0</v>
      </c>
      <c r="Q517" s="255" t="n">
        <f aca="false">Q514+Q515</f>
        <v>0</v>
      </c>
      <c r="R517" s="254" t="n">
        <f aca="false">R514+R515</f>
        <v>0</v>
      </c>
      <c r="S517" s="254" t="n">
        <f aca="false">S514+S515</f>
        <v>0</v>
      </c>
      <c r="T517" s="254" t="n">
        <f aca="false">T514+T515</f>
        <v>0</v>
      </c>
      <c r="U517" s="254" t="n">
        <f aca="false">U514+U515</f>
        <v>0</v>
      </c>
      <c r="V517" s="254" t="n">
        <f aca="false">V514+V515</f>
        <v>0</v>
      </c>
      <c r="W517" s="254" t="n">
        <f aca="false">W514+W515</f>
        <v>0</v>
      </c>
      <c r="X517" s="254" t="n">
        <f aca="false">X514+X515</f>
        <v>0</v>
      </c>
      <c r="Y517" s="254" t="n">
        <f aca="false">Y514+Y515</f>
        <v>0</v>
      </c>
      <c r="Z517" s="251" t="n">
        <f aca="false">Z514+Z515</f>
        <v>0</v>
      </c>
    </row>
    <row r="518" customFormat="false" ht="15.75" hidden="false" customHeight="true" outlineLevel="1" collapsed="false">
      <c r="A518" s="169"/>
      <c r="B518" s="229"/>
      <c r="C518" s="246" t="s">
        <v>212</v>
      </c>
      <c r="D518" s="246"/>
      <c r="E518" s="246"/>
      <c r="F518" s="247"/>
      <c r="G518" s="248"/>
      <c r="H518" s="248"/>
      <c r="I518" s="249" t="n">
        <f aca="false">SUM(G518:H518)</f>
        <v>0</v>
      </c>
      <c r="J518" s="248"/>
      <c r="K518" s="248"/>
      <c r="L518" s="249" t="n">
        <f aca="false">SUM(J518:K518)</f>
        <v>0</v>
      </c>
      <c r="M518" s="248"/>
      <c r="N518" s="248"/>
      <c r="O518" s="249" t="n">
        <f aca="false">SUM(M518:N518)</f>
        <v>0</v>
      </c>
      <c r="P518" s="248"/>
      <c r="Q518" s="250"/>
      <c r="R518" s="249" t="n">
        <f aca="false">SUM(P518:Q518)</f>
        <v>0</v>
      </c>
      <c r="S518" s="248"/>
      <c r="T518" s="248"/>
      <c r="U518" s="249" t="n">
        <f aca="false">SUM(S518:T518)</f>
        <v>0</v>
      </c>
      <c r="V518" s="248"/>
      <c r="W518" s="248"/>
      <c r="X518" s="249" t="n">
        <f aca="false">SUM(V518:W518)</f>
        <v>0</v>
      </c>
      <c r="Y518" s="247"/>
      <c r="Z518" s="251" t="n">
        <f aca="false">SUM(O518,L518,I518,F518)+R518+U518+X518+Y518</f>
        <v>0</v>
      </c>
    </row>
    <row r="519" customFormat="false" ht="15.75" hidden="false" customHeight="true" outlineLevel="1" collapsed="false">
      <c r="A519" s="169"/>
      <c r="B519" s="229"/>
      <c r="C519" s="252" t="s">
        <v>213</v>
      </c>
      <c r="D519" s="252"/>
      <c r="E519" s="252"/>
      <c r="F519" s="247"/>
      <c r="G519" s="248"/>
      <c r="H519" s="248"/>
      <c r="I519" s="249" t="n">
        <f aca="false">SUM(G519:H519)</f>
        <v>0</v>
      </c>
      <c r="J519" s="248"/>
      <c r="K519" s="248"/>
      <c r="L519" s="249" t="n">
        <f aca="false">SUM(J519:K519)</f>
        <v>0</v>
      </c>
      <c r="M519" s="248"/>
      <c r="N519" s="248"/>
      <c r="O519" s="249" t="n">
        <f aca="false">SUM(M519:N519)</f>
        <v>0</v>
      </c>
      <c r="P519" s="248"/>
      <c r="Q519" s="250"/>
      <c r="R519" s="249" t="n">
        <f aca="false">SUM(P519:Q519)</f>
        <v>0</v>
      </c>
      <c r="S519" s="248"/>
      <c r="T519" s="248"/>
      <c r="U519" s="249" t="n">
        <f aca="false">SUM(S519:T519)</f>
        <v>0</v>
      </c>
      <c r="V519" s="248"/>
      <c r="W519" s="248"/>
      <c r="X519" s="249" t="n">
        <f aca="false">SUM(V519:W519)</f>
        <v>0</v>
      </c>
      <c r="Y519" s="247"/>
      <c r="Z519" s="251" t="n">
        <f aca="false">SUM(O519,L519,I519,F519)+R519+U519+X519+Y519</f>
        <v>0</v>
      </c>
    </row>
    <row r="520" customFormat="false" ht="15.75" hidden="false" customHeight="true" outlineLevel="1" collapsed="false">
      <c r="A520" s="169"/>
      <c r="B520" s="229"/>
      <c r="C520" s="256" t="s">
        <v>214</v>
      </c>
      <c r="D520" s="256"/>
      <c r="E520" s="256"/>
      <c r="F520" s="257" t="n">
        <f aca="false">F518</f>
        <v>0</v>
      </c>
      <c r="G520" s="257" t="n">
        <f aca="false">G518</f>
        <v>0</v>
      </c>
      <c r="H520" s="257" t="n">
        <f aca="false">H518</f>
        <v>0</v>
      </c>
      <c r="I520" s="257" t="n">
        <f aca="false">I518</f>
        <v>0</v>
      </c>
      <c r="J520" s="257" t="n">
        <f aca="false">J518</f>
        <v>0</v>
      </c>
      <c r="K520" s="257" t="n">
        <f aca="false">K518</f>
        <v>0</v>
      </c>
      <c r="L520" s="257" t="n">
        <f aca="false">L518</f>
        <v>0</v>
      </c>
      <c r="M520" s="257" t="n">
        <f aca="false">M518</f>
        <v>0</v>
      </c>
      <c r="N520" s="257" t="n">
        <f aca="false">N518</f>
        <v>0</v>
      </c>
      <c r="O520" s="257" t="n">
        <f aca="false">O518</f>
        <v>0</v>
      </c>
      <c r="P520" s="257" t="n">
        <f aca="false">P518</f>
        <v>0</v>
      </c>
      <c r="Q520" s="258" t="n">
        <f aca="false">Q518</f>
        <v>0</v>
      </c>
      <c r="R520" s="257" t="n">
        <f aca="false">R518</f>
        <v>0</v>
      </c>
      <c r="S520" s="257" t="n">
        <f aca="false">S518</f>
        <v>0</v>
      </c>
      <c r="T520" s="257" t="n">
        <f aca="false">T518</f>
        <v>0</v>
      </c>
      <c r="U520" s="257" t="n">
        <f aca="false">U518</f>
        <v>0</v>
      </c>
      <c r="V520" s="257" t="n">
        <f aca="false">V518</f>
        <v>0</v>
      </c>
      <c r="W520" s="257" t="n">
        <f aca="false">W518</f>
        <v>0</v>
      </c>
      <c r="X520" s="257" t="n">
        <f aca="false">X518</f>
        <v>0</v>
      </c>
      <c r="Y520" s="257" t="n">
        <f aca="false">Y518</f>
        <v>0</v>
      </c>
      <c r="Z520" s="220" t="n">
        <f aca="false">SUM(O520,L520,I520,F520)+R520+U520+X520+Y520</f>
        <v>0</v>
      </c>
    </row>
    <row r="521" customFormat="false" ht="15" hidden="false" customHeight="true" outlineLevel="1" collapsed="false">
      <c r="A521" s="169"/>
      <c r="B521" s="229"/>
      <c r="C521" s="259" t="s">
        <v>198</v>
      </c>
      <c r="D521" s="259"/>
      <c r="E521" s="259"/>
      <c r="F521" s="260" t="n">
        <f aca="false">F517+F520</f>
        <v>0</v>
      </c>
      <c r="G521" s="260" t="n">
        <f aca="false">G517+G520</f>
        <v>0</v>
      </c>
      <c r="H521" s="260" t="n">
        <f aca="false">H517+H520</f>
        <v>0</v>
      </c>
      <c r="I521" s="260" t="n">
        <f aca="false">I517+I520</f>
        <v>0</v>
      </c>
      <c r="J521" s="260" t="n">
        <f aca="false">J517+J520</f>
        <v>0</v>
      </c>
      <c r="K521" s="260" t="n">
        <f aca="false">K517+K520</f>
        <v>0</v>
      </c>
      <c r="L521" s="260" t="n">
        <f aca="false">L517+L520</f>
        <v>0</v>
      </c>
      <c r="M521" s="260" t="n">
        <f aca="false">M517+M520</f>
        <v>0</v>
      </c>
      <c r="N521" s="260" t="n">
        <f aca="false">N517+N520</f>
        <v>0</v>
      </c>
      <c r="O521" s="260" t="n">
        <f aca="false">O517+O520</f>
        <v>0</v>
      </c>
      <c r="P521" s="260" t="n">
        <f aca="false">P517+P520</f>
        <v>0</v>
      </c>
      <c r="Q521" s="261" t="n">
        <f aca="false">Q517+Q520</f>
        <v>0</v>
      </c>
      <c r="R521" s="260" t="n">
        <f aca="false">R517+R520</f>
        <v>0</v>
      </c>
      <c r="S521" s="260" t="n">
        <f aca="false">S517+S520</f>
        <v>0</v>
      </c>
      <c r="T521" s="260" t="n">
        <f aca="false">T517+T520</f>
        <v>0</v>
      </c>
      <c r="U521" s="260" t="n">
        <f aca="false">U517+U520</f>
        <v>0</v>
      </c>
      <c r="V521" s="260" t="n">
        <f aca="false">V517+V520</f>
        <v>0</v>
      </c>
      <c r="W521" s="260" t="n">
        <f aca="false">W517+W520</f>
        <v>0</v>
      </c>
      <c r="X521" s="260" t="n">
        <f aca="false">X517+X520</f>
        <v>0</v>
      </c>
      <c r="Y521" s="260" t="n">
        <f aca="false">Y517+Y520</f>
        <v>0</v>
      </c>
      <c r="Z521" s="223" t="n">
        <f aca="false">SUM(O521,L521,I521,F521)+R521+U521+X521+Y521</f>
        <v>0</v>
      </c>
    </row>
    <row r="522" customFormat="false" ht="15.75" hidden="false" customHeight="true" outlineLevel="1" collapsed="false">
      <c r="C522" s="262"/>
      <c r="D522" s="262"/>
      <c r="E522" s="262"/>
      <c r="F522" s="263"/>
      <c r="G522" s="264"/>
      <c r="H522" s="264"/>
      <c r="I522" s="265"/>
      <c r="J522" s="264"/>
      <c r="K522" s="264"/>
      <c r="L522" s="263"/>
      <c r="M522" s="264"/>
      <c r="N522" s="264"/>
    </row>
    <row r="523" customFormat="false" ht="21" hidden="false" customHeight="true" outlineLevel="1" collapsed="false">
      <c r="A523" s="169"/>
      <c r="B523" s="267"/>
      <c r="C523" s="268" t="s">
        <v>215</v>
      </c>
      <c r="D523" s="268"/>
      <c r="E523" s="268"/>
      <c r="F523" s="197" t="s">
        <v>190</v>
      </c>
      <c r="G523" s="198" t="str">
        <f aca="false">G511</f>
        <v>Financial Year 2020/21 (£s)</v>
      </c>
      <c r="H523" s="198"/>
      <c r="I523" s="198"/>
      <c r="J523" s="198" t="str">
        <f aca="false">J511</f>
        <v>Financial Year 2021/22 (£s)</v>
      </c>
      <c r="K523" s="198"/>
      <c r="L523" s="198"/>
      <c r="M523" s="198" t="str">
        <f aca="false">M511</f>
        <v>Financial Year 2022/23 (£s)</v>
      </c>
      <c r="N523" s="198"/>
      <c r="O523" s="198"/>
      <c r="P523" s="198" t="str">
        <f aca="false">P511</f>
        <v>Financial Year 2023/24 (£s)</v>
      </c>
      <c r="Q523" s="198"/>
      <c r="R523" s="198"/>
      <c r="S523" s="198" t="str">
        <f aca="false">S511</f>
        <v>Financial Year 2024/25 (£s)</v>
      </c>
      <c r="T523" s="198"/>
      <c r="U523" s="198"/>
      <c r="V523" s="198" t="str">
        <f aca="false">V511</f>
        <v>Financial Year 2025/26 (£s)</v>
      </c>
      <c r="W523" s="198"/>
      <c r="X523" s="198"/>
      <c r="Y523" s="199" t="s">
        <v>207</v>
      </c>
      <c r="Z523" s="199" t="s">
        <v>198</v>
      </c>
    </row>
    <row r="524" customFormat="false" ht="22.5" hidden="false" customHeight="true" outlineLevel="1" collapsed="false">
      <c r="A524" s="169"/>
      <c r="B524" s="267"/>
      <c r="C524" s="269" t="s">
        <v>216</v>
      </c>
      <c r="D524" s="269" t="s">
        <v>217</v>
      </c>
      <c r="E524" s="269" t="s">
        <v>218</v>
      </c>
      <c r="F524" s="197"/>
      <c r="G524" s="201" t="s">
        <v>199</v>
      </c>
      <c r="H524" s="202" t="s">
        <v>200</v>
      </c>
      <c r="I524" s="203" t="s">
        <v>201</v>
      </c>
      <c r="J524" s="201" t="s">
        <v>199</v>
      </c>
      <c r="K524" s="202" t="s">
        <v>200</v>
      </c>
      <c r="L524" s="203" t="s">
        <v>201</v>
      </c>
      <c r="M524" s="201" t="s">
        <v>199</v>
      </c>
      <c r="N524" s="202" t="s">
        <v>200</v>
      </c>
      <c r="O524" s="203" t="s">
        <v>201</v>
      </c>
      <c r="P524" s="201" t="s">
        <v>199</v>
      </c>
      <c r="Q524" s="202" t="s">
        <v>200</v>
      </c>
      <c r="R524" s="203" t="s">
        <v>201</v>
      </c>
      <c r="S524" s="201" t="s">
        <v>199</v>
      </c>
      <c r="T524" s="202" t="s">
        <v>200</v>
      </c>
      <c r="U524" s="203" t="s">
        <v>201</v>
      </c>
      <c r="V524" s="201" t="s">
        <v>199</v>
      </c>
      <c r="W524" s="202" t="s">
        <v>200</v>
      </c>
      <c r="X524" s="203" t="s">
        <v>201</v>
      </c>
      <c r="Y524" s="199"/>
      <c r="Z524" s="199"/>
    </row>
    <row r="525" customFormat="false" ht="22.5" hidden="false" customHeight="true" outlineLevel="1" collapsed="false">
      <c r="A525" s="169"/>
      <c r="B525" s="267"/>
      <c r="C525" s="269"/>
      <c r="D525" s="269"/>
      <c r="E525" s="269"/>
      <c r="F525" s="197"/>
      <c r="G525" s="204" t="s">
        <v>202</v>
      </c>
      <c r="H525" s="204" t="s">
        <v>202</v>
      </c>
      <c r="I525" s="203"/>
      <c r="J525" s="204" t="s">
        <v>202</v>
      </c>
      <c r="K525" s="204" t="str">
        <f aca="false">IF(INDEX('Reference Data'!$G$5:$G$18,MATCH('Reference Data'!$C$4,'Reference Data'!$F$5:$F$21,0),1)&gt;=K$22,"Actual","Forecast")</f>
        <v>Actual</v>
      </c>
      <c r="L525" s="203"/>
      <c r="M525" s="204" t="str">
        <f aca="false">IF(INDEX('Reference Data'!$G$5:$G$18,MATCH('Reference Data'!$C$4,'Reference Data'!$F$5:$F$21,0),1)&gt;=M$22,"Actual","Forecast")</f>
        <v>Actual</v>
      </c>
      <c r="N525" s="204" t="str">
        <f aca="false">IF(INDEX('Reference Data'!$G$5:$G$18,MATCH('Reference Data'!$C$4,'Reference Data'!$F$5:$F$21,0),1)&gt;=N$22,"Actual","Forecast")</f>
        <v>Actual</v>
      </c>
      <c r="O525" s="203"/>
      <c r="P525" s="204" t="str">
        <f aca="false">IF(INDEX('Reference Data'!$G$5:$G$18,MATCH('Reference Data'!$C$4,'Reference Data'!$F$5:$F$21,0),1)&gt;=P$22,"Actual","Forecast")</f>
        <v>Actual</v>
      </c>
      <c r="Q525" s="204" t="str">
        <f aca="false">IF(INDEX('Reference Data'!$G$5:$G$18,MATCH('Reference Data'!$C$4,'Reference Data'!$F$5:$F$21,0),1)&gt;=Q$22,"Actual","Forecast")</f>
        <v>Actual</v>
      </c>
      <c r="R525" s="203"/>
      <c r="S525" s="204" t="str">
        <f aca="false">IF(INDEX('Reference Data'!$G$5:$G$18,MATCH('Reference Data'!$C$4,'Reference Data'!$F$5:$F$21,0),1)&gt;=S$22,"Actual","Forecast")</f>
        <v>Actual</v>
      </c>
      <c r="T525" s="204" t="str">
        <f aca="false">IF(INDEX('Reference Data'!$G$5:$G$18,MATCH('Reference Data'!$C$4,'Reference Data'!$F$5:$F$21,0),1)&gt;=T$22,"Actual","Forecast")</f>
        <v>Forecast</v>
      </c>
      <c r="U525" s="203"/>
      <c r="V525" s="204" t="str">
        <f aca="false">IF(INDEX('Reference Data'!$G$5:$G$18,MATCH('Reference Data'!$C$4,'Reference Data'!$F$5:$F$21,0),1)&gt;=V$22,"Actual","Forecast")</f>
        <v>Forecast</v>
      </c>
      <c r="W525" s="204" t="str">
        <f aca="false">IF(INDEX('Reference Data'!$G$5:$G$18,MATCH('Reference Data'!$C$4,'Reference Data'!$F$5:$F$21,0),1)&gt;=W$22,"Actual","Forecast")</f>
        <v>Forecast</v>
      </c>
      <c r="X525" s="203"/>
      <c r="Y525" s="203"/>
      <c r="Z525" s="203"/>
    </row>
    <row r="526" customFormat="false" ht="15" hidden="false" customHeight="false" outlineLevel="1" collapsed="false">
      <c r="A526" s="169"/>
      <c r="B526" s="267" t="n">
        <f aca="false">IF(C526="",IF((Z526=0),0,1),IF(AND((COUNTBLANK(D526:E526))=0,Z526&gt;0), 0,1))</f>
        <v>0</v>
      </c>
      <c r="C526" s="270"/>
      <c r="D526" s="305"/>
      <c r="E526" s="306"/>
      <c r="F526" s="272"/>
      <c r="G526" s="273"/>
      <c r="H526" s="273"/>
      <c r="I526" s="274" t="n">
        <f aca="false">SUM(G526:H526)</f>
        <v>0</v>
      </c>
      <c r="J526" s="273"/>
      <c r="K526" s="273"/>
      <c r="L526" s="274" t="n">
        <f aca="false">SUM(J526:K526)</f>
        <v>0</v>
      </c>
      <c r="M526" s="273"/>
      <c r="N526" s="273"/>
      <c r="O526" s="274" t="n">
        <f aca="false">SUM(M526:N526)</f>
        <v>0</v>
      </c>
      <c r="P526" s="273"/>
      <c r="Q526" s="307"/>
      <c r="R526" s="274" t="n">
        <f aca="false">SUM(P526:Q526)</f>
        <v>0</v>
      </c>
      <c r="S526" s="273"/>
      <c r="T526" s="273"/>
      <c r="U526" s="274" t="n">
        <f aca="false">SUM(S526:T526)</f>
        <v>0</v>
      </c>
      <c r="V526" s="273"/>
      <c r="W526" s="273"/>
      <c r="X526" s="274" t="n">
        <f aca="false">SUM(V526:W526)</f>
        <v>0</v>
      </c>
      <c r="Y526" s="272"/>
      <c r="Z526" s="275" t="n">
        <f aca="false">SUM(O526,L526,I526,F526,R526,U526,X526,Y526)</f>
        <v>0</v>
      </c>
    </row>
    <row r="527" customFormat="false" ht="15" hidden="false" customHeight="false" outlineLevel="1" collapsed="false">
      <c r="A527" s="169"/>
      <c r="B527" s="267" t="n">
        <f aca="false">IF(C527="",IF((Z527=0),0,1),IF(AND((COUNTBLANK(D527:E527))=0,Z527&gt;0), 0,1))</f>
        <v>0</v>
      </c>
      <c r="C527" s="276"/>
      <c r="D527" s="276"/>
      <c r="E527" s="282"/>
      <c r="F527" s="278"/>
      <c r="G527" s="283"/>
      <c r="H527" s="283"/>
      <c r="I527" s="279" t="n">
        <f aca="false">SUM(G527:H527)</f>
        <v>0</v>
      </c>
      <c r="J527" s="283"/>
      <c r="K527" s="283"/>
      <c r="L527" s="279" t="n">
        <f aca="false">SUM(J527:K527)</f>
        <v>0</v>
      </c>
      <c r="M527" s="283"/>
      <c r="N527" s="283"/>
      <c r="O527" s="279" t="n">
        <f aca="false">SUM(M527:N527)</f>
        <v>0</v>
      </c>
      <c r="P527" s="283"/>
      <c r="Q527" s="284"/>
      <c r="R527" s="279" t="n">
        <f aca="false">SUM(P527:Q527)</f>
        <v>0</v>
      </c>
      <c r="S527" s="283"/>
      <c r="T527" s="283"/>
      <c r="U527" s="279" t="n">
        <f aca="false">SUM(S527:T527)</f>
        <v>0</v>
      </c>
      <c r="V527" s="283"/>
      <c r="W527" s="283"/>
      <c r="X527" s="279" t="n">
        <f aca="false">SUM(V527:W527)</f>
        <v>0</v>
      </c>
      <c r="Y527" s="278"/>
      <c r="Z527" s="280" t="n">
        <f aca="false">SUM(O527,L527,I527,F527,R527,U527,X527,Y527)</f>
        <v>0</v>
      </c>
    </row>
    <row r="528" customFormat="false" ht="15" hidden="false" customHeight="false" outlineLevel="1" collapsed="false">
      <c r="A528" s="169"/>
      <c r="B528" s="267" t="n">
        <f aca="false">IF(C528="",IF((Z528=0),0,1),IF(AND((COUNTBLANK(D528:E528))=0,Z528&gt;0), 0,1))</f>
        <v>0</v>
      </c>
      <c r="C528" s="276"/>
      <c r="D528" s="281"/>
      <c r="E528" s="282"/>
      <c r="F528" s="278"/>
      <c r="G528" s="283"/>
      <c r="H528" s="283"/>
      <c r="I528" s="279" t="n">
        <f aca="false">SUM(G528:H528)</f>
        <v>0</v>
      </c>
      <c r="J528" s="283"/>
      <c r="K528" s="283"/>
      <c r="L528" s="279" t="n">
        <f aca="false">SUM(J528:K528)</f>
        <v>0</v>
      </c>
      <c r="M528" s="283"/>
      <c r="N528" s="283"/>
      <c r="O528" s="279" t="n">
        <f aca="false">SUM(M528:N528)</f>
        <v>0</v>
      </c>
      <c r="P528" s="283"/>
      <c r="Q528" s="284"/>
      <c r="R528" s="279" t="n">
        <f aca="false">SUM(P528:Q528)</f>
        <v>0</v>
      </c>
      <c r="S528" s="283"/>
      <c r="T528" s="283"/>
      <c r="U528" s="279" t="n">
        <f aca="false">SUM(S528:T528)</f>
        <v>0</v>
      </c>
      <c r="V528" s="283"/>
      <c r="W528" s="283"/>
      <c r="X528" s="279" t="n">
        <f aca="false">SUM(V528:W528)</f>
        <v>0</v>
      </c>
      <c r="Y528" s="278"/>
      <c r="Z528" s="280" t="n">
        <f aca="false">SUM(O528,L528,I528,F528,R528,U528,X528,Y528)</f>
        <v>0</v>
      </c>
    </row>
    <row r="529" customFormat="false" ht="15" hidden="false" customHeight="false" outlineLevel="1" collapsed="false">
      <c r="A529" s="169"/>
      <c r="B529" s="267" t="n">
        <f aca="false">IF(C529="",IF((Z529=0),0,1),IF(AND((COUNTBLANK(D529:E529))=0,Z529&gt;0), 0,1))</f>
        <v>0</v>
      </c>
      <c r="C529" s="276"/>
      <c r="D529" s="276"/>
      <c r="E529" s="282"/>
      <c r="F529" s="278"/>
      <c r="G529" s="283"/>
      <c r="H529" s="283"/>
      <c r="I529" s="279" t="n">
        <f aca="false">SUM(G529:H529)</f>
        <v>0</v>
      </c>
      <c r="J529" s="283"/>
      <c r="K529" s="283"/>
      <c r="L529" s="279" t="n">
        <f aca="false">SUM(J529:K529)</f>
        <v>0</v>
      </c>
      <c r="M529" s="283"/>
      <c r="N529" s="283"/>
      <c r="O529" s="279" t="n">
        <f aca="false">SUM(M529:N529)</f>
        <v>0</v>
      </c>
      <c r="P529" s="283"/>
      <c r="Q529" s="284"/>
      <c r="R529" s="279" t="n">
        <f aca="false">SUM(P529:Q529)</f>
        <v>0</v>
      </c>
      <c r="S529" s="283"/>
      <c r="T529" s="283"/>
      <c r="U529" s="279" t="n">
        <f aca="false">SUM(S529:T529)</f>
        <v>0</v>
      </c>
      <c r="V529" s="283"/>
      <c r="W529" s="283"/>
      <c r="X529" s="279" t="n">
        <f aca="false">SUM(V529:W529)</f>
        <v>0</v>
      </c>
      <c r="Y529" s="278"/>
      <c r="Z529" s="280" t="n">
        <f aca="false">SUM(O529,L529,I529,F529,R529,U529,X529,Y529)</f>
        <v>0</v>
      </c>
    </row>
    <row r="530" customFormat="false" ht="15" hidden="false" customHeight="false" outlineLevel="1" collapsed="false">
      <c r="A530" s="169"/>
      <c r="B530" s="267" t="n">
        <f aca="false">IF(C530="",IF((Z530=0),0,1),IF(AND((COUNTBLANK(D530:E530))=0,Z530&gt;0), 0,1))</f>
        <v>0</v>
      </c>
      <c r="C530" s="285"/>
      <c r="D530" s="285"/>
      <c r="E530" s="286"/>
      <c r="F530" s="287"/>
      <c r="G530" s="288"/>
      <c r="H530" s="288"/>
      <c r="I530" s="289" t="n">
        <f aca="false">SUM(G530:H530)</f>
        <v>0</v>
      </c>
      <c r="J530" s="288"/>
      <c r="K530" s="288"/>
      <c r="L530" s="289" t="n">
        <f aca="false">SUM(J530:K530)</f>
        <v>0</v>
      </c>
      <c r="M530" s="288"/>
      <c r="N530" s="288"/>
      <c r="O530" s="289" t="n">
        <f aca="false">SUM(M530:N530)</f>
        <v>0</v>
      </c>
      <c r="P530" s="288"/>
      <c r="Q530" s="290"/>
      <c r="R530" s="289" t="n">
        <f aca="false">SUM(P530:Q530)</f>
        <v>0</v>
      </c>
      <c r="S530" s="288"/>
      <c r="T530" s="288"/>
      <c r="U530" s="289" t="n">
        <f aca="false">SUM(S530:T530)</f>
        <v>0</v>
      </c>
      <c r="V530" s="288"/>
      <c r="W530" s="288"/>
      <c r="X530" s="289" t="n">
        <f aca="false">SUM(V530:W530)</f>
        <v>0</v>
      </c>
      <c r="Y530" s="287"/>
      <c r="Z530" s="291" t="n">
        <f aca="false">SUM(O530,L530,I530,F530,R530,U530,X530,Y530)</f>
        <v>0</v>
      </c>
    </row>
    <row r="531" customFormat="false" ht="15" hidden="false" customHeight="true" outlineLevel="1" collapsed="false">
      <c r="A531" s="169"/>
      <c r="B531" s="229"/>
      <c r="C531" s="292" t="s">
        <v>222</v>
      </c>
      <c r="D531" s="292"/>
      <c r="E531" s="292"/>
      <c r="F531" s="293" t="n">
        <f aca="false">SUM(F526:F530)</f>
        <v>0</v>
      </c>
      <c r="G531" s="293" t="n">
        <f aca="false">SUM(G526:G530)</f>
        <v>0</v>
      </c>
      <c r="H531" s="293" t="n">
        <f aca="false">SUM(H526:H530)</f>
        <v>0</v>
      </c>
      <c r="I531" s="293" t="n">
        <f aca="false">SUM(I526:I530)</f>
        <v>0</v>
      </c>
      <c r="J531" s="293" t="n">
        <f aca="false">SUM(J526:J530)</f>
        <v>0</v>
      </c>
      <c r="K531" s="293" t="n">
        <f aca="false">SUM(K526:K530)</f>
        <v>0</v>
      </c>
      <c r="L531" s="293" t="n">
        <f aca="false">SUM(L526:L530)</f>
        <v>0</v>
      </c>
      <c r="M531" s="293" t="n">
        <f aca="false">SUM(M526:M530)</f>
        <v>0</v>
      </c>
      <c r="N531" s="293" t="n">
        <f aca="false">SUM(N526:N530)</f>
        <v>0</v>
      </c>
      <c r="O531" s="293" t="n">
        <f aca="false">SUM(O526:O530)</f>
        <v>0</v>
      </c>
      <c r="P531" s="293" t="n">
        <f aca="false">SUM(P526:P530)</f>
        <v>0</v>
      </c>
      <c r="Q531" s="293" t="n">
        <f aca="false">SUM(Q526:Q530)</f>
        <v>0</v>
      </c>
      <c r="R531" s="293" t="n">
        <f aca="false">SUM(R526:R530)</f>
        <v>0</v>
      </c>
      <c r="S531" s="293" t="n">
        <f aca="false">SUM(S526:S530)</f>
        <v>0</v>
      </c>
      <c r="T531" s="293" t="n">
        <f aca="false">SUM(T526:T530)</f>
        <v>0</v>
      </c>
      <c r="U531" s="293" t="n">
        <f aca="false">SUM(U526:U530)</f>
        <v>0</v>
      </c>
      <c r="V531" s="293" t="n">
        <f aca="false">SUM(V526:V530)</f>
        <v>0</v>
      </c>
      <c r="W531" s="293" t="n">
        <f aca="false">SUM(W526:W530)</f>
        <v>0</v>
      </c>
      <c r="X531" s="293" t="n">
        <f aca="false">SUM(X526:X530)</f>
        <v>0</v>
      </c>
      <c r="Y531" s="293" t="n">
        <f aca="false">SUM(Y526:Y530)</f>
        <v>0</v>
      </c>
      <c r="Z531" s="293" t="n">
        <f aca="false">SUM(Z526:Z530)</f>
        <v>0</v>
      </c>
    </row>
    <row r="532" customFormat="false" ht="13.5" hidden="false" customHeight="false" outlineLevel="1" collapsed="false"/>
    <row r="533" customFormat="false" ht="30.75" hidden="false" customHeight="true" outlineLevel="1" collapsed="false">
      <c r="B533" s="294" t="n">
        <f aca="false">COUNTIF(E526:E530,"Yes")</f>
        <v>0</v>
      </c>
      <c r="C533" s="295" t="s">
        <v>223</v>
      </c>
      <c r="D533" s="295"/>
      <c r="E533" s="295"/>
      <c r="G533" s="296"/>
      <c r="H533" s="296"/>
      <c r="I533" s="296"/>
      <c r="J533" s="296"/>
      <c r="K533" s="296"/>
      <c r="L533" s="296"/>
    </row>
    <row r="534" customFormat="false" ht="86.25" hidden="false" customHeight="true" outlineLevel="1" collapsed="false">
      <c r="B534" s="229"/>
      <c r="C534" s="297" t="s">
        <v>228</v>
      </c>
      <c r="D534" s="297"/>
      <c r="E534" s="297"/>
      <c r="G534" s="298"/>
      <c r="H534" s="298"/>
      <c r="I534" s="298"/>
      <c r="J534" s="298"/>
      <c r="K534" s="298"/>
      <c r="L534" s="298"/>
    </row>
    <row r="535" customFormat="false" ht="76.5" hidden="false" customHeight="true" outlineLevel="1" collapsed="false">
      <c r="B535" s="104"/>
      <c r="C535" s="299"/>
      <c r="D535" s="299"/>
      <c r="E535" s="299"/>
      <c r="G535" s="300"/>
      <c r="H535" s="300"/>
      <c r="I535" s="300"/>
      <c r="J535" s="300"/>
      <c r="K535" s="300"/>
      <c r="L535" s="300"/>
    </row>
    <row r="537" customFormat="false" ht="84.75" hidden="false" customHeight="true" outlineLevel="0" collapsed="false">
      <c r="A537" s="304" t="s">
        <v>225</v>
      </c>
      <c r="B537" s="224"/>
      <c r="C537" s="225" t="str">
        <f aca="false">CONCATENATE("Project 19: ",'2 - Project Admin'!E45)</f>
        <v>Project 19: </v>
      </c>
      <c r="D537" s="225"/>
      <c r="E537" s="225"/>
      <c r="F537" s="225"/>
      <c r="G537" s="225"/>
      <c r="H537" s="225"/>
      <c r="I537" s="225"/>
      <c r="J537" s="225"/>
      <c r="K537" s="225"/>
      <c r="L537" s="225"/>
      <c r="M537" s="225"/>
      <c r="N537" s="225"/>
      <c r="O537" s="225"/>
      <c r="P537" s="225"/>
      <c r="Q537" s="225"/>
      <c r="R537" s="225"/>
      <c r="S537" s="225"/>
      <c r="T537" s="225"/>
      <c r="U537" s="225"/>
      <c r="V537" s="225"/>
      <c r="W537" s="225"/>
      <c r="X537" s="225"/>
      <c r="Y537" s="225"/>
      <c r="Z537" s="225"/>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c r="AMK537" s="0"/>
      <c r="AML537" s="0"/>
      <c r="AMM537" s="0"/>
      <c r="AMN537" s="0"/>
      <c r="AMO537" s="0"/>
      <c r="AMP537" s="0"/>
      <c r="AMQ537" s="0"/>
      <c r="AMR537" s="0"/>
      <c r="AMS537" s="0"/>
      <c r="AMT537" s="0"/>
      <c r="AMU537" s="0"/>
      <c r="AMV537" s="0"/>
      <c r="AMW537" s="0"/>
      <c r="AMX537" s="0"/>
      <c r="AMY537" s="0"/>
      <c r="AMZ537" s="0"/>
      <c r="ANA537" s="0"/>
      <c r="ANB537" s="0"/>
      <c r="ANC537" s="0"/>
      <c r="AND537" s="0"/>
      <c r="ANE537" s="0"/>
      <c r="ANF537" s="0"/>
      <c r="ANG537" s="0"/>
      <c r="ANH537" s="0"/>
      <c r="ANI537" s="0"/>
      <c r="ANJ537" s="0"/>
      <c r="ANK537" s="0"/>
      <c r="ANL537" s="0"/>
      <c r="ANM537" s="0"/>
      <c r="ANN537" s="0"/>
      <c r="ANO537" s="0"/>
      <c r="ANP537" s="0"/>
      <c r="ANQ537" s="0"/>
      <c r="ANR537" s="0"/>
      <c r="ANS537" s="0"/>
      <c r="ANT537" s="0"/>
      <c r="ANU537" s="0"/>
      <c r="ANV537" s="0"/>
      <c r="ANW537" s="0"/>
      <c r="ANX537" s="0"/>
      <c r="ANY537" s="0"/>
      <c r="ANZ537" s="0"/>
      <c r="AOA537" s="0"/>
      <c r="AOB537" s="0"/>
      <c r="AOC537" s="0"/>
      <c r="AOD537" s="0"/>
      <c r="AOE537" s="0"/>
      <c r="AOF537" s="0"/>
      <c r="AOG537" s="0"/>
      <c r="AOH537" s="0"/>
      <c r="AOI537" s="0"/>
      <c r="AOJ537" s="0"/>
      <c r="AOK537" s="0"/>
      <c r="AOL537" s="0"/>
      <c r="AOM537" s="0"/>
      <c r="AON537" s="0"/>
      <c r="AOO537" s="0"/>
      <c r="AOP537" s="0"/>
      <c r="AOQ537" s="0"/>
      <c r="AOR537" s="0"/>
      <c r="AOS537" s="0"/>
      <c r="AOT537" s="0"/>
      <c r="AOU537" s="0"/>
      <c r="AOV537" s="0"/>
      <c r="AOW537" s="0"/>
      <c r="AOX537" s="0"/>
      <c r="AOY537" s="0"/>
      <c r="AOZ537" s="0"/>
      <c r="APA537" s="0"/>
      <c r="APB537" s="0"/>
      <c r="APC537" s="0"/>
      <c r="APD537" s="0"/>
      <c r="APE537" s="0"/>
      <c r="APF537" s="0"/>
      <c r="APG537" s="0"/>
      <c r="APH537" s="0"/>
      <c r="API537" s="0"/>
      <c r="APJ537" s="0"/>
      <c r="APK537" s="0"/>
      <c r="APL537" s="0"/>
      <c r="APM537" s="0"/>
      <c r="APN537" s="0"/>
      <c r="APO537" s="0"/>
      <c r="APP537" s="0"/>
      <c r="APQ537" s="0"/>
      <c r="APR537" s="0"/>
      <c r="APS537" s="0"/>
      <c r="APT537" s="0"/>
      <c r="APU537" s="0"/>
      <c r="APV537" s="0"/>
      <c r="APW537" s="0"/>
      <c r="APX537" s="0"/>
      <c r="APY537" s="0"/>
      <c r="APZ537" s="0"/>
      <c r="AQA537" s="0"/>
      <c r="AQB537" s="0"/>
      <c r="AQC537" s="0"/>
      <c r="AQD537" s="0"/>
      <c r="AQE537" s="0"/>
      <c r="AQF537" s="0"/>
      <c r="AQG537" s="0"/>
      <c r="AQH537" s="0"/>
      <c r="AQI537" s="0"/>
      <c r="AQJ537" s="0"/>
      <c r="AQK537" s="0"/>
      <c r="AQL537" s="0"/>
      <c r="AQM537" s="0"/>
      <c r="AQN537" s="0"/>
      <c r="AQO537" s="0"/>
      <c r="AQP537" s="0"/>
      <c r="AQQ537" s="0"/>
      <c r="AQR537" s="0"/>
      <c r="AQS537" s="0"/>
      <c r="AQT537" s="0"/>
      <c r="AQU537" s="0"/>
      <c r="AQV537" s="0"/>
      <c r="AQW537" s="0"/>
      <c r="AQX537" s="0"/>
      <c r="AQY537" s="0"/>
      <c r="AQZ537" s="0"/>
      <c r="ARA537" s="0"/>
      <c r="ARB537" s="0"/>
      <c r="ARC537" s="0"/>
      <c r="ARD537" s="0"/>
      <c r="ARE537" s="0"/>
      <c r="ARF537" s="0"/>
      <c r="ARG537" s="0"/>
      <c r="ARH537" s="0"/>
      <c r="ARI537" s="0"/>
      <c r="ARJ537" s="0"/>
      <c r="ARK537" s="0"/>
      <c r="ARL537" s="0"/>
      <c r="ARM537" s="0"/>
      <c r="ARN537" s="0"/>
      <c r="ARO537" s="0"/>
      <c r="ARP537" s="0"/>
      <c r="ARQ537" s="0"/>
      <c r="ARR537" s="0"/>
      <c r="ARS537" s="0"/>
      <c r="ART537" s="0"/>
      <c r="ARU537" s="0"/>
      <c r="ARV537" s="0"/>
      <c r="ARW537" s="0"/>
      <c r="ARX537" s="0"/>
      <c r="ARY537" s="0"/>
      <c r="ARZ537" s="0"/>
      <c r="ASA537" s="0"/>
      <c r="ASB537" s="0"/>
      <c r="ASC537" s="0"/>
      <c r="ASD537" s="0"/>
      <c r="ASE537" s="0"/>
      <c r="ASF537" s="0"/>
      <c r="ASG537" s="0"/>
      <c r="ASH537" s="0"/>
      <c r="ASI537" s="0"/>
      <c r="ASJ537" s="0"/>
      <c r="ASK537" s="0"/>
      <c r="ASL537" s="0"/>
      <c r="ASM537" s="0"/>
      <c r="ASN537" s="0"/>
      <c r="ASO537" s="0"/>
      <c r="ASP537" s="0"/>
      <c r="ASQ537" s="0"/>
      <c r="ASR537" s="0"/>
      <c r="ASS537" s="0"/>
      <c r="AST537" s="0"/>
      <c r="ASU537" s="0"/>
      <c r="ASV537" s="0"/>
      <c r="ASW537" s="0"/>
      <c r="ASX537" s="0"/>
      <c r="ASY537" s="0"/>
      <c r="ASZ537" s="0"/>
      <c r="ATA537" s="0"/>
      <c r="ATB537" s="0"/>
      <c r="ATC537" s="0"/>
      <c r="ATD537" s="0"/>
      <c r="ATE537" s="0"/>
      <c r="ATF537" s="0"/>
      <c r="ATG537" s="0"/>
      <c r="ATH537" s="0"/>
      <c r="ATI537" s="0"/>
      <c r="ATJ537" s="0"/>
      <c r="ATK537" s="0"/>
      <c r="ATL537" s="0"/>
      <c r="ATM537" s="0"/>
      <c r="ATN537" s="0"/>
      <c r="ATO537" s="0"/>
      <c r="ATP537" s="0"/>
      <c r="ATQ537" s="0"/>
      <c r="ATR537" s="0"/>
      <c r="ATS537" s="0"/>
      <c r="ATT537" s="0"/>
      <c r="ATU537" s="0"/>
      <c r="ATV537" s="0"/>
      <c r="ATW537" s="0"/>
      <c r="ATX537" s="0"/>
      <c r="ATY537" s="0"/>
      <c r="ATZ537" s="0"/>
      <c r="AUA537" s="0"/>
      <c r="AUB537" s="0"/>
      <c r="AUC537" s="0"/>
      <c r="AUD537" s="0"/>
      <c r="AUE537" s="0"/>
      <c r="AUF537" s="0"/>
      <c r="AUG537" s="0"/>
      <c r="AUH537" s="0"/>
      <c r="AUI537" s="0"/>
      <c r="AUJ537" s="0"/>
      <c r="AUK537" s="0"/>
      <c r="AUL537" s="0"/>
      <c r="AUM537" s="0"/>
      <c r="AUN537" s="0"/>
      <c r="AUO537" s="0"/>
      <c r="AUP537" s="0"/>
      <c r="AUQ537" s="0"/>
      <c r="AUR537" s="0"/>
      <c r="AUS537" s="0"/>
      <c r="AUT537" s="0"/>
      <c r="AUU537" s="0"/>
      <c r="AUV537" s="0"/>
      <c r="AUW537" s="0"/>
      <c r="AUX537" s="0"/>
      <c r="AUY537" s="0"/>
      <c r="AUZ537" s="0"/>
      <c r="AVA537" s="0"/>
      <c r="AVB537" s="0"/>
      <c r="AVC537" s="0"/>
      <c r="AVD537" s="0"/>
      <c r="AVE537" s="0"/>
      <c r="AVF537" s="0"/>
      <c r="AVG537" s="0"/>
      <c r="AVH537" s="0"/>
      <c r="AVI537" s="0"/>
      <c r="AVJ537" s="0"/>
      <c r="AVK537" s="0"/>
      <c r="AVL537" s="0"/>
      <c r="AVM537" s="0"/>
      <c r="AVN537" s="0"/>
      <c r="AVO537" s="0"/>
      <c r="AVP537" s="0"/>
      <c r="AVQ537" s="0"/>
      <c r="AVR537" s="0"/>
      <c r="AVS537" s="0"/>
      <c r="AVT537" s="0"/>
      <c r="AVU537" s="0"/>
      <c r="AVV537" s="0"/>
      <c r="AVW537" s="0"/>
      <c r="AVX537" s="0"/>
      <c r="AVY537" s="0"/>
      <c r="AVZ537" s="0"/>
      <c r="AWA537" s="0"/>
      <c r="AWB537" s="0"/>
      <c r="AWC537" s="0"/>
      <c r="AWD537" s="0"/>
      <c r="AWE537" s="0"/>
      <c r="AWF537" s="0"/>
      <c r="AWG537" s="0"/>
      <c r="AWH537" s="0"/>
      <c r="AWI537" s="0"/>
      <c r="AWJ537" s="0"/>
      <c r="AWK537" s="0"/>
      <c r="AWL537" s="0"/>
      <c r="AWM537" s="0"/>
      <c r="AWN537" s="0"/>
      <c r="AWO537" s="0"/>
      <c r="AWP537" s="0"/>
      <c r="AWQ537" s="0"/>
      <c r="AWR537" s="0"/>
      <c r="AWS537" s="0"/>
      <c r="AWT537" s="0"/>
      <c r="AWU537" s="0"/>
      <c r="AWV537" s="0"/>
      <c r="AWW537" s="0"/>
      <c r="AWX537" s="0"/>
      <c r="AWY537" s="0"/>
      <c r="AWZ537" s="0"/>
      <c r="AXA537" s="0"/>
      <c r="AXB537" s="0"/>
      <c r="AXC537" s="0"/>
      <c r="AXD537" s="0"/>
      <c r="AXE537" s="0"/>
      <c r="AXF537" s="0"/>
      <c r="AXG537" s="0"/>
      <c r="AXH537" s="0"/>
      <c r="AXI537" s="0"/>
      <c r="AXJ537" s="0"/>
      <c r="AXK537" s="0"/>
      <c r="AXL537" s="0"/>
      <c r="AXM537" s="0"/>
      <c r="AXN537" s="0"/>
      <c r="AXO537" s="0"/>
      <c r="AXP537" s="0"/>
      <c r="AXQ537" s="0"/>
      <c r="AXR537" s="0"/>
      <c r="AXS537" s="0"/>
      <c r="AXT537" s="0"/>
      <c r="AXU537" s="0"/>
      <c r="AXV537" s="0"/>
      <c r="AXW537" s="0"/>
      <c r="AXX537" s="0"/>
      <c r="AXY537" s="0"/>
      <c r="AXZ537" s="0"/>
      <c r="AYA537" s="0"/>
      <c r="AYB537" s="0"/>
      <c r="AYC537" s="0"/>
      <c r="AYD537" s="0"/>
      <c r="AYE537" s="0"/>
      <c r="AYF537" s="0"/>
      <c r="AYG537" s="0"/>
      <c r="AYH537" s="0"/>
      <c r="AYI537" s="0"/>
      <c r="AYJ537" s="0"/>
      <c r="AYK537" s="0"/>
      <c r="AYL537" s="0"/>
      <c r="AYM537" s="0"/>
      <c r="AYN537" s="0"/>
      <c r="AYO537" s="0"/>
      <c r="AYP537" s="0"/>
      <c r="AYQ537" s="0"/>
      <c r="AYR537" s="0"/>
      <c r="AYS537" s="0"/>
      <c r="AYT537" s="0"/>
      <c r="AYU537" s="0"/>
      <c r="AYV537" s="0"/>
      <c r="AYW537" s="0"/>
      <c r="AYX537" s="0"/>
      <c r="AYY537" s="0"/>
      <c r="AYZ537" s="0"/>
      <c r="AZA537" s="0"/>
      <c r="AZB537" s="0"/>
      <c r="AZC537" s="0"/>
      <c r="AZD537" s="0"/>
      <c r="AZE537" s="0"/>
      <c r="AZF537" s="0"/>
      <c r="AZG537" s="0"/>
      <c r="AZH537" s="0"/>
      <c r="AZI537" s="0"/>
      <c r="AZJ537" s="0"/>
      <c r="AZK537" s="0"/>
      <c r="AZL537" s="0"/>
      <c r="AZM537" s="0"/>
      <c r="AZN537" s="0"/>
      <c r="AZO537" s="0"/>
      <c r="AZP537" s="0"/>
      <c r="AZQ537" s="0"/>
      <c r="AZR537" s="0"/>
      <c r="AZS537" s="0"/>
      <c r="AZT537" s="0"/>
      <c r="AZU537" s="0"/>
      <c r="AZV537" s="0"/>
      <c r="AZW537" s="0"/>
      <c r="AZX537" s="0"/>
      <c r="AZY537" s="0"/>
      <c r="AZZ537" s="0"/>
      <c r="BAA537" s="0"/>
      <c r="BAB537" s="0"/>
      <c r="BAC537" s="0"/>
      <c r="BAD537" s="0"/>
      <c r="BAE537" s="0"/>
      <c r="BAF537" s="0"/>
      <c r="BAG537" s="0"/>
      <c r="BAH537" s="0"/>
      <c r="BAI537" s="0"/>
      <c r="BAJ537" s="0"/>
      <c r="BAK537" s="0"/>
      <c r="BAL537" s="0"/>
      <c r="BAM537" s="0"/>
      <c r="BAN537" s="0"/>
      <c r="BAO537" s="0"/>
      <c r="BAP537" s="0"/>
      <c r="BAQ537" s="0"/>
      <c r="BAR537" s="0"/>
      <c r="BAS537" s="0"/>
      <c r="BAT537" s="0"/>
      <c r="BAU537" s="0"/>
      <c r="BAV537" s="0"/>
      <c r="BAW537" s="0"/>
      <c r="BAX537" s="0"/>
      <c r="BAY537" s="0"/>
      <c r="BAZ537" s="0"/>
      <c r="BBA537" s="0"/>
      <c r="BBB537" s="0"/>
      <c r="BBC537" s="0"/>
      <c r="BBD537" s="0"/>
      <c r="BBE537" s="0"/>
      <c r="BBF537" s="0"/>
      <c r="BBG537" s="0"/>
      <c r="BBH537" s="0"/>
      <c r="BBI537" s="0"/>
      <c r="BBJ537" s="0"/>
      <c r="BBK537" s="0"/>
      <c r="BBL537" s="0"/>
      <c r="BBM537" s="0"/>
      <c r="BBN537" s="0"/>
      <c r="BBO537" s="0"/>
      <c r="BBP537" s="0"/>
      <c r="BBQ537" s="0"/>
      <c r="BBR537" s="0"/>
      <c r="BBS537" s="0"/>
      <c r="BBT537" s="0"/>
      <c r="BBU537" s="0"/>
      <c r="BBV537" s="0"/>
      <c r="BBW537" s="0"/>
      <c r="BBX537" s="0"/>
      <c r="BBY537" s="0"/>
      <c r="BBZ537" s="0"/>
      <c r="BCA537" s="0"/>
      <c r="BCB537" s="0"/>
      <c r="BCC537" s="0"/>
      <c r="BCD537" s="0"/>
      <c r="BCE537" s="0"/>
      <c r="BCF537" s="0"/>
      <c r="BCG537" s="0"/>
      <c r="BCH537" s="0"/>
      <c r="BCI537" s="0"/>
      <c r="BCJ537" s="0"/>
      <c r="BCK537" s="0"/>
      <c r="BCL537" s="0"/>
      <c r="BCM537" s="0"/>
      <c r="BCN537" s="0"/>
      <c r="BCO537" s="0"/>
      <c r="BCP537" s="0"/>
      <c r="BCQ537" s="0"/>
      <c r="BCR537" s="0"/>
      <c r="BCS537" s="0"/>
      <c r="BCT537" s="0"/>
      <c r="BCU537" s="0"/>
      <c r="BCV537" s="0"/>
      <c r="BCW537" s="0"/>
      <c r="BCX537" s="0"/>
      <c r="BCY537" s="0"/>
      <c r="BCZ537" s="0"/>
      <c r="BDA537" s="0"/>
      <c r="BDB537" s="0"/>
      <c r="BDC537" s="0"/>
      <c r="BDD537" s="0"/>
      <c r="BDE537" s="0"/>
      <c r="BDF537" s="0"/>
      <c r="BDG537" s="0"/>
      <c r="BDH537" s="0"/>
      <c r="BDI537" s="0"/>
      <c r="BDJ537" s="0"/>
      <c r="BDK537" s="0"/>
      <c r="BDL537" s="0"/>
      <c r="BDM537" s="0"/>
      <c r="BDN537" s="0"/>
      <c r="BDO537" s="0"/>
      <c r="BDP537" s="0"/>
      <c r="BDQ537" s="0"/>
      <c r="BDR537" s="0"/>
      <c r="BDS537" s="0"/>
      <c r="BDT537" s="0"/>
      <c r="BDU537" s="0"/>
      <c r="BDV537" s="0"/>
      <c r="BDW537" s="0"/>
      <c r="BDX537" s="0"/>
      <c r="BDY537" s="0"/>
      <c r="BDZ537" s="0"/>
      <c r="BEA537" s="0"/>
      <c r="BEB537" s="0"/>
      <c r="BEC537" s="0"/>
      <c r="BED537" s="0"/>
      <c r="BEE537" s="0"/>
      <c r="BEF537" s="0"/>
      <c r="BEG537" s="0"/>
      <c r="BEH537" s="0"/>
      <c r="BEI537" s="0"/>
      <c r="BEJ537" s="0"/>
      <c r="BEK537" s="0"/>
      <c r="BEL537" s="0"/>
      <c r="BEM537" s="0"/>
      <c r="BEN537" s="0"/>
      <c r="BEO537" s="0"/>
      <c r="BEP537" s="0"/>
      <c r="BEQ537" s="0"/>
      <c r="BER537" s="0"/>
      <c r="BES537" s="0"/>
      <c r="BET537" s="0"/>
      <c r="BEU537" s="0"/>
      <c r="BEV537" s="0"/>
      <c r="BEW537" s="0"/>
      <c r="BEX537" s="0"/>
      <c r="BEY537" s="0"/>
      <c r="BEZ537" s="0"/>
      <c r="BFA537" s="0"/>
      <c r="BFB537" s="0"/>
      <c r="BFC537" s="0"/>
      <c r="BFD537" s="0"/>
      <c r="BFE537" s="0"/>
      <c r="BFF537" s="0"/>
      <c r="BFG537" s="0"/>
      <c r="BFH537" s="0"/>
      <c r="BFI537" s="0"/>
      <c r="BFJ537" s="0"/>
      <c r="BFK537" s="0"/>
      <c r="BFL537" s="0"/>
      <c r="BFM537" s="0"/>
      <c r="BFN537" s="0"/>
      <c r="BFO537" s="0"/>
      <c r="BFP537" s="0"/>
      <c r="BFQ537" s="0"/>
      <c r="BFR537" s="0"/>
      <c r="BFS537" s="0"/>
      <c r="BFT537" s="0"/>
      <c r="BFU537" s="0"/>
      <c r="BFV537" s="0"/>
      <c r="BFW537" s="0"/>
      <c r="BFX537" s="0"/>
      <c r="BFY537" s="0"/>
      <c r="BFZ537" s="0"/>
      <c r="BGA537" s="0"/>
      <c r="BGB537" s="0"/>
      <c r="BGC537" s="0"/>
      <c r="BGD537" s="0"/>
      <c r="BGE537" s="0"/>
      <c r="BGF537" s="0"/>
      <c r="BGG537" s="0"/>
      <c r="BGH537" s="0"/>
      <c r="BGI537" s="0"/>
      <c r="BGJ537" s="0"/>
      <c r="BGK537" s="0"/>
      <c r="BGL537" s="0"/>
      <c r="BGM537" s="0"/>
      <c r="BGN537" s="0"/>
      <c r="BGO537" s="0"/>
      <c r="BGP537" s="0"/>
      <c r="BGQ537" s="0"/>
      <c r="BGR537" s="0"/>
      <c r="BGS537" s="0"/>
      <c r="BGT537" s="0"/>
      <c r="BGU537" s="0"/>
      <c r="BGV537" s="0"/>
      <c r="BGW537" s="0"/>
      <c r="BGX537" s="0"/>
      <c r="BGY537" s="0"/>
      <c r="BGZ537" s="0"/>
      <c r="BHA537" s="0"/>
      <c r="BHB537" s="0"/>
      <c r="BHC537" s="0"/>
      <c r="BHD537" s="0"/>
      <c r="BHE537" s="0"/>
      <c r="BHF537" s="0"/>
      <c r="BHG537" s="0"/>
      <c r="BHH537" s="0"/>
      <c r="BHI537" s="0"/>
      <c r="BHJ537" s="0"/>
      <c r="BHK537" s="0"/>
      <c r="BHL537" s="0"/>
      <c r="BHM537" s="0"/>
      <c r="BHN537" s="0"/>
      <c r="BHO537" s="0"/>
      <c r="BHP537" s="0"/>
      <c r="BHQ537" s="0"/>
      <c r="BHR537" s="0"/>
      <c r="BHS537" s="0"/>
      <c r="BHT537" s="0"/>
      <c r="BHU537" s="0"/>
      <c r="BHV537" s="0"/>
      <c r="BHW537" s="0"/>
      <c r="BHX537" s="0"/>
      <c r="BHY537" s="0"/>
      <c r="BHZ537" s="0"/>
      <c r="BIA537" s="0"/>
      <c r="BIB537" s="0"/>
      <c r="BIC537" s="0"/>
      <c r="BID537" s="0"/>
      <c r="BIE537" s="0"/>
      <c r="BIF537" s="0"/>
      <c r="BIG537" s="0"/>
      <c r="BIH537" s="0"/>
      <c r="BII537" s="0"/>
      <c r="BIJ537" s="0"/>
      <c r="BIK537" s="0"/>
      <c r="BIL537" s="0"/>
      <c r="BIM537" s="0"/>
      <c r="BIN537" s="0"/>
      <c r="BIO537" s="0"/>
      <c r="BIP537" s="0"/>
      <c r="BIQ537" s="0"/>
      <c r="BIR537" s="0"/>
      <c r="BIS537" s="0"/>
      <c r="BIT537" s="0"/>
      <c r="BIU537" s="0"/>
      <c r="BIV537" s="0"/>
      <c r="BIW537" s="0"/>
      <c r="BIX537" s="0"/>
      <c r="BIY537" s="0"/>
      <c r="BIZ537" s="0"/>
      <c r="BJA537" s="0"/>
      <c r="BJB537" s="0"/>
      <c r="BJC537" s="0"/>
      <c r="BJD537" s="0"/>
      <c r="BJE537" s="0"/>
      <c r="BJF537" s="0"/>
      <c r="BJG537" s="0"/>
      <c r="BJH537" s="0"/>
      <c r="BJI537" s="0"/>
      <c r="BJJ537" s="0"/>
      <c r="BJK537" s="0"/>
      <c r="BJL537" s="0"/>
      <c r="BJM537" s="0"/>
      <c r="BJN537" s="0"/>
      <c r="BJO537" s="0"/>
      <c r="BJP537" s="0"/>
      <c r="BJQ537" s="0"/>
      <c r="BJR537" s="0"/>
      <c r="BJS537" s="0"/>
      <c r="BJT537" s="0"/>
      <c r="BJU537" s="0"/>
      <c r="BJV537" s="0"/>
      <c r="BJW537" s="0"/>
      <c r="BJX537" s="0"/>
      <c r="BJY537" s="0"/>
      <c r="BJZ537" s="0"/>
      <c r="BKA537" s="0"/>
      <c r="BKB537" s="0"/>
      <c r="BKC537" s="0"/>
      <c r="BKD537" s="0"/>
      <c r="BKE537" s="0"/>
      <c r="BKF537" s="0"/>
      <c r="BKG537" s="0"/>
      <c r="BKH537" s="0"/>
      <c r="BKI537" s="0"/>
      <c r="BKJ537" s="0"/>
      <c r="BKK537" s="0"/>
      <c r="BKL537" s="0"/>
      <c r="BKM537" s="0"/>
      <c r="BKN537" s="0"/>
      <c r="BKO537" s="0"/>
      <c r="BKP537" s="0"/>
      <c r="BKQ537" s="0"/>
      <c r="BKR537" s="0"/>
      <c r="BKS537" s="0"/>
      <c r="BKT537" s="0"/>
      <c r="BKU537" s="0"/>
      <c r="BKV537" s="0"/>
      <c r="BKW537" s="0"/>
      <c r="BKX537" s="0"/>
      <c r="BKY537" s="0"/>
      <c r="BKZ537" s="0"/>
      <c r="BLA537" s="0"/>
      <c r="BLB537" s="0"/>
      <c r="BLC537" s="0"/>
      <c r="BLD537" s="0"/>
      <c r="BLE537" s="0"/>
      <c r="BLF537" s="0"/>
      <c r="BLG537" s="0"/>
      <c r="BLH537" s="0"/>
      <c r="BLI537" s="0"/>
      <c r="BLJ537" s="0"/>
      <c r="BLK537" s="0"/>
      <c r="BLL537" s="0"/>
      <c r="BLM537" s="0"/>
      <c r="BLN537" s="0"/>
      <c r="BLO537" s="0"/>
      <c r="BLP537" s="0"/>
      <c r="BLQ537" s="0"/>
      <c r="BLR537" s="0"/>
      <c r="BLS537" s="0"/>
      <c r="BLT537" s="0"/>
      <c r="BLU537" s="0"/>
      <c r="BLV537" s="0"/>
      <c r="BLW537" s="0"/>
      <c r="BLX537" s="0"/>
      <c r="BLY537" s="0"/>
      <c r="BLZ537" s="0"/>
      <c r="BMA537" s="0"/>
      <c r="BMB537" s="0"/>
      <c r="BMC537" s="0"/>
      <c r="BMD537" s="0"/>
      <c r="BME537" s="0"/>
      <c r="BMF537" s="0"/>
      <c r="BMG537" s="0"/>
      <c r="BMH537" s="0"/>
      <c r="BMI537" s="0"/>
      <c r="BMJ537" s="0"/>
      <c r="BMK537" s="0"/>
      <c r="BML537" s="0"/>
      <c r="BMM537" s="0"/>
      <c r="BMN537" s="0"/>
      <c r="BMO537" s="0"/>
      <c r="BMP537" s="0"/>
      <c r="BMQ537" s="0"/>
      <c r="BMR537" s="0"/>
      <c r="BMS537" s="0"/>
      <c r="BMT537" s="0"/>
      <c r="BMU537" s="0"/>
      <c r="BMV537" s="0"/>
      <c r="BMW537" s="0"/>
      <c r="BMX537" s="0"/>
      <c r="BMY537" s="0"/>
      <c r="BMZ537" s="0"/>
      <c r="BNA537" s="0"/>
      <c r="BNB537" s="0"/>
      <c r="BNC537" s="0"/>
      <c r="BND537" s="0"/>
      <c r="BNE537" s="0"/>
      <c r="BNF537" s="0"/>
      <c r="BNG537" s="0"/>
      <c r="BNH537" s="0"/>
      <c r="BNI537" s="0"/>
      <c r="BNJ537" s="0"/>
      <c r="BNK537" s="0"/>
      <c r="BNL537" s="0"/>
      <c r="BNM537" s="0"/>
      <c r="BNN537" s="0"/>
      <c r="BNO537" s="0"/>
      <c r="BNP537" s="0"/>
      <c r="BNQ537" s="0"/>
      <c r="BNR537" s="0"/>
      <c r="BNS537" s="0"/>
      <c r="BNT537" s="0"/>
      <c r="BNU537" s="0"/>
      <c r="BNV537" s="0"/>
      <c r="BNW537" s="0"/>
      <c r="BNX537" s="0"/>
      <c r="BNY537" s="0"/>
      <c r="BNZ537" s="0"/>
      <c r="BOA537" s="0"/>
      <c r="BOB537" s="0"/>
      <c r="BOC537" s="0"/>
      <c r="BOD537" s="0"/>
      <c r="BOE537" s="0"/>
      <c r="BOF537" s="0"/>
      <c r="BOG537" s="0"/>
      <c r="BOH537" s="0"/>
      <c r="BOI537" s="0"/>
      <c r="BOJ537" s="0"/>
      <c r="BOK537" s="0"/>
      <c r="BOL537" s="0"/>
      <c r="BOM537" s="0"/>
      <c r="BON537" s="0"/>
      <c r="BOO537" s="0"/>
      <c r="BOP537" s="0"/>
      <c r="BOQ537" s="0"/>
      <c r="BOR537" s="0"/>
      <c r="BOS537" s="0"/>
      <c r="BOT537" s="0"/>
      <c r="BOU537" s="0"/>
      <c r="BOV537" s="0"/>
      <c r="BOW537" s="0"/>
      <c r="BOX537" s="0"/>
      <c r="BOY537" s="0"/>
      <c r="BOZ537" s="0"/>
      <c r="BPA537" s="0"/>
      <c r="BPB537" s="0"/>
      <c r="BPC537" s="0"/>
      <c r="BPD537" s="0"/>
      <c r="BPE537" s="0"/>
      <c r="BPF537" s="0"/>
      <c r="BPG537" s="0"/>
      <c r="BPH537" s="0"/>
      <c r="BPI537" s="0"/>
      <c r="BPJ537" s="0"/>
      <c r="BPK537" s="0"/>
      <c r="BPL537" s="0"/>
      <c r="BPM537" s="0"/>
      <c r="BPN537" s="0"/>
      <c r="BPO537" s="0"/>
      <c r="BPP537" s="0"/>
      <c r="BPQ537" s="0"/>
      <c r="BPR537" s="0"/>
      <c r="BPS537" s="0"/>
      <c r="BPT537" s="0"/>
      <c r="BPU537" s="0"/>
      <c r="BPV537" s="0"/>
      <c r="BPW537" s="0"/>
      <c r="BPX537" s="0"/>
      <c r="BPY537" s="0"/>
      <c r="BPZ537" s="0"/>
      <c r="BQA537" s="0"/>
      <c r="BQB537" s="0"/>
      <c r="BQC537" s="0"/>
      <c r="BQD537" s="0"/>
      <c r="BQE537" s="0"/>
      <c r="BQF537" s="0"/>
      <c r="BQG537" s="0"/>
      <c r="BQH537" s="0"/>
      <c r="BQI537" s="0"/>
      <c r="BQJ537" s="0"/>
      <c r="BQK537" s="0"/>
      <c r="BQL537" s="0"/>
      <c r="BQM537" s="0"/>
      <c r="BQN537" s="0"/>
      <c r="BQO537" s="0"/>
      <c r="BQP537" s="0"/>
      <c r="BQQ537" s="0"/>
      <c r="BQR537" s="0"/>
      <c r="BQS537" s="0"/>
      <c r="BQT537" s="0"/>
      <c r="BQU537" s="0"/>
      <c r="BQV537" s="0"/>
      <c r="BQW537" s="0"/>
      <c r="BQX537" s="0"/>
      <c r="BQY537" s="0"/>
      <c r="BQZ537" s="0"/>
      <c r="BRA537" s="0"/>
      <c r="BRB537" s="0"/>
      <c r="BRC537" s="0"/>
      <c r="BRD537" s="0"/>
      <c r="BRE537" s="0"/>
      <c r="BRF537" s="0"/>
      <c r="BRG537" s="0"/>
      <c r="BRH537" s="0"/>
      <c r="BRI537" s="0"/>
      <c r="BRJ537" s="0"/>
      <c r="BRK537" s="0"/>
      <c r="BRL537" s="0"/>
      <c r="BRM537" s="0"/>
      <c r="BRN537" s="0"/>
      <c r="BRO537" s="0"/>
      <c r="BRP537" s="0"/>
      <c r="BRQ537" s="0"/>
      <c r="BRR537" s="0"/>
      <c r="BRS537" s="0"/>
      <c r="BRT537" s="0"/>
      <c r="BRU537" s="0"/>
      <c r="BRV537" s="0"/>
      <c r="BRW537" s="0"/>
      <c r="BRX537" s="0"/>
      <c r="BRY537" s="0"/>
      <c r="BRZ537" s="0"/>
      <c r="BSA537" s="0"/>
      <c r="BSB537" s="0"/>
      <c r="BSC537" s="0"/>
      <c r="BSD537" s="0"/>
      <c r="BSE537" s="0"/>
      <c r="BSF537" s="0"/>
      <c r="BSG537" s="0"/>
      <c r="BSH537" s="0"/>
      <c r="BSI537" s="0"/>
      <c r="BSJ537" s="0"/>
      <c r="BSK537" s="0"/>
      <c r="BSL537" s="0"/>
      <c r="BSM537" s="0"/>
      <c r="BSN537" s="0"/>
      <c r="BSO537" s="0"/>
      <c r="BSP537" s="0"/>
      <c r="BSQ537" s="0"/>
      <c r="BSR537" s="0"/>
      <c r="BSS537" s="0"/>
      <c r="BST537" s="0"/>
      <c r="BSU537" s="0"/>
      <c r="BSV537" s="0"/>
      <c r="BSW537" s="0"/>
      <c r="BSX537" s="0"/>
      <c r="BSY537" s="0"/>
      <c r="BSZ537" s="0"/>
      <c r="BTA537" s="0"/>
      <c r="BTB537" s="0"/>
      <c r="BTC537" s="0"/>
      <c r="BTD537" s="0"/>
      <c r="BTE537" s="0"/>
      <c r="BTF537" s="0"/>
      <c r="BTG537" s="0"/>
      <c r="BTH537" s="0"/>
      <c r="BTI537" s="0"/>
      <c r="BTJ537" s="0"/>
      <c r="BTK537" s="0"/>
      <c r="BTL537" s="0"/>
      <c r="BTM537" s="0"/>
      <c r="BTN537" s="0"/>
      <c r="BTO537" s="0"/>
      <c r="BTP537" s="0"/>
      <c r="BTQ537" s="0"/>
      <c r="BTR537" s="0"/>
      <c r="BTS537" s="0"/>
      <c r="BTT537" s="0"/>
      <c r="BTU537" s="0"/>
      <c r="BTV537" s="0"/>
      <c r="BTW537" s="0"/>
      <c r="BTX537" s="0"/>
      <c r="BTY537" s="0"/>
      <c r="BTZ537" s="0"/>
      <c r="BUA537" s="0"/>
      <c r="BUB537" s="0"/>
      <c r="BUC537" s="0"/>
      <c r="BUD537" s="0"/>
      <c r="BUE537" s="0"/>
      <c r="BUF537" s="0"/>
      <c r="BUG537" s="0"/>
      <c r="BUH537" s="0"/>
      <c r="BUI537" s="0"/>
      <c r="BUJ537" s="0"/>
      <c r="BUK537" s="0"/>
      <c r="BUL537" s="0"/>
      <c r="BUM537" s="0"/>
      <c r="BUN537" s="0"/>
      <c r="BUO537" s="0"/>
      <c r="BUP537" s="0"/>
      <c r="BUQ537" s="0"/>
      <c r="BUR537" s="0"/>
      <c r="BUS537" s="0"/>
      <c r="BUT537" s="0"/>
      <c r="BUU537" s="0"/>
      <c r="BUV537" s="0"/>
      <c r="BUW537" s="0"/>
      <c r="BUX537" s="0"/>
      <c r="BUY537" s="0"/>
      <c r="BUZ537" s="0"/>
      <c r="BVA537" s="0"/>
      <c r="BVB537" s="0"/>
      <c r="BVC537" s="0"/>
      <c r="BVD537" s="0"/>
      <c r="BVE537" s="0"/>
      <c r="BVF537" s="0"/>
      <c r="BVG537" s="0"/>
      <c r="BVH537" s="0"/>
      <c r="BVI537" s="0"/>
      <c r="BVJ537" s="0"/>
      <c r="BVK537" s="0"/>
      <c r="BVL537" s="0"/>
      <c r="BVM537" s="0"/>
      <c r="BVN537" s="0"/>
      <c r="BVO537" s="0"/>
      <c r="BVP537" s="0"/>
      <c r="BVQ537" s="0"/>
      <c r="BVR537" s="0"/>
      <c r="BVS537" s="0"/>
      <c r="BVT537" s="0"/>
      <c r="BVU537" s="0"/>
      <c r="BVV537" s="0"/>
      <c r="BVW537" s="0"/>
      <c r="BVX537" s="0"/>
      <c r="BVY537" s="0"/>
      <c r="BVZ537" s="0"/>
      <c r="BWA537" s="0"/>
      <c r="BWB537" s="0"/>
      <c r="BWC537" s="0"/>
      <c r="BWD537" s="0"/>
      <c r="BWE537" s="0"/>
      <c r="BWF537" s="0"/>
      <c r="BWG537" s="0"/>
      <c r="BWH537" s="0"/>
      <c r="BWI537" s="0"/>
      <c r="BWJ537" s="0"/>
      <c r="BWK537" s="0"/>
      <c r="BWL537" s="0"/>
      <c r="BWM537" s="0"/>
      <c r="BWN537" s="0"/>
      <c r="BWO537" s="0"/>
      <c r="BWP537" s="0"/>
      <c r="BWQ537" s="0"/>
      <c r="BWR537" s="0"/>
      <c r="BWS537" s="0"/>
      <c r="BWT537" s="0"/>
      <c r="BWU537" s="0"/>
      <c r="BWV537" s="0"/>
      <c r="BWW537" s="0"/>
      <c r="BWX537" s="0"/>
      <c r="BWY537" s="0"/>
      <c r="BWZ537" s="0"/>
      <c r="BXA537" s="0"/>
      <c r="BXB537" s="0"/>
      <c r="BXC537" s="0"/>
      <c r="BXD537" s="0"/>
      <c r="BXE537" s="0"/>
      <c r="BXF537" s="0"/>
      <c r="BXG537" s="0"/>
      <c r="BXH537" s="0"/>
      <c r="BXI537" s="0"/>
      <c r="BXJ537" s="0"/>
      <c r="BXK537" s="0"/>
      <c r="BXL537" s="0"/>
      <c r="BXM537" s="0"/>
      <c r="BXN537" s="0"/>
      <c r="BXO537" s="0"/>
      <c r="BXP537" s="0"/>
      <c r="BXQ537" s="0"/>
      <c r="BXR537" s="0"/>
      <c r="BXS537" s="0"/>
      <c r="BXT537" s="0"/>
      <c r="BXU537" s="0"/>
      <c r="BXV537" s="0"/>
      <c r="BXW537" s="0"/>
      <c r="BXX537" s="0"/>
      <c r="BXY537" s="0"/>
      <c r="BXZ537" s="0"/>
      <c r="BYA537" s="0"/>
      <c r="BYB537" s="0"/>
      <c r="BYC537" s="0"/>
      <c r="BYD537" s="0"/>
      <c r="BYE537" s="0"/>
      <c r="BYF537" s="0"/>
      <c r="BYG537" s="0"/>
      <c r="BYH537" s="0"/>
      <c r="BYI537" s="0"/>
      <c r="BYJ537" s="0"/>
      <c r="BYK537" s="0"/>
      <c r="BYL537" s="0"/>
      <c r="BYM537" s="0"/>
      <c r="BYN537" s="0"/>
      <c r="BYO537" s="0"/>
      <c r="BYP537" s="0"/>
      <c r="BYQ537" s="0"/>
      <c r="BYR537" s="0"/>
      <c r="BYS537" s="0"/>
      <c r="BYT537" s="0"/>
      <c r="BYU537" s="0"/>
      <c r="BYV537" s="0"/>
      <c r="BYW537" s="0"/>
      <c r="BYX537" s="0"/>
      <c r="BYY537" s="0"/>
      <c r="BYZ537" s="0"/>
      <c r="BZA537" s="0"/>
      <c r="BZB537" s="0"/>
      <c r="BZC537" s="0"/>
      <c r="BZD537" s="0"/>
      <c r="BZE537" s="0"/>
      <c r="BZF537" s="0"/>
      <c r="BZG537" s="0"/>
      <c r="BZH537" s="0"/>
      <c r="BZI537" s="0"/>
      <c r="BZJ537" s="0"/>
      <c r="BZK537" s="0"/>
      <c r="BZL537" s="0"/>
      <c r="BZM537" s="0"/>
      <c r="BZN537" s="0"/>
      <c r="BZO537" s="0"/>
      <c r="BZP537" s="0"/>
      <c r="BZQ537" s="0"/>
      <c r="BZR537" s="0"/>
      <c r="BZS537" s="0"/>
      <c r="BZT537" s="0"/>
      <c r="BZU537" s="0"/>
      <c r="BZV537" s="0"/>
      <c r="BZW537" s="0"/>
      <c r="BZX537" s="0"/>
      <c r="BZY537" s="0"/>
      <c r="BZZ537" s="0"/>
      <c r="CAA537" s="0"/>
      <c r="CAB537" s="0"/>
      <c r="CAC537" s="0"/>
      <c r="CAD537" s="0"/>
      <c r="CAE537" s="0"/>
      <c r="CAF537" s="0"/>
      <c r="CAG537" s="0"/>
      <c r="CAH537" s="0"/>
      <c r="CAI537" s="0"/>
      <c r="CAJ537" s="0"/>
      <c r="CAK537" s="0"/>
      <c r="CAL537" s="0"/>
      <c r="CAM537" s="0"/>
      <c r="CAN537" s="0"/>
      <c r="CAO537" s="0"/>
      <c r="CAP537" s="0"/>
      <c r="CAQ537" s="0"/>
      <c r="CAR537" s="0"/>
      <c r="CAS537" s="0"/>
      <c r="CAT537" s="0"/>
      <c r="CAU537" s="0"/>
      <c r="CAV537" s="0"/>
      <c r="CAW537" s="0"/>
      <c r="CAX537" s="0"/>
      <c r="CAY537" s="0"/>
      <c r="CAZ537" s="0"/>
      <c r="CBA537" s="0"/>
      <c r="CBB537" s="0"/>
      <c r="CBC537" s="0"/>
      <c r="CBD537" s="0"/>
      <c r="CBE537" s="0"/>
      <c r="CBF537" s="0"/>
      <c r="CBG537" s="0"/>
      <c r="CBH537" s="0"/>
      <c r="CBI537" s="0"/>
      <c r="CBJ537" s="0"/>
      <c r="CBK537" s="0"/>
      <c r="CBL537" s="0"/>
      <c r="CBM537" s="0"/>
      <c r="CBN537" s="0"/>
      <c r="CBO537" s="0"/>
      <c r="CBP537" s="0"/>
      <c r="CBQ537" s="0"/>
      <c r="CBR537" s="0"/>
      <c r="CBS537" s="0"/>
      <c r="CBT537" s="0"/>
      <c r="CBU537" s="0"/>
      <c r="CBV537" s="0"/>
      <c r="CBW537" s="0"/>
      <c r="CBX537" s="0"/>
      <c r="CBY537" s="0"/>
      <c r="CBZ537" s="0"/>
      <c r="CCA537" s="0"/>
      <c r="CCB537" s="0"/>
      <c r="CCC537" s="0"/>
      <c r="CCD537" s="0"/>
      <c r="CCE537" s="0"/>
      <c r="CCF537" s="0"/>
      <c r="CCG537" s="0"/>
      <c r="CCH537" s="0"/>
      <c r="CCI537" s="0"/>
      <c r="CCJ537" s="0"/>
      <c r="CCK537" s="0"/>
      <c r="CCL537" s="0"/>
      <c r="CCM537" s="0"/>
      <c r="CCN537" s="0"/>
      <c r="CCO537" s="0"/>
      <c r="CCP537" s="0"/>
      <c r="CCQ537" s="0"/>
      <c r="CCR537" s="0"/>
      <c r="CCS537" s="0"/>
      <c r="CCT537" s="0"/>
      <c r="CCU537" s="0"/>
      <c r="CCV537" s="0"/>
      <c r="CCW537" s="0"/>
      <c r="CCX537" s="0"/>
      <c r="CCY537" s="0"/>
      <c r="CCZ537" s="0"/>
      <c r="CDA537" s="0"/>
      <c r="CDB537" s="0"/>
      <c r="CDC537" s="0"/>
      <c r="CDD537" s="0"/>
      <c r="CDE537" s="0"/>
      <c r="CDF537" s="0"/>
      <c r="CDG537" s="0"/>
      <c r="CDH537" s="0"/>
      <c r="CDI537" s="0"/>
      <c r="CDJ537" s="0"/>
      <c r="CDK537" s="0"/>
      <c r="CDL537" s="0"/>
      <c r="CDM537" s="0"/>
      <c r="CDN537" s="0"/>
      <c r="CDO537" s="0"/>
      <c r="CDP537" s="0"/>
      <c r="CDQ537" s="0"/>
      <c r="CDR537" s="0"/>
      <c r="CDS537" s="0"/>
      <c r="CDT537" s="0"/>
      <c r="CDU537" s="0"/>
      <c r="CDV537" s="0"/>
      <c r="CDW537" s="0"/>
      <c r="CDX537" s="0"/>
      <c r="CDY537" s="0"/>
      <c r="CDZ537" s="0"/>
      <c r="CEA537" s="0"/>
      <c r="CEB537" s="0"/>
      <c r="CEC537" s="0"/>
      <c r="CED537" s="0"/>
      <c r="CEE537" s="0"/>
      <c r="CEF537" s="0"/>
      <c r="CEG537" s="0"/>
      <c r="CEH537" s="0"/>
      <c r="CEI537" s="0"/>
      <c r="CEJ537" s="0"/>
      <c r="CEK537" s="0"/>
      <c r="CEL537" s="0"/>
      <c r="CEM537" s="0"/>
      <c r="CEN537" s="0"/>
      <c r="CEO537" s="0"/>
      <c r="CEP537" s="0"/>
      <c r="CEQ537" s="0"/>
      <c r="CER537" s="0"/>
      <c r="CES537" s="0"/>
      <c r="CET537" s="0"/>
      <c r="CEU537" s="0"/>
      <c r="CEV537" s="0"/>
      <c r="CEW537" s="0"/>
      <c r="CEX537" s="0"/>
      <c r="CEY537" s="0"/>
      <c r="CEZ537" s="0"/>
      <c r="CFA537" s="0"/>
      <c r="CFB537" s="0"/>
      <c r="CFC537" s="0"/>
      <c r="CFD537" s="0"/>
      <c r="CFE537" s="0"/>
      <c r="CFF537" s="0"/>
      <c r="CFG537" s="0"/>
      <c r="CFH537" s="0"/>
      <c r="CFI537" s="0"/>
      <c r="CFJ537" s="0"/>
      <c r="CFK537" s="0"/>
      <c r="CFL537" s="0"/>
      <c r="CFM537" s="0"/>
      <c r="CFN537" s="0"/>
      <c r="CFO537" s="0"/>
      <c r="CFP537" s="0"/>
      <c r="CFQ537" s="0"/>
      <c r="CFR537" s="0"/>
      <c r="CFS537" s="0"/>
      <c r="CFT537" s="0"/>
      <c r="CFU537" s="0"/>
      <c r="CFV537" s="0"/>
      <c r="CFW537" s="0"/>
      <c r="CFX537" s="0"/>
      <c r="CFY537" s="0"/>
      <c r="CFZ537" s="0"/>
      <c r="CGA537" s="0"/>
      <c r="CGB537" s="0"/>
      <c r="CGC537" s="0"/>
      <c r="CGD537" s="0"/>
      <c r="CGE537" s="0"/>
      <c r="CGF537" s="0"/>
      <c r="CGG537" s="0"/>
      <c r="CGH537" s="0"/>
      <c r="CGI537" s="0"/>
      <c r="CGJ537" s="0"/>
      <c r="CGK537" s="0"/>
      <c r="CGL537" s="0"/>
      <c r="CGM537" s="0"/>
      <c r="CGN537" s="0"/>
      <c r="CGO537" s="0"/>
      <c r="CGP537" s="0"/>
      <c r="CGQ537" s="0"/>
      <c r="CGR537" s="0"/>
      <c r="CGS537" s="0"/>
      <c r="CGT537" s="0"/>
      <c r="CGU537" s="0"/>
      <c r="CGV537" s="0"/>
      <c r="CGW537" s="0"/>
      <c r="CGX537" s="0"/>
      <c r="CGY537" s="0"/>
      <c r="CGZ537" s="0"/>
      <c r="CHA537" s="0"/>
      <c r="CHB537" s="0"/>
      <c r="CHC537" s="0"/>
      <c r="CHD537" s="0"/>
      <c r="CHE537" s="0"/>
      <c r="CHF537" s="0"/>
      <c r="CHG537" s="0"/>
      <c r="CHH537" s="0"/>
      <c r="CHI537" s="0"/>
      <c r="CHJ537" s="0"/>
      <c r="CHK537" s="0"/>
      <c r="CHL537" s="0"/>
      <c r="CHM537" s="0"/>
      <c r="CHN537" s="0"/>
      <c r="CHO537" s="0"/>
      <c r="CHP537" s="0"/>
      <c r="CHQ537" s="0"/>
      <c r="CHR537" s="0"/>
      <c r="CHS537" s="0"/>
      <c r="CHT537" s="0"/>
      <c r="CHU537" s="0"/>
      <c r="CHV537" s="0"/>
      <c r="CHW537" s="0"/>
      <c r="CHX537" s="0"/>
      <c r="CHY537" s="0"/>
      <c r="CHZ537" s="0"/>
      <c r="CIA537" s="0"/>
      <c r="CIB537" s="0"/>
      <c r="CIC537" s="0"/>
      <c r="CID537" s="0"/>
      <c r="CIE537" s="0"/>
      <c r="CIF537" s="0"/>
      <c r="CIG537" s="0"/>
      <c r="CIH537" s="0"/>
      <c r="CII537" s="0"/>
      <c r="CIJ537" s="0"/>
      <c r="CIK537" s="0"/>
      <c r="CIL537" s="0"/>
      <c r="CIM537" s="0"/>
      <c r="CIN537" s="0"/>
      <c r="CIO537" s="0"/>
      <c r="CIP537" s="0"/>
      <c r="CIQ537" s="0"/>
      <c r="CIR537" s="0"/>
      <c r="CIS537" s="0"/>
      <c r="CIT537" s="0"/>
      <c r="CIU537" s="0"/>
      <c r="CIV537" s="0"/>
      <c r="CIW537" s="0"/>
      <c r="CIX537" s="0"/>
      <c r="CIY537" s="0"/>
      <c r="CIZ537" s="0"/>
      <c r="CJA537" s="0"/>
      <c r="CJB537" s="0"/>
      <c r="CJC537" s="0"/>
      <c r="CJD537" s="0"/>
      <c r="CJE537" s="0"/>
      <c r="CJF537" s="0"/>
      <c r="CJG537" s="0"/>
      <c r="CJH537" s="0"/>
      <c r="CJI537" s="0"/>
      <c r="CJJ537" s="0"/>
      <c r="CJK537" s="0"/>
      <c r="CJL537" s="0"/>
      <c r="CJM537" s="0"/>
      <c r="CJN537" s="0"/>
      <c r="CJO537" s="0"/>
      <c r="CJP537" s="0"/>
      <c r="CJQ537" s="0"/>
      <c r="CJR537" s="0"/>
      <c r="CJS537" s="0"/>
      <c r="CJT537" s="0"/>
      <c r="CJU537" s="0"/>
      <c r="CJV537" s="0"/>
      <c r="CJW537" s="0"/>
      <c r="CJX537" s="0"/>
      <c r="CJY537" s="0"/>
      <c r="CJZ537" s="0"/>
      <c r="CKA537" s="0"/>
      <c r="CKB537" s="0"/>
      <c r="CKC537" s="0"/>
      <c r="CKD537" s="0"/>
      <c r="CKE537" s="0"/>
      <c r="CKF537" s="0"/>
      <c r="CKG537" s="0"/>
      <c r="CKH537" s="0"/>
      <c r="CKI537" s="0"/>
      <c r="CKJ537" s="0"/>
      <c r="CKK537" s="0"/>
      <c r="CKL537" s="0"/>
      <c r="CKM537" s="0"/>
      <c r="CKN537" s="0"/>
      <c r="CKO537" s="0"/>
      <c r="CKP537" s="0"/>
      <c r="CKQ537" s="0"/>
      <c r="CKR537" s="0"/>
      <c r="CKS537" s="0"/>
      <c r="CKT537" s="0"/>
      <c r="CKU537" s="0"/>
      <c r="CKV537" s="0"/>
      <c r="CKW537" s="0"/>
      <c r="CKX537" s="0"/>
      <c r="CKY537" s="0"/>
      <c r="CKZ537" s="0"/>
      <c r="CLA537" s="0"/>
      <c r="CLB537" s="0"/>
      <c r="CLC537" s="0"/>
      <c r="CLD537" s="0"/>
      <c r="CLE537" s="0"/>
      <c r="CLF537" s="0"/>
      <c r="CLG537" s="0"/>
      <c r="CLH537" s="0"/>
      <c r="CLI537" s="0"/>
      <c r="CLJ537" s="0"/>
      <c r="CLK537" s="0"/>
      <c r="CLL537" s="0"/>
      <c r="CLM537" s="0"/>
      <c r="CLN537" s="0"/>
      <c r="CLO537" s="0"/>
      <c r="CLP537" s="0"/>
      <c r="CLQ537" s="0"/>
      <c r="CLR537" s="0"/>
      <c r="CLS537" s="0"/>
      <c r="CLT537" s="0"/>
      <c r="CLU537" s="0"/>
      <c r="CLV537" s="0"/>
      <c r="CLW537" s="0"/>
      <c r="CLX537" s="0"/>
      <c r="CLY537" s="0"/>
      <c r="CLZ537" s="0"/>
      <c r="CMA537" s="0"/>
      <c r="CMB537" s="0"/>
      <c r="CMC537" s="0"/>
      <c r="CMD537" s="0"/>
      <c r="CME537" s="0"/>
      <c r="CMF537" s="0"/>
      <c r="CMG537" s="0"/>
      <c r="CMH537" s="0"/>
      <c r="CMI537" s="0"/>
      <c r="CMJ537" s="0"/>
      <c r="CMK537" s="0"/>
      <c r="CML537" s="0"/>
      <c r="CMM537" s="0"/>
      <c r="CMN537" s="0"/>
      <c r="CMO537" s="0"/>
      <c r="CMP537" s="0"/>
      <c r="CMQ537" s="0"/>
      <c r="CMR537" s="0"/>
      <c r="CMS537" s="0"/>
      <c r="CMT537" s="0"/>
      <c r="CMU537" s="0"/>
      <c r="CMV537" s="0"/>
      <c r="CMW537" s="0"/>
      <c r="CMX537" s="0"/>
      <c r="CMY537" s="0"/>
      <c r="CMZ537" s="0"/>
      <c r="CNA537" s="0"/>
      <c r="CNB537" s="0"/>
      <c r="CNC537" s="0"/>
      <c r="CND537" s="0"/>
      <c r="CNE537" s="0"/>
      <c r="CNF537" s="0"/>
      <c r="CNG537" s="0"/>
      <c r="CNH537" s="0"/>
      <c r="CNI537" s="0"/>
      <c r="CNJ537" s="0"/>
      <c r="CNK537" s="0"/>
      <c r="CNL537" s="0"/>
      <c r="CNM537" s="0"/>
      <c r="CNN537" s="0"/>
      <c r="CNO537" s="0"/>
      <c r="CNP537" s="0"/>
      <c r="CNQ537" s="0"/>
      <c r="CNR537" s="0"/>
      <c r="CNS537" s="0"/>
      <c r="CNT537" s="0"/>
      <c r="CNU537" s="0"/>
      <c r="CNV537" s="0"/>
      <c r="CNW537" s="0"/>
      <c r="CNX537" s="0"/>
      <c r="CNY537" s="0"/>
      <c r="CNZ537" s="0"/>
      <c r="COA537" s="0"/>
      <c r="COB537" s="0"/>
      <c r="COC537" s="0"/>
      <c r="COD537" s="0"/>
      <c r="COE537" s="0"/>
      <c r="COF537" s="0"/>
      <c r="COG537" s="0"/>
      <c r="COH537" s="0"/>
      <c r="COI537" s="0"/>
      <c r="COJ537" s="0"/>
      <c r="COK537" s="0"/>
      <c r="COL537" s="0"/>
      <c r="COM537" s="0"/>
      <c r="CON537" s="0"/>
      <c r="COO537" s="0"/>
      <c r="COP537" s="0"/>
      <c r="COQ537" s="0"/>
      <c r="COR537" s="0"/>
      <c r="COS537" s="0"/>
      <c r="COT537" s="0"/>
      <c r="COU537" s="0"/>
      <c r="COV537" s="0"/>
      <c r="COW537" s="0"/>
      <c r="COX537" s="0"/>
      <c r="COY537" s="0"/>
      <c r="COZ537" s="0"/>
      <c r="CPA537" s="0"/>
      <c r="CPB537" s="0"/>
      <c r="CPC537" s="0"/>
      <c r="CPD537" s="0"/>
      <c r="CPE537" s="0"/>
      <c r="CPF537" s="0"/>
      <c r="CPG537" s="0"/>
      <c r="CPH537" s="0"/>
      <c r="CPI537" s="0"/>
      <c r="CPJ537" s="0"/>
      <c r="CPK537" s="0"/>
      <c r="CPL537" s="0"/>
      <c r="CPM537" s="0"/>
      <c r="CPN537" s="0"/>
      <c r="CPO537" s="0"/>
      <c r="CPP537" s="0"/>
      <c r="CPQ537" s="0"/>
      <c r="CPR537" s="0"/>
      <c r="CPS537" s="0"/>
      <c r="CPT537" s="0"/>
      <c r="CPU537" s="0"/>
      <c r="CPV537" s="0"/>
      <c r="CPW537" s="0"/>
      <c r="CPX537" s="0"/>
      <c r="CPY537" s="0"/>
      <c r="CPZ537" s="0"/>
      <c r="CQA537" s="0"/>
      <c r="CQB537" s="0"/>
      <c r="CQC537" s="0"/>
      <c r="CQD537" s="0"/>
      <c r="CQE537" s="0"/>
      <c r="CQF537" s="0"/>
      <c r="CQG537" s="0"/>
      <c r="CQH537" s="0"/>
      <c r="CQI537" s="0"/>
      <c r="CQJ537" s="0"/>
      <c r="CQK537" s="0"/>
      <c r="CQL537" s="0"/>
      <c r="CQM537" s="0"/>
      <c r="CQN537" s="0"/>
      <c r="CQO537" s="0"/>
      <c r="CQP537" s="0"/>
      <c r="CQQ537" s="0"/>
      <c r="CQR537" s="0"/>
      <c r="CQS537" s="0"/>
      <c r="CQT537" s="0"/>
      <c r="CQU537" s="0"/>
      <c r="CQV537" s="0"/>
      <c r="CQW537" s="0"/>
      <c r="CQX537" s="0"/>
      <c r="CQY537" s="0"/>
      <c r="CQZ537" s="0"/>
      <c r="CRA537" s="0"/>
      <c r="CRB537" s="0"/>
      <c r="CRC537" s="0"/>
      <c r="CRD537" s="0"/>
      <c r="CRE537" s="0"/>
      <c r="CRF537" s="0"/>
      <c r="CRG537" s="0"/>
      <c r="CRH537" s="0"/>
      <c r="CRI537" s="0"/>
      <c r="CRJ537" s="0"/>
      <c r="CRK537" s="0"/>
      <c r="CRL537" s="0"/>
      <c r="CRM537" s="0"/>
      <c r="CRN537" s="0"/>
      <c r="CRO537" s="0"/>
      <c r="CRP537" s="0"/>
      <c r="CRQ537" s="0"/>
      <c r="CRR537" s="0"/>
      <c r="CRS537" s="0"/>
      <c r="CRT537" s="0"/>
      <c r="CRU537" s="0"/>
      <c r="CRV537" s="0"/>
      <c r="CRW537" s="0"/>
      <c r="CRX537" s="0"/>
      <c r="CRY537" s="0"/>
      <c r="CRZ537" s="0"/>
      <c r="CSA537" s="0"/>
      <c r="CSB537" s="0"/>
      <c r="CSC537" s="0"/>
      <c r="CSD537" s="0"/>
      <c r="CSE537" s="0"/>
      <c r="CSF537" s="0"/>
      <c r="CSG537" s="0"/>
      <c r="CSH537" s="0"/>
      <c r="CSI537" s="0"/>
      <c r="CSJ537" s="0"/>
      <c r="CSK537" s="0"/>
      <c r="CSL537" s="0"/>
      <c r="CSM537" s="0"/>
      <c r="CSN537" s="0"/>
      <c r="CSO537" s="0"/>
      <c r="CSP537" s="0"/>
      <c r="CSQ537" s="0"/>
      <c r="CSR537" s="0"/>
      <c r="CSS537" s="0"/>
      <c r="CST537" s="0"/>
      <c r="CSU537" s="0"/>
      <c r="CSV537" s="0"/>
      <c r="CSW537" s="0"/>
      <c r="CSX537" s="0"/>
      <c r="CSY537" s="0"/>
      <c r="CSZ537" s="0"/>
      <c r="CTA537" s="0"/>
      <c r="CTB537" s="0"/>
      <c r="CTC537" s="0"/>
      <c r="CTD537" s="0"/>
      <c r="CTE537" s="0"/>
      <c r="CTF537" s="0"/>
      <c r="CTG537" s="0"/>
      <c r="CTH537" s="0"/>
      <c r="CTI537" s="0"/>
      <c r="CTJ537" s="0"/>
      <c r="CTK537" s="0"/>
      <c r="CTL537" s="0"/>
      <c r="CTM537" s="0"/>
      <c r="CTN537" s="0"/>
      <c r="CTO537" s="0"/>
      <c r="CTP537" s="0"/>
      <c r="CTQ537" s="0"/>
      <c r="CTR537" s="0"/>
      <c r="CTS537" s="0"/>
      <c r="CTT537" s="0"/>
      <c r="CTU537" s="0"/>
      <c r="CTV537" s="0"/>
      <c r="CTW537" s="0"/>
      <c r="CTX537" s="0"/>
      <c r="CTY537" s="0"/>
      <c r="CTZ537" s="0"/>
      <c r="CUA537" s="0"/>
      <c r="CUB537" s="0"/>
      <c r="CUC537" s="0"/>
      <c r="CUD537" s="0"/>
      <c r="CUE537" s="0"/>
      <c r="CUF537" s="0"/>
      <c r="CUG537" s="0"/>
      <c r="CUH537" s="0"/>
      <c r="CUI537" s="0"/>
      <c r="CUJ537" s="0"/>
      <c r="CUK537" s="0"/>
      <c r="CUL537" s="0"/>
      <c r="CUM537" s="0"/>
      <c r="CUN537" s="0"/>
      <c r="CUO537" s="0"/>
      <c r="CUP537" s="0"/>
      <c r="CUQ537" s="0"/>
      <c r="CUR537" s="0"/>
      <c r="CUS537" s="0"/>
      <c r="CUT537" s="0"/>
      <c r="CUU537" s="0"/>
      <c r="CUV537" s="0"/>
      <c r="CUW537" s="0"/>
      <c r="CUX537" s="0"/>
      <c r="CUY537" s="0"/>
      <c r="CUZ537" s="0"/>
      <c r="CVA537" s="0"/>
      <c r="CVB537" s="0"/>
      <c r="CVC537" s="0"/>
      <c r="CVD537" s="0"/>
      <c r="CVE537" s="0"/>
      <c r="CVF537" s="0"/>
      <c r="CVG537" s="0"/>
      <c r="CVH537" s="0"/>
      <c r="CVI537" s="0"/>
      <c r="CVJ537" s="0"/>
      <c r="CVK537" s="0"/>
      <c r="CVL537" s="0"/>
      <c r="CVM537" s="0"/>
      <c r="CVN537" s="0"/>
      <c r="CVO537" s="0"/>
      <c r="CVP537" s="0"/>
      <c r="CVQ537" s="0"/>
      <c r="CVR537" s="0"/>
      <c r="CVS537" s="0"/>
      <c r="CVT537" s="0"/>
      <c r="CVU537" s="0"/>
      <c r="CVV537" s="0"/>
      <c r="CVW537" s="0"/>
      <c r="CVX537" s="0"/>
      <c r="CVY537" s="0"/>
      <c r="CVZ537" s="0"/>
      <c r="CWA537" s="0"/>
      <c r="CWB537" s="0"/>
      <c r="CWC537" s="0"/>
      <c r="CWD537" s="0"/>
      <c r="CWE537" s="0"/>
      <c r="CWF537" s="0"/>
      <c r="CWG537" s="0"/>
      <c r="CWH537" s="0"/>
      <c r="CWI537" s="0"/>
      <c r="CWJ537" s="0"/>
      <c r="CWK537" s="0"/>
      <c r="CWL537" s="0"/>
      <c r="CWM537" s="0"/>
      <c r="CWN537" s="0"/>
      <c r="CWO537" s="0"/>
      <c r="CWP537" s="0"/>
      <c r="CWQ537" s="0"/>
      <c r="CWR537" s="0"/>
      <c r="CWS537" s="0"/>
      <c r="CWT537" s="0"/>
      <c r="CWU537" s="0"/>
      <c r="CWV537" s="0"/>
      <c r="CWW537" s="0"/>
      <c r="CWX537" s="0"/>
      <c r="CWY537" s="0"/>
      <c r="CWZ537" s="0"/>
      <c r="CXA537" s="0"/>
      <c r="CXB537" s="0"/>
      <c r="CXC537" s="0"/>
      <c r="CXD537" s="0"/>
      <c r="CXE537" s="0"/>
      <c r="CXF537" s="0"/>
      <c r="CXG537" s="0"/>
      <c r="CXH537" s="0"/>
      <c r="CXI537" s="0"/>
      <c r="CXJ537" s="0"/>
      <c r="CXK537" s="0"/>
      <c r="CXL537" s="0"/>
      <c r="CXM537" s="0"/>
      <c r="CXN537" s="0"/>
      <c r="CXO537" s="0"/>
      <c r="CXP537" s="0"/>
      <c r="CXQ537" s="0"/>
      <c r="CXR537" s="0"/>
      <c r="CXS537" s="0"/>
      <c r="CXT537" s="0"/>
      <c r="CXU537" s="0"/>
      <c r="CXV537" s="0"/>
      <c r="CXW537" s="0"/>
      <c r="CXX537" s="0"/>
      <c r="CXY537" s="0"/>
      <c r="CXZ537" s="0"/>
      <c r="CYA537" s="0"/>
      <c r="CYB537" s="0"/>
      <c r="CYC537" s="0"/>
      <c r="CYD537" s="0"/>
      <c r="CYE537" s="0"/>
      <c r="CYF537" s="0"/>
      <c r="CYG537" s="0"/>
      <c r="CYH537" s="0"/>
      <c r="CYI537" s="0"/>
      <c r="CYJ537" s="0"/>
      <c r="CYK537" s="0"/>
      <c r="CYL537" s="0"/>
      <c r="CYM537" s="0"/>
      <c r="CYN537" s="0"/>
      <c r="CYO537" s="0"/>
      <c r="CYP537" s="0"/>
      <c r="CYQ537" s="0"/>
      <c r="CYR537" s="0"/>
      <c r="CYS537" s="0"/>
      <c r="CYT537" s="0"/>
      <c r="CYU537" s="0"/>
      <c r="CYV537" s="0"/>
      <c r="CYW537" s="0"/>
      <c r="CYX537" s="0"/>
      <c r="CYY537" s="0"/>
      <c r="CYZ537" s="0"/>
      <c r="CZA537" s="0"/>
      <c r="CZB537" s="0"/>
      <c r="CZC537" s="0"/>
      <c r="CZD537" s="0"/>
      <c r="CZE537" s="0"/>
      <c r="CZF537" s="0"/>
      <c r="CZG537" s="0"/>
      <c r="CZH537" s="0"/>
      <c r="CZI537" s="0"/>
      <c r="CZJ537" s="0"/>
      <c r="CZK537" s="0"/>
      <c r="CZL537" s="0"/>
      <c r="CZM537" s="0"/>
      <c r="CZN537" s="0"/>
      <c r="CZO537" s="0"/>
      <c r="CZP537" s="0"/>
      <c r="CZQ537" s="0"/>
      <c r="CZR537" s="0"/>
      <c r="CZS537" s="0"/>
      <c r="CZT537" s="0"/>
      <c r="CZU537" s="0"/>
      <c r="CZV537" s="0"/>
      <c r="CZW537" s="0"/>
      <c r="CZX537" s="0"/>
      <c r="CZY537" s="0"/>
      <c r="CZZ537" s="0"/>
      <c r="DAA537" s="0"/>
      <c r="DAB537" s="0"/>
      <c r="DAC537" s="0"/>
      <c r="DAD537" s="0"/>
      <c r="DAE537" s="0"/>
      <c r="DAF537" s="0"/>
      <c r="DAG537" s="0"/>
      <c r="DAH537" s="0"/>
      <c r="DAI537" s="0"/>
      <c r="DAJ537" s="0"/>
      <c r="DAK537" s="0"/>
      <c r="DAL537" s="0"/>
      <c r="DAM537" s="0"/>
      <c r="DAN537" s="0"/>
      <c r="DAO537" s="0"/>
      <c r="DAP537" s="0"/>
      <c r="DAQ537" s="0"/>
      <c r="DAR537" s="0"/>
      <c r="DAS537" s="0"/>
      <c r="DAT537" s="0"/>
      <c r="DAU537" s="0"/>
      <c r="DAV537" s="0"/>
      <c r="DAW537" s="0"/>
      <c r="DAX537" s="0"/>
      <c r="DAY537" s="0"/>
      <c r="DAZ537" s="0"/>
      <c r="DBA537" s="0"/>
      <c r="DBB537" s="0"/>
      <c r="DBC537" s="0"/>
      <c r="DBD537" s="0"/>
      <c r="DBE537" s="0"/>
      <c r="DBF537" s="0"/>
      <c r="DBG537" s="0"/>
      <c r="DBH537" s="0"/>
      <c r="DBI537" s="0"/>
      <c r="DBJ537" s="0"/>
      <c r="DBK537" s="0"/>
      <c r="DBL537" s="0"/>
      <c r="DBM537" s="0"/>
      <c r="DBN537" s="0"/>
      <c r="DBO537" s="0"/>
      <c r="DBP537" s="0"/>
      <c r="DBQ537" s="0"/>
      <c r="DBR537" s="0"/>
      <c r="DBS537" s="0"/>
      <c r="DBT537" s="0"/>
      <c r="DBU537" s="0"/>
      <c r="DBV537" s="0"/>
      <c r="DBW537" s="0"/>
      <c r="DBX537" s="0"/>
      <c r="DBY537" s="0"/>
      <c r="DBZ537" s="0"/>
      <c r="DCA537" s="0"/>
      <c r="DCB537" s="0"/>
      <c r="DCC537" s="0"/>
      <c r="DCD537" s="0"/>
      <c r="DCE537" s="0"/>
      <c r="DCF537" s="0"/>
      <c r="DCG537" s="0"/>
      <c r="DCH537" s="0"/>
      <c r="DCI537" s="0"/>
      <c r="DCJ537" s="0"/>
      <c r="DCK537" s="0"/>
      <c r="DCL537" s="0"/>
      <c r="DCM537" s="0"/>
      <c r="DCN537" s="0"/>
      <c r="DCO537" s="0"/>
      <c r="DCP537" s="0"/>
      <c r="DCQ537" s="0"/>
      <c r="DCR537" s="0"/>
      <c r="DCS537" s="0"/>
      <c r="DCT537" s="0"/>
      <c r="DCU537" s="0"/>
      <c r="DCV537" s="0"/>
      <c r="DCW537" s="0"/>
      <c r="DCX537" s="0"/>
      <c r="DCY537" s="0"/>
      <c r="DCZ537" s="0"/>
      <c r="DDA537" s="0"/>
      <c r="DDB537" s="0"/>
      <c r="DDC537" s="0"/>
      <c r="DDD537" s="0"/>
      <c r="DDE537" s="0"/>
      <c r="DDF537" s="0"/>
      <c r="DDG537" s="0"/>
      <c r="DDH537" s="0"/>
      <c r="DDI537" s="0"/>
      <c r="DDJ537" s="0"/>
      <c r="DDK537" s="0"/>
      <c r="DDL537" s="0"/>
      <c r="DDM537" s="0"/>
      <c r="DDN537" s="0"/>
      <c r="DDO537" s="0"/>
      <c r="DDP537" s="0"/>
      <c r="DDQ537" s="0"/>
      <c r="DDR537" s="0"/>
      <c r="DDS537" s="0"/>
      <c r="DDT537" s="0"/>
      <c r="DDU537" s="0"/>
      <c r="DDV537" s="0"/>
      <c r="DDW537" s="0"/>
      <c r="DDX537" s="0"/>
      <c r="DDY537" s="0"/>
      <c r="DDZ537" s="0"/>
      <c r="DEA537" s="0"/>
      <c r="DEB537" s="0"/>
      <c r="DEC537" s="0"/>
      <c r="DED537" s="0"/>
      <c r="DEE537" s="0"/>
      <c r="DEF537" s="0"/>
      <c r="DEG537" s="0"/>
      <c r="DEH537" s="0"/>
      <c r="DEI537" s="0"/>
      <c r="DEJ537" s="0"/>
      <c r="DEK537" s="0"/>
      <c r="DEL537" s="0"/>
      <c r="DEM537" s="0"/>
      <c r="DEN537" s="0"/>
      <c r="DEO537" s="0"/>
      <c r="DEP537" s="0"/>
      <c r="DEQ537" s="0"/>
      <c r="DER537" s="0"/>
      <c r="DES537" s="0"/>
      <c r="DET537" s="0"/>
      <c r="DEU537" s="0"/>
      <c r="DEV537" s="0"/>
      <c r="DEW537" s="0"/>
      <c r="DEX537" s="0"/>
      <c r="DEY537" s="0"/>
      <c r="DEZ537" s="0"/>
      <c r="DFA537" s="0"/>
      <c r="DFB537" s="0"/>
      <c r="DFC537" s="0"/>
      <c r="DFD537" s="0"/>
      <c r="DFE537" s="0"/>
      <c r="DFF537" s="0"/>
      <c r="DFG537" s="0"/>
      <c r="DFH537" s="0"/>
      <c r="DFI537" s="0"/>
      <c r="DFJ537" s="0"/>
      <c r="DFK537" s="0"/>
      <c r="DFL537" s="0"/>
      <c r="DFM537" s="0"/>
      <c r="DFN537" s="0"/>
      <c r="DFO537" s="0"/>
      <c r="DFP537" s="0"/>
      <c r="DFQ537" s="0"/>
      <c r="DFR537" s="0"/>
      <c r="DFS537" s="0"/>
      <c r="DFT537" s="0"/>
      <c r="DFU537" s="0"/>
      <c r="DFV537" s="0"/>
      <c r="DFW537" s="0"/>
      <c r="DFX537" s="0"/>
      <c r="DFY537" s="0"/>
      <c r="DFZ537" s="0"/>
      <c r="DGA537" s="0"/>
      <c r="DGB537" s="0"/>
      <c r="DGC537" s="0"/>
      <c r="DGD537" s="0"/>
      <c r="DGE537" s="0"/>
      <c r="DGF537" s="0"/>
      <c r="DGG537" s="0"/>
      <c r="DGH537" s="0"/>
      <c r="DGI537" s="0"/>
      <c r="DGJ537" s="0"/>
      <c r="DGK537" s="0"/>
      <c r="DGL537" s="0"/>
      <c r="DGM537" s="0"/>
      <c r="DGN537" s="0"/>
      <c r="DGO537" s="0"/>
      <c r="DGP537" s="0"/>
      <c r="DGQ537" s="0"/>
      <c r="DGR537" s="0"/>
      <c r="DGS537" s="0"/>
      <c r="DGT537" s="0"/>
      <c r="DGU537" s="0"/>
      <c r="DGV537" s="0"/>
      <c r="DGW537" s="0"/>
      <c r="DGX537" s="0"/>
      <c r="DGY537" s="0"/>
      <c r="DGZ537" s="0"/>
      <c r="DHA537" s="0"/>
      <c r="DHB537" s="0"/>
      <c r="DHC537" s="0"/>
      <c r="DHD537" s="0"/>
      <c r="DHE537" s="0"/>
      <c r="DHF537" s="0"/>
      <c r="DHG537" s="0"/>
      <c r="DHH537" s="0"/>
      <c r="DHI537" s="0"/>
      <c r="DHJ537" s="0"/>
      <c r="DHK537" s="0"/>
      <c r="DHL537" s="0"/>
      <c r="DHM537" s="0"/>
      <c r="DHN537" s="0"/>
      <c r="DHO537" s="0"/>
      <c r="DHP537" s="0"/>
      <c r="DHQ537" s="0"/>
      <c r="DHR537" s="0"/>
      <c r="DHS537" s="0"/>
      <c r="DHT537" s="0"/>
      <c r="DHU537" s="0"/>
      <c r="DHV537" s="0"/>
      <c r="DHW537" s="0"/>
      <c r="DHX537" s="0"/>
      <c r="DHY537" s="0"/>
      <c r="DHZ537" s="0"/>
      <c r="DIA537" s="0"/>
      <c r="DIB537" s="0"/>
      <c r="DIC537" s="0"/>
      <c r="DID537" s="0"/>
      <c r="DIE537" s="0"/>
      <c r="DIF537" s="0"/>
      <c r="DIG537" s="0"/>
      <c r="DIH537" s="0"/>
      <c r="DII537" s="0"/>
      <c r="DIJ537" s="0"/>
      <c r="DIK537" s="0"/>
      <c r="DIL537" s="0"/>
      <c r="DIM537" s="0"/>
      <c r="DIN537" s="0"/>
      <c r="DIO537" s="0"/>
      <c r="DIP537" s="0"/>
      <c r="DIQ537" s="0"/>
      <c r="DIR537" s="0"/>
      <c r="DIS537" s="0"/>
      <c r="DIT537" s="0"/>
      <c r="DIU537" s="0"/>
      <c r="DIV537" s="0"/>
      <c r="DIW537" s="0"/>
      <c r="DIX537" s="0"/>
      <c r="DIY537" s="0"/>
      <c r="DIZ537" s="0"/>
      <c r="DJA537" s="0"/>
      <c r="DJB537" s="0"/>
      <c r="DJC537" s="0"/>
      <c r="DJD537" s="0"/>
      <c r="DJE537" s="0"/>
      <c r="DJF537" s="0"/>
      <c r="DJG537" s="0"/>
      <c r="DJH537" s="0"/>
      <c r="DJI537" s="0"/>
      <c r="DJJ537" s="0"/>
      <c r="DJK537" s="0"/>
      <c r="DJL537" s="0"/>
      <c r="DJM537" s="0"/>
      <c r="DJN537" s="0"/>
      <c r="DJO537" s="0"/>
      <c r="DJP537" s="0"/>
      <c r="DJQ537" s="0"/>
      <c r="DJR537" s="0"/>
      <c r="DJS537" s="0"/>
      <c r="DJT537" s="0"/>
      <c r="DJU537" s="0"/>
      <c r="DJV537" s="0"/>
      <c r="DJW537" s="0"/>
      <c r="DJX537" s="0"/>
      <c r="DJY537" s="0"/>
      <c r="DJZ537" s="0"/>
      <c r="DKA537" s="0"/>
      <c r="DKB537" s="0"/>
      <c r="DKC537" s="0"/>
      <c r="DKD537" s="0"/>
      <c r="DKE537" s="0"/>
      <c r="DKF537" s="0"/>
      <c r="DKG537" s="0"/>
      <c r="DKH537" s="0"/>
      <c r="DKI537" s="0"/>
      <c r="DKJ537" s="0"/>
      <c r="DKK537" s="0"/>
      <c r="DKL537" s="0"/>
      <c r="DKM537" s="0"/>
      <c r="DKN537" s="0"/>
      <c r="DKO537" s="0"/>
      <c r="DKP537" s="0"/>
      <c r="DKQ537" s="0"/>
      <c r="DKR537" s="0"/>
      <c r="DKS537" s="0"/>
      <c r="DKT537" s="0"/>
      <c r="DKU537" s="0"/>
      <c r="DKV537" s="0"/>
      <c r="DKW537" s="0"/>
      <c r="DKX537" s="0"/>
      <c r="DKY537" s="0"/>
      <c r="DKZ537" s="0"/>
      <c r="DLA537" s="0"/>
      <c r="DLB537" s="0"/>
      <c r="DLC537" s="0"/>
      <c r="DLD537" s="0"/>
      <c r="DLE537" s="0"/>
      <c r="DLF537" s="0"/>
      <c r="DLG537" s="0"/>
      <c r="DLH537" s="0"/>
      <c r="DLI537" s="0"/>
      <c r="DLJ537" s="0"/>
      <c r="DLK537" s="0"/>
      <c r="DLL537" s="0"/>
      <c r="DLM537" s="0"/>
      <c r="DLN537" s="0"/>
      <c r="DLO537" s="0"/>
      <c r="DLP537" s="0"/>
      <c r="DLQ537" s="0"/>
      <c r="DLR537" s="0"/>
      <c r="DLS537" s="0"/>
      <c r="DLT537" s="0"/>
      <c r="DLU537" s="0"/>
      <c r="DLV537" s="0"/>
      <c r="DLW537" s="0"/>
      <c r="DLX537" s="0"/>
      <c r="DLY537" s="0"/>
      <c r="DLZ537" s="0"/>
      <c r="DMA537" s="0"/>
      <c r="DMB537" s="0"/>
      <c r="DMC537" s="0"/>
      <c r="DMD537" s="0"/>
      <c r="DME537" s="0"/>
      <c r="DMF537" s="0"/>
      <c r="DMG537" s="0"/>
      <c r="DMH537" s="0"/>
      <c r="DMI537" s="0"/>
      <c r="DMJ537" s="0"/>
      <c r="DMK537" s="0"/>
      <c r="DML537" s="0"/>
      <c r="DMM537" s="0"/>
      <c r="DMN537" s="0"/>
      <c r="DMO537" s="0"/>
      <c r="DMP537" s="0"/>
      <c r="DMQ537" s="0"/>
      <c r="DMR537" s="0"/>
      <c r="DMS537" s="0"/>
      <c r="DMT537" s="0"/>
      <c r="DMU537" s="0"/>
      <c r="DMV537" s="0"/>
      <c r="DMW537" s="0"/>
      <c r="DMX537" s="0"/>
      <c r="DMY537" s="0"/>
      <c r="DMZ537" s="0"/>
      <c r="DNA537" s="0"/>
      <c r="DNB537" s="0"/>
      <c r="DNC537" s="0"/>
      <c r="DND537" s="0"/>
      <c r="DNE537" s="0"/>
      <c r="DNF537" s="0"/>
      <c r="DNG537" s="0"/>
      <c r="DNH537" s="0"/>
      <c r="DNI537" s="0"/>
      <c r="DNJ537" s="0"/>
      <c r="DNK537" s="0"/>
      <c r="DNL537" s="0"/>
      <c r="DNM537" s="0"/>
      <c r="DNN537" s="0"/>
      <c r="DNO537" s="0"/>
      <c r="DNP537" s="0"/>
      <c r="DNQ537" s="0"/>
      <c r="DNR537" s="0"/>
      <c r="DNS537" s="0"/>
      <c r="DNT537" s="0"/>
      <c r="DNU537" s="0"/>
      <c r="DNV537" s="0"/>
      <c r="DNW537" s="0"/>
      <c r="DNX537" s="0"/>
      <c r="DNY537" s="0"/>
      <c r="DNZ537" s="0"/>
      <c r="DOA537" s="0"/>
      <c r="DOB537" s="0"/>
      <c r="DOC537" s="0"/>
      <c r="DOD537" s="0"/>
      <c r="DOE537" s="0"/>
      <c r="DOF537" s="0"/>
      <c r="DOG537" s="0"/>
      <c r="DOH537" s="0"/>
      <c r="DOI537" s="0"/>
      <c r="DOJ537" s="0"/>
      <c r="DOK537" s="0"/>
      <c r="DOL537" s="0"/>
      <c r="DOM537" s="0"/>
      <c r="DON537" s="0"/>
      <c r="DOO537" s="0"/>
      <c r="DOP537" s="0"/>
      <c r="DOQ537" s="0"/>
      <c r="DOR537" s="0"/>
      <c r="DOS537" s="0"/>
      <c r="DOT537" s="0"/>
      <c r="DOU537" s="0"/>
      <c r="DOV537" s="0"/>
      <c r="DOW537" s="0"/>
      <c r="DOX537" s="0"/>
      <c r="DOY537" s="0"/>
      <c r="DOZ537" s="0"/>
      <c r="DPA537" s="0"/>
      <c r="DPB537" s="0"/>
      <c r="DPC537" s="0"/>
      <c r="DPD537" s="0"/>
      <c r="DPE537" s="0"/>
      <c r="DPF537" s="0"/>
      <c r="DPG537" s="0"/>
      <c r="DPH537" s="0"/>
      <c r="DPI537" s="0"/>
      <c r="DPJ537" s="0"/>
      <c r="DPK537" s="0"/>
      <c r="DPL537" s="0"/>
      <c r="DPM537" s="0"/>
      <c r="DPN537" s="0"/>
      <c r="DPO537" s="0"/>
      <c r="DPP537" s="0"/>
      <c r="DPQ537" s="0"/>
      <c r="DPR537" s="0"/>
      <c r="DPS537" s="0"/>
      <c r="DPT537" s="0"/>
      <c r="DPU537" s="0"/>
      <c r="DPV537" s="0"/>
      <c r="DPW537" s="0"/>
      <c r="DPX537" s="0"/>
      <c r="DPY537" s="0"/>
      <c r="DPZ537" s="0"/>
      <c r="DQA537" s="0"/>
      <c r="DQB537" s="0"/>
      <c r="DQC537" s="0"/>
      <c r="DQD537" s="0"/>
      <c r="DQE537" s="0"/>
      <c r="DQF537" s="0"/>
      <c r="DQG537" s="0"/>
      <c r="DQH537" s="0"/>
      <c r="DQI537" s="0"/>
      <c r="DQJ537" s="0"/>
      <c r="DQK537" s="0"/>
      <c r="DQL537" s="0"/>
      <c r="DQM537" s="0"/>
      <c r="DQN537" s="0"/>
      <c r="DQO537" s="0"/>
      <c r="DQP537" s="0"/>
      <c r="DQQ537" s="0"/>
      <c r="DQR537" s="0"/>
      <c r="DQS537" s="0"/>
      <c r="DQT537" s="0"/>
      <c r="DQU537" s="0"/>
      <c r="DQV537" s="0"/>
      <c r="DQW537" s="0"/>
      <c r="DQX537" s="0"/>
      <c r="DQY537" s="0"/>
      <c r="DQZ537" s="0"/>
      <c r="DRA537" s="0"/>
      <c r="DRB537" s="0"/>
      <c r="DRC537" s="0"/>
      <c r="DRD537" s="0"/>
      <c r="DRE537" s="0"/>
      <c r="DRF537" s="0"/>
      <c r="DRG537" s="0"/>
      <c r="DRH537" s="0"/>
      <c r="DRI537" s="0"/>
      <c r="DRJ537" s="0"/>
      <c r="DRK537" s="0"/>
      <c r="DRL537" s="0"/>
      <c r="DRM537" s="0"/>
      <c r="DRN537" s="0"/>
      <c r="DRO537" s="0"/>
      <c r="DRP537" s="0"/>
      <c r="DRQ537" s="0"/>
      <c r="DRR537" s="0"/>
      <c r="DRS537" s="0"/>
      <c r="DRT537" s="0"/>
      <c r="DRU537" s="0"/>
      <c r="DRV537" s="0"/>
      <c r="DRW537" s="0"/>
      <c r="DRX537" s="0"/>
      <c r="DRY537" s="0"/>
      <c r="DRZ537" s="0"/>
      <c r="DSA537" s="0"/>
      <c r="DSB537" s="0"/>
      <c r="DSC537" s="0"/>
      <c r="DSD537" s="0"/>
      <c r="DSE537" s="0"/>
      <c r="DSF537" s="0"/>
      <c r="DSG537" s="0"/>
      <c r="DSH537" s="0"/>
      <c r="DSI537" s="0"/>
      <c r="DSJ537" s="0"/>
      <c r="DSK537" s="0"/>
      <c r="DSL537" s="0"/>
      <c r="DSM537" s="0"/>
      <c r="DSN537" s="0"/>
      <c r="DSO537" s="0"/>
      <c r="DSP537" s="0"/>
      <c r="DSQ537" s="0"/>
      <c r="DSR537" s="0"/>
      <c r="DSS537" s="0"/>
      <c r="DST537" s="0"/>
      <c r="DSU537" s="0"/>
      <c r="DSV537" s="0"/>
      <c r="DSW537" s="0"/>
      <c r="DSX537" s="0"/>
      <c r="DSY537" s="0"/>
      <c r="DSZ537" s="0"/>
      <c r="DTA537" s="0"/>
      <c r="DTB537" s="0"/>
      <c r="DTC537" s="0"/>
      <c r="DTD537" s="0"/>
      <c r="DTE537" s="0"/>
      <c r="DTF537" s="0"/>
      <c r="DTG537" s="0"/>
      <c r="DTH537" s="0"/>
      <c r="DTI537" s="0"/>
      <c r="DTJ537" s="0"/>
      <c r="DTK537" s="0"/>
      <c r="DTL537" s="0"/>
      <c r="DTM537" s="0"/>
      <c r="DTN537" s="0"/>
      <c r="DTO537" s="0"/>
      <c r="DTP537" s="0"/>
      <c r="DTQ537" s="0"/>
      <c r="DTR537" s="0"/>
      <c r="DTS537" s="0"/>
      <c r="DTT537" s="0"/>
      <c r="DTU537" s="0"/>
      <c r="DTV537" s="0"/>
      <c r="DTW537" s="0"/>
      <c r="DTX537" s="0"/>
      <c r="DTY537" s="0"/>
      <c r="DTZ537" s="0"/>
      <c r="DUA537" s="0"/>
      <c r="DUB537" s="0"/>
      <c r="DUC537" s="0"/>
      <c r="DUD537" s="0"/>
      <c r="DUE537" s="0"/>
      <c r="DUF537" s="0"/>
      <c r="DUG537" s="0"/>
      <c r="DUH537" s="0"/>
      <c r="DUI537" s="0"/>
      <c r="DUJ537" s="0"/>
      <c r="DUK537" s="0"/>
      <c r="DUL537" s="0"/>
      <c r="DUM537" s="0"/>
      <c r="DUN537" s="0"/>
      <c r="DUO537" s="0"/>
      <c r="DUP537" s="0"/>
      <c r="DUQ537" s="0"/>
      <c r="DUR537" s="0"/>
      <c r="DUS537" s="0"/>
      <c r="DUT537" s="0"/>
      <c r="DUU537" s="0"/>
      <c r="DUV537" s="0"/>
      <c r="DUW537" s="0"/>
      <c r="DUX537" s="0"/>
      <c r="DUY537" s="0"/>
      <c r="DUZ537" s="0"/>
      <c r="DVA537" s="0"/>
      <c r="DVB537" s="0"/>
      <c r="DVC537" s="0"/>
      <c r="DVD537" s="0"/>
      <c r="DVE537" s="0"/>
      <c r="DVF537" s="0"/>
      <c r="DVG537" s="0"/>
      <c r="DVH537" s="0"/>
      <c r="DVI537" s="0"/>
      <c r="DVJ537" s="0"/>
      <c r="DVK537" s="0"/>
      <c r="DVL537" s="0"/>
      <c r="DVM537" s="0"/>
      <c r="DVN537" s="0"/>
      <c r="DVO537" s="0"/>
      <c r="DVP537" s="0"/>
      <c r="DVQ537" s="0"/>
      <c r="DVR537" s="0"/>
      <c r="DVS537" s="0"/>
      <c r="DVT537" s="0"/>
      <c r="DVU537" s="0"/>
      <c r="DVV537" s="0"/>
      <c r="DVW537" s="0"/>
      <c r="DVX537" s="0"/>
      <c r="DVY537" s="0"/>
      <c r="DVZ537" s="0"/>
      <c r="DWA537" s="0"/>
      <c r="DWB537" s="0"/>
      <c r="DWC537" s="0"/>
      <c r="DWD537" s="0"/>
      <c r="DWE537" s="0"/>
      <c r="DWF537" s="0"/>
      <c r="DWG537" s="0"/>
      <c r="DWH537" s="0"/>
      <c r="DWI537" s="0"/>
      <c r="DWJ537" s="0"/>
      <c r="DWK537" s="0"/>
      <c r="DWL537" s="0"/>
      <c r="DWM537" s="0"/>
      <c r="DWN537" s="0"/>
      <c r="DWO537" s="0"/>
      <c r="DWP537" s="0"/>
      <c r="DWQ537" s="0"/>
      <c r="DWR537" s="0"/>
      <c r="DWS537" s="0"/>
      <c r="DWT537" s="0"/>
      <c r="DWU537" s="0"/>
      <c r="DWV537" s="0"/>
      <c r="DWW537" s="0"/>
      <c r="DWX537" s="0"/>
      <c r="DWY537" s="0"/>
      <c r="DWZ537" s="0"/>
      <c r="DXA537" s="0"/>
      <c r="DXB537" s="0"/>
      <c r="DXC537" s="0"/>
      <c r="DXD537" s="0"/>
      <c r="DXE537" s="0"/>
      <c r="DXF537" s="0"/>
      <c r="DXG537" s="0"/>
      <c r="DXH537" s="0"/>
      <c r="DXI537" s="0"/>
      <c r="DXJ537" s="0"/>
      <c r="DXK537" s="0"/>
      <c r="DXL537" s="0"/>
      <c r="DXM537" s="0"/>
      <c r="DXN537" s="0"/>
      <c r="DXO537" s="0"/>
      <c r="DXP537" s="0"/>
      <c r="DXQ537" s="0"/>
      <c r="DXR537" s="0"/>
      <c r="DXS537" s="0"/>
      <c r="DXT537" s="0"/>
      <c r="DXU537" s="0"/>
      <c r="DXV537" s="0"/>
      <c r="DXW537" s="0"/>
      <c r="DXX537" s="0"/>
      <c r="DXY537" s="0"/>
      <c r="DXZ537" s="0"/>
      <c r="DYA537" s="0"/>
      <c r="DYB537" s="0"/>
      <c r="DYC537" s="0"/>
      <c r="DYD537" s="0"/>
      <c r="DYE537" s="0"/>
      <c r="DYF537" s="0"/>
      <c r="DYG537" s="0"/>
      <c r="DYH537" s="0"/>
      <c r="DYI537" s="0"/>
      <c r="DYJ537" s="0"/>
      <c r="DYK537" s="0"/>
      <c r="DYL537" s="0"/>
      <c r="DYM537" s="0"/>
      <c r="DYN537" s="0"/>
      <c r="DYO537" s="0"/>
      <c r="DYP537" s="0"/>
      <c r="DYQ537" s="0"/>
      <c r="DYR537" s="0"/>
      <c r="DYS537" s="0"/>
      <c r="DYT537" s="0"/>
      <c r="DYU537" s="0"/>
      <c r="DYV537" s="0"/>
      <c r="DYW537" s="0"/>
      <c r="DYX537" s="0"/>
      <c r="DYY537" s="0"/>
      <c r="DYZ537" s="0"/>
      <c r="DZA537" s="0"/>
      <c r="DZB537" s="0"/>
      <c r="DZC537" s="0"/>
      <c r="DZD537" s="0"/>
      <c r="DZE537" s="0"/>
      <c r="DZF537" s="0"/>
      <c r="DZG537" s="0"/>
      <c r="DZH537" s="0"/>
      <c r="DZI537" s="0"/>
      <c r="DZJ537" s="0"/>
      <c r="DZK537" s="0"/>
      <c r="DZL537" s="0"/>
      <c r="DZM537" s="0"/>
      <c r="DZN537" s="0"/>
      <c r="DZO537" s="0"/>
      <c r="DZP537" s="0"/>
      <c r="DZQ537" s="0"/>
      <c r="DZR537" s="0"/>
      <c r="DZS537" s="0"/>
      <c r="DZT537" s="0"/>
      <c r="DZU537" s="0"/>
      <c r="DZV537" s="0"/>
      <c r="DZW537" s="0"/>
      <c r="DZX537" s="0"/>
      <c r="DZY537" s="0"/>
      <c r="DZZ537" s="0"/>
      <c r="EAA537" s="0"/>
      <c r="EAB537" s="0"/>
      <c r="EAC537" s="0"/>
      <c r="EAD537" s="0"/>
      <c r="EAE537" s="0"/>
      <c r="EAF537" s="0"/>
      <c r="EAG537" s="0"/>
      <c r="EAH537" s="0"/>
      <c r="EAI537" s="0"/>
      <c r="EAJ537" s="0"/>
      <c r="EAK537" s="0"/>
      <c r="EAL537" s="0"/>
      <c r="EAM537" s="0"/>
      <c r="EAN537" s="0"/>
      <c r="EAO537" s="0"/>
      <c r="EAP537" s="0"/>
      <c r="EAQ537" s="0"/>
      <c r="EAR537" s="0"/>
      <c r="EAS537" s="0"/>
      <c r="EAT537" s="0"/>
      <c r="EAU537" s="0"/>
      <c r="EAV537" s="0"/>
      <c r="EAW537" s="0"/>
      <c r="EAX537" s="0"/>
      <c r="EAY537" s="0"/>
      <c r="EAZ537" s="0"/>
      <c r="EBA537" s="0"/>
      <c r="EBB537" s="0"/>
      <c r="EBC537" s="0"/>
      <c r="EBD537" s="0"/>
      <c r="EBE537" s="0"/>
      <c r="EBF537" s="0"/>
      <c r="EBG537" s="0"/>
      <c r="EBH537" s="0"/>
      <c r="EBI537" s="0"/>
      <c r="EBJ537" s="0"/>
      <c r="EBK537" s="0"/>
      <c r="EBL537" s="0"/>
      <c r="EBM537" s="0"/>
      <c r="EBN537" s="0"/>
      <c r="EBO537" s="0"/>
      <c r="EBP537" s="0"/>
      <c r="EBQ537" s="0"/>
      <c r="EBR537" s="0"/>
      <c r="EBS537" s="0"/>
      <c r="EBT537" s="0"/>
      <c r="EBU537" s="0"/>
      <c r="EBV537" s="0"/>
      <c r="EBW537" s="0"/>
      <c r="EBX537" s="0"/>
      <c r="EBY537" s="0"/>
      <c r="EBZ537" s="0"/>
      <c r="ECA537" s="0"/>
      <c r="ECB537" s="0"/>
      <c r="ECC537" s="0"/>
      <c r="ECD537" s="0"/>
      <c r="ECE537" s="0"/>
      <c r="ECF537" s="0"/>
      <c r="ECG537" s="0"/>
      <c r="ECH537" s="0"/>
      <c r="ECI537" s="0"/>
      <c r="ECJ537" s="0"/>
      <c r="ECK537" s="0"/>
      <c r="ECL537" s="0"/>
      <c r="ECM537" s="0"/>
      <c r="ECN537" s="0"/>
      <c r="ECO537" s="0"/>
      <c r="ECP537" s="0"/>
      <c r="ECQ537" s="0"/>
      <c r="ECR537" s="0"/>
      <c r="ECS537" s="0"/>
      <c r="ECT537" s="0"/>
      <c r="ECU537" s="0"/>
      <c r="ECV537" s="0"/>
      <c r="ECW537" s="0"/>
      <c r="ECX537" s="0"/>
      <c r="ECY537" s="0"/>
      <c r="ECZ537" s="0"/>
      <c r="EDA537" s="0"/>
      <c r="EDB537" s="0"/>
      <c r="EDC537" s="0"/>
      <c r="EDD537" s="0"/>
      <c r="EDE537" s="0"/>
      <c r="EDF537" s="0"/>
      <c r="EDG537" s="0"/>
      <c r="EDH537" s="0"/>
      <c r="EDI537" s="0"/>
      <c r="EDJ537" s="0"/>
      <c r="EDK537" s="0"/>
      <c r="EDL537" s="0"/>
      <c r="EDM537" s="0"/>
      <c r="EDN537" s="0"/>
      <c r="EDO537" s="0"/>
      <c r="EDP537" s="0"/>
      <c r="EDQ537" s="0"/>
      <c r="EDR537" s="0"/>
      <c r="EDS537" s="0"/>
      <c r="EDT537" s="0"/>
      <c r="EDU537" s="0"/>
      <c r="EDV537" s="0"/>
      <c r="EDW537" s="0"/>
      <c r="EDX537" s="0"/>
      <c r="EDY537" s="0"/>
      <c r="EDZ537" s="0"/>
      <c r="EEA537" s="0"/>
      <c r="EEB537" s="0"/>
      <c r="EEC537" s="0"/>
      <c r="EED537" s="0"/>
      <c r="EEE537" s="0"/>
      <c r="EEF537" s="0"/>
      <c r="EEG537" s="0"/>
      <c r="EEH537" s="0"/>
      <c r="EEI537" s="0"/>
      <c r="EEJ537" s="0"/>
      <c r="EEK537" s="0"/>
      <c r="EEL537" s="0"/>
      <c r="EEM537" s="0"/>
      <c r="EEN537" s="0"/>
      <c r="EEO537" s="0"/>
      <c r="EEP537" s="0"/>
      <c r="EEQ537" s="0"/>
      <c r="EER537" s="0"/>
      <c r="EES537" s="0"/>
      <c r="EET537" s="0"/>
      <c r="EEU537" s="0"/>
      <c r="EEV537" s="0"/>
      <c r="EEW537" s="0"/>
      <c r="EEX537" s="0"/>
      <c r="EEY537" s="0"/>
      <c r="EEZ537" s="0"/>
      <c r="EFA537" s="0"/>
      <c r="EFB537" s="0"/>
      <c r="EFC537" s="0"/>
      <c r="EFD537" s="0"/>
      <c r="EFE537" s="0"/>
      <c r="EFF537" s="0"/>
      <c r="EFG537" s="0"/>
      <c r="EFH537" s="0"/>
      <c r="EFI537" s="0"/>
      <c r="EFJ537" s="0"/>
      <c r="EFK537" s="0"/>
      <c r="EFL537" s="0"/>
      <c r="EFM537" s="0"/>
      <c r="EFN537" s="0"/>
      <c r="EFO537" s="0"/>
      <c r="EFP537" s="0"/>
      <c r="EFQ537" s="0"/>
      <c r="EFR537" s="0"/>
      <c r="EFS537" s="0"/>
      <c r="EFT537" s="0"/>
      <c r="EFU537" s="0"/>
      <c r="EFV537" s="0"/>
      <c r="EFW537" s="0"/>
      <c r="EFX537" s="0"/>
      <c r="EFY537" s="0"/>
      <c r="EFZ537" s="0"/>
      <c r="EGA537" s="0"/>
      <c r="EGB537" s="0"/>
      <c r="EGC537" s="0"/>
      <c r="EGD537" s="0"/>
      <c r="EGE537" s="0"/>
      <c r="EGF537" s="0"/>
      <c r="EGG537" s="0"/>
      <c r="EGH537" s="0"/>
      <c r="EGI537" s="0"/>
      <c r="EGJ537" s="0"/>
      <c r="EGK537" s="0"/>
      <c r="EGL537" s="0"/>
      <c r="EGM537" s="0"/>
      <c r="EGN537" s="0"/>
      <c r="EGO537" s="0"/>
      <c r="EGP537" s="0"/>
      <c r="EGQ537" s="0"/>
      <c r="EGR537" s="0"/>
      <c r="EGS537" s="0"/>
      <c r="EGT537" s="0"/>
      <c r="EGU537" s="0"/>
      <c r="EGV537" s="0"/>
      <c r="EGW537" s="0"/>
      <c r="EGX537" s="0"/>
      <c r="EGY537" s="0"/>
      <c r="EGZ537" s="0"/>
      <c r="EHA537" s="0"/>
      <c r="EHB537" s="0"/>
      <c r="EHC537" s="0"/>
      <c r="EHD537" s="0"/>
      <c r="EHE537" s="0"/>
      <c r="EHF537" s="0"/>
      <c r="EHG537" s="0"/>
      <c r="EHH537" s="0"/>
      <c r="EHI537" s="0"/>
      <c r="EHJ537" s="0"/>
      <c r="EHK537" s="0"/>
      <c r="EHL537" s="0"/>
      <c r="EHM537" s="0"/>
      <c r="EHN537" s="0"/>
      <c r="EHO537" s="0"/>
      <c r="EHP537" s="0"/>
      <c r="EHQ537" s="0"/>
      <c r="EHR537" s="0"/>
      <c r="EHS537" s="0"/>
      <c r="EHT537" s="0"/>
      <c r="EHU537" s="0"/>
      <c r="EHV537" s="0"/>
      <c r="EHW537" s="0"/>
      <c r="EHX537" s="0"/>
      <c r="EHY537" s="0"/>
      <c r="EHZ537" s="0"/>
      <c r="EIA537" s="0"/>
      <c r="EIB537" s="0"/>
      <c r="EIC537" s="0"/>
      <c r="EID537" s="0"/>
      <c r="EIE537" s="0"/>
      <c r="EIF537" s="0"/>
      <c r="EIG537" s="0"/>
      <c r="EIH537" s="0"/>
      <c r="EII537" s="0"/>
      <c r="EIJ537" s="0"/>
      <c r="EIK537" s="0"/>
      <c r="EIL537" s="0"/>
      <c r="EIM537" s="0"/>
      <c r="EIN537" s="0"/>
      <c r="EIO537" s="0"/>
      <c r="EIP537" s="0"/>
      <c r="EIQ537" s="0"/>
      <c r="EIR537" s="0"/>
      <c r="EIS537" s="0"/>
      <c r="EIT537" s="0"/>
      <c r="EIU537" s="0"/>
      <c r="EIV537" s="0"/>
      <c r="EIW537" s="0"/>
      <c r="EIX537" s="0"/>
      <c r="EIY537" s="0"/>
      <c r="EIZ537" s="0"/>
      <c r="EJA537" s="0"/>
      <c r="EJB537" s="0"/>
      <c r="EJC537" s="0"/>
      <c r="EJD537" s="0"/>
      <c r="EJE537" s="0"/>
      <c r="EJF537" s="0"/>
      <c r="EJG537" s="0"/>
      <c r="EJH537" s="0"/>
      <c r="EJI537" s="0"/>
      <c r="EJJ537" s="0"/>
      <c r="EJK537" s="0"/>
      <c r="EJL537" s="0"/>
      <c r="EJM537" s="0"/>
      <c r="EJN537" s="0"/>
      <c r="EJO537" s="0"/>
      <c r="EJP537" s="0"/>
      <c r="EJQ537" s="0"/>
      <c r="EJR537" s="0"/>
      <c r="EJS537" s="0"/>
      <c r="EJT537" s="0"/>
      <c r="EJU537" s="0"/>
      <c r="EJV537" s="0"/>
      <c r="EJW537" s="0"/>
      <c r="EJX537" s="0"/>
      <c r="EJY537" s="0"/>
      <c r="EJZ537" s="0"/>
      <c r="EKA537" s="0"/>
      <c r="EKB537" s="0"/>
      <c r="EKC537" s="0"/>
      <c r="EKD537" s="0"/>
      <c r="EKE537" s="0"/>
      <c r="EKF537" s="0"/>
      <c r="EKG537" s="0"/>
      <c r="EKH537" s="0"/>
      <c r="EKI537" s="0"/>
      <c r="EKJ537" s="0"/>
      <c r="EKK537" s="0"/>
      <c r="EKL537" s="0"/>
      <c r="EKM537" s="0"/>
      <c r="EKN537" s="0"/>
      <c r="EKO537" s="0"/>
      <c r="EKP537" s="0"/>
      <c r="EKQ537" s="0"/>
      <c r="EKR537" s="0"/>
      <c r="EKS537" s="0"/>
      <c r="EKT537" s="0"/>
      <c r="EKU537" s="0"/>
      <c r="EKV537" s="0"/>
      <c r="EKW537" s="0"/>
      <c r="EKX537" s="0"/>
      <c r="EKY537" s="0"/>
      <c r="EKZ537" s="0"/>
      <c r="ELA537" s="0"/>
      <c r="ELB537" s="0"/>
      <c r="ELC537" s="0"/>
      <c r="ELD537" s="0"/>
      <c r="ELE537" s="0"/>
      <c r="ELF537" s="0"/>
      <c r="ELG537" s="0"/>
      <c r="ELH537" s="0"/>
      <c r="ELI537" s="0"/>
      <c r="ELJ537" s="0"/>
      <c r="ELK537" s="0"/>
      <c r="ELL537" s="0"/>
      <c r="ELM537" s="0"/>
      <c r="ELN537" s="0"/>
      <c r="ELO537" s="0"/>
      <c r="ELP537" s="0"/>
      <c r="ELQ537" s="0"/>
      <c r="ELR537" s="0"/>
      <c r="ELS537" s="0"/>
      <c r="ELT537" s="0"/>
      <c r="ELU537" s="0"/>
      <c r="ELV537" s="0"/>
      <c r="ELW537" s="0"/>
      <c r="ELX537" s="0"/>
      <c r="ELY537" s="0"/>
      <c r="ELZ537" s="0"/>
      <c r="EMA537" s="0"/>
      <c r="EMB537" s="0"/>
      <c r="EMC537" s="0"/>
      <c r="EMD537" s="0"/>
      <c r="EME537" s="0"/>
      <c r="EMF537" s="0"/>
      <c r="EMG537" s="0"/>
      <c r="EMH537" s="0"/>
      <c r="EMI537" s="0"/>
      <c r="EMJ537" s="0"/>
      <c r="EMK537" s="0"/>
      <c r="EML537" s="0"/>
      <c r="EMM537" s="0"/>
      <c r="EMN537" s="0"/>
      <c r="EMO537" s="0"/>
      <c r="EMP537" s="0"/>
      <c r="EMQ537" s="0"/>
      <c r="EMR537" s="0"/>
      <c r="EMS537" s="0"/>
      <c r="EMT537" s="0"/>
      <c r="EMU537" s="0"/>
      <c r="EMV537" s="0"/>
      <c r="EMW537" s="0"/>
      <c r="EMX537" s="0"/>
      <c r="EMY537" s="0"/>
      <c r="EMZ537" s="0"/>
      <c r="ENA537" s="0"/>
      <c r="ENB537" s="0"/>
      <c r="ENC537" s="0"/>
      <c r="END537" s="0"/>
      <c r="ENE537" s="0"/>
      <c r="ENF537" s="0"/>
      <c r="ENG537" s="0"/>
      <c r="ENH537" s="0"/>
      <c r="ENI537" s="0"/>
      <c r="ENJ537" s="0"/>
      <c r="ENK537" s="0"/>
      <c r="ENL537" s="0"/>
      <c r="ENM537" s="0"/>
      <c r="ENN537" s="0"/>
      <c r="ENO537" s="0"/>
      <c r="ENP537" s="0"/>
      <c r="ENQ537" s="0"/>
      <c r="ENR537" s="0"/>
      <c r="ENS537" s="0"/>
      <c r="ENT537" s="0"/>
      <c r="ENU537" s="0"/>
      <c r="ENV537" s="0"/>
      <c r="ENW537" s="0"/>
      <c r="ENX537" s="0"/>
      <c r="ENY537" s="0"/>
      <c r="ENZ537" s="0"/>
      <c r="EOA537" s="0"/>
      <c r="EOB537" s="0"/>
      <c r="EOC537" s="0"/>
      <c r="EOD537" s="0"/>
      <c r="EOE537" s="0"/>
      <c r="EOF537" s="0"/>
      <c r="EOG537" s="0"/>
      <c r="EOH537" s="0"/>
      <c r="EOI537" s="0"/>
      <c r="EOJ537" s="0"/>
      <c r="EOK537" s="0"/>
      <c r="EOL537" s="0"/>
      <c r="EOM537" s="0"/>
      <c r="EON537" s="0"/>
      <c r="EOO537" s="0"/>
      <c r="EOP537" s="0"/>
      <c r="EOQ537" s="0"/>
      <c r="EOR537" s="0"/>
      <c r="EOS537" s="0"/>
      <c r="EOT537" s="0"/>
      <c r="EOU537" s="0"/>
      <c r="EOV537" s="0"/>
      <c r="EOW537" s="0"/>
      <c r="EOX537" s="0"/>
      <c r="EOY537" s="0"/>
      <c r="EOZ537" s="0"/>
      <c r="EPA537" s="0"/>
      <c r="EPB537" s="0"/>
      <c r="EPC537" s="0"/>
      <c r="EPD537" s="0"/>
      <c r="EPE537" s="0"/>
      <c r="EPF537" s="0"/>
      <c r="EPG537" s="0"/>
      <c r="EPH537" s="0"/>
      <c r="EPI537" s="0"/>
      <c r="EPJ537" s="0"/>
      <c r="EPK537" s="0"/>
      <c r="EPL537" s="0"/>
      <c r="EPM537" s="0"/>
      <c r="EPN537" s="0"/>
      <c r="EPO537" s="0"/>
      <c r="EPP537" s="0"/>
      <c r="EPQ537" s="0"/>
      <c r="EPR537" s="0"/>
      <c r="EPS537" s="0"/>
      <c r="EPT537" s="0"/>
      <c r="EPU537" s="0"/>
      <c r="EPV537" s="0"/>
      <c r="EPW537" s="0"/>
      <c r="EPX537" s="0"/>
      <c r="EPY537" s="0"/>
      <c r="EPZ537" s="0"/>
      <c r="EQA537" s="0"/>
      <c r="EQB537" s="0"/>
      <c r="EQC537" s="0"/>
      <c r="EQD537" s="0"/>
      <c r="EQE537" s="0"/>
      <c r="EQF537" s="0"/>
      <c r="EQG537" s="0"/>
      <c r="EQH537" s="0"/>
      <c r="EQI537" s="0"/>
      <c r="EQJ537" s="0"/>
      <c r="EQK537" s="0"/>
      <c r="EQL537" s="0"/>
      <c r="EQM537" s="0"/>
      <c r="EQN537" s="0"/>
      <c r="EQO537" s="0"/>
      <c r="EQP537" s="0"/>
      <c r="EQQ537" s="0"/>
      <c r="EQR537" s="0"/>
      <c r="EQS537" s="0"/>
      <c r="EQT537" s="0"/>
      <c r="EQU537" s="0"/>
      <c r="EQV537" s="0"/>
      <c r="EQW537" s="0"/>
      <c r="EQX537" s="0"/>
      <c r="EQY537" s="0"/>
      <c r="EQZ537" s="0"/>
      <c r="ERA537" s="0"/>
      <c r="ERB537" s="0"/>
      <c r="ERC537" s="0"/>
      <c r="ERD537" s="0"/>
      <c r="ERE537" s="0"/>
      <c r="ERF537" s="0"/>
      <c r="ERG537" s="0"/>
      <c r="ERH537" s="0"/>
      <c r="ERI537" s="0"/>
      <c r="ERJ537" s="0"/>
      <c r="ERK537" s="0"/>
      <c r="ERL537" s="0"/>
      <c r="ERM537" s="0"/>
      <c r="ERN537" s="0"/>
      <c r="ERO537" s="0"/>
      <c r="ERP537" s="0"/>
      <c r="ERQ537" s="0"/>
      <c r="ERR537" s="0"/>
      <c r="ERS537" s="0"/>
      <c r="ERT537" s="0"/>
      <c r="ERU537" s="0"/>
      <c r="ERV537" s="0"/>
      <c r="ERW537" s="0"/>
      <c r="ERX537" s="0"/>
      <c r="ERY537" s="0"/>
      <c r="ERZ537" s="0"/>
      <c r="ESA537" s="0"/>
      <c r="ESB537" s="0"/>
      <c r="ESC537" s="0"/>
      <c r="ESD537" s="0"/>
      <c r="ESE537" s="0"/>
      <c r="ESF537" s="0"/>
      <c r="ESG537" s="0"/>
      <c r="ESH537" s="0"/>
      <c r="ESI537" s="0"/>
      <c r="ESJ537" s="0"/>
      <c r="ESK537" s="0"/>
      <c r="ESL537" s="0"/>
      <c r="ESM537" s="0"/>
      <c r="ESN537" s="0"/>
      <c r="ESO537" s="0"/>
      <c r="ESP537" s="0"/>
      <c r="ESQ537" s="0"/>
      <c r="ESR537" s="0"/>
      <c r="ESS537" s="0"/>
      <c r="EST537" s="0"/>
      <c r="ESU537" s="0"/>
      <c r="ESV537" s="0"/>
      <c r="ESW537" s="0"/>
      <c r="ESX537" s="0"/>
      <c r="ESY537" s="0"/>
      <c r="ESZ537" s="0"/>
      <c r="ETA537" s="0"/>
      <c r="ETB537" s="0"/>
      <c r="ETC537" s="0"/>
      <c r="ETD537" s="0"/>
      <c r="ETE537" s="0"/>
      <c r="ETF537" s="0"/>
      <c r="ETG537" s="0"/>
      <c r="ETH537" s="0"/>
      <c r="ETI537" s="0"/>
      <c r="ETJ537" s="0"/>
      <c r="ETK537" s="0"/>
      <c r="ETL537" s="0"/>
      <c r="ETM537" s="0"/>
      <c r="ETN537" s="0"/>
      <c r="ETO537" s="0"/>
      <c r="ETP537" s="0"/>
      <c r="ETQ537" s="0"/>
      <c r="ETR537" s="0"/>
      <c r="ETS537" s="0"/>
      <c r="ETT537" s="0"/>
      <c r="ETU537" s="0"/>
      <c r="ETV537" s="0"/>
      <c r="ETW537" s="0"/>
      <c r="ETX537" s="0"/>
      <c r="ETY537" s="0"/>
      <c r="ETZ537" s="0"/>
      <c r="EUA537" s="0"/>
      <c r="EUB537" s="0"/>
      <c r="EUC537" s="0"/>
      <c r="EUD537" s="0"/>
      <c r="EUE537" s="0"/>
      <c r="EUF537" s="0"/>
      <c r="EUG537" s="0"/>
      <c r="EUH537" s="0"/>
      <c r="EUI537" s="0"/>
      <c r="EUJ537" s="0"/>
      <c r="EUK537" s="0"/>
      <c r="EUL537" s="0"/>
      <c r="EUM537" s="0"/>
      <c r="EUN537" s="0"/>
      <c r="EUO537" s="0"/>
      <c r="EUP537" s="0"/>
      <c r="EUQ537" s="0"/>
      <c r="EUR537" s="0"/>
      <c r="EUS537" s="0"/>
      <c r="EUT537" s="0"/>
      <c r="EUU537" s="0"/>
      <c r="EUV537" s="0"/>
      <c r="EUW537" s="0"/>
      <c r="EUX537" s="0"/>
      <c r="EUY537" s="0"/>
      <c r="EUZ537" s="0"/>
      <c r="EVA537" s="0"/>
      <c r="EVB537" s="0"/>
      <c r="EVC537" s="0"/>
      <c r="EVD537" s="0"/>
      <c r="EVE537" s="0"/>
      <c r="EVF537" s="0"/>
      <c r="EVG537" s="0"/>
      <c r="EVH537" s="0"/>
      <c r="EVI537" s="0"/>
      <c r="EVJ537" s="0"/>
      <c r="EVK537" s="0"/>
      <c r="EVL537" s="0"/>
      <c r="EVM537" s="0"/>
      <c r="EVN537" s="0"/>
      <c r="EVO537" s="0"/>
      <c r="EVP537" s="0"/>
      <c r="EVQ537" s="0"/>
      <c r="EVR537" s="0"/>
      <c r="EVS537" s="0"/>
      <c r="EVT537" s="0"/>
      <c r="EVU537" s="0"/>
      <c r="EVV537" s="0"/>
      <c r="EVW537" s="0"/>
      <c r="EVX537" s="0"/>
      <c r="EVY537" s="0"/>
      <c r="EVZ537" s="0"/>
      <c r="EWA537" s="0"/>
      <c r="EWB537" s="0"/>
      <c r="EWC537" s="0"/>
      <c r="EWD537" s="0"/>
      <c r="EWE537" s="0"/>
      <c r="EWF537" s="0"/>
      <c r="EWG537" s="0"/>
      <c r="EWH537" s="0"/>
      <c r="EWI537" s="0"/>
      <c r="EWJ537" s="0"/>
      <c r="EWK537" s="0"/>
      <c r="EWL537" s="0"/>
      <c r="EWM537" s="0"/>
      <c r="EWN537" s="0"/>
      <c r="EWO537" s="0"/>
      <c r="EWP537" s="0"/>
      <c r="EWQ537" s="0"/>
      <c r="EWR537" s="0"/>
      <c r="EWS537" s="0"/>
      <c r="EWT537" s="0"/>
      <c r="EWU537" s="0"/>
      <c r="EWV537" s="0"/>
      <c r="EWW537" s="0"/>
      <c r="EWX537" s="0"/>
      <c r="EWY537" s="0"/>
      <c r="EWZ537" s="0"/>
      <c r="EXA537" s="0"/>
      <c r="EXB537" s="0"/>
      <c r="EXC537" s="0"/>
      <c r="EXD537" s="0"/>
      <c r="EXE537" s="0"/>
      <c r="EXF537" s="0"/>
      <c r="EXG537" s="0"/>
      <c r="EXH537" s="0"/>
      <c r="EXI537" s="0"/>
      <c r="EXJ537" s="0"/>
      <c r="EXK537" s="0"/>
      <c r="EXL537" s="0"/>
      <c r="EXM537" s="0"/>
      <c r="EXN537" s="0"/>
      <c r="EXO537" s="0"/>
      <c r="EXP537" s="0"/>
      <c r="EXQ537" s="0"/>
      <c r="EXR537" s="0"/>
      <c r="EXS537" s="0"/>
      <c r="EXT537" s="0"/>
      <c r="EXU537" s="0"/>
      <c r="EXV537" s="0"/>
      <c r="EXW537" s="0"/>
      <c r="EXX537" s="0"/>
      <c r="EXY537" s="0"/>
      <c r="EXZ537" s="0"/>
      <c r="EYA537" s="0"/>
      <c r="EYB537" s="0"/>
      <c r="EYC537" s="0"/>
      <c r="EYD537" s="0"/>
      <c r="EYE537" s="0"/>
      <c r="EYF537" s="0"/>
      <c r="EYG537" s="0"/>
      <c r="EYH537" s="0"/>
      <c r="EYI537" s="0"/>
      <c r="EYJ537" s="0"/>
      <c r="EYK537" s="0"/>
      <c r="EYL537" s="0"/>
      <c r="EYM537" s="0"/>
      <c r="EYN537" s="0"/>
      <c r="EYO537" s="0"/>
      <c r="EYP537" s="0"/>
      <c r="EYQ537" s="0"/>
      <c r="EYR537" s="0"/>
      <c r="EYS537" s="0"/>
      <c r="EYT537" s="0"/>
      <c r="EYU537" s="0"/>
      <c r="EYV537" s="0"/>
      <c r="EYW537" s="0"/>
      <c r="EYX537" s="0"/>
      <c r="EYY537" s="0"/>
      <c r="EYZ537" s="0"/>
      <c r="EZA537" s="0"/>
      <c r="EZB537" s="0"/>
      <c r="EZC537" s="0"/>
      <c r="EZD537" s="0"/>
      <c r="EZE537" s="0"/>
      <c r="EZF537" s="0"/>
      <c r="EZG537" s="0"/>
      <c r="EZH537" s="0"/>
      <c r="EZI537" s="0"/>
      <c r="EZJ537" s="0"/>
      <c r="EZK537" s="0"/>
      <c r="EZL537" s="0"/>
      <c r="EZM537" s="0"/>
      <c r="EZN537" s="0"/>
      <c r="EZO537" s="0"/>
      <c r="EZP537" s="0"/>
      <c r="EZQ537" s="0"/>
      <c r="EZR537" s="0"/>
      <c r="EZS537" s="0"/>
      <c r="EZT537" s="0"/>
      <c r="EZU537" s="0"/>
      <c r="EZV537" s="0"/>
      <c r="EZW537" s="0"/>
      <c r="EZX537" s="0"/>
      <c r="EZY537" s="0"/>
      <c r="EZZ537" s="0"/>
      <c r="FAA537" s="0"/>
      <c r="FAB537" s="0"/>
      <c r="FAC537" s="0"/>
      <c r="FAD537" s="0"/>
      <c r="FAE537" s="0"/>
      <c r="FAF537" s="0"/>
      <c r="FAG537" s="0"/>
      <c r="FAH537" s="0"/>
      <c r="FAI537" s="0"/>
      <c r="FAJ537" s="0"/>
      <c r="FAK537" s="0"/>
      <c r="FAL537" s="0"/>
      <c r="FAM537" s="0"/>
      <c r="FAN537" s="0"/>
      <c r="FAO537" s="0"/>
      <c r="FAP537" s="0"/>
      <c r="FAQ537" s="0"/>
      <c r="FAR537" s="0"/>
      <c r="FAS537" s="0"/>
      <c r="FAT537" s="0"/>
      <c r="FAU537" s="0"/>
      <c r="FAV537" s="0"/>
      <c r="FAW537" s="0"/>
      <c r="FAX537" s="0"/>
      <c r="FAY537" s="0"/>
      <c r="FAZ537" s="0"/>
      <c r="FBA537" s="0"/>
      <c r="FBB537" s="0"/>
      <c r="FBC537" s="0"/>
      <c r="FBD537" s="0"/>
      <c r="FBE537" s="0"/>
      <c r="FBF537" s="0"/>
      <c r="FBG537" s="0"/>
      <c r="FBH537" s="0"/>
      <c r="FBI537" s="0"/>
      <c r="FBJ537" s="0"/>
      <c r="FBK537" s="0"/>
      <c r="FBL537" s="0"/>
      <c r="FBM537" s="0"/>
      <c r="FBN537" s="0"/>
      <c r="FBO537" s="0"/>
      <c r="FBP537" s="0"/>
      <c r="FBQ537" s="0"/>
      <c r="FBR537" s="0"/>
      <c r="FBS537" s="0"/>
      <c r="FBT537" s="0"/>
      <c r="FBU537" s="0"/>
      <c r="FBV537" s="0"/>
      <c r="FBW537" s="0"/>
      <c r="FBX537" s="0"/>
      <c r="FBY537" s="0"/>
      <c r="FBZ537" s="0"/>
      <c r="FCA537" s="0"/>
      <c r="FCB537" s="0"/>
      <c r="FCC537" s="0"/>
      <c r="FCD537" s="0"/>
      <c r="FCE537" s="0"/>
      <c r="FCF537" s="0"/>
      <c r="FCG537" s="0"/>
      <c r="FCH537" s="0"/>
      <c r="FCI537" s="0"/>
      <c r="FCJ537" s="0"/>
      <c r="FCK537" s="0"/>
      <c r="FCL537" s="0"/>
      <c r="FCM537" s="0"/>
      <c r="FCN537" s="0"/>
      <c r="FCO537" s="0"/>
      <c r="FCP537" s="0"/>
      <c r="FCQ537" s="0"/>
      <c r="FCR537" s="0"/>
      <c r="FCS537" s="0"/>
      <c r="FCT537" s="0"/>
      <c r="FCU537" s="0"/>
      <c r="FCV537" s="0"/>
      <c r="FCW537" s="0"/>
      <c r="FCX537" s="0"/>
      <c r="FCY537" s="0"/>
      <c r="FCZ537" s="0"/>
      <c r="FDA537" s="0"/>
      <c r="FDB537" s="0"/>
      <c r="FDC537" s="0"/>
      <c r="FDD537" s="0"/>
      <c r="FDE537" s="0"/>
      <c r="FDF537" s="0"/>
      <c r="FDG537" s="0"/>
      <c r="FDH537" s="0"/>
      <c r="FDI537" s="0"/>
      <c r="FDJ537" s="0"/>
      <c r="FDK537" s="0"/>
      <c r="FDL537" s="0"/>
      <c r="FDM537" s="0"/>
      <c r="FDN537" s="0"/>
      <c r="FDO537" s="0"/>
      <c r="FDP537" s="0"/>
      <c r="FDQ537" s="0"/>
      <c r="FDR537" s="0"/>
      <c r="FDS537" s="0"/>
      <c r="FDT537" s="0"/>
      <c r="FDU537" s="0"/>
      <c r="FDV537" s="0"/>
      <c r="FDW537" s="0"/>
      <c r="FDX537" s="0"/>
      <c r="FDY537" s="0"/>
      <c r="FDZ537" s="0"/>
      <c r="FEA537" s="0"/>
      <c r="FEB537" s="0"/>
      <c r="FEC537" s="0"/>
      <c r="FED537" s="0"/>
      <c r="FEE537" s="0"/>
      <c r="FEF537" s="0"/>
      <c r="FEG537" s="0"/>
      <c r="FEH537" s="0"/>
      <c r="FEI537" s="0"/>
      <c r="FEJ537" s="0"/>
      <c r="FEK537" s="0"/>
      <c r="FEL537" s="0"/>
      <c r="FEM537" s="0"/>
      <c r="FEN537" s="0"/>
      <c r="FEO537" s="0"/>
      <c r="FEP537" s="0"/>
      <c r="FEQ537" s="0"/>
      <c r="FER537" s="0"/>
      <c r="FES537" s="0"/>
      <c r="FET537" s="0"/>
      <c r="FEU537" s="0"/>
      <c r="FEV537" s="0"/>
      <c r="FEW537" s="0"/>
      <c r="FEX537" s="0"/>
      <c r="FEY537" s="0"/>
      <c r="FEZ537" s="0"/>
      <c r="FFA537" s="0"/>
      <c r="FFB537" s="0"/>
      <c r="FFC537" s="0"/>
      <c r="FFD537" s="0"/>
      <c r="FFE537" s="0"/>
      <c r="FFF537" s="0"/>
      <c r="FFG537" s="0"/>
      <c r="FFH537" s="0"/>
      <c r="FFI537" s="0"/>
      <c r="FFJ537" s="0"/>
      <c r="FFK537" s="0"/>
      <c r="FFL537" s="0"/>
      <c r="FFM537" s="0"/>
      <c r="FFN537" s="0"/>
      <c r="FFO537" s="0"/>
      <c r="FFP537" s="0"/>
      <c r="FFQ537" s="0"/>
      <c r="FFR537" s="0"/>
      <c r="FFS537" s="0"/>
      <c r="FFT537" s="0"/>
      <c r="FFU537" s="0"/>
      <c r="FFV537" s="0"/>
      <c r="FFW537" s="0"/>
      <c r="FFX537" s="0"/>
      <c r="FFY537" s="0"/>
      <c r="FFZ537" s="0"/>
      <c r="FGA537" s="0"/>
      <c r="FGB537" s="0"/>
      <c r="FGC537" s="0"/>
      <c r="FGD537" s="0"/>
      <c r="FGE537" s="0"/>
      <c r="FGF537" s="0"/>
      <c r="FGG537" s="0"/>
      <c r="FGH537" s="0"/>
      <c r="FGI537" s="0"/>
      <c r="FGJ537" s="0"/>
      <c r="FGK537" s="0"/>
      <c r="FGL537" s="0"/>
      <c r="FGM537" s="0"/>
      <c r="FGN537" s="0"/>
      <c r="FGO537" s="0"/>
      <c r="FGP537" s="0"/>
      <c r="FGQ537" s="0"/>
      <c r="FGR537" s="0"/>
      <c r="FGS537" s="0"/>
      <c r="FGT537" s="0"/>
      <c r="FGU537" s="0"/>
      <c r="FGV537" s="0"/>
      <c r="FGW537" s="0"/>
      <c r="FGX537" s="0"/>
      <c r="FGY537" s="0"/>
      <c r="FGZ537" s="0"/>
      <c r="FHA537" s="0"/>
      <c r="FHB537" s="0"/>
      <c r="FHC537" s="0"/>
      <c r="FHD537" s="0"/>
      <c r="FHE537" s="0"/>
      <c r="FHF537" s="0"/>
      <c r="FHG537" s="0"/>
      <c r="FHH537" s="0"/>
      <c r="FHI537" s="0"/>
      <c r="FHJ537" s="0"/>
      <c r="FHK537" s="0"/>
      <c r="FHL537" s="0"/>
      <c r="FHM537" s="0"/>
      <c r="FHN537" s="0"/>
      <c r="FHO537" s="0"/>
      <c r="FHP537" s="0"/>
      <c r="FHQ537" s="0"/>
      <c r="FHR537" s="0"/>
      <c r="FHS537" s="0"/>
      <c r="FHT537" s="0"/>
      <c r="FHU537" s="0"/>
      <c r="FHV537" s="0"/>
      <c r="FHW537" s="0"/>
      <c r="FHX537" s="0"/>
      <c r="FHY537" s="0"/>
      <c r="FHZ537" s="0"/>
      <c r="FIA537" s="0"/>
      <c r="FIB537" s="0"/>
      <c r="FIC537" s="0"/>
      <c r="FID537" s="0"/>
      <c r="FIE537" s="0"/>
      <c r="FIF537" s="0"/>
      <c r="FIG537" s="0"/>
      <c r="FIH537" s="0"/>
      <c r="FII537" s="0"/>
      <c r="FIJ537" s="0"/>
      <c r="FIK537" s="0"/>
      <c r="FIL537" s="0"/>
      <c r="FIM537" s="0"/>
      <c r="FIN537" s="0"/>
      <c r="FIO537" s="0"/>
      <c r="FIP537" s="0"/>
      <c r="FIQ537" s="0"/>
      <c r="FIR537" s="0"/>
      <c r="FIS537" s="0"/>
      <c r="FIT537" s="0"/>
      <c r="FIU537" s="0"/>
      <c r="FIV537" s="0"/>
      <c r="FIW537" s="0"/>
      <c r="FIX537" s="0"/>
      <c r="FIY537" s="0"/>
      <c r="FIZ537" s="0"/>
      <c r="FJA537" s="0"/>
      <c r="FJB537" s="0"/>
      <c r="FJC537" s="0"/>
      <c r="FJD537" s="0"/>
      <c r="FJE537" s="0"/>
      <c r="FJF537" s="0"/>
      <c r="FJG537" s="0"/>
      <c r="FJH537" s="0"/>
      <c r="FJI537" s="0"/>
      <c r="FJJ537" s="0"/>
      <c r="FJK537" s="0"/>
      <c r="FJL537" s="0"/>
      <c r="FJM537" s="0"/>
      <c r="FJN537" s="0"/>
      <c r="FJO537" s="0"/>
      <c r="FJP537" s="0"/>
      <c r="FJQ537" s="0"/>
      <c r="FJR537" s="0"/>
      <c r="FJS537" s="0"/>
      <c r="FJT537" s="0"/>
      <c r="FJU537" s="0"/>
      <c r="FJV537" s="0"/>
      <c r="FJW537" s="0"/>
      <c r="FJX537" s="0"/>
      <c r="FJY537" s="0"/>
      <c r="FJZ537" s="0"/>
      <c r="FKA537" s="0"/>
      <c r="FKB537" s="0"/>
      <c r="FKC537" s="0"/>
      <c r="FKD537" s="0"/>
      <c r="FKE537" s="0"/>
      <c r="FKF537" s="0"/>
      <c r="FKG537" s="0"/>
      <c r="FKH537" s="0"/>
      <c r="FKI537" s="0"/>
      <c r="FKJ537" s="0"/>
      <c r="FKK537" s="0"/>
      <c r="FKL537" s="0"/>
      <c r="FKM537" s="0"/>
      <c r="FKN537" s="0"/>
      <c r="FKO537" s="0"/>
      <c r="FKP537" s="0"/>
      <c r="FKQ537" s="0"/>
      <c r="FKR537" s="0"/>
      <c r="FKS537" s="0"/>
      <c r="FKT537" s="0"/>
      <c r="FKU537" s="0"/>
      <c r="FKV537" s="0"/>
      <c r="FKW537" s="0"/>
      <c r="FKX537" s="0"/>
      <c r="FKY537" s="0"/>
      <c r="FKZ537" s="0"/>
      <c r="FLA537" s="0"/>
      <c r="FLB537" s="0"/>
      <c r="FLC537" s="0"/>
      <c r="FLD537" s="0"/>
      <c r="FLE537" s="0"/>
      <c r="FLF537" s="0"/>
      <c r="FLG537" s="0"/>
      <c r="FLH537" s="0"/>
      <c r="FLI537" s="0"/>
      <c r="FLJ537" s="0"/>
      <c r="FLK537" s="0"/>
      <c r="FLL537" s="0"/>
      <c r="FLM537" s="0"/>
      <c r="FLN537" s="0"/>
      <c r="FLO537" s="0"/>
      <c r="FLP537" s="0"/>
      <c r="FLQ537" s="0"/>
      <c r="FLR537" s="0"/>
      <c r="FLS537" s="0"/>
      <c r="FLT537" s="0"/>
      <c r="FLU537" s="0"/>
      <c r="FLV537" s="0"/>
      <c r="FLW537" s="0"/>
      <c r="FLX537" s="0"/>
      <c r="FLY537" s="0"/>
      <c r="FLZ537" s="0"/>
      <c r="FMA537" s="0"/>
      <c r="FMB537" s="0"/>
      <c r="FMC537" s="0"/>
      <c r="FMD537" s="0"/>
      <c r="FME537" s="0"/>
      <c r="FMF537" s="0"/>
      <c r="FMG537" s="0"/>
      <c r="FMH537" s="0"/>
      <c r="FMI537" s="0"/>
      <c r="FMJ537" s="0"/>
      <c r="FMK537" s="0"/>
      <c r="FML537" s="0"/>
      <c r="FMM537" s="0"/>
      <c r="FMN537" s="0"/>
      <c r="FMO537" s="0"/>
      <c r="FMP537" s="0"/>
      <c r="FMQ537" s="0"/>
      <c r="FMR537" s="0"/>
      <c r="FMS537" s="0"/>
      <c r="FMT537" s="0"/>
      <c r="FMU537" s="0"/>
      <c r="FMV537" s="0"/>
      <c r="FMW537" s="0"/>
      <c r="FMX537" s="0"/>
      <c r="FMY537" s="0"/>
      <c r="FMZ537" s="0"/>
      <c r="FNA537" s="0"/>
      <c r="FNB537" s="0"/>
      <c r="FNC537" s="0"/>
      <c r="FND537" s="0"/>
      <c r="FNE537" s="0"/>
      <c r="FNF537" s="0"/>
      <c r="FNG537" s="0"/>
      <c r="FNH537" s="0"/>
      <c r="FNI537" s="0"/>
      <c r="FNJ537" s="0"/>
      <c r="FNK537" s="0"/>
      <c r="FNL537" s="0"/>
      <c r="FNM537" s="0"/>
      <c r="FNN537" s="0"/>
      <c r="FNO537" s="0"/>
      <c r="FNP537" s="0"/>
      <c r="FNQ537" s="0"/>
      <c r="FNR537" s="0"/>
      <c r="FNS537" s="0"/>
      <c r="FNT537" s="0"/>
      <c r="FNU537" s="0"/>
      <c r="FNV537" s="0"/>
      <c r="FNW537" s="0"/>
      <c r="FNX537" s="0"/>
      <c r="FNY537" s="0"/>
      <c r="FNZ537" s="0"/>
      <c r="FOA537" s="0"/>
      <c r="FOB537" s="0"/>
      <c r="FOC537" s="0"/>
      <c r="FOD537" s="0"/>
      <c r="FOE537" s="0"/>
      <c r="FOF537" s="0"/>
      <c r="FOG537" s="0"/>
      <c r="FOH537" s="0"/>
      <c r="FOI537" s="0"/>
      <c r="FOJ537" s="0"/>
      <c r="FOK537" s="0"/>
      <c r="FOL537" s="0"/>
      <c r="FOM537" s="0"/>
      <c r="FON537" s="0"/>
      <c r="FOO537" s="0"/>
      <c r="FOP537" s="0"/>
      <c r="FOQ537" s="0"/>
      <c r="FOR537" s="0"/>
      <c r="FOS537" s="0"/>
      <c r="FOT537" s="0"/>
      <c r="FOU537" s="0"/>
      <c r="FOV537" s="0"/>
      <c r="FOW537" s="0"/>
      <c r="FOX537" s="0"/>
      <c r="FOY537" s="0"/>
      <c r="FOZ537" s="0"/>
      <c r="FPA537" s="0"/>
      <c r="FPB537" s="0"/>
      <c r="FPC537" s="0"/>
      <c r="FPD537" s="0"/>
      <c r="FPE537" s="0"/>
      <c r="FPF537" s="0"/>
      <c r="FPG537" s="0"/>
      <c r="FPH537" s="0"/>
      <c r="FPI537" s="0"/>
      <c r="FPJ537" s="0"/>
      <c r="FPK537" s="0"/>
      <c r="FPL537" s="0"/>
      <c r="FPM537" s="0"/>
      <c r="FPN537" s="0"/>
      <c r="FPO537" s="0"/>
      <c r="FPP537" s="0"/>
      <c r="FPQ537" s="0"/>
      <c r="FPR537" s="0"/>
      <c r="FPS537" s="0"/>
      <c r="FPT537" s="0"/>
      <c r="FPU537" s="0"/>
      <c r="FPV537" s="0"/>
      <c r="FPW537" s="0"/>
      <c r="FPX537" s="0"/>
      <c r="FPY537" s="0"/>
      <c r="FPZ537" s="0"/>
      <c r="FQA537" s="0"/>
      <c r="FQB537" s="0"/>
      <c r="FQC537" s="0"/>
      <c r="FQD537" s="0"/>
      <c r="FQE537" s="0"/>
      <c r="FQF537" s="0"/>
      <c r="FQG537" s="0"/>
      <c r="FQH537" s="0"/>
      <c r="FQI537" s="0"/>
      <c r="FQJ537" s="0"/>
      <c r="FQK537" s="0"/>
      <c r="FQL537" s="0"/>
      <c r="FQM537" s="0"/>
      <c r="FQN537" s="0"/>
      <c r="FQO537" s="0"/>
      <c r="FQP537" s="0"/>
      <c r="FQQ537" s="0"/>
      <c r="FQR537" s="0"/>
      <c r="FQS537" s="0"/>
      <c r="FQT537" s="0"/>
      <c r="FQU537" s="0"/>
      <c r="FQV537" s="0"/>
      <c r="FQW537" s="0"/>
      <c r="FQX537" s="0"/>
      <c r="FQY537" s="0"/>
      <c r="FQZ537" s="0"/>
      <c r="FRA537" s="0"/>
      <c r="FRB537" s="0"/>
      <c r="FRC537" s="0"/>
      <c r="FRD537" s="0"/>
      <c r="FRE537" s="0"/>
      <c r="FRF537" s="0"/>
      <c r="FRG537" s="0"/>
      <c r="FRH537" s="0"/>
      <c r="FRI537" s="0"/>
      <c r="FRJ537" s="0"/>
      <c r="FRK537" s="0"/>
      <c r="FRL537" s="0"/>
      <c r="FRM537" s="0"/>
      <c r="FRN537" s="0"/>
      <c r="FRO537" s="0"/>
      <c r="FRP537" s="0"/>
      <c r="FRQ537" s="0"/>
      <c r="FRR537" s="0"/>
      <c r="FRS537" s="0"/>
      <c r="FRT537" s="0"/>
      <c r="FRU537" s="0"/>
      <c r="FRV537" s="0"/>
      <c r="FRW537" s="0"/>
      <c r="FRX537" s="0"/>
      <c r="FRY537" s="0"/>
      <c r="FRZ537" s="0"/>
      <c r="FSA537" s="0"/>
      <c r="FSB537" s="0"/>
      <c r="FSC537" s="0"/>
      <c r="FSD537" s="0"/>
      <c r="FSE537" s="0"/>
      <c r="FSF537" s="0"/>
      <c r="FSG537" s="0"/>
      <c r="FSH537" s="0"/>
      <c r="FSI537" s="0"/>
      <c r="FSJ537" s="0"/>
      <c r="FSK537" s="0"/>
      <c r="FSL537" s="0"/>
      <c r="FSM537" s="0"/>
      <c r="FSN537" s="0"/>
      <c r="FSO537" s="0"/>
      <c r="FSP537" s="0"/>
      <c r="FSQ537" s="0"/>
      <c r="FSR537" s="0"/>
      <c r="FSS537" s="0"/>
      <c r="FST537" s="0"/>
      <c r="FSU537" s="0"/>
      <c r="FSV537" s="0"/>
      <c r="FSW537" s="0"/>
      <c r="FSX537" s="0"/>
      <c r="FSY537" s="0"/>
      <c r="FSZ537" s="0"/>
      <c r="FTA537" s="0"/>
      <c r="FTB537" s="0"/>
      <c r="FTC537" s="0"/>
      <c r="FTD537" s="0"/>
      <c r="FTE537" s="0"/>
      <c r="FTF537" s="0"/>
      <c r="FTG537" s="0"/>
      <c r="FTH537" s="0"/>
      <c r="FTI537" s="0"/>
      <c r="FTJ537" s="0"/>
      <c r="FTK537" s="0"/>
      <c r="FTL537" s="0"/>
      <c r="FTM537" s="0"/>
      <c r="FTN537" s="0"/>
      <c r="FTO537" s="0"/>
      <c r="FTP537" s="0"/>
      <c r="FTQ537" s="0"/>
      <c r="FTR537" s="0"/>
      <c r="FTS537" s="0"/>
      <c r="FTT537" s="0"/>
      <c r="FTU537" s="0"/>
      <c r="FTV537" s="0"/>
      <c r="FTW537" s="0"/>
      <c r="FTX537" s="0"/>
      <c r="FTY537" s="0"/>
      <c r="FTZ537" s="0"/>
      <c r="FUA537" s="0"/>
      <c r="FUB537" s="0"/>
      <c r="FUC537" s="0"/>
      <c r="FUD537" s="0"/>
      <c r="FUE537" s="0"/>
      <c r="FUF537" s="0"/>
      <c r="FUG537" s="0"/>
      <c r="FUH537" s="0"/>
      <c r="FUI537" s="0"/>
      <c r="FUJ537" s="0"/>
      <c r="FUK537" s="0"/>
      <c r="FUL537" s="0"/>
      <c r="FUM537" s="0"/>
      <c r="FUN537" s="0"/>
      <c r="FUO537" s="0"/>
      <c r="FUP537" s="0"/>
      <c r="FUQ537" s="0"/>
      <c r="FUR537" s="0"/>
      <c r="FUS537" s="0"/>
      <c r="FUT537" s="0"/>
      <c r="FUU537" s="0"/>
      <c r="FUV537" s="0"/>
      <c r="FUW537" s="0"/>
      <c r="FUX537" s="0"/>
      <c r="FUY537" s="0"/>
      <c r="FUZ537" s="0"/>
      <c r="FVA537" s="0"/>
      <c r="FVB537" s="0"/>
      <c r="FVC537" s="0"/>
      <c r="FVD537" s="0"/>
      <c r="FVE537" s="0"/>
      <c r="FVF537" s="0"/>
      <c r="FVG537" s="0"/>
      <c r="FVH537" s="0"/>
      <c r="FVI537" s="0"/>
      <c r="FVJ537" s="0"/>
      <c r="FVK537" s="0"/>
      <c r="FVL537" s="0"/>
      <c r="FVM537" s="0"/>
      <c r="FVN537" s="0"/>
      <c r="FVO537" s="0"/>
      <c r="FVP537" s="0"/>
      <c r="FVQ537" s="0"/>
      <c r="FVR537" s="0"/>
      <c r="FVS537" s="0"/>
      <c r="FVT537" s="0"/>
      <c r="FVU537" s="0"/>
      <c r="FVV537" s="0"/>
      <c r="FVW537" s="0"/>
      <c r="FVX537" s="0"/>
      <c r="FVY537" s="0"/>
      <c r="FVZ537" s="0"/>
      <c r="FWA537" s="0"/>
      <c r="FWB537" s="0"/>
      <c r="FWC537" s="0"/>
      <c r="FWD537" s="0"/>
      <c r="FWE537" s="0"/>
      <c r="FWF537" s="0"/>
      <c r="FWG537" s="0"/>
      <c r="FWH537" s="0"/>
      <c r="FWI537" s="0"/>
      <c r="FWJ537" s="0"/>
      <c r="FWK537" s="0"/>
      <c r="FWL537" s="0"/>
      <c r="FWM537" s="0"/>
      <c r="FWN537" s="0"/>
      <c r="FWO537" s="0"/>
      <c r="FWP537" s="0"/>
      <c r="FWQ537" s="0"/>
      <c r="FWR537" s="0"/>
      <c r="FWS537" s="0"/>
      <c r="FWT537" s="0"/>
      <c r="FWU537" s="0"/>
      <c r="FWV537" s="0"/>
      <c r="FWW537" s="0"/>
      <c r="FWX537" s="0"/>
      <c r="FWY537" s="0"/>
      <c r="FWZ537" s="0"/>
      <c r="FXA537" s="0"/>
      <c r="FXB537" s="0"/>
      <c r="FXC537" s="0"/>
      <c r="FXD537" s="0"/>
      <c r="FXE537" s="0"/>
      <c r="FXF537" s="0"/>
      <c r="FXG537" s="0"/>
      <c r="FXH537" s="0"/>
      <c r="FXI537" s="0"/>
      <c r="FXJ537" s="0"/>
      <c r="FXK537" s="0"/>
      <c r="FXL537" s="0"/>
      <c r="FXM537" s="0"/>
      <c r="FXN537" s="0"/>
      <c r="FXO537" s="0"/>
      <c r="FXP537" s="0"/>
      <c r="FXQ537" s="0"/>
      <c r="FXR537" s="0"/>
      <c r="FXS537" s="0"/>
      <c r="FXT537" s="0"/>
      <c r="FXU537" s="0"/>
      <c r="FXV537" s="0"/>
      <c r="FXW537" s="0"/>
      <c r="FXX537" s="0"/>
      <c r="FXY537" s="0"/>
      <c r="FXZ537" s="0"/>
      <c r="FYA537" s="0"/>
      <c r="FYB537" s="0"/>
      <c r="FYC537" s="0"/>
      <c r="FYD537" s="0"/>
      <c r="FYE537" s="0"/>
      <c r="FYF537" s="0"/>
      <c r="FYG537" s="0"/>
      <c r="FYH537" s="0"/>
      <c r="FYI537" s="0"/>
      <c r="FYJ537" s="0"/>
      <c r="FYK537" s="0"/>
      <c r="FYL537" s="0"/>
      <c r="FYM537" s="0"/>
      <c r="FYN537" s="0"/>
      <c r="FYO537" s="0"/>
      <c r="FYP537" s="0"/>
      <c r="FYQ537" s="0"/>
      <c r="FYR537" s="0"/>
      <c r="FYS537" s="0"/>
      <c r="FYT537" s="0"/>
      <c r="FYU537" s="0"/>
      <c r="FYV537" s="0"/>
      <c r="FYW537" s="0"/>
      <c r="FYX537" s="0"/>
      <c r="FYY537" s="0"/>
      <c r="FYZ537" s="0"/>
      <c r="FZA537" s="0"/>
      <c r="FZB537" s="0"/>
      <c r="FZC537" s="0"/>
      <c r="FZD537" s="0"/>
      <c r="FZE537" s="0"/>
      <c r="FZF537" s="0"/>
      <c r="FZG537" s="0"/>
      <c r="FZH537" s="0"/>
      <c r="FZI537" s="0"/>
      <c r="FZJ537" s="0"/>
      <c r="FZK537" s="0"/>
      <c r="FZL537" s="0"/>
      <c r="FZM537" s="0"/>
      <c r="FZN537" s="0"/>
      <c r="FZO537" s="0"/>
      <c r="FZP537" s="0"/>
      <c r="FZQ537" s="0"/>
      <c r="FZR537" s="0"/>
      <c r="FZS537" s="0"/>
      <c r="FZT537" s="0"/>
      <c r="FZU537" s="0"/>
      <c r="FZV537" s="0"/>
      <c r="FZW537" s="0"/>
      <c r="FZX537" s="0"/>
      <c r="FZY537" s="0"/>
      <c r="FZZ537" s="0"/>
      <c r="GAA537" s="0"/>
      <c r="GAB537" s="0"/>
      <c r="GAC537" s="0"/>
      <c r="GAD537" s="0"/>
      <c r="GAE537" s="0"/>
      <c r="GAF537" s="0"/>
      <c r="GAG537" s="0"/>
      <c r="GAH537" s="0"/>
      <c r="GAI537" s="0"/>
      <c r="GAJ537" s="0"/>
      <c r="GAK537" s="0"/>
      <c r="GAL537" s="0"/>
      <c r="GAM537" s="0"/>
      <c r="GAN537" s="0"/>
      <c r="GAO537" s="0"/>
      <c r="GAP537" s="0"/>
      <c r="GAQ537" s="0"/>
      <c r="GAR537" s="0"/>
      <c r="GAS537" s="0"/>
      <c r="GAT537" s="0"/>
      <c r="GAU537" s="0"/>
      <c r="GAV537" s="0"/>
      <c r="GAW537" s="0"/>
      <c r="GAX537" s="0"/>
      <c r="GAY537" s="0"/>
      <c r="GAZ537" s="0"/>
      <c r="GBA537" s="0"/>
      <c r="GBB537" s="0"/>
      <c r="GBC537" s="0"/>
      <c r="GBD537" s="0"/>
      <c r="GBE537" s="0"/>
      <c r="GBF537" s="0"/>
      <c r="GBG537" s="0"/>
      <c r="GBH537" s="0"/>
      <c r="GBI537" s="0"/>
      <c r="GBJ537" s="0"/>
      <c r="GBK537" s="0"/>
      <c r="GBL537" s="0"/>
      <c r="GBM537" s="0"/>
      <c r="GBN537" s="0"/>
      <c r="GBO537" s="0"/>
      <c r="GBP537" s="0"/>
      <c r="GBQ537" s="0"/>
      <c r="GBR537" s="0"/>
      <c r="GBS537" s="0"/>
      <c r="GBT537" s="0"/>
      <c r="GBU537" s="0"/>
      <c r="GBV537" s="0"/>
      <c r="GBW537" s="0"/>
      <c r="GBX537" s="0"/>
      <c r="GBY537" s="0"/>
      <c r="GBZ537" s="0"/>
      <c r="GCA537" s="0"/>
      <c r="GCB537" s="0"/>
      <c r="GCC537" s="0"/>
      <c r="GCD537" s="0"/>
      <c r="GCE537" s="0"/>
      <c r="GCF537" s="0"/>
      <c r="GCG537" s="0"/>
      <c r="GCH537" s="0"/>
      <c r="GCI537" s="0"/>
      <c r="GCJ537" s="0"/>
      <c r="GCK537" s="0"/>
      <c r="GCL537" s="0"/>
      <c r="GCM537" s="0"/>
      <c r="GCN537" s="0"/>
      <c r="GCO537" s="0"/>
      <c r="GCP537" s="0"/>
      <c r="GCQ537" s="0"/>
      <c r="GCR537" s="0"/>
      <c r="GCS537" s="0"/>
      <c r="GCT537" s="0"/>
      <c r="GCU537" s="0"/>
      <c r="GCV537" s="0"/>
      <c r="GCW537" s="0"/>
      <c r="GCX537" s="0"/>
      <c r="GCY537" s="0"/>
      <c r="GCZ537" s="0"/>
      <c r="GDA537" s="0"/>
      <c r="GDB537" s="0"/>
      <c r="GDC537" s="0"/>
      <c r="GDD537" s="0"/>
      <c r="GDE537" s="0"/>
      <c r="GDF537" s="0"/>
      <c r="GDG537" s="0"/>
      <c r="GDH537" s="0"/>
      <c r="GDI537" s="0"/>
      <c r="GDJ537" s="0"/>
      <c r="GDK537" s="0"/>
      <c r="GDL537" s="0"/>
      <c r="GDM537" s="0"/>
      <c r="GDN537" s="0"/>
      <c r="GDO537" s="0"/>
      <c r="GDP537" s="0"/>
      <c r="GDQ537" s="0"/>
      <c r="GDR537" s="0"/>
      <c r="GDS537" s="0"/>
      <c r="GDT537" s="0"/>
      <c r="GDU537" s="0"/>
      <c r="GDV537" s="0"/>
      <c r="GDW537" s="0"/>
      <c r="GDX537" s="0"/>
      <c r="GDY537" s="0"/>
      <c r="GDZ537" s="0"/>
      <c r="GEA537" s="0"/>
      <c r="GEB537" s="0"/>
      <c r="GEC537" s="0"/>
      <c r="GED537" s="0"/>
      <c r="GEE537" s="0"/>
      <c r="GEF537" s="0"/>
      <c r="GEG537" s="0"/>
      <c r="GEH537" s="0"/>
      <c r="GEI537" s="0"/>
      <c r="GEJ537" s="0"/>
      <c r="GEK537" s="0"/>
      <c r="GEL537" s="0"/>
      <c r="GEM537" s="0"/>
      <c r="GEN537" s="0"/>
      <c r="GEO537" s="0"/>
      <c r="GEP537" s="0"/>
      <c r="GEQ537" s="0"/>
      <c r="GER537" s="0"/>
      <c r="GES537" s="0"/>
      <c r="GET537" s="0"/>
      <c r="GEU537" s="0"/>
      <c r="GEV537" s="0"/>
      <c r="GEW537" s="0"/>
      <c r="GEX537" s="0"/>
      <c r="GEY537" s="0"/>
      <c r="GEZ537" s="0"/>
      <c r="GFA537" s="0"/>
      <c r="GFB537" s="0"/>
      <c r="GFC537" s="0"/>
      <c r="GFD537" s="0"/>
      <c r="GFE537" s="0"/>
      <c r="GFF537" s="0"/>
      <c r="GFG537" s="0"/>
      <c r="GFH537" s="0"/>
      <c r="GFI537" s="0"/>
      <c r="GFJ537" s="0"/>
      <c r="GFK537" s="0"/>
      <c r="GFL537" s="0"/>
      <c r="GFM537" s="0"/>
      <c r="GFN537" s="0"/>
      <c r="GFO537" s="0"/>
      <c r="GFP537" s="0"/>
      <c r="GFQ537" s="0"/>
      <c r="GFR537" s="0"/>
      <c r="GFS537" s="0"/>
      <c r="GFT537" s="0"/>
      <c r="GFU537" s="0"/>
      <c r="GFV537" s="0"/>
      <c r="GFW537" s="0"/>
      <c r="GFX537" s="0"/>
      <c r="GFY537" s="0"/>
      <c r="GFZ537" s="0"/>
      <c r="GGA537" s="0"/>
      <c r="GGB537" s="0"/>
      <c r="GGC537" s="0"/>
      <c r="GGD537" s="0"/>
      <c r="GGE537" s="0"/>
      <c r="GGF537" s="0"/>
      <c r="GGG537" s="0"/>
      <c r="GGH537" s="0"/>
      <c r="GGI537" s="0"/>
      <c r="GGJ537" s="0"/>
      <c r="GGK537" s="0"/>
      <c r="GGL537" s="0"/>
      <c r="GGM537" s="0"/>
      <c r="GGN537" s="0"/>
      <c r="GGO537" s="0"/>
      <c r="GGP537" s="0"/>
      <c r="GGQ537" s="0"/>
      <c r="GGR537" s="0"/>
      <c r="GGS537" s="0"/>
      <c r="GGT537" s="0"/>
      <c r="GGU537" s="0"/>
      <c r="GGV537" s="0"/>
      <c r="GGW537" s="0"/>
      <c r="GGX537" s="0"/>
      <c r="GGY537" s="0"/>
      <c r="GGZ537" s="0"/>
      <c r="GHA537" s="0"/>
      <c r="GHB537" s="0"/>
      <c r="GHC537" s="0"/>
      <c r="GHD537" s="0"/>
      <c r="GHE537" s="0"/>
      <c r="GHF537" s="0"/>
      <c r="GHG537" s="0"/>
      <c r="GHH537" s="0"/>
      <c r="GHI537" s="0"/>
      <c r="GHJ537" s="0"/>
      <c r="GHK537" s="0"/>
      <c r="GHL537" s="0"/>
      <c r="GHM537" s="0"/>
      <c r="GHN537" s="0"/>
      <c r="GHO537" s="0"/>
      <c r="GHP537" s="0"/>
      <c r="GHQ537" s="0"/>
      <c r="GHR537" s="0"/>
      <c r="GHS537" s="0"/>
      <c r="GHT537" s="0"/>
      <c r="GHU537" s="0"/>
      <c r="GHV537" s="0"/>
      <c r="GHW537" s="0"/>
      <c r="GHX537" s="0"/>
      <c r="GHY537" s="0"/>
      <c r="GHZ537" s="0"/>
      <c r="GIA537" s="0"/>
      <c r="GIB537" s="0"/>
      <c r="GIC537" s="0"/>
      <c r="GID537" s="0"/>
      <c r="GIE537" s="0"/>
      <c r="GIF537" s="0"/>
      <c r="GIG537" s="0"/>
      <c r="GIH537" s="0"/>
      <c r="GII537" s="0"/>
      <c r="GIJ537" s="0"/>
      <c r="GIK537" s="0"/>
      <c r="GIL537" s="0"/>
      <c r="GIM537" s="0"/>
      <c r="GIN537" s="0"/>
      <c r="GIO537" s="0"/>
      <c r="GIP537" s="0"/>
      <c r="GIQ537" s="0"/>
      <c r="GIR537" s="0"/>
      <c r="GIS537" s="0"/>
      <c r="GIT537" s="0"/>
      <c r="GIU537" s="0"/>
      <c r="GIV537" s="0"/>
      <c r="GIW537" s="0"/>
      <c r="GIX537" s="0"/>
      <c r="GIY537" s="0"/>
      <c r="GIZ537" s="0"/>
      <c r="GJA537" s="0"/>
      <c r="GJB537" s="0"/>
      <c r="GJC537" s="0"/>
      <c r="GJD537" s="0"/>
      <c r="GJE537" s="0"/>
      <c r="GJF537" s="0"/>
      <c r="GJG537" s="0"/>
      <c r="GJH537" s="0"/>
      <c r="GJI537" s="0"/>
      <c r="GJJ537" s="0"/>
      <c r="GJK537" s="0"/>
      <c r="GJL537" s="0"/>
      <c r="GJM537" s="0"/>
      <c r="GJN537" s="0"/>
      <c r="GJO537" s="0"/>
      <c r="GJP537" s="0"/>
      <c r="GJQ537" s="0"/>
      <c r="GJR537" s="0"/>
      <c r="GJS537" s="0"/>
      <c r="GJT537" s="0"/>
      <c r="GJU537" s="0"/>
      <c r="GJV537" s="0"/>
      <c r="GJW537" s="0"/>
      <c r="GJX537" s="0"/>
      <c r="GJY537" s="0"/>
      <c r="GJZ537" s="0"/>
      <c r="GKA537" s="0"/>
      <c r="GKB537" s="0"/>
      <c r="GKC537" s="0"/>
      <c r="GKD537" s="0"/>
      <c r="GKE537" s="0"/>
      <c r="GKF537" s="0"/>
      <c r="GKG537" s="0"/>
      <c r="GKH537" s="0"/>
      <c r="GKI537" s="0"/>
      <c r="GKJ537" s="0"/>
      <c r="GKK537" s="0"/>
      <c r="GKL537" s="0"/>
      <c r="GKM537" s="0"/>
      <c r="GKN537" s="0"/>
      <c r="GKO537" s="0"/>
      <c r="GKP537" s="0"/>
      <c r="GKQ537" s="0"/>
      <c r="GKR537" s="0"/>
      <c r="GKS537" s="0"/>
      <c r="GKT537" s="0"/>
      <c r="GKU537" s="0"/>
      <c r="GKV537" s="0"/>
      <c r="GKW537" s="0"/>
      <c r="GKX537" s="0"/>
      <c r="GKY537" s="0"/>
      <c r="GKZ537" s="0"/>
      <c r="GLA537" s="0"/>
      <c r="GLB537" s="0"/>
      <c r="GLC537" s="0"/>
      <c r="GLD537" s="0"/>
      <c r="GLE537" s="0"/>
      <c r="GLF537" s="0"/>
      <c r="GLG537" s="0"/>
      <c r="GLH537" s="0"/>
      <c r="GLI537" s="0"/>
      <c r="GLJ537" s="0"/>
      <c r="GLK537" s="0"/>
      <c r="GLL537" s="0"/>
      <c r="GLM537" s="0"/>
      <c r="GLN537" s="0"/>
      <c r="GLO537" s="0"/>
      <c r="GLP537" s="0"/>
      <c r="GLQ537" s="0"/>
      <c r="GLR537" s="0"/>
      <c r="GLS537" s="0"/>
      <c r="GLT537" s="0"/>
      <c r="GLU537" s="0"/>
      <c r="GLV537" s="0"/>
      <c r="GLW537" s="0"/>
      <c r="GLX537" s="0"/>
      <c r="GLY537" s="0"/>
      <c r="GLZ537" s="0"/>
      <c r="GMA537" s="0"/>
      <c r="GMB537" s="0"/>
      <c r="GMC537" s="0"/>
      <c r="GMD537" s="0"/>
      <c r="GME537" s="0"/>
      <c r="GMF537" s="0"/>
      <c r="GMG537" s="0"/>
      <c r="GMH537" s="0"/>
      <c r="GMI537" s="0"/>
      <c r="GMJ537" s="0"/>
      <c r="GMK537" s="0"/>
      <c r="GML537" s="0"/>
      <c r="GMM537" s="0"/>
      <c r="GMN537" s="0"/>
      <c r="GMO537" s="0"/>
      <c r="GMP537" s="0"/>
      <c r="GMQ537" s="0"/>
      <c r="GMR537" s="0"/>
      <c r="GMS537" s="0"/>
      <c r="GMT537" s="0"/>
      <c r="GMU537" s="0"/>
      <c r="GMV537" s="0"/>
      <c r="GMW537" s="0"/>
      <c r="GMX537" s="0"/>
      <c r="GMY537" s="0"/>
      <c r="GMZ537" s="0"/>
      <c r="GNA537" s="0"/>
      <c r="GNB537" s="0"/>
      <c r="GNC537" s="0"/>
      <c r="GND537" s="0"/>
      <c r="GNE537" s="0"/>
      <c r="GNF537" s="0"/>
      <c r="GNG537" s="0"/>
      <c r="GNH537" s="0"/>
      <c r="GNI537" s="0"/>
      <c r="GNJ537" s="0"/>
      <c r="GNK537" s="0"/>
      <c r="GNL537" s="0"/>
      <c r="GNM537" s="0"/>
      <c r="GNN537" s="0"/>
      <c r="GNO537" s="0"/>
      <c r="GNP537" s="0"/>
      <c r="GNQ537" s="0"/>
      <c r="GNR537" s="0"/>
      <c r="GNS537" s="0"/>
      <c r="GNT537" s="0"/>
      <c r="GNU537" s="0"/>
      <c r="GNV537" s="0"/>
      <c r="GNW537" s="0"/>
      <c r="GNX537" s="0"/>
      <c r="GNY537" s="0"/>
      <c r="GNZ537" s="0"/>
      <c r="GOA537" s="0"/>
      <c r="GOB537" s="0"/>
      <c r="GOC537" s="0"/>
      <c r="GOD537" s="0"/>
      <c r="GOE537" s="0"/>
      <c r="GOF537" s="0"/>
      <c r="GOG537" s="0"/>
      <c r="GOH537" s="0"/>
      <c r="GOI537" s="0"/>
      <c r="GOJ537" s="0"/>
      <c r="GOK537" s="0"/>
      <c r="GOL537" s="0"/>
      <c r="GOM537" s="0"/>
      <c r="GON537" s="0"/>
      <c r="GOO537" s="0"/>
      <c r="GOP537" s="0"/>
      <c r="GOQ537" s="0"/>
      <c r="GOR537" s="0"/>
      <c r="GOS537" s="0"/>
      <c r="GOT537" s="0"/>
      <c r="GOU537" s="0"/>
      <c r="GOV537" s="0"/>
      <c r="GOW537" s="0"/>
      <c r="GOX537" s="0"/>
      <c r="GOY537" s="0"/>
      <c r="GOZ537" s="0"/>
      <c r="GPA537" s="0"/>
      <c r="GPB537" s="0"/>
      <c r="GPC537" s="0"/>
      <c r="GPD537" s="0"/>
      <c r="GPE537" s="0"/>
      <c r="GPF537" s="0"/>
      <c r="GPG537" s="0"/>
      <c r="GPH537" s="0"/>
      <c r="GPI537" s="0"/>
      <c r="GPJ537" s="0"/>
      <c r="GPK537" s="0"/>
      <c r="GPL537" s="0"/>
      <c r="GPM537" s="0"/>
      <c r="GPN537" s="0"/>
      <c r="GPO537" s="0"/>
      <c r="GPP537" s="0"/>
      <c r="GPQ537" s="0"/>
      <c r="GPR537" s="0"/>
      <c r="GPS537" s="0"/>
      <c r="GPT537" s="0"/>
      <c r="GPU537" s="0"/>
      <c r="GPV537" s="0"/>
      <c r="GPW537" s="0"/>
      <c r="GPX537" s="0"/>
      <c r="GPY537" s="0"/>
      <c r="GPZ537" s="0"/>
      <c r="GQA537" s="0"/>
      <c r="GQB537" s="0"/>
      <c r="GQC537" s="0"/>
      <c r="GQD537" s="0"/>
      <c r="GQE537" s="0"/>
      <c r="GQF537" s="0"/>
      <c r="GQG537" s="0"/>
      <c r="GQH537" s="0"/>
      <c r="GQI537" s="0"/>
      <c r="GQJ537" s="0"/>
      <c r="GQK537" s="0"/>
      <c r="GQL537" s="0"/>
      <c r="GQM537" s="0"/>
      <c r="GQN537" s="0"/>
      <c r="GQO537" s="0"/>
      <c r="GQP537" s="0"/>
      <c r="GQQ537" s="0"/>
      <c r="GQR537" s="0"/>
      <c r="GQS537" s="0"/>
      <c r="GQT537" s="0"/>
      <c r="GQU537" s="0"/>
      <c r="GQV537" s="0"/>
      <c r="GQW537" s="0"/>
      <c r="GQX537" s="0"/>
      <c r="GQY537" s="0"/>
      <c r="GQZ537" s="0"/>
      <c r="GRA537" s="0"/>
      <c r="GRB537" s="0"/>
      <c r="GRC537" s="0"/>
      <c r="GRD537" s="0"/>
      <c r="GRE537" s="0"/>
      <c r="GRF537" s="0"/>
      <c r="GRG537" s="0"/>
      <c r="GRH537" s="0"/>
      <c r="GRI537" s="0"/>
      <c r="GRJ537" s="0"/>
      <c r="GRK537" s="0"/>
      <c r="GRL537" s="0"/>
      <c r="GRM537" s="0"/>
      <c r="GRN537" s="0"/>
      <c r="GRO537" s="0"/>
      <c r="GRP537" s="0"/>
      <c r="GRQ537" s="0"/>
      <c r="GRR537" s="0"/>
      <c r="GRS537" s="0"/>
      <c r="GRT537" s="0"/>
      <c r="GRU537" s="0"/>
      <c r="GRV537" s="0"/>
      <c r="GRW537" s="0"/>
      <c r="GRX537" s="0"/>
      <c r="GRY537" s="0"/>
      <c r="GRZ537" s="0"/>
      <c r="GSA537" s="0"/>
      <c r="GSB537" s="0"/>
      <c r="GSC537" s="0"/>
      <c r="GSD537" s="0"/>
      <c r="GSE537" s="0"/>
      <c r="GSF537" s="0"/>
      <c r="GSG537" s="0"/>
      <c r="GSH537" s="0"/>
      <c r="GSI537" s="0"/>
      <c r="GSJ537" s="0"/>
      <c r="GSK537" s="0"/>
      <c r="GSL537" s="0"/>
      <c r="GSM537" s="0"/>
      <c r="GSN537" s="0"/>
      <c r="GSO537" s="0"/>
      <c r="GSP537" s="0"/>
      <c r="GSQ537" s="0"/>
      <c r="GSR537" s="0"/>
      <c r="GSS537" s="0"/>
      <c r="GST537" s="0"/>
      <c r="GSU537" s="0"/>
      <c r="GSV537" s="0"/>
      <c r="GSW537" s="0"/>
      <c r="GSX537" s="0"/>
      <c r="GSY537" s="0"/>
      <c r="GSZ537" s="0"/>
      <c r="GTA537" s="0"/>
      <c r="GTB537" s="0"/>
      <c r="GTC537" s="0"/>
      <c r="GTD537" s="0"/>
      <c r="GTE537" s="0"/>
      <c r="GTF537" s="0"/>
      <c r="GTG537" s="0"/>
      <c r="GTH537" s="0"/>
      <c r="GTI537" s="0"/>
      <c r="GTJ537" s="0"/>
      <c r="GTK537" s="0"/>
      <c r="GTL537" s="0"/>
      <c r="GTM537" s="0"/>
      <c r="GTN537" s="0"/>
      <c r="GTO537" s="0"/>
      <c r="GTP537" s="0"/>
      <c r="GTQ537" s="0"/>
      <c r="GTR537" s="0"/>
      <c r="GTS537" s="0"/>
      <c r="GTT537" s="0"/>
      <c r="GTU537" s="0"/>
      <c r="GTV537" s="0"/>
      <c r="GTW537" s="0"/>
      <c r="GTX537" s="0"/>
      <c r="GTY537" s="0"/>
      <c r="GTZ537" s="0"/>
      <c r="GUA537" s="0"/>
      <c r="GUB537" s="0"/>
      <c r="GUC537" s="0"/>
      <c r="GUD537" s="0"/>
      <c r="GUE537" s="0"/>
      <c r="GUF537" s="0"/>
      <c r="GUG537" s="0"/>
      <c r="GUH537" s="0"/>
      <c r="GUI537" s="0"/>
      <c r="GUJ537" s="0"/>
      <c r="GUK537" s="0"/>
      <c r="GUL537" s="0"/>
      <c r="GUM537" s="0"/>
      <c r="GUN537" s="0"/>
      <c r="GUO537" s="0"/>
      <c r="GUP537" s="0"/>
      <c r="GUQ537" s="0"/>
      <c r="GUR537" s="0"/>
      <c r="GUS537" s="0"/>
      <c r="GUT537" s="0"/>
      <c r="GUU537" s="0"/>
      <c r="GUV537" s="0"/>
      <c r="GUW537" s="0"/>
      <c r="GUX537" s="0"/>
      <c r="GUY537" s="0"/>
      <c r="GUZ537" s="0"/>
      <c r="GVA537" s="0"/>
      <c r="GVB537" s="0"/>
      <c r="GVC537" s="0"/>
      <c r="GVD537" s="0"/>
      <c r="GVE537" s="0"/>
      <c r="GVF537" s="0"/>
      <c r="GVG537" s="0"/>
      <c r="GVH537" s="0"/>
      <c r="GVI537" s="0"/>
      <c r="GVJ537" s="0"/>
      <c r="GVK537" s="0"/>
      <c r="GVL537" s="0"/>
      <c r="GVM537" s="0"/>
      <c r="GVN537" s="0"/>
      <c r="GVO537" s="0"/>
      <c r="GVP537" s="0"/>
      <c r="GVQ537" s="0"/>
      <c r="GVR537" s="0"/>
      <c r="GVS537" s="0"/>
      <c r="GVT537" s="0"/>
      <c r="GVU537" s="0"/>
      <c r="GVV537" s="0"/>
      <c r="GVW537" s="0"/>
      <c r="GVX537" s="0"/>
      <c r="GVY537" s="0"/>
      <c r="GVZ537" s="0"/>
      <c r="GWA537" s="0"/>
      <c r="GWB537" s="0"/>
      <c r="GWC537" s="0"/>
      <c r="GWD537" s="0"/>
      <c r="GWE537" s="0"/>
      <c r="GWF537" s="0"/>
      <c r="GWG537" s="0"/>
      <c r="GWH537" s="0"/>
      <c r="GWI537" s="0"/>
      <c r="GWJ537" s="0"/>
      <c r="GWK537" s="0"/>
      <c r="GWL537" s="0"/>
      <c r="GWM537" s="0"/>
      <c r="GWN537" s="0"/>
      <c r="GWO537" s="0"/>
      <c r="GWP537" s="0"/>
      <c r="GWQ537" s="0"/>
      <c r="GWR537" s="0"/>
      <c r="GWS537" s="0"/>
      <c r="GWT537" s="0"/>
      <c r="GWU537" s="0"/>
      <c r="GWV537" s="0"/>
      <c r="GWW537" s="0"/>
      <c r="GWX537" s="0"/>
      <c r="GWY537" s="0"/>
      <c r="GWZ537" s="0"/>
      <c r="GXA537" s="0"/>
      <c r="GXB537" s="0"/>
      <c r="GXC537" s="0"/>
      <c r="GXD537" s="0"/>
      <c r="GXE537" s="0"/>
      <c r="GXF537" s="0"/>
      <c r="GXG537" s="0"/>
      <c r="GXH537" s="0"/>
      <c r="GXI537" s="0"/>
      <c r="GXJ537" s="0"/>
      <c r="GXK537" s="0"/>
      <c r="GXL537" s="0"/>
      <c r="GXM537" s="0"/>
      <c r="GXN537" s="0"/>
      <c r="GXO537" s="0"/>
      <c r="GXP537" s="0"/>
      <c r="GXQ537" s="0"/>
      <c r="GXR537" s="0"/>
      <c r="GXS537" s="0"/>
      <c r="GXT537" s="0"/>
      <c r="GXU537" s="0"/>
      <c r="GXV537" s="0"/>
      <c r="GXW537" s="0"/>
      <c r="GXX537" s="0"/>
      <c r="GXY537" s="0"/>
      <c r="GXZ537" s="0"/>
      <c r="GYA537" s="0"/>
      <c r="GYB537" s="0"/>
      <c r="GYC537" s="0"/>
      <c r="GYD537" s="0"/>
      <c r="GYE537" s="0"/>
      <c r="GYF537" s="0"/>
      <c r="GYG537" s="0"/>
      <c r="GYH537" s="0"/>
      <c r="GYI537" s="0"/>
      <c r="GYJ537" s="0"/>
      <c r="GYK537" s="0"/>
      <c r="GYL537" s="0"/>
      <c r="GYM537" s="0"/>
      <c r="GYN537" s="0"/>
      <c r="GYO537" s="0"/>
      <c r="GYP537" s="0"/>
      <c r="GYQ537" s="0"/>
      <c r="GYR537" s="0"/>
      <c r="GYS537" s="0"/>
      <c r="GYT537" s="0"/>
      <c r="GYU537" s="0"/>
      <c r="GYV537" s="0"/>
      <c r="GYW537" s="0"/>
      <c r="GYX537" s="0"/>
      <c r="GYY537" s="0"/>
      <c r="GYZ537" s="0"/>
      <c r="GZA537" s="0"/>
      <c r="GZB537" s="0"/>
      <c r="GZC537" s="0"/>
      <c r="GZD537" s="0"/>
      <c r="GZE537" s="0"/>
      <c r="GZF537" s="0"/>
      <c r="GZG537" s="0"/>
      <c r="GZH537" s="0"/>
      <c r="GZI537" s="0"/>
      <c r="GZJ537" s="0"/>
      <c r="GZK537" s="0"/>
      <c r="GZL537" s="0"/>
      <c r="GZM537" s="0"/>
      <c r="GZN537" s="0"/>
      <c r="GZO537" s="0"/>
      <c r="GZP537" s="0"/>
      <c r="GZQ537" s="0"/>
      <c r="GZR537" s="0"/>
      <c r="GZS537" s="0"/>
      <c r="GZT537" s="0"/>
      <c r="GZU537" s="0"/>
      <c r="GZV537" s="0"/>
      <c r="GZW537" s="0"/>
      <c r="GZX537" s="0"/>
      <c r="GZY537" s="0"/>
      <c r="GZZ537" s="0"/>
      <c r="HAA537" s="0"/>
      <c r="HAB537" s="0"/>
      <c r="HAC537" s="0"/>
      <c r="HAD537" s="0"/>
      <c r="HAE537" s="0"/>
      <c r="HAF537" s="0"/>
      <c r="HAG537" s="0"/>
      <c r="HAH537" s="0"/>
      <c r="HAI537" s="0"/>
      <c r="HAJ537" s="0"/>
      <c r="HAK537" s="0"/>
      <c r="HAL537" s="0"/>
      <c r="HAM537" s="0"/>
      <c r="HAN537" s="0"/>
      <c r="HAO537" s="0"/>
      <c r="HAP537" s="0"/>
      <c r="HAQ537" s="0"/>
      <c r="HAR537" s="0"/>
      <c r="HAS537" s="0"/>
      <c r="HAT537" s="0"/>
      <c r="HAU537" s="0"/>
      <c r="HAV537" s="0"/>
      <c r="HAW537" s="0"/>
      <c r="HAX537" s="0"/>
      <c r="HAY537" s="0"/>
      <c r="HAZ537" s="0"/>
      <c r="HBA537" s="0"/>
      <c r="HBB537" s="0"/>
      <c r="HBC537" s="0"/>
      <c r="HBD537" s="0"/>
      <c r="HBE537" s="0"/>
      <c r="HBF537" s="0"/>
      <c r="HBG537" s="0"/>
      <c r="HBH537" s="0"/>
      <c r="HBI537" s="0"/>
      <c r="HBJ537" s="0"/>
      <c r="HBK537" s="0"/>
      <c r="HBL537" s="0"/>
      <c r="HBM537" s="0"/>
      <c r="HBN537" s="0"/>
      <c r="HBO537" s="0"/>
      <c r="HBP537" s="0"/>
      <c r="HBQ537" s="0"/>
      <c r="HBR537" s="0"/>
      <c r="HBS537" s="0"/>
      <c r="HBT537" s="0"/>
      <c r="HBU537" s="0"/>
      <c r="HBV537" s="0"/>
      <c r="HBW537" s="0"/>
      <c r="HBX537" s="0"/>
      <c r="HBY537" s="0"/>
      <c r="HBZ537" s="0"/>
      <c r="HCA537" s="0"/>
      <c r="HCB537" s="0"/>
      <c r="HCC537" s="0"/>
      <c r="HCD537" s="0"/>
      <c r="HCE537" s="0"/>
      <c r="HCF537" s="0"/>
      <c r="HCG537" s="0"/>
      <c r="HCH537" s="0"/>
      <c r="HCI537" s="0"/>
      <c r="HCJ537" s="0"/>
      <c r="HCK537" s="0"/>
      <c r="HCL537" s="0"/>
      <c r="HCM537" s="0"/>
      <c r="HCN537" s="0"/>
      <c r="HCO537" s="0"/>
      <c r="HCP537" s="0"/>
      <c r="HCQ537" s="0"/>
      <c r="HCR537" s="0"/>
      <c r="HCS537" s="0"/>
      <c r="HCT537" s="0"/>
      <c r="HCU537" s="0"/>
      <c r="HCV537" s="0"/>
      <c r="HCW537" s="0"/>
      <c r="HCX537" s="0"/>
      <c r="HCY537" s="0"/>
      <c r="HCZ537" s="0"/>
      <c r="HDA537" s="0"/>
      <c r="HDB537" s="0"/>
      <c r="HDC537" s="0"/>
      <c r="HDD537" s="0"/>
      <c r="HDE537" s="0"/>
      <c r="HDF537" s="0"/>
      <c r="HDG537" s="0"/>
      <c r="HDH537" s="0"/>
      <c r="HDI537" s="0"/>
      <c r="HDJ537" s="0"/>
      <c r="HDK537" s="0"/>
      <c r="HDL537" s="0"/>
      <c r="HDM537" s="0"/>
      <c r="HDN537" s="0"/>
      <c r="HDO537" s="0"/>
      <c r="HDP537" s="0"/>
      <c r="HDQ537" s="0"/>
      <c r="HDR537" s="0"/>
      <c r="HDS537" s="0"/>
      <c r="HDT537" s="0"/>
      <c r="HDU537" s="0"/>
      <c r="HDV537" s="0"/>
      <c r="HDW537" s="0"/>
      <c r="HDX537" s="0"/>
      <c r="HDY537" s="0"/>
      <c r="HDZ537" s="0"/>
      <c r="HEA537" s="0"/>
      <c r="HEB537" s="0"/>
      <c r="HEC537" s="0"/>
      <c r="HED537" s="0"/>
      <c r="HEE537" s="0"/>
      <c r="HEF537" s="0"/>
      <c r="HEG537" s="0"/>
      <c r="HEH537" s="0"/>
      <c r="HEI537" s="0"/>
      <c r="HEJ537" s="0"/>
      <c r="HEK537" s="0"/>
      <c r="HEL537" s="0"/>
      <c r="HEM537" s="0"/>
      <c r="HEN537" s="0"/>
      <c r="HEO537" s="0"/>
      <c r="HEP537" s="0"/>
      <c r="HEQ537" s="0"/>
      <c r="HER537" s="0"/>
      <c r="HES537" s="0"/>
      <c r="HET537" s="0"/>
      <c r="HEU537" s="0"/>
      <c r="HEV537" s="0"/>
      <c r="HEW537" s="0"/>
      <c r="HEX537" s="0"/>
      <c r="HEY537" s="0"/>
      <c r="HEZ537" s="0"/>
      <c r="HFA537" s="0"/>
      <c r="HFB537" s="0"/>
      <c r="HFC537" s="0"/>
      <c r="HFD537" s="0"/>
      <c r="HFE537" s="0"/>
      <c r="HFF537" s="0"/>
      <c r="HFG537" s="0"/>
      <c r="HFH537" s="0"/>
      <c r="HFI537" s="0"/>
      <c r="HFJ537" s="0"/>
      <c r="HFK537" s="0"/>
      <c r="HFL537" s="0"/>
      <c r="HFM537" s="0"/>
      <c r="HFN537" s="0"/>
      <c r="HFO537" s="0"/>
      <c r="HFP537" s="0"/>
      <c r="HFQ537" s="0"/>
      <c r="HFR537" s="0"/>
      <c r="HFS537" s="0"/>
      <c r="HFT537" s="0"/>
      <c r="HFU537" s="0"/>
      <c r="HFV537" s="0"/>
      <c r="HFW537" s="0"/>
      <c r="HFX537" s="0"/>
      <c r="HFY537" s="0"/>
      <c r="HFZ537" s="0"/>
      <c r="HGA537" s="0"/>
      <c r="HGB537" s="0"/>
      <c r="HGC537" s="0"/>
      <c r="HGD537" s="0"/>
      <c r="HGE537" s="0"/>
      <c r="HGF537" s="0"/>
      <c r="HGG537" s="0"/>
      <c r="HGH537" s="0"/>
      <c r="HGI537" s="0"/>
      <c r="HGJ537" s="0"/>
      <c r="HGK537" s="0"/>
      <c r="HGL537" s="0"/>
      <c r="HGM537" s="0"/>
      <c r="HGN537" s="0"/>
      <c r="HGO537" s="0"/>
      <c r="HGP537" s="0"/>
      <c r="HGQ537" s="0"/>
      <c r="HGR537" s="0"/>
      <c r="HGS537" s="0"/>
      <c r="HGT537" s="0"/>
      <c r="HGU537" s="0"/>
      <c r="HGV537" s="0"/>
      <c r="HGW537" s="0"/>
      <c r="HGX537" s="0"/>
      <c r="HGY537" s="0"/>
      <c r="HGZ537" s="0"/>
      <c r="HHA537" s="0"/>
      <c r="HHB537" s="0"/>
      <c r="HHC537" s="0"/>
      <c r="HHD537" s="0"/>
      <c r="HHE537" s="0"/>
      <c r="HHF537" s="0"/>
      <c r="HHG537" s="0"/>
      <c r="HHH537" s="0"/>
      <c r="HHI537" s="0"/>
      <c r="HHJ537" s="0"/>
      <c r="HHK537" s="0"/>
      <c r="HHL537" s="0"/>
      <c r="HHM537" s="0"/>
      <c r="HHN537" s="0"/>
      <c r="HHO537" s="0"/>
      <c r="HHP537" s="0"/>
      <c r="HHQ537" s="0"/>
      <c r="HHR537" s="0"/>
      <c r="HHS537" s="0"/>
      <c r="HHT537" s="0"/>
      <c r="HHU537" s="0"/>
      <c r="HHV537" s="0"/>
      <c r="HHW537" s="0"/>
      <c r="HHX537" s="0"/>
      <c r="HHY537" s="0"/>
      <c r="HHZ537" s="0"/>
      <c r="HIA537" s="0"/>
      <c r="HIB537" s="0"/>
      <c r="HIC537" s="0"/>
      <c r="HID537" s="0"/>
      <c r="HIE537" s="0"/>
      <c r="HIF537" s="0"/>
      <c r="HIG537" s="0"/>
      <c r="HIH537" s="0"/>
      <c r="HII537" s="0"/>
      <c r="HIJ537" s="0"/>
      <c r="HIK537" s="0"/>
      <c r="HIL537" s="0"/>
      <c r="HIM537" s="0"/>
      <c r="HIN537" s="0"/>
      <c r="HIO537" s="0"/>
      <c r="HIP537" s="0"/>
      <c r="HIQ537" s="0"/>
      <c r="HIR537" s="0"/>
      <c r="HIS537" s="0"/>
      <c r="HIT537" s="0"/>
      <c r="HIU537" s="0"/>
      <c r="HIV537" s="0"/>
      <c r="HIW537" s="0"/>
      <c r="HIX537" s="0"/>
      <c r="HIY537" s="0"/>
      <c r="HIZ537" s="0"/>
      <c r="HJA537" s="0"/>
      <c r="HJB537" s="0"/>
      <c r="HJC537" s="0"/>
      <c r="HJD537" s="0"/>
      <c r="HJE537" s="0"/>
      <c r="HJF537" s="0"/>
      <c r="HJG537" s="0"/>
      <c r="HJH537" s="0"/>
      <c r="HJI537" s="0"/>
      <c r="HJJ537" s="0"/>
      <c r="HJK537" s="0"/>
      <c r="HJL537" s="0"/>
      <c r="HJM537" s="0"/>
      <c r="HJN537" s="0"/>
      <c r="HJO537" s="0"/>
      <c r="HJP537" s="0"/>
      <c r="HJQ537" s="0"/>
      <c r="HJR537" s="0"/>
      <c r="HJS537" s="0"/>
      <c r="HJT537" s="0"/>
      <c r="HJU537" s="0"/>
      <c r="HJV537" s="0"/>
      <c r="HJW537" s="0"/>
      <c r="HJX537" s="0"/>
      <c r="HJY537" s="0"/>
      <c r="HJZ537" s="0"/>
      <c r="HKA537" s="0"/>
      <c r="HKB537" s="0"/>
      <c r="HKC537" s="0"/>
      <c r="HKD537" s="0"/>
      <c r="HKE537" s="0"/>
      <c r="HKF537" s="0"/>
      <c r="HKG537" s="0"/>
      <c r="HKH537" s="0"/>
      <c r="HKI537" s="0"/>
      <c r="HKJ537" s="0"/>
      <c r="HKK537" s="0"/>
      <c r="HKL537" s="0"/>
      <c r="HKM537" s="0"/>
      <c r="HKN537" s="0"/>
      <c r="HKO537" s="0"/>
      <c r="HKP537" s="0"/>
      <c r="HKQ537" s="0"/>
      <c r="HKR537" s="0"/>
      <c r="HKS537" s="0"/>
      <c r="HKT537" s="0"/>
      <c r="HKU537" s="0"/>
      <c r="HKV537" s="0"/>
      <c r="HKW537" s="0"/>
      <c r="HKX537" s="0"/>
      <c r="HKY537" s="0"/>
      <c r="HKZ537" s="0"/>
      <c r="HLA537" s="0"/>
      <c r="HLB537" s="0"/>
      <c r="HLC537" s="0"/>
      <c r="HLD537" s="0"/>
      <c r="HLE537" s="0"/>
      <c r="HLF537" s="0"/>
      <c r="HLG537" s="0"/>
      <c r="HLH537" s="0"/>
      <c r="HLI537" s="0"/>
      <c r="HLJ537" s="0"/>
      <c r="HLK537" s="0"/>
      <c r="HLL537" s="0"/>
      <c r="HLM537" s="0"/>
      <c r="HLN537" s="0"/>
      <c r="HLO537" s="0"/>
      <c r="HLP537" s="0"/>
      <c r="HLQ537" s="0"/>
      <c r="HLR537" s="0"/>
      <c r="HLS537" s="0"/>
      <c r="HLT537" s="0"/>
      <c r="HLU537" s="0"/>
      <c r="HLV537" s="0"/>
      <c r="HLW537" s="0"/>
      <c r="HLX537" s="0"/>
      <c r="HLY537" s="0"/>
      <c r="HLZ537" s="0"/>
      <c r="HMA537" s="0"/>
      <c r="HMB537" s="0"/>
      <c r="HMC537" s="0"/>
      <c r="HMD537" s="0"/>
      <c r="HME537" s="0"/>
      <c r="HMF537" s="0"/>
      <c r="HMG537" s="0"/>
      <c r="HMH537" s="0"/>
      <c r="HMI537" s="0"/>
      <c r="HMJ537" s="0"/>
      <c r="HMK537" s="0"/>
      <c r="HML537" s="0"/>
      <c r="HMM537" s="0"/>
      <c r="HMN537" s="0"/>
      <c r="HMO537" s="0"/>
      <c r="HMP537" s="0"/>
      <c r="HMQ537" s="0"/>
      <c r="HMR537" s="0"/>
      <c r="HMS537" s="0"/>
      <c r="HMT537" s="0"/>
      <c r="HMU537" s="0"/>
      <c r="HMV537" s="0"/>
      <c r="HMW537" s="0"/>
      <c r="HMX537" s="0"/>
      <c r="HMY537" s="0"/>
      <c r="HMZ537" s="0"/>
      <c r="HNA537" s="0"/>
      <c r="HNB537" s="0"/>
      <c r="HNC537" s="0"/>
      <c r="HND537" s="0"/>
      <c r="HNE537" s="0"/>
      <c r="HNF537" s="0"/>
      <c r="HNG537" s="0"/>
      <c r="HNH537" s="0"/>
      <c r="HNI537" s="0"/>
      <c r="HNJ537" s="0"/>
      <c r="HNK537" s="0"/>
      <c r="HNL537" s="0"/>
      <c r="HNM537" s="0"/>
      <c r="HNN537" s="0"/>
      <c r="HNO537" s="0"/>
      <c r="HNP537" s="0"/>
      <c r="HNQ537" s="0"/>
      <c r="HNR537" s="0"/>
      <c r="HNS537" s="0"/>
      <c r="HNT537" s="0"/>
      <c r="HNU537" s="0"/>
      <c r="HNV537" s="0"/>
      <c r="HNW537" s="0"/>
      <c r="HNX537" s="0"/>
      <c r="HNY537" s="0"/>
      <c r="HNZ537" s="0"/>
      <c r="HOA537" s="0"/>
      <c r="HOB537" s="0"/>
      <c r="HOC537" s="0"/>
      <c r="HOD537" s="0"/>
      <c r="HOE537" s="0"/>
      <c r="HOF537" s="0"/>
      <c r="HOG537" s="0"/>
      <c r="HOH537" s="0"/>
      <c r="HOI537" s="0"/>
      <c r="HOJ537" s="0"/>
      <c r="HOK537" s="0"/>
      <c r="HOL537" s="0"/>
      <c r="HOM537" s="0"/>
      <c r="HON537" s="0"/>
      <c r="HOO537" s="0"/>
      <c r="HOP537" s="0"/>
      <c r="HOQ537" s="0"/>
      <c r="HOR537" s="0"/>
      <c r="HOS537" s="0"/>
      <c r="HOT537" s="0"/>
      <c r="HOU537" s="0"/>
      <c r="HOV537" s="0"/>
      <c r="HOW537" s="0"/>
      <c r="HOX537" s="0"/>
      <c r="HOY537" s="0"/>
      <c r="HOZ537" s="0"/>
      <c r="HPA537" s="0"/>
      <c r="HPB537" s="0"/>
      <c r="HPC537" s="0"/>
      <c r="HPD537" s="0"/>
      <c r="HPE537" s="0"/>
      <c r="HPF537" s="0"/>
      <c r="HPG537" s="0"/>
      <c r="HPH537" s="0"/>
      <c r="HPI537" s="0"/>
      <c r="HPJ537" s="0"/>
      <c r="HPK537" s="0"/>
      <c r="HPL537" s="0"/>
      <c r="HPM537" s="0"/>
      <c r="HPN537" s="0"/>
      <c r="HPO537" s="0"/>
      <c r="HPP537" s="0"/>
      <c r="HPQ537" s="0"/>
      <c r="HPR537" s="0"/>
      <c r="HPS537" s="0"/>
      <c r="HPT537" s="0"/>
      <c r="HPU537" s="0"/>
      <c r="HPV537" s="0"/>
      <c r="HPW537" s="0"/>
      <c r="HPX537" s="0"/>
      <c r="HPY537" s="0"/>
      <c r="HPZ537" s="0"/>
      <c r="HQA537" s="0"/>
      <c r="HQB537" s="0"/>
      <c r="HQC537" s="0"/>
      <c r="HQD537" s="0"/>
      <c r="HQE537" s="0"/>
      <c r="HQF537" s="0"/>
      <c r="HQG537" s="0"/>
      <c r="HQH537" s="0"/>
      <c r="HQI537" s="0"/>
      <c r="HQJ537" s="0"/>
      <c r="HQK537" s="0"/>
      <c r="HQL537" s="0"/>
      <c r="HQM537" s="0"/>
      <c r="HQN537" s="0"/>
      <c r="HQO537" s="0"/>
      <c r="HQP537" s="0"/>
      <c r="HQQ537" s="0"/>
      <c r="HQR537" s="0"/>
      <c r="HQS537" s="0"/>
      <c r="HQT537" s="0"/>
      <c r="HQU537" s="0"/>
      <c r="HQV537" s="0"/>
      <c r="HQW537" s="0"/>
      <c r="HQX537" s="0"/>
      <c r="HQY537" s="0"/>
      <c r="HQZ537" s="0"/>
      <c r="HRA537" s="0"/>
      <c r="HRB537" s="0"/>
      <c r="HRC537" s="0"/>
      <c r="HRD537" s="0"/>
      <c r="HRE537" s="0"/>
      <c r="HRF537" s="0"/>
      <c r="HRG537" s="0"/>
      <c r="HRH537" s="0"/>
      <c r="HRI537" s="0"/>
      <c r="HRJ537" s="0"/>
      <c r="HRK537" s="0"/>
      <c r="HRL537" s="0"/>
      <c r="HRM537" s="0"/>
      <c r="HRN537" s="0"/>
      <c r="HRO537" s="0"/>
      <c r="HRP537" s="0"/>
      <c r="HRQ537" s="0"/>
      <c r="HRR537" s="0"/>
      <c r="HRS537" s="0"/>
      <c r="HRT537" s="0"/>
      <c r="HRU537" s="0"/>
      <c r="HRV537" s="0"/>
      <c r="HRW537" s="0"/>
      <c r="HRX537" s="0"/>
      <c r="HRY537" s="0"/>
      <c r="HRZ537" s="0"/>
      <c r="HSA537" s="0"/>
      <c r="HSB537" s="0"/>
      <c r="HSC537" s="0"/>
      <c r="HSD537" s="0"/>
      <c r="HSE537" s="0"/>
      <c r="HSF537" s="0"/>
      <c r="HSG537" s="0"/>
      <c r="HSH537" s="0"/>
      <c r="HSI537" s="0"/>
      <c r="HSJ537" s="0"/>
      <c r="HSK537" s="0"/>
      <c r="HSL537" s="0"/>
      <c r="HSM537" s="0"/>
      <c r="HSN537" s="0"/>
      <c r="HSO537" s="0"/>
      <c r="HSP537" s="0"/>
      <c r="HSQ537" s="0"/>
      <c r="HSR537" s="0"/>
      <c r="HSS537" s="0"/>
      <c r="HST537" s="0"/>
      <c r="HSU537" s="0"/>
      <c r="HSV537" s="0"/>
      <c r="HSW537" s="0"/>
      <c r="HSX537" s="0"/>
      <c r="HSY537" s="0"/>
      <c r="HSZ537" s="0"/>
      <c r="HTA537" s="0"/>
      <c r="HTB537" s="0"/>
      <c r="HTC537" s="0"/>
      <c r="HTD537" s="0"/>
      <c r="HTE537" s="0"/>
      <c r="HTF537" s="0"/>
      <c r="HTG537" s="0"/>
      <c r="HTH537" s="0"/>
      <c r="HTI537" s="0"/>
      <c r="HTJ537" s="0"/>
      <c r="HTK537" s="0"/>
      <c r="HTL537" s="0"/>
      <c r="HTM537" s="0"/>
      <c r="HTN537" s="0"/>
      <c r="HTO537" s="0"/>
      <c r="HTP537" s="0"/>
      <c r="HTQ537" s="0"/>
      <c r="HTR537" s="0"/>
      <c r="HTS537" s="0"/>
      <c r="HTT537" s="0"/>
      <c r="HTU537" s="0"/>
      <c r="HTV537" s="0"/>
      <c r="HTW537" s="0"/>
      <c r="HTX537" s="0"/>
      <c r="HTY537" s="0"/>
      <c r="HTZ537" s="0"/>
      <c r="HUA537" s="0"/>
      <c r="HUB537" s="0"/>
      <c r="HUC537" s="0"/>
      <c r="HUD537" s="0"/>
      <c r="HUE537" s="0"/>
      <c r="HUF537" s="0"/>
      <c r="HUG537" s="0"/>
      <c r="HUH537" s="0"/>
      <c r="HUI537" s="0"/>
      <c r="HUJ537" s="0"/>
      <c r="HUK537" s="0"/>
      <c r="HUL537" s="0"/>
      <c r="HUM537" s="0"/>
      <c r="HUN537" s="0"/>
      <c r="HUO537" s="0"/>
      <c r="HUP537" s="0"/>
      <c r="HUQ537" s="0"/>
      <c r="HUR537" s="0"/>
      <c r="HUS537" s="0"/>
      <c r="HUT537" s="0"/>
      <c r="HUU537" s="0"/>
      <c r="HUV537" s="0"/>
      <c r="HUW537" s="0"/>
      <c r="HUX537" s="0"/>
      <c r="HUY537" s="0"/>
      <c r="HUZ537" s="0"/>
      <c r="HVA537" s="0"/>
      <c r="HVB537" s="0"/>
      <c r="HVC537" s="0"/>
      <c r="HVD537" s="0"/>
      <c r="HVE537" s="0"/>
      <c r="HVF537" s="0"/>
      <c r="HVG537" s="0"/>
      <c r="HVH537" s="0"/>
      <c r="HVI537" s="0"/>
      <c r="HVJ537" s="0"/>
      <c r="HVK537" s="0"/>
      <c r="HVL537" s="0"/>
      <c r="HVM537" s="0"/>
      <c r="HVN537" s="0"/>
      <c r="HVO537" s="0"/>
      <c r="HVP537" s="0"/>
      <c r="HVQ537" s="0"/>
      <c r="HVR537" s="0"/>
      <c r="HVS537" s="0"/>
      <c r="HVT537" s="0"/>
      <c r="HVU537" s="0"/>
      <c r="HVV537" s="0"/>
      <c r="HVW537" s="0"/>
      <c r="HVX537" s="0"/>
      <c r="HVY537" s="0"/>
      <c r="HVZ537" s="0"/>
      <c r="HWA537" s="0"/>
      <c r="HWB537" s="0"/>
      <c r="HWC537" s="0"/>
      <c r="HWD537" s="0"/>
      <c r="HWE537" s="0"/>
      <c r="HWF537" s="0"/>
      <c r="HWG537" s="0"/>
      <c r="HWH537" s="0"/>
      <c r="HWI537" s="0"/>
      <c r="HWJ537" s="0"/>
      <c r="HWK537" s="0"/>
      <c r="HWL537" s="0"/>
      <c r="HWM537" s="0"/>
      <c r="HWN537" s="0"/>
      <c r="HWO537" s="0"/>
      <c r="HWP537" s="0"/>
      <c r="HWQ537" s="0"/>
      <c r="HWR537" s="0"/>
      <c r="HWS537" s="0"/>
      <c r="HWT537" s="0"/>
      <c r="HWU537" s="0"/>
      <c r="HWV537" s="0"/>
      <c r="HWW537" s="0"/>
      <c r="HWX537" s="0"/>
      <c r="HWY537" s="0"/>
      <c r="HWZ537" s="0"/>
      <c r="HXA537" s="0"/>
      <c r="HXB537" s="0"/>
      <c r="HXC537" s="0"/>
      <c r="HXD537" s="0"/>
      <c r="HXE537" s="0"/>
      <c r="HXF537" s="0"/>
      <c r="HXG537" s="0"/>
      <c r="HXH537" s="0"/>
      <c r="HXI537" s="0"/>
      <c r="HXJ537" s="0"/>
      <c r="HXK537" s="0"/>
      <c r="HXL537" s="0"/>
      <c r="HXM537" s="0"/>
      <c r="HXN537" s="0"/>
      <c r="HXO537" s="0"/>
      <c r="HXP537" s="0"/>
      <c r="HXQ537" s="0"/>
      <c r="HXR537" s="0"/>
      <c r="HXS537" s="0"/>
      <c r="HXT537" s="0"/>
      <c r="HXU537" s="0"/>
      <c r="HXV537" s="0"/>
      <c r="HXW537" s="0"/>
      <c r="HXX537" s="0"/>
      <c r="HXY537" s="0"/>
      <c r="HXZ537" s="0"/>
      <c r="HYA537" s="0"/>
      <c r="HYB537" s="0"/>
      <c r="HYC537" s="0"/>
      <c r="HYD537" s="0"/>
      <c r="HYE537" s="0"/>
      <c r="HYF537" s="0"/>
      <c r="HYG537" s="0"/>
      <c r="HYH537" s="0"/>
      <c r="HYI537" s="0"/>
      <c r="HYJ537" s="0"/>
      <c r="HYK537" s="0"/>
      <c r="HYL537" s="0"/>
      <c r="HYM537" s="0"/>
      <c r="HYN537" s="0"/>
      <c r="HYO537" s="0"/>
      <c r="HYP537" s="0"/>
      <c r="HYQ537" s="0"/>
      <c r="HYR537" s="0"/>
      <c r="HYS537" s="0"/>
      <c r="HYT537" s="0"/>
      <c r="HYU537" s="0"/>
      <c r="HYV537" s="0"/>
      <c r="HYW537" s="0"/>
      <c r="HYX537" s="0"/>
      <c r="HYY537" s="0"/>
      <c r="HYZ537" s="0"/>
      <c r="HZA537" s="0"/>
      <c r="HZB537" s="0"/>
      <c r="HZC537" s="0"/>
      <c r="HZD537" s="0"/>
      <c r="HZE537" s="0"/>
      <c r="HZF537" s="0"/>
      <c r="HZG537" s="0"/>
      <c r="HZH537" s="0"/>
      <c r="HZI537" s="0"/>
      <c r="HZJ537" s="0"/>
      <c r="HZK537" s="0"/>
      <c r="HZL537" s="0"/>
      <c r="HZM537" s="0"/>
      <c r="HZN537" s="0"/>
      <c r="HZO537" s="0"/>
      <c r="HZP537" s="0"/>
      <c r="HZQ537" s="0"/>
      <c r="HZR537" s="0"/>
      <c r="HZS537" s="0"/>
      <c r="HZT537" s="0"/>
      <c r="HZU537" s="0"/>
      <c r="HZV537" s="0"/>
      <c r="HZW537" s="0"/>
      <c r="HZX537" s="0"/>
      <c r="HZY537" s="0"/>
      <c r="HZZ537" s="0"/>
      <c r="IAA537" s="0"/>
      <c r="IAB537" s="0"/>
      <c r="IAC537" s="0"/>
      <c r="IAD537" s="0"/>
      <c r="IAE537" s="0"/>
      <c r="IAF537" s="0"/>
      <c r="IAG537" s="0"/>
      <c r="IAH537" s="0"/>
      <c r="IAI537" s="0"/>
      <c r="IAJ537" s="0"/>
      <c r="IAK537" s="0"/>
      <c r="IAL537" s="0"/>
      <c r="IAM537" s="0"/>
      <c r="IAN537" s="0"/>
      <c r="IAO537" s="0"/>
      <c r="IAP537" s="0"/>
      <c r="IAQ537" s="0"/>
      <c r="IAR537" s="0"/>
      <c r="IAS537" s="0"/>
      <c r="IAT537" s="0"/>
      <c r="IAU537" s="0"/>
      <c r="IAV537" s="0"/>
      <c r="IAW537" s="0"/>
      <c r="IAX537" s="0"/>
      <c r="IAY537" s="0"/>
      <c r="IAZ537" s="0"/>
      <c r="IBA537" s="0"/>
      <c r="IBB537" s="0"/>
      <c r="IBC537" s="0"/>
      <c r="IBD537" s="0"/>
      <c r="IBE537" s="0"/>
      <c r="IBF537" s="0"/>
      <c r="IBG537" s="0"/>
      <c r="IBH537" s="0"/>
      <c r="IBI537" s="0"/>
      <c r="IBJ537" s="0"/>
      <c r="IBK537" s="0"/>
      <c r="IBL537" s="0"/>
      <c r="IBM537" s="0"/>
      <c r="IBN537" s="0"/>
      <c r="IBO537" s="0"/>
      <c r="IBP537" s="0"/>
      <c r="IBQ537" s="0"/>
      <c r="IBR537" s="0"/>
      <c r="IBS537" s="0"/>
      <c r="IBT537" s="0"/>
      <c r="IBU537" s="0"/>
      <c r="IBV537" s="0"/>
      <c r="IBW537" s="0"/>
      <c r="IBX537" s="0"/>
      <c r="IBY537" s="0"/>
      <c r="IBZ537" s="0"/>
      <c r="ICA537" s="0"/>
      <c r="ICB537" s="0"/>
      <c r="ICC537" s="0"/>
      <c r="ICD537" s="0"/>
      <c r="ICE537" s="0"/>
      <c r="ICF537" s="0"/>
      <c r="ICG537" s="0"/>
      <c r="ICH537" s="0"/>
      <c r="ICI537" s="0"/>
      <c r="ICJ537" s="0"/>
      <c r="ICK537" s="0"/>
      <c r="ICL537" s="0"/>
      <c r="ICM537" s="0"/>
      <c r="ICN537" s="0"/>
      <c r="ICO537" s="0"/>
      <c r="ICP537" s="0"/>
      <c r="ICQ537" s="0"/>
      <c r="ICR537" s="0"/>
      <c r="ICS537" s="0"/>
      <c r="ICT537" s="0"/>
      <c r="ICU537" s="0"/>
      <c r="ICV537" s="0"/>
      <c r="ICW537" s="0"/>
      <c r="ICX537" s="0"/>
      <c r="ICY537" s="0"/>
      <c r="ICZ537" s="0"/>
      <c r="IDA537" s="0"/>
      <c r="IDB537" s="0"/>
      <c r="IDC537" s="0"/>
      <c r="IDD537" s="0"/>
      <c r="IDE537" s="0"/>
      <c r="IDF537" s="0"/>
      <c r="IDG537" s="0"/>
      <c r="IDH537" s="0"/>
      <c r="IDI537" s="0"/>
      <c r="IDJ537" s="0"/>
      <c r="IDK537" s="0"/>
      <c r="IDL537" s="0"/>
      <c r="IDM537" s="0"/>
      <c r="IDN537" s="0"/>
      <c r="IDO537" s="0"/>
      <c r="IDP537" s="0"/>
      <c r="IDQ537" s="0"/>
      <c r="IDR537" s="0"/>
      <c r="IDS537" s="0"/>
      <c r="IDT537" s="0"/>
      <c r="IDU537" s="0"/>
      <c r="IDV537" s="0"/>
      <c r="IDW537" s="0"/>
      <c r="IDX537" s="0"/>
      <c r="IDY537" s="0"/>
      <c r="IDZ537" s="0"/>
      <c r="IEA537" s="0"/>
      <c r="IEB537" s="0"/>
      <c r="IEC537" s="0"/>
      <c r="IED537" s="0"/>
      <c r="IEE537" s="0"/>
      <c r="IEF537" s="0"/>
      <c r="IEG537" s="0"/>
      <c r="IEH537" s="0"/>
      <c r="IEI537" s="0"/>
      <c r="IEJ537" s="0"/>
      <c r="IEK537" s="0"/>
      <c r="IEL537" s="0"/>
      <c r="IEM537" s="0"/>
      <c r="IEN537" s="0"/>
      <c r="IEO537" s="0"/>
      <c r="IEP537" s="0"/>
      <c r="IEQ537" s="0"/>
      <c r="IER537" s="0"/>
      <c r="IES537" s="0"/>
      <c r="IET537" s="0"/>
      <c r="IEU537" s="0"/>
      <c r="IEV537" s="0"/>
      <c r="IEW537" s="0"/>
      <c r="IEX537" s="0"/>
      <c r="IEY537" s="0"/>
      <c r="IEZ537" s="0"/>
      <c r="IFA537" s="0"/>
      <c r="IFB537" s="0"/>
      <c r="IFC537" s="0"/>
      <c r="IFD537" s="0"/>
      <c r="IFE537" s="0"/>
      <c r="IFF537" s="0"/>
      <c r="IFG537" s="0"/>
      <c r="IFH537" s="0"/>
      <c r="IFI537" s="0"/>
      <c r="IFJ537" s="0"/>
      <c r="IFK537" s="0"/>
      <c r="IFL537" s="0"/>
      <c r="IFM537" s="0"/>
      <c r="IFN537" s="0"/>
      <c r="IFO537" s="0"/>
      <c r="IFP537" s="0"/>
      <c r="IFQ537" s="0"/>
      <c r="IFR537" s="0"/>
      <c r="IFS537" s="0"/>
      <c r="IFT537" s="0"/>
      <c r="IFU537" s="0"/>
      <c r="IFV537" s="0"/>
      <c r="IFW537" s="0"/>
      <c r="IFX537" s="0"/>
      <c r="IFY537" s="0"/>
      <c r="IFZ537" s="0"/>
      <c r="IGA537" s="0"/>
      <c r="IGB537" s="0"/>
      <c r="IGC537" s="0"/>
      <c r="IGD537" s="0"/>
      <c r="IGE537" s="0"/>
      <c r="IGF537" s="0"/>
      <c r="IGG537" s="0"/>
      <c r="IGH537" s="0"/>
      <c r="IGI537" s="0"/>
      <c r="IGJ537" s="0"/>
      <c r="IGK537" s="0"/>
      <c r="IGL537" s="0"/>
      <c r="IGM537" s="0"/>
      <c r="IGN537" s="0"/>
      <c r="IGO537" s="0"/>
      <c r="IGP537" s="0"/>
      <c r="IGQ537" s="0"/>
      <c r="IGR537" s="0"/>
      <c r="IGS537" s="0"/>
      <c r="IGT537" s="0"/>
      <c r="IGU537" s="0"/>
      <c r="IGV537" s="0"/>
      <c r="IGW537" s="0"/>
      <c r="IGX537" s="0"/>
      <c r="IGY537" s="0"/>
      <c r="IGZ537" s="0"/>
      <c r="IHA537" s="0"/>
      <c r="IHB537" s="0"/>
      <c r="IHC537" s="0"/>
      <c r="IHD537" s="0"/>
      <c r="IHE537" s="0"/>
      <c r="IHF537" s="0"/>
      <c r="IHG537" s="0"/>
      <c r="IHH537" s="0"/>
      <c r="IHI537" s="0"/>
      <c r="IHJ537" s="0"/>
      <c r="IHK537" s="0"/>
      <c r="IHL537" s="0"/>
      <c r="IHM537" s="0"/>
      <c r="IHN537" s="0"/>
      <c r="IHO537" s="0"/>
      <c r="IHP537" s="0"/>
      <c r="IHQ537" s="0"/>
      <c r="IHR537" s="0"/>
      <c r="IHS537" s="0"/>
      <c r="IHT537" s="0"/>
      <c r="IHU537" s="0"/>
      <c r="IHV537" s="0"/>
      <c r="IHW537" s="0"/>
      <c r="IHX537" s="0"/>
      <c r="IHY537" s="0"/>
      <c r="IHZ537" s="0"/>
      <c r="IIA537" s="0"/>
      <c r="IIB537" s="0"/>
      <c r="IIC537" s="0"/>
      <c r="IID537" s="0"/>
      <c r="IIE537" s="0"/>
      <c r="IIF537" s="0"/>
      <c r="IIG537" s="0"/>
      <c r="IIH537" s="0"/>
      <c r="III537" s="0"/>
      <c r="IIJ537" s="0"/>
      <c r="IIK537" s="0"/>
      <c r="IIL537" s="0"/>
      <c r="IIM537" s="0"/>
      <c r="IIN537" s="0"/>
      <c r="IIO537" s="0"/>
      <c r="IIP537" s="0"/>
      <c r="IIQ537" s="0"/>
      <c r="IIR537" s="0"/>
      <c r="IIS537" s="0"/>
      <c r="IIT537" s="0"/>
      <c r="IIU537" s="0"/>
      <c r="IIV537" s="0"/>
      <c r="IIW537" s="0"/>
      <c r="IIX537" s="0"/>
      <c r="IIY537" s="0"/>
      <c r="IIZ537" s="0"/>
      <c r="IJA537" s="0"/>
      <c r="IJB537" s="0"/>
      <c r="IJC537" s="0"/>
      <c r="IJD537" s="0"/>
      <c r="IJE537" s="0"/>
      <c r="IJF537" s="0"/>
      <c r="IJG537" s="0"/>
      <c r="IJH537" s="0"/>
      <c r="IJI537" s="0"/>
      <c r="IJJ537" s="0"/>
      <c r="IJK537" s="0"/>
      <c r="IJL537" s="0"/>
      <c r="IJM537" s="0"/>
      <c r="IJN537" s="0"/>
      <c r="IJO537" s="0"/>
      <c r="IJP537" s="0"/>
      <c r="IJQ537" s="0"/>
      <c r="IJR537" s="0"/>
      <c r="IJS537" s="0"/>
      <c r="IJT537" s="0"/>
      <c r="IJU537" s="0"/>
      <c r="IJV537" s="0"/>
      <c r="IJW537" s="0"/>
      <c r="IJX537" s="0"/>
      <c r="IJY537" s="0"/>
      <c r="IJZ537" s="0"/>
      <c r="IKA537" s="0"/>
      <c r="IKB537" s="0"/>
      <c r="IKC537" s="0"/>
      <c r="IKD537" s="0"/>
      <c r="IKE537" s="0"/>
      <c r="IKF537" s="0"/>
      <c r="IKG537" s="0"/>
      <c r="IKH537" s="0"/>
      <c r="IKI537" s="0"/>
      <c r="IKJ537" s="0"/>
      <c r="IKK537" s="0"/>
      <c r="IKL537" s="0"/>
      <c r="IKM537" s="0"/>
      <c r="IKN537" s="0"/>
      <c r="IKO537" s="0"/>
      <c r="IKP537" s="0"/>
      <c r="IKQ537" s="0"/>
      <c r="IKR537" s="0"/>
      <c r="IKS537" s="0"/>
      <c r="IKT537" s="0"/>
      <c r="IKU537" s="0"/>
      <c r="IKV537" s="0"/>
      <c r="IKW537" s="0"/>
      <c r="IKX537" s="0"/>
      <c r="IKY537" s="0"/>
      <c r="IKZ537" s="0"/>
      <c r="ILA537" s="0"/>
      <c r="ILB537" s="0"/>
      <c r="ILC537" s="0"/>
      <c r="ILD537" s="0"/>
      <c r="ILE537" s="0"/>
      <c r="ILF537" s="0"/>
      <c r="ILG537" s="0"/>
      <c r="ILH537" s="0"/>
      <c r="ILI537" s="0"/>
      <c r="ILJ537" s="0"/>
      <c r="ILK537" s="0"/>
      <c r="ILL537" s="0"/>
      <c r="ILM537" s="0"/>
      <c r="ILN537" s="0"/>
      <c r="ILO537" s="0"/>
      <c r="ILP537" s="0"/>
      <c r="ILQ537" s="0"/>
      <c r="ILR537" s="0"/>
      <c r="ILS537" s="0"/>
      <c r="ILT537" s="0"/>
      <c r="ILU537" s="0"/>
      <c r="ILV537" s="0"/>
      <c r="ILW537" s="0"/>
      <c r="ILX537" s="0"/>
      <c r="ILY537" s="0"/>
      <c r="ILZ537" s="0"/>
      <c r="IMA537" s="0"/>
      <c r="IMB537" s="0"/>
      <c r="IMC537" s="0"/>
      <c r="IMD537" s="0"/>
      <c r="IME537" s="0"/>
      <c r="IMF537" s="0"/>
      <c r="IMG537" s="0"/>
      <c r="IMH537" s="0"/>
      <c r="IMI537" s="0"/>
      <c r="IMJ537" s="0"/>
      <c r="IMK537" s="0"/>
      <c r="IML537" s="0"/>
      <c r="IMM537" s="0"/>
      <c r="IMN537" s="0"/>
      <c r="IMO537" s="0"/>
      <c r="IMP537" s="0"/>
      <c r="IMQ537" s="0"/>
      <c r="IMR537" s="0"/>
      <c r="IMS537" s="0"/>
      <c r="IMT537" s="0"/>
      <c r="IMU537" s="0"/>
      <c r="IMV537" s="0"/>
      <c r="IMW537" s="0"/>
      <c r="IMX537" s="0"/>
      <c r="IMY537" s="0"/>
      <c r="IMZ537" s="0"/>
      <c r="INA537" s="0"/>
      <c r="INB537" s="0"/>
      <c r="INC537" s="0"/>
      <c r="IND537" s="0"/>
      <c r="INE537" s="0"/>
      <c r="INF537" s="0"/>
      <c r="ING537" s="0"/>
      <c r="INH537" s="0"/>
      <c r="INI537" s="0"/>
      <c r="INJ537" s="0"/>
      <c r="INK537" s="0"/>
      <c r="INL537" s="0"/>
      <c r="INM537" s="0"/>
      <c r="INN537" s="0"/>
      <c r="INO537" s="0"/>
      <c r="INP537" s="0"/>
      <c r="INQ537" s="0"/>
      <c r="INR537" s="0"/>
      <c r="INS537" s="0"/>
      <c r="INT537" s="0"/>
      <c r="INU537" s="0"/>
      <c r="INV537" s="0"/>
      <c r="INW537" s="0"/>
      <c r="INX537" s="0"/>
      <c r="INY537" s="0"/>
      <c r="INZ537" s="0"/>
      <c r="IOA537" s="0"/>
      <c r="IOB537" s="0"/>
      <c r="IOC537" s="0"/>
      <c r="IOD537" s="0"/>
      <c r="IOE537" s="0"/>
      <c r="IOF537" s="0"/>
      <c r="IOG537" s="0"/>
      <c r="IOH537" s="0"/>
      <c r="IOI537" s="0"/>
      <c r="IOJ537" s="0"/>
      <c r="IOK537" s="0"/>
      <c r="IOL537" s="0"/>
      <c r="IOM537" s="0"/>
      <c r="ION537" s="0"/>
      <c r="IOO537" s="0"/>
      <c r="IOP537" s="0"/>
      <c r="IOQ537" s="0"/>
      <c r="IOR537" s="0"/>
      <c r="IOS537" s="0"/>
      <c r="IOT537" s="0"/>
      <c r="IOU537" s="0"/>
      <c r="IOV537" s="0"/>
      <c r="IOW537" s="0"/>
      <c r="IOX537" s="0"/>
      <c r="IOY537" s="0"/>
      <c r="IOZ537" s="0"/>
      <c r="IPA537" s="0"/>
      <c r="IPB537" s="0"/>
      <c r="IPC537" s="0"/>
      <c r="IPD537" s="0"/>
      <c r="IPE537" s="0"/>
      <c r="IPF537" s="0"/>
      <c r="IPG537" s="0"/>
      <c r="IPH537" s="0"/>
      <c r="IPI537" s="0"/>
      <c r="IPJ537" s="0"/>
      <c r="IPK537" s="0"/>
      <c r="IPL537" s="0"/>
      <c r="IPM537" s="0"/>
      <c r="IPN537" s="0"/>
      <c r="IPO537" s="0"/>
      <c r="IPP537" s="0"/>
      <c r="IPQ537" s="0"/>
      <c r="IPR537" s="0"/>
      <c r="IPS537" s="0"/>
      <c r="IPT537" s="0"/>
      <c r="IPU537" s="0"/>
      <c r="IPV537" s="0"/>
      <c r="IPW537" s="0"/>
      <c r="IPX537" s="0"/>
      <c r="IPY537" s="0"/>
      <c r="IPZ537" s="0"/>
      <c r="IQA537" s="0"/>
      <c r="IQB537" s="0"/>
      <c r="IQC537" s="0"/>
      <c r="IQD537" s="0"/>
      <c r="IQE537" s="0"/>
      <c r="IQF537" s="0"/>
      <c r="IQG537" s="0"/>
      <c r="IQH537" s="0"/>
      <c r="IQI537" s="0"/>
      <c r="IQJ537" s="0"/>
      <c r="IQK537" s="0"/>
      <c r="IQL537" s="0"/>
      <c r="IQM537" s="0"/>
      <c r="IQN537" s="0"/>
      <c r="IQO537" s="0"/>
      <c r="IQP537" s="0"/>
      <c r="IQQ537" s="0"/>
      <c r="IQR537" s="0"/>
      <c r="IQS537" s="0"/>
      <c r="IQT537" s="0"/>
      <c r="IQU537" s="0"/>
      <c r="IQV537" s="0"/>
      <c r="IQW537" s="0"/>
      <c r="IQX537" s="0"/>
      <c r="IQY537" s="0"/>
      <c r="IQZ537" s="0"/>
      <c r="IRA537" s="0"/>
      <c r="IRB537" s="0"/>
      <c r="IRC537" s="0"/>
      <c r="IRD537" s="0"/>
      <c r="IRE537" s="0"/>
      <c r="IRF537" s="0"/>
      <c r="IRG537" s="0"/>
      <c r="IRH537" s="0"/>
      <c r="IRI537" s="0"/>
      <c r="IRJ537" s="0"/>
      <c r="IRK537" s="0"/>
      <c r="IRL537" s="0"/>
      <c r="IRM537" s="0"/>
      <c r="IRN537" s="0"/>
      <c r="IRO537" s="0"/>
      <c r="IRP537" s="0"/>
      <c r="IRQ537" s="0"/>
      <c r="IRR537" s="0"/>
      <c r="IRS537" s="0"/>
      <c r="IRT537" s="0"/>
      <c r="IRU537" s="0"/>
      <c r="IRV537" s="0"/>
      <c r="IRW537" s="0"/>
      <c r="IRX537" s="0"/>
      <c r="IRY537" s="0"/>
      <c r="IRZ537" s="0"/>
      <c r="ISA537" s="0"/>
      <c r="ISB537" s="0"/>
      <c r="ISC537" s="0"/>
      <c r="ISD537" s="0"/>
      <c r="ISE537" s="0"/>
      <c r="ISF537" s="0"/>
      <c r="ISG537" s="0"/>
      <c r="ISH537" s="0"/>
      <c r="ISI537" s="0"/>
      <c r="ISJ537" s="0"/>
      <c r="ISK537" s="0"/>
      <c r="ISL537" s="0"/>
      <c r="ISM537" s="0"/>
      <c r="ISN537" s="0"/>
      <c r="ISO537" s="0"/>
      <c r="ISP537" s="0"/>
      <c r="ISQ537" s="0"/>
      <c r="ISR537" s="0"/>
      <c r="ISS537" s="0"/>
      <c r="IST537" s="0"/>
      <c r="ISU537" s="0"/>
      <c r="ISV537" s="0"/>
      <c r="ISW537" s="0"/>
      <c r="ISX537" s="0"/>
      <c r="ISY537" s="0"/>
      <c r="ISZ537" s="0"/>
      <c r="ITA537" s="0"/>
      <c r="ITB537" s="0"/>
      <c r="ITC537" s="0"/>
      <c r="ITD537" s="0"/>
      <c r="ITE537" s="0"/>
      <c r="ITF537" s="0"/>
      <c r="ITG537" s="0"/>
      <c r="ITH537" s="0"/>
      <c r="ITI537" s="0"/>
      <c r="ITJ537" s="0"/>
      <c r="ITK537" s="0"/>
      <c r="ITL537" s="0"/>
      <c r="ITM537" s="0"/>
      <c r="ITN537" s="0"/>
      <c r="ITO537" s="0"/>
      <c r="ITP537" s="0"/>
      <c r="ITQ537" s="0"/>
      <c r="ITR537" s="0"/>
      <c r="ITS537" s="0"/>
      <c r="ITT537" s="0"/>
      <c r="ITU537" s="0"/>
      <c r="ITV537" s="0"/>
      <c r="ITW537" s="0"/>
      <c r="ITX537" s="0"/>
      <c r="ITY537" s="0"/>
      <c r="ITZ537" s="0"/>
      <c r="IUA537" s="0"/>
      <c r="IUB537" s="0"/>
      <c r="IUC537" s="0"/>
      <c r="IUD537" s="0"/>
      <c r="IUE537" s="0"/>
      <c r="IUF537" s="0"/>
      <c r="IUG537" s="0"/>
      <c r="IUH537" s="0"/>
      <c r="IUI537" s="0"/>
      <c r="IUJ537" s="0"/>
      <c r="IUK537" s="0"/>
      <c r="IUL537" s="0"/>
      <c r="IUM537" s="0"/>
      <c r="IUN537" s="0"/>
      <c r="IUO537" s="0"/>
      <c r="IUP537" s="0"/>
      <c r="IUQ537" s="0"/>
      <c r="IUR537" s="0"/>
      <c r="IUS537" s="0"/>
      <c r="IUT537" s="0"/>
      <c r="IUU537" s="0"/>
      <c r="IUV537" s="0"/>
      <c r="IUW537" s="0"/>
      <c r="IUX537" s="0"/>
      <c r="IUY537" s="0"/>
      <c r="IUZ537" s="0"/>
      <c r="IVA537" s="0"/>
      <c r="IVB537" s="0"/>
      <c r="IVC537" s="0"/>
      <c r="IVD537" s="0"/>
      <c r="IVE537" s="0"/>
      <c r="IVF537" s="0"/>
      <c r="IVG537" s="0"/>
      <c r="IVH537" s="0"/>
      <c r="IVI537" s="0"/>
      <c r="IVJ537" s="0"/>
      <c r="IVK537" s="0"/>
      <c r="IVL537" s="0"/>
      <c r="IVM537" s="0"/>
      <c r="IVN537" s="0"/>
      <c r="IVO537" s="0"/>
      <c r="IVP537" s="0"/>
      <c r="IVQ537" s="0"/>
      <c r="IVR537" s="0"/>
      <c r="IVS537" s="0"/>
      <c r="IVT537" s="0"/>
      <c r="IVU537" s="0"/>
      <c r="IVV537" s="0"/>
      <c r="IVW537" s="0"/>
      <c r="IVX537" s="0"/>
      <c r="IVY537" s="0"/>
      <c r="IVZ537" s="0"/>
      <c r="IWA537" s="0"/>
      <c r="IWB537" s="0"/>
      <c r="IWC537" s="0"/>
      <c r="IWD537" s="0"/>
      <c r="IWE537" s="0"/>
      <c r="IWF537" s="0"/>
      <c r="IWG537" s="0"/>
      <c r="IWH537" s="0"/>
      <c r="IWI537" s="0"/>
      <c r="IWJ537" s="0"/>
      <c r="IWK537" s="0"/>
      <c r="IWL537" s="0"/>
      <c r="IWM537" s="0"/>
      <c r="IWN537" s="0"/>
      <c r="IWO537" s="0"/>
      <c r="IWP537" s="0"/>
      <c r="IWQ537" s="0"/>
      <c r="IWR537" s="0"/>
      <c r="IWS537" s="0"/>
      <c r="IWT537" s="0"/>
      <c r="IWU537" s="0"/>
      <c r="IWV537" s="0"/>
      <c r="IWW537" s="0"/>
      <c r="IWX537" s="0"/>
      <c r="IWY537" s="0"/>
      <c r="IWZ537" s="0"/>
      <c r="IXA537" s="0"/>
      <c r="IXB537" s="0"/>
      <c r="IXC537" s="0"/>
      <c r="IXD537" s="0"/>
      <c r="IXE537" s="0"/>
      <c r="IXF537" s="0"/>
      <c r="IXG537" s="0"/>
      <c r="IXH537" s="0"/>
      <c r="IXI537" s="0"/>
      <c r="IXJ537" s="0"/>
      <c r="IXK537" s="0"/>
      <c r="IXL537" s="0"/>
      <c r="IXM537" s="0"/>
      <c r="IXN537" s="0"/>
      <c r="IXO537" s="0"/>
      <c r="IXP537" s="0"/>
      <c r="IXQ537" s="0"/>
      <c r="IXR537" s="0"/>
      <c r="IXS537" s="0"/>
      <c r="IXT537" s="0"/>
      <c r="IXU537" s="0"/>
      <c r="IXV537" s="0"/>
      <c r="IXW537" s="0"/>
      <c r="IXX537" s="0"/>
      <c r="IXY537" s="0"/>
      <c r="IXZ537" s="0"/>
      <c r="IYA537" s="0"/>
      <c r="IYB537" s="0"/>
      <c r="IYC537" s="0"/>
      <c r="IYD537" s="0"/>
      <c r="IYE537" s="0"/>
      <c r="IYF537" s="0"/>
      <c r="IYG537" s="0"/>
      <c r="IYH537" s="0"/>
      <c r="IYI537" s="0"/>
      <c r="IYJ537" s="0"/>
      <c r="IYK537" s="0"/>
      <c r="IYL537" s="0"/>
      <c r="IYM537" s="0"/>
      <c r="IYN537" s="0"/>
      <c r="IYO537" s="0"/>
      <c r="IYP537" s="0"/>
      <c r="IYQ537" s="0"/>
      <c r="IYR537" s="0"/>
      <c r="IYS537" s="0"/>
      <c r="IYT537" s="0"/>
      <c r="IYU537" s="0"/>
      <c r="IYV537" s="0"/>
      <c r="IYW537" s="0"/>
      <c r="IYX537" s="0"/>
      <c r="IYY537" s="0"/>
      <c r="IYZ537" s="0"/>
      <c r="IZA537" s="0"/>
      <c r="IZB537" s="0"/>
      <c r="IZC537" s="0"/>
      <c r="IZD537" s="0"/>
      <c r="IZE537" s="0"/>
      <c r="IZF537" s="0"/>
      <c r="IZG537" s="0"/>
      <c r="IZH537" s="0"/>
      <c r="IZI537" s="0"/>
      <c r="IZJ537" s="0"/>
      <c r="IZK537" s="0"/>
      <c r="IZL537" s="0"/>
      <c r="IZM537" s="0"/>
      <c r="IZN537" s="0"/>
      <c r="IZO537" s="0"/>
      <c r="IZP537" s="0"/>
      <c r="IZQ537" s="0"/>
      <c r="IZR537" s="0"/>
      <c r="IZS537" s="0"/>
      <c r="IZT537" s="0"/>
      <c r="IZU537" s="0"/>
      <c r="IZV537" s="0"/>
      <c r="IZW537" s="0"/>
      <c r="IZX537" s="0"/>
      <c r="IZY537" s="0"/>
      <c r="IZZ537" s="0"/>
      <c r="JAA537" s="0"/>
      <c r="JAB537" s="0"/>
      <c r="JAC537" s="0"/>
      <c r="JAD537" s="0"/>
      <c r="JAE537" s="0"/>
      <c r="JAF537" s="0"/>
      <c r="JAG537" s="0"/>
      <c r="JAH537" s="0"/>
      <c r="JAI537" s="0"/>
      <c r="JAJ537" s="0"/>
      <c r="JAK537" s="0"/>
      <c r="JAL537" s="0"/>
      <c r="JAM537" s="0"/>
      <c r="JAN537" s="0"/>
      <c r="JAO537" s="0"/>
      <c r="JAP537" s="0"/>
      <c r="JAQ537" s="0"/>
      <c r="JAR537" s="0"/>
      <c r="JAS537" s="0"/>
      <c r="JAT537" s="0"/>
      <c r="JAU537" s="0"/>
      <c r="JAV537" s="0"/>
      <c r="JAW537" s="0"/>
      <c r="JAX537" s="0"/>
      <c r="JAY537" s="0"/>
      <c r="JAZ537" s="0"/>
      <c r="JBA537" s="0"/>
      <c r="JBB537" s="0"/>
      <c r="JBC537" s="0"/>
      <c r="JBD537" s="0"/>
      <c r="JBE537" s="0"/>
      <c r="JBF537" s="0"/>
      <c r="JBG537" s="0"/>
      <c r="JBH537" s="0"/>
      <c r="JBI537" s="0"/>
      <c r="JBJ537" s="0"/>
      <c r="JBK537" s="0"/>
      <c r="JBL537" s="0"/>
      <c r="JBM537" s="0"/>
      <c r="JBN537" s="0"/>
      <c r="JBO537" s="0"/>
      <c r="JBP537" s="0"/>
      <c r="JBQ537" s="0"/>
      <c r="JBR537" s="0"/>
      <c r="JBS537" s="0"/>
      <c r="JBT537" s="0"/>
      <c r="JBU537" s="0"/>
      <c r="JBV537" s="0"/>
      <c r="JBW537" s="0"/>
      <c r="JBX537" s="0"/>
      <c r="JBY537" s="0"/>
      <c r="JBZ537" s="0"/>
      <c r="JCA537" s="0"/>
      <c r="JCB537" s="0"/>
      <c r="JCC537" s="0"/>
      <c r="JCD537" s="0"/>
      <c r="JCE537" s="0"/>
      <c r="JCF537" s="0"/>
      <c r="JCG537" s="0"/>
      <c r="JCH537" s="0"/>
      <c r="JCI537" s="0"/>
      <c r="JCJ537" s="0"/>
      <c r="JCK537" s="0"/>
      <c r="JCL537" s="0"/>
      <c r="JCM537" s="0"/>
      <c r="JCN537" s="0"/>
      <c r="JCO537" s="0"/>
      <c r="JCP537" s="0"/>
      <c r="JCQ537" s="0"/>
      <c r="JCR537" s="0"/>
      <c r="JCS537" s="0"/>
      <c r="JCT537" s="0"/>
      <c r="JCU537" s="0"/>
      <c r="JCV537" s="0"/>
      <c r="JCW537" s="0"/>
      <c r="JCX537" s="0"/>
      <c r="JCY537" s="0"/>
      <c r="JCZ537" s="0"/>
      <c r="JDA537" s="0"/>
      <c r="JDB537" s="0"/>
      <c r="JDC537" s="0"/>
      <c r="JDD537" s="0"/>
      <c r="JDE537" s="0"/>
      <c r="JDF537" s="0"/>
      <c r="JDG537" s="0"/>
      <c r="JDH537" s="0"/>
      <c r="JDI537" s="0"/>
      <c r="JDJ537" s="0"/>
      <c r="JDK537" s="0"/>
      <c r="JDL537" s="0"/>
      <c r="JDM537" s="0"/>
      <c r="JDN537" s="0"/>
      <c r="JDO537" s="0"/>
      <c r="JDP537" s="0"/>
      <c r="JDQ537" s="0"/>
      <c r="JDR537" s="0"/>
      <c r="JDS537" s="0"/>
      <c r="JDT537" s="0"/>
      <c r="JDU537" s="0"/>
      <c r="JDV537" s="0"/>
      <c r="JDW537" s="0"/>
      <c r="JDX537" s="0"/>
      <c r="JDY537" s="0"/>
      <c r="JDZ537" s="0"/>
      <c r="JEA537" s="0"/>
      <c r="JEB537" s="0"/>
      <c r="JEC537" s="0"/>
      <c r="JED537" s="0"/>
      <c r="JEE537" s="0"/>
      <c r="JEF537" s="0"/>
      <c r="JEG537" s="0"/>
      <c r="JEH537" s="0"/>
      <c r="JEI537" s="0"/>
      <c r="JEJ537" s="0"/>
      <c r="JEK537" s="0"/>
      <c r="JEL537" s="0"/>
      <c r="JEM537" s="0"/>
      <c r="JEN537" s="0"/>
      <c r="JEO537" s="0"/>
      <c r="JEP537" s="0"/>
      <c r="JEQ537" s="0"/>
      <c r="JER537" s="0"/>
      <c r="JES537" s="0"/>
      <c r="JET537" s="0"/>
      <c r="JEU537" s="0"/>
      <c r="JEV537" s="0"/>
      <c r="JEW537" s="0"/>
      <c r="JEX537" s="0"/>
      <c r="JEY537" s="0"/>
      <c r="JEZ537" s="0"/>
      <c r="JFA537" s="0"/>
      <c r="JFB537" s="0"/>
      <c r="JFC537" s="0"/>
      <c r="JFD537" s="0"/>
      <c r="JFE537" s="0"/>
      <c r="JFF537" s="0"/>
      <c r="JFG537" s="0"/>
      <c r="JFH537" s="0"/>
      <c r="JFI537" s="0"/>
      <c r="JFJ537" s="0"/>
      <c r="JFK537" s="0"/>
      <c r="JFL537" s="0"/>
      <c r="JFM537" s="0"/>
      <c r="JFN537" s="0"/>
      <c r="JFO537" s="0"/>
      <c r="JFP537" s="0"/>
      <c r="JFQ537" s="0"/>
      <c r="JFR537" s="0"/>
      <c r="JFS537" s="0"/>
      <c r="JFT537" s="0"/>
      <c r="JFU537" s="0"/>
      <c r="JFV537" s="0"/>
      <c r="JFW537" s="0"/>
      <c r="JFX537" s="0"/>
      <c r="JFY537" s="0"/>
      <c r="JFZ537" s="0"/>
      <c r="JGA537" s="0"/>
      <c r="JGB537" s="0"/>
      <c r="JGC537" s="0"/>
      <c r="JGD537" s="0"/>
      <c r="JGE537" s="0"/>
      <c r="JGF537" s="0"/>
      <c r="JGG537" s="0"/>
      <c r="JGH537" s="0"/>
      <c r="JGI537" s="0"/>
      <c r="JGJ537" s="0"/>
      <c r="JGK537" s="0"/>
      <c r="JGL537" s="0"/>
      <c r="JGM537" s="0"/>
      <c r="JGN537" s="0"/>
      <c r="JGO537" s="0"/>
      <c r="JGP537" s="0"/>
      <c r="JGQ537" s="0"/>
      <c r="JGR537" s="0"/>
      <c r="JGS537" s="0"/>
      <c r="JGT537" s="0"/>
      <c r="JGU537" s="0"/>
      <c r="JGV537" s="0"/>
      <c r="JGW537" s="0"/>
      <c r="JGX537" s="0"/>
      <c r="JGY537" s="0"/>
      <c r="JGZ537" s="0"/>
      <c r="JHA537" s="0"/>
      <c r="JHB537" s="0"/>
      <c r="JHC537" s="0"/>
      <c r="JHD537" s="0"/>
      <c r="JHE537" s="0"/>
      <c r="JHF537" s="0"/>
      <c r="JHG537" s="0"/>
      <c r="JHH537" s="0"/>
      <c r="JHI537" s="0"/>
      <c r="JHJ537" s="0"/>
      <c r="JHK537" s="0"/>
      <c r="JHL537" s="0"/>
      <c r="JHM537" s="0"/>
      <c r="JHN537" s="0"/>
      <c r="JHO537" s="0"/>
      <c r="JHP537" s="0"/>
      <c r="JHQ537" s="0"/>
      <c r="JHR537" s="0"/>
      <c r="JHS537" s="0"/>
      <c r="JHT537" s="0"/>
      <c r="JHU537" s="0"/>
      <c r="JHV537" s="0"/>
      <c r="JHW537" s="0"/>
      <c r="JHX537" s="0"/>
      <c r="JHY537" s="0"/>
      <c r="JHZ537" s="0"/>
      <c r="JIA537" s="0"/>
      <c r="JIB537" s="0"/>
      <c r="JIC537" s="0"/>
      <c r="JID537" s="0"/>
      <c r="JIE537" s="0"/>
      <c r="JIF537" s="0"/>
      <c r="JIG537" s="0"/>
      <c r="JIH537" s="0"/>
      <c r="JII537" s="0"/>
      <c r="JIJ537" s="0"/>
      <c r="JIK537" s="0"/>
      <c r="JIL537" s="0"/>
      <c r="JIM537" s="0"/>
      <c r="JIN537" s="0"/>
      <c r="JIO537" s="0"/>
      <c r="JIP537" s="0"/>
      <c r="JIQ537" s="0"/>
      <c r="JIR537" s="0"/>
      <c r="JIS537" s="0"/>
      <c r="JIT537" s="0"/>
      <c r="JIU537" s="0"/>
      <c r="JIV537" s="0"/>
      <c r="JIW537" s="0"/>
      <c r="JIX537" s="0"/>
      <c r="JIY537" s="0"/>
      <c r="JIZ537" s="0"/>
      <c r="JJA537" s="0"/>
      <c r="JJB537" s="0"/>
      <c r="JJC537" s="0"/>
      <c r="JJD537" s="0"/>
      <c r="JJE537" s="0"/>
      <c r="JJF537" s="0"/>
      <c r="JJG537" s="0"/>
      <c r="JJH537" s="0"/>
      <c r="JJI537" s="0"/>
      <c r="JJJ537" s="0"/>
      <c r="JJK537" s="0"/>
      <c r="JJL537" s="0"/>
      <c r="JJM537" s="0"/>
      <c r="JJN537" s="0"/>
      <c r="JJO537" s="0"/>
      <c r="JJP537" s="0"/>
      <c r="JJQ537" s="0"/>
      <c r="JJR537" s="0"/>
      <c r="JJS537" s="0"/>
      <c r="JJT537" s="0"/>
      <c r="JJU537" s="0"/>
      <c r="JJV537" s="0"/>
      <c r="JJW537" s="0"/>
      <c r="JJX537" s="0"/>
      <c r="JJY537" s="0"/>
      <c r="JJZ537" s="0"/>
      <c r="JKA537" s="0"/>
      <c r="JKB537" s="0"/>
      <c r="JKC537" s="0"/>
      <c r="JKD537" s="0"/>
      <c r="JKE537" s="0"/>
      <c r="JKF537" s="0"/>
      <c r="JKG537" s="0"/>
      <c r="JKH537" s="0"/>
      <c r="JKI537" s="0"/>
      <c r="JKJ537" s="0"/>
      <c r="JKK537" s="0"/>
      <c r="JKL537" s="0"/>
      <c r="JKM537" s="0"/>
      <c r="JKN537" s="0"/>
      <c r="JKO537" s="0"/>
      <c r="JKP537" s="0"/>
      <c r="JKQ537" s="0"/>
      <c r="JKR537" s="0"/>
      <c r="JKS537" s="0"/>
      <c r="JKT537" s="0"/>
      <c r="JKU537" s="0"/>
      <c r="JKV537" s="0"/>
      <c r="JKW537" s="0"/>
      <c r="JKX537" s="0"/>
      <c r="JKY537" s="0"/>
      <c r="JKZ537" s="0"/>
      <c r="JLA537" s="0"/>
      <c r="JLB537" s="0"/>
      <c r="JLC537" s="0"/>
      <c r="JLD537" s="0"/>
      <c r="JLE537" s="0"/>
      <c r="JLF537" s="0"/>
      <c r="JLG537" s="0"/>
      <c r="JLH537" s="0"/>
      <c r="JLI537" s="0"/>
      <c r="JLJ537" s="0"/>
      <c r="JLK537" s="0"/>
      <c r="JLL537" s="0"/>
      <c r="JLM537" s="0"/>
      <c r="JLN537" s="0"/>
      <c r="JLO537" s="0"/>
      <c r="JLP537" s="0"/>
      <c r="JLQ537" s="0"/>
      <c r="JLR537" s="0"/>
      <c r="JLS537" s="0"/>
      <c r="JLT537" s="0"/>
      <c r="JLU537" s="0"/>
      <c r="JLV537" s="0"/>
      <c r="JLW537" s="0"/>
      <c r="JLX537" s="0"/>
      <c r="JLY537" s="0"/>
      <c r="JLZ537" s="0"/>
      <c r="JMA537" s="0"/>
      <c r="JMB537" s="0"/>
      <c r="JMC537" s="0"/>
      <c r="JMD537" s="0"/>
      <c r="JME537" s="0"/>
      <c r="JMF537" s="0"/>
      <c r="JMG537" s="0"/>
      <c r="JMH537" s="0"/>
      <c r="JMI537" s="0"/>
      <c r="JMJ537" s="0"/>
      <c r="JMK537" s="0"/>
      <c r="JML537" s="0"/>
      <c r="JMM537" s="0"/>
      <c r="JMN537" s="0"/>
      <c r="JMO537" s="0"/>
      <c r="JMP537" s="0"/>
      <c r="JMQ537" s="0"/>
      <c r="JMR537" s="0"/>
      <c r="JMS537" s="0"/>
      <c r="JMT537" s="0"/>
      <c r="JMU537" s="0"/>
      <c r="JMV537" s="0"/>
      <c r="JMW537" s="0"/>
      <c r="JMX537" s="0"/>
      <c r="JMY537" s="0"/>
      <c r="JMZ537" s="0"/>
      <c r="JNA537" s="0"/>
      <c r="JNB537" s="0"/>
      <c r="JNC537" s="0"/>
      <c r="JND537" s="0"/>
      <c r="JNE537" s="0"/>
      <c r="JNF537" s="0"/>
      <c r="JNG537" s="0"/>
      <c r="JNH537" s="0"/>
      <c r="JNI537" s="0"/>
      <c r="JNJ537" s="0"/>
      <c r="JNK537" s="0"/>
      <c r="JNL537" s="0"/>
      <c r="JNM537" s="0"/>
      <c r="JNN537" s="0"/>
      <c r="JNO537" s="0"/>
      <c r="JNP537" s="0"/>
      <c r="JNQ537" s="0"/>
      <c r="JNR537" s="0"/>
      <c r="JNS537" s="0"/>
      <c r="JNT537" s="0"/>
      <c r="JNU537" s="0"/>
      <c r="JNV537" s="0"/>
      <c r="JNW537" s="0"/>
      <c r="JNX537" s="0"/>
      <c r="JNY537" s="0"/>
      <c r="JNZ537" s="0"/>
      <c r="JOA537" s="0"/>
      <c r="JOB537" s="0"/>
      <c r="JOC537" s="0"/>
      <c r="JOD537" s="0"/>
      <c r="JOE537" s="0"/>
      <c r="JOF537" s="0"/>
      <c r="JOG537" s="0"/>
      <c r="JOH537" s="0"/>
      <c r="JOI537" s="0"/>
      <c r="JOJ537" s="0"/>
      <c r="JOK537" s="0"/>
      <c r="JOL537" s="0"/>
      <c r="JOM537" s="0"/>
      <c r="JON537" s="0"/>
      <c r="JOO537" s="0"/>
      <c r="JOP537" s="0"/>
      <c r="JOQ537" s="0"/>
      <c r="JOR537" s="0"/>
      <c r="JOS537" s="0"/>
      <c r="JOT537" s="0"/>
      <c r="JOU537" s="0"/>
      <c r="JOV537" s="0"/>
      <c r="JOW537" s="0"/>
      <c r="JOX537" s="0"/>
      <c r="JOY537" s="0"/>
      <c r="JOZ537" s="0"/>
      <c r="JPA537" s="0"/>
      <c r="JPB537" s="0"/>
      <c r="JPC537" s="0"/>
      <c r="JPD537" s="0"/>
      <c r="JPE537" s="0"/>
      <c r="JPF537" s="0"/>
      <c r="JPG537" s="0"/>
      <c r="JPH537" s="0"/>
      <c r="JPI537" s="0"/>
      <c r="JPJ537" s="0"/>
      <c r="JPK537" s="0"/>
      <c r="JPL537" s="0"/>
      <c r="JPM537" s="0"/>
      <c r="JPN537" s="0"/>
      <c r="JPO537" s="0"/>
      <c r="JPP537" s="0"/>
      <c r="JPQ537" s="0"/>
      <c r="JPR537" s="0"/>
      <c r="JPS537" s="0"/>
      <c r="JPT537" s="0"/>
      <c r="JPU537" s="0"/>
      <c r="JPV537" s="0"/>
      <c r="JPW537" s="0"/>
      <c r="JPX537" s="0"/>
      <c r="JPY537" s="0"/>
      <c r="JPZ537" s="0"/>
      <c r="JQA537" s="0"/>
      <c r="JQB537" s="0"/>
      <c r="JQC537" s="0"/>
      <c r="JQD537" s="0"/>
      <c r="JQE537" s="0"/>
      <c r="JQF537" s="0"/>
      <c r="JQG537" s="0"/>
      <c r="JQH537" s="0"/>
      <c r="JQI537" s="0"/>
      <c r="JQJ537" s="0"/>
      <c r="JQK537" s="0"/>
      <c r="JQL537" s="0"/>
      <c r="JQM537" s="0"/>
      <c r="JQN537" s="0"/>
      <c r="JQO537" s="0"/>
      <c r="JQP537" s="0"/>
      <c r="JQQ537" s="0"/>
      <c r="JQR537" s="0"/>
      <c r="JQS537" s="0"/>
      <c r="JQT537" s="0"/>
      <c r="JQU537" s="0"/>
      <c r="JQV537" s="0"/>
      <c r="JQW537" s="0"/>
      <c r="JQX537" s="0"/>
      <c r="JQY537" s="0"/>
      <c r="JQZ537" s="0"/>
      <c r="JRA537" s="0"/>
      <c r="JRB537" s="0"/>
      <c r="JRC537" s="0"/>
      <c r="JRD537" s="0"/>
      <c r="JRE537" s="0"/>
      <c r="JRF537" s="0"/>
      <c r="JRG537" s="0"/>
      <c r="JRH537" s="0"/>
      <c r="JRI537" s="0"/>
      <c r="JRJ537" s="0"/>
      <c r="JRK537" s="0"/>
      <c r="JRL537" s="0"/>
      <c r="JRM537" s="0"/>
      <c r="JRN537" s="0"/>
      <c r="JRO537" s="0"/>
      <c r="JRP537" s="0"/>
      <c r="JRQ537" s="0"/>
      <c r="JRR537" s="0"/>
      <c r="JRS537" s="0"/>
      <c r="JRT537" s="0"/>
      <c r="JRU537" s="0"/>
      <c r="JRV537" s="0"/>
      <c r="JRW537" s="0"/>
      <c r="JRX537" s="0"/>
      <c r="JRY537" s="0"/>
      <c r="JRZ537" s="0"/>
      <c r="JSA537" s="0"/>
      <c r="JSB537" s="0"/>
      <c r="JSC537" s="0"/>
      <c r="JSD537" s="0"/>
      <c r="JSE537" s="0"/>
      <c r="JSF537" s="0"/>
      <c r="JSG537" s="0"/>
      <c r="JSH537" s="0"/>
      <c r="JSI537" s="0"/>
      <c r="JSJ537" s="0"/>
      <c r="JSK537" s="0"/>
      <c r="JSL537" s="0"/>
      <c r="JSM537" s="0"/>
      <c r="JSN537" s="0"/>
      <c r="JSO537" s="0"/>
      <c r="JSP537" s="0"/>
      <c r="JSQ537" s="0"/>
      <c r="JSR537" s="0"/>
      <c r="JSS537" s="0"/>
      <c r="JST537" s="0"/>
      <c r="JSU537" s="0"/>
      <c r="JSV537" s="0"/>
      <c r="JSW537" s="0"/>
      <c r="JSX537" s="0"/>
      <c r="JSY537" s="0"/>
      <c r="JSZ537" s="0"/>
      <c r="JTA537" s="0"/>
      <c r="JTB537" s="0"/>
      <c r="JTC537" s="0"/>
      <c r="JTD537" s="0"/>
      <c r="JTE537" s="0"/>
      <c r="JTF537" s="0"/>
      <c r="JTG537" s="0"/>
      <c r="JTH537" s="0"/>
      <c r="JTI537" s="0"/>
      <c r="JTJ537" s="0"/>
      <c r="JTK537" s="0"/>
      <c r="JTL537" s="0"/>
      <c r="JTM537" s="0"/>
      <c r="JTN537" s="0"/>
      <c r="JTO537" s="0"/>
      <c r="JTP537" s="0"/>
      <c r="JTQ537" s="0"/>
      <c r="JTR537" s="0"/>
      <c r="JTS537" s="0"/>
      <c r="JTT537" s="0"/>
      <c r="JTU537" s="0"/>
      <c r="JTV537" s="0"/>
      <c r="JTW537" s="0"/>
      <c r="JTX537" s="0"/>
      <c r="JTY537" s="0"/>
      <c r="JTZ537" s="0"/>
      <c r="JUA537" s="0"/>
      <c r="JUB537" s="0"/>
      <c r="JUC537" s="0"/>
      <c r="JUD537" s="0"/>
      <c r="JUE537" s="0"/>
      <c r="JUF537" s="0"/>
      <c r="JUG537" s="0"/>
      <c r="JUH537" s="0"/>
      <c r="JUI537" s="0"/>
      <c r="JUJ537" s="0"/>
      <c r="JUK537" s="0"/>
      <c r="JUL537" s="0"/>
      <c r="JUM537" s="0"/>
      <c r="JUN537" s="0"/>
      <c r="JUO537" s="0"/>
      <c r="JUP537" s="0"/>
      <c r="JUQ537" s="0"/>
      <c r="JUR537" s="0"/>
      <c r="JUS537" s="0"/>
      <c r="JUT537" s="0"/>
      <c r="JUU537" s="0"/>
      <c r="JUV537" s="0"/>
      <c r="JUW537" s="0"/>
      <c r="JUX537" s="0"/>
      <c r="JUY537" s="0"/>
      <c r="JUZ537" s="0"/>
      <c r="JVA537" s="0"/>
      <c r="JVB537" s="0"/>
      <c r="JVC537" s="0"/>
      <c r="JVD537" s="0"/>
      <c r="JVE537" s="0"/>
      <c r="JVF537" s="0"/>
      <c r="JVG537" s="0"/>
      <c r="JVH537" s="0"/>
      <c r="JVI537" s="0"/>
      <c r="JVJ537" s="0"/>
      <c r="JVK537" s="0"/>
      <c r="JVL537" s="0"/>
      <c r="JVM537" s="0"/>
      <c r="JVN537" s="0"/>
      <c r="JVO537" s="0"/>
      <c r="JVP537" s="0"/>
      <c r="JVQ537" s="0"/>
      <c r="JVR537" s="0"/>
      <c r="JVS537" s="0"/>
      <c r="JVT537" s="0"/>
      <c r="JVU537" s="0"/>
      <c r="JVV537" s="0"/>
      <c r="JVW537" s="0"/>
      <c r="JVX537" s="0"/>
      <c r="JVY537" s="0"/>
      <c r="JVZ537" s="0"/>
      <c r="JWA537" s="0"/>
      <c r="JWB537" s="0"/>
      <c r="JWC537" s="0"/>
      <c r="JWD537" s="0"/>
      <c r="JWE537" s="0"/>
      <c r="JWF537" s="0"/>
      <c r="JWG537" s="0"/>
      <c r="JWH537" s="0"/>
      <c r="JWI537" s="0"/>
      <c r="JWJ537" s="0"/>
      <c r="JWK537" s="0"/>
      <c r="JWL537" s="0"/>
      <c r="JWM537" s="0"/>
      <c r="JWN537" s="0"/>
      <c r="JWO537" s="0"/>
      <c r="JWP537" s="0"/>
      <c r="JWQ537" s="0"/>
      <c r="JWR537" s="0"/>
      <c r="JWS537" s="0"/>
      <c r="JWT537" s="0"/>
      <c r="JWU537" s="0"/>
      <c r="JWV537" s="0"/>
      <c r="JWW537" s="0"/>
      <c r="JWX537" s="0"/>
      <c r="JWY537" s="0"/>
      <c r="JWZ537" s="0"/>
      <c r="JXA537" s="0"/>
      <c r="JXB537" s="0"/>
      <c r="JXC537" s="0"/>
      <c r="JXD537" s="0"/>
      <c r="JXE537" s="0"/>
      <c r="JXF537" s="0"/>
      <c r="JXG537" s="0"/>
      <c r="JXH537" s="0"/>
      <c r="JXI537" s="0"/>
      <c r="JXJ537" s="0"/>
      <c r="JXK537" s="0"/>
      <c r="JXL537" s="0"/>
      <c r="JXM537" s="0"/>
      <c r="JXN537" s="0"/>
      <c r="JXO537" s="0"/>
      <c r="JXP537" s="0"/>
      <c r="JXQ537" s="0"/>
      <c r="JXR537" s="0"/>
      <c r="JXS537" s="0"/>
      <c r="JXT537" s="0"/>
      <c r="JXU537" s="0"/>
      <c r="JXV537" s="0"/>
      <c r="JXW537" s="0"/>
      <c r="JXX537" s="0"/>
      <c r="JXY537" s="0"/>
      <c r="JXZ537" s="0"/>
      <c r="JYA537" s="0"/>
      <c r="JYB537" s="0"/>
      <c r="JYC537" s="0"/>
      <c r="JYD537" s="0"/>
      <c r="JYE537" s="0"/>
      <c r="JYF537" s="0"/>
      <c r="JYG537" s="0"/>
      <c r="JYH537" s="0"/>
      <c r="JYI537" s="0"/>
      <c r="JYJ537" s="0"/>
      <c r="JYK537" s="0"/>
      <c r="JYL537" s="0"/>
      <c r="JYM537" s="0"/>
      <c r="JYN537" s="0"/>
      <c r="JYO537" s="0"/>
      <c r="JYP537" s="0"/>
      <c r="JYQ537" s="0"/>
      <c r="JYR537" s="0"/>
      <c r="JYS537" s="0"/>
      <c r="JYT537" s="0"/>
      <c r="JYU537" s="0"/>
      <c r="JYV537" s="0"/>
      <c r="JYW537" s="0"/>
      <c r="JYX537" s="0"/>
      <c r="JYY537" s="0"/>
      <c r="JYZ537" s="0"/>
      <c r="JZA537" s="0"/>
      <c r="JZB537" s="0"/>
      <c r="JZC537" s="0"/>
      <c r="JZD537" s="0"/>
      <c r="JZE537" s="0"/>
      <c r="JZF537" s="0"/>
      <c r="JZG537" s="0"/>
      <c r="JZH537" s="0"/>
      <c r="JZI537" s="0"/>
      <c r="JZJ537" s="0"/>
      <c r="JZK537" s="0"/>
      <c r="JZL537" s="0"/>
      <c r="JZM537" s="0"/>
      <c r="JZN537" s="0"/>
      <c r="JZO537" s="0"/>
      <c r="JZP537" s="0"/>
      <c r="JZQ537" s="0"/>
      <c r="JZR537" s="0"/>
      <c r="JZS537" s="0"/>
      <c r="JZT537" s="0"/>
      <c r="JZU537" s="0"/>
      <c r="JZV537" s="0"/>
      <c r="JZW537" s="0"/>
      <c r="JZX537" s="0"/>
      <c r="JZY537" s="0"/>
      <c r="JZZ537" s="0"/>
      <c r="KAA537" s="0"/>
      <c r="KAB537" s="0"/>
      <c r="KAC537" s="0"/>
      <c r="KAD537" s="0"/>
      <c r="KAE537" s="0"/>
      <c r="KAF537" s="0"/>
      <c r="KAG537" s="0"/>
      <c r="KAH537" s="0"/>
      <c r="KAI537" s="0"/>
      <c r="KAJ537" s="0"/>
      <c r="KAK537" s="0"/>
      <c r="KAL537" s="0"/>
      <c r="KAM537" s="0"/>
      <c r="KAN537" s="0"/>
      <c r="KAO537" s="0"/>
      <c r="KAP537" s="0"/>
      <c r="KAQ537" s="0"/>
      <c r="KAR537" s="0"/>
      <c r="KAS537" s="0"/>
      <c r="KAT537" s="0"/>
      <c r="KAU537" s="0"/>
      <c r="KAV537" s="0"/>
      <c r="KAW537" s="0"/>
      <c r="KAX537" s="0"/>
      <c r="KAY537" s="0"/>
      <c r="KAZ537" s="0"/>
      <c r="KBA537" s="0"/>
      <c r="KBB537" s="0"/>
      <c r="KBC537" s="0"/>
      <c r="KBD537" s="0"/>
      <c r="KBE537" s="0"/>
      <c r="KBF537" s="0"/>
      <c r="KBG537" s="0"/>
      <c r="KBH537" s="0"/>
      <c r="KBI537" s="0"/>
      <c r="KBJ537" s="0"/>
      <c r="KBK537" s="0"/>
      <c r="KBL537" s="0"/>
      <c r="KBM537" s="0"/>
      <c r="KBN537" s="0"/>
      <c r="KBO537" s="0"/>
      <c r="KBP537" s="0"/>
      <c r="KBQ537" s="0"/>
      <c r="KBR537" s="0"/>
      <c r="KBS537" s="0"/>
      <c r="KBT537" s="0"/>
      <c r="KBU537" s="0"/>
      <c r="KBV537" s="0"/>
      <c r="KBW537" s="0"/>
      <c r="KBX537" s="0"/>
      <c r="KBY537" s="0"/>
      <c r="KBZ537" s="0"/>
      <c r="KCA537" s="0"/>
      <c r="KCB537" s="0"/>
      <c r="KCC537" s="0"/>
      <c r="KCD537" s="0"/>
      <c r="KCE537" s="0"/>
      <c r="KCF537" s="0"/>
      <c r="KCG537" s="0"/>
      <c r="KCH537" s="0"/>
      <c r="KCI537" s="0"/>
      <c r="KCJ537" s="0"/>
      <c r="KCK537" s="0"/>
      <c r="KCL537" s="0"/>
      <c r="KCM537" s="0"/>
      <c r="KCN537" s="0"/>
      <c r="KCO537" s="0"/>
      <c r="KCP537" s="0"/>
      <c r="KCQ537" s="0"/>
      <c r="KCR537" s="0"/>
      <c r="KCS537" s="0"/>
      <c r="KCT537" s="0"/>
      <c r="KCU537" s="0"/>
      <c r="KCV537" s="0"/>
      <c r="KCW537" s="0"/>
      <c r="KCX537" s="0"/>
      <c r="KCY537" s="0"/>
      <c r="KCZ537" s="0"/>
      <c r="KDA537" s="0"/>
      <c r="KDB537" s="0"/>
      <c r="KDC537" s="0"/>
      <c r="KDD537" s="0"/>
      <c r="KDE537" s="0"/>
      <c r="KDF537" s="0"/>
      <c r="KDG537" s="0"/>
      <c r="KDH537" s="0"/>
      <c r="KDI537" s="0"/>
      <c r="KDJ537" s="0"/>
      <c r="KDK537" s="0"/>
      <c r="KDL537" s="0"/>
      <c r="KDM537" s="0"/>
      <c r="KDN537" s="0"/>
      <c r="KDO537" s="0"/>
      <c r="KDP537" s="0"/>
      <c r="KDQ537" s="0"/>
      <c r="KDR537" s="0"/>
      <c r="KDS537" s="0"/>
      <c r="KDT537" s="0"/>
      <c r="KDU537" s="0"/>
      <c r="KDV537" s="0"/>
      <c r="KDW537" s="0"/>
      <c r="KDX537" s="0"/>
      <c r="KDY537" s="0"/>
      <c r="KDZ537" s="0"/>
      <c r="KEA537" s="0"/>
      <c r="KEB537" s="0"/>
      <c r="KEC537" s="0"/>
      <c r="KED537" s="0"/>
      <c r="KEE537" s="0"/>
      <c r="KEF537" s="0"/>
      <c r="KEG537" s="0"/>
      <c r="KEH537" s="0"/>
      <c r="KEI537" s="0"/>
      <c r="KEJ537" s="0"/>
      <c r="KEK537" s="0"/>
      <c r="KEL537" s="0"/>
      <c r="KEM537" s="0"/>
      <c r="KEN537" s="0"/>
      <c r="KEO537" s="0"/>
      <c r="KEP537" s="0"/>
      <c r="KEQ537" s="0"/>
      <c r="KER537" s="0"/>
      <c r="KES537" s="0"/>
      <c r="KET537" s="0"/>
      <c r="KEU537" s="0"/>
      <c r="KEV537" s="0"/>
      <c r="KEW537" s="0"/>
      <c r="KEX537" s="0"/>
      <c r="KEY537" s="0"/>
      <c r="KEZ537" s="0"/>
      <c r="KFA537" s="0"/>
      <c r="KFB537" s="0"/>
      <c r="KFC537" s="0"/>
      <c r="KFD537" s="0"/>
      <c r="KFE537" s="0"/>
      <c r="KFF537" s="0"/>
      <c r="KFG537" s="0"/>
      <c r="KFH537" s="0"/>
      <c r="KFI537" s="0"/>
      <c r="KFJ537" s="0"/>
      <c r="KFK537" s="0"/>
      <c r="KFL537" s="0"/>
      <c r="KFM537" s="0"/>
      <c r="KFN537" s="0"/>
      <c r="KFO537" s="0"/>
      <c r="KFP537" s="0"/>
      <c r="KFQ537" s="0"/>
      <c r="KFR537" s="0"/>
      <c r="KFS537" s="0"/>
      <c r="KFT537" s="0"/>
      <c r="KFU537" s="0"/>
      <c r="KFV537" s="0"/>
      <c r="KFW537" s="0"/>
      <c r="KFX537" s="0"/>
      <c r="KFY537" s="0"/>
      <c r="KFZ537" s="0"/>
      <c r="KGA537" s="0"/>
      <c r="KGB537" s="0"/>
      <c r="KGC537" s="0"/>
      <c r="KGD537" s="0"/>
      <c r="KGE537" s="0"/>
      <c r="KGF537" s="0"/>
      <c r="KGG537" s="0"/>
      <c r="KGH537" s="0"/>
      <c r="KGI537" s="0"/>
      <c r="KGJ537" s="0"/>
      <c r="KGK537" s="0"/>
      <c r="KGL537" s="0"/>
      <c r="KGM537" s="0"/>
      <c r="KGN537" s="0"/>
      <c r="KGO537" s="0"/>
      <c r="KGP537" s="0"/>
      <c r="KGQ537" s="0"/>
      <c r="KGR537" s="0"/>
      <c r="KGS537" s="0"/>
      <c r="KGT537" s="0"/>
      <c r="KGU537" s="0"/>
      <c r="KGV537" s="0"/>
      <c r="KGW537" s="0"/>
      <c r="KGX537" s="0"/>
      <c r="KGY537" s="0"/>
      <c r="KGZ537" s="0"/>
      <c r="KHA537" s="0"/>
      <c r="KHB537" s="0"/>
      <c r="KHC537" s="0"/>
      <c r="KHD537" s="0"/>
      <c r="KHE537" s="0"/>
      <c r="KHF537" s="0"/>
      <c r="KHG537" s="0"/>
      <c r="KHH537" s="0"/>
      <c r="KHI537" s="0"/>
      <c r="KHJ537" s="0"/>
      <c r="KHK537" s="0"/>
      <c r="KHL537" s="0"/>
      <c r="KHM537" s="0"/>
      <c r="KHN537" s="0"/>
      <c r="KHO537" s="0"/>
      <c r="KHP537" s="0"/>
      <c r="KHQ537" s="0"/>
      <c r="KHR537" s="0"/>
      <c r="KHS537" s="0"/>
      <c r="KHT537" s="0"/>
      <c r="KHU537" s="0"/>
      <c r="KHV537" s="0"/>
      <c r="KHW537" s="0"/>
      <c r="KHX537" s="0"/>
      <c r="KHY537" s="0"/>
      <c r="KHZ537" s="0"/>
      <c r="KIA537" s="0"/>
      <c r="KIB537" s="0"/>
      <c r="KIC537" s="0"/>
      <c r="KID537" s="0"/>
      <c r="KIE537" s="0"/>
      <c r="KIF537" s="0"/>
      <c r="KIG537" s="0"/>
      <c r="KIH537" s="0"/>
      <c r="KII537" s="0"/>
      <c r="KIJ537" s="0"/>
      <c r="KIK537" s="0"/>
      <c r="KIL537" s="0"/>
      <c r="KIM537" s="0"/>
      <c r="KIN537" s="0"/>
      <c r="KIO537" s="0"/>
      <c r="KIP537" s="0"/>
      <c r="KIQ537" s="0"/>
      <c r="KIR537" s="0"/>
      <c r="KIS537" s="0"/>
      <c r="KIT537" s="0"/>
      <c r="KIU537" s="0"/>
      <c r="KIV537" s="0"/>
      <c r="KIW537" s="0"/>
      <c r="KIX537" s="0"/>
      <c r="KIY537" s="0"/>
      <c r="KIZ537" s="0"/>
      <c r="KJA537" s="0"/>
      <c r="KJB537" s="0"/>
      <c r="KJC537" s="0"/>
      <c r="KJD537" s="0"/>
      <c r="KJE537" s="0"/>
      <c r="KJF537" s="0"/>
      <c r="KJG537" s="0"/>
      <c r="KJH537" s="0"/>
      <c r="KJI537" s="0"/>
      <c r="KJJ537" s="0"/>
      <c r="KJK537" s="0"/>
      <c r="KJL537" s="0"/>
      <c r="KJM537" s="0"/>
      <c r="KJN537" s="0"/>
      <c r="KJO537" s="0"/>
      <c r="KJP537" s="0"/>
      <c r="KJQ537" s="0"/>
      <c r="KJR537" s="0"/>
      <c r="KJS537" s="0"/>
      <c r="KJT537" s="0"/>
      <c r="KJU537" s="0"/>
      <c r="KJV537" s="0"/>
      <c r="KJW537" s="0"/>
      <c r="KJX537" s="0"/>
      <c r="KJY537" s="0"/>
      <c r="KJZ537" s="0"/>
      <c r="KKA537" s="0"/>
      <c r="KKB537" s="0"/>
      <c r="KKC537" s="0"/>
      <c r="KKD537" s="0"/>
      <c r="KKE537" s="0"/>
      <c r="KKF537" s="0"/>
      <c r="KKG537" s="0"/>
      <c r="KKH537" s="0"/>
      <c r="KKI537" s="0"/>
      <c r="KKJ537" s="0"/>
      <c r="KKK537" s="0"/>
      <c r="KKL537" s="0"/>
      <c r="KKM537" s="0"/>
      <c r="KKN537" s="0"/>
      <c r="KKO537" s="0"/>
      <c r="KKP537" s="0"/>
      <c r="KKQ537" s="0"/>
      <c r="KKR537" s="0"/>
      <c r="KKS537" s="0"/>
      <c r="KKT537" s="0"/>
      <c r="KKU537" s="0"/>
      <c r="KKV537" s="0"/>
      <c r="KKW537" s="0"/>
      <c r="KKX537" s="0"/>
      <c r="KKY537" s="0"/>
      <c r="KKZ537" s="0"/>
      <c r="KLA537" s="0"/>
      <c r="KLB537" s="0"/>
      <c r="KLC537" s="0"/>
      <c r="KLD537" s="0"/>
      <c r="KLE537" s="0"/>
      <c r="KLF537" s="0"/>
      <c r="KLG537" s="0"/>
      <c r="KLH537" s="0"/>
      <c r="KLI537" s="0"/>
      <c r="KLJ537" s="0"/>
      <c r="KLK537" s="0"/>
      <c r="KLL537" s="0"/>
      <c r="KLM537" s="0"/>
      <c r="KLN537" s="0"/>
      <c r="KLO537" s="0"/>
      <c r="KLP537" s="0"/>
      <c r="KLQ537" s="0"/>
      <c r="KLR537" s="0"/>
      <c r="KLS537" s="0"/>
      <c r="KLT537" s="0"/>
      <c r="KLU537" s="0"/>
      <c r="KLV537" s="0"/>
      <c r="KLW537" s="0"/>
      <c r="KLX537" s="0"/>
      <c r="KLY537" s="0"/>
      <c r="KLZ537" s="0"/>
      <c r="KMA537" s="0"/>
      <c r="KMB537" s="0"/>
      <c r="KMC537" s="0"/>
      <c r="KMD537" s="0"/>
      <c r="KME537" s="0"/>
      <c r="KMF537" s="0"/>
      <c r="KMG537" s="0"/>
      <c r="KMH537" s="0"/>
      <c r="KMI537" s="0"/>
      <c r="KMJ537" s="0"/>
      <c r="KMK537" s="0"/>
      <c r="KML537" s="0"/>
      <c r="KMM537" s="0"/>
      <c r="KMN537" s="0"/>
      <c r="KMO537" s="0"/>
      <c r="KMP537" s="0"/>
      <c r="KMQ537" s="0"/>
      <c r="KMR537" s="0"/>
      <c r="KMS537" s="0"/>
      <c r="KMT537" s="0"/>
      <c r="KMU537" s="0"/>
      <c r="KMV537" s="0"/>
      <c r="KMW537" s="0"/>
      <c r="KMX537" s="0"/>
      <c r="KMY537" s="0"/>
      <c r="KMZ537" s="0"/>
      <c r="KNA537" s="0"/>
      <c r="KNB537" s="0"/>
      <c r="KNC537" s="0"/>
      <c r="KND537" s="0"/>
      <c r="KNE537" s="0"/>
      <c r="KNF537" s="0"/>
      <c r="KNG537" s="0"/>
      <c r="KNH537" s="0"/>
      <c r="KNI537" s="0"/>
      <c r="KNJ537" s="0"/>
      <c r="KNK537" s="0"/>
      <c r="KNL537" s="0"/>
      <c r="KNM537" s="0"/>
      <c r="KNN537" s="0"/>
      <c r="KNO537" s="0"/>
      <c r="KNP537" s="0"/>
      <c r="KNQ537" s="0"/>
      <c r="KNR537" s="0"/>
      <c r="KNS537" s="0"/>
      <c r="KNT537" s="0"/>
      <c r="KNU537" s="0"/>
      <c r="KNV537" s="0"/>
      <c r="KNW537" s="0"/>
      <c r="KNX537" s="0"/>
      <c r="KNY537" s="0"/>
      <c r="KNZ537" s="0"/>
      <c r="KOA537" s="0"/>
      <c r="KOB537" s="0"/>
      <c r="KOC537" s="0"/>
      <c r="KOD537" s="0"/>
      <c r="KOE537" s="0"/>
      <c r="KOF537" s="0"/>
      <c r="KOG537" s="0"/>
      <c r="KOH537" s="0"/>
      <c r="KOI537" s="0"/>
      <c r="KOJ537" s="0"/>
      <c r="KOK537" s="0"/>
      <c r="KOL537" s="0"/>
      <c r="KOM537" s="0"/>
      <c r="KON537" s="0"/>
      <c r="KOO537" s="0"/>
      <c r="KOP537" s="0"/>
      <c r="KOQ537" s="0"/>
      <c r="KOR537" s="0"/>
      <c r="KOS537" s="0"/>
      <c r="KOT537" s="0"/>
      <c r="KOU537" s="0"/>
      <c r="KOV537" s="0"/>
      <c r="KOW537" s="0"/>
      <c r="KOX537" s="0"/>
      <c r="KOY537" s="0"/>
      <c r="KOZ537" s="0"/>
      <c r="KPA537" s="0"/>
      <c r="KPB537" s="0"/>
      <c r="KPC537" s="0"/>
      <c r="KPD537" s="0"/>
      <c r="KPE537" s="0"/>
      <c r="KPF537" s="0"/>
      <c r="KPG537" s="0"/>
      <c r="KPH537" s="0"/>
      <c r="KPI537" s="0"/>
      <c r="KPJ537" s="0"/>
      <c r="KPK537" s="0"/>
      <c r="KPL537" s="0"/>
      <c r="KPM537" s="0"/>
      <c r="KPN537" s="0"/>
      <c r="KPO537" s="0"/>
      <c r="KPP537" s="0"/>
      <c r="KPQ537" s="0"/>
      <c r="KPR537" s="0"/>
      <c r="KPS537" s="0"/>
      <c r="KPT537" s="0"/>
      <c r="KPU537" s="0"/>
      <c r="KPV537" s="0"/>
      <c r="KPW537" s="0"/>
      <c r="KPX537" s="0"/>
      <c r="KPY537" s="0"/>
      <c r="KPZ537" s="0"/>
      <c r="KQA537" s="0"/>
      <c r="KQB537" s="0"/>
      <c r="KQC537" s="0"/>
      <c r="KQD537" s="0"/>
      <c r="KQE537" s="0"/>
      <c r="KQF537" s="0"/>
      <c r="KQG537" s="0"/>
      <c r="KQH537" s="0"/>
      <c r="KQI537" s="0"/>
      <c r="KQJ537" s="0"/>
      <c r="KQK537" s="0"/>
      <c r="KQL537" s="0"/>
      <c r="KQM537" s="0"/>
      <c r="KQN537" s="0"/>
      <c r="KQO537" s="0"/>
      <c r="KQP537" s="0"/>
      <c r="KQQ537" s="0"/>
      <c r="KQR537" s="0"/>
      <c r="KQS537" s="0"/>
      <c r="KQT537" s="0"/>
      <c r="KQU537" s="0"/>
      <c r="KQV537" s="0"/>
      <c r="KQW537" s="0"/>
      <c r="KQX537" s="0"/>
      <c r="KQY537" s="0"/>
      <c r="KQZ537" s="0"/>
      <c r="KRA537" s="0"/>
      <c r="KRB537" s="0"/>
      <c r="KRC537" s="0"/>
      <c r="KRD537" s="0"/>
      <c r="KRE537" s="0"/>
      <c r="KRF537" s="0"/>
      <c r="KRG537" s="0"/>
      <c r="KRH537" s="0"/>
      <c r="KRI537" s="0"/>
      <c r="KRJ537" s="0"/>
      <c r="KRK537" s="0"/>
      <c r="KRL537" s="0"/>
      <c r="KRM537" s="0"/>
      <c r="KRN537" s="0"/>
      <c r="KRO537" s="0"/>
      <c r="KRP537" s="0"/>
      <c r="KRQ537" s="0"/>
      <c r="KRR537" s="0"/>
      <c r="KRS537" s="0"/>
      <c r="KRT537" s="0"/>
      <c r="KRU537" s="0"/>
      <c r="KRV537" s="0"/>
      <c r="KRW537" s="0"/>
      <c r="KRX537" s="0"/>
      <c r="KRY537" s="0"/>
      <c r="KRZ537" s="0"/>
      <c r="KSA537" s="0"/>
      <c r="KSB537" s="0"/>
      <c r="KSC537" s="0"/>
      <c r="KSD537" s="0"/>
      <c r="KSE537" s="0"/>
      <c r="KSF537" s="0"/>
      <c r="KSG537" s="0"/>
      <c r="KSH537" s="0"/>
      <c r="KSI537" s="0"/>
      <c r="KSJ537" s="0"/>
      <c r="KSK537" s="0"/>
      <c r="KSL537" s="0"/>
      <c r="KSM537" s="0"/>
      <c r="KSN537" s="0"/>
      <c r="KSO537" s="0"/>
      <c r="KSP537" s="0"/>
      <c r="KSQ537" s="0"/>
      <c r="KSR537" s="0"/>
      <c r="KSS537" s="0"/>
      <c r="KST537" s="0"/>
      <c r="KSU537" s="0"/>
      <c r="KSV537" s="0"/>
      <c r="KSW537" s="0"/>
      <c r="KSX537" s="0"/>
      <c r="KSY537" s="0"/>
      <c r="KSZ537" s="0"/>
      <c r="KTA537" s="0"/>
      <c r="KTB537" s="0"/>
      <c r="KTC537" s="0"/>
      <c r="KTD537" s="0"/>
      <c r="KTE537" s="0"/>
      <c r="KTF537" s="0"/>
      <c r="KTG537" s="0"/>
      <c r="KTH537" s="0"/>
      <c r="KTI537" s="0"/>
      <c r="KTJ537" s="0"/>
      <c r="KTK537" s="0"/>
      <c r="KTL537" s="0"/>
      <c r="KTM537" s="0"/>
      <c r="KTN537" s="0"/>
      <c r="KTO537" s="0"/>
      <c r="KTP537" s="0"/>
      <c r="KTQ537" s="0"/>
      <c r="KTR537" s="0"/>
      <c r="KTS537" s="0"/>
      <c r="KTT537" s="0"/>
      <c r="KTU537" s="0"/>
      <c r="KTV537" s="0"/>
      <c r="KTW537" s="0"/>
      <c r="KTX537" s="0"/>
      <c r="KTY537" s="0"/>
      <c r="KTZ537" s="0"/>
      <c r="KUA537" s="0"/>
      <c r="KUB537" s="0"/>
      <c r="KUC537" s="0"/>
      <c r="KUD537" s="0"/>
      <c r="KUE537" s="0"/>
      <c r="KUF537" s="0"/>
      <c r="KUG537" s="0"/>
      <c r="KUH537" s="0"/>
      <c r="KUI537" s="0"/>
      <c r="KUJ537" s="0"/>
      <c r="KUK537" s="0"/>
      <c r="KUL537" s="0"/>
      <c r="KUM537" s="0"/>
      <c r="KUN537" s="0"/>
      <c r="KUO537" s="0"/>
      <c r="KUP537" s="0"/>
      <c r="KUQ537" s="0"/>
      <c r="KUR537" s="0"/>
      <c r="KUS537" s="0"/>
      <c r="KUT537" s="0"/>
      <c r="KUU537" s="0"/>
      <c r="KUV537" s="0"/>
      <c r="KUW537" s="0"/>
      <c r="KUX537" s="0"/>
      <c r="KUY537" s="0"/>
      <c r="KUZ537" s="0"/>
      <c r="KVA537" s="0"/>
      <c r="KVB537" s="0"/>
      <c r="KVC537" s="0"/>
      <c r="KVD537" s="0"/>
      <c r="KVE537" s="0"/>
      <c r="KVF537" s="0"/>
      <c r="KVG537" s="0"/>
      <c r="KVH537" s="0"/>
      <c r="KVI537" s="0"/>
      <c r="KVJ537" s="0"/>
      <c r="KVK537" s="0"/>
      <c r="KVL537" s="0"/>
      <c r="KVM537" s="0"/>
      <c r="KVN537" s="0"/>
      <c r="KVO537" s="0"/>
      <c r="KVP537" s="0"/>
      <c r="KVQ537" s="0"/>
      <c r="KVR537" s="0"/>
      <c r="KVS537" s="0"/>
      <c r="KVT537" s="0"/>
      <c r="KVU537" s="0"/>
      <c r="KVV537" s="0"/>
      <c r="KVW537" s="0"/>
      <c r="KVX537" s="0"/>
      <c r="KVY537" s="0"/>
      <c r="KVZ537" s="0"/>
      <c r="KWA537" s="0"/>
      <c r="KWB537" s="0"/>
      <c r="KWC537" s="0"/>
      <c r="KWD537" s="0"/>
      <c r="KWE537" s="0"/>
      <c r="KWF537" s="0"/>
      <c r="KWG537" s="0"/>
      <c r="KWH537" s="0"/>
      <c r="KWI537" s="0"/>
      <c r="KWJ537" s="0"/>
      <c r="KWK537" s="0"/>
      <c r="KWL537" s="0"/>
      <c r="KWM537" s="0"/>
      <c r="KWN537" s="0"/>
      <c r="KWO537" s="0"/>
      <c r="KWP537" s="0"/>
      <c r="KWQ537" s="0"/>
      <c r="KWR537" s="0"/>
      <c r="KWS537" s="0"/>
      <c r="KWT537" s="0"/>
      <c r="KWU537" s="0"/>
      <c r="KWV537" s="0"/>
      <c r="KWW537" s="0"/>
      <c r="KWX537" s="0"/>
      <c r="KWY537" s="0"/>
      <c r="KWZ537" s="0"/>
      <c r="KXA537" s="0"/>
      <c r="KXB537" s="0"/>
      <c r="KXC537" s="0"/>
      <c r="KXD537" s="0"/>
      <c r="KXE537" s="0"/>
      <c r="KXF537" s="0"/>
      <c r="KXG537" s="0"/>
      <c r="KXH537" s="0"/>
      <c r="KXI537" s="0"/>
      <c r="KXJ537" s="0"/>
      <c r="KXK537" s="0"/>
      <c r="KXL537" s="0"/>
      <c r="KXM537" s="0"/>
      <c r="KXN537" s="0"/>
      <c r="KXO537" s="0"/>
      <c r="KXP537" s="0"/>
      <c r="KXQ537" s="0"/>
      <c r="KXR537" s="0"/>
      <c r="KXS537" s="0"/>
      <c r="KXT537" s="0"/>
      <c r="KXU537" s="0"/>
      <c r="KXV537" s="0"/>
      <c r="KXW537" s="0"/>
      <c r="KXX537" s="0"/>
      <c r="KXY537" s="0"/>
      <c r="KXZ537" s="0"/>
      <c r="KYA537" s="0"/>
      <c r="KYB537" s="0"/>
      <c r="KYC537" s="0"/>
      <c r="KYD537" s="0"/>
      <c r="KYE537" s="0"/>
      <c r="KYF537" s="0"/>
      <c r="KYG537" s="0"/>
      <c r="KYH537" s="0"/>
      <c r="KYI537" s="0"/>
      <c r="KYJ537" s="0"/>
      <c r="KYK537" s="0"/>
      <c r="KYL537" s="0"/>
      <c r="KYM537" s="0"/>
      <c r="KYN537" s="0"/>
      <c r="KYO537" s="0"/>
      <c r="KYP537" s="0"/>
      <c r="KYQ537" s="0"/>
      <c r="KYR537" s="0"/>
      <c r="KYS537" s="0"/>
      <c r="KYT537" s="0"/>
      <c r="KYU537" s="0"/>
      <c r="KYV537" s="0"/>
      <c r="KYW537" s="0"/>
      <c r="KYX537" s="0"/>
      <c r="KYY537" s="0"/>
      <c r="KYZ537" s="0"/>
      <c r="KZA537" s="0"/>
      <c r="KZB537" s="0"/>
      <c r="KZC537" s="0"/>
      <c r="KZD537" s="0"/>
      <c r="KZE537" s="0"/>
      <c r="KZF537" s="0"/>
      <c r="KZG537" s="0"/>
      <c r="KZH537" s="0"/>
      <c r="KZI537" s="0"/>
      <c r="KZJ537" s="0"/>
      <c r="KZK537" s="0"/>
      <c r="KZL537" s="0"/>
      <c r="KZM537" s="0"/>
      <c r="KZN537" s="0"/>
      <c r="KZO537" s="0"/>
      <c r="KZP537" s="0"/>
      <c r="KZQ537" s="0"/>
      <c r="KZR537" s="0"/>
      <c r="KZS537" s="0"/>
      <c r="KZT537" s="0"/>
      <c r="KZU537" s="0"/>
      <c r="KZV537" s="0"/>
      <c r="KZW537" s="0"/>
      <c r="KZX537" s="0"/>
      <c r="KZY537" s="0"/>
      <c r="KZZ537" s="0"/>
      <c r="LAA537" s="0"/>
      <c r="LAB537" s="0"/>
      <c r="LAC537" s="0"/>
      <c r="LAD537" s="0"/>
      <c r="LAE537" s="0"/>
      <c r="LAF537" s="0"/>
      <c r="LAG537" s="0"/>
      <c r="LAH537" s="0"/>
      <c r="LAI537" s="0"/>
      <c r="LAJ537" s="0"/>
      <c r="LAK537" s="0"/>
      <c r="LAL537" s="0"/>
      <c r="LAM537" s="0"/>
      <c r="LAN537" s="0"/>
      <c r="LAO537" s="0"/>
      <c r="LAP537" s="0"/>
      <c r="LAQ537" s="0"/>
      <c r="LAR537" s="0"/>
      <c r="LAS537" s="0"/>
      <c r="LAT537" s="0"/>
      <c r="LAU537" s="0"/>
      <c r="LAV537" s="0"/>
      <c r="LAW537" s="0"/>
      <c r="LAX537" s="0"/>
      <c r="LAY537" s="0"/>
      <c r="LAZ537" s="0"/>
      <c r="LBA537" s="0"/>
      <c r="LBB537" s="0"/>
      <c r="LBC537" s="0"/>
      <c r="LBD537" s="0"/>
      <c r="LBE537" s="0"/>
      <c r="LBF537" s="0"/>
      <c r="LBG537" s="0"/>
      <c r="LBH537" s="0"/>
      <c r="LBI537" s="0"/>
      <c r="LBJ537" s="0"/>
      <c r="LBK537" s="0"/>
      <c r="LBL537" s="0"/>
      <c r="LBM537" s="0"/>
      <c r="LBN537" s="0"/>
      <c r="LBO537" s="0"/>
      <c r="LBP537" s="0"/>
      <c r="LBQ537" s="0"/>
      <c r="LBR537" s="0"/>
      <c r="LBS537" s="0"/>
      <c r="LBT537" s="0"/>
      <c r="LBU537" s="0"/>
      <c r="LBV537" s="0"/>
      <c r="LBW537" s="0"/>
      <c r="LBX537" s="0"/>
      <c r="LBY537" s="0"/>
      <c r="LBZ537" s="0"/>
      <c r="LCA537" s="0"/>
      <c r="LCB537" s="0"/>
      <c r="LCC537" s="0"/>
      <c r="LCD537" s="0"/>
      <c r="LCE537" s="0"/>
      <c r="LCF537" s="0"/>
      <c r="LCG537" s="0"/>
      <c r="LCH537" s="0"/>
      <c r="LCI537" s="0"/>
      <c r="LCJ537" s="0"/>
      <c r="LCK537" s="0"/>
      <c r="LCL537" s="0"/>
      <c r="LCM537" s="0"/>
      <c r="LCN537" s="0"/>
      <c r="LCO537" s="0"/>
      <c r="LCP537" s="0"/>
      <c r="LCQ537" s="0"/>
      <c r="LCR537" s="0"/>
      <c r="LCS537" s="0"/>
      <c r="LCT537" s="0"/>
      <c r="LCU537" s="0"/>
      <c r="LCV537" s="0"/>
      <c r="LCW537" s="0"/>
      <c r="LCX537" s="0"/>
      <c r="LCY537" s="0"/>
      <c r="LCZ537" s="0"/>
      <c r="LDA537" s="0"/>
      <c r="LDB537" s="0"/>
      <c r="LDC537" s="0"/>
      <c r="LDD537" s="0"/>
      <c r="LDE537" s="0"/>
      <c r="LDF537" s="0"/>
      <c r="LDG537" s="0"/>
      <c r="LDH537" s="0"/>
      <c r="LDI537" s="0"/>
      <c r="LDJ537" s="0"/>
      <c r="LDK537" s="0"/>
      <c r="LDL537" s="0"/>
      <c r="LDM537" s="0"/>
      <c r="LDN537" s="0"/>
      <c r="LDO537" s="0"/>
      <c r="LDP537" s="0"/>
      <c r="LDQ537" s="0"/>
      <c r="LDR537" s="0"/>
      <c r="LDS537" s="0"/>
      <c r="LDT537" s="0"/>
      <c r="LDU537" s="0"/>
      <c r="LDV537" s="0"/>
      <c r="LDW537" s="0"/>
      <c r="LDX537" s="0"/>
      <c r="LDY537" s="0"/>
      <c r="LDZ537" s="0"/>
      <c r="LEA537" s="0"/>
      <c r="LEB537" s="0"/>
      <c r="LEC537" s="0"/>
      <c r="LED537" s="0"/>
      <c r="LEE537" s="0"/>
      <c r="LEF537" s="0"/>
      <c r="LEG537" s="0"/>
      <c r="LEH537" s="0"/>
      <c r="LEI537" s="0"/>
      <c r="LEJ537" s="0"/>
      <c r="LEK537" s="0"/>
      <c r="LEL537" s="0"/>
      <c r="LEM537" s="0"/>
      <c r="LEN537" s="0"/>
      <c r="LEO537" s="0"/>
      <c r="LEP537" s="0"/>
      <c r="LEQ537" s="0"/>
      <c r="LER537" s="0"/>
      <c r="LES537" s="0"/>
      <c r="LET537" s="0"/>
      <c r="LEU537" s="0"/>
      <c r="LEV537" s="0"/>
      <c r="LEW537" s="0"/>
      <c r="LEX537" s="0"/>
      <c r="LEY537" s="0"/>
      <c r="LEZ537" s="0"/>
      <c r="LFA537" s="0"/>
      <c r="LFB537" s="0"/>
      <c r="LFC537" s="0"/>
      <c r="LFD537" s="0"/>
      <c r="LFE537" s="0"/>
      <c r="LFF537" s="0"/>
      <c r="LFG537" s="0"/>
      <c r="LFH537" s="0"/>
      <c r="LFI537" s="0"/>
      <c r="LFJ537" s="0"/>
      <c r="LFK537" s="0"/>
      <c r="LFL537" s="0"/>
      <c r="LFM537" s="0"/>
      <c r="LFN537" s="0"/>
      <c r="LFO537" s="0"/>
      <c r="LFP537" s="0"/>
      <c r="LFQ537" s="0"/>
      <c r="LFR537" s="0"/>
      <c r="LFS537" s="0"/>
      <c r="LFT537" s="0"/>
      <c r="LFU537" s="0"/>
      <c r="LFV537" s="0"/>
      <c r="LFW537" s="0"/>
      <c r="LFX537" s="0"/>
      <c r="LFY537" s="0"/>
      <c r="LFZ537" s="0"/>
      <c r="LGA537" s="0"/>
      <c r="LGB537" s="0"/>
      <c r="LGC537" s="0"/>
      <c r="LGD537" s="0"/>
      <c r="LGE537" s="0"/>
      <c r="LGF537" s="0"/>
      <c r="LGG537" s="0"/>
      <c r="LGH537" s="0"/>
      <c r="LGI537" s="0"/>
      <c r="LGJ537" s="0"/>
      <c r="LGK537" s="0"/>
      <c r="LGL537" s="0"/>
      <c r="LGM537" s="0"/>
      <c r="LGN537" s="0"/>
      <c r="LGO537" s="0"/>
      <c r="LGP537" s="0"/>
      <c r="LGQ537" s="0"/>
      <c r="LGR537" s="0"/>
      <c r="LGS537" s="0"/>
      <c r="LGT537" s="0"/>
      <c r="LGU537" s="0"/>
      <c r="LGV537" s="0"/>
      <c r="LGW537" s="0"/>
      <c r="LGX537" s="0"/>
      <c r="LGY537" s="0"/>
      <c r="LGZ537" s="0"/>
      <c r="LHA537" s="0"/>
      <c r="LHB537" s="0"/>
      <c r="LHC537" s="0"/>
      <c r="LHD537" s="0"/>
      <c r="LHE537" s="0"/>
      <c r="LHF537" s="0"/>
      <c r="LHG537" s="0"/>
      <c r="LHH537" s="0"/>
      <c r="LHI537" s="0"/>
      <c r="LHJ537" s="0"/>
      <c r="LHK537" s="0"/>
      <c r="LHL537" s="0"/>
      <c r="LHM537" s="0"/>
      <c r="LHN537" s="0"/>
      <c r="LHO537" s="0"/>
      <c r="LHP537" s="0"/>
      <c r="LHQ537" s="0"/>
      <c r="LHR537" s="0"/>
      <c r="LHS537" s="0"/>
      <c r="LHT537" s="0"/>
      <c r="LHU537" s="0"/>
      <c r="LHV537" s="0"/>
      <c r="LHW537" s="0"/>
      <c r="LHX537" s="0"/>
      <c r="LHY537" s="0"/>
      <c r="LHZ537" s="0"/>
      <c r="LIA537" s="0"/>
      <c r="LIB537" s="0"/>
      <c r="LIC537" s="0"/>
      <c r="LID537" s="0"/>
      <c r="LIE537" s="0"/>
      <c r="LIF537" s="0"/>
      <c r="LIG537" s="0"/>
      <c r="LIH537" s="0"/>
      <c r="LII537" s="0"/>
      <c r="LIJ537" s="0"/>
      <c r="LIK537" s="0"/>
      <c r="LIL537" s="0"/>
      <c r="LIM537" s="0"/>
      <c r="LIN537" s="0"/>
      <c r="LIO537" s="0"/>
      <c r="LIP537" s="0"/>
      <c r="LIQ537" s="0"/>
      <c r="LIR537" s="0"/>
      <c r="LIS537" s="0"/>
      <c r="LIT537" s="0"/>
      <c r="LIU537" s="0"/>
      <c r="LIV537" s="0"/>
      <c r="LIW537" s="0"/>
      <c r="LIX537" s="0"/>
      <c r="LIY537" s="0"/>
      <c r="LIZ537" s="0"/>
      <c r="LJA537" s="0"/>
      <c r="LJB537" s="0"/>
      <c r="LJC537" s="0"/>
      <c r="LJD537" s="0"/>
      <c r="LJE537" s="0"/>
      <c r="LJF537" s="0"/>
      <c r="LJG537" s="0"/>
      <c r="LJH537" s="0"/>
      <c r="LJI537" s="0"/>
      <c r="LJJ537" s="0"/>
      <c r="LJK537" s="0"/>
      <c r="LJL537" s="0"/>
      <c r="LJM537" s="0"/>
      <c r="LJN537" s="0"/>
      <c r="LJO537" s="0"/>
      <c r="LJP537" s="0"/>
      <c r="LJQ537" s="0"/>
      <c r="LJR537" s="0"/>
      <c r="LJS537" s="0"/>
      <c r="LJT537" s="0"/>
      <c r="LJU537" s="0"/>
      <c r="LJV537" s="0"/>
      <c r="LJW537" s="0"/>
      <c r="LJX537" s="0"/>
      <c r="LJY537" s="0"/>
      <c r="LJZ537" s="0"/>
      <c r="LKA537" s="0"/>
      <c r="LKB537" s="0"/>
      <c r="LKC537" s="0"/>
      <c r="LKD537" s="0"/>
      <c r="LKE537" s="0"/>
      <c r="LKF537" s="0"/>
      <c r="LKG537" s="0"/>
      <c r="LKH537" s="0"/>
      <c r="LKI537" s="0"/>
      <c r="LKJ537" s="0"/>
      <c r="LKK537" s="0"/>
      <c r="LKL537" s="0"/>
      <c r="LKM537" s="0"/>
      <c r="LKN537" s="0"/>
      <c r="LKO537" s="0"/>
      <c r="LKP537" s="0"/>
      <c r="LKQ537" s="0"/>
      <c r="LKR537" s="0"/>
      <c r="LKS537" s="0"/>
      <c r="LKT537" s="0"/>
      <c r="LKU537" s="0"/>
      <c r="LKV537" s="0"/>
      <c r="LKW537" s="0"/>
      <c r="LKX537" s="0"/>
      <c r="LKY537" s="0"/>
      <c r="LKZ537" s="0"/>
      <c r="LLA537" s="0"/>
      <c r="LLB537" s="0"/>
      <c r="LLC537" s="0"/>
      <c r="LLD537" s="0"/>
      <c r="LLE537" s="0"/>
      <c r="LLF537" s="0"/>
      <c r="LLG537" s="0"/>
      <c r="LLH537" s="0"/>
      <c r="LLI537" s="0"/>
      <c r="LLJ537" s="0"/>
      <c r="LLK537" s="0"/>
      <c r="LLL537" s="0"/>
      <c r="LLM537" s="0"/>
      <c r="LLN537" s="0"/>
      <c r="LLO537" s="0"/>
      <c r="LLP537" s="0"/>
      <c r="LLQ537" s="0"/>
      <c r="LLR537" s="0"/>
      <c r="LLS537" s="0"/>
      <c r="LLT537" s="0"/>
      <c r="LLU537" s="0"/>
      <c r="LLV537" s="0"/>
      <c r="LLW537" s="0"/>
      <c r="LLX537" s="0"/>
      <c r="LLY537" s="0"/>
      <c r="LLZ537" s="0"/>
      <c r="LMA537" s="0"/>
      <c r="LMB537" s="0"/>
      <c r="LMC537" s="0"/>
      <c r="LMD537" s="0"/>
      <c r="LME537" s="0"/>
      <c r="LMF537" s="0"/>
      <c r="LMG537" s="0"/>
      <c r="LMH537" s="0"/>
      <c r="LMI537" s="0"/>
      <c r="LMJ537" s="0"/>
      <c r="LMK537" s="0"/>
      <c r="LML537" s="0"/>
      <c r="LMM537" s="0"/>
      <c r="LMN537" s="0"/>
      <c r="LMO537" s="0"/>
      <c r="LMP537" s="0"/>
      <c r="LMQ537" s="0"/>
      <c r="LMR537" s="0"/>
      <c r="LMS537" s="0"/>
      <c r="LMT537" s="0"/>
      <c r="LMU537" s="0"/>
      <c r="LMV537" s="0"/>
      <c r="LMW537" s="0"/>
      <c r="LMX537" s="0"/>
      <c r="LMY537" s="0"/>
      <c r="LMZ537" s="0"/>
      <c r="LNA537" s="0"/>
      <c r="LNB537" s="0"/>
      <c r="LNC537" s="0"/>
      <c r="LND537" s="0"/>
      <c r="LNE537" s="0"/>
      <c r="LNF537" s="0"/>
      <c r="LNG537" s="0"/>
      <c r="LNH537" s="0"/>
      <c r="LNI537" s="0"/>
      <c r="LNJ537" s="0"/>
      <c r="LNK537" s="0"/>
      <c r="LNL537" s="0"/>
      <c r="LNM537" s="0"/>
      <c r="LNN537" s="0"/>
      <c r="LNO537" s="0"/>
      <c r="LNP537" s="0"/>
      <c r="LNQ537" s="0"/>
      <c r="LNR537" s="0"/>
      <c r="LNS537" s="0"/>
      <c r="LNT537" s="0"/>
      <c r="LNU537" s="0"/>
      <c r="LNV537" s="0"/>
      <c r="LNW537" s="0"/>
      <c r="LNX537" s="0"/>
      <c r="LNY537" s="0"/>
      <c r="LNZ537" s="0"/>
      <c r="LOA537" s="0"/>
      <c r="LOB537" s="0"/>
      <c r="LOC537" s="0"/>
      <c r="LOD537" s="0"/>
      <c r="LOE537" s="0"/>
      <c r="LOF537" s="0"/>
      <c r="LOG537" s="0"/>
      <c r="LOH537" s="0"/>
      <c r="LOI537" s="0"/>
      <c r="LOJ537" s="0"/>
      <c r="LOK537" s="0"/>
      <c r="LOL537" s="0"/>
      <c r="LOM537" s="0"/>
      <c r="LON537" s="0"/>
      <c r="LOO537" s="0"/>
      <c r="LOP537" s="0"/>
      <c r="LOQ537" s="0"/>
      <c r="LOR537" s="0"/>
      <c r="LOS537" s="0"/>
      <c r="LOT537" s="0"/>
      <c r="LOU537" s="0"/>
      <c r="LOV537" s="0"/>
      <c r="LOW537" s="0"/>
      <c r="LOX537" s="0"/>
      <c r="LOY537" s="0"/>
      <c r="LOZ537" s="0"/>
      <c r="LPA537" s="0"/>
      <c r="LPB537" s="0"/>
      <c r="LPC537" s="0"/>
      <c r="LPD537" s="0"/>
      <c r="LPE537" s="0"/>
      <c r="LPF537" s="0"/>
      <c r="LPG537" s="0"/>
      <c r="LPH537" s="0"/>
      <c r="LPI537" s="0"/>
      <c r="LPJ537" s="0"/>
      <c r="LPK537" s="0"/>
      <c r="LPL537" s="0"/>
      <c r="LPM537" s="0"/>
      <c r="LPN537" s="0"/>
      <c r="LPO537" s="0"/>
      <c r="LPP537" s="0"/>
      <c r="LPQ537" s="0"/>
      <c r="LPR537" s="0"/>
      <c r="LPS537" s="0"/>
      <c r="LPT537" s="0"/>
      <c r="LPU537" s="0"/>
      <c r="LPV537" s="0"/>
      <c r="LPW537" s="0"/>
      <c r="LPX537" s="0"/>
      <c r="LPY537" s="0"/>
      <c r="LPZ537" s="0"/>
      <c r="LQA537" s="0"/>
      <c r="LQB537" s="0"/>
      <c r="LQC537" s="0"/>
      <c r="LQD537" s="0"/>
      <c r="LQE537" s="0"/>
      <c r="LQF537" s="0"/>
      <c r="LQG537" s="0"/>
      <c r="LQH537" s="0"/>
      <c r="LQI537" s="0"/>
      <c r="LQJ537" s="0"/>
      <c r="LQK537" s="0"/>
      <c r="LQL537" s="0"/>
      <c r="LQM537" s="0"/>
      <c r="LQN537" s="0"/>
      <c r="LQO537" s="0"/>
      <c r="LQP537" s="0"/>
      <c r="LQQ537" s="0"/>
      <c r="LQR537" s="0"/>
      <c r="LQS537" s="0"/>
      <c r="LQT537" s="0"/>
      <c r="LQU537" s="0"/>
      <c r="LQV537" s="0"/>
      <c r="LQW537" s="0"/>
      <c r="LQX537" s="0"/>
      <c r="LQY537" s="0"/>
      <c r="LQZ537" s="0"/>
      <c r="LRA537" s="0"/>
      <c r="LRB537" s="0"/>
      <c r="LRC537" s="0"/>
      <c r="LRD537" s="0"/>
      <c r="LRE537" s="0"/>
      <c r="LRF537" s="0"/>
      <c r="LRG537" s="0"/>
      <c r="LRH537" s="0"/>
      <c r="LRI537" s="0"/>
      <c r="LRJ537" s="0"/>
      <c r="LRK537" s="0"/>
      <c r="LRL537" s="0"/>
      <c r="LRM537" s="0"/>
      <c r="LRN537" s="0"/>
      <c r="LRO537" s="0"/>
      <c r="LRP537" s="0"/>
      <c r="LRQ537" s="0"/>
      <c r="LRR537" s="0"/>
      <c r="LRS537" s="0"/>
      <c r="LRT537" s="0"/>
      <c r="LRU537" s="0"/>
      <c r="LRV537" s="0"/>
      <c r="LRW537" s="0"/>
      <c r="LRX537" s="0"/>
      <c r="LRY537" s="0"/>
      <c r="LRZ537" s="0"/>
      <c r="LSA537" s="0"/>
      <c r="LSB537" s="0"/>
      <c r="LSC537" s="0"/>
      <c r="LSD537" s="0"/>
      <c r="LSE537" s="0"/>
      <c r="LSF537" s="0"/>
      <c r="LSG537" s="0"/>
      <c r="LSH537" s="0"/>
      <c r="LSI537" s="0"/>
      <c r="LSJ537" s="0"/>
      <c r="LSK537" s="0"/>
      <c r="LSL537" s="0"/>
      <c r="LSM537" s="0"/>
      <c r="LSN537" s="0"/>
      <c r="LSO537" s="0"/>
      <c r="LSP537" s="0"/>
      <c r="LSQ537" s="0"/>
      <c r="LSR537" s="0"/>
      <c r="LSS537" s="0"/>
      <c r="LST537" s="0"/>
      <c r="LSU537" s="0"/>
      <c r="LSV537" s="0"/>
      <c r="LSW537" s="0"/>
      <c r="LSX537" s="0"/>
      <c r="LSY537" s="0"/>
      <c r="LSZ537" s="0"/>
      <c r="LTA537" s="0"/>
      <c r="LTB537" s="0"/>
      <c r="LTC537" s="0"/>
      <c r="LTD537" s="0"/>
      <c r="LTE537" s="0"/>
      <c r="LTF537" s="0"/>
      <c r="LTG537" s="0"/>
      <c r="LTH537" s="0"/>
      <c r="LTI537" s="0"/>
      <c r="LTJ537" s="0"/>
      <c r="LTK537" s="0"/>
      <c r="LTL537" s="0"/>
      <c r="LTM537" s="0"/>
      <c r="LTN537" s="0"/>
      <c r="LTO537" s="0"/>
      <c r="LTP537" s="0"/>
      <c r="LTQ537" s="0"/>
      <c r="LTR537" s="0"/>
      <c r="LTS537" s="0"/>
      <c r="LTT537" s="0"/>
      <c r="LTU537" s="0"/>
      <c r="LTV537" s="0"/>
      <c r="LTW537" s="0"/>
      <c r="LTX537" s="0"/>
      <c r="LTY537" s="0"/>
      <c r="LTZ537" s="0"/>
      <c r="LUA537" s="0"/>
      <c r="LUB537" s="0"/>
      <c r="LUC537" s="0"/>
      <c r="LUD537" s="0"/>
      <c r="LUE537" s="0"/>
      <c r="LUF537" s="0"/>
      <c r="LUG537" s="0"/>
      <c r="LUH537" s="0"/>
      <c r="LUI537" s="0"/>
      <c r="LUJ537" s="0"/>
      <c r="LUK537" s="0"/>
      <c r="LUL537" s="0"/>
      <c r="LUM537" s="0"/>
      <c r="LUN537" s="0"/>
      <c r="LUO537" s="0"/>
      <c r="LUP537" s="0"/>
      <c r="LUQ537" s="0"/>
      <c r="LUR537" s="0"/>
      <c r="LUS537" s="0"/>
      <c r="LUT537" s="0"/>
      <c r="LUU537" s="0"/>
      <c r="LUV537" s="0"/>
      <c r="LUW537" s="0"/>
      <c r="LUX537" s="0"/>
      <c r="LUY537" s="0"/>
      <c r="LUZ537" s="0"/>
      <c r="LVA537" s="0"/>
      <c r="LVB537" s="0"/>
      <c r="LVC537" s="0"/>
      <c r="LVD537" s="0"/>
      <c r="LVE537" s="0"/>
      <c r="LVF537" s="0"/>
      <c r="LVG537" s="0"/>
      <c r="LVH537" s="0"/>
      <c r="LVI537" s="0"/>
      <c r="LVJ537" s="0"/>
      <c r="LVK537" s="0"/>
      <c r="LVL537" s="0"/>
      <c r="LVM537" s="0"/>
      <c r="LVN537" s="0"/>
      <c r="LVO537" s="0"/>
      <c r="LVP537" s="0"/>
      <c r="LVQ537" s="0"/>
      <c r="LVR537" s="0"/>
      <c r="LVS537" s="0"/>
      <c r="LVT537" s="0"/>
      <c r="LVU537" s="0"/>
      <c r="LVV537" s="0"/>
      <c r="LVW537" s="0"/>
      <c r="LVX537" s="0"/>
      <c r="LVY537" s="0"/>
      <c r="LVZ537" s="0"/>
      <c r="LWA537" s="0"/>
      <c r="LWB537" s="0"/>
      <c r="LWC537" s="0"/>
      <c r="LWD537" s="0"/>
      <c r="LWE537" s="0"/>
      <c r="LWF537" s="0"/>
      <c r="LWG537" s="0"/>
      <c r="LWH537" s="0"/>
      <c r="LWI537" s="0"/>
      <c r="LWJ537" s="0"/>
      <c r="LWK537" s="0"/>
      <c r="LWL537" s="0"/>
      <c r="LWM537" s="0"/>
      <c r="LWN537" s="0"/>
      <c r="LWO537" s="0"/>
      <c r="LWP537" s="0"/>
      <c r="LWQ537" s="0"/>
      <c r="LWR537" s="0"/>
      <c r="LWS537" s="0"/>
      <c r="LWT537" s="0"/>
      <c r="LWU537" s="0"/>
      <c r="LWV537" s="0"/>
      <c r="LWW537" s="0"/>
      <c r="LWX537" s="0"/>
      <c r="LWY537" s="0"/>
      <c r="LWZ537" s="0"/>
      <c r="LXA537" s="0"/>
      <c r="LXB537" s="0"/>
      <c r="LXC537" s="0"/>
      <c r="LXD537" s="0"/>
      <c r="LXE537" s="0"/>
      <c r="LXF537" s="0"/>
      <c r="LXG537" s="0"/>
      <c r="LXH537" s="0"/>
      <c r="LXI537" s="0"/>
      <c r="LXJ537" s="0"/>
      <c r="LXK537" s="0"/>
      <c r="LXL537" s="0"/>
      <c r="LXM537" s="0"/>
      <c r="LXN537" s="0"/>
      <c r="LXO537" s="0"/>
      <c r="LXP537" s="0"/>
      <c r="LXQ537" s="0"/>
      <c r="LXR537" s="0"/>
      <c r="LXS537" s="0"/>
      <c r="LXT537" s="0"/>
      <c r="LXU537" s="0"/>
      <c r="LXV537" s="0"/>
      <c r="LXW537" s="0"/>
      <c r="LXX537" s="0"/>
      <c r="LXY537" s="0"/>
      <c r="LXZ537" s="0"/>
      <c r="LYA537" s="0"/>
      <c r="LYB537" s="0"/>
      <c r="LYC537" s="0"/>
      <c r="LYD537" s="0"/>
      <c r="LYE537" s="0"/>
      <c r="LYF537" s="0"/>
      <c r="LYG537" s="0"/>
      <c r="LYH537" s="0"/>
      <c r="LYI537" s="0"/>
      <c r="LYJ537" s="0"/>
      <c r="LYK537" s="0"/>
      <c r="LYL537" s="0"/>
      <c r="LYM537" s="0"/>
      <c r="LYN537" s="0"/>
      <c r="LYO537" s="0"/>
      <c r="LYP537" s="0"/>
      <c r="LYQ537" s="0"/>
      <c r="LYR537" s="0"/>
      <c r="LYS537" s="0"/>
      <c r="LYT537" s="0"/>
      <c r="LYU537" s="0"/>
      <c r="LYV537" s="0"/>
      <c r="LYW537" s="0"/>
      <c r="LYX537" s="0"/>
      <c r="LYY537" s="0"/>
      <c r="LYZ537" s="0"/>
      <c r="LZA537" s="0"/>
      <c r="LZB537" s="0"/>
      <c r="LZC537" s="0"/>
      <c r="LZD537" s="0"/>
      <c r="LZE537" s="0"/>
      <c r="LZF537" s="0"/>
      <c r="LZG537" s="0"/>
      <c r="LZH537" s="0"/>
      <c r="LZI537" s="0"/>
      <c r="LZJ537" s="0"/>
      <c r="LZK537" s="0"/>
      <c r="LZL537" s="0"/>
      <c r="LZM537" s="0"/>
      <c r="LZN537" s="0"/>
      <c r="LZO537" s="0"/>
      <c r="LZP537" s="0"/>
      <c r="LZQ537" s="0"/>
      <c r="LZR537" s="0"/>
      <c r="LZS537" s="0"/>
      <c r="LZT537" s="0"/>
      <c r="LZU537" s="0"/>
      <c r="LZV537" s="0"/>
      <c r="LZW537" s="0"/>
      <c r="LZX537" s="0"/>
      <c r="LZY537" s="0"/>
      <c r="LZZ537" s="0"/>
      <c r="MAA537" s="0"/>
      <c r="MAB537" s="0"/>
      <c r="MAC537" s="0"/>
      <c r="MAD537" s="0"/>
      <c r="MAE537" s="0"/>
      <c r="MAF537" s="0"/>
      <c r="MAG537" s="0"/>
      <c r="MAH537" s="0"/>
      <c r="MAI537" s="0"/>
      <c r="MAJ537" s="0"/>
      <c r="MAK537" s="0"/>
      <c r="MAL537" s="0"/>
      <c r="MAM537" s="0"/>
      <c r="MAN537" s="0"/>
      <c r="MAO537" s="0"/>
      <c r="MAP537" s="0"/>
      <c r="MAQ537" s="0"/>
      <c r="MAR537" s="0"/>
      <c r="MAS537" s="0"/>
      <c r="MAT537" s="0"/>
      <c r="MAU537" s="0"/>
      <c r="MAV537" s="0"/>
      <c r="MAW537" s="0"/>
      <c r="MAX537" s="0"/>
      <c r="MAY537" s="0"/>
      <c r="MAZ537" s="0"/>
      <c r="MBA537" s="0"/>
      <c r="MBB537" s="0"/>
      <c r="MBC537" s="0"/>
      <c r="MBD537" s="0"/>
      <c r="MBE537" s="0"/>
      <c r="MBF537" s="0"/>
      <c r="MBG537" s="0"/>
      <c r="MBH537" s="0"/>
      <c r="MBI537" s="0"/>
      <c r="MBJ537" s="0"/>
      <c r="MBK537" s="0"/>
      <c r="MBL537" s="0"/>
      <c r="MBM537" s="0"/>
      <c r="MBN537" s="0"/>
      <c r="MBO537" s="0"/>
      <c r="MBP537" s="0"/>
      <c r="MBQ537" s="0"/>
      <c r="MBR537" s="0"/>
      <c r="MBS537" s="0"/>
      <c r="MBT537" s="0"/>
      <c r="MBU537" s="0"/>
      <c r="MBV537" s="0"/>
      <c r="MBW537" s="0"/>
      <c r="MBX537" s="0"/>
      <c r="MBY537" s="0"/>
      <c r="MBZ537" s="0"/>
      <c r="MCA537" s="0"/>
      <c r="MCB537" s="0"/>
      <c r="MCC537" s="0"/>
      <c r="MCD537" s="0"/>
      <c r="MCE537" s="0"/>
      <c r="MCF537" s="0"/>
      <c r="MCG537" s="0"/>
      <c r="MCH537" s="0"/>
      <c r="MCI537" s="0"/>
      <c r="MCJ537" s="0"/>
      <c r="MCK537" s="0"/>
      <c r="MCL537" s="0"/>
      <c r="MCM537" s="0"/>
      <c r="MCN537" s="0"/>
      <c r="MCO537" s="0"/>
      <c r="MCP537" s="0"/>
      <c r="MCQ537" s="0"/>
      <c r="MCR537" s="0"/>
      <c r="MCS537" s="0"/>
      <c r="MCT537" s="0"/>
      <c r="MCU537" s="0"/>
      <c r="MCV537" s="0"/>
      <c r="MCW537" s="0"/>
      <c r="MCX537" s="0"/>
      <c r="MCY537" s="0"/>
      <c r="MCZ537" s="0"/>
      <c r="MDA537" s="0"/>
      <c r="MDB537" s="0"/>
      <c r="MDC537" s="0"/>
      <c r="MDD537" s="0"/>
      <c r="MDE537" s="0"/>
      <c r="MDF537" s="0"/>
      <c r="MDG537" s="0"/>
      <c r="MDH537" s="0"/>
      <c r="MDI537" s="0"/>
      <c r="MDJ537" s="0"/>
      <c r="MDK537" s="0"/>
      <c r="MDL537" s="0"/>
      <c r="MDM537" s="0"/>
      <c r="MDN537" s="0"/>
      <c r="MDO537" s="0"/>
      <c r="MDP537" s="0"/>
      <c r="MDQ537" s="0"/>
      <c r="MDR537" s="0"/>
      <c r="MDS537" s="0"/>
      <c r="MDT537" s="0"/>
      <c r="MDU537" s="0"/>
      <c r="MDV537" s="0"/>
      <c r="MDW537" s="0"/>
      <c r="MDX537" s="0"/>
      <c r="MDY537" s="0"/>
      <c r="MDZ537" s="0"/>
      <c r="MEA537" s="0"/>
      <c r="MEB537" s="0"/>
      <c r="MEC537" s="0"/>
      <c r="MED537" s="0"/>
      <c r="MEE537" s="0"/>
      <c r="MEF537" s="0"/>
      <c r="MEG537" s="0"/>
      <c r="MEH537" s="0"/>
      <c r="MEI537" s="0"/>
      <c r="MEJ537" s="0"/>
      <c r="MEK537" s="0"/>
      <c r="MEL537" s="0"/>
      <c r="MEM537" s="0"/>
      <c r="MEN537" s="0"/>
      <c r="MEO537" s="0"/>
      <c r="MEP537" s="0"/>
      <c r="MEQ537" s="0"/>
      <c r="MER537" s="0"/>
      <c r="MES537" s="0"/>
      <c r="MET537" s="0"/>
      <c r="MEU537" s="0"/>
      <c r="MEV537" s="0"/>
      <c r="MEW537" s="0"/>
      <c r="MEX537" s="0"/>
      <c r="MEY537" s="0"/>
      <c r="MEZ537" s="0"/>
      <c r="MFA537" s="0"/>
      <c r="MFB537" s="0"/>
      <c r="MFC537" s="0"/>
      <c r="MFD537" s="0"/>
      <c r="MFE537" s="0"/>
      <c r="MFF537" s="0"/>
      <c r="MFG537" s="0"/>
      <c r="MFH537" s="0"/>
      <c r="MFI537" s="0"/>
      <c r="MFJ537" s="0"/>
      <c r="MFK537" s="0"/>
      <c r="MFL537" s="0"/>
      <c r="MFM537" s="0"/>
      <c r="MFN537" s="0"/>
      <c r="MFO537" s="0"/>
      <c r="MFP537" s="0"/>
      <c r="MFQ537" s="0"/>
      <c r="MFR537" s="0"/>
      <c r="MFS537" s="0"/>
      <c r="MFT537" s="0"/>
      <c r="MFU537" s="0"/>
      <c r="MFV537" s="0"/>
      <c r="MFW537" s="0"/>
      <c r="MFX537" s="0"/>
      <c r="MFY537" s="0"/>
      <c r="MFZ537" s="0"/>
      <c r="MGA537" s="0"/>
      <c r="MGB537" s="0"/>
      <c r="MGC537" s="0"/>
      <c r="MGD537" s="0"/>
      <c r="MGE537" s="0"/>
      <c r="MGF537" s="0"/>
      <c r="MGG537" s="0"/>
      <c r="MGH537" s="0"/>
      <c r="MGI537" s="0"/>
      <c r="MGJ537" s="0"/>
      <c r="MGK537" s="0"/>
      <c r="MGL537" s="0"/>
      <c r="MGM537" s="0"/>
      <c r="MGN537" s="0"/>
      <c r="MGO537" s="0"/>
      <c r="MGP537" s="0"/>
      <c r="MGQ537" s="0"/>
      <c r="MGR537" s="0"/>
      <c r="MGS537" s="0"/>
      <c r="MGT537" s="0"/>
      <c r="MGU537" s="0"/>
      <c r="MGV537" s="0"/>
      <c r="MGW537" s="0"/>
      <c r="MGX537" s="0"/>
      <c r="MGY537" s="0"/>
      <c r="MGZ537" s="0"/>
      <c r="MHA537" s="0"/>
      <c r="MHB537" s="0"/>
      <c r="MHC537" s="0"/>
      <c r="MHD537" s="0"/>
      <c r="MHE537" s="0"/>
      <c r="MHF537" s="0"/>
      <c r="MHG537" s="0"/>
      <c r="MHH537" s="0"/>
      <c r="MHI537" s="0"/>
      <c r="MHJ537" s="0"/>
      <c r="MHK537" s="0"/>
      <c r="MHL537" s="0"/>
      <c r="MHM537" s="0"/>
      <c r="MHN537" s="0"/>
      <c r="MHO537" s="0"/>
      <c r="MHP537" s="0"/>
      <c r="MHQ537" s="0"/>
      <c r="MHR537" s="0"/>
      <c r="MHS537" s="0"/>
      <c r="MHT537" s="0"/>
      <c r="MHU537" s="0"/>
      <c r="MHV537" s="0"/>
      <c r="MHW537" s="0"/>
      <c r="MHX537" s="0"/>
      <c r="MHY537" s="0"/>
      <c r="MHZ537" s="0"/>
      <c r="MIA537" s="0"/>
      <c r="MIB537" s="0"/>
      <c r="MIC537" s="0"/>
      <c r="MID537" s="0"/>
      <c r="MIE537" s="0"/>
      <c r="MIF537" s="0"/>
      <c r="MIG537" s="0"/>
      <c r="MIH537" s="0"/>
      <c r="MII537" s="0"/>
      <c r="MIJ537" s="0"/>
      <c r="MIK537" s="0"/>
      <c r="MIL537" s="0"/>
      <c r="MIM537" s="0"/>
      <c r="MIN537" s="0"/>
      <c r="MIO537" s="0"/>
      <c r="MIP537" s="0"/>
      <c r="MIQ537" s="0"/>
      <c r="MIR537" s="0"/>
      <c r="MIS537" s="0"/>
      <c r="MIT537" s="0"/>
      <c r="MIU537" s="0"/>
      <c r="MIV537" s="0"/>
      <c r="MIW537" s="0"/>
      <c r="MIX537" s="0"/>
      <c r="MIY537" s="0"/>
      <c r="MIZ537" s="0"/>
      <c r="MJA537" s="0"/>
      <c r="MJB537" s="0"/>
      <c r="MJC537" s="0"/>
      <c r="MJD537" s="0"/>
      <c r="MJE537" s="0"/>
      <c r="MJF537" s="0"/>
      <c r="MJG537" s="0"/>
      <c r="MJH537" s="0"/>
      <c r="MJI537" s="0"/>
      <c r="MJJ537" s="0"/>
      <c r="MJK537" s="0"/>
      <c r="MJL537" s="0"/>
      <c r="MJM537" s="0"/>
      <c r="MJN537" s="0"/>
      <c r="MJO537" s="0"/>
      <c r="MJP537" s="0"/>
      <c r="MJQ537" s="0"/>
      <c r="MJR537" s="0"/>
      <c r="MJS537" s="0"/>
      <c r="MJT537" s="0"/>
      <c r="MJU537" s="0"/>
      <c r="MJV537" s="0"/>
      <c r="MJW537" s="0"/>
      <c r="MJX537" s="0"/>
      <c r="MJY537" s="0"/>
      <c r="MJZ537" s="0"/>
      <c r="MKA537" s="0"/>
      <c r="MKB537" s="0"/>
      <c r="MKC537" s="0"/>
      <c r="MKD537" s="0"/>
      <c r="MKE537" s="0"/>
      <c r="MKF537" s="0"/>
      <c r="MKG537" s="0"/>
      <c r="MKH537" s="0"/>
      <c r="MKI537" s="0"/>
      <c r="MKJ537" s="0"/>
      <c r="MKK537" s="0"/>
      <c r="MKL537" s="0"/>
      <c r="MKM537" s="0"/>
      <c r="MKN537" s="0"/>
      <c r="MKO537" s="0"/>
      <c r="MKP537" s="0"/>
      <c r="MKQ537" s="0"/>
      <c r="MKR537" s="0"/>
      <c r="MKS537" s="0"/>
      <c r="MKT537" s="0"/>
      <c r="MKU537" s="0"/>
      <c r="MKV537" s="0"/>
      <c r="MKW537" s="0"/>
      <c r="MKX537" s="0"/>
      <c r="MKY537" s="0"/>
      <c r="MKZ537" s="0"/>
      <c r="MLA537" s="0"/>
      <c r="MLB537" s="0"/>
      <c r="MLC537" s="0"/>
      <c r="MLD537" s="0"/>
      <c r="MLE537" s="0"/>
      <c r="MLF537" s="0"/>
      <c r="MLG537" s="0"/>
      <c r="MLH537" s="0"/>
      <c r="MLI537" s="0"/>
      <c r="MLJ537" s="0"/>
      <c r="MLK537" s="0"/>
      <c r="MLL537" s="0"/>
      <c r="MLM537" s="0"/>
      <c r="MLN537" s="0"/>
      <c r="MLO537" s="0"/>
      <c r="MLP537" s="0"/>
      <c r="MLQ537" s="0"/>
      <c r="MLR537" s="0"/>
      <c r="MLS537" s="0"/>
      <c r="MLT537" s="0"/>
      <c r="MLU537" s="0"/>
      <c r="MLV537" s="0"/>
      <c r="MLW537" s="0"/>
      <c r="MLX537" s="0"/>
      <c r="MLY537" s="0"/>
      <c r="MLZ537" s="0"/>
      <c r="MMA537" s="0"/>
      <c r="MMB537" s="0"/>
      <c r="MMC537" s="0"/>
      <c r="MMD537" s="0"/>
      <c r="MME537" s="0"/>
      <c r="MMF537" s="0"/>
      <c r="MMG537" s="0"/>
      <c r="MMH537" s="0"/>
      <c r="MMI537" s="0"/>
      <c r="MMJ537" s="0"/>
      <c r="MMK537" s="0"/>
      <c r="MML537" s="0"/>
      <c r="MMM537" s="0"/>
      <c r="MMN537" s="0"/>
      <c r="MMO537" s="0"/>
      <c r="MMP537" s="0"/>
      <c r="MMQ537" s="0"/>
      <c r="MMR537" s="0"/>
      <c r="MMS537" s="0"/>
      <c r="MMT537" s="0"/>
      <c r="MMU537" s="0"/>
      <c r="MMV537" s="0"/>
      <c r="MMW537" s="0"/>
      <c r="MMX537" s="0"/>
      <c r="MMY537" s="0"/>
      <c r="MMZ537" s="0"/>
      <c r="MNA537" s="0"/>
      <c r="MNB537" s="0"/>
      <c r="MNC537" s="0"/>
      <c r="MND537" s="0"/>
      <c r="MNE537" s="0"/>
      <c r="MNF537" s="0"/>
      <c r="MNG537" s="0"/>
      <c r="MNH537" s="0"/>
      <c r="MNI537" s="0"/>
      <c r="MNJ537" s="0"/>
      <c r="MNK537" s="0"/>
      <c r="MNL537" s="0"/>
      <c r="MNM537" s="0"/>
      <c r="MNN537" s="0"/>
      <c r="MNO537" s="0"/>
      <c r="MNP537" s="0"/>
      <c r="MNQ537" s="0"/>
      <c r="MNR537" s="0"/>
      <c r="MNS537" s="0"/>
      <c r="MNT537" s="0"/>
      <c r="MNU537" s="0"/>
      <c r="MNV537" s="0"/>
      <c r="MNW537" s="0"/>
      <c r="MNX537" s="0"/>
      <c r="MNY537" s="0"/>
      <c r="MNZ537" s="0"/>
      <c r="MOA537" s="0"/>
      <c r="MOB537" s="0"/>
      <c r="MOC537" s="0"/>
      <c r="MOD537" s="0"/>
      <c r="MOE537" s="0"/>
      <c r="MOF537" s="0"/>
      <c r="MOG537" s="0"/>
      <c r="MOH537" s="0"/>
      <c r="MOI537" s="0"/>
      <c r="MOJ537" s="0"/>
      <c r="MOK537" s="0"/>
      <c r="MOL537" s="0"/>
      <c r="MOM537" s="0"/>
      <c r="MON537" s="0"/>
      <c r="MOO537" s="0"/>
      <c r="MOP537" s="0"/>
      <c r="MOQ537" s="0"/>
      <c r="MOR537" s="0"/>
      <c r="MOS537" s="0"/>
      <c r="MOT537" s="0"/>
      <c r="MOU537" s="0"/>
      <c r="MOV537" s="0"/>
      <c r="MOW537" s="0"/>
      <c r="MOX537" s="0"/>
      <c r="MOY537" s="0"/>
      <c r="MOZ537" s="0"/>
      <c r="MPA537" s="0"/>
      <c r="MPB537" s="0"/>
      <c r="MPC537" s="0"/>
      <c r="MPD537" s="0"/>
      <c r="MPE537" s="0"/>
      <c r="MPF537" s="0"/>
      <c r="MPG537" s="0"/>
      <c r="MPH537" s="0"/>
      <c r="MPI537" s="0"/>
      <c r="MPJ537" s="0"/>
      <c r="MPK537" s="0"/>
      <c r="MPL537" s="0"/>
      <c r="MPM537" s="0"/>
      <c r="MPN537" s="0"/>
      <c r="MPO537" s="0"/>
      <c r="MPP537" s="0"/>
      <c r="MPQ537" s="0"/>
      <c r="MPR537" s="0"/>
      <c r="MPS537" s="0"/>
      <c r="MPT537" s="0"/>
      <c r="MPU537" s="0"/>
      <c r="MPV537" s="0"/>
      <c r="MPW537" s="0"/>
      <c r="MPX537" s="0"/>
      <c r="MPY537" s="0"/>
      <c r="MPZ537" s="0"/>
      <c r="MQA537" s="0"/>
      <c r="MQB537" s="0"/>
      <c r="MQC537" s="0"/>
      <c r="MQD537" s="0"/>
      <c r="MQE537" s="0"/>
      <c r="MQF537" s="0"/>
      <c r="MQG537" s="0"/>
      <c r="MQH537" s="0"/>
      <c r="MQI537" s="0"/>
      <c r="MQJ537" s="0"/>
      <c r="MQK537" s="0"/>
      <c r="MQL537" s="0"/>
      <c r="MQM537" s="0"/>
      <c r="MQN537" s="0"/>
      <c r="MQO537" s="0"/>
      <c r="MQP537" s="0"/>
      <c r="MQQ537" s="0"/>
      <c r="MQR537" s="0"/>
      <c r="MQS537" s="0"/>
      <c r="MQT537" s="0"/>
      <c r="MQU537" s="0"/>
      <c r="MQV537" s="0"/>
      <c r="MQW537" s="0"/>
      <c r="MQX537" s="0"/>
      <c r="MQY537" s="0"/>
      <c r="MQZ537" s="0"/>
      <c r="MRA537" s="0"/>
      <c r="MRB537" s="0"/>
      <c r="MRC537" s="0"/>
      <c r="MRD537" s="0"/>
      <c r="MRE537" s="0"/>
      <c r="MRF537" s="0"/>
      <c r="MRG537" s="0"/>
      <c r="MRH537" s="0"/>
      <c r="MRI537" s="0"/>
      <c r="MRJ537" s="0"/>
      <c r="MRK537" s="0"/>
      <c r="MRL537" s="0"/>
      <c r="MRM537" s="0"/>
      <c r="MRN537" s="0"/>
      <c r="MRO537" s="0"/>
      <c r="MRP537" s="0"/>
      <c r="MRQ537" s="0"/>
      <c r="MRR537" s="0"/>
      <c r="MRS537" s="0"/>
      <c r="MRT537" s="0"/>
      <c r="MRU537" s="0"/>
      <c r="MRV537" s="0"/>
      <c r="MRW537" s="0"/>
      <c r="MRX537" s="0"/>
      <c r="MRY537" s="0"/>
      <c r="MRZ537" s="0"/>
      <c r="MSA537" s="0"/>
      <c r="MSB537" s="0"/>
      <c r="MSC537" s="0"/>
      <c r="MSD537" s="0"/>
      <c r="MSE537" s="0"/>
      <c r="MSF537" s="0"/>
      <c r="MSG537" s="0"/>
      <c r="MSH537" s="0"/>
      <c r="MSI537" s="0"/>
      <c r="MSJ537" s="0"/>
      <c r="MSK537" s="0"/>
      <c r="MSL537" s="0"/>
      <c r="MSM537" s="0"/>
      <c r="MSN537" s="0"/>
      <c r="MSO537" s="0"/>
      <c r="MSP537" s="0"/>
      <c r="MSQ537" s="0"/>
      <c r="MSR537" s="0"/>
      <c r="MSS537" s="0"/>
      <c r="MST537" s="0"/>
      <c r="MSU537" s="0"/>
      <c r="MSV537" s="0"/>
      <c r="MSW537" s="0"/>
      <c r="MSX537" s="0"/>
      <c r="MSY537" s="0"/>
      <c r="MSZ537" s="0"/>
      <c r="MTA537" s="0"/>
      <c r="MTB537" s="0"/>
      <c r="MTC537" s="0"/>
      <c r="MTD537" s="0"/>
      <c r="MTE537" s="0"/>
      <c r="MTF537" s="0"/>
      <c r="MTG537" s="0"/>
      <c r="MTH537" s="0"/>
      <c r="MTI537" s="0"/>
      <c r="MTJ537" s="0"/>
      <c r="MTK537" s="0"/>
      <c r="MTL537" s="0"/>
      <c r="MTM537" s="0"/>
      <c r="MTN537" s="0"/>
      <c r="MTO537" s="0"/>
      <c r="MTP537" s="0"/>
      <c r="MTQ537" s="0"/>
      <c r="MTR537" s="0"/>
      <c r="MTS537" s="0"/>
      <c r="MTT537" s="0"/>
      <c r="MTU537" s="0"/>
      <c r="MTV537" s="0"/>
      <c r="MTW537" s="0"/>
      <c r="MTX537" s="0"/>
      <c r="MTY537" s="0"/>
      <c r="MTZ537" s="0"/>
      <c r="MUA537" s="0"/>
      <c r="MUB537" s="0"/>
      <c r="MUC537" s="0"/>
      <c r="MUD537" s="0"/>
      <c r="MUE537" s="0"/>
      <c r="MUF537" s="0"/>
      <c r="MUG537" s="0"/>
      <c r="MUH537" s="0"/>
      <c r="MUI537" s="0"/>
      <c r="MUJ537" s="0"/>
      <c r="MUK537" s="0"/>
      <c r="MUL537" s="0"/>
      <c r="MUM537" s="0"/>
      <c r="MUN537" s="0"/>
      <c r="MUO537" s="0"/>
      <c r="MUP537" s="0"/>
      <c r="MUQ537" s="0"/>
      <c r="MUR537" s="0"/>
      <c r="MUS537" s="0"/>
      <c r="MUT537" s="0"/>
      <c r="MUU537" s="0"/>
      <c r="MUV537" s="0"/>
      <c r="MUW537" s="0"/>
      <c r="MUX537" s="0"/>
      <c r="MUY537" s="0"/>
      <c r="MUZ537" s="0"/>
      <c r="MVA537" s="0"/>
      <c r="MVB537" s="0"/>
      <c r="MVC537" s="0"/>
      <c r="MVD537" s="0"/>
      <c r="MVE537" s="0"/>
      <c r="MVF537" s="0"/>
      <c r="MVG537" s="0"/>
      <c r="MVH537" s="0"/>
      <c r="MVI537" s="0"/>
      <c r="MVJ537" s="0"/>
      <c r="MVK537" s="0"/>
      <c r="MVL537" s="0"/>
      <c r="MVM537" s="0"/>
      <c r="MVN537" s="0"/>
      <c r="MVO537" s="0"/>
      <c r="MVP537" s="0"/>
      <c r="MVQ537" s="0"/>
      <c r="MVR537" s="0"/>
      <c r="MVS537" s="0"/>
      <c r="MVT537" s="0"/>
      <c r="MVU537" s="0"/>
      <c r="MVV537" s="0"/>
      <c r="MVW537" s="0"/>
      <c r="MVX537" s="0"/>
      <c r="MVY537" s="0"/>
      <c r="MVZ537" s="0"/>
      <c r="MWA537" s="0"/>
      <c r="MWB537" s="0"/>
      <c r="MWC537" s="0"/>
      <c r="MWD537" s="0"/>
      <c r="MWE537" s="0"/>
      <c r="MWF537" s="0"/>
      <c r="MWG537" s="0"/>
      <c r="MWH537" s="0"/>
      <c r="MWI537" s="0"/>
      <c r="MWJ537" s="0"/>
      <c r="MWK537" s="0"/>
      <c r="MWL537" s="0"/>
      <c r="MWM537" s="0"/>
      <c r="MWN537" s="0"/>
      <c r="MWO537" s="0"/>
      <c r="MWP537" s="0"/>
      <c r="MWQ537" s="0"/>
      <c r="MWR537" s="0"/>
      <c r="MWS537" s="0"/>
      <c r="MWT537" s="0"/>
      <c r="MWU537" s="0"/>
      <c r="MWV537" s="0"/>
      <c r="MWW537" s="0"/>
      <c r="MWX537" s="0"/>
      <c r="MWY537" s="0"/>
      <c r="MWZ537" s="0"/>
      <c r="MXA537" s="0"/>
      <c r="MXB537" s="0"/>
      <c r="MXC537" s="0"/>
      <c r="MXD537" s="0"/>
      <c r="MXE537" s="0"/>
      <c r="MXF537" s="0"/>
      <c r="MXG537" s="0"/>
      <c r="MXH537" s="0"/>
      <c r="MXI537" s="0"/>
      <c r="MXJ537" s="0"/>
      <c r="MXK537" s="0"/>
      <c r="MXL537" s="0"/>
      <c r="MXM537" s="0"/>
      <c r="MXN537" s="0"/>
      <c r="MXO537" s="0"/>
      <c r="MXP537" s="0"/>
      <c r="MXQ537" s="0"/>
      <c r="MXR537" s="0"/>
      <c r="MXS537" s="0"/>
      <c r="MXT537" s="0"/>
      <c r="MXU537" s="0"/>
      <c r="MXV537" s="0"/>
      <c r="MXW537" s="0"/>
      <c r="MXX537" s="0"/>
      <c r="MXY537" s="0"/>
      <c r="MXZ537" s="0"/>
      <c r="MYA537" s="0"/>
      <c r="MYB537" s="0"/>
      <c r="MYC537" s="0"/>
      <c r="MYD537" s="0"/>
      <c r="MYE537" s="0"/>
      <c r="MYF537" s="0"/>
      <c r="MYG537" s="0"/>
      <c r="MYH537" s="0"/>
      <c r="MYI537" s="0"/>
      <c r="MYJ537" s="0"/>
      <c r="MYK537" s="0"/>
      <c r="MYL537" s="0"/>
      <c r="MYM537" s="0"/>
      <c r="MYN537" s="0"/>
      <c r="MYO537" s="0"/>
      <c r="MYP537" s="0"/>
      <c r="MYQ537" s="0"/>
      <c r="MYR537" s="0"/>
      <c r="MYS537" s="0"/>
      <c r="MYT537" s="0"/>
      <c r="MYU537" s="0"/>
      <c r="MYV537" s="0"/>
      <c r="MYW537" s="0"/>
      <c r="MYX537" s="0"/>
      <c r="MYY537" s="0"/>
      <c r="MYZ537" s="0"/>
      <c r="MZA537" s="0"/>
      <c r="MZB537" s="0"/>
      <c r="MZC537" s="0"/>
      <c r="MZD537" s="0"/>
      <c r="MZE537" s="0"/>
      <c r="MZF537" s="0"/>
      <c r="MZG537" s="0"/>
      <c r="MZH537" s="0"/>
      <c r="MZI537" s="0"/>
      <c r="MZJ537" s="0"/>
      <c r="MZK537" s="0"/>
      <c r="MZL537" s="0"/>
      <c r="MZM537" s="0"/>
      <c r="MZN537" s="0"/>
      <c r="MZO537" s="0"/>
      <c r="MZP537" s="0"/>
      <c r="MZQ537" s="0"/>
      <c r="MZR537" s="0"/>
      <c r="MZS537" s="0"/>
      <c r="MZT537" s="0"/>
      <c r="MZU537" s="0"/>
      <c r="MZV537" s="0"/>
      <c r="MZW537" s="0"/>
      <c r="MZX537" s="0"/>
      <c r="MZY537" s="0"/>
      <c r="MZZ537" s="0"/>
      <c r="NAA537" s="0"/>
      <c r="NAB537" s="0"/>
      <c r="NAC537" s="0"/>
      <c r="NAD537" s="0"/>
      <c r="NAE537" s="0"/>
      <c r="NAF537" s="0"/>
      <c r="NAG537" s="0"/>
      <c r="NAH537" s="0"/>
      <c r="NAI537" s="0"/>
      <c r="NAJ537" s="0"/>
      <c r="NAK537" s="0"/>
      <c r="NAL537" s="0"/>
      <c r="NAM537" s="0"/>
      <c r="NAN537" s="0"/>
      <c r="NAO537" s="0"/>
      <c r="NAP537" s="0"/>
      <c r="NAQ537" s="0"/>
      <c r="NAR537" s="0"/>
      <c r="NAS537" s="0"/>
      <c r="NAT537" s="0"/>
      <c r="NAU537" s="0"/>
      <c r="NAV537" s="0"/>
      <c r="NAW537" s="0"/>
      <c r="NAX537" s="0"/>
      <c r="NAY537" s="0"/>
      <c r="NAZ537" s="0"/>
      <c r="NBA537" s="0"/>
      <c r="NBB537" s="0"/>
      <c r="NBC537" s="0"/>
      <c r="NBD537" s="0"/>
      <c r="NBE537" s="0"/>
      <c r="NBF537" s="0"/>
      <c r="NBG537" s="0"/>
      <c r="NBH537" s="0"/>
      <c r="NBI537" s="0"/>
      <c r="NBJ537" s="0"/>
      <c r="NBK537" s="0"/>
      <c r="NBL537" s="0"/>
      <c r="NBM537" s="0"/>
      <c r="NBN537" s="0"/>
      <c r="NBO537" s="0"/>
      <c r="NBP537" s="0"/>
      <c r="NBQ537" s="0"/>
      <c r="NBR537" s="0"/>
      <c r="NBS537" s="0"/>
      <c r="NBT537" s="0"/>
      <c r="NBU537" s="0"/>
      <c r="NBV537" s="0"/>
      <c r="NBW537" s="0"/>
      <c r="NBX537" s="0"/>
      <c r="NBY537" s="0"/>
      <c r="NBZ537" s="0"/>
      <c r="NCA537" s="0"/>
      <c r="NCB537" s="0"/>
      <c r="NCC537" s="0"/>
      <c r="NCD537" s="0"/>
      <c r="NCE537" s="0"/>
      <c r="NCF537" s="0"/>
      <c r="NCG537" s="0"/>
      <c r="NCH537" s="0"/>
      <c r="NCI537" s="0"/>
      <c r="NCJ537" s="0"/>
      <c r="NCK537" s="0"/>
      <c r="NCL537" s="0"/>
      <c r="NCM537" s="0"/>
      <c r="NCN537" s="0"/>
      <c r="NCO537" s="0"/>
      <c r="NCP537" s="0"/>
      <c r="NCQ537" s="0"/>
      <c r="NCR537" s="0"/>
      <c r="NCS537" s="0"/>
      <c r="NCT537" s="0"/>
      <c r="NCU537" s="0"/>
      <c r="NCV537" s="0"/>
      <c r="NCW537" s="0"/>
      <c r="NCX537" s="0"/>
      <c r="NCY537" s="0"/>
      <c r="NCZ537" s="0"/>
      <c r="NDA537" s="0"/>
      <c r="NDB537" s="0"/>
      <c r="NDC537" s="0"/>
      <c r="NDD537" s="0"/>
      <c r="NDE537" s="0"/>
      <c r="NDF537" s="0"/>
      <c r="NDG537" s="0"/>
      <c r="NDH537" s="0"/>
      <c r="NDI537" s="0"/>
      <c r="NDJ537" s="0"/>
      <c r="NDK537" s="0"/>
      <c r="NDL537" s="0"/>
      <c r="NDM537" s="0"/>
      <c r="NDN537" s="0"/>
      <c r="NDO537" s="0"/>
      <c r="NDP537" s="0"/>
      <c r="NDQ537" s="0"/>
      <c r="NDR537" s="0"/>
      <c r="NDS537" s="0"/>
      <c r="NDT537" s="0"/>
      <c r="NDU537" s="0"/>
      <c r="NDV537" s="0"/>
      <c r="NDW537" s="0"/>
      <c r="NDX537" s="0"/>
      <c r="NDY537" s="0"/>
      <c r="NDZ537" s="0"/>
      <c r="NEA537" s="0"/>
      <c r="NEB537" s="0"/>
      <c r="NEC537" s="0"/>
      <c r="NED537" s="0"/>
      <c r="NEE537" s="0"/>
      <c r="NEF537" s="0"/>
      <c r="NEG537" s="0"/>
      <c r="NEH537" s="0"/>
      <c r="NEI537" s="0"/>
      <c r="NEJ537" s="0"/>
      <c r="NEK537" s="0"/>
      <c r="NEL537" s="0"/>
      <c r="NEM537" s="0"/>
      <c r="NEN537" s="0"/>
      <c r="NEO537" s="0"/>
      <c r="NEP537" s="0"/>
      <c r="NEQ537" s="0"/>
      <c r="NER537" s="0"/>
      <c r="NES537" s="0"/>
      <c r="NET537" s="0"/>
      <c r="NEU537" s="0"/>
      <c r="NEV537" s="0"/>
      <c r="NEW537" s="0"/>
      <c r="NEX537" s="0"/>
      <c r="NEY537" s="0"/>
      <c r="NEZ537" s="0"/>
      <c r="NFA537" s="0"/>
      <c r="NFB537" s="0"/>
      <c r="NFC537" s="0"/>
      <c r="NFD537" s="0"/>
      <c r="NFE537" s="0"/>
      <c r="NFF537" s="0"/>
      <c r="NFG537" s="0"/>
      <c r="NFH537" s="0"/>
      <c r="NFI537" s="0"/>
      <c r="NFJ537" s="0"/>
      <c r="NFK537" s="0"/>
      <c r="NFL537" s="0"/>
      <c r="NFM537" s="0"/>
      <c r="NFN537" s="0"/>
      <c r="NFO537" s="0"/>
      <c r="NFP537" s="0"/>
      <c r="NFQ537" s="0"/>
      <c r="NFR537" s="0"/>
      <c r="NFS537" s="0"/>
      <c r="NFT537" s="0"/>
      <c r="NFU537" s="0"/>
      <c r="NFV537" s="0"/>
      <c r="NFW537" s="0"/>
      <c r="NFX537" s="0"/>
      <c r="NFY537" s="0"/>
      <c r="NFZ537" s="0"/>
      <c r="NGA537" s="0"/>
      <c r="NGB537" s="0"/>
      <c r="NGC537" s="0"/>
      <c r="NGD537" s="0"/>
      <c r="NGE537" s="0"/>
      <c r="NGF537" s="0"/>
      <c r="NGG537" s="0"/>
      <c r="NGH537" s="0"/>
      <c r="NGI537" s="0"/>
      <c r="NGJ537" s="0"/>
      <c r="NGK537" s="0"/>
      <c r="NGL537" s="0"/>
      <c r="NGM537" s="0"/>
      <c r="NGN537" s="0"/>
      <c r="NGO537" s="0"/>
      <c r="NGP537" s="0"/>
      <c r="NGQ537" s="0"/>
      <c r="NGR537" s="0"/>
      <c r="NGS537" s="0"/>
      <c r="NGT537" s="0"/>
      <c r="NGU537" s="0"/>
      <c r="NGV537" s="0"/>
      <c r="NGW537" s="0"/>
      <c r="NGX537" s="0"/>
      <c r="NGY537" s="0"/>
      <c r="NGZ537" s="0"/>
      <c r="NHA537" s="0"/>
      <c r="NHB537" s="0"/>
      <c r="NHC537" s="0"/>
      <c r="NHD537" s="0"/>
      <c r="NHE537" s="0"/>
      <c r="NHF537" s="0"/>
      <c r="NHG537" s="0"/>
      <c r="NHH537" s="0"/>
      <c r="NHI537" s="0"/>
      <c r="NHJ537" s="0"/>
      <c r="NHK537" s="0"/>
      <c r="NHL537" s="0"/>
      <c r="NHM537" s="0"/>
      <c r="NHN537" s="0"/>
      <c r="NHO537" s="0"/>
      <c r="NHP537" s="0"/>
      <c r="NHQ537" s="0"/>
      <c r="NHR537" s="0"/>
      <c r="NHS537" s="0"/>
      <c r="NHT537" s="0"/>
      <c r="NHU537" s="0"/>
      <c r="NHV537" s="0"/>
      <c r="NHW537" s="0"/>
      <c r="NHX537" s="0"/>
      <c r="NHY537" s="0"/>
      <c r="NHZ537" s="0"/>
      <c r="NIA537" s="0"/>
      <c r="NIB537" s="0"/>
      <c r="NIC537" s="0"/>
      <c r="NID537" s="0"/>
      <c r="NIE537" s="0"/>
      <c r="NIF537" s="0"/>
      <c r="NIG537" s="0"/>
      <c r="NIH537" s="0"/>
      <c r="NII537" s="0"/>
      <c r="NIJ537" s="0"/>
      <c r="NIK537" s="0"/>
      <c r="NIL537" s="0"/>
      <c r="NIM537" s="0"/>
      <c r="NIN537" s="0"/>
      <c r="NIO537" s="0"/>
      <c r="NIP537" s="0"/>
      <c r="NIQ537" s="0"/>
      <c r="NIR537" s="0"/>
      <c r="NIS537" s="0"/>
      <c r="NIT537" s="0"/>
      <c r="NIU537" s="0"/>
      <c r="NIV537" s="0"/>
      <c r="NIW537" s="0"/>
      <c r="NIX537" s="0"/>
      <c r="NIY537" s="0"/>
      <c r="NIZ537" s="0"/>
      <c r="NJA537" s="0"/>
      <c r="NJB537" s="0"/>
      <c r="NJC537" s="0"/>
      <c r="NJD537" s="0"/>
      <c r="NJE537" s="0"/>
      <c r="NJF537" s="0"/>
      <c r="NJG537" s="0"/>
      <c r="NJH537" s="0"/>
      <c r="NJI537" s="0"/>
      <c r="NJJ537" s="0"/>
      <c r="NJK537" s="0"/>
      <c r="NJL537" s="0"/>
      <c r="NJM537" s="0"/>
      <c r="NJN537" s="0"/>
      <c r="NJO537" s="0"/>
      <c r="NJP537" s="0"/>
      <c r="NJQ537" s="0"/>
      <c r="NJR537" s="0"/>
      <c r="NJS537" s="0"/>
      <c r="NJT537" s="0"/>
      <c r="NJU537" s="0"/>
      <c r="NJV537" s="0"/>
      <c r="NJW537" s="0"/>
      <c r="NJX537" s="0"/>
      <c r="NJY537" s="0"/>
      <c r="NJZ537" s="0"/>
      <c r="NKA537" s="0"/>
      <c r="NKB537" s="0"/>
      <c r="NKC537" s="0"/>
      <c r="NKD537" s="0"/>
      <c r="NKE537" s="0"/>
      <c r="NKF537" s="0"/>
      <c r="NKG537" s="0"/>
      <c r="NKH537" s="0"/>
      <c r="NKI537" s="0"/>
      <c r="NKJ537" s="0"/>
      <c r="NKK537" s="0"/>
      <c r="NKL537" s="0"/>
      <c r="NKM537" s="0"/>
      <c r="NKN537" s="0"/>
      <c r="NKO537" s="0"/>
      <c r="NKP537" s="0"/>
      <c r="NKQ537" s="0"/>
      <c r="NKR537" s="0"/>
      <c r="NKS537" s="0"/>
      <c r="NKT537" s="0"/>
      <c r="NKU537" s="0"/>
      <c r="NKV537" s="0"/>
      <c r="NKW537" s="0"/>
      <c r="NKX537" s="0"/>
      <c r="NKY537" s="0"/>
      <c r="NKZ537" s="0"/>
      <c r="NLA537" s="0"/>
      <c r="NLB537" s="0"/>
      <c r="NLC537" s="0"/>
      <c r="NLD537" s="0"/>
      <c r="NLE537" s="0"/>
      <c r="NLF537" s="0"/>
      <c r="NLG537" s="0"/>
      <c r="NLH537" s="0"/>
      <c r="NLI537" s="0"/>
      <c r="NLJ537" s="0"/>
      <c r="NLK537" s="0"/>
      <c r="NLL537" s="0"/>
      <c r="NLM537" s="0"/>
      <c r="NLN537" s="0"/>
      <c r="NLO537" s="0"/>
      <c r="NLP537" s="0"/>
      <c r="NLQ537" s="0"/>
      <c r="NLR537" s="0"/>
      <c r="NLS537" s="0"/>
      <c r="NLT537" s="0"/>
      <c r="NLU537" s="0"/>
      <c r="NLV537" s="0"/>
      <c r="NLW537" s="0"/>
      <c r="NLX537" s="0"/>
      <c r="NLY537" s="0"/>
      <c r="NLZ537" s="0"/>
      <c r="NMA537" s="0"/>
      <c r="NMB537" s="0"/>
      <c r="NMC537" s="0"/>
      <c r="NMD537" s="0"/>
      <c r="NME537" s="0"/>
      <c r="NMF537" s="0"/>
      <c r="NMG537" s="0"/>
      <c r="NMH537" s="0"/>
      <c r="NMI537" s="0"/>
      <c r="NMJ537" s="0"/>
      <c r="NMK537" s="0"/>
      <c r="NML537" s="0"/>
      <c r="NMM537" s="0"/>
      <c r="NMN537" s="0"/>
      <c r="NMO537" s="0"/>
      <c r="NMP537" s="0"/>
      <c r="NMQ537" s="0"/>
      <c r="NMR537" s="0"/>
      <c r="NMS537" s="0"/>
      <c r="NMT537" s="0"/>
      <c r="NMU537" s="0"/>
      <c r="NMV537" s="0"/>
      <c r="NMW537" s="0"/>
      <c r="NMX537" s="0"/>
      <c r="NMY537" s="0"/>
      <c r="NMZ537" s="0"/>
      <c r="NNA537" s="0"/>
      <c r="NNB537" s="0"/>
      <c r="NNC537" s="0"/>
      <c r="NND537" s="0"/>
      <c r="NNE537" s="0"/>
      <c r="NNF537" s="0"/>
      <c r="NNG537" s="0"/>
      <c r="NNH537" s="0"/>
      <c r="NNI537" s="0"/>
      <c r="NNJ537" s="0"/>
      <c r="NNK537" s="0"/>
      <c r="NNL537" s="0"/>
      <c r="NNM537" s="0"/>
      <c r="NNN537" s="0"/>
      <c r="NNO537" s="0"/>
      <c r="NNP537" s="0"/>
      <c r="NNQ537" s="0"/>
      <c r="NNR537" s="0"/>
      <c r="NNS537" s="0"/>
      <c r="NNT537" s="0"/>
      <c r="NNU537" s="0"/>
      <c r="NNV537" s="0"/>
      <c r="NNW537" s="0"/>
      <c r="NNX537" s="0"/>
      <c r="NNY537" s="0"/>
      <c r="NNZ537" s="0"/>
      <c r="NOA537" s="0"/>
      <c r="NOB537" s="0"/>
      <c r="NOC537" s="0"/>
      <c r="NOD537" s="0"/>
      <c r="NOE537" s="0"/>
      <c r="NOF537" s="0"/>
      <c r="NOG537" s="0"/>
      <c r="NOH537" s="0"/>
      <c r="NOI537" s="0"/>
      <c r="NOJ537" s="0"/>
      <c r="NOK537" s="0"/>
      <c r="NOL537" s="0"/>
      <c r="NOM537" s="0"/>
      <c r="NON537" s="0"/>
      <c r="NOO537" s="0"/>
      <c r="NOP537" s="0"/>
      <c r="NOQ537" s="0"/>
      <c r="NOR537" s="0"/>
      <c r="NOS537" s="0"/>
      <c r="NOT537" s="0"/>
      <c r="NOU537" s="0"/>
      <c r="NOV537" s="0"/>
      <c r="NOW537" s="0"/>
      <c r="NOX537" s="0"/>
      <c r="NOY537" s="0"/>
      <c r="NOZ537" s="0"/>
      <c r="NPA537" s="0"/>
      <c r="NPB537" s="0"/>
      <c r="NPC537" s="0"/>
      <c r="NPD537" s="0"/>
      <c r="NPE537" s="0"/>
      <c r="NPF537" s="0"/>
      <c r="NPG537" s="0"/>
      <c r="NPH537" s="0"/>
      <c r="NPI537" s="0"/>
      <c r="NPJ537" s="0"/>
      <c r="NPK537" s="0"/>
      <c r="NPL537" s="0"/>
      <c r="NPM537" s="0"/>
      <c r="NPN537" s="0"/>
      <c r="NPO537" s="0"/>
      <c r="NPP537" s="0"/>
      <c r="NPQ537" s="0"/>
      <c r="NPR537" s="0"/>
      <c r="NPS537" s="0"/>
      <c r="NPT537" s="0"/>
      <c r="NPU537" s="0"/>
      <c r="NPV537" s="0"/>
      <c r="NPW537" s="0"/>
      <c r="NPX537" s="0"/>
      <c r="NPY537" s="0"/>
      <c r="NPZ537" s="0"/>
      <c r="NQA537" s="0"/>
      <c r="NQB537" s="0"/>
      <c r="NQC537" s="0"/>
      <c r="NQD537" s="0"/>
      <c r="NQE537" s="0"/>
      <c r="NQF537" s="0"/>
      <c r="NQG537" s="0"/>
      <c r="NQH537" s="0"/>
      <c r="NQI537" s="0"/>
      <c r="NQJ537" s="0"/>
      <c r="NQK537" s="0"/>
      <c r="NQL537" s="0"/>
      <c r="NQM537" s="0"/>
      <c r="NQN537" s="0"/>
      <c r="NQO537" s="0"/>
      <c r="NQP537" s="0"/>
      <c r="NQQ537" s="0"/>
      <c r="NQR537" s="0"/>
      <c r="NQS537" s="0"/>
      <c r="NQT537" s="0"/>
      <c r="NQU537" s="0"/>
      <c r="NQV537" s="0"/>
      <c r="NQW537" s="0"/>
      <c r="NQX537" s="0"/>
      <c r="NQY537" s="0"/>
      <c r="NQZ537" s="0"/>
      <c r="NRA537" s="0"/>
      <c r="NRB537" s="0"/>
      <c r="NRC537" s="0"/>
      <c r="NRD537" s="0"/>
      <c r="NRE537" s="0"/>
      <c r="NRF537" s="0"/>
      <c r="NRG537" s="0"/>
      <c r="NRH537" s="0"/>
      <c r="NRI537" s="0"/>
      <c r="NRJ537" s="0"/>
      <c r="NRK537" s="0"/>
      <c r="NRL537" s="0"/>
      <c r="NRM537" s="0"/>
      <c r="NRN537" s="0"/>
      <c r="NRO537" s="0"/>
      <c r="NRP537" s="0"/>
      <c r="NRQ537" s="0"/>
      <c r="NRR537" s="0"/>
      <c r="NRS537" s="0"/>
      <c r="NRT537" s="0"/>
      <c r="NRU537" s="0"/>
      <c r="NRV537" s="0"/>
      <c r="NRW537" s="0"/>
      <c r="NRX537" s="0"/>
      <c r="NRY537" s="0"/>
      <c r="NRZ537" s="0"/>
      <c r="NSA537" s="0"/>
      <c r="NSB537" s="0"/>
      <c r="NSC537" s="0"/>
      <c r="NSD537" s="0"/>
      <c r="NSE537" s="0"/>
      <c r="NSF537" s="0"/>
      <c r="NSG537" s="0"/>
      <c r="NSH537" s="0"/>
      <c r="NSI537" s="0"/>
      <c r="NSJ537" s="0"/>
      <c r="NSK537" s="0"/>
      <c r="NSL537" s="0"/>
      <c r="NSM537" s="0"/>
      <c r="NSN537" s="0"/>
      <c r="NSO537" s="0"/>
      <c r="NSP537" s="0"/>
      <c r="NSQ537" s="0"/>
      <c r="NSR537" s="0"/>
      <c r="NSS537" s="0"/>
      <c r="NST537" s="0"/>
      <c r="NSU537" s="0"/>
      <c r="NSV537" s="0"/>
      <c r="NSW537" s="0"/>
      <c r="NSX537" s="0"/>
      <c r="NSY537" s="0"/>
      <c r="NSZ537" s="0"/>
      <c r="NTA537" s="0"/>
      <c r="NTB537" s="0"/>
      <c r="NTC537" s="0"/>
      <c r="NTD537" s="0"/>
      <c r="NTE537" s="0"/>
      <c r="NTF537" s="0"/>
      <c r="NTG537" s="0"/>
      <c r="NTH537" s="0"/>
      <c r="NTI537" s="0"/>
      <c r="NTJ537" s="0"/>
      <c r="NTK537" s="0"/>
      <c r="NTL537" s="0"/>
      <c r="NTM537" s="0"/>
      <c r="NTN537" s="0"/>
      <c r="NTO537" s="0"/>
      <c r="NTP537" s="0"/>
      <c r="NTQ537" s="0"/>
      <c r="NTR537" s="0"/>
      <c r="NTS537" s="0"/>
      <c r="NTT537" s="0"/>
      <c r="NTU537" s="0"/>
      <c r="NTV537" s="0"/>
      <c r="NTW537" s="0"/>
      <c r="NTX537" s="0"/>
      <c r="NTY537" s="0"/>
      <c r="NTZ537" s="0"/>
      <c r="NUA537" s="0"/>
      <c r="NUB537" s="0"/>
      <c r="NUC537" s="0"/>
      <c r="NUD537" s="0"/>
      <c r="NUE537" s="0"/>
      <c r="NUF537" s="0"/>
      <c r="NUG537" s="0"/>
      <c r="NUH537" s="0"/>
      <c r="NUI537" s="0"/>
      <c r="NUJ537" s="0"/>
      <c r="NUK537" s="0"/>
      <c r="NUL537" s="0"/>
      <c r="NUM537" s="0"/>
      <c r="NUN537" s="0"/>
      <c r="NUO537" s="0"/>
      <c r="NUP537" s="0"/>
      <c r="NUQ537" s="0"/>
      <c r="NUR537" s="0"/>
      <c r="NUS537" s="0"/>
      <c r="NUT537" s="0"/>
      <c r="NUU537" s="0"/>
      <c r="NUV537" s="0"/>
      <c r="NUW537" s="0"/>
      <c r="NUX537" s="0"/>
      <c r="NUY537" s="0"/>
      <c r="NUZ537" s="0"/>
      <c r="NVA537" s="0"/>
      <c r="NVB537" s="0"/>
      <c r="NVC537" s="0"/>
      <c r="NVD537" s="0"/>
      <c r="NVE537" s="0"/>
      <c r="NVF537" s="0"/>
      <c r="NVG537" s="0"/>
      <c r="NVH537" s="0"/>
      <c r="NVI537" s="0"/>
      <c r="NVJ537" s="0"/>
      <c r="NVK537" s="0"/>
      <c r="NVL537" s="0"/>
      <c r="NVM537" s="0"/>
      <c r="NVN537" s="0"/>
      <c r="NVO537" s="0"/>
      <c r="NVP537" s="0"/>
      <c r="NVQ537" s="0"/>
      <c r="NVR537" s="0"/>
      <c r="NVS537" s="0"/>
      <c r="NVT537" s="0"/>
      <c r="NVU537" s="0"/>
      <c r="NVV537" s="0"/>
      <c r="NVW537" s="0"/>
      <c r="NVX537" s="0"/>
      <c r="NVY537" s="0"/>
      <c r="NVZ537" s="0"/>
      <c r="NWA537" s="0"/>
      <c r="NWB537" s="0"/>
      <c r="NWC537" s="0"/>
      <c r="NWD537" s="0"/>
      <c r="NWE537" s="0"/>
      <c r="NWF537" s="0"/>
      <c r="NWG537" s="0"/>
      <c r="NWH537" s="0"/>
      <c r="NWI537" s="0"/>
      <c r="NWJ537" s="0"/>
      <c r="NWK537" s="0"/>
      <c r="NWL537" s="0"/>
      <c r="NWM537" s="0"/>
      <c r="NWN537" s="0"/>
      <c r="NWO537" s="0"/>
      <c r="NWP537" s="0"/>
      <c r="NWQ537" s="0"/>
      <c r="NWR537" s="0"/>
      <c r="NWS537" s="0"/>
      <c r="NWT537" s="0"/>
      <c r="NWU537" s="0"/>
      <c r="NWV537" s="0"/>
      <c r="NWW537" s="0"/>
      <c r="NWX537" s="0"/>
      <c r="NWY537" s="0"/>
      <c r="NWZ537" s="0"/>
      <c r="NXA537" s="0"/>
      <c r="NXB537" s="0"/>
      <c r="NXC537" s="0"/>
      <c r="NXD537" s="0"/>
      <c r="NXE537" s="0"/>
      <c r="NXF537" s="0"/>
      <c r="NXG537" s="0"/>
      <c r="NXH537" s="0"/>
      <c r="NXI537" s="0"/>
      <c r="NXJ537" s="0"/>
      <c r="NXK537" s="0"/>
      <c r="NXL537" s="0"/>
      <c r="NXM537" s="0"/>
      <c r="NXN537" s="0"/>
      <c r="NXO537" s="0"/>
      <c r="NXP537" s="0"/>
      <c r="NXQ537" s="0"/>
      <c r="NXR537" s="0"/>
      <c r="NXS537" s="0"/>
      <c r="NXT537" s="0"/>
      <c r="NXU537" s="0"/>
      <c r="NXV537" s="0"/>
      <c r="NXW537" s="0"/>
      <c r="NXX537" s="0"/>
      <c r="NXY537" s="0"/>
      <c r="NXZ537" s="0"/>
      <c r="NYA537" s="0"/>
      <c r="NYB537" s="0"/>
      <c r="NYC537" s="0"/>
      <c r="NYD537" s="0"/>
      <c r="NYE537" s="0"/>
      <c r="NYF537" s="0"/>
      <c r="NYG537" s="0"/>
      <c r="NYH537" s="0"/>
      <c r="NYI537" s="0"/>
      <c r="NYJ537" s="0"/>
      <c r="NYK537" s="0"/>
      <c r="NYL537" s="0"/>
      <c r="NYM537" s="0"/>
      <c r="NYN537" s="0"/>
      <c r="NYO537" s="0"/>
      <c r="NYP537" s="0"/>
      <c r="NYQ537" s="0"/>
      <c r="NYR537" s="0"/>
      <c r="NYS537" s="0"/>
      <c r="NYT537" s="0"/>
      <c r="NYU537" s="0"/>
      <c r="NYV537" s="0"/>
      <c r="NYW537" s="0"/>
      <c r="NYX537" s="0"/>
      <c r="NYY537" s="0"/>
      <c r="NYZ537" s="0"/>
      <c r="NZA537" s="0"/>
      <c r="NZB537" s="0"/>
      <c r="NZC537" s="0"/>
      <c r="NZD537" s="0"/>
      <c r="NZE537" s="0"/>
      <c r="NZF537" s="0"/>
      <c r="NZG537" s="0"/>
      <c r="NZH537" s="0"/>
      <c r="NZI537" s="0"/>
      <c r="NZJ537" s="0"/>
      <c r="NZK537" s="0"/>
      <c r="NZL537" s="0"/>
      <c r="NZM537" s="0"/>
      <c r="NZN537" s="0"/>
      <c r="NZO537" s="0"/>
      <c r="NZP537" s="0"/>
      <c r="NZQ537" s="0"/>
      <c r="NZR537" s="0"/>
      <c r="NZS537" s="0"/>
      <c r="NZT537" s="0"/>
      <c r="NZU537" s="0"/>
      <c r="NZV537" s="0"/>
      <c r="NZW537" s="0"/>
      <c r="NZX537" s="0"/>
      <c r="NZY537" s="0"/>
      <c r="NZZ537" s="0"/>
      <c r="OAA537" s="0"/>
      <c r="OAB537" s="0"/>
      <c r="OAC537" s="0"/>
      <c r="OAD537" s="0"/>
      <c r="OAE537" s="0"/>
      <c r="OAF537" s="0"/>
      <c r="OAG537" s="0"/>
      <c r="OAH537" s="0"/>
      <c r="OAI537" s="0"/>
      <c r="OAJ537" s="0"/>
      <c r="OAK537" s="0"/>
      <c r="OAL537" s="0"/>
      <c r="OAM537" s="0"/>
      <c r="OAN537" s="0"/>
      <c r="OAO537" s="0"/>
      <c r="OAP537" s="0"/>
      <c r="OAQ537" s="0"/>
      <c r="OAR537" s="0"/>
      <c r="OAS537" s="0"/>
      <c r="OAT537" s="0"/>
      <c r="OAU537" s="0"/>
      <c r="OAV537" s="0"/>
      <c r="OAW537" s="0"/>
      <c r="OAX537" s="0"/>
      <c r="OAY537" s="0"/>
      <c r="OAZ537" s="0"/>
      <c r="OBA537" s="0"/>
      <c r="OBB537" s="0"/>
      <c r="OBC537" s="0"/>
      <c r="OBD537" s="0"/>
      <c r="OBE537" s="0"/>
      <c r="OBF537" s="0"/>
      <c r="OBG537" s="0"/>
      <c r="OBH537" s="0"/>
      <c r="OBI537" s="0"/>
      <c r="OBJ537" s="0"/>
      <c r="OBK537" s="0"/>
      <c r="OBL537" s="0"/>
      <c r="OBM537" s="0"/>
      <c r="OBN537" s="0"/>
      <c r="OBO537" s="0"/>
      <c r="OBP537" s="0"/>
      <c r="OBQ537" s="0"/>
      <c r="OBR537" s="0"/>
      <c r="OBS537" s="0"/>
      <c r="OBT537" s="0"/>
      <c r="OBU537" s="0"/>
      <c r="OBV537" s="0"/>
      <c r="OBW537" s="0"/>
      <c r="OBX537" s="0"/>
      <c r="OBY537" s="0"/>
      <c r="OBZ537" s="0"/>
      <c r="OCA537" s="0"/>
      <c r="OCB537" s="0"/>
      <c r="OCC537" s="0"/>
      <c r="OCD537" s="0"/>
      <c r="OCE537" s="0"/>
      <c r="OCF537" s="0"/>
      <c r="OCG537" s="0"/>
      <c r="OCH537" s="0"/>
      <c r="OCI537" s="0"/>
      <c r="OCJ537" s="0"/>
      <c r="OCK537" s="0"/>
      <c r="OCL537" s="0"/>
      <c r="OCM537" s="0"/>
      <c r="OCN537" s="0"/>
      <c r="OCO537" s="0"/>
      <c r="OCP537" s="0"/>
      <c r="OCQ537" s="0"/>
      <c r="OCR537" s="0"/>
      <c r="OCS537" s="0"/>
      <c r="OCT537" s="0"/>
      <c r="OCU537" s="0"/>
      <c r="OCV537" s="0"/>
      <c r="OCW537" s="0"/>
      <c r="OCX537" s="0"/>
      <c r="OCY537" s="0"/>
      <c r="OCZ537" s="0"/>
      <c r="ODA537" s="0"/>
      <c r="ODB537" s="0"/>
      <c r="ODC537" s="0"/>
      <c r="ODD537" s="0"/>
      <c r="ODE537" s="0"/>
      <c r="ODF537" s="0"/>
      <c r="ODG537" s="0"/>
      <c r="ODH537" s="0"/>
      <c r="ODI537" s="0"/>
      <c r="ODJ537" s="0"/>
      <c r="ODK537" s="0"/>
      <c r="ODL537" s="0"/>
      <c r="ODM537" s="0"/>
      <c r="ODN537" s="0"/>
      <c r="ODO537" s="0"/>
      <c r="ODP537" s="0"/>
      <c r="ODQ537" s="0"/>
      <c r="ODR537" s="0"/>
      <c r="ODS537" s="0"/>
      <c r="ODT537" s="0"/>
      <c r="ODU537" s="0"/>
      <c r="ODV537" s="0"/>
      <c r="ODW537" s="0"/>
      <c r="ODX537" s="0"/>
      <c r="ODY537" s="0"/>
      <c r="ODZ537" s="0"/>
      <c r="OEA537" s="0"/>
      <c r="OEB537" s="0"/>
      <c r="OEC537" s="0"/>
      <c r="OED537" s="0"/>
      <c r="OEE537" s="0"/>
      <c r="OEF537" s="0"/>
      <c r="OEG537" s="0"/>
      <c r="OEH537" s="0"/>
      <c r="OEI537" s="0"/>
      <c r="OEJ537" s="0"/>
      <c r="OEK537" s="0"/>
      <c r="OEL537" s="0"/>
      <c r="OEM537" s="0"/>
      <c r="OEN537" s="0"/>
      <c r="OEO537" s="0"/>
      <c r="OEP537" s="0"/>
      <c r="OEQ537" s="0"/>
      <c r="OER537" s="0"/>
      <c r="OES537" s="0"/>
      <c r="OET537" s="0"/>
      <c r="OEU537" s="0"/>
      <c r="OEV537" s="0"/>
      <c r="OEW537" s="0"/>
      <c r="OEX537" s="0"/>
      <c r="OEY537" s="0"/>
      <c r="OEZ537" s="0"/>
      <c r="OFA537" s="0"/>
      <c r="OFB537" s="0"/>
      <c r="OFC537" s="0"/>
      <c r="OFD537" s="0"/>
      <c r="OFE537" s="0"/>
      <c r="OFF537" s="0"/>
      <c r="OFG537" s="0"/>
      <c r="OFH537" s="0"/>
      <c r="OFI537" s="0"/>
      <c r="OFJ537" s="0"/>
      <c r="OFK537" s="0"/>
      <c r="OFL537" s="0"/>
      <c r="OFM537" s="0"/>
      <c r="OFN537" s="0"/>
      <c r="OFO537" s="0"/>
      <c r="OFP537" s="0"/>
      <c r="OFQ537" s="0"/>
      <c r="OFR537" s="0"/>
      <c r="OFS537" s="0"/>
      <c r="OFT537" s="0"/>
      <c r="OFU537" s="0"/>
      <c r="OFV537" s="0"/>
      <c r="OFW537" s="0"/>
      <c r="OFX537" s="0"/>
      <c r="OFY537" s="0"/>
      <c r="OFZ537" s="0"/>
      <c r="OGA537" s="0"/>
      <c r="OGB537" s="0"/>
      <c r="OGC537" s="0"/>
      <c r="OGD537" s="0"/>
      <c r="OGE537" s="0"/>
      <c r="OGF537" s="0"/>
      <c r="OGG537" s="0"/>
      <c r="OGH537" s="0"/>
      <c r="OGI537" s="0"/>
      <c r="OGJ537" s="0"/>
      <c r="OGK537" s="0"/>
      <c r="OGL537" s="0"/>
      <c r="OGM537" s="0"/>
      <c r="OGN537" s="0"/>
      <c r="OGO537" s="0"/>
      <c r="OGP537" s="0"/>
      <c r="OGQ537" s="0"/>
      <c r="OGR537" s="0"/>
      <c r="OGS537" s="0"/>
      <c r="OGT537" s="0"/>
      <c r="OGU537" s="0"/>
      <c r="OGV537" s="0"/>
      <c r="OGW537" s="0"/>
      <c r="OGX537" s="0"/>
      <c r="OGY537" s="0"/>
      <c r="OGZ537" s="0"/>
      <c r="OHA537" s="0"/>
      <c r="OHB537" s="0"/>
      <c r="OHC537" s="0"/>
      <c r="OHD537" s="0"/>
      <c r="OHE537" s="0"/>
      <c r="OHF537" s="0"/>
      <c r="OHG537" s="0"/>
      <c r="OHH537" s="0"/>
      <c r="OHI537" s="0"/>
      <c r="OHJ537" s="0"/>
      <c r="OHK537" s="0"/>
      <c r="OHL537" s="0"/>
      <c r="OHM537" s="0"/>
      <c r="OHN537" s="0"/>
      <c r="OHO537" s="0"/>
      <c r="OHP537" s="0"/>
      <c r="OHQ537" s="0"/>
      <c r="OHR537" s="0"/>
      <c r="OHS537" s="0"/>
      <c r="OHT537" s="0"/>
      <c r="OHU537" s="0"/>
      <c r="OHV537" s="0"/>
      <c r="OHW537" s="0"/>
      <c r="OHX537" s="0"/>
      <c r="OHY537" s="0"/>
      <c r="OHZ537" s="0"/>
      <c r="OIA537" s="0"/>
      <c r="OIB537" s="0"/>
      <c r="OIC537" s="0"/>
      <c r="OID537" s="0"/>
      <c r="OIE537" s="0"/>
      <c r="OIF537" s="0"/>
      <c r="OIG537" s="0"/>
      <c r="OIH537" s="0"/>
      <c r="OII537" s="0"/>
      <c r="OIJ537" s="0"/>
      <c r="OIK537" s="0"/>
      <c r="OIL537" s="0"/>
      <c r="OIM537" s="0"/>
      <c r="OIN537" s="0"/>
      <c r="OIO537" s="0"/>
      <c r="OIP537" s="0"/>
      <c r="OIQ537" s="0"/>
      <c r="OIR537" s="0"/>
      <c r="OIS537" s="0"/>
      <c r="OIT537" s="0"/>
      <c r="OIU537" s="0"/>
      <c r="OIV537" s="0"/>
      <c r="OIW537" s="0"/>
      <c r="OIX537" s="0"/>
      <c r="OIY537" s="0"/>
      <c r="OIZ537" s="0"/>
      <c r="OJA537" s="0"/>
      <c r="OJB537" s="0"/>
      <c r="OJC537" s="0"/>
      <c r="OJD537" s="0"/>
      <c r="OJE537" s="0"/>
      <c r="OJF537" s="0"/>
      <c r="OJG537" s="0"/>
      <c r="OJH537" s="0"/>
      <c r="OJI537" s="0"/>
      <c r="OJJ537" s="0"/>
      <c r="OJK537" s="0"/>
      <c r="OJL537" s="0"/>
      <c r="OJM537" s="0"/>
      <c r="OJN537" s="0"/>
      <c r="OJO537" s="0"/>
      <c r="OJP537" s="0"/>
      <c r="OJQ537" s="0"/>
      <c r="OJR537" s="0"/>
      <c r="OJS537" s="0"/>
      <c r="OJT537" s="0"/>
      <c r="OJU537" s="0"/>
      <c r="OJV537" s="0"/>
      <c r="OJW537" s="0"/>
      <c r="OJX537" s="0"/>
      <c r="OJY537" s="0"/>
      <c r="OJZ537" s="0"/>
      <c r="OKA537" s="0"/>
      <c r="OKB537" s="0"/>
      <c r="OKC537" s="0"/>
      <c r="OKD537" s="0"/>
      <c r="OKE537" s="0"/>
      <c r="OKF537" s="0"/>
      <c r="OKG537" s="0"/>
      <c r="OKH537" s="0"/>
      <c r="OKI537" s="0"/>
      <c r="OKJ537" s="0"/>
      <c r="OKK537" s="0"/>
      <c r="OKL537" s="0"/>
      <c r="OKM537" s="0"/>
      <c r="OKN537" s="0"/>
      <c r="OKO537" s="0"/>
      <c r="OKP537" s="0"/>
      <c r="OKQ537" s="0"/>
      <c r="OKR537" s="0"/>
      <c r="OKS537" s="0"/>
      <c r="OKT537" s="0"/>
      <c r="OKU537" s="0"/>
      <c r="OKV537" s="0"/>
      <c r="OKW537" s="0"/>
      <c r="OKX537" s="0"/>
      <c r="OKY537" s="0"/>
      <c r="OKZ537" s="0"/>
      <c r="OLA537" s="0"/>
      <c r="OLB537" s="0"/>
      <c r="OLC537" s="0"/>
      <c r="OLD537" s="0"/>
      <c r="OLE537" s="0"/>
      <c r="OLF537" s="0"/>
      <c r="OLG537" s="0"/>
      <c r="OLH537" s="0"/>
      <c r="OLI537" s="0"/>
      <c r="OLJ537" s="0"/>
      <c r="OLK537" s="0"/>
      <c r="OLL537" s="0"/>
      <c r="OLM537" s="0"/>
      <c r="OLN537" s="0"/>
      <c r="OLO537" s="0"/>
      <c r="OLP537" s="0"/>
      <c r="OLQ537" s="0"/>
      <c r="OLR537" s="0"/>
      <c r="OLS537" s="0"/>
      <c r="OLT537" s="0"/>
      <c r="OLU537" s="0"/>
      <c r="OLV537" s="0"/>
      <c r="OLW537" s="0"/>
      <c r="OLX537" s="0"/>
      <c r="OLY537" s="0"/>
      <c r="OLZ537" s="0"/>
      <c r="OMA537" s="0"/>
      <c r="OMB537" s="0"/>
      <c r="OMC537" s="0"/>
      <c r="OMD537" s="0"/>
      <c r="OME537" s="0"/>
      <c r="OMF537" s="0"/>
      <c r="OMG537" s="0"/>
      <c r="OMH537" s="0"/>
      <c r="OMI537" s="0"/>
      <c r="OMJ537" s="0"/>
      <c r="OMK537" s="0"/>
      <c r="OML537" s="0"/>
      <c r="OMM537" s="0"/>
      <c r="OMN537" s="0"/>
      <c r="OMO537" s="0"/>
      <c r="OMP537" s="0"/>
      <c r="OMQ537" s="0"/>
      <c r="OMR537" s="0"/>
      <c r="OMS537" s="0"/>
      <c r="OMT537" s="0"/>
      <c r="OMU537" s="0"/>
      <c r="OMV537" s="0"/>
      <c r="OMW537" s="0"/>
      <c r="OMX537" s="0"/>
      <c r="OMY537" s="0"/>
      <c r="OMZ537" s="0"/>
      <c r="ONA537" s="0"/>
      <c r="ONB537" s="0"/>
      <c r="ONC537" s="0"/>
      <c r="OND537" s="0"/>
      <c r="ONE537" s="0"/>
      <c r="ONF537" s="0"/>
      <c r="ONG537" s="0"/>
      <c r="ONH537" s="0"/>
      <c r="ONI537" s="0"/>
      <c r="ONJ537" s="0"/>
      <c r="ONK537" s="0"/>
      <c r="ONL537" s="0"/>
      <c r="ONM537" s="0"/>
      <c r="ONN537" s="0"/>
      <c r="ONO537" s="0"/>
      <c r="ONP537" s="0"/>
      <c r="ONQ537" s="0"/>
      <c r="ONR537" s="0"/>
      <c r="ONS537" s="0"/>
      <c r="ONT537" s="0"/>
      <c r="ONU537" s="0"/>
      <c r="ONV537" s="0"/>
      <c r="ONW537" s="0"/>
      <c r="ONX537" s="0"/>
      <c r="ONY537" s="0"/>
      <c r="ONZ537" s="0"/>
      <c r="OOA537" s="0"/>
      <c r="OOB537" s="0"/>
      <c r="OOC537" s="0"/>
      <c r="OOD537" s="0"/>
      <c r="OOE537" s="0"/>
      <c r="OOF537" s="0"/>
      <c r="OOG537" s="0"/>
      <c r="OOH537" s="0"/>
      <c r="OOI537" s="0"/>
      <c r="OOJ537" s="0"/>
      <c r="OOK537" s="0"/>
      <c r="OOL537" s="0"/>
      <c r="OOM537" s="0"/>
      <c r="OON537" s="0"/>
      <c r="OOO537" s="0"/>
      <c r="OOP537" s="0"/>
      <c r="OOQ537" s="0"/>
      <c r="OOR537" s="0"/>
      <c r="OOS537" s="0"/>
      <c r="OOT537" s="0"/>
      <c r="OOU537" s="0"/>
      <c r="OOV537" s="0"/>
      <c r="OOW537" s="0"/>
      <c r="OOX537" s="0"/>
      <c r="OOY537" s="0"/>
      <c r="OOZ537" s="0"/>
      <c r="OPA537" s="0"/>
      <c r="OPB537" s="0"/>
      <c r="OPC537" s="0"/>
      <c r="OPD537" s="0"/>
      <c r="OPE537" s="0"/>
      <c r="OPF537" s="0"/>
      <c r="OPG537" s="0"/>
      <c r="OPH537" s="0"/>
      <c r="OPI537" s="0"/>
      <c r="OPJ537" s="0"/>
      <c r="OPK537" s="0"/>
      <c r="OPL537" s="0"/>
      <c r="OPM537" s="0"/>
      <c r="OPN537" s="0"/>
      <c r="OPO537" s="0"/>
      <c r="OPP537" s="0"/>
      <c r="OPQ537" s="0"/>
      <c r="OPR537" s="0"/>
      <c r="OPS537" s="0"/>
      <c r="OPT537" s="0"/>
      <c r="OPU537" s="0"/>
      <c r="OPV537" s="0"/>
      <c r="OPW537" s="0"/>
      <c r="OPX537" s="0"/>
      <c r="OPY537" s="0"/>
      <c r="OPZ537" s="0"/>
      <c r="OQA537" s="0"/>
      <c r="OQB537" s="0"/>
      <c r="OQC537" s="0"/>
      <c r="OQD537" s="0"/>
      <c r="OQE537" s="0"/>
      <c r="OQF537" s="0"/>
      <c r="OQG537" s="0"/>
      <c r="OQH537" s="0"/>
      <c r="OQI537" s="0"/>
      <c r="OQJ537" s="0"/>
      <c r="OQK537" s="0"/>
      <c r="OQL537" s="0"/>
      <c r="OQM537" s="0"/>
      <c r="OQN537" s="0"/>
      <c r="OQO537" s="0"/>
      <c r="OQP537" s="0"/>
      <c r="OQQ537" s="0"/>
      <c r="OQR537" s="0"/>
      <c r="OQS537" s="0"/>
      <c r="OQT537" s="0"/>
      <c r="OQU537" s="0"/>
      <c r="OQV537" s="0"/>
      <c r="OQW537" s="0"/>
      <c r="OQX537" s="0"/>
      <c r="OQY537" s="0"/>
      <c r="OQZ537" s="0"/>
      <c r="ORA537" s="0"/>
      <c r="ORB537" s="0"/>
      <c r="ORC537" s="0"/>
      <c r="ORD537" s="0"/>
      <c r="ORE537" s="0"/>
      <c r="ORF537" s="0"/>
      <c r="ORG537" s="0"/>
      <c r="ORH537" s="0"/>
      <c r="ORI537" s="0"/>
      <c r="ORJ537" s="0"/>
      <c r="ORK537" s="0"/>
      <c r="ORL537" s="0"/>
      <c r="ORM537" s="0"/>
      <c r="ORN537" s="0"/>
      <c r="ORO537" s="0"/>
      <c r="ORP537" s="0"/>
      <c r="ORQ537" s="0"/>
      <c r="ORR537" s="0"/>
      <c r="ORS537" s="0"/>
      <c r="ORT537" s="0"/>
      <c r="ORU537" s="0"/>
      <c r="ORV537" s="0"/>
      <c r="ORW537" s="0"/>
      <c r="ORX537" s="0"/>
      <c r="ORY537" s="0"/>
      <c r="ORZ537" s="0"/>
      <c r="OSA537" s="0"/>
      <c r="OSB537" s="0"/>
      <c r="OSC537" s="0"/>
      <c r="OSD537" s="0"/>
      <c r="OSE537" s="0"/>
      <c r="OSF537" s="0"/>
      <c r="OSG537" s="0"/>
      <c r="OSH537" s="0"/>
      <c r="OSI537" s="0"/>
      <c r="OSJ537" s="0"/>
      <c r="OSK537" s="0"/>
      <c r="OSL537" s="0"/>
      <c r="OSM537" s="0"/>
      <c r="OSN537" s="0"/>
      <c r="OSO537" s="0"/>
      <c r="OSP537" s="0"/>
      <c r="OSQ537" s="0"/>
      <c r="OSR537" s="0"/>
      <c r="OSS537" s="0"/>
      <c r="OST537" s="0"/>
      <c r="OSU537" s="0"/>
      <c r="OSV537" s="0"/>
      <c r="OSW537" s="0"/>
      <c r="OSX537" s="0"/>
      <c r="OSY537" s="0"/>
      <c r="OSZ537" s="0"/>
      <c r="OTA537" s="0"/>
      <c r="OTB537" s="0"/>
      <c r="OTC537" s="0"/>
      <c r="OTD537" s="0"/>
      <c r="OTE537" s="0"/>
      <c r="OTF537" s="0"/>
      <c r="OTG537" s="0"/>
      <c r="OTH537" s="0"/>
      <c r="OTI537" s="0"/>
      <c r="OTJ537" s="0"/>
      <c r="OTK537" s="0"/>
      <c r="OTL537" s="0"/>
      <c r="OTM537" s="0"/>
      <c r="OTN537" s="0"/>
      <c r="OTO537" s="0"/>
      <c r="OTP537" s="0"/>
      <c r="OTQ537" s="0"/>
      <c r="OTR537" s="0"/>
      <c r="OTS537" s="0"/>
      <c r="OTT537" s="0"/>
      <c r="OTU537" s="0"/>
      <c r="OTV537" s="0"/>
      <c r="OTW537" s="0"/>
      <c r="OTX537" s="0"/>
      <c r="OTY537" s="0"/>
      <c r="OTZ537" s="0"/>
      <c r="OUA537" s="0"/>
      <c r="OUB537" s="0"/>
      <c r="OUC537" s="0"/>
      <c r="OUD537" s="0"/>
      <c r="OUE537" s="0"/>
      <c r="OUF537" s="0"/>
      <c r="OUG537" s="0"/>
      <c r="OUH537" s="0"/>
      <c r="OUI537" s="0"/>
      <c r="OUJ537" s="0"/>
      <c r="OUK537" s="0"/>
      <c r="OUL537" s="0"/>
      <c r="OUM537" s="0"/>
      <c r="OUN537" s="0"/>
      <c r="OUO537" s="0"/>
      <c r="OUP537" s="0"/>
      <c r="OUQ537" s="0"/>
      <c r="OUR537" s="0"/>
      <c r="OUS537" s="0"/>
      <c r="OUT537" s="0"/>
      <c r="OUU537" s="0"/>
      <c r="OUV537" s="0"/>
      <c r="OUW537" s="0"/>
      <c r="OUX537" s="0"/>
      <c r="OUY537" s="0"/>
      <c r="OUZ537" s="0"/>
      <c r="OVA537" s="0"/>
      <c r="OVB537" s="0"/>
      <c r="OVC537" s="0"/>
      <c r="OVD537" s="0"/>
      <c r="OVE537" s="0"/>
      <c r="OVF537" s="0"/>
      <c r="OVG537" s="0"/>
      <c r="OVH537" s="0"/>
      <c r="OVI537" s="0"/>
      <c r="OVJ537" s="0"/>
      <c r="OVK537" s="0"/>
      <c r="OVL537" s="0"/>
      <c r="OVM537" s="0"/>
      <c r="OVN537" s="0"/>
      <c r="OVO537" s="0"/>
      <c r="OVP537" s="0"/>
      <c r="OVQ537" s="0"/>
      <c r="OVR537" s="0"/>
      <c r="OVS537" s="0"/>
      <c r="OVT537" s="0"/>
      <c r="OVU537" s="0"/>
      <c r="OVV537" s="0"/>
      <c r="OVW537" s="0"/>
      <c r="OVX537" s="0"/>
      <c r="OVY537" s="0"/>
      <c r="OVZ537" s="0"/>
      <c r="OWA537" s="0"/>
      <c r="OWB537" s="0"/>
      <c r="OWC537" s="0"/>
      <c r="OWD537" s="0"/>
      <c r="OWE537" s="0"/>
      <c r="OWF537" s="0"/>
      <c r="OWG537" s="0"/>
      <c r="OWH537" s="0"/>
      <c r="OWI537" s="0"/>
      <c r="OWJ537" s="0"/>
      <c r="OWK537" s="0"/>
      <c r="OWL537" s="0"/>
      <c r="OWM537" s="0"/>
      <c r="OWN537" s="0"/>
      <c r="OWO537" s="0"/>
      <c r="OWP537" s="0"/>
      <c r="OWQ537" s="0"/>
      <c r="OWR537" s="0"/>
      <c r="OWS537" s="0"/>
      <c r="OWT537" s="0"/>
      <c r="OWU537" s="0"/>
      <c r="OWV537" s="0"/>
      <c r="OWW537" s="0"/>
      <c r="OWX537" s="0"/>
      <c r="OWY537" s="0"/>
      <c r="OWZ537" s="0"/>
      <c r="OXA537" s="0"/>
      <c r="OXB537" s="0"/>
      <c r="OXC537" s="0"/>
      <c r="OXD537" s="0"/>
      <c r="OXE537" s="0"/>
      <c r="OXF537" s="0"/>
      <c r="OXG537" s="0"/>
      <c r="OXH537" s="0"/>
      <c r="OXI537" s="0"/>
      <c r="OXJ537" s="0"/>
      <c r="OXK537" s="0"/>
      <c r="OXL537" s="0"/>
      <c r="OXM537" s="0"/>
      <c r="OXN537" s="0"/>
      <c r="OXO537" s="0"/>
      <c r="OXP537" s="0"/>
      <c r="OXQ537" s="0"/>
      <c r="OXR537" s="0"/>
      <c r="OXS537" s="0"/>
      <c r="OXT537" s="0"/>
      <c r="OXU537" s="0"/>
      <c r="OXV537" s="0"/>
      <c r="OXW537" s="0"/>
      <c r="OXX537" s="0"/>
      <c r="OXY537" s="0"/>
      <c r="OXZ537" s="0"/>
      <c r="OYA537" s="0"/>
      <c r="OYB537" s="0"/>
      <c r="OYC537" s="0"/>
      <c r="OYD537" s="0"/>
      <c r="OYE537" s="0"/>
      <c r="OYF537" s="0"/>
      <c r="OYG537" s="0"/>
      <c r="OYH537" s="0"/>
      <c r="OYI537" s="0"/>
      <c r="OYJ537" s="0"/>
      <c r="OYK537" s="0"/>
      <c r="OYL537" s="0"/>
      <c r="OYM537" s="0"/>
      <c r="OYN537" s="0"/>
      <c r="OYO537" s="0"/>
      <c r="OYP537" s="0"/>
      <c r="OYQ537" s="0"/>
      <c r="OYR537" s="0"/>
      <c r="OYS537" s="0"/>
      <c r="OYT537" s="0"/>
      <c r="OYU537" s="0"/>
      <c r="OYV537" s="0"/>
      <c r="OYW537" s="0"/>
      <c r="OYX537" s="0"/>
      <c r="OYY537" s="0"/>
      <c r="OYZ537" s="0"/>
      <c r="OZA537" s="0"/>
      <c r="OZB537" s="0"/>
      <c r="OZC537" s="0"/>
      <c r="OZD537" s="0"/>
      <c r="OZE537" s="0"/>
      <c r="OZF537" s="0"/>
      <c r="OZG537" s="0"/>
      <c r="OZH537" s="0"/>
      <c r="OZI537" s="0"/>
      <c r="OZJ537" s="0"/>
      <c r="OZK537" s="0"/>
      <c r="OZL537" s="0"/>
      <c r="OZM537" s="0"/>
      <c r="OZN537" s="0"/>
      <c r="OZO537" s="0"/>
      <c r="OZP537" s="0"/>
      <c r="OZQ537" s="0"/>
      <c r="OZR537" s="0"/>
      <c r="OZS537" s="0"/>
      <c r="OZT537" s="0"/>
      <c r="OZU537" s="0"/>
      <c r="OZV537" s="0"/>
      <c r="OZW537" s="0"/>
      <c r="OZX537" s="0"/>
      <c r="OZY537" s="0"/>
      <c r="OZZ537" s="0"/>
      <c r="PAA537" s="0"/>
      <c r="PAB537" s="0"/>
      <c r="PAC537" s="0"/>
      <c r="PAD537" s="0"/>
      <c r="PAE537" s="0"/>
      <c r="PAF537" s="0"/>
      <c r="PAG537" s="0"/>
      <c r="PAH537" s="0"/>
      <c r="PAI537" s="0"/>
      <c r="PAJ537" s="0"/>
      <c r="PAK537" s="0"/>
      <c r="PAL537" s="0"/>
      <c r="PAM537" s="0"/>
      <c r="PAN537" s="0"/>
      <c r="PAO537" s="0"/>
      <c r="PAP537" s="0"/>
      <c r="PAQ537" s="0"/>
      <c r="PAR537" s="0"/>
      <c r="PAS537" s="0"/>
      <c r="PAT537" s="0"/>
      <c r="PAU537" s="0"/>
      <c r="PAV537" s="0"/>
      <c r="PAW537" s="0"/>
      <c r="PAX537" s="0"/>
      <c r="PAY537" s="0"/>
      <c r="PAZ537" s="0"/>
      <c r="PBA537" s="0"/>
      <c r="PBB537" s="0"/>
      <c r="PBC537" s="0"/>
      <c r="PBD537" s="0"/>
      <c r="PBE537" s="0"/>
      <c r="PBF537" s="0"/>
      <c r="PBG537" s="0"/>
      <c r="PBH537" s="0"/>
      <c r="PBI537" s="0"/>
      <c r="PBJ537" s="0"/>
      <c r="PBK537" s="0"/>
      <c r="PBL537" s="0"/>
      <c r="PBM537" s="0"/>
      <c r="PBN537" s="0"/>
      <c r="PBO537" s="0"/>
      <c r="PBP537" s="0"/>
      <c r="PBQ537" s="0"/>
      <c r="PBR537" s="0"/>
      <c r="PBS537" s="0"/>
      <c r="PBT537" s="0"/>
      <c r="PBU537" s="0"/>
      <c r="PBV537" s="0"/>
      <c r="PBW537" s="0"/>
      <c r="PBX537" s="0"/>
      <c r="PBY537" s="0"/>
      <c r="PBZ537" s="0"/>
      <c r="PCA537" s="0"/>
      <c r="PCB537" s="0"/>
      <c r="PCC537" s="0"/>
      <c r="PCD537" s="0"/>
      <c r="PCE537" s="0"/>
      <c r="PCF537" s="0"/>
      <c r="PCG537" s="0"/>
      <c r="PCH537" s="0"/>
      <c r="PCI537" s="0"/>
      <c r="PCJ537" s="0"/>
      <c r="PCK537" s="0"/>
      <c r="PCL537" s="0"/>
      <c r="PCM537" s="0"/>
      <c r="PCN537" s="0"/>
      <c r="PCO537" s="0"/>
      <c r="PCP537" s="0"/>
      <c r="PCQ537" s="0"/>
      <c r="PCR537" s="0"/>
      <c r="PCS537" s="0"/>
      <c r="PCT537" s="0"/>
      <c r="PCU537" s="0"/>
      <c r="PCV537" s="0"/>
      <c r="PCW537" s="0"/>
      <c r="PCX537" s="0"/>
      <c r="PCY537" s="0"/>
      <c r="PCZ537" s="0"/>
      <c r="PDA537" s="0"/>
      <c r="PDB537" s="0"/>
      <c r="PDC537" s="0"/>
      <c r="PDD537" s="0"/>
      <c r="PDE537" s="0"/>
      <c r="PDF537" s="0"/>
      <c r="PDG537" s="0"/>
      <c r="PDH537" s="0"/>
      <c r="PDI537" s="0"/>
      <c r="PDJ537" s="0"/>
      <c r="PDK537" s="0"/>
      <c r="PDL537" s="0"/>
      <c r="PDM537" s="0"/>
      <c r="PDN537" s="0"/>
      <c r="PDO537" s="0"/>
      <c r="PDP537" s="0"/>
      <c r="PDQ537" s="0"/>
      <c r="PDR537" s="0"/>
      <c r="PDS537" s="0"/>
      <c r="PDT537" s="0"/>
      <c r="PDU537" s="0"/>
      <c r="PDV537" s="0"/>
      <c r="PDW537" s="0"/>
      <c r="PDX537" s="0"/>
      <c r="PDY537" s="0"/>
      <c r="PDZ537" s="0"/>
      <c r="PEA537" s="0"/>
      <c r="PEB537" s="0"/>
      <c r="PEC537" s="0"/>
      <c r="PED537" s="0"/>
      <c r="PEE537" s="0"/>
      <c r="PEF537" s="0"/>
      <c r="PEG537" s="0"/>
      <c r="PEH537" s="0"/>
      <c r="PEI537" s="0"/>
      <c r="PEJ537" s="0"/>
      <c r="PEK537" s="0"/>
      <c r="PEL537" s="0"/>
      <c r="PEM537" s="0"/>
      <c r="PEN537" s="0"/>
      <c r="PEO537" s="0"/>
      <c r="PEP537" s="0"/>
      <c r="PEQ537" s="0"/>
      <c r="PER537" s="0"/>
      <c r="PES537" s="0"/>
      <c r="PET537" s="0"/>
      <c r="PEU537" s="0"/>
      <c r="PEV537" s="0"/>
      <c r="PEW537" s="0"/>
      <c r="PEX537" s="0"/>
      <c r="PEY537" s="0"/>
      <c r="PEZ537" s="0"/>
      <c r="PFA537" s="0"/>
      <c r="PFB537" s="0"/>
      <c r="PFC537" s="0"/>
      <c r="PFD537" s="0"/>
      <c r="PFE537" s="0"/>
      <c r="PFF537" s="0"/>
      <c r="PFG537" s="0"/>
      <c r="PFH537" s="0"/>
      <c r="PFI537" s="0"/>
      <c r="PFJ537" s="0"/>
      <c r="PFK537" s="0"/>
      <c r="PFL537" s="0"/>
      <c r="PFM537" s="0"/>
      <c r="PFN537" s="0"/>
      <c r="PFO537" s="0"/>
      <c r="PFP537" s="0"/>
      <c r="PFQ537" s="0"/>
      <c r="PFR537" s="0"/>
      <c r="PFS537" s="0"/>
      <c r="PFT537" s="0"/>
      <c r="PFU537" s="0"/>
      <c r="PFV537" s="0"/>
      <c r="PFW537" s="0"/>
      <c r="PFX537" s="0"/>
      <c r="PFY537" s="0"/>
      <c r="PFZ537" s="0"/>
      <c r="PGA537" s="0"/>
      <c r="PGB537" s="0"/>
      <c r="PGC537" s="0"/>
      <c r="PGD537" s="0"/>
      <c r="PGE537" s="0"/>
      <c r="PGF537" s="0"/>
      <c r="PGG537" s="0"/>
      <c r="PGH537" s="0"/>
      <c r="PGI537" s="0"/>
      <c r="PGJ537" s="0"/>
      <c r="PGK537" s="0"/>
      <c r="PGL537" s="0"/>
      <c r="PGM537" s="0"/>
      <c r="PGN537" s="0"/>
      <c r="PGO537" s="0"/>
      <c r="PGP537" s="0"/>
      <c r="PGQ537" s="0"/>
      <c r="PGR537" s="0"/>
      <c r="PGS537" s="0"/>
      <c r="PGT537" s="0"/>
      <c r="PGU537" s="0"/>
      <c r="PGV537" s="0"/>
      <c r="PGW537" s="0"/>
      <c r="PGX537" s="0"/>
      <c r="PGY537" s="0"/>
      <c r="PGZ537" s="0"/>
      <c r="PHA537" s="0"/>
      <c r="PHB537" s="0"/>
      <c r="PHC537" s="0"/>
      <c r="PHD537" s="0"/>
      <c r="PHE537" s="0"/>
      <c r="PHF537" s="0"/>
      <c r="PHG537" s="0"/>
      <c r="PHH537" s="0"/>
      <c r="PHI537" s="0"/>
      <c r="PHJ537" s="0"/>
      <c r="PHK537" s="0"/>
      <c r="PHL537" s="0"/>
      <c r="PHM537" s="0"/>
      <c r="PHN537" s="0"/>
      <c r="PHO537" s="0"/>
      <c r="PHP537" s="0"/>
      <c r="PHQ537" s="0"/>
      <c r="PHR537" s="0"/>
      <c r="PHS537" s="0"/>
      <c r="PHT537" s="0"/>
      <c r="PHU537" s="0"/>
      <c r="PHV537" s="0"/>
      <c r="PHW537" s="0"/>
      <c r="PHX537" s="0"/>
      <c r="PHY537" s="0"/>
      <c r="PHZ537" s="0"/>
      <c r="PIA537" s="0"/>
      <c r="PIB537" s="0"/>
      <c r="PIC537" s="0"/>
      <c r="PID537" s="0"/>
      <c r="PIE537" s="0"/>
      <c r="PIF537" s="0"/>
      <c r="PIG537" s="0"/>
      <c r="PIH537" s="0"/>
      <c r="PII537" s="0"/>
      <c r="PIJ537" s="0"/>
      <c r="PIK537" s="0"/>
      <c r="PIL537" s="0"/>
      <c r="PIM537" s="0"/>
      <c r="PIN537" s="0"/>
      <c r="PIO537" s="0"/>
      <c r="PIP537" s="0"/>
      <c r="PIQ537" s="0"/>
      <c r="PIR537" s="0"/>
      <c r="PIS537" s="0"/>
      <c r="PIT537" s="0"/>
      <c r="PIU537" s="0"/>
      <c r="PIV537" s="0"/>
      <c r="PIW537" s="0"/>
      <c r="PIX537" s="0"/>
      <c r="PIY537" s="0"/>
      <c r="PIZ537" s="0"/>
      <c r="PJA537" s="0"/>
      <c r="PJB537" s="0"/>
      <c r="PJC537" s="0"/>
      <c r="PJD537" s="0"/>
      <c r="PJE537" s="0"/>
      <c r="PJF537" s="0"/>
      <c r="PJG537" s="0"/>
      <c r="PJH537" s="0"/>
      <c r="PJI537" s="0"/>
      <c r="PJJ537" s="0"/>
      <c r="PJK537" s="0"/>
      <c r="PJL537" s="0"/>
      <c r="PJM537" s="0"/>
      <c r="PJN537" s="0"/>
      <c r="PJO537" s="0"/>
      <c r="PJP537" s="0"/>
      <c r="PJQ537" s="0"/>
      <c r="PJR537" s="0"/>
      <c r="PJS537" s="0"/>
      <c r="PJT537" s="0"/>
      <c r="PJU537" s="0"/>
      <c r="PJV537" s="0"/>
      <c r="PJW537" s="0"/>
      <c r="PJX537" s="0"/>
      <c r="PJY537" s="0"/>
      <c r="PJZ537" s="0"/>
      <c r="PKA537" s="0"/>
      <c r="PKB537" s="0"/>
      <c r="PKC537" s="0"/>
      <c r="PKD537" s="0"/>
      <c r="PKE537" s="0"/>
      <c r="PKF537" s="0"/>
      <c r="PKG537" s="0"/>
      <c r="PKH537" s="0"/>
      <c r="PKI537" s="0"/>
      <c r="PKJ537" s="0"/>
      <c r="PKK537" s="0"/>
      <c r="PKL537" s="0"/>
      <c r="PKM537" s="0"/>
      <c r="PKN537" s="0"/>
      <c r="PKO537" s="0"/>
      <c r="PKP537" s="0"/>
      <c r="PKQ537" s="0"/>
      <c r="PKR537" s="0"/>
      <c r="PKS537" s="0"/>
      <c r="PKT537" s="0"/>
      <c r="PKU537" s="0"/>
      <c r="PKV537" s="0"/>
      <c r="PKW537" s="0"/>
      <c r="PKX537" s="0"/>
      <c r="PKY537" s="0"/>
      <c r="PKZ537" s="0"/>
      <c r="PLA537" s="0"/>
      <c r="PLB537" s="0"/>
      <c r="PLC537" s="0"/>
      <c r="PLD537" s="0"/>
      <c r="PLE537" s="0"/>
      <c r="PLF537" s="0"/>
      <c r="PLG537" s="0"/>
      <c r="PLH537" s="0"/>
      <c r="PLI537" s="0"/>
      <c r="PLJ537" s="0"/>
      <c r="PLK537" s="0"/>
      <c r="PLL537" s="0"/>
      <c r="PLM537" s="0"/>
      <c r="PLN537" s="0"/>
      <c r="PLO537" s="0"/>
      <c r="PLP537" s="0"/>
      <c r="PLQ537" s="0"/>
      <c r="PLR537" s="0"/>
      <c r="PLS537" s="0"/>
      <c r="PLT537" s="0"/>
      <c r="PLU537" s="0"/>
      <c r="PLV537" s="0"/>
      <c r="PLW537" s="0"/>
      <c r="PLX537" s="0"/>
      <c r="PLY537" s="0"/>
      <c r="PLZ537" s="0"/>
      <c r="PMA537" s="0"/>
      <c r="PMB537" s="0"/>
      <c r="PMC537" s="0"/>
      <c r="PMD537" s="0"/>
      <c r="PME537" s="0"/>
      <c r="PMF537" s="0"/>
      <c r="PMG537" s="0"/>
      <c r="PMH537" s="0"/>
      <c r="PMI537" s="0"/>
      <c r="PMJ537" s="0"/>
      <c r="PMK537" s="0"/>
      <c r="PML537" s="0"/>
      <c r="PMM537" s="0"/>
      <c r="PMN537" s="0"/>
      <c r="PMO537" s="0"/>
      <c r="PMP537" s="0"/>
      <c r="PMQ537" s="0"/>
      <c r="PMR537" s="0"/>
      <c r="PMS537" s="0"/>
      <c r="PMT537" s="0"/>
      <c r="PMU537" s="0"/>
      <c r="PMV537" s="0"/>
      <c r="PMW537" s="0"/>
      <c r="PMX537" s="0"/>
      <c r="PMY537" s="0"/>
      <c r="PMZ537" s="0"/>
      <c r="PNA537" s="0"/>
      <c r="PNB537" s="0"/>
      <c r="PNC537" s="0"/>
      <c r="PND537" s="0"/>
      <c r="PNE537" s="0"/>
      <c r="PNF537" s="0"/>
      <c r="PNG537" s="0"/>
      <c r="PNH537" s="0"/>
      <c r="PNI537" s="0"/>
      <c r="PNJ537" s="0"/>
      <c r="PNK537" s="0"/>
      <c r="PNL537" s="0"/>
      <c r="PNM537" s="0"/>
      <c r="PNN537" s="0"/>
      <c r="PNO537" s="0"/>
      <c r="PNP537" s="0"/>
      <c r="PNQ537" s="0"/>
      <c r="PNR537" s="0"/>
      <c r="PNS537" s="0"/>
      <c r="PNT537" s="0"/>
      <c r="PNU537" s="0"/>
      <c r="PNV537" s="0"/>
      <c r="PNW537" s="0"/>
      <c r="PNX537" s="0"/>
      <c r="PNY537" s="0"/>
      <c r="PNZ537" s="0"/>
      <c r="POA537" s="0"/>
      <c r="POB537" s="0"/>
      <c r="POC537" s="0"/>
      <c r="POD537" s="0"/>
      <c r="POE537" s="0"/>
      <c r="POF537" s="0"/>
      <c r="POG537" s="0"/>
      <c r="POH537" s="0"/>
      <c r="POI537" s="0"/>
      <c r="POJ537" s="0"/>
      <c r="POK537" s="0"/>
      <c r="POL537" s="0"/>
      <c r="POM537" s="0"/>
      <c r="PON537" s="0"/>
      <c r="POO537" s="0"/>
      <c r="POP537" s="0"/>
      <c r="POQ537" s="0"/>
      <c r="POR537" s="0"/>
      <c r="POS537" s="0"/>
      <c r="POT537" s="0"/>
      <c r="POU537" s="0"/>
      <c r="POV537" s="0"/>
      <c r="POW537" s="0"/>
      <c r="POX537" s="0"/>
      <c r="POY537" s="0"/>
      <c r="POZ537" s="0"/>
      <c r="PPA537" s="0"/>
      <c r="PPB537" s="0"/>
      <c r="PPC537" s="0"/>
      <c r="PPD537" s="0"/>
      <c r="PPE537" s="0"/>
      <c r="PPF537" s="0"/>
      <c r="PPG537" s="0"/>
      <c r="PPH537" s="0"/>
      <c r="PPI537" s="0"/>
      <c r="PPJ537" s="0"/>
      <c r="PPK537" s="0"/>
      <c r="PPL537" s="0"/>
      <c r="PPM537" s="0"/>
      <c r="PPN537" s="0"/>
      <c r="PPO537" s="0"/>
      <c r="PPP537" s="0"/>
      <c r="PPQ537" s="0"/>
      <c r="PPR537" s="0"/>
      <c r="PPS537" s="0"/>
      <c r="PPT537" s="0"/>
      <c r="PPU537" s="0"/>
      <c r="PPV537" s="0"/>
      <c r="PPW537" s="0"/>
      <c r="PPX537" s="0"/>
      <c r="PPY537" s="0"/>
      <c r="PPZ537" s="0"/>
      <c r="PQA537" s="0"/>
      <c r="PQB537" s="0"/>
      <c r="PQC537" s="0"/>
      <c r="PQD537" s="0"/>
      <c r="PQE537" s="0"/>
      <c r="PQF537" s="0"/>
      <c r="PQG537" s="0"/>
      <c r="PQH537" s="0"/>
      <c r="PQI537" s="0"/>
      <c r="PQJ537" s="0"/>
      <c r="PQK537" s="0"/>
      <c r="PQL537" s="0"/>
      <c r="PQM537" s="0"/>
      <c r="PQN537" s="0"/>
      <c r="PQO537" s="0"/>
      <c r="PQP537" s="0"/>
      <c r="PQQ537" s="0"/>
      <c r="PQR537" s="0"/>
      <c r="PQS537" s="0"/>
      <c r="PQT537" s="0"/>
      <c r="PQU537" s="0"/>
      <c r="PQV537" s="0"/>
      <c r="PQW537" s="0"/>
      <c r="PQX537" s="0"/>
      <c r="PQY537" s="0"/>
      <c r="PQZ537" s="0"/>
      <c r="PRA537" s="0"/>
      <c r="PRB537" s="0"/>
      <c r="PRC537" s="0"/>
      <c r="PRD537" s="0"/>
      <c r="PRE537" s="0"/>
      <c r="PRF537" s="0"/>
      <c r="PRG537" s="0"/>
      <c r="PRH537" s="0"/>
      <c r="PRI537" s="0"/>
      <c r="PRJ537" s="0"/>
      <c r="PRK537" s="0"/>
      <c r="PRL537" s="0"/>
      <c r="PRM537" s="0"/>
      <c r="PRN537" s="0"/>
      <c r="PRO537" s="0"/>
      <c r="PRP537" s="0"/>
      <c r="PRQ537" s="0"/>
      <c r="PRR537" s="0"/>
      <c r="PRS537" s="0"/>
      <c r="PRT537" s="0"/>
      <c r="PRU537" s="0"/>
      <c r="PRV537" s="0"/>
      <c r="PRW537" s="0"/>
      <c r="PRX537" s="0"/>
      <c r="PRY537" s="0"/>
      <c r="PRZ537" s="0"/>
      <c r="PSA537" s="0"/>
      <c r="PSB537" s="0"/>
      <c r="PSC537" s="0"/>
      <c r="PSD537" s="0"/>
      <c r="PSE537" s="0"/>
      <c r="PSF537" s="0"/>
      <c r="PSG537" s="0"/>
      <c r="PSH537" s="0"/>
      <c r="PSI537" s="0"/>
      <c r="PSJ537" s="0"/>
      <c r="PSK537" s="0"/>
      <c r="PSL537" s="0"/>
      <c r="PSM537" s="0"/>
      <c r="PSN537" s="0"/>
      <c r="PSO537" s="0"/>
      <c r="PSP537" s="0"/>
      <c r="PSQ537" s="0"/>
      <c r="PSR537" s="0"/>
      <c r="PSS537" s="0"/>
      <c r="PST537" s="0"/>
      <c r="PSU537" s="0"/>
      <c r="PSV537" s="0"/>
      <c r="PSW537" s="0"/>
      <c r="PSX537" s="0"/>
      <c r="PSY537" s="0"/>
      <c r="PSZ537" s="0"/>
      <c r="PTA537" s="0"/>
      <c r="PTB537" s="0"/>
      <c r="PTC537" s="0"/>
      <c r="PTD537" s="0"/>
      <c r="PTE537" s="0"/>
      <c r="PTF537" s="0"/>
      <c r="PTG537" s="0"/>
      <c r="PTH537" s="0"/>
      <c r="PTI537" s="0"/>
      <c r="PTJ537" s="0"/>
      <c r="PTK537" s="0"/>
      <c r="PTL537" s="0"/>
      <c r="PTM537" s="0"/>
      <c r="PTN537" s="0"/>
      <c r="PTO537" s="0"/>
      <c r="PTP537" s="0"/>
      <c r="PTQ537" s="0"/>
      <c r="PTR537" s="0"/>
      <c r="PTS537" s="0"/>
      <c r="PTT537" s="0"/>
      <c r="PTU537" s="0"/>
      <c r="PTV537" s="0"/>
      <c r="PTW537" s="0"/>
      <c r="PTX537" s="0"/>
      <c r="PTY537" s="0"/>
      <c r="PTZ537" s="0"/>
      <c r="PUA537" s="0"/>
      <c r="PUB537" s="0"/>
      <c r="PUC537" s="0"/>
      <c r="PUD537" s="0"/>
      <c r="PUE537" s="0"/>
      <c r="PUF537" s="0"/>
      <c r="PUG537" s="0"/>
      <c r="PUH537" s="0"/>
      <c r="PUI537" s="0"/>
      <c r="PUJ537" s="0"/>
      <c r="PUK537" s="0"/>
      <c r="PUL537" s="0"/>
      <c r="PUM537" s="0"/>
      <c r="PUN537" s="0"/>
      <c r="PUO537" s="0"/>
      <c r="PUP537" s="0"/>
      <c r="PUQ537" s="0"/>
      <c r="PUR537" s="0"/>
      <c r="PUS537" s="0"/>
      <c r="PUT537" s="0"/>
      <c r="PUU537" s="0"/>
      <c r="PUV537" s="0"/>
      <c r="PUW537" s="0"/>
      <c r="PUX537" s="0"/>
      <c r="PUY537" s="0"/>
      <c r="PUZ537" s="0"/>
      <c r="PVA537" s="0"/>
      <c r="PVB537" s="0"/>
      <c r="PVC537" s="0"/>
      <c r="PVD537" s="0"/>
      <c r="PVE537" s="0"/>
      <c r="PVF537" s="0"/>
      <c r="PVG537" s="0"/>
      <c r="PVH537" s="0"/>
      <c r="PVI537" s="0"/>
      <c r="PVJ537" s="0"/>
      <c r="PVK537" s="0"/>
      <c r="PVL537" s="0"/>
      <c r="PVM537" s="0"/>
      <c r="PVN537" s="0"/>
      <c r="PVO537" s="0"/>
      <c r="PVP537" s="0"/>
      <c r="PVQ537" s="0"/>
      <c r="PVR537" s="0"/>
      <c r="PVS537" s="0"/>
      <c r="PVT537" s="0"/>
      <c r="PVU537" s="0"/>
      <c r="PVV537" s="0"/>
      <c r="PVW537" s="0"/>
      <c r="PVX537" s="0"/>
      <c r="PVY537" s="0"/>
      <c r="PVZ537" s="0"/>
      <c r="PWA537" s="0"/>
      <c r="PWB537" s="0"/>
      <c r="PWC537" s="0"/>
      <c r="PWD537" s="0"/>
      <c r="PWE537" s="0"/>
      <c r="PWF537" s="0"/>
      <c r="PWG537" s="0"/>
      <c r="PWH537" s="0"/>
      <c r="PWI537" s="0"/>
      <c r="PWJ537" s="0"/>
      <c r="PWK537" s="0"/>
      <c r="PWL537" s="0"/>
      <c r="PWM537" s="0"/>
      <c r="PWN537" s="0"/>
      <c r="PWO537" s="0"/>
      <c r="PWP537" s="0"/>
      <c r="PWQ537" s="0"/>
      <c r="PWR537" s="0"/>
      <c r="PWS537" s="0"/>
      <c r="PWT537" s="0"/>
      <c r="PWU537" s="0"/>
      <c r="PWV537" s="0"/>
      <c r="PWW537" s="0"/>
      <c r="PWX537" s="0"/>
      <c r="PWY537" s="0"/>
      <c r="PWZ537" s="0"/>
      <c r="PXA537" s="0"/>
      <c r="PXB537" s="0"/>
      <c r="PXC537" s="0"/>
      <c r="PXD537" s="0"/>
      <c r="PXE537" s="0"/>
      <c r="PXF537" s="0"/>
      <c r="PXG537" s="0"/>
      <c r="PXH537" s="0"/>
      <c r="PXI537" s="0"/>
      <c r="PXJ537" s="0"/>
      <c r="PXK537" s="0"/>
      <c r="PXL537" s="0"/>
      <c r="PXM537" s="0"/>
      <c r="PXN537" s="0"/>
      <c r="PXO537" s="0"/>
      <c r="PXP537" s="0"/>
      <c r="PXQ537" s="0"/>
      <c r="PXR537" s="0"/>
      <c r="PXS537" s="0"/>
      <c r="PXT537" s="0"/>
      <c r="PXU537" s="0"/>
      <c r="PXV537" s="0"/>
      <c r="PXW537" s="0"/>
      <c r="PXX537" s="0"/>
      <c r="PXY537" s="0"/>
      <c r="PXZ537" s="0"/>
      <c r="PYA537" s="0"/>
      <c r="PYB537" s="0"/>
      <c r="PYC537" s="0"/>
      <c r="PYD537" s="0"/>
      <c r="PYE537" s="0"/>
      <c r="PYF537" s="0"/>
      <c r="PYG537" s="0"/>
      <c r="PYH537" s="0"/>
      <c r="PYI537" s="0"/>
      <c r="PYJ537" s="0"/>
      <c r="PYK537" s="0"/>
      <c r="PYL537" s="0"/>
      <c r="PYM537" s="0"/>
      <c r="PYN537" s="0"/>
      <c r="PYO537" s="0"/>
      <c r="PYP537" s="0"/>
      <c r="PYQ537" s="0"/>
      <c r="PYR537" s="0"/>
      <c r="PYS537" s="0"/>
      <c r="PYT537" s="0"/>
      <c r="PYU537" s="0"/>
      <c r="PYV537" s="0"/>
      <c r="PYW537" s="0"/>
      <c r="PYX537" s="0"/>
      <c r="PYY537" s="0"/>
      <c r="PYZ537" s="0"/>
      <c r="PZA537" s="0"/>
      <c r="PZB537" s="0"/>
      <c r="PZC537" s="0"/>
      <c r="PZD537" s="0"/>
      <c r="PZE537" s="0"/>
      <c r="PZF537" s="0"/>
      <c r="PZG537" s="0"/>
      <c r="PZH537" s="0"/>
      <c r="PZI537" s="0"/>
      <c r="PZJ537" s="0"/>
      <c r="PZK537" s="0"/>
      <c r="PZL537" s="0"/>
      <c r="PZM537" s="0"/>
      <c r="PZN537" s="0"/>
      <c r="PZO537" s="0"/>
      <c r="PZP537" s="0"/>
      <c r="PZQ537" s="0"/>
      <c r="PZR537" s="0"/>
      <c r="PZS537" s="0"/>
      <c r="PZT537" s="0"/>
      <c r="PZU537" s="0"/>
      <c r="PZV537" s="0"/>
      <c r="PZW537" s="0"/>
      <c r="PZX537" s="0"/>
      <c r="PZY537" s="0"/>
      <c r="PZZ537" s="0"/>
      <c r="QAA537" s="0"/>
      <c r="QAB537" s="0"/>
      <c r="QAC537" s="0"/>
      <c r="QAD537" s="0"/>
      <c r="QAE537" s="0"/>
      <c r="QAF537" s="0"/>
      <c r="QAG537" s="0"/>
      <c r="QAH537" s="0"/>
      <c r="QAI537" s="0"/>
      <c r="QAJ537" s="0"/>
      <c r="QAK537" s="0"/>
      <c r="QAL537" s="0"/>
      <c r="QAM537" s="0"/>
      <c r="QAN537" s="0"/>
      <c r="QAO537" s="0"/>
      <c r="QAP537" s="0"/>
      <c r="QAQ537" s="0"/>
      <c r="QAR537" s="0"/>
      <c r="QAS537" s="0"/>
      <c r="QAT537" s="0"/>
      <c r="QAU537" s="0"/>
      <c r="QAV537" s="0"/>
      <c r="QAW537" s="0"/>
      <c r="QAX537" s="0"/>
      <c r="QAY537" s="0"/>
      <c r="QAZ537" s="0"/>
      <c r="QBA537" s="0"/>
      <c r="QBB537" s="0"/>
      <c r="QBC537" s="0"/>
      <c r="QBD537" s="0"/>
      <c r="QBE537" s="0"/>
      <c r="QBF537" s="0"/>
      <c r="QBG537" s="0"/>
      <c r="QBH537" s="0"/>
      <c r="QBI537" s="0"/>
      <c r="QBJ537" s="0"/>
      <c r="QBK537" s="0"/>
      <c r="QBL537" s="0"/>
      <c r="QBM537" s="0"/>
      <c r="QBN537" s="0"/>
      <c r="QBO537" s="0"/>
      <c r="QBP537" s="0"/>
      <c r="QBQ537" s="0"/>
      <c r="QBR537" s="0"/>
      <c r="QBS537" s="0"/>
      <c r="QBT537" s="0"/>
      <c r="QBU537" s="0"/>
      <c r="QBV537" s="0"/>
      <c r="QBW537" s="0"/>
      <c r="QBX537" s="0"/>
      <c r="QBY537" s="0"/>
      <c r="QBZ537" s="0"/>
      <c r="QCA537" s="0"/>
      <c r="QCB537" s="0"/>
      <c r="QCC537" s="0"/>
      <c r="QCD537" s="0"/>
      <c r="QCE537" s="0"/>
      <c r="QCF537" s="0"/>
      <c r="QCG537" s="0"/>
      <c r="QCH537" s="0"/>
      <c r="QCI537" s="0"/>
      <c r="QCJ537" s="0"/>
      <c r="QCK537" s="0"/>
      <c r="QCL537" s="0"/>
      <c r="QCM537" s="0"/>
      <c r="QCN537" s="0"/>
      <c r="QCO537" s="0"/>
      <c r="QCP537" s="0"/>
      <c r="QCQ537" s="0"/>
      <c r="QCR537" s="0"/>
      <c r="QCS537" s="0"/>
      <c r="QCT537" s="0"/>
      <c r="QCU537" s="0"/>
      <c r="QCV537" s="0"/>
      <c r="QCW537" s="0"/>
      <c r="QCX537" s="0"/>
      <c r="QCY537" s="0"/>
      <c r="QCZ537" s="0"/>
      <c r="QDA537" s="0"/>
      <c r="QDB537" s="0"/>
      <c r="QDC537" s="0"/>
      <c r="QDD537" s="0"/>
      <c r="QDE537" s="0"/>
      <c r="QDF537" s="0"/>
      <c r="QDG537" s="0"/>
      <c r="QDH537" s="0"/>
      <c r="QDI537" s="0"/>
      <c r="QDJ537" s="0"/>
      <c r="QDK537" s="0"/>
      <c r="QDL537" s="0"/>
      <c r="QDM537" s="0"/>
      <c r="QDN537" s="0"/>
      <c r="QDO537" s="0"/>
      <c r="QDP537" s="0"/>
      <c r="QDQ537" s="0"/>
      <c r="QDR537" s="0"/>
      <c r="QDS537" s="0"/>
      <c r="QDT537" s="0"/>
      <c r="QDU537" s="0"/>
      <c r="QDV537" s="0"/>
      <c r="QDW537" s="0"/>
      <c r="QDX537" s="0"/>
      <c r="QDY537" s="0"/>
      <c r="QDZ537" s="0"/>
      <c r="QEA537" s="0"/>
      <c r="QEB537" s="0"/>
      <c r="QEC537" s="0"/>
      <c r="QED537" s="0"/>
      <c r="QEE537" s="0"/>
      <c r="QEF537" s="0"/>
      <c r="QEG537" s="0"/>
      <c r="QEH537" s="0"/>
      <c r="QEI537" s="0"/>
      <c r="QEJ537" s="0"/>
      <c r="QEK537" s="0"/>
      <c r="QEL537" s="0"/>
      <c r="QEM537" s="0"/>
      <c r="QEN537" s="0"/>
      <c r="QEO537" s="0"/>
      <c r="QEP537" s="0"/>
      <c r="QEQ537" s="0"/>
      <c r="QER537" s="0"/>
      <c r="QES537" s="0"/>
      <c r="QET537" s="0"/>
      <c r="QEU537" s="0"/>
      <c r="QEV537" s="0"/>
      <c r="QEW537" s="0"/>
      <c r="QEX537" s="0"/>
      <c r="QEY537" s="0"/>
      <c r="QEZ537" s="0"/>
      <c r="QFA537" s="0"/>
      <c r="QFB537" s="0"/>
      <c r="QFC537" s="0"/>
      <c r="QFD537" s="0"/>
      <c r="QFE537" s="0"/>
      <c r="QFF537" s="0"/>
      <c r="QFG537" s="0"/>
      <c r="QFH537" s="0"/>
      <c r="QFI537" s="0"/>
      <c r="QFJ537" s="0"/>
      <c r="QFK537" s="0"/>
      <c r="QFL537" s="0"/>
      <c r="QFM537" s="0"/>
      <c r="QFN537" s="0"/>
      <c r="QFO537" s="0"/>
      <c r="QFP537" s="0"/>
      <c r="QFQ537" s="0"/>
      <c r="QFR537" s="0"/>
      <c r="QFS537" s="0"/>
      <c r="QFT537" s="0"/>
      <c r="QFU537" s="0"/>
      <c r="QFV537" s="0"/>
      <c r="QFW537" s="0"/>
      <c r="QFX537" s="0"/>
      <c r="QFY537" s="0"/>
      <c r="QFZ537" s="0"/>
      <c r="QGA537" s="0"/>
      <c r="QGB537" s="0"/>
      <c r="QGC537" s="0"/>
      <c r="QGD537" s="0"/>
      <c r="QGE537" s="0"/>
      <c r="QGF537" s="0"/>
      <c r="QGG537" s="0"/>
      <c r="QGH537" s="0"/>
      <c r="QGI537" s="0"/>
      <c r="QGJ537" s="0"/>
      <c r="QGK537" s="0"/>
      <c r="QGL537" s="0"/>
      <c r="QGM537" s="0"/>
      <c r="QGN537" s="0"/>
      <c r="QGO537" s="0"/>
      <c r="QGP537" s="0"/>
      <c r="QGQ537" s="0"/>
      <c r="QGR537" s="0"/>
      <c r="QGS537" s="0"/>
      <c r="QGT537" s="0"/>
      <c r="QGU537" s="0"/>
      <c r="QGV537" s="0"/>
      <c r="QGW537" s="0"/>
      <c r="QGX537" s="0"/>
      <c r="QGY537" s="0"/>
      <c r="QGZ537" s="0"/>
      <c r="QHA537" s="0"/>
      <c r="QHB537" s="0"/>
      <c r="QHC537" s="0"/>
      <c r="QHD537" s="0"/>
      <c r="QHE537" s="0"/>
      <c r="QHF537" s="0"/>
      <c r="QHG537" s="0"/>
      <c r="QHH537" s="0"/>
      <c r="QHI537" s="0"/>
      <c r="QHJ537" s="0"/>
      <c r="QHK537" s="0"/>
      <c r="QHL537" s="0"/>
      <c r="QHM537" s="0"/>
      <c r="QHN537" s="0"/>
      <c r="QHO537" s="0"/>
      <c r="QHP537" s="0"/>
      <c r="QHQ537" s="0"/>
      <c r="QHR537" s="0"/>
      <c r="QHS537" s="0"/>
      <c r="QHT537" s="0"/>
      <c r="QHU537" s="0"/>
      <c r="QHV537" s="0"/>
      <c r="QHW537" s="0"/>
      <c r="QHX537" s="0"/>
      <c r="QHY537" s="0"/>
      <c r="QHZ537" s="0"/>
      <c r="QIA537" s="0"/>
      <c r="QIB537" s="0"/>
      <c r="QIC537" s="0"/>
      <c r="QID537" s="0"/>
      <c r="QIE537" s="0"/>
      <c r="QIF537" s="0"/>
      <c r="QIG537" s="0"/>
      <c r="QIH537" s="0"/>
      <c r="QII537" s="0"/>
      <c r="QIJ537" s="0"/>
      <c r="QIK537" s="0"/>
      <c r="QIL537" s="0"/>
      <c r="QIM537" s="0"/>
      <c r="QIN537" s="0"/>
      <c r="QIO537" s="0"/>
      <c r="QIP537" s="0"/>
      <c r="QIQ537" s="0"/>
      <c r="QIR537" s="0"/>
      <c r="QIS537" s="0"/>
      <c r="QIT537" s="0"/>
      <c r="QIU537" s="0"/>
      <c r="QIV537" s="0"/>
      <c r="QIW537" s="0"/>
      <c r="QIX537" s="0"/>
      <c r="QIY537" s="0"/>
      <c r="QIZ537" s="0"/>
      <c r="QJA537" s="0"/>
      <c r="QJB537" s="0"/>
      <c r="QJC537" s="0"/>
      <c r="QJD537" s="0"/>
      <c r="QJE537" s="0"/>
      <c r="QJF537" s="0"/>
      <c r="QJG537" s="0"/>
      <c r="QJH537" s="0"/>
      <c r="QJI537" s="0"/>
      <c r="QJJ537" s="0"/>
      <c r="QJK537" s="0"/>
      <c r="QJL537" s="0"/>
      <c r="QJM537" s="0"/>
      <c r="QJN537" s="0"/>
      <c r="QJO537" s="0"/>
      <c r="QJP537" s="0"/>
      <c r="QJQ537" s="0"/>
      <c r="QJR537" s="0"/>
      <c r="QJS537" s="0"/>
      <c r="QJT537" s="0"/>
      <c r="QJU537" s="0"/>
      <c r="QJV537" s="0"/>
      <c r="QJW537" s="0"/>
      <c r="QJX537" s="0"/>
      <c r="QJY537" s="0"/>
      <c r="QJZ537" s="0"/>
      <c r="QKA537" s="0"/>
      <c r="QKB537" s="0"/>
      <c r="QKC537" s="0"/>
      <c r="QKD537" s="0"/>
      <c r="QKE537" s="0"/>
      <c r="QKF537" s="0"/>
      <c r="QKG537" s="0"/>
      <c r="QKH537" s="0"/>
      <c r="QKI537" s="0"/>
      <c r="QKJ537" s="0"/>
      <c r="QKK537" s="0"/>
      <c r="QKL537" s="0"/>
      <c r="QKM537" s="0"/>
      <c r="QKN537" s="0"/>
      <c r="QKO537" s="0"/>
      <c r="QKP537" s="0"/>
      <c r="QKQ537" s="0"/>
      <c r="QKR537" s="0"/>
      <c r="QKS537" s="0"/>
      <c r="QKT537" s="0"/>
      <c r="QKU537" s="0"/>
      <c r="QKV537" s="0"/>
      <c r="QKW537" s="0"/>
      <c r="QKX537" s="0"/>
      <c r="QKY537" s="0"/>
      <c r="QKZ537" s="0"/>
      <c r="QLA537" s="0"/>
      <c r="QLB537" s="0"/>
      <c r="QLC537" s="0"/>
      <c r="QLD537" s="0"/>
      <c r="QLE537" s="0"/>
      <c r="QLF537" s="0"/>
      <c r="QLG537" s="0"/>
      <c r="QLH537" s="0"/>
      <c r="QLI537" s="0"/>
      <c r="QLJ537" s="0"/>
      <c r="QLK537" s="0"/>
      <c r="QLL537" s="0"/>
      <c r="QLM537" s="0"/>
      <c r="QLN537" s="0"/>
      <c r="QLO537" s="0"/>
      <c r="QLP537" s="0"/>
      <c r="QLQ537" s="0"/>
      <c r="QLR537" s="0"/>
      <c r="QLS537" s="0"/>
      <c r="QLT537" s="0"/>
      <c r="QLU537" s="0"/>
      <c r="QLV537" s="0"/>
      <c r="QLW537" s="0"/>
      <c r="QLX537" s="0"/>
      <c r="QLY537" s="0"/>
      <c r="QLZ537" s="0"/>
      <c r="QMA537" s="0"/>
      <c r="QMB537" s="0"/>
      <c r="QMC537" s="0"/>
      <c r="QMD537" s="0"/>
      <c r="QME537" s="0"/>
      <c r="QMF537" s="0"/>
      <c r="QMG537" s="0"/>
      <c r="QMH537" s="0"/>
      <c r="QMI537" s="0"/>
      <c r="QMJ537" s="0"/>
      <c r="QMK537" s="0"/>
      <c r="QML537" s="0"/>
      <c r="QMM537" s="0"/>
      <c r="QMN537" s="0"/>
      <c r="QMO537" s="0"/>
      <c r="QMP537" s="0"/>
      <c r="QMQ537" s="0"/>
      <c r="QMR537" s="0"/>
      <c r="QMS537" s="0"/>
      <c r="QMT537" s="0"/>
      <c r="QMU537" s="0"/>
      <c r="QMV537" s="0"/>
      <c r="QMW537" s="0"/>
      <c r="QMX537" s="0"/>
      <c r="QMY537" s="0"/>
      <c r="QMZ537" s="0"/>
      <c r="QNA537" s="0"/>
      <c r="QNB537" s="0"/>
      <c r="QNC537" s="0"/>
      <c r="QND537" s="0"/>
      <c r="QNE537" s="0"/>
      <c r="QNF537" s="0"/>
      <c r="QNG537" s="0"/>
      <c r="QNH537" s="0"/>
      <c r="QNI537" s="0"/>
      <c r="QNJ537" s="0"/>
      <c r="QNK537" s="0"/>
      <c r="QNL537" s="0"/>
      <c r="QNM537" s="0"/>
      <c r="QNN537" s="0"/>
      <c r="QNO537" s="0"/>
      <c r="QNP537" s="0"/>
      <c r="QNQ537" s="0"/>
      <c r="QNR537" s="0"/>
      <c r="QNS537" s="0"/>
      <c r="QNT537" s="0"/>
      <c r="QNU537" s="0"/>
      <c r="QNV537" s="0"/>
      <c r="QNW537" s="0"/>
      <c r="QNX537" s="0"/>
      <c r="QNY537" s="0"/>
      <c r="QNZ537" s="0"/>
      <c r="QOA537" s="0"/>
      <c r="QOB537" s="0"/>
      <c r="QOC537" s="0"/>
      <c r="QOD537" s="0"/>
      <c r="QOE537" s="0"/>
      <c r="QOF537" s="0"/>
      <c r="QOG537" s="0"/>
      <c r="QOH537" s="0"/>
      <c r="QOI537" s="0"/>
      <c r="QOJ537" s="0"/>
      <c r="QOK537" s="0"/>
      <c r="QOL537" s="0"/>
      <c r="QOM537" s="0"/>
      <c r="QON537" s="0"/>
      <c r="QOO537" s="0"/>
      <c r="QOP537" s="0"/>
      <c r="QOQ537" s="0"/>
      <c r="QOR537" s="0"/>
      <c r="QOS537" s="0"/>
      <c r="QOT537" s="0"/>
      <c r="QOU537" s="0"/>
      <c r="QOV537" s="0"/>
      <c r="QOW537" s="0"/>
      <c r="QOX537" s="0"/>
      <c r="QOY537" s="0"/>
      <c r="QOZ537" s="0"/>
      <c r="QPA537" s="0"/>
      <c r="QPB537" s="0"/>
      <c r="QPC537" s="0"/>
      <c r="QPD537" s="0"/>
      <c r="QPE537" s="0"/>
      <c r="QPF537" s="0"/>
      <c r="QPG537" s="0"/>
      <c r="QPH537" s="0"/>
      <c r="QPI537" s="0"/>
      <c r="QPJ537" s="0"/>
      <c r="QPK537" s="0"/>
      <c r="QPL537" s="0"/>
      <c r="QPM537" s="0"/>
      <c r="QPN537" s="0"/>
      <c r="QPO537" s="0"/>
      <c r="QPP537" s="0"/>
      <c r="QPQ537" s="0"/>
      <c r="QPR537" s="0"/>
      <c r="QPS537" s="0"/>
      <c r="QPT537" s="0"/>
      <c r="QPU537" s="0"/>
      <c r="QPV537" s="0"/>
      <c r="QPW537" s="0"/>
      <c r="QPX537" s="0"/>
      <c r="QPY537" s="0"/>
      <c r="QPZ537" s="0"/>
      <c r="QQA537" s="0"/>
      <c r="QQB537" s="0"/>
      <c r="QQC537" s="0"/>
      <c r="QQD537" s="0"/>
      <c r="QQE537" s="0"/>
      <c r="QQF537" s="0"/>
      <c r="QQG537" s="0"/>
      <c r="QQH537" s="0"/>
      <c r="QQI537" s="0"/>
      <c r="QQJ537" s="0"/>
      <c r="QQK537" s="0"/>
      <c r="QQL537" s="0"/>
      <c r="QQM537" s="0"/>
      <c r="QQN537" s="0"/>
      <c r="QQO537" s="0"/>
      <c r="QQP537" s="0"/>
      <c r="QQQ537" s="0"/>
      <c r="QQR537" s="0"/>
      <c r="QQS537" s="0"/>
      <c r="QQT537" s="0"/>
      <c r="QQU537" s="0"/>
      <c r="QQV537" s="0"/>
      <c r="QQW537" s="0"/>
      <c r="QQX537" s="0"/>
      <c r="QQY537" s="0"/>
      <c r="QQZ537" s="0"/>
      <c r="QRA537" s="0"/>
      <c r="QRB537" s="0"/>
      <c r="QRC537" s="0"/>
      <c r="QRD537" s="0"/>
      <c r="QRE537" s="0"/>
      <c r="QRF537" s="0"/>
      <c r="QRG537" s="0"/>
      <c r="QRH537" s="0"/>
      <c r="QRI537" s="0"/>
      <c r="QRJ537" s="0"/>
      <c r="QRK537" s="0"/>
      <c r="QRL537" s="0"/>
      <c r="QRM537" s="0"/>
      <c r="QRN537" s="0"/>
      <c r="QRO537" s="0"/>
      <c r="QRP537" s="0"/>
      <c r="QRQ537" s="0"/>
      <c r="QRR537" s="0"/>
      <c r="QRS537" s="0"/>
      <c r="QRT537" s="0"/>
      <c r="QRU537" s="0"/>
      <c r="QRV537" s="0"/>
      <c r="QRW537" s="0"/>
      <c r="QRX537" s="0"/>
      <c r="QRY537" s="0"/>
      <c r="QRZ537" s="0"/>
      <c r="QSA537" s="0"/>
      <c r="QSB537" s="0"/>
      <c r="QSC537" s="0"/>
      <c r="QSD537" s="0"/>
      <c r="QSE537" s="0"/>
      <c r="QSF537" s="0"/>
      <c r="QSG537" s="0"/>
      <c r="QSH537" s="0"/>
      <c r="QSI537" s="0"/>
      <c r="QSJ537" s="0"/>
      <c r="QSK537" s="0"/>
      <c r="QSL537" s="0"/>
      <c r="QSM537" s="0"/>
      <c r="QSN537" s="0"/>
      <c r="QSO537" s="0"/>
      <c r="QSP537" s="0"/>
      <c r="QSQ537" s="0"/>
      <c r="QSR537" s="0"/>
      <c r="QSS537" s="0"/>
      <c r="QST537" s="0"/>
      <c r="QSU537" s="0"/>
      <c r="QSV537" s="0"/>
      <c r="QSW537" s="0"/>
      <c r="QSX537" s="0"/>
      <c r="QSY537" s="0"/>
      <c r="QSZ537" s="0"/>
      <c r="QTA537" s="0"/>
      <c r="QTB537" s="0"/>
      <c r="QTC537" s="0"/>
      <c r="QTD537" s="0"/>
      <c r="QTE537" s="0"/>
      <c r="QTF537" s="0"/>
      <c r="QTG537" s="0"/>
      <c r="QTH537" s="0"/>
      <c r="QTI537" s="0"/>
      <c r="QTJ537" s="0"/>
      <c r="QTK537" s="0"/>
      <c r="QTL537" s="0"/>
      <c r="QTM537" s="0"/>
      <c r="QTN537" s="0"/>
      <c r="QTO537" s="0"/>
      <c r="QTP537" s="0"/>
      <c r="QTQ537" s="0"/>
      <c r="QTR537" s="0"/>
      <c r="QTS537" s="0"/>
      <c r="QTT537" s="0"/>
      <c r="QTU537" s="0"/>
      <c r="QTV537" s="0"/>
      <c r="QTW537" s="0"/>
      <c r="QTX537" s="0"/>
      <c r="QTY537" s="0"/>
      <c r="QTZ537" s="0"/>
      <c r="QUA537" s="0"/>
      <c r="QUB537" s="0"/>
      <c r="QUC537" s="0"/>
      <c r="QUD537" s="0"/>
      <c r="QUE537" s="0"/>
      <c r="QUF537" s="0"/>
      <c r="QUG537" s="0"/>
      <c r="QUH537" s="0"/>
      <c r="QUI537" s="0"/>
      <c r="QUJ537" s="0"/>
      <c r="QUK537" s="0"/>
      <c r="QUL537" s="0"/>
      <c r="QUM537" s="0"/>
      <c r="QUN537" s="0"/>
      <c r="QUO537" s="0"/>
      <c r="QUP537" s="0"/>
      <c r="QUQ537" s="0"/>
      <c r="QUR537" s="0"/>
      <c r="QUS537" s="0"/>
      <c r="QUT537" s="0"/>
      <c r="QUU537" s="0"/>
      <c r="QUV537" s="0"/>
      <c r="QUW537" s="0"/>
      <c r="QUX537" s="0"/>
      <c r="QUY537" s="0"/>
      <c r="QUZ537" s="0"/>
      <c r="QVA537" s="0"/>
      <c r="QVB537" s="0"/>
      <c r="QVC537" s="0"/>
      <c r="QVD537" s="0"/>
      <c r="QVE537" s="0"/>
      <c r="QVF537" s="0"/>
      <c r="QVG537" s="0"/>
      <c r="QVH537" s="0"/>
      <c r="QVI537" s="0"/>
      <c r="QVJ537" s="0"/>
      <c r="QVK537" s="0"/>
      <c r="QVL537" s="0"/>
      <c r="QVM537" s="0"/>
      <c r="QVN537" s="0"/>
      <c r="QVO537" s="0"/>
      <c r="QVP537" s="0"/>
      <c r="QVQ537" s="0"/>
      <c r="QVR537" s="0"/>
      <c r="QVS537" s="0"/>
      <c r="QVT537" s="0"/>
      <c r="QVU537" s="0"/>
      <c r="QVV537" s="0"/>
      <c r="QVW537" s="0"/>
      <c r="QVX537" s="0"/>
      <c r="QVY537" s="0"/>
      <c r="QVZ537" s="0"/>
      <c r="QWA537" s="0"/>
      <c r="QWB537" s="0"/>
      <c r="QWC537" s="0"/>
      <c r="QWD537" s="0"/>
      <c r="QWE537" s="0"/>
      <c r="QWF537" s="0"/>
      <c r="QWG537" s="0"/>
      <c r="QWH537" s="0"/>
      <c r="QWI537" s="0"/>
      <c r="QWJ537" s="0"/>
      <c r="QWK537" s="0"/>
      <c r="QWL537" s="0"/>
      <c r="QWM537" s="0"/>
      <c r="QWN537" s="0"/>
      <c r="QWO537" s="0"/>
      <c r="QWP537" s="0"/>
      <c r="QWQ537" s="0"/>
      <c r="QWR537" s="0"/>
      <c r="QWS537" s="0"/>
      <c r="QWT537" s="0"/>
      <c r="QWU537" s="0"/>
      <c r="QWV537" s="0"/>
      <c r="QWW537" s="0"/>
      <c r="QWX537" s="0"/>
      <c r="QWY537" s="0"/>
      <c r="QWZ537" s="0"/>
      <c r="QXA537" s="0"/>
      <c r="QXB537" s="0"/>
      <c r="QXC537" s="0"/>
      <c r="QXD537" s="0"/>
      <c r="QXE537" s="0"/>
      <c r="QXF537" s="0"/>
      <c r="QXG537" s="0"/>
      <c r="QXH537" s="0"/>
      <c r="QXI537" s="0"/>
      <c r="QXJ537" s="0"/>
      <c r="QXK537" s="0"/>
      <c r="QXL537" s="0"/>
      <c r="QXM537" s="0"/>
      <c r="QXN537" s="0"/>
      <c r="QXO537" s="0"/>
      <c r="QXP537" s="0"/>
      <c r="QXQ537" s="0"/>
      <c r="QXR537" s="0"/>
      <c r="QXS537" s="0"/>
      <c r="QXT537" s="0"/>
      <c r="QXU537" s="0"/>
      <c r="QXV537" s="0"/>
      <c r="QXW537" s="0"/>
      <c r="QXX537" s="0"/>
      <c r="QXY537" s="0"/>
      <c r="QXZ537" s="0"/>
      <c r="QYA537" s="0"/>
      <c r="QYB537" s="0"/>
      <c r="QYC537" s="0"/>
      <c r="QYD537" s="0"/>
      <c r="QYE537" s="0"/>
      <c r="QYF537" s="0"/>
      <c r="QYG537" s="0"/>
      <c r="QYH537" s="0"/>
      <c r="QYI537" s="0"/>
      <c r="QYJ537" s="0"/>
      <c r="QYK537" s="0"/>
      <c r="QYL537" s="0"/>
      <c r="QYM537" s="0"/>
      <c r="QYN537" s="0"/>
      <c r="QYO537" s="0"/>
      <c r="QYP537" s="0"/>
      <c r="QYQ537" s="0"/>
      <c r="QYR537" s="0"/>
      <c r="QYS537" s="0"/>
      <c r="QYT537" s="0"/>
      <c r="QYU537" s="0"/>
      <c r="QYV537" s="0"/>
      <c r="QYW537" s="0"/>
      <c r="QYX537" s="0"/>
      <c r="QYY537" s="0"/>
      <c r="QYZ537" s="0"/>
      <c r="QZA537" s="0"/>
      <c r="QZB537" s="0"/>
      <c r="QZC537" s="0"/>
      <c r="QZD537" s="0"/>
      <c r="QZE537" s="0"/>
      <c r="QZF537" s="0"/>
      <c r="QZG537" s="0"/>
      <c r="QZH537" s="0"/>
      <c r="QZI537" s="0"/>
      <c r="QZJ537" s="0"/>
      <c r="QZK537" s="0"/>
      <c r="QZL537" s="0"/>
      <c r="QZM537" s="0"/>
      <c r="QZN537" s="0"/>
      <c r="QZO537" s="0"/>
      <c r="QZP537" s="0"/>
      <c r="QZQ537" s="0"/>
      <c r="QZR537" s="0"/>
      <c r="QZS537" s="0"/>
      <c r="QZT537" s="0"/>
      <c r="QZU537" s="0"/>
      <c r="QZV537" s="0"/>
      <c r="QZW537" s="0"/>
      <c r="QZX537" s="0"/>
      <c r="QZY537" s="0"/>
      <c r="QZZ537" s="0"/>
      <c r="RAA537" s="0"/>
      <c r="RAB537" s="0"/>
      <c r="RAC537" s="0"/>
      <c r="RAD537" s="0"/>
      <c r="RAE537" s="0"/>
      <c r="RAF537" s="0"/>
      <c r="RAG537" s="0"/>
      <c r="RAH537" s="0"/>
      <c r="RAI537" s="0"/>
      <c r="RAJ537" s="0"/>
      <c r="RAK537" s="0"/>
      <c r="RAL537" s="0"/>
      <c r="RAM537" s="0"/>
      <c r="RAN537" s="0"/>
      <c r="RAO537" s="0"/>
      <c r="RAP537" s="0"/>
      <c r="RAQ537" s="0"/>
      <c r="RAR537" s="0"/>
      <c r="RAS537" s="0"/>
      <c r="RAT537" s="0"/>
      <c r="RAU537" s="0"/>
      <c r="RAV537" s="0"/>
      <c r="RAW537" s="0"/>
      <c r="RAX537" s="0"/>
      <c r="RAY537" s="0"/>
      <c r="RAZ537" s="0"/>
      <c r="RBA537" s="0"/>
      <c r="RBB537" s="0"/>
      <c r="RBC537" s="0"/>
      <c r="RBD537" s="0"/>
      <c r="RBE537" s="0"/>
      <c r="RBF537" s="0"/>
      <c r="RBG537" s="0"/>
      <c r="RBH537" s="0"/>
      <c r="RBI537" s="0"/>
      <c r="RBJ537" s="0"/>
      <c r="RBK537" s="0"/>
      <c r="RBL537" s="0"/>
      <c r="RBM537" s="0"/>
      <c r="RBN537" s="0"/>
      <c r="RBO537" s="0"/>
      <c r="RBP537" s="0"/>
      <c r="RBQ537" s="0"/>
      <c r="RBR537" s="0"/>
      <c r="RBS537" s="0"/>
      <c r="RBT537" s="0"/>
      <c r="RBU537" s="0"/>
      <c r="RBV537" s="0"/>
      <c r="RBW537" s="0"/>
      <c r="RBX537" s="0"/>
      <c r="RBY537" s="0"/>
      <c r="RBZ537" s="0"/>
      <c r="RCA537" s="0"/>
      <c r="RCB537" s="0"/>
      <c r="RCC537" s="0"/>
      <c r="RCD537" s="0"/>
      <c r="RCE537" s="0"/>
      <c r="RCF537" s="0"/>
      <c r="RCG537" s="0"/>
      <c r="RCH537" s="0"/>
      <c r="RCI537" s="0"/>
      <c r="RCJ537" s="0"/>
      <c r="RCK537" s="0"/>
      <c r="RCL537" s="0"/>
      <c r="RCM537" s="0"/>
      <c r="RCN537" s="0"/>
      <c r="RCO537" s="0"/>
      <c r="RCP537" s="0"/>
      <c r="RCQ537" s="0"/>
      <c r="RCR537" s="0"/>
      <c r="RCS537" s="0"/>
      <c r="RCT537" s="0"/>
      <c r="RCU537" s="0"/>
      <c r="RCV537" s="0"/>
      <c r="RCW537" s="0"/>
      <c r="RCX537" s="0"/>
      <c r="RCY537" s="0"/>
      <c r="RCZ537" s="0"/>
      <c r="RDA537" s="0"/>
      <c r="RDB537" s="0"/>
      <c r="RDC537" s="0"/>
      <c r="RDD537" s="0"/>
      <c r="RDE537" s="0"/>
      <c r="RDF537" s="0"/>
      <c r="RDG537" s="0"/>
      <c r="RDH537" s="0"/>
      <c r="RDI537" s="0"/>
      <c r="RDJ537" s="0"/>
      <c r="RDK537" s="0"/>
      <c r="RDL537" s="0"/>
      <c r="RDM537" s="0"/>
      <c r="RDN537" s="0"/>
      <c r="RDO537" s="0"/>
      <c r="RDP537" s="0"/>
      <c r="RDQ537" s="0"/>
      <c r="RDR537" s="0"/>
      <c r="RDS537" s="0"/>
      <c r="RDT537" s="0"/>
      <c r="RDU537" s="0"/>
      <c r="RDV537" s="0"/>
      <c r="RDW537" s="0"/>
      <c r="RDX537" s="0"/>
      <c r="RDY537" s="0"/>
      <c r="RDZ537" s="0"/>
      <c r="REA537" s="0"/>
      <c r="REB537" s="0"/>
      <c r="REC537" s="0"/>
      <c r="RED537" s="0"/>
      <c r="REE537" s="0"/>
      <c r="REF537" s="0"/>
      <c r="REG537" s="0"/>
      <c r="REH537" s="0"/>
      <c r="REI537" s="0"/>
      <c r="REJ537" s="0"/>
      <c r="REK537" s="0"/>
      <c r="REL537" s="0"/>
      <c r="REM537" s="0"/>
      <c r="REN537" s="0"/>
      <c r="REO537" s="0"/>
      <c r="REP537" s="0"/>
      <c r="REQ537" s="0"/>
      <c r="RER537" s="0"/>
      <c r="RES537" s="0"/>
      <c r="RET537" s="0"/>
      <c r="REU537" s="0"/>
      <c r="REV537" s="0"/>
      <c r="REW537" s="0"/>
      <c r="REX537" s="0"/>
      <c r="REY537" s="0"/>
      <c r="REZ537" s="0"/>
      <c r="RFA537" s="0"/>
      <c r="RFB537" s="0"/>
      <c r="RFC537" s="0"/>
      <c r="RFD537" s="0"/>
      <c r="RFE537" s="0"/>
      <c r="RFF537" s="0"/>
      <c r="RFG537" s="0"/>
      <c r="RFH537" s="0"/>
      <c r="RFI537" s="0"/>
      <c r="RFJ537" s="0"/>
      <c r="RFK537" s="0"/>
      <c r="RFL537" s="0"/>
      <c r="RFM537" s="0"/>
      <c r="RFN537" s="0"/>
      <c r="RFO537" s="0"/>
      <c r="RFP537" s="0"/>
      <c r="RFQ537" s="0"/>
      <c r="RFR537" s="0"/>
      <c r="RFS537" s="0"/>
      <c r="RFT537" s="0"/>
      <c r="RFU537" s="0"/>
      <c r="RFV537" s="0"/>
      <c r="RFW537" s="0"/>
      <c r="RFX537" s="0"/>
      <c r="RFY537" s="0"/>
      <c r="RFZ537" s="0"/>
      <c r="RGA537" s="0"/>
      <c r="RGB537" s="0"/>
      <c r="RGC537" s="0"/>
      <c r="RGD537" s="0"/>
      <c r="RGE537" s="0"/>
      <c r="RGF537" s="0"/>
      <c r="RGG537" s="0"/>
      <c r="RGH537" s="0"/>
      <c r="RGI537" s="0"/>
      <c r="RGJ537" s="0"/>
      <c r="RGK537" s="0"/>
      <c r="RGL537" s="0"/>
      <c r="RGM537" s="0"/>
      <c r="RGN537" s="0"/>
      <c r="RGO537" s="0"/>
      <c r="RGP537" s="0"/>
      <c r="RGQ537" s="0"/>
      <c r="RGR537" s="0"/>
      <c r="RGS537" s="0"/>
      <c r="RGT537" s="0"/>
      <c r="RGU537" s="0"/>
      <c r="RGV537" s="0"/>
      <c r="RGW537" s="0"/>
      <c r="RGX537" s="0"/>
      <c r="RGY537" s="0"/>
      <c r="RGZ537" s="0"/>
      <c r="RHA537" s="0"/>
      <c r="RHB537" s="0"/>
      <c r="RHC537" s="0"/>
      <c r="RHD537" s="0"/>
      <c r="RHE537" s="0"/>
      <c r="RHF537" s="0"/>
      <c r="RHG537" s="0"/>
      <c r="RHH537" s="0"/>
      <c r="RHI537" s="0"/>
      <c r="RHJ537" s="0"/>
      <c r="RHK537" s="0"/>
      <c r="RHL537" s="0"/>
      <c r="RHM537" s="0"/>
      <c r="RHN537" s="0"/>
      <c r="RHO537" s="0"/>
      <c r="RHP537" s="0"/>
      <c r="RHQ537" s="0"/>
      <c r="RHR537" s="0"/>
      <c r="RHS537" s="0"/>
      <c r="RHT537" s="0"/>
      <c r="RHU537" s="0"/>
      <c r="RHV537" s="0"/>
      <c r="RHW537" s="0"/>
      <c r="RHX537" s="0"/>
      <c r="RHY537" s="0"/>
      <c r="RHZ537" s="0"/>
      <c r="RIA537" s="0"/>
      <c r="RIB537" s="0"/>
      <c r="RIC537" s="0"/>
      <c r="RID537" s="0"/>
      <c r="RIE537" s="0"/>
      <c r="RIF537" s="0"/>
      <c r="RIG537" s="0"/>
      <c r="RIH537" s="0"/>
      <c r="RII537" s="0"/>
      <c r="RIJ537" s="0"/>
      <c r="RIK537" s="0"/>
      <c r="RIL537" s="0"/>
      <c r="RIM537" s="0"/>
      <c r="RIN537" s="0"/>
      <c r="RIO537" s="0"/>
      <c r="RIP537" s="0"/>
      <c r="RIQ537" s="0"/>
      <c r="RIR537" s="0"/>
      <c r="RIS537" s="0"/>
      <c r="RIT537" s="0"/>
      <c r="RIU537" s="0"/>
      <c r="RIV537" s="0"/>
      <c r="RIW537" s="0"/>
      <c r="RIX537" s="0"/>
      <c r="RIY537" s="0"/>
      <c r="RIZ537" s="0"/>
      <c r="RJA537" s="0"/>
      <c r="RJB537" s="0"/>
      <c r="RJC537" s="0"/>
      <c r="RJD537" s="0"/>
      <c r="RJE537" s="0"/>
      <c r="RJF537" s="0"/>
      <c r="RJG537" s="0"/>
      <c r="RJH537" s="0"/>
      <c r="RJI537" s="0"/>
      <c r="RJJ537" s="0"/>
      <c r="RJK537" s="0"/>
      <c r="RJL537" s="0"/>
      <c r="RJM537" s="0"/>
      <c r="RJN537" s="0"/>
      <c r="RJO537" s="0"/>
      <c r="RJP537" s="0"/>
      <c r="RJQ537" s="0"/>
      <c r="RJR537" s="0"/>
      <c r="RJS537" s="0"/>
      <c r="RJT537" s="0"/>
      <c r="RJU537" s="0"/>
      <c r="RJV537" s="0"/>
      <c r="RJW537" s="0"/>
      <c r="RJX537" s="0"/>
      <c r="RJY537" s="0"/>
      <c r="RJZ537" s="0"/>
      <c r="RKA537" s="0"/>
      <c r="RKB537" s="0"/>
      <c r="RKC537" s="0"/>
      <c r="RKD537" s="0"/>
      <c r="RKE537" s="0"/>
      <c r="RKF537" s="0"/>
      <c r="RKG537" s="0"/>
      <c r="RKH537" s="0"/>
      <c r="RKI537" s="0"/>
      <c r="RKJ537" s="0"/>
      <c r="RKK537" s="0"/>
      <c r="RKL537" s="0"/>
      <c r="RKM537" s="0"/>
      <c r="RKN537" s="0"/>
      <c r="RKO537" s="0"/>
      <c r="RKP537" s="0"/>
      <c r="RKQ537" s="0"/>
      <c r="RKR537" s="0"/>
      <c r="RKS537" s="0"/>
      <c r="RKT537" s="0"/>
      <c r="RKU537" s="0"/>
      <c r="RKV537" s="0"/>
      <c r="RKW537" s="0"/>
      <c r="RKX537" s="0"/>
      <c r="RKY537" s="0"/>
      <c r="RKZ537" s="0"/>
      <c r="RLA537" s="0"/>
      <c r="RLB537" s="0"/>
      <c r="RLC537" s="0"/>
      <c r="RLD537" s="0"/>
      <c r="RLE537" s="0"/>
      <c r="RLF537" s="0"/>
      <c r="RLG537" s="0"/>
      <c r="RLH537" s="0"/>
      <c r="RLI537" s="0"/>
      <c r="RLJ537" s="0"/>
      <c r="RLK537" s="0"/>
      <c r="RLL537" s="0"/>
      <c r="RLM537" s="0"/>
      <c r="RLN537" s="0"/>
      <c r="RLO537" s="0"/>
      <c r="RLP537" s="0"/>
      <c r="RLQ537" s="0"/>
      <c r="RLR537" s="0"/>
      <c r="RLS537" s="0"/>
      <c r="RLT537" s="0"/>
      <c r="RLU537" s="0"/>
      <c r="RLV537" s="0"/>
      <c r="RLW537" s="0"/>
      <c r="RLX537" s="0"/>
      <c r="RLY537" s="0"/>
      <c r="RLZ537" s="0"/>
      <c r="RMA537" s="0"/>
      <c r="RMB537" s="0"/>
      <c r="RMC537" s="0"/>
      <c r="RMD537" s="0"/>
      <c r="RME537" s="0"/>
      <c r="RMF537" s="0"/>
      <c r="RMG537" s="0"/>
      <c r="RMH537" s="0"/>
      <c r="RMI537" s="0"/>
      <c r="RMJ537" s="0"/>
      <c r="RMK537" s="0"/>
      <c r="RML537" s="0"/>
      <c r="RMM537" s="0"/>
      <c r="RMN537" s="0"/>
      <c r="RMO537" s="0"/>
      <c r="RMP537" s="0"/>
      <c r="RMQ537" s="0"/>
      <c r="RMR537" s="0"/>
      <c r="RMS537" s="0"/>
      <c r="RMT537" s="0"/>
      <c r="RMU537" s="0"/>
      <c r="RMV537" s="0"/>
      <c r="RMW537" s="0"/>
      <c r="RMX537" s="0"/>
      <c r="RMY537" s="0"/>
      <c r="RMZ537" s="0"/>
      <c r="RNA537" s="0"/>
      <c r="RNB537" s="0"/>
      <c r="RNC537" s="0"/>
      <c r="RND537" s="0"/>
      <c r="RNE537" s="0"/>
      <c r="RNF537" s="0"/>
      <c r="RNG537" s="0"/>
      <c r="RNH537" s="0"/>
      <c r="RNI537" s="0"/>
      <c r="RNJ537" s="0"/>
      <c r="RNK537" s="0"/>
      <c r="RNL537" s="0"/>
      <c r="RNM537" s="0"/>
      <c r="RNN537" s="0"/>
      <c r="RNO537" s="0"/>
      <c r="RNP537" s="0"/>
      <c r="RNQ537" s="0"/>
      <c r="RNR537" s="0"/>
      <c r="RNS537" s="0"/>
      <c r="RNT537" s="0"/>
      <c r="RNU537" s="0"/>
      <c r="RNV537" s="0"/>
      <c r="RNW537" s="0"/>
      <c r="RNX537" s="0"/>
      <c r="RNY537" s="0"/>
      <c r="RNZ537" s="0"/>
      <c r="ROA537" s="0"/>
      <c r="ROB537" s="0"/>
      <c r="ROC537" s="0"/>
      <c r="ROD537" s="0"/>
      <c r="ROE537" s="0"/>
      <c r="ROF537" s="0"/>
      <c r="ROG537" s="0"/>
      <c r="ROH537" s="0"/>
      <c r="ROI537" s="0"/>
      <c r="ROJ537" s="0"/>
      <c r="ROK537" s="0"/>
      <c r="ROL537" s="0"/>
      <c r="ROM537" s="0"/>
      <c r="RON537" s="0"/>
      <c r="ROO537" s="0"/>
      <c r="ROP537" s="0"/>
      <c r="ROQ537" s="0"/>
      <c r="ROR537" s="0"/>
      <c r="ROS537" s="0"/>
      <c r="ROT537" s="0"/>
      <c r="ROU537" s="0"/>
      <c r="ROV537" s="0"/>
      <c r="ROW537" s="0"/>
      <c r="ROX537" s="0"/>
      <c r="ROY537" s="0"/>
      <c r="ROZ537" s="0"/>
      <c r="RPA537" s="0"/>
      <c r="RPB537" s="0"/>
      <c r="RPC537" s="0"/>
      <c r="RPD537" s="0"/>
      <c r="RPE537" s="0"/>
      <c r="RPF537" s="0"/>
      <c r="RPG537" s="0"/>
      <c r="RPH537" s="0"/>
      <c r="RPI537" s="0"/>
      <c r="RPJ537" s="0"/>
      <c r="RPK537" s="0"/>
      <c r="RPL537" s="0"/>
      <c r="RPM537" s="0"/>
      <c r="RPN537" s="0"/>
      <c r="RPO537" s="0"/>
      <c r="RPP537" s="0"/>
      <c r="RPQ537" s="0"/>
      <c r="RPR537" s="0"/>
      <c r="RPS537" s="0"/>
      <c r="RPT537" s="0"/>
      <c r="RPU537" s="0"/>
      <c r="RPV537" s="0"/>
      <c r="RPW537" s="0"/>
      <c r="RPX537" s="0"/>
      <c r="RPY537" s="0"/>
      <c r="RPZ537" s="0"/>
      <c r="RQA537" s="0"/>
      <c r="RQB537" s="0"/>
      <c r="RQC537" s="0"/>
      <c r="RQD537" s="0"/>
      <c r="RQE537" s="0"/>
      <c r="RQF537" s="0"/>
      <c r="RQG537" s="0"/>
      <c r="RQH537" s="0"/>
      <c r="RQI537" s="0"/>
      <c r="RQJ537" s="0"/>
      <c r="RQK537" s="0"/>
      <c r="RQL537" s="0"/>
      <c r="RQM537" s="0"/>
      <c r="RQN537" s="0"/>
      <c r="RQO537" s="0"/>
      <c r="RQP537" s="0"/>
      <c r="RQQ537" s="0"/>
      <c r="RQR537" s="0"/>
      <c r="RQS537" s="0"/>
      <c r="RQT537" s="0"/>
      <c r="RQU537" s="0"/>
      <c r="RQV537" s="0"/>
      <c r="RQW537" s="0"/>
      <c r="RQX537" s="0"/>
      <c r="RQY537" s="0"/>
      <c r="RQZ537" s="0"/>
      <c r="RRA537" s="0"/>
      <c r="RRB537" s="0"/>
      <c r="RRC537" s="0"/>
      <c r="RRD537" s="0"/>
      <c r="RRE537" s="0"/>
      <c r="RRF537" s="0"/>
      <c r="RRG537" s="0"/>
      <c r="RRH537" s="0"/>
      <c r="RRI537" s="0"/>
      <c r="RRJ537" s="0"/>
      <c r="RRK537" s="0"/>
      <c r="RRL537" s="0"/>
      <c r="RRM537" s="0"/>
      <c r="RRN537" s="0"/>
      <c r="RRO537" s="0"/>
      <c r="RRP537" s="0"/>
      <c r="RRQ537" s="0"/>
      <c r="RRR537" s="0"/>
      <c r="RRS537" s="0"/>
      <c r="RRT537" s="0"/>
      <c r="RRU537" s="0"/>
      <c r="RRV537" s="0"/>
      <c r="RRW537" s="0"/>
      <c r="RRX537" s="0"/>
      <c r="RRY537" s="0"/>
      <c r="RRZ537" s="0"/>
      <c r="RSA537" s="0"/>
      <c r="RSB537" s="0"/>
      <c r="RSC537" s="0"/>
      <c r="RSD537" s="0"/>
      <c r="RSE537" s="0"/>
      <c r="RSF537" s="0"/>
      <c r="RSG537" s="0"/>
      <c r="RSH537" s="0"/>
      <c r="RSI537" s="0"/>
      <c r="RSJ537" s="0"/>
      <c r="RSK537" s="0"/>
      <c r="RSL537" s="0"/>
      <c r="RSM537" s="0"/>
      <c r="RSN537" s="0"/>
      <c r="RSO537" s="0"/>
      <c r="RSP537" s="0"/>
      <c r="RSQ537" s="0"/>
      <c r="RSR537" s="0"/>
      <c r="RSS537" s="0"/>
      <c r="RST537" s="0"/>
      <c r="RSU537" s="0"/>
      <c r="RSV537" s="0"/>
      <c r="RSW537" s="0"/>
      <c r="RSX537" s="0"/>
      <c r="RSY537" s="0"/>
      <c r="RSZ537" s="0"/>
      <c r="RTA537" s="0"/>
      <c r="RTB537" s="0"/>
      <c r="RTC537" s="0"/>
      <c r="RTD537" s="0"/>
      <c r="RTE537" s="0"/>
      <c r="RTF537" s="0"/>
      <c r="RTG537" s="0"/>
      <c r="RTH537" s="0"/>
      <c r="RTI537" s="0"/>
      <c r="RTJ537" s="0"/>
      <c r="RTK537" s="0"/>
      <c r="RTL537" s="0"/>
      <c r="RTM537" s="0"/>
      <c r="RTN537" s="0"/>
      <c r="RTO537" s="0"/>
      <c r="RTP537" s="0"/>
      <c r="RTQ537" s="0"/>
      <c r="RTR537" s="0"/>
      <c r="RTS537" s="0"/>
      <c r="RTT537" s="0"/>
      <c r="RTU537" s="0"/>
      <c r="RTV537" s="0"/>
      <c r="RTW537" s="0"/>
      <c r="RTX537" s="0"/>
      <c r="RTY537" s="0"/>
      <c r="RTZ537" s="0"/>
      <c r="RUA537" s="0"/>
      <c r="RUB537" s="0"/>
      <c r="RUC537" s="0"/>
      <c r="RUD537" s="0"/>
      <c r="RUE537" s="0"/>
      <c r="RUF537" s="0"/>
      <c r="RUG537" s="0"/>
      <c r="RUH537" s="0"/>
      <c r="RUI537" s="0"/>
      <c r="RUJ537" s="0"/>
      <c r="RUK537" s="0"/>
      <c r="RUL537" s="0"/>
      <c r="RUM537" s="0"/>
      <c r="RUN537" s="0"/>
      <c r="RUO537" s="0"/>
      <c r="RUP537" s="0"/>
      <c r="RUQ537" s="0"/>
      <c r="RUR537" s="0"/>
      <c r="RUS537" s="0"/>
      <c r="RUT537" s="0"/>
      <c r="RUU537" s="0"/>
      <c r="RUV537" s="0"/>
      <c r="RUW537" s="0"/>
      <c r="RUX537" s="0"/>
      <c r="RUY537" s="0"/>
      <c r="RUZ537" s="0"/>
      <c r="RVA537" s="0"/>
      <c r="RVB537" s="0"/>
      <c r="RVC537" s="0"/>
      <c r="RVD537" s="0"/>
      <c r="RVE537" s="0"/>
      <c r="RVF537" s="0"/>
      <c r="RVG537" s="0"/>
      <c r="RVH537" s="0"/>
      <c r="RVI537" s="0"/>
      <c r="RVJ537" s="0"/>
      <c r="RVK537" s="0"/>
      <c r="RVL537" s="0"/>
      <c r="RVM537" s="0"/>
      <c r="RVN537" s="0"/>
      <c r="RVO537" s="0"/>
      <c r="RVP537" s="0"/>
      <c r="RVQ537" s="0"/>
      <c r="RVR537" s="0"/>
      <c r="RVS537" s="0"/>
      <c r="RVT537" s="0"/>
      <c r="RVU537" s="0"/>
      <c r="RVV537" s="0"/>
      <c r="RVW537" s="0"/>
      <c r="RVX537" s="0"/>
      <c r="RVY537" s="0"/>
      <c r="RVZ537" s="0"/>
      <c r="RWA537" s="0"/>
      <c r="RWB537" s="0"/>
      <c r="RWC537" s="0"/>
      <c r="RWD537" s="0"/>
      <c r="RWE537" s="0"/>
      <c r="RWF537" s="0"/>
      <c r="RWG537" s="0"/>
      <c r="RWH537" s="0"/>
      <c r="RWI537" s="0"/>
      <c r="RWJ537" s="0"/>
      <c r="RWK537" s="0"/>
      <c r="RWL537" s="0"/>
      <c r="RWM537" s="0"/>
      <c r="RWN537" s="0"/>
      <c r="RWO537" s="0"/>
      <c r="RWP537" s="0"/>
      <c r="RWQ537" s="0"/>
      <c r="RWR537" s="0"/>
      <c r="RWS537" s="0"/>
      <c r="RWT537" s="0"/>
      <c r="RWU537" s="0"/>
      <c r="RWV537" s="0"/>
      <c r="RWW537" s="0"/>
      <c r="RWX537" s="0"/>
      <c r="RWY537" s="0"/>
      <c r="RWZ537" s="0"/>
      <c r="RXA537" s="0"/>
      <c r="RXB537" s="0"/>
      <c r="RXC537" s="0"/>
      <c r="RXD537" s="0"/>
      <c r="RXE537" s="0"/>
      <c r="RXF537" s="0"/>
      <c r="RXG537" s="0"/>
      <c r="RXH537" s="0"/>
      <c r="RXI537" s="0"/>
      <c r="RXJ537" s="0"/>
      <c r="RXK537" s="0"/>
      <c r="RXL537" s="0"/>
      <c r="RXM537" s="0"/>
      <c r="RXN537" s="0"/>
      <c r="RXO537" s="0"/>
      <c r="RXP537" s="0"/>
      <c r="RXQ537" s="0"/>
      <c r="RXR537" s="0"/>
      <c r="RXS537" s="0"/>
      <c r="RXT537" s="0"/>
      <c r="RXU537" s="0"/>
      <c r="RXV537" s="0"/>
      <c r="RXW537" s="0"/>
      <c r="RXX537" s="0"/>
      <c r="RXY537" s="0"/>
      <c r="RXZ537" s="0"/>
      <c r="RYA537" s="0"/>
      <c r="RYB537" s="0"/>
      <c r="RYC537" s="0"/>
      <c r="RYD537" s="0"/>
      <c r="RYE537" s="0"/>
      <c r="RYF537" s="0"/>
      <c r="RYG537" s="0"/>
      <c r="RYH537" s="0"/>
      <c r="RYI537" s="0"/>
      <c r="RYJ537" s="0"/>
      <c r="RYK537" s="0"/>
      <c r="RYL537" s="0"/>
      <c r="RYM537" s="0"/>
      <c r="RYN537" s="0"/>
      <c r="RYO537" s="0"/>
      <c r="RYP537" s="0"/>
      <c r="RYQ537" s="0"/>
      <c r="RYR537" s="0"/>
      <c r="RYS537" s="0"/>
      <c r="RYT537" s="0"/>
      <c r="RYU537" s="0"/>
      <c r="RYV537" s="0"/>
      <c r="RYW537" s="0"/>
      <c r="RYX537" s="0"/>
      <c r="RYY537" s="0"/>
      <c r="RYZ537" s="0"/>
      <c r="RZA537" s="0"/>
      <c r="RZB537" s="0"/>
      <c r="RZC537" s="0"/>
      <c r="RZD537" s="0"/>
      <c r="RZE537" s="0"/>
      <c r="RZF537" s="0"/>
      <c r="RZG537" s="0"/>
      <c r="RZH537" s="0"/>
      <c r="RZI537" s="0"/>
      <c r="RZJ537" s="0"/>
      <c r="RZK537" s="0"/>
      <c r="RZL537" s="0"/>
      <c r="RZM537" s="0"/>
      <c r="RZN537" s="0"/>
      <c r="RZO537" s="0"/>
      <c r="RZP537" s="0"/>
      <c r="RZQ537" s="0"/>
      <c r="RZR537" s="0"/>
      <c r="RZS537" s="0"/>
      <c r="RZT537" s="0"/>
      <c r="RZU537" s="0"/>
      <c r="RZV537" s="0"/>
      <c r="RZW537" s="0"/>
      <c r="RZX537" s="0"/>
      <c r="RZY537" s="0"/>
      <c r="RZZ537" s="0"/>
      <c r="SAA537" s="0"/>
      <c r="SAB537" s="0"/>
      <c r="SAC537" s="0"/>
      <c r="SAD537" s="0"/>
      <c r="SAE537" s="0"/>
      <c r="SAF537" s="0"/>
      <c r="SAG537" s="0"/>
      <c r="SAH537" s="0"/>
      <c r="SAI537" s="0"/>
      <c r="SAJ537" s="0"/>
      <c r="SAK537" s="0"/>
      <c r="SAL537" s="0"/>
      <c r="SAM537" s="0"/>
      <c r="SAN537" s="0"/>
      <c r="SAO537" s="0"/>
      <c r="SAP537" s="0"/>
      <c r="SAQ537" s="0"/>
      <c r="SAR537" s="0"/>
      <c r="SAS537" s="0"/>
      <c r="SAT537" s="0"/>
      <c r="SAU537" s="0"/>
      <c r="SAV537" s="0"/>
      <c r="SAW537" s="0"/>
      <c r="SAX537" s="0"/>
      <c r="SAY537" s="0"/>
      <c r="SAZ537" s="0"/>
      <c r="SBA537" s="0"/>
      <c r="SBB537" s="0"/>
      <c r="SBC537" s="0"/>
      <c r="SBD537" s="0"/>
      <c r="SBE537" s="0"/>
      <c r="SBF537" s="0"/>
      <c r="SBG537" s="0"/>
      <c r="SBH537" s="0"/>
      <c r="SBI537" s="0"/>
      <c r="SBJ537" s="0"/>
      <c r="SBK537" s="0"/>
      <c r="SBL537" s="0"/>
      <c r="SBM537" s="0"/>
      <c r="SBN537" s="0"/>
      <c r="SBO537" s="0"/>
      <c r="SBP537" s="0"/>
      <c r="SBQ537" s="0"/>
      <c r="SBR537" s="0"/>
      <c r="SBS537" s="0"/>
      <c r="SBT537" s="0"/>
      <c r="SBU537" s="0"/>
      <c r="SBV537" s="0"/>
      <c r="SBW537" s="0"/>
      <c r="SBX537" s="0"/>
      <c r="SBY537" s="0"/>
      <c r="SBZ537" s="0"/>
      <c r="SCA537" s="0"/>
      <c r="SCB537" s="0"/>
      <c r="SCC537" s="0"/>
      <c r="SCD537" s="0"/>
      <c r="SCE537" s="0"/>
      <c r="SCF537" s="0"/>
      <c r="SCG537" s="0"/>
      <c r="SCH537" s="0"/>
      <c r="SCI537" s="0"/>
      <c r="SCJ537" s="0"/>
      <c r="SCK537" s="0"/>
      <c r="SCL537" s="0"/>
      <c r="SCM537" s="0"/>
      <c r="SCN537" s="0"/>
      <c r="SCO537" s="0"/>
      <c r="SCP537" s="0"/>
      <c r="SCQ537" s="0"/>
      <c r="SCR537" s="0"/>
      <c r="SCS537" s="0"/>
      <c r="SCT537" s="0"/>
      <c r="SCU537" s="0"/>
      <c r="SCV537" s="0"/>
      <c r="SCW537" s="0"/>
      <c r="SCX537" s="0"/>
      <c r="SCY537" s="0"/>
      <c r="SCZ537" s="0"/>
      <c r="SDA537" s="0"/>
      <c r="SDB537" s="0"/>
      <c r="SDC537" s="0"/>
      <c r="SDD537" s="0"/>
      <c r="SDE537" s="0"/>
      <c r="SDF537" s="0"/>
      <c r="SDG537" s="0"/>
      <c r="SDH537" s="0"/>
      <c r="SDI537" s="0"/>
      <c r="SDJ537" s="0"/>
      <c r="SDK537" s="0"/>
      <c r="SDL537" s="0"/>
      <c r="SDM537" s="0"/>
      <c r="SDN537" s="0"/>
      <c r="SDO537" s="0"/>
      <c r="SDP537" s="0"/>
      <c r="SDQ537" s="0"/>
      <c r="SDR537" s="0"/>
      <c r="SDS537" s="0"/>
      <c r="SDT537" s="0"/>
      <c r="SDU537" s="0"/>
      <c r="SDV537" s="0"/>
      <c r="SDW537" s="0"/>
      <c r="SDX537" s="0"/>
      <c r="SDY537" s="0"/>
      <c r="SDZ537" s="0"/>
      <c r="SEA537" s="0"/>
      <c r="SEB537" s="0"/>
      <c r="SEC537" s="0"/>
      <c r="SED537" s="0"/>
      <c r="SEE537" s="0"/>
      <c r="SEF537" s="0"/>
      <c r="SEG537" s="0"/>
      <c r="SEH537" s="0"/>
      <c r="SEI537" s="0"/>
      <c r="SEJ537" s="0"/>
      <c r="SEK537" s="0"/>
      <c r="SEL537" s="0"/>
      <c r="SEM537" s="0"/>
      <c r="SEN537" s="0"/>
      <c r="SEO537" s="0"/>
      <c r="SEP537" s="0"/>
      <c r="SEQ537" s="0"/>
      <c r="SER537" s="0"/>
      <c r="SES537" s="0"/>
      <c r="SET537" s="0"/>
      <c r="SEU537" s="0"/>
      <c r="SEV537" s="0"/>
      <c r="SEW537" s="0"/>
      <c r="SEX537" s="0"/>
      <c r="SEY537" s="0"/>
      <c r="SEZ537" s="0"/>
      <c r="SFA537" s="0"/>
      <c r="SFB537" s="0"/>
      <c r="SFC537" s="0"/>
      <c r="SFD537" s="0"/>
      <c r="SFE537" s="0"/>
      <c r="SFF537" s="0"/>
      <c r="SFG537" s="0"/>
      <c r="SFH537" s="0"/>
      <c r="SFI537" s="0"/>
      <c r="SFJ537" s="0"/>
      <c r="SFK537" s="0"/>
      <c r="SFL537" s="0"/>
      <c r="SFM537" s="0"/>
      <c r="SFN537" s="0"/>
      <c r="SFO537" s="0"/>
      <c r="SFP537" s="0"/>
      <c r="SFQ537" s="0"/>
      <c r="SFR537" s="0"/>
      <c r="SFS537" s="0"/>
      <c r="SFT537" s="0"/>
      <c r="SFU537" s="0"/>
      <c r="SFV537" s="0"/>
      <c r="SFW537" s="0"/>
      <c r="SFX537" s="0"/>
      <c r="SFY537" s="0"/>
      <c r="SFZ537" s="0"/>
      <c r="SGA537" s="0"/>
      <c r="SGB537" s="0"/>
      <c r="SGC537" s="0"/>
      <c r="SGD537" s="0"/>
      <c r="SGE537" s="0"/>
      <c r="SGF537" s="0"/>
      <c r="SGG537" s="0"/>
      <c r="SGH537" s="0"/>
      <c r="SGI537" s="0"/>
      <c r="SGJ537" s="0"/>
      <c r="SGK537" s="0"/>
      <c r="SGL537" s="0"/>
      <c r="SGM537" s="0"/>
      <c r="SGN537" s="0"/>
      <c r="SGO537" s="0"/>
      <c r="SGP537" s="0"/>
      <c r="SGQ537" s="0"/>
      <c r="SGR537" s="0"/>
      <c r="SGS537" s="0"/>
      <c r="SGT537" s="0"/>
      <c r="SGU537" s="0"/>
      <c r="SGV537" s="0"/>
      <c r="SGW537" s="0"/>
      <c r="SGX537" s="0"/>
      <c r="SGY537" s="0"/>
      <c r="SGZ537" s="0"/>
      <c r="SHA537" s="0"/>
      <c r="SHB537" s="0"/>
      <c r="SHC537" s="0"/>
      <c r="SHD537" s="0"/>
      <c r="SHE537" s="0"/>
      <c r="SHF537" s="0"/>
      <c r="SHG537" s="0"/>
      <c r="SHH537" s="0"/>
      <c r="SHI537" s="0"/>
      <c r="SHJ537" s="0"/>
      <c r="SHK537" s="0"/>
      <c r="SHL537" s="0"/>
      <c r="SHM537" s="0"/>
      <c r="SHN537" s="0"/>
      <c r="SHO537" s="0"/>
      <c r="SHP537" s="0"/>
      <c r="SHQ537" s="0"/>
      <c r="SHR537" s="0"/>
      <c r="SHS537" s="0"/>
      <c r="SHT537" s="0"/>
      <c r="SHU537" s="0"/>
      <c r="SHV537" s="0"/>
      <c r="SHW537" s="0"/>
      <c r="SHX537" s="0"/>
      <c r="SHY537" s="0"/>
      <c r="SHZ537" s="0"/>
      <c r="SIA537" s="0"/>
      <c r="SIB537" s="0"/>
      <c r="SIC537" s="0"/>
      <c r="SID537" s="0"/>
      <c r="SIE537" s="0"/>
      <c r="SIF537" s="0"/>
      <c r="SIG537" s="0"/>
      <c r="SIH537" s="0"/>
      <c r="SII537" s="0"/>
      <c r="SIJ537" s="0"/>
      <c r="SIK537" s="0"/>
      <c r="SIL537" s="0"/>
      <c r="SIM537" s="0"/>
      <c r="SIN537" s="0"/>
      <c r="SIO537" s="0"/>
      <c r="SIP537" s="0"/>
      <c r="SIQ537" s="0"/>
      <c r="SIR537" s="0"/>
      <c r="SIS537" s="0"/>
      <c r="SIT537" s="0"/>
      <c r="SIU537" s="0"/>
      <c r="SIV537" s="0"/>
      <c r="SIW537" s="0"/>
      <c r="SIX537" s="0"/>
      <c r="SIY537" s="0"/>
      <c r="SIZ537" s="0"/>
      <c r="SJA537" s="0"/>
      <c r="SJB537" s="0"/>
      <c r="SJC537" s="0"/>
      <c r="SJD537" s="0"/>
      <c r="SJE537" s="0"/>
      <c r="SJF537" s="0"/>
      <c r="SJG537" s="0"/>
      <c r="SJH537" s="0"/>
      <c r="SJI537" s="0"/>
      <c r="SJJ537" s="0"/>
      <c r="SJK537" s="0"/>
      <c r="SJL537" s="0"/>
      <c r="SJM537" s="0"/>
      <c r="SJN537" s="0"/>
      <c r="SJO537" s="0"/>
      <c r="SJP537" s="0"/>
      <c r="SJQ537" s="0"/>
      <c r="SJR537" s="0"/>
      <c r="SJS537" s="0"/>
      <c r="SJT537" s="0"/>
      <c r="SJU537" s="0"/>
      <c r="SJV537" s="0"/>
      <c r="SJW537" s="0"/>
      <c r="SJX537" s="0"/>
      <c r="SJY537" s="0"/>
      <c r="SJZ537" s="0"/>
      <c r="SKA537" s="0"/>
      <c r="SKB537" s="0"/>
      <c r="SKC537" s="0"/>
      <c r="SKD537" s="0"/>
      <c r="SKE537" s="0"/>
      <c r="SKF537" s="0"/>
      <c r="SKG537" s="0"/>
      <c r="SKH537" s="0"/>
      <c r="SKI537" s="0"/>
      <c r="SKJ537" s="0"/>
      <c r="SKK537" s="0"/>
      <c r="SKL537" s="0"/>
      <c r="SKM537" s="0"/>
      <c r="SKN537" s="0"/>
      <c r="SKO537" s="0"/>
      <c r="SKP537" s="0"/>
      <c r="SKQ537" s="0"/>
      <c r="SKR537" s="0"/>
      <c r="SKS537" s="0"/>
      <c r="SKT537" s="0"/>
      <c r="SKU537" s="0"/>
      <c r="SKV537" s="0"/>
      <c r="SKW537" s="0"/>
      <c r="SKX537" s="0"/>
      <c r="SKY537" s="0"/>
      <c r="SKZ537" s="0"/>
      <c r="SLA537" s="0"/>
      <c r="SLB537" s="0"/>
      <c r="SLC537" s="0"/>
      <c r="SLD537" s="0"/>
      <c r="SLE537" s="0"/>
      <c r="SLF537" s="0"/>
      <c r="SLG537" s="0"/>
      <c r="SLH537" s="0"/>
      <c r="SLI537" s="0"/>
      <c r="SLJ537" s="0"/>
      <c r="SLK537" s="0"/>
      <c r="SLL537" s="0"/>
      <c r="SLM537" s="0"/>
      <c r="SLN537" s="0"/>
      <c r="SLO537" s="0"/>
      <c r="SLP537" s="0"/>
      <c r="SLQ537" s="0"/>
      <c r="SLR537" s="0"/>
      <c r="SLS537" s="0"/>
      <c r="SLT537" s="0"/>
      <c r="SLU537" s="0"/>
      <c r="SLV537" s="0"/>
      <c r="SLW537" s="0"/>
      <c r="SLX537" s="0"/>
      <c r="SLY537" s="0"/>
      <c r="SLZ537" s="0"/>
      <c r="SMA537" s="0"/>
      <c r="SMB537" s="0"/>
      <c r="SMC537" s="0"/>
      <c r="SMD537" s="0"/>
      <c r="SME537" s="0"/>
      <c r="SMF537" s="0"/>
      <c r="SMG537" s="0"/>
      <c r="SMH537" s="0"/>
      <c r="SMI537" s="0"/>
      <c r="SMJ537" s="0"/>
      <c r="SMK537" s="0"/>
      <c r="SML537" s="0"/>
      <c r="SMM537" s="0"/>
      <c r="SMN537" s="0"/>
      <c r="SMO537" s="0"/>
      <c r="SMP537" s="0"/>
      <c r="SMQ537" s="0"/>
      <c r="SMR537" s="0"/>
      <c r="SMS537" s="0"/>
      <c r="SMT537" s="0"/>
      <c r="SMU537" s="0"/>
      <c r="SMV537" s="0"/>
      <c r="SMW537" s="0"/>
      <c r="SMX537" s="0"/>
      <c r="SMY537" s="0"/>
      <c r="SMZ537" s="0"/>
      <c r="SNA537" s="0"/>
      <c r="SNB537" s="0"/>
      <c r="SNC537" s="0"/>
      <c r="SND537" s="0"/>
      <c r="SNE537" s="0"/>
      <c r="SNF537" s="0"/>
      <c r="SNG537" s="0"/>
      <c r="SNH537" s="0"/>
      <c r="SNI537" s="0"/>
      <c r="SNJ537" s="0"/>
      <c r="SNK537" s="0"/>
      <c r="SNL537" s="0"/>
      <c r="SNM537" s="0"/>
      <c r="SNN537" s="0"/>
      <c r="SNO537" s="0"/>
      <c r="SNP537" s="0"/>
      <c r="SNQ537" s="0"/>
      <c r="SNR537" s="0"/>
      <c r="SNS537" s="0"/>
      <c r="SNT537" s="0"/>
      <c r="SNU537" s="0"/>
      <c r="SNV537" s="0"/>
      <c r="SNW537" s="0"/>
      <c r="SNX537" s="0"/>
      <c r="SNY537" s="0"/>
      <c r="SNZ537" s="0"/>
      <c r="SOA537" s="0"/>
      <c r="SOB537" s="0"/>
      <c r="SOC537" s="0"/>
      <c r="SOD537" s="0"/>
      <c r="SOE537" s="0"/>
      <c r="SOF537" s="0"/>
      <c r="SOG537" s="0"/>
      <c r="SOH537" s="0"/>
      <c r="SOI537" s="0"/>
      <c r="SOJ537" s="0"/>
      <c r="SOK537" s="0"/>
      <c r="SOL537" s="0"/>
      <c r="SOM537" s="0"/>
      <c r="SON537" s="0"/>
      <c r="SOO537" s="0"/>
      <c r="SOP537" s="0"/>
      <c r="SOQ537" s="0"/>
      <c r="SOR537" s="0"/>
      <c r="SOS537" s="0"/>
      <c r="SOT537" s="0"/>
      <c r="SOU537" s="0"/>
      <c r="SOV537" s="0"/>
      <c r="SOW537" s="0"/>
      <c r="SOX537" s="0"/>
      <c r="SOY537" s="0"/>
      <c r="SOZ537" s="0"/>
      <c r="SPA537" s="0"/>
      <c r="SPB537" s="0"/>
      <c r="SPC537" s="0"/>
      <c r="SPD537" s="0"/>
      <c r="SPE537" s="0"/>
      <c r="SPF537" s="0"/>
      <c r="SPG537" s="0"/>
      <c r="SPH537" s="0"/>
      <c r="SPI537" s="0"/>
      <c r="SPJ537" s="0"/>
      <c r="SPK537" s="0"/>
      <c r="SPL537" s="0"/>
      <c r="SPM537" s="0"/>
      <c r="SPN537" s="0"/>
      <c r="SPO537" s="0"/>
      <c r="SPP537" s="0"/>
      <c r="SPQ537" s="0"/>
      <c r="SPR537" s="0"/>
      <c r="SPS537" s="0"/>
      <c r="SPT537" s="0"/>
      <c r="SPU537" s="0"/>
      <c r="SPV537" s="0"/>
      <c r="SPW537" s="0"/>
      <c r="SPX537" s="0"/>
      <c r="SPY537" s="0"/>
      <c r="SPZ537" s="0"/>
      <c r="SQA537" s="0"/>
      <c r="SQB537" s="0"/>
      <c r="SQC537" s="0"/>
      <c r="SQD537" s="0"/>
      <c r="SQE537" s="0"/>
      <c r="SQF537" s="0"/>
      <c r="SQG537" s="0"/>
      <c r="SQH537" s="0"/>
      <c r="SQI537" s="0"/>
      <c r="SQJ537" s="0"/>
      <c r="SQK537" s="0"/>
      <c r="SQL537" s="0"/>
      <c r="SQM537" s="0"/>
      <c r="SQN537" s="0"/>
      <c r="SQO537" s="0"/>
      <c r="SQP537" s="0"/>
      <c r="SQQ537" s="0"/>
      <c r="SQR537" s="0"/>
      <c r="SQS537" s="0"/>
      <c r="SQT537" s="0"/>
      <c r="SQU537" s="0"/>
      <c r="SQV537" s="0"/>
      <c r="SQW537" s="0"/>
      <c r="SQX537" s="0"/>
      <c r="SQY537" s="0"/>
      <c r="SQZ537" s="0"/>
      <c r="SRA537" s="0"/>
      <c r="SRB537" s="0"/>
      <c r="SRC537" s="0"/>
      <c r="SRD537" s="0"/>
      <c r="SRE537" s="0"/>
      <c r="SRF537" s="0"/>
      <c r="SRG537" s="0"/>
      <c r="SRH537" s="0"/>
      <c r="SRI537" s="0"/>
      <c r="SRJ537" s="0"/>
      <c r="SRK537" s="0"/>
      <c r="SRL537" s="0"/>
      <c r="SRM537" s="0"/>
      <c r="SRN537" s="0"/>
      <c r="SRO537" s="0"/>
      <c r="SRP537" s="0"/>
      <c r="SRQ537" s="0"/>
      <c r="SRR537" s="0"/>
      <c r="SRS537" s="0"/>
      <c r="SRT537" s="0"/>
      <c r="SRU537" s="0"/>
      <c r="SRV537" s="0"/>
      <c r="SRW537" s="0"/>
      <c r="SRX537" s="0"/>
      <c r="SRY537" s="0"/>
      <c r="SRZ537" s="0"/>
      <c r="SSA537" s="0"/>
      <c r="SSB537" s="0"/>
      <c r="SSC537" s="0"/>
      <c r="SSD537" s="0"/>
      <c r="SSE537" s="0"/>
      <c r="SSF537" s="0"/>
      <c r="SSG537" s="0"/>
      <c r="SSH537" s="0"/>
      <c r="SSI537" s="0"/>
      <c r="SSJ537" s="0"/>
      <c r="SSK537" s="0"/>
      <c r="SSL537" s="0"/>
      <c r="SSM537" s="0"/>
      <c r="SSN537" s="0"/>
      <c r="SSO537" s="0"/>
      <c r="SSP537" s="0"/>
      <c r="SSQ537" s="0"/>
      <c r="SSR537" s="0"/>
      <c r="SSS537" s="0"/>
      <c r="SST537" s="0"/>
      <c r="SSU537" s="0"/>
      <c r="SSV537" s="0"/>
      <c r="SSW537" s="0"/>
      <c r="SSX537" s="0"/>
      <c r="SSY537" s="0"/>
      <c r="SSZ537" s="0"/>
      <c r="STA537" s="0"/>
      <c r="STB537" s="0"/>
      <c r="STC537" s="0"/>
      <c r="STD537" s="0"/>
      <c r="STE537" s="0"/>
      <c r="STF537" s="0"/>
      <c r="STG537" s="0"/>
      <c r="STH537" s="0"/>
      <c r="STI537" s="0"/>
      <c r="STJ537" s="0"/>
      <c r="STK537" s="0"/>
      <c r="STL537" s="0"/>
      <c r="STM537" s="0"/>
      <c r="STN537" s="0"/>
      <c r="STO537" s="0"/>
      <c r="STP537" s="0"/>
      <c r="STQ537" s="0"/>
      <c r="STR537" s="0"/>
      <c r="STS537" s="0"/>
      <c r="STT537" s="0"/>
      <c r="STU537" s="0"/>
      <c r="STV537" s="0"/>
      <c r="STW537" s="0"/>
      <c r="STX537" s="0"/>
      <c r="STY537" s="0"/>
      <c r="STZ537" s="0"/>
      <c r="SUA537" s="0"/>
      <c r="SUB537" s="0"/>
      <c r="SUC537" s="0"/>
      <c r="SUD537" s="0"/>
      <c r="SUE537" s="0"/>
      <c r="SUF537" s="0"/>
      <c r="SUG537" s="0"/>
      <c r="SUH537" s="0"/>
      <c r="SUI537" s="0"/>
      <c r="SUJ537" s="0"/>
      <c r="SUK537" s="0"/>
      <c r="SUL537" s="0"/>
      <c r="SUM537" s="0"/>
      <c r="SUN537" s="0"/>
      <c r="SUO537" s="0"/>
      <c r="SUP537" s="0"/>
      <c r="SUQ537" s="0"/>
      <c r="SUR537" s="0"/>
      <c r="SUS537" s="0"/>
      <c r="SUT537" s="0"/>
      <c r="SUU537" s="0"/>
      <c r="SUV537" s="0"/>
      <c r="SUW537" s="0"/>
      <c r="SUX537" s="0"/>
      <c r="SUY537" s="0"/>
      <c r="SUZ537" s="0"/>
      <c r="SVA537" s="0"/>
      <c r="SVB537" s="0"/>
      <c r="SVC537" s="0"/>
      <c r="SVD537" s="0"/>
      <c r="SVE537" s="0"/>
      <c r="SVF537" s="0"/>
      <c r="SVG537" s="0"/>
      <c r="SVH537" s="0"/>
      <c r="SVI537" s="0"/>
      <c r="SVJ537" s="0"/>
      <c r="SVK537" s="0"/>
      <c r="SVL537" s="0"/>
      <c r="SVM537" s="0"/>
      <c r="SVN537" s="0"/>
      <c r="SVO537" s="0"/>
      <c r="SVP537" s="0"/>
      <c r="SVQ537" s="0"/>
      <c r="SVR537" s="0"/>
      <c r="SVS537" s="0"/>
      <c r="SVT537" s="0"/>
      <c r="SVU537" s="0"/>
      <c r="SVV537" s="0"/>
      <c r="SVW537" s="0"/>
      <c r="SVX537" s="0"/>
      <c r="SVY537" s="0"/>
      <c r="SVZ537" s="0"/>
      <c r="SWA537" s="0"/>
      <c r="SWB537" s="0"/>
      <c r="SWC537" s="0"/>
      <c r="SWD537" s="0"/>
      <c r="SWE537" s="0"/>
      <c r="SWF537" s="0"/>
      <c r="SWG537" s="0"/>
      <c r="SWH537" s="0"/>
      <c r="SWI537" s="0"/>
      <c r="SWJ537" s="0"/>
      <c r="SWK537" s="0"/>
      <c r="SWL537" s="0"/>
      <c r="SWM537" s="0"/>
      <c r="SWN537" s="0"/>
      <c r="SWO537" s="0"/>
      <c r="SWP537" s="0"/>
      <c r="SWQ537" s="0"/>
      <c r="SWR537" s="0"/>
      <c r="SWS537" s="0"/>
      <c r="SWT537" s="0"/>
      <c r="SWU537" s="0"/>
      <c r="SWV537" s="0"/>
      <c r="SWW537" s="0"/>
      <c r="SWX537" s="0"/>
      <c r="SWY537" s="0"/>
      <c r="SWZ537" s="0"/>
      <c r="SXA537" s="0"/>
      <c r="SXB537" s="0"/>
      <c r="SXC537" s="0"/>
      <c r="SXD537" s="0"/>
      <c r="SXE537" s="0"/>
      <c r="SXF537" s="0"/>
      <c r="SXG537" s="0"/>
      <c r="SXH537" s="0"/>
      <c r="SXI537" s="0"/>
      <c r="SXJ537" s="0"/>
      <c r="SXK537" s="0"/>
      <c r="SXL537" s="0"/>
      <c r="SXM537" s="0"/>
      <c r="SXN537" s="0"/>
      <c r="SXO537" s="0"/>
      <c r="SXP537" s="0"/>
      <c r="SXQ537" s="0"/>
      <c r="SXR537" s="0"/>
      <c r="SXS537" s="0"/>
      <c r="SXT537" s="0"/>
      <c r="SXU537" s="0"/>
      <c r="SXV537" s="0"/>
      <c r="SXW537" s="0"/>
      <c r="SXX537" s="0"/>
      <c r="SXY537" s="0"/>
      <c r="SXZ537" s="0"/>
      <c r="SYA537" s="0"/>
      <c r="SYB537" s="0"/>
      <c r="SYC537" s="0"/>
      <c r="SYD537" s="0"/>
      <c r="SYE537" s="0"/>
      <c r="SYF537" s="0"/>
      <c r="SYG537" s="0"/>
      <c r="SYH537" s="0"/>
      <c r="SYI537" s="0"/>
      <c r="SYJ537" s="0"/>
      <c r="SYK537" s="0"/>
      <c r="SYL537" s="0"/>
      <c r="SYM537" s="0"/>
      <c r="SYN537" s="0"/>
      <c r="SYO537" s="0"/>
      <c r="SYP537" s="0"/>
      <c r="SYQ537" s="0"/>
      <c r="SYR537" s="0"/>
      <c r="SYS537" s="0"/>
      <c r="SYT537" s="0"/>
      <c r="SYU537" s="0"/>
      <c r="SYV537" s="0"/>
      <c r="SYW537" s="0"/>
      <c r="SYX537" s="0"/>
      <c r="SYY537" s="0"/>
      <c r="SYZ537" s="0"/>
      <c r="SZA537" s="0"/>
      <c r="SZB537" s="0"/>
      <c r="SZC537" s="0"/>
      <c r="SZD537" s="0"/>
      <c r="SZE537" s="0"/>
      <c r="SZF537" s="0"/>
      <c r="SZG537" s="0"/>
      <c r="SZH537" s="0"/>
      <c r="SZI537" s="0"/>
      <c r="SZJ537" s="0"/>
      <c r="SZK537" s="0"/>
      <c r="SZL537" s="0"/>
      <c r="SZM537" s="0"/>
      <c r="SZN537" s="0"/>
      <c r="SZO537" s="0"/>
      <c r="SZP537" s="0"/>
      <c r="SZQ537" s="0"/>
      <c r="SZR537" s="0"/>
      <c r="SZS537" s="0"/>
      <c r="SZT537" s="0"/>
      <c r="SZU537" s="0"/>
      <c r="SZV537" s="0"/>
      <c r="SZW537" s="0"/>
      <c r="SZX537" s="0"/>
      <c r="SZY537" s="0"/>
      <c r="SZZ537" s="0"/>
      <c r="TAA537" s="0"/>
      <c r="TAB537" s="0"/>
      <c r="TAC537" s="0"/>
      <c r="TAD537" s="0"/>
      <c r="TAE537" s="0"/>
      <c r="TAF537" s="0"/>
      <c r="TAG537" s="0"/>
      <c r="TAH537" s="0"/>
      <c r="TAI537" s="0"/>
      <c r="TAJ537" s="0"/>
      <c r="TAK537" s="0"/>
      <c r="TAL537" s="0"/>
      <c r="TAM537" s="0"/>
      <c r="TAN537" s="0"/>
      <c r="TAO537" s="0"/>
      <c r="TAP537" s="0"/>
      <c r="TAQ537" s="0"/>
      <c r="TAR537" s="0"/>
      <c r="TAS537" s="0"/>
      <c r="TAT537" s="0"/>
      <c r="TAU537" s="0"/>
      <c r="TAV537" s="0"/>
      <c r="TAW537" s="0"/>
      <c r="TAX537" s="0"/>
      <c r="TAY537" s="0"/>
      <c r="TAZ537" s="0"/>
      <c r="TBA537" s="0"/>
      <c r="TBB537" s="0"/>
      <c r="TBC537" s="0"/>
      <c r="TBD537" s="0"/>
      <c r="TBE537" s="0"/>
      <c r="TBF537" s="0"/>
      <c r="TBG537" s="0"/>
      <c r="TBH537" s="0"/>
      <c r="TBI537" s="0"/>
      <c r="TBJ537" s="0"/>
      <c r="TBK537" s="0"/>
      <c r="TBL537" s="0"/>
      <c r="TBM537" s="0"/>
      <c r="TBN537" s="0"/>
      <c r="TBO537" s="0"/>
      <c r="TBP537" s="0"/>
      <c r="TBQ537" s="0"/>
      <c r="TBR537" s="0"/>
      <c r="TBS537" s="0"/>
      <c r="TBT537" s="0"/>
      <c r="TBU537" s="0"/>
      <c r="TBV537" s="0"/>
      <c r="TBW537" s="0"/>
      <c r="TBX537" s="0"/>
      <c r="TBY537" s="0"/>
      <c r="TBZ537" s="0"/>
      <c r="TCA537" s="0"/>
      <c r="TCB537" s="0"/>
      <c r="TCC537" s="0"/>
      <c r="TCD537" s="0"/>
      <c r="TCE537" s="0"/>
      <c r="TCF537" s="0"/>
      <c r="TCG537" s="0"/>
      <c r="TCH537" s="0"/>
      <c r="TCI537" s="0"/>
      <c r="TCJ537" s="0"/>
      <c r="TCK537" s="0"/>
      <c r="TCL537" s="0"/>
      <c r="TCM537" s="0"/>
      <c r="TCN537" s="0"/>
      <c r="TCO537" s="0"/>
      <c r="TCP537" s="0"/>
      <c r="TCQ537" s="0"/>
      <c r="TCR537" s="0"/>
      <c r="TCS537" s="0"/>
      <c r="TCT537" s="0"/>
      <c r="TCU537" s="0"/>
      <c r="TCV537" s="0"/>
      <c r="TCW537" s="0"/>
      <c r="TCX537" s="0"/>
      <c r="TCY537" s="0"/>
      <c r="TCZ537" s="0"/>
      <c r="TDA537" s="0"/>
      <c r="TDB537" s="0"/>
      <c r="TDC537" s="0"/>
      <c r="TDD537" s="0"/>
      <c r="TDE537" s="0"/>
      <c r="TDF537" s="0"/>
      <c r="TDG537" s="0"/>
      <c r="TDH537" s="0"/>
      <c r="TDI537" s="0"/>
      <c r="TDJ537" s="0"/>
      <c r="TDK537" s="0"/>
      <c r="TDL537" s="0"/>
      <c r="TDM537" s="0"/>
      <c r="TDN537" s="0"/>
      <c r="TDO537" s="0"/>
      <c r="TDP537" s="0"/>
      <c r="TDQ537" s="0"/>
      <c r="TDR537" s="0"/>
      <c r="TDS537" s="0"/>
      <c r="TDT537" s="0"/>
      <c r="TDU537" s="0"/>
      <c r="TDV537" s="0"/>
      <c r="TDW537" s="0"/>
      <c r="TDX537" s="0"/>
      <c r="TDY537" s="0"/>
      <c r="TDZ537" s="0"/>
      <c r="TEA537" s="0"/>
      <c r="TEB537" s="0"/>
      <c r="TEC537" s="0"/>
      <c r="TED537" s="0"/>
      <c r="TEE537" s="0"/>
      <c r="TEF537" s="0"/>
      <c r="TEG537" s="0"/>
      <c r="TEH537" s="0"/>
      <c r="TEI537" s="0"/>
      <c r="TEJ537" s="0"/>
      <c r="TEK537" s="0"/>
      <c r="TEL537" s="0"/>
      <c r="TEM537" s="0"/>
      <c r="TEN537" s="0"/>
      <c r="TEO537" s="0"/>
      <c r="TEP537" s="0"/>
      <c r="TEQ537" s="0"/>
      <c r="TER537" s="0"/>
      <c r="TES537" s="0"/>
      <c r="TET537" s="0"/>
      <c r="TEU537" s="0"/>
      <c r="TEV537" s="0"/>
      <c r="TEW537" s="0"/>
      <c r="TEX537" s="0"/>
      <c r="TEY537" s="0"/>
      <c r="TEZ537" s="0"/>
      <c r="TFA537" s="0"/>
      <c r="TFB537" s="0"/>
      <c r="TFC537" s="0"/>
      <c r="TFD537" s="0"/>
      <c r="TFE537" s="0"/>
      <c r="TFF537" s="0"/>
      <c r="TFG537" s="0"/>
      <c r="TFH537" s="0"/>
      <c r="TFI537" s="0"/>
      <c r="TFJ537" s="0"/>
      <c r="TFK537" s="0"/>
      <c r="TFL537" s="0"/>
      <c r="TFM537" s="0"/>
      <c r="TFN537" s="0"/>
      <c r="TFO537" s="0"/>
      <c r="TFP537" s="0"/>
      <c r="TFQ537" s="0"/>
      <c r="TFR537" s="0"/>
      <c r="TFS537" s="0"/>
      <c r="TFT537" s="0"/>
      <c r="TFU537" s="0"/>
      <c r="TFV537" s="0"/>
      <c r="TFW537" s="0"/>
      <c r="TFX537" s="0"/>
      <c r="TFY537" s="0"/>
      <c r="TFZ537" s="0"/>
      <c r="TGA537" s="0"/>
      <c r="TGB537" s="0"/>
      <c r="TGC537" s="0"/>
      <c r="TGD537" s="0"/>
      <c r="TGE537" s="0"/>
      <c r="TGF537" s="0"/>
      <c r="TGG537" s="0"/>
      <c r="TGH537" s="0"/>
      <c r="TGI537" s="0"/>
      <c r="TGJ537" s="0"/>
      <c r="TGK537" s="0"/>
      <c r="TGL537" s="0"/>
      <c r="TGM537" s="0"/>
      <c r="TGN537" s="0"/>
      <c r="TGO537" s="0"/>
      <c r="TGP537" s="0"/>
      <c r="TGQ537" s="0"/>
      <c r="TGR537" s="0"/>
      <c r="TGS537" s="0"/>
      <c r="TGT537" s="0"/>
      <c r="TGU537" s="0"/>
      <c r="TGV537" s="0"/>
      <c r="TGW537" s="0"/>
      <c r="TGX537" s="0"/>
      <c r="TGY537" s="0"/>
      <c r="TGZ537" s="0"/>
      <c r="THA537" s="0"/>
      <c r="THB537" s="0"/>
      <c r="THC537" s="0"/>
      <c r="THD537" s="0"/>
      <c r="THE537" s="0"/>
      <c r="THF537" s="0"/>
      <c r="THG537" s="0"/>
      <c r="THH537" s="0"/>
      <c r="THI537" s="0"/>
      <c r="THJ537" s="0"/>
      <c r="THK537" s="0"/>
      <c r="THL537" s="0"/>
      <c r="THM537" s="0"/>
      <c r="THN537" s="0"/>
      <c r="THO537" s="0"/>
      <c r="THP537" s="0"/>
      <c r="THQ537" s="0"/>
      <c r="THR537" s="0"/>
      <c r="THS537" s="0"/>
      <c r="THT537" s="0"/>
      <c r="THU537" s="0"/>
      <c r="THV537" s="0"/>
      <c r="THW537" s="0"/>
      <c r="THX537" s="0"/>
      <c r="THY537" s="0"/>
      <c r="THZ537" s="0"/>
      <c r="TIA537" s="0"/>
      <c r="TIB537" s="0"/>
      <c r="TIC537" s="0"/>
      <c r="TID537" s="0"/>
      <c r="TIE537" s="0"/>
      <c r="TIF537" s="0"/>
      <c r="TIG537" s="0"/>
      <c r="TIH537" s="0"/>
      <c r="TII537" s="0"/>
      <c r="TIJ537" s="0"/>
      <c r="TIK537" s="0"/>
      <c r="TIL537" s="0"/>
      <c r="TIM537" s="0"/>
      <c r="TIN537" s="0"/>
      <c r="TIO537" s="0"/>
      <c r="TIP537" s="0"/>
      <c r="TIQ537" s="0"/>
      <c r="TIR537" s="0"/>
      <c r="TIS537" s="0"/>
      <c r="TIT537" s="0"/>
      <c r="TIU537" s="0"/>
      <c r="TIV537" s="0"/>
      <c r="TIW537" s="0"/>
      <c r="TIX537" s="0"/>
      <c r="TIY537" s="0"/>
      <c r="TIZ537" s="0"/>
      <c r="TJA537" s="0"/>
      <c r="TJB537" s="0"/>
      <c r="TJC537" s="0"/>
      <c r="TJD537" s="0"/>
      <c r="TJE537" s="0"/>
      <c r="TJF537" s="0"/>
      <c r="TJG537" s="0"/>
      <c r="TJH537" s="0"/>
      <c r="TJI537" s="0"/>
      <c r="TJJ537" s="0"/>
      <c r="TJK537" s="0"/>
      <c r="TJL537" s="0"/>
      <c r="TJM537" s="0"/>
      <c r="TJN537" s="0"/>
      <c r="TJO537" s="0"/>
      <c r="TJP537" s="0"/>
      <c r="TJQ537" s="0"/>
      <c r="TJR537" s="0"/>
      <c r="TJS537" s="0"/>
      <c r="TJT537" s="0"/>
      <c r="TJU537" s="0"/>
      <c r="TJV537" s="0"/>
      <c r="TJW537" s="0"/>
      <c r="TJX537" s="0"/>
      <c r="TJY537" s="0"/>
      <c r="TJZ537" s="0"/>
      <c r="TKA537" s="0"/>
      <c r="TKB537" s="0"/>
      <c r="TKC537" s="0"/>
      <c r="TKD537" s="0"/>
      <c r="TKE537" s="0"/>
      <c r="TKF537" s="0"/>
      <c r="TKG537" s="0"/>
      <c r="TKH537" s="0"/>
      <c r="TKI537" s="0"/>
      <c r="TKJ537" s="0"/>
      <c r="TKK537" s="0"/>
      <c r="TKL537" s="0"/>
      <c r="TKM537" s="0"/>
      <c r="TKN537" s="0"/>
      <c r="TKO537" s="0"/>
      <c r="TKP537" s="0"/>
      <c r="TKQ537" s="0"/>
      <c r="TKR537" s="0"/>
      <c r="TKS537" s="0"/>
      <c r="TKT537" s="0"/>
      <c r="TKU537" s="0"/>
      <c r="TKV537" s="0"/>
      <c r="TKW537" s="0"/>
      <c r="TKX537" s="0"/>
      <c r="TKY537" s="0"/>
      <c r="TKZ537" s="0"/>
      <c r="TLA537" s="0"/>
      <c r="TLB537" s="0"/>
      <c r="TLC537" s="0"/>
      <c r="TLD537" s="0"/>
      <c r="TLE537" s="0"/>
      <c r="TLF537" s="0"/>
      <c r="TLG537" s="0"/>
      <c r="TLH537" s="0"/>
      <c r="TLI537" s="0"/>
      <c r="TLJ537" s="0"/>
      <c r="TLK537" s="0"/>
      <c r="TLL537" s="0"/>
      <c r="TLM537" s="0"/>
      <c r="TLN537" s="0"/>
      <c r="TLO537" s="0"/>
      <c r="TLP537" s="0"/>
      <c r="TLQ537" s="0"/>
      <c r="TLR537" s="0"/>
      <c r="TLS537" s="0"/>
      <c r="TLT537" s="0"/>
      <c r="TLU537" s="0"/>
      <c r="TLV537" s="0"/>
      <c r="TLW537" s="0"/>
      <c r="TLX537" s="0"/>
      <c r="TLY537" s="0"/>
      <c r="TLZ537" s="0"/>
      <c r="TMA537" s="0"/>
      <c r="TMB537" s="0"/>
      <c r="TMC537" s="0"/>
      <c r="TMD537" s="0"/>
      <c r="TME537" s="0"/>
      <c r="TMF537" s="0"/>
      <c r="TMG537" s="0"/>
      <c r="TMH537" s="0"/>
      <c r="TMI537" s="0"/>
      <c r="TMJ537" s="0"/>
      <c r="TMK537" s="0"/>
      <c r="TML537" s="0"/>
      <c r="TMM537" s="0"/>
      <c r="TMN537" s="0"/>
      <c r="TMO537" s="0"/>
      <c r="TMP537" s="0"/>
      <c r="TMQ537" s="0"/>
      <c r="TMR537" s="0"/>
      <c r="TMS537" s="0"/>
      <c r="TMT537" s="0"/>
      <c r="TMU537" s="0"/>
      <c r="TMV537" s="0"/>
      <c r="TMW537" s="0"/>
      <c r="TMX537" s="0"/>
      <c r="TMY537" s="0"/>
      <c r="TMZ537" s="0"/>
      <c r="TNA537" s="0"/>
      <c r="TNB537" s="0"/>
      <c r="TNC537" s="0"/>
      <c r="TND537" s="0"/>
      <c r="TNE537" s="0"/>
      <c r="TNF537" s="0"/>
      <c r="TNG537" s="0"/>
      <c r="TNH537" s="0"/>
      <c r="TNI537" s="0"/>
      <c r="TNJ537" s="0"/>
      <c r="TNK537" s="0"/>
      <c r="TNL537" s="0"/>
      <c r="TNM537" s="0"/>
      <c r="TNN537" s="0"/>
      <c r="TNO537" s="0"/>
      <c r="TNP537" s="0"/>
      <c r="TNQ537" s="0"/>
      <c r="TNR537" s="0"/>
      <c r="TNS537" s="0"/>
      <c r="TNT537" s="0"/>
      <c r="TNU537" s="0"/>
      <c r="TNV537" s="0"/>
      <c r="TNW537" s="0"/>
      <c r="TNX537" s="0"/>
      <c r="TNY537" s="0"/>
      <c r="TNZ537" s="0"/>
      <c r="TOA537" s="0"/>
      <c r="TOB537" s="0"/>
      <c r="TOC537" s="0"/>
      <c r="TOD537" s="0"/>
      <c r="TOE537" s="0"/>
      <c r="TOF537" s="0"/>
      <c r="TOG537" s="0"/>
      <c r="TOH537" s="0"/>
      <c r="TOI537" s="0"/>
      <c r="TOJ537" s="0"/>
      <c r="TOK537" s="0"/>
      <c r="TOL537" s="0"/>
      <c r="TOM537" s="0"/>
      <c r="TON537" s="0"/>
      <c r="TOO537" s="0"/>
      <c r="TOP537" s="0"/>
      <c r="TOQ537" s="0"/>
      <c r="TOR537" s="0"/>
      <c r="TOS537" s="0"/>
      <c r="TOT537" s="0"/>
      <c r="TOU537" s="0"/>
      <c r="TOV537" s="0"/>
      <c r="TOW537" s="0"/>
      <c r="TOX537" s="0"/>
      <c r="TOY537" s="0"/>
      <c r="TOZ537" s="0"/>
      <c r="TPA537" s="0"/>
      <c r="TPB537" s="0"/>
      <c r="TPC537" s="0"/>
      <c r="TPD537" s="0"/>
      <c r="TPE537" s="0"/>
      <c r="TPF537" s="0"/>
      <c r="TPG537" s="0"/>
      <c r="TPH537" s="0"/>
      <c r="TPI537" s="0"/>
      <c r="TPJ537" s="0"/>
      <c r="TPK537" s="0"/>
      <c r="TPL537" s="0"/>
      <c r="TPM537" s="0"/>
      <c r="TPN537" s="0"/>
      <c r="TPO537" s="0"/>
      <c r="TPP537" s="0"/>
      <c r="TPQ537" s="0"/>
      <c r="TPR537" s="0"/>
      <c r="TPS537" s="0"/>
      <c r="TPT537" s="0"/>
      <c r="TPU537" s="0"/>
      <c r="TPV537" s="0"/>
      <c r="TPW537" s="0"/>
      <c r="TPX537" s="0"/>
      <c r="TPY537" s="0"/>
      <c r="TPZ537" s="0"/>
      <c r="TQA537" s="0"/>
      <c r="TQB537" s="0"/>
      <c r="TQC537" s="0"/>
      <c r="TQD537" s="0"/>
      <c r="TQE537" s="0"/>
      <c r="TQF537" s="0"/>
      <c r="TQG537" s="0"/>
      <c r="TQH537" s="0"/>
      <c r="TQI537" s="0"/>
      <c r="TQJ537" s="0"/>
      <c r="TQK537" s="0"/>
      <c r="TQL537" s="0"/>
      <c r="TQM537" s="0"/>
      <c r="TQN537" s="0"/>
      <c r="TQO537" s="0"/>
      <c r="TQP537" s="0"/>
      <c r="TQQ537" s="0"/>
      <c r="TQR537" s="0"/>
      <c r="TQS537" s="0"/>
      <c r="TQT537" s="0"/>
      <c r="TQU537" s="0"/>
      <c r="TQV537" s="0"/>
      <c r="TQW537" s="0"/>
      <c r="TQX537" s="0"/>
      <c r="TQY537" s="0"/>
      <c r="TQZ537" s="0"/>
      <c r="TRA537" s="0"/>
      <c r="TRB537" s="0"/>
      <c r="TRC537" s="0"/>
      <c r="TRD537" s="0"/>
      <c r="TRE537" s="0"/>
      <c r="TRF537" s="0"/>
      <c r="TRG537" s="0"/>
      <c r="TRH537" s="0"/>
      <c r="TRI537" s="0"/>
      <c r="TRJ537" s="0"/>
      <c r="TRK537" s="0"/>
      <c r="TRL537" s="0"/>
      <c r="TRM537" s="0"/>
      <c r="TRN537" s="0"/>
      <c r="TRO537" s="0"/>
      <c r="TRP537" s="0"/>
      <c r="TRQ537" s="0"/>
      <c r="TRR537" s="0"/>
      <c r="TRS537" s="0"/>
      <c r="TRT537" s="0"/>
      <c r="TRU537" s="0"/>
      <c r="TRV537" s="0"/>
      <c r="TRW537" s="0"/>
      <c r="TRX537" s="0"/>
      <c r="TRY537" s="0"/>
      <c r="TRZ537" s="0"/>
      <c r="TSA537" s="0"/>
      <c r="TSB537" s="0"/>
      <c r="TSC537" s="0"/>
      <c r="TSD537" s="0"/>
      <c r="TSE537" s="0"/>
      <c r="TSF537" s="0"/>
      <c r="TSG537" s="0"/>
      <c r="TSH537" s="0"/>
      <c r="TSI537" s="0"/>
      <c r="TSJ537" s="0"/>
      <c r="TSK537" s="0"/>
      <c r="TSL537" s="0"/>
      <c r="TSM537" s="0"/>
      <c r="TSN537" s="0"/>
      <c r="TSO537" s="0"/>
      <c r="TSP537" s="0"/>
      <c r="TSQ537" s="0"/>
      <c r="TSR537" s="0"/>
      <c r="TSS537" s="0"/>
      <c r="TST537" s="0"/>
      <c r="TSU537" s="0"/>
      <c r="TSV537" s="0"/>
      <c r="TSW537" s="0"/>
      <c r="TSX537" s="0"/>
      <c r="TSY537" s="0"/>
      <c r="TSZ537" s="0"/>
      <c r="TTA537" s="0"/>
      <c r="TTB537" s="0"/>
      <c r="TTC537" s="0"/>
      <c r="TTD537" s="0"/>
      <c r="TTE537" s="0"/>
      <c r="TTF537" s="0"/>
      <c r="TTG537" s="0"/>
      <c r="TTH537" s="0"/>
      <c r="TTI537" s="0"/>
      <c r="TTJ537" s="0"/>
      <c r="TTK537" s="0"/>
      <c r="TTL537" s="0"/>
      <c r="TTM537" s="0"/>
      <c r="TTN537" s="0"/>
      <c r="TTO537" s="0"/>
      <c r="TTP537" s="0"/>
      <c r="TTQ537" s="0"/>
      <c r="TTR537" s="0"/>
      <c r="TTS537" s="0"/>
      <c r="TTT537" s="0"/>
      <c r="TTU537" s="0"/>
      <c r="TTV537" s="0"/>
      <c r="TTW537" s="0"/>
      <c r="TTX537" s="0"/>
      <c r="TTY537" s="0"/>
      <c r="TTZ537" s="0"/>
      <c r="TUA537" s="0"/>
      <c r="TUB537" s="0"/>
      <c r="TUC537" s="0"/>
      <c r="TUD537" s="0"/>
      <c r="TUE537" s="0"/>
      <c r="TUF537" s="0"/>
      <c r="TUG537" s="0"/>
      <c r="TUH537" s="0"/>
      <c r="TUI537" s="0"/>
      <c r="TUJ537" s="0"/>
      <c r="TUK537" s="0"/>
      <c r="TUL537" s="0"/>
      <c r="TUM537" s="0"/>
      <c r="TUN537" s="0"/>
      <c r="TUO537" s="0"/>
      <c r="TUP537" s="0"/>
      <c r="TUQ537" s="0"/>
      <c r="TUR537" s="0"/>
      <c r="TUS537" s="0"/>
      <c r="TUT537" s="0"/>
      <c r="TUU537" s="0"/>
      <c r="TUV537" s="0"/>
      <c r="TUW537" s="0"/>
      <c r="TUX537" s="0"/>
      <c r="TUY537" s="0"/>
      <c r="TUZ537" s="0"/>
      <c r="TVA537" s="0"/>
      <c r="TVB537" s="0"/>
      <c r="TVC537" s="0"/>
      <c r="TVD537" s="0"/>
      <c r="TVE537" s="0"/>
      <c r="TVF537" s="0"/>
      <c r="TVG537" s="0"/>
      <c r="TVH537" s="0"/>
      <c r="TVI537" s="0"/>
      <c r="TVJ537" s="0"/>
      <c r="TVK537" s="0"/>
      <c r="TVL537" s="0"/>
      <c r="TVM537" s="0"/>
      <c r="TVN537" s="0"/>
      <c r="TVO537" s="0"/>
      <c r="TVP537" s="0"/>
      <c r="TVQ537" s="0"/>
      <c r="TVR537" s="0"/>
      <c r="TVS537" s="0"/>
      <c r="TVT537" s="0"/>
      <c r="TVU537" s="0"/>
      <c r="TVV537" s="0"/>
      <c r="TVW537" s="0"/>
      <c r="TVX537" s="0"/>
      <c r="TVY537" s="0"/>
      <c r="TVZ537" s="0"/>
      <c r="TWA537" s="0"/>
      <c r="TWB537" s="0"/>
      <c r="TWC537" s="0"/>
      <c r="TWD537" s="0"/>
      <c r="TWE537" s="0"/>
      <c r="TWF537" s="0"/>
      <c r="TWG537" s="0"/>
      <c r="TWH537" s="0"/>
      <c r="TWI537" s="0"/>
      <c r="TWJ537" s="0"/>
      <c r="TWK537" s="0"/>
      <c r="TWL537" s="0"/>
      <c r="TWM537" s="0"/>
      <c r="TWN537" s="0"/>
      <c r="TWO537" s="0"/>
      <c r="TWP537" s="0"/>
      <c r="TWQ537" s="0"/>
      <c r="TWR537" s="0"/>
      <c r="TWS537" s="0"/>
      <c r="TWT537" s="0"/>
      <c r="TWU537" s="0"/>
      <c r="TWV537" s="0"/>
      <c r="TWW537" s="0"/>
      <c r="TWX537" s="0"/>
      <c r="TWY537" s="0"/>
      <c r="TWZ537" s="0"/>
      <c r="TXA537" s="0"/>
      <c r="TXB537" s="0"/>
      <c r="TXC537" s="0"/>
      <c r="TXD537" s="0"/>
      <c r="TXE537" s="0"/>
      <c r="TXF537" s="0"/>
      <c r="TXG537" s="0"/>
      <c r="TXH537" s="0"/>
      <c r="TXI537" s="0"/>
      <c r="TXJ537" s="0"/>
      <c r="TXK537" s="0"/>
      <c r="TXL537" s="0"/>
      <c r="TXM537" s="0"/>
      <c r="TXN537" s="0"/>
      <c r="TXO537" s="0"/>
      <c r="TXP537" s="0"/>
      <c r="TXQ537" s="0"/>
      <c r="TXR537" s="0"/>
      <c r="TXS537" s="0"/>
      <c r="TXT537" s="0"/>
      <c r="TXU537" s="0"/>
      <c r="TXV537" s="0"/>
      <c r="TXW537" s="0"/>
      <c r="TXX537" s="0"/>
      <c r="TXY537" s="0"/>
      <c r="TXZ537" s="0"/>
      <c r="TYA537" s="0"/>
      <c r="TYB537" s="0"/>
      <c r="TYC537" s="0"/>
      <c r="TYD537" s="0"/>
      <c r="TYE537" s="0"/>
      <c r="TYF537" s="0"/>
      <c r="TYG537" s="0"/>
      <c r="TYH537" s="0"/>
      <c r="TYI537" s="0"/>
      <c r="TYJ537" s="0"/>
      <c r="TYK537" s="0"/>
      <c r="TYL537" s="0"/>
      <c r="TYM537" s="0"/>
      <c r="TYN537" s="0"/>
      <c r="TYO537" s="0"/>
      <c r="TYP537" s="0"/>
      <c r="TYQ537" s="0"/>
      <c r="TYR537" s="0"/>
      <c r="TYS537" s="0"/>
      <c r="TYT537" s="0"/>
      <c r="TYU537" s="0"/>
      <c r="TYV537" s="0"/>
      <c r="TYW537" s="0"/>
      <c r="TYX537" s="0"/>
      <c r="TYY537" s="0"/>
      <c r="TYZ537" s="0"/>
      <c r="TZA537" s="0"/>
      <c r="TZB537" s="0"/>
      <c r="TZC537" s="0"/>
      <c r="TZD537" s="0"/>
      <c r="TZE537" s="0"/>
      <c r="TZF537" s="0"/>
      <c r="TZG537" s="0"/>
      <c r="TZH537" s="0"/>
      <c r="TZI537" s="0"/>
      <c r="TZJ537" s="0"/>
      <c r="TZK537" s="0"/>
      <c r="TZL537" s="0"/>
      <c r="TZM537" s="0"/>
      <c r="TZN537" s="0"/>
      <c r="TZO537" s="0"/>
      <c r="TZP537" s="0"/>
      <c r="TZQ537" s="0"/>
      <c r="TZR537" s="0"/>
      <c r="TZS537" s="0"/>
      <c r="TZT537" s="0"/>
      <c r="TZU537" s="0"/>
      <c r="TZV537" s="0"/>
      <c r="TZW537" s="0"/>
      <c r="TZX537" s="0"/>
      <c r="TZY537" s="0"/>
      <c r="TZZ537" s="0"/>
      <c r="UAA537" s="0"/>
      <c r="UAB537" s="0"/>
      <c r="UAC537" s="0"/>
      <c r="UAD537" s="0"/>
      <c r="UAE537" s="0"/>
      <c r="UAF537" s="0"/>
      <c r="UAG537" s="0"/>
      <c r="UAH537" s="0"/>
      <c r="UAI537" s="0"/>
      <c r="UAJ537" s="0"/>
      <c r="UAK537" s="0"/>
      <c r="UAL537" s="0"/>
      <c r="UAM537" s="0"/>
      <c r="UAN537" s="0"/>
      <c r="UAO537" s="0"/>
      <c r="UAP537" s="0"/>
      <c r="UAQ537" s="0"/>
      <c r="UAR537" s="0"/>
      <c r="UAS537" s="0"/>
      <c r="UAT537" s="0"/>
      <c r="UAU537" s="0"/>
      <c r="UAV537" s="0"/>
      <c r="UAW537" s="0"/>
      <c r="UAX537" s="0"/>
      <c r="UAY537" s="0"/>
      <c r="UAZ537" s="0"/>
      <c r="UBA537" s="0"/>
      <c r="UBB537" s="0"/>
      <c r="UBC537" s="0"/>
      <c r="UBD537" s="0"/>
      <c r="UBE537" s="0"/>
      <c r="UBF537" s="0"/>
      <c r="UBG537" s="0"/>
      <c r="UBH537" s="0"/>
      <c r="UBI537" s="0"/>
      <c r="UBJ537" s="0"/>
      <c r="UBK537" s="0"/>
      <c r="UBL537" s="0"/>
      <c r="UBM537" s="0"/>
      <c r="UBN537" s="0"/>
      <c r="UBO537" s="0"/>
      <c r="UBP537" s="0"/>
      <c r="UBQ537" s="0"/>
      <c r="UBR537" s="0"/>
      <c r="UBS537" s="0"/>
      <c r="UBT537" s="0"/>
      <c r="UBU537" s="0"/>
      <c r="UBV537" s="0"/>
      <c r="UBW537" s="0"/>
      <c r="UBX537" s="0"/>
      <c r="UBY537" s="0"/>
      <c r="UBZ537" s="0"/>
      <c r="UCA537" s="0"/>
      <c r="UCB537" s="0"/>
      <c r="UCC537" s="0"/>
      <c r="UCD537" s="0"/>
      <c r="UCE537" s="0"/>
      <c r="UCF537" s="0"/>
      <c r="UCG537" s="0"/>
      <c r="UCH537" s="0"/>
      <c r="UCI537" s="0"/>
      <c r="UCJ537" s="0"/>
      <c r="UCK537" s="0"/>
      <c r="UCL537" s="0"/>
      <c r="UCM537" s="0"/>
      <c r="UCN537" s="0"/>
      <c r="UCO537" s="0"/>
      <c r="UCP537" s="0"/>
      <c r="UCQ537" s="0"/>
      <c r="UCR537" s="0"/>
      <c r="UCS537" s="0"/>
      <c r="UCT537" s="0"/>
      <c r="UCU537" s="0"/>
      <c r="UCV537" s="0"/>
      <c r="UCW537" s="0"/>
      <c r="UCX537" s="0"/>
      <c r="UCY537" s="0"/>
      <c r="UCZ537" s="0"/>
      <c r="UDA537" s="0"/>
      <c r="UDB537" s="0"/>
      <c r="UDC537" s="0"/>
      <c r="UDD537" s="0"/>
      <c r="UDE537" s="0"/>
      <c r="UDF537" s="0"/>
      <c r="UDG537" s="0"/>
      <c r="UDH537" s="0"/>
      <c r="UDI537" s="0"/>
      <c r="UDJ537" s="0"/>
      <c r="UDK537" s="0"/>
      <c r="UDL537" s="0"/>
      <c r="UDM537" s="0"/>
      <c r="UDN537" s="0"/>
      <c r="UDO537" s="0"/>
      <c r="UDP537" s="0"/>
      <c r="UDQ537" s="0"/>
      <c r="UDR537" s="0"/>
      <c r="UDS537" s="0"/>
      <c r="UDT537" s="0"/>
      <c r="UDU537" s="0"/>
      <c r="UDV537" s="0"/>
      <c r="UDW537" s="0"/>
      <c r="UDX537" s="0"/>
      <c r="UDY537" s="0"/>
      <c r="UDZ537" s="0"/>
      <c r="UEA537" s="0"/>
      <c r="UEB537" s="0"/>
      <c r="UEC537" s="0"/>
      <c r="UED537" s="0"/>
      <c r="UEE537" s="0"/>
      <c r="UEF537" s="0"/>
      <c r="UEG537" s="0"/>
      <c r="UEH537" s="0"/>
      <c r="UEI537" s="0"/>
      <c r="UEJ537" s="0"/>
      <c r="UEK537" s="0"/>
      <c r="UEL537" s="0"/>
      <c r="UEM537" s="0"/>
      <c r="UEN537" s="0"/>
      <c r="UEO537" s="0"/>
      <c r="UEP537" s="0"/>
      <c r="UEQ537" s="0"/>
      <c r="UER537" s="0"/>
      <c r="UES537" s="0"/>
      <c r="UET537" s="0"/>
      <c r="UEU537" s="0"/>
      <c r="UEV537" s="0"/>
      <c r="UEW537" s="0"/>
      <c r="UEX537" s="0"/>
      <c r="UEY537" s="0"/>
      <c r="UEZ537" s="0"/>
      <c r="UFA537" s="0"/>
      <c r="UFB537" s="0"/>
      <c r="UFC537" s="0"/>
      <c r="UFD537" s="0"/>
      <c r="UFE537" s="0"/>
      <c r="UFF537" s="0"/>
      <c r="UFG537" s="0"/>
      <c r="UFH537" s="0"/>
      <c r="UFI537" s="0"/>
      <c r="UFJ537" s="0"/>
      <c r="UFK537" s="0"/>
      <c r="UFL537" s="0"/>
      <c r="UFM537" s="0"/>
      <c r="UFN537" s="0"/>
      <c r="UFO537" s="0"/>
      <c r="UFP537" s="0"/>
      <c r="UFQ537" s="0"/>
      <c r="UFR537" s="0"/>
      <c r="UFS537" s="0"/>
      <c r="UFT537" s="0"/>
      <c r="UFU537" s="0"/>
      <c r="UFV537" s="0"/>
      <c r="UFW537" s="0"/>
      <c r="UFX537" s="0"/>
      <c r="UFY537" s="0"/>
      <c r="UFZ537" s="0"/>
      <c r="UGA537" s="0"/>
      <c r="UGB537" s="0"/>
      <c r="UGC537" s="0"/>
      <c r="UGD537" s="0"/>
      <c r="UGE537" s="0"/>
      <c r="UGF537" s="0"/>
      <c r="UGG537" s="0"/>
      <c r="UGH537" s="0"/>
      <c r="UGI537" s="0"/>
      <c r="UGJ537" s="0"/>
      <c r="UGK537" s="0"/>
      <c r="UGL537" s="0"/>
      <c r="UGM537" s="0"/>
      <c r="UGN537" s="0"/>
      <c r="UGO537" s="0"/>
      <c r="UGP537" s="0"/>
      <c r="UGQ537" s="0"/>
      <c r="UGR537" s="0"/>
      <c r="UGS537" s="0"/>
      <c r="UGT537" s="0"/>
      <c r="UGU537" s="0"/>
      <c r="UGV537" s="0"/>
      <c r="UGW537" s="0"/>
      <c r="UGX537" s="0"/>
      <c r="UGY537" s="0"/>
      <c r="UGZ537" s="0"/>
      <c r="UHA537" s="0"/>
      <c r="UHB537" s="0"/>
      <c r="UHC537" s="0"/>
      <c r="UHD537" s="0"/>
      <c r="UHE537" s="0"/>
      <c r="UHF537" s="0"/>
      <c r="UHG537" s="0"/>
      <c r="UHH537" s="0"/>
      <c r="UHI537" s="0"/>
      <c r="UHJ537" s="0"/>
      <c r="UHK537" s="0"/>
      <c r="UHL537" s="0"/>
      <c r="UHM537" s="0"/>
      <c r="UHN537" s="0"/>
      <c r="UHO537" s="0"/>
      <c r="UHP537" s="0"/>
      <c r="UHQ537" s="0"/>
      <c r="UHR537" s="0"/>
      <c r="UHS537" s="0"/>
      <c r="UHT537" s="0"/>
      <c r="UHU537" s="0"/>
      <c r="UHV537" s="0"/>
      <c r="UHW537" s="0"/>
      <c r="UHX537" s="0"/>
      <c r="UHY537" s="0"/>
      <c r="UHZ537" s="0"/>
      <c r="UIA537" s="0"/>
      <c r="UIB537" s="0"/>
      <c r="UIC537" s="0"/>
      <c r="UID537" s="0"/>
      <c r="UIE537" s="0"/>
      <c r="UIF537" s="0"/>
      <c r="UIG537" s="0"/>
      <c r="UIH537" s="0"/>
      <c r="UII537" s="0"/>
      <c r="UIJ537" s="0"/>
      <c r="UIK537" s="0"/>
      <c r="UIL537" s="0"/>
      <c r="UIM537" s="0"/>
      <c r="UIN537" s="0"/>
      <c r="UIO537" s="0"/>
      <c r="UIP537" s="0"/>
      <c r="UIQ537" s="0"/>
      <c r="UIR537" s="0"/>
      <c r="UIS537" s="0"/>
      <c r="UIT537" s="0"/>
      <c r="UIU537" s="0"/>
      <c r="UIV537" s="0"/>
      <c r="UIW537" s="0"/>
      <c r="UIX537" s="0"/>
      <c r="UIY537" s="0"/>
      <c r="UIZ537" s="0"/>
      <c r="UJA537" s="0"/>
      <c r="UJB537" s="0"/>
      <c r="UJC537" s="0"/>
      <c r="UJD537" s="0"/>
      <c r="UJE537" s="0"/>
      <c r="UJF537" s="0"/>
      <c r="UJG537" s="0"/>
      <c r="UJH537" s="0"/>
      <c r="UJI537" s="0"/>
      <c r="UJJ537" s="0"/>
      <c r="UJK537" s="0"/>
      <c r="UJL537" s="0"/>
      <c r="UJM537" s="0"/>
      <c r="UJN537" s="0"/>
      <c r="UJO537" s="0"/>
      <c r="UJP537" s="0"/>
      <c r="UJQ537" s="0"/>
      <c r="UJR537" s="0"/>
      <c r="UJS537" s="0"/>
      <c r="UJT537" s="0"/>
      <c r="UJU537" s="0"/>
      <c r="UJV537" s="0"/>
      <c r="UJW537" s="0"/>
      <c r="UJX537" s="0"/>
      <c r="UJY537" s="0"/>
      <c r="UJZ537" s="0"/>
      <c r="UKA537" s="0"/>
      <c r="UKB537" s="0"/>
      <c r="UKC537" s="0"/>
      <c r="UKD537" s="0"/>
      <c r="UKE537" s="0"/>
      <c r="UKF537" s="0"/>
      <c r="UKG537" s="0"/>
      <c r="UKH537" s="0"/>
      <c r="UKI537" s="0"/>
      <c r="UKJ537" s="0"/>
      <c r="UKK537" s="0"/>
      <c r="UKL537" s="0"/>
      <c r="UKM537" s="0"/>
      <c r="UKN537" s="0"/>
      <c r="UKO537" s="0"/>
      <c r="UKP537" s="0"/>
      <c r="UKQ537" s="0"/>
      <c r="UKR537" s="0"/>
      <c r="UKS537" s="0"/>
      <c r="UKT537" s="0"/>
      <c r="UKU537" s="0"/>
      <c r="UKV537" s="0"/>
      <c r="UKW537" s="0"/>
      <c r="UKX537" s="0"/>
      <c r="UKY537" s="0"/>
      <c r="UKZ537" s="0"/>
      <c r="ULA537" s="0"/>
      <c r="ULB537" s="0"/>
      <c r="ULC537" s="0"/>
      <c r="ULD537" s="0"/>
      <c r="ULE537" s="0"/>
      <c r="ULF537" s="0"/>
      <c r="ULG537" s="0"/>
      <c r="ULH537" s="0"/>
      <c r="ULI537" s="0"/>
      <c r="ULJ537" s="0"/>
      <c r="ULK537" s="0"/>
      <c r="ULL537" s="0"/>
      <c r="ULM537" s="0"/>
      <c r="ULN537" s="0"/>
      <c r="ULO537" s="0"/>
      <c r="ULP537" s="0"/>
      <c r="ULQ537" s="0"/>
      <c r="ULR537" s="0"/>
      <c r="ULS537" s="0"/>
      <c r="ULT537" s="0"/>
      <c r="ULU537" s="0"/>
      <c r="ULV537" s="0"/>
      <c r="ULW537" s="0"/>
      <c r="ULX537" s="0"/>
      <c r="ULY537" s="0"/>
      <c r="ULZ537" s="0"/>
      <c r="UMA537" s="0"/>
      <c r="UMB537" s="0"/>
      <c r="UMC537" s="0"/>
      <c r="UMD537" s="0"/>
      <c r="UME537" s="0"/>
      <c r="UMF537" s="0"/>
      <c r="UMG537" s="0"/>
      <c r="UMH537" s="0"/>
      <c r="UMI537" s="0"/>
      <c r="UMJ537" s="0"/>
      <c r="UMK537" s="0"/>
      <c r="UML537" s="0"/>
      <c r="UMM537" s="0"/>
      <c r="UMN537" s="0"/>
      <c r="UMO537" s="0"/>
      <c r="UMP537" s="0"/>
      <c r="UMQ537" s="0"/>
      <c r="UMR537" s="0"/>
      <c r="UMS537" s="0"/>
      <c r="UMT537" s="0"/>
      <c r="UMU537" s="0"/>
      <c r="UMV537" s="0"/>
      <c r="UMW537" s="0"/>
      <c r="UMX537" s="0"/>
      <c r="UMY537" s="0"/>
      <c r="UMZ537" s="0"/>
      <c r="UNA537" s="0"/>
      <c r="UNB537" s="0"/>
      <c r="UNC537" s="0"/>
      <c r="UND537" s="0"/>
      <c r="UNE537" s="0"/>
      <c r="UNF537" s="0"/>
      <c r="UNG537" s="0"/>
      <c r="UNH537" s="0"/>
      <c r="UNI537" s="0"/>
      <c r="UNJ537" s="0"/>
      <c r="UNK537" s="0"/>
      <c r="UNL537" s="0"/>
      <c r="UNM537" s="0"/>
      <c r="UNN537" s="0"/>
      <c r="UNO537" s="0"/>
      <c r="UNP537" s="0"/>
      <c r="UNQ537" s="0"/>
      <c r="UNR537" s="0"/>
      <c r="UNS537" s="0"/>
      <c r="UNT537" s="0"/>
      <c r="UNU537" s="0"/>
      <c r="UNV537" s="0"/>
      <c r="UNW537" s="0"/>
      <c r="UNX537" s="0"/>
      <c r="UNY537" s="0"/>
      <c r="UNZ537" s="0"/>
      <c r="UOA537" s="0"/>
      <c r="UOB537" s="0"/>
      <c r="UOC537" s="0"/>
      <c r="UOD537" s="0"/>
      <c r="UOE537" s="0"/>
      <c r="UOF537" s="0"/>
      <c r="UOG537" s="0"/>
      <c r="UOH537" s="0"/>
      <c r="UOI537" s="0"/>
      <c r="UOJ537" s="0"/>
      <c r="UOK537" s="0"/>
      <c r="UOL537" s="0"/>
      <c r="UOM537" s="0"/>
      <c r="UON537" s="0"/>
      <c r="UOO537" s="0"/>
      <c r="UOP537" s="0"/>
      <c r="UOQ537" s="0"/>
      <c r="UOR537" s="0"/>
      <c r="UOS537" s="0"/>
      <c r="UOT537" s="0"/>
      <c r="UOU537" s="0"/>
      <c r="UOV537" s="0"/>
      <c r="UOW537" s="0"/>
      <c r="UOX537" s="0"/>
      <c r="UOY537" s="0"/>
      <c r="UOZ537" s="0"/>
      <c r="UPA537" s="0"/>
      <c r="UPB537" s="0"/>
      <c r="UPC537" s="0"/>
      <c r="UPD537" s="0"/>
      <c r="UPE537" s="0"/>
      <c r="UPF537" s="0"/>
      <c r="UPG537" s="0"/>
      <c r="UPH537" s="0"/>
      <c r="UPI537" s="0"/>
      <c r="UPJ537" s="0"/>
      <c r="UPK537" s="0"/>
      <c r="UPL537" s="0"/>
      <c r="UPM537" s="0"/>
      <c r="UPN537" s="0"/>
      <c r="UPO537" s="0"/>
      <c r="UPP537" s="0"/>
      <c r="UPQ537" s="0"/>
      <c r="UPR537" s="0"/>
      <c r="UPS537" s="0"/>
      <c r="UPT537" s="0"/>
      <c r="UPU537" s="0"/>
      <c r="UPV537" s="0"/>
      <c r="UPW537" s="0"/>
      <c r="UPX537" s="0"/>
      <c r="UPY537" s="0"/>
      <c r="UPZ537" s="0"/>
      <c r="UQA537" s="0"/>
      <c r="UQB537" s="0"/>
      <c r="UQC537" s="0"/>
      <c r="UQD537" s="0"/>
      <c r="UQE537" s="0"/>
      <c r="UQF537" s="0"/>
      <c r="UQG537" s="0"/>
      <c r="UQH537" s="0"/>
      <c r="UQI537" s="0"/>
      <c r="UQJ537" s="0"/>
      <c r="UQK537" s="0"/>
      <c r="UQL537" s="0"/>
      <c r="UQM537" s="0"/>
      <c r="UQN537" s="0"/>
      <c r="UQO537" s="0"/>
      <c r="UQP537" s="0"/>
      <c r="UQQ537" s="0"/>
      <c r="UQR537" s="0"/>
      <c r="UQS537" s="0"/>
      <c r="UQT537" s="0"/>
      <c r="UQU537" s="0"/>
      <c r="UQV537" s="0"/>
      <c r="UQW537" s="0"/>
      <c r="UQX537" s="0"/>
      <c r="UQY537" s="0"/>
      <c r="UQZ537" s="0"/>
      <c r="URA537" s="0"/>
      <c r="URB537" s="0"/>
      <c r="URC537" s="0"/>
      <c r="URD537" s="0"/>
      <c r="URE537" s="0"/>
      <c r="URF537" s="0"/>
      <c r="URG537" s="0"/>
      <c r="URH537" s="0"/>
      <c r="URI537" s="0"/>
      <c r="URJ537" s="0"/>
      <c r="URK537" s="0"/>
      <c r="URL537" s="0"/>
      <c r="URM537" s="0"/>
      <c r="URN537" s="0"/>
      <c r="URO537" s="0"/>
      <c r="URP537" s="0"/>
      <c r="URQ537" s="0"/>
      <c r="URR537" s="0"/>
      <c r="URS537" s="0"/>
      <c r="URT537" s="0"/>
      <c r="URU537" s="0"/>
      <c r="URV537" s="0"/>
      <c r="URW537" s="0"/>
      <c r="URX537" s="0"/>
      <c r="URY537" s="0"/>
      <c r="URZ537" s="0"/>
      <c r="USA537" s="0"/>
      <c r="USB537" s="0"/>
      <c r="USC537" s="0"/>
      <c r="USD537" s="0"/>
      <c r="USE537" s="0"/>
      <c r="USF537" s="0"/>
      <c r="USG537" s="0"/>
      <c r="USH537" s="0"/>
      <c r="USI537" s="0"/>
      <c r="USJ537" s="0"/>
      <c r="USK537" s="0"/>
      <c r="USL537" s="0"/>
      <c r="USM537" s="0"/>
      <c r="USN537" s="0"/>
      <c r="USO537" s="0"/>
      <c r="USP537" s="0"/>
      <c r="USQ537" s="0"/>
      <c r="USR537" s="0"/>
      <c r="USS537" s="0"/>
      <c r="UST537" s="0"/>
      <c r="USU537" s="0"/>
      <c r="USV537" s="0"/>
      <c r="USW537" s="0"/>
      <c r="USX537" s="0"/>
      <c r="USY537" s="0"/>
      <c r="USZ537" s="0"/>
      <c r="UTA537" s="0"/>
      <c r="UTB537" s="0"/>
      <c r="UTC537" s="0"/>
      <c r="UTD537" s="0"/>
      <c r="UTE537" s="0"/>
      <c r="UTF537" s="0"/>
      <c r="UTG537" s="0"/>
      <c r="UTH537" s="0"/>
      <c r="UTI537" s="0"/>
      <c r="UTJ537" s="0"/>
      <c r="UTK537" s="0"/>
      <c r="UTL537" s="0"/>
      <c r="UTM537" s="0"/>
      <c r="UTN537" s="0"/>
      <c r="UTO537" s="0"/>
      <c r="UTP537" s="0"/>
      <c r="UTQ537" s="0"/>
      <c r="UTR537" s="0"/>
      <c r="UTS537" s="0"/>
      <c r="UTT537" s="0"/>
      <c r="UTU537" s="0"/>
      <c r="UTV537" s="0"/>
      <c r="UTW537" s="0"/>
      <c r="UTX537" s="0"/>
      <c r="UTY537" s="0"/>
      <c r="UTZ537" s="0"/>
      <c r="UUA537" s="0"/>
      <c r="UUB537" s="0"/>
      <c r="UUC537" s="0"/>
      <c r="UUD537" s="0"/>
      <c r="UUE537" s="0"/>
      <c r="UUF537" s="0"/>
      <c r="UUG537" s="0"/>
      <c r="UUH537" s="0"/>
      <c r="UUI537" s="0"/>
      <c r="UUJ537" s="0"/>
      <c r="UUK537" s="0"/>
      <c r="UUL537" s="0"/>
      <c r="UUM537" s="0"/>
      <c r="UUN537" s="0"/>
      <c r="UUO537" s="0"/>
      <c r="UUP537" s="0"/>
      <c r="UUQ537" s="0"/>
      <c r="UUR537" s="0"/>
      <c r="UUS537" s="0"/>
      <c r="UUT537" s="0"/>
      <c r="UUU537" s="0"/>
      <c r="UUV537" s="0"/>
      <c r="UUW537" s="0"/>
      <c r="UUX537" s="0"/>
      <c r="UUY537" s="0"/>
      <c r="UUZ537" s="0"/>
      <c r="UVA537" s="0"/>
      <c r="UVB537" s="0"/>
      <c r="UVC537" s="0"/>
      <c r="UVD537" s="0"/>
      <c r="UVE537" s="0"/>
      <c r="UVF537" s="0"/>
      <c r="UVG537" s="0"/>
      <c r="UVH537" s="0"/>
      <c r="UVI537" s="0"/>
      <c r="UVJ537" s="0"/>
      <c r="UVK537" s="0"/>
      <c r="UVL537" s="0"/>
      <c r="UVM537" s="0"/>
      <c r="UVN537" s="0"/>
      <c r="UVO537" s="0"/>
      <c r="UVP537" s="0"/>
      <c r="UVQ537" s="0"/>
      <c r="UVR537" s="0"/>
      <c r="UVS537" s="0"/>
      <c r="UVT537" s="0"/>
      <c r="UVU537" s="0"/>
      <c r="UVV537" s="0"/>
      <c r="UVW537" s="0"/>
      <c r="UVX537" s="0"/>
      <c r="UVY537" s="0"/>
      <c r="UVZ537" s="0"/>
      <c r="UWA537" s="0"/>
      <c r="UWB537" s="0"/>
      <c r="UWC537" s="0"/>
      <c r="UWD537" s="0"/>
      <c r="UWE537" s="0"/>
      <c r="UWF537" s="0"/>
      <c r="UWG537" s="0"/>
      <c r="UWH537" s="0"/>
      <c r="UWI537" s="0"/>
      <c r="UWJ537" s="0"/>
      <c r="UWK537" s="0"/>
      <c r="UWL537" s="0"/>
      <c r="UWM537" s="0"/>
      <c r="UWN537" s="0"/>
      <c r="UWO537" s="0"/>
      <c r="UWP537" s="0"/>
      <c r="UWQ537" s="0"/>
      <c r="UWR537" s="0"/>
      <c r="UWS537" s="0"/>
      <c r="UWT537" s="0"/>
      <c r="UWU537" s="0"/>
      <c r="UWV537" s="0"/>
      <c r="UWW537" s="0"/>
      <c r="UWX537" s="0"/>
      <c r="UWY537" s="0"/>
      <c r="UWZ537" s="0"/>
      <c r="UXA537" s="0"/>
      <c r="UXB537" s="0"/>
      <c r="UXC537" s="0"/>
      <c r="UXD537" s="0"/>
      <c r="UXE537" s="0"/>
      <c r="UXF537" s="0"/>
      <c r="UXG537" s="0"/>
      <c r="UXH537" s="0"/>
      <c r="UXI537" s="0"/>
      <c r="UXJ537" s="0"/>
      <c r="UXK537" s="0"/>
      <c r="UXL537" s="0"/>
      <c r="UXM537" s="0"/>
      <c r="UXN537" s="0"/>
      <c r="UXO537" s="0"/>
      <c r="UXP537" s="0"/>
      <c r="UXQ537" s="0"/>
      <c r="UXR537" s="0"/>
      <c r="UXS537" s="0"/>
      <c r="UXT537" s="0"/>
      <c r="UXU537" s="0"/>
      <c r="UXV537" s="0"/>
      <c r="UXW537" s="0"/>
      <c r="UXX537" s="0"/>
      <c r="UXY537" s="0"/>
      <c r="UXZ537" s="0"/>
      <c r="UYA537" s="0"/>
      <c r="UYB537" s="0"/>
      <c r="UYC537" s="0"/>
      <c r="UYD537" s="0"/>
      <c r="UYE537" s="0"/>
      <c r="UYF537" s="0"/>
      <c r="UYG537" s="0"/>
      <c r="UYH537" s="0"/>
      <c r="UYI537" s="0"/>
      <c r="UYJ537" s="0"/>
      <c r="UYK537" s="0"/>
      <c r="UYL537" s="0"/>
      <c r="UYM537" s="0"/>
      <c r="UYN537" s="0"/>
      <c r="UYO537" s="0"/>
      <c r="UYP537" s="0"/>
      <c r="UYQ537" s="0"/>
      <c r="UYR537" s="0"/>
      <c r="UYS537" s="0"/>
      <c r="UYT537" s="0"/>
      <c r="UYU537" s="0"/>
      <c r="UYV537" s="0"/>
      <c r="UYW537" s="0"/>
      <c r="UYX537" s="0"/>
      <c r="UYY537" s="0"/>
      <c r="UYZ537" s="0"/>
      <c r="UZA537" s="0"/>
      <c r="UZB537" s="0"/>
      <c r="UZC537" s="0"/>
      <c r="UZD537" s="0"/>
      <c r="UZE537" s="0"/>
      <c r="UZF537" s="0"/>
      <c r="UZG537" s="0"/>
      <c r="UZH537" s="0"/>
      <c r="UZI537" s="0"/>
      <c r="UZJ537" s="0"/>
      <c r="UZK537" s="0"/>
      <c r="UZL537" s="0"/>
      <c r="UZM537" s="0"/>
      <c r="UZN537" s="0"/>
      <c r="UZO537" s="0"/>
      <c r="UZP537" s="0"/>
      <c r="UZQ537" s="0"/>
      <c r="UZR537" s="0"/>
      <c r="UZS537" s="0"/>
      <c r="UZT537" s="0"/>
      <c r="UZU537" s="0"/>
      <c r="UZV537" s="0"/>
      <c r="UZW537" s="0"/>
      <c r="UZX537" s="0"/>
      <c r="UZY537" s="0"/>
      <c r="UZZ537" s="0"/>
      <c r="VAA537" s="0"/>
      <c r="VAB537" s="0"/>
      <c r="VAC537" s="0"/>
      <c r="VAD537" s="0"/>
      <c r="VAE537" s="0"/>
      <c r="VAF537" s="0"/>
      <c r="VAG537" s="0"/>
      <c r="VAH537" s="0"/>
      <c r="VAI537" s="0"/>
      <c r="VAJ537" s="0"/>
      <c r="VAK537" s="0"/>
      <c r="VAL537" s="0"/>
      <c r="VAM537" s="0"/>
      <c r="VAN537" s="0"/>
      <c r="VAO537" s="0"/>
      <c r="VAP537" s="0"/>
      <c r="VAQ537" s="0"/>
      <c r="VAR537" s="0"/>
      <c r="VAS537" s="0"/>
      <c r="VAT537" s="0"/>
      <c r="VAU537" s="0"/>
      <c r="VAV537" s="0"/>
      <c r="VAW537" s="0"/>
      <c r="VAX537" s="0"/>
      <c r="VAY537" s="0"/>
      <c r="VAZ537" s="0"/>
      <c r="VBA537" s="0"/>
      <c r="VBB537" s="0"/>
      <c r="VBC537" s="0"/>
      <c r="VBD537" s="0"/>
      <c r="VBE537" s="0"/>
      <c r="VBF537" s="0"/>
      <c r="VBG537" s="0"/>
      <c r="VBH537" s="0"/>
      <c r="VBI537" s="0"/>
      <c r="VBJ537" s="0"/>
      <c r="VBK537" s="0"/>
      <c r="VBL537" s="0"/>
      <c r="VBM537" s="0"/>
      <c r="VBN537" s="0"/>
      <c r="VBO537" s="0"/>
      <c r="VBP537" s="0"/>
      <c r="VBQ537" s="0"/>
      <c r="VBR537" s="0"/>
      <c r="VBS537" s="0"/>
      <c r="VBT537" s="0"/>
      <c r="VBU537" s="0"/>
      <c r="VBV537" s="0"/>
      <c r="VBW537" s="0"/>
      <c r="VBX537" s="0"/>
      <c r="VBY537" s="0"/>
      <c r="VBZ537" s="0"/>
      <c r="VCA537" s="0"/>
      <c r="VCB537" s="0"/>
      <c r="VCC537" s="0"/>
      <c r="VCD537" s="0"/>
      <c r="VCE537" s="0"/>
      <c r="VCF537" s="0"/>
      <c r="VCG537" s="0"/>
      <c r="VCH537" s="0"/>
      <c r="VCI537" s="0"/>
      <c r="VCJ537" s="0"/>
      <c r="VCK537" s="0"/>
      <c r="VCL537" s="0"/>
      <c r="VCM537" s="0"/>
      <c r="VCN537" s="0"/>
      <c r="VCO537" s="0"/>
      <c r="VCP537" s="0"/>
      <c r="VCQ537" s="0"/>
      <c r="VCR537" s="0"/>
      <c r="VCS537" s="0"/>
      <c r="VCT537" s="0"/>
      <c r="VCU537" s="0"/>
      <c r="VCV537" s="0"/>
      <c r="VCW537" s="0"/>
      <c r="VCX537" s="0"/>
      <c r="VCY537" s="0"/>
      <c r="VCZ537" s="0"/>
      <c r="VDA537" s="0"/>
      <c r="VDB537" s="0"/>
      <c r="VDC537" s="0"/>
      <c r="VDD537" s="0"/>
      <c r="VDE537" s="0"/>
      <c r="VDF537" s="0"/>
      <c r="VDG537" s="0"/>
      <c r="VDH537" s="0"/>
      <c r="VDI537" s="0"/>
      <c r="VDJ537" s="0"/>
      <c r="VDK537" s="0"/>
      <c r="VDL537" s="0"/>
      <c r="VDM537" s="0"/>
      <c r="VDN537" s="0"/>
      <c r="VDO537" s="0"/>
      <c r="VDP537" s="0"/>
      <c r="VDQ537" s="0"/>
      <c r="VDR537" s="0"/>
      <c r="VDS537" s="0"/>
      <c r="VDT537" s="0"/>
      <c r="VDU537" s="0"/>
      <c r="VDV537" s="0"/>
      <c r="VDW537" s="0"/>
      <c r="VDX537" s="0"/>
      <c r="VDY537" s="0"/>
      <c r="VDZ537" s="0"/>
      <c r="VEA537" s="0"/>
      <c r="VEB537" s="0"/>
      <c r="VEC537" s="0"/>
      <c r="VED537" s="0"/>
      <c r="VEE537" s="0"/>
      <c r="VEF537" s="0"/>
      <c r="VEG537" s="0"/>
      <c r="VEH537" s="0"/>
      <c r="VEI537" s="0"/>
      <c r="VEJ537" s="0"/>
      <c r="VEK537" s="0"/>
      <c r="VEL537" s="0"/>
      <c r="VEM537" s="0"/>
      <c r="VEN537" s="0"/>
      <c r="VEO537" s="0"/>
      <c r="VEP537" s="0"/>
      <c r="VEQ537" s="0"/>
      <c r="VER537" s="0"/>
      <c r="VES537" s="0"/>
      <c r="VET537" s="0"/>
      <c r="VEU537" s="0"/>
      <c r="VEV537" s="0"/>
      <c r="VEW537" s="0"/>
      <c r="VEX537" s="0"/>
      <c r="VEY537" s="0"/>
      <c r="VEZ537" s="0"/>
      <c r="VFA537" s="0"/>
      <c r="VFB537" s="0"/>
      <c r="VFC537" s="0"/>
      <c r="VFD537" s="0"/>
      <c r="VFE537" s="0"/>
      <c r="VFF537" s="0"/>
      <c r="VFG537" s="0"/>
      <c r="VFH537" s="0"/>
      <c r="VFI537" s="0"/>
      <c r="VFJ537" s="0"/>
      <c r="VFK537" s="0"/>
      <c r="VFL537" s="0"/>
      <c r="VFM537" s="0"/>
      <c r="VFN537" s="0"/>
      <c r="VFO537" s="0"/>
      <c r="VFP537" s="0"/>
      <c r="VFQ537" s="0"/>
      <c r="VFR537" s="0"/>
      <c r="VFS537" s="0"/>
      <c r="VFT537" s="0"/>
      <c r="VFU537" s="0"/>
      <c r="VFV537" s="0"/>
      <c r="VFW537" s="0"/>
      <c r="VFX537" s="0"/>
      <c r="VFY537" s="0"/>
      <c r="VFZ537" s="0"/>
      <c r="VGA537" s="0"/>
      <c r="VGB537" s="0"/>
      <c r="VGC537" s="0"/>
      <c r="VGD537" s="0"/>
      <c r="VGE537" s="0"/>
      <c r="VGF537" s="0"/>
      <c r="VGG537" s="0"/>
      <c r="VGH537" s="0"/>
      <c r="VGI537" s="0"/>
      <c r="VGJ537" s="0"/>
      <c r="VGK537" s="0"/>
      <c r="VGL537" s="0"/>
      <c r="VGM537" s="0"/>
      <c r="VGN537" s="0"/>
      <c r="VGO537" s="0"/>
      <c r="VGP537" s="0"/>
      <c r="VGQ537" s="0"/>
      <c r="VGR537" s="0"/>
      <c r="VGS537" s="0"/>
      <c r="VGT537" s="0"/>
      <c r="VGU537" s="0"/>
      <c r="VGV537" s="0"/>
      <c r="VGW537" s="0"/>
      <c r="VGX537" s="0"/>
      <c r="VGY537" s="0"/>
      <c r="VGZ537" s="0"/>
      <c r="VHA537" s="0"/>
      <c r="VHB537" s="0"/>
      <c r="VHC537" s="0"/>
      <c r="VHD537" s="0"/>
      <c r="VHE537" s="0"/>
      <c r="VHF537" s="0"/>
      <c r="VHG537" s="0"/>
      <c r="VHH537" s="0"/>
      <c r="VHI537" s="0"/>
      <c r="VHJ537" s="0"/>
      <c r="VHK537" s="0"/>
      <c r="VHL537" s="0"/>
      <c r="VHM537" s="0"/>
      <c r="VHN537" s="0"/>
      <c r="VHO537" s="0"/>
      <c r="VHP537" s="0"/>
      <c r="VHQ537" s="0"/>
      <c r="VHR537" s="0"/>
      <c r="VHS537" s="0"/>
      <c r="VHT537" s="0"/>
      <c r="VHU537" s="0"/>
      <c r="VHV537" s="0"/>
      <c r="VHW537" s="0"/>
      <c r="VHX537" s="0"/>
      <c r="VHY537" s="0"/>
      <c r="VHZ537" s="0"/>
      <c r="VIA537" s="0"/>
      <c r="VIB537" s="0"/>
      <c r="VIC537" s="0"/>
      <c r="VID537" s="0"/>
      <c r="VIE537" s="0"/>
      <c r="VIF537" s="0"/>
      <c r="VIG537" s="0"/>
      <c r="VIH537" s="0"/>
      <c r="VII537" s="0"/>
      <c r="VIJ537" s="0"/>
      <c r="VIK537" s="0"/>
      <c r="VIL537" s="0"/>
      <c r="VIM537" s="0"/>
      <c r="VIN537" s="0"/>
      <c r="VIO537" s="0"/>
      <c r="VIP537" s="0"/>
      <c r="VIQ537" s="0"/>
      <c r="VIR537" s="0"/>
      <c r="VIS537" s="0"/>
      <c r="VIT537" s="0"/>
      <c r="VIU537" s="0"/>
      <c r="VIV537" s="0"/>
      <c r="VIW537" s="0"/>
      <c r="VIX537" s="0"/>
      <c r="VIY537" s="0"/>
      <c r="VIZ537" s="0"/>
      <c r="VJA537" s="0"/>
      <c r="VJB537" s="0"/>
      <c r="VJC537" s="0"/>
      <c r="VJD537" s="0"/>
      <c r="VJE537" s="0"/>
      <c r="VJF537" s="0"/>
      <c r="VJG537" s="0"/>
      <c r="VJH537" s="0"/>
      <c r="VJI537" s="0"/>
      <c r="VJJ537" s="0"/>
      <c r="VJK537" s="0"/>
      <c r="VJL537" s="0"/>
      <c r="VJM537" s="0"/>
      <c r="VJN537" s="0"/>
      <c r="VJO537" s="0"/>
      <c r="VJP537" s="0"/>
      <c r="VJQ537" s="0"/>
      <c r="VJR537" s="0"/>
      <c r="VJS537" s="0"/>
      <c r="VJT537" s="0"/>
      <c r="VJU537" s="0"/>
      <c r="VJV537" s="0"/>
      <c r="VJW537" s="0"/>
      <c r="VJX537" s="0"/>
      <c r="VJY537" s="0"/>
      <c r="VJZ537" s="0"/>
      <c r="VKA537" s="0"/>
      <c r="VKB537" s="0"/>
      <c r="VKC537" s="0"/>
      <c r="VKD537" s="0"/>
      <c r="VKE537" s="0"/>
      <c r="VKF537" s="0"/>
      <c r="VKG537" s="0"/>
      <c r="VKH537" s="0"/>
      <c r="VKI537" s="0"/>
      <c r="VKJ537" s="0"/>
      <c r="VKK537" s="0"/>
      <c r="VKL537" s="0"/>
      <c r="VKM537" s="0"/>
      <c r="VKN537" s="0"/>
      <c r="VKO537" s="0"/>
      <c r="VKP537" s="0"/>
      <c r="VKQ537" s="0"/>
      <c r="VKR537" s="0"/>
      <c r="VKS537" s="0"/>
      <c r="VKT537" s="0"/>
      <c r="VKU537" s="0"/>
      <c r="VKV537" s="0"/>
      <c r="VKW537" s="0"/>
      <c r="VKX537" s="0"/>
      <c r="VKY537" s="0"/>
      <c r="VKZ537" s="0"/>
      <c r="VLA537" s="0"/>
      <c r="VLB537" s="0"/>
      <c r="VLC537" s="0"/>
      <c r="VLD537" s="0"/>
      <c r="VLE537" s="0"/>
      <c r="VLF537" s="0"/>
      <c r="VLG537" s="0"/>
      <c r="VLH537" s="0"/>
      <c r="VLI537" s="0"/>
      <c r="VLJ537" s="0"/>
      <c r="VLK537" s="0"/>
      <c r="VLL537" s="0"/>
      <c r="VLM537" s="0"/>
      <c r="VLN537" s="0"/>
      <c r="VLO537" s="0"/>
      <c r="VLP537" s="0"/>
      <c r="VLQ537" s="0"/>
      <c r="VLR537" s="0"/>
      <c r="VLS537" s="0"/>
      <c r="VLT537" s="0"/>
      <c r="VLU537" s="0"/>
      <c r="VLV537" s="0"/>
      <c r="VLW537" s="0"/>
      <c r="VLX537" s="0"/>
      <c r="VLY537" s="0"/>
      <c r="VLZ537" s="0"/>
      <c r="VMA537" s="0"/>
      <c r="VMB537" s="0"/>
      <c r="VMC537" s="0"/>
      <c r="VMD537" s="0"/>
      <c r="VME537" s="0"/>
      <c r="VMF537" s="0"/>
      <c r="VMG537" s="0"/>
      <c r="VMH537" s="0"/>
      <c r="VMI537" s="0"/>
      <c r="VMJ537" s="0"/>
      <c r="VMK537" s="0"/>
      <c r="VML537" s="0"/>
      <c r="VMM537" s="0"/>
      <c r="VMN537" s="0"/>
      <c r="VMO537" s="0"/>
      <c r="VMP537" s="0"/>
      <c r="VMQ537" s="0"/>
      <c r="VMR537" s="0"/>
      <c r="VMS537" s="0"/>
      <c r="VMT537" s="0"/>
      <c r="VMU537" s="0"/>
      <c r="VMV537" s="0"/>
      <c r="VMW537" s="0"/>
      <c r="VMX537" s="0"/>
      <c r="VMY537" s="0"/>
      <c r="VMZ537" s="0"/>
      <c r="VNA537" s="0"/>
      <c r="VNB537" s="0"/>
      <c r="VNC537" s="0"/>
      <c r="VND537" s="0"/>
      <c r="VNE537" s="0"/>
      <c r="VNF537" s="0"/>
      <c r="VNG537" s="0"/>
      <c r="VNH537" s="0"/>
      <c r="VNI537" s="0"/>
      <c r="VNJ537" s="0"/>
      <c r="VNK537" s="0"/>
      <c r="VNL537" s="0"/>
      <c r="VNM537" s="0"/>
      <c r="VNN537" s="0"/>
      <c r="VNO537" s="0"/>
      <c r="VNP537" s="0"/>
      <c r="VNQ537" s="0"/>
      <c r="VNR537" s="0"/>
      <c r="VNS537" s="0"/>
      <c r="VNT537" s="0"/>
      <c r="VNU537" s="0"/>
      <c r="VNV537" s="0"/>
      <c r="VNW537" s="0"/>
      <c r="VNX537" s="0"/>
      <c r="VNY537" s="0"/>
      <c r="VNZ537" s="0"/>
      <c r="VOA537" s="0"/>
      <c r="VOB537" s="0"/>
      <c r="VOC537" s="0"/>
      <c r="VOD537" s="0"/>
      <c r="VOE537" s="0"/>
      <c r="VOF537" s="0"/>
      <c r="VOG537" s="0"/>
      <c r="VOH537" s="0"/>
      <c r="VOI537" s="0"/>
      <c r="VOJ537" s="0"/>
      <c r="VOK537" s="0"/>
      <c r="VOL537" s="0"/>
      <c r="VOM537" s="0"/>
      <c r="VON537" s="0"/>
      <c r="VOO537" s="0"/>
      <c r="VOP537" s="0"/>
      <c r="VOQ537" s="0"/>
      <c r="VOR537" s="0"/>
      <c r="VOS537" s="0"/>
      <c r="VOT537" s="0"/>
      <c r="VOU537" s="0"/>
      <c r="VOV537" s="0"/>
      <c r="VOW537" s="0"/>
      <c r="VOX537" s="0"/>
      <c r="VOY537" s="0"/>
      <c r="VOZ537" s="0"/>
      <c r="VPA537" s="0"/>
      <c r="VPB537" s="0"/>
      <c r="VPC537" s="0"/>
      <c r="VPD537" s="0"/>
      <c r="VPE537" s="0"/>
      <c r="VPF537" s="0"/>
      <c r="VPG537" s="0"/>
      <c r="VPH537" s="0"/>
      <c r="VPI537" s="0"/>
      <c r="VPJ537" s="0"/>
      <c r="VPK537" s="0"/>
      <c r="VPL537" s="0"/>
      <c r="VPM537" s="0"/>
      <c r="VPN537" s="0"/>
      <c r="VPO537" s="0"/>
      <c r="VPP537" s="0"/>
      <c r="VPQ537" s="0"/>
      <c r="VPR537" s="0"/>
      <c r="VPS537" s="0"/>
      <c r="VPT537" s="0"/>
      <c r="VPU537" s="0"/>
      <c r="VPV537" s="0"/>
      <c r="VPW537" s="0"/>
      <c r="VPX537" s="0"/>
      <c r="VPY537" s="0"/>
      <c r="VPZ537" s="0"/>
      <c r="VQA537" s="0"/>
      <c r="VQB537" s="0"/>
      <c r="VQC537" s="0"/>
      <c r="VQD537" s="0"/>
      <c r="VQE537" s="0"/>
      <c r="VQF537" s="0"/>
      <c r="VQG537" s="0"/>
      <c r="VQH537" s="0"/>
      <c r="VQI537" s="0"/>
      <c r="VQJ537" s="0"/>
      <c r="VQK537" s="0"/>
      <c r="VQL537" s="0"/>
      <c r="VQM537" s="0"/>
      <c r="VQN537" s="0"/>
      <c r="VQO537" s="0"/>
      <c r="VQP537" s="0"/>
      <c r="VQQ537" s="0"/>
      <c r="VQR537" s="0"/>
      <c r="VQS537" s="0"/>
      <c r="VQT537" s="0"/>
      <c r="VQU537" s="0"/>
      <c r="VQV537" s="0"/>
      <c r="VQW537" s="0"/>
      <c r="VQX537" s="0"/>
      <c r="VQY537" s="0"/>
      <c r="VQZ537" s="0"/>
      <c r="VRA537" s="0"/>
      <c r="VRB537" s="0"/>
      <c r="VRC537" s="0"/>
      <c r="VRD537" s="0"/>
      <c r="VRE537" s="0"/>
      <c r="VRF537" s="0"/>
      <c r="VRG537" s="0"/>
      <c r="VRH537" s="0"/>
      <c r="VRI537" s="0"/>
      <c r="VRJ537" s="0"/>
      <c r="VRK537" s="0"/>
      <c r="VRL537" s="0"/>
      <c r="VRM537" s="0"/>
      <c r="VRN537" s="0"/>
      <c r="VRO537" s="0"/>
      <c r="VRP537" s="0"/>
      <c r="VRQ537" s="0"/>
      <c r="VRR537" s="0"/>
      <c r="VRS537" s="0"/>
      <c r="VRT537" s="0"/>
      <c r="VRU537" s="0"/>
      <c r="VRV537" s="0"/>
      <c r="VRW537" s="0"/>
      <c r="VRX537" s="0"/>
      <c r="VRY537" s="0"/>
      <c r="VRZ537" s="0"/>
      <c r="VSA537" s="0"/>
      <c r="VSB537" s="0"/>
      <c r="VSC537" s="0"/>
      <c r="VSD537" s="0"/>
      <c r="VSE537" s="0"/>
      <c r="VSF537" s="0"/>
      <c r="VSG537" s="0"/>
      <c r="VSH537" s="0"/>
      <c r="VSI537" s="0"/>
      <c r="VSJ537" s="0"/>
      <c r="VSK537" s="0"/>
      <c r="VSL537" s="0"/>
      <c r="VSM537" s="0"/>
      <c r="VSN537" s="0"/>
      <c r="VSO537" s="0"/>
      <c r="VSP537" s="0"/>
      <c r="VSQ537" s="0"/>
      <c r="VSR537" s="0"/>
      <c r="VSS537" s="0"/>
      <c r="VST537" s="0"/>
      <c r="VSU537" s="0"/>
      <c r="VSV537" s="0"/>
      <c r="VSW537" s="0"/>
      <c r="VSX537" s="0"/>
      <c r="VSY537" s="0"/>
      <c r="VSZ537" s="0"/>
      <c r="VTA537" s="0"/>
      <c r="VTB537" s="0"/>
      <c r="VTC537" s="0"/>
      <c r="VTD537" s="0"/>
      <c r="VTE537" s="0"/>
      <c r="VTF537" s="0"/>
      <c r="VTG537" s="0"/>
      <c r="VTH537" s="0"/>
      <c r="VTI537" s="0"/>
      <c r="VTJ537" s="0"/>
      <c r="VTK537" s="0"/>
      <c r="VTL537" s="0"/>
      <c r="VTM537" s="0"/>
      <c r="VTN537" s="0"/>
      <c r="VTO537" s="0"/>
      <c r="VTP537" s="0"/>
      <c r="VTQ537" s="0"/>
      <c r="VTR537" s="0"/>
      <c r="VTS537" s="0"/>
      <c r="VTT537" s="0"/>
      <c r="VTU537" s="0"/>
      <c r="VTV537" s="0"/>
      <c r="VTW537" s="0"/>
      <c r="VTX537" s="0"/>
      <c r="VTY537" s="0"/>
      <c r="VTZ537" s="0"/>
      <c r="VUA537" s="0"/>
      <c r="VUB537" s="0"/>
      <c r="VUC537" s="0"/>
      <c r="VUD537" s="0"/>
      <c r="VUE537" s="0"/>
      <c r="VUF537" s="0"/>
      <c r="VUG537" s="0"/>
      <c r="VUH537" s="0"/>
      <c r="VUI537" s="0"/>
      <c r="VUJ537" s="0"/>
      <c r="VUK537" s="0"/>
      <c r="VUL537" s="0"/>
      <c r="VUM537" s="0"/>
      <c r="VUN537" s="0"/>
      <c r="VUO537" s="0"/>
      <c r="VUP537" s="0"/>
      <c r="VUQ537" s="0"/>
      <c r="VUR537" s="0"/>
      <c r="VUS537" s="0"/>
      <c r="VUT537" s="0"/>
      <c r="VUU537" s="0"/>
      <c r="VUV537" s="0"/>
      <c r="VUW537" s="0"/>
      <c r="VUX537" s="0"/>
      <c r="VUY537" s="0"/>
      <c r="VUZ537" s="0"/>
      <c r="VVA537" s="0"/>
      <c r="VVB537" s="0"/>
      <c r="VVC537" s="0"/>
      <c r="VVD537" s="0"/>
      <c r="VVE537" s="0"/>
      <c r="VVF537" s="0"/>
      <c r="VVG537" s="0"/>
      <c r="VVH537" s="0"/>
      <c r="VVI537" s="0"/>
      <c r="VVJ537" s="0"/>
      <c r="VVK537" s="0"/>
      <c r="VVL537" s="0"/>
      <c r="VVM537" s="0"/>
      <c r="VVN537" s="0"/>
      <c r="VVO537" s="0"/>
      <c r="VVP537" s="0"/>
      <c r="VVQ537" s="0"/>
      <c r="VVR537" s="0"/>
      <c r="VVS537" s="0"/>
      <c r="VVT537" s="0"/>
      <c r="VVU537" s="0"/>
      <c r="VVV537" s="0"/>
      <c r="VVW537" s="0"/>
      <c r="VVX537" s="0"/>
      <c r="VVY537" s="0"/>
      <c r="VVZ537" s="0"/>
      <c r="VWA537" s="0"/>
      <c r="VWB537" s="0"/>
      <c r="VWC537" s="0"/>
      <c r="VWD537" s="0"/>
      <c r="VWE537" s="0"/>
      <c r="VWF537" s="0"/>
      <c r="VWG537" s="0"/>
      <c r="VWH537" s="0"/>
      <c r="VWI537" s="0"/>
      <c r="VWJ537" s="0"/>
      <c r="VWK537" s="0"/>
      <c r="VWL537" s="0"/>
      <c r="VWM537" s="0"/>
      <c r="VWN537" s="0"/>
      <c r="VWO537" s="0"/>
      <c r="VWP537" s="0"/>
      <c r="VWQ537" s="0"/>
      <c r="VWR537" s="0"/>
      <c r="VWS537" s="0"/>
      <c r="VWT537" s="0"/>
      <c r="VWU537" s="0"/>
      <c r="VWV537" s="0"/>
      <c r="VWW537" s="0"/>
      <c r="VWX537" s="0"/>
      <c r="VWY537" s="0"/>
      <c r="VWZ537" s="0"/>
      <c r="VXA537" s="0"/>
      <c r="VXB537" s="0"/>
      <c r="VXC537" s="0"/>
      <c r="VXD537" s="0"/>
      <c r="VXE537" s="0"/>
      <c r="VXF537" s="0"/>
      <c r="VXG537" s="0"/>
      <c r="VXH537" s="0"/>
      <c r="VXI537" s="0"/>
      <c r="VXJ537" s="0"/>
      <c r="VXK537" s="0"/>
      <c r="VXL537" s="0"/>
      <c r="VXM537" s="0"/>
      <c r="VXN537" s="0"/>
      <c r="VXO537" s="0"/>
      <c r="VXP537" s="0"/>
      <c r="VXQ537" s="0"/>
      <c r="VXR537" s="0"/>
      <c r="VXS537" s="0"/>
      <c r="VXT537" s="0"/>
      <c r="VXU537" s="0"/>
      <c r="VXV537" s="0"/>
      <c r="VXW537" s="0"/>
      <c r="VXX537" s="0"/>
      <c r="VXY537" s="0"/>
      <c r="VXZ537" s="0"/>
      <c r="VYA537" s="0"/>
      <c r="VYB537" s="0"/>
      <c r="VYC537" s="0"/>
      <c r="VYD537" s="0"/>
      <c r="VYE537" s="0"/>
      <c r="VYF537" s="0"/>
      <c r="VYG537" s="0"/>
      <c r="VYH537" s="0"/>
      <c r="VYI537" s="0"/>
      <c r="VYJ537" s="0"/>
      <c r="VYK537" s="0"/>
      <c r="VYL537" s="0"/>
      <c r="VYM537" s="0"/>
      <c r="VYN537" s="0"/>
      <c r="VYO537" s="0"/>
      <c r="VYP537" s="0"/>
      <c r="VYQ537" s="0"/>
      <c r="VYR537" s="0"/>
      <c r="VYS537" s="0"/>
      <c r="VYT537" s="0"/>
      <c r="VYU537" s="0"/>
      <c r="VYV537" s="0"/>
      <c r="VYW537" s="0"/>
      <c r="VYX537" s="0"/>
      <c r="VYY537" s="0"/>
      <c r="VYZ537" s="0"/>
      <c r="VZA537" s="0"/>
      <c r="VZB537" s="0"/>
      <c r="VZC537" s="0"/>
      <c r="VZD537" s="0"/>
      <c r="VZE537" s="0"/>
      <c r="VZF537" s="0"/>
      <c r="VZG537" s="0"/>
      <c r="VZH537" s="0"/>
      <c r="VZI537" s="0"/>
      <c r="VZJ537" s="0"/>
      <c r="VZK537" s="0"/>
      <c r="VZL537" s="0"/>
      <c r="VZM537" s="0"/>
      <c r="VZN537" s="0"/>
      <c r="VZO537" s="0"/>
      <c r="VZP537" s="0"/>
      <c r="VZQ537" s="0"/>
      <c r="VZR537" s="0"/>
      <c r="VZS537" s="0"/>
      <c r="VZT537" s="0"/>
      <c r="VZU537" s="0"/>
      <c r="VZV537" s="0"/>
      <c r="VZW537" s="0"/>
      <c r="VZX537" s="0"/>
      <c r="VZY537" s="0"/>
      <c r="VZZ537" s="0"/>
      <c r="WAA537" s="0"/>
      <c r="WAB537" s="0"/>
      <c r="WAC537" s="0"/>
      <c r="WAD537" s="0"/>
      <c r="WAE537" s="0"/>
      <c r="WAF537" s="0"/>
      <c r="WAG537" s="0"/>
      <c r="WAH537" s="0"/>
      <c r="WAI537" s="0"/>
      <c r="WAJ537" s="0"/>
      <c r="WAK537" s="0"/>
      <c r="WAL537" s="0"/>
      <c r="WAM537" s="0"/>
      <c r="WAN537" s="0"/>
      <c r="WAO537" s="0"/>
      <c r="WAP537" s="0"/>
      <c r="WAQ537" s="0"/>
      <c r="WAR537" s="0"/>
      <c r="WAS537" s="0"/>
      <c r="WAT537" s="0"/>
      <c r="WAU537" s="0"/>
      <c r="WAV537" s="0"/>
      <c r="WAW537" s="0"/>
      <c r="WAX537" s="0"/>
      <c r="WAY537" s="0"/>
      <c r="WAZ537" s="0"/>
      <c r="WBA537" s="0"/>
      <c r="WBB537" s="0"/>
      <c r="WBC537" s="0"/>
      <c r="WBD537" s="0"/>
      <c r="WBE537" s="0"/>
      <c r="WBF537" s="0"/>
      <c r="WBG537" s="0"/>
      <c r="WBH537" s="0"/>
      <c r="WBI537" s="0"/>
      <c r="WBJ537" s="0"/>
      <c r="WBK537" s="0"/>
      <c r="WBL537" s="0"/>
      <c r="WBM537" s="0"/>
      <c r="WBN537" s="0"/>
      <c r="WBO537" s="0"/>
      <c r="WBP537" s="0"/>
      <c r="WBQ537" s="0"/>
      <c r="WBR537" s="0"/>
      <c r="WBS537" s="0"/>
      <c r="WBT537" s="0"/>
      <c r="WBU537" s="0"/>
      <c r="WBV537" s="0"/>
      <c r="WBW537" s="0"/>
      <c r="WBX537" s="0"/>
      <c r="WBY537" s="0"/>
      <c r="WBZ537" s="0"/>
      <c r="WCA537" s="0"/>
      <c r="WCB537" s="0"/>
      <c r="WCC537" s="0"/>
      <c r="WCD537" s="0"/>
      <c r="WCE537" s="0"/>
      <c r="WCF537" s="0"/>
      <c r="WCG537" s="0"/>
      <c r="WCH537" s="0"/>
      <c r="WCI537" s="0"/>
      <c r="WCJ537" s="0"/>
      <c r="WCK537" s="0"/>
      <c r="WCL537" s="0"/>
      <c r="WCM537" s="0"/>
      <c r="WCN537" s="0"/>
      <c r="WCO537" s="0"/>
      <c r="WCP537" s="0"/>
      <c r="WCQ537" s="0"/>
      <c r="WCR537" s="0"/>
      <c r="WCS537" s="0"/>
      <c r="WCT537" s="0"/>
      <c r="WCU537" s="0"/>
      <c r="WCV537" s="0"/>
      <c r="WCW537" s="0"/>
      <c r="WCX537" s="0"/>
      <c r="WCY537" s="0"/>
      <c r="WCZ537" s="0"/>
      <c r="WDA537" s="0"/>
      <c r="WDB537" s="0"/>
      <c r="WDC537" s="0"/>
      <c r="WDD537" s="0"/>
      <c r="WDE537" s="0"/>
      <c r="WDF537" s="0"/>
      <c r="WDG537" s="0"/>
      <c r="WDH537" s="0"/>
      <c r="WDI537" s="0"/>
      <c r="WDJ537" s="0"/>
      <c r="WDK537" s="0"/>
      <c r="WDL537" s="0"/>
      <c r="WDM537" s="0"/>
      <c r="WDN537" s="0"/>
      <c r="WDO537" s="0"/>
      <c r="WDP537" s="0"/>
      <c r="WDQ537" s="0"/>
      <c r="WDR537" s="0"/>
      <c r="WDS537" s="0"/>
      <c r="WDT537" s="0"/>
      <c r="WDU537" s="0"/>
      <c r="WDV537" s="0"/>
      <c r="WDW537" s="0"/>
      <c r="WDX537" s="0"/>
      <c r="WDY537" s="0"/>
      <c r="WDZ537" s="0"/>
      <c r="WEA537" s="0"/>
      <c r="WEB537" s="0"/>
      <c r="WEC537" s="0"/>
      <c r="WED537" s="0"/>
      <c r="WEE537" s="0"/>
      <c r="WEF537" s="0"/>
      <c r="WEG537" s="0"/>
      <c r="WEH537" s="0"/>
      <c r="WEI537" s="0"/>
      <c r="WEJ537" s="0"/>
      <c r="WEK537" s="0"/>
      <c r="WEL537" s="0"/>
      <c r="WEM537" s="0"/>
      <c r="WEN537" s="0"/>
      <c r="WEO537" s="0"/>
      <c r="WEP537" s="0"/>
      <c r="WEQ537" s="0"/>
      <c r="WER537" s="0"/>
      <c r="WES537" s="0"/>
      <c r="WET537" s="0"/>
      <c r="WEU537" s="0"/>
      <c r="WEV537" s="0"/>
      <c r="WEW537" s="0"/>
      <c r="WEX537" s="0"/>
      <c r="WEY537" s="0"/>
      <c r="WEZ537" s="0"/>
      <c r="WFA537" s="0"/>
      <c r="WFB537" s="0"/>
      <c r="WFC537" s="0"/>
      <c r="WFD537" s="0"/>
      <c r="WFE537" s="0"/>
      <c r="WFF537" s="0"/>
      <c r="WFG537" s="0"/>
      <c r="WFH537" s="0"/>
      <c r="WFI537" s="0"/>
      <c r="WFJ537" s="0"/>
      <c r="WFK537" s="0"/>
      <c r="WFL537" s="0"/>
      <c r="WFM537" s="0"/>
      <c r="WFN537" s="0"/>
      <c r="WFO537" s="0"/>
      <c r="WFP537" s="0"/>
      <c r="WFQ537" s="0"/>
      <c r="WFR537" s="0"/>
      <c r="WFS537" s="0"/>
      <c r="WFT537" s="0"/>
      <c r="WFU537" s="0"/>
      <c r="WFV537" s="0"/>
      <c r="WFW537" s="0"/>
      <c r="WFX537" s="0"/>
      <c r="WFY537" s="0"/>
      <c r="WFZ537" s="0"/>
      <c r="WGA537" s="0"/>
      <c r="WGB537" s="0"/>
      <c r="WGC537" s="0"/>
      <c r="WGD537" s="0"/>
      <c r="WGE537" s="0"/>
      <c r="WGF537" s="0"/>
      <c r="WGG537" s="0"/>
      <c r="WGH537" s="0"/>
      <c r="WGI537" s="0"/>
      <c r="WGJ537" s="0"/>
      <c r="WGK537" s="0"/>
      <c r="WGL537" s="0"/>
      <c r="WGM537" s="0"/>
      <c r="WGN537" s="0"/>
      <c r="WGO537" s="0"/>
      <c r="WGP537" s="0"/>
      <c r="WGQ537" s="0"/>
      <c r="WGR537" s="0"/>
      <c r="WGS537" s="0"/>
      <c r="WGT537" s="0"/>
      <c r="WGU537" s="0"/>
      <c r="WGV537" s="0"/>
      <c r="WGW537" s="0"/>
      <c r="WGX537" s="0"/>
      <c r="WGY537" s="0"/>
      <c r="WGZ537" s="0"/>
      <c r="WHA537" s="0"/>
      <c r="WHB537" s="0"/>
      <c r="WHC537" s="0"/>
      <c r="WHD537" s="0"/>
      <c r="WHE537" s="0"/>
      <c r="WHF537" s="0"/>
      <c r="WHG537" s="0"/>
      <c r="WHH537" s="0"/>
      <c r="WHI537" s="0"/>
      <c r="WHJ537" s="0"/>
      <c r="WHK537" s="0"/>
      <c r="WHL537" s="0"/>
      <c r="WHM537" s="0"/>
      <c r="WHN537" s="0"/>
      <c r="WHO537" s="0"/>
      <c r="WHP537" s="0"/>
      <c r="WHQ537" s="0"/>
      <c r="WHR537" s="0"/>
      <c r="WHS537" s="0"/>
      <c r="WHT537" s="0"/>
      <c r="WHU537" s="0"/>
      <c r="WHV537" s="0"/>
      <c r="WHW537" s="0"/>
      <c r="WHX537" s="0"/>
      <c r="WHY537" s="0"/>
      <c r="WHZ537" s="0"/>
      <c r="WIA537" s="0"/>
      <c r="WIB537" s="0"/>
      <c r="WIC537" s="0"/>
      <c r="WID537" s="0"/>
      <c r="WIE537" s="0"/>
      <c r="WIF537" s="0"/>
      <c r="WIG537" s="0"/>
      <c r="WIH537" s="0"/>
      <c r="WII537" s="0"/>
      <c r="WIJ537" s="0"/>
      <c r="WIK537" s="0"/>
      <c r="WIL537" s="0"/>
      <c r="WIM537" s="0"/>
      <c r="WIN537" s="0"/>
      <c r="WIO537" s="0"/>
      <c r="WIP537" s="0"/>
      <c r="WIQ537" s="0"/>
      <c r="WIR537" s="0"/>
      <c r="WIS537" s="0"/>
      <c r="WIT537" s="0"/>
      <c r="WIU537" s="0"/>
      <c r="WIV537" s="0"/>
      <c r="WIW537" s="0"/>
      <c r="WIX537" s="0"/>
      <c r="WIY537" s="0"/>
      <c r="WIZ537" s="0"/>
      <c r="WJA537" s="0"/>
      <c r="WJB537" s="0"/>
      <c r="WJC537" s="0"/>
      <c r="WJD537" s="0"/>
      <c r="WJE537" s="0"/>
      <c r="WJF537" s="0"/>
      <c r="WJG537" s="0"/>
      <c r="WJH537" s="0"/>
      <c r="WJI537" s="0"/>
      <c r="WJJ537" s="0"/>
      <c r="WJK537" s="0"/>
      <c r="WJL537" s="0"/>
      <c r="WJM537" s="0"/>
      <c r="WJN537" s="0"/>
      <c r="WJO537" s="0"/>
      <c r="WJP537" s="0"/>
      <c r="WJQ537" s="0"/>
      <c r="WJR537" s="0"/>
      <c r="WJS537" s="0"/>
      <c r="WJT537" s="0"/>
      <c r="WJU537" s="0"/>
      <c r="WJV537" s="0"/>
      <c r="WJW537" s="0"/>
      <c r="WJX537" s="0"/>
      <c r="WJY537" s="0"/>
      <c r="WJZ537" s="0"/>
      <c r="WKA537" s="0"/>
      <c r="WKB537" s="0"/>
      <c r="WKC537" s="0"/>
      <c r="WKD537" s="0"/>
      <c r="WKE537" s="0"/>
      <c r="WKF537" s="0"/>
      <c r="WKG537" s="0"/>
      <c r="WKH537" s="0"/>
      <c r="WKI537" s="0"/>
      <c r="WKJ537" s="0"/>
      <c r="WKK537" s="0"/>
      <c r="WKL537" s="0"/>
      <c r="WKM537" s="0"/>
      <c r="WKN537" s="0"/>
      <c r="WKO537" s="0"/>
      <c r="WKP537" s="0"/>
      <c r="WKQ537" s="0"/>
      <c r="WKR537" s="0"/>
      <c r="WKS537" s="0"/>
      <c r="WKT537" s="0"/>
      <c r="WKU537" s="0"/>
      <c r="WKV537" s="0"/>
      <c r="WKW537" s="0"/>
      <c r="WKX537" s="0"/>
      <c r="WKY537" s="0"/>
      <c r="WKZ537" s="0"/>
      <c r="WLA537" s="0"/>
      <c r="WLB537" s="0"/>
      <c r="WLC537" s="0"/>
      <c r="WLD537" s="0"/>
      <c r="WLE537" s="0"/>
      <c r="WLF537" s="0"/>
      <c r="WLG537" s="0"/>
      <c r="WLH537" s="0"/>
      <c r="WLI537" s="0"/>
      <c r="WLJ537" s="0"/>
      <c r="WLK537" s="0"/>
      <c r="WLL537" s="0"/>
      <c r="WLM537" s="0"/>
      <c r="WLN537" s="0"/>
      <c r="WLO537" s="0"/>
      <c r="WLP537" s="0"/>
      <c r="WLQ537" s="0"/>
      <c r="WLR537" s="0"/>
      <c r="WLS537" s="0"/>
      <c r="WLT537" s="0"/>
      <c r="WLU537" s="0"/>
      <c r="WLV537" s="0"/>
      <c r="WLW537" s="0"/>
      <c r="WLX537" s="0"/>
      <c r="WLY537" s="0"/>
      <c r="WLZ537" s="0"/>
      <c r="WMA537" s="0"/>
      <c r="WMB537" s="0"/>
      <c r="WMC537" s="0"/>
      <c r="WMD537" s="0"/>
      <c r="WME537" s="0"/>
      <c r="WMF537" s="0"/>
      <c r="WMG537" s="0"/>
      <c r="WMH537" s="0"/>
      <c r="WMI537" s="0"/>
      <c r="WMJ537" s="0"/>
      <c r="WMK537" s="0"/>
      <c r="WML537" s="0"/>
      <c r="WMM537" s="0"/>
      <c r="WMN537" s="0"/>
      <c r="WMO537" s="0"/>
      <c r="WMP537" s="0"/>
      <c r="WMQ537" s="0"/>
      <c r="WMR537" s="0"/>
      <c r="WMS537" s="0"/>
      <c r="WMT537" s="0"/>
      <c r="WMU537" s="0"/>
      <c r="WMV537" s="0"/>
      <c r="WMW537" s="0"/>
      <c r="WMX537" s="0"/>
      <c r="WMY537" s="0"/>
      <c r="WMZ537" s="0"/>
      <c r="WNA537" s="0"/>
      <c r="WNB537" s="0"/>
      <c r="WNC537" s="0"/>
      <c r="WND537" s="0"/>
      <c r="WNE537" s="0"/>
      <c r="WNF537" s="0"/>
      <c r="WNG537" s="0"/>
      <c r="WNH537" s="0"/>
      <c r="WNI537" s="0"/>
      <c r="WNJ537" s="0"/>
      <c r="WNK537" s="0"/>
      <c r="WNL537" s="0"/>
      <c r="WNM537" s="0"/>
      <c r="WNN537" s="0"/>
      <c r="WNO537" s="0"/>
      <c r="WNP537" s="0"/>
      <c r="WNQ537" s="0"/>
      <c r="WNR537" s="0"/>
      <c r="WNS537" s="0"/>
      <c r="WNT537" s="0"/>
      <c r="WNU537" s="0"/>
      <c r="WNV537" s="0"/>
      <c r="WNW537" s="0"/>
      <c r="WNX537" s="0"/>
      <c r="WNY537" s="0"/>
      <c r="WNZ537" s="0"/>
      <c r="WOA537" s="0"/>
      <c r="WOB537" s="0"/>
      <c r="WOC537" s="0"/>
      <c r="WOD537" s="0"/>
      <c r="WOE537" s="0"/>
      <c r="WOF537" s="0"/>
      <c r="WOG537" s="0"/>
      <c r="WOH537" s="0"/>
      <c r="WOI537" s="0"/>
      <c r="WOJ537" s="0"/>
      <c r="WOK537" s="0"/>
      <c r="WOL537" s="0"/>
      <c r="WOM537" s="0"/>
      <c r="WON537" s="0"/>
      <c r="WOO537" s="0"/>
      <c r="WOP537" s="0"/>
      <c r="WOQ537" s="0"/>
      <c r="WOR537" s="0"/>
      <c r="WOS537" s="0"/>
      <c r="WOT537" s="0"/>
      <c r="WOU537" s="0"/>
      <c r="WOV537" s="0"/>
      <c r="WOW537" s="0"/>
      <c r="WOX537" s="0"/>
      <c r="WOY537" s="0"/>
      <c r="WOZ537" s="0"/>
      <c r="WPA537" s="0"/>
      <c r="WPB537" s="0"/>
      <c r="WPC537" s="0"/>
      <c r="WPD537" s="0"/>
      <c r="WPE537" s="0"/>
      <c r="WPF537" s="0"/>
      <c r="WPG537" s="0"/>
      <c r="WPH537" s="0"/>
      <c r="WPI537" s="0"/>
      <c r="WPJ537" s="0"/>
      <c r="WPK537" s="0"/>
      <c r="WPL537" s="0"/>
      <c r="WPM537" s="0"/>
      <c r="WPN537" s="0"/>
      <c r="WPO537" s="0"/>
      <c r="WPP537" s="0"/>
      <c r="WPQ537" s="0"/>
      <c r="WPR537" s="0"/>
      <c r="WPS537" s="0"/>
      <c r="WPT537" s="0"/>
      <c r="WPU537" s="0"/>
      <c r="WPV537" s="0"/>
      <c r="WPW537" s="0"/>
      <c r="WPX537" s="0"/>
      <c r="WPY537" s="0"/>
      <c r="WPZ537" s="0"/>
      <c r="WQA537" s="0"/>
      <c r="WQB537" s="0"/>
      <c r="WQC537" s="0"/>
      <c r="WQD537" s="0"/>
      <c r="WQE537" s="0"/>
      <c r="WQF537" s="0"/>
      <c r="WQG537" s="0"/>
      <c r="WQH537" s="0"/>
      <c r="WQI537" s="0"/>
      <c r="WQJ537" s="0"/>
      <c r="WQK537" s="0"/>
      <c r="WQL537" s="0"/>
      <c r="WQM537" s="0"/>
      <c r="WQN537" s="0"/>
      <c r="WQO537" s="0"/>
      <c r="WQP537" s="0"/>
      <c r="WQQ537" s="0"/>
      <c r="WQR537" s="0"/>
      <c r="WQS537" s="0"/>
      <c r="WQT537" s="0"/>
      <c r="WQU537" s="0"/>
      <c r="WQV537" s="0"/>
      <c r="WQW537" s="0"/>
      <c r="WQX537" s="0"/>
      <c r="WQY537" s="0"/>
      <c r="WQZ537" s="0"/>
      <c r="WRA537" s="0"/>
      <c r="WRB537" s="0"/>
      <c r="WRC537" s="0"/>
      <c r="WRD537" s="0"/>
      <c r="WRE537" s="0"/>
      <c r="WRF537" s="0"/>
      <c r="WRG537" s="0"/>
      <c r="WRH537" s="0"/>
      <c r="WRI537" s="0"/>
      <c r="WRJ537" s="0"/>
      <c r="WRK537" s="0"/>
      <c r="WRL537" s="0"/>
      <c r="WRM537" s="0"/>
      <c r="WRN537" s="0"/>
      <c r="WRO537" s="0"/>
      <c r="WRP537" s="0"/>
      <c r="WRQ537" s="0"/>
      <c r="WRR537" s="0"/>
      <c r="WRS537" s="0"/>
      <c r="WRT537" s="0"/>
      <c r="WRU537" s="0"/>
      <c r="WRV537" s="0"/>
      <c r="WRW537" s="0"/>
      <c r="WRX537" s="0"/>
      <c r="WRY537" s="0"/>
      <c r="WRZ537" s="0"/>
      <c r="WSA537" s="0"/>
      <c r="WSB537" s="0"/>
      <c r="WSC537" s="0"/>
      <c r="WSD537" s="0"/>
      <c r="WSE537" s="0"/>
      <c r="WSF537" s="0"/>
      <c r="WSG537" s="0"/>
      <c r="WSH537" s="0"/>
      <c r="WSI537" s="0"/>
      <c r="WSJ537" s="0"/>
      <c r="WSK537" s="0"/>
      <c r="WSL537" s="0"/>
      <c r="WSM537" s="0"/>
      <c r="WSN537" s="0"/>
      <c r="WSO537" s="0"/>
      <c r="WSP537" s="0"/>
      <c r="WSQ537" s="0"/>
      <c r="WSR537" s="0"/>
      <c r="WSS537" s="0"/>
      <c r="WST537" s="0"/>
      <c r="WSU537" s="0"/>
      <c r="WSV537" s="0"/>
      <c r="WSW537" s="0"/>
      <c r="WSX537" s="0"/>
      <c r="WSY537" s="0"/>
      <c r="WSZ537" s="0"/>
      <c r="WTA537" s="0"/>
      <c r="WTB537" s="0"/>
      <c r="WTC537" s="0"/>
      <c r="WTD537" s="0"/>
      <c r="WTE537" s="0"/>
      <c r="WTF537" s="0"/>
      <c r="WTG537" s="0"/>
      <c r="WTH537" s="0"/>
      <c r="WTI537" s="0"/>
      <c r="WTJ537" s="0"/>
      <c r="WTK537" s="0"/>
      <c r="WTL537" s="0"/>
      <c r="WTM537" s="0"/>
      <c r="WTN537" s="0"/>
      <c r="WTO537" s="0"/>
      <c r="WTP537" s="0"/>
      <c r="WTQ537" s="0"/>
      <c r="WTR537" s="0"/>
      <c r="WTS537" s="0"/>
      <c r="WTT537" s="0"/>
      <c r="WTU537" s="0"/>
      <c r="WTV537" s="0"/>
      <c r="WTW537" s="0"/>
      <c r="WTX537" s="0"/>
      <c r="WTY537" s="0"/>
      <c r="WTZ537" s="0"/>
      <c r="WUA537" s="0"/>
      <c r="WUB537" s="0"/>
      <c r="WUC537" s="0"/>
      <c r="WUD537" s="0"/>
      <c r="WUE537" s="0"/>
      <c r="WUF537" s="0"/>
      <c r="WUG537" s="0"/>
      <c r="WUH537" s="0"/>
      <c r="WUI537" s="0"/>
      <c r="WUJ537" s="0"/>
      <c r="WUK537" s="0"/>
      <c r="WUL537" s="0"/>
      <c r="WUM537" s="0"/>
      <c r="WUN537" s="0"/>
      <c r="WUO537" s="0"/>
      <c r="WUP537" s="0"/>
      <c r="WUQ537" s="0"/>
      <c r="WUR537" s="0"/>
      <c r="WUS537" s="0"/>
      <c r="WUT537" s="0"/>
      <c r="WUU537" s="0"/>
      <c r="WUV537" s="0"/>
      <c r="WUW537" s="0"/>
      <c r="WUX537" s="0"/>
      <c r="WUY537" s="0"/>
      <c r="WUZ537" s="0"/>
      <c r="WVA537" s="0"/>
      <c r="WVB537" s="0"/>
      <c r="WVC537" s="0"/>
      <c r="WVD537" s="0"/>
      <c r="WVE537" s="0"/>
      <c r="WVF537" s="0"/>
      <c r="WVG537" s="0"/>
      <c r="WVH537" s="0"/>
      <c r="WVI537" s="0"/>
      <c r="WVJ537" s="0"/>
      <c r="WVK537" s="0"/>
      <c r="WVL537" s="0"/>
      <c r="WVM537" s="0"/>
      <c r="WVN537" s="0"/>
      <c r="WVO537" s="0"/>
      <c r="WVP537" s="0"/>
      <c r="WVQ537" s="0"/>
      <c r="WVR537" s="0"/>
      <c r="WVS537" s="0"/>
      <c r="WVT537" s="0"/>
      <c r="WVU537" s="0"/>
      <c r="WVV537" s="0"/>
      <c r="WVW537" s="0"/>
      <c r="WVX537" s="0"/>
      <c r="WVY537" s="0"/>
      <c r="WVZ537" s="0"/>
      <c r="WWA537" s="0"/>
      <c r="WWB537" s="0"/>
      <c r="WWC537" s="0"/>
      <c r="WWD537" s="0"/>
      <c r="WWE537" s="0"/>
      <c r="WWF537" s="0"/>
      <c r="WWG537" s="0"/>
      <c r="WWH537" s="0"/>
      <c r="WWI537" s="0"/>
      <c r="WWJ537" s="0"/>
      <c r="WWK537" s="0"/>
      <c r="WWL537" s="0"/>
      <c r="WWM537" s="0"/>
      <c r="WWN537" s="0"/>
      <c r="WWO537" s="0"/>
      <c r="WWP537" s="0"/>
      <c r="WWQ537" s="0"/>
      <c r="WWR537" s="0"/>
      <c r="WWS537" s="0"/>
      <c r="WWT537" s="0"/>
      <c r="WWU537" s="0"/>
      <c r="WWV537" s="0"/>
      <c r="WWW537" s="0"/>
      <c r="WWX537" s="0"/>
      <c r="WWY537" s="0"/>
      <c r="WWZ537" s="0"/>
      <c r="WXA537" s="0"/>
      <c r="WXB537" s="0"/>
      <c r="WXC537" s="0"/>
      <c r="WXD537" s="0"/>
      <c r="WXE537" s="0"/>
      <c r="WXF537" s="0"/>
      <c r="WXG537" s="0"/>
      <c r="WXH537" s="0"/>
      <c r="WXI537" s="0"/>
      <c r="WXJ537" s="0"/>
      <c r="WXK537" s="0"/>
      <c r="WXL537" s="0"/>
      <c r="WXM537" s="0"/>
      <c r="WXN537" s="0"/>
      <c r="WXO537" s="0"/>
      <c r="WXP537" s="0"/>
      <c r="WXQ537" s="0"/>
      <c r="WXR537" s="0"/>
      <c r="WXS537" s="0"/>
      <c r="WXT537" s="0"/>
      <c r="WXU537" s="0"/>
      <c r="WXV537" s="0"/>
      <c r="WXW537" s="0"/>
      <c r="WXX537" s="0"/>
      <c r="WXY537" s="0"/>
      <c r="WXZ537" s="0"/>
      <c r="WYA537" s="0"/>
      <c r="WYB537" s="0"/>
      <c r="WYC537" s="0"/>
      <c r="WYD537" s="0"/>
      <c r="WYE537" s="0"/>
      <c r="WYF537" s="0"/>
      <c r="WYG537" s="0"/>
      <c r="WYH537" s="0"/>
      <c r="WYI537" s="0"/>
      <c r="WYJ537" s="0"/>
      <c r="WYK537" s="0"/>
      <c r="WYL537" s="0"/>
      <c r="WYM537" s="0"/>
      <c r="WYN537" s="0"/>
      <c r="WYO537" s="0"/>
      <c r="WYP537" s="0"/>
      <c r="WYQ537" s="0"/>
      <c r="WYR537" s="0"/>
      <c r="WYS537" s="0"/>
      <c r="WYT537" s="0"/>
      <c r="WYU537" s="0"/>
      <c r="WYV537" s="0"/>
      <c r="WYW537" s="0"/>
      <c r="WYX537" s="0"/>
      <c r="WYY537" s="0"/>
      <c r="WYZ537" s="0"/>
      <c r="WZA537" s="0"/>
      <c r="WZB537" s="0"/>
      <c r="WZC537" s="0"/>
      <c r="WZD537" s="0"/>
      <c r="WZE537" s="0"/>
      <c r="WZF537" s="0"/>
      <c r="WZG537" s="0"/>
      <c r="WZH537" s="0"/>
      <c r="WZI537" s="0"/>
      <c r="WZJ537" s="0"/>
      <c r="WZK537" s="0"/>
      <c r="WZL537" s="0"/>
      <c r="WZM537" s="0"/>
      <c r="WZN537" s="0"/>
      <c r="WZO537" s="0"/>
      <c r="WZP537" s="0"/>
      <c r="WZQ537" s="0"/>
      <c r="WZR537" s="0"/>
      <c r="WZS537" s="0"/>
      <c r="WZT537" s="0"/>
      <c r="WZU537" s="0"/>
      <c r="WZV537" s="0"/>
      <c r="WZW537" s="0"/>
      <c r="WZX537" s="0"/>
      <c r="WZY537" s="0"/>
      <c r="WZZ537" s="0"/>
      <c r="XAA537" s="0"/>
      <c r="XAB537" s="0"/>
      <c r="XAC537" s="0"/>
      <c r="XAD537" s="0"/>
      <c r="XAE537" s="0"/>
      <c r="XAF537" s="0"/>
      <c r="XAG537" s="0"/>
      <c r="XAH537" s="0"/>
      <c r="XAI537" s="0"/>
      <c r="XAJ537" s="0"/>
      <c r="XAK537" s="0"/>
      <c r="XAL537" s="0"/>
      <c r="XAM537" s="0"/>
      <c r="XAN537" s="0"/>
      <c r="XAO537" s="0"/>
      <c r="XAP537" s="0"/>
      <c r="XAQ537" s="0"/>
      <c r="XAR537" s="0"/>
      <c r="XAS537" s="0"/>
      <c r="XAT537" s="0"/>
      <c r="XAU537" s="0"/>
      <c r="XAV537" s="0"/>
      <c r="XAW537" s="0"/>
      <c r="XAX537" s="0"/>
      <c r="XAY537" s="0"/>
      <c r="XAZ537" s="0"/>
      <c r="XBA537" s="0"/>
      <c r="XBB537" s="0"/>
      <c r="XBC537" s="0"/>
      <c r="XBD537" s="0"/>
      <c r="XBE537" s="0"/>
      <c r="XBF537" s="0"/>
      <c r="XBG537" s="0"/>
      <c r="XBH537" s="0"/>
      <c r="XBI537" s="0"/>
      <c r="XBJ537" s="0"/>
      <c r="XBK537" s="0"/>
      <c r="XBL537" s="0"/>
      <c r="XBM537" s="0"/>
      <c r="XBN537" s="0"/>
      <c r="XBO537" s="0"/>
      <c r="XBP537" s="0"/>
      <c r="XBQ537" s="0"/>
      <c r="XBR537" s="0"/>
      <c r="XBS537" s="0"/>
      <c r="XBT537" s="0"/>
      <c r="XBU537" s="0"/>
      <c r="XBV537" s="0"/>
      <c r="XBW537" s="0"/>
      <c r="XBX537" s="0"/>
      <c r="XBY537" s="0"/>
      <c r="XBZ537" s="0"/>
      <c r="XCA537" s="0"/>
      <c r="XCB537" s="0"/>
      <c r="XCC537" s="0"/>
      <c r="XCD537" s="0"/>
      <c r="XCE537" s="0"/>
      <c r="XCF537" s="0"/>
      <c r="XCG537" s="0"/>
      <c r="XCH537" s="0"/>
      <c r="XCI537" s="0"/>
      <c r="XCJ537" s="0"/>
      <c r="XCK537" s="0"/>
      <c r="XCL537" s="0"/>
      <c r="XCM537" s="0"/>
      <c r="XCN537" s="0"/>
      <c r="XCO537" s="0"/>
      <c r="XCP537" s="0"/>
      <c r="XCQ537" s="0"/>
      <c r="XCR537" s="0"/>
      <c r="XCS537" s="0"/>
      <c r="XCT537" s="0"/>
      <c r="XCU537" s="0"/>
      <c r="XCV537" s="0"/>
      <c r="XCW537" s="0"/>
      <c r="XCX537" s="0"/>
      <c r="XCY537" s="0"/>
      <c r="XCZ537" s="0"/>
      <c r="XDA537" s="0"/>
      <c r="XDB537" s="0"/>
      <c r="XDC537" s="0"/>
      <c r="XDD537" s="0"/>
      <c r="XDE537" s="0"/>
      <c r="XDF537" s="0"/>
      <c r="XDG537" s="0"/>
      <c r="XDH537" s="0"/>
      <c r="XDI537" s="0"/>
      <c r="XDJ537" s="0"/>
      <c r="XDK537" s="0"/>
      <c r="XDL537" s="0"/>
      <c r="XDM537" s="0"/>
      <c r="XDN537" s="0"/>
      <c r="XDO537" s="0"/>
      <c r="XDP537" s="0"/>
      <c r="XDQ537" s="0"/>
      <c r="XDR537" s="0"/>
      <c r="XDS537" s="0"/>
      <c r="XDT537" s="0"/>
      <c r="XDU537" s="0"/>
      <c r="XDV537" s="0"/>
      <c r="XDW537" s="0"/>
      <c r="XDX537" s="0"/>
      <c r="XDY537" s="0"/>
      <c r="XDZ537" s="0"/>
      <c r="XEA537" s="0"/>
      <c r="XEB537" s="0"/>
      <c r="XEC537" s="0"/>
      <c r="XED537" s="0"/>
      <c r="XEE537" s="0"/>
      <c r="XEF537" s="0"/>
      <c r="XEG537" s="0"/>
      <c r="XEH537" s="0"/>
      <c r="XEI537" s="0"/>
      <c r="XEJ537" s="0"/>
      <c r="XEK537" s="0"/>
      <c r="XEL537" s="0"/>
      <c r="XEM537" s="0"/>
      <c r="XEN537" s="0"/>
      <c r="XEO537" s="0"/>
      <c r="XEP537" s="0"/>
      <c r="XEQ537" s="0"/>
      <c r="XER537" s="0"/>
      <c r="XES537" s="0"/>
      <c r="XET537" s="0"/>
      <c r="XEU537" s="0"/>
      <c r="XEV537" s="0"/>
      <c r="XEW537" s="0"/>
      <c r="XEX537" s="0"/>
      <c r="XEY537" s="0"/>
      <c r="XEZ537" s="0"/>
      <c r="XFA537" s="0"/>
      <c r="XFB537" s="0"/>
      <c r="XFC537" s="0"/>
      <c r="XFD537" s="0"/>
    </row>
    <row r="538" customFormat="false" ht="15" hidden="false" customHeight="true" outlineLevel="0" collapsed="false">
      <c r="B538" s="14"/>
      <c r="C538" s="226"/>
      <c r="D538" s="227"/>
      <c r="E538" s="228"/>
      <c r="F538" s="228"/>
      <c r="G538" s="228"/>
      <c r="H538" s="0"/>
      <c r="I538" s="0"/>
      <c r="J538" s="0"/>
      <c r="K538" s="0"/>
      <c r="L538" s="0"/>
      <c r="M538" s="0"/>
      <c r="N538" s="0"/>
      <c r="O538" s="0"/>
      <c r="P538" s="0"/>
      <c r="Q538" s="0"/>
      <c r="R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c r="AMK538" s="0"/>
      <c r="AML538" s="0"/>
      <c r="AMM538" s="0"/>
      <c r="AMN538" s="0"/>
      <c r="AMO538" s="0"/>
      <c r="AMP538" s="0"/>
      <c r="AMQ538" s="0"/>
      <c r="AMR538" s="0"/>
      <c r="AMS538" s="0"/>
      <c r="AMT538" s="0"/>
      <c r="AMU538" s="0"/>
      <c r="AMV538" s="0"/>
      <c r="AMW538" s="0"/>
      <c r="AMX538" s="0"/>
      <c r="AMY538" s="0"/>
      <c r="AMZ538" s="0"/>
      <c r="ANA538" s="0"/>
      <c r="ANB538" s="0"/>
      <c r="ANC538" s="0"/>
      <c r="AND538" s="0"/>
      <c r="ANE538" s="0"/>
      <c r="ANF538" s="0"/>
      <c r="ANG538" s="0"/>
      <c r="ANH538" s="0"/>
      <c r="ANI538" s="0"/>
      <c r="ANJ538" s="0"/>
      <c r="ANK538" s="0"/>
      <c r="ANL538" s="0"/>
      <c r="ANM538" s="0"/>
      <c r="ANN538" s="0"/>
      <c r="ANO538" s="0"/>
      <c r="ANP538" s="0"/>
      <c r="ANQ538" s="0"/>
      <c r="ANR538" s="0"/>
      <c r="ANS538" s="0"/>
      <c r="ANT538" s="0"/>
      <c r="ANU538" s="0"/>
      <c r="ANV538" s="0"/>
      <c r="ANW538" s="0"/>
      <c r="ANX538" s="0"/>
      <c r="ANY538" s="0"/>
      <c r="ANZ538" s="0"/>
      <c r="AOA538" s="0"/>
      <c r="AOB538" s="0"/>
      <c r="AOC538" s="0"/>
      <c r="AOD538" s="0"/>
      <c r="AOE538" s="0"/>
      <c r="AOF538" s="0"/>
      <c r="AOG538" s="0"/>
      <c r="AOH538" s="0"/>
      <c r="AOI538" s="0"/>
      <c r="AOJ538" s="0"/>
      <c r="AOK538" s="0"/>
      <c r="AOL538" s="0"/>
      <c r="AOM538" s="0"/>
      <c r="AON538" s="0"/>
      <c r="AOO538" s="0"/>
      <c r="AOP538" s="0"/>
      <c r="AOQ538" s="0"/>
      <c r="AOR538" s="0"/>
      <c r="AOS538" s="0"/>
      <c r="AOT538" s="0"/>
      <c r="AOU538" s="0"/>
      <c r="AOV538" s="0"/>
      <c r="AOW538" s="0"/>
      <c r="AOX538" s="0"/>
      <c r="AOY538" s="0"/>
      <c r="AOZ538" s="0"/>
      <c r="APA538" s="0"/>
      <c r="APB538" s="0"/>
      <c r="APC538" s="0"/>
      <c r="APD538" s="0"/>
      <c r="APE538" s="0"/>
      <c r="APF538" s="0"/>
      <c r="APG538" s="0"/>
      <c r="APH538" s="0"/>
      <c r="API538" s="0"/>
      <c r="APJ538" s="0"/>
      <c r="APK538" s="0"/>
      <c r="APL538" s="0"/>
      <c r="APM538" s="0"/>
      <c r="APN538" s="0"/>
      <c r="APO538" s="0"/>
      <c r="APP538" s="0"/>
      <c r="APQ538" s="0"/>
      <c r="APR538" s="0"/>
      <c r="APS538" s="0"/>
      <c r="APT538" s="0"/>
      <c r="APU538" s="0"/>
      <c r="APV538" s="0"/>
      <c r="APW538" s="0"/>
      <c r="APX538" s="0"/>
      <c r="APY538" s="0"/>
      <c r="APZ538" s="0"/>
      <c r="AQA538" s="0"/>
      <c r="AQB538" s="0"/>
      <c r="AQC538" s="0"/>
      <c r="AQD538" s="0"/>
      <c r="AQE538" s="0"/>
      <c r="AQF538" s="0"/>
      <c r="AQG538" s="0"/>
      <c r="AQH538" s="0"/>
      <c r="AQI538" s="0"/>
      <c r="AQJ538" s="0"/>
      <c r="AQK538" s="0"/>
      <c r="AQL538" s="0"/>
      <c r="AQM538" s="0"/>
      <c r="AQN538" s="0"/>
      <c r="AQO538" s="0"/>
      <c r="AQP538" s="0"/>
      <c r="AQQ538" s="0"/>
      <c r="AQR538" s="0"/>
      <c r="AQS538" s="0"/>
      <c r="AQT538" s="0"/>
      <c r="AQU538" s="0"/>
      <c r="AQV538" s="0"/>
      <c r="AQW538" s="0"/>
      <c r="AQX538" s="0"/>
      <c r="AQY538" s="0"/>
      <c r="AQZ538" s="0"/>
      <c r="ARA538" s="0"/>
      <c r="ARB538" s="0"/>
      <c r="ARC538" s="0"/>
      <c r="ARD538" s="0"/>
      <c r="ARE538" s="0"/>
      <c r="ARF538" s="0"/>
      <c r="ARG538" s="0"/>
      <c r="ARH538" s="0"/>
      <c r="ARI538" s="0"/>
      <c r="ARJ538" s="0"/>
      <c r="ARK538" s="0"/>
      <c r="ARL538" s="0"/>
      <c r="ARM538" s="0"/>
      <c r="ARN538" s="0"/>
      <c r="ARO538" s="0"/>
      <c r="ARP538" s="0"/>
      <c r="ARQ538" s="0"/>
      <c r="ARR538" s="0"/>
      <c r="ARS538" s="0"/>
      <c r="ART538" s="0"/>
      <c r="ARU538" s="0"/>
      <c r="ARV538" s="0"/>
      <c r="ARW538" s="0"/>
      <c r="ARX538" s="0"/>
      <c r="ARY538" s="0"/>
      <c r="ARZ538" s="0"/>
      <c r="ASA538" s="0"/>
      <c r="ASB538" s="0"/>
      <c r="ASC538" s="0"/>
      <c r="ASD538" s="0"/>
      <c r="ASE538" s="0"/>
      <c r="ASF538" s="0"/>
      <c r="ASG538" s="0"/>
      <c r="ASH538" s="0"/>
      <c r="ASI538" s="0"/>
      <c r="ASJ538" s="0"/>
      <c r="ASK538" s="0"/>
      <c r="ASL538" s="0"/>
      <c r="ASM538" s="0"/>
      <c r="ASN538" s="0"/>
      <c r="ASO538" s="0"/>
      <c r="ASP538" s="0"/>
      <c r="ASQ538" s="0"/>
      <c r="ASR538" s="0"/>
      <c r="ASS538" s="0"/>
      <c r="AST538" s="0"/>
      <c r="ASU538" s="0"/>
      <c r="ASV538" s="0"/>
      <c r="ASW538" s="0"/>
      <c r="ASX538" s="0"/>
      <c r="ASY538" s="0"/>
      <c r="ASZ538" s="0"/>
      <c r="ATA538" s="0"/>
      <c r="ATB538" s="0"/>
      <c r="ATC538" s="0"/>
      <c r="ATD538" s="0"/>
      <c r="ATE538" s="0"/>
      <c r="ATF538" s="0"/>
      <c r="ATG538" s="0"/>
      <c r="ATH538" s="0"/>
      <c r="ATI538" s="0"/>
      <c r="ATJ538" s="0"/>
      <c r="ATK538" s="0"/>
      <c r="ATL538" s="0"/>
      <c r="ATM538" s="0"/>
      <c r="ATN538" s="0"/>
      <c r="ATO538" s="0"/>
      <c r="ATP538" s="0"/>
      <c r="ATQ538" s="0"/>
      <c r="ATR538" s="0"/>
      <c r="ATS538" s="0"/>
      <c r="ATT538" s="0"/>
      <c r="ATU538" s="0"/>
      <c r="ATV538" s="0"/>
      <c r="ATW538" s="0"/>
      <c r="ATX538" s="0"/>
      <c r="ATY538" s="0"/>
      <c r="ATZ538" s="0"/>
      <c r="AUA538" s="0"/>
      <c r="AUB538" s="0"/>
      <c r="AUC538" s="0"/>
      <c r="AUD538" s="0"/>
      <c r="AUE538" s="0"/>
      <c r="AUF538" s="0"/>
      <c r="AUG538" s="0"/>
      <c r="AUH538" s="0"/>
      <c r="AUI538" s="0"/>
      <c r="AUJ538" s="0"/>
      <c r="AUK538" s="0"/>
      <c r="AUL538" s="0"/>
      <c r="AUM538" s="0"/>
      <c r="AUN538" s="0"/>
      <c r="AUO538" s="0"/>
      <c r="AUP538" s="0"/>
      <c r="AUQ538" s="0"/>
      <c r="AUR538" s="0"/>
      <c r="AUS538" s="0"/>
      <c r="AUT538" s="0"/>
      <c r="AUU538" s="0"/>
      <c r="AUV538" s="0"/>
      <c r="AUW538" s="0"/>
      <c r="AUX538" s="0"/>
      <c r="AUY538" s="0"/>
      <c r="AUZ538" s="0"/>
      <c r="AVA538" s="0"/>
      <c r="AVB538" s="0"/>
      <c r="AVC538" s="0"/>
      <c r="AVD538" s="0"/>
      <c r="AVE538" s="0"/>
      <c r="AVF538" s="0"/>
      <c r="AVG538" s="0"/>
      <c r="AVH538" s="0"/>
      <c r="AVI538" s="0"/>
      <c r="AVJ538" s="0"/>
      <c r="AVK538" s="0"/>
      <c r="AVL538" s="0"/>
      <c r="AVM538" s="0"/>
      <c r="AVN538" s="0"/>
      <c r="AVO538" s="0"/>
      <c r="AVP538" s="0"/>
      <c r="AVQ538" s="0"/>
      <c r="AVR538" s="0"/>
      <c r="AVS538" s="0"/>
      <c r="AVT538" s="0"/>
      <c r="AVU538" s="0"/>
      <c r="AVV538" s="0"/>
      <c r="AVW538" s="0"/>
      <c r="AVX538" s="0"/>
      <c r="AVY538" s="0"/>
      <c r="AVZ538" s="0"/>
      <c r="AWA538" s="0"/>
      <c r="AWB538" s="0"/>
      <c r="AWC538" s="0"/>
      <c r="AWD538" s="0"/>
      <c r="AWE538" s="0"/>
      <c r="AWF538" s="0"/>
      <c r="AWG538" s="0"/>
      <c r="AWH538" s="0"/>
      <c r="AWI538" s="0"/>
      <c r="AWJ538" s="0"/>
      <c r="AWK538" s="0"/>
      <c r="AWL538" s="0"/>
      <c r="AWM538" s="0"/>
      <c r="AWN538" s="0"/>
      <c r="AWO538" s="0"/>
      <c r="AWP538" s="0"/>
      <c r="AWQ538" s="0"/>
      <c r="AWR538" s="0"/>
      <c r="AWS538" s="0"/>
      <c r="AWT538" s="0"/>
      <c r="AWU538" s="0"/>
      <c r="AWV538" s="0"/>
      <c r="AWW538" s="0"/>
      <c r="AWX538" s="0"/>
      <c r="AWY538" s="0"/>
      <c r="AWZ538" s="0"/>
      <c r="AXA538" s="0"/>
      <c r="AXB538" s="0"/>
      <c r="AXC538" s="0"/>
      <c r="AXD538" s="0"/>
      <c r="AXE538" s="0"/>
      <c r="AXF538" s="0"/>
      <c r="AXG538" s="0"/>
      <c r="AXH538" s="0"/>
      <c r="AXI538" s="0"/>
      <c r="AXJ538" s="0"/>
      <c r="AXK538" s="0"/>
      <c r="AXL538" s="0"/>
      <c r="AXM538" s="0"/>
      <c r="AXN538" s="0"/>
      <c r="AXO538" s="0"/>
      <c r="AXP538" s="0"/>
      <c r="AXQ538" s="0"/>
      <c r="AXR538" s="0"/>
      <c r="AXS538" s="0"/>
      <c r="AXT538" s="0"/>
      <c r="AXU538" s="0"/>
      <c r="AXV538" s="0"/>
      <c r="AXW538" s="0"/>
      <c r="AXX538" s="0"/>
      <c r="AXY538" s="0"/>
      <c r="AXZ538" s="0"/>
      <c r="AYA538" s="0"/>
      <c r="AYB538" s="0"/>
      <c r="AYC538" s="0"/>
      <c r="AYD538" s="0"/>
      <c r="AYE538" s="0"/>
      <c r="AYF538" s="0"/>
      <c r="AYG538" s="0"/>
      <c r="AYH538" s="0"/>
      <c r="AYI538" s="0"/>
      <c r="AYJ538" s="0"/>
      <c r="AYK538" s="0"/>
      <c r="AYL538" s="0"/>
      <c r="AYM538" s="0"/>
      <c r="AYN538" s="0"/>
      <c r="AYO538" s="0"/>
      <c r="AYP538" s="0"/>
      <c r="AYQ538" s="0"/>
      <c r="AYR538" s="0"/>
      <c r="AYS538" s="0"/>
      <c r="AYT538" s="0"/>
      <c r="AYU538" s="0"/>
      <c r="AYV538" s="0"/>
      <c r="AYW538" s="0"/>
      <c r="AYX538" s="0"/>
      <c r="AYY538" s="0"/>
      <c r="AYZ538" s="0"/>
      <c r="AZA538" s="0"/>
      <c r="AZB538" s="0"/>
      <c r="AZC538" s="0"/>
      <c r="AZD538" s="0"/>
      <c r="AZE538" s="0"/>
      <c r="AZF538" s="0"/>
      <c r="AZG538" s="0"/>
      <c r="AZH538" s="0"/>
      <c r="AZI538" s="0"/>
      <c r="AZJ538" s="0"/>
      <c r="AZK538" s="0"/>
      <c r="AZL538" s="0"/>
      <c r="AZM538" s="0"/>
      <c r="AZN538" s="0"/>
      <c r="AZO538" s="0"/>
      <c r="AZP538" s="0"/>
      <c r="AZQ538" s="0"/>
      <c r="AZR538" s="0"/>
      <c r="AZS538" s="0"/>
      <c r="AZT538" s="0"/>
      <c r="AZU538" s="0"/>
      <c r="AZV538" s="0"/>
      <c r="AZW538" s="0"/>
      <c r="AZX538" s="0"/>
      <c r="AZY538" s="0"/>
      <c r="AZZ538" s="0"/>
      <c r="BAA538" s="0"/>
      <c r="BAB538" s="0"/>
      <c r="BAC538" s="0"/>
      <c r="BAD538" s="0"/>
      <c r="BAE538" s="0"/>
      <c r="BAF538" s="0"/>
      <c r="BAG538" s="0"/>
      <c r="BAH538" s="0"/>
      <c r="BAI538" s="0"/>
      <c r="BAJ538" s="0"/>
      <c r="BAK538" s="0"/>
      <c r="BAL538" s="0"/>
      <c r="BAM538" s="0"/>
      <c r="BAN538" s="0"/>
      <c r="BAO538" s="0"/>
      <c r="BAP538" s="0"/>
      <c r="BAQ538" s="0"/>
      <c r="BAR538" s="0"/>
      <c r="BAS538" s="0"/>
      <c r="BAT538" s="0"/>
      <c r="BAU538" s="0"/>
      <c r="BAV538" s="0"/>
      <c r="BAW538" s="0"/>
      <c r="BAX538" s="0"/>
      <c r="BAY538" s="0"/>
      <c r="BAZ538" s="0"/>
      <c r="BBA538" s="0"/>
      <c r="BBB538" s="0"/>
      <c r="BBC538" s="0"/>
      <c r="BBD538" s="0"/>
      <c r="BBE538" s="0"/>
      <c r="BBF538" s="0"/>
      <c r="BBG538" s="0"/>
      <c r="BBH538" s="0"/>
      <c r="BBI538" s="0"/>
      <c r="BBJ538" s="0"/>
      <c r="BBK538" s="0"/>
      <c r="BBL538" s="0"/>
      <c r="BBM538" s="0"/>
      <c r="BBN538" s="0"/>
      <c r="BBO538" s="0"/>
      <c r="BBP538" s="0"/>
      <c r="BBQ538" s="0"/>
      <c r="BBR538" s="0"/>
      <c r="BBS538" s="0"/>
      <c r="BBT538" s="0"/>
      <c r="BBU538" s="0"/>
      <c r="BBV538" s="0"/>
      <c r="BBW538" s="0"/>
      <c r="BBX538" s="0"/>
      <c r="BBY538" s="0"/>
      <c r="BBZ538" s="0"/>
      <c r="BCA538" s="0"/>
      <c r="BCB538" s="0"/>
      <c r="BCC538" s="0"/>
      <c r="BCD538" s="0"/>
      <c r="BCE538" s="0"/>
      <c r="BCF538" s="0"/>
      <c r="BCG538" s="0"/>
      <c r="BCH538" s="0"/>
      <c r="BCI538" s="0"/>
      <c r="BCJ538" s="0"/>
      <c r="BCK538" s="0"/>
      <c r="BCL538" s="0"/>
      <c r="BCM538" s="0"/>
      <c r="BCN538" s="0"/>
      <c r="BCO538" s="0"/>
      <c r="BCP538" s="0"/>
      <c r="BCQ538" s="0"/>
      <c r="BCR538" s="0"/>
      <c r="BCS538" s="0"/>
      <c r="BCT538" s="0"/>
      <c r="BCU538" s="0"/>
      <c r="BCV538" s="0"/>
      <c r="BCW538" s="0"/>
      <c r="BCX538" s="0"/>
      <c r="BCY538" s="0"/>
      <c r="BCZ538" s="0"/>
      <c r="BDA538" s="0"/>
      <c r="BDB538" s="0"/>
      <c r="BDC538" s="0"/>
      <c r="BDD538" s="0"/>
      <c r="BDE538" s="0"/>
      <c r="BDF538" s="0"/>
      <c r="BDG538" s="0"/>
      <c r="BDH538" s="0"/>
      <c r="BDI538" s="0"/>
      <c r="BDJ538" s="0"/>
      <c r="BDK538" s="0"/>
      <c r="BDL538" s="0"/>
      <c r="BDM538" s="0"/>
      <c r="BDN538" s="0"/>
      <c r="BDO538" s="0"/>
      <c r="BDP538" s="0"/>
      <c r="BDQ538" s="0"/>
      <c r="BDR538" s="0"/>
      <c r="BDS538" s="0"/>
      <c r="BDT538" s="0"/>
      <c r="BDU538" s="0"/>
      <c r="BDV538" s="0"/>
      <c r="BDW538" s="0"/>
      <c r="BDX538" s="0"/>
      <c r="BDY538" s="0"/>
      <c r="BDZ538" s="0"/>
      <c r="BEA538" s="0"/>
      <c r="BEB538" s="0"/>
      <c r="BEC538" s="0"/>
      <c r="BED538" s="0"/>
      <c r="BEE538" s="0"/>
      <c r="BEF538" s="0"/>
      <c r="BEG538" s="0"/>
      <c r="BEH538" s="0"/>
      <c r="BEI538" s="0"/>
      <c r="BEJ538" s="0"/>
      <c r="BEK538" s="0"/>
      <c r="BEL538" s="0"/>
      <c r="BEM538" s="0"/>
      <c r="BEN538" s="0"/>
      <c r="BEO538" s="0"/>
      <c r="BEP538" s="0"/>
      <c r="BEQ538" s="0"/>
      <c r="BER538" s="0"/>
      <c r="BES538" s="0"/>
      <c r="BET538" s="0"/>
      <c r="BEU538" s="0"/>
      <c r="BEV538" s="0"/>
      <c r="BEW538" s="0"/>
      <c r="BEX538" s="0"/>
      <c r="BEY538" s="0"/>
      <c r="BEZ538" s="0"/>
      <c r="BFA538" s="0"/>
      <c r="BFB538" s="0"/>
      <c r="BFC538" s="0"/>
      <c r="BFD538" s="0"/>
      <c r="BFE538" s="0"/>
      <c r="BFF538" s="0"/>
      <c r="BFG538" s="0"/>
      <c r="BFH538" s="0"/>
      <c r="BFI538" s="0"/>
      <c r="BFJ538" s="0"/>
      <c r="BFK538" s="0"/>
      <c r="BFL538" s="0"/>
      <c r="BFM538" s="0"/>
      <c r="BFN538" s="0"/>
      <c r="BFO538" s="0"/>
      <c r="BFP538" s="0"/>
      <c r="BFQ538" s="0"/>
      <c r="BFR538" s="0"/>
      <c r="BFS538" s="0"/>
      <c r="BFT538" s="0"/>
      <c r="BFU538" s="0"/>
      <c r="BFV538" s="0"/>
      <c r="BFW538" s="0"/>
      <c r="BFX538" s="0"/>
      <c r="BFY538" s="0"/>
      <c r="BFZ538" s="0"/>
      <c r="BGA538" s="0"/>
      <c r="BGB538" s="0"/>
      <c r="BGC538" s="0"/>
      <c r="BGD538" s="0"/>
      <c r="BGE538" s="0"/>
      <c r="BGF538" s="0"/>
      <c r="BGG538" s="0"/>
      <c r="BGH538" s="0"/>
      <c r="BGI538" s="0"/>
      <c r="BGJ538" s="0"/>
      <c r="BGK538" s="0"/>
      <c r="BGL538" s="0"/>
      <c r="BGM538" s="0"/>
      <c r="BGN538" s="0"/>
      <c r="BGO538" s="0"/>
      <c r="BGP538" s="0"/>
      <c r="BGQ538" s="0"/>
      <c r="BGR538" s="0"/>
      <c r="BGS538" s="0"/>
      <c r="BGT538" s="0"/>
      <c r="BGU538" s="0"/>
      <c r="BGV538" s="0"/>
      <c r="BGW538" s="0"/>
      <c r="BGX538" s="0"/>
      <c r="BGY538" s="0"/>
      <c r="BGZ538" s="0"/>
      <c r="BHA538" s="0"/>
      <c r="BHB538" s="0"/>
      <c r="BHC538" s="0"/>
      <c r="BHD538" s="0"/>
      <c r="BHE538" s="0"/>
      <c r="BHF538" s="0"/>
      <c r="BHG538" s="0"/>
      <c r="BHH538" s="0"/>
      <c r="BHI538" s="0"/>
      <c r="BHJ538" s="0"/>
      <c r="BHK538" s="0"/>
      <c r="BHL538" s="0"/>
      <c r="BHM538" s="0"/>
      <c r="BHN538" s="0"/>
      <c r="BHO538" s="0"/>
      <c r="BHP538" s="0"/>
      <c r="BHQ538" s="0"/>
      <c r="BHR538" s="0"/>
      <c r="BHS538" s="0"/>
      <c r="BHT538" s="0"/>
      <c r="BHU538" s="0"/>
      <c r="BHV538" s="0"/>
      <c r="BHW538" s="0"/>
      <c r="BHX538" s="0"/>
      <c r="BHY538" s="0"/>
      <c r="BHZ538" s="0"/>
      <c r="BIA538" s="0"/>
      <c r="BIB538" s="0"/>
      <c r="BIC538" s="0"/>
      <c r="BID538" s="0"/>
      <c r="BIE538" s="0"/>
      <c r="BIF538" s="0"/>
      <c r="BIG538" s="0"/>
      <c r="BIH538" s="0"/>
      <c r="BII538" s="0"/>
      <c r="BIJ538" s="0"/>
      <c r="BIK538" s="0"/>
      <c r="BIL538" s="0"/>
      <c r="BIM538" s="0"/>
      <c r="BIN538" s="0"/>
      <c r="BIO538" s="0"/>
      <c r="BIP538" s="0"/>
      <c r="BIQ538" s="0"/>
      <c r="BIR538" s="0"/>
      <c r="BIS538" s="0"/>
      <c r="BIT538" s="0"/>
      <c r="BIU538" s="0"/>
      <c r="BIV538" s="0"/>
      <c r="BIW538" s="0"/>
      <c r="BIX538" s="0"/>
      <c r="BIY538" s="0"/>
      <c r="BIZ538" s="0"/>
      <c r="BJA538" s="0"/>
      <c r="BJB538" s="0"/>
      <c r="BJC538" s="0"/>
      <c r="BJD538" s="0"/>
      <c r="BJE538" s="0"/>
      <c r="BJF538" s="0"/>
      <c r="BJG538" s="0"/>
      <c r="BJH538" s="0"/>
      <c r="BJI538" s="0"/>
      <c r="BJJ538" s="0"/>
      <c r="BJK538" s="0"/>
      <c r="BJL538" s="0"/>
      <c r="BJM538" s="0"/>
      <c r="BJN538" s="0"/>
      <c r="BJO538" s="0"/>
      <c r="BJP538" s="0"/>
      <c r="BJQ538" s="0"/>
      <c r="BJR538" s="0"/>
      <c r="BJS538" s="0"/>
      <c r="BJT538" s="0"/>
      <c r="BJU538" s="0"/>
      <c r="BJV538" s="0"/>
      <c r="BJW538" s="0"/>
      <c r="BJX538" s="0"/>
      <c r="BJY538" s="0"/>
      <c r="BJZ538" s="0"/>
      <c r="BKA538" s="0"/>
      <c r="BKB538" s="0"/>
      <c r="BKC538" s="0"/>
      <c r="BKD538" s="0"/>
      <c r="BKE538" s="0"/>
      <c r="BKF538" s="0"/>
      <c r="BKG538" s="0"/>
      <c r="BKH538" s="0"/>
      <c r="BKI538" s="0"/>
      <c r="BKJ538" s="0"/>
      <c r="BKK538" s="0"/>
      <c r="BKL538" s="0"/>
      <c r="BKM538" s="0"/>
      <c r="BKN538" s="0"/>
      <c r="BKO538" s="0"/>
      <c r="BKP538" s="0"/>
      <c r="BKQ538" s="0"/>
      <c r="BKR538" s="0"/>
      <c r="BKS538" s="0"/>
      <c r="BKT538" s="0"/>
      <c r="BKU538" s="0"/>
      <c r="BKV538" s="0"/>
      <c r="BKW538" s="0"/>
      <c r="BKX538" s="0"/>
      <c r="BKY538" s="0"/>
      <c r="BKZ538" s="0"/>
      <c r="BLA538" s="0"/>
      <c r="BLB538" s="0"/>
      <c r="BLC538" s="0"/>
      <c r="BLD538" s="0"/>
      <c r="BLE538" s="0"/>
      <c r="BLF538" s="0"/>
      <c r="BLG538" s="0"/>
      <c r="BLH538" s="0"/>
      <c r="BLI538" s="0"/>
      <c r="BLJ538" s="0"/>
      <c r="BLK538" s="0"/>
      <c r="BLL538" s="0"/>
      <c r="BLM538" s="0"/>
      <c r="BLN538" s="0"/>
      <c r="BLO538" s="0"/>
      <c r="BLP538" s="0"/>
      <c r="BLQ538" s="0"/>
      <c r="BLR538" s="0"/>
      <c r="BLS538" s="0"/>
      <c r="BLT538" s="0"/>
      <c r="BLU538" s="0"/>
      <c r="BLV538" s="0"/>
      <c r="BLW538" s="0"/>
      <c r="BLX538" s="0"/>
      <c r="BLY538" s="0"/>
      <c r="BLZ538" s="0"/>
      <c r="BMA538" s="0"/>
      <c r="BMB538" s="0"/>
      <c r="BMC538" s="0"/>
      <c r="BMD538" s="0"/>
      <c r="BME538" s="0"/>
      <c r="BMF538" s="0"/>
      <c r="BMG538" s="0"/>
      <c r="BMH538" s="0"/>
      <c r="BMI538" s="0"/>
      <c r="BMJ538" s="0"/>
      <c r="BMK538" s="0"/>
      <c r="BML538" s="0"/>
      <c r="BMM538" s="0"/>
      <c r="BMN538" s="0"/>
      <c r="BMO538" s="0"/>
      <c r="BMP538" s="0"/>
      <c r="BMQ538" s="0"/>
      <c r="BMR538" s="0"/>
      <c r="BMS538" s="0"/>
      <c r="BMT538" s="0"/>
      <c r="BMU538" s="0"/>
      <c r="BMV538" s="0"/>
      <c r="BMW538" s="0"/>
      <c r="BMX538" s="0"/>
      <c r="BMY538" s="0"/>
      <c r="BMZ538" s="0"/>
      <c r="BNA538" s="0"/>
      <c r="BNB538" s="0"/>
      <c r="BNC538" s="0"/>
      <c r="BND538" s="0"/>
      <c r="BNE538" s="0"/>
      <c r="BNF538" s="0"/>
      <c r="BNG538" s="0"/>
      <c r="BNH538" s="0"/>
      <c r="BNI538" s="0"/>
      <c r="BNJ538" s="0"/>
      <c r="BNK538" s="0"/>
      <c r="BNL538" s="0"/>
      <c r="BNM538" s="0"/>
      <c r="BNN538" s="0"/>
      <c r="BNO538" s="0"/>
      <c r="BNP538" s="0"/>
      <c r="BNQ538" s="0"/>
      <c r="BNR538" s="0"/>
      <c r="BNS538" s="0"/>
      <c r="BNT538" s="0"/>
      <c r="BNU538" s="0"/>
      <c r="BNV538" s="0"/>
      <c r="BNW538" s="0"/>
      <c r="BNX538" s="0"/>
      <c r="BNY538" s="0"/>
      <c r="BNZ538" s="0"/>
      <c r="BOA538" s="0"/>
      <c r="BOB538" s="0"/>
      <c r="BOC538" s="0"/>
      <c r="BOD538" s="0"/>
      <c r="BOE538" s="0"/>
      <c r="BOF538" s="0"/>
      <c r="BOG538" s="0"/>
      <c r="BOH538" s="0"/>
      <c r="BOI538" s="0"/>
      <c r="BOJ538" s="0"/>
      <c r="BOK538" s="0"/>
      <c r="BOL538" s="0"/>
      <c r="BOM538" s="0"/>
      <c r="BON538" s="0"/>
      <c r="BOO538" s="0"/>
      <c r="BOP538" s="0"/>
      <c r="BOQ538" s="0"/>
      <c r="BOR538" s="0"/>
      <c r="BOS538" s="0"/>
      <c r="BOT538" s="0"/>
      <c r="BOU538" s="0"/>
      <c r="BOV538" s="0"/>
      <c r="BOW538" s="0"/>
      <c r="BOX538" s="0"/>
      <c r="BOY538" s="0"/>
      <c r="BOZ538" s="0"/>
      <c r="BPA538" s="0"/>
      <c r="BPB538" s="0"/>
      <c r="BPC538" s="0"/>
      <c r="BPD538" s="0"/>
      <c r="BPE538" s="0"/>
      <c r="BPF538" s="0"/>
      <c r="BPG538" s="0"/>
      <c r="BPH538" s="0"/>
      <c r="BPI538" s="0"/>
      <c r="BPJ538" s="0"/>
      <c r="BPK538" s="0"/>
      <c r="BPL538" s="0"/>
      <c r="BPM538" s="0"/>
      <c r="BPN538" s="0"/>
      <c r="BPO538" s="0"/>
      <c r="BPP538" s="0"/>
      <c r="BPQ538" s="0"/>
      <c r="BPR538" s="0"/>
      <c r="BPS538" s="0"/>
      <c r="BPT538" s="0"/>
      <c r="BPU538" s="0"/>
      <c r="BPV538" s="0"/>
      <c r="BPW538" s="0"/>
      <c r="BPX538" s="0"/>
      <c r="BPY538" s="0"/>
      <c r="BPZ538" s="0"/>
      <c r="BQA538" s="0"/>
      <c r="BQB538" s="0"/>
      <c r="BQC538" s="0"/>
      <c r="BQD538" s="0"/>
      <c r="BQE538" s="0"/>
      <c r="BQF538" s="0"/>
      <c r="BQG538" s="0"/>
      <c r="BQH538" s="0"/>
      <c r="BQI538" s="0"/>
      <c r="BQJ538" s="0"/>
      <c r="BQK538" s="0"/>
      <c r="BQL538" s="0"/>
      <c r="BQM538" s="0"/>
      <c r="BQN538" s="0"/>
      <c r="BQO538" s="0"/>
      <c r="BQP538" s="0"/>
      <c r="BQQ538" s="0"/>
      <c r="BQR538" s="0"/>
      <c r="BQS538" s="0"/>
      <c r="BQT538" s="0"/>
      <c r="BQU538" s="0"/>
      <c r="BQV538" s="0"/>
      <c r="BQW538" s="0"/>
      <c r="BQX538" s="0"/>
      <c r="BQY538" s="0"/>
      <c r="BQZ538" s="0"/>
      <c r="BRA538" s="0"/>
      <c r="BRB538" s="0"/>
      <c r="BRC538" s="0"/>
      <c r="BRD538" s="0"/>
      <c r="BRE538" s="0"/>
      <c r="BRF538" s="0"/>
      <c r="BRG538" s="0"/>
      <c r="BRH538" s="0"/>
      <c r="BRI538" s="0"/>
      <c r="BRJ538" s="0"/>
      <c r="BRK538" s="0"/>
      <c r="BRL538" s="0"/>
      <c r="BRM538" s="0"/>
      <c r="BRN538" s="0"/>
      <c r="BRO538" s="0"/>
      <c r="BRP538" s="0"/>
      <c r="BRQ538" s="0"/>
      <c r="BRR538" s="0"/>
      <c r="BRS538" s="0"/>
      <c r="BRT538" s="0"/>
      <c r="BRU538" s="0"/>
      <c r="BRV538" s="0"/>
      <c r="BRW538" s="0"/>
      <c r="BRX538" s="0"/>
      <c r="BRY538" s="0"/>
      <c r="BRZ538" s="0"/>
      <c r="BSA538" s="0"/>
      <c r="BSB538" s="0"/>
      <c r="BSC538" s="0"/>
      <c r="BSD538" s="0"/>
      <c r="BSE538" s="0"/>
      <c r="BSF538" s="0"/>
      <c r="BSG538" s="0"/>
      <c r="BSH538" s="0"/>
      <c r="BSI538" s="0"/>
      <c r="BSJ538" s="0"/>
      <c r="BSK538" s="0"/>
      <c r="BSL538" s="0"/>
      <c r="BSM538" s="0"/>
      <c r="BSN538" s="0"/>
      <c r="BSO538" s="0"/>
      <c r="BSP538" s="0"/>
      <c r="BSQ538" s="0"/>
      <c r="BSR538" s="0"/>
      <c r="BSS538" s="0"/>
      <c r="BST538" s="0"/>
      <c r="BSU538" s="0"/>
      <c r="BSV538" s="0"/>
      <c r="BSW538" s="0"/>
      <c r="BSX538" s="0"/>
      <c r="BSY538" s="0"/>
      <c r="BSZ538" s="0"/>
      <c r="BTA538" s="0"/>
      <c r="BTB538" s="0"/>
      <c r="BTC538" s="0"/>
      <c r="BTD538" s="0"/>
      <c r="BTE538" s="0"/>
      <c r="BTF538" s="0"/>
      <c r="BTG538" s="0"/>
      <c r="BTH538" s="0"/>
      <c r="BTI538" s="0"/>
      <c r="BTJ538" s="0"/>
      <c r="BTK538" s="0"/>
      <c r="BTL538" s="0"/>
      <c r="BTM538" s="0"/>
      <c r="BTN538" s="0"/>
      <c r="BTO538" s="0"/>
      <c r="BTP538" s="0"/>
      <c r="BTQ538" s="0"/>
      <c r="BTR538" s="0"/>
      <c r="BTS538" s="0"/>
      <c r="BTT538" s="0"/>
      <c r="BTU538" s="0"/>
      <c r="BTV538" s="0"/>
      <c r="BTW538" s="0"/>
      <c r="BTX538" s="0"/>
      <c r="BTY538" s="0"/>
      <c r="BTZ538" s="0"/>
      <c r="BUA538" s="0"/>
      <c r="BUB538" s="0"/>
      <c r="BUC538" s="0"/>
      <c r="BUD538" s="0"/>
      <c r="BUE538" s="0"/>
      <c r="BUF538" s="0"/>
      <c r="BUG538" s="0"/>
      <c r="BUH538" s="0"/>
      <c r="BUI538" s="0"/>
      <c r="BUJ538" s="0"/>
      <c r="BUK538" s="0"/>
      <c r="BUL538" s="0"/>
      <c r="BUM538" s="0"/>
      <c r="BUN538" s="0"/>
      <c r="BUO538" s="0"/>
      <c r="BUP538" s="0"/>
      <c r="BUQ538" s="0"/>
      <c r="BUR538" s="0"/>
      <c r="BUS538" s="0"/>
      <c r="BUT538" s="0"/>
      <c r="BUU538" s="0"/>
      <c r="BUV538" s="0"/>
      <c r="BUW538" s="0"/>
      <c r="BUX538" s="0"/>
      <c r="BUY538" s="0"/>
      <c r="BUZ538" s="0"/>
      <c r="BVA538" s="0"/>
      <c r="BVB538" s="0"/>
      <c r="BVC538" s="0"/>
      <c r="BVD538" s="0"/>
      <c r="BVE538" s="0"/>
      <c r="BVF538" s="0"/>
      <c r="BVG538" s="0"/>
      <c r="BVH538" s="0"/>
      <c r="BVI538" s="0"/>
      <c r="BVJ538" s="0"/>
      <c r="BVK538" s="0"/>
      <c r="BVL538" s="0"/>
      <c r="BVM538" s="0"/>
      <c r="BVN538" s="0"/>
      <c r="BVO538" s="0"/>
      <c r="BVP538" s="0"/>
      <c r="BVQ538" s="0"/>
      <c r="BVR538" s="0"/>
      <c r="BVS538" s="0"/>
      <c r="BVT538" s="0"/>
      <c r="BVU538" s="0"/>
      <c r="BVV538" s="0"/>
      <c r="BVW538" s="0"/>
      <c r="BVX538" s="0"/>
      <c r="BVY538" s="0"/>
      <c r="BVZ538" s="0"/>
      <c r="BWA538" s="0"/>
      <c r="BWB538" s="0"/>
      <c r="BWC538" s="0"/>
      <c r="BWD538" s="0"/>
      <c r="BWE538" s="0"/>
      <c r="BWF538" s="0"/>
      <c r="BWG538" s="0"/>
      <c r="BWH538" s="0"/>
      <c r="BWI538" s="0"/>
      <c r="BWJ538" s="0"/>
      <c r="BWK538" s="0"/>
      <c r="BWL538" s="0"/>
      <c r="BWM538" s="0"/>
      <c r="BWN538" s="0"/>
      <c r="BWO538" s="0"/>
      <c r="BWP538" s="0"/>
      <c r="BWQ538" s="0"/>
      <c r="BWR538" s="0"/>
      <c r="BWS538" s="0"/>
      <c r="BWT538" s="0"/>
      <c r="BWU538" s="0"/>
      <c r="BWV538" s="0"/>
      <c r="BWW538" s="0"/>
      <c r="BWX538" s="0"/>
      <c r="BWY538" s="0"/>
      <c r="BWZ538" s="0"/>
      <c r="BXA538" s="0"/>
      <c r="BXB538" s="0"/>
      <c r="BXC538" s="0"/>
      <c r="BXD538" s="0"/>
      <c r="BXE538" s="0"/>
      <c r="BXF538" s="0"/>
      <c r="BXG538" s="0"/>
      <c r="BXH538" s="0"/>
      <c r="BXI538" s="0"/>
      <c r="BXJ538" s="0"/>
      <c r="BXK538" s="0"/>
      <c r="BXL538" s="0"/>
      <c r="BXM538" s="0"/>
      <c r="BXN538" s="0"/>
      <c r="BXO538" s="0"/>
      <c r="BXP538" s="0"/>
      <c r="BXQ538" s="0"/>
      <c r="BXR538" s="0"/>
      <c r="BXS538" s="0"/>
      <c r="BXT538" s="0"/>
      <c r="BXU538" s="0"/>
      <c r="BXV538" s="0"/>
      <c r="BXW538" s="0"/>
      <c r="BXX538" s="0"/>
      <c r="BXY538" s="0"/>
      <c r="BXZ538" s="0"/>
      <c r="BYA538" s="0"/>
      <c r="BYB538" s="0"/>
      <c r="BYC538" s="0"/>
      <c r="BYD538" s="0"/>
      <c r="BYE538" s="0"/>
      <c r="BYF538" s="0"/>
      <c r="BYG538" s="0"/>
      <c r="BYH538" s="0"/>
      <c r="BYI538" s="0"/>
      <c r="BYJ538" s="0"/>
      <c r="BYK538" s="0"/>
      <c r="BYL538" s="0"/>
      <c r="BYM538" s="0"/>
      <c r="BYN538" s="0"/>
      <c r="BYO538" s="0"/>
      <c r="BYP538" s="0"/>
      <c r="BYQ538" s="0"/>
      <c r="BYR538" s="0"/>
      <c r="BYS538" s="0"/>
      <c r="BYT538" s="0"/>
      <c r="BYU538" s="0"/>
      <c r="BYV538" s="0"/>
      <c r="BYW538" s="0"/>
      <c r="BYX538" s="0"/>
      <c r="BYY538" s="0"/>
      <c r="BYZ538" s="0"/>
      <c r="BZA538" s="0"/>
      <c r="BZB538" s="0"/>
      <c r="BZC538" s="0"/>
      <c r="BZD538" s="0"/>
      <c r="BZE538" s="0"/>
      <c r="BZF538" s="0"/>
      <c r="BZG538" s="0"/>
      <c r="BZH538" s="0"/>
      <c r="BZI538" s="0"/>
      <c r="BZJ538" s="0"/>
      <c r="BZK538" s="0"/>
      <c r="BZL538" s="0"/>
      <c r="BZM538" s="0"/>
      <c r="BZN538" s="0"/>
      <c r="BZO538" s="0"/>
      <c r="BZP538" s="0"/>
      <c r="BZQ538" s="0"/>
      <c r="BZR538" s="0"/>
      <c r="BZS538" s="0"/>
      <c r="BZT538" s="0"/>
      <c r="BZU538" s="0"/>
      <c r="BZV538" s="0"/>
      <c r="BZW538" s="0"/>
      <c r="BZX538" s="0"/>
      <c r="BZY538" s="0"/>
      <c r="BZZ538" s="0"/>
      <c r="CAA538" s="0"/>
      <c r="CAB538" s="0"/>
      <c r="CAC538" s="0"/>
      <c r="CAD538" s="0"/>
      <c r="CAE538" s="0"/>
      <c r="CAF538" s="0"/>
      <c r="CAG538" s="0"/>
      <c r="CAH538" s="0"/>
      <c r="CAI538" s="0"/>
      <c r="CAJ538" s="0"/>
      <c r="CAK538" s="0"/>
      <c r="CAL538" s="0"/>
      <c r="CAM538" s="0"/>
      <c r="CAN538" s="0"/>
      <c r="CAO538" s="0"/>
      <c r="CAP538" s="0"/>
      <c r="CAQ538" s="0"/>
      <c r="CAR538" s="0"/>
      <c r="CAS538" s="0"/>
      <c r="CAT538" s="0"/>
      <c r="CAU538" s="0"/>
      <c r="CAV538" s="0"/>
      <c r="CAW538" s="0"/>
      <c r="CAX538" s="0"/>
      <c r="CAY538" s="0"/>
      <c r="CAZ538" s="0"/>
      <c r="CBA538" s="0"/>
      <c r="CBB538" s="0"/>
      <c r="CBC538" s="0"/>
      <c r="CBD538" s="0"/>
      <c r="CBE538" s="0"/>
      <c r="CBF538" s="0"/>
      <c r="CBG538" s="0"/>
      <c r="CBH538" s="0"/>
      <c r="CBI538" s="0"/>
      <c r="CBJ538" s="0"/>
      <c r="CBK538" s="0"/>
      <c r="CBL538" s="0"/>
      <c r="CBM538" s="0"/>
      <c r="CBN538" s="0"/>
      <c r="CBO538" s="0"/>
      <c r="CBP538" s="0"/>
      <c r="CBQ538" s="0"/>
      <c r="CBR538" s="0"/>
      <c r="CBS538" s="0"/>
      <c r="CBT538" s="0"/>
      <c r="CBU538" s="0"/>
      <c r="CBV538" s="0"/>
      <c r="CBW538" s="0"/>
      <c r="CBX538" s="0"/>
      <c r="CBY538" s="0"/>
      <c r="CBZ538" s="0"/>
      <c r="CCA538" s="0"/>
      <c r="CCB538" s="0"/>
      <c r="CCC538" s="0"/>
      <c r="CCD538" s="0"/>
      <c r="CCE538" s="0"/>
      <c r="CCF538" s="0"/>
      <c r="CCG538" s="0"/>
      <c r="CCH538" s="0"/>
      <c r="CCI538" s="0"/>
      <c r="CCJ538" s="0"/>
      <c r="CCK538" s="0"/>
      <c r="CCL538" s="0"/>
      <c r="CCM538" s="0"/>
      <c r="CCN538" s="0"/>
      <c r="CCO538" s="0"/>
      <c r="CCP538" s="0"/>
      <c r="CCQ538" s="0"/>
      <c r="CCR538" s="0"/>
      <c r="CCS538" s="0"/>
      <c r="CCT538" s="0"/>
      <c r="CCU538" s="0"/>
      <c r="CCV538" s="0"/>
      <c r="CCW538" s="0"/>
      <c r="CCX538" s="0"/>
      <c r="CCY538" s="0"/>
      <c r="CCZ538" s="0"/>
      <c r="CDA538" s="0"/>
      <c r="CDB538" s="0"/>
      <c r="CDC538" s="0"/>
      <c r="CDD538" s="0"/>
      <c r="CDE538" s="0"/>
      <c r="CDF538" s="0"/>
      <c r="CDG538" s="0"/>
      <c r="CDH538" s="0"/>
      <c r="CDI538" s="0"/>
      <c r="CDJ538" s="0"/>
      <c r="CDK538" s="0"/>
      <c r="CDL538" s="0"/>
      <c r="CDM538" s="0"/>
      <c r="CDN538" s="0"/>
      <c r="CDO538" s="0"/>
      <c r="CDP538" s="0"/>
      <c r="CDQ538" s="0"/>
      <c r="CDR538" s="0"/>
      <c r="CDS538" s="0"/>
      <c r="CDT538" s="0"/>
      <c r="CDU538" s="0"/>
      <c r="CDV538" s="0"/>
      <c r="CDW538" s="0"/>
      <c r="CDX538" s="0"/>
      <c r="CDY538" s="0"/>
      <c r="CDZ538" s="0"/>
      <c r="CEA538" s="0"/>
      <c r="CEB538" s="0"/>
      <c r="CEC538" s="0"/>
      <c r="CED538" s="0"/>
      <c r="CEE538" s="0"/>
      <c r="CEF538" s="0"/>
      <c r="CEG538" s="0"/>
      <c r="CEH538" s="0"/>
      <c r="CEI538" s="0"/>
      <c r="CEJ538" s="0"/>
      <c r="CEK538" s="0"/>
      <c r="CEL538" s="0"/>
      <c r="CEM538" s="0"/>
      <c r="CEN538" s="0"/>
      <c r="CEO538" s="0"/>
      <c r="CEP538" s="0"/>
      <c r="CEQ538" s="0"/>
      <c r="CER538" s="0"/>
      <c r="CES538" s="0"/>
      <c r="CET538" s="0"/>
      <c r="CEU538" s="0"/>
      <c r="CEV538" s="0"/>
      <c r="CEW538" s="0"/>
      <c r="CEX538" s="0"/>
      <c r="CEY538" s="0"/>
      <c r="CEZ538" s="0"/>
      <c r="CFA538" s="0"/>
      <c r="CFB538" s="0"/>
      <c r="CFC538" s="0"/>
      <c r="CFD538" s="0"/>
      <c r="CFE538" s="0"/>
      <c r="CFF538" s="0"/>
      <c r="CFG538" s="0"/>
      <c r="CFH538" s="0"/>
      <c r="CFI538" s="0"/>
      <c r="CFJ538" s="0"/>
      <c r="CFK538" s="0"/>
      <c r="CFL538" s="0"/>
      <c r="CFM538" s="0"/>
      <c r="CFN538" s="0"/>
      <c r="CFO538" s="0"/>
      <c r="CFP538" s="0"/>
      <c r="CFQ538" s="0"/>
      <c r="CFR538" s="0"/>
      <c r="CFS538" s="0"/>
      <c r="CFT538" s="0"/>
      <c r="CFU538" s="0"/>
      <c r="CFV538" s="0"/>
      <c r="CFW538" s="0"/>
      <c r="CFX538" s="0"/>
      <c r="CFY538" s="0"/>
      <c r="CFZ538" s="0"/>
      <c r="CGA538" s="0"/>
      <c r="CGB538" s="0"/>
      <c r="CGC538" s="0"/>
      <c r="CGD538" s="0"/>
      <c r="CGE538" s="0"/>
      <c r="CGF538" s="0"/>
      <c r="CGG538" s="0"/>
      <c r="CGH538" s="0"/>
      <c r="CGI538" s="0"/>
      <c r="CGJ538" s="0"/>
      <c r="CGK538" s="0"/>
      <c r="CGL538" s="0"/>
      <c r="CGM538" s="0"/>
      <c r="CGN538" s="0"/>
      <c r="CGO538" s="0"/>
      <c r="CGP538" s="0"/>
      <c r="CGQ538" s="0"/>
      <c r="CGR538" s="0"/>
      <c r="CGS538" s="0"/>
      <c r="CGT538" s="0"/>
      <c r="CGU538" s="0"/>
      <c r="CGV538" s="0"/>
      <c r="CGW538" s="0"/>
      <c r="CGX538" s="0"/>
      <c r="CGY538" s="0"/>
      <c r="CGZ538" s="0"/>
      <c r="CHA538" s="0"/>
      <c r="CHB538" s="0"/>
      <c r="CHC538" s="0"/>
      <c r="CHD538" s="0"/>
      <c r="CHE538" s="0"/>
      <c r="CHF538" s="0"/>
      <c r="CHG538" s="0"/>
      <c r="CHH538" s="0"/>
      <c r="CHI538" s="0"/>
      <c r="CHJ538" s="0"/>
      <c r="CHK538" s="0"/>
      <c r="CHL538" s="0"/>
      <c r="CHM538" s="0"/>
      <c r="CHN538" s="0"/>
      <c r="CHO538" s="0"/>
      <c r="CHP538" s="0"/>
      <c r="CHQ538" s="0"/>
      <c r="CHR538" s="0"/>
      <c r="CHS538" s="0"/>
      <c r="CHT538" s="0"/>
      <c r="CHU538" s="0"/>
      <c r="CHV538" s="0"/>
      <c r="CHW538" s="0"/>
      <c r="CHX538" s="0"/>
      <c r="CHY538" s="0"/>
      <c r="CHZ538" s="0"/>
      <c r="CIA538" s="0"/>
      <c r="CIB538" s="0"/>
      <c r="CIC538" s="0"/>
      <c r="CID538" s="0"/>
      <c r="CIE538" s="0"/>
      <c r="CIF538" s="0"/>
      <c r="CIG538" s="0"/>
      <c r="CIH538" s="0"/>
      <c r="CII538" s="0"/>
      <c r="CIJ538" s="0"/>
      <c r="CIK538" s="0"/>
      <c r="CIL538" s="0"/>
      <c r="CIM538" s="0"/>
      <c r="CIN538" s="0"/>
      <c r="CIO538" s="0"/>
      <c r="CIP538" s="0"/>
      <c r="CIQ538" s="0"/>
      <c r="CIR538" s="0"/>
      <c r="CIS538" s="0"/>
      <c r="CIT538" s="0"/>
      <c r="CIU538" s="0"/>
      <c r="CIV538" s="0"/>
      <c r="CIW538" s="0"/>
      <c r="CIX538" s="0"/>
      <c r="CIY538" s="0"/>
      <c r="CIZ538" s="0"/>
      <c r="CJA538" s="0"/>
      <c r="CJB538" s="0"/>
      <c r="CJC538" s="0"/>
      <c r="CJD538" s="0"/>
      <c r="CJE538" s="0"/>
      <c r="CJF538" s="0"/>
      <c r="CJG538" s="0"/>
      <c r="CJH538" s="0"/>
      <c r="CJI538" s="0"/>
      <c r="CJJ538" s="0"/>
      <c r="CJK538" s="0"/>
      <c r="CJL538" s="0"/>
      <c r="CJM538" s="0"/>
      <c r="CJN538" s="0"/>
      <c r="CJO538" s="0"/>
      <c r="CJP538" s="0"/>
      <c r="CJQ538" s="0"/>
      <c r="CJR538" s="0"/>
      <c r="CJS538" s="0"/>
      <c r="CJT538" s="0"/>
      <c r="CJU538" s="0"/>
      <c r="CJV538" s="0"/>
      <c r="CJW538" s="0"/>
      <c r="CJX538" s="0"/>
      <c r="CJY538" s="0"/>
      <c r="CJZ538" s="0"/>
      <c r="CKA538" s="0"/>
      <c r="CKB538" s="0"/>
      <c r="CKC538" s="0"/>
      <c r="CKD538" s="0"/>
      <c r="CKE538" s="0"/>
      <c r="CKF538" s="0"/>
      <c r="CKG538" s="0"/>
      <c r="CKH538" s="0"/>
      <c r="CKI538" s="0"/>
      <c r="CKJ538" s="0"/>
      <c r="CKK538" s="0"/>
      <c r="CKL538" s="0"/>
      <c r="CKM538" s="0"/>
      <c r="CKN538" s="0"/>
      <c r="CKO538" s="0"/>
      <c r="CKP538" s="0"/>
      <c r="CKQ538" s="0"/>
      <c r="CKR538" s="0"/>
      <c r="CKS538" s="0"/>
      <c r="CKT538" s="0"/>
      <c r="CKU538" s="0"/>
      <c r="CKV538" s="0"/>
      <c r="CKW538" s="0"/>
      <c r="CKX538" s="0"/>
      <c r="CKY538" s="0"/>
      <c r="CKZ538" s="0"/>
      <c r="CLA538" s="0"/>
      <c r="CLB538" s="0"/>
      <c r="CLC538" s="0"/>
      <c r="CLD538" s="0"/>
      <c r="CLE538" s="0"/>
      <c r="CLF538" s="0"/>
      <c r="CLG538" s="0"/>
      <c r="CLH538" s="0"/>
      <c r="CLI538" s="0"/>
      <c r="CLJ538" s="0"/>
      <c r="CLK538" s="0"/>
      <c r="CLL538" s="0"/>
      <c r="CLM538" s="0"/>
      <c r="CLN538" s="0"/>
      <c r="CLO538" s="0"/>
      <c r="CLP538" s="0"/>
      <c r="CLQ538" s="0"/>
      <c r="CLR538" s="0"/>
      <c r="CLS538" s="0"/>
      <c r="CLT538" s="0"/>
      <c r="CLU538" s="0"/>
      <c r="CLV538" s="0"/>
      <c r="CLW538" s="0"/>
      <c r="CLX538" s="0"/>
      <c r="CLY538" s="0"/>
      <c r="CLZ538" s="0"/>
      <c r="CMA538" s="0"/>
      <c r="CMB538" s="0"/>
      <c r="CMC538" s="0"/>
      <c r="CMD538" s="0"/>
      <c r="CME538" s="0"/>
      <c r="CMF538" s="0"/>
      <c r="CMG538" s="0"/>
      <c r="CMH538" s="0"/>
      <c r="CMI538" s="0"/>
      <c r="CMJ538" s="0"/>
      <c r="CMK538" s="0"/>
      <c r="CML538" s="0"/>
      <c r="CMM538" s="0"/>
      <c r="CMN538" s="0"/>
      <c r="CMO538" s="0"/>
      <c r="CMP538" s="0"/>
      <c r="CMQ538" s="0"/>
      <c r="CMR538" s="0"/>
      <c r="CMS538" s="0"/>
      <c r="CMT538" s="0"/>
      <c r="CMU538" s="0"/>
      <c r="CMV538" s="0"/>
      <c r="CMW538" s="0"/>
      <c r="CMX538" s="0"/>
      <c r="CMY538" s="0"/>
      <c r="CMZ538" s="0"/>
      <c r="CNA538" s="0"/>
      <c r="CNB538" s="0"/>
      <c r="CNC538" s="0"/>
      <c r="CND538" s="0"/>
      <c r="CNE538" s="0"/>
      <c r="CNF538" s="0"/>
      <c r="CNG538" s="0"/>
      <c r="CNH538" s="0"/>
      <c r="CNI538" s="0"/>
      <c r="CNJ538" s="0"/>
      <c r="CNK538" s="0"/>
      <c r="CNL538" s="0"/>
      <c r="CNM538" s="0"/>
      <c r="CNN538" s="0"/>
      <c r="CNO538" s="0"/>
      <c r="CNP538" s="0"/>
      <c r="CNQ538" s="0"/>
      <c r="CNR538" s="0"/>
      <c r="CNS538" s="0"/>
      <c r="CNT538" s="0"/>
      <c r="CNU538" s="0"/>
      <c r="CNV538" s="0"/>
      <c r="CNW538" s="0"/>
      <c r="CNX538" s="0"/>
      <c r="CNY538" s="0"/>
      <c r="CNZ538" s="0"/>
      <c r="COA538" s="0"/>
      <c r="COB538" s="0"/>
      <c r="COC538" s="0"/>
      <c r="COD538" s="0"/>
      <c r="COE538" s="0"/>
      <c r="COF538" s="0"/>
      <c r="COG538" s="0"/>
      <c r="COH538" s="0"/>
      <c r="COI538" s="0"/>
      <c r="COJ538" s="0"/>
      <c r="COK538" s="0"/>
      <c r="COL538" s="0"/>
      <c r="COM538" s="0"/>
      <c r="CON538" s="0"/>
      <c r="COO538" s="0"/>
      <c r="COP538" s="0"/>
      <c r="COQ538" s="0"/>
      <c r="COR538" s="0"/>
      <c r="COS538" s="0"/>
      <c r="COT538" s="0"/>
      <c r="COU538" s="0"/>
      <c r="COV538" s="0"/>
      <c r="COW538" s="0"/>
      <c r="COX538" s="0"/>
      <c r="COY538" s="0"/>
      <c r="COZ538" s="0"/>
      <c r="CPA538" s="0"/>
      <c r="CPB538" s="0"/>
      <c r="CPC538" s="0"/>
      <c r="CPD538" s="0"/>
      <c r="CPE538" s="0"/>
      <c r="CPF538" s="0"/>
      <c r="CPG538" s="0"/>
      <c r="CPH538" s="0"/>
      <c r="CPI538" s="0"/>
      <c r="CPJ538" s="0"/>
      <c r="CPK538" s="0"/>
      <c r="CPL538" s="0"/>
      <c r="CPM538" s="0"/>
      <c r="CPN538" s="0"/>
      <c r="CPO538" s="0"/>
      <c r="CPP538" s="0"/>
      <c r="CPQ538" s="0"/>
      <c r="CPR538" s="0"/>
      <c r="CPS538" s="0"/>
      <c r="CPT538" s="0"/>
      <c r="CPU538" s="0"/>
      <c r="CPV538" s="0"/>
      <c r="CPW538" s="0"/>
      <c r="CPX538" s="0"/>
      <c r="CPY538" s="0"/>
      <c r="CPZ538" s="0"/>
      <c r="CQA538" s="0"/>
      <c r="CQB538" s="0"/>
      <c r="CQC538" s="0"/>
      <c r="CQD538" s="0"/>
      <c r="CQE538" s="0"/>
      <c r="CQF538" s="0"/>
      <c r="CQG538" s="0"/>
      <c r="CQH538" s="0"/>
      <c r="CQI538" s="0"/>
      <c r="CQJ538" s="0"/>
      <c r="CQK538" s="0"/>
      <c r="CQL538" s="0"/>
      <c r="CQM538" s="0"/>
      <c r="CQN538" s="0"/>
      <c r="CQO538" s="0"/>
      <c r="CQP538" s="0"/>
      <c r="CQQ538" s="0"/>
      <c r="CQR538" s="0"/>
      <c r="CQS538" s="0"/>
      <c r="CQT538" s="0"/>
      <c r="CQU538" s="0"/>
      <c r="CQV538" s="0"/>
      <c r="CQW538" s="0"/>
      <c r="CQX538" s="0"/>
      <c r="CQY538" s="0"/>
      <c r="CQZ538" s="0"/>
      <c r="CRA538" s="0"/>
      <c r="CRB538" s="0"/>
      <c r="CRC538" s="0"/>
      <c r="CRD538" s="0"/>
      <c r="CRE538" s="0"/>
      <c r="CRF538" s="0"/>
      <c r="CRG538" s="0"/>
      <c r="CRH538" s="0"/>
      <c r="CRI538" s="0"/>
      <c r="CRJ538" s="0"/>
      <c r="CRK538" s="0"/>
      <c r="CRL538" s="0"/>
      <c r="CRM538" s="0"/>
      <c r="CRN538" s="0"/>
      <c r="CRO538" s="0"/>
      <c r="CRP538" s="0"/>
      <c r="CRQ538" s="0"/>
      <c r="CRR538" s="0"/>
      <c r="CRS538" s="0"/>
      <c r="CRT538" s="0"/>
      <c r="CRU538" s="0"/>
      <c r="CRV538" s="0"/>
      <c r="CRW538" s="0"/>
      <c r="CRX538" s="0"/>
      <c r="CRY538" s="0"/>
      <c r="CRZ538" s="0"/>
      <c r="CSA538" s="0"/>
      <c r="CSB538" s="0"/>
      <c r="CSC538" s="0"/>
      <c r="CSD538" s="0"/>
      <c r="CSE538" s="0"/>
      <c r="CSF538" s="0"/>
      <c r="CSG538" s="0"/>
      <c r="CSH538" s="0"/>
      <c r="CSI538" s="0"/>
      <c r="CSJ538" s="0"/>
      <c r="CSK538" s="0"/>
      <c r="CSL538" s="0"/>
      <c r="CSM538" s="0"/>
      <c r="CSN538" s="0"/>
      <c r="CSO538" s="0"/>
      <c r="CSP538" s="0"/>
      <c r="CSQ538" s="0"/>
      <c r="CSR538" s="0"/>
      <c r="CSS538" s="0"/>
      <c r="CST538" s="0"/>
      <c r="CSU538" s="0"/>
      <c r="CSV538" s="0"/>
      <c r="CSW538" s="0"/>
      <c r="CSX538" s="0"/>
      <c r="CSY538" s="0"/>
      <c r="CSZ538" s="0"/>
      <c r="CTA538" s="0"/>
      <c r="CTB538" s="0"/>
      <c r="CTC538" s="0"/>
      <c r="CTD538" s="0"/>
      <c r="CTE538" s="0"/>
      <c r="CTF538" s="0"/>
      <c r="CTG538" s="0"/>
      <c r="CTH538" s="0"/>
      <c r="CTI538" s="0"/>
      <c r="CTJ538" s="0"/>
      <c r="CTK538" s="0"/>
      <c r="CTL538" s="0"/>
      <c r="CTM538" s="0"/>
      <c r="CTN538" s="0"/>
      <c r="CTO538" s="0"/>
      <c r="CTP538" s="0"/>
      <c r="CTQ538" s="0"/>
      <c r="CTR538" s="0"/>
      <c r="CTS538" s="0"/>
      <c r="CTT538" s="0"/>
      <c r="CTU538" s="0"/>
      <c r="CTV538" s="0"/>
      <c r="CTW538" s="0"/>
      <c r="CTX538" s="0"/>
      <c r="CTY538" s="0"/>
      <c r="CTZ538" s="0"/>
      <c r="CUA538" s="0"/>
      <c r="CUB538" s="0"/>
      <c r="CUC538" s="0"/>
      <c r="CUD538" s="0"/>
      <c r="CUE538" s="0"/>
      <c r="CUF538" s="0"/>
      <c r="CUG538" s="0"/>
      <c r="CUH538" s="0"/>
      <c r="CUI538" s="0"/>
      <c r="CUJ538" s="0"/>
      <c r="CUK538" s="0"/>
      <c r="CUL538" s="0"/>
      <c r="CUM538" s="0"/>
      <c r="CUN538" s="0"/>
      <c r="CUO538" s="0"/>
      <c r="CUP538" s="0"/>
      <c r="CUQ538" s="0"/>
      <c r="CUR538" s="0"/>
      <c r="CUS538" s="0"/>
      <c r="CUT538" s="0"/>
      <c r="CUU538" s="0"/>
      <c r="CUV538" s="0"/>
      <c r="CUW538" s="0"/>
      <c r="CUX538" s="0"/>
      <c r="CUY538" s="0"/>
      <c r="CUZ538" s="0"/>
      <c r="CVA538" s="0"/>
      <c r="CVB538" s="0"/>
      <c r="CVC538" s="0"/>
      <c r="CVD538" s="0"/>
      <c r="CVE538" s="0"/>
      <c r="CVF538" s="0"/>
      <c r="CVG538" s="0"/>
      <c r="CVH538" s="0"/>
      <c r="CVI538" s="0"/>
      <c r="CVJ538" s="0"/>
      <c r="CVK538" s="0"/>
      <c r="CVL538" s="0"/>
      <c r="CVM538" s="0"/>
      <c r="CVN538" s="0"/>
      <c r="CVO538" s="0"/>
      <c r="CVP538" s="0"/>
      <c r="CVQ538" s="0"/>
      <c r="CVR538" s="0"/>
      <c r="CVS538" s="0"/>
      <c r="CVT538" s="0"/>
      <c r="CVU538" s="0"/>
      <c r="CVV538" s="0"/>
      <c r="CVW538" s="0"/>
      <c r="CVX538" s="0"/>
      <c r="CVY538" s="0"/>
      <c r="CVZ538" s="0"/>
      <c r="CWA538" s="0"/>
      <c r="CWB538" s="0"/>
      <c r="CWC538" s="0"/>
      <c r="CWD538" s="0"/>
      <c r="CWE538" s="0"/>
      <c r="CWF538" s="0"/>
      <c r="CWG538" s="0"/>
      <c r="CWH538" s="0"/>
      <c r="CWI538" s="0"/>
      <c r="CWJ538" s="0"/>
      <c r="CWK538" s="0"/>
      <c r="CWL538" s="0"/>
      <c r="CWM538" s="0"/>
      <c r="CWN538" s="0"/>
      <c r="CWO538" s="0"/>
      <c r="CWP538" s="0"/>
      <c r="CWQ538" s="0"/>
      <c r="CWR538" s="0"/>
      <c r="CWS538" s="0"/>
      <c r="CWT538" s="0"/>
      <c r="CWU538" s="0"/>
      <c r="CWV538" s="0"/>
      <c r="CWW538" s="0"/>
      <c r="CWX538" s="0"/>
      <c r="CWY538" s="0"/>
      <c r="CWZ538" s="0"/>
      <c r="CXA538" s="0"/>
      <c r="CXB538" s="0"/>
      <c r="CXC538" s="0"/>
      <c r="CXD538" s="0"/>
      <c r="CXE538" s="0"/>
      <c r="CXF538" s="0"/>
      <c r="CXG538" s="0"/>
      <c r="CXH538" s="0"/>
      <c r="CXI538" s="0"/>
      <c r="CXJ538" s="0"/>
      <c r="CXK538" s="0"/>
      <c r="CXL538" s="0"/>
      <c r="CXM538" s="0"/>
      <c r="CXN538" s="0"/>
      <c r="CXO538" s="0"/>
      <c r="CXP538" s="0"/>
      <c r="CXQ538" s="0"/>
      <c r="CXR538" s="0"/>
      <c r="CXS538" s="0"/>
      <c r="CXT538" s="0"/>
      <c r="CXU538" s="0"/>
      <c r="CXV538" s="0"/>
      <c r="CXW538" s="0"/>
      <c r="CXX538" s="0"/>
      <c r="CXY538" s="0"/>
      <c r="CXZ538" s="0"/>
      <c r="CYA538" s="0"/>
      <c r="CYB538" s="0"/>
      <c r="CYC538" s="0"/>
      <c r="CYD538" s="0"/>
      <c r="CYE538" s="0"/>
      <c r="CYF538" s="0"/>
      <c r="CYG538" s="0"/>
      <c r="CYH538" s="0"/>
      <c r="CYI538" s="0"/>
      <c r="CYJ538" s="0"/>
      <c r="CYK538" s="0"/>
      <c r="CYL538" s="0"/>
      <c r="CYM538" s="0"/>
      <c r="CYN538" s="0"/>
      <c r="CYO538" s="0"/>
      <c r="CYP538" s="0"/>
      <c r="CYQ538" s="0"/>
      <c r="CYR538" s="0"/>
      <c r="CYS538" s="0"/>
      <c r="CYT538" s="0"/>
      <c r="CYU538" s="0"/>
      <c r="CYV538" s="0"/>
      <c r="CYW538" s="0"/>
      <c r="CYX538" s="0"/>
      <c r="CYY538" s="0"/>
      <c r="CYZ538" s="0"/>
      <c r="CZA538" s="0"/>
      <c r="CZB538" s="0"/>
      <c r="CZC538" s="0"/>
      <c r="CZD538" s="0"/>
      <c r="CZE538" s="0"/>
      <c r="CZF538" s="0"/>
      <c r="CZG538" s="0"/>
      <c r="CZH538" s="0"/>
      <c r="CZI538" s="0"/>
      <c r="CZJ538" s="0"/>
      <c r="CZK538" s="0"/>
      <c r="CZL538" s="0"/>
      <c r="CZM538" s="0"/>
      <c r="CZN538" s="0"/>
      <c r="CZO538" s="0"/>
      <c r="CZP538" s="0"/>
      <c r="CZQ538" s="0"/>
      <c r="CZR538" s="0"/>
      <c r="CZS538" s="0"/>
      <c r="CZT538" s="0"/>
      <c r="CZU538" s="0"/>
      <c r="CZV538" s="0"/>
      <c r="CZW538" s="0"/>
      <c r="CZX538" s="0"/>
      <c r="CZY538" s="0"/>
      <c r="CZZ538" s="0"/>
      <c r="DAA538" s="0"/>
      <c r="DAB538" s="0"/>
      <c r="DAC538" s="0"/>
      <c r="DAD538" s="0"/>
      <c r="DAE538" s="0"/>
      <c r="DAF538" s="0"/>
      <c r="DAG538" s="0"/>
      <c r="DAH538" s="0"/>
      <c r="DAI538" s="0"/>
      <c r="DAJ538" s="0"/>
      <c r="DAK538" s="0"/>
      <c r="DAL538" s="0"/>
      <c r="DAM538" s="0"/>
      <c r="DAN538" s="0"/>
      <c r="DAO538" s="0"/>
      <c r="DAP538" s="0"/>
      <c r="DAQ538" s="0"/>
      <c r="DAR538" s="0"/>
      <c r="DAS538" s="0"/>
      <c r="DAT538" s="0"/>
      <c r="DAU538" s="0"/>
      <c r="DAV538" s="0"/>
      <c r="DAW538" s="0"/>
      <c r="DAX538" s="0"/>
      <c r="DAY538" s="0"/>
      <c r="DAZ538" s="0"/>
      <c r="DBA538" s="0"/>
      <c r="DBB538" s="0"/>
      <c r="DBC538" s="0"/>
      <c r="DBD538" s="0"/>
      <c r="DBE538" s="0"/>
      <c r="DBF538" s="0"/>
      <c r="DBG538" s="0"/>
      <c r="DBH538" s="0"/>
      <c r="DBI538" s="0"/>
      <c r="DBJ538" s="0"/>
      <c r="DBK538" s="0"/>
      <c r="DBL538" s="0"/>
      <c r="DBM538" s="0"/>
      <c r="DBN538" s="0"/>
      <c r="DBO538" s="0"/>
      <c r="DBP538" s="0"/>
      <c r="DBQ538" s="0"/>
      <c r="DBR538" s="0"/>
      <c r="DBS538" s="0"/>
      <c r="DBT538" s="0"/>
      <c r="DBU538" s="0"/>
      <c r="DBV538" s="0"/>
      <c r="DBW538" s="0"/>
      <c r="DBX538" s="0"/>
      <c r="DBY538" s="0"/>
      <c r="DBZ538" s="0"/>
      <c r="DCA538" s="0"/>
      <c r="DCB538" s="0"/>
      <c r="DCC538" s="0"/>
      <c r="DCD538" s="0"/>
      <c r="DCE538" s="0"/>
      <c r="DCF538" s="0"/>
      <c r="DCG538" s="0"/>
      <c r="DCH538" s="0"/>
      <c r="DCI538" s="0"/>
      <c r="DCJ538" s="0"/>
      <c r="DCK538" s="0"/>
      <c r="DCL538" s="0"/>
      <c r="DCM538" s="0"/>
      <c r="DCN538" s="0"/>
      <c r="DCO538" s="0"/>
      <c r="DCP538" s="0"/>
      <c r="DCQ538" s="0"/>
      <c r="DCR538" s="0"/>
      <c r="DCS538" s="0"/>
      <c r="DCT538" s="0"/>
      <c r="DCU538" s="0"/>
      <c r="DCV538" s="0"/>
      <c r="DCW538" s="0"/>
      <c r="DCX538" s="0"/>
      <c r="DCY538" s="0"/>
      <c r="DCZ538" s="0"/>
      <c r="DDA538" s="0"/>
      <c r="DDB538" s="0"/>
      <c r="DDC538" s="0"/>
      <c r="DDD538" s="0"/>
      <c r="DDE538" s="0"/>
      <c r="DDF538" s="0"/>
      <c r="DDG538" s="0"/>
      <c r="DDH538" s="0"/>
      <c r="DDI538" s="0"/>
      <c r="DDJ538" s="0"/>
      <c r="DDK538" s="0"/>
      <c r="DDL538" s="0"/>
      <c r="DDM538" s="0"/>
      <c r="DDN538" s="0"/>
      <c r="DDO538" s="0"/>
      <c r="DDP538" s="0"/>
      <c r="DDQ538" s="0"/>
      <c r="DDR538" s="0"/>
      <c r="DDS538" s="0"/>
      <c r="DDT538" s="0"/>
      <c r="DDU538" s="0"/>
      <c r="DDV538" s="0"/>
      <c r="DDW538" s="0"/>
      <c r="DDX538" s="0"/>
      <c r="DDY538" s="0"/>
      <c r="DDZ538" s="0"/>
      <c r="DEA538" s="0"/>
      <c r="DEB538" s="0"/>
      <c r="DEC538" s="0"/>
      <c r="DED538" s="0"/>
      <c r="DEE538" s="0"/>
      <c r="DEF538" s="0"/>
      <c r="DEG538" s="0"/>
      <c r="DEH538" s="0"/>
      <c r="DEI538" s="0"/>
      <c r="DEJ538" s="0"/>
      <c r="DEK538" s="0"/>
      <c r="DEL538" s="0"/>
      <c r="DEM538" s="0"/>
      <c r="DEN538" s="0"/>
      <c r="DEO538" s="0"/>
      <c r="DEP538" s="0"/>
      <c r="DEQ538" s="0"/>
      <c r="DER538" s="0"/>
      <c r="DES538" s="0"/>
      <c r="DET538" s="0"/>
      <c r="DEU538" s="0"/>
      <c r="DEV538" s="0"/>
      <c r="DEW538" s="0"/>
      <c r="DEX538" s="0"/>
      <c r="DEY538" s="0"/>
      <c r="DEZ538" s="0"/>
      <c r="DFA538" s="0"/>
      <c r="DFB538" s="0"/>
      <c r="DFC538" s="0"/>
      <c r="DFD538" s="0"/>
      <c r="DFE538" s="0"/>
      <c r="DFF538" s="0"/>
      <c r="DFG538" s="0"/>
      <c r="DFH538" s="0"/>
      <c r="DFI538" s="0"/>
      <c r="DFJ538" s="0"/>
      <c r="DFK538" s="0"/>
      <c r="DFL538" s="0"/>
      <c r="DFM538" s="0"/>
      <c r="DFN538" s="0"/>
      <c r="DFO538" s="0"/>
      <c r="DFP538" s="0"/>
      <c r="DFQ538" s="0"/>
      <c r="DFR538" s="0"/>
      <c r="DFS538" s="0"/>
      <c r="DFT538" s="0"/>
      <c r="DFU538" s="0"/>
      <c r="DFV538" s="0"/>
      <c r="DFW538" s="0"/>
      <c r="DFX538" s="0"/>
      <c r="DFY538" s="0"/>
      <c r="DFZ538" s="0"/>
      <c r="DGA538" s="0"/>
      <c r="DGB538" s="0"/>
      <c r="DGC538" s="0"/>
      <c r="DGD538" s="0"/>
      <c r="DGE538" s="0"/>
      <c r="DGF538" s="0"/>
      <c r="DGG538" s="0"/>
      <c r="DGH538" s="0"/>
      <c r="DGI538" s="0"/>
      <c r="DGJ538" s="0"/>
      <c r="DGK538" s="0"/>
      <c r="DGL538" s="0"/>
      <c r="DGM538" s="0"/>
      <c r="DGN538" s="0"/>
      <c r="DGO538" s="0"/>
      <c r="DGP538" s="0"/>
      <c r="DGQ538" s="0"/>
      <c r="DGR538" s="0"/>
      <c r="DGS538" s="0"/>
      <c r="DGT538" s="0"/>
      <c r="DGU538" s="0"/>
      <c r="DGV538" s="0"/>
      <c r="DGW538" s="0"/>
      <c r="DGX538" s="0"/>
      <c r="DGY538" s="0"/>
      <c r="DGZ538" s="0"/>
      <c r="DHA538" s="0"/>
      <c r="DHB538" s="0"/>
      <c r="DHC538" s="0"/>
      <c r="DHD538" s="0"/>
      <c r="DHE538" s="0"/>
      <c r="DHF538" s="0"/>
      <c r="DHG538" s="0"/>
      <c r="DHH538" s="0"/>
      <c r="DHI538" s="0"/>
      <c r="DHJ538" s="0"/>
      <c r="DHK538" s="0"/>
      <c r="DHL538" s="0"/>
      <c r="DHM538" s="0"/>
      <c r="DHN538" s="0"/>
      <c r="DHO538" s="0"/>
      <c r="DHP538" s="0"/>
      <c r="DHQ538" s="0"/>
      <c r="DHR538" s="0"/>
      <c r="DHS538" s="0"/>
      <c r="DHT538" s="0"/>
      <c r="DHU538" s="0"/>
      <c r="DHV538" s="0"/>
      <c r="DHW538" s="0"/>
      <c r="DHX538" s="0"/>
      <c r="DHY538" s="0"/>
      <c r="DHZ538" s="0"/>
      <c r="DIA538" s="0"/>
      <c r="DIB538" s="0"/>
      <c r="DIC538" s="0"/>
      <c r="DID538" s="0"/>
      <c r="DIE538" s="0"/>
      <c r="DIF538" s="0"/>
      <c r="DIG538" s="0"/>
      <c r="DIH538" s="0"/>
      <c r="DII538" s="0"/>
      <c r="DIJ538" s="0"/>
      <c r="DIK538" s="0"/>
      <c r="DIL538" s="0"/>
      <c r="DIM538" s="0"/>
      <c r="DIN538" s="0"/>
      <c r="DIO538" s="0"/>
      <c r="DIP538" s="0"/>
      <c r="DIQ538" s="0"/>
      <c r="DIR538" s="0"/>
      <c r="DIS538" s="0"/>
      <c r="DIT538" s="0"/>
      <c r="DIU538" s="0"/>
      <c r="DIV538" s="0"/>
      <c r="DIW538" s="0"/>
      <c r="DIX538" s="0"/>
      <c r="DIY538" s="0"/>
      <c r="DIZ538" s="0"/>
      <c r="DJA538" s="0"/>
      <c r="DJB538" s="0"/>
      <c r="DJC538" s="0"/>
      <c r="DJD538" s="0"/>
      <c r="DJE538" s="0"/>
      <c r="DJF538" s="0"/>
      <c r="DJG538" s="0"/>
      <c r="DJH538" s="0"/>
      <c r="DJI538" s="0"/>
      <c r="DJJ538" s="0"/>
      <c r="DJK538" s="0"/>
      <c r="DJL538" s="0"/>
      <c r="DJM538" s="0"/>
      <c r="DJN538" s="0"/>
      <c r="DJO538" s="0"/>
      <c r="DJP538" s="0"/>
      <c r="DJQ538" s="0"/>
      <c r="DJR538" s="0"/>
      <c r="DJS538" s="0"/>
      <c r="DJT538" s="0"/>
      <c r="DJU538" s="0"/>
      <c r="DJV538" s="0"/>
      <c r="DJW538" s="0"/>
      <c r="DJX538" s="0"/>
      <c r="DJY538" s="0"/>
      <c r="DJZ538" s="0"/>
      <c r="DKA538" s="0"/>
      <c r="DKB538" s="0"/>
      <c r="DKC538" s="0"/>
      <c r="DKD538" s="0"/>
      <c r="DKE538" s="0"/>
      <c r="DKF538" s="0"/>
      <c r="DKG538" s="0"/>
      <c r="DKH538" s="0"/>
      <c r="DKI538" s="0"/>
      <c r="DKJ538" s="0"/>
      <c r="DKK538" s="0"/>
      <c r="DKL538" s="0"/>
      <c r="DKM538" s="0"/>
      <c r="DKN538" s="0"/>
      <c r="DKO538" s="0"/>
      <c r="DKP538" s="0"/>
      <c r="DKQ538" s="0"/>
      <c r="DKR538" s="0"/>
      <c r="DKS538" s="0"/>
      <c r="DKT538" s="0"/>
      <c r="DKU538" s="0"/>
      <c r="DKV538" s="0"/>
      <c r="DKW538" s="0"/>
      <c r="DKX538" s="0"/>
      <c r="DKY538" s="0"/>
      <c r="DKZ538" s="0"/>
      <c r="DLA538" s="0"/>
      <c r="DLB538" s="0"/>
      <c r="DLC538" s="0"/>
      <c r="DLD538" s="0"/>
      <c r="DLE538" s="0"/>
      <c r="DLF538" s="0"/>
      <c r="DLG538" s="0"/>
      <c r="DLH538" s="0"/>
      <c r="DLI538" s="0"/>
      <c r="DLJ538" s="0"/>
      <c r="DLK538" s="0"/>
      <c r="DLL538" s="0"/>
      <c r="DLM538" s="0"/>
      <c r="DLN538" s="0"/>
      <c r="DLO538" s="0"/>
      <c r="DLP538" s="0"/>
      <c r="DLQ538" s="0"/>
      <c r="DLR538" s="0"/>
      <c r="DLS538" s="0"/>
      <c r="DLT538" s="0"/>
      <c r="DLU538" s="0"/>
      <c r="DLV538" s="0"/>
      <c r="DLW538" s="0"/>
      <c r="DLX538" s="0"/>
      <c r="DLY538" s="0"/>
      <c r="DLZ538" s="0"/>
      <c r="DMA538" s="0"/>
      <c r="DMB538" s="0"/>
      <c r="DMC538" s="0"/>
      <c r="DMD538" s="0"/>
      <c r="DME538" s="0"/>
      <c r="DMF538" s="0"/>
      <c r="DMG538" s="0"/>
      <c r="DMH538" s="0"/>
      <c r="DMI538" s="0"/>
      <c r="DMJ538" s="0"/>
      <c r="DMK538" s="0"/>
      <c r="DML538" s="0"/>
      <c r="DMM538" s="0"/>
      <c r="DMN538" s="0"/>
      <c r="DMO538" s="0"/>
      <c r="DMP538" s="0"/>
      <c r="DMQ538" s="0"/>
      <c r="DMR538" s="0"/>
      <c r="DMS538" s="0"/>
      <c r="DMT538" s="0"/>
      <c r="DMU538" s="0"/>
      <c r="DMV538" s="0"/>
      <c r="DMW538" s="0"/>
      <c r="DMX538" s="0"/>
      <c r="DMY538" s="0"/>
      <c r="DMZ538" s="0"/>
      <c r="DNA538" s="0"/>
      <c r="DNB538" s="0"/>
      <c r="DNC538" s="0"/>
      <c r="DND538" s="0"/>
      <c r="DNE538" s="0"/>
      <c r="DNF538" s="0"/>
      <c r="DNG538" s="0"/>
      <c r="DNH538" s="0"/>
      <c r="DNI538" s="0"/>
      <c r="DNJ538" s="0"/>
      <c r="DNK538" s="0"/>
      <c r="DNL538" s="0"/>
      <c r="DNM538" s="0"/>
      <c r="DNN538" s="0"/>
      <c r="DNO538" s="0"/>
      <c r="DNP538" s="0"/>
      <c r="DNQ538" s="0"/>
      <c r="DNR538" s="0"/>
      <c r="DNS538" s="0"/>
      <c r="DNT538" s="0"/>
      <c r="DNU538" s="0"/>
      <c r="DNV538" s="0"/>
      <c r="DNW538" s="0"/>
      <c r="DNX538" s="0"/>
      <c r="DNY538" s="0"/>
      <c r="DNZ538" s="0"/>
      <c r="DOA538" s="0"/>
      <c r="DOB538" s="0"/>
      <c r="DOC538" s="0"/>
      <c r="DOD538" s="0"/>
      <c r="DOE538" s="0"/>
      <c r="DOF538" s="0"/>
      <c r="DOG538" s="0"/>
      <c r="DOH538" s="0"/>
      <c r="DOI538" s="0"/>
      <c r="DOJ538" s="0"/>
      <c r="DOK538" s="0"/>
      <c r="DOL538" s="0"/>
      <c r="DOM538" s="0"/>
      <c r="DON538" s="0"/>
      <c r="DOO538" s="0"/>
      <c r="DOP538" s="0"/>
      <c r="DOQ538" s="0"/>
      <c r="DOR538" s="0"/>
      <c r="DOS538" s="0"/>
      <c r="DOT538" s="0"/>
      <c r="DOU538" s="0"/>
      <c r="DOV538" s="0"/>
      <c r="DOW538" s="0"/>
      <c r="DOX538" s="0"/>
      <c r="DOY538" s="0"/>
      <c r="DOZ538" s="0"/>
      <c r="DPA538" s="0"/>
      <c r="DPB538" s="0"/>
      <c r="DPC538" s="0"/>
      <c r="DPD538" s="0"/>
      <c r="DPE538" s="0"/>
      <c r="DPF538" s="0"/>
      <c r="DPG538" s="0"/>
      <c r="DPH538" s="0"/>
      <c r="DPI538" s="0"/>
      <c r="DPJ538" s="0"/>
      <c r="DPK538" s="0"/>
      <c r="DPL538" s="0"/>
      <c r="DPM538" s="0"/>
      <c r="DPN538" s="0"/>
      <c r="DPO538" s="0"/>
      <c r="DPP538" s="0"/>
      <c r="DPQ538" s="0"/>
      <c r="DPR538" s="0"/>
      <c r="DPS538" s="0"/>
      <c r="DPT538" s="0"/>
      <c r="DPU538" s="0"/>
      <c r="DPV538" s="0"/>
      <c r="DPW538" s="0"/>
      <c r="DPX538" s="0"/>
      <c r="DPY538" s="0"/>
      <c r="DPZ538" s="0"/>
      <c r="DQA538" s="0"/>
      <c r="DQB538" s="0"/>
      <c r="DQC538" s="0"/>
      <c r="DQD538" s="0"/>
      <c r="DQE538" s="0"/>
      <c r="DQF538" s="0"/>
      <c r="DQG538" s="0"/>
      <c r="DQH538" s="0"/>
      <c r="DQI538" s="0"/>
      <c r="DQJ538" s="0"/>
      <c r="DQK538" s="0"/>
      <c r="DQL538" s="0"/>
      <c r="DQM538" s="0"/>
      <c r="DQN538" s="0"/>
      <c r="DQO538" s="0"/>
      <c r="DQP538" s="0"/>
      <c r="DQQ538" s="0"/>
      <c r="DQR538" s="0"/>
      <c r="DQS538" s="0"/>
      <c r="DQT538" s="0"/>
      <c r="DQU538" s="0"/>
      <c r="DQV538" s="0"/>
      <c r="DQW538" s="0"/>
      <c r="DQX538" s="0"/>
      <c r="DQY538" s="0"/>
      <c r="DQZ538" s="0"/>
      <c r="DRA538" s="0"/>
      <c r="DRB538" s="0"/>
      <c r="DRC538" s="0"/>
      <c r="DRD538" s="0"/>
      <c r="DRE538" s="0"/>
      <c r="DRF538" s="0"/>
      <c r="DRG538" s="0"/>
      <c r="DRH538" s="0"/>
      <c r="DRI538" s="0"/>
      <c r="DRJ538" s="0"/>
      <c r="DRK538" s="0"/>
      <c r="DRL538" s="0"/>
      <c r="DRM538" s="0"/>
      <c r="DRN538" s="0"/>
      <c r="DRO538" s="0"/>
      <c r="DRP538" s="0"/>
      <c r="DRQ538" s="0"/>
      <c r="DRR538" s="0"/>
      <c r="DRS538" s="0"/>
      <c r="DRT538" s="0"/>
      <c r="DRU538" s="0"/>
      <c r="DRV538" s="0"/>
      <c r="DRW538" s="0"/>
      <c r="DRX538" s="0"/>
      <c r="DRY538" s="0"/>
      <c r="DRZ538" s="0"/>
      <c r="DSA538" s="0"/>
      <c r="DSB538" s="0"/>
      <c r="DSC538" s="0"/>
      <c r="DSD538" s="0"/>
      <c r="DSE538" s="0"/>
      <c r="DSF538" s="0"/>
      <c r="DSG538" s="0"/>
      <c r="DSH538" s="0"/>
      <c r="DSI538" s="0"/>
      <c r="DSJ538" s="0"/>
      <c r="DSK538" s="0"/>
      <c r="DSL538" s="0"/>
      <c r="DSM538" s="0"/>
      <c r="DSN538" s="0"/>
      <c r="DSO538" s="0"/>
      <c r="DSP538" s="0"/>
      <c r="DSQ538" s="0"/>
      <c r="DSR538" s="0"/>
      <c r="DSS538" s="0"/>
      <c r="DST538" s="0"/>
      <c r="DSU538" s="0"/>
      <c r="DSV538" s="0"/>
      <c r="DSW538" s="0"/>
      <c r="DSX538" s="0"/>
      <c r="DSY538" s="0"/>
      <c r="DSZ538" s="0"/>
      <c r="DTA538" s="0"/>
      <c r="DTB538" s="0"/>
      <c r="DTC538" s="0"/>
      <c r="DTD538" s="0"/>
      <c r="DTE538" s="0"/>
      <c r="DTF538" s="0"/>
      <c r="DTG538" s="0"/>
      <c r="DTH538" s="0"/>
      <c r="DTI538" s="0"/>
      <c r="DTJ538" s="0"/>
      <c r="DTK538" s="0"/>
      <c r="DTL538" s="0"/>
      <c r="DTM538" s="0"/>
      <c r="DTN538" s="0"/>
      <c r="DTO538" s="0"/>
      <c r="DTP538" s="0"/>
      <c r="DTQ538" s="0"/>
      <c r="DTR538" s="0"/>
      <c r="DTS538" s="0"/>
      <c r="DTT538" s="0"/>
      <c r="DTU538" s="0"/>
      <c r="DTV538" s="0"/>
      <c r="DTW538" s="0"/>
      <c r="DTX538" s="0"/>
      <c r="DTY538" s="0"/>
      <c r="DTZ538" s="0"/>
      <c r="DUA538" s="0"/>
      <c r="DUB538" s="0"/>
      <c r="DUC538" s="0"/>
      <c r="DUD538" s="0"/>
      <c r="DUE538" s="0"/>
      <c r="DUF538" s="0"/>
      <c r="DUG538" s="0"/>
      <c r="DUH538" s="0"/>
      <c r="DUI538" s="0"/>
      <c r="DUJ538" s="0"/>
      <c r="DUK538" s="0"/>
      <c r="DUL538" s="0"/>
      <c r="DUM538" s="0"/>
      <c r="DUN538" s="0"/>
      <c r="DUO538" s="0"/>
      <c r="DUP538" s="0"/>
      <c r="DUQ538" s="0"/>
      <c r="DUR538" s="0"/>
      <c r="DUS538" s="0"/>
      <c r="DUT538" s="0"/>
      <c r="DUU538" s="0"/>
      <c r="DUV538" s="0"/>
      <c r="DUW538" s="0"/>
      <c r="DUX538" s="0"/>
      <c r="DUY538" s="0"/>
      <c r="DUZ538" s="0"/>
      <c r="DVA538" s="0"/>
      <c r="DVB538" s="0"/>
      <c r="DVC538" s="0"/>
      <c r="DVD538" s="0"/>
      <c r="DVE538" s="0"/>
      <c r="DVF538" s="0"/>
      <c r="DVG538" s="0"/>
      <c r="DVH538" s="0"/>
      <c r="DVI538" s="0"/>
      <c r="DVJ538" s="0"/>
      <c r="DVK538" s="0"/>
      <c r="DVL538" s="0"/>
      <c r="DVM538" s="0"/>
      <c r="DVN538" s="0"/>
      <c r="DVO538" s="0"/>
      <c r="DVP538" s="0"/>
      <c r="DVQ538" s="0"/>
      <c r="DVR538" s="0"/>
      <c r="DVS538" s="0"/>
      <c r="DVT538" s="0"/>
      <c r="DVU538" s="0"/>
      <c r="DVV538" s="0"/>
      <c r="DVW538" s="0"/>
      <c r="DVX538" s="0"/>
      <c r="DVY538" s="0"/>
      <c r="DVZ538" s="0"/>
      <c r="DWA538" s="0"/>
      <c r="DWB538" s="0"/>
      <c r="DWC538" s="0"/>
      <c r="DWD538" s="0"/>
      <c r="DWE538" s="0"/>
      <c r="DWF538" s="0"/>
      <c r="DWG538" s="0"/>
      <c r="DWH538" s="0"/>
      <c r="DWI538" s="0"/>
      <c r="DWJ538" s="0"/>
      <c r="DWK538" s="0"/>
      <c r="DWL538" s="0"/>
      <c r="DWM538" s="0"/>
      <c r="DWN538" s="0"/>
      <c r="DWO538" s="0"/>
      <c r="DWP538" s="0"/>
      <c r="DWQ538" s="0"/>
      <c r="DWR538" s="0"/>
      <c r="DWS538" s="0"/>
      <c r="DWT538" s="0"/>
      <c r="DWU538" s="0"/>
      <c r="DWV538" s="0"/>
      <c r="DWW538" s="0"/>
      <c r="DWX538" s="0"/>
      <c r="DWY538" s="0"/>
      <c r="DWZ538" s="0"/>
      <c r="DXA538" s="0"/>
      <c r="DXB538" s="0"/>
      <c r="DXC538" s="0"/>
      <c r="DXD538" s="0"/>
      <c r="DXE538" s="0"/>
      <c r="DXF538" s="0"/>
      <c r="DXG538" s="0"/>
      <c r="DXH538" s="0"/>
      <c r="DXI538" s="0"/>
      <c r="DXJ538" s="0"/>
      <c r="DXK538" s="0"/>
      <c r="DXL538" s="0"/>
      <c r="DXM538" s="0"/>
      <c r="DXN538" s="0"/>
      <c r="DXO538" s="0"/>
      <c r="DXP538" s="0"/>
      <c r="DXQ538" s="0"/>
      <c r="DXR538" s="0"/>
      <c r="DXS538" s="0"/>
      <c r="DXT538" s="0"/>
      <c r="DXU538" s="0"/>
      <c r="DXV538" s="0"/>
      <c r="DXW538" s="0"/>
      <c r="DXX538" s="0"/>
      <c r="DXY538" s="0"/>
      <c r="DXZ538" s="0"/>
      <c r="DYA538" s="0"/>
      <c r="DYB538" s="0"/>
      <c r="DYC538" s="0"/>
      <c r="DYD538" s="0"/>
      <c r="DYE538" s="0"/>
      <c r="DYF538" s="0"/>
      <c r="DYG538" s="0"/>
      <c r="DYH538" s="0"/>
      <c r="DYI538" s="0"/>
      <c r="DYJ538" s="0"/>
      <c r="DYK538" s="0"/>
      <c r="DYL538" s="0"/>
      <c r="DYM538" s="0"/>
      <c r="DYN538" s="0"/>
      <c r="DYO538" s="0"/>
      <c r="DYP538" s="0"/>
      <c r="DYQ538" s="0"/>
      <c r="DYR538" s="0"/>
      <c r="DYS538" s="0"/>
      <c r="DYT538" s="0"/>
      <c r="DYU538" s="0"/>
      <c r="DYV538" s="0"/>
      <c r="DYW538" s="0"/>
      <c r="DYX538" s="0"/>
      <c r="DYY538" s="0"/>
      <c r="DYZ538" s="0"/>
      <c r="DZA538" s="0"/>
      <c r="DZB538" s="0"/>
      <c r="DZC538" s="0"/>
      <c r="DZD538" s="0"/>
      <c r="DZE538" s="0"/>
      <c r="DZF538" s="0"/>
      <c r="DZG538" s="0"/>
      <c r="DZH538" s="0"/>
      <c r="DZI538" s="0"/>
      <c r="DZJ538" s="0"/>
      <c r="DZK538" s="0"/>
      <c r="DZL538" s="0"/>
      <c r="DZM538" s="0"/>
      <c r="DZN538" s="0"/>
      <c r="DZO538" s="0"/>
      <c r="DZP538" s="0"/>
      <c r="DZQ538" s="0"/>
      <c r="DZR538" s="0"/>
      <c r="DZS538" s="0"/>
      <c r="DZT538" s="0"/>
      <c r="DZU538" s="0"/>
      <c r="DZV538" s="0"/>
      <c r="DZW538" s="0"/>
      <c r="DZX538" s="0"/>
      <c r="DZY538" s="0"/>
      <c r="DZZ538" s="0"/>
      <c r="EAA538" s="0"/>
      <c r="EAB538" s="0"/>
      <c r="EAC538" s="0"/>
      <c r="EAD538" s="0"/>
      <c r="EAE538" s="0"/>
      <c r="EAF538" s="0"/>
      <c r="EAG538" s="0"/>
      <c r="EAH538" s="0"/>
      <c r="EAI538" s="0"/>
      <c r="EAJ538" s="0"/>
      <c r="EAK538" s="0"/>
      <c r="EAL538" s="0"/>
      <c r="EAM538" s="0"/>
      <c r="EAN538" s="0"/>
      <c r="EAO538" s="0"/>
      <c r="EAP538" s="0"/>
      <c r="EAQ538" s="0"/>
      <c r="EAR538" s="0"/>
      <c r="EAS538" s="0"/>
      <c r="EAT538" s="0"/>
      <c r="EAU538" s="0"/>
      <c r="EAV538" s="0"/>
      <c r="EAW538" s="0"/>
      <c r="EAX538" s="0"/>
      <c r="EAY538" s="0"/>
      <c r="EAZ538" s="0"/>
      <c r="EBA538" s="0"/>
      <c r="EBB538" s="0"/>
      <c r="EBC538" s="0"/>
      <c r="EBD538" s="0"/>
      <c r="EBE538" s="0"/>
      <c r="EBF538" s="0"/>
      <c r="EBG538" s="0"/>
      <c r="EBH538" s="0"/>
      <c r="EBI538" s="0"/>
      <c r="EBJ538" s="0"/>
      <c r="EBK538" s="0"/>
      <c r="EBL538" s="0"/>
      <c r="EBM538" s="0"/>
      <c r="EBN538" s="0"/>
      <c r="EBO538" s="0"/>
      <c r="EBP538" s="0"/>
      <c r="EBQ538" s="0"/>
      <c r="EBR538" s="0"/>
      <c r="EBS538" s="0"/>
      <c r="EBT538" s="0"/>
      <c r="EBU538" s="0"/>
      <c r="EBV538" s="0"/>
      <c r="EBW538" s="0"/>
      <c r="EBX538" s="0"/>
      <c r="EBY538" s="0"/>
      <c r="EBZ538" s="0"/>
      <c r="ECA538" s="0"/>
      <c r="ECB538" s="0"/>
      <c r="ECC538" s="0"/>
      <c r="ECD538" s="0"/>
      <c r="ECE538" s="0"/>
      <c r="ECF538" s="0"/>
      <c r="ECG538" s="0"/>
      <c r="ECH538" s="0"/>
      <c r="ECI538" s="0"/>
      <c r="ECJ538" s="0"/>
      <c r="ECK538" s="0"/>
      <c r="ECL538" s="0"/>
      <c r="ECM538" s="0"/>
      <c r="ECN538" s="0"/>
      <c r="ECO538" s="0"/>
      <c r="ECP538" s="0"/>
      <c r="ECQ538" s="0"/>
      <c r="ECR538" s="0"/>
      <c r="ECS538" s="0"/>
      <c r="ECT538" s="0"/>
      <c r="ECU538" s="0"/>
      <c r="ECV538" s="0"/>
      <c r="ECW538" s="0"/>
      <c r="ECX538" s="0"/>
      <c r="ECY538" s="0"/>
      <c r="ECZ538" s="0"/>
      <c r="EDA538" s="0"/>
      <c r="EDB538" s="0"/>
      <c r="EDC538" s="0"/>
      <c r="EDD538" s="0"/>
      <c r="EDE538" s="0"/>
      <c r="EDF538" s="0"/>
      <c r="EDG538" s="0"/>
      <c r="EDH538" s="0"/>
      <c r="EDI538" s="0"/>
      <c r="EDJ538" s="0"/>
      <c r="EDK538" s="0"/>
      <c r="EDL538" s="0"/>
      <c r="EDM538" s="0"/>
      <c r="EDN538" s="0"/>
      <c r="EDO538" s="0"/>
      <c r="EDP538" s="0"/>
      <c r="EDQ538" s="0"/>
      <c r="EDR538" s="0"/>
      <c r="EDS538" s="0"/>
      <c r="EDT538" s="0"/>
      <c r="EDU538" s="0"/>
      <c r="EDV538" s="0"/>
      <c r="EDW538" s="0"/>
      <c r="EDX538" s="0"/>
      <c r="EDY538" s="0"/>
      <c r="EDZ538" s="0"/>
      <c r="EEA538" s="0"/>
      <c r="EEB538" s="0"/>
      <c r="EEC538" s="0"/>
      <c r="EED538" s="0"/>
      <c r="EEE538" s="0"/>
      <c r="EEF538" s="0"/>
      <c r="EEG538" s="0"/>
      <c r="EEH538" s="0"/>
      <c r="EEI538" s="0"/>
      <c r="EEJ538" s="0"/>
      <c r="EEK538" s="0"/>
      <c r="EEL538" s="0"/>
      <c r="EEM538" s="0"/>
      <c r="EEN538" s="0"/>
      <c r="EEO538" s="0"/>
      <c r="EEP538" s="0"/>
      <c r="EEQ538" s="0"/>
      <c r="EER538" s="0"/>
      <c r="EES538" s="0"/>
      <c r="EET538" s="0"/>
      <c r="EEU538" s="0"/>
      <c r="EEV538" s="0"/>
      <c r="EEW538" s="0"/>
      <c r="EEX538" s="0"/>
      <c r="EEY538" s="0"/>
      <c r="EEZ538" s="0"/>
      <c r="EFA538" s="0"/>
      <c r="EFB538" s="0"/>
      <c r="EFC538" s="0"/>
      <c r="EFD538" s="0"/>
      <c r="EFE538" s="0"/>
      <c r="EFF538" s="0"/>
      <c r="EFG538" s="0"/>
      <c r="EFH538" s="0"/>
      <c r="EFI538" s="0"/>
      <c r="EFJ538" s="0"/>
      <c r="EFK538" s="0"/>
      <c r="EFL538" s="0"/>
      <c r="EFM538" s="0"/>
      <c r="EFN538" s="0"/>
      <c r="EFO538" s="0"/>
      <c r="EFP538" s="0"/>
      <c r="EFQ538" s="0"/>
      <c r="EFR538" s="0"/>
      <c r="EFS538" s="0"/>
      <c r="EFT538" s="0"/>
      <c r="EFU538" s="0"/>
      <c r="EFV538" s="0"/>
      <c r="EFW538" s="0"/>
      <c r="EFX538" s="0"/>
      <c r="EFY538" s="0"/>
      <c r="EFZ538" s="0"/>
      <c r="EGA538" s="0"/>
      <c r="EGB538" s="0"/>
      <c r="EGC538" s="0"/>
      <c r="EGD538" s="0"/>
      <c r="EGE538" s="0"/>
      <c r="EGF538" s="0"/>
      <c r="EGG538" s="0"/>
      <c r="EGH538" s="0"/>
      <c r="EGI538" s="0"/>
      <c r="EGJ538" s="0"/>
      <c r="EGK538" s="0"/>
      <c r="EGL538" s="0"/>
      <c r="EGM538" s="0"/>
      <c r="EGN538" s="0"/>
      <c r="EGO538" s="0"/>
      <c r="EGP538" s="0"/>
      <c r="EGQ538" s="0"/>
      <c r="EGR538" s="0"/>
      <c r="EGS538" s="0"/>
      <c r="EGT538" s="0"/>
      <c r="EGU538" s="0"/>
      <c r="EGV538" s="0"/>
      <c r="EGW538" s="0"/>
      <c r="EGX538" s="0"/>
      <c r="EGY538" s="0"/>
      <c r="EGZ538" s="0"/>
      <c r="EHA538" s="0"/>
      <c r="EHB538" s="0"/>
      <c r="EHC538" s="0"/>
      <c r="EHD538" s="0"/>
      <c r="EHE538" s="0"/>
      <c r="EHF538" s="0"/>
      <c r="EHG538" s="0"/>
      <c r="EHH538" s="0"/>
      <c r="EHI538" s="0"/>
      <c r="EHJ538" s="0"/>
      <c r="EHK538" s="0"/>
      <c r="EHL538" s="0"/>
      <c r="EHM538" s="0"/>
      <c r="EHN538" s="0"/>
      <c r="EHO538" s="0"/>
      <c r="EHP538" s="0"/>
      <c r="EHQ538" s="0"/>
      <c r="EHR538" s="0"/>
      <c r="EHS538" s="0"/>
      <c r="EHT538" s="0"/>
      <c r="EHU538" s="0"/>
      <c r="EHV538" s="0"/>
      <c r="EHW538" s="0"/>
      <c r="EHX538" s="0"/>
      <c r="EHY538" s="0"/>
      <c r="EHZ538" s="0"/>
      <c r="EIA538" s="0"/>
      <c r="EIB538" s="0"/>
      <c r="EIC538" s="0"/>
      <c r="EID538" s="0"/>
      <c r="EIE538" s="0"/>
      <c r="EIF538" s="0"/>
      <c r="EIG538" s="0"/>
      <c r="EIH538" s="0"/>
      <c r="EII538" s="0"/>
      <c r="EIJ538" s="0"/>
      <c r="EIK538" s="0"/>
      <c r="EIL538" s="0"/>
      <c r="EIM538" s="0"/>
      <c r="EIN538" s="0"/>
      <c r="EIO538" s="0"/>
      <c r="EIP538" s="0"/>
      <c r="EIQ538" s="0"/>
      <c r="EIR538" s="0"/>
      <c r="EIS538" s="0"/>
      <c r="EIT538" s="0"/>
      <c r="EIU538" s="0"/>
      <c r="EIV538" s="0"/>
      <c r="EIW538" s="0"/>
      <c r="EIX538" s="0"/>
      <c r="EIY538" s="0"/>
      <c r="EIZ538" s="0"/>
      <c r="EJA538" s="0"/>
      <c r="EJB538" s="0"/>
      <c r="EJC538" s="0"/>
      <c r="EJD538" s="0"/>
      <c r="EJE538" s="0"/>
      <c r="EJF538" s="0"/>
      <c r="EJG538" s="0"/>
      <c r="EJH538" s="0"/>
      <c r="EJI538" s="0"/>
      <c r="EJJ538" s="0"/>
      <c r="EJK538" s="0"/>
      <c r="EJL538" s="0"/>
      <c r="EJM538" s="0"/>
      <c r="EJN538" s="0"/>
      <c r="EJO538" s="0"/>
      <c r="EJP538" s="0"/>
      <c r="EJQ538" s="0"/>
      <c r="EJR538" s="0"/>
      <c r="EJS538" s="0"/>
      <c r="EJT538" s="0"/>
      <c r="EJU538" s="0"/>
      <c r="EJV538" s="0"/>
      <c r="EJW538" s="0"/>
      <c r="EJX538" s="0"/>
      <c r="EJY538" s="0"/>
      <c r="EJZ538" s="0"/>
      <c r="EKA538" s="0"/>
      <c r="EKB538" s="0"/>
      <c r="EKC538" s="0"/>
      <c r="EKD538" s="0"/>
      <c r="EKE538" s="0"/>
      <c r="EKF538" s="0"/>
      <c r="EKG538" s="0"/>
      <c r="EKH538" s="0"/>
      <c r="EKI538" s="0"/>
      <c r="EKJ538" s="0"/>
      <c r="EKK538" s="0"/>
      <c r="EKL538" s="0"/>
      <c r="EKM538" s="0"/>
      <c r="EKN538" s="0"/>
      <c r="EKO538" s="0"/>
      <c r="EKP538" s="0"/>
      <c r="EKQ538" s="0"/>
      <c r="EKR538" s="0"/>
      <c r="EKS538" s="0"/>
      <c r="EKT538" s="0"/>
      <c r="EKU538" s="0"/>
      <c r="EKV538" s="0"/>
      <c r="EKW538" s="0"/>
      <c r="EKX538" s="0"/>
      <c r="EKY538" s="0"/>
      <c r="EKZ538" s="0"/>
      <c r="ELA538" s="0"/>
      <c r="ELB538" s="0"/>
      <c r="ELC538" s="0"/>
      <c r="ELD538" s="0"/>
      <c r="ELE538" s="0"/>
      <c r="ELF538" s="0"/>
      <c r="ELG538" s="0"/>
      <c r="ELH538" s="0"/>
      <c r="ELI538" s="0"/>
      <c r="ELJ538" s="0"/>
      <c r="ELK538" s="0"/>
      <c r="ELL538" s="0"/>
      <c r="ELM538" s="0"/>
      <c r="ELN538" s="0"/>
      <c r="ELO538" s="0"/>
      <c r="ELP538" s="0"/>
      <c r="ELQ538" s="0"/>
      <c r="ELR538" s="0"/>
      <c r="ELS538" s="0"/>
      <c r="ELT538" s="0"/>
      <c r="ELU538" s="0"/>
      <c r="ELV538" s="0"/>
      <c r="ELW538" s="0"/>
      <c r="ELX538" s="0"/>
      <c r="ELY538" s="0"/>
      <c r="ELZ538" s="0"/>
      <c r="EMA538" s="0"/>
      <c r="EMB538" s="0"/>
      <c r="EMC538" s="0"/>
      <c r="EMD538" s="0"/>
      <c r="EME538" s="0"/>
      <c r="EMF538" s="0"/>
      <c r="EMG538" s="0"/>
      <c r="EMH538" s="0"/>
      <c r="EMI538" s="0"/>
      <c r="EMJ538" s="0"/>
      <c r="EMK538" s="0"/>
      <c r="EML538" s="0"/>
      <c r="EMM538" s="0"/>
      <c r="EMN538" s="0"/>
      <c r="EMO538" s="0"/>
      <c r="EMP538" s="0"/>
      <c r="EMQ538" s="0"/>
      <c r="EMR538" s="0"/>
      <c r="EMS538" s="0"/>
      <c r="EMT538" s="0"/>
      <c r="EMU538" s="0"/>
      <c r="EMV538" s="0"/>
      <c r="EMW538" s="0"/>
      <c r="EMX538" s="0"/>
      <c r="EMY538" s="0"/>
      <c r="EMZ538" s="0"/>
      <c r="ENA538" s="0"/>
      <c r="ENB538" s="0"/>
      <c r="ENC538" s="0"/>
      <c r="END538" s="0"/>
      <c r="ENE538" s="0"/>
      <c r="ENF538" s="0"/>
      <c r="ENG538" s="0"/>
      <c r="ENH538" s="0"/>
      <c r="ENI538" s="0"/>
      <c r="ENJ538" s="0"/>
      <c r="ENK538" s="0"/>
      <c r="ENL538" s="0"/>
      <c r="ENM538" s="0"/>
      <c r="ENN538" s="0"/>
      <c r="ENO538" s="0"/>
      <c r="ENP538" s="0"/>
      <c r="ENQ538" s="0"/>
      <c r="ENR538" s="0"/>
      <c r="ENS538" s="0"/>
      <c r="ENT538" s="0"/>
      <c r="ENU538" s="0"/>
      <c r="ENV538" s="0"/>
      <c r="ENW538" s="0"/>
      <c r="ENX538" s="0"/>
      <c r="ENY538" s="0"/>
      <c r="ENZ538" s="0"/>
      <c r="EOA538" s="0"/>
      <c r="EOB538" s="0"/>
      <c r="EOC538" s="0"/>
      <c r="EOD538" s="0"/>
      <c r="EOE538" s="0"/>
      <c r="EOF538" s="0"/>
      <c r="EOG538" s="0"/>
      <c r="EOH538" s="0"/>
      <c r="EOI538" s="0"/>
      <c r="EOJ538" s="0"/>
      <c r="EOK538" s="0"/>
      <c r="EOL538" s="0"/>
      <c r="EOM538" s="0"/>
      <c r="EON538" s="0"/>
      <c r="EOO538" s="0"/>
      <c r="EOP538" s="0"/>
      <c r="EOQ538" s="0"/>
      <c r="EOR538" s="0"/>
      <c r="EOS538" s="0"/>
      <c r="EOT538" s="0"/>
      <c r="EOU538" s="0"/>
      <c r="EOV538" s="0"/>
      <c r="EOW538" s="0"/>
      <c r="EOX538" s="0"/>
      <c r="EOY538" s="0"/>
      <c r="EOZ538" s="0"/>
      <c r="EPA538" s="0"/>
      <c r="EPB538" s="0"/>
      <c r="EPC538" s="0"/>
      <c r="EPD538" s="0"/>
      <c r="EPE538" s="0"/>
      <c r="EPF538" s="0"/>
      <c r="EPG538" s="0"/>
      <c r="EPH538" s="0"/>
      <c r="EPI538" s="0"/>
      <c r="EPJ538" s="0"/>
      <c r="EPK538" s="0"/>
      <c r="EPL538" s="0"/>
      <c r="EPM538" s="0"/>
      <c r="EPN538" s="0"/>
      <c r="EPO538" s="0"/>
      <c r="EPP538" s="0"/>
      <c r="EPQ538" s="0"/>
      <c r="EPR538" s="0"/>
      <c r="EPS538" s="0"/>
      <c r="EPT538" s="0"/>
      <c r="EPU538" s="0"/>
      <c r="EPV538" s="0"/>
      <c r="EPW538" s="0"/>
      <c r="EPX538" s="0"/>
      <c r="EPY538" s="0"/>
      <c r="EPZ538" s="0"/>
      <c r="EQA538" s="0"/>
      <c r="EQB538" s="0"/>
      <c r="EQC538" s="0"/>
      <c r="EQD538" s="0"/>
      <c r="EQE538" s="0"/>
      <c r="EQF538" s="0"/>
      <c r="EQG538" s="0"/>
      <c r="EQH538" s="0"/>
      <c r="EQI538" s="0"/>
      <c r="EQJ538" s="0"/>
      <c r="EQK538" s="0"/>
      <c r="EQL538" s="0"/>
      <c r="EQM538" s="0"/>
      <c r="EQN538" s="0"/>
      <c r="EQO538" s="0"/>
      <c r="EQP538" s="0"/>
      <c r="EQQ538" s="0"/>
      <c r="EQR538" s="0"/>
      <c r="EQS538" s="0"/>
      <c r="EQT538" s="0"/>
      <c r="EQU538" s="0"/>
      <c r="EQV538" s="0"/>
      <c r="EQW538" s="0"/>
      <c r="EQX538" s="0"/>
      <c r="EQY538" s="0"/>
      <c r="EQZ538" s="0"/>
      <c r="ERA538" s="0"/>
      <c r="ERB538" s="0"/>
      <c r="ERC538" s="0"/>
      <c r="ERD538" s="0"/>
      <c r="ERE538" s="0"/>
      <c r="ERF538" s="0"/>
      <c r="ERG538" s="0"/>
      <c r="ERH538" s="0"/>
      <c r="ERI538" s="0"/>
      <c r="ERJ538" s="0"/>
      <c r="ERK538" s="0"/>
      <c r="ERL538" s="0"/>
      <c r="ERM538" s="0"/>
      <c r="ERN538" s="0"/>
      <c r="ERO538" s="0"/>
      <c r="ERP538" s="0"/>
      <c r="ERQ538" s="0"/>
      <c r="ERR538" s="0"/>
      <c r="ERS538" s="0"/>
      <c r="ERT538" s="0"/>
      <c r="ERU538" s="0"/>
      <c r="ERV538" s="0"/>
      <c r="ERW538" s="0"/>
      <c r="ERX538" s="0"/>
      <c r="ERY538" s="0"/>
      <c r="ERZ538" s="0"/>
      <c r="ESA538" s="0"/>
      <c r="ESB538" s="0"/>
      <c r="ESC538" s="0"/>
      <c r="ESD538" s="0"/>
      <c r="ESE538" s="0"/>
      <c r="ESF538" s="0"/>
      <c r="ESG538" s="0"/>
      <c r="ESH538" s="0"/>
      <c r="ESI538" s="0"/>
      <c r="ESJ538" s="0"/>
      <c r="ESK538" s="0"/>
      <c r="ESL538" s="0"/>
      <c r="ESM538" s="0"/>
      <c r="ESN538" s="0"/>
      <c r="ESO538" s="0"/>
      <c r="ESP538" s="0"/>
      <c r="ESQ538" s="0"/>
      <c r="ESR538" s="0"/>
      <c r="ESS538" s="0"/>
      <c r="EST538" s="0"/>
      <c r="ESU538" s="0"/>
      <c r="ESV538" s="0"/>
      <c r="ESW538" s="0"/>
      <c r="ESX538" s="0"/>
      <c r="ESY538" s="0"/>
      <c r="ESZ538" s="0"/>
      <c r="ETA538" s="0"/>
      <c r="ETB538" s="0"/>
      <c r="ETC538" s="0"/>
      <c r="ETD538" s="0"/>
      <c r="ETE538" s="0"/>
      <c r="ETF538" s="0"/>
      <c r="ETG538" s="0"/>
      <c r="ETH538" s="0"/>
      <c r="ETI538" s="0"/>
      <c r="ETJ538" s="0"/>
      <c r="ETK538" s="0"/>
      <c r="ETL538" s="0"/>
      <c r="ETM538" s="0"/>
      <c r="ETN538" s="0"/>
      <c r="ETO538" s="0"/>
      <c r="ETP538" s="0"/>
      <c r="ETQ538" s="0"/>
      <c r="ETR538" s="0"/>
      <c r="ETS538" s="0"/>
      <c r="ETT538" s="0"/>
      <c r="ETU538" s="0"/>
      <c r="ETV538" s="0"/>
      <c r="ETW538" s="0"/>
      <c r="ETX538" s="0"/>
      <c r="ETY538" s="0"/>
      <c r="ETZ538" s="0"/>
      <c r="EUA538" s="0"/>
      <c r="EUB538" s="0"/>
      <c r="EUC538" s="0"/>
      <c r="EUD538" s="0"/>
      <c r="EUE538" s="0"/>
      <c r="EUF538" s="0"/>
      <c r="EUG538" s="0"/>
      <c r="EUH538" s="0"/>
      <c r="EUI538" s="0"/>
      <c r="EUJ538" s="0"/>
      <c r="EUK538" s="0"/>
      <c r="EUL538" s="0"/>
      <c r="EUM538" s="0"/>
      <c r="EUN538" s="0"/>
      <c r="EUO538" s="0"/>
      <c r="EUP538" s="0"/>
      <c r="EUQ538" s="0"/>
      <c r="EUR538" s="0"/>
      <c r="EUS538" s="0"/>
      <c r="EUT538" s="0"/>
      <c r="EUU538" s="0"/>
      <c r="EUV538" s="0"/>
      <c r="EUW538" s="0"/>
      <c r="EUX538" s="0"/>
      <c r="EUY538" s="0"/>
      <c r="EUZ538" s="0"/>
      <c r="EVA538" s="0"/>
      <c r="EVB538" s="0"/>
      <c r="EVC538" s="0"/>
      <c r="EVD538" s="0"/>
      <c r="EVE538" s="0"/>
      <c r="EVF538" s="0"/>
      <c r="EVG538" s="0"/>
      <c r="EVH538" s="0"/>
      <c r="EVI538" s="0"/>
      <c r="EVJ538" s="0"/>
      <c r="EVK538" s="0"/>
      <c r="EVL538" s="0"/>
      <c r="EVM538" s="0"/>
      <c r="EVN538" s="0"/>
      <c r="EVO538" s="0"/>
      <c r="EVP538" s="0"/>
      <c r="EVQ538" s="0"/>
      <c r="EVR538" s="0"/>
      <c r="EVS538" s="0"/>
      <c r="EVT538" s="0"/>
      <c r="EVU538" s="0"/>
      <c r="EVV538" s="0"/>
      <c r="EVW538" s="0"/>
      <c r="EVX538" s="0"/>
      <c r="EVY538" s="0"/>
      <c r="EVZ538" s="0"/>
      <c r="EWA538" s="0"/>
      <c r="EWB538" s="0"/>
      <c r="EWC538" s="0"/>
      <c r="EWD538" s="0"/>
      <c r="EWE538" s="0"/>
      <c r="EWF538" s="0"/>
      <c r="EWG538" s="0"/>
      <c r="EWH538" s="0"/>
      <c r="EWI538" s="0"/>
      <c r="EWJ538" s="0"/>
      <c r="EWK538" s="0"/>
      <c r="EWL538" s="0"/>
      <c r="EWM538" s="0"/>
      <c r="EWN538" s="0"/>
      <c r="EWO538" s="0"/>
      <c r="EWP538" s="0"/>
      <c r="EWQ538" s="0"/>
      <c r="EWR538" s="0"/>
      <c r="EWS538" s="0"/>
      <c r="EWT538" s="0"/>
      <c r="EWU538" s="0"/>
      <c r="EWV538" s="0"/>
      <c r="EWW538" s="0"/>
      <c r="EWX538" s="0"/>
      <c r="EWY538" s="0"/>
      <c r="EWZ538" s="0"/>
      <c r="EXA538" s="0"/>
      <c r="EXB538" s="0"/>
      <c r="EXC538" s="0"/>
      <c r="EXD538" s="0"/>
      <c r="EXE538" s="0"/>
      <c r="EXF538" s="0"/>
      <c r="EXG538" s="0"/>
      <c r="EXH538" s="0"/>
      <c r="EXI538" s="0"/>
      <c r="EXJ538" s="0"/>
      <c r="EXK538" s="0"/>
      <c r="EXL538" s="0"/>
      <c r="EXM538" s="0"/>
      <c r="EXN538" s="0"/>
      <c r="EXO538" s="0"/>
      <c r="EXP538" s="0"/>
      <c r="EXQ538" s="0"/>
      <c r="EXR538" s="0"/>
      <c r="EXS538" s="0"/>
      <c r="EXT538" s="0"/>
      <c r="EXU538" s="0"/>
      <c r="EXV538" s="0"/>
      <c r="EXW538" s="0"/>
      <c r="EXX538" s="0"/>
      <c r="EXY538" s="0"/>
      <c r="EXZ538" s="0"/>
      <c r="EYA538" s="0"/>
      <c r="EYB538" s="0"/>
      <c r="EYC538" s="0"/>
      <c r="EYD538" s="0"/>
      <c r="EYE538" s="0"/>
      <c r="EYF538" s="0"/>
      <c r="EYG538" s="0"/>
      <c r="EYH538" s="0"/>
      <c r="EYI538" s="0"/>
      <c r="EYJ538" s="0"/>
      <c r="EYK538" s="0"/>
      <c r="EYL538" s="0"/>
      <c r="EYM538" s="0"/>
      <c r="EYN538" s="0"/>
      <c r="EYO538" s="0"/>
      <c r="EYP538" s="0"/>
      <c r="EYQ538" s="0"/>
      <c r="EYR538" s="0"/>
      <c r="EYS538" s="0"/>
      <c r="EYT538" s="0"/>
      <c r="EYU538" s="0"/>
      <c r="EYV538" s="0"/>
      <c r="EYW538" s="0"/>
      <c r="EYX538" s="0"/>
      <c r="EYY538" s="0"/>
      <c r="EYZ538" s="0"/>
      <c r="EZA538" s="0"/>
      <c r="EZB538" s="0"/>
      <c r="EZC538" s="0"/>
      <c r="EZD538" s="0"/>
      <c r="EZE538" s="0"/>
      <c r="EZF538" s="0"/>
      <c r="EZG538" s="0"/>
      <c r="EZH538" s="0"/>
      <c r="EZI538" s="0"/>
      <c r="EZJ538" s="0"/>
      <c r="EZK538" s="0"/>
      <c r="EZL538" s="0"/>
      <c r="EZM538" s="0"/>
      <c r="EZN538" s="0"/>
      <c r="EZO538" s="0"/>
      <c r="EZP538" s="0"/>
      <c r="EZQ538" s="0"/>
      <c r="EZR538" s="0"/>
      <c r="EZS538" s="0"/>
      <c r="EZT538" s="0"/>
      <c r="EZU538" s="0"/>
      <c r="EZV538" s="0"/>
      <c r="EZW538" s="0"/>
      <c r="EZX538" s="0"/>
      <c r="EZY538" s="0"/>
      <c r="EZZ538" s="0"/>
      <c r="FAA538" s="0"/>
      <c r="FAB538" s="0"/>
      <c r="FAC538" s="0"/>
      <c r="FAD538" s="0"/>
      <c r="FAE538" s="0"/>
      <c r="FAF538" s="0"/>
      <c r="FAG538" s="0"/>
      <c r="FAH538" s="0"/>
      <c r="FAI538" s="0"/>
      <c r="FAJ538" s="0"/>
      <c r="FAK538" s="0"/>
      <c r="FAL538" s="0"/>
      <c r="FAM538" s="0"/>
      <c r="FAN538" s="0"/>
      <c r="FAO538" s="0"/>
      <c r="FAP538" s="0"/>
      <c r="FAQ538" s="0"/>
      <c r="FAR538" s="0"/>
      <c r="FAS538" s="0"/>
      <c r="FAT538" s="0"/>
      <c r="FAU538" s="0"/>
      <c r="FAV538" s="0"/>
      <c r="FAW538" s="0"/>
      <c r="FAX538" s="0"/>
      <c r="FAY538" s="0"/>
      <c r="FAZ538" s="0"/>
      <c r="FBA538" s="0"/>
      <c r="FBB538" s="0"/>
      <c r="FBC538" s="0"/>
      <c r="FBD538" s="0"/>
      <c r="FBE538" s="0"/>
      <c r="FBF538" s="0"/>
      <c r="FBG538" s="0"/>
      <c r="FBH538" s="0"/>
      <c r="FBI538" s="0"/>
      <c r="FBJ538" s="0"/>
      <c r="FBK538" s="0"/>
      <c r="FBL538" s="0"/>
      <c r="FBM538" s="0"/>
      <c r="FBN538" s="0"/>
      <c r="FBO538" s="0"/>
      <c r="FBP538" s="0"/>
      <c r="FBQ538" s="0"/>
      <c r="FBR538" s="0"/>
      <c r="FBS538" s="0"/>
      <c r="FBT538" s="0"/>
      <c r="FBU538" s="0"/>
      <c r="FBV538" s="0"/>
      <c r="FBW538" s="0"/>
      <c r="FBX538" s="0"/>
      <c r="FBY538" s="0"/>
      <c r="FBZ538" s="0"/>
      <c r="FCA538" s="0"/>
      <c r="FCB538" s="0"/>
      <c r="FCC538" s="0"/>
      <c r="FCD538" s="0"/>
      <c r="FCE538" s="0"/>
      <c r="FCF538" s="0"/>
      <c r="FCG538" s="0"/>
      <c r="FCH538" s="0"/>
      <c r="FCI538" s="0"/>
      <c r="FCJ538" s="0"/>
      <c r="FCK538" s="0"/>
      <c r="FCL538" s="0"/>
      <c r="FCM538" s="0"/>
      <c r="FCN538" s="0"/>
      <c r="FCO538" s="0"/>
      <c r="FCP538" s="0"/>
      <c r="FCQ538" s="0"/>
      <c r="FCR538" s="0"/>
      <c r="FCS538" s="0"/>
      <c r="FCT538" s="0"/>
      <c r="FCU538" s="0"/>
      <c r="FCV538" s="0"/>
      <c r="FCW538" s="0"/>
      <c r="FCX538" s="0"/>
      <c r="FCY538" s="0"/>
      <c r="FCZ538" s="0"/>
      <c r="FDA538" s="0"/>
      <c r="FDB538" s="0"/>
      <c r="FDC538" s="0"/>
      <c r="FDD538" s="0"/>
      <c r="FDE538" s="0"/>
      <c r="FDF538" s="0"/>
      <c r="FDG538" s="0"/>
      <c r="FDH538" s="0"/>
      <c r="FDI538" s="0"/>
      <c r="FDJ538" s="0"/>
      <c r="FDK538" s="0"/>
      <c r="FDL538" s="0"/>
      <c r="FDM538" s="0"/>
      <c r="FDN538" s="0"/>
      <c r="FDO538" s="0"/>
      <c r="FDP538" s="0"/>
      <c r="FDQ538" s="0"/>
      <c r="FDR538" s="0"/>
      <c r="FDS538" s="0"/>
      <c r="FDT538" s="0"/>
      <c r="FDU538" s="0"/>
      <c r="FDV538" s="0"/>
      <c r="FDW538" s="0"/>
      <c r="FDX538" s="0"/>
      <c r="FDY538" s="0"/>
      <c r="FDZ538" s="0"/>
      <c r="FEA538" s="0"/>
      <c r="FEB538" s="0"/>
      <c r="FEC538" s="0"/>
      <c r="FED538" s="0"/>
      <c r="FEE538" s="0"/>
      <c r="FEF538" s="0"/>
      <c r="FEG538" s="0"/>
      <c r="FEH538" s="0"/>
      <c r="FEI538" s="0"/>
      <c r="FEJ538" s="0"/>
      <c r="FEK538" s="0"/>
      <c r="FEL538" s="0"/>
      <c r="FEM538" s="0"/>
      <c r="FEN538" s="0"/>
      <c r="FEO538" s="0"/>
      <c r="FEP538" s="0"/>
      <c r="FEQ538" s="0"/>
      <c r="FER538" s="0"/>
      <c r="FES538" s="0"/>
      <c r="FET538" s="0"/>
      <c r="FEU538" s="0"/>
      <c r="FEV538" s="0"/>
      <c r="FEW538" s="0"/>
      <c r="FEX538" s="0"/>
      <c r="FEY538" s="0"/>
      <c r="FEZ538" s="0"/>
      <c r="FFA538" s="0"/>
      <c r="FFB538" s="0"/>
      <c r="FFC538" s="0"/>
      <c r="FFD538" s="0"/>
      <c r="FFE538" s="0"/>
      <c r="FFF538" s="0"/>
      <c r="FFG538" s="0"/>
      <c r="FFH538" s="0"/>
      <c r="FFI538" s="0"/>
      <c r="FFJ538" s="0"/>
      <c r="FFK538" s="0"/>
      <c r="FFL538" s="0"/>
      <c r="FFM538" s="0"/>
      <c r="FFN538" s="0"/>
      <c r="FFO538" s="0"/>
      <c r="FFP538" s="0"/>
      <c r="FFQ538" s="0"/>
      <c r="FFR538" s="0"/>
      <c r="FFS538" s="0"/>
      <c r="FFT538" s="0"/>
      <c r="FFU538" s="0"/>
      <c r="FFV538" s="0"/>
      <c r="FFW538" s="0"/>
      <c r="FFX538" s="0"/>
      <c r="FFY538" s="0"/>
      <c r="FFZ538" s="0"/>
      <c r="FGA538" s="0"/>
      <c r="FGB538" s="0"/>
      <c r="FGC538" s="0"/>
      <c r="FGD538" s="0"/>
      <c r="FGE538" s="0"/>
      <c r="FGF538" s="0"/>
      <c r="FGG538" s="0"/>
      <c r="FGH538" s="0"/>
      <c r="FGI538" s="0"/>
      <c r="FGJ538" s="0"/>
      <c r="FGK538" s="0"/>
      <c r="FGL538" s="0"/>
      <c r="FGM538" s="0"/>
      <c r="FGN538" s="0"/>
      <c r="FGO538" s="0"/>
      <c r="FGP538" s="0"/>
      <c r="FGQ538" s="0"/>
      <c r="FGR538" s="0"/>
      <c r="FGS538" s="0"/>
      <c r="FGT538" s="0"/>
      <c r="FGU538" s="0"/>
      <c r="FGV538" s="0"/>
      <c r="FGW538" s="0"/>
      <c r="FGX538" s="0"/>
      <c r="FGY538" s="0"/>
      <c r="FGZ538" s="0"/>
      <c r="FHA538" s="0"/>
      <c r="FHB538" s="0"/>
      <c r="FHC538" s="0"/>
      <c r="FHD538" s="0"/>
      <c r="FHE538" s="0"/>
      <c r="FHF538" s="0"/>
      <c r="FHG538" s="0"/>
      <c r="FHH538" s="0"/>
      <c r="FHI538" s="0"/>
      <c r="FHJ538" s="0"/>
      <c r="FHK538" s="0"/>
      <c r="FHL538" s="0"/>
      <c r="FHM538" s="0"/>
      <c r="FHN538" s="0"/>
      <c r="FHO538" s="0"/>
      <c r="FHP538" s="0"/>
      <c r="FHQ538" s="0"/>
      <c r="FHR538" s="0"/>
      <c r="FHS538" s="0"/>
      <c r="FHT538" s="0"/>
      <c r="FHU538" s="0"/>
      <c r="FHV538" s="0"/>
      <c r="FHW538" s="0"/>
      <c r="FHX538" s="0"/>
      <c r="FHY538" s="0"/>
      <c r="FHZ538" s="0"/>
      <c r="FIA538" s="0"/>
      <c r="FIB538" s="0"/>
      <c r="FIC538" s="0"/>
      <c r="FID538" s="0"/>
      <c r="FIE538" s="0"/>
      <c r="FIF538" s="0"/>
      <c r="FIG538" s="0"/>
      <c r="FIH538" s="0"/>
      <c r="FII538" s="0"/>
      <c r="FIJ538" s="0"/>
      <c r="FIK538" s="0"/>
      <c r="FIL538" s="0"/>
      <c r="FIM538" s="0"/>
      <c r="FIN538" s="0"/>
      <c r="FIO538" s="0"/>
      <c r="FIP538" s="0"/>
      <c r="FIQ538" s="0"/>
      <c r="FIR538" s="0"/>
      <c r="FIS538" s="0"/>
      <c r="FIT538" s="0"/>
      <c r="FIU538" s="0"/>
      <c r="FIV538" s="0"/>
      <c r="FIW538" s="0"/>
      <c r="FIX538" s="0"/>
      <c r="FIY538" s="0"/>
      <c r="FIZ538" s="0"/>
      <c r="FJA538" s="0"/>
      <c r="FJB538" s="0"/>
      <c r="FJC538" s="0"/>
      <c r="FJD538" s="0"/>
      <c r="FJE538" s="0"/>
      <c r="FJF538" s="0"/>
      <c r="FJG538" s="0"/>
      <c r="FJH538" s="0"/>
      <c r="FJI538" s="0"/>
      <c r="FJJ538" s="0"/>
      <c r="FJK538" s="0"/>
      <c r="FJL538" s="0"/>
      <c r="FJM538" s="0"/>
      <c r="FJN538" s="0"/>
      <c r="FJO538" s="0"/>
      <c r="FJP538" s="0"/>
      <c r="FJQ538" s="0"/>
      <c r="FJR538" s="0"/>
      <c r="FJS538" s="0"/>
      <c r="FJT538" s="0"/>
      <c r="FJU538" s="0"/>
      <c r="FJV538" s="0"/>
      <c r="FJW538" s="0"/>
      <c r="FJX538" s="0"/>
      <c r="FJY538" s="0"/>
      <c r="FJZ538" s="0"/>
      <c r="FKA538" s="0"/>
      <c r="FKB538" s="0"/>
      <c r="FKC538" s="0"/>
      <c r="FKD538" s="0"/>
      <c r="FKE538" s="0"/>
      <c r="FKF538" s="0"/>
      <c r="FKG538" s="0"/>
      <c r="FKH538" s="0"/>
      <c r="FKI538" s="0"/>
      <c r="FKJ538" s="0"/>
      <c r="FKK538" s="0"/>
      <c r="FKL538" s="0"/>
      <c r="FKM538" s="0"/>
      <c r="FKN538" s="0"/>
      <c r="FKO538" s="0"/>
      <c r="FKP538" s="0"/>
      <c r="FKQ538" s="0"/>
      <c r="FKR538" s="0"/>
      <c r="FKS538" s="0"/>
      <c r="FKT538" s="0"/>
      <c r="FKU538" s="0"/>
      <c r="FKV538" s="0"/>
      <c r="FKW538" s="0"/>
      <c r="FKX538" s="0"/>
      <c r="FKY538" s="0"/>
      <c r="FKZ538" s="0"/>
      <c r="FLA538" s="0"/>
      <c r="FLB538" s="0"/>
      <c r="FLC538" s="0"/>
      <c r="FLD538" s="0"/>
      <c r="FLE538" s="0"/>
      <c r="FLF538" s="0"/>
      <c r="FLG538" s="0"/>
      <c r="FLH538" s="0"/>
      <c r="FLI538" s="0"/>
      <c r="FLJ538" s="0"/>
      <c r="FLK538" s="0"/>
      <c r="FLL538" s="0"/>
      <c r="FLM538" s="0"/>
      <c r="FLN538" s="0"/>
      <c r="FLO538" s="0"/>
      <c r="FLP538" s="0"/>
      <c r="FLQ538" s="0"/>
      <c r="FLR538" s="0"/>
      <c r="FLS538" s="0"/>
      <c r="FLT538" s="0"/>
      <c r="FLU538" s="0"/>
      <c r="FLV538" s="0"/>
      <c r="FLW538" s="0"/>
      <c r="FLX538" s="0"/>
      <c r="FLY538" s="0"/>
      <c r="FLZ538" s="0"/>
      <c r="FMA538" s="0"/>
      <c r="FMB538" s="0"/>
      <c r="FMC538" s="0"/>
      <c r="FMD538" s="0"/>
      <c r="FME538" s="0"/>
      <c r="FMF538" s="0"/>
      <c r="FMG538" s="0"/>
      <c r="FMH538" s="0"/>
      <c r="FMI538" s="0"/>
      <c r="FMJ538" s="0"/>
      <c r="FMK538" s="0"/>
      <c r="FML538" s="0"/>
      <c r="FMM538" s="0"/>
      <c r="FMN538" s="0"/>
      <c r="FMO538" s="0"/>
      <c r="FMP538" s="0"/>
      <c r="FMQ538" s="0"/>
      <c r="FMR538" s="0"/>
      <c r="FMS538" s="0"/>
      <c r="FMT538" s="0"/>
      <c r="FMU538" s="0"/>
      <c r="FMV538" s="0"/>
      <c r="FMW538" s="0"/>
      <c r="FMX538" s="0"/>
      <c r="FMY538" s="0"/>
      <c r="FMZ538" s="0"/>
      <c r="FNA538" s="0"/>
      <c r="FNB538" s="0"/>
      <c r="FNC538" s="0"/>
      <c r="FND538" s="0"/>
      <c r="FNE538" s="0"/>
      <c r="FNF538" s="0"/>
      <c r="FNG538" s="0"/>
      <c r="FNH538" s="0"/>
      <c r="FNI538" s="0"/>
      <c r="FNJ538" s="0"/>
      <c r="FNK538" s="0"/>
      <c r="FNL538" s="0"/>
      <c r="FNM538" s="0"/>
      <c r="FNN538" s="0"/>
      <c r="FNO538" s="0"/>
      <c r="FNP538" s="0"/>
      <c r="FNQ538" s="0"/>
      <c r="FNR538" s="0"/>
      <c r="FNS538" s="0"/>
      <c r="FNT538" s="0"/>
      <c r="FNU538" s="0"/>
      <c r="FNV538" s="0"/>
      <c r="FNW538" s="0"/>
      <c r="FNX538" s="0"/>
      <c r="FNY538" s="0"/>
      <c r="FNZ538" s="0"/>
      <c r="FOA538" s="0"/>
      <c r="FOB538" s="0"/>
      <c r="FOC538" s="0"/>
      <c r="FOD538" s="0"/>
      <c r="FOE538" s="0"/>
      <c r="FOF538" s="0"/>
      <c r="FOG538" s="0"/>
      <c r="FOH538" s="0"/>
      <c r="FOI538" s="0"/>
      <c r="FOJ538" s="0"/>
      <c r="FOK538" s="0"/>
      <c r="FOL538" s="0"/>
      <c r="FOM538" s="0"/>
      <c r="FON538" s="0"/>
      <c r="FOO538" s="0"/>
      <c r="FOP538" s="0"/>
      <c r="FOQ538" s="0"/>
      <c r="FOR538" s="0"/>
      <c r="FOS538" s="0"/>
      <c r="FOT538" s="0"/>
      <c r="FOU538" s="0"/>
      <c r="FOV538" s="0"/>
      <c r="FOW538" s="0"/>
      <c r="FOX538" s="0"/>
      <c r="FOY538" s="0"/>
      <c r="FOZ538" s="0"/>
      <c r="FPA538" s="0"/>
      <c r="FPB538" s="0"/>
      <c r="FPC538" s="0"/>
      <c r="FPD538" s="0"/>
      <c r="FPE538" s="0"/>
      <c r="FPF538" s="0"/>
      <c r="FPG538" s="0"/>
      <c r="FPH538" s="0"/>
      <c r="FPI538" s="0"/>
      <c r="FPJ538" s="0"/>
      <c r="FPK538" s="0"/>
      <c r="FPL538" s="0"/>
      <c r="FPM538" s="0"/>
      <c r="FPN538" s="0"/>
      <c r="FPO538" s="0"/>
      <c r="FPP538" s="0"/>
      <c r="FPQ538" s="0"/>
      <c r="FPR538" s="0"/>
      <c r="FPS538" s="0"/>
      <c r="FPT538" s="0"/>
      <c r="FPU538" s="0"/>
      <c r="FPV538" s="0"/>
      <c r="FPW538" s="0"/>
      <c r="FPX538" s="0"/>
      <c r="FPY538" s="0"/>
      <c r="FPZ538" s="0"/>
      <c r="FQA538" s="0"/>
      <c r="FQB538" s="0"/>
      <c r="FQC538" s="0"/>
      <c r="FQD538" s="0"/>
      <c r="FQE538" s="0"/>
      <c r="FQF538" s="0"/>
      <c r="FQG538" s="0"/>
      <c r="FQH538" s="0"/>
      <c r="FQI538" s="0"/>
      <c r="FQJ538" s="0"/>
      <c r="FQK538" s="0"/>
      <c r="FQL538" s="0"/>
      <c r="FQM538" s="0"/>
      <c r="FQN538" s="0"/>
      <c r="FQO538" s="0"/>
      <c r="FQP538" s="0"/>
      <c r="FQQ538" s="0"/>
      <c r="FQR538" s="0"/>
      <c r="FQS538" s="0"/>
      <c r="FQT538" s="0"/>
      <c r="FQU538" s="0"/>
      <c r="FQV538" s="0"/>
      <c r="FQW538" s="0"/>
      <c r="FQX538" s="0"/>
      <c r="FQY538" s="0"/>
      <c r="FQZ538" s="0"/>
      <c r="FRA538" s="0"/>
      <c r="FRB538" s="0"/>
      <c r="FRC538" s="0"/>
      <c r="FRD538" s="0"/>
      <c r="FRE538" s="0"/>
      <c r="FRF538" s="0"/>
      <c r="FRG538" s="0"/>
      <c r="FRH538" s="0"/>
      <c r="FRI538" s="0"/>
      <c r="FRJ538" s="0"/>
      <c r="FRK538" s="0"/>
      <c r="FRL538" s="0"/>
      <c r="FRM538" s="0"/>
      <c r="FRN538" s="0"/>
      <c r="FRO538" s="0"/>
      <c r="FRP538" s="0"/>
      <c r="FRQ538" s="0"/>
      <c r="FRR538" s="0"/>
      <c r="FRS538" s="0"/>
      <c r="FRT538" s="0"/>
      <c r="FRU538" s="0"/>
      <c r="FRV538" s="0"/>
      <c r="FRW538" s="0"/>
      <c r="FRX538" s="0"/>
      <c r="FRY538" s="0"/>
      <c r="FRZ538" s="0"/>
      <c r="FSA538" s="0"/>
      <c r="FSB538" s="0"/>
      <c r="FSC538" s="0"/>
      <c r="FSD538" s="0"/>
      <c r="FSE538" s="0"/>
      <c r="FSF538" s="0"/>
      <c r="FSG538" s="0"/>
      <c r="FSH538" s="0"/>
      <c r="FSI538" s="0"/>
      <c r="FSJ538" s="0"/>
      <c r="FSK538" s="0"/>
      <c r="FSL538" s="0"/>
      <c r="FSM538" s="0"/>
      <c r="FSN538" s="0"/>
      <c r="FSO538" s="0"/>
      <c r="FSP538" s="0"/>
      <c r="FSQ538" s="0"/>
      <c r="FSR538" s="0"/>
      <c r="FSS538" s="0"/>
      <c r="FST538" s="0"/>
      <c r="FSU538" s="0"/>
      <c r="FSV538" s="0"/>
      <c r="FSW538" s="0"/>
      <c r="FSX538" s="0"/>
      <c r="FSY538" s="0"/>
      <c r="FSZ538" s="0"/>
      <c r="FTA538" s="0"/>
      <c r="FTB538" s="0"/>
      <c r="FTC538" s="0"/>
      <c r="FTD538" s="0"/>
      <c r="FTE538" s="0"/>
      <c r="FTF538" s="0"/>
      <c r="FTG538" s="0"/>
      <c r="FTH538" s="0"/>
      <c r="FTI538" s="0"/>
      <c r="FTJ538" s="0"/>
      <c r="FTK538" s="0"/>
      <c r="FTL538" s="0"/>
      <c r="FTM538" s="0"/>
      <c r="FTN538" s="0"/>
      <c r="FTO538" s="0"/>
      <c r="FTP538" s="0"/>
      <c r="FTQ538" s="0"/>
      <c r="FTR538" s="0"/>
      <c r="FTS538" s="0"/>
      <c r="FTT538" s="0"/>
      <c r="FTU538" s="0"/>
      <c r="FTV538" s="0"/>
      <c r="FTW538" s="0"/>
      <c r="FTX538" s="0"/>
      <c r="FTY538" s="0"/>
      <c r="FTZ538" s="0"/>
      <c r="FUA538" s="0"/>
      <c r="FUB538" s="0"/>
      <c r="FUC538" s="0"/>
      <c r="FUD538" s="0"/>
      <c r="FUE538" s="0"/>
      <c r="FUF538" s="0"/>
      <c r="FUG538" s="0"/>
      <c r="FUH538" s="0"/>
      <c r="FUI538" s="0"/>
      <c r="FUJ538" s="0"/>
      <c r="FUK538" s="0"/>
      <c r="FUL538" s="0"/>
      <c r="FUM538" s="0"/>
      <c r="FUN538" s="0"/>
      <c r="FUO538" s="0"/>
      <c r="FUP538" s="0"/>
      <c r="FUQ538" s="0"/>
      <c r="FUR538" s="0"/>
      <c r="FUS538" s="0"/>
      <c r="FUT538" s="0"/>
      <c r="FUU538" s="0"/>
      <c r="FUV538" s="0"/>
      <c r="FUW538" s="0"/>
      <c r="FUX538" s="0"/>
      <c r="FUY538" s="0"/>
      <c r="FUZ538" s="0"/>
      <c r="FVA538" s="0"/>
      <c r="FVB538" s="0"/>
      <c r="FVC538" s="0"/>
      <c r="FVD538" s="0"/>
      <c r="FVE538" s="0"/>
      <c r="FVF538" s="0"/>
      <c r="FVG538" s="0"/>
      <c r="FVH538" s="0"/>
      <c r="FVI538" s="0"/>
      <c r="FVJ538" s="0"/>
      <c r="FVK538" s="0"/>
      <c r="FVL538" s="0"/>
      <c r="FVM538" s="0"/>
      <c r="FVN538" s="0"/>
      <c r="FVO538" s="0"/>
      <c r="FVP538" s="0"/>
      <c r="FVQ538" s="0"/>
      <c r="FVR538" s="0"/>
      <c r="FVS538" s="0"/>
      <c r="FVT538" s="0"/>
      <c r="FVU538" s="0"/>
      <c r="FVV538" s="0"/>
      <c r="FVW538" s="0"/>
      <c r="FVX538" s="0"/>
      <c r="FVY538" s="0"/>
      <c r="FVZ538" s="0"/>
      <c r="FWA538" s="0"/>
      <c r="FWB538" s="0"/>
      <c r="FWC538" s="0"/>
      <c r="FWD538" s="0"/>
      <c r="FWE538" s="0"/>
      <c r="FWF538" s="0"/>
      <c r="FWG538" s="0"/>
      <c r="FWH538" s="0"/>
      <c r="FWI538" s="0"/>
      <c r="FWJ538" s="0"/>
      <c r="FWK538" s="0"/>
      <c r="FWL538" s="0"/>
      <c r="FWM538" s="0"/>
      <c r="FWN538" s="0"/>
      <c r="FWO538" s="0"/>
      <c r="FWP538" s="0"/>
      <c r="FWQ538" s="0"/>
      <c r="FWR538" s="0"/>
      <c r="FWS538" s="0"/>
      <c r="FWT538" s="0"/>
      <c r="FWU538" s="0"/>
      <c r="FWV538" s="0"/>
      <c r="FWW538" s="0"/>
      <c r="FWX538" s="0"/>
      <c r="FWY538" s="0"/>
      <c r="FWZ538" s="0"/>
      <c r="FXA538" s="0"/>
      <c r="FXB538" s="0"/>
      <c r="FXC538" s="0"/>
      <c r="FXD538" s="0"/>
      <c r="FXE538" s="0"/>
      <c r="FXF538" s="0"/>
      <c r="FXG538" s="0"/>
      <c r="FXH538" s="0"/>
      <c r="FXI538" s="0"/>
      <c r="FXJ538" s="0"/>
      <c r="FXK538" s="0"/>
      <c r="FXL538" s="0"/>
      <c r="FXM538" s="0"/>
      <c r="FXN538" s="0"/>
      <c r="FXO538" s="0"/>
      <c r="FXP538" s="0"/>
      <c r="FXQ538" s="0"/>
      <c r="FXR538" s="0"/>
      <c r="FXS538" s="0"/>
      <c r="FXT538" s="0"/>
      <c r="FXU538" s="0"/>
      <c r="FXV538" s="0"/>
      <c r="FXW538" s="0"/>
      <c r="FXX538" s="0"/>
      <c r="FXY538" s="0"/>
      <c r="FXZ538" s="0"/>
      <c r="FYA538" s="0"/>
      <c r="FYB538" s="0"/>
      <c r="FYC538" s="0"/>
      <c r="FYD538" s="0"/>
      <c r="FYE538" s="0"/>
      <c r="FYF538" s="0"/>
      <c r="FYG538" s="0"/>
      <c r="FYH538" s="0"/>
      <c r="FYI538" s="0"/>
      <c r="FYJ538" s="0"/>
      <c r="FYK538" s="0"/>
      <c r="FYL538" s="0"/>
      <c r="FYM538" s="0"/>
      <c r="FYN538" s="0"/>
      <c r="FYO538" s="0"/>
      <c r="FYP538" s="0"/>
      <c r="FYQ538" s="0"/>
      <c r="FYR538" s="0"/>
      <c r="FYS538" s="0"/>
      <c r="FYT538" s="0"/>
      <c r="FYU538" s="0"/>
      <c r="FYV538" s="0"/>
      <c r="FYW538" s="0"/>
      <c r="FYX538" s="0"/>
      <c r="FYY538" s="0"/>
      <c r="FYZ538" s="0"/>
      <c r="FZA538" s="0"/>
      <c r="FZB538" s="0"/>
      <c r="FZC538" s="0"/>
      <c r="FZD538" s="0"/>
      <c r="FZE538" s="0"/>
      <c r="FZF538" s="0"/>
      <c r="FZG538" s="0"/>
      <c r="FZH538" s="0"/>
      <c r="FZI538" s="0"/>
      <c r="FZJ538" s="0"/>
      <c r="FZK538" s="0"/>
      <c r="FZL538" s="0"/>
      <c r="FZM538" s="0"/>
      <c r="FZN538" s="0"/>
      <c r="FZO538" s="0"/>
      <c r="FZP538" s="0"/>
      <c r="FZQ538" s="0"/>
      <c r="FZR538" s="0"/>
      <c r="FZS538" s="0"/>
      <c r="FZT538" s="0"/>
      <c r="FZU538" s="0"/>
      <c r="FZV538" s="0"/>
      <c r="FZW538" s="0"/>
      <c r="FZX538" s="0"/>
      <c r="FZY538" s="0"/>
      <c r="FZZ538" s="0"/>
      <c r="GAA538" s="0"/>
      <c r="GAB538" s="0"/>
      <c r="GAC538" s="0"/>
      <c r="GAD538" s="0"/>
      <c r="GAE538" s="0"/>
      <c r="GAF538" s="0"/>
      <c r="GAG538" s="0"/>
      <c r="GAH538" s="0"/>
      <c r="GAI538" s="0"/>
      <c r="GAJ538" s="0"/>
      <c r="GAK538" s="0"/>
      <c r="GAL538" s="0"/>
      <c r="GAM538" s="0"/>
      <c r="GAN538" s="0"/>
      <c r="GAO538" s="0"/>
      <c r="GAP538" s="0"/>
      <c r="GAQ538" s="0"/>
      <c r="GAR538" s="0"/>
      <c r="GAS538" s="0"/>
      <c r="GAT538" s="0"/>
      <c r="GAU538" s="0"/>
      <c r="GAV538" s="0"/>
      <c r="GAW538" s="0"/>
      <c r="GAX538" s="0"/>
      <c r="GAY538" s="0"/>
      <c r="GAZ538" s="0"/>
      <c r="GBA538" s="0"/>
      <c r="GBB538" s="0"/>
      <c r="GBC538" s="0"/>
      <c r="GBD538" s="0"/>
      <c r="GBE538" s="0"/>
      <c r="GBF538" s="0"/>
      <c r="GBG538" s="0"/>
      <c r="GBH538" s="0"/>
      <c r="GBI538" s="0"/>
      <c r="GBJ538" s="0"/>
      <c r="GBK538" s="0"/>
      <c r="GBL538" s="0"/>
      <c r="GBM538" s="0"/>
      <c r="GBN538" s="0"/>
      <c r="GBO538" s="0"/>
      <c r="GBP538" s="0"/>
      <c r="GBQ538" s="0"/>
      <c r="GBR538" s="0"/>
      <c r="GBS538" s="0"/>
      <c r="GBT538" s="0"/>
      <c r="GBU538" s="0"/>
      <c r="GBV538" s="0"/>
      <c r="GBW538" s="0"/>
      <c r="GBX538" s="0"/>
      <c r="GBY538" s="0"/>
      <c r="GBZ538" s="0"/>
      <c r="GCA538" s="0"/>
      <c r="GCB538" s="0"/>
      <c r="GCC538" s="0"/>
      <c r="GCD538" s="0"/>
      <c r="GCE538" s="0"/>
      <c r="GCF538" s="0"/>
      <c r="GCG538" s="0"/>
      <c r="GCH538" s="0"/>
      <c r="GCI538" s="0"/>
      <c r="GCJ538" s="0"/>
      <c r="GCK538" s="0"/>
      <c r="GCL538" s="0"/>
      <c r="GCM538" s="0"/>
      <c r="GCN538" s="0"/>
      <c r="GCO538" s="0"/>
      <c r="GCP538" s="0"/>
      <c r="GCQ538" s="0"/>
      <c r="GCR538" s="0"/>
      <c r="GCS538" s="0"/>
      <c r="GCT538" s="0"/>
      <c r="GCU538" s="0"/>
      <c r="GCV538" s="0"/>
      <c r="GCW538" s="0"/>
      <c r="GCX538" s="0"/>
      <c r="GCY538" s="0"/>
      <c r="GCZ538" s="0"/>
      <c r="GDA538" s="0"/>
      <c r="GDB538" s="0"/>
      <c r="GDC538" s="0"/>
      <c r="GDD538" s="0"/>
      <c r="GDE538" s="0"/>
      <c r="GDF538" s="0"/>
      <c r="GDG538" s="0"/>
      <c r="GDH538" s="0"/>
      <c r="GDI538" s="0"/>
      <c r="GDJ538" s="0"/>
      <c r="GDK538" s="0"/>
      <c r="GDL538" s="0"/>
      <c r="GDM538" s="0"/>
      <c r="GDN538" s="0"/>
      <c r="GDO538" s="0"/>
      <c r="GDP538" s="0"/>
      <c r="GDQ538" s="0"/>
      <c r="GDR538" s="0"/>
      <c r="GDS538" s="0"/>
      <c r="GDT538" s="0"/>
      <c r="GDU538" s="0"/>
      <c r="GDV538" s="0"/>
      <c r="GDW538" s="0"/>
      <c r="GDX538" s="0"/>
      <c r="GDY538" s="0"/>
      <c r="GDZ538" s="0"/>
      <c r="GEA538" s="0"/>
      <c r="GEB538" s="0"/>
      <c r="GEC538" s="0"/>
      <c r="GED538" s="0"/>
      <c r="GEE538" s="0"/>
      <c r="GEF538" s="0"/>
      <c r="GEG538" s="0"/>
      <c r="GEH538" s="0"/>
      <c r="GEI538" s="0"/>
      <c r="GEJ538" s="0"/>
      <c r="GEK538" s="0"/>
      <c r="GEL538" s="0"/>
      <c r="GEM538" s="0"/>
      <c r="GEN538" s="0"/>
      <c r="GEO538" s="0"/>
      <c r="GEP538" s="0"/>
      <c r="GEQ538" s="0"/>
      <c r="GER538" s="0"/>
      <c r="GES538" s="0"/>
      <c r="GET538" s="0"/>
      <c r="GEU538" s="0"/>
      <c r="GEV538" s="0"/>
      <c r="GEW538" s="0"/>
      <c r="GEX538" s="0"/>
      <c r="GEY538" s="0"/>
      <c r="GEZ538" s="0"/>
      <c r="GFA538" s="0"/>
      <c r="GFB538" s="0"/>
      <c r="GFC538" s="0"/>
      <c r="GFD538" s="0"/>
      <c r="GFE538" s="0"/>
      <c r="GFF538" s="0"/>
      <c r="GFG538" s="0"/>
      <c r="GFH538" s="0"/>
      <c r="GFI538" s="0"/>
      <c r="GFJ538" s="0"/>
      <c r="GFK538" s="0"/>
      <c r="GFL538" s="0"/>
      <c r="GFM538" s="0"/>
      <c r="GFN538" s="0"/>
      <c r="GFO538" s="0"/>
      <c r="GFP538" s="0"/>
      <c r="GFQ538" s="0"/>
      <c r="GFR538" s="0"/>
      <c r="GFS538" s="0"/>
      <c r="GFT538" s="0"/>
      <c r="GFU538" s="0"/>
      <c r="GFV538" s="0"/>
      <c r="GFW538" s="0"/>
      <c r="GFX538" s="0"/>
      <c r="GFY538" s="0"/>
      <c r="GFZ538" s="0"/>
      <c r="GGA538" s="0"/>
      <c r="GGB538" s="0"/>
      <c r="GGC538" s="0"/>
      <c r="GGD538" s="0"/>
      <c r="GGE538" s="0"/>
      <c r="GGF538" s="0"/>
      <c r="GGG538" s="0"/>
      <c r="GGH538" s="0"/>
      <c r="GGI538" s="0"/>
      <c r="GGJ538" s="0"/>
      <c r="GGK538" s="0"/>
      <c r="GGL538" s="0"/>
      <c r="GGM538" s="0"/>
      <c r="GGN538" s="0"/>
      <c r="GGO538" s="0"/>
      <c r="GGP538" s="0"/>
      <c r="GGQ538" s="0"/>
      <c r="GGR538" s="0"/>
      <c r="GGS538" s="0"/>
      <c r="GGT538" s="0"/>
      <c r="GGU538" s="0"/>
      <c r="GGV538" s="0"/>
      <c r="GGW538" s="0"/>
      <c r="GGX538" s="0"/>
      <c r="GGY538" s="0"/>
      <c r="GGZ538" s="0"/>
      <c r="GHA538" s="0"/>
      <c r="GHB538" s="0"/>
      <c r="GHC538" s="0"/>
      <c r="GHD538" s="0"/>
      <c r="GHE538" s="0"/>
      <c r="GHF538" s="0"/>
      <c r="GHG538" s="0"/>
      <c r="GHH538" s="0"/>
      <c r="GHI538" s="0"/>
      <c r="GHJ538" s="0"/>
      <c r="GHK538" s="0"/>
      <c r="GHL538" s="0"/>
      <c r="GHM538" s="0"/>
      <c r="GHN538" s="0"/>
      <c r="GHO538" s="0"/>
      <c r="GHP538" s="0"/>
      <c r="GHQ538" s="0"/>
      <c r="GHR538" s="0"/>
      <c r="GHS538" s="0"/>
      <c r="GHT538" s="0"/>
      <c r="GHU538" s="0"/>
      <c r="GHV538" s="0"/>
      <c r="GHW538" s="0"/>
      <c r="GHX538" s="0"/>
      <c r="GHY538" s="0"/>
      <c r="GHZ538" s="0"/>
      <c r="GIA538" s="0"/>
      <c r="GIB538" s="0"/>
      <c r="GIC538" s="0"/>
      <c r="GID538" s="0"/>
      <c r="GIE538" s="0"/>
      <c r="GIF538" s="0"/>
      <c r="GIG538" s="0"/>
      <c r="GIH538" s="0"/>
      <c r="GII538" s="0"/>
      <c r="GIJ538" s="0"/>
      <c r="GIK538" s="0"/>
      <c r="GIL538" s="0"/>
      <c r="GIM538" s="0"/>
      <c r="GIN538" s="0"/>
      <c r="GIO538" s="0"/>
      <c r="GIP538" s="0"/>
      <c r="GIQ538" s="0"/>
      <c r="GIR538" s="0"/>
      <c r="GIS538" s="0"/>
      <c r="GIT538" s="0"/>
      <c r="GIU538" s="0"/>
      <c r="GIV538" s="0"/>
      <c r="GIW538" s="0"/>
      <c r="GIX538" s="0"/>
      <c r="GIY538" s="0"/>
      <c r="GIZ538" s="0"/>
      <c r="GJA538" s="0"/>
      <c r="GJB538" s="0"/>
      <c r="GJC538" s="0"/>
      <c r="GJD538" s="0"/>
      <c r="GJE538" s="0"/>
      <c r="GJF538" s="0"/>
      <c r="GJG538" s="0"/>
      <c r="GJH538" s="0"/>
      <c r="GJI538" s="0"/>
      <c r="GJJ538" s="0"/>
      <c r="GJK538" s="0"/>
      <c r="GJL538" s="0"/>
      <c r="GJM538" s="0"/>
      <c r="GJN538" s="0"/>
      <c r="GJO538" s="0"/>
      <c r="GJP538" s="0"/>
      <c r="GJQ538" s="0"/>
      <c r="GJR538" s="0"/>
      <c r="GJS538" s="0"/>
      <c r="GJT538" s="0"/>
      <c r="GJU538" s="0"/>
      <c r="GJV538" s="0"/>
      <c r="GJW538" s="0"/>
      <c r="GJX538" s="0"/>
      <c r="GJY538" s="0"/>
      <c r="GJZ538" s="0"/>
      <c r="GKA538" s="0"/>
      <c r="GKB538" s="0"/>
      <c r="GKC538" s="0"/>
      <c r="GKD538" s="0"/>
      <c r="GKE538" s="0"/>
      <c r="GKF538" s="0"/>
      <c r="GKG538" s="0"/>
      <c r="GKH538" s="0"/>
      <c r="GKI538" s="0"/>
      <c r="GKJ538" s="0"/>
      <c r="GKK538" s="0"/>
      <c r="GKL538" s="0"/>
      <c r="GKM538" s="0"/>
      <c r="GKN538" s="0"/>
      <c r="GKO538" s="0"/>
      <c r="GKP538" s="0"/>
      <c r="GKQ538" s="0"/>
      <c r="GKR538" s="0"/>
      <c r="GKS538" s="0"/>
      <c r="GKT538" s="0"/>
      <c r="GKU538" s="0"/>
      <c r="GKV538" s="0"/>
      <c r="GKW538" s="0"/>
      <c r="GKX538" s="0"/>
      <c r="GKY538" s="0"/>
      <c r="GKZ538" s="0"/>
      <c r="GLA538" s="0"/>
      <c r="GLB538" s="0"/>
      <c r="GLC538" s="0"/>
      <c r="GLD538" s="0"/>
      <c r="GLE538" s="0"/>
      <c r="GLF538" s="0"/>
      <c r="GLG538" s="0"/>
      <c r="GLH538" s="0"/>
      <c r="GLI538" s="0"/>
      <c r="GLJ538" s="0"/>
      <c r="GLK538" s="0"/>
      <c r="GLL538" s="0"/>
      <c r="GLM538" s="0"/>
      <c r="GLN538" s="0"/>
      <c r="GLO538" s="0"/>
      <c r="GLP538" s="0"/>
      <c r="GLQ538" s="0"/>
      <c r="GLR538" s="0"/>
      <c r="GLS538" s="0"/>
      <c r="GLT538" s="0"/>
      <c r="GLU538" s="0"/>
      <c r="GLV538" s="0"/>
      <c r="GLW538" s="0"/>
      <c r="GLX538" s="0"/>
      <c r="GLY538" s="0"/>
      <c r="GLZ538" s="0"/>
      <c r="GMA538" s="0"/>
      <c r="GMB538" s="0"/>
      <c r="GMC538" s="0"/>
      <c r="GMD538" s="0"/>
      <c r="GME538" s="0"/>
      <c r="GMF538" s="0"/>
      <c r="GMG538" s="0"/>
      <c r="GMH538" s="0"/>
      <c r="GMI538" s="0"/>
      <c r="GMJ538" s="0"/>
      <c r="GMK538" s="0"/>
      <c r="GML538" s="0"/>
      <c r="GMM538" s="0"/>
      <c r="GMN538" s="0"/>
      <c r="GMO538" s="0"/>
      <c r="GMP538" s="0"/>
      <c r="GMQ538" s="0"/>
      <c r="GMR538" s="0"/>
      <c r="GMS538" s="0"/>
      <c r="GMT538" s="0"/>
      <c r="GMU538" s="0"/>
      <c r="GMV538" s="0"/>
      <c r="GMW538" s="0"/>
      <c r="GMX538" s="0"/>
      <c r="GMY538" s="0"/>
      <c r="GMZ538" s="0"/>
      <c r="GNA538" s="0"/>
      <c r="GNB538" s="0"/>
      <c r="GNC538" s="0"/>
      <c r="GND538" s="0"/>
      <c r="GNE538" s="0"/>
      <c r="GNF538" s="0"/>
      <c r="GNG538" s="0"/>
      <c r="GNH538" s="0"/>
      <c r="GNI538" s="0"/>
      <c r="GNJ538" s="0"/>
      <c r="GNK538" s="0"/>
      <c r="GNL538" s="0"/>
      <c r="GNM538" s="0"/>
      <c r="GNN538" s="0"/>
      <c r="GNO538" s="0"/>
      <c r="GNP538" s="0"/>
      <c r="GNQ538" s="0"/>
      <c r="GNR538" s="0"/>
      <c r="GNS538" s="0"/>
      <c r="GNT538" s="0"/>
      <c r="GNU538" s="0"/>
      <c r="GNV538" s="0"/>
      <c r="GNW538" s="0"/>
      <c r="GNX538" s="0"/>
      <c r="GNY538" s="0"/>
      <c r="GNZ538" s="0"/>
      <c r="GOA538" s="0"/>
      <c r="GOB538" s="0"/>
      <c r="GOC538" s="0"/>
      <c r="GOD538" s="0"/>
      <c r="GOE538" s="0"/>
      <c r="GOF538" s="0"/>
      <c r="GOG538" s="0"/>
      <c r="GOH538" s="0"/>
      <c r="GOI538" s="0"/>
      <c r="GOJ538" s="0"/>
      <c r="GOK538" s="0"/>
      <c r="GOL538" s="0"/>
      <c r="GOM538" s="0"/>
      <c r="GON538" s="0"/>
      <c r="GOO538" s="0"/>
      <c r="GOP538" s="0"/>
      <c r="GOQ538" s="0"/>
      <c r="GOR538" s="0"/>
      <c r="GOS538" s="0"/>
      <c r="GOT538" s="0"/>
      <c r="GOU538" s="0"/>
      <c r="GOV538" s="0"/>
      <c r="GOW538" s="0"/>
      <c r="GOX538" s="0"/>
      <c r="GOY538" s="0"/>
      <c r="GOZ538" s="0"/>
      <c r="GPA538" s="0"/>
      <c r="GPB538" s="0"/>
      <c r="GPC538" s="0"/>
      <c r="GPD538" s="0"/>
      <c r="GPE538" s="0"/>
      <c r="GPF538" s="0"/>
      <c r="GPG538" s="0"/>
      <c r="GPH538" s="0"/>
      <c r="GPI538" s="0"/>
      <c r="GPJ538" s="0"/>
      <c r="GPK538" s="0"/>
      <c r="GPL538" s="0"/>
      <c r="GPM538" s="0"/>
      <c r="GPN538" s="0"/>
      <c r="GPO538" s="0"/>
      <c r="GPP538" s="0"/>
      <c r="GPQ538" s="0"/>
      <c r="GPR538" s="0"/>
      <c r="GPS538" s="0"/>
      <c r="GPT538" s="0"/>
      <c r="GPU538" s="0"/>
      <c r="GPV538" s="0"/>
      <c r="GPW538" s="0"/>
      <c r="GPX538" s="0"/>
      <c r="GPY538" s="0"/>
      <c r="GPZ538" s="0"/>
      <c r="GQA538" s="0"/>
      <c r="GQB538" s="0"/>
      <c r="GQC538" s="0"/>
      <c r="GQD538" s="0"/>
      <c r="GQE538" s="0"/>
      <c r="GQF538" s="0"/>
      <c r="GQG538" s="0"/>
      <c r="GQH538" s="0"/>
      <c r="GQI538" s="0"/>
      <c r="GQJ538" s="0"/>
      <c r="GQK538" s="0"/>
      <c r="GQL538" s="0"/>
      <c r="GQM538" s="0"/>
      <c r="GQN538" s="0"/>
      <c r="GQO538" s="0"/>
      <c r="GQP538" s="0"/>
      <c r="GQQ538" s="0"/>
      <c r="GQR538" s="0"/>
      <c r="GQS538" s="0"/>
      <c r="GQT538" s="0"/>
      <c r="GQU538" s="0"/>
      <c r="GQV538" s="0"/>
      <c r="GQW538" s="0"/>
      <c r="GQX538" s="0"/>
      <c r="GQY538" s="0"/>
      <c r="GQZ538" s="0"/>
      <c r="GRA538" s="0"/>
      <c r="GRB538" s="0"/>
      <c r="GRC538" s="0"/>
      <c r="GRD538" s="0"/>
      <c r="GRE538" s="0"/>
      <c r="GRF538" s="0"/>
      <c r="GRG538" s="0"/>
      <c r="GRH538" s="0"/>
      <c r="GRI538" s="0"/>
      <c r="GRJ538" s="0"/>
      <c r="GRK538" s="0"/>
      <c r="GRL538" s="0"/>
      <c r="GRM538" s="0"/>
      <c r="GRN538" s="0"/>
      <c r="GRO538" s="0"/>
      <c r="GRP538" s="0"/>
      <c r="GRQ538" s="0"/>
      <c r="GRR538" s="0"/>
      <c r="GRS538" s="0"/>
      <c r="GRT538" s="0"/>
      <c r="GRU538" s="0"/>
      <c r="GRV538" s="0"/>
      <c r="GRW538" s="0"/>
      <c r="GRX538" s="0"/>
      <c r="GRY538" s="0"/>
      <c r="GRZ538" s="0"/>
      <c r="GSA538" s="0"/>
      <c r="GSB538" s="0"/>
      <c r="GSC538" s="0"/>
      <c r="GSD538" s="0"/>
      <c r="GSE538" s="0"/>
      <c r="GSF538" s="0"/>
      <c r="GSG538" s="0"/>
      <c r="GSH538" s="0"/>
      <c r="GSI538" s="0"/>
      <c r="GSJ538" s="0"/>
      <c r="GSK538" s="0"/>
      <c r="GSL538" s="0"/>
      <c r="GSM538" s="0"/>
      <c r="GSN538" s="0"/>
      <c r="GSO538" s="0"/>
      <c r="GSP538" s="0"/>
      <c r="GSQ538" s="0"/>
      <c r="GSR538" s="0"/>
      <c r="GSS538" s="0"/>
      <c r="GST538" s="0"/>
      <c r="GSU538" s="0"/>
      <c r="GSV538" s="0"/>
      <c r="GSW538" s="0"/>
      <c r="GSX538" s="0"/>
      <c r="GSY538" s="0"/>
      <c r="GSZ538" s="0"/>
      <c r="GTA538" s="0"/>
      <c r="GTB538" s="0"/>
      <c r="GTC538" s="0"/>
      <c r="GTD538" s="0"/>
      <c r="GTE538" s="0"/>
      <c r="GTF538" s="0"/>
      <c r="GTG538" s="0"/>
      <c r="GTH538" s="0"/>
      <c r="GTI538" s="0"/>
      <c r="GTJ538" s="0"/>
      <c r="GTK538" s="0"/>
      <c r="GTL538" s="0"/>
      <c r="GTM538" s="0"/>
      <c r="GTN538" s="0"/>
      <c r="GTO538" s="0"/>
      <c r="GTP538" s="0"/>
      <c r="GTQ538" s="0"/>
      <c r="GTR538" s="0"/>
      <c r="GTS538" s="0"/>
      <c r="GTT538" s="0"/>
      <c r="GTU538" s="0"/>
      <c r="GTV538" s="0"/>
      <c r="GTW538" s="0"/>
      <c r="GTX538" s="0"/>
      <c r="GTY538" s="0"/>
      <c r="GTZ538" s="0"/>
      <c r="GUA538" s="0"/>
      <c r="GUB538" s="0"/>
      <c r="GUC538" s="0"/>
      <c r="GUD538" s="0"/>
      <c r="GUE538" s="0"/>
      <c r="GUF538" s="0"/>
      <c r="GUG538" s="0"/>
      <c r="GUH538" s="0"/>
      <c r="GUI538" s="0"/>
      <c r="GUJ538" s="0"/>
      <c r="GUK538" s="0"/>
      <c r="GUL538" s="0"/>
      <c r="GUM538" s="0"/>
      <c r="GUN538" s="0"/>
      <c r="GUO538" s="0"/>
      <c r="GUP538" s="0"/>
      <c r="GUQ538" s="0"/>
      <c r="GUR538" s="0"/>
      <c r="GUS538" s="0"/>
      <c r="GUT538" s="0"/>
      <c r="GUU538" s="0"/>
      <c r="GUV538" s="0"/>
      <c r="GUW538" s="0"/>
      <c r="GUX538" s="0"/>
      <c r="GUY538" s="0"/>
      <c r="GUZ538" s="0"/>
      <c r="GVA538" s="0"/>
      <c r="GVB538" s="0"/>
      <c r="GVC538" s="0"/>
      <c r="GVD538" s="0"/>
      <c r="GVE538" s="0"/>
      <c r="GVF538" s="0"/>
      <c r="GVG538" s="0"/>
      <c r="GVH538" s="0"/>
      <c r="GVI538" s="0"/>
      <c r="GVJ538" s="0"/>
      <c r="GVK538" s="0"/>
      <c r="GVL538" s="0"/>
      <c r="GVM538" s="0"/>
      <c r="GVN538" s="0"/>
      <c r="GVO538" s="0"/>
      <c r="GVP538" s="0"/>
      <c r="GVQ538" s="0"/>
      <c r="GVR538" s="0"/>
      <c r="GVS538" s="0"/>
      <c r="GVT538" s="0"/>
      <c r="GVU538" s="0"/>
      <c r="GVV538" s="0"/>
      <c r="GVW538" s="0"/>
      <c r="GVX538" s="0"/>
      <c r="GVY538" s="0"/>
      <c r="GVZ538" s="0"/>
      <c r="GWA538" s="0"/>
      <c r="GWB538" s="0"/>
      <c r="GWC538" s="0"/>
      <c r="GWD538" s="0"/>
      <c r="GWE538" s="0"/>
      <c r="GWF538" s="0"/>
      <c r="GWG538" s="0"/>
      <c r="GWH538" s="0"/>
      <c r="GWI538" s="0"/>
      <c r="GWJ538" s="0"/>
      <c r="GWK538" s="0"/>
      <c r="GWL538" s="0"/>
      <c r="GWM538" s="0"/>
      <c r="GWN538" s="0"/>
      <c r="GWO538" s="0"/>
      <c r="GWP538" s="0"/>
      <c r="GWQ538" s="0"/>
      <c r="GWR538" s="0"/>
      <c r="GWS538" s="0"/>
      <c r="GWT538" s="0"/>
      <c r="GWU538" s="0"/>
      <c r="GWV538" s="0"/>
      <c r="GWW538" s="0"/>
      <c r="GWX538" s="0"/>
      <c r="GWY538" s="0"/>
      <c r="GWZ538" s="0"/>
      <c r="GXA538" s="0"/>
      <c r="GXB538" s="0"/>
      <c r="GXC538" s="0"/>
      <c r="GXD538" s="0"/>
      <c r="GXE538" s="0"/>
      <c r="GXF538" s="0"/>
      <c r="GXG538" s="0"/>
      <c r="GXH538" s="0"/>
      <c r="GXI538" s="0"/>
      <c r="GXJ538" s="0"/>
      <c r="GXK538" s="0"/>
      <c r="GXL538" s="0"/>
      <c r="GXM538" s="0"/>
      <c r="GXN538" s="0"/>
      <c r="GXO538" s="0"/>
      <c r="GXP538" s="0"/>
      <c r="GXQ538" s="0"/>
      <c r="GXR538" s="0"/>
      <c r="GXS538" s="0"/>
      <c r="GXT538" s="0"/>
      <c r="GXU538" s="0"/>
      <c r="GXV538" s="0"/>
      <c r="GXW538" s="0"/>
      <c r="GXX538" s="0"/>
      <c r="GXY538" s="0"/>
      <c r="GXZ538" s="0"/>
      <c r="GYA538" s="0"/>
      <c r="GYB538" s="0"/>
      <c r="GYC538" s="0"/>
      <c r="GYD538" s="0"/>
      <c r="GYE538" s="0"/>
      <c r="GYF538" s="0"/>
      <c r="GYG538" s="0"/>
      <c r="GYH538" s="0"/>
      <c r="GYI538" s="0"/>
      <c r="GYJ538" s="0"/>
      <c r="GYK538" s="0"/>
      <c r="GYL538" s="0"/>
      <c r="GYM538" s="0"/>
      <c r="GYN538" s="0"/>
      <c r="GYO538" s="0"/>
      <c r="GYP538" s="0"/>
      <c r="GYQ538" s="0"/>
      <c r="GYR538" s="0"/>
      <c r="GYS538" s="0"/>
      <c r="GYT538" s="0"/>
      <c r="GYU538" s="0"/>
      <c r="GYV538" s="0"/>
      <c r="GYW538" s="0"/>
      <c r="GYX538" s="0"/>
      <c r="GYY538" s="0"/>
      <c r="GYZ538" s="0"/>
      <c r="GZA538" s="0"/>
      <c r="GZB538" s="0"/>
      <c r="GZC538" s="0"/>
      <c r="GZD538" s="0"/>
      <c r="GZE538" s="0"/>
      <c r="GZF538" s="0"/>
      <c r="GZG538" s="0"/>
      <c r="GZH538" s="0"/>
      <c r="GZI538" s="0"/>
      <c r="GZJ538" s="0"/>
      <c r="GZK538" s="0"/>
      <c r="GZL538" s="0"/>
      <c r="GZM538" s="0"/>
      <c r="GZN538" s="0"/>
      <c r="GZO538" s="0"/>
      <c r="GZP538" s="0"/>
      <c r="GZQ538" s="0"/>
      <c r="GZR538" s="0"/>
      <c r="GZS538" s="0"/>
      <c r="GZT538" s="0"/>
      <c r="GZU538" s="0"/>
      <c r="GZV538" s="0"/>
      <c r="GZW538" s="0"/>
      <c r="GZX538" s="0"/>
      <c r="GZY538" s="0"/>
      <c r="GZZ538" s="0"/>
      <c r="HAA538" s="0"/>
      <c r="HAB538" s="0"/>
      <c r="HAC538" s="0"/>
      <c r="HAD538" s="0"/>
      <c r="HAE538" s="0"/>
      <c r="HAF538" s="0"/>
      <c r="HAG538" s="0"/>
      <c r="HAH538" s="0"/>
      <c r="HAI538" s="0"/>
      <c r="HAJ538" s="0"/>
      <c r="HAK538" s="0"/>
      <c r="HAL538" s="0"/>
      <c r="HAM538" s="0"/>
      <c r="HAN538" s="0"/>
      <c r="HAO538" s="0"/>
      <c r="HAP538" s="0"/>
      <c r="HAQ538" s="0"/>
      <c r="HAR538" s="0"/>
      <c r="HAS538" s="0"/>
      <c r="HAT538" s="0"/>
      <c r="HAU538" s="0"/>
      <c r="HAV538" s="0"/>
      <c r="HAW538" s="0"/>
      <c r="HAX538" s="0"/>
      <c r="HAY538" s="0"/>
      <c r="HAZ538" s="0"/>
      <c r="HBA538" s="0"/>
      <c r="HBB538" s="0"/>
      <c r="HBC538" s="0"/>
      <c r="HBD538" s="0"/>
      <c r="HBE538" s="0"/>
      <c r="HBF538" s="0"/>
      <c r="HBG538" s="0"/>
      <c r="HBH538" s="0"/>
      <c r="HBI538" s="0"/>
      <c r="HBJ538" s="0"/>
      <c r="HBK538" s="0"/>
      <c r="HBL538" s="0"/>
      <c r="HBM538" s="0"/>
      <c r="HBN538" s="0"/>
      <c r="HBO538" s="0"/>
      <c r="HBP538" s="0"/>
      <c r="HBQ538" s="0"/>
      <c r="HBR538" s="0"/>
      <c r="HBS538" s="0"/>
      <c r="HBT538" s="0"/>
      <c r="HBU538" s="0"/>
      <c r="HBV538" s="0"/>
      <c r="HBW538" s="0"/>
      <c r="HBX538" s="0"/>
      <c r="HBY538" s="0"/>
      <c r="HBZ538" s="0"/>
      <c r="HCA538" s="0"/>
      <c r="HCB538" s="0"/>
      <c r="HCC538" s="0"/>
      <c r="HCD538" s="0"/>
      <c r="HCE538" s="0"/>
      <c r="HCF538" s="0"/>
      <c r="HCG538" s="0"/>
      <c r="HCH538" s="0"/>
      <c r="HCI538" s="0"/>
      <c r="HCJ538" s="0"/>
      <c r="HCK538" s="0"/>
      <c r="HCL538" s="0"/>
      <c r="HCM538" s="0"/>
      <c r="HCN538" s="0"/>
      <c r="HCO538" s="0"/>
      <c r="HCP538" s="0"/>
      <c r="HCQ538" s="0"/>
      <c r="HCR538" s="0"/>
      <c r="HCS538" s="0"/>
      <c r="HCT538" s="0"/>
      <c r="HCU538" s="0"/>
      <c r="HCV538" s="0"/>
      <c r="HCW538" s="0"/>
      <c r="HCX538" s="0"/>
      <c r="HCY538" s="0"/>
      <c r="HCZ538" s="0"/>
      <c r="HDA538" s="0"/>
      <c r="HDB538" s="0"/>
      <c r="HDC538" s="0"/>
      <c r="HDD538" s="0"/>
      <c r="HDE538" s="0"/>
      <c r="HDF538" s="0"/>
      <c r="HDG538" s="0"/>
      <c r="HDH538" s="0"/>
      <c r="HDI538" s="0"/>
      <c r="HDJ538" s="0"/>
      <c r="HDK538" s="0"/>
      <c r="HDL538" s="0"/>
      <c r="HDM538" s="0"/>
      <c r="HDN538" s="0"/>
      <c r="HDO538" s="0"/>
      <c r="HDP538" s="0"/>
      <c r="HDQ538" s="0"/>
      <c r="HDR538" s="0"/>
      <c r="HDS538" s="0"/>
      <c r="HDT538" s="0"/>
      <c r="HDU538" s="0"/>
      <c r="HDV538" s="0"/>
      <c r="HDW538" s="0"/>
      <c r="HDX538" s="0"/>
      <c r="HDY538" s="0"/>
      <c r="HDZ538" s="0"/>
      <c r="HEA538" s="0"/>
      <c r="HEB538" s="0"/>
      <c r="HEC538" s="0"/>
      <c r="HED538" s="0"/>
      <c r="HEE538" s="0"/>
      <c r="HEF538" s="0"/>
      <c r="HEG538" s="0"/>
      <c r="HEH538" s="0"/>
      <c r="HEI538" s="0"/>
      <c r="HEJ538" s="0"/>
      <c r="HEK538" s="0"/>
      <c r="HEL538" s="0"/>
      <c r="HEM538" s="0"/>
      <c r="HEN538" s="0"/>
      <c r="HEO538" s="0"/>
      <c r="HEP538" s="0"/>
      <c r="HEQ538" s="0"/>
      <c r="HER538" s="0"/>
      <c r="HES538" s="0"/>
      <c r="HET538" s="0"/>
      <c r="HEU538" s="0"/>
      <c r="HEV538" s="0"/>
      <c r="HEW538" s="0"/>
      <c r="HEX538" s="0"/>
      <c r="HEY538" s="0"/>
      <c r="HEZ538" s="0"/>
      <c r="HFA538" s="0"/>
      <c r="HFB538" s="0"/>
      <c r="HFC538" s="0"/>
      <c r="HFD538" s="0"/>
      <c r="HFE538" s="0"/>
      <c r="HFF538" s="0"/>
      <c r="HFG538" s="0"/>
      <c r="HFH538" s="0"/>
      <c r="HFI538" s="0"/>
      <c r="HFJ538" s="0"/>
      <c r="HFK538" s="0"/>
      <c r="HFL538" s="0"/>
      <c r="HFM538" s="0"/>
      <c r="HFN538" s="0"/>
      <c r="HFO538" s="0"/>
      <c r="HFP538" s="0"/>
      <c r="HFQ538" s="0"/>
      <c r="HFR538" s="0"/>
      <c r="HFS538" s="0"/>
      <c r="HFT538" s="0"/>
      <c r="HFU538" s="0"/>
      <c r="HFV538" s="0"/>
      <c r="HFW538" s="0"/>
      <c r="HFX538" s="0"/>
      <c r="HFY538" s="0"/>
      <c r="HFZ538" s="0"/>
      <c r="HGA538" s="0"/>
      <c r="HGB538" s="0"/>
      <c r="HGC538" s="0"/>
      <c r="HGD538" s="0"/>
      <c r="HGE538" s="0"/>
      <c r="HGF538" s="0"/>
      <c r="HGG538" s="0"/>
      <c r="HGH538" s="0"/>
      <c r="HGI538" s="0"/>
      <c r="HGJ538" s="0"/>
      <c r="HGK538" s="0"/>
      <c r="HGL538" s="0"/>
      <c r="HGM538" s="0"/>
      <c r="HGN538" s="0"/>
      <c r="HGO538" s="0"/>
      <c r="HGP538" s="0"/>
      <c r="HGQ538" s="0"/>
      <c r="HGR538" s="0"/>
      <c r="HGS538" s="0"/>
      <c r="HGT538" s="0"/>
      <c r="HGU538" s="0"/>
      <c r="HGV538" s="0"/>
      <c r="HGW538" s="0"/>
      <c r="HGX538" s="0"/>
      <c r="HGY538" s="0"/>
      <c r="HGZ538" s="0"/>
      <c r="HHA538" s="0"/>
      <c r="HHB538" s="0"/>
      <c r="HHC538" s="0"/>
      <c r="HHD538" s="0"/>
      <c r="HHE538" s="0"/>
      <c r="HHF538" s="0"/>
      <c r="HHG538" s="0"/>
      <c r="HHH538" s="0"/>
      <c r="HHI538" s="0"/>
      <c r="HHJ538" s="0"/>
      <c r="HHK538" s="0"/>
      <c r="HHL538" s="0"/>
      <c r="HHM538" s="0"/>
      <c r="HHN538" s="0"/>
      <c r="HHO538" s="0"/>
      <c r="HHP538" s="0"/>
      <c r="HHQ538" s="0"/>
      <c r="HHR538" s="0"/>
      <c r="HHS538" s="0"/>
      <c r="HHT538" s="0"/>
      <c r="HHU538" s="0"/>
      <c r="HHV538" s="0"/>
      <c r="HHW538" s="0"/>
      <c r="HHX538" s="0"/>
      <c r="HHY538" s="0"/>
      <c r="HHZ538" s="0"/>
      <c r="HIA538" s="0"/>
      <c r="HIB538" s="0"/>
      <c r="HIC538" s="0"/>
      <c r="HID538" s="0"/>
      <c r="HIE538" s="0"/>
      <c r="HIF538" s="0"/>
      <c r="HIG538" s="0"/>
      <c r="HIH538" s="0"/>
      <c r="HII538" s="0"/>
      <c r="HIJ538" s="0"/>
      <c r="HIK538" s="0"/>
      <c r="HIL538" s="0"/>
      <c r="HIM538" s="0"/>
      <c r="HIN538" s="0"/>
      <c r="HIO538" s="0"/>
      <c r="HIP538" s="0"/>
      <c r="HIQ538" s="0"/>
      <c r="HIR538" s="0"/>
      <c r="HIS538" s="0"/>
      <c r="HIT538" s="0"/>
      <c r="HIU538" s="0"/>
      <c r="HIV538" s="0"/>
      <c r="HIW538" s="0"/>
      <c r="HIX538" s="0"/>
      <c r="HIY538" s="0"/>
      <c r="HIZ538" s="0"/>
      <c r="HJA538" s="0"/>
      <c r="HJB538" s="0"/>
      <c r="HJC538" s="0"/>
      <c r="HJD538" s="0"/>
      <c r="HJE538" s="0"/>
      <c r="HJF538" s="0"/>
      <c r="HJG538" s="0"/>
      <c r="HJH538" s="0"/>
      <c r="HJI538" s="0"/>
      <c r="HJJ538" s="0"/>
      <c r="HJK538" s="0"/>
      <c r="HJL538" s="0"/>
      <c r="HJM538" s="0"/>
      <c r="HJN538" s="0"/>
      <c r="HJO538" s="0"/>
      <c r="HJP538" s="0"/>
      <c r="HJQ538" s="0"/>
      <c r="HJR538" s="0"/>
      <c r="HJS538" s="0"/>
      <c r="HJT538" s="0"/>
      <c r="HJU538" s="0"/>
      <c r="HJV538" s="0"/>
      <c r="HJW538" s="0"/>
      <c r="HJX538" s="0"/>
      <c r="HJY538" s="0"/>
      <c r="HJZ538" s="0"/>
      <c r="HKA538" s="0"/>
      <c r="HKB538" s="0"/>
      <c r="HKC538" s="0"/>
      <c r="HKD538" s="0"/>
      <c r="HKE538" s="0"/>
      <c r="HKF538" s="0"/>
      <c r="HKG538" s="0"/>
      <c r="HKH538" s="0"/>
      <c r="HKI538" s="0"/>
      <c r="HKJ538" s="0"/>
      <c r="HKK538" s="0"/>
      <c r="HKL538" s="0"/>
      <c r="HKM538" s="0"/>
      <c r="HKN538" s="0"/>
      <c r="HKO538" s="0"/>
      <c r="HKP538" s="0"/>
      <c r="HKQ538" s="0"/>
      <c r="HKR538" s="0"/>
      <c r="HKS538" s="0"/>
      <c r="HKT538" s="0"/>
      <c r="HKU538" s="0"/>
      <c r="HKV538" s="0"/>
      <c r="HKW538" s="0"/>
      <c r="HKX538" s="0"/>
      <c r="HKY538" s="0"/>
      <c r="HKZ538" s="0"/>
      <c r="HLA538" s="0"/>
      <c r="HLB538" s="0"/>
      <c r="HLC538" s="0"/>
      <c r="HLD538" s="0"/>
      <c r="HLE538" s="0"/>
      <c r="HLF538" s="0"/>
      <c r="HLG538" s="0"/>
      <c r="HLH538" s="0"/>
      <c r="HLI538" s="0"/>
      <c r="HLJ538" s="0"/>
      <c r="HLK538" s="0"/>
      <c r="HLL538" s="0"/>
      <c r="HLM538" s="0"/>
      <c r="HLN538" s="0"/>
      <c r="HLO538" s="0"/>
      <c r="HLP538" s="0"/>
      <c r="HLQ538" s="0"/>
      <c r="HLR538" s="0"/>
      <c r="HLS538" s="0"/>
      <c r="HLT538" s="0"/>
      <c r="HLU538" s="0"/>
      <c r="HLV538" s="0"/>
      <c r="HLW538" s="0"/>
      <c r="HLX538" s="0"/>
      <c r="HLY538" s="0"/>
      <c r="HLZ538" s="0"/>
      <c r="HMA538" s="0"/>
      <c r="HMB538" s="0"/>
      <c r="HMC538" s="0"/>
      <c r="HMD538" s="0"/>
      <c r="HME538" s="0"/>
      <c r="HMF538" s="0"/>
      <c r="HMG538" s="0"/>
      <c r="HMH538" s="0"/>
      <c r="HMI538" s="0"/>
      <c r="HMJ538" s="0"/>
      <c r="HMK538" s="0"/>
      <c r="HML538" s="0"/>
      <c r="HMM538" s="0"/>
      <c r="HMN538" s="0"/>
      <c r="HMO538" s="0"/>
      <c r="HMP538" s="0"/>
      <c r="HMQ538" s="0"/>
      <c r="HMR538" s="0"/>
      <c r="HMS538" s="0"/>
      <c r="HMT538" s="0"/>
      <c r="HMU538" s="0"/>
      <c r="HMV538" s="0"/>
      <c r="HMW538" s="0"/>
      <c r="HMX538" s="0"/>
      <c r="HMY538" s="0"/>
      <c r="HMZ538" s="0"/>
      <c r="HNA538" s="0"/>
      <c r="HNB538" s="0"/>
      <c r="HNC538" s="0"/>
      <c r="HND538" s="0"/>
      <c r="HNE538" s="0"/>
      <c r="HNF538" s="0"/>
      <c r="HNG538" s="0"/>
      <c r="HNH538" s="0"/>
      <c r="HNI538" s="0"/>
      <c r="HNJ538" s="0"/>
      <c r="HNK538" s="0"/>
      <c r="HNL538" s="0"/>
      <c r="HNM538" s="0"/>
      <c r="HNN538" s="0"/>
      <c r="HNO538" s="0"/>
      <c r="HNP538" s="0"/>
      <c r="HNQ538" s="0"/>
      <c r="HNR538" s="0"/>
      <c r="HNS538" s="0"/>
      <c r="HNT538" s="0"/>
      <c r="HNU538" s="0"/>
      <c r="HNV538" s="0"/>
      <c r="HNW538" s="0"/>
      <c r="HNX538" s="0"/>
      <c r="HNY538" s="0"/>
      <c r="HNZ538" s="0"/>
      <c r="HOA538" s="0"/>
      <c r="HOB538" s="0"/>
      <c r="HOC538" s="0"/>
      <c r="HOD538" s="0"/>
      <c r="HOE538" s="0"/>
      <c r="HOF538" s="0"/>
      <c r="HOG538" s="0"/>
      <c r="HOH538" s="0"/>
      <c r="HOI538" s="0"/>
      <c r="HOJ538" s="0"/>
      <c r="HOK538" s="0"/>
      <c r="HOL538" s="0"/>
      <c r="HOM538" s="0"/>
      <c r="HON538" s="0"/>
      <c r="HOO538" s="0"/>
      <c r="HOP538" s="0"/>
      <c r="HOQ538" s="0"/>
      <c r="HOR538" s="0"/>
      <c r="HOS538" s="0"/>
      <c r="HOT538" s="0"/>
      <c r="HOU538" s="0"/>
      <c r="HOV538" s="0"/>
      <c r="HOW538" s="0"/>
      <c r="HOX538" s="0"/>
      <c r="HOY538" s="0"/>
      <c r="HOZ538" s="0"/>
      <c r="HPA538" s="0"/>
      <c r="HPB538" s="0"/>
      <c r="HPC538" s="0"/>
      <c r="HPD538" s="0"/>
      <c r="HPE538" s="0"/>
      <c r="HPF538" s="0"/>
      <c r="HPG538" s="0"/>
      <c r="HPH538" s="0"/>
      <c r="HPI538" s="0"/>
      <c r="HPJ538" s="0"/>
      <c r="HPK538" s="0"/>
      <c r="HPL538" s="0"/>
      <c r="HPM538" s="0"/>
      <c r="HPN538" s="0"/>
      <c r="HPO538" s="0"/>
      <c r="HPP538" s="0"/>
      <c r="HPQ538" s="0"/>
      <c r="HPR538" s="0"/>
      <c r="HPS538" s="0"/>
      <c r="HPT538" s="0"/>
      <c r="HPU538" s="0"/>
      <c r="HPV538" s="0"/>
      <c r="HPW538" s="0"/>
      <c r="HPX538" s="0"/>
      <c r="HPY538" s="0"/>
      <c r="HPZ538" s="0"/>
      <c r="HQA538" s="0"/>
      <c r="HQB538" s="0"/>
      <c r="HQC538" s="0"/>
      <c r="HQD538" s="0"/>
      <c r="HQE538" s="0"/>
      <c r="HQF538" s="0"/>
      <c r="HQG538" s="0"/>
      <c r="HQH538" s="0"/>
      <c r="HQI538" s="0"/>
      <c r="HQJ538" s="0"/>
      <c r="HQK538" s="0"/>
      <c r="HQL538" s="0"/>
      <c r="HQM538" s="0"/>
      <c r="HQN538" s="0"/>
      <c r="HQO538" s="0"/>
      <c r="HQP538" s="0"/>
      <c r="HQQ538" s="0"/>
      <c r="HQR538" s="0"/>
      <c r="HQS538" s="0"/>
      <c r="HQT538" s="0"/>
      <c r="HQU538" s="0"/>
      <c r="HQV538" s="0"/>
      <c r="HQW538" s="0"/>
      <c r="HQX538" s="0"/>
      <c r="HQY538" s="0"/>
      <c r="HQZ538" s="0"/>
      <c r="HRA538" s="0"/>
      <c r="HRB538" s="0"/>
      <c r="HRC538" s="0"/>
      <c r="HRD538" s="0"/>
      <c r="HRE538" s="0"/>
      <c r="HRF538" s="0"/>
      <c r="HRG538" s="0"/>
      <c r="HRH538" s="0"/>
      <c r="HRI538" s="0"/>
      <c r="HRJ538" s="0"/>
      <c r="HRK538" s="0"/>
      <c r="HRL538" s="0"/>
      <c r="HRM538" s="0"/>
      <c r="HRN538" s="0"/>
      <c r="HRO538" s="0"/>
      <c r="HRP538" s="0"/>
      <c r="HRQ538" s="0"/>
      <c r="HRR538" s="0"/>
      <c r="HRS538" s="0"/>
      <c r="HRT538" s="0"/>
      <c r="HRU538" s="0"/>
      <c r="HRV538" s="0"/>
      <c r="HRW538" s="0"/>
      <c r="HRX538" s="0"/>
      <c r="HRY538" s="0"/>
      <c r="HRZ538" s="0"/>
      <c r="HSA538" s="0"/>
      <c r="HSB538" s="0"/>
      <c r="HSC538" s="0"/>
      <c r="HSD538" s="0"/>
      <c r="HSE538" s="0"/>
      <c r="HSF538" s="0"/>
      <c r="HSG538" s="0"/>
      <c r="HSH538" s="0"/>
      <c r="HSI538" s="0"/>
      <c r="HSJ538" s="0"/>
      <c r="HSK538" s="0"/>
      <c r="HSL538" s="0"/>
      <c r="HSM538" s="0"/>
      <c r="HSN538" s="0"/>
      <c r="HSO538" s="0"/>
      <c r="HSP538" s="0"/>
      <c r="HSQ538" s="0"/>
      <c r="HSR538" s="0"/>
      <c r="HSS538" s="0"/>
      <c r="HST538" s="0"/>
      <c r="HSU538" s="0"/>
      <c r="HSV538" s="0"/>
      <c r="HSW538" s="0"/>
      <c r="HSX538" s="0"/>
      <c r="HSY538" s="0"/>
      <c r="HSZ538" s="0"/>
      <c r="HTA538" s="0"/>
      <c r="HTB538" s="0"/>
      <c r="HTC538" s="0"/>
      <c r="HTD538" s="0"/>
      <c r="HTE538" s="0"/>
      <c r="HTF538" s="0"/>
      <c r="HTG538" s="0"/>
      <c r="HTH538" s="0"/>
      <c r="HTI538" s="0"/>
      <c r="HTJ538" s="0"/>
      <c r="HTK538" s="0"/>
      <c r="HTL538" s="0"/>
      <c r="HTM538" s="0"/>
      <c r="HTN538" s="0"/>
      <c r="HTO538" s="0"/>
      <c r="HTP538" s="0"/>
      <c r="HTQ538" s="0"/>
      <c r="HTR538" s="0"/>
      <c r="HTS538" s="0"/>
      <c r="HTT538" s="0"/>
      <c r="HTU538" s="0"/>
      <c r="HTV538" s="0"/>
      <c r="HTW538" s="0"/>
      <c r="HTX538" s="0"/>
      <c r="HTY538" s="0"/>
      <c r="HTZ538" s="0"/>
      <c r="HUA538" s="0"/>
      <c r="HUB538" s="0"/>
      <c r="HUC538" s="0"/>
      <c r="HUD538" s="0"/>
      <c r="HUE538" s="0"/>
      <c r="HUF538" s="0"/>
      <c r="HUG538" s="0"/>
      <c r="HUH538" s="0"/>
      <c r="HUI538" s="0"/>
      <c r="HUJ538" s="0"/>
      <c r="HUK538" s="0"/>
      <c r="HUL538" s="0"/>
      <c r="HUM538" s="0"/>
      <c r="HUN538" s="0"/>
      <c r="HUO538" s="0"/>
      <c r="HUP538" s="0"/>
      <c r="HUQ538" s="0"/>
      <c r="HUR538" s="0"/>
      <c r="HUS538" s="0"/>
      <c r="HUT538" s="0"/>
      <c r="HUU538" s="0"/>
      <c r="HUV538" s="0"/>
      <c r="HUW538" s="0"/>
      <c r="HUX538" s="0"/>
      <c r="HUY538" s="0"/>
      <c r="HUZ538" s="0"/>
      <c r="HVA538" s="0"/>
      <c r="HVB538" s="0"/>
      <c r="HVC538" s="0"/>
      <c r="HVD538" s="0"/>
      <c r="HVE538" s="0"/>
      <c r="HVF538" s="0"/>
      <c r="HVG538" s="0"/>
      <c r="HVH538" s="0"/>
      <c r="HVI538" s="0"/>
      <c r="HVJ538" s="0"/>
      <c r="HVK538" s="0"/>
      <c r="HVL538" s="0"/>
      <c r="HVM538" s="0"/>
      <c r="HVN538" s="0"/>
      <c r="HVO538" s="0"/>
      <c r="HVP538" s="0"/>
      <c r="HVQ538" s="0"/>
      <c r="HVR538" s="0"/>
      <c r="HVS538" s="0"/>
      <c r="HVT538" s="0"/>
      <c r="HVU538" s="0"/>
      <c r="HVV538" s="0"/>
      <c r="HVW538" s="0"/>
      <c r="HVX538" s="0"/>
      <c r="HVY538" s="0"/>
      <c r="HVZ538" s="0"/>
      <c r="HWA538" s="0"/>
      <c r="HWB538" s="0"/>
      <c r="HWC538" s="0"/>
      <c r="HWD538" s="0"/>
      <c r="HWE538" s="0"/>
      <c r="HWF538" s="0"/>
      <c r="HWG538" s="0"/>
      <c r="HWH538" s="0"/>
      <c r="HWI538" s="0"/>
      <c r="HWJ538" s="0"/>
      <c r="HWK538" s="0"/>
      <c r="HWL538" s="0"/>
      <c r="HWM538" s="0"/>
      <c r="HWN538" s="0"/>
      <c r="HWO538" s="0"/>
      <c r="HWP538" s="0"/>
      <c r="HWQ538" s="0"/>
      <c r="HWR538" s="0"/>
      <c r="HWS538" s="0"/>
      <c r="HWT538" s="0"/>
      <c r="HWU538" s="0"/>
      <c r="HWV538" s="0"/>
      <c r="HWW538" s="0"/>
      <c r="HWX538" s="0"/>
      <c r="HWY538" s="0"/>
      <c r="HWZ538" s="0"/>
      <c r="HXA538" s="0"/>
      <c r="HXB538" s="0"/>
      <c r="HXC538" s="0"/>
      <c r="HXD538" s="0"/>
      <c r="HXE538" s="0"/>
      <c r="HXF538" s="0"/>
      <c r="HXG538" s="0"/>
      <c r="HXH538" s="0"/>
      <c r="HXI538" s="0"/>
      <c r="HXJ538" s="0"/>
      <c r="HXK538" s="0"/>
      <c r="HXL538" s="0"/>
      <c r="HXM538" s="0"/>
      <c r="HXN538" s="0"/>
      <c r="HXO538" s="0"/>
      <c r="HXP538" s="0"/>
      <c r="HXQ538" s="0"/>
      <c r="HXR538" s="0"/>
      <c r="HXS538" s="0"/>
      <c r="HXT538" s="0"/>
      <c r="HXU538" s="0"/>
      <c r="HXV538" s="0"/>
      <c r="HXW538" s="0"/>
      <c r="HXX538" s="0"/>
      <c r="HXY538" s="0"/>
      <c r="HXZ538" s="0"/>
      <c r="HYA538" s="0"/>
      <c r="HYB538" s="0"/>
      <c r="HYC538" s="0"/>
      <c r="HYD538" s="0"/>
      <c r="HYE538" s="0"/>
      <c r="HYF538" s="0"/>
      <c r="HYG538" s="0"/>
      <c r="HYH538" s="0"/>
      <c r="HYI538" s="0"/>
      <c r="HYJ538" s="0"/>
      <c r="HYK538" s="0"/>
      <c r="HYL538" s="0"/>
      <c r="HYM538" s="0"/>
      <c r="HYN538" s="0"/>
      <c r="HYO538" s="0"/>
      <c r="HYP538" s="0"/>
      <c r="HYQ538" s="0"/>
      <c r="HYR538" s="0"/>
      <c r="HYS538" s="0"/>
      <c r="HYT538" s="0"/>
      <c r="HYU538" s="0"/>
      <c r="HYV538" s="0"/>
      <c r="HYW538" s="0"/>
      <c r="HYX538" s="0"/>
      <c r="HYY538" s="0"/>
      <c r="HYZ538" s="0"/>
      <c r="HZA538" s="0"/>
      <c r="HZB538" s="0"/>
      <c r="HZC538" s="0"/>
      <c r="HZD538" s="0"/>
      <c r="HZE538" s="0"/>
      <c r="HZF538" s="0"/>
      <c r="HZG538" s="0"/>
      <c r="HZH538" s="0"/>
      <c r="HZI538" s="0"/>
      <c r="HZJ538" s="0"/>
      <c r="HZK538" s="0"/>
      <c r="HZL538" s="0"/>
      <c r="HZM538" s="0"/>
      <c r="HZN538" s="0"/>
      <c r="HZO538" s="0"/>
      <c r="HZP538" s="0"/>
      <c r="HZQ538" s="0"/>
      <c r="HZR538" s="0"/>
      <c r="HZS538" s="0"/>
      <c r="HZT538" s="0"/>
      <c r="HZU538" s="0"/>
      <c r="HZV538" s="0"/>
      <c r="HZW538" s="0"/>
      <c r="HZX538" s="0"/>
      <c r="HZY538" s="0"/>
      <c r="HZZ538" s="0"/>
      <c r="IAA538" s="0"/>
      <c r="IAB538" s="0"/>
      <c r="IAC538" s="0"/>
      <c r="IAD538" s="0"/>
      <c r="IAE538" s="0"/>
      <c r="IAF538" s="0"/>
      <c r="IAG538" s="0"/>
      <c r="IAH538" s="0"/>
      <c r="IAI538" s="0"/>
      <c r="IAJ538" s="0"/>
      <c r="IAK538" s="0"/>
      <c r="IAL538" s="0"/>
      <c r="IAM538" s="0"/>
      <c r="IAN538" s="0"/>
      <c r="IAO538" s="0"/>
      <c r="IAP538" s="0"/>
      <c r="IAQ538" s="0"/>
      <c r="IAR538" s="0"/>
      <c r="IAS538" s="0"/>
      <c r="IAT538" s="0"/>
      <c r="IAU538" s="0"/>
      <c r="IAV538" s="0"/>
      <c r="IAW538" s="0"/>
      <c r="IAX538" s="0"/>
      <c r="IAY538" s="0"/>
      <c r="IAZ538" s="0"/>
      <c r="IBA538" s="0"/>
      <c r="IBB538" s="0"/>
      <c r="IBC538" s="0"/>
      <c r="IBD538" s="0"/>
      <c r="IBE538" s="0"/>
      <c r="IBF538" s="0"/>
      <c r="IBG538" s="0"/>
      <c r="IBH538" s="0"/>
      <c r="IBI538" s="0"/>
      <c r="IBJ538" s="0"/>
      <c r="IBK538" s="0"/>
      <c r="IBL538" s="0"/>
      <c r="IBM538" s="0"/>
      <c r="IBN538" s="0"/>
      <c r="IBO538" s="0"/>
      <c r="IBP538" s="0"/>
      <c r="IBQ538" s="0"/>
      <c r="IBR538" s="0"/>
      <c r="IBS538" s="0"/>
      <c r="IBT538" s="0"/>
      <c r="IBU538" s="0"/>
      <c r="IBV538" s="0"/>
      <c r="IBW538" s="0"/>
      <c r="IBX538" s="0"/>
      <c r="IBY538" s="0"/>
      <c r="IBZ538" s="0"/>
      <c r="ICA538" s="0"/>
      <c r="ICB538" s="0"/>
      <c r="ICC538" s="0"/>
      <c r="ICD538" s="0"/>
      <c r="ICE538" s="0"/>
      <c r="ICF538" s="0"/>
      <c r="ICG538" s="0"/>
      <c r="ICH538" s="0"/>
      <c r="ICI538" s="0"/>
      <c r="ICJ538" s="0"/>
      <c r="ICK538" s="0"/>
      <c r="ICL538" s="0"/>
      <c r="ICM538" s="0"/>
      <c r="ICN538" s="0"/>
      <c r="ICO538" s="0"/>
      <c r="ICP538" s="0"/>
      <c r="ICQ538" s="0"/>
      <c r="ICR538" s="0"/>
      <c r="ICS538" s="0"/>
      <c r="ICT538" s="0"/>
      <c r="ICU538" s="0"/>
      <c r="ICV538" s="0"/>
      <c r="ICW538" s="0"/>
      <c r="ICX538" s="0"/>
      <c r="ICY538" s="0"/>
      <c r="ICZ538" s="0"/>
      <c r="IDA538" s="0"/>
      <c r="IDB538" s="0"/>
      <c r="IDC538" s="0"/>
      <c r="IDD538" s="0"/>
      <c r="IDE538" s="0"/>
      <c r="IDF538" s="0"/>
      <c r="IDG538" s="0"/>
      <c r="IDH538" s="0"/>
      <c r="IDI538" s="0"/>
      <c r="IDJ538" s="0"/>
      <c r="IDK538" s="0"/>
      <c r="IDL538" s="0"/>
      <c r="IDM538" s="0"/>
      <c r="IDN538" s="0"/>
      <c r="IDO538" s="0"/>
      <c r="IDP538" s="0"/>
      <c r="IDQ538" s="0"/>
      <c r="IDR538" s="0"/>
      <c r="IDS538" s="0"/>
      <c r="IDT538" s="0"/>
      <c r="IDU538" s="0"/>
      <c r="IDV538" s="0"/>
      <c r="IDW538" s="0"/>
      <c r="IDX538" s="0"/>
      <c r="IDY538" s="0"/>
      <c r="IDZ538" s="0"/>
      <c r="IEA538" s="0"/>
      <c r="IEB538" s="0"/>
      <c r="IEC538" s="0"/>
      <c r="IED538" s="0"/>
      <c r="IEE538" s="0"/>
      <c r="IEF538" s="0"/>
      <c r="IEG538" s="0"/>
      <c r="IEH538" s="0"/>
      <c r="IEI538" s="0"/>
      <c r="IEJ538" s="0"/>
      <c r="IEK538" s="0"/>
      <c r="IEL538" s="0"/>
      <c r="IEM538" s="0"/>
      <c r="IEN538" s="0"/>
      <c r="IEO538" s="0"/>
      <c r="IEP538" s="0"/>
      <c r="IEQ538" s="0"/>
      <c r="IER538" s="0"/>
      <c r="IES538" s="0"/>
      <c r="IET538" s="0"/>
      <c r="IEU538" s="0"/>
      <c r="IEV538" s="0"/>
      <c r="IEW538" s="0"/>
      <c r="IEX538" s="0"/>
      <c r="IEY538" s="0"/>
      <c r="IEZ538" s="0"/>
      <c r="IFA538" s="0"/>
      <c r="IFB538" s="0"/>
      <c r="IFC538" s="0"/>
      <c r="IFD538" s="0"/>
      <c r="IFE538" s="0"/>
      <c r="IFF538" s="0"/>
      <c r="IFG538" s="0"/>
      <c r="IFH538" s="0"/>
      <c r="IFI538" s="0"/>
      <c r="IFJ538" s="0"/>
      <c r="IFK538" s="0"/>
      <c r="IFL538" s="0"/>
      <c r="IFM538" s="0"/>
      <c r="IFN538" s="0"/>
      <c r="IFO538" s="0"/>
      <c r="IFP538" s="0"/>
      <c r="IFQ538" s="0"/>
      <c r="IFR538" s="0"/>
      <c r="IFS538" s="0"/>
      <c r="IFT538" s="0"/>
      <c r="IFU538" s="0"/>
      <c r="IFV538" s="0"/>
      <c r="IFW538" s="0"/>
      <c r="IFX538" s="0"/>
      <c r="IFY538" s="0"/>
      <c r="IFZ538" s="0"/>
      <c r="IGA538" s="0"/>
      <c r="IGB538" s="0"/>
      <c r="IGC538" s="0"/>
      <c r="IGD538" s="0"/>
      <c r="IGE538" s="0"/>
      <c r="IGF538" s="0"/>
      <c r="IGG538" s="0"/>
      <c r="IGH538" s="0"/>
      <c r="IGI538" s="0"/>
      <c r="IGJ538" s="0"/>
      <c r="IGK538" s="0"/>
      <c r="IGL538" s="0"/>
      <c r="IGM538" s="0"/>
      <c r="IGN538" s="0"/>
      <c r="IGO538" s="0"/>
      <c r="IGP538" s="0"/>
      <c r="IGQ538" s="0"/>
      <c r="IGR538" s="0"/>
      <c r="IGS538" s="0"/>
      <c r="IGT538" s="0"/>
      <c r="IGU538" s="0"/>
      <c r="IGV538" s="0"/>
      <c r="IGW538" s="0"/>
      <c r="IGX538" s="0"/>
      <c r="IGY538" s="0"/>
      <c r="IGZ538" s="0"/>
      <c r="IHA538" s="0"/>
      <c r="IHB538" s="0"/>
      <c r="IHC538" s="0"/>
      <c r="IHD538" s="0"/>
      <c r="IHE538" s="0"/>
      <c r="IHF538" s="0"/>
      <c r="IHG538" s="0"/>
      <c r="IHH538" s="0"/>
      <c r="IHI538" s="0"/>
      <c r="IHJ538" s="0"/>
      <c r="IHK538" s="0"/>
      <c r="IHL538" s="0"/>
      <c r="IHM538" s="0"/>
      <c r="IHN538" s="0"/>
      <c r="IHO538" s="0"/>
      <c r="IHP538" s="0"/>
      <c r="IHQ538" s="0"/>
      <c r="IHR538" s="0"/>
      <c r="IHS538" s="0"/>
      <c r="IHT538" s="0"/>
      <c r="IHU538" s="0"/>
      <c r="IHV538" s="0"/>
      <c r="IHW538" s="0"/>
      <c r="IHX538" s="0"/>
      <c r="IHY538" s="0"/>
      <c r="IHZ538" s="0"/>
      <c r="IIA538" s="0"/>
      <c r="IIB538" s="0"/>
      <c r="IIC538" s="0"/>
      <c r="IID538" s="0"/>
      <c r="IIE538" s="0"/>
      <c r="IIF538" s="0"/>
      <c r="IIG538" s="0"/>
      <c r="IIH538" s="0"/>
      <c r="III538" s="0"/>
      <c r="IIJ538" s="0"/>
      <c r="IIK538" s="0"/>
      <c r="IIL538" s="0"/>
      <c r="IIM538" s="0"/>
      <c r="IIN538" s="0"/>
      <c r="IIO538" s="0"/>
      <c r="IIP538" s="0"/>
      <c r="IIQ538" s="0"/>
      <c r="IIR538" s="0"/>
      <c r="IIS538" s="0"/>
      <c r="IIT538" s="0"/>
      <c r="IIU538" s="0"/>
      <c r="IIV538" s="0"/>
      <c r="IIW538" s="0"/>
      <c r="IIX538" s="0"/>
      <c r="IIY538" s="0"/>
      <c r="IIZ538" s="0"/>
      <c r="IJA538" s="0"/>
      <c r="IJB538" s="0"/>
      <c r="IJC538" s="0"/>
      <c r="IJD538" s="0"/>
      <c r="IJE538" s="0"/>
      <c r="IJF538" s="0"/>
      <c r="IJG538" s="0"/>
      <c r="IJH538" s="0"/>
      <c r="IJI538" s="0"/>
      <c r="IJJ538" s="0"/>
      <c r="IJK538" s="0"/>
      <c r="IJL538" s="0"/>
      <c r="IJM538" s="0"/>
      <c r="IJN538" s="0"/>
      <c r="IJO538" s="0"/>
      <c r="IJP538" s="0"/>
      <c r="IJQ538" s="0"/>
      <c r="IJR538" s="0"/>
      <c r="IJS538" s="0"/>
      <c r="IJT538" s="0"/>
      <c r="IJU538" s="0"/>
      <c r="IJV538" s="0"/>
      <c r="IJW538" s="0"/>
      <c r="IJX538" s="0"/>
      <c r="IJY538" s="0"/>
      <c r="IJZ538" s="0"/>
      <c r="IKA538" s="0"/>
      <c r="IKB538" s="0"/>
      <c r="IKC538" s="0"/>
      <c r="IKD538" s="0"/>
      <c r="IKE538" s="0"/>
      <c r="IKF538" s="0"/>
      <c r="IKG538" s="0"/>
      <c r="IKH538" s="0"/>
      <c r="IKI538" s="0"/>
      <c r="IKJ538" s="0"/>
      <c r="IKK538" s="0"/>
      <c r="IKL538" s="0"/>
      <c r="IKM538" s="0"/>
      <c r="IKN538" s="0"/>
      <c r="IKO538" s="0"/>
      <c r="IKP538" s="0"/>
      <c r="IKQ538" s="0"/>
      <c r="IKR538" s="0"/>
      <c r="IKS538" s="0"/>
      <c r="IKT538" s="0"/>
      <c r="IKU538" s="0"/>
      <c r="IKV538" s="0"/>
      <c r="IKW538" s="0"/>
      <c r="IKX538" s="0"/>
      <c r="IKY538" s="0"/>
      <c r="IKZ538" s="0"/>
      <c r="ILA538" s="0"/>
      <c r="ILB538" s="0"/>
      <c r="ILC538" s="0"/>
      <c r="ILD538" s="0"/>
      <c r="ILE538" s="0"/>
      <c r="ILF538" s="0"/>
      <c r="ILG538" s="0"/>
      <c r="ILH538" s="0"/>
      <c r="ILI538" s="0"/>
      <c r="ILJ538" s="0"/>
      <c r="ILK538" s="0"/>
      <c r="ILL538" s="0"/>
      <c r="ILM538" s="0"/>
      <c r="ILN538" s="0"/>
      <c r="ILO538" s="0"/>
      <c r="ILP538" s="0"/>
      <c r="ILQ538" s="0"/>
      <c r="ILR538" s="0"/>
      <c r="ILS538" s="0"/>
      <c r="ILT538" s="0"/>
      <c r="ILU538" s="0"/>
      <c r="ILV538" s="0"/>
      <c r="ILW538" s="0"/>
      <c r="ILX538" s="0"/>
      <c r="ILY538" s="0"/>
      <c r="ILZ538" s="0"/>
      <c r="IMA538" s="0"/>
      <c r="IMB538" s="0"/>
      <c r="IMC538" s="0"/>
      <c r="IMD538" s="0"/>
      <c r="IME538" s="0"/>
      <c r="IMF538" s="0"/>
      <c r="IMG538" s="0"/>
      <c r="IMH538" s="0"/>
      <c r="IMI538" s="0"/>
      <c r="IMJ538" s="0"/>
      <c r="IMK538" s="0"/>
      <c r="IML538" s="0"/>
      <c r="IMM538" s="0"/>
      <c r="IMN538" s="0"/>
      <c r="IMO538" s="0"/>
      <c r="IMP538" s="0"/>
      <c r="IMQ538" s="0"/>
      <c r="IMR538" s="0"/>
      <c r="IMS538" s="0"/>
      <c r="IMT538" s="0"/>
      <c r="IMU538" s="0"/>
      <c r="IMV538" s="0"/>
      <c r="IMW538" s="0"/>
      <c r="IMX538" s="0"/>
      <c r="IMY538" s="0"/>
      <c r="IMZ538" s="0"/>
      <c r="INA538" s="0"/>
      <c r="INB538" s="0"/>
      <c r="INC538" s="0"/>
      <c r="IND538" s="0"/>
      <c r="INE538" s="0"/>
      <c r="INF538" s="0"/>
      <c r="ING538" s="0"/>
      <c r="INH538" s="0"/>
      <c r="INI538" s="0"/>
      <c r="INJ538" s="0"/>
      <c r="INK538" s="0"/>
      <c r="INL538" s="0"/>
      <c r="INM538" s="0"/>
      <c r="INN538" s="0"/>
      <c r="INO538" s="0"/>
      <c r="INP538" s="0"/>
      <c r="INQ538" s="0"/>
      <c r="INR538" s="0"/>
      <c r="INS538" s="0"/>
      <c r="INT538" s="0"/>
      <c r="INU538" s="0"/>
      <c r="INV538" s="0"/>
      <c r="INW538" s="0"/>
      <c r="INX538" s="0"/>
      <c r="INY538" s="0"/>
      <c r="INZ538" s="0"/>
      <c r="IOA538" s="0"/>
      <c r="IOB538" s="0"/>
      <c r="IOC538" s="0"/>
      <c r="IOD538" s="0"/>
      <c r="IOE538" s="0"/>
      <c r="IOF538" s="0"/>
      <c r="IOG538" s="0"/>
      <c r="IOH538" s="0"/>
      <c r="IOI538" s="0"/>
      <c r="IOJ538" s="0"/>
      <c r="IOK538" s="0"/>
      <c r="IOL538" s="0"/>
      <c r="IOM538" s="0"/>
      <c r="ION538" s="0"/>
      <c r="IOO538" s="0"/>
      <c r="IOP538" s="0"/>
      <c r="IOQ538" s="0"/>
      <c r="IOR538" s="0"/>
      <c r="IOS538" s="0"/>
      <c r="IOT538" s="0"/>
      <c r="IOU538" s="0"/>
      <c r="IOV538" s="0"/>
      <c r="IOW538" s="0"/>
      <c r="IOX538" s="0"/>
      <c r="IOY538" s="0"/>
      <c r="IOZ538" s="0"/>
      <c r="IPA538" s="0"/>
      <c r="IPB538" s="0"/>
      <c r="IPC538" s="0"/>
      <c r="IPD538" s="0"/>
      <c r="IPE538" s="0"/>
      <c r="IPF538" s="0"/>
      <c r="IPG538" s="0"/>
      <c r="IPH538" s="0"/>
      <c r="IPI538" s="0"/>
      <c r="IPJ538" s="0"/>
      <c r="IPK538" s="0"/>
      <c r="IPL538" s="0"/>
      <c r="IPM538" s="0"/>
      <c r="IPN538" s="0"/>
      <c r="IPO538" s="0"/>
      <c r="IPP538" s="0"/>
      <c r="IPQ538" s="0"/>
      <c r="IPR538" s="0"/>
      <c r="IPS538" s="0"/>
      <c r="IPT538" s="0"/>
      <c r="IPU538" s="0"/>
      <c r="IPV538" s="0"/>
      <c r="IPW538" s="0"/>
      <c r="IPX538" s="0"/>
      <c r="IPY538" s="0"/>
      <c r="IPZ538" s="0"/>
      <c r="IQA538" s="0"/>
      <c r="IQB538" s="0"/>
      <c r="IQC538" s="0"/>
      <c r="IQD538" s="0"/>
      <c r="IQE538" s="0"/>
      <c r="IQF538" s="0"/>
      <c r="IQG538" s="0"/>
      <c r="IQH538" s="0"/>
      <c r="IQI538" s="0"/>
      <c r="IQJ538" s="0"/>
      <c r="IQK538" s="0"/>
      <c r="IQL538" s="0"/>
      <c r="IQM538" s="0"/>
      <c r="IQN538" s="0"/>
      <c r="IQO538" s="0"/>
      <c r="IQP538" s="0"/>
      <c r="IQQ538" s="0"/>
      <c r="IQR538" s="0"/>
      <c r="IQS538" s="0"/>
      <c r="IQT538" s="0"/>
      <c r="IQU538" s="0"/>
      <c r="IQV538" s="0"/>
      <c r="IQW538" s="0"/>
      <c r="IQX538" s="0"/>
      <c r="IQY538" s="0"/>
      <c r="IQZ538" s="0"/>
      <c r="IRA538" s="0"/>
      <c r="IRB538" s="0"/>
      <c r="IRC538" s="0"/>
      <c r="IRD538" s="0"/>
      <c r="IRE538" s="0"/>
      <c r="IRF538" s="0"/>
      <c r="IRG538" s="0"/>
      <c r="IRH538" s="0"/>
      <c r="IRI538" s="0"/>
      <c r="IRJ538" s="0"/>
      <c r="IRK538" s="0"/>
      <c r="IRL538" s="0"/>
      <c r="IRM538" s="0"/>
      <c r="IRN538" s="0"/>
      <c r="IRO538" s="0"/>
      <c r="IRP538" s="0"/>
      <c r="IRQ538" s="0"/>
      <c r="IRR538" s="0"/>
      <c r="IRS538" s="0"/>
      <c r="IRT538" s="0"/>
      <c r="IRU538" s="0"/>
      <c r="IRV538" s="0"/>
      <c r="IRW538" s="0"/>
      <c r="IRX538" s="0"/>
      <c r="IRY538" s="0"/>
      <c r="IRZ538" s="0"/>
      <c r="ISA538" s="0"/>
      <c r="ISB538" s="0"/>
      <c r="ISC538" s="0"/>
      <c r="ISD538" s="0"/>
      <c r="ISE538" s="0"/>
      <c r="ISF538" s="0"/>
      <c r="ISG538" s="0"/>
      <c r="ISH538" s="0"/>
      <c r="ISI538" s="0"/>
      <c r="ISJ538" s="0"/>
      <c r="ISK538" s="0"/>
      <c r="ISL538" s="0"/>
      <c r="ISM538" s="0"/>
      <c r="ISN538" s="0"/>
      <c r="ISO538" s="0"/>
      <c r="ISP538" s="0"/>
      <c r="ISQ538" s="0"/>
      <c r="ISR538" s="0"/>
      <c r="ISS538" s="0"/>
      <c r="IST538" s="0"/>
      <c r="ISU538" s="0"/>
      <c r="ISV538" s="0"/>
      <c r="ISW538" s="0"/>
      <c r="ISX538" s="0"/>
      <c r="ISY538" s="0"/>
      <c r="ISZ538" s="0"/>
      <c r="ITA538" s="0"/>
      <c r="ITB538" s="0"/>
      <c r="ITC538" s="0"/>
      <c r="ITD538" s="0"/>
      <c r="ITE538" s="0"/>
      <c r="ITF538" s="0"/>
      <c r="ITG538" s="0"/>
      <c r="ITH538" s="0"/>
      <c r="ITI538" s="0"/>
      <c r="ITJ538" s="0"/>
      <c r="ITK538" s="0"/>
      <c r="ITL538" s="0"/>
      <c r="ITM538" s="0"/>
      <c r="ITN538" s="0"/>
      <c r="ITO538" s="0"/>
      <c r="ITP538" s="0"/>
      <c r="ITQ538" s="0"/>
      <c r="ITR538" s="0"/>
      <c r="ITS538" s="0"/>
      <c r="ITT538" s="0"/>
      <c r="ITU538" s="0"/>
      <c r="ITV538" s="0"/>
      <c r="ITW538" s="0"/>
      <c r="ITX538" s="0"/>
      <c r="ITY538" s="0"/>
      <c r="ITZ538" s="0"/>
      <c r="IUA538" s="0"/>
      <c r="IUB538" s="0"/>
      <c r="IUC538" s="0"/>
      <c r="IUD538" s="0"/>
      <c r="IUE538" s="0"/>
      <c r="IUF538" s="0"/>
      <c r="IUG538" s="0"/>
      <c r="IUH538" s="0"/>
      <c r="IUI538" s="0"/>
      <c r="IUJ538" s="0"/>
      <c r="IUK538" s="0"/>
      <c r="IUL538" s="0"/>
      <c r="IUM538" s="0"/>
      <c r="IUN538" s="0"/>
      <c r="IUO538" s="0"/>
      <c r="IUP538" s="0"/>
      <c r="IUQ538" s="0"/>
      <c r="IUR538" s="0"/>
      <c r="IUS538" s="0"/>
      <c r="IUT538" s="0"/>
      <c r="IUU538" s="0"/>
      <c r="IUV538" s="0"/>
      <c r="IUW538" s="0"/>
      <c r="IUX538" s="0"/>
      <c r="IUY538" s="0"/>
      <c r="IUZ538" s="0"/>
      <c r="IVA538" s="0"/>
      <c r="IVB538" s="0"/>
      <c r="IVC538" s="0"/>
      <c r="IVD538" s="0"/>
      <c r="IVE538" s="0"/>
      <c r="IVF538" s="0"/>
      <c r="IVG538" s="0"/>
      <c r="IVH538" s="0"/>
      <c r="IVI538" s="0"/>
      <c r="IVJ538" s="0"/>
      <c r="IVK538" s="0"/>
      <c r="IVL538" s="0"/>
      <c r="IVM538" s="0"/>
      <c r="IVN538" s="0"/>
      <c r="IVO538" s="0"/>
      <c r="IVP538" s="0"/>
      <c r="IVQ538" s="0"/>
      <c r="IVR538" s="0"/>
      <c r="IVS538" s="0"/>
      <c r="IVT538" s="0"/>
      <c r="IVU538" s="0"/>
      <c r="IVV538" s="0"/>
      <c r="IVW538" s="0"/>
      <c r="IVX538" s="0"/>
      <c r="IVY538" s="0"/>
      <c r="IVZ538" s="0"/>
      <c r="IWA538" s="0"/>
      <c r="IWB538" s="0"/>
      <c r="IWC538" s="0"/>
      <c r="IWD538" s="0"/>
      <c r="IWE538" s="0"/>
      <c r="IWF538" s="0"/>
      <c r="IWG538" s="0"/>
      <c r="IWH538" s="0"/>
      <c r="IWI538" s="0"/>
      <c r="IWJ538" s="0"/>
      <c r="IWK538" s="0"/>
      <c r="IWL538" s="0"/>
      <c r="IWM538" s="0"/>
      <c r="IWN538" s="0"/>
      <c r="IWO538" s="0"/>
      <c r="IWP538" s="0"/>
      <c r="IWQ538" s="0"/>
      <c r="IWR538" s="0"/>
      <c r="IWS538" s="0"/>
      <c r="IWT538" s="0"/>
      <c r="IWU538" s="0"/>
      <c r="IWV538" s="0"/>
      <c r="IWW538" s="0"/>
      <c r="IWX538" s="0"/>
      <c r="IWY538" s="0"/>
      <c r="IWZ538" s="0"/>
      <c r="IXA538" s="0"/>
      <c r="IXB538" s="0"/>
      <c r="IXC538" s="0"/>
      <c r="IXD538" s="0"/>
      <c r="IXE538" s="0"/>
      <c r="IXF538" s="0"/>
      <c r="IXG538" s="0"/>
      <c r="IXH538" s="0"/>
      <c r="IXI538" s="0"/>
      <c r="IXJ538" s="0"/>
      <c r="IXK538" s="0"/>
      <c r="IXL538" s="0"/>
      <c r="IXM538" s="0"/>
      <c r="IXN538" s="0"/>
      <c r="IXO538" s="0"/>
      <c r="IXP538" s="0"/>
      <c r="IXQ538" s="0"/>
      <c r="IXR538" s="0"/>
      <c r="IXS538" s="0"/>
      <c r="IXT538" s="0"/>
      <c r="IXU538" s="0"/>
      <c r="IXV538" s="0"/>
      <c r="IXW538" s="0"/>
      <c r="IXX538" s="0"/>
      <c r="IXY538" s="0"/>
      <c r="IXZ538" s="0"/>
      <c r="IYA538" s="0"/>
      <c r="IYB538" s="0"/>
      <c r="IYC538" s="0"/>
      <c r="IYD538" s="0"/>
      <c r="IYE538" s="0"/>
      <c r="IYF538" s="0"/>
      <c r="IYG538" s="0"/>
      <c r="IYH538" s="0"/>
      <c r="IYI538" s="0"/>
      <c r="IYJ538" s="0"/>
      <c r="IYK538" s="0"/>
      <c r="IYL538" s="0"/>
      <c r="IYM538" s="0"/>
      <c r="IYN538" s="0"/>
      <c r="IYO538" s="0"/>
      <c r="IYP538" s="0"/>
      <c r="IYQ538" s="0"/>
      <c r="IYR538" s="0"/>
      <c r="IYS538" s="0"/>
      <c r="IYT538" s="0"/>
      <c r="IYU538" s="0"/>
      <c r="IYV538" s="0"/>
      <c r="IYW538" s="0"/>
      <c r="IYX538" s="0"/>
      <c r="IYY538" s="0"/>
      <c r="IYZ538" s="0"/>
      <c r="IZA538" s="0"/>
      <c r="IZB538" s="0"/>
      <c r="IZC538" s="0"/>
      <c r="IZD538" s="0"/>
      <c r="IZE538" s="0"/>
      <c r="IZF538" s="0"/>
      <c r="IZG538" s="0"/>
      <c r="IZH538" s="0"/>
      <c r="IZI538" s="0"/>
      <c r="IZJ538" s="0"/>
      <c r="IZK538" s="0"/>
      <c r="IZL538" s="0"/>
      <c r="IZM538" s="0"/>
      <c r="IZN538" s="0"/>
      <c r="IZO538" s="0"/>
      <c r="IZP538" s="0"/>
      <c r="IZQ538" s="0"/>
      <c r="IZR538" s="0"/>
      <c r="IZS538" s="0"/>
      <c r="IZT538" s="0"/>
      <c r="IZU538" s="0"/>
      <c r="IZV538" s="0"/>
      <c r="IZW538" s="0"/>
      <c r="IZX538" s="0"/>
      <c r="IZY538" s="0"/>
      <c r="IZZ538" s="0"/>
      <c r="JAA538" s="0"/>
      <c r="JAB538" s="0"/>
      <c r="JAC538" s="0"/>
      <c r="JAD538" s="0"/>
      <c r="JAE538" s="0"/>
      <c r="JAF538" s="0"/>
      <c r="JAG538" s="0"/>
      <c r="JAH538" s="0"/>
      <c r="JAI538" s="0"/>
      <c r="JAJ538" s="0"/>
      <c r="JAK538" s="0"/>
      <c r="JAL538" s="0"/>
      <c r="JAM538" s="0"/>
      <c r="JAN538" s="0"/>
      <c r="JAO538" s="0"/>
      <c r="JAP538" s="0"/>
      <c r="JAQ538" s="0"/>
      <c r="JAR538" s="0"/>
      <c r="JAS538" s="0"/>
      <c r="JAT538" s="0"/>
      <c r="JAU538" s="0"/>
      <c r="JAV538" s="0"/>
      <c r="JAW538" s="0"/>
      <c r="JAX538" s="0"/>
      <c r="JAY538" s="0"/>
      <c r="JAZ538" s="0"/>
      <c r="JBA538" s="0"/>
      <c r="JBB538" s="0"/>
      <c r="JBC538" s="0"/>
      <c r="JBD538" s="0"/>
      <c r="JBE538" s="0"/>
      <c r="JBF538" s="0"/>
      <c r="JBG538" s="0"/>
      <c r="JBH538" s="0"/>
      <c r="JBI538" s="0"/>
      <c r="JBJ538" s="0"/>
      <c r="JBK538" s="0"/>
      <c r="JBL538" s="0"/>
      <c r="JBM538" s="0"/>
      <c r="JBN538" s="0"/>
      <c r="JBO538" s="0"/>
      <c r="JBP538" s="0"/>
      <c r="JBQ538" s="0"/>
      <c r="JBR538" s="0"/>
      <c r="JBS538" s="0"/>
      <c r="JBT538" s="0"/>
      <c r="JBU538" s="0"/>
      <c r="JBV538" s="0"/>
      <c r="JBW538" s="0"/>
      <c r="JBX538" s="0"/>
      <c r="JBY538" s="0"/>
      <c r="JBZ538" s="0"/>
      <c r="JCA538" s="0"/>
      <c r="JCB538" s="0"/>
      <c r="JCC538" s="0"/>
      <c r="JCD538" s="0"/>
      <c r="JCE538" s="0"/>
      <c r="JCF538" s="0"/>
      <c r="JCG538" s="0"/>
      <c r="JCH538" s="0"/>
      <c r="JCI538" s="0"/>
      <c r="JCJ538" s="0"/>
      <c r="JCK538" s="0"/>
      <c r="JCL538" s="0"/>
      <c r="JCM538" s="0"/>
      <c r="JCN538" s="0"/>
      <c r="JCO538" s="0"/>
      <c r="JCP538" s="0"/>
      <c r="JCQ538" s="0"/>
      <c r="JCR538" s="0"/>
      <c r="JCS538" s="0"/>
      <c r="JCT538" s="0"/>
      <c r="JCU538" s="0"/>
      <c r="JCV538" s="0"/>
      <c r="JCW538" s="0"/>
      <c r="JCX538" s="0"/>
      <c r="JCY538" s="0"/>
      <c r="JCZ538" s="0"/>
      <c r="JDA538" s="0"/>
      <c r="JDB538" s="0"/>
      <c r="JDC538" s="0"/>
      <c r="JDD538" s="0"/>
      <c r="JDE538" s="0"/>
      <c r="JDF538" s="0"/>
      <c r="JDG538" s="0"/>
      <c r="JDH538" s="0"/>
      <c r="JDI538" s="0"/>
      <c r="JDJ538" s="0"/>
      <c r="JDK538" s="0"/>
      <c r="JDL538" s="0"/>
      <c r="JDM538" s="0"/>
      <c r="JDN538" s="0"/>
      <c r="JDO538" s="0"/>
      <c r="JDP538" s="0"/>
      <c r="JDQ538" s="0"/>
      <c r="JDR538" s="0"/>
      <c r="JDS538" s="0"/>
      <c r="JDT538" s="0"/>
      <c r="JDU538" s="0"/>
      <c r="JDV538" s="0"/>
      <c r="JDW538" s="0"/>
      <c r="JDX538" s="0"/>
      <c r="JDY538" s="0"/>
      <c r="JDZ538" s="0"/>
      <c r="JEA538" s="0"/>
      <c r="JEB538" s="0"/>
      <c r="JEC538" s="0"/>
      <c r="JED538" s="0"/>
      <c r="JEE538" s="0"/>
      <c r="JEF538" s="0"/>
      <c r="JEG538" s="0"/>
      <c r="JEH538" s="0"/>
      <c r="JEI538" s="0"/>
      <c r="JEJ538" s="0"/>
      <c r="JEK538" s="0"/>
      <c r="JEL538" s="0"/>
      <c r="JEM538" s="0"/>
      <c r="JEN538" s="0"/>
      <c r="JEO538" s="0"/>
      <c r="JEP538" s="0"/>
      <c r="JEQ538" s="0"/>
      <c r="JER538" s="0"/>
      <c r="JES538" s="0"/>
      <c r="JET538" s="0"/>
      <c r="JEU538" s="0"/>
      <c r="JEV538" s="0"/>
      <c r="JEW538" s="0"/>
      <c r="JEX538" s="0"/>
      <c r="JEY538" s="0"/>
      <c r="JEZ538" s="0"/>
      <c r="JFA538" s="0"/>
      <c r="JFB538" s="0"/>
      <c r="JFC538" s="0"/>
      <c r="JFD538" s="0"/>
      <c r="JFE538" s="0"/>
      <c r="JFF538" s="0"/>
      <c r="JFG538" s="0"/>
      <c r="JFH538" s="0"/>
      <c r="JFI538" s="0"/>
      <c r="JFJ538" s="0"/>
      <c r="JFK538" s="0"/>
      <c r="JFL538" s="0"/>
      <c r="JFM538" s="0"/>
      <c r="JFN538" s="0"/>
      <c r="JFO538" s="0"/>
      <c r="JFP538" s="0"/>
      <c r="JFQ538" s="0"/>
      <c r="JFR538" s="0"/>
      <c r="JFS538" s="0"/>
      <c r="JFT538" s="0"/>
      <c r="JFU538" s="0"/>
      <c r="JFV538" s="0"/>
      <c r="JFW538" s="0"/>
      <c r="JFX538" s="0"/>
      <c r="JFY538" s="0"/>
      <c r="JFZ538" s="0"/>
      <c r="JGA538" s="0"/>
      <c r="JGB538" s="0"/>
      <c r="JGC538" s="0"/>
      <c r="JGD538" s="0"/>
      <c r="JGE538" s="0"/>
      <c r="JGF538" s="0"/>
      <c r="JGG538" s="0"/>
      <c r="JGH538" s="0"/>
      <c r="JGI538" s="0"/>
      <c r="JGJ538" s="0"/>
      <c r="JGK538" s="0"/>
      <c r="JGL538" s="0"/>
      <c r="JGM538" s="0"/>
      <c r="JGN538" s="0"/>
      <c r="JGO538" s="0"/>
      <c r="JGP538" s="0"/>
      <c r="JGQ538" s="0"/>
      <c r="JGR538" s="0"/>
      <c r="JGS538" s="0"/>
      <c r="JGT538" s="0"/>
      <c r="JGU538" s="0"/>
      <c r="JGV538" s="0"/>
      <c r="JGW538" s="0"/>
      <c r="JGX538" s="0"/>
      <c r="JGY538" s="0"/>
      <c r="JGZ538" s="0"/>
      <c r="JHA538" s="0"/>
      <c r="JHB538" s="0"/>
      <c r="JHC538" s="0"/>
      <c r="JHD538" s="0"/>
      <c r="JHE538" s="0"/>
      <c r="JHF538" s="0"/>
      <c r="JHG538" s="0"/>
      <c r="JHH538" s="0"/>
      <c r="JHI538" s="0"/>
      <c r="JHJ538" s="0"/>
      <c r="JHK538" s="0"/>
      <c r="JHL538" s="0"/>
      <c r="JHM538" s="0"/>
      <c r="JHN538" s="0"/>
      <c r="JHO538" s="0"/>
      <c r="JHP538" s="0"/>
      <c r="JHQ538" s="0"/>
      <c r="JHR538" s="0"/>
      <c r="JHS538" s="0"/>
      <c r="JHT538" s="0"/>
      <c r="JHU538" s="0"/>
      <c r="JHV538" s="0"/>
      <c r="JHW538" s="0"/>
      <c r="JHX538" s="0"/>
      <c r="JHY538" s="0"/>
      <c r="JHZ538" s="0"/>
      <c r="JIA538" s="0"/>
      <c r="JIB538" s="0"/>
      <c r="JIC538" s="0"/>
      <c r="JID538" s="0"/>
      <c r="JIE538" s="0"/>
      <c r="JIF538" s="0"/>
      <c r="JIG538" s="0"/>
      <c r="JIH538" s="0"/>
      <c r="JII538" s="0"/>
      <c r="JIJ538" s="0"/>
      <c r="JIK538" s="0"/>
      <c r="JIL538" s="0"/>
      <c r="JIM538" s="0"/>
      <c r="JIN538" s="0"/>
      <c r="JIO538" s="0"/>
      <c r="JIP538" s="0"/>
      <c r="JIQ538" s="0"/>
      <c r="JIR538" s="0"/>
      <c r="JIS538" s="0"/>
      <c r="JIT538" s="0"/>
      <c r="JIU538" s="0"/>
      <c r="JIV538" s="0"/>
      <c r="JIW538" s="0"/>
      <c r="JIX538" s="0"/>
      <c r="JIY538" s="0"/>
      <c r="JIZ538" s="0"/>
      <c r="JJA538" s="0"/>
      <c r="JJB538" s="0"/>
      <c r="JJC538" s="0"/>
      <c r="JJD538" s="0"/>
      <c r="JJE538" s="0"/>
      <c r="JJF538" s="0"/>
      <c r="JJG538" s="0"/>
      <c r="JJH538" s="0"/>
      <c r="JJI538" s="0"/>
      <c r="JJJ538" s="0"/>
      <c r="JJK538" s="0"/>
      <c r="JJL538" s="0"/>
      <c r="JJM538" s="0"/>
      <c r="JJN538" s="0"/>
      <c r="JJO538" s="0"/>
      <c r="JJP538" s="0"/>
      <c r="JJQ538" s="0"/>
      <c r="JJR538" s="0"/>
      <c r="JJS538" s="0"/>
      <c r="JJT538" s="0"/>
      <c r="JJU538" s="0"/>
      <c r="JJV538" s="0"/>
      <c r="JJW538" s="0"/>
      <c r="JJX538" s="0"/>
      <c r="JJY538" s="0"/>
      <c r="JJZ538" s="0"/>
      <c r="JKA538" s="0"/>
      <c r="JKB538" s="0"/>
      <c r="JKC538" s="0"/>
      <c r="JKD538" s="0"/>
      <c r="JKE538" s="0"/>
      <c r="JKF538" s="0"/>
      <c r="JKG538" s="0"/>
      <c r="JKH538" s="0"/>
      <c r="JKI538" s="0"/>
      <c r="JKJ538" s="0"/>
      <c r="JKK538" s="0"/>
      <c r="JKL538" s="0"/>
      <c r="JKM538" s="0"/>
      <c r="JKN538" s="0"/>
      <c r="JKO538" s="0"/>
      <c r="JKP538" s="0"/>
      <c r="JKQ538" s="0"/>
      <c r="JKR538" s="0"/>
      <c r="JKS538" s="0"/>
      <c r="JKT538" s="0"/>
      <c r="JKU538" s="0"/>
      <c r="JKV538" s="0"/>
      <c r="JKW538" s="0"/>
      <c r="JKX538" s="0"/>
      <c r="JKY538" s="0"/>
      <c r="JKZ538" s="0"/>
      <c r="JLA538" s="0"/>
      <c r="JLB538" s="0"/>
      <c r="JLC538" s="0"/>
      <c r="JLD538" s="0"/>
      <c r="JLE538" s="0"/>
      <c r="JLF538" s="0"/>
      <c r="JLG538" s="0"/>
      <c r="JLH538" s="0"/>
      <c r="JLI538" s="0"/>
      <c r="JLJ538" s="0"/>
      <c r="JLK538" s="0"/>
      <c r="JLL538" s="0"/>
      <c r="JLM538" s="0"/>
      <c r="JLN538" s="0"/>
      <c r="JLO538" s="0"/>
      <c r="JLP538" s="0"/>
      <c r="JLQ538" s="0"/>
      <c r="JLR538" s="0"/>
      <c r="JLS538" s="0"/>
      <c r="JLT538" s="0"/>
      <c r="JLU538" s="0"/>
      <c r="JLV538" s="0"/>
      <c r="JLW538" s="0"/>
      <c r="JLX538" s="0"/>
      <c r="JLY538" s="0"/>
      <c r="JLZ538" s="0"/>
      <c r="JMA538" s="0"/>
      <c r="JMB538" s="0"/>
      <c r="JMC538" s="0"/>
      <c r="JMD538" s="0"/>
      <c r="JME538" s="0"/>
      <c r="JMF538" s="0"/>
      <c r="JMG538" s="0"/>
      <c r="JMH538" s="0"/>
      <c r="JMI538" s="0"/>
      <c r="JMJ538" s="0"/>
      <c r="JMK538" s="0"/>
      <c r="JML538" s="0"/>
      <c r="JMM538" s="0"/>
      <c r="JMN538" s="0"/>
      <c r="JMO538" s="0"/>
      <c r="JMP538" s="0"/>
      <c r="JMQ538" s="0"/>
      <c r="JMR538" s="0"/>
      <c r="JMS538" s="0"/>
      <c r="JMT538" s="0"/>
      <c r="JMU538" s="0"/>
      <c r="JMV538" s="0"/>
      <c r="JMW538" s="0"/>
      <c r="JMX538" s="0"/>
      <c r="JMY538" s="0"/>
      <c r="JMZ538" s="0"/>
      <c r="JNA538" s="0"/>
      <c r="JNB538" s="0"/>
      <c r="JNC538" s="0"/>
      <c r="JND538" s="0"/>
      <c r="JNE538" s="0"/>
      <c r="JNF538" s="0"/>
      <c r="JNG538" s="0"/>
      <c r="JNH538" s="0"/>
      <c r="JNI538" s="0"/>
      <c r="JNJ538" s="0"/>
      <c r="JNK538" s="0"/>
      <c r="JNL538" s="0"/>
      <c r="JNM538" s="0"/>
      <c r="JNN538" s="0"/>
      <c r="JNO538" s="0"/>
      <c r="JNP538" s="0"/>
      <c r="JNQ538" s="0"/>
      <c r="JNR538" s="0"/>
      <c r="JNS538" s="0"/>
      <c r="JNT538" s="0"/>
      <c r="JNU538" s="0"/>
      <c r="JNV538" s="0"/>
      <c r="JNW538" s="0"/>
      <c r="JNX538" s="0"/>
      <c r="JNY538" s="0"/>
      <c r="JNZ538" s="0"/>
      <c r="JOA538" s="0"/>
      <c r="JOB538" s="0"/>
      <c r="JOC538" s="0"/>
      <c r="JOD538" s="0"/>
      <c r="JOE538" s="0"/>
      <c r="JOF538" s="0"/>
      <c r="JOG538" s="0"/>
      <c r="JOH538" s="0"/>
      <c r="JOI538" s="0"/>
      <c r="JOJ538" s="0"/>
      <c r="JOK538" s="0"/>
      <c r="JOL538" s="0"/>
      <c r="JOM538" s="0"/>
      <c r="JON538" s="0"/>
      <c r="JOO538" s="0"/>
      <c r="JOP538" s="0"/>
      <c r="JOQ538" s="0"/>
      <c r="JOR538" s="0"/>
      <c r="JOS538" s="0"/>
      <c r="JOT538" s="0"/>
      <c r="JOU538" s="0"/>
      <c r="JOV538" s="0"/>
      <c r="JOW538" s="0"/>
      <c r="JOX538" s="0"/>
      <c r="JOY538" s="0"/>
      <c r="JOZ538" s="0"/>
      <c r="JPA538" s="0"/>
      <c r="JPB538" s="0"/>
      <c r="JPC538" s="0"/>
      <c r="JPD538" s="0"/>
      <c r="JPE538" s="0"/>
      <c r="JPF538" s="0"/>
      <c r="JPG538" s="0"/>
      <c r="JPH538" s="0"/>
      <c r="JPI538" s="0"/>
      <c r="JPJ538" s="0"/>
      <c r="JPK538" s="0"/>
      <c r="JPL538" s="0"/>
      <c r="JPM538" s="0"/>
      <c r="JPN538" s="0"/>
      <c r="JPO538" s="0"/>
      <c r="JPP538" s="0"/>
      <c r="JPQ538" s="0"/>
      <c r="JPR538" s="0"/>
      <c r="JPS538" s="0"/>
      <c r="JPT538" s="0"/>
      <c r="JPU538" s="0"/>
      <c r="JPV538" s="0"/>
      <c r="JPW538" s="0"/>
      <c r="JPX538" s="0"/>
      <c r="JPY538" s="0"/>
      <c r="JPZ538" s="0"/>
      <c r="JQA538" s="0"/>
      <c r="JQB538" s="0"/>
      <c r="JQC538" s="0"/>
      <c r="JQD538" s="0"/>
      <c r="JQE538" s="0"/>
      <c r="JQF538" s="0"/>
      <c r="JQG538" s="0"/>
      <c r="JQH538" s="0"/>
      <c r="JQI538" s="0"/>
      <c r="JQJ538" s="0"/>
      <c r="JQK538" s="0"/>
      <c r="JQL538" s="0"/>
      <c r="JQM538" s="0"/>
      <c r="JQN538" s="0"/>
      <c r="JQO538" s="0"/>
      <c r="JQP538" s="0"/>
      <c r="JQQ538" s="0"/>
      <c r="JQR538" s="0"/>
      <c r="JQS538" s="0"/>
      <c r="JQT538" s="0"/>
      <c r="JQU538" s="0"/>
      <c r="JQV538" s="0"/>
      <c r="JQW538" s="0"/>
      <c r="JQX538" s="0"/>
      <c r="JQY538" s="0"/>
      <c r="JQZ538" s="0"/>
      <c r="JRA538" s="0"/>
      <c r="JRB538" s="0"/>
      <c r="JRC538" s="0"/>
      <c r="JRD538" s="0"/>
      <c r="JRE538" s="0"/>
      <c r="JRF538" s="0"/>
      <c r="JRG538" s="0"/>
      <c r="JRH538" s="0"/>
      <c r="JRI538" s="0"/>
      <c r="JRJ538" s="0"/>
      <c r="JRK538" s="0"/>
      <c r="JRL538" s="0"/>
      <c r="JRM538" s="0"/>
      <c r="JRN538" s="0"/>
      <c r="JRO538" s="0"/>
      <c r="JRP538" s="0"/>
      <c r="JRQ538" s="0"/>
      <c r="JRR538" s="0"/>
      <c r="JRS538" s="0"/>
      <c r="JRT538" s="0"/>
      <c r="JRU538" s="0"/>
      <c r="JRV538" s="0"/>
      <c r="JRW538" s="0"/>
      <c r="JRX538" s="0"/>
      <c r="JRY538" s="0"/>
      <c r="JRZ538" s="0"/>
      <c r="JSA538" s="0"/>
      <c r="JSB538" s="0"/>
      <c r="JSC538" s="0"/>
      <c r="JSD538" s="0"/>
      <c r="JSE538" s="0"/>
      <c r="JSF538" s="0"/>
      <c r="JSG538" s="0"/>
      <c r="JSH538" s="0"/>
      <c r="JSI538" s="0"/>
      <c r="JSJ538" s="0"/>
      <c r="JSK538" s="0"/>
      <c r="JSL538" s="0"/>
      <c r="JSM538" s="0"/>
      <c r="JSN538" s="0"/>
      <c r="JSO538" s="0"/>
      <c r="JSP538" s="0"/>
      <c r="JSQ538" s="0"/>
      <c r="JSR538" s="0"/>
      <c r="JSS538" s="0"/>
      <c r="JST538" s="0"/>
      <c r="JSU538" s="0"/>
      <c r="JSV538" s="0"/>
      <c r="JSW538" s="0"/>
      <c r="JSX538" s="0"/>
      <c r="JSY538" s="0"/>
      <c r="JSZ538" s="0"/>
      <c r="JTA538" s="0"/>
      <c r="JTB538" s="0"/>
      <c r="JTC538" s="0"/>
      <c r="JTD538" s="0"/>
      <c r="JTE538" s="0"/>
      <c r="JTF538" s="0"/>
      <c r="JTG538" s="0"/>
      <c r="JTH538" s="0"/>
      <c r="JTI538" s="0"/>
      <c r="JTJ538" s="0"/>
      <c r="JTK538" s="0"/>
      <c r="JTL538" s="0"/>
      <c r="JTM538" s="0"/>
      <c r="JTN538" s="0"/>
      <c r="JTO538" s="0"/>
      <c r="JTP538" s="0"/>
      <c r="JTQ538" s="0"/>
      <c r="JTR538" s="0"/>
      <c r="JTS538" s="0"/>
      <c r="JTT538" s="0"/>
      <c r="JTU538" s="0"/>
      <c r="JTV538" s="0"/>
      <c r="JTW538" s="0"/>
      <c r="JTX538" s="0"/>
      <c r="JTY538" s="0"/>
      <c r="JTZ538" s="0"/>
      <c r="JUA538" s="0"/>
      <c r="JUB538" s="0"/>
      <c r="JUC538" s="0"/>
      <c r="JUD538" s="0"/>
      <c r="JUE538" s="0"/>
      <c r="JUF538" s="0"/>
      <c r="JUG538" s="0"/>
      <c r="JUH538" s="0"/>
      <c r="JUI538" s="0"/>
      <c r="JUJ538" s="0"/>
      <c r="JUK538" s="0"/>
      <c r="JUL538" s="0"/>
      <c r="JUM538" s="0"/>
      <c r="JUN538" s="0"/>
      <c r="JUO538" s="0"/>
      <c r="JUP538" s="0"/>
      <c r="JUQ538" s="0"/>
      <c r="JUR538" s="0"/>
      <c r="JUS538" s="0"/>
      <c r="JUT538" s="0"/>
      <c r="JUU538" s="0"/>
      <c r="JUV538" s="0"/>
      <c r="JUW538" s="0"/>
      <c r="JUX538" s="0"/>
      <c r="JUY538" s="0"/>
      <c r="JUZ538" s="0"/>
      <c r="JVA538" s="0"/>
      <c r="JVB538" s="0"/>
      <c r="JVC538" s="0"/>
      <c r="JVD538" s="0"/>
      <c r="JVE538" s="0"/>
      <c r="JVF538" s="0"/>
      <c r="JVG538" s="0"/>
      <c r="JVH538" s="0"/>
      <c r="JVI538" s="0"/>
      <c r="JVJ538" s="0"/>
      <c r="JVK538" s="0"/>
      <c r="JVL538" s="0"/>
      <c r="JVM538" s="0"/>
      <c r="JVN538" s="0"/>
      <c r="JVO538" s="0"/>
      <c r="JVP538" s="0"/>
      <c r="JVQ538" s="0"/>
      <c r="JVR538" s="0"/>
      <c r="JVS538" s="0"/>
      <c r="JVT538" s="0"/>
      <c r="JVU538" s="0"/>
      <c r="JVV538" s="0"/>
      <c r="JVW538" s="0"/>
      <c r="JVX538" s="0"/>
      <c r="JVY538" s="0"/>
      <c r="JVZ538" s="0"/>
      <c r="JWA538" s="0"/>
      <c r="JWB538" s="0"/>
      <c r="JWC538" s="0"/>
      <c r="JWD538" s="0"/>
      <c r="JWE538" s="0"/>
      <c r="JWF538" s="0"/>
      <c r="JWG538" s="0"/>
      <c r="JWH538" s="0"/>
      <c r="JWI538" s="0"/>
      <c r="JWJ538" s="0"/>
      <c r="JWK538" s="0"/>
      <c r="JWL538" s="0"/>
      <c r="JWM538" s="0"/>
      <c r="JWN538" s="0"/>
      <c r="JWO538" s="0"/>
      <c r="JWP538" s="0"/>
      <c r="JWQ538" s="0"/>
      <c r="JWR538" s="0"/>
      <c r="JWS538" s="0"/>
      <c r="JWT538" s="0"/>
      <c r="JWU538" s="0"/>
      <c r="JWV538" s="0"/>
      <c r="JWW538" s="0"/>
      <c r="JWX538" s="0"/>
      <c r="JWY538" s="0"/>
      <c r="JWZ538" s="0"/>
      <c r="JXA538" s="0"/>
      <c r="JXB538" s="0"/>
      <c r="JXC538" s="0"/>
      <c r="JXD538" s="0"/>
      <c r="JXE538" s="0"/>
      <c r="JXF538" s="0"/>
      <c r="JXG538" s="0"/>
      <c r="JXH538" s="0"/>
      <c r="JXI538" s="0"/>
      <c r="JXJ538" s="0"/>
      <c r="JXK538" s="0"/>
      <c r="JXL538" s="0"/>
      <c r="JXM538" s="0"/>
      <c r="JXN538" s="0"/>
      <c r="JXO538" s="0"/>
      <c r="JXP538" s="0"/>
      <c r="JXQ538" s="0"/>
      <c r="JXR538" s="0"/>
      <c r="JXS538" s="0"/>
      <c r="JXT538" s="0"/>
      <c r="JXU538" s="0"/>
      <c r="JXV538" s="0"/>
      <c r="JXW538" s="0"/>
      <c r="JXX538" s="0"/>
      <c r="JXY538" s="0"/>
      <c r="JXZ538" s="0"/>
      <c r="JYA538" s="0"/>
      <c r="JYB538" s="0"/>
      <c r="JYC538" s="0"/>
      <c r="JYD538" s="0"/>
      <c r="JYE538" s="0"/>
      <c r="JYF538" s="0"/>
      <c r="JYG538" s="0"/>
      <c r="JYH538" s="0"/>
      <c r="JYI538" s="0"/>
      <c r="JYJ538" s="0"/>
      <c r="JYK538" s="0"/>
      <c r="JYL538" s="0"/>
      <c r="JYM538" s="0"/>
      <c r="JYN538" s="0"/>
      <c r="JYO538" s="0"/>
      <c r="JYP538" s="0"/>
      <c r="JYQ538" s="0"/>
      <c r="JYR538" s="0"/>
      <c r="JYS538" s="0"/>
      <c r="JYT538" s="0"/>
      <c r="JYU538" s="0"/>
      <c r="JYV538" s="0"/>
      <c r="JYW538" s="0"/>
      <c r="JYX538" s="0"/>
      <c r="JYY538" s="0"/>
      <c r="JYZ538" s="0"/>
      <c r="JZA538" s="0"/>
      <c r="JZB538" s="0"/>
      <c r="JZC538" s="0"/>
      <c r="JZD538" s="0"/>
      <c r="JZE538" s="0"/>
      <c r="JZF538" s="0"/>
      <c r="JZG538" s="0"/>
      <c r="JZH538" s="0"/>
      <c r="JZI538" s="0"/>
      <c r="JZJ538" s="0"/>
      <c r="JZK538" s="0"/>
      <c r="JZL538" s="0"/>
      <c r="JZM538" s="0"/>
      <c r="JZN538" s="0"/>
      <c r="JZO538" s="0"/>
      <c r="JZP538" s="0"/>
      <c r="JZQ538" s="0"/>
      <c r="JZR538" s="0"/>
      <c r="JZS538" s="0"/>
      <c r="JZT538" s="0"/>
      <c r="JZU538" s="0"/>
      <c r="JZV538" s="0"/>
      <c r="JZW538" s="0"/>
      <c r="JZX538" s="0"/>
      <c r="JZY538" s="0"/>
      <c r="JZZ538" s="0"/>
      <c r="KAA538" s="0"/>
      <c r="KAB538" s="0"/>
      <c r="KAC538" s="0"/>
      <c r="KAD538" s="0"/>
      <c r="KAE538" s="0"/>
      <c r="KAF538" s="0"/>
      <c r="KAG538" s="0"/>
      <c r="KAH538" s="0"/>
      <c r="KAI538" s="0"/>
      <c r="KAJ538" s="0"/>
      <c r="KAK538" s="0"/>
      <c r="KAL538" s="0"/>
      <c r="KAM538" s="0"/>
      <c r="KAN538" s="0"/>
      <c r="KAO538" s="0"/>
      <c r="KAP538" s="0"/>
      <c r="KAQ538" s="0"/>
      <c r="KAR538" s="0"/>
      <c r="KAS538" s="0"/>
      <c r="KAT538" s="0"/>
      <c r="KAU538" s="0"/>
      <c r="KAV538" s="0"/>
      <c r="KAW538" s="0"/>
      <c r="KAX538" s="0"/>
      <c r="KAY538" s="0"/>
      <c r="KAZ538" s="0"/>
      <c r="KBA538" s="0"/>
      <c r="KBB538" s="0"/>
      <c r="KBC538" s="0"/>
      <c r="KBD538" s="0"/>
      <c r="KBE538" s="0"/>
      <c r="KBF538" s="0"/>
      <c r="KBG538" s="0"/>
      <c r="KBH538" s="0"/>
      <c r="KBI538" s="0"/>
      <c r="KBJ538" s="0"/>
      <c r="KBK538" s="0"/>
      <c r="KBL538" s="0"/>
      <c r="KBM538" s="0"/>
      <c r="KBN538" s="0"/>
      <c r="KBO538" s="0"/>
      <c r="KBP538" s="0"/>
      <c r="KBQ538" s="0"/>
      <c r="KBR538" s="0"/>
      <c r="KBS538" s="0"/>
      <c r="KBT538" s="0"/>
      <c r="KBU538" s="0"/>
      <c r="KBV538" s="0"/>
      <c r="KBW538" s="0"/>
      <c r="KBX538" s="0"/>
      <c r="KBY538" s="0"/>
      <c r="KBZ538" s="0"/>
      <c r="KCA538" s="0"/>
      <c r="KCB538" s="0"/>
      <c r="KCC538" s="0"/>
      <c r="KCD538" s="0"/>
      <c r="KCE538" s="0"/>
      <c r="KCF538" s="0"/>
      <c r="KCG538" s="0"/>
      <c r="KCH538" s="0"/>
      <c r="KCI538" s="0"/>
      <c r="KCJ538" s="0"/>
      <c r="KCK538" s="0"/>
      <c r="KCL538" s="0"/>
      <c r="KCM538" s="0"/>
      <c r="KCN538" s="0"/>
      <c r="KCO538" s="0"/>
      <c r="KCP538" s="0"/>
      <c r="KCQ538" s="0"/>
      <c r="KCR538" s="0"/>
      <c r="KCS538" s="0"/>
      <c r="KCT538" s="0"/>
      <c r="KCU538" s="0"/>
      <c r="KCV538" s="0"/>
      <c r="KCW538" s="0"/>
      <c r="KCX538" s="0"/>
      <c r="KCY538" s="0"/>
      <c r="KCZ538" s="0"/>
      <c r="KDA538" s="0"/>
      <c r="KDB538" s="0"/>
      <c r="KDC538" s="0"/>
      <c r="KDD538" s="0"/>
      <c r="KDE538" s="0"/>
      <c r="KDF538" s="0"/>
      <c r="KDG538" s="0"/>
      <c r="KDH538" s="0"/>
      <c r="KDI538" s="0"/>
      <c r="KDJ538" s="0"/>
      <c r="KDK538" s="0"/>
      <c r="KDL538" s="0"/>
      <c r="KDM538" s="0"/>
      <c r="KDN538" s="0"/>
      <c r="KDO538" s="0"/>
      <c r="KDP538" s="0"/>
      <c r="KDQ538" s="0"/>
      <c r="KDR538" s="0"/>
      <c r="KDS538" s="0"/>
      <c r="KDT538" s="0"/>
      <c r="KDU538" s="0"/>
      <c r="KDV538" s="0"/>
      <c r="KDW538" s="0"/>
      <c r="KDX538" s="0"/>
      <c r="KDY538" s="0"/>
      <c r="KDZ538" s="0"/>
      <c r="KEA538" s="0"/>
      <c r="KEB538" s="0"/>
      <c r="KEC538" s="0"/>
      <c r="KED538" s="0"/>
      <c r="KEE538" s="0"/>
      <c r="KEF538" s="0"/>
      <c r="KEG538" s="0"/>
      <c r="KEH538" s="0"/>
      <c r="KEI538" s="0"/>
      <c r="KEJ538" s="0"/>
      <c r="KEK538" s="0"/>
      <c r="KEL538" s="0"/>
      <c r="KEM538" s="0"/>
      <c r="KEN538" s="0"/>
      <c r="KEO538" s="0"/>
      <c r="KEP538" s="0"/>
      <c r="KEQ538" s="0"/>
      <c r="KER538" s="0"/>
      <c r="KES538" s="0"/>
      <c r="KET538" s="0"/>
      <c r="KEU538" s="0"/>
      <c r="KEV538" s="0"/>
      <c r="KEW538" s="0"/>
      <c r="KEX538" s="0"/>
      <c r="KEY538" s="0"/>
      <c r="KEZ538" s="0"/>
      <c r="KFA538" s="0"/>
      <c r="KFB538" s="0"/>
      <c r="KFC538" s="0"/>
      <c r="KFD538" s="0"/>
      <c r="KFE538" s="0"/>
      <c r="KFF538" s="0"/>
      <c r="KFG538" s="0"/>
      <c r="KFH538" s="0"/>
      <c r="KFI538" s="0"/>
      <c r="KFJ538" s="0"/>
      <c r="KFK538" s="0"/>
      <c r="KFL538" s="0"/>
      <c r="KFM538" s="0"/>
      <c r="KFN538" s="0"/>
      <c r="KFO538" s="0"/>
      <c r="KFP538" s="0"/>
      <c r="KFQ538" s="0"/>
      <c r="KFR538" s="0"/>
      <c r="KFS538" s="0"/>
      <c r="KFT538" s="0"/>
      <c r="KFU538" s="0"/>
      <c r="KFV538" s="0"/>
      <c r="KFW538" s="0"/>
      <c r="KFX538" s="0"/>
      <c r="KFY538" s="0"/>
      <c r="KFZ538" s="0"/>
      <c r="KGA538" s="0"/>
      <c r="KGB538" s="0"/>
      <c r="KGC538" s="0"/>
      <c r="KGD538" s="0"/>
      <c r="KGE538" s="0"/>
      <c r="KGF538" s="0"/>
      <c r="KGG538" s="0"/>
      <c r="KGH538" s="0"/>
      <c r="KGI538" s="0"/>
      <c r="KGJ538" s="0"/>
      <c r="KGK538" s="0"/>
      <c r="KGL538" s="0"/>
      <c r="KGM538" s="0"/>
      <c r="KGN538" s="0"/>
      <c r="KGO538" s="0"/>
      <c r="KGP538" s="0"/>
      <c r="KGQ538" s="0"/>
      <c r="KGR538" s="0"/>
      <c r="KGS538" s="0"/>
      <c r="KGT538" s="0"/>
      <c r="KGU538" s="0"/>
      <c r="KGV538" s="0"/>
      <c r="KGW538" s="0"/>
      <c r="KGX538" s="0"/>
      <c r="KGY538" s="0"/>
      <c r="KGZ538" s="0"/>
      <c r="KHA538" s="0"/>
      <c r="KHB538" s="0"/>
      <c r="KHC538" s="0"/>
      <c r="KHD538" s="0"/>
      <c r="KHE538" s="0"/>
      <c r="KHF538" s="0"/>
      <c r="KHG538" s="0"/>
      <c r="KHH538" s="0"/>
      <c r="KHI538" s="0"/>
      <c r="KHJ538" s="0"/>
      <c r="KHK538" s="0"/>
      <c r="KHL538" s="0"/>
      <c r="KHM538" s="0"/>
      <c r="KHN538" s="0"/>
      <c r="KHO538" s="0"/>
      <c r="KHP538" s="0"/>
      <c r="KHQ538" s="0"/>
      <c r="KHR538" s="0"/>
      <c r="KHS538" s="0"/>
      <c r="KHT538" s="0"/>
      <c r="KHU538" s="0"/>
      <c r="KHV538" s="0"/>
      <c r="KHW538" s="0"/>
      <c r="KHX538" s="0"/>
      <c r="KHY538" s="0"/>
      <c r="KHZ538" s="0"/>
      <c r="KIA538" s="0"/>
      <c r="KIB538" s="0"/>
      <c r="KIC538" s="0"/>
      <c r="KID538" s="0"/>
      <c r="KIE538" s="0"/>
      <c r="KIF538" s="0"/>
      <c r="KIG538" s="0"/>
      <c r="KIH538" s="0"/>
      <c r="KII538" s="0"/>
      <c r="KIJ538" s="0"/>
      <c r="KIK538" s="0"/>
      <c r="KIL538" s="0"/>
      <c r="KIM538" s="0"/>
      <c r="KIN538" s="0"/>
      <c r="KIO538" s="0"/>
      <c r="KIP538" s="0"/>
      <c r="KIQ538" s="0"/>
      <c r="KIR538" s="0"/>
      <c r="KIS538" s="0"/>
      <c r="KIT538" s="0"/>
      <c r="KIU538" s="0"/>
      <c r="KIV538" s="0"/>
      <c r="KIW538" s="0"/>
      <c r="KIX538" s="0"/>
      <c r="KIY538" s="0"/>
      <c r="KIZ538" s="0"/>
      <c r="KJA538" s="0"/>
      <c r="KJB538" s="0"/>
      <c r="KJC538" s="0"/>
      <c r="KJD538" s="0"/>
      <c r="KJE538" s="0"/>
      <c r="KJF538" s="0"/>
      <c r="KJG538" s="0"/>
      <c r="KJH538" s="0"/>
      <c r="KJI538" s="0"/>
      <c r="KJJ538" s="0"/>
      <c r="KJK538" s="0"/>
      <c r="KJL538" s="0"/>
      <c r="KJM538" s="0"/>
      <c r="KJN538" s="0"/>
      <c r="KJO538" s="0"/>
      <c r="KJP538" s="0"/>
      <c r="KJQ538" s="0"/>
      <c r="KJR538" s="0"/>
      <c r="KJS538" s="0"/>
      <c r="KJT538" s="0"/>
      <c r="KJU538" s="0"/>
      <c r="KJV538" s="0"/>
      <c r="KJW538" s="0"/>
      <c r="KJX538" s="0"/>
      <c r="KJY538" s="0"/>
      <c r="KJZ538" s="0"/>
      <c r="KKA538" s="0"/>
      <c r="KKB538" s="0"/>
      <c r="KKC538" s="0"/>
      <c r="KKD538" s="0"/>
      <c r="KKE538" s="0"/>
      <c r="KKF538" s="0"/>
      <c r="KKG538" s="0"/>
      <c r="KKH538" s="0"/>
      <c r="KKI538" s="0"/>
      <c r="KKJ538" s="0"/>
      <c r="KKK538" s="0"/>
      <c r="KKL538" s="0"/>
      <c r="KKM538" s="0"/>
      <c r="KKN538" s="0"/>
      <c r="KKO538" s="0"/>
      <c r="KKP538" s="0"/>
      <c r="KKQ538" s="0"/>
      <c r="KKR538" s="0"/>
      <c r="KKS538" s="0"/>
      <c r="KKT538" s="0"/>
      <c r="KKU538" s="0"/>
      <c r="KKV538" s="0"/>
      <c r="KKW538" s="0"/>
      <c r="KKX538" s="0"/>
      <c r="KKY538" s="0"/>
      <c r="KKZ538" s="0"/>
      <c r="KLA538" s="0"/>
      <c r="KLB538" s="0"/>
      <c r="KLC538" s="0"/>
      <c r="KLD538" s="0"/>
      <c r="KLE538" s="0"/>
      <c r="KLF538" s="0"/>
      <c r="KLG538" s="0"/>
      <c r="KLH538" s="0"/>
      <c r="KLI538" s="0"/>
      <c r="KLJ538" s="0"/>
      <c r="KLK538" s="0"/>
      <c r="KLL538" s="0"/>
      <c r="KLM538" s="0"/>
      <c r="KLN538" s="0"/>
      <c r="KLO538" s="0"/>
      <c r="KLP538" s="0"/>
      <c r="KLQ538" s="0"/>
      <c r="KLR538" s="0"/>
      <c r="KLS538" s="0"/>
      <c r="KLT538" s="0"/>
      <c r="KLU538" s="0"/>
      <c r="KLV538" s="0"/>
      <c r="KLW538" s="0"/>
      <c r="KLX538" s="0"/>
      <c r="KLY538" s="0"/>
      <c r="KLZ538" s="0"/>
      <c r="KMA538" s="0"/>
      <c r="KMB538" s="0"/>
      <c r="KMC538" s="0"/>
      <c r="KMD538" s="0"/>
      <c r="KME538" s="0"/>
      <c r="KMF538" s="0"/>
      <c r="KMG538" s="0"/>
      <c r="KMH538" s="0"/>
      <c r="KMI538" s="0"/>
      <c r="KMJ538" s="0"/>
      <c r="KMK538" s="0"/>
      <c r="KML538" s="0"/>
      <c r="KMM538" s="0"/>
      <c r="KMN538" s="0"/>
      <c r="KMO538" s="0"/>
      <c r="KMP538" s="0"/>
      <c r="KMQ538" s="0"/>
      <c r="KMR538" s="0"/>
      <c r="KMS538" s="0"/>
      <c r="KMT538" s="0"/>
      <c r="KMU538" s="0"/>
      <c r="KMV538" s="0"/>
      <c r="KMW538" s="0"/>
      <c r="KMX538" s="0"/>
      <c r="KMY538" s="0"/>
      <c r="KMZ538" s="0"/>
      <c r="KNA538" s="0"/>
      <c r="KNB538" s="0"/>
      <c r="KNC538" s="0"/>
      <c r="KND538" s="0"/>
      <c r="KNE538" s="0"/>
      <c r="KNF538" s="0"/>
      <c r="KNG538" s="0"/>
      <c r="KNH538" s="0"/>
      <c r="KNI538" s="0"/>
      <c r="KNJ538" s="0"/>
      <c r="KNK538" s="0"/>
      <c r="KNL538" s="0"/>
      <c r="KNM538" s="0"/>
      <c r="KNN538" s="0"/>
      <c r="KNO538" s="0"/>
      <c r="KNP538" s="0"/>
      <c r="KNQ538" s="0"/>
      <c r="KNR538" s="0"/>
      <c r="KNS538" s="0"/>
      <c r="KNT538" s="0"/>
      <c r="KNU538" s="0"/>
      <c r="KNV538" s="0"/>
      <c r="KNW538" s="0"/>
      <c r="KNX538" s="0"/>
      <c r="KNY538" s="0"/>
      <c r="KNZ538" s="0"/>
      <c r="KOA538" s="0"/>
      <c r="KOB538" s="0"/>
      <c r="KOC538" s="0"/>
      <c r="KOD538" s="0"/>
      <c r="KOE538" s="0"/>
      <c r="KOF538" s="0"/>
      <c r="KOG538" s="0"/>
      <c r="KOH538" s="0"/>
      <c r="KOI538" s="0"/>
      <c r="KOJ538" s="0"/>
      <c r="KOK538" s="0"/>
      <c r="KOL538" s="0"/>
      <c r="KOM538" s="0"/>
      <c r="KON538" s="0"/>
      <c r="KOO538" s="0"/>
      <c r="KOP538" s="0"/>
      <c r="KOQ538" s="0"/>
      <c r="KOR538" s="0"/>
      <c r="KOS538" s="0"/>
      <c r="KOT538" s="0"/>
      <c r="KOU538" s="0"/>
      <c r="KOV538" s="0"/>
      <c r="KOW538" s="0"/>
      <c r="KOX538" s="0"/>
      <c r="KOY538" s="0"/>
      <c r="KOZ538" s="0"/>
      <c r="KPA538" s="0"/>
      <c r="KPB538" s="0"/>
      <c r="KPC538" s="0"/>
      <c r="KPD538" s="0"/>
      <c r="KPE538" s="0"/>
      <c r="KPF538" s="0"/>
      <c r="KPG538" s="0"/>
      <c r="KPH538" s="0"/>
      <c r="KPI538" s="0"/>
      <c r="KPJ538" s="0"/>
      <c r="KPK538" s="0"/>
      <c r="KPL538" s="0"/>
      <c r="KPM538" s="0"/>
      <c r="KPN538" s="0"/>
      <c r="KPO538" s="0"/>
      <c r="KPP538" s="0"/>
      <c r="KPQ538" s="0"/>
      <c r="KPR538" s="0"/>
      <c r="KPS538" s="0"/>
      <c r="KPT538" s="0"/>
      <c r="KPU538" s="0"/>
      <c r="KPV538" s="0"/>
      <c r="KPW538" s="0"/>
      <c r="KPX538" s="0"/>
      <c r="KPY538" s="0"/>
      <c r="KPZ538" s="0"/>
      <c r="KQA538" s="0"/>
      <c r="KQB538" s="0"/>
      <c r="KQC538" s="0"/>
      <c r="KQD538" s="0"/>
      <c r="KQE538" s="0"/>
      <c r="KQF538" s="0"/>
      <c r="KQG538" s="0"/>
      <c r="KQH538" s="0"/>
      <c r="KQI538" s="0"/>
      <c r="KQJ538" s="0"/>
      <c r="KQK538" s="0"/>
      <c r="KQL538" s="0"/>
      <c r="KQM538" s="0"/>
      <c r="KQN538" s="0"/>
      <c r="KQO538" s="0"/>
      <c r="KQP538" s="0"/>
      <c r="KQQ538" s="0"/>
      <c r="KQR538" s="0"/>
      <c r="KQS538" s="0"/>
      <c r="KQT538" s="0"/>
      <c r="KQU538" s="0"/>
      <c r="KQV538" s="0"/>
      <c r="KQW538" s="0"/>
      <c r="KQX538" s="0"/>
      <c r="KQY538" s="0"/>
      <c r="KQZ538" s="0"/>
      <c r="KRA538" s="0"/>
      <c r="KRB538" s="0"/>
      <c r="KRC538" s="0"/>
      <c r="KRD538" s="0"/>
      <c r="KRE538" s="0"/>
      <c r="KRF538" s="0"/>
      <c r="KRG538" s="0"/>
      <c r="KRH538" s="0"/>
      <c r="KRI538" s="0"/>
      <c r="KRJ538" s="0"/>
      <c r="KRK538" s="0"/>
      <c r="KRL538" s="0"/>
      <c r="KRM538" s="0"/>
      <c r="KRN538" s="0"/>
      <c r="KRO538" s="0"/>
      <c r="KRP538" s="0"/>
      <c r="KRQ538" s="0"/>
      <c r="KRR538" s="0"/>
      <c r="KRS538" s="0"/>
      <c r="KRT538" s="0"/>
      <c r="KRU538" s="0"/>
      <c r="KRV538" s="0"/>
      <c r="KRW538" s="0"/>
      <c r="KRX538" s="0"/>
      <c r="KRY538" s="0"/>
      <c r="KRZ538" s="0"/>
      <c r="KSA538" s="0"/>
      <c r="KSB538" s="0"/>
      <c r="KSC538" s="0"/>
      <c r="KSD538" s="0"/>
      <c r="KSE538" s="0"/>
      <c r="KSF538" s="0"/>
      <c r="KSG538" s="0"/>
      <c r="KSH538" s="0"/>
      <c r="KSI538" s="0"/>
      <c r="KSJ538" s="0"/>
      <c r="KSK538" s="0"/>
      <c r="KSL538" s="0"/>
      <c r="KSM538" s="0"/>
      <c r="KSN538" s="0"/>
      <c r="KSO538" s="0"/>
      <c r="KSP538" s="0"/>
      <c r="KSQ538" s="0"/>
      <c r="KSR538" s="0"/>
      <c r="KSS538" s="0"/>
      <c r="KST538" s="0"/>
      <c r="KSU538" s="0"/>
      <c r="KSV538" s="0"/>
      <c r="KSW538" s="0"/>
      <c r="KSX538" s="0"/>
      <c r="KSY538" s="0"/>
      <c r="KSZ538" s="0"/>
      <c r="KTA538" s="0"/>
      <c r="KTB538" s="0"/>
      <c r="KTC538" s="0"/>
      <c r="KTD538" s="0"/>
      <c r="KTE538" s="0"/>
      <c r="KTF538" s="0"/>
      <c r="KTG538" s="0"/>
      <c r="KTH538" s="0"/>
      <c r="KTI538" s="0"/>
      <c r="KTJ538" s="0"/>
      <c r="KTK538" s="0"/>
      <c r="KTL538" s="0"/>
      <c r="KTM538" s="0"/>
      <c r="KTN538" s="0"/>
      <c r="KTO538" s="0"/>
      <c r="KTP538" s="0"/>
      <c r="KTQ538" s="0"/>
      <c r="KTR538" s="0"/>
      <c r="KTS538" s="0"/>
      <c r="KTT538" s="0"/>
      <c r="KTU538" s="0"/>
      <c r="KTV538" s="0"/>
      <c r="KTW538" s="0"/>
      <c r="KTX538" s="0"/>
      <c r="KTY538" s="0"/>
      <c r="KTZ538" s="0"/>
      <c r="KUA538" s="0"/>
      <c r="KUB538" s="0"/>
      <c r="KUC538" s="0"/>
      <c r="KUD538" s="0"/>
      <c r="KUE538" s="0"/>
      <c r="KUF538" s="0"/>
      <c r="KUG538" s="0"/>
      <c r="KUH538" s="0"/>
      <c r="KUI538" s="0"/>
      <c r="KUJ538" s="0"/>
      <c r="KUK538" s="0"/>
      <c r="KUL538" s="0"/>
      <c r="KUM538" s="0"/>
      <c r="KUN538" s="0"/>
      <c r="KUO538" s="0"/>
      <c r="KUP538" s="0"/>
      <c r="KUQ538" s="0"/>
      <c r="KUR538" s="0"/>
      <c r="KUS538" s="0"/>
      <c r="KUT538" s="0"/>
      <c r="KUU538" s="0"/>
      <c r="KUV538" s="0"/>
      <c r="KUW538" s="0"/>
      <c r="KUX538" s="0"/>
      <c r="KUY538" s="0"/>
      <c r="KUZ538" s="0"/>
      <c r="KVA538" s="0"/>
      <c r="KVB538" s="0"/>
      <c r="KVC538" s="0"/>
      <c r="KVD538" s="0"/>
      <c r="KVE538" s="0"/>
      <c r="KVF538" s="0"/>
      <c r="KVG538" s="0"/>
      <c r="KVH538" s="0"/>
      <c r="KVI538" s="0"/>
      <c r="KVJ538" s="0"/>
      <c r="KVK538" s="0"/>
      <c r="KVL538" s="0"/>
      <c r="KVM538" s="0"/>
      <c r="KVN538" s="0"/>
      <c r="KVO538" s="0"/>
      <c r="KVP538" s="0"/>
      <c r="KVQ538" s="0"/>
      <c r="KVR538" s="0"/>
      <c r="KVS538" s="0"/>
      <c r="KVT538" s="0"/>
      <c r="KVU538" s="0"/>
      <c r="KVV538" s="0"/>
      <c r="KVW538" s="0"/>
      <c r="KVX538" s="0"/>
      <c r="KVY538" s="0"/>
      <c r="KVZ538" s="0"/>
      <c r="KWA538" s="0"/>
      <c r="KWB538" s="0"/>
      <c r="KWC538" s="0"/>
      <c r="KWD538" s="0"/>
      <c r="KWE538" s="0"/>
      <c r="KWF538" s="0"/>
      <c r="KWG538" s="0"/>
      <c r="KWH538" s="0"/>
      <c r="KWI538" s="0"/>
      <c r="KWJ538" s="0"/>
      <c r="KWK538" s="0"/>
      <c r="KWL538" s="0"/>
      <c r="KWM538" s="0"/>
      <c r="KWN538" s="0"/>
      <c r="KWO538" s="0"/>
      <c r="KWP538" s="0"/>
      <c r="KWQ538" s="0"/>
      <c r="KWR538" s="0"/>
      <c r="KWS538" s="0"/>
      <c r="KWT538" s="0"/>
      <c r="KWU538" s="0"/>
      <c r="KWV538" s="0"/>
      <c r="KWW538" s="0"/>
      <c r="KWX538" s="0"/>
      <c r="KWY538" s="0"/>
      <c r="KWZ538" s="0"/>
      <c r="KXA538" s="0"/>
      <c r="KXB538" s="0"/>
      <c r="KXC538" s="0"/>
      <c r="KXD538" s="0"/>
      <c r="KXE538" s="0"/>
      <c r="KXF538" s="0"/>
      <c r="KXG538" s="0"/>
      <c r="KXH538" s="0"/>
      <c r="KXI538" s="0"/>
      <c r="KXJ538" s="0"/>
      <c r="KXK538" s="0"/>
      <c r="KXL538" s="0"/>
      <c r="KXM538" s="0"/>
      <c r="KXN538" s="0"/>
      <c r="KXO538" s="0"/>
      <c r="KXP538" s="0"/>
      <c r="KXQ538" s="0"/>
      <c r="KXR538" s="0"/>
      <c r="KXS538" s="0"/>
      <c r="KXT538" s="0"/>
      <c r="KXU538" s="0"/>
      <c r="KXV538" s="0"/>
      <c r="KXW538" s="0"/>
      <c r="KXX538" s="0"/>
      <c r="KXY538" s="0"/>
      <c r="KXZ538" s="0"/>
      <c r="KYA538" s="0"/>
      <c r="KYB538" s="0"/>
      <c r="KYC538" s="0"/>
      <c r="KYD538" s="0"/>
      <c r="KYE538" s="0"/>
      <c r="KYF538" s="0"/>
      <c r="KYG538" s="0"/>
      <c r="KYH538" s="0"/>
      <c r="KYI538" s="0"/>
      <c r="KYJ538" s="0"/>
      <c r="KYK538" s="0"/>
      <c r="KYL538" s="0"/>
      <c r="KYM538" s="0"/>
      <c r="KYN538" s="0"/>
      <c r="KYO538" s="0"/>
      <c r="KYP538" s="0"/>
      <c r="KYQ538" s="0"/>
      <c r="KYR538" s="0"/>
      <c r="KYS538" s="0"/>
      <c r="KYT538" s="0"/>
      <c r="KYU538" s="0"/>
      <c r="KYV538" s="0"/>
      <c r="KYW538" s="0"/>
      <c r="KYX538" s="0"/>
      <c r="KYY538" s="0"/>
      <c r="KYZ538" s="0"/>
      <c r="KZA538" s="0"/>
      <c r="KZB538" s="0"/>
      <c r="KZC538" s="0"/>
      <c r="KZD538" s="0"/>
      <c r="KZE538" s="0"/>
      <c r="KZF538" s="0"/>
      <c r="KZG538" s="0"/>
      <c r="KZH538" s="0"/>
      <c r="KZI538" s="0"/>
      <c r="KZJ538" s="0"/>
      <c r="KZK538" s="0"/>
      <c r="KZL538" s="0"/>
      <c r="KZM538" s="0"/>
      <c r="KZN538" s="0"/>
      <c r="KZO538" s="0"/>
      <c r="KZP538" s="0"/>
      <c r="KZQ538" s="0"/>
      <c r="KZR538" s="0"/>
      <c r="KZS538" s="0"/>
      <c r="KZT538" s="0"/>
      <c r="KZU538" s="0"/>
      <c r="KZV538" s="0"/>
      <c r="KZW538" s="0"/>
      <c r="KZX538" s="0"/>
      <c r="KZY538" s="0"/>
      <c r="KZZ538" s="0"/>
      <c r="LAA538" s="0"/>
      <c r="LAB538" s="0"/>
      <c r="LAC538" s="0"/>
      <c r="LAD538" s="0"/>
      <c r="LAE538" s="0"/>
      <c r="LAF538" s="0"/>
      <c r="LAG538" s="0"/>
      <c r="LAH538" s="0"/>
      <c r="LAI538" s="0"/>
      <c r="LAJ538" s="0"/>
      <c r="LAK538" s="0"/>
      <c r="LAL538" s="0"/>
      <c r="LAM538" s="0"/>
      <c r="LAN538" s="0"/>
      <c r="LAO538" s="0"/>
      <c r="LAP538" s="0"/>
      <c r="LAQ538" s="0"/>
      <c r="LAR538" s="0"/>
      <c r="LAS538" s="0"/>
      <c r="LAT538" s="0"/>
      <c r="LAU538" s="0"/>
      <c r="LAV538" s="0"/>
      <c r="LAW538" s="0"/>
      <c r="LAX538" s="0"/>
      <c r="LAY538" s="0"/>
      <c r="LAZ538" s="0"/>
      <c r="LBA538" s="0"/>
      <c r="LBB538" s="0"/>
      <c r="LBC538" s="0"/>
      <c r="LBD538" s="0"/>
      <c r="LBE538" s="0"/>
      <c r="LBF538" s="0"/>
      <c r="LBG538" s="0"/>
      <c r="LBH538" s="0"/>
      <c r="LBI538" s="0"/>
      <c r="LBJ538" s="0"/>
      <c r="LBK538" s="0"/>
      <c r="LBL538" s="0"/>
      <c r="LBM538" s="0"/>
      <c r="LBN538" s="0"/>
      <c r="LBO538" s="0"/>
      <c r="LBP538" s="0"/>
      <c r="LBQ538" s="0"/>
      <c r="LBR538" s="0"/>
      <c r="LBS538" s="0"/>
      <c r="LBT538" s="0"/>
      <c r="LBU538" s="0"/>
      <c r="LBV538" s="0"/>
      <c r="LBW538" s="0"/>
      <c r="LBX538" s="0"/>
      <c r="LBY538" s="0"/>
      <c r="LBZ538" s="0"/>
      <c r="LCA538" s="0"/>
      <c r="LCB538" s="0"/>
      <c r="LCC538" s="0"/>
      <c r="LCD538" s="0"/>
      <c r="LCE538" s="0"/>
      <c r="LCF538" s="0"/>
      <c r="LCG538" s="0"/>
      <c r="LCH538" s="0"/>
      <c r="LCI538" s="0"/>
      <c r="LCJ538" s="0"/>
      <c r="LCK538" s="0"/>
      <c r="LCL538" s="0"/>
      <c r="LCM538" s="0"/>
      <c r="LCN538" s="0"/>
      <c r="LCO538" s="0"/>
      <c r="LCP538" s="0"/>
      <c r="LCQ538" s="0"/>
      <c r="LCR538" s="0"/>
      <c r="LCS538" s="0"/>
      <c r="LCT538" s="0"/>
      <c r="LCU538" s="0"/>
      <c r="LCV538" s="0"/>
      <c r="LCW538" s="0"/>
      <c r="LCX538" s="0"/>
      <c r="LCY538" s="0"/>
      <c r="LCZ538" s="0"/>
      <c r="LDA538" s="0"/>
      <c r="LDB538" s="0"/>
      <c r="LDC538" s="0"/>
      <c r="LDD538" s="0"/>
      <c r="LDE538" s="0"/>
      <c r="LDF538" s="0"/>
      <c r="LDG538" s="0"/>
      <c r="LDH538" s="0"/>
      <c r="LDI538" s="0"/>
      <c r="LDJ538" s="0"/>
      <c r="LDK538" s="0"/>
      <c r="LDL538" s="0"/>
      <c r="LDM538" s="0"/>
      <c r="LDN538" s="0"/>
      <c r="LDO538" s="0"/>
      <c r="LDP538" s="0"/>
      <c r="LDQ538" s="0"/>
      <c r="LDR538" s="0"/>
      <c r="LDS538" s="0"/>
      <c r="LDT538" s="0"/>
      <c r="LDU538" s="0"/>
      <c r="LDV538" s="0"/>
      <c r="LDW538" s="0"/>
      <c r="LDX538" s="0"/>
      <c r="LDY538" s="0"/>
      <c r="LDZ538" s="0"/>
      <c r="LEA538" s="0"/>
      <c r="LEB538" s="0"/>
      <c r="LEC538" s="0"/>
      <c r="LED538" s="0"/>
      <c r="LEE538" s="0"/>
      <c r="LEF538" s="0"/>
      <c r="LEG538" s="0"/>
      <c r="LEH538" s="0"/>
      <c r="LEI538" s="0"/>
      <c r="LEJ538" s="0"/>
      <c r="LEK538" s="0"/>
      <c r="LEL538" s="0"/>
      <c r="LEM538" s="0"/>
      <c r="LEN538" s="0"/>
      <c r="LEO538" s="0"/>
      <c r="LEP538" s="0"/>
      <c r="LEQ538" s="0"/>
      <c r="LER538" s="0"/>
      <c r="LES538" s="0"/>
      <c r="LET538" s="0"/>
      <c r="LEU538" s="0"/>
      <c r="LEV538" s="0"/>
      <c r="LEW538" s="0"/>
      <c r="LEX538" s="0"/>
      <c r="LEY538" s="0"/>
      <c r="LEZ538" s="0"/>
      <c r="LFA538" s="0"/>
      <c r="LFB538" s="0"/>
      <c r="LFC538" s="0"/>
      <c r="LFD538" s="0"/>
      <c r="LFE538" s="0"/>
      <c r="LFF538" s="0"/>
      <c r="LFG538" s="0"/>
      <c r="LFH538" s="0"/>
      <c r="LFI538" s="0"/>
      <c r="LFJ538" s="0"/>
      <c r="LFK538" s="0"/>
      <c r="LFL538" s="0"/>
      <c r="LFM538" s="0"/>
      <c r="LFN538" s="0"/>
      <c r="LFO538" s="0"/>
      <c r="LFP538" s="0"/>
      <c r="LFQ538" s="0"/>
      <c r="LFR538" s="0"/>
      <c r="LFS538" s="0"/>
      <c r="LFT538" s="0"/>
      <c r="LFU538" s="0"/>
      <c r="LFV538" s="0"/>
      <c r="LFW538" s="0"/>
      <c r="LFX538" s="0"/>
      <c r="LFY538" s="0"/>
      <c r="LFZ538" s="0"/>
      <c r="LGA538" s="0"/>
      <c r="LGB538" s="0"/>
      <c r="LGC538" s="0"/>
      <c r="LGD538" s="0"/>
      <c r="LGE538" s="0"/>
      <c r="LGF538" s="0"/>
      <c r="LGG538" s="0"/>
      <c r="LGH538" s="0"/>
      <c r="LGI538" s="0"/>
      <c r="LGJ538" s="0"/>
      <c r="LGK538" s="0"/>
      <c r="LGL538" s="0"/>
      <c r="LGM538" s="0"/>
      <c r="LGN538" s="0"/>
      <c r="LGO538" s="0"/>
      <c r="LGP538" s="0"/>
      <c r="LGQ538" s="0"/>
      <c r="LGR538" s="0"/>
      <c r="LGS538" s="0"/>
      <c r="LGT538" s="0"/>
      <c r="LGU538" s="0"/>
      <c r="LGV538" s="0"/>
      <c r="LGW538" s="0"/>
      <c r="LGX538" s="0"/>
      <c r="LGY538" s="0"/>
      <c r="LGZ538" s="0"/>
      <c r="LHA538" s="0"/>
      <c r="LHB538" s="0"/>
      <c r="LHC538" s="0"/>
      <c r="LHD538" s="0"/>
      <c r="LHE538" s="0"/>
      <c r="LHF538" s="0"/>
      <c r="LHG538" s="0"/>
      <c r="LHH538" s="0"/>
      <c r="LHI538" s="0"/>
      <c r="LHJ538" s="0"/>
      <c r="LHK538" s="0"/>
      <c r="LHL538" s="0"/>
      <c r="LHM538" s="0"/>
      <c r="LHN538" s="0"/>
      <c r="LHO538" s="0"/>
      <c r="LHP538" s="0"/>
      <c r="LHQ538" s="0"/>
      <c r="LHR538" s="0"/>
      <c r="LHS538" s="0"/>
      <c r="LHT538" s="0"/>
      <c r="LHU538" s="0"/>
      <c r="LHV538" s="0"/>
      <c r="LHW538" s="0"/>
      <c r="LHX538" s="0"/>
      <c r="LHY538" s="0"/>
      <c r="LHZ538" s="0"/>
      <c r="LIA538" s="0"/>
      <c r="LIB538" s="0"/>
      <c r="LIC538" s="0"/>
      <c r="LID538" s="0"/>
      <c r="LIE538" s="0"/>
      <c r="LIF538" s="0"/>
      <c r="LIG538" s="0"/>
      <c r="LIH538" s="0"/>
      <c r="LII538" s="0"/>
      <c r="LIJ538" s="0"/>
      <c r="LIK538" s="0"/>
      <c r="LIL538" s="0"/>
      <c r="LIM538" s="0"/>
      <c r="LIN538" s="0"/>
      <c r="LIO538" s="0"/>
      <c r="LIP538" s="0"/>
      <c r="LIQ538" s="0"/>
      <c r="LIR538" s="0"/>
      <c r="LIS538" s="0"/>
      <c r="LIT538" s="0"/>
      <c r="LIU538" s="0"/>
      <c r="LIV538" s="0"/>
      <c r="LIW538" s="0"/>
      <c r="LIX538" s="0"/>
      <c r="LIY538" s="0"/>
      <c r="LIZ538" s="0"/>
      <c r="LJA538" s="0"/>
      <c r="LJB538" s="0"/>
      <c r="LJC538" s="0"/>
      <c r="LJD538" s="0"/>
      <c r="LJE538" s="0"/>
      <c r="LJF538" s="0"/>
      <c r="LJG538" s="0"/>
      <c r="LJH538" s="0"/>
      <c r="LJI538" s="0"/>
      <c r="LJJ538" s="0"/>
      <c r="LJK538" s="0"/>
      <c r="LJL538" s="0"/>
      <c r="LJM538" s="0"/>
      <c r="LJN538" s="0"/>
      <c r="LJO538" s="0"/>
      <c r="LJP538" s="0"/>
      <c r="LJQ538" s="0"/>
      <c r="LJR538" s="0"/>
      <c r="LJS538" s="0"/>
      <c r="LJT538" s="0"/>
      <c r="LJU538" s="0"/>
      <c r="LJV538" s="0"/>
      <c r="LJW538" s="0"/>
      <c r="LJX538" s="0"/>
      <c r="LJY538" s="0"/>
      <c r="LJZ538" s="0"/>
      <c r="LKA538" s="0"/>
      <c r="LKB538" s="0"/>
      <c r="LKC538" s="0"/>
      <c r="LKD538" s="0"/>
      <c r="LKE538" s="0"/>
      <c r="LKF538" s="0"/>
      <c r="LKG538" s="0"/>
      <c r="LKH538" s="0"/>
      <c r="LKI538" s="0"/>
      <c r="LKJ538" s="0"/>
      <c r="LKK538" s="0"/>
      <c r="LKL538" s="0"/>
      <c r="LKM538" s="0"/>
      <c r="LKN538" s="0"/>
      <c r="LKO538" s="0"/>
      <c r="LKP538" s="0"/>
      <c r="LKQ538" s="0"/>
      <c r="LKR538" s="0"/>
      <c r="LKS538" s="0"/>
      <c r="LKT538" s="0"/>
      <c r="LKU538" s="0"/>
      <c r="LKV538" s="0"/>
      <c r="LKW538" s="0"/>
      <c r="LKX538" s="0"/>
      <c r="LKY538" s="0"/>
      <c r="LKZ538" s="0"/>
      <c r="LLA538" s="0"/>
      <c r="LLB538" s="0"/>
      <c r="LLC538" s="0"/>
      <c r="LLD538" s="0"/>
      <c r="LLE538" s="0"/>
      <c r="LLF538" s="0"/>
      <c r="LLG538" s="0"/>
      <c r="LLH538" s="0"/>
      <c r="LLI538" s="0"/>
      <c r="LLJ538" s="0"/>
      <c r="LLK538" s="0"/>
      <c r="LLL538" s="0"/>
      <c r="LLM538" s="0"/>
      <c r="LLN538" s="0"/>
      <c r="LLO538" s="0"/>
      <c r="LLP538" s="0"/>
      <c r="LLQ538" s="0"/>
      <c r="LLR538" s="0"/>
      <c r="LLS538" s="0"/>
      <c r="LLT538" s="0"/>
      <c r="LLU538" s="0"/>
      <c r="LLV538" s="0"/>
      <c r="LLW538" s="0"/>
      <c r="LLX538" s="0"/>
      <c r="LLY538" s="0"/>
      <c r="LLZ538" s="0"/>
      <c r="LMA538" s="0"/>
      <c r="LMB538" s="0"/>
      <c r="LMC538" s="0"/>
      <c r="LMD538" s="0"/>
      <c r="LME538" s="0"/>
      <c r="LMF538" s="0"/>
      <c r="LMG538" s="0"/>
      <c r="LMH538" s="0"/>
      <c r="LMI538" s="0"/>
      <c r="LMJ538" s="0"/>
      <c r="LMK538" s="0"/>
      <c r="LML538" s="0"/>
      <c r="LMM538" s="0"/>
      <c r="LMN538" s="0"/>
      <c r="LMO538" s="0"/>
      <c r="LMP538" s="0"/>
      <c r="LMQ538" s="0"/>
      <c r="LMR538" s="0"/>
      <c r="LMS538" s="0"/>
      <c r="LMT538" s="0"/>
      <c r="LMU538" s="0"/>
      <c r="LMV538" s="0"/>
      <c r="LMW538" s="0"/>
      <c r="LMX538" s="0"/>
      <c r="LMY538" s="0"/>
      <c r="LMZ538" s="0"/>
      <c r="LNA538" s="0"/>
      <c r="LNB538" s="0"/>
      <c r="LNC538" s="0"/>
      <c r="LND538" s="0"/>
      <c r="LNE538" s="0"/>
      <c r="LNF538" s="0"/>
      <c r="LNG538" s="0"/>
      <c r="LNH538" s="0"/>
      <c r="LNI538" s="0"/>
      <c r="LNJ538" s="0"/>
      <c r="LNK538" s="0"/>
      <c r="LNL538" s="0"/>
      <c r="LNM538" s="0"/>
      <c r="LNN538" s="0"/>
      <c r="LNO538" s="0"/>
      <c r="LNP538" s="0"/>
      <c r="LNQ538" s="0"/>
      <c r="LNR538" s="0"/>
      <c r="LNS538" s="0"/>
      <c r="LNT538" s="0"/>
      <c r="LNU538" s="0"/>
      <c r="LNV538" s="0"/>
      <c r="LNW538" s="0"/>
      <c r="LNX538" s="0"/>
      <c r="LNY538" s="0"/>
      <c r="LNZ538" s="0"/>
      <c r="LOA538" s="0"/>
      <c r="LOB538" s="0"/>
      <c r="LOC538" s="0"/>
      <c r="LOD538" s="0"/>
      <c r="LOE538" s="0"/>
      <c r="LOF538" s="0"/>
      <c r="LOG538" s="0"/>
      <c r="LOH538" s="0"/>
      <c r="LOI538" s="0"/>
      <c r="LOJ538" s="0"/>
      <c r="LOK538" s="0"/>
      <c r="LOL538" s="0"/>
      <c r="LOM538" s="0"/>
      <c r="LON538" s="0"/>
      <c r="LOO538" s="0"/>
      <c r="LOP538" s="0"/>
      <c r="LOQ538" s="0"/>
      <c r="LOR538" s="0"/>
      <c r="LOS538" s="0"/>
      <c r="LOT538" s="0"/>
      <c r="LOU538" s="0"/>
      <c r="LOV538" s="0"/>
      <c r="LOW538" s="0"/>
      <c r="LOX538" s="0"/>
      <c r="LOY538" s="0"/>
      <c r="LOZ538" s="0"/>
      <c r="LPA538" s="0"/>
      <c r="LPB538" s="0"/>
      <c r="LPC538" s="0"/>
      <c r="LPD538" s="0"/>
      <c r="LPE538" s="0"/>
      <c r="LPF538" s="0"/>
      <c r="LPG538" s="0"/>
      <c r="LPH538" s="0"/>
      <c r="LPI538" s="0"/>
      <c r="LPJ538" s="0"/>
      <c r="LPK538" s="0"/>
      <c r="LPL538" s="0"/>
      <c r="LPM538" s="0"/>
      <c r="LPN538" s="0"/>
      <c r="LPO538" s="0"/>
      <c r="LPP538" s="0"/>
      <c r="LPQ538" s="0"/>
      <c r="LPR538" s="0"/>
      <c r="LPS538" s="0"/>
      <c r="LPT538" s="0"/>
      <c r="LPU538" s="0"/>
      <c r="LPV538" s="0"/>
      <c r="LPW538" s="0"/>
      <c r="LPX538" s="0"/>
      <c r="LPY538" s="0"/>
      <c r="LPZ538" s="0"/>
      <c r="LQA538" s="0"/>
      <c r="LQB538" s="0"/>
      <c r="LQC538" s="0"/>
      <c r="LQD538" s="0"/>
      <c r="LQE538" s="0"/>
      <c r="LQF538" s="0"/>
      <c r="LQG538" s="0"/>
      <c r="LQH538" s="0"/>
      <c r="LQI538" s="0"/>
      <c r="LQJ538" s="0"/>
      <c r="LQK538" s="0"/>
      <c r="LQL538" s="0"/>
      <c r="LQM538" s="0"/>
      <c r="LQN538" s="0"/>
      <c r="LQO538" s="0"/>
      <c r="LQP538" s="0"/>
      <c r="LQQ538" s="0"/>
      <c r="LQR538" s="0"/>
      <c r="LQS538" s="0"/>
      <c r="LQT538" s="0"/>
      <c r="LQU538" s="0"/>
      <c r="LQV538" s="0"/>
      <c r="LQW538" s="0"/>
      <c r="LQX538" s="0"/>
      <c r="LQY538" s="0"/>
      <c r="LQZ538" s="0"/>
      <c r="LRA538" s="0"/>
      <c r="LRB538" s="0"/>
      <c r="LRC538" s="0"/>
      <c r="LRD538" s="0"/>
      <c r="LRE538" s="0"/>
      <c r="LRF538" s="0"/>
      <c r="LRG538" s="0"/>
      <c r="LRH538" s="0"/>
      <c r="LRI538" s="0"/>
      <c r="LRJ538" s="0"/>
      <c r="LRK538" s="0"/>
      <c r="LRL538" s="0"/>
      <c r="LRM538" s="0"/>
      <c r="LRN538" s="0"/>
      <c r="LRO538" s="0"/>
      <c r="LRP538" s="0"/>
      <c r="LRQ538" s="0"/>
      <c r="LRR538" s="0"/>
      <c r="LRS538" s="0"/>
      <c r="LRT538" s="0"/>
      <c r="LRU538" s="0"/>
      <c r="LRV538" s="0"/>
      <c r="LRW538" s="0"/>
      <c r="LRX538" s="0"/>
      <c r="LRY538" s="0"/>
      <c r="LRZ538" s="0"/>
      <c r="LSA538" s="0"/>
      <c r="LSB538" s="0"/>
      <c r="LSC538" s="0"/>
      <c r="LSD538" s="0"/>
      <c r="LSE538" s="0"/>
      <c r="LSF538" s="0"/>
      <c r="LSG538" s="0"/>
      <c r="LSH538" s="0"/>
      <c r="LSI538" s="0"/>
      <c r="LSJ538" s="0"/>
      <c r="LSK538" s="0"/>
      <c r="LSL538" s="0"/>
      <c r="LSM538" s="0"/>
      <c r="LSN538" s="0"/>
      <c r="LSO538" s="0"/>
      <c r="LSP538" s="0"/>
      <c r="LSQ538" s="0"/>
      <c r="LSR538" s="0"/>
      <c r="LSS538" s="0"/>
      <c r="LST538" s="0"/>
      <c r="LSU538" s="0"/>
      <c r="LSV538" s="0"/>
      <c r="LSW538" s="0"/>
      <c r="LSX538" s="0"/>
      <c r="LSY538" s="0"/>
      <c r="LSZ538" s="0"/>
      <c r="LTA538" s="0"/>
      <c r="LTB538" s="0"/>
      <c r="LTC538" s="0"/>
      <c r="LTD538" s="0"/>
      <c r="LTE538" s="0"/>
      <c r="LTF538" s="0"/>
      <c r="LTG538" s="0"/>
      <c r="LTH538" s="0"/>
      <c r="LTI538" s="0"/>
      <c r="LTJ538" s="0"/>
      <c r="LTK538" s="0"/>
      <c r="LTL538" s="0"/>
      <c r="LTM538" s="0"/>
      <c r="LTN538" s="0"/>
      <c r="LTO538" s="0"/>
      <c r="LTP538" s="0"/>
      <c r="LTQ538" s="0"/>
      <c r="LTR538" s="0"/>
      <c r="LTS538" s="0"/>
      <c r="LTT538" s="0"/>
      <c r="LTU538" s="0"/>
      <c r="LTV538" s="0"/>
      <c r="LTW538" s="0"/>
      <c r="LTX538" s="0"/>
      <c r="LTY538" s="0"/>
      <c r="LTZ538" s="0"/>
      <c r="LUA538" s="0"/>
      <c r="LUB538" s="0"/>
      <c r="LUC538" s="0"/>
      <c r="LUD538" s="0"/>
      <c r="LUE538" s="0"/>
      <c r="LUF538" s="0"/>
      <c r="LUG538" s="0"/>
      <c r="LUH538" s="0"/>
      <c r="LUI538" s="0"/>
      <c r="LUJ538" s="0"/>
      <c r="LUK538" s="0"/>
      <c r="LUL538" s="0"/>
      <c r="LUM538" s="0"/>
      <c r="LUN538" s="0"/>
      <c r="LUO538" s="0"/>
      <c r="LUP538" s="0"/>
      <c r="LUQ538" s="0"/>
      <c r="LUR538" s="0"/>
      <c r="LUS538" s="0"/>
      <c r="LUT538" s="0"/>
      <c r="LUU538" s="0"/>
      <c r="LUV538" s="0"/>
      <c r="LUW538" s="0"/>
      <c r="LUX538" s="0"/>
      <c r="LUY538" s="0"/>
      <c r="LUZ538" s="0"/>
      <c r="LVA538" s="0"/>
      <c r="LVB538" s="0"/>
      <c r="LVC538" s="0"/>
      <c r="LVD538" s="0"/>
      <c r="LVE538" s="0"/>
      <c r="LVF538" s="0"/>
      <c r="LVG538" s="0"/>
      <c r="LVH538" s="0"/>
      <c r="LVI538" s="0"/>
      <c r="LVJ538" s="0"/>
      <c r="LVK538" s="0"/>
      <c r="LVL538" s="0"/>
      <c r="LVM538" s="0"/>
      <c r="LVN538" s="0"/>
      <c r="LVO538" s="0"/>
      <c r="LVP538" s="0"/>
      <c r="LVQ538" s="0"/>
      <c r="LVR538" s="0"/>
      <c r="LVS538" s="0"/>
      <c r="LVT538" s="0"/>
      <c r="LVU538" s="0"/>
      <c r="LVV538" s="0"/>
      <c r="LVW538" s="0"/>
      <c r="LVX538" s="0"/>
      <c r="LVY538" s="0"/>
      <c r="LVZ538" s="0"/>
      <c r="LWA538" s="0"/>
      <c r="LWB538" s="0"/>
      <c r="LWC538" s="0"/>
      <c r="LWD538" s="0"/>
      <c r="LWE538" s="0"/>
      <c r="LWF538" s="0"/>
      <c r="LWG538" s="0"/>
      <c r="LWH538" s="0"/>
      <c r="LWI538" s="0"/>
      <c r="LWJ538" s="0"/>
      <c r="LWK538" s="0"/>
      <c r="LWL538" s="0"/>
      <c r="LWM538" s="0"/>
      <c r="LWN538" s="0"/>
      <c r="LWO538" s="0"/>
      <c r="LWP538" s="0"/>
      <c r="LWQ538" s="0"/>
      <c r="LWR538" s="0"/>
      <c r="LWS538" s="0"/>
      <c r="LWT538" s="0"/>
      <c r="LWU538" s="0"/>
      <c r="LWV538" s="0"/>
      <c r="LWW538" s="0"/>
      <c r="LWX538" s="0"/>
      <c r="LWY538" s="0"/>
      <c r="LWZ538" s="0"/>
      <c r="LXA538" s="0"/>
      <c r="LXB538" s="0"/>
      <c r="LXC538" s="0"/>
      <c r="LXD538" s="0"/>
      <c r="LXE538" s="0"/>
      <c r="LXF538" s="0"/>
      <c r="LXG538" s="0"/>
      <c r="LXH538" s="0"/>
      <c r="LXI538" s="0"/>
      <c r="LXJ538" s="0"/>
      <c r="LXK538" s="0"/>
      <c r="LXL538" s="0"/>
      <c r="LXM538" s="0"/>
      <c r="LXN538" s="0"/>
      <c r="LXO538" s="0"/>
      <c r="LXP538" s="0"/>
      <c r="LXQ538" s="0"/>
      <c r="LXR538" s="0"/>
      <c r="LXS538" s="0"/>
      <c r="LXT538" s="0"/>
      <c r="LXU538" s="0"/>
      <c r="LXV538" s="0"/>
      <c r="LXW538" s="0"/>
      <c r="LXX538" s="0"/>
      <c r="LXY538" s="0"/>
      <c r="LXZ538" s="0"/>
      <c r="LYA538" s="0"/>
      <c r="LYB538" s="0"/>
      <c r="LYC538" s="0"/>
      <c r="LYD538" s="0"/>
      <c r="LYE538" s="0"/>
      <c r="LYF538" s="0"/>
      <c r="LYG538" s="0"/>
      <c r="LYH538" s="0"/>
      <c r="LYI538" s="0"/>
      <c r="LYJ538" s="0"/>
      <c r="LYK538" s="0"/>
      <c r="LYL538" s="0"/>
      <c r="LYM538" s="0"/>
      <c r="LYN538" s="0"/>
      <c r="LYO538" s="0"/>
      <c r="LYP538" s="0"/>
      <c r="LYQ538" s="0"/>
      <c r="LYR538" s="0"/>
      <c r="LYS538" s="0"/>
      <c r="LYT538" s="0"/>
      <c r="LYU538" s="0"/>
      <c r="LYV538" s="0"/>
      <c r="LYW538" s="0"/>
      <c r="LYX538" s="0"/>
      <c r="LYY538" s="0"/>
      <c r="LYZ538" s="0"/>
      <c r="LZA538" s="0"/>
      <c r="LZB538" s="0"/>
      <c r="LZC538" s="0"/>
      <c r="LZD538" s="0"/>
      <c r="LZE538" s="0"/>
      <c r="LZF538" s="0"/>
      <c r="LZG538" s="0"/>
      <c r="LZH538" s="0"/>
      <c r="LZI538" s="0"/>
      <c r="LZJ538" s="0"/>
      <c r="LZK538" s="0"/>
      <c r="LZL538" s="0"/>
      <c r="LZM538" s="0"/>
      <c r="LZN538" s="0"/>
      <c r="LZO538" s="0"/>
      <c r="LZP538" s="0"/>
      <c r="LZQ538" s="0"/>
      <c r="LZR538" s="0"/>
      <c r="LZS538" s="0"/>
      <c r="LZT538" s="0"/>
      <c r="LZU538" s="0"/>
      <c r="LZV538" s="0"/>
      <c r="LZW538" s="0"/>
      <c r="LZX538" s="0"/>
      <c r="LZY538" s="0"/>
      <c r="LZZ538" s="0"/>
      <c r="MAA538" s="0"/>
      <c r="MAB538" s="0"/>
      <c r="MAC538" s="0"/>
      <c r="MAD538" s="0"/>
      <c r="MAE538" s="0"/>
      <c r="MAF538" s="0"/>
      <c r="MAG538" s="0"/>
      <c r="MAH538" s="0"/>
      <c r="MAI538" s="0"/>
      <c r="MAJ538" s="0"/>
      <c r="MAK538" s="0"/>
      <c r="MAL538" s="0"/>
      <c r="MAM538" s="0"/>
      <c r="MAN538" s="0"/>
      <c r="MAO538" s="0"/>
      <c r="MAP538" s="0"/>
      <c r="MAQ538" s="0"/>
      <c r="MAR538" s="0"/>
      <c r="MAS538" s="0"/>
      <c r="MAT538" s="0"/>
      <c r="MAU538" s="0"/>
      <c r="MAV538" s="0"/>
      <c r="MAW538" s="0"/>
      <c r="MAX538" s="0"/>
      <c r="MAY538" s="0"/>
      <c r="MAZ538" s="0"/>
      <c r="MBA538" s="0"/>
      <c r="MBB538" s="0"/>
      <c r="MBC538" s="0"/>
      <c r="MBD538" s="0"/>
      <c r="MBE538" s="0"/>
      <c r="MBF538" s="0"/>
      <c r="MBG538" s="0"/>
      <c r="MBH538" s="0"/>
      <c r="MBI538" s="0"/>
      <c r="MBJ538" s="0"/>
      <c r="MBK538" s="0"/>
      <c r="MBL538" s="0"/>
      <c r="MBM538" s="0"/>
      <c r="MBN538" s="0"/>
      <c r="MBO538" s="0"/>
      <c r="MBP538" s="0"/>
      <c r="MBQ538" s="0"/>
      <c r="MBR538" s="0"/>
      <c r="MBS538" s="0"/>
      <c r="MBT538" s="0"/>
      <c r="MBU538" s="0"/>
      <c r="MBV538" s="0"/>
      <c r="MBW538" s="0"/>
      <c r="MBX538" s="0"/>
      <c r="MBY538" s="0"/>
      <c r="MBZ538" s="0"/>
      <c r="MCA538" s="0"/>
      <c r="MCB538" s="0"/>
      <c r="MCC538" s="0"/>
      <c r="MCD538" s="0"/>
      <c r="MCE538" s="0"/>
      <c r="MCF538" s="0"/>
      <c r="MCG538" s="0"/>
      <c r="MCH538" s="0"/>
      <c r="MCI538" s="0"/>
      <c r="MCJ538" s="0"/>
      <c r="MCK538" s="0"/>
      <c r="MCL538" s="0"/>
      <c r="MCM538" s="0"/>
      <c r="MCN538" s="0"/>
      <c r="MCO538" s="0"/>
      <c r="MCP538" s="0"/>
      <c r="MCQ538" s="0"/>
      <c r="MCR538" s="0"/>
      <c r="MCS538" s="0"/>
      <c r="MCT538" s="0"/>
      <c r="MCU538" s="0"/>
      <c r="MCV538" s="0"/>
      <c r="MCW538" s="0"/>
      <c r="MCX538" s="0"/>
      <c r="MCY538" s="0"/>
      <c r="MCZ538" s="0"/>
      <c r="MDA538" s="0"/>
      <c r="MDB538" s="0"/>
      <c r="MDC538" s="0"/>
      <c r="MDD538" s="0"/>
      <c r="MDE538" s="0"/>
      <c r="MDF538" s="0"/>
      <c r="MDG538" s="0"/>
      <c r="MDH538" s="0"/>
      <c r="MDI538" s="0"/>
      <c r="MDJ538" s="0"/>
      <c r="MDK538" s="0"/>
      <c r="MDL538" s="0"/>
      <c r="MDM538" s="0"/>
      <c r="MDN538" s="0"/>
      <c r="MDO538" s="0"/>
      <c r="MDP538" s="0"/>
      <c r="MDQ538" s="0"/>
      <c r="MDR538" s="0"/>
      <c r="MDS538" s="0"/>
      <c r="MDT538" s="0"/>
      <c r="MDU538" s="0"/>
      <c r="MDV538" s="0"/>
      <c r="MDW538" s="0"/>
      <c r="MDX538" s="0"/>
      <c r="MDY538" s="0"/>
      <c r="MDZ538" s="0"/>
      <c r="MEA538" s="0"/>
      <c r="MEB538" s="0"/>
      <c r="MEC538" s="0"/>
      <c r="MED538" s="0"/>
      <c r="MEE538" s="0"/>
      <c r="MEF538" s="0"/>
      <c r="MEG538" s="0"/>
      <c r="MEH538" s="0"/>
      <c r="MEI538" s="0"/>
      <c r="MEJ538" s="0"/>
      <c r="MEK538" s="0"/>
      <c r="MEL538" s="0"/>
      <c r="MEM538" s="0"/>
      <c r="MEN538" s="0"/>
      <c r="MEO538" s="0"/>
      <c r="MEP538" s="0"/>
      <c r="MEQ538" s="0"/>
      <c r="MER538" s="0"/>
      <c r="MES538" s="0"/>
      <c r="MET538" s="0"/>
      <c r="MEU538" s="0"/>
      <c r="MEV538" s="0"/>
      <c r="MEW538" s="0"/>
      <c r="MEX538" s="0"/>
      <c r="MEY538" s="0"/>
      <c r="MEZ538" s="0"/>
      <c r="MFA538" s="0"/>
      <c r="MFB538" s="0"/>
      <c r="MFC538" s="0"/>
      <c r="MFD538" s="0"/>
      <c r="MFE538" s="0"/>
      <c r="MFF538" s="0"/>
      <c r="MFG538" s="0"/>
      <c r="MFH538" s="0"/>
      <c r="MFI538" s="0"/>
      <c r="MFJ538" s="0"/>
      <c r="MFK538" s="0"/>
      <c r="MFL538" s="0"/>
      <c r="MFM538" s="0"/>
      <c r="MFN538" s="0"/>
      <c r="MFO538" s="0"/>
      <c r="MFP538" s="0"/>
      <c r="MFQ538" s="0"/>
      <c r="MFR538" s="0"/>
      <c r="MFS538" s="0"/>
      <c r="MFT538" s="0"/>
      <c r="MFU538" s="0"/>
      <c r="MFV538" s="0"/>
      <c r="MFW538" s="0"/>
      <c r="MFX538" s="0"/>
      <c r="MFY538" s="0"/>
      <c r="MFZ538" s="0"/>
      <c r="MGA538" s="0"/>
      <c r="MGB538" s="0"/>
      <c r="MGC538" s="0"/>
      <c r="MGD538" s="0"/>
      <c r="MGE538" s="0"/>
      <c r="MGF538" s="0"/>
      <c r="MGG538" s="0"/>
      <c r="MGH538" s="0"/>
      <c r="MGI538" s="0"/>
      <c r="MGJ538" s="0"/>
      <c r="MGK538" s="0"/>
      <c r="MGL538" s="0"/>
      <c r="MGM538" s="0"/>
      <c r="MGN538" s="0"/>
      <c r="MGO538" s="0"/>
      <c r="MGP538" s="0"/>
      <c r="MGQ538" s="0"/>
      <c r="MGR538" s="0"/>
      <c r="MGS538" s="0"/>
      <c r="MGT538" s="0"/>
      <c r="MGU538" s="0"/>
      <c r="MGV538" s="0"/>
      <c r="MGW538" s="0"/>
      <c r="MGX538" s="0"/>
      <c r="MGY538" s="0"/>
      <c r="MGZ538" s="0"/>
      <c r="MHA538" s="0"/>
      <c r="MHB538" s="0"/>
      <c r="MHC538" s="0"/>
      <c r="MHD538" s="0"/>
      <c r="MHE538" s="0"/>
      <c r="MHF538" s="0"/>
      <c r="MHG538" s="0"/>
      <c r="MHH538" s="0"/>
      <c r="MHI538" s="0"/>
      <c r="MHJ538" s="0"/>
      <c r="MHK538" s="0"/>
      <c r="MHL538" s="0"/>
      <c r="MHM538" s="0"/>
      <c r="MHN538" s="0"/>
      <c r="MHO538" s="0"/>
      <c r="MHP538" s="0"/>
      <c r="MHQ538" s="0"/>
      <c r="MHR538" s="0"/>
      <c r="MHS538" s="0"/>
      <c r="MHT538" s="0"/>
      <c r="MHU538" s="0"/>
      <c r="MHV538" s="0"/>
      <c r="MHW538" s="0"/>
      <c r="MHX538" s="0"/>
      <c r="MHY538" s="0"/>
      <c r="MHZ538" s="0"/>
      <c r="MIA538" s="0"/>
      <c r="MIB538" s="0"/>
      <c r="MIC538" s="0"/>
      <c r="MID538" s="0"/>
      <c r="MIE538" s="0"/>
      <c r="MIF538" s="0"/>
      <c r="MIG538" s="0"/>
      <c r="MIH538" s="0"/>
      <c r="MII538" s="0"/>
      <c r="MIJ538" s="0"/>
      <c r="MIK538" s="0"/>
      <c r="MIL538" s="0"/>
      <c r="MIM538" s="0"/>
      <c r="MIN538" s="0"/>
      <c r="MIO538" s="0"/>
      <c r="MIP538" s="0"/>
      <c r="MIQ538" s="0"/>
      <c r="MIR538" s="0"/>
      <c r="MIS538" s="0"/>
      <c r="MIT538" s="0"/>
      <c r="MIU538" s="0"/>
      <c r="MIV538" s="0"/>
      <c r="MIW538" s="0"/>
      <c r="MIX538" s="0"/>
      <c r="MIY538" s="0"/>
      <c r="MIZ538" s="0"/>
      <c r="MJA538" s="0"/>
      <c r="MJB538" s="0"/>
      <c r="MJC538" s="0"/>
      <c r="MJD538" s="0"/>
      <c r="MJE538" s="0"/>
      <c r="MJF538" s="0"/>
      <c r="MJG538" s="0"/>
      <c r="MJH538" s="0"/>
      <c r="MJI538" s="0"/>
      <c r="MJJ538" s="0"/>
      <c r="MJK538" s="0"/>
      <c r="MJL538" s="0"/>
      <c r="MJM538" s="0"/>
      <c r="MJN538" s="0"/>
      <c r="MJO538" s="0"/>
      <c r="MJP538" s="0"/>
      <c r="MJQ538" s="0"/>
      <c r="MJR538" s="0"/>
      <c r="MJS538" s="0"/>
      <c r="MJT538" s="0"/>
      <c r="MJU538" s="0"/>
      <c r="MJV538" s="0"/>
      <c r="MJW538" s="0"/>
      <c r="MJX538" s="0"/>
      <c r="MJY538" s="0"/>
      <c r="MJZ538" s="0"/>
      <c r="MKA538" s="0"/>
      <c r="MKB538" s="0"/>
      <c r="MKC538" s="0"/>
      <c r="MKD538" s="0"/>
      <c r="MKE538" s="0"/>
      <c r="MKF538" s="0"/>
      <c r="MKG538" s="0"/>
      <c r="MKH538" s="0"/>
      <c r="MKI538" s="0"/>
      <c r="MKJ538" s="0"/>
      <c r="MKK538" s="0"/>
      <c r="MKL538" s="0"/>
      <c r="MKM538" s="0"/>
      <c r="MKN538" s="0"/>
      <c r="MKO538" s="0"/>
      <c r="MKP538" s="0"/>
      <c r="MKQ538" s="0"/>
      <c r="MKR538" s="0"/>
      <c r="MKS538" s="0"/>
      <c r="MKT538" s="0"/>
      <c r="MKU538" s="0"/>
      <c r="MKV538" s="0"/>
      <c r="MKW538" s="0"/>
      <c r="MKX538" s="0"/>
      <c r="MKY538" s="0"/>
      <c r="MKZ538" s="0"/>
      <c r="MLA538" s="0"/>
      <c r="MLB538" s="0"/>
      <c r="MLC538" s="0"/>
      <c r="MLD538" s="0"/>
      <c r="MLE538" s="0"/>
      <c r="MLF538" s="0"/>
      <c r="MLG538" s="0"/>
      <c r="MLH538" s="0"/>
      <c r="MLI538" s="0"/>
      <c r="MLJ538" s="0"/>
      <c r="MLK538" s="0"/>
      <c r="MLL538" s="0"/>
      <c r="MLM538" s="0"/>
      <c r="MLN538" s="0"/>
      <c r="MLO538" s="0"/>
      <c r="MLP538" s="0"/>
      <c r="MLQ538" s="0"/>
      <c r="MLR538" s="0"/>
      <c r="MLS538" s="0"/>
      <c r="MLT538" s="0"/>
      <c r="MLU538" s="0"/>
      <c r="MLV538" s="0"/>
      <c r="MLW538" s="0"/>
      <c r="MLX538" s="0"/>
      <c r="MLY538" s="0"/>
      <c r="MLZ538" s="0"/>
      <c r="MMA538" s="0"/>
      <c r="MMB538" s="0"/>
      <c r="MMC538" s="0"/>
      <c r="MMD538" s="0"/>
      <c r="MME538" s="0"/>
      <c r="MMF538" s="0"/>
      <c r="MMG538" s="0"/>
      <c r="MMH538" s="0"/>
      <c r="MMI538" s="0"/>
      <c r="MMJ538" s="0"/>
      <c r="MMK538" s="0"/>
      <c r="MML538" s="0"/>
      <c r="MMM538" s="0"/>
      <c r="MMN538" s="0"/>
      <c r="MMO538" s="0"/>
      <c r="MMP538" s="0"/>
      <c r="MMQ538" s="0"/>
      <c r="MMR538" s="0"/>
      <c r="MMS538" s="0"/>
      <c r="MMT538" s="0"/>
      <c r="MMU538" s="0"/>
      <c r="MMV538" s="0"/>
      <c r="MMW538" s="0"/>
      <c r="MMX538" s="0"/>
      <c r="MMY538" s="0"/>
      <c r="MMZ538" s="0"/>
      <c r="MNA538" s="0"/>
      <c r="MNB538" s="0"/>
      <c r="MNC538" s="0"/>
      <c r="MND538" s="0"/>
      <c r="MNE538" s="0"/>
      <c r="MNF538" s="0"/>
      <c r="MNG538" s="0"/>
      <c r="MNH538" s="0"/>
      <c r="MNI538" s="0"/>
      <c r="MNJ538" s="0"/>
      <c r="MNK538" s="0"/>
      <c r="MNL538" s="0"/>
      <c r="MNM538" s="0"/>
      <c r="MNN538" s="0"/>
      <c r="MNO538" s="0"/>
      <c r="MNP538" s="0"/>
      <c r="MNQ538" s="0"/>
      <c r="MNR538" s="0"/>
      <c r="MNS538" s="0"/>
      <c r="MNT538" s="0"/>
      <c r="MNU538" s="0"/>
      <c r="MNV538" s="0"/>
      <c r="MNW538" s="0"/>
      <c r="MNX538" s="0"/>
      <c r="MNY538" s="0"/>
      <c r="MNZ538" s="0"/>
      <c r="MOA538" s="0"/>
      <c r="MOB538" s="0"/>
      <c r="MOC538" s="0"/>
      <c r="MOD538" s="0"/>
      <c r="MOE538" s="0"/>
      <c r="MOF538" s="0"/>
      <c r="MOG538" s="0"/>
      <c r="MOH538" s="0"/>
      <c r="MOI538" s="0"/>
      <c r="MOJ538" s="0"/>
      <c r="MOK538" s="0"/>
      <c r="MOL538" s="0"/>
      <c r="MOM538" s="0"/>
      <c r="MON538" s="0"/>
      <c r="MOO538" s="0"/>
      <c r="MOP538" s="0"/>
      <c r="MOQ538" s="0"/>
      <c r="MOR538" s="0"/>
      <c r="MOS538" s="0"/>
      <c r="MOT538" s="0"/>
      <c r="MOU538" s="0"/>
      <c r="MOV538" s="0"/>
      <c r="MOW538" s="0"/>
      <c r="MOX538" s="0"/>
      <c r="MOY538" s="0"/>
      <c r="MOZ538" s="0"/>
      <c r="MPA538" s="0"/>
      <c r="MPB538" s="0"/>
      <c r="MPC538" s="0"/>
      <c r="MPD538" s="0"/>
      <c r="MPE538" s="0"/>
      <c r="MPF538" s="0"/>
      <c r="MPG538" s="0"/>
      <c r="MPH538" s="0"/>
      <c r="MPI538" s="0"/>
      <c r="MPJ538" s="0"/>
      <c r="MPK538" s="0"/>
      <c r="MPL538" s="0"/>
      <c r="MPM538" s="0"/>
      <c r="MPN538" s="0"/>
      <c r="MPO538" s="0"/>
      <c r="MPP538" s="0"/>
      <c r="MPQ538" s="0"/>
      <c r="MPR538" s="0"/>
      <c r="MPS538" s="0"/>
      <c r="MPT538" s="0"/>
      <c r="MPU538" s="0"/>
      <c r="MPV538" s="0"/>
      <c r="MPW538" s="0"/>
      <c r="MPX538" s="0"/>
      <c r="MPY538" s="0"/>
      <c r="MPZ538" s="0"/>
      <c r="MQA538" s="0"/>
      <c r="MQB538" s="0"/>
      <c r="MQC538" s="0"/>
      <c r="MQD538" s="0"/>
      <c r="MQE538" s="0"/>
      <c r="MQF538" s="0"/>
      <c r="MQG538" s="0"/>
      <c r="MQH538" s="0"/>
      <c r="MQI538" s="0"/>
      <c r="MQJ538" s="0"/>
      <c r="MQK538" s="0"/>
      <c r="MQL538" s="0"/>
      <c r="MQM538" s="0"/>
      <c r="MQN538" s="0"/>
      <c r="MQO538" s="0"/>
      <c r="MQP538" s="0"/>
      <c r="MQQ538" s="0"/>
      <c r="MQR538" s="0"/>
      <c r="MQS538" s="0"/>
      <c r="MQT538" s="0"/>
      <c r="MQU538" s="0"/>
      <c r="MQV538" s="0"/>
      <c r="MQW538" s="0"/>
      <c r="MQX538" s="0"/>
      <c r="MQY538" s="0"/>
      <c r="MQZ538" s="0"/>
      <c r="MRA538" s="0"/>
      <c r="MRB538" s="0"/>
      <c r="MRC538" s="0"/>
      <c r="MRD538" s="0"/>
      <c r="MRE538" s="0"/>
      <c r="MRF538" s="0"/>
      <c r="MRG538" s="0"/>
      <c r="MRH538" s="0"/>
      <c r="MRI538" s="0"/>
      <c r="MRJ538" s="0"/>
      <c r="MRK538" s="0"/>
      <c r="MRL538" s="0"/>
      <c r="MRM538" s="0"/>
      <c r="MRN538" s="0"/>
      <c r="MRO538" s="0"/>
      <c r="MRP538" s="0"/>
      <c r="MRQ538" s="0"/>
      <c r="MRR538" s="0"/>
      <c r="MRS538" s="0"/>
      <c r="MRT538" s="0"/>
      <c r="MRU538" s="0"/>
      <c r="MRV538" s="0"/>
      <c r="MRW538" s="0"/>
      <c r="MRX538" s="0"/>
      <c r="MRY538" s="0"/>
      <c r="MRZ538" s="0"/>
      <c r="MSA538" s="0"/>
      <c r="MSB538" s="0"/>
      <c r="MSC538" s="0"/>
      <c r="MSD538" s="0"/>
      <c r="MSE538" s="0"/>
      <c r="MSF538" s="0"/>
      <c r="MSG538" s="0"/>
      <c r="MSH538" s="0"/>
      <c r="MSI538" s="0"/>
      <c r="MSJ538" s="0"/>
      <c r="MSK538" s="0"/>
      <c r="MSL538" s="0"/>
      <c r="MSM538" s="0"/>
      <c r="MSN538" s="0"/>
      <c r="MSO538" s="0"/>
      <c r="MSP538" s="0"/>
      <c r="MSQ538" s="0"/>
      <c r="MSR538" s="0"/>
      <c r="MSS538" s="0"/>
      <c r="MST538" s="0"/>
      <c r="MSU538" s="0"/>
      <c r="MSV538" s="0"/>
      <c r="MSW538" s="0"/>
      <c r="MSX538" s="0"/>
      <c r="MSY538" s="0"/>
      <c r="MSZ538" s="0"/>
      <c r="MTA538" s="0"/>
      <c r="MTB538" s="0"/>
      <c r="MTC538" s="0"/>
      <c r="MTD538" s="0"/>
      <c r="MTE538" s="0"/>
      <c r="MTF538" s="0"/>
      <c r="MTG538" s="0"/>
      <c r="MTH538" s="0"/>
      <c r="MTI538" s="0"/>
      <c r="MTJ538" s="0"/>
      <c r="MTK538" s="0"/>
      <c r="MTL538" s="0"/>
      <c r="MTM538" s="0"/>
      <c r="MTN538" s="0"/>
      <c r="MTO538" s="0"/>
      <c r="MTP538" s="0"/>
      <c r="MTQ538" s="0"/>
      <c r="MTR538" s="0"/>
      <c r="MTS538" s="0"/>
      <c r="MTT538" s="0"/>
      <c r="MTU538" s="0"/>
      <c r="MTV538" s="0"/>
      <c r="MTW538" s="0"/>
      <c r="MTX538" s="0"/>
      <c r="MTY538" s="0"/>
      <c r="MTZ538" s="0"/>
      <c r="MUA538" s="0"/>
      <c r="MUB538" s="0"/>
      <c r="MUC538" s="0"/>
      <c r="MUD538" s="0"/>
      <c r="MUE538" s="0"/>
      <c r="MUF538" s="0"/>
      <c r="MUG538" s="0"/>
      <c r="MUH538" s="0"/>
      <c r="MUI538" s="0"/>
      <c r="MUJ538" s="0"/>
      <c r="MUK538" s="0"/>
      <c r="MUL538" s="0"/>
      <c r="MUM538" s="0"/>
      <c r="MUN538" s="0"/>
      <c r="MUO538" s="0"/>
      <c r="MUP538" s="0"/>
      <c r="MUQ538" s="0"/>
      <c r="MUR538" s="0"/>
      <c r="MUS538" s="0"/>
      <c r="MUT538" s="0"/>
      <c r="MUU538" s="0"/>
      <c r="MUV538" s="0"/>
      <c r="MUW538" s="0"/>
      <c r="MUX538" s="0"/>
      <c r="MUY538" s="0"/>
      <c r="MUZ538" s="0"/>
      <c r="MVA538" s="0"/>
      <c r="MVB538" s="0"/>
      <c r="MVC538" s="0"/>
      <c r="MVD538" s="0"/>
      <c r="MVE538" s="0"/>
      <c r="MVF538" s="0"/>
      <c r="MVG538" s="0"/>
      <c r="MVH538" s="0"/>
      <c r="MVI538" s="0"/>
      <c r="MVJ538" s="0"/>
      <c r="MVK538" s="0"/>
      <c r="MVL538" s="0"/>
      <c r="MVM538" s="0"/>
      <c r="MVN538" s="0"/>
      <c r="MVO538" s="0"/>
      <c r="MVP538" s="0"/>
      <c r="MVQ538" s="0"/>
      <c r="MVR538" s="0"/>
      <c r="MVS538" s="0"/>
      <c r="MVT538" s="0"/>
      <c r="MVU538" s="0"/>
      <c r="MVV538" s="0"/>
      <c r="MVW538" s="0"/>
      <c r="MVX538" s="0"/>
      <c r="MVY538" s="0"/>
      <c r="MVZ538" s="0"/>
      <c r="MWA538" s="0"/>
      <c r="MWB538" s="0"/>
      <c r="MWC538" s="0"/>
      <c r="MWD538" s="0"/>
      <c r="MWE538" s="0"/>
      <c r="MWF538" s="0"/>
      <c r="MWG538" s="0"/>
      <c r="MWH538" s="0"/>
      <c r="MWI538" s="0"/>
      <c r="MWJ538" s="0"/>
      <c r="MWK538" s="0"/>
      <c r="MWL538" s="0"/>
      <c r="MWM538" s="0"/>
      <c r="MWN538" s="0"/>
      <c r="MWO538" s="0"/>
      <c r="MWP538" s="0"/>
      <c r="MWQ538" s="0"/>
      <c r="MWR538" s="0"/>
      <c r="MWS538" s="0"/>
      <c r="MWT538" s="0"/>
      <c r="MWU538" s="0"/>
      <c r="MWV538" s="0"/>
      <c r="MWW538" s="0"/>
      <c r="MWX538" s="0"/>
      <c r="MWY538" s="0"/>
      <c r="MWZ538" s="0"/>
      <c r="MXA538" s="0"/>
      <c r="MXB538" s="0"/>
      <c r="MXC538" s="0"/>
      <c r="MXD538" s="0"/>
      <c r="MXE538" s="0"/>
      <c r="MXF538" s="0"/>
      <c r="MXG538" s="0"/>
      <c r="MXH538" s="0"/>
      <c r="MXI538" s="0"/>
      <c r="MXJ538" s="0"/>
      <c r="MXK538" s="0"/>
      <c r="MXL538" s="0"/>
      <c r="MXM538" s="0"/>
      <c r="MXN538" s="0"/>
      <c r="MXO538" s="0"/>
      <c r="MXP538" s="0"/>
      <c r="MXQ538" s="0"/>
      <c r="MXR538" s="0"/>
      <c r="MXS538" s="0"/>
      <c r="MXT538" s="0"/>
      <c r="MXU538" s="0"/>
      <c r="MXV538" s="0"/>
      <c r="MXW538" s="0"/>
      <c r="MXX538" s="0"/>
      <c r="MXY538" s="0"/>
      <c r="MXZ538" s="0"/>
      <c r="MYA538" s="0"/>
      <c r="MYB538" s="0"/>
      <c r="MYC538" s="0"/>
      <c r="MYD538" s="0"/>
      <c r="MYE538" s="0"/>
      <c r="MYF538" s="0"/>
      <c r="MYG538" s="0"/>
      <c r="MYH538" s="0"/>
      <c r="MYI538" s="0"/>
      <c r="MYJ538" s="0"/>
      <c r="MYK538" s="0"/>
      <c r="MYL538" s="0"/>
      <c r="MYM538" s="0"/>
      <c r="MYN538" s="0"/>
      <c r="MYO538" s="0"/>
      <c r="MYP538" s="0"/>
      <c r="MYQ538" s="0"/>
      <c r="MYR538" s="0"/>
      <c r="MYS538" s="0"/>
      <c r="MYT538" s="0"/>
      <c r="MYU538" s="0"/>
      <c r="MYV538" s="0"/>
      <c r="MYW538" s="0"/>
      <c r="MYX538" s="0"/>
      <c r="MYY538" s="0"/>
      <c r="MYZ538" s="0"/>
      <c r="MZA538" s="0"/>
      <c r="MZB538" s="0"/>
      <c r="MZC538" s="0"/>
      <c r="MZD538" s="0"/>
      <c r="MZE538" s="0"/>
      <c r="MZF538" s="0"/>
      <c r="MZG538" s="0"/>
      <c r="MZH538" s="0"/>
      <c r="MZI538" s="0"/>
      <c r="MZJ538" s="0"/>
      <c r="MZK538" s="0"/>
      <c r="MZL538" s="0"/>
      <c r="MZM538" s="0"/>
      <c r="MZN538" s="0"/>
      <c r="MZO538" s="0"/>
      <c r="MZP538" s="0"/>
      <c r="MZQ538" s="0"/>
      <c r="MZR538" s="0"/>
      <c r="MZS538" s="0"/>
      <c r="MZT538" s="0"/>
      <c r="MZU538" s="0"/>
      <c r="MZV538" s="0"/>
      <c r="MZW538" s="0"/>
      <c r="MZX538" s="0"/>
      <c r="MZY538" s="0"/>
      <c r="MZZ538" s="0"/>
      <c r="NAA538" s="0"/>
      <c r="NAB538" s="0"/>
      <c r="NAC538" s="0"/>
      <c r="NAD538" s="0"/>
      <c r="NAE538" s="0"/>
      <c r="NAF538" s="0"/>
      <c r="NAG538" s="0"/>
      <c r="NAH538" s="0"/>
      <c r="NAI538" s="0"/>
      <c r="NAJ538" s="0"/>
      <c r="NAK538" s="0"/>
      <c r="NAL538" s="0"/>
      <c r="NAM538" s="0"/>
      <c r="NAN538" s="0"/>
      <c r="NAO538" s="0"/>
      <c r="NAP538" s="0"/>
      <c r="NAQ538" s="0"/>
      <c r="NAR538" s="0"/>
      <c r="NAS538" s="0"/>
      <c r="NAT538" s="0"/>
      <c r="NAU538" s="0"/>
      <c r="NAV538" s="0"/>
      <c r="NAW538" s="0"/>
      <c r="NAX538" s="0"/>
      <c r="NAY538" s="0"/>
      <c r="NAZ538" s="0"/>
      <c r="NBA538" s="0"/>
      <c r="NBB538" s="0"/>
      <c r="NBC538" s="0"/>
      <c r="NBD538" s="0"/>
      <c r="NBE538" s="0"/>
      <c r="NBF538" s="0"/>
      <c r="NBG538" s="0"/>
      <c r="NBH538" s="0"/>
      <c r="NBI538" s="0"/>
      <c r="NBJ538" s="0"/>
      <c r="NBK538" s="0"/>
      <c r="NBL538" s="0"/>
      <c r="NBM538" s="0"/>
      <c r="NBN538" s="0"/>
      <c r="NBO538" s="0"/>
      <c r="NBP538" s="0"/>
      <c r="NBQ538" s="0"/>
      <c r="NBR538" s="0"/>
      <c r="NBS538" s="0"/>
      <c r="NBT538" s="0"/>
      <c r="NBU538" s="0"/>
      <c r="NBV538" s="0"/>
      <c r="NBW538" s="0"/>
      <c r="NBX538" s="0"/>
      <c r="NBY538" s="0"/>
      <c r="NBZ538" s="0"/>
      <c r="NCA538" s="0"/>
      <c r="NCB538" s="0"/>
      <c r="NCC538" s="0"/>
      <c r="NCD538" s="0"/>
      <c r="NCE538" s="0"/>
      <c r="NCF538" s="0"/>
      <c r="NCG538" s="0"/>
      <c r="NCH538" s="0"/>
      <c r="NCI538" s="0"/>
      <c r="NCJ538" s="0"/>
      <c r="NCK538" s="0"/>
      <c r="NCL538" s="0"/>
      <c r="NCM538" s="0"/>
      <c r="NCN538" s="0"/>
      <c r="NCO538" s="0"/>
      <c r="NCP538" s="0"/>
      <c r="NCQ538" s="0"/>
      <c r="NCR538" s="0"/>
      <c r="NCS538" s="0"/>
      <c r="NCT538" s="0"/>
      <c r="NCU538" s="0"/>
      <c r="NCV538" s="0"/>
      <c r="NCW538" s="0"/>
      <c r="NCX538" s="0"/>
      <c r="NCY538" s="0"/>
      <c r="NCZ538" s="0"/>
      <c r="NDA538" s="0"/>
      <c r="NDB538" s="0"/>
      <c r="NDC538" s="0"/>
      <c r="NDD538" s="0"/>
      <c r="NDE538" s="0"/>
      <c r="NDF538" s="0"/>
      <c r="NDG538" s="0"/>
      <c r="NDH538" s="0"/>
      <c r="NDI538" s="0"/>
      <c r="NDJ538" s="0"/>
      <c r="NDK538" s="0"/>
      <c r="NDL538" s="0"/>
      <c r="NDM538" s="0"/>
      <c r="NDN538" s="0"/>
      <c r="NDO538" s="0"/>
      <c r="NDP538" s="0"/>
      <c r="NDQ538" s="0"/>
      <c r="NDR538" s="0"/>
      <c r="NDS538" s="0"/>
      <c r="NDT538" s="0"/>
      <c r="NDU538" s="0"/>
      <c r="NDV538" s="0"/>
      <c r="NDW538" s="0"/>
      <c r="NDX538" s="0"/>
      <c r="NDY538" s="0"/>
      <c r="NDZ538" s="0"/>
      <c r="NEA538" s="0"/>
      <c r="NEB538" s="0"/>
      <c r="NEC538" s="0"/>
      <c r="NED538" s="0"/>
      <c r="NEE538" s="0"/>
      <c r="NEF538" s="0"/>
      <c r="NEG538" s="0"/>
      <c r="NEH538" s="0"/>
      <c r="NEI538" s="0"/>
      <c r="NEJ538" s="0"/>
      <c r="NEK538" s="0"/>
      <c r="NEL538" s="0"/>
      <c r="NEM538" s="0"/>
      <c r="NEN538" s="0"/>
      <c r="NEO538" s="0"/>
      <c r="NEP538" s="0"/>
      <c r="NEQ538" s="0"/>
      <c r="NER538" s="0"/>
      <c r="NES538" s="0"/>
      <c r="NET538" s="0"/>
      <c r="NEU538" s="0"/>
      <c r="NEV538" s="0"/>
      <c r="NEW538" s="0"/>
      <c r="NEX538" s="0"/>
      <c r="NEY538" s="0"/>
      <c r="NEZ538" s="0"/>
      <c r="NFA538" s="0"/>
      <c r="NFB538" s="0"/>
      <c r="NFC538" s="0"/>
      <c r="NFD538" s="0"/>
      <c r="NFE538" s="0"/>
      <c r="NFF538" s="0"/>
      <c r="NFG538" s="0"/>
      <c r="NFH538" s="0"/>
      <c r="NFI538" s="0"/>
      <c r="NFJ538" s="0"/>
      <c r="NFK538" s="0"/>
      <c r="NFL538" s="0"/>
      <c r="NFM538" s="0"/>
      <c r="NFN538" s="0"/>
      <c r="NFO538" s="0"/>
      <c r="NFP538" s="0"/>
      <c r="NFQ538" s="0"/>
      <c r="NFR538" s="0"/>
      <c r="NFS538" s="0"/>
      <c r="NFT538" s="0"/>
      <c r="NFU538" s="0"/>
      <c r="NFV538" s="0"/>
      <c r="NFW538" s="0"/>
      <c r="NFX538" s="0"/>
      <c r="NFY538" s="0"/>
      <c r="NFZ538" s="0"/>
      <c r="NGA538" s="0"/>
      <c r="NGB538" s="0"/>
      <c r="NGC538" s="0"/>
      <c r="NGD538" s="0"/>
      <c r="NGE538" s="0"/>
      <c r="NGF538" s="0"/>
      <c r="NGG538" s="0"/>
      <c r="NGH538" s="0"/>
      <c r="NGI538" s="0"/>
      <c r="NGJ538" s="0"/>
      <c r="NGK538" s="0"/>
      <c r="NGL538" s="0"/>
      <c r="NGM538" s="0"/>
      <c r="NGN538" s="0"/>
      <c r="NGO538" s="0"/>
      <c r="NGP538" s="0"/>
      <c r="NGQ538" s="0"/>
      <c r="NGR538" s="0"/>
      <c r="NGS538" s="0"/>
      <c r="NGT538" s="0"/>
      <c r="NGU538" s="0"/>
      <c r="NGV538" s="0"/>
      <c r="NGW538" s="0"/>
      <c r="NGX538" s="0"/>
      <c r="NGY538" s="0"/>
      <c r="NGZ538" s="0"/>
      <c r="NHA538" s="0"/>
      <c r="NHB538" s="0"/>
      <c r="NHC538" s="0"/>
      <c r="NHD538" s="0"/>
      <c r="NHE538" s="0"/>
      <c r="NHF538" s="0"/>
      <c r="NHG538" s="0"/>
      <c r="NHH538" s="0"/>
      <c r="NHI538" s="0"/>
      <c r="NHJ538" s="0"/>
      <c r="NHK538" s="0"/>
      <c r="NHL538" s="0"/>
      <c r="NHM538" s="0"/>
      <c r="NHN538" s="0"/>
      <c r="NHO538" s="0"/>
      <c r="NHP538" s="0"/>
      <c r="NHQ538" s="0"/>
      <c r="NHR538" s="0"/>
      <c r="NHS538" s="0"/>
      <c r="NHT538" s="0"/>
      <c r="NHU538" s="0"/>
      <c r="NHV538" s="0"/>
      <c r="NHW538" s="0"/>
      <c r="NHX538" s="0"/>
      <c r="NHY538" s="0"/>
      <c r="NHZ538" s="0"/>
      <c r="NIA538" s="0"/>
      <c r="NIB538" s="0"/>
      <c r="NIC538" s="0"/>
      <c r="NID538" s="0"/>
      <c r="NIE538" s="0"/>
      <c r="NIF538" s="0"/>
      <c r="NIG538" s="0"/>
      <c r="NIH538" s="0"/>
      <c r="NII538" s="0"/>
      <c r="NIJ538" s="0"/>
      <c r="NIK538" s="0"/>
      <c r="NIL538" s="0"/>
      <c r="NIM538" s="0"/>
      <c r="NIN538" s="0"/>
      <c r="NIO538" s="0"/>
      <c r="NIP538" s="0"/>
      <c r="NIQ538" s="0"/>
      <c r="NIR538" s="0"/>
      <c r="NIS538" s="0"/>
      <c r="NIT538" s="0"/>
      <c r="NIU538" s="0"/>
      <c r="NIV538" s="0"/>
      <c r="NIW538" s="0"/>
      <c r="NIX538" s="0"/>
      <c r="NIY538" s="0"/>
      <c r="NIZ538" s="0"/>
      <c r="NJA538" s="0"/>
      <c r="NJB538" s="0"/>
      <c r="NJC538" s="0"/>
      <c r="NJD538" s="0"/>
      <c r="NJE538" s="0"/>
      <c r="NJF538" s="0"/>
      <c r="NJG538" s="0"/>
      <c r="NJH538" s="0"/>
      <c r="NJI538" s="0"/>
      <c r="NJJ538" s="0"/>
      <c r="NJK538" s="0"/>
      <c r="NJL538" s="0"/>
      <c r="NJM538" s="0"/>
      <c r="NJN538" s="0"/>
      <c r="NJO538" s="0"/>
      <c r="NJP538" s="0"/>
      <c r="NJQ538" s="0"/>
      <c r="NJR538" s="0"/>
      <c r="NJS538" s="0"/>
      <c r="NJT538" s="0"/>
      <c r="NJU538" s="0"/>
      <c r="NJV538" s="0"/>
      <c r="NJW538" s="0"/>
      <c r="NJX538" s="0"/>
      <c r="NJY538" s="0"/>
      <c r="NJZ538" s="0"/>
      <c r="NKA538" s="0"/>
      <c r="NKB538" s="0"/>
      <c r="NKC538" s="0"/>
      <c r="NKD538" s="0"/>
      <c r="NKE538" s="0"/>
      <c r="NKF538" s="0"/>
      <c r="NKG538" s="0"/>
      <c r="NKH538" s="0"/>
      <c r="NKI538" s="0"/>
      <c r="NKJ538" s="0"/>
      <c r="NKK538" s="0"/>
      <c r="NKL538" s="0"/>
      <c r="NKM538" s="0"/>
      <c r="NKN538" s="0"/>
      <c r="NKO538" s="0"/>
      <c r="NKP538" s="0"/>
      <c r="NKQ538" s="0"/>
      <c r="NKR538" s="0"/>
      <c r="NKS538" s="0"/>
      <c r="NKT538" s="0"/>
      <c r="NKU538" s="0"/>
      <c r="NKV538" s="0"/>
      <c r="NKW538" s="0"/>
      <c r="NKX538" s="0"/>
      <c r="NKY538" s="0"/>
      <c r="NKZ538" s="0"/>
      <c r="NLA538" s="0"/>
      <c r="NLB538" s="0"/>
      <c r="NLC538" s="0"/>
      <c r="NLD538" s="0"/>
      <c r="NLE538" s="0"/>
      <c r="NLF538" s="0"/>
      <c r="NLG538" s="0"/>
      <c r="NLH538" s="0"/>
      <c r="NLI538" s="0"/>
      <c r="NLJ538" s="0"/>
      <c r="NLK538" s="0"/>
      <c r="NLL538" s="0"/>
      <c r="NLM538" s="0"/>
      <c r="NLN538" s="0"/>
      <c r="NLO538" s="0"/>
      <c r="NLP538" s="0"/>
      <c r="NLQ538" s="0"/>
      <c r="NLR538" s="0"/>
      <c r="NLS538" s="0"/>
      <c r="NLT538" s="0"/>
      <c r="NLU538" s="0"/>
      <c r="NLV538" s="0"/>
      <c r="NLW538" s="0"/>
      <c r="NLX538" s="0"/>
      <c r="NLY538" s="0"/>
      <c r="NLZ538" s="0"/>
      <c r="NMA538" s="0"/>
      <c r="NMB538" s="0"/>
      <c r="NMC538" s="0"/>
      <c r="NMD538" s="0"/>
      <c r="NME538" s="0"/>
      <c r="NMF538" s="0"/>
      <c r="NMG538" s="0"/>
      <c r="NMH538" s="0"/>
      <c r="NMI538" s="0"/>
      <c r="NMJ538" s="0"/>
      <c r="NMK538" s="0"/>
      <c r="NML538" s="0"/>
      <c r="NMM538" s="0"/>
      <c r="NMN538" s="0"/>
      <c r="NMO538" s="0"/>
      <c r="NMP538" s="0"/>
      <c r="NMQ538" s="0"/>
      <c r="NMR538" s="0"/>
      <c r="NMS538" s="0"/>
      <c r="NMT538" s="0"/>
      <c r="NMU538" s="0"/>
      <c r="NMV538" s="0"/>
      <c r="NMW538" s="0"/>
      <c r="NMX538" s="0"/>
      <c r="NMY538" s="0"/>
      <c r="NMZ538" s="0"/>
      <c r="NNA538" s="0"/>
      <c r="NNB538" s="0"/>
      <c r="NNC538" s="0"/>
      <c r="NND538" s="0"/>
      <c r="NNE538" s="0"/>
      <c r="NNF538" s="0"/>
      <c r="NNG538" s="0"/>
      <c r="NNH538" s="0"/>
      <c r="NNI538" s="0"/>
      <c r="NNJ538" s="0"/>
      <c r="NNK538" s="0"/>
      <c r="NNL538" s="0"/>
      <c r="NNM538" s="0"/>
      <c r="NNN538" s="0"/>
      <c r="NNO538" s="0"/>
      <c r="NNP538" s="0"/>
      <c r="NNQ538" s="0"/>
      <c r="NNR538" s="0"/>
      <c r="NNS538" s="0"/>
      <c r="NNT538" s="0"/>
      <c r="NNU538" s="0"/>
      <c r="NNV538" s="0"/>
      <c r="NNW538" s="0"/>
      <c r="NNX538" s="0"/>
      <c r="NNY538" s="0"/>
      <c r="NNZ538" s="0"/>
      <c r="NOA538" s="0"/>
      <c r="NOB538" s="0"/>
      <c r="NOC538" s="0"/>
      <c r="NOD538" s="0"/>
      <c r="NOE538" s="0"/>
      <c r="NOF538" s="0"/>
      <c r="NOG538" s="0"/>
      <c r="NOH538" s="0"/>
      <c r="NOI538" s="0"/>
      <c r="NOJ538" s="0"/>
      <c r="NOK538" s="0"/>
      <c r="NOL538" s="0"/>
      <c r="NOM538" s="0"/>
      <c r="NON538" s="0"/>
      <c r="NOO538" s="0"/>
      <c r="NOP538" s="0"/>
      <c r="NOQ538" s="0"/>
      <c r="NOR538" s="0"/>
      <c r="NOS538" s="0"/>
      <c r="NOT538" s="0"/>
      <c r="NOU538" s="0"/>
      <c r="NOV538" s="0"/>
      <c r="NOW538" s="0"/>
      <c r="NOX538" s="0"/>
      <c r="NOY538" s="0"/>
      <c r="NOZ538" s="0"/>
      <c r="NPA538" s="0"/>
      <c r="NPB538" s="0"/>
      <c r="NPC538" s="0"/>
      <c r="NPD538" s="0"/>
      <c r="NPE538" s="0"/>
      <c r="NPF538" s="0"/>
      <c r="NPG538" s="0"/>
      <c r="NPH538" s="0"/>
      <c r="NPI538" s="0"/>
      <c r="NPJ538" s="0"/>
      <c r="NPK538" s="0"/>
      <c r="NPL538" s="0"/>
      <c r="NPM538" s="0"/>
      <c r="NPN538" s="0"/>
      <c r="NPO538" s="0"/>
      <c r="NPP538" s="0"/>
      <c r="NPQ538" s="0"/>
      <c r="NPR538" s="0"/>
      <c r="NPS538" s="0"/>
      <c r="NPT538" s="0"/>
      <c r="NPU538" s="0"/>
      <c r="NPV538" s="0"/>
      <c r="NPW538" s="0"/>
      <c r="NPX538" s="0"/>
      <c r="NPY538" s="0"/>
      <c r="NPZ538" s="0"/>
      <c r="NQA538" s="0"/>
      <c r="NQB538" s="0"/>
      <c r="NQC538" s="0"/>
      <c r="NQD538" s="0"/>
      <c r="NQE538" s="0"/>
      <c r="NQF538" s="0"/>
      <c r="NQG538" s="0"/>
      <c r="NQH538" s="0"/>
      <c r="NQI538" s="0"/>
      <c r="NQJ538" s="0"/>
      <c r="NQK538" s="0"/>
      <c r="NQL538" s="0"/>
      <c r="NQM538" s="0"/>
      <c r="NQN538" s="0"/>
      <c r="NQO538" s="0"/>
      <c r="NQP538" s="0"/>
      <c r="NQQ538" s="0"/>
      <c r="NQR538" s="0"/>
      <c r="NQS538" s="0"/>
      <c r="NQT538" s="0"/>
      <c r="NQU538" s="0"/>
      <c r="NQV538" s="0"/>
      <c r="NQW538" s="0"/>
      <c r="NQX538" s="0"/>
      <c r="NQY538" s="0"/>
      <c r="NQZ538" s="0"/>
      <c r="NRA538" s="0"/>
      <c r="NRB538" s="0"/>
      <c r="NRC538" s="0"/>
      <c r="NRD538" s="0"/>
      <c r="NRE538" s="0"/>
      <c r="NRF538" s="0"/>
      <c r="NRG538" s="0"/>
      <c r="NRH538" s="0"/>
      <c r="NRI538" s="0"/>
      <c r="NRJ538" s="0"/>
      <c r="NRK538" s="0"/>
      <c r="NRL538" s="0"/>
      <c r="NRM538" s="0"/>
      <c r="NRN538" s="0"/>
      <c r="NRO538" s="0"/>
      <c r="NRP538" s="0"/>
      <c r="NRQ538" s="0"/>
      <c r="NRR538" s="0"/>
      <c r="NRS538" s="0"/>
      <c r="NRT538" s="0"/>
      <c r="NRU538" s="0"/>
      <c r="NRV538" s="0"/>
      <c r="NRW538" s="0"/>
      <c r="NRX538" s="0"/>
      <c r="NRY538" s="0"/>
      <c r="NRZ538" s="0"/>
      <c r="NSA538" s="0"/>
      <c r="NSB538" s="0"/>
      <c r="NSC538" s="0"/>
      <c r="NSD538" s="0"/>
      <c r="NSE538" s="0"/>
      <c r="NSF538" s="0"/>
      <c r="NSG538" s="0"/>
      <c r="NSH538" s="0"/>
      <c r="NSI538" s="0"/>
      <c r="NSJ538" s="0"/>
      <c r="NSK538" s="0"/>
      <c r="NSL538" s="0"/>
      <c r="NSM538" s="0"/>
      <c r="NSN538" s="0"/>
      <c r="NSO538" s="0"/>
      <c r="NSP538" s="0"/>
      <c r="NSQ538" s="0"/>
      <c r="NSR538" s="0"/>
      <c r="NSS538" s="0"/>
      <c r="NST538" s="0"/>
      <c r="NSU538" s="0"/>
      <c r="NSV538" s="0"/>
      <c r="NSW538" s="0"/>
      <c r="NSX538" s="0"/>
      <c r="NSY538" s="0"/>
      <c r="NSZ538" s="0"/>
      <c r="NTA538" s="0"/>
      <c r="NTB538" s="0"/>
      <c r="NTC538" s="0"/>
      <c r="NTD538" s="0"/>
      <c r="NTE538" s="0"/>
      <c r="NTF538" s="0"/>
      <c r="NTG538" s="0"/>
      <c r="NTH538" s="0"/>
      <c r="NTI538" s="0"/>
      <c r="NTJ538" s="0"/>
      <c r="NTK538" s="0"/>
      <c r="NTL538" s="0"/>
      <c r="NTM538" s="0"/>
      <c r="NTN538" s="0"/>
      <c r="NTO538" s="0"/>
      <c r="NTP538" s="0"/>
      <c r="NTQ538" s="0"/>
      <c r="NTR538" s="0"/>
      <c r="NTS538" s="0"/>
      <c r="NTT538" s="0"/>
      <c r="NTU538" s="0"/>
      <c r="NTV538" s="0"/>
      <c r="NTW538" s="0"/>
      <c r="NTX538" s="0"/>
      <c r="NTY538" s="0"/>
      <c r="NTZ538" s="0"/>
      <c r="NUA538" s="0"/>
      <c r="NUB538" s="0"/>
      <c r="NUC538" s="0"/>
      <c r="NUD538" s="0"/>
      <c r="NUE538" s="0"/>
      <c r="NUF538" s="0"/>
      <c r="NUG538" s="0"/>
      <c r="NUH538" s="0"/>
      <c r="NUI538" s="0"/>
      <c r="NUJ538" s="0"/>
      <c r="NUK538" s="0"/>
      <c r="NUL538" s="0"/>
      <c r="NUM538" s="0"/>
      <c r="NUN538" s="0"/>
      <c r="NUO538" s="0"/>
      <c r="NUP538" s="0"/>
      <c r="NUQ538" s="0"/>
      <c r="NUR538" s="0"/>
      <c r="NUS538" s="0"/>
      <c r="NUT538" s="0"/>
      <c r="NUU538" s="0"/>
      <c r="NUV538" s="0"/>
      <c r="NUW538" s="0"/>
      <c r="NUX538" s="0"/>
      <c r="NUY538" s="0"/>
      <c r="NUZ538" s="0"/>
      <c r="NVA538" s="0"/>
      <c r="NVB538" s="0"/>
      <c r="NVC538" s="0"/>
      <c r="NVD538" s="0"/>
      <c r="NVE538" s="0"/>
      <c r="NVF538" s="0"/>
      <c r="NVG538" s="0"/>
      <c r="NVH538" s="0"/>
      <c r="NVI538" s="0"/>
      <c r="NVJ538" s="0"/>
      <c r="NVK538" s="0"/>
      <c r="NVL538" s="0"/>
      <c r="NVM538" s="0"/>
      <c r="NVN538" s="0"/>
      <c r="NVO538" s="0"/>
      <c r="NVP538" s="0"/>
      <c r="NVQ538" s="0"/>
      <c r="NVR538" s="0"/>
      <c r="NVS538" s="0"/>
      <c r="NVT538" s="0"/>
      <c r="NVU538" s="0"/>
      <c r="NVV538" s="0"/>
      <c r="NVW538" s="0"/>
      <c r="NVX538" s="0"/>
      <c r="NVY538" s="0"/>
      <c r="NVZ538" s="0"/>
      <c r="NWA538" s="0"/>
      <c r="NWB538" s="0"/>
      <c r="NWC538" s="0"/>
      <c r="NWD538" s="0"/>
      <c r="NWE538" s="0"/>
      <c r="NWF538" s="0"/>
      <c r="NWG538" s="0"/>
      <c r="NWH538" s="0"/>
      <c r="NWI538" s="0"/>
      <c r="NWJ538" s="0"/>
      <c r="NWK538" s="0"/>
      <c r="NWL538" s="0"/>
      <c r="NWM538" s="0"/>
      <c r="NWN538" s="0"/>
      <c r="NWO538" s="0"/>
      <c r="NWP538" s="0"/>
      <c r="NWQ538" s="0"/>
      <c r="NWR538" s="0"/>
      <c r="NWS538" s="0"/>
      <c r="NWT538" s="0"/>
      <c r="NWU538" s="0"/>
      <c r="NWV538" s="0"/>
      <c r="NWW538" s="0"/>
      <c r="NWX538" s="0"/>
      <c r="NWY538" s="0"/>
      <c r="NWZ538" s="0"/>
      <c r="NXA538" s="0"/>
      <c r="NXB538" s="0"/>
      <c r="NXC538" s="0"/>
      <c r="NXD538" s="0"/>
      <c r="NXE538" s="0"/>
      <c r="NXF538" s="0"/>
      <c r="NXG538" s="0"/>
      <c r="NXH538" s="0"/>
      <c r="NXI538" s="0"/>
      <c r="NXJ538" s="0"/>
      <c r="NXK538" s="0"/>
      <c r="NXL538" s="0"/>
      <c r="NXM538" s="0"/>
      <c r="NXN538" s="0"/>
      <c r="NXO538" s="0"/>
      <c r="NXP538" s="0"/>
      <c r="NXQ538" s="0"/>
      <c r="NXR538" s="0"/>
      <c r="NXS538" s="0"/>
      <c r="NXT538" s="0"/>
      <c r="NXU538" s="0"/>
      <c r="NXV538" s="0"/>
      <c r="NXW538" s="0"/>
      <c r="NXX538" s="0"/>
      <c r="NXY538" s="0"/>
      <c r="NXZ538" s="0"/>
      <c r="NYA538" s="0"/>
      <c r="NYB538" s="0"/>
      <c r="NYC538" s="0"/>
      <c r="NYD538" s="0"/>
      <c r="NYE538" s="0"/>
      <c r="NYF538" s="0"/>
      <c r="NYG538" s="0"/>
      <c r="NYH538" s="0"/>
      <c r="NYI538" s="0"/>
      <c r="NYJ538" s="0"/>
      <c r="NYK538" s="0"/>
      <c r="NYL538" s="0"/>
      <c r="NYM538" s="0"/>
      <c r="NYN538" s="0"/>
      <c r="NYO538" s="0"/>
      <c r="NYP538" s="0"/>
      <c r="NYQ538" s="0"/>
      <c r="NYR538" s="0"/>
      <c r="NYS538" s="0"/>
      <c r="NYT538" s="0"/>
      <c r="NYU538" s="0"/>
      <c r="NYV538" s="0"/>
      <c r="NYW538" s="0"/>
      <c r="NYX538" s="0"/>
      <c r="NYY538" s="0"/>
      <c r="NYZ538" s="0"/>
      <c r="NZA538" s="0"/>
      <c r="NZB538" s="0"/>
      <c r="NZC538" s="0"/>
      <c r="NZD538" s="0"/>
      <c r="NZE538" s="0"/>
      <c r="NZF538" s="0"/>
      <c r="NZG538" s="0"/>
      <c r="NZH538" s="0"/>
      <c r="NZI538" s="0"/>
      <c r="NZJ538" s="0"/>
      <c r="NZK538" s="0"/>
      <c r="NZL538" s="0"/>
      <c r="NZM538" s="0"/>
      <c r="NZN538" s="0"/>
      <c r="NZO538" s="0"/>
      <c r="NZP538" s="0"/>
      <c r="NZQ538" s="0"/>
      <c r="NZR538" s="0"/>
      <c r="NZS538" s="0"/>
      <c r="NZT538" s="0"/>
      <c r="NZU538" s="0"/>
      <c r="NZV538" s="0"/>
      <c r="NZW538" s="0"/>
      <c r="NZX538" s="0"/>
      <c r="NZY538" s="0"/>
      <c r="NZZ538" s="0"/>
      <c r="OAA538" s="0"/>
      <c r="OAB538" s="0"/>
      <c r="OAC538" s="0"/>
      <c r="OAD538" s="0"/>
      <c r="OAE538" s="0"/>
      <c r="OAF538" s="0"/>
      <c r="OAG538" s="0"/>
      <c r="OAH538" s="0"/>
      <c r="OAI538" s="0"/>
      <c r="OAJ538" s="0"/>
      <c r="OAK538" s="0"/>
      <c r="OAL538" s="0"/>
      <c r="OAM538" s="0"/>
      <c r="OAN538" s="0"/>
      <c r="OAO538" s="0"/>
      <c r="OAP538" s="0"/>
      <c r="OAQ538" s="0"/>
      <c r="OAR538" s="0"/>
      <c r="OAS538" s="0"/>
      <c r="OAT538" s="0"/>
      <c r="OAU538" s="0"/>
      <c r="OAV538" s="0"/>
      <c r="OAW538" s="0"/>
      <c r="OAX538" s="0"/>
      <c r="OAY538" s="0"/>
      <c r="OAZ538" s="0"/>
      <c r="OBA538" s="0"/>
      <c r="OBB538" s="0"/>
      <c r="OBC538" s="0"/>
      <c r="OBD538" s="0"/>
      <c r="OBE538" s="0"/>
      <c r="OBF538" s="0"/>
      <c r="OBG538" s="0"/>
      <c r="OBH538" s="0"/>
      <c r="OBI538" s="0"/>
      <c r="OBJ538" s="0"/>
      <c r="OBK538" s="0"/>
      <c r="OBL538" s="0"/>
      <c r="OBM538" s="0"/>
      <c r="OBN538" s="0"/>
      <c r="OBO538" s="0"/>
      <c r="OBP538" s="0"/>
      <c r="OBQ538" s="0"/>
      <c r="OBR538" s="0"/>
      <c r="OBS538" s="0"/>
      <c r="OBT538" s="0"/>
      <c r="OBU538" s="0"/>
      <c r="OBV538" s="0"/>
      <c r="OBW538" s="0"/>
      <c r="OBX538" s="0"/>
      <c r="OBY538" s="0"/>
      <c r="OBZ538" s="0"/>
      <c r="OCA538" s="0"/>
      <c r="OCB538" s="0"/>
      <c r="OCC538" s="0"/>
      <c r="OCD538" s="0"/>
      <c r="OCE538" s="0"/>
      <c r="OCF538" s="0"/>
      <c r="OCG538" s="0"/>
      <c r="OCH538" s="0"/>
      <c r="OCI538" s="0"/>
      <c r="OCJ538" s="0"/>
      <c r="OCK538" s="0"/>
      <c r="OCL538" s="0"/>
      <c r="OCM538" s="0"/>
      <c r="OCN538" s="0"/>
      <c r="OCO538" s="0"/>
      <c r="OCP538" s="0"/>
      <c r="OCQ538" s="0"/>
      <c r="OCR538" s="0"/>
      <c r="OCS538" s="0"/>
      <c r="OCT538" s="0"/>
      <c r="OCU538" s="0"/>
      <c r="OCV538" s="0"/>
      <c r="OCW538" s="0"/>
      <c r="OCX538" s="0"/>
      <c r="OCY538" s="0"/>
      <c r="OCZ538" s="0"/>
      <c r="ODA538" s="0"/>
      <c r="ODB538" s="0"/>
      <c r="ODC538" s="0"/>
      <c r="ODD538" s="0"/>
      <c r="ODE538" s="0"/>
      <c r="ODF538" s="0"/>
      <c r="ODG538" s="0"/>
      <c r="ODH538" s="0"/>
      <c r="ODI538" s="0"/>
      <c r="ODJ538" s="0"/>
      <c r="ODK538" s="0"/>
      <c r="ODL538" s="0"/>
      <c r="ODM538" s="0"/>
      <c r="ODN538" s="0"/>
      <c r="ODO538" s="0"/>
      <c r="ODP538" s="0"/>
      <c r="ODQ538" s="0"/>
      <c r="ODR538" s="0"/>
      <c r="ODS538" s="0"/>
      <c r="ODT538" s="0"/>
      <c r="ODU538" s="0"/>
      <c r="ODV538" s="0"/>
      <c r="ODW538" s="0"/>
      <c r="ODX538" s="0"/>
      <c r="ODY538" s="0"/>
      <c r="ODZ538" s="0"/>
      <c r="OEA538" s="0"/>
      <c r="OEB538" s="0"/>
      <c r="OEC538" s="0"/>
      <c r="OED538" s="0"/>
      <c r="OEE538" s="0"/>
      <c r="OEF538" s="0"/>
      <c r="OEG538" s="0"/>
      <c r="OEH538" s="0"/>
      <c r="OEI538" s="0"/>
      <c r="OEJ538" s="0"/>
      <c r="OEK538" s="0"/>
      <c r="OEL538" s="0"/>
      <c r="OEM538" s="0"/>
      <c r="OEN538" s="0"/>
      <c r="OEO538" s="0"/>
      <c r="OEP538" s="0"/>
      <c r="OEQ538" s="0"/>
      <c r="OER538" s="0"/>
      <c r="OES538" s="0"/>
      <c r="OET538" s="0"/>
      <c r="OEU538" s="0"/>
      <c r="OEV538" s="0"/>
      <c r="OEW538" s="0"/>
      <c r="OEX538" s="0"/>
      <c r="OEY538" s="0"/>
      <c r="OEZ538" s="0"/>
      <c r="OFA538" s="0"/>
      <c r="OFB538" s="0"/>
      <c r="OFC538" s="0"/>
      <c r="OFD538" s="0"/>
      <c r="OFE538" s="0"/>
      <c r="OFF538" s="0"/>
      <c r="OFG538" s="0"/>
      <c r="OFH538" s="0"/>
      <c r="OFI538" s="0"/>
      <c r="OFJ538" s="0"/>
      <c r="OFK538" s="0"/>
      <c r="OFL538" s="0"/>
      <c r="OFM538" s="0"/>
      <c r="OFN538" s="0"/>
      <c r="OFO538" s="0"/>
      <c r="OFP538" s="0"/>
      <c r="OFQ538" s="0"/>
      <c r="OFR538" s="0"/>
      <c r="OFS538" s="0"/>
      <c r="OFT538" s="0"/>
      <c r="OFU538" s="0"/>
      <c r="OFV538" s="0"/>
      <c r="OFW538" s="0"/>
      <c r="OFX538" s="0"/>
      <c r="OFY538" s="0"/>
      <c r="OFZ538" s="0"/>
      <c r="OGA538" s="0"/>
      <c r="OGB538" s="0"/>
      <c r="OGC538" s="0"/>
      <c r="OGD538" s="0"/>
      <c r="OGE538" s="0"/>
      <c r="OGF538" s="0"/>
      <c r="OGG538" s="0"/>
      <c r="OGH538" s="0"/>
      <c r="OGI538" s="0"/>
      <c r="OGJ538" s="0"/>
      <c r="OGK538" s="0"/>
      <c r="OGL538" s="0"/>
      <c r="OGM538" s="0"/>
      <c r="OGN538" s="0"/>
      <c r="OGO538" s="0"/>
      <c r="OGP538" s="0"/>
      <c r="OGQ538" s="0"/>
      <c r="OGR538" s="0"/>
      <c r="OGS538" s="0"/>
      <c r="OGT538" s="0"/>
      <c r="OGU538" s="0"/>
      <c r="OGV538" s="0"/>
      <c r="OGW538" s="0"/>
      <c r="OGX538" s="0"/>
      <c r="OGY538" s="0"/>
      <c r="OGZ538" s="0"/>
      <c r="OHA538" s="0"/>
      <c r="OHB538" s="0"/>
      <c r="OHC538" s="0"/>
      <c r="OHD538" s="0"/>
      <c r="OHE538" s="0"/>
      <c r="OHF538" s="0"/>
      <c r="OHG538" s="0"/>
      <c r="OHH538" s="0"/>
      <c r="OHI538" s="0"/>
      <c r="OHJ538" s="0"/>
      <c r="OHK538" s="0"/>
      <c r="OHL538" s="0"/>
      <c r="OHM538" s="0"/>
      <c r="OHN538" s="0"/>
      <c r="OHO538" s="0"/>
      <c r="OHP538" s="0"/>
      <c r="OHQ538" s="0"/>
      <c r="OHR538" s="0"/>
      <c r="OHS538" s="0"/>
      <c r="OHT538" s="0"/>
      <c r="OHU538" s="0"/>
      <c r="OHV538" s="0"/>
      <c r="OHW538" s="0"/>
      <c r="OHX538" s="0"/>
      <c r="OHY538" s="0"/>
      <c r="OHZ538" s="0"/>
      <c r="OIA538" s="0"/>
      <c r="OIB538" s="0"/>
      <c r="OIC538" s="0"/>
      <c r="OID538" s="0"/>
      <c r="OIE538" s="0"/>
      <c r="OIF538" s="0"/>
      <c r="OIG538" s="0"/>
      <c r="OIH538" s="0"/>
      <c r="OII538" s="0"/>
      <c r="OIJ538" s="0"/>
      <c r="OIK538" s="0"/>
      <c r="OIL538" s="0"/>
      <c r="OIM538" s="0"/>
      <c r="OIN538" s="0"/>
      <c r="OIO538" s="0"/>
      <c r="OIP538" s="0"/>
      <c r="OIQ538" s="0"/>
      <c r="OIR538" s="0"/>
      <c r="OIS538" s="0"/>
      <c r="OIT538" s="0"/>
      <c r="OIU538" s="0"/>
      <c r="OIV538" s="0"/>
      <c r="OIW538" s="0"/>
      <c r="OIX538" s="0"/>
      <c r="OIY538" s="0"/>
      <c r="OIZ538" s="0"/>
      <c r="OJA538" s="0"/>
      <c r="OJB538" s="0"/>
      <c r="OJC538" s="0"/>
      <c r="OJD538" s="0"/>
      <c r="OJE538" s="0"/>
      <c r="OJF538" s="0"/>
      <c r="OJG538" s="0"/>
      <c r="OJH538" s="0"/>
      <c r="OJI538" s="0"/>
      <c r="OJJ538" s="0"/>
      <c r="OJK538" s="0"/>
      <c r="OJL538" s="0"/>
      <c r="OJM538" s="0"/>
      <c r="OJN538" s="0"/>
      <c r="OJO538" s="0"/>
      <c r="OJP538" s="0"/>
      <c r="OJQ538" s="0"/>
      <c r="OJR538" s="0"/>
      <c r="OJS538" s="0"/>
      <c r="OJT538" s="0"/>
      <c r="OJU538" s="0"/>
      <c r="OJV538" s="0"/>
      <c r="OJW538" s="0"/>
      <c r="OJX538" s="0"/>
      <c r="OJY538" s="0"/>
      <c r="OJZ538" s="0"/>
      <c r="OKA538" s="0"/>
      <c r="OKB538" s="0"/>
      <c r="OKC538" s="0"/>
      <c r="OKD538" s="0"/>
      <c r="OKE538" s="0"/>
      <c r="OKF538" s="0"/>
      <c r="OKG538" s="0"/>
      <c r="OKH538" s="0"/>
      <c r="OKI538" s="0"/>
      <c r="OKJ538" s="0"/>
      <c r="OKK538" s="0"/>
      <c r="OKL538" s="0"/>
      <c r="OKM538" s="0"/>
      <c r="OKN538" s="0"/>
      <c r="OKO538" s="0"/>
      <c r="OKP538" s="0"/>
      <c r="OKQ538" s="0"/>
      <c r="OKR538" s="0"/>
      <c r="OKS538" s="0"/>
      <c r="OKT538" s="0"/>
      <c r="OKU538" s="0"/>
      <c r="OKV538" s="0"/>
      <c r="OKW538" s="0"/>
      <c r="OKX538" s="0"/>
      <c r="OKY538" s="0"/>
      <c r="OKZ538" s="0"/>
      <c r="OLA538" s="0"/>
      <c r="OLB538" s="0"/>
      <c r="OLC538" s="0"/>
      <c r="OLD538" s="0"/>
      <c r="OLE538" s="0"/>
      <c r="OLF538" s="0"/>
      <c r="OLG538" s="0"/>
      <c r="OLH538" s="0"/>
      <c r="OLI538" s="0"/>
      <c r="OLJ538" s="0"/>
      <c r="OLK538" s="0"/>
      <c r="OLL538" s="0"/>
      <c r="OLM538" s="0"/>
      <c r="OLN538" s="0"/>
      <c r="OLO538" s="0"/>
      <c r="OLP538" s="0"/>
      <c r="OLQ538" s="0"/>
      <c r="OLR538" s="0"/>
      <c r="OLS538" s="0"/>
      <c r="OLT538" s="0"/>
      <c r="OLU538" s="0"/>
      <c r="OLV538" s="0"/>
      <c r="OLW538" s="0"/>
      <c r="OLX538" s="0"/>
      <c r="OLY538" s="0"/>
      <c r="OLZ538" s="0"/>
      <c r="OMA538" s="0"/>
      <c r="OMB538" s="0"/>
      <c r="OMC538" s="0"/>
      <c r="OMD538" s="0"/>
      <c r="OME538" s="0"/>
      <c r="OMF538" s="0"/>
      <c r="OMG538" s="0"/>
      <c r="OMH538" s="0"/>
      <c r="OMI538" s="0"/>
      <c r="OMJ538" s="0"/>
      <c r="OMK538" s="0"/>
      <c r="OML538" s="0"/>
      <c r="OMM538" s="0"/>
      <c r="OMN538" s="0"/>
      <c r="OMO538" s="0"/>
      <c r="OMP538" s="0"/>
      <c r="OMQ538" s="0"/>
      <c r="OMR538" s="0"/>
      <c r="OMS538" s="0"/>
      <c r="OMT538" s="0"/>
      <c r="OMU538" s="0"/>
      <c r="OMV538" s="0"/>
      <c r="OMW538" s="0"/>
      <c r="OMX538" s="0"/>
      <c r="OMY538" s="0"/>
      <c r="OMZ538" s="0"/>
      <c r="ONA538" s="0"/>
      <c r="ONB538" s="0"/>
      <c r="ONC538" s="0"/>
      <c r="OND538" s="0"/>
      <c r="ONE538" s="0"/>
      <c r="ONF538" s="0"/>
      <c r="ONG538" s="0"/>
      <c r="ONH538" s="0"/>
      <c r="ONI538" s="0"/>
      <c r="ONJ538" s="0"/>
      <c r="ONK538" s="0"/>
      <c r="ONL538" s="0"/>
      <c r="ONM538" s="0"/>
      <c r="ONN538" s="0"/>
      <c r="ONO538" s="0"/>
      <c r="ONP538" s="0"/>
      <c r="ONQ538" s="0"/>
      <c r="ONR538" s="0"/>
      <c r="ONS538" s="0"/>
      <c r="ONT538" s="0"/>
      <c r="ONU538" s="0"/>
      <c r="ONV538" s="0"/>
      <c r="ONW538" s="0"/>
      <c r="ONX538" s="0"/>
      <c r="ONY538" s="0"/>
      <c r="ONZ538" s="0"/>
      <c r="OOA538" s="0"/>
      <c r="OOB538" s="0"/>
      <c r="OOC538" s="0"/>
      <c r="OOD538" s="0"/>
      <c r="OOE538" s="0"/>
      <c r="OOF538" s="0"/>
      <c r="OOG538" s="0"/>
      <c r="OOH538" s="0"/>
      <c r="OOI538" s="0"/>
      <c r="OOJ538" s="0"/>
      <c r="OOK538" s="0"/>
      <c r="OOL538" s="0"/>
      <c r="OOM538" s="0"/>
      <c r="OON538" s="0"/>
      <c r="OOO538" s="0"/>
      <c r="OOP538" s="0"/>
      <c r="OOQ538" s="0"/>
      <c r="OOR538" s="0"/>
      <c r="OOS538" s="0"/>
      <c r="OOT538" s="0"/>
      <c r="OOU538" s="0"/>
      <c r="OOV538" s="0"/>
      <c r="OOW538" s="0"/>
      <c r="OOX538" s="0"/>
      <c r="OOY538" s="0"/>
      <c r="OOZ538" s="0"/>
      <c r="OPA538" s="0"/>
      <c r="OPB538" s="0"/>
      <c r="OPC538" s="0"/>
      <c r="OPD538" s="0"/>
      <c r="OPE538" s="0"/>
      <c r="OPF538" s="0"/>
      <c r="OPG538" s="0"/>
      <c r="OPH538" s="0"/>
      <c r="OPI538" s="0"/>
      <c r="OPJ538" s="0"/>
      <c r="OPK538" s="0"/>
      <c r="OPL538" s="0"/>
      <c r="OPM538" s="0"/>
      <c r="OPN538" s="0"/>
      <c r="OPO538" s="0"/>
      <c r="OPP538" s="0"/>
      <c r="OPQ538" s="0"/>
      <c r="OPR538" s="0"/>
      <c r="OPS538" s="0"/>
      <c r="OPT538" s="0"/>
      <c r="OPU538" s="0"/>
      <c r="OPV538" s="0"/>
      <c r="OPW538" s="0"/>
      <c r="OPX538" s="0"/>
      <c r="OPY538" s="0"/>
      <c r="OPZ538" s="0"/>
      <c r="OQA538" s="0"/>
      <c r="OQB538" s="0"/>
      <c r="OQC538" s="0"/>
      <c r="OQD538" s="0"/>
      <c r="OQE538" s="0"/>
      <c r="OQF538" s="0"/>
      <c r="OQG538" s="0"/>
      <c r="OQH538" s="0"/>
      <c r="OQI538" s="0"/>
      <c r="OQJ538" s="0"/>
      <c r="OQK538" s="0"/>
      <c r="OQL538" s="0"/>
      <c r="OQM538" s="0"/>
      <c r="OQN538" s="0"/>
      <c r="OQO538" s="0"/>
      <c r="OQP538" s="0"/>
      <c r="OQQ538" s="0"/>
      <c r="OQR538" s="0"/>
      <c r="OQS538" s="0"/>
      <c r="OQT538" s="0"/>
      <c r="OQU538" s="0"/>
      <c r="OQV538" s="0"/>
      <c r="OQW538" s="0"/>
      <c r="OQX538" s="0"/>
      <c r="OQY538" s="0"/>
      <c r="OQZ538" s="0"/>
      <c r="ORA538" s="0"/>
      <c r="ORB538" s="0"/>
      <c r="ORC538" s="0"/>
      <c r="ORD538" s="0"/>
      <c r="ORE538" s="0"/>
      <c r="ORF538" s="0"/>
      <c r="ORG538" s="0"/>
      <c r="ORH538" s="0"/>
      <c r="ORI538" s="0"/>
      <c r="ORJ538" s="0"/>
      <c r="ORK538" s="0"/>
      <c r="ORL538" s="0"/>
      <c r="ORM538" s="0"/>
      <c r="ORN538" s="0"/>
      <c r="ORO538" s="0"/>
      <c r="ORP538" s="0"/>
      <c r="ORQ538" s="0"/>
      <c r="ORR538" s="0"/>
      <c r="ORS538" s="0"/>
      <c r="ORT538" s="0"/>
      <c r="ORU538" s="0"/>
      <c r="ORV538" s="0"/>
      <c r="ORW538" s="0"/>
      <c r="ORX538" s="0"/>
      <c r="ORY538" s="0"/>
      <c r="ORZ538" s="0"/>
      <c r="OSA538" s="0"/>
      <c r="OSB538" s="0"/>
      <c r="OSC538" s="0"/>
      <c r="OSD538" s="0"/>
      <c r="OSE538" s="0"/>
      <c r="OSF538" s="0"/>
      <c r="OSG538" s="0"/>
      <c r="OSH538" s="0"/>
      <c r="OSI538" s="0"/>
      <c r="OSJ538" s="0"/>
      <c r="OSK538" s="0"/>
      <c r="OSL538" s="0"/>
      <c r="OSM538" s="0"/>
      <c r="OSN538" s="0"/>
      <c r="OSO538" s="0"/>
      <c r="OSP538" s="0"/>
      <c r="OSQ538" s="0"/>
      <c r="OSR538" s="0"/>
      <c r="OSS538" s="0"/>
      <c r="OST538" s="0"/>
      <c r="OSU538" s="0"/>
      <c r="OSV538" s="0"/>
      <c r="OSW538" s="0"/>
      <c r="OSX538" s="0"/>
      <c r="OSY538" s="0"/>
      <c r="OSZ538" s="0"/>
      <c r="OTA538" s="0"/>
      <c r="OTB538" s="0"/>
      <c r="OTC538" s="0"/>
      <c r="OTD538" s="0"/>
      <c r="OTE538" s="0"/>
      <c r="OTF538" s="0"/>
      <c r="OTG538" s="0"/>
      <c r="OTH538" s="0"/>
      <c r="OTI538" s="0"/>
      <c r="OTJ538" s="0"/>
      <c r="OTK538" s="0"/>
      <c r="OTL538" s="0"/>
      <c r="OTM538" s="0"/>
      <c r="OTN538" s="0"/>
      <c r="OTO538" s="0"/>
      <c r="OTP538" s="0"/>
      <c r="OTQ538" s="0"/>
      <c r="OTR538" s="0"/>
      <c r="OTS538" s="0"/>
      <c r="OTT538" s="0"/>
      <c r="OTU538" s="0"/>
      <c r="OTV538" s="0"/>
      <c r="OTW538" s="0"/>
      <c r="OTX538" s="0"/>
      <c r="OTY538" s="0"/>
      <c r="OTZ538" s="0"/>
      <c r="OUA538" s="0"/>
      <c r="OUB538" s="0"/>
      <c r="OUC538" s="0"/>
      <c r="OUD538" s="0"/>
      <c r="OUE538" s="0"/>
      <c r="OUF538" s="0"/>
      <c r="OUG538" s="0"/>
      <c r="OUH538" s="0"/>
      <c r="OUI538" s="0"/>
      <c r="OUJ538" s="0"/>
      <c r="OUK538" s="0"/>
      <c r="OUL538" s="0"/>
      <c r="OUM538" s="0"/>
      <c r="OUN538" s="0"/>
      <c r="OUO538" s="0"/>
      <c r="OUP538" s="0"/>
      <c r="OUQ538" s="0"/>
      <c r="OUR538" s="0"/>
      <c r="OUS538" s="0"/>
      <c r="OUT538" s="0"/>
      <c r="OUU538" s="0"/>
      <c r="OUV538" s="0"/>
      <c r="OUW538" s="0"/>
      <c r="OUX538" s="0"/>
      <c r="OUY538" s="0"/>
      <c r="OUZ538" s="0"/>
      <c r="OVA538" s="0"/>
      <c r="OVB538" s="0"/>
      <c r="OVC538" s="0"/>
      <c r="OVD538" s="0"/>
      <c r="OVE538" s="0"/>
      <c r="OVF538" s="0"/>
      <c r="OVG538" s="0"/>
      <c r="OVH538" s="0"/>
      <c r="OVI538" s="0"/>
      <c r="OVJ538" s="0"/>
      <c r="OVK538" s="0"/>
      <c r="OVL538" s="0"/>
      <c r="OVM538" s="0"/>
      <c r="OVN538" s="0"/>
      <c r="OVO538" s="0"/>
      <c r="OVP538" s="0"/>
      <c r="OVQ538" s="0"/>
      <c r="OVR538" s="0"/>
      <c r="OVS538" s="0"/>
      <c r="OVT538" s="0"/>
      <c r="OVU538" s="0"/>
      <c r="OVV538" s="0"/>
      <c r="OVW538" s="0"/>
      <c r="OVX538" s="0"/>
      <c r="OVY538" s="0"/>
      <c r="OVZ538" s="0"/>
      <c r="OWA538" s="0"/>
      <c r="OWB538" s="0"/>
      <c r="OWC538" s="0"/>
      <c r="OWD538" s="0"/>
      <c r="OWE538" s="0"/>
      <c r="OWF538" s="0"/>
      <c r="OWG538" s="0"/>
      <c r="OWH538" s="0"/>
      <c r="OWI538" s="0"/>
      <c r="OWJ538" s="0"/>
      <c r="OWK538" s="0"/>
      <c r="OWL538" s="0"/>
      <c r="OWM538" s="0"/>
      <c r="OWN538" s="0"/>
      <c r="OWO538" s="0"/>
      <c r="OWP538" s="0"/>
      <c r="OWQ538" s="0"/>
      <c r="OWR538" s="0"/>
      <c r="OWS538" s="0"/>
      <c r="OWT538" s="0"/>
      <c r="OWU538" s="0"/>
      <c r="OWV538" s="0"/>
      <c r="OWW538" s="0"/>
      <c r="OWX538" s="0"/>
      <c r="OWY538" s="0"/>
      <c r="OWZ538" s="0"/>
      <c r="OXA538" s="0"/>
      <c r="OXB538" s="0"/>
      <c r="OXC538" s="0"/>
      <c r="OXD538" s="0"/>
      <c r="OXE538" s="0"/>
      <c r="OXF538" s="0"/>
      <c r="OXG538" s="0"/>
      <c r="OXH538" s="0"/>
      <c r="OXI538" s="0"/>
      <c r="OXJ538" s="0"/>
      <c r="OXK538" s="0"/>
      <c r="OXL538" s="0"/>
      <c r="OXM538" s="0"/>
      <c r="OXN538" s="0"/>
      <c r="OXO538" s="0"/>
      <c r="OXP538" s="0"/>
      <c r="OXQ538" s="0"/>
      <c r="OXR538" s="0"/>
      <c r="OXS538" s="0"/>
      <c r="OXT538" s="0"/>
      <c r="OXU538" s="0"/>
      <c r="OXV538" s="0"/>
      <c r="OXW538" s="0"/>
      <c r="OXX538" s="0"/>
      <c r="OXY538" s="0"/>
      <c r="OXZ538" s="0"/>
      <c r="OYA538" s="0"/>
      <c r="OYB538" s="0"/>
      <c r="OYC538" s="0"/>
      <c r="OYD538" s="0"/>
      <c r="OYE538" s="0"/>
      <c r="OYF538" s="0"/>
      <c r="OYG538" s="0"/>
      <c r="OYH538" s="0"/>
      <c r="OYI538" s="0"/>
      <c r="OYJ538" s="0"/>
      <c r="OYK538" s="0"/>
      <c r="OYL538" s="0"/>
      <c r="OYM538" s="0"/>
      <c r="OYN538" s="0"/>
      <c r="OYO538" s="0"/>
      <c r="OYP538" s="0"/>
      <c r="OYQ538" s="0"/>
      <c r="OYR538" s="0"/>
      <c r="OYS538" s="0"/>
      <c r="OYT538" s="0"/>
      <c r="OYU538" s="0"/>
      <c r="OYV538" s="0"/>
      <c r="OYW538" s="0"/>
      <c r="OYX538" s="0"/>
      <c r="OYY538" s="0"/>
      <c r="OYZ538" s="0"/>
      <c r="OZA538" s="0"/>
      <c r="OZB538" s="0"/>
      <c r="OZC538" s="0"/>
      <c r="OZD538" s="0"/>
      <c r="OZE538" s="0"/>
      <c r="OZF538" s="0"/>
      <c r="OZG538" s="0"/>
      <c r="OZH538" s="0"/>
      <c r="OZI538" s="0"/>
      <c r="OZJ538" s="0"/>
      <c r="OZK538" s="0"/>
      <c r="OZL538" s="0"/>
      <c r="OZM538" s="0"/>
      <c r="OZN538" s="0"/>
      <c r="OZO538" s="0"/>
      <c r="OZP538" s="0"/>
      <c r="OZQ538" s="0"/>
      <c r="OZR538" s="0"/>
      <c r="OZS538" s="0"/>
      <c r="OZT538" s="0"/>
      <c r="OZU538" s="0"/>
      <c r="OZV538" s="0"/>
      <c r="OZW538" s="0"/>
      <c r="OZX538" s="0"/>
      <c r="OZY538" s="0"/>
      <c r="OZZ538" s="0"/>
      <c r="PAA538" s="0"/>
      <c r="PAB538" s="0"/>
      <c r="PAC538" s="0"/>
      <c r="PAD538" s="0"/>
      <c r="PAE538" s="0"/>
      <c r="PAF538" s="0"/>
      <c r="PAG538" s="0"/>
      <c r="PAH538" s="0"/>
      <c r="PAI538" s="0"/>
      <c r="PAJ538" s="0"/>
      <c r="PAK538" s="0"/>
      <c r="PAL538" s="0"/>
      <c r="PAM538" s="0"/>
      <c r="PAN538" s="0"/>
      <c r="PAO538" s="0"/>
      <c r="PAP538" s="0"/>
      <c r="PAQ538" s="0"/>
      <c r="PAR538" s="0"/>
      <c r="PAS538" s="0"/>
      <c r="PAT538" s="0"/>
      <c r="PAU538" s="0"/>
      <c r="PAV538" s="0"/>
      <c r="PAW538" s="0"/>
      <c r="PAX538" s="0"/>
      <c r="PAY538" s="0"/>
      <c r="PAZ538" s="0"/>
      <c r="PBA538" s="0"/>
      <c r="PBB538" s="0"/>
      <c r="PBC538" s="0"/>
      <c r="PBD538" s="0"/>
      <c r="PBE538" s="0"/>
      <c r="PBF538" s="0"/>
      <c r="PBG538" s="0"/>
      <c r="PBH538" s="0"/>
      <c r="PBI538" s="0"/>
      <c r="PBJ538" s="0"/>
      <c r="PBK538" s="0"/>
      <c r="PBL538" s="0"/>
      <c r="PBM538" s="0"/>
      <c r="PBN538" s="0"/>
      <c r="PBO538" s="0"/>
      <c r="PBP538" s="0"/>
      <c r="PBQ538" s="0"/>
      <c r="PBR538" s="0"/>
      <c r="PBS538" s="0"/>
      <c r="PBT538" s="0"/>
      <c r="PBU538" s="0"/>
      <c r="PBV538" s="0"/>
      <c r="PBW538" s="0"/>
      <c r="PBX538" s="0"/>
      <c r="PBY538" s="0"/>
      <c r="PBZ538" s="0"/>
      <c r="PCA538" s="0"/>
      <c r="PCB538" s="0"/>
      <c r="PCC538" s="0"/>
      <c r="PCD538" s="0"/>
      <c r="PCE538" s="0"/>
      <c r="PCF538" s="0"/>
      <c r="PCG538" s="0"/>
      <c r="PCH538" s="0"/>
      <c r="PCI538" s="0"/>
      <c r="PCJ538" s="0"/>
      <c r="PCK538" s="0"/>
      <c r="PCL538" s="0"/>
      <c r="PCM538" s="0"/>
      <c r="PCN538" s="0"/>
      <c r="PCO538" s="0"/>
      <c r="PCP538" s="0"/>
      <c r="PCQ538" s="0"/>
      <c r="PCR538" s="0"/>
      <c r="PCS538" s="0"/>
      <c r="PCT538" s="0"/>
      <c r="PCU538" s="0"/>
      <c r="PCV538" s="0"/>
      <c r="PCW538" s="0"/>
      <c r="PCX538" s="0"/>
      <c r="PCY538" s="0"/>
      <c r="PCZ538" s="0"/>
      <c r="PDA538" s="0"/>
      <c r="PDB538" s="0"/>
      <c r="PDC538" s="0"/>
      <c r="PDD538" s="0"/>
      <c r="PDE538" s="0"/>
      <c r="PDF538" s="0"/>
      <c r="PDG538" s="0"/>
      <c r="PDH538" s="0"/>
      <c r="PDI538" s="0"/>
      <c r="PDJ538" s="0"/>
      <c r="PDK538" s="0"/>
      <c r="PDL538" s="0"/>
      <c r="PDM538" s="0"/>
      <c r="PDN538" s="0"/>
      <c r="PDO538" s="0"/>
      <c r="PDP538" s="0"/>
      <c r="PDQ538" s="0"/>
      <c r="PDR538" s="0"/>
      <c r="PDS538" s="0"/>
      <c r="PDT538" s="0"/>
      <c r="PDU538" s="0"/>
      <c r="PDV538" s="0"/>
      <c r="PDW538" s="0"/>
      <c r="PDX538" s="0"/>
      <c r="PDY538" s="0"/>
      <c r="PDZ538" s="0"/>
      <c r="PEA538" s="0"/>
      <c r="PEB538" s="0"/>
      <c r="PEC538" s="0"/>
      <c r="PED538" s="0"/>
      <c r="PEE538" s="0"/>
      <c r="PEF538" s="0"/>
      <c r="PEG538" s="0"/>
      <c r="PEH538" s="0"/>
      <c r="PEI538" s="0"/>
      <c r="PEJ538" s="0"/>
      <c r="PEK538" s="0"/>
      <c r="PEL538" s="0"/>
      <c r="PEM538" s="0"/>
      <c r="PEN538" s="0"/>
      <c r="PEO538" s="0"/>
      <c r="PEP538" s="0"/>
      <c r="PEQ538" s="0"/>
      <c r="PER538" s="0"/>
      <c r="PES538" s="0"/>
      <c r="PET538" s="0"/>
      <c r="PEU538" s="0"/>
      <c r="PEV538" s="0"/>
      <c r="PEW538" s="0"/>
      <c r="PEX538" s="0"/>
      <c r="PEY538" s="0"/>
      <c r="PEZ538" s="0"/>
      <c r="PFA538" s="0"/>
      <c r="PFB538" s="0"/>
      <c r="PFC538" s="0"/>
      <c r="PFD538" s="0"/>
      <c r="PFE538" s="0"/>
      <c r="PFF538" s="0"/>
      <c r="PFG538" s="0"/>
      <c r="PFH538" s="0"/>
      <c r="PFI538" s="0"/>
      <c r="PFJ538" s="0"/>
      <c r="PFK538" s="0"/>
      <c r="PFL538" s="0"/>
      <c r="PFM538" s="0"/>
      <c r="PFN538" s="0"/>
      <c r="PFO538" s="0"/>
      <c r="PFP538" s="0"/>
      <c r="PFQ538" s="0"/>
      <c r="PFR538" s="0"/>
      <c r="PFS538" s="0"/>
      <c r="PFT538" s="0"/>
      <c r="PFU538" s="0"/>
      <c r="PFV538" s="0"/>
      <c r="PFW538" s="0"/>
      <c r="PFX538" s="0"/>
      <c r="PFY538" s="0"/>
      <c r="PFZ538" s="0"/>
      <c r="PGA538" s="0"/>
      <c r="PGB538" s="0"/>
      <c r="PGC538" s="0"/>
      <c r="PGD538" s="0"/>
      <c r="PGE538" s="0"/>
      <c r="PGF538" s="0"/>
      <c r="PGG538" s="0"/>
      <c r="PGH538" s="0"/>
      <c r="PGI538" s="0"/>
      <c r="PGJ538" s="0"/>
      <c r="PGK538" s="0"/>
      <c r="PGL538" s="0"/>
      <c r="PGM538" s="0"/>
      <c r="PGN538" s="0"/>
      <c r="PGO538" s="0"/>
      <c r="PGP538" s="0"/>
      <c r="PGQ538" s="0"/>
      <c r="PGR538" s="0"/>
      <c r="PGS538" s="0"/>
      <c r="PGT538" s="0"/>
      <c r="PGU538" s="0"/>
      <c r="PGV538" s="0"/>
      <c r="PGW538" s="0"/>
      <c r="PGX538" s="0"/>
      <c r="PGY538" s="0"/>
      <c r="PGZ538" s="0"/>
      <c r="PHA538" s="0"/>
      <c r="PHB538" s="0"/>
      <c r="PHC538" s="0"/>
      <c r="PHD538" s="0"/>
      <c r="PHE538" s="0"/>
      <c r="PHF538" s="0"/>
      <c r="PHG538" s="0"/>
      <c r="PHH538" s="0"/>
      <c r="PHI538" s="0"/>
      <c r="PHJ538" s="0"/>
      <c r="PHK538" s="0"/>
      <c r="PHL538" s="0"/>
      <c r="PHM538" s="0"/>
      <c r="PHN538" s="0"/>
      <c r="PHO538" s="0"/>
      <c r="PHP538" s="0"/>
      <c r="PHQ538" s="0"/>
      <c r="PHR538" s="0"/>
      <c r="PHS538" s="0"/>
      <c r="PHT538" s="0"/>
      <c r="PHU538" s="0"/>
      <c r="PHV538" s="0"/>
      <c r="PHW538" s="0"/>
      <c r="PHX538" s="0"/>
      <c r="PHY538" s="0"/>
      <c r="PHZ538" s="0"/>
      <c r="PIA538" s="0"/>
      <c r="PIB538" s="0"/>
      <c r="PIC538" s="0"/>
      <c r="PID538" s="0"/>
      <c r="PIE538" s="0"/>
      <c r="PIF538" s="0"/>
      <c r="PIG538" s="0"/>
      <c r="PIH538" s="0"/>
      <c r="PII538" s="0"/>
      <c r="PIJ538" s="0"/>
      <c r="PIK538" s="0"/>
      <c r="PIL538" s="0"/>
      <c r="PIM538" s="0"/>
      <c r="PIN538" s="0"/>
      <c r="PIO538" s="0"/>
      <c r="PIP538" s="0"/>
      <c r="PIQ538" s="0"/>
      <c r="PIR538" s="0"/>
      <c r="PIS538" s="0"/>
      <c r="PIT538" s="0"/>
      <c r="PIU538" s="0"/>
      <c r="PIV538" s="0"/>
      <c r="PIW538" s="0"/>
      <c r="PIX538" s="0"/>
      <c r="PIY538" s="0"/>
      <c r="PIZ538" s="0"/>
      <c r="PJA538" s="0"/>
      <c r="PJB538" s="0"/>
      <c r="PJC538" s="0"/>
      <c r="PJD538" s="0"/>
      <c r="PJE538" s="0"/>
      <c r="PJF538" s="0"/>
      <c r="PJG538" s="0"/>
      <c r="PJH538" s="0"/>
      <c r="PJI538" s="0"/>
      <c r="PJJ538" s="0"/>
      <c r="PJK538" s="0"/>
      <c r="PJL538" s="0"/>
      <c r="PJM538" s="0"/>
      <c r="PJN538" s="0"/>
      <c r="PJO538" s="0"/>
      <c r="PJP538" s="0"/>
      <c r="PJQ538" s="0"/>
      <c r="PJR538" s="0"/>
      <c r="PJS538" s="0"/>
      <c r="PJT538" s="0"/>
      <c r="PJU538" s="0"/>
      <c r="PJV538" s="0"/>
      <c r="PJW538" s="0"/>
      <c r="PJX538" s="0"/>
      <c r="PJY538" s="0"/>
      <c r="PJZ538" s="0"/>
      <c r="PKA538" s="0"/>
      <c r="PKB538" s="0"/>
      <c r="PKC538" s="0"/>
      <c r="PKD538" s="0"/>
      <c r="PKE538" s="0"/>
      <c r="PKF538" s="0"/>
      <c r="PKG538" s="0"/>
      <c r="PKH538" s="0"/>
      <c r="PKI538" s="0"/>
      <c r="PKJ538" s="0"/>
      <c r="PKK538" s="0"/>
      <c r="PKL538" s="0"/>
      <c r="PKM538" s="0"/>
      <c r="PKN538" s="0"/>
      <c r="PKO538" s="0"/>
      <c r="PKP538" s="0"/>
      <c r="PKQ538" s="0"/>
      <c r="PKR538" s="0"/>
      <c r="PKS538" s="0"/>
      <c r="PKT538" s="0"/>
      <c r="PKU538" s="0"/>
      <c r="PKV538" s="0"/>
      <c r="PKW538" s="0"/>
      <c r="PKX538" s="0"/>
      <c r="PKY538" s="0"/>
      <c r="PKZ538" s="0"/>
      <c r="PLA538" s="0"/>
      <c r="PLB538" s="0"/>
      <c r="PLC538" s="0"/>
      <c r="PLD538" s="0"/>
      <c r="PLE538" s="0"/>
      <c r="PLF538" s="0"/>
      <c r="PLG538" s="0"/>
      <c r="PLH538" s="0"/>
      <c r="PLI538" s="0"/>
      <c r="PLJ538" s="0"/>
      <c r="PLK538" s="0"/>
      <c r="PLL538" s="0"/>
      <c r="PLM538" s="0"/>
      <c r="PLN538" s="0"/>
      <c r="PLO538" s="0"/>
      <c r="PLP538" s="0"/>
      <c r="PLQ538" s="0"/>
      <c r="PLR538" s="0"/>
      <c r="PLS538" s="0"/>
      <c r="PLT538" s="0"/>
      <c r="PLU538" s="0"/>
      <c r="PLV538" s="0"/>
      <c r="PLW538" s="0"/>
      <c r="PLX538" s="0"/>
      <c r="PLY538" s="0"/>
      <c r="PLZ538" s="0"/>
      <c r="PMA538" s="0"/>
      <c r="PMB538" s="0"/>
      <c r="PMC538" s="0"/>
      <c r="PMD538" s="0"/>
      <c r="PME538" s="0"/>
      <c r="PMF538" s="0"/>
      <c r="PMG538" s="0"/>
      <c r="PMH538" s="0"/>
      <c r="PMI538" s="0"/>
      <c r="PMJ538" s="0"/>
      <c r="PMK538" s="0"/>
      <c r="PML538" s="0"/>
      <c r="PMM538" s="0"/>
      <c r="PMN538" s="0"/>
      <c r="PMO538" s="0"/>
      <c r="PMP538" s="0"/>
      <c r="PMQ538" s="0"/>
      <c r="PMR538" s="0"/>
      <c r="PMS538" s="0"/>
      <c r="PMT538" s="0"/>
      <c r="PMU538" s="0"/>
      <c r="PMV538" s="0"/>
      <c r="PMW538" s="0"/>
      <c r="PMX538" s="0"/>
      <c r="PMY538" s="0"/>
      <c r="PMZ538" s="0"/>
      <c r="PNA538" s="0"/>
      <c r="PNB538" s="0"/>
      <c r="PNC538" s="0"/>
      <c r="PND538" s="0"/>
      <c r="PNE538" s="0"/>
      <c r="PNF538" s="0"/>
      <c r="PNG538" s="0"/>
      <c r="PNH538" s="0"/>
      <c r="PNI538" s="0"/>
      <c r="PNJ538" s="0"/>
      <c r="PNK538" s="0"/>
      <c r="PNL538" s="0"/>
      <c r="PNM538" s="0"/>
      <c r="PNN538" s="0"/>
      <c r="PNO538" s="0"/>
      <c r="PNP538" s="0"/>
      <c r="PNQ538" s="0"/>
      <c r="PNR538" s="0"/>
      <c r="PNS538" s="0"/>
      <c r="PNT538" s="0"/>
      <c r="PNU538" s="0"/>
      <c r="PNV538" s="0"/>
      <c r="PNW538" s="0"/>
      <c r="PNX538" s="0"/>
      <c r="PNY538" s="0"/>
      <c r="PNZ538" s="0"/>
      <c r="POA538" s="0"/>
      <c r="POB538" s="0"/>
      <c r="POC538" s="0"/>
      <c r="POD538" s="0"/>
      <c r="POE538" s="0"/>
      <c r="POF538" s="0"/>
      <c r="POG538" s="0"/>
      <c r="POH538" s="0"/>
      <c r="POI538" s="0"/>
      <c r="POJ538" s="0"/>
      <c r="POK538" s="0"/>
      <c r="POL538" s="0"/>
      <c r="POM538" s="0"/>
      <c r="PON538" s="0"/>
      <c r="POO538" s="0"/>
      <c r="POP538" s="0"/>
      <c r="POQ538" s="0"/>
      <c r="POR538" s="0"/>
      <c r="POS538" s="0"/>
      <c r="POT538" s="0"/>
      <c r="POU538" s="0"/>
      <c r="POV538" s="0"/>
      <c r="POW538" s="0"/>
      <c r="POX538" s="0"/>
      <c r="POY538" s="0"/>
      <c r="POZ538" s="0"/>
      <c r="PPA538" s="0"/>
      <c r="PPB538" s="0"/>
      <c r="PPC538" s="0"/>
      <c r="PPD538" s="0"/>
      <c r="PPE538" s="0"/>
      <c r="PPF538" s="0"/>
      <c r="PPG538" s="0"/>
      <c r="PPH538" s="0"/>
      <c r="PPI538" s="0"/>
      <c r="PPJ538" s="0"/>
      <c r="PPK538" s="0"/>
      <c r="PPL538" s="0"/>
      <c r="PPM538" s="0"/>
      <c r="PPN538" s="0"/>
      <c r="PPO538" s="0"/>
      <c r="PPP538" s="0"/>
      <c r="PPQ538" s="0"/>
      <c r="PPR538" s="0"/>
      <c r="PPS538" s="0"/>
      <c r="PPT538" s="0"/>
      <c r="PPU538" s="0"/>
      <c r="PPV538" s="0"/>
      <c r="PPW538" s="0"/>
      <c r="PPX538" s="0"/>
      <c r="PPY538" s="0"/>
      <c r="PPZ538" s="0"/>
      <c r="PQA538" s="0"/>
      <c r="PQB538" s="0"/>
      <c r="PQC538" s="0"/>
      <c r="PQD538" s="0"/>
      <c r="PQE538" s="0"/>
      <c r="PQF538" s="0"/>
      <c r="PQG538" s="0"/>
      <c r="PQH538" s="0"/>
      <c r="PQI538" s="0"/>
      <c r="PQJ538" s="0"/>
      <c r="PQK538" s="0"/>
      <c r="PQL538" s="0"/>
      <c r="PQM538" s="0"/>
      <c r="PQN538" s="0"/>
      <c r="PQO538" s="0"/>
      <c r="PQP538" s="0"/>
      <c r="PQQ538" s="0"/>
      <c r="PQR538" s="0"/>
      <c r="PQS538" s="0"/>
      <c r="PQT538" s="0"/>
      <c r="PQU538" s="0"/>
      <c r="PQV538" s="0"/>
      <c r="PQW538" s="0"/>
      <c r="PQX538" s="0"/>
      <c r="PQY538" s="0"/>
      <c r="PQZ538" s="0"/>
      <c r="PRA538" s="0"/>
      <c r="PRB538" s="0"/>
      <c r="PRC538" s="0"/>
      <c r="PRD538" s="0"/>
      <c r="PRE538" s="0"/>
      <c r="PRF538" s="0"/>
      <c r="PRG538" s="0"/>
      <c r="PRH538" s="0"/>
      <c r="PRI538" s="0"/>
      <c r="PRJ538" s="0"/>
      <c r="PRK538" s="0"/>
      <c r="PRL538" s="0"/>
      <c r="PRM538" s="0"/>
      <c r="PRN538" s="0"/>
      <c r="PRO538" s="0"/>
      <c r="PRP538" s="0"/>
      <c r="PRQ538" s="0"/>
      <c r="PRR538" s="0"/>
      <c r="PRS538" s="0"/>
      <c r="PRT538" s="0"/>
      <c r="PRU538" s="0"/>
      <c r="PRV538" s="0"/>
      <c r="PRW538" s="0"/>
      <c r="PRX538" s="0"/>
      <c r="PRY538" s="0"/>
      <c r="PRZ538" s="0"/>
      <c r="PSA538" s="0"/>
      <c r="PSB538" s="0"/>
      <c r="PSC538" s="0"/>
      <c r="PSD538" s="0"/>
      <c r="PSE538" s="0"/>
      <c r="PSF538" s="0"/>
      <c r="PSG538" s="0"/>
      <c r="PSH538" s="0"/>
      <c r="PSI538" s="0"/>
      <c r="PSJ538" s="0"/>
      <c r="PSK538" s="0"/>
      <c r="PSL538" s="0"/>
      <c r="PSM538" s="0"/>
      <c r="PSN538" s="0"/>
      <c r="PSO538" s="0"/>
      <c r="PSP538" s="0"/>
      <c r="PSQ538" s="0"/>
      <c r="PSR538" s="0"/>
      <c r="PSS538" s="0"/>
      <c r="PST538" s="0"/>
      <c r="PSU538" s="0"/>
      <c r="PSV538" s="0"/>
      <c r="PSW538" s="0"/>
      <c r="PSX538" s="0"/>
      <c r="PSY538" s="0"/>
      <c r="PSZ538" s="0"/>
      <c r="PTA538" s="0"/>
      <c r="PTB538" s="0"/>
      <c r="PTC538" s="0"/>
      <c r="PTD538" s="0"/>
      <c r="PTE538" s="0"/>
      <c r="PTF538" s="0"/>
      <c r="PTG538" s="0"/>
      <c r="PTH538" s="0"/>
      <c r="PTI538" s="0"/>
      <c r="PTJ538" s="0"/>
      <c r="PTK538" s="0"/>
      <c r="PTL538" s="0"/>
      <c r="PTM538" s="0"/>
      <c r="PTN538" s="0"/>
      <c r="PTO538" s="0"/>
      <c r="PTP538" s="0"/>
      <c r="PTQ538" s="0"/>
      <c r="PTR538" s="0"/>
      <c r="PTS538" s="0"/>
      <c r="PTT538" s="0"/>
      <c r="PTU538" s="0"/>
      <c r="PTV538" s="0"/>
      <c r="PTW538" s="0"/>
      <c r="PTX538" s="0"/>
      <c r="PTY538" s="0"/>
      <c r="PTZ538" s="0"/>
      <c r="PUA538" s="0"/>
      <c r="PUB538" s="0"/>
      <c r="PUC538" s="0"/>
      <c r="PUD538" s="0"/>
      <c r="PUE538" s="0"/>
      <c r="PUF538" s="0"/>
      <c r="PUG538" s="0"/>
      <c r="PUH538" s="0"/>
      <c r="PUI538" s="0"/>
      <c r="PUJ538" s="0"/>
      <c r="PUK538" s="0"/>
      <c r="PUL538" s="0"/>
      <c r="PUM538" s="0"/>
      <c r="PUN538" s="0"/>
      <c r="PUO538" s="0"/>
      <c r="PUP538" s="0"/>
      <c r="PUQ538" s="0"/>
      <c r="PUR538" s="0"/>
      <c r="PUS538" s="0"/>
      <c r="PUT538" s="0"/>
      <c r="PUU538" s="0"/>
      <c r="PUV538" s="0"/>
      <c r="PUW538" s="0"/>
      <c r="PUX538" s="0"/>
      <c r="PUY538" s="0"/>
      <c r="PUZ538" s="0"/>
      <c r="PVA538" s="0"/>
      <c r="PVB538" s="0"/>
      <c r="PVC538" s="0"/>
      <c r="PVD538" s="0"/>
      <c r="PVE538" s="0"/>
      <c r="PVF538" s="0"/>
      <c r="PVG538" s="0"/>
      <c r="PVH538" s="0"/>
      <c r="PVI538" s="0"/>
      <c r="PVJ538" s="0"/>
      <c r="PVK538" s="0"/>
      <c r="PVL538" s="0"/>
      <c r="PVM538" s="0"/>
      <c r="PVN538" s="0"/>
      <c r="PVO538" s="0"/>
      <c r="PVP538" s="0"/>
      <c r="PVQ538" s="0"/>
      <c r="PVR538" s="0"/>
      <c r="PVS538" s="0"/>
      <c r="PVT538" s="0"/>
      <c r="PVU538" s="0"/>
      <c r="PVV538" s="0"/>
      <c r="PVW538" s="0"/>
      <c r="PVX538" s="0"/>
      <c r="PVY538" s="0"/>
      <c r="PVZ538" s="0"/>
      <c r="PWA538" s="0"/>
      <c r="PWB538" s="0"/>
      <c r="PWC538" s="0"/>
      <c r="PWD538" s="0"/>
      <c r="PWE538" s="0"/>
      <c r="PWF538" s="0"/>
      <c r="PWG538" s="0"/>
      <c r="PWH538" s="0"/>
      <c r="PWI538" s="0"/>
      <c r="PWJ538" s="0"/>
      <c r="PWK538" s="0"/>
      <c r="PWL538" s="0"/>
      <c r="PWM538" s="0"/>
      <c r="PWN538" s="0"/>
      <c r="PWO538" s="0"/>
      <c r="PWP538" s="0"/>
      <c r="PWQ538" s="0"/>
      <c r="PWR538" s="0"/>
      <c r="PWS538" s="0"/>
      <c r="PWT538" s="0"/>
      <c r="PWU538" s="0"/>
      <c r="PWV538" s="0"/>
      <c r="PWW538" s="0"/>
      <c r="PWX538" s="0"/>
      <c r="PWY538" s="0"/>
      <c r="PWZ538" s="0"/>
      <c r="PXA538" s="0"/>
      <c r="PXB538" s="0"/>
      <c r="PXC538" s="0"/>
      <c r="PXD538" s="0"/>
      <c r="PXE538" s="0"/>
      <c r="PXF538" s="0"/>
      <c r="PXG538" s="0"/>
      <c r="PXH538" s="0"/>
      <c r="PXI538" s="0"/>
      <c r="PXJ538" s="0"/>
      <c r="PXK538" s="0"/>
      <c r="PXL538" s="0"/>
      <c r="PXM538" s="0"/>
      <c r="PXN538" s="0"/>
      <c r="PXO538" s="0"/>
      <c r="PXP538" s="0"/>
      <c r="PXQ538" s="0"/>
      <c r="PXR538" s="0"/>
      <c r="PXS538" s="0"/>
      <c r="PXT538" s="0"/>
      <c r="PXU538" s="0"/>
      <c r="PXV538" s="0"/>
      <c r="PXW538" s="0"/>
      <c r="PXX538" s="0"/>
      <c r="PXY538" s="0"/>
      <c r="PXZ538" s="0"/>
      <c r="PYA538" s="0"/>
      <c r="PYB538" s="0"/>
      <c r="PYC538" s="0"/>
      <c r="PYD538" s="0"/>
      <c r="PYE538" s="0"/>
      <c r="PYF538" s="0"/>
      <c r="PYG538" s="0"/>
      <c r="PYH538" s="0"/>
      <c r="PYI538" s="0"/>
      <c r="PYJ538" s="0"/>
      <c r="PYK538" s="0"/>
      <c r="PYL538" s="0"/>
      <c r="PYM538" s="0"/>
      <c r="PYN538" s="0"/>
      <c r="PYO538" s="0"/>
      <c r="PYP538" s="0"/>
      <c r="PYQ538" s="0"/>
      <c r="PYR538" s="0"/>
      <c r="PYS538" s="0"/>
      <c r="PYT538" s="0"/>
      <c r="PYU538" s="0"/>
      <c r="PYV538" s="0"/>
      <c r="PYW538" s="0"/>
      <c r="PYX538" s="0"/>
      <c r="PYY538" s="0"/>
      <c r="PYZ538" s="0"/>
      <c r="PZA538" s="0"/>
      <c r="PZB538" s="0"/>
      <c r="PZC538" s="0"/>
      <c r="PZD538" s="0"/>
      <c r="PZE538" s="0"/>
      <c r="PZF538" s="0"/>
      <c r="PZG538" s="0"/>
      <c r="PZH538" s="0"/>
      <c r="PZI538" s="0"/>
      <c r="PZJ538" s="0"/>
      <c r="PZK538" s="0"/>
      <c r="PZL538" s="0"/>
      <c r="PZM538" s="0"/>
      <c r="PZN538" s="0"/>
      <c r="PZO538" s="0"/>
      <c r="PZP538" s="0"/>
      <c r="PZQ538" s="0"/>
      <c r="PZR538" s="0"/>
      <c r="PZS538" s="0"/>
      <c r="PZT538" s="0"/>
      <c r="PZU538" s="0"/>
      <c r="PZV538" s="0"/>
      <c r="PZW538" s="0"/>
      <c r="PZX538" s="0"/>
      <c r="PZY538" s="0"/>
      <c r="PZZ538" s="0"/>
      <c r="QAA538" s="0"/>
      <c r="QAB538" s="0"/>
      <c r="QAC538" s="0"/>
      <c r="QAD538" s="0"/>
      <c r="QAE538" s="0"/>
      <c r="QAF538" s="0"/>
      <c r="QAG538" s="0"/>
      <c r="QAH538" s="0"/>
      <c r="QAI538" s="0"/>
      <c r="QAJ538" s="0"/>
      <c r="QAK538" s="0"/>
      <c r="QAL538" s="0"/>
      <c r="QAM538" s="0"/>
      <c r="QAN538" s="0"/>
      <c r="QAO538" s="0"/>
      <c r="QAP538" s="0"/>
      <c r="QAQ538" s="0"/>
      <c r="QAR538" s="0"/>
      <c r="QAS538" s="0"/>
      <c r="QAT538" s="0"/>
      <c r="QAU538" s="0"/>
      <c r="QAV538" s="0"/>
      <c r="QAW538" s="0"/>
      <c r="QAX538" s="0"/>
      <c r="QAY538" s="0"/>
      <c r="QAZ538" s="0"/>
      <c r="QBA538" s="0"/>
      <c r="QBB538" s="0"/>
      <c r="QBC538" s="0"/>
      <c r="QBD538" s="0"/>
      <c r="QBE538" s="0"/>
      <c r="QBF538" s="0"/>
      <c r="QBG538" s="0"/>
      <c r="QBH538" s="0"/>
      <c r="QBI538" s="0"/>
      <c r="QBJ538" s="0"/>
      <c r="QBK538" s="0"/>
      <c r="QBL538" s="0"/>
      <c r="QBM538" s="0"/>
      <c r="QBN538" s="0"/>
      <c r="QBO538" s="0"/>
      <c r="QBP538" s="0"/>
      <c r="QBQ538" s="0"/>
      <c r="QBR538" s="0"/>
      <c r="QBS538" s="0"/>
      <c r="QBT538" s="0"/>
      <c r="QBU538" s="0"/>
      <c r="QBV538" s="0"/>
      <c r="QBW538" s="0"/>
      <c r="QBX538" s="0"/>
      <c r="QBY538" s="0"/>
      <c r="QBZ538" s="0"/>
      <c r="QCA538" s="0"/>
      <c r="QCB538" s="0"/>
      <c r="QCC538" s="0"/>
      <c r="QCD538" s="0"/>
      <c r="QCE538" s="0"/>
      <c r="QCF538" s="0"/>
      <c r="QCG538" s="0"/>
      <c r="QCH538" s="0"/>
      <c r="QCI538" s="0"/>
      <c r="QCJ538" s="0"/>
      <c r="QCK538" s="0"/>
      <c r="QCL538" s="0"/>
      <c r="QCM538" s="0"/>
      <c r="QCN538" s="0"/>
      <c r="QCO538" s="0"/>
      <c r="QCP538" s="0"/>
      <c r="QCQ538" s="0"/>
      <c r="QCR538" s="0"/>
      <c r="QCS538" s="0"/>
      <c r="QCT538" s="0"/>
      <c r="QCU538" s="0"/>
      <c r="QCV538" s="0"/>
      <c r="QCW538" s="0"/>
      <c r="QCX538" s="0"/>
      <c r="QCY538" s="0"/>
      <c r="QCZ538" s="0"/>
      <c r="QDA538" s="0"/>
      <c r="QDB538" s="0"/>
      <c r="QDC538" s="0"/>
      <c r="QDD538" s="0"/>
      <c r="QDE538" s="0"/>
      <c r="QDF538" s="0"/>
      <c r="QDG538" s="0"/>
      <c r="QDH538" s="0"/>
      <c r="QDI538" s="0"/>
      <c r="QDJ538" s="0"/>
      <c r="QDK538" s="0"/>
      <c r="QDL538" s="0"/>
      <c r="QDM538" s="0"/>
      <c r="QDN538" s="0"/>
      <c r="QDO538" s="0"/>
      <c r="QDP538" s="0"/>
      <c r="QDQ538" s="0"/>
      <c r="QDR538" s="0"/>
      <c r="QDS538" s="0"/>
      <c r="QDT538" s="0"/>
      <c r="QDU538" s="0"/>
      <c r="QDV538" s="0"/>
      <c r="QDW538" s="0"/>
      <c r="QDX538" s="0"/>
      <c r="QDY538" s="0"/>
      <c r="QDZ538" s="0"/>
      <c r="QEA538" s="0"/>
      <c r="QEB538" s="0"/>
      <c r="QEC538" s="0"/>
      <c r="QED538" s="0"/>
      <c r="QEE538" s="0"/>
      <c r="QEF538" s="0"/>
      <c r="QEG538" s="0"/>
      <c r="QEH538" s="0"/>
      <c r="QEI538" s="0"/>
      <c r="QEJ538" s="0"/>
      <c r="QEK538" s="0"/>
      <c r="QEL538" s="0"/>
      <c r="QEM538" s="0"/>
      <c r="QEN538" s="0"/>
      <c r="QEO538" s="0"/>
      <c r="QEP538" s="0"/>
      <c r="QEQ538" s="0"/>
      <c r="QER538" s="0"/>
      <c r="QES538" s="0"/>
      <c r="QET538" s="0"/>
      <c r="QEU538" s="0"/>
      <c r="QEV538" s="0"/>
      <c r="QEW538" s="0"/>
      <c r="QEX538" s="0"/>
      <c r="QEY538" s="0"/>
      <c r="QEZ538" s="0"/>
      <c r="QFA538" s="0"/>
      <c r="QFB538" s="0"/>
      <c r="QFC538" s="0"/>
      <c r="QFD538" s="0"/>
      <c r="QFE538" s="0"/>
      <c r="QFF538" s="0"/>
      <c r="QFG538" s="0"/>
      <c r="QFH538" s="0"/>
      <c r="QFI538" s="0"/>
      <c r="QFJ538" s="0"/>
      <c r="QFK538" s="0"/>
      <c r="QFL538" s="0"/>
      <c r="QFM538" s="0"/>
      <c r="QFN538" s="0"/>
      <c r="QFO538" s="0"/>
      <c r="QFP538" s="0"/>
      <c r="QFQ538" s="0"/>
      <c r="QFR538" s="0"/>
      <c r="QFS538" s="0"/>
      <c r="QFT538" s="0"/>
      <c r="QFU538" s="0"/>
      <c r="QFV538" s="0"/>
      <c r="QFW538" s="0"/>
      <c r="QFX538" s="0"/>
      <c r="QFY538" s="0"/>
      <c r="QFZ538" s="0"/>
      <c r="QGA538" s="0"/>
      <c r="QGB538" s="0"/>
      <c r="QGC538" s="0"/>
      <c r="QGD538" s="0"/>
      <c r="QGE538" s="0"/>
      <c r="QGF538" s="0"/>
      <c r="QGG538" s="0"/>
      <c r="QGH538" s="0"/>
      <c r="QGI538" s="0"/>
      <c r="QGJ538" s="0"/>
      <c r="QGK538" s="0"/>
      <c r="QGL538" s="0"/>
      <c r="QGM538" s="0"/>
      <c r="QGN538" s="0"/>
      <c r="QGO538" s="0"/>
      <c r="QGP538" s="0"/>
      <c r="QGQ538" s="0"/>
      <c r="QGR538" s="0"/>
      <c r="QGS538" s="0"/>
      <c r="QGT538" s="0"/>
      <c r="QGU538" s="0"/>
      <c r="QGV538" s="0"/>
      <c r="QGW538" s="0"/>
      <c r="QGX538" s="0"/>
      <c r="QGY538" s="0"/>
      <c r="QGZ538" s="0"/>
      <c r="QHA538" s="0"/>
      <c r="QHB538" s="0"/>
      <c r="QHC538" s="0"/>
      <c r="QHD538" s="0"/>
      <c r="QHE538" s="0"/>
      <c r="QHF538" s="0"/>
      <c r="QHG538" s="0"/>
      <c r="QHH538" s="0"/>
      <c r="QHI538" s="0"/>
      <c r="QHJ538" s="0"/>
      <c r="QHK538" s="0"/>
      <c r="QHL538" s="0"/>
      <c r="QHM538" s="0"/>
      <c r="QHN538" s="0"/>
      <c r="QHO538" s="0"/>
      <c r="QHP538" s="0"/>
      <c r="QHQ538" s="0"/>
      <c r="QHR538" s="0"/>
      <c r="QHS538" s="0"/>
      <c r="QHT538" s="0"/>
      <c r="QHU538" s="0"/>
      <c r="QHV538" s="0"/>
      <c r="QHW538" s="0"/>
      <c r="QHX538" s="0"/>
      <c r="QHY538" s="0"/>
      <c r="QHZ538" s="0"/>
      <c r="QIA538" s="0"/>
      <c r="QIB538" s="0"/>
      <c r="QIC538" s="0"/>
      <c r="QID538" s="0"/>
      <c r="QIE538" s="0"/>
      <c r="QIF538" s="0"/>
      <c r="QIG538" s="0"/>
      <c r="QIH538" s="0"/>
      <c r="QII538" s="0"/>
      <c r="QIJ538" s="0"/>
      <c r="QIK538" s="0"/>
      <c r="QIL538" s="0"/>
      <c r="QIM538" s="0"/>
      <c r="QIN538" s="0"/>
      <c r="QIO538" s="0"/>
      <c r="QIP538" s="0"/>
      <c r="QIQ538" s="0"/>
      <c r="QIR538" s="0"/>
      <c r="QIS538" s="0"/>
      <c r="QIT538" s="0"/>
      <c r="QIU538" s="0"/>
      <c r="QIV538" s="0"/>
      <c r="QIW538" s="0"/>
      <c r="QIX538" s="0"/>
      <c r="QIY538" s="0"/>
      <c r="QIZ538" s="0"/>
      <c r="QJA538" s="0"/>
      <c r="QJB538" s="0"/>
      <c r="QJC538" s="0"/>
      <c r="QJD538" s="0"/>
      <c r="QJE538" s="0"/>
      <c r="QJF538" s="0"/>
      <c r="QJG538" s="0"/>
      <c r="QJH538" s="0"/>
      <c r="QJI538" s="0"/>
      <c r="QJJ538" s="0"/>
      <c r="QJK538" s="0"/>
      <c r="QJL538" s="0"/>
      <c r="QJM538" s="0"/>
      <c r="QJN538" s="0"/>
      <c r="QJO538" s="0"/>
      <c r="QJP538" s="0"/>
      <c r="QJQ538" s="0"/>
      <c r="QJR538" s="0"/>
      <c r="QJS538" s="0"/>
      <c r="QJT538" s="0"/>
      <c r="QJU538" s="0"/>
      <c r="QJV538" s="0"/>
      <c r="QJW538" s="0"/>
      <c r="QJX538" s="0"/>
      <c r="QJY538" s="0"/>
      <c r="QJZ538" s="0"/>
      <c r="QKA538" s="0"/>
      <c r="QKB538" s="0"/>
      <c r="QKC538" s="0"/>
      <c r="QKD538" s="0"/>
      <c r="QKE538" s="0"/>
      <c r="QKF538" s="0"/>
      <c r="QKG538" s="0"/>
      <c r="QKH538" s="0"/>
      <c r="QKI538" s="0"/>
      <c r="QKJ538" s="0"/>
      <c r="QKK538" s="0"/>
      <c r="QKL538" s="0"/>
      <c r="QKM538" s="0"/>
      <c r="QKN538" s="0"/>
      <c r="QKO538" s="0"/>
      <c r="QKP538" s="0"/>
      <c r="QKQ538" s="0"/>
      <c r="QKR538" s="0"/>
      <c r="QKS538" s="0"/>
      <c r="QKT538" s="0"/>
      <c r="QKU538" s="0"/>
      <c r="QKV538" s="0"/>
      <c r="QKW538" s="0"/>
      <c r="QKX538" s="0"/>
      <c r="QKY538" s="0"/>
      <c r="QKZ538" s="0"/>
      <c r="QLA538" s="0"/>
      <c r="QLB538" s="0"/>
      <c r="QLC538" s="0"/>
      <c r="QLD538" s="0"/>
      <c r="QLE538" s="0"/>
      <c r="QLF538" s="0"/>
      <c r="QLG538" s="0"/>
      <c r="QLH538" s="0"/>
      <c r="QLI538" s="0"/>
      <c r="QLJ538" s="0"/>
      <c r="QLK538" s="0"/>
      <c r="QLL538" s="0"/>
      <c r="QLM538" s="0"/>
      <c r="QLN538" s="0"/>
      <c r="QLO538" s="0"/>
      <c r="QLP538" s="0"/>
      <c r="QLQ538" s="0"/>
      <c r="QLR538" s="0"/>
      <c r="QLS538" s="0"/>
      <c r="QLT538" s="0"/>
      <c r="QLU538" s="0"/>
      <c r="QLV538" s="0"/>
      <c r="QLW538" s="0"/>
      <c r="QLX538" s="0"/>
      <c r="QLY538" s="0"/>
      <c r="QLZ538" s="0"/>
      <c r="QMA538" s="0"/>
      <c r="QMB538" s="0"/>
      <c r="QMC538" s="0"/>
      <c r="QMD538" s="0"/>
      <c r="QME538" s="0"/>
      <c r="QMF538" s="0"/>
      <c r="QMG538" s="0"/>
      <c r="QMH538" s="0"/>
      <c r="QMI538" s="0"/>
      <c r="QMJ538" s="0"/>
      <c r="QMK538" s="0"/>
      <c r="QML538" s="0"/>
      <c r="QMM538" s="0"/>
      <c r="QMN538" s="0"/>
      <c r="QMO538" s="0"/>
      <c r="QMP538" s="0"/>
      <c r="QMQ538" s="0"/>
      <c r="QMR538" s="0"/>
      <c r="QMS538" s="0"/>
      <c r="QMT538" s="0"/>
      <c r="QMU538" s="0"/>
      <c r="QMV538" s="0"/>
      <c r="QMW538" s="0"/>
      <c r="QMX538" s="0"/>
      <c r="QMY538" s="0"/>
      <c r="QMZ538" s="0"/>
      <c r="QNA538" s="0"/>
      <c r="QNB538" s="0"/>
      <c r="QNC538" s="0"/>
      <c r="QND538" s="0"/>
      <c r="QNE538" s="0"/>
      <c r="QNF538" s="0"/>
      <c r="QNG538" s="0"/>
      <c r="QNH538" s="0"/>
      <c r="QNI538" s="0"/>
      <c r="QNJ538" s="0"/>
      <c r="QNK538" s="0"/>
      <c r="QNL538" s="0"/>
      <c r="QNM538" s="0"/>
      <c r="QNN538" s="0"/>
      <c r="QNO538" s="0"/>
      <c r="QNP538" s="0"/>
      <c r="QNQ538" s="0"/>
      <c r="QNR538" s="0"/>
      <c r="QNS538" s="0"/>
      <c r="QNT538" s="0"/>
      <c r="QNU538" s="0"/>
      <c r="QNV538" s="0"/>
      <c r="QNW538" s="0"/>
      <c r="QNX538" s="0"/>
      <c r="QNY538" s="0"/>
      <c r="QNZ538" s="0"/>
      <c r="QOA538" s="0"/>
      <c r="QOB538" s="0"/>
      <c r="QOC538" s="0"/>
      <c r="QOD538" s="0"/>
      <c r="QOE538" s="0"/>
      <c r="QOF538" s="0"/>
      <c r="QOG538" s="0"/>
      <c r="QOH538" s="0"/>
      <c r="QOI538" s="0"/>
      <c r="QOJ538" s="0"/>
      <c r="QOK538" s="0"/>
      <c r="QOL538" s="0"/>
      <c r="QOM538" s="0"/>
      <c r="QON538" s="0"/>
      <c r="QOO538" s="0"/>
      <c r="QOP538" s="0"/>
      <c r="QOQ538" s="0"/>
      <c r="QOR538" s="0"/>
      <c r="QOS538" s="0"/>
      <c r="QOT538" s="0"/>
      <c r="QOU538" s="0"/>
      <c r="QOV538" s="0"/>
      <c r="QOW538" s="0"/>
      <c r="QOX538" s="0"/>
      <c r="QOY538" s="0"/>
      <c r="QOZ538" s="0"/>
      <c r="QPA538" s="0"/>
      <c r="QPB538" s="0"/>
      <c r="QPC538" s="0"/>
      <c r="QPD538" s="0"/>
      <c r="QPE538" s="0"/>
      <c r="QPF538" s="0"/>
      <c r="QPG538" s="0"/>
      <c r="QPH538" s="0"/>
      <c r="QPI538" s="0"/>
      <c r="QPJ538" s="0"/>
      <c r="QPK538" s="0"/>
      <c r="QPL538" s="0"/>
      <c r="QPM538" s="0"/>
      <c r="QPN538" s="0"/>
      <c r="QPO538" s="0"/>
      <c r="QPP538" s="0"/>
      <c r="QPQ538" s="0"/>
      <c r="QPR538" s="0"/>
      <c r="QPS538" s="0"/>
      <c r="QPT538" s="0"/>
      <c r="QPU538" s="0"/>
      <c r="QPV538" s="0"/>
      <c r="QPW538" s="0"/>
      <c r="QPX538" s="0"/>
      <c r="QPY538" s="0"/>
      <c r="QPZ538" s="0"/>
      <c r="QQA538" s="0"/>
      <c r="QQB538" s="0"/>
      <c r="QQC538" s="0"/>
      <c r="QQD538" s="0"/>
      <c r="QQE538" s="0"/>
      <c r="QQF538" s="0"/>
      <c r="QQG538" s="0"/>
      <c r="QQH538" s="0"/>
      <c r="QQI538" s="0"/>
      <c r="QQJ538" s="0"/>
      <c r="QQK538" s="0"/>
      <c r="QQL538" s="0"/>
      <c r="QQM538" s="0"/>
      <c r="QQN538" s="0"/>
      <c r="QQO538" s="0"/>
      <c r="QQP538" s="0"/>
      <c r="QQQ538" s="0"/>
      <c r="QQR538" s="0"/>
      <c r="QQS538" s="0"/>
      <c r="QQT538" s="0"/>
      <c r="QQU538" s="0"/>
      <c r="QQV538" s="0"/>
      <c r="QQW538" s="0"/>
      <c r="QQX538" s="0"/>
      <c r="QQY538" s="0"/>
      <c r="QQZ538" s="0"/>
      <c r="QRA538" s="0"/>
      <c r="QRB538" s="0"/>
      <c r="QRC538" s="0"/>
      <c r="QRD538" s="0"/>
      <c r="QRE538" s="0"/>
      <c r="QRF538" s="0"/>
      <c r="QRG538" s="0"/>
      <c r="QRH538" s="0"/>
      <c r="QRI538" s="0"/>
      <c r="QRJ538" s="0"/>
      <c r="QRK538" s="0"/>
      <c r="QRL538" s="0"/>
      <c r="QRM538" s="0"/>
      <c r="QRN538" s="0"/>
      <c r="QRO538" s="0"/>
      <c r="QRP538" s="0"/>
      <c r="QRQ538" s="0"/>
      <c r="QRR538" s="0"/>
      <c r="QRS538" s="0"/>
      <c r="QRT538" s="0"/>
      <c r="QRU538" s="0"/>
      <c r="QRV538" s="0"/>
      <c r="QRW538" s="0"/>
      <c r="QRX538" s="0"/>
      <c r="QRY538" s="0"/>
      <c r="QRZ538" s="0"/>
      <c r="QSA538" s="0"/>
      <c r="QSB538" s="0"/>
      <c r="QSC538" s="0"/>
      <c r="QSD538" s="0"/>
      <c r="QSE538" s="0"/>
      <c r="QSF538" s="0"/>
      <c r="QSG538" s="0"/>
      <c r="QSH538" s="0"/>
      <c r="QSI538" s="0"/>
      <c r="QSJ538" s="0"/>
      <c r="QSK538" s="0"/>
      <c r="QSL538" s="0"/>
      <c r="QSM538" s="0"/>
      <c r="QSN538" s="0"/>
      <c r="QSO538" s="0"/>
      <c r="QSP538" s="0"/>
      <c r="QSQ538" s="0"/>
      <c r="QSR538" s="0"/>
      <c r="QSS538" s="0"/>
      <c r="QST538" s="0"/>
      <c r="QSU538" s="0"/>
      <c r="QSV538" s="0"/>
      <c r="QSW538" s="0"/>
      <c r="QSX538" s="0"/>
      <c r="QSY538" s="0"/>
      <c r="QSZ538" s="0"/>
      <c r="QTA538" s="0"/>
      <c r="QTB538" s="0"/>
      <c r="QTC538" s="0"/>
      <c r="QTD538" s="0"/>
      <c r="QTE538" s="0"/>
      <c r="QTF538" s="0"/>
      <c r="QTG538" s="0"/>
      <c r="QTH538" s="0"/>
      <c r="QTI538" s="0"/>
      <c r="QTJ538" s="0"/>
      <c r="QTK538" s="0"/>
      <c r="QTL538" s="0"/>
      <c r="QTM538" s="0"/>
      <c r="QTN538" s="0"/>
      <c r="QTO538" s="0"/>
      <c r="QTP538" s="0"/>
      <c r="QTQ538" s="0"/>
      <c r="QTR538" s="0"/>
      <c r="QTS538" s="0"/>
      <c r="QTT538" s="0"/>
      <c r="QTU538" s="0"/>
      <c r="QTV538" s="0"/>
      <c r="QTW538" s="0"/>
      <c r="QTX538" s="0"/>
      <c r="QTY538" s="0"/>
      <c r="QTZ538" s="0"/>
      <c r="QUA538" s="0"/>
      <c r="QUB538" s="0"/>
      <c r="QUC538" s="0"/>
      <c r="QUD538" s="0"/>
      <c r="QUE538" s="0"/>
      <c r="QUF538" s="0"/>
      <c r="QUG538" s="0"/>
      <c r="QUH538" s="0"/>
      <c r="QUI538" s="0"/>
      <c r="QUJ538" s="0"/>
      <c r="QUK538" s="0"/>
      <c r="QUL538" s="0"/>
      <c r="QUM538" s="0"/>
      <c r="QUN538" s="0"/>
      <c r="QUO538" s="0"/>
      <c r="QUP538" s="0"/>
      <c r="QUQ538" s="0"/>
      <c r="QUR538" s="0"/>
      <c r="QUS538" s="0"/>
      <c r="QUT538" s="0"/>
      <c r="QUU538" s="0"/>
      <c r="QUV538" s="0"/>
      <c r="QUW538" s="0"/>
      <c r="QUX538" s="0"/>
      <c r="QUY538" s="0"/>
      <c r="QUZ538" s="0"/>
      <c r="QVA538" s="0"/>
      <c r="QVB538" s="0"/>
      <c r="QVC538" s="0"/>
      <c r="QVD538" s="0"/>
      <c r="QVE538" s="0"/>
      <c r="QVF538" s="0"/>
      <c r="QVG538" s="0"/>
      <c r="QVH538" s="0"/>
      <c r="QVI538" s="0"/>
      <c r="QVJ538" s="0"/>
      <c r="QVK538" s="0"/>
      <c r="QVL538" s="0"/>
      <c r="QVM538" s="0"/>
      <c r="QVN538" s="0"/>
      <c r="QVO538" s="0"/>
      <c r="QVP538" s="0"/>
      <c r="QVQ538" s="0"/>
      <c r="QVR538" s="0"/>
      <c r="QVS538" s="0"/>
      <c r="QVT538" s="0"/>
      <c r="QVU538" s="0"/>
      <c r="QVV538" s="0"/>
      <c r="QVW538" s="0"/>
      <c r="QVX538" s="0"/>
      <c r="QVY538" s="0"/>
      <c r="QVZ538" s="0"/>
      <c r="QWA538" s="0"/>
      <c r="QWB538" s="0"/>
      <c r="QWC538" s="0"/>
      <c r="QWD538" s="0"/>
      <c r="QWE538" s="0"/>
      <c r="QWF538" s="0"/>
      <c r="QWG538" s="0"/>
      <c r="QWH538" s="0"/>
      <c r="QWI538" s="0"/>
      <c r="QWJ538" s="0"/>
      <c r="QWK538" s="0"/>
      <c r="QWL538" s="0"/>
      <c r="QWM538" s="0"/>
      <c r="QWN538" s="0"/>
      <c r="QWO538" s="0"/>
      <c r="QWP538" s="0"/>
      <c r="QWQ538" s="0"/>
      <c r="QWR538" s="0"/>
      <c r="QWS538" s="0"/>
      <c r="QWT538" s="0"/>
      <c r="QWU538" s="0"/>
      <c r="QWV538" s="0"/>
      <c r="QWW538" s="0"/>
      <c r="QWX538" s="0"/>
      <c r="QWY538" s="0"/>
      <c r="QWZ538" s="0"/>
      <c r="QXA538" s="0"/>
      <c r="QXB538" s="0"/>
      <c r="QXC538" s="0"/>
      <c r="QXD538" s="0"/>
      <c r="QXE538" s="0"/>
      <c r="QXF538" s="0"/>
      <c r="QXG538" s="0"/>
      <c r="QXH538" s="0"/>
      <c r="QXI538" s="0"/>
      <c r="QXJ538" s="0"/>
      <c r="QXK538" s="0"/>
      <c r="QXL538" s="0"/>
      <c r="QXM538" s="0"/>
      <c r="QXN538" s="0"/>
      <c r="QXO538" s="0"/>
      <c r="QXP538" s="0"/>
      <c r="QXQ538" s="0"/>
      <c r="QXR538" s="0"/>
      <c r="QXS538" s="0"/>
      <c r="QXT538" s="0"/>
      <c r="QXU538" s="0"/>
      <c r="QXV538" s="0"/>
      <c r="QXW538" s="0"/>
      <c r="QXX538" s="0"/>
      <c r="QXY538" s="0"/>
      <c r="QXZ538" s="0"/>
      <c r="QYA538" s="0"/>
      <c r="QYB538" s="0"/>
      <c r="QYC538" s="0"/>
      <c r="QYD538" s="0"/>
      <c r="QYE538" s="0"/>
      <c r="QYF538" s="0"/>
      <c r="QYG538" s="0"/>
      <c r="QYH538" s="0"/>
      <c r="QYI538" s="0"/>
      <c r="QYJ538" s="0"/>
      <c r="QYK538" s="0"/>
      <c r="QYL538" s="0"/>
      <c r="QYM538" s="0"/>
      <c r="QYN538" s="0"/>
      <c r="QYO538" s="0"/>
      <c r="QYP538" s="0"/>
      <c r="QYQ538" s="0"/>
      <c r="QYR538" s="0"/>
      <c r="QYS538" s="0"/>
      <c r="QYT538" s="0"/>
      <c r="QYU538" s="0"/>
      <c r="QYV538" s="0"/>
      <c r="QYW538" s="0"/>
      <c r="QYX538" s="0"/>
      <c r="QYY538" s="0"/>
      <c r="QYZ538" s="0"/>
      <c r="QZA538" s="0"/>
      <c r="QZB538" s="0"/>
      <c r="QZC538" s="0"/>
      <c r="QZD538" s="0"/>
      <c r="QZE538" s="0"/>
      <c r="QZF538" s="0"/>
      <c r="QZG538" s="0"/>
      <c r="QZH538" s="0"/>
      <c r="QZI538" s="0"/>
      <c r="QZJ538" s="0"/>
      <c r="QZK538" s="0"/>
      <c r="QZL538" s="0"/>
      <c r="QZM538" s="0"/>
      <c r="QZN538" s="0"/>
      <c r="QZO538" s="0"/>
      <c r="QZP538" s="0"/>
      <c r="QZQ538" s="0"/>
      <c r="QZR538" s="0"/>
      <c r="QZS538" s="0"/>
      <c r="QZT538" s="0"/>
      <c r="QZU538" s="0"/>
      <c r="QZV538" s="0"/>
      <c r="QZW538" s="0"/>
      <c r="QZX538" s="0"/>
      <c r="QZY538" s="0"/>
      <c r="QZZ538" s="0"/>
      <c r="RAA538" s="0"/>
      <c r="RAB538" s="0"/>
      <c r="RAC538" s="0"/>
      <c r="RAD538" s="0"/>
      <c r="RAE538" s="0"/>
      <c r="RAF538" s="0"/>
      <c r="RAG538" s="0"/>
      <c r="RAH538" s="0"/>
      <c r="RAI538" s="0"/>
      <c r="RAJ538" s="0"/>
      <c r="RAK538" s="0"/>
      <c r="RAL538" s="0"/>
      <c r="RAM538" s="0"/>
      <c r="RAN538" s="0"/>
      <c r="RAO538" s="0"/>
      <c r="RAP538" s="0"/>
      <c r="RAQ538" s="0"/>
      <c r="RAR538" s="0"/>
      <c r="RAS538" s="0"/>
      <c r="RAT538" s="0"/>
      <c r="RAU538" s="0"/>
      <c r="RAV538" s="0"/>
      <c r="RAW538" s="0"/>
      <c r="RAX538" s="0"/>
      <c r="RAY538" s="0"/>
      <c r="RAZ538" s="0"/>
      <c r="RBA538" s="0"/>
      <c r="RBB538" s="0"/>
      <c r="RBC538" s="0"/>
      <c r="RBD538" s="0"/>
      <c r="RBE538" s="0"/>
      <c r="RBF538" s="0"/>
      <c r="RBG538" s="0"/>
      <c r="RBH538" s="0"/>
      <c r="RBI538" s="0"/>
      <c r="RBJ538" s="0"/>
      <c r="RBK538" s="0"/>
      <c r="RBL538" s="0"/>
      <c r="RBM538" s="0"/>
      <c r="RBN538" s="0"/>
      <c r="RBO538" s="0"/>
      <c r="RBP538" s="0"/>
      <c r="RBQ538" s="0"/>
      <c r="RBR538" s="0"/>
      <c r="RBS538" s="0"/>
      <c r="RBT538" s="0"/>
      <c r="RBU538" s="0"/>
      <c r="RBV538" s="0"/>
      <c r="RBW538" s="0"/>
      <c r="RBX538" s="0"/>
      <c r="RBY538" s="0"/>
      <c r="RBZ538" s="0"/>
      <c r="RCA538" s="0"/>
      <c r="RCB538" s="0"/>
      <c r="RCC538" s="0"/>
      <c r="RCD538" s="0"/>
      <c r="RCE538" s="0"/>
      <c r="RCF538" s="0"/>
      <c r="RCG538" s="0"/>
      <c r="RCH538" s="0"/>
      <c r="RCI538" s="0"/>
      <c r="RCJ538" s="0"/>
      <c r="RCK538" s="0"/>
      <c r="RCL538" s="0"/>
      <c r="RCM538" s="0"/>
      <c r="RCN538" s="0"/>
      <c r="RCO538" s="0"/>
      <c r="RCP538" s="0"/>
      <c r="RCQ538" s="0"/>
      <c r="RCR538" s="0"/>
      <c r="RCS538" s="0"/>
      <c r="RCT538" s="0"/>
      <c r="RCU538" s="0"/>
      <c r="RCV538" s="0"/>
      <c r="RCW538" s="0"/>
      <c r="RCX538" s="0"/>
      <c r="RCY538" s="0"/>
      <c r="RCZ538" s="0"/>
      <c r="RDA538" s="0"/>
      <c r="RDB538" s="0"/>
      <c r="RDC538" s="0"/>
      <c r="RDD538" s="0"/>
      <c r="RDE538" s="0"/>
      <c r="RDF538" s="0"/>
      <c r="RDG538" s="0"/>
      <c r="RDH538" s="0"/>
      <c r="RDI538" s="0"/>
      <c r="RDJ538" s="0"/>
      <c r="RDK538" s="0"/>
      <c r="RDL538" s="0"/>
      <c r="RDM538" s="0"/>
      <c r="RDN538" s="0"/>
      <c r="RDO538" s="0"/>
      <c r="RDP538" s="0"/>
      <c r="RDQ538" s="0"/>
      <c r="RDR538" s="0"/>
      <c r="RDS538" s="0"/>
      <c r="RDT538" s="0"/>
      <c r="RDU538" s="0"/>
      <c r="RDV538" s="0"/>
      <c r="RDW538" s="0"/>
      <c r="RDX538" s="0"/>
      <c r="RDY538" s="0"/>
      <c r="RDZ538" s="0"/>
      <c r="REA538" s="0"/>
      <c r="REB538" s="0"/>
      <c r="REC538" s="0"/>
      <c r="RED538" s="0"/>
      <c r="REE538" s="0"/>
      <c r="REF538" s="0"/>
      <c r="REG538" s="0"/>
      <c r="REH538" s="0"/>
      <c r="REI538" s="0"/>
      <c r="REJ538" s="0"/>
      <c r="REK538" s="0"/>
      <c r="REL538" s="0"/>
      <c r="REM538" s="0"/>
      <c r="REN538" s="0"/>
      <c r="REO538" s="0"/>
      <c r="REP538" s="0"/>
      <c r="REQ538" s="0"/>
      <c r="RER538" s="0"/>
      <c r="RES538" s="0"/>
      <c r="RET538" s="0"/>
      <c r="REU538" s="0"/>
      <c r="REV538" s="0"/>
      <c r="REW538" s="0"/>
      <c r="REX538" s="0"/>
      <c r="REY538" s="0"/>
      <c r="REZ538" s="0"/>
      <c r="RFA538" s="0"/>
      <c r="RFB538" s="0"/>
      <c r="RFC538" s="0"/>
      <c r="RFD538" s="0"/>
      <c r="RFE538" s="0"/>
      <c r="RFF538" s="0"/>
      <c r="RFG538" s="0"/>
      <c r="RFH538" s="0"/>
      <c r="RFI538" s="0"/>
      <c r="RFJ538" s="0"/>
      <c r="RFK538" s="0"/>
      <c r="RFL538" s="0"/>
      <c r="RFM538" s="0"/>
      <c r="RFN538" s="0"/>
      <c r="RFO538" s="0"/>
      <c r="RFP538" s="0"/>
      <c r="RFQ538" s="0"/>
      <c r="RFR538" s="0"/>
      <c r="RFS538" s="0"/>
      <c r="RFT538" s="0"/>
      <c r="RFU538" s="0"/>
      <c r="RFV538" s="0"/>
      <c r="RFW538" s="0"/>
      <c r="RFX538" s="0"/>
      <c r="RFY538" s="0"/>
      <c r="RFZ538" s="0"/>
      <c r="RGA538" s="0"/>
      <c r="RGB538" s="0"/>
      <c r="RGC538" s="0"/>
      <c r="RGD538" s="0"/>
      <c r="RGE538" s="0"/>
      <c r="RGF538" s="0"/>
      <c r="RGG538" s="0"/>
      <c r="RGH538" s="0"/>
      <c r="RGI538" s="0"/>
      <c r="RGJ538" s="0"/>
      <c r="RGK538" s="0"/>
      <c r="RGL538" s="0"/>
      <c r="RGM538" s="0"/>
      <c r="RGN538" s="0"/>
      <c r="RGO538" s="0"/>
      <c r="RGP538" s="0"/>
      <c r="RGQ538" s="0"/>
      <c r="RGR538" s="0"/>
      <c r="RGS538" s="0"/>
      <c r="RGT538" s="0"/>
      <c r="RGU538" s="0"/>
      <c r="RGV538" s="0"/>
      <c r="RGW538" s="0"/>
      <c r="RGX538" s="0"/>
      <c r="RGY538" s="0"/>
      <c r="RGZ538" s="0"/>
      <c r="RHA538" s="0"/>
      <c r="RHB538" s="0"/>
      <c r="RHC538" s="0"/>
      <c r="RHD538" s="0"/>
      <c r="RHE538" s="0"/>
      <c r="RHF538" s="0"/>
      <c r="RHG538" s="0"/>
      <c r="RHH538" s="0"/>
      <c r="RHI538" s="0"/>
      <c r="RHJ538" s="0"/>
      <c r="RHK538" s="0"/>
      <c r="RHL538" s="0"/>
      <c r="RHM538" s="0"/>
      <c r="RHN538" s="0"/>
      <c r="RHO538" s="0"/>
      <c r="RHP538" s="0"/>
      <c r="RHQ538" s="0"/>
      <c r="RHR538" s="0"/>
      <c r="RHS538" s="0"/>
      <c r="RHT538" s="0"/>
      <c r="RHU538" s="0"/>
      <c r="RHV538" s="0"/>
      <c r="RHW538" s="0"/>
      <c r="RHX538" s="0"/>
      <c r="RHY538" s="0"/>
      <c r="RHZ538" s="0"/>
      <c r="RIA538" s="0"/>
      <c r="RIB538" s="0"/>
      <c r="RIC538" s="0"/>
      <c r="RID538" s="0"/>
      <c r="RIE538" s="0"/>
      <c r="RIF538" s="0"/>
      <c r="RIG538" s="0"/>
      <c r="RIH538" s="0"/>
      <c r="RII538" s="0"/>
      <c r="RIJ538" s="0"/>
      <c r="RIK538" s="0"/>
      <c r="RIL538" s="0"/>
      <c r="RIM538" s="0"/>
      <c r="RIN538" s="0"/>
      <c r="RIO538" s="0"/>
      <c r="RIP538" s="0"/>
      <c r="RIQ538" s="0"/>
      <c r="RIR538" s="0"/>
      <c r="RIS538" s="0"/>
      <c r="RIT538" s="0"/>
      <c r="RIU538" s="0"/>
      <c r="RIV538" s="0"/>
      <c r="RIW538" s="0"/>
      <c r="RIX538" s="0"/>
      <c r="RIY538" s="0"/>
      <c r="RIZ538" s="0"/>
      <c r="RJA538" s="0"/>
      <c r="RJB538" s="0"/>
      <c r="RJC538" s="0"/>
      <c r="RJD538" s="0"/>
      <c r="RJE538" s="0"/>
      <c r="RJF538" s="0"/>
      <c r="RJG538" s="0"/>
      <c r="RJH538" s="0"/>
      <c r="RJI538" s="0"/>
      <c r="RJJ538" s="0"/>
      <c r="RJK538" s="0"/>
      <c r="RJL538" s="0"/>
      <c r="RJM538" s="0"/>
      <c r="RJN538" s="0"/>
      <c r="RJO538" s="0"/>
      <c r="RJP538" s="0"/>
      <c r="RJQ538" s="0"/>
      <c r="RJR538" s="0"/>
      <c r="RJS538" s="0"/>
      <c r="RJT538" s="0"/>
      <c r="RJU538" s="0"/>
      <c r="RJV538" s="0"/>
      <c r="RJW538" s="0"/>
      <c r="RJX538" s="0"/>
      <c r="RJY538" s="0"/>
      <c r="RJZ538" s="0"/>
      <c r="RKA538" s="0"/>
      <c r="RKB538" s="0"/>
      <c r="RKC538" s="0"/>
      <c r="RKD538" s="0"/>
      <c r="RKE538" s="0"/>
      <c r="RKF538" s="0"/>
      <c r="RKG538" s="0"/>
      <c r="RKH538" s="0"/>
      <c r="RKI538" s="0"/>
      <c r="RKJ538" s="0"/>
      <c r="RKK538" s="0"/>
      <c r="RKL538" s="0"/>
      <c r="RKM538" s="0"/>
      <c r="RKN538" s="0"/>
      <c r="RKO538" s="0"/>
      <c r="RKP538" s="0"/>
      <c r="RKQ538" s="0"/>
      <c r="RKR538" s="0"/>
      <c r="RKS538" s="0"/>
      <c r="RKT538" s="0"/>
      <c r="RKU538" s="0"/>
      <c r="RKV538" s="0"/>
      <c r="RKW538" s="0"/>
      <c r="RKX538" s="0"/>
      <c r="RKY538" s="0"/>
      <c r="RKZ538" s="0"/>
      <c r="RLA538" s="0"/>
      <c r="RLB538" s="0"/>
      <c r="RLC538" s="0"/>
      <c r="RLD538" s="0"/>
      <c r="RLE538" s="0"/>
      <c r="RLF538" s="0"/>
      <c r="RLG538" s="0"/>
      <c r="RLH538" s="0"/>
      <c r="RLI538" s="0"/>
      <c r="RLJ538" s="0"/>
      <c r="RLK538" s="0"/>
      <c r="RLL538" s="0"/>
      <c r="RLM538" s="0"/>
      <c r="RLN538" s="0"/>
      <c r="RLO538" s="0"/>
      <c r="RLP538" s="0"/>
      <c r="RLQ538" s="0"/>
      <c r="RLR538" s="0"/>
      <c r="RLS538" s="0"/>
      <c r="RLT538" s="0"/>
      <c r="RLU538" s="0"/>
      <c r="RLV538" s="0"/>
      <c r="RLW538" s="0"/>
      <c r="RLX538" s="0"/>
      <c r="RLY538" s="0"/>
      <c r="RLZ538" s="0"/>
      <c r="RMA538" s="0"/>
      <c r="RMB538" s="0"/>
      <c r="RMC538" s="0"/>
      <c r="RMD538" s="0"/>
      <c r="RME538" s="0"/>
      <c r="RMF538" s="0"/>
      <c r="RMG538" s="0"/>
      <c r="RMH538" s="0"/>
      <c r="RMI538" s="0"/>
      <c r="RMJ538" s="0"/>
      <c r="RMK538" s="0"/>
      <c r="RML538" s="0"/>
      <c r="RMM538" s="0"/>
      <c r="RMN538" s="0"/>
      <c r="RMO538" s="0"/>
      <c r="RMP538" s="0"/>
      <c r="RMQ538" s="0"/>
      <c r="RMR538" s="0"/>
      <c r="RMS538" s="0"/>
      <c r="RMT538" s="0"/>
      <c r="RMU538" s="0"/>
      <c r="RMV538" s="0"/>
      <c r="RMW538" s="0"/>
      <c r="RMX538" s="0"/>
      <c r="RMY538" s="0"/>
      <c r="RMZ538" s="0"/>
      <c r="RNA538" s="0"/>
      <c r="RNB538" s="0"/>
      <c r="RNC538" s="0"/>
      <c r="RND538" s="0"/>
      <c r="RNE538" s="0"/>
      <c r="RNF538" s="0"/>
      <c r="RNG538" s="0"/>
      <c r="RNH538" s="0"/>
      <c r="RNI538" s="0"/>
      <c r="RNJ538" s="0"/>
      <c r="RNK538" s="0"/>
      <c r="RNL538" s="0"/>
      <c r="RNM538" s="0"/>
      <c r="RNN538" s="0"/>
      <c r="RNO538" s="0"/>
      <c r="RNP538" s="0"/>
      <c r="RNQ538" s="0"/>
      <c r="RNR538" s="0"/>
      <c r="RNS538" s="0"/>
      <c r="RNT538" s="0"/>
      <c r="RNU538" s="0"/>
      <c r="RNV538" s="0"/>
      <c r="RNW538" s="0"/>
      <c r="RNX538" s="0"/>
      <c r="RNY538" s="0"/>
      <c r="RNZ538" s="0"/>
      <c r="ROA538" s="0"/>
      <c r="ROB538" s="0"/>
      <c r="ROC538" s="0"/>
      <c r="ROD538" s="0"/>
      <c r="ROE538" s="0"/>
      <c r="ROF538" s="0"/>
      <c r="ROG538" s="0"/>
      <c r="ROH538" s="0"/>
      <c r="ROI538" s="0"/>
      <c r="ROJ538" s="0"/>
      <c r="ROK538" s="0"/>
      <c r="ROL538" s="0"/>
      <c r="ROM538" s="0"/>
      <c r="RON538" s="0"/>
      <c r="ROO538" s="0"/>
      <c r="ROP538" s="0"/>
      <c r="ROQ538" s="0"/>
      <c r="ROR538" s="0"/>
      <c r="ROS538" s="0"/>
      <c r="ROT538" s="0"/>
      <c r="ROU538" s="0"/>
      <c r="ROV538" s="0"/>
      <c r="ROW538" s="0"/>
      <c r="ROX538" s="0"/>
      <c r="ROY538" s="0"/>
      <c r="ROZ538" s="0"/>
      <c r="RPA538" s="0"/>
      <c r="RPB538" s="0"/>
      <c r="RPC538" s="0"/>
      <c r="RPD538" s="0"/>
      <c r="RPE538" s="0"/>
      <c r="RPF538" s="0"/>
      <c r="RPG538" s="0"/>
      <c r="RPH538" s="0"/>
      <c r="RPI538" s="0"/>
      <c r="RPJ538" s="0"/>
      <c r="RPK538" s="0"/>
      <c r="RPL538" s="0"/>
      <c r="RPM538" s="0"/>
      <c r="RPN538" s="0"/>
      <c r="RPO538" s="0"/>
      <c r="RPP538" s="0"/>
      <c r="RPQ538" s="0"/>
      <c r="RPR538" s="0"/>
      <c r="RPS538" s="0"/>
      <c r="RPT538" s="0"/>
      <c r="RPU538" s="0"/>
      <c r="RPV538" s="0"/>
      <c r="RPW538" s="0"/>
      <c r="RPX538" s="0"/>
      <c r="RPY538" s="0"/>
      <c r="RPZ538" s="0"/>
      <c r="RQA538" s="0"/>
      <c r="RQB538" s="0"/>
      <c r="RQC538" s="0"/>
      <c r="RQD538" s="0"/>
      <c r="RQE538" s="0"/>
      <c r="RQF538" s="0"/>
      <c r="RQG538" s="0"/>
      <c r="RQH538" s="0"/>
      <c r="RQI538" s="0"/>
      <c r="RQJ538" s="0"/>
      <c r="RQK538" s="0"/>
      <c r="RQL538" s="0"/>
      <c r="RQM538" s="0"/>
      <c r="RQN538" s="0"/>
      <c r="RQO538" s="0"/>
      <c r="RQP538" s="0"/>
      <c r="RQQ538" s="0"/>
      <c r="RQR538" s="0"/>
      <c r="RQS538" s="0"/>
      <c r="RQT538" s="0"/>
      <c r="RQU538" s="0"/>
      <c r="RQV538" s="0"/>
      <c r="RQW538" s="0"/>
      <c r="RQX538" s="0"/>
      <c r="RQY538" s="0"/>
      <c r="RQZ538" s="0"/>
      <c r="RRA538" s="0"/>
      <c r="RRB538" s="0"/>
      <c r="RRC538" s="0"/>
      <c r="RRD538" s="0"/>
      <c r="RRE538" s="0"/>
      <c r="RRF538" s="0"/>
      <c r="RRG538" s="0"/>
      <c r="RRH538" s="0"/>
      <c r="RRI538" s="0"/>
      <c r="RRJ538" s="0"/>
      <c r="RRK538" s="0"/>
      <c r="RRL538" s="0"/>
      <c r="RRM538" s="0"/>
      <c r="RRN538" s="0"/>
      <c r="RRO538" s="0"/>
      <c r="RRP538" s="0"/>
      <c r="RRQ538" s="0"/>
      <c r="RRR538" s="0"/>
      <c r="RRS538" s="0"/>
      <c r="RRT538" s="0"/>
      <c r="RRU538" s="0"/>
      <c r="RRV538" s="0"/>
      <c r="RRW538" s="0"/>
      <c r="RRX538" s="0"/>
      <c r="RRY538" s="0"/>
      <c r="RRZ538" s="0"/>
      <c r="RSA538" s="0"/>
      <c r="RSB538" s="0"/>
      <c r="RSC538" s="0"/>
      <c r="RSD538" s="0"/>
      <c r="RSE538" s="0"/>
      <c r="RSF538" s="0"/>
      <c r="RSG538" s="0"/>
      <c r="RSH538" s="0"/>
      <c r="RSI538" s="0"/>
      <c r="RSJ538" s="0"/>
      <c r="RSK538" s="0"/>
      <c r="RSL538" s="0"/>
      <c r="RSM538" s="0"/>
      <c r="RSN538" s="0"/>
      <c r="RSO538" s="0"/>
      <c r="RSP538" s="0"/>
      <c r="RSQ538" s="0"/>
      <c r="RSR538" s="0"/>
      <c r="RSS538" s="0"/>
      <c r="RST538" s="0"/>
      <c r="RSU538" s="0"/>
      <c r="RSV538" s="0"/>
      <c r="RSW538" s="0"/>
      <c r="RSX538" s="0"/>
      <c r="RSY538" s="0"/>
      <c r="RSZ538" s="0"/>
      <c r="RTA538" s="0"/>
      <c r="RTB538" s="0"/>
      <c r="RTC538" s="0"/>
      <c r="RTD538" s="0"/>
      <c r="RTE538" s="0"/>
      <c r="RTF538" s="0"/>
      <c r="RTG538" s="0"/>
      <c r="RTH538" s="0"/>
      <c r="RTI538" s="0"/>
      <c r="RTJ538" s="0"/>
      <c r="RTK538" s="0"/>
      <c r="RTL538" s="0"/>
      <c r="RTM538" s="0"/>
      <c r="RTN538" s="0"/>
      <c r="RTO538" s="0"/>
      <c r="RTP538" s="0"/>
      <c r="RTQ538" s="0"/>
      <c r="RTR538" s="0"/>
      <c r="RTS538" s="0"/>
      <c r="RTT538" s="0"/>
      <c r="RTU538" s="0"/>
      <c r="RTV538" s="0"/>
      <c r="RTW538" s="0"/>
      <c r="RTX538" s="0"/>
      <c r="RTY538" s="0"/>
      <c r="RTZ538" s="0"/>
      <c r="RUA538" s="0"/>
      <c r="RUB538" s="0"/>
      <c r="RUC538" s="0"/>
      <c r="RUD538" s="0"/>
      <c r="RUE538" s="0"/>
      <c r="RUF538" s="0"/>
      <c r="RUG538" s="0"/>
      <c r="RUH538" s="0"/>
      <c r="RUI538" s="0"/>
      <c r="RUJ538" s="0"/>
      <c r="RUK538" s="0"/>
      <c r="RUL538" s="0"/>
      <c r="RUM538" s="0"/>
      <c r="RUN538" s="0"/>
      <c r="RUO538" s="0"/>
      <c r="RUP538" s="0"/>
      <c r="RUQ538" s="0"/>
      <c r="RUR538" s="0"/>
      <c r="RUS538" s="0"/>
      <c r="RUT538" s="0"/>
      <c r="RUU538" s="0"/>
      <c r="RUV538" s="0"/>
      <c r="RUW538" s="0"/>
      <c r="RUX538" s="0"/>
      <c r="RUY538" s="0"/>
      <c r="RUZ538" s="0"/>
      <c r="RVA538" s="0"/>
      <c r="RVB538" s="0"/>
      <c r="RVC538" s="0"/>
      <c r="RVD538" s="0"/>
      <c r="RVE538" s="0"/>
      <c r="RVF538" s="0"/>
      <c r="RVG538" s="0"/>
      <c r="RVH538" s="0"/>
      <c r="RVI538" s="0"/>
      <c r="RVJ538" s="0"/>
      <c r="RVK538" s="0"/>
      <c r="RVL538" s="0"/>
      <c r="RVM538" s="0"/>
      <c r="RVN538" s="0"/>
      <c r="RVO538" s="0"/>
      <c r="RVP538" s="0"/>
      <c r="RVQ538" s="0"/>
      <c r="RVR538" s="0"/>
      <c r="RVS538" s="0"/>
      <c r="RVT538" s="0"/>
      <c r="RVU538" s="0"/>
      <c r="RVV538" s="0"/>
      <c r="RVW538" s="0"/>
      <c r="RVX538" s="0"/>
      <c r="RVY538" s="0"/>
      <c r="RVZ538" s="0"/>
      <c r="RWA538" s="0"/>
      <c r="RWB538" s="0"/>
      <c r="RWC538" s="0"/>
      <c r="RWD538" s="0"/>
      <c r="RWE538" s="0"/>
      <c r="RWF538" s="0"/>
      <c r="RWG538" s="0"/>
      <c r="RWH538" s="0"/>
      <c r="RWI538" s="0"/>
      <c r="RWJ538" s="0"/>
      <c r="RWK538" s="0"/>
      <c r="RWL538" s="0"/>
      <c r="RWM538" s="0"/>
      <c r="RWN538" s="0"/>
      <c r="RWO538" s="0"/>
      <c r="RWP538" s="0"/>
      <c r="RWQ538" s="0"/>
      <c r="RWR538" s="0"/>
      <c r="RWS538" s="0"/>
      <c r="RWT538" s="0"/>
      <c r="RWU538" s="0"/>
      <c r="RWV538" s="0"/>
      <c r="RWW538" s="0"/>
      <c r="RWX538" s="0"/>
      <c r="RWY538" s="0"/>
      <c r="RWZ538" s="0"/>
      <c r="RXA538" s="0"/>
      <c r="RXB538" s="0"/>
      <c r="RXC538" s="0"/>
      <c r="RXD538" s="0"/>
      <c r="RXE538" s="0"/>
      <c r="RXF538" s="0"/>
      <c r="RXG538" s="0"/>
      <c r="RXH538" s="0"/>
      <c r="RXI538" s="0"/>
      <c r="RXJ538" s="0"/>
      <c r="RXK538" s="0"/>
      <c r="RXL538" s="0"/>
      <c r="RXM538" s="0"/>
      <c r="RXN538" s="0"/>
      <c r="RXO538" s="0"/>
      <c r="RXP538" s="0"/>
      <c r="RXQ538" s="0"/>
      <c r="RXR538" s="0"/>
      <c r="RXS538" s="0"/>
      <c r="RXT538" s="0"/>
      <c r="RXU538" s="0"/>
      <c r="RXV538" s="0"/>
      <c r="RXW538" s="0"/>
      <c r="RXX538" s="0"/>
      <c r="RXY538" s="0"/>
      <c r="RXZ538" s="0"/>
      <c r="RYA538" s="0"/>
      <c r="RYB538" s="0"/>
      <c r="RYC538" s="0"/>
      <c r="RYD538" s="0"/>
      <c r="RYE538" s="0"/>
      <c r="RYF538" s="0"/>
      <c r="RYG538" s="0"/>
      <c r="RYH538" s="0"/>
      <c r="RYI538" s="0"/>
      <c r="RYJ538" s="0"/>
      <c r="RYK538" s="0"/>
      <c r="RYL538" s="0"/>
      <c r="RYM538" s="0"/>
      <c r="RYN538" s="0"/>
      <c r="RYO538" s="0"/>
      <c r="RYP538" s="0"/>
      <c r="RYQ538" s="0"/>
      <c r="RYR538" s="0"/>
      <c r="RYS538" s="0"/>
      <c r="RYT538" s="0"/>
      <c r="RYU538" s="0"/>
      <c r="RYV538" s="0"/>
      <c r="RYW538" s="0"/>
      <c r="RYX538" s="0"/>
      <c r="RYY538" s="0"/>
      <c r="RYZ538" s="0"/>
      <c r="RZA538" s="0"/>
      <c r="RZB538" s="0"/>
      <c r="RZC538" s="0"/>
      <c r="RZD538" s="0"/>
      <c r="RZE538" s="0"/>
      <c r="RZF538" s="0"/>
      <c r="RZG538" s="0"/>
      <c r="RZH538" s="0"/>
      <c r="RZI538" s="0"/>
      <c r="RZJ538" s="0"/>
      <c r="RZK538" s="0"/>
      <c r="RZL538" s="0"/>
      <c r="RZM538" s="0"/>
      <c r="RZN538" s="0"/>
      <c r="RZO538" s="0"/>
      <c r="RZP538" s="0"/>
      <c r="RZQ538" s="0"/>
      <c r="RZR538" s="0"/>
      <c r="RZS538" s="0"/>
      <c r="RZT538" s="0"/>
      <c r="RZU538" s="0"/>
      <c r="RZV538" s="0"/>
      <c r="RZW538" s="0"/>
      <c r="RZX538" s="0"/>
      <c r="RZY538" s="0"/>
      <c r="RZZ538" s="0"/>
      <c r="SAA538" s="0"/>
      <c r="SAB538" s="0"/>
      <c r="SAC538" s="0"/>
      <c r="SAD538" s="0"/>
      <c r="SAE538" s="0"/>
      <c r="SAF538" s="0"/>
      <c r="SAG538" s="0"/>
      <c r="SAH538" s="0"/>
      <c r="SAI538" s="0"/>
      <c r="SAJ538" s="0"/>
      <c r="SAK538" s="0"/>
      <c r="SAL538" s="0"/>
      <c r="SAM538" s="0"/>
      <c r="SAN538" s="0"/>
      <c r="SAO538" s="0"/>
      <c r="SAP538" s="0"/>
      <c r="SAQ538" s="0"/>
      <c r="SAR538" s="0"/>
      <c r="SAS538" s="0"/>
      <c r="SAT538" s="0"/>
      <c r="SAU538" s="0"/>
      <c r="SAV538" s="0"/>
      <c r="SAW538" s="0"/>
      <c r="SAX538" s="0"/>
      <c r="SAY538" s="0"/>
      <c r="SAZ538" s="0"/>
      <c r="SBA538" s="0"/>
      <c r="SBB538" s="0"/>
      <c r="SBC538" s="0"/>
      <c r="SBD538" s="0"/>
      <c r="SBE538" s="0"/>
      <c r="SBF538" s="0"/>
      <c r="SBG538" s="0"/>
      <c r="SBH538" s="0"/>
      <c r="SBI538" s="0"/>
      <c r="SBJ538" s="0"/>
      <c r="SBK538" s="0"/>
      <c r="SBL538" s="0"/>
      <c r="SBM538" s="0"/>
      <c r="SBN538" s="0"/>
      <c r="SBO538" s="0"/>
      <c r="SBP538" s="0"/>
      <c r="SBQ538" s="0"/>
      <c r="SBR538" s="0"/>
      <c r="SBS538" s="0"/>
      <c r="SBT538" s="0"/>
      <c r="SBU538" s="0"/>
      <c r="SBV538" s="0"/>
      <c r="SBW538" s="0"/>
      <c r="SBX538" s="0"/>
      <c r="SBY538" s="0"/>
      <c r="SBZ538" s="0"/>
      <c r="SCA538" s="0"/>
      <c r="SCB538" s="0"/>
      <c r="SCC538" s="0"/>
      <c r="SCD538" s="0"/>
      <c r="SCE538" s="0"/>
      <c r="SCF538" s="0"/>
      <c r="SCG538" s="0"/>
      <c r="SCH538" s="0"/>
      <c r="SCI538" s="0"/>
      <c r="SCJ538" s="0"/>
      <c r="SCK538" s="0"/>
      <c r="SCL538" s="0"/>
      <c r="SCM538" s="0"/>
      <c r="SCN538" s="0"/>
      <c r="SCO538" s="0"/>
      <c r="SCP538" s="0"/>
      <c r="SCQ538" s="0"/>
      <c r="SCR538" s="0"/>
      <c r="SCS538" s="0"/>
      <c r="SCT538" s="0"/>
      <c r="SCU538" s="0"/>
      <c r="SCV538" s="0"/>
      <c r="SCW538" s="0"/>
      <c r="SCX538" s="0"/>
      <c r="SCY538" s="0"/>
      <c r="SCZ538" s="0"/>
      <c r="SDA538" s="0"/>
      <c r="SDB538" s="0"/>
      <c r="SDC538" s="0"/>
      <c r="SDD538" s="0"/>
      <c r="SDE538" s="0"/>
      <c r="SDF538" s="0"/>
      <c r="SDG538" s="0"/>
      <c r="SDH538" s="0"/>
      <c r="SDI538" s="0"/>
      <c r="SDJ538" s="0"/>
      <c r="SDK538" s="0"/>
      <c r="SDL538" s="0"/>
      <c r="SDM538" s="0"/>
      <c r="SDN538" s="0"/>
      <c r="SDO538" s="0"/>
      <c r="SDP538" s="0"/>
      <c r="SDQ538" s="0"/>
      <c r="SDR538" s="0"/>
      <c r="SDS538" s="0"/>
      <c r="SDT538" s="0"/>
      <c r="SDU538" s="0"/>
      <c r="SDV538" s="0"/>
      <c r="SDW538" s="0"/>
      <c r="SDX538" s="0"/>
      <c r="SDY538" s="0"/>
      <c r="SDZ538" s="0"/>
      <c r="SEA538" s="0"/>
      <c r="SEB538" s="0"/>
      <c r="SEC538" s="0"/>
      <c r="SED538" s="0"/>
      <c r="SEE538" s="0"/>
      <c r="SEF538" s="0"/>
      <c r="SEG538" s="0"/>
      <c r="SEH538" s="0"/>
      <c r="SEI538" s="0"/>
      <c r="SEJ538" s="0"/>
      <c r="SEK538" s="0"/>
      <c r="SEL538" s="0"/>
      <c r="SEM538" s="0"/>
      <c r="SEN538" s="0"/>
      <c r="SEO538" s="0"/>
      <c r="SEP538" s="0"/>
      <c r="SEQ538" s="0"/>
      <c r="SER538" s="0"/>
      <c r="SES538" s="0"/>
      <c r="SET538" s="0"/>
      <c r="SEU538" s="0"/>
      <c r="SEV538" s="0"/>
      <c r="SEW538" s="0"/>
      <c r="SEX538" s="0"/>
      <c r="SEY538" s="0"/>
      <c r="SEZ538" s="0"/>
      <c r="SFA538" s="0"/>
      <c r="SFB538" s="0"/>
      <c r="SFC538" s="0"/>
      <c r="SFD538" s="0"/>
      <c r="SFE538" s="0"/>
      <c r="SFF538" s="0"/>
      <c r="SFG538" s="0"/>
      <c r="SFH538" s="0"/>
      <c r="SFI538" s="0"/>
      <c r="SFJ538" s="0"/>
      <c r="SFK538" s="0"/>
      <c r="SFL538" s="0"/>
      <c r="SFM538" s="0"/>
      <c r="SFN538" s="0"/>
      <c r="SFO538" s="0"/>
      <c r="SFP538" s="0"/>
      <c r="SFQ538" s="0"/>
      <c r="SFR538" s="0"/>
      <c r="SFS538" s="0"/>
      <c r="SFT538" s="0"/>
      <c r="SFU538" s="0"/>
      <c r="SFV538" s="0"/>
      <c r="SFW538" s="0"/>
      <c r="SFX538" s="0"/>
      <c r="SFY538" s="0"/>
      <c r="SFZ538" s="0"/>
      <c r="SGA538" s="0"/>
      <c r="SGB538" s="0"/>
      <c r="SGC538" s="0"/>
      <c r="SGD538" s="0"/>
      <c r="SGE538" s="0"/>
      <c r="SGF538" s="0"/>
      <c r="SGG538" s="0"/>
      <c r="SGH538" s="0"/>
      <c r="SGI538" s="0"/>
      <c r="SGJ538" s="0"/>
      <c r="SGK538" s="0"/>
      <c r="SGL538" s="0"/>
      <c r="SGM538" s="0"/>
      <c r="SGN538" s="0"/>
      <c r="SGO538" s="0"/>
      <c r="SGP538" s="0"/>
      <c r="SGQ538" s="0"/>
      <c r="SGR538" s="0"/>
      <c r="SGS538" s="0"/>
      <c r="SGT538" s="0"/>
      <c r="SGU538" s="0"/>
      <c r="SGV538" s="0"/>
      <c r="SGW538" s="0"/>
      <c r="SGX538" s="0"/>
      <c r="SGY538" s="0"/>
      <c r="SGZ538" s="0"/>
      <c r="SHA538" s="0"/>
      <c r="SHB538" s="0"/>
      <c r="SHC538" s="0"/>
      <c r="SHD538" s="0"/>
      <c r="SHE538" s="0"/>
      <c r="SHF538" s="0"/>
      <c r="SHG538" s="0"/>
      <c r="SHH538" s="0"/>
      <c r="SHI538" s="0"/>
      <c r="SHJ538" s="0"/>
      <c r="SHK538" s="0"/>
      <c r="SHL538" s="0"/>
      <c r="SHM538" s="0"/>
      <c r="SHN538" s="0"/>
      <c r="SHO538" s="0"/>
      <c r="SHP538" s="0"/>
      <c r="SHQ538" s="0"/>
      <c r="SHR538" s="0"/>
      <c r="SHS538" s="0"/>
      <c r="SHT538" s="0"/>
      <c r="SHU538" s="0"/>
      <c r="SHV538" s="0"/>
      <c r="SHW538" s="0"/>
      <c r="SHX538" s="0"/>
      <c r="SHY538" s="0"/>
      <c r="SHZ538" s="0"/>
      <c r="SIA538" s="0"/>
      <c r="SIB538" s="0"/>
      <c r="SIC538" s="0"/>
      <c r="SID538" s="0"/>
      <c r="SIE538" s="0"/>
      <c r="SIF538" s="0"/>
      <c r="SIG538" s="0"/>
      <c r="SIH538" s="0"/>
      <c r="SII538" s="0"/>
      <c r="SIJ538" s="0"/>
      <c r="SIK538" s="0"/>
      <c r="SIL538" s="0"/>
      <c r="SIM538" s="0"/>
      <c r="SIN538" s="0"/>
      <c r="SIO538" s="0"/>
      <c r="SIP538" s="0"/>
      <c r="SIQ538" s="0"/>
      <c r="SIR538" s="0"/>
      <c r="SIS538" s="0"/>
      <c r="SIT538" s="0"/>
      <c r="SIU538" s="0"/>
      <c r="SIV538" s="0"/>
      <c r="SIW538" s="0"/>
      <c r="SIX538" s="0"/>
      <c r="SIY538" s="0"/>
      <c r="SIZ538" s="0"/>
      <c r="SJA538" s="0"/>
      <c r="SJB538" s="0"/>
      <c r="SJC538" s="0"/>
      <c r="SJD538" s="0"/>
      <c r="SJE538" s="0"/>
      <c r="SJF538" s="0"/>
      <c r="SJG538" s="0"/>
      <c r="SJH538" s="0"/>
      <c r="SJI538" s="0"/>
      <c r="SJJ538" s="0"/>
      <c r="SJK538" s="0"/>
      <c r="SJL538" s="0"/>
      <c r="SJM538" s="0"/>
      <c r="SJN538" s="0"/>
      <c r="SJO538" s="0"/>
      <c r="SJP538" s="0"/>
      <c r="SJQ538" s="0"/>
      <c r="SJR538" s="0"/>
      <c r="SJS538" s="0"/>
      <c r="SJT538" s="0"/>
      <c r="SJU538" s="0"/>
      <c r="SJV538" s="0"/>
      <c r="SJW538" s="0"/>
      <c r="SJX538" s="0"/>
      <c r="SJY538" s="0"/>
      <c r="SJZ538" s="0"/>
      <c r="SKA538" s="0"/>
      <c r="SKB538" s="0"/>
      <c r="SKC538" s="0"/>
      <c r="SKD538" s="0"/>
      <c r="SKE538" s="0"/>
      <c r="SKF538" s="0"/>
      <c r="SKG538" s="0"/>
      <c r="SKH538" s="0"/>
      <c r="SKI538" s="0"/>
      <c r="SKJ538" s="0"/>
      <c r="SKK538" s="0"/>
      <c r="SKL538" s="0"/>
      <c r="SKM538" s="0"/>
      <c r="SKN538" s="0"/>
      <c r="SKO538" s="0"/>
      <c r="SKP538" s="0"/>
      <c r="SKQ538" s="0"/>
      <c r="SKR538" s="0"/>
      <c r="SKS538" s="0"/>
      <c r="SKT538" s="0"/>
      <c r="SKU538" s="0"/>
      <c r="SKV538" s="0"/>
      <c r="SKW538" s="0"/>
      <c r="SKX538" s="0"/>
      <c r="SKY538" s="0"/>
      <c r="SKZ538" s="0"/>
      <c r="SLA538" s="0"/>
      <c r="SLB538" s="0"/>
      <c r="SLC538" s="0"/>
      <c r="SLD538" s="0"/>
      <c r="SLE538" s="0"/>
      <c r="SLF538" s="0"/>
      <c r="SLG538" s="0"/>
      <c r="SLH538" s="0"/>
      <c r="SLI538" s="0"/>
      <c r="SLJ538" s="0"/>
      <c r="SLK538" s="0"/>
      <c r="SLL538" s="0"/>
      <c r="SLM538" s="0"/>
      <c r="SLN538" s="0"/>
      <c r="SLO538" s="0"/>
      <c r="SLP538" s="0"/>
      <c r="SLQ538" s="0"/>
      <c r="SLR538" s="0"/>
      <c r="SLS538" s="0"/>
      <c r="SLT538" s="0"/>
      <c r="SLU538" s="0"/>
      <c r="SLV538" s="0"/>
      <c r="SLW538" s="0"/>
      <c r="SLX538" s="0"/>
      <c r="SLY538" s="0"/>
      <c r="SLZ538" s="0"/>
      <c r="SMA538" s="0"/>
      <c r="SMB538" s="0"/>
      <c r="SMC538" s="0"/>
      <c r="SMD538" s="0"/>
      <c r="SME538" s="0"/>
      <c r="SMF538" s="0"/>
      <c r="SMG538" s="0"/>
      <c r="SMH538" s="0"/>
      <c r="SMI538" s="0"/>
      <c r="SMJ538" s="0"/>
      <c r="SMK538" s="0"/>
      <c r="SML538" s="0"/>
      <c r="SMM538" s="0"/>
      <c r="SMN538" s="0"/>
      <c r="SMO538" s="0"/>
      <c r="SMP538" s="0"/>
      <c r="SMQ538" s="0"/>
      <c r="SMR538" s="0"/>
      <c r="SMS538" s="0"/>
      <c r="SMT538" s="0"/>
      <c r="SMU538" s="0"/>
      <c r="SMV538" s="0"/>
      <c r="SMW538" s="0"/>
      <c r="SMX538" s="0"/>
      <c r="SMY538" s="0"/>
      <c r="SMZ538" s="0"/>
      <c r="SNA538" s="0"/>
      <c r="SNB538" s="0"/>
      <c r="SNC538" s="0"/>
      <c r="SND538" s="0"/>
      <c r="SNE538" s="0"/>
      <c r="SNF538" s="0"/>
      <c r="SNG538" s="0"/>
      <c r="SNH538" s="0"/>
      <c r="SNI538" s="0"/>
      <c r="SNJ538" s="0"/>
      <c r="SNK538" s="0"/>
      <c r="SNL538" s="0"/>
      <c r="SNM538" s="0"/>
      <c r="SNN538" s="0"/>
      <c r="SNO538" s="0"/>
      <c r="SNP538" s="0"/>
      <c r="SNQ538" s="0"/>
      <c r="SNR538" s="0"/>
      <c r="SNS538" s="0"/>
      <c r="SNT538" s="0"/>
      <c r="SNU538" s="0"/>
      <c r="SNV538" s="0"/>
      <c r="SNW538" s="0"/>
      <c r="SNX538" s="0"/>
      <c r="SNY538" s="0"/>
      <c r="SNZ538" s="0"/>
      <c r="SOA538" s="0"/>
      <c r="SOB538" s="0"/>
      <c r="SOC538" s="0"/>
      <c r="SOD538" s="0"/>
      <c r="SOE538" s="0"/>
      <c r="SOF538" s="0"/>
      <c r="SOG538" s="0"/>
      <c r="SOH538" s="0"/>
      <c r="SOI538" s="0"/>
      <c r="SOJ538" s="0"/>
      <c r="SOK538" s="0"/>
      <c r="SOL538" s="0"/>
      <c r="SOM538" s="0"/>
      <c r="SON538" s="0"/>
      <c r="SOO538" s="0"/>
      <c r="SOP538" s="0"/>
      <c r="SOQ538" s="0"/>
      <c r="SOR538" s="0"/>
      <c r="SOS538" s="0"/>
      <c r="SOT538" s="0"/>
      <c r="SOU538" s="0"/>
      <c r="SOV538" s="0"/>
      <c r="SOW538" s="0"/>
      <c r="SOX538" s="0"/>
      <c r="SOY538" s="0"/>
      <c r="SOZ538" s="0"/>
      <c r="SPA538" s="0"/>
      <c r="SPB538" s="0"/>
      <c r="SPC538" s="0"/>
      <c r="SPD538" s="0"/>
      <c r="SPE538" s="0"/>
      <c r="SPF538" s="0"/>
      <c r="SPG538" s="0"/>
      <c r="SPH538" s="0"/>
      <c r="SPI538" s="0"/>
      <c r="SPJ538" s="0"/>
      <c r="SPK538" s="0"/>
      <c r="SPL538" s="0"/>
      <c r="SPM538" s="0"/>
      <c r="SPN538" s="0"/>
      <c r="SPO538" s="0"/>
      <c r="SPP538" s="0"/>
      <c r="SPQ538" s="0"/>
      <c r="SPR538" s="0"/>
      <c r="SPS538" s="0"/>
      <c r="SPT538" s="0"/>
      <c r="SPU538" s="0"/>
      <c r="SPV538" s="0"/>
      <c r="SPW538" s="0"/>
      <c r="SPX538" s="0"/>
      <c r="SPY538" s="0"/>
      <c r="SPZ538" s="0"/>
      <c r="SQA538" s="0"/>
      <c r="SQB538" s="0"/>
      <c r="SQC538" s="0"/>
      <c r="SQD538" s="0"/>
      <c r="SQE538" s="0"/>
      <c r="SQF538" s="0"/>
      <c r="SQG538" s="0"/>
      <c r="SQH538" s="0"/>
      <c r="SQI538" s="0"/>
      <c r="SQJ538" s="0"/>
      <c r="SQK538" s="0"/>
      <c r="SQL538" s="0"/>
      <c r="SQM538" s="0"/>
      <c r="SQN538" s="0"/>
      <c r="SQO538" s="0"/>
      <c r="SQP538" s="0"/>
      <c r="SQQ538" s="0"/>
      <c r="SQR538" s="0"/>
      <c r="SQS538" s="0"/>
      <c r="SQT538" s="0"/>
      <c r="SQU538" s="0"/>
      <c r="SQV538" s="0"/>
      <c r="SQW538" s="0"/>
      <c r="SQX538" s="0"/>
      <c r="SQY538" s="0"/>
      <c r="SQZ538" s="0"/>
      <c r="SRA538" s="0"/>
      <c r="SRB538" s="0"/>
      <c r="SRC538" s="0"/>
      <c r="SRD538" s="0"/>
      <c r="SRE538" s="0"/>
      <c r="SRF538" s="0"/>
      <c r="SRG538" s="0"/>
      <c r="SRH538" s="0"/>
      <c r="SRI538" s="0"/>
      <c r="SRJ538" s="0"/>
      <c r="SRK538" s="0"/>
      <c r="SRL538" s="0"/>
      <c r="SRM538" s="0"/>
      <c r="SRN538" s="0"/>
      <c r="SRO538" s="0"/>
      <c r="SRP538" s="0"/>
      <c r="SRQ538" s="0"/>
      <c r="SRR538" s="0"/>
      <c r="SRS538" s="0"/>
      <c r="SRT538" s="0"/>
      <c r="SRU538" s="0"/>
      <c r="SRV538" s="0"/>
      <c r="SRW538" s="0"/>
      <c r="SRX538" s="0"/>
      <c r="SRY538" s="0"/>
      <c r="SRZ538" s="0"/>
      <c r="SSA538" s="0"/>
      <c r="SSB538" s="0"/>
      <c r="SSC538" s="0"/>
      <c r="SSD538" s="0"/>
      <c r="SSE538" s="0"/>
      <c r="SSF538" s="0"/>
      <c r="SSG538" s="0"/>
      <c r="SSH538" s="0"/>
      <c r="SSI538" s="0"/>
      <c r="SSJ538" s="0"/>
      <c r="SSK538" s="0"/>
      <c r="SSL538" s="0"/>
      <c r="SSM538" s="0"/>
      <c r="SSN538" s="0"/>
      <c r="SSO538" s="0"/>
      <c r="SSP538" s="0"/>
      <c r="SSQ538" s="0"/>
      <c r="SSR538" s="0"/>
      <c r="SSS538" s="0"/>
      <c r="SST538" s="0"/>
      <c r="SSU538" s="0"/>
      <c r="SSV538" s="0"/>
      <c r="SSW538" s="0"/>
      <c r="SSX538" s="0"/>
      <c r="SSY538" s="0"/>
      <c r="SSZ538" s="0"/>
      <c r="STA538" s="0"/>
      <c r="STB538" s="0"/>
      <c r="STC538" s="0"/>
      <c r="STD538" s="0"/>
      <c r="STE538" s="0"/>
      <c r="STF538" s="0"/>
      <c r="STG538" s="0"/>
      <c r="STH538" s="0"/>
      <c r="STI538" s="0"/>
      <c r="STJ538" s="0"/>
      <c r="STK538" s="0"/>
      <c r="STL538" s="0"/>
      <c r="STM538" s="0"/>
      <c r="STN538" s="0"/>
      <c r="STO538" s="0"/>
      <c r="STP538" s="0"/>
      <c r="STQ538" s="0"/>
      <c r="STR538" s="0"/>
      <c r="STS538" s="0"/>
      <c r="STT538" s="0"/>
      <c r="STU538" s="0"/>
      <c r="STV538" s="0"/>
      <c r="STW538" s="0"/>
      <c r="STX538" s="0"/>
      <c r="STY538" s="0"/>
      <c r="STZ538" s="0"/>
      <c r="SUA538" s="0"/>
      <c r="SUB538" s="0"/>
      <c r="SUC538" s="0"/>
      <c r="SUD538" s="0"/>
      <c r="SUE538" s="0"/>
      <c r="SUF538" s="0"/>
      <c r="SUG538" s="0"/>
      <c r="SUH538" s="0"/>
      <c r="SUI538" s="0"/>
      <c r="SUJ538" s="0"/>
      <c r="SUK538" s="0"/>
      <c r="SUL538" s="0"/>
      <c r="SUM538" s="0"/>
      <c r="SUN538" s="0"/>
      <c r="SUO538" s="0"/>
      <c r="SUP538" s="0"/>
      <c r="SUQ538" s="0"/>
      <c r="SUR538" s="0"/>
      <c r="SUS538" s="0"/>
      <c r="SUT538" s="0"/>
      <c r="SUU538" s="0"/>
      <c r="SUV538" s="0"/>
      <c r="SUW538" s="0"/>
      <c r="SUX538" s="0"/>
      <c r="SUY538" s="0"/>
      <c r="SUZ538" s="0"/>
      <c r="SVA538" s="0"/>
      <c r="SVB538" s="0"/>
      <c r="SVC538" s="0"/>
      <c r="SVD538" s="0"/>
      <c r="SVE538" s="0"/>
      <c r="SVF538" s="0"/>
      <c r="SVG538" s="0"/>
      <c r="SVH538" s="0"/>
      <c r="SVI538" s="0"/>
      <c r="SVJ538" s="0"/>
      <c r="SVK538" s="0"/>
      <c r="SVL538" s="0"/>
      <c r="SVM538" s="0"/>
      <c r="SVN538" s="0"/>
      <c r="SVO538" s="0"/>
      <c r="SVP538" s="0"/>
      <c r="SVQ538" s="0"/>
      <c r="SVR538" s="0"/>
      <c r="SVS538" s="0"/>
      <c r="SVT538" s="0"/>
      <c r="SVU538" s="0"/>
      <c r="SVV538" s="0"/>
      <c r="SVW538" s="0"/>
      <c r="SVX538" s="0"/>
      <c r="SVY538" s="0"/>
      <c r="SVZ538" s="0"/>
      <c r="SWA538" s="0"/>
      <c r="SWB538" s="0"/>
      <c r="SWC538" s="0"/>
      <c r="SWD538" s="0"/>
      <c r="SWE538" s="0"/>
      <c r="SWF538" s="0"/>
      <c r="SWG538" s="0"/>
      <c r="SWH538" s="0"/>
      <c r="SWI538" s="0"/>
      <c r="SWJ538" s="0"/>
      <c r="SWK538" s="0"/>
      <c r="SWL538" s="0"/>
      <c r="SWM538" s="0"/>
      <c r="SWN538" s="0"/>
      <c r="SWO538" s="0"/>
      <c r="SWP538" s="0"/>
      <c r="SWQ538" s="0"/>
      <c r="SWR538" s="0"/>
      <c r="SWS538" s="0"/>
      <c r="SWT538" s="0"/>
      <c r="SWU538" s="0"/>
      <c r="SWV538" s="0"/>
      <c r="SWW538" s="0"/>
      <c r="SWX538" s="0"/>
      <c r="SWY538" s="0"/>
      <c r="SWZ538" s="0"/>
      <c r="SXA538" s="0"/>
      <c r="SXB538" s="0"/>
      <c r="SXC538" s="0"/>
      <c r="SXD538" s="0"/>
      <c r="SXE538" s="0"/>
      <c r="SXF538" s="0"/>
      <c r="SXG538" s="0"/>
      <c r="SXH538" s="0"/>
      <c r="SXI538" s="0"/>
      <c r="SXJ538" s="0"/>
      <c r="SXK538" s="0"/>
      <c r="SXL538" s="0"/>
      <c r="SXM538" s="0"/>
      <c r="SXN538" s="0"/>
      <c r="SXO538" s="0"/>
      <c r="SXP538" s="0"/>
      <c r="SXQ538" s="0"/>
      <c r="SXR538" s="0"/>
      <c r="SXS538" s="0"/>
      <c r="SXT538" s="0"/>
      <c r="SXU538" s="0"/>
      <c r="SXV538" s="0"/>
      <c r="SXW538" s="0"/>
      <c r="SXX538" s="0"/>
      <c r="SXY538" s="0"/>
      <c r="SXZ538" s="0"/>
      <c r="SYA538" s="0"/>
      <c r="SYB538" s="0"/>
      <c r="SYC538" s="0"/>
      <c r="SYD538" s="0"/>
      <c r="SYE538" s="0"/>
      <c r="SYF538" s="0"/>
      <c r="SYG538" s="0"/>
      <c r="SYH538" s="0"/>
      <c r="SYI538" s="0"/>
      <c r="SYJ538" s="0"/>
      <c r="SYK538" s="0"/>
      <c r="SYL538" s="0"/>
      <c r="SYM538" s="0"/>
      <c r="SYN538" s="0"/>
      <c r="SYO538" s="0"/>
      <c r="SYP538" s="0"/>
      <c r="SYQ538" s="0"/>
      <c r="SYR538" s="0"/>
      <c r="SYS538" s="0"/>
      <c r="SYT538" s="0"/>
      <c r="SYU538" s="0"/>
      <c r="SYV538" s="0"/>
      <c r="SYW538" s="0"/>
      <c r="SYX538" s="0"/>
      <c r="SYY538" s="0"/>
      <c r="SYZ538" s="0"/>
      <c r="SZA538" s="0"/>
      <c r="SZB538" s="0"/>
      <c r="SZC538" s="0"/>
      <c r="SZD538" s="0"/>
      <c r="SZE538" s="0"/>
      <c r="SZF538" s="0"/>
      <c r="SZG538" s="0"/>
      <c r="SZH538" s="0"/>
      <c r="SZI538" s="0"/>
      <c r="SZJ538" s="0"/>
      <c r="SZK538" s="0"/>
      <c r="SZL538" s="0"/>
      <c r="SZM538" s="0"/>
      <c r="SZN538" s="0"/>
      <c r="SZO538" s="0"/>
      <c r="SZP538" s="0"/>
      <c r="SZQ538" s="0"/>
      <c r="SZR538" s="0"/>
      <c r="SZS538" s="0"/>
      <c r="SZT538" s="0"/>
      <c r="SZU538" s="0"/>
      <c r="SZV538" s="0"/>
      <c r="SZW538" s="0"/>
      <c r="SZX538" s="0"/>
      <c r="SZY538" s="0"/>
      <c r="SZZ538" s="0"/>
      <c r="TAA538" s="0"/>
      <c r="TAB538" s="0"/>
      <c r="TAC538" s="0"/>
      <c r="TAD538" s="0"/>
      <c r="TAE538" s="0"/>
      <c r="TAF538" s="0"/>
      <c r="TAG538" s="0"/>
      <c r="TAH538" s="0"/>
      <c r="TAI538" s="0"/>
      <c r="TAJ538" s="0"/>
      <c r="TAK538" s="0"/>
      <c r="TAL538" s="0"/>
      <c r="TAM538" s="0"/>
      <c r="TAN538" s="0"/>
      <c r="TAO538" s="0"/>
      <c r="TAP538" s="0"/>
      <c r="TAQ538" s="0"/>
      <c r="TAR538" s="0"/>
      <c r="TAS538" s="0"/>
      <c r="TAT538" s="0"/>
      <c r="TAU538" s="0"/>
      <c r="TAV538" s="0"/>
      <c r="TAW538" s="0"/>
      <c r="TAX538" s="0"/>
      <c r="TAY538" s="0"/>
      <c r="TAZ538" s="0"/>
      <c r="TBA538" s="0"/>
      <c r="TBB538" s="0"/>
      <c r="TBC538" s="0"/>
      <c r="TBD538" s="0"/>
      <c r="TBE538" s="0"/>
      <c r="TBF538" s="0"/>
      <c r="TBG538" s="0"/>
      <c r="TBH538" s="0"/>
      <c r="TBI538" s="0"/>
      <c r="TBJ538" s="0"/>
      <c r="TBK538" s="0"/>
      <c r="TBL538" s="0"/>
      <c r="TBM538" s="0"/>
      <c r="TBN538" s="0"/>
      <c r="TBO538" s="0"/>
      <c r="TBP538" s="0"/>
      <c r="TBQ538" s="0"/>
      <c r="TBR538" s="0"/>
      <c r="TBS538" s="0"/>
      <c r="TBT538" s="0"/>
      <c r="TBU538" s="0"/>
      <c r="TBV538" s="0"/>
      <c r="TBW538" s="0"/>
      <c r="TBX538" s="0"/>
      <c r="TBY538" s="0"/>
      <c r="TBZ538" s="0"/>
      <c r="TCA538" s="0"/>
      <c r="TCB538" s="0"/>
      <c r="TCC538" s="0"/>
      <c r="TCD538" s="0"/>
      <c r="TCE538" s="0"/>
      <c r="TCF538" s="0"/>
      <c r="TCG538" s="0"/>
      <c r="TCH538" s="0"/>
      <c r="TCI538" s="0"/>
      <c r="TCJ538" s="0"/>
      <c r="TCK538" s="0"/>
      <c r="TCL538" s="0"/>
      <c r="TCM538" s="0"/>
      <c r="TCN538" s="0"/>
      <c r="TCO538" s="0"/>
      <c r="TCP538" s="0"/>
      <c r="TCQ538" s="0"/>
      <c r="TCR538" s="0"/>
      <c r="TCS538" s="0"/>
      <c r="TCT538" s="0"/>
      <c r="TCU538" s="0"/>
      <c r="TCV538" s="0"/>
      <c r="TCW538" s="0"/>
      <c r="TCX538" s="0"/>
      <c r="TCY538" s="0"/>
      <c r="TCZ538" s="0"/>
      <c r="TDA538" s="0"/>
      <c r="TDB538" s="0"/>
      <c r="TDC538" s="0"/>
      <c r="TDD538" s="0"/>
      <c r="TDE538" s="0"/>
      <c r="TDF538" s="0"/>
      <c r="TDG538" s="0"/>
      <c r="TDH538" s="0"/>
      <c r="TDI538" s="0"/>
      <c r="TDJ538" s="0"/>
      <c r="TDK538" s="0"/>
      <c r="TDL538" s="0"/>
      <c r="TDM538" s="0"/>
      <c r="TDN538" s="0"/>
      <c r="TDO538" s="0"/>
      <c r="TDP538" s="0"/>
      <c r="TDQ538" s="0"/>
      <c r="TDR538" s="0"/>
      <c r="TDS538" s="0"/>
      <c r="TDT538" s="0"/>
      <c r="TDU538" s="0"/>
      <c r="TDV538" s="0"/>
      <c r="TDW538" s="0"/>
      <c r="TDX538" s="0"/>
      <c r="TDY538" s="0"/>
      <c r="TDZ538" s="0"/>
      <c r="TEA538" s="0"/>
      <c r="TEB538" s="0"/>
      <c r="TEC538" s="0"/>
      <c r="TED538" s="0"/>
      <c r="TEE538" s="0"/>
      <c r="TEF538" s="0"/>
      <c r="TEG538" s="0"/>
      <c r="TEH538" s="0"/>
      <c r="TEI538" s="0"/>
      <c r="TEJ538" s="0"/>
      <c r="TEK538" s="0"/>
      <c r="TEL538" s="0"/>
      <c r="TEM538" s="0"/>
      <c r="TEN538" s="0"/>
      <c r="TEO538" s="0"/>
      <c r="TEP538" s="0"/>
      <c r="TEQ538" s="0"/>
      <c r="TER538" s="0"/>
      <c r="TES538" s="0"/>
      <c r="TET538" s="0"/>
      <c r="TEU538" s="0"/>
      <c r="TEV538" s="0"/>
      <c r="TEW538" s="0"/>
      <c r="TEX538" s="0"/>
      <c r="TEY538" s="0"/>
      <c r="TEZ538" s="0"/>
      <c r="TFA538" s="0"/>
      <c r="TFB538" s="0"/>
      <c r="TFC538" s="0"/>
      <c r="TFD538" s="0"/>
      <c r="TFE538" s="0"/>
      <c r="TFF538" s="0"/>
      <c r="TFG538" s="0"/>
      <c r="TFH538" s="0"/>
      <c r="TFI538" s="0"/>
      <c r="TFJ538" s="0"/>
      <c r="TFK538" s="0"/>
      <c r="TFL538" s="0"/>
      <c r="TFM538" s="0"/>
      <c r="TFN538" s="0"/>
      <c r="TFO538" s="0"/>
      <c r="TFP538" s="0"/>
      <c r="TFQ538" s="0"/>
      <c r="TFR538" s="0"/>
      <c r="TFS538" s="0"/>
      <c r="TFT538" s="0"/>
      <c r="TFU538" s="0"/>
      <c r="TFV538" s="0"/>
      <c r="TFW538" s="0"/>
      <c r="TFX538" s="0"/>
      <c r="TFY538" s="0"/>
      <c r="TFZ538" s="0"/>
      <c r="TGA538" s="0"/>
      <c r="TGB538" s="0"/>
      <c r="TGC538" s="0"/>
      <c r="TGD538" s="0"/>
      <c r="TGE538" s="0"/>
      <c r="TGF538" s="0"/>
      <c r="TGG538" s="0"/>
      <c r="TGH538" s="0"/>
      <c r="TGI538" s="0"/>
      <c r="TGJ538" s="0"/>
      <c r="TGK538" s="0"/>
      <c r="TGL538" s="0"/>
      <c r="TGM538" s="0"/>
      <c r="TGN538" s="0"/>
      <c r="TGO538" s="0"/>
      <c r="TGP538" s="0"/>
      <c r="TGQ538" s="0"/>
      <c r="TGR538" s="0"/>
      <c r="TGS538" s="0"/>
      <c r="TGT538" s="0"/>
      <c r="TGU538" s="0"/>
      <c r="TGV538" s="0"/>
      <c r="TGW538" s="0"/>
      <c r="TGX538" s="0"/>
      <c r="TGY538" s="0"/>
      <c r="TGZ538" s="0"/>
      <c r="THA538" s="0"/>
      <c r="THB538" s="0"/>
      <c r="THC538" s="0"/>
      <c r="THD538" s="0"/>
      <c r="THE538" s="0"/>
      <c r="THF538" s="0"/>
      <c r="THG538" s="0"/>
      <c r="THH538" s="0"/>
      <c r="THI538" s="0"/>
      <c r="THJ538" s="0"/>
      <c r="THK538" s="0"/>
      <c r="THL538" s="0"/>
      <c r="THM538" s="0"/>
      <c r="THN538" s="0"/>
      <c r="THO538" s="0"/>
      <c r="THP538" s="0"/>
      <c r="THQ538" s="0"/>
      <c r="THR538" s="0"/>
      <c r="THS538" s="0"/>
      <c r="THT538" s="0"/>
      <c r="THU538" s="0"/>
      <c r="THV538" s="0"/>
      <c r="THW538" s="0"/>
      <c r="THX538" s="0"/>
      <c r="THY538" s="0"/>
      <c r="THZ538" s="0"/>
      <c r="TIA538" s="0"/>
      <c r="TIB538" s="0"/>
      <c r="TIC538" s="0"/>
      <c r="TID538" s="0"/>
      <c r="TIE538" s="0"/>
      <c r="TIF538" s="0"/>
      <c r="TIG538" s="0"/>
      <c r="TIH538" s="0"/>
      <c r="TII538" s="0"/>
      <c r="TIJ538" s="0"/>
      <c r="TIK538" s="0"/>
      <c r="TIL538" s="0"/>
      <c r="TIM538" s="0"/>
      <c r="TIN538" s="0"/>
      <c r="TIO538" s="0"/>
      <c r="TIP538" s="0"/>
      <c r="TIQ538" s="0"/>
      <c r="TIR538" s="0"/>
      <c r="TIS538" s="0"/>
      <c r="TIT538" s="0"/>
      <c r="TIU538" s="0"/>
      <c r="TIV538" s="0"/>
      <c r="TIW538" s="0"/>
      <c r="TIX538" s="0"/>
      <c r="TIY538" s="0"/>
      <c r="TIZ538" s="0"/>
      <c r="TJA538" s="0"/>
      <c r="TJB538" s="0"/>
      <c r="TJC538" s="0"/>
      <c r="TJD538" s="0"/>
      <c r="TJE538" s="0"/>
      <c r="TJF538" s="0"/>
      <c r="TJG538" s="0"/>
      <c r="TJH538" s="0"/>
      <c r="TJI538" s="0"/>
      <c r="TJJ538" s="0"/>
      <c r="TJK538" s="0"/>
      <c r="TJL538" s="0"/>
      <c r="TJM538" s="0"/>
      <c r="TJN538" s="0"/>
      <c r="TJO538" s="0"/>
      <c r="TJP538" s="0"/>
      <c r="TJQ538" s="0"/>
      <c r="TJR538" s="0"/>
      <c r="TJS538" s="0"/>
      <c r="TJT538" s="0"/>
      <c r="TJU538" s="0"/>
      <c r="TJV538" s="0"/>
      <c r="TJW538" s="0"/>
      <c r="TJX538" s="0"/>
      <c r="TJY538" s="0"/>
      <c r="TJZ538" s="0"/>
      <c r="TKA538" s="0"/>
      <c r="TKB538" s="0"/>
      <c r="TKC538" s="0"/>
      <c r="TKD538" s="0"/>
      <c r="TKE538" s="0"/>
      <c r="TKF538" s="0"/>
      <c r="TKG538" s="0"/>
      <c r="TKH538" s="0"/>
      <c r="TKI538" s="0"/>
      <c r="TKJ538" s="0"/>
      <c r="TKK538" s="0"/>
      <c r="TKL538" s="0"/>
      <c r="TKM538" s="0"/>
      <c r="TKN538" s="0"/>
      <c r="TKO538" s="0"/>
      <c r="TKP538" s="0"/>
      <c r="TKQ538" s="0"/>
      <c r="TKR538" s="0"/>
      <c r="TKS538" s="0"/>
      <c r="TKT538" s="0"/>
      <c r="TKU538" s="0"/>
      <c r="TKV538" s="0"/>
      <c r="TKW538" s="0"/>
      <c r="TKX538" s="0"/>
      <c r="TKY538" s="0"/>
      <c r="TKZ538" s="0"/>
      <c r="TLA538" s="0"/>
      <c r="TLB538" s="0"/>
      <c r="TLC538" s="0"/>
      <c r="TLD538" s="0"/>
      <c r="TLE538" s="0"/>
      <c r="TLF538" s="0"/>
      <c r="TLG538" s="0"/>
      <c r="TLH538" s="0"/>
      <c r="TLI538" s="0"/>
      <c r="TLJ538" s="0"/>
      <c r="TLK538" s="0"/>
      <c r="TLL538" s="0"/>
      <c r="TLM538" s="0"/>
      <c r="TLN538" s="0"/>
      <c r="TLO538" s="0"/>
      <c r="TLP538" s="0"/>
      <c r="TLQ538" s="0"/>
      <c r="TLR538" s="0"/>
      <c r="TLS538" s="0"/>
      <c r="TLT538" s="0"/>
      <c r="TLU538" s="0"/>
      <c r="TLV538" s="0"/>
      <c r="TLW538" s="0"/>
      <c r="TLX538" s="0"/>
      <c r="TLY538" s="0"/>
      <c r="TLZ538" s="0"/>
      <c r="TMA538" s="0"/>
      <c r="TMB538" s="0"/>
      <c r="TMC538" s="0"/>
      <c r="TMD538" s="0"/>
      <c r="TME538" s="0"/>
      <c r="TMF538" s="0"/>
      <c r="TMG538" s="0"/>
      <c r="TMH538" s="0"/>
      <c r="TMI538" s="0"/>
      <c r="TMJ538" s="0"/>
      <c r="TMK538" s="0"/>
      <c r="TML538" s="0"/>
      <c r="TMM538" s="0"/>
      <c r="TMN538" s="0"/>
      <c r="TMO538" s="0"/>
      <c r="TMP538" s="0"/>
      <c r="TMQ538" s="0"/>
      <c r="TMR538" s="0"/>
      <c r="TMS538" s="0"/>
      <c r="TMT538" s="0"/>
      <c r="TMU538" s="0"/>
      <c r="TMV538" s="0"/>
      <c r="TMW538" s="0"/>
      <c r="TMX538" s="0"/>
      <c r="TMY538" s="0"/>
      <c r="TMZ538" s="0"/>
      <c r="TNA538" s="0"/>
      <c r="TNB538" s="0"/>
      <c r="TNC538" s="0"/>
      <c r="TND538" s="0"/>
      <c r="TNE538" s="0"/>
      <c r="TNF538" s="0"/>
      <c r="TNG538" s="0"/>
      <c r="TNH538" s="0"/>
      <c r="TNI538" s="0"/>
      <c r="TNJ538" s="0"/>
      <c r="TNK538" s="0"/>
      <c r="TNL538" s="0"/>
      <c r="TNM538" s="0"/>
      <c r="TNN538" s="0"/>
      <c r="TNO538" s="0"/>
      <c r="TNP538" s="0"/>
      <c r="TNQ538" s="0"/>
      <c r="TNR538" s="0"/>
      <c r="TNS538" s="0"/>
      <c r="TNT538" s="0"/>
      <c r="TNU538" s="0"/>
      <c r="TNV538" s="0"/>
      <c r="TNW538" s="0"/>
      <c r="TNX538" s="0"/>
      <c r="TNY538" s="0"/>
      <c r="TNZ538" s="0"/>
      <c r="TOA538" s="0"/>
      <c r="TOB538" s="0"/>
      <c r="TOC538" s="0"/>
      <c r="TOD538" s="0"/>
      <c r="TOE538" s="0"/>
      <c r="TOF538" s="0"/>
      <c r="TOG538" s="0"/>
      <c r="TOH538" s="0"/>
      <c r="TOI538" s="0"/>
      <c r="TOJ538" s="0"/>
      <c r="TOK538" s="0"/>
      <c r="TOL538" s="0"/>
      <c r="TOM538" s="0"/>
      <c r="TON538" s="0"/>
      <c r="TOO538" s="0"/>
      <c r="TOP538" s="0"/>
      <c r="TOQ538" s="0"/>
      <c r="TOR538" s="0"/>
      <c r="TOS538" s="0"/>
      <c r="TOT538" s="0"/>
      <c r="TOU538" s="0"/>
      <c r="TOV538" s="0"/>
      <c r="TOW538" s="0"/>
      <c r="TOX538" s="0"/>
      <c r="TOY538" s="0"/>
      <c r="TOZ538" s="0"/>
      <c r="TPA538" s="0"/>
      <c r="TPB538" s="0"/>
      <c r="TPC538" s="0"/>
      <c r="TPD538" s="0"/>
      <c r="TPE538" s="0"/>
      <c r="TPF538" s="0"/>
      <c r="TPG538" s="0"/>
      <c r="TPH538" s="0"/>
      <c r="TPI538" s="0"/>
      <c r="TPJ538" s="0"/>
      <c r="TPK538" s="0"/>
      <c r="TPL538" s="0"/>
      <c r="TPM538" s="0"/>
      <c r="TPN538" s="0"/>
      <c r="TPO538" s="0"/>
      <c r="TPP538" s="0"/>
      <c r="TPQ538" s="0"/>
      <c r="TPR538" s="0"/>
      <c r="TPS538" s="0"/>
      <c r="TPT538" s="0"/>
      <c r="TPU538" s="0"/>
      <c r="TPV538" s="0"/>
      <c r="TPW538" s="0"/>
      <c r="TPX538" s="0"/>
      <c r="TPY538" s="0"/>
      <c r="TPZ538" s="0"/>
      <c r="TQA538" s="0"/>
      <c r="TQB538" s="0"/>
      <c r="TQC538" s="0"/>
      <c r="TQD538" s="0"/>
      <c r="TQE538" s="0"/>
      <c r="TQF538" s="0"/>
      <c r="TQG538" s="0"/>
      <c r="TQH538" s="0"/>
      <c r="TQI538" s="0"/>
      <c r="TQJ538" s="0"/>
      <c r="TQK538" s="0"/>
      <c r="TQL538" s="0"/>
      <c r="TQM538" s="0"/>
      <c r="TQN538" s="0"/>
      <c r="TQO538" s="0"/>
      <c r="TQP538" s="0"/>
      <c r="TQQ538" s="0"/>
      <c r="TQR538" s="0"/>
      <c r="TQS538" s="0"/>
      <c r="TQT538" s="0"/>
      <c r="TQU538" s="0"/>
      <c r="TQV538" s="0"/>
      <c r="TQW538" s="0"/>
      <c r="TQX538" s="0"/>
      <c r="TQY538" s="0"/>
      <c r="TQZ538" s="0"/>
      <c r="TRA538" s="0"/>
      <c r="TRB538" s="0"/>
      <c r="TRC538" s="0"/>
      <c r="TRD538" s="0"/>
      <c r="TRE538" s="0"/>
      <c r="TRF538" s="0"/>
      <c r="TRG538" s="0"/>
      <c r="TRH538" s="0"/>
      <c r="TRI538" s="0"/>
      <c r="TRJ538" s="0"/>
      <c r="TRK538" s="0"/>
      <c r="TRL538" s="0"/>
      <c r="TRM538" s="0"/>
      <c r="TRN538" s="0"/>
      <c r="TRO538" s="0"/>
      <c r="TRP538" s="0"/>
      <c r="TRQ538" s="0"/>
      <c r="TRR538" s="0"/>
      <c r="TRS538" s="0"/>
      <c r="TRT538" s="0"/>
      <c r="TRU538" s="0"/>
      <c r="TRV538" s="0"/>
      <c r="TRW538" s="0"/>
      <c r="TRX538" s="0"/>
      <c r="TRY538" s="0"/>
      <c r="TRZ538" s="0"/>
      <c r="TSA538" s="0"/>
      <c r="TSB538" s="0"/>
      <c r="TSC538" s="0"/>
      <c r="TSD538" s="0"/>
      <c r="TSE538" s="0"/>
      <c r="TSF538" s="0"/>
      <c r="TSG538" s="0"/>
      <c r="TSH538" s="0"/>
      <c r="TSI538" s="0"/>
      <c r="TSJ538" s="0"/>
      <c r="TSK538" s="0"/>
      <c r="TSL538" s="0"/>
      <c r="TSM538" s="0"/>
      <c r="TSN538" s="0"/>
      <c r="TSO538" s="0"/>
      <c r="TSP538" s="0"/>
      <c r="TSQ538" s="0"/>
      <c r="TSR538" s="0"/>
      <c r="TSS538" s="0"/>
      <c r="TST538" s="0"/>
      <c r="TSU538" s="0"/>
      <c r="TSV538" s="0"/>
      <c r="TSW538" s="0"/>
      <c r="TSX538" s="0"/>
      <c r="TSY538" s="0"/>
      <c r="TSZ538" s="0"/>
      <c r="TTA538" s="0"/>
      <c r="TTB538" s="0"/>
      <c r="TTC538" s="0"/>
      <c r="TTD538" s="0"/>
      <c r="TTE538" s="0"/>
      <c r="TTF538" s="0"/>
      <c r="TTG538" s="0"/>
      <c r="TTH538" s="0"/>
      <c r="TTI538" s="0"/>
      <c r="TTJ538" s="0"/>
      <c r="TTK538" s="0"/>
      <c r="TTL538" s="0"/>
      <c r="TTM538" s="0"/>
      <c r="TTN538" s="0"/>
      <c r="TTO538" s="0"/>
      <c r="TTP538" s="0"/>
      <c r="TTQ538" s="0"/>
      <c r="TTR538" s="0"/>
      <c r="TTS538" s="0"/>
      <c r="TTT538" s="0"/>
      <c r="TTU538" s="0"/>
      <c r="TTV538" s="0"/>
      <c r="TTW538" s="0"/>
      <c r="TTX538" s="0"/>
      <c r="TTY538" s="0"/>
      <c r="TTZ538" s="0"/>
      <c r="TUA538" s="0"/>
      <c r="TUB538" s="0"/>
      <c r="TUC538" s="0"/>
      <c r="TUD538" s="0"/>
      <c r="TUE538" s="0"/>
      <c r="TUF538" s="0"/>
      <c r="TUG538" s="0"/>
      <c r="TUH538" s="0"/>
      <c r="TUI538" s="0"/>
      <c r="TUJ538" s="0"/>
      <c r="TUK538" s="0"/>
      <c r="TUL538" s="0"/>
      <c r="TUM538" s="0"/>
      <c r="TUN538" s="0"/>
      <c r="TUO538" s="0"/>
      <c r="TUP538" s="0"/>
      <c r="TUQ538" s="0"/>
      <c r="TUR538" s="0"/>
      <c r="TUS538" s="0"/>
      <c r="TUT538" s="0"/>
      <c r="TUU538" s="0"/>
      <c r="TUV538" s="0"/>
      <c r="TUW538" s="0"/>
      <c r="TUX538" s="0"/>
      <c r="TUY538" s="0"/>
      <c r="TUZ538" s="0"/>
      <c r="TVA538" s="0"/>
      <c r="TVB538" s="0"/>
      <c r="TVC538" s="0"/>
      <c r="TVD538" s="0"/>
      <c r="TVE538" s="0"/>
      <c r="TVF538" s="0"/>
      <c r="TVG538" s="0"/>
      <c r="TVH538" s="0"/>
      <c r="TVI538" s="0"/>
      <c r="TVJ538" s="0"/>
      <c r="TVK538" s="0"/>
      <c r="TVL538" s="0"/>
      <c r="TVM538" s="0"/>
      <c r="TVN538" s="0"/>
      <c r="TVO538" s="0"/>
      <c r="TVP538" s="0"/>
      <c r="TVQ538" s="0"/>
      <c r="TVR538" s="0"/>
      <c r="TVS538" s="0"/>
      <c r="TVT538" s="0"/>
      <c r="TVU538" s="0"/>
      <c r="TVV538" s="0"/>
      <c r="TVW538" s="0"/>
      <c r="TVX538" s="0"/>
      <c r="TVY538" s="0"/>
      <c r="TVZ538" s="0"/>
      <c r="TWA538" s="0"/>
      <c r="TWB538" s="0"/>
      <c r="TWC538" s="0"/>
      <c r="TWD538" s="0"/>
      <c r="TWE538" s="0"/>
      <c r="TWF538" s="0"/>
      <c r="TWG538" s="0"/>
      <c r="TWH538" s="0"/>
      <c r="TWI538" s="0"/>
      <c r="TWJ538" s="0"/>
      <c r="TWK538" s="0"/>
      <c r="TWL538" s="0"/>
      <c r="TWM538" s="0"/>
      <c r="TWN538" s="0"/>
      <c r="TWO538" s="0"/>
      <c r="TWP538" s="0"/>
      <c r="TWQ538" s="0"/>
      <c r="TWR538" s="0"/>
      <c r="TWS538" s="0"/>
      <c r="TWT538" s="0"/>
      <c r="TWU538" s="0"/>
      <c r="TWV538" s="0"/>
      <c r="TWW538" s="0"/>
      <c r="TWX538" s="0"/>
      <c r="TWY538" s="0"/>
      <c r="TWZ538" s="0"/>
      <c r="TXA538" s="0"/>
      <c r="TXB538" s="0"/>
      <c r="TXC538" s="0"/>
      <c r="TXD538" s="0"/>
      <c r="TXE538" s="0"/>
      <c r="TXF538" s="0"/>
      <c r="TXG538" s="0"/>
      <c r="TXH538" s="0"/>
      <c r="TXI538" s="0"/>
      <c r="TXJ538" s="0"/>
      <c r="TXK538" s="0"/>
      <c r="TXL538" s="0"/>
      <c r="TXM538" s="0"/>
      <c r="TXN538" s="0"/>
      <c r="TXO538" s="0"/>
      <c r="TXP538" s="0"/>
      <c r="TXQ538" s="0"/>
      <c r="TXR538" s="0"/>
      <c r="TXS538" s="0"/>
      <c r="TXT538" s="0"/>
      <c r="TXU538" s="0"/>
      <c r="TXV538" s="0"/>
      <c r="TXW538" s="0"/>
      <c r="TXX538" s="0"/>
      <c r="TXY538" s="0"/>
      <c r="TXZ538" s="0"/>
      <c r="TYA538" s="0"/>
      <c r="TYB538" s="0"/>
      <c r="TYC538" s="0"/>
      <c r="TYD538" s="0"/>
      <c r="TYE538" s="0"/>
      <c r="TYF538" s="0"/>
      <c r="TYG538" s="0"/>
      <c r="TYH538" s="0"/>
      <c r="TYI538" s="0"/>
      <c r="TYJ538" s="0"/>
      <c r="TYK538" s="0"/>
      <c r="TYL538" s="0"/>
      <c r="TYM538" s="0"/>
      <c r="TYN538" s="0"/>
      <c r="TYO538" s="0"/>
      <c r="TYP538" s="0"/>
      <c r="TYQ538" s="0"/>
      <c r="TYR538" s="0"/>
      <c r="TYS538" s="0"/>
      <c r="TYT538" s="0"/>
      <c r="TYU538" s="0"/>
      <c r="TYV538" s="0"/>
      <c r="TYW538" s="0"/>
      <c r="TYX538" s="0"/>
      <c r="TYY538" s="0"/>
      <c r="TYZ538" s="0"/>
      <c r="TZA538" s="0"/>
      <c r="TZB538" s="0"/>
      <c r="TZC538" s="0"/>
      <c r="TZD538" s="0"/>
      <c r="TZE538" s="0"/>
      <c r="TZF538" s="0"/>
      <c r="TZG538" s="0"/>
      <c r="TZH538" s="0"/>
      <c r="TZI538" s="0"/>
      <c r="TZJ538" s="0"/>
      <c r="TZK538" s="0"/>
      <c r="TZL538" s="0"/>
      <c r="TZM538" s="0"/>
      <c r="TZN538" s="0"/>
      <c r="TZO538" s="0"/>
      <c r="TZP538" s="0"/>
      <c r="TZQ538" s="0"/>
      <c r="TZR538" s="0"/>
      <c r="TZS538" s="0"/>
      <c r="TZT538" s="0"/>
      <c r="TZU538" s="0"/>
      <c r="TZV538" s="0"/>
      <c r="TZW538" s="0"/>
      <c r="TZX538" s="0"/>
      <c r="TZY538" s="0"/>
      <c r="TZZ538" s="0"/>
      <c r="UAA538" s="0"/>
      <c r="UAB538" s="0"/>
      <c r="UAC538" s="0"/>
      <c r="UAD538" s="0"/>
      <c r="UAE538" s="0"/>
      <c r="UAF538" s="0"/>
      <c r="UAG538" s="0"/>
      <c r="UAH538" s="0"/>
      <c r="UAI538" s="0"/>
      <c r="UAJ538" s="0"/>
      <c r="UAK538" s="0"/>
      <c r="UAL538" s="0"/>
      <c r="UAM538" s="0"/>
      <c r="UAN538" s="0"/>
      <c r="UAO538" s="0"/>
      <c r="UAP538" s="0"/>
      <c r="UAQ538" s="0"/>
      <c r="UAR538" s="0"/>
      <c r="UAS538" s="0"/>
      <c r="UAT538" s="0"/>
      <c r="UAU538" s="0"/>
      <c r="UAV538" s="0"/>
      <c r="UAW538" s="0"/>
      <c r="UAX538" s="0"/>
      <c r="UAY538" s="0"/>
      <c r="UAZ538" s="0"/>
      <c r="UBA538" s="0"/>
      <c r="UBB538" s="0"/>
      <c r="UBC538" s="0"/>
      <c r="UBD538" s="0"/>
      <c r="UBE538" s="0"/>
      <c r="UBF538" s="0"/>
      <c r="UBG538" s="0"/>
      <c r="UBH538" s="0"/>
      <c r="UBI538" s="0"/>
      <c r="UBJ538" s="0"/>
      <c r="UBK538" s="0"/>
      <c r="UBL538" s="0"/>
      <c r="UBM538" s="0"/>
      <c r="UBN538" s="0"/>
      <c r="UBO538" s="0"/>
      <c r="UBP538" s="0"/>
      <c r="UBQ538" s="0"/>
      <c r="UBR538" s="0"/>
      <c r="UBS538" s="0"/>
      <c r="UBT538" s="0"/>
      <c r="UBU538" s="0"/>
      <c r="UBV538" s="0"/>
      <c r="UBW538" s="0"/>
      <c r="UBX538" s="0"/>
      <c r="UBY538" s="0"/>
      <c r="UBZ538" s="0"/>
      <c r="UCA538" s="0"/>
      <c r="UCB538" s="0"/>
      <c r="UCC538" s="0"/>
      <c r="UCD538" s="0"/>
      <c r="UCE538" s="0"/>
      <c r="UCF538" s="0"/>
      <c r="UCG538" s="0"/>
      <c r="UCH538" s="0"/>
      <c r="UCI538" s="0"/>
      <c r="UCJ538" s="0"/>
      <c r="UCK538" s="0"/>
      <c r="UCL538" s="0"/>
      <c r="UCM538" s="0"/>
      <c r="UCN538" s="0"/>
      <c r="UCO538" s="0"/>
      <c r="UCP538" s="0"/>
      <c r="UCQ538" s="0"/>
      <c r="UCR538" s="0"/>
      <c r="UCS538" s="0"/>
      <c r="UCT538" s="0"/>
      <c r="UCU538" s="0"/>
      <c r="UCV538" s="0"/>
      <c r="UCW538" s="0"/>
      <c r="UCX538" s="0"/>
      <c r="UCY538" s="0"/>
      <c r="UCZ538" s="0"/>
      <c r="UDA538" s="0"/>
      <c r="UDB538" s="0"/>
      <c r="UDC538" s="0"/>
      <c r="UDD538" s="0"/>
      <c r="UDE538" s="0"/>
      <c r="UDF538" s="0"/>
      <c r="UDG538" s="0"/>
      <c r="UDH538" s="0"/>
      <c r="UDI538" s="0"/>
      <c r="UDJ538" s="0"/>
      <c r="UDK538" s="0"/>
      <c r="UDL538" s="0"/>
      <c r="UDM538" s="0"/>
      <c r="UDN538" s="0"/>
      <c r="UDO538" s="0"/>
      <c r="UDP538" s="0"/>
      <c r="UDQ538" s="0"/>
      <c r="UDR538" s="0"/>
      <c r="UDS538" s="0"/>
      <c r="UDT538" s="0"/>
      <c r="UDU538" s="0"/>
      <c r="UDV538" s="0"/>
      <c r="UDW538" s="0"/>
      <c r="UDX538" s="0"/>
      <c r="UDY538" s="0"/>
      <c r="UDZ538" s="0"/>
      <c r="UEA538" s="0"/>
      <c r="UEB538" s="0"/>
      <c r="UEC538" s="0"/>
      <c r="UED538" s="0"/>
      <c r="UEE538" s="0"/>
      <c r="UEF538" s="0"/>
      <c r="UEG538" s="0"/>
      <c r="UEH538" s="0"/>
      <c r="UEI538" s="0"/>
      <c r="UEJ538" s="0"/>
      <c r="UEK538" s="0"/>
      <c r="UEL538" s="0"/>
      <c r="UEM538" s="0"/>
      <c r="UEN538" s="0"/>
      <c r="UEO538" s="0"/>
      <c r="UEP538" s="0"/>
      <c r="UEQ538" s="0"/>
      <c r="UER538" s="0"/>
      <c r="UES538" s="0"/>
      <c r="UET538" s="0"/>
      <c r="UEU538" s="0"/>
      <c r="UEV538" s="0"/>
      <c r="UEW538" s="0"/>
      <c r="UEX538" s="0"/>
      <c r="UEY538" s="0"/>
      <c r="UEZ538" s="0"/>
      <c r="UFA538" s="0"/>
      <c r="UFB538" s="0"/>
      <c r="UFC538" s="0"/>
      <c r="UFD538" s="0"/>
      <c r="UFE538" s="0"/>
      <c r="UFF538" s="0"/>
      <c r="UFG538" s="0"/>
      <c r="UFH538" s="0"/>
      <c r="UFI538" s="0"/>
      <c r="UFJ538" s="0"/>
      <c r="UFK538" s="0"/>
      <c r="UFL538" s="0"/>
      <c r="UFM538" s="0"/>
      <c r="UFN538" s="0"/>
      <c r="UFO538" s="0"/>
      <c r="UFP538" s="0"/>
      <c r="UFQ538" s="0"/>
      <c r="UFR538" s="0"/>
      <c r="UFS538" s="0"/>
      <c r="UFT538" s="0"/>
      <c r="UFU538" s="0"/>
      <c r="UFV538" s="0"/>
      <c r="UFW538" s="0"/>
      <c r="UFX538" s="0"/>
      <c r="UFY538" s="0"/>
      <c r="UFZ538" s="0"/>
      <c r="UGA538" s="0"/>
      <c r="UGB538" s="0"/>
      <c r="UGC538" s="0"/>
      <c r="UGD538" s="0"/>
      <c r="UGE538" s="0"/>
      <c r="UGF538" s="0"/>
      <c r="UGG538" s="0"/>
      <c r="UGH538" s="0"/>
      <c r="UGI538" s="0"/>
      <c r="UGJ538" s="0"/>
      <c r="UGK538" s="0"/>
      <c r="UGL538" s="0"/>
      <c r="UGM538" s="0"/>
      <c r="UGN538" s="0"/>
      <c r="UGO538" s="0"/>
      <c r="UGP538" s="0"/>
      <c r="UGQ538" s="0"/>
      <c r="UGR538" s="0"/>
      <c r="UGS538" s="0"/>
      <c r="UGT538" s="0"/>
      <c r="UGU538" s="0"/>
      <c r="UGV538" s="0"/>
      <c r="UGW538" s="0"/>
      <c r="UGX538" s="0"/>
      <c r="UGY538" s="0"/>
      <c r="UGZ538" s="0"/>
      <c r="UHA538" s="0"/>
      <c r="UHB538" s="0"/>
      <c r="UHC538" s="0"/>
      <c r="UHD538" s="0"/>
      <c r="UHE538" s="0"/>
      <c r="UHF538" s="0"/>
      <c r="UHG538" s="0"/>
      <c r="UHH538" s="0"/>
      <c r="UHI538" s="0"/>
      <c r="UHJ538" s="0"/>
      <c r="UHK538" s="0"/>
      <c r="UHL538" s="0"/>
      <c r="UHM538" s="0"/>
      <c r="UHN538" s="0"/>
      <c r="UHO538" s="0"/>
      <c r="UHP538" s="0"/>
      <c r="UHQ538" s="0"/>
      <c r="UHR538" s="0"/>
      <c r="UHS538" s="0"/>
      <c r="UHT538" s="0"/>
      <c r="UHU538" s="0"/>
      <c r="UHV538" s="0"/>
      <c r="UHW538" s="0"/>
      <c r="UHX538" s="0"/>
      <c r="UHY538" s="0"/>
      <c r="UHZ538" s="0"/>
      <c r="UIA538" s="0"/>
      <c r="UIB538" s="0"/>
      <c r="UIC538" s="0"/>
      <c r="UID538" s="0"/>
      <c r="UIE538" s="0"/>
      <c r="UIF538" s="0"/>
      <c r="UIG538" s="0"/>
      <c r="UIH538" s="0"/>
      <c r="UII538" s="0"/>
      <c r="UIJ538" s="0"/>
      <c r="UIK538" s="0"/>
      <c r="UIL538" s="0"/>
      <c r="UIM538" s="0"/>
      <c r="UIN538" s="0"/>
      <c r="UIO538" s="0"/>
      <c r="UIP538" s="0"/>
      <c r="UIQ538" s="0"/>
      <c r="UIR538" s="0"/>
      <c r="UIS538" s="0"/>
      <c r="UIT538" s="0"/>
      <c r="UIU538" s="0"/>
      <c r="UIV538" s="0"/>
      <c r="UIW538" s="0"/>
      <c r="UIX538" s="0"/>
      <c r="UIY538" s="0"/>
      <c r="UIZ538" s="0"/>
      <c r="UJA538" s="0"/>
      <c r="UJB538" s="0"/>
      <c r="UJC538" s="0"/>
      <c r="UJD538" s="0"/>
      <c r="UJE538" s="0"/>
      <c r="UJF538" s="0"/>
      <c r="UJG538" s="0"/>
      <c r="UJH538" s="0"/>
      <c r="UJI538" s="0"/>
      <c r="UJJ538" s="0"/>
      <c r="UJK538" s="0"/>
      <c r="UJL538" s="0"/>
      <c r="UJM538" s="0"/>
      <c r="UJN538" s="0"/>
      <c r="UJO538" s="0"/>
      <c r="UJP538" s="0"/>
      <c r="UJQ538" s="0"/>
      <c r="UJR538" s="0"/>
      <c r="UJS538" s="0"/>
      <c r="UJT538" s="0"/>
      <c r="UJU538" s="0"/>
      <c r="UJV538" s="0"/>
      <c r="UJW538" s="0"/>
      <c r="UJX538" s="0"/>
      <c r="UJY538" s="0"/>
      <c r="UJZ538" s="0"/>
      <c r="UKA538" s="0"/>
      <c r="UKB538" s="0"/>
      <c r="UKC538" s="0"/>
      <c r="UKD538" s="0"/>
      <c r="UKE538" s="0"/>
      <c r="UKF538" s="0"/>
      <c r="UKG538" s="0"/>
      <c r="UKH538" s="0"/>
      <c r="UKI538" s="0"/>
      <c r="UKJ538" s="0"/>
      <c r="UKK538" s="0"/>
      <c r="UKL538" s="0"/>
      <c r="UKM538" s="0"/>
      <c r="UKN538" s="0"/>
      <c r="UKO538" s="0"/>
      <c r="UKP538" s="0"/>
      <c r="UKQ538" s="0"/>
      <c r="UKR538" s="0"/>
      <c r="UKS538" s="0"/>
      <c r="UKT538" s="0"/>
      <c r="UKU538" s="0"/>
      <c r="UKV538" s="0"/>
      <c r="UKW538" s="0"/>
      <c r="UKX538" s="0"/>
      <c r="UKY538" s="0"/>
      <c r="UKZ538" s="0"/>
      <c r="ULA538" s="0"/>
      <c r="ULB538" s="0"/>
      <c r="ULC538" s="0"/>
      <c r="ULD538" s="0"/>
      <c r="ULE538" s="0"/>
      <c r="ULF538" s="0"/>
      <c r="ULG538" s="0"/>
      <c r="ULH538" s="0"/>
      <c r="ULI538" s="0"/>
      <c r="ULJ538" s="0"/>
      <c r="ULK538" s="0"/>
      <c r="ULL538" s="0"/>
      <c r="ULM538" s="0"/>
      <c r="ULN538" s="0"/>
      <c r="ULO538" s="0"/>
      <c r="ULP538" s="0"/>
      <c r="ULQ538" s="0"/>
      <c r="ULR538" s="0"/>
      <c r="ULS538" s="0"/>
      <c r="ULT538" s="0"/>
      <c r="ULU538" s="0"/>
      <c r="ULV538" s="0"/>
      <c r="ULW538" s="0"/>
      <c r="ULX538" s="0"/>
      <c r="ULY538" s="0"/>
      <c r="ULZ538" s="0"/>
      <c r="UMA538" s="0"/>
      <c r="UMB538" s="0"/>
      <c r="UMC538" s="0"/>
      <c r="UMD538" s="0"/>
      <c r="UME538" s="0"/>
      <c r="UMF538" s="0"/>
      <c r="UMG538" s="0"/>
      <c r="UMH538" s="0"/>
      <c r="UMI538" s="0"/>
      <c r="UMJ538" s="0"/>
      <c r="UMK538" s="0"/>
      <c r="UML538" s="0"/>
      <c r="UMM538" s="0"/>
      <c r="UMN538" s="0"/>
      <c r="UMO538" s="0"/>
      <c r="UMP538" s="0"/>
      <c r="UMQ538" s="0"/>
      <c r="UMR538" s="0"/>
      <c r="UMS538" s="0"/>
      <c r="UMT538" s="0"/>
      <c r="UMU538" s="0"/>
      <c r="UMV538" s="0"/>
      <c r="UMW538" s="0"/>
      <c r="UMX538" s="0"/>
      <c r="UMY538" s="0"/>
      <c r="UMZ538" s="0"/>
      <c r="UNA538" s="0"/>
      <c r="UNB538" s="0"/>
      <c r="UNC538" s="0"/>
      <c r="UND538" s="0"/>
      <c r="UNE538" s="0"/>
      <c r="UNF538" s="0"/>
      <c r="UNG538" s="0"/>
      <c r="UNH538" s="0"/>
      <c r="UNI538" s="0"/>
      <c r="UNJ538" s="0"/>
      <c r="UNK538" s="0"/>
      <c r="UNL538" s="0"/>
      <c r="UNM538" s="0"/>
      <c r="UNN538" s="0"/>
      <c r="UNO538" s="0"/>
      <c r="UNP538" s="0"/>
      <c r="UNQ538" s="0"/>
      <c r="UNR538" s="0"/>
      <c r="UNS538" s="0"/>
      <c r="UNT538" s="0"/>
      <c r="UNU538" s="0"/>
      <c r="UNV538" s="0"/>
      <c r="UNW538" s="0"/>
      <c r="UNX538" s="0"/>
      <c r="UNY538" s="0"/>
      <c r="UNZ538" s="0"/>
      <c r="UOA538" s="0"/>
      <c r="UOB538" s="0"/>
      <c r="UOC538" s="0"/>
      <c r="UOD538" s="0"/>
      <c r="UOE538" s="0"/>
      <c r="UOF538" s="0"/>
      <c r="UOG538" s="0"/>
      <c r="UOH538" s="0"/>
      <c r="UOI538" s="0"/>
      <c r="UOJ538" s="0"/>
      <c r="UOK538" s="0"/>
      <c r="UOL538" s="0"/>
      <c r="UOM538" s="0"/>
      <c r="UON538" s="0"/>
      <c r="UOO538" s="0"/>
      <c r="UOP538" s="0"/>
      <c r="UOQ538" s="0"/>
      <c r="UOR538" s="0"/>
      <c r="UOS538" s="0"/>
      <c r="UOT538" s="0"/>
      <c r="UOU538" s="0"/>
      <c r="UOV538" s="0"/>
      <c r="UOW538" s="0"/>
      <c r="UOX538" s="0"/>
      <c r="UOY538" s="0"/>
      <c r="UOZ538" s="0"/>
      <c r="UPA538" s="0"/>
      <c r="UPB538" s="0"/>
      <c r="UPC538" s="0"/>
      <c r="UPD538" s="0"/>
      <c r="UPE538" s="0"/>
      <c r="UPF538" s="0"/>
      <c r="UPG538" s="0"/>
      <c r="UPH538" s="0"/>
      <c r="UPI538" s="0"/>
      <c r="UPJ538" s="0"/>
      <c r="UPK538" s="0"/>
      <c r="UPL538" s="0"/>
      <c r="UPM538" s="0"/>
      <c r="UPN538" s="0"/>
      <c r="UPO538" s="0"/>
      <c r="UPP538" s="0"/>
      <c r="UPQ538" s="0"/>
      <c r="UPR538" s="0"/>
      <c r="UPS538" s="0"/>
      <c r="UPT538" s="0"/>
      <c r="UPU538" s="0"/>
      <c r="UPV538" s="0"/>
      <c r="UPW538" s="0"/>
      <c r="UPX538" s="0"/>
      <c r="UPY538" s="0"/>
      <c r="UPZ538" s="0"/>
      <c r="UQA538" s="0"/>
      <c r="UQB538" s="0"/>
      <c r="UQC538" s="0"/>
      <c r="UQD538" s="0"/>
      <c r="UQE538" s="0"/>
      <c r="UQF538" s="0"/>
      <c r="UQG538" s="0"/>
      <c r="UQH538" s="0"/>
      <c r="UQI538" s="0"/>
      <c r="UQJ538" s="0"/>
      <c r="UQK538" s="0"/>
      <c r="UQL538" s="0"/>
      <c r="UQM538" s="0"/>
      <c r="UQN538" s="0"/>
      <c r="UQO538" s="0"/>
      <c r="UQP538" s="0"/>
      <c r="UQQ538" s="0"/>
      <c r="UQR538" s="0"/>
      <c r="UQS538" s="0"/>
      <c r="UQT538" s="0"/>
      <c r="UQU538" s="0"/>
      <c r="UQV538" s="0"/>
      <c r="UQW538" s="0"/>
      <c r="UQX538" s="0"/>
      <c r="UQY538" s="0"/>
      <c r="UQZ538" s="0"/>
      <c r="URA538" s="0"/>
      <c r="URB538" s="0"/>
      <c r="URC538" s="0"/>
      <c r="URD538" s="0"/>
      <c r="URE538" s="0"/>
      <c r="URF538" s="0"/>
      <c r="URG538" s="0"/>
      <c r="URH538" s="0"/>
      <c r="URI538" s="0"/>
      <c r="URJ538" s="0"/>
      <c r="URK538" s="0"/>
      <c r="URL538" s="0"/>
      <c r="URM538" s="0"/>
      <c r="URN538" s="0"/>
      <c r="URO538" s="0"/>
      <c r="URP538" s="0"/>
      <c r="URQ538" s="0"/>
      <c r="URR538" s="0"/>
      <c r="URS538" s="0"/>
      <c r="URT538" s="0"/>
      <c r="URU538" s="0"/>
      <c r="URV538" s="0"/>
      <c r="URW538" s="0"/>
      <c r="URX538" s="0"/>
      <c r="URY538" s="0"/>
      <c r="URZ538" s="0"/>
      <c r="USA538" s="0"/>
      <c r="USB538" s="0"/>
      <c r="USC538" s="0"/>
      <c r="USD538" s="0"/>
      <c r="USE538" s="0"/>
      <c r="USF538" s="0"/>
      <c r="USG538" s="0"/>
      <c r="USH538" s="0"/>
      <c r="USI538" s="0"/>
      <c r="USJ538" s="0"/>
      <c r="USK538" s="0"/>
      <c r="USL538" s="0"/>
      <c r="USM538" s="0"/>
      <c r="USN538" s="0"/>
      <c r="USO538" s="0"/>
      <c r="USP538" s="0"/>
      <c r="USQ538" s="0"/>
      <c r="USR538" s="0"/>
      <c r="USS538" s="0"/>
      <c r="UST538" s="0"/>
      <c r="USU538" s="0"/>
      <c r="USV538" s="0"/>
      <c r="USW538" s="0"/>
      <c r="USX538" s="0"/>
      <c r="USY538" s="0"/>
      <c r="USZ538" s="0"/>
      <c r="UTA538" s="0"/>
      <c r="UTB538" s="0"/>
      <c r="UTC538" s="0"/>
      <c r="UTD538" s="0"/>
      <c r="UTE538" s="0"/>
      <c r="UTF538" s="0"/>
      <c r="UTG538" s="0"/>
      <c r="UTH538" s="0"/>
      <c r="UTI538" s="0"/>
      <c r="UTJ538" s="0"/>
      <c r="UTK538" s="0"/>
      <c r="UTL538" s="0"/>
      <c r="UTM538" s="0"/>
      <c r="UTN538" s="0"/>
      <c r="UTO538" s="0"/>
      <c r="UTP538" s="0"/>
      <c r="UTQ538" s="0"/>
      <c r="UTR538" s="0"/>
      <c r="UTS538" s="0"/>
      <c r="UTT538" s="0"/>
      <c r="UTU538" s="0"/>
      <c r="UTV538" s="0"/>
      <c r="UTW538" s="0"/>
      <c r="UTX538" s="0"/>
      <c r="UTY538" s="0"/>
      <c r="UTZ538" s="0"/>
      <c r="UUA538" s="0"/>
      <c r="UUB538" s="0"/>
      <c r="UUC538" s="0"/>
      <c r="UUD538" s="0"/>
      <c r="UUE538" s="0"/>
      <c r="UUF538" s="0"/>
      <c r="UUG538" s="0"/>
      <c r="UUH538" s="0"/>
      <c r="UUI538" s="0"/>
      <c r="UUJ538" s="0"/>
      <c r="UUK538" s="0"/>
      <c r="UUL538" s="0"/>
      <c r="UUM538" s="0"/>
      <c r="UUN538" s="0"/>
      <c r="UUO538" s="0"/>
      <c r="UUP538" s="0"/>
      <c r="UUQ538" s="0"/>
      <c r="UUR538" s="0"/>
      <c r="UUS538" s="0"/>
      <c r="UUT538" s="0"/>
      <c r="UUU538" s="0"/>
      <c r="UUV538" s="0"/>
      <c r="UUW538" s="0"/>
      <c r="UUX538" s="0"/>
      <c r="UUY538" s="0"/>
      <c r="UUZ538" s="0"/>
      <c r="UVA538" s="0"/>
      <c r="UVB538" s="0"/>
      <c r="UVC538" s="0"/>
      <c r="UVD538" s="0"/>
      <c r="UVE538" s="0"/>
      <c r="UVF538" s="0"/>
      <c r="UVG538" s="0"/>
      <c r="UVH538" s="0"/>
      <c r="UVI538" s="0"/>
      <c r="UVJ538" s="0"/>
      <c r="UVK538" s="0"/>
      <c r="UVL538" s="0"/>
      <c r="UVM538" s="0"/>
      <c r="UVN538" s="0"/>
      <c r="UVO538" s="0"/>
      <c r="UVP538" s="0"/>
      <c r="UVQ538" s="0"/>
      <c r="UVR538" s="0"/>
      <c r="UVS538" s="0"/>
      <c r="UVT538" s="0"/>
      <c r="UVU538" s="0"/>
      <c r="UVV538" s="0"/>
      <c r="UVW538" s="0"/>
      <c r="UVX538" s="0"/>
      <c r="UVY538" s="0"/>
      <c r="UVZ538" s="0"/>
      <c r="UWA538" s="0"/>
      <c r="UWB538" s="0"/>
      <c r="UWC538" s="0"/>
      <c r="UWD538" s="0"/>
      <c r="UWE538" s="0"/>
      <c r="UWF538" s="0"/>
      <c r="UWG538" s="0"/>
      <c r="UWH538" s="0"/>
      <c r="UWI538" s="0"/>
      <c r="UWJ538" s="0"/>
      <c r="UWK538" s="0"/>
      <c r="UWL538" s="0"/>
      <c r="UWM538" s="0"/>
      <c r="UWN538" s="0"/>
      <c r="UWO538" s="0"/>
      <c r="UWP538" s="0"/>
      <c r="UWQ538" s="0"/>
      <c r="UWR538" s="0"/>
      <c r="UWS538" s="0"/>
      <c r="UWT538" s="0"/>
      <c r="UWU538" s="0"/>
      <c r="UWV538" s="0"/>
      <c r="UWW538" s="0"/>
      <c r="UWX538" s="0"/>
      <c r="UWY538" s="0"/>
      <c r="UWZ538" s="0"/>
      <c r="UXA538" s="0"/>
      <c r="UXB538" s="0"/>
      <c r="UXC538" s="0"/>
      <c r="UXD538" s="0"/>
      <c r="UXE538" s="0"/>
      <c r="UXF538" s="0"/>
      <c r="UXG538" s="0"/>
      <c r="UXH538" s="0"/>
      <c r="UXI538" s="0"/>
      <c r="UXJ538" s="0"/>
      <c r="UXK538" s="0"/>
      <c r="UXL538" s="0"/>
      <c r="UXM538" s="0"/>
      <c r="UXN538" s="0"/>
      <c r="UXO538" s="0"/>
      <c r="UXP538" s="0"/>
      <c r="UXQ538" s="0"/>
      <c r="UXR538" s="0"/>
      <c r="UXS538" s="0"/>
      <c r="UXT538" s="0"/>
      <c r="UXU538" s="0"/>
      <c r="UXV538" s="0"/>
      <c r="UXW538" s="0"/>
      <c r="UXX538" s="0"/>
      <c r="UXY538" s="0"/>
      <c r="UXZ538" s="0"/>
      <c r="UYA538" s="0"/>
      <c r="UYB538" s="0"/>
      <c r="UYC538" s="0"/>
      <c r="UYD538" s="0"/>
      <c r="UYE538" s="0"/>
      <c r="UYF538" s="0"/>
      <c r="UYG538" s="0"/>
      <c r="UYH538" s="0"/>
      <c r="UYI538" s="0"/>
      <c r="UYJ538" s="0"/>
      <c r="UYK538" s="0"/>
      <c r="UYL538" s="0"/>
      <c r="UYM538" s="0"/>
      <c r="UYN538" s="0"/>
      <c r="UYO538" s="0"/>
      <c r="UYP538" s="0"/>
      <c r="UYQ538" s="0"/>
      <c r="UYR538" s="0"/>
      <c r="UYS538" s="0"/>
      <c r="UYT538" s="0"/>
      <c r="UYU538" s="0"/>
      <c r="UYV538" s="0"/>
      <c r="UYW538" s="0"/>
      <c r="UYX538" s="0"/>
      <c r="UYY538" s="0"/>
      <c r="UYZ538" s="0"/>
      <c r="UZA538" s="0"/>
      <c r="UZB538" s="0"/>
      <c r="UZC538" s="0"/>
      <c r="UZD538" s="0"/>
      <c r="UZE538" s="0"/>
      <c r="UZF538" s="0"/>
      <c r="UZG538" s="0"/>
      <c r="UZH538" s="0"/>
      <c r="UZI538" s="0"/>
      <c r="UZJ538" s="0"/>
      <c r="UZK538" s="0"/>
      <c r="UZL538" s="0"/>
      <c r="UZM538" s="0"/>
      <c r="UZN538" s="0"/>
      <c r="UZO538" s="0"/>
      <c r="UZP538" s="0"/>
      <c r="UZQ538" s="0"/>
      <c r="UZR538" s="0"/>
      <c r="UZS538" s="0"/>
      <c r="UZT538" s="0"/>
      <c r="UZU538" s="0"/>
      <c r="UZV538" s="0"/>
      <c r="UZW538" s="0"/>
      <c r="UZX538" s="0"/>
      <c r="UZY538" s="0"/>
      <c r="UZZ538" s="0"/>
      <c r="VAA538" s="0"/>
      <c r="VAB538" s="0"/>
      <c r="VAC538" s="0"/>
      <c r="VAD538" s="0"/>
      <c r="VAE538" s="0"/>
      <c r="VAF538" s="0"/>
      <c r="VAG538" s="0"/>
      <c r="VAH538" s="0"/>
      <c r="VAI538" s="0"/>
      <c r="VAJ538" s="0"/>
      <c r="VAK538" s="0"/>
      <c r="VAL538" s="0"/>
      <c r="VAM538" s="0"/>
      <c r="VAN538" s="0"/>
      <c r="VAO538" s="0"/>
      <c r="VAP538" s="0"/>
      <c r="VAQ538" s="0"/>
      <c r="VAR538" s="0"/>
      <c r="VAS538" s="0"/>
      <c r="VAT538" s="0"/>
      <c r="VAU538" s="0"/>
      <c r="VAV538" s="0"/>
      <c r="VAW538" s="0"/>
      <c r="VAX538" s="0"/>
      <c r="VAY538" s="0"/>
      <c r="VAZ538" s="0"/>
      <c r="VBA538" s="0"/>
      <c r="VBB538" s="0"/>
      <c r="VBC538" s="0"/>
      <c r="VBD538" s="0"/>
      <c r="VBE538" s="0"/>
      <c r="VBF538" s="0"/>
      <c r="VBG538" s="0"/>
      <c r="VBH538" s="0"/>
      <c r="VBI538" s="0"/>
      <c r="VBJ538" s="0"/>
      <c r="VBK538" s="0"/>
      <c r="VBL538" s="0"/>
      <c r="VBM538" s="0"/>
      <c r="VBN538" s="0"/>
      <c r="VBO538" s="0"/>
      <c r="VBP538" s="0"/>
      <c r="VBQ538" s="0"/>
      <c r="VBR538" s="0"/>
      <c r="VBS538" s="0"/>
      <c r="VBT538" s="0"/>
      <c r="VBU538" s="0"/>
      <c r="VBV538" s="0"/>
      <c r="VBW538" s="0"/>
      <c r="VBX538" s="0"/>
      <c r="VBY538" s="0"/>
      <c r="VBZ538" s="0"/>
      <c r="VCA538" s="0"/>
      <c r="VCB538" s="0"/>
      <c r="VCC538" s="0"/>
      <c r="VCD538" s="0"/>
      <c r="VCE538" s="0"/>
      <c r="VCF538" s="0"/>
      <c r="VCG538" s="0"/>
      <c r="VCH538" s="0"/>
      <c r="VCI538" s="0"/>
      <c r="VCJ538" s="0"/>
      <c r="VCK538" s="0"/>
      <c r="VCL538" s="0"/>
      <c r="VCM538" s="0"/>
      <c r="VCN538" s="0"/>
      <c r="VCO538" s="0"/>
      <c r="VCP538" s="0"/>
      <c r="VCQ538" s="0"/>
      <c r="VCR538" s="0"/>
      <c r="VCS538" s="0"/>
      <c r="VCT538" s="0"/>
      <c r="VCU538" s="0"/>
      <c r="VCV538" s="0"/>
      <c r="VCW538" s="0"/>
      <c r="VCX538" s="0"/>
      <c r="VCY538" s="0"/>
      <c r="VCZ538" s="0"/>
      <c r="VDA538" s="0"/>
      <c r="VDB538" s="0"/>
      <c r="VDC538" s="0"/>
      <c r="VDD538" s="0"/>
      <c r="VDE538" s="0"/>
      <c r="VDF538" s="0"/>
      <c r="VDG538" s="0"/>
      <c r="VDH538" s="0"/>
      <c r="VDI538" s="0"/>
      <c r="VDJ538" s="0"/>
      <c r="VDK538" s="0"/>
      <c r="VDL538" s="0"/>
      <c r="VDM538" s="0"/>
      <c r="VDN538" s="0"/>
      <c r="VDO538" s="0"/>
      <c r="VDP538" s="0"/>
      <c r="VDQ538" s="0"/>
      <c r="VDR538" s="0"/>
      <c r="VDS538" s="0"/>
      <c r="VDT538" s="0"/>
      <c r="VDU538" s="0"/>
      <c r="VDV538" s="0"/>
      <c r="VDW538" s="0"/>
      <c r="VDX538" s="0"/>
      <c r="VDY538" s="0"/>
      <c r="VDZ538" s="0"/>
      <c r="VEA538" s="0"/>
      <c r="VEB538" s="0"/>
      <c r="VEC538" s="0"/>
      <c r="VED538" s="0"/>
      <c r="VEE538" s="0"/>
      <c r="VEF538" s="0"/>
      <c r="VEG538" s="0"/>
      <c r="VEH538" s="0"/>
      <c r="VEI538" s="0"/>
      <c r="VEJ538" s="0"/>
      <c r="VEK538" s="0"/>
      <c r="VEL538" s="0"/>
      <c r="VEM538" s="0"/>
      <c r="VEN538" s="0"/>
      <c r="VEO538" s="0"/>
      <c r="VEP538" s="0"/>
      <c r="VEQ538" s="0"/>
      <c r="VER538" s="0"/>
      <c r="VES538" s="0"/>
      <c r="VET538" s="0"/>
      <c r="VEU538" s="0"/>
      <c r="VEV538" s="0"/>
      <c r="VEW538" s="0"/>
      <c r="VEX538" s="0"/>
      <c r="VEY538" s="0"/>
      <c r="VEZ538" s="0"/>
      <c r="VFA538" s="0"/>
      <c r="VFB538" s="0"/>
      <c r="VFC538" s="0"/>
      <c r="VFD538" s="0"/>
      <c r="VFE538" s="0"/>
      <c r="VFF538" s="0"/>
      <c r="VFG538" s="0"/>
      <c r="VFH538" s="0"/>
      <c r="VFI538" s="0"/>
      <c r="VFJ538" s="0"/>
      <c r="VFK538" s="0"/>
      <c r="VFL538" s="0"/>
      <c r="VFM538" s="0"/>
      <c r="VFN538" s="0"/>
      <c r="VFO538" s="0"/>
      <c r="VFP538" s="0"/>
      <c r="VFQ538" s="0"/>
      <c r="VFR538" s="0"/>
      <c r="VFS538" s="0"/>
      <c r="VFT538" s="0"/>
      <c r="VFU538" s="0"/>
      <c r="VFV538" s="0"/>
      <c r="VFW538" s="0"/>
      <c r="VFX538" s="0"/>
      <c r="VFY538" s="0"/>
      <c r="VFZ538" s="0"/>
      <c r="VGA538" s="0"/>
      <c r="VGB538" s="0"/>
      <c r="VGC538" s="0"/>
      <c r="VGD538" s="0"/>
      <c r="VGE538" s="0"/>
      <c r="VGF538" s="0"/>
      <c r="VGG538" s="0"/>
      <c r="VGH538" s="0"/>
      <c r="VGI538" s="0"/>
      <c r="VGJ538" s="0"/>
      <c r="VGK538" s="0"/>
      <c r="VGL538" s="0"/>
      <c r="VGM538" s="0"/>
      <c r="VGN538" s="0"/>
      <c r="VGO538" s="0"/>
      <c r="VGP538" s="0"/>
      <c r="VGQ538" s="0"/>
      <c r="VGR538" s="0"/>
      <c r="VGS538" s="0"/>
      <c r="VGT538" s="0"/>
      <c r="VGU538" s="0"/>
      <c r="VGV538" s="0"/>
      <c r="VGW538" s="0"/>
      <c r="VGX538" s="0"/>
      <c r="VGY538" s="0"/>
      <c r="VGZ538" s="0"/>
      <c r="VHA538" s="0"/>
      <c r="VHB538" s="0"/>
      <c r="VHC538" s="0"/>
      <c r="VHD538" s="0"/>
      <c r="VHE538" s="0"/>
      <c r="VHF538" s="0"/>
      <c r="VHG538" s="0"/>
      <c r="VHH538" s="0"/>
      <c r="VHI538" s="0"/>
      <c r="VHJ538" s="0"/>
      <c r="VHK538" s="0"/>
      <c r="VHL538" s="0"/>
      <c r="VHM538" s="0"/>
      <c r="VHN538" s="0"/>
      <c r="VHO538" s="0"/>
      <c r="VHP538" s="0"/>
      <c r="VHQ538" s="0"/>
      <c r="VHR538" s="0"/>
      <c r="VHS538" s="0"/>
      <c r="VHT538" s="0"/>
      <c r="VHU538" s="0"/>
      <c r="VHV538" s="0"/>
      <c r="VHW538" s="0"/>
      <c r="VHX538" s="0"/>
      <c r="VHY538" s="0"/>
      <c r="VHZ538" s="0"/>
      <c r="VIA538" s="0"/>
      <c r="VIB538" s="0"/>
      <c r="VIC538" s="0"/>
      <c r="VID538" s="0"/>
      <c r="VIE538" s="0"/>
      <c r="VIF538" s="0"/>
      <c r="VIG538" s="0"/>
      <c r="VIH538" s="0"/>
      <c r="VII538" s="0"/>
      <c r="VIJ538" s="0"/>
      <c r="VIK538" s="0"/>
      <c r="VIL538" s="0"/>
      <c r="VIM538" s="0"/>
      <c r="VIN538" s="0"/>
      <c r="VIO538" s="0"/>
      <c r="VIP538" s="0"/>
      <c r="VIQ538" s="0"/>
      <c r="VIR538" s="0"/>
      <c r="VIS538" s="0"/>
      <c r="VIT538" s="0"/>
      <c r="VIU538" s="0"/>
      <c r="VIV538" s="0"/>
      <c r="VIW538" s="0"/>
      <c r="VIX538" s="0"/>
      <c r="VIY538" s="0"/>
      <c r="VIZ538" s="0"/>
      <c r="VJA538" s="0"/>
      <c r="VJB538" s="0"/>
      <c r="VJC538" s="0"/>
      <c r="VJD538" s="0"/>
      <c r="VJE538" s="0"/>
      <c r="VJF538" s="0"/>
      <c r="VJG538" s="0"/>
      <c r="VJH538" s="0"/>
      <c r="VJI538" s="0"/>
      <c r="VJJ538" s="0"/>
      <c r="VJK538" s="0"/>
      <c r="VJL538" s="0"/>
      <c r="VJM538" s="0"/>
      <c r="VJN538" s="0"/>
      <c r="VJO538" s="0"/>
      <c r="VJP538" s="0"/>
      <c r="VJQ538" s="0"/>
      <c r="VJR538" s="0"/>
      <c r="VJS538" s="0"/>
      <c r="VJT538" s="0"/>
      <c r="VJU538" s="0"/>
      <c r="VJV538" s="0"/>
      <c r="VJW538" s="0"/>
      <c r="VJX538" s="0"/>
      <c r="VJY538" s="0"/>
      <c r="VJZ538" s="0"/>
      <c r="VKA538" s="0"/>
      <c r="VKB538" s="0"/>
      <c r="VKC538" s="0"/>
      <c r="VKD538" s="0"/>
      <c r="VKE538" s="0"/>
      <c r="VKF538" s="0"/>
      <c r="VKG538" s="0"/>
      <c r="VKH538" s="0"/>
      <c r="VKI538" s="0"/>
      <c r="VKJ538" s="0"/>
      <c r="VKK538" s="0"/>
      <c r="VKL538" s="0"/>
      <c r="VKM538" s="0"/>
      <c r="VKN538" s="0"/>
      <c r="VKO538" s="0"/>
      <c r="VKP538" s="0"/>
      <c r="VKQ538" s="0"/>
      <c r="VKR538" s="0"/>
      <c r="VKS538" s="0"/>
      <c r="VKT538" s="0"/>
      <c r="VKU538" s="0"/>
      <c r="VKV538" s="0"/>
      <c r="VKW538" s="0"/>
      <c r="VKX538" s="0"/>
      <c r="VKY538" s="0"/>
      <c r="VKZ538" s="0"/>
      <c r="VLA538" s="0"/>
      <c r="VLB538" s="0"/>
      <c r="VLC538" s="0"/>
      <c r="VLD538" s="0"/>
      <c r="VLE538" s="0"/>
      <c r="VLF538" s="0"/>
      <c r="VLG538" s="0"/>
      <c r="VLH538" s="0"/>
      <c r="VLI538" s="0"/>
      <c r="VLJ538" s="0"/>
      <c r="VLK538" s="0"/>
      <c r="VLL538" s="0"/>
      <c r="VLM538" s="0"/>
      <c r="VLN538" s="0"/>
      <c r="VLO538" s="0"/>
      <c r="VLP538" s="0"/>
      <c r="VLQ538" s="0"/>
      <c r="VLR538" s="0"/>
      <c r="VLS538" s="0"/>
      <c r="VLT538" s="0"/>
      <c r="VLU538" s="0"/>
      <c r="VLV538" s="0"/>
      <c r="VLW538" s="0"/>
      <c r="VLX538" s="0"/>
      <c r="VLY538" s="0"/>
      <c r="VLZ538" s="0"/>
      <c r="VMA538" s="0"/>
      <c r="VMB538" s="0"/>
      <c r="VMC538" s="0"/>
      <c r="VMD538" s="0"/>
      <c r="VME538" s="0"/>
      <c r="VMF538" s="0"/>
      <c r="VMG538" s="0"/>
      <c r="VMH538" s="0"/>
      <c r="VMI538" s="0"/>
      <c r="VMJ538" s="0"/>
      <c r="VMK538" s="0"/>
      <c r="VML538" s="0"/>
      <c r="VMM538" s="0"/>
      <c r="VMN538" s="0"/>
      <c r="VMO538" s="0"/>
      <c r="VMP538" s="0"/>
      <c r="VMQ538" s="0"/>
      <c r="VMR538" s="0"/>
      <c r="VMS538" s="0"/>
      <c r="VMT538" s="0"/>
      <c r="VMU538" s="0"/>
      <c r="VMV538" s="0"/>
      <c r="VMW538" s="0"/>
      <c r="VMX538" s="0"/>
      <c r="VMY538" s="0"/>
      <c r="VMZ538" s="0"/>
      <c r="VNA538" s="0"/>
      <c r="VNB538" s="0"/>
      <c r="VNC538" s="0"/>
      <c r="VND538" s="0"/>
      <c r="VNE538" s="0"/>
      <c r="VNF538" s="0"/>
      <c r="VNG538" s="0"/>
      <c r="VNH538" s="0"/>
      <c r="VNI538" s="0"/>
      <c r="VNJ538" s="0"/>
      <c r="VNK538" s="0"/>
      <c r="VNL538" s="0"/>
      <c r="VNM538" s="0"/>
      <c r="VNN538" s="0"/>
      <c r="VNO538" s="0"/>
      <c r="VNP538" s="0"/>
      <c r="VNQ538" s="0"/>
      <c r="VNR538" s="0"/>
      <c r="VNS538" s="0"/>
      <c r="VNT538" s="0"/>
      <c r="VNU538" s="0"/>
      <c r="VNV538" s="0"/>
      <c r="VNW538" s="0"/>
      <c r="VNX538" s="0"/>
      <c r="VNY538" s="0"/>
      <c r="VNZ538" s="0"/>
      <c r="VOA538" s="0"/>
      <c r="VOB538" s="0"/>
      <c r="VOC538" s="0"/>
      <c r="VOD538" s="0"/>
      <c r="VOE538" s="0"/>
      <c r="VOF538" s="0"/>
      <c r="VOG538" s="0"/>
      <c r="VOH538" s="0"/>
      <c r="VOI538" s="0"/>
      <c r="VOJ538" s="0"/>
      <c r="VOK538" s="0"/>
      <c r="VOL538" s="0"/>
      <c r="VOM538" s="0"/>
      <c r="VON538" s="0"/>
      <c r="VOO538" s="0"/>
      <c r="VOP538" s="0"/>
      <c r="VOQ538" s="0"/>
      <c r="VOR538" s="0"/>
      <c r="VOS538" s="0"/>
      <c r="VOT538" s="0"/>
      <c r="VOU538" s="0"/>
      <c r="VOV538" s="0"/>
      <c r="VOW538" s="0"/>
      <c r="VOX538" s="0"/>
      <c r="VOY538" s="0"/>
      <c r="VOZ538" s="0"/>
      <c r="VPA538" s="0"/>
      <c r="VPB538" s="0"/>
      <c r="VPC538" s="0"/>
      <c r="VPD538" s="0"/>
      <c r="VPE538" s="0"/>
      <c r="VPF538" s="0"/>
      <c r="VPG538" s="0"/>
      <c r="VPH538" s="0"/>
      <c r="VPI538" s="0"/>
      <c r="VPJ538" s="0"/>
      <c r="VPK538" s="0"/>
      <c r="VPL538" s="0"/>
      <c r="VPM538" s="0"/>
      <c r="VPN538" s="0"/>
      <c r="VPO538" s="0"/>
      <c r="VPP538" s="0"/>
      <c r="VPQ538" s="0"/>
      <c r="VPR538" s="0"/>
      <c r="VPS538" s="0"/>
      <c r="VPT538" s="0"/>
      <c r="VPU538" s="0"/>
      <c r="VPV538" s="0"/>
      <c r="VPW538" s="0"/>
      <c r="VPX538" s="0"/>
      <c r="VPY538" s="0"/>
      <c r="VPZ538" s="0"/>
      <c r="VQA538" s="0"/>
      <c r="VQB538" s="0"/>
      <c r="VQC538" s="0"/>
      <c r="VQD538" s="0"/>
      <c r="VQE538" s="0"/>
      <c r="VQF538" s="0"/>
      <c r="VQG538" s="0"/>
      <c r="VQH538" s="0"/>
      <c r="VQI538" s="0"/>
      <c r="VQJ538" s="0"/>
      <c r="VQK538" s="0"/>
      <c r="VQL538" s="0"/>
      <c r="VQM538" s="0"/>
      <c r="VQN538" s="0"/>
      <c r="VQO538" s="0"/>
      <c r="VQP538" s="0"/>
      <c r="VQQ538" s="0"/>
      <c r="VQR538" s="0"/>
      <c r="VQS538" s="0"/>
      <c r="VQT538" s="0"/>
      <c r="VQU538" s="0"/>
      <c r="VQV538" s="0"/>
      <c r="VQW538" s="0"/>
      <c r="VQX538" s="0"/>
      <c r="VQY538" s="0"/>
      <c r="VQZ538" s="0"/>
      <c r="VRA538" s="0"/>
      <c r="VRB538" s="0"/>
      <c r="VRC538" s="0"/>
      <c r="VRD538" s="0"/>
      <c r="VRE538" s="0"/>
      <c r="VRF538" s="0"/>
      <c r="VRG538" s="0"/>
      <c r="VRH538" s="0"/>
      <c r="VRI538" s="0"/>
      <c r="VRJ538" s="0"/>
      <c r="VRK538" s="0"/>
      <c r="VRL538" s="0"/>
      <c r="VRM538" s="0"/>
      <c r="VRN538" s="0"/>
      <c r="VRO538" s="0"/>
      <c r="VRP538" s="0"/>
      <c r="VRQ538" s="0"/>
      <c r="VRR538" s="0"/>
      <c r="VRS538" s="0"/>
      <c r="VRT538" s="0"/>
      <c r="VRU538" s="0"/>
      <c r="VRV538" s="0"/>
      <c r="VRW538" s="0"/>
      <c r="VRX538" s="0"/>
      <c r="VRY538" s="0"/>
      <c r="VRZ538" s="0"/>
      <c r="VSA538" s="0"/>
      <c r="VSB538" s="0"/>
      <c r="VSC538" s="0"/>
      <c r="VSD538" s="0"/>
      <c r="VSE538" s="0"/>
      <c r="VSF538" s="0"/>
      <c r="VSG538" s="0"/>
      <c r="VSH538" s="0"/>
      <c r="VSI538" s="0"/>
      <c r="VSJ538" s="0"/>
      <c r="VSK538" s="0"/>
      <c r="VSL538" s="0"/>
      <c r="VSM538" s="0"/>
      <c r="VSN538" s="0"/>
      <c r="VSO538" s="0"/>
      <c r="VSP538" s="0"/>
      <c r="VSQ538" s="0"/>
      <c r="VSR538" s="0"/>
      <c r="VSS538" s="0"/>
      <c r="VST538" s="0"/>
      <c r="VSU538" s="0"/>
      <c r="VSV538" s="0"/>
      <c r="VSW538" s="0"/>
      <c r="VSX538" s="0"/>
      <c r="VSY538" s="0"/>
      <c r="VSZ538" s="0"/>
      <c r="VTA538" s="0"/>
      <c r="VTB538" s="0"/>
      <c r="VTC538" s="0"/>
      <c r="VTD538" s="0"/>
      <c r="VTE538" s="0"/>
      <c r="VTF538" s="0"/>
      <c r="VTG538" s="0"/>
      <c r="VTH538" s="0"/>
      <c r="VTI538" s="0"/>
      <c r="VTJ538" s="0"/>
      <c r="VTK538" s="0"/>
      <c r="VTL538" s="0"/>
      <c r="VTM538" s="0"/>
      <c r="VTN538" s="0"/>
      <c r="VTO538" s="0"/>
      <c r="VTP538" s="0"/>
      <c r="VTQ538" s="0"/>
      <c r="VTR538" s="0"/>
      <c r="VTS538" s="0"/>
      <c r="VTT538" s="0"/>
      <c r="VTU538" s="0"/>
      <c r="VTV538" s="0"/>
      <c r="VTW538" s="0"/>
      <c r="VTX538" s="0"/>
      <c r="VTY538" s="0"/>
      <c r="VTZ538" s="0"/>
      <c r="VUA538" s="0"/>
      <c r="VUB538" s="0"/>
      <c r="VUC538" s="0"/>
      <c r="VUD538" s="0"/>
      <c r="VUE538" s="0"/>
      <c r="VUF538" s="0"/>
      <c r="VUG538" s="0"/>
      <c r="VUH538" s="0"/>
      <c r="VUI538" s="0"/>
      <c r="VUJ538" s="0"/>
      <c r="VUK538" s="0"/>
      <c r="VUL538" s="0"/>
      <c r="VUM538" s="0"/>
      <c r="VUN538" s="0"/>
      <c r="VUO538" s="0"/>
      <c r="VUP538" s="0"/>
      <c r="VUQ538" s="0"/>
      <c r="VUR538" s="0"/>
      <c r="VUS538" s="0"/>
      <c r="VUT538" s="0"/>
      <c r="VUU538" s="0"/>
      <c r="VUV538" s="0"/>
      <c r="VUW538" s="0"/>
      <c r="VUX538" s="0"/>
      <c r="VUY538" s="0"/>
      <c r="VUZ538" s="0"/>
      <c r="VVA538" s="0"/>
      <c r="VVB538" s="0"/>
      <c r="VVC538" s="0"/>
      <c r="VVD538" s="0"/>
      <c r="VVE538" s="0"/>
      <c r="VVF538" s="0"/>
      <c r="VVG538" s="0"/>
      <c r="VVH538" s="0"/>
      <c r="VVI538" s="0"/>
      <c r="VVJ538" s="0"/>
      <c r="VVK538" s="0"/>
      <c r="VVL538" s="0"/>
      <c r="VVM538" s="0"/>
      <c r="VVN538" s="0"/>
      <c r="VVO538" s="0"/>
      <c r="VVP538" s="0"/>
      <c r="VVQ538" s="0"/>
      <c r="VVR538" s="0"/>
      <c r="VVS538" s="0"/>
      <c r="VVT538" s="0"/>
      <c r="VVU538" s="0"/>
      <c r="VVV538" s="0"/>
      <c r="VVW538" s="0"/>
      <c r="VVX538" s="0"/>
      <c r="VVY538" s="0"/>
      <c r="VVZ538" s="0"/>
      <c r="VWA538" s="0"/>
      <c r="VWB538" s="0"/>
      <c r="VWC538" s="0"/>
      <c r="VWD538" s="0"/>
      <c r="VWE538" s="0"/>
      <c r="VWF538" s="0"/>
      <c r="VWG538" s="0"/>
      <c r="VWH538" s="0"/>
      <c r="VWI538" s="0"/>
      <c r="VWJ538" s="0"/>
      <c r="VWK538" s="0"/>
      <c r="VWL538" s="0"/>
      <c r="VWM538" s="0"/>
      <c r="VWN538" s="0"/>
      <c r="VWO538" s="0"/>
      <c r="VWP538" s="0"/>
      <c r="VWQ538" s="0"/>
      <c r="VWR538" s="0"/>
      <c r="VWS538" s="0"/>
      <c r="VWT538" s="0"/>
      <c r="VWU538" s="0"/>
      <c r="VWV538" s="0"/>
      <c r="VWW538" s="0"/>
      <c r="VWX538" s="0"/>
      <c r="VWY538" s="0"/>
      <c r="VWZ538" s="0"/>
      <c r="VXA538" s="0"/>
      <c r="VXB538" s="0"/>
      <c r="VXC538" s="0"/>
      <c r="VXD538" s="0"/>
      <c r="VXE538" s="0"/>
      <c r="VXF538" s="0"/>
      <c r="VXG538" s="0"/>
      <c r="VXH538" s="0"/>
      <c r="VXI538" s="0"/>
      <c r="VXJ538" s="0"/>
      <c r="VXK538" s="0"/>
      <c r="VXL538" s="0"/>
      <c r="VXM538" s="0"/>
      <c r="VXN538" s="0"/>
      <c r="VXO538" s="0"/>
      <c r="VXP538" s="0"/>
      <c r="VXQ538" s="0"/>
      <c r="VXR538" s="0"/>
      <c r="VXS538" s="0"/>
      <c r="VXT538" s="0"/>
      <c r="VXU538" s="0"/>
      <c r="VXV538" s="0"/>
      <c r="VXW538" s="0"/>
      <c r="VXX538" s="0"/>
      <c r="VXY538" s="0"/>
      <c r="VXZ538" s="0"/>
      <c r="VYA538" s="0"/>
      <c r="VYB538" s="0"/>
      <c r="VYC538" s="0"/>
      <c r="VYD538" s="0"/>
      <c r="VYE538" s="0"/>
      <c r="VYF538" s="0"/>
      <c r="VYG538" s="0"/>
      <c r="VYH538" s="0"/>
      <c r="VYI538" s="0"/>
      <c r="VYJ538" s="0"/>
      <c r="VYK538" s="0"/>
      <c r="VYL538" s="0"/>
      <c r="VYM538" s="0"/>
      <c r="VYN538" s="0"/>
      <c r="VYO538" s="0"/>
      <c r="VYP538" s="0"/>
      <c r="VYQ538" s="0"/>
      <c r="VYR538" s="0"/>
      <c r="VYS538" s="0"/>
      <c r="VYT538" s="0"/>
      <c r="VYU538" s="0"/>
      <c r="VYV538" s="0"/>
      <c r="VYW538" s="0"/>
      <c r="VYX538" s="0"/>
      <c r="VYY538" s="0"/>
      <c r="VYZ538" s="0"/>
      <c r="VZA538" s="0"/>
      <c r="VZB538" s="0"/>
      <c r="VZC538" s="0"/>
      <c r="VZD538" s="0"/>
      <c r="VZE538" s="0"/>
      <c r="VZF538" s="0"/>
      <c r="VZG538" s="0"/>
      <c r="VZH538" s="0"/>
      <c r="VZI538" s="0"/>
      <c r="VZJ538" s="0"/>
      <c r="VZK538" s="0"/>
      <c r="VZL538" s="0"/>
      <c r="VZM538" s="0"/>
      <c r="VZN538" s="0"/>
      <c r="VZO538" s="0"/>
      <c r="VZP538" s="0"/>
      <c r="VZQ538" s="0"/>
      <c r="VZR538" s="0"/>
      <c r="VZS538" s="0"/>
      <c r="VZT538" s="0"/>
      <c r="VZU538" s="0"/>
      <c r="VZV538" s="0"/>
      <c r="VZW538" s="0"/>
      <c r="VZX538" s="0"/>
      <c r="VZY538" s="0"/>
      <c r="VZZ538" s="0"/>
      <c r="WAA538" s="0"/>
      <c r="WAB538" s="0"/>
      <c r="WAC538" s="0"/>
      <c r="WAD538" s="0"/>
      <c r="WAE538" s="0"/>
      <c r="WAF538" s="0"/>
      <c r="WAG538" s="0"/>
      <c r="WAH538" s="0"/>
      <c r="WAI538" s="0"/>
      <c r="WAJ538" s="0"/>
      <c r="WAK538" s="0"/>
      <c r="WAL538" s="0"/>
      <c r="WAM538" s="0"/>
      <c r="WAN538" s="0"/>
      <c r="WAO538" s="0"/>
      <c r="WAP538" s="0"/>
      <c r="WAQ538" s="0"/>
      <c r="WAR538" s="0"/>
      <c r="WAS538" s="0"/>
      <c r="WAT538" s="0"/>
      <c r="WAU538" s="0"/>
      <c r="WAV538" s="0"/>
      <c r="WAW538" s="0"/>
      <c r="WAX538" s="0"/>
      <c r="WAY538" s="0"/>
      <c r="WAZ538" s="0"/>
      <c r="WBA538" s="0"/>
      <c r="WBB538" s="0"/>
      <c r="WBC538" s="0"/>
      <c r="WBD538" s="0"/>
      <c r="WBE538" s="0"/>
      <c r="WBF538" s="0"/>
      <c r="WBG538" s="0"/>
      <c r="WBH538" s="0"/>
      <c r="WBI538" s="0"/>
      <c r="WBJ538" s="0"/>
      <c r="WBK538" s="0"/>
      <c r="WBL538" s="0"/>
      <c r="WBM538" s="0"/>
      <c r="WBN538" s="0"/>
      <c r="WBO538" s="0"/>
      <c r="WBP538" s="0"/>
      <c r="WBQ538" s="0"/>
      <c r="WBR538" s="0"/>
      <c r="WBS538" s="0"/>
      <c r="WBT538" s="0"/>
      <c r="WBU538" s="0"/>
      <c r="WBV538" s="0"/>
      <c r="WBW538" s="0"/>
      <c r="WBX538" s="0"/>
      <c r="WBY538" s="0"/>
      <c r="WBZ538" s="0"/>
      <c r="WCA538" s="0"/>
      <c r="WCB538" s="0"/>
      <c r="WCC538" s="0"/>
      <c r="WCD538" s="0"/>
      <c r="WCE538" s="0"/>
      <c r="WCF538" s="0"/>
      <c r="WCG538" s="0"/>
      <c r="WCH538" s="0"/>
      <c r="WCI538" s="0"/>
      <c r="WCJ538" s="0"/>
      <c r="WCK538" s="0"/>
      <c r="WCL538" s="0"/>
      <c r="WCM538" s="0"/>
      <c r="WCN538" s="0"/>
      <c r="WCO538" s="0"/>
      <c r="WCP538" s="0"/>
      <c r="WCQ538" s="0"/>
      <c r="WCR538" s="0"/>
      <c r="WCS538" s="0"/>
      <c r="WCT538" s="0"/>
      <c r="WCU538" s="0"/>
      <c r="WCV538" s="0"/>
      <c r="WCW538" s="0"/>
      <c r="WCX538" s="0"/>
      <c r="WCY538" s="0"/>
      <c r="WCZ538" s="0"/>
      <c r="WDA538" s="0"/>
      <c r="WDB538" s="0"/>
      <c r="WDC538" s="0"/>
      <c r="WDD538" s="0"/>
      <c r="WDE538" s="0"/>
      <c r="WDF538" s="0"/>
      <c r="WDG538" s="0"/>
      <c r="WDH538" s="0"/>
      <c r="WDI538" s="0"/>
      <c r="WDJ538" s="0"/>
      <c r="WDK538" s="0"/>
      <c r="WDL538" s="0"/>
      <c r="WDM538" s="0"/>
      <c r="WDN538" s="0"/>
      <c r="WDO538" s="0"/>
      <c r="WDP538" s="0"/>
      <c r="WDQ538" s="0"/>
      <c r="WDR538" s="0"/>
      <c r="WDS538" s="0"/>
      <c r="WDT538" s="0"/>
      <c r="WDU538" s="0"/>
      <c r="WDV538" s="0"/>
      <c r="WDW538" s="0"/>
      <c r="WDX538" s="0"/>
      <c r="WDY538" s="0"/>
      <c r="WDZ538" s="0"/>
      <c r="WEA538" s="0"/>
      <c r="WEB538" s="0"/>
      <c r="WEC538" s="0"/>
      <c r="WED538" s="0"/>
      <c r="WEE538" s="0"/>
      <c r="WEF538" s="0"/>
      <c r="WEG538" s="0"/>
      <c r="WEH538" s="0"/>
      <c r="WEI538" s="0"/>
      <c r="WEJ538" s="0"/>
      <c r="WEK538" s="0"/>
      <c r="WEL538" s="0"/>
      <c r="WEM538" s="0"/>
      <c r="WEN538" s="0"/>
      <c r="WEO538" s="0"/>
      <c r="WEP538" s="0"/>
      <c r="WEQ538" s="0"/>
      <c r="WER538" s="0"/>
      <c r="WES538" s="0"/>
      <c r="WET538" s="0"/>
      <c r="WEU538" s="0"/>
      <c r="WEV538" s="0"/>
      <c r="WEW538" s="0"/>
      <c r="WEX538" s="0"/>
      <c r="WEY538" s="0"/>
      <c r="WEZ538" s="0"/>
      <c r="WFA538" s="0"/>
      <c r="WFB538" s="0"/>
      <c r="WFC538" s="0"/>
      <c r="WFD538" s="0"/>
      <c r="WFE538" s="0"/>
      <c r="WFF538" s="0"/>
      <c r="WFG538" s="0"/>
      <c r="WFH538" s="0"/>
      <c r="WFI538" s="0"/>
      <c r="WFJ538" s="0"/>
      <c r="WFK538" s="0"/>
      <c r="WFL538" s="0"/>
      <c r="WFM538" s="0"/>
      <c r="WFN538" s="0"/>
      <c r="WFO538" s="0"/>
      <c r="WFP538" s="0"/>
      <c r="WFQ538" s="0"/>
      <c r="WFR538" s="0"/>
      <c r="WFS538" s="0"/>
      <c r="WFT538" s="0"/>
      <c r="WFU538" s="0"/>
      <c r="WFV538" s="0"/>
      <c r="WFW538" s="0"/>
      <c r="WFX538" s="0"/>
      <c r="WFY538" s="0"/>
      <c r="WFZ538" s="0"/>
      <c r="WGA538" s="0"/>
      <c r="WGB538" s="0"/>
      <c r="WGC538" s="0"/>
      <c r="WGD538" s="0"/>
      <c r="WGE538" s="0"/>
      <c r="WGF538" s="0"/>
      <c r="WGG538" s="0"/>
      <c r="WGH538" s="0"/>
      <c r="WGI538" s="0"/>
      <c r="WGJ538" s="0"/>
      <c r="WGK538" s="0"/>
      <c r="WGL538" s="0"/>
      <c r="WGM538" s="0"/>
      <c r="WGN538" s="0"/>
      <c r="WGO538" s="0"/>
      <c r="WGP538" s="0"/>
      <c r="WGQ538" s="0"/>
      <c r="WGR538" s="0"/>
      <c r="WGS538" s="0"/>
      <c r="WGT538" s="0"/>
      <c r="WGU538" s="0"/>
      <c r="WGV538" s="0"/>
      <c r="WGW538" s="0"/>
      <c r="WGX538" s="0"/>
      <c r="WGY538" s="0"/>
      <c r="WGZ538" s="0"/>
      <c r="WHA538" s="0"/>
      <c r="WHB538" s="0"/>
      <c r="WHC538" s="0"/>
      <c r="WHD538" s="0"/>
      <c r="WHE538" s="0"/>
      <c r="WHF538" s="0"/>
      <c r="WHG538" s="0"/>
      <c r="WHH538" s="0"/>
      <c r="WHI538" s="0"/>
      <c r="WHJ538" s="0"/>
      <c r="WHK538" s="0"/>
      <c r="WHL538" s="0"/>
      <c r="WHM538" s="0"/>
      <c r="WHN538" s="0"/>
      <c r="WHO538" s="0"/>
      <c r="WHP538" s="0"/>
      <c r="WHQ538" s="0"/>
      <c r="WHR538" s="0"/>
      <c r="WHS538" s="0"/>
      <c r="WHT538" s="0"/>
      <c r="WHU538" s="0"/>
      <c r="WHV538" s="0"/>
      <c r="WHW538" s="0"/>
      <c r="WHX538" s="0"/>
      <c r="WHY538" s="0"/>
      <c r="WHZ538" s="0"/>
      <c r="WIA538" s="0"/>
      <c r="WIB538" s="0"/>
      <c r="WIC538" s="0"/>
      <c r="WID538" s="0"/>
      <c r="WIE538" s="0"/>
      <c r="WIF538" s="0"/>
      <c r="WIG538" s="0"/>
      <c r="WIH538" s="0"/>
      <c r="WII538" s="0"/>
      <c r="WIJ538" s="0"/>
      <c r="WIK538" s="0"/>
      <c r="WIL538" s="0"/>
      <c r="WIM538" s="0"/>
      <c r="WIN538" s="0"/>
      <c r="WIO538" s="0"/>
      <c r="WIP538" s="0"/>
      <c r="WIQ538" s="0"/>
      <c r="WIR538" s="0"/>
      <c r="WIS538" s="0"/>
      <c r="WIT538" s="0"/>
      <c r="WIU538" s="0"/>
      <c r="WIV538" s="0"/>
      <c r="WIW538" s="0"/>
      <c r="WIX538" s="0"/>
      <c r="WIY538" s="0"/>
      <c r="WIZ538" s="0"/>
      <c r="WJA538" s="0"/>
      <c r="WJB538" s="0"/>
      <c r="WJC538" s="0"/>
      <c r="WJD538" s="0"/>
      <c r="WJE538" s="0"/>
      <c r="WJF538" s="0"/>
      <c r="WJG538" s="0"/>
      <c r="WJH538" s="0"/>
      <c r="WJI538" s="0"/>
      <c r="WJJ538" s="0"/>
      <c r="WJK538" s="0"/>
      <c r="WJL538" s="0"/>
      <c r="WJM538" s="0"/>
      <c r="WJN538" s="0"/>
      <c r="WJO538" s="0"/>
      <c r="WJP538" s="0"/>
      <c r="WJQ538" s="0"/>
      <c r="WJR538" s="0"/>
      <c r="WJS538" s="0"/>
      <c r="WJT538" s="0"/>
      <c r="WJU538" s="0"/>
      <c r="WJV538" s="0"/>
      <c r="WJW538" s="0"/>
      <c r="WJX538" s="0"/>
      <c r="WJY538" s="0"/>
      <c r="WJZ538" s="0"/>
      <c r="WKA538" s="0"/>
      <c r="WKB538" s="0"/>
      <c r="WKC538" s="0"/>
      <c r="WKD538" s="0"/>
      <c r="WKE538" s="0"/>
      <c r="WKF538" s="0"/>
      <c r="WKG538" s="0"/>
      <c r="WKH538" s="0"/>
      <c r="WKI538" s="0"/>
      <c r="WKJ538" s="0"/>
      <c r="WKK538" s="0"/>
      <c r="WKL538" s="0"/>
      <c r="WKM538" s="0"/>
      <c r="WKN538" s="0"/>
      <c r="WKO538" s="0"/>
      <c r="WKP538" s="0"/>
      <c r="WKQ538" s="0"/>
      <c r="WKR538" s="0"/>
      <c r="WKS538" s="0"/>
      <c r="WKT538" s="0"/>
      <c r="WKU538" s="0"/>
      <c r="WKV538" s="0"/>
      <c r="WKW538" s="0"/>
      <c r="WKX538" s="0"/>
      <c r="WKY538" s="0"/>
      <c r="WKZ538" s="0"/>
      <c r="WLA538" s="0"/>
      <c r="WLB538" s="0"/>
      <c r="WLC538" s="0"/>
      <c r="WLD538" s="0"/>
      <c r="WLE538" s="0"/>
      <c r="WLF538" s="0"/>
      <c r="WLG538" s="0"/>
      <c r="WLH538" s="0"/>
      <c r="WLI538" s="0"/>
      <c r="WLJ538" s="0"/>
      <c r="WLK538" s="0"/>
      <c r="WLL538" s="0"/>
      <c r="WLM538" s="0"/>
      <c r="WLN538" s="0"/>
      <c r="WLO538" s="0"/>
      <c r="WLP538" s="0"/>
      <c r="WLQ538" s="0"/>
      <c r="WLR538" s="0"/>
      <c r="WLS538" s="0"/>
      <c r="WLT538" s="0"/>
      <c r="WLU538" s="0"/>
      <c r="WLV538" s="0"/>
      <c r="WLW538" s="0"/>
      <c r="WLX538" s="0"/>
      <c r="WLY538" s="0"/>
      <c r="WLZ538" s="0"/>
      <c r="WMA538" s="0"/>
      <c r="WMB538" s="0"/>
      <c r="WMC538" s="0"/>
      <c r="WMD538" s="0"/>
      <c r="WME538" s="0"/>
      <c r="WMF538" s="0"/>
      <c r="WMG538" s="0"/>
      <c r="WMH538" s="0"/>
      <c r="WMI538" s="0"/>
      <c r="WMJ538" s="0"/>
      <c r="WMK538" s="0"/>
      <c r="WML538" s="0"/>
      <c r="WMM538" s="0"/>
      <c r="WMN538" s="0"/>
      <c r="WMO538" s="0"/>
      <c r="WMP538" s="0"/>
      <c r="WMQ538" s="0"/>
      <c r="WMR538" s="0"/>
      <c r="WMS538" s="0"/>
      <c r="WMT538" s="0"/>
      <c r="WMU538" s="0"/>
      <c r="WMV538" s="0"/>
      <c r="WMW538" s="0"/>
      <c r="WMX538" s="0"/>
      <c r="WMY538" s="0"/>
      <c r="WMZ538" s="0"/>
      <c r="WNA538" s="0"/>
      <c r="WNB538" s="0"/>
      <c r="WNC538" s="0"/>
      <c r="WND538" s="0"/>
      <c r="WNE538" s="0"/>
      <c r="WNF538" s="0"/>
      <c r="WNG538" s="0"/>
      <c r="WNH538" s="0"/>
      <c r="WNI538" s="0"/>
      <c r="WNJ538" s="0"/>
      <c r="WNK538" s="0"/>
      <c r="WNL538" s="0"/>
      <c r="WNM538" s="0"/>
      <c r="WNN538" s="0"/>
      <c r="WNO538" s="0"/>
      <c r="WNP538" s="0"/>
      <c r="WNQ538" s="0"/>
      <c r="WNR538" s="0"/>
      <c r="WNS538" s="0"/>
      <c r="WNT538" s="0"/>
      <c r="WNU538" s="0"/>
      <c r="WNV538" s="0"/>
      <c r="WNW538" s="0"/>
      <c r="WNX538" s="0"/>
      <c r="WNY538" s="0"/>
      <c r="WNZ538" s="0"/>
      <c r="WOA538" s="0"/>
      <c r="WOB538" s="0"/>
      <c r="WOC538" s="0"/>
      <c r="WOD538" s="0"/>
      <c r="WOE538" s="0"/>
      <c r="WOF538" s="0"/>
      <c r="WOG538" s="0"/>
      <c r="WOH538" s="0"/>
      <c r="WOI538" s="0"/>
      <c r="WOJ538" s="0"/>
      <c r="WOK538" s="0"/>
      <c r="WOL538" s="0"/>
      <c r="WOM538" s="0"/>
      <c r="WON538" s="0"/>
      <c r="WOO538" s="0"/>
      <c r="WOP538" s="0"/>
      <c r="WOQ538" s="0"/>
      <c r="WOR538" s="0"/>
      <c r="WOS538" s="0"/>
      <c r="WOT538" s="0"/>
      <c r="WOU538" s="0"/>
      <c r="WOV538" s="0"/>
      <c r="WOW538" s="0"/>
      <c r="WOX538" s="0"/>
      <c r="WOY538" s="0"/>
      <c r="WOZ538" s="0"/>
      <c r="WPA538" s="0"/>
      <c r="WPB538" s="0"/>
      <c r="WPC538" s="0"/>
      <c r="WPD538" s="0"/>
      <c r="WPE538" s="0"/>
      <c r="WPF538" s="0"/>
      <c r="WPG538" s="0"/>
      <c r="WPH538" s="0"/>
      <c r="WPI538" s="0"/>
      <c r="WPJ538" s="0"/>
      <c r="WPK538" s="0"/>
      <c r="WPL538" s="0"/>
      <c r="WPM538" s="0"/>
      <c r="WPN538" s="0"/>
      <c r="WPO538" s="0"/>
      <c r="WPP538" s="0"/>
      <c r="WPQ538" s="0"/>
      <c r="WPR538" s="0"/>
      <c r="WPS538" s="0"/>
      <c r="WPT538" s="0"/>
      <c r="WPU538" s="0"/>
      <c r="WPV538" s="0"/>
      <c r="WPW538" s="0"/>
      <c r="WPX538" s="0"/>
      <c r="WPY538" s="0"/>
      <c r="WPZ538" s="0"/>
      <c r="WQA538" s="0"/>
      <c r="WQB538" s="0"/>
      <c r="WQC538" s="0"/>
      <c r="WQD538" s="0"/>
      <c r="WQE538" s="0"/>
      <c r="WQF538" s="0"/>
      <c r="WQG538" s="0"/>
      <c r="WQH538" s="0"/>
      <c r="WQI538" s="0"/>
      <c r="WQJ538" s="0"/>
      <c r="WQK538" s="0"/>
      <c r="WQL538" s="0"/>
      <c r="WQM538" s="0"/>
      <c r="WQN538" s="0"/>
      <c r="WQO538" s="0"/>
      <c r="WQP538" s="0"/>
      <c r="WQQ538" s="0"/>
      <c r="WQR538" s="0"/>
      <c r="WQS538" s="0"/>
      <c r="WQT538" s="0"/>
      <c r="WQU538" s="0"/>
      <c r="WQV538" s="0"/>
      <c r="WQW538" s="0"/>
      <c r="WQX538" s="0"/>
      <c r="WQY538" s="0"/>
      <c r="WQZ538" s="0"/>
      <c r="WRA538" s="0"/>
      <c r="WRB538" s="0"/>
      <c r="WRC538" s="0"/>
      <c r="WRD538" s="0"/>
      <c r="WRE538" s="0"/>
      <c r="WRF538" s="0"/>
      <c r="WRG538" s="0"/>
      <c r="WRH538" s="0"/>
      <c r="WRI538" s="0"/>
      <c r="WRJ538" s="0"/>
      <c r="WRK538" s="0"/>
      <c r="WRL538" s="0"/>
      <c r="WRM538" s="0"/>
      <c r="WRN538" s="0"/>
      <c r="WRO538" s="0"/>
      <c r="WRP538" s="0"/>
      <c r="WRQ538" s="0"/>
      <c r="WRR538" s="0"/>
      <c r="WRS538" s="0"/>
      <c r="WRT538" s="0"/>
      <c r="WRU538" s="0"/>
      <c r="WRV538" s="0"/>
      <c r="WRW538" s="0"/>
      <c r="WRX538" s="0"/>
      <c r="WRY538" s="0"/>
      <c r="WRZ538" s="0"/>
      <c r="WSA538" s="0"/>
      <c r="WSB538" s="0"/>
      <c r="WSC538" s="0"/>
      <c r="WSD538" s="0"/>
      <c r="WSE538" s="0"/>
      <c r="WSF538" s="0"/>
      <c r="WSG538" s="0"/>
      <c r="WSH538" s="0"/>
      <c r="WSI538" s="0"/>
      <c r="WSJ538" s="0"/>
      <c r="WSK538" s="0"/>
      <c r="WSL538" s="0"/>
      <c r="WSM538" s="0"/>
      <c r="WSN538" s="0"/>
      <c r="WSO538" s="0"/>
      <c r="WSP538" s="0"/>
      <c r="WSQ538" s="0"/>
      <c r="WSR538" s="0"/>
      <c r="WSS538" s="0"/>
      <c r="WST538" s="0"/>
      <c r="WSU538" s="0"/>
      <c r="WSV538" s="0"/>
      <c r="WSW538" s="0"/>
      <c r="WSX538" s="0"/>
      <c r="WSY538" s="0"/>
      <c r="WSZ538" s="0"/>
      <c r="WTA538" s="0"/>
      <c r="WTB538" s="0"/>
      <c r="WTC538" s="0"/>
      <c r="WTD538" s="0"/>
      <c r="WTE538" s="0"/>
      <c r="WTF538" s="0"/>
      <c r="WTG538" s="0"/>
      <c r="WTH538" s="0"/>
      <c r="WTI538" s="0"/>
      <c r="WTJ538" s="0"/>
      <c r="WTK538" s="0"/>
      <c r="WTL538" s="0"/>
      <c r="WTM538" s="0"/>
      <c r="WTN538" s="0"/>
      <c r="WTO538" s="0"/>
      <c r="WTP538" s="0"/>
      <c r="WTQ538" s="0"/>
      <c r="WTR538" s="0"/>
      <c r="WTS538" s="0"/>
      <c r="WTT538" s="0"/>
      <c r="WTU538" s="0"/>
      <c r="WTV538" s="0"/>
      <c r="WTW538" s="0"/>
      <c r="WTX538" s="0"/>
      <c r="WTY538" s="0"/>
      <c r="WTZ538" s="0"/>
      <c r="WUA538" s="0"/>
      <c r="WUB538" s="0"/>
      <c r="WUC538" s="0"/>
      <c r="WUD538" s="0"/>
      <c r="WUE538" s="0"/>
      <c r="WUF538" s="0"/>
      <c r="WUG538" s="0"/>
      <c r="WUH538" s="0"/>
      <c r="WUI538" s="0"/>
      <c r="WUJ538" s="0"/>
      <c r="WUK538" s="0"/>
      <c r="WUL538" s="0"/>
      <c r="WUM538" s="0"/>
      <c r="WUN538" s="0"/>
      <c r="WUO538" s="0"/>
      <c r="WUP538" s="0"/>
      <c r="WUQ538" s="0"/>
      <c r="WUR538" s="0"/>
      <c r="WUS538" s="0"/>
      <c r="WUT538" s="0"/>
      <c r="WUU538" s="0"/>
      <c r="WUV538" s="0"/>
      <c r="WUW538" s="0"/>
      <c r="WUX538" s="0"/>
      <c r="WUY538" s="0"/>
      <c r="WUZ538" s="0"/>
      <c r="WVA538" s="0"/>
      <c r="WVB538" s="0"/>
      <c r="WVC538" s="0"/>
      <c r="WVD538" s="0"/>
      <c r="WVE538" s="0"/>
      <c r="WVF538" s="0"/>
      <c r="WVG538" s="0"/>
      <c r="WVH538" s="0"/>
      <c r="WVI538" s="0"/>
      <c r="WVJ538" s="0"/>
      <c r="WVK538" s="0"/>
      <c r="WVL538" s="0"/>
      <c r="WVM538" s="0"/>
      <c r="WVN538" s="0"/>
      <c r="WVO538" s="0"/>
      <c r="WVP538" s="0"/>
      <c r="WVQ538" s="0"/>
      <c r="WVR538" s="0"/>
      <c r="WVS538" s="0"/>
      <c r="WVT538" s="0"/>
      <c r="WVU538" s="0"/>
      <c r="WVV538" s="0"/>
      <c r="WVW538" s="0"/>
      <c r="WVX538" s="0"/>
      <c r="WVY538" s="0"/>
      <c r="WVZ538" s="0"/>
      <c r="WWA538" s="0"/>
      <c r="WWB538" s="0"/>
      <c r="WWC538" s="0"/>
      <c r="WWD538" s="0"/>
      <c r="WWE538" s="0"/>
      <c r="WWF538" s="0"/>
      <c r="WWG538" s="0"/>
      <c r="WWH538" s="0"/>
      <c r="WWI538" s="0"/>
      <c r="WWJ538" s="0"/>
      <c r="WWK538" s="0"/>
      <c r="WWL538" s="0"/>
      <c r="WWM538" s="0"/>
      <c r="WWN538" s="0"/>
      <c r="WWO538" s="0"/>
      <c r="WWP538" s="0"/>
      <c r="WWQ538" s="0"/>
      <c r="WWR538" s="0"/>
      <c r="WWS538" s="0"/>
      <c r="WWT538" s="0"/>
      <c r="WWU538" s="0"/>
      <c r="WWV538" s="0"/>
      <c r="WWW538" s="0"/>
      <c r="WWX538" s="0"/>
      <c r="WWY538" s="0"/>
      <c r="WWZ538" s="0"/>
      <c r="WXA538" s="0"/>
      <c r="WXB538" s="0"/>
      <c r="WXC538" s="0"/>
      <c r="WXD538" s="0"/>
      <c r="WXE538" s="0"/>
      <c r="WXF538" s="0"/>
      <c r="WXG538" s="0"/>
      <c r="WXH538" s="0"/>
      <c r="WXI538" s="0"/>
      <c r="WXJ538" s="0"/>
      <c r="WXK538" s="0"/>
      <c r="WXL538" s="0"/>
      <c r="WXM538" s="0"/>
      <c r="WXN538" s="0"/>
      <c r="WXO538" s="0"/>
      <c r="WXP538" s="0"/>
      <c r="WXQ538" s="0"/>
      <c r="WXR538" s="0"/>
      <c r="WXS538" s="0"/>
      <c r="WXT538" s="0"/>
      <c r="WXU538" s="0"/>
      <c r="WXV538" s="0"/>
      <c r="WXW538" s="0"/>
      <c r="WXX538" s="0"/>
      <c r="WXY538" s="0"/>
      <c r="WXZ538" s="0"/>
      <c r="WYA538" s="0"/>
      <c r="WYB538" s="0"/>
      <c r="WYC538" s="0"/>
      <c r="WYD538" s="0"/>
      <c r="WYE538" s="0"/>
      <c r="WYF538" s="0"/>
      <c r="WYG538" s="0"/>
      <c r="WYH538" s="0"/>
      <c r="WYI538" s="0"/>
      <c r="WYJ538" s="0"/>
      <c r="WYK538" s="0"/>
      <c r="WYL538" s="0"/>
      <c r="WYM538" s="0"/>
      <c r="WYN538" s="0"/>
      <c r="WYO538" s="0"/>
      <c r="WYP538" s="0"/>
      <c r="WYQ538" s="0"/>
      <c r="WYR538" s="0"/>
      <c r="WYS538" s="0"/>
      <c r="WYT538" s="0"/>
      <c r="WYU538" s="0"/>
      <c r="WYV538" s="0"/>
      <c r="WYW538" s="0"/>
      <c r="WYX538" s="0"/>
      <c r="WYY538" s="0"/>
      <c r="WYZ538" s="0"/>
      <c r="WZA538" s="0"/>
      <c r="WZB538" s="0"/>
      <c r="WZC538" s="0"/>
      <c r="WZD538" s="0"/>
      <c r="WZE538" s="0"/>
      <c r="WZF538" s="0"/>
      <c r="WZG538" s="0"/>
      <c r="WZH538" s="0"/>
      <c r="WZI538" s="0"/>
      <c r="WZJ538" s="0"/>
      <c r="WZK538" s="0"/>
      <c r="WZL538" s="0"/>
      <c r="WZM538" s="0"/>
      <c r="WZN538" s="0"/>
      <c r="WZO538" s="0"/>
      <c r="WZP538" s="0"/>
      <c r="WZQ538" s="0"/>
      <c r="WZR538" s="0"/>
      <c r="WZS538" s="0"/>
      <c r="WZT538" s="0"/>
      <c r="WZU538" s="0"/>
      <c r="WZV538" s="0"/>
      <c r="WZW538" s="0"/>
      <c r="WZX538" s="0"/>
      <c r="WZY538" s="0"/>
      <c r="WZZ538" s="0"/>
      <c r="XAA538" s="0"/>
      <c r="XAB538" s="0"/>
      <c r="XAC538" s="0"/>
      <c r="XAD538" s="0"/>
      <c r="XAE538" s="0"/>
      <c r="XAF538" s="0"/>
      <c r="XAG538" s="0"/>
      <c r="XAH538" s="0"/>
      <c r="XAI538" s="0"/>
      <c r="XAJ538" s="0"/>
      <c r="XAK538" s="0"/>
      <c r="XAL538" s="0"/>
      <c r="XAM538" s="0"/>
      <c r="XAN538" s="0"/>
      <c r="XAO538" s="0"/>
      <c r="XAP538" s="0"/>
      <c r="XAQ538" s="0"/>
      <c r="XAR538" s="0"/>
      <c r="XAS538" s="0"/>
      <c r="XAT538" s="0"/>
      <c r="XAU538" s="0"/>
      <c r="XAV538" s="0"/>
      <c r="XAW538" s="0"/>
      <c r="XAX538" s="0"/>
      <c r="XAY538" s="0"/>
      <c r="XAZ538" s="0"/>
      <c r="XBA538" s="0"/>
      <c r="XBB538" s="0"/>
      <c r="XBC538" s="0"/>
      <c r="XBD538" s="0"/>
      <c r="XBE538" s="0"/>
      <c r="XBF538" s="0"/>
      <c r="XBG538" s="0"/>
      <c r="XBH538" s="0"/>
      <c r="XBI538" s="0"/>
      <c r="XBJ538" s="0"/>
      <c r="XBK538" s="0"/>
      <c r="XBL538" s="0"/>
      <c r="XBM538" s="0"/>
      <c r="XBN538" s="0"/>
      <c r="XBO538" s="0"/>
      <c r="XBP538" s="0"/>
      <c r="XBQ538" s="0"/>
      <c r="XBR538" s="0"/>
      <c r="XBS538" s="0"/>
      <c r="XBT538" s="0"/>
      <c r="XBU538" s="0"/>
      <c r="XBV538" s="0"/>
      <c r="XBW538" s="0"/>
      <c r="XBX538" s="0"/>
      <c r="XBY538" s="0"/>
      <c r="XBZ538" s="0"/>
      <c r="XCA538" s="0"/>
      <c r="XCB538" s="0"/>
      <c r="XCC538" s="0"/>
      <c r="XCD538" s="0"/>
      <c r="XCE538" s="0"/>
      <c r="XCF538" s="0"/>
      <c r="XCG538" s="0"/>
      <c r="XCH538" s="0"/>
      <c r="XCI538" s="0"/>
      <c r="XCJ538" s="0"/>
      <c r="XCK538" s="0"/>
      <c r="XCL538" s="0"/>
      <c r="XCM538" s="0"/>
      <c r="XCN538" s="0"/>
      <c r="XCO538" s="0"/>
      <c r="XCP538" s="0"/>
      <c r="XCQ538" s="0"/>
      <c r="XCR538" s="0"/>
      <c r="XCS538" s="0"/>
      <c r="XCT538" s="0"/>
      <c r="XCU538" s="0"/>
      <c r="XCV538" s="0"/>
      <c r="XCW538" s="0"/>
      <c r="XCX538" s="0"/>
      <c r="XCY538" s="0"/>
      <c r="XCZ538" s="0"/>
      <c r="XDA538" s="0"/>
      <c r="XDB538" s="0"/>
      <c r="XDC538" s="0"/>
      <c r="XDD538" s="0"/>
      <c r="XDE538" s="0"/>
      <c r="XDF538" s="0"/>
      <c r="XDG538" s="0"/>
      <c r="XDH538" s="0"/>
      <c r="XDI538" s="0"/>
      <c r="XDJ538" s="0"/>
      <c r="XDK538" s="0"/>
      <c r="XDL538" s="0"/>
      <c r="XDM538" s="0"/>
      <c r="XDN538" s="0"/>
      <c r="XDO538" s="0"/>
      <c r="XDP538" s="0"/>
      <c r="XDQ538" s="0"/>
      <c r="XDR538" s="0"/>
      <c r="XDS538" s="0"/>
      <c r="XDT538" s="0"/>
      <c r="XDU538" s="0"/>
      <c r="XDV538" s="0"/>
      <c r="XDW538" s="0"/>
      <c r="XDX538" s="0"/>
      <c r="XDY538" s="0"/>
      <c r="XDZ538" s="0"/>
      <c r="XEA538" s="0"/>
      <c r="XEB538" s="0"/>
      <c r="XEC538" s="0"/>
      <c r="XED538" s="0"/>
      <c r="XEE538" s="0"/>
      <c r="XEF538" s="0"/>
      <c r="XEG538" s="0"/>
      <c r="XEH538" s="0"/>
      <c r="XEI538" s="0"/>
      <c r="XEJ538" s="0"/>
      <c r="XEK538" s="0"/>
      <c r="XEL538" s="0"/>
      <c r="XEM538" s="0"/>
      <c r="XEN538" s="0"/>
      <c r="XEO538" s="0"/>
      <c r="XEP538" s="0"/>
      <c r="XEQ538" s="0"/>
      <c r="XER538" s="0"/>
      <c r="XES538" s="0"/>
      <c r="XET538" s="0"/>
      <c r="XEU538" s="0"/>
      <c r="XEV538" s="0"/>
      <c r="XEW538" s="0"/>
      <c r="XEX538" s="0"/>
      <c r="XEY538" s="0"/>
      <c r="XEZ538" s="0"/>
      <c r="XFA538" s="0"/>
      <c r="XFB538" s="0"/>
      <c r="XFC538" s="0"/>
      <c r="XFD538" s="0"/>
    </row>
    <row r="539" s="169" customFormat="true" ht="21" hidden="false" customHeight="true" outlineLevel="1" collapsed="false">
      <c r="B539" s="229"/>
      <c r="C539" s="230" t="s">
        <v>206</v>
      </c>
      <c r="D539" s="230"/>
      <c r="E539" s="230"/>
      <c r="F539" s="197" t="s">
        <v>190</v>
      </c>
      <c r="G539" s="198" t="s">
        <v>191</v>
      </c>
      <c r="H539" s="198"/>
      <c r="I539" s="198"/>
      <c r="J539" s="198" t="s">
        <v>192</v>
      </c>
      <c r="K539" s="198"/>
      <c r="L539" s="198"/>
      <c r="M539" s="198" t="s">
        <v>193</v>
      </c>
      <c r="N539" s="198"/>
      <c r="O539" s="198"/>
      <c r="P539" s="198" t="s">
        <v>194</v>
      </c>
      <c r="Q539" s="198"/>
      <c r="R539" s="198"/>
      <c r="S539" s="198" t="s">
        <v>195</v>
      </c>
      <c r="T539" s="198"/>
      <c r="U539" s="198"/>
      <c r="V539" s="198" t="s">
        <v>196</v>
      </c>
      <c r="W539" s="198"/>
      <c r="X539" s="198"/>
      <c r="Y539" s="199" t="s">
        <v>207</v>
      </c>
      <c r="Z539" s="199" t="s">
        <v>198</v>
      </c>
    </row>
    <row r="540" s="169" customFormat="true" ht="22.5" hidden="false" customHeight="true" outlineLevel="1" collapsed="false">
      <c r="B540" s="229"/>
      <c r="C540" s="230"/>
      <c r="D540" s="230"/>
      <c r="E540" s="230"/>
      <c r="F540" s="197"/>
      <c r="G540" s="201" t="s">
        <v>199</v>
      </c>
      <c r="H540" s="202" t="s">
        <v>200</v>
      </c>
      <c r="I540" s="203" t="s">
        <v>201</v>
      </c>
      <c r="J540" s="201" t="s">
        <v>199</v>
      </c>
      <c r="K540" s="202" t="s">
        <v>200</v>
      </c>
      <c r="L540" s="203" t="s">
        <v>201</v>
      </c>
      <c r="M540" s="201" t="s">
        <v>199</v>
      </c>
      <c r="N540" s="202" t="s">
        <v>200</v>
      </c>
      <c r="O540" s="203" t="s">
        <v>201</v>
      </c>
      <c r="P540" s="201" t="s">
        <v>199</v>
      </c>
      <c r="Q540" s="202" t="s">
        <v>200</v>
      </c>
      <c r="R540" s="203" t="s">
        <v>201</v>
      </c>
      <c r="S540" s="201" t="s">
        <v>199</v>
      </c>
      <c r="T540" s="202" t="s">
        <v>200</v>
      </c>
      <c r="U540" s="203" t="s">
        <v>201</v>
      </c>
      <c r="V540" s="201" t="s">
        <v>199</v>
      </c>
      <c r="W540" s="202" t="s">
        <v>200</v>
      </c>
      <c r="X540" s="203" t="s">
        <v>201</v>
      </c>
      <c r="Y540" s="199"/>
      <c r="Z540" s="199"/>
    </row>
    <row r="541" s="169" customFormat="true" ht="20.25" hidden="false" customHeight="true" outlineLevel="1" collapsed="false">
      <c r="B541" s="229"/>
      <c r="C541" s="230"/>
      <c r="D541" s="230"/>
      <c r="E541" s="230"/>
      <c r="F541" s="197"/>
      <c r="G541" s="204" t="s">
        <v>202</v>
      </c>
      <c r="H541" s="204" t="s">
        <v>202</v>
      </c>
      <c r="I541" s="203"/>
      <c r="J541" s="204" t="s">
        <v>202</v>
      </c>
      <c r="K541" s="204" t="str">
        <f aca="false">IF(INDEX('Reference Data'!$G$5:$G$18,MATCH('Reference Data'!$C$4,'Reference Data'!$F$5:$F$21,0),1)&gt;=K$22,"Actual","Forecast")</f>
        <v>Actual</v>
      </c>
      <c r="L541" s="203"/>
      <c r="M541" s="204" t="str">
        <f aca="false">IF(INDEX('Reference Data'!$G$5:$G$18,MATCH('Reference Data'!$C$4,'Reference Data'!$F$5:$F$21,0),1)&gt;=M$22,"Actual","Forecast")</f>
        <v>Actual</v>
      </c>
      <c r="N541" s="204" t="str">
        <f aca="false">IF(INDEX('Reference Data'!$G$5:$G$18,MATCH('Reference Data'!$C$4,'Reference Data'!$F$5:$F$21,0),1)&gt;=N$22,"Actual","Forecast")</f>
        <v>Actual</v>
      </c>
      <c r="O541" s="203"/>
      <c r="P541" s="204" t="str">
        <f aca="false">IF(INDEX('Reference Data'!$G$5:$G$18,MATCH('Reference Data'!$C$4,'Reference Data'!$F$5:$F$21,0),1)&gt;=P$22,"Actual","Forecast")</f>
        <v>Actual</v>
      </c>
      <c r="Q541" s="204" t="str">
        <f aca="false">IF(INDEX('Reference Data'!$G$5:$G$18,MATCH('Reference Data'!$C$4,'Reference Data'!$F$5:$F$21,0),1)&gt;=Q$22,"Actual","Forecast")</f>
        <v>Actual</v>
      </c>
      <c r="R541" s="203"/>
      <c r="S541" s="204" t="str">
        <f aca="false">IF(INDEX('Reference Data'!$G$5:$G$18,MATCH('Reference Data'!$C$4,'Reference Data'!$F$5:$F$21,0),1)&gt;=S$22,"Actual","Forecast")</f>
        <v>Actual</v>
      </c>
      <c r="T541" s="204" t="str">
        <f aca="false">IF(INDEX('Reference Data'!$G$5:$G$18,MATCH('Reference Data'!$C$4,'Reference Data'!$F$5:$F$21,0),1)&gt;=T$22,"Actual","Forecast")</f>
        <v>Forecast</v>
      </c>
      <c r="U541" s="203"/>
      <c r="V541" s="204" t="str">
        <f aca="false">IF(INDEX('Reference Data'!$G$5:$G$18,MATCH('Reference Data'!$C$4,'Reference Data'!$F$5:$F$21,0),1)&gt;=V$22,"Actual","Forecast")</f>
        <v>Forecast</v>
      </c>
      <c r="W541" s="204" t="str">
        <f aca="false">IF(INDEX('Reference Data'!$G$5:$G$18,MATCH('Reference Data'!$C$4,'Reference Data'!$F$5:$F$21,0),1)&gt;=W$22,"Actual","Forecast")</f>
        <v>Forecast</v>
      </c>
      <c r="X541" s="203"/>
      <c r="Y541" s="203"/>
      <c r="Z541" s="203"/>
    </row>
    <row r="542" customFormat="false" ht="14.25" hidden="false" customHeight="true" outlineLevel="1" collapsed="false">
      <c r="A542" s="169"/>
      <c r="B542" s="229"/>
      <c r="C542" s="240" t="s">
        <v>208</v>
      </c>
      <c r="D542" s="240"/>
      <c r="E542" s="240"/>
      <c r="F542" s="206"/>
      <c r="G542" s="243"/>
      <c r="H542" s="243"/>
      <c r="I542" s="208" t="n">
        <f aca="false">SUM(G542:H542)</f>
        <v>0</v>
      </c>
      <c r="J542" s="243"/>
      <c r="K542" s="243"/>
      <c r="L542" s="208" t="n">
        <f aca="false">SUM(J542:K542)</f>
        <v>0</v>
      </c>
      <c r="M542" s="243"/>
      <c r="N542" s="243"/>
      <c r="O542" s="208" t="n">
        <f aca="false">SUM(M542:N542)</f>
        <v>0</v>
      </c>
      <c r="P542" s="243"/>
      <c r="Q542" s="244"/>
      <c r="R542" s="208" t="n">
        <f aca="false">SUM(P542:Q542)</f>
        <v>0</v>
      </c>
      <c r="S542" s="243"/>
      <c r="T542" s="243"/>
      <c r="U542" s="208" t="n">
        <f aca="false">SUM(S542:T542)</f>
        <v>0</v>
      </c>
      <c r="V542" s="243"/>
      <c r="W542" s="243"/>
      <c r="X542" s="208" t="n">
        <f aca="false">SUM(V542:W542)</f>
        <v>0</v>
      </c>
      <c r="Y542" s="206"/>
      <c r="Z542" s="245" t="n">
        <f aca="false">SUM(O542,L542,I542,F542)+R542+U542+X542+Y542</f>
        <v>0</v>
      </c>
    </row>
    <row r="543" customFormat="false" ht="15.75" hidden="false" customHeight="true" outlineLevel="1" collapsed="false">
      <c r="A543" s="169"/>
      <c r="B543" s="229"/>
      <c r="C543" s="246" t="s">
        <v>209</v>
      </c>
      <c r="D543" s="246"/>
      <c r="E543" s="246"/>
      <c r="F543" s="247"/>
      <c r="G543" s="248"/>
      <c r="H543" s="248"/>
      <c r="I543" s="249" t="n">
        <f aca="false">SUM(G543:H543)</f>
        <v>0</v>
      </c>
      <c r="J543" s="248"/>
      <c r="K543" s="248"/>
      <c r="L543" s="249" t="n">
        <f aca="false">SUM(J543:K543)</f>
        <v>0</v>
      </c>
      <c r="M543" s="248"/>
      <c r="N543" s="248"/>
      <c r="O543" s="249" t="n">
        <f aca="false">SUM(M543:N543)</f>
        <v>0</v>
      </c>
      <c r="P543" s="248"/>
      <c r="Q543" s="250"/>
      <c r="R543" s="249" t="n">
        <f aca="false">SUM(P543:Q543)</f>
        <v>0</v>
      </c>
      <c r="S543" s="248"/>
      <c r="T543" s="248"/>
      <c r="U543" s="249" t="n">
        <f aca="false">SUM(S543:T543)</f>
        <v>0</v>
      </c>
      <c r="V543" s="248"/>
      <c r="W543" s="248"/>
      <c r="X543" s="249" t="n">
        <f aca="false">SUM(V543:W543)</f>
        <v>0</v>
      </c>
      <c r="Y543" s="247"/>
      <c r="Z543" s="251" t="n">
        <f aca="false">SUM(O543,L543,I543,F543)+R543+U543+X543+Y543</f>
        <v>0</v>
      </c>
    </row>
    <row r="544" customFormat="false" ht="15.75" hidden="false" customHeight="true" outlineLevel="1" collapsed="false">
      <c r="A544" s="169"/>
      <c r="B544" s="229"/>
      <c r="C544" s="252" t="s">
        <v>210</v>
      </c>
      <c r="D544" s="252"/>
      <c r="E544" s="252"/>
      <c r="F544" s="247"/>
      <c r="G544" s="248"/>
      <c r="H544" s="248"/>
      <c r="I544" s="249" t="n">
        <f aca="false">SUM(G544:H544)</f>
        <v>0</v>
      </c>
      <c r="J544" s="248"/>
      <c r="K544" s="248"/>
      <c r="L544" s="249" t="n">
        <f aca="false">SUM(J544:K544)</f>
        <v>0</v>
      </c>
      <c r="M544" s="248"/>
      <c r="N544" s="248"/>
      <c r="O544" s="249" t="n">
        <f aca="false">SUM(M544:N544)</f>
        <v>0</v>
      </c>
      <c r="P544" s="248"/>
      <c r="Q544" s="250"/>
      <c r="R544" s="249" t="n">
        <f aca="false">SUM(P544:Q544)</f>
        <v>0</v>
      </c>
      <c r="S544" s="248"/>
      <c r="T544" s="248"/>
      <c r="U544" s="249" t="n">
        <f aca="false">SUM(S544:T544)</f>
        <v>0</v>
      </c>
      <c r="V544" s="248"/>
      <c r="W544" s="248"/>
      <c r="X544" s="249" t="n">
        <f aca="false">SUM(V544:W544)</f>
        <v>0</v>
      </c>
      <c r="Y544" s="247"/>
      <c r="Z544" s="251" t="n">
        <f aca="false">SUM(O544,L544,I544,F544)+R544+U544+X544+Y544</f>
        <v>0</v>
      </c>
    </row>
    <row r="545" customFormat="false" ht="15.75" hidden="false" customHeight="true" outlineLevel="1" collapsed="false">
      <c r="A545" s="169"/>
      <c r="B545" s="229"/>
      <c r="C545" s="253" t="s">
        <v>211</v>
      </c>
      <c r="D545" s="253"/>
      <c r="E545" s="253"/>
      <c r="F545" s="254" t="n">
        <f aca="false">F542+F543</f>
        <v>0</v>
      </c>
      <c r="G545" s="254" t="n">
        <f aca="false">G542+G543</f>
        <v>0</v>
      </c>
      <c r="H545" s="254" t="n">
        <f aca="false">H542+H543</f>
        <v>0</v>
      </c>
      <c r="I545" s="254" t="n">
        <f aca="false">I542+I543</f>
        <v>0</v>
      </c>
      <c r="J545" s="254" t="n">
        <f aca="false">J542+J543</f>
        <v>0</v>
      </c>
      <c r="K545" s="254" t="n">
        <f aca="false">K542+K543</f>
        <v>0</v>
      </c>
      <c r="L545" s="254" t="n">
        <f aca="false">L542+L543</f>
        <v>0</v>
      </c>
      <c r="M545" s="254" t="n">
        <f aca="false">M542+M543</f>
        <v>0</v>
      </c>
      <c r="N545" s="254" t="n">
        <f aca="false">N542+N543</f>
        <v>0</v>
      </c>
      <c r="O545" s="254" t="n">
        <f aca="false">O542+O543</f>
        <v>0</v>
      </c>
      <c r="P545" s="254" t="n">
        <f aca="false">P542+P543</f>
        <v>0</v>
      </c>
      <c r="Q545" s="255" t="n">
        <f aca="false">Q542+Q543</f>
        <v>0</v>
      </c>
      <c r="R545" s="254" t="n">
        <f aca="false">R542+R543</f>
        <v>0</v>
      </c>
      <c r="S545" s="254" t="n">
        <f aca="false">S542+S543</f>
        <v>0</v>
      </c>
      <c r="T545" s="254" t="n">
        <f aca="false">T542+T543</f>
        <v>0</v>
      </c>
      <c r="U545" s="254" t="n">
        <f aca="false">U542+U543</f>
        <v>0</v>
      </c>
      <c r="V545" s="254" t="n">
        <f aca="false">V542+V543</f>
        <v>0</v>
      </c>
      <c r="W545" s="254" t="n">
        <f aca="false">W542+W543</f>
        <v>0</v>
      </c>
      <c r="X545" s="254" t="n">
        <f aca="false">X542+X543</f>
        <v>0</v>
      </c>
      <c r="Y545" s="254" t="n">
        <f aca="false">Y542+Y543</f>
        <v>0</v>
      </c>
      <c r="Z545" s="251" t="n">
        <f aca="false">Z542+Z543</f>
        <v>0</v>
      </c>
    </row>
    <row r="546" customFormat="false" ht="15.75" hidden="false" customHeight="true" outlineLevel="1" collapsed="false">
      <c r="A546" s="169"/>
      <c r="B546" s="229"/>
      <c r="C546" s="246" t="s">
        <v>212</v>
      </c>
      <c r="D546" s="246"/>
      <c r="E546" s="246"/>
      <c r="F546" s="247"/>
      <c r="G546" s="248"/>
      <c r="H546" s="248"/>
      <c r="I546" s="249" t="n">
        <f aca="false">SUM(G546:H546)</f>
        <v>0</v>
      </c>
      <c r="J546" s="248"/>
      <c r="K546" s="248"/>
      <c r="L546" s="249" t="n">
        <f aca="false">SUM(J546:K546)</f>
        <v>0</v>
      </c>
      <c r="M546" s="248"/>
      <c r="N546" s="248"/>
      <c r="O546" s="249" t="n">
        <f aca="false">SUM(M546:N546)</f>
        <v>0</v>
      </c>
      <c r="P546" s="248"/>
      <c r="Q546" s="250"/>
      <c r="R546" s="249" t="n">
        <f aca="false">SUM(P546:Q546)</f>
        <v>0</v>
      </c>
      <c r="S546" s="248"/>
      <c r="T546" s="248"/>
      <c r="U546" s="249" t="n">
        <f aca="false">SUM(S546:T546)</f>
        <v>0</v>
      </c>
      <c r="V546" s="248"/>
      <c r="W546" s="248"/>
      <c r="X546" s="249" t="n">
        <f aca="false">SUM(V546:W546)</f>
        <v>0</v>
      </c>
      <c r="Y546" s="247"/>
      <c r="Z546" s="251" t="n">
        <f aca="false">SUM(O546,L546,I546,F546)+R546+U546+X546+Y546</f>
        <v>0</v>
      </c>
    </row>
    <row r="547" customFormat="false" ht="15.75" hidden="false" customHeight="true" outlineLevel="1" collapsed="false">
      <c r="A547" s="169"/>
      <c r="B547" s="229"/>
      <c r="C547" s="252" t="s">
        <v>213</v>
      </c>
      <c r="D547" s="252"/>
      <c r="E547" s="252"/>
      <c r="F547" s="247"/>
      <c r="G547" s="248"/>
      <c r="H547" s="248"/>
      <c r="I547" s="249" t="n">
        <f aca="false">SUM(G547:H547)</f>
        <v>0</v>
      </c>
      <c r="J547" s="248"/>
      <c r="K547" s="248"/>
      <c r="L547" s="249" t="n">
        <f aca="false">SUM(J547:K547)</f>
        <v>0</v>
      </c>
      <c r="M547" s="248"/>
      <c r="N547" s="248"/>
      <c r="O547" s="249" t="n">
        <f aca="false">SUM(M547:N547)</f>
        <v>0</v>
      </c>
      <c r="P547" s="248"/>
      <c r="Q547" s="250"/>
      <c r="R547" s="249" t="n">
        <f aca="false">SUM(P547:Q547)</f>
        <v>0</v>
      </c>
      <c r="S547" s="248"/>
      <c r="T547" s="248"/>
      <c r="U547" s="249" t="n">
        <f aca="false">SUM(S547:T547)</f>
        <v>0</v>
      </c>
      <c r="V547" s="248"/>
      <c r="W547" s="248"/>
      <c r="X547" s="249" t="n">
        <f aca="false">SUM(V547:W547)</f>
        <v>0</v>
      </c>
      <c r="Y547" s="247"/>
      <c r="Z547" s="251" t="n">
        <f aca="false">SUM(O547,L547,I547,F547)+R547+U547+X547+Y547</f>
        <v>0</v>
      </c>
    </row>
    <row r="548" customFormat="false" ht="15.75" hidden="false" customHeight="true" outlineLevel="1" collapsed="false">
      <c r="A548" s="169"/>
      <c r="B548" s="229"/>
      <c r="C548" s="256" t="s">
        <v>214</v>
      </c>
      <c r="D548" s="256"/>
      <c r="E548" s="256"/>
      <c r="F548" s="257" t="n">
        <f aca="false">F546</f>
        <v>0</v>
      </c>
      <c r="G548" s="257" t="n">
        <f aca="false">G546</f>
        <v>0</v>
      </c>
      <c r="H548" s="257" t="n">
        <f aca="false">H546</f>
        <v>0</v>
      </c>
      <c r="I548" s="257" t="n">
        <f aca="false">I546</f>
        <v>0</v>
      </c>
      <c r="J548" s="257" t="n">
        <f aca="false">J546</f>
        <v>0</v>
      </c>
      <c r="K548" s="257" t="n">
        <f aca="false">K546</f>
        <v>0</v>
      </c>
      <c r="L548" s="257" t="n">
        <f aca="false">L546</f>
        <v>0</v>
      </c>
      <c r="M548" s="257" t="n">
        <f aca="false">M546</f>
        <v>0</v>
      </c>
      <c r="N548" s="257" t="n">
        <f aca="false">N546</f>
        <v>0</v>
      </c>
      <c r="O548" s="257" t="n">
        <f aca="false">O546</f>
        <v>0</v>
      </c>
      <c r="P548" s="257" t="n">
        <f aca="false">P546</f>
        <v>0</v>
      </c>
      <c r="Q548" s="258" t="n">
        <f aca="false">Q546</f>
        <v>0</v>
      </c>
      <c r="R548" s="257" t="n">
        <f aca="false">R546</f>
        <v>0</v>
      </c>
      <c r="S548" s="257" t="n">
        <f aca="false">S546</f>
        <v>0</v>
      </c>
      <c r="T548" s="257" t="n">
        <f aca="false">T546</f>
        <v>0</v>
      </c>
      <c r="U548" s="257" t="n">
        <f aca="false">U546</f>
        <v>0</v>
      </c>
      <c r="V548" s="257" t="n">
        <f aca="false">V546</f>
        <v>0</v>
      </c>
      <c r="W548" s="257" t="n">
        <f aca="false">W546</f>
        <v>0</v>
      </c>
      <c r="X548" s="257" t="n">
        <f aca="false">X546</f>
        <v>0</v>
      </c>
      <c r="Y548" s="257" t="n">
        <f aca="false">Y546</f>
        <v>0</v>
      </c>
      <c r="Z548" s="220" t="n">
        <f aca="false">SUM(O548,L548,I548,F548)+R548+U548+X548+Y548</f>
        <v>0</v>
      </c>
    </row>
    <row r="549" customFormat="false" ht="15" hidden="false" customHeight="true" outlineLevel="1" collapsed="false">
      <c r="A549" s="169"/>
      <c r="B549" s="229"/>
      <c r="C549" s="259" t="s">
        <v>198</v>
      </c>
      <c r="D549" s="259"/>
      <c r="E549" s="259"/>
      <c r="F549" s="260" t="n">
        <f aca="false">F545+F548</f>
        <v>0</v>
      </c>
      <c r="G549" s="260" t="n">
        <f aca="false">G545+G548</f>
        <v>0</v>
      </c>
      <c r="H549" s="260" t="n">
        <f aca="false">H545+H548</f>
        <v>0</v>
      </c>
      <c r="I549" s="260" t="n">
        <f aca="false">I545+I548</f>
        <v>0</v>
      </c>
      <c r="J549" s="260" t="n">
        <f aca="false">J545+J548</f>
        <v>0</v>
      </c>
      <c r="K549" s="260" t="n">
        <f aca="false">K545+K548</f>
        <v>0</v>
      </c>
      <c r="L549" s="260" t="n">
        <f aca="false">L545+L548</f>
        <v>0</v>
      </c>
      <c r="M549" s="260" t="n">
        <f aca="false">M545+M548</f>
        <v>0</v>
      </c>
      <c r="N549" s="260" t="n">
        <f aca="false">N545+N548</f>
        <v>0</v>
      </c>
      <c r="O549" s="260" t="n">
        <f aca="false">O545+O548</f>
        <v>0</v>
      </c>
      <c r="P549" s="260" t="n">
        <f aca="false">P545+P548</f>
        <v>0</v>
      </c>
      <c r="Q549" s="261" t="n">
        <f aca="false">Q545+Q548</f>
        <v>0</v>
      </c>
      <c r="R549" s="260" t="n">
        <f aca="false">R545+R548</f>
        <v>0</v>
      </c>
      <c r="S549" s="260" t="n">
        <f aca="false">S545+S548</f>
        <v>0</v>
      </c>
      <c r="T549" s="260" t="n">
        <f aca="false">T545+T548</f>
        <v>0</v>
      </c>
      <c r="U549" s="260" t="n">
        <f aca="false">U545+U548</f>
        <v>0</v>
      </c>
      <c r="V549" s="260" t="n">
        <f aca="false">V545+V548</f>
        <v>0</v>
      </c>
      <c r="W549" s="260" t="n">
        <f aca="false">W545+W548</f>
        <v>0</v>
      </c>
      <c r="X549" s="260" t="n">
        <f aca="false">X545+X548</f>
        <v>0</v>
      </c>
      <c r="Y549" s="260" t="n">
        <f aca="false">Y545+Y548</f>
        <v>0</v>
      </c>
      <c r="Z549" s="223" t="n">
        <f aca="false">SUM(O549,L549,I549,F549)+R549+U549+X549+Y549</f>
        <v>0</v>
      </c>
    </row>
    <row r="550" customFormat="false" ht="15.75" hidden="false" customHeight="true" outlineLevel="1" collapsed="false">
      <c r="C550" s="262"/>
      <c r="D550" s="262"/>
      <c r="E550" s="262"/>
      <c r="F550" s="263"/>
      <c r="G550" s="264"/>
      <c r="H550" s="264"/>
      <c r="I550" s="265"/>
      <c r="J550" s="264"/>
      <c r="K550" s="264"/>
      <c r="L550" s="263"/>
      <c r="M550" s="264"/>
      <c r="N550" s="264"/>
    </row>
    <row r="551" customFormat="false" ht="21" hidden="false" customHeight="true" outlineLevel="1" collapsed="false">
      <c r="A551" s="169"/>
      <c r="B551" s="267"/>
      <c r="C551" s="268" t="s">
        <v>215</v>
      </c>
      <c r="D551" s="268"/>
      <c r="E551" s="268"/>
      <c r="F551" s="197" t="s">
        <v>190</v>
      </c>
      <c r="G551" s="198" t="str">
        <f aca="false">G539</f>
        <v>Financial Year 2020/21 (£s)</v>
      </c>
      <c r="H551" s="198"/>
      <c r="I551" s="198"/>
      <c r="J551" s="198" t="str">
        <f aca="false">J539</f>
        <v>Financial Year 2021/22 (£s)</v>
      </c>
      <c r="K551" s="198"/>
      <c r="L551" s="198"/>
      <c r="M551" s="198" t="str">
        <f aca="false">M539</f>
        <v>Financial Year 2022/23 (£s)</v>
      </c>
      <c r="N551" s="198"/>
      <c r="O551" s="198"/>
      <c r="P551" s="198" t="str">
        <f aca="false">P539</f>
        <v>Financial Year 2023/24 (£s)</v>
      </c>
      <c r="Q551" s="198"/>
      <c r="R551" s="198"/>
      <c r="S551" s="198" t="str">
        <f aca="false">S539</f>
        <v>Financial Year 2024/25 (£s)</v>
      </c>
      <c r="T551" s="198"/>
      <c r="U551" s="198"/>
      <c r="V551" s="198" t="str">
        <f aca="false">V539</f>
        <v>Financial Year 2025/26 (£s)</v>
      </c>
      <c r="W551" s="198"/>
      <c r="X551" s="198"/>
      <c r="Y551" s="199" t="s">
        <v>207</v>
      </c>
      <c r="Z551" s="199" t="s">
        <v>198</v>
      </c>
    </row>
    <row r="552" customFormat="false" ht="22.5" hidden="false" customHeight="true" outlineLevel="1" collapsed="false">
      <c r="A552" s="169"/>
      <c r="B552" s="267"/>
      <c r="C552" s="269" t="s">
        <v>216</v>
      </c>
      <c r="D552" s="269" t="s">
        <v>217</v>
      </c>
      <c r="E552" s="269" t="s">
        <v>218</v>
      </c>
      <c r="F552" s="197"/>
      <c r="G552" s="201" t="s">
        <v>199</v>
      </c>
      <c r="H552" s="202" t="s">
        <v>200</v>
      </c>
      <c r="I552" s="203" t="s">
        <v>201</v>
      </c>
      <c r="J552" s="201" t="s">
        <v>199</v>
      </c>
      <c r="K552" s="202" t="s">
        <v>200</v>
      </c>
      <c r="L552" s="203" t="s">
        <v>201</v>
      </c>
      <c r="M552" s="201" t="s">
        <v>199</v>
      </c>
      <c r="N552" s="202" t="s">
        <v>200</v>
      </c>
      <c r="O552" s="203" t="s">
        <v>201</v>
      </c>
      <c r="P552" s="201" t="s">
        <v>199</v>
      </c>
      <c r="Q552" s="202" t="s">
        <v>200</v>
      </c>
      <c r="R552" s="203" t="s">
        <v>201</v>
      </c>
      <c r="S552" s="201" t="s">
        <v>199</v>
      </c>
      <c r="T552" s="202" t="s">
        <v>200</v>
      </c>
      <c r="U552" s="203" t="s">
        <v>201</v>
      </c>
      <c r="V552" s="201" t="s">
        <v>199</v>
      </c>
      <c r="W552" s="202" t="s">
        <v>200</v>
      </c>
      <c r="X552" s="203" t="s">
        <v>201</v>
      </c>
      <c r="Y552" s="199"/>
      <c r="Z552" s="199"/>
    </row>
    <row r="553" customFormat="false" ht="22.5" hidden="false" customHeight="true" outlineLevel="1" collapsed="false">
      <c r="A553" s="169"/>
      <c r="B553" s="267"/>
      <c r="C553" s="269"/>
      <c r="D553" s="269"/>
      <c r="E553" s="269"/>
      <c r="F553" s="197"/>
      <c r="G553" s="204" t="s">
        <v>202</v>
      </c>
      <c r="H553" s="204" t="s">
        <v>202</v>
      </c>
      <c r="I553" s="203"/>
      <c r="J553" s="204" t="s">
        <v>202</v>
      </c>
      <c r="K553" s="204" t="str">
        <f aca="false">IF(INDEX('Reference Data'!$G$5:$G$18,MATCH('Reference Data'!$C$4,'Reference Data'!$F$5:$F$21,0),1)&gt;=K$22,"Actual","Forecast")</f>
        <v>Actual</v>
      </c>
      <c r="L553" s="203"/>
      <c r="M553" s="204" t="str">
        <f aca="false">IF(INDEX('Reference Data'!$G$5:$G$18,MATCH('Reference Data'!$C$4,'Reference Data'!$F$5:$F$21,0),1)&gt;=M$22,"Actual","Forecast")</f>
        <v>Actual</v>
      </c>
      <c r="N553" s="204" t="str">
        <f aca="false">IF(INDEX('Reference Data'!$G$5:$G$18,MATCH('Reference Data'!$C$4,'Reference Data'!$F$5:$F$21,0),1)&gt;=N$22,"Actual","Forecast")</f>
        <v>Actual</v>
      </c>
      <c r="O553" s="203"/>
      <c r="P553" s="204" t="str">
        <f aca="false">IF(INDEX('Reference Data'!$G$5:$G$18,MATCH('Reference Data'!$C$4,'Reference Data'!$F$5:$F$21,0),1)&gt;=P$22,"Actual","Forecast")</f>
        <v>Actual</v>
      </c>
      <c r="Q553" s="204" t="str">
        <f aca="false">IF(INDEX('Reference Data'!$G$5:$G$18,MATCH('Reference Data'!$C$4,'Reference Data'!$F$5:$F$21,0),1)&gt;=Q$22,"Actual","Forecast")</f>
        <v>Actual</v>
      </c>
      <c r="R553" s="203"/>
      <c r="S553" s="204" t="str">
        <f aca="false">IF(INDEX('Reference Data'!$G$5:$G$18,MATCH('Reference Data'!$C$4,'Reference Data'!$F$5:$F$21,0),1)&gt;=S$22,"Actual","Forecast")</f>
        <v>Actual</v>
      </c>
      <c r="T553" s="204" t="str">
        <f aca="false">IF(INDEX('Reference Data'!$G$5:$G$18,MATCH('Reference Data'!$C$4,'Reference Data'!$F$5:$F$21,0),1)&gt;=T$22,"Actual","Forecast")</f>
        <v>Forecast</v>
      </c>
      <c r="U553" s="203"/>
      <c r="V553" s="204" t="str">
        <f aca="false">IF(INDEX('Reference Data'!$G$5:$G$18,MATCH('Reference Data'!$C$4,'Reference Data'!$F$5:$F$21,0),1)&gt;=V$22,"Actual","Forecast")</f>
        <v>Forecast</v>
      </c>
      <c r="W553" s="204" t="str">
        <f aca="false">IF(INDEX('Reference Data'!$G$5:$G$18,MATCH('Reference Data'!$C$4,'Reference Data'!$F$5:$F$21,0),1)&gt;=W$22,"Actual","Forecast")</f>
        <v>Forecast</v>
      </c>
      <c r="X553" s="203"/>
      <c r="Y553" s="203"/>
      <c r="Z553" s="203"/>
    </row>
    <row r="554" customFormat="false" ht="15" hidden="false" customHeight="false" outlineLevel="1" collapsed="false">
      <c r="A554" s="169"/>
      <c r="B554" s="267" t="n">
        <f aca="false">IF(C554="",IF((Z554=0),0,1),IF(AND((COUNTBLANK(D554:E554))=0,Z554&gt;0), 0,1))</f>
        <v>0</v>
      </c>
      <c r="C554" s="270"/>
      <c r="D554" s="305"/>
      <c r="E554" s="306"/>
      <c r="F554" s="272"/>
      <c r="G554" s="273"/>
      <c r="H554" s="273"/>
      <c r="I554" s="274" t="n">
        <f aca="false">SUM(G554:H554)</f>
        <v>0</v>
      </c>
      <c r="J554" s="273"/>
      <c r="K554" s="273"/>
      <c r="L554" s="274" t="n">
        <f aca="false">SUM(J554:K554)</f>
        <v>0</v>
      </c>
      <c r="M554" s="273"/>
      <c r="N554" s="273"/>
      <c r="O554" s="274" t="n">
        <f aca="false">SUM(M554:N554)</f>
        <v>0</v>
      </c>
      <c r="P554" s="273"/>
      <c r="Q554" s="307"/>
      <c r="R554" s="274" t="n">
        <f aca="false">SUM(P554:Q554)</f>
        <v>0</v>
      </c>
      <c r="S554" s="273"/>
      <c r="T554" s="273"/>
      <c r="U554" s="274" t="n">
        <f aca="false">SUM(S554:T554)</f>
        <v>0</v>
      </c>
      <c r="V554" s="273"/>
      <c r="W554" s="273"/>
      <c r="X554" s="274" t="n">
        <f aca="false">SUM(V554:W554)</f>
        <v>0</v>
      </c>
      <c r="Y554" s="272"/>
      <c r="Z554" s="275" t="n">
        <f aca="false">SUM(O554,L554,I554,F554,R554,U554,X554,Y554)</f>
        <v>0</v>
      </c>
    </row>
    <row r="555" customFormat="false" ht="15" hidden="false" customHeight="false" outlineLevel="1" collapsed="false">
      <c r="A555" s="169"/>
      <c r="B555" s="267" t="n">
        <f aca="false">IF(C555="",IF((Z555=0),0,1),IF(AND((COUNTBLANK(D555:E555))=0,Z555&gt;0), 0,1))</f>
        <v>0</v>
      </c>
      <c r="C555" s="276"/>
      <c r="D555" s="276"/>
      <c r="E555" s="282"/>
      <c r="F555" s="278"/>
      <c r="G555" s="283"/>
      <c r="H555" s="283"/>
      <c r="I555" s="279" t="n">
        <f aca="false">SUM(G555:H555)</f>
        <v>0</v>
      </c>
      <c r="J555" s="283"/>
      <c r="K555" s="283"/>
      <c r="L555" s="279" t="n">
        <f aca="false">SUM(J555:K555)</f>
        <v>0</v>
      </c>
      <c r="M555" s="283"/>
      <c r="N555" s="283"/>
      <c r="O555" s="279" t="n">
        <f aca="false">SUM(M555:N555)</f>
        <v>0</v>
      </c>
      <c r="P555" s="283"/>
      <c r="Q555" s="284"/>
      <c r="R555" s="279" t="n">
        <f aca="false">SUM(P555:Q555)</f>
        <v>0</v>
      </c>
      <c r="S555" s="283"/>
      <c r="T555" s="283"/>
      <c r="U555" s="279" t="n">
        <f aca="false">SUM(S555:T555)</f>
        <v>0</v>
      </c>
      <c r="V555" s="283"/>
      <c r="W555" s="283"/>
      <c r="X555" s="279" t="n">
        <f aca="false">SUM(V555:W555)</f>
        <v>0</v>
      </c>
      <c r="Y555" s="278"/>
      <c r="Z555" s="280" t="n">
        <f aca="false">SUM(O555,L555,I555,F555,R555,U555,X555,Y555)</f>
        <v>0</v>
      </c>
    </row>
    <row r="556" customFormat="false" ht="15" hidden="false" customHeight="false" outlineLevel="1" collapsed="false">
      <c r="A556" s="169"/>
      <c r="B556" s="267" t="n">
        <f aca="false">IF(C556="",IF((Z556=0),0,1),IF(AND((COUNTBLANK(D556:E556))=0,Z556&gt;0), 0,1))</f>
        <v>0</v>
      </c>
      <c r="C556" s="276"/>
      <c r="D556" s="281"/>
      <c r="E556" s="282"/>
      <c r="F556" s="278"/>
      <c r="G556" s="283"/>
      <c r="H556" s="283"/>
      <c r="I556" s="279" t="n">
        <f aca="false">SUM(G556:H556)</f>
        <v>0</v>
      </c>
      <c r="J556" s="283"/>
      <c r="K556" s="283"/>
      <c r="L556" s="279" t="n">
        <f aca="false">SUM(J556:K556)</f>
        <v>0</v>
      </c>
      <c r="M556" s="283"/>
      <c r="N556" s="283"/>
      <c r="O556" s="279" t="n">
        <f aca="false">SUM(M556:N556)</f>
        <v>0</v>
      </c>
      <c r="P556" s="283"/>
      <c r="Q556" s="284"/>
      <c r="R556" s="279" t="n">
        <f aca="false">SUM(P556:Q556)</f>
        <v>0</v>
      </c>
      <c r="S556" s="283"/>
      <c r="T556" s="283"/>
      <c r="U556" s="279" t="n">
        <f aca="false">SUM(S556:T556)</f>
        <v>0</v>
      </c>
      <c r="V556" s="283"/>
      <c r="W556" s="283"/>
      <c r="X556" s="279" t="n">
        <f aca="false">SUM(V556:W556)</f>
        <v>0</v>
      </c>
      <c r="Y556" s="278"/>
      <c r="Z556" s="280" t="n">
        <f aca="false">SUM(O556,L556,I556,F556,R556,U556,X556,Y556)</f>
        <v>0</v>
      </c>
    </row>
    <row r="557" customFormat="false" ht="15" hidden="false" customHeight="false" outlineLevel="1" collapsed="false">
      <c r="A557" s="169"/>
      <c r="B557" s="267" t="n">
        <f aca="false">IF(C557="",IF((Z557=0),0,1),IF(AND((COUNTBLANK(D557:E557))=0,Z557&gt;0), 0,1))</f>
        <v>0</v>
      </c>
      <c r="C557" s="276"/>
      <c r="D557" s="276"/>
      <c r="E557" s="282"/>
      <c r="F557" s="278"/>
      <c r="G557" s="283"/>
      <c r="H557" s="283"/>
      <c r="I557" s="279" t="n">
        <f aca="false">SUM(G557:H557)</f>
        <v>0</v>
      </c>
      <c r="J557" s="283"/>
      <c r="K557" s="283"/>
      <c r="L557" s="279" t="n">
        <f aca="false">SUM(J557:K557)</f>
        <v>0</v>
      </c>
      <c r="M557" s="283"/>
      <c r="N557" s="283"/>
      <c r="O557" s="279" t="n">
        <f aca="false">SUM(M557:N557)</f>
        <v>0</v>
      </c>
      <c r="P557" s="283"/>
      <c r="Q557" s="284"/>
      <c r="R557" s="279" t="n">
        <f aca="false">SUM(P557:Q557)</f>
        <v>0</v>
      </c>
      <c r="S557" s="283"/>
      <c r="T557" s="283"/>
      <c r="U557" s="279" t="n">
        <f aca="false">SUM(S557:T557)</f>
        <v>0</v>
      </c>
      <c r="V557" s="283"/>
      <c r="W557" s="283"/>
      <c r="X557" s="279" t="n">
        <f aca="false">SUM(V557:W557)</f>
        <v>0</v>
      </c>
      <c r="Y557" s="278"/>
      <c r="Z557" s="280" t="n">
        <f aca="false">SUM(O557,L557,I557,F557,R557,U557,X557,Y557)</f>
        <v>0</v>
      </c>
    </row>
    <row r="558" customFormat="false" ht="15" hidden="false" customHeight="false" outlineLevel="1" collapsed="false">
      <c r="A558" s="169"/>
      <c r="B558" s="267" t="n">
        <f aca="false">IF(C558="",IF((Z558=0),0,1),IF(AND((COUNTBLANK(D558:E558))=0,Z558&gt;0), 0,1))</f>
        <v>0</v>
      </c>
      <c r="C558" s="285"/>
      <c r="D558" s="285"/>
      <c r="E558" s="286"/>
      <c r="F558" s="287"/>
      <c r="G558" s="288"/>
      <c r="H558" s="288"/>
      <c r="I558" s="289" t="n">
        <f aca="false">SUM(G558:H558)</f>
        <v>0</v>
      </c>
      <c r="J558" s="288"/>
      <c r="K558" s="288"/>
      <c r="L558" s="289" t="n">
        <f aca="false">SUM(J558:K558)</f>
        <v>0</v>
      </c>
      <c r="M558" s="288"/>
      <c r="N558" s="288"/>
      <c r="O558" s="289" t="n">
        <f aca="false">SUM(M558:N558)</f>
        <v>0</v>
      </c>
      <c r="P558" s="288"/>
      <c r="Q558" s="290"/>
      <c r="R558" s="289" t="n">
        <f aca="false">SUM(P558:Q558)</f>
        <v>0</v>
      </c>
      <c r="S558" s="288"/>
      <c r="T558" s="288"/>
      <c r="U558" s="289" t="n">
        <f aca="false">SUM(S558:T558)</f>
        <v>0</v>
      </c>
      <c r="V558" s="288"/>
      <c r="W558" s="288"/>
      <c r="X558" s="289" t="n">
        <f aca="false">SUM(V558:W558)</f>
        <v>0</v>
      </c>
      <c r="Y558" s="287"/>
      <c r="Z558" s="291" t="n">
        <f aca="false">SUM(O558,L558,I558,F558,R558,U558,X558,Y558)</f>
        <v>0</v>
      </c>
    </row>
    <row r="559" customFormat="false" ht="15" hidden="false" customHeight="true" outlineLevel="1" collapsed="false">
      <c r="A559" s="169"/>
      <c r="B559" s="229"/>
      <c r="C559" s="292" t="s">
        <v>222</v>
      </c>
      <c r="D559" s="292"/>
      <c r="E559" s="292"/>
      <c r="F559" s="293" t="n">
        <f aca="false">SUM(F554:F558)</f>
        <v>0</v>
      </c>
      <c r="G559" s="293" t="n">
        <f aca="false">SUM(G554:G558)</f>
        <v>0</v>
      </c>
      <c r="H559" s="293" t="n">
        <f aca="false">SUM(H554:H558)</f>
        <v>0</v>
      </c>
      <c r="I559" s="293" t="n">
        <f aca="false">SUM(I554:I558)</f>
        <v>0</v>
      </c>
      <c r="J559" s="293" t="n">
        <f aca="false">SUM(J554:J558)</f>
        <v>0</v>
      </c>
      <c r="K559" s="293" t="n">
        <f aca="false">SUM(K554:K558)</f>
        <v>0</v>
      </c>
      <c r="L559" s="293" t="n">
        <f aca="false">SUM(L554:L558)</f>
        <v>0</v>
      </c>
      <c r="M559" s="293" t="n">
        <f aca="false">SUM(M554:M558)</f>
        <v>0</v>
      </c>
      <c r="N559" s="293" t="n">
        <f aca="false">SUM(N554:N558)</f>
        <v>0</v>
      </c>
      <c r="O559" s="293" t="n">
        <f aca="false">SUM(O554:O558)</f>
        <v>0</v>
      </c>
      <c r="P559" s="293" t="n">
        <f aca="false">SUM(P554:P558)</f>
        <v>0</v>
      </c>
      <c r="Q559" s="293" t="n">
        <f aca="false">SUM(Q554:Q558)</f>
        <v>0</v>
      </c>
      <c r="R559" s="293" t="n">
        <f aca="false">SUM(R554:R558)</f>
        <v>0</v>
      </c>
      <c r="S559" s="293" t="n">
        <f aca="false">SUM(S554:S558)</f>
        <v>0</v>
      </c>
      <c r="T559" s="293" t="n">
        <f aca="false">SUM(T554:T558)</f>
        <v>0</v>
      </c>
      <c r="U559" s="293" t="n">
        <f aca="false">SUM(U554:U558)</f>
        <v>0</v>
      </c>
      <c r="V559" s="293" t="n">
        <f aca="false">SUM(V554:V558)</f>
        <v>0</v>
      </c>
      <c r="W559" s="293" t="n">
        <f aca="false">SUM(W554:W558)</f>
        <v>0</v>
      </c>
      <c r="X559" s="293" t="n">
        <f aca="false">SUM(X554:X558)</f>
        <v>0</v>
      </c>
      <c r="Y559" s="293" t="n">
        <f aca="false">SUM(Y554:Y558)</f>
        <v>0</v>
      </c>
      <c r="Z559" s="293" t="n">
        <f aca="false">SUM(Z554:Z558)</f>
        <v>0</v>
      </c>
    </row>
    <row r="560" customFormat="false" ht="13.5" hidden="false" customHeight="false" outlineLevel="1" collapsed="false"/>
    <row r="561" customFormat="false" ht="30.75" hidden="false" customHeight="true" outlineLevel="1" collapsed="false">
      <c r="B561" s="294" t="n">
        <f aca="false">COUNTIF(E554:E558,"Yes")</f>
        <v>0</v>
      </c>
      <c r="C561" s="295" t="s">
        <v>223</v>
      </c>
      <c r="D561" s="295"/>
      <c r="E561" s="295"/>
      <c r="G561" s="296"/>
      <c r="H561" s="296"/>
      <c r="I561" s="296"/>
      <c r="J561" s="296"/>
      <c r="K561" s="296"/>
      <c r="L561" s="296"/>
    </row>
    <row r="562" customFormat="false" ht="86.25" hidden="false" customHeight="true" outlineLevel="1" collapsed="false">
      <c r="B562" s="229"/>
      <c r="C562" s="297" t="s">
        <v>228</v>
      </c>
      <c r="D562" s="297"/>
      <c r="E562" s="297"/>
      <c r="G562" s="298"/>
      <c r="H562" s="298"/>
      <c r="I562" s="298"/>
      <c r="J562" s="298"/>
      <c r="K562" s="298"/>
      <c r="L562" s="298"/>
    </row>
    <row r="563" customFormat="false" ht="76.5" hidden="false" customHeight="true" outlineLevel="1" collapsed="false">
      <c r="B563" s="104"/>
      <c r="C563" s="299"/>
      <c r="D563" s="299"/>
      <c r="E563" s="299"/>
      <c r="G563" s="300"/>
      <c r="H563" s="300"/>
      <c r="I563" s="300"/>
      <c r="J563" s="300"/>
      <c r="K563" s="300"/>
      <c r="L563" s="300"/>
    </row>
    <row r="565" customFormat="false" ht="84.75" hidden="false" customHeight="true" outlineLevel="0" collapsed="false">
      <c r="A565" s="304" t="s">
        <v>225</v>
      </c>
      <c r="B565" s="224"/>
      <c r="C565" s="225" t="str">
        <f aca="false">CONCATENATE("Project 20: ",'2 - Project Admin'!E46)</f>
        <v>Project 20: </v>
      </c>
      <c r="D565" s="225"/>
      <c r="E565" s="225"/>
      <c r="F565" s="225"/>
      <c r="G565" s="225"/>
      <c r="H565" s="225"/>
      <c r="I565" s="225"/>
      <c r="J565" s="225"/>
      <c r="K565" s="225"/>
      <c r="L565" s="225"/>
      <c r="M565" s="225"/>
      <c r="N565" s="225"/>
      <c r="O565" s="225"/>
      <c r="P565" s="225"/>
      <c r="Q565" s="225"/>
      <c r="R565" s="225"/>
      <c r="S565" s="225"/>
      <c r="T565" s="225"/>
      <c r="U565" s="225"/>
      <c r="V565" s="225"/>
      <c r="W565" s="225"/>
      <c r="X565" s="225"/>
      <c r="Y565" s="225"/>
      <c r="Z565" s="225"/>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c r="AMK565" s="0"/>
      <c r="AML565" s="0"/>
      <c r="AMM565" s="0"/>
      <c r="AMN565" s="0"/>
      <c r="AMO565" s="0"/>
      <c r="AMP565" s="0"/>
      <c r="AMQ565" s="0"/>
      <c r="AMR565" s="0"/>
      <c r="AMS565" s="0"/>
      <c r="AMT565" s="0"/>
      <c r="AMU565" s="0"/>
      <c r="AMV565" s="0"/>
      <c r="AMW565" s="0"/>
      <c r="AMX565" s="0"/>
      <c r="AMY565" s="0"/>
      <c r="AMZ565" s="0"/>
      <c r="ANA565" s="0"/>
      <c r="ANB565" s="0"/>
      <c r="ANC565" s="0"/>
      <c r="AND565" s="0"/>
      <c r="ANE565" s="0"/>
      <c r="ANF565" s="0"/>
      <c r="ANG565" s="0"/>
      <c r="ANH565" s="0"/>
      <c r="ANI565" s="0"/>
      <c r="ANJ565" s="0"/>
      <c r="ANK565" s="0"/>
      <c r="ANL565" s="0"/>
      <c r="ANM565" s="0"/>
      <c r="ANN565" s="0"/>
      <c r="ANO565" s="0"/>
      <c r="ANP565" s="0"/>
      <c r="ANQ565" s="0"/>
      <c r="ANR565" s="0"/>
      <c r="ANS565" s="0"/>
      <c r="ANT565" s="0"/>
      <c r="ANU565" s="0"/>
      <c r="ANV565" s="0"/>
      <c r="ANW565" s="0"/>
      <c r="ANX565" s="0"/>
      <c r="ANY565" s="0"/>
      <c r="ANZ565" s="0"/>
      <c r="AOA565" s="0"/>
      <c r="AOB565" s="0"/>
      <c r="AOC565" s="0"/>
      <c r="AOD565" s="0"/>
      <c r="AOE565" s="0"/>
      <c r="AOF565" s="0"/>
      <c r="AOG565" s="0"/>
      <c r="AOH565" s="0"/>
      <c r="AOI565" s="0"/>
      <c r="AOJ565" s="0"/>
      <c r="AOK565" s="0"/>
      <c r="AOL565" s="0"/>
      <c r="AOM565" s="0"/>
      <c r="AON565" s="0"/>
      <c r="AOO565" s="0"/>
      <c r="AOP565" s="0"/>
      <c r="AOQ565" s="0"/>
      <c r="AOR565" s="0"/>
      <c r="AOS565" s="0"/>
      <c r="AOT565" s="0"/>
      <c r="AOU565" s="0"/>
      <c r="AOV565" s="0"/>
      <c r="AOW565" s="0"/>
      <c r="AOX565" s="0"/>
      <c r="AOY565" s="0"/>
      <c r="AOZ565" s="0"/>
      <c r="APA565" s="0"/>
      <c r="APB565" s="0"/>
      <c r="APC565" s="0"/>
      <c r="APD565" s="0"/>
      <c r="APE565" s="0"/>
      <c r="APF565" s="0"/>
      <c r="APG565" s="0"/>
      <c r="APH565" s="0"/>
      <c r="API565" s="0"/>
      <c r="APJ565" s="0"/>
      <c r="APK565" s="0"/>
      <c r="APL565" s="0"/>
      <c r="APM565" s="0"/>
      <c r="APN565" s="0"/>
      <c r="APO565" s="0"/>
      <c r="APP565" s="0"/>
      <c r="APQ565" s="0"/>
      <c r="APR565" s="0"/>
      <c r="APS565" s="0"/>
      <c r="APT565" s="0"/>
      <c r="APU565" s="0"/>
      <c r="APV565" s="0"/>
      <c r="APW565" s="0"/>
      <c r="APX565" s="0"/>
      <c r="APY565" s="0"/>
      <c r="APZ565" s="0"/>
      <c r="AQA565" s="0"/>
      <c r="AQB565" s="0"/>
      <c r="AQC565" s="0"/>
      <c r="AQD565" s="0"/>
      <c r="AQE565" s="0"/>
      <c r="AQF565" s="0"/>
      <c r="AQG565" s="0"/>
      <c r="AQH565" s="0"/>
      <c r="AQI565" s="0"/>
      <c r="AQJ565" s="0"/>
      <c r="AQK565" s="0"/>
      <c r="AQL565" s="0"/>
      <c r="AQM565" s="0"/>
      <c r="AQN565" s="0"/>
      <c r="AQO565" s="0"/>
      <c r="AQP565" s="0"/>
      <c r="AQQ565" s="0"/>
      <c r="AQR565" s="0"/>
      <c r="AQS565" s="0"/>
      <c r="AQT565" s="0"/>
      <c r="AQU565" s="0"/>
      <c r="AQV565" s="0"/>
      <c r="AQW565" s="0"/>
      <c r="AQX565" s="0"/>
      <c r="AQY565" s="0"/>
      <c r="AQZ565" s="0"/>
      <c r="ARA565" s="0"/>
      <c r="ARB565" s="0"/>
      <c r="ARC565" s="0"/>
      <c r="ARD565" s="0"/>
      <c r="ARE565" s="0"/>
      <c r="ARF565" s="0"/>
      <c r="ARG565" s="0"/>
      <c r="ARH565" s="0"/>
      <c r="ARI565" s="0"/>
      <c r="ARJ565" s="0"/>
      <c r="ARK565" s="0"/>
      <c r="ARL565" s="0"/>
      <c r="ARM565" s="0"/>
      <c r="ARN565" s="0"/>
      <c r="ARO565" s="0"/>
      <c r="ARP565" s="0"/>
      <c r="ARQ565" s="0"/>
      <c r="ARR565" s="0"/>
      <c r="ARS565" s="0"/>
      <c r="ART565" s="0"/>
      <c r="ARU565" s="0"/>
      <c r="ARV565" s="0"/>
      <c r="ARW565" s="0"/>
      <c r="ARX565" s="0"/>
      <c r="ARY565" s="0"/>
      <c r="ARZ565" s="0"/>
      <c r="ASA565" s="0"/>
      <c r="ASB565" s="0"/>
      <c r="ASC565" s="0"/>
      <c r="ASD565" s="0"/>
      <c r="ASE565" s="0"/>
      <c r="ASF565" s="0"/>
      <c r="ASG565" s="0"/>
      <c r="ASH565" s="0"/>
      <c r="ASI565" s="0"/>
      <c r="ASJ565" s="0"/>
      <c r="ASK565" s="0"/>
      <c r="ASL565" s="0"/>
      <c r="ASM565" s="0"/>
      <c r="ASN565" s="0"/>
      <c r="ASO565" s="0"/>
      <c r="ASP565" s="0"/>
      <c r="ASQ565" s="0"/>
      <c r="ASR565" s="0"/>
      <c r="ASS565" s="0"/>
      <c r="AST565" s="0"/>
      <c r="ASU565" s="0"/>
      <c r="ASV565" s="0"/>
      <c r="ASW565" s="0"/>
      <c r="ASX565" s="0"/>
      <c r="ASY565" s="0"/>
      <c r="ASZ565" s="0"/>
      <c r="ATA565" s="0"/>
      <c r="ATB565" s="0"/>
      <c r="ATC565" s="0"/>
      <c r="ATD565" s="0"/>
      <c r="ATE565" s="0"/>
      <c r="ATF565" s="0"/>
      <c r="ATG565" s="0"/>
      <c r="ATH565" s="0"/>
      <c r="ATI565" s="0"/>
      <c r="ATJ565" s="0"/>
      <c r="ATK565" s="0"/>
      <c r="ATL565" s="0"/>
      <c r="ATM565" s="0"/>
      <c r="ATN565" s="0"/>
      <c r="ATO565" s="0"/>
      <c r="ATP565" s="0"/>
      <c r="ATQ565" s="0"/>
      <c r="ATR565" s="0"/>
      <c r="ATS565" s="0"/>
      <c r="ATT565" s="0"/>
      <c r="ATU565" s="0"/>
      <c r="ATV565" s="0"/>
      <c r="ATW565" s="0"/>
      <c r="ATX565" s="0"/>
      <c r="ATY565" s="0"/>
      <c r="ATZ565" s="0"/>
      <c r="AUA565" s="0"/>
      <c r="AUB565" s="0"/>
      <c r="AUC565" s="0"/>
      <c r="AUD565" s="0"/>
      <c r="AUE565" s="0"/>
      <c r="AUF565" s="0"/>
      <c r="AUG565" s="0"/>
      <c r="AUH565" s="0"/>
      <c r="AUI565" s="0"/>
      <c r="AUJ565" s="0"/>
      <c r="AUK565" s="0"/>
      <c r="AUL565" s="0"/>
      <c r="AUM565" s="0"/>
      <c r="AUN565" s="0"/>
      <c r="AUO565" s="0"/>
      <c r="AUP565" s="0"/>
      <c r="AUQ565" s="0"/>
      <c r="AUR565" s="0"/>
      <c r="AUS565" s="0"/>
      <c r="AUT565" s="0"/>
      <c r="AUU565" s="0"/>
      <c r="AUV565" s="0"/>
      <c r="AUW565" s="0"/>
      <c r="AUX565" s="0"/>
      <c r="AUY565" s="0"/>
      <c r="AUZ565" s="0"/>
      <c r="AVA565" s="0"/>
      <c r="AVB565" s="0"/>
      <c r="AVC565" s="0"/>
      <c r="AVD565" s="0"/>
      <c r="AVE565" s="0"/>
      <c r="AVF565" s="0"/>
      <c r="AVG565" s="0"/>
      <c r="AVH565" s="0"/>
      <c r="AVI565" s="0"/>
      <c r="AVJ565" s="0"/>
      <c r="AVK565" s="0"/>
      <c r="AVL565" s="0"/>
      <c r="AVM565" s="0"/>
      <c r="AVN565" s="0"/>
      <c r="AVO565" s="0"/>
      <c r="AVP565" s="0"/>
      <c r="AVQ565" s="0"/>
      <c r="AVR565" s="0"/>
      <c r="AVS565" s="0"/>
      <c r="AVT565" s="0"/>
      <c r="AVU565" s="0"/>
      <c r="AVV565" s="0"/>
      <c r="AVW565" s="0"/>
      <c r="AVX565" s="0"/>
      <c r="AVY565" s="0"/>
      <c r="AVZ565" s="0"/>
      <c r="AWA565" s="0"/>
      <c r="AWB565" s="0"/>
      <c r="AWC565" s="0"/>
      <c r="AWD565" s="0"/>
      <c r="AWE565" s="0"/>
      <c r="AWF565" s="0"/>
      <c r="AWG565" s="0"/>
      <c r="AWH565" s="0"/>
      <c r="AWI565" s="0"/>
      <c r="AWJ565" s="0"/>
      <c r="AWK565" s="0"/>
      <c r="AWL565" s="0"/>
      <c r="AWM565" s="0"/>
      <c r="AWN565" s="0"/>
      <c r="AWO565" s="0"/>
      <c r="AWP565" s="0"/>
      <c r="AWQ565" s="0"/>
      <c r="AWR565" s="0"/>
      <c r="AWS565" s="0"/>
      <c r="AWT565" s="0"/>
      <c r="AWU565" s="0"/>
      <c r="AWV565" s="0"/>
      <c r="AWW565" s="0"/>
      <c r="AWX565" s="0"/>
      <c r="AWY565" s="0"/>
      <c r="AWZ565" s="0"/>
      <c r="AXA565" s="0"/>
      <c r="AXB565" s="0"/>
      <c r="AXC565" s="0"/>
      <c r="AXD565" s="0"/>
      <c r="AXE565" s="0"/>
      <c r="AXF565" s="0"/>
      <c r="AXG565" s="0"/>
      <c r="AXH565" s="0"/>
      <c r="AXI565" s="0"/>
      <c r="AXJ565" s="0"/>
      <c r="AXK565" s="0"/>
      <c r="AXL565" s="0"/>
      <c r="AXM565" s="0"/>
      <c r="AXN565" s="0"/>
      <c r="AXO565" s="0"/>
      <c r="AXP565" s="0"/>
      <c r="AXQ565" s="0"/>
      <c r="AXR565" s="0"/>
      <c r="AXS565" s="0"/>
      <c r="AXT565" s="0"/>
      <c r="AXU565" s="0"/>
      <c r="AXV565" s="0"/>
      <c r="AXW565" s="0"/>
      <c r="AXX565" s="0"/>
      <c r="AXY565" s="0"/>
      <c r="AXZ565" s="0"/>
      <c r="AYA565" s="0"/>
      <c r="AYB565" s="0"/>
      <c r="AYC565" s="0"/>
      <c r="AYD565" s="0"/>
      <c r="AYE565" s="0"/>
      <c r="AYF565" s="0"/>
      <c r="AYG565" s="0"/>
      <c r="AYH565" s="0"/>
      <c r="AYI565" s="0"/>
      <c r="AYJ565" s="0"/>
      <c r="AYK565" s="0"/>
      <c r="AYL565" s="0"/>
      <c r="AYM565" s="0"/>
      <c r="AYN565" s="0"/>
      <c r="AYO565" s="0"/>
      <c r="AYP565" s="0"/>
      <c r="AYQ565" s="0"/>
      <c r="AYR565" s="0"/>
      <c r="AYS565" s="0"/>
      <c r="AYT565" s="0"/>
      <c r="AYU565" s="0"/>
      <c r="AYV565" s="0"/>
      <c r="AYW565" s="0"/>
      <c r="AYX565" s="0"/>
      <c r="AYY565" s="0"/>
      <c r="AYZ565" s="0"/>
      <c r="AZA565" s="0"/>
      <c r="AZB565" s="0"/>
      <c r="AZC565" s="0"/>
      <c r="AZD565" s="0"/>
      <c r="AZE565" s="0"/>
      <c r="AZF565" s="0"/>
      <c r="AZG565" s="0"/>
      <c r="AZH565" s="0"/>
      <c r="AZI565" s="0"/>
      <c r="AZJ565" s="0"/>
      <c r="AZK565" s="0"/>
      <c r="AZL565" s="0"/>
      <c r="AZM565" s="0"/>
      <c r="AZN565" s="0"/>
      <c r="AZO565" s="0"/>
      <c r="AZP565" s="0"/>
      <c r="AZQ565" s="0"/>
      <c r="AZR565" s="0"/>
      <c r="AZS565" s="0"/>
      <c r="AZT565" s="0"/>
      <c r="AZU565" s="0"/>
      <c r="AZV565" s="0"/>
      <c r="AZW565" s="0"/>
      <c r="AZX565" s="0"/>
      <c r="AZY565" s="0"/>
      <c r="AZZ565" s="0"/>
      <c r="BAA565" s="0"/>
      <c r="BAB565" s="0"/>
      <c r="BAC565" s="0"/>
      <c r="BAD565" s="0"/>
      <c r="BAE565" s="0"/>
      <c r="BAF565" s="0"/>
      <c r="BAG565" s="0"/>
      <c r="BAH565" s="0"/>
      <c r="BAI565" s="0"/>
      <c r="BAJ565" s="0"/>
      <c r="BAK565" s="0"/>
      <c r="BAL565" s="0"/>
      <c r="BAM565" s="0"/>
      <c r="BAN565" s="0"/>
      <c r="BAO565" s="0"/>
      <c r="BAP565" s="0"/>
      <c r="BAQ565" s="0"/>
      <c r="BAR565" s="0"/>
      <c r="BAS565" s="0"/>
      <c r="BAT565" s="0"/>
      <c r="BAU565" s="0"/>
      <c r="BAV565" s="0"/>
      <c r="BAW565" s="0"/>
      <c r="BAX565" s="0"/>
      <c r="BAY565" s="0"/>
      <c r="BAZ565" s="0"/>
      <c r="BBA565" s="0"/>
      <c r="BBB565" s="0"/>
      <c r="BBC565" s="0"/>
      <c r="BBD565" s="0"/>
      <c r="BBE565" s="0"/>
      <c r="BBF565" s="0"/>
      <c r="BBG565" s="0"/>
      <c r="BBH565" s="0"/>
      <c r="BBI565" s="0"/>
      <c r="BBJ565" s="0"/>
      <c r="BBK565" s="0"/>
      <c r="BBL565" s="0"/>
      <c r="BBM565" s="0"/>
      <c r="BBN565" s="0"/>
      <c r="BBO565" s="0"/>
      <c r="BBP565" s="0"/>
      <c r="BBQ565" s="0"/>
      <c r="BBR565" s="0"/>
      <c r="BBS565" s="0"/>
      <c r="BBT565" s="0"/>
      <c r="BBU565" s="0"/>
      <c r="BBV565" s="0"/>
      <c r="BBW565" s="0"/>
      <c r="BBX565" s="0"/>
      <c r="BBY565" s="0"/>
      <c r="BBZ565" s="0"/>
      <c r="BCA565" s="0"/>
      <c r="BCB565" s="0"/>
      <c r="BCC565" s="0"/>
      <c r="BCD565" s="0"/>
      <c r="BCE565" s="0"/>
      <c r="BCF565" s="0"/>
      <c r="BCG565" s="0"/>
      <c r="BCH565" s="0"/>
      <c r="BCI565" s="0"/>
      <c r="BCJ565" s="0"/>
      <c r="BCK565" s="0"/>
      <c r="BCL565" s="0"/>
      <c r="BCM565" s="0"/>
      <c r="BCN565" s="0"/>
      <c r="BCO565" s="0"/>
      <c r="BCP565" s="0"/>
      <c r="BCQ565" s="0"/>
      <c r="BCR565" s="0"/>
      <c r="BCS565" s="0"/>
      <c r="BCT565" s="0"/>
      <c r="BCU565" s="0"/>
      <c r="BCV565" s="0"/>
      <c r="BCW565" s="0"/>
      <c r="BCX565" s="0"/>
      <c r="BCY565" s="0"/>
      <c r="BCZ565" s="0"/>
      <c r="BDA565" s="0"/>
      <c r="BDB565" s="0"/>
      <c r="BDC565" s="0"/>
      <c r="BDD565" s="0"/>
      <c r="BDE565" s="0"/>
      <c r="BDF565" s="0"/>
      <c r="BDG565" s="0"/>
      <c r="BDH565" s="0"/>
      <c r="BDI565" s="0"/>
      <c r="BDJ565" s="0"/>
      <c r="BDK565" s="0"/>
      <c r="BDL565" s="0"/>
      <c r="BDM565" s="0"/>
      <c r="BDN565" s="0"/>
      <c r="BDO565" s="0"/>
      <c r="BDP565" s="0"/>
      <c r="BDQ565" s="0"/>
      <c r="BDR565" s="0"/>
      <c r="BDS565" s="0"/>
      <c r="BDT565" s="0"/>
      <c r="BDU565" s="0"/>
      <c r="BDV565" s="0"/>
      <c r="BDW565" s="0"/>
      <c r="BDX565" s="0"/>
      <c r="BDY565" s="0"/>
      <c r="BDZ565" s="0"/>
      <c r="BEA565" s="0"/>
      <c r="BEB565" s="0"/>
      <c r="BEC565" s="0"/>
      <c r="BED565" s="0"/>
      <c r="BEE565" s="0"/>
      <c r="BEF565" s="0"/>
      <c r="BEG565" s="0"/>
      <c r="BEH565" s="0"/>
      <c r="BEI565" s="0"/>
      <c r="BEJ565" s="0"/>
      <c r="BEK565" s="0"/>
      <c r="BEL565" s="0"/>
      <c r="BEM565" s="0"/>
      <c r="BEN565" s="0"/>
      <c r="BEO565" s="0"/>
      <c r="BEP565" s="0"/>
      <c r="BEQ565" s="0"/>
      <c r="BER565" s="0"/>
      <c r="BES565" s="0"/>
      <c r="BET565" s="0"/>
      <c r="BEU565" s="0"/>
      <c r="BEV565" s="0"/>
      <c r="BEW565" s="0"/>
      <c r="BEX565" s="0"/>
      <c r="BEY565" s="0"/>
      <c r="BEZ565" s="0"/>
      <c r="BFA565" s="0"/>
      <c r="BFB565" s="0"/>
      <c r="BFC565" s="0"/>
      <c r="BFD565" s="0"/>
      <c r="BFE565" s="0"/>
      <c r="BFF565" s="0"/>
      <c r="BFG565" s="0"/>
      <c r="BFH565" s="0"/>
      <c r="BFI565" s="0"/>
      <c r="BFJ565" s="0"/>
      <c r="BFK565" s="0"/>
      <c r="BFL565" s="0"/>
      <c r="BFM565" s="0"/>
      <c r="BFN565" s="0"/>
      <c r="BFO565" s="0"/>
      <c r="BFP565" s="0"/>
      <c r="BFQ565" s="0"/>
      <c r="BFR565" s="0"/>
      <c r="BFS565" s="0"/>
      <c r="BFT565" s="0"/>
      <c r="BFU565" s="0"/>
      <c r="BFV565" s="0"/>
      <c r="BFW565" s="0"/>
      <c r="BFX565" s="0"/>
      <c r="BFY565" s="0"/>
      <c r="BFZ565" s="0"/>
      <c r="BGA565" s="0"/>
      <c r="BGB565" s="0"/>
      <c r="BGC565" s="0"/>
      <c r="BGD565" s="0"/>
      <c r="BGE565" s="0"/>
      <c r="BGF565" s="0"/>
      <c r="BGG565" s="0"/>
      <c r="BGH565" s="0"/>
      <c r="BGI565" s="0"/>
      <c r="BGJ565" s="0"/>
      <c r="BGK565" s="0"/>
      <c r="BGL565" s="0"/>
      <c r="BGM565" s="0"/>
      <c r="BGN565" s="0"/>
      <c r="BGO565" s="0"/>
      <c r="BGP565" s="0"/>
      <c r="BGQ565" s="0"/>
      <c r="BGR565" s="0"/>
      <c r="BGS565" s="0"/>
      <c r="BGT565" s="0"/>
      <c r="BGU565" s="0"/>
      <c r="BGV565" s="0"/>
      <c r="BGW565" s="0"/>
      <c r="BGX565" s="0"/>
      <c r="BGY565" s="0"/>
      <c r="BGZ565" s="0"/>
      <c r="BHA565" s="0"/>
      <c r="BHB565" s="0"/>
      <c r="BHC565" s="0"/>
      <c r="BHD565" s="0"/>
      <c r="BHE565" s="0"/>
      <c r="BHF565" s="0"/>
      <c r="BHG565" s="0"/>
      <c r="BHH565" s="0"/>
      <c r="BHI565" s="0"/>
      <c r="BHJ565" s="0"/>
      <c r="BHK565" s="0"/>
      <c r="BHL565" s="0"/>
      <c r="BHM565" s="0"/>
      <c r="BHN565" s="0"/>
      <c r="BHO565" s="0"/>
      <c r="BHP565" s="0"/>
      <c r="BHQ565" s="0"/>
      <c r="BHR565" s="0"/>
      <c r="BHS565" s="0"/>
      <c r="BHT565" s="0"/>
      <c r="BHU565" s="0"/>
      <c r="BHV565" s="0"/>
      <c r="BHW565" s="0"/>
      <c r="BHX565" s="0"/>
      <c r="BHY565" s="0"/>
      <c r="BHZ565" s="0"/>
      <c r="BIA565" s="0"/>
      <c r="BIB565" s="0"/>
      <c r="BIC565" s="0"/>
      <c r="BID565" s="0"/>
      <c r="BIE565" s="0"/>
      <c r="BIF565" s="0"/>
      <c r="BIG565" s="0"/>
      <c r="BIH565" s="0"/>
      <c r="BII565" s="0"/>
      <c r="BIJ565" s="0"/>
      <c r="BIK565" s="0"/>
      <c r="BIL565" s="0"/>
      <c r="BIM565" s="0"/>
      <c r="BIN565" s="0"/>
      <c r="BIO565" s="0"/>
      <c r="BIP565" s="0"/>
      <c r="BIQ565" s="0"/>
      <c r="BIR565" s="0"/>
      <c r="BIS565" s="0"/>
      <c r="BIT565" s="0"/>
      <c r="BIU565" s="0"/>
      <c r="BIV565" s="0"/>
      <c r="BIW565" s="0"/>
      <c r="BIX565" s="0"/>
      <c r="BIY565" s="0"/>
      <c r="BIZ565" s="0"/>
      <c r="BJA565" s="0"/>
      <c r="BJB565" s="0"/>
      <c r="BJC565" s="0"/>
      <c r="BJD565" s="0"/>
      <c r="BJE565" s="0"/>
      <c r="BJF565" s="0"/>
      <c r="BJG565" s="0"/>
      <c r="BJH565" s="0"/>
      <c r="BJI565" s="0"/>
      <c r="BJJ565" s="0"/>
      <c r="BJK565" s="0"/>
      <c r="BJL565" s="0"/>
      <c r="BJM565" s="0"/>
      <c r="BJN565" s="0"/>
      <c r="BJO565" s="0"/>
      <c r="BJP565" s="0"/>
      <c r="BJQ565" s="0"/>
      <c r="BJR565" s="0"/>
      <c r="BJS565" s="0"/>
      <c r="BJT565" s="0"/>
      <c r="BJU565" s="0"/>
      <c r="BJV565" s="0"/>
      <c r="BJW565" s="0"/>
      <c r="BJX565" s="0"/>
      <c r="BJY565" s="0"/>
      <c r="BJZ565" s="0"/>
      <c r="BKA565" s="0"/>
      <c r="BKB565" s="0"/>
      <c r="BKC565" s="0"/>
      <c r="BKD565" s="0"/>
      <c r="BKE565" s="0"/>
      <c r="BKF565" s="0"/>
      <c r="BKG565" s="0"/>
      <c r="BKH565" s="0"/>
      <c r="BKI565" s="0"/>
      <c r="BKJ565" s="0"/>
      <c r="BKK565" s="0"/>
      <c r="BKL565" s="0"/>
      <c r="BKM565" s="0"/>
      <c r="BKN565" s="0"/>
      <c r="BKO565" s="0"/>
      <c r="BKP565" s="0"/>
      <c r="BKQ565" s="0"/>
      <c r="BKR565" s="0"/>
      <c r="BKS565" s="0"/>
      <c r="BKT565" s="0"/>
      <c r="BKU565" s="0"/>
      <c r="BKV565" s="0"/>
      <c r="BKW565" s="0"/>
      <c r="BKX565" s="0"/>
      <c r="BKY565" s="0"/>
      <c r="BKZ565" s="0"/>
      <c r="BLA565" s="0"/>
      <c r="BLB565" s="0"/>
      <c r="BLC565" s="0"/>
      <c r="BLD565" s="0"/>
      <c r="BLE565" s="0"/>
      <c r="BLF565" s="0"/>
      <c r="BLG565" s="0"/>
      <c r="BLH565" s="0"/>
      <c r="BLI565" s="0"/>
      <c r="BLJ565" s="0"/>
      <c r="BLK565" s="0"/>
      <c r="BLL565" s="0"/>
      <c r="BLM565" s="0"/>
      <c r="BLN565" s="0"/>
      <c r="BLO565" s="0"/>
      <c r="BLP565" s="0"/>
      <c r="BLQ565" s="0"/>
      <c r="BLR565" s="0"/>
      <c r="BLS565" s="0"/>
      <c r="BLT565" s="0"/>
      <c r="BLU565" s="0"/>
      <c r="BLV565" s="0"/>
      <c r="BLW565" s="0"/>
      <c r="BLX565" s="0"/>
      <c r="BLY565" s="0"/>
      <c r="BLZ565" s="0"/>
      <c r="BMA565" s="0"/>
      <c r="BMB565" s="0"/>
      <c r="BMC565" s="0"/>
      <c r="BMD565" s="0"/>
      <c r="BME565" s="0"/>
      <c r="BMF565" s="0"/>
      <c r="BMG565" s="0"/>
      <c r="BMH565" s="0"/>
      <c r="BMI565" s="0"/>
      <c r="BMJ565" s="0"/>
      <c r="BMK565" s="0"/>
      <c r="BML565" s="0"/>
      <c r="BMM565" s="0"/>
      <c r="BMN565" s="0"/>
      <c r="BMO565" s="0"/>
      <c r="BMP565" s="0"/>
      <c r="BMQ565" s="0"/>
      <c r="BMR565" s="0"/>
      <c r="BMS565" s="0"/>
      <c r="BMT565" s="0"/>
      <c r="BMU565" s="0"/>
      <c r="BMV565" s="0"/>
      <c r="BMW565" s="0"/>
      <c r="BMX565" s="0"/>
      <c r="BMY565" s="0"/>
      <c r="BMZ565" s="0"/>
      <c r="BNA565" s="0"/>
      <c r="BNB565" s="0"/>
      <c r="BNC565" s="0"/>
      <c r="BND565" s="0"/>
      <c r="BNE565" s="0"/>
      <c r="BNF565" s="0"/>
      <c r="BNG565" s="0"/>
      <c r="BNH565" s="0"/>
      <c r="BNI565" s="0"/>
      <c r="BNJ565" s="0"/>
      <c r="BNK565" s="0"/>
      <c r="BNL565" s="0"/>
      <c r="BNM565" s="0"/>
      <c r="BNN565" s="0"/>
      <c r="BNO565" s="0"/>
      <c r="BNP565" s="0"/>
      <c r="BNQ565" s="0"/>
      <c r="BNR565" s="0"/>
      <c r="BNS565" s="0"/>
      <c r="BNT565" s="0"/>
      <c r="BNU565" s="0"/>
      <c r="BNV565" s="0"/>
      <c r="BNW565" s="0"/>
      <c r="BNX565" s="0"/>
      <c r="BNY565" s="0"/>
      <c r="BNZ565" s="0"/>
      <c r="BOA565" s="0"/>
      <c r="BOB565" s="0"/>
      <c r="BOC565" s="0"/>
      <c r="BOD565" s="0"/>
      <c r="BOE565" s="0"/>
      <c r="BOF565" s="0"/>
      <c r="BOG565" s="0"/>
      <c r="BOH565" s="0"/>
      <c r="BOI565" s="0"/>
      <c r="BOJ565" s="0"/>
      <c r="BOK565" s="0"/>
      <c r="BOL565" s="0"/>
      <c r="BOM565" s="0"/>
      <c r="BON565" s="0"/>
      <c r="BOO565" s="0"/>
      <c r="BOP565" s="0"/>
      <c r="BOQ565" s="0"/>
      <c r="BOR565" s="0"/>
      <c r="BOS565" s="0"/>
      <c r="BOT565" s="0"/>
      <c r="BOU565" s="0"/>
      <c r="BOV565" s="0"/>
      <c r="BOW565" s="0"/>
      <c r="BOX565" s="0"/>
      <c r="BOY565" s="0"/>
      <c r="BOZ565" s="0"/>
      <c r="BPA565" s="0"/>
      <c r="BPB565" s="0"/>
      <c r="BPC565" s="0"/>
      <c r="BPD565" s="0"/>
      <c r="BPE565" s="0"/>
      <c r="BPF565" s="0"/>
      <c r="BPG565" s="0"/>
      <c r="BPH565" s="0"/>
      <c r="BPI565" s="0"/>
      <c r="BPJ565" s="0"/>
      <c r="BPK565" s="0"/>
      <c r="BPL565" s="0"/>
      <c r="BPM565" s="0"/>
      <c r="BPN565" s="0"/>
      <c r="BPO565" s="0"/>
      <c r="BPP565" s="0"/>
      <c r="BPQ565" s="0"/>
      <c r="BPR565" s="0"/>
      <c r="BPS565" s="0"/>
      <c r="BPT565" s="0"/>
      <c r="BPU565" s="0"/>
      <c r="BPV565" s="0"/>
      <c r="BPW565" s="0"/>
      <c r="BPX565" s="0"/>
      <c r="BPY565" s="0"/>
      <c r="BPZ565" s="0"/>
      <c r="BQA565" s="0"/>
      <c r="BQB565" s="0"/>
      <c r="BQC565" s="0"/>
      <c r="BQD565" s="0"/>
      <c r="BQE565" s="0"/>
      <c r="BQF565" s="0"/>
      <c r="BQG565" s="0"/>
      <c r="BQH565" s="0"/>
      <c r="BQI565" s="0"/>
      <c r="BQJ565" s="0"/>
      <c r="BQK565" s="0"/>
      <c r="BQL565" s="0"/>
      <c r="BQM565" s="0"/>
      <c r="BQN565" s="0"/>
      <c r="BQO565" s="0"/>
      <c r="BQP565" s="0"/>
      <c r="BQQ565" s="0"/>
      <c r="BQR565" s="0"/>
      <c r="BQS565" s="0"/>
      <c r="BQT565" s="0"/>
      <c r="BQU565" s="0"/>
      <c r="BQV565" s="0"/>
      <c r="BQW565" s="0"/>
      <c r="BQX565" s="0"/>
      <c r="BQY565" s="0"/>
      <c r="BQZ565" s="0"/>
      <c r="BRA565" s="0"/>
      <c r="BRB565" s="0"/>
      <c r="BRC565" s="0"/>
      <c r="BRD565" s="0"/>
      <c r="BRE565" s="0"/>
      <c r="BRF565" s="0"/>
      <c r="BRG565" s="0"/>
      <c r="BRH565" s="0"/>
      <c r="BRI565" s="0"/>
      <c r="BRJ565" s="0"/>
      <c r="BRK565" s="0"/>
      <c r="BRL565" s="0"/>
      <c r="BRM565" s="0"/>
      <c r="BRN565" s="0"/>
      <c r="BRO565" s="0"/>
      <c r="BRP565" s="0"/>
      <c r="BRQ565" s="0"/>
      <c r="BRR565" s="0"/>
      <c r="BRS565" s="0"/>
      <c r="BRT565" s="0"/>
      <c r="BRU565" s="0"/>
      <c r="BRV565" s="0"/>
      <c r="BRW565" s="0"/>
      <c r="BRX565" s="0"/>
      <c r="BRY565" s="0"/>
      <c r="BRZ565" s="0"/>
      <c r="BSA565" s="0"/>
      <c r="BSB565" s="0"/>
      <c r="BSC565" s="0"/>
      <c r="BSD565" s="0"/>
      <c r="BSE565" s="0"/>
      <c r="BSF565" s="0"/>
      <c r="BSG565" s="0"/>
      <c r="BSH565" s="0"/>
      <c r="BSI565" s="0"/>
      <c r="BSJ565" s="0"/>
      <c r="BSK565" s="0"/>
      <c r="BSL565" s="0"/>
      <c r="BSM565" s="0"/>
      <c r="BSN565" s="0"/>
      <c r="BSO565" s="0"/>
      <c r="BSP565" s="0"/>
      <c r="BSQ565" s="0"/>
      <c r="BSR565" s="0"/>
      <c r="BSS565" s="0"/>
      <c r="BST565" s="0"/>
      <c r="BSU565" s="0"/>
      <c r="BSV565" s="0"/>
      <c r="BSW565" s="0"/>
      <c r="BSX565" s="0"/>
      <c r="BSY565" s="0"/>
      <c r="BSZ565" s="0"/>
      <c r="BTA565" s="0"/>
      <c r="BTB565" s="0"/>
      <c r="BTC565" s="0"/>
      <c r="BTD565" s="0"/>
      <c r="BTE565" s="0"/>
      <c r="BTF565" s="0"/>
      <c r="BTG565" s="0"/>
      <c r="BTH565" s="0"/>
      <c r="BTI565" s="0"/>
      <c r="BTJ565" s="0"/>
      <c r="BTK565" s="0"/>
      <c r="BTL565" s="0"/>
      <c r="BTM565" s="0"/>
      <c r="BTN565" s="0"/>
      <c r="BTO565" s="0"/>
      <c r="BTP565" s="0"/>
      <c r="BTQ565" s="0"/>
      <c r="BTR565" s="0"/>
      <c r="BTS565" s="0"/>
      <c r="BTT565" s="0"/>
      <c r="BTU565" s="0"/>
      <c r="BTV565" s="0"/>
      <c r="BTW565" s="0"/>
      <c r="BTX565" s="0"/>
      <c r="BTY565" s="0"/>
      <c r="BTZ565" s="0"/>
      <c r="BUA565" s="0"/>
      <c r="BUB565" s="0"/>
      <c r="BUC565" s="0"/>
      <c r="BUD565" s="0"/>
      <c r="BUE565" s="0"/>
      <c r="BUF565" s="0"/>
      <c r="BUG565" s="0"/>
      <c r="BUH565" s="0"/>
      <c r="BUI565" s="0"/>
      <c r="BUJ565" s="0"/>
      <c r="BUK565" s="0"/>
      <c r="BUL565" s="0"/>
      <c r="BUM565" s="0"/>
      <c r="BUN565" s="0"/>
      <c r="BUO565" s="0"/>
      <c r="BUP565" s="0"/>
      <c r="BUQ565" s="0"/>
      <c r="BUR565" s="0"/>
      <c r="BUS565" s="0"/>
      <c r="BUT565" s="0"/>
      <c r="BUU565" s="0"/>
      <c r="BUV565" s="0"/>
      <c r="BUW565" s="0"/>
      <c r="BUX565" s="0"/>
      <c r="BUY565" s="0"/>
      <c r="BUZ565" s="0"/>
      <c r="BVA565" s="0"/>
      <c r="BVB565" s="0"/>
      <c r="BVC565" s="0"/>
      <c r="BVD565" s="0"/>
      <c r="BVE565" s="0"/>
      <c r="BVF565" s="0"/>
      <c r="BVG565" s="0"/>
      <c r="BVH565" s="0"/>
      <c r="BVI565" s="0"/>
      <c r="BVJ565" s="0"/>
      <c r="BVK565" s="0"/>
      <c r="BVL565" s="0"/>
      <c r="BVM565" s="0"/>
      <c r="BVN565" s="0"/>
      <c r="BVO565" s="0"/>
      <c r="BVP565" s="0"/>
      <c r="BVQ565" s="0"/>
      <c r="BVR565" s="0"/>
      <c r="BVS565" s="0"/>
      <c r="BVT565" s="0"/>
      <c r="BVU565" s="0"/>
      <c r="BVV565" s="0"/>
      <c r="BVW565" s="0"/>
      <c r="BVX565" s="0"/>
      <c r="BVY565" s="0"/>
      <c r="BVZ565" s="0"/>
      <c r="BWA565" s="0"/>
      <c r="BWB565" s="0"/>
      <c r="BWC565" s="0"/>
      <c r="BWD565" s="0"/>
      <c r="BWE565" s="0"/>
      <c r="BWF565" s="0"/>
      <c r="BWG565" s="0"/>
      <c r="BWH565" s="0"/>
      <c r="BWI565" s="0"/>
      <c r="BWJ565" s="0"/>
      <c r="BWK565" s="0"/>
      <c r="BWL565" s="0"/>
      <c r="BWM565" s="0"/>
      <c r="BWN565" s="0"/>
      <c r="BWO565" s="0"/>
      <c r="BWP565" s="0"/>
      <c r="BWQ565" s="0"/>
      <c r="BWR565" s="0"/>
      <c r="BWS565" s="0"/>
      <c r="BWT565" s="0"/>
      <c r="BWU565" s="0"/>
      <c r="BWV565" s="0"/>
      <c r="BWW565" s="0"/>
      <c r="BWX565" s="0"/>
      <c r="BWY565" s="0"/>
      <c r="BWZ565" s="0"/>
      <c r="BXA565" s="0"/>
      <c r="BXB565" s="0"/>
      <c r="BXC565" s="0"/>
      <c r="BXD565" s="0"/>
      <c r="BXE565" s="0"/>
      <c r="BXF565" s="0"/>
      <c r="BXG565" s="0"/>
      <c r="BXH565" s="0"/>
      <c r="BXI565" s="0"/>
      <c r="BXJ565" s="0"/>
      <c r="BXK565" s="0"/>
      <c r="BXL565" s="0"/>
      <c r="BXM565" s="0"/>
      <c r="BXN565" s="0"/>
      <c r="BXO565" s="0"/>
      <c r="BXP565" s="0"/>
      <c r="BXQ565" s="0"/>
      <c r="BXR565" s="0"/>
      <c r="BXS565" s="0"/>
      <c r="BXT565" s="0"/>
      <c r="BXU565" s="0"/>
      <c r="BXV565" s="0"/>
      <c r="BXW565" s="0"/>
      <c r="BXX565" s="0"/>
      <c r="BXY565" s="0"/>
      <c r="BXZ565" s="0"/>
      <c r="BYA565" s="0"/>
      <c r="BYB565" s="0"/>
      <c r="BYC565" s="0"/>
      <c r="BYD565" s="0"/>
      <c r="BYE565" s="0"/>
      <c r="BYF565" s="0"/>
      <c r="BYG565" s="0"/>
      <c r="BYH565" s="0"/>
      <c r="BYI565" s="0"/>
      <c r="BYJ565" s="0"/>
      <c r="BYK565" s="0"/>
      <c r="BYL565" s="0"/>
      <c r="BYM565" s="0"/>
      <c r="BYN565" s="0"/>
      <c r="BYO565" s="0"/>
      <c r="BYP565" s="0"/>
      <c r="BYQ565" s="0"/>
      <c r="BYR565" s="0"/>
      <c r="BYS565" s="0"/>
      <c r="BYT565" s="0"/>
      <c r="BYU565" s="0"/>
      <c r="BYV565" s="0"/>
      <c r="BYW565" s="0"/>
      <c r="BYX565" s="0"/>
      <c r="BYY565" s="0"/>
      <c r="BYZ565" s="0"/>
      <c r="BZA565" s="0"/>
      <c r="BZB565" s="0"/>
      <c r="BZC565" s="0"/>
      <c r="BZD565" s="0"/>
      <c r="BZE565" s="0"/>
      <c r="BZF565" s="0"/>
      <c r="BZG565" s="0"/>
      <c r="BZH565" s="0"/>
      <c r="BZI565" s="0"/>
      <c r="BZJ565" s="0"/>
      <c r="BZK565" s="0"/>
      <c r="BZL565" s="0"/>
      <c r="BZM565" s="0"/>
      <c r="BZN565" s="0"/>
      <c r="BZO565" s="0"/>
      <c r="BZP565" s="0"/>
      <c r="BZQ565" s="0"/>
      <c r="BZR565" s="0"/>
      <c r="BZS565" s="0"/>
      <c r="BZT565" s="0"/>
      <c r="BZU565" s="0"/>
      <c r="BZV565" s="0"/>
      <c r="BZW565" s="0"/>
      <c r="BZX565" s="0"/>
      <c r="BZY565" s="0"/>
      <c r="BZZ565" s="0"/>
      <c r="CAA565" s="0"/>
      <c r="CAB565" s="0"/>
      <c r="CAC565" s="0"/>
      <c r="CAD565" s="0"/>
      <c r="CAE565" s="0"/>
      <c r="CAF565" s="0"/>
      <c r="CAG565" s="0"/>
      <c r="CAH565" s="0"/>
      <c r="CAI565" s="0"/>
      <c r="CAJ565" s="0"/>
      <c r="CAK565" s="0"/>
      <c r="CAL565" s="0"/>
      <c r="CAM565" s="0"/>
      <c r="CAN565" s="0"/>
      <c r="CAO565" s="0"/>
      <c r="CAP565" s="0"/>
      <c r="CAQ565" s="0"/>
      <c r="CAR565" s="0"/>
      <c r="CAS565" s="0"/>
      <c r="CAT565" s="0"/>
      <c r="CAU565" s="0"/>
      <c r="CAV565" s="0"/>
      <c r="CAW565" s="0"/>
      <c r="CAX565" s="0"/>
      <c r="CAY565" s="0"/>
      <c r="CAZ565" s="0"/>
      <c r="CBA565" s="0"/>
      <c r="CBB565" s="0"/>
      <c r="CBC565" s="0"/>
      <c r="CBD565" s="0"/>
      <c r="CBE565" s="0"/>
      <c r="CBF565" s="0"/>
      <c r="CBG565" s="0"/>
      <c r="CBH565" s="0"/>
      <c r="CBI565" s="0"/>
      <c r="CBJ565" s="0"/>
      <c r="CBK565" s="0"/>
      <c r="CBL565" s="0"/>
      <c r="CBM565" s="0"/>
      <c r="CBN565" s="0"/>
      <c r="CBO565" s="0"/>
      <c r="CBP565" s="0"/>
      <c r="CBQ565" s="0"/>
      <c r="CBR565" s="0"/>
      <c r="CBS565" s="0"/>
      <c r="CBT565" s="0"/>
      <c r="CBU565" s="0"/>
      <c r="CBV565" s="0"/>
      <c r="CBW565" s="0"/>
      <c r="CBX565" s="0"/>
      <c r="CBY565" s="0"/>
      <c r="CBZ565" s="0"/>
      <c r="CCA565" s="0"/>
      <c r="CCB565" s="0"/>
      <c r="CCC565" s="0"/>
      <c r="CCD565" s="0"/>
      <c r="CCE565" s="0"/>
      <c r="CCF565" s="0"/>
      <c r="CCG565" s="0"/>
      <c r="CCH565" s="0"/>
      <c r="CCI565" s="0"/>
      <c r="CCJ565" s="0"/>
      <c r="CCK565" s="0"/>
      <c r="CCL565" s="0"/>
      <c r="CCM565" s="0"/>
      <c r="CCN565" s="0"/>
      <c r="CCO565" s="0"/>
      <c r="CCP565" s="0"/>
      <c r="CCQ565" s="0"/>
      <c r="CCR565" s="0"/>
      <c r="CCS565" s="0"/>
      <c r="CCT565" s="0"/>
      <c r="CCU565" s="0"/>
      <c r="CCV565" s="0"/>
      <c r="CCW565" s="0"/>
      <c r="CCX565" s="0"/>
      <c r="CCY565" s="0"/>
      <c r="CCZ565" s="0"/>
      <c r="CDA565" s="0"/>
      <c r="CDB565" s="0"/>
      <c r="CDC565" s="0"/>
      <c r="CDD565" s="0"/>
      <c r="CDE565" s="0"/>
      <c r="CDF565" s="0"/>
      <c r="CDG565" s="0"/>
      <c r="CDH565" s="0"/>
      <c r="CDI565" s="0"/>
      <c r="CDJ565" s="0"/>
      <c r="CDK565" s="0"/>
      <c r="CDL565" s="0"/>
      <c r="CDM565" s="0"/>
      <c r="CDN565" s="0"/>
      <c r="CDO565" s="0"/>
      <c r="CDP565" s="0"/>
      <c r="CDQ565" s="0"/>
      <c r="CDR565" s="0"/>
      <c r="CDS565" s="0"/>
      <c r="CDT565" s="0"/>
      <c r="CDU565" s="0"/>
      <c r="CDV565" s="0"/>
      <c r="CDW565" s="0"/>
      <c r="CDX565" s="0"/>
      <c r="CDY565" s="0"/>
      <c r="CDZ565" s="0"/>
      <c r="CEA565" s="0"/>
      <c r="CEB565" s="0"/>
      <c r="CEC565" s="0"/>
      <c r="CED565" s="0"/>
      <c r="CEE565" s="0"/>
      <c r="CEF565" s="0"/>
      <c r="CEG565" s="0"/>
      <c r="CEH565" s="0"/>
      <c r="CEI565" s="0"/>
      <c r="CEJ565" s="0"/>
      <c r="CEK565" s="0"/>
      <c r="CEL565" s="0"/>
      <c r="CEM565" s="0"/>
      <c r="CEN565" s="0"/>
      <c r="CEO565" s="0"/>
      <c r="CEP565" s="0"/>
      <c r="CEQ565" s="0"/>
      <c r="CER565" s="0"/>
      <c r="CES565" s="0"/>
      <c r="CET565" s="0"/>
      <c r="CEU565" s="0"/>
      <c r="CEV565" s="0"/>
      <c r="CEW565" s="0"/>
      <c r="CEX565" s="0"/>
      <c r="CEY565" s="0"/>
      <c r="CEZ565" s="0"/>
      <c r="CFA565" s="0"/>
      <c r="CFB565" s="0"/>
      <c r="CFC565" s="0"/>
      <c r="CFD565" s="0"/>
      <c r="CFE565" s="0"/>
      <c r="CFF565" s="0"/>
      <c r="CFG565" s="0"/>
      <c r="CFH565" s="0"/>
      <c r="CFI565" s="0"/>
      <c r="CFJ565" s="0"/>
      <c r="CFK565" s="0"/>
      <c r="CFL565" s="0"/>
      <c r="CFM565" s="0"/>
      <c r="CFN565" s="0"/>
      <c r="CFO565" s="0"/>
      <c r="CFP565" s="0"/>
      <c r="CFQ565" s="0"/>
      <c r="CFR565" s="0"/>
      <c r="CFS565" s="0"/>
      <c r="CFT565" s="0"/>
      <c r="CFU565" s="0"/>
      <c r="CFV565" s="0"/>
      <c r="CFW565" s="0"/>
      <c r="CFX565" s="0"/>
      <c r="CFY565" s="0"/>
      <c r="CFZ565" s="0"/>
      <c r="CGA565" s="0"/>
      <c r="CGB565" s="0"/>
      <c r="CGC565" s="0"/>
      <c r="CGD565" s="0"/>
      <c r="CGE565" s="0"/>
      <c r="CGF565" s="0"/>
      <c r="CGG565" s="0"/>
      <c r="CGH565" s="0"/>
      <c r="CGI565" s="0"/>
      <c r="CGJ565" s="0"/>
      <c r="CGK565" s="0"/>
      <c r="CGL565" s="0"/>
      <c r="CGM565" s="0"/>
      <c r="CGN565" s="0"/>
      <c r="CGO565" s="0"/>
      <c r="CGP565" s="0"/>
      <c r="CGQ565" s="0"/>
      <c r="CGR565" s="0"/>
      <c r="CGS565" s="0"/>
      <c r="CGT565" s="0"/>
      <c r="CGU565" s="0"/>
      <c r="CGV565" s="0"/>
      <c r="CGW565" s="0"/>
      <c r="CGX565" s="0"/>
      <c r="CGY565" s="0"/>
      <c r="CGZ565" s="0"/>
      <c r="CHA565" s="0"/>
      <c r="CHB565" s="0"/>
      <c r="CHC565" s="0"/>
      <c r="CHD565" s="0"/>
      <c r="CHE565" s="0"/>
      <c r="CHF565" s="0"/>
      <c r="CHG565" s="0"/>
      <c r="CHH565" s="0"/>
      <c r="CHI565" s="0"/>
      <c r="CHJ565" s="0"/>
      <c r="CHK565" s="0"/>
      <c r="CHL565" s="0"/>
      <c r="CHM565" s="0"/>
      <c r="CHN565" s="0"/>
      <c r="CHO565" s="0"/>
      <c r="CHP565" s="0"/>
      <c r="CHQ565" s="0"/>
      <c r="CHR565" s="0"/>
      <c r="CHS565" s="0"/>
      <c r="CHT565" s="0"/>
      <c r="CHU565" s="0"/>
      <c r="CHV565" s="0"/>
      <c r="CHW565" s="0"/>
      <c r="CHX565" s="0"/>
      <c r="CHY565" s="0"/>
      <c r="CHZ565" s="0"/>
      <c r="CIA565" s="0"/>
      <c r="CIB565" s="0"/>
      <c r="CIC565" s="0"/>
      <c r="CID565" s="0"/>
      <c r="CIE565" s="0"/>
      <c r="CIF565" s="0"/>
      <c r="CIG565" s="0"/>
      <c r="CIH565" s="0"/>
      <c r="CII565" s="0"/>
      <c r="CIJ565" s="0"/>
      <c r="CIK565" s="0"/>
      <c r="CIL565" s="0"/>
      <c r="CIM565" s="0"/>
      <c r="CIN565" s="0"/>
      <c r="CIO565" s="0"/>
      <c r="CIP565" s="0"/>
      <c r="CIQ565" s="0"/>
      <c r="CIR565" s="0"/>
      <c r="CIS565" s="0"/>
      <c r="CIT565" s="0"/>
      <c r="CIU565" s="0"/>
      <c r="CIV565" s="0"/>
      <c r="CIW565" s="0"/>
      <c r="CIX565" s="0"/>
      <c r="CIY565" s="0"/>
      <c r="CIZ565" s="0"/>
      <c r="CJA565" s="0"/>
      <c r="CJB565" s="0"/>
      <c r="CJC565" s="0"/>
      <c r="CJD565" s="0"/>
      <c r="CJE565" s="0"/>
      <c r="CJF565" s="0"/>
      <c r="CJG565" s="0"/>
      <c r="CJH565" s="0"/>
      <c r="CJI565" s="0"/>
      <c r="CJJ565" s="0"/>
      <c r="CJK565" s="0"/>
      <c r="CJL565" s="0"/>
      <c r="CJM565" s="0"/>
      <c r="CJN565" s="0"/>
      <c r="CJO565" s="0"/>
      <c r="CJP565" s="0"/>
      <c r="CJQ565" s="0"/>
      <c r="CJR565" s="0"/>
      <c r="CJS565" s="0"/>
      <c r="CJT565" s="0"/>
      <c r="CJU565" s="0"/>
      <c r="CJV565" s="0"/>
      <c r="CJW565" s="0"/>
      <c r="CJX565" s="0"/>
      <c r="CJY565" s="0"/>
      <c r="CJZ565" s="0"/>
      <c r="CKA565" s="0"/>
      <c r="CKB565" s="0"/>
      <c r="CKC565" s="0"/>
      <c r="CKD565" s="0"/>
      <c r="CKE565" s="0"/>
      <c r="CKF565" s="0"/>
      <c r="CKG565" s="0"/>
      <c r="CKH565" s="0"/>
      <c r="CKI565" s="0"/>
      <c r="CKJ565" s="0"/>
      <c r="CKK565" s="0"/>
      <c r="CKL565" s="0"/>
      <c r="CKM565" s="0"/>
      <c r="CKN565" s="0"/>
      <c r="CKO565" s="0"/>
      <c r="CKP565" s="0"/>
      <c r="CKQ565" s="0"/>
      <c r="CKR565" s="0"/>
      <c r="CKS565" s="0"/>
      <c r="CKT565" s="0"/>
      <c r="CKU565" s="0"/>
      <c r="CKV565" s="0"/>
      <c r="CKW565" s="0"/>
      <c r="CKX565" s="0"/>
      <c r="CKY565" s="0"/>
      <c r="CKZ565" s="0"/>
      <c r="CLA565" s="0"/>
      <c r="CLB565" s="0"/>
      <c r="CLC565" s="0"/>
      <c r="CLD565" s="0"/>
      <c r="CLE565" s="0"/>
      <c r="CLF565" s="0"/>
      <c r="CLG565" s="0"/>
      <c r="CLH565" s="0"/>
      <c r="CLI565" s="0"/>
      <c r="CLJ565" s="0"/>
      <c r="CLK565" s="0"/>
      <c r="CLL565" s="0"/>
      <c r="CLM565" s="0"/>
      <c r="CLN565" s="0"/>
      <c r="CLO565" s="0"/>
      <c r="CLP565" s="0"/>
      <c r="CLQ565" s="0"/>
      <c r="CLR565" s="0"/>
      <c r="CLS565" s="0"/>
      <c r="CLT565" s="0"/>
      <c r="CLU565" s="0"/>
      <c r="CLV565" s="0"/>
      <c r="CLW565" s="0"/>
      <c r="CLX565" s="0"/>
      <c r="CLY565" s="0"/>
      <c r="CLZ565" s="0"/>
      <c r="CMA565" s="0"/>
      <c r="CMB565" s="0"/>
      <c r="CMC565" s="0"/>
      <c r="CMD565" s="0"/>
      <c r="CME565" s="0"/>
      <c r="CMF565" s="0"/>
      <c r="CMG565" s="0"/>
      <c r="CMH565" s="0"/>
      <c r="CMI565" s="0"/>
      <c r="CMJ565" s="0"/>
      <c r="CMK565" s="0"/>
      <c r="CML565" s="0"/>
      <c r="CMM565" s="0"/>
      <c r="CMN565" s="0"/>
      <c r="CMO565" s="0"/>
      <c r="CMP565" s="0"/>
      <c r="CMQ565" s="0"/>
      <c r="CMR565" s="0"/>
      <c r="CMS565" s="0"/>
      <c r="CMT565" s="0"/>
      <c r="CMU565" s="0"/>
      <c r="CMV565" s="0"/>
      <c r="CMW565" s="0"/>
      <c r="CMX565" s="0"/>
      <c r="CMY565" s="0"/>
      <c r="CMZ565" s="0"/>
      <c r="CNA565" s="0"/>
      <c r="CNB565" s="0"/>
      <c r="CNC565" s="0"/>
      <c r="CND565" s="0"/>
      <c r="CNE565" s="0"/>
      <c r="CNF565" s="0"/>
      <c r="CNG565" s="0"/>
      <c r="CNH565" s="0"/>
      <c r="CNI565" s="0"/>
      <c r="CNJ565" s="0"/>
      <c r="CNK565" s="0"/>
      <c r="CNL565" s="0"/>
      <c r="CNM565" s="0"/>
      <c r="CNN565" s="0"/>
      <c r="CNO565" s="0"/>
      <c r="CNP565" s="0"/>
      <c r="CNQ565" s="0"/>
      <c r="CNR565" s="0"/>
      <c r="CNS565" s="0"/>
      <c r="CNT565" s="0"/>
      <c r="CNU565" s="0"/>
      <c r="CNV565" s="0"/>
      <c r="CNW565" s="0"/>
      <c r="CNX565" s="0"/>
      <c r="CNY565" s="0"/>
      <c r="CNZ565" s="0"/>
      <c r="COA565" s="0"/>
      <c r="COB565" s="0"/>
      <c r="COC565" s="0"/>
      <c r="COD565" s="0"/>
      <c r="COE565" s="0"/>
      <c r="COF565" s="0"/>
      <c r="COG565" s="0"/>
      <c r="COH565" s="0"/>
      <c r="COI565" s="0"/>
      <c r="COJ565" s="0"/>
      <c r="COK565" s="0"/>
      <c r="COL565" s="0"/>
      <c r="COM565" s="0"/>
      <c r="CON565" s="0"/>
      <c r="COO565" s="0"/>
      <c r="COP565" s="0"/>
      <c r="COQ565" s="0"/>
      <c r="COR565" s="0"/>
      <c r="COS565" s="0"/>
      <c r="COT565" s="0"/>
      <c r="COU565" s="0"/>
      <c r="COV565" s="0"/>
      <c r="COW565" s="0"/>
      <c r="COX565" s="0"/>
      <c r="COY565" s="0"/>
      <c r="COZ565" s="0"/>
      <c r="CPA565" s="0"/>
      <c r="CPB565" s="0"/>
      <c r="CPC565" s="0"/>
      <c r="CPD565" s="0"/>
      <c r="CPE565" s="0"/>
      <c r="CPF565" s="0"/>
      <c r="CPG565" s="0"/>
      <c r="CPH565" s="0"/>
      <c r="CPI565" s="0"/>
      <c r="CPJ565" s="0"/>
      <c r="CPK565" s="0"/>
      <c r="CPL565" s="0"/>
      <c r="CPM565" s="0"/>
      <c r="CPN565" s="0"/>
      <c r="CPO565" s="0"/>
      <c r="CPP565" s="0"/>
      <c r="CPQ565" s="0"/>
      <c r="CPR565" s="0"/>
      <c r="CPS565" s="0"/>
      <c r="CPT565" s="0"/>
      <c r="CPU565" s="0"/>
      <c r="CPV565" s="0"/>
      <c r="CPW565" s="0"/>
      <c r="CPX565" s="0"/>
      <c r="CPY565" s="0"/>
      <c r="CPZ565" s="0"/>
      <c r="CQA565" s="0"/>
      <c r="CQB565" s="0"/>
      <c r="CQC565" s="0"/>
      <c r="CQD565" s="0"/>
      <c r="CQE565" s="0"/>
      <c r="CQF565" s="0"/>
      <c r="CQG565" s="0"/>
      <c r="CQH565" s="0"/>
      <c r="CQI565" s="0"/>
      <c r="CQJ565" s="0"/>
      <c r="CQK565" s="0"/>
      <c r="CQL565" s="0"/>
      <c r="CQM565" s="0"/>
      <c r="CQN565" s="0"/>
      <c r="CQO565" s="0"/>
      <c r="CQP565" s="0"/>
      <c r="CQQ565" s="0"/>
      <c r="CQR565" s="0"/>
      <c r="CQS565" s="0"/>
      <c r="CQT565" s="0"/>
      <c r="CQU565" s="0"/>
      <c r="CQV565" s="0"/>
      <c r="CQW565" s="0"/>
      <c r="CQX565" s="0"/>
      <c r="CQY565" s="0"/>
      <c r="CQZ565" s="0"/>
      <c r="CRA565" s="0"/>
      <c r="CRB565" s="0"/>
      <c r="CRC565" s="0"/>
      <c r="CRD565" s="0"/>
      <c r="CRE565" s="0"/>
      <c r="CRF565" s="0"/>
      <c r="CRG565" s="0"/>
      <c r="CRH565" s="0"/>
      <c r="CRI565" s="0"/>
      <c r="CRJ565" s="0"/>
      <c r="CRK565" s="0"/>
      <c r="CRL565" s="0"/>
      <c r="CRM565" s="0"/>
      <c r="CRN565" s="0"/>
      <c r="CRO565" s="0"/>
      <c r="CRP565" s="0"/>
      <c r="CRQ565" s="0"/>
      <c r="CRR565" s="0"/>
      <c r="CRS565" s="0"/>
      <c r="CRT565" s="0"/>
      <c r="CRU565" s="0"/>
      <c r="CRV565" s="0"/>
      <c r="CRW565" s="0"/>
      <c r="CRX565" s="0"/>
      <c r="CRY565" s="0"/>
      <c r="CRZ565" s="0"/>
      <c r="CSA565" s="0"/>
      <c r="CSB565" s="0"/>
      <c r="CSC565" s="0"/>
      <c r="CSD565" s="0"/>
      <c r="CSE565" s="0"/>
      <c r="CSF565" s="0"/>
      <c r="CSG565" s="0"/>
      <c r="CSH565" s="0"/>
      <c r="CSI565" s="0"/>
      <c r="CSJ565" s="0"/>
      <c r="CSK565" s="0"/>
      <c r="CSL565" s="0"/>
      <c r="CSM565" s="0"/>
      <c r="CSN565" s="0"/>
      <c r="CSO565" s="0"/>
      <c r="CSP565" s="0"/>
      <c r="CSQ565" s="0"/>
      <c r="CSR565" s="0"/>
      <c r="CSS565" s="0"/>
      <c r="CST565" s="0"/>
      <c r="CSU565" s="0"/>
      <c r="CSV565" s="0"/>
      <c r="CSW565" s="0"/>
      <c r="CSX565" s="0"/>
      <c r="CSY565" s="0"/>
      <c r="CSZ565" s="0"/>
      <c r="CTA565" s="0"/>
      <c r="CTB565" s="0"/>
      <c r="CTC565" s="0"/>
      <c r="CTD565" s="0"/>
      <c r="CTE565" s="0"/>
      <c r="CTF565" s="0"/>
      <c r="CTG565" s="0"/>
      <c r="CTH565" s="0"/>
      <c r="CTI565" s="0"/>
      <c r="CTJ565" s="0"/>
      <c r="CTK565" s="0"/>
      <c r="CTL565" s="0"/>
      <c r="CTM565" s="0"/>
      <c r="CTN565" s="0"/>
      <c r="CTO565" s="0"/>
      <c r="CTP565" s="0"/>
      <c r="CTQ565" s="0"/>
      <c r="CTR565" s="0"/>
      <c r="CTS565" s="0"/>
      <c r="CTT565" s="0"/>
      <c r="CTU565" s="0"/>
      <c r="CTV565" s="0"/>
      <c r="CTW565" s="0"/>
      <c r="CTX565" s="0"/>
      <c r="CTY565" s="0"/>
      <c r="CTZ565" s="0"/>
      <c r="CUA565" s="0"/>
      <c r="CUB565" s="0"/>
      <c r="CUC565" s="0"/>
      <c r="CUD565" s="0"/>
      <c r="CUE565" s="0"/>
      <c r="CUF565" s="0"/>
      <c r="CUG565" s="0"/>
      <c r="CUH565" s="0"/>
      <c r="CUI565" s="0"/>
      <c r="CUJ565" s="0"/>
      <c r="CUK565" s="0"/>
      <c r="CUL565" s="0"/>
      <c r="CUM565" s="0"/>
      <c r="CUN565" s="0"/>
      <c r="CUO565" s="0"/>
      <c r="CUP565" s="0"/>
      <c r="CUQ565" s="0"/>
      <c r="CUR565" s="0"/>
      <c r="CUS565" s="0"/>
      <c r="CUT565" s="0"/>
      <c r="CUU565" s="0"/>
      <c r="CUV565" s="0"/>
      <c r="CUW565" s="0"/>
      <c r="CUX565" s="0"/>
      <c r="CUY565" s="0"/>
      <c r="CUZ565" s="0"/>
      <c r="CVA565" s="0"/>
      <c r="CVB565" s="0"/>
      <c r="CVC565" s="0"/>
      <c r="CVD565" s="0"/>
      <c r="CVE565" s="0"/>
      <c r="CVF565" s="0"/>
      <c r="CVG565" s="0"/>
      <c r="CVH565" s="0"/>
      <c r="CVI565" s="0"/>
      <c r="CVJ565" s="0"/>
      <c r="CVK565" s="0"/>
      <c r="CVL565" s="0"/>
      <c r="CVM565" s="0"/>
      <c r="CVN565" s="0"/>
      <c r="CVO565" s="0"/>
      <c r="CVP565" s="0"/>
      <c r="CVQ565" s="0"/>
      <c r="CVR565" s="0"/>
      <c r="CVS565" s="0"/>
      <c r="CVT565" s="0"/>
      <c r="CVU565" s="0"/>
      <c r="CVV565" s="0"/>
      <c r="CVW565" s="0"/>
      <c r="CVX565" s="0"/>
      <c r="CVY565" s="0"/>
      <c r="CVZ565" s="0"/>
      <c r="CWA565" s="0"/>
      <c r="CWB565" s="0"/>
      <c r="CWC565" s="0"/>
      <c r="CWD565" s="0"/>
      <c r="CWE565" s="0"/>
      <c r="CWF565" s="0"/>
      <c r="CWG565" s="0"/>
      <c r="CWH565" s="0"/>
      <c r="CWI565" s="0"/>
      <c r="CWJ565" s="0"/>
      <c r="CWK565" s="0"/>
      <c r="CWL565" s="0"/>
      <c r="CWM565" s="0"/>
      <c r="CWN565" s="0"/>
      <c r="CWO565" s="0"/>
      <c r="CWP565" s="0"/>
      <c r="CWQ565" s="0"/>
      <c r="CWR565" s="0"/>
      <c r="CWS565" s="0"/>
      <c r="CWT565" s="0"/>
      <c r="CWU565" s="0"/>
      <c r="CWV565" s="0"/>
      <c r="CWW565" s="0"/>
      <c r="CWX565" s="0"/>
      <c r="CWY565" s="0"/>
      <c r="CWZ565" s="0"/>
      <c r="CXA565" s="0"/>
      <c r="CXB565" s="0"/>
      <c r="CXC565" s="0"/>
      <c r="CXD565" s="0"/>
      <c r="CXE565" s="0"/>
      <c r="CXF565" s="0"/>
      <c r="CXG565" s="0"/>
      <c r="CXH565" s="0"/>
      <c r="CXI565" s="0"/>
      <c r="CXJ565" s="0"/>
      <c r="CXK565" s="0"/>
      <c r="CXL565" s="0"/>
      <c r="CXM565" s="0"/>
      <c r="CXN565" s="0"/>
      <c r="CXO565" s="0"/>
      <c r="CXP565" s="0"/>
      <c r="CXQ565" s="0"/>
      <c r="CXR565" s="0"/>
      <c r="CXS565" s="0"/>
      <c r="CXT565" s="0"/>
      <c r="CXU565" s="0"/>
      <c r="CXV565" s="0"/>
      <c r="CXW565" s="0"/>
      <c r="CXX565" s="0"/>
      <c r="CXY565" s="0"/>
      <c r="CXZ565" s="0"/>
      <c r="CYA565" s="0"/>
      <c r="CYB565" s="0"/>
      <c r="CYC565" s="0"/>
      <c r="CYD565" s="0"/>
      <c r="CYE565" s="0"/>
      <c r="CYF565" s="0"/>
      <c r="CYG565" s="0"/>
      <c r="CYH565" s="0"/>
      <c r="CYI565" s="0"/>
      <c r="CYJ565" s="0"/>
      <c r="CYK565" s="0"/>
      <c r="CYL565" s="0"/>
      <c r="CYM565" s="0"/>
      <c r="CYN565" s="0"/>
      <c r="CYO565" s="0"/>
      <c r="CYP565" s="0"/>
      <c r="CYQ565" s="0"/>
      <c r="CYR565" s="0"/>
      <c r="CYS565" s="0"/>
      <c r="CYT565" s="0"/>
      <c r="CYU565" s="0"/>
      <c r="CYV565" s="0"/>
      <c r="CYW565" s="0"/>
      <c r="CYX565" s="0"/>
      <c r="CYY565" s="0"/>
      <c r="CYZ565" s="0"/>
      <c r="CZA565" s="0"/>
      <c r="CZB565" s="0"/>
      <c r="CZC565" s="0"/>
      <c r="CZD565" s="0"/>
      <c r="CZE565" s="0"/>
      <c r="CZF565" s="0"/>
      <c r="CZG565" s="0"/>
      <c r="CZH565" s="0"/>
      <c r="CZI565" s="0"/>
      <c r="CZJ565" s="0"/>
      <c r="CZK565" s="0"/>
      <c r="CZL565" s="0"/>
      <c r="CZM565" s="0"/>
      <c r="CZN565" s="0"/>
      <c r="CZO565" s="0"/>
      <c r="CZP565" s="0"/>
      <c r="CZQ565" s="0"/>
      <c r="CZR565" s="0"/>
      <c r="CZS565" s="0"/>
      <c r="CZT565" s="0"/>
      <c r="CZU565" s="0"/>
      <c r="CZV565" s="0"/>
      <c r="CZW565" s="0"/>
      <c r="CZX565" s="0"/>
      <c r="CZY565" s="0"/>
      <c r="CZZ565" s="0"/>
      <c r="DAA565" s="0"/>
      <c r="DAB565" s="0"/>
      <c r="DAC565" s="0"/>
      <c r="DAD565" s="0"/>
      <c r="DAE565" s="0"/>
      <c r="DAF565" s="0"/>
      <c r="DAG565" s="0"/>
      <c r="DAH565" s="0"/>
      <c r="DAI565" s="0"/>
      <c r="DAJ565" s="0"/>
      <c r="DAK565" s="0"/>
      <c r="DAL565" s="0"/>
      <c r="DAM565" s="0"/>
      <c r="DAN565" s="0"/>
      <c r="DAO565" s="0"/>
      <c r="DAP565" s="0"/>
      <c r="DAQ565" s="0"/>
      <c r="DAR565" s="0"/>
      <c r="DAS565" s="0"/>
      <c r="DAT565" s="0"/>
      <c r="DAU565" s="0"/>
      <c r="DAV565" s="0"/>
      <c r="DAW565" s="0"/>
      <c r="DAX565" s="0"/>
      <c r="DAY565" s="0"/>
      <c r="DAZ565" s="0"/>
      <c r="DBA565" s="0"/>
      <c r="DBB565" s="0"/>
      <c r="DBC565" s="0"/>
      <c r="DBD565" s="0"/>
      <c r="DBE565" s="0"/>
      <c r="DBF565" s="0"/>
      <c r="DBG565" s="0"/>
      <c r="DBH565" s="0"/>
      <c r="DBI565" s="0"/>
      <c r="DBJ565" s="0"/>
      <c r="DBK565" s="0"/>
      <c r="DBL565" s="0"/>
      <c r="DBM565" s="0"/>
      <c r="DBN565" s="0"/>
      <c r="DBO565" s="0"/>
      <c r="DBP565" s="0"/>
      <c r="DBQ565" s="0"/>
      <c r="DBR565" s="0"/>
      <c r="DBS565" s="0"/>
      <c r="DBT565" s="0"/>
      <c r="DBU565" s="0"/>
      <c r="DBV565" s="0"/>
      <c r="DBW565" s="0"/>
      <c r="DBX565" s="0"/>
      <c r="DBY565" s="0"/>
      <c r="DBZ565" s="0"/>
      <c r="DCA565" s="0"/>
      <c r="DCB565" s="0"/>
      <c r="DCC565" s="0"/>
      <c r="DCD565" s="0"/>
      <c r="DCE565" s="0"/>
      <c r="DCF565" s="0"/>
      <c r="DCG565" s="0"/>
      <c r="DCH565" s="0"/>
      <c r="DCI565" s="0"/>
      <c r="DCJ565" s="0"/>
      <c r="DCK565" s="0"/>
      <c r="DCL565" s="0"/>
      <c r="DCM565" s="0"/>
      <c r="DCN565" s="0"/>
      <c r="DCO565" s="0"/>
      <c r="DCP565" s="0"/>
      <c r="DCQ565" s="0"/>
      <c r="DCR565" s="0"/>
      <c r="DCS565" s="0"/>
      <c r="DCT565" s="0"/>
      <c r="DCU565" s="0"/>
      <c r="DCV565" s="0"/>
      <c r="DCW565" s="0"/>
      <c r="DCX565" s="0"/>
      <c r="DCY565" s="0"/>
      <c r="DCZ565" s="0"/>
      <c r="DDA565" s="0"/>
      <c r="DDB565" s="0"/>
      <c r="DDC565" s="0"/>
      <c r="DDD565" s="0"/>
      <c r="DDE565" s="0"/>
      <c r="DDF565" s="0"/>
      <c r="DDG565" s="0"/>
      <c r="DDH565" s="0"/>
      <c r="DDI565" s="0"/>
      <c r="DDJ565" s="0"/>
      <c r="DDK565" s="0"/>
      <c r="DDL565" s="0"/>
      <c r="DDM565" s="0"/>
      <c r="DDN565" s="0"/>
      <c r="DDO565" s="0"/>
      <c r="DDP565" s="0"/>
      <c r="DDQ565" s="0"/>
      <c r="DDR565" s="0"/>
      <c r="DDS565" s="0"/>
      <c r="DDT565" s="0"/>
      <c r="DDU565" s="0"/>
      <c r="DDV565" s="0"/>
      <c r="DDW565" s="0"/>
      <c r="DDX565" s="0"/>
      <c r="DDY565" s="0"/>
      <c r="DDZ565" s="0"/>
      <c r="DEA565" s="0"/>
      <c r="DEB565" s="0"/>
      <c r="DEC565" s="0"/>
      <c r="DED565" s="0"/>
      <c r="DEE565" s="0"/>
      <c r="DEF565" s="0"/>
      <c r="DEG565" s="0"/>
      <c r="DEH565" s="0"/>
      <c r="DEI565" s="0"/>
      <c r="DEJ565" s="0"/>
      <c r="DEK565" s="0"/>
      <c r="DEL565" s="0"/>
      <c r="DEM565" s="0"/>
      <c r="DEN565" s="0"/>
      <c r="DEO565" s="0"/>
      <c r="DEP565" s="0"/>
      <c r="DEQ565" s="0"/>
      <c r="DER565" s="0"/>
      <c r="DES565" s="0"/>
      <c r="DET565" s="0"/>
      <c r="DEU565" s="0"/>
      <c r="DEV565" s="0"/>
      <c r="DEW565" s="0"/>
      <c r="DEX565" s="0"/>
      <c r="DEY565" s="0"/>
      <c r="DEZ565" s="0"/>
      <c r="DFA565" s="0"/>
      <c r="DFB565" s="0"/>
      <c r="DFC565" s="0"/>
      <c r="DFD565" s="0"/>
      <c r="DFE565" s="0"/>
      <c r="DFF565" s="0"/>
      <c r="DFG565" s="0"/>
      <c r="DFH565" s="0"/>
      <c r="DFI565" s="0"/>
      <c r="DFJ565" s="0"/>
      <c r="DFK565" s="0"/>
      <c r="DFL565" s="0"/>
      <c r="DFM565" s="0"/>
      <c r="DFN565" s="0"/>
      <c r="DFO565" s="0"/>
      <c r="DFP565" s="0"/>
      <c r="DFQ565" s="0"/>
      <c r="DFR565" s="0"/>
      <c r="DFS565" s="0"/>
      <c r="DFT565" s="0"/>
      <c r="DFU565" s="0"/>
      <c r="DFV565" s="0"/>
      <c r="DFW565" s="0"/>
      <c r="DFX565" s="0"/>
      <c r="DFY565" s="0"/>
      <c r="DFZ565" s="0"/>
      <c r="DGA565" s="0"/>
      <c r="DGB565" s="0"/>
      <c r="DGC565" s="0"/>
      <c r="DGD565" s="0"/>
      <c r="DGE565" s="0"/>
      <c r="DGF565" s="0"/>
      <c r="DGG565" s="0"/>
      <c r="DGH565" s="0"/>
      <c r="DGI565" s="0"/>
      <c r="DGJ565" s="0"/>
      <c r="DGK565" s="0"/>
      <c r="DGL565" s="0"/>
      <c r="DGM565" s="0"/>
      <c r="DGN565" s="0"/>
      <c r="DGO565" s="0"/>
      <c r="DGP565" s="0"/>
      <c r="DGQ565" s="0"/>
      <c r="DGR565" s="0"/>
      <c r="DGS565" s="0"/>
      <c r="DGT565" s="0"/>
      <c r="DGU565" s="0"/>
      <c r="DGV565" s="0"/>
      <c r="DGW565" s="0"/>
      <c r="DGX565" s="0"/>
      <c r="DGY565" s="0"/>
      <c r="DGZ565" s="0"/>
      <c r="DHA565" s="0"/>
      <c r="DHB565" s="0"/>
      <c r="DHC565" s="0"/>
      <c r="DHD565" s="0"/>
      <c r="DHE565" s="0"/>
      <c r="DHF565" s="0"/>
      <c r="DHG565" s="0"/>
      <c r="DHH565" s="0"/>
      <c r="DHI565" s="0"/>
      <c r="DHJ565" s="0"/>
      <c r="DHK565" s="0"/>
      <c r="DHL565" s="0"/>
      <c r="DHM565" s="0"/>
      <c r="DHN565" s="0"/>
      <c r="DHO565" s="0"/>
      <c r="DHP565" s="0"/>
      <c r="DHQ565" s="0"/>
      <c r="DHR565" s="0"/>
      <c r="DHS565" s="0"/>
      <c r="DHT565" s="0"/>
      <c r="DHU565" s="0"/>
      <c r="DHV565" s="0"/>
      <c r="DHW565" s="0"/>
      <c r="DHX565" s="0"/>
      <c r="DHY565" s="0"/>
      <c r="DHZ565" s="0"/>
      <c r="DIA565" s="0"/>
      <c r="DIB565" s="0"/>
      <c r="DIC565" s="0"/>
      <c r="DID565" s="0"/>
      <c r="DIE565" s="0"/>
      <c r="DIF565" s="0"/>
      <c r="DIG565" s="0"/>
      <c r="DIH565" s="0"/>
      <c r="DII565" s="0"/>
      <c r="DIJ565" s="0"/>
      <c r="DIK565" s="0"/>
      <c r="DIL565" s="0"/>
      <c r="DIM565" s="0"/>
      <c r="DIN565" s="0"/>
      <c r="DIO565" s="0"/>
      <c r="DIP565" s="0"/>
      <c r="DIQ565" s="0"/>
      <c r="DIR565" s="0"/>
      <c r="DIS565" s="0"/>
      <c r="DIT565" s="0"/>
      <c r="DIU565" s="0"/>
      <c r="DIV565" s="0"/>
      <c r="DIW565" s="0"/>
      <c r="DIX565" s="0"/>
      <c r="DIY565" s="0"/>
      <c r="DIZ565" s="0"/>
      <c r="DJA565" s="0"/>
      <c r="DJB565" s="0"/>
      <c r="DJC565" s="0"/>
      <c r="DJD565" s="0"/>
      <c r="DJE565" s="0"/>
      <c r="DJF565" s="0"/>
      <c r="DJG565" s="0"/>
      <c r="DJH565" s="0"/>
      <c r="DJI565" s="0"/>
      <c r="DJJ565" s="0"/>
      <c r="DJK565" s="0"/>
      <c r="DJL565" s="0"/>
      <c r="DJM565" s="0"/>
      <c r="DJN565" s="0"/>
      <c r="DJO565" s="0"/>
      <c r="DJP565" s="0"/>
      <c r="DJQ565" s="0"/>
      <c r="DJR565" s="0"/>
      <c r="DJS565" s="0"/>
      <c r="DJT565" s="0"/>
      <c r="DJU565" s="0"/>
      <c r="DJV565" s="0"/>
      <c r="DJW565" s="0"/>
      <c r="DJX565" s="0"/>
      <c r="DJY565" s="0"/>
      <c r="DJZ565" s="0"/>
      <c r="DKA565" s="0"/>
      <c r="DKB565" s="0"/>
      <c r="DKC565" s="0"/>
      <c r="DKD565" s="0"/>
      <c r="DKE565" s="0"/>
      <c r="DKF565" s="0"/>
      <c r="DKG565" s="0"/>
      <c r="DKH565" s="0"/>
      <c r="DKI565" s="0"/>
      <c r="DKJ565" s="0"/>
      <c r="DKK565" s="0"/>
      <c r="DKL565" s="0"/>
      <c r="DKM565" s="0"/>
      <c r="DKN565" s="0"/>
      <c r="DKO565" s="0"/>
      <c r="DKP565" s="0"/>
      <c r="DKQ565" s="0"/>
      <c r="DKR565" s="0"/>
      <c r="DKS565" s="0"/>
      <c r="DKT565" s="0"/>
      <c r="DKU565" s="0"/>
      <c r="DKV565" s="0"/>
      <c r="DKW565" s="0"/>
      <c r="DKX565" s="0"/>
      <c r="DKY565" s="0"/>
      <c r="DKZ565" s="0"/>
      <c r="DLA565" s="0"/>
      <c r="DLB565" s="0"/>
      <c r="DLC565" s="0"/>
      <c r="DLD565" s="0"/>
      <c r="DLE565" s="0"/>
      <c r="DLF565" s="0"/>
      <c r="DLG565" s="0"/>
      <c r="DLH565" s="0"/>
      <c r="DLI565" s="0"/>
      <c r="DLJ565" s="0"/>
      <c r="DLK565" s="0"/>
      <c r="DLL565" s="0"/>
      <c r="DLM565" s="0"/>
      <c r="DLN565" s="0"/>
      <c r="DLO565" s="0"/>
      <c r="DLP565" s="0"/>
      <c r="DLQ565" s="0"/>
      <c r="DLR565" s="0"/>
      <c r="DLS565" s="0"/>
      <c r="DLT565" s="0"/>
      <c r="DLU565" s="0"/>
      <c r="DLV565" s="0"/>
      <c r="DLW565" s="0"/>
      <c r="DLX565" s="0"/>
      <c r="DLY565" s="0"/>
      <c r="DLZ565" s="0"/>
      <c r="DMA565" s="0"/>
      <c r="DMB565" s="0"/>
      <c r="DMC565" s="0"/>
      <c r="DMD565" s="0"/>
      <c r="DME565" s="0"/>
      <c r="DMF565" s="0"/>
      <c r="DMG565" s="0"/>
      <c r="DMH565" s="0"/>
      <c r="DMI565" s="0"/>
      <c r="DMJ565" s="0"/>
      <c r="DMK565" s="0"/>
      <c r="DML565" s="0"/>
      <c r="DMM565" s="0"/>
      <c r="DMN565" s="0"/>
      <c r="DMO565" s="0"/>
      <c r="DMP565" s="0"/>
      <c r="DMQ565" s="0"/>
      <c r="DMR565" s="0"/>
      <c r="DMS565" s="0"/>
      <c r="DMT565" s="0"/>
      <c r="DMU565" s="0"/>
      <c r="DMV565" s="0"/>
      <c r="DMW565" s="0"/>
      <c r="DMX565" s="0"/>
      <c r="DMY565" s="0"/>
      <c r="DMZ565" s="0"/>
      <c r="DNA565" s="0"/>
      <c r="DNB565" s="0"/>
      <c r="DNC565" s="0"/>
      <c r="DND565" s="0"/>
      <c r="DNE565" s="0"/>
      <c r="DNF565" s="0"/>
      <c r="DNG565" s="0"/>
      <c r="DNH565" s="0"/>
      <c r="DNI565" s="0"/>
      <c r="DNJ565" s="0"/>
      <c r="DNK565" s="0"/>
      <c r="DNL565" s="0"/>
      <c r="DNM565" s="0"/>
      <c r="DNN565" s="0"/>
      <c r="DNO565" s="0"/>
      <c r="DNP565" s="0"/>
      <c r="DNQ565" s="0"/>
      <c r="DNR565" s="0"/>
      <c r="DNS565" s="0"/>
      <c r="DNT565" s="0"/>
      <c r="DNU565" s="0"/>
      <c r="DNV565" s="0"/>
      <c r="DNW565" s="0"/>
      <c r="DNX565" s="0"/>
      <c r="DNY565" s="0"/>
      <c r="DNZ565" s="0"/>
      <c r="DOA565" s="0"/>
      <c r="DOB565" s="0"/>
      <c r="DOC565" s="0"/>
      <c r="DOD565" s="0"/>
      <c r="DOE565" s="0"/>
      <c r="DOF565" s="0"/>
      <c r="DOG565" s="0"/>
      <c r="DOH565" s="0"/>
      <c r="DOI565" s="0"/>
      <c r="DOJ565" s="0"/>
      <c r="DOK565" s="0"/>
      <c r="DOL565" s="0"/>
      <c r="DOM565" s="0"/>
      <c r="DON565" s="0"/>
      <c r="DOO565" s="0"/>
      <c r="DOP565" s="0"/>
      <c r="DOQ565" s="0"/>
      <c r="DOR565" s="0"/>
      <c r="DOS565" s="0"/>
      <c r="DOT565" s="0"/>
      <c r="DOU565" s="0"/>
      <c r="DOV565" s="0"/>
      <c r="DOW565" s="0"/>
      <c r="DOX565" s="0"/>
      <c r="DOY565" s="0"/>
      <c r="DOZ565" s="0"/>
      <c r="DPA565" s="0"/>
      <c r="DPB565" s="0"/>
      <c r="DPC565" s="0"/>
      <c r="DPD565" s="0"/>
      <c r="DPE565" s="0"/>
      <c r="DPF565" s="0"/>
      <c r="DPG565" s="0"/>
      <c r="DPH565" s="0"/>
      <c r="DPI565" s="0"/>
      <c r="DPJ565" s="0"/>
      <c r="DPK565" s="0"/>
      <c r="DPL565" s="0"/>
      <c r="DPM565" s="0"/>
      <c r="DPN565" s="0"/>
      <c r="DPO565" s="0"/>
      <c r="DPP565" s="0"/>
      <c r="DPQ565" s="0"/>
      <c r="DPR565" s="0"/>
      <c r="DPS565" s="0"/>
      <c r="DPT565" s="0"/>
      <c r="DPU565" s="0"/>
      <c r="DPV565" s="0"/>
      <c r="DPW565" s="0"/>
      <c r="DPX565" s="0"/>
      <c r="DPY565" s="0"/>
      <c r="DPZ565" s="0"/>
      <c r="DQA565" s="0"/>
      <c r="DQB565" s="0"/>
      <c r="DQC565" s="0"/>
      <c r="DQD565" s="0"/>
      <c r="DQE565" s="0"/>
      <c r="DQF565" s="0"/>
      <c r="DQG565" s="0"/>
      <c r="DQH565" s="0"/>
      <c r="DQI565" s="0"/>
      <c r="DQJ565" s="0"/>
      <c r="DQK565" s="0"/>
      <c r="DQL565" s="0"/>
      <c r="DQM565" s="0"/>
      <c r="DQN565" s="0"/>
      <c r="DQO565" s="0"/>
      <c r="DQP565" s="0"/>
      <c r="DQQ565" s="0"/>
      <c r="DQR565" s="0"/>
      <c r="DQS565" s="0"/>
      <c r="DQT565" s="0"/>
      <c r="DQU565" s="0"/>
      <c r="DQV565" s="0"/>
      <c r="DQW565" s="0"/>
      <c r="DQX565" s="0"/>
      <c r="DQY565" s="0"/>
      <c r="DQZ565" s="0"/>
      <c r="DRA565" s="0"/>
      <c r="DRB565" s="0"/>
      <c r="DRC565" s="0"/>
      <c r="DRD565" s="0"/>
      <c r="DRE565" s="0"/>
      <c r="DRF565" s="0"/>
      <c r="DRG565" s="0"/>
      <c r="DRH565" s="0"/>
      <c r="DRI565" s="0"/>
      <c r="DRJ565" s="0"/>
      <c r="DRK565" s="0"/>
      <c r="DRL565" s="0"/>
      <c r="DRM565" s="0"/>
      <c r="DRN565" s="0"/>
      <c r="DRO565" s="0"/>
      <c r="DRP565" s="0"/>
      <c r="DRQ565" s="0"/>
      <c r="DRR565" s="0"/>
      <c r="DRS565" s="0"/>
      <c r="DRT565" s="0"/>
      <c r="DRU565" s="0"/>
      <c r="DRV565" s="0"/>
      <c r="DRW565" s="0"/>
      <c r="DRX565" s="0"/>
      <c r="DRY565" s="0"/>
      <c r="DRZ565" s="0"/>
      <c r="DSA565" s="0"/>
      <c r="DSB565" s="0"/>
      <c r="DSC565" s="0"/>
      <c r="DSD565" s="0"/>
      <c r="DSE565" s="0"/>
      <c r="DSF565" s="0"/>
      <c r="DSG565" s="0"/>
      <c r="DSH565" s="0"/>
      <c r="DSI565" s="0"/>
      <c r="DSJ565" s="0"/>
      <c r="DSK565" s="0"/>
      <c r="DSL565" s="0"/>
      <c r="DSM565" s="0"/>
      <c r="DSN565" s="0"/>
      <c r="DSO565" s="0"/>
      <c r="DSP565" s="0"/>
      <c r="DSQ565" s="0"/>
      <c r="DSR565" s="0"/>
      <c r="DSS565" s="0"/>
      <c r="DST565" s="0"/>
      <c r="DSU565" s="0"/>
      <c r="DSV565" s="0"/>
      <c r="DSW565" s="0"/>
      <c r="DSX565" s="0"/>
      <c r="DSY565" s="0"/>
      <c r="DSZ565" s="0"/>
      <c r="DTA565" s="0"/>
      <c r="DTB565" s="0"/>
      <c r="DTC565" s="0"/>
      <c r="DTD565" s="0"/>
      <c r="DTE565" s="0"/>
      <c r="DTF565" s="0"/>
      <c r="DTG565" s="0"/>
      <c r="DTH565" s="0"/>
      <c r="DTI565" s="0"/>
      <c r="DTJ565" s="0"/>
      <c r="DTK565" s="0"/>
      <c r="DTL565" s="0"/>
      <c r="DTM565" s="0"/>
      <c r="DTN565" s="0"/>
      <c r="DTO565" s="0"/>
      <c r="DTP565" s="0"/>
      <c r="DTQ565" s="0"/>
      <c r="DTR565" s="0"/>
      <c r="DTS565" s="0"/>
      <c r="DTT565" s="0"/>
      <c r="DTU565" s="0"/>
      <c r="DTV565" s="0"/>
      <c r="DTW565" s="0"/>
      <c r="DTX565" s="0"/>
      <c r="DTY565" s="0"/>
      <c r="DTZ565" s="0"/>
      <c r="DUA565" s="0"/>
      <c r="DUB565" s="0"/>
      <c r="DUC565" s="0"/>
      <c r="DUD565" s="0"/>
      <c r="DUE565" s="0"/>
      <c r="DUF565" s="0"/>
      <c r="DUG565" s="0"/>
      <c r="DUH565" s="0"/>
      <c r="DUI565" s="0"/>
      <c r="DUJ565" s="0"/>
      <c r="DUK565" s="0"/>
      <c r="DUL565" s="0"/>
      <c r="DUM565" s="0"/>
      <c r="DUN565" s="0"/>
      <c r="DUO565" s="0"/>
      <c r="DUP565" s="0"/>
      <c r="DUQ565" s="0"/>
      <c r="DUR565" s="0"/>
      <c r="DUS565" s="0"/>
      <c r="DUT565" s="0"/>
      <c r="DUU565" s="0"/>
      <c r="DUV565" s="0"/>
      <c r="DUW565" s="0"/>
      <c r="DUX565" s="0"/>
      <c r="DUY565" s="0"/>
      <c r="DUZ565" s="0"/>
      <c r="DVA565" s="0"/>
      <c r="DVB565" s="0"/>
      <c r="DVC565" s="0"/>
      <c r="DVD565" s="0"/>
      <c r="DVE565" s="0"/>
      <c r="DVF565" s="0"/>
      <c r="DVG565" s="0"/>
      <c r="DVH565" s="0"/>
      <c r="DVI565" s="0"/>
      <c r="DVJ565" s="0"/>
      <c r="DVK565" s="0"/>
      <c r="DVL565" s="0"/>
      <c r="DVM565" s="0"/>
      <c r="DVN565" s="0"/>
      <c r="DVO565" s="0"/>
      <c r="DVP565" s="0"/>
      <c r="DVQ565" s="0"/>
      <c r="DVR565" s="0"/>
      <c r="DVS565" s="0"/>
      <c r="DVT565" s="0"/>
      <c r="DVU565" s="0"/>
      <c r="DVV565" s="0"/>
      <c r="DVW565" s="0"/>
      <c r="DVX565" s="0"/>
      <c r="DVY565" s="0"/>
      <c r="DVZ565" s="0"/>
      <c r="DWA565" s="0"/>
      <c r="DWB565" s="0"/>
      <c r="DWC565" s="0"/>
      <c r="DWD565" s="0"/>
      <c r="DWE565" s="0"/>
      <c r="DWF565" s="0"/>
      <c r="DWG565" s="0"/>
      <c r="DWH565" s="0"/>
      <c r="DWI565" s="0"/>
      <c r="DWJ565" s="0"/>
      <c r="DWK565" s="0"/>
      <c r="DWL565" s="0"/>
      <c r="DWM565" s="0"/>
      <c r="DWN565" s="0"/>
      <c r="DWO565" s="0"/>
      <c r="DWP565" s="0"/>
      <c r="DWQ565" s="0"/>
      <c r="DWR565" s="0"/>
      <c r="DWS565" s="0"/>
      <c r="DWT565" s="0"/>
      <c r="DWU565" s="0"/>
      <c r="DWV565" s="0"/>
      <c r="DWW565" s="0"/>
      <c r="DWX565" s="0"/>
      <c r="DWY565" s="0"/>
      <c r="DWZ565" s="0"/>
      <c r="DXA565" s="0"/>
      <c r="DXB565" s="0"/>
      <c r="DXC565" s="0"/>
      <c r="DXD565" s="0"/>
      <c r="DXE565" s="0"/>
      <c r="DXF565" s="0"/>
      <c r="DXG565" s="0"/>
      <c r="DXH565" s="0"/>
      <c r="DXI565" s="0"/>
      <c r="DXJ565" s="0"/>
      <c r="DXK565" s="0"/>
      <c r="DXL565" s="0"/>
      <c r="DXM565" s="0"/>
      <c r="DXN565" s="0"/>
      <c r="DXO565" s="0"/>
      <c r="DXP565" s="0"/>
      <c r="DXQ565" s="0"/>
      <c r="DXR565" s="0"/>
      <c r="DXS565" s="0"/>
      <c r="DXT565" s="0"/>
      <c r="DXU565" s="0"/>
      <c r="DXV565" s="0"/>
      <c r="DXW565" s="0"/>
      <c r="DXX565" s="0"/>
      <c r="DXY565" s="0"/>
      <c r="DXZ565" s="0"/>
      <c r="DYA565" s="0"/>
      <c r="DYB565" s="0"/>
      <c r="DYC565" s="0"/>
      <c r="DYD565" s="0"/>
      <c r="DYE565" s="0"/>
      <c r="DYF565" s="0"/>
      <c r="DYG565" s="0"/>
      <c r="DYH565" s="0"/>
      <c r="DYI565" s="0"/>
      <c r="DYJ565" s="0"/>
      <c r="DYK565" s="0"/>
      <c r="DYL565" s="0"/>
      <c r="DYM565" s="0"/>
      <c r="DYN565" s="0"/>
      <c r="DYO565" s="0"/>
      <c r="DYP565" s="0"/>
      <c r="DYQ565" s="0"/>
      <c r="DYR565" s="0"/>
      <c r="DYS565" s="0"/>
      <c r="DYT565" s="0"/>
      <c r="DYU565" s="0"/>
      <c r="DYV565" s="0"/>
      <c r="DYW565" s="0"/>
      <c r="DYX565" s="0"/>
      <c r="DYY565" s="0"/>
      <c r="DYZ565" s="0"/>
      <c r="DZA565" s="0"/>
      <c r="DZB565" s="0"/>
      <c r="DZC565" s="0"/>
      <c r="DZD565" s="0"/>
      <c r="DZE565" s="0"/>
      <c r="DZF565" s="0"/>
      <c r="DZG565" s="0"/>
      <c r="DZH565" s="0"/>
      <c r="DZI565" s="0"/>
      <c r="DZJ565" s="0"/>
      <c r="DZK565" s="0"/>
      <c r="DZL565" s="0"/>
      <c r="DZM565" s="0"/>
      <c r="DZN565" s="0"/>
      <c r="DZO565" s="0"/>
      <c r="DZP565" s="0"/>
      <c r="DZQ565" s="0"/>
      <c r="DZR565" s="0"/>
      <c r="DZS565" s="0"/>
      <c r="DZT565" s="0"/>
      <c r="DZU565" s="0"/>
      <c r="DZV565" s="0"/>
      <c r="DZW565" s="0"/>
      <c r="DZX565" s="0"/>
      <c r="DZY565" s="0"/>
      <c r="DZZ565" s="0"/>
      <c r="EAA565" s="0"/>
      <c r="EAB565" s="0"/>
      <c r="EAC565" s="0"/>
      <c r="EAD565" s="0"/>
      <c r="EAE565" s="0"/>
      <c r="EAF565" s="0"/>
      <c r="EAG565" s="0"/>
      <c r="EAH565" s="0"/>
      <c r="EAI565" s="0"/>
      <c r="EAJ565" s="0"/>
      <c r="EAK565" s="0"/>
      <c r="EAL565" s="0"/>
      <c r="EAM565" s="0"/>
      <c r="EAN565" s="0"/>
      <c r="EAO565" s="0"/>
      <c r="EAP565" s="0"/>
      <c r="EAQ565" s="0"/>
      <c r="EAR565" s="0"/>
      <c r="EAS565" s="0"/>
      <c r="EAT565" s="0"/>
      <c r="EAU565" s="0"/>
      <c r="EAV565" s="0"/>
      <c r="EAW565" s="0"/>
      <c r="EAX565" s="0"/>
      <c r="EAY565" s="0"/>
      <c r="EAZ565" s="0"/>
      <c r="EBA565" s="0"/>
      <c r="EBB565" s="0"/>
      <c r="EBC565" s="0"/>
      <c r="EBD565" s="0"/>
      <c r="EBE565" s="0"/>
      <c r="EBF565" s="0"/>
      <c r="EBG565" s="0"/>
      <c r="EBH565" s="0"/>
      <c r="EBI565" s="0"/>
      <c r="EBJ565" s="0"/>
      <c r="EBK565" s="0"/>
      <c r="EBL565" s="0"/>
      <c r="EBM565" s="0"/>
      <c r="EBN565" s="0"/>
      <c r="EBO565" s="0"/>
      <c r="EBP565" s="0"/>
      <c r="EBQ565" s="0"/>
      <c r="EBR565" s="0"/>
      <c r="EBS565" s="0"/>
      <c r="EBT565" s="0"/>
      <c r="EBU565" s="0"/>
      <c r="EBV565" s="0"/>
      <c r="EBW565" s="0"/>
      <c r="EBX565" s="0"/>
      <c r="EBY565" s="0"/>
      <c r="EBZ565" s="0"/>
      <c r="ECA565" s="0"/>
      <c r="ECB565" s="0"/>
      <c r="ECC565" s="0"/>
      <c r="ECD565" s="0"/>
      <c r="ECE565" s="0"/>
      <c r="ECF565" s="0"/>
      <c r="ECG565" s="0"/>
      <c r="ECH565" s="0"/>
      <c r="ECI565" s="0"/>
      <c r="ECJ565" s="0"/>
      <c r="ECK565" s="0"/>
      <c r="ECL565" s="0"/>
      <c r="ECM565" s="0"/>
      <c r="ECN565" s="0"/>
      <c r="ECO565" s="0"/>
      <c r="ECP565" s="0"/>
      <c r="ECQ565" s="0"/>
      <c r="ECR565" s="0"/>
      <c r="ECS565" s="0"/>
      <c r="ECT565" s="0"/>
      <c r="ECU565" s="0"/>
      <c r="ECV565" s="0"/>
      <c r="ECW565" s="0"/>
      <c r="ECX565" s="0"/>
      <c r="ECY565" s="0"/>
      <c r="ECZ565" s="0"/>
      <c r="EDA565" s="0"/>
      <c r="EDB565" s="0"/>
      <c r="EDC565" s="0"/>
      <c r="EDD565" s="0"/>
      <c r="EDE565" s="0"/>
      <c r="EDF565" s="0"/>
      <c r="EDG565" s="0"/>
      <c r="EDH565" s="0"/>
      <c r="EDI565" s="0"/>
      <c r="EDJ565" s="0"/>
      <c r="EDK565" s="0"/>
      <c r="EDL565" s="0"/>
      <c r="EDM565" s="0"/>
      <c r="EDN565" s="0"/>
      <c r="EDO565" s="0"/>
      <c r="EDP565" s="0"/>
      <c r="EDQ565" s="0"/>
      <c r="EDR565" s="0"/>
      <c r="EDS565" s="0"/>
      <c r="EDT565" s="0"/>
      <c r="EDU565" s="0"/>
      <c r="EDV565" s="0"/>
      <c r="EDW565" s="0"/>
      <c r="EDX565" s="0"/>
      <c r="EDY565" s="0"/>
      <c r="EDZ565" s="0"/>
      <c r="EEA565" s="0"/>
      <c r="EEB565" s="0"/>
      <c r="EEC565" s="0"/>
      <c r="EED565" s="0"/>
      <c r="EEE565" s="0"/>
      <c r="EEF565" s="0"/>
      <c r="EEG565" s="0"/>
      <c r="EEH565" s="0"/>
      <c r="EEI565" s="0"/>
      <c r="EEJ565" s="0"/>
      <c r="EEK565" s="0"/>
      <c r="EEL565" s="0"/>
      <c r="EEM565" s="0"/>
      <c r="EEN565" s="0"/>
      <c r="EEO565" s="0"/>
      <c r="EEP565" s="0"/>
      <c r="EEQ565" s="0"/>
      <c r="EER565" s="0"/>
      <c r="EES565" s="0"/>
      <c r="EET565" s="0"/>
      <c r="EEU565" s="0"/>
      <c r="EEV565" s="0"/>
      <c r="EEW565" s="0"/>
      <c r="EEX565" s="0"/>
      <c r="EEY565" s="0"/>
      <c r="EEZ565" s="0"/>
      <c r="EFA565" s="0"/>
      <c r="EFB565" s="0"/>
      <c r="EFC565" s="0"/>
      <c r="EFD565" s="0"/>
      <c r="EFE565" s="0"/>
      <c r="EFF565" s="0"/>
      <c r="EFG565" s="0"/>
      <c r="EFH565" s="0"/>
      <c r="EFI565" s="0"/>
      <c r="EFJ565" s="0"/>
      <c r="EFK565" s="0"/>
      <c r="EFL565" s="0"/>
      <c r="EFM565" s="0"/>
      <c r="EFN565" s="0"/>
      <c r="EFO565" s="0"/>
      <c r="EFP565" s="0"/>
      <c r="EFQ565" s="0"/>
      <c r="EFR565" s="0"/>
      <c r="EFS565" s="0"/>
      <c r="EFT565" s="0"/>
      <c r="EFU565" s="0"/>
      <c r="EFV565" s="0"/>
      <c r="EFW565" s="0"/>
      <c r="EFX565" s="0"/>
      <c r="EFY565" s="0"/>
      <c r="EFZ565" s="0"/>
      <c r="EGA565" s="0"/>
      <c r="EGB565" s="0"/>
      <c r="EGC565" s="0"/>
      <c r="EGD565" s="0"/>
      <c r="EGE565" s="0"/>
      <c r="EGF565" s="0"/>
      <c r="EGG565" s="0"/>
      <c r="EGH565" s="0"/>
      <c r="EGI565" s="0"/>
      <c r="EGJ565" s="0"/>
      <c r="EGK565" s="0"/>
      <c r="EGL565" s="0"/>
      <c r="EGM565" s="0"/>
      <c r="EGN565" s="0"/>
      <c r="EGO565" s="0"/>
      <c r="EGP565" s="0"/>
      <c r="EGQ565" s="0"/>
      <c r="EGR565" s="0"/>
      <c r="EGS565" s="0"/>
      <c r="EGT565" s="0"/>
      <c r="EGU565" s="0"/>
      <c r="EGV565" s="0"/>
      <c r="EGW565" s="0"/>
      <c r="EGX565" s="0"/>
      <c r="EGY565" s="0"/>
      <c r="EGZ565" s="0"/>
      <c r="EHA565" s="0"/>
      <c r="EHB565" s="0"/>
      <c r="EHC565" s="0"/>
      <c r="EHD565" s="0"/>
      <c r="EHE565" s="0"/>
      <c r="EHF565" s="0"/>
      <c r="EHG565" s="0"/>
      <c r="EHH565" s="0"/>
      <c r="EHI565" s="0"/>
      <c r="EHJ565" s="0"/>
      <c r="EHK565" s="0"/>
      <c r="EHL565" s="0"/>
      <c r="EHM565" s="0"/>
      <c r="EHN565" s="0"/>
      <c r="EHO565" s="0"/>
      <c r="EHP565" s="0"/>
      <c r="EHQ565" s="0"/>
      <c r="EHR565" s="0"/>
      <c r="EHS565" s="0"/>
      <c r="EHT565" s="0"/>
      <c r="EHU565" s="0"/>
      <c r="EHV565" s="0"/>
      <c r="EHW565" s="0"/>
      <c r="EHX565" s="0"/>
      <c r="EHY565" s="0"/>
      <c r="EHZ565" s="0"/>
      <c r="EIA565" s="0"/>
      <c r="EIB565" s="0"/>
      <c r="EIC565" s="0"/>
      <c r="EID565" s="0"/>
      <c r="EIE565" s="0"/>
      <c r="EIF565" s="0"/>
      <c r="EIG565" s="0"/>
      <c r="EIH565" s="0"/>
      <c r="EII565" s="0"/>
      <c r="EIJ565" s="0"/>
      <c r="EIK565" s="0"/>
      <c r="EIL565" s="0"/>
      <c r="EIM565" s="0"/>
      <c r="EIN565" s="0"/>
      <c r="EIO565" s="0"/>
      <c r="EIP565" s="0"/>
      <c r="EIQ565" s="0"/>
      <c r="EIR565" s="0"/>
      <c r="EIS565" s="0"/>
      <c r="EIT565" s="0"/>
      <c r="EIU565" s="0"/>
      <c r="EIV565" s="0"/>
      <c r="EIW565" s="0"/>
      <c r="EIX565" s="0"/>
      <c r="EIY565" s="0"/>
      <c r="EIZ565" s="0"/>
      <c r="EJA565" s="0"/>
      <c r="EJB565" s="0"/>
      <c r="EJC565" s="0"/>
      <c r="EJD565" s="0"/>
      <c r="EJE565" s="0"/>
      <c r="EJF565" s="0"/>
      <c r="EJG565" s="0"/>
      <c r="EJH565" s="0"/>
      <c r="EJI565" s="0"/>
      <c r="EJJ565" s="0"/>
      <c r="EJK565" s="0"/>
      <c r="EJL565" s="0"/>
      <c r="EJM565" s="0"/>
      <c r="EJN565" s="0"/>
      <c r="EJO565" s="0"/>
      <c r="EJP565" s="0"/>
      <c r="EJQ565" s="0"/>
      <c r="EJR565" s="0"/>
      <c r="EJS565" s="0"/>
      <c r="EJT565" s="0"/>
      <c r="EJU565" s="0"/>
      <c r="EJV565" s="0"/>
      <c r="EJW565" s="0"/>
      <c r="EJX565" s="0"/>
      <c r="EJY565" s="0"/>
      <c r="EJZ565" s="0"/>
      <c r="EKA565" s="0"/>
      <c r="EKB565" s="0"/>
      <c r="EKC565" s="0"/>
      <c r="EKD565" s="0"/>
      <c r="EKE565" s="0"/>
      <c r="EKF565" s="0"/>
      <c r="EKG565" s="0"/>
      <c r="EKH565" s="0"/>
      <c r="EKI565" s="0"/>
      <c r="EKJ565" s="0"/>
      <c r="EKK565" s="0"/>
      <c r="EKL565" s="0"/>
      <c r="EKM565" s="0"/>
      <c r="EKN565" s="0"/>
      <c r="EKO565" s="0"/>
      <c r="EKP565" s="0"/>
      <c r="EKQ565" s="0"/>
      <c r="EKR565" s="0"/>
      <c r="EKS565" s="0"/>
      <c r="EKT565" s="0"/>
      <c r="EKU565" s="0"/>
      <c r="EKV565" s="0"/>
      <c r="EKW565" s="0"/>
      <c r="EKX565" s="0"/>
      <c r="EKY565" s="0"/>
      <c r="EKZ565" s="0"/>
      <c r="ELA565" s="0"/>
      <c r="ELB565" s="0"/>
      <c r="ELC565" s="0"/>
      <c r="ELD565" s="0"/>
      <c r="ELE565" s="0"/>
      <c r="ELF565" s="0"/>
      <c r="ELG565" s="0"/>
      <c r="ELH565" s="0"/>
      <c r="ELI565" s="0"/>
      <c r="ELJ565" s="0"/>
      <c r="ELK565" s="0"/>
      <c r="ELL565" s="0"/>
      <c r="ELM565" s="0"/>
      <c r="ELN565" s="0"/>
      <c r="ELO565" s="0"/>
      <c r="ELP565" s="0"/>
      <c r="ELQ565" s="0"/>
      <c r="ELR565" s="0"/>
      <c r="ELS565" s="0"/>
      <c r="ELT565" s="0"/>
      <c r="ELU565" s="0"/>
      <c r="ELV565" s="0"/>
      <c r="ELW565" s="0"/>
      <c r="ELX565" s="0"/>
      <c r="ELY565" s="0"/>
      <c r="ELZ565" s="0"/>
      <c r="EMA565" s="0"/>
      <c r="EMB565" s="0"/>
      <c r="EMC565" s="0"/>
      <c r="EMD565" s="0"/>
      <c r="EME565" s="0"/>
      <c r="EMF565" s="0"/>
      <c r="EMG565" s="0"/>
      <c r="EMH565" s="0"/>
      <c r="EMI565" s="0"/>
      <c r="EMJ565" s="0"/>
      <c r="EMK565" s="0"/>
      <c r="EML565" s="0"/>
      <c r="EMM565" s="0"/>
      <c r="EMN565" s="0"/>
      <c r="EMO565" s="0"/>
      <c r="EMP565" s="0"/>
      <c r="EMQ565" s="0"/>
      <c r="EMR565" s="0"/>
      <c r="EMS565" s="0"/>
      <c r="EMT565" s="0"/>
      <c r="EMU565" s="0"/>
      <c r="EMV565" s="0"/>
      <c r="EMW565" s="0"/>
      <c r="EMX565" s="0"/>
      <c r="EMY565" s="0"/>
      <c r="EMZ565" s="0"/>
      <c r="ENA565" s="0"/>
      <c r="ENB565" s="0"/>
      <c r="ENC565" s="0"/>
      <c r="END565" s="0"/>
      <c r="ENE565" s="0"/>
      <c r="ENF565" s="0"/>
      <c r="ENG565" s="0"/>
      <c r="ENH565" s="0"/>
      <c r="ENI565" s="0"/>
      <c r="ENJ565" s="0"/>
      <c r="ENK565" s="0"/>
      <c r="ENL565" s="0"/>
      <c r="ENM565" s="0"/>
      <c r="ENN565" s="0"/>
      <c r="ENO565" s="0"/>
      <c r="ENP565" s="0"/>
      <c r="ENQ565" s="0"/>
      <c r="ENR565" s="0"/>
      <c r="ENS565" s="0"/>
      <c r="ENT565" s="0"/>
      <c r="ENU565" s="0"/>
      <c r="ENV565" s="0"/>
      <c r="ENW565" s="0"/>
      <c r="ENX565" s="0"/>
      <c r="ENY565" s="0"/>
      <c r="ENZ565" s="0"/>
      <c r="EOA565" s="0"/>
      <c r="EOB565" s="0"/>
      <c r="EOC565" s="0"/>
      <c r="EOD565" s="0"/>
      <c r="EOE565" s="0"/>
      <c r="EOF565" s="0"/>
      <c r="EOG565" s="0"/>
      <c r="EOH565" s="0"/>
      <c r="EOI565" s="0"/>
      <c r="EOJ565" s="0"/>
      <c r="EOK565" s="0"/>
      <c r="EOL565" s="0"/>
      <c r="EOM565" s="0"/>
      <c r="EON565" s="0"/>
      <c r="EOO565" s="0"/>
      <c r="EOP565" s="0"/>
      <c r="EOQ565" s="0"/>
      <c r="EOR565" s="0"/>
      <c r="EOS565" s="0"/>
      <c r="EOT565" s="0"/>
      <c r="EOU565" s="0"/>
      <c r="EOV565" s="0"/>
      <c r="EOW565" s="0"/>
      <c r="EOX565" s="0"/>
      <c r="EOY565" s="0"/>
      <c r="EOZ565" s="0"/>
      <c r="EPA565" s="0"/>
      <c r="EPB565" s="0"/>
      <c r="EPC565" s="0"/>
      <c r="EPD565" s="0"/>
      <c r="EPE565" s="0"/>
      <c r="EPF565" s="0"/>
      <c r="EPG565" s="0"/>
      <c r="EPH565" s="0"/>
      <c r="EPI565" s="0"/>
      <c r="EPJ565" s="0"/>
      <c r="EPK565" s="0"/>
      <c r="EPL565" s="0"/>
      <c r="EPM565" s="0"/>
      <c r="EPN565" s="0"/>
      <c r="EPO565" s="0"/>
      <c r="EPP565" s="0"/>
      <c r="EPQ565" s="0"/>
      <c r="EPR565" s="0"/>
      <c r="EPS565" s="0"/>
      <c r="EPT565" s="0"/>
      <c r="EPU565" s="0"/>
      <c r="EPV565" s="0"/>
      <c r="EPW565" s="0"/>
      <c r="EPX565" s="0"/>
      <c r="EPY565" s="0"/>
      <c r="EPZ565" s="0"/>
      <c r="EQA565" s="0"/>
      <c r="EQB565" s="0"/>
      <c r="EQC565" s="0"/>
      <c r="EQD565" s="0"/>
      <c r="EQE565" s="0"/>
      <c r="EQF565" s="0"/>
      <c r="EQG565" s="0"/>
      <c r="EQH565" s="0"/>
      <c r="EQI565" s="0"/>
      <c r="EQJ565" s="0"/>
      <c r="EQK565" s="0"/>
      <c r="EQL565" s="0"/>
      <c r="EQM565" s="0"/>
      <c r="EQN565" s="0"/>
      <c r="EQO565" s="0"/>
      <c r="EQP565" s="0"/>
      <c r="EQQ565" s="0"/>
      <c r="EQR565" s="0"/>
      <c r="EQS565" s="0"/>
      <c r="EQT565" s="0"/>
      <c r="EQU565" s="0"/>
      <c r="EQV565" s="0"/>
      <c r="EQW565" s="0"/>
      <c r="EQX565" s="0"/>
      <c r="EQY565" s="0"/>
      <c r="EQZ565" s="0"/>
      <c r="ERA565" s="0"/>
      <c r="ERB565" s="0"/>
      <c r="ERC565" s="0"/>
      <c r="ERD565" s="0"/>
      <c r="ERE565" s="0"/>
      <c r="ERF565" s="0"/>
      <c r="ERG565" s="0"/>
      <c r="ERH565" s="0"/>
      <c r="ERI565" s="0"/>
      <c r="ERJ565" s="0"/>
      <c r="ERK565" s="0"/>
      <c r="ERL565" s="0"/>
      <c r="ERM565" s="0"/>
      <c r="ERN565" s="0"/>
      <c r="ERO565" s="0"/>
      <c r="ERP565" s="0"/>
      <c r="ERQ565" s="0"/>
      <c r="ERR565" s="0"/>
      <c r="ERS565" s="0"/>
      <c r="ERT565" s="0"/>
      <c r="ERU565" s="0"/>
      <c r="ERV565" s="0"/>
      <c r="ERW565" s="0"/>
      <c r="ERX565" s="0"/>
      <c r="ERY565" s="0"/>
      <c r="ERZ565" s="0"/>
      <c r="ESA565" s="0"/>
      <c r="ESB565" s="0"/>
      <c r="ESC565" s="0"/>
      <c r="ESD565" s="0"/>
      <c r="ESE565" s="0"/>
      <c r="ESF565" s="0"/>
      <c r="ESG565" s="0"/>
      <c r="ESH565" s="0"/>
      <c r="ESI565" s="0"/>
      <c r="ESJ565" s="0"/>
      <c r="ESK565" s="0"/>
      <c r="ESL565" s="0"/>
      <c r="ESM565" s="0"/>
      <c r="ESN565" s="0"/>
      <c r="ESO565" s="0"/>
      <c r="ESP565" s="0"/>
      <c r="ESQ565" s="0"/>
      <c r="ESR565" s="0"/>
      <c r="ESS565" s="0"/>
      <c r="EST565" s="0"/>
      <c r="ESU565" s="0"/>
      <c r="ESV565" s="0"/>
      <c r="ESW565" s="0"/>
      <c r="ESX565" s="0"/>
      <c r="ESY565" s="0"/>
      <c r="ESZ565" s="0"/>
      <c r="ETA565" s="0"/>
      <c r="ETB565" s="0"/>
      <c r="ETC565" s="0"/>
      <c r="ETD565" s="0"/>
      <c r="ETE565" s="0"/>
      <c r="ETF565" s="0"/>
      <c r="ETG565" s="0"/>
      <c r="ETH565" s="0"/>
      <c r="ETI565" s="0"/>
      <c r="ETJ565" s="0"/>
      <c r="ETK565" s="0"/>
      <c r="ETL565" s="0"/>
      <c r="ETM565" s="0"/>
      <c r="ETN565" s="0"/>
      <c r="ETO565" s="0"/>
      <c r="ETP565" s="0"/>
      <c r="ETQ565" s="0"/>
      <c r="ETR565" s="0"/>
      <c r="ETS565" s="0"/>
      <c r="ETT565" s="0"/>
      <c r="ETU565" s="0"/>
      <c r="ETV565" s="0"/>
      <c r="ETW565" s="0"/>
      <c r="ETX565" s="0"/>
      <c r="ETY565" s="0"/>
      <c r="ETZ565" s="0"/>
      <c r="EUA565" s="0"/>
      <c r="EUB565" s="0"/>
      <c r="EUC565" s="0"/>
      <c r="EUD565" s="0"/>
      <c r="EUE565" s="0"/>
      <c r="EUF565" s="0"/>
      <c r="EUG565" s="0"/>
      <c r="EUH565" s="0"/>
      <c r="EUI565" s="0"/>
      <c r="EUJ565" s="0"/>
      <c r="EUK565" s="0"/>
      <c r="EUL565" s="0"/>
      <c r="EUM565" s="0"/>
      <c r="EUN565" s="0"/>
      <c r="EUO565" s="0"/>
      <c r="EUP565" s="0"/>
      <c r="EUQ565" s="0"/>
      <c r="EUR565" s="0"/>
      <c r="EUS565" s="0"/>
      <c r="EUT565" s="0"/>
      <c r="EUU565" s="0"/>
      <c r="EUV565" s="0"/>
      <c r="EUW565" s="0"/>
      <c r="EUX565" s="0"/>
      <c r="EUY565" s="0"/>
      <c r="EUZ565" s="0"/>
      <c r="EVA565" s="0"/>
      <c r="EVB565" s="0"/>
      <c r="EVC565" s="0"/>
      <c r="EVD565" s="0"/>
      <c r="EVE565" s="0"/>
      <c r="EVF565" s="0"/>
      <c r="EVG565" s="0"/>
      <c r="EVH565" s="0"/>
      <c r="EVI565" s="0"/>
      <c r="EVJ565" s="0"/>
      <c r="EVK565" s="0"/>
      <c r="EVL565" s="0"/>
      <c r="EVM565" s="0"/>
      <c r="EVN565" s="0"/>
      <c r="EVO565" s="0"/>
      <c r="EVP565" s="0"/>
      <c r="EVQ565" s="0"/>
      <c r="EVR565" s="0"/>
      <c r="EVS565" s="0"/>
      <c r="EVT565" s="0"/>
      <c r="EVU565" s="0"/>
      <c r="EVV565" s="0"/>
      <c r="EVW565" s="0"/>
      <c r="EVX565" s="0"/>
      <c r="EVY565" s="0"/>
      <c r="EVZ565" s="0"/>
      <c r="EWA565" s="0"/>
      <c r="EWB565" s="0"/>
      <c r="EWC565" s="0"/>
      <c r="EWD565" s="0"/>
      <c r="EWE565" s="0"/>
      <c r="EWF565" s="0"/>
      <c r="EWG565" s="0"/>
      <c r="EWH565" s="0"/>
      <c r="EWI565" s="0"/>
      <c r="EWJ565" s="0"/>
      <c r="EWK565" s="0"/>
      <c r="EWL565" s="0"/>
      <c r="EWM565" s="0"/>
      <c r="EWN565" s="0"/>
      <c r="EWO565" s="0"/>
      <c r="EWP565" s="0"/>
      <c r="EWQ565" s="0"/>
      <c r="EWR565" s="0"/>
      <c r="EWS565" s="0"/>
      <c r="EWT565" s="0"/>
      <c r="EWU565" s="0"/>
      <c r="EWV565" s="0"/>
      <c r="EWW565" s="0"/>
      <c r="EWX565" s="0"/>
      <c r="EWY565" s="0"/>
      <c r="EWZ565" s="0"/>
      <c r="EXA565" s="0"/>
      <c r="EXB565" s="0"/>
      <c r="EXC565" s="0"/>
      <c r="EXD565" s="0"/>
      <c r="EXE565" s="0"/>
      <c r="EXF565" s="0"/>
      <c r="EXG565" s="0"/>
      <c r="EXH565" s="0"/>
      <c r="EXI565" s="0"/>
      <c r="EXJ565" s="0"/>
      <c r="EXK565" s="0"/>
      <c r="EXL565" s="0"/>
      <c r="EXM565" s="0"/>
      <c r="EXN565" s="0"/>
      <c r="EXO565" s="0"/>
      <c r="EXP565" s="0"/>
      <c r="EXQ565" s="0"/>
      <c r="EXR565" s="0"/>
      <c r="EXS565" s="0"/>
      <c r="EXT565" s="0"/>
      <c r="EXU565" s="0"/>
      <c r="EXV565" s="0"/>
      <c r="EXW565" s="0"/>
      <c r="EXX565" s="0"/>
      <c r="EXY565" s="0"/>
      <c r="EXZ565" s="0"/>
      <c r="EYA565" s="0"/>
      <c r="EYB565" s="0"/>
      <c r="EYC565" s="0"/>
      <c r="EYD565" s="0"/>
      <c r="EYE565" s="0"/>
      <c r="EYF565" s="0"/>
      <c r="EYG565" s="0"/>
      <c r="EYH565" s="0"/>
      <c r="EYI565" s="0"/>
      <c r="EYJ565" s="0"/>
      <c r="EYK565" s="0"/>
      <c r="EYL565" s="0"/>
      <c r="EYM565" s="0"/>
      <c r="EYN565" s="0"/>
      <c r="EYO565" s="0"/>
      <c r="EYP565" s="0"/>
      <c r="EYQ565" s="0"/>
      <c r="EYR565" s="0"/>
      <c r="EYS565" s="0"/>
      <c r="EYT565" s="0"/>
      <c r="EYU565" s="0"/>
      <c r="EYV565" s="0"/>
      <c r="EYW565" s="0"/>
      <c r="EYX565" s="0"/>
      <c r="EYY565" s="0"/>
      <c r="EYZ565" s="0"/>
      <c r="EZA565" s="0"/>
      <c r="EZB565" s="0"/>
      <c r="EZC565" s="0"/>
      <c r="EZD565" s="0"/>
      <c r="EZE565" s="0"/>
      <c r="EZF565" s="0"/>
      <c r="EZG565" s="0"/>
      <c r="EZH565" s="0"/>
      <c r="EZI565" s="0"/>
      <c r="EZJ565" s="0"/>
      <c r="EZK565" s="0"/>
      <c r="EZL565" s="0"/>
      <c r="EZM565" s="0"/>
      <c r="EZN565" s="0"/>
      <c r="EZO565" s="0"/>
      <c r="EZP565" s="0"/>
      <c r="EZQ565" s="0"/>
      <c r="EZR565" s="0"/>
      <c r="EZS565" s="0"/>
      <c r="EZT565" s="0"/>
      <c r="EZU565" s="0"/>
      <c r="EZV565" s="0"/>
      <c r="EZW565" s="0"/>
      <c r="EZX565" s="0"/>
      <c r="EZY565" s="0"/>
      <c r="EZZ565" s="0"/>
      <c r="FAA565" s="0"/>
      <c r="FAB565" s="0"/>
      <c r="FAC565" s="0"/>
      <c r="FAD565" s="0"/>
      <c r="FAE565" s="0"/>
      <c r="FAF565" s="0"/>
      <c r="FAG565" s="0"/>
      <c r="FAH565" s="0"/>
      <c r="FAI565" s="0"/>
      <c r="FAJ565" s="0"/>
      <c r="FAK565" s="0"/>
      <c r="FAL565" s="0"/>
      <c r="FAM565" s="0"/>
      <c r="FAN565" s="0"/>
      <c r="FAO565" s="0"/>
      <c r="FAP565" s="0"/>
      <c r="FAQ565" s="0"/>
      <c r="FAR565" s="0"/>
      <c r="FAS565" s="0"/>
      <c r="FAT565" s="0"/>
      <c r="FAU565" s="0"/>
      <c r="FAV565" s="0"/>
      <c r="FAW565" s="0"/>
      <c r="FAX565" s="0"/>
      <c r="FAY565" s="0"/>
      <c r="FAZ565" s="0"/>
      <c r="FBA565" s="0"/>
      <c r="FBB565" s="0"/>
      <c r="FBC565" s="0"/>
      <c r="FBD565" s="0"/>
      <c r="FBE565" s="0"/>
      <c r="FBF565" s="0"/>
      <c r="FBG565" s="0"/>
      <c r="FBH565" s="0"/>
      <c r="FBI565" s="0"/>
      <c r="FBJ565" s="0"/>
      <c r="FBK565" s="0"/>
      <c r="FBL565" s="0"/>
      <c r="FBM565" s="0"/>
      <c r="FBN565" s="0"/>
      <c r="FBO565" s="0"/>
      <c r="FBP565" s="0"/>
      <c r="FBQ565" s="0"/>
      <c r="FBR565" s="0"/>
      <c r="FBS565" s="0"/>
      <c r="FBT565" s="0"/>
      <c r="FBU565" s="0"/>
      <c r="FBV565" s="0"/>
      <c r="FBW565" s="0"/>
      <c r="FBX565" s="0"/>
      <c r="FBY565" s="0"/>
      <c r="FBZ565" s="0"/>
      <c r="FCA565" s="0"/>
      <c r="FCB565" s="0"/>
      <c r="FCC565" s="0"/>
      <c r="FCD565" s="0"/>
      <c r="FCE565" s="0"/>
      <c r="FCF565" s="0"/>
      <c r="FCG565" s="0"/>
      <c r="FCH565" s="0"/>
      <c r="FCI565" s="0"/>
      <c r="FCJ565" s="0"/>
      <c r="FCK565" s="0"/>
      <c r="FCL565" s="0"/>
      <c r="FCM565" s="0"/>
      <c r="FCN565" s="0"/>
      <c r="FCO565" s="0"/>
      <c r="FCP565" s="0"/>
      <c r="FCQ565" s="0"/>
      <c r="FCR565" s="0"/>
      <c r="FCS565" s="0"/>
      <c r="FCT565" s="0"/>
      <c r="FCU565" s="0"/>
      <c r="FCV565" s="0"/>
      <c r="FCW565" s="0"/>
      <c r="FCX565" s="0"/>
      <c r="FCY565" s="0"/>
      <c r="FCZ565" s="0"/>
      <c r="FDA565" s="0"/>
      <c r="FDB565" s="0"/>
      <c r="FDC565" s="0"/>
      <c r="FDD565" s="0"/>
      <c r="FDE565" s="0"/>
      <c r="FDF565" s="0"/>
      <c r="FDG565" s="0"/>
      <c r="FDH565" s="0"/>
      <c r="FDI565" s="0"/>
      <c r="FDJ565" s="0"/>
      <c r="FDK565" s="0"/>
      <c r="FDL565" s="0"/>
      <c r="FDM565" s="0"/>
      <c r="FDN565" s="0"/>
      <c r="FDO565" s="0"/>
      <c r="FDP565" s="0"/>
      <c r="FDQ565" s="0"/>
      <c r="FDR565" s="0"/>
      <c r="FDS565" s="0"/>
      <c r="FDT565" s="0"/>
      <c r="FDU565" s="0"/>
      <c r="FDV565" s="0"/>
      <c r="FDW565" s="0"/>
      <c r="FDX565" s="0"/>
      <c r="FDY565" s="0"/>
      <c r="FDZ565" s="0"/>
      <c r="FEA565" s="0"/>
      <c r="FEB565" s="0"/>
      <c r="FEC565" s="0"/>
      <c r="FED565" s="0"/>
      <c r="FEE565" s="0"/>
      <c r="FEF565" s="0"/>
      <c r="FEG565" s="0"/>
      <c r="FEH565" s="0"/>
      <c r="FEI565" s="0"/>
      <c r="FEJ565" s="0"/>
      <c r="FEK565" s="0"/>
      <c r="FEL565" s="0"/>
      <c r="FEM565" s="0"/>
      <c r="FEN565" s="0"/>
      <c r="FEO565" s="0"/>
      <c r="FEP565" s="0"/>
      <c r="FEQ565" s="0"/>
      <c r="FER565" s="0"/>
      <c r="FES565" s="0"/>
      <c r="FET565" s="0"/>
      <c r="FEU565" s="0"/>
      <c r="FEV565" s="0"/>
      <c r="FEW565" s="0"/>
      <c r="FEX565" s="0"/>
      <c r="FEY565" s="0"/>
      <c r="FEZ565" s="0"/>
      <c r="FFA565" s="0"/>
      <c r="FFB565" s="0"/>
      <c r="FFC565" s="0"/>
      <c r="FFD565" s="0"/>
      <c r="FFE565" s="0"/>
      <c r="FFF565" s="0"/>
      <c r="FFG565" s="0"/>
      <c r="FFH565" s="0"/>
      <c r="FFI565" s="0"/>
      <c r="FFJ565" s="0"/>
      <c r="FFK565" s="0"/>
      <c r="FFL565" s="0"/>
      <c r="FFM565" s="0"/>
      <c r="FFN565" s="0"/>
      <c r="FFO565" s="0"/>
      <c r="FFP565" s="0"/>
      <c r="FFQ565" s="0"/>
      <c r="FFR565" s="0"/>
      <c r="FFS565" s="0"/>
      <c r="FFT565" s="0"/>
      <c r="FFU565" s="0"/>
      <c r="FFV565" s="0"/>
      <c r="FFW565" s="0"/>
      <c r="FFX565" s="0"/>
      <c r="FFY565" s="0"/>
      <c r="FFZ565" s="0"/>
      <c r="FGA565" s="0"/>
      <c r="FGB565" s="0"/>
      <c r="FGC565" s="0"/>
      <c r="FGD565" s="0"/>
      <c r="FGE565" s="0"/>
      <c r="FGF565" s="0"/>
      <c r="FGG565" s="0"/>
      <c r="FGH565" s="0"/>
      <c r="FGI565" s="0"/>
      <c r="FGJ565" s="0"/>
      <c r="FGK565" s="0"/>
      <c r="FGL565" s="0"/>
      <c r="FGM565" s="0"/>
      <c r="FGN565" s="0"/>
      <c r="FGO565" s="0"/>
      <c r="FGP565" s="0"/>
      <c r="FGQ565" s="0"/>
      <c r="FGR565" s="0"/>
      <c r="FGS565" s="0"/>
      <c r="FGT565" s="0"/>
      <c r="FGU565" s="0"/>
      <c r="FGV565" s="0"/>
      <c r="FGW565" s="0"/>
      <c r="FGX565" s="0"/>
      <c r="FGY565" s="0"/>
      <c r="FGZ565" s="0"/>
      <c r="FHA565" s="0"/>
      <c r="FHB565" s="0"/>
      <c r="FHC565" s="0"/>
      <c r="FHD565" s="0"/>
      <c r="FHE565" s="0"/>
      <c r="FHF565" s="0"/>
      <c r="FHG565" s="0"/>
      <c r="FHH565" s="0"/>
      <c r="FHI565" s="0"/>
      <c r="FHJ565" s="0"/>
      <c r="FHK565" s="0"/>
      <c r="FHL565" s="0"/>
      <c r="FHM565" s="0"/>
      <c r="FHN565" s="0"/>
      <c r="FHO565" s="0"/>
      <c r="FHP565" s="0"/>
      <c r="FHQ565" s="0"/>
      <c r="FHR565" s="0"/>
      <c r="FHS565" s="0"/>
      <c r="FHT565" s="0"/>
      <c r="FHU565" s="0"/>
      <c r="FHV565" s="0"/>
      <c r="FHW565" s="0"/>
      <c r="FHX565" s="0"/>
      <c r="FHY565" s="0"/>
      <c r="FHZ565" s="0"/>
      <c r="FIA565" s="0"/>
      <c r="FIB565" s="0"/>
      <c r="FIC565" s="0"/>
      <c r="FID565" s="0"/>
      <c r="FIE565" s="0"/>
      <c r="FIF565" s="0"/>
      <c r="FIG565" s="0"/>
      <c r="FIH565" s="0"/>
      <c r="FII565" s="0"/>
      <c r="FIJ565" s="0"/>
      <c r="FIK565" s="0"/>
      <c r="FIL565" s="0"/>
      <c r="FIM565" s="0"/>
      <c r="FIN565" s="0"/>
      <c r="FIO565" s="0"/>
      <c r="FIP565" s="0"/>
      <c r="FIQ565" s="0"/>
      <c r="FIR565" s="0"/>
      <c r="FIS565" s="0"/>
      <c r="FIT565" s="0"/>
      <c r="FIU565" s="0"/>
      <c r="FIV565" s="0"/>
      <c r="FIW565" s="0"/>
      <c r="FIX565" s="0"/>
      <c r="FIY565" s="0"/>
      <c r="FIZ565" s="0"/>
      <c r="FJA565" s="0"/>
      <c r="FJB565" s="0"/>
      <c r="FJC565" s="0"/>
      <c r="FJD565" s="0"/>
      <c r="FJE565" s="0"/>
      <c r="FJF565" s="0"/>
      <c r="FJG565" s="0"/>
      <c r="FJH565" s="0"/>
      <c r="FJI565" s="0"/>
      <c r="FJJ565" s="0"/>
      <c r="FJK565" s="0"/>
      <c r="FJL565" s="0"/>
      <c r="FJM565" s="0"/>
      <c r="FJN565" s="0"/>
      <c r="FJO565" s="0"/>
      <c r="FJP565" s="0"/>
      <c r="FJQ565" s="0"/>
      <c r="FJR565" s="0"/>
      <c r="FJS565" s="0"/>
      <c r="FJT565" s="0"/>
      <c r="FJU565" s="0"/>
      <c r="FJV565" s="0"/>
      <c r="FJW565" s="0"/>
      <c r="FJX565" s="0"/>
      <c r="FJY565" s="0"/>
      <c r="FJZ565" s="0"/>
      <c r="FKA565" s="0"/>
      <c r="FKB565" s="0"/>
      <c r="FKC565" s="0"/>
      <c r="FKD565" s="0"/>
      <c r="FKE565" s="0"/>
      <c r="FKF565" s="0"/>
      <c r="FKG565" s="0"/>
      <c r="FKH565" s="0"/>
      <c r="FKI565" s="0"/>
      <c r="FKJ565" s="0"/>
      <c r="FKK565" s="0"/>
      <c r="FKL565" s="0"/>
      <c r="FKM565" s="0"/>
      <c r="FKN565" s="0"/>
      <c r="FKO565" s="0"/>
      <c r="FKP565" s="0"/>
      <c r="FKQ565" s="0"/>
      <c r="FKR565" s="0"/>
      <c r="FKS565" s="0"/>
      <c r="FKT565" s="0"/>
      <c r="FKU565" s="0"/>
      <c r="FKV565" s="0"/>
      <c r="FKW565" s="0"/>
      <c r="FKX565" s="0"/>
      <c r="FKY565" s="0"/>
      <c r="FKZ565" s="0"/>
      <c r="FLA565" s="0"/>
      <c r="FLB565" s="0"/>
      <c r="FLC565" s="0"/>
      <c r="FLD565" s="0"/>
      <c r="FLE565" s="0"/>
      <c r="FLF565" s="0"/>
      <c r="FLG565" s="0"/>
      <c r="FLH565" s="0"/>
      <c r="FLI565" s="0"/>
      <c r="FLJ565" s="0"/>
      <c r="FLK565" s="0"/>
      <c r="FLL565" s="0"/>
      <c r="FLM565" s="0"/>
      <c r="FLN565" s="0"/>
      <c r="FLO565" s="0"/>
      <c r="FLP565" s="0"/>
      <c r="FLQ565" s="0"/>
      <c r="FLR565" s="0"/>
      <c r="FLS565" s="0"/>
      <c r="FLT565" s="0"/>
      <c r="FLU565" s="0"/>
      <c r="FLV565" s="0"/>
      <c r="FLW565" s="0"/>
      <c r="FLX565" s="0"/>
      <c r="FLY565" s="0"/>
      <c r="FLZ565" s="0"/>
      <c r="FMA565" s="0"/>
      <c r="FMB565" s="0"/>
      <c r="FMC565" s="0"/>
      <c r="FMD565" s="0"/>
      <c r="FME565" s="0"/>
      <c r="FMF565" s="0"/>
      <c r="FMG565" s="0"/>
      <c r="FMH565" s="0"/>
      <c r="FMI565" s="0"/>
      <c r="FMJ565" s="0"/>
      <c r="FMK565" s="0"/>
      <c r="FML565" s="0"/>
      <c r="FMM565" s="0"/>
      <c r="FMN565" s="0"/>
      <c r="FMO565" s="0"/>
      <c r="FMP565" s="0"/>
      <c r="FMQ565" s="0"/>
      <c r="FMR565" s="0"/>
      <c r="FMS565" s="0"/>
      <c r="FMT565" s="0"/>
      <c r="FMU565" s="0"/>
      <c r="FMV565" s="0"/>
      <c r="FMW565" s="0"/>
      <c r="FMX565" s="0"/>
      <c r="FMY565" s="0"/>
      <c r="FMZ565" s="0"/>
      <c r="FNA565" s="0"/>
      <c r="FNB565" s="0"/>
      <c r="FNC565" s="0"/>
      <c r="FND565" s="0"/>
      <c r="FNE565" s="0"/>
      <c r="FNF565" s="0"/>
      <c r="FNG565" s="0"/>
      <c r="FNH565" s="0"/>
      <c r="FNI565" s="0"/>
      <c r="FNJ565" s="0"/>
      <c r="FNK565" s="0"/>
      <c r="FNL565" s="0"/>
      <c r="FNM565" s="0"/>
      <c r="FNN565" s="0"/>
      <c r="FNO565" s="0"/>
      <c r="FNP565" s="0"/>
      <c r="FNQ565" s="0"/>
      <c r="FNR565" s="0"/>
      <c r="FNS565" s="0"/>
      <c r="FNT565" s="0"/>
      <c r="FNU565" s="0"/>
      <c r="FNV565" s="0"/>
      <c r="FNW565" s="0"/>
      <c r="FNX565" s="0"/>
      <c r="FNY565" s="0"/>
      <c r="FNZ565" s="0"/>
      <c r="FOA565" s="0"/>
      <c r="FOB565" s="0"/>
      <c r="FOC565" s="0"/>
      <c r="FOD565" s="0"/>
      <c r="FOE565" s="0"/>
      <c r="FOF565" s="0"/>
      <c r="FOG565" s="0"/>
      <c r="FOH565" s="0"/>
      <c r="FOI565" s="0"/>
      <c r="FOJ565" s="0"/>
      <c r="FOK565" s="0"/>
      <c r="FOL565" s="0"/>
      <c r="FOM565" s="0"/>
      <c r="FON565" s="0"/>
      <c r="FOO565" s="0"/>
      <c r="FOP565" s="0"/>
      <c r="FOQ565" s="0"/>
      <c r="FOR565" s="0"/>
      <c r="FOS565" s="0"/>
      <c r="FOT565" s="0"/>
      <c r="FOU565" s="0"/>
      <c r="FOV565" s="0"/>
      <c r="FOW565" s="0"/>
      <c r="FOX565" s="0"/>
      <c r="FOY565" s="0"/>
      <c r="FOZ565" s="0"/>
      <c r="FPA565" s="0"/>
      <c r="FPB565" s="0"/>
      <c r="FPC565" s="0"/>
      <c r="FPD565" s="0"/>
      <c r="FPE565" s="0"/>
      <c r="FPF565" s="0"/>
      <c r="FPG565" s="0"/>
      <c r="FPH565" s="0"/>
      <c r="FPI565" s="0"/>
      <c r="FPJ565" s="0"/>
      <c r="FPK565" s="0"/>
      <c r="FPL565" s="0"/>
      <c r="FPM565" s="0"/>
      <c r="FPN565" s="0"/>
      <c r="FPO565" s="0"/>
      <c r="FPP565" s="0"/>
      <c r="FPQ565" s="0"/>
      <c r="FPR565" s="0"/>
      <c r="FPS565" s="0"/>
      <c r="FPT565" s="0"/>
      <c r="FPU565" s="0"/>
      <c r="FPV565" s="0"/>
      <c r="FPW565" s="0"/>
      <c r="FPX565" s="0"/>
      <c r="FPY565" s="0"/>
      <c r="FPZ565" s="0"/>
      <c r="FQA565" s="0"/>
      <c r="FQB565" s="0"/>
      <c r="FQC565" s="0"/>
      <c r="FQD565" s="0"/>
      <c r="FQE565" s="0"/>
      <c r="FQF565" s="0"/>
      <c r="FQG565" s="0"/>
      <c r="FQH565" s="0"/>
      <c r="FQI565" s="0"/>
      <c r="FQJ565" s="0"/>
      <c r="FQK565" s="0"/>
      <c r="FQL565" s="0"/>
      <c r="FQM565" s="0"/>
      <c r="FQN565" s="0"/>
      <c r="FQO565" s="0"/>
      <c r="FQP565" s="0"/>
      <c r="FQQ565" s="0"/>
      <c r="FQR565" s="0"/>
      <c r="FQS565" s="0"/>
      <c r="FQT565" s="0"/>
      <c r="FQU565" s="0"/>
      <c r="FQV565" s="0"/>
      <c r="FQW565" s="0"/>
      <c r="FQX565" s="0"/>
      <c r="FQY565" s="0"/>
      <c r="FQZ565" s="0"/>
      <c r="FRA565" s="0"/>
      <c r="FRB565" s="0"/>
      <c r="FRC565" s="0"/>
      <c r="FRD565" s="0"/>
      <c r="FRE565" s="0"/>
      <c r="FRF565" s="0"/>
      <c r="FRG565" s="0"/>
      <c r="FRH565" s="0"/>
      <c r="FRI565" s="0"/>
      <c r="FRJ565" s="0"/>
      <c r="FRK565" s="0"/>
      <c r="FRL565" s="0"/>
      <c r="FRM565" s="0"/>
      <c r="FRN565" s="0"/>
      <c r="FRO565" s="0"/>
      <c r="FRP565" s="0"/>
      <c r="FRQ565" s="0"/>
      <c r="FRR565" s="0"/>
      <c r="FRS565" s="0"/>
      <c r="FRT565" s="0"/>
      <c r="FRU565" s="0"/>
      <c r="FRV565" s="0"/>
      <c r="FRW565" s="0"/>
      <c r="FRX565" s="0"/>
      <c r="FRY565" s="0"/>
      <c r="FRZ565" s="0"/>
      <c r="FSA565" s="0"/>
      <c r="FSB565" s="0"/>
      <c r="FSC565" s="0"/>
      <c r="FSD565" s="0"/>
      <c r="FSE565" s="0"/>
      <c r="FSF565" s="0"/>
      <c r="FSG565" s="0"/>
      <c r="FSH565" s="0"/>
      <c r="FSI565" s="0"/>
      <c r="FSJ565" s="0"/>
      <c r="FSK565" s="0"/>
      <c r="FSL565" s="0"/>
      <c r="FSM565" s="0"/>
      <c r="FSN565" s="0"/>
      <c r="FSO565" s="0"/>
      <c r="FSP565" s="0"/>
      <c r="FSQ565" s="0"/>
      <c r="FSR565" s="0"/>
      <c r="FSS565" s="0"/>
      <c r="FST565" s="0"/>
      <c r="FSU565" s="0"/>
      <c r="FSV565" s="0"/>
      <c r="FSW565" s="0"/>
      <c r="FSX565" s="0"/>
      <c r="FSY565" s="0"/>
      <c r="FSZ565" s="0"/>
      <c r="FTA565" s="0"/>
      <c r="FTB565" s="0"/>
      <c r="FTC565" s="0"/>
      <c r="FTD565" s="0"/>
      <c r="FTE565" s="0"/>
      <c r="FTF565" s="0"/>
      <c r="FTG565" s="0"/>
      <c r="FTH565" s="0"/>
      <c r="FTI565" s="0"/>
      <c r="FTJ565" s="0"/>
      <c r="FTK565" s="0"/>
      <c r="FTL565" s="0"/>
      <c r="FTM565" s="0"/>
      <c r="FTN565" s="0"/>
      <c r="FTO565" s="0"/>
      <c r="FTP565" s="0"/>
      <c r="FTQ565" s="0"/>
      <c r="FTR565" s="0"/>
      <c r="FTS565" s="0"/>
      <c r="FTT565" s="0"/>
      <c r="FTU565" s="0"/>
      <c r="FTV565" s="0"/>
      <c r="FTW565" s="0"/>
      <c r="FTX565" s="0"/>
      <c r="FTY565" s="0"/>
      <c r="FTZ565" s="0"/>
      <c r="FUA565" s="0"/>
      <c r="FUB565" s="0"/>
      <c r="FUC565" s="0"/>
      <c r="FUD565" s="0"/>
      <c r="FUE565" s="0"/>
      <c r="FUF565" s="0"/>
      <c r="FUG565" s="0"/>
      <c r="FUH565" s="0"/>
      <c r="FUI565" s="0"/>
      <c r="FUJ565" s="0"/>
      <c r="FUK565" s="0"/>
      <c r="FUL565" s="0"/>
      <c r="FUM565" s="0"/>
      <c r="FUN565" s="0"/>
      <c r="FUO565" s="0"/>
      <c r="FUP565" s="0"/>
      <c r="FUQ565" s="0"/>
      <c r="FUR565" s="0"/>
      <c r="FUS565" s="0"/>
      <c r="FUT565" s="0"/>
      <c r="FUU565" s="0"/>
      <c r="FUV565" s="0"/>
      <c r="FUW565" s="0"/>
      <c r="FUX565" s="0"/>
      <c r="FUY565" s="0"/>
      <c r="FUZ565" s="0"/>
      <c r="FVA565" s="0"/>
      <c r="FVB565" s="0"/>
      <c r="FVC565" s="0"/>
      <c r="FVD565" s="0"/>
      <c r="FVE565" s="0"/>
      <c r="FVF565" s="0"/>
      <c r="FVG565" s="0"/>
      <c r="FVH565" s="0"/>
      <c r="FVI565" s="0"/>
      <c r="FVJ565" s="0"/>
      <c r="FVK565" s="0"/>
      <c r="FVL565" s="0"/>
      <c r="FVM565" s="0"/>
      <c r="FVN565" s="0"/>
      <c r="FVO565" s="0"/>
      <c r="FVP565" s="0"/>
      <c r="FVQ565" s="0"/>
      <c r="FVR565" s="0"/>
      <c r="FVS565" s="0"/>
      <c r="FVT565" s="0"/>
      <c r="FVU565" s="0"/>
      <c r="FVV565" s="0"/>
      <c r="FVW565" s="0"/>
      <c r="FVX565" s="0"/>
      <c r="FVY565" s="0"/>
      <c r="FVZ565" s="0"/>
      <c r="FWA565" s="0"/>
      <c r="FWB565" s="0"/>
      <c r="FWC565" s="0"/>
      <c r="FWD565" s="0"/>
      <c r="FWE565" s="0"/>
      <c r="FWF565" s="0"/>
      <c r="FWG565" s="0"/>
      <c r="FWH565" s="0"/>
      <c r="FWI565" s="0"/>
      <c r="FWJ565" s="0"/>
      <c r="FWK565" s="0"/>
      <c r="FWL565" s="0"/>
      <c r="FWM565" s="0"/>
      <c r="FWN565" s="0"/>
      <c r="FWO565" s="0"/>
      <c r="FWP565" s="0"/>
      <c r="FWQ565" s="0"/>
      <c r="FWR565" s="0"/>
      <c r="FWS565" s="0"/>
      <c r="FWT565" s="0"/>
      <c r="FWU565" s="0"/>
      <c r="FWV565" s="0"/>
      <c r="FWW565" s="0"/>
      <c r="FWX565" s="0"/>
      <c r="FWY565" s="0"/>
      <c r="FWZ565" s="0"/>
      <c r="FXA565" s="0"/>
      <c r="FXB565" s="0"/>
      <c r="FXC565" s="0"/>
      <c r="FXD565" s="0"/>
      <c r="FXE565" s="0"/>
      <c r="FXF565" s="0"/>
      <c r="FXG565" s="0"/>
      <c r="FXH565" s="0"/>
      <c r="FXI565" s="0"/>
      <c r="FXJ565" s="0"/>
      <c r="FXK565" s="0"/>
      <c r="FXL565" s="0"/>
      <c r="FXM565" s="0"/>
      <c r="FXN565" s="0"/>
      <c r="FXO565" s="0"/>
      <c r="FXP565" s="0"/>
      <c r="FXQ565" s="0"/>
      <c r="FXR565" s="0"/>
      <c r="FXS565" s="0"/>
      <c r="FXT565" s="0"/>
      <c r="FXU565" s="0"/>
      <c r="FXV565" s="0"/>
      <c r="FXW565" s="0"/>
      <c r="FXX565" s="0"/>
      <c r="FXY565" s="0"/>
      <c r="FXZ565" s="0"/>
      <c r="FYA565" s="0"/>
      <c r="FYB565" s="0"/>
      <c r="FYC565" s="0"/>
      <c r="FYD565" s="0"/>
      <c r="FYE565" s="0"/>
      <c r="FYF565" s="0"/>
      <c r="FYG565" s="0"/>
      <c r="FYH565" s="0"/>
      <c r="FYI565" s="0"/>
      <c r="FYJ565" s="0"/>
      <c r="FYK565" s="0"/>
      <c r="FYL565" s="0"/>
      <c r="FYM565" s="0"/>
      <c r="FYN565" s="0"/>
      <c r="FYO565" s="0"/>
      <c r="FYP565" s="0"/>
      <c r="FYQ565" s="0"/>
      <c r="FYR565" s="0"/>
      <c r="FYS565" s="0"/>
      <c r="FYT565" s="0"/>
      <c r="FYU565" s="0"/>
      <c r="FYV565" s="0"/>
      <c r="FYW565" s="0"/>
      <c r="FYX565" s="0"/>
      <c r="FYY565" s="0"/>
      <c r="FYZ565" s="0"/>
      <c r="FZA565" s="0"/>
      <c r="FZB565" s="0"/>
      <c r="FZC565" s="0"/>
      <c r="FZD565" s="0"/>
      <c r="FZE565" s="0"/>
      <c r="FZF565" s="0"/>
      <c r="FZG565" s="0"/>
      <c r="FZH565" s="0"/>
      <c r="FZI565" s="0"/>
      <c r="FZJ565" s="0"/>
      <c r="FZK565" s="0"/>
      <c r="FZL565" s="0"/>
      <c r="FZM565" s="0"/>
      <c r="FZN565" s="0"/>
      <c r="FZO565" s="0"/>
      <c r="FZP565" s="0"/>
      <c r="FZQ565" s="0"/>
      <c r="FZR565" s="0"/>
      <c r="FZS565" s="0"/>
      <c r="FZT565" s="0"/>
      <c r="FZU565" s="0"/>
      <c r="FZV565" s="0"/>
      <c r="FZW565" s="0"/>
      <c r="FZX565" s="0"/>
      <c r="FZY565" s="0"/>
      <c r="FZZ565" s="0"/>
      <c r="GAA565" s="0"/>
      <c r="GAB565" s="0"/>
      <c r="GAC565" s="0"/>
      <c r="GAD565" s="0"/>
      <c r="GAE565" s="0"/>
      <c r="GAF565" s="0"/>
      <c r="GAG565" s="0"/>
      <c r="GAH565" s="0"/>
      <c r="GAI565" s="0"/>
      <c r="GAJ565" s="0"/>
      <c r="GAK565" s="0"/>
      <c r="GAL565" s="0"/>
      <c r="GAM565" s="0"/>
      <c r="GAN565" s="0"/>
      <c r="GAO565" s="0"/>
      <c r="GAP565" s="0"/>
      <c r="GAQ565" s="0"/>
      <c r="GAR565" s="0"/>
      <c r="GAS565" s="0"/>
      <c r="GAT565" s="0"/>
      <c r="GAU565" s="0"/>
      <c r="GAV565" s="0"/>
      <c r="GAW565" s="0"/>
      <c r="GAX565" s="0"/>
      <c r="GAY565" s="0"/>
      <c r="GAZ565" s="0"/>
      <c r="GBA565" s="0"/>
      <c r="GBB565" s="0"/>
      <c r="GBC565" s="0"/>
      <c r="GBD565" s="0"/>
      <c r="GBE565" s="0"/>
      <c r="GBF565" s="0"/>
      <c r="GBG565" s="0"/>
      <c r="GBH565" s="0"/>
      <c r="GBI565" s="0"/>
      <c r="GBJ565" s="0"/>
      <c r="GBK565" s="0"/>
      <c r="GBL565" s="0"/>
      <c r="GBM565" s="0"/>
      <c r="GBN565" s="0"/>
      <c r="GBO565" s="0"/>
      <c r="GBP565" s="0"/>
      <c r="GBQ565" s="0"/>
      <c r="GBR565" s="0"/>
      <c r="GBS565" s="0"/>
      <c r="GBT565" s="0"/>
      <c r="GBU565" s="0"/>
      <c r="GBV565" s="0"/>
      <c r="GBW565" s="0"/>
      <c r="GBX565" s="0"/>
      <c r="GBY565" s="0"/>
      <c r="GBZ565" s="0"/>
      <c r="GCA565" s="0"/>
      <c r="GCB565" s="0"/>
      <c r="GCC565" s="0"/>
      <c r="GCD565" s="0"/>
      <c r="GCE565" s="0"/>
      <c r="GCF565" s="0"/>
      <c r="GCG565" s="0"/>
      <c r="GCH565" s="0"/>
      <c r="GCI565" s="0"/>
      <c r="GCJ565" s="0"/>
      <c r="GCK565" s="0"/>
      <c r="GCL565" s="0"/>
      <c r="GCM565" s="0"/>
      <c r="GCN565" s="0"/>
      <c r="GCO565" s="0"/>
      <c r="GCP565" s="0"/>
      <c r="GCQ565" s="0"/>
      <c r="GCR565" s="0"/>
      <c r="GCS565" s="0"/>
      <c r="GCT565" s="0"/>
      <c r="GCU565" s="0"/>
      <c r="GCV565" s="0"/>
      <c r="GCW565" s="0"/>
      <c r="GCX565" s="0"/>
      <c r="GCY565" s="0"/>
      <c r="GCZ565" s="0"/>
      <c r="GDA565" s="0"/>
      <c r="GDB565" s="0"/>
      <c r="GDC565" s="0"/>
      <c r="GDD565" s="0"/>
      <c r="GDE565" s="0"/>
      <c r="GDF565" s="0"/>
      <c r="GDG565" s="0"/>
      <c r="GDH565" s="0"/>
      <c r="GDI565" s="0"/>
      <c r="GDJ565" s="0"/>
      <c r="GDK565" s="0"/>
      <c r="GDL565" s="0"/>
      <c r="GDM565" s="0"/>
      <c r="GDN565" s="0"/>
      <c r="GDO565" s="0"/>
      <c r="GDP565" s="0"/>
      <c r="GDQ565" s="0"/>
      <c r="GDR565" s="0"/>
      <c r="GDS565" s="0"/>
      <c r="GDT565" s="0"/>
      <c r="GDU565" s="0"/>
      <c r="GDV565" s="0"/>
      <c r="GDW565" s="0"/>
      <c r="GDX565" s="0"/>
      <c r="GDY565" s="0"/>
      <c r="GDZ565" s="0"/>
      <c r="GEA565" s="0"/>
      <c r="GEB565" s="0"/>
      <c r="GEC565" s="0"/>
      <c r="GED565" s="0"/>
      <c r="GEE565" s="0"/>
      <c r="GEF565" s="0"/>
      <c r="GEG565" s="0"/>
      <c r="GEH565" s="0"/>
      <c r="GEI565" s="0"/>
      <c r="GEJ565" s="0"/>
      <c r="GEK565" s="0"/>
      <c r="GEL565" s="0"/>
      <c r="GEM565" s="0"/>
      <c r="GEN565" s="0"/>
      <c r="GEO565" s="0"/>
      <c r="GEP565" s="0"/>
      <c r="GEQ565" s="0"/>
      <c r="GER565" s="0"/>
      <c r="GES565" s="0"/>
      <c r="GET565" s="0"/>
      <c r="GEU565" s="0"/>
      <c r="GEV565" s="0"/>
      <c r="GEW565" s="0"/>
      <c r="GEX565" s="0"/>
      <c r="GEY565" s="0"/>
      <c r="GEZ565" s="0"/>
      <c r="GFA565" s="0"/>
      <c r="GFB565" s="0"/>
      <c r="GFC565" s="0"/>
      <c r="GFD565" s="0"/>
      <c r="GFE565" s="0"/>
      <c r="GFF565" s="0"/>
      <c r="GFG565" s="0"/>
      <c r="GFH565" s="0"/>
      <c r="GFI565" s="0"/>
      <c r="GFJ565" s="0"/>
      <c r="GFK565" s="0"/>
      <c r="GFL565" s="0"/>
      <c r="GFM565" s="0"/>
      <c r="GFN565" s="0"/>
      <c r="GFO565" s="0"/>
      <c r="GFP565" s="0"/>
      <c r="GFQ565" s="0"/>
      <c r="GFR565" s="0"/>
      <c r="GFS565" s="0"/>
      <c r="GFT565" s="0"/>
      <c r="GFU565" s="0"/>
      <c r="GFV565" s="0"/>
      <c r="GFW565" s="0"/>
      <c r="GFX565" s="0"/>
      <c r="GFY565" s="0"/>
      <c r="GFZ565" s="0"/>
      <c r="GGA565" s="0"/>
      <c r="GGB565" s="0"/>
      <c r="GGC565" s="0"/>
      <c r="GGD565" s="0"/>
      <c r="GGE565" s="0"/>
      <c r="GGF565" s="0"/>
      <c r="GGG565" s="0"/>
      <c r="GGH565" s="0"/>
      <c r="GGI565" s="0"/>
      <c r="GGJ565" s="0"/>
      <c r="GGK565" s="0"/>
      <c r="GGL565" s="0"/>
      <c r="GGM565" s="0"/>
      <c r="GGN565" s="0"/>
      <c r="GGO565" s="0"/>
      <c r="GGP565" s="0"/>
      <c r="GGQ565" s="0"/>
      <c r="GGR565" s="0"/>
      <c r="GGS565" s="0"/>
      <c r="GGT565" s="0"/>
      <c r="GGU565" s="0"/>
      <c r="GGV565" s="0"/>
      <c r="GGW565" s="0"/>
      <c r="GGX565" s="0"/>
      <c r="GGY565" s="0"/>
      <c r="GGZ565" s="0"/>
      <c r="GHA565" s="0"/>
      <c r="GHB565" s="0"/>
      <c r="GHC565" s="0"/>
      <c r="GHD565" s="0"/>
      <c r="GHE565" s="0"/>
      <c r="GHF565" s="0"/>
      <c r="GHG565" s="0"/>
      <c r="GHH565" s="0"/>
      <c r="GHI565" s="0"/>
      <c r="GHJ565" s="0"/>
      <c r="GHK565" s="0"/>
      <c r="GHL565" s="0"/>
      <c r="GHM565" s="0"/>
      <c r="GHN565" s="0"/>
      <c r="GHO565" s="0"/>
      <c r="GHP565" s="0"/>
      <c r="GHQ565" s="0"/>
      <c r="GHR565" s="0"/>
      <c r="GHS565" s="0"/>
      <c r="GHT565" s="0"/>
      <c r="GHU565" s="0"/>
      <c r="GHV565" s="0"/>
      <c r="GHW565" s="0"/>
      <c r="GHX565" s="0"/>
      <c r="GHY565" s="0"/>
      <c r="GHZ565" s="0"/>
      <c r="GIA565" s="0"/>
      <c r="GIB565" s="0"/>
      <c r="GIC565" s="0"/>
      <c r="GID565" s="0"/>
      <c r="GIE565" s="0"/>
      <c r="GIF565" s="0"/>
      <c r="GIG565" s="0"/>
      <c r="GIH565" s="0"/>
      <c r="GII565" s="0"/>
      <c r="GIJ565" s="0"/>
      <c r="GIK565" s="0"/>
      <c r="GIL565" s="0"/>
      <c r="GIM565" s="0"/>
      <c r="GIN565" s="0"/>
      <c r="GIO565" s="0"/>
      <c r="GIP565" s="0"/>
      <c r="GIQ565" s="0"/>
      <c r="GIR565" s="0"/>
      <c r="GIS565" s="0"/>
      <c r="GIT565" s="0"/>
      <c r="GIU565" s="0"/>
      <c r="GIV565" s="0"/>
      <c r="GIW565" s="0"/>
      <c r="GIX565" s="0"/>
      <c r="GIY565" s="0"/>
      <c r="GIZ565" s="0"/>
      <c r="GJA565" s="0"/>
      <c r="GJB565" s="0"/>
      <c r="GJC565" s="0"/>
      <c r="GJD565" s="0"/>
      <c r="GJE565" s="0"/>
      <c r="GJF565" s="0"/>
      <c r="GJG565" s="0"/>
      <c r="GJH565" s="0"/>
      <c r="GJI565" s="0"/>
      <c r="GJJ565" s="0"/>
      <c r="GJK565" s="0"/>
      <c r="GJL565" s="0"/>
      <c r="GJM565" s="0"/>
      <c r="GJN565" s="0"/>
      <c r="GJO565" s="0"/>
      <c r="GJP565" s="0"/>
      <c r="GJQ565" s="0"/>
      <c r="GJR565" s="0"/>
      <c r="GJS565" s="0"/>
      <c r="GJT565" s="0"/>
      <c r="GJU565" s="0"/>
      <c r="GJV565" s="0"/>
      <c r="GJW565" s="0"/>
      <c r="GJX565" s="0"/>
      <c r="GJY565" s="0"/>
      <c r="GJZ565" s="0"/>
      <c r="GKA565" s="0"/>
      <c r="GKB565" s="0"/>
      <c r="GKC565" s="0"/>
      <c r="GKD565" s="0"/>
      <c r="GKE565" s="0"/>
      <c r="GKF565" s="0"/>
      <c r="GKG565" s="0"/>
      <c r="GKH565" s="0"/>
      <c r="GKI565" s="0"/>
      <c r="GKJ565" s="0"/>
      <c r="GKK565" s="0"/>
      <c r="GKL565" s="0"/>
      <c r="GKM565" s="0"/>
      <c r="GKN565" s="0"/>
      <c r="GKO565" s="0"/>
      <c r="GKP565" s="0"/>
      <c r="GKQ565" s="0"/>
      <c r="GKR565" s="0"/>
      <c r="GKS565" s="0"/>
      <c r="GKT565" s="0"/>
      <c r="GKU565" s="0"/>
      <c r="GKV565" s="0"/>
      <c r="GKW565" s="0"/>
      <c r="GKX565" s="0"/>
      <c r="GKY565" s="0"/>
      <c r="GKZ565" s="0"/>
      <c r="GLA565" s="0"/>
      <c r="GLB565" s="0"/>
      <c r="GLC565" s="0"/>
      <c r="GLD565" s="0"/>
      <c r="GLE565" s="0"/>
      <c r="GLF565" s="0"/>
      <c r="GLG565" s="0"/>
      <c r="GLH565" s="0"/>
      <c r="GLI565" s="0"/>
      <c r="GLJ565" s="0"/>
      <c r="GLK565" s="0"/>
      <c r="GLL565" s="0"/>
      <c r="GLM565" s="0"/>
      <c r="GLN565" s="0"/>
      <c r="GLO565" s="0"/>
      <c r="GLP565" s="0"/>
      <c r="GLQ565" s="0"/>
      <c r="GLR565" s="0"/>
      <c r="GLS565" s="0"/>
      <c r="GLT565" s="0"/>
      <c r="GLU565" s="0"/>
      <c r="GLV565" s="0"/>
      <c r="GLW565" s="0"/>
      <c r="GLX565" s="0"/>
      <c r="GLY565" s="0"/>
      <c r="GLZ565" s="0"/>
      <c r="GMA565" s="0"/>
      <c r="GMB565" s="0"/>
      <c r="GMC565" s="0"/>
      <c r="GMD565" s="0"/>
      <c r="GME565" s="0"/>
      <c r="GMF565" s="0"/>
      <c r="GMG565" s="0"/>
      <c r="GMH565" s="0"/>
      <c r="GMI565" s="0"/>
      <c r="GMJ565" s="0"/>
      <c r="GMK565" s="0"/>
      <c r="GML565" s="0"/>
      <c r="GMM565" s="0"/>
      <c r="GMN565" s="0"/>
      <c r="GMO565" s="0"/>
      <c r="GMP565" s="0"/>
      <c r="GMQ565" s="0"/>
      <c r="GMR565" s="0"/>
      <c r="GMS565" s="0"/>
      <c r="GMT565" s="0"/>
      <c r="GMU565" s="0"/>
      <c r="GMV565" s="0"/>
      <c r="GMW565" s="0"/>
      <c r="GMX565" s="0"/>
      <c r="GMY565" s="0"/>
      <c r="GMZ565" s="0"/>
      <c r="GNA565" s="0"/>
      <c r="GNB565" s="0"/>
      <c r="GNC565" s="0"/>
      <c r="GND565" s="0"/>
      <c r="GNE565" s="0"/>
      <c r="GNF565" s="0"/>
      <c r="GNG565" s="0"/>
      <c r="GNH565" s="0"/>
      <c r="GNI565" s="0"/>
      <c r="GNJ565" s="0"/>
      <c r="GNK565" s="0"/>
      <c r="GNL565" s="0"/>
      <c r="GNM565" s="0"/>
      <c r="GNN565" s="0"/>
      <c r="GNO565" s="0"/>
      <c r="GNP565" s="0"/>
      <c r="GNQ565" s="0"/>
      <c r="GNR565" s="0"/>
      <c r="GNS565" s="0"/>
      <c r="GNT565" s="0"/>
      <c r="GNU565" s="0"/>
      <c r="GNV565" s="0"/>
      <c r="GNW565" s="0"/>
      <c r="GNX565" s="0"/>
      <c r="GNY565" s="0"/>
      <c r="GNZ565" s="0"/>
      <c r="GOA565" s="0"/>
      <c r="GOB565" s="0"/>
      <c r="GOC565" s="0"/>
      <c r="GOD565" s="0"/>
      <c r="GOE565" s="0"/>
      <c r="GOF565" s="0"/>
      <c r="GOG565" s="0"/>
      <c r="GOH565" s="0"/>
      <c r="GOI565" s="0"/>
      <c r="GOJ565" s="0"/>
      <c r="GOK565" s="0"/>
      <c r="GOL565" s="0"/>
      <c r="GOM565" s="0"/>
      <c r="GON565" s="0"/>
      <c r="GOO565" s="0"/>
      <c r="GOP565" s="0"/>
      <c r="GOQ565" s="0"/>
      <c r="GOR565" s="0"/>
      <c r="GOS565" s="0"/>
      <c r="GOT565" s="0"/>
      <c r="GOU565" s="0"/>
      <c r="GOV565" s="0"/>
      <c r="GOW565" s="0"/>
      <c r="GOX565" s="0"/>
      <c r="GOY565" s="0"/>
      <c r="GOZ565" s="0"/>
      <c r="GPA565" s="0"/>
      <c r="GPB565" s="0"/>
      <c r="GPC565" s="0"/>
      <c r="GPD565" s="0"/>
      <c r="GPE565" s="0"/>
      <c r="GPF565" s="0"/>
      <c r="GPG565" s="0"/>
      <c r="GPH565" s="0"/>
      <c r="GPI565" s="0"/>
      <c r="GPJ565" s="0"/>
      <c r="GPK565" s="0"/>
      <c r="GPL565" s="0"/>
      <c r="GPM565" s="0"/>
      <c r="GPN565" s="0"/>
      <c r="GPO565" s="0"/>
      <c r="GPP565" s="0"/>
      <c r="GPQ565" s="0"/>
      <c r="GPR565" s="0"/>
      <c r="GPS565" s="0"/>
      <c r="GPT565" s="0"/>
      <c r="GPU565" s="0"/>
      <c r="GPV565" s="0"/>
      <c r="GPW565" s="0"/>
      <c r="GPX565" s="0"/>
      <c r="GPY565" s="0"/>
      <c r="GPZ565" s="0"/>
      <c r="GQA565" s="0"/>
      <c r="GQB565" s="0"/>
      <c r="GQC565" s="0"/>
      <c r="GQD565" s="0"/>
      <c r="GQE565" s="0"/>
      <c r="GQF565" s="0"/>
      <c r="GQG565" s="0"/>
      <c r="GQH565" s="0"/>
      <c r="GQI565" s="0"/>
      <c r="GQJ565" s="0"/>
      <c r="GQK565" s="0"/>
      <c r="GQL565" s="0"/>
      <c r="GQM565" s="0"/>
      <c r="GQN565" s="0"/>
      <c r="GQO565" s="0"/>
      <c r="GQP565" s="0"/>
      <c r="GQQ565" s="0"/>
      <c r="GQR565" s="0"/>
      <c r="GQS565" s="0"/>
      <c r="GQT565" s="0"/>
      <c r="GQU565" s="0"/>
      <c r="GQV565" s="0"/>
      <c r="GQW565" s="0"/>
      <c r="GQX565" s="0"/>
      <c r="GQY565" s="0"/>
      <c r="GQZ565" s="0"/>
      <c r="GRA565" s="0"/>
      <c r="GRB565" s="0"/>
      <c r="GRC565" s="0"/>
      <c r="GRD565" s="0"/>
      <c r="GRE565" s="0"/>
      <c r="GRF565" s="0"/>
      <c r="GRG565" s="0"/>
      <c r="GRH565" s="0"/>
      <c r="GRI565" s="0"/>
      <c r="GRJ565" s="0"/>
      <c r="GRK565" s="0"/>
      <c r="GRL565" s="0"/>
      <c r="GRM565" s="0"/>
      <c r="GRN565" s="0"/>
      <c r="GRO565" s="0"/>
      <c r="GRP565" s="0"/>
      <c r="GRQ565" s="0"/>
      <c r="GRR565" s="0"/>
      <c r="GRS565" s="0"/>
      <c r="GRT565" s="0"/>
      <c r="GRU565" s="0"/>
      <c r="GRV565" s="0"/>
      <c r="GRW565" s="0"/>
      <c r="GRX565" s="0"/>
      <c r="GRY565" s="0"/>
      <c r="GRZ565" s="0"/>
      <c r="GSA565" s="0"/>
      <c r="GSB565" s="0"/>
      <c r="GSC565" s="0"/>
      <c r="GSD565" s="0"/>
      <c r="GSE565" s="0"/>
      <c r="GSF565" s="0"/>
      <c r="GSG565" s="0"/>
      <c r="GSH565" s="0"/>
      <c r="GSI565" s="0"/>
      <c r="GSJ565" s="0"/>
      <c r="GSK565" s="0"/>
      <c r="GSL565" s="0"/>
      <c r="GSM565" s="0"/>
      <c r="GSN565" s="0"/>
      <c r="GSO565" s="0"/>
      <c r="GSP565" s="0"/>
      <c r="GSQ565" s="0"/>
      <c r="GSR565" s="0"/>
      <c r="GSS565" s="0"/>
      <c r="GST565" s="0"/>
      <c r="GSU565" s="0"/>
      <c r="GSV565" s="0"/>
      <c r="GSW565" s="0"/>
      <c r="GSX565" s="0"/>
      <c r="GSY565" s="0"/>
      <c r="GSZ565" s="0"/>
      <c r="GTA565" s="0"/>
      <c r="GTB565" s="0"/>
      <c r="GTC565" s="0"/>
      <c r="GTD565" s="0"/>
      <c r="GTE565" s="0"/>
      <c r="GTF565" s="0"/>
      <c r="GTG565" s="0"/>
      <c r="GTH565" s="0"/>
      <c r="GTI565" s="0"/>
      <c r="GTJ565" s="0"/>
      <c r="GTK565" s="0"/>
      <c r="GTL565" s="0"/>
      <c r="GTM565" s="0"/>
      <c r="GTN565" s="0"/>
      <c r="GTO565" s="0"/>
      <c r="GTP565" s="0"/>
      <c r="GTQ565" s="0"/>
      <c r="GTR565" s="0"/>
      <c r="GTS565" s="0"/>
      <c r="GTT565" s="0"/>
      <c r="GTU565" s="0"/>
      <c r="GTV565" s="0"/>
      <c r="GTW565" s="0"/>
      <c r="GTX565" s="0"/>
      <c r="GTY565" s="0"/>
      <c r="GTZ565" s="0"/>
      <c r="GUA565" s="0"/>
      <c r="GUB565" s="0"/>
      <c r="GUC565" s="0"/>
      <c r="GUD565" s="0"/>
      <c r="GUE565" s="0"/>
      <c r="GUF565" s="0"/>
      <c r="GUG565" s="0"/>
      <c r="GUH565" s="0"/>
      <c r="GUI565" s="0"/>
      <c r="GUJ565" s="0"/>
      <c r="GUK565" s="0"/>
      <c r="GUL565" s="0"/>
      <c r="GUM565" s="0"/>
      <c r="GUN565" s="0"/>
      <c r="GUO565" s="0"/>
      <c r="GUP565" s="0"/>
      <c r="GUQ565" s="0"/>
      <c r="GUR565" s="0"/>
      <c r="GUS565" s="0"/>
      <c r="GUT565" s="0"/>
      <c r="GUU565" s="0"/>
      <c r="GUV565" s="0"/>
      <c r="GUW565" s="0"/>
      <c r="GUX565" s="0"/>
      <c r="GUY565" s="0"/>
      <c r="GUZ565" s="0"/>
      <c r="GVA565" s="0"/>
      <c r="GVB565" s="0"/>
      <c r="GVC565" s="0"/>
      <c r="GVD565" s="0"/>
      <c r="GVE565" s="0"/>
      <c r="GVF565" s="0"/>
      <c r="GVG565" s="0"/>
      <c r="GVH565" s="0"/>
      <c r="GVI565" s="0"/>
      <c r="GVJ565" s="0"/>
      <c r="GVK565" s="0"/>
      <c r="GVL565" s="0"/>
      <c r="GVM565" s="0"/>
      <c r="GVN565" s="0"/>
      <c r="GVO565" s="0"/>
      <c r="GVP565" s="0"/>
      <c r="GVQ565" s="0"/>
      <c r="GVR565" s="0"/>
      <c r="GVS565" s="0"/>
      <c r="GVT565" s="0"/>
      <c r="GVU565" s="0"/>
      <c r="GVV565" s="0"/>
      <c r="GVW565" s="0"/>
      <c r="GVX565" s="0"/>
      <c r="GVY565" s="0"/>
      <c r="GVZ565" s="0"/>
      <c r="GWA565" s="0"/>
      <c r="GWB565" s="0"/>
      <c r="GWC565" s="0"/>
      <c r="GWD565" s="0"/>
      <c r="GWE565" s="0"/>
      <c r="GWF565" s="0"/>
      <c r="GWG565" s="0"/>
      <c r="GWH565" s="0"/>
      <c r="GWI565" s="0"/>
      <c r="GWJ565" s="0"/>
      <c r="GWK565" s="0"/>
      <c r="GWL565" s="0"/>
      <c r="GWM565" s="0"/>
      <c r="GWN565" s="0"/>
      <c r="GWO565" s="0"/>
      <c r="GWP565" s="0"/>
      <c r="GWQ565" s="0"/>
      <c r="GWR565" s="0"/>
      <c r="GWS565" s="0"/>
      <c r="GWT565" s="0"/>
      <c r="GWU565" s="0"/>
      <c r="GWV565" s="0"/>
      <c r="GWW565" s="0"/>
      <c r="GWX565" s="0"/>
      <c r="GWY565" s="0"/>
      <c r="GWZ565" s="0"/>
      <c r="GXA565" s="0"/>
      <c r="GXB565" s="0"/>
      <c r="GXC565" s="0"/>
      <c r="GXD565" s="0"/>
      <c r="GXE565" s="0"/>
      <c r="GXF565" s="0"/>
      <c r="GXG565" s="0"/>
      <c r="GXH565" s="0"/>
      <c r="GXI565" s="0"/>
      <c r="GXJ565" s="0"/>
      <c r="GXK565" s="0"/>
      <c r="GXL565" s="0"/>
      <c r="GXM565" s="0"/>
      <c r="GXN565" s="0"/>
      <c r="GXO565" s="0"/>
      <c r="GXP565" s="0"/>
      <c r="GXQ565" s="0"/>
      <c r="GXR565" s="0"/>
      <c r="GXS565" s="0"/>
      <c r="GXT565" s="0"/>
      <c r="GXU565" s="0"/>
      <c r="GXV565" s="0"/>
      <c r="GXW565" s="0"/>
      <c r="GXX565" s="0"/>
      <c r="GXY565" s="0"/>
      <c r="GXZ565" s="0"/>
      <c r="GYA565" s="0"/>
      <c r="GYB565" s="0"/>
      <c r="GYC565" s="0"/>
      <c r="GYD565" s="0"/>
      <c r="GYE565" s="0"/>
      <c r="GYF565" s="0"/>
      <c r="GYG565" s="0"/>
      <c r="GYH565" s="0"/>
      <c r="GYI565" s="0"/>
      <c r="GYJ565" s="0"/>
      <c r="GYK565" s="0"/>
      <c r="GYL565" s="0"/>
      <c r="GYM565" s="0"/>
      <c r="GYN565" s="0"/>
      <c r="GYO565" s="0"/>
      <c r="GYP565" s="0"/>
      <c r="GYQ565" s="0"/>
      <c r="GYR565" s="0"/>
      <c r="GYS565" s="0"/>
      <c r="GYT565" s="0"/>
      <c r="GYU565" s="0"/>
      <c r="GYV565" s="0"/>
      <c r="GYW565" s="0"/>
      <c r="GYX565" s="0"/>
      <c r="GYY565" s="0"/>
      <c r="GYZ565" s="0"/>
      <c r="GZA565" s="0"/>
      <c r="GZB565" s="0"/>
      <c r="GZC565" s="0"/>
      <c r="GZD565" s="0"/>
      <c r="GZE565" s="0"/>
      <c r="GZF565" s="0"/>
      <c r="GZG565" s="0"/>
      <c r="GZH565" s="0"/>
      <c r="GZI565" s="0"/>
      <c r="GZJ565" s="0"/>
      <c r="GZK565" s="0"/>
      <c r="GZL565" s="0"/>
      <c r="GZM565" s="0"/>
      <c r="GZN565" s="0"/>
      <c r="GZO565" s="0"/>
      <c r="GZP565" s="0"/>
      <c r="GZQ565" s="0"/>
      <c r="GZR565" s="0"/>
      <c r="GZS565" s="0"/>
      <c r="GZT565" s="0"/>
      <c r="GZU565" s="0"/>
      <c r="GZV565" s="0"/>
      <c r="GZW565" s="0"/>
      <c r="GZX565" s="0"/>
      <c r="GZY565" s="0"/>
      <c r="GZZ565" s="0"/>
      <c r="HAA565" s="0"/>
      <c r="HAB565" s="0"/>
      <c r="HAC565" s="0"/>
      <c r="HAD565" s="0"/>
      <c r="HAE565" s="0"/>
      <c r="HAF565" s="0"/>
      <c r="HAG565" s="0"/>
      <c r="HAH565" s="0"/>
      <c r="HAI565" s="0"/>
      <c r="HAJ565" s="0"/>
      <c r="HAK565" s="0"/>
      <c r="HAL565" s="0"/>
      <c r="HAM565" s="0"/>
      <c r="HAN565" s="0"/>
      <c r="HAO565" s="0"/>
      <c r="HAP565" s="0"/>
      <c r="HAQ565" s="0"/>
      <c r="HAR565" s="0"/>
      <c r="HAS565" s="0"/>
      <c r="HAT565" s="0"/>
      <c r="HAU565" s="0"/>
      <c r="HAV565" s="0"/>
      <c r="HAW565" s="0"/>
      <c r="HAX565" s="0"/>
      <c r="HAY565" s="0"/>
      <c r="HAZ565" s="0"/>
      <c r="HBA565" s="0"/>
      <c r="HBB565" s="0"/>
      <c r="HBC565" s="0"/>
      <c r="HBD565" s="0"/>
      <c r="HBE565" s="0"/>
      <c r="HBF565" s="0"/>
      <c r="HBG565" s="0"/>
      <c r="HBH565" s="0"/>
      <c r="HBI565" s="0"/>
      <c r="HBJ565" s="0"/>
      <c r="HBK565" s="0"/>
      <c r="HBL565" s="0"/>
      <c r="HBM565" s="0"/>
      <c r="HBN565" s="0"/>
      <c r="HBO565" s="0"/>
      <c r="HBP565" s="0"/>
      <c r="HBQ565" s="0"/>
      <c r="HBR565" s="0"/>
      <c r="HBS565" s="0"/>
      <c r="HBT565" s="0"/>
      <c r="HBU565" s="0"/>
      <c r="HBV565" s="0"/>
      <c r="HBW565" s="0"/>
      <c r="HBX565" s="0"/>
      <c r="HBY565" s="0"/>
      <c r="HBZ565" s="0"/>
      <c r="HCA565" s="0"/>
      <c r="HCB565" s="0"/>
      <c r="HCC565" s="0"/>
      <c r="HCD565" s="0"/>
      <c r="HCE565" s="0"/>
      <c r="HCF565" s="0"/>
      <c r="HCG565" s="0"/>
      <c r="HCH565" s="0"/>
      <c r="HCI565" s="0"/>
      <c r="HCJ565" s="0"/>
      <c r="HCK565" s="0"/>
      <c r="HCL565" s="0"/>
      <c r="HCM565" s="0"/>
      <c r="HCN565" s="0"/>
      <c r="HCO565" s="0"/>
      <c r="HCP565" s="0"/>
      <c r="HCQ565" s="0"/>
      <c r="HCR565" s="0"/>
      <c r="HCS565" s="0"/>
      <c r="HCT565" s="0"/>
      <c r="HCU565" s="0"/>
      <c r="HCV565" s="0"/>
      <c r="HCW565" s="0"/>
      <c r="HCX565" s="0"/>
      <c r="HCY565" s="0"/>
      <c r="HCZ565" s="0"/>
      <c r="HDA565" s="0"/>
      <c r="HDB565" s="0"/>
      <c r="HDC565" s="0"/>
      <c r="HDD565" s="0"/>
      <c r="HDE565" s="0"/>
      <c r="HDF565" s="0"/>
      <c r="HDG565" s="0"/>
      <c r="HDH565" s="0"/>
      <c r="HDI565" s="0"/>
      <c r="HDJ565" s="0"/>
      <c r="HDK565" s="0"/>
      <c r="HDL565" s="0"/>
      <c r="HDM565" s="0"/>
      <c r="HDN565" s="0"/>
      <c r="HDO565" s="0"/>
      <c r="HDP565" s="0"/>
      <c r="HDQ565" s="0"/>
      <c r="HDR565" s="0"/>
      <c r="HDS565" s="0"/>
      <c r="HDT565" s="0"/>
      <c r="HDU565" s="0"/>
      <c r="HDV565" s="0"/>
      <c r="HDW565" s="0"/>
      <c r="HDX565" s="0"/>
      <c r="HDY565" s="0"/>
      <c r="HDZ565" s="0"/>
      <c r="HEA565" s="0"/>
      <c r="HEB565" s="0"/>
      <c r="HEC565" s="0"/>
      <c r="HED565" s="0"/>
      <c r="HEE565" s="0"/>
      <c r="HEF565" s="0"/>
      <c r="HEG565" s="0"/>
      <c r="HEH565" s="0"/>
      <c r="HEI565" s="0"/>
      <c r="HEJ565" s="0"/>
      <c r="HEK565" s="0"/>
      <c r="HEL565" s="0"/>
      <c r="HEM565" s="0"/>
      <c r="HEN565" s="0"/>
      <c r="HEO565" s="0"/>
      <c r="HEP565" s="0"/>
      <c r="HEQ565" s="0"/>
      <c r="HER565" s="0"/>
      <c r="HES565" s="0"/>
      <c r="HET565" s="0"/>
      <c r="HEU565" s="0"/>
      <c r="HEV565" s="0"/>
      <c r="HEW565" s="0"/>
      <c r="HEX565" s="0"/>
      <c r="HEY565" s="0"/>
      <c r="HEZ565" s="0"/>
      <c r="HFA565" s="0"/>
      <c r="HFB565" s="0"/>
      <c r="HFC565" s="0"/>
      <c r="HFD565" s="0"/>
      <c r="HFE565" s="0"/>
      <c r="HFF565" s="0"/>
      <c r="HFG565" s="0"/>
      <c r="HFH565" s="0"/>
      <c r="HFI565" s="0"/>
      <c r="HFJ565" s="0"/>
      <c r="HFK565" s="0"/>
      <c r="HFL565" s="0"/>
      <c r="HFM565" s="0"/>
      <c r="HFN565" s="0"/>
      <c r="HFO565" s="0"/>
      <c r="HFP565" s="0"/>
      <c r="HFQ565" s="0"/>
      <c r="HFR565" s="0"/>
      <c r="HFS565" s="0"/>
      <c r="HFT565" s="0"/>
      <c r="HFU565" s="0"/>
      <c r="HFV565" s="0"/>
      <c r="HFW565" s="0"/>
      <c r="HFX565" s="0"/>
      <c r="HFY565" s="0"/>
      <c r="HFZ565" s="0"/>
      <c r="HGA565" s="0"/>
      <c r="HGB565" s="0"/>
      <c r="HGC565" s="0"/>
      <c r="HGD565" s="0"/>
      <c r="HGE565" s="0"/>
      <c r="HGF565" s="0"/>
      <c r="HGG565" s="0"/>
      <c r="HGH565" s="0"/>
      <c r="HGI565" s="0"/>
      <c r="HGJ565" s="0"/>
      <c r="HGK565" s="0"/>
      <c r="HGL565" s="0"/>
      <c r="HGM565" s="0"/>
      <c r="HGN565" s="0"/>
      <c r="HGO565" s="0"/>
      <c r="HGP565" s="0"/>
      <c r="HGQ565" s="0"/>
      <c r="HGR565" s="0"/>
      <c r="HGS565" s="0"/>
      <c r="HGT565" s="0"/>
      <c r="HGU565" s="0"/>
      <c r="HGV565" s="0"/>
      <c r="HGW565" s="0"/>
      <c r="HGX565" s="0"/>
      <c r="HGY565" s="0"/>
      <c r="HGZ565" s="0"/>
      <c r="HHA565" s="0"/>
      <c r="HHB565" s="0"/>
      <c r="HHC565" s="0"/>
      <c r="HHD565" s="0"/>
      <c r="HHE565" s="0"/>
      <c r="HHF565" s="0"/>
      <c r="HHG565" s="0"/>
      <c r="HHH565" s="0"/>
      <c r="HHI565" s="0"/>
      <c r="HHJ565" s="0"/>
      <c r="HHK565" s="0"/>
      <c r="HHL565" s="0"/>
      <c r="HHM565" s="0"/>
      <c r="HHN565" s="0"/>
      <c r="HHO565" s="0"/>
      <c r="HHP565" s="0"/>
      <c r="HHQ565" s="0"/>
      <c r="HHR565" s="0"/>
      <c r="HHS565" s="0"/>
      <c r="HHT565" s="0"/>
      <c r="HHU565" s="0"/>
      <c r="HHV565" s="0"/>
      <c r="HHW565" s="0"/>
      <c r="HHX565" s="0"/>
      <c r="HHY565" s="0"/>
      <c r="HHZ565" s="0"/>
      <c r="HIA565" s="0"/>
      <c r="HIB565" s="0"/>
      <c r="HIC565" s="0"/>
      <c r="HID565" s="0"/>
      <c r="HIE565" s="0"/>
      <c r="HIF565" s="0"/>
      <c r="HIG565" s="0"/>
      <c r="HIH565" s="0"/>
      <c r="HII565" s="0"/>
      <c r="HIJ565" s="0"/>
      <c r="HIK565" s="0"/>
      <c r="HIL565" s="0"/>
      <c r="HIM565" s="0"/>
      <c r="HIN565" s="0"/>
      <c r="HIO565" s="0"/>
      <c r="HIP565" s="0"/>
      <c r="HIQ565" s="0"/>
      <c r="HIR565" s="0"/>
      <c r="HIS565" s="0"/>
      <c r="HIT565" s="0"/>
      <c r="HIU565" s="0"/>
      <c r="HIV565" s="0"/>
      <c r="HIW565" s="0"/>
      <c r="HIX565" s="0"/>
      <c r="HIY565" s="0"/>
      <c r="HIZ565" s="0"/>
      <c r="HJA565" s="0"/>
      <c r="HJB565" s="0"/>
      <c r="HJC565" s="0"/>
      <c r="HJD565" s="0"/>
      <c r="HJE565" s="0"/>
      <c r="HJF565" s="0"/>
      <c r="HJG565" s="0"/>
      <c r="HJH565" s="0"/>
      <c r="HJI565" s="0"/>
      <c r="HJJ565" s="0"/>
      <c r="HJK565" s="0"/>
      <c r="HJL565" s="0"/>
      <c r="HJM565" s="0"/>
      <c r="HJN565" s="0"/>
      <c r="HJO565" s="0"/>
      <c r="HJP565" s="0"/>
      <c r="HJQ565" s="0"/>
      <c r="HJR565" s="0"/>
      <c r="HJS565" s="0"/>
      <c r="HJT565" s="0"/>
      <c r="HJU565" s="0"/>
      <c r="HJV565" s="0"/>
      <c r="HJW565" s="0"/>
      <c r="HJX565" s="0"/>
      <c r="HJY565" s="0"/>
      <c r="HJZ565" s="0"/>
      <c r="HKA565" s="0"/>
      <c r="HKB565" s="0"/>
      <c r="HKC565" s="0"/>
      <c r="HKD565" s="0"/>
      <c r="HKE565" s="0"/>
      <c r="HKF565" s="0"/>
      <c r="HKG565" s="0"/>
      <c r="HKH565" s="0"/>
      <c r="HKI565" s="0"/>
      <c r="HKJ565" s="0"/>
      <c r="HKK565" s="0"/>
      <c r="HKL565" s="0"/>
      <c r="HKM565" s="0"/>
      <c r="HKN565" s="0"/>
      <c r="HKO565" s="0"/>
      <c r="HKP565" s="0"/>
      <c r="HKQ565" s="0"/>
      <c r="HKR565" s="0"/>
      <c r="HKS565" s="0"/>
      <c r="HKT565" s="0"/>
      <c r="HKU565" s="0"/>
      <c r="HKV565" s="0"/>
      <c r="HKW565" s="0"/>
      <c r="HKX565" s="0"/>
      <c r="HKY565" s="0"/>
      <c r="HKZ565" s="0"/>
      <c r="HLA565" s="0"/>
      <c r="HLB565" s="0"/>
      <c r="HLC565" s="0"/>
      <c r="HLD565" s="0"/>
      <c r="HLE565" s="0"/>
      <c r="HLF565" s="0"/>
      <c r="HLG565" s="0"/>
      <c r="HLH565" s="0"/>
      <c r="HLI565" s="0"/>
      <c r="HLJ565" s="0"/>
      <c r="HLK565" s="0"/>
      <c r="HLL565" s="0"/>
      <c r="HLM565" s="0"/>
      <c r="HLN565" s="0"/>
      <c r="HLO565" s="0"/>
      <c r="HLP565" s="0"/>
      <c r="HLQ565" s="0"/>
      <c r="HLR565" s="0"/>
      <c r="HLS565" s="0"/>
      <c r="HLT565" s="0"/>
      <c r="HLU565" s="0"/>
      <c r="HLV565" s="0"/>
      <c r="HLW565" s="0"/>
      <c r="HLX565" s="0"/>
      <c r="HLY565" s="0"/>
      <c r="HLZ565" s="0"/>
      <c r="HMA565" s="0"/>
      <c r="HMB565" s="0"/>
      <c r="HMC565" s="0"/>
      <c r="HMD565" s="0"/>
      <c r="HME565" s="0"/>
      <c r="HMF565" s="0"/>
      <c r="HMG565" s="0"/>
      <c r="HMH565" s="0"/>
      <c r="HMI565" s="0"/>
      <c r="HMJ565" s="0"/>
      <c r="HMK565" s="0"/>
      <c r="HML565" s="0"/>
      <c r="HMM565" s="0"/>
      <c r="HMN565" s="0"/>
      <c r="HMO565" s="0"/>
      <c r="HMP565" s="0"/>
      <c r="HMQ565" s="0"/>
      <c r="HMR565" s="0"/>
      <c r="HMS565" s="0"/>
      <c r="HMT565" s="0"/>
      <c r="HMU565" s="0"/>
      <c r="HMV565" s="0"/>
      <c r="HMW565" s="0"/>
      <c r="HMX565" s="0"/>
      <c r="HMY565" s="0"/>
      <c r="HMZ565" s="0"/>
      <c r="HNA565" s="0"/>
      <c r="HNB565" s="0"/>
      <c r="HNC565" s="0"/>
      <c r="HND565" s="0"/>
      <c r="HNE565" s="0"/>
      <c r="HNF565" s="0"/>
      <c r="HNG565" s="0"/>
      <c r="HNH565" s="0"/>
      <c r="HNI565" s="0"/>
      <c r="HNJ565" s="0"/>
      <c r="HNK565" s="0"/>
      <c r="HNL565" s="0"/>
      <c r="HNM565" s="0"/>
      <c r="HNN565" s="0"/>
      <c r="HNO565" s="0"/>
      <c r="HNP565" s="0"/>
      <c r="HNQ565" s="0"/>
      <c r="HNR565" s="0"/>
      <c r="HNS565" s="0"/>
      <c r="HNT565" s="0"/>
      <c r="HNU565" s="0"/>
      <c r="HNV565" s="0"/>
      <c r="HNW565" s="0"/>
      <c r="HNX565" s="0"/>
      <c r="HNY565" s="0"/>
      <c r="HNZ565" s="0"/>
      <c r="HOA565" s="0"/>
      <c r="HOB565" s="0"/>
      <c r="HOC565" s="0"/>
      <c r="HOD565" s="0"/>
      <c r="HOE565" s="0"/>
      <c r="HOF565" s="0"/>
      <c r="HOG565" s="0"/>
      <c r="HOH565" s="0"/>
      <c r="HOI565" s="0"/>
      <c r="HOJ565" s="0"/>
      <c r="HOK565" s="0"/>
      <c r="HOL565" s="0"/>
      <c r="HOM565" s="0"/>
      <c r="HON565" s="0"/>
      <c r="HOO565" s="0"/>
      <c r="HOP565" s="0"/>
      <c r="HOQ565" s="0"/>
      <c r="HOR565" s="0"/>
      <c r="HOS565" s="0"/>
      <c r="HOT565" s="0"/>
      <c r="HOU565" s="0"/>
      <c r="HOV565" s="0"/>
      <c r="HOW565" s="0"/>
      <c r="HOX565" s="0"/>
      <c r="HOY565" s="0"/>
      <c r="HOZ565" s="0"/>
      <c r="HPA565" s="0"/>
      <c r="HPB565" s="0"/>
      <c r="HPC565" s="0"/>
      <c r="HPD565" s="0"/>
      <c r="HPE565" s="0"/>
      <c r="HPF565" s="0"/>
      <c r="HPG565" s="0"/>
      <c r="HPH565" s="0"/>
      <c r="HPI565" s="0"/>
      <c r="HPJ565" s="0"/>
      <c r="HPK565" s="0"/>
      <c r="HPL565" s="0"/>
      <c r="HPM565" s="0"/>
      <c r="HPN565" s="0"/>
      <c r="HPO565" s="0"/>
      <c r="HPP565" s="0"/>
      <c r="HPQ565" s="0"/>
      <c r="HPR565" s="0"/>
      <c r="HPS565" s="0"/>
      <c r="HPT565" s="0"/>
      <c r="HPU565" s="0"/>
      <c r="HPV565" s="0"/>
      <c r="HPW565" s="0"/>
      <c r="HPX565" s="0"/>
      <c r="HPY565" s="0"/>
      <c r="HPZ565" s="0"/>
      <c r="HQA565" s="0"/>
      <c r="HQB565" s="0"/>
      <c r="HQC565" s="0"/>
      <c r="HQD565" s="0"/>
      <c r="HQE565" s="0"/>
      <c r="HQF565" s="0"/>
      <c r="HQG565" s="0"/>
      <c r="HQH565" s="0"/>
      <c r="HQI565" s="0"/>
      <c r="HQJ565" s="0"/>
      <c r="HQK565" s="0"/>
      <c r="HQL565" s="0"/>
      <c r="HQM565" s="0"/>
      <c r="HQN565" s="0"/>
      <c r="HQO565" s="0"/>
      <c r="HQP565" s="0"/>
      <c r="HQQ565" s="0"/>
      <c r="HQR565" s="0"/>
      <c r="HQS565" s="0"/>
      <c r="HQT565" s="0"/>
      <c r="HQU565" s="0"/>
      <c r="HQV565" s="0"/>
      <c r="HQW565" s="0"/>
      <c r="HQX565" s="0"/>
      <c r="HQY565" s="0"/>
      <c r="HQZ565" s="0"/>
      <c r="HRA565" s="0"/>
      <c r="HRB565" s="0"/>
      <c r="HRC565" s="0"/>
      <c r="HRD565" s="0"/>
      <c r="HRE565" s="0"/>
      <c r="HRF565" s="0"/>
      <c r="HRG565" s="0"/>
      <c r="HRH565" s="0"/>
      <c r="HRI565" s="0"/>
      <c r="HRJ565" s="0"/>
      <c r="HRK565" s="0"/>
      <c r="HRL565" s="0"/>
      <c r="HRM565" s="0"/>
      <c r="HRN565" s="0"/>
      <c r="HRO565" s="0"/>
      <c r="HRP565" s="0"/>
      <c r="HRQ565" s="0"/>
      <c r="HRR565" s="0"/>
      <c r="HRS565" s="0"/>
      <c r="HRT565" s="0"/>
      <c r="HRU565" s="0"/>
      <c r="HRV565" s="0"/>
      <c r="HRW565" s="0"/>
      <c r="HRX565" s="0"/>
      <c r="HRY565" s="0"/>
      <c r="HRZ565" s="0"/>
      <c r="HSA565" s="0"/>
      <c r="HSB565" s="0"/>
      <c r="HSC565" s="0"/>
      <c r="HSD565" s="0"/>
      <c r="HSE565" s="0"/>
      <c r="HSF565" s="0"/>
      <c r="HSG565" s="0"/>
      <c r="HSH565" s="0"/>
      <c r="HSI565" s="0"/>
      <c r="HSJ565" s="0"/>
      <c r="HSK565" s="0"/>
      <c r="HSL565" s="0"/>
      <c r="HSM565" s="0"/>
      <c r="HSN565" s="0"/>
      <c r="HSO565" s="0"/>
      <c r="HSP565" s="0"/>
      <c r="HSQ565" s="0"/>
      <c r="HSR565" s="0"/>
      <c r="HSS565" s="0"/>
      <c r="HST565" s="0"/>
      <c r="HSU565" s="0"/>
      <c r="HSV565" s="0"/>
      <c r="HSW565" s="0"/>
      <c r="HSX565" s="0"/>
      <c r="HSY565" s="0"/>
      <c r="HSZ565" s="0"/>
      <c r="HTA565" s="0"/>
      <c r="HTB565" s="0"/>
      <c r="HTC565" s="0"/>
      <c r="HTD565" s="0"/>
      <c r="HTE565" s="0"/>
      <c r="HTF565" s="0"/>
      <c r="HTG565" s="0"/>
      <c r="HTH565" s="0"/>
      <c r="HTI565" s="0"/>
      <c r="HTJ565" s="0"/>
      <c r="HTK565" s="0"/>
      <c r="HTL565" s="0"/>
      <c r="HTM565" s="0"/>
      <c r="HTN565" s="0"/>
      <c r="HTO565" s="0"/>
      <c r="HTP565" s="0"/>
      <c r="HTQ565" s="0"/>
      <c r="HTR565" s="0"/>
      <c r="HTS565" s="0"/>
      <c r="HTT565" s="0"/>
      <c r="HTU565" s="0"/>
      <c r="HTV565" s="0"/>
      <c r="HTW565" s="0"/>
      <c r="HTX565" s="0"/>
      <c r="HTY565" s="0"/>
      <c r="HTZ565" s="0"/>
      <c r="HUA565" s="0"/>
      <c r="HUB565" s="0"/>
      <c r="HUC565" s="0"/>
      <c r="HUD565" s="0"/>
      <c r="HUE565" s="0"/>
      <c r="HUF565" s="0"/>
      <c r="HUG565" s="0"/>
      <c r="HUH565" s="0"/>
      <c r="HUI565" s="0"/>
      <c r="HUJ565" s="0"/>
      <c r="HUK565" s="0"/>
      <c r="HUL565" s="0"/>
      <c r="HUM565" s="0"/>
      <c r="HUN565" s="0"/>
      <c r="HUO565" s="0"/>
      <c r="HUP565" s="0"/>
      <c r="HUQ565" s="0"/>
      <c r="HUR565" s="0"/>
      <c r="HUS565" s="0"/>
      <c r="HUT565" s="0"/>
      <c r="HUU565" s="0"/>
      <c r="HUV565" s="0"/>
      <c r="HUW565" s="0"/>
      <c r="HUX565" s="0"/>
      <c r="HUY565" s="0"/>
      <c r="HUZ565" s="0"/>
      <c r="HVA565" s="0"/>
      <c r="HVB565" s="0"/>
      <c r="HVC565" s="0"/>
      <c r="HVD565" s="0"/>
      <c r="HVE565" s="0"/>
      <c r="HVF565" s="0"/>
      <c r="HVG565" s="0"/>
      <c r="HVH565" s="0"/>
      <c r="HVI565" s="0"/>
      <c r="HVJ565" s="0"/>
      <c r="HVK565" s="0"/>
      <c r="HVL565" s="0"/>
      <c r="HVM565" s="0"/>
      <c r="HVN565" s="0"/>
      <c r="HVO565" s="0"/>
      <c r="HVP565" s="0"/>
      <c r="HVQ565" s="0"/>
      <c r="HVR565" s="0"/>
      <c r="HVS565" s="0"/>
      <c r="HVT565" s="0"/>
      <c r="HVU565" s="0"/>
      <c r="HVV565" s="0"/>
      <c r="HVW565" s="0"/>
      <c r="HVX565" s="0"/>
      <c r="HVY565" s="0"/>
      <c r="HVZ565" s="0"/>
      <c r="HWA565" s="0"/>
      <c r="HWB565" s="0"/>
      <c r="HWC565" s="0"/>
      <c r="HWD565" s="0"/>
      <c r="HWE565" s="0"/>
      <c r="HWF565" s="0"/>
      <c r="HWG565" s="0"/>
      <c r="HWH565" s="0"/>
      <c r="HWI565" s="0"/>
      <c r="HWJ565" s="0"/>
      <c r="HWK565" s="0"/>
      <c r="HWL565" s="0"/>
      <c r="HWM565" s="0"/>
      <c r="HWN565" s="0"/>
      <c r="HWO565" s="0"/>
      <c r="HWP565" s="0"/>
      <c r="HWQ565" s="0"/>
      <c r="HWR565" s="0"/>
      <c r="HWS565" s="0"/>
      <c r="HWT565" s="0"/>
      <c r="HWU565" s="0"/>
      <c r="HWV565" s="0"/>
      <c r="HWW565" s="0"/>
      <c r="HWX565" s="0"/>
      <c r="HWY565" s="0"/>
      <c r="HWZ565" s="0"/>
      <c r="HXA565" s="0"/>
      <c r="HXB565" s="0"/>
      <c r="HXC565" s="0"/>
      <c r="HXD565" s="0"/>
      <c r="HXE565" s="0"/>
      <c r="HXF565" s="0"/>
      <c r="HXG565" s="0"/>
      <c r="HXH565" s="0"/>
      <c r="HXI565" s="0"/>
      <c r="HXJ565" s="0"/>
      <c r="HXK565" s="0"/>
      <c r="HXL565" s="0"/>
      <c r="HXM565" s="0"/>
      <c r="HXN565" s="0"/>
      <c r="HXO565" s="0"/>
      <c r="HXP565" s="0"/>
      <c r="HXQ565" s="0"/>
      <c r="HXR565" s="0"/>
      <c r="HXS565" s="0"/>
      <c r="HXT565" s="0"/>
      <c r="HXU565" s="0"/>
      <c r="HXV565" s="0"/>
      <c r="HXW565" s="0"/>
      <c r="HXX565" s="0"/>
      <c r="HXY565" s="0"/>
      <c r="HXZ565" s="0"/>
      <c r="HYA565" s="0"/>
      <c r="HYB565" s="0"/>
      <c r="HYC565" s="0"/>
      <c r="HYD565" s="0"/>
      <c r="HYE565" s="0"/>
      <c r="HYF565" s="0"/>
      <c r="HYG565" s="0"/>
      <c r="HYH565" s="0"/>
      <c r="HYI565" s="0"/>
      <c r="HYJ565" s="0"/>
      <c r="HYK565" s="0"/>
      <c r="HYL565" s="0"/>
      <c r="HYM565" s="0"/>
      <c r="HYN565" s="0"/>
      <c r="HYO565" s="0"/>
      <c r="HYP565" s="0"/>
      <c r="HYQ565" s="0"/>
      <c r="HYR565" s="0"/>
      <c r="HYS565" s="0"/>
      <c r="HYT565" s="0"/>
      <c r="HYU565" s="0"/>
      <c r="HYV565" s="0"/>
      <c r="HYW565" s="0"/>
      <c r="HYX565" s="0"/>
      <c r="HYY565" s="0"/>
      <c r="HYZ565" s="0"/>
      <c r="HZA565" s="0"/>
      <c r="HZB565" s="0"/>
      <c r="HZC565" s="0"/>
      <c r="HZD565" s="0"/>
      <c r="HZE565" s="0"/>
      <c r="HZF565" s="0"/>
      <c r="HZG565" s="0"/>
      <c r="HZH565" s="0"/>
      <c r="HZI565" s="0"/>
      <c r="HZJ565" s="0"/>
      <c r="HZK565" s="0"/>
      <c r="HZL565" s="0"/>
      <c r="HZM565" s="0"/>
      <c r="HZN565" s="0"/>
      <c r="HZO565" s="0"/>
      <c r="HZP565" s="0"/>
      <c r="HZQ565" s="0"/>
      <c r="HZR565" s="0"/>
      <c r="HZS565" s="0"/>
      <c r="HZT565" s="0"/>
      <c r="HZU565" s="0"/>
      <c r="HZV565" s="0"/>
      <c r="HZW565" s="0"/>
      <c r="HZX565" s="0"/>
      <c r="HZY565" s="0"/>
      <c r="HZZ565" s="0"/>
      <c r="IAA565" s="0"/>
      <c r="IAB565" s="0"/>
      <c r="IAC565" s="0"/>
      <c r="IAD565" s="0"/>
      <c r="IAE565" s="0"/>
      <c r="IAF565" s="0"/>
      <c r="IAG565" s="0"/>
      <c r="IAH565" s="0"/>
      <c r="IAI565" s="0"/>
      <c r="IAJ565" s="0"/>
      <c r="IAK565" s="0"/>
      <c r="IAL565" s="0"/>
      <c r="IAM565" s="0"/>
      <c r="IAN565" s="0"/>
      <c r="IAO565" s="0"/>
      <c r="IAP565" s="0"/>
      <c r="IAQ565" s="0"/>
      <c r="IAR565" s="0"/>
      <c r="IAS565" s="0"/>
      <c r="IAT565" s="0"/>
      <c r="IAU565" s="0"/>
      <c r="IAV565" s="0"/>
      <c r="IAW565" s="0"/>
      <c r="IAX565" s="0"/>
      <c r="IAY565" s="0"/>
      <c r="IAZ565" s="0"/>
      <c r="IBA565" s="0"/>
      <c r="IBB565" s="0"/>
      <c r="IBC565" s="0"/>
      <c r="IBD565" s="0"/>
      <c r="IBE565" s="0"/>
      <c r="IBF565" s="0"/>
      <c r="IBG565" s="0"/>
      <c r="IBH565" s="0"/>
      <c r="IBI565" s="0"/>
      <c r="IBJ565" s="0"/>
      <c r="IBK565" s="0"/>
      <c r="IBL565" s="0"/>
      <c r="IBM565" s="0"/>
      <c r="IBN565" s="0"/>
      <c r="IBO565" s="0"/>
      <c r="IBP565" s="0"/>
      <c r="IBQ565" s="0"/>
      <c r="IBR565" s="0"/>
      <c r="IBS565" s="0"/>
      <c r="IBT565" s="0"/>
      <c r="IBU565" s="0"/>
      <c r="IBV565" s="0"/>
      <c r="IBW565" s="0"/>
      <c r="IBX565" s="0"/>
      <c r="IBY565" s="0"/>
      <c r="IBZ565" s="0"/>
      <c r="ICA565" s="0"/>
      <c r="ICB565" s="0"/>
      <c r="ICC565" s="0"/>
      <c r="ICD565" s="0"/>
      <c r="ICE565" s="0"/>
      <c r="ICF565" s="0"/>
      <c r="ICG565" s="0"/>
      <c r="ICH565" s="0"/>
      <c r="ICI565" s="0"/>
      <c r="ICJ565" s="0"/>
      <c r="ICK565" s="0"/>
      <c r="ICL565" s="0"/>
      <c r="ICM565" s="0"/>
      <c r="ICN565" s="0"/>
      <c r="ICO565" s="0"/>
      <c r="ICP565" s="0"/>
      <c r="ICQ565" s="0"/>
      <c r="ICR565" s="0"/>
      <c r="ICS565" s="0"/>
      <c r="ICT565" s="0"/>
      <c r="ICU565" s="0"/>
      <c r="ICV565" s="0"/>
      <c r="ICW565" s="0"/>
      <c r="ICX565" s="0"/>
      <c r="ICY565" s="0"/>
      <c r="ICZ565" s="0"/>
      <c r="IDA565" s="0"/>
      <c r="IDB565" s="0"/>
      <c r="IDC565" s="0"/>
      <c r="IDD565" s="0"/>
      <c r="IDE565" s="0"/>
      <c r="IDF565" s="0"/>
      <c r="IDG565" s="0"/>
      <c r="IDH565" s="0"/>
      <c r="IDI565" s="0"/>
      <c r="IDJ565" s="0"/>
      <c r="IDK565" s="0"/>
      <c r="IDL565" s="0"/>
      <c r="IDM565" s="0"/>
      <c r="IDN565" s="0"/>
      <c r="IDO565" s="0"/>
      <c r="IDP565" s="0"/>
      <c r="IDQ565" s="0"/>
      <c r="IDR565" s="0"/>
      <c r="IDS565" s="0"/>
      <c r="IDT565" s="0"/>
      <c r="IDU565" s="0"/>
      <c r="IDV565" s="0"/>
      <c r="IDW565" s="0"/>
      <c r="IDX565" s="0"/>
      <c r="IDY565" s="0"/>
      <c r="IDZ565" s="0"/>
      <c r="IEA565" s="0"/>
      <c r="IEB565" s="0"/>
      <c r="IEC565" s="0"/>
      <c r="IED565" s="0"/>
      <c r="IEE565" s="0"/>
      <c r="IEF565" s="0"/>
      <c r="IEG565" s="0"/>
      <c r="IEH565" s="0"/>
      <c r="IEI565" s="0"/>
      <c r="IEJ565" s="0"/>
      <c r="IEK565" s="0"/>
      <c r="IEL565" s="0"/>
      <c r="IEM565" s="0"/>
      <c r="IEN565" s="0"/>
      <c r="IEO565" s="0"/>
      <c r="IEP565" s="0"/>
      <c r="IEQ565" s="0"/>
      <c r="IER565" s="0"/>
      <c r="IES565" s="0"/>
      <c r="IET565" s="0"/>
      <c r="IEU565" s="0"/>
      <c r="IEV565" s="0"/>
      <c r="IEW565" s="0"/>
      <c r="IEX565" s="0"/>
      <c r="IEY565" s="0"/>
      <c r="IEZ565" s="0"/>
      <c r="IFA565" s="0"/>
      <c r="IFB565" s="0"/>
      <c r="IFC565" s="0"/>
      <c r="IFD565" s="0"/>
      <c r="IFE565" s="0"/>
      <c r="IFF565" s="0"/>
      <c r="IFG565" s="0"/>
      <c r="IFH565" s="0"/>
      <c r="IFI565" s="0"/>
      <c r="IFJ565" s="0"/>
      <c r="IFK565" s="0"/>
      <c r="IFL565" s="0"/>
      <c r="IFM565" s="0"/>
      <c r="IFN565" s="0"/>
      <c r="IFO565" s="0"/>
      <c r="IFP565" s="0"/>
      <c r="IFQ565" s="0"/>
      <c r="IFR565" s="0"/>
      <c r="IFS565" s="0"/>
      <c r="IFT565" s="0"/>
      <c r="IFU565" s="0"/>
      <c r="IFV565" s="0"/>
      <c r="IFW565" s="0"/>
      <c r="IFX565" s="0"/>
      <c r="IFY565" s="0"/>
      <c r="IFZ565" s="0"/>
      <c r="IGA565" s="0"/>
      <c r="IGB565" s="0"/>
      <c r="IGC565" s="0"/>
      <c r="IGD565" s="0"/>
      <c r="IGE565" s="0"/>
      <c r="IGF565" s="0"/>
      <c r="IGG565" s="0"/>
      <c r="IGH565" s="0"/>
      <c r="IGI565" s="0"/>
      <c r="IGJ565" s="0"/>
      <c r="IGK565" s="0"/>
      <c r="IGL565" s="0"/>
      <c r="IGM565" s="0"/>
      <c r="IGN565" s="0"/>
      <c r="IGO565" s="0"/>
      <c r="IGP565" s="0"/>
      <c r="IGQ565" s="0"/>
      <c r="IGR565" s="0"/>
      <c r="IGS565" s="0"/>
      <c r="IGT565" s="0"/>
      <c r="IGU565" s="0"/>
      <c r="IGV565" s="0"/>
      <c r="IGW565" s="0"/>
      <c r="IGX565" s="0"/>
      <c r="IGY565" s="0"/>
      <c r="IGZ565" s="0"/>
      <c r="IHA565" s="0"/>
      <c r="IHB565" s="0"/>
      <c r="IHC565" s="0"/>
      <c r="IHD565" s="0"/>
      <c r="IHE565" s="0"/>
      <c r="IHF565" s="0"/>
      <c r="IHG565" s="0"/>
      <c r="IHH565" s="0"/>
      <c r="IHI565" s="0"/>
      <c r="IHJ565" s="0"/>
      <c r="IHK565" s="0"/>
      <c r="IHL565" s="0"/>
      <c r="IHM565" s="0"/>
      <c r="IHN565" s="0"/>
      <c r="IHO565" s="0"/>
      <c r="IHP565" s="0"/>
      <c r="IHQ565" s="0"/>
      <c r="IHR565" s="0"/>
      <c r="IHS565" s="0"/>
      <c r="IHT565" s="0"/>
      <c r="IHU565" s="0"/>
      <c r="IHV565" s="0"/>
      <c r="IHW565" s="0"/>
      <c r="IHX565" s="0"/>
      <c r="IHY565" s="0"/>
      <c r="IHZ565" s="0"/>
      <c r="IIA565" s="0"/>
      <c r="IIB565" s="0"/>
      <c r="IIC565" s="0"/>
      <c r="IID565" s="0"/>
      <c r="IIE565" s="0"/>
      <c r="IIF565" s="0"/>
      <c r="IIG565" s="0"/>
      <c r="IIH565" s="0"/>
      <c r="III565" s="0"/>
      <c r="IIJ565" s="0"/>
      <c r="IIK565" s="0"/>
      <c r="IIL565" s="0"/>
      <c r="IIM565" s="0"/>
      <c r="IIN565" s="0"/>
      <c r="IIO565" s="0"/>
      <c r="IIP565" s="0"/>
      <c r="IIQ565" s="0"/>
      <c r="IIR565" s="0"/>
      <c r="IIS565" s="0"/>
      <c r="IIT565" s="0"/>
      <c r="IIU565" s="0"/>
      <c r="IIV565" s="0"/>
      <c r="IIW565" s="0"/>
      <c r="IIX565" s="0"/>
      <c r="IIY565" s="0"/>
      <c r="IIZ565" s="0"/>
      <c r="IJA565" s="0"/>
      <c r="IJB565" s="0"/>
      <c r="IJC565" s="0"/>
      <c r="IJD565" s="0"/>
      <c r="IJE565" s="0"/>
      <c r="IJF565" s="0"/>
      <c r="IJG565" s="0"/>
      <c r="IJH565" s="0"/>
      <c r="IJI565" s="0"/>
      <c r="IJJ565" s="0"/>
      <c r="IJK565" s="0"/>
      <c r="IJL565" s="0"/>
      <c r="IJM565" s="0"/>
      <c r="IJN565" s="0"/>
      <c r="IJO565" s="0"/>
      <c r="IJP565" s="0"/>
      <c r="IJQ565" s="0"/>
      <c r="IJR565" s="0"/>
      <c r="IJS565" s="0"/>
      <c r="IJT565" s="0"/>
      <c r="IJU565" s="0"/>
      <c r="IJV565" s="0"/>
      <c r="IJW565" s="0"/>
      <c r="IJX565" s="0"/>
      <c r="IJY565" s="0"/>
      <c r="IJZ565" s="0"/>
      <c r="IKA565" s="0"/>
      <c r="IKB565" s="0"/>
      <c r="IKC565" s="0"/>
      <c r="IKD565" s="0"/>
      <c r="IKE565" s="0"/>
      <c r="IKF565" s="0"/>
      <c r="IKG565" s="0"/>
      <c r="IKH565" s="0"/>
      <c r="IKI565" s="0"/>
      <c r="IKJ565" s="0"/>
      <c r="IKK565" s="0"/>
      <c r="IKL565" s="0"/>
      <c r="IKM565" s="0"/>
      <c r="IKN565" s="0"/>
      <c r="IKO565" s="0"/>
      <c r="IKP565" s="0"/>
      <c r="IKQ565" s="0"/>
      <c r="IKR565" s="0"/>
      <c r="IKS565" s="0"/>
      <c r="IKT565" s="0"/>
      <c r="IKU565" s="0"/>
      <c r="IKV565" s="0"/>
      <c r="IKW565" s="0"/>
      <c r="IKX565" s="0"/>
      <c r="IKY565" s="0"/>
      <c r="IKZ565" s="0"/>
      <c r="ILA565" s="0"/>
      <c r="ILB565" s="0"/>
      <c r="ILC565" s="0"/>
      <c r="ILD565" s="0"/>
      <c r="ILE565" s="0"/>
      <c r="ILF565" s="0"/>
      <c r="ILG565" s="0"/>
      <c r="ILH565" s="0"/>
      <c r="ILI565" s="0"/>
      <c r="ILJ565" s="0"/>
      <c r="ILK565" s="0"/>
      <c r="ILL565" s="0"/>
      <c r="ILM565" s="0"/>
      <c r="ILN565" s="0"/>
      <c r="ILO565" s="0"/>
      <c r="ILP565" s="0"/>
      <c r="ILQ565" s="0"/>
      <c r="ILR565" s="0"/>
      <c r="ILS565" s="0"/>
      <c r="ILT565" s="0"/>
      <c r="ILU565" s="0"/>
      <c r="ILV565" s="0"/>
      <c r="ILW565" s="0"/>
      <c r="ILX565" s="0"/>
      <c r="ILY565" s="0"/>
      <c r="ILZ565" s="0"/>
      <c r="IMA565" s="0"/>
      <c r="IMB565" s="0"/>
      <c r="IMC565" s="0"/>
      <c r="IMD565" s="0"/>
      <c r="IME565" s="0"/>
      <c r="IMF565" s="0"/>
      <c r="IMG565" s="0"/>
      <c r="IMH565" s="0"/>
      <c r="IMI565" s="0"/>
      <c r="IMJ565" s="0"/>
      <c r="IMK565" s="0"/>
      <c r="IML565" s="0"/>
      <c r="IMM565" s="0"/>
      <c r="IMN565" s="0"/>
      <c r="IMO565" s="0"/>
      <c r="IMP565" s="0"/>
      <c r="IMQ565" s="0"/>
      <c r="IMR565" s="0"/>
      <c r="IMS565" s="0"/>
      <c r="IMT565" s="0"/>
      <c r="IMU565" s="0"/>
      <c r="IMV565" s="0"/>
      <c r="IMW565" s="0"/>
      <c r="IMX565" s="0"/>
      <c r="IMY565" s="0"/>
      <c r="IMZ565" s="0"/>
      <c r="INA565" s="0"/>
      <c r="INB565" s="0"/>
      <c r="INC565" s="0"/>
      <c r="IND565" s="0"/>
      <c r="INE565" s="0"/>
      <c r="INF565" s="0"/>
      <c r="ING565" s="0"/>
      <c r="INH565" s="0"/>
      <c r="INI565" s="0"/>
      <c r="INJ565" s="0"/>
      <c r="INK565" s="0"/>
      <c r="INL565" s="0"/>
      <c r="INM565" s="0"/>
      <c r="INN565" s="0"/>
      <c r="INO565" s="0"/>
      <c r="INP565" s="0"/>
      <c r="INQ565" s="0"/>
      <c r="INR565" s="0"/>
      <c r="INS565" s="0"/>
      <c r="INT565" s="0"/>
      <c r="INU565" s="0"/>
      <c r="INV565" s="0"/>
      <c r="INW565" s="0"/>
      <c r="INX565" s="0"/>
      <c r="INY565" s="0"/>
      <c r="INZ565" s="0"/>
      <c r="IOA565" s="0"/>
      <c r="IOB565" s="0"/>
      <c r="IOC565" s="0"/>
      <c r="IOD565" s="0"/>
      <c r="IOE565" s="0"/>
      <c r="IOF565" s="0"/>
      <c r="IOG565" s="0"/>
      <c r="IOH565" s="0"/>
      <c r="IOI565" s="0"/>
      <c r="IOJ565" s="0"/>
      <c r="IOK565" s="0"/>
      <c r="IOL565" s="0"/>
      <c r="IOM565" s="0"/>
      <c r="ION565" s="0"/>
      <c r="IOO565" s="0"/>
      <c r="IOP565" s="0"/>
      <c r="IOQ565" s="0"/>
      <c r="IOR565" s="0"/>
      <c r="IOS565" s="0"/>
      <c r="IOT565" s="0"/>
      <c r="IOU565" s="0"/>
      <c r="IOV565" s="0"/>
      <c r="IOW565" s="0"/>
      <c r="IOX565" s="0"/>
      <c r="IOY565" s="0"/>
      <c r="IOZ565" s="0"/>
      <c r="IPA565" s="0"/>
      <c r="IPB565" s="0"/>
      <c r="IPC565" s="0"/>
      <c r="IPD565" s="0"/>
      <c r="IPE565" s="0"/>
      <c r="IPF565" s="0"/>
      <c r="IPG565" s="0"/>
      <c r="IPH565" s="0"/>
      <c r="IPI565" s="0"/>
      <c r="IPJ565" s="0"/>
      <c r="IPK565" s="0"/>
      <c r="IPL565" s="0"/>
      <c r="IPM565" s="0"/>
      <c r="IPN565" s="0"/>
      <c r="IPO565" s="0"/>
      <c r="IPP565" s="0"/>
      <c r="IPQ565" s="0"/>
      <c r="IPR565" s="0"/>
      <c r="IPS565" s="0"/>
      <c r="IPT565" s="0"/>
      <c r="IPU565" s="0"/>
      <c r="IPV565" s="0"/>
      <c r="IPW565" s="0"/>
      <c r="IPX565" s="0"/>
      <c r="IPY565" s="0"/>
      <c r="IPZ565" s="0"/>
      <c r="IQA565" s="0"/>
      <c r="IQB565" s="0"/>
      <c r="IQC565" s="0"/>
      <c r="IQD565" s="0"/>
      <c r="IQE565" s="0"/>
      <c r="IQF565" s="0"/>
      <c r="IQG565" s="0"/>
      <c r="IQH565" s="0"/>
      <c r="IQI565" s="0"/>
      <c r="IQJ565" s="0"/>
      <c r="IQK565" s="0"/>
      <c r="IQL565" s="0"/>
      <c r="IQM565" s="0"/>
      <c r="IQN565" s="0"/>
      <c r="IQO565" s="0"/>
      <c r="IQP565" s="0"/>
      <c r="IQQ565" s="0"/>
      <c r="IQR565" s="0"/>
      <c r="IQS565" s="0"/>
      <c r="IQT565" s="0"/>
      <c r="IQU565" s="0"/>
      <c r="IQV565" s="0"/>
      <c r="IQW565" s="0"/>
      <c r="IQX565" s="0"/>
      <c r="IQY565" s="0"/>
      <c r="IQZ565" s="0"/>
      <c r="IRA565" s="0"/>
      <c r="IRB565" s="0"/>
      <c r="IRC565" s="0"/>
      <c r="IRD565" s="0"/>
      <c r="IRE565" s="0"/>
      <c r="IRF565" s="0"/>
      <c r="IRG565" s="0"/>
      <c r="IRH565" s="0"/>
      <c r="IRI565" s="0"/>
      <c r="IRJ565" s="0"/>
      <c r="IRK565" s="0"/>
      <c r="IRL565" s="0"/>
      <c r="IRM565" s="0"/>
      <c r="IRN565" s="0"/>
      <c r="IRO565" s="0"/>
      <c r="IRP565" s="0"/>
      <c r="IRQ565" s="0"/>
      <c r="IRR565" s="0"/>
      <c r="IRS565" s="0"/>
      <c r="IRT565" s="0"/>
      <c r="IRU565" s="0"/>
      <c r="IRV565" s="0"/>
      <c r="IRW565" s="0"/>
      <c r="IRX565" s="0"/>
      <c r="IRY565" s="0"/>
      <c r="IRZ565" s="0"/>
      <c r="ISA565" s="0"/>
      <c r="ISB565" s="0"/>
      <c r="ISC565" s="0"/>
      <c r="ISD565" s="0"/>
      <c r="ISE565" s="0"/>
      <c r="ISF565" s="0"/>
      <c r="ISG565" s="0"/>
      <c r="ISH565" s="0"/>
      <c r="ISI565" s="0"/>
      <c r="ISJ565" s="0"/>
      <c r="ISK565" s="0"/>
      <c r="ISL565" s="0"/>
      <c r="ISM565" s="0"/>
      <c r="ISN565" s="0"/>
      <c r="ISO565" s="0"/>
      <c r="ISP565" s="0"/>
      <c r="ISQ565" s="0"/>
      <c r="ISR565" s="0"/>
      <c r="ISS565" s="0"/>
      <c r="IST565" s="0"/>
      <c r="ISU565" s="0"/>
      <c r="ISV565" s="0"/>
      <c r="ISW565" s="0"/>
      <c r="ISX565" s="0"/>
      <c r="ISY565" s="0"/>
      <c r="ISZ565" s="0"/>
      <c r="ITA565" s="0"/>
      <c r="ITB565" s="0"/>
      <c r="ITC565" s="0"/>
      <c r="ITD565" s="0"/>
      <c r="ITE565" s="0"/>
      <c r="ITF565" s="0"/>
      <c r="ITG565" s="0"/>
      <c r="ITH565" s="0"/>
      <c r="ITI565" s="0"/>
      <c r="ITJ565" s="0"/>
      <c r="ITK565" s="0"/>
      <c r="ITL565" s="0"/>
      <c r="ITM565" s="0"/>
      <c r="ITN565" s="0"/>
      <c r="ITO565" s="0"/>
      <c r="ITP565" s="0"/>
      <c r="ITQ565" s="0"/>
      <c r="ITR565" s="0"/>
      <c r="ITS565" s="0"/>
      <c r="ITT565" s="0"/>
      <c r="ITU565" s="0"/>
      <c r="ITV565" s="0"/>
      <c r="ITW565" s="0"/>
      <c r="ITX565" s="0"/>
      <c r="ITY565" s="0"/>
      <c r="ITZ565" s="0"/>
      <c r="IUA565" s="0"/>
      <c r="IUB565" s="0"/>
      <c r="IUC565" s="0"/>
      <c r="IUD565" s="0"/>
      <c r="IUE565" s="0"/>
      <c r="IUF565" s="0"/>
      <c r="IUG565" s="0"/>
      <c r="IUH565" s="0"/>
      <c r="IUI565" s="0"/>
      <c r="IUJ565" s="0"/>
      <c r="IUK565" s="0"/>
      <c r="IUL565" s="0"/>
      <c r="IUM565" s="0"/>
      <c r="IUN565" s="0"/>
      <c r="IUO565" s="0"/>
      <c r="IUP565" s="0"/>
      <c r="IUQ565" s="0"/>
      <c r="IUR565" s="0"/>
      <c r="IUS565" s="0"/>
      <c r="IUT565" s="0"/>
      <c r="IUU565" s="0"/>
      <c r="IUV565" s="0"/>
      <c r="IUW565" s="0"/>
      <c r="IUX565" s="0"/>
      <c r="IUY565" s="0"/>
      <c r="IUZ565" s="0"/>
      <c r="IVA565" s="0"/>
      <c r="IVB565" s="0"/>
      <c r="IVC565" s="0"/>
      <c r="IVD565" s="0"/>
      <c r="IVE565" s="0"/>
      <c r="IVF565" s="0"/>
      <c r="IVG565" s="0"/>
      <c r="IVH565" s="0"/>
      <c r="IVI565" s="0"/>
      <c r="IVJ565" s="0"/>
      <c r="IVK565" s="0"/>
      <c r="IVL565" s="0"/>
      <c r="IVM565" s="0"/>
      <c r="IVN565" s="0"/>
      <c r="IVO565" s="0"/>
      <c r="IVP565" s="0"/>
      <c r="IVQ565" s="0"/>
      <c r="IVR565" s="0"/>
      <c r="IVS565" s="0"/>
      <c r="IVT565" s="0"/>
      <c r="IVU565" s="0"/>
      <c r="IVV565" s="0"/>
      <c r="IVW565" s="0"/>
      <c r="IVX565" s="0"/>
      <c r="IVY565" s="0"/>
      <c r="IVZ565" s="0"/>
      <c r="IWA565" s="0"/>
      <c r="IWB565" s="0"/>
      <c r="IWC565" s="0"/>
      <c r="IWD565" s="0"/>
      <c r="IWE565" s="0"/>
      <c r="IWF565" s="0"/>
      <c r="IWG565" s="0"/>
      <c r="IWH565" s="0"/>
      <c r="IWI565" s="0"/>
      <c r="IWJ565" s="0"/>
      <c r="IWK565" s="0"/>
      <c r="IWL565" s="0"/>
      <c r="IWM565" s="0"/>
      <c r="IWN565" s="0"/>
      <c r="IWO565" s="0"/>
      <c r="IWP565" s="0"/>
      <c r="IWQ565" s="0"/>
      <c r="IWR565" s="0"/>
      <c r="IWS565" s="0"/>
      <c r="IWT565" s="0"/>
      <c r="IWU565" s="0"/>
      <c r="IWV565" s="0"/>
      <c r="IWW565" s="0"/>
      <c r="IWX565" s="0"/>
      <c r="IWY565" s="0"/>
      <c r="IWZ565" s="0"/>
      <c r="IXA565" s="0"/>
      <c r="IXB565" s="0"/>
      <c r="IXC565" s="0"/>
      <c r="IXD565" s="0"/>
      <c r="IXE565" s="0"/>
      <c r="IXF565" s="0"/>
      <c r="IXG565" s="0"/>
      <c r="IXH565" s="0"/>
      <c r="IXI565" s="0"/>
      <c r="IXJ565" s="0"/>
      <c r="IXK565" s="0"/>
      <c r="IXL565" s="0"/>
      <c r="IXM565" s="0"/>
      <c r="IXN565" s="0"/>
      <c r="IXO565" s="0"/>
      <c r="IXP565" s="0"/>
      <c r="IXQ565" s="0"/>
      <c r="IXR565" s="0"/>
      <c r="IXS565" s="0"/>
      <c r="IXT565" s="0"/>
      <c r="IXU565" s="0"/>
      <c r="IXV565" s="0"/>
      <c r="IXW565" s="0"/>
      <c r="IXX565" s="0"/>
      <c r="IXY565" s="0"/>
      <c r="IXZ565" s="0"/>
      <c r="IYA565" s="0"/>
      <c r="IYB565" s="0"/>
      <c r="IYC565" s="0"/>
      <c r="IYD565" s="0"/>
      <c r="IYE565" s="0"/>
      <c r="IYF565" s="0"/>
      <c r="IYG565" s="0"/>
      <c r="IYH565" s="0"/>
      <c r="IYI565" s="0"/>
      <c r="IYJ565" s="0"/>
      <c r="IYK565" s="0"/>
      <c r="IYL565" s="0"/>
      <c r="IYM565" s="0"/>
      <c r="IYN565" s="0"/>
      <c r="IYO565" s="0"/>
      <c r="IYP565" s="0"/>
      <c r="IYQ565" s="0"/>
      <c r="IYR565" s="0"/>
      <c r="IYS565" s="0"/>
      <c r="IYT565" s="0"/>
      <c r="IYU565" s="0"/>
      <c r="IYV565" s="0"/>
      <c r="IYW565" s="0"/>
      <c r="IYX565" s="0"/>
      <c r="IYY565" s="0"/>
      <c r="IYZ565" s="0"/>
      <c r="IZA565" s="0"/>
      <c r="IZB565" s="0"/>
      <c r="IZC565" s="0"/>
      <c r="IZD565" s="0"/>
      <c r="IZE565" s="0"/>
      <c r="IZF565" s="0"/>
      <c r="IZG565" s="0"/>
      <c r="IZH565" s="0"/>
      <c r="IZI565" s="0"/>
      <c r="IZJ565" s="0"/>
      <c r="IZK565" s="0"/>
      <c r="IZL565" s="0"/>
      <c r="IZM565" s="0"/>
      <c r="IZN565" s="0"/>
      <c r="IZO565" s="0"/>
      <c r="IZP565" s="0"/>
      <c r="IZQ565" s="0"/>
      <c r="IZR565" s="0"/>
      <c r="IZS565" s="0"/>
      <c r="IZT565" s="0"/>
      <c r="IZU565" s="0"/>
      <c r="IZV565" s="0"/>
      <c r="IZW565" s="0"/>
      <c r="IZX565" s="0"/>
      <c r="IZY565" s="0"/>
      <c r="IZZ565" s="0"/>
      <c r="JAA565" s="0"/>
      <c r="JAB565" s="0"/>
      <c r="JAC565" s="0"/>
      <c r="JAD565" s="0"/>
      <c r="JAE565" s="0"/>
      <c r="JAF565" s="0"/>
      <c r="JAG565" s="0"/>
      <c r="JAH565" s="0"/>
      <c r="JAI565" s="0"/>
      <c r="JAJ565" s="0"/>
      <c r="JAK565" s="0"/>
      <c r="JAL565" s="0"/>
      <c r="JAM565" s="0"/>
      <c r="JAN565" s="0"/>
      <c r="JAO565" s="0"/>
      <c r="JAP565" s="0"/>
      <c r="JAQ565" s="0"/>
      <c r="JAR565" s="0"/>
      <c r="JAS565" s="0"/>
      <c r="JAT565" s="0"/>
      <c r="JAU565" s="0"/>
      <c r="JAV565" s="0"/>
      <c r="JAW565" s="0"/>
      <c r="JAX565" s="0"/>
      <c r="JAY565" s="0"/>
      <c r="JAZ565" s="0"/>
      <c r="JBA565" s="0"/>
      <c r="JBB565" s="0"/>
      <c r="JBC565" s="0"/>
      <c r="JBD565" s="0"/>
      <c r="JBE565" s="0"/>
      <c r="JBF565" s="0"/>
      <c r="JBG565" s="0"/>
      <c r="JBH565" s="0"/>
      <c r="JBI565" s="0"/>
      <c r="JBJ565" s="0"/>
      <c r="JBK565" s="0"/>
      <c r="JBL565" s="0"/>
      <c r="JBM565" s="0"/>
      <c r="JBN565" s="0"/>
      <c r="JBO565" s="0"/>
      <c r="JBP565" s="0"/>
      <c r="JBQ565" s="0"/>
      <c r="JBR565" s="0"/>
      <c r="JBS565" s="0"/>
      <c r="JBT565" s="0"/>
      <c r="JBU565" s="0"/>
      <c r="JBV565" s="0"/>
      <c r="JBW565" s="0"/>
      <c r="JBX565" s="0"/>
      <c r="JBY565" s="0"/>
      <c r="JBZ565" s="0"/>
      <c r="JCA565" s="0"/>
      <c r="JCB565" s="0"/>
      <c r="JCC565" s="0"/>
      <c r="JCD565" s="0"/>
      <c r="JCE565" s="0"/>
      <c r="JCF565" s="0"/>
      <c r="JCG565" s="0"/>
      <c r="JCH565" s="0"/>
      <c r="JCI565" s="0"/>
      <c r="JCJ565" s="0"/>
      <c r="JCK565" s="0"/>
      <c r="JCL565" s="0"/>
      <c r="JCM565" s="0"/>
      <c r="JCN565" s="0"/>
      <c r="JCO565" s="0"/>
      <c r="JCP565" s="0"/>
      <c r="JCQ565" s="0"/>
      <c r="JCR565" s="0"/>
      <c r="JCS565" s="0"/>
      <c r="JCT565" s="0"/>
      <c r="JCU565" s="0"/>
      <c r="JCV565" s="0"/>
      <c r="JCW565" s="0"/>
      <c r="JCX565" s="0"/>
      <c r="JCY565" s="0"/>
      <c r="JCZ565" s="0"/>
      <c r="JDA565" s="0"/>
      <c r="JDB565" s="0"/>
      <c r="JDC565" s="0"/>
      <c r="JDD565" s="0"/>
      <c r="JDE565" s="0"/>
      <c r="JDF565" s="0"/>
      <c r="JDG565" s="0"/>
      <c r="JDH565" s="0"/>
      <c r="JDI565" s="0"/>
      <c r="JDJ565" s="0"/>
      <c r="JDK565" s="0"/>
      <c r="JDL565" s="0"/>
      <c r="JDM565" s="0"/>
      <c r="JDN565" s="0"/>
      <c r="JDO565" s="0"/>
      <c r="JDP565" s="0"/>
      <c r="JDQ565" s="0"/>
      <c r="JDR565" s="0"/>
      <c r="JDS565" s="0"/>
      <c r="JDT565" s="0"/>
      <c r="JDU565" s="0"/>
      <c r="JDV565" s="0"/>
      <c r="JDW565" s="0"/>
      <c r="JDX565" s="0"/>
      <c r="JDY565" s="0"/>
      <c r="JDZ565" s="0"/>
      <c r="JEA565" s="0"/>
      <c r="JEB565" s="0"/>
      <c r="JEC565" s="0"/>
      <c r="JED565" s="0"/>
      <c r="JEE565" s="0"/>
      <c r="JEF565" s="0"/>
      <c r="JEG565" s="0"/>
      <c r="JEH565" s="0"/>
      <c r="JEI565" s="0"/>
      <c r="JEJ565" s="0"/>
      <c r="JEK565" s="0"/>
      <c r="JEL565" s="0"/>
      <c r="JEM565" s="0"/>
      <c r="JEN565" s="0"/>
      <c r="JEO565" s="0"/>
      <c r="JEP565" s="0"/>
      <c r="JEQ565" s="0"/>
      <c r="JER565" s="0"/>
      <c r="JES565" s="0"/>
      <c r="JET565" s="0"/>
      <c r="JEU565" s="0"/>
      <c r="JEV565" s="0"/>
      <c r="JEW565" s="0"/>
      <c r="JEX565" s="0"/>
      <c r="JEY565" s="0"/>
      <c r="JEZ565" s="0"/>
      <c r="JFA565" s="0"/>
      <c r="JFB565" s="0"/>
      <c r="JFC565" s="0"/>
      <c r="JFD565" s="0"/>
      <c r="JFE565" s="0"/>
      <c r="JFF565" s="0"/>
      <c r="JFG565" s="0"/>
      <c r="JFH565" s="0"/>
      <c r="JFI565" s="0"/>
      <c r="JFJ565" s="0"/>
      <c r="JFK565" s="0"/>
      <c r="JFL565" s="0"/>
      <c r="JFM565" s="0"/>
      <c r="JFN565" s="0"/>
      <c r="JFO565" s="0"/>
      <c r="JFP565" s="0"/>
      <c r="JFQ565" s="0"/>
      <c r="JFR565" s="0"/>
      <c r="JFS565" s="0"/>
      <c r="JFT565" s="0"/>
      <c r="JFU565" s="0"/>
      <c r="JFV565" s="0"/>
      <c r="JFW565" s="0"/>
      <c r="JFX565" s="0"/>
      <c r="JFY565" s="0"/>
      <c r="JFZ565" s="0"/>
      <c r="JGA565" s="0"/>
      <c r="JGB565" s="0"/>
      <c r="JGC565" s="0"/>
      <c r="JGD565" s="0"/>
      <c r="JGE565" s="0"/>
      <c r="JGF565" s="0"/>
      <c r="JGG565" s="0"/>
      <c r="JGH565" s="0"/>
      <c r="JGI565" s="0"/>
      <c r="JGJ565" s="0"/>
      <c r="JGK565" s="0"/>
      <c r="JGL565" s="0"/>
      <c r="JGM565" s="0"/>
      <c r="JGN565" s="0"/>
      <c r="JGO565" s="0"/>
      <c r="JGP565" s="0"/>
      <c r="JGQ565" s="0"/>
      <c r="JGR565" s="0"/>
      <c r="JGS565" s="0"/>
      <c r="JGT565" s="0"/>
      <c r="JGU565" s="0"/>
      <c r="JGV565" s="0"/>
      <c r="JGW565" s="0"/>
      <c r="JGX565" s="0"/>
      <c r="JGY565" s="0"/>
      <c r="JGZ565" s="0"/>
      <c r="JHA565" s="0"/>
      <c r="JHB565" s="0"/>
      <c r="JHC565" s="0"/>
      <c r="JHD565" s="0"/>
      <c r="JHE565" s="0"/>
      <c r="JHF565" s="0"/>
      <c r="JHG565" s="0"/>
      <c r="JHH565" s="0"/>
      <c r="JHI565" s="0"/>
      <c r="JHJ565" s="0"/>
      <c r="JHK565" s="0"/>
      <c r="JHL565" s="0"/>
      <c r="JHM565" s="0"/>
      <c r="JHN565" s="0"/>
      <c r="JHO565" s="0"/>
      <c r="JHP565" s="0"/>
      <c r="JHQ565" s="0"/>
      <c r="JHR565" s="0"/>
      <c r="JHS565" s="0"/>
      <c r="JHT565" s="0"/>
      <c r="JHU565" s="0"/>
      <c r="JHV565" s="0"/>
      <c r="JHW565" s="0"/>
      <c r="JHX565" s="0"/>
      <c r="JHY565" s="0"/>
      <c r="JHZ565" s="0"/>
      <c r="JIA565" s="0"/>
      <c r="JIB565" s="0"/>
      <c r="JIC565" s="0"/>
      <c r="JID565" s="0"/>
      <c r="JIE565" s="0"/>
      <c r="JIF565" s="0"/>
      <c r="JIG565" s="0"/>
      <c r="JIH565" s="0"/>
      <c r="JII565" s="0"/>
      <c r="JIJ565" s="0"/>
      <c r="JIK565" s="0"/>
      <c r="JIL565" s="0"/>
      <c r="JIM565" s="0"/>
      <c r="JIN565" s="0"/>
      <c r="JIO565" s="0"/>
      <c r="JIP565" s="0"/>
      <c r="JIQ565" s="0"/>
      <c r="JIR565" s="0"/>
      <c r="JIS565" s="0"/>
      <c r="JIT565" s="0"/>
      <c r="JIU565" s="0"/>
      <c r="JIV565" s="0"/>
      <c r="JIW565" s="0"/>
      <c r="JIX565" s="0"/>
      <c r="JIY565" s="0"/>
      <c r="JIZ565" s="0"/>
      <c r="JJA565" s="0"/>
      <c r="JJB565" s="0"/>
      <c r="JJC565" s="0"/>
      <c r="JJD565" s="0"/>
      <c r="JJE565" s="0"/>
      <c r="JJF565" s="0"/>
      <c r="JJG565" s="0"/>
      <c r="JJH565" s="0"/>
      <c r="JJI565" s="0"/>
      <c r="JJJ565" s="0"/>
      <c r="JJK565" s="0"/>
      <c r="JJL565" s="0"/>
      <c r="JJM565" s="0"/>
      <c r="JJN565" s="0"/>
      <c r="JJO565" s="0"/>
      <c r="JJP565" s="0"/>
      <c r="JJQ565" s="0"/>
      <c r="JJR565" s="0"/>
      <c r="JJS565" s="0"/>
      <c r="JJT565" s="0"/>
      <c r="JJU565" s="0"/>
      <c r="JJV565" s="0"/>
      <c r="JJW565" s="0"/>
      <c r="JJX565" s="0"/>
      <c r="JJY565" s="0"/>
      <c r="JJZ565" s="0"/>
      <c r="JKA565" s="0"/>
      <c r="JKB565" s="0"/>
      <c r="JKC565" s="0"/>
      <c r="JKD565" s="0"/>
      <c r="JKE565" s="0"/>
      <c r="JKF565" s="0"/>
      <c r="JKG565" s="0"/>
      <c r="JKH565" s="0"/>
      <c r="JKI565" s="0"/>
      <c r="JKJ565" s="0"/>
      <c r="JKK565" s="0"/>
      <c r="JKL565" s="0"/>
      <c r="JKM565" s="0"/>
      <c r="JKN565" s="0"/>
      <c r="JKO565" s="0"/>
      <c r="JKP565" s="0"/>
      <c r="JKQ565" s="0"/>
      <c r="JKR565" s="0"/>
      <c r="JKS565" s="0"/>
      <c r="JKT565" s="0"/>
      <c r="JKU565" s="0"/>
      <c r="JKV565" s="0"/>
      <c r="JKW565" s="0"/>
      <c r="JKX565" s="0"/>
      <c r="JKY565" s="0"/>
      <c r="JKZ565" s="0"/>
      <c r="JLA565" s="0"/>
      <c r="JLB565" s="0"/>
      <c r="JLC565" s="0"/>
      <c r="JLD565" s="0"/>
      <c r="JLE565" s="0"/>
      <c r="JLF565" s="0"/>
      <c r="JLG565" s="0"/>
      <c r="JLH565" s="0"/>
      <c r="JLI565" s="0"/>
      <c r="JLJ565" s="0"/>
      <c r="JLK565" s="0"/>
      <c r="JLL565" s="0"/>
      <c r="JLM565" s="0"/>
      <c r="JLN565" s="0"/>
      <c r="JLO565" s="0"/>
      <c r="JLP565" s="0"/>
      <c r="JLQ565" s="0"/>
      <c r="JLR565" s="0"/>
      <c r="JLS565" s="0"/>
      <c r="JLT565" s="0"/>
      <c r="JLU565" s="0"/>
      <c r="JLV565" s="0"/>
      <c r="JLW565" s="0"/>
      <c r="JLX565" s="0"/>
      <c r="JLY565" s="0"/>
      <c r="JLZ565" s="0"/>
      <c r="JMA565" s="0"/>
      <c r="JMB565" s="0"/>
      <c r="JMC565" s="0"/>
      <c r="JMD565" s="0"/>
      <c r="JME565" s="0"/>
      <c r="JMF565" s="0"/>
      <c r="JMG565" s="0"/>
      <c r="JMH565" s="0"/>
      <c r="JMI565" s="0"/>
      <c r="JMJ565" s="0"/>
      <c r="JMK565" s="0"/>
      <c r="JML565" s="0"/>
      <c r="JMM565" s="0"/>
      <c r="JMN565" s="0"/>
      <c r="JMO565" s="0"/>
      <c r="JMP565" s="0"/>
      <c r="JMQ565" s="0"/>
      <c r="JMR565" s="0"/>
      <c r="JMS565" s="0"/>
      <c r="JMT565" s="0"/>
      <c r="JMU565" s="0"/>
      <c r="JMV565" s="0"/>
      <c r="JMW565" s="0"/>
      <c r="JMX565" s="0"/>
      <c r="JMY565" s="0"/>
      <c r="JMZ565" s="0"/>
      <c r="JNA565" s="0"/>
      <c r="JNB565" s="0"/>
      <c r="JNC565" s="0"/>
      <c r="JND565" s="0"/>
      <c r="JNE565" s="0"/>
      <c r="JNF565" s="0"/>
      <c r="JNG565" s="0"/>
      <c r="JNH565" s="0"/>
      <c r="JNI565" s="0"/>
      <c r="JNJ565" s="0"/>
      <c r="JNK565" s="0"/>
      <c r="JNL565" s="0"/>
      <c r="JNM565" s="0"/>
      <c r="JNN565" s="0"/>
      <c r="JNO565" s="0"/>
      <c r="JNP565" s="0"/>
      <c r="JNQ565" s="0"/>
      <c r="JNR565" s="0"/>
      <c r="JNS565" s="0"/>
      <c r="JNT565" s="0"/>
      <c r="JNU565" s="0"/>
      <c r="JNV565" s="0"/>
      <c r="JNW565" s="0"/>
      <c r="JNX565" s="0"/>
      <c r="JNY565" s="0"/>
      <c r="JNZ565" s="0"/>
      <c r="JOA565" s="0"/>
      <c r="JOB565" s="0"/>
      <c r="JOC565" s="0"/>
      <c r="JOD565" s="0"/>
      <c r="JOE565" s="0"/>
      <c r="JOF565" s="0"/>
      <c r="JOG565" s="0"/>
      <c r="JOH565" s="0"/>
      <c r="JOI565" s="0"/>
      <c r="JOJ565" s="0"/>
      <c r="JOK565" s="0"/>
      <c r="JOL565" s="0"/>
      <c r="JOM565" s="0"/>
      <c r="JON565" s="0"/>
      <c r="JOO565" s="0"/>
      <c r="JOP565" s="0"/>
      <c r="JOQ565" s="0"/>
      <c r="JOR565" s="0"/>
      <c r="JOS565" s="0"/>
      <c r="JOT565" s="0"/>
      <c r="JOU565" s="0"/>
      <c r="JOV565" s="0"/>
      <c r="JOW565" s="0"/>
      <c r="JOX565" s="0"/>
      <c r="JOY565" s="0"/>
      <c r="JOZ565" s="0"/>
      <c r="JPA565" s="0"/>
      <c r="JPB565" s="0"/>
      <c r="JPC565" s="0"/>
      <c r="JPD565" s="0"/>
      <c r="JPE565" s="0"/>
      <c r="JPF565" s="0"/>
      <c r="JPG565" s="0"/>
      <c r="JPH565" s="0"/>
      <c r="JPI565" s="0"/>
      <c r="JPJ565" s="0"/>
      <c r="JPK565" s="0"/>
      <c r="JPL565" s="0"/>
      <c r="JPM565" s="0"/>
      <c r="JPN565" s="0"/>
      <c r="JPO565" s="0"/>
      <c r="JPP565" s="0"/>
      <c r="JPQ565" s="0"/>
      <c r="JPR565" s="0"/>
      <c r="JPS565" s="0"/>
      <c r="JPT565" s="0"/>
      <c r="JPU565" s="0"/>
      <c r="JPV565" s="0"/>
      <c r="JPW565" s="0"/>
      <c r="JPX565" s="0"/>
      <c r="JPY565" s="0"/>
      <c r="JPZ565" s="0"/>
      <c r="JQA565" s="0"/>
      <c r="JQB565" s="0"/>
      <c r="JQC565" s="0"/>
      <c r="JQD565" s="0"/>
      <c r="JQE565" s="0"/>
      <c r="JQF565" s="0"/>
      <c r="JQG565" s="0"/>
      <c r="JQH565" s="0"/>
      <c r="JQI565" s="0"/>
      <c r="JQJ565" s="0"/>
      <c r="JQK565" s="0"/>
      <c r="JQL565" s="0"/>
      <c r="JQM565" s="0"/>
      <c r="JQN565" s="0"/>
      <c r="JQO565" s="0"/>
      <c r="JQP565" s="0"/>
      <c r="JQQ565" s="0"/>
      <c r="JQR565" s="0"/>
      <c r="JQS565" s="0"/>
      <c r="JQT565" s="0"/>
      <c r="JQU565" s="0"/>
      <c r="JQV565" s="0"/>
      <c r="JQW565" s="0"/>
      <c r="JQX565" s="0"/>
      <c r="JQY565" s="0"/>
      <c r="JQZ565" s="0"/>
      <c r="JRA565" s="0"/>
      <c r="JRB565" s="0"/>
      <c r="JRC565" s="0"/>
      <c r="JRD565" s="0"/>
      <c r="JRE565" s="0"/>
      <c r="JRF565" s="0"/>
      <c r="JRG565" s="0"/>
      <c r="JRH565" s="0"/>
      <c r="JRI565" s="0"/>
      <c r="JRJ565" s="0"/>
      <c r="JRK565" s="0"/>
      <c r="JRL565" s="0"/>
      <c r="JRM565" s="0"/>
      <c r="JRN565" s="0"/>
      <c r="JRO565" s="0"/>
      <c r="JRP565" s="0"/>
      <c r="JRQ565" s="0"/>
      <c r="JRR565" s="0"/>
      <c r="JRS565" s="0"/>
      <c r="JRT565" s="0"/>
      <c r="JRU565" s="0"/>
      <c r="JRV565" s="0"/>
      <c r="JRW565" s="0"/>
      <c r="JRX565" s="0"/>
      <c r="JRY565" s="0"/>
      <c r="JRZ565" s="0"/>
      <c r="JSA565" s="0"/>
      <c r="JSB565" s="0"/>
      <c r="JSC565" s="0"/>
      <c r="JSD565" s="0"/>
      <c r="JSE565" s="0"/>
      <c r="JSF565" s="0"/>
      <c r="JSG565" s="0"/>
      <c r="JSH565" s="0"/>
      <c r="JSI565" s="0"/>
      <c r="JSJ565" s="0"/>
      <c r="JSK565" s="0"/>
      <c r="JSL565" s="0"/>
      <c r="JSM565" s="0"/>
      <c r="JSN565" s="0"/>
      <c r="JSO565" s="0"/>
      <c r="JSP565" s="0"/>
      <c r="JSQ565" s="0"/>
      <c r="JSR565" s="0"/>
      <c r="JSS565" s="0"/>
      <c r="JST565" s="0"/>
      <c r="JSU565" s="0"/>
      <c r="JSV565" s="0"/>
      <c r="JSW565" s="0"/>
      <c r="JSX565" s="0"/>
      <c r="JSY565" s="0"/>
      <c r="JSZ565" s="0"/>
      <c r="JTA565" s="0"/>
      <c r="JTB565" s="0"/>
      <c r="JTC565" s="0"/>
      <c r="JTD565" s="0"/>
      <c r="JTE565" s="0"/>
      <c r="JTF565" s="0"/>
      <c r="JTG565" s="0"/>
      <c r="JTH565" s="0"/>
      <c r="JTI565" s="0"/>
      <c r="JTJ565" s="0"/>
      <c r="JTK565" s="0"/>
      <c r="JTL565" s="0"/>
      <c r="JTM565" s="0"/>
      <c r="JTN565" s="0"/>
      <c r="JTO565" s="0"/>
      <c r="JTP565" s="0"/>
      <c r="JTQ565" s="0"/>
      <c r="JTR565" s="0"/>
      <c r="JTS565" s="0"/>
      <c r="JTT565" s="0"/>
      <c r="JTU565" s="0"/>
      <c r="JTV565" s="0"/>
      <c r="JTW565" s="0"/>
      <c r="JTX565" s="0"/>
      <c r="JTY565" s="0"/>
      <c r="JTZ565" s="0"/>
      <c r="JUA565" s="0"/>
      <c r="JUB565" s="0"/>
      <c r="JUC565" s="0"/>
      <c r="JUD565" s="0"/>
      <c r="JUE565" s="0"/>
      <c r="JUF565" s="0"/>
      <c r="JUG565" s="0"/>
      <c r="JUH565" s="0"/>
      <c r="JUI565" s="0"/>
      <c r="JUJ565" s="0"/>
      <c r="JUK565" s="0"/>
      <c r="JUL565" s="0"/>
      <c r="JUM565" s="0"/>
      <c r="JUN565" s="0"/>
      <c r="JUO565" s="0"/>
      <c r="JUP565" s="0"/>
      <c r="JUQ565" s="0"/>
      <c r="JUR565" s="0"/>
      <c r="JUS565" s="0"/>
      <c r="JUT565" s="0"/>
      <c r="JUU565" s="0"/>
      <c r="JUV565" s="0"/>
      <c r="JUW565" s="0"/>
      <c r="JUX565" s="0"/>
      <c r="JUY565" s="0"/>
      <c r="JUZ565" s="0"/>
      <c r="JVA565" s="0"/>
      <c r="JVB565" s="0"/>
      <c r="JVC565" s="0"/>
      <c r="JVD565" s="0"/>
      <c r="JVE565" s="0"/>
      <c r="JVF565" s="0"/>
      <c r="JVG565" s="0"/>
      <c r="JVH565" s="0"/>
      <c r="JVI565" s="0"/>
      <c r="JVJ565" s="0"/>
      <c r="JVK565" s="0"/>
      <c r="JVL565" s="0"/>
      <c r="JVM565" s="0"/>
      <c r="JVN565" s="0"/>
      <c r="JVO565" s="0"/>
      <c r="JVP565" s="0"/>
      <c r="JVQ565" s="0"/>
      <c r="JVR565" s="0"/>
      <c r="JVS565" s="0"/>
      <c r="JVT565" s="0"/>
      <c r="JVU565" s="0"/>
      <c r="JVV565" s="0"/>
      <c r="JVW565" s="0"/>
      <c r="JVX565" s="0"/>
      <c r="JVY565" s="0"/>
      <c r="JVZ565" s="0"/>
      <c r="JWA565" s="0"/>
      <c r="JWB565" s="0"/>
      <c r="JWC565" s="0"/>
      <c r="JWD565" s="0"/>
      <c r="JWE565" s="0"/>
      <c r="JWF565" s="0"/>
      <c r="JWG565" s="0"/>
      <c r="JWH565" s="0"/>
      <c r="JWI565" s="0"/>
      <c r="JWJ565" s="0"/>
      <c r="JWK565" s="0"/>
      <c r="JWL565" s="0"/>
      <c r="JWM565" s="0"/>
      <c r="JWN565" s="0"/>
      <c r="JWO565" s="0"/>
      <c r="JWP565" s="0"/>
      <c r="JWQ565" s="0"/>
      <c r="JWR565" s="0"/>
      <c r="JWS565" s="0"/>
      <c r="JWT565" s="0"/>
      <c r="JWU565" s="0"/>
      <c r="JWV565" s="0"/>
      <c r="JWW565" s="0"/>
      <c r="JWX565" s="0"/>
      <c r="JWY565" s="0"/>
      <c r="JWZ565" s="0"/>
      <c r="JXA565" s="0"/>
      <c r="JXB565" s="0"/>
      <c r="JXC565" s="0"/>
      <c r="JXD565" s="0"/>
      <c r="JXE565" s="0"/>
      <c r="JXF565" s="0"/>
      <c r="JXG565" s="0"/>
      <c r="JXH565" s="0"/>
      <c r="JXI565" s="0"/>
      <c r="JXJ565" s="0"/>
      <c r="JXK565" s="0"/>
      <c r="JXL565" s="0"/>
      <c r="JXM565" s="0"/>
      <c r="JXN565" s="0"/>
      <c r="JXO565" s="0"/>
      <c r="JXP565" s="0"/>
      <c r="JXQ565" s="0"/>
      <c r="JXR565" s="0"/>
      <c r="JXS565" s="0"/>
      <c r="JXT565" s="0"/>
      <c r="JXU565" s="0"/>
      <c r="JXV565" s="0"/>
      <c r="JXW565" s="0"/>
      <c r="JXX565" s="0"/>
      <c r="JXY565" s="0"/>
      <c r="JXZ565" s="0"/>
      <c r="JYA565" s="0"/>
      <c r="JYB565" s="0"/>
      <c r="JYC565" s="0"/>
      <c r="JYD565" s="0"/>
      <c r="JYE565" s="0"/>
      <c r="JYF565" s="0"/>
      <c r="JYG565" s="0"/>
      <c r="JYH565" s="0"/>
      <c r="JYI565" s="0"/>
      <c r="JYJ565" s="0"/>
      <c r="JYK565" s="0"/>
      <c r="JYL565" s="0"/>
      <c r="JYM565" s="0"/>
      <c r="JYN565" s="0"/>
      <c r="JYO565" s="0"/>
      <c r="JYP565" s="0"/>
      <c r="JYQ565" s="0"/>
      <c r="JYR565" s="0"/>
      <c r="JYS565" s="0"/>
      <c r="JYT565" s="0"/>
      <c r="JYU565" s="0"/>
      <c r="JYV565" s="0"/>
      <c r="JYW565" s="0"/>
      <c r="JYX565" s="0"/>
      <c r="JYY565" s="0"/>
      <c r="JYZ565" s="0"/>
      <c r="JZA565" s="0"/>
      <c r="JZB565" s="0"/>
      <c r="JZC565" s="0"/>
      <c r="JZD565" s="0"/>
      <c r="JZE565" s="0"/>
      <c r="JZF565" s="0"/>
      <c r="JZG565" s="0"/>
      <c r="JZH565" s="0"/>
      <c r="JZI565" s="0"/>
      <c r="JZJ565" s="0"/>
      <c r="JZK565" s="0"/>
      <c r="JZL565" s="0"/>
      <c r="JZM565" s="0"/>
      <c r="JZN565" s="0"/>
      <c r="JZO565" s="0"/>
      <c r="JZP565" s="0"/>
      <c r="JZQ565" s="0"/>
      <c r="JZR565" s="0"/>
      <c r="JZS565" s="0"/>
      <c r="JZT565" s="0"/>
      <c r="JZU565" s="0"/>
      <c r="JZV565" s="0"/>
      <c r="JZW565" s="0"/>
      <c r="JZX565" s="0"/>
      <c r="JZY565" s="0"/>
      <c r="JZZ565" s="0"/>
      <c r="KAA565" s="0"/>
      <c r="KAB565" s="0"/>
      <c r="KAC565" s="0"/>
      <c r="KAD565" s="0"/>
      <c r="KAE565" s="0"/>
      <c r="KAF565" s="0"/>
      <c r="KAG565" s="0"/>
      <c r="KAH565" s="0"/>
      <c r="KAI565" s="0"/>
      <c r="KAJ565" s="0"/>
      <c r="KAK565" s="0"/>
      <c r="KAL565" s="0"/>
      <c r="KAM565" s="0"/>
      <c r="KAN565" s="0"/>
      <c r="KAO565" s="0"/>
      <c r="KAP565" s="0"/>
      <c r="KAQ565" s="0"/>
      <c r="KAR565" s="0"/>
      <c r="KAS565" s="0"/>
      <c r="KAT565" s="0"/>
      <c r="KAU565" s="0"/>
      <c r="KAV565" s="0"/>
      <c r="KAW565" s="0"/>
      <c r="KAX565" s="0"/>
      <c r="KAY565" s="0"/>
      <c r="KAZ565" s="0"/>
      <c r="KBA565" s="0"/>
      <c r="KBB565" s="0"/>
      <c r="KBC565" s="0"/>
      <c r="KBD565" s="0"/>
      <c r="KBE565" s="0"/>
      <c r="KBF565" s="0"/>
      <c r="KBG565" s="0"/>
      <c r="KBH565" s="0"/>
      <c r="KBI565" s="0"/>
      <c r="KBJ565" s="0"/>
      <c r="KBK565" s="0"/>
      <c r="KBL565" s="0"/>
      <c r="KBM565" s="0"/>
      <c r="KBN565" s="0"/>
      <c r="KBO565" s="0"/>
      <c r="KBP565" s="0"/>
      <c r="KBQ565" s="0"/>
      <c r="KBR565" s="0"/>
      <c r="KBS565" s="0"/>
      <c r="KBT565" s="0"/>
      <c r="KBU565" s="0"/>
      <c r="KBV565" s="0"/>
      <c r="KBW565" s="0"/>
      <c r="KBX565" s="0"/>
      <c r="KBY565" s="0"/>
      <c r="KBZ565" s="0"/>
      <c r="KCA565" s="0"/>
      <c r="KCB565" s="0"/>
      <c r="KCC565" s="0"/>
      <c r="KCD565" s="0"/>
      <c r="KCE565" s="0"/>
      <c r="KCF565" s="0"/>
      <c r="KCG565" s="0"/>
      <c r="KCH565" s="0"/>
      <c r="KCI565" s="0"/>
      <c r="KCJ565" s="0"/>
      <c r="KCK565" s="0"/>
      <c r="KCL565" s="0"/>
      <c r="KCM565" s="0"/>
      <c r="KCN565" s="0"/>
      <c r="KCO565" s="0"/>
      <c r="KCP565" s="0"/>
      <c r="KCQ565" s="0"/>
      <c r="KCR565" s="0"/>
      <c r="KCS565" s="0"/>
      <c r="KCT565" s="0"/>
      <c r="KCU565" s="0"/>
      <c r="KCV565" s="0"/>
      <c r="KCW565" s="0"/>
      <c r="KCX565" s="0"/>
      <c r="KCY565" s="0"/>
      <c r="KCZ565" s="0"/>
      <c r="KDA565" s="0"/>
      <c r="KDB565" s="0"/>
      <c r="KDC565" s="0"/>
      <c r="KDD565" s="0"/>
      <c r="KDE565" s="0"/>
      <c r="KDF565" s="0"/>
      <c r="KDG565" s="0"/>
      <c r="KDH565" s="0"/>
      <c r="KDI565" s="0"/>
      <c r="KDJ565" s="0"/>
      <c r="KDK565" s="0"/>
      <c r="KDL565" s="0"/>
      <c r="KDM565" s="0"/>
      <c r="KDN565" s="0"/>
      <c r="KDO565" s="0"/>
      <c r="KDP565" s="0"/>
      <c r="KDQ565" s="0"/>
      <c r="KDR565" s="0"/>
      <c r="KDS565" s="0"/>
      <c r="KDT565" s="0"/>
      <c r="KDU565" s="0"/>
      <c r="KDV565" s="0"/>
      <c r="KDW565" s="0"/>
      <c r="KDX565" s="0"/>
      <c r="KDY565" s="0"/>
      <c r="KDZ565" s="0"/>
      <c r="KEA565" s="0"/>
      <c r="KEB565" s="0"/>
      <c r="KEC565" s="0"/>
      <c r="KED565" s="0"/>
      <c r="KEE565" s="0"/>
      <c r="KEF565" s="0"/>
      <c r="KEG565" s="0"/>
      <c r="KEH565" s="0"/>
      <c r="KEI565" s="0"/>
      <c r="KEJ565" s="0"/>
      <c r="KEK565" s="0"/>
      <c r="KEL565" s="0"/>
      <c r="KEM565" s="0"/>
      <c r="KEN565" s="0"/>
      <c r="KEO565" s="0"/>
      <c r="KEP565" s="0"/>
      <c r="KEQ565" s="0"/>
      <c r="KER565" s="0"/>
      <c r="KES565" s="0"/>
      <c r="KET565" s="0"/>
      <c r="KEU565" s="0"/>
      <c r="KEV565" s="0"/>
      <c r="KEW565" s="0"/>
      <c r="KEX565" s="0"/>
      <c r="KEY565" s="0"/>
      <c r="KEZ565" s="0"/>
      <c r="KFA565" s="0"/>
      <c r="KFB565" s="0"/>
      <c r="KFC565" s="0"/>
      <c r="KFD565" s="0"/>
      <c r="KFE565" s="0"/>
      <c r="KFF565" s="0"/>
      <c r="KFG565" s="0"/>
      <c r="KFH565" s="0"/>
      <c r="KFI565" s="0"/>
      <c r="KFJ565" s="0"/>
      <c r="KFK565" s="0"/>
      <c r="KFL565" s="0"/>
      <c r="KFM565" s="0"/>
      <c r="KFN565" s="0"/>
      <c r="KFO565" s="0"/>
      <c r="KFP565" s="0"/>
      <c r="KFQ565" s="0"/>
      <c r="KFR565" s="0"/>
      <c r="KFS565" s="0"/>
      <c r="KFT565" s="0"/>
      <c r="KFU565" s="0"/>
      <c r="KFV565" s="0"/>
      <c r="KFW565" s="0"/>
      <c r="KFX565" s="0"/>
      <c r="KFY565" s="0"/>
      <c r="KFZ565" s="0"/>
      <c r="KGA565" s="0"/>
      <c r="KGB565" s="0"/>
      <c r="KGC565" s="0"/>
      <c r="KGD565" s="0"/>
      <c r="KGE565" s="0"/>
      <c r="KGF565" s="0"/>
      <c r="KGG565" s="0"/>
      <c r="KGH565" s="0"/>
      <c r="KGI565" s="0"/>
      <c r="KGJ565" s="0"/>
      <c r="KGK565" s="0"/>
      <c r="KGL565" s="0"/>
      <c r="KGM565" s="0"/>
      <c r="KGN565" s="0"/>
      <c r="KGO565" s="0"/>
      <c r="KGP565" s="0"/>
      <c r="KGQ565" s="0"/>
      <c r="KGR565" s="0"/>
      <c r="KGS565" s="0"/>
      <c r="KGT565" s="0"/>
      <c r="KGU565" s="0"/>
      <c r="KGV565" s="0"/>
      <c r="KGW565" s="0"/>
      <c r="KGX565" s="0"/>
      <c r="KGY565" s="0"/>
      <c r="KGZ565" s="0"/>
      <c r="KHA565" s="0"/>
      <c r="KHB565" s="0"/>
      <c r="KHC565" s="0"/>
      <c r="KHD565" s="0"/>
      <c r="KHE565" s="0"/>
      <c r="KHF565" s="0"/>
      <c r="KHG565" s="0"/>
      <c r="KHH565" s="0"/>
      <c r="KHI565" s="0"/>
      <c r="KHJ565" s="0"/>
      <c r="KHK565" s="0"/>
      <c r="KHL565" s="0"/>
      <c r="KHM565" s="0"/>
      <c r="KHN565" s="0"/>
      <c r="KHO565" s="0"/>
      <c r="KHP565" s="0"/>
      <c r="KHQ565" s="0"/>
      <c r="KHR565" s="0"/>
      <c r="KHS565" s="0"/>
      <c r="KHT565" s="0"/>
      <c r="KHU565" s="0"/>
      <c r="KHV565" s="0"/>
      <c r="KHW565" s="0"/>
      <c r="KHX565" s="0"/>
      <c r="KHY565" s="0"/>
      <c r="KHZ565" s="0"/>
      <c r="KIA565" s="0"/>
      <c r="KIB565" s="0"/>
      <c r="KIC565" s="0"/>
      <c r="KID565" s="0"/>
      <c r="KIE565" s="0"/>
      <c r="KIF565" s="0"/>
      <c r="KIG565" s="0"/>
      <c r="KIH565" s="0"/>
      <c r="KII565" s="0"/>
      <c r="KIJ565" s="0"/>
      <c r="KIK565" s="0"/>
      <c r="KIL565" s="0"/>
      <c r="KIM565" s="0"/>
      <c r="KIN565" s="0"/>
      <c r="KIO565" s="0"/>
      <c r="KIP565" s="0"/>
      <c r="KIQ565" s="0"/>
      <c r="KIR565" s="0"/>
      <c r="KIS565" s="0"/>
      <c r="KIT565" s="0"/>
      <c r="KIU565" s="0"/>
      <c r="KIV565" s="0"/>
      <c r="KIW565" s="0"/>
      <c r="KIX565" s="0"/>
      <c r="KIY565" s="0"/>
      <c r="KIZ565" s="0"/>
      <c r="KJA565" s="0"/>
      <c r="KJB565" s="0"/>
      <c r="KJC565" s="0"/>
      <c r="KJD565" s="0"/>
      <c r="KJE565" s="0"/>
      <c r="KJF565" s="0"/>
      <c r="KJG565" s="0"/>
      <c r="KJH565" s="0"/>
      <c r="KJI565" s="0"/>
      <c r="KJJ565" s="0"/>
      <c r="KJK565" s="0"/>
      <c r="KJL565" s="0"/>
      <c r="KJM565" s="0"/>
      <c r="KJN565" s="0"/>
      <c r="KJO565" s="0"/>
      <c r="KJP565" s="0"/>
      <c r="KJQ565" s="0"/>
      <c r="KJR565" s="0"/>
      <c r="KJS565" s="0"/>
      <c r="KJT565" s="0"/>
      <c r="KJU565" s="0"/>
      <c r="KJV565" s="0"/>
      <c r="KJW565" s="0"/>
      <c r="KJX565" s="0"/>
      <c r="KJY565" s="0"/>
      <c r="KJZ565" s="0"/>
      <c r="KKA565" s="0"/>
      <c r="KKB565" s="0"/>
      <c r="KKC565" s="0"/>
      <c r="KKD565" s="0"/>
      <c r="KKE565" s="0"/>
      <c r="KKF565" s="0"/>
      <c r="KKG565" s="0"/>
      <c r="KKH565" s="0"/>
      <c r="KKI565" s="0"/>
      <c r="KKJ565" s="0"/>
      <c r="KKK565" s="0"/>
      <c r="KKL565" s="0"/>
      <c r="KKM565" s="0"/>
      <c r="KKN565" s="0"/>
      <c r="KKO565" s="0"/>
      <c r="KKP565" s="0"/>
      <c r="KKQ565" s="0"/>
      <c r="KKR565" s="0"/>
      <c r="KKS565" s="0"/>
      <c r="KKT565" s="0"/>
      <c r="KKU565" s="0"/>
      <c r="KKV565" s="0"/>
      <c r="KKW565" s="0"/>
      <c r="KKX565" s="0"/>
      <c r="KKY565" s="0"/>
      <c r="KKZ565" s="0"/>
      <c r="KLA565" s="0"/>
      <c r="KLB565" s="0"/>
      <c r="KLC565" s="0"/>
      <c r="KLD565" s="0"/>
      <c r="KLE565" s="0"/>
      <c r="KLF565" s="0"/>
      <c r="KLG565" s="0"/>
      <c r="KLH565" s="0"/>
      <c r="KLI565" s="0"/>
      <c r="KLJ565" s="0"/>
      <c r="KLK565" s="0"/>
      <c r="KLL565" s="0"/>
      <c r="KLM565" s="0"/>
      <c r="KLN565" s="0"/>
      <c r="KLO565" s="0"/>
      <c r="KLP565" s="0"/>
      <c r="KLQ565" s="0"/>
      <c r="KLR565" s="0"/>
      <c r="KLS565" s="0"/>
      <c r="KLT565" s="0"/>
      <c r="KLU565" s="0"/>
      <c r="KLV565" s="0"/>
      <c r="KLW565" s="0"/>
      <c r="KLX565" s="0"/>
      <c r="KLY565" s="0"/>
      <c r="KLZ565" s="0"/>
      <c r="KMA565" s="0"/>
      <c r="KMB565" s="0"/>
      <c r="KMC565" s="0"/>
      <c r="KMD565" s="0"/>
      <c r="KME565" s="0"/>
      <c r="KMF565" s="0"/>
      <c r="KMG565" s="0"/>
      <c r="KMH565" s="0"/>
      <c r="KMI565" s="0"/>
      <c r="KMJ565" s="0"/>
      <c r="KMK565" s="0"/>
      <c r="KML565" s="0"/>
      <c r="KMM565" s="0"/>
      <c r="KMN565" s="0"/>
      <c r="KMO565" s="0"/>
      <c r="KMP565" s="0"/>
      <c r="KMQ565" s="0"/>
      <c r="KMR565" s="0"/>
      <c r="KMS565" s="0"/>
      <c r="KMT565" s="0"/>
      <c r="KMU565" s="0"/>
      <c r="KMV565" s="0"/>
      <c r="KMW565" s="0"/>
      <c r="KMX565" s="0"/>
      <c r="KMY565" s="0"/>
      <c r="KMZ565" s="0"/>
      <c r="KNA565" s="0"/>
      <c r="KNB565" s="0"/>
      <c r="KNC565" s="0"/>
      <c r="KND565" s="0"/>
      <c r="KNE565" s="0"/>
      <c r="KNF565" s="0"/>
      <c r="KNG565" s="0"/>
      <c r="KNH565" s="0"/>
      <c r="KNI565" s="0"/>
      <c r="KNJ565" s="0"/>
      <c r="KNK565" s="0"/>
      <c r="KNL565" s="0"/>
      <c r="KNM565" s="0"/>
      <c r="KNN565" s="0"/>
      <c r="KNO565" s="0"/>
      <c r="KNP565" s="0"/>
      <c r="KNQ565" s="0"/>
      <c r="KNR565" s="0"/>
      <c r="KNS565" s="0"/>
      <c r="KNT565" s="0"/>
      <c r="KNU565" s="0"/>
      <c r="KNV565" s="0"/>
      <c r="KNW565" s="0"/>
      <c r="KNX565" s="0"/>
      <c r="KNY565" s="0"/>
      <c r="KNZ565" s="0"/>
      <c r="KOA565" s="0"/>
      <c r="KOB565" s="0"/>
      <c r="KOC565" s="0"/>
      <c r="KOD565" s="0"/>
      <c r="KOE565" s="0"/>
      <c r="KOF565" s="0"/>
      <c r="KOG565" s="0"/>
      <c r="KOH565" s="0"/>
      <c r="KOI565" s="0"/>
      <c r="KOJ565" s="0"/>
      <c r="KOK565" s="0"/>
      <c r="KOL565" s="0"/>
      <c r="KOM565" s="0"/>
      <c r="KON565" s="0"/>
      <c r="KOO565" s="0"/>
      <c r="KOP565" s="0"/>
      <c r="KOQ565" s="0"/>
      <c r="KOR565" s="0"/>
      <c r="KOS565" s="0"/>
      <c r="KOT565" s="0"/>
      <c r="KOU565" s="0"/>
      <c r="KOV565" s="0"/>
      <c r="KOW565" s="0"/>
      <c r="KOX565" s="0"/>
      <c r="KOY565" s="0"/>
      <c r="KOZ565" s="0"/>
      <c r="KPA565" s="0"/>
      <c r="KPB565" s="0"/>
      <c r="KPC565" s="0"/>
      <c r="KPD565" s="0"/>
      <c r="KPE565" s="0"/>
      <c r="KPF565" s="0"/>
      <c r="KPG565" s="0"/>
      <c r="KPH565" s="0"/>
      <c r="KPI565" s="0"/>
      <c r="KPJ565" s="0"/>
      <c r="KPK565" s="0"/>
      <c r="KPL565" s="0"/>
      <c r="KPM565" s="0"/>
      <c r="KPN565" s="0"/>
      <c r="KPO565" s="0"/>
      <c r="KPP565" s="0"/>
      <c r="KPQ565" s="0"/>
      <c r="KPR565" s="0"/>
      <c r="KPS565" s="0"/>
      <c r="KPT565" s="0"/>
      <c r="KPU565" s="0"/>
      <c r="KPV565" s="0"/>
      <c r="KPW565" s="0"/>
      <c r="KPX565" s="0"/>
      <c r="KPY565" s="0"/>
      <c r="KPZ565" s="0"/>
      <c r="KQA565" s="0"/>
      <c r="KQB565" s="0"/>
      <c r="KQC565" s="0"/>
      <c r="KQD565" s="0"/>
      <c r="KQE565" s="0"/>
      <c r="KQF565" s="0"/>
      <c r="KQG565" s="0"/>
      <c r="KQH565" s="0"/>
      <c r="KQI565" s="0"/>
      <c r="KQJ565" s="0"/>
      <c r="KQK565" s="0"/>
      <c r="KQL565" s="0"/>
      <c r="KQM565" s="0"/>
      <c r="KQN565" s="0"/>
      <c r="KQO565" s="0"/>
      <c r="KQP565" s="0"/>
      <c r="KQQ565" s="0"/>
      <c r="KQR565" s="0"/>
      <c r="KQS565" s="0"/>
      <c r="KQT565" s="0"/>
      <c r="KQU565" s="0"/>
      <c r="KQV565" s="0"/>
      <c r="KQW565" s="0"/>
      <c r="KQX565" s="0"/>
      <c r="KQY565" s="0"/>
      <c r="KQZ565" s="0"/>
      <c r="KRA565" s="0"/>
      <c r="KRB565" s="0"/>
      <c r="KRC565" s="0"/>
      <c r="KRD565" s="0"/>
      <c r="KRE565" s="0"/>
      <c r="KRF565" s="0"/>
      <c r="KRG565" s="0"/>
      <c r="KRH565" s="0"/>
      <c r="KRI565" s="0"/>
      <c r="KRJ565" s="0"/>
      <c r="KRK565" s="0"/>
      <c r="KRL565" s="0"/>
      <c r="KRM565" s="0"/>
      <c r="KRN565" s="0"/>
      <c r="KRO565" s="0"/>
      <c r="KRP565" s="0"/>
      <c r="KRQ565" s="0"/>
      <c r="KRR565" s="0"/>
      <c r="KRS565" s="0"/>
      <c r="KRT565" s="0"/>
      <c r="KRU565" s="0"/>
      <c r="KRV565" s="0"/>
      <c r="KRW565" s="0"/>
      <c r="KRX565" s="0"/>
      <c r="KRY565" s="0"/>
      <c r="KRZ565" s="0"/>
      <c r="KSA565" s="0"/>
      <c r="KSB565" s="0"/>
      <c r="KSC565" s="0"/>
      <c r="KSD565" s="0"/>
      <c r="KSE565" s="0"/>
      <c r="KSF565" s="0"/>
      <c r="KSG565" s="0"/>
      <c r="KSH565" s="0"/>
      <c r="KSI565" s="0"/>
      <c r="KSJ565" s="0"/>
      <c r="KSK565" s="0"/>
      <c r="KSL565" s="0"/>
      <c r="KSM565" s="0"/>
      <c r="KSN565" s="0"/>
      <c r="KSO565" s="0"/>
      <c r="KSP565" s="0"/>
      <c r="KSQ565" s="0"/>
      <c r="KSR565" s="0"/>
      <c r="KSS565" s="0"/>
      <c r="KST565" s="0"/>
      <c r="KSU565" s="0"/>
      <c r="KSV565" s="0"/>
      <c r="KSW565" s="0"/>
      <c r="KSX565" s="0"/>
      <c r="KSY565" s="0"/>
      <c r="KSZ565" s="0"/>
      <c r="KTA565" s="0"/>
      <c r="KTB565" s="0"/>
      <c r="KTC565" s="0"/>
      <c r="KTD565" s="0"/>
      <c r="KTE565" s="0"/>
      <c r="KTF565" s="0"/>
      <c r="KTG565" s="0"/>
      <c r="KTH565" s="0"/>
      <c r="KTI565" s="0"/>
      <c r="KTJ565" s="0"/>
      <c r="KTK565" s="0"/>
      <c r="KTL565" s="0"/>
      <c r="KTM565" s="0"/>
      <c r="KTN565" s="0"/>
      <c r="KTO565" s="0"/>
      <c r="KTP565" s="0"/>
      <c r="KTQ565" s="0"/>
      <c r="KTR565" s="0"/>
      <c r="KTS565" s="0"/>
      <c r="KTT565" s="0"/>
      <c r="KTU565" s="0"/>
      <c r="KTV565" s="0"/>
      <c r="KTW565" s="0"/>
      <c r="KTX565" s="0"/>
      <c r="KTY565" s="0"/>
      <c r="KTZ565" s="0"/>
      <c r="KUA565" s="0"/>
      <c r="KUB565" s="0"/>
      <c r="KUC565" s="0"/>
      <c r="KUD565" s="0"/>
      <c r="KUE565" s="0"/>
      <c r="KUF565" s="0"/>
      <c r="KUG565" s="0"/>
      <c r="KUH565" s="0"/>
      <c r="KUI565" s="0"/>
      <c r="KUJ565" s="0"/>
      <c r="KUK565" s="0"/>
      <c r="KUL565" s="0"/>
      <c r="KUM565" s="0"/>
      <c r="KUN565" s="0"/>
      <c r="KUO565" s="0"/>
      <c r="KUP565" s="0"/>
      <c r="KUQ565" s="0"/>
      <c r="KUR565" s="0"/>
      <c r="KUS565" s="0"/>
      <c r="KUT565" s="0"/>
      <c r="KUU565" s="0"/>
      <c r="KUV565" s="0"/>
      <c r="KUW565" s="0"/>
      <c r="KUX565" s="0"/>
      <c r="KUY565" s="0"/>
      <c r="KUZ565" s="0"/>
      <c r="KVA565" s="0"/>
      <c r="KVB565" s="0"/>
      <c r="KVC565" s="0"/>
      <c r="KVD565" s="0"/>
      <c r="KVE565" s="0"/>
      <c r="KVF565" s="0"/>
      <c r="KVG565" s="0"/>
      <c r="KVH565" s="0"/>
      <c r="KVI565" s="0"/>
      <c r="KVJ565" s="0"/>
      <c r="KVK565" s="0"/>
      <c r="KVL565" s="0"/>
      <c r="KVM565" s="0"/>
      <c r="KVN565" s="0"/>
      <c r="KVO565" s="0"/>
      <c r="KVP565" s="0"/>
      <c r="KVQ565" s="0"/>
      <c r="KVR565" s="0"/>
      <c r="KVS565" s="0"/>
      <c r="KVT565" s="0"/>
      <c r="KVU565" s="0"/>
      <c r="KVV565" s="0"/>
      <c r="KVW565" s="0"/>
      <c r="KVX565" s="0"/>
      <c r="KVY565" s="0"/>
      <c r="KVZ565" s="0"/>
      <c r="KWA565" s="0"/>
      <c r="KWB565" s="0"/>
      <c r="KWC565" s="0"/>
      <c r="KWD565" s="0"/>
      <c r="KWE565" s="0"/>
      <c r="KWF565" s="0"/>
      <c r="KWG565" s="0"/>
      <c r="KWH565" s="0"/>
      <c r="KWI565" s="0"/>
      <c r="KWJ565" s="0"/>
      <c r="KWK565" s="0"/>
      <c r="KWL565" s="0"/>
      <c r="KWM565" s="0"/>
      <c r="KWN565" s="0"/>
      <c r="KWO565" s="0"/>
      <c r="KWP565" s="0"/>
      <c r="KWQ565" s="0"/>
      <c r="KWR565" s="0"/>
      <c r="KWS565" s="0"/>
      <c r="KWT565" s="0"/>
      <c r="KWU565" s="0"/>
      <c r="KWV565" s="0"/>
      <c r="KWW565" s="0"/>
      <c r="KWX565" s="0"/>
      <c r="KWY565" s="0"/>
      <c r="KWZ565" s="0"/>
      <c r="KXA565" s="0"/>
      <c r="KXB565" s="0"/>
      <c r="KXC565" s="0"/>
      <c r="KXD565" s="0"/>
      <c r="KXE565" s="0"/>
      <c r="KXF565" s="0"/>
      <c r="KXG565" s="0"/>
      <c r="KXH565" s="0"/>
      <c r="KXI565" s="0"/>
      <c r="KXJ565" s="0"/>
      <c r="KXK565" s="0"/>
      <c r="KXL565" s="0"/>
      <c r="KXM565" s="0"/>
      <c r="KXN565" s="0"/>
      <c r="KXO565" s="0"/>
      <c r="KXP565" s="0"/>
      <c r="KXQ565" s="0"/>
      <c r="KXR565" s="0"/>
      <c r="KXS565" s="0"/>
      <c r="KXT565" s="0"/>
      <c r="KXU565" s="0"/>
      <c r="KXV565" s="0"/>
      <c r="KXW565" s="0"/>
      <c r="KXX565" s="0"/>
      <c r="KXY565" s="0"/>
      <c r="KXZ565" s="0"/>
      <c r="KYA565" s="0"/>
      <c r="KYB565" s="0"/>
      <c r="KYC565" s="0"/>
      <c r="KYD565" s="0"/>
      <c r="KYE565" s="0"/>
      <c r="KYF565" s="0"/>
      <c r="KYG565" s="0"/>
      <c r="KYH565" s="0"/>
      <c r="KYI565" s="0"/>
      <c r="KYJ565" s="0"/>
      <c r="KYK565" s="0"/>
      <c r="KYL565" s="0"/>
      <c r="KYM565" s="0"/>
      <c r="KYN565" s="0"/>
      <c r="KYO565" s="0"/>
      <c r="KYP565" s="0"/>
      <c r="KYQ565" s="0"/>
      <c r="KYR565" s="0"/>
      <c r="KYS565" s="0"/>
      <c r="KYT565" s="0"/>
      <c r="KYU565" s="0"/>
      <c r="KYV565" s="0"/>
      <c r="KYW565" s="0"/>
      <c r="KYX565" s="0"/>
      <c r="KYY565" s="0"/>
      <c r="KYZ565" s="0"/>
      <c r="KZA565" s="0"/>
      <c r="KZB565" s="0"/>
      <c r="KZC565" s="0"/>
      <c r="KZD565" s="0"/>
      <c r="KZE565" s="0"/>
      <c r="KZF565" s="0"/>
      <c r="KZG565" s="0"/>
      <c r="KZH565" s="0"/>
      <c r="KZI565" s="0"/>
      <c r="KZJ565" s="0"/>
      <c r="KZK565" s="0"/>
      <c r="KZL565" s="0"/>
      <c r="KZM565" s="0"/>
      <c r="KZN565" s="0"/>
      <c r="KZO565" s="0"/>
      <c r="KZP565" s="0"/>
      <c r="KZQ565" s="0"/>
      <c r="KZR565" s="0"/>
      <c r="KZS565" s="0"/>
      <c r="KZT565" s="0"/>
      <c r="KZU565" s="0"/>
      <c r="KZV565" s="0"/>
      <c r="KZW565" s="0"/>
      <c r="KZX565" s="0"/>
      <c r="KZY565" s="0"/>
      <c r="KZZ565" s="0"/>
      <c r="LAA565" s="0"/>
      <c r="LAB565" s="0"/>
      <c r="LAC565" s="0"/>
      <c r="LAD565" s="0"/>
      <c r="LAE565" s="0"/>
      <c r="LAF565" s="0"/>
      <c r="LAG565" s="0"/>
      <c r="LAH565" s="0"/>
      <c r="LAI565" s="0"/>
      <c r="LAJ565" s="0"/>
      <c r="LAK565" s="0"/>
      <c r="LAL565" s="0"/>
      <c r="LAM565" s="0"/>
      <c r="LAN565" s="0"/>
      <c r="LAO565" s="0"/>
      <c r="LAP565" s="0"/>
      <c r="LAQ565" s="0"/>
      <c r="LAR565" s="0"/>
      <c r="LAS565" s="0"/>
      <c r="LAT565" s="0"/>
      <c r="LAU565" s="0"/>
      <c r="LAV565" s="0"/>
      <c r="LAW565" s="0"/>
      <c r="LAX565" s="0"/>
      <c r="LAY565" s="0"/>
      <c r="LAZ565" s="0"/>
      <c r="LBA565" s="0"/>
      <c r="LBB565" s="0"/>
      <c r="LBC565" s="0"/>
      <c r="LBD565" s="0"/>
      <c r="LBE565" s="0"/>
      <c r="LBF565" s="0"/>
      <c r="LBG565" s="0"/>
      <c r="LBH565" s="0"/>
      <c r="LBI565" s="0"/>
      <c r="LBJ565" s="0"/>
      <c r="LBK565" s="0"/>
      <c r="LBL565" s="0"/>
      <c r="LBM565" s="0"/>
      <c r="LBN565" s="0"/>
      <c r="LBO565" s="0"/>
      <c r="LBP565" s="0"/>
      <c r="LBQ565" s="0"/>
      <c r="LBR565" s="0"/>
      <c r="LBS565" s="0"/>
      <c r="LBT565" s="0"/>
      <c r="LBU565" s="0"/>
      <c r="LBV565" s="0"/>
      <c r="LBW565" s="0"/>
      <c r="LBX565" s="0"/>
      <c r="LBY565" s="0"/>
      <c r="LBZ565" s="0"/>
      <c r="LCA565" s="0"/>
      <c r="LCB565" s="0"/>
      <c r="LCC565" s="0"/>
      <c r="LCD565" s="0"/>
      <c r="LCE565" s="0"/>
      <c r="LCF565" s="0"/>
      <c r="LCG565" s="0"/>
      <c r="LCH565" s="0"/>
      <c r="LCI565" s="0"/>
      <c r="LCJ565" s="0"/>
      <c r="LCK565" s="0"/>
      <c r="LCL565" s="0"/>
      <c r="LCM565" s="0"/>
      <c r="LCN565" s="0"/>
      <c r="LCO565" s="0"/>
      <c r="LCP565" s="0"/>
      <c r="LCQ565" s="0"/>
      <c r="LCR565" s="0"/>
      <c r="LCS565" s="0"/>
      <c r="LCT565" s="0"/>
      <c r="LCU565" s="0"/>
      <c r="LCV565" s="0"/>
      <c r="LCW565" s="0"/>
      <c r="LCX565" s="0"/>
      <c r="LCY565" s="0"/>
      <c r="LCZ565" s="0"/>
      <c r="LDA565" s="0"/>
      <c r="LDB565" s="0"/>
      <c r="LDC565" s="0"/>
      <c r="LDD565" s="0"/>
      <c r="LDE565" s="0"/>
      <c r="LDF565" s="0"/>
      <c r="LDG565" s="0"/>
      <c r="LDH565" s="0"/>
      <c r="LDI565" s="0"/>
      <c r="LDJ565" s="0"/>
      <c r="LDK565" s="0"/>
      <c r="LDL565" s="0"/>
      <c r="LDM565" s="0"/>
      <c r="LDN565" s="0"/>
      <c r="LDO565" s="0"/>
      <c r="LDP565" s="0"/>
      <c r="LDQ565" s="0"/>
      <c r="LDR565" s="0"/>
      <c r="LDS565" s="0"/>
      <c r="LDT565" s="0"/>
      <c r="LDU565" s="0"/>
      <c r="LDV565" s="0"/>
      <c r="LDW565" s="0"/>
      <c r="LDX565" s="0"/>
      <c r="LDY565" s="0"/>
      <c r="LDZ565" s="0"/>
      <c r="LEA565" s="0"/>
      <c r="LEB565" s="0"/>
      <c r="LEC565" s="0"/>
      <c r="LED565" s="0"/>
      <c r="LEE565" s="0"/>
      <c r="LEF565" s="0"/>
      <c r="LEG565" s="0"/>
      <c r="LEH565" s="0"/>
      <c r="LEI565" s="0"/>
      <c r="LEJ565" s="0"/>
      <c r="LEK565" s="0"/>
      <c r="LEL565" s="0"/>
      <c r="LEM565" s="0"/>
      <c r="LEN565" s="0"/>
      <c r="LEO565" s="0"/>
      <c r="LEP565" s="0"/>
      <c r="LEQ565" s="0"/>
      <c r="LER565" s="0"/>
      <c r="LES565" s="0"/>
      <c r="LET565" s="0"/>
      <c r="LEU565" s="0"/>
      <c r="LEV565" s="0"/>
      <c r="LEW565" s="0"/>
      <c r="LEX565" s="0"/>
      <c r="LEY565" s="0"/>
      <c r="LEZ565" s="0"/>
      <c r="LFA565" s="0"/>
      <c r="LFB565" s="0"/>
      <c r="LFC565" s="0"/>
      <c r="LFD565" s="0"/>
      <c r="LFE565" s="0"/>
      <c r="LFF565" s="0"/>
      <c r="LFG565" s="0"/>
      <c r="LFH565" s="0"/>
      <c r="LFI565" s="0"/>
      <c r="LFJ565" s="0"/>
      <c r="LFK565" s="0"/>
      <c r="LFL565" s="0"/>
      <c r="LFM565" s="0"/>
      <c r="LFN565" s="0"/>
      <c r="LFO565" s="0"/>
      <c r="LFP565" s="0"/>
      <c r="LFQ565" s="0"/>
      <c r="LFR565" s="0"/>
      <c r="LFS565" s="0"/>
      <c r="LFT565" s="0"/>
      <c r="LFU565" s="0"/>
      <c r="LFV565" s="0"/>
      <c r="LFW565" s="0"/>
      <c r="LFX565" s="0"/>
      <c r="LFY565" s="0"/>
      <c r="LFZ565" s="0"/>
      <c r="LGA565" s="0"/>
      <c r="LGB565" s="0"/>
      <c r="LGC565" s="0"/>
      <c r="LGD565" s="0"/>
      <c r="LGE565" s="0"/>
      <c r="LGF565" s="0"/>
      <c r="LGG565" s="0"/>
      <c r="LGH565" s="0"/>
      <c r="LGI565" s="0"/>
      <c r="LGJ565" s="0"/>
      <c r="LGK565" s="0"/>
      <c r="LGL565" s="0"/>
      <c r="LGM565" s="0"/>
      <c r="LGN565" s="0"/>
      <c r="LGO565" s="0"/>
      <c r="LGP565" s="0"/>
      <c r="LGQ565" s="0"/>
      <c r="LGR565" s="0"/>
      <c r="LGS565" s="0"/>
      <c r="LGT565" s="0"/>
      <c r="LGU565" s="0"/>
      <c r="LGV565" s="0"/>
      <c r="LGW565" s="0"/>
      <c r="LGX565" s="0"/>
      <c r="LGY565" s="0"/>
      <c r="LGZ565" s="0"/>
      <c r="LHA565" s="0"/>
      <c r="LHB565" s="0"/>
      <c r="LHC565" s="0"/>
      <c r="LHD565" s="0"/>
      <c r="LHE565" s="0"/>
      <c r="LHF565" s="0"/>
      <c r="LHG565" s="0"/>
      <c r="LHH565" s="0"/>
      <c r="LHI565" s="0"/>
      <c r="LHJ565" s="0"/>
      <c r="LHK565" s="0"/>
      <c r="LHL565" s="0"/>
      <c r="LHM565" s="0"/>
      <c r="LHN565" s="0"/>
      <c r="LHO565" s="0"/>
      <c r="LHP565" s="0"/>
      <c r="LHQ565" s="0"/>
      <c r="LHR565" s="0"/>
      <c r="LHS565" s="0"/>
      <c r="LHT565" s="0"/>
      <c r="LHU565" s="0"/>
      <c r="LHV565" s="0"/>
      <c r="LHW565" s="0"/>
      <c r="LHX565" s="0"/>
      <c r="LHY565" s="0"/>
      <c r="LHZ565" s="0"/>
      <c r="LIA565" s="0"/>
      <c r="LIB565" s="0"/>
      <c r="LIC565" s="0"/>
      <c r="LID565" s="0"/>
      <c r="LIE565" s="0"/>
      <c r="LIF565" s="0"/>
      <c r="LIG565" s="0"/>
      <c r="LIH565" s="0"/>
      <c r="LII565" s="0"/>
      <c r="LIJ565" s="0"/>
      <c r="LIK565" s="0"/>
      <c r="LIL565" s="0"/>
      <c r="LIM565" s="0"/>
      <c r="LIN565" s="0"/>
      <c r="LIO565" s="0"/>
      <c r="LIP565" s="0"/>
      <c r="LIQ565" s="0"/>
      <c r="LIR565" s="0"/>
      <c r="LIS565" s="0"/>
      <c r="LIT565" s="0"/>
      <c r="LIU565" s="0"/>
      <c r="LIV565" s="0"/>
      <c r="LIW565" s="0"/>
      <c r="LIX565" s="0"/>
      <c r="LIY565" s="0"/>
      <c r="LIZ565" s="0"/>
      <c r="LJA565" s="0"/>
      <c r="LJB565" s="0"/>
      <c r="LJC565" s="0"/>
      <c r="LJD565" s="0"/>
      <c r="LJE565" s="0"/>
      <c r="LJF565" s="0"/>
      <c r="LJG565" s="0"/>
      <c r="LJH565" s="0"/>
      <c r="LJI565" s="0"/>
      <c r="LJJ565" s="0"/>
      <c r="LJK565" s="0"/>
      <c r="LJL565" s="0"/>
      <c r="LJM565" s="0"/>
      <c r="LJN565" s="0"/>
      <c r="LJO565" s="0"/>
      <c r="LJP565" s="0"/>
      <c r="LJQ565" s="0"/>
      <c r="LJR565" s="0"/>
      <c r="LJS565" s="0"/>
      <c r="LJT565" s="0"/>
      <c r="LJU565" s="0"/>
      <c r="LJV565" s="0"/>
      <c r="LJW565" s="0"/>
      <c r="LJX565" s="0"/>
      <c r="LJY565" s="0"/>
      <c r="LJZ565" s="0"/>
      <c r="LKA565" s="0"/>
      <c r="LKB565" s="0"/>
      <c r="LKC565" s="0"/>
      <c r="LKD565" s="0"/>
      <c r="LKE565" s="0"/>
      <c r="LKF565" s="0"/>
      <c r="LKG565" s="0"/>
      <c r="LKH565" s="0"/>
      <c r="LKI565" s="0"/>
      <c r="LKJ565" s="0"/>
      <c r="LKK565" s="0"/>
      <c r="LKL565" s="0"/>
      <c r="LKM565" s="0"/>
      <c r="LKN565" s="0"/>
      <c r="LKO565" s="0"/>
      <c r="LKP565" s="0"/>
      <c r="LKQ565" s="0"/>
      <c r="LKR565" s="0"/>
      <c r="LKS565" s="0"/>
      <c r="LKT565" s="0"/>
      <c r="LKU565" s="0"/>
      <c r="LKV565" s="0"/>
      <c r="LKW565" s="0"/>
      <c r="LKX565" s="0"/>
      <c r="LKY565" s="0"/>
      <c r="LKZ565" s="0"/>
      <c r="LLA565" s="0"/>
      <c r="LLB565" s="0"/>
      <c r="LLC565" s="0"/>
      <c r="LLD565" s="0"/>
      <c r="LLE565" s="0"/>
      <c r="LLF565" s="0"/>
      <c r="LLG565" s="0"/>
      <c r="LLH565" s="0"/>
      <c r="LLI565" s="0"/>
      <c r="LLJ565" s="0"/>
      <c r="LLK565" s="0"/>
      <c r="LLL565" s="0"/>
      <c r="LLM565" s="0"/>
      <c r="LLN565" s="0"/>
      <c r="LLO565" s="0"/>
      <c r="LLP565" s="0"/>
      <c r="LLQ565" s="0"/>
      <c r="LLR565" s="0"/>
      <c r="LLS565" s="0"/>
      <c r="LLT565" s="0"/>
      <c r="LLU565" s="0"/>
      <c r="LLV565" s="0"/>
      <c r="LLW565" s="0"/>
      <c r="LLX565" s="0"/>
      <c r="LLY565" s="0"/>
      <c r="LLZ565" s="0"/>
      <c r="LMA565" s="0"/>
      <c r="LMB565" s="0"/>
      <c r="LMC565" s="0"/>
      <c r="LMD565" s="0"/>
      <c r="LME565" s="0"/>
      <c r="LMF565" s="0"/>
      <c r="LMG565" s="0"/>
      <c r="LMH565" s="0"/>
      <c r="LMI565" s="0"/>
      <c r="LMJ565" s="0"/>
      <c r="LMK565" s="0"/>
      <c r="LML565" s="0"/>
      <c r="LMM565" s="0"/>
      <c r="LMN565" s="0"/>
      <c r="LMO565" s="0"/>
      <c r="LMP565" s="0"/>
      <c r="LMQ565" s="0"/>
      <c r="LMR565" s="0"/>
      <c r="LMS565" s="0"/>
      <c r="LMT565" s="0"/>
      <c r="LMU565" s="0"/>
      <c r="LMV565" s="0"/>
      <c r="LMW565" s="0"/>
      <c r="LMX565" s="0"/>
      <c r="LMY565" s="0"/>
      <c r="LMZ565" s="0"/>
      <c r="LNA565" s="0"/>
      <c r="LNB565" s="0"/>
      <c r="LNC565" s="0"/>
      <c r="LND565" s="0"/>
      <c r="LNE565" s="0"/>
      <c r="LNF565" s="0"/>
      <c r="LNG565" s="0"/>
      <c r="LNH565" s="0"/>
      <c r="LNI565" s="0"/>
      <c r="LNJ565" s="0"/>
      <c r="LNK565" s="0"/>
      <c r="LNL565" s="0"/>
      <c r="LNM565" s="0"/>
      <c r="LNN565" s="0"/>
      <c r="LNO565" s="0"/>
      <c r="LNP565" s="0"/>
      <c r="LNQ565" s="0"/>
      <c r="LNR565" s="0"/>
      <c r="LNS565" s="0"/>
      <c r="LNT565" s="0"/>
      <c r="LNU565" s="0"/>
      <c r="LNV565" s="0"/>
      <c r="LNW565" s="0"/>
      <c r="LNX565" s="0"/>
      <c r="LNY565" s="0"/>
      <c r="LNZ565" s="0"/>
      <c r="LOA565" s="0"/>
      <c r="LOB565" s="0"/>
      <c r="LOC565" s="0"/>
      <c r="LOD565" s="0"/>
      <c r="LOE565" s="0"/>
      <c r="LOF565" s="0"/>
      <c r="LOG565" s="0"/>
      <c r="LOH565" s="0"/>
      <c r="LOI565" s="0"/>
      <c r="LOJ565" s="0"/>
      <c r="LOK565" s="0"/>
      <c r="LOL565" s="0"/>
      <c r="LOM565" s="0"/>
      <c r="LON565" s="0"/>
      <c r="LOO565" s="0"/>
      <c r="LOP565" s="0"/>
      <c r="LOQ565" s="0"/>
      <c r="LOR565" s="0"/>
      <c r="LOS565" s="0"/>
      <c r="LOT565" s="0"/>
      <c r="LOU565" s="0"/>
      <c r="LOV565" s="0"/>
      <c r="LOW565" s="0"/>
      <c r="LOX565" s="0"/>
      <c r="LOY565" s="0"/>
      <c r="LOZ565" s="0"/>
      <c r="LPA565" s="0"/>
      <c r="LPB565" s="0"/>
      <c r="LPC565" s="0"/>
      <c r="LPD565" s="0"/>
      <c r="LPE565" s="0"/>
      <c r="LPF565" s="0"/>
      <c r="LPG565" s="0"/>
      <c r="LPH565" s="0"/>
      <c r="LPI565" s="0"/>
      <c r="LPJ565" s="0"/>
      <c r="LPK565" s="0"/>
      <c r="LPL565" s="0"/>
      <c r="LPM565" s="0"/>
      <c r="LPN565" s="0"/>
      <c r="LPO565" s="0"/>
      <c r="LPP565" s="0"/>
      <c r="LPQ565" s="0"/>
      <c r="LPR565" s="0"/>
      <c r="LPS565" s="0"/>
      <c r="LPT565" s="0"/>
      <c r="LPU565" s="0"/>
      <c r="LPV565" s="0"/>
      <c r="LPW565" s="0"/>
      <c r="LPX565" s="0"/>
      <c r="LPY565" s="0"/>
      <c r="LPZ565" s="0"/>
      <c r="LQA565" s="0"/>
      <c r="LQB565" s="0"/>
      <c r="LQC565" s="0"/>
      <c r="LQD565" s="0"/>
      <c r="LQE565" s="0"/>
      <c r="LQF565" s="0"/>
      <c r="LQG565" s="0"/>
      <c r="LQH565" s="0"/>
      <c r="LQI565" s="0"/>
      <c r="LQJ565" s="0"/>
      <c r="LQK565" s="0"/>
      <c r="LQL565" s="0"/>
      <c r="LQM565" s="0"/>
      <c r="LQN565" s="0"/>
      <c r="LQO565" s="0"/>
      <c r="LQP565" s="0"/>
      <c r="LQQ565" s="0"/>
      <c r="LQR565" s="0"/>
      <c r="LQS565" s="0"/>
      <c r="LQT565" s="0"/>
      <c r="LQU565" s="0"/>
      <c r="LQV565" s="0"/>
      <c r="LQW565" s="0"/>
      <c r="LQX565" s="0"/>
      <c r="LQY565" s="0"/>
      <c r="LQZ565" s="0"/>
      <c r="LRA565" s="0"/>
      <c r="LRB565" s="0"/>
      <c r="LRC565" s="0"/>
      <c r="LRD565" s="0"/>
      <c r="LRE565" s="0"/>
      <c r="LRF565" s="0"/>
      <c r="LRG565" s="0"/>
      <c r="LRH565" s="0"/>
      <c r="LRI565" s="0"/>
      <c r="LRJ565" s="0"/>
      <c r="LRK565" s="0"/>
      <c r="LRL565" s="0"/>
      <c r="LRM565" s="0"/>
      <c r="LRN565" s="0"/>
      <c r="LRO565" s="0"/>
      <c r="LRP565" s="0"/>
      <c r="LRQ565" s="0"/>
      <c r="LRR565" s="0"/>
      <c r="LRS565" s="0"/>
      <c r="LRT565" s="0"/>
      <c r="LRU565" s="0"/>
      <c r="LRV565" s="0"/>
      <c r="LRW565" s="0"/>
      <c r="LRX565" s="0"/>
      <c r="LRY565" s="0"/>
      <c r="LRZ565" s="0"/>
      <c r="LSA565" s="0"/>
      <c r="LSB565" s="0"/>
      <c r="LSC565" s="0"/>
      <c r="LSD565" s="0"/>
      <c r="LSE565" s="0"/>
      <c r="LSF565" s="0"/>
      <c r="LSG565" s="0"/>
      <c r="LSH565" s="0"/>
      <c r="LSI565" s="0"/>
      <c r="LSJ565" s="0"/>
      <c r="LSK565" s="0"/>
      <c r="LSL565" s="0"/>
      <c r="LSM565" s="0"/>
      <c r="LSN565" s="0"/>
      <c r="LSO565" s="0"/>
      <c r="LSP565" s="0"/>
      <c r="LSQ565" s="0"/>
      <c r="LSR565" s="0"/>
      <c r="LSS565" s="0"/>
      <c r="LST565" s="0"/>
      <c r="LSU565" s="0"/>
      <c r="LSV565" s="0"/>
      <c r="LSW565" s="0"/>
      <c r="LSX565" s="0"/>
      <c r="LSY565" s="0"/>
      <c r="LSZ565" s="0"/>
      <c r="LTA565" s="0"/>
      <c r="LTB565" s="0"/>
      <c r="LTC565" s="0"/>
      <c r="LTD565" s="0"/>
      <c r="LTE565" s="0"/>
      <c r="LTF565" s="0"/>
      <c r="LTG565" s="0"/>
      <c r="LTH565" s="0"/>
      <c r="LTI565" s="0"/>
      <c r="LTJ565" s="0"/>
      <c r="LTK565" s="0"/>
      <c r="LTL565" s="0"/>
      <c r="LTM565" s="0"/>
      <c r="LTN565" s="0"/>
      <c r="LTO565" s="0"/>
      <c r="LTP565" s="0"/>
      <c r="LTQ565" s="0"/>
      <c r="LTR565" s="0"/>
      <c r="LTS565" s="0"/>
      <c r="LTT565" s="0"/>
      <c r="LTU565" s="0"/>
      <c r="LTV565" s="0"/>
      <c r="LTW565" s="0"/>
      <c r="LTX565" s="0"/>
      <c r="LTY565" s="0"/>
      <c r="LTZ565" s="0"/>
      <c r="LUA565" s="0"/>
      <c r="LUB565" s="0"/>
      <c r="LUC565" s="0"/>
      <c r="LUD565" s="0"/>
      <c r="LUE565" s="0"/>
      <c r="LUF565" s="0"/>
      <c r="LUG565" s="0"/>
      <c r="LUH565" s="0"/>
      <c r="LUI565" s="0"/>
      <c r="LUJ565" s="0"/>
      <c r="LUK565" s="0"/>
      <c r="LUL565" s="0"/>
      <c r="LUM565" s="0"/>
      <c r="LUN565" s="0"/>
      <c r="LUO565" s="0"/>
      <c r="LUP565" s="0"/>
      <c r="LUQ565" s="0"/>
      <c r="LUR565" s="0"/>
      <c r="LUS565" s="0"/>
      <c r="LUT565" s="0"/>
      <c r="LUU565" s="0"/>
      <c r="LUV565" s="0"/>
      <c r="LUW565" s="0"/>
      <c r="LUX565" s="0"/>
      <c r="LUY565" s="0"/>
      <c r="LUZ565" s="0"/>
      <c r="LVA565" s="0"/>
      <c r="LVB565" s="0"/>
      <c r="LVC565" s="0"/>
      <c r="LVD565" s="0"/>
      <c r="LVE565" s="0"/>
      <c r="LVF565" s="0"/>
      <c r="LVG565" s="0"/>
      <c r="LVH565" s="0"/>
      <c r="LVI565" s="0"/>
      <c r="LVJ565" s="0"/>
      <c r="LVK565" s="0"/>
      <c r="LVL565" s="0"/>
      <c r="LVM565" s="0"/>
      <c r="LVN565" s="0"/>
      <c r="LVO565" s="0"/>
      <c r="LVP565" s="0"/>
      <c r="LVQ565" s="0"/>
      <c r="LVR565" s="0"/>
      <c r="LVS565" s="0"/>
      <c r="LVT565" s="0"/>
      <c r="LVU565" s="0"/>
      <c r="LVV565" s="0"/>
      <c r="LVW565" s="0"/>
      <c r="LVX565" s="0"/>
      <c r="LVY565" s="0"/>
      <c r="LVZ565" s="0"/>
      <c r="LWA565" s="0"/>
      <c r="LWB565" s="0"/>
      <c r="LWC565" s="0"/>
      <c r="LWD565" s="0"/>
      <c r="LWE565" s="0"/>
      <c r="LWF565" s="0"/>
      <c r="LWG565" s="0"/>
      <c r="LWH565" s="0"/>
      <c r="LWI565" s="0"/>
      <c r="LWJ565" s="0"/>
      <c r="LWK565" s="0"/>
      <c r="LWL565" s="0"/>
      <c r="LWM565" s="0"/>
      <c r="LWN565" s="0"/>
      <c r="LWO565" s="0"/>
      <c r="LWP565" s="0"/>
      <c r="LWQ565" s="0"/>
      <c r="LWR565" s="0"/>
      <c r="LWS565" s="0"/>
      <c r="LWT565" s="0"/>
      <c r="LWU565" s="0"/>
      <c r="LWV565" s="0"/>
      <c r="LWW565" s="0"/>
      <c r="LWX565" s="0"/>
      <c r="LWY565" s="0"/>
      <c r="LWZ565" s="0"/>
      <c r="LXA565" s="0"/>
      <c r="LXB565" s="0"/>
      <c r="LXC565" s="0"/>
      <c r="LXD565" s="0"/>
      <c r="LXE565" s="0"/>
      <c r="LXF565" s="0"/>
      <c r="LXG565" s="0"/>
      <c r="LXH565" s="0"/>
      <c r="LXI565" s="0"/>
      <c r="LXJ565" s="0"/>
      <c r="LXK565" s="0"/>
      <c r="LXL565" s="0"/>
      <c r="LXM565" s="0"/>
      <c r="LXN565" s="0"/>
      <c r="LXO565" s="0"/>
      <c r="LXP565" s="0"/>
      <c r="LXQ565" s="0"/>
      <c r="LXR565" s="0"/>
      <c r="LXS565" s="0"/>
      <c r="LXT565" s="0"/>
      <c r="LXU565" s="0"/>
      <c r="LXV565" s="0"/>
      <c r="LXW565" s="0"/>
      <c r="LXX565" s="0"/>
      <c r="LXY565" s="0"/>
      <c r="LXZ565" s="0"/>
      <c r="LYA565" s="0"/>
      <c r="LYB565" s="0"/>
      <c r="LYC565" s="0"/>
      <c r="LYD565" s="0"/>
      <c r="LYE565" s="0"/>
      <c r="LYF565" s="0"/>
      <c r="LYG565" s="0"/>
      <c r="LYH565" s="0"/>
      <c r="LYI565" s="0"/>
      <c r="LYJ565" s="0"/>
      <c r="LYK565" s="0"/>
      <c r="LYL565" s="0"/>
      <c r="LYM565" s="0"/>
      <c r="LYN565" s="0"/>
      <c r="LYO565" s="0"/>
      <c r="LYP565" s="0"/>
      <c r="LYQ565" s="0"/>
      <c r="LYR565" s="0"/>
      <c r="LYS565" s="0"/>
      <c r="LYT565" s="0"/>
      <c r="LYU565" s="0"/>
      <c r="LYV565" s="0"/>
      <c r="LYW565" s="0"/>
      <c r="LYX565" s="0"/>
      <c r="LYY565" s="0"/>
      <c r="LYZ565" s="0"/>
      <c r="LZA565" s="0"/>
      <c r="LZB565" s="0"/>
      <c r="LZC565" s="0"/>
      <c r="LZD565" s="0"/>
      <c r="LZE565" s="0"/>
      <c r="LZF565" s="0"/>
      <c r="LZG565" s="0"/>
      <c r="LZH565" s="0"/>
      <c r="LZI565" s="0"/>
      <c r="LZJ565" s="0"/>
      <c r="LZK565" s="0"/>
      <c r="LZL565" s="0"/>
      <c r="LZM565" s="0"/>
      <c r="LZN565" s="0"/>
      <c r="LZO565" s="0"/>
      <c r="LZP565" s="0"/>
      <c r="LZQ565" s="0"/>
      <c r="LZR565" s="0"/>
      <c r="LZS565" s="0"/>
      <c r="LZT565" s="0"/>
      <c r="LZU565" s="0"/>
      <c r="LZV565" s="0"/>
      <c r="LZW565" s="0"/>
      <c r="LZX565" s="0"/>
      <c r="LZY565" s="0"/>
      <c r="LZZ565" s="0"/>
      <c r="MAA565" s="0"/>
      <c r="MAB565" s="0"/>
      <c r="MAC565" s="0"/>
      <c r="MAD565" s="0"/>
      <c r="MAE565" s="0"/>
      <c r="MAF565" s="0"/>
      <c r="MAG565" s="0"/>
      <c r="MAH565" s="0"/>
      <c r="MAI565" s="0"/>
      <c r="MAJ565" s="0"/>
      <c r="MAK565" s="0"/>
      <c r="MAL565" s="0"/>
      <c r="MAM565" s="0"/>
      <c r="MAN565" s="0"/>
      <c r="MAO565" s="0"/>
      <c r="MAP565" s="0"/>
      <c r="MAQ565" s="0"/>
      <c r="MAR565" s="0"/>
      <c r="MAS565" s="0"/>
      <c r="MAT565" s="0"/>
      <c r="MAU565" s="0"/>
      <c r="MAV565" s="0"/>
      <c r="MAW565" s="0"/>
      <c r="MAX565" s="0"/>
      <c r="MAY565" s="0"/>
      <c r="MAZ565" s="0"/>
      <c r="MBA565" s="0"/>
      <c r="MBB565" s="0"/>
      <c r="MBC565" s="0"/>
      <c r="MBD565" s="0"/>
      <c r="MBE565" s="0"/>
      <c r="MBF565" s="0"/>
      <c r="MBG565" s="0"/>
      <c r="MBH565" s="0"/>
      <c r="MBI565" s="0"/>
      <c r="MBJ565" s="0"/>
      <c r="MBK565" s="0"/>
      <c r="MBL565" s="0"/>
      <c r="MBM565" s="0"/>
      <c r="MBN565" s="0"/>
      <c r="MBO565" s="0"/>
      <c r="MBP565" s="0"/>
      <c r="MBQ565" s="0"/>
      <c r="MBR565" s="0"/>
      <c r="MBS565" s="0"/>
      <c r="MBT565" s="0"/>
      <c r="MBU565" s="0"/>
      <c r="MBV565" s="0"/>
      <c r="MBW565" s="0"/>
      <c r="MBX565" s="0"/>
      <c r="MBY565" s="0"/>
      <c r="MBZ565" s="0"/>
      <c r="MCA565" s="0"/>
      <c r="MCB565" s="0"/>
      <c r="MCC565" s="0"/>
      <c r="MCD565" s="0"/>
      <c r="MCE565" s="0"/>
      <c r="MCF565" s="0"/>
      <c r="MCG565" s="0"/>
      <c r="MCH565" s="0"/>
      <c r="MCI565" s="0"/>
      <c r="MCJ565" s="0"/>
      <c r="MCK565" s="0"/>
      <c r="MCL565" s="0"/>
      <c r="MCM565" s="0"/>
      <c r="MCN565" s="0"/>
      <c r="MCO565" s="0"/>
      <c r="MCP565" s="0"/>
      <c r="MCQ565" s="0"/>
      <c r="MCR565" s="0"/>
      <c r="MCS565" s="0"/>
      <c r="MCT565" s="0"/>
      <c r="MCU565" s="0"/>
      <c r="MCV565" s="0"/>
      <c r="MCW565" s="0"/>
      <c r="MCX565" s="0"/>
      <c r="MCY565" s="0"/>
      <c r="MCZ565" s="0"/>
      <c r="MDA565" s="0"/>
      <c r="MDB565" s="0"/>
      <c r="MDC565" s="0"/>
      <c r="MDD565" s="0"/>
      <c r="MDE565" s="0"/>
      <c r="MDF565" s="0"/>
      <c r="MDG565" s="0"/>
      <c r="MDH565" s="0"/>
      <c r="MDI565" s="0"/>
      <c r="MDJ565" s="0"/>
      <c r="MDK565" s="0"/>
      <c r="MDL565" s="0"/>
      <c r="MDM565" s="0"/>
      <c r="MDN565" s="0"/>
      <c r="MDO565" s="0"/>
      <c r="MDP565" s="0"/>
      <c r="MDQ565" s="0"/>
      <c r="MDR565" s="0"/>
      <c r="MDS565" s="0"/>
      <c r="MDT565" s="0"/>
      <c r="MDU565" s="0"/>
      <c r="MDV565" s="0"/>
      <c r="MDW565" s="0"/>
      <c r="MDX565" s="0"/>
      <c r="MDY565" s="0"/>
      <c r="MDZ565" s="0"/>
      <c r="MEA565" s="0"/>
      <c r="MEB565" s="0"/>
      <c r="MEC565" s="0"/>
      <c r="MED565" s="0"/>
      <c r="MEE565" s="0"/>
      <c r="MEF565" s="0"/>
      <c r="MEG565" s="0"/>
      <c r="MEH565" s="0"/>
      <c r="MEI565" s="0"/>
      <c r="MEJ565" s="0"/>
      <c r="MEK565" s="0"/>
      <c r="MEL565" s="0"/>
      <c r="MEM565" s="0"/>
      <c r="MEN565" s="0"/>
      <c r="MEO565" s="0"/>
      <c r="MEP565" s="0"/>
      <c r="MEQ565" s="0"/>
      <c r="MER565" s="0"/>
      <c r="MES565" s="0"/>
      <c r="MET565" s="0"/>
      <c r="MEU565" s="0"/>
      <c r="MEV565" s="0"/>
      <c r="MEW565" s="0"/>
      <c r="MEX565" s="0"/>
      <c r="MEY565" s="0"/>
      <c r="MEZ565" s="0"/>
      <c r="MFA565" s="0"/>
      <c r="MFB565" s="0"/>
      <c r="MFC565" s="0"/>
      <c r="MFD565" s="0"/>
      <c r="MFE565" s="0"/>
      <c r="MFF565" s="0"/>
      <c r="MFG565" s="0"/>
      <c r="MFH565" s="0"/>
      <c r="MFI565" s="0"/>
      <c r="MFJ565" s="0"/>
      <c r="MFK565" s="0"/>
      <c r="MFL565" s="0"/>
      <c r="MFM565" s="0"/>
      <c r="MFN565" s="0"/>
      <c r="MFO565" s="0"/>
      <c r="MFP565" s="0"/>
      <c r="MFQ565" s="0"/>
      <c r="MFR565" s="0"/>
      <c r="MFS565" s="0"/>
      <c r="MFT565" s="0"/>
      <c r="MFU565" s="0"/>
      <c r="MFV565" s="0"/>
      <c r="MFW565" s="0"/>
      <c r="MFX565" s="0"/>
      <c r="MFY565" s="0"/>
      <c r="MFZ565" s="0"/>
      <c r="MGA565" s="0"/>
      <c r="MGB565" s="0"/>
      <c r="MGC565" s="0"/>
      <c r="MGD565" s="0"/>
      <c r="MGE565" s="0"/>
      <c r="MGF565" s="0"/>
      <c r="MGG565" s="0"/>
      <c r="MGH565" s="0"/>
      <c r="MGI565" s="0"/>
      <c r="MGJ565" s="0"/>
      <c r="MGK565" s="0"/>
      <c r="MGL565" s="0"/>
      <c r="MGM565" s="0"/>
      <c r="MGN565" s="0"/>
      <c r="MGO565" s="0"/>
      <c r="MGP565" s="0"/>
      <c r="MGQ565" s="0"/>
      <c r="MGR565" s="0"/>
      <c r="MGS565" s="0"/>
      <c r="MGT565" s="0"/>
      <c r="MGU565" s="0"/>
      <c r="MGV565" s="0"/>
      <c r="MGW565" s="0"/>
      <c r="MGX565" s="0"/>
      <c r="MGY565" s="0"/>
      <c r="MGZ565" s="0"/>
      <c r="MHA565" s="0"/>
      <c r="MHB565" s="0"/>
      <c r="MHC565" s="0"/>
      <c r="MHD565" s="0"/>
      <c r="MHE565" s="0"/>
      <c r="MHF565" s="0"/>
      <c r="MHG565" s="0"/>
      <c r="MHH565" s="0"/>
      <c r="MHI565" s="0"/>
      <c r="MHJ565" s="0"/>
      <c r="MHK565" s="0"/>
      <c r="MHL565" s="0"/>
      <c r="MHM565" s="0"/>
      <c r="MHN565" s="0"/>
      <c r="MHO565" s="0"/>
      <c r="MHP565" s="0"/>
      <c r="MHQ565" s="0"/>
      <c r="MHR565" s="0"/>
      <c r="MHS565" s="0"/>
      <c r="MHT565" s="0"/>
      <c r="MHU565" s="0"/>
      <c r="MHV565" s="0"/>
      <c r="MHW565" s="0"/>
      <c r="MHX565" s="0"/>
      <c r="MHY565" s="0"/>
      <c r="MHZ565" s="0"/>
      <c r="MIA565" s="0"/>
      <c r="MIB565" s="0"/>
      <c r="MIC565" s="0"/>
      <c r="MID565" s="0"/>
      <c r="MIE565" s="0"/>
      <c r="MIF565" s="0"/>
      <c r="MIG565" s="0"/>
      <c r="MIH565" s="0"/>
      <c r="MII565" s="0"/>
      <c r="MIJ565" s="0"/>
      <c r="MIK565" s="0"/>
      <c r="MIL565" s="0"/>
      <c r="MIM565" s="0"/>
      <c r="MIN565" s="0"/>
      <c r="MIO565" s="0"/>
      <c r="MIP565" s="0"/>
      <c r="MIQ565" s="0"/>
      <c r="MIR565" s="0"/>
      <c r="MIS565" s="0"/>
      <c r="MIT565" s="0"/>
      <c r="MIU565" s="0"/>
      <c r="MIV565" s="0"/>
      <c r="MIW565" s="0"/>
      <c r="MIX565" s="0"/>
      <c r="MIY565" s="0"/>
      <c r="MIZ565" s="0"/>
      <c r="MJA565" s="0"/>
      <c r="MJB565" s="0"/>
      <c r="MJC565" s="0"/>
      <c r="MJD565" s="0"/>
      <c r="MJE565" s="0"/>
      <c r="MJF565" s="0"/>
      <c r="MJG565" s="0"/>
      <c r="MJH565" s="0"/>
      <c r="MJI565" s="0"/>
      <c r="MJJ565" s="0"/>
      <c r="MJK565" s="0"/>
      <c r="MJL565" s="0"/>
      <c r="MJM565" s="0"/>
      <c r="MJN565" s="0"/>
      <c r="MJO565" s="0"/>
      <c r="MJP565" s="0"/>
      <c r="MJQ565" s="0"/>
      <c r="MJR565" s="0"/>
      <c r="MJS565" s="0"/>
      <c r="MJT565" s="0"/>
      <c r="MJU565" s="0"/>
      <c r="MJV565" s="0"/>
      <c r="MJW565" s="0"/>
      <c r="MJX565" s="0"/>
      <c r="MJY565" s="0"/>
      <c r="MJZ565" s="0"/>
      <c r="MKA565" s="0"/>
      <c r="MKB565" s="0"/>
      <c r="MKC565" s="0"/>
      <c r="MKD565" s="0"/>
      <c r="MKE565" s="0"/>
      <c r="MKF565" s="0"/>
      <c r="MKG565" s="0"/>
      <c r="MKH565" s="0"/>
      <c r="MKI565" s="0"/>
      <c r="MKJ565" s="0"/>
      <c r="MKK565" s="0"/>
      <c r="MKL565" s="0"/>
      <c r="MKM565" s="0"/>
      <c r="MKN565" s="0"/>
      <c r="MKO565" s="0"/>
      <c r="MKP565" s="0"/>
      <c r="MKQ565" s="0"/>
      <c r="MKR565" s="0"/>
      <c r="MKS565" s="0"/>
      <c r="MKT565" s="0"/>
      <c r="MKU565" s="0"/>
      <c r="MKV565" s="0"/>
      <c r="MKW565" s="0"/>
      <c r="MKX565" s="0"/>
      <c r="MKY565" s="0"/>
      <c r="MKZ565" s="0"/>
      <c r="MLA565" s="0"/>
      <c r="MLB565" s="0"/>
      <c r="MLC565" s="0"/>
      <c r="MLD565" s="0"/>
      <c r="MLE565" s="0"/>
      <c r="MLF565" s="0"/>
      <c r="MLG565" s="0"/>
      <c r="MLH565" s="0"/>
      <c r="MLI565" s="0"/>
      <c r="MLJ565" s="0"/>
      <c r="MLK565" s="0"/>
      <c r="MLL565" s="0"/>
      <c r="MLM565" s="0"/>
      <c r="MLN565" s="0"/>
      <c r="MLO565" s="0"/>
      <c r="MLP565" s="0"/>
      <c r="MLQ565" s="0"/>
      <c r="MLR565" s="0"/>
      <c r="MLS565" s="0"/>
      <c r="MLT565" s="0"/>
      <c r="MLU565" s="0"/>
      <c r="MLV565" s="0"/>
      <c r="MLW565" s="0"/>
      <c r="MLX565" s="0"/>
      <c r="MLY565" s="0"/>
      <c r="MLZ565" s="0"/>
      <c r="MMA565" s="0"/>
      <c r="MMB565" s="0"/>
      <c r="MMC565" s="0"/>
      <c r="MMD565" s="0"/>
      <c r="MME565" s="0"/>
      <c r="MMF565" s="0"/>
      <c r="MMG565" s="0"/>
      <c r="MMH565" s="0"/>
      <c r="MMI565" s="0"/>
      <c r="MMJ565" s="0"/>
      <c r="MMK565" s="0"/>
      <c r="MML565" s="0"/>
      <c r="MMM565" s="0"/>
      <c r="MMN565" s="0"/>
      <c r="MMO565" s="0"/>
      <c r="MMP565" s="0"/>
      <c r="MMQ565" s="0"/>
      <c r="MMR565" s="0"/>
      <c r="MMS565" s="0"/>
      <c r="MMT565" s="0"/>
      <c r="MMU565" s="0"/>
      <c r="MMV565" s="0"/>
      <c r="MMW565" s="0"/>
      <c r="MMX565" s="0"/>
      <c r="MMY565" s="0"/>
      <c r="MMZ565" s="0"/>
      <c r="MNA565" s="0"/>
      <c r="MNB565" s="0"/>
      <c r="MNC565" s="0"/>
      <c r="MND565" s="0"/>
      <c r="MNE565" s="0"/>
      <c r="MNF565" s="0"/>
      <c r="MNG565" s="0"/>
      <c r="MNH565" s="0"/>
      <c r="MNI565" s="0"/>
      <c r="MNJ565" s="0"/>
      <c r="MNK565" s="0"/>
      <c r="MNL565" s="0"/>
      <c r="MNM565" s="0"/>
      <c r="MNN565" s="0"/>
      <c r="MNO565" s="0"/>
      <c r="MNP565" s="0"/>
      <c r="MNQ565" s="0"/>
      <c r="MNR565" s="0"/>
      <c r="MNS565" s="0"/>
      <c r="MNT565" s="0"/>
      <c r="MNU565" s="0"/>
      <c r="MNV565" s="0"/>
      <c r="MNW565" s="0"/>
      <c r="MNX565" s="0"/>
      <c r="MNY565" s="0"/>
      <c r="MNZ565" s="0"/>
      <c r="MOA565" s="0"/>
      <c r="MOB565" s="0"/>
      <c r="MOC565" s="0"/>
      <c r="MOD565" s="0"/>
      <c r="MOE565" s="0"/>
      <c r="MOF565" s="0"/>
      <c r="MOG565" s="0"/>
      <c r="MOH565" s="0"/>
      <c r="MOI565" s="0"/>
      <c r="MOJ565" s="0"/>
      <c r="MOK565" s="0"/>
      <c r="MOL565" s="0"/>
      <c r="MOM565" s="0"/>
      <c r="MON565" s="0"/>
      <c r="MOO565" s="0"/>
      <c r="MOP565" s="0"/>
      <c r="MOQ565" s="0"/>
      <c r="MOR565" s="0"/>
      <c r="MOS565" s="0"/>
      <c r="MOT565" s="0"/>
      <c r="MOU565" s="0"/>
      <c r="MOV565" s="0"/>
      <c r="MOW565" s="0"/>
      <c r="MOX565" s="0"/>
      <c r="MOY565" s="0"/>
      <c r="MOZ565" s="0"/>
      <c r="MPA565" s="0"/>
      <c r="MPB565" s="0"/>
      <c r="MPC565" s="0"/>
      <c r="MPD565" s="0"/>
      <c r="MPE565" s="0"/>
      <c r="MPF565" s="0"/>
      <c r="MPG565" s="0"/>
      <c r="MPH565" s="0"/>
      <c r="MPI565" s="0"/>
      <c r="MPJ565" s="0"/>
      <c r="MPK565" s="0"/>
      <c r="MPL565" s="0"/>
      <c r="MPM565" s="0"/>
      <c r="MPN565" s="0"/>
      <c r="MPO565" s="0"/>
      <c r="MPP565" s="0"/>
      <c r="MPQ565" s="0"/>
      <c r="MPR565" s="0"/>
      <c r="MPS565" s="0"/>
      <c r="MPT565" s="0"/>
      <c r="MPU565" s="0"/>
      <c r="MPV565" s="0"/>
      <c r="MPW565" s="0"/>
      <c r="MPX565" s="0"/>
      <c r="MPY565" s="0"/>
      <c r="MPZ565" s="0"/>
      <c r="MQA565" s="0"/>
      <c r="MQB565" s="0"/>
      <c r="MQC565" s="0"/>
      <c r="MQD565" s="0"/>
      <c r="MQE565" s="0"/>
      <c r="MQF565" s="0"/>
      <c r="MQG565" s="0"/>
      <c r="MQH565" s="0"/>
      <c r="MQI565" s="0"/>
      <c r="MQJ565" s="0"/>
      <c r="MQK565" s="0"/>
      <c r="MQL565" s="0"/>
      <c r="MQM565" s="0"/>
      <c r="MQN565" s="0"/>
      <c r="MQO565" s="0"/>
      <c r="MQP565" s="0"/>
      <c r="MQQ565" s="0"/>
      <c r="MQR565" s="0"/>
      <c r="MQS565" s="0"/>
      <c r="MQT565" s="0"/>
      <c r="MQU565" s="0"/>
      <c r="MQV565" s="0"/>
      <c r="MQW565" s="0"/>
      <c r="MQX565" s="0"/>
      <c r="MQY565" s="0"/>
      <c r="MQZ565" s="0"/>
      <c r="MRA565" s="0"/>
      <c r="MRB565" s="0"/>
      <c r="MRC565" s="0"/>
      <c r="MRD565" s="0"/>
      <c r="MRE565" s="0"/>
      <c r="MRF565" s="0"/>
      <c r="MRG565" s="0"/>
      <c r="MRH565" s="0"/>
      <c r="MRI565" s="0"/>
      <c r="MRJ565" s="0"/>
      <c r="MRK565" s="0"/>
      <c r="MRL565" s="0"/>
      <c r="MRM565" s="0"/>
      <c r="MRN565" s="0"/>
      <c r="MRO565" s="0"/>
      <c r="MRP565" s="0"/>
      <c r="MRQ565" s="0"/>
      <c r="MRR565" s="0"/>
      <c r="MRS565" s="0"/>
      <c r="MRT565" s="0"/>
      <c r="MRU565" s="0"/>
      <c r="MRV565" s="0"/>
      <c r="MRW565" s="0"/>
      <c r="MRX565" s="0"/>
      <c r="MRY565" s="0"/>
      <c r="MRZ565" s="0"/>
      <c r="MSA565" s="0"/>
      <c r="MSB565" s="0"/>
      <c r="MSC565" s="0"/>
      <c r="MSD565" s="0"/>
      <c r="MSE565" s="0"/>
      <c r="MSF565" s="0"/>
      <c r="MSG565" s="0"/>
      <c r="MSH565" s="0"/>
      <c r="MSI565" s="0"/>
      <c r="MSJ565" s="0"/>
      <c r="MSK565" s="0"/>
      <c r="MSL565" s="0"/>
      <c r="MSM565" s="0"/>
      <c r="MSN565" s="0"/>
      <c r="MSO565" s="0"/>
      <c r="MSP565" s="0"/>
      <c r="MSQ565" s="0"/>
      <c r="MSR565" s="0"/>
      <c r="MSS565" s="0"/>
      <c r="MST565" s="0"/>
      <c r="MSU565" s="0"/>
      <c r="MSV565" s="0"/>
      <c r="MSW565" s="0"/>
      <c r="MSX565" s="0"/>
      <c r="MSY565" s="0"/>
      <c r="MSZ565" s="0"/>
      <c r="MTA565" s="0"/>
      <c r="MTB565" s="0"/>
      <c r="MTC565" s="0"/>
      <c r="MTD565" s="0"/>
      <c r="MTE565" s="0"/>
      <c r="MTF565" s="0"/>
      <c r="MTG565" s="0"/>
      <c r="MTH565" s="0"/>
      <c r="MTI565" s="0"/>
      <c r="MTJ565" s="0"/>
      <c r="MTK565" s="0"/>
      <c r="MTL565" s="0"/>
      <c r="MTM565" s="0"/>
      <c r="MTN565" s="0"/>
      <c r="MTO565" s="0"/>
      <c r="MTP565" s="0"/>
      <c r="MTQ565" s="0"/>
      <c r="MTR565" s="0"/>
      <c r="MTS565" s="0"/>
      <c r="MTT565" s="0"/>
      <c r="MTU565" s="0"/>
      <c r="MTV565" s="0"/>
      <c r="MTW565" s="0"/>
      <c r="MTX565" s="0"/>
      <c r="MTY565" s="0"/>
      <c r="MTZ565" s="0"/>
      <c r="MUA565" s="0"/>
      <c r="MUB565" s="0"/>
      <c r="MUC565" s="0"/>
      <c r="MUD565" s="0"/>
      <c r="MUE565" s="0"/>
      <c r="MUF565" s="0"/>
      <c r="MUG565" s="0"/>
      <c r="MUH565" s="0"/>
      <c r="MUI565" s="0"/>
      <c r="MUJ565" s="0"/>
      <c r="MUK565" s="0"/>
      <c r="MUL565" s="0"/>
      <c r="MUM565" s="0"/>
      <c r="MUN565" s="0"/>
      <c r="MUO565" s="0"/>
      <c r="MUP565" s="0"/>
      <c r="MUQ565" s="0"/>
      <c r="MUR565" s="0"/>
      <c r="MUS565" s="0"/>
      <c r="MUT565" s="0"/>
      <c r="MUU565" s="0"/>
      <c r="MUV565" s="0"/>
      <c r="MUW565" s="0"/>
      <c r="MUX565" s="0"/>
      <c r="MUY565" s="0"/>
      <c r="MUZ565" s="0"/>
      <c r="MVA565" s="0"/>
      <c r="MVB565" s="0"/>
      <c r="MVC565" s="0"/>
      <c r="MVD565" s="0"/>
      <c r="MVE565" s="0"/>
      <c r="MVF565" s="0"/>
      <c r="MVG565" s="0"/>
      <c r="MVH565" s="0"/>
      <c r="MVI565" s="0"/>
      <c r="MVJ565" s="0"/>
      <c r="MVK565" s="0"/>
      <c r="MVL565" s="0"/>
      <c r="MVM565" s="0"/>
      <c r="MVN565" s="0"/>
      <c r="MVO565" s="0"/>
      <c r="MVP565" s="0"/>
      <c r="MVQ565" s="0"/>
      <c r="MVR565" s="0"/>
      <c r="MVS565" s="0"/>
      <c r="MVT565" s="0"/>
      <c r="MVU565" s="0"/>
      <c r="MVV565" s="0"/>
      <c r="MVW565" s="0"/>
      <c r="MVX565" s="0"/>
      <c r="MVY565" s="0"/>
      <c r="MVZ565" s="0"/>
      <c r="MWA565" s="0"/>
      <c r="MWB565" s="0"/>
      <c r="MWC565" s="0"/>
      <c r="MWD565" s="0"/>
      <c r="MWE565" s="0"/>
      <c r="MWF565" s="0"/>
      <c r="MWG565" s="0"/>
      <c r="MWH565" s="0"/>
      <c r="MWI565" s="0"/>
      <c r="MWJ565" s="0"/>
      <c r="MWK565" s="0"/>
      <c r="MWL565" s="0"/>
      <c r="MWM565" s="0"/>
      <c r="MWN565" s="0"/>
      <c r="MWO565" s="0"/>
      <c r="MWP565" s="0"/>
      <c r="MWQ565" s="0"/>
      <c r="MWR565" s="0"/>
      <c r="MWS565" s="0"/>
      <c r="MWT565" s="0"/>
      <c r="MWU565" s="0"/>
      <c r="MWV565" s="0"/>
      <c r="MWW565" s="0"/>
      <c r="MWX565" s="0"/>
      <c r="MWY565" s="0"/>
      <c r="MWZ565" s="0"/>
      <c r="MXA565" s="0"/>
      <c r="MXB565" s="0"/>
      <c r="MXC565" s="0"/>
      <c r="MXD565" s="0"/>
      <c r="MXE565" s="0"/>
      <c r="MXF565" s="0"/>
      <c r="MXG565" s="0"/>
      <c r="MXH565" s="0"/>
      <c r="MXI565" s="0"/>
      <c r="MXJ565" s="0"/>
      <c r="MXK565" s="0"/>
      <c r="MXL565" s="0"/>
      <c r="MXM565" s="0"/>
      <c r="MXN565" s="0"/>
      <c r="MXO565" s="0"/>
      <c r="MXP565" s="0"/>
      <c r="MXQ565" s="0"/>
      <c r="MXR565" s="0"/>
      <c r="MXS565" s="0"/>
      <c r="MXT565" s="0"/>
      <c r="MXU565" s="0"/>
      <c r="MXV565" s="0"/>
      <c r="MXW565" s="0"/>
      <c r="MXX565" s="0"/>
      <c r="MXY565" s="0"/>
      <c r="MXZ565" s="0"/>
      <c r="MYA565" s="0"/>
      <c r="MYB565" s="0"/>
      <c r="MYC565" s="0"/>
      <c r="MYD565" s="0"/>
      <c r="MYE565" s="0"/>
      <c r="MYF565" s="0"/>
      <c r="MYG565" s="0"/>
      <c r="MYH565" s="0"/>
      <c r="MYI565" s="0"/>
      <c r="MYJ565" s="0"/>
      <c r="MYK565" s="0"/>
      <c r="MYL565" s="0"/>
      <c r="MYM565" s="0"/>
      <c r="MYN565" s="0"/>
      <c r="MYO565" s="0"/>
      <c r="MYP565" s="0"/>
      <c r="MYQ565" s="0"/>
      <c r="MYR565" s="0"/>
      <c r="MYS565" s="0"/>
      <c r="MYT565" s="0"/>
      <c r="MYU565" s="0"/>
      <c r="MYV565" s="0"/>
      <c r="MYW565" s="0"/>
      <c r="MYX565" s="0"/>
      <c r="MYY565" s="0"/>
      <c r="MYZ565" s="0"/>
      <c r="MZA565" s="0"/>
      <c r="MZB565" s="0"/>
      <c r="MZC565" s="0"/>
      <c r="MZD565" s="0"/>
      <c r="MZE565" s="0"/>
      <c r="MZF565" s="0"/>
      <c r="MZG565" s="0"/>
      <c r="MZH565" s="0"/>
      <c r="MZI565" s="0"/>
      <c r="MZJ565" s="0"/>
      <c r="MZK565" s="0"/>
      <c r="MZL565" s="0"/>
      <c r="MZM565" s="0"/>
      <c r="MZN565" s="0"/>
      <c r="MZO565" s="0"/>
      <c r="MZP565" s="0"/>
      <c r="MZQ565" s="0"/>
      <c r="MZR565" s="0"/>
      <c r="MZS565" s="0"/>
      <c r="MZT565" s="0"/>
      <c r="MZU565" s="0"/>
      <c r="MZV565" s="0"/>
      <c r="MZW565" s="0"/>
      <c r="MZX565" s="0"/>
      <c r="MZY565" s="0"/>
      <c r="MZZ565" s="0"/>
      <c r="NAA565" s="0"/>
      <c r="NAB565" s="0"/>
      <c r="NAC565" s="0"/>
      <c r="NAD565" s="0"/>
      <c r="NAE565" s="0"/>
      <c r="NAF565" s="0"/>
      <c r="NAG565" s="0"/>
      <c r="NAH565" s="0"/>
      <c r="NAI565" s="0"/>
      <c r="NAJ565" s="0"/>
      <c r="NAK565" s="0"/>
      <c r="NAL565" s="0"/>
      <c r="NAM565" s="0"/>
      <c r="NAN565" s="0"/>
      <c r="NAO565" s="0"/>
      <c r="NAP565" s="0"/>
      <c r="NAQ565" s="0"/>
      <c r="NAR565" s="0"/>
      <c r="NAS565" s="0"/>
      <c r="NAT565" s="0"/>
      <c r="NAU565" s="0"/>
      <c r="NAV565" s="0"/>
      <c r="NAW565" s="0"/>
      <c r="NAX565" s="0"/>
      <c r="NAY565" s="0"/>
      <c r="NAZ565" s="0"/>
      <c r="NBA565" s="0"/>
      <c r="NBB565" s="0"/>
      <c r="NBC565" s="0"/>
      <c r="NBD565" s="0"/>
      <c r="NBE565" s="0"/>
      <c r="NBF565" s="0"/>
      <c r="NBG565" s="0"/>
      <c r="NBH565" s="0"/>
      <c r="NBI565" s="0"/>
      <c r="NBJ565" s="0"/>
      <c r="NBK565" s="0"/>
      <c r="NBL565" s="0"/>
      <c r="NBM565" s="0"/>
      <c r="NBN565" s="0"/>
      <c r="NBO565" s="0"/>
      <c r="NBP565" s="0"/>
      <c r="NBQ565" s="0"/>
      <c r="NBR565" s="0"/>
      <c r="NBS565" s="0"/>
      <c r="NBT565" s="0"/>
      <c r="NBU565" s="0"/>
      <c r="NBV565" s="0"/>
      <c r="NBW565" s="0"/>
      <c r="NBX565" s="0"/>
      <c r="NBY565" s="0"/>
      <c r="NBZ565" s="0"/>
      <c r="NCA565" s="0"/>
      <c r="NCB565" s="0"/>
      <c r="NCC565" s="0"/>
      <c r="NCD565" s="0"/>
      <c r="NCE565" s="0"/>
      <c r="NCF565" s="0"/>
      <c r="NCG565" s="0"/>
      <c r="NCH565" s="0"/>
      <c r="NCI565" s="0"/>
      <c r="NCJ565" s="0"/>
      <c r="NCK565" s="0"/>
      <c r="NCL565" s="0"/>
      <c r="NCM565" s="0"/>
      <c r="NCN565" s="0"/>
      <c r="NCO565" s="0"/>
      <c r="NCP565" s="0"/>
      <c r="NCQ565" s="0"/>
      <c r="NCR565" s="0"/>
      <c r="NCS565" s="0"/>
      <c r="NCT565" s="0"/>
      <c r="NCU565" s="0"/>
      <c r="NCV565" s="0"/>
      <c r="NCW565" s="0"/>
      <c r="NCX565" s="0"/>
      <c r="NCY565" s="0"/>
      <c r="NCZ565" s="0"/>
      <c r="NDA565" s="0"/>
      <c r="NDB565" s="0"/>
      <c r="NDC565" s="0"/>
      <c r="NDD565" s="0"/>
      <c r="NDE565" s="0"/>
      <c r="NDF565" s="0"/>
      <c r="NDG565" s="0"/>
      <c r="NDH565" s="0"/>
      <c r="NDI565" s="0"/>
      <c r="NDJ565" s="0"/>
      <c r="NDK565" s="0"/>
      <c r="NDL565" s="0"/>
      <c r="NDM565" s="0"/>
      <c r="NDN565" s="0"/>
      <c r="NDO565" s="0"/>
      <c r="NDP565" s="0"/>
      <c r="NDQ565" s="0"/>
      <c r="NDR565" s="0"/>
      <c r="NDS565" s="0"/>
      <c r="NDT565" s="0"/>
      <c r="NDU565" s="0"/>
      <c r="NDV565" s="0"/>
      <c r="NDW565" s="0"/>
      <c r="NDX565" s="0"/>
      <c r="NDY565" s="0"/>
      <c r="NDZ565" s="0"/>
      <c r="NEA565" s="0"/>
      <c r="NEB565" s="0"/>
      <c r="NEC565" s="0"/>
      <c r="NED565" s="0"/>
      <c r="NEE565" s="0"/>
      <c r="NEF565" s="0"/>
      <c r="NEG565" s="0"/>
      <c r="NEH565" s="0"/>
      <c r="NEI565" s="0"/>
      <c r="NEJ565" s="0"/>
      <c r="NEK565" s="0"/>
      <c r="NEL565" s="0"/>
      <c r="NEM565" s="0"/>
      <c r="NEN565" s="0"/>
      <c r="NEO565" s="0"/>
      <c r="NEP565" s="0"/>
      <c r="NEQ565" s="0"/>
      <c r="NER565" s="0"/>
      <c r="NES565" s="0"/>
      <c r="NET565" s="0"/>
      <c r="NEU565" s="0"/>
      <c r="NEV565" s="0"/>
      <c r="NEW565" s="0"/>
      <c r="NEX565" s="0"/>
      <c r="NEY565" s="0"/>
      <c r="NEZ565" s="0"/>
      <c r="NFA565" s="0"/>
      <c r="NFB565" s="0"/>
      <c r="NFC565" s="0"/>
      <c r="NFD565" s="0"/>
      <c r="NFE565" s="0"/>
      <c r="NFF565" s="0"/>
      <c r="NFG565" s="0"/>
      <c r="NFH565" s="0"/>
      <c r="NFI565" s="0"/>
      <c r="NFJ565" s="0"/>
      <c r="NFK565" s="0"/>
      <c r="NFL565" s="0"/>
      <c r="NFM565" s="0"/>
      <c r="NFN565" s="0"/>
      <c r="NFO565" s="0"/>
      <c r="NFP565" s="0"/>
      <c r="NFQ565" s="0"/>
      <c r="NFR565" s="0"/>
      <c r="NFS565" s="0"/>
      <c r="NFT565" s="0"/>
      <c r="NFU565" s="0"/>
      <c r="NFV565" s="0"/>
      <c r="NFW565" s="0"/>
      <c r="NFX565" s="0"/>
      <c r="NFY565" s="0"/>
      <c r="NFZ565" s="0"/>
      <c r="NGA565" s="0"/>
      <c r="NGB565" s="0"/>
      <c r="NGC565" s="0"/>
      <c r="NGD565" s="0"/>
      <c r="NGE565" s="0"/>
      <c r="NGF565" s="0"/>
      <c r="NGG565" s="0"/>
      <c r="NGH565" s="0"/>
      <c r="NGI565" s="0"/>
      <c r="NGJ565" s="0"/>
      <c r="NGK565" s="0"/>
      <c r="NGL565" s="0"/>
      <c r="NGM565" s="0"/>
      <c r="NGN565" s="0"/>
      <c r="NGO565" s="0"/>
      <c r="NGP565" s="0"/>
      <c r="NGQ565" s="0"/>
      <c r="NGR565" s="0"/>
      <c r="NGS565" s="0"/>
      <c r="NGT565" s="0"/>
      <c r="NGU565" s="0"/>
      <c r="NGV565" s="0"/>
      <c r="NGW565" s="0"/>
      <c r="NGX565" s="0"/>
      <c r="NGY565" s="0"/>
      <c r="NGZ565" s="0"/>
      <c r="NHA565" s="0"/>
      <c r="NHB565" s="0"/>
      <c r="NHC565" s="0"/>
      <c r="NHD565" s="0"/>
      <c r="NHE565" s="0"/>
      <c r="NHF565" s="0"/>
      <c r="NHG565" s="0"/>
      <c r="NHH565" s="0"/>
      <c r="NHI565" s="0"/>
      <c r="NHJ565" s="0"/>
      <c r="NHK565" s="0"/>
      <c r="NHL565" s="0"/>
      <c r="NHM565" s="0"/>
      <c r="NHN565" s="0"/>
      <c r="NHO565" s="0"/>
      <c r="NHP565" s="0"/>
      <c r="NHQ565" s="0"/>
      <c r="NHR565" s="0"/>
      <c r="NHS565" s="0"/>
      <c r="NHT565" s="0"/>
      <c r="NHU565" s="0"/>
      <c r="NHV565" s="0"/>
      <c r="NHW565" s="0"/>
      <c r="NHX565" s="0"/>
      <c r="NHY565" s="0"/>
      <c r="NHZ565" s="0"/>
      <c r="NIA565" s="0"/>
      <c r="NIB565" s="0"/>
      <c r="NIC565" s="0"/>
      <c r="NID565" s="0"/>
      <c r="NIE565" s="0"/>
      <c r="NIF565" s="0"/>
      <c r="NIG565" s="0"/>
      <c r="NIH565" s="0"/>
      <c r="NII565" s="0"/>
      <c r="NIJ565" s="0"/>
      <c r="NIK565" s="0"/>
      <c r="NIL565" s="0"/>
      <c r="NIM565" s="0"/>
      <c r="NIN565" s="0"/>
      <c r="NIO565" s="0"/>
      <c r="NIP565" s="0"/>
      <c r="NIQ565" s="0"/>
      <c r="NIR565" s="0"/>
      <c r="NIS565" s="0"/>
      <c r="NIT565" s="0"/>
      <c r="NIU565" s="0"/>
      <c r="NIV565" s="0"/>
      <c r="NIW565" s="0"/>
      <c r="NIX565" s="0"/>
      <c r="NIY565" s="0"/>
      <c r="NIZ565" s="0"/>
      <c r="NJA565" s="0"/>
      <c r="NJB565" s="0"/>
      <c r="NJC565" s="0"/>
      <c r="NJD565" s="0"/>
      <c r="NJE565" s="0"/>
      <c r="NJF565" s="0"/>
      <c r="NJG565" s="0"/>
      <c r="NJH565" s="0"/>
      <c r="NJI565" s="0"/>
      <c r="NJJ565" s="0"/>
      <c r="NJK565" s="0"/>
      <c r="NJL565" s="0"/>
      <c r="NJM565" s="0"/>
      <c r="NJN565" s="0"/>
      <c r="NJO565" s="0"/>
      <c r="NJP565" s="0"/>
      <c r="NJQ565" s="0"/>
      <c r="NJR565" s="0"/>
      <c r="NJS565" s="0"/>
      <c r="NJT565" s="0"/>
      <c r="NJU565" s="0"/>
      <c r="NJV565" s="0"/>
      <c r="NJW565" s="0"/>
      <c r="NJX565" s="0"/>
      <c r="NJY565" s="0"/>
      <c r="NJZ565" s="0"/>
      <c r="NKA565" s="0"/>
      <c r="NKB565" s="0"/>
      <c r="NKC565" s="0"/>
      <c r="NKD565" s="0"/>
      <c r="NKE565" s="0"/>
      <c r="NKF565" s="0"/>
      <c r="NKG565" s="0"/>
      <c r="NKH565" s="0"/>
      <c r="NKI565" s="0"/>
      <c r="NKJ565" s="0"/>
      <c r="NKK565" s="0"/>
      <c r="NKL565" s="0"/>
      <c r="NKM565" s="0"/>
      <c r="NKN565" s="0"/>
      <c r="NKO565" s="0"/>
      <c r="NKP565" s="0"/>
      <c r="NKQ565" s="0"/>
      <c r="NKR565" s="0"/>
      <c r="NKS565" s="0"/>
      <c r="NKT565" s="0"/>
      <c r="NKU565" s="0"/>
      <c r="NKV565" s="0"/>
      <c r="NKW565" s="0"/>
      <c r="NKX565" s="0"/>
      <c r="NKY565" s="0"/>
      <c r="NKZ565" s="0"/>
      <c r="NLA565" s="0"/>
      <c r="NLB565" s="0"/>
      <c r="NLC565" s="0"/>
      <c r="NLD565" s="0"/>
      <c r="NLE565" s="0"/>
      <c r="NLF565" s="0"/>
      <c r="NLG565" s="0"/>
      <c r="NLH565" s="0"/>
      <c r="NLI565" s="0"/>
      <c r="NLJ565" s="0"/>
      <c r="NLK565" s="0"/>
      <c r="NLL565" s="0"/>
      <c r="NLM565" s="0"/>
      <c r="NLN565" s="0"/>
      <c r="NLO565" s="0"/>
      <c r="NLP565" s="0"/>
      <c r="NLQ565" s="0"/>
      <c r="NLR565" s="0"/>
      <c r="NLS565" s="0"/>
      <c r="NLT565" s="0"/>
      <c r="NLU565" s="0"/>
      <c r="NLV565" s="0"/>
      <c r="NLW565" s="0"/>
      <c r="NLX565" s="0"/>
      <c r="NLY565" s="0"/>
      <c r="NLZ565" s="0"/>
      <c r="NMA565" s="0"/>
      <c r="NMB565" s="0"/>
      <c r="NMC565" s="0"/>
      <c r="NMD565" s="0"/>
      <c r="NME565" s="0"/>
      <c r="NMF565" s="0"/>
      <c r="NMG565" s="0"/>
      <c r="NMH565" s="0"/>
      <c r="NMI565" s="0"/>
      <c r="NMJ565" s="0"/>
      <c r="NMK565" s="0"/>
      <c r="NML565" s="0"/>
      <c r="NMM565" s="0"/>
      <c r="NMN565" s="0"/>
      <c r="NMO565" s="0"/>
      <c r="NMP565" s="0"/>
      <c r="NMQ565" s="0"/>
      <c r="NMR565" s="0"/>
      <c r="NMS565" s="0"/>
      <c r="NMT565" s="0"/>
      <c r="NMU565" s="0"/>
      <c r="NMV565" s="0"/>
      <c r="NMW565" s="0"/>
      <c r="NMX565" s="0"/>
      <c r="NMY565" s="0"/>
      <c r="NMZ565" s="0"/>
      <c r="NNA565" s="0"/>
      <c r="NNB565" s="0"/>
      <c r="NNC565" s="0"/>
      <c r="NND565" s="0"/>
      <c r="NNE565" s="0"/>
      <c r="NNF565" s="0"/>
      <c r="NNG565" s="0"/>
      <c r="NNH565" s="0"/>
      <c r="NNI565" s="0"/>
      <c r="NNJ565" s="0"/>
      <c r="NNK565" s="0"/>
      <c r="NNL565" s="0"/>
      <c r="NNM565" s="0"/>
      <c r="NNN565" s="0"/>
      <c r="NNO565" s="0"/>
      <c r="NNP565" s="0"/>
      <c r="NNQ565" s="0"/>
      <c r="NNR565" s="0"/>
      <c r="NNS565" s="0"/>
      <c r="NNT565" s="0"/>
      <c r="NNU565" s="0"/>
      <c r="NNV565" s="0"/>
      <c r="NNW565" s="0"/>
      <c r="NNX565" s="0"/>
      <c r="NNY565" s="0"/>
      <c r="NNZ565" s="0"/>
      <c r="NOA565" s="0"/>
      <c r="NOB565" s="0"/>
      <c r="NOC565" s="0"/>
      <c r="NOD565" s="0"/>
      <c r="NOE565" s="0"/>
      <c r="NOF565" s="0"/>
      <c r="NOG565" s="0"/>
      <c r="NOH565" s="0"/>
      <c r="NOI565" s="0"/>
      <c r="NOJ565" s="0"/>
      <c r="NOK565" s="0"/>
      <c r="NOL565" s="0"/>
      <c r="NOM565" s="0"/>
      <c r="NON565" s="0"/>
      <c r="NOO565" s="0"/>
      <c r="NOP565" s="0"/>
      <c r="NOQ565" s="0"/>
      <c r="NOR565" s="0"/>
      <c r="NOS565" s="0"/>
      <c r="NOT565" s="0"/>
      <c r="NOU565" s="0"/>
      <c r="NOV565" s="0"/>
      <c r="NOW565" s="0"/>
      <c r="NOX565" s="0"/>
      <c r="NOY565" s="0"/>
      <c r="NOZ565" s="0"/>
      <c r="NPA565" s="0"/>
      <c r="NPB565" s="0"/>
      <c r="NPC565" s="0"/>
      <c r="NPD565" s="0"/>
      <c r="NPE565" s="0"/>
      <c r="NPF565" s="0"/>
      <c r="NPG565" s="0"/>
      <c r="NPH565" s="0"/>
      <c r="NPI565" s="0"/>
      <c r="NPJ565" s="0"/>
      <c r="NPK565" s="0"/>
      <c r="NPL565" s="0"/>
      <c r="NPM565" s="0"/>
      <c r="NPN565" s="0"/>
      <c r="NPO565" s="0"/>
      <c r="NPP565" s="0"/>
      <c r="NPQ565" s="0"/>
      <c r="NPR565" s="0"/>
      <c r="NPS565" s="0"/>
      <c r="NPT565" s="0"/>
      <c r="NPU565" s="0"/>
      <c r="NPV565" s="0"/>
      <c r="NPW565" s="0"/>
      <c r="NPX565" s="0"/>
      <c r="NPY565" s="0"/>
      <c r="NPZ565" s="0"/>
      <c r="NQA565" s="0"/>
      <c r="NQB565" s="0"/>
      <c r="NQC565" s="0"/>
      <c r="NQD565" s="0"/>
      <c r="NQE565" s="0"/>
      <c r="NQF565" s="0"/>
      <c r="NQG565" s="0"/>
      <c r="NQH565" s="0"/>
      <c r="NQI565" s="0"/>
      <c r="NQJ565" s="0"/>
      <c r="NQK565" s="0"/>
      <c r="NQL565" s="0"/>
      <c r="NQM565" s="0"/>
      <c r="NQN565" s="0"/>
      <c r="NQO565" s="0"/>
      <c r="NQP565" s="0"/>
      <c r="NQQ565" s="0"/>
      <c r="NQR565" s="0"/>
      <c r="NQS565" s="0"/>
      <c r="NQT565" s="0"/>
      <c r="NQU565" s="0"/>
      <c r="NQV565" s="0"/>
      <c r="NQW565" s="0"/>
      <c r="NQX565" s="0"/>
      <c r="NQY565" s="0"/>
      <c r="NQZ565" s="0"/>
      <c r="NRA565" s="0"/>
      <c r="NRB565" s="0"/>
      <c r="NRC565" s="0"/>
      <c r="NRD565" s="0"/>
      <c r="NRE565" s="0"/>
      <c r="NRF565" s="0"/>
      <c r="NRG565" s="0"/>
      <c r="NRH565" s="0"/>
      <c r="NRI565" s="0"/>
      <c r="NRJ565" s="0"/>
      <c r="NRK565" s="0"/>
      <c r="NRL565" s="0"/>
      <c r="NRM565" s="0"/>
      <c r="NRN565" s="0"/>
      <c r="NRO565" s="0"/>
      <c r="NRP565" s="0"/>
      <c r="NRQ565" s="0"/>
      <c r="NRR565" s="0"/>
      <c r="NRS565" s="0"/>
      <c r="NRT565" s="0"/>
      <c r="NRU565" s="0"/>
      <c r="NRV565" s="0"/>
      <c r="NRW565" s="0"/>
      <c r="NRX565" s="0"/>
      <c r="NRY565" s="0"/>
      <c r="NRZ565" s="0"/>
      <c r="NSA565" s="0"/>
      <c r="NSB565" s="0"/>
      <c r="NSC565" s="0"/>
      <c r="NSD565" s="0"/>
      <c r="NSE565" s="0"/>
      <c r="NSF565" s="0"/>
      <c r="NSG565" s="0"/>
      <c r="NSH565" s="0"/>
      <c r="NSI565" s="0"/>
      <c r="NSJ565" s="0"/>
      <c r="NSK565" s="0"/>
      <c r="NSL565" s="0"/>
      <c r="NSM565" s="0"/>
      <c r="NSN565" s="0"/>
      <c r="NSO565" s="0"/>
      <c r="NSP565" s="0"/>
      <c r="NSQ565" s="0"/>
      <c r="NSR565" s="0"/>
      <c r="NSS565" s="0"/>
      <c r="NST565" s="0"/>
      <c r="NSU565" s="0"/>
      <c r="NSV565" s="0"/>
      <c r="NSW565" s="0"/>
      <c r="NSX565" s="0"/>
      <c r="NSY565" s="0"/>
      <c r="NSZ565" s="0"/>
      <c r="NTA565" s="0"/>
      <c r="NTB565" s="0"/>
      <c r="NTC565" s="0"/>
      <c r="NTD565" s="0"/>
      <c r="NTE565" s="0"/>
      <c r="NTF565" s="0"/>
      <c r="NTG565" s="0"/>
      <c r="NTH565" s="0"/>
      <c r="NTI565" s="0"/>
      <c r="NTJ565" s="0"/>
      <c r="NTK565" s="0"/>
      <c r="NTL565" s="0"/>
      <c r="NTM565" s="0"/>
      <c r="NTN565" s="0"/>
      <c r="NTO565" s="0"/>
      <c r="NTP565" s="0"/>
      <c r="NTQ565" s="0"/>
      <c r="NTR565" s="0"/>
      <c r="NTS565" s="0"/>
      <c r="NTT565" s="0"/>
      <c r="NTU565" s="0"/>
      <c r="NTV565" s="0"/>
      <c r="NTW565" s="0"/>
      <c r="NTX565" s="0"/>
      <c r="NTY565" s="0"/>
      <c r="NTZ565" s="0"/>
      <c r="NUA565" s="0"/>
      <c r="NUB565" s="0"/>
      <c r="NUC565" s="0"/>
      <c r="NUD565" s="0"/>
      <c r="NUE565" s="0"/>
      <c r="NUF565" s="0"/>
      <c r="NUG565" s="0"/>
      <c r="NUH565" s="0"/>
      <c r="NUI565" s="0"/>
      <c r="NUJ565" s="0"/>
      <c r="NUK565" s="0"/>
      <c r="NUL565" s="0"/>
      <c r="NUM565" s="0"/>
      <c r="NUN565" s="0"/>
      <c r="NUO565" s="0"/>
      <c r="NUP565" s="0"/>
      <c r="NUQ565" s="0"/>
      <c r="NUR565" s="0"/>
      <c r="NUS565" s="0"/>
      <c r="NUT565" s="0"/>
      <c r="NUU565" s="0"/>
      <c r="NUV565" s="0"/>
      <c r="NUW565" s="0"/>
      <c r="NUX565" s="0"/>
      <c r="NUY565" s="0"/>
      <c r="NUZ565" s="0"/>
      <c r="NVA565" s="0"/>
      <c r="NVB565" s="0"/>
      <c r="NVC565" s="0"/>
      <c r="NVD565" s="0"/>
      <c r="NVE565" s="0"/>
      <c r="NVF565" s="0"/>
      <c r="NVG565" s="0"/>
      <c r="NVH565" s="0"/>
      <c r="NVI565" s="0"/>
      <c r="NVJ565" s="0"/>
      <c r="NVK565" s="0"/>
      <c r="NVL565" s="0"/>
      <c r="NVM565" s="0"/>
      <c r="NVN565" s="0"/>
      <c r="NVO565" s="0"/>
      <c r="NVP565" s="0"/>
      <c r="NVQ565" s="0"/>
      <c r="NVR565" s="0"/>
      <c r="NVS565" s="0"/>
      <c r="NVT565" s="0"/>
      <c r="NVU565" s="0"/>
      <c r="NVV565" s="0"/>
      <c r="NVW565" s="0"/>
      <c r="NVX565" s="0"/>
      <c r="NVY565" s="0"/>
      <c r="NVZ565" s="0"/>
      <c r="NWA565" s="0"/>
      <c r="NWB565" s="0"/>
      <c r="NWC565" s="0"/>
      <c r="NWD565" s="0"/>
      <c r="NWE565" s="0"/>
      <c r="NWF565" s="0"/>
      <c r="NWG565" s="0"/>
      <c r="NWH565" s="0"/>
      <c r="NWI565" s="0"/>
      <c r="NWJ565" s="0"/>
      <c r="NWK565" s="0"/>
      <c r="NWL565" s="0"/>
      <c r="NWM565" s="0"/>
      <c r="NWN565" s="0"/>
      <c r="NWO565" s="0"/>
      <c r="NWP565" s="0"/>
      <c r="NWQ565" s="0"/>
      <c r="NWR565" s="0"/>
      <c r="NWS565" s="0"/>
      <c r="NWT565" s="0"/>
      <c r="NWU565" s="0"/>
      <c r="NWV565" s="0"/>
      <c r="NWW565" s="0"/>
      <c r="NWX565" s="0"/>
      <c r="NWY565" s="0"/>
      <c r="NWZ565" s="0"/>
      <c r="NXA565" s="0"/>
      <c r="NXB565" s="0"/>
      <c r="NXC565" s="0"/>
      <c r="NXD565" s="0"/>
      <c r="NXE565" s="0"/>
      <c r="NXF565" s="0"/>
      <c r="NXG565" s="0"/>
      <c r="NXH565" s="0"/>
      <c r="NXI565" s="0"/>
      <c r="NXJ565" s="0"/>
      <c r="NXK565" s="0"/>
      <c r="NXL565" s="0"/>
      <c r="NXM565" s="0"/>
      <c r="NXN565" s="0"/>
      <c r="NXO565" s="0"/>
      <c r="NXP565" s="0"/>
      <c r="NXQ565" s="0"/>
      <c r="NXR565" s="0"/>
      <c r="NXS565" s="0"/>
      <c r="NXT565" s="0"/>
      <c r="NXU565" s="0"/>
      <c r="NXV565" s="0"/>
      <c r="NXW565" s="0"/>
      <c r="NXX565" s="0"/>
      <c r="NXY565" s="0"/>
      <c r="NXZ565" s="0"/>
      <c r="NYA565" s="0"/>
      <c r="NYB565" s="0"/>
      <c r="NYC565" s="0"/>
      <c r="NYD565" s="0"/>
      <c r="NYE565" s="0"/>
      <c r="NYF565" s="0"/>
      <c r="NYG565" s="0"/>
      <c r="NYH565" s="0"/>
      <c r="NYI565" s="0"/>
      <c r="NYJ565" s="0"/>
      <c r="NYK565" s="0"/>
      <c r="NYL565" s="0"/>
      <c r="NYM565" s="0"/>
      <c r="NYN565" s="0"/>
      <c r="NYO565" s="0"/>
      <c r="NYP565" s="0"/>
      <c r="NYQ565" s="0"/>
      <c r="NYR565" s="0"/>
      <c r="NYS565" s="0"/>
      <c r="NYT565" s="0"/>
      <c r="NYU565" s="0"/>
      <c r="NYV565" s="0"/>
      <c r="NYW565" s="0"/>
      <c r="NYX565" s="0"/>
      <c r="NYY565" s="0"/>
      <c r="NYZ565" s="0"/>
      <c r="NZA565" s="0"/>
      <c r="NZB565" s="0"/>
      <c r="NZC565" s="0"/>
      <c r="NZD565" s="0"/>
      <c r="NZE565" s="0"/>
      <c r="NZF565" s="0"/>
      <c r="NZG565" s="0"/>
      <c r="NZH565" s="0"/>
      <c r="NZI565" s="0"/>
      <c r="NZJ565" s="0"/>
      <c r="NZK565" s="0"/>
      <c r="NZL565" s="0"/>
      <c r="NZM565" s="0"/>
      <c r="NZN565" s="0"/>
      <c r="NZO565" s="0"/>
      <c r="NZP565" s="0"/>
      <c r="NZQ565" s="0"/>
      <c r="NZR565" s="0"/>
      <c r="NZS565" s="0"/>
      <c r="NZT565" s="0"/>
      <c r="NZU565" s="0"/>
      <c r="NZV565" s="0"/>
      <c r="NZW565" s="0"/>
      <c r="NZX565" s="0"/>
      <c r="NZY565" s="0"/>
      <c r="NZZ565" s="0"/>
      <c r="OAA565" s="0"/>
      <c r="OAB565" s="0"/>
      <c r="OAC565" s="0"/>
      <c r="OAD565" s="0"/>
      <c r="OAE565" s="0"/>
      <c r="OAF565" s="0"/>
      <c r="OAG565" s="0"/>
      <c r="OAH565" s="0"/>
      <c r="OAI565" s="0"/>
      <c r="OAJ565" s="0"/>
      <c r="OAK565" s="0"/>
      <c r="OAL565" s="0"/>
      <c r="OAM565" s="0"/>
      <c r="OAN565" s="0"/>
      <c r="OAO565" s="0"/>
      <c r="OAP565" s="0"/>
      <c r="OAQ565" s="0"/>
      <c r="OAR565" s="0"/>
      <c r="OAS565" s="0"/>
      <c r="OAT565" s="0"/>
      <c r="OAU565" s="0"/>
      <c r="OAV565" s="0"/>
      <c r="OAW565" s="0"/>
      <c r="OAX565" s="0"/>
      <c r="OAY565" s="0"/>
      <c r="OAZ565" s="0"/>
      <c r="OBA565" s="0"/>
      <c r="OBB565" s="0"/>
      <c r="OBC565" s="0"/>
      <c r="OBD565" s="0"/>
      <c r="OBE565" s="0"/>
      <c r="OBF565" s="0"/>
      <c r="OBG565" s="0"/>
      <c r="OBH565" s="0"/>
      <c r="OBI565" s="0"/>
      <c r="OBJ565" s="0"/>
      <c r="OBK565" s="0"/>
      <c r="OBL565" s="0"/>
      <c r="OBM565" s="0"/>
      <c r="OBN565" s="0"/>
      <c r="OBO565" s="0"/>
      <c r="OBP565" s="0"/>
      <c r="OBQ565" s="0"/>
      <c r="OBR565" s="0"/>
      <c r="OBS565" s="0"/>
      <c r="OBT565" s="0"/>
      <c r="OBU565" s="0"/>
      <c r="OBV565" s="0"/>
      <c r="OBW565" s="0"/>
      <c r="OBX565" s="0"/>
      <c r="OBY565" s="0"/>
      <c r="OBZ565" s="0"/>
      <c r="OCA565" s="0"/>
      <c r="OCB565" s="0"/>
      <c r="OCC565" s="0"/>
      <c r="OCD565" s="0"/>
      <c r="OCE565" s="0"/>
      <c r="OCF565" s="0"/>
      <c r="OCG565" s="0"/>
      <c r="OCH565" s="0"/>
      <c r="OCI565" s="0"/>
      <c r="OCJ565" s="0"/>
      <c r="OCK565" s="0"/>
      <c r="OCL565" s="0"/>
      <c r="OCM565" s="0"/>
      <c r="OCN565" s="0"/>
      <c r="OCO565" s="0"/>
      <c r="OCP565" s="0"/>
      <c r="OCQ565" s="0"/>
      <c r="OCR565" s="0"/>
      <c r="OCS565" s="0"/>
      <c r="OCT565" s="0"/>
      <c r="OCU565" s="0"/>
      <c r="OCV565" s="0"/>
      <c r="OCW565" s="0"/>
      <c r="OCX565" s="0"/>
      <c r="OCY565" s="0"/>
      <c r="OCZ565" s="0"/>
      <c r="ODA565" s="0"/>
      <c r="ODB565" s="0"/>
      <c r="ODC565" s="0"/>
      <c r="ODD565" s="0"/>
      <c r="ODE565" s="0"/>
      <c r="ODF565" s="0"/>
      <c r="ODG565" s="0"/>
      <c r="ODH565" s="0"/>
      <c r="ODI565" s="0"/>
      <c r="ODJ565" s="0"/>
      <c r="ODK565" s="0"/>
      <c r="ODL565" s="0"/>
      <c r="ODM565" s="0"/>
      <c r="ODN565" s="0"/>
      <c r="ODO565" s="0"/>
      <c r="ODP565" s="0"/>
      <c r="ODQ565" s="0"/>
      <c r="ODR565" s="0"/>
      <c r="ODS565" s="0"/>
      <c r="ODT565" s="0"/>
      <c r="ODU565" s="0"/>
      <c r="ODV565" s="0"/>
      <c r="ODW565" s="0"/>
      <c r="ODX565" s="0"/>
      <c r="ODY565" s="0"/>
      <c r="ODZ565" s="0"/>
      <c r="OEA565" s="0"/>
      <c r="OEB565" s="0"/>
      <c r="OEC565" s="0"/>
      <c r="OED565" s="0"/>
      <c r="OEE565" s="0"/>
      <c r="OEF565" s="0"/>
      <c r="OEG565" s="0"/>
      <c r="OEH565" s="0"/>
      <c r="OEI565" s="0"/>
      <c r="OEJ565" s="0"/>
      <c r="OEK565" s="0"/>
      <c r="OEL565" s="0"/>
      <c r="OEM565" s="0"/>
      <c r="OEN565" s="0"/>
      <c r="OEO565" s="0"/>
      <c r="OEP565" s="0"/>
      <c r="OEQ565" s="0"/>
      <c r="OER565" s="0"/>
      <c r="OES565" s="0"/>
      <c r="OET565" s="0"/>
      <c r="OEU565" s="0"/>
      <c r="OEV565" s="0"/>
      <c r="OEW565" s="0"/>
      <c r="OEX565" s="0"/>
      <c r="OEY565" s="0"/>
      <c r="OEZ565" s="0"/>
      <c r="OFA565" s="0"/>
      <c r="OFB565" s="0"/>
      <c r="OFC565" s="0"/>
      <c r="OFD565" s="0"/>
      <c r="OFE565" s="0"/>
      <c r="OFF565" s="0"/>
      <c r="OFG565" s="0"/>
      <c r="OFH565" s="0"/>
      <c r="OFI565" s="0"/>
      <c r="OFJ565" s="0"/>
      <c r="OFK565" s="0"/>
      <c r="OFL565" s="0"/>
      <c r="OFM565" s="0"/>
      <c r="OFN565" s="0"/>
      <c r="OFO565" s="0"/>
      <c r="OFP565" s="0"/>
      <c r="OFQ565" s="0"/>
      <c r="OFR565" s="0"/>
      <c r="OFS565" s="0"/>
      <c r="OFT565" s="0"/>
      <c r="OFU565" s="0"/>
      <c r="OFV565" s="0"/>
      <c r="OFW565" s="0"/>
      <c r="OFX565" s="0"/>
      <c r="OFY565" s="0"/>
      <c r="OFZ565" s="0"/>
      <c r="OGA565" s="0"/>
      <c r="OGB565" s="0"/>
      <c r="OGC565" s="0"/>
      <c r="OGD565" s="0"/>
      <c r="OGE565" s="0"/>
      <c r="OGF565" s="0"/>
      <c r="OGG565" s="0"/>
      <c r="OGH565" s="0"/>
      <c r="OGI565" s="0"/>
      <c r="OGJ565" s="0"/>
      <c r="OGK565" s="0"/>
      <c r="OGL565" s="0"/>
      <c r="OGM565" s="0"/>
      <c r="OGN565" s="0"/>
      <c r="OGO565" s="0"/>
      <c r="OGP565" s="0"/>
      <c r="OGQ565" s="0"/>
      <c r="OGR565" s="0"/>
      <c r="OGS565" s="0"/>
      <c r="OGT565" s="0"/>
      <c r="OGU565" s="0"/>
      <c r="OGV565" s="0"/>
      <c r="OGW565" s="0"/>
      <c r="OGX565" s="0"/>
      <c r="OGY565" s="0"/>
      <c r="OGZ565" s="0"/>
      <c r="OHA565" s="0"/>
      <c r="OHB565" s="0"/>
      <c r="OHC565" s="0"/>
      <c r="OHD565" s="0"/>
      <c r="OHE565" s="0"/>
      <c r="OHF565" s="0"/>
      <c r="OHG565" s="0"/>
      <c r="OHH565" s="0"/>
      <c r="OHI565" s="0"/>
      <c r="OHJ565" s="0"/>
      <c r="OHK565" s="0"/>
      <c r="OHL565" s="0"/>
      <c r="OHM565" s="0"/>
      <c r="OHN565" s="0"/>
      <c r="OHO565" s="0"/>
      <c r="OHP565" s="0"/>
      <c r="OHQ565" s="0"/>
      <c r="OHR565" s="0"/>
      <c r="OHS565" s="0"/>
      <c r="OHT565" s="0"/>
      <c r="OHU565" s="0"/>
      <c r="OHV565" s="0"/>
      <c r="OHW565" s="0"/>
      <c r="OHX565" s="0"/>
      <c r="OHY565" s="0"/>
      <c r="OHZ565" s="0"/>
      <c r="OIA565" s="0"/>
      <c r="OIB565" s="0"/>
      <c r="OIC565" s="0"/>
      <c r="OID565" s="0"/>
      <c r="OIE565" s="0"/>
      <c r="OIF565" s="0"/>
      <c r="OIG565" s="0"/>
      <c r="OIH565" s="0"/>
      <c r="OII565" s="0"/>
      <c r="OIJ565" s="0"/>
      <c r="OIK565" s="0"/>
      <c r="OIL565" s="0"/>
      <c r="OIM565" s="0"/>
      <c r="OIN565" s="0"/>
      <c r="OIO565" s="0"/>
      <c r="OIP565" s="0"/>
      <c r="OIQ565" s="0"/>
      <c r="OIR565" s="0"/>
      <c r="OIS565" s="0"/>
      <c r="OIT565" s="0"/>
      <c r="OIU565" s="0"/>
      <c r="OIV565" s="0"/>
      <c r="OIW565" s="0"/>
      <c r="OIX565" s="0"/>
      <c r="OIY565" s="0"/>
      <c r="OIZ565" s="0"/>
      <c r="OJA565" s="0"/>
      <c r="OJB565" s="0"/>
      <c r="OJC565" s="0"/>
      <c r="OJD565" s="0"/>
      <c r="OJE565" s="0"/>
      <c r="OJF565" s="0"/>
      <c r="OJG565" s="0"/>
      <c r="OJH565" s="0"/>
      <c r="OJI565" s="0"/>
      <c r="OJJ565" s="0"/>
      <c r="OJK565" s="0"/>
      <c r="OJL565" s="0"/>
      <c r="OJM565" s="0"/>
      <c r="OJN565" s="0"/>
      <c r="OJO565" s="0"/>
      <c r="OJP565" s="0"/>
      <c r="OJQ565" s="0"/>
      <c r="OJR565" s="0"/>
      <c r="OJS565" s="0"/>
      <c r="OJT565" s="0"/>
      <c r="OJU565" s="0"/>
      <c r="OJV565" s="0"/>
      <c r="OJW565" s="0"/>
      <c r="OJX565" s="0"/>
      <c r="OJY565" s="0"/>
      <c r="OJZ565" s="0"/>
      <c r="OKA565" s="0"/>
      <c r="OKB565" s="0"/>
      <c r="OKC565" s="0"/>
      <c r="OKD565" s="0"/>
      <c r="OKE565" s="0"/>
      <c r="OKF565" s="0"/>
      <c r="OKG565" s="0"/>
      <c r="OKH565" s="0"/>
      <c r="OKI565" s="0"/>
      <c r="OKJ565" s="0"/>
      <c r="OKK565" s="0"/>
      <c r="OKL565" s="0"/>
      <c r="OKM565" s="0"/>
      <c r="OKN565" s="0"/>
      <c r="OKO565" s="0"/>
      <c r="OKP565" s="0"/>
      <c r="OKQ565" s="0"/>
      <c r="OKR565" s="0"/>
      <c r="OKS565" s="0"/>
      <c r="OKT565" s="0"/>
      <c r="OKU565" s="0"/>
      <c r="OKV565" s="0"/>
      <c r="OKW565" s="0"/>
      <c r="OKX565" s="0"/>
      <c r="OKY565" s="0"/>
      <c r="OKZ565" s="0"/>
      <c r="OLA565" s="0"/>
      <c r="OLB565" s="0"/>
      <c r="OLC565" s="0"/>
      <c r="OLD565" s="0"/>
      <c r="OLE565" s="0"/>
      <c r="OLF565" s="0"/>
      <c r="OLG565" s="0"/>
      <c r="OLH565" s="0"/>
      <c r="OLI565" s="0"/>
      <c r="OLJ565" s="0"/>
      <c r="OLK565" s="0"/>
      <c r="OLL565" s="0"/>
      <c r="OLM565" s="0"/>
      <c r="OLN565" s="0"/>
      <c r="OLO565" s="0"/>
      <c r="OLP565" s="0"/>
      <c r="OLQ565" s="0"/>
      <c r="OLR565" s="0"/>
      <c r="OLS565" s="0"/>
      <c r="OLT565" s="0"/>
      <c r="OLU565" s="0"/>
      <c r="OLV565" s="0"/>
      <c r="OLW565" s="0"/>
      <c r="OLX565" s="0"/>
      <c r="OLY565" s="0"/>
      <c r="OLZ565" s="0"/>
      <c r="OMA565" s="0"/>
      <c r="OMB565" s="0"/>
      <c r="OMC565" s="0"/>
      <c r="OMD565" s="0"/>
      <c r="OME565" s="0"/>
      <c r="OMF565" s="0"/>
      <c r="OMG565" s="0"/>
      <c r="OMH565" s="0"/>
      <c r="OMI565" s="0"/>
      <c r="OMJ565" s="0"/>
      <c r="OMK565" s="0"/>
      <c r="OML565" s="0"/>
      <c r="OMM565" s="0"/>
      <c r="OMN565" s="0"/>
      <c r="OMO565" s="0"/>
      <c r="OMP565" s="0"/>
      <c r="OMQ565" s="0"/>
      <c r="OMR565" s="0"/>
      <c r="OMS565" s="0"/>
      <c r="OMT565" s="0"/>
      <c r="OMU565" s="0"/>
      <c r="OMV565" s="0"/>
      <c r="OMW565" s="0"/>
      <c r="OMX565" s="0"/>
      <c r="OMY565" s="0"/>
      <c r="OMZ565" s="0"/>
      <c r="ONA565" s="0"/>
      <c r="ONB565" s="0"/>
      <c r="ONC565" s="0"/>
      <c r="OND565" s="0"/>
      <c r="ONE565" s="0"/>
      <c r="ONF565" s="0"/>
      <c r="ONG565" s="0"/>
      <c r="ONH565" s="0"/>
      <c r="ONI565" s="0"/>
      <c r="ONJ565" s="0"/>
      <c r="ONK565" s="0"/>
      <c r="ONL565" s="0"/>
      <c r="ONM565" s="0"/>
      <c r="ONN565" s="0"/>
      <c r="ONO565" s="0"/>
      <c r="ONP565" s="0"/>
      <c r="ONQ565" s="0"/>
      <c r="ONR565" s="0"/>
      <c r="ONS565" s="0"/>
      <c r="ONT565" s="0"/>
      <c r="ONU565" s="0"/>
      <c r="ONV565" s="0"/>
      <c r="ONW565" s="0"/>
      <c r="ONX565" s="0"/>
      <c r="ONY565" s="0"/>
      <c r="ONZ565" s="0"/>
      <c r="OOA565" s="0"/>
      <c r="OOB565" s="0"/>
      <c r="OOC565" s="0"/>
      <c r="OOD565" s="0"/>
      <c r="OOE565" s="0"/>
      <c r="OOF565" s="0"/>
      <c r="OOG565" s="0"/>
      <c r="OOH565" s="0"/>
      <c r="OOI565" s="0"/>
      <c r="OOJ565" s="0"/>
      <c r="OOK565" s="0"/>
      <c r="OOL565" s="0"/>
      <c r="OOM565" s="0"/>
      <c r="OON565" s="0"/>
      <c r="OOO565" s="0"/>
      <c r="OOP565" s="0"/>
      <c r="OOQ565" s="0"/>
      <c r="OOR565" s="0"/>
      <c r="OOS565" s="0"/>
      <c r="OOT565" s="0"/>
      <c r="OOU565" s="0"/>
      <c r="OOV565" s="0"/>
      <c r="OOW565" s="0"/>
      <c r="OOX565" s="0"/>
      <c r="OOY565" s="0"/>
      <c r="OOZ565" s="0"/>
      <c r="OPA565" s="0"/>
      <c r="OPB565" s="0"/>
      <c r="OPC565" s="0"/>
      <c r="OPD565" s="0"/>
      <c r="OPE565" s="0"/>
      <c r="OPF565" s="0"/>
      <c r="OPG565" s="0"/>
      <c r="OPH565" s="0"/>
      <c r="OPI565" s="0"/>
      <c r="OPJ565" s="0"/>
      <c r="OPK565" s="0"/>
      <c r="OPL565" s="0"/>
      <c r="OPM565" s="0"/>
      <c r="OPN565" s="0"/>
      <c r="OPO565" s="0"/>
      <c r="OPP565" s="0"/>
      <c r="OPQ565" s="0"/>
      <c r="OPR565" s="0"/>
      <c r="OPS565" s="0"/>
      <c r="OPT565" s="0"/>
      <c r="OPU565" s="0"/>
      <c r="OPV565" s="0"/>
      <c r="OPW565" s="0"/>
      <c r="OPX565" s="0"/>
      <c r="OPY565" s="0"/>
      <c r="OPZ565" s="0"/>
      <c r="OQA565" s="0"/>
      <c r="OQB565" s="0"/>
      <c r="OQC565" s="0"/>
      <c r="OQD565" s="0"/>
      <c r="OQE565" s="0"/>
      <c r="OQF565" s="0"/>
      <c r="OQG565" s="0"/>
      <c r="OQH565" s="0"/>
      <c r="OQI565" s="0"/>
      <c r="OQJ565" s="0"/>
      <c r="OQK565" s="0"/>
      <c r="OQL565" s="0"/>
      <c r="OQM565" s="0"/>
      <c r="OQN565" s="0"/>
      <c r="OQO565" s="0"/>
      <c r="OQP565" s="0"/>
      <c r="OQQ565" s="0"/>
      <c r="OQR565" s="0"/>
      <c r="OQS565" s="0"/>
      <c r="OQT565" s="0"/>
      <c r="OQU565" s="0"/>
      <c r="OQV565" s="0"/>
      <c r="OQW565" s="0"/>
      <c r="OQX565" s="0"/>
      <c r="OQY565" s="0"/>
      <c r="OQZ565" s="0"/>
      <c r="ORA565" s="0"/>
      <c r="ORB565" s="0"/>
      <c r="ORC565" s="0"/>
      <c r="ORD565" s="0"/>
      <c r="ORE565" s="0"/>
      <c r="ORF565" s="0"/>
      <c r="ORG565" s="0"/>
      <c r="ORH565" s="0"/>
      <c r="ORI565" s="0"/>
      <c r="ORJ565" s="0"/>
      <c r="ORK565" s="0"/>
      <c r="ORL565" s="0"/>
      <c r="ORM565" s="0"/>
      <c r="ORN565" s="0"/>
      <c r="ORO565" s="0"/>
      <c r="ORP565" s="0"/>
      <c r="ORQ565" s="0"/>
      <c r="ORR565" s="0"/>
      <c r="ORS565" s="0"/>
      <c r="ORT565" s="0"/>
      <c r="ORU565" s="0"/>
      <c r="ORV565" s="0"/>
      <c r="ORW565" s="0"/>
      <c r="ORX565" s="0"/>
      <c r="ORY565" s="0"/>
      <c r="ORZ565" s="0"/>
      <c r="OSA565" s="0"/>
      <c r="OSB565" s="0"/>
      <c r="OSC565" s="0"/>
      <c r="OSD565" s="0"/>
      <c r="OSE565" s="0"/>
      <c r="OSF565" s="0"/>
      <c r="OSG565" s="0"/>
      <c r="OSH565" s="0"/>
      <c r="OSI565" s="0"/>
      <c r="OSJ565" s="0"/>
      <c r="OSK565" s="0"/>
      <c r="OSL565" s="0"/>
      <c r="OSM565" s="0"/>
      <c r="OSN565" s="0"/>
      <c r="OSO565" s="0"/>
      <c r="OSP565" s="0"/>
      <c r="OSQ565" s="0"/>
      <c r="OSR565" s="0"/>
      <c r="OSS565" s="0"/>
      <c r="OST565" s="0"/>
      <c r="OSU565" s="0"/>
      <c r="OSV565" s="0"/>
      <c r="OSW565" s="0"/>
      <c r="OSX565" s="0"/>
      <c r="OSY565" s="0"/>
      <c r="OSZ565" s="0"/>
      <c r="OTA565" s="0"/>
      <c r="OTB565" s="0"/>
      <c r="OTC565" s="0"/>
      <c r="OTD565" s="0"/>
      <c r="OTE565" s="0"/>
      <c r="OTF565" s="0"/>
      <c r="OTG565" s="0"/>
      <c r="OTH565" s="0"/>
      <c r="OTI565" s="0"/>
      <c r="OTJ565" s="0"/>
      <c r="OTK565" s="0"/>
      <c r="OTL565" s="0"/>
      <c r="OTM565" s="0"/>
      <c r="OTN565" s="0"/>
      <c r="OTO565" s="0"/>
      <c r="OTP565" s="0"/>
      <c r="OTQ565" s="0"/>
      <c r="OTR565" s="0"/>
      <c r="OTS565" s="0"/>
      <c r="OTT565" s="0"/>
      <c r="OTU565" s="0"/>
      <c r="OTV565" s="0"/>
      <c r="OTW565" s="0"/>
      <c r="OTX565" s="0"/>
      <c r="OTY565" s="0"/>
      <c r="OTZ565" s="0"/>
      <c r="OUA565" s="0"/>
      <c r="OUB565" s="0"/>
      <c r="OUC565" s="0"/>
      <c r="OUD565" s="0"/>
      <c r="OUE565" s="0"/>
      <c r="OUF565" s="0"/>
      <c r="OUG565" s="0"/>
      <c r="OUH565" s="0"/>
      <c r="OUI565" s="0"/>
      <c r="OUJ565" s="0"/>
      <c r="OUK565" s="0"/>
      <c r="OUL565" s="0"/>
      <c r="OUM565" s="0"/>
      <c r="OUN565" s="0"/>
      <c r="OUO565" s="0"/>
      <c r="OUP565" s="0"/>
      <c r="OUQ565" s="0"/>
      <c r="OUR565" s="0"/>
      <c r="OUS565" s="0"/>
      <c r="OUT565" s="0"/>
      <c r="OUU565" s="0"/>
      <c r="OUV565" s="0"/>
      <c r="OUW565" s="0"/>
      <c r="OUX565" s="0"/>
      <c r="OUY565" s="0"/>
      <c r="OUZ565" s="0"/>
      <c r="OVA565" s="0"/>
      <c r="OVB565" s="0"/>
      <c r="OVC565" s="0"/>
      <c r="OVD565" s="0"/>
      <c r="OVE565" s="0"/>
      <c r="OVF565" s="0"/>
      <c r="OVG565" s="0"/>
      <c r="OVH565" s="0"/>
      <c r="OVI565" s="0"/>
      <c r="OVJ565" s="0"/>
      <c r="OVK565" s="0"/>
      <c r="OVL565" s="0"/>
      <c r="OVM565" s="0"/>
      <c r="OVN565" s="0"/>
      <c r="OVO565" s="0"/>
      <c r="OVP565" s="0"/>
      <c r="OVQ565" s="0"/>
      <c r="OVR565" s="0"/>
      <c r="OVS565" s="0"/>
      <c r="OVT565" s="0"/>
      <c r="OVU565" s="0"/>
      <c r="OVV565" s="0"/>
      <c r="OVW565" s="0"/>
      <c r="OVX565" s="0"/>
      <c r="OVY565" s="0"/>
      <c r="OVZ565" s="0"/>
      <c r="OWA565" s="0"/>
      <c r="OWB565" s="0"/>
      <c r="OWC565" s="0"/>
      <c r="OWD565" s="0"/>
      <c r="OWE565" s="0"/>
      <c r="OWF565" s="0"/>
      <c r="OWG565" s="0"/>
      <c r="OWH565" s="0"/>
      <c r="OWI565" s="0"/>
      <c r="OWJ565" s="0"/>
      <c r="OWK565" s="0"/>
      <c r="OWL565" s="0"/>
      <c r="OWM565" s="0"/>
      <c r="OWN565" s="0"/>
      <c r="OWO565" s="0"/>
      <c r="OWP565" s="0"/>
      <c r="OWQ565" s="0"/>
      <c r="OWR565" s="0"/>
      <c r="OWS565" s="0"/>
      <c r="OWT565" s="0"/>
      <c r="OWU565" s="0"/>
      <c r="OWV565" s="0"/>
      <c r="OWW565" s="0"/>
      <c r="OWX565" s="0"/>
      <c r="OWY565" s="0"/>
      <c r="OWZ565" s="0"/>
      <c r="OXA565" s="0"/>
      <c r="OXB565" s="0"/>
      <c r="OXC565" s="0"/>
      <c r="OXD565" s="0"/>
      <c r="OXE565" s="0"/>
      <c r="OXF565" s="0"/>
      <c r="OXG565" s="0"/>
      <c r="OXH565" s="0"/>
      <c r="OXI565" s="0"/>
      <c r="OXJ565" s="0"/>
      <c r="OXK565" s="0"/>
      <c r="OXL565" s="0"/>
      <c r="OXM565" s="0"/>
      <c r="OXN565" s="0"/>
      <c r="OXO565" s="0"/>
      <c r="OXP565" s="0"/>
      <c r="OXQ565" s="0"/>
      <c r="OXR565" s="0"/>
      <c r="OXS565" s="0"/>
      <c r="OXT565" s="0"/>
      <c r="OXU565" s="0"/>
      <c r="OXV565" s="0"/>
      <c r="OXW565" s="0"/>
      <c r="OXX565" s="0"/>
      <c r="OXY565" s="0"/>
      <c r="OXZ565" s="0"/>
      <c r="OYA565" s="0"/>
      <c r="OYB565" s="0"/>
      <c r="OYC565" s="0"/>
      <c r="OYD565" s="0"/>
      <c r="OYE565" s="0"/>
      <c r="OYF565" s="0"/>
      <c r="OYG565" s="0"/>
      <c r="OYH565" s="0"/>
      <c r="OYI565" s="0"/>
      <c r="OYJ565" s="0"/>
      <c r="OYK565" s="0"/>
      <c r="OYL565" s="0"/>
      <c r="OYM565" s="0"/>
      <c r="OYN565" s="0"/>
      <c r="OYO565" s="0"/>
      <c r="OYP565" s="0"/>
      <c r="OYQ565" s="0"/>
      <c r="OYR565" s="0"/>
      <c r="OYS565" s="0"/>
      <c r="OYT565" s="0"/>
      <c r="OYU565" s="0"/>
      <c r="OYV565" s="0"/>
      <c r="OYW565" s="0"/>
      <c r="OYX565" s="0"/>
      <c r="OYY565" s="0"/>
      <c r="OYZ565" s="0"/>
      <c r="OZA565" s="0"/>
      <c r="OZB565" s="0"/>
      <c r="OZC565" s="0"/>
      <c r="OZD565" s="0"/>
      <c r="OZE565" s="0"/>
      <c r="OZF565" s="0"/>
      <c r="OZG565" s="0"/>
      <c r="OZH565" s="0"/>
      <c r="OZI565" s="0"/>
      <c r="OZJ565" s="0"/>
      <c r="OZK565" s="0"/>
      <c r="OZL565" s="0"/>
      <c r="OZM565" s="0"/>
      <c r="OZN565" s="0"/>
      <c r="OZO565" s="0"/>
      <c r="OZP565" s="0"/>
      <c r="OZQ565" s="0"/>
      <c r="OZR565" s="0"/>
      <c r="OZS565" s="0"/>
      <c r="OZT565" s="0"/>
      <c r="OZU565" s="0"/>
      <c r="OZV565" s="0"/>
      <c r="OZW565" s="0"/>
      <c r="OZX565" s="0"/>
      <c r="OZY565" s="0"/>
      <c r="OZZ565" s="0"/>
      <c r="PAA565" s="0"/>
      <c r="PAB565" s="0"/>
      <c r="PAC565" s="0"/>
      <c r="PAD565" s="0"/>
      <c r="PAE565" s="0"/>
      <c r="PAF565" s="0"/>
      <c r="PAG565" s="0"/>
      <c r="PAH565" s="0"/>
      <c r="PAI565" s="0"/>
      <c r="PAJ565" s="0"/>
      <c r="PAK565" s="0"/>
      <c r="PAL565" s="0"/>
      <c r="PAM565" s="0"/>
      <c r="PAN565" s="0"/>
      <c r="PAO565" s="0"/>
      <c r="PAP565" s="0"/>
      <c r="PAQ565" s="0"/>
      <c r="PAR565" s="0"/>
      <c r="PAS565" s="0"/>
      <c r="PAT565" s="0"/>
      <c r="PAU565" s="0"/>
      <c r="PAV565" s="0"/>
      <c r="PAW565" s="0"/>
      <c r="PAX565" s="0"/>
      <c r="PAY565" s="0"/>
      <c r="PAZ565" s="0"/>
      <c r="PBA565" s="0"/>
      <c r="PBB565" s="0"/>
      <c r="PBC565" s="0"/>
      <c r="PBD565" s="0"/>
      <c r="PBE565" s="0"/>
      <c r="PBF565" s="0"/>
      <c r="PBG565" s="0"/>
      <c r="PBH565" s="0"/>
      <c r="PBI565" s="0"/>
      <c r="PBJ565" s="0"/>
      <c r="PBK565" s="0"/>
      <c r="PBL565" s="0"/>
      <c r="PBM565" s="0"/>
      <c r="PBN565" s="0"/>
      <c r="PBO565" s="0"/>
      <c r="PBP565" s="0"/>
      <c r="PBQ565" s="0"/>
      <c r="PBR565" s="0"/>
      <c r="PBS565" s="0"/>
      <c r="PBT565" s="0"/>
      <c r="PBU565" s="0"/>
      <c r="PBV565" s="0"/>
      <c r="PBW565" s="0"/>
      <c r="PBX565" s="0"/>
      <c r="PBY565" s="0"/>
      <c r="PBZ565" s="0"/>
      <c r="PCA565" s="0"/>
      <c r="PCB565" s="0"/>
      <c r="PCC565" s="0"/>
      <c r="PCD565" s="0"/>
      <c r="PCE565" s="0"/>
      <c r="PCF565" s="0"/>
      <c r="PCG565" s="0"/>
      <c r="PCH565" s="0"/>
      <c r="PCI565" s="0"/>
      <c r="PCJ565" s="0"/>
      <c r="PCK565" s="0"/>
      <c r="PCL565" s="0"/>
      <c r="PCM565" s="0"/>
      <c r="PCN565" s="0"/>
      <c r="PCO565" s="0"/>
      <c r="PCP565" s="0"/>
      <c r="PCQ565" s="0"/>
      <c r="PCR565" s="0"/>
      <c r="PCS565" s="0"/>
      <c r="PCT565" s="0"/>
      <c r="PCU565" s="0"/>
      <c r="PCV565" s="0"/>
      <c r="PCW565" s="0"/>
      <c r="PCX565" s="0"/>
      <c r="PCY565" s="0"/>
      <c r="PCZ565" s="0"/>
      <c r="PDA565" s="0"/>
      <c r="PDB565" s="0"/>
      <c r="PDC565" s="0"/>
      <c r="PDD565" s="0"/>
      <c r="PDE565" s="0"/>
      <c r="PDF565" s="0"/>
      <c r="PDG565" s="0"/>
      <c r="PDH565" s="0"/>
      <c r="PDI565" s="0"/>
      <c r="PDJ565" s="0"/>
      <c r="PDK565" s="0"/>
      <c r="PDL565" s="0"/>
      <c r="PDM565" s="0"/>
      <c r="PDN565" s="0"/>
      <c r="PDO565" s="0"/>
      <c r="PDP565" s="0"/>
      <c r="PDQ565" s="0"/>
      <c r="PDR565" s="0"/>
      <c r="PDS565" s="0"/>
      <c r="PDT565" s="0"/>
      <c r="PDU565" s="0"/>
      <c r="PDV565" s="0"/>
      <c r="PDW565" s="0"/>
      <c r="PDX565" s="0"/>
      <c r="PDY565" s="0"/>
      <c r="PDZ565" s="0"/>
      <c r="PEA565" s="0"/>
      <c r="PEB565" s="0"/>
      <c r="PEC565" s="0"/>
      <c r="PED565" s="0"/>
      <c r="PEE565" s="0"/>
      <c r="PEF565" s="0"/>
      <c r="PEG565" s="0"/>
      <c r="PEH565" s="0"/>
      <c r="PEI565" s="0"/>
      <c r="PEJ565" s="0"/>
      <c r="PEK565" s="0"/>
      <c r="PEL565" s="0"/>
      <c r="PEM565" s="0"/>
      <c r="PEN565" s="0"/>
      <c r="PEO565" s="0"/>
      <c r="PEP565" s="0"/>
      <c r="PEQ565" s="0"/>
      <c r="PER565" s="0"/>
      <c r="PES565" s="0"/>
      <c r="PET565" s="0"/>
      <c r="PEU565" s="0"/>
      <c r="PEV565" s="0"/>
      <c r="PEW565" s="0"/>
      <c r="PEX565" s="0"/>
      <c r="PEY565" s="0"/>
      <c r="PEZ565" s="0"/>
      <c r="PFA565" s="0"/>
      <c r="PFB565" s="0"/>
      <c r="PFC565" s="0"/>
      <c r="PFD565" s="0"/>
      <c r="PFE565" s="0"/>
      <c r="PFF565" s="0"/>
      <c r="PFG565" s="0"/>
      <c r="PFH565" s="0"/>
      <c r="PFI565" s="0"/>
      <c r="PFJ565" s="0"/>
      <c r="PFK565" s="0"/>
      <c r="PFL565" s="0"/>
      <c r="PFM565" s="0"/>
      <c r="PFN565" s="0"/>
      <c r="PFO565" s="0"/>
      <c r="PFP565" s="0"/>
      <c r="PFQ565" s="0"/>
      <c r="PFR565" s="0"/>
      <c r="PFS565" s="0"/>
      <c r="PFT565" s="0"/>
      <c r="PFU565" s="0"/>
      <c r="PFV565" s="0"/>
      <c r="PFW565" s="0"/>
      <c r="PFX565" s="0"/>
      <c r="PFY565" s="0"/>
      <c r="PFZ565" s="0"/>
      <c r="PGA565" s="0"/>
      <c r="PGB565" s="0"/>
      <c r="PGC565" s="0"/>
      <c r="PGD565" s="0"/>
      <c r="PGE565" s="0"/>
      <c r="PGF565" s="0"/>
      <c r="PGG565" s="0"/>
      <c r="PGH565" s="0"/>
      <c r="PGI565" s="0"/>
      <c r="PGJ565" s="0"/>
      <c r="PGK565" s="0"/>
      <c r="PGL565" s="0"/>
      <c r="PGM565" s="0"/>
      <c r="PGN565" s="0"/>
      <c r="PGO565" s="0"/>
      <c r="PGP565" s="0"/>
      <c r="PGQ565" s="0"/>
      <c r="PGR565" s="0"/>
      <c r="PGS565" s="0"/>
      <c r="PGT565" s="0"/>
      <c r="PGU565" s="0"/>
      <c r="PGV565" s="0"/>
      <c r="PGW565" s="0"/>
      <c r="PGX565" s="0"/>
      <c r="PGY565" s="0"/>
      <c r="PGZ565" s="0"/>
      <c r="PHA565" s="0"/>
      <c r="PHB565" s="0"/>
      <c r="PHC565" s="0"/>
      <c r="PHD565" s="0"/>
      <c r="PHE565" s="0"/>
      <c r="PHF565" s="0"/>
      <c r="PHG565" s="0"/>
      <c r="PHH565" s="0"/>
      <c r="PHI565" s="0"/>
      <c r="PHJ565" s="0"/>
      <c r="PHK565" s="0"/>
      <c r="PHL565" s="0"/>
      <c r="PHM565" s="0"/>
      <c r="PHN565" s="0"/>
      <c r="PHO565" s="0"/>
      <c r="PHP565" s="0"/>
      <c r="PHQ565" s="0"/>
      <c r="PHR565" s="0"/>
      <c r="PHS565" s="0"/>
      <c r="PHT565" s="0"/>
      <c r="PHU565" s="0"/>
      <c r="PHV565" s="0"/>
      <c r="PHW565" s="0"/>
      <c r="PHX565" s="0"/>
      <c r="PHY565" s="0"/>
      <c r="PHZ565" s="0"/>
      <c r="PIA565" s="0"/>
      <c r="PIB565" s="0"/>
      <c r="PIC565" s="0"/>
      <c r="PID565" s="0"/>
      <c r="PIE565" s="0"/>
      <c r="PIF565" s="0"/>
      <c r="PIG565" s="0"/>
      <c r="PIH565" s="0"/>
      <c r="PII565" s="0"/>
      <c r="PIJ565" s="0"/>
      <c r="PIK565" s="0"/>
      <c r="PIL565" s="0"/>
      <c r="PIM565" s="0"/>
      <c r="PIN565" s="0"/>
      <c r="PIO565" s="0"/>
      <c r="PIP565" s="0"/>
      <c r="PIQ565" s="0"/>
      <c r="PIR565" s="0"/>
      <c r="PIS565" s="0"/>
      <c r="PIT565" s="0"/>
      <c r="PIU565" s="0"/>
      <c r="PIV565" s="0"/>
      <c r="PIW565" s="0"/>
      <c r="PIX565" s="0"/>
      <c r="PIY565" s="0"/>
      <c r="PIZ565" s="0"/>
      <c r="PJA565" s="0"/>
      <c r="PJB565" s="0"/>
      <c r="PJC565" s="0"/>
      <c r="PJD565" s="0"/>
      <c r="PJE565" s="0"/>
      <c r="PJF565" s="0"/>
      <c r="PJG565" s="0"/>
      <c r="PJH565" s="0"/>
      <c r="PJI565" s="0"/>
      <c r="PJJ565" s="0"/>
      <c r="PJK565" s="0"/>
      <c r="PJL565" s="0"/>
      <c r="PJM565" s="0"/>
      <c r="PJN565" s="0"/>
      <c r="PJO565" s="0"/>
      <c r="PJP565" s="0"/>
      <c r="PJQ565" s="0"/>
      <c r="PJR565" s="0"/>
      <c r="PJS565" s="0"/>
      <c r="PJT565" s="0"/>
      <c r="PJU565" s="0"/>
      <c r="PJV565" s="0"/>
      <c r="PJW565" s="0"/>
      <c r="PJX565" s="0"/>
      <c r="PJY565" s="0"/>
      <c r="PJZ565" s="0"/>
      <c r="PKA565" s="0"/>
      <c r="PKB565" s="0"/>
      <c r="PKC565" s="0"/>
      <c r="PKD565" s="0"/>
      <c r="PKE565" s="0"/>
      <c r="PKF565" s="0"/>
      <c r="PKG565" s="0"/>
      <c r="PKH565" s="0"/>
      <c r="PKI565" s="0"/>
      <c r="PKJ565" s="0"/>
      <c r="PKK565" s="0"/>
      <c r="PKL565" s="0"/>
      <c r="PKM565" s="0"/>
      <c r="PKN565" s="0"/>
      <c r="PKO565" s="0"/>
      <c r="PKP565" s="0"/>
      <c r="PKQ565" s="0"/>
      <c r="PKR565" s="0"/>
      <c r="PKS565" s="0"/>
      <c r="PKT565" s="0"/>
      <c r="PKU565" s="0"/>
      <c r="PKV565" s="0"/>
      <c r="PKW565" s="0"/>
      <c r="PKX565" s="0"/>
      <c r="PKY565" s="0"/>
      <c r="PKZ565" s="0"/>
      <c r="PLA565" s="0"/>
      <c r="PLB565" s="0"/>
      <c r="PLC565" s="0"/>
      <c r="PLD565" s="0"/>
      <c r="PLE565" s="0"/>
      <c r="PLF565" s="0"/>
      <c r="PLG565" s="0"/>
      <c r="PLH565" s="0"/>
      <c r="PLI565" s="0"/>
      <c r="PLJ565" s="0"/>
      <c r="PLK565" s="0"/>
      <c r="PLL565" s="0"/>
      <c r="PLM565" s="0"/>
      <c r="PLN565" s="0"/>
      <c r="PLO565" s="0"/>
      <c r="PLP565" s="0"/>
      <c r="PLQ565" s="0"/>
      <c r="PLR565" s="0"/>
      <c r="PLS565" s="0"/>
      <c r="PLT565" s="0"/>
      <c r="PLU565" s="0"/>
      <c r="PLV565" s="0"/>
      <c r="PLW565" s="0"/>
      <c r="PLX565" s="0"/>
      <c r="PLY565" s="0"/>
      <c r="PLZ565" s="0"/>
      <c r="PMA565" s="0"/>
      <c r="PMB565" s="0"/>
      <c r="PMC565" s="0"/>
      <c r="PMD565" s="0"/>
      <c r="PME565" s="0"/>
      <c r="PMF565" s="0"/>
      <c r="PMG565" s="0"/>
      <c r="PMH565" s="0"/>
      <c r="PMI565" s="0"/>
      <c r="PMJ565" s="0"/>
      <c r="PMK565" s="0"/>
      <c r="PML565" s="0"/>
      <c r="PMM565" s="0"/>
      <c r="PMN565" s="0"/>
      <c r="PMO565" s="0"/>
      <c r="PMP565" s="0"/>
      <c r="PMQ565" s="0"/>
      <c r="PMR565" s="0"/>
      <c r="PMS565" s="0"/>
      <c r="PMT565" s="0"/>
      <c r="PMU565" s="0"/>
      <c r="PMV565" s="0"/>
      <c r="PMW565" s="0"/>
      <c r="PMX565" s="0"/>
      <c r="PMY565" s="0"/>
      <c r="PMZ565" s="0"/>
      <c r="PNA565" s="0"/>
      <c r="PNB565" s="0"/>
      <c r="PNC565" s="0"/>
      <c r="PND565" s="0"/>
      <c r="PNE565" s="0"/>
      <c r="PNF565" s="0"/>
      <c r="PNG565" s="0"/>
      <c r="PNH565" s="0"/>
      <c r="PNI565" s="0"/>
      <c r="PNJ565" s="0"/>
      <c r="PNK565" s="0"/>
      <c r="PNL565" s="0"/>
      <c r="PNM565" s="0"/>
      <c r="PNN565" s="0"/>
      <c r="PNO565" s="0"/>
      <c r="PNP565" s="0"/>
      <c r="PNQ565" s="0"/>
      <c r="PNR565" s="0"/>
      <c r="PNS565" s="0"/>
      <c r="PNT565" s="0"/>
      <c r="PNU565" s="0"/>
      <c r="PNV565" s="0"/>
      <c r="PNW565" s="0"/>
      <c r="PNX565" s="0"/>
      <c r="PNY565" s="0"/>
      <c r="PNZ565" s="0"/>
      <c r="POA565" s="0"/>
      <c r="POB565" s="0"/>
      <c r="POC565" s="0"/>
      <c r="POD565" s="0"/>
      <c r="POE565" s="0"/>
      <c r="POF565" s="0"/>
      <c r="POG565" s="0"/>
      <c r="POH565" s="0"/>
      <c r="POI565" s="0"/>
      <c r="POJ565" s="0"/>
      <c r="POK565" s="0"/>
      <c r="POL565" s="0"/>
      <c r="POM565" s="0"/>
      <c r="PON565" s="0"/>
      <c r="POO565" s="0"/>
      <c r="POP565" s="0"/>
      <c r="POQ565" s="0"/>
      <c r="POR565" s="0"/>
      <c r="POS565" s="0"/>
      <c r="POT565" s="0"/>
      <c r="POU565" s="0"/>
      <c r="POV565" s="0"/>
      <c r="POW565" s="0"/>
      <c r="POX565" s="0"/>
      <c r="POY565" s="0"/>
      <c r="POZ565" s="0"/>
      <c r="PPA565" s="0"/>
      <c r="PPB565" s="0"/>
      <c r="PPC565" s="0"/>
      <c r="PPD565" s="0"/>
      <c r="PPE565" s="0"/>
      <c r="PPF565" s="0"/>
      <c r="PPG565" s="0"/>
      <c r="PPH565" s="0"/>
      <c r="PPI565" s="0"/>
      <c r="PPJ565" s="0"/>
      <c r="PPK565" s="0"/>
      <c r="PPL565" s="0"/>
      <c r="PPM565" s="0"/>
      <c r="PPN565" s="0"/>
      <c r="PPO565" s="0"/>
      <c r="PPP565" s="0"/>
      <c r="PPQ565" s="0"/>
      <c r="PPR565" s="0"/>
      <c r="PPS565" s="0"/>
      <c r="PPT565" s="0"/>
      <c r="PPU565" s="0"/>
      <c r="PPV565" s="0"/>
      <c r="PPW565" s="0"/>
      <c r="PPX565" s="0"/>
      <c r="PPY565" s="0"/>
      <c r="PPZ565" s="0"/>
      <c r="PQA565" s="0"/>
      <c r="PQB565" s="0"/>
      <c r="PQC565" s="0"/>
      <c r="PQD565" s="0"/>
      <c r="PQE565" s="0"/>
      <c r="PQF565" s="0"/>
      <c r="PQG565" s="0"/>
      <c r="PQH565" s="0"/>
      <c r="PQI565" s="0"/>
      <c r="PQJ565" s="0"/>
      <c r="PQK565" s="0"/>
      <c r="PQL565" s="0"/>
      <c r="PQM565" s="0"/>
      <c r="PQN565" s="0"/>
      <c r="PQO565" s="0"/>
      <c r="PQP565" s="0"/>
      <c r="PQQ565" s="0"/>
      <c r="PQR565" s="0"/>
      <c r="PQS565" s="0"/>
      <c r="PQT565" s="0"/>
      <c r="PQU565" s="0"/>
      <c r="PQV565" s="0"/>
      <c r="PQW565" s="0"/>
      <c r="PQX565" s="0"/>
      <c r="PQY565" s="0"/>
      <c r="PQZ565" s="0"/>
      <c r="PRA565" s="0"/>
      <c r="PRB565" s="0"/>
      <c r="PRC565" s="0"/>
      <c r="PRD565" s="0"/>
      <c r="PRE565" s="0"/>
      <c r="PRF565" s="0"/>
      <c r="PRG565" s="0"/>
      <c r="PRH565" s="0"/>
      <c r="PRI565" s="0"/>
      <c r="PRJ565" s="0"/>
      <c r="PRK565" s="0"/>
      <c r="PRL565" s="0"/>
      <c r="PRM565" s="0"/>
      <c r="PRN565" s="0"/>
      <c r="PRO565" s="0"/>
      <c r="PRP565" s="0"/>
      <c r="PRQ565" s="0"/>
      <c r="PRR565" s="0"/>
      <c r="PRS565" s="0"/>
      <c r="PRT565" s="0"/>
      <c r="PRU565" s="0"/>
      <c r="PRV565" s="0"/>
      <c r="PRW565" s="0"/>
      <c r="PRX565" s="0"/>
      <c r="PRY565" s="0"/>
      <c r="PRZ565" s="0"/>
      <c r="PSA565" s="0"/>
      <c r="PSB565" s="0"/>
      <c r="PSC565" s="0"/>
      <c r="PSD565" s="0"/>
      <c r="PSE565" s="0"/>
      <c r="PSF565" s="0"/>
      <c r="PSG565" s="0"/>
      <c r="PSH565" s="0"/>
      <c r="PSI565" s="0"/>
      <c r="PSJ565" s="0"/>
      <c r="PSK565" s="0"/>
      <c r="PSL565" s="0"/>
      <c r="PSM565" s="0"/>
      <c r="PSN565" s="0"/>
      <c r="PSO565" s="0"/>
      <c r="PSP565" s="0"/>
      <c r="PSQ565" s="0"/>
      <c r="PSR565" s="0"/>
      <c r="PSS565" s="0"/>
      <c r="PST565" s="0"/>
      <c r="PSU565" s="0"/>
      <c r="PSV565" s="0"/>
      <c r="PSW565" s="0"/>
      <c r="PSX565" s="0"/>
      <c r="PSY565" s="0"/>
      <c r="PSZ565" s="0"/>
      <c r="PTA565" s="0"/>
      <c r="PTB565" s="0"/>
      <c r="PTC565" s="0"/>
      <c r="PTD565" s="0"/>
      <c r="PTE565" s="0"/>
      <c r="PTF565" s="0"/>
      <c r="PTG565" s="0"/>
      <c r="PTH565" s="0"/>
      <c r="PTI565" s="0"/>
      <c r="PTJ565" s="0"/>
      <c r="PTK565" s="0"/>
      <c r="PTL565" s="0"/>
      <c r="PTM565" s="0"/>
      <c r="PTN565" s="0"/>
      <c r="PTO565" s="0"/>
      <c r="PTP565" s="0"/>
      <c r="PTQ565" s="0"/>
      <c r="PTR565" s="0"/>
      <c r="PTS565" s="0"/>
      <c r="PTT565" s="0"/>
      <c r="PTU565" s="0"/>
      <c r="PTV565" s="0"/>
      <c r="PTW565" s="0"/>
      <c r="PTX565" s="0"/>
      <c r="PTY565" s="0"/>
      <c r="PTZ565" s="0"/>
      <c r="PUA565" s="0"/>
      <c r="PUB565" s="0"/>
      <c r="PUC565" s="0"/>
      <c r="PUD565" s="0"/>
      <c r="PUE565" s="0"/>
      <c r="PUF565" s="0"/>
      <c r="PUG565" s="0"/>
      <c r="PUH565" s="0"/>
      <c r="PUI565" s="0"/>
      <c r="PUJ565" s="0"/>
      <c r="PUK565" s="0"/>
      <c r="PUL565" s="0"/>
      <c r="PUM565" s="0"/>
      <c r="PUN565" s="0"/>
      <c r="PUO565" s="0"/>
      <c r="PUP565" s="0"/>
      <c r="PUQ565" s="0"/>
      <c r="PUR565" s="0"/>
      <c r="PUS565" s="0"/>
      <c r="PUT565" s="0"/>
      <c r="PUU565" s="0"/>
      <c r="PUV565" s="0"/>
      <c r="PUW565" s="0"/>
      <c r="PUX565" s="0"/>
      <c r="PUY565" s="0"/>
      <c r="PUZ565" s="0"/>
      <c r="PVA565" s="0"/>
      <c r="PVB565" s="0"/>
      <c r="PVC565" s="0"/>
      <c r="PVD565" s="0"/>
      <c r="PVE565" s="0"/>
      <c r="PVF565" s="0"/>
      <c r="PVG565" s="0"/>
      <c r="PVH565" s="0"/>
      <c r="PVI565" s="0"/>
      <c r="PVJ565" s="0"/>
      <c r="PVK565" s="0"/>
      <c r="PVL565" s="0"/>
      <c r="PVM565" s="0"/>
      <c r="PVN565" s="0"/>
      <c r="PVO565" s="0"/>
      <c r="PVP565" s="0"/>
      <c r="PVQ565" s="0"/>
      <c r="PVR565" s="0"/>
      <c r="PVS565" s="0"/>
      <c r="PVT565" s="0"/>
      <c r="PVU565" s="0"/>
      <c r="PVV565" s="0"/>
      <c r="PVW565" s="0"/>
      <c r="PVX565" s="0"/>
      <c r="PVY565" s="0"/>
      <c r="PVZ565" s="0"/>
      <c r="PWA565" s="0"/>
      <c r="PWB565" s="0"/>
      <c r="PWC565" s="0"/>
      <c r="PWD565" s="0"/>
      <c r="PWE565" s="0"/>
      <c r="PWF565" s="0"/>
      <c r="PWG565" s="0"/>
      <c r="PWH565" s="0"/>
      <c r="PWI565" s="0"/>
      <c r="PWJ565" s="0"/>
      <c r="PWK565" s="0"/>
      <c r="PWL565" s="0"/>
      <c r="PWM565" s="0"/>
      <c r="PWN565" s="0"/>
      <c r="PWO565" s="0"/>
      <c r="PWP565" s="0"/>
      <c r="PWQ565" s="0"/>
      <c r="PWR565" s="0"/>
      <c r="PWS565" s="0"/>
      <c r="PWT565" s="0"/>
      <c r="PWU565" s="0"/>
      <c r="PWV565" s="0"/>
      <c r="PWW565" s="0"/>
      <c r="PWX565" s="0"/>
      <c r="PWY565" s="0"/>
      <c r="PWZ565" s="0"/>
      <c r="PXA565" s="0"/>
      <c r="PXB565" s="0"/>
      <c r="PXC565" s="0"/>
      <c r="PXD565" s="0"/>
      <c r="PXE565" s="0"/>
      <c r="PXF565" s="0"/>
      <c r="PXG565" s="0"/>
      <c r="PXH565" s="0"/>
      <c r="PXI565" s="0"/>
      <c r="PXJ565" s="0"/>
      <c r="PXK565" s="0"/>
      <c r="PXL565" s="0"/>
      <c r="PXM565" s="0"/>
      <c r="PXN565" s="0"/>
      <c r="PXO565" s="0"/>
      <c r="PXP565" s="0"/>
      <c r="PXQ565" s="0"/>
      <c r="PXR565" s="0"/>
      <c r="PXS565" s="0"/>
      <c r="PXT565" s="0"/>
      <c r="PXU565" s="0"/>
      <c r="PXV565" s="0"/>
      <c r="PXW565" s="0"/>
      <c r="PXX565" s="0"/>
      <c r="PXY565" s="0"/>
      <c r="PXZ565" s="0"/>
      <c r="PYA565" s="0"/>
      <c r="PYB565" s="0"/>
      <c r="PYC565" s="0"/>
      <c r="PYD565" s="0"/>
      <c r="PYE565" s="0"/>
      <c r="PYF565" s="0"/>
      <c r="PYG565" s="0"/>
      <c r="PYH565" s="0"/>
      <c r="PYI565" s="0"/>
      <c r="PYJ565" s="0"/>
      <c r="PYK565" s="0"/>
      <c r="PYL565" s="0"/>
      <c r="PYM565" s="0"/>
      <c r="PYN565" s="0"/>
      <c r="PYO565" s="0"/>
      <c r="PYP565" s="0"/>
      <c r="PYQ565" s="0"/>
      <c r="PYR565" s="0"/>
      <c r="PYS565" s="0"/>
      <c r="PYT565" s="0"/>
      <c r="PYU565" s="0"/>
      <c r="PYV565" s="0"/>
      <c r="PYW565" s="0"/>
      <c r="PYX565" s="0"/>
      <c r="PYY565" s="0"/>
      <c r="PYZ565" s="0"/>
      <c r="PZA565" s="0"/>
      <c r="PZB565" s="0"/>
      <c r="PZC565" s="0"/>
      <c r="PZD565" s="0"/>
      <c r="PZE565" s="0"/>
      <c r="PZF565" s="0"/>
      <c r="PZG565" s="0"/>
      <c r="PZH565" s="0"/>
      <c r="PZI565" s="0"/>
      <c r="PZJ565" s="0"/>
      <c r="PZK565" s="0"/>
      <c r="PZL565" s="0"/>
      <c r="PZM565" s="0"/>
      <c r="PZN565" s="0"/>
      <c r="PZO565" s="0"/>
      <c r="PZP565" s="0"/>
      <c r="PZQ565" s="0"/>
      <c r="PZR565" s="0"/>
      <c r="PZS565" s="0"/>
      <c r="PZT565" s="0"/>
      <c r="PZU565" s="0"/>
      <c r="PZV565" s="0"/>
      <c r="PZW565" s="0"/>
      <c r="PZX565" s="0"/>
      <c r="PZY565" s="0"/>
      <c r="PZZ565" s="0"/>
      <c r="QAA565" s="0"/>
      <c r="QAB565" s="0"/>
      <c r="QAC565" s="0"/>
      <c r="QAD565" s="0"/>
      <c r="QAE565" s="0"/>
      <c r="QAF565" s="0"/>
      <c r="QAG565" s="0"/>
      <c r="QAH565" s="0"/>
      <c r="QAI565" s="0"/>
      <c r="QAJ565" s="0"/>
      <c r="QAK565" s="0"/>
      <c r="QAL565" s="0"/>
      <c r="QAM565" s="0"/>
      <c r="QAN565" s="0"/>
      <c r="QAO565" s="0"/>
      <c r="QAP565" s="0"/>
      <c r="QAQ565" s="0"/>
      <c r="QAR565" s="0"/>
      <c r="QAS565" s="0"/>
      <c r="QAT565" s="0"/>
      <c r="QAU565" s="0"/>
      <c r="QAV565" s="0"/>
      <c r="QAW565" s="0"/>
      <c r="QAX565" s="0"/>
      <c r="QAY565" s="0"/>
      <c r="QAZ565" s="0"/>
      <c r="QBA565" s="0"/>
      <c r="QBB565" s="0"/>
      <c r="QBC565" s="0"/>
      <c r="QBD565" s="0"/>
      <c r="QBE565" s="0"/>
      <c r="QBF565" s="0"/>
      <c r="QBG565" s="0"/>
      <c r="QBH565" s="0"/>
      <c r="QBI565" s="0"/>
      <c r="QBJ565" s="0"/>
      <c r="QBK565" s="0"/>
      <c r="QBL565" s="0"/>
      <c r="QBM565" s="0"/>
      <c r="QBN565" s="0"/>
      <c r="QBO565" s="0"/>
      <c r="QBP565" s="0"/>
      <c r="QBQ565" s="0"/>
      <c r="QBR565" s="0"/>
      <c r="QBS565" s="0"/>
      <c r="QBT565" s="0"/>
      <c r="QBU565" s="0"/>
      <c r="QBV565" s="0"/>
      <c r="QBW565" s="0"/>
      <c r="QBX565" s="0"/>
      <c r="QBY565" s="0"/>
      <c r="QBZ565" s="0"/>
      <c r="QCA565" s="0"/>
      <c r="QCB565" s="0"/>
      <c r="QCC565" s="0"/>
      <c r="QCD565" s="0"/>
      <c r="QCE565" s="0"/>
      <c r="QCF565" s="0"/>
      <c r="QCG565" s="0"/>
      <c r="QCH565" s="0"/>
      <c r="QCI565" s="0"/>
      <c r="QCJ565" s="0"/>
      <c r="QCK565" s="0"/>
      <c r="QCL565" s="0"/>
      <c r="QCM565" s="0"/>
      <c r="QCN565" s="0"/>
      <c r="QCO565" s="0"/>
      <c r="QCP565" s="0"/>
      <c r="QCQ565" s="0"/>
      <c r="QCR565" s="0"/>
      <c r="QCS565" s="0"/>
      <c r="QCT565" s="0"/>
      <c r="QCU565" s="0"/>
      <c r="QCV565" s="0"/>
      <c r="QCW565" s="0"/>
      <c r="QCX565" s="0"/>
      <c r="QCY565" s="0"/>
      <c r="QCZ565" s="0"/>
      <c r="QDA565" s="0"/>
      <c r="QDB565" s="0"/>
      <c r="QDC565" s="0"/>
      <c r="QDD565" s="0"/>
      <c r="QDE565" s="0"/>
      <c r="QDF565" s="0"/>
      <c r="QDG565" s="0"/>
      <c r="QDH565" s="0"/>
      <c r="QDI565" s="0"/>
      <c r="QDJ565" s="0"/>
      <c r="QDK565" s="0"/>
      <c r="QDL565" s="0"/>
      <c r="QDM565" s="0"/>
      <c r="QDN565" s="0"/>
      <c r="QDO565" s="0"/>
      <c r="QDP565" s="0"/>
      <c r="QDQ565" s="0"/>
      <c r="QDR565" s="0"/>
      <c r="QDS565" s="0"/>
      <c r="QDT565" s="0"/>
      <c r="QDU565" s="0"/>
      <c r="QDV565" s="0"/>
      <c r="QDW565" s="0"/>
      <c r="QDX565" s="0"/>
      <c r="QDY565" s="0"/>
      <c r="QDZ565" s="0"/>
      <c r="QEA565" s="0"/>
      <c r="QEB565" s="0"/>
      <c r="QEC565" s="0"/>
      <c r="QED565" s="0"/>
      <c r="QEE565" s="0"/>
      <c r="QEF565" s="0"/>
      <c r="QEG565" s="0"/>
      <c r="QEH565" s="0"/>
      <c r="QEI565" s="0"/>
      <c r="QEJ565" s="0"/>
      <c r="QEK565" s="0"/>
      <c r="QEL565" s="0"/>
      <c r="QEM565" s="0"/>
      <c r="QEN565" s="0"/>
      <c r="QEO565" s="0"/>
      <c r="QEP565" s="0"/>
      <c r="QEQ565" s="0"/>
      <c r="QER565" s="0"/>
      <c r="QES565" s="0"/>
      <c r="QET565" s="0"/>
      <c r="QEU565" s="0"/>
      <c r="QEV565" s="0"/>
      <c r="QEW565" s="0"/>
      <c r="QEX565" s="0"/>
      <c r="QEY565" s="0"/>
      <c r="QEZ565" s="0"/>
      <c r="QFA565" s="0"/>
      <c r="QFB565" s="0"/>
      <c r="QFC565" s="0"/>
      <c r="QFD565" s="0"/>
      <c r="QFE565" s="0"/>
      <c r="QFF565" s="0"/>
      <c r="QFG565" s="0"/>
      <c r="QFH565" s="0"/>
      <c r="QFI565" s="0"/>
      <c r="QFJ565" s="0"/>
      <c r="QFK565" s="0"/>
      <c r="QFL565" s="0"/>
      <c r="QFM565" s="0"/>
      <c r="QFN565" s="0"/>
      <c r="QFO565" s="0"/>
      <c r="QFP565" s="0"/>
      <c r="QFQ565" s="0"/>
      <c r="QFR565" s="0"/>
      <c r="QFS565" s="0"/>
      <c r="QFT565" s="0"/>
      <c r="QFU565" s="0"/>
      <c r="QFV565" s="0"/>
      <c r="QFW565" s="0"/>
      <c r="QFX565" s="0"/>
      <c r="QFY565" s="0"/>
      <c r="QFZ565" s="0"/>
      <c r="QGA565" s="0"/>
      <c r="QGB565" s="0"/>
      <c r="QGC565" s="0"/>
      <c r="QGD565" s="0"/>
      <c r="QGE565" s="0"/>
      <c r="QGF565" s="0"/>
      <c r="QGG565" s="0"/>
      <c r="QGH565" s="0"/>
      <c r="QGI565" s="0"/>
      <c r="QGJ565" s="0"/>
      <c r="QGK565" s="0"/>
      <c r="QGL565" s="0"/>
      <c r="QGM565" s="0"/>
      <c r="QGN565" s="0"/>
      <c r="QGO565" s="0"/>
      <c r="QGP565" s="0"/>
      <c r="QGQ565" s="0"/>
      <c r="QGR565" s="0"/>
      <c r="QGS565" s="0"/>
      <c r="QGT565" s="0"/>
      <c r="QGU565" s="0"/>
      <c r="QGV565" s="0"/>
      <c r="QGW565" s="0"/>
      <c r="QGX565" s="0"/>
      <c r="QGY565" s="0"/>
      <c r="QGZ565" s="0"/>
      <c r="QHA565" s="0"/>
      <c r="QHB565" s="0"/>
      <c r="QHC565" s="0"/>
      <c r="QHD565" s="0"/>
      <c r="QHE565" s="0"/>
      <c r="QHF565" s="0"/>
      <c r="QHG565" s="0"/>
      <c r="QHH565" s="0"/>
      <c r="QHI565" s="0"/>
      <c r="QHJ565" s="0"/>
      <c r="QHK565" s="0"/>
      <c r="QHL565" s="0"/>
      <c r="QHM565" s="0"/>
      <c r="QHN565" s="0"/>
      <c r="QHO565" s="0"/>
      <c r="QHP565" s="0"/>
      <c r="QHQ565" s="0"/>
      <c r="QHR565" s="0"/>
      <c r="QHS565" s="0"/>
      <c r="QHT565" s="0"/>
      <c r="QHU565" s="0"/>
      <c r="QHV565" s="0"/>
      <c r="QHW565" s="0"/>
      <c r="QHX565" s="0"/>
      <c r="QHY565" s="0"/>
      <c r="QHZ565" s="0"/>
      <c r="QIA565" s="0"/>
      <c r="QIB565" s="0"/>
      <c r="QIC565" s="0"/>
      <c r="QID565" s="0"/>
      <c r="QIE565" s="0"/>
      <c r="QIF565" s="0"/>
      <c r="QIG565" s="0"/>
      <c r="QIH565" s="0"/>
      <c r="QII565" s="0"/>
      <c r="QIJ565" s="0"/>
      <c r="QIK565" s="0"/>
      <c r="QIL565" s="0"/>
      <c r="QIM565" s="0"/>
      <c r="QIN565" s="0"/>
      <c r="QIO565" s="0"/>
      <c r="QIP565" s="0"/>
      <c r="QIQ565" s="0"/>
      <c r="QIR565" s="0"/>
      <c r="QIS565" s="0"/>
      <c r="QIT565" s="0"/>
      <c r="QIU565" s="0"/>
      <c r="QIV565" s="0"/>
      <c r="QIW565" s="0"/>
      <c r="QIX565" s="0"/>
      <c r="QIY565" s="0"/>
      <c r="QIZ565" s="0"/>
      <c r="QJA565" s="0"/>
      <c r="QJB565" s="0"/>
      <c r="QJC565" s="0"/>
      <c r="QJD565" s="0"/>
      <c r="QJE565" s="0"/>
      <c r="QJF565" s="0"/>
      <c r="QJG565" s="0"/>
      <c r="QJH565" s="0"/>
      <c r="QJI565" s="0"/>
      <c r="QJJ565" s="0"/>
      <c r="QJK565" s="0"/>
      <c r="QJL565" s="0"/>
      <c r="QJM565" s="0"/>
      <c r="QJN565" s="0"/>
      <c r="QJO565" s="0"/>
      <c r="QJP565" s="0"/>
      <c r="QJQ565" s="0"/>
      <c r="QJR565" s="0"/>
      <c r="QJS565" s="0"/>
      <c r="QJT565" s="0"/>
      <c r="QJU565" s="0"/>
      <c r="QJV565" s="0"/>
      <c r="QJW565" s="0"/>
      <c r="QJX565" s="0"/>
      <c r="QJY565" s="0"/>
      <c r="QJZ565" s="0"/>
      <c r="QKA565" s="0"/>
      <c r="QKB565" s="0"/>
      <c r="QKC565" s="0"/>
      <c r="QKD565" s="0"/>
      <c r="QKE565" s="0"/>
      <c r="QKF565" s="0"/>
      <c r="QKG565" s="0"/>
      <c r="QKH565" s="0"/>
      <c r="QKI565" s="0"/>
      <c r="QKJ565" s="0"/>
      <c r="QKK565" s="0"/>
      <c r="QKL565" s="0"/>
      <c r="QKM565" s="0"/>
      <c r="QKN565" s="0"/>
      <c r="QKO565" s="0"/>
      <c r="QKP565" s="0"/>
      <c r="QKQ565" s="0"/>
      <c r="QKR565" s="0"/>
      <c r="QKS565" s="0"/>
      <c r="QKT565" s="0"/>
      <c r="QKU565" s="0"/>
      <c r="QKV565" s="0"/>
      <c r="QKW565" s="0"/>
      <c r="QKX565" s="0"/>
      <c r="QKY565" s="0"/>
      <c r="QKZ565" s="0"/>
      <c r="QLA565" s="0"/>
      <c r="QLB565" s="0"/>
      <c r="QLC565" s="0"/>
      <c r="QLD565" s="0"/>
      <c r="QLE565" s="0"/>
      <c r="QLF565" s="0"/>
      <c r="QLG565" s="0"/>
      <c r="QLH565" s="0"/>
      <c r="QLI565" s="0"/>
      <c r="QLJ565" s="0"/>
      <c r="QLK565" s="0"/>
      <c r="QLL565" s="0"/>
      <c r="QLM565" s="0"/>
      <c r="QLN565" s="0"/>
      <c r="QLO565" s="0"/>
      <c r="QLP565" s="0"/>
      <c r="QLQ565" s="0"/>
      <c r="QLR565" s="0"/>
      <c r="QLS565" s="0"/>
      <c r="QLT565" s="0"/>
      <c r="QLU565" s="0"/>
      <c r="QLV565" s="0"/>
      <c r="QLW565" s="0"/>
      <c r="QLX565" s="0"/>
      <c r="QLY565" s="0"/>
      <c r="QLZ565" s="0"/>
      <c r="QMA565" s="0"/>
      <c r="QMB565" s="0"/>
      <c r="QMC565" s="0"/>
      <c r="QMD565" s="0"/>
      <c r="QME565" s="0"/>
      <c r="QMF565" s="0"/>
      <c r="QMG565" s="0"/>
      <c r="QMH565" s="0"/>
      <c r="QMI565" s="0"/>
      <c r="QMJ565" s="0"/>
      <c r="QMK565" s="0"/>
      <c r="QML565" s="0"/>
      <c r="QMM565" s="0"/>
      <c r="QMN565" s="0"/>
      <c r="QMO565" s="0"/>
      <c r="QMP565" s="0"/>
      <c r="QMQ565" s="0"/>
      <c r="QMR565" s="0"/>
      <c r="QMS565" s="0"/>
      <c r="QMT565" s="0"/>
      <c r="QMU565" s="0"/>
      <c r="QMV565" s="0"/>
      <c r="QMW565" s="0"/>
      <c r="QMX565" s="0"/>
      <c r="QMY565" s="0"/>
      <c r="QMZ565" s="0"/>
      <c r="QNA565" s="0"/>
      <c r="QNB565" s="0"/>
      <c r="QNC565" s="0"/>
      <c r="QND565" s="0"/>
      <c r="QNE565" s="0"/>
      <c r="QNF565" s="0"/>
      <c r="QNG565" s="0"/>
      <c r="QNH565" s="0"/>
      <c r="QNI565" s="0"/>
      <c r="QNJ565" s="0"/>
      <c r="QNK565" s="0"/>
      <c r="QNL565" s="0"/>
      <c r="QNM565" s="0"/>
      <c r="QNN565" s="0"/>
      <c r="QNO565" s="0"/>
      <c r="QNP565" s="0"/>
      <c r="QNQ565" s="0"/>
      <c r="QNR565" s="0"/>
      <c r="QNS565" s="0"/>
      <c r="QNT565" s="0"/>
      <c r="QNU565" s="0"/>
      <c r="QNV565" s="0"/>
      <c r="QNW565" s="0"/>
      <c r="QNX565" s="0"/>
      <c r="QNY565" s="0"/>
      <c r="QNZ565" s="0"/>
      <c r="QOA565" s="0"/>
      <c r="QOB565" s="0"/>
      <c r="QOC565" s="0"/>
      <c r="QOD565" s="0"/>
      <c r="QOE565" s="0"/>
      <c r="QOF565" s="0"/>
      <c r="QOG565" s="0"/>
      <c r="QOH565" s="0"/>
      <c r="QOI565" s="0"/>
      <c r="QOJ565" s="0"/>
      <c r="QOK565" s="0"/>
      <c r="QOL565" s="0"/>
      <c r="QOM565" s="0"/>
      <c r="QON565" s="0"/>
      <c r="QOO565" s="0"/>
      <c r="QOP565" s="0"/>
      <c r="QOQ565" s="0"/>
      <c r="QOR565" s="0"/>
      <c r="QOS565" s="0"/>
      <c r="QOT565" s="0"/>
      <c r="QOU565" s="0"/>
      <c r="QOV565" s="0"/>
      <c r="QOW565" s="0"/>
      <c r="QOX565" s="0"/>
      <c r="QOY565" s="0"/>
      <c r="QOZ565" s="0"/>
      <c r="QPA565" s="0"/>
      <c r="QPB565" s="0"/>
      <c r="QPC565" s="0"/>
      <c r="QPD565" s="0"/>
      <c r="QPE565" s="0"/>
      <c r="QPF565" s="0"/>
      <c r="QPG565" s="0"/>
      <c r="QPH565" s="0"/>
      <c r="QPI565" s="0"/>
      <c r="QPJ565" s="0"/>
      <c r="QPK565" s="0"/>
      <c r="QPL565" s="0"/>
      <c r="QPM565" s="0"/>
      <c r="QPN565" s="0"/>
      <c r="QPO565" s="0"/>
      <c r="QPP565" s="0"/>
      <c r="QPQ565" s="0"/>
      <c r="QPR565" s="0"/>
      <c r="QPS565" s="0"/>
      <c r="QPT565" s="0"/>
      <c r="QPU565" s="0"/>
      <c r="QPV565" s="0"/>
      <c r="QPW565" s="0"/>
      <c r="QPX565" s="0"/>
      <c r="QPY565" s="0"/>
      <c r="QPZ565" s="0"/>
      <c r="QQA565" s="0"/>
      <c r="QQB565" s="0"/>
      <c r="QQC565" s="0"/>
      <c r="QQD565" s="0"/>
      <c r="QQE565" s="0"/>
      <c r="QQF565" s="0"/>
      <c r="QQG565" s="0"/>
      <c r="QQH565" s="0"/>
      <c r="QQI565" s="0"/>
      <c r="QQJ565" s="0"/>
      <c r="QQK565" s="0"/>
      <c r="QQL565" s="0"/>
      <c r="QQM565" s="0"/>
      <c r="QQN565" s="0"/>
      <c r="QQO565" s="0"/>
      <c r="QQP565" s="0"/>
      <c r="QQQ565" s="0"/>
      <c r="QQR565" s="0"/>
      <c r="QQS565" s="0"/>
      <c r="QQT565" s="0"/>
      <c r="QQU565" s="0"/>
      <c r="QQV565" s="0"/>
      <c r="QQW565" s="0"/>
      <c r="QQX565" s="0"/>
      <c r="QQY565" s="0"/>
      <c r="QQZ565" s="0"/>
      <c r="QRA565" s="0"/>
      <c r="QRB565" s="0"/>
      <c r="QRC565" s="0"/>
      <c r="QRD565" s="0"/>
      <c r="QRE565" s="0"/>
      <c r="QRF565" s="0"/>
      <c r="QRG565" s="0"/>
      <c r="QRH565" s="0"/>
      <c r="QRI565" s="0"/>
      <c r="QRJ565" s="0"/>
      <c r="QRK565" s="0"/>
      <c r="QRL565" s="0"/>
      <c r="QRM565" s="0"/>
      <c r="QRN565" s="0"/>
      <c r="QRO565" s="0"/>
      <c r="QRP565" s="0"/>
      <c r="QRQ565" s="0"/>
      <c r="QRR565" s="0"/>
      <c r="QRS565" s="0"/>
      <c r="QRT565" s="0"/>
      <c r="QRU565" s="0"/>
      <c r="QRV565" s="0"/>
      <c r="QRW565" s="0"/>
      <c r="QRX565" s="0"/>
      <c r="QRY565" s="0"/>
      <c r="QRZ565" s="0"/>
      <c r="QSA565" s="0"/>
      <c r="QSB565" s="0"/>
      <c r="QSC565" s="0"/>
      <c r="QSD565" s="0"/>
      <c r="QSE565" s="0"/>
      <c r="QSF565" s="0"/>
      <c r="QSG565" s="0"/>
      <c r="QSH565" s="0"/>
      <c r="QSI565" s="0"/>
      <c r="QSJ565" s="0"/>
      <c r="QSK565" s="0"/>
      <c r="QSL565" s="0"/>
      <c r="QSM565" s="0"/>
      <c r="QSN565" s="0"/>
      <c r="QSO565" s="0"/>
      <c r="QSP565" s="0"/>
      <c r="QSQ565" s="0"/>
      <c r="QSR565" s="0"/>
      <c r="QSS565" s="0"/>
      <c r="QST565" s="0"/>
      <c r="QSU565" s="0"/>
      <c r="QSV565" s="0"/>
      <c r="QSW565" s="0"/>
      <c r="QSX565" s="0"/>
      <c r="QSY565" s="0"/>
      <c r="QSZ565" s="0"/>
      <c r="QTA565" s="0"/>
      <c r="QTB565" s="0"/>
      <c r="QTC565" s="0"/>
      <c r="QTD565" s="0"/>
      <c r="QTE565" s="0"/>
      <c r="QTF565" s="0"/>
      <c r="QTG565" s="0"/>
      <c r="QTH565" s="0"/>
      <c r="QTI565" s="0"/>
      <c r="QTJ565" s="0"/>
      <c r="QTK565" s="0"/>
      <c r="QTL565" s="0"/>
      <c r="QTM565" s="0"/>
      <c r="QTN565" s="0"/>
      <c r="QTO565" s="0"/>
      <c r="QTP565" s="0"/>
      <c r="QTQ565" s="0"/>
      <c r="QTR565" s="0"/>
      <c r="QTS565" s="0"/>
      <c r="QTT565" s="0"/>
      <c r="QTU565" s="0"/>
      <c r="QTV565" s="0"/>
      <c r="QTW565" s="0"/>
      <c r="QTX565" s="0"/>
      <c r="QTY565" s="0"/>
      <c r="QTZ565" s="0"/>
      <c r="QUA565" s="0"/>
      <c r="QUB565" s="0"/>
      <c r="QUC565" s="0"/>
      <c r="QUD565" s="0"/>
      <c r="QUE565" s="0"/>
      <c r="QUF565" s="0"/>
      <c r="QUG565" s="0"/>
      <c r="QUH565" s="0"/>
      <c r="QUI565" s="0"/>
      <c r="QUJ565" s="0"/>
      <c r="QUK565" s="0"/>
      <c r="QUL565" s="0"/>
      <c r="QUM565" s="0"/>
      <c r="QUN565" s="0"/>
      <c r="QUO565" s="0"/>
      <c r="QUP565" s="0"/>
      <c r="QUQ565" s="0"/>
      <c r="QUR565" s="0"/>
      <c r="QUS565" s="0"/>
      <c r="QUT565" s="0"/>
      <c r="QUU565" s="0"/>
      <c r="QUV565" s="0"/>
      <c r="QUW565" s="0"/>
      <c r="QUX565" s="0"/>
      <c r="QUY565" s="0"/>
      <c r="QUZ565" s="0"/>
      <c r="QVA565" s="0"/>
      <c r="QVB565" s="0"/>
      <c r="QVC565" s="0"/>
      <c r="QVD565" s="0"/>
      <c r="QVE565" s="0"/>
      <c r="QVF565" s="0"/>
      <c r="QVG565" s="0"/>
      <c r="QVH565" s="0"/>
      <c r="QVI565" s="0"/>
      <c r="QVJ565" s="0"/>
      <c r="QVK565" s="0"/>
      <c r="QVL565" s="0"/>
      <c r="QVM565" s="0"/>
      <c r="QVN565" s="0"/>
      <c r="QVO565" s="0"/>
      <c r="QVP565" s="0"/>
      <c r="QVQ565" s="0"/>
      <c r="QVR565" s="0"/>
      <c r="QVS565" s="0"/>
      <c r="QVT565" s="0"/>
      <c r="QVU565" s="0"/>
      <c r="QVV565" s="0"/>
      <c r="QVW565" s="0"/>
      <c r="QVX565" s="0"/>
      <c r="QVY565" s="0"/>
      <c r="QVZ565" s="0"/>
      <c r="QWA565" s="0"/>
      <c r="QWB565" s="0"/>
      <c r="QWC565" s="0"/>
      <c r="QWD565" s="0"/>
      <c r="QWE565" s="0"/>
      <c r="QWF565" s="0"/>
      <c r="QWG565" s="0"/>
      <c r="QWH565" s="0"/>
      <c r="QWI565" s="0"/>
      <c r="QWJ565" s="0"/>
      <c r="QWK565" s="0"/>
      <c r="QWL565" s="0"/>
      <c r="QWM565" s="0"/>
      <c r="QWN565" s="0"/>
      <c r="QWO565" s="0"/>
      <c r="QWP565" s="0"/>
      <c r="QWQ565" s="0"/>
      <c r="QWR565" s="0"/>
      <c r="QWS565" s="0"/>
      <c r="QWT565" s="0"/>
      <c r="QWU565" s="0"/>
      <c r="QWV565" s="0"/>
      <c r="QWW565" s="0"/>
      <c r="QWX565" s="0"/>
      <c r="QWY565" s="0"/>
      <c r="QWZ565" s="0"/>
      <c r="QXA565" s="0"/>
      <c r="QXB565" s="0"/>
      <c r="QXC565" s="0"/>
      <c r="QXD565" s="0"/>
      <c r="QXE565" s="0"/>
      <c r="QXF565" s="0"/>
      <c r="QXG565" s="0"/>
      <c r="QXH565" s="0"/>
      <c r="QXI565" s="0"/>
      <c r="QXJ565" s="0"/>
      <c r="QXK565" s="0"/>
      <c r="QXL565" s="0"/>
      <c r="QXM565" s="0"/>
      <c r="QXN565" s="0"/>
      <c r="QXO565" s="0"/>
      <c r="QXP565" s="0"/>
      <c r="QXQ565" s="0"/>
      <c r="QXR565" s="0"/>
      <c r="QXS565" s="0"/>
      <c r="QXT565" s="0"/>
      <c r="QXU565" s="0"/>
      <c r="QXV565" s="0"/>
      <c r="QXW565" s="0"/>
      <c r="QXX565" s="0"/>
      <c r="QXY565" s="0"/>
      <c r="QXZ565" s="0"/>
      <c r="QYA565" s="0"/>
      <c r="QYB565" s="0"/>
      <c r="QYC565" s="0"/>
      <c r="QYD565" s="0"/>
      <c r="QYE565" s="0"/>
      <c r="QYF565" s="0"/>
      <c r="QYG565" s="0"/>
      <c r="QYH565" s="0"/>
      <c r="QYI565" s="0"/>
      <c r="QYJ565" s="0"/>
      <c r="QYK565" s="0"/>
      <c r="QYL565" s="0"/>
      <c r="QYM565" s="0"/>
      <c r="QYN565" s="0"/>
      <c r="QYO565" s="0"/>
      <c r="QYP565" s="0"/>
      <c r="QYQ565" s="0"/>
      <c r="QYR565" s="0"/>
      <c r="QYS565" s="0"/>
      <c r="QYT565" s="0"/>
      <c r="QYU565" s="0"/>
      <c r="QYV565" s="0"/>
      <c r="QYW565" s="0"/>
      <c r="QYX565" s="0"/>
      <c r="QYY565" s="0"/>
      <c r="QYZ565" s="0"/>
      <c r="QZA565" s="0"/>
      <c r="QZB565" s="0"/>
      <c r="QZC565" s="0"/>
      <c r="QZD565" s="0"/>
      <c r="QZE565" s="0"/>
      <c r="QZF565" s="0"/>
      <c r="QZG565" s="0"/>
      <c r="QZH565" s="0"/>
      <c r="QZI565" s="0"/>
      <c r="QZJ565" s="0"/>
      <c r="QZK565" s="0"/>
      <c r="QZL565" s="0"/>
      <c r="QZM565" s="0"/>
      <c r="QZN565" s="0"/>
      <c r="QZO565" s="0"/>
      <c r="QZP565" s="0"/>
      <c r="QZQ565" s="0"/>
      <c r="QZR565" s="0"/>
      <c r="QZS565" s="0"/>
      <c r="QZT565" s="0"/>
      <c r="QZU565" s="0"/>
      <c r="QZV565" s="0"/>
      <c r="QZW565" s="0"/>
      <c r="QZX565" s="0"/>
      <c r="QZY565" s="0"/>
      <c r="QZZ565" s="0"/>
      <c r="RAA565" s="0"/>
      <c r="RAB565" s="0"/>
      <c r="RAC565" s="0"/>
      <c r="RAD565" s="0"/>
      <c r="RAE565" s="0"/>
      <c r="RAF565" s="0"/>
      <c r="RAG565" s="0"/>
      <c r="RAH565" s="0"/>
      <c r="RAI565" s="0"/>
      <c r="RAJ565" s="0"/>
      <c r="RAK565" s="0"/>
      <c r="RAL565" s="0"/>
      <c r="RAM565" s="0"/>
      <c r="RAN565" s="0"/>
      <c r="RAO565" s="0"/>
      <c r="RAP565" s="0"/>
      <c r="RAQ565" s="0"/>
      <c r="RAR565" s="0"/>
      <c r="RAS565" s="0"/>
      <c r="RAT565" s="0"/>
      <c r="RAU565" s="0"/>
      <c r="RAV565" s="0"/>
      <c r="RAW565" s="0"/>
      <c r="RAX565" s="0"/>
      <c r="RAY565" s="0"/>
      <c r="RAZ565" s="0"/>
      <c r="RBA565" s="0"/>
      <c r="RBB565" s="0"/>
      <c r="RBC565" s="0"/>
      <c r="RBD565" s="0"/>
      <c r="RBE565" s="0"/>
      <c r="RBF565" s="0"/>
      <c r="RBG565" s="0"/>
      <c r="RBH565" s="0"/>
      <c r="RBI565" s="0"/>
      <c r="RBJ565" s="0"/>
      <c r="RBK565" s="0"/>
      <c r="RBL565" s="0"/>
      <c r="RBM565" s="0"/>
      <c r="RBN565" s="0"/>
      <c r="RBO565" s="0"/>
      <c r="RBP565" s="0"/>
      <c r="RBQ565" s="0"/>
      <c r="RBR565" s="0"/>
      <c r="RBS565" s="0"/>
      <c r="RBT565" s="0"/>
      <c r="RBU565" s="0"/>
      <c r="RBV565" s="0"/>
      <c r="RBW565" s="0"/>
      <c r="RBX565" s="0"/>
      <c r="RBY565" s="0"/>
      <c r="RBZ565" s="0"/>
      <c r="RCA565" s="0"/>
      <c r="RCB565" s="0"/>
      <c r="RCC565" s="0"/>
      <c r="RCD565" s="0"/>
      <c r="RCE565" s="0"/>
      <c r="RCF565" s="0"/>
      <c r="RCG565" s="0"/>
      <c r="RCH565" s="0"/>
      <c r="RCI565" s="0"/>
      <c r="RCJ565" s="0"/>
      <c r="RCK565" s="0"/>
      <c r="RCL565" s="0"/>
      <c r="RCM565" s="0"/>
      <c r="RCN565" s="0"/>
      <c r="RCO565" s="0"/>
      <c r="RCP565" s="0"/>
      <c r="RCQ565" s="0"/>
      <c r="RCR565" s="0"/>
      <c r="RCS565" s="0"/>
      <c r="RCT565" s="0"/>
      <c r="RCU565" s="0"/>
      <c r="RCV565" s="0"/>
      <c r="RCW565" s="0"/>
      <c r="RCX565" s="0"/>
      <c r="RCY565" s="0"/>
      <c r="RCZ565" s="0"/>
      <c r="RDA565" s="0"/>
      <c r="RDB565" s="0"/>
      <c r="RDC565" s="0"/>
      <c r="RDD565" s="0"/>
      <c r="RDE565" s="0"/>
      <c r="RDF565" s="0"/>
      <c r="RDG565" s="0"/>
      <c r="RDH565" s="0"/>
      <c r="RDI565" s="0"/>
      <c r="RDJ565" s="0"/>
      <c r="RDK565" s="0"/>
      <c r="RDL565" s="0"/>
      <c r="RDM565" s="0"/>
      <c r="RDN565" s="0"/>
      <c r="RDO565" s="0"/>
      <c r="RDP565" s="0"/>
      <c r="RDQ565" s="0"/>
      <c r="RDR565" s="0"/>
      <c r="RDS565" s="0"/>
      <c r="RDT565" s="0"/>
      <c r="RDU565" s="0"/>
      <c r="RDV565" s="0"/>
      <c r="RDW565" s="0"/>
      <c r="RDX565" s="0"/>
      <c r="RDY565" s="0"/>
      <c r="RDZ565" s="0"/>
      <c r="REA565" s="0"/>
      <c r="REB565" s="0"/>
      <c r="REC565" s="0"/>
      <c r="RED565" s="0"/>
      <c r="REE565" s="0"/>
      <c r="REF565" s="0"/>
      <c r="REG565" s="0"/>
      <c r="REH565" s="0"/>
      <c r="REI565" s="0"/>
      <c r="REJ565" s="0"/>
      <c r="REK565" s="0"/>
      <c r="REL565" s="0"/>
      <c r="REM565" s="0"/>
      <c r="REN565" s="0"/>
      <c r="REO565" s="0"/>
      <c r="REP565" s="0"/>
      <c r="REQ565" s="0"/>
      <c r="RER565" s="0"/>
      <c r="RES565" s="0"/>
      <c r="RET565" s="0"/>
      <c r="REU565" s="0"/>
      <c r="REV565" s="0"/>
      <c r="REW565" s="0"/>
      <c r="REX565" s="0"/>
      <c r="REY565" s="0"/>
      <c r="REZ565" s="0"/>
      <c r="RFA565" s="0"/>
      <c r="RFB565" s="0"/>
      <c r="RFC565" s="0"/>
      <c r="RFD565" s="0"/>
      <c r="RFE565" s="0"/>
      <c r="RFF565" s="0"/>
      <c r="RFG565" s="0"/>
      <c r="RFH565" s="0"/>
      <c r="RFI565" s="0"/>
      <c r="RFJ565" s="0"/>
      <c r="RFK565" s="0"/>
      <c r="RFL565" s="0"/>
      <c r="RFM565" s="0"/>
      <c r="RFN565" s="0"/>
      <c r="RFO565" s="0"/>
      <c r="RFP565" s="0"/>
      <c r="RFQ565" s="0"/>
      <c r="RFR565" s="0"/>
      <c r="RFS565" s="0"/>
      <c r="RFT565" s="0"/>
      <c r="RFU565" s="0"/>
      <c r="RFV565" s="0"/>
      <c r="RFW565" s="0"/>
      <c r="RFX565" s="0"/>
      <c r="RFY565" s="0"/>
      <c r="RFZ565" s="0"/>
      <c r="RGA565" s="0"/>
      <c r="RGB565" s="0"/>
      <c r="RGC565" s="0"/>
      <c r="RGD565" s="0"/>
      <c r="RGE565" s="0"/>
      <c r="RGF565" s="0"/>
      <c r="RGG565" s="0"/>
      <c r="RGH565" s="0"/>
      <c r="RGI565" s="0"/>
      <c r="RGJ565" s="0"/>
      <c r="RGK565" s="0"/>
      <c r="RGL565" s="0"/>
      <c r="RGM565" s="0"/>
      <c r="RGN565" s="0"/>
      <c r="RGO565" s="0"/>
      <c r="RGP565" s="0"/>
      <c r="RGQ565" s="0"/>
      <c r="RGR565" s="0"/>
      <c r="RGS565" s="0"/>
      <c r="RGT565" s="0"/>
      <c r="RGU565" s="0"/>
      <c r="RGV565" s="0"/>
      <c r="RGW565" s="0"/>
      <c r="RGX565" s="0"/>
      <c r="RGY565" s="0"/>
      <c r="RGZ565" s="0"/>
      <c r="RHA565" s="0"/>
      <c r="RHB565" s="0"/>
      <c r="RHC565" s="0"/>
      <c r="RHD565" s="0"/>
      <c r="RHE565" s="0"/>
      <c r="RHF565" s="0"/>
      <c r="RHG565" s="0"/>
      <c r="RHH565" s="0"/>
      <c r="RHI565" s="0"/>
      <c r="RHJ565" s="0"/>
      <c r="RHK565" s="0"/>
      <c r="RHL565" s="0"/>
      <c r="RHM565" s="0"/>
      <c r="RHN565" s="0"/>
      <c r="RHO565" s="0"/>
      <c r="RHP565" s="0"/>
      <c r="RHQ565" s="0"/>
      <c r="RHR565" s="0"/>
      <c r="RHS565" s="0"/>
      <c r="RHT565" s="0"/>
      <c r="RHU565" s="0"/>
      <c r="RHV565" s="0"/>
      <c r="RHW565" s="0"/>
      <c r="RHX565" s="0"/>
      <c r="RHY565" s="0"/>
      <c r="RHZ565" s="0"/>
      <c r="RIA565" s="0"/>
      <c r="RIB565" s="0"/>
      <c r="RIC565" s="0"/>
      <c r="RID565" s="0"/>
      <c r="RIE565" s="0"/>
      <c r="RIF565" s="0"/>
      <c r="RIG565" s="0"/>
      <c r="RIH565" s="0"/>
      <c r="RII565" s="0"/>
      <c r="RIJ565" s="0"/>
      <c r="RIK565" s="0"/>
      <c r="RIL565" s="0"/>
      <c r="RIM565" s="0"/>
      <c r="RIN565" s="0"/>
      <c r="RIO565" s="0"/>
      <c r="RIP565" s="0"/>
      <c r="RIQ565" s="0"/>
      <c r="RIR565" s="0"/>
      <c r="RIS565" s="0"/>
      <c r="RIT565" s="0"/>
      <c r="RIU565" s="0"/>
      <c r="RIV565" s="0"/>
      <c r="RIW565" s="0"/>
      <c r="RIX565" s="0"/>
      <c r="RIY565" s="0"/>
      <c r="RIZ565" s="0"/>
      <c r="RJA565" s="0"/>
      <c r="RJB565" s="0"/>
      <c r="RJC565" s="0"/>
      <c r="RJD565" s="0"/>
      <c r="RJE565" s="0"/>
      <c r="RJF565" s="0"/>
      <c r="RJG565" s="0"/>
      <c r="RJH565" s="0"/>
      <c r="RJI565" s="0"/>
      <c r="RJJ565" s="0"/>
      <c r="RJK565" s="0"/>
      <c r="RJL565" s="0"/>
      <c r="RJM565" s="0"/>
      <c r="RJN565" s="0"/>
      <c r="RJO565" s="0"/>
      <c r="RJP565" s="0"/>
      <c r="RJQ565" s="0"/>
      <c r="RJR565" s="0"/>
      <c r="RJS565" s="0"/>
      <c r="RJT565" s="0"/>
      <c r="RJU565" s="0"/>
      <c r="RJV565" s="0"/>
      <c r="RJW565" s="0"/>
      <c r="RJX565" s="0"/>
      <c r="RJY565" s="0"/>
      <c r="RJZ565" s="0"/>
      <c r="RKA565" s="0"/>
      <c r="RKB565" s="0"/>
      <c r="RKC565" s="0"/>
      <c r="RKD565" s="0"/>
      <c r="RKE565" s="0"/>
      <c r="RKF565" s="0"/>
      <c r="RKG565" s="0"/>
      <c r="RKH565" s="0"/>
      <c r="RKI565" s="0"/>
      <c r="RKJ565" s="0"/>
      <c r="RKK565" s="0"/>
      <c r="RKL565" s="0"/>
      <c r="RKM565" s="0"/>
      <c r="RKN565" s="0"/>
      <c r="RKO565" s="0"/>
      <c r="RKP565" s="0"/>
      <c r="RKQ565" s="0"/>
      <c r="RKR565" s="0"/>
      <c r="RKS565" s="0"/>
      <c r="RKT565" s="0"/>
      <c r="RKU565" s="0"/>
      <c r="RKV565" s="0"/>
      <c r="RKW565" s="0"/>
      <c r="RKX565" s="0"/>
      <c r="RKY565" s="0"/>
      <c r="RKZ565" s="0"/>
      <c r="RLA565" s="0"/>
      <c r="RLB565" s="0"/>
      <c r="RLC565" s="0"/>
      <c r="RLD565" s="0"/>
      <c r="RLE565" s="0"/>
      <c r="RLF565" s="0"/>
      <c r="RLG565" s="0"/>
      <c r="RLH565" s="0"/>
      <c r="RLI565" s="0"/>
      <c r="RLJ565" s="0"/>
      <c r="RLK565" s="0"/>
      <c r="RLL565" s="0"/>
      <c r="RLM565" s="0"/>
      <c r="RLN565" s="0"/>
      <c r="RLO565" s="0"/>
      <c r="RLP565" s="0"/>
      <c r="RLQ565" s="0"/>
      <c r="RLR565" s="0"/>
      <c r="RLS565" s="0"/>
      <c r="RLT565" s="0"/>
      <c r="RLU565" s="0"/>
      <c r="RLV565" s="0"/>
      <c r="RLW565" s="0"/>
      <c r="RLX565" s="0"/>
      <c r="RLY565" s="0"/>
      <c r="RLZ565" s="0"/>
      <c r="RMA565" s="0"/>
      <c r="RMB565" s="0"/>
      <c r="RMC565" s="0"/>
      <c r="RMD565" s="0"/>
      <c r="RME565" s="0"/>
      <c r="RMF565" s="0"/>
      <c r="RMG565" s="0"/>
      <c r="RMH565" s="0"/>
      <c r="RMI565" s="0"/>
      <c r="RMJ565" s="0"/>
      <c r="RMK565" s="0"/>
      <c r="RML565" s="0"/>
      <c r="RMM565" s="0"/>
      <c r="RMN565" s="0"/>
      <c r="RMO565" s="0"/>
      <c r="RMP565" s="0"/>
      <c r="RMQ565" s="0"/>
      <c r="RMR565" s="0"/>
      <c r="RMS565" s="0"/>
      <c r="RMT565" s="0"/>
      <c r="RMU565" s="0"/>
      <c r="RMV565" s="0"/>
      <c r="RMW565" s="0"/>
      <c r="RMX565" s="0"/>
      <c r="RMY565" s="0"/>
      <c r="RMZ565" s="0"/>
      <c r="RNA565" s="0"/>
      <c r="RNB565" s="0"/>
      <c r="RNC565" s="0"/>
      <c r="RND565" s="0"/>
      <c r="RNE565" s="0"/>
      <c r="RNF565" s="0"/>
      <c r="RNG565" s="0"/>
      <c r="RNH565" s="0"/>
      <c r="RNI565" s="0"/>
      <c r="RNJ565" s="0"/>
      <c r="RNK565" s="0"/>
      <c r="RNL565" s="0"/>
      <c r="RNM565" s="0"/>
      <c r="RNN565" s="0"/>
      <c r="RNO565" s="0"/>
      <c r="RNP565" s="0"/>
      <c r="RNQ565" s="0"/>
      <c r="RNR565" s="0"/>
      <c r="RNS565" s="0"/>
      <c r="RNT565" s="0"/>
      <c r="RNU565" s="0"/>
      <c r="RNV565" s="0"/>
      <c r="RNW565" s="0"/>
      <c r="RNX565" s="0"/>
      <c r="RNY565" s="0"/>
      <c r="RNZ565" s="0"/>
      <c r="ROA565" s="0"/>
      <c r="ROB565" s="0"/>
      <c r="ROC565" s="0"/>
      <c r="ROD565" s="0"/>
      <c r="ROE565" s="0"/>
      <c r="ROF565" s="0"/>
      <c r="ROG565" s="0"/>
      <c r="ROH565" s="0"/>
      <c r="ROI565" s="0"/>
      <c r="ROJ565" s="0"/>
      <c r="ROK565" s="0"/>
      <c r="ROL565" s="0"/>
      <c r="ROM565" s="0"/>
      <c r="RON565" s="0"/>
      <c r="ROO565" s="0"/>
      <c r="ROP565" s="0"/>
      <c r="ROQ565" s="0"/>
      <c r="ROR565" s="0"/>
      <c r="ROS565" s="0"/>
      <c r="ROT565" s="0"/>
      <c r="ROU565" s="0"/>
      <c r="ROV565" s="0"/>
      <c r="ROW565" s="0"/>
      <c r="ROX565" s="0"/>
      <c r="ROY565" s="0"/>
      <c r="ROZ565" s="0"/>
      <c r="RPA565" s="0"/>
      <c r="RPB565" s="0"/>
      <c r="RPC565" s="0"/>
      <c r="RPD565" s="0"/>
      <c r="RPE565" s="0"/>
      <c r="RPF565" s="0"/>
      <c r="RPG565" s="0"/>
      <c r="RPH565" s="0"/>
      <c r="RPI565" s="0"/>
      <c r="RPJ565" s="0"/>
      <c r="RPK565" s="0"/>
      <c r="RPL565" s="0"/>
      <c r="RPM565" s="0"/>
      <c r="RPN565" s="0"/>
      <c r="RPO565" s="0"/>
      <c r="RPP565" s="0"/>
      <c r="RPQ565" s="0"/>
      <c r="RPR565" s="0"/>
      <c r="RPS565" s="0"/>
      <c r="RPT565" s="0"/>
      <c r="RPU565" s="0"/>
      <c r="RPV565" s="0"/>
      <c r="RPW565" s="0"/>
      <c r="RPX565" s="0"/>
      <c r="RPY565" s="0"/>
      <c r="RPZ565" s="0"/>
      <c r="RQA565" s="0"/>
      <c r="RQB565" s="0"/>
      <c r="RQC565" s="0"/>
      <c r="RQD565" s="0"/>
      <c r="RQE565" s="0"/>
      <c r="RQF565" s="0"/>
      <c r="RQG565" s="0"/>
      <c r="RQH565" s="0"/>
      <c r="RQI565" s="0"/>
      <c r="RQJ565" s="0"/>
      <c r="RQK565" s="0"/>
      <c r="RQL565" s="0"/>
      <c r="RQM565" s="0"/>
      <c r="RQN565" s="0"/>
      <c r="RQO565" s="0"/>
      <c r="RQP565" s="0"/>
      <c r="RQQ565" s="0"/>
      <c r="RQR565" s="0"/>
      <c r="RQS565" s="0"/>
      <c r="RQT565" s="0"/>
      <c r="RQU565" s="0"/>
      <c r="RQV565" s="0"/>
      <c r="RQW565" s="0"/>
      <c r="RQX565" s="0"/>
      <c r="RQY565" s="0"/>
      <c r="RQZ565" s="0"/>
      <c r="RRA565" s="0"/>
      <c r="RRB565" s="0"/>
      <c r="RRC565" s="0"/>
      <c r="RRD565" s="0"/>
      <c r="RRE565" s="0"/>
      <c r="RRF565" s="0"/>
      <c r="RRG565" s="0"/>
      <c r="RRH565" s="0"/>
      <c r="RRI565" s="0"/>
      <c r="RRJ565" s="0"/>
      <c r="RRK565" s="0"/>
      <c r="RRL565" s="0"/>
      <c r="RRM565" s="0"/>
      <c r="RRN565" s="0"/>
      <c r="RRO565" s="0"/>
      <c r="RRP565" s="0"/>
      <c r="RRQ565" s="0"/>
      <c r="RRR565" s="0"/>
      <c r="RRS565" s="0"/>
      <c r="RRT565" s="0"/>
      <c r="RRU565" s="0"/>
      <c r="RRV565" s="0"/>
      <c r="RRW565" s="0"/>
      <c r="RRX565" s="0"/>
      <c r="RRY565" s="0"/>
      <c r="RRZ565" s="0"/>
      <c r="RSA565" s="0"/>
      <c r="RSB565" s="0"/>
      <c r="RSC565" s="0"/>
      <c r="RSD565" s="0"/>
      <c r="RSE565" s="0"/>
      <c r="RSF565" s="0"/>
      <c r="RSG565" s="0"/>
      <c r="RSH565" s="0"/>
      <c r="RSI565" s="0"/>
      <c r="RSJ565" s="0"/>
      <c r="RSK565" s="0"/>
      <c r="RSL565" s="0"/>
      <c r="RSM565" s="0"/>
      <c r="RSN565" s="0"/>
      <c r="RSO565" s="0"/>
      <c r="RSP565" s="0"/>
      <c r="RSQ565" s="0"/>
      <c r="RSR565" s="0"/>
      <c r="RSS565" s="0"/>
      <c r="RST565" s="0"/>
      <c r="RSU565" s="0"/>
      <c r="RSV565" s="0"/>
      <c r="RSW565" s="0"/>
      <c r="RSX565" s="0"/>
      <c r="RSY565" s="0"/>
      <c r="RSZ565" s="0"/>
      <c r="RTA565" s="0"/>
      <c r="RTB565" s="0"/>
      <c r="RTC565" s="0"/>
      <c r="RTD565" s="0"/>
      <c r="RTE565" s="0"/>
      <c r="RTF565" s="0"/>
      <c r="RTG565" s="0"/>
      <c r="RTH565" s="0"/>
      <c r="RTI565" s="0"/>
      <c r="RTJ565" s="0"/>
      <c r="RTK565" s="0"/>
      <c r="RTL565" s="0"/>
      <c r="RTM565" s="0"/>
      <c r="RTN565" s="0"/>
      <c r="RTO565" s="0"/>
      <c r="RTP565" s="0"/>
      <c r="RTQ565" s="0"/>
      <c r="RTR565" s="0"/>
      <c r="RTS565" s="0"/>
      <c r="RTT565" s="0"/>
      <c r="RTU565" s="0"/>
      <c r="RTV565" s="0"/>
      <c r="RTW565" s="0"/>
      <c r="RTX565" s="0"/>
      <c r="RTY565" s="0"/>
      <c r="RTZ565" s="0"/>
      <c r="RUA565" s="0"/>
      <c r="RUB565" s="0"/>
      <c r="RUC565" s="0"/>
      <c r="RUD565" s="0"/>
      <c r="RUE565" s="0"/>
      <c r="RUF565" s="0"/>
      <c r="RUG565" s="0"/>
      <c r="RUH565" s="0"/>
      <c r="RUI565" s="0"/>
      <c r="RUJ565" s="0"/>
      <c r="RUK565" s="0"/>
      <c r="RUL565" s="0"/>
      <c r="RUM565" s="0"/>
      <c r="RUN565" s="0"/>
      <c r="RUO565" s="0"/>
      <c r="RUP565" s="0"/>
      <c r="RUQ565" s="0"/>
      <c r="RUR565" s="0"/>
      <c r="RUS565" s="0"/>
      <c r="RUT565" s="0"/>
      <c r="RUU565" s="0"/>
      <c r="RUV565" s="0"/>
      <c r="RUW565" s="0"/>
      <c r="RUX565" s="0"/>
      <c r="RUY565" s="0"/>
      <c r="RUZ565" s="0"/>
      <c r="RVA565" s="0"/>
      <c r="RVB565" s="0"/>
      <c r="RVC565" s="0"/>
      <c r="RVD565" s="0"/>
      <c r="RVE565" s="0"/>
      <c r="RVF565" s="0"/>
      <c r="RVG565" s="0"/>
      <c r="RVH565" s="0"/>
      <c r="RVI565" s="0"/>
      <c r="RVJ565" s="0"/>
      <c r="RVK565" s="0"/>
      <c r="RVL565" s="0"/>
      <c r="RVM565" s="0"/>
      <c r="RVN565" s="0"/>
      <c r="RVO565" s="0"/>
      <c r="RVP565" s="0"/>
      <c r="RVQ565" s="0"/>
      <c r="RVR565" s="0"/>
      <c r="RVS565" s="0"/>
      <c r="RVT565" s="0"/>
      <c r="RVU565" s="0"/>
      <c r="RVV565" s="0"/>
      <c r="RVW565" s="0"/>
      <c r="RVX565" s="0"/>
      <c r="RVY565" s="0"/>
      <c r="RVZ565" s="0"/>
      <c r="RWA565" s="0"/>
      <c r="RWB565" s="0"/>
      <c r="RWC565" s="0"/>
      <c r="RWD565" s="0"/>
      <c r="RWE565" s="0"/>
      <c r="RWF565" s="0"/>
      <c r="RWG565" s="0"/>
      <c r="RWH565" s="0"/>
      <c r="RWI565" s="0"/>
      <c r="RWJ565" s="0"/>
      <c r="RWK565" s="0"/>
      <c r="RWL565" s="0"/>
      <c r="RWM565" s="0"/>
      <c r="RWN565" s="0"/>
      <c r="RWO565" s="0"/>
      <c r="RWP565" s="0"/>
      <c r="RWQ565" s="0"/>
      <c r="RWR565" s="0"/>
      <c r="RWS565" s="0"/>
      <c r="RWT565" s="0"/>
      <c r="RWU565" s="0"/>
      <c r="RWV565" s="0"/>
      <c r="RWW565" s="0"/>
      <c r="RWX565" s="0"/>
      <c r="RWY565" s="0"/>
      <c r="RWZ565" s="0"/>
      <c r="RXA565" s="0"/>
      <c r="RXB565" s="0"/>
      <c r="RXC565" s="0"/>
      <c r="RXD565" s="0"/>
      <c r="RXE565" s="0"/>
      <c r="RXF565" s="0"/>
      <c r="RXG565" s="0"/>
      <c r="RXH565" s="0"/>
      <c r="RXI565" s="0"/>
      <c r="RXJ565" s="0"/>
      <c r="RXK565" s="0"/>
      <c r="RXL565" s="0"/>
      <c r="RXM565" s="0"/>
      <c r="RXN565" s="0"/>
      <c r="RXO565" s="0"/>
      <c r="RXP565" s="0"/>
      <c r="RXQ565" s="0"/>
      <c r="RXR565" s="0"/>
      <c r="RXS565" s="0"/>
      <c r="RXT565" s="0"/>
      <c r="RXU565" s="0"/>
      <c r="RXV565" s="0"/>
      <c r="RXW565" s="0"/>
      <c r="RXX565" s="0"/>
      <c r="RXY565" s="0"/>
      <c r="RXZ565" s="0"/>
      <c r="RYA565" s="0"/>
      <c r="RYB565" s="0"/>
      <c r="RYC565" s="0"/>
      <c r="RYD565" s="0"/>
      <c r="RYE565" s="0"/>
      <c r="RYF565" s="0"/>
      <c r="RYG565" s="0"/>
      <c r="RYH565" s="0"/>
      <c r="RYI565" s="0"/>
      <c r="RYJ565" s="0"/>
      <c r="RYK565" s="0"/>
      <c r="RYL565" s="0"/>
      <c r="RYM565" s="0"/>
      <c r="RYN565" s="0"/>
      <c r="RYO565" s="0"/>
      <c r="RYP565" s="0"/>
      <c r="RYQ565" s="0"/>
      <c r="RYR565" s="0"/>
      <c r="RYS565" s="0"/>
      <c r="RYT565" s="0"/>
      <c r="RYU565" s="0"/>
      <c r="RYV565" s="0"/>
      <c r="RYW565" s="0"/>
      <c r="RYX565" s="0"/>
      <c r="RYY565" s="0"/>
      <c r="RYZ565" s="0"/>
      <c r="RZA565" s="0"/>
      <c r="RZB565" s="0"/>
      <c r="RZC565" s="0"/>
      <c r="RZD565" s="0"/>
      <c r="RZE565" s="0"/>
      <c r="RZF565" s="0"/>
      <c r="RZG565" s="0"/>
      <c r="RZH565" s="0"/>
      <c r="RZI565" s="0"/>
      <c r="RZJ565" s="0"/>
      <c r="RZK565" s="0"/>
      <c r="RZL565" s="0"/>
      <c r="RZM565" s="0"/>
      <c r="RZN565" s="0"/>
      <c r="RZO565" s="0"/>
      <c r="RZP565" s="0"/>
      <c r="RZQ565" s="0"/>
      <c r="RZR565" s="0"/>
      <c r="RZS565" s="0"/>
      <c r="RZT565" s="0"/>
      <c r="RZU565" s="0"/>
      <c r="RZV565" s="0"/>
      <c r="RZW565" s="0"/>
      <c r="RZX565" s="0"/>
      <c r="RZY565" s="0"/>
      <c r="RZZ565" s="0"/>
      <c r="SAA565" s="0"/>
      <c r="SAB565" s="0"/>
      <c r="SAC565" s="0"/>
      <c r="SAD565" s="0"/>
      <c r="SAE565" s="0"/>
      <c r="SAF565" s="0"/>
      <c r="SAG565" s="0"/>
      <c r="SAH565" s="0"/>
      <c r="SAI565" s="0"/>
      <c r="SAJ565" s="0"/>
      <c r="SAK565" s="0"/>
      <c r="SAL565" s="0"/>
      <c r="SAM565" s="0"/>
      <c r="SAN565" s="0"/>
      <c r="SAO565" s="0"/>
      <c r="SAP565" s="0"/>
      <c r="SAQ565" s="0"/>
      <c r="SAR565" s="0"/>
      <c r="SAS565" s="0"/>
      <c r="SAT565" s="0"/>
      <c r="SAU565" s="0"/>
      <c r="SAV565" s="0"/>
      <c r="SAW565" s="0"/>
      <c r="SAX565" s="0"/>
      <c r="SAY565" s="0"/>
      <c r="SAZ565" s="0"/>
      <c r="SBA565" s="0"/>
      <c r="SBB565" s="0"/>
      <c r="SBC565" s="0"/>
      <c r="SBD565" s="0"/>
      <c r="SBE565" s="0"/>
      <c r="SBF565" s="0"/>
      <c r="SBG565" s="0"/>
      <c r="SBH565" s="0"/>
      <c r="SBI565" s="0"/>
      <c r="SBJ565" s="0"/>
      <c r="SBK565" s="0"/>
      <c r="SBL565" s="0"/>
      <c r="SBM565" s="0"/>
      <c r="SBN565" s="0"/>
      <c r="SBO565" s="0"/>
      <c r="SBP565" s="0"/>
      <c r="SBQ565" s="0"/>
      <c r="SBR565" s="0"/>
      <c r="SBS565" s="0"/>
      <c r="SBT565" s="0"/>
      <c r="SBU565" s="0"/>
      <c r="SBV565" s="0"/>
      <c r="SBW565" s="0"/>
      <c r="SBX565" s="0"/>
      <c r="SBY565" s="0"/>
      <c r="SBZ565" s="0"/>
      <c r="SCA565" s="0"/>
      <c r="SCB565" s="0"/>
      <c r="SCC565" s="0"/>
      <c r="SCD565" s="0"/>
      <c r="SCE565" s="0"/>
      <c r="SCF565" s="0"/>
      <c r="SCG565" s="0"/>
      <c r="SCH565" s="0"/>
      <c r="SCI565" s="0"/>
      <c r="SCJ565" s="0"/>
      <c r="SCK565" s="0"/>
      <c r="SCL565" s="0"/>
      <c r="SCM565" s="0"/>
      <c r="SCN565" s="0"/>
      <c r="SCO565" s="0"/>
      <c r="SCP565" s="0"/>
      <c r="SCQ565" s="0"/>
      <c r="SCR565" s="0"/>
      <c r="SCS565" s="0"/>
      <c r="SCT565" s="0"/>
      <c r="SCU565" s="0"/>
      <c r="SCV565" s="0"/>
      <c r="SCW565" s="0"/>
      <c r="SCX565" s="0"/>
      <c r="SCY565" s="0"/>
      <c r="SCZ565" s="0"/>
      <c r="SDA565" s="0"/>
      <c r="SDB565" s="0"/>
      <c r="SDC565" s="0"/>
      <c r="SDD565" s="0"/>
      <c r="SDE565" s="0"/>
      <c r="SDF565" s="0"/>
      <c r="SDG565" s="0"/>
      <c r="SDH565" s="0"/>
      <c r="SDI565" s="0"/>
      <c r="SDJ565" s="0"/>
      <c r="SDK565" s="0"/>
      <c r="SDL565" s="0"/>
      <c r="SDM565" s="0"/>
      <c r="SDN565" s="0"/>
      <c r="SDO565" s="0"/>
      <c r="SDP565" s="0"/>
      <c r="SDQ565" s="0"/>
      <c r="SDR565" s="0"/>
      <c r="SDS565" s="0"/>
      <c r="SDT565" s="0"/>
      <c r="SDU565" s="0"/>
      <c r="SDV565" s="0"/>
      <c r="SDW565" s="0"/>
      <c r="SDX565" s="0"/>
      <c r="SDY565" s="0"/>
      <c r="SDZ565" s="0"/>
      <c r="SEA565" s="0"/>
      <c r="SEB565" s="0"/>
      <c r="SEC565" s="0"/>
      <c r="SED565" s="0"/>
      <c r="SEE565" s="0"/>
      <c r="SEF565" s="0"/>
      <c r="SEG565" s="0"/>
      <c r="SEH565" s="0"/>
      <c r="SEI565" s="0"/>
      <c r="SEJ565" s="0"/>
      <c r="SEK565" s="0"/>
      <c r="SEL565" s="0"/>
      <c r="SEM565" s="0"/>
      <c r="SEN565" s="0"/>
      <c r="SEO565" s="0"/>
      <c r="SEP565" s="0"/>
      <c r="SEQ565" s="0"/>
      <c r="SER565" s="0"/>
      <c r="SES565" s="0"/>
      <c r="SET565" s="0"/>
      <c r="SEU565" s="0"/>
      <c r="SEV565" s="0"/>
      <c r="SEW565" s="0"/>
      <c r="SEX565" s="0"/>
      <c r="SEY565" s="0"/>
      <c r="SEZ565" s="0"/>
      <c r="SFA565" s="0"/>
      <c r="SFB565" s="0"/>
      <c r="SFC565" s="0"/>
      <c r="SFD565" s="0"/>
      <c r="SFE565" s="0"/>
      <c r="SFF565" s="0"/>
      <c r="SFG565" s="0"/>
      <c r="SFH565" s="0"/>
      <c r="SFI565" s="0"/>
      <c r="SFJ565" s="0"/>
      <c r="SFK565" s="0"/>
      <c r="SFL565" s="0"/>
      <c r="SFM565" s="0"/>
      <c r="SFN565" s="0"/>
      <c r="SFO565" s="0"/>
      <c r="SFP565" s="0"/>
      <c r="SFQ565" s="0"/>
      <c r="SFR565" s="0"/>
      <c r="SFS565" s="0"/>
      <c r="SFT565" s="0"/>
      <c r="SFU565" s="0"/>
      <c r="SFV565" s="0"/>
      <c r="SFW565" s="0"/>
      <c r="SFX565" s="0"/>
      <c r="SFY565" s="0"/>
      <c r="SFZ565" s="0"/>
      <c r="SGA565" s="0"/>
      <c r="SGB565" s="0"/>
      <c r="SGC565" s="0"/>
      <c r="SGD565" s="0"/>
      <c r="SGE565" s="0"/>
      <c r="SGF565" s="0"/>
      <c r="SGG565" s="0"/>
      <c r="SGH565" s="0"/>
      <c r="SGI565" s="0"/>
      <c r="SGJ565" s="0"/>
      <c r="SGK565" s="0"/>
      <c r="SGL565" s="0"/>
      <c r="SGM565" s="0"/>
      <c r="SGN565" s="0"/>
      <c r="SGO565" s="0"/>
      <c r="SGP565" s="0"/>
      <c r="SGQ565" s="0"/>
      <c r="SGR565" s="0"/>
      <c r="SGS565" s="0"/>
      <c r="SGT565" s="0"/>
      <c r="SGU565" s="0"/>
      <c r="SGV565" s="0"/>
      <c r="SGW565" s="0"/>
      <c r="SGX565" s="0"/>
      <c r="SGY565" s="0"/>
      <c r="SGZ565" s="0"/>
      <c r="SHA565" s="0"/>
      <c r="SHB565" s="0"/>
      <c r="SHC565" s="0"/>
      <c r="SHD565" s="0"/>
      <c r="SHE565" s="0"/>
      <c r="SHF565" s="0"/>
      <c r="SHG565" s="0"/>
      <c r="SHH565" s="0"/>
      <c r="SHI565" s="0"/>
      <c r="SHJ565" s="0"/>
      <c r="SHK565" s="0"/>
      <c r="SHL565" s="0"/>
      <c r="SHM565" s="0"/>
      <c r="SHN565" s="0"/>
      <c r="SHO565" s="0"/>
      <c r="SHP565" s="0"/>
      <c r="SHQ565" s="0"/>
      <c r="SHR565" s="0"/>
      <c r="SHS565" s="0"/>
      <c r="SHT565" s="0"/>
      <c r="SHU565" s="0"/>
      <c r="SHV565" s="0"/>
      <c r="SHW565" s="0"/>
      <c r="SHX565" s="0"/>
      <c r="SHY565" s="0"/>
      <c r="SHZ565" s="0"/>
      <c r="SIA565" s="0"/>
      <c r="SIB565" s="0"/>
      <c r="SIC565" s="0"/>
      <c r="SID565" s="0"/>
      <c r="SIE565" s="0"/>
      <c r="SIF565" s="0"/>
      <c r="SIG565" s="0"/>
      <c r="SIH565" s="0"/>
      <c r="SII565" s="0"/>
      <c r="SIJ565" s="0"/>
      <c r="SIK565" s="0"/>
      <c r="SIL565" s="0"/>
      <c r="SIM565" s="0"/>
      <c r="SIN565" s="0"/>
      <c r="SIO565" s="0"/>
      <c r="SIP565" s="0"/>
      <c r="SIQ565" s="0"/>
      <c r="SIR565" s="0"/>
      <c r="SIS565" s="0"/>
      <c r="SIT565" s="0"/>
      <c r="SIU565" s="0"/>
      <c r="SIV565" s="0"/>
      <c r="SIW565" s="0"/>
      <c r="SIX565" s="0"/>
      <c r="SIY565" s="0"/>
      <c r="SIZ565" s="0"/>
      <c r="SJA565" s="0"/>
      <c r="SJB565" s="0"/>
      <c r="SJC565" s="0"/>
      <c r="SJD565" s="0"/>
      <c r="SJE565" s="0"/>
      <c r="SJF565" s="0"/>
      <c r="SJG565" s="0"/>
      <c r="SJH565" s="0"/>
      <c r="SJI565" s="0"/>
      <c r="SJJ565" s="0"/>
      <c r="SJK565" s="0"/>
      <c r="SJL565" s="0"/>
      <c r="SJM565" s="0"/>
      <c r="SJN565" s="0"/>
      <c r="SJO565" s="0"/>
      <c r="SJP565" s="0"/>
      <c r="SJQ565" s="0"/>
      <c r="SJR565" s="0"/>
      <c r="SJS565" s="0"/>
      <c r="SJT565" s="0"/>
      <c r="SJU565" s="0"/>
      <c r="SJV565" s="0"/>
      <c r="SJW565" s="0"/>
      <c r="SJX565" s="0"/>
      <c r="SJY565" s="0"/>
      <c r="SJZ565" s="0"/>
      <c r="SKA565" s="0"/>
      <c r="SKB565" s="0"/>
      <c r="SKC565" s="0"/>
      <c r="SKD565" s="0"/>
      <c r="SKE565" s="0"/>
      <c r="SKF565" s="0"/>
      <c r="SKG565" s="0"/>
      <c r="SKH565" s="0"/>
      <c r="SKI565" s="0"/>
      <c r="SKJ565" s="0"/>
      <c r="SKK565" s="0"/>
      <c r="SKL565" s="0"/>
      <c r="SKM565" s="0"/>
      <c r="SKN565" s="0"/>
      <c r="SKO565" s="0"/>
      <c r="SKP565" s="0"/>
      <c r="SKQ565" s="0"/>
      <c r="SKR565" s="0"/>
      <c r="SKS565" s="0"/>
      <c r="SKT565" s="0"/>
      <c r="SKU565" s="0"/>
      <c r="SKV565" s="0"/>
      <c r="SKW565" s="0"/>
      <c r="SKX565" s="0"/>
      <c r="SKY565" s="0"/>
      <c r="SKZ565" s="0"/>
      <c r="SLA565" s="0"/>
      <c r="SLB565" s="0"/>
      <c r="SLC565" s="0"/>
      <c r="SLD565" s="0"/>
      <c r="SLE565" s="0"/>
      <c r="SLF565" s="0"/>
      <c r="SLG565" s="0"/>
      <c r="SLH565" s="0"/>
      <c r="SLI565" s="0"/>
      <c r="SLJ565" s="0"/>
      <c r="SLK565" s="0"/>
      <c r="SLL565" s="0"/>
      <c r="SLM565" s="0"/>
      <c r="SLN565" s="0"/>
      <c r="SLO565" s="0"/>
      <c r="SLP565" s="0"/>
      <c r="SLQ565" s="0"/>
      <c r="SLR565" s="0"/>
      <c r="SLS565" s="0"/>
      <c r="SLT565" s="0"/>
      <c r="SLU565" s="0"/>
      <c r="SLV565" s="0"/>
      <c r="SLW565" s="0"/>
      <c r="SLX565" s="0"/>
      <c r="SLY565" s="0"/>
      <c r="SLZ565" s="0"/>
      <c r="SMA565" s="0"/>
      <c r="SMB565" s="0"/>
      <c r="SMC565" s="0"/>
      <c r="SMD565" s="0"/>
      <c r="SME565" s="0"/>
      <c r="SMF565" s="0"/>
      <c r="SMG565" s="0"/>
      <c r="SMH565" s="0"/>
      <c r="SMI565" s="0"/>
      <c r="SMJ565" s="0"/>
      <c r="SMK565" s="0"/>
      <c r="SML565" s="0"/>
      <c r="SMM565" s="0"/>
      <c r="SMN565" s="0"/>
      <c r="SMO565" s="0"/>
      <c r="SMP565" s="0"/>
      <c r="SMQ565" s="0"/>
      <c r="SMR565" s="0"/>
      <c r="SMS565" s="0"/>
      <c r="SMT565" s="0"/>
      <c r="SMU565" s="0"/>
      <c r="SMV565" s="0"/>
      <c r="SMW565" s="0"/>
      <c r="SMX565" s="0"/>
      <c r="SMY565" s="0"/>
      <c r="SMZ565" s="0"/>
      <c r="SNA565" s="0"/>
      <c r="SNB565" s="0"/>
      <c r="SNC565" s="0"/>
      <c r="SND565" s="0"/>
      <c r="SNE565" s="0"/>
      <c r="SNF565" s="0"/>
      <c r="SNG565" s="0"/>
      <c r="SNH565" s="0"/>
      <c r="SNI565" s="0"/>
      <c r="SNJ565" s="0"/>
      <c r="SNK565" s="0"/>
      <c r="SNL565" s="0"/>
      <c r="SNM565" s="0"/>
      <c r="SNN565" s="0"/>
      <c r="SNO565" s="0"/>
      <c r="SNP565" s="0"/>
      <c r="SNQ565" s="0"/>
      <c r="SNR565" s="0"/>
      <c r="SNS565" s="0"/>
      <c r="SNT565" s="0"/>
      <c r="SNU565" s="0"/>
      <c r="SNV565" s="0"/>
      <c r="SNW565" s="0"/>
      <c r="SNX565" s="0"/>
      <c r="SNY565" s="0"/>
      <c r="SNZ565" s="0"/>
      <c r="SOA565" s="0"/>
      <c r="SOB565" s="0"/>
      <c r="SOC565" s="0"/>
      <c r="SOD565" s="0"/>
      <c r="SOE565" s="0"/>
      <c r="SOF565" s="0"/>
      <c r="SOG565" s="0"/>
      <c r="SOH565" s="0"/>
      <c r="SOI565" s="0"/>
      <c r="SOJ565" s="0"/>
      <c r="SOK565" s="0"/>
      <c r="SOL565" s="0"/>
      <c r="SOM565" s="0"/>
      <c r="SON565" s="0"/>
      <c r="SOO565" s="0"/>
      <c r="SOP565" s="0"/>
      <c r="SOQ565" s="0"/>
      <c r="SOR565" s="0"/>
      <c r="SOS565" s="0"/>
      <c r="SOT565" s="0"/>
      <c r="SOU565" s="0"/>
      <c r="SOV565" s="0"/>
      <c r="SOW565" s="0"/>
      <c r="SOX565" s="0"/>
      <c r="SOY565" s="0"/>
      <c r="SOZ565" s="0"/>
      <c r="SPA565" s="0"/>
      <c r="SPB565" s="0"/>
      <c r="SPC565" s="0"/>
      <c r="SPD565" s="0"/>
      <c r="SPE565" s="0"/>
      <c r="SPF565" s="0"/>
      <c r="SPG565" s="0"/>
      <c r="SPH565" s="0"/>
      <c r="SPI565" s="0"/>
      <c r="SPJ565" s="0"/>
      <c r="SPK565" s="0"/>
      <c r="SPL565" s="0"/>
      <c r="SPM565" s="0"/>
      <c r="SPN565" s="0"/>
      <c r="SPO565" s="0"/>
      <c r="SPP565" s="0"/>
      <c r="SPQ565" s="0"/>
      <c r="SPR565" s="0"/>
      <c r="SPS565" s="0"/>
      <c r="SPT565" s="0"/>
      <c r="SPU565" s="0"/>
      <c r="SPV565" s="0"/>
      <c r="SPW565" s="0"/>
      <c r="SPX565" s="0"/>
      <c r="SPY565" s="0"/>
      <c r="SPZ565" s="0"/>
      <c r="SQA565" s="0"/>
      <c r="SQB565" s="0"/>
      <c r="SQC565" s="0"/>
      <c r="SQD565" s="0"/>
      <c r="SQE565" s="0"/>
      <c r="SQF565" s="0"/>
      <c r="SQG565" s="0"/>
      <c r="SQH565" s="0"/>
      <c r="SQI565" s="0"/>
      <c r="SQJ565" s="0"/>
      <c r="SQK565" s="0"/>
      <c r="SQL565" s="0"/>
      <c r="SQM565" s="0"/>
      <c r="SQN565" s="0"/>
      <c r="SQO565" s="0"/>
      <c r="SQP565" s="0"/>
      <c r="SQQ565" s="0"/>
      <c r="SQR565" s="0"/>
      <c r="SQS565" s="0"/>
      <c r="SQT565" s="0"/>
      <c r="SQU565" s="0"/>
      <c r="SQV565" s="0"/>
      <c r="SQW565" s="0"/>
      <c r="SQX565" s="0"/>
      <c r="SQY565" s="0"/>
      <c r="SQZ565" s="0"/>
      <c r="SRA565" s="0"/>
      <c r="SRB565" s="0"/>
      <c r="SRC565" s="0"/>
      <c r="SRD565" s="0"/>
      <c r="SRE565" s="0"/>
      <c r="SRF565" s="0"/>
      <c r="SRG565" s="0"/>
      <c r="SRH565" s="0"/>
      <c r="SRI565" s="0"/>
      <c r="SRJ565" s="0"/>
      <c r="SRK565" s="0"/>
      <c r="SRL565" s="0"/>
      <c r="SRM565" s="0"/>
      <c r="SRN565" s="0"/>
      <c r="SRO565" s="0"/>
      <c r="SRP565" s="0"/>
      <c r="SRQ565" s="0"/>
      <c r="SRR565" s="0"/>
      <c r="SRS565" s="0"/>
      <c r="SRT565" s="0"/>
      <c r="SRU565" s="0"/>
      <c r="SRV565" s="0"/>
      <c r="SRW565" s="0"/>
      <c r="SRX565" s="0"/>
      <c r="SRY565" s="0"/>
      <c r="SRZ565" s="0"/>
      <c r="SSA565" s="0"/>
      <c r="SSB565" s="0"/>
      <c r="SSC565" s="0"/>
      <c r="SSD565" s="0"/>
      <c r="SSE565" s="0"/>
      <c r="SSF565" s="0"/>
      <c r="SSG565" s="0"/>
      <c r="SSH565" s="0"/>
      <c r="SSI565" s="0"/>
      <c r="SSJ565" s="0"/>
      <c r="SSK565" s="0"/>
      <c r="SSL565" s="0"/>
      <c r="SSM565" s="0"/>
      <c r="SSN565" s="0"/>
      <c r="SSO565" s="0"/>
      <c r="SSP565" s="0"/>
      <c r="SSQ565" s="0"/>
      <c r="SSR565" s="0"/>
      <c r="SSS565" s="0"/>
      <c r="SST565" s="0"/>
      <c r="SSU565" s="0"/>
      <c r="SSV565" s="0"/>
      <c r="SSW565" s="0"/>
      <c r="SSX565" s="0"/>
      <c r="SSY565" s="0"/>
      <c r="SSZ565" s="0"/>
      <c r="STA565" s="0"/>
      <c r="STB565" s="0"/>
      <c r="STC565" s="0"/>
      <c r="STD565" s="0"/>
      <c r="STE565" s="0"/>
      <c r="STF565" s="0"/>
      <c r="STG565" s="0"/>
      <c r="STH565" s="0"/>
      <c r="STI565" s="0"/>
      <c r="STJ565" s="0"/>
      <c r="STK565" s="0"/>
      <c r="STL565" s="0"/>
      <c r="STM565" s="0"/>
      <c r="STN565" s="0"/>
      <c r="STO565" s="0"/>
      <c r="STP565" s="0"/>
      <c r="STQ565" s="0"/>
      <c r="STR565" s="0"/>
      <c r="STS565" s="0"/>
      <c r="STT565" s="0"/>
      <c r="STU565" s="0"/>
      <c r="STV565" s="0"/>
      <c r="STW565" s="0"/>
      <c r="STX565" s="0"/>
      <c r="STY565" s="0"/>
      <c r="STZ565" s="0"/>
      <c r="SUA565" s="0"/>
      <c r="SUB565" s="0"/>
      <c r="SUC565" s="0"/>
      <c r="SUD565" s="0"/>
      <c r="SUE565" s="0"/>
      <c r="SUF565" s="0"/>
      <c r="SUG565" s="0"/>
      <c r="SUH565" s="0"/>
      <c r="SUI565" s="0"/>
      <c r="SUJ565" s="0"/>
      <c r="SUK565" s="0"/>
      <c r="SUL565" s="0"/>
      <c r="SUM565" s="0"/>
      <c r="SUN565" s="0"/>
      <c r="SUO565" s="0"/>
      <c r="SUP565" s="0"/>
      <c r="SUQ565" s="0"/>
      <c r="SUR565" s="0"/>
      <c r="SUS565" s="0"/>
      <c r="SUT565" s="0"/>
      <c r="SUU565" s="0"/>
      <c r="SUV565" s="0"/>
      <c r="SUW565" s="0"/>
      <c r="SUX565" s="0"/>
      <c r="SUY565" s="0"/>
      <c r="SUZ565" s="0"/>
      <c r="SVA565" s="0"/>
      <c r="SVB565" s="0"/>
      <c r="SVC565" s="0"/>
      <c r="SVD565" s="0"/>
      <c r="SVE565" s="0"/>
      <c r="SVF565" s="0"/>
      <c r="SVG565" s="0"/>
      <c r="SVH565" s="0"/>
      <c r="SVI565" s="0"/>
      <c r="SVJ565" s="0"/>
      <c r="SVK565" s="0"/>
      <c r="SVL565" s="0"/>
      <c r="SVM565" s="0"/>
      <c r="SVN565" s="0"/>
      <c r="SVO565" s="0"/>
      <c r="SVP565" s="0"/>
      <c r="SVQ565" s="0"/>
      <c r="SVR565" s="0"/>
      <c r="SVS565" s="0"/>
      <c r="SVT565" s="0"/>
      <c r="SVU565" s="0"/>
      <c r="SVV565" s="0"/>
      <c r="SVW565" s="0"/>
      <c r="SVX565" s="0"/>
      <c r="SVY565" s="0"/>
      <c r="SVZ565" s="0"/>
      <c r="SWA565" s="0"/>
      <c r="SWB565" s="0"/>
      <c r="SWC565" s="0"/>
      <c r="SWD565" s="0"/>
      <c r="SWE565" s="0"/>
      <c r="SWF565" s="0"/>
      <c r="SWG565" s="0"/>
      <c r="SWH565" s="0"/>
      <c r="SWI565" s="0"/>
      <c r="SWJ565" s="0"/>
      <c r="SWK565" s="0"/>
      <c r="SWL565" s="0"/>
      <c r="SWM565" s="0"/>
      <c r="SWN565" s="0"/>
      <c r="SWO565" s="0"/>
      <c r="SWP565" s="0"/>
      <c r="SWQ565" s="0"/>
      <c r="SWR565" s="0"/>
      <c r="SWS565" s="0"/>
      <c r="SWT565" s="0"/>
      <c r="SWU565" s="0"/>
      <c r="SWV565" s="0"/>
      <c r="SWW565" s="0"/>
      <c r="SWX565" s="0"/>
      <c r="SWY565" s="0"/>
      <c r="SWZ565" s="0"/>
      <c r="SXA565" s="0"/>
      <c r="SXB565" s="0"/>
      <c r="SXC565" s="0"/>
      <c r="SXD565" s="0"/>
      <c r="SXE565" s="0"/>
      <c r="SXF565" s="0"/>
      <c r="SXG565" s="0"/>
      <c r="SXH565" s="0"/>
      <c r="SXI565" s="0"/>
      <c r="SXJ565" s="0"/>
      <c r="SXK565" s="0"/>
      <c r="SXL565" s="0"/>
      <c r="SXM565" s="0"/>
      <c r="SXN565" s="0"/>
      <c r="SXO565" s="0"/>
      <c r="SXP565" s="0"/>
      <c r="SXQ565" s="0"/>
      <c r="SXR565" s="0"/>
      <c r="SXS565" s="0"/>
      <c r="SXT565" s="0"/>
      <c r="SXU565" s="0"/>
      <c r="SXV565" s="0"/>
      <c r="SXW565" s="0"/>
      <c r="SXX565" s="0"/>
      <c r="SXY565" s="0"/>
      <c r="SXZ565" s="0"/>
      <c r="SYA565" s="0"/>
      <c r="SYB565" s="0"/>
      <c r="SYC565" s="0"/>
      <c r="SYD565" s="0"/>
      <c r="SYE565" s="0"/>
      <c r="SYF565" s="0"/>
      <c r="SYG565" s="0"/>
      <c r="SYH565" s="0"/>
      <c r="SYI565" s="0"/>
      <c r="SYJ565" s="0"/>
      <c r="SYK565" s="0"/>
      <c r="SYL565" s="0"/>
      <c r="SYM565" s="0"/>
      <c r="SYN565" s="0"/>
      <c r="SYO565" s="0"/>
      <c r="SYP565" s="0"/>
      <c r="SYQ565" s="0"/>
      <c r="SYR565" s="0"/>
      <c r="SYS565" s="0"/>
      <c r="SYT565" s="0"/>
      <c r="SYU565" s="0"/>
      <c r="SYV565" s="0"/>
      <c r="SYW565" s="0"/>
      <c r="SYX565" s="0"/>
      <c r="SYY565" s="0"/>
      <c r="SYZ565" s="0"/>
      <c r="SZA565" s="0"/>
      <c r="SZB565" s="0"/>
      <c r="SZC565" s="0"/>
      <c r="SZD565" s="0"/>
      <c r="SZE565" s="0"/>
      <c r="SZF565" s="0"/>
      <c r="SZG565" s="0"/>
      <c r="SZH565" s="0"/>
      <c r="SZI565" s="0"/>
      <c r="SZJ565" s="0"/>
      <c r="SZK565" s="0"/>
      <c r="SZL565" s="0"/>
      <c r="SZM565" s="0"/>
      <c r="SZN565" s="0"/>
      <c r="SZO565" s="0"/>
      <c r="SZP565" s="0"/>
      <c r="SZQ565" s="0"/>
      <c r="SZR565" s="0"/>
      <c r="SZS565" s="0"/>
      <c r="SZT565" s="0"/>
      <c r="SZU565" s="0"/>
      <c r="SZV565" s="0"/>
      <c r="SZW565" s="0"/>
      <c r="SZX565" s="0"/>
      <c r="SZY565" s="0"/>
      <c r="SZZ565" s="0"/>
      <c r="TAA565" s="0"/>
      <c r="TAB565" s="0"/>
      <c r="TAC565" s="0"/>
      <c r="TAD565" s="0"/>
      <c r="TAE565" s="0"/>
      <c r="TAF565" s="0"/>
      <c r="TAG565" s="0"/>
      <c r="TAH565" s="0"/>
      <c r="TAI565" s="0"/>
      <c r="TAJ565" s="0"/>
      <c r="TAK565" s="0"/>
      <c r="TAL565" s="0"/>
      <c r="TAM565" s="0"/>
      <c r="TAN565" s="0"/>
      <c r="TAO565" s="0"/>
      <c r="TAP565" s="0"/>
      <c r="TAQ565" s="0"/>
      <c r="TAR565" s="0"/>
      <c r="TAS565" s="0"/>
      <c r="TAT565" s="0"/>
      <c r="TAU565" s="0"/>
      <c r="TAV565" s="0"/>
      <c r="TAW565" s="0"/>
      <c r="TAX565" s="0"/>
      <c r="TAY565" s="0"/>
      <c r="TAZ565" s="0"/>
      <c r="TBA565" s="0"/>
      <c r="TBB565" s="0"/>
      <c r="TBC565" s="0"/>
      <c r="TBD565" s="0"/>
      <c r="TBE565" s="0"/>
      <c r="TBF565" s="0"/>
      <c r="TBG565" s="0"/>
      <c r="TBH565" s="0"/>
      <c r="TBI565" s="0"/>
      <c r="TBJ565" s="0"/>
      <c r="TBK565" s="0"/>
      <c r="TBL565" s="0"/>
      <c r="TBM565" s="0"/>
      <c r="TBN565" s="0"/>
      <c r="TBO565" s="0"/>
      <c r="TBP565" s="0"/>
      <c r="TBQ565" s="0"/>
      <c r="TBR565" s="0"/>
      <c r="TBS565" s="0"/>
      <c r="TBT565" s="0"/>
      <c r="TBU565" s="0"/>
      <c r="TBV565" s="0"/>
      <c r="TBW565" s="0"/>
      <c r="TBX565" s="0"/>
      <c r="TBY565" s="0"/>
      <c r="TBZ565" s="0"/>
      <c r="TCA565" s="0"/>
      <c r="TCB565" s="0"/>
      <c r="TCC565" s="0"/>
      <c r="TCD565" s="0"/>
      <c r="TCE565" s="0"/>
      <c r="TCF565" s="0"/>
      <c r="TCG565" s="0"/>
      <c r="TCH565" s="0"/>
      <c r="TCI565" s="0"/>
      <c r="TCJ565" s="0"/>
      <c r="TCK565" s="0"/>
      <c r="TCL565" s="0"/>
      <c r="TCM565" s="0"/>
      <c r="TCN565" s="0"/>
      <c r="TCO565" s="0"/>
      <c r="TCP565" s="0"/>
      <c r="TCQ565" s="0"/>
      <c r="TCR565" s="0"/>
      <c r="TCS565" s="0"/>
      <c r="TCT565" s="0"/>
      <c r="TCU565" s="0"/>
      <c r="TCV565" s="0"/>
      <c r="TCW565" s="0"/>
      <c r="TCX565" s="0"/>
      <c r="TCY565" s="0"/>
      <c r="TCZ565" s="0"/>
      <c r="TDA565" s="0"/>
      <c r="TDB565" s="0"/>
      <c r="TDC565" s="0"/>
      <c r="TDD565" s="0"/>
      <c r="TDE565" s="0"/>
      <c r="TDF565" s="0"/>
      <c r="TDG565" s="0"/>
      <c r="TDH565" s="0"/>
      <c r="TDI565" s="0"/>
      <c r="TDJ565" s="0"/>
      <c r="TDK565" s="0"/>
      <c r="TDL565" s="0"/>
      <c r="TDM565" s="0"/>
      <c r="TDN565" s="0"/>
      <c r="TDO565" s="0"/>
      <c r="TDP565" s="0"/>
      <c r="TDQ565" s="0"/>
      <c r="TDR565" s="0"/>
      <c r="TDS565" s="0"/>
      <c r="TDT565" s="0"/>
      <c r="TDU565" s="0"/>
      <c r="TDV565" s="0"/>
      <c r="TDW565" s="0"/>
      <c r="TDX565" s="0"/>
      <c r="TDY565" s="0"/>
      <c r="TDZ565" s="0"/>
      <c r="TEA565" s="0"/>
      <c r="TEB565" s="0"/>
      <c r="TEC565" s="0"/>
      <c r="TED565" s="0"/>
      <c r="TEE565" s="0"/>
      <c r="TEF565" s="0"/>
      <c r="TEG565" s="0"/>
      <c r="TEH565" s="0"/>
      <c r="TEI565" s="0"/>
      <c r="TEJ565" s="0"/>
      <c r="TEK565" s="0"/>
      <c r="TEL565" s="0"/>
      <c r="TEM565" s="0"/>
      <c r="TEN565" s="0"/>
      <c r="TEO565" s="0"/>
      <c r="TEP565" s="0"/>
      <c r="TEQ565" s="0"/>
      <c r="TER565" s="0"/>
      <c r="TES565" s="0"/>
      <c r="TET565" s="0"/>
      <c r="TEU565" s="0"/>
      <c r="TEV565" s="0"/>
      <c r="TEW565" s="0"/>
      <c r="TEX565" s="0"/>
      <c r="TEY565" s="0"/>
      <c r="TEZ565" s="0"/>
      <c r="TFA565" s="0"/>
      <c r="TFB565" s="0"/>
      <c r="TFC565" s="0"/>
      <c r="TFD565" s="0"/>
      <c r="TFE565" s="0"/>
      <c r="TFF565" s="0"/>
      <c r="TFG565" s="0"/>
      <c r="TFH565" s="0"/>
      <c r="TFI565" s="0"/>
      <c r="TFJ565" s="0"/>
      <c r="TFK565" s="0"/>
      <c r="TFL565" s="0"/>
      <c r="TFM565" s="0"/>
      <c r="TFN565" s="0"/>
      <c r="TFO565" s="0"/>
      <c r="TFP565" s="0"/>
      <c r="TFQ565" s="0"/>
      <c r="TFR565" s="0"/>
      <c r="TFS565" s="0"/>
      <c r="TFT565" s="0"/>
      <c r="TFU565" s="0"/>
      <c r="TFV565" s="0"/>
      <c r="TFW565" s="0"/>
      <c r="TFX565" s="0"/>
      <c r="TFY565" s="0"/>
      <c r="TFZ565" s="0"/>
      <c r="TGA565" s="0"/>
      <c r="TGB565" s="0"/>
      <c r="TGC565" s="0"/>
      <c r="TGD565" s="0"/>
      <c r="TGE565" s="0"/>
      <c r="TGF565" s="0"/>
      <c r="TGG565" s="0"/>
      <c r="TGH565" s="0"/>
      <c r="TGI565" s="0"/>
      <c r="TGJ565" s="0"/>
      <c r="TGK565" s="0"/>
      <c r="TGL565" s="0"/>
      <c r="TGM565" s="0"/>
      <c r="TGN565" s="0"/>
      <c r="TGO565" s="0"/>
      <c r="TGP565" s="0"/>
      <c r="TGQ565" s="0"/>
      <c r="TGR565" s="0"/>
      <c r="TGS565" s="0"/>
      <c r="TGT565" s="0"/>
      <c r="TGU565" s="0"/>
      <c r="TGV565" s="0"/>
      <c r="TGW565" s="0"/>
      <c r="TGX565" s="0"/>
      <c r="TGY565" s="0"/>
      <c r="TGZ565" s="0"/>
      <c r="THA565" s="0"/>
      <c r="THB565" s="0"/>
      <c r="THC565" s="0"/>
      <c r="THD565" s="0"/>
      <c r="THE565" s="0"/>
      <c r="THF565" s="0"/>
      <c r="THG565" s="0"/>
      <c r="THH565" s="0"/>
      <c r="THI565" s="0"/>
      <c r="THJ565" s="0"/>
      <c r="THK565" s="0"/>
      <c r="THL565" s="0"/>
      <c r="THM565" s="0"/>
      <c r="THN565" s="0"/>
      <c r="THO565" s="0"/>
      <c r="THP565" s="0"/>
      <c r="THQ565" s="0"/>
      <c r="THR565" s="0"/>
      <c r="THS565" s="0"/>
      <c r="THT565" s="0"/>
      <c r="THU565" s="0"/>
      <c r="THV565" s="0"/>
      <c r="THW565" s="0"/>
      <c r="THX565" s="0"/>
      <c r="THY565" s="0"/>
      <c r="THZ565" s="0"/>
      <c r="TIA565" s="0"/>
      <c r="TIB565" s="0"/>
      <c r="TIC565" s="0"/>
      <c r="TID565" s="0"/>
      <c r="TIE565" s="0"/>
      <c r="TIF565" s="0"/>
      <c r="TIG565" s="0"/>
      <c r="TIH565" s="0"/>
      <c r="TII565" s="0"/>
      <c r="TIJ565" s="0"/>
      <c r="TIK565" s="0"/>
      <c r="TIL565" s="0"/>
      <c r="TIM565" s="0"/>
      <c r="TIN565" s="0"/>
      <c r="TIO565" s="0"/>
      <c r="TIP565" s="0"/>
      <c r="TIQ565" s="0"/>
      <c r="TIR565" s="0"/>
      <c r="TIS565" s="0"/>
      <c r="TIT565" s="0"/>
      <c r="TIU565" s="0"/>
      <c r="TIV565" s="0"/>
      <c r="TIW565" s="0"/>
      <c r="TIX565" s="0"/>
      <c r="TIY565" s="0"/>
      <c r="TIZ565" s="0"/>
      <c r="TJA565" s="0"/>
      <c r="TJB565" s="0"/>
      <c r="TJC565" s="0"/>
      <c r="TJD565" s="0"/>
      <c r="TJE565" s="0"/>
      <c r="TJF565" s="0"/>
      <c r="TJG565" s="0"/>
      <c r="TJH565" s="0"/>
      <c r="TJI565" s="0"/>
      <c r="TJJ565" s="0"/>
      <c r="TJK565" s="0"/>
      <c r="TJL565" s="0"/>
      <c r="TJM565" s="0"/>
      <c r="TJN565" s="0"/>
      <c r="TJO565" s="0"/>
      <c r="TJP565" s="0"/>
      <c r="TJQ565" s="0"/>
      <c r="TJR565" s="0"/>
      <c r="TJS565" s="0"/>
      <c r="TJT565" s="0"/>
      <c r="TJU565" s="0"/>
      <c r="TJV565" s="0"/>
      <c r="TJW565" s="0"/>
      <c r="TJX565" s="0"/>
      <c r="TJY565" s="0"/>
      <c r="TJZ565" s="0"/>
      <c r="TKA565" s="0"/>
      <c r="TKB565" s="0"/>
      <c r="TKC565" s="0"/>
      <c r="TKD565" s="0"/>
      <c r="TKE565" s="0"/>
      <c r="TKF565" s="0"/>
      <c r="TKG565" s="0"/>
      <c r="TKH565" s="0"/>
      <c r="TKI565" s="0"/>
      <c r="TKJ565" s="0"/>
      <c r="TKK565" s="0"/>
      <c r="TKL565" s="0"/>
      <c r="TKM565" s="0"/>
      <c r="TKN565" s="0"/>
      <c r="TKO565" s="0"/>
      <c r="TKP565" s="0"/>
      <c r="TKQ565" s="0"/>
      <c r="TKR565" s="0"/>
      <c r="TKS565" s="0"/>
      <c r="TKT565" s="0"/>
      <c r="TKU565" s="0"/>
      <c r="TKV565" s="0"/>
      <c r="TKW565" s="0"/>
      <c r="TKX565" s="0"/>
      <c r="TKY565" s="0"/>
      <c r="TKZ565" s="0"/>
      <c r="TLA565" s="0"/>
      <c r="TLB565" s="0"/>
      <c r="TLC565" s="0"/>
      <c r="TLD565" s="0"/>
      <c r="TLE565" s="0"/>
      <c r="TLF565" s="0"/>
      <c r="TLG565" s="0"/>
      <c r="TLH565" s="0"/>
      <c r="TLI565" s="0"/>
      <c r="TLJ565" s="0"/>
      <c r="TLK565" s="0"/>
      <c r="TLL565" s="0"/>
      <c r="TLM565" s="0"/>
      <c r="TLN565" s="0"/>
      <c r="TLO565" s="0"/>
      <c r="TLP565" s="0"/>
      <c r="TLQ565" s="0"/>
      <c r="TLR565" s="0"/>
      <c r="TLS565" s="0"/>
      <c r="TLT565" s="0"/>
      <c r="TLU565" s="0"/>
      <c r="TLV565" s="0"/>
      <c r="TLW565" s="0"/>
      <c r="TLX565" s="0"/>
      <c r="TLY565" s="0"/>
      <c r="TLZ565" s="0"/>
      <c r="TMA565" s="0"/>
      <c r="TMB565" s="0"/>
      <c r="TMC565" s="0"/>
      <c r="TMD565" s="0"/>
      <c r="TME565" s="0"/>
      <c r="TMF565" s="0"/>
      <c r="TMG565" s="0"/>
      <c r="TMH565" s="0"/>
      <c r="TMI565" s="0"/>
      <c r="TMJ565" s="0"/>
      <c r="TMK565" s="0"/>
      <c r="TML565" s="0"/>
      <c r="TMM565" s="0"/>
      <c r="TMN565" s="0"/>
      <c r="TMO565" s="0"/>
      <c r="TMP565" s="0"/>
      <c r="TMQ565" s="0"/>
      <c r="TMR565" s="0"/>
      <c r="TMS565" s="0"/>
      <c r="TMT565" s="0"/>
      <c r="TMU565" s="0"/>
      <c r="TMV565" s="0"/>
      <c r="TMW565" s="0"/>
      <c r="TMX565" s="0"/>
      <c r="TMY565" s="0"/>
      <c r="TMZ565" s="0"/>
      <c r="TNA565" s="0"/>
      <c r="TNB565" s="0"/>
      <c r="TNC565" s="0"/>
      <c r="TND565" s="0"/>
      <c r="TNE565" s="0"/>
      <c r="TNF565" s="0"/>
      <c r="TNG565" s="0"/>
      <c r="TNH565" s="0"/>
      <c r="TNI565" s="0"/>
      <c r="TNJ565" s="0"/>
      <c r="TNK565" s="0"/>
      <c r="TNL565" s="0"/>
      <c r="TNM565" s="0"/>
      <c r="TNN565" s="0"/>
      <c r="TNO565" s="0"/>
      <c r="TNP565" s="0"/>
      <c r="TNQ565" s="0"/>
      <c r="TNR565" s="0"/>
      <c r="TNS565" s="0"/>
      <c r="TNT565" s="0"/>
      <c r="TNU565" s="0"/>
      <c r="TNV565" s="0"/>
      <c r="TNW565" s="0"/>
      <c r="TNX565" s="0"/>
      <c r="TNY565" s="0"/>
      <c r="TNZ565" s="0"/>
      <c r="TOA565" s="0"/>
      <c r="TOB565" s="0"/>
      <c r="TOC565" s="0"/>
      <c r="TOD565" s="0"/>
      <c r="TOE565" s="0"/>
      <c r="TOF565" s="0"/>
      <c r="TOG565" s="0"/>
      <c r="TOH565" s="0"/>
      <c r="TOI565" s="0"/>
      <c r="TOJ565" s="0"/>
      <c r="TOK565" s="0"/>
      <c r="TOL565" s="0"/>
      <c r="TOM565" s="0"/>
      <c r="TON565" s="0"/>
      <c r="TOO565" s="0"/>
      <c r="TOP565" s="0"/>
      <c r="TOQ565" s="0"/>
      <c r="TOR565" s="0"/>
      <c r="TOS565" s="0"/>
      <c r="TOT565" s="0"/>
      <c r="TOU565" s="0"/>
      <c r="TOV565" s="0"/>
      <c r="TOW565" s="0"/>
      <c r="TOX565" s="0"/>
      <c r="TOY565" s="0"/>
      <c r="TOZ565" s="0"/>
      <c r="TPA565" s="0"/>
      <c r="TPB565" s="0"/>
      <c r="TPC565" s="0"/>
      <c r="TPD565" s="0"/>
      <c r="TPE565" s="0"/>
      <c r="TPF565" s="0"/>
      <c r="TPG565" s="0"/>
      <c r="TPH565" s="0"/>
      <c r="TPI565" s="0"/>
      <c r="TPJ565" s="0"/>
      <c r="TPK565" s="0"/>
      <c r="TPL565" s="0"/>
      <c r="TPM565" s="0"/>
      <c r="TPN565" s="0"/>
      <c r="TPO565" s="0"/>
      <c r="TPP565" s="0"/>
      <c r="TPQ565" s="0"/>
      <c r="TPR565" s="0"/>
      <c r="TPS565" s="0"/>
      <c r="TPT565" s="0"/>
      <c r="TPU565" s="0"/>
      <c r="TPV565" s="0"/>
      <c r="TPW565" s="0"/>
      <c r="TPX565" s="0"/>
      <c r="TPY565" s="0"/>
      <c r="TPZ565" s="0"/>
      <c r="TQA565" s="0"/>
      <c r="TQB565" s="0"/>
      <c r="TQC565" s="0"/>
      <c r="TQD565" s="0"/>
      <c r="TQE565" s="0"/>
      <c r="TQF565" s="0"/>
      <c r="TQG565" s="0"/>
      <c r="TQH565" s="0"/>
      <c r="TQI565" s="0"/>
      <c r="TQJ565" s="0"/>
      <c r="TQK565" s="0"/>
      <c r="TQL565" s="0"/>
      <c r="TQM565" s="0"/>
      <c r="TQN565" s="0"/>
      <c r="TQO565" s="0"/>
      <c r="TQP565" s="0"/>
      <c r="TQQ565" s="0"/>
      <c r="TQR565" s="0"/>
      <c r="TQS565" s="0"/>
      <c r="TQT565" s="0"/>
      <c r="TQU565" s="0"/>
      <c r="TQV565" s="0"/>
      <c r="TQW565" s="0"/>
      <c r="TQX565" s="0"/>
      <c r="TQY565" s="0"/>
      <c r="TQZ565" s="0"/>
      <c r="TRA565" s="0"/>
      <c r="TRB565" s="0"/>
      <c r="TRC565" s="0"/>
      <c r="TRD565" s="0"/>
      <c r="TRE565" s="0"/>
      <c r="TRF565" s="0"/>
      <c r="TRG565" s="0"/>
      <c r="TRH565" s="0"/>
      <c r="TRI565" s="0"/>
      <c r="TRJ565" s="0"/>
      <c r="TRK565" s="0"/>
      <c r="TRL565" s="0"/>
      <c r="TRM565" s="0"/>
      <c r="TRN565" s="0"/>
      <c r="TRO565" s="0"/>
      <c r="TRP565" s="0"/>
      <c r="TRQ565" s="0"/>
      <c r="TRR565" s="0"/>
      <c r="TRS565" s="0"/>
      <c r="TRT565" s="0"/>
      <c r="TRU565" s="0"/>
      <c r="TRV565" s="0"/>
      <c r="TRW565" s="0"/>
      <c r="TRX565" s="0"/>
      <c r="TRY565" s="0"/>
      <c r="TRZ565" s="0"/>
      <c r="TSA565" s="0"/>
      <c r="TSB565" s="0"/>
      <c r="TSC565" s="0"/>
      <c r="TSD565" s="0"/>
      <c r="TSE565" s="0"/>
      <c r="TSF565" s="0"/>
      <c r="TSG565" s="0"/>
      <c r="TSH565" s="0"/>
      <c r="TSI565" s="0"/>
      <c r="TSJ565" s="0"/>
      <c r="TSK565" s="0"/>
      <c r="TSL565" s="0"/>
      <c r="TSM565" s="0"/>
      <c r="TSN565" s="0"/>
      <c r="TSO565" s="0"/>
      <c r="TSP565" s="0"/>
      <c r="TSQ565" s="0"/>
      <c r="TSR565" s="0"/>
      <c r="TSS565" s="0"/>
      <c r="TST565" s="0"/>
      <c r="TSU565" s="0"/>
      <c r="TSV565" s="0"/>
      <c r="TSW565" s="0"/>
      <c r="TSX565" s="0"/>
      <c r="TSY565" s="0"/>
      <c r="TSZ565" s="0"/>
      <c r="TTA565" s="0"/>
      <c r="TTB565" s="0"/>
      <c r="TTC565" s="0"/>
      <c r="TTD565" s="0"/>
      <c r="TTE565" s="0"/>
      <c r="TTF565" s="0"/>
      <c r="TTG565" s="0"/>
      <c r="TTH565" s="0"/>
      <c r="TTI565" s="0"/>
      <c r="TTJ565" s="0"/>
      <c r="TTK565" s="0"/>
      <c r="TTL565" s="0"/>
      <c r="TTM565" s="0"/>
      <c r="TTN565" s="0"/>
      <c r="TTO565" s="0"/>
      <c r="TTP565" s="0"/>
      <c r="TTQ565" s="0"/>
      <c r="TTR565" s="0"/>
      <c r="TTS565" s="0"/>
      <c r="TTT565" s="0"/>
      <c r="TTU565" s="0"/>
      <c r="TTV565" s="0"/>
      <c r="TTW565" s="0"/>
      <c r="TTX565" s="0"/>
      <c r="TTY565" s="0"/>
      <c r="TTZ565" s="0"/>
      <c r="TUA565" s="0"/>
      <c r="TUB565" s="0"/>
      <c r="TUC565" s="0"/>
      <c r="TUD565" s="0"/>
      <c r="TUE565" s="0"/>
      <c r="TUF565" s="0"/>
      <c r="TUG565" s="0"/>
      <c r="TUH565" s="0"/>
      <c r="TUI565" s="0"/>
      <c r="TUJ565" s="0"/>
      <c r="TUK565" s="0"/>
      <c r="TUL565" s="0"/>
      <c r="TUM565" s="0"/>
      <c r="TUN565" s="0"/>
      <c r="TUO565" s="0"/>
      <c r="TUP565" s="0"/>
      <c r="TUQ565" s="0"/>
      <c r="TUR565" s="0"/>
      <c r="TUS565" s="0"/>
      <c r="TUT565" s="0"/>
      <c r="TUU565" s="0"/>
      <c r="TUV565" s="0"/>
      <c r="TUW565" s="0"/>
      <c r="TUX565" s="0"/>
      <c r="TUY565" s="0"/>
      <c r="TUZ565" s="0"/>
      <c r="TVA565" s="0"/>
      <c r="TVB565" s="0"/>
      <c r="TVC565" s="0"/>
      <c r="TVD565" s="0"/>
      <c r="TVE565" s="0"/>
      <c r="TVF565" s="0"/>
      <c r="TVG565" s="0"/>
      <c r="TVH565" s="0"/>
      <c r="TVI565" s="0"/>
      <c r="TVJ565" s="0"/>
      <c r="TVK565" s="0"/>
      <c r="TVL565" s="0"/>
      <c r="TVM565" s="0"/>
      <c r="TVN565" s="0"/>
      <c r="TVO565" s="0"/>
      <c r="TVP565" s="0"/>
      <c r="TVQ565" s="0"/>
      <c r="TVR565" s="0"/>
      <c r="TVS565" s="0"/>
      <c r="TVT565" s="0"/>
      <c r="TVU565" s="0"/>
      <c r="TVV565" s="0"/>
      <c r="TVW565" s="0"/>
      <c r="TVX565" s="0"/>
      <c r="TVY565" s="0"/>
      <c r="TVZ565" s="0"/>
      <c r="TWA565" s="0"/>
      <c r="TWB565" s="0"/>
      <c r="TWC565" s="0"/>
      <c r="TWD565" s="0"/>
      <c r="TWE565" s="0"/>
      <c r="TWF565" s="0"/>
      <c r="TWG565" s="0"/>
      <c r="TWH565" s="0"/>
      <c r="TWI565" s="0"/>
      <c r="TWJ565" s="0"/>
      <c r="TWK565" s="0"/>
      <c r="TWL565" s="0"/>
      <c r="TWM565" s="0"/>
      <c r="TWN565" s="0"/>
      <c r="TWO565" s="0"/>
      <c r="TWP565" s="0"/>
      <c r="TWQ565" s="0"/>
      <c r="TWR565" s="0"/>
      <c r="TWS565" s="0"/>
      <c r="TWT565" s="0"/>
      <c r="TWU565" s="0"/>
      <c r="TWV565" s="0"/>
      <c r="TWW565" s="0"/>
      <c r="TWX565" s="0"/>
      <c r="TWY565" s="0"/>
      <c r="TWZ565" s="0"/>
      <c r="TXA565" s="0"/>
      <c r="TXB565" s="0"/>
      <c r="TXC565" s="0"/>
      <c r="TXD565" s="0"/>
      <c r="TXE565" s="0"/>
      <c r="TXF565" s="0"/>
      <c r="TXG565" s="0"/>
      <c r="TXH565" s="0"/>
      <c r="TXI565" s="0"/>
      <c r="TXJ565" s="0"/>
      <c r="TXK565" s="0"/>
      <c r="TXL565" s="0"/>
      <c r="TXM565" s="0"/>
      <c r="TXN565" s="0"/>
      <c r="TXO565" s="0"/>
      <c r="TXP565" s="0"/>
      <c r="TXQ565" s="0"/>
      <c r="TXR565" s="0"/>
      <c r="TXS565" s="0"/>
      <c r="TXT565" s="0"/>
      <c r="TXU565" s="0"/>
      <c r="TXV565" s="0"/>
      <c r="TXW565" s="0"/>
      <c r="TXX565" s="0"/>
      <c r="TXY565" s="0"/>
      <c r="TXZ565" s="0"/>
      <c r="TYA565" s="0"/>
      <c r="TYB565" s="0"/>
      <c r="TYC565" s="0"/>
      <c r="TYD565" s="0"/>
      <c r="TYE565" s="0"/>
      <c r="TYF565" s="0"/>
      <c r="TYG565" s="0"/>
      <c r="TYH565" s="0"/>
      <c r="TYI565" s="0"/>
      <c r="TYJ565" s="0"/>
      <c r="TYK565" s="0"/>
      <c r="TYL565" s="0"/>
      <c r="TYM565" s="0"/>
      <c r="TYN565" s="0"/>
      <c r="TYO565" s="0"/>
      <c r="TYP565" s="0"/>
      <c r="TYQ565" s="0"/>
      <c r="TYR565" s="0"/>
      <c r="TYS565" s="0"/>
      <c r="TYT565" s="0"/>
      <c r="TYU565" s="0"/>
      <c r="TYV565" s="0"/>
      <c r="TYW565" s="0"/>
      <c r="TYX565" s="0"/>
      <c r="TYY565" s="0"/>
      <c r="TYZ565" s="0"/>
      <c r="TZA565" s="0"/>
      <c r="TZB565" s="0"/>
      <c r="TZC565" s="0"/>
      <c r="TZD565" s="0"/>
      <c r="TZE565" s="0"/>
      <c r="TZF565" s="0"/>
      <c r="TZG565" s="0"/>
      <c r="TZH565" s="0"/>
      <c r="TZI565" s="0"/>
      <c r="TZJ565" s="0"/>
      <c r="TZK565" s="0"/>
      <c r="TZL565" s="0"/>
      <c r="TZM565" s="0"/>
      <c r="TZN565" s="0"/>
      <c r="TZO565" s="0"/>
      <c r="TZP565" s="0"/>
      <c r="TZQ565" s="0"/>
      <c r="TZR565" s="0"/>
      <c r="TZS565" s="0"/>
      <c r="TZT565" s="0"/>
      <c r="TZU565" s="0"/>
      <c r="TZV565" s="0"/>
      <c r="TZW565" s="0"/>
      <c r="TZX565" s="0"/>
      <c r="TZY565" s="0"/>
      <c r="TZZ565" s="0"/>
      <c r="UAA565" s="0"/>
      <c r="UAB565" s="0"/>
      <c r="UAC565" s="0"/>
      <c r="UAD565" s="0"/>
      <c r="UAE565" s="0"/>
      <c r="UAF565" s="0"/>
      <c r="UAG565" s="0"/>
      <c r="UAH565" s="0"/>
      <c r="UAI565" s="0"/>
      <c r="UAJ565" s="0"/>
      <c r="UAK565" s="0"/>
      <c r="UAL565" s="0"/>
      <c r="UAM565" s="0"/>
      <c r="UAN565" s="0"/>
      <c r="UAO565" s="0"/>
      <c r="UAP565" s="0"/>
      <c r="UAQ565" s="0"/>
      <c r="UAR565" s="0"/>
      <c r="UAS565" s="0"/>
      <c r="UAT565" s="0"/>
      <c r="UAU565" s="0"/>
      <c r="UAV565" s="0"/>
      <c r="UAW565" s="0"/>
      <c r="UAX565" s="0"/>
      <c r="UAY565" s="0"/>
      <c r="UAZ565" s="0"/>
      <c r="UBA565" s="0"/>
      <c r="UBB565" s="0"/>
      <c r="UBC565" s="0"/>
      <c r="UBD565" s="0"/>
      <c r="UBE565" s="0"/>
      <c r="UBF565" s="0"/>
      <c r="UBG565" s="0"/>
      <c r="UBH565" s="0"/>
      <c r="UBI565" s="0"/>
      <c r="UBJ565" s="0"/>
      <c r="UBK565" s="0"/>
      <c r="UBL565" s="0"/>
      <c r="UBM565" s="0"/>
      <c r="UBN565" s="0"/>
      <c r="UBO565" s="0"/>
      <c r="UBP565" s="0"/>
      <c r="UBQ565" s="0"/>
      <c r="UBR565" s="0"/>
      <c r="UBS565" s="0"/>
      <c r="UBT565" s="0"/>
      <c r="UBU565" s="0"/>
      <c r="UBV565" s="0"/>
      <c r="UBW565" s="0"/>
      <c r="UBX565" s="0"/>
      <c r="UBY565" s="0"/>
      <c r="UBZ565" s="0"/>
      <c r="UCA565" s="0"/>
      <c r="UCB565" s="0"/>
      <c r="UCC565" s="0"/>
      <c r="UCD565" s="0"/>
      <c r="UCE565" s="0"/>
      <c r="UCF565" s="0"/>
      <c r="UCG565" s="0"/>
      <c r="UCH565" s="0"/>
      <c r="UCI565" s="0"/>
      <c r="UCJ565" s="0"/>
      <c r="UCK565" s="0"/>
      <c r="UCL565" s="0"/>
      <c r="UCM565" s="0"/>
      <c r="UCN565" s="0"/>
      <c r="UCO565" s="0"/>
      <c r="UCP565" s="0"/>
      <c r="UCQ565" s="0"/>
      <c r="UCR565" s="0"/>
      <c r="UCS565" s="0"/>
      <c r="UCT565" s="0"/>
      <c r="UCU565" s="0"/>
      <c r="UCV565" s="0"/>
      <c r="UCW565" s="0"/>
      <c r="UCX565" s="0"/>
      <c r="UCY565" s="0"/>
      <c r="UCZ565" s="0"/>
      <c r="UDA565" s="0"/>
      <c r="UDB565" s="0"/>
      <c r="UDC565" s="0"/>
      <c r="UDD565" s="0"/>
      <c r="UDE565" s="0"/>
      <c r="UDF565" s="0"/>
      <c r="UDG565" s="0"/>
      <c r="UDH565" s="0"/>
      <c r="UDI565" s="0"/>
      <c r="UDJ565" s="0"/>
      <c r="UDK565" s="0"/>
      <c r="UDL565" s="0"/>
      <c r="UDM565" s="0"/>
      <c r="UDN565" s="0"/>
      <c r="UDO565" s="0"/>
      <c r="UDP565" s="0"/>
      <c r="UDQ565" s="0"/>
      <c r="UDR565" s="0"/>
      <c r="UDS565" s="0"/>
      <c r="UDT565" s="0"/>
      <c r="UDU565" s="0"/>
      <c r="UDV565" s="0"/>
      <c r="UDW565" s="0"/>
      <c r="UDX565" s="0"/>
      <c r="UDY565" s="0"/>
      <c r="UDZ565" s="0"/>
      <c r="UEA565" s="0"/>
      <c r="UEB565" s="0"/>
      <c r="UEC565" s="0"/>
      <c r="UED565" s="0"/>
      <c r="UEE565" s="0"/>
      <c r="UEF565" s="0"/>
      <c r="UEG565" s="0"/>
      <c r="UEH565" s="0"/>
      <c r="UEI565" s="0"/>
      <c r="UEJ565" s="0"/>
      <c r="UEK565" s="0"/>
      <c r="UEL565" s="0"/>
      <c r="UEM565" s="0"/>
      <c r="UEN565" s="0"/>
      <c r="UEO565" s="0"/>
      <c r="UEP565" s="0"/>
      <c r="UEQ565" s="0"/>
      <c r="UER565" s="0"/>
      <c r="UES565" s="0"/>
      <c r="UET565" s="0"/>
      <c r="UEU565" s="0"/>
      <c r="UEV565" s="0"/>
      <c r="UEW565" s="0"/>
      <c r="UEX565" s="0"/>
      <c r="UEY565" s="0"/>
      <c r="UEZ565" s="0"/>
      <c r="UFA565" s="0"/>
      <c r="UFB565" s="0"/>
      <c r="UFC565" s="0"/>
      <c r="UFD565" s="0"/>
      <c r="UFE565" s="0"/>
      <c r="UFF565" s="0"/>
      <c r="UFG565" s="0"/>
      <c r="UFH565" s="0"/>
      <c r="UFI565" s="0"/>
      <c r="UFJ565" s="0"/>
      <c r="UFK565" s="0"/>
      <c r="UFL565" s="0"/>
      <c r="UFM565" s="0"/>
      <c r="UFN565" s="0"/>
      <c r="UFO565" s="0"/>
      <c r="UFP565" s="0"/>
      <c r="UFQ565" s="0"/>
      <c r="UFR565" s="0"/>
      <c r="UFS565" s="0"/>
      <c r="UFT565" s="0"/>
      <c r="UFU565" s="0"/>
      <c r="UFV565" s="0"/>
      <c r="UFW565" s="0"/>
      <c r="UFX565" s="0"/>
      <c r="UFY565" s="0"/>
      <c r="UFZ565" s="0"/>
      <c r="UGA565" s="0"/>
      <c r="UGB565" s="0"/>
      <c r="UGC565" s="0"/>
      <c r="UGD565" s="0"/>
      <c r="UGE565" s="0"/>
      <c r="UGF565" s="0"/>
      <c r="UGG565" s="0"/>
      <c r="UGH565" s="0"/>
      <c r="UGI565" s="0"/>
      <c r="UGJ565" s="0"/>
      <c r="UGK565" s="0"/>
      <c r="UGL565" s="0"/>
      <c r="UGM565" s="0"/>
      <c r="UGN565" s="0"/>
      <c r="UGO565" s="0"/>
      <c r="UGP565" s="0"/>
      <c r="UGQ565" s="0"/>
      <c r="UGR565" s="0"/>
      <c r="UGS565" s="0"/>
      <c r="UGT565" s="0"/>
      <c r="UGU565" s="0"/>
      <c r="UGV565" s="0"/>
      <c r="UGW565" s="0"/>
      <c r="UGX565" s="0"/>
      <c r="UGY565" s="0"/>
      <c r="UGZ565" s="0"/>
      <c r="UHA565" s="0"/>
      <c r="UHB565" s="0"/>
      <c r="UHC565" s="0"/>
      <c r="UHD565" s="0"/>
      <c r="UHE565" s="0"/>
      <c r="UHF565" s="0"/>
      <c r="UHG565" s="0"/>
      <c r="UHH565" s="0"/>
      <c r="UHI565" s="0"/>
      <c r="UHJ565" s="0"/>
      <c r="UHK565" s="0"/>
      <c r="UHL565" s="0"/>
      <c r="UHM565" s="0"/>
      <c r="UHN565" s="0"/>
      <c r="UHO565" s="0"/>
      <c r="UHP565" s="0"/>
      <c r="UHQ565" s="0"/>
      <c r="UHR565" s="0"/>
      <c r="UHS565" s="0"/>
      <c r="UHT565" s="0"/>
      <c r="UHU565" s="0"/>
      <c r="UHV565" s="0"/>
      <c r="UHW565" s="0"/>
      <c r="UHX565" s="0"/>
      <c r="UHY565" s="0"/>
      <c r="UHZ565" s="0"/>
      <c r="UIA565" s="0"/>
      <c r="UIB565" s="0"/>
      <c r="UIC565" s="0"/>
      <c r="UID565" s="0"/>
      <c r="UIE565" s="0"/>
      <c r="UIF565" s="0"/>
      <c r="UIG565" s="0"/>
      <c r="UIH565" s="0"/>
      <c r="UII565" s="0"/>
      <c r="UIJ565" s="0"/>
      <c r="UIK565" s="0"/>
      <c r="UIL565" s="0"/>
      <c r="UIM565" s="0"/>
      <c r="UIN565" s="0"/>
      <c r="UIO565" s="0"/>
      <c r="UIP565" s="0"/>
      <c r="UIQ565" s="0"/>
      <c r="UIR565" s="0"/>
      <c r="UIS565" s="0"/>
      <c r="UIT565" s="0"/>
      <c r="UIU565" s="0"/>
      <c r="UIV565" s="0"/>
      <c r="UIW565" s="0"/>
      <c r="UIX565" s="0"/>
      <c r="UIY565" s="0"/>
      <c r="UIZ565" s="0"/>
      <c r="UJA565" s="0"/>
      <c r="UJB565" s="0"/>
      <c r="UJC565" s="0"/>
      <c r="UJD565" s="0"/>
      <c r="UJE565" s="0"/>
      <c r="UJF565" s="0"/>
      <c r="UJG565" s="0"/>
      <c r="UJH565" s="0"/>
      <c r="UJI565" s="0"/>
      <c r="UJJ565" s="0"/>
      <c r="UJK565" s="0"/>
      <c r="UJL565" s="0"/>
      <c r="UJM565" s="0"/>
      <c r="UJN565" s="0"/>
      <c r="UJO565" s="0"/>
      <c r="UJP565" s="0"/>
      <c r="UJQ565" s="0"/>
      <c r="UJR565" s="0"/>
      <c r="UJS565" s="0"/>
      <c r="UJT565" s="0"/>
      <c r="UJU565" s="0"/>
      <c r="UJV565" s="0"/>
      <c r="UJW565" s="0"/>
      <c r="UJX565" s="0"/>
      <c r="UJY565" s="0"/>
      <c r="UJZ565" s="0"/>
      <c r="UKA565" s="0"/>
      <c r="UKB565" s="0"/>
      <c r="UKC565" s="0"/>
      <c r="UKD565" s="0"/>
      <c r="UKE565" s="0"/>
      <c r="UKF565" s="0"/>
      <c r="UKG565" s="0"/>
      <c r="UKH565" s="0"/>
      <c r="UKI565" s="0"/>
      <c r="UKJ565" s="0"/>
      <c r="UKK565" s="0"/>
      <c r="UKL565" s="0"/>
      <c r="UKM565" s="0"/>
      <c r="UKN565" s="0"/>
      <c r="UKO565" s="0"/>
      <c r="UKP565" s="0"/>
      <c r="UKQ565" s="0"/>
      <c r="UKR565" s="0"/>
      <c r="UKS565" s="0"/>
      <c r="UKT565" s="0"/>
      <c r="UKU565" s="0"/>
      <c r="UKV565" s="0"/>
      <c r="UKW565" s="0"/>
      <c r="UKX565" s="0"/>
      <c r="UKY565" s="0"/>
      <c r="UKZ565" s="0"/>
      <c r="ULA565" s="0"/>
      <c r="ULB565" s="0"/>
      <c r="ULC565" s="0"/>
      <c r="ULD565" s="0"/>
      <c r="ULE565" s="0"/>
      <c r="ULF565" s="0"/>
      <c r="ULG565" s="0"/>
      <c r="ULH565" s="0"/>
      <c r="ULI565" s="0"/>
      <c r="ULJ565" s="0"/>
      <c r="ULK565" s="0"/>
      <c r="ULL565" s="0"/>
      <c r="ULM565" s="0"/>
      <c r="ULN565" s="0"/>
      <c r="ULO565" s="0"/>
      <c r="ULP565" s="0"/>
      <c r="ULQ565" s="0"/>
      <c r="ULR565" s="0"/>
      <c r="ULS565" s="0"/>
      <c r="ULT565" s="0"/>
      <c r="ULU565" s="0"/>
      <c r="ULV565" s="0"/>
      <c r="ULW565" s="0"/>
      <c r="ULX565" s="0"/>
      <c r="ULY565" s="0"/>
      <c r="ULZ565" s="0"/>
      <c r="UMA565" s="0"/>
      <c r="UMB565" s="0"/>
      <c r="UMC565" s="0"/>
      <c r="UMD565" s="0"/>
      <c r="UME565" s="0"/>
      <c r="UMF565" s="0"/>
      <c r="UMG565" s="0"/>
      <c r="UMH565" s="0"/>
      <c r="UMI565" s="0"/>
      <c r="UMJ565" s="0"/>
      <c r="UMK565" s="0"/>
      <c r="UML565" s="0"/>
      <c r="UMM565" s="0"/>
      <c r="UMN565" s="0"/>
      <c r="UMO565" s="0"/>
      <c r="UMP565" s="0"/>
      <c r="UMQ565" s="0"/>
      <c r="UMR565" s="0"/>
      <c r="UMS565" s="0"/>
      <c r="UMT565" s="0"/>
      <c r="UMU565" s="0"/>
      <c r="UMV565" s="0"/>
      <c r="UMW565" s="0"/>
      <c r="UMX565" s="0"/>
      <c r="UMY565" s="0"/>
      <c r="UMZ565" s="0"/>
      <c r="UNA565" s="0"/>
      <c r="UNB565" s="0"/>
      <c r="UNC565" s="0"/>
      <c r="UND565" s="0"/>
      <c r="UNE565" s="0"/>
      <c r="UNF565" s="0"/>
      <c r="UNG565" s="0"/>
      <c r="UNH565" s="0"/>
      <c r="UNI565" s="0"/>
      <c r="UNJ565" s="0"/>
      <c r="UNK565" s="0"/>
      <c r="UNL565" s="0"/>
      <c r="UNM565" s="0"/>
      <c r="UNN565" s="0"/>
      <c r="UNO565" s="0"/>
      <c r="UNP565" s="0"/>
      <c r="UNQ565" s="0"/>
      <c r="UNR565" s="0"/>
      <c r="UNS565" s="0"/>
      <c r="UNT565" s="0"/>
      <c r="UNU565" s="0"/>
      <c r="UNV565" s="0"/>
      <c r="UNW565" s="0"/>
      <c r="UNX565" s="0"/>
      <c r="UNY565" s="0"/>
      <c r="UNZ565" s="0"/>
      <c r="UOA565" s="0"/>
      <c r="UOB565" s="0"/>
      <c r="UOC565" s="0"/>
      <c r="UOD565" s="0"/>
      <c r="UOE565" s="0"/>
      <c r="UOF565" s="0"/>
      <c r="UOG565" s="0"/>
      <c r="UOH565" s="0"/>
      <c r="UOI565" s="0"/>
      <c r="UOJ565" s="0"/>
      <c r="UOK565" s="0"/>
      <c r="UOL565" s="0"/>
      <c r="UOM565" s="0"/>
      <c r="UON565" s="0"/>
      <c r="UOO565" s="0"/>
      <c r="UOP565" s="0"/>
      <c r="UOQ565" s="0"/>
      <c r="UOR565" s="0"/>
      <c r="UOS565" s="0"/>
      <c r="UOT565" s="0"/>
      <c r="UOU565" s="0"/>
      <c r="UOV565" s="0"/>
      <c r="UOW565" s="0"/>
      <c r="UOX565" s="0"/>
      <c r="UOY565" s="0"/>
      <c r="UOZ565" s="0"/>
      <c r="UPA565" s="0"/>
      <c r="UPB565" s="0"/>
      <c r="UPC565" s="0"/>
      <c r="UPD565" s="0"/>
      <c r="UPE565" s="0"/>
      <c r="UPF565" s="0"/>
      <c r="UPG565" s="0"/>
      <c r="UPH565" s="0"/>
      <c r="UPI565" s="0"/>
      <c r="UPJ565" s="0"/>
      <c r="UPK565" s="0"/>
      <c r="UPL565" s="0"/>
      <c r="UPM565" s="0"/>
      <c r="UPN565" s="0"/>
      <c r="UPO565" s="0"/>
      <c r="UPP565" s="0"/>
      <c r="UPQ565" s="0"/>
      <c r="UPR565" s="0"/>
      <c r="UPS565" s="0"/>
      <c r="UPT565" s="0"/>
      <c r="UPU565" s="0"/>
      <c r="UPV565" s="0"/>
      <c r="UPW565" s="0"/>
      <c r="UPX565" s="0"/>
      <c r="UPY565" s="0"/>
      <c r="UPZ565" s="0"/>
      <c r="UQA565" s="0"/>
      <c r="UQB565" s="0"/>
      <c r="UQC565" s="0"/>
      <c r="UQD565" s="0"/>
      <c r="UQE565" s="0"/>
      <c r="UQF565" s="0"/>
      <c r="UQG565" s="0"/>
      <c r="UQH565" s="0"/>
      <c r="UQI565" s="0"/>
      <c r="UQJ565" s="0"/>
      <c r="UQK565" s="0"/>
      <c r="UQL565" s="0"/>
      <c r="UQM565" s="0"/>
      <c r="UQN565" s="0"/>
      <c r="UQO565" s="0"/>
      <c r="UQP565" s="0"/>
      <c r="UQQ565" s="0"/>
      <c r="UQR565" s="0"/>
      <c r="UQS565" s="0"/>
      <c r="UQT565" s="0"/>
      <c r="UQU565" s="0"/>
      <c r="UQV565" s="0"/>
      <c r="UQW565" s="0"/>
      <c r="UQX565" s="0"/>
      <c r="UQY565" s="0"/>
      <c r="UQZ565" s="0"/>
      <c r="URA565" s="0"/>
      <c r="URB565" s="0"/>
      <c r="URC565" s="0"/>
      <c r="URD565" s="0"/>
      <c r="URE565" s="0"/>
      <c r="URF565" s="0"/>
      <c r="URG565" s="0"/>
      <c r="URH565" s="0"/>
      <c r="URI565" s="0"/>
      <c r="URJ565" s="0"/>
      <c r="URK565" s="0"/>
      <c r="URL565" s="0"/>
      <c r="URM565" s="0"/>
      <c r="URN565" s="0"/>
      <c r="URO565" s="0"/>
      <c r="URP565" s="0"/>
      <c r="URQ565" s="0"/>
      <c r="URR565" s="0"/>
      <c r="URS565" s="0"/>
      <c r="URT565" s="0"/>
      <c r="URU565" s="0"/>
      <c r="URV565" s="0"/>
      <c r="URW565" s="0"/>
      <c r="URX565" s="0"/>
      <c r="URY565" s="0"/>
      <c r="URZ565" s="0"/>
      <c r="USA565" s="0"/>
      <c r="USB565" s="0"/>
      <c r="USC565" s="0"/>
      <c r="USD565" s="0"/>
      <c r="USE565" s="0"/>
      <c r="USF565" s="0"/>
      <c r="USG565" s="0"/>
      <c r="USH565" s="0"/>
      <c r="USI565" s="0"/>
      <c r="USJ565" s="0"/>
      <c r="USK565" s="0"/>
      <c r="USL565" s="0"/>
      <c r="USM565" s="0"/>
      <c r="USN565" s="0"/>
      <c r="USO565" s="0"/>
      <c r="USP565" s="0"/>
      <c r="USQ565" s="0"/>
      <c r="USR565" s="0"/>
      <c r="USS565" s="0"/>
      <c r="UST565" s="0"/>
      <c r="USU565" s="0"/>
      <c r="USV565" s="0"/>
      <c r="USW565" s="0"/>
      <c r="USX565" s="0"/>
      <c r="USY565" s="0"/>
      <c r="USZ565" s="0"/>
      <c r="UTA565" s="0"/>
      <c r="UTB565" s="0"/>
      <c r="UTC565" s="0"/>
      <c r="UTD565" s="0"/>
      <c r="UTE565" s="0"/>
      <c r="UTF565" s="0"/>
      <c r="UTG565" s="0"/>
      <c r="UTH565" s="0"/>
      <c r="UTI565" s="0"/>
      <c r="UTJ565" s="0"/>
      <c r="UTK565" s="0"/>
      <c r="UTL565" s="0"/>
      <c r="UTM565" s="0"/>
      <c r="UTN565" s="0"/>
      <c r="UTO565" s="0"/>
      <c r="UTP565" s="0"/>
      <c r="UTQ565" s="0"/>
      <c r="UTR565" s="0"/>
      <c r="UTS565" s="0"/>
      <c r="UTT565" s="0"/>
      <c r="UTU565" s="0"/>
      <c r="UTV565" s="0"/>
      <c r="UTW565" s="0"/>
      <c r="UTX565" s="0"/>
      <c r="UTY565" s="0"/>
      <c r="UTZ565" s="0"/>
      <c r="UUA565" s="0"/>
      <c r="UUB565" s="0"/>
      <c r="UUC565" s="0"/>
      <c r="UUD565" s="0"/>
      <c r="UUE565" s="0"/>
      <c r="UUF565" s="0"/>
      <c r="UUG565" s="0"/>
      <c r="UUH565" s="0"/>
      <c r="UUI565" s="0"/>
      <c r="UUJ565" s="0"/>
      <c r="UUK565" s="0"/>
      <c r="UUL565" s="0"/>
      <c r="UUM565" s="0"/>
      <c r="UUN565" s="0"/>
      <c r="UUO565" s="0"/>
      <c r="UUP565" s="0"/>
      <c r="UUQ565" s="0"/>
      <c r="UUR565" s="0"/>
      <c r="UUS565" s="0"/>
      <c r="UUT565" s="0"/>
      <c r="UUU565" s="0"/>
      <c r="UUV565" s="0"/>
      <c r="UUW565" s="0"/>
      <c r="UUX565" s="0"/>
      <c r="UUY565" s="0"/>
      <c r="UUZ565" s="0"/>
      <c r="UVA565" s="0"/>
      <c r="UVB565" s="0"/>
      <c r="UVC565" s="0"/>
      <c r="UVD565" s="0"/>
      <c r="UVE565" s="0"/>
      <c r="UVF565" s="0"/>
      <c r="UVG565" s="0"/>
      <c r="UVH565" s="0"/>
      <c r="UVI565" s="0"/>
      <c r="UVJ565" s="0"/>
      <c r="UVK565" s="0"/>
      <c r="UVL565" s="0"/>
      <c r="UVM565" s="0"/>
      <c r="UVN565" s="0"/>
      <c r="UVO565" s="0"/>
      <c r="UVP565" s="0"/>
      <c r="UVQ565" s="0"/>
      <c r="UVR565" s="0"/>
      <c r="UVS565" s="0"/>
      <c r="UVT565" s="0"/>
      <c r="UVU565" s="0"/>
      <c r="UVV565" s="0"/>
      <c r="UVW565" s="0"/>
      <c r="UVX565" s="0"/>
      <c r="UVY565" s="0"/>
      <c r="UVZ565" s="0"/>
      <c r="UWA565" s="0"/>
      <c r="UWB565" s="0"/>
      <c r="UWC565" s="0"/>
      <c r="UWD565" s="0"/>
      <c r="UWE565" s="0"/>
      <c r="UWF565" s="0"/>
      <c r="UWG565" s="0"/>
      <c r="UWH565" s="0"/>
      <c r="UWI565" s="0"/>
      <c r="UWJ565" s="0"/>
      <c r="UWK565" s="0"/>
      <c r="UWL565" s="0"/>
      <c r="UWM565" s="0"/>
      <c r="UWN565" s="0"/>
      <c r="UWO565" s="0"/>
      <c r="UWP565" s="0"/>
      <c r="UWQ565" s="0"/>
      <c r="UWR565" s="0"/>
      <c r="UWS565" s="0"/>
      <c r="UWT565" s="0"/>
      <c r="UWU565" s="0"/>
      <c r="UWV565" s="0"/>
      <c r="UWW565" s="0"/>
      <c r="UWX565" s="0"/>
      <c r="UWY565" s="0"/>
      <c r="UWZ565" s="0"/>
      <c r="UXA565" s="0"/>
      <c r="UXB565" s="0"/>
      <c r="UXC565" s="0"/>
      <c r="UXD565" s="0"/>
      <c r="UXE565" s="0"/>
      <c r="UXF565" s="0"/>
      <c r="UXG565" s="0"/>
      <c r="UXH565" s="0"/>
      <c r="UXI565" s="0"/>
      <c r="UXJ565" s="0"/>
      <c r="UXK565" s="0"/>
      <c r="UXL565" s="0"/>
      <c r="UXM565" s="0"/>
      <c r="UXN565" s="0"/>
      <c r="UXO565" s="0"/>
      <c r="UXP565" s="0"/>
      <c r="UXQ565" s="0"/>
      <c r="UXR565" s="0"/>
      <c r="UXS565" s="0"/>
      <c r="UXT565" s="0"/>
      <c r="UXU565" s="0"/>
      <c r="UXV565" s="0"/>
      <c r="UXW565" s="0"/>
      <c r="UXX565" s="0"/>
      <c r="UXY565" s="0"/>
      <c r="UXZ565" s="0"/>
      <c r="UYA565" s="0"/>
      <c r="UYB565" s="0"/>
      <c r="UYC565" s="0"/>
      <c r="UYD565" s="0"/>
      <c r="UYE565" s="0"/>
      <c r="UYF565" s="0"/>
      <c r="UYG565" s="0"/>
      <c r="UYH565" s="0"/>
      <c r="UYI565" s="0"/>
      <c r="UYJ565" s="0"/>
      <c r="UYK565" s="0"/>
      <c r="UYL565" s="0"/>
      <c r="UYM565" s="0"/>
      <c r="UYN565" s="0"/>
      <c r="UYO565" s="0"/>
      <c r="UYP565" s="0"/>
      <c r="UYQ565" s="0"/>
      <c r="UYR565" s="0"/>
      <c r="UYS565" s="0"/>
      <c r="UYT565" s="0"/>
      <c r="UYU565" s="0"/>
      <c r="UYV565" s="0"/>
      <c r="UYW565" s="0"/>
      <c r="UYX565" s="0"/>
      <c r="UYY565" s="0"/>
      <c r="UYZ565" s="0"/>
      <c r="UZA565" s="0"/>
      <c r="UZB565" s="0"/>
      <c r="UZC565" s="0"/>
      <c r="UZD565" s="0"/>
      <c r="UZE565" s="0"/>
      <c r="UZF565" s="0"/>
      <c r="UZG565" s="0"/>
      <c r="UZH565" s="0"/>
      <c r="UZI565" s="0"/>
      <c r="UZJ565" s="0"/>
      <c r="UZK565" s="0"/>
      <c r="UZL565" s="0"/>
      <c r="UZM565" s="0"/>
      <c r="UZN565" s="0"/>
      <c r="UZO565" s="0"/>
      <c r="UZP565" s="0"/>
      <c r="UZQ565" s="0"/>
      <c r="UZR565" s="0"/>
      <c r="UZS565" s="0"/>
      <c r="UZT565" s="0"/>
      <c r="UZU565" s="0"/>
      <c r="UZV565" s="0"/>
      <c r="UZW565" s="0"/>
      <c r="UZX565" s="0"/>
      <c r="UZY565" s="0"/>
      <c r="UZZ565" s="0"/>
      <c r="VAA565" s="0"/>
      <c r="VAB565" s="0"/>
      <c r="VAC565" s="0"/>
      <c r="VAD565" s="0"/>
      <c r="VAE565" s="0"/>
      <c r="VAF565" s="0"/>
      <c r="VAG565" s="0"/>
      <c r="VAH565" s="0"/>
      <c r="VAI565" s="0"/>
      <c r="VAJ565" s="0"/>
      <c r="VAK565" s="0"/>
      <c r="VAL565" s="0"/>
      <c r="VAM565" s="0"/>
      <c r="VAN565" s="0"/>
      <c r="VAO565" s="0"/>
      <c r="VAP565" s="0"/>
      <c r="VAQ565" s="0"/>
      <c r="VAR565" s="0"/>
      <c r="VAS565" s="0"/>
      <c r="VAT565" s="0"/>
      <c r="VAU565" s="0"/>
      <c r="VAV565" s="0"/>
      <c r="VAW565" s="0"/>
      <c r="VAX565" s="0"/>
      <c r="VAY565" s="0"/>
      <c r="VAZ565" s="0"/>
      <c r="VBA565" s="0"/>
      <c r="VBB565" s="0"/>
      <c r="VBC565" s="0"/>
      <c r="VBD565" s="0"/>
      <c r="VBE565" s="0"/>
      <c r="VBF565" s="0"/>
      <c r="VBG565" s="0"/>
      <c r="VBH565" s="0"/>
      <c r="VBI565" s="0"/>
      <c r="VBJ565" s="0"/>
      <c r="VBK565" s="0"/>
      <c r="VBL565" s="0"/>
      <c r="VBM565" s="0"/>
      <c r="VBN565" s="0"/>
      <c r="VBO565" s="0"/>
      <c r="VBP565" s="0"/>
      <c r="VBQ565" s="0"/>
      <c r="VBR565" s="0"/>
      <c r="VBS565" s="0"/>
      <c r="VBT565" s="0"/>
      <c r="VBU565" s="0"/>
      <c r="VBV565" s="0"/>
      <c r="VBW565" s="0"/>
      <c r="VBX565" s="0"/>
      <c r="VBY565" s="0"/>
      <c r="VBZ565" s="0"/>
      <c r="VCA565" s="0"/>
      <c r="VCB565" s="0"/>
      <c r="VCC565" s="0"/>
      <c r="VCD565" s="0"/>
      <c r="VCE565" s="0"/>
      <c r="VCF565" s="0"/>
      <c r="VCG565" s="0"/>
      <c r="VCH565" s="0"/>
      <c r="VCI565" s="0"/>
      <c r="VCJ565" s="0"/>
      <c r="VCK565" s="0"/>
      <c r="VCL565" s="0"/>
      <c r="VCM565" s="0"/>
      <c r="VCN565" s="0"/>
      <c r="VCO565" s="0"/>
      <c r="VCP565" s="0"/>
      <c r="VCQ565" s="0"/>
      <c r="VCR565" s="0"/>
      <c r="VCS565" s="0"/>
      <c r="VCT565" s="0"/>
      <c r="VCU565" s="0"/>
      <c r="VCV565" s="0"/>
      <c r="VCW565" s="0"/>
      <c r="VCX565" s="0"/>
      <c r="VCY565" s="0"/>
      <c r="VCZ565" s="0"/>
      <c r="VDA565" s="0"/>
      <c r="VDB565" s="0"/>
      <c r="VDC565" s="0"/>
      <c r="VDD565" s="0"/>
      <c r="VDE565" s="0"/>
      <c r="VDF565" s="0"/>
      <c r="VDG565" s="0"/>
      <c r="VDH565" s="0"/>
      <c r="VDI565" s="0"/>
      <c r="VDJ565" s="0"/>
      <c r="VDK565" s="0"/>
      <c r="VDL565" s="0"/>
      <c r="VDM565" s="0"/>
      <c r="VDN565" s="0"/>
      <c r="VDO565" s="0"/>
      <c r="VDP565" s="0"/>
      <c r="VDQ565" s="0"/>
      <c r="VDR565" s="0"/>
      <c r="VDS565" s="0"/>
      <c r="VDT565" s="0"/>
      <c r="VDU565" s="0"/>
      <c r="VDV565" s="0"/>
      <c r="VDW565" s="0"/>
      <c r="VDX565" s="0"/>
      <c r="VDY565" s="0"/>
      <c r="VDZ565" s="0"/>
      <c r="VEA565" s="0"/>
      <c r="VEB565" s="0"/>
      <c r="VEC565" s="0"/>
      <c r="VED565" s="0"/>
      <c r="VEE565" s="0"/>
      <c r="VEF565" s="0"/>
      <c r="VEG565" s="0"/>
      <c r="VEH565" s="0"/>
      <c r="VEI565" s="0"/>
      <c r="VEJ565" s="0"/>
      <c r="VEK565" s="0"/>
      <c r="VEL565" s="0"/>
      <c r="VEM565" s="0"/>
      <c r="VEN565" s="0"/>
      <c r="VEO565" s="0"/>
      <c r="VEP565" s="0"/>
      <c r="VEQ565" s="0"/>
      <c r="VER565" s="0"/>
      <c r="VES565" s="0"/>
      <c r="VET565" s="0"/>
      <c r="VEU565" s="0"/>
      <c r="VEV565" s="0"/>
      <c r="VEW565" s="0"/>
      <c r="VEX565" s="0"/>
      <c r="VEY565" s="0"/>
      <c r="VEZ565" s="0"/>
      <c r="VFA565" s="0"/>
      <c r="VFB565" s="0"/>
      <c r="VFC565" s="0"/>
      <c r="VFD565" s="0"/>
      <c r="VFE565" s="0"/>
      <c r="VFF565" s="0"/>
      <c r="VFG565" s="0"/>
      <c r="VFH565" s="0"/>
      <c r="VFI565" s="0"/>
      <c r="VFJ565" s="0"/>
      <c r="VFK565" s="0"/>
      <c r="VFL565" s="0"/>
      <c r="VFM565" s="0"/>
      <c r="VFN565" s="0"/>
      <c r="VFO565" s="0"/>
      <c r="VFP565" s="0"/>
      <c r="VFQ565" s="0"/>
      <c r="VFR565" s="0"/>
      <c r="VFS565" s="0"/>
      <c r="VFT565" s="0"/>
      <c r="VFU565" s="0"/>
      <c r="VFV565" s="0"/>
      <c r="VFW565" s="0"/>
      <c r="VFX565" s="0"/>
      <c r="VFY565" s="0"/>
      <c r="VFZ565" s="0"/>
      <c r="VGA565" s="0"/>
      <c r="VGB565" s="0"/>
      <c r="VGC565" s="0"/>
      <c r="VGD565" s="0"/>
      <c r="VGE565" s="0"/>
      <c r="VGF565" s="0"/>
      <c r="VGG565" s="0"/>
      <c r="VGH565" s="0"/>
      <c r="VGI565" s="0"/>
      <c r="VGJ565" s="0"/>
      <c r="VGK565" s="0"/>
      <c r="VGL565" s="0"/>
      <c r="VGM565" s="0"/>
      <c r="VGN565" s="0"/>
      <c r="VGO565" s="0"/>
      <c r="VGP565" s="0"/>
      <c r="VGQ565" s="0"/>
      <c r="VGR565" s="0"/>
      <c r="VGS565" s="0"/>
      <c r="VGT565" s="0"/>
      <c r="VGU565" s="0"/>
      <c r="VGV565" s="0"/>
      <c r="VGW565" s="0"/>
      <c r="VGX565" s="0"/>
      <c r="VGY565" s="0"/>
      <c r="VGZ565" s="0"/>
      <c r="VHA565" s="0"/>
      <c r="VHB565" s="0"/>
      <c r="VHC565" s="0"/>
      <c r="VHD565" s="0"/>
      <c r="VHE565" s="0"/>
      <c r="VHF565" s="0"/>
      <c r="VHG565" s="0"/>
      <c r="VHH565" s="0"/>
      <c r="VHI565" s="0"/>
      <c r="VHJ565" s="0"/>
      <c r="VHK565" s="0"/>
      <c r="VHL565" s="0"/>
      <c r="VHM565" s="0"/>
      <c r="VHN565" s="0"/>
      <c r="VHO565" s="0"/>
      <c r="VHP565" s="0"/>
      <c r="VHQ565" s="0"/>
      <c r="VHR565" s="0"/>
      <c r="VHS565" s="0"/>
      <c r="VHT565" s="0"/>
      <c r="VHU565" s="0"/>
      <c r="VHV565" s="0"/>
      <c r="VHW565" s="0"/>
      <c r="VHX565" s="0"/>
      <c r="VHY565" s="0"/>
      <c r="VHZ565" s="0"/>
      <c r="VIA565" s="0"/>
      <c r="VIB565" s="0"/>
      <c r="VIC565" s="0"/>
      <c r="VID565" s="0"/>
      <c r="VIE565" s="0"/>
      <c r="VIF565" s="0"/>
      <c r="VIG565" s="0"/>
      <c r="VIH565" s="0"/>
      <c r="VII565" s="0"/>
      <c r="VIJ565" s="0"/>
      <c r="VIK565" s="0"/>
      <c r="VIL565" s="0"/>
      <c r="VIM565" s="0"/>
      <c r="VIN565" s="0"/>
      <c r="VIO565" s="0"/>
      <c r="VIP565" s="0"/>
      <c r="VIQ565" s="0"/>
      <c r="VIR565" s="0"/>
      <c r="VIS565" s="0"/>
      <c r="VIT565" s="0"/>
      <c r="VIU565" s="0"/>
      <c r="VIV565" s="0"/>
      <c r="VIW565" s="0"/>
      <c r="VIX565" s="0"/>
      <c r="VIY565" s="0"/>
      <c r="VIZ565" s="0"/>
      <c r="VJA565" s="0"/>
      <c r="VJB565" s="0"/>
      <c r="VJC565" s="0"/>
      <c r="VJD565" s="0"/>
      <c r="VJE565" s="0"/>
      <c r="VJF565" s="0"/>
      <c r="VJG565" s="0"/>
      <c r="VJH565" s="0"/>
      <c r="VJI565" s="0"/>
      <c r="VJJ565" s="0"/>
      <c r="VJK565" s="0"/>
      <c r="VJL565" s="0"/>
      <c r="VJM565" s="0"/>
      <c r="VJN565" s="0"/>
      <c r="VJO565" s="0"/>
      <c r="VJP565" s="0"/>
      <c r="VJQ565" s="0"/>
      <c r="VJR565" s="0"/>
      <c r="VJS565" s="0"/>
      <c r="VJT565" s="0"/>
      <c r="VJU565" s="0"/>
      <c r="VJV565" s="0"/>
      <c r="VJW565" s="0"/>
      <c r="VJX565" s="0"/>
      <c r="VJY565" s="0"/>
      <c r="VJZ565" s="0"/>
      <c r="VKA565" s="0"/>
      <c r="VKB565" s="0"/>
      <c r="VKC565" s="0"/>
      <c r="VKD565" s="0"/>
      <c r="VKE565" s="0"/>
      <c r="VKF565" s="0"/>
      <c r="VKG565" s="0"/>
      <c r="VKH565" s="0"/>
      <c r="VKI565" s="0"/>
      <c r="VKJ565" s="0"/>
      <c r="VKK565" s="0"/>
      <c r="VKL565" s="0"/>
      <c r="VKM565" s="0"/>
      <c r="VKN565" s="0"/>
      <c r="VKO565" s="0"/>
      <c r="VKP565" s="0"/>
      <c r="VKQ565" s="0"/>
      <c r="VKR565" s="0"/>
      <c r="VKS565" s="0"/>
      <c r="VKT565" s="0"/>
      <c r="VKU565" s="0"/>
      <c r="VKV565" s="0"/>
      <c r="VKW565" s="0"/>
      <c r="VKX565" s="0"/>
      <c r="VKY565" s="0"/>
      <c r="VKZ565" s="0"/>
      <c r="VLA565" s="0"/>
      <c r="VLB565" s="0"/>
      <c r="VLC565" s="0"/>
      <c r="VLD565" s="0"/>
      <c r="VLE565" s="0"/>
      <c r="VLF565" s="0"/>
      <c r="VLG565" s="0"/>
      <c r="VLH565" s="0"/>
      <c r="VLI565" s="0"/>
      <c r="VLJ565" s="0"/>
      <c r="VLK565" s="0"/>
      <c r="VLL565" s="0"/>
      <c r="VLM565" s="0"/>
      <c r="VLN565" s="0"/>
      <c r="VLO565" s="0"/>
      <c r="VLP565" s="0"/>
      <c r="VLQ565" s="0"/>
      <c r="VLR565" s="0"/>
      <c r="VLS565" s="0"/>
      <c r="VLT565" s="0"/>
      <c r="VLU565" s="0"/>
      <c r="VLV565" s="0"/>
      <c r="VLW565" s="0"/>
      <c r="VLX565" s="0"/>
      <c r="VLY565" s="0"/>
      <c r="VLZ565" s="0"/>
      <c r="VMA565" s="0"/>
      <c r="VMB565" s="0"/>
      <c r="VMC565" s="0"/>
      <c r="VMD565" s="0"/>
      <c r="VME565" s="0"/>
      <c r="VMF565" s="0"/>
      <c r="VMG565" s="0"/>
      <c r="VMH565" s="0"/>
      <c r="VMI565" s="0"/>
      <c r="VMJ565" s="0"/>
      <c r="VMK565" s="0"/>
      <c r="VML565" s="0"/>
      <c r="VMM565" s="0"/>
      <c r="VMN565" s="0"/>
      <c r="VMO565" s="0"/>
      <c r="VMP565" s="0"/>
      <c r="VMQ565" s="0"/>
      <c r="VMR565" s="0"/>
      <c r="VMS565" s="0"/>
      <c r="VMT565" s="0"/>
      <c r="VMU565" s="0"/>
      <c r="VMV565" s="0"/>
      <c r="VMW565" s="0"/>
      <c r="VMX565" s="0"/>
      <c r="VMY565" s="0"/>
      <c r="VMZ565" s="0"/>
      <c r="VNA565" s="0"/>
      <c r="VNB565" s="0"/>
      <c r="VNC565" s="0"/>
      <c r="VND565" s="0"/>
      <c r="VNE565" s="0"/>
      <c r="VNF565" s="0"/>
      <c r="VNG565" s="0"/>
      <c r="VNH565" s="0"/>
      <c r="VNI565" s="0"/>
      <c r="VNJ565" s="0"/>
      <c r="VNK565" s="0"/>
      <c r="VNL565" s="0"/>
      <c r="VNM565" s="0"/>
      <c r="VNN565" s="0"/>
      <c r="VNO565" s="0"/>
      <c r="VNP565" s="0"/>
      <c r="VNQ565" s="0"/>
      <c r="VNR565" s="0"/>
      <c r="VNS565" s="0"/>
      <c r="VNT565" s="0"/>
      <c r="VNU565" s="0"/>
      <c r="VNV565" s="0"/>
      <c r="VNW565" s="0"/>
      <c r="VNX565" s="0"/>
      <c r="VNY565" s="0"/>
      <c r="VNZ565" s="0"/>
      <c r="VOA565" s="0"/>
      <c r="VOB565" s="0"/>
      <c r="VOC565" s="0"/>
      <c r="VOD565" s="0"/>
      <c r="VOE565" s="0"/>
      <c r="VOF565" s="0"/>
      <c r="VOG565" s="0"/>
      <c r="VOH565" s="0"/>
      <c r="VOI565" s="0"/>
      <c r="VOJ565" s="0"/>
      <c r="VOK565" s="0"/>
      <c r="VOL565" s="0"/>
      <c r="VOM565" s="0"/>
      <c r="VON565" s="0"/>
      <c r="VOO565" s="0"/>
      <c r="VOP565" s="0"/>
      <c r="VOQ565" s="0"/>
      <c r="VOR565" s="0"/>
      <c r="VOS565" s="0"/>
      <c r="VOT565" s="0"/>
      <c r="VOU565" s="0"/>
      <c r="VOV565" s="0"/>
      <c r="VOW565" s="0"/>
      <c r="VOX565" s="0"/>
      <c r="VOY565" s="0"/>
      <c r="VOZ565" s="0"/>
      <c r="VPA565" s="0"/>
      <c r="VPB565" s="0"/>
      <c r="VPC565" s="0"/>
      <c r="VPD565" s="0"/>
      <c r="VPE565" s="0"/>
      <c r="VPF565" s="0"/>
      <c r="VPG565" s="0"/>
      <c r="VPH565" s="0"/>
      <c r="VPI565" s="0"/>
      <c r="VPJ565" s="0"/>
      <c r="VPK565" s="0"/>
      <c r="VPL565" s="0"/>
      <c r="VPM565" s="0"/>
      <c r="VPN565" s="0"/>
      <c r="VPO565" s="0"/>
      <c r="VPP565" s="0"/>
      <c r="VPQ565" s="0"/>
      <c r="VPR565" s="0"/>
      <c r="VPS565" s="0"/>
      <c r="VPT565" s="0"/>
      <c r="VPU565" s="0"/>
      <c r="VPV565" s="0"/>
      <c r="VPW565" s="0"/>
      <c r="VPX565" s="0"/>
      <c r="VPY565" s="0"/>
      <c r="VPZ565" s="0"/>
      <c r="VQA565" s="0"/>
      <c r="VQB565" s="0"/>
      <c r="VQC565" s="0"/>
      <c r="VQD565" s="0"/>
      <c r="VQE565" s="0"/>
      <c r="VQF565" s="0"/>
      <c r="VQG565" s="0"/>
      <c r="VQH565" s="0"/>
      <c r="VQI565" s="0"/>
      <c r="VQJ565" s="0"/>
      <c r="VQK565" s="0"/>
      <c r="VQL565" s="0"/>
      <c r="VQM565" s="0"/>
      <c r="VQN565" s="0"/>
      <c r="VQO565" s="0"/>
      <c r="VQP565" s="0"/>
      <c r="VQQ565" s="0"/>
      <c r="VQR565" s="0"/>
      <c r="VQS565" s="0"/>
      <c r="VQT565" s="0"/>
      <c r="VQU565" s="0"/>
      <c r="VQV565" s="0"/>
      <c r="VQW565" s="0"/>
      <c r="VQX565" s="0"/>
      <c r="VQY565" s="0"/>
      <c r="VQZ565" s="0"/>
      <c r="VRA565" s="0"/>
      <c r="VRB565" s="0"/>
      <c r="VRC565" s="0"/>
      <c r="VRD565" s="0"/>
      <c r="VRE565" s="0"/>
      <c r="VRF565" s="0"/>
      <c r="VRG565" s="0"/>
      <c r="VRH565" s="0"/>
      <c r="VRI565" s="0"/>
      <c r="VRJ565" s="0"/>
      <c r="VRK565" s="0"/>
      <c r="VRL565" s="0"/>
      <c r="VRM565" s="0"/>
      <c r="VRN565" s="0"/>
      <c r="VRO565" s="0"/>
      <c r="VRP565" s="0"/>
      <c r="VRQ565" s="0"/>
      <c r="VRR565" s="0"/>
      <c r="VRS565" s="0"/>
      <c r="VRT565" s="0"/>
      <c r="VRU565" s="0"/>
      <c r="VRV565" s="0"/>
      <c r="VRW565" s="0"/>
      <c r="VRX565" s="0"/>
      <c r="VRY565" s="0"/>
      <c r="VRZ565" s="0"/>
      <c r="VSA565" s="0"/>
      <c r="VSB565" s="0"/>
      <c r="VSC565" s="0"/>
      <c r="VSD565" s="0"/>
      <c r="VSE565" s="0"/>
      <c r="VSF565" s="0"/>
      <c r="VSG565" s="0"/>
      <c r="VSH565" s="0"/>
      <c r="VSI565" s="0"/>
      <c r="VSJ565" s="0"/>
      <c r="VSK565" s="0"/>
      <c r="VSL565" s="0"/>
      <c r="VSM565" s="0"/>
      <c r="VSN565" s="0"/>
      <c r="VSO565" s="0"/>
      <c r="VSP565" s="0"/>
      <c r="VSQ565" s="0"/>
      <c r="VSR565" s="0"/>
      <c r="VSS565" s="0"/>
      <c r="VST565" s="0"/>
      <c r="VSU565" s="0"/>
      <c r="VSV565" s="0"/>
      <c r="VSW565" s="0"/>
      <c r="VSX565" s="0"/>
      <c r="VSY565" s="0"/>
      <c r="VSZ565" s="0"/>
      <c r="VTA565" s="0"/>
      <c r="VTB565" s="0"/>
      <c r="VTC565" s="0"/>
      <c r="VTD565" s="0"/>
      <c r="VTE565" s="0"/>
      <c r="VTF565" s="0"/>
      <c r="VTG565" s="0"/>
      <c r="VTH565" s="0"/>
      <c r="VTI565" s="0"/>
      <c r="VTJ565" s="0"/>
      <c r="VTK565" s="0"/>
      <c r="VTL565" s="0"/>
      <c r="VTM565" s="0"/>
      <c r="VTN565" s="0"/>
      <c r="VTO565" s="0"/>
      <c r="VTP565" s="0"/>
      <c r="VTQ565" s="0"/>
      <c r="VTR565" s="0"/>
      <c r="VTS565" s="0"/>
      <c r="VTT565" s="0"/>
      <c r="VTU565" s="0"/>
      <c r="VTV565" s="0"/>
      <c r="VTW565" s="0"/>
      <c r="VTX565" s="0"/>
      <c r="VTY565" s="0"/>
      <c r="VTZ565" s="0"/>
      <c r="VUA565" s="0"/>
      <c r="VUB565" s="0"/>
      <c r="VUC565" s="0"/>
      <c r="VUD565" s="0"/>
      <c r="VUE565" s="0"/>
      <c r="VUF565" s="0"/>
      <c r="VUG565" s="0"/>
      <c r="VUH565" s="0"/>
      <c r="VUI565" s="0"/>
      <c r="VUJ565" s="0"/>
      <c r="VUK565" s="0"/>
      <c r="VUL565" s="0"/>
      <c r="VUM565" s="0"/>
      <c r="VUN565" s="0"/>
      <c r="VUO565" s="0"/>
      <c r="VUP565" s="0"/>
      <c r="VUQ565" s="0"/>
      <c r="VUR565" s="0"/>
      <c r="VUS565" s="0"/>
      <c r="VUT565" s="0"/>
      <c r="VUU565" s="0"/>
      <c r="VUV565" s="0"/>
      <c r="VUW565" s="0"/>
      <c r="VUX565" s="0"/>
      <c r="VUY565" s="0"/>
      <c r="VUZ565" s="0"/>
      <c r="VVA565" s="0"/>
      <c r="VVB565" s="0"/>
      <c r="VVC565" s="0"/>
      <c r="VVD565" s="0"/>
      <c r="VVE565" s="0"/>
      <c r="VVF565" s="0"/>
      <c r="VVG565" s="0"/>
      <c r="VVH565" s="0"/>
      <c r="VVI565" s="0"/>
      <c r="VVJ565" s="0"/>
      <c r="VVK565" s="0"/>
      <c r="VVL565" s="0"/>
      <c r="VVM565" s="0"/>
      <c r="VVN565" s="0"/>
      <c r="VVO565" s="0"/>
      <c r="VVP565" s="0"/>
      <c r="VVQ565" s="0"/>
      <c r="VVR565" s="0"/>
      <c r="VVS565" s="0"/>
      <c r="VVT565" s="0"/>
      <c r="VVU565" s="0"/>
      <c r="VVV565" s="0"/>
      <c r="VVW565" s="0"/>
      <c r="VVX565" s="0"/>
      <c r="VVY565" s="0"/>
      <c r="VVZ565" s="0"/>
      <c r="VWA565" s="0"/>
      <c r="VWB565" s="0"/>
      <c r="VWC565" s="0"/>
      <c r="VWD565" s="0"/>
      <c r="VWE565" s="0"/>
      <c r="VWF565" s="0"/>
      <c r="VWG565" s="0"/>
      <c r="VWH565" s="0"/>
      <c r="VWI565" s="0"/>
      <c r="VWJ565" s="0"/>
      <c r="VWK565" s="0"/>
      <c r="VWL565" s="0"/>
      <c r="VWM565" s="0"/>
      <c r="VWN565" s="0"/>
      <c r="VWO565" s="0"/>
      <c r="VWP565" s="0"/>
      <c r="VWQ565" s="0"/>
      <c r="VWR565" s="0"/>
      <c r="VWS565" s="0"/>
      <c r="VWT565" s="0"/>
      <c r="VWU565" s="0"/>
      <c r="VWV565" s="0"/>
      <c r="VWW565" s="0"/>
      <c r="VWX565" s="0"/>
      <c r="VWY565" s="0"/>
      <c r="VWZ565" s="0"/>
      <c r="VXA565" s="0"/>
      <c r="VXB565" s="0"/>
      <c r="VXC565" s="0"/>
      <c r="VXD565" s="0"/>
      <c r="VXE565" s="0"/>
      <c r="VXF565" s="0"/>
      <c r="VXG565" s="0"/>
      <c r="VXH565" s="0"/>
      <c r="VXI565" s="0"/>
      <c r="VXJ565" s="0"/>
      <c r="VXK565" s="0"/>
      <c r="VXL565" s="0"/>
      <c r="VXM565" s="0"/>
      <c r="VXN565" s="0"/>
      <c r="VXO565" s="0"/>
      <c r="VXP565" s="0"/>
      <c r="VXQ565" s="0"/>
      <c r="VXR565" s="0"/>
      <c r="VXS565" s="0"/>
      <c r="VXT565" s="0"/>
      <c r="VXU565" s="0"/>
      <c r="VXV565" s="0"/>
      <c r="VXW565" s="0"/>
      <c r="VXX565" s="0"/>
      <c r="VXY565" s="0"/>
      <c r="VXZ565" s="0"/>
      <c r="VYA565" s="0"/>
      <c r="VYB565" s="0"/>
      <c r="VYC565" s="0"/>
      <c r="VYD565" s="0"/>
      <c r="VYE565" s="0"/>
      <c r="VYF565" s="0"/>
      <c r="VYG565" s="0"/>
      <c r="VYH565" s="0"/>
      <c r="VYI565" s="0"/>
      <c r="VYJ565" s="0"/>
      <c r="VYK565" s="0"/>
      <c r="VYL565" s="0"/>
      <c r="VYM565" s="0"/>
      <c r="VYN565" s="0"/>
      <c r="VYO565" s="0"/>
      <c r="VYP565" s="0"/>
      <c r="VYQ565" s="0"/>
      <c r="VYR565" s="0"/>
      <c r="VYS565" s="0"/>
      <c r="VYT565" s="0"/>
      <c r="VYU565" s="0"/>
      <c r="VYV565" s="0"/>
      <c r="VYW565" s="0"/>
      <c r="VYX565" s="0"/>
      <c r="VYY565" s="0"/>
      <c r="VYZ565" s="0"/>
      <c r="VZA565" s="0"/>
      <c r="VZB565" s="0"/>
      <c r="VZC565" s="0"/>
      <c r="VZD565" s="0"/>
      <c r="VZE565" s="0"/>
      <c r="VZF565" s="0"/>
      <c r="VZG565" s="0"/>
      <c r="VZH565" s="0"/>
      <c r="VZI565" s="0"/>
      <c r="VZJ565" s="0"/>
      <c r="VZK565" s="0"/>
      <c r="VZL565" s="0"/>
      <c r="VZM565" s="0"/>
      <c r="VZN565" s="0"/>
      <c r="VZO565" s="0"/>
      <c r="VZP565" s="0"/>
      <c r="VZQ565" s="0"/>
      <c r="VZR565" s="0"/>
      <c r="VZS565" s="0"/>
      <c r="VZT565" s="0"/>
      <c r="VZU565" s="0"/>
      <c r="VZV565" s="0"/>
      <c r="VZW565" s="0"/>
      <c r="VZX565" s="0"/>
      <c r="VZY565" s="0"/>
      <c r="VZZ565" s="0"/>
      <c r="WAA565" s="0"/>
      <c r="WAB565" s="0"/>
      <c r="WAC565" s="0"/>
      <c r="WAD565" s="0"/>
      <c r="WAE565" s="0"/>
      <c r="WAF565" s="0"/>
      <c r="WAG565" s="0"/>
      <c r="WAH565" s="0"/>
      <c r="WAI565" s="0"/>
      <c r="WAJ565" s="0"/>
      <c r="WAK565" s="0"/>
      <c r="WAL565" s="0"/>
      <c r="WAM565" s="0"/>
      <c r="WAN565" s="0"/>
      <c r="WAO565" s="0"/>
      <c r="WAP565" s="0"/>
      <c r="WAQ565" s="0"/>
      <c r="WAR565" s="0"/>
      <c r="WAS565" s="0"/>
      <c r="WAT565" s="0"/>
      <c r="WAU565" s="0"/>
      <c r="WAV565" s="0"/>
      <c r="WAW565" s="0"/>
      <c r="WAX565" s="0"/>
      <c r="WAY565" s="0"/>
      <c r="WAZ565" s="0"/>
      <c r="WBA565" s="0"/>
      <c r="WBB565" s="0"/>
      <c r="WBC565" s="0"/>
      <c r="WBD565" s="0"/>
      <c r="WBE565" s="0"/>
      <c r="WBF565" s="0"/>
      <c r="WBG565" s="0"/>
      <c r="WBH565" s="0"/>
      <c r="WBI565" s="0"/>
      <c r="WBJ565" s="0"/>
      <c r="WBK565" s="0"/>
      <c r="WBL565" s="0"/>
      <c r="WBM565" s="0"/>
      <c r="WBN565" s="0"/>
      <c r="WBO565" s="0"/>
      <c r="WBP565" s="0"/>
      <c r="WBQ565" s="0"/>
      <c r="WBR565" s="0"/>
      <c r="WBS565" s="0"/>
      <c r="WBT565" s="0"/>
      <c r="WBU565" s="0"/>
      <c r="WBV565" s="0"/>
      <c r="WBW565" s="0"/>
      <c r="WBX565" s="0"/>
      <c r="WBY565" s="0"/>
      <c r="WBZ565" s="0"/>
      <c r="WCA565" s="0"/>
      <c r="WCB565" s="0"/>
      <c r="WCC565" s="0"/>
      <c r="WCD565" s="0"/>
      <c r="WCE565" s="0"/>
      <c r="WCF565" s="0"/>
      <c r="WCG565" s="0"/>
      <c r="WCH565" s="0"/>
      <c r="WCI565" s="0"/>
      <c r="WCJ565" s="0"/>
      <c r="WCK565" s="0"/>
      <c r="WCL565" s="0"/>
      <c r="WCM565" s="0"/>
      <c r="WCN565" s="0"/>
      <c r="WCO565" s="0"/>
      <c r="WCP565" s="0"/>
      <c r="WCQ565" s="0"/>
      <c r="WCR565" s="0"/>
      <c r="WCS565" s="0"/>
      <c r="WCT565" s="0"/>
      <c r="WCU565" s="0"/>
      <c r="WCV565" s="0"/>
      <c r="WCW565" s="0"/>
      <c r="WCX565" s="0"/>
      <c r="WCY565" s="0"/>
      <c r="WCZ565" s="0"/>
      <c r="WDA565" s="0"/>
      <c r="WDB565" s="0"/>
      <c r="WDC565" s="0"/>
      <c r="WDD565" s="0"/>
      <c r="WDE565" s="0"/>
      <c r="WDF565" s="0"/>
      <c r="WDG565" s="0"/>
      <c r="WDH565" s="0"/>
      <c r="WDI565" s="0"/>
      <c r="WDJ565" s="0"/>
      <c r="WDK565" s="0"/>
      <c r="WDL565" s="0"/>
      <c r="WDM565" s="0"/>
      <c r="WDN565" s="0"/>
      <c r="WDO565" s="0"/>
      <c r="WDP565" s="0"/>
      <c r="WDQ565" s="0"/>
      <c r="WDR565" s="0"/>
      <c r="WDS565" s="0"/>
      <c r="WDT565" s="0"/>
      <c r="WDU565" s="0"/>
      <c r="WDV565" s="0"/>
      <c r="WDW565" s="0"/>
      <c r="WDX565" s="0"/>
      <c r="WDY565" s="0"/>
      <c r="WDZ565" s="0"/>
      <c r="WEA565" s="0"/>
      <c r="WEB565" s="0"/>
      <c r="WEC565" s="0"/>
      <c r="WED565" s="0"/>
      <c r="WEE565" s="0"/>
      <c r="WEF565" s="0"/>
      <c r="WEG565" s="0"/>
      <c r="WEH565" s="0"/>
      <c r="WEI565" s="0"/>
      <c r="WEJ565" s="0"/>
      <c r="WEK565" s="0"/>
      <c r="WEL565" s="0"/>
      <c r="WEM565" s="0"/>
      <c r="WEN565" s="0"/>
      <c r="WEO565" s="0"/>
      <c r="WEP565" s="0"/>
      <c r="WEQ565" s="0"/>
      <c r="WER565" s="0"/>
      <c r="WES565" s="0"/>
      <c r="WET565" s="0"/>
      <c r="WEU565" s="0"/>
      <c r="WEV565" s="0"/>
      <c r="WEW565" s="0"/>
      <c r="WEX565" s="0"/>
      <c r="WEY565" s="0"/>
      <c r="WEZ565" s="0"/>
      <c r="WFA565" s="0"/>
      <c r="WFB565" s="0"/>
      <c r="WFC565" s="0"/>
      <c r="WFD565" s="0"/>
      <c r="WFE565" s="0"/>
      <c r="WFF565" s="0"/>
      <c r="WFG565" s="0"/>
      <c r="WFH565" s="0"/>
      <c r="WFI565" s="0"/>
      <c r="WFJ565" s="0"/>
      <c r="WFK565" s="0"/>
      <c r="WFL565" s="0"/>
      <c r="WFM565" s="0"/>
      <c r="WFN565" s="0"/>
      <c r="WFO565" s="0"/>
      <c r="WFP565" s="0"/>
      <c r="WFQ565" s="0"/>
      <c r="WFR565" s="0"/>
      <c r="WFS565" s="0"/>
      <c r="WFT565" s="0"/>
      <c r="WFU565" s="0"/>
      <c r="WFV565" s="0"/>
      <c r="WFW565" s="0"/>
      <c r="WFX565" s="0"/>
      <c r="WFY565" s="0"/>
      <c r="WFZ565" s="0"/>
      <c r="WGA565" s="0"/>
      <c r="WGB565" s="0"/>
      <c r="WGC565" s="0"/>
      <c r="WGD565" s="0"/>
      <c r="WGE565" s="0"/>
      <c r="WGF565" s="0"/>
      <c r="WGG565" s="0"/>
      <c r="WGH565" s="0"/>
      <c r="WGI565" s="0"/>
      <c r="WGJ565" s="0"/>
      <c r="WGK565" s="0"/>
      <c r="WGL565" s="0"/>
      <c r="WGM565" s="0"/>
      <c r="WGN565" s="0"/>
      <c r="WGO565" s="0"/>
      <c r="WGP565" s="0"/>
      <c r="WGQ565" s="0"/>
      <c r="WGR565" s="0"/>
      <c r="WGS565" s="0"/>
      <c r="WGT565" s="0"/>
      <c r="WGU565" s="0"/>
      <c r="WGV565" s="0"/>
      <c r="WGW565" s="0"/>
      <c r="WGX565" s="0"/>
      <c r="WGY565" s="0"/>
      <c r="WGZ565" s="0"/>
      <c r="WHA565" s="0"/>
      <c r="WHB565" s="0"/>
      <c r="WHC565" s="0"/>
      <c r="WHD565" s="0"/>
      <c r="WHE565" s="0"/>
      <c r="WHF565" s="0"/>
      <c r="WHG565" s="0"/>
      <c r="WHH565" s="0"/>
      <c r="WHI565" s="0"/>
      <c r="WHJ565" s="0"/>
      <c r="WHK565" s="0"/>
      <c r="WHL565" s="0"/>
      <c r="WHM565" s="0"/>
      <c r="WHN565" s="0"/>
      <c r="WHO565" s="0"/>
      <c r="WHP565" s="0"/>
      <c r="WHQ565" s="0"/>
      <c r="WHR565" s="0"/>
      <c r="WHS565" s="0"/>
      <c r="WHT565" s="0"/>
      <c r="WHU565" s="0"/>
      <c r="WHV565" s="0"/>
      <c r="WHW565" s="0"/>
      <c r="WHX565" s="0"/>
      <c r="WHY565" s="0"/>
      <c r="WHZ565" s="0"/>
      <c r="WIA565" s="0"/>
      <c r="WIB565" s="0"/>
      <c r="WIC565" s="0"/>
      <c r="WID565" s="0"/>
      <c r="WIE565" s="0"/>
      <c r="WIF565" s="0"/>
      <c r="WIG565" s="0"/>
      <c r="WIH565" s="0"/>
      <c r="WII565" s="0"/>
      <c r="WIJ565" s="0"/>
      <c r="WIK565" s="0"/>
      <c r="WIL565" s="0"/>
      <c r="WIM565" s="0"/>
      <c r="WIN565" s="0"/>
      <c r="WIO565" s="0"/>
      <c r="WIP565" s="0"/>
      <c r="WIQ565" s="0"/>
      <c r="WIR565" s="0"/>
      <c r="WIS565" s="0"/>
      <c r="WIT565" s="0"/>
      <c r="WIU565" s="0"/>
      <c r="WIV565" s="0"/>
      <c r="WIW565" s="0"/>
      <c r="WIX565" s="0"/>
      <c r="WIY565" s="0"/>
      <c r="WIZ565" s="0"/>
      <c r="WJA565" s="0"/>
      <c r="WJB565" s="0"/>
      <c r="WJC565" s="0"/>
      <c r="WJD565" s="0"/>
      <c r="WJE565" s="0"/>
      <c r="WJF565" s="0"/>
      <c r="WJG565" s="0"/>
      <c r="WJH565" s="0"/>
      <c r="WJI565" s="0"/>
      <c r="WJJ565" s="0"/>
      <c r="WJK565" s="0"/>
      <c r="WJL565" s="0"/>
      <c r="WJM565" s="0"/>
      <c r="WJN565" s="0"/>
      <c r="WJO565" s="0"/>
      <c r="WJP565" s="0"/>
      <c r="WJQ565" s="0"/>
      <c r="WJR565" s="0"/>
      <c r="WJS565" s="0"/>
      <c r="WJT565" s="0"/>
      <c r="WJU565" s="0"/>
      <c r="WJV565" s="0"/>
      <c r="WJW565" s="0"/>
      <c r="WJX565" s="0"/>
      <c r="WJY565" s="0"/>
      <c r="WJZ565" s="0"/>
      <c r="WKA565" s="0"/>
      <c r="WKB565" s="0"/>
      <c r="WKC565" s="0"/>
      <c r="WKD565" s="0"/>
      <c r="WKE565" s="0"/>
      <c r="WKF565" s="0"/>
      <c r="WKG565" s="0"/>
      <c r="WKH565" s="0"/>
      <c r="WKI565" s="0"/>
      <c r="WKJ565" s="0"/>
      <c r="WKK565" s="0"/>
      <c r="WKL565" s="0"/>
      <c r="WKM565" s="0"/>
      <c r="WKN565" s="0"/>
      <c r="WKO565" s="0"/>
      <c r="WKP565" s="0"/>
      <c r="WKQ565" s="0"/>
      <c r="WKR565" s="0"/>
      <c r="WKS565" s="0"/>
      <c r="WKT565" s="0"/>
      <c r="WKU565" s="0"/>
      <c r="WKV565" s="0"/>
      <c r="WKW565" s="0"/>
      <c r="WKX565" s="0"/>
      <c r="WKY565" s="0"/>
      <c r="WKZ565" s="0"/>
      <c r="WLA565" s="0"/>
      <c r="WLB565" s="0"/>
      <c r="WLC565" s="0"/>
      <c r="WLD565" s="0"/>
      <c r="WLE565" s="0"/>
      <c r="WLF565" s="0"/>
      <c r="WLG565" s="0"/>
      <c r="WLH565" s="0"/>
      <c r="WLI565" s="0"/>
      <c r="WLJ565" s="0"/>
      <c r="WLK565" s="0"/>
      <c r="WLL565" s="0"/>
      <c r="WLM565" s="0"/>
      <c r="WLN565" s="0"/>
      <c r="WLO565" s="0"/>
      <c r="WLP565" s="0"/>
      <c r="WLQ565" s="0"/>
      <c r="WLR565" s="0"/>
      <c r="WLS565" s="0"/>
      <c r="WLT565" s="0"/>
      <c r="WLU565" s="0"/>
      <c r="WLV565" s="0"/>
      <c r="WLW565" s="0"/>
      <c r="WLX565" s="0"/>
      <c r="WLY565" s="0"/>
      <c r="WLZ565" s="0"/>
      <c r="WMA565" s="0"/>
      <c r="WMB565" s="0"/>
      <c r="WMC565" s="0"/>
      <c r="WMD565" s="0"/>
      <c r="WME565" s="0"/>
      <c r="WMF565" s="0"/>
      <c r="WMG565" s="0"/>
      <c r="WMH565" s="0"/>
      <c r="WMI565" s="0"/>
      <c r="WMJ565" s="0"/>
      <c r="WMK565" s="0"/>
      <c r="WML565" s="0"/>
      <c r="WMM565" s="0"/>
      <c r="WMN565" s="0"/>
      <c r="WMO565" s="0"/>
      <c r="WMP565" s="0"/>
      <c r="WMQ565" s="0"/>
      <c r="WMR565" s="0"/>
      <c r="WMS565" s="0"/>
      <c r="WMT565" s="0"/>
      <c r="WMU565" s="0"/>
      <c r="WMV565" s="0"/>
      <c r="WMW565" s="0"/>
      <c r="WMX565" s="0"/>
      <c r="WMY565" s="0"/>
      <c r="WMZ565" s="0"/>
      <c r="WNA565" s="0"/>
      <c r="WNB565" s="0"/>
      <c r="WNC565" s="0"/>
      <c r="WND565" s="0"/>
      <c r="WNE565" s="0"/>
      <c r="WNF565" s="0"/>
      <c r="WNG565" s="0"/>
      <c r="WNH565" s="0"/>
      <c r="WNI565" s="0"/>
      <c r="WNJ565" s="0"/>
      <c r="WNK565" s="0"/>
      <c r="WNL565" s="0"/>
      <c r="WNM565" s="0"/>
      <c r="WNN565" s="0"/>
      <c r="WNO565" s="0"/>
      <c r="WNP565" s="0"/>
      <c r="WNQ565" s="0"/>
      <c r="WNR565" s="0"/>
      <c r="WNS565" s="0"/>
      <c r="WNT565" s="0"/>
      <c r="WNU565" s="0"/>
      <c r="WNV565" s="0"/>
      <c r="WNW565" s="0"/>
      <c r="WNX565" s="0"/>
      <c r="WNY565" s="0"/>
      <c r="WNZ565" s="0"/>
      <c r="WOA565" s="0"/>
      <c r="WOB565" s="0"/>
      <c r="WOC565" s="0"/>
      <c r="WOD565" s="0"/>
      <c r="WOE565" s="0"/>
      <c r="WOF565" s="0"/>
      <c r="WOG565" s="0"/>
      <c r="WOH565" s="0"/>
      <c r="WOI565" s="0"/>
      <c r="WOJ565" s="0"/>
      <c r="WOK565" s="0"/>
      <c r="WOL565" s="0"/>
      <c r="WOM565" s="0"/>
      <c r="WON565" s="0"/>
      <c r="WOO565" s="0"/>
      <c r="WOP565" s="0"/>
      <c r="WOQ565" s="0"/>
      <c r="WOR565" s="0"/>
      <c r="WOS565" s="0"/>
      <c r="WOT565" s="0"/>
      <c r="WOU565" s="0"/>
      <c r="WOV565" s="0"/>
      <c r="WOW565" s="0"/>
      <c r="WOX565" s="0"/>
      <c r="WOY565" s="0"/>
      <c r="WOZ565" s="0"/>
      <c r="WPA565" s="0"/>
      <c r="WPB565" s="0"/>
      <c r="WPC565" s="0"/>
      <c r="WPD565" s="0"/>
      <c r="WPE565" s="0"/>
      <c r="WPF565" s="0"/>
      <c r="WPG565" s="0"/>
      <c r="WPH565" s="0"/>
      <c r="WPI565" s="0"/>
      <c r="WPJ565" s="0"/>
      <c r="WPK565" s="0"/>
      <c r="WPL565" s="0"/>
      <c r="WPM565" s="0"/>
      <c r="WPN565" s="0"/>
      <c r="WPO565" s="0"/>
      <c r="WPP565" s="0"/>
      <c r="WPQ565" s="0"/>
      <c r="WPR565" s="0"/>
      <c r="WPS565" s="0"/>
      <c r="WPT565" s="0"/>
      <c r="WPU565" s="0"/>
      <c r="WPV565" s="0"/>
      <c r="WPW565" s="0"/>
      <c r="WPX565" s="0"/>
      <c r="WPY565" s="0"/>
      <c r="WPZ565" s="0"/>
      <c r="WQA565" s="0"/>
      <c r="WQB565" s="0"/>
      <c r="WQC565" s="0"/>
      <c r="WQD565" s="0"/>
      <c r="WQE565" s="0"/>
      <c r="WQF565" s="0"/>
      <c r="WQG565" s="0"/>
      <c r="WQH565" s="0"/>
      <c r="WQI565" s="0"/>
      <c r="WQJ565" s="0"/>
      <c r="WQK565" s="0"/>
      <c r="WQL565" s="0"/>
      <c r="WQM565" s="0"/>
      <c r="WQN565" s="0"/>
      <c r="WQO565" s="0"/>
      <c r="WQP565" s="0"/>
      <c r="WQQ565" s="0"/>
      <c r="WQR565" s="0"/>
      <c r="WQS565" s="0"/>
      <c r="WQT565" s="0"/>
      <c r="WQU565" s="0"/>
      <c r="WQV565" s="0"/>
      <c r="WQW565" s="0"/>
      <c r="WQX565" s="0"/>
      <c r="WQY565" s="0"/>
      <c r="WQZ565" s="0"/>
      <c r="WRA565" s="0"/>
      <c r="WRB565" s="0"/>
      <c r="WRC565" s="0"/>
      <c r="WRD565" s="0"/>
      <c r="WRE565" s="0"/>
      <c r="WRF565" s="0"/>
      <c r="WRG565" s="0"/>
      <c r="WRH565" s="0"/>
      <c r="WRI565" s="0"/>
      <c r="WRJ565" s="0"/>
      <c r="WRK565" s="0"/>
      <c r="WRL565" s="0"/>
      <c r="WRM565" s="0"/>
      <c r="WRN565" s="0"/>
      <c r="WRO565" s="0"/>
      <c r="WRP565" s="0"/>
      <c r="WRQ565" s="0"/>
      <c r="WRR565" s="0"/>
      <c r="WRS565" s="0"/>
      <c r="WRT565" s="0"/>
      <c r="WRU565" s="0"/>
      <c r="WRV565" s="0"/>
      <c r="WRW565" s="0"/>
      <c r="WRX565" s="0"/>
      <c r="WRY565" s="0"/>
      <c r="WRZ565" s="0"/>
      <c r="WSA565" s="0"/>
      <c r="WSB565" s="0"/>
      <c r="WSC565" s="0"/>
      <c r="WSD565" s="0"/>
      <c r="WSE565" s="0"/>
      <c r="WSF565" s="0"/>
      <c r="WSG565" s="0"/>
      <c r="WSH565" s="0"/>
      <c r="WSI565" s="0"/>
      <c r="WSJ565" s="0"/>
      <c r="WSK565" s="0"/>
      <c r="WSL565" s="0"/>
      <c r="WSM565" s="0"/>
      <c r="WSN565" s="0"/>
      <c r="WSO565" s="0"/>
      <c r="WSP565" s="0"/>
      <c r="WSQ565" s="0"/>
      <c r="WSR565" s="0"/>
      <c r="WSS565" s="0"/>
      <c r="WST565" s="0"/>
      <c r="WSU565" s="0"/>
      <c r="WSV565" s="0"/>
      <c r="WSW565" s="0"/>
      <c r="WSX565" s="0"/>
      <c r="WSY565" s="0"/>
      <c r="WSZ565" s="0"/>
      <c r="WTA565" s="0"/>
      <c r="WTB565" s="0"/>
      <c r="WTC565" s="0"/>
      <c r="WTD565" s="0"/>
      <c r="WTE565" s="0"/>
      <c r="WTF565" s="0"/>
      <c r="WTG565" s="0"/>
      <c r="WTH565" s="0"/>
      <c r="WTI565" s="0"/>
      <c r="WTJ565" s="0"/>
      <c r="WTK565" s="0"/>
      <c r="WTL565" s="0"/>
      <c r="WTM565" s="0"/>
      <c r="WTN565" s="0"/>
      <c r="WTO565" s="0"/>
      <c r="WTP565" s="0"/>
      <c r="WTQ565" s="0"/>
      <c r="WTR565" s="0"/>
      <c r="WTS565" s="0"/>
      <c r="WTT565" s="0"/>
      <c r="WTU565" s="0"/>
      <c r="WTV565" s="0"/>
      <c r="WTW565" s="0"/>
      <c r="WTX565" s="0"/>
      <c r="WTY565" s="0"/>
      <c r="WTZ565" s="0"/>
      <c r="WUA565" s="0"/>
      <c r="WUB565" s="0"/>
      <c r="WUC565" s="0"/>
      <c r="WUD565" s="0"/>
      <c r="WUE565" s="0"/>
      <c r="WUF565" s="0"/>
      <c r="WUG565" s="0"/>
      <c r="WUH565" s="0"/>
      <c r="WUI565" s="0"/>
      <c r="WUJ565" s="0"/>
      <c r="WUK565" s="0"/>
      <c r="WUL565" s="0"/>
      <c r="WUM565" s="0"/>
      <c r="WUN565" s="0"/>
      <c r="WUO565" s="0"/>
      <c r="WUP565" s="0"/>
      <c r="WUQ565" s="0"/>
      <c r="WUR565" s="0"/>
      <c r="WUS565" s="0"/>
      <c r="WUT565" s="0"/>
      <c r="WUU565" s="0"/>
      <c r="WUV565" s="0"/>
      <c r="WUW565" s="0"/>
      <c r="WUX565" s="0"/>
      <c r="WUY565" s="0"/>
      <c r="WUZ565" s="0"/>
      <c r="WVA565" s="0"/>
      <c r="WVB565" s="0"/>
      <c r="WVC565" s="0"/>
      <c r="WVD565" s="0"/>
      <c r="WVE565" s="0"/>
      <c r="WVF565" s="0"/>
      <c r="WVG565" s="0"/>
      <c r="WVH565" s="0"/>
      <c r="WVI565" s="0"/>
      <c r="WVJ565" s="0"/>
      <c r="WVK565" s="0"/>
      <c r="WVL565" s="0"/>
      <c r="WVM565" s="0"/>
      <c r="WVN565" s="0"/>
      <c r="WVO565" s="0"/>
      <c r="WVP565" s="0"/>
      <c r="WVQ565" s="0"/>
      <c r="WVR565" s="0"/>
      <c r="WVS565" s="0"/>
      <c r="WVT565" s="0"/>
      <c r="WVU565" s="0"/>
      <c r="WVV565" s="0"/>
      <c r="WVW565" s="0"/>
      <c r="WVX565" s="0"/>
      <c r="WVY565" s="0"/>
      <c r="WVZ565" s="0"/>
      <c r="WWA565" s="0"/>
      <c r="WWB565" s="0"/>
      <c r="WWC565" s="0"/>
      <c r="WWD565" s="0"/>
      <c r="WWE565" s="0"/>
      <c r="WWF565" s="0"/>
      <c r="WWG565" s="0"/>
      <c r="WWH565" s="0"/>
      <c r="WWI565" s="0"/>
      <c r="WWJ565" s="0"/>
      <c r="WWK565" s="0"/>
      <c r="WWL565" s="0"/>
      <c r="WWM565" s="0"/>
      <c r="WWN565" s="0"/>
      <c r="WWO565" s="0"/>
      <c r="WWP565" s="0"/>
      <c r="WWQ565" s="0"/>
      <c r="WWR565" s="0"/>
      <c r="WWS565" s="0"/>
      <c r="WWT565" s="0"/>
      <c r="WWU565" s="0"/>
      <c r="WWV565" s="0"/>
      <c r="WWW565" s="0"/>
      <c r="WWX565" s="0"/>
      <c r="WWY565" s="0"/>
      <c r="WWZ565" s="0"/>
      <c r="WXA565" s="0"/>
      <c r="WXB565" s="0"/>
      <c r="WXC565" s="0"/>
      <c r="WXD565" s="0"/>
      <c r="WXE565" s="0"/>
      <c r="WXF565" s="0"/>
      <c r="WXG565" s="0"/>
      <c r="WXH565" s="0"/>
      <c r="WXI565" s="0"/>
      <c r="WXJ565" s="0"/>
      <c r="WXK565" s="0"/>
      <c r="WXL565" s="0"/>
      <c r="WXM565" s="0"/>
      <c r="WXN565" s="0"/>
      <c r="WXO565" s="0"/>
      <c r="WXP565" s="0"/>
      <c r="WXQ565" s="0"/>
      <c r="WXR565" s="0"/>
      <c r="WXS565" s="0"/>
      <c r="WXT565" s="0"/>
      <c r="WXU565" s="0"/>
      <c r="WXV565" s="0"/>
      <c r="WXW565" s="0"/>
      <c r="WXX565" s="0"/>
      <c r="WXY565" s="0"/>
      <c r="WXZ565" s="0"/>
      <c r="WYA565" s="0"/>
      <c r="WYB565" s="0"/>
      <c r="WYC565" s="0"/>
      <c r="WYD565" s="0"/>
      <c r="WYE565" s="0"/>
      <c r="WYF565" s="0"/>
      <c r="WYG565" s="0"/>
      <c r="WYH565" s="0"/>
      <c r="WYI565" s="0"/>
      <c r="WYJ565" s="0"/>
      <c r="WYK565" s="0"/>
      <c r="WYL565" s="0"/>
      <c r="WYM565" s="0"/>
      <c r="WYN565" s="0"/>
      <c r="WYO565" s="0"/>
      <c r="WYP565" s="0"/>
      <c r="WYQ565" s="0"/>
      <c r="WYR565" s="0"/>
      <c r="WYS565" s="0"/>
      <c r="WYT565" s="0"/>
      <c r="WYU565" s="0"/>
      <c r="WYV565" s="0"/>
      <c r="WYW565" s="0"/>
      <c r="WYX565" s="0"/>
      <c r="WYY565" s="0"/>
      <c r="WYZ565" s="0"/>
      <c r="WZA565" s="0"/>
      <c r="WZB565" s="0"/>
      <c r="WZC565" s="0"/>
      <c r="WZD565" s="0"/>
      <c r="WZE565" s="0"/>
      <c r="WZF565" s="0"/>
      <c r="WZG565" s="0"/>
      <c r="WZH565" s="0"/>
      <c r="WZI565" s="0"/>
      <c r="WZJ565" s="0"/>
      <c r="WZK565" s="0"/>
      <c r="WZL565" s="0"/>
      <c r="WZM565" s="0"/>
      <c r="WZN565" s="0"/>
      <c r="WZO565" s="0"/>
      <c r="WZP565" s="0"/>
      <c r="WZQ565" s="0"/>
      <c r="WZR565" s="0"/>
      <c r="WZS565" s="0"/>
      <c r="WZT565" s="0"/>
      <c r="WZU565" s="0"/>
      <c r="WZV565" s="0"/>
      <c r="WZW565" s="0"/>
      <c r="WZX565" s="0"/>
      <c r="WZY565" s="0"/>
      <c r="WZZ565" s="0"/>
      <c r="XAA565" s="0"/>
      <c r="XAB565" s="0"/>
      <c r="XAC565" s="0"/>
      <c r="XAD565" s="0"/>
      <c r="XAE565" s="0"/>
      <c r="XAF565" s="0"/>
      <c r="XAG565" s="0"/>
      <c r="XAH565" s="0"/>
      <c r="XAI565" s="0"/>
      <c r="XAJ565" s="0"/>
      <c r="XAK565" s="0"/>
      <c r="XAL565" s="0"/>
      <c r="XAM565" s="0"/>
      <c r="XAN565" s="0"/>
      <c r="XAO565" s="0"/>
      <c r="XAP565" s="0"/>
      <c r="XAQ565" s="0"/>
      <c r="XAR565" s="0"/>
      <c r="XAS565" s="0"/>
      <c r="XAT565" s="0"/>
      <c r="XAU565" s="0"/>
      <c r="XAV565" s="0"/>
      <c r="XAW565" s="0"/>
      <c r="XAX565" s="0"/>
      <c r="XAY565" s="0"/>
      <c r="XAZ565" s="0"/>
      <c r="XBA565" s="0"/>
      <c r="XBB565" s="0"/>
      <c r="XBC565" s="0"/>
      <c r="XBD565" s="0"/>
      <c r="XBE565" s="0"/>
      <c r="XBF565" s="0"/>
      <c r="XBG565" s="0"/>
      <c r="XBH565" s="0"/>
      <c r="XBI565" s="0"/>
      <c r="XBJ565" s="0"/>
      <c r="XBK565" s="0"/>
      <c r="XBL565" s="0"/>
      <c r="XBM565" s="0"/>
      <c r="XBN565" s="0"/>
      <c r="XBO565" s="0"/>
      <c r="XBP565" s="0"/>
      <c r="XBQ565" s="0"/>
      <c r="XBR565" s="0"/>
      <c r="XBS565" s="0"/>
      <c r="XBT565" s="0"/>
      <c r="XBU565" s="0"/>
      <c r="XBV565" s="0"/>
      <c r="XBW565" s="0"/>
      <c r="XBX565" s="0"/>
      <c r="XBY565" s="0"/>
      <c r="XBZ565" s="0"/>
      <c r="XCA565" s="0"/>
      <c r="XCB565" s="0"/>
      <c r="XCC565" s="0"/>
      <c r="XCD565" s="0"/>
      <c r="XCE565" s="0"/>
      <c r="XCF565" s="0"/>
      <c r="XCG565" s="0"/>
      <c r="XCH565" s="0"/>
      <c r="XCI565" s="0"/>
      <c r="XCJ565" s="0"/>
      <c r="XCK565" s="0"/>
      <c r="XCL565" s="0"/>
      <c r="XCM565" s="0"/>
      <c r="XCN565" s="0"/>
      <c r="XCO565" s="0"/>
      <c r="XCP565" s="0"/>
      <c r="XCQ565" s="0"/>
      <c r="XCR565" s="0"/>
      <c r="XCS565" s="0"/>
      <c r="XCT565" s="0"/>
      <c r="XCU565" s="0"/>
      <c r="XCV565" s="0"/>
      <c r="XCW565" s="0"/>
      <c r="XCX565" s="0"/>
      <c r="XCY565" s="0"/>
      <c r="XCZ565" s="0"/>
      <c r="XDA565" s="0"/>
      <c r="XDB565" s="0"/>
      <c r="XDC565" s="0"/>
      <c r="XDD565" s="0"/>
      <c r="XDE565" s="0"/>
      <c r="XDF565" s="0"/>
      <c r="XDG565" s="0"/>
      <c r="XDH565" s="0"/>
      <c r="XDI565" s="0"/>
      <c r="XDJ565" s="0"/>
      <c r="XDK565" s="0"/>
      <c r="XDL565" s="0"/>
      <c r="XDM565" s="0"/>
      <c r="XDN565" s="0"/>
      <c r="XDO565" s="0"/>
      <c r="XDP565" s="0"/>
      <c r="XDQ565" s="0"/>
      <c r="XDR565" s="0"/>
      <c r="XDS565" s="0"/>
      <c r="XDT565" s="0"/>
      <c r="XDU565" s="0"/>
      <c r="XDV565" s="0"/>
      <c r="XDW565" s="0"/>
      <c r="XDX565" s="0"/>
      <c r="XDY565" s="0"/>
      <c r="XDZ565" s="0"/>
      <c r="XEA565" s="0"/>
      <c r="XEB565" s="0"/>
      <c r="XEC565" s="0"/>
      <c r="XED565" s="0"/>
      <c r="XEE565" s="0"/>
      <c r="XEF565" s="0"/>
      <c r="XEG565" s="0"/>
      <c r="XEH565" s="0"/>
      <c r="XEI565" s="0"/>
      <c r="XEJ565" s="0"/>
      <c r="XEK565" s="0"/>
      <c r="XEL565" s="0"/>
      <c r="XEM565" s="0"/>
      <c r="XEN565" s="0"/>
      <c r="XEO565" s="0"/>
      <c r="XEP565" s="0"/>
      <c r="XEQ565" s="0"/>
      <c r="XER565" s="0"/>
      <c r="XES565" s="0"/>
      <c r="XET565" s="0"/>
      <c r="XEU565" s="0"/>
      <c r="XEV565" s="0"/>
      <c r="XEW565" s="0"/>
      <c r="XEX565" s="0"/>
      <c r="XEY565" s="0"/>
      <c r="XEZ565" s="0"/>
      <c r="XFA565" s="0"/>
      <c r="XFB565" s="0"/>
      <c r="XFC565" s="0"/>
      <c r="XFD565" s="0"/>
    </row>
    <row r="566" customFormat="false" ht="15" hidden="false" customHeight="true" outlineLevel="0" collapsed="false">
      <c r="B566" s="14"/>
      <c r="C566" s="226"/>
      <c r="D566" s="227"/>
      <c r="E566" s="228"/>
      <c r="F566" s="228"/>
      <c r="G566" s="228"/>
      <c r="H566" s="0"/>
      <c r="I566" s="0"/>
      <c r="J566" s="0"/>
      <c r="K566" s="0"/>
      <c r="L566" s="0"/>
      <c r="M566" s="0"/>
      <c r="N566" s="0"/>
      <c r="O566" s="0"/>
      <c r="P566" s="0"/>
      <c r="Q566" s="0"/>
      <c r="R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c r="AMK566" s="0"/>
      <c r="AML566" s="0"/>
      <c r="AMM566" s="0"/>
      <c r="AMN566" s="0"/>
      <c r="AMO566" s="0"/>
      <c r="AMP566" s="0"/>
      <c r="AMQ566" s="0"/>
      <c r="AMR566" s="0"/>
      <c r="AMS566" s="0"/>
      <c r="AMT566" s="0"/>
      <c r="AMU566" s="0"/>
      <c r="AMV566" s="0"/>
      <c r="AMW566" s="0"/>
      <c r="AMX566" s="0"/>
      <c r="AMY566" s="0"/>
      <c r="AMZ566" s="0"/>
      <c r="ANA566" s="0"/>
      <c r="ANB566" s="0"/>
      <c r="ANC566" s="0"/>
      <c r="AND566" s="0"/>
      <c r="ANE566" s="0"/>
      <c r="ANF566" s="0"/>
      <c r="ANG566" s="0"/>
      <c r="ANH566" s="0"/>
      <c r="ANI566" s="0"/>
      <c r="ANJ566" s="0"/>
      <c r="ANK566" s="0"/>
      <c r="ANL566" s="0"/>
      <c r="ANM566" s="0"/>
      <c r="ANN566" s="0"/>
      <c r="ANO566" s="0"/>
      <c r="ANP566" s="0"/>
      <c r="ANQ566" s="0"/>
      <c r="ANR566" s="0"/>
      <c r="ANS566" s="0"/>
      <c r="ANT566" s="0"/>
      <c r="ANU566" s="0"/>
      <c r="ANV566" s="0"/>
      <c r="ANW566" s="0"/>
      <c r="ANX566" s="0"/>
      <c r="ANY566" s="0"/>
      <c r="ANZ566" s="0"/>
      <c r="AOA566" s="0"/>
      <c r="AOB566" s="0"/>
      <c r="AOC566" s="0"/>
      <c r="AOD566" s="0"/>
      <c r="AOE566" s="0"/>
      <c r="AOF566" s="0"/>
      <c r="AOG566" s="0"/>
      <c r="AOH566" s="0"/>
      <c r="AOI566" s="0"/>
      <c r="AOJ566" s="0"/>
      <c r="AOK566" s="0"/>
      <c r="AOL566" s="0"/>
      <c r="AOM566" s="0"/>
      <c r="AON566" s="0"/>
      <c r="AOO566" s="0"/>
      <c r="AOP566" s="0"/>
      <c r="AOQ566" s="0"/>
      <c r="AOR566" s="0"/>
      <c r="AOS566" s="0"/>
      <c r="AOT566" s="0"/>
      <c r="AOU566" s="0"/>
      <c r="AOV566" s="0"/>
      <c r="AOW566" s="0"/>
      <c r="AOX566" s="0"/>
      <c r="AOY566" s="0"/>
      <c r="AOZ566" s="0"/>
      <c r="APA566" s="0"/>
      <c r="APB566" s="0"/>
      <c r="APC566" s="0"/>
      <c r="APD566" s="0"/>
      <c r="APE566" s="0"/>
      <c r="APF566" s="0"/>
      <c r="APG566" s="0"/>
      <c r="APH566" s="0"/>
      <c r="API566" s="0"/>
      <c r="APJ566" s="0"/>
      <c r="APK566" s="0"/>
      <c r="APL566" s="0"/>
      <c r="APM566" s="0"/>
      <c r="APN566" s="0"/>
      <c r="APO566" s="0"/>
      <c r="APP566" s="0"/>
      <c r="APQ566" s="0"/>
      <c r="APR566" s="0"/>
      <c r="APS566" s="0"/>
      <c r="APT566" s="0"/>
      <c r="APU566" s="0"/>
      <c r="APV566" s="0"/>
      <c r="APW566" s="0"/>
      <c r="APX566" s="0"/>
      <c r="APY566" s="0"/>
      <c r="APZ566" s="0"/>
      <c r="AQA566" s="0"/>
      <c r="AQB566" s="0"/>
      <c r="AQC566" s="0"/>
      <c r="AQD566" s="0"/>
      <c r="AQE566" s="0"/>
      <c r="AQF566" s="0"/>
      <c r="AQG566" s="0"/>
      <c r="AQH566" s="0"/>
      <c r="AQI566" s="0"/>
      <c r="AQJ566" s="0"/>
      <c r="AQK566" s="0"/>
      <c r="AQL566" s="0"/>
      <c r="AQM566" s="0"/>
      <c r="AQN566" s="0"/>
      <c r="AQO566" s="0"/>
      <c r="AQP566" s="0"/>
      <c r="AQQ566" s="0"/>
      <c r="AQR566" s="0"/>
      <c r="AQS566" s="0"/>
      <c r="AQT566" s="0"/>
      <c r="AQU566" s="0"/>
      <c r="AQV566" s="0"/>
      <c r="AQW566" s="0"/>
      <c r="AQX566" s="0"/>
      <c r="AQY566" s="0"/>
      <c r="AQZ566" s="0"/>
      <c r="ARA566" s="0"/>
      <c r="ARB566" s="0"/>
      <c r="ARC566" s="0"/>
      <c r="ARD566" s="0"/>
      <c r="ARE566" s="0"/>
      <c r="ARF566" s="0"/>
      <c r="ARG566" s="0"/>
      <c r="ARH566" s="0"/>
      <c r="ARI566" s="0"/>
      <c r="ARJ566" s="0"/>
      <c r="ARK566" s="0"/>
      <c r="ARL566" s="0"/>
      <c r="ARM566" s="0"/>
      <c r="ARN566" s="0"/>
      <c r="ARO566" s="0"/>
      <c r="ARP566" s="0"/>
      <c r="ARQ566" s="0"/>
      <c r="ARR566" s="0"/>
      <c r="ARS566" s="0"/>
      <c r="ART566" s="0"/>
      <c r="ARU566" s="0"/>
      <c r="ARV566" s="0"/>
      <c r="ARW566" s="0"/>
      <c r="ARX566" s="0"/>
      <c r="ARY566" s="0"/>
      <c r="ARZ566" s="0"/>
      <c r="ASA566" s="0"/>
      <c r="ASB566" s="0"/>
      <c r="ASC566" s="0"/>
      <c r="ASD566" s="0"/>
      <c r="ASE566" s="0"/>
      <c r="ASF566" s="0"/>
      <c r="ASG566" s="0"/>
      <c r="ASH566" s="0"/>
      <c r="ASI566" s="0"/>
      <c r="ASJ566" s="0"/>
      <c r="ASK566" s="0"/>
      <c r="ASL566" s="0"/>
      <c r="ASM566" s="0"/>
      <c r="ASN566" s="0"/>
      <c r="ASO566" s="0"/>
      <c r="ASP566" s="0"/>
      <c r="ASQ566" s="0"/>
      <c r="ASR566" s="0"/>
      <c r="ASS566" s="0"/>
      <c r="AST566" s="0"/>
      <c r="ASU566" s="0"/>
      <c r="ASV566" s="0"/>
      <c r="ASW566" s="0"/>
      <c r="ASX566" s="0"/>
      <c r="ASY566" s="0"/>
      <c r="ASZ566" s="0"/>
      <c r="ATA566" s="0"/>
      <c r="ATB566" s="0"/>
      <c r="ATC566" s="0"/>
      <c r="ATD566" s="0"/>
      <c r="ATE566" s="0"/>
      <c r="ATF566" s="0"/>
      <c r="ATG566" s="0"/>
      <c r="ATH566" s="0"/>
      <c r="ATI566" s="0"/>
      <c r="ATJ566" s="0"/>
      <c r="ATK566" s="0"/>
      <c r="ATL566" s="0"/>
      <c r="ATM566" s="0"/>
      <c r="ATN566" s="0"/>
      <c r="ATO566" s="0"/>
      <c r="ATP566" s="0"/>
      <c r="ATQ566" s="0"/>
      <c r="ATR566" s="0"/>
      <c r="ATS566" s="0"/>
      <c r="ATT566" s="0"/>
      <c r="ATU566" s="0"/>
      <c r="ATV566" s="0"/>
      <c r="ATW566" s="0"/>
      <c r="ATX566" s="0"/>
      <c r="ATY566" s="0"/>
      <c r="ATZ566" s="0"/>
      <c r="AUA566" s="0"/>
      <c r="AUB566" s="0"/>
      <c r="AUC566" s="0"/>
      <c r="AUD566" s="0"/>
      <c r="AUE566" s="0"/>
      <c r="AUF566" s="0"/>
      <c r="AUG566" s="0"/>
      <c r="AUH566" s="0"/>
      <c r="AUI566" s="0"/>
      <c r="AUJ566" s="0"/>
      <c r="AUK566" s="0"/>
      <c r="AUL566" s="0"/>
      <c r="AUM566" s="0"/>
      <c r="AUN566" s="0"/>
      <c r="AUO566" s="0"/>
      <c r="AUP566" s="0"/>
      <c r="AUQ566" s="0"/>
      <c r="AUR566" s="0"/>
      <c r="AUS566" s="0"/>
      <c r="AUT566" s="0"/>
      <c r="AUU566" s="0"/>
      <c r="AUV566" s="0"/>
      <c r="AUW566" s="0"/>
      <c r="AUX566" s="0"/>
      <c r="AUY566" s="0"/>
      <c r="AUZ566" s="0"/>
      <c r="AVA566" s="0"/>
      <c r="AVB566" s="0"/>
      <c r="AVC566" s="0"/>
      <c r="AVD566" s="0"/>
      <c r="AVE566" s="0"/>
      <c r="AVF566" s="0"/>
      <c r="AVG566" s="0"/>
      <c r="AVH566" s="0"/>
      <c r="AVI566" s="0"/>
      <c r="AVJ566" s="0"/>
      <c r="AVK566" s="0"/>
      <c r="AVL566" s="0"/>
      <c r="AVM566" s="0"/>
      <c r="AVN566" s="0"/>
      <c r="AVO566" s="0"/>
      <c r="AVP566" s="0"/>
      <c r="AVQ566" s="0"/>
      <c r="AVR566" s="0"/>
      <c r="AVS566" s="0"/>
      <c r="AVT566" s="0"/>
      <c r="AVU566" s="0"/>
      <c r="AVV566" s="0"/>
      <c r="AVW566" s="0"/>
      <c r="AVX566" s="0"/>
      <c r="AVY566" s="0"/>
      <c r="AVZ566" s="0"/>
      <c r="AWA566" s="0"/>
      <c r="AWB566" s="0"/>
      <c r="AWC566" s="0"/>
      <c r="AWD566" s="0"/>
      <c r="AWE566" s="0"/>
      <c r="AWF566" s="0"/>
      <c r="AWG566" s="0"/>
      <c r="AWH566" s="0"/>
      <c r="AWI566" s="0"/>
      <c r="AWJ566" s="0"/>
      <c r="AWK566" s="0"/>
      <c r="AWL566" s="0"/>
      <c r="AWM566" s="0"/>
      <c r="AWN566" s="0"/>
      <c r="AWO566" s="0"/>
      <c r="AWP566" s="0"/>
      <c r="AWQ566" s="0"/>
      <c r="AWR566" s="0"/>
      <c r="AWS566" s="0"/>
      <c r="AWT566" s="0"/>
      <c r="AWU566" s="0"/>
      <c r="AWV566" s="0"/>
      <c r="AWW566" s="0"/>
      <c r="AWX566" s="0"/>
      <c r="AWY566" s="0"/>
      <c r="AWZ566" s="0"/>
      <c r="AXA566" s="0"/>
      <c r="AXB566" s="0"/>
      <c r="AXC566" s="0"/>
      <c r="AXD566" s="0"/>
      <c r="AXE566" s="0"/>
      <c r="AXF566" s="0"/>
      <c r="AXG566" s="0"/>
      <c r="AXH566" s="0"/>
      <c r="AXI566" s="0"/>
      <c r="AXJ566" s="0"/>
      <c r="AXK566" s="0"/>
      <c r="AXL566" s="0"/>
      <c r="AXM566" s="0"/>
      <c r="AXN566" s="0"/>
      <c r="AXO566" s="0"/>
      <c r="AXP566" s="0"/>
      <c r="AXQ566" s="0"/>
      <c r="AXR566" s="0"/>
      <c r="AXS566" s="0"/>
      <c r="AXT566" s="0"/>
      <c r="AXU566" s="0"/>
      <c r="AXV566" s="0"/>
      <c r="AXW566" s="0"/>
      <c r="AXX566" s="0"/>
      <c r="AXY566" s="0"/>
      <c r="AXZ566" s="0"/>
      <c r="AYA566" s="0"/>
      <c r="AYB566" s="0"/>
      <c r="AYC566" s="0"/>
      <c r="AYD566" s="0"/>
      <c r="AYE566" s="0"/>
      <c r="AYF566" s="0"/>
      <c r="AYG566" s="0"/>
      <c r="AYH566" s="0"/>
      <c r="AYI566" s="0"/>
      <c r="AYJ566" s="0"/>
      <c r="AYK566" s="0"/>
      <c r="AYL566" s="0"/>
      <c r="AYM566" s="0"/>
      <c r="AYN566" s="0"/>
      <c r="AYO566" s="0"/>
      <c r="AYP566" s="0"/>
      <c r="AYQ566" s="0"/>
      <c r="AYR566" s="0"/>
      <c r="AYS566" s="0"/>
      <c r="AYT566" s="0"/>
      <c r="AYU566" s="0"/>
      <c r="AYV566" s="0"/>
      <c r="AYW566" s="0"/>
      <c r="AYX566" s="0"/>
      <c r="AYY566" s="0"/>
      <c r="AYZ566" s="0"/>
      <c r="AZA566" s="0"/>
      <c r="AZB566" s="0"/>
      <c r="AZC566" s="0"/>
      <c r="AZD566" s="0"/>
      <c r="AZE566" s="0"/>
      <c r="AZF566" s="0"/>
      <c r="AZG566" s="0"/>
      <c r="AZH566" s="0"/>
      <c r="AZI566" s="0"/>
      <c r="AZJ566" s="0"/>
      <c r="AZK566" s="0"/>
      <c r="AZL566" s="0"/>
      <c r="AZM566" s="0"/>
      <c r="AZN566" s="0"/>
      <c r="AZO566" s="0"/>
      <c r="AZP566" s="0"/>
      <c r="AZQ566" s="0"/>
      <c r="AZR566" s="0"/>
      <c r="AZS566" s="0"/>
      <c r="AZT566" s="0"/>
      <c r="AZU566" s="0"/>
      <c r="AZV566" s="0"/>
      <c r="AZW566" s="0"/>
      <c r="AZX566" s="0"/>
      <c r="AZY566" s="0"/>
      <c r="AZZ566" s="0"/>
      <c r="BAA566" s="0"/>
      <c r="BAB566" s="0"/>
      <c r="BAC566" s="0"/>
      <c r="BAD566" s="0"/>
      <c r="BAE566" s="0"/>
      <c r="BAF566" s="0"/>
      <c r="BAG566" s="0"/>
      <c r="BAH566" s="0"/>
      <c r="BAI566" s="0"/>
      <c r="BAJ566" s="0"/>
      <c r="BAK566" s="0"/>
      <c r="BAL566" s="0"/>
      <c r="BAM566" s="0"/>
      <c r="BAN566" s="0"/>
      <c r="BAO566" s="0"/>
      <c r="BAP566" s="0"/>
      <c r="BAQ566" s="0"/>
      <c r="BAR566" s="0"/>
      <c r="BAS566" s="0"/>
      <c r="BAT566" s="0"/>
      <c r="BAU566" s="0"/>
      <c r="BAV566" s="0"/>
      <c r="BAW566" s="0"/>
      <c r="BAX566" s="0"/>
      <c r="BAY566" s="0"/>
      <c r="BAZ566" s="0"/>
      <c r="BBA566" s="0"/>
      <c r="BBB566" s="0"/>
      <c r="BBC566" s="0"/>
      <c r="BBD566" s="0"/>
      <c r="BBE566" s="0"/>
      <c r="BBF566" s="0"/>
      <c r="BBG566" s="0"/>
      <c r="BBH566" s="0"/>
      <c r="BBI566" s="0"/>
      <c r="BBJ566" s="0"/>
      <c r="BBK566" s="0"/>
      <c r="BBL566" s="0"/>
      <c r="BBM566" s="0"/>
      <c r="BBN566" s="0"/>
      <c r="BBO566" s="0"/>
      <c r="BBP566" s="0"/>
      <c r="BBQ566" s="0"/>
      <c r="BBR566" s="0"/>
      <c r="BBS566" s="0"/>
      <c r="BBT566" s="0"/>
      <c r="BBU566" s="0"/>
      <c r="BBV566" s="0"/>
      <c r="BBW566" s="0"/>
      <c r="BBX566" s="0"/>
      <c r="BBY566" s="0"/>
      <c r="BBZ566" s="0"/>
      <c r="BCA566" s="0"/>
      <c r="BCB566" s="0"/>
      <c r="BCC566" s="0"/>
      <c r="BCD566" s="0"/>
      <c r="BCE566" s="0"/>
      <c r="BCF566" s="0"/>
      <c r="BCG566" s="0"/>
      <c r="BCH566" s="0"/>
      <c r="BCI566" s="0"/>
      <c r="BCJ566" s="0"/>
      <c r="BCK566" s="0"/>
      <c r="BCL566" s="0"/>
      <c r="BCM566" s="0"/>
      <c r="BCN566" s="0"/>
      <c r="BCO566" s="0"/>
      <c r="BCP566" s="0"/>
      <c r="BCQ566" s="0"/>
      <c r="BCR566" s="0"/>
      <c r="BCS566" s="0"/>
      <c r="BCT566" s="0"/>
      <c r="BCU566" s="0"/>
      <c r="BCV566" s="0"/>
      <c r="BCW566" s="0"/>
      <c r="BCX566" s="0"/>
      <c r="BCY566" s="0"/>
      <c r="BCZ566" s="0"/>
      <c r="BDA566" s="0"/>
      <c r="BDB566" s="0"/>
      <c r="BDC566" s="0"/>
      <c r="BDD566" s="0"/>
      <c r="BDE566" s="0"/>
      <c r="BDF566" s="0"/>
      <c r="BDG566" s="0"/>
      <c r="BDH566" s="0"/>
      <c r="BDI566" s="0"/>
      <c r="BDJ566" s="0"/>
      <c r="BDK566" s="0"/>
      <c r="BDL566" s="0"/>
      <c r="BDM566" s="0"/>
      <c r="BDN566" s="0"/>
      <c r="BDO566" s="0"/>
      <c r="BDP566" s="0"/>
      <c r="BDQ566" s="0"/>
      <c r="BDR566" s="0"/>
      <c r="BDS566" s="0"/>
      <c r="BDT566" s="0"/>
      <c r="BDU566" s="0"/>
      <c r="BDV566" s="0"/>
      <c r="BDW566" s="0"/>
      <c r="BDX566" s="0"/>
      <c r="BDY566" s="0"/>
      <c r="BDZ566" s="0"/>
      <c r="BEA566" s="0"/>
      <c r="BEB566" s="0"/>
      <c r="BEC566" s="0"/>
      <c r="BED566" s="0"/>
      <c r="BEE566" s="0"/>
      <c r="BEF566" s="0"/>
      <c r="BEG566" s="0"/>
      <c r="BEH566" s="0"/>
      <c r="BEI566" s="0"/>
      <c r="BEJ566" s="0"/>
      <c r="BEK566" s="0"/>
      <c r="BEL566" s="0"/>
      <c r="BEM566" s="0"/>
      <c r="BEN566" s="0"/>
      <c r="BEO566" s="0"/>
      <c r="BEP566" s="0"/>
      <c r="BEQ566" s="0"/>
      <c r="BER566" s="0"/>
      <c r="BES566" s="0"/>
      <c r="BET566" s="0"/>
      <c r="BEU566" s="0"/>
      <c r="BEV566" s="0"/>
      <c r="BEW566" s="0"/>
      <c r="BEX566" s="0"/>
      <c r="BEY566" s="0"/>
      <c r="BEZ566" s="0"/>
      <c r="BFA566" s="0"/>
      <c r="BFB566" s="0"/>
      <c r="BFC566" s="0"/>
      <c r="BFD566" s="0"/>
      <c r="BFE566" s="0"/>
      <c r="BFF566" s="0"/>
      <c r="BFG566" s="0"/>
      <c r="BFH566" s="0"/>
      <c r="BFI566" s="0"/>
      <c r="BFJ566" s="0"/>
      <c r="BFK566" s="0"/>
      <c r="BFL566" s="0"/>
      <c r="BFM566" s="0"/>
      <c r="BFN566" s="0"/>
      <c r="BFO566" s="0"/>
      <c r="BFP566" s="0"/>
      <c r="BFQ566" s="0"/>
      <c r="BFR566" s="0"/>
      <c r="BFS566" s="0"/>
      <c r="BFT566" s="0"/>
      <c r="BFU566" s="0"/>
      <c r="BFV566" s="0"/>
      <c r="BFW566" s="0"/>
      <c r="BFX566" s="0"/>
      <c r="BFY566" s="0"/>
      <c r="BFZ566" s="0"/>
      <c r="BGA566" s="0"/>
      <c r="BGB566" s="0"/>
      <c r="BGC566" s="0"/>
      <c r="BGD566" s="0"/>
      <c r="BGE566" s="0"/>
      <c r="BGF566" s="0"/>
      <c r="BGG566" s="0"/>
      <c r="BGH566" s="0"/>
      <c r="BGI566" s="0"/>
      <c r="BGJ566" s="0"/>
      <c r="BGK566" s="0"/>
      <c r="BGL566" s="0"/>
      <c r="BGM566" s="0"/>
      <c r="BGN566" s="0"/>
      <c r="BGO566" s="0"/>
      <c r="BGP566" s="0"/>
      <c r="BGQ566" s="0"/>
      <c r="BGR566" s="0"/>
      <c r="BGS566" s="0"/>
      <c r="BGT566" s="0"/>
      <c r="BGU566" s="0"/>
      <c r="BGV566" s="0"/>
      <c r="BGW566" s="0"/>
      <c r="BGX566" s="0"/>
      <c r="BGY566" s="0"/>
      <c r="BGZ566" s="0"/>
      <c r="BHA566" s="0"/>
      <c r="BHB566" s="0"/>
      <c r="BHC566" s="0"/>
      <c r="BHD566" s="0"/>
      <c r="BHE566" s="0"/>
      <c r="BHF566" s="0"/>
      <c r="BHG566" s="0"/>
      <c r="BHH566" s="0"/>
      <c r="BHI566" s="0"/>
      <c r="BHJ566" s="0"/>
      <c r="BHK566" s="0"/>
      <c r="BHL566" s="0"/>
      <c r="BHM566" s="0"/>
      <c r="BHN566" s="0"/>
      <c r="BHO566" s="0"/>
      <c r="BHP566" s="0"/>
      <c r="BHQ566" s="0"/>
      <c r="BHR566" s="0"/>
      <c r="BHS566" s="0"/>
      <c r="BHT566" s="0"/>
      <c r="BHU566" s="0"/>
      <c r="BHV566" s="0"/>
      <c r="BHW566" s="0"/>
      <c r="BHX566" s="0"/>
      <c r="BHY566" s="0"/>
      <c r="BHZ566" s="0"/>
      <c r="BIA566" s="0"/>
      <c r="BIB566" s="0"/>
      <c r="BIC566" s="0"/>
      <c r="BID566" s="0"/>
      <c r="BIE566" s="0"/>
      <c r="BIF566" s="0"/>
      <c r="BIG566" s="0"/>
      <c r="BIH566" s="0"/>
      <c r="BII566" s="0"/>
      <c r="BIJ566" s="0"/>
      <c r="BIK566" s="0"/>
      <c r="BIL566" s="0"/>
      <c r="BIM566" s="0"/>
      <c r="BIN566" s="0"/>
      <c r="BIO566" s="0"/>
      <c r="BIP566" s="0"/>
      <c r="BIQ566" s="0"/>
      <c r="BIR566" s="0"/>
      <c r="BIS566" s="0"/>
      <c r="BIT566" s="0"/>
      <c r="BIU566" s="0"/>
      <c r="BIV566" s="0"/>
      <c r="BIW566" s="0"/>
      <c r="BIX566" s="0"/>
      <c r="BIY566" s="0"/>
      <c r="BIZ566" s="0"/>
      <c r="BJA566" s="0"/>
      <c r="BJB566" s="0"/>
      <c r="BJC566" s="0"/>
      <c r="BJD566" s="0"/>
      <c r="BJE566" s="0"/>
      <c r="BJF566" s="0"/>
      <c r="BJG566" s="0"/>
      <c r="BJH566" s="0"/>
      <c r="BJI566" s="0"/>
      <c r="BJJ566" s="0"/>
      <c r="BJK566" s="0"/>
      <c r="BJL566" s="0"/>
      <c r="BJM566" s="0"/>
      <c r="BJN566" s="0"/>
      <c r="BJO566" s="0"/>
      <c r="BJP566" s="0"/>
      <c r="BJQ566" s="0"/>
      <c r="BJR566" s="0"/>
      <c r="BJS566" s="0"/>
      <c r="BJT566" s="0"/>
      <c r="BJU566" s="0"/>
      <c r="BJV566" s="0"/>
      <c r="BJW566" s="0"/>
      <c r="BJX566" s="0"/>
      <c r="BJY566" s="0"/>
      <c r="BJZ566" s="0"/>
      <c r="BKA566" s="0"/>
      <c r="BKB566" s="0"/>
      <c r="BKC566" s="0"/>
      <c r="BKD566" s="0"/>
      <c r="BKE566" s="0"/>
      <c r="BKF566" s="0"/>
      <c r="BKG566" s="0"/>
      <c r="BKH566" s="0"/>
      <c r="BKI566" s="0"/>
      <c r="BKJ566" s="0"/>
      <c r="BKK566" s="0"/>
      <c r="BKL566" s="0"/>
      <c r="BKM566" s="0"/>
      <c r="BKN566" s="0"/>
      <c r="BKO566" s="0"/>
      <c r="BKP566" s="0"/>
      <c r="BKQ566" s="0"/>
      <c r="BKR566" s="0"/>
      <c r="BKS566" s="0"/>
      <c r="BKT566" s="0"/>
      <c r="BKU566" s="0"/>
      <c r="BKV566" s="0"/>
      <c r="BKW566" s="0"/>
      <c r="BKX566" s="0"/>
      <c r="BKY566" s="0"/>
      <c r="BKZ566" s="0"/>
      <c r="BLA566" s="0"/>
      <c r="BLB566" s="0"/>
      <c r="BLC566" s="0"/>
      <c r="BLD566" s="0"/>
      <c r="BLE566" s="0"/>
      <c r="BLF566" s="0"/>
      <c r="BLG566" s="0"/>
      <c r="BLH566" s="0"/>
      <c r="BLI566" s="0"/>
      <c r="BLJ566" s="0"/>
      <c r="BLK566" s="0"/>
      <c r="BLL566" s="0"/>
      <c r="BLM566" s="0"/>
      <c r="BLN566" s="0"/>
      <c r="BLO566" s="0"/>
      <c r="BLP566" s="0"/>
      <c r="BLQ566" s="0"/>
      <c r="BLR566" s="0"/>
      <c r="BLS566" s="0"/>
      <c r="BLT566" s="0"/>
      <c r="BLU566" s="0"/>
      <c r="BLV566" s="0"/>
      <c r="BLW566" s="0"/>
      <c r="BLX566" s="0"/>
      <c r="BLY566" s="0"/>
      <c r="BLZ566" s="0"/>
      <c r="BMA566" s="0"/>
      <c r="BMB566" s="0"/>
      <c r="BMC566" s="0"/>
      <c r="BMD566" s="0"/>
      <c r="BME566" s="0"/>
      <c r="BMF566" s="0"/>
      <c r="BMG566" s="0"/>
      <c r="BMH566" s="0"/>
      <c r="BMI566" s="0"/>
      <c r="BMJ566" s="0"/>
      <c r="BMK566" s="0"/>
      <c r="BML566" s="0"/>
      <c r="BMM566" s="0"/>
      <c r="BMN566" s="0"/>
      <c r="BMO566" s="0"/>
      <c r="BMP566" s="0"/>
      <c r="BMQ566" s="0"/>
      <c r="BMR566" s="0"/>
      <c r="BMS566" s="0"/>
      <c r="BMT566" s="0"/>
      <c r="BMU566" s="0"/>
      <c r="BMV566" s="0"/>
      <c r="BMW566" s="0"/>
      <c r="BMX566" s="0"/>
      <c r="BMY566" s="0"/>
      <c r="BMZ566" s="0"/>
      <c r="BNA566" s="0"/>
      <c r="BNB566" s="0"/>
      <c r="BNC566" s="0"/>
      <c r="BND566" s="0"/>
      <c r="BNE566" s="0"/>
      <c r="BNF566" s="0"/>
      <c r="BNG566" s="0"/>
      <c r="BNH566" s="0"/>
      <c r="BNI566" s="0"/>
      <c r="BNJ566" s="0"/>
      <c r="BNK566" s="0"/>
      <c r="BNL566" s="0"/>
      <c r="BNM566" s="0"/>
      <c r="BNN566" s="0"/>
      <c r="BNO566" s="0"/>
      <c r="BNP566" s="0"/>
      <c r="BNQ566" s="0"/>
      <c r="BNR566" s="0"/>
      <c r="BNS566" s="0"/>
      <c r="BNT566" s="0"/>
      <c r="BNU566" s="0"/>
      <c r="BNV566" s="0"/>
      <c r="BNW566" s="0"/>
      <c r="BNX566" s="0"/>
      <c r="BNY566" s="0"/>
      <c r="BNZ566" s="0"/>
      <c r="BOA566" s="0"/>
      <c r="BOB566" s="0"/>
      <c r="BOC566" s="0"/>
      <c r="BOD566" s="0"/>
      <c r="BOE566" s="0"/>
      <c r="BOF566" s="0"/>
      <c r="BOG566" s="0"/>
      <c r="BOH566" s="0"/>
      <c r="BOI566" s="0"/>
      <c r="BOJ566" s="0"/>
      <c r="BOK566" s="0"/>
      <c r="BOL566" s="0"/>
      <c r="BOM566" s="0"/>
      <c r="BON566" s="0"/>
      <c r="BOO566" s="0"/>
      <c r="BOP566" s="0"/>
      <c r="BOQ566" s="0"/>
      <c r="BOR566" s="0"/>
      <c r="BOS566" s="0"/>
      <c r="BOT566" s="0"/>
      <c r="BOU566" s="0"/>
      <c r="BOV566" s="0"/>
      <c r="BOW566" s="0"/>
      <c r="BOX566" s="0"/>
      <c r="BOY566" s="0"/>
      <c r="BOZ566" s="0"/>
      <c r="BPA566" s="0"/>
      <c r="BPB566" s="0"/>
      <c r="BPC566" s="0"/>
      <c r="BPD566" s="0"/>
      <c r="BPE566" s="0"/>
      <c r="BPF566" s="0"/>
      <c r="BPG566" s="0"/>
      <c r="BPH566" s="0"/>
      <c r="BPI566" s="0"/>
      <c r="BPJ566" s="0"/>
      <c r="BPK566" s="0"/>
      <c r="BPL566" s="0"/>
      <c r="BPM566" s="0"/>
      <c r="BPN566" s="0"/>
      <c r="BPO566" s="0"/>
      <c r="BPP566" s="0"/>
      <c r="BPQ566" s="0"/>
      <c r="BPR566" s="0"/>
      <c r="BPS566" s="0"/>
      <c r="BPT566" s="0"/>
      <c r="BPU566" s="0"/>
      <c r="BPV566" s="0"/>
      <c r="BPW566" s="0"/>
      <c r="BPX566" s="0"/>
      <c r="BPY566" s="0"/>
      <c r="BPZ566" s="0"/>
      <c r="BQA566" s="0"/>
      <c r="BQB566" s="0"/>
      <c r="BQC566" s="0"/>
      <c r="BQD566" s="0"/>
      <c r="BQE566" s="0"/>
      <c r="BQF566" s="0"/>
      <c r="BQG566" s="0"/>
      <c r="BQH566" s="0"/>
      <c r="BQI566" s="0"/>
      <c r="BQJ566" s="0"/>
      <c r="BQK566" s="0"/>
      <c r="BQL566" s="0"/>
      <c r="BQM566" s="0"/>
      <c r="BQN566" s="0"/>
      <c r="BQO566" s="0"/>
      <c r="BQP566" s="0"/>
      <c r="BQQ566" s="0"/>
      <c r="BQR566" s="0"/>
      <c r="BQS566" s="0"/>
      <c r="BQT566" s="0"/>
      <c r="BQU566" s="0"/>
      <c r="BQV566" s="0"/>
      <c r="BQW566" s="0"/>
      <c r="BQX566" s="0"/>
      <c r="BQY566" s="0"/>
      <c r="BQZ566" s="0"/>
      <c r="BRA566" s="0"/>
      <c r="BRB566" s="0"/>
      <c r="BRC566" s="0"/>
      <c r="BRD566" s="0"/>
      <c r="BRE566" s="0"/>
      <c r="BRF566" s="0"/>
      <c r="BRG566" s="0"/>
      <c r="BRH566" s="0"/>
      <c r="BRI566" s="0"/>
      <c r="BRJ566" s="0"/>
      <c r="BRK566" s="0"/>
      <c r="BRL566" s="0"/>
      <c r="BRM566" s="0"/>
      <c r="BRN566" s="0"/>
      <c r="BRO566" s="0"/>
      <c r="BRP566" s="0"/>
      <c r="BRQ566" s="0"/>
      <c r="BRR566" s="0"/>
      <c r="BRS566" s="0"/>
      <c r="BRT566" s="0"/>
      <c r="BRU566" s="0"/>
      <c r="BRV566" s="0"/>
      <c r="BRW566" s="0"/>
      <c r="BRX566" s="0"/>
      <c r="BRY566" s="0"/>
      <c r="BRZ566" s="0"/>
      <c r="BSA566" s="0"/>
      <c r="BSB566" s="0"/>
      <c r="BSC566" s="0"/>
      <c r="BSD566" s="0"/>
      <c r="BSE566" s="0"/>
      <c r="BSF566" s="0"/>
      <c r="BSG566" s="0"/>
      <c r="BSH566" s="0"/>
      <c r="BSI566" s="0"/>
      <c r="BSJ566" s="0"/>
      <c r="BSK566" s="0"/>
      <c r="BSL566" s="0"/>
      <c r="BSM566" s="0"/>
      <c r="BSN566" s="0"/>
      <c r="BSO566" s="0"/>
      <c r="BSP566" s="0"/>
      <c r="BSQ566" s="0"/>
      <c r="BSR566" s="0"/>
      <c r="BSS566" s="0"/>
      <c r="BST566" s="0"/>
      <c r="BSU566" s="0"/>
      <c r="BSV566" s="0"/>
      <c r="BSW566" s="0"/>
      <c r="BSX566" s="0"/>
      <c r="BSY566" s="0"/>
      <c r="BSZ566" s="0"/>
      <c r="BTA566" s="0"/>
      <c r="BTB566" s="0"/>
      <c r="BTC566" s="0"/>
      <c r="BTD566" s="0"/>
      <c r="BTE566" s="0"/>
      <c r="BTF566" s="0"/>
      <c r="BTG566" s="0"/>
      <c r="BTH566" s="0"/>
      <c r="BTI566" s="0"/>
      <c r="BTJ566" s="0"/>
      <c r="BTK566" s="0"/>
      <c r="BTL566" s="0"/>
      <c r="BTM566" s="0"/>
      <c r="BTN566" s="0"/>
      <c r="BTO566" s="0"/>
      <c r="BTP566" s="0"/>
      <c r="BTQ566" s="0"/>
      <c r="BTR566" s="0"/>
      <c r="BTS566" s="0"/>
      <c r="BTT566" s="0"/>
      <c r="BTU566" s="0"/>
      <c r="BTV566" s="0"/>
      <c r="BTW566" s="0"/>
      <c r="BTX566" s="0"/>
      <c r="BTY566" s="0"/>
      <c r="BTZ566" s="0"/>
      <c r="BUA566" s="0"/>
      <c r="BUB566" s="0"/>
      <c r="BUC566" s="0"/>
      <c r="BUD566" s="0"/>
      <c r="BUE566" s="0"/>
      <c r="BUF566" s="0"/>
      <c r="BUG566" s="0"/>
      <c r="BUH566" s="0"/>
      <c r="BUI566" s="0"/>
      <c r="BUJ566" s="0"/>
      <c r="BUK566" s="0"/>
      <c r="BUL566" s="0"/>
      <c r="BUM566" s="0"/>
      <c r="BUN566" s="0"/>
      <c r="BUO566" s="0"/>
      <c r="BUP566" s="0"/>
      <c r="BUQ566" s="0"/>
      <c r="BUR566" s="0"/>
      <c r="BUS566" s="0"/>
      <c r="BUT566" s="0"/>
      <c r="BUU566" s="0"/>
      <c r="BUV566" s="0"/>
      <c r="BUW566" s="0"/>
      <c r="BUX566" s="0"/>
      <c r="BUY566" s="0"/>
      <c r="BUZ566" s="0"/>
      <c r="BVA566" s="0"/>
      <c r="BVB566" s="0"/>
      <c r="BVC566" s="0"/>
      <c r="BVD566" s="0"/>
      <c r="BVE566" s="0"/>
      <c r="BVF566" s="0"/>
      <c r="BVG566" s="0"/>
      <c r="BVH566" s="0"/>
      <c r="BVI566" s="0"/>
      <c r="BVJ566" s="0"/>
      <c r="BVK566" s="0"/>
      <c r="BVL566" s="0"/>
      <c r="BVM566" s="0"/>
      <c r="BVN566" s="0"/>
      <c r="BVO566" s="0"/>
      <c r="BVP566" s="0"/>
      <c r="BVQ566" s="0"/>
      <c r="BVR566" s="0"/>
      <c r="BVS566" s="0"/>
      <c r="BVT566" s="0"/>
      <c r="BVU566" s="0"/>
      <c r="BVV566" s="0"/>
      <c r="BVW566" s="0"/>
      <c r="BVX566" s="0"/>
      <c r="BVY566" s="0"/>
      <c r="BVZ566" s="0"/>
      <c r="BWA566" s="0"/>
      <c r="BWB566" s="0"/>
      <c r="BWC566" s="0"/>
      <c r="BWD566" s="0"/>
      <c r="BWE566" s="0"/>
      <c r="BWF566" s="0"/>
      <c r="BWG566" s="0"/>
      <c r="BWH566" s="0"/>
      <c r="BWI566" s="0"/>
      <c r="BWJ566" s="0"/>
      <c r="BWK566" s="0"/>
      <c r="BWL566" s="0"/>
      <c r="BWM566" s="0"/>
      <c r="BWN566" s="0"/>
      <c r="BWO566" s="0"/>
      <c r="BWP566" s="0"/>
      <c r="BWQ566" s="0"/>
      <c r="BWR566" s="0"/>
      <c r="BWS566" s="0"/>
      <c r="BWT566" s="0"/>
      <c r="BWU566" s="0"/>
      <c r="BWV566" s="0"/>
      <c r="BWW566" s="0"/>
      <c r="BWX566" s="0"/>
      <c r="BWY566" s="0"/>
      <c r="BWZ566" s="0"/>
      <c r="BXA566" s="0"/>
      <c r="BXB566" s="0"/>
      <c r="BXC566" s="0"/>
      <c r="BXD566" s="0"/>
      <c r="BXE566" s="0"/>
      <c r="BXF566" s="0"/>
      <c r="BXG566" s="0"/>
      <c r="BXH566" s="0"/>
      <c r="BXI566" s="0"/>
      <c r="BXJ566" s="0"/>
      <c r="BXK566" s="0"/>
      <c r="BXL566" s="0"/>
      <c r="BXM566" s="0"/>
      <c r="BXN566" s="0"/>
      <c r="BXO566" s="0"/>
      <c r="BXP566" s="0"/>
      <c r="BXQ566" s="0"/>
      <c r="BXR566" s="0"/>
      <c r="BXS566" s="0"/>
      <c r="BXT566" s="0"/>
      <c r="BXU566" s="0"/>
      <c r="BXV566" s="0"/>
      <c r="BXW566" s="0"/>
      <c r="BXX566" s="0"/>
      <c r="BXY566" s="0"/>
      <c r="BXZ566" s="0"/>
      <c r="BYA566" s="0"/>
      <c r="BYB566" s="0"/>
      <c r="BYC566" s="0"/>
      <c r="BYD566" s="0"/>
      <c r="BYE566" s="0"/>
      <c r="BYF566" s="0"/>
      <c r="BYG566" s="0"/>
      <c r="BYH566" s="0"/>
      <c r="BYI566" s="0"/>
      <c r="BYJ566" s="0"/>
      <c r="BYK566" s="0"/>
      <c r="BYL566" s="0"/>
      <c r="BYM566" s="0"/>
      <c r="BYN566" s="0"/>
      <c r="BYO566" s="0"/>
      <c r="BYP566" s="0"/>
      <c r="BYQ566" s="0"/>
      <c r="BYR566" s="0"/>
      <c r="BYS566" s="0"/>
      <c r="BYT566" s="0"/>
      <c r="BYU566" s="0"/>
      <c r="BYV566" s="0"/>
      <c r="BYW566" s="0"/>
      <c r="BYX566" s="0"/>
      <c r="BYY566" s="0"/>
      <c r="BYZ566" s="0"/>
      <c r="BZA566" s="0"/>
      <c r="BZB566" s="0"/>
      <c r="BZC566" s="0"/>
      <c r="BZD566" s="0"/>
      <c r="BZE566" s="0"/>
      <c r="BZF566" s="0"/>
      <c r="BZG566" s="0"/>
      <c r="BZH566" s="0"/>
      <c r="BZI566" s="0"/>
      <c r="BZJ566" s="0"/>
      <c r="BZK566" s="0"/>
      <c r="BZL566" s="0"/>
      <c r="BZM566" s="0"/>
      <c r="BZN566" s="0"/>
      <c r="BZO566" s="0"/>
      <c r="BZP566" s="0"/>
      <c r="BZQ566" s="0"/>
      <c r="BZR566" s="0"/>
      <c r="BZS566" s="0"/>
      <c r="BZT566" s="0"/>
      <c r="BZU566" s="0"/>
      <c r="BZV566" s="0"/>
      <c r="BZW566" s="0"/>
      <c r="BZX566" s="0"/>
      <c r="BZY566" s="0"/>
      <c r="BZZ566" s="0"/>
      <c r="CAA566" s="0"/>
      <c r="CAB566" s="0"/>
      <c r="CAC566" s="0"/>
      <c r="CAD566" s="0"/>
      <c r="CAE566" s="0"/>
      <c r="CAF566" s="0"/>
      <c r="CAG566" s="0"/>
      <c r="CAH566" s="0"/>
      <c r="CAI566" s="0"/>
      <c r="CAJ566" s="0"/>
      <c r="CAK566" s="0"/>
      <c r="CAL566" s="0"/>
      <c r="CAM566" s="0"/>
      <c r="CAN566" s="0"/>
      <c r="CAO566" s="0"/>
      <c r="CAP566" s="0"/>
      <c r="CAQ566" s="0"/>
      <c r="CAR566" s="0"/>
      <c r="CAS566" s="0"/>
      <c r="CAT566" s="0"/>
      <c r="CAU566" s="0"/>
      <c r="CAV566" s="0"/>
      <c r="CAW566" s="0"/>
      <c r="CAX566" s="0"/>
      <c r="CAY566" s="0"/>
      <c r="CAZ566" s="0"/>
      <c r="CBA566" s="0"/>
      <c r="CBB566" s="0"/>
      <c r="CBC566" s="0"/>
      <c r="CBD566" s="0"/>
      <c r="CBE566" s="0"/>
      <c r="CBF566" s="0"/>
      <c r="CBG566" s="0"/>
      <c r="CBH566" s="0"/>
      <c r="CBI566" s="0"/>
      <c r="CBJ566" s="0"/>
      <c r="CBK566" s="0"/>
      <c r="CBL566" s="0"/>
      <c r="CBM566" s="0"/>
      <c r="CBN566" s="0"/>
      <c r="CBO566" s="0"/>
      <c r="CBP566" s="0"/>
      <c r="CBQ566" s="0"/>
      <c r="CBR566" s="0"/>
      <c r="CBS566" s="0"/>
      <c r="CBT566" s="0"/>
      <c r="CBU566" s="0"/>
      <c r="CBV566" s="0"/>
      <c r="CBW566" s="0"/>
      <c r="CBX566" s="0"/>
      <c r="CBY566" s="0"/>
      <c r="CBZ566" s="0"/>
      <c r="CCA566" s="0"/>
      <c r="CCB566" s="0"/>
      <c r="CCC566" s="0"/>
      <c r="CCD566" s="0"/>
      <c r="CCE566" s="0"/>
      <c r="CCF566" s="0"/>
      <c r="CCG566" s="0"/>
      <c r="CCH566" s="0"/>
      <c r="CCI566" s="0"/>
      <c r="CCJ566" s="0"/>
      <c r="CCK566" s="0"/>
      <c r="CCL566" s="0"/>
      <c r="CCM566" s="0"/>
      <c r="CCN566" s="0"/>
      <c r="CCO566" s="0"/>
      <c r="CCP566" s="0"/>
      <c r="CCQ566" s="0"/>
      <c r="CCR566" s="0"/>
      <c r="CCS566" s="0"/>
      <c r="CCT566" s="0"/>
      <c r="CCU566" s="0"/>
      <c r="CCV566" s="0"/>
      <c r="CCW566" s="0"/>
      <c r="CCX566" s="0"/>
      <c r="CCY566" s="0"/>
      <c r="CCZ566" s="0"/>
      <c r="CDA566" s="0"/>
      <c r="CDB566" s="0"/>
      <c r="CDC566" s="0"/>
      <c r="CDD566" s="0"/>
      <c r="CDE566" s="0"/>
      <c r="CDF566" s="0"/>
      <c r="CDG566" s="0"/>
      <c r="CDH566" s="0"/>
      <c r="CDI566" s="0"/>
      <c r="CDJ566" s="0"/>
      <c r="CDK566" s="0"/>
      <c r="CDL566" s="0"/>
      <c r="CDM566" s="0"/>
      <c r="CDN566" s="0"/>
      <c r="CDO566" s="0"/>
      <c r="CDP566" s="0"/>
      <c r="CDQ566" s="0"/>
      <c r="CDR566" s="0"/>
      <c r="CDS566" s="0"/>
      <c r="CDT566" s="0"/>
      <c r="CDU566" s="0"/>
      <c r="CDV566" s="0"/>
      <c r="CDW566" s="0"/>
      <c r="CDX566" s="0"/>
      <c r="CDY566" s="0"/>
      <c r="CDZ566" s="0"/>
      <c r="CEA566" s="0"/>
      <c r="CEB566" s="0"/>
      <c r="CEC566" s="0"/>
      <c r="CED566" s="0"/>
      <c r="CEE566" s="0"/>
      <c r="CEF566" s="0"/>
      <c r="CEG566" s="0"/>
      <c r="CEH566" s="0"/>
      <c r="CEI566" s="0"/>
      <c r="CEJ566" s="0"/>
      <c r="CEK566" s="0"/>
      <c r="CEL566" s="0"/>
      <c r="CEM566" s="0"/>
      <c r="CEN566" s="0"/>
      <c r="CEO566" s="0"/>
      <c r="CEP566" s="0"/>
      <c r="CEQ566" s="0"/>
      <c r="CER566" s="0"/>
      <c r="CES566" s="0"/>
      <c r="CET566" s="0"/>
      <c r="CEU566" s="0"/>
      <c r="CEV566" s="0"/>
      <c r="CEW566" s="0"/>
      <c r="CEX566" s="0"/>
      <c r="CEY566" s="0"/>
      <c r="CEZ566" s="0"/>
      <c r="CFA566" s="0"/>
      <c r="CFB566" s="0"/>
      <c r="CFC566" s="0"/>
      <c r="CFD566" s="0"/>
      <c r="CFE566" s="0"/>
      <c r="CFF566" s="0"/>
      <c r="CFG566" s="0"/>
      <c r="CFH566" s="0"/>
      <c r="CFI566" s="0"/>
      <c r="CFJ566" s="0"/>
      <c r="CFK566" s="0"/>
      <c r="CFL566" s="0"/>
      <c r="CFM566" s="0"/>
      <c r="CFN566" s="0"/>
      <c r="CFO566" s="0"/>
      <c r="CFP566" s="0"/>
      <c r="CFQ566" s="0"/>
      <c r="CFR566" s="0"/>
      <c r="CFS566" s="0"/>
      <c r="CFT566" s="0"/>
      <c r="CFU566" s="0"/>
      <c r="CFV566" s="0"/>
      <c r="CFW566" s="0"/>
      <c r="CFX566" s="0"/>
      <c r="CFY566" s="0"/>
      <c r="CFZ566" s="0"/>
      <c r="CGA566" s="0"/>
      <c r="CGB566" s="0"/>
      <c r="CGC566" s="0"/>
      <c r="CGD566" s="0"/>
      <c r="CGE566" s="0"/>
      <c r="CGF566" s="0"/>
      <c r="CGG566" s="0"/>
      <c r="CGH566" s="0"/>
      <c r="CGI566" s="0"/>
      <c r="CGJ566" s="0"/>
      <c r="CGK566" s="0"/>
      <c r="CGL566" s="0"/>
      <c r="CGM566" s="0"/>
      <c r="CGN566" s="0"/>
      <c r="CGO566" s="0"/>
      <c r="CGP566" s="0"/>
      <c r="CGQ566" s="0"/>
      <c r="CGR566" s="0"/>
      <c r="CGS566" s="0"/>
      <c r="CGT566" s="0"/>
      <c r="CGU566" s="0"/>
      <c r="CGV566" s="0"/>
      <c r="CGW566" s="0"/>
      <c r="CGX566" s="0"/>
      <c r="CGY566" s="0"/>
      <c r="CGZ566" s="0"/>
      <c r="CHA566" s="0"/>
      <c r="CHB566" s="0"/>
      <c r="CHC566" s="0"/>
      <c r="CHD566" s="0"/>
      <c r="CHE566" s="0"/>
      <c r="CHF566" s="0"/>
      <c r="CHG566" s="0"/>
      <c r="CHH566" s="0"/>
      <c r="CHI566" s="0"/>
      <c r="CHJ566" s="0"/>
      <c r="CHK566" s="0"/>
      <c r="CHL566" s="0"/>
      <c r="CHM566" s="0"/>
      <c r="CHN566" s="0"/>
      <c r="CHO566" s="0"/>
      <c r="CHP566" s="0"/>
      <c r="CHQ566" s="0"/>
      <c r="CHR566" s="0"/>
      <c r="CHS566" s="0"/>
      <c r="CHT566" s="0"/>
      <c r="CHU566" s="0"/>
      <c r="CHV566" s="0"/>
      <c r="CHW566" s="0"/>
      <c r="CHX566" s="0"/>
      <c r="CHY566" s="0"/>
      <c r="CHZ566" s="0"/>
      <c r="CIA566" s="0"/>
      <c r="CIB566" s="0"/>
      <c r="CIC566" s="0"/>
      <c r="CID566" s="0"/>
      <c r="CIE566" s="0"/>
      <c r="CIF566" s="0"/>
      <c r="CIG566" s="0"/>
      <c r="CIH566" s="0"/>
      <c r="CII566" s="0"/>
      <c r="CIJ566" s="0"/>
      <c r="CIK566" s="0"/>
      <c r="CIL566" s="0"/>
      <c r="CIM566" s="0"/>
      <c r="CIN566" s="0"/>
      <c r="CIO566" s="0"/>
      <c r="CIP566" s="0"/>
      <c r="CIQ566" s="0"/>
      <c r="CIR566" s="0"/>
      <c r="CIS566" s="0"/>
      <c r="CIT566" s="0"/>
      <c r="CIU566" s="0"/>
      <c r="CIV566" s="0"/>
      <c r="CIW566" s="0"/>
      <c r="CIX566" s="0"/>
      <c r="CIY566" s="0"/>
      <c r="CIZ566" s="0"/>
      <c r="CJA566" s="0"/>
      <c r="CJB566" s="0"/>
      <c r="CJC566" s="0"/>
      <c r="CJD566" s="0"/>
      <c r="CJE566" s="0"/>
      <c r="CJF566" s="0"/>
      <c r="CJG566" s="0"/>
      <c r="CJH566" s="0"/>
      <c r="CJI566" s="0"/>
      <c r="CJJ566" s="0"/>
      <c r="CJK566" s="0"/>
      <c r="CJL566" s="0"/>
      <c r="CJM566" s="0"/>
      <c r="CJN566" s="0"/>
      <c r="CJO566" s="0"/>
      <c r="CJP566" s="0"/>
      <c r="CJQ566" s="0"/>
      <c r="CJR566" s="0"/>
      <c r="CJS566" s="0"/>
      <c r="CJT566" s="0"/>
      <c r="CJU566" s="0"/>
      <c r="CJV566" s="0"/>
      <c r="CJW566" s="0"/>
      <c r="CJX566" s="0"/>
      <c r="CJY566" s="0"/>
      <c r="CJZ566" s="0"/>
      <c r="CKA566" s="0"/>
      <c r="CKB566" s="0"/>
      <c r="CKC566" s="0"/>
      <c r="CKD566" s="0"/>
      <c r="CKE566" s="0"/>
      <c r="CKF566" s="0"/>
      <c r="CKG566" s="0"/>
      <c r="CKH566" s="0"/>
      <c r="CKI566" s="0"/>
      <c r="CKJ566" s="0"/>
      <c r="CKK566" s="0"/>
      <c r="CKL566" s="0"/>
      <c r="CKM566" s="0"/>
      <c r="CKN566" s="0"/>
      <c r="CKO566" s="0"/>
      <c r="CKP566" s="0"/>
      <c r="CKQ566" s="0"/>
      <c r="CKR566" s="0"/>
      <c r="CKS566" s="0"/>
      <c r="CKT566" s="0"/>
      <c r="CKU566" s="0"/>
      <c r="CKV566" s="0"/>
      <c r="CKW566" s="0"/>
      <c r="CKX566" s="0"/>
      <c r="CKY566" s="0"/>
      <c r="CKZ566" s="0"/>
      <c r="CLA566" s="0"/>
      <c r="CLB566" s="0"/>
      <c r="CLC566" s="0"/>
      <c r="CLD566" s="0"/>
      <c r="CLE566" s="0"/>
      <c r="CLF566" s="0"/>
      <c r="CLG566" s="0"/>
      <c r="CLH566" s="0"/>
      <c r="CLI566" s="0"/>
      <c r="CLJ566" s="0"/>
      <c r="CLK566" s="0"/>
      <c r="CLL566" s="0"/>
      <c r="CLM566" s="0"/>
      <c r="CLN566" s="0"/>
      <c r="CLO566" s="0"/>
      <c r="CLP566" s="0"/>
      <c r="CLQ566" s="0"/>
      <c r="CLR566" s="0"/>
      <c r="CLS566" s="0"/>
      <c r="CLT566" s="0"/>
      <c r="CLU566" s="0"/>
      <c r="CLV566" s="0"/>
      <c r="CLW566" s="0"/>
      <c r="CLX566" s="0"/>
      <c r="CLY566" s="0"/>
      <c r="CLZ566" s="0"/>
      <c r="CMA566" s="0"/>
      <c r="CMB566" s="0"/>
      <c r="CMC566" s="0"/>
      <c r="CMD566" s="0"/>
      <c r="CME566" s="0"/>
      <c r="CMF566" s="0"/>
      <c r="CMG566" s="0"/>
      <c r="CMH566" s="0"/>
      <c r="CMI566" s="0"/>
      <c r="CMJ566" s="0"/>
      <c r="CMK566" s="0"/>
      <c r="CML566" s="0"/>
      <c r="CMM566" s="0"/>
      <c r="CMN566" s="0"/>
      <c r="CMO566" s="0"/>
      <c r="CMP566" s="0"/>
      <c r="CMQ566" s="0"/>
      <c r="CMR566" s="0"/>
      <c r="CMS566" s="0"/>
      <c r="CMT566" s="0"/>
      <c r="CMU566" s="0"/>
      <c r="CMV566" s="0"/>
      <c r="CMW566" s="0"/>
      <c r="CMX566" s="0"/>
      <c r="CMY566" s="0"/>
      <c r="CMZ566" s="0"/>
      <c r="CNA566" s="0"/>
      <c r="CNB566" s="0"/>
      <c r="CNC566" s="0"/>
      <c r="CND566" s="0"/>
      <c r="CNE566" s="0"/>
      <c r="CNF566" s="0"/>
      <c r="CNG566" s="0"/>
      <c r="CNH566" s="0"/>
      <c r="CNI566" s="0"/>
      <c r="CNJ566" s="0"/>
      <c r="CNK566" s="0"/>
      <c r="CNL566" s="0"/>
      <c r="CNM566" s="0"/>
      <c r="CNN566" s="0"/>
      <c r="CNO566" s="0"/>
      <c r="CNP566" s="0"/>
      <c r="CNQ566" s="0"/>
      <c r="CNR566" s="0"/>
      <c r="CNS566" s="0"/>
      <c r="CNT566" s="0"/>
      <c r="CNU566" s="0"/>
      <c r="CNV566" s="0"/>
      <c r="CNW566" s="0"/>
      <c r="CNX566" s="0"/>
      <c r="CNY566" s="0"/>
      <c r="CNZ566" s="0"/>
      <c r="COA566" s="0"/>
      <c r="COB566" s="0"/>
      <c r="COC566" s="0"/>
      <c r="COD566" s="0"/>
      <c r="COE566" s="0"/>
      <c r="COF566" s="0"/>
      <c r="COG566" s="0"/>
      <c r="COH566" s="0"/>
      <c r="COI566" s="0"/>
      <c r="COJ566" s="0"/>
      <c r="COK566" s="0"/>
      <c r="COL566" s="0"/>
      <c r="COM566" s="0"/>
      <c r="CON566" s="0"/>
      <c r="COO566" s="0"/>
      <c r="COP566" s="0"/>
      <c r="COQ566" s="0"/>
      <c r="COR566" s="0"/>
      <c r="COS566" s="0"/>
      <c r="COT566" s="0"/>
      <c r="COU566" s="0"/>
      <c r="COV566" s="0"/>
      <c r="COW566" s="0"/>
      <c r="COX566" s="0"/>
      <c r="COY566" s="0"/>
      <c r="COZ566" s="0"/>
      <c r="CPA566" s="0"/>
      <c r="CPB566" s="0"/>
      <c r="CPC566" s="0"/>
      <c r="CPD566" s="0"/>
      <c r="CPE566" s="0"/>
      <c r="CPF566" s="0"/>
      <c r="CPG566" s="0"/>
      <c r="CPH566" s="0"/>
      <c r="CPI566" s="0"/>
      <c r="CPJ566" s="0"/>
      <c r="CPK566" s="0"/>
      <c r="CPL566" s="0"/>
      <c r="CPM566" s="0"/>
      <c r="CPN566" s="0"/>
      <c r="CPO566" s="0"/>
      <c r="CPP566" s="0"/>
      <c r="CPQ566" s="0"/>
      <c r="CPR566" s="0"/>
      <c r="CPS566" s="0"/>
      <c r="CPT566" s="0"/>
      <c r="CPU566" s="0"/>
      <c r="CPV566" s="0"/>
      <c r="CPW566" s="0"/>
      <c r="CPX566" s="0"/>
      <c r="CPY566" s="0"/>
      <c r="CPZ566" s="0"/>
      <c r="CQA566" s="0"/>
      <c r="CQB566" s="0"/>
      <c r="CQC566" s="0"/>
      <c r="CQD566" s="0"/>
      <c r="CQE566" s="0"/>
      <c r="CQF566" s="0"/>
      <c r="CQG566" s="0"/>
      <c r="CQH566" s="0"/>
      <c r="CQI566" s="0"/>
      <c r="CQJ566" s="0"/>
      <c r="CQK566" s="0"/>
      <c r="CQL566" s="0"/>
      <c r="CQM566" s="0"/>
      <c r="CQN566" s="0"/>
      <c r="CQO566" s="0"/>
      <c r="CQP566" s="0"/>
      <c r="CQQ566" s="0"/>
      <c r="CQR566" s="0"/>
      <c r="CQS566" s="0"/>
      <c r="CQT566" s="0"/>
      <c r="CQU566" s="0"/>
      <c r="CQV566" s="0"/>
      <c r="CQW566" s="0"/>
      <c r="CQX566" s="0"/>
      <c r="CQY566" s="0"/>
      <c r="CQZ566" s="0"/>
      <c r="CRA566" s="0"/>
      <c r="CRB566" s="0"/>
      <c r="CRC566" s="0"/>
      <c r="CRD566" s="0"/>
      <c r="CRE566" s="0"/>
      <c r="CRF566" s="0"/>
      <c r="CRG566" s="0"/>
      <c r="CRH566" s="0"/>
      <c r="CRI566" s="0"/>
      <c r="CRJ566" s="0"/>
      <c r="CRK566" s="0"/>
      <c r="CRL566" s="0"/>
      <c r="CRM566" s="0"/>
      <c r="CRN566" s="0"/>
      <c r="CRO566" s="0"/>
      <c r="CRP566" s="0"/>
      <c r="CRQ566" s="0"/>
      <c r="CRR566" s="0"/>
      <c r="CRS566" s="0"/>
      <c r="CRT566" s="0"/>
      <c r="CRU566" s="0"/>
      <c r="CRV566" s="0"/>
      <c r="CRW566" s="0"/>
      <c r="CRX566" s="0"/>
      <c r="CRY566" s="0"/>
      <c r="CRZ566" s="0"/>
      <c r="CSA566" s="0"/>
      <c r="CSB566" s="0"/>
      <c r="CSC566" s="0"/>
      <c r="CSD566" s="0"/>
      <c r="CSE566" s="0"/>
      <c r="CSF566" s="0"/>
      <c r="CSG566" s="0"/>
      <c r="CSH566" s="0"/>
      <c r="CSI566" s="0"/>
      <c r="CSJ566" s="0"/>
      <c r="CSK566" s="0"/>
      <c r="CSL566" s="0"/>
      <c r="CSM566" s="0"/>
      <c r="CSN566" s="0"/>
      <c r="CSO566" s="0"/>
      <c r="CSP566" s="0"/>
      <c r="CSQ566" s="0"/>
      <c r="CSR566" s="0"/>
      <c r="CSS566" s="0"/>
      <c r="CST566" s="0"/>
      <c r="CSU566" s="0"/>
      <c r="CSV566" s="0"/>
      <c r="CSW566" s="0"/>
      <c r="CSX566" s="0"/>
      <c r="CSY566" s="0"/>
      <c r="CSZ566" s="0"/>
      <c r="CTA566" s="0"/>
      <c r="CTB566" s="0"/>
      <c r="CTC566" s="0"/>
      <c r="CTD566" s="0"/>
      <c r="CTE566" s="0"/>
      <c r="CTF566" s="0"/>
      <c r="CTG566" s="0"/>
      <c r="CTH566" s="0"/>
      <c r="CTI566" s="0"/>
      <c r="CTJ566" s="0"/>
      <c r="CTK566" s="0"/>
      <c r="CTL566" s="0"/>
      <c r="CTM566" s="0"/>
      <c r="CTN566" s="0"/>
      <c r="CTO566" s="0"/>
      <c r="CTP566" s="0"/>
      <c r="CTQ566" s="0"/>
      <c r="CTR566" s="0"/>
      <c r="CTS566" s="0"/>
      <c r="CTT566" s="0"/>
      <c r="CTU566" s="0"/>
      <c r="CTV566" s="0"/>
      <c r="CTW566" s="0"/>
      <c r="CTX566" s="0"/>
      <c r="CTY566" s="0"/>
      <c r="CTZ566" s="0"/>
      <c r="CUA566" s="0"/>
      <c r="CUB566" s="0"/>
      <c r="CUC566" s="0"/>
      <c r="CUD566" s="0"/>
      <c r="CUE566" s="0"/>
      <c r="CUF566" s="0"/>
      <c r="CUG566" s="0"/>
      <c r="CUH566" s="0"/>
      <c r="CUI566" s="0"/>
      <c r="CUJ566" s="0"/>
      <c r="CUK566" s="0"/>
      <c r="CUL566" s="0"/>
      <c r="CUM566" s="0"/>
      <c r="CUN566" s="0"/>
      <c r="CUO566" s="0"/>
      <c r="CUP566" s="0"/>
      <c r="CUQ566" s="0"/>
      <c r="CUR566" s="0"/>
      <c r="CUS566" s="0"/>
      <c r="CUT566" s="0"/>
      <c r="CUU566" s="0"/>
      <c r="CUV566" s="0"/>
      <c r="CUW566" s="0"/>
      <c r="CUX566" s="0"/>
      <c r="CUY566" s="0"/>
      <c r="CUZ566" s="0"/>
      <c r="CVA566" s="0"/>
      <c r="CVB566" s="0"/>
      <c r="CVC566" s="0"/>
      <c r="CVD566" s="0"/>
      <c r="CVE566" s="0"/>
      <c r="CVF566" s="0"/>
      <c r="CVG566" s="0"/>
      <c r="CVH566" s="0"/>
      <c r="CVI566" s="0"/>
      <c r="CVJ566" s="0"/>
      <c r="CVK566" s="0"/>
      <c r="CVL566" s="0"/>
      <c r="CVM566" s="0"/>
      <c r="CVN566" s="0"/>
      <c r="CVO566" s="0"/>
      <c r="CVP566" s="0"/>
      <c r="CVQ566" s="0"/>
      <c r="CVR566" s="0"/>
      <c r="CVS566" s="0"/>
      <c r="CVT566" s="0"/>
      <c r="CVU566" s="0"/>
      <c r="CVV566" s="0"/>
      <c r="CVW566" s="0"/>
      <c r="CVX566" s="0"/>
      <c r="CVY566" s="0"/>
      <c r="CVZ566" s="0"/>
      <c r="CWA566" s="0"/>
      <c r="CWB566" s="0"/>
      <c r="CWC566" s="0"/>
      <c r="CWD566" s="0"/>
      <c r="CWE566" s="0"/>
      <c r="CWF566" s="0"/>
      <c r="CWG566" s="0"/>
      <c r="CWH566" s="0"/>
      <c r="CWI566" s="0"/>
      <c r="CWJ566" s="0"/>
      <c r="CWK566" s="0"/>
      <c r="CWL566" s="0"/>
      <c r="CWM566" s="0"/>
      <c r="CWN566" s="0"/>
      <c r="CWO566" s="0"/>
      <c r="CWP566" s="0"/>
      <c r="CWQ566" s="0"/>
      <c r="CWR566" s="0"/>
      <c r="CWS566" s="0"/>
      <c r="CWT566" s="0"/>
      <c r="CWU566" s="0"/>
      <c r="CWV566" s="0"/>
      <c r="CWW566" s="0"/>
      <c r="CWX566" s="0"/>
      <c r="CWY566" s="0"/>
      <c r="CWZ566" s="0"/>
      <c r="CXA566" s="0"/>
      <c r="CXB566" s="0"/>
      <c r="CXC566" s="0"/>
      <c r="CXD566" s="0"/>
      <c r="CXE566" s="0"/>
      <c r="CXF566" s="0"/>
      <c r="CXG566" s="0"/>
      <c r="CXH566" s="0"/>
      <c r="CXI566" s="0"/>
      <c r="CXJ566" s="0"/>
      <c r="CXK566" s="0"/>
      <c r="CXL566" s="0"/>
      <c r="CXM566" s="0"/>
      <c r="CXN566" s="0"/>
      <c r="CXO566" s="0"/>
      <c r="CXP566" s="0"/>
      <c r="CXQ566" s="0"/>
      <c r="CXR566" s="0"/>
      <c r="CXS566" s="0"/>
      <c r="CXT566" s="0"/>
      <c r="CXU566" s="0"/>
      <c r="CXV566" s="0"/>
      <c r="CXW566" s="0"/>
      <c r="CXX566" s="0"/>
      <c r="CXY566" s="0"/>
      <c r="CXZ566" s="0"/>
      <c r="CYA566" s="0"/>
      <c r="CYB566" s="0"/>
      <c r="CYC566" s="0"/>
      <c r="CYD566" s="0"/>
      <c r="CYE566" s="0"/>
      <c r="CYF566" s="0"/>
      <c r="CYG566" s="0"/>
      <c r="CYH566" s="0"/>
      <c r="CYI566" s="0"/>
      <c r="CYJ566" s="0"/>
      <c r="CYK566" s="0"/>
      <c r="CYL566" s="0"/>
      <c r="CYM566" s="0"/>
      <c r="CYN566" s="0"/>
      <c r="CYO566" s="0"/>
      <c r="CYP566" s="0"/>
      <c r="CYQ566" s="0"/>
      <c r="CYR566" s="0"/>
      <c r="CYS566" s="0"/>
      <c r="CYT566" s="0"/>
      <c r="CYU566" s="0"/>
      <c r="CYV566" s="0"/>
      <c r="CYW566" s="0"/>
      <c r="CYX566" s="0"/>
      <c r="CYY566" s="0"/>
      <c r="CYZ566" s="0"/>
      <c r="CZA566" s="0"/>
      <c r="CZB566" s="0"/>
      <c r="CZC566" s="0"/>
      <c r="CZD566" s="0"/>
      <c r="CZE566" s="0"/>
      <c r="CZF566" s="0"/>
      <c r="CZG566" s="0"/>
      <c r="CZH566" s="0"/>
      <c r="CZI566" s="0"/>
      <c r="CZJ566" s="0"/>
      <c r="CZK566" s="0"/>
      <c r="CZL566" s="0"/>
      <c r="CZM566" s="0"/>
      <c r="CZN566" s="0"/>
      <c r="CZO566" s="0"/>
      <c r="CZP566" s="0"/>
      <c r="CZQ566" s="0"/>
      <c r="CZR566" s="0"/>
      <c r="CZS566" s="0"/>
      <c r="CZT566" s="0"/>
      <c r="CZU566" s="0"/>
      <c r="CZV566" s="0"/>
      <c r="CZW566" s="0"/>
      <c r="CZX566" s="0"/>
      <c r="CZY566" s="0"/>
      <c r="CZZ566" s="0"/>
      <c r="DAA566" s="0"/>
      <c r="DAB566" s="0"/>
      <c r="DAC566" s="0"/>
      <c r="DAD566" s="0"/>
      <c r="DAE566" s="0"/>
      <c r="DAF566" s="0"/>
      <c r="DAG566" s="0"/>
      <c r="DAH566" s="0"/>
      <c r="DAI566" s="0"/>
      <c r="DAJ566" s="0"/>
      <c r="DAK566" s="0"/>
      <c r="DAL566" s="0"/>
      <c r="DAM566" s="0"/>
      <c r="DAN566" s="0"/>
      <c r="DAO566" s="0"/>
      <c r="DAP566" s="0"/>
      <c r="DAQ566" s="0"/>
      <c r="DAR566" s="0"/>
      <c r="DAS566" s="0"/>
      <c r="DAT566" s="0"/>
      <c r="DAU566" s="0"/>
      <c r="DAV566" s="0"/>
      <c r="DAW566" s="0"/>
      <c r="DAX566" s="0"/>
      <c r="DAY566" s="0"/>
      <c r="DAZ566" s="0"/>
      <c r="DBA566" s="0"/>
      <c r="DBB566" s="0"/>
      <c r="DBC566" s="0"/>
      <c r="DBD566" s="0"/>
      <c r="DBE566" s="0"/>
      <c r="DBF566" s="0"/>
      <c r="DBG566" s="0"/>
      <c r="DBH566" s="0"/>
      <c r="DBI566" s="0"/>
      <c r="DBJ566" s="0"/>
      <c r="DBK566" s="0"/>
      <c r="DBL566" s="0"/>
      <c r="DBM566" s="0"/>
      <c r="DBN566" s="0"/>
      <c r="DBO566" s="0"/>
      <c r="DBP566" s="0"/>
      <c r="DBQ566" s="0"/>
      <c r="DBR566" s="0"/>
      <c r="DBS566" s="0"/>
      <c r="DBT566" s="0"/>
      <c r="DBU566" s="0"/>
      <c r="DBV566" s="0"/>
      <c r="DBW566" s="0"/>
      <c r="DBX566" s="0"/>
      <c r="DBY566" s="0"/>
      <c r="DBZ566" s="0"/>
      <c r="DCA566" s="0"/>
      <c r="DCB566" s="0"/>
      <c r="DCC566" s="0"/>
      <c r="DCD566" s="0"/>
      <c r="DCE566" s="0"/>
      <c r="DCF566" s="0"/>
      <c r="DCG566" s="0"/>
      <c r="DCH566" s="0"/>
      <c r="DCI566" s="0"/>
      <c r="DCJ566" s="0"/>
      <c r="DCK566" s="0"/>
      <c r="DCL566" s="0"/>
      <c r="DCM566" s="0"/>
      <c r="DCN566" s="0"/>
      <c r="DCO566" s="0"/>
      <c r="DCP566" s="0"/>
      <c r="DCQ566" s="0"/>
      <c r="DCR566" s="0"/>
      <c r="DCS566" s="0"/>
      <c r="DCT566" s="0"/>
      <c r="DCU566" s="0"/>
      <c r="DCV566" s="0"/>
      <c r="DCW566" s="0"/>
      <c r="DCX566" s="0"/>
      <c r="DCY566" s="0"/>
      <c r="DCZ566" s="0"/>
      <c r="DDA566" s="0"/>
      <c r="DDB566" s="0"/>
      <c r="DDC566" s="0"/>
      <c r="DDD566" s="0"/>
      <c r="DDE566" s="0"/>
      <c r="DDF566" s="0"/>
      <c r="DDG566" s="0"/>
      <c r="DDH566" s="0"/>
      <c r="DDI566" s="0"/>
      <c r="DDJ566" s="0"/>
      <c r="DDK566" s="0"/>
      <c r="DDL566" s="0"/>
      <c r="DDM566" s="0"/>
      <c r="DDN566" s="0"/>
      <c r="DDO566" s="0"/>
      <c r="DDP566" s="0"/>
      <c r="DDQ566" s="0"/>
      <c r="DDR566" s="0"/>
      <c r="DDS566" s="0"/>
      <c r="DDT566" s="0"/>
      <c r="DDU566" s="0"/>
      <c r="DDV566" s="0"/>
      <c r="DDW566" s="0"/>
      <c r="DDX566" s="0"/>
      <c r="DDY566" s="0"/>
      <c r="DDZ566" s="0"/>
      <c r="DEA566" s="0"/>
      <c r="DEB566" s="0"/>
      <c r="DEC566" s="0"/>
      <c r="DED566" s="0"/>
      <c r="DEE566" s="0"/>
      <c r="DEF566" s="0"/>
      <c r="DEG566" s="0"/>
      <c r="DEH566" s="0"/>
      <c r="DEI566" s="0"/>
      <c r="DEJ566" s="0"/>
      <c r="DEK566" s="0"/>
      <c r="DEL566" s="0"/>
      <c r="DEM566" s="0"/>
      <c r="DEN566" s="0"/>
      <c r="DEO566" s="0"/>
      <c r="DEP566" s="0"/>
      <c r="DEQ566" s="0"/>
      <c r="DER566" s="0"/>
      <c r="DES566" s="0"/>
      <c r="DET566" s="0"/>
      <c r="DEU566" s="0"/>
      <c r="DEV566" s="0"/>
      <c r="DEW566" s="0"/>
      <c r="DEX566" s="0"/>
      <c r="DEY566" s="0"/>
      <c r="DEZ566" s="0"/>
      <c r="DFA566" s="0"/>
      <c r="DFB566" s="0"/>
      <c r="DFC566" s="0"/>
      <c r="DFD566" s="0"/>
      <c r="DFE566" s="0"/>
      <c r="DFF566" s="0"/>
      <c r="DFG566" s="0"/>
      <c r="DFH566" s="0"/>
      <c r="DFI566" s="0"/>
      <c r="DFJ566" s="0"/>
      <c r="DFK566" s="0"/>
      <c r="DFL566" s="0"/>
      <c r="DFM566" s="0"/>
      <c r="DFN566" s="0"/>
      <c r="DFO566" s="0"/>
      <c r="DFP566" s="0"/>
      <c r="DFQ566" s="0"/>
      <c r="DFR566" s="0"/>
      <c r="DFS566" s="0"/>
      <c r="DFT566" s="0"/>
      <c r="DFU566" s="0"/>
      <c r="DFV566" s="0"/>
      <c r="DFW566" s="0"/>
      <c r="DFX566" s="0"/>
      <c r="DFY566" s="0"/>
      <c r="DFZ566" s="0"/>
      <c r="DGA566" s="0"/>
      <c r="DGB566" s="0"/>
      <c r="DGC566" s="0"/>
      <c r="DGD566" s="0"/>
      <c r="DGE566" s="0"/>
      <c r="DGF566" s="0"/>
      <c r="DGG566" s="0"/>
      <c r="DGH566" s="0"/>
      <c r="DGI566" s="0"/>
      <c r="DGJ566" s="0"/>
      <c r="DGK566" s="0"/>
      <c r="DGL566" s="0"/>
      <c r="DGM566" s="0"/>
      <c r="DGN566" s="0"/>
      <c r="DGO566" s="0"/>
      <c r="DGP566" s="0"/>
      <c r="DGQ566" s="0"/>
      <c r="DGR566" s="0"/>
      <c r="DGS566" s="0"/>
      <c r="DGT566" s="0"/>
      <c r="DGU566" s="0"/>
      <c r="DGV566" s="0"/>
      <c r="DGW566" s="0"/>
      <c r="DGX566" s="0"/>
      <c r="DGY566" s="0"/>
      <c r="DGZ566" s="0"/>
      <c r="DHA566" s="0"/>
      <c r="DHB566" s="0"/>
      <c r="DHC566" s="0"/>
      <c r="DHD566" s="0"/>
      <c r="DHE566" s="0"/>
      <c r="DHF566" s="0"/>
      <c r="DHG566" s="0"/>
      <c r="DHH566" s="0"/>
      <c r="DHI566" s="0"/>
      <c r="DHJ566" s="0"/>
      <c r="DHK566" s="0"/>
      <c r="DHL566" s="0"/>
      <c r="DHM566" s="0"/>
      <c r="DHN566" s="0"/>
      <c r="DHO566" s="0"/>
      <c r="DHP566" s="0"/>
      <c r="DHQ566" s="0"/>
      <c r="DHR566" s="0"/>
      <c r="DHS566" s="0"/>
      <c r="DHT566" s="0"/>
      <c r="DHU566" s="0"/>
      <c r="DHV566" s="0"/>
      <c r="DHW566" s="0"/>
      <c r="DHX566" s="0"/>
      <c r="DHY566" s="0"/>
      <c r="DHZ566" s="0"/>
      <c r="DIA566" s="0"/>
      <c r="DIB566" s="0"/>
      <c r="DIC566" s="0"/>
      <c r="DID566" s="0"/>
      <c r="DIE566" s="0"/>
      <c r="DIF566" s="0"/>
      <c r="DIG566" s="0"/>
      <c r="DIH566" s="0"/>
      <c r="DII566" s="0"/>
      <c r="DIJ566" s="0"/>
      <c r="DIK566" s="0"/>
      <c r="DIL566" s="0"/>
      <c r="DIM566" s="0"/>
      <c r="DIN566" s="0"/>
      <c r="DIO566" s="0"/>
      <c r="DIP566" s="0"/>
      <c r="DIQ566" s="0"/>
      <c r="DIR566" s="0"/>
      <c r="DIS566" s="0"/>
      <c r="DIT566" s="0"/>
      <c r="DIU566" s="0"/>
      <c r="DIV566" s="0"/>
      <c r="DIW566" s="0"/>
      <c r="DIX566" s="0"/>
      <c r="DIY566" s="0"/>
      <c r="DIZ566" s="0"/>
      <c r="DJA566" s="0"/>
      <c r="DJB566" s="0"/>
      <c r="DJC566" s="0"/>
      <c r="DJD566" s="0"/>
      <c r="DJE566" s="0"/>
      <c r="DJF566" s="0"/>
      <c r="DJG566" s="0"/>
      <c r="DJH566" s="0"/>
      <c r="DJI566" s="0"/>
      <c r="DJJ566" s="0"/>
      <c r="DJK566" s="0"/>
      <c r="DJL566" s="0"/>
      <c r="DJM566" s="0"/>
      <c r="DJN566" s="0"/>
      <c r="DJO566" s="0"/>
      <c r="DJP566" s="0"/>
      <c r="DJQ566" s="0"/>
      <c r="DJR566" s="0"/>
      <c r="DJS566" s="0"/>
      <c r="DJT566" s="0"/>
      <c r="DJU566" s="0"/>
      <c r="DJV566" s="0"/>
      <c r="DJW566" s="0"/>
      <c r="DJX566" s="0"/>
      <c r="DJY566" s="0"/>
      <c r="DJZ566" s="0"/>
      <c r="DKA566" s="0"/>
      <c r="DKB566" s="0"/>
      <c r="DKC566" s="0"/>
      <c r="DKD566" s="0"/>
      <c r="DKE566" s="0"/>
      <c r="DKF566" s="0"/>
      <c r="DKG566" s="0"/>
      <c r="DKH566" s="0"/>
      <c r="DKI566" s="0"/>
      <c r="DKJ566" s="0"/>
      <c r="DKK566" s="0"/>
      <c r="DKL566" s="0"/>
      <c r="DKM566" s="0"/>
      <c r="DKN566" s="0"/>
      <c r="DKO566" s="0"/>
      <c r="DKP566" s="0"/>
      <c r="DKQ566" s="0"/>
      <c r="DKR566" s="0"/>
      <c r="DKS566" s="0"/>
      <c r="DKT566" s="0"/>
      <c r="DKU566" s="0"/>
      <c r="DKV566" s="0"/>
      <c r="DKW566" s="0"/>
      <c r="DKX566" s="0"/>
      <c r="DKY566" s="0"/>
      <c r="DKZ566" s="0"/>
      <c r="DLA566" s="0"/>
      <c r="DLB566" s="0"/>
      <c r="DLC566" s="0"/>
      <c r="DLD566" s="0"/>
      <c r="DLE566" s="0"/>
      <c r="DLF566" s="0"/>
      <c r="DLG566" s="0"/>
      <c r="DLH566" s="0"/>
      <c r="DLI566" s="0"/>
      <c r="DLJ566" s="0"/>
      <c r="DLK566" s="0"/>
      <c r="DLL566" s="0"/>
      <c r="DLM566" s="0"/>
      <c r="DLN566" s="0"/>
      <c r="DLO566" s="0"/>
      <c r="DLP566" s="0"/>
      <c r="DLQ566" s="0"/>
      <c r="DLR566" s="0"/>
      <c r="DLS566" s="0"/>
      <c r="DLT566" s="0"/>
      <c r="DLU566" s="0"/>
      <c r="DLV566" s="0"/>
      <c r="DLW566" s="0"/>
      <c r="DLX566" s="0"/>
      <c r="DLY566" s="0"/>
      <c r="DLZ566" s="0"/>
      <c r="DMA566" s="0"/>
      <c r="DMB566" s="0"/>
      <c r="DMC566" s="0"/>
      <c r="DMD566" s="0"/>
      <c r="DME566" s="0"/>
      <c r="DMF566" s="0"/>
      <c r="DMG566" s="0"/>
      <c r="DMH566" s="0"/>
      <c r="DMI566" s="0"/>
      <c r="DMJ566" s="0"/>
      <c r="DMK566" s="0"/>
      <c r="DML566" s="0"/>
      <c r="DMM566" s="0"/>
      <c r="DMN566" s="0"/>
      <c r="DMO566" s="0"/>
      <c r="DMP566" s="0"/>
      <c r="DMQ566" s="0"/>
      <c r="DMR566" s="0"/>
      <c r="DMS566" s="0"/>
      <c r="DMT566" s="0"/>
      <c r="DMU566" s="0"/>
      <c r="DMV566" s="0"/>
      <c r="DMW566" s="0"/>
      <c r="DMX566" s="0"/>
      <c r="DMY566" s="0"/>
      <c r="DMZ566" s="0"/>
      <c r="DNA566" s="0"/>
      <c r="DNB566" s="0"/>
      <c r="DNC566" s="0"/>
      <c r="DND566" s="0"/>
      <c r="DNE566" s="0"/>
      <c r="DNF566" s="0"/>
      <c r="DNG566" s="0"/>
      <c r="DNH566" s="0"/>
      <c r="DNI566" s="0"/>
      <c r="DNJ566" s="0"/>
      <c r="DNK566" s="0"/>
      <c r="DNL566" s="0"/>
      <c r="DNM566" s="0"/>
      <c r="DNN566" s="0"/>
      <c r="DNO566" s="0"/>
      <c r="DNP566" s="0"/>
      <c r="DNQ566" s="0"/>
      <c r="DNR566" s="0"/>
      <c r="DNS566" s="0"/>
      <c r="DNT566" s="0"/>
      <c r="DNU566" s="0"/>
      <c r="DNV566" s="0"/>
      <c r="DNW566" s="0"/>
      <c r="DNX566" s="0"/>
      <c r="DNY566" s="0"/>
      <c r="DNZ566" s="0"/>
      <c r="DOA566" s="0"/>
      <c r="DOB566" s="0"/>
      <c r="DOC566" s="0"/>
      <c r="DOD566" s="0"/>
      <c r="DOE566" s="0"/>
      <c r="DOF566" s="0"/>
      <c r="DOG566" s="0"/>
      <c r="DOH566" s="0"/>
      <c r="DOI566" s="0"/>
      <c r="DOJ566" s="0"/>
      <c r="DOK566" s="0"/>
      <c r="DOL566" s="0"/>
      <c r="DOM566" s="0"/>
      <c r="DON566" s="0"/>
      <c r="DOO566" s="0"/>
      <c r="DOP566" s="0"/>
      <c r="DOQ566" s="0"/>
      <c r="DOR566" s="0"/>
      <c r="DOS566" s="0"/>
      <c r="DOT566" s="0"/>
      <c r="DOU566" s="0"/>
      <c r="DOV566" s="0"/>
      <c r="DOW566" s="0"/>
      <c r="DOX566" s="0"/>
      <c r="DOY566" s="0"/>
      <c r="DOZ566" s="0"/>
      <c r="DPA566" s="0"/>
      <c r="DPB566" s="0"/>
      <c r="DPC566" s="0"/>
      <c r="DPD566" s="0"/>
      <c r="DPE566" s="0"/>
      <c r="DPF566" s="0"/>
      <c r="DPG566" s="0"/>
      <c r="DPH566" s="0"/>
      <c r="DPI566" s="0"/>
      <c r="DPJ566" s="0"/>
      <c r="DPK566" s="0"/>
      <c r="DPL566" s="0"/>
      <c r="DPM566" s="0"/>
      <c r="DPN566" s="0"/>
      <c r="DPO566" s="0"/>
      <c r="DPP566" s="0"/>
      <c r="DPQ566" s="0"/>
      <c r="DPR566" s="0"/>
      <c r="DPS566" s="0"/>
      <c r="DPT566" s="0"/>
      <c r="DPU566" s="0"/>
      <c r="DPV566" s="0"/>
      <c r="DPW566" s="0"/>
      <c r="DPX566" s="0"/>
      <c r="DPY566" s="0"/>
      <c r="DPZ566" s="0"/>
      <c r="DQA566" s="0"/>
      <c r="DQB566" s="0"/>
      <c r="DQC566" s="0"/>
      <c r="DQD566" s="0"/>
      <c r="DQE566" s="0"/>
      <c r="DQF566" s="0"/>
      <c r="DQG566" s="0"/>
      <c r="DQH566" s="0"/>
      <c r="DQI566" s="0"/>
      <c r="DQJ566" s="0"/>
      <c r="DQK566" s="0"/>
      <c r="DQL566" s="0"/>
      <c r="DQM566" s="0"/>
      <c r="DQN566" s="0"/>
      <c r="DQO566" s="0"/>
      <c r="DQP566" s="0"/>
      <c r="DQQ566" s="0"/>
      <c r="DQR566" s="0"/>
      <c r="DQS566" s="0"/>
      <c r="DQT566" s="0"/>
      <c r="DQU566" s="0"/>
      <c r="DQV566" s="0"/>
      <c r="DQW566" s="0"/>
      <c r="DQX566" s="0"/>
      <c r="DQY566" s="0"/>
      <c r="DQZ566" s="0"/>
      <c r="DRA566" s="0"/>
      <c r="DRB566" s="0"/>
      <c r="DRC566" s="0"/>
      <c r="DRD566" s="0"/>
      <c r="DRE566" s="0"/>
      <c r="DRF566" s="0"/>
      <c r="DRG566" s="0"/>
      <c r="DRH566" s="0"/>
      <c r="DRI566" s="0"/>
      <c r="DRJ566" s="0"/>
      <c r="DRK566" s="0"/>
      <c r="DRL566" s="0"/>
      <c r="DRM566" s="0"/>
      <c r="DRN566" s="0"/>
      <c r="DRO566" s="0"/>
      <c r="DRP566" s="0"/>
      <c r="DRQ566" s="0"/>
      <c r="DRR566" s="0"/>
      <c r="DRS566" s="0"/>
      <c r="DRT566" s="0"/>
      <c r="DRU566" s="0"/>
      <c r="DRV566" s="0"/>
      <c r="DRW566" s="0"/>
      <c r="DRX566" s="0"/>
      <c r="DRY566" s="0"/>
      <c r="DRZ566" s="0"/>
      <c r="DSA566" s="0"/>
      <c r="DSB566" s="0"/>
      <c r="DSC566" s="0"/>
      <c r="DSD566" s="0"/>
      <c r="DSE566" s="0"/>
      <c r="DSF566" s="0"/>
      <c r="DSG566" s="0"/>
      <c r="DSH566" s="0"/>
      <c r="DSI566" s="0"/>
      <c r="DSJ566" s="0"/>
      <c r="DSK566" s="0"/>
      <c r="DSL566" s="0"/>
      <c r="DSM566" s="0"/>
      <c r="DSN566" s="0"/>
      <c r="DSO566" s="0"/>
      <c r="DSP566" s="0"/>
      <c r="DSQ566" s="0"/>
      <c r="DSR566" s="0"/>
      <c r="DSS566" s="0"/>
      <c r="DST566" s="0"/>
      <c r="DSU566" s="0"/>
      <c r="DSV566" s="0"/>
      <c r="DSW566" s="0"/>
      <c r="DSX566" s="0"/>
      <c r="DSY566" s="0"/>
      <c r="DSZ566" s="0"/>
      <c r="DTA566" s="0"/>
      <c r="DTB566" s="0"/>
      <c r="DTC566" s="0"/>
      <c r="DTD566" s="0"/>
      <c r="DTE566" s="0"/>
      <c r="DTF566" s="0"/>
      <c r="DTG566" s="0"/>
      <c r="DTH566" s="0"/>
      <c r="DTI566" s="0"/>
      <c r="DTJ566" s="0"/>
      <c r="DTK566" s="0"/>
      <c r="DTL566" s="0"/>
      <c r="DTM566" s="0"/>
      <c r="DTN566" s="0"/>
      <c r="DTO566" s="0"/>
      <c r="DTP566" s="0"/>
      <c r="DTQ566" s="0"/>
      <c r="DTR566" s="0"/>
      <c r="DTS566" s="0"/>
      <c r="DTT566" s="0"/>
      <c r="DTU566" s="0"/>
      <c r="DTV566" s="0"/>
      <c r="DTW566" s="0"/>
      <c r="DTX566" s="0"/>
      <c r="DTY566" s="0"/>
      <c r="DTZ566" s="0"/>
      <c r="DUA566" s="0"/>
      <c r="DUB566" s="0"/>
      <c r="DUC566" s="0"/>
      <c r="DUD566" s="0"/>
      <c r="DUE566" s="0"/>
      <c r="DUF566" s="0"/>
      <c r="DUG566" s="0"/>
      <c r="DUH566" s="0"/>
      <c r="DUI566" s="0"/>
      <c r="DUJ566" s="0"/>
      <c r="DUK566" s="0"/>
      <c r="DUL566" s="0"/>
      <c r="DUM566" s="0"/>
      <c r="DUN566" s="0"/>
      <c r="DUO566" s="0"/>
      <c r="DUP566" s="0"/>
      <c r="DUQ566" s="0"/>
      <c r="DUR566" s="0"/>
      <c r="DUS566" s="0"/>
      <c r="DUT566" s="0"/>
      <c r="DUU566" s="0"/>
      <c r="DUV566" s="0"/>
      <c r="DUW566" s="0"/>
      <c r="DUX566" s="0"/>
      <c r="DUY566" s="0"/>
      <c r="DUZ566" s="0"/>
      <c r="DVA566" s="0"/>
      <c r="DVB566" s="0"/>
      <c r="DVC566" s="0"/>
      <c r="DVD566" s="0"/>
      <c r="DVE566" s="0"/>
      <c r="DVF566" s="0"/>
      <c r="DVG566" s="0"/>
      <c r="DVH566" s="0"/>
      <c r="DVI566" s="0"/>
      <c r="DVJ566" s="0"/>
      <c r="DVK566" s="0"/>
      <c r="DVL566" s="0"/>
      <c r="DVM566" s="0"/>
      <c r="DVN566" s="0"/>
      <c r="DVO566" s="0"/>
      <c r="DVP566" s="0"/>
      <c r="DVQ566" s="0"/>
      <c r="DVR566" s="0"/>
      <c r="DVS566" s="0"/>
      <c r="DVT566" s="0"/>
      <c r="DVU566" s="0"/>
      <c r="DVV566" s="0"/>
      <c r="DVW566" s="0"/>
      <c r="DVX566" s="0"/>
      <c r="DVY566" s="0"/>
      <c r="DVZ566" s="0"/>
      <c r="DWA566" s="0"/>
      <c r="DWB566" s="0"/>
      <c r="DWC566" s="0"/>
      <c r="DWD566" s="0"/>
      <c r="DWE566" s="0"/>
      <c r="DWF566" s="0"/>
      <c r="DWG566" s="0"/>
      <c r="DWH566" s="0"/>
      <c r="DWI566" s="0"/>
      <c r="DWJ566" s="0"/>
      <c r="DWK566" s="0"/>
      <c r="DWL566" s="0"/>
      <c r="DWM566" s="0"/>
      <c r="DWN566" s="0"/>
      <c r="DWO566" s="0"/>
      <c r="DWP566" s="0"/>
      <c r="DWQ566" s="0"/>
      <c r="DWR566" s="0"/>
      <c r="DWS566" s="0"/>
      <c r="DWT566" s="0"/>
      <c r="DWU566" s="0"/>
      <c r="DWV566" s="0"/>
      <c r="DWW566" s="0"/>
      <c r="DWX566" s="0"/>
      <c r="DWY566" s="0"/>
      <c r="DWZ566" s="0"/>
      <c r="DXA566" s="0"/>
      <c r="DXB566" s="0"/>
      <c r="DXC566" s="0"/>
      <c r="DXD566" s="0"/>
      <c r="DXE566" s="0"/>
      <c r="DXF566" s="0"/>
      <c r="DXG566" s="0"/>
      <c r="DXH566" s="0"/>
      <c r="DXI566" s="0"/>
      <c r="DXJ566" s="0"/>
      <c r="DXK566" s="0"/>
      <c r="DXL566" s="0"/>
      <c r="DXM566" s="0"/>
      <c r="DXN566" s="0"/>
      <c r="DXO566" s="0"/>
      <c r="DXP566" s="0"/>
      <c r="DXQ566" s="0"/>
      <c r="DXR566" s="0"/>
      <c r="DXS566" s="0"/>
      <c r="DXT566" s="0"/>
      <c r="DXU566" s="0"/>
      <c r="DXV566" s="0"/>
      <c r="DXW566" s="0"/>
      <c r="DXX566" s="0"/>
      <c r="DXY566" s="0"/>
      <c r="DXZ566" s="0"/>
      <c r="DYA566" s="0"/>
      <c r="DYB566" s="0"/>
      <c r="DYC566" s="0"/>
      <c r="DYD566" s="0"/>
      <c r="DYE566" s="0"/>
      <c r="DYF566" s="0"/>
      <c r="DYG566" s="0"/>
      <c r="DYH566" s="0"/>
      <c r="DYI566" s="0"/>
      <c r="DYJ566" s="0"/>
      <c r="DYK566" s="0"/>
      <c r="DYL566" s="0"/>
      <c r="DYM566" s="0"/>
      <c r="DYN566" s="0"/>
      <c r="DYO566" s="0"/>
      <c r="DYP566" s="0"/>
      <c r="DYQ566" s="0"/>
      <c r="DYR566" s="0"/>
      <c r="DYS566" s="0"/>
      <c r="DYT566" s="0"/>
      <c r="DYU566" s="0"/>
      <c r="DYV566" s="0"/>
      <c r="DYW566" s="0"/>
      <c r="DYX566" s="0"/>
      <c r="DYY566" s="0"/>
      <c r="DYZ566" s="0"/>
      <c r="DZA566" s="0"/>
      <c r="DZB566" s="0"/>
      <c r="DZC566" s="0"/>
      <c r="DZD566" s="0"/>
      <c r="DZE566" s="0"/>
      <c r="DZF566" s="0"/>
      <c r="DZG566" s="0"/>
      <c r="DZH566" s="0"/>
      <c r="DZI566" s="0"/>
      <c r="DZJ566" s="0"/>
      <c r="DZK566" s="0"/>
      <c r="DZL566" s="0"/>
      <c r="DZM566" s="0"/>
      <c r="DZN566" s="0"/>
      <c r="DZO566" s="0"/>
      <c r="DZP566" s="0"/>
      <c r="DZQ566" s="0"/>
      <c r="DZR566" s="0"/>
      <c r="DZS566" s="0"/>
      <c r="DZT566" s="0"/>
      <c r="DZU566" s="0"/>
      <c r="DZV566" s="0"/>
      <c r="DZW566" s="0"/>
      <c r="DZX566" s="0"/>
      <c r="DZY566" s="0"/>
      <c r="DZZ566" s="0"/>
      <c r="EAA566" s="0"/>
      <c r="EAB566" s="0"/>
      <c r="EAC566" s="0"/>
      <c r="EAD566" s="0"/>
      <c r="EAE566" s="0"/>
      <c r="EAF566" s="0"/>
      <c r="EAG566" s="0"/>
      <c r="EAH566" s="0"/>
      <c r="EAI566" s="0"/>
      <c r="EAJ566" s="0"/>
      <c r="EAK566" s="0"/>
      <c r="EAL566" s="0"/>
      <c r="EAM566" s="0"/>
      <c r="EAN566" s="0"/>
      <c r="EAO566" s="0"/>
      <c r="EAP566" s="0"/>
      <c r="EAQ566" s="0"/>
      <c r="EAR566" s="0"/>
      <c r="EAS566" s="0"/>
      <c r="EAT566" s="0"/>
      <c r="EAU566" s="0"/>
      <c r="EAV566" s="0"/>
      <c r="EAW566" s="0"/>
      <c r="EAX566" s="0"/>
      <c r="EAY566" s="0"/>
      <c r="EAZ566" s="0"/>
      <c r="EBA566" s="0"/>
      <c r="EBB566" s="0"/>
      <c r="EBC566" s="0"/>
      <c r="EBD566" s="0"/>
      <c r="EBE566" s="0"/>
      <c r="EBF566" s="0"/>
      <c r="EBG566" s="0"/>
      <c r="EBH566" s="0"/>
      <c r="EBI566" s="0"/>
      <c r="EBJ566" s="0"/>
      <c r="EBK566" s="0"/>
      <c r="EBL566" s="0"/>
      <c r="EBM566" s="0"/>
      <c r="EBN566" s="0"/>
      <c r="EBO566" s="0"/>
      <c r="EBP566" s="0"/>
      <c r="EBQ566" s="0"/>
      <c r="EBR566" s="0"/>
      <c r="EBS566" s="0"/>
      <c r="EBT566" s="0"/>
      <c r="EBU566" s="0"/>
      <c r="EBV566" s="0"/>
      <c r="EBW566" s="0"/>
      <c r="EBX566" s="0"/>
      <c r="EBY566" s="0"/>
      <c r="EBZ566" s="0"/>
      <c r="ECA566" s="0"/>
      <c r="ECB566" s="0"/>
      <c r="ECC566" s="0"/>
      <c r="ECD566" s="0"/>
      <c r="ECE566" s="0"/>
      <c r="ECF566" s="0"/>
      <c r="ECG566" s="0"/>
      <c r="ECH566" s="0"/>
      <c r="ECI566" s="0"/>
      <c r="ECJ566" s="0"/>
      <c r="ECK566" s="0"/>
      <c r="ECL566" s="0"/>
      <c r="ECM566" s="0"/>
      <c r="ECN566" s="0"/>
      <c r="ECO566" s="0"/>
      <c r="ECP566" s="0"/>
      <c r="ECQ566" s="0"/>
      <c r="ECR566" s="0"/>
      <c r="ECS566" s="0"/>
      <c r="ECT566" s="0"/>
      <c r="ECU566" s="0"/>
      <c r="ECV566" s="0"/>
      <c r="ECW566" s="0"/>
      <c r="ECX566" s="0"/>
      <c r="ECY566" s="0"/>
      <c r="ECZ566" s="0"/>
      <c r="EDA566" s="0"/>
      <c r="EDB566" s="0"/>
      <c r="EDC566" s="0"/>
      <c r="EDD566" s="0"/>
      <c r="EDE566" s="0"/>
      <c r="EDF566" s="0"/>
      <c r="EDG566" s="0"/>
      <c r="EDH566" s="0"/>
      <c r="EDI566" s="0"/>
      <c r="EDJ566" s="0"/>
      <c r="EDK566" s="0"/>
      <c r="EDL566" s="0"/>
      <c r="EDM566" s="0"/>
      <c r="EDN566" s="0"/>
      <c r="EDO566" s="0"/>
      <c r="EDP566" s="0"/>
      <c r="EDQ566" s="0"/>
      <c r="EDR566" s="0"/>
      <c r="EDS566" s="0"/>
      <c r="EDT566" s="0"/>
      <c r="EDU566" s="0"/>
      <c r="EDV566" s="0"/>
      <c r="EDW566" s="0"/>
      <c r="EDX566" s="0"/>
      <c r="EDY566" s="0"/>
      <c r="EDZ566" s="0"/>
      <c r="EEA566" s="0"/>
      <c r="EEB566" s="0"/>
      <c r="EEC566" s="0"/>
      <c r="EED566" s="0"/>
      <c r="EEE566" s="0"/>
      <c r="EEF566" s="0"/>
      <c r="EEG566" s="0"/>
      <c r="EEH566" s="0"/>
      <c r="EEI566" s="0"/>
      <c r="EEJ566" s="0"/>
      <c r="EEK566" s="0"/>
      <c r="EEL566" s="0"/>
      <c r="EEM566" s="0"/>
      <c r="EEN566" s="0"/>
      <c r="EEO566" s="0"/>
      <c r="EEP566" s="0"/>
      <c r="EEQ566" s="0"/>
      <c r="EER566" s="0"/>
      <c r="EES566" s="0"/>
      <c r="EET566" s="0"/>
      <c r="EEU566" s="0"/>
      <c r="EEV566" s="0"/>
      <c r="EEW566" s="0"/>
      <c r="EEX566" s="0"/>
      <c r="EEY566" s="0"/>
      <c r="EEZ566" s="0"/>
      <c r="EFA566" s="0"/>
      <c r="EFB566" s="0"/>
      <c r="EFC566" s="0"/>
      <c r="EFD566" s="0"/>
      <c r="EFE566" s="0"/>
      <c r="EFF566" s="0"/>
      <c r="EFG566" s="0"/>
      <c r="EFH566" s="0"/>
      <c r="EFI566" s="0"/>
      <c r="EFJ566" s="0"/>
      <c r="EFK566" s="0"/>
      <c r="EFL566" s="0"/>
      <c r="EFM566" s="0"/>
      <c r="EFN566" s="0"/>
      <c r="EFO566" s="0"/>
      <c r="EFP566" s="0"/>
      <c r="EFQ566" s="0"/>
      <c r="EFR566" s="0"/>
      <c r="EFS566" s="0"/>
      <c r="EFT566" s="0"/>
      <c r="EFU566" s="0"/>
      <c r="EFV566" s="0"/>
      <c r="EFW566" s="0"/>
      <c r="EFX566" s="0"/>
      <c r="EFY566" s="0"/>
      <c r="EFZ566" s="0"/>
      <c r="EGA566" s="0"/>
      <c r="EGB566" s="0"/>
      <c r="EGC566" s="0"/>
      <c r="EGD566" s="0"/>
      <c r="EGE566" s="0"/>
      <c r="EGF566" s="0"/>
      <c r="EGG566" s="0"/>
      <c r="EGH566" s="0"/>
      <c r="EGI566" s="0"/>
      <c r="EGJ566" s="0"/>
      <c r="EGK566" s="0"/>
      <c r="EGL566" s="0"/>
      <c r="EGM566" s="0"/>
      <c r="EGN566" s="0"/>
      <c r="EGO566" s="0"/>
      <c r="EGP566" s="0"/>
      <c r="EGQ566" s="0"/>
      <c r="EGR566" s="0"/>
      <c r="EGS566" s="0"/>
      <c r="EGT566" s="0"/>
      <c r="EGU566" s="0"/>
      <c r="EGV566" s="0"/>
      <c r="EGW566" s="0"/>
      <c r="EGX566" s="0"/>
      <c r="EGY566" s="0"/>
      <c r="EGZ566" s="0"/>
      <c r="EHA566" s="0"/>
      <c r="EHB566" s="0"/>
      <c r="EHC566" s="0"/>
      <c r="EHD566" s="0"/>
      <c r="EHE566" s="0"/>
      <c r="EHF566" s="0"/>
      <c r="EHG566" s="0"/>
      <c r="EHH566" s="0"/>
      <c r="EHI566" s="0"/>
      <c r="EHJ566" s="0"/>
      <c r="EHK566" s="0"/>
      <c r="EHL566" s="0"/>
      <c r="EHM566" s="0"/>
      <c r="EHN566" s="0"/>
      <c r="EHO566" s="0"/>
      <c r="EHP566" s="0"/>
      <c r="EHQ566" s="0"/>
      <c r="EHR566" s="0"/>
      <c r="EHS566" s="0"/>
      <c r="EHT566" s="0"/>
      <c r="EHU566" s="0"/>
      <c r="EHV566" s="0"/>
      <c r="EHW566" s="0"/>
      <c r="EHX566" s="0"/>
      <c r="EHY566" s="0"/>
      <c r="EHZ566" s="0"/>
      <c r="EIA566" s="0"/>
      <c r="EIB566" s="0"/>
      <c r="EIC566" s="0"/>
      <c r="EID566" s="0"/>
      <c r="EIE566" s="0"/>
      <c r="EIF566" s="0"/>
      <c r="EIG566" s="0"/>
      <c r="EIH566" s="0"/>
      <c r="EII566" s="0"/>
      <c r="EIJ566" s="0"/>
      <c r="EIK566" s="0"/>
      <c r="EIL566" s="0"/>
      <c r="EIM566" s="0"/>
      <c r="EIN566" s="0"/>
      <c r="EIO566" s="0"/>
      <c r="EIP566" s="0"/>
      <c r="EIQ566" s="0"/>
      <c r="EIR566" s="0"/>
      <c r="EIS566" s="0"/>
      <c r="EIT566" s="0"/>
      <c r="EIU566" s="0"/>
      <c r="EIV566" s="0"/>
      <c r="EIW566" s="0"/>
      <c r="EIX566" s="0"/>
      <c r="EIY566" s="0"/>
      <c r="EIZ566" s="0"/>
      <c r="EJA566" s="0"/>
      <c r="EJB566" s="0"/>
      <c r="EJC566" s="0"/>
      <c r="EJD566" s="0"/>
      <c r="EJE566" s="0"/>
      <c r="EJF566" s="0"/>
      <c r="EJG566" s="0"/>
      <c r="EJH566" s="0"/>
      <c r="EJI566" s="0"/>
      <c r="EJJ566" s="0"/>
      <c r="EJK566" s="0"/>
      <c r="EJL566" s="0"/>
      <c r="EJM566" s="0"/>
      <c r="EJN566" s="0"/>
      <c r="EJO566" s="0"/>
      <c r="EJP566" s="0"/>
      <c r="EJQ566" s="0"/>
      <c r="EJR566" s="0"/>
      <c r="EJS566" s="0"/>
      <c r="EJT566" s="0"/>
      <c r="EJU566" s="0"/>
      <c r="EJV566" s="0"/>
      <c r="EJW566" s="0"/>
      <c r="EJX566" s="0"/>
      <c r="EJY566" s="0"/>
      <c r="EJZ566" s="0"/>
      <c r="EKA566" s="0"/>
      <c r="EKB566" s="0"/>
      <c r="EKC566" s="0"/>
      <c r="EKD566" s="0"/>
      <c r="EKE566" s="0"/>
      <c r="EKF566" s="0"/>
      <c r="EKG566" s="0"/>
      <c r="EKH566" s="0"/>
      <c r="EKI566" s="0"/>
      <c r="EKJ566" s="0"/>
      <c r="EKK566" s="0"/>
      <c r="EKL566" s="0"/>
      <c r="EKM566" s="0"/>
      <c r="EKN566" s="0"/>
      <c r="EKO566" s="0"/>
      <c r="EKP566" s="0"/>
      <c r="EKQ566" s="0"/>
      <c r="EKR566" s="0"/>
      <c r="EKS566" s="0"/>
      <c r="EKT566" s="0"/>
      <c r="EKU566" s="0"/>
      <c r="EKV566" s="0"/>
      <c r="EKW566" s="0"/>
      <c r="EKX566" s="0"/>
      <c r="EKY566" s="0"/>
      <c r="EKZ566" s="0"/>
      <c r="ELA566" s="0"/>
      <c r="ELB566" s="0"/>
      <c r="ELC566" s="0"/>
      <c r="ELD566" s="0"/>
      <c r="ELE566" s="0"/>
      <c r="ELF566" s="0"/>
      <c r="ELG566" s="0"/>
      <c r="ELH566" s="0"/>
      <c r="ELI566" s="0"/>
      <c r="ELJ566" s="0"/>
      <c r="ELK566" s="0"/>
      <c r="ELL566" s="0"/>
      <c r="ELM566" s="0"/>
      <c r="ELN566" s="0"/>
      <c r="ELO566" s="0"/>
      <c r="ELP566" s="0"/>
      <c r="ELQ566" s="0"/>
      <c r="ELR566" s="0"/>
      <c r="ELS566" s="0"/>
      <c r="ELT566" s="0"/>
      <c r="ELU566" s="0"/>
      <c r="ELV566" s="0"/>
      <c r="ELW566" s="0"/>
      <c r="ELX566" s="0"/>
      <c r="ELY566" s="0"/>
      <c r="ELZ566" s="0"/>
      <c r="EMA566" s="0"/>
      <c r="EMB566" s="0"/>
      <c r="EMC566" s="0"/>
      <c r="EMD566" s="0"/>
      <c r="EME566" s="0"/>
      <c r="EMF566" s="0"/>
      <c r="EMG566" s="0"/>
      <c r="EMH566" s="0"/>
      <c r="EMI566" s="0"/>
      <c r="EMJ566" s="0"/>
      <c r="EMK566" s="0"/>
      <c r="EML566" s="0"/>
      <c r="EMM566" s="0"/>
      <c r="EMN566" s="0"/>
      <c r="EMO566" s="0"/>
      <c r="EMP566" s="0"/>
      <c r="EMQ566" s="0"/>
      <c r="EMR566" s="0"/>
      <c r="EMS566" s="0"/>
      <c r="EMT566" s="0"/>
      <c r="EMU566" s="0"/>
      <c r="EMV566" s="0"/>
      <c r="EMW566" s="0"/>
      <c r="EMX566" s="0"/>
      <c r="EMY566" s="0"/>
      <c r="EMZ566" s="0"/>
      <c r="ENA566" s="0"/>
      <c r="ENB566" s="0"/>
      <c r="ENC566" s="0"/>
      <c r="END566" s="0"/>
      <c r="ENE566" s="0"/>
      <c r="ENF566" s="0"/>
      <c r="ENG566" s="0"/>
      <c r="ENH566" s="0"/>
      <c r="ENI566" s="0"/>
      <c r="ENJ566" s="0"/>
      <c r="ENK566" s="0"/>
      <c r="ENL566" s="0"/>
      <c r="ENM566" s="0"/>
      <c r="ENN566" s="0"/>
      <c r="ENO566" s="0"/>
      <c r="ENP566" s="0"/>
      <c r="ENQ566" s="0"/>
      <c r="ENR566" s="0"/>
      <c r="ENS566" s="0"/>
      <c r="ENT566" s="0"/>
      <c r="ENU566" s="0"/>
      <c r="ENV566" s="0"/>
      <c r="ENW566" s="0"/>
      <c r="ENX566" s="0"/>
      <c r="ENY566" s="0"/>
      <c r="ENZ566" s="0"/>
      <c r="EOA566" s="0"/>
      <c r="EOB566" s="0"/>
      <c r="EOC566" s="0"/>
      <c r="EOD566" s="0"/>
      <c r="EOE566" s="0"/>
      <c r="EOF566" s="0"/>
      <c r="EOG566" s="0"/>
      <c r="EOH566" s="0"/>
      <c r="EOI566" s="0"/>
      <c r="EOJ566" s="0"/>
      <c r="EOK566" s="0"/>
      <c r="EOL566" s="0"/>
      <c r="EOM566" s="0"/>
      <c r="EON566" s="0"/>
      <c r="EOO566" s="0"/>
      <c r="EOP566" s="0"/>
      <c r="EOQ566" s="0"/>
      <c r="EOR566" s="0"/>
      <c r="EOS566" s="0"/>
      <c r="EOT566" s="0"/>
      <c r="EOU566" s="0"/>
      <c r="EOV566" s="0"/>
      <c r="EOW566" s="0"/>
      <c r="EOX566" s="0"/>
      <c r="EOY566" s="0"/>
      <c r="EOZ566" s="0"/>
      <c r="EPA566" s="0"/>
      <c r="EPB566" s="0"/>
      <c r="EPC566" s="0"/>
      <c r="EPD566" s="0"/>
      <c r="EPE566" s="0"/>
      <c r="EPF566" s="0"/>
      <c r="EPG566" s="0"/>
      <c r="EPH566" s="0"/>
      <c r="EPI566" s="0"/>
      <c r="EPJ566" s="0"/>
      <c r="EPK566" s="0"/>
      <c r="EPL566" s="0"/>
      <c r="EPM566" s="0"/>
      <c r="EPN566" s="0"/>
      <c r="EPO566" s="0"/>
      <c r="EPP566" s="0"/>
      <c r="EPQ566" s="0"/>
      <c r="EPR566" s="0"/>
      <c r="EPS566" s="0"/>
      <c r="EPT566" s="0"/>
      <c r="EPU566" s="0"/>
      <c r="EPV566" s="0"/>
      <c r="EPW566" s="0"/>
      <c r="EPX566" s="0"/>
      <c r="EPY566" s="0"/>
      <c r="EPZ566" s="0"/>
      <c r="EQA566" s="0"/>
      <c r="EQB566" s="0"/>
      <c r="EQC566" s="0"/>
      <c r="EQD566" s="0"/>
      <c r="EQE566" s="0"/>
      <c r="EQF566" s="0"/>
      <c r="EQG566" s="0"/>
      <c r="EQH566" s="0"/>
      <c r="EQI566" s="0"/>
      <c r="EQJ566" s="0"/>
      <c r="EQK566" s="0"/>
      <c r="EQL566" s="0"/>
      <c r="EQM566" s="0"/>
      <c r="EQN566" s="0"/>
      <c r="EQO566" s="0"/>
      <c r="EQP566" s="0"/>
      <c r="EQQ566" s="0"/>
      <c r="EQR566" s="0"/>
      <c r="EQS566" s="0"/>
      <c r="EQT566" s="0"/>
      <c r="EQU566" s="0"/>
      <c r="EQV566" s="0"/>
      <c r="EQW566" s="0"/>
      <c r="EQX566" s="0"/>
      <c r="EQY566" s="0"/>
      <c r="EQZ566" s="0"/>
      <c r="ERA566" s="0"/>
      <c r="ERB566" s="0"/>
      <c r="ERC566" s="0"/>
      <c r="ERD566" s="0"/>
      <c r="ERE566" s="0"/>
      <c r="ERF566" s="0"/>
      <c r="ERG566" s="0"/>
      <c r="ERH566" s="0"/>
      <c r="ERI566" s="0"/>
      <c r="ERJ566" s="0"/>
      <c r="ERK566" s="0"/>
      <c r="ERL566" s="0"/>
      <c r="ERM566" s="0"/>
      <c r="ERN566" s="0"/>
      <c r="ERO566" s="0"/>
      <c r="ERP566" s="0"/>
      <c r="ERQ566" s="0"/>
      <c r="ERR566" s="0"/>
      <c r="ERS566" s="0"/>
      <c r="ERT566" s="0"/>
      <c r="ERU566" s="0"/>
      <c r="ERV566" s="0"/>
      <c r="ERW566" s="0"/>
      <c r="ERX566" s="0"/>
      <c r="ERY566" s="0"/>
      <c r="ERZ566" s="0"/>
      <c r="ESA566" s="0"/>
      <c r="ESB566" s="0"/>
      <c r="ESC566" s="0"/>
      <c r="ESD566" s="0"/>
      <c r="ESE566" s="0"/>
      <c r="ESF566" s="0"/>
      <c r="ESG566" s="0"/>
      <c r="ESH566" s="0"/>
      <c r="ESI566" s="0"/>
      <c r="ESJ566" s="0"/>
      <c r="ESK566" s="0"/>
      <c r="ESL566" s="0"/>
      <c r="ESM566" s="0"/>
      <c r="ESN566" s="0"/>
      <c r="ESO566" s="0"/>
      <c r="ESP566" s="0"/>
      <c r="ESQ566" s="0"/>
      <c r="ESR566" s="0"/>
      <c r="ESS566" s="0"/>
      <c r="EST566" s="0"/>
      <c r="ESU566" s="0"/>
      <c r="ESV566" s="0"/>
      <c r="ESW566" s="0"/>
      <c r="ESX566" s="0"/>
      <c r="ESY566" s="0"/>
      <c r="ESZ566" s="0"/>
      <c r="ETA566" s="0"/>
      <c r="ETB566" s="0"/>
      <c r="ETC566" s="0"/>
      <c r="ETD566" s="0"/>
      <c r="ETE566" s="0"/>
      <c r="ETF566" s="0"/>
      <c r="ETG566" s="0"/>
      <c r="ETH566" s="0"/>
      <c r="ETI566" s="0"/>
      <c r="ETJ566" s="0"/>
      <c r="ETK566" s="0"/>
      <c r="ETL566" s="0"/>
      <c r="ETM566" s="0"/>
      <c r="ETN566" s="0"/>
      <c r="ETO566" s="0"/>
      <c r="ETP566" s="0"/>
      <c r="ETQ566" s="0"/>
      <c r="ETR566" s="0"/>
      <c r="ETS566" s="0"/>
      <c r="ETT566" s="0"/>
      <c r="ETU566" s="0"/>
      <c r="ETV566" s="0"/>
      <c r="ETW566" s="0"/>
      <c r="ETX566" s="0"/>
      <c r="ETY566" s="0"/>
      <c r="ETZ566" s="0"/>
      <c r="EUA566" s="0"/>
      <c r="EUB566" s="0"/>
      <c r="EUC566" s="0"/>
      <c r="EUD566" s="0"/>
      <c r="EUE566" s="0"/>
      <c r="EUF566" s="0"/>
      <c r="EUG566" s="0"/>
      <c r="EUH566" s="0"/>
      <c r="EUI566" s="0"/>
      <c r="EUJ566" s="0"/>
      <c r="EUK566" s="0"/>
      <c r="EUL566" s="0"/>
      <c r="EUM566" s="0"/>
      <c r="EUN566" s="0"/>
      <c r="EUO566" s="0"/>
      <c r="EUP566" s="0"/>
      <c r="EUQ566" s="0"/>
      <c r="EUR566" s="0"/>
      <c r="EUS566" s="0"/>
      <c r="EUT566" s="0"/>
      <c r="EUU566" s="0"/>
      <c r="EUV566" s="0"/>
      <c r="EUW566" s="0"/>
      <c r="EUX566" s="0"/>
      <c r="EUY566" s="0"/>
      <c r="EUZ566" s="0"/>
      <c r="EVA566" s="0"/>
      <c r="EVB566" s="0"/>
      <c r="EVC566" s="0"/>
      <c r="EVD566" s="0"/>
      <c r="EVE566" s="0"/>
      <c r="EVF566" s="0"/>
      <c r="EVG566" s="0"/>
      <c r="EVH566" s="0"/>
      <c r="EVI566" s="0"/>
      <c r="EVJ566" s="0"/>
      <c r="EVK566" s="0"/>
      <c r="EVL566" s="0"/>
      <c r="EVM566" s="0"/>
      <c r="EVN566" s="0"/>
      <c r="EVO566" s="0"/>
      <c r="EVP566" s="0"/>
      <c r="EVQ566" s="0"/>
      <c r="EVR566" s="0"/>
      <c r="EVS566" s="0"/>
      <c r="EVT566" s="0"/>
      <c r="EVU566" s="0"/>
      <c r="EVV566" s="0"/>
      <c r="EVW566" s="0"/>
      <c r="EVX566" s="0"/>
      <c r="EVY566" s="0"/>
      <c r="EVZ566" s="0"/>
      <c r="EWA566" s="0"/>
      <c r="EWB566" s="0"/>
      <c r="EWC566" s="0"/>
      <c r="EWD566" s="0"/>
      <c r="EWE566" s="0"/>
      <c r="EWF566" s="0"/>
      <c r="EWG566" s="0"/>
      <c r="EWH566" s="0"/>
      <c r="EWI566" s="0"/>
      <c r="EWJ566" s="0"/>
      <c r="EWK566" s="0"/>
      <c r="EWL566" s="0"/>
      <c r="EWM566" s="0"/>
      <c r="EWN566" s="0"/>
      <c r="EWO566" s="0"/>
      <c r="EWP566" s="0"/>
      <c r="EWQ566" s="0"/>
      <c r="EWR566" s="0"/>
      <c r="EWS566" s="0"/>
      <c r="EWT566" s="0"/>
      <c r="EWU566" s="0"/>
      <c r="EWV566" s="0"/>
      <c r="EWW566" s="0"/>
      <c r="EWX566" s="0"/>
      <c r="EWY566" s="0"/>
      <c r="EWZ566" s="0"/>
      <c r="EXA566" s="0"/>
      <c r="EXB566" s="0"/>
      <c r="EXC566" s="0"/>
      <c r="EXD566" s="0"/>
      <c r="EXE566" s="0"/>
      <c r="EXF566" s="0"/>
      <c r="EXG566" s="0"/>
      <c r="EXH566" s="0"/>
      <c r="EXI566" s="0"/>
      <c r="EXJ566" s="0"/>
      <c r="EXK566" s="0"/>
      <c r="EXL566" s="0"/>
      <c r="EXM566" s="0"/>
      <c r="EXN566" s="0"/>
      <c r="EXO566" s="0"/>
      <c r="EXP566" s="0"/>
      <c r="EXQ566" s="0"/>
      <c r="EXR566" s="0"/>
      <c r="EXS566" s="0"/>
      <c r="EXT566" s="0"/>
      <c r="EXU566" s="0"/>
      <c r="EXV566" s="0"/>
      <c r="EXW566" s="0"/>
      <c r="EXX566" s="0"/>
      <c r="EXY566" s="0"/>
      <c r="EXZ566" s="0"/>
      <c r="EYA566" s="0"/>
      <c r="EYB566" s="0"/>
      <c r="EYC566" s="0"/>
      <c r="EYD566" s="0"/>
      <c r="EYE566" s="0"/>
      <c r="EYF566" s="0"/>
      <c r="EYG566" s="0"/>
      <c r="EYH566" s="0"/>
      <c r="EYI566" s="0"/>
      <c r="EYJ566" s="0"/>
      <c r="EYK566" s="0"/>
      <c r="EYL566" s="0"/>
      <c r="EYM566" s="0"/>
      <c r="EYN566" s="0"/>
      <c r="EYO566" s="0"/>
      <c r="EYP566" s="0"/>
      <c r="EYQ566" s="0"/>
      <c r="EYR566" s="0"/>
      <c r="EYS566" s="0"/>
      <c r="EYT566" s="0"/>
      <c r="EYU566" s="0"/>
      <c r="EYV566" s="0"/>
      <c r="EYW566" s="0"/>
      <c r="EYX566" s="0"/>
      <c r="EYY566" s="0"/>
      <c r="EYZ566" s="0"/>
      <c r="EZA566" s="0"/>
      <c r="EZB566" s="0"/>
      <c r="EZC566" s="0"/>
      <c r="EZD566" s="0"/>
      <c r="EZE566" s="0"/>
      <c r="EZF566" s="0"/>
      <c r="EZG566" s="0"/>
      <c r="EZH566" s="0"/>
      <c r="EZI566" s="0"/>
      <c r="EZJ566" s="0"/>
      <c r="EZK566" s="0"/>
      <c r="EZL566" s="0"/>
      <c r="EZM566" s="0"/>
      <c r="EZN566" s="0"/>
      <c r="EZO566" s="0"/>
      <c r="EZP566" s="0"/>
      <c r="EZQ566" s="0"/>
      <c r="EZR566" s="0"/>
      <c r="EZS566" s="0"/>
      <c r="EZT566" s="0"/>
      <c r="EZU566" s="0"/>
      <c r="EZV566" s="0"/>
      <c r="EZW566" s="0"/>
      <c r="EZX566" s="0"/>
      <c r="EZY566" s="0"/>
      <c r="EZZ566" s="0"/>
      <c r="FAA566" s="0"/>
      <c r="FAB566" s="0"/>
      <c r="FAC566" s="0"/>
      <c r="FAD566" s="0"/>
      <c r="FAE566" s="0"/>
      <c r="FAF566" s="0"/>
      <c r="FAG566" s="0"/>
      <c r="FAH566" s="0"/>
      <c r="FAI566" s="0"/>
      <c r="FAJ566" s="0"/>
      <c r="FAK566" s="0"/>
      <c r="FAL566" s="0"/>
      <c r="FAM566" s="0"/>
      <c r="FAN566" s="0"/>
      <c r="FAO566" s="0"/>
      <c r="FAP566" s="0"/>
      <c r="FAQ566" s="0"/>
      <c r="FAR566" s="0"/>
      <c r="FAS566" s="0"/>
      <c r="FAT566" s="0"/>
      <c r="FAU566" s="0"/>
      <c r="FAV566" s="0"/>
      <c r="FAW566" s="0"/>
      <c r="FAX566" s="0"/>
      <c r="FAY566" s="0"/>
      <c r="FAZ566" s="0"/>
      <c r="FBA566" s="0"/>
      <c r="FBB566" s="0"/>
      <c r="FBC566" s="0"/>
      <c r="FBD566" s="0"/>
      <c r="FBE566" s="0"/>
      <c r="FBF566" s="0"/>
      <c r="FBG566" s="0"/>
      <c r="FBH566" s="0"/>
      <c r="FBI566" s="0"/>
      <c r="FBJ566" s="0"/>
      <c r="FBK566" s="0"/>
      <c r="FBL566" s="0"/>
      <c r="FBM566" s="0"/>
      <c r="FBN566" s="0"/>
      <c r="FBO566" s="0"/>
      <c r="FBP566" s="0"/>
      <c r="FBQ566" s="0"/>
      <c r="FBR566" s="0"/>
      <c r="FBS566" s="0"/>
      <c r="FBT566" s="0"/>
      <c r="FBU566" s="0"/>
      <c r="FBV566" s="0"/>
      <c r="FBW566" s="0"/>
      <c r="FBX566" s="0"/>
      <c r="FBY566" s="0"/>
      <c r="FBZ566" s="0"/>
      <c r="FCA566" s="0"/>
      <c r="FCB566" s="0"/>
      <c r="FCC566" s="0"/>
      <c r="FCD566" s="0"/>
      <c r="FCE566" s="0"/>
      <c r="FCF566" s="0"/>
      <c r="FCG566" s="0"/>
      <c r="FCH566" s="0"/>
      <c r="FCI566" s="0"/>
      <c r="FCJ566" s="0"/>
      <c r="FCK566" s="0"/>
      <c r="FCL566" s="0"/>
      <c r="FCM566" s="0"/>
      <c r="FCN566" s="0"/>
      <c r="FCO566" s="0"/>
      <c r="FCP566" s="0"/>
      <c r="FCQ566" s="0"/>
      <c r="FCR566" s="0"/>
      <c r="FCS566" s="0"/>
      <c r="FCT566" s="0"/>
      <c r="FCU566" s="0"/>
      <c r="FCV566" s="0"/>
      <c r="FCW566" s="0"/>
      <c r="FCX566" s="0"/>
      <c r="FCY566" s="0"/>
      <c r="FCZ566" s="0"/>
      <c r="FDA566" s="0"/>
      <c r="FDB566" s="0"/>
      <c r="FDC566" s="0"/>
      <c r="FDD566" s="0"/>
      <c r="FDE566" s="0"/>
      <c r="FDF566" s="0"/>
      <c r="FDG566" s="0"/>
      <c r="FDH566" s="0"/>
      <c r="FDI566" s="0"/>
      <c r="FDJ566" s="0"/>
      <c r="FDK566" s="0"/>
      <c r="FDL566" s="0"/>
      <c r="FDM566" s="0"/>
      <c r="FDN566" s="0"/>
      <c r="FDO566" s="0"/>
      <c r="FDP566" s="0"/>
      <c r="FDQ566" s="0"/>
      <c r="FDR566" s="0"/>
      <c r="FDS566" s="0"/>
      <c r="FDT566" s="0"/>
      <c r="FDU566" s="0"/>
      <c r="FDV566" s="0"/>
      <c r="FDW566" s="0"/>
      <c r="FDX566" s="0"/>
      <c r="FDY566" s="0"/>
      <c r="FDZ566" s="0"/>
      <c r="FEA566" s="0"/>
      <c r="FEB566" s="0"/>
      <c r="FEC566" s="0"/>
      <c r="FED566" s="0"/>
      <c r="FEE566" s="0"/>
      <c r="FEF566" s="0"/>
      <c r="FEG566" s="0"/>
      <c r="FEH566" s="0"/>
      <c r="FEI566" s="0"/>
      <c r="FEJ566" s="0"/>
      <c r="FEK566" s="0"/>
      <c r="FEL566" s="0"/>
      <c r="FEM566" s="0"/>
      <c r="FEN566" s="0"/>
      <c r="FEO566" s="0"/>
      <c r="FEP566" s="0"/>
      <c r="FEQ566" s="0"/>
      <c r="FER566" s="0"/>
      <c r="FES566" s="0"/>
      <c r="FET566" s="0"/>
      <c r="FEU566" s="0"/>
      <c r="FEV566" s="0"/>
      <c r="FEW566" s="0"/>
      <c r="FEX566" s="0"/>
      <c r="FEY566" s="0"/>
      <c r="FEZ566" s="0"/>
      <c r="FFA566" s="0"/>
      <c r="FFB566" s="0"/>
      <c r="FFC566" s="0"/>
      <c r="FFD566" s="0"/>
      <c r="FFE566" s="0"/>
      <c r="FFF566" s="0"/>
      <c r="FFG566" s="0"/>
      <c r="FFH566" s="0"/>
      <c r="FFI566" s="0"/>
      <c r="FFJ566" s="0"/>
      <c r="FFK566" s="0"/>
      <c r="FFL566" s="0"/>
      <c r="FFM566" s="0"/>
      <c r="FFN566" s="0"/>
      <c r="FFO566" s="0"/>
      <c r="FFP566" s="0"/>
      <c r="FFQ566" s="0"/>
      <c r="FFR566" s="0"/>
      <c r="FFS566" s="0"/>
      <c r="FFT566" s="0"/>
      <c r="FFU566" s="0"/>
      <c r="FFV566" s="0"/>
      <c r="FFW566" s="0"/>
      <c r="FFX566" s="0"/>
      <c r="FFY566" s="0"/>
      <c r="FFZ566" s="0"/>
      <c r="FGA566" s="0"/>
      <c r="FGB566" s="0"/>
      <c r="FGC566" s="0"/>
      <c r="FGD566" s="0"/>
      <c r="FGE566" s="0"/>
      <c r="FGF566" s="0"/>
      <c r="FGG566" s="0"/>
      <c r="FGH566" s="0"/>
      <c r="FGI566" s="0"/>
      <c r="FGJ566" s="0"/>
      <c r="FGK566" s="0"/>
      <c r="FGL566" s="0"/>
      <c r="FGM566" s="0"/>
      <c r="FGN566" s="0"/>
      <c r="FGO566" s="0"/>
      <c r="FGP566" s="0"/>
      <c r="FGQ566" s="0"/>
      <c r="FGR566" s="0"/>
      <c r="FGS566" s="0"/>
      <c r="FGT566" s="0"/>
      <c r="FGU566" s="0"/>
      <c r="FGV566" s="0"/>
      <c r="FGW566" s="0"/>
      <c r="FGX566" s="0"/>
      <c r="FGY566" s="0"/>
      <c r="FGZ566" s="0"/>
      <c r="FHA566" s="0"/>
      <c r="FHB566" s="0"/>
      <c r="FHC566" s="0"/>
      <c r="FHD566" s="0"/>
      <c r="FHE566" s="0"/>
      <c r="FHF566" s="0"/>
      <c r="FHG566" s="0"/>
      <c r="FHH566" s="0"/>
      <c r="FHI566" s="0"/>
      <c r="FHJ566" s="0"/>
      <c r="FHK566" s="0"/>
      <c r="FHL566" s="0"/>
      <c r="FHM566" s="0"/>
      <c r="FHN566" s="0"/>
      <c r="FHO566" s="0"/>
      <c r="FHP566" s="0"/>
      <c r="FHQ566" s="0"/>
      <c r="FHR566" s="0"/>
      <c r="FHS566" s="0"/>
      <c r="FHT566" s="0"/>
      <c r="FHU566" s="0"/>
      <c r="FHV566" s="0"/>
      <c r="FHW566" s="0"/>
      <c r="FHX566" s="0"/>
      <c r="FHY566" s="0"/>
      <c r="FHZ566" s="0"/>
      <c r="FIA566" s="0"/>
      <c r="FIB566" s="0"/>
      <c r="FIC566" s="0"/>
      <c r="FID566" s="0"/>
      <c r="FIE566" s="0"/>
      <c r="FIF566" s="0"/>
      <c r="FIG566" s="0"/>
      <c r="FIH566" s="0"/>
      <c r="FII566" s="0"/>
      <c r="FIJ566" s="0"/>
      <c r="FIK566" s="0"/>
      <c r="FIL566" s="0"/>
      <c r="FIM566" s="0"/>
      <c r="FIN566" s="0"/>
      <c r="FIO566" s="0"/>
      <c r="FIP566" s="0"/>
      <c r="FIQ566" s="0"/>
      <c r="FIR566" s="0"/>
      <c r="FIS566" s="0"/>
      <c r="FIT566" s="0"/>
      <c r="FIU566" s="0"/>
      <c r="FIV566" s="0"/>
      <c r="FIW566" s="0"/>
      <c r="FIX566" s="0"/>
      <c r="FIY566" s="0"/>
      <c r="FIZ566" s="0"/>
      <c r="FJA566" s="0"/>
      <c r="FJB566" s="0"/>
      <c r="FJC566" s="0"/>
      <c r="FJD566" s="0"/>
      <c r="FJE566" s="0"/>
      <c r="FJF566" s="0"/>
      <c r="FJG566" s="0"/>
      <c r="FJH566" s="0"/>
      <c r="FJI566" s="0"/>
      <c r="FJJ566" s="0"/>
      <c r="FJK566" s="0"/>
      <c r="FJL566" s="0"/>
      <c r="FJM566" s="0"/>
      <c r="FJN566" s="0"/>
      <c r="FJO566" s="0"/>
      <c r="FJP566" s="0"/>
      <c r="FJQ566" s="0"/>
      <c r="FJR566" s="0"/>
      <c r="FJS566" s="0"/>
      <c r="FJT566" s="0"/>
      <c r="FJU566" s="0"/>
      <c r="FJV566" s="0"/>
      <c r="FJW566" s="0"/>
      <c r="FJX566" s="0"/>
      <c r="FJY566" s="0"/>
      <c r="FJZ566" s="0"/>
      <c r="FKA566" s="0"/>
      <c r="FKB566" s="0"/>
      <c r="FKC566" s="0"/>
      <c r="FKD566" s="0"/>
      <c r="FKE566" s="0"/>
      <c r="FKF566" s="0"/>
      <c r="FKG566" s="0"/>
      <c r="FKH566" s="0"/>
      <c r="FKI566" s="0"/>
      <c r="FKJ566" s="0"/>
      <c r="FKK566" s="0"/>
      <c r="FKL566" s="0"/>
      <c r="FKM566" s="0"/>
      <c r="FKN566" s="0"/>
      <c r="FKO566" s="0"/>
      <c r="FKP566" s="0"/>
      <c r="FKQ566" s="0"/>
      <c r="FKR566" s="0"/>
      <c r="FKS566" s="0"/>
      <c r="FKT566" s="0"/>
      <c r="FKU566" s="0"/>
      <c r="FKV566" s="0"/>
      <c r="FKW566" s="0"/>
      <c r="FKX566" s="0"/>
      <c r="FKY566" s="0"/>
      <c r="FKZ566" s="0"/>
      <c r="FLA566" s="0"/>
      <c r="FLB566" s="0"/>
      <c r="FLC566" s="0"/>
      <c r="FLD566" s="0"/>
      <c r="FLE566" s="0"/>
      <c r="FLF566" s="0"/>
      <c r="FLG566" s="0"/>
      <c r="FLH566" s="0"/>
      <c r="FLI566" s="0"/>
      <c r="FLJ566" s="0"/>
      <c r="FLK566" s="0"/>
      <c r="FLL566" s="0"/>
      <c r="FLM566" s="0"/>
      <c r="FLN566" s="0"/>
      <c r="FLO566" s="0"/>
      <c r="FLP566" s="0"/>
      <c r="FLQ566" s="0"/>
      <c r="FLR566" s="0"/>
      <c r="FLS566" s="0"/>
      <c r="FLT566" s="0"/>
      <c r="FLU566" s="0"/>
      <c r="FLV566" s="0"/>
      <c r="FLW566" s="0"/>
      <c r="FLX566" s="0"/>
      <c r="FLY566" s="0"/>
      <c r="FLZ566" s="0"/>
      <c r="FMA566" s="0"/>
      <c r="FMB566" s="0"/>
      <c r="FMC566" s="0"/>
      <c r="FMD566" s="0"/>
      <c r="FME566" s="0"/>
      <c r="FMF566" s="0"/>
      <c r="FMG566" s="0"/>
      <c r="FMH566" s="0"/>
      <c r="FMI566" s="0"/>
      <c r="FMJ566" s="0"/>
      <c r="FMK566" s="0"/>
      <c r="FML566" s="0"/>
      <c r="FMM566" s="0"/>
      <c r="FMN566" s="0"/>
      <c r="FMO566" s="0"/>
      <c r="FMP566" s="0"/>
      <c r="FMQ566" s="0"/>
      <c r="FMR566" s="0"/>
      <c r="FMS566" s="0"/>
      <c r="FMT566" s="0"/>
      <c r="FMU566" s="0"/>
      <c r="FMV566" s="0"/>
      <c r="FMW566" s="0"/>
      <c r="FMX566" s="0"/>
      <c r="FMY566" s="0"/>
      <c r="FMZ566" s="0"/>
      <c r="FNA566" s="0"/>
      <c r="FNB566" s="0"/>
      <c r="FNC566" s="0"/>
      <c r="FND566" s="0"/>
      <c r="FNE566" s="0"/>
      <c r="FNF566" s="0"/>
      <c r="FNG566" s="0"/>
      <c r="FNH566" s="0"/>
      <c r="FNI566" s="0"/>
      <c r="FNJ566" s="0"/>
      <c r="FNK566" s="0"/>
      <c r="FNL566" s="0"/>
      <c r="FNM566" s="0"/>
      <c r="FNN566" s="0"/>
      <c r="FNO566" s="0"/>
      <c r="FNP566" s="0"/>
      <c r="FNQ566" s="0"/>
      <c r="FNR566" s="0"/>
      <c r="FNS566" s="0"/>
      <c r="FNT566" s="0"/>
      <c r="FNU566" s="0"/>
      <c r="FNV566" s="0"/>
      <c r="FNW566" s="0"/>
      <c r="FNX566" s="0"/>
      <c r="FNY566" s="0"/>
      <c r="FNZ566" s="0"/>
      <c r="FOA566" s="0"/>
      <c r="FOB566" s="0"/>
      <c r="FOC566" s="0"/>
      <c r="FOD566" s="0"/>
      <c r="FOE566" s="0"/>
      <c r="FOF566" s="0"/>
      <c r="FOG566" s="0"/>
      <c r="FOH566" s="0"/>
      <c r="FOI566" s="0"/>
      <c r="FOJ566" s="0"/>
      <c r="FOK566" s="0"/>
      <c r="FOL566" s="0"/>
      <c r="FOM566" s="0"/>
      <c r="FON566" s="0"/>
      <c r="FOO566" s="0"/>
      <c r="FOP566" s="0"/>
      <c r="FOQ566" s="0"/>
      <c r="FOR566" s="0"/>
      <c r="FOS566" s="0"/>
      <c r="FOT566" s="0"/>
      <c r="FOU566" s="0"/>
      <c r="FOV566" s="0"/>
      <c r="FOW566" s="0"/>
      <c r="FOX566" s="0"/>
      <c r="FOY566" s="0"/>
      <c r="FOZ566" s="0"/>
      <c r="FPA566" s="0"/>
      <c r="FPB566" s="0"/>
      <c r="FPC566" s="0"/>
      <c r="FPD566" s="0"/>
      <c r="FPE566" s="0"/>
      <c r="FPF566" s="0"/>
      <c r="FPG566" s="0"/>
      <c r="FPH566" s="0"/>
      <c r="FPI566" s="0"/>
      <c r="FPJ566" s="0"/>
      <c r="FPK566" s="0"/>
      <c r="FPL566" s="0"/>
      <c r="FPM566" s="0"/>
      <c r="FPN566" s="0"/>
      <c r="FPO566" s="0"/>
      <c r="FPP566" s="0"/>
      <c r="FPQ566" s="0"/>
      <c r="FPR566" s="0"/>
      <c r="FPS566" s="0"/>
      <c r="FPT566" s="0"/>
      <c r="FPU566" s="0"/>
      <c r="FPV566" s="0"/>
      <c r="FPW566" s="0"/>
      <c r="FPX566" s="0"/>
      <c r="FPY566" s="0"/>
      <c r="FPZ566" s="0"/>
      <c r="FQA566" s="0"/>
      <c r="FQB566" s="0"/>
      <c r="FQC566" s="0"/>
      <c r="FQD566" s="0"/>
      <c r="FQE566" s="0"/>
      <c r="FQF566" s="0"/>
      <c r="FQG566" s="0"/>
      <c r="FQH566" s="0"/>
      <c r="FQI566" s="0"/>
      <c r="FQJ566" s="0"/>
      <c r="FQK566" s="0"/>
      <c r="FQL566" s="0"/>
      <c r="FQM566" s="0"/>
      <c r="FQN566" s="0"/>
      <c r="FQO566" s="0"/>
      <c r="FQP566" s="0"/>
      <c r="FQQ566" s="0"/>
      <c r="FQR566" s="0"/>
      <c r="FQS566" s="0"/>
      <c r="FQT566" s="0"/>
      <c r="FQU566" s="0"/>
      <c r="FQV566" s="0"/>
      <c r="FQW566" s="0"/>
      <c r="FQX566" s="0"/>
      <c r="FQY566" s="0"/>
      <c r="FQZ566" s="0"/>
      <c r="FRA566" s="0"/>
      <c r="FRB566" s="0"/>
      <c r="FRC566" s="0"/>
      <c r="FRD566" s="0"/>
      <c r="FRE566" s="0"/>
      <c r="FRF566" s="0"/>
      <c r="FRG566" s="0"/>
      <c r="FRH566" s="0"/>
      <c r="FRI566" s="0"/>
      <c r="FRJ566" s="0"/>
      <c r="FRK566" s="0"/>
      <c r="FRL566" s="0"/>
      <c r="FRM566" s="0"/>
      <c r="FRN566" s="0"/>
      <c r="FRO566" s="0"/>
      <c r="FRP566" s="0"/>
      <c r="FRQ566" s="0"/>
      <c r="FRR566" s="0"/>
      <c r="FRS566" s="0"/>
      <c r="FRT566" s="0"/>
      <c r="FRU566" s="0"/>
      <c r="FRV566" s="0"/>
      <c r="FRW566" s="0"/>
      <c r="FRX566" s="0"/>
      <c r="FRY566" s="0"/>
      <c r="FRZ566" s="0"/>
      <c r="FSA566" s="0"/>
      <c r="FSB566" s="0"/>
      <c r="FSC566" s="0"/>
      <c r="FSD566" s="0"/>
      <c r="FSE566" s="0"/>
      <c r="FSF566" s="0"/>
      <c r="FSG566" s="0"/>
      <c r="FSH566" s="0"/>
      <c r="FSI566" s="0"/>
      <c r="FSJ566" s="0"/>
      <c r="FSK566" s="0"/>
      <c r="FSL566" s="0"/>
      <c r="FSM566" s="0"/>
      <c r="FSN566" s="0"/>
      <c r="FSO566" s="0"/>
      <c r="FSP566" s="0"/>
      <c r="FSQ566" s="0"/>
      <c r="FSR566" s="0"/>
      <c r="FSS566" s="0"/>
      <c r="FST566" s="0"/>
      <c r="FSU566" s="0"/>
      <c r="FSV566" s="0"/>
      <c r="FSW566" s="0"/>
      <c r="FSX566" s="0"/>
      <c r="FSY566" s="0"/>
      <c r="FSZ566" s="0"/>
      <c r="FTA566" s="0"/>
      <c r="FTB566" s="0"/>
      <c r="FTC566" s="0"/>
      <c r="FTD566" s="0"/>
      <c r="FTE566" s="0"/>
      <c r="FTF566" s="0"/>
      <c r="FTG566" s="0"/>
      <c r="FTH566" s="0"/>
      <c r="FTI566" s="0"/>
      <c r="FTJ566" s="0"/>
      <c r="FTK566" s="0"/>
      <c r="FTL566" s="0"/>
      <c r="FTM566" s="0"/>
      <c r="FTN566" s="0"/>
      <c r="FTO566" s="0"/>
      <c r="FTP566" s="0"/>
      <c r="FTQ566" s="0"/>
      <c r="FTR566" s="0"/>
      <c r="FTS566" s="0"/>
      <c r="FTT566" s="0"/>
      <c r="FTU566" s="0"/>
      <c r="FTV566" s="0"/>
      <c r="FTW566" s="0"/>
      <c r="FTX566" s="0"/>
      <c r="FTY566" s="0"/>
      <c r="FTZ566" s="0"/>
      <c r="FUA566" s="0"/>
      <c r="FUB566" s="0"/>
      <c r="FUC566" s="0"/>
      <c r="FUD566" s="0"/>
      <c r="FUE566" s="0"/>
      <c r="FUF566" s="0"/>
      <c r="FUG566" s="0"/>
      <c r="FUH566" s="0"/>
      <c r="FUI566" s="0"/>
      <c r="FUJ566" s="0"/>
      <c r="FUK566" s="0"/>
      <c r="FUL566" s="0"/>
      <c r="FUM566" s="0"/>
      <c r="FUN566" s="0"/>
      <c r="FUO566" s="0"/>
      <c r="FUP566" s="0"/>
      <c r="FUQ566" s="0"/>
      <c r="FUR566" s="0"/>
      <c r="FUS566" s="0"/>
      <c r="FUT566" s="0"/>
      <c r="FUU566" s="0"/>
      <c r="FUV566" s="0"/>
      <c r="FUW566" s="0"/>
      <c r="FUX566" s="0"/>
      <c r="FUY566" s="0"/>
      <c r="FUZ566" s="0"/>
      <c r="FVA566" s="0"/>
      <c r="FVB566" s="0"/>
      <c r="FVC566" s="0"/>
      <c r="FVD566" s="0"/>
      <c r="FVE566" s="0"/>
      <c r="FVF566" s="0"/>
      <c r="FVG566" s="0"/>
      <c r="FVH566" s="0"/>
      <c r="FVI566" s="0"/>
      <c r="FVJ566" s="0"/>
      <c r="FVK566" s="0"/>
      <c r="FVL566" s="0"/>
      <c r="FVM566" s="0"/>
      <c r="FVN566" s="0"/>
      <c r="FVO566" s="0"/>
      <c r="FVP566" s="0"/>
      <c r="FVQ566" s="0"/>
      <c r="FVR566" s="0"/>
      <c r="FVS566" s="0"/>
      <c r="FVT566" s="0"/>
      <c r="FVU566" s="0"/>
      <c r="FVV566" s="0"/>
      <c r="FVW566" s="0"/>
      <c r="FVX566" s="0"/>
      <c r="FVY566" s="0"/>
      <c r="FVZ566" s="0"/>
      <c r="FWA566" s="0"/>
      <c r="FWB566" s="0"/>
      <c r="FWC566" s="0"/>
      <c r="FWD566" s="0"/>
      <c r="FWE566" s="0"/>
      <c r="FWF566" s="0"/>
      <c r="FWG566" s="0"/>
      <c r="FWH566" s="0"/>
      <c r="FWI566" s="0"/>
      <c r="FWJ566" s="0"/>
      <c r="FWK566" s="0"/>
      <c r="FWL566" s="0"/>
      <c r="FWM566" s="0"/>
      <c r="FWN566" s="0"/>
      <c r="FWO566" s="0"/>
      <c r="FWP566" s="0"/>
      <c r="FWQ566" s="0"/>
      <c r="FWR566" s="0"/>
      <c r="FWS566" s="0"/>
      <c r="FWT566" s="0"/>
      <c r="FWU566" s="0"/>
      <c r="FWV566" s="0"/>
      <c r="FWW566" s="0"/>
      <c r="FWX566" s="0"/>
      <c r="FWY566" s="0"/>
      <c r="FWZ566" s="0"/>
      <c r="FXA566" s="0"/>
      <c r="FXB566" s="0"/>
      <c r="FXC566" s="0"/>
      <c r="FXD566" s="0"/>
      <c r="FXE566" s="0"/>
      <c r="FXF566" s="0"/>
      <c r="FXG566" s="0"/>
      <c r="FXH566" s="0"/>
      <c r="FXI566" s="0"/>
      <c r="FXJ566" s="0"/>
      <c r="FXK566" s="0"/>
      <c r="FXL566" s="0"/>
      <c r="FXM566" s="0"/>
      <c r="FXN566" s="0"/>
      <c r="FXO566" s="0"/>
      <c r="FXP566" s="0"/>
      <c r="FXQ566" s="0"/>
      <c r="FXR566" s="0"/>
      <c r="FXS566" s="0"/>
      <c r="FXT566" s="0"/>
      <c r="FXU566" s="0"/>
      <c r="FXV566" s="0"/>
      <c r="FXW566" s="0"/>
      <c r="FXX566" s="0"/>
      <c r="FXY566" s="0"/>
      <c r="FXZ566" s="0"/>
      <c r="FYA566" s="0"/>
      <c r="FYB566" s="0"/>
      <c r="FYC566" s="0"/>
      <c r="FYD566" s="0"/>
      <c r="FYE566" s="0"/>
      <c r="FYF566" s="0"/>
      <c r="FYG566" s="0"/>
      <c r="FYH566" s="0"/>
      <c r="FYI566" s="0"/>
      <c r="FYJ566" s="0"/>
      <c r="FYK566" s="0"/>
      <c r="FYL566" s="0"/>
      <c r="FYM566" s="0"/>
      <c r="FYN566" s="0"/>
      <c r="FYO566" s="0"/>
      <c r="FYP566" s="0"/>
      <c r="FYQ566" s="0"/>
      <c r="FYR566" s="0"/>
      <c r="FYS566" s="0"/>
      <c r="FYT566" s="0"/>
      <c r="FYU566" s="0"/>
      <c r="FYV566" s="0"/>
      <c r="FYW566" s="0"/>
      <c r="FYX566" s="0"/>
      <c r="FYY566" s="0"/>
      <c r="FYZ566" s="0"/>
      <c r="FZA566" s="0"/>
      <c r="FZB566" s="0"/>
      <c r="FZC566" s="0"/>
      <c r="FZD566" s="0"/>
      <c r="FZE566" s="0"/>
      <c r="FZF566" s="0"/>
      <c r="FZG566" s="0"/>
      <c r="FZH566" s="0"/>
      <c r="FZI566" s="0"/>
      <c r="FZJ566" s="0"/>
      <c r="FZK566" s="0"/>
      <c r="FZL566" s="0"/>
      <c r="FZM566" s="0"/>
      <c r="FZN566" s="0"/>
      <c r="FZO566" s="0"/>
      <c r="FZP566" s="0"/>
      <c r="FZQ566" s="0"/>
      <c r="FZR566" s="0"/>
      <c r="FZS566" s="0"/>
      <c r="FZT566" s="0"/>
      <c r="FZU566" s="0"/>
      <c r="FZV566" s="0"/>
      <c r="FZW566" s="0"/>
      <c r="FZX566" s="0"/>
      <c r="FZY566" s="0"/>
      <c r="FZZ566" s="0"/>
      <c r="GAA566" s="0"/>
      <c r="GAB566" s="0"/>
      <c r="GAC566" s="0"/>
      <c r="GAD566" s="0"/>
      <c r="GAE566" s="0"/>
      <c r="GAF566" s="0"/>
      <c r="GAG566" s="0"/>
      <c r="GAH566" s="0"/>
      <c r="GAI566" s="0"/>
      <c r="GAJ566" s="0"/>
      <c r="GAK566" s="0"/>
      <c r="GAL566" s="0"/>
      <c r="GAM566" s="0"/>
      <c r="GAN566" s="0"/>
      <c r="GAO566" s="0"/>
      <c r="GAP566" s="0"/>
      <c r="GAQ566" s="0"/>
      <c r="GAR566" s="0"/>
      <c r="GAS566" s="0"/>
      <c r="GAT566" s="0"/>
      <c r="GAU566" s="0"/>
      <c r="GAV566" s="0"/>
      <c r="GAW566" s="0"/>
      <c r="GAX566" s="0"/>
      <c r="GAY566" s="0"/>
      <c r="GAZ566" s="0"/>
      <c r="GBA566" s="0"/>
      <c r="GBB566" s="0"/>
      <c r="GBC566" s="0"/>
      <c r="GBD566" s="0"/>
      <c r="GBE566" s="0"/>
      <c r="GBF566" s="0"/>
      <c r="GBG566" s="0"/>
      <c r="GBH566" s="0"/>
      <c r="GBI566" s="0"/>
      <c r="GBJ566" s="0"/>
      <c r="GBK566" s="0"/>
      <c r="GBL566" s="0"/>
      <c r="GBM566" s="0"/>
      <c r="GBN566" s="0"/>
      <c r="GBO566" s="0"/>
      <c r="GBP566" s="0"/>
      <c r="GBQ566" s="0"/>
      <c r="GBR566" s="0"/>
      <c r="GBS566" s="0"/>
      <c r="GBT566" s="0"/>
      <c r="GBU566" s="0"/>
      <c r="GBV566" s="0"/>
      <c r="GBW566" s="0"/>
      <c r="GBX566" s="0"/>
      <c r="GBY566" s="0"/>
      <c r="GBZ566" s="0"/>
      <c r="GCA566" s="0"/>
      <c r="GCB566" s="0"/>
      <c r="GCC566" s="0"/>
      <c r="GCD566" s="0"/>
      <c r="GCE566" s="0"/>
      <c r="GCF566" s="0"/>
      <c r="GCG566" s="0"/>
      <c r="GCH566" s="0"/>
      <c r="GCI566" s="0"/>
      <c r="GCJ566" s="0"/>
      <c r="GCK566" s="0"/>
      <c r="GCL566" s="0"/>
      <c r="GCM566" s="0"/>
      <c r="GCN566" s="0"/>
      <c r="GCO566" s="0"/>
      <c r="GCP566" s="0"/>
      <c r="GCQ566" s="0"/>
      <c r="GCR566" s="0"/>
      <c r="GCS566" s="0"/>
      <c r="GCT566" s="0"/>
      <c r="GCU566" s="0"/>
      <c r="GCV566" s="0"/>
      <c r="GCW566" s="0"/>
      <c r="GCX566" s="0"/>
      <c r="GCY566" s="0"/>
      <c r="GCZ566" s="0"/>
      <c r="GDA566" s="0"/>
      <c r="GDB566" s="0"/>
      <c r="GDC566" s="0"/>
      <c r="GDD566" s="0"/>
      <c r="GDE566" s="0"/>
      <c r="GDF566" s="0"/>
      <c r="GDG566" s="0"/>
      <c r="GDH566" s="0"/>
      <c r="GDI566" s="0"/>
      <c r="GDJ566" s="0"/>
      <c r="GDK566" s="0"/>
      <c r="GDL566" s="0"/>
      <c r="GDM566" s="0"/>
      <c r="GDN566" s="0"/>
      <c r="GDO566" s="0"/>
      <c r="GDP566" s="0"/>
      <c r="GDQ566" s="0"/>
      <c r="GDR566" s="0"/>
      <c r="GDS566" s="0"/>
      <c r="GDT566" s="0"/>
      <c r="GDU566" s="0"/>
      <c r="GDV566" s="0"/>
      <c r="GDW566" s="0"/>
      <c r="GDX566" s="0"/>
      <c r="GDY566" s="0"/>
      <c r="GDZ566" s="0"/>
      <c r="GEA566" s="0"/>
      <c r="GEB566" s="0"/>
      <c r="GEC566" s="0"/>
      <c r="GED566" s="0"/>
      <c r="GEE566" s="0"/>
      <c r="GEF566" s="0"/>
      <c r="GEG566" s="0"/>
      <c r="GEH566" s="0"/>
      <c r="GEI566" s="0"/>
      <c r="GEJ566" s="0"/>
      <c r="GEK566" s="0"/>
      <c r="GEL566" s="0"/>
      <c r="GEM566" s="0"/>
      <c r="GEN566" s="0"/>
      <c r="GEO566" s="0"/>
      <c r="GEP566" s="0"/>
      <c r="GEQ566" s="0"/>
      <c r="GER566" s="0"/>
      <c r="GES566" s="0"/>
      <c r="GET566" s="0"/>
      <c r="GEU566" s="0"/>
      <c r="GEV566" s="0"/>
      <c r="GEW566" s="0"/>
      <c r="GEX566" s="0"/>
      <c r="GEY566" s="0"/>
      <c r="GEZ566" s="0"/>
      <c r="GFA566" s="0"/>
      <c r="GFB566" s="0"/>
      <c r="GFC566" s="0"/>
      <c r="GFD566" s="0"/>
      <c r="GFE566" s="0"/>
      <c r="GFF566" s="0"/>
      <c r="GFG566" s="0"/>
      <c r="GFH566" s="0"/>
      <c r="GFI566" s="0"/>
      <c r="GFJ566" s="0"/>
      <c r="GFK566" s="0"/>
      <c r="GFL566" s="0"/>
      <c r="GFM566" s="0"/>
      <c r="GFN566" s="0"/>
      <c r="GFO566" s="0"/>
      <c r="GFP566" s="0"/>
      <c r="GFQ566" s="0"/>
      <c r="GFR566" s="0"/>
      <c r="GFS566" s="0"/>
      <c r="GFT566" s="0"/>
      <c r="GFU566" s="0"/>
      <c r="GFV566" s="0"/>
      <c r="GFW566" s="0"/>
      <c r="GFX566" s="0"/>
      <c r="GFY566" s="0"/>
      <c r="GFZ566" s="0"/>
      <c r="GGA566" s="0"/>
      <c r="GGB566" s="0"/>
      <c r="GGC566" s="0"/>
      <c r="GGD566" s="0"/>
      <c r="GGE566" s="0"/>
      <c r="GGF566" s="0"/>
      <c r="GGG566" s="0"/>
      <c r="GGH566" s="0"/>
      <c r="GGI566" s="0"/>
      <c r="GGJ566" s="0"/>
      <c r="GGK566" s="0"/>
      <c r="GGL566" s="0"/>
      <c r="GGM566" s="0"/>
      <c r="GGN566" s="0"/>
      <c r="GGO566" s="0"/>
      <c r="GGP566" s="0"/>
      <c r="GGQ566" s="0"/>
      <c r="GGR566" s="0"/>
      <c r="GGS566" s="0"/>
      <c r="GGT566" s="0"/>
      <c r="GGU566" s="0"/>
      <c r="GGV566" s="0"/>
      <c r="GGW566" s="0"/>
      <c r="GGX566" s="0"/>
      <c r="GGY566" s="0"/>
      <c r="GGZ566" s="0"/>
      <c r="GHA566" s="0"/>
      <c r="GHB566" s="0"/>
      <c r="GHC566" s="0"/>
      <c r="GHD566" s="0"/>
      <c r="GHE566" s="0"/>
      <c r="GHF566" s="0"/>
      <c r="GHG566" s="0"/>
      <c r="GHH566" s="0"/>
      <c r="GHI566" s="0"/>
      <c r="GHJ566" s="0"/>
      <c r="GHK566" s="0"/>
      <c r="GHL566" s="0"/>
      <c r="GHM566" s="0"/>
      <c r="GHN566" s="0"/>
      <c r="GHO566" s="0"/>
      <c r="GHP566" s="0"/>
      <c r="GHQ566" s="0"/>
      <c r="GHR566" s="0"/>
      <c r="GHS566" s="0"/>
      <c r="GHT566" s="0"/>
      <c r="GHU566" s="0"/>
      <c r="GHV566" s="0"/>
      <c r="GHW566" s="0"/>
      <c r="GHX566" s="0"/>
      <c r="GHY566" s="0"/>
      <c r="GHZ566" s="0"/>
      <c r="GIA566" s="0"/>
      <c r="GIB566" s="0"/>
      <c r="GIC566" s="0"/>
      <c r="GID566" s="0"/>
      <c r="GIE566" s="0"/>
      <c r="GIF566" s="0"/>
      <c r="GIG566" s="0"/>
      <c r="GIH566" s="0"/>
      <c r="GII566" s="0"/>
      <c r="GIJ566" s="0"/>
      <c r="GIK566" s="0"/>
      <c r="GIL566" s="0"/>
      <c r="GIM566" s="0"/>
      <c r="GIN566" s="0"/>
      <c r="GIO566" s="0"/>
      <c r="GIP566" s="0"/>
      <c r="GIQ566" s="0"/>
      <c r="GIR566" s="0"/>
      <c r="GIS566" s="0"/>
      <c r="GIT566" s="0"/>
      <c r="GIU566" s="0"/>
      <c r="GIV566" s="0"/>
      <c r="GIW566" s="0"/>
      <c r="GIX566" s="0"/>
      <c r="GIY566" s="0"/>
      <c r="GIZ566" s="0"/>
      <c r="GJA566" s="0"/>
      <c r="GJB566" s="0"/>
      <c r="GJC566" s="0"/>
      <c r="GJD566" s="0"/>
      <c r="GJE566" s="0"/>
      <c r="GJF566" s="0"/>
      <c r="GJG566" s="0"/>
      <c r="GJH566" s="0"/>
      <c r="GJI566" s="0"/>
      <c r="GJJ566" s="0"/>
      <c r="GJK566" s="0"/>
      <c r="GJL566" s="0"/>
      <c r="GJM566" s="0"/>
      <c r="GJN566" s="0"/>
      <c r="GJO566" s="0"/>
      <c r="GJP566" s="0"/>
      <c r="GJQ566" s="0"/>
      <c r="GJR566" s="0"/>
      <c r="GJS566" s="0"/>
      <c r="GJT566" s="0"/>
      <c r="GJU566" s="0"/>
      <c r="GJV566" s="0"/>
      <c r="GJW566" s="0"/>
      <c r="GJX566" s="0"/>
      <c r="GJY566" s="0"/>
      <c r="GJZ566" s="0"/>
      <c r="GKA566" s="0"/>
      <c r="GKB566" s="0"/>
      <c r="GKC566" s="0"/>
      <c r="GKD566" s="0"/>
      <c r="GKE566" s="0"/>
      <c r="GKF566" s="0"/>
      <c r="GKG566" s="0"/>
      <c r="GKH566" s="0"/>
      <c r="GKI566" s="0"/>
      <c r="GKJ566" s="0"/>
      <c r="GKK566" s="0"/>
      <c r="GKL566" s="0"/>
      <c r="GKM566" s="0"/>
      <c r="GKN566" s="0"/>
      <c r="GKO566" s="0"/>
      <c r="GKP566" s="0"/>
      <c r="GKQ566" s="0"/>
      <c r="GKR566" s="0"/>
      <c r="GKS566" s="0"/>
      <c r="GKT566" s="0"/>
      <c r="GKU566" s="0"/>
      <c r="GKV566" s="0"/>
      <c r="GKW566" s="0"/>
      <c r="GKX566" s="0"/>
      <c r="GKY566" s="0"/>
      <c r="GKZ566" s="0"/>
      <c r="GLA566" s="0"/>
      <c r="GLB566" s="0"/>
      <c r="GLC566" s="0"/>
      <c r="GLD566" s="0"/>
      <c r="GLE566" s="0"/>
      <c r="GLF566" s="0"/>
      <c r="GLG566" s="0"/>
      <c r="GLH566" s="0"/>
      <c r="GLI566" s="0"/>
      <c r="GLJ566" s="0"/>
      <c r="GLK566" s="0"/>
      <c r="GLL566" s="0"/>
      <c r="GLM566" s="0"/>
      <c r="GLN566" s="0"/>
      <c r="GLO566" s="0"/>
      <c r="GLP566" s="0"/>
      <c r="GLQ566" s="0"/>
      <c r="GLR566" s="0"/>
      <c r="GLS566" s="0"/>
      <c r="GLT566" s="0"/>
      <c r="GLU566" s="0"/>
      <c r="GLV566" s="0"/>
      <c r="GLW566" s="0"/>
      <c r="GLX566" s="0"/>
      <c r="GLY566" s="0"/>
      <c r="GLZ566" s="0"/>
      <c r="GMA566" s="0"/>
      <c r="GMB566" s="0"/>
      <c r="GMC566" s="0"/>
      <c r="GMD566" s="0"/>
      <c r="GME566" s="0"/>
      <c r="GMF566" s="0"/>
      <c r="GMG566" s="0"/>
      <c r="GMH566" s="0"/>
      <c r="GMI566" s="0"/>
      <c r="GMJ566" s="0"/>
      <c r="GMK566" s="0"/>
      <c r="GML566" s="0"/>
      <c r="GMM566" s="0"/>
      <c r="GMN566" s="0"/>
      <c r="GMO566" s="0"/>
      <c r="GMP566" s="0"/>
      <c r="GMQ566" s="0"/>
      <c r="GMR566" s="0"/>
      <c r="GMS566" s="0"/>
      <c r="GMT566" s="0"/>
      <c r="GMU566" s="0"/>
      <c r="GMV566" s="0"/>
      <c r="GMW566" s="0"/>
      <c r="GMX566" s="0"/>
      <c r="GMY566" s="0"/>
      <c r="GMZ566" s="0"/>
      <c r="GNA566" s="0"/>
      <c r="GNB566" s="0"/>
      <c r="GNC566" s="0"/>
      <c r="GND566" s="0"/>
      <c r="GNE566" s="0"/>
      <c r="GNF566" s="0"/>
      <c r="GNG566" s="0"/>
      <c r="GNH566" s="0"/>
      <c r="GNI566" s="0"/>
      <c r="GNJ566" s="0"/>
      <c r="GNK566" s="0"/>
      <c r="GNL566" s="0"/>
      <c r="GNM566" s="0"/>
      <c r="GNN566" s="0"/>
      <c r="GNO566" s="0"/>
      <c r="GNP566" s="0"/>
      <c r="GNQ566" s="0"/>
      <c r="GNR566" s="0"/>
      <c r="GNS566" s="0"/>
      <c r="GNT566" s="0"/>
      <c r="GNU566" s="0"/>
      <c r="GNV566" s="0"/>
      <c r="GNW566" s="0"/>
      <c r="GNX566" s="0"/>
      <c r="GNY566" s="0"/>
      <c r="GNZ566" s="0"/>
      <c r="GOA566" s="0"/>
      <c r="GOB566" s="0"/>
      <c r="GOC566" s="0"/>
      <c r="GOD566" s="0"/>
      <c r="GOE566" s="0"/>
      <c r="GOF566" s="0"/>
      <c r="GOG566" s="0"/>
      <c r="GOH566" s="0"/>
      <c r="GOI566" s="0"/>
      <c r="GOJ566" s="0"/>
      <c r="GOK566" s="0"/>
      <c r="GOL566" s="0"/>
      <c r="GOM566" s="0"/>
      <c r="GON566" s="0"/>
      <c r="GOO566" s="0"/>
      <c r="GOP566" s="0"/>
      <c r="GOQ566" s="0"/>
      <c r="GOR566" s="0"/>
      <c r="GOS566" s="0"/>
      <c r="GOT566" s="0"/>
      <c r="GOU566" s="0"/>
      <c r="GOV566" s="0"/>
      <c r="GOW566" s="0"/>
      <c r="GOX566" s="0"/>
      <c r="GOY566" s="0"/>
      <c r="GOZ566" s="0"/>
      <c r="GPA566" s="0"/>
      <c r="GPB566" s="0"/>
      <c r="GPC566" s="0"/>
      <c r="GPD566" s="0"/>
      <c r="GPE566" s="0"/>
      <c r="GPF566" s="0"/>
      <c r="GPG566" s="0"/>
      <c r="GPH566" s="0"/>
      <c r="GPI566" s="0"/>
      <c r="GPJ566" s="0"/>
      <c r="GPK566" s="0"/>
      <c r="GPL566" s="0"/>
      <c r="GPM566" s="0"/>
      <c r="GPN566" s="0"/>
      <c r="GPO566" s="0"/>
      <c r="GPP566" s="0"/>
      <c r="GPQ566" s="0"/>
      <c r="GPR566" s="0"/>
      <c r="GPS566" s="0"/>
      <c r="GPT566" s="0"/>
      <c r="GPU566" s="0"/>
      <c r="GPV566" s="0"/>
      <c r="GPW566" s="0"/>
      <c r="GPX566" s="0"/>
      <c r="GPY566" s="0"/>
      <c r="GPZ566" s="0"/>
      <c r="GQA566" s="0"/>
      <c r="GQB566" s="0"/>
      <c r="GQC566" s="0"/>
      <c r="GQD566" s="0"/>
      <c r="GQE566" s="0"/>
      <c r="GQF566" s="0"/>
      <c r="GQG566" s="0"/>
      <c r="GQH566" s="0"/>
      <c r="GQI566" s="0"/>
      <c r="GQJ566" s="0"/>
      <c r="GQK566" s="0"/>
      <c r="GQL566" s="0"/>
      <c r="GQM566" s="0"/>
      <c r="GQN566" s="0"/>
      <c r="GQO566" s="0"/>
      <c r="GQP566" s="0"/>
      <c r="GQQ566" s="0"/>
      <c r="GQR566" s="0"/>
      <c r="GQS566" s="0"/>
      <c r="GQT566" s="0"/>
      <c r="GQU566" s="0"/>
      <c r="GQV566" s="0"/>
      <c r="GQW566" s="0"/>
      <c r="GQX566" s="0"/>
      <c r="GQY566" s="0"/>
      <c r="GQZ566" s="0"/>
      <c r="GRA566" s="0"/>
      <c r="GRB566" s="0"/>
      <c r="GRC566" s="0"/>
      <c r="GRD566" s="0"/>
      <c r="GRE566" s="0"/>
      <c r="GRF566" s="0"/>
      <c r="GRG566" s="0"/>
      <c r="GRH566" s="0"/>
      <c r="GRI566" s="0"/>
      <c r="GRJ566" s="0"/>
      <c r="GRK566" s="0"/>
      <c r="GRL566" s="0"/>
      <c r="GRM566" s="0"/>
      <c r="GRN566" s="0"/>
      <c r="GRO566" s="0"/>
      <c r="GRP566" s="0"/>
      <c r="GRQ566" s="0"/>
      <c r="GRR566" s="0"/>
      <c r="GRS566" s="0"/>
      <c r="GRT566" s="0"/>
      <c r="GRU566" s="0"/>
      <c r="GRV566" s="0"/>
      <c r="GRW566" s="0"/>
      <c r="GRX566" s="0"/>
      <c r="GRY566" s="0"/>
      <c r="GRZ566" s="0"/>
      <c r="GSA566" s="0"/>
      <c r="GSB566" s="0"/>
      <c r="GSC566" s="0"/>
      <c r="GSD566" s="0"/>
      <c r="GSE566" s="0"/>
      <c r="GSF566" s="0"/>
      <c r="GSG566" s="0"/>
      <c r="GSH566" s="0"/>
      <c r="GSI566" s="0"/>
      <c r="GSJ566" s="0"/>
      <c r="GSK566" s="0"/>
      <c r="GSL566" s="0"/>
      <c r="GSM566" s="0"/>
      <c r="GSN566" s="0"/>
      <c r="GSO566" s="0"/>
      <c r="GSP566" s="0"/>
      <c r="GSQ566" s="0"/>
      <c r="GSR566" s="0"/>
      <c r="GSS566" s="0"/>
      <c r="GST566" s="0"/>
      <c r="GSU566" s="0"/>
      <c r="GSV566" s="0"/>
      <c r="GSW566" s="0"/>
      <c r="GSX566" s="0"/>
      <c r="GSY566" s="0"/>
      <c r="GSZ566" s="0"/>
      <c r="GTA566" s="0"/>
      <c r="GTB566" s="0"/>
      <c r="GTC566" s="0"/>
      <c r="GTD566" s="0"/>
      <c r="GTE566" s="0"/>
      <c r="GTF566" s="0"/>
      <c r="GTG566" s="0"/>
      <c r="GTH566" s="0"/>
      <c r="GTI566" s="0"/>
      <c r="GTJ566" s="0"/>
      <c r="GTK566" s="0"/>
      <c r="GTL566" s="0"/>
      <c r="GTM566" s="0"/>
      <c r="GTN566" s="0"/>
      <c r="GTO566" s="0"/>
      <c r="GTP566" s="0"/>
      <c r="GTQ566" s="0"/>
      <c r="GTR566" s="0"/>
      <c r="GTS566" s="0"/>
      <c r="GTT566" s="0"/>
      <c r="GTU566" s="0"/>
      <c r="GTV566" s="0"/>
      <c r="GTW566" s="0"/>
      <c r="GTX566" s="0"/>
      <c r="GTY566" s="0"/>
      <c r="GTZ566" s="0"/>
      <c r="GUA566" s="0"/>
      <c r="GUB566" s="0"/>
      <c r="GUC566" s="0"/>
      <c r="GUD566" s="0"/>
      <c r="GUE566" s="0"/>
      <c r="GUF566" s="0"/>
      <c r="GUG566" s="0"/>
      <c r="GUH566" s="0"/>
      <c r="GUI566" s="0"/>
      <c r="GUJ566" s="0"/>
      <c r="GUK566" s="0"/>
      <c r="GUL566" s="0"/>
      <c r="GUM566" s="0"/>
      <c r="GUN566" s="0"/>
      <c r="GUO566" s="0"/>
      <c r="GUP566" s="0"/>
      <c r="GUQ566" s="0"/>
      <c r="GUR566" s="0"/>
      <c r="GUS566" s="0"/>
      <c r="GUT566" s="0"/>
      <c r="GUU566" s="0"/>
      <c r="GUV566" s="0"/>
      <c r="GUW566" s="0"/>
      <c r="GUX566" s="0"/>
      <c r="GUY566" s="0"/>
      <c r="GUZ566" s="0"/>
      <c r="GVA566" s="0"/>
      <c r="GVB566" s="0"/>
      <c r="GVC566" s="0"/>
      <c r="GVD566" s="0"/>
      <c r="GVE566" s="0"/>
      <c r="GVF566" s="0"/>
      <c r="GVG566" s="0"/>
      <c r="GVH566" s="0"/>
      <c r="GVI566" s="0"/>
      <c r="GVJ566" s="0"/>
      <c r="GVK566" s="0"/>
      <c r="GVL566" s="0"/>
      <c r="GVM566" s="0"/>
      <c r="GVN566" s="0"/>
      <c r="GVO566" s="0"/>
      <c r="GVP566" s="0"/>
      <c r="GVQ566" s="0"/>
      <c r="GVR566" s="0"/>
      <c r="GVS566" s="0"/>
      <c r="GVT566" s="0"/>
      <c r="GVU566" s="0"/>
      <c r="GVV566" s="0"/>
      <c r="GVW566" s="0"/>
      <c r="GVX566" s="0"/>
      <c r="GVY566" s="0"/>
      <c r="GVZ566" s="0"/>
      <c r="GWA566" s="0"/>
      <c r="GWB566" s="0"/>
      <c r="GWC566" s="0"/>
      <c r="GWD566" s="0"/>
      <c r="GWE566" s="0"/>
      <c r="GWF566" s="0"/>
      <c r="GWG566" s="0"/>
      <c r="GWH566" s="0"/>
      <c r="GWI566" s="0"/>
      <c r="GWJ566" s="0"/>
      <c r="GWK566" s="0"/>
      <c r="GWL566" s="0"/>
      <c r="GWM566" s="0"/>
      <c r="GWN566" s="0"/>
      <c r="GWO566" s="0"/>
      <c r="GWP566" s="0"/>
      <c r="GWQ566" s="0"/>
      <c r="GWR566" s="0"/>
      <c r="GWS566" s="0"/>
      <c r="GWT566" s="0"/>
      <c r="GWU566" s="0"/>
      <c r="GWV566" s="0"/>
      <c r="GWW566" s="0"/>
      <c r="GWX566" s="0"/>
      <c r="GWY566" s="0"/>
      <c r="GWZ566" s="0"/>
      <c r="GXA566" s="0"/>
      <c r="GXB566" s="0"/>
      <c r="GXC566" s="0"/>
      <c r="GXD566" s="0"/>
      <c r="GXE566" s="0"/>
      <c r="GXF566" s="0"/>
      <c r="GXG566" s="0"/>
      <c r="GXH566" s="0"/>
      <c r="GXI566" s="0"/>
      <c r="GXJ566" s="0"/>
      <c r="GXK566" s="0"/>
      <c r="GXL566" s="0"/>
      <c r="GXM566" s="0"/>
      <c r="GXN566" s="0"/>
      <c r="GXO566" s="0"/>
      <c r="GXP566" s="0"/>
      <c r="GXQ566" s="0"/>
      <c r="GXR566" s="0"/>
      <c r="GXS566" s="0"/>
      <c r="GXT566" s="0"/>
      <c r="GXU566" s="0"/>
      <c r="GXV566" s="0"/>
      <c r="GXW566" s="0"/>
      <c r="GXX566" s="0"/>
      <c r="GXY566" s="0"/>
      <c r="GXZ566" s="0"/>
      <c r="GYA566" s="0"/>
      <c r="GYB566" s="0"/>
      <c r="GYC566" s="0"/>
      <c r="GYD566" s="0"/>
      <c r="GYE566" s="0"/>
      <c r="GYF566" s="0"/>
      <c r="GYG566" s="0"/>
      <c r="GYH566" s="0"/>
      <c r="GYI566" s="0"/>
      <c r="GYJ566" s="0"/>
      <c r="GYK566" s="0"/>
      <c r="GYL566" s="0"/>
      <c r="GYM566" s="0"/>
      <c r="GYN566" s="0"/>
      <c r="GYO566" s="0"/>
      <c r="GYP566" s="0"/>
      <c r="GYQ566" s="0"/>
      <c r="GYR566" s="0"/>
      <c r="GYS566" s="0"/>
      <c r="GYT566" s="0"/>
      <c r="GYU566" s="0"/>
      <c r="GYV566" s="0"/>
      <c r="GYW566" s="0"/>
      <c r="GYX566" s="0"/>
      <c r="GYY566" s="0"/>
      <c r="GYZ566" s="0"/>
      <c r="GZA566" s="0"/>
      <c r="GZB566" s="0"/>
      <c r="GZC566" s="0"/>
      <c r="GZD566" s="0"/>
      <c r="GZE566" s="0"/>
      <c r="GZF566" s="0"/>
      <c r="GZG566" s="0"/>
      <c r="GZH566" s="0"/>
      <c r="GZI566" s="0"/>
      <c r="GZJ566" s="0"/>
      <c r="GZK566" s="0"/>
      <c r="GZL566" s="0"/>
      <c r="GZM566" s="0"/>
      <c r="GZN566" s="0"/>
      <c r="GZO566" s="0"/>
      <c r="GZP566" s="0"/>
      <c r="GZQ566" s="0"/>
      <c r="GZR566" s="0"/>
      <c r="GZS566" s="0"/>
      <c r="GZT566" s="0"/>
      <c r="GZU566" s="0"/>
      <c r="GZV566" s="0"/>
      <c r="GZW566" s="0"/>
      <c r="GZX566" s="0"/>
      <c r="GZY566" s="0"/>
      <c r="GZZ566" s="0"/>
      <c r="HAA566" s="0"/>
      <c r="HAB566" s="0"/>
      <c r="HAC566" s="0"/>
      <c r="HAD566" s="0"/>
      <c r="HAE566" s="0"/>
      <c r="HAF566" s="0"/>
      <c r="HAG566" s="0"/>
      <c r="HAH566" s="0"/>
      <c r="HAI566" s="0"/>
      <c r="HAJ566" s="0"/>
      <c r="HAK566" s="0"/>
      <c r="HAL566" s="0"/>
      <c r="HAM566" s="0"/>
      <c r="HAN566" s="0"/>
      <c r="HAO566" s="0"/>
      <c r="HAP566" s="0"/>
      <c r="HAQ566" s="0"/>
      <c r="HAR566" s="0"/>
      <c r="HAS566" s="0"/>
      <c r="HAT566" s="0"/>
      <c r="HAU566" s="0"/>
      <c r="HAV566" s="0"/>
      <c r="HAW566" s="0"/>
      <c r="HAX566" s="0"/>
      <c r="HAY566" s="0"/>
      <c r="HAZ566" s="0"/>
      <c r="HBA566" s="0"/>
      <c r="HBB566" s="0"/>
      <c r="HBC566" s="0"/>
      <c r="HBD566" s="0"/>
      <c r="HBE566" s="0"/>
      <c r="HBF566" s="0"/>
      <c r="HBG566" s="0"/>
      <c r="HBH566" s="0"/>
      <c r="HBI566" s="0"/>
      <c r="HBJ566" s="0"/>
      <c r="HBK566" s="0"/>
      <c r="HBL566" s="0"/>
      <c r="HBM566" s="0"/>
      <c r="HBN566" s="0"/>
      <c r="HBO566" s="0"/>
      <c r="HBP566" s="0"/>
      <c r="HBQ566" s="0"/>
      <c r="HBR566" s="0"/>
      <c r="HBS566" s="0"/>
      <c r="HBT566" s="0"/>
      <c r="HBU566" s="0"/>
      <c r="HBV566" s="0"/>
      <c r="HBW566" s="0"/>
      <c r="HBX566" s="0"/>
      <c r="HBY566" s="0"/>
      <c r="HBZ566" s="0"/>
      <c r="HCA566" s="0"/>
      <c r="HCB566" s="0"/>
      <c r="HCC566" s="0"/>
      <c r="HCD566" s="0"/>
      <c r="HCE566" s="0"/>
      <c r="HCF566" s="0"/>
      <c r="HCG566" s="0"/>
      <c r="HCH566" s="0"/>
      <c r="HCI566" s="0"/>
      <c r="HCJ566" s="0"/>
      <c r="HCK566" s="0"/>
      <c r="HCL566" s="0"/>
      <c r="HCM566" s="0"/>
      <c r="HCN566" s="0"/>
      <c r="HCO566" s="0"/>
      <c r="HCP566" s="0"/>
      <c r="HCQ566" s="0"/>
      <c r="HCR566" s="0"/>
      <c r="HCS566" s="0"/>
      <c r="HCT566" s="0"/>
      <c r="HCU566" s="0"/>
      <c r="HCV566" s="0"/>
      <c r="HCW566" s="0"/>
      <c r="HCX566" s="0"/>
      <c r="HCY566" s="0"/>
      <c r="HCZ566" s="0"/>
      <c r="HDA566" s="0"/>
      <c r="HDB566" s="0"/>
      <c r="HDC566" s="0"/>
      <c r="HDD566" s="0"/>
      <c r="HDE566" s="0"/>
      <c r="HDF566" s="0"/>
      <c r="HDG566" s="0"/>
      <c r="HDH566" s="0"/>
      <c r="HDI566" s="0"/>
      <c r="HDJ566" s="0"/>
      <c r="HDK566" s="0"/>
      <c r="HDL566" s="0"/>
      <c r="HDM566" s="0"/>
      <c r="HDN566" s="0"/>
      <c r="HDO566" s="0"/>
      <c r="HDP566" s="0"/>
      <c r="HDQ566" s="0"/>
      <c r="HDR566" s="0"/>
      <c r="HDS566" s="0"/>
      <c r="HDT566" s="0"/>
      <c r="HDU566" s="0"/>
      <c r="HDV566" s="0"/>
      <c r="HDW566" s="0"/>
      <c r="HDX566" s="0"/>
      <c r="HDY566" s="0"/>
      <c r="HDZ566" s="0"/>
      <c r="HEA566" s="0"/>
      <c r="HEB566" s="0"/>
      <c r="HEC566" s="0"/>
      <c r="HED566" s="0"/>
      <c r="HEE566" s="0"/>
      <c r="HEF566" s="0"/>
      <c r="HEG566" s="0"/>
      <c r="HEH566" s="0"/>
      <c r="HEI566" s="0"/>
      <c r="HEJ566" s="0"/>
      <c r="HEK566" s="0"/>
      <c r="HEL566" s="0"/>
      <c r="HEM566" s="0"/>
      <c r="HEN566" s="0"/>
      <c r="HEO566" s="0"/>
      <c r="HEP566" s="0"/>
      <c r="HEQ566" s="0"/>
      <c r="HER566" s="0"/>
      <c r="HES566" s="0"/>
      <c r="HET566" s="0"/>
      <c r="HEU566" s="0"/>
      <c r="HEV566" s="0"/>
      <c r="HEW566" s="0"/>
      <c r="HEX566" s="0"/>
      <c r="HEY566" s="0"/>
      <c r="HEZ566" s="0"/>
      <c r="HFA566" s="0"/>
      <c r="HFB566" s="0"/>
      <c r="HFC566" s="0"/>
      <c r="HFD566" s="0"/>
      <c r="HFE566" s="0"/>
      <c r="HFF566" s="0"/>
      <c r="HFG566" s="0"/>
      <c r="HFH566" s="0"/>
      <c r="HFI566" s="0"/>
      <c r="HFJ566" s="0"/>
      <c r="HFK566" s="0"/>
      <c r="HFL566" s="0"/>
      <c r="HFM566" s="0"/>
      <c r="HFN566" s="0"/>
      <c r="HFO566" s="0"/>
      <c r="HFP566" s="0"/>
      <c r="HFQ566" s="0"/>
      <c r="HFR566" s="0"/>
      <c r="HFS566" s="0"/>
      <c r="HFT566" s="0"/>
      <c r="HFU566" s="0"/>
      <c r="HFV566" s="0"/>
      <c r="HFW566" s="0"/>
      <c r="HFX566" s="0"/>
      <c r="HFY566" s="0"/>
      <c r="HFZ566" s="0"/>
      <c r="HGA566" s="0"/>
      <c r="HGB566" s="0"/>
      <c r="HGC566" s="0"/>
      <c r="HGD566" s="0"/>
      <c r="HGE566" s="0"/>
      <c r="HGF566" s="0"/>
      <c r="HGG566" s="0"/>
      <c r="HGH566" s="0"/>
      <c r="HGI566" s="0"/>
      <c r="HGJ566" s="0"/>
      <c r="HGK566" s="0"/>
      <c r="HGL566" s="0"/>
      <c r="HGM566" s="0"/>
      <c r="HGN566" s="0"/>
      <c r="HGO566" s="0"/>
      <c r="HGP566" s="0"/>
      <c r="HGQ566" s="0"/>
      <c r="HGR566" s="0"/>
      <c r="HGS566" s="0"/>
      <c r="HGT566" s="0"/>
      <c r="HGU566" s="0"/>
      <c r="HGV566" s="0"/>
      <c r="HGW566" s="0"/>
      <c r="HGX566" s="0"/>
      <c r="HGY566" s="0"/>
      <c r="HGZ566" s="0"/>
      <c r="HHA566" s="0"/>
      <c r="HHB566" s="0"/>
      <c r="HHC566" s="0"/>
      <c r="HHD566" s="0"/>
      <c r="HHE566" s="0"/>
      <c r="HHF566" s="0"/>
      <c r="HHG566" s="0"/>
      <c r="HHH566" s="0"/>
      <c r="HHI566" s="0"/>
      <c r="HHJ566" s="0"/>
      <c r="HHK566" s="0"/>
      <c r="HHL566" s="0"/>
      <c r="HHM566" s="0"/>
      <c r="HHN566" s="0"/>
      <c r="HHO566" s="0"/>
      <c r="HHP566" s="0"/>
      <c r="HHQ566" s="0"/>
      <c r="HHR566" s="0"/>
      <c r="HHS566" s="0"/>
      <c r="HHT566" s="0"/>
      <c r="HHU566" s="0"/>
      <c r="HHV566" s="0"/>
      <c r="HHW566" s="0"/>
      <c r="HHX566" s="0"/>
      <c r="HHY566" s="0"/>
      <c r="HHZ566" s="0"/>
      <c r="HIA566" s="0"/>
      <c r="HIB566" s="0"/>
      <c r="HIC566" s="0"/>
      <c r="HID566" s="0"/>
      <c r="HIE566" s="0"/>
      <c r="HIF566" s="0"/>
      <c r="HIG566" s="0"/>
      <c r="HIH566" s="0"/>
      <c r="HII566" s="0"/>
      <c r="HIJ566" s="0"/>
      <c r="HIK566" s="0"/>
      <c r="HIL566" s="0"/>
      <c r="HIM566" s="0"/>
      <c r="HIN566" s="0"/>
      <c r="HIO566" s="0"/>
      <c r="HIP566" s="0"/>
      <c r="HIQ566" s="0"/>
      <c r="HIR566" s="0"/>
      <c r="HIS566" s="0"/>
      <c r="HIT566" s="0"/>
      <c r="HIU566" s="0"/>
      <c r="HIV566" s="0"/>
      <c r="HIW566" s="0"/>
      <c r="HIX566" s="0"/>
      <c r="HIY566" s="0"/>
      <c r="HIZ566" s="0"/>
      <c r="HJA566" s="0"/>
      <c r="HJB566" s="0"/>
      <c r="HJC566" s="0"/>
      <c r="HJD566" s="0"/>
      <c r="HJE566" s="0"/>
      <c r="HJF566" s="0"/>
      <c r="HJG566" s="0"/>
      <c r="HJH566" s="0"/>
      <c r="HJI566" s="0"/>
      <c r="HJJ566" s="0"/>
      <c r="HJK566" s="0"/>
      <c r="HJL566" s="0"/>
      <c r="HJM566" s="0"/>
      <c r="HJN566" s="0"/>
      <c r="HJO566" s="0"/>
      <c r="HJP566" s="0"/>
      <c r="HJQ566" s="0"/>
      <c r="HJR566" s="0"/>
      <c r="HJS566" s="0"/>
      <c r="HJT566" s="0"/>
      <c r="HJU566" s="0"/>
      <c r="HJV566" s="0"/>
      <c r="HJW566" s="0"/>
      <c r="HJX566" s="0"/>
      <c r="HJY566" s="0"/>
      <c r="HJZ566" s="0"/>
      <c r="HKA566" s="0"/>
      <c r="HKB566" s="0"/>
      <c r="HKC566" s="0"/>
      <c r="HKD566" s="0"/>
      <c r="HKE566" s="0"/>
      <c r="HKF566" s="0"/>
      <c r="HKG566" s="0"/>
      <c r="HKH566" s="0"/>
      <c r="HKI566" s="0"/>
      <c r="HKJ566" s="0"/>
      <c r="HKK566" s="0"/>
      <c r="HKL566" s="0"/>
      <c r="HKM566" s="0"/>
      <c r="HKN566" s="0"/>
      <c r="HKO566" s="0"/>
      <c r="HKP566" s="0"/>
      <c r="HKQ566" s="0"/>
      <c r="HKR566" s="0"/>
      <c r="HKS566" s="0"/>
      <c r="HKT566" s="0"/>
      <c r="HKU566" s="0"/>
      <c r="HKV566" s="0"/>
      <c r="HKW566" s="0"/>
      <c r="HKX566" s="0"/>
      <c r="HKY566" s="0"/>
      <c r="HKZ566" s="0"/>
      <c r="HLA566" s="0"/>
      <c r="HLB566" s="0"/>
      <c r="HLC566" s="0"/>
      <c r="HLD566" s="0"/>
      <c r="HLE566" s="0"/>
      <c r="HLF566" s="0"/>
      <c r="HLG566" s="0"/>
      <c r="HLH566" s="0"/>
      <c r="HLI566" s="0"/>
      <c r="HLJ566" s="0"/>
      <c r="HLK566" s="0"/>
      <c r="HLL566" s="0"/>
      <c r="HLM566" s="0"/>
      <c r="HLN566" s="0"/>
      <c r="HLO566" s="0"/>
      <c r="HLP566" s="0"/>
      <c r="HLQ566" s="0"/>
      <c r="HLR566" s="0"/>
      <c r="HLS566" s="0"/>
      <c r="HLT566" s="0"/>
      <c r="HLU566" s="0"/>
      <c r="HLV566" s="0"/>
      <c r="HLW566" s="0"/>
      <c r="HLX566" s="0"/>
      <c r="HLY566" s="0"/>
      <c r="HLZ566" s="0"/>
      <c r="HMA566" s="0"/>
      <c r="HMB566" s="0"/>
      <c r="HMC566" s="0"/>
      <c r="HMD566" s="0"/>
      <c r="HME566" s="0"/>
      <c r="HMF566" s="0"/>
      <c r="HMG566" s="0"/>
      <c r="HMH566" s="0"/>
      <c r="HMI566" s="0"/>
      <c r="HMJ566" s="0"/>
      <c r="HMK566" s="0"/>
      <c r="HML566" s="0"/>
      <c r="HMM566" s="0"/>
      <c r="HMN566" s="0"/>
      <c r="HMO566" s="0"/>
      <c r="HMP566" s="0"/>
      <c r="HMQ566" s="0"/>
      <c r="HMR566" s="0"/>
      <c r="HMS566" s="0"/>
      <c r="HMT566" s="0"/>
      <c r="HMU566" s="0"/>
      <c r="HMV566" s="0"/>
      <c r="HMW566" s="0"/>
      <c r="HMX566" s="0"/>
      <c r="HMY566" s="0"/>
      <c r="HMZ566" s="0"/>
      <c r="HNA566" s="0"/>
      <c r="HNB566" s="0"/>
      <c r="HNC566" s="0"/>
      <c r="HND566" s="0"/>
      <c r="HNE566" s="0"/>
      <c r="HNF566" s="0"/>
      <c r="HNG566" s="0"/>
      <c r="HNH566" s="0"/>
      <c r="HNI566" s="0"/>
      <c r="HNJ566" s="0"/>
      <c r="HNK566" s="0"/>
      <c r="HNL566" s="0"/>
      <c r="HNM566" s="0"/>
      <c r="HNN566" s="0"/>
      <c r="HNO566" s="0"/>
      <c r="HNP566" s="0"/>
      <c r="HNQ566" s="0"/>
      <c r="HNR566" s="0"/>
      <c r="HNS566" s="0"/>
      <c r="HNT566" s="0"/>
      <c r="HNU566" s="0"/>
      <c r="HNV566" s="0"/>
      <c r="HNW566" s="0"/>
      <c r="HNX566" s="0"/>
      <c r="HNY566" s="0"/>
      <c r="HNZ566" s="0"/>
      <c r="HOA566" s="0"/>
      <c r="HOB566" s="0"/>
      <c r="HOC566" s="0"/>
      <c r="HOD566" s="0"/>
      <c r="HOE566" s="0"/>
      <c r="HOF566" s="0"/>
      <c r="HOG566" s="0"/>
      <c r="HOH566" s="0"/>
      <c r="HOI566" s="0"/>
      <c r="HOJ566" s="0"/>
      <c r="HOK566" s="0"/>
      <c r="HOL566" s="0"/>
      <c r="HOM566" s="0"/>
      <c r="HON566" s="0"/>
      <c r="HOO566" s="0"/>
      <c r="HOP566" s="0"/>
      <c r="HOQ566" s="0"/>
      <c r="HOR566" s="0"/>
      <c r="HOS566" s="0"/>
      <c r="HOT566" s="0"/>
      <c r="HOU566" s="0"/>
      <c r="HOV566" s="0"/>
      <c r="HOW566" s="0"/>
      <c r="HOX566" s="0"/>
      <c r="HOY566" s="0"/>
      <c r="HOZ566" s="0"/>
      <c r="HPA566" s="0"/>
      <c r="HPB566" s="0"/>
      <c r="HPC566" s="0"/>
      <c r="HPD566" s="0"/>
      <c r="HPE566" s="0"/>
      <c r="HPF566" s="0"/>
      <c r="HPG566" s="0"/>
      <c r="HPH566" s="0"/>
      <c r="HPI566" s="0"/>
      <c r="HPJ566" s="0"/>
      <c r="HPK566" s="0"/>
      <c r="HPL566" s="0"/>
      <c r="HPM566" s="0"/>
      <c r="HPN566" s="0"/>
      <c r="HPO566" s="0"/>
      <c r="HPP566" s="0"/>
      <c r="HPQ566" s="0"/>
      <c r="HPR566" s="0"/>
      <c r="HPS566" s="0"/>
      <c r="HPT566" s="0"/>
      <c r="HPU566" s="0"/>
      <c r="HPV566" s="0"/>
      <c r="HPW566" s="0"/>
      <c r="HPX566" s="0"/>
      <c r="HPY566" s="0"/>
      <c r="HPZ566" s="0"/>
      <c r="HQA566" s="0"/>
      <c r="HQB566" s="0"/>
      <c r="HQC566" s="0"/>
      <c r="HQD566" s="0"/>
      <c r="HQE566" s="0"/>
      <c r="HQF566" s="0"/>
      <c r="HQG566" s="0"/>
      <c r="HQH566" s="0"/>
      <c r="HQI566" s="0"/>
      <c r="HQJ566" s="0"/>
      <c r="HQK566" s="0"/>
      <c r="HQL566" s="0"/>
      <c r="HQM566" s="0"/>
      <c r="HQN566" s="0"/>
      <c r="HQO566" s="0"/>
      <c r="HQP566" s="0"/>
      <c r="HQQ566" s="0"/>
      <c r="HQR566" s="0"/>
      <c r="HQS566" s="0"/>
      <c r="HQT566" s="0"/>
      <c r="HQU566" s="0"/>
      <c r="HQV566" s="0"/>
      <c r="HQW566" s="0"/>
      <c r="HQX566" s="0"/>
      <c r="HQY566" s="0"/>
      <c r="HQZ566" s="0"/>
      <c r="HRA566" s="0"/>
      <c r="HRB566" s="0"/>
      <c r="HRC566" s="0"/>
      <c r="HRD566" s="0"/>
      <c r="HRE566" s="0"/>
      <c r="HRF566" s="0"/>
      <c r="HRG566" s="0"/>
      <c r="HRH566" s="0"/>
      <c r="HRI566" s="0"/>
      <c r="HRJ566" s="0"/>
      <c r="HRK566" s="0"/>
      <c r="HRL566" s="0"/>
      <c r="HRM566" s="0"/>
      <c r="HRN566" s="0"/>
      <c r="HRO566" s="0"/>
      <c r="HRP566" s="0"/>
      <c r="HRQ566" s="0"/>
      <c r="HRR566" s="0"/>
      <c r="HRS566" s="0"/>
      <c r="HRT566" s="0"/>
      <c r="HRU566" s="0"/>
      <c r="HRV566" s="0"/>
      <c r="HRW566" s="0"/>
      <c r="HRX566" s="0"/>
      <c r="HRY566" s="0"/>
      <c r="HRZ566" s="0"/>
      <c r="HSA566" s="0"/>
      <c r="HSB566" s="0"/>
      <c r="HSC566" s="0"/>
      <c r="HSD566" s="0"/>
      <c r="HSE566" s="0"/>
      <c r="HSF566" s="0"/>
      <c r="HSG566" s="0"/>
      <c r="HSH566" s="0"/>
      <c r="HSI566" s="0"/>
      <c r="HSJ566" s="0"/>
      <c r="HSK566" s="0"/>
      <c r="HSL566" s="0"/>
      <c r="HSM566" s="0"/>
      <c r="HSN566" s="0"/>
      <c r="HSO566" s="0"/>
      <c r="HSP566" s="0"/>
      <c r="HSQ566" s="0"/>
      <c r="HSR566" s="0"/>
      <c r="HSS566" s="0"/>
      <c r="HST566" s="0"/>
      <c r="HSU566" s="0"/>
      <c r="HSV566" s="0"/>
      <c r="HSW566" s="0"/>
      <c r="HSX566" s="0"/>
      <c r="HSY566" s="0"/>
      <c r="HSZ566" s="0"/>
      <c r="HTA566" s="0"/>
      <c r="HTB566" s="0"/>
      <c r="HTC566" s="0"/>
      <c r="HTD566" s="0"/>
      <c r="HTE566" s="0"/>
      <c r="HTF566" s="0"/>
      <c r="HTG566" s="0"/>
      <c r="HTH566" s="0"/>
      <c r="HTI566" s="0"/>
      <c r="HTJ566" s="0"/>
      <c r="HTK566" s="0"/>
      <c r="HTL566" s="0"/>
      <c r="HTM566" s="0"/>
      <c r="HTN566" s="0"/>
      <c r="HTO566" s="0"/>
      <c r="HTP566" s="0"/>
      <c r="HTQ566" s="0"/>
      <c r="HTR566" s="0"/>
      <c r="HTS566" s="0"/>
      <c r="HTT566" s="0"/>
      <c r="HTU566" s="0"/>
      <c r="HTV566" s="0"/>
      <c r="HTW566" s="0"/>
      <c r="HTX566" s="0"/>
      <c r="HTY566" s="0"/>
      <c r="HTZ566" s="0"/>
      <c r="HUA566" s="0"/>
      <c r="HUB566" s="0"/>
      <c r="HUC566" s="0"/>
      <c r="HUD566" s="0"/>
      <c r="HUE566" s="0"/>
      <c r="HUF566" s="0"/>
      <c r="HUG566" s="0"/>
      <c r="HUH566" s="0"/>
      <c r="HUI566" s="0"/>
      <c r="HUJ566" s="0"/>
      <c r="HUK566" s="0"/>
      <c r="HUL566" s="0"/>
      <c r="HUM566" s="0"/>
      <c r="HUN566" s="0"/>
      <c r="HUO566" s="0"/>
      <c r="HUP566" s="0"/>
      <c r="HUQ566" s="0"/>
      <c r="HUR566" s="0"/>
      <c r="HUS566" s="0"/>
      <c r="HUT566" s="0"/>
      <c r="HUU566" s="0"/>
      <c r="HUV566" s="0"/>
      <c r="HUW566" s="0"/>
      <c r="HUX566" s="0"/>
      <c r="HUY566" s="0"/>
      <c r="HUZ566" s="0"/>
      <c r="HVA566" s="0"/>
      <c r="HVB566" s="0"/>
      <c r="HVC566" s="0"/>
      <c r="HVD566" s="0"/>
      <c r="HVE566" s="0"/>
      <c r="HVF566" s="0"/>
      <c r="HVG566" s="0"/>
      <c r="HVH566" s="0"/>
      <c r="HVI566" s="0"/>
      <c r="HVJ566" s="0"/>
      <c r="HVK566" s="0"/>
      <c r="HVL566" s="0"/>
      <c r="HVM566" s="0"/>
      <c r="HVN566" s="0"/>
      <c r="HVO566" s="0"/>
      <c r="HVP566" s="0"/>
      <c r="HVQ566" s="0"/>
      <c r="HVR566" s="0"/>
      <c r="HVS566" s="0"/>
      <c r="HVT566" s="0"/>
      <c r="HVU566" s="0"/>
      <c r="HVV566" s="0"/>
      <c r="HVW566" s="0"/>
      <c r="HVX566" s="0"/>
      <c r="HVY566" s="0"/>
      <c r="HVZ566" s="0"/>
      <c r="HWA566" s="0"/>
      <c r="HWB566" s="0"/>
      <c r="HWC566" s="0"/>
      <c r="HWD566" s="0"/>
      <c r="HWE566" s="0"/>
      <c r="HWF566" s="0"/>
      <c r="HWG566" s="0"/>
      <c r="HWH566" s="0"/>
      <c r="HWI566" s="0"/>
      <c r="HWJ566" s="0"/>
      <c r="HWK566" s="0"/>
      <c r="HWL566" s="0"/>
      <c r="HWM566" s="0"/>
      <c r="HWN566" s="0"/>
      <c r="HWO566" s="0"/>
      <c r="HWP566" s="0"/>
      <c r="HWQ566" s="0"/>
      <c r="HWR566" s="0"/>
      <c r="HWS566" s="0"/>
      <c r="HWT566" s="0"/>
      <c r="HWU566" s="0"/>
      <c r="HWV566" s="0"/>
      <c r="HWW566" s="0"/>
      <c r="HWX566" s="0"/>
      <c r="HWY566" s="0"/>
      <c r="HWZ566" s="0"/>
      <c r="HXA566" s="0"/>
      <c r="HXB566" s="0"/>
      <c r="HXC566" s="0"/>
      <c r="HXD566" s="0"/>
      <c r="HXE566" s="0"/>
      <c r="HXF566" s="0"/>
      <c r="HXG566" s="0"/>
      <c r="HXH566" s="0"/>
      <c r="HXI566" s="0"/>
      <c r="HXJ566" s="0"/>
      <c r="HXK566" s="0"/>
      <c r="HXL566" s="0"/>
      <c r="HXM566" s="0"/>
      <c r="HXN566" s="0"/>
      <c r="HXO566" s="0"/>
      <c r="HXP566" s="0"/>
      <c r="HXQ566" s="0"/>
      <c r="HXR566" s="0"/>
      <c r="HXS566" s="0"/>
      <c r="HXT566" s="0"/>
      <c r="HXU566" s="0"/>
      <c r="HXV566" s="0"/>
      <c r="HXW566" s="0"/>
      <c r="HXX566" s="0"/>
      <c r="HXY566" s="0"/>
      <c r="HXZ566" s="0"/>
      <c r="HYA566" s="0"/>
      <c r="HYB566" s="0"/>
      <c r="HYC566" s="0"/>
      <c r="HYD566" s="0"/>
      <c r="HYE566" s="0"/>
      <c r="HYF566" s="0"/>
      <c r="HYG566" s="0"/>
      <c r="HYH566" s="0"/>
      <c r="HYI566" s="0"/>
      <c r="HYJ566" s="0"/>
      <c r="HYK566" s="0"/>
      <c r="HYL566" s="0"/>
      <c r="HYM566" s="0"/>
      <c r="HYN566" s="0"/>
      <c r="HYO566" s="0"/>
      <c r="HYP566" s="0"/>
      <c r="HYQ566" s="0"/>
      <c r="HYR566" s="0"/>
      <c r="HYS566" s="0"/>
      <c r="HYT566" s="0"/>
      <c r="HYU566" s="0"/>
      <c r="HYV566" s="0"/>
      <c r="HYW566" s="0"/>
      <c r="HYX566" s="0"/>
      <c r="HYY566" s="0"/>
      <c r="HYZ566" s="0"/>
      <c r="HZA566" s="0"/>
      <c r="HZB566" s="0"/>
      <c r="HZC566" s="0"/>
      <c r="HZD566" s="0"/>
      <c r="HZE566" s="0"/>
      <c r="HZF566" s="0"/>
      <c r="HZG566" s="0"/>
      <c r="HZH566" s="0"/>
      <c r="HZI566" s="0"/>
      <c r="HZJ566" s="0"/>
      <c r="HZK566" s="0"/>
      <c r="HZL566" s="0"/>
      <c r="HZM566" s="0"/>
      <c r="HZN566" s="0"/>
      <c r="HZO566" s="0"/>
      <c r="HZP566" s="0"/>
      <c r="HZQ566" s="0"/>
      <c r="HZR566" s="0"/>
      <c r="HZS566" s="0"/>
      <c r="HZT566" s="0"/>
      <c r="HZU566" s="0"/>
      <c r="HZV566" s="0"/>
      <c r="HZW566" s="0"/>
      <c r="HZX566" s="0"/>
      <c r="HZY566" s="0"/>
      <c r="HZZ566" s="0"/>
      <c r="IAA566" s="0"/>
      <c r="IAB566" s="0"/>
      <c r="IAC566" s="0"/>
      <c r="IAD566" s="0"/>
      <c r="IAE566" s="0"/>
      <c r="IAF566" s="0"/>
      <c r="IAG566" s="0"/>
      <c r="IAH566" s="0"/>
      <c r="IAI566" s="0"/>
      <c r="IAJ566" s="0"/>
      <c r="IAK566" s="0"/>
      <c r="IAL566" s="0"/>
      <c r="IAM566" s="0"/>
      <c r="IAN566" s="0"/>
      <c r="IAO566" s="0"/>
      <c r="IAP566" s="0"/>
      <c r="IAQ566" s="0"/>
      <c r="IAR566" s="0"/>
      <c r="IAS566" s="0"/>
      <c r="IAT566" s="0"/>
      <c r="IAU566" s="0"/>
      <c r="IAV566" s="0"/>
      <c r="IAW566" s="0"/>
      <c r="IAX566" s="0"/>
      <c r="IAY566" s="0"/>
      <c r="IAZ566" s="0"/>
      <c r="IBA566" s="0"/>
      <c r="IBB566" s="0"/>
      <c r="IBC566" s="0"/>
      <c r="IBD566" s="0"/>
      <c r="IBE566" s="0"/>
      <c r="IBF566" s="0"/>
      <c r="IBG566" s="0"/>
      <c r="IBH566" s="0"/>
      <c r="IBI566" s="0"/>
      <c r="IBJ566" s="0"/>
      <c r="IBK566" s="0"/>
      <c r="IBL566" s="0"/>
      <c r="IBM566" s="0"/>
      <c r="IBN566" s="0"/>
      <c r="IBO566" s="0"/>
      <c r="IBP566" s="0"/>
      <c r="IBQ566" s="0"/>
      <c r="IBR566" s="0"/>
      <c r="IBS566" s="0"/>
      <c r="IBT566" s="0"/>
      <c r="IBU566" s="0"/>
      <c r="IBV566" s="0"/>
      <c r="IBW566" s="0"/>
      <c r="IBX566" s="0"/>
      <c r="IBY566" s="0"/>
      <c r="IBZ566" s="0"/>
      <c r="ICA566" s="0"/>
      <c r="ICB566" s="0"/>
      <c r="ICC566" s="0"/>
      <c r="ICD566" s="0"/>
      <c r="ICE566" s="0"/>
      <c r="ICF566" s="0"/>
      <c r="ICG566" s="0"/>
      <c r="ICH566" s="0"/>
      <c r="ICI566" s="0"/>
      <c r="ICJ566" s="0"/>
      <c r="ICK566" s="0"/>
      <c r="ICL566" s="0"/>
      <c r="ICM566" s="0"/>
      <c r="ICN566" s="0"/>
      <c r="ICO566" s="0"/>
      <c r="ICP566" s="0"/>
      <c r="ICQ566" s="0"/>
      <c r="ICR566" s="0"/>
      <c r="ICS566" s="0"/>
      <c r="ICT566" s="0"/>
      <c r="ICU566" s="0"/>
      <c r="ICV566" s="0"/>
      <c r="ICW566" s="0"/>
      <c r="ICX566" s="0"/>
      <c r="ICY566" s="0"/>
      <c r="ICZ566" s="0"/>
      <c r="IDA566" s="0"/>
      <c r="IDB566" s="0"/>
      <c r="IDC566" s="0"/>
      <c r="IDD566" s="0"/>
      <c r="IDE566" s="0"/>
      <c r="IDF566" s="0"/>
      <c r="IDG566" s="0"/>
      <c r="IDH566" s="0"/>
      <c r="IDI566" s="0"/>
      <c r="IDJ566" s="0"/>
      <c r="IDK566" s="0"/>
      <c r="IDL566" s="0"/>
      <c r="IDM566" s="0"/>
      <c r="IDN566" s="0"/>
      <c r="IDO566" s="0"/>
      <c r="IDP566" s="0"/>
      <c r="IDQ566" s="0"/>
      <c r="IDR566" s="0"/>
      <c r="IDS566" s="0"/>
      <c r="IDT566" s="0"/>
      <c r="IDU566" s="0"/>
      <c r="IDV566" s="0"/>
      <c r="IDW566" s="0"/>
      <c r="IDX566" s="0"/>
      <c r="IDY566" s="0"/>
      <c r="IDZ566" s="0"/>
      <c r="IEA566" s="0"/>
      <c r="IEB566" s="0"/>
      <c r="IEC566" s="0"/>
      <c r="IED566" s="0"/>
      <c r="IEE566" s="0"/>
      <c r="IEF566" s="0"/>
      <c r="IEG566" s="0"/>
      <c r="IEH566" s="0"/>
      <c r="IEI566" s="0"/>
      <c r="IEJ566" s="0"/>
      <c r="IEK566" s="0"/>
      <c r="IEL566" s="0"/>
      <c r="IEM566" s="0"/>
      <c r="IEN566" s="0"/>
      <c r="IEO566" s="0"/>
      <c r="IEP566" s="0"/>
      <c r="IEQ566" s="0"/>
      <c r="IER566" s="0"/>
      <c r="IES566" s="0"/>
      <c r="IET566" s="0"/>
      <c r="IEU566" s="0"/>
      <c r="IEV566" s="0"/>
      <c r="IEW566" s="0"/>
      <c r="IEX566" s="0"/>
      <c r="IEY566" s="0"/>
      <c r="IEZ566" s="0"/>
      <c r="IFA566" s="0"/>
      <c r="IFB566" s="0"/>
      <c r="IFC566" s="0"/>
      <c r="IFD566" s="0"/>
      <c r="IFE566" s="0"/>
      <c r="IFF566" s="0"/>
      <c r="IFG566" s="0"/>
      <c r="IFH566" s="0"/>
      <c r="IFI566" s="0"/>
      <c r="IFJ566" s="0"/>
      <c r="IFK566" s="0"/>
      <c r="IFL566" s="0"/>
      <c r="IFM566" s="0"/>
      <c r="IFN566" s="0"/>
      <c r="IFO566" s="0"/>
      <c r="IFP566" s="0"/>
      <c r="IFQ566" s="0"/>
      <c r="IFR566" s="0"/>
      <c r="IFS566" s="0"/>
      <c r="IFT566" s="0"/>
      <c r="IFU566" s="0"/>
      <c r="IFV566" s="0"/>
      <c r="IFW566" s="0"/>
      <c r="IFX566" s="0"/>
      <c r="IFY566" s="0"/>
      <c r="IFZ566" s="0"/>
      <c r="IGA566" s="0"/>
      <c r="IGB566" s="0"/>
      <c r="IGC566" s="0"/>
      <c r="IGD566" s="0"/>
      <c r="IGE566" s="0"/>
      <c r="IGF566" s="0"/>
      <c r="IGG566" s="0"/>
      <c r="IGH566" s="0"/>
      <c r="IGI566" s="0"/>
      <c r="IGJ566" s="0"/>
      <c r="IGK566" s="0"/>
      <c r="IGL566" s="0"/>
      <c r="IGM566" s="0"/>
      <c r="IGN566" s="0"/>
      <c r="IGO566" s="0"/>
      <c r="IGP566" s="0"/>
      <c r="IGQ566" s="0"/>
      <c r="IGR566" s="0"/>
      <c r="IGS566" s="0"/>
      <c r="IGT566" s="0"/>
      <c r="IGU566" s="0"/>
      <c r="IGV566" s="0"/>
      <c r="IGW566" s="0"/>
      <c r="IGX566" s="0"/>
      <c r="IGY566" s="0"/>
      <c r="IGZ566" s="0"/>
      <c r="IHA566" s="0"/>
      <c r="IHB566" s="0"/>
      <c r="IHC566" s="0"/>
      <c r="IHD566" s="0"/>
      <c r="IHE566" s="0"/>
      <c r="IHF566" s="0"/>
      <c r="IHG566" s="0"/>
      <c r="IHH566" s="0"/>
      <c r="IHI566" s="0"/>
      <c r="IHJ566" s="0"/>
      <c r="IHK566" s="0"/>
      <c r="IHL566" s="0"/>
      <c r="IHM566" s="0"/>
      <c r="IHN566" s="0"/>
      <c r="IHO566" s="0"/>
      <c r="IHP566" s="0"/>
      <c r="IHQ566" s="0"/>
      <c r="IHR566" s="0"/>
      <c r="IHS566" s="0"/>
      <c r="IHT566" s="0"/>
      <c r="IHU566" s="0"/>
      <c r="IHV566" s="0"/>
      <c r="IHW566" s="0"/>
      <c r="IHX566" s="0"/>
      <c r="IHY566" s="0"/>
      <c r="IHZ566" s="0"/>
      <c r="IIA566" s="0"/>
      <c r="IIB566" s="0"/>
      <c r="IIC566" s="0"/>
      <c r="IID566" s="0"/>
      <c r="IIE566" s="0"/>
      <c r="IIF566" s="0"/>
      <c r="IIG566" s="0"/>
      <c r="IIH566" s="0"/>
      <c r="III566" s="0"/>
      <c r="IIJ566" s="0"/>
      <c r="IIK566" s="0"/>
      <c r="IIL566" s="0"/>
      <c r="IIM566" s="0"/>
      <c r="IIN566" s="0"/>
      <c r="IIO566" s="0"/>
      <c r="IIP566" s="0"/>
      <c r="IIQ566" s="0"/>
      <c r="IIR566" s="0"/>
      <c r="IIS566" s="0"/>
      <c r="IIT566" s="0"/>
      <c r="IIU566" s="0"/>
      <c r="IIV566" s="0"/>
      <c r="IIW566" s="0"/>
      <c r="IIX566" s="0"/>
      <c r="IIY566" s="0"/>
      <c r="IIZ566" s="0"/>
      <c r="IJA566" s="0"/>
      <c r="IJB566" s="0"/>
      <c r="IJC566" s="0"/>
      <c r="IJD566" s="0"/>
      <c r="IJE566" s="0"/>
      <c r="IJF566" s="0"/>
      <c r="IJG566" s="0"/>
      <c r="IJH566" s="0"/>
      <c r="IJI566" s="0"/>
      <c r="IJJ566" s="0"/>
      <c r="IJK566" s="0"/>
      <c r="IJL566" s="0"/>
      <c r="IJM566" s="0"/>
      <c r="IJN566" s="0"/>
      <c r="IJO566" s="0"/>
      <c r="IJP566" s="0"/>
      <c r="IJQ566" s="0"/>
      <c r="IJR566" s="0"/>
      <c r="IJS566" s="0"/>
      <c r="IJT566" s="0"/>
      <c r="IJU566" s="0"/>
      <c r="IJV566" s="0"/>
      <c r="IJW566" s="0"/>
      <c r="IJX566" s="0"/>
      <c r="IJY566" s="0"/>
      <c r="IJZ566" s="0"/>
      <c r="IKA566" s="0"/>
      <c r="IKB566" s="0"/>
      <c r="IKC566" s="0"/>
      <c r="IKD566" s="0"/>
      <c r="IKE566" s="0"/>
      <c r="IKF566" s="0"/>
      <c r="IKG566" s="0"/>
      <c r="IKH566" s="0"/>
      <c r="IKI566" s="0"/>
      <c r="IKJ566" s="0"/>
      <c r="IKK566" s="0"/>
      <c r="IKL566" s="0"/>
      <c r="IKM566" s="0"/>
      <c r="IKN566" s="0"/>
      <c r="IKO566" s="0"/>
      <c r="IKP566" s="0"/>
      <c r="IKQ566" s="0"/>
      <c r="IKR566" s="0"/>
      <c r="IKS566" s="0"/>
      <c r="IKT566" s="0"/>
      <c r="IKU566" s="0"/>
      <c r="IKV566" s="0"/>
      <c r="IKW566" s="0"/>
      <c r="IKX566" s="0"/>
      <c r="IKY566" s="0"/>
      <c r="IKZ566" s="0"/>
      <c r="ILA566" s="0"/>
      <c r="ILB566" s="0"/>
      <c r="ILC566" s="0"/>
      <c r="ILD566" s="0"/>
      <c r="ILE566" s="0"/>
      <c r="ILF566" s="0"/>
      <c r="ILG566" s="0"/>
      <c r="ILH566" s="0"/>
      <c r="ILI566" s="0"/>
      <c r="ILJ566" s="0"/>
      <c r="ILK566" s="0"/>
      <c r="ILL566" s="0"/>
      <c r="ILM566" s="0"/>
      <c r="ILN566" s="0"/>
      <c r="ILO566" s="0"/>
      <c r="ILP566" s="0"/>
      <c r="ILQ566" s="0"/>
      <c r="ILR566" s="0"/>
      <c r="ILS566" s="0"/>
      <c r="ILT566" s="0"/>
      <c r="ILU566" s="0"/>
      <c r="ILV566" s="0"/>
      <c r="ILW566" s="0"/>
      <c r="ILX566" s="0"/>
      <c r="ILY566" s="0"/>
      <c r="ILZ566" s="0"/>
      <c r="IMA566" s="0"/>
      <c r="IMB566" s="0"/>
      <c r="IMC566" s="0"/>
      <c r="IMD566" s="0"/>
      <c r="IME566" s="0"/>
      <c r="IMF566" s="0"/>
      <c r="IMG566" s="0"/>
      <c r="IMH566" s="0"/>
      <c r="IMI566" s="0"/>
      <c r="IMJ566" s="0"/>
      <c r="IMK566" s="0"/>
      <c r="IML566" s="0"/>
      <c r="IMM566" s="0"/>
      <c r="IMN566" s="0"/>
      <c r="IMO566" s="0"/>
      <c r="IMP566" s="0"/>
      <c r="IMQ566" s="0"/>
      <c r="IMR566" s="0"/>
      <c r="IMS566" s="0"/>
      <c r="IMT566" s="0"/>
      <c r="IMU566" s="0"/>
      <c r="IMV566" s="0"/>
      <c r="IMW566" s="0"/>
      <c r="IMX566" s="0"/>
      <c r="IMY566" s="0"/>
      <c r="IMZ566" s="0"/>
      <c r="INA566" s="0"/>
      <c r="INB566" s="0"/>
      <c r="INC566" s="0"/>
      <c r="IND566" s="0"/>
      <c r="INE566" s="0"/>
      <c r="INF566" s="0"/>
      <c r="ING566" s="0"/>
      <c r="INH566" s="0"/>
      <c r="INI566" s="0"/>
      <c r="INJ566" s="0"/>
      <c r="INK566" s="0"/>
      <c r="INL566" s="0"/>
      <c r="INM566" s="0"/>
      <c r="INN566" s="0"/>
      <c r="INO566" s="0"/>
      <c r="INP566" s="0"/>
      <c r="INQ566" s="0"/>
      <c r="INR566" s="0"/>
      <c r="INS566" s="0"/>
      <c r="INT566" s="0"/>
      <c r="INU566" s="0"/>
      <c r="INV566" s="0"/>
      <c r="INW566" s="0"/>
      <c r="INX566" s="0"/>
      <c r="INY566" s="0"/>
      <c r="INZ566" s="0"/>
      <c r="IOA566" s="0"/>
      <c r="IOB566" s="0"/>
      <c r="IOC566" s="0"/>
      <c r="IOD566" s="0"/>
      <c r="IOE566" s="0"/>
      <c r="IOF566" s="0"/>
      <c r="IOG566" s="0"/>
      <c r="IOH566" s="0"/>
      <c r="IOI566" s="0"/>
      <c r="IOJ566" s="0"/>
      <c r="IOK566" s="0"/>
      <c r="IOL566" s="0"/>
      <c r="IOM566" s="0"/>
      <c r="ION566" s="0"/>
      <c r="IOO566" s="0"/>
      <c r="IOP566" s="0"/>
      <c r="IOQ566" s="0"/>
      <c r="IOR566" s="0"/>
      <c r="IOS566" s="0"/>
      <c r="IOT566" s="0"/>
      <c r="IOU566" s="0"/>
      <c r="IOV566" s="0"/>
      <c r="IOW566" s="0"/>
      <c r="IOX566" s="0"/>
      <c r="IOY566" s="0"/>
      <c r="IOZ566" s="0"/>
      <c r="IPA566" s="0"/>
      <c r="IPB566" s="0"/>
      <c r="IPC566" s="0"/>
      <c r="IPD566" s="0"/>
      <c r="IPE566" s="0"/>
      <c r="IPF566" s="0"/>
      <c r="IPG566" s="0"/>
      <c r="IPH566" s="0"/>
      <c r="IPI566" s="0"/>
      <c r="IPJ566" s="0"/>
      <c r="IPK566" s="0"/>
      <c r="IPL566" s="0"/>
      <c r="IPM566" s="0"/>
      <c r="IPN566" s="0"/>
      <c r="IPO566" s="0"/>
      <c r="IPP566" s="0"/>
      <c r="IPQ566" s="0"/>
      <c r="IPR566" s="0"/>
      <c r="IPS566" s="0"/>
      <c r="IPT566" s="0"/>
      <c r="IPU566" s="0"/>
      <c r="IPV566" s="0"/>
      <c r="IPW566" s="0"/>
      <c r="IPX566" s="0"/>
      <c r="IPY566" s="0"/>
      <c r="IPZ566" s="0"/>
      <c r="IQA566" s="0"/>
      <c r="IQB566" s="0"/>
      <c r="IQC566" s="0"/>
      <c r="IQD566" s="0"/>
      <c r="IQE566" s="0"/>
      <c r="IQF566" s="0"/>
      <c r="IQG566" s="0"/>
      <c r="IQH566" s="0"/>
      <c r="IQI566" s="0"/>
      <c r="IQJ566" s="0"/>
      <c r="IQK566" s="0"/>
      <c r="IQL566" s="0"/>
      <c r="IQM566" s="0"/>
      <c r="IQN566" s="0"/>
      <c r="IQO566" s="0"/>
      <c r="IQP566" s="0"/>
      <c r="IQQ566" s="0"/>
      <c r="IQR566" s="0"/>
      <c r="IQS566" s="0"/>
      <c r="IQT566" s="0"/>
      <c r="IQU566" s="0"/>
      <c r="IQV566" s="0"/>
      <c r="IQW566" s="0"/>
      <c r="IQX566" s="0"/>
      <c r="IQY566" s="0"/>
      <c r="IQZ566" s="0"/>
      <c r="IRA566" s="0"/>
      <c r="IRB566" s="0"/>
      <c r="IRC566" s="0"/>
      <c r="IRD566" s="0"/>
      <c r="IRE566" s="0"/>
      <c r="IRF566" s="0"/>
      <c r="IRG566" s="0"/>
      <c r="IRH566" s="0"/>
      <c r="IRI566" s="0"/>
      <c r="IRJ566" s="0"/>
      <c r="IRK566" s="0"/>
      <c r="IRL566" s="0"/>
      <c r="IRM566" s="0"/>
      <c r="IRN566" s="0"/>
      <c r="IRO566" s="0"/>
      <c r="IRP566" s="0"/>
      <c r="IRQ566" s="0"/>
      <c r="IRR566" s="0"/>
      <c r="IRS566" s="0"/>
      <c r="IRT566" s="0"/>
      <c r="IRU566" s="0"/>
      <c r="IRV566" s="0"/>
      <c r="IRW566" s="0"/>
      <c r="IRX566" s="0"/>
      <c r="IRY566" s="0"/>
      <c r="IRZ566" s="0"/>
      <c r="ISA566" s="0"/>
      <c r="ISB566" s="0"/>
      <c r="ISC566" s="0"/>
      <c r="ISD566" s="0"/>
      <c r="ISE566" s="0"/>
      <c r="ISF566" s="0"/>
      <c r="ISG566" s="0"/>
      <c r="ISH566" s="0"/>
      <c r="ISI566" s="0"/>
      <c r="ISJ566" s="0"/>
      <c r="ISK566" s="0"/>
      <c r="ISL566" s="0"/>
      <c r="ISM566" s="0"/>
      <c r="ISN566" s="0"/>
      <c r="ISO566" s="0"/>
      <c r="ISP566" s="0"/>
      <c r="ISQ566" s="0"/>
      <c r="ISR566" s="0"/>
      <c r="ISS566" s="0"/>
      <c r="IST566" s="0"/>
      <c r="ISU566" s="0"/>
      <c r="ISV566" s="0"/>
      <c r="ISW566" s="0"/>
      <c r="ISX566" s="0"/>
      <c r="ISY566" s="0"/>
      <c r="ISZ566" s="0"/>
      <c r="ITA566" s="0"/>
      <c r="ITB566" s="0"/>
      <c r="ITC566" s="0"/>
      <c r="ITD566" s="0"/>
      <c r="ITE566" s="0"/>
      <c r="ITF566" s="0"/>
      <c r="ITG566" s="0"/>
      <c r="ITH566" s="0"/>
      <c r="ITI566" s="0"/>
      <c r="ITJ566" s="0"/>
      <c r="ITK566" s="0"/>
      <c r="ITL566" s="0"/>
      <c r="ITM566" s="0"/>
      <c r="ITN566" s="0"/>
      <c r="ITO566" s="0"/>
      <c r="ITP566" s="0"/>
      <c r="ITQ566" s="0"/>
      <c r="ITR566" s="0"/>
      <c r="ITS566" s="0"/>
      <c r="ITT566" s="0"/>
      <c r="ITU566" s="0"/>
      <c r="ITV566" s="0"/>
      <c r="ITW566" s="0"/>
      <c r="ITX566" s="0"/>
      <c r="ITY566" s="0"/>
      <c r="ITZ566" s="0"/>
      <c r="IUA566" s="0"/>
      <c r="IUB566" s="0"/>
      <c r="IUC566" s="0"/>
      <c r="IUD566" s="0"/>
      <c r="IUE566" s="0"/>
      <c r="IUF566" s="0"/>
      <c r="IUG566" s="0"/>
      <c r="IUH566" s="0"/>
      <c r="IUI566" s="0"/>
      <c r="IUJ566" s="0"/>
      <c r="IUK566" s="0"/>
      <c r="IUL566" s="0"/>
      <c r="IUM566" s="0"/>
      <c r="IUN566" s="0"/>
      <c r="IUO566" s="0"/>
      <c r="IUP566" s="0"/>
      <c r="IUQ566" s="0"/>
      <c r="IUR566" s="0"/>
      <c r="IUS566" s="0"/>
      <c r="IUT566" s="0"/>
      <c r="IUU566" s="0"/>
      <c r="IUV566" s="0"/>
      <c r="IUW566" s="0"/>
      <c r="IUX566" s="0"/>
      <c r="IUY566" s="0"/>
      <c r="IUZ566" s="0"/>
      <c r="IVA566" s="0"/>
      <c r="IVB566" s="0"/>
      <c r="IVC566" s="0"/>
      <c r="IVD566" s="0"/>
      <c r="IVE566" s="0"/>
      <c r="IVF566" s="0"/>
      <c r="IVG566" s="0"/>
      <c r="IVH566" s="0"/>
      <c r="IVI566" s="0"/>
      <c r="IVJ566" s="0"/>
      <c r="IVK566" s="0"/>
      <c r="IVL566" s="0"/>
      <c r="IVM566" s="0"/>
      <c r="IVN566" s="0"/>
      <c r="IVO566" s="0"/>
      <c r="IVP566" s="0"/>
      <c r="IVQ566" s="0"/>
      <c r="IVR566" s="0"/>
      <c r="IVS566" s="0"/>
      <c r="IVT566" s="0"/>
      <c r="IVU566" s="0"/>
      <c r="IVV566" s="0"/>
      <c r="IVW566" s="0"/>
      <c r="IVX566" s="0"/>
      <c r="IVY566" s="0"/>
      <c r="IVZ566" s="0"/>
      <c r="IWA566" s="0"/>
      <c r="IWB566" s="0"/>
      <c r="IWC566" s="0"/>
      <c r="IWD566" s="0"/>
      <c r="IWE566" s="0"/>
      <c r="IWF566" s="0"/>
      <c r="IWG566" s="0"/>
      <c r="IWH566" s="0"/>
      <c r="IWI566" s="0"/>
      <c r="IWJ566" s="0"/>
      <c r="IWK566" s="0"/>
      <c r="IWL566" s="0"/>
      <c r="IWM566" s="0"/>
      <c r="IWN566" s="0"/>
      <c r="IWO566" s="0"/>
      <c r="IWP566" s="0"/>
      <c r="IWQ566" s="0"/>
      <c r="IWR566" s="0"/>
      <c r="IWS566" s="0"/>
      <c r="IWT566" s="0"/>
      <c r="IWU566" s="0"/>
      <c r="IWV566" s="0"/>
      <c r="IWW566" s="0"/>
      <c r="IWX566" s="0"/>
      <c r="IWY566" s="0"/>
      <c r="IWZ566" s="0"/>
      <c r="IXA566" s="0"/>
      <c r="IXB566" s="0"/>
      <c r="IXC566" s="0"/>
      <c r="IXD566" s="0"/>
      <c r="IXE566" s="0"/>
      <c r="IXF566" s="0"/>
      <c r="IXG566" s="0"/>
      <c r="IXH566" s="0"/>
      <c r="IXI566" s="0"/>
      <c r="IXJ566" s="0"/>
      <c r="IXK566" s="0"/>
      <c r="IXL566" s="0"/>
      <c r="IXM566" s="0"/>
      <c r="IXN566" s="0"/>
      <c r="IXO566" s="0"/>
      <c r="IXP566" s="0"/>
      <c r="IXQ566" s="0"/>
      <c r="IXR566" s="0"/>
      <c r="IXS566" s="0"/>
      <c r="IXT566" s="0"/>
      <c r="IXU566" s="0"/>
      <c r="IXV566" s="0"/>
      <c r="IXW566" s="0"/>
      <c r="IXX566" s="0"/>
      <c r="IXY566" s="0"/>
      <c r="IXZ566" s="0"/>
      <c r="IYA566" s="0"/>
      <c r="IYB566" s="0"/>
      <c r="IYC566" s="0"/>
      <c r="IYD566" s="0"/>
      <c r="IYE566" s="0"/>
      <c r="IYF566" s="0"/>
      <c r="IYG566" s="0"/>
      <c r="IYH566" s="0"/>
      <c r="IYI566" s="0"/>
      <c r="IYJ566" s="0"/>
      <c r="IYK566" s="0"/>
      <c r="IYL566" s="0"/>
      <c r="IYM566" s="0"/>
      <c r="IYN566" s="0"/>
      <c r="IYO566" s="0"/>
      <c r="IYP566" s="0"/>
      <c r="IYQ566" s="0"/>
      <c r="IYR566" s="0"/>
      <c r="IYS566" s="0"/>
      <c r="IYT566" s="0"/>
      <c r="IYU566" s="0"/>
      <c r="IYV566" s="0"/>
      <c r="IYW566" s="0"/>
      <c r="IYX566" s="0"/>
      <c r="IYY566" s="0"/>
      <c r="IYZ566" s="0"/>
      <c r="IZA566" s="0"/>
      <c r="IZB566" s="0"/>
      <c r="IZC566" s="0"/>
      <c r="IZD566" s="0"/>
      <c r="IZE566" s="0"/>
      <c r="IZF566" s="0"/>
      <c r="IZG566" s="0"/>
      <c r="IZH566" s="0"/>
      <c r="IZI566" s="0"/>
      <c r="IZJ566" s="0"/>
      <c r="IZK566" s="0"/>
      <c r="IZL566" s="0"/>
      <c r="IZM566" s="0"/>
      <c r="IZN566" s="0"/>
      <c r="IZO566" s="0"/>
      <c r="IZP566" s="0"/>
      <c r="IZQ566" s="0"/>
      <c r="IZR566" s="0"/>
      <c r="IZS566" s="0"/>
      <c r="IZT566" s="0"/>
      <c r="IZU566" s="0"/>
      <c r="IZV566" s="0"/>
      <c r="IZW566" s="0"/>
      <c r="IZX566" s="0"/>
      <c r="IZY566" s="0"/>
      <c r="IZZ566" s="0"/>
      <c r="JAA566" s="0"/>
      <c r="JAB566" s="0"/>
      <c r="JAC566" s="0"/>
      <c r="JAD566" s="0"/>
      <c r="JAE566" s="0"/>
      <c r="JAF566" s="0"/>
      <c r="JAG566" s="0"/>
      <c r="JAH566" s="0"/>
      <c r="JAI566" s="0"/>
      <c r="JAJ566" s="0"/>
      <c r="JAK566" s="0"/>
      <c r="JAL566" s="0"/>
      <c r="JAM566" s="0"/>
      <c r="JAN566" s="0"/>
      <c r="JAO566" s="0"/>
      <c r="JAP566" s="0"/>
      <c r="JAQ566" s="0"/>
      <c r="JAR566" s="0"/>
      <c r="JAS566" s="0"/>
      <c r="JAT566" s="0"/>
      <c r="JAU566" s="0"/>
      <c r="JAV566" s="0"/>
      <c r="JAW566" s="0"/>
      <c r="JAX566" s="0"/>
      <c r="JAY566" s="0"/>
      <c r="JAZ566" s="0"/>
      <c r="JBA566" s="0"/>
      <c r="JBB566" s="0"/>
      <c r="JBC566" s="0"/>
      <c r="JBD566" s="0"/>
      <c r="JBE566" s="0"/>
      <c r="JBF566" s="0"/>
      <c r="JBG566" s="0"/>
      <c r="JBH566" s="0"/>
      <c r="JBI566" s="0"/>
      <c r="JBJ566" s="0"/>
      <c r="JBK566" s="0"/>
      <c r="JBL566" s="0"/>
      <c r="JBM566" s="0"/>
      <c r="JBN566" s="0"/>
      <c r="JBO566" s="0"/>
      <c r="JBP566" s="0"/>
      <c r="JBQ566" s="0"/>
      <c r="JBR566" s="0"/>
      <c r="JBS566" s="0"/>
      <c r="JBT566" s="0"/>
      <c r="JBU566" s="0"/>
      <c r="JBV566" s="0"/>
      <c r="JBW566" s="0"/>
      <c r="JBX566" s="0"/>
      <c r="JBY566" s="0"/>
      <c r="JBZ566" s="0"/>
      <c r="JCA566" s="0"/>
      <c r="JCB566" s="0"/>
      <c r="JCC566" s="0"/>
      <c r="JCD566" s="0"/>
      <c r="JCE566" s="0"/>
      <c r="JCF566" s="0"/>
      <c r="JCG566" s="0"/>
      <c r="JCH566" s="0"/>
      <c r="JCI566" s="0"/>
      <c r="JCJ566" s="0"/>
      <c r="JCK566" s="0"/>
      <c r="JCL566" s="0"/>
      <c r="JCM566" s="0"/>
      <c r="JCN566" s="0"/>
      <c r="JCO566" s="0"/>
      <c r="JCP566" s="0"/>
      <c r="JCQ566" s="0"/>
      <c r="JCR566" s="0"/>
      <c r="JCS566" s="0"/>
      <c r="JCT566" s="0"/>
      <c r="JCU566" s="0"/>
      <c r="JCV566" s="0"/>
      <c r="JCW566" s="0"/>
      <c r="JCX566" s="0"/>
      <c r="JCY566" s="0"/>
      <c r="JCZ566" s="0"/>
      <c r="JDA566" s="0"/>
      <c r="JDB566" s="0"/>
      <c r="JDC566" s="0"/>
      <c r="JDD566" s="0"/>
      <c r="JDE566" s="0"/>
      <c r="JDF566" s="0"/>
      <c r="JDG566" s="0"/>
      <c r="JDH566" s="0"/>
      <c r="JDI566" s="0"/>
      <c r="JDJ566" s="0"/>
      <c r="JDK566" s="0"/>
      <c r="JDL566" s="0"/>
      <c r="JDM566" s="0"/>
      <c r="JDN566" s="0"/>
      <c r="JDO566" s="0"/>
      <c r="JDP566" s="0"/>
      <c r="JDQ566" s="0"/>
      <c r="JDR566" s="0"/>
      <c r="JDS566" s="0"/>
      <c r="JDT566" s="0"/>
      <c r="JDU566" s="0"/>
      <c r="JDV566" s="0"/>
      <c r="JDW566" s="0"/>
      <c r="JDX566" s="0"/>
      <c r="JDY566" s="0"/>
      <c r="JDZ566" s="0"/>
      <c r="JEA566" s="0"/>
      <c r="JEB566" s="0"/>
      <c r="JEC566" s="0"/>
      <c r="JED566" s="0"/>
      <c r="JEE566" s="0"/>
      <c r="JEF566" s="0"/>
      <c r="JEG566" s="0"/>
      <c r="JEH566" s="0"/>
      <c r="JEI566" s="0"/>
      <c r="JEJ566" s="0"/>
      <c r="JEK566" s="0"/>
      <c r="JEL566" s="0"/>
      <c r="JEM566" s="0"/>
      <c r="JEN566" s="0"/>
      <c r="JEO566" s="0"/>
      <c r="JEP566" s="0"/>
      <c r="JEQ566" s="0"/>
      <c r="JER566" s="0"/>
      <c r="JES566" s="0"/>
      <c r="JET566" s="0"/>
      <c r="JEU566" s="0"/>
      <c r="JEV566" s="0"/>
      <c r="JEW566" s="0"/>
      <c r="JEX566" s="0"/>
      <c r="JEY566" s="0"/>
      <c r="JEZ566" s="0"/>
      <c r="JFA566" s="0"/>
      <c r="JFB566" s="0"/>
      <c r="JFC566" s="0"/>
      <c r="JFD566" s="0"/>
      <c r="JFE566" s="0"/>
      <c r="JFF566" s="0"/>
      <c r="JFG566" s="0"/>
      <c r="JFH566" s="0"/>
      <c r="JFI566" s="0"/>
      <c r="JFJ566" s="0"/>
      <c r="JFK566" s="0"/>
      <c r="JFL566" s="0"/>
      <c r="JFM566" s="0"/>
      <c r="JFN566" s="0"/>
      <c r="JFO566" s="0"/>
      <c r="JFP566" s="0"/>
      <c r="JFQ566" s="0"/>
      <c r="JFR566" s="0"/>
      <c r="JFS566" s="0"/>
      <c r="JFT566" s="0"/>
      <c r="JFU566" s="0"/>
      <c r="JFV566" s="0"/>
      <c r="JFW566" s="0"/>
      <c r="JFX566" s="0"/>
      <c r="JFY566" s="0"/>
      <c r="JFZ566" s="0"/>
      <c r="JGA566" s="0"/>
      <c r="JGB566" s="0"/>
      <c r="JGC566" s="0"/>
      <c r="JGD566" s="0"/>
      <c r="JGE566" s="0"/>
      <c r="JGF566" s="0"/>
      <c r="JGG566" s="0"/>
      <c r="JGH566" s="0"/>
      <c r="JGI566" s="0"/>
      <c r="JGJ566" s="0"/>
      <c r="JGK566" s="0"/>
      <c r="JGL566" s="0"/>
      <c r="JGM566" s="0"/>
      <c r="JGN566" s="0"/>
      <c r="JGO566" s="0"/>
      <c r="JGP566" s="0"/>
      <c r="JGQ566" s="0"/>
      <c r="JGR566" s="0"/>
      <c r="JGS566" s="0"/>
      <c r="JGT566" s="0"/>
      <c r="JGU566" s="0"/>
      <c r="JGV566" s="0"/>
      <c r="JGW566" s="0"/>
      <c r="JGX566" s="0"/>
      <c r="JGY566" s="0"/>
      <c r="JGZ566" s="0"/>
      <c r="JHA566" s="0"/>
      <c r="JHB566" s="0"/>
      <c r="JHC566" s="0"/>
      <c r="JHD566" s="0"/>
      <c r="JHE566" s="0"/>
      <c r="JHF566" s="0"/>
      <c r="JHG566" s="0"/>
      <c r="JHH566" s="0"/>
      <c r="JHI566" s="0"/>
      <c r="JHJ566" s="0"/>
      <c r="JHK566" s="0"/>
      <c r="JHL566" s="0"/>
      <c r="JHM566" s="0"/>
      <c r="JHN566" s="0"/>
      <c r="JHO566" s="0"/>
      <c r="JHP566" s="0"/>
      <c r="JHQ566" s="0"/>
      <c r="JHR566" s="0"/>
      <c r="JHS566" s="0"/>
      <c r="JHT566" s="0"/>
      <c r="JHU566" s="0"/>
      <c r="JHV566" s="0"/>
      <c r="JHW566" s="0"/>
      <c r="JHX566" s="0"/>
      <c r="JHY566" s="0"/>
      <c r="JHZ566" s="0"/>
      <c r="JIA566" s="0"/>
      <c r="JIB566" s="0"/>
      <c r="JIC566" s="0"/>
      <c r="JID566" s="0"/>
      <c r="JIE566" s="0"/>
      <c r="JIF566" s="0"/>
      <c r="JIG566" s="0"/>
      <c r="JIH566" s="0"/>
      <c r="JII566" s="0"/>
      <c r="JIJ566" s="0"/>
      <c r="JIK566" s="0"/>
      <c r="JIL566" s="0"/>
      <c r="JIM566" s="0"/>
      <c r="JIN566" s="0"/>
      <c r="JIO566" s="0"/>
      <c r="JIP566" s="0"/>
      <c r="JIQ566" s="0"/>
      <c r="JIR566" s="0"/>
      <c r="JIS566" s="0"/>
      <c r="JIT566" s="0"/>
      <c r="JIU566" s="0"/>
      <c r="JIV566" s="0"/>
      <c r="JIW566" s="0"/>
      <c r="JIX566" s="0"/>
      <c r="JIY566" s="0"/>
      <c r="JIZ566" s="0"/>
      <c r="JJA566" s="0"/>
      <c r="JJB566" s="0"/>
      <c r="JJC566" s="0"/>
      <c r="JJD566" s="0"/>
      <c r="JJE566" s="0"/>
      <c r="JJF566" s="0"/>
      <c r="JJG566" s="0"/>
      <c r="JJH566" s="0"/>
      <c r="JJI566" s="0"/>
      <c r="JJJ566" s="0"/>
      <c r="JJK566" s="0"/>
      <c r="JJL566" s="0"/>
      <c r="JJM566" s="0"/>
      <c r="JJN566" s="0"/>
      <c r="JJO566" s="0"/>
      <c r="JJP566" s="0"/>
      <c r="JJQ566" s="0"/>
      <c r="JJR566" s="0"/>
      <c r="JJS566" s="0"/>
      <c r="JJT566" s="0"/>
      <c r="JJU566" s="0"/>
      <c r="JJV566" s="0"/>
      <c r="JJW566" s="0"/>
      <c r="JJX566" s="0"/>
      <c r="JJY566" s="0"/>
      <c r="JJZ566" s="0"/>
      <c r="JKA566" s="0"/>
      <c r="JKB566" s="0"/>
      <c r="JKC566" s="0"/>
      <c r="JKD566" s="0"/>
      <c r="JKE566" s="0"/>
      <c r="JKF566" s="0"/>
      <c r="JKG566" s="0"/>
      <c r="JKH566" s="0"/>
      <c r="JKI566" s="0"/>
      <c r="JKJ566" s="0"/>
      <c r="JKK566" s="0"/>
      <c r="JKL566" s="0"/>
      <c r="JKM566" s="0"/>
      <c r="JKN566" s="0"/>
      <c r="JKO566" s="0"/>
      <c r="JKP566" s="0"/>
      <c r="JKQ566" s="0"/>
      <c r="JKR566" s="0"/>
      <c r="JKS566" s="0"/>
      <c r="JKT566" s="0"/>
      <c r="JKU566" s="0"/>
      <c r="JKV566" s="0"/>
      <c r="JKW566" s="0"/>
      <c r="JKX566" s="0"/>
      <c r="JKY566" s="0"/>
      <c r="JKZ566" s="0"/>
      <c r="JLA566" s="0"/>
      <c r="JLB566" s="0"/>
      <c r="JLC566" s="0"/>
      <c r="JLD566" s="0"/>
      <c r="JLE566" s="0"/>
      <c r="JLF566" s="0"/>
      <c r="JLG566" s="0"/>
      <c r="JLH566" s="0"/>
      <c r="JLI566" s="0"/>
      <c r="JLJ566" s="0"/>
      <c r="JLK566" s="0"/>
      <c r="JLL566" s="0"/>
      <c r="JLM566" s="0"/>
      <c r="JLN566" s="0"/>
      <c r="JLO566" s="0"/>
      <c r="JLP566" s="0"/>
      <c r="JLQ566" s="0"/>
      <c r="JLR566" s="0"/>
      <c r="JLS566" s="0"/>
      <c r="JLT566" s="0"/>
      <c r="JLU566" s="0"/>
      <c r="JLV566" s="0"/>
      <c r="JLW566" s="0"/>
      <c r="JLX566" s="0"/>
      <c r="JLY566" s="0"/>
      <c r="JLZ566" s="0"/>
      <c r="JMA566" s="0"/>
      <c r="JMB566" s="0"/>
      <c r="JMC566" s="0"/>
      <c r="JMD566" s="0"/>
      <c r="JME566" s="0"/>
      <c r="JMF566" s="0"/>
      <c r="JMG566" s="0"/>
      <c r="JMH566" s="0"/>
      <c r="JMI566" s="0"/>
      <c r="JMJ566" s="0"/>
      <c r="JMK566" s="0"/>
      <c r="JML566" s="0"/>
      <c r="JMM566" s="0"/>
      <c r="JMN566" s="0"/>
      <c r="JMO566" s="0"/>
      <c r="JMP566" s="0"/>
      <c r="JMQ566" s="0"/>
      <c r="JMR566" s="0"/>
      <c r="JMS566" s="0"/>
      <c r="JMT566" s="0"/>
      <c r="JMU566" s="0"/>
      <c r="JMV566" s="0"/>
      <c r="JMW566" s="0"/>
      <c r="JMX566" s="0"/>
      <c r="JMY566" s="0"/>
      <c r="JMZ566" s="0"/>
      <c r="JNA566" s="0"/>
      <c r="JNB566" s="0"/>
      <c r="JNC566" s="0"/>
      <c r="JND566" s="0"/>
      <c r="JNE566" s="0"/>
      <c r="JNF566" s="0"/>
      <c r="JNG566" s="0"/>
      <c r="JNH566" s="0"/>
      <c r="JNI566" s="0"/>
      <c r="JNJ566" s="0"/>
      <c r="JNK566" s="0"/>
      <c r="JNL566" s="0"/>
      <c r="JNM566" s="0"/>
      <c r="JNN566" s="0"/>
      <c r="JNO566" s="0"/>
      <c r="JNP566" s="0"/>
      <c r="JNQ566" s="0"/>
      <c r="JNR566" s="0"/>
      <c r="JNS566" s="0"/>
      <c r="JNT566" s="0"/>
      <c r="JNU566" s="0"/>
      <c r="JNV566" s="0"/>
      <c r="JNW566" s="0"/>
      <c r="JNX566" s="0"/>
      <c r="JNY566" s="0"/>
      <c r="JNZ566" s="0"/>
      <c r="JOA566" s="0"/>
      <c r="JOB566" s="0"/>
      <c r="JOC566" s="0"/>
      <c r="JOD566" s="0"/>
      <c r="JOE566" s="0"/>
      <c r="JOF566" s="0"/>
      <c r="JOG566" s="0"/>
      <c r="JOH566" s="0"/>
      <c r="JOI566" s="0"/>
      <c r="JOJ566" s="0"/>
      <c r="JOK566" s="0"/>
      <c r="JOL566" s="0"/>
      <c r="JOM566" s="0"/>
      <c r="JON566" s="0"/>
      <c r="JOO566" s="0"/>
      <c r="JOP566" s="0"/>
      <c r="JOQ566" s="0"/>
      <c r="JOR566" s="0"/>
      <c r="JOS566" s="0"/>
      <c r="JOT566" s="0"/>
      <c r="JOU566" s="0"/>
      <c r="JOV566" s="0"/>
      <c r="JOW566" s="0"/>
      <c r="JOX566" s="0"/>
      <c r="JOY566" s="0"/>
      <c r="JOZ566" s="0"/>
      <c r="JPA566" s="0"/>
      <c r="JPB566" s="0"/>
      <c r="JPC566" s="0"/>
      <c r="JPD566" s="0"/>
      <c r="JPE566" s="0"/>
      <c r="JPF566" s="0"/>
      <c r="JPG566" s="0"/>
      <c r="JPH566" s="0"/>
      <c r="JPI566" s="0"/>
      <c r="JPJ566" s="0"/>
      <c r="JPK566" s="0"/>
      <c r="JPL566" s="0"/>
      <c r="JPM566" s="0"/>
      <c r="JPN566" s="0"/>
      <c r="JPO566" s="0"/>
      <c r="JPP566" s="0"/>
      <c r="JPQ566" s="0"/>
      <c r="JPR566" s="0"/>
      <c r="JPS566" s="0"/>
      <c r="JPT566" s="0"/>
      <c r="JPU566" s="0"/>
      <c r="JPV566" s="0"/>
      <c r="JPW566" s="0"/>
      <c r="JPX566" s="0"/>
      <c r="JPY566" s="0"/>
      <c r="JPZ566" s="0"/>
      <c r="JQA566" s="0"/>
      <c r="JQB566" s="0"/>
      <c r="JQC566" s="0"/>
      <c r="JQD566" s="0"/>
      <c r="JQE566" s="0"/>
      <c r="JQF566" s="0"/>
      <c r="JQG566" s="0"/>
      <c r="JQH566" s="0"/>
      <c r="JQI566" s="0"/>
      <c r="JQJ566" s="0"/>
      <c r="JQK566" s="0"/>
      <c r="JQL566" s="0"/>
      <c r="JQM566" s="0"/>
      <c r="JQN566" s="0"/>
      <c r="JQO566" s="0"/>
      <c r="JQP566" s="0"/>
      <c r="JQQ566" s="0"/>
      <c r="JQR566" s="0"/>
      <c r="JQS566" s="0"/>
      <c r="JQT566" s="0"/>
      <c r="JQU566" s="0"/>
      <c r="JQV566" s="0"/>
      <c r="JQW566" s="0"/>
      <c r="JQX566" s="0"/>
      <c r="JQY566" s="0"/>
      <c r="JQZ566" s="0"/>
      <c r="JRA566" s="0"/>
      <c r="JRB566" s="0"/>
      <c r="JRC566" s="0"/>
      <c r="JRD566" s="0"/>
      <c r="JRE566" s="0"/>
      <c r="JRF566" s="0"/>
      <c r="JRG566" s="0"/>
      <c r="JRH566" s="0"/>
      <c r="JRI566" s="0"/>
      <c r="JRJ566" s="0"/>
      <c r="JRK566" s="0"/>
      <c r="JRL566" s="0"/>
      <c r="JRM566" s="0"/>
      <c r="JRN566" s="0"/>
      <c r="JRO566" s="0"/>
      <c r="JRP566" s="0"/>
      <c r="JRQ566" s="0"/>
      <c r="JRR566" s="0"/>
      <c r="JRS566" s="0"/>
      <c r="JRT566" s="0"/>
      <c r="JRU566" s="0"/>
      <c r="JRV566" s="0"/>
      <c r="JRW566" s="0"/>
      <c r="JRX566" s="0"/>
      <c r="JRY566" s="0"/>
      <c r="JRZ566" s="0"/>
      <c r="JSA566" s="0"/>
      <c r="JSB566" s="0"/>
      <c r="JSC566" s="0"/>
      <c r="JSD566" s="0"/>
      <c r="JSE566" s="0"/>
      <c r="JSF566" s="0"/>
      <c r="JSG566" s="0"/>
      <c r="JSH566" s="0"/>
      <c r="JSI566" s="0"/>
      <c r="JSJ566" s="0"/>
      <c r="JSK566" s="0"/>
      <c r="JSL566" s="0"/>
      <c r="JSM566" s="0"/>
      <c r="JSN566" s="0"/>
      <c r="JSO566" s="0"/>
      <c r="JSP566" s="0"/>
      <c r="JSQ566" s="0"/>
      <c r="JSR566" s="0"/>
      <c r="JSS566" s="0"/>
      <c r="JST566" s="0"/>
      <c r="JSU566" s="0"/>
      <c r="JSV566" s="0"/>
      <c r="JSW566" s="0"/>
      <c r="JSX566" s="0"/>
      <c r="JSY566" s="0"/>
      <c r="JSZ566" s="0"/>
      <c r="JTA566" s="0"/>
      <c r="JTB566" s="0"/>
      <c r="JTC566" s="0"/>
      <c r="JTD566" s="0"/>
      <c r="JTE566" s="0"/>
      <c r="JTF566" s="0"/>
      <c r="JTG566" s="0"/>
      <c r="JTH566" s="0"/>
      <c r="JTI566" s="0"/>
      <c r="JTJ566" s="0"/>
      <c r="JTK566" s="0"/>
      <c r="JTL566" s="0"/>
      <c r="JTM566" s="0"/>
      <c r="JTN566" s="0"/>
      <c r="JTO566" s="0"/>
      <c r="JTP566" s="0"/>
      <c r="JTQ566" s="0"/>
      <c r="JTR566" s="0"/>
      <c r="JTS566" s="0"/>
      <c r="JTT566" s="0"/>
      <c r="JTU566" s="0"/>
      <c r="JTV566" s="0"/>
      <c r="JTW566" s="0"/>
      <c r="JTX566" s="0"/>
      <c r="JTY566" s="0"/>
      <c r="JTZ566" s="0"/>
      <c r="JUA566" s="0"/>
      <c r="JUB566" s="0"/>
      <c r="JUC566" s="0"/>
      <c r="JUD566" s="0"/>
      <c r="JUE566" s="0"/>
      <c r="JUF566" s="0"/>
      <c r="JUG566" s="0"/>
      <c r="JUH566" s="0"/>
      <c r="JUI566" s="0"/>
      <c r="JUJ566" s="0"/>
      <c r="JUK566" s="0"/>
      <c r="JUL566" s="0"/>
      <c r="JUM566" s="0"/>
      <c r="JUN566" s="0"/>
      <c r="JUO566" s="0"/>
      <c r="JUP566" s="0"/>
      <c r="JUQ566" s="0"/>
      <c r="JUR566" s="0"/>
      <c r="JUS566" s="0"/>
      <c r="JUT566" s="0"/>
      <c r="JUU566" s="0"/>
      <c r="JUV566" s="0"/>
      <c r="JUW566" s="0"/>
      <c r="JUX566" s="0"/>
      <c r="JUY566" s="0"/>
      <c r="JUZ566" s="0"/>
      <c r="JVA566" s="0"/>
      <c r="JVB566" s="0"/>
      <c r="JVC566" s="0"/>
      <c r="JVD566" s="0"/>
      <c r="JVE566" s="0"/>
      <c r="JVF566" s="0"/>
      <c r="JVG566" s="0"/>
      <c r="JVH566" s="0"/>
      <c r="JVI566" s="0"/>
      <c r="JVJ566" s="0"/>
      <c r="JVK566" s="0"/>
      <c r="JVL566" s="0"/>
      <c r="JVM566" s="0"/>
      <c r="JVN566" s="0"/>
      <c r="JVO566" s="0"/>
      <c r="JVP566" s="0"/>
      <c r="JVQ566" s="0"/>
      <c r="JVR566" s="0"/>
      <c r="JVS566" s="0"/>
      <c r="JVT566" s="0"/>
      <c r="JVU566" s="0"/>
      <c r="JVV566" s="0"/>
      <c r="JVW566" s="0"/>
      <c r="JVX566" s="0"/>
      <c r="JVY566" s="0"/>
      <c r="JVZ566" s="0"/>
      <c r="JWA566" s="0"/>
      <c r="JWB566" s="0"/>
      <c r="JWC566" s="0"/>
      <c r="JWD566" s="0"/>
      <c r="JWE566" s="0"/>
      <c r="JWF566" s="0"/>
      <c r="JWG566" s="0"/>
      <c r="JWH566" s="0"/>
      <c r="JWI566" s="0"/>
      <c r="JWJ566" s="0"/>
      <c r="JWK566" s="0"/>
      <c r="JWL566" s="0"/>
      <c r="JWM566" s="0"/>
      <c r="JWN566" s="0"/>
      <c r="JWO566" s="0"/>
      <c r="JWP566" s="0"/>
      <c r="JWQ566" s="0"/>
      <c r="JWR566" s="0"/>
      <c r="JWS566" s="0"/>
      <c r="JWT566" s="0"/>
      <c r="JWU566" s="0"/>
      <c r="JWV566" s="0"/>
      <c r="JWW566" s="0"/>
      <c r="JWX566" s="0"/>
      <c r="JWY566" s="0"/>
      <c r="JWZ566" s="0"/>
      <c r="JXA566" s="0"/>
      <c r="JXB566" s="0"/>
      <c r="JXC566" s="0"/>
      <c r="JXD566" s="0"/>
      <c r="JXE566" s="0"/>
      <c r="JXF566" s="0"/>
      <c r="JXG566" s="0"/>
      <c r="JXH566" s="0"/>
      <c r="JXI566" s="0"/>
      <c r="JXJ566" s="0"/>
      <c r="JXK566" s="0"/>
      <c r="JXL566" s="0"/>
      <c r="JXM566" s="0"/>
      <c r="JXN566" s="0"/>
      <c r="JXO566" s="0"/>
      <c r="JXP566" s="0"/>
      <c r="JXQ566" s="0"/>
      <c r="JXR566" s="0"/>
      <c r="JXS566" s="0"/>
      <c r="JXT566" s="0"/>
      <c r="JXU566" s="0"/>
      <c r="JXV566" s="0"/>
      <c r="JXW566" s="0"/>
      <c r="JXX566" s="0"/>
      <c r="JXY566" s="0"/>
      <c r="JXZ566" s="0"/>
      <c r="JYA566" s="0"/>
      <c r="JYB566" s="0"/>
      <c r="JYC566" s="0"/>
      <c r="JYD566" s="0"/>
      <c r="JYE566" s="0"/>
      <c r="JYF566" s="0"/>
      <c r="JYG566" s="0"/>
      <c r="JYH566" s="0"/>
      <c r="JYI566" s="0"/>
      <c r="JYJ566" s="0"/>
      <c r="JYK566" s="0"/>
      <c r="JYL566" s="0"/>
      <c r="JYM566" s="0"/>
      <c r="JYN566" s="0"/>
      <c r="JYO566" s="0"/>
      <c r="JYP566" s="0"/>
      <c r="JYQ566" s="0"/>
      <c r="JYR566" s="0"/>
      <c r="JYS566" s="0"/>
      <c r="JYT566" s="0"/>
      <c r="JYU566" s="0"/>
      <c r="JYV566" s="0"/>
      <c r="JYW566" s="0"/>
      <c r="JYX566" s="0"/>
      <c r="JYY566" s="0"/>
      <c r="JYZ566" s="0"/>
      <c r="JZA566" s="0"/>
      <c r="JZB566" s="0"/>
      <c r="JZC566" s="0"/>
      <c r="JZD566" s="0"/>
      <c r="JZE566" s="0"/>
      <c r="JZF566" s="0"/>
      <c r="JZG566" s="0"/>
      <c r="JZH566" s="0"/>
      <c r="JZI566" s="0"/>
      <c r="JZJ566" s="0"/>
      <c r="JZK566" s="0"/>
      <c r="JZL566" s="0"/>
      <c r="JZM566" s="0"/>
      <c r="JZN566" s="0"/>
      <c r="JZO566" s="0"/>
      <c r="JZP566" s="0"/>
      <c r="JZQ566" s="0"/>
      <c r="JZR566" s="0"/>
      <c r="JZS566" s="0"/>
      <c r="JZT566" s="0"/>
      <c r="JZU566" s="0"/>
      <c r="JZV566" s="0"/>
      <c r="JZW566" s="0"/>
      <c r="JZX566" s="0"/>
      <c r="JZY566" s="0"/>
      <c r="JZZ566" s="0"/>
      <c r="KAA566" s="0"/>
      <c r="KAB566" s="0"/>
      <c r="KAC566" s="0"/>
      <c r="KAD566" s="0"/>
      <c r="KAE566" s="0"/>
      <c r="KAF566" s="0"/>
      <c r="KAG566" s="0"/>
      <c r="KAH566" s="0"/>
      <c r="KAI566" s="0"/>
      <c r="KAJ566" s="0"/>
      <c r="KAK566" s="0"/>
      <c r="KAL566" s="0"/>
      <c r="KAM566" s="0"/>
      <c r="KAN566" s="0"/>
      <c r="KAO566" s="0"/>
      <c r="KAP566" s="0"/>
      <c r="KAQ566" s="0"/>
      <c r="KAR566" s="0"/>
      <c r="KAS566" s="0"/>
      <c r="KAT566" s="0"/>
      <c r="KAU566" s="0"/>
      <c r="KAV566" s="0"/>
      <c r="KAW566" s="0"/>
      <c r="KAX566" s="0"/>
      <c r="KAY566" s="0"/>
      <c r="KAZ566" s="0"/>
      <c r="KBA566" s="0"/>
      <c r="KBB566" s="0"/>
      <c r="KBC566" s="0"/>
      <c r="KBD566" s="0"/>
      <c r="KBE566" s="0"/>
      <c r="KBF566" s="0"/>
      <c r="KBG566" s="0"/>
      <c r="KBH566" s="0"/>
      <c r="KBI566" s="0"/>
      <c r="KBJ566" s="0"/>
      <c r="KBK566" s="0"/>
      <c r="KBL566" s="0"/>
      <c r="KBM566" s="0"/>
      <c r="KBN566" s="0"/>
      <c r="KBO566" s="0"/>
      <c r="KBP566" s="0"/>
      <c r="KBQ566" s="0"/>
      <c r="KBR566" s="0"/>
      <c r="KBS566" s="0"/>
      <c r="KBT566" s="0"/>
      <c r="KBU566" s="0"/>
      <c r="KBV566" s="0"/>
      <c r="KBW566" s="0"/>
      <c r="KBX566" s="0"/>
      <c r="KBY566" s="0"/>
      <c r="KBZ566" s="0"/>
      <c r="KCA566" s="0"/>
      <c r="KCB566" s="0"/>
      <c r="KCC566" s="0"/>
      <c r="KCD566" s="0"/>
      <c r="KCE566" s="0"/>
      <c r="KCF566" s="0"/>
      <c r="KCG566" s="0"/>
      <c r="KCH566" s="0"/>
      <c r="KCI566" s="0"/>
      <c r="KCJ566" s="0"/>
      <c r="KCK566" s="0"/>
      <c r="KCL566" s="0"/>
      <c r="KCM566" s="0"/>
      <c r="KCN566" s="0"/>
      <c r="KCO566" s="0"/>
      <c r="KCP566" s="0"/>
      <c r="KCQ566" s="0"/>
      <c r="KCR566" s="0"/>
      <c r="KCS566" s="0"/>
      <c r="KCT566" s="0"/>
      <c r="KCU566" s="0"/>
      <c r="KCV566" s="0"/>
      <c r="KCW566" s="0"/>
      <c r="KCX566" s="0"/>
      <c r="KCY566" s="0"/>
      <c r="KCZ566" s="0"/>
      <c r="KDA566" s="0"/>
      <c r="KDB566" s="0"/>
      <c r="KDC566" s="0"/>
      <c r="KDD566" s="0"/>
      <c r="KDE566" s="0"/>
      <c r="KDF566" s="0"/>
      <c r="KDG566" s="0"/>
      <c r="KDH566" s="0"/>
      <c r="KDI566" s="0"/>
      <c r="KDJ566" s="0"/>
      <c r="KDK566" s="0"/>
      <c r="KDL566" s="0"/>
      <c r="KDM566" s="0"/>
      <c r="KDN566" s="0"/>
      <c r="KDO566" s="0"/>
      <c r="KDP566" s="0"/>
      <c r="KDQ566" s="0"/>
      <c r="KDR566" s="0"/>
      <c r="KDS566" s="0"/>
      <c r="KDT566" s="0"/>
      <c r="KDU566" s="0"/>
      <c r="KDV566" s="0"/>
      <c r="KDW566" s="0"/>
      <c r="KDX566" s="0"/>
      <c r="KDY566" s="0"/>
      <c r="KDZ566" s="0"/>
      <c r="KEA566" s="0"/>
      <c r="KEB566" s="0"/>
      <c r="KEC566" s="0"/>
      <c r="KED566" s="0"/>
      <c r="KEE566" s="0"/>
      <c r="KEF566" s="0"/>
      <c r="KEG566" s="0"/>
      <c r="KEH566" s="0"/>
      <c r="KEI566" s="0"/>
      <c r="KEJ566" s="0"/>
      <c r="KEK566" s="0"/>
      <c r="KEL566" s="0"/>
      <c r="KEM566" s="0"/>
      <c r="KEN566" s="0"/>
      <c r="KEO566" s="0"/>
      <c r="KEP566" s="0"/>
      <c r="KEQ566" s="0"/>
      <c r="KER566" s="0"/>
      <c r="KES566" s="0"/>
      <c r="KET566" s="0"/>
      <c r="KEU566" s="0"/>
      <c r="KEV566" s="0"/>
      <c r="KEW566" s="0"/>
      <c r="KEX566" s="0"/>
      <c r="KEY566" s="0"/>
      <c r="KEZ566" s="0"/>
      <c r="KFA566" s="0"/>
      <c r="KFB566" s="0"/>
      <c r="KFC566" s="0"/>
      <c r="KFD566" s="0"/>
      <c r="KFE566" s="0"/>
      <c r="KFF566" s="0"/>
      <c r="KFG566" s="0"/>
      <c r="KFH566" s="0"/>
      <c r="KFI566" s="0"/>
      <c r="KFJ566" s="0"/>
      <c r="KFK566" s="0"/>
      <c r="KFL566" s="0"/>
      <c r="KFM566" s="0"/>
      <c r="KFN566" s="0"/>
      <c r="KFO566" s="0"/>
      <c r="KFP566" s="0"/>
      <c r="KFQ566" s="0"/>
      <c r="KFR566" s="0"/>
      <c r="KFS566" s="0"/>
      <c r="KFT566" s="0"/>
      <c r="KFU566" s="0"/>
      <c r="KFV566" s="0"/>
      <c r="KFW566" s="0"/>
      <c r="KFX566" s="0"/>
      <c r="KFY566" s="0"/>
      <c r="KFZ566" s="0"/>
      <c r="KGA566" s="0"/>
      <c r="KGB566" s="0"/>
      <c r="KGC566" s="0"/>
      <c r="KGD566" s="0"/>
      <c r="KGE566" s="0"/>
      <c r="KGF566" s="0"/>
      <c r="KGG566" s="0"/>
      <c r="KGH566" s="0"/>
      <c r="KGI566" s="0"/>
      <c r="KGJ566" s="0"/>
      <c r="KGK566" s="0"/>
      <c r="KGL566" s="0"/>
      <c r="KGM566" s="0"/>
      <c r="KGN566" s="0"/>
      <c r="KGO566" s="0"/>
      <c r="KGP566" s="0"/>
      <c r="KGQ566" s="0"/>
      <c r="KGR566" s="0"/>
      <c r="KGS566" s="0"/>
      <c r="KGT566" s="0"/>
      <c r="KGU566" s="0"/>
      <c r="KGV566" s="0"/>
      <c r="KGW566" s="0"/>
      <c r="KGX566" s="0"/>
      <c r="KGY566" s="0"/>
      <c r="KGZ566" s="0"/>
      <c r="KHA566" s="0"/>
      <c r="KHB566" s="0"/>
      <c r="KHC566" s="0"/>
      <c r="KHD566" s="0"/>
      <c r="KHE566" s="0"/>
      <c r="KHF566" s="0"/>
      <c r="KHG566" s="0"/>
      <c r="KHH566" s="0"/>
      <c r="KHI566" s="0"/>
      <c r="KHJ566" s="0"/>
      <c r="KHK566" s="0"/>
      <c r="KHL566" s="0"/>
      <c r="KHM566" s="0"/>
      <c r="KHN566" s="0"/>
      <c r="KHO566" s="0"/>
      <c r="KHP566" s="0"/>
      <c r="KHQ566" s="0"/>
      <c r="KHR566" s="0"/>
      <c r="KHS566" s="0"/>
      <c r="KHT566" s="0"/>
      <c r="KHU566" s="0"/>
      <c r="KHV566" s="0"/>
      <c r="KHW566" s="0"/>
      <c r="KHX566" s="0"/>
      <c r="KHY566" s="0"/>
      <c r="KHZ566" s="0"/>
      <c r="KIA566" s="0"/>
      <c r="KIB566" s="0"/>
      <c r="KIC566" s="0"/>
      <c r="KID566" s="0"/>
      <c r="KIE566" s="0"/>
      <c r="KIF566" s="0"/>
      <c r="KIG566" s="0"/>
      <c r="KIH566" s="0"/>
      <c r="KII566" s="0"/>
      <c r="KIJ566" s="0"/>
      <c r="KIK566" s="0"/>
      <c r="KIL566" s="0"/>
      <c r="KIM566" s="0"/>
      <c r="KIN566" s="0"/>
      <c r="KIO566" s="0"/>
      <c r="KIP566" s="0"/>
      <c r="KIQ566" s="0"/>
      <c r="KIR566" s="0"/>
      <c r="KIS566" s="0"/>
      <c r="KIT566" s="0"/>
      <c r="KIU566" s="0"/>
      <c r="KIV566" s="0"/>
      <c r="KIW566" s="0"/>
      <c r="KIX566" s="0"/>
      <c r="KIY566" s="0"/>
      <c r="KIZ566" s="0"/>
      <c r="KJA566" s="0"/>
      <c r="KJB566" s="0"/>
      <c r="KJC566" s="0"/>
      <c r="KJD566" s="0"/>
      <c r="KJE566" s="0"/>
      <c r="KJF566" s="0"/>
      <c r="KJG566" s="0"/>
      <c r="KJH566" s="0"/>
      <c r="KJI566" s="0"/>
      <c r="KJJ566" s="0"/>
      <c r="KJK566" s="0"/>
      <c r="KJL566" s="0"/>
      <c r="KJM566" s="0"/>
      <c r="KJN566" s="0"/>
      <c r="KJO566" s="0"/>
      <c r="KJP566" s="0"/>
      <c r="KJQ566" s="0"/>
      <c r="KJR566" s="0"/>
      <c r="KJS566" s="0"/>
      <c r="KJT566" s="0"/>
      <c r="KJU566" s="0"/>
      <c r="KJV566" s="0"/>
      <c r="KJW566" s="0"/>
      <c r="KJX566" s="0"/>
      <c r="KJY566" s="0"/>
      <c r="KJZ566" s="0"/>
      <c r="KKA566" s="0"/>
      <c r="KKB566" s="0"/>
      <c r="KKC566" s="0"/>
      <c r="KKD566" s="0"/>
      <c r="KKE566" s="0"/>
      <c r="KKF566" s="0"/>
      <c r="KKG566" s="0"/>
      <c r="KKH566" s="0"/>
      <c r="KKI566" s="0"/>
      <c r="KKJ566" s="0"/>
      <c r="KKK566" s="0"/>
      <c r="KKL566" s="0"/>
      <c r="KKM566" s="0"/>
      <c r="KKN566" s="0"/>
      <c r="KKO566" s="0"/>
      <c r="KKP566" s="0"/>
      <c r="KKQ566" s="0"/>
      <c r="KKR566" s="0"/>
      <c r="KKS566" s="0"/>
      <c r="KKT566" s="0"/>
      <c r="KKU566" s="0"/>
      <c r="KKV566" s="0"/>
      <c r="KKW566" s="0"/>
      <c r="KKX566" s="0"/>
      <c r="KKY566" s="0"/>
      <c r="KKZ566" s="0"/>
      <c r="KLA566" s="0"/>
      <c r="KLB566" s="0"/>
      <c r="KLC566" s="0"/>
      <c r="KLD566" s="0"/>
      <c r="KLE566" s="0"/>
      <c r="KLF566" s="0"/>
      <c r="KLG566" s="0"/>
      <c r="KLH566" s="0"/>
      <c r="KLI566" s="0"/>
      <c r="KLJ566" s="0"/>
      <c r="KLK566" s="0"/>
      <c r="KLL566" s="0"/>
      <c r="KLM566" s="0"/>
      <c r="KLN566" s="0"/>
      <c r="KLO566" s="0"/>
      <c r="KLP566" s="0"/>
      <c r="KLQ566" s="0"/>
      <c r="KLR566" s="0"/>
      <c r="KLS566" s="0"/>
      <c r="KLT566" s="0"/>
      <c r="KLU566" s="0"/>
      <c r="KLV566" s="0"/>
      <c r="KLW566" s="0"/>
      <c r="KLX566" s="0"/>
      <c r="KLY566" s="0"/>
      <c r="KLZ566" s="0"/>
      <c r="KMA566" s="0"/>
      <c r="KMB566" s="0"/>
      <c r="KMC566" s="0"/>
      <c r="KMD566" s="0"/>
      <c r="KME566" s="0"/>
      <c r="KMF566" s="0"/>
      <c r="KMG566" s="0"/>
      <c r="KMH566" s="0"/>
      <c r="KMI566" s="0"/>
      <c r="KMJ566" s="0"/>
      <c r="KMK566" s="0"/>
      <c r="KML566" s="0"/>
      <c r="KMM566" s="0"/>
      <c r="KMN566" s="0"/>
      <c r="KMO566" s="0"/>
      <c r="KMP566" s="0"/>
      <c r="KMQ566" s="0"/>
      <c r="KMR566" s="0"/>
      <c r="KMS566" s="0"/>
      <c r="KMT566" s="0"/>
      <c r="KMU566" s="0"/>
      <c r="KMV566" s="0"/>
      <c r="KMW566" s="0"/>
      <c r="KMX566" s="0"/>
      <c r="KMY566" s="0"/>
      <c r="KMZ566" s="0"/>
      <c r="KNA566" s="0"/>
      <c r="KNB566" s="0"/>
      <c r="KNC566" s="0"/>
      <c r="KND566" s="0"/>
      <c r="KNE566" s="0"/>
      <c r="KNF566" s="0"/>
      <c r="KNG566" s="0"/>
      <c r="KNH566" s="0"/>
      <c r="KNI566" s="0"/>
      <c r="KNJ566" s="0"/>
      <c r="KNK566" s="0"/>
      <c r="KNL566" s="0"/>
      <c r="KNM566" s="0"/>
      <c r="KNN566" s="0"/>
      <c r="KNO566" s="0"/>
      <c r="KNP566" s="0"/>
      <c r="KNQ566" s="0"/>
      <c r="KNR566" s="0"/>
      <c r="KNS566" s="0"/>
      <c r="KNT566" s="0"/>
      <c r="KNU566" s="0"/>
      <c r="KNV566" s="0"/>
      <c r="KNW566" s="0"/>
      <c r="KNX566" s="0"/>
      <c r="KNY566" s="0"/>
      <c r="KNZ566" s="0"/>
      <c r="KOA566" s="0"/>
      <c r="KOB566" s="0"/>
      <c r="KOC566" s="0"/>
      <c r="KOD566" s="0"/>
      <c r="KOE566" s="0"/>
      <c r="KOF566" s="0"/>
      <c r="KOG566" s="0"/>
      <c r="KOH566" s="0"/>
      <c r="KOI566" s="0"/>
      <c r="KOJ566" s="0"/>
      <c r="KOK566" s="0"/>
      <c r="KOL566" s="0"/>
      <c r="KOM566" s="0"/>
      <c r="KON566" s="0"/>
      <c r="KOO566" s="0"/>
      <c r="KOP566" s="0"/>
      <c r="KOQ566" s="0"/>
      <c r="KOR566" s="0"/>
      <c r="KOS566" s="0"/>
      <c r="KOT566" s="0"/>
      <c r="KOU566" s="0"/>
      <c r="KOV566" s="0"/>
      <c r="KOW566" s="0"/>
      <c r="KOX566" s="0"/>
      <c r="KOY566" s="0"/>
      <c r="KOZ566" s="0"/>
      <c r="KPA566" s="0"/>
      <c r="KPB566" s="0"/>
      <c r="KPC566" s="0"/>
      <c r="KPD566" s="0"/>
      <c r="KPE566" s="0"/>
      <c r="KPF566" s="0"/>
      <c r="KPG566" s="0"/>
      <c r="KPH566" s="0"/>
      <c r="KPI566" s="0"/>
      <c r="KPJ566" s="0"/>
      <c r="KPK566" s="0"/>
      <c r="KPL566" s="0"/>
      <c r="KPM566" s="0"/>
      <c r="KPN566" s="0"/>
      <c r="KPO566" s="0"/>
      <c r="KPP566" s="0"/>
      <c r="KPQ566" s="0"/>
      <c r="KPR566" s="0"/>
      <c r="KPS566" s="0"/>
      <c r="KPT566" s="0"/>
      <c r="KPU566" s="0"/>
      <c r="KPV566" s="0"/>
      <c r="KPW566" s="0"/>
      <c r="KPX566" s="0"/>
      <c r="KPY566" s="0"/>
      <c r="KPZ566" s="0"/>
      <c r="KQA566" s="0"/>
      <c r="KQB566" s="0"/>
      <c r="KQC566" s="0"/>
      <c r="KQD566" s="0"/>
      <c r="KQE566" s="0"/>
      <c r="KQF566" s="0"/>
      <c r="KQG566" s="0"/>
      <c r="KQH566" s="0"/>
      <c r="KQI566" s="0"/>
      <c r="KQJ566" s="0"/>
      <c r="KQK566" s="0"/>
      <c r="KQL566" s="0"/>
      <c r="KQM566" s="0"/>
      <c r="KQN566" s="0"/>
      <c r="KQO566" s="0"/>
      <c r="KQP566" s="0"/>
      <c r="KQQ566" s="0"/>
      <c r="KQR566" s="0"/>
      <c r="KQS566" s="0"/>
      <c r="KQT566" s="0"/>
      <c r="KQU566" s="0"/>
      <c r="KQV566" s="0"/>
      <c r="KQW566" s="0"/>
      <c r="KQX566" s="0"/>
      <c r="KQY566" s="0"/>
      <c r="KQZ566" s="0"/>
      <c r="KRA566" s="0"/>
      <c r="KRB566" s="0"/>
      <c r="KRC566" s="0"/>
      <c r="KRD566" s="0"/>
      <c r="KRE566" s="0"/>
      <c r="KRF566" s="0"/>
      <c r="KRG566" s="0"/>
      <c r="KRH566" s="0"/>
      <c r="KRI566" s="0"/>
      <c r="KRJ566" s="0"/>
      <c r="KRK566" s="0"/>
      <c r="KRL566" s="0"/>
      <c r="KRM566" s="0"/>
      <c r="KRN566" s="0"/>
      <c r="KRO566" s="0"/>
      <c r="KRP566" s="0"/>
      <c r="KRQ566" s="0"/>
      <c r="KRR566" s="0"/>
      <c r="KRS566" s="0"/>
      <c r="KRT566" s="0"/>
      <c r="KRU566" s="0"/>
      <c r="KRV566" s="0"/>
      <c r="KRW566" s="0"/>
      <c r="KRX566" s="0"/>
      <c r="KRY566" s="0"/>
      <c r="KRZ566" s="0"/>
      <c r="KSA566" s="0"/>
      <c r="KSB566" s="0"/>
      <c r="KSC566" s="0"/>
      <c r="KSD566" s="0"/>
      <c r="KSE566" s="0"/>
      <c r="KSF566" s="0"/>
      <c r="KSG566" s="0"/>
      <c r="KSH566" s="0"/>
      <c r="KSI566" s="0"/>
      <c r="KSJ566" s="0"/>
      <c r="KSK566" s="0"/>
      <c r="KSL566" s="0"/>
      <c r="KSM566" s="0"/>
      <c r="KSN566" s="0"/>
      <c r="KSO566" s="0"/>
      <c r="KSP566" s="0"/>
      <c r="KSQ566" s="0"/>
      <c r="KSR566" s="0"/>
      <c r="KSS566" s="0"/>
      <c r="KST566" s="0"/>
      <c r="KSU566" s="0"/>
      <c r="KSV566" s="0"/>
      <c r="KSW566" s="0"/>
      <c r="KSX566" s="0"/>
      <c r="KSY566" s="0"/>
      <c r="KSZ566" s="0"/>
      <c r="KTA566" s="0"/>
      <c r="KTB566" s="0"/>
      <c r="KTC566" s="0"/>
      <c r="KTD566" s="0"/>
      <c r="KTE566" s="0"/>
      <c r="KTF566" s="0"/>
      <c r="KTG566" s="0"/>
      <c r="KTH566" s="0"/>
      <c r="KTI566" s="0"/>
      <c r="KTJ566" s="0"/>
      <c r="KTK566" s="0"/>
      <c r="KTL566" s="0"/>
      <c r="KTM566" s="0"/>
      <c r="KTN566" s="0"/>
      <c r="KTO566" s="0"/>
      <c r="KTP566" s="0"/>
      <c r="KTQ566" s="0"/>
      <c r="KTR566" s="0"/>
      <c r="KTS566" s="0"/>
      <c r="KTT566" s="0"/>
      <c r="KTU566" s="0"/>
      <c r="KTV566" s="0"/>
      <c r="KTW566" s="0"/>
      <c r="KTX566" s="0"/>
      <c r="KTY566" s="0"/>
      <c r="KTZ566" s="0"/>
      <c r="KUA566" s="0"/>
      <c r="KUB566" s="0"/>
      <c r="KUC566" s="0"/>
      <c r="KUD566" s="0"/>
      <c r="KUE566" s="0"/>
      <c r="KUF566" s="0"/>
      <c r="KUG566" s="0"/>
      <c r="KUH566" s="0"/>
      <c r="KUI566" s="0"/>
      <c r="KUJ566" s="0"/>
      <c r="KUK566" s="0"/>
      <c r="KUL566" s="0"/>
      <c r="KUM566" s="0"/>
      <c r="KUN566" s="0"/>
      <c r="KUO566" s="0"/>
      <c r="KUP566" s="0"/>
      <c r="KUQ566" s="0"/>
      <c r="KUR566" s="0"/>
      <c r="KUS566" s="0"/>
      <c r="KUT566" s="0"/>
      <c r="KUU566" s="0"/>
      <c r="KUV566" s="0"/>
      <c r="KUW566" s="0"/>
      <c r="KUX566" s="0"/>
      <c r="KUY566" s="0"/>
      <c r="KUZ566" s="0"/>
      <c r="KVA566" s="0"/>
      <c r="KVB566" s="0"/>
      <c r="KVC566" s="0"/>
      <c r="KVD566" s="0"/>
      <c r="KVE566" s="0"/>
      <c r="KVF566" s="0"/>
      <c r="KVG566" s="0"/>
      <c r="KVH566" s="0"/>
      <c r="KVI566" s="0"/>
      <c r="KVJ566" s="0"/>
      <c r="KVK566" s="0"/>
      <c r="KVL566" s="0"/>
      <c r="KVM566" s="0"/>
      <c r="KVN566" s="0"/>
      <c r="KVO566" s="0"/>
      <c r="KVP566" s="0"/>
      <c r="KVQ566" s="0"/>
      <c r="KVR566" s="0"/>
      <c r="KVS566" s="0"/>
      <c r="KVT566" s="0"/>
      <c r="KVU566" s="0"/>
      <c r="KVV566" s="0"/>
      <c r="KVW566" s="0"/>
      <c r="KVX566" s="0"/>
      <c r="KVY566" s="0"/>
      <c r="KVZ566" s="0"/>
      <c r="KWA566" s="0"/>
      <c r="KWB566" s="0"/>
      <c r="KWC566" s="0"/>
      <c r="KWD566" s="0"/>
      <c r="KWE566" s="0"/>
      <c r="KWF566" s="0"/>
      <c r="KWG566" s="0"/>
      <c r="KWH566" s="0"/>
      <c r="KWI566" s="0"/>
      <c r="KWJ566" s="0"/>
      <c r="KWK566" s="0"/>
      <c r="KWL566" s="0"/>
      <c r="KWM566" s="0"/>
      <c r="KWN566" s="0"/>
      <c r="KWO566" s="0"/>
      <c r="KWP566" s="0"/>
      <c r="KWQ566" s="0"/>
      <c r="KWR566" s="0"/>
      <c r="KWS566" s="0"/>
      <c r="KWT566" s="0"/>
      <c r="KWU566" s="0"/>
      <c r="KWV566" s="0"/>
      <c r="KWW566" s="0"/>
      <c r="KWX566" s="0"/>
      <c r="KWY566" s="0"/>
      <c r="KWZ566" s="0"/>
      <c r="KXA566" s="0"/>
      <c r="KXB566" s="0"/>
      <c r="KXC566" s="0"/>
      <c r="KXD566" s="0"/>
      <c r="KXE566" s="0"/>
      <c r="KXF566" s="0"/>
      <c r="KXG566" s="0"/>
      <c r="KXH566" s="0"/>
      <c r="KXI566" s="0"/>
      <c r="KXJ566" s="0"/>
      <c r="KXK566" s="0"/>
      <c r="KXL566" s="0"/>
      <c r="KXM566" s="0"/>
      <c r="KXN566" s="0"/>
      <c r="KXO566" s="0"/>
      <c r="KXP566" s="0"/>
      <c r="KXQ566" s="0"/>
      <c r="KXR566" s="0"/>
      <c r="KXS566" s="0"/>
      <c r="KXT566" s="0"/>
      <c r="KXU566" s="0"/>
      <c r="KXV566" s="0"/>
      <c r="KXW566" s="0"/>
      <c r="KXX566" s="0"/>
      <c r="KXY566" s="0"/>
      <c r="KXZ566" s="0"/>
      <c r="KYA566" s="0"/>
      <c r="KYB566" s="0"/>
      <c r="KYC566" s="0"/>
      <c r="KYD566" s="0"/>
      <c r="KYE566" s="0"/>
      <c r="KYF566" s="0"/>
      <c r="KYG566" s="0"/>
      <c r="KYH566" s="0"/>
      <c r="KYI566" s="0"/>
      <c r="KYJ566" s="0"/>
      <c r="KYK566" s="0"/>
      <c r="KYL566" s="0"/>
      <c r="KYM566" s="0"/>
      <c r="KYN566" s="0"/>
      <c r="KYO566" s="0"/>
      <c r="KYP566" s="0"/>
      <c r="KYQ566" s="0"/>
      <c r="KYR566" s="0"/>
      <c r="KYS566" s="0"/>
      <c r="KYT566" s="0"/>
      <c r="KYU566" s="0"/>
      <c r="KYV566" s="0"/>
      <c r="KYW566" s="0"/>
      <c r="KYX566" s="0"/>
      <c r="KYY566" s="0"/>
      <c r="KYZ566" s="0"/>
      <c r="KZA566" s="0"/>
      <c r="KZB566" s="0"/>
      <c r="KZC566" s="0"/>
      <c r="KZD566" s="0"/>
      <c r="KZE566" s="0"/>
      <c r="KZF566" s="0"/>
      <c r="KZG566" s="0"/>
      <c r="KZH566" s="0"/>
      <c r="KZI566" s="0"/>
      <c r="KZJ566" s="0"/>
      <c r="KZK566" s="0"/>
      <c r="KZL566" s="0"/>
      <c r="KZM566" s="0"/>
      <c r="KZN566" s="0"/>
      <c r="KZO566" s="0"/>
      <c r="KZP566" s="0"/>
      <c r="KZQ566" s="0"/>
      <c r="KZR566" s="0"/>
      <c r="KZS566" s="0"/>
      <c r="KZT566" s="0"/>
      <c r="KZU566" s="0"/>
      <c r="KZV566" s="0"/>
      <c r="KZW566" s="0"/>
      <c r="KZX566" s="0"/>
      <c r="KZY566" s="0"/>
      <c r="KZZ566" s="0"/>
      <c r="LAA566" s="0"/>
      <c r="LAB566" s="0"/>
      <c r="LAC566" s="0"/>
      <c r="LAD566" s="0"/>
      <c r="LAE566" s="0"/>
      <c r="LAF566" s="0"/>
      <c r="LAG566" s="0"/>
      <c r="LAH566" s="0"/>
      <c r="LAI566" s="0"/>
      <c r="LAJ566" s="0"/>
      <c r="LAK566" s="0"/>
      <c r="LAL566" s="0"/>
      <c r="LAM566" s="0"/>
      <c r="LAN566" s="0"/>
      <c r="LAO566" s="0"/>
      <c r="LAP566" s="0"/>
      <c r="LAQ566" s="0"/>
      <c r="LAR566" s="0"/>
      <c r="LAS566" s="0"/>
      <c r="LAT566" s="0"/>
      <c r="LAU566" s="0"/>
      <c r="LAV566" s="0"/>
      <c r="LAW566" s="0"/>
      <c r="LAX566" s="0"/>
      <c r="LAY566" s="0"/>
      <c r="LAZ566" s="0"/>
      <c r="LBA566" s="0"/>
      <c r="LBB566" s="0"/>
      <c r="LBC566" s="0"/>
      <c r="LBD566" s="0"/>
      <c r="LBE566" s="0"/>
      <c r="LBF566" s="0"/>
      <c r="LBG566" s="0"/>
      <c r="LBH566" s="0"/>
      <c r="LBI566" s="0"/>
      <c r="LBJ566" s="0"/>
      <c r="LBK566" s="0"/>
      <c r="LBL566" s="0"/>
      <c r="LBM566" s="0"/>
      <c r="LBN566" s="0"/>
      <c r="LBO566" s="0"/>
      <c r="LBP566" s="0"/>
      <c r="LBQ566" s="0"/>
      <c r="LBR566" s="0"/>
      <c r="LBS566" s="0"/>
      <c r="LBT566" s="0"/>
      <c r="LBU566" s="0"/>
      <c r="LBV566" s="0"/>
      <c r="LBW566" s="0"/>
      <c r="LBX566" s="0"/>
      <c r="LBY566" s="0"/>
      <c r="LBZ566" s="0"/>
      <c r="LCA566" s="0"/>
      <c r="LCB566" s="0"/>
      <c r="LCC566" s="0"/>
      <c r="LCD566" s="0"/>
      <c r="LCE566" s="0"/>
      <c r="LCF566" s="0"/>
      <c r="LCG566" s="0"/>
      <c r="LCH566" s="0"/>
      <c r="LCI566" s="0"/>
      <c r="LCJ566" s="0"/>
      <c r="LCK566" s="0"/>
      <c r="LCL566" s="0"/>
      <c r="LCM566" s="0"/>
      <c r="LCN566" s="0"/>
      <c r="LCO566" s="0"/>
      <c r="LCP566" s="0"/>
      <c r="LCQ566" s="0"/>
      <c r="LCR566" s="0"/>
      <c r="LCS566" s="0"/>
      <c r="LCT566" s="0"/>
      <c r="LCU566" s="0"/>
      <c r="LCV566" s="0"/>
      <c r="LCW566" s="0"/>
      <c r="LCX566" s="0"/>
      <c r="LCY566" s="0"/>
      <c r="LCZ566" s="0"/>
      <c r="LDA566" s="0"/>
      <c r="LDB566" s="0"/>
      <c r="LDC566" s="0"/>
      <c r="LDD566" s="0"/>
      <c r="LDE566" s="0"/>
      <c r="LDF566" s="0"/>
      <c r="LDG566" s="0"/>
      <c r="LDH566" s="0"/>
      <c r="LDI566" s="0"/>
      <c r="LDJ566" s="0"/>
      <c r="LDK566" s="0"/>
      <c r="LDL566" s="0"/>
      <c r="LDM566" s="0"/>
      <c r="LDN566" s="0"/>
      <c r="LDO566" s="0"/>
      <c r="LDP566" s="0"/>
      <c r="LDQ566" s="0"/>
      <c r="LDR566" s="0"/>
      <c r="LDS566" s="0"/>
      <c r="LDT566" s="0"/>
      <c r="LDU566" s="0"/>
      <c r="LDV566" s="0"/>
      <c r="LDW566" s="0"/>
      <c r="LDX566" s="0"/>
      <c r="LDY566" s="0"/>
      <c r="LDZ566" s="0"/>
      <c r="LEA566" s="0"/>
      <c r="LEB566" s="0"/>
      <c r="LEC566" s="0"/>
      <c r="LED566" s="0"/>
      <c r="LEE566" s="0"/>
      <c r="LEF566" s="0"/>
      <c r="LEG566" s="0"/>
      <c r="LEH566" s="0"/>
      <c r="LEI566" s="0"/>
      <c r="LEJ566" s="0"/>
      <c r="LEK566" s="0"/>
      <c r="LEL566" s="0"/>
      <c r="LEM566" s="0"/>
      <c r="LEN566" s="0"/>
      <c r="LEO566" s="0"/>
      <c r="LEP566" s="0"/>
      <c r="LEQ566" s="0"/>
      <c r="LER566" s="0"/>
      <c r="LES566" s="0"/>
      <c r="LET566" s="0"/>
      <c r="LEU566" s="0"/>
      <c r="LEV566" s="0"/>
      <c r="LEW566" s="0"/>
      <c r="LEX566" s="0"/>
      <c r="LEY566" s="0"/>
      <c r="LEZ566" s="0"/>
      <c r="LFA566" s="0"/>
      <c r="LFB566" s="0"/>
      <c r="LFC566" s="0"/>
      <c r="LFD566" s="0"/>
      <c r="LFE566" s="0"/>
      <c r="LFF566" s="0"/>
      <c r="LFG566" s="0"/>
      <c r="LFH566" s="0"/>
      <c r="LFI566" s="0"/>
      <c r="LFJ566" s="0"/>
      <c r="LFK566" s="0"/>
      <c r="LFL566" s="0"/>
      <c r="LFM566" s="0"/>
      <c r="LFN566" s="0"/>
      <c r="LFO566" s="0"/>
      <c r="LFP566" s="0"/>
      <c r="LFQ566" s="0"/>
      <c r="LFR566" s="0"/>
      <c r="LFS566" s="0"/>
      <c r="LFT566" s="0"/>
      <c r="LFU566" s="0"/>
      <c r="LFV566" s="0"/>
      <c r="LFW566" s="0"/>
      <c r="LFX566" s="0"/>
      <c r="LFY566" s="0"/>
      <c r="LFZ566" s="0"/>
      <c r="LGA566" s="0"/>
      <c r="LGB566" s="0"/>
      <c r="LGC566" s="0"/>
      <c r="LGD566" s="0"/>
      <c r="LGE566" s="0"/>
      <c r="LGF566" s="0"/>
      <c r="LGG566" s="0"/>
      <c r="LGH566" s="0"/>
      <c r="LGI566" s="0"/>
      <c r="LGJ566" s="0"/>
      <c r="LGK566" s="0"/>
      <c r="LGL566" s="0"/>
      <c r="LGM566" s="0"/>
      <c r="LGN566" s="0"/>
      <c r="LGO566" s="0"/>
      <c r="LGP566" s="0"/>
      <c r="LGQ566" s="0"/>
      <c r="LGR566" s="0"/>
      <c r="LGS566" s="0"/>
      <c r="LGT566" s="0"/>
      <c r="LGU566" s="0"/>
      <c r="LGV566" s="0"/>
      <c r="LGW566" s="0"/>
      <c r="LGX566" s="0"/>
      <c r="LGY566" s="0"/>
      <c r="LGZ566" s="0"/>
      <c r="LHA566" s="0"/>
      <c r="LHB566" s="0"/>
      <c r="LHC566" s="0"/>
      <c r="LHD566" s="0"/>
      <c r="LHE566" s="0"/>
      <c r="LHF566" s="0"/>
      <c r="LHG566" s="0"/>
      <c r="LHH566" s="0"/>
      <c r="LHI566" s="0"/>
      <c r="LHJ566" s="0"/>
      <c r="LHK566" s="0"/>
      <c r="LHL566" s="0"/>
      <c r="LHM566" s="0"/>
      <c r="LHN566" s="0"/>
      <c r="LHO566" s="0"/>
      <c r="LHP566" s="0"/>
      <c r="LHQ566" s="0"/>
      <c r="LHR566" s="0"/>
      <c r="LHS566" s="0"/>
      <c r="LHT566" s="0"/>
      <c r="LHU566" s="0"/>
      <c r="LHV566" s="0"/>
      <c r="LHW566" s="0"/>
      <c r="LHX566" s="0"/>
      <c r="LHY566" s="0"/>
      <c r="LHZ566" s="0"/>
      <c r="LIA566" s="0"/>
      <c r="LIB566" s="0"/>
      <c r="LIC566" s="0"/>
      <c r="LID566" s="0"/>
      <c r="LIE566" s="0"/>
      <c r="LIF566" s="0"/>
      <c r="LIG566" s="0"/>
      <c r="LIH566" s="0"/>
      <c r="LII566" s="0"/>
      <c r="LIJ566" s="0"/>
      <c r="LIK566" s="0"/>
      <c r="LIL566" s="0"/>
      <c r="LIM566" s="0"/>
      <c r="LIN566" s="0"/>
      <c r="LIO566" s="0"/>
      <c r="LIP566" s="0"/>
      <c r="LIQ566" s="0"/>
      <c r="LIR566" s="0"/>
      <c r="LIS566" s="0"/>
      <c r="LIT566" s="0"/>
      <c r="LIU566" s="0"/>
      <c r="LIV566" s="0"/>
      <c r="LIW566" s="0"/>
      <c r="LIX566" s="0"/>
      <c r="LIY566" s="0"/>
      <c r="LIZ566" s="0"/>
      <c r="LJA566" s="0"/>
      <c r="LJB566" s="0"/>
      <c r="LJC566" s="0"/>
      <c r="LJD566" s="0"/>
      <c r="LJE566" s="0"/>
      <c r="LJF566" s="0"/>
      <c r="LJG566" s="0"/>
      <c r="LJH566" s="0"/>
      <c r="LJI566" s="0"/>
      <c r="LJJ566" s="0"/>
      <c r="LJK566" s="0"/>
      <c r="LJL566" s="0"/>
      <c r="LJM566" s="0"/>
      <c r="LJN566" s="0"/>
      <c r="LJO566" s="0"/>
      <c r="LJP566" s="0"/>
      <c r="LJQ566" s="0"/>
      <c r="LJR566" s="0"/>
      <c r="LJS566" s="0"/>
      <c r="LJT566" s="0"/>
      <c r="LJU566" s="0"/>
      <c r="LJV566" s="0"/>
      <c r="LJW566" s="0"/>
      <c r="LJX566" s="0"/>
      <c r="LJY566" s="0"/>
      <c r="LJZ566" s="0"/>
      <c r="LKA566" s="0"/>
      <c r="LKB566" s="0"/>
      <c r="LKC566" s="0"/>
      <c r="LKD566" s="0"/>
      <c r="LKE566" s="0"/>
      <c r="LKF566" s="0"/>
      <c r="LKG566" s="0"/>
      <c r="LKH566" s="0"/>
      <c r="LKI566" s="0"/>
      <c r="LKJ566" s="0"/>
      <c r="LKK566" s="0"/>
      <c r="LKL566" s="0"/>
      <c r="LKM566" s="0"/>
      <c r="LKN566" s="0"/>
      <c r="LKO566" s="0"/>
      <c r="LKP566" s="0"/>
      <c r="LKQ566" s="0"/>
      <c r="LKR566" s="0"/>
      <c r="LKS566" s="0"/>
      <c r="LKT566" s="0"/>
      <c r="LKU566" s="0"/>
      <c r="LKV566" s="0"/>
      <c r="LKW566" s="0"/>
      <c r="LKX566" s="0"/>
      <c r="LKY566" s="0"/>
      <c r="LKZ566" s="0"/>
      <c r="LLA566" s="0"/>
      <c r="LLB566" s="0"/>
      <c r="LLC566" s="0"/>
      <c r="LLD566" s="0"/>
      <c r="LLE566" s="0"/>
      <c r="LLF566" s="0"/>
      <c r="LLG566" s="0"/>
      <c r="LLH566" s="0"/>
      <c r="LLI566" s="0"/>
      <c r="LLJ566" s="0"/>
      <c r="LLK566" s="0"/>
      <c r="LLL566" s="0"/>
      <c r="LLM566" s="0"/>
      <c r="LLN566" s="0"/>
      <c r="LLO566" s="0"/>
      <c r="LLP566" s="0"/>
      <c r="LLQ566" s="0"/>
      <c r="LLR566" s="0"/>
      <c r="LLS566" s="0"/>
      <c r="LLT566" s="0"/>
      <c r="LLU566" s="0"/>
      <c r="LLV566" s="0"/>
      <c r="LLW566" s="0"/>
      <c r="LLX566" s="0"/>
      <c r="LLY566" s="0"/>
      <c r="LLZ566" s="0"/>
      <c r="LMA566" s="0"/>
      <c r="LMB566" s="0"/>
      <c r="LMC566" s="0"/>
      <c r="LMD566" s="0"/>
      <c r="LME566" s="0"/>
      <c r="LMF566" s="0"/>
      <c r="LMG566" s="0"/>
      <c r="LMH566" s="0"/>
      <c r="LMI566" s="0"/>
      <c r="LMJ566" s="0"/>
      <c r="LMK566" s="0"/>
      <c r="LML566" s="0"/>
      <c r="LMM566" s="0"/>
      <c r="LMN566" s="0"/>
      <c r="LMO566" s="0"/>
      <c r="LMP566" s="0"/>
      <c r="LMQ566" s="0"/>
      <c r="LMR566" s="0"/>
      <c r="LMS566" s="0"/>
      <c r="LMT566" s="0"/>
      <c r="LMU566" s="0"/>
      <c r="LMV566" s="0"/>
      <c r="LMW566" s="0"/>
      <c r="LMX566" s="0"/>
      <c r="LMY566" s="0"/>
      <c r="LMZ566" s="0"/>
      <c r="LNA566" s="0"/>
      <c r="LNB566" s="0"/>
      <c r="LNC566" s="0"/>
      <c r="LND566" s="0"/>
      <c r="LNE566" s="0"/>
      <c r="LNF566" s="0"/>
      <c r="LNG566" s="0"/>
      <c r="LNH566" s="0"/>
      <c r="LNI566" s="0"/>
      <c r="LNJ566" s="0"/>
      <c r="LNK566" s="0"/>
      <c r="LNL566" s="0"/>
      <c r="LNM566" s="0"/>
      <c r="LNN566" s="0"/>
      <c r="LNO566" s="0"/>
      <c r="LNP566" s="0"/>
      <c r="LNQ566" s="0"/>
      <c r="LNR566" s="0"/>
      <c r="LNS566" s="0"/>
      <c r="LNT566" s="0"/>
      <c r="LNU566" s="0"/>
      <c r="LNV566" s="0"/>
      <c r="LNW566" s="0"/>
      <c r="LNX566" s="0"/>
      <c r="LNY566" s="0"/>
      <c r="LNZ566" s="0"/>
      <c r="LOA566" s="0"/>
      <c r="LOB566" s="0"/>
      <c r="LOC566" s="0"/>
      <c r="LOD566" s="0"/>
      <c r="LOE566" s="0"/>
      <c r="LOF566" s="0"/>
      <c r="LOG566" s="0"/>
      <c r="LOH566" s="0"/>
      <c r="LOI566" s="0"/>
      <c r="LOJ566" s="0"/>
      <c r="LOK566" s="0"/>
      <c r="LOL566" s="0"/>
      <c r="LOM566" s="0"/>
      <c r="LON566" s="0"/>
      <c r="LOO566" s="0"/>
      <c r="LOP566" s="0"/>
      <c r="LOQ566" s="0"/>
      <c r="LOR566" s="0"/>
      <c r="LOS566" s="0"/>
      <c r="LOT566" s="0"/>
      <c r="LOU566" s="0"/>
      <c r="LOV566" s="0"/>
      <c r="LOW566" s="0"/>
      <c r="LOX566" s="0"/>
      <c r="LOY566" s="0"/>
      <c r="LOZ566" s="0"/>
      <c r="LPA566" s="0"/>
      <c r="LPB566" s="0"/>
      <c r="LPC566" s="0"/>
      <c r="LPD566" s="0"/>
      <c r="LPE566" s="0"/>
      <c r="LPF566" s="0"/>
      <c r="LPG566" s="0"/>
      <c r="LPH566" s="0"/>
      <c r="LPI566" s="0"/>
      <c r="LPJ566" s="0"/>
      <c r="LPK566" s="0"/>
      <c r="LPL566" s="0"/>
      <c r="LPM566" s="0"/>
      <c r="LPN566" s="0"/>
      <c r="LPO566" s="0"/>
      <c r="LPP566" s="0"/>
      <c r="LPQ566" s="0"/>
      <c r="LPR566" s="0"/>
      <c r="LPS566" s="0"/>
      <c r="LPT566" s="0"/>
      <c r="LPU566" s="0"/>
      <c r="LPV566" s="0"/>
      <c r="LPW566" s="0"/>
      <c r="LPX566" s="0"/>
      <c r="LPY566" s="0"/>
      <c r="LPZ566" s="0"/>
      <c r="LQA566" s="0"/>
      <c r="LQB566" s="0"/>
      <c r="LQC566" s="0"/>
      <c r="LQD566" s="0"/>
      <c r="LQE566" s="0"/>
      <c r="LQF566" s="0"/>
      <c r="LQG566" s="0"/>
      <c r="LQH566" s="0"/>
      <c r="LQI566" s="0"/>
      <c r="LQJ566" s="0"/>
      <c r="LQK566" s="0"/>
      <c r="LQL566" s="0"/>
      <c r="LQM566" s="0"/>
      <c r="LQN566" s="0"/>
      <c r="LQO566" s="0"/>
      <c r="LQP566" s="0"/>
      <c r="LQQ566" s="0"/>
      <c r="LQR566" s="0"/>
      <c r="LQS566" s="0"/>
      <c r="LQT566" s="0"/>
      <c r="LQU566" s="0"/>
      <c r="LQV566" s="0"/>
      <c r="LQW566" s="0"/>
      <c r="LQX566" s="0"/>
      <c r="LQY566" s="0"/>
      <c r="LQZ566" s="0"/>
      <c r="LRA566" s="0"/>
      <c r="LRB566" s="0"/>
      <c r="LRC566" s="0"/>
      <c r="LRD566" s="0"/>
      <c r="LRE566" s="0"/>
      <c r="LRF566" s="0"/>
      <c r="LRG566" s="0"/>
      <c r="LRH566" s="0"/>
      <c r="LRI566" s="0"/>
      <c r="LRJ566" s="0"/>
      <c r="LRK566" s="0"/>
      <c r="LRL566" s="0"/>
      <c r="LRM566" s="0"/>
      <c r="LRN566" s="0"/>
      <c r="LRO566" s="0"/>
      <c r="LRP566" s="0"/>
      <c r="LRQ566" s="0"/>
      <c r="LRR566" s="0"/>
      <c r="LRS566" s="0"/>
      <c r="LRT566" s="0"/>
      <c r="LRU566" s="0"/>
      <c r="LRV566" s="0"/>
      <c r="LRW566" s="0"/>
      <c r="LRX566" s="0"/>
      <c r="LRY566" s="0"/>
      <c r="LRZ566" s="0"/>
      <c r="LSA566" s="0"/>
      <c r="LSB566" s="0"/>
      <c r="LSC566" s="0"/>
      <c r="LSD566" s="0"/>
      <c r="LSE566" s="0"/>
      <c r="LSF566" s="0"/>
      <c r="LSG566" s="0"/>
      <c r="LSH566" s="0"/>
      <c r="LSI566" s="0"/>
      <c r="LSJ566" s="0"/>
      <c r="LSK566" s="0"/>
      <c r="LSL566" s="0"/>
      <c r="LSM566" s="0"/>
      <c r="LSN566" s="0"/>
      <c r="LSO566" s="0"/>
      <c r="LSP566" s="0"/>
      <c r="LSQ566" s="0"/>
      <c r="LSR566" s="0"/>
      <c r="LSS566" s="0"/>
      <c r="LST566" s="0"/>
      <c r="LSU566" s="0"/>
      <c r="LSV566" s="0"/>
      <c r="LSW566" s="0"/>
      <c r="LSX566" s="0"/>
      <c r="LSY566" s="0"/>
      <c r="LSZ566" s="0"/>
      <c r="LTA566" s="0"/>
      <c r="LTB566" s="0"/>
      <c r="LTC566" s="0"/>
      <c r="LTD566" s="0"/>
      <c r="LTE566" s="0"/>
      <c r="LTF566" s="0"/>
      <c r="LTG566" s="0"/>
      <c r="LTH566" s="0"/>
      <c r="LTI566" s="0"/>
      <c r="LTJ566" s="0"/>
      <c r="LTK566" s="0"/>
      <c r="LTL566" s="0"/>
      <c r="LTM566" s="0"/>
      <c r="LTN566" s="0"/>
      <c r="LTO566" s="0"/>
      <c r="LTP566" s="0"/>
      <c r="LTQ566" s="0"/>
      <c r="LTR566" s="0"/>
      <c r="LTS566" s="0"/>
      <c r="LTT566" s="0"/>
      <c r="LTU566" s="0"/>
      <c r="LTV566" s="0"/>
      <c r="LTW566" s="0"/>
      <c r="LTX566" s="0"/>
      <c r="LTY566" s="0"/>
      <c r="LTZ566" s="0"/>
      <c r="LUA566" s="0"/>
      <c r="LUB566" s="0"/>
      <c r="LUC566" s="0"/>
      <c r="LUD566" s="0"/>
      <c r="LUE566" s="0"/>
      <c r="LUF566" s="0"/>
      <c r="LUG566" s="0"/>
      <c r="LUH566" s="0"/>
      <c r="LUI566" s="0"/>
      <c r="LUJ566" s="0"/>
      <c r="LUK566" s="0"/>
      <c r="LUL566" s="0"/>
      <c r="LUM566" s="0"/>
      <c r="LUN566" s="0"/>
      <c r="LUO566" s="0"/>
      <c r="LUP566" s="0"/>
      <c r="LUQ566" s="0"/>
      <c r="LUR566" s="0"/>
      <c r="LUS566" s="0"/>
      <c r="LUT566" s="0"/>
      <c r="LUU566" s="0"/>
      <c r="LUV566" s="0"/>
      <c r="LUW566" s="0"/>
      <c r="LUX566" s="0"/>
      <c r="LUY566" s="0"/>
      <c r="LUZ566" s="0"/>
      <c r="LVA566" s="0"/>
      <c r="LVB566" s="0"/>
      <c r="LVC566" s="0"/>
      <c r="LVD566" s="0"/>
      <c r="LVE566" s="0"/>
      <c r="LVF566" s="0"/>
      <c r="LVG566" s="0"/>
      <c r="LVH566" s="0"/>
      <c r="LVI566" s="0"/>
      <c r="LVJ566" s="0"/>
      <c r="LVK566" s="0"/>
      <c r="LVL566" s="0"/>
      <c r="LVM566" s="0"/>
      <c r="LVN566" s="0"/>
      <c r="LVO566" s="0"/>
      <c r="LVP566" s="0"/>
      <c r="LVQ566" s="0"/>
      <c r="LVR566" s="0"/>
      <c r="LVS566" s="0"/>
      <c r="LVT566" s="0"/>
      <c r="LVU566" s="0"/>
      <c r="LVV566" s="0"/>
      <c r="LVW566" s="0"/>
      <c r="LVX566" s="0"/>
      <c r="LVY566" s="0"/>
      <c r="LVZ566" s="0"/>
      <c r="LWA566" s="0"/>
      <c r="LWB566" s="0"/>
      <c r="LWC566" s="0"/>
      <c r="LWD566" s="0"/>
      <c r="LWE566" s="0"/>
      <c r="LWF566" s="0"/>
      <c r="LWG566" s="0"/>
      <c r="LWH566" s="0"/>
      <c r="LWI566" s="0"/>
      <c r="LWJ566" s="0"/>
      <c r="LWK566" s="0"/>
      <c r="LWL566" s="0"/>
      <c r="LWM566" s="0"/>
      <c r="LWN566" s="0"/>
      <c r="LWO566" s="0"/>
      <c r="LWP566" s="0"/>
      <c r="LWQ566" s="0"/>
      <c r="LWR566" s="0"/>
      <c r="LWS566" s="0"/>
      <c r="LWT566" s="0"/>
      <c r="LWU566" s="0"/>
      <c r="LWV566" s="0"/>
      <c r="LWW566" s="0"/>
      <c r="LWX566" s="0"/>
      <c r="LWY566" s="0"/>
      <c r="LWZ566" s="0"/>
      <c r="LXA566" s="0"/>
      <c r="LXB566" s="0"/>
      <c r="LXC566" s="0"/>
      <c r="LXD566" s="0"/>
      <c r="LXE566" s="0"/>
      <c r="LXF566" s="0"/>
      <c r="LXG566" s="0"/>
      <c r="LXH566" s="0"/>
      <c r="LXI566" s="0"/>
      <c r="LXJ566" s="0"/>
      <c r="LXK566" s="0"/>
      <c r="LXL566" s="0"/>
      <c r="LXM566" s="0"/>
      <c r="LXN566" s="0"/>
      <c r="LXO566" s="0"/>
      <c r="LXP566" s="0"/>
      <c r="LXQ566" s="0"/>
      <c r="LXR566" s="0"/>
      <c r="LXS566" s="0"/>
      <c r="LXT566" s="0"/>
      <c r="LXU566" s="0"/>
      <c r="LXV566" s="0"/>
      <c r="LXW566" s="0"/>
      <c r="LXX566" s="0"/>
      <c r="LXY566" s="0"/>
      <c r="LXZ566" s="0"/>
      <c r="LYA566" s="0"/>
      <c r="LYB566" s="0"/>
      <c r="LYC566" s="0"/>
      <c r="LYD566" s="0"/>
      <c r="LYE566" s="0"/>
      <c r="LYF566" s="0"/>
      <c r="LYG566" s="0"/>
      <c r="LYH566" s="0"/>
      <c r="LYI566" s="0"/>
      <c r="LYJ566" s="0"/>
      <c r="LYK566" s="0"/>
      <c r="LYL566" s="0"/>
      <c r="LYM566" s="0"/>
      <c r="LYN566" s="0"/>
      <c r="LYO566" s="0"/>
      <c r="LYP566" s="0"/>
      <c r="LYQ566" s="0"/>
      <c r="LYR566" s="0"/>
      <c r="LYS566" s="0"/>
      <c r="LYT566" s="0"/>
      <c r="LYU566" s="0"/>
      <c r="LYV566" s="0"/>
      <c r="LYW566" s="0"/>
      <c r="LYX566" s="0"/>
      <c r="LYY566" s="0"/>
      <c r="LYZ566" s="0"/>
      <c r="LZA566" s="0"/>
      <c r="LZB566" s="0"/>
      <c r="LZC566" s="0"/>
      <c r="LZD566" s="0"/>
      <c r="LZE566" s="0"/>
      <c r="LZF566" s="0"/>
      <c r="LZG566" s="0"/>
      <c r="LZH566" s="0"/>
      <c r="LZI566" s="0"/>
      <c r="LZJ566" s="0"/>
      <c r="LZK566" s="0"/>
      <c r="LZL566" s="0"/>
      <c r="LZM566" s="0"/>
      <c r="LZN566" s="0"/>
      <c r="LZO566" s="0"/>
      <c r="LZP566" s="0"/>
      <c r="LZQ566" s="0"/>
      <c r="LZR566" s="0"/>
      <c r="LZS566" s="0"/>
      <c r="LZT566" s="0"/>
      <c r="LZU566" s="0"/>
      <c r="LZV566" s="0"/>
      <c r="LZW566" s="0"/>
      <c r="LZX566" s="0"/>
      <c r="LZY566" s="0"/>
      <c r="LZZ566" s="0"/>
      <c r="MAA566" s="0"/>
      <c r="MAB566" s="0"/>
      <c r="MAC566" s="0"/>
      <c r="MAD566" s="0"/>
      <c r="MAE566" s="0"/>
      <c r="MAF566" s="0"/>
      <c r="MAG566" s="0"/>
      <c r="MAH566" s="0"/>
      <c r="MAI566" s="0"/>
      <c r="MAJ566" s="0"/>
      <c r="MAK566" s="0"/>
      <c r="MAL566" s="0"/>
      <c r="MAM566" s="0"/>
      <c r="MAN566" s="0"/>
      <c r="MAO566" s="0"/>
      <c r="MAP566" s="0"/>
      <c r="MAQ566" s="0"/>
      <c r="MAR566" s="0"/>
      <c r="MAS566" s="0"/>
      <c r="MAT566" s="0"/>
      <c r="MAU566" s="0"/>
      <c r="MAV566" s="0"/>
      <c r="MAW566" s="0"/>
      <c r="MAX566" s="0"/>
      <c r="MAY566" s="0"/>
      <c r="MAZ566" s="0"/>
      <c r="MBA566" s="0"/>
      <c r="MBB566" s="0"/>
      <c r="MBC566" s="0"/>
      <c r="MBD566" s="0"/>
      <c r="MBE566" s="0"/>
      <c r="MBF566" s="0"/>
      <c r="MBG566" s="0"/>
      <c r="MBH566" s="0"/>
      <c r="MBI566" s="0"/>
      <c r="MBJ566" s="0"/>
      <c r="MBK566" s="0"/>
      <c r="MBL566" s="0"/>
      <c r="MBM566" s="0"/>
      <c r="MBN566" s="0"/>
      <c r="MBO566" s="0"/>
      <c r="MBP566" s="0"/>
      <c r="MBQ566" s="0"/>
      <c r="MBR566" s="0"/>
      <c r="MBS566" s="0"/>
      <c r="MBT566" s="0"/>
      <c r="MBU566" s="0"/>
      <c r="MBV566" s="0"/>
      <c r="MBW566" s="0"/>
      <c r="MBX566" s="0"/>
      <c r="MBY566" s="0"/>
      <c r="MBZ566" s="0"/>
      <c r="MCA566" s="0"/>
      <c r="MCB566" s="0"/>
      <c r="MCC566" s="0"/>
      <c r="MCD566" s="0"/>
      <c r="MCE566" s="0"/>
      <c r="MCF566" s="0"/>
      <c r="MCG566" s="0"/>
      <c r="MCH566" s="0"/>
      <c r="MCI566" s="0"/>
      <c r="MCJ566" s="0"/>
      <c r="MCK566" s="0"/>
      <c r="MCL566" s="0"/>
      <c r="MCM566" s="0"/>
      <c r="MCN566" s="0"/>
      <c r="MCO566" s="0"/>
      <c r="MCP566" s="0"/>
      <c r="MCQ566" s="0"/>
      <c r="MCR566" s="0"/>
      <c r="MCS566" s="0"/>
      <c r="MCT566" s="0"/>
      <c r="MCU566" s="0"/>
      <c r="MCV566" s="0"/>
      <c r="MCW566" s="0"/>
      <c r="MCX566" s="0"/>
      <c r="MCY566" s="0"/>
      <c r="MCZ566" s="0"/>
      <c r="MDA566" s="0"/>
      <c r="MDB566" s="0"/>
      <c r="MDC566" s="0"/>
      <c r="MDD566" s="0"/>
      <c r="MDE566" s="0"/>
      <c r="MDF566" s="0"/>
      <c r="MDG566" s="0"/>
      <c r="MDH566" s="0"/>
      <c r="MDI566" s="0"/>
      <c r="MDJ566" s="0"/>
      <c r="MDK566" s="0"/>
      <c r="MDL566" s="0"/>
      <c r="MDM566" s="0"/>
      <c r="MDN566" s="0"/>
      <c r="MDO566" s="0"/>
      <c r="MDP566" s="0"/>
      <c r="MDQ566" s="0"/>
      <c r="MDR566" s="0"/>
      <c r="MDS566" s="0"/>
      <c r="MDT566" s="0"/>
      <c r="MDU566" s="0"/>
      <c r="MDV566" s="0"/>
      <c r="MDW566" s="0"/>
      <c r="MDX566" s="0"/>
      <c r="MDY566" s="0"/>
      <c r="MDZ566" s="0"/>
      <c r="MEA566" s="0"/>
      <c r="MEB566" s="0"/>
      <c r="MEC566" s="0"/>
      <c r="MED566" s="0"/>
      <c r="MEE566" s="0"/>
      <c r="MEF566" s="0"/>
      <c r="MEG566" s="0"/>
      <c r="MEH566" s="0"/>
      <c r="MEI566" s="0"/>
      <c r="MEJ566" s="0"/>
      <c r="MEK566" s="0"/>
      <c r="MEL566" s="0"/>
      <c r="MEM566" s="0"/>
      <c r="MEN566" s="0"/>
      <c r="MEO566" s="0"/>
      <c r="MEP566" s="0"/>
      <c r="MEQ566" s="0"/>
      <c r="MER566" s="0"/>
      <c r="MES566" s="0"/>
      <c r="MET566" s="0"/>
      <c r="MEU566" s="0"/>
      <c r="MEV566" s="0"/>
      <c r="MEW566" s="0"/>
      <c r="MEX566" s="0"/>
      <c r="MEY566" s="0"/>
      <c r="MEZ566" s="0"/>
      <c r="MFA566" s="0"/>
      <c r="MFB566" s="0"/>
      <c r="MFC566" s="0"/>
      <c r="MFD566" s="0"/>
      <c r="MFE566" s="0"/>
      <c r="MFF566" s="0"/>
      <c r="MFG566" s="0"/>
      <c r="MFH566" s="0"/>
      <c r="MFI566" s="0"/>
      <c r="MFJ566" s="0"/>
      <c r="MFK566" s="0"/>
      <c r="MFL566" s="0"/>
      <c r="MFM566" s="0"/>
      <c r="MFN566" s="0"/>
      <c r="MFO566" s="0"/>
      <c r="MFP566" s="0"/>
      <c r="MFQ566" s="0"/>
      <c r="MFR566" s="0"/>
      <c r="MFS566" s="0"/>
      <c r="MFT566" s="0"/>
      <c r="MFU566" s="0"/>
      <c r="MFV566" s="0"/>
      <c r="MFW566" s="0"/>
      <c r="MFX566" s="0"/>
      <c r="MFY566" s="0"/>
      <c r="MFZ566" s="0"/>
      <c r="MGA566" s="0"/>
      <c r="MGB566" s="0"/>
      <c r="MGC566" s="0"/>
      <c r="MGD566" s="0"/>
      <c r="MGE566" s="0"/>
      <c r="MGF566" s="0"/>
      <c r="MGG566" s="0"/>
      <c r="MGH566" s="0"/>
      <c r="MGI566" s="0"/>
      <c r="MGJ566" s="0"/>
      <c r="MGK566" s="0"/>
      <c r="MGL566" s="0"/>
      <c r="MGM566" s="0"/>
      <c r="MGN566" s="0"/>
      <c r="MGO566" s="0"/>
      <c r="MGP566" s="0"/>
      <c r="MGQ566" s="0"/>
      <c r="MGR566" s="0"/>
      <c r="MGS566" s="0"/>
      <c r="MGT566" s="0"/>
      <c r="MGU566" s="0"/>
      <c r="MGV566" s="0"/>
      <c r="MGW566" s="0"/>
      <c r="MGX566" s="0"/>
      <c r="MGY566" s="0"/>
      <c r="MGZ566" s="0"/>
      <c r="MHA566" s="0"/>
      <c r="MHB566" s="0"/>
      <c r="MHC566" s="0"/>
      <c r="MHD566" s="0"/>
      <c r="MHE566" s="0"/>
      <c r="MHF566" s="0"/>
      <c r="MHG566" s="0"/>
      <c r="MHH566" s="0"/>
      <c r="MHI566" s="0"/>
      <c r="MHJ566" s="0"/>
      <c r="MHK566" s="0"/>
      <c r="MHL566" s="0"/>
      <c r="MHM566" s="0"/>
      <c r="MHN566" s="0"/>
      <c r="MHO566" s="0"/>
      <c r="MHP566" s="0"/>
      <c r="MHQ566" s="0"/>
      <c r="MHR566" s="0"/>
      <c r="MHS566" s="0"/>
      <c r="MHT566" s="0"/>
      <c r="MHU566" s="0"/>
      <c r="MHV566" s="0"/>
      <c r="MHW566" s="0"/>
      <c r="MHX566" s="0"/>
      <c r="MHY566" s="0"/>
      <c r="MHZ566" s="0"/>
      <c r="MIA566" s="0"/>
      <c r="MIB566" s="0"/>
      <c r="MIC566" s="0"/>
      <c r="MID566" s="0"/>
      <c r="MIE566" s="0"/>
      <c r="MIF566" s="0"/>
      <c r="MIG566" s="0"/>
      <c r="MIH566" s="0"/>
      <c r="MII566" s="0"/>
      <c r="MIJ566" s="0"/>
      <c r="MIK566" s="0"/>
      <c r="MIL566" s="0"/>
      <c r="MIM566" s="0"/>
      <c r="MIN566" s="0"/>
      <c r="MIO566" s="0"/>
      <c r="MIP566" s="0"/>
      <c r="MIQ566" s="0"/>
      <c r="MIR566" s="0"/>
      <c r="MIS566" s="0"/>
      <c r="MIT566" s="0"/>
      <c r="MIU566" s="0"/>
      <c r="MIV566" s="0"/>
      <c r="MIW566" s="0"/>
      <c r="MIX566" s="0"/>
      <c r="MIY566" s="0"/>
      <c r="MIZ566" s="0"/>
      <c r="MJA566" s="0"/>
      <c r="MJB566" s="0"/>
      <c r="MJC566" s="0"/>
      <c r="MJD566" s="0"/>
      <c r="MJE566" s="0"/>
      <c r="MJF566" s="0"/>
      <c r="MJG566" s="0"/>
      <c r="MJH566" s="0"/>
      <c r="MJI566" s="0"/>
      <c r="MJJ566" s="0"/>
      <c r="MJK566" s="0"/>
      <c r="MJL566" s="0"/>
      <c r="MJM566" s="0"/>
      <c r="MJN566" s="0"/>
      <c r="MJO566" s="0"/>
      <c r="MJP566" s="0"/>
      <c r="MJQ566" s="0"/>
      <c r="MJR566" s="0"/>
      <c r="MJS566" s="0"/>
      <c r="MJT566" s="0"/>
      <c r="MJU566" s="0"/>
      <c r="MJV566" s="0"/>
      <c r="MJW566" s="0"/>
      <c r="MJX566" s="0"/>
      <c r="MJY566" s="0"/>
      <c r="MJZ566" s="0"/>
      <c r="MKA566" s="0"/>
      <c r="MKB566" s="0"/>
      <c r="MKC566" s="0"/>
      <c r="MKD566" s="0"/>
      <c r="MKE566" s="0"/>
      <c r="MKF566" s="0"/>
      <c r="MKG566" s="0"/>
      <c r="MKH566" s="0"/>
      <c r="MKI566" s="0"/>
      <c r="MKJ566" s="0"/>
      <c r="MKK566" s="0"/>
      <c r="MKL566" s="0"/>
      <c r="MKM566" s="0"/>
      <c r="MKN566" s="0"/>
      <c r="MKO566" s="0"/>
      <c r="MKP566" s="0"/>
      <c r="MKQ566" s="0"/>
      <c r="MKR566" s="0"/>
      <c r="MKS566" s="0"/>
      <c r="MKT566" s="0"/>
      <c r="MKU566" s="0"/>
      <c r="MKV566" s="0"/>
      <c r="MKW566" s="0"/>
      <c r="MKX566" s="0"/>
      <c r="MKY566" s="0"/>
      <c r="MKZ566" s="0"/>
      <c r="MLA566" s="0"/>
      <c r="MLB566" s="0"/>
      <c r="MLC566" s="0"/>
      <c r="MLD566" s="0"/>
      <c r="MLE566" s="0"/>
      <c r="MLF566" s="0"/>
      <c r="MLG566" s="0"/>
      <c r="MLH566" s="0"/>
      <c r="MLI566" s="0"/>
      <c r="MLJ566" s="0"/>
      <c r="MLK566" s="0"/>
      <c r="MLL566" s="0"/>
      <c r="MLM566" s="0"/>
      <c r="MLN566" s="0"/>
      <c r="MLO566" s="0"/>
      <c r="MLP566" s="0"/>
      <c r="MLQ566" s="0"/>
      <c r="MLR566" s="0"/>
      <c r="MLS566" s="0"/>
      <c r="MLT566" s="0"/>
      <c r="MLU566" s="0"/>
      <c r="MLV566" s="0"/>
      <c r="MLW566" s="0"/>
      <c r="MLX566" s="0"/>
      <c r="MLY566" s="0"/>
      <c r="MLZ566" s="0"/>
      <c r="MMA566" s="0"/>
      <c r="MMB566" s="0"/>
      <c r="MMC566" s="0"/>
      <c r="MMD566" s="0"/>
      <c r="MME566" s="0"/>
      <c r="MMF566" s="0"/>
      <c r="MMG566" s="0"/>
      <c r="MMH566" s="0"/>
      <c r="MMI566" s="0"/>
      <c r="MMJ566" s="0"/>
      <c r="MMK566" s="0"/>
      <c r="MML566" s="0"/>
      <c r="MMM566" s="0"/>
      <c r="MMN566" s="0"/>
      <c r="MMO566" s="0"/>
      <c r="MMP566" s="0"/>
      <c r="MMQ566" s="0"/>
      <c r="MMR566" s="0"/>
      <c r="MMS566" s="0"/>
      <c r="MMT566" s="0"/>
      <c r="MMU566" s="0"/>
      <c r="MMV566" s="0"/>
      <c r="MMW566" s="0"/>
      <c r="MMX566" s="0"/>
      <c r="MMY566" s="0"/>
      <c r="MMZ566" s="0"/>
      <c r="MNA566" s="0"/>
      <c r="MNB566" s="0"/>
      <c r="MNC566" s="0"/>
      <c r="MND566" s="0"/>
      <c r="MNE566" s="0"/>
      <c r="MNF566" s="0"/>
      <c r="MNG566" s="0"/>
      <c r="MNH566" s="0"/>
      <c r="MNI566" s="0"/>
      <c r="MNJ566" s="0"/>
      <c r="MNK566" s="0"/>
      <c r="MNL566" s="0"/>
      <c r="MNM566" s="0"/>
      <c r="MNN566" s="0"/>
      <c r="MNO566" s="0"/>
      <c r="MNP566" s="0"/>
      <c r="MNQ566" s="0"/>
      <c r="MNR566" s="0"/>
      <c r="MNS566" s="0"/>
      <c r="MNT566" s="0"/>
      <c r="MNU566" s="0"/>
      <c r="MNV566" s="0"/>
      <c r="MNW566" s="0"/>
      <c r="MNX566" s="0"/>
      <c r="MNY566" s="0"/>
      <c r="MNZ566" s="0"/>
      <c r="MOA566" s="0"/>
      <c r="MOB566" s="0"/>
      <c r="MOC566" s="0"/>
      <c r="MOD566" s="0"/>
      <c r="MOE566" s="0"/>
      <c r="MOF566" s="0"/>
      <c r="MOG566" s="0"/>
      <c r="MOH566" s="0"/>
      <c r="MOI566" s="0"/>
      <c r="MOJ566" s="0"/>
      <c r="MOK566" s="0"/>
      <c r="MOL566" s="0"/>
      <c r="MOM566" s="0"/>
      <c r="MON566" s="0"/>
      <c r="MOO566" s="0"/>
      <c r="MOP566" s="0"/>
      <c r="MOQ566" s="0"/>
      <c r="MOR566" s="0"/>
      <c r="MOS566" s="0"/>
      <c r="MOT566" s="0"/>
      <c r="MOU566" s="0"/>
      <c r="MOV566" s="0"/>
      <c r="MOW566" s="0"/>
      <c r="MOX566" s="0"/>
      <c r="MOY566" s="0"/>
      <c r="MOZ566" s="0"/>
      <c r="MPA566" s="0"/>
      <c r="MPB566" s="0"/>
      <c r="MPC566" s="0"/>
      <c r="MPD566" s="0"/>
      <c r="MPE566" s="0"/>
      <c r="MPF566" s="0"/>
      <c r="MPG566" s="0"/>
      <c r="MPH566" s="0"/>
      <c r="MPI566" s="0"/>
      <c r="MPJ566" s="0"/>
      <c r="MPK566" s="0"/>
      <c r="MPL566" s="0"/>
      <c r="MPM566" s="0"/>
      <c r="MPN566" s="0"/>
      <c r="MPO566" s="0"/>
      <c r="MPP566" s="0"/>
      <c r="MPQ566" s="0"/>
      <c r="MPR566" s="0"/>
      <c r="MPS566" s="0"/>
      <c r="MPT566" s="0"/>
      <c r="MPU566" s="0"/>
      <c r="MPV566" s="0"/>
      <c r="MPW566" s="0"/>
      <c r="MPX566" s="0"/>
      <c r="MPY566" s="0"/>
      <c r="MPZ566" s="0"/>
      <c r="MQA566" s="0"/>
      <c r="MQB566" s="0"/>
      <c r="MQC566" s="0"/>
      <c r="MQD566" s="0"/>
      <c r="MQE566" s="0"/>
      <c r="MQF566" s="0"/>
      <c r="MQG566" s="0"/>
      <c r="MQH566" s="0"/>
      <c r="MQI566" s="0"/>
      <c r="MQJ566" s="0"/>
      <c r="MQK566" s="0"/>
      <c r="MQL566" s="0"/>
      <c r="MQM566" s="0"/>
      <c r="MQN566" s="0"/>
      <c r="MQO566" s="0"/>
      <c r="MQP566" s="0"/>
      <c r="MQQ566" s="0"/>
      <c r="MQR566" s="0"/>
      <c r="MQS566" s="0"/>
      <c r="MQT566" s="0"/>
      <c r="MQU566" s="0"/>
      <c r="MQV566" s="0"/>
      <c r="MQW566" s="0"/>
      <c r="MQX566" s="0"/>
      <c r="MQY566" s="0"/>
      <c r="MQZ566" s="0"/>
      <c r="MRA566" s="0"/>
      <c r="MRB566" s="0"/>
      <c r="MRC566" s="0"/>
      <c r="MRD566" s="0"/>
      <c r="MRE566" s="0"/>
      <c r="MRF566" s="0"/>
      <c r="MRG566" s="0"/>
      <c r="MRH566" s="0"/>
      <c r="MRI566" s="0"/>
      <c r="MRJ566" s="0"/>
      <c r="MRK566" s="0"/>
      <c r="MRL566" s="0"/>
      <c r="MRM566" s="0"/>
      <c r="MRN566" s="0"/>
      <c r="MRO566" s="0"/>
      <c r="MRP566" s="0"/>
      <c r="MRQ566" s="0"/>
      <c r="MRR566" s="0"/>
      <c r="MRS566" s="0"/>
      <c r="MRT566" s="0"/>
      <c r="MRU566" s="0"/>
      <c r="MRV566" s="0"/>
      <c r="MRW566" s="0"/>
      <c r="MRX566" s="0"/>
      <c r="MRY566" s="0"/>
      <c r="MRZ566" s="0"/>
      <c r="MSA566" s="0"/>
      <c r="MSB566" s="0"/>
      <c r="MSC566" s="0"/>
      <c r="MSD566" s="0"/>
      <c r="MSE566" s="0"/>
      <c r="MSF566" s="0"/>
      <c r="MSG566" s="0"/>
      <c r="MSH566" s="0"/>
      <c r="MSI566" s="0"/>
      <c r="MSJ566" s="0"/>
      <c r="MSK566" s="0"/>
      <c r="MSL566" s="0"/>
      <c r="MSM566" s="0"/>
      <c r="MSN566" s="0"/>
      <c r="MSO566" s="0"/>
      <c r="MSP566" s="0"/>
      <c r="MSQ566" s="0"/>
      <c r="MSR566" s="0"/>
      <c r="MSS566" s="0"/>
      <c r="MST566" s="0"/>
      <c r="MSU566" s="0"/>
      <c r="MSV566" s="0"/>
      <c r="MSW566" s="0"/>
      <c r="MSX566" s="0"/>
      <c r="MSY566" s="0"/>
      <c r="MSZ566" s="0"/>
      <c r="MTA566" s="0"/>
      <c r="MTB566" s="0"/>
      <c r="MTC566" s="0"/>
      <c r="MTD566" s="0"/>
      <c r="MTE566" s="0"/>
      <c r="MTF566" s="0"/>
      <c r="MTG566" s="0"/>
      <c r="MTH566" s="0"/>
      <c r="MTI566" s="0"/>
      <c r="MTJ566" s="0"/>
      <c r="MTK566" s="0"/>
      <c r="MTL566" s="0"/>
      <c r="MTM566" s="0"/>
      <c r="MTN566" s="0"/>
      <c r="MTO566" s="0"/>
      <c r="MTP566" s="0"/>
      <c r="MTQ566" s="0"/>
      <c r="MTR566" s="0"/>
      <c r="MTS566" s="0"/>
      <c r="MTT566" s="0"/>
      <c r="MTU566" s="0"/>
      <c r="MTV566" s="0"/>
      <c r="MTW566" s="0"/>
      <c r="MTX566" s="0"/>
      <c r="MTY566" s="0"/>
      <c r="MTZ566" s="0"/>
      <c r="MUA566" s="0"/>
      <c r="MUB566" s="0"/>
      <c r="MUC566" s="0"/>
      <c r="MUD566" s="0"/>
      <c r="MUE566" s="0"/>
      <c r="MUF566" s="0"/>
      <c r="MUG566" s="0"/>
      <c r="MUH566" s="0"/>
      <c r="MUI566" s="0"/>
      <c r="MUJ566" s="0"/>
      <c r="MUK566" s="0"/>
      <c r="MUL566" s="0"/>
      <c r="MUM566" s="0"/>
      <c r="MUN566" s="0"/>
      <c r="MUO566" s="0"/>
      <c r="MUP566" s="0"/>
      <c r="MUQ566" s="0"/>
      <c r="MUR566" s="0"/>
      <c r="MUS566" s="0"/>
      <c r="MUT566" s="0"/>
      <c r="MUU566" s="0"/>
      <c r="MUV566" s="0"/>
      <c r="MUW566" s="0"/>
      <c r="MUX566" s="0"/>
      <c r="MUY566" s="0"/>
      <c r="MUZ566" s="0"/>
      <c r="MVA566" s="0"/>
      <c r="MVB566" s="0"/>
      <c r="MVC566" s="0"/>
      <c r="MVD566" s="0"/>
      <c r="MVE566" s="0"/>
      <c r="MVF566" s="0"/>
      <c r="MVG566" s="0"/>
      <c r="MVH566" s="0"/>
      <c r="MVI566" s="0"/>
      <c r="MVJ566" s="0"/>
      <c r="MVK566" s="0"/>
      <c r="MVL566" s="0"/>
      <c r="MVM566" s="0"/>
      <c r="MVN566" s="0"/>
      <c r="MVO566" s="0"/>
      <c r="MVP566" s="0"/>
      <c r="MVQ566" s="0"/>
      <c r="MVR566" s="0"/>
      <c r="MVS566" s="0"/>
      <c r="MVT566" s="0"/>
      <c r="MVU566" s="0"/>
      <c r="MVV566" s="0"/>
      <c r="MVW566" s="0"/>
      <c r="MVX566" s="0"/>
      <c r="MVY566" s="0"/>
      <c r="MVZ566" s="0"/>
      <c r="MWA566" s="0"/>
      <c r="MWB566" s="0"/>
      <c r="MWC566" s="0"/>
      <c r="MWD566" s="0"/>
      <c r="MWE566" s="0"/>
      <c r="MWF566" s="0"/>
      <c r="MWG566" s="0"/>
      <c r="MWH566" s="0"/>
      <c r="MWI566" s="0"/>
      <c r="MWJ566" s="0"/>
      <c r="MWK566" s="0"/>
      <c r="MWL566" s="0"/>
      <c r="MWM566" s="0"/>
      <c r="MWN566" s="0"/>
      <c r="MWO566" s="0"/>
      <c r="MWP566" s="0"/>
      <c r="MWQ566" s="0"/>
      <c r="MWR566" s="0"/>
      <c r="MWS566" s="0"/>
      <c r="MWT566" s="0"/>
      <c r="MWU566" s="0"/>
      <c r="MWV566" s="0"/>
      <c r="MWW566" s="0"/>
      <c r="MWX566" s="0"/>
      <c r="MWY566" s="0"/>
      <c r="MWZ566" s="0"/>
      <c r="MXA566" s="0"/>
      <c r="MXB566" s="0"/>
      <c r="MXC566" s="0"/>
      <c r="MXD566" s="0"/>
      <c r="MXE566" s="0"/>
      <c r="MXF566" s="0"/>
      <c r="MXG566" s="0"/>
      <c r="MXH566" s="0"/>
      <c r="MXI566" s="0"/>
      <c r="MXJ566" s="0"/>
      <c r="MXK566" s="0"/>
      <c r="MXL566" s="0"/>
      <c r="MXM566" s="0"/>
      <c r="MXN566" s="0"/>
      <c r="MXO566" s="0"/>
      <c r="MXP566" s="0"/>
      <c r="MXQ566" s="0"/>
      <c r="MXR566" s="0"/>
      <c r="MXS566" s="0"/>
      <c r="MXT566" s="0"/>
      <c r="MXU566" s="0"/>
      <c r="MXV566" s="0"/>
      <c r="MXW566" s="0"/>
      <c r="MXX566" s="0"/>
      <c r="MXY566" s="0"/>
      <c r="MXZ566" s="0"/>
      <c r="MYA566" s="0"/>
      <c r="MYB566" s="0"/>
      <c r="MYC566" s="0"/>
      <c r="MYD566" s="0"/>
      <c r="MYE566" s="0"/>
      <c r="MYF566" s="0"/>
      <c r="MYG566" s="0"/>
      <c r="MYH566" s="0"/>
      <c r="MYI566" s="0"/>
      <c r="MYJ566" s="0"/>
      <c r="MYK566" s="0"/>
      <c r="MYL566" s="0"/>
      <c r="MYM566" s="0"/>
      <c r="MYN566" s="0"/>
      <c r="MYO566" s="0"/>
      <c r="MYP566" s="0"/>
      <c r="MYQ566" s="0"/>
      <c r="MYR566" s="0"/>
      <c r="MYS566" s="0"/>
      <c r="MYT566" s="0"/>
      <c r="MYU566" s="0"/>
      <c r="MYV566" s="0"/>
      <c r="MYW566" s="0"/>
      <c r="MYX566" s="0"/>
      <c r="MYY566" s="0"/>
      <c r="MYZ566" s="0"/>
      <c r="MZA566" s="0"/>
      <c r="MZB566" s="0"/>
      <c r="MZC566" s="0"/>
      <c r="MZD566" s="0"/>
      <c r="MZE566" s="0"/>
      <c r="MZF566" s="0"/>
      <c r="MZG566" s="0"/>
      <c r="MZH566" s="0"/>
      <c r="MZI566" s="0"/>
      <c r="MZJ566" s="0"/>
      <c r="MZK566" s="0"/>
      <c r="MZL566" s="0"/>
      <c r="MZM566" s="0"/>
      <c r="MZN566" s="0"/>
      <c r="MZO566" s="0"/>
      <c r="MZP566" s="0"/>
      <c r="MZQ566" s="0"/>
      <c r="MZR566" s="0"/>
      <c r="MZS566" s="0"/>
      <c r="MZT566" s="0"/>
      <c r="MZU566" s="0"/>
      <c r="MZV566" s="0"/>
      <c r="MZW566" s="0"/>
      <c r="MZX566" s="0"/>
      <c r="MZY566" s="0"/>
      <c r="MZZ566" s="0"/>
      <c r="NAA566" s="0"/>
      <c r="NAB566" s="0"/>
      <c r="NAC566" s="0"/>
      <c r="NAD566" s="0"/>
      <c r="NAE566" s="0"/>
      <c r="NAF566" s="0"/>
      <c r="NAG566" s="0"/>
      <c r="NAH566" s="0"/>
      <c r="NAI566" s="0"/>
      <c r="NAJ566" s="0"/>
      <c r="NAK566" s="0"/>
      <c r="NAL566" s="0"/>
      <c r="NAM566" s="0"/>
      <c r="NAN566" s="0"/>
      <c r="NAO566" s="0"/>
      <c r="NAP566" s="0"/>
      <c r="NAQ566" s="0"/>
      <c r="NAR566" s="0"/>
      <c r="NAS566" s="0"/>
      <c r="NAT566" s="0"/>
      <c r="NAU566" s="0"/>
      <c r="NAV566" s="0"/>
      <c r="NAW566" s="0"/>
      <c r="NAX566" s="0"/>
      <c r="NAY566" s="0"/>
      <c r="NAZ566" s="0"/>
      <c r="NBA566" s="0"/>
      <c r="NBB566" s="0"/>
      <c r="NBC566" s="0"/>
      <c r="NBD566" s="0"/>
      <c r="NBE566" s="0"/>
      <c r="NBF566" s="0"/>
      <c r="NBG566" s="0"/>
      <c r="NBH566" s="0"/>
      <c r="NBI566" s="0"/>
      <c r="NBJ566" s="0"/>
      <c r="NBK566" s="0"/>
      <c r="NBL566" s="0"/>
      <c r="NBM566" s="0"/>
      <c r="NBN566" s="0"/>
      <c r="NBO566" s="0"/>
      <c r="NBP566" s="0"/>
      <c r="NBQ566" s="0"/>
      <c r="NBR566" s="0"/>
      <c r="NBS566" s="0"/>
      <c r="NBT566" s="0"/>
      <c r="NBU566" s="0"/>
      <c r="NBV566" s="0"/>
      <c r="NBW566" s="0"/>
      <c r="NBX566" s="0"/>
      <c r="NBY566" s="0"/>
      <c r="NBZ566" s="0"/>
      <c r="NCA566" s="0"/>
      <c r="NCB566" s="0"/>
      <c r="NCC566" s="0"/>
      <c r="NCD566" s="0"/>
      <c r="NCE566" s="0"/>
      <c r="NCF566" s="0"/>
      <c r="NCG566" s="0"/>
      <c r="NCH566" s="0"/>
      <c r="NCI566" s="0"/>
      <c r="NCJ566" s="0"/>
      <c r="NCK566" s="0"/>
      <c r="NCL566" s="0"/>
      <c r="NCM566" s="0"/>
      <c r="NCN566" s="0"/>
      <c r="NCO566" s="0"/>
      <c r="NCP566" s="0"/>
      <c r="NCQ566" s="0"/>
      <c r="NCR566" s="0"/>
      <c r="NCS566" s="0"/>
      <c r="NCT566" s="0"/>
      <c r="NCU566" s="0"/>
      <c r="NCV566" s="0"/>
      <c r="NCW566" s="0"/>
      <c r="NCX566" s="0"/>
      <c r="NCY566" s="0"/>
      <c r="NCZ566" s="0"/>
      <c r="NDA566" s="0"/>
      <c r="NDB566" s="0"/>
      <c r="NDC566" s="0"/>
      <c r="NDD566" s="0"/>
      <c r="NDE566" s="0"/>
      <c r="NDF566" s="0"/>
      <c r="NDG566" s="0"/>
      <c r="NDH566" s="0"/>
      <c r="NDI566" s="0"/>
      <c r="NDJ566" s="0"/>
      <c r="NDK566" s="0"/>
      <c r="NDL566" s="0"/>
      <c r="NDM566" s="0"/>
      <c r="NDN566" s="0"/>
      <c r="NDO566" s="0"/>
      <c r="NDP566" s="0"/>
      <c r="NDQ566" s="0"/>
      <c r="NDR566" s="0"/>
      <c r="NDS566" s="0"/>
      <c r="NDT566" s="0"/>
      <c r="NDU566" s="0"/>
      <c r="NDV566" s="0"/>
      <c r="NDW566" s="0"/>
      <c r="NDX566" s="0"/>
      <c r="NDY566" s="0"/>
      <c r="NDZ566" s="0"/>
      <c r="NEA566" s="0"/>
      <c r="NEB566" s="0"/>
      <c r="NEC566" s="0"/>
      <c r="NED566" s="0"/>
      <c r="NEE566" s="0"/>
      <c r="NEF566" s="0"/>
      <c r="NEG566" s="0"/>
      <c r="NEH566" s="0"/>
      <c r="NEI566" s="0"/>
      <c r="NEJ566" s="0"/>
      <c r="NEK566" s="0"/>
      <c r="NEL566" s="0"/>
      <c r="NEM566" s="0"/>
      <c r="NEN566" s="0"/>
      <c r="NEO566" s="0"/>
      <c r="NEP566" s="0"/>
      <c r="NEQ566" s="0"/>
      <c r="NER566" s="0"/>
      <c r="NES566" s="0"/>
      <c r="NET566" s="0"/>
      <c r="NEU566" s="0"/>
      <c r="NEV566" s="0"/>
      <c r="NEW566" s="0"/>
      <c r="NEX566" s="0"/>
      <c r="NEY566" s="0"/>
      <c r="NEZ566" s="0"/>
      <c r="NFA566" s="0"/>
      <c r="NFB566" s="0"/>
      <c r="NFC566" s="0"/>
      <c r="NFD566" s="0"/>
      <c r="NFE566" s="0"/>
      <c r="NFF566" s="0"/>
      <c r="NFG566" s="0"/>
      <c r="NFH566" s="0"/>
      <c r="NFI566" s="0"/>
      <c r="NFJ566" s="0"/>
      <c r="NFK566" s="0"/>
      <c r="NFL566" s="0"/>
      <c r="NFM566" s="0"/>
      <c r="NFN566" s="0"/>
      <c r="NFO566" s="0"/>
      <c r="NFP566" s="0"/>
      <c r="NFQ566" s="0"/>
      <c r="NFR566" s="0"/>
      <c r="NFS566" s="0"/>
      <c r="NFT566" s="0"/>
      <c r="NFU566" s="0"/>
      <c r="NFV566" s="0"/>
      <c r="NFW566" s="0"/>
      <c r="NFX566" s="0"/>
      <c r="NFY566" s="0"/>
      <c r="NFZ566" s="0"/>
      <c r="NGA566" s="0"/>
      <c r="NGB566" s="0"/>
      <c r="NGC566" s="0"/>
      <c r="NGD566" s="0"/>
      <c r="NGE566" s="0"/>
      <c r="NGF566" s="0"/>
      <c r="NGG566" s="0"/>
      <c r="NGH566" s="0"/>
      <c r="NGI566" s="0"/>
      <c r="NGJ566" s="0"/>
      <c r="NGK566" s="0"/>
      <c r="NGL566" s="0"/>
      <c r="NGM566" s="0"/>
      <c r="NGN566" s="0"/>
      <c r="NGO566" s="0"/>
      <c r="NGP566" s="0"/>
      <c r="NGQ566" s="0"/>
      <c r="NGR566" s="0"/>
      <c r="NGS566" s="0"/>
      <c r="NGT566" s="0"/>
      <c r="NGU566" s="0"/>
      <c r="NGV566" s="0"/>
      <c r="NGW566" s="0"/>
      <c r="NGX566" s="0"/>
      <c r="NGY566" s="0"/>
      <c r="NGZ566" s="0"/>
      <c r="NHA566" s="0"/>
      <c r="NHB566" s="0"/>
      <c r="NHC566" s="0"/>
      <c r="NHD566" s="0"/>
      <c r="NHE566" s="0"/>
      <c r="NHF566" s="0"/>
      <c r="NHG566" s="0"/>
      <c r="NHH566" s="0"/>
      <c r="NHI566" s="0"/>
      <c r="NHJ566" s="0"/>
      <c r="NHK566" s="0"/>
      <c r="NHL566" s="0"/>
      <c r="NHM566" s="0"/>
      <c r="NHN566" s="0"/>
      <c r="NHO566" s="0"/>
      <c r="NHP566" s="0"/>
      <c r="NHQ566" s="0"/>
      <c r="NHR566" s="0"/>
      <c r="NHS566" s="0"/>
      <c r="NHT566" s="0"/>
      <c r="NHU566" s="0"/>
      <c r="NHV566" s="0"/>
      <c r="NHW566" s="0"/>
      <c r="NHX566" s="0"/>
      <c r="NHY566" s="0"/>
      <c r="NHZ566" s="0"/>
      <c r="NIA566" s="0"/>
      <c r="NIB566" s="0"/>
      <c r="NIC566" s="0"/>
      <c r="NID566" s="0"/>
      <c r="NIE566" s="0"/>
      <c r="NIF566" s="0"/>
      <c r="NIG566" s="0"/>
      <c r="NIH566" s="0"/>
      <c r="NII566" s="0"/>
      <c r="NIJ566" s="0"/>
      <c r="NIK566" s="0"/>
      <c r="NIL566" s="0"/>
      <c r="NIM566" s="0"/>
      <c r="NIN566" s="0"/>
      <c r="NIO566" s="0"/>
      <c r="NIP566" s="0"/>
      <c r="NIQ566" s="0"/>
      <c r="NIR566" s="0"/>
      <c r="NIS566" s="0"/>
      <c r="NIT566" s="0"/>
      <c r="NIU566" s="0"/>
      <c r="NIV566" s="0"/>
      <c r="NIW566" s="0"/>
      <c r="NIX566" s="0"/>
      <c r="NIY566" s="0"/>
      <c r="NIZ566" s="0"/>
      <c r="NJA566" s="0"/>
      <c r="NJB566" s="0"/>
      <c r="NJC566" s="0"/>
      <c r="NJD566" s="0"/>
      <c r="NJE566" s="0"/>
      <c r="NJF566" s="0"/>
      <c r="NJG566" s="0"/>
      <c r="NJH566" s="0"/>
      <c r="NJI566" s="0"/>
      <c r="NJJ566" s="0"/>
      <c r="NJK566" s="0"/>
      <c r="NJL566" s="0"/>
      <c r="NJM566" s="0"/>
      <c r="NJN566" s="0"/>
      <c r="NJO566" s="0"/>
      <c r="NJP566" s="0"/>
      <c r="NJQ566" s="0"/>
      <c r="NJR566" s="0"/>
      <c r="NJS566" s="0"/>
      <c r="NJT566" s="0"/>
      <c r="NJU566" s="0"/>
      <c r="NJV566" s="0"/>
      <c r="NJW566" s="0"/>
      <c r="NJX566" s="0"/>
      <c r="NJY566" s="0"/>
      <c r="NJZ566" s="0"/>
      <c r="NKA566" s="0"/>
      <c r="NKB566" s="0"/>
      <c r="NKC566" s="0"/>
      <c r="NKD566" s="0"/>
      <c r="NKE566" s="0"/>
      <c r="NKF566" s="0"/>
      <c r="NKG566" s="0"/>
      <c r="NKH566" s="0"/>
      <c r="NKI566" s="0"/>
      <c r="NKJ566" s="0"/>
      <c r="NKK566" s="0"/>
      <c r="NKL566" s="0"/>
      <c r="NKM566" s="0"/>
      <c r="NKN566" s="0"/>
      <c r="NKO566" s="0"/>
      <c r="NKP566" s="0"/>
      <c r="NKQ566" s="0"/>
      <c r="NKR566" s="0"/>
      <c r="NKS566" s="0"/>
      <c r="NKT566" s="0"/>
      <c r="NKU566" s="0"/>
      <c r="NKV566" s="0"/>
      <c r="NKW566" s="0"/>
      <c r="NKX566" s="0"/>
      <c r="NKY566" s="0"/>
      <c r="NKZ566" s="0"/>
      <c r="NLA566" s="0"/>
      <c r="NLB566" s="0"/>
      <c r="NLC566" s="0"/>
      <c r="NLD566" s="0"/>
      <c r="NLE566" s="0"/>
      <c r="NLF566" s="0"/>
      <c r="NLG566" s="0"/>
      <c r="NLH566" s="0"/>
      <c r="NLI566" s="0"/>
      <c r="NLJ566" s="0"/>
      <c r="NLK566" s="0"/>
      <c r="NLL566" s="0"/>
      <c r="NLM566" s="0"/>
      <c r="NLN566" s="0"/>
      <c r="NLO566" s="0"/>
      <c r="NLP566" s="0"/>
      <c r="NLQ566" s="0"/>
      <c r="NLR566" s="0"/>
      <c r="NLS566" s="0"/>
      <c r="NLT566" s="0"/>
      <c r="NLU566" s="0"/>
      <c r="NLV566" s="0"/>
      <c r="NLW566" s="0"/>
      <c r="NLX566" s="0"/>
      <c r="NLY566" s="0"/>
      <c r="NLZ566" s="0"/>
      <c r="NMA566" s="0"/>
      <c r="NMB566" s="0"/>
      <c r="NMC566" s="0"/>
      <c r="NMD566" s="0"/>
      <c r="NME566" s="0"/>
      <c r="NMF566" s="0"/>
      <c r="NMG566" s="0"/>
      <c r="NMH566" s="0"/>
      <c r="NMI566" s="0"/>
      <c r="NMJ566" s="0"/>
      <c r="NMK566" s="0"/>
      <c r="NML566" s="0"/>
      <c r="NMM566" s="0"/>
      <c r="NMN566" s="0"/>
      <c r="NMO566" s="0"/>
      <c r="NMP566" s="0"/>
      <c r="NMQ566" s="0"/>
      <c r="NMR566" s="0"/>
      <c r="NMS566" s="0"/>
      <c r="NMT566" s="0"/>
      <c r="NMU566" s="0"/>
      <c r="NMV566" s="0"/>
      <c r="NMW566" s="0"/>
      <c r="NMX566" s="0"/>
      <c r="NMY566" s="0"/>
      <c r="NMZ566" s="0"/>
      <c r="NNA566" s="0"/>
      <c r="NNB566" s="0"/>
      <c r="NNC566" s="0"/>
      <c r="NND566" s="0"/>
      <c r="NNE566" s="0"/>
      <c r="NNF566" s="0"/>
      <c r="NNG566" s="0"/>
      <c r="NNH566" s="0"/>
      <c r="NNI566" s="0"/>
      <c r="NNJ566" s="0"/>
      <c r="NNK566" s="0"/>
      <c r="NNL566" s="0"/>
      <c r="NNM566" s="0"/>
      <c r="NNN566" s="0"/>
      <c r="NNO566" s="0"/>
      <c r="NNP566" s="0"/>
      <c r="NNQ566" s="0"/>
      <c r="NNR566" s="0"/>
      <c r="NNS566" s="0"/>
      <c r="NNT566" s="0"/>
      <c r="NNU566" s="0"/>
      <c r="NNV566" s="0"/>
      <c r="NNW566" s="0"/>
      <c r="NNX566" s="0"/>
      <c r="NNY566" s="0"/>
      <c r="NNZ566" s="0"/>
      <c r="NOA566" s="0"/>
      <c r="NOB566" s="0"/>
      <c r="NOC566" s="0"/>
      <c r="NOD566" s="0"/>
      <c r="NOE566" s="0"/>
      <c r="NOF566" s="0"/>
      <c r="NOG566" s="0"/>
      <c r="NOH566" s="0"/>
      <c r="NOI566" s="0"/>
      <c r="NOJ566" s="0"/>
      <c r="NOK566" s="0"/>
      <c r="NOL566" s="0"/>
      <c r="NOM566" s="0"/>
      <c r="NON566" s="0"/>
      <c r="NOO566" s="0"/>
      <c r="NOP566" s="0"/>
      <c r="NOQ566" s="0"/>
      <c r="NOR566" s="0"/>
      <c r="NOS566" s="0"/>
      <c r="NOT566" s="0"/>
      <c r="NOU566" s="0"/>
      <c r="NOV566" s="0"/>
      <c r="NOW566" s="0"/>
      <c r="NOX566" s="0"/>
      <c r="NOY566" s="0"/>
      <c r="NOZ566" s="0"/>
      <c r="NPA566" s="0"/>
      <c r="NPB566" s="0"/>
      <c r="NPC566" s="0"/>
      <c r="NPD566" s="0"/>
      <c r="NPE566" s="0"/>
      <c r="NPF566" s="0"/>
      <c r="NPG566" s="0"/>
      <c r="NPH566" s="0"/>
      <c r="NPI566" s="0"/>
      <c r="NPJ566" s="0"/>
      <c r="NPK566" s="0"/>
      <c r="NPL566" s="0"/>
      <c r="NPM566" s="0"/>
      <c r="NPN566" s="0"/>
      <c r="NPO566" s="0"/>
      <c r="NPP566" s="0"/>
      <c r="NPQ566" s="0"/>
      <c r="NPR566" s="0"/>
      <c r="NPS566" s="0"/>
      <c r="NPT566" s="0"/>
      <c r="NPU566" s="0"/>
      <c r="NPV566" s="0"/>
      <c r="NPW566" s="0"/>
      <c r="NPX566" s="0"/>
      <c r="NPY566" s="0"/>
      <c r="NPZ566" s="0"/>
      <c r="NQA566" s="0"/>
      <c r="NQB566" s="0"/>
      <c r="NQC566" s="0"/>
      <c r="NQD566" s="0"/>
      <c r="NQE566" s="0"/>
      <c r="NQF566" s="0"/>
      <c r="NQG566" s="0"/>
      <c r="NQH566" s="0"/>
      <c r="NQI566" s="0"/>
      <c r="NQJ566" s="0"/>
      <c r="NQK566" s="0"/>
      <c r="NQL566" s="0"/>
      <c r="NQM566" s="0"/>
      <c r="NQN566" s="0"/>
      <c r="NQO566" s="0"/>
      <c r="NQP566" s="0"/>
      <c r="NQQ566" s="0"/>
      <c r="NQR566" s="0"/>
      <c r="NQS566" s="0"/>
      <c r="NQT566" s="0"/>
      <c r="NQU566" s="0"/>
      <c r="NQV566" s="0"/>
      <c r="NQW566" s="0"/>
      <c r="NQX566" s="0"/>
      <c r="NQY566" s="0"/>
      <c r="NQZ566" s="0"/>
      <c r="NRA566" s="0"/>
      <c r="NRB566" s="0"/>
      <c r="NRC566" s="0"/>
      <c r="NRD566" s="0"/>
      <c r="NRE566" s="0"/>
      <c r="NRF566" s="0"/>
      <c r="NRG566" s="0"/>
      <c r="NRH566" s="0"/>
      <c r="NRI566" s="0"/>
      <c r="NRJ566" s="0"/>
      <c r="NRK566" s="0"/>
      <c r="NRL566" s="0"/>
      <c r="NRM566" s="0"/>
      <c r="NRN566" s="0"/>
      <c r="NRO566" s="0"/>
      <c r="NRP566" s="0"/>
      <c r="NRQ566" s="0"/>
      <c r="NRR566" s="0"/>
      <c r="NRS566" s="0"/>
      <c r="NRT566" s="0"/>
      <c r="NRU566" s="0"/>
      <c r="NRV566" s="0"/>
      <c r="NRW566" s="0"/>
      <c r="NRX566" s="0"/>
      <c r="NRY566" s="0"/>
      <c r="NRZ566" s="0"/>
      <c r="NSA566" s="0"/>
      <c r="NSB566" s="0"/>
      <c r="NSC566" s="0"/>
      <c r="NSD566" s="0"/>
      <c r="NSE566" s="0"/>
      <c r="NSF566" s="0"/>
      <c r="NSG566" s="0"/>
      <c r="NSH566" s="0"/>
      <c r="NSI566" s="0"/>
      <c r="NSJ566" s="0"/>
      <c r="NSK566" s="0"/>
      <c r="NSL566" s="0"/>
      <c r="NSM566" s="0"/>
      <c r="NSN566" s="0"/>
      <c r="NSO566" s="0"/>
      <c r="NSP566" s="0"/>
      <c r="NSQ566" s="0"/>
      <c r="NSR566" s="0"/>
      <c r="NSS566" s="0"/>
      <c r="NST566" s="0"/>
      <c r="NSU566" s="0"/>
      <c r="NSV566" s="0"/>
      <c r="NSW566" s="0"/>
      <c r="NSX566" s="0"/>
      <c r="NSY566" s="0"/>
      <c r="NSZ566" s="0"/>
      <c r="NTA566" s="0"/>
      <c r="NTB566" s="0"/>
      <c r="NTC566" s="0"/>
      <c r="NTD566" s="0"/>
      <c r="NTE566" s="0"/>
      <c r="NTF566" s="0"/>
      <c r="NTG566" s="0"/>
      <c r="NTH566" s="0"/>
      <c r="NTI566" s="0"/>
      <c r="NTJ566" s="0"/>
      <c r="NTK566" s="0"/>
      <c r="NTL566" s="0"/>
      <c r="NTM566" s="0"/>
      <c r="NTN566" s="0"/>
      <c r="NTO566" s="0"/>
      <c r="NTP566" s="0"/>
      <c r="NTQ566" s="0"/>
      <c r="NTR566" s="0"/>
      <c r="NTS566" s="0"/>
      <c r="NTT566" s="0"/>
      <c r="NTU566" s="0"/>
      <c r="NTV566" s="0"/>
      <c r="NTW566" s="0"/>
      <c r="NTX566" s="0"/>
      <c r="NTY566" s="0"/>
      <c r="NTZ566" s="0"/>
      <c r="NUA566" s="0"/>
      <c r="NUB566" s="0"/>
      <c r="NUC566" s="0"/>
      <c r="NUD566" s="0"/>
      <c r="NUE566" s="0"/>
      <c r="NUF566" s="0"/>
      <c r="NUG566" s="0"/>
      <c r="NUH566" s="0"/>
      <c r="NUI566" s="0"/>
      <c r="NUJ566" s="0"/>
      <c r="NUK566" s="0"/>
      <c r="NUL566" s="0"/>
      <c r="NUM566" s="0"/>
      <c r="NUN566" s="0"/>
      <c r="NUO566" s="0"/>
      <c r="NUP566" s="0"/>
      <c r="NUQ566" s="0"/>
      <c r="NUR566" s="0"/>
      <c r="NUS566" s="0"/>
      <c r="NUT566" s="0"/>
      <c r="NUU566" s="0"/>
      <c r="NUV566" s="0"/>
      <c r="NUW566" s="0"/>
      <c r="NUX566" s="0"/>
      <c r="NUY566" s="0"/>
      <c r="NUZ566" s="0"/>
      <c r="NVA566" s="0"/>
      <c r="NVB566" s="0"/>
      <c r="NVC566" s="0"/>
      <c r="NVD566" s="0"/>
      <c r="NVE566" s="0"/>
      <c r="NVF566" s="0"/>
      <c r="NVG566" s="0"/>
      <c r="NVH566" s="0"/>
      <c r="NVI566" s="0"/>
      <c r="NVJ566" s="0"/>
      <c r="NVK566" s="0"/>
      <c r="NVL566" s="0"/>
      <c r="NVM566" s="0"/>
      <c r="NVN566" s="0"/>
      <c r="NVO566" s="0"/>
      <c r="NVP566" s="0"/>
      <c r="NVQ566" s="0"/>
      <c r="NVR566" s="0"/>
      <c r="NVS566" s="0"/>
      <c r="NVT566" s="0"/>
      <c r="NVU566" s="0"/>
      <c r="NVV566" s="0"/>
      <c r="NVW566" s="0"/>
      <c r="NVX566" s="0"/>
      <c r="NVY566" s="0"/>
      <c r="NVZ566" s="0"/>
      <c r="NWA566" s="0"/>
      <c r="NWB566" s="0"/>
      <c r="NWC566" s="0"/>
      <c r="NWD566" s="0"/>
      <c r="NWE566" s="0"/>
      <c r="NWF566" s="0"/>
      <c r="NWG566" s="0"/>
      <c r="NWH566" s="0"/>
      <c r="NWI566" s="0"/>
      <c r="NWJ566" s="0"/>
      <c r="NWK566" s="0"/>
      <c r="NWL566" s="0"/>
      <c r="NWM566" s="0"/>
      <c r="NWN566" s="0"/>
      <c r="NWO566" s="0"/>
      <c r="NWP566" s="0"/>
      <c r="NWQ566" s="0"/>
      <c r="NWR566" s="0"/>
      <c r="NWS566" s="0"/>
      <c r="NWT566" s="0"/>
      <c r="NWU566" s="0"/>
      <c r="NWV566" s="0"/>
      <c r="NWW566" s="0"/>
      <c r="NWX566" s="0"/>
      <c r="NWY566" s="0"/>
      <c r="NWZ566" s="0"/>
      <c r="NXA566" s="0"/>
      <c r="NXB566" s="0"/>
      <c r="NXC566" s="0"/>
      <c r="NXD566" s="0"/>
      <c r="NXE566" s="0"/>
      <c r="NXF566" s="0"/>
      <c r="NXG566" s="0"/>
      <c r="NXH566" s="0"/>
      <c r="NXI566" s="0"/>
      <c r="NXJ566" s="0"/>
      <c r="NXK566" s="0"/>
      <c r="NXL566" s="0"/>
      <c r="NXM566" s="0"/>
      <c r="NXN566" s="0"/>
      <c r="NXO566" s="0"/>
      <c r="NXP566" s="0"/>
      <c r="NXQ566" s="0"/>
      <c r="NXR566" s="0"/>
      <c r="NXS566" s="0"/>
      <c r="NXT566" s="0"/>
      <c r="NXU566" s="0"/>
      <c r="NXV566" s="0"/>
      <c r="NXW566" s="0"/>
      <c r="NXX566" s="0"/>
      <c r="NXY566" s="0"/>
      <c r="NXZ566" s="0"/>
      <c r="NYA566" s="0"/>
      <c r="NYB566" s="0"/>
      <c r="NYC566" s="0"/>
      <c r="NYD566" s="0"/>
      <c r="NYE566" s="0"/>
      <c r="NYF566" s="0"/>
      <c r="NYG566" s="0"/>
      <c r="NYH566" s="0"/>
      <c r="NYI566" s="0"/>
      <c r="NYJ566" s="0"/>
      <c r="NYK566" s="0"/>
      <c r="NYL566" s="0"/>
      <c r="NYM566" s="0"/>
      <c r="NYN566" s="0"/>
      <c r="NYO566" s="0"/>
      <c r="NYP566" s="0"/>
      <c r="NYQ566" s="0"/>
      <c r="NYR566" s="0"/>
      <c r="NYS566" s="0"/>
      <c r="NYT566" s="0"/>
      <c r="NYU566" s="0"/>
      <c r="NYV566" s="0"/>
      <c r="NYW566" s="0"/>
      <c r="NYX566" s="0"/>
      <c r="NYY566" s="0"/>
      <c r="NYZ566" s="0"/>
      <c r="NZA566" s="0"/>
      <c r="NZB566" s="0"/>
      <c r="NZC566" s="0"/>
      <c r="NZD566" s="0"/>
      <c r="NZE566" s="0"/>
      <c r="NZF566" s="0"/>
      <c r="NZG566" s="0"/>
      <c r="NZH566" s="0"/>
      <c r="NZI566" s="0"/>
      <c r="NZJ566" s="0"/>
      <c r="NZK566" s="0"/>
      <c r="NZL566" s="0"/>
      <c r="NZM566" s="0"/>
      <c r="NZN566" s="0"/>
      <c r="NZO566" s="0"/>
      <c r="NZP566" s="0"/>
      <c r="NZQ566" s="0"/>
      <c r="NZR566" s="0"/>
      <c r="NZS566" s="0"/>
      <c r="NZT566" s="0"/>
      <c r="NZU566" s="0"/>
      <c r="NZV566" s="0"/>
      <c r="NZW566" s="0"/>
      <c r="NZX566" s="0"/>
      <c r="NZY566" s="0"/>
      <c r="NZZ566" s="0"/>
      <c r="OAA566" s="0"/>
      <c r="OAB566" s="0"/>
      <c r="OAC566" s="0"/>
      <c r="OAD566" s="0"/>
      <c r="OAE566" s="0"/>
      <c r="OAF566" s="0"/>
      <c r="OAG566" s="0"/>
      <c r="OAH566" s="0"/>
      <c r="OAI566" s="0"/>
      <c r="OAJ566" s="0"/>
      <c r="OAK566" s="0"/>
      <c r="OAL566" s="0"/>
      <c r="OAM566" s="0"/>
      <c r="OAN566" s="0"/>
      <c r="OAO566" s="0"/>
      <c r="OAP566" s="0"/>
      <c r="OAQ566" s="0"/>
      <c r="OAR566" s="0"/>
      <c r="OAS566" s="0"/>
      <c r="OAT566" s="0"/>
      <c r="OAU566" s="0"/>
      <c r="OAV566" s="0"/>
      <c r="OAW566" s="0"/>
      <c r="OAX566" s="0"/>
      <c r="OAY566" s="0"/>
      <c r="OAZ566" s="0"/>
      <c r="OBA566" s="0"/>
      <c r="OBB566" s="0"/>
      <c r="OBC566" s="0"/>
      <c r="OBD566" s="0"/>
      <c r="OBE566" s="0"/>
      <c r="OBF566" s="0"/>
      <c r="OBG566" s="0"/>
      <c r="OBH566" s="0"/>
      <c r="OBI566" s="0"/>
      <c r="OBJ566" s="0"/>
      <c r="OBK566" s="0"/>
      <c r="OBL566" s="0"/>
      <c r="OBM566" s="0"/>
      <c r="OBN566" s="0"/>
      <c r="OBO566" s="0"/>
      <c r="OBP566" s="0"/>
      <c r="OBQ566" s="0"/>
      <c r="OBR566" s="0"/>
      <c r="OBS566" s="0"/>
      <c r="OBT566" s="0"/>
      <c r="OBU566" s="0"/>
      <c r="OBV566" s="0"/>
      <c r="OBW566" s="0"/>
      <c r="OBX566" s="0"/>
      <c r="OBY566" s="0"/>
      <c r="OBZ566" s="0"/>
      <c r="OCA566" s="0"/>
      <c r="OCB566" s="0"/>
      <c r="OCC566" s="0"/>
      <c r="OCD566" s="0"/>
      <c r="OCE566" s="0"/>
      <c r="OCF566" s="0"/>
      <c r="OCG566" s="0"/>
      <c r="OCH566" s="0"/>
      <c r="OCI566" s="0"/>
      <c r="OCJ566" s="0"/>
      <c r="OCK566" s="0"/>
      <c r="OCL566" s="0"/>
      <c r="OCM566" s="0"/>
      <c r="OCN566" s="0"/>
      <c r="OCO566" s="0"/>
      <c r="OCP566" s="0"/>
      <c r="OCQ566" s="0"/>
      <c r="OCR566" s="0"/>
      <c r="OCS566" s="0"/>
      <c r="OCT566" s="0"/>
      <c r="OCU566" s="0"/>
      <c r="OCV566" s="0"/>
      <c r="OCW566" s="0"/>
      <c r="OCX566" s="0"/>
      <c r="OCY566" s="0"/>
      <c r="OCZ566" s="0"/>
      <c r="ODA566" s="0"/>
      <c r="ODB566" s="0"/>
      <c r="ODC566" s="0"/>
      <c r="ODD566" s="0"/>
      <c r="ODE566" s="0"/>
      <c r="ODF566" s="0"/>
      <c r="ODG566" s="0"/>
      <c r="ODH566" s="0"/>
      <c r="ODI566" s="0"/>
      <c r="ODJ566" s="0"/>
      <c r="ODK566" s="0"/>
      <c r="ODL566" s="0"/>
      <c r="ODM566" s="0"/>
      <c r="ODN566" s="0"/>
      <c r="ODO566" s="0"/>
      <c r="ODP566" s="0"/>
      <c r="ODQ566" s="0"/>
      <c r="ODR566" s="0"/>
      <c r="ODS566" s="0"/>
      <c r="ODT566" s="0"/>
      <c r="ODU566" s="0"/>
      <c r="ODV566" s="0"/>
      <c r="ODW566" s="0"/>
      <c r="ODX566" s="0"/>
      <c r="ODY566" s="0"/>
      <c r="ODZ566" s="0"/>
      <c r="OEA566" s="0"/>
      <c r="OEB566" s="0"/>
      <c r="OEC566" s="0"/>
      <c r="OED566" s="0"/>
      <c r="OEE566" s="0"/>
      <c r="OEF566" s="0"/>
      <c r="OEG566" s="0"/>
      <c r="OEH566" s="0"/>
      <c r="OEI566" s="0"/>
      <c r="OEJ566" s="0"/>
      <c r="OEK566" s="0"/>
      <c r="OEL566" s="0"/>
      <c r="OEM566" s="0"/>
      <c r="OEN566" s="0"/>
      <c r="OEO566" s="0"/>
      <c r="OEP566" s="0"/>
      <c r="OEQ566" s="0"/>
      <c r="OER566" s="0"/>
      <c r="OES566" s="0"/>
      <c r="OET566" s="0"/>
      <c r="OEU566" s="0"/>
      <c r="OEV566" s="0"/>
      <c r="OEW566" s="0"/>
      <c r="OEX566" s="0"/>
      <c r="OEY566" s="0"/>
      <c r="OEZ566" s="0"/>
      <c r="OFA566" s="0"/>
      <c r="OFB566" s="0"/>
      <c r="OFC566" s="0"/>
      <c r="OFD566" s="0"/>
      <c r="OFE566" s="0"/>
      <c r="OFF566" s="0"/>
      <c r="OFG566" s="0"/>
      <c r="OFH566" s="0"/>
      <c r="OFI566" s="0"/>
      <c r="OFJ566" s="0"/>
      <c r="OFK566" s="0"/>
      <c r="OFL566" s="0"/>
      <c r="OFM566" s="0"/>
      <c r="OFN566" s="0"/>
      <c r="OFO566" s="0"/>
      <c r="OFP566" s="0"/>
      <c r="OFQ566" s="0"/>
      <c r="OFR566" s="0"/>
      <c r="OFS566" s="0"/>
      <c r="OFT566" s="0"/>
      <c r="OFU566" s="0"/>
      <c r="OFV566" s="0"/>
      <c r="OFW566" s="0"/>
      <c r="OFX566" s="0"/>
      <c r="OFY566" s="0"/>
      <c r="OFZ566" s="0"/>
      <c r="OGA566" s="0"/>
      <c r="OGB566" s="0"/>
      <c r="OGC566" s="0"/>
      <c r="OGD566" s="0"/>
      <c r="OGE566" s="0"/>
      <c r="OGF566" s="0"/>
      <c r="OGG566" s="0"/>
      <c r="OGH566" s="0"/>
      <c r="OGI566" s="0"/>
      <c r="OGJ566" s="0"/>
      <c r="OGK566" s="0"/>
      <c r="OGL566" s="0"/>
      <c r="OGM566" s="0"/>
      <c r="OGN566" s="0"/>
      <c r="OGO566" s="0"/>
      <c r="OGP566" s="0"/>
      <c r="OGQ566" s="0"/>
      <c r="OGR566" s="0"/>
      <c r="OGS566" s="0"/>
      <c r="OGT566" s="0"/>
      <c r="OGU566" s="0"/>
      <c r="OGV566" s="0"/>
      <c r="OGW566" s="0"/>
      <c r="OGX566" s="0"/>
      <c r="OGY566" s="0"/>
      <c r="OGZ566" s="0"/>
      <c r="OHA566" s="0"/>
      <c r="OHB566" s="0"/>
      <c r="OHC566" s="0"/>
      <c r="OHD566" s="0"/>
      <c r="OHE566" s="0"/>
      <c r="OHF566" s="0"/>
      <c r="OHG566" s="0"/>
      <c r="OHH566" s="0"/>
      <c r="OHI566" s="0"/>
      <c r="OHJ566" s="0"/>
      <c r="OHK566" s="0"/>
      <c r="OHL566" s="0"/>
      <c r="OHM566" s="0"/>
      <c r="OHN566" s="0"/>
      <c r="OHO566" s="0"/>
      <c r="OHP566" s="0"/>
      <c r="OHQ566" s="0"/>
      <c r="OHR566" s="0"/>
      <c r="OHS566" s="0"/>
      <c r="OHT566" s="0"/>
      <c r="OHU566" s="0"/>
      <c r="OHV566" s="0"/>
      <c r="OHW566" s="0"/>
      <c r="OHX566" s="0"/>
      <c r="OHY566" s="0"/>
      <c r="OHZ566" s="0"/>
      <c r="OIA566" s="0"/>
      <c r="OIB566" s="0"/>
      <c r="OIC566" s="0"/>
      <c r="OID566" s="0"/>
      <c r="OIE566" s="0"/>
      <c r="OIF566" s="0"/>
      <c r="OIG566" s="0"/>
      <c r="OIH566" s="0"/>
      <c r="OII566" s="0"/>
      <c r="OIJ566" s="0"/>
      <c r="OIK566" s="0"/>
      <c r="OIL566" s="0"/>
      <c r="OIM566" s="0"/>
      <c r="OIN566" s="0"/>
      <c r="OIO566" s="0"/>
      <c r="OIP566" s="0"/>
      <c r="OIQ566" s="0"/>
      <c r="OIR566" s="0"/>
      <c r="OIS566" s="0"/>
      <c r="OIT566" s="0"/>
      <c r="OIU566" s="0"/>
      <c r="OIV566" s="0"/>
      <c r="OIW566" s="0"/>
      <c r="OIX566" s="0"/>
      <c r="OIY566" s="0"/>
      <c r="OIZ566" s="0"/>
      <c r="OJA566" s="0"/>
      <c r="OJB566" s="0"/>
      <c r="OJC566" s="0"/>
      <c r="OJD566" s="0"/>
      <c r="OJE566" s="0"/>
      <c r="OJF566" s="0"/>
      <c r="OJG566" s="0"/>
      <c r="OJH566" s="0"/>
      <c r="OJI566" s="0"/>
      <c r="OJJ566" s="0"/>
      <c r="OJK566" s="0"/>
      <c r="OJL566" s="0"/>
      <c r="OJM566" s="0"/>
      <c r="OJN566" s="0"/>
      <c r="OJO566" s="0"/>
      <c r="OJP566" s="0"/>
      <c r="OJQ566" s="0"/>
      <c r="OJR566" s="0"/>
      <c r="OJS566" s="0"/>
      <c r="OJT566" s="0"/>
      <c r="OJU566" s="0"/>
      <c r="OJV566" s="0"/>
      <c r="OJW566" s="0"/>
      <c r="OJX566" s="0"/>
      <c r="OJY566" s="0"/>
      <c r="OJZ566" s="0"/>
      <c r="OKA566" s="0"/>
      <c r="OKB566" s="0"/>
      <c r="OKC566" s="0"/>
      <c r="OKD566" s="0"/>
      <c r="OKE566" s="0"/>
      <c r="OKF566" s="0"/>
      <c r="OKG566" s="0"/>
      <c r="OKH566" s="0"/>
      <c r="OKI566" s="0"/>
      <c r="OKJ566" s="0"/>
      <c r="OKK566" s="0"/>
      <c r="OKL566" s="0"/>
      <c r="OKM566" s="0"/>
      <c r="OKN566" s="0"/>
      <c r="OKO566" s="0"/>
      <c r="OKP566" s="0"/>
      <c r="OKQ566" s="0"/>
      <c r="OKR566" s="0"/>
      <c r="OKS566" s="0"/>
      <c r="OKT566" s="0"/>
      <c r="OKU566" s="0"/>
      <c r="OKV566" s="0"/>
      <c r="OKW566" s="0"/>
      <c r="OKX566" s="0"/>
      <c r="OKY566" s="0"/>
      <c r="OKZ566" s="0"/>
      <c r="OLA566" s="0"/>
      <c r="OLB566" s="0"/>
      <c r="OLC566" s="0"/>
      <c r="OLD566" s="0"/>
      <c r="OLE566" s="0"/>
      <c r="OLF566" s="0"/>
      <c r="OLG566" s="0"/>
      <c r="OLH566" s="0"/>
      <c r="OLI566" s="0"/>
      <c r="OLJ566" s="0"/>
      <c r="OLK566" s="0"/>
      <c r="OLL566" s="0"/>
      <c r="OLM566" s="0"/>
      <c r="OLN566" s="0"/>
      <c r="OLO566" s="0"/>
      <c r="OLP566" s="0"/>
      <c r="OLQ566" s="0"/>
      <c r="OLR566" s="0"/>
      <c r="OLS566" s="0"/>
      <c r="OLT566" s="0"/>
      <c r="OLU566" s="0"/>
      <c r="OLV566" s="0"/>
      <c r="OLW566" s="0"/>
      <c r="OLX566" s="0"/>
      <c r="OLY566" s="0"/>
      <c r="OLZ566" s="0"/>
      <c r="OMA566" s="0"/>
      <c r="OMB566" s="0"/>
      <c r="OMC566" s="0"/>
      <c r="OMD566" s="0"/>
      <c r="OME566" s="0"/>
      <c r="OMF566" s="0"/>
      <c r="OMG566" s="0"/>
      <c r="OMH566" s="0"/>
      <c r="OMI566" s="0"/>
      <c r="OMJ566" s="0"/>
      <c r="OMK566" s="0"/>
      <c r="OML566" s="0"/>
      <c r="OMM566" s="0"/>
      <c r="OMN566" s="0"/>
      <c r="OMO566" s="0"/>
      <c r="OMP566" s="0"/>
      <c r="OMQ566" s="0"/>
      <c r="OMR566" s="0"/>
      <c r="OMS566" s="0"/>
      <c r="OMT566" s="0"/>
      <c r="OMU566" s="0"/>
      <c r="OMV566" s="0"/>
      <c r="OMW566" s="0"/>
      <c r="OMX566" s="0"/>
      <c r="OMY566" s="0"/>
      <c r="OMZ566" s="0"/>
      <c r="ONA566" s="0"/>
      <c r="ONB566" s="0"/>
      <c r="ONC566" s="0"/>
      <c r="OND566" s="0"/>
      <c r="ONE566" s="0"/>
      <c r="ONF566" s="0"/>
      <c r="ONG566" s="0"/>
      <c r="ONH566" s="0"/>
      <c r="ONI566" s="0"/>
      <c r="ONJ566" s="0"/>
      <c r="ONK566" s="0"/>
      <c r="ONL566" s="0"/>
      <c r="ONM566" s="0"/>
      <c r="ONN566" s="0"/>
      <c r="ONO566" s="0"/>
      <c r="ONP566" s="0"/>
      <c r="ONQ566" s="0"/>
      <c r="ONR566" s="0"/>
      <c r="ONS566" s="0"/>
      <c r="ONT566" s="0"/>
      <c r="ONU566" s="0"/>
      <c r="ONV566" s="0"/>
      <c r="ONW566" s="0"/>
      <c r="ONX566" s="0"/>
      <c r="ONY566" s="0"/>
      <c r="ONZ566" s="0"/>
      <c r="OOA566" s="0"/>
      <c r="OOB566" s="0"/>
      <c r="OOC566" s="0"/>
      <c r="OOD566" s="0"/>
      <c r="OOE566" s="0"/>
      <c r="OOF566" s="0"/>
      <c r="OOG566" s="0"/>
      <c r="OOH566" s="0"/>
      <c r="OOI566" s="0"/>
      <c r="OOJ566" s="0"/>
      <c r="OOK566" s="0"/>
      <c r="OOL566" s="0"/>
      <c r="OOM566" s="0"/>
      <c r="OON566" s="0"/>
      <c r="OOO566" s="0"/>
      <c r="OOP566" s="0"/>
      <c r="OOQ566" s="0"/>
      <c r="OOR566" s="0"/>
      <c r="OOS566" s="0"/>
      <c r="OOT566" s="0"/>
      <c r="OOU566" s="0"/>
      <c r="OOV566" s="0"/>
      <c r="OOW566" s="0"/>
      <c r="OOX566" s="0"/>
      <c r="OOY566" s="0"/>
      <c r="OOZ566" s="0"/>
      <c r="OPA566" s="0"/>
      <c r="OPB566" s="0"/>
      <c r="OPC566" s="0"/>
      <c r="OPD566" s="0"/>
      <c r="OPE566" s="0"/>
      <c r="OPF566" s="0"/>
      <c r="OPG566" s="0"/>
      <c r="OPH566" s="0"/>
      <c r="OPI566" s="0"/>
      <c r="OPJ566" s="0"/>
      <c r="OPK566" s="0"/>
      <c r="OPL566" s="0"/>
      <c r="OPM566" s="0"/>
      <c r="OPN566" s="0"/>
      <c r="OPO566" s="0"/>
      <c r="OPP566" s="0"/>
      <c r="OPQ566" s="0"/>
      <c r="OPR566" s="0"/>
      <c r="OPS566" s="0"/>
      <c r="OPT566" s="0"/>
      <c r="OPU566" s="0"/>
      <c r="OPV566" s="0"/>
      <c r="OPW566" s="0"/>
      <c r="OPX566" s="0"/>
      <c r="OPY566" s="0"/>
      <c r="OPZ566" s="0"/>
      <c r="OQA566" s="0"/>
      <c r="OQB566" s="0"/>
      <c r="OQC566" s="0"/>
      <c r="OQD566" s="0"/>
      <c r="OQE566" s="0"/>
      <c r="OQF566" s="0"/>
      <c r="OQG566" s="0"/>
      <c r="OQH566" s="0"/>
      <c r="OQI566" s="0"/>
      <c r="OQJ566" s="0"/>
      <c r="OQK566" s="0"/>
      <c r="OQL566" s="0"/>
      <c r="OQM566" s="0"/>
      <c r="OQN566" s="0"/>
      <c r="OQO566" s="0"/>
      <c r="OQP566" s="0"/>
      <c r="OQQ566" s="0"/>
      <c r="OQR566" s="0"/>
      <c r="OQS566" s="0"/>
      <c r="OQT566" s="0"/>
      <c r="OQU566" s="0"/>
      <c r="OQV566" s="0"/>
      <c r="OQW566" s="0"/>
      <c r="OQX566" s="0"/>
      <c r="OQY566" s="0"/>
      <c r="OQZ566" s="0"/>
      <c r="ORA566" s="0"/>
      <c r="ORB566" s="0"/>
      <c r="ORC566" s="0"/>
      <c r="ORD566" s="0"/>
      <c r="ORE566" s="0"/>
      <c r="ORF566" s="0"/>
      <c r="ORG566" s="0"/>
      <c r="ORH566" s="0"/>
      <c r="ORI566" s="0"/>
      <c r="ORJ566" s="0"/>
      <c r="ORK566" s="0"/>
      <c r="ORL566" s="0"/>
      <c r="ORM566" s="0"/>
      <c r="ORN566" s="0"/>
      <c r="ORO566" s="0"/>
      <c r="ORP566" s="0"/>
      <c r="ORQ566" s="0"/>
      <c r="ORR566" s="0"/>
      <c r="ORS566" s="0"/>
      <c r="ORT566" s="0"/>
      <c r="ORU566" s="0"/>
      <c r="ORV566" s="0"/>
      <c r="ORW566" s="0"/>
      <c r="ORX566" s="0"/>
      <c r="ORY566" s="0"/>
      <c r="ORZ566" s="0"/>
      <c r="OSA566" s="0"/>
      <c r="OSB566" s="0"/>
      <c r="OSC566" s="0"/>
      <c r="OSD566" s="0"/>
      <c r="OSE566" s="0"/>
      <c r="OSF566" s="0"/>
      <c r="OSG566" s="0"/>
      <c r="OSH566" s="0"/>
      <c r="OSI566" s="0"/>
      <c r="OSJ566" s="0"/>
      <c r="OSK566" s="0"/>
      <c r="OSL566" s="0"/>
      <c r="OSM566" s="0"/>
      <c r="OSN566" s="0"/>
      <c r="OSO566" s="0"/>
      <c r="OSP566" s="0"/>
      <c r="OSQ566" s="0"/>
      <c r="OSR566" s="0"/>
      <c r="OSS566" s="0"/>
      <c r="OST566" s="0"/>
      <c r="OSU566" s="0"/>
      <c r="OSV566" s="0"/>
      <c r="OSW566" s="0"/>
      <c r="OSX566" s="0"/>
      <c r="OSY566" s="0"/>
      <c r="OSZ566" s="0"/>
      <c r="OTA566" s="0"/>
      <c r="OTB566" s="0"/>
      <c r="OTC566" s="0"/>
      <c r="OTD566" s="0"/>
      <c r="OTE566" s="0"/>
      <c r="OTF566" s="0"/>
      <c r="OTG566" s="0"/>
      <c r="OTH566" s="0"/>
      <c r="OTI566" s="0"/>
      <c r="OTJ566" s="0"/>
      <c r="OTK566" s="0"/>
      <c r="OTL566" s="0"/>
      <c r="OTM566" s="0"/>
      <c r="OTN566" s="0"/>
      <c r="OTO566" s="0"/>
      <c r="OTP566" s="0"/>
      <c r="OTQ566" s="0"/>
      <c r="OTR566" s="0"/>
      <c r="OTS566" s="0"/>
      <c r="OTT566" s="0"/>
      <c r="OTU566" s="0"/>
      <c r="OTV566" s="0"/>
      <c r="OTW566" s="0"/>
      <c r="OTX566" s="0"/>
      <c r="OTY566" s="0"/>
      <c r="OTZ566" s="0"/>
      <c r="OUA566" s="0"/>
      <c r="OUB566" s="0"/>
      <c r="OUC566" s="0"/>
      <c r="OUD566" s="0"/>
      <c r="OUE566" s="0"/>
      <c r="OUF566" s="0"/>
      <c r="OUG566" s="0"/>
      <c r="OUH566" s="0"/>
      <c r="OUI566" s="0"/>
      <c r="OUJ566" s="0"/>
      <c r="OUK566" s="0"/>
      <c r="OUL566" s="0"/>
      <c r="OUM566" s="0"/>
      <c r="OUN566" s="0"/>
      <c r="OUO566" s="0"/>
      <c r="OUP566" s="0"/>
      <c r="OUQ566" s="0"/>
      <c r="OUR566" s="0"/>
      <c r="OUS566" s="0"/>
      <c r="OUT566" s="0"/>
      <c r="OUU566" s="0"/>
      <c r="OUV566" s="0"/>
      <c r="OUW566" s="0"/>
      <c r="OUX566" s="0"/>
      <c r="OUY566" s="0"/>
      <c r="OUZ566" s="0"/>
      <c r="OVA566" s="0"/>
      <c r="OVB566" s="0"/>
      <c r="OVC566" s="0"/>
      <c r="OVD566" s="0"/>
      <c r="OVE566" s="0"/>
      <c r="OVF566" s="0"/>
      <c r="OVG566" s="0"/>
      <c r="OVH566" s="0"/>
      <c r="OVI566" s="0"/>
      <c r="OVJ566" s="0"/>
      <c r="OVK566" s="0"/>
      <c r="OVL566" s="0"/>
      <c r="OVM566" s="0"/>
      <c r="OVN566" s="0"/>
      <c r="OVO566" s="0"/>
      <c r="OVP566" s="0"/>
      <c r="OVQ566" s="0"/>
      <c r="OVR566" s="0"/>
      <c r="OVS566" s="0"/>
      <c r="OVT566" s="0"/>
      <c r="OVU566" s="0"/>
      <c r="OVV566" s="0"/>
      <c r="OVW566" s="0"/>
      <c r="OVX566" s="0"/>
      <c r="OVY566" s="0"/>
      <c r="OVZ566" s="0"/>
      <c r="OWA566" s="0"/>
      <c r="OWB566" s="0"/>
      <c r="OWC566" s="0"/>
      <c r="OWD566" s="0"/>
      <c r="OWE566" s="0"/>
      <c r="OWF566" s="0"/>
      <c r="OWG566" s="0"/>
      <c r="OWH566" s="0"/>
      <c r="OWI566" s="0"/>
      <c r="OWJ566" s="0"/>
      <c r="OWK566" s="0"/>
      <c r="OWL566" s="0"/>
      <c r="OWM566" s="0"/>
      <c r="OWN566" s="0"/>
      <c r="OWO566" s="0"/>
      <c r="OWP566" s="0"/>
      <c r="OWQ566" s="0"/>
      <c r="OWR566" s="0"/>
      <c r="OWS566" s="0"/>
      <c r="OWT566" s="0"/>
      <c r="OWU566" s="0"/>
      <c r="OWV566" s="0"/>
      <c r="OWW566" s="0"/>
      <c r="OWX566" s="0"/>
      <c r="OWY566" s="0"/>
      <c r="OWZ566" s="0"/>
      <c r="OXA566" s="0"/>
      <c r="OXB566" s="0"/>
      <c r="OXC566" s="0"/>
      <c r="OXD566" s="0"/>
      <c r="OXE566" s="0"/>
      <c r="OXF566" s="0"/>
      <c r="OXG566" s="0"/>
      <c r="OXH566" s="0"/>
      <c r="OXI566" s="0"/>
      <c r="OXJ566" s="0"/>
      <c r="OXK566" s="0"/>
      <c r="OXL566" s="0"/>
      <c r="OXM566" s="0"/>
      <c r="OXN566" s="0"/>
      <c r="OXO566" s="0"/>
      <c r="OXP566" s="0"/>
      <c r="OXQ566" s="0"/>
      <c r="OXR566" s="0"/>
      <c r="OXS566" s="0"/>
      <c r="OXT566" s="0"/>
      <c r="OXU566" s="0"/>
      <c r="OXV566" s="0"/>
      <c r="OXW566" s="0"/>
      <c r="OXX566" s="0"/>
      <c r="OXY566" s="0"/>
      <c r="OXZ566" s="0"/>
      <c r="OYA566" s="0"/>
      <c r="OYB566" s="0"/>
      <c r="OYC566" s="0"/>
      <c r="OYD566" s="0"/>
      <c r="OYE566" s="0"/>
      <c r="OYF566" s="0"/>
      <c r="OYG566" s="0"/>
      <c r="OYH566" s="0"/>
      <c r="OYI566" s="0"/>
      <c r="OYJ566" s="0"/>
      <c r="OYK566" s="0"/>
      <c r="OYL566" s="0"/>
      <c r="OYM566" s="0"/>
      <c r="OYN566" s="0"/>
      <c r="OYO566" s="0"/>
      <c r="OYP566" s="0"/>
      <c r="OYQ566" s="0"/>
      <c r="OYR566" s="0"/>
      <c r="OYS566" s="0"/>
      <c r="OYT566" s="0"/>
      <c r="OYU566" s="0"/>
      <c r="OYV566" s="0"/>
      <c r="OYW566" s="0"/>
      <c r="OYX566" s="0"/>
      <c r="OYY566" s="0"/>
      <c r="OYZ566" s="0"/>
      <c r="OZA566" s="0"/>
      <c r="OZB566" s="0"/>
      <c r="OZC566" s="0"/>
      <c r="OZD566" s="0"/>
      <c r="OZE566" s="0"/>
      <c r="OZF566" s="0"/>
      <c r="OZG566" s="0"/>
      <c r="OZH566" s="0"/>
      <c r="OZI566" s="0"/>
      <c r="OZJ566" s="0"/>
      <c r="OZK566" s="0"/>
      <c r="OZL566" s="0"/>
      <c r="OZM566" s="0"/>
      <c r="OZN566" s="0"/>
      <c r="OZO566" s="0"/>
      <c r="OZP566" s="0"/>
      <c r="OZQ566" s="0"/>
      <c r="OZR566" s="0"/>
      <c r="OZS566" s="0"/>
      <c r="OZT566" s="0"/>
      <c r="OZU566" s="0"/>
      <c r="OZV566" s="0"/>
      <c r="OZW566" s="0"/>
      <c r="OZX566" s="0"/>
      <c r="OZY566" s="0"/>
      <c r="OZZ566" s="0"/>
      <c r="PAA566" s="0"/>
      <c r="PAB566" s="0"/>
      <c r="PAC566" s="0"/>
      <c r="PAD566" s="0"/>
      <c r="PAE566" s="0"/>
      <c r="PAF566" s="0"/>
      <c r="PAG566" s="0"/>
      <c r="PAH566" s="0"/>
      <c r="PAI566" s="0"/>
      <c r="PAJ566" s="0"/>
      <c r="PAK566" s="0"/>
      <c r="PAL566" s="0"/>
      <c r="PAM566" s="0"/>
      <c r="PAN566" s="0"/>
      <c r="PAO566" s="0"/>
      <c r="PAP566" s="0"/>
      <c r="PAQ566" s="0"/>
      <c r="PAR566" s="0"/>
      <c r="PAS566" s="0"/>
      <c r="PAT566" s="0"/>
      <c r="PAU566" s="0"/>
      <c r="PAV566" s="0"/>
      <c r="PAW566" s="0"/>
      <c r="PAX566" s="0"/>
      <c r="PAY566" s="0"/>
      <c r="PAZ566" s="0"/>
      <c r="PBA566" s="0"/>
      <c r="PBB566" s="0"/>
      <c r="PBC566" s="0"/>
      <c r="PBD566" s="0"/>
      <c r="PBE566" s="0"/>
      <c r="PBF566" s="0"/>
      <c r="PBG566" s="0"/>
      <c r="PBH566" s="0"/>
      <c r="PBI566" s="0"/>
      <c r="PBJ566" s="0"/>
      <c r="PBK566" s="0"/>
      <c r="PBL566" s="0"/>
      <c r="PBM566" s="0"/>
      <c r="PBN566" s="0"/>
      <c r="PBO566" s="0"/>
      <c r="PBP566" s="0"/>
      <c r="PBQ566" s="0"/>
      <c r="PBR566" s="0"/>
      <c r="PBS566" s="0"/>
      <c r="PBT566" s="0"/>
      <c r="PBU566" s="0"/>
      <c r="PBV566" s="0"/>
      <c r="PBW566" s="0"/>
      <c r="PBX566" s="0"/>
      <c r="PBY566" s="0"/>
      <c r="PBZ566" s="0"/>
      <c r="PCA566" s="0"/>
      <c r="PCB566" s="0"/>
      <c r="PCC566" s="0"/>
      <c r="PCD566" s="0"/>
      <c r="PCE566" s="0"/>
      <c r="PCF566" s="0"/>
      <c r="PCG566" s="0"/>
      <c r="PCH566" s="0"/>
      <c r="PCI566" s="0"/>
      <c r="PCJ566" s="0"/>
      <c r="PCK566" s="0"/>
      <c r="PCL566" s="0"/>
      <c r="PCM566" s="0"/>
      <c r="PCN566" s="0"/>
      <c r="PCO566" s="0"/>
      <c r="PCP566" s="0"/>
      <c r="PCQ566" s="0"/>
      <c r="PCR566" s="0"/>
      <c r="PCS566" s="0"/>
      <c r="PCT566" s="0"/>
      <c r="PCU566" s="0"/>
      <c r="PCV566" s="0"/>
      <c r="PCW566" s="0"/>
      <c r="PCX566" s="0"/>
      <c r="PCY566" s="0"/>
      <c r="PCZ566" s="0"/>
      <c r="PDA566" s="0"/>
      <c r="PDB566" s="0"/>
      <c r="PDC566" s="0"/>
      <c r="PDD566" s="0"/>
      <c r="PDE566" s="0"/>
      <c r="PDF566" s="0"/>
      <c r="PDG566" s="0"/>
      <c r="PDH566" s="0"/>
      <c r="PDI566" s="0"/>
      <c r="PDJ566" s="0"/>
      <c r="PDK566" s="0"/>
      <c r="PDL566" s="0"/>
      <c r="PDM566" s="0"/>
      <c r="PDN566" s="0"/>
      <c r="PDO566" s="0"/>
      <c r="PDP566" s="0"/>
      <c r="PDQ566" s="0"/>
      <c r="PDR566" s="0"/>
      <c r="PDS566" s="0"/>
      <c r="PDT566" s="0"/>
      <c r="PDU566" s="0"/>
      <c r="PDV566" s="0"/>
      <c r="PDW566" s="0"/>
      <c r="PDX566" s="0"/>
      <c r="PDY566" s="0"/>
      <c r="PDZ566" s="0"/>
      <c r="PEA566" s="0"/>
      <c r="PEB566" s="0"/>
      <c r="PEC566" s="0"/>
      <c r="PED566" s="0"/>
      <c r="PEE566" s="0"/>
      <c r="PEF566" s="0"/>
      <c r="PEG566" s="0"/>
      <c r="PEH566" s="0"/>
      <c r="PEI566" s="0"/>
      <c r="PEJ566" s="0"/>
      <c r="PEK566" s="0"/>
      <c r="PEL566" s="0"/>
      <c r="PEM566" s="0"/>
      <c r="PEN566" s="0"/>
      <c r="PEO566" s="0"/>
      <c r="PEP566" s="0"/>
      <c r="PEQ566" s="0"/>
      <c r="PER566" s="0"/>
      <c r="PES566" s="0"/>
      <c r="PET566" s="0"/>
      <c r="PEU566" s="0"/>
      <c r="PEV566" s="0"/>
      <c r="PEW566" s="0"/>
      <c r="PEX566" s="0"/>
      <c r="PEY566" s="0"/>
      <c r="PEZ566" s="0"/>
      <c r="PFA566" s="0"/>
      <c r="PFB566" s="0"/>
      <c r="PFC566" s="0"/>
      <c r="PFD566" s="0"/>
      <c r="PFE566" s="0"/>
      <c r="PFF566" s="0"/>
      <c r="PFG566" s="0"/>
      <c r="PFH566" s="0"/>
      <c r="PFI566" s="0"/>
      <c r="PFJ566" s="0"/>
      <c r="PFK566" s="0"/>
      <c r="PFL566" s="0"/>
      <c r="PFM566" s="0"/>
      <c r="PFN566" s="0"/>
      <c r="PFO566" s="0"/>
      <c r="PFP566" s="0"/>
      <c r="PFQ566" s="0"/>
      <c r="PFR566" s="0"/>
      <c r="PFS566" s="0"/>
      <c r="PFT566" s="0"/>
      <c r="PFU566" s="0"/>
      <c r="PFV566" s="0"/>
      <c r="PFW566" s="0"/>
      <c r="PFX566" s="0"/>
      <c r="PFY566" s="0"/>
      <c r="PFZ566" s="0"/>
      <c r="PGA566" s="0"/>
      <c r="PGB566" s="0"/>
      <c r="PGC566" s="0"/>
      <c r="PGD566" s="0"/>
      <c r="PGE566" s="0"/>
      <c r="PGF566" s="0"/>
      <c r="PGG566" s="0"/>
      <c r="PGH566" s="0"/>
      <c r="PGI566" s="0"/>
      <c r="PGJ566" s="0"/>
      <c r="PGK566" s="0"/>
      <c r="PGL566" s="0"/>
      <c r="PGM566" s="0"/>
      <c r="PGN566" s="0"/>
      <c r="PGO566" s="0"/>
      <c r="PGP566" s="0"/>
      <c r="PGQ566" s="0"/>
      <c r="PGR566" s="0"/>
      <c r="PGS566" s="0"/>
      <c r="PGT566" s="0"/>
      <c r="PGU566" s="0"/>
      <c r="PGV566" s="0"/>
      <c r="PGW566" s="0"/>
      <c r="PGX566" s="0"/>
      <c r="PGY566" s="0"/>
      <c r="PGZ566" s="0"/>
      <c r="PHA566" s="0"/>
      <c r="PHB566" s="0"/>
      <c r="PHC566" s="0"/>
      <c r="PHD566" s="0"/>
      <c r="PHE566" s="0"/>
      <c r="PHF566" s="0"/>
      <c r="PHG566" s="0"/>
      <c r="PHH566" s="0"/>
      <c r="PHI566" s="0"/>
      <c r="PHJ566" s="0"/>
      <c r="PHK566" s="0"/>
      <c r="PHL566" s="0"/>
      <c r="PHM566" s="0"/>
      <c r="PHN566" s="0"/>
      <c r="PHO566" s="0"/>
      <c r="PHP566" s="0"/>
      <c r="PHQ566" s="0"/>
      <c r="PHR566" s="0"/>
      <c r="PHS566" s="0"/>
      <c r="PHT566" s="0"/>
      <c r="PHU566" s="0"/>
      <c r="PHV566" s="0"/>
      <c r="PHW566" s="0"/>
      <c r="PHX566" s="0"/>
      <c r="PHY566" s="0"/>
      <c r="PHZ566" s="0"/>
      <c r="PIA566" s="0"/>
      <c r="PIB566" s="0"/>
      <c r="PIC566" s="0"/>
      <c r="PID566" s="0"/>
      <c r="PIE566" s="0"/>
      <c r="PIF566" s="0"/>
      <c r="PIG566" s="0"/>
      <c r="PIH566" s="0"/>
      <c r="PII566" s="0"/>
      <c r="PIJ566" s="0"/>
      <c r="PIK566" s="0"/>
      <c r="PIL566" s="0"/>
      <c r="PIM566" s="0"/>
      <c r="PIN566" s="0"/>
      <c r="PIO566" s="0"/>
      <c r="PIP566" s="0"/>
      <c r="PIQ566" s="0"/>
      <c r="PIR566" s="0"/>
      <c r="PIS566" s="0"/>
      <c r="PIT566" s="0"/>
      <c r="PIU566" s="0"/>
      <c r="PIV566" s="0"/>
      <c r="PIW566" s="0"/>
      <c r="PIX566" s="0"/>
      <c r="PIY566" s="0"/>
      <c r="PIZ566" s="0"/>
      <c r="PJA566" s="0"/>
      <c r="PJB566" s="0"/>
      <c r="PJC566" s="0"/>
      <c r="PJD566" s="0"/>
      <c r="PJE566" s="0"/>
      <c r="PJF566" s="0"/>
      <c r="PJG566" s="0"/>
      <c r="PJH566" s="0"/>
      <c r="PJI566" s="0"/>
      <c r="PJJ566" s="0"/>
      <c r="PJK566" s="0"/>
      <c r="PJL566" s="0"/>
      <c r="PJM566" s="0"/>
      <c r="PJN566" s="0"/>
      <c r="PJO566" s="0"/>
      <c r="PJP566" s="0"/>
      <c r="PJQ566" s="0"/>
      <c r="PJR566" s="0"/>
      <c r="PJS566" s="0"/>
      <c r="PJT566" s="0"/>
      <c r="PJU566" s="0"/>
      <c r="PJV566" s="0"/>
      <c r="PJW566" s="0"/>
      <c r="PJX566" s="0"/>
      <c r="PJY566" s="0"/>
      <c r="PJZ566" s="0"/>
      <c r="PKA566" s="0"/>
      <c r="PKB566" s="0"/>
      <c r="PKC566" s="0"/>
      <c r="PKD566" s="0"/>
      <c r="PKE566" s="0"/>
      <c r="PKF566" s="0"/>
      <c r="PKG566" s="0"/>
      <c r="PKH566" s="0"/>
      <c r="PKI566" s="0"/>
      <c r="PKJ566" s="0"/>
      <c r="PKK566" s="0"/>
      <c r="PKL566" s="0"/>
      <c r="PKM566" s="0"/>
      <c r="PKN566" s="0"/>
      <c r="PKO566" s="0"/>
      <c r="PKP566" s="0"/>
      <c r="PKQ566" s="0"/>
      <c r="PKR566" s="0"/>
      <c r="PKS566" s="0"/>
      <c r="PKT566" s="0"/>
      <c r="PKU566" s="0"/>
      <c r="PKV566" s="0"/>
      <c r="PKW566" s="0"/>
      <c r="PKX566" s="0"/>
      <c r="PKY566" s="0"/>
      <c r="PKZ566" s="0"/>
      <c r="PLA566" s="0"/>
      <c r="PLB566" s="0"/>
      <c r="PLC566" s="0"/>
      <c r="PLD566" s="0"/>
      <c r="PLE566" s="0"/>
      <c r="PLF566" s="0"/>
      <c r="PLG566" s="0"/>
      <c r="PLH566" s="0"/>
      <c r="PLI566" s="0"/>
      <c r="PLJ566" s="0"/>
      <c r="PLK566" s="0"/>
      <c r="PLL566" s="0"/>
      <c r="PLM566" s="0"/>
      <c r="PLN566" s="0"/>
      <c r="PLO566" s="0"/>
      <c r="PLP566" s="0"/>
      <c r="PLQ566" s="0"/>
      <c r="PLR566" s="0"/>
      <c r="PLS566" s="0"/>
      <c r="PLT566" s="0"/>
      <c r="PLU566" s="0"/>
      <c r="PLV566" s="0"/>
      <c r="PLW566" s="0"/>
      <c r="PLX566" s="0"/>
      <c r="PLY566" s="0"/>
      <c r="PLZ566" s="0"/>
      <c r="PMA566" s="0"/>
      <c r="PMB566" s="0"/>
      <c r="PMC566" s="0"/>
      <c r="PMD566" s="0"/>
      <c r="PME566" s="0"/>
      <c r="PMF566" s="0"/>
      <c r="PMG566" s="0"/>
      <c r="PMH566" s="0"/>
      <c r="PMI566" s="0"/>
      <c r="PMJ566" s="0"/>
      <c r="PMK566" s="0"/>
      <c r="PML566" s="0"/>
      <c r="PMM566" s="0"/>
      <c r="PMN566" s="0"/>
      <c r="PMO566" s="0"/>
      <c r="PMP566" s="0"/>
      <c r="PMQ566" s="0"/>
      <c r="PMR566" s="0"/>
      <c r="PMS566" s="0"/>
      <c r="PMT566" s="0"/>
      <c r="PMU566" s="0"/>
      <c r="PMV566" s="0"/>
      <c r="PMW566" s="0"/>
      <c r="PMX566" s="0"/>
      <c r="PMY566" s="0"/>
      <c r="PMZ566" s="0"/>
      <c r="PNA566" s="0"/>
      <c r="PNB566" s="0"/>
      <c r="PNC566" s="0"/>
      <c r="PND566" s="0"/>
      <c r="PNE566" s="0"/>
      <c r="PNF566" s="0"/>
      <c r="PNG566" s="0"/>
      <c r="PNH566" s="0"/>
      <c r="PNI566" s="0"/>
      <c r="PNJ566" s="0"/>
      <c r="PNK566" s="0"/>
      <c r="PNL566" s="0"/>
      <c r="PNM566" s="0"/>
      <c r="PNN566" s="0"/>
      <c r="PNO566" s="0"/>
      <c r="PNP566" s="0"/>
      <c r="PNQ566" s="0"/>
      <c r="PNR566" s="0"/>
      <c r="PNS566" s="0"/>
      <c r="PNT566" s="0"/>
      <c r="PNU566" s="0"/>
      <c r="PNV566" s="0"/>
      <c r="PNW566" s="0"/>
      <c r="PNX566" s="0"/>
      <c r="PNY566" s="0"/>
      <c r="PNZ566" s="0"/>
      <c r="POA566" s="0"/>
      <c r="POB566" s="0"/>
      <c r="POC566" s="0"/>
      <c r="POD566" s="0"/>
      <c r="POE566" s="0"/>
      <c r="POF566" s="0"/>
      <c r="POG566" s="0"/>
      <c r="POH566" s="0"/>
      <c r="POI566" s="0"/>
      <c r="POJ566" s="0"/>
      <c r="POK566" s="0"/>
      <c r="POL566" s="0"/>
      <c r="POM566" s="0"/>
      <c r="PON566" s="0"/>
      <c r="POO566" s="0"/>
      <c r="POP566" s="0"/>
      <c r="POQ566" s="0"/>
      <c r="POR566" s="0"/>
      <c r="POS566" s="0"/>
      <c r="POT566" s="0"/>
      <c r="POU566" s="0"/>
      <c r="POV566" s="0"/>
      <c r="POW566" s="0"/>
      <c r="POX566" s="0"/>
      <c r="POY566" s="0"/>
      <c r="POZ566" s="0"/>
      <c r="PPA566" s="0"/>
      <c r="PPB566" s="0"/>
      <c r="PPC566" s="0"/>
      <c r="PPD566" s="0"/>
      <c r="PPE566" s="0"/>
      <c r="PPF566" s="0"/>
      <c r="PPG566" s="0"/>
      <c r="PPH566" s="0"/>
      <c r="PPI566" s="0"/>
      <c r="PPJ566" s="0"/>
      <c r="PPK566" s="0"/>
      <c r="PPL566" s="0"/>
      <c r="PPM566" s="0"/>
      <c r="PPN566" s="0"/>
      <c r="PPO566" s="0"/>
      <c r="PPP566" s="0"/>
      <c r="PPQ566" s="0"/>
      <c r="PPR566" s="0"/>
      <c r="PPS566" s="0"/>
      <c r="PPT566" s="0"/>
      <c r="PPU566" s="0"/>
      <c r="PPV566" s="0"/>
      <c r="PPW566" s="0"/>
      <c r="PPX566" s="0"/>
      <c r="PPY566" s="0"/>
      <c r="PPZ566" s="0"/>
      <c r="PQA566" s="0"/>
      <c r="PQB566" s="0"/>
      <c r="PQC566" s="0"/>
      <c r="PQD566" s="0"/>
      <c r="PQE566" s="0"/>
      <c r="PQF566" s="0"/>
      <c r="PQG566" s="0"/>
      <c r="PQH566" s="0"/>
      <c r="PQI566" s="0"/>
      <c r="PQJ566" s="0"/>
      <c r="PQK566" s="0"/>
      <c r="PQL566" s="0"/>
      <c r="PQM566" s="0"/>
      <c r="PQN566" s="0"/>
      <c r="PQO566" s="0"/>
      <c r="PQP566" s="0"/>
      <c r="PQQ566" s="0"/>
      <c r="PQR566" s="0"/>
      <c r="PQS566" s="0"/>
      <c r="PQT566" s="0"/>
      <c r="PQU566" s="0"/>
      <c r="PQV566" s="0"/>
      <c r="PQW566" s="0"/>
      <c r="PQX566" s="0"/>
      <c r="PQY566" s="0"/>
      <c r="PQZ566" s="0"/>
      <c r="PRA566" s="0"/>
      <c r="PRB566" s="0"/>
      <c r="PRC566" s="0"/>
      <c r="PRD566" s="0"/>
      <c r="PRE566" s="0"/>
      <c r="PRF566" s="0"/>
      <c r="PRG566" s="0"/>
      <c r="PRH566" s="0"/>
      <c r="PRI566" s="0"/>
      <c r="PRJ566" s="0"/>
      <c r="PRK566" s="0"/>
      <c r="PRL566" s="0"/>
      <c r="PRM566" s="0"/>
      <c r="PRN566" s="0"/>
      <c r="PRO566" s="0"/>
      <c r="PRP566" s="0"/>
      <c r="PRQ566" s="0"/>
      <c r="PRR566" s="0"/>
      <c r="PRS566" s="0"/>
      <c r="PRT566" s="0"/>
      <c r="PRU566" s="0"/>
      <c r="PRV566" s="0"/>
      <c r="PRW566" s="0"/>
      <c r="PRX566" s="0"/>
      <c r="PRY566" s="0"/>
      <c r="PRZ566" s="0"/>
      <c r="PSA566" s="0"/>
      <c r="PSB566" s="0"/>
      <c r="PSC566" s="0"/>
      <c r="PSD566" s="0"/>
      <c r="PSE566" s="0"/>
      <c r="PSF566" s="0"/>
      <c r="PSG566" s="0"/>
      <c r="PSH566" s="0"/>
      <c r="PSI566" s="0"/>
      <c r="PSJ566" s="0"/>
      <c r="PSK566" s="0"/>
      <c r="PSL566" s="0"/>
      <c r="PSM566" s="0"/>
      <c r="PSN566" s="0"/>
      <c r="PSO566" s="0"/>
      <c r="PSP566" s="0"/>
      <c r="PSQ566" s="0"/>
      <c r="PSR566" s="0"/>
      <c r="PSS566" s="0"/>
      <c r="PST566" s="0"/>
      <c r="PSU566" s="0"/>
      <c r="PSV566" s="0"/>
      <c r="PSW566" s="0"/>
      <c r="PSX566" s="0"/>
      <c r="PSY566" s="0"/>
      <c r="PSZ566" s="0"/>
      <c r="PTA566" s="0"/>
      <c r="PTB566" s="0"/>
      <c r="PTC566" s="0"/>
      <c r="PTD566" s="0"/>
      <c r="PTE566" s="0"/>
      <c r="PTF566" s="0"/>
      <c r="PTG566" s="0"/>
      <c r="PTH566" s="0"/>
      <c r="PTI566" s="0"/>
      <c r="PTJ566" s="0"/>
      <c r="PTK566" s="0"/>
      <c r="PTL566" s="0"/>
      <c r="PTM566" s="0"/>
      <c r="PTN566" s="0"/>
      <c r="PTO566" s="0"/>
      <c r="PTP566" s="0"/>
      <c r="PTQ566" s="0"/>
      <c r="PTR566" s="0"/>
      <c r="PTS566" s="0"/>
      <c r="PTT566" s="0"/>
      <c r="PTU566" s="0"/>
      <c r="PTV566" s="0"/>
      <c r="PTW566" s="0"/>
      <c r="PTX566" s="0"/>
      <c r="PTY566" s="0"/>
      <c r="PTZ566" s="0"/>
      <c r="PUA566" s="0"/>
      <c r="PUB566" s="0"/>
      <c r="PUC566" s="0"/>
      <c r="PUD566" s="0"/>
      <c r="PUE566" s="0"/>
      <c r="PUF566" s="0"/>
      <c r="PUG566" s="0"/>
      <c r="PUH566" s="0"/>
      <c r="PUI566" s="0"/>
      <c r="PUJ566" s="0"/>
      <c r="PUK566" s="0"/>
      <c r="PUL566" s="0"/>
      <c r="PUM566" s="0"/>
      <c r="PUN566" s="0"/>
      <c r="PUO566" s="0"/>
      <c r="PUP566" s="0"/>
      <c r="PUQ566" s="0"/>
      <c r="PUR566" s="0"/>
      <c r="PUS566" s="0"/>
      <c r="PUT566" s="0"/>
      <c r="PUU566" s="0"/>
      <c r="PUV566" s="0"/>
      <c r="PUW566" s="0"/>
      <c r="PUX566" s="0"/>
      <c r="PUY566" s="0"/>
      <c r="PUZ566" s="0"/>
      <c r="PVA566" s="0"/>
      <c r="PVB566" s="0"/>
      <c r="PVC566" s="0"/>
      <c r="PVD566" s="0"/>
      <c r="PVE566" s="0"/>
      <c r="PVF566" s="0"/>
      <c r="PVG566" s="0"/>
      <c r="PVH566" s="0"/>
      <c r="PVI566" s="0"/>
      <c r="PVJ566" s="0"/>
      <c r="PVK566" s="0"/>
      <c r="PVL566" s="0"/>
      <c r="PVM566" s="0"/>
      <c r="PVN566" s="0"/>
      <c r="PVO566" s="0"/>
      <c r="PVP566" s="0"/>
      <c r="PVQ566" s="0"/>
      <c r="PVR566" s="0"/>
      <c r="PVS566" s="0"/>
      <c r="PVT566" s="0"/>
      <c r="PVU566" s="0"/>
      <c r="PVV566" s="0"/>
      <c r="PVW566" s="0"/>
      <c r="PVX566" s="0"/>
      <c r="PVY566" s="0"/>
      <c r="PVZ566" s="0"/>
      <c r="PWA566" s="0"/>
      <c r="PWB566" s="0"/>
      <c r="PWC566" s="0"/>
      <c r="PWD566" s="0"/>
      <c r="PWE566" s="0"/>
      <c r="PWF566" s="0"/>
      <c r="PWG566" s="0"/>
      <c r="PWH566" s="0"/>
      <c r="PWI566" s="0"/>
      <c r="PWJ566" s="0"/>
      <c r="PWK566" s="0"/>
      <c r="PWL566" s="0"/>
      <c r="PWM566" s="0"/>
      <c r="PWN566" s="0"/>
      <c r="PWO566" s="0"/>
      <c r="PWP566" s="0"/>
      <c r="PWQ566" s="0"/>
      <c r="PWR566" s="0"/>
      <c r="PWS566" s="0"/>
      <c r="PWT566" s="0"/>
      <c r="PWU566" s="0"/>
      <c r="PWV566" s="0"/>
      <c r="PWW566" s="0"/>
      <c r="PWX566" s="0"/>
      <c r="PWY566" s="0"/>
      <c r="PWZ566" s="0"/>
      <c r="PXA566" s="0"/>
      <c r="PXB566" s="0"/>
      <c r="PXC566" s="0"/>
      <c r="PXD566" s="0"/>
      <c r="PXE566" s="0"/>
      <c r="PXF566" s="0"/>
      <c r="PXG566" s="0"/>
      <c r="PXH566" s="0"/>
      <c r="PXI566" s="0"/>
      <c r="PXJ566" s="0"/>
      <c r="PXK566" s="0"/>
      <c r="PXL566" s="0"/>
      <c r="PXM566" s="0"/>
      <c r="PXN566" s="0"/>
      <c r="PXO566" s="0"/>
      <c r="PXP566" s="0"/>
      <c r="PXQ566" s="0"/>
      <c r="PXR566" s="0"/>
      <c r="PXS566" s="0"/>
      <c r="PXT566" s="0"/>
      <c r="PXU566" s="0"/>
      <c r="PXV566" s="0"/>
      <c r="PXW566" s="0"/>
      <c r="PXX566" s="0"/>
      <c r="PXY566" s="0"/>
      <c r="PXZ566" s="0"/>
      <c r="PYA566" s="0"/>
      <c r="PYB566" s="0"/>
      <c r="PYC566" s="0"/>
      <c r="PYD566" s="0"/>
      <c r="PYE566" s="0"/>
      <c r="PYF566" s="0"/>
      <c r="PYG566" s="0"/>
      <c r="PYH566" s="0"/>
      <c r="PYI566" s="0"/>
      <c r="PYJ566" s="0"/>
      <c r="PYK566" s="0"/>
      <c r="PYL566" s="0"/>
      <c r="PYM566" s="0"/>
      <c r="PYN566" s="0"/>
      <c r="PYO566" s="0"/>
      <c r="PYP566" s="0"/>
      <c r="PYQ566" s="0"/>
      <c r="PYR566" s="0"/>
      <c r="PYS566" s="0"/>
      <c r="PYT566" s="0"/>
      <c r="PYU566" s="0"/>
      <c r="PYV566" s="0"/>
      <c r="PYW566" s="0"/>
      <c r="PYX566" s="0"/>
      <c r="PYY566" s="0"/>
      <c r="PYZ566" s="0"/>
      <c r="PZA566" s="0"/>
      <c r="PZB566" s="0"/>
      <c r="PZC566" s="0"/>
      <c r="PZD566" s="0"/>
      <c r="PZE566" s="0"/>
      <c r="PZF566" s="0"/>
      <c r="PZG566" s="0"/>
      <c r="PZH566" s="0"/>
      <c r="PZI566" s="0"/>
      <c r="PZJ566" s="0"/>
      <c r="PZK566" s="0"/>
      <c r="PZL566" s="0"/>
      <c r="PZM566" s="0"/>
      <c r="PZN566" s="0"/>
      <c r="PZO566" s="0"/>
      <c r="PZP566" s="0"/>
      <c r="PZQ566" s="0"/>
      <c r="PZR566" s="0"/>
      <c r="PZS566" s="0"/>
      <c r="PZT566" s="0"/>
      <c r="PZU566" s="0"/>
      <c r="PZV566" s="0"/>
      <c r="PZW566" s="0"/>
      <c r="PZX566" s="0"/>
      <c r="PZY566" s="0"/>
      <c r="PZZ566" s="0"/>
      <c r="QAA566" s="0"/>
      <c r="QAB566" s="0"/>
      <c r="QAC566" s="0"/>
      <c r="QAD566" s="0"/>
      <c r="QAE566" s="0"/>
      <c r="QAF566" s="0"/>
      <c r="QAG566" s="0"/>
      <c r="QAH566" s="0"/>
      <c r="QAI566" s="0"/>
      <c r="QAJ566" s="0"/>
      <c r="QAK566" s="0"/>
      <c r="QAL566" s="0"/>
      <c r="QAM566" s="0"/>
      <c r="QAN566" s="0"/>
      <c r="QAO566" s="0"/>
      <c r="QAP566" s="0"/>
      <c r="QAQ566" s="0"/>
      <c r="QAR566" s="0"/>
      <c r="QAS566" s="0"/>
      <c r="QAT566" s="0"/>
      <c r="QAU566" s="0"/>
      <c r="QAV566" s="0"/>
      <c r="QAW566" s="0"/>
      <c r="QAX566" s="0"/>
      <c r="QAY566" s="0"/>
      <c r="QAZ566" s="0"/>
      <c r="QBA566" s="0"/>
      <c r="QBB566" s="0"/>
      <c r="QBC566" s="0"/>
      <c r="QBD566" s="0"/>
      <c r="QBE566" s="0"/>
      <c r="QBF566" s="0"/>
      <c r="QBG566" s="0"/>
      <c r="QBH566" s="0"/>
      <c r="QBI566" s="0"/>
      <c r="QBJ566" s="0"/>
      <c r="QBK566" s="0"/>
      <c r="QBL566" s="0"/>
      <c r="QBM566" s="0"/>
      <c r="QBN566" s="0"/>
      <c r="QBO566" s="0"/>
      <c r="QBP566" s="0"/>
      <c r="QBQ566" s="0"/>
      <c r="QBR566" s="0"/>
      <c r="QBS566" s="0"/>
      <c r="QBT566" s="0"/>
      <c r="QBU566" s="0"/>
      <c r="QBV566" s="0"/>
      <c r="QBW566" s="0"/>
      <c r="QBX566" s="0"/>
      <c r="QBY566" s="0"/>
      <c r="QBZ566" s="0"/>
      <c r="QCA566" s="0"/>
      <c r="QCB566" s="0"/>
      <c r="QCC566" s="0"/>
      <c r="QCD566" s="0"/>
      <c r="QCE566" s="0"/>
      <c r="QCF566" s="0"/>
      <c r="QCG566" s="0"/>
      <c r="QCH566" s="0"/>
      <c r="QCI566" s="0"/>
      <c r="QCJ566" s="0"/>
      <c r="QCK566" s="0"/>
      <c r="QCL566" s="0"/>
      <c r="QCM566" s="0"/>
      <c r="QCN566" s="0"/>
      <c r="QCO566" s="0"/>
      <c r="QCP566" s="0"/>
      <c r="QCQ566" s="0"/>
      <c r="QCR566" s="0"/>
      <c r="QCS566" s="0"/>
      <c r="QCT566" s="0"/>
      <c r="QCU566" s="0"/>
      <c r="QCV566" s="0"/>
      <c r="QCW566" s="0"/>
      <c r="QCX566" s="0"/>
      <c r="QCY566" s="0"/>
      <c r="QCZ566" s="0"/>
      <c r="QDA566" s="0"/>
      <c r="QDB566" s="0"/>
      <c r="QDC566" s="0"/>
      <c r="QDD566" s="0"/>
      <c r="QDE566" s="0"/>
      <c r="QDF566" s="0"/>
      <c r="QDG566" s="0"/>
      <c r="QDH566" s="0"/>
      <c r="QDI566" s="0"/>
      <c r="QDJ566" s="0"/>
      <c r="QDK566" s="0"/>
      <c r="QDL566" s="0"/>
      <c r="QDM566" s="0"/>
      <c r="QDN566" s="0"/>
      <c r="QDO566" s="0"/>
      <c r="QDP566" s="0"/>
      <c r="QDQ566" s="0"/>
      <c r="QDR566" s="0"/>
      <c r="QDS566" s="0"/>
      <c r="QDT566" s="0"/>
      <c r="QDU566" s="0"/>
      <c r="QDV566" s="0"/>
      <c r="QDW566" s="0"/>
      <c r="QDX566" s="0"/>
      <c r="QDY566" s="0"/>
      <c r="QDZ566" s="0"/>
      <c r="QEA566" s="0"/>
      <c r="QEB566" s="0"/>
      <c r="QEC566" s="0"/>
      <c r="QED566" s="0"/>
      <c r="QEE566" s="0"/>
      <c r="QEF566" s="0"/>
      <c r="QEG566" s="0"/>
      <c r="QEH566" s="0"/>
      <c r="QEI566" s="0"/>
      <c r="QEJ566" s="0"/>
      <c r="QEK566" s="0"/>
      <c r="QEL566" s="0"/>
      <c r="QEM566" s="0"/>
      <c r="QEN566" s="0"/>
      <c r="QEO566" s="0"/>
      <c r="QEP566" s="0"/>
      <c r="QEQ566" s="0"/>
      <c r="QER566" s="0"/>
      <c r="QES566" s="0"/>
      <c r="QET566" s="0"/>
      <c r="QEU566" s="0"/>
      <c r="QEV566" s="0"/>
      <c r="QEW566" s="0"/>
      <c r="QEX566" s="0"/>
      <c r="QEY566" s="0"/>
      <c r="QEZ566" s="0"/>
      <c r="QFA566" s="0"/>
      <c r="QFB566" s="0"/>
      <c r="QFC566" s="0"/>
      <c r="QFD566" s="0"/>
      <c r="QFE566" s="0"/>
      <c r="QFF566" s="0"/>
      <c r="QFG566" s="0"/>
      <c r="QFH566" s="0"/>
      <c r="QFI566" s="0"/>
      <c r="QFJ566" s="0"/>
      <c r="QFK566" s="0"/>
      <c r="QFL566" s="0"/>
      <c r="QFM566" s="0"/>
      <c r="QFN566" s="0"/>
      <c r="QFO566" s="0"/>
      <c r="QFP566" s="0"/>
      <c r="QFQ566" s="0"/>
      <c r="QFR566" s="0"/>
      <c r="QFS566" s="0"/>
      <c r="QFT566" s="0"/>
      <c r="QFU566" s="0"/>
      <c r="QFV566" s="0"/>
      <c r="QFW566" s="0"/>
      <c r="QFX566" s="0"/>
      <c r="QFY566" s="0"/>
      <c r="QFZ566" s="0"/>
      <c r="QGA566" s="0"/>
      <c r="QGB566" s="0"/>
      <c r="QGC566" s="0"/>
      <c r="QGD566" s="0"/>
      <c r="QGE566" s="0"/>
      <c r="QGF566" s="0"/>
      <c r="QGG566" s="0"/>
      <c r="QGH566" s="0"/>
      <c r="QGI566" s="0"/>
      <c r="QGJ566" s="0"/>
      <c r="QGK566" s="0"/>
      <c r="QGL566" s="0"/>
      <c r="QGM566" s="0"/>
      <c r="QGN566" s="0"/>
      <c r="QGO566" s="0"/>
      <c r="QGP566" s="0"/>
      <c r="QGQ566" s="0"/>
      <c r="QGR566" s="0"/>
      <c r="QGS566" s="0"/>
      <c r="QGT566" s="0"/>
      <c r="QGU566" s="0"/>
      <c r="QGV566" s="0"/>
      <c r="QGW566" s="0"/>
      <c r="QGX566" s="0"/>
      <c r="QGY566" s="0"/>
      <c r="QGZ566" s="0"/>
      <c r="QHA566" s="0"/>
      <c r="QHB566" s="0"/>
      <c r="QHC566" s="0"/>
      <c r="QHD566" s="0"/>
      <c r="QHE566" s="0"/>
      <c r="QHF566" s="0"/>
      <c r="QHG566" s="0"/>
      <c r="QHH566" s="0"/>
      <c r="QHI566" s="0"/>
      <c r="QHJ566" s="0"/>
      <c r="QHK566" s="0"/>
      <c r="QHL566" s="0"/>
      <c r="QHM566" s="0"/>
      <c r="QHN566" s="0"/>
      <c r="QHO566" s="0"/>
      <c r="QHP566" s="0"/>
      <c r="QHQ566" s="0"/>
      <c r="QHR566" s="0"/>
      <c r="QHS566" s="0"/>
      <c r="QHT566" s="0"/>
      <c r="QHU566" s="0"/>
      <c r="QHV566" s="0"/>
      <c r="QHW566" s="0"/>
      <c r="QHX566" s="0"/>
      <c r="QHY566" s="0"/>
      <c r="QHZ566" s="0"/>
      <c r="QIA566" s="0"/>
      <c r="QIB566" s="0"/>
      <c r="QIC566" s="0"/>
      <c r="QID566" s="0"/>
      <c r="QIE566" s="0"/>
      <c r="QIF566" s="0"/>
      <c r="QIG566" s="0"/>
      <c r="QIH566" s="0"/>
      <c r="QII566" s="0"/>
      <c r="QIJ566" s="0"/>
      <c r="QIK566" s="0"/>
      <c r="QIL566" s="0"/>
      <c r="QIM566" s="0"/>
      <c r="QIN566" s="0"/>
      <c r="QIO566" s="0"/>
      <c r="QIP566" s="0"/>
      <c r="QIQ566" s="0"/>
      <c r="QIR566" s="0"/>
      <c r="QIS566" s="0"/>
      <c r="QIT566" s="0"/>
      <c r="QIU566" s="0"/>
      <c r="QIV566" s="0"/>
      <c r="QIW566" s="0"/>
      <c r="QIX566" s="0"/>
      <c r="QIY566" s="0"/>
      <c r="QIZ566" s="0"/>
      <c r="QJA566" s="0"/>
      <c r="QJB566" s="0"/>
      <c r="QJC566" s="0"/>
      <c r="QJD566" s="0"/>
      <c r="QJE566" s="0"/>
      <c r="QJF566" s="0"/>
      <c r="QJG566" s="0"/>
      <c r="QJH566" s="0"/>
      <c r="QJI566" s="0"/>
      <c r="QJJ566" s="0"/>
      <c r="QJK566" s="0"/>
      <c r="QJL566" s="0"/>
      <c r="QJM566" s="0"/>
      <c r="QJN566" s="0"/>
      <c r="QJO566" s="0"/>
      <c r="QJP566" s="0"/>
      <c r="QJQ566" s="0"/>
      <c r="QJR566" s="0"/>
      <c r="QJS566" s="0"/>
      <c r="QJT566" s="0"/>
      <c r="QJU566" s="0"/>
      <c r="QJV566" s="0"/>
      <c r="QJW566" s="0"/>
      <c r="QJX566" s="0"/>
      <c r="QJY566" s="0"/>
      <c r="QJZ566" s="0"/>
      <c r="QKA566" s="0"/>
      <c r="QKB566" s="0"/>
      <c r="QKC566" s="0"/>
      <c r="QKD566" s="0"/>
      <c r="QKE566" s="0"/>
      <c r="QKF566" s="0"/>
      <c r="QKG566" s="0"/>
      <c r="QKH566" s="0"/>
      <c r="QKI566" s="0"/>
      <c r="QKJ566" s="0"/>
      <c r="QKK566" s="0"/>
      <c r="QKL566" s="0"/>
      <c r="QKM566" s="0"/>
      <c r="QKN566" s="0"/>
      <c r="QKO566" s="0"/>
      <c r="QKP566" s="0"/>
      <c r="QKQ566" s="0"/>
      <c r="QKR566" s="0"/>
      <c r="QKS566" s="0"/>
      <c r="QKT566" s="0"/>
      <c r="QKU566" s="0"/>
      <c r="QKV566" s="0"/>
      <c r="QKW566" s="0"/>
      <c r="QKX566" s="0"/>
      <c r="QKY566" s="0"/>
      <c r="QKZ566" s="0"/>
      <c r="QLA566" s="0"/>
      <c r="QLB566" s="0"/>
      <c r="QLC566" s="0"/>
      <c r="QLD566" s="0"/>
      <c r="QLE566" s="0"/>
      <c r="QLF566" s="0"/>
      <c r="QLG566" s="0"/>
      <c r="QLH566" s="0"/>
      <c r="QLI566" s="0"/>
      <c r="QLJ566" s="0"/>
      <c r="QLK566" s="0"/>
      <c r="QLL566" s="0"/>
      <c r="QLM566" s="0"/>
      <c r="QLN566" s="0"/>
      <c r="QLO566" s="0"/>
      <c r="QLP566" s="0"/>
      <c r="QLQ566" s="0"/>
      <c r="QLR566" s="0"/>
      <c r="QLS566" s="0"/>
      <c r="QLT566" s="0"/>
      <c r="QLU566" s="0"/>
      <c r="QLV566" s="0"/>
      <c r="QLW566" s="0"/>
      <c r="QLX566" s="0"/>
      <c r="QLY566" s="0"/>
      <c r="QLZ566" s="0"/>
      <c r="QMA566" s="0"/>
      <c r="QMB566" s="0"/>
      <c r="QMC566" s="0"/>
      <c r="QMD566" s="0"/>
      <c r="QME566" s="0"/>
      <c r="QMF566" s="0"/>
      <c r="QMG566" s="0"/>
      <c r="QMH566" s="0"/>
      <c r="QMI566" s="0"/>
      <c r="QMJ566" s="0"/>
      <c r="QMK566" s="0"/>
      <c r="QML566" s="0"/>
      <c r="QMM566" s="0"/>
      <c r="QMN566" s="0"/>
      <c r="QMO566" s="0"/>
      <c r="QMP566" s="0"/>
      <c r="QMQ566" s="0"/>
      <c r="QMR566" s="0"/>
      <c r="QMS566" s="0"/>
      <c r="QMT566" s="0"/>
      <c r="QMU566" s="0"/>
      <c r="QMV566" s="0"/>
      <c r="QMW566" s="0"/>
      <c r="QMX566" s="0"/>
      <c r="QMY566" s="0"/>
      <c r="QMZ566" s="0"/>
      <c r="QNA566" s="0"/>
      <c r="QNB566" s="0"/>
      <c r="QNC566" s="0"/>
      <c r="QND566" s="0"/>
      <c r="QNE566" s="0"/>
      <c r="QNF566" s="0"/>
      <c r="QNG566" s="0"/>
      <c r="QNH566" s="0"/>
      <c r="QNI566" s="0"/>
      <c r="QNJ566" s="0"/>
      <c r="QNK566" s="0"/>
      <c r="QNL566" s="0"/>
      <c r="QNM566" s="0"/>
      <c r="QNN566" s="0"/>
      <c r="QNO566" s="0"/>
      <c r="QNP566" s="0"/>
      <c r="QNQ566" s="0"/>
      <c r="QNR566" s="0"/>
      <c r="QNS566" s="0"/>
      <c r="QNT566" s="0"/>
      <c r="QNU566" s="0"/>
      <c r="QNV566" s="0"/>
      <c r="QNW566" s="0"/>
      <c r="QNX566" s="0"/>
      <c r="QNY566" s="0"/>
      <c r="QNZ566" s="0"/>
      <c r="QOA566" s="0"/>
      <c r="QOB566" s="0"/>
      <c r="QOC566" s="0"/>
      <c r="QOD566" s="0"/>
      <c r="QOE566" s="0"/>
      <c r="QOF566" s="0"/>
      <c r="QOG566" s="0"/>
      <c r="QOH566" s="0"/>
      <c r="QOI566" s="0"/>
      <c r="QOJ566" s="0"/>
      <c r="QOK566" s="0"/>
      <c r="QOL566" s="0"/>
      <c r="QOM566" s="0"/>
      <c r="QON566" s="0"/>
      <c r="QOO566" s="0"/>
      <c r="QOP566" s="0"/>
      <c r="QOQ566" s="0"/>
      <c r="QOR566" s="0"/>
      <c r="QOS566" s="0"/>
      <c r="QOT566" s="0"/>
      <c r="QOU566" s="0"/>
      <c r="QOV566" s="0"/>
      <c r="QOW566" s="0"/>
      <c r="QOX566" s="0"/>
      <c r="QOY566" s="0"/>
      <c r="QOZ566" s="0"/>
      <c r="QPA566" s="0"/>
      <c r="QPB566" s="0"/>
      <c r="QPC566" s="0"/>
      <c r="QPD566" s="0"/>
      <c r="QPE566" s="0"/>
      <c r="QPF566" s="0"/>
      <c r="QPG566" s="0"/>
      <c r="QPH566" s="0"/>
      <c r="QPI566" s="0"/>
      <c r="QPJ566" s="0"/>
      <c r="QPK566" s="0"/>
      <c r="QPL566" s="0"/>
      <c r="QPM566" s="0"/>
      <c r="QPN566" s="0"/>
      <c r="QPO566" s="0"/>
      <c r="QPP566" s="0"/>
      <c r="QPQ566" s="0"/>
      <c r="QPR566" s="0"/>
      <c r="QPS566" s="0"/>
      <c r="QPT566" s="0"/>
      <c r="QPU566" s="0"/>
      <c r="QPV566" s="0"/>
      <c r="QPW566" s="0"/>
      <c r="QPX566" s="0"/>
      <c r="QPY566" s="0"/>
      <c r="QPZ566" s="0"/>
      <c r="QQA566" s="0"/>
      <c r="QQB566" s="0"/>
      <c r="QQC566" s="0"/>
      <c r="QQD566" s="0"/>
      <c r="QQE566" s="0"/>
      <c r="QQF566" s="0"/>
      <c r="QQG566" s="0"/>
      <c r="QQH566" s="0"/>
      <c r="QQI566" s="0"/>
      <c r="QQJ566" s="0"/>
      <c r="QQK566" s="0"/>
      <c r="QQL566" s="0"/>
      <c r="QQM566" s="0"/>
      <c r="QQN566" s="0"/>
      <c r="QQO566" s="0"/>
      <c r="QQP566" s="0"/>
      <c r="QQQ566" s="0"/>
      <c r="QQR566" s="0"/>
      <c r="QQS566" s="0"/>
      <c r="QQT566" s="0"/>
      <c r="QQU566" s="0"/>
      <c r="QQV566" s="0"/>
      <c r="QQW566" s="0"/>
      <c r="QQX566" s="0"/>
      <c r="QQY566" s="0"/>
      <c r="QQZ566" s="0"/>
      <c r="QRA566" s="0"/>
      <c r="QRB566" s="0"/>
      <c r="QRC566" s="0"/>
      <c r="QRD566" s="0"/>
      <c r="QRE566" s="0"/>
      <c r="QRF566" s="0"/>
      <c r="QRG566" s="0"/>
      <c r="QRH566" s="0"/>
      <c r="QRI566" s="0"/>
      <c r="QRJ566" s="0"/>
      <c r="QRK566" s="0"/>
      <c r="QRL566" s="0"/>
      <c r="QRM566" s="0"/>
      <c r="QRN566" s="0"/>
      <c r="QRO566" s="0"/>
      <c r="QRP566" s="0"/>
      <c r="QRQ566" s="0"/>
      <c r="QRR566" s="0"/>
      <c r="QRS566" s="0"/>
      <c r="QRT566" s="0"/>
      <c r="QRU566" s="0"/>
      <c r="QRV566" s="0"/>
      <c r="QRW566" s="0"/>
      <c r="QRX566" s="0"/>
      <c r="QRY566" s="0"/>
      <c r="QRZ566" s="0"/>
      <c r="QSA566" s="0"/>
      <c r="QSB566" s="0"/>
      <c r="QSC566" s="0"/>
      <c r="QSD566" s="0"/>
      <c r="QSE566" s="0"/>
      <c r="QSF566" s="0"/>
      <c r="QSG566" s="0"/>
      <c r="QSH566" s="0"/>
      <c r="QSI566" s="0"/>
      <c r="QSJ566" s="0"/>
      <c r="QSK566" s="0"/>
      <c r="QSL566" s="0"/>
      <c r="QSM566" s="0"/>
      <c r="QSN566" s="0"/>
      <c r="QSO566" s="0"/>
      <c r="QSP566" s="0"/>
      <c r="QSQ566" s="0"/>
      <c r="QSR566" s="0"/>
      <c r="QSS566" s="0"/>
      <c r="QST566" s="0"/>
      <c r="QSU566" s="0"/>
      <c r="QSV566" s="0"/>
      <c r="QSW566" s="0"/>
      <c r="QSX566" s="0"/>
      <c r="QSY566" s="0"/>
      <c r="QSZ566" s="0"/>
      <c r="QTA566" s="0"/>
      <c r="QTB566" s="0"/>
      <c r="QTC566" s="0"/>
      <c r="QTD566" s="0"/>
      <c r="QTE566" s="0"/>
      <c r="QTF566" s="0"/>
      <c r="QTG566" s="0"/>
      <c r="QTH566" s="0"/>
      <c r="QTI566" s="0"/>
      <c r="QTJ566" s="0"/>
      <c r="QTK566" s="0"/>
      <c r="QTL566" s="0"/>
      <c r="QTM566" s="0"/>
      <c r="QTN566" s="0"/>
      <c r="QTO566" s="0"/>
      <c r="QTP566" s="0"/>
      <c r="QTQ566" s="0"/>
      <c r="QTR566" s="0"/>
      <c r="QTS566" s="0"/>
      <c r="QTT566" s="0"/>
      <c r="QTU566" s="0"/>
      <c r="QTV566" s="0"/>
      <c r="QTW566" s="0"/>
      <c r="QTX566" s="0"/>
      <c r="QTY566" s="0"/>
      <c r="QTZ566" s="0"/>
      <c r="QUA566" s="0"/>
      <c r="QUB566" s="0"/>
      <c r="QUC566" s="0"/>
      <c r="QUD566" s="0"/>
      <c r="QUE566" s="0"/>
      <c r="QUF566" s="0"/>
      <c r="QUG566" s="0"/>
      <c r="QUH566" s="0"/>
      <c r="QUI566" s="0"/>
      <c r="QUJ566" s="0"/>
      <c r="QUK566" s="0"/>
      <c r="QUL566" s="0"/>
      <c r="QUM566" s="0"/>
      <c r="QUN566" s="0"/>
      <c r="QUO566" s="0"/>
      <c r="QUP566" s="0"/>
      <c r="QUQ566" s="0"/>
      <c r="QUR566" s="0"/>
      <c r="QUS566" s="0"/>
      <c r="QUT566" s="0"/>
      <c r="QUU566" s="0"/>
      <c r="QUV566" s="0"/>
      <c r="QUW566" s="0"/>
      <c r="QUX566" s="0"/>
      <c r="QUY566" s="0"/>
      <c r="QUZ566" s="0"/>
      <c r="QVA566" s="0"/>
      <c r="QVB566" s="0"/>
      <c r="QVC566" s="0"/>
      <c r="QVD566" s="0"/>
      <c r="QVE566" s="0"/>
      <c r="QVF566" s="0"/>
      <c r="QVG566" s="0"/>
      <c r="QVH566" s="0"/>
      <c r="QVI566" s="0"/>
      <c r="QVJ566" s="0"/>
      <c r="QVK566" s="0"/>
      <c r="QVL566" s="0"/>
      <c r="QVM566" s="0"/>
      <c r="QVN566" s="0"/>
      <c r="QVO566" s="0"/>
      <c r="QVP566" s="0"/>
      <c r="QVQ566" s="0"/>
      <c r="QVR566" s="0"/>
      <c r="QVS566" s="0"/>
      <c r="QVT566" s="0"/>
      <c r="QVU566" s="0"/>
      <c r="QVV566" s="0"/>
      <c r="QVW566" s="0"/>
      <c r="QVX566" s="0"/>
      <c r="QVY566" s="0"/>
      <c r="QVZ566" s="0"/>
      <c r="QWA566" s="0"/>
      <c r="QWB566" s="0"/>
      <c r="QWC566" s="0"/>
      <c r="QWD566" s="0"/>
      <c r="QWE566" s="0"/>
      <c r="QWF566" s="0"/>
      <c r="QWG566" s="0"/>
      <c r="QWH566" s="0"/>
      <c r="QWI566" s="0"/>
      <c r="QWJ566" s="0"/>
      <c r="QWK566" s="0"/>
      <c r="QWL566" s="0"/>
      <c r="QWM566" s="0"/>
      <c r="QWN566" s="0"/>
      <c r="QWO566" s="0"/>
      <c r="QWP566" s="0"/>
      <c r="QWQ566" s="0"/>
      <c r="QWR566" s="0"/>
      <c r="QWS566" s="0"/>
      <c r="QWT566" s="0"/>
      <c r="QWU566" s="0"/>
      <c r="QWV566" s="0"/>
      <c r="QWW566" s="0"/>
      <c r="QWX566" s="0"/>
      <c r="QWY566" s="0"/>
      <c r="QWZ566" s="0"/>
      <c r="QXA566" s="0"/>
      <c r="QXB566" s="0"/>
      <c r="QXC566" s="0"/>
      <c r="QXD566" s="0"/>
      <c r="QXE566" s="0"/>
      <c r="QXF566" s="0"/>
      <c r="QXG566" s="0"/>
      <c r="QXH566" s="0"/>
      <c r="QXI566" s="0"/>
      <c r="QXJ566" s="0"/>
      <c r="QXK566" s="0"/>
      <c r="QXL566" s="0"/>
      <c r="QXM566" s="0"/>
      <c r="QXN566" s="0"/>
      <c r="QXO566" s="0"/>
      <c r="QXP566" s="0"/>
      <c r="QXQ566" s="0"/>
      <c r="QXR566" s="0"/>
      <c r="QXS566" s="0"/>
      <c r="QXT566" s="0"/>
      <c r="QXU566" s="0"/>
      <c r="QXV566" s="0"/>
      <c r="QXW566" s="0"/>
      <c r="QXX566" s="0"/>
      <c r="QXY566" s="0"/>
      <c r="QXZ566" s="0"/>
      <c r="QYA566" s="0"/>
      <c r="QYB566" s="0"/>
      <c r="QYC566" s="0"/>
      <c r="QYD566" s="0"/>
      <c r="QYE566" s="0"/>
      <c r="QYF566" s="0"/>
      <c r="QYG566" s="0"/>
      <c r="QYH566" s="0"/>
      <c r="QYI566" s="0"/>
      <c r="QYJ566" s="0"/>
      <c r="QYK566" s="0"/>
      <c r="QYL566" s="0"/>
      <c r="QYM566" s="0"/>
      <c r="QYN566" s="0"/>
      <c r="QYO566" s="0"/>
      <c r="QYP566" s="0"/>
      <c r="QYQ566" s="0"/>
      <c r="QYR566" s="0"/>
      <c r="QYS566" s="0"/>
      <c r="QYT566" s="0"/>
      <c r="QYU566" s="0"/>
      <c r="QYV566" s="0"/>
      <c r="QYW566" s="0"/>
      <c r="QYX566" s="0"/>
      <c r="QYY566" s="0"/>
      <c r="QYZ566" s="0"/>
      <c r="QZA566" s="0"/>
      <c r="QZB566" s="0"/>
      <c r="QZC566" s="0"/>
      <c r="QZD566" s="0"/>
      <c r="QZE566" s="0"/>
      <c r="QZF566" s="0"/>
      <c r="QZG566" s="0"/>
      <c r="QZH566" s="0"/>
      <c r="QZI566" s="0"/>
      <c r="QZJ566" s="0"/>
      <c r="QZK566" s="0"/>
      <c r="QZL566" s="0"/>
      <c r="QZM566" s="0"/>
      <c r="QZN566" s="0"/>
      <c r="QZO566" s="0"/>
      <c r="QZP566" s="0"/>
      <c r="QZQ566" s="0"/>
      <c r="QZR566" s="0"/>
      <c r="QZS566" s="0"/>
      <c r="QZT566" s="0"/>
      <c r="QZU566" s="0"/>
      <c r="QZV566" s="0"/>
      <c r="QZW566" s="0"/>
      <c r="QZX566" s="0"/>
      <c r="QZY566" s="0"/>
      <c r="QZZ566" s="0"/>
      <c r="RAA566" s="0"/>
      <c r="RAB566" s="0"/>
      <c r="RAC566" s="0"/>
      <c r="RAD566" s="0"/>
      <c r="RAE566" s="0"/>
      <c r="RAF566" s="0"/>
      <c r="RAG566" s="0"/>
      <c r="RAH566" s="0"/>
      <c r="RAI566" s="0"/>
      <c r="RAJ566" s="0"/>
      <c r="RAK566" s="0"/>
      <c r="RAL566" s="0"/>
      <c r="RAM566" s="0"/>
      <c r="RAN566" s="0"/>
      <c r="RAO566" s="0"/>
      <c r="RAP566" s="0"/>
      <c r="RAQ566" s="0"/>
      <c r="RAR566" s="0"/>
      <c r="RAS566" s="0"/>
      <c r="RAT566" s="0"/>
      <c r="RAU566" s="0"/>
      <c r="RAV566" s="0"/>
      <c r="RAW566" s="0"/>
      <c r="RAX566" s="0"/>
      <c r="RAY566" s="0"/>
      <c r="RAZ566" s="0"/>
      <c r="RBA566" s="0"/>
      <c r="RBB566" s="0"/>
      <c r="RBC566" s="0"/>
      <c r="RBD566" s="0"/>
      <c r="RBE566" s="0"/>
      <c r="RBF566" s="0"/>
      <c r="RBG566" s="0"/>
      <c r="RBH566" s="0"/>
      <c r="RBI566" s="0"/>
      <c r="RBJ566" s="0"/>
      <c r="RBK566" s="0"/>
      <c r="RBL566" s="0"/>
      <c r="RBM566" s="0"/>
      <c r="RBN566" s="0"/>
      <c r="RBO566" s="0"/>
      <c r="RBP566" s="0"/>
      <c r="RBQ566" s="0"/>
      <c r="RBR566" s="0"/>
      <c r="RBS566" s="0"/>
      <c r="RBT566" s="0"/>
      <c r="RBU566" s="0"/>
      <c r="RBV566" s="0"/>
      <c r="RBW566" s="0"/>
      <c r="RBX566" s="0"/>
      <c r="RBY566" s="0"/>
      <c r="RBZ566" s="0"/>
      <c r="RCA566" s="0"/>
      <c r="RCB566" s="0"/>
      <c r="RCC566" s="0"/>
      <c r="RCD566" s="0"/>
      <c r="RCE566" s="0"/>
      <c r="RCF566" s="0"/>
      <c r="RCG566" s="0"/>
      <c r="RCH566" s="0"/>
      <c r="RCI566" s="0"/>
      <c r="RCJ566" s="0"/>
      <c r="RCK566" s="0"/>
      <c r="RCL566" s="0"/>
      <c r="RCM566" s="0"/>
      <c r="RCN566" s="0"/>
      <c r="RCO566" s="0"/>
      <c r="RCP566" s="0"/>
      <c r="RCQ566" s="0"/>
      <c r="RCR566" s="0"/>
      <c r="RCS566" s="0"/>
      <c r="RCT566" s="0"/>
      <c r="RCU566" s="0"/>
      <c r="RCV566" s="0"/>
      <c r="RCW566" s="0"/>
      <c r="RCX566" s="0"/>
      <c r="RCY566" s="0"/>
      <c r="RCZ566" s="0"/>
      <c r="RDA566" s="0"/>
      <c r="RDB566" s="0"/>
      <c r="RDC566" s="0"/>
      <c r="RDD566" s="0"/>
      <c r="RDE566" s="0"/>
      <c r="RDF566" s="0"/>
      <c r="RDG566" s="0"/>
      <c r="RDH566" s="0"/>
      <c r="RDI566" s="0"/>
      <c r="RDJ566" s="0"/>
      <c r="RDK566" s="0"/>
      <c r="RDL566" s="0"/>
      <c r="RDM566" s="0"/>
      <c r="RDN566" s="0"/>
      <c r="RDO566" s="0"/>
      <c r="RDP566" s="0"/>
      <c r="RDQ566" s="0"/>
      <c r="RDR566" s="0"/>
      <c r="RDS566" s="0"/>
      <c r="RDT566" s="0"/>
      <c r="RDU566" s="0"/>
      <c r="RDV566" s="0"/>
      <c r="RDW566" s="0"/>
      <c r="RDX566" s="0"/>
      <c r="RDY566" s="0"/>
      <c r="RDZ566" s="0"/>
      <c r="REA566" s="0"/>
      <c r="REB566" s="0"/>
      <c r="REC566" s="0"/>
      <c r="RED566" s="0"/>
      <c r="REE566" s="0"/>
      <c r="REF566" s="0"/>
      <c r="REG566" s="0"/>
      <c r="REH566" s="0"/>
      <c r="REI566" s="0"/>
      <c r="REJ566" s="0"/>
      <c r="REK566" s="0"/>
      <c r="REL566" s="0"/>
      <c r="REM566" s="0"/>
      <c r="REN566" s="0"/>
      <c r="REO566" s="0"/>
      <c r="REP566" s="0"/>
      <c r="REQ566" s="0"/>
      <c r="RER566" s="0"/>
      <c r="RES566" s="0"/>
      <c r="RET566" s="0"/>
      <c r="REU566" s="0"/>
      <c r="REV566" s="0"/>
      <c r="REW566" s="0"/>
      <c r="REX566" s="0"/>
      <c r="REY566" s="0"/>
      <c r="REZ566" s="0"/>
      <c r="RFA566" s="0"/>
      <c r="RFB566" s="0"/>
      <c r="RFC566" s="0"/>
      <c r="RFD566" s="0"/>
      <c r="RFE566" s="0"/>
      <c r="RFF566" s="0"/>
      <c r="RFG566" s="0"/>
      <c r="RFH566" s="0"/>
      <c r="RFI566" s="0"/>
      <c r="RFJ566" s="0"/>
      <c r="RFK566" s="0"/>
      <c r="RFL566" s="0"/>
      <c r="RFM566" s="0"/>
      <c r="RFN566" s="0"/>
      <c r="RFO566" s="0"/>
      <c r="RFP566" s="0"/>
      <c r="RFQ566" s="0"/>
      <c r="RFR566" s="0"/>
      <c r="RFS566" s="0"/>
      <c r="RFT566" s="0"/>
      <c r="RFU566" s="0"/>
      <c r="RFV566" s="0"/>
      <c r="RFW566" s="0"/>
      <c r="RFX566" s="0"/>
      <c r="RFY566" s="0"/>
      <c r="RFZ566" s="0"/>
      <c r="RGA566" s="0"/>
      <c r="RGB566" s="0"/>
      <c r="RGC566" s="0"/>
      <c r="RGD566" s="0"/>
      <c r="RGE566" s="0"/>
      <c r="RGF566" s="0"/>
      <c r="RGG566" s="0"/>
      <c r="RGH566" s="0"/>
      <c r="RGI566" s="0"/>
      <c r="RGJ566" s="0"/>
      <c r="RGK566" s="0"/>
      <c r="RGL566" s="0"/>
      <c r="RGM566" s="0"/>
      <c r="RGN566" s="0"/>
      <c r="RGO566" s="0"/>
      <c r="RGP566" s="0"/>
      <c r="RGQ566" s="0"/>
      <c r="RGR566" s="0"/>
      <c r="RGS566" s="0"/>
      <c r="RGT566" s="0"/>
      <c r="RGU566" s="0"/>
      <c r="RGV566" s="0"/>
      <c r="RGW566" s="0"/>
      <c r="RGX566" s="0"/>
      <c r="RGY566" s="0"/>
      <c r="RGZ566" s="0"/>
      <c r="RHA566" s="0"/>
      <c r="RHB566" s="0"/>
      <c r="RHC566" s="0"/>
      <c r="RHD566" s="0"/>
      <c r="RHE566" s="0"/>
      <c r="RHF566" s="0"/>
      <c r="RHG566" s="0"/>
      <c r="RHH566" s="0"/>
      <c r="RHI566" s="0"/>
      <c r="RHJ566" s="0"/>
      <c r="RHK566" s="0"/>
      <c r="RHL566" s="0"/>
      <c r="RHM566" s="0"/>
      <c r="RHN566" s="0"/>
      <c r="RHO566" s="0"/>
      <c r="RHP566" s="0"/>
      <c r="RHQ566" s="0"/>
      <c r="RHR566" s="0"/>
      <c r="RHS566" s="0"/>
      <c r="RHT566" s="0"/>
      <c r="RHU566" s="0"/>
      <c r="RHV566" s="0"/>
      <c r="RHW566" s="0"/>
      <c r="RHX566" s="0"/>
      <c r="RHY566" s="0"/>
      <c r="RHZ566" s="0"/>
      <c r="RIA566" s="0"/>
      <c r="RIB566" s="0"/>
      <c r="RIC566" s="0"/>
      <c r="RID566" s="0"/>
      <c r="RIE566" s="0"/>
      <c r="RIF566" s="0"/>
      <c r="RIG566" s="0"/>
      <c r="RIH566" s="0"/>
      <c r="RII566" s="0"/>
      <c r="RIJ566" s="0"/>
      <c r="RIK566" s="0"/>
      <c r="RIL566" s="0"/>
      <c r="RIM566" s="0"/>
      <c r="RIN566" s="0"/>
      <c r="RIO566" s="0"/>
      <c r="RIP566" s="0"/>
      <c r="RIQ566" s="0"/>
      <c r="RIR566" s="0"/>
      <c r="RIS566" s="0"/>
      <c r="RIT566" s="0"/>
      <c r="RIU566" s="0"/>
      <c r="RIV566" s="0"/>
      <c r="RIW566" s="0"/>
      <c r="RIX566" s="0"/>
      <c r="RIY566" s="0"/>
      <c r="RIZ566" s="0"/>
      <c r="RJA566" s="0"/>
      <c r="RJB566" s="0"/>
      <c r="RJC566" s="0"/>
      <c r="RJD566" s="0"/>
      <c r="RJE566" s="0"/>
      <c r="RJF566" s="0"/>
      <c r="RJG566" s="0"/>
      <c r="RJH566" s="0"/>
      <c r="RJI566" s="0"/>
      <c r="RJJ566" s="0"/>
      <c r="RJK566" s="0"/>
      <c r="RJL566" s="0"/>
      <c r="RJM566" s="0"/>
      <c r="RJN566" s="0"/>
      <c r="RJO566" s="0"/>
      <c r="RJP566" s="0"/>
      <c r="RJQ566" s="0"/>
      <c r="RJR566" s="0"/>
      <c r="RJS566" s="0"/>
      <c r="RJT566" s="0"/>
      <c r="RJU566" s="0"/>
      <c r="RJV566" s="0"/>
      <c r="RJW566" s="0"/>
      <c r="RJX566" s="0"/>
      <c r="RJY566" s="0"/>
      <c r="RJZ566" s="0"/>
      <c r="RKA566" s="0"/>
      <c r="RKB566" s="0"/>
      <c r="RKC566" s="0"/>
      <c r="RKD566" s="0"/>
      <c r="RKE566" s="0"/>
      <c r="RKF566" s="0"/>
      <c r="RKG566" s="0"/>
      <c r="RKH566" s="0"/>
      <c r="RKI566" s="0"/>
      <c r="RKJ566" s="0"/>
      <c r="RKK566" s="0"/>
      <c r="RKL566" s="0"/>
      <c r="RKM566" s="0"/>
      <c r="RKN566" s="0"/>
      <c r="RKO566" s="0"/>
      <c r="RKP566" s="0"/>
      <c r="RKQ566" s="0"/>
      <c r="RKR566" s="0"/>
      <c r="RKS566" s="0"/>
      <c r="RKT566" s="0"/>
      <c r="RKU566" s="0"/>
      <c r="RKV566" s="0"/>
      <c r="RKW566" s="0"/>
      <c r="RKX566" s="0"/>
      <c r="RKY566" s="0"/>
      <c r="RKZ566" s="0"/>
      <c r="RLA566" s="0"/>
      <c r="RLB566" s="0"/>
      <c r="RLC566" s="0"/>
      <c r="RLD566" s="0"/>
      <c r="RLE566" s="0"/>
      <c r="RLF566" s="0"/>
      <c r="RLG566" s="0"/>
      <c r="RLH566" s="0"/>
      <c r="RLI566" s="0"/>
      <c r="RLJ566" s="0"/>
      <c r="RLK566" s="0"/>
      <c r="RLL566" s="0"/>
      <c r="RLM566" s="0"/>
      <c r="RLN566" s="0"/>
      <c r="RLO566" s="0"/>
      <c r="RLP566" s="0"/>
      <c r="RLQ566" s="0"/>
      <c r="RLR566" s="0"/>
      <c r="RLS566" s="0"/>
      <c r="RLT566" s="0"/>
      <c r="RLU566" s="0"/>
      <c r="RLV566" s="0"/>
      <c r="RLW566" s="0"/>
      <c r="RLX566" s="0"/>
      <c r="RLY566" s="0"/>
      <c r="RLZ566" s="0"/>
      <c r="RMA566" s="0"/>
      <c r="RMB566" s="0"/>
      <c r="RMC566" s="0"/>
      <c r="RMD566" s="0"/>
      <c r="RME566" s="0"/>
      <c r="RMF566" s="0"/>
      <c r="RMG566" s="0"/>
      <c r="RMH566" s="0"/>
      <c r="RMI566" s="0"/>
      <c r="RMJ566" s="0"/>
      <c r="RMK566" s="0"/>
      <c r="RML566" s="0"/>
      <c r="RMM566" s="0"/>
      <c r="RMN566" s="0"/>
      <c r="RMO566" s="0"/>
      <c r="RMP566" s="0"/>
      <c r="RMQ566" s="0"/>
      <c r="RMR566" s="0"/>
      <c r="RMS566" s="0"/>
      <c r="RMT566" s="0"/>
      <c r="RMU566" s="0"/>
      <c r="RMV566" s="0"/>
      <c r="RMW566" s="0"/>
      <c r="RMX566" s="0"/>
      <c r="RMY566" s="0"/>
      <c r="RMZ566" s="0"/>
      <c r="RNA566" s="0"/>
      <c r="RNB566" s="0"/>
      <c r="RNC566" s="0"/>
      <c r="RND566" s="0"/>
      <c r="RNE566" s="0"/>
      <c r="RNF566" s="0"/>
      <c r="RNG566" s="0"/>
      <c r="RNH566" s="0"/>
      <c r="RNI566" s="0"/>
      <c r="RNJ566" s="0"/>
      <c r="RNK566" s="0"/>
      <c r="RNL566" s="0"/>
      <c r="RNM566" s="0"/>
      <c r="RNN566" s="0"/>
      <c r="RNO566" s="0"/>
      <c r="RNP566" s="0"/>
      <c r="RNQ566" s="0"/>
      <c r="RNR566" s="0"/>
      <c r="RNS566" s="0"/>
      <c r="RNT566" s="0"/>
      <c r="RNU566" s="0"/>
      <c r="RNV566" s="0"/>
      <c r="RNW566" s="0"/>
      <c r="RNX566" s="0"/>
      <c r="RNY566" s="0"/>
      <c r="RNZ566" s="0"/>
      <c r="ROA566" s="0"/>
      <c r="ROB566" s="0"/>
      <c r="ROC566" s="0"/>
      <c r="ROD566" s="0"/>
      <c r="ROE566" s="0"/>
      <c r="ROF566" s="0"/>
      <c r="ROG566" s="0"/>
      <c r="ROH566" s="0"/>
      <c r="ROI566" s="0"/>
      <c r="ROJ566" s="0"/>
      <c r="ROK566" s="0"/>
      <c r="ROL566" s="0"/>
      <c r="ROM566" s="0"/>
      <c r="RON566" s="0"/>
      <c r="ROO566" s="0"/>
      <c r="ROP566" s="0"/>
      <c r="ROQ566" s="0"/>
      <c r="ROR566" s="0"/>
      <c r="ROS566" s="0"/>
      <c r="ROT566" s="0"/>
      <c r="ROU566" s="0"/>
      <c r="ROV566" s="0"/>
      <c r="ROW566" s="0"/>
      <c r="ROX566" s="0"/>
      <c r="ROY566" s="0"/>
      <c r="ROZ566" s="0"/>
      <c r="RPA566" s="0"/>
      <c r="RPB566" s="0"/>
      <c r="RPC566" s="0"/>
      <c r="RPD566" s="0"/>
      <c r="RPE566" s="0"/>
      <c r="RPF566" s="0"/>
      <c r="RPG566" s="0"/>
      <c r="RPH566" s="0"/>
      <c r="RPI566" s="0"/>
      <c r="RPJ566" s="0"/>
      <c r="RPK566" s="0"/>
      <c r="RPL566" s="0"/>
      <c r="RPM566" s="0"/>
      <c r="RPN566" s="0"/>
      <c r="RPO566" s="0"/>
      <c r="RPP566" s="0"/>
      <c r="RPQ566" s="0"/>
      <c r="RPR566" s="0"/>
      <c r="RPS566" s="0"/>
      <c r="RPT566" s="0"/>
      <c r="RPU566" s="0"/>
      <c r="RPV566" s="0"/>
      <c r="RPW566" s="0"/>
      <c r="RPX566" s="0"/>
      <c r="RPY566" s="0"/>
      <c r="RPZ566" s="0"/>
      <c r="RQA566" s="0"/>
      <c r="RQB566" s="0"/>
      <c r="RQC566" s="0"/>
      <c r="RQD566" s="0"/>
      <c r="RQE566" s="0"/>
      <c r="RQF566" s="0"/>
      <c r="RQG566" s="0"/>
      <c r="RQH566" s="0"/>
      <c r="RQI566" s="0"/>
      <c r="RQJ566" s="0"/>
      <c r="RQK566" s="0"/>
      <c r="RQL566" s="0"/>
      <c r="RQM566" s="0"/>
      <c r="RQN566" s="0"/>
      <c r="RQO566" s="0"/>
      <c r="RQP566" s="0"/>
      <c r="RQQ566" s="0"/>
      <c r="RQR566" s="0"/>
      <c r="RQS566" s="0"/>
      <c r="RQT566" s="0"/>
      <c r="RQU566" s="0"/>
      <c r="RQV566" s="0"/>
      <c r="RQW566" s="0"/>
      <c r="RQX566" s="0"/>
      <c r="RQY566" s="0"/>
      <c r="RQZ566" s="0"/>
      <c r="RRA566" s="0"/>
      <c r="RRB566" s="0"/>
      <c r="RRC566" s="0"/>
      <c r="RRD566" s="0"/>
      <c r="RRE566" s="0"/>
      <c r="RRF566" s="0"/>
      <c r="RRG566" s="0"/>
      <c r="RRH566" s="0"/>
      <c r="RRI566" s="0"/>
      <c r="RRJ566" s="0"/>
      <c r="RRK566" s="0"/>
      <c r="RRL566" s="0"/>
      <c r="RRM566" s="0"/>
      <c r="RRN566" s="0"/>
      <c r="RRO566" s="0"/>
      <c r="RRP566" s="0"/>
      <c r="RRQ566" s="0"/>
      <c r="RRR566" s="0"/>
      <c r="RRS566" s="0"/>
      <c r="RRT566" s="0"/>
      <c r="RRU566" s="0"/>
      <c r="RRV566" s="0"/>
      <c r="RRW566" s="0"/>
      <c r="RRX566" s="0"/>
      <c r="RRY566" s="0"/>
      <c r="RRZ566" s="0"/>
      <c r="RSA566" s="0"/>
      <c r="RSB566" s="0"/>
      <c r="RSC566" s="0"/>
      <c r="RSD566" s="0"/>
      <c r="RSE566" s="0"/>
      <c r="RSF566" s="0"/>
      <c r="RSG566" s="0"/>
      <c r="RSH566" s="0"/>
      <c r="RSI566" s="0"/>
      <c r="RSJ566" s="0"/>
      <c r="RSK566" s="0"/>
      <c r="RSL566" s="0"/>
      <c r="RSM566" s="0"/>
      <c r="RSN566" s="0"/>
      <c r="RSO566" s="0"/>
      <c r="RSP566" s="0"/>
      <c r="RSQ566" s="0"/>
      <c r="RSR566" s="0"/>
      <c r="RSS566" s="0"/>
      <c r="RST566" s="0"/>
      <c r="RSU566" s="0"/>
      <c r="RSV566" s="0"/>
      <c r="RSW566" s="0"/>
      <c r="RSX566" s="0"/>
      <c r="RSY566" s="0"/>
      <c r="RSZ566" s="0"/>
      <c r="RTA566" s="0"/>
      <c r="RTB566" s="0"/>
      <c r="RTC566" s="0"/>
      <c r="RTD566" s="0"/>
      <c r="RTE566" s="0"/>
      <c r="RTF566" s="0"/>
      <c r="RTG566" s="0"/>
      <c r="RTH566" s="0"/>
      <c r="RTI566" s="0"/>
      <c r="RTJ566" s="0"/>
      <c r="RTK566" s="0"/>
      <c r="RTL566" s="0"/>
      <c r="RTM566" s="0"/>
      <c r="RTN566" s="0"/>
      <c r="RTO566" s="0"/>
      <c r="RTP566" s="0"/>
      <c r="RTQ566" s="0"/>
      <c r="RTR566" s="0"/>
      <c r="RTS566" s="0"/>
      <c r="RTT566" s="0"/>
      <c r="RTU566" s="0"/>
      <c r="RTV566" s="0"/>
      <c r="RTW566" s="0"/>
      <c r="RTX566" s="0"/>
      <c r="RTY566" s="0"/>
      <c r="RTZ566" s="0"/>
      <c r="RUA566" s="0"/>
      <c r="RUB566" s="0"/>
      <c r="RUC566" s="0"/>
      <c r="RUD566" s="0"/>
      <c r="RUE566" s="0"/>
      <c r="RUF566" s="0"/>
      <c r="RUG566" s="0"/>
      <c r="RUH566" s="0"/>
      <c r="RUI566" s="0"/>
      <c r="RUJ566" s="0"/>
      <c r="RUK566" s="0"/>
      <c r="RUL566" s="0"/>
      <c r="RUM566" s="0"/>
      <c r="RUN566" s="0"/>
      <c r="RUO566" s="0"/>
      <c r="RUP566" s="0"/>
      <c r="RUQ566" s="0"/>
      <c r="RUR566" s="0"/>
      <c r="RUS566" s="0"/>
      <c r="RUT566" s="0"/>
      <c r="RUU566" s="0"/>
      <c r="RUV566" s="0"/>
      <c r="RUW566" s="0"/>
      <c r="RUX566" s="0"/>
      <c r="RUY566" s="0"/>
      <c r="RUZ566" s="0"/>
      <c r="RVA566" s="0"/>
      <c r="RVB566" s="0"/>
      <c r="RVC566" s="0"/>
      <c r="RVD566" s="0"/>
      <c r="RVE566" s="0"/>
      <c r="RVF566" s="0"/>
      <c r="RVG566" s="0"/>
      <c r="RVH566" s="0"/>
      <c r="RVI566" s="0"/>
      <c r="RVJ566" s="0"/>
      <c r="RVK566" s="0"/>
      <c r="RVL566" s="0"/>
      <c r="RVM566" s="0"/>
      <c r="RVN566" s="0"/>
      <c r="RVO566" s="0"/>
      <c r="RVP566" s="0"/>
      <c r="RVQ566" s="0"/>
      <c r="RVR566" s="0"/>
      <c r="RVS566" s="0"/>
      <c r="RVT566" s="0"/>
      <c r="RVU566" s="0"/>
      <c r="RVV566" s="0"/>
      <c r="RVW566" s="0"/>
      <c r="RVX566" s="0"/>
      <c r="RVY566" s="0"/>
      <c r="RVZ566" s="0"/>
      <c r="RWA566" s="0"/>
      <c r="RWB566" s="0"/>
      <c r="RWC566" s="0"/>
      <c r="RWD566" s="0"/>
      <c r="RWE566" s="0"/>
      <c r="RWF566" s="0"/>
      <c r="RWG566" s="0"/>
      <c r="RWH566" s="0"/>
      <c r="RWI566" s="0"/>
      <c r="RWJ566" s="0"/>
      <c r="RWK566" s="0"/>
      <c r="RWL566" s="0"/>
      <c r="RWM566" s="0"/>
      <c r="RWN566" s="0"/>
      <c r="RWO566" s="0"/>
      <c r="RWP566" s="0"/>
      <c r="RWQ566" s="0"/>
      <c r="RWR566" s="0"/>
      <c r="RWS566" s="0"/>
      <c r="RWT566" s="0"/>
      <c r="RWU566" s="0"/>
      <c r="RWV566" s="0"/>
      <c r="RWW566" s="0"/>
      <c r="RWX566" s="0"/>
      <c r="RWY566" s="0"/>
      <c r="RWZ566" s="0"/>
      <c r="RXA566" s="0"/>
      <c r="RXB566" s="0"/>
      <c r="RXC566" s="0"/>
      <c r="RXD566" s="0"/>
      <c r="RXE566" s="0"/>
      <c r="RXF566" s="0"/>
      <c r="RXG566" s="0"/>
      <c r="RXH566" s="0"/>
      <c r="RXI566" s="0"/>
      <c r="RXJ566" s="0"/>
      <c r="RXK566" s="0"/>
      <c r="RXL566" s="0"/>
      <c r="RXM566" s="0"/>
      <c r="RXN566" s="0"/>
      <c r="RXO566" s="0"/>
      <c r="RXP566" s="0"/>
      <c r="RXQ566" s="0"/>
      <c r="RXR566" s="0"/>
      <c r="RXS566" s="0"/>
      <c r="RXT566" s="0"/>
      <c r="RXU566" s="0"/>
      <c r="RXV566" s="0"/>
      <c r="RXW566" s="0"/>
      <c r="RXX566" s="0"/>
      <c r="RXY566" s="0"/>
      <c r="RXZ566" s="0"/>
      <c r="RYA566" s="0"/>
      <c r="RYB566" s="0"/>
      <c r="RYC566" s="0"/>
      <c r="RYD566" s="0"/>
      <c r="RYE566" s="0"/>
      <c r="RYF566" s="0"/>
      <c r="RYG566" s="0"/>
      <c r="RYH566" s="0"/>
      <c r="RYI566" s="0"/>
      <c r="RYJ566" s="0"/>
      <c r="RYK566" s="0"/>
      <c r="RYL566" s="0"/>
      <c r="RYM566" s="0"/>
      <c r="RYN566" s="0"/>
      <c r="RYO566" s="0"/>
      <c r="RYP566" s="0"/>
      <c r="RYQ566" s="0"/>
      <c r="RYR566" s="0"/>
      <c r="RYS566" s="0"/>
      <c r="RYT566" s="0"/>
      <c r="RYU566" s="0"/>
      <c r="RYV566" s="0"/>
      <c r="RYW566" s="0"/>
      <c r="RYX566" s="0"/>
      <c r="RYY566" s="0"/>
      <c r="RYZ566" s="0"/>
      <c r="RZA566" s="0"/>
      <c r="RZB566" s="0"/>
      <c r="RZC566" s="0"/>
      <c r="RZD566" s="0"/>
      <c r="RZE566" s="0"/>
      <c r="RZF566" s="0"/>
      <c r="RZG566" s="0"/>
      <c r="RZH566" s="0"/>
      <c r="RZI566" s="0"/>
      <c r="RZJ566" s="0"/>
      <c r="RZK566" s="0"/>
      <c r="RZL566" s="0"/>
      <c r="RZM566" s="0"/>
      <c r="RZN566" s="0"/>
      <c r="RZO566" s="0"/>
      <c r="RZP566" s="0"/>
      <c r="RZQ566" s="0"/>
      <c r="RZR566" s="0"/>
      <c r="RZS566" s="0"/>
      <c r="RZT566" s="0"/>
      <c r="RZU566" s="0"/>
      <c r="RZV566" s="0"/>
      <c r="RZW566" s="0"/>
      <c r="RZX566" s="0"/>
      <c r="RZY566" s="0"/>
      <c r="RZZ566" s="0"/>
      <c r="SAA566" s="0"/>
      <c r="SAB566" s="0"/>
      <c r="SAC566" s="0"/>
      <c r="SAD566" s="0"/>
      <c r="SAE566" s="0"/>
      <c r="SAF566" s="0"/>
      <c r="SAG566" s="0"/>
      <c r="SAH566" s="0"/>
      <c r="SAI566" s="0"/>
      <c r="SAJ566" s="0"/>
      <c r="SAK566" s="0"/>
      <c r="SAL566" s="0"/>
      <c r="SAM566" s="0"/>
      <c r="SAN566" s="0"/>
      <c r="SAO566" s="0"/>
      <c r="SAP566" s="0"/>
      <c r="SAQ566" s="0"/>
      <c r="SAR566" s="0"/>
      <c r="SAS566" s="0"/>
      <c r="SAT566" s="0"/>
      <c r="SAU566" s="0"/>
      <c r="SAV566" s="0"/>
      <c r="SAW566" s="0"/>
      <c r="SAX566" s="0"/>
      <c r="SAY566" s="0"/>
      <c r="SAZ566" s="0"/>
      <c r="SBA566" s="0"/>
      <c r="SBB566" s="0"/>
      <c r="SBC566" s="0"/>
      <c r="SBD566" s="0"/>
      <c r="SBE566" s="0"/>
      <c r="SBF566" s="0"/>
      <c r="SBG566" s="0"/>
      <c r="SBH566" s="0"/>
      <c r="SBI566" s="0"/>
      <c r="SBJ566" s="0"/>
      <c r="SBK566" s="0"/>
      <c r="SBL566" s="0"/>
      <c r="SBM566" s="0"/>
      <c r="SBN566" s="0"/>
      <c r="SBO566" s="0"/>
      <c r="SBP566" s="0"/>
      <c r="SBQ566" s="0"/>
      <c r="SBR566" s="0"/>
      <c r="SBS566" s="0"/>
      <c r="SBT566" s="0"/>
      <c r="SBU566" s="0"/>
      <c r="SBV566" s="0"/>
      <c r="SBW566" s="0"/>
      <c r="SBX566" s="0"/>
      <c r="SBY566" s="0"/>
      <c r="SBZ566" s="0"/>
      <c r="SCA566" s="0"/>
      <c r="SCB566" s="0"/>
      <c r="SCC566" s="0"/>
      <c r="SCD566" s="0"/>
      <c r="SCE566" s="0"/>
      <c r="SCF566" s="0"/>
      <c r="SCG566" s="0"/>
      <c r="SCH566" s="0"/>
      <c r="SCI566" s="0"/>
      <c r="SCJ566" s="0"/>
      <c r="SCK566" s="0"/>
      <c r="SCL566" s="0"/>
      <c r="SCM566" s="0"/>
      <c r="SCN566" s="0"/>
      <c r="SCO566" s="0"/>
      <c r="SCP566" s="0"/>
      <c r="SCQ566" s="0"/>
      <c r="SCR566" s="0"/>
      <c r="SCS566" s="0"/>
      <c r="SCT566" s="0"/>
      <c r="SCU566" s="0"/>
      <c r="SCV566" s="0"/>
      <c r="SCW566" s="0"/>
      <c r="SCX566" s="0"/>
      <c r="SCY566" s="0"/>
      <c r="SCZ566" s="0"/>
      <c r="SDA566" s="0"/>
      <c r="SDB566" s="0"/>
      <c r="SDC566" s="0"/>
      <c r="SDD566" s="0"/>
      <c r="SDE566" s="0"/>
      <c r="SDF566" s="0"/>
      <c r="SDG566" s="0"/>
      <c r="SDH566" s="0"/>
      <c r="SDI566" s="0"/>
      <c r="SDJ566" s="0"/>
      <c r="SDK566" s="0"/>
      <c r="SDL566" s="0"/>
      <c r="SDM566" s="0"/>
      <c r="SDN566" s="0"/>
      <c r="SDO566" s="0"/>
      <c r="SDP566" s="0"/>
      <c r="SDQ566" s="0"/>
      <c r="SDR566" s="0"/>
      <c r="SDS566" s="0"/>
      <c r="SDT566" s="0"/>
      <c r="SDU566" s="0"/>
      <c r="SDV566" s="0"/>
      <c r="SDW566" s="0"/>
      <c r="SDX566" s="0"/>
      <c r="SDY566" s="0"/>
      <c r="SDZ566" s="0"/>
      <c r="SEA566" s="0"/>
      <c r="SEB566" s="0"/>
      <c r="SEC566" s="0"/>
      <c r="SED566" s="0"/>
      <c r="SEE566" s="0"/>
      <c r="SEF566" s="0"/>
      <c r="SEG566" s="0"/>
      <c r="SEH566" s="0"/>
      <c r="SEI566" s="0"/>
      <c r="SEJ566" s="0"/>
      <c r="SEK566" s="0"/>
      <c r="SEL566" s="0"/>
      <c r="SEM566" s="0"/>
      <c r="SEN566" s="0"/>
      <c r="SEO566" s="0"/>
      <c r="SEP566" s="0"/>
      <c r="SEQ566" s="0"/>
      <c r="SER566" s="0"/>
      <c r="SES566" s="0"/>
      <c r="SET566" s="0"/>
      <c r="SEU566" s="0"/>
      <c r="SEV566" s="0"/>
      <c r="SEW566" s="0"/>
      <c r="SEX566" s="0"/>
      <c r="SEY566" s="0"/>
      <c r="SEZ566" s="0"/>
      <c r="SFA566" s="0"/>
      <c r="SFB566" s="0"/>
      <c r="SFC566" s="0"/>
      <c r="SFD566" s="0"/>
      <c r="SFE566" s="0"/>
      <c r="SFF566" s="0"/>
      <c r="SFG566" s="0"/>
      <c r="SFH566" s="0"/>
      <c r="SFI566" s="0"/>
      <c r="SFJ566" s="0"/>
      <c r="SFK566" s="0"/>
      <c r="SFL566" s="0"/>
      <c r="SFM566" s="0"/>
      <c r="SFN566" s="0"/>
      <c r="SFO566" s="0"/>
      <c r="SFP566" s="0"/>
      <c r="SFQ566" s="0"/>
      <c r="SFR566" s="0"/>
      <c r="SFS566" s="0"/>
      <c r="SFT566" s="0"/>
      <c r="SFU566" s="0"/>
      <c r="SFV566" s="0"/>
      <c r="SFW566" s="0"/>
      <c r="SFX566" s="0"/>
      <c r="SFY566" s="0"/>
      <c r="SFZ566" s="0"/>
      <c r="SGA566" s="0"/>
      <c r="SGB566" s="0"/>
      <c r="SGC566" s="0"/>
      <c r="SGD566" s="0"/>
      <c r="SGE566" s="0"/>
      <c r="SGF566" s="0"/>
      <c r="SGG566" s="0"/>
      <c r="SGH566" s="0"/>
      <c r="SGI566" s="0"/>
      <c r="SGJ566" s="0"/>
      <c r="SGK566" s="0"/>
      <c r="SGL566" s="0"/>
      <c r="SGM566" s="0"/>
      <c r="SGN566" s="0"/>
      <c r="SGO566" s="0"/>
      <c r="SGP566" s="0"/>
      <c r="SGQ566" s="0"/>
      <c r="SGR566" s="0"/>
      <c r="SGS566" s="0"/>
      <c r="SGT566" s="0"/>
      <c r="SGU566" s="0"/>
      <c r="SGV566" s="0"/>
      <c r="SGW566" s="0"/>
      <c r="SGX566" s="0"/>
      <c r="SGY566" s="0"/>
      <c r="SGZ566" s="0"/>
      <c r="SHA566" s="0"/>
      <c r="SHB566" s="0"/>
      <c r="SHC566" s="0"/>
      <c r="SHD566" s="0"/>
      <c r="SHE566" s="0"/>
      <c r="SHF566" s="0"/>
      <c r="SHG566" s="0"/>
      <c r="SHH566" s="0"/>
      <c r="SHI566" s="0"/>
      <c r="SHJ566" s="0"/>
      <c r="SHK566" s="0"/>
      <c r="SHL566" s="0"/>
      <c r="SHM566" s="0"/>
      <c r="SHN566" s="0"/>
      <c r="SHO566" s="0"/>
      <c r="SHP566" s="0"/>
      <c r="SHQ566" s="0"/>
      <c r="SHR566" s="0"/>
      <c r="SHS566" s="0"/>
      <c r="SHT566" s="0"/>
      <c r="SHU566" s="0"/>
      <c r="SHV566" s="0"/>
      <c r="SHW566" s="0"/>
      <c r="SHX566" s="0"/>
      <c r="SHY566" s="0"/>
      <c r="SHZ566" s="0"/>
      <c r="SIA566" s="0"/>
      <c r="SIB566" s="0"/>
      <c r="SIC566" s="0"/>
      <c r="SID566" s="0"/>
      <c r="SIE566" s="0"/>
      <c r="SIF566" s="0"/>
      <c r="SIG566" s="0"/>
      <c r="SIH566" s="0"/>
      <c r="SII566" s="0"/>
      <c r="SIJ566" s="0"/>
      <c r="SIK566" s="0"/>
      <c r="SIL566" s="0"/>
      <c r="SIM566" s="0"/>
      <c r="SIN566" s="0"/>
      <c r="SIO566" s="0"/>
      <c r="SIP566" s="0"/>
      <c r="SIQ566" s="0"/>
      <c r="SIR566" s="0"/>
      <c r="SIS566" s="0"/>
      <c r="SIT566" s="0"/>
      <c r="SIU566" s="0"/>
      <c r="SIV566" s="0"/>
      <c r="SIW566" s="0"/>
      <c r="SIX566" s="0"/>
      <c r="SIY566" s="0"/>
      <c r="SIZ566" s="0"/>
      <c r="SJA566" s="0"/>
      <c r="SJB566" s="0"/>
      <c r="SJC566" s="0"/>
      <c r="SJD566" s="0"/>
      <c r="SJE566" s="0"/>
      <c r="SJF566" s="0"/>
      <c r="SJG566" s="0"/>
      <c r="SJH566" s="0"/>
      <c r="SJI566" s="0"/>
      <c r="SJJ566" s="0"/>
      <c r="SJK566" s="0"/>
      <c r="SJL566" s="0"/>
      <c r="SJM566" s="0"/>
      <c r="SJN566" s="0"/>
      <c r="SJO566" s="0"/>
      <c r="SJP566" s="0"/>
      <c r="SJQ566" s="0"/>
      <c r="SJR566" s="0"/>
      <c r="SJS566" s="0"/>
      <c r="SJT566" s="0"/>
      <c r="SJU566" s="0"/>
      <c r="SJV566" s="0"/>
      <c r="SJW566" s="0"/>
      <c r="SJX566" s="0"/>
      <c r="SJY566" s="0"/>
      <c r="SJZ566" s="0"/>
      <c r="SKA566" s="0"/>
      <c r="SKB566" s="0"/>
      <c r="SKC566" s="0"/>
      <c r="SKD566" s="0"/>
      <c r="SKE566" s="0"/>
      <c r="SKF566" s="0"/>
      <c r="SKG566" s="0"/>
      <c r="SKH566" s="0"/>
      <c r="SKI566" s="0"/>
      <c r="SKJ566" s="0"/>
      <c r="SKK566" s="0"/>
      <c r="SKL566" s="0"/>
      <c r="SKM566" s="0"/>
      <c r="SKN566" s="0"/>
      <c r="SKO566" s="0"/>
      <c r="SKP566" s="0"/>
      <c r="SKQ566" s="0"/>
      <c r="SKR566" s="0"/>
      <c r="SKS566" s="0"/>
      <c r="SKT566" s="0"/>
      <c r="SKU566" s="0"/>
      <c r="SKV566" s="0"/>
      <c r="SKW566" s="0"/>
      <c r="SKX566" s="0"/>
      <c r="SKY566" s="0"/>
      <c r="SKZ566" s="0"/>
      <c r="SLA566" s="0"/>
      <c r="SLB566" s="0"/>
      <c r="SLC566" s="0"/>
      <c r="SLD566" s="0"/>
      <c r="SLE566" s="0"/>
      <c r="SLF566" s="0"/>
      <c r="SLG566" s="0"/>
      <c r="SLH566" s="0"/>
      <c r="SLI566" s="0"/>
      <c r="SLJ566" s="0"/>
      <c r="SLK566" s="0"/>
      <c r="SLL566" s="0"/>
      <c r="SLM566" s="0"/>
      <c r="SLN566" s="0"/>
      <c r="SLO566" s="0"/>
      <c r="SLP566" s="0"/>
      <c r="SLQ566" s="0"/>
      <c r="SLR566" s="0"/>
      <c r="SLS566" s="0"/>
      <c r="SLT566" s="0"/>
      <c r="SLU566" s="0"/>
      <c r="SLV566" s="0"/>
      <c r="SLW566" s="0"/>
      <c r="SLX566" s="0"/>
      <c r="SLY566" s="0"/>
      <c r="SLZ566" s="0"/>
      <c r="SMA566" s="0"/>
      <c r="SMB566" s="0"/>
      <c r="SMC566" s="0"/>
      <c r="SMD566" s="0"/>
      <c r="SME566" s="0"/>
      <c r="SMF566" s="0"/>
      <c r="SMG566" s="0"/>
      <c r="SMH566" s="0"/>
      <c r="SMI566" s="0"/>
      <c r="SMJ566" s="0"/>
      <c r="SMK566" s="0"/>
      <c r="SML566" s="0"/>
      <c r="SMM566" s="0"/>
      <c r="SMN566" s="0"/>
      <c r="SMO566" s="0"/>
      <c r="SMP566" s="0"/>
      <c r="SMQ566" s="0"/>
      <c r="SMR566" s="0"/>
      <c r="SMS566" s="0"/>
      <c r="SMT566" s="0"/>
      <c r="SMU566" s="0"/>
      <c r="SMV566" s="0"/>
      <c r="SMW566" s="0"/>
      <c r="SMX566" s="0"/>
      <c r="SMY566" s="0"/>
      <c r="SMZ566" s="0"/>
      <c r="SNA566" s="0"/>
      <c r="SNB566" s="0"/>
      <c r="SNC566" s="0"/>
      <c r="SND566" s="0"/>
      <c r="SNE566" s="0"/>
      <c r="SNF566" s="0"/>
      <c r="SNG566" s="0"/>
      <c r="SNH566" s="0"/>
      <c r="SNI566" s="0"/>
      <c r="SNJ566" s="0"/>
      <c r="SNK566" s="0"/>
      <c r="SNL566" s="0"/>
      <c r="SNM566" s="0"/>
      <c r="SNN566" s="0"/>
      <c r="SNO566" s="0"/>
      <c r="SNP566" s="0"/>
      <c r="SNQ566" s="0"/>
      <c r="SNR566" s="0"/>
      <c r="SNS566" s="0"/>
      <c r="SNT566" s="0"/>
      <c r="SNU566" s="0"/>
      <c r="SNV566" s="0"/>
      <c r="SNW566" s="0"/>
      <c r="SNX566" s="0"/>
      <c r="SNY566" s="0"/>
      <c r="SNZ566" s="0"/>
      <c r="SOA566" s="0"/>
      <c r="SOB566" s="0"/>
      <c r="SOC566" s="0"/>
      <c r="SOD566" s="0"/>
      <c r="SOE566" s="0"/>
      <c r="SOF566" s="0"/>
      <c r="SOG566" s="0"/>
      <c r="SOH566" s="0"/>
      <c r="SOI566" s="0"/>
      <c r="SOJ566" s="0"/>
      <c r="SOK566" s="0"/>
      <c r="SOL566" s="0"/>
      <c r="SOM566" s="0"/>
      <c r="SON566" s="0"/>
      <c r="SOO566" s="0"/>
      <c r="SOP566" s="0"/>
      <c r="SOQ566" s="0"/>
      <c r="SOR566" s="0"/>
      <c r="SOS566" s="0"/>
      <c r="SOT566" s="0"/>
      <c r="SOU566" s="0"/>
      <c r="SOV566" s="0"/>
      <c r="SOW566" s="0"/>
      <c r="SOX566" s="0"/>
      <c r="SOY566" s="0"/>
      <c r="SOZ566" s="0"/>
      <c r="SPA566" s="0"/>
      <c r="SPB566" s="0"/>
      <c r="SPC566" s="0"/>
      <c r="SPD566" s="0"/>
      <c r="SPE566" s="0"/>
      <c r="SPF566" s="0"/>
      <c r="SPG566" s="0"/>
      <c r="SPH566" s="0"/>
      <c r="SPI566" s="0"/>
      <c r="SPJ566" s="0"/>
      <c r="SPK566" s="0"/>
      <c r="SPL566" s="0"/>
      <c r="SPM566" s="0"/>
      <c r="SPN566" s="0"/>
      <c r="SPO566" s="0"/>
      <c r="SPP566" s="0"/>
      <c r="SPQ566" s="0"/>
      <c r="SPR566" s="0"/>
      <c r="SPS566" s="0"/>
      <c r="SPT566" s="0"/>
      <c r="SPU566" s="0"/>
      <c r="SPV566" s="0"/>
      <c r="SPW566" s="0"/>
      <c r="SPX566" s="0"/>
      <c r="SPY566" s="0"/>
      <c r="SPZ566" s="0"/>
      <c r="SQA566" s="0"/>
      <c r="SQB566" s="0"/>
      <c r="SQC566" s="0"/>
      <c r="SQD566" s="0"/>
      <c r="SQE566" s="0"/>
      <c r="SQF566" s="0"/>
      <c r="SQG566" s="0"/>
      <c r="SQH566" s="0"/>
      <c r="SQI566" s="0"/>
      <c r="SQJ566" s="0"/>
      <c r="SQK566" s="0"/>
      <c r="SQL566" s="0"/>
      <c r="SQM566" s="0"/>
      <c r="SQN566" s="0"/>
      <c r="SQO566" s="0"/>
      <c r="SQP566" s="0"/>
      <c r="SQQ566" s="0"/>
      <c r="SQR566" s="0"/>
      <c r="SQS566" s="0"/>
      <c r="SQT566" s="0"/>
      <c r="SQU566" s="0"/>
      <c r="SQV566" s="0"/>
      <c r="SQW566" s="0"/>
      <c r="SQX566" s="0"/>
      <c r="SQY566" s="0"/>
      <c r="SQZ566" s="0"/>
      <c r="SRA566" s="0"/>
      <c r="SRB566" s="0"/>
      <c r="SRC566" s="0"/>
      <c r="SRD566" s="0"/>
      <c r="SRE566" s="0"/>
      <c r="SRF566" s="0"/>
      <c r="SRG566" s="0"/>
      <c r="SRH566" s="0"/>
      <c r="SRI566" s="0"/>
      <c r="SRJ566" s="0"/>
      <c r="SRK566" s="0"/>
      <c r="SRL566" s="0"/>
      <c r="SRM566" s="0"/>
      <c r="SRN566" s="0"/>
      <c r="SRO566" s="0"/>
      <c r="SRP566" s="0"/>
      <c r="SRQ566" s="0"/>
      <c r="SRR566" s="0"/>
      <c r="SRS566" s="0"/>
      <c r="SRT566" s="0"/>
      <c r="SRU566" s="0"/>
      <c r="SRV566" s="0"/>
      <c r="SRW566" s="0"/>
      <c r="SRX566" s="0"/>
      <c r="SRY566" s="0"/>
      <c r="SRZ566" s="0"/>
      <c r="SSA566" s="0"/>
      <c r="SSB566" s="0"/>
      <c r="SSC566" s="0"/>
      <c r="SSD566" s="0"/>
      <c r="SSE566" s="0"/>
      <c r="SSF566" s="0"/>
      <c r="SSG566" s="0"/>
      <c r="SSH566" s="0"/>
      <c r="SSI566" s="0"/>
      <c r="SSJ566" s="0"/>
      <c r="SSK566" s="0"/>
      <c r="SSL566" s="0"/>
      <c r="SSM566" s="0"/>
      <c r="SSN566" s="0"/>
      <c r="SSO566" s="0"/>
      <c r="SSP566" s="0"/>
      <c r="SSQ566" s="0"/>
      <c r="SSR566" s="0"/>
      <c r="SSS566" s="0"/>
      <c r="SST566" s="0"/>
      <c r="SSU566" s="0"/>
      <c r="SSV566" s="0"/>
      <c r="SSW566" s="0"/>
      <c r="SSX566" s="0"/>
      <c r="SSY566" s="0"/>
      <c r="SSZ566" s="0"/>
      <c r="STA566" s="0"/>
      <c r="STB566" s="0"/>
      <c r="STC566" s="0"/>
      <c r="STD566" s="0"/>
      <c r="STE566" s="0"/>
      <c r="STF566" s="0"/>
      <c r="STG566" s="0"/>
      <c r="STH566" s="0"/>
      <c r="STI566" s="0"/>
      <c r="STJ566" s="0"/>
      <c r="STK566" s="0"/>
      <c r="STL566" s="0"/>
      <c r="STM566" s="0"/>
      <c r="STN566" s="0"/>
      <c r="STO566" s="0"/>
      <c r="STP566" s="0"/>
      <c r="STQ566" s="0"/>
      <c r="STR566" s="0"/>
      <c r="STS566" s="0"/>
      <c r="STT566" s="0"/>
      <c r="STU566" s="0"/>
      <c r="STV566" s="0"/>
      <c r="STW566" s="0"/>
      <c r="STX566" s="0"/>
      <c r="STY566" s="0"/>
      <c r="STZ566" s="0"/>
      <c r="SUA566" s="0"/>
      <c r="SUB566" s="0"/>
      <c r="SUC566" s="0"/>
      <c r="SUD566" s="0"/>
      <c r="SUE566" s="0"/>
      <c r="SUF566" s="0"/>
      <c r="SUG566" s="0"/>
      <c r="SUH566" s="0"/>
      <c r="SUI566" s="0"/>
      <c r="SUJ566" s="0"/>
      <c r="SUK566" s="0"/>
      <c r="SUL566" s="0"/>
      <c r="SUM566" s="0"/>
      <c r="SUN566" s="0"/>
      <c r="SUO566" s="0"/>
      <c r="SUP566" s="0"/>
      <c r="SUQ566" s="0"/>
      <c r="SUR566" s="0"/>
      <c r="SUS566" s="0"/>
      <c r="SUT566" s="0"/>
      <c r="SUU566" s="0"/>
      <c r="SUV566" s="0"/>
      <c r="SUW566" s="0"/>
      <c r="SUX566" s="0"/>
      <c r="SUY566" s="0"/>
      <c r="SUZ566" s="0"/>
      <c r="SVA566" s="0"/>
      <c r="SVB566" s="0"/>
      <c r="SVC566" s="0"/>
      <c r="SVD566" s="0"/>
      <c r="SVE566" s="0"/>
      <c r="SVF566" s="0"/>
      <c r="SVG566" s="0"/>
      <c r="SVH566" s="0"/>
      <c r="SVI566" s="0"/>
      <c r="SVJ566" s="0"/>
      <c r="SVK566" s="0"/>
      <c r="SVL566" s="0"/>
      <c r="SVM566" s="0"/>
      <c r="SVN566" s="0"/>
      <c r="SVO566" s="0"/>
      <c r="SVP566" s="0"/>
      <c r="SVQ566" s="0"/>
      <c r="SVR566" s="0"/>
      <c r="SVS566" s="0"/>
      <c r="SVT566" s="0"/>
      <c r="SVU566" s="0"/>
      <c r="SVV566" s="0"/>
      <c r="SVW566" s="0"/>
      <c r="SVX566" s="0"/>
      <c r="SVY566" s="0"/>
      <c r="SVZ566" s="0"/>
      <c r="SWA566" s="0"/>
      <c r="SWB566" s="0"/>
      <c r="SWC566" s="0"/>
      <c r="SWD566" s="0"/>
      <c r="SWE566" s="0"/>
      <c r="SWF566" s="0"/>
      <c r="SWG566" s="0"/>
      <c r="SWH566" s="0"/>
      <c r="SWI566" s="0"/>
      <c r="SWJ566" s="0"/>
      <c r="SWK566" s="0"/>
      <c r="SWL566" s="0"/>
      <c r="SWM566" s="0"/>
      <c r="SWN566" s="0"/>
      <c r="SWO566" s="0"/>
      <c r="SWP566" s="0"/>
      <c r="SWQ566" s="0"/>
      <c r="SWR566" s="0"/>
      <c r="SWS566" s="0"/>
      <c r="SWT566" s="0"/>
      <c r="SWU566" s="0"/>
      <c r="SWV566" s="0"/>
      <c r="SWW566" s="0"/>
      <c r="SWX566" s="0"/>
      <c r="SWY566" s="0"/>
      <c r="SWZ566" s="0"/>
      <c r="SXA566" s="0"/>
      <c r="SXB566" s="0"/>
      <c r="SXC566" s="0"/>
      <c r="SXD566" s="0"/>
      <c r="SXE566" s="0"/>
      <c r="SXF566" s="0"/>
      <c r="SXG566" s="0"/>
      <c r="SXH566" s="0"/>
      <c r="SXI566" s="0"/>
      <c r="SXJ566" s="0"/>
      <c r="SXK566" s="0"/>
      <c r="SXL566" s="0"/>
      <c r="SXM566" s="0"/>
      <c r="SXN566" s="0"/>
      <c r="SXO566" s="0"/>
      <c r="SXP566" s="0"/>
      <c r="SXQ566" s="0"/>
      <c r="SXR566" s="0"/>
      <c r="SXS566" s="0"/>
      <c r="SXT566" s="0"/>
      <c r="SXU566" s="0"/>
      <c r="SXV566" s="0"/>
      <c r="SXW566" s="0"/>
      <c r="SXX566" s="0"/>
      <c r="SXY566" s="0"/>
      <c r="SXZ566" s="0"/>
      <c r="SYA566" s="0"/>
      <c r="SYB566" s="0"/>
      <c r="SYC566" s="0"/>
      <c r="SYD566" s="0"/>
      <c r="SYE566" s="0"/>
      <c r="SYF566" s="0"/>
      <c r="SYG566" s="0"/>
      <c r="SYH566" s="0"/>
      <c r="SYI566" s="0"/>
      <c r="SYJ566" s="0"/>
      <c r="SYK566" s="0"/>
      <c r="SYL566" s="0"/>
      <c r="SYM566" s="0"/>
      <c r="SYN566" s="0"/>
      <c r="SYO566" s="0"/>
      <c r="SYP566" s="0"/>
      <c r="SYQ566" s="0"/>
      <c r="SYR566" s="0"/>
      <c r="SYS566" s="0"/>
      <c r="SYT566" s="0"/>
      <c r="SYU566" s="0"/>
      <c r="SYV566" s="0"/>
      <c r="SYW566" s="0"/>
      <c r="SYX566" s="0"/>
      <c r="SYY566" s="0"/>
      <c r="SYZ566" s="0"/>
      <c r="SZA566" s="0"/>
      <c r="SZB566" s="0"/>
      <c r="SZC566" s="0"/>
      <c r="SZD566" s="0"/>
      <c r="SZE566" s="0"/>
      <c r="SZF566" s="0"/>
      <c r="SZG566" s="0"/>
      <c r="SZH566" s="0"/>
      <c r="SZI566" s="0"/>
      <c r="SZJ566" s="0"/>
      <c r="SZK566" s="0"/>
      <c r="SZL566" s="0"/>
      <c r="SZM566" s="0"/>
      <c r="SZN566" s="0"/>
      <c r="SZO566" s="0"/>
      <c r="SZP566" s="0"/>
      <c r="SZQ566" s="0"/>
      <c r="SZR566" s="0"/>
      <c r="SZS566" s="0"/>
      <c r="SZT566" s="0"/>
      <c r="SZU566" s="0"/>
      <c r="SZV566" s="0"/>
      <c r="SZW566" s="0"/>
      <c r="SZX566" s="0"/>
      <c r="SZY566" s="0"/>
      <c r="SZZ566" s="0"/>
      <c r="TAA566" s="0"/>
      <c r="TAB566" s="0"/>
      <c r="TAC566" s="0"/>
      <c r="TAD566" s="0"/>
      <c r="TAE566" s="0"/>
      <c r="TAF566" s="0"/>
      <c r="TAG566" s="0"/>
      <c r="TAH566" s="0"/>
      <c r="TAI566" s="0"/>
      <c r="TAJ566" s="0"/>
      <c r="TAK566" s="0"/>
      <c r="TAL566" s="0"/>
      <c r="TAM566" s="0"/>
      <c r="TAN566" s="0"/>
      <c r="TAO566" s="0"/>
      <c r="TAP566" s="0"/>
      <c r="TAQ566" s="0"/>
      <c r="TAR566" s="0"/>
      <c r="TAS566" s="0"/>
      <c r="TAT566" s="0"/>
      <c r="TAU566" s="0"/>
      <c r="TAV566" s="0"/>
      <c r="TAW566" s="0"/>
      <c r="TAX566" s="0"/>
      <c r="TAY566" s="0"/>
      <c r="TAZ566" s="0"/>
      <c r="TBA566" s="0"/>
      <c r="TBB566" s="0"/>
      <c r="TBC566" s="0"/>
      <c r="TBD566" s="0"/>
      <c r="TBE566" s="0"/>
      <c r="TBF566" s="0"/>
      <c r="TBG566" s="0"/>
      <c r="TBH566" s="0"/>
      <c r="TBI566" s="0"/>
      <c r="TBJ566" s="0"/>
      <c r="TBK566" s="0"/>
      <c r="TBL566" s="0"/>
      <c r="TBM566" s="0"/>
      <c r="TBN566" s="0"/>
      <c r="TBO566" s="0"/>
      <c r="TBP566" s="0"/>
      <c r="TBQ566" s="0"/>
      <c r="TBR566" s="0"/>
      <c r="TBS566" s="0"/>
      <c r="TBT566" s="0"/>
      <c r="TBU566" s="0"/>
      <c r="TBV566" s="0"/>
      <c r="TBW566" s="0"/>
      <c r="TBX566" s="0"/>
      <c r="TBY566" s="0"/>
      <c r="TBZ566" s="0"/>
      <c r="TCA566" s="0"/>
      <c r="TCB566" s="0"/>
      <c r="TCC566" s="0"/>
      <c r="TCD566" s="0"/>
      <c r="TCE566" s="0"/>
      <c r="TCF566" s="0"/>
      <c r="TCG566" s="0"/>
      <c r="TCH566" s="0"/>
      <c r="TCI566" s="0"/>
      <c r="TCJ566" s="0"/>
      <c r="TCK566" s="0"/>
      <c r="TCL566" s="0"/>
      <c r="TCM566" s="0"/>
      <c r="TCN566" s="0"/>
      <c r="TCO566" s="0"/>
      <c r="TCP566" s="0"/>
      <c r="TCQ566" s="0"/>
      <c r="TCR566" s="0"/>
      <c r="TCS566" s="0"/>
      <c r="TCT566" s="0"/>
      <c r="TCU566" s="0"/>
      <c r="TCV566" s="0"/>
      <c r="TCW566" s="0"/>
      <c r="TCX566" s="0"/>
      <c r="TCY566" s="0"/>
      <c r="TCZ566" s="0"/>
      <c r="TDA566" s="0"/>
      <c r="TDB566" s="0"/>
      <c r="TDC566" s="0"/>
      <c r="TDD566" s="0"/>
      <c r="TDE566" s="0"/>
      <c r="TDF566" s="0"/>
      <c r="TDG566" s="0"/>
      <c r="TDH566" s="0"/>
      <c r="TDI566" s="0"/>
      <c r="TDJ566" s="0"/>
      <c r="TDK566" s="0"/>
      <c r="TDL566" s="0"/>
      <c r="TDM566" s="0"/>
      <c r="TDN566" s="0"/>
      <c r="TDO566" s="0"/>
      <c r="TDP566" s="0"/>
      <c r="TDQ566" s="0"/>
      <c r="TDR566" s="0"/>
      <c r="TDS566" s="0"/>
      <c r="TDT566" s="0"/>
      <c r="TDU566" s="0"/>
      <c r="TDV566" s="0"/>
      <c r="TDW566" s="0"/>
      <c r="TDX566" s="0"/>
      <c r="TDY566" s="0"/>
      <c r="TDZ566" s="0"/>
      <c r="TEA566" s="0"/>
      <c r="TEB566" s="0"/>
      <c r="TEC566" s="0"/>
      <c r="TED566" s="0"/>
      <c r="TEE566" s="0"/>
      <c r="TEF566" s="0"/>
      <c r="TEG566" s="0"/>
      <c r="TEH566" s="0"/>
      <c r="TEI566" s="0"/>
      <c r="TEJ566" s="0"/>
      <c r="TEK566" s="0"/>
      <c r="TEL566" s="0"/>
      <c r="TEM566" s="0"/>
      <c r="TEN566" s="0"/>
      <c r="TEO566" s="0"/>
      <c r="TEP566" s="0"/>
      <c r="TEQ566" s="0"/>
      <c r="TER566" s="0"/>
      <c r="TES566" s="0"/>
      <c r="TET566" s="0"/>
      <c r="TEU566" s="0"/>
      <c r="TEV566" s="0"/>
      <c r="TEW566" s="0"/>
      <c r="TEX566" s="0"/>
      <c r="TEY566" s="0"/>
      <c r="TEZ566" s="0"/>
      <c r="TFA566" s="0"/>
      <c r="TFB566" s="0"/>
      <c r="TFC566" s="0"/>
      <c r="TFD566" s="0"/>
      <c r="TFE566" s="0"/>
      <c r="TFF566" s="0"/>
      <c r="TFG566" s="0"/>
      <c r="TFH566" s="0"/>
      <c r="TFI566" s="0"/>
      <c r="TFJ566" s="0"/>
      <c r="TFK566" s="0"/>
      <c r="TFL566" s="0"/>
      <c r="TFM566" s="0"/>
      <c r="TFN566" s="0"/>
      <c r="TFO566" s="0"/>
      <c r="TFP566" s="0"/>
      <c r="TFQ566" s="0"/>
      <c r="TFR566" s="0"/>
      <c r="TFS566" s="0"/>
      <c r="TFT566" s="0"/>
      <c r="TFU566" s="0"/>
      <c r="TFV566" s="0"/>
      <c r="TFW566" s="0"/>
      <c r="TFX566" s="0"/>
      <c r="TFY566" s="0"/>
      <c r="TFZ566" s="0"/>
      <c r="TGA566" s="0"/>
      <c r="TGB566" s="0"/>
      <c r="TGC566" s="0"/>
      <c r="TGD566" s="0"/>
      <c r="TGE566" s="0"/>
      <c r="TGF566" s="0"/>
      <c r="TGG566" s="0"/>
      <c r="TGH566" s="0"/>
      <c r="TGI566" s="0"/>
      <c r="TGJ566" s="0"/>
      <c r="TGK566" s="0"/>
      <c r="TGL566" s="0"/>
      <c r="TGM566" s="0"/>
      <c r="TGN566" s="0"/>
      <c r="TGO566" s="0"/>
      <c r="TGP566" s="0"/>
      <c r="TGQ566" s="0"/>
      <c r="TGR566" s="0"/>
      <c r="TGS566" s="0"/>
      <c r="TGT566" s="0"/>
      <c r="TGU566" s="0"/>
      <c r="TGV566" s="0"/>
      <c r="TGW566" s="0"/>
      <c r="TGX566" s="0"/>
      <c r="TGY566" s="0"/>
      <c r="TGZ566" s="0"/>
      <c r="THA566" s="0"/>
      <c r="THB566" s="0"/>
      <c r="THC566" s="0"/>
      <c r="THD566" s="0"/>
      <c r="THE566" s="0"/>
      <c r="THF566" s="0"/>
      <c r="THG566" s="0"/>
      <c r="THH566" s="0"/>
      <c r="THI566" s="0"/>
      <c r="THJ566" s="0"/>
      <c r="THK566" s="0"/>
      <c r="THL566" s="0"/>
      <c r="THM566" s="0"/>
      <c r="THN566" s="0"/>
      <c r="THO566" s="0"/>
      <c r="THP566" s="0"/>
      <c r="THQ566" s="0"/>
      <c r="THR566" s="0"/>
      <c r="THS566" s="0"/>
      <c r="THT566" s="0"/>
      <c r="THU566" s="0"/>
      <c r="THV566" s="0"/>
      <c r="THW566" s="0"/>
      <c r="THX566" s="0"/>
      <c r="THY566" s="0"/>
      <c r="THZ566" s="0"/>
      <c r="TIA566" s="0"/>
      <c r="TIB566" s="0"/>
      <c r="TIC566" s="0"/>
      <c r="TID566" s="0"/>
      <c r="TIE566" s="0"/>
      <c r="TIF566" s="0"/>
      <c r="TIG566" s="0"/>
      <c r="TIH566" s="0"/>
      <c r="TII566" s="0"/>
      <c r="TIJ566" s="0"/>
      <c r="TIK566" s="0"/>
      <c r="TIL566" s="0"/>
      <c r="TIM566" s="0"/>
      <c r="TIN566" s="0"/>
      <c r="TIO566" s="0"/>
      <c r="TIP566" s="0"/>
      <c r="TIQ566" s="0"/>
      <c r="TIR566" s="0"/>
      <c r="TIS566" s="0"/>
      <c r="TIT566" s="0"/>
      <c r="TIU566" s="0"/>
      <c r="TIV566" s="0"/>
      <c r="TIW566" s="0"/>
      <c r="TIX566" s="0"/>
      <c r="TIY566" s="0"/>
      <c r="TIZ566" s="0"/>
      <c r="TJA566" s="0"/>
      <c r="TJB566" s="0"/>
      <c r="TJC566" s="0"/>
      <c r="TJD566" s="0"/>
      <c r="TJE566" s="0"/>
      <c r="TJF566" s="0"/>
      <c r="TJG566" s="0"/>
      <c r="TJH566" s="0"/>
      <c r="TJI566" s="0"/>
      <c r="TJJ566" s="0"/>
      <c r="TJK566" s="0"/>
      <c r="TJL566" s="0"/>
      <c r="TJM566" s="0"/>
      <c r="TJN566" s="0"/>
      <c r="TJO566" s="0"/>
      <c r="TJP566" s="0"/>
      <c r="TJQ566" s="0"/>
      <c r="TJR566" s="0"/>
      <c r="TJS566" s="0"/>
      <c r="TJT566" s="0"/>
      <c r="TJU566" s="0"/>
      <c r="TJV566" s="0"/>
      <c r="TJW566" s="0"/>
      <c r="TJX566" s="0"/>
      <c r="TJY566" s="0"/>
      <c r="TJZ566" s="0"/>
      <c r="TKA566" s="0"/>
      <c r="TKB566" s="0"/>
      <c r="TKC566" s="0"/>
      <c r="TKD566" s="0"/>
      <c r="TKE566" s="0"/>
      <c r="TKF566" s="0"/>
      <c r="TKG566" s="0"/>
      <c r="TKH566" s="0"/>
      <c r="TKI566" s="0"/>
      <c r="TKJ566" s="0"/>
      <c r="TKK566" s="0"/>
      <c r="TKL566" s="0"/>
      <c r="TKM566" s="0"/>
      <c r="TKN566" s="0"/>
      <c r="TKO566" s="0"/>
      <c r="TKP566" s="0"/>
      <c r="TKQ566" s="0"/>
      <c r="TKR566" s="0"/>
      <c r="TKS566" s="0"/>
      <c r="TKT566" s="0"/>
      <c r="TKU566" s="0"/>
      <c r="TKV566" s="0"/>
      <c r="TKW566" s="0"/>
      <c r="TKX566" s="0"/>
      <c r="TKY566" s="0"/>
      <c r="TKZ566" s="0"/>
      <c r="TLA566" s="0"/>
      <c r="TLB566" s="0"/>
      <c r="TLC566" s="0"/>
      <c r="TLD566" s="0"/>
      <c r="TLE566" s="0"/>
      <c r="TLF566" s="0"/>
      <c r="TLG566" s="0"/>
      <c r="TLH566" s="0"/>
      <c r="TLI566" s="0"/>
      <c r="TLJ566" s="0"/>
      <c r="TLK566" s="0"/>
      <c r="TLL566" s="0"/>
      <c r="TLM566" s="0"/>
      <c r="TLN566" s="0"/>
      <c r="TLO566" s="0"/>
      <c r="TLP566" s="0"/>
      <c r="TLQ566" s="0"/>
      <c r="TLR566" s="0"/>
      <c r="TLS566" s="0"/>
      <c r="TLT566" s="0"/>
      <c r="TLU566" s="0"/>
      <c r="TLV566" s="0"/>
      <c r="TLW566" s="0"/>
      <c r="TLX566" s="0"/>
      <c r="TLY566" s="0"/>
      <c r="TLZ566" s="0"/>
      <c r="TMA566" s="0"/>
      <c r="TMB566" s="0"/>
      <c r="TMC566" s="0"/>
      <c r="TMD566" s="0"/>
      <c r="TME566" s="0"/>
      <c r="TMF566" s="0"/>
      <c r="TMG566" s="0"/>
      <c r="TMH566" s="0"/>
      <c r="TMI566" s="0"/>
      <c r="TMJ566" s="0"/>
      <c r="TMK566" s="0"/>
      <c r="TML566" s="0"/>
      <c r="TMM566" s="0"/>
      <c r="TMN566" s="0"/>
      <c r="TMO566" s="0"/>
      <c r="TMP566" s="0"/>
      <c r="TMQ566" s="0"/>
      <c r="TMR566" s="0"/>
      <c r="TMS566" s="0"/>
      <c r="TMT566" s="0"/>
      <c r="TMU566" s="0"/>
      <c r="TMV566" s="0"/>
      <c r="TMW566" s="0"/>
      <c r="TMX566" s="0"/>
      <c r="TMY566" s="0"/>
      <c r="TMZ566" s="0"/>
      <c r="TNA566" s="0"/>
      <c r="TNB566" s="0"/>
      <c r="TNC566" s="0"/>
      <c r="TND566" s="0"/>
      <c r="TNE566" s="0"/>
      <c r="TNF566" s="0"/>
      <c r="TNG566" s="0"/>
      <c r="TNH566" s="0"/>
      <c r="TNI566" s="0"/>
      <c r="TNJ566" s="0"/>
      <c r="TNK566" s="0"/>
      <c r="TNL566" s="0"/>
      <c r="TNM566" s="0"/>
      <c r="TNN566" s="0"/>
      <c r="TNO566" s="0"/>
      <c r="TNP566" s="0"/>
      <c r="TNQ566" s="0"/>
      <c r="TNR566" s="0"/>
      <c r="TNS566" s="0"/>
      <c r="TNT566" s="0"/>
      <c r="TNU566" s="0"/>
      <c r="TNV566" s="0"/>
      <c r="TNW566" s="0"/>
      <c r="TNX566" s="0"/>
      <c r="TNY566" s="0"/>
      <c r="TNZ566" s="0"/>
      <c r="TOA566" s="0"/>
      <c r="TOB566" s="0"/>
      <c r="TOC566" s="0"/>
      <c r="TOD566" s="0"/>
      <c r="TOE566" s="0"/>
      <c r="TOF566" s="0"/>
      <c r="TOG566" s="0"/>
      <c r="TOH566" s="0"/>
      <c r="TOI566" s="0"/>
      <c r="TOJ566" s="0"/>
      <c r="TOK566" s="0"/>
      <c r="TOL566" s="0"/>
      <c r="TOM566" s="0"/>
      <c r="TON566" s="0"/>
      <c r="TOO566" s="0"/>
      <c r="TOP566" s="0"/>
      <c r="TOQ566" s="0"/>
      <c r="TOR566" s="0"/>
      <c r="TOS566" s="0"/>
      <c r="TOT566" s="0"/>
      <c r="TOU566" s="0"/>
      <c r="TOV566" s="0"/>
      <c r="TOW566" s="0"/>
      <c r="TOX566" s="0"/>
      <c r="TOY566" s="0"/>
      <c r="TOZ566" s="0"/>
      <c r="TPA566" s="0"/>
      <c r="TPB566" s="0"/>
      <c r="TPC566" s="0"/>
      <c r="TPD566" s="0"/>
      <c r="TPE566" s="0"/>
      <c r="TPF566" s="0"/>
      <c r="TPG566" s="0"/>
      <c r="TPH566" s="0"/>
      <c r="TPI566" s="0"/>
      <c r="TPJ566" s="0"/>
      <c r="TPK566" s="0"/>
      <c r="TPL566" s="0"/>
      <c r="TPM566" s="0"/>
      <c r="TPN566" s="0"/>
      <c r="TPO566" s="0"/>
      <c r="TPP566" s="0"/>
      <c r="TPQ566" s="0"/>
      <c r="TPR566" s="0"/>
      <c r="TPS566" s="0"/>
      <c r="TPT566" s="0"/>
      <c r="TPU566" s="0"/>
      <c r="TPV566" s="0"/>
      <c r="TPW566" s="0"/>
      <c r="TPX566" s="0"/>
      <c r="TPY566" s="0"/>
      <c r="TPZ566" s="0"/>
      <c r="TQA566" s="0"/>
      <c r="TQB566" s="0"/>
      <c r="TQC566" s="0"/>
      <c r="TQD566" s="0"/>
      <c r="TQE566" s="0"/>
      <c r="TQF566" s="0"/>
      <c r="TQG566" s="0"/>
      <c r="TQH566" s="0"/>
      <c r="TQI566" s="0"/>
      <c r="TQJ566" s="0"/>
      <c r="TQK566" s="0"/>
      <c r="TQL566" s="0"/>
      <c r="TQM566" s="0"/>
      <c r="TQN566" s="0"/>
      <c r="TQO566" s="0"/>
      <c r="TQP566" s="0"/>
      <c r="TQQ566" s="0"/>
      <c r="TQR566" s="0"/>
      <c r="TQS566" s="0"/>
      <c r="TQT566" s="0"/>
      <c r="TQU566" s="0"/>
      <c r="TQV566" s="0"/>
      <c r="TQW566" s="0"/>
      <c r="TQX566" s="0"/>
      <c r="TQY566" s="0"/>
      <c r="TQZ566" s="0"/>
      <c r="TRA566" s="0"/>
      <c r="TRB566" s="0"/>
      <c r="TRC566" s="0"/>
      <c r="TRD566" s="0"/>
      <c r="TRE566" s="0"/>
      <c r="TRF566" s="0"/>
      <c r="TRG566" s="0"/>
      <c r="TRH566" s="0"/>
      <c r="TRI566" s="0"/>
      <c r="TRJ566" s="0"/>
      <c r="TRK566" s="0"/>
      <c r="TRL566" s="0"/>
      <c r="TRM566" s="0"/>
      <c r="TRN566" s="0"/>
      <c r="TRO566" s="0"/>
      <c r="TRP566" s="0"/>
      <c r="TRQ566" s="0"/>
      <c r="TRR566" s="0"/>
      <c r="TRS566" s="0"/>
      <c r="TRT566" s="0"/>
      <c r="TRU566" s="0"/>
      <c r="TRV566" s="0"/>
      <c r="TRW566" s="0"/>
      <c r="TRX566" s="0"/>
      <c r="TRY566" s="0"/>
      <c r="TRZ566" s="0"/>
      <c r="TSA566" s="0"/>
      <c r="TSB566" s="0"/>
      <c r="TSC566" s="0"/>
      <c r="TSD566" s="0"/>
      <c r="TSE566" s="0"/>
      <c r="TSF566" s="0"/>
      <c r="TSG566" s="0"/>
      <c r="TSH566" s="0"/>
      <c r="TSI566" s="0"/>
      <c r="TSJ566" s="0"/>
      <c r="TSK566" s="0"/>
      <c r="TSL566" s="0"/>
      <c r="TSM566" s="0"/>
      <c r="TSN566" s="0"/>
      <c r="TSO566" s="0"/>
      <c r="TSP566" s="0"/>
      <c r="TSQ566" s="0"/>
      <c r="TSR566" s="0"/>
      <c r="TSS566" s="0"/>
      <c r="TST566" s="0"/>
      <c r="TSU566" s="0"/>
      <c r="TSV566" s="0"/>
      <c r="TSW566" s="0"/>
      <c r="TSX566" s="0"/>
      <c r="TSY566" s="0"/>
      <c r="TSZ566" s="0"/>
      <c r="TTA566" s="0"/>
      <c r="TTB566" s="0"/>
      <c r="TTC566" s="0"/>
      <c r="TTD566" s="0"/>
      <c r="TTE566" s="0"/>
      <c r="TTF566" s="0"/>
      <c r="TTG566" s="0"/>
      <c r="TTH566" s="0"/>
      <c r="TTI566" s="0"/>
      <c r="TTJ566" s="0"/>
      <c r="TTK566" s="0"/>
      <c r="TTL566" s="0"/>
      <c r="TTM566" s="0"/>
      <c r="TTN566" s="0"/>
      <c r="TTO566" s="0"/>
      <c r="TTP566" s="0"/>
      <c r="TTQ566" s="0"/>
      <c r="TTR566" s="0"/>
      <c r="TTS566" s="0"/>
      <c r="TTT566" s="0"/>
      <c r="TTU566" s="0"/>
      <c r="TTV566" s="0"/>
      <c r="TTW566" s="0"/>
      <c r="TTX566" s="0"/>
      <c r="TTY566" s="0"/>
      <c r="TTZ566" s="0"/>
      <c r="TUA566" s="0"/>
      <c r="TUB566" s="0"/>
      <c r="TUC566" s="0"/>
      <c r="TUD566" s="0"/>
      <c r="TUE566" s="0"/>
      <c r="TUF566" s="0"/>
      <c r="TUG566" s="0"/>
      <c r="TUH566" s="0"/>
      <c r="TUI566" s="0"/>
      <c r="TUJ566" s="0"/>
      <c r="TUK566" s="0"/>
      <c r="TUL566" s="0"/>
      <c r="TUM566" s="0"/>
      <c r="TUN566" s="0"/>
      <c r="TUO566" s="0"/>
      <c r="TUP566" s="0"/>
      <c r="TUQ566" s="0"/>
      <c r="TUR566" s="0"/>
      <c r="TUS566" s="0"/>
      <c r="TUT566" s="0"/>
      <c r="TUU566" s="0"/>
      <c r="TUV566" s="0"/>
      <c r="TUW566" s="0"/>
      <c r="TUX566" s="0"/>
      <c r="TUY566" s="0"/>
      <c r="TUZ566" s="0"/>
      <c r="TVA566" s="0"/>
      <c r="TVB566" s="0"/>
      <c r="TVC566" s="0"/>
      <c r="TVD566" s="0"/>
      <c r="TVE566" s="0"/>
      <c r="TVF566" s="0"/>
      <c r="TVG566" s="0"/>
      <c r="TVH566" s="0"/>
      <c r="TVI566" s="0"/>
      <c r="TVJ566" s="0"/>
      <c r="TVK566" s="0"/>
      <c r="TVL566" s="0"/>
      <c r="TVM566" s="0"/>
      <c r="TVN566" s="0"/>
      <c r="TVO566" s="0"/>
      <c r="TVP566" s="0"/>
      <c r="TVQ566" s="0"/>
      <c r="TVR566" s="0"/>
      <c r="TVS566" s="0"/>
      <c r="TVT566" s="0"/>
      <c r="TVU566" s="0"/>
      <c r="TVV566" s="0"/>
      <c r="TVW566" s="0"/>
      <c r="TVX566" s="0"/>
      <c r="TVY566" s="0"/>
      <c r="TVZ566" s="0"/>
      <c r="TWA566" s="0"/>
      <c r="TWB566" s="0"/>
      <c r="TWC566" s="0"/>
      <c r="TWD566" s="0"/>
      <c r="TWE566" s="0"/>
      <c r="TWF566" s="0"/>
      <c r="TWG566" s="0"/>
      <c r="TWH566" s="0"/>
      <c r="TWI566" s="0"/>
      <c r="TWJ566" s="0"/>
      <c r="TWK566" s="0"/>
      <c r="TWL566" s="0"/>
      <c r="TWM566" s="0"/>
      <c r="TWN566" s="0"/>
      <c r="TWO566" s="0"/>
      <c r="TWP566" s="0"/>
      <c r="TWQ566" s="0"/>
      <c r="TWR566" s="0"/>
      <c r="TWS566" s="0"/>
      <c r="TWT566" s="0"/>
      <c r="TWU566" s="0"/>
      <c r="TWV566" s="0"/>
      <c r="TWW566" s="0"/>
      <c r="TWX566" s="0"/>
      <c r="TWY566" s="0"/>
      <c r="TWZ566" s="0"/>
      <c r="TXA566" s="0"/>
      <c r="TXB566" s="0"/>
      <c r="TXC566" s="0"/>
      <c r="TXD566" s="0"/>
      <c r="TXE566" s="0"/>
      <c r="TXF566" s="0"/>
      <c r="TXG566" s="0"/>
      <c r="TXH566" s="0"/>
      <c r="TXI566" s="0"/>
      <c r="TXJ566" s="0"/>
      <c r="TXK566" s="0"/>
      <c r="TXL566" s="0"/>
      <c r="TXM566" s="0"/>
      <c r="TXN566" s="0"/>
      <c r="TXO566" s="0"/>
      <c r="TXP566" s="0"/>
      <c r="TXQ566" s="0"/>
      <c r="TXR566" s="0"/>
      <c r="TXS566" s="0"/>
      <c r="TXT566" s="0"/>
      <c r="TXU566" s="0"/>
      <c r="TXV566" s="0"/>
      <c r="TXW566" s="0"/>
      <c r="TXX566" s="0"/>
      <c r="TXY566" s="0"/>
      <c r="TXZ566" s="0"/>
      <c r="TYA566" s="0"/>
      <c r="TYB566" s="0"/>
      <c r="TYC566" s="0"/>
      <c r="TYD566" s="0"/>
      <c r="TYE566" s="0"/>
      <c r="TYF566" s="0"/>
      <c r="TYG566" s="0"/>
      <c r="TYH566" s="0"/>
      <c r="TYI566" s="0"/>
      <c r="TYJ566" s="0"/>
      <c r="TYK566" s="0"/>
      <c r="TYL566" s="0"/>
      <c r="TYM566" s="0"/>
      <c r="TYN566" s="0"/>
      <c r="TYO566" s="0"/>
      <c r="TYP566" s="0"/>
      <c r="TYQ566" s="0"/>
      <c r="TYR566" s="0"/>
      <c r="TYS566" s="0"/>
      <c r="TYT566" s="0"/>
      <c r="TYU566" s="0"/>
      <c r="TYV566" s="0"/>
      <c r="TYW566" s="0"/>
      <c r="TYX566" s="0"/>
      <c r="TYY566" s="0"/>
      <c r="TYZ566" s="0"/>
      <c r="TZA566" s="0"/>
      <c r="TZB566" s="0"/>
      <c r="TZC566" s="0"/>
      <c r="TZD566" s="0"/>
      <c r="TZE566" s="0"/>
      <c r="TZF566" s="0"/>
      <c r="TZG566" s="0"/>
      <c r="TZH566" s="0"/>
      <c r="TZI566" s="0"/>
      <c r="TZJ566" s="0"/>
      <c r="TZK566" s="0"/>
      <c r="TZL566" s="0"/>
      <c r="TZM566" s="0"/>
      <c r="TZN566" s="0"/>
      <c r="TZO566" s="0"/>
      <c r="TZP566" s="0"/>
      <c r="TZQ566" s="0"/>
      <c r="TZR566" s="0"/>
      <c r="TZS566" s="0"/>
      <c r="TZT566" s="0"/>
      <c r="TZU566" s="0"/>
      <c r="TZV566" s="0"/>
      <c r="TZW566" s="0"/>
      <c r="TZX566" s="0"/>
      <c r="TZY566" s="0"/>
      <c r="TZZ566" s="0"/>
      <c r="UAA566" s="0"/>
      <c r="UAB566" s="0"/>
      <c r="UAC566" s="0"/>
      <c r="UAD566" s="0"/>
      <c r="UAE566" s="0"/>
      <c r="UAF566" s="0"/>
      <c r="UAG566" s="0"/>
      <c r="UAH566" s="0"/>
      <c r="UAI566" s="0"/>
      <c r="UAJ566" s="0"/>
      <c r="UAK566" s="0"/>
      <c r="UAL566" s="0"/>
      <c r="UAM566" s="0"/>
      <c r="UAN566" s="0"/>
      <c r="UAO566" s="0"/>
      <c r="UAP566" s="0"/>
      <c r="UAQ566" s="0"/>
      <c r="UAR566" s="0"/>
      <c r="UAS566" s="0"/>
      <c r="UAT566" s="0"/>
      <c r="UAU566" s="0"/>
      <c r="UAV566" s="0"/>
      <c r="UAW566" s="0"/>
      <c r="UAX566" s="0"/>
      <c r="UAY566" s="0"/>
      <c r="UAZ566" s="0"/>
      <c r="UBA566" s="0"/>
      <c r="UBB566" s="0"/>
      <c r="UBC566" s="0"/>
      <c r="UBD566" s="0"/>
      <c r="UBE566" s="0"/>
      <c r="UBF566" s="0"/>
      <c r="UBG566" s="0"/>
      <c r="UBH566" s="0"/>
      <c r="UBI566" s="0"/>
      <c r="UBJ566" s="0"/>
      <c r="UBK566" s="0"/>
      <c r="UBL566" s="0"/>
      <c r="UBM566" s="0"/>
      <c r="UBN566" s="0"/>
      <c r="UBO566" s="0"/>
      <c r="UBP566" s="0"/>
      <c r="UBQ566" s="0"/>
      <c r="UBR566" s="0"/>
      <c r="UBS566" s="0"/>
      <c r="UBT566" s="0"/>
      <c r="UBU566" s="0"/>
      <c r="UBV566" s="0"/>
      <c r="UBW566" s="0"/>
      <c r="UBX566" s="0"/>
      <c r="UBY566" s="0"/>
      <c r="UBZ566" s="0"/>
      <c r="UCA566" s="0"/>
      <c r="UCB566" s="0"/>
      <c r="UCC566" s="0"/>
      <c r="UCD566" s="0"/>
      <c r="UCE566" s="0"/>
      <c r="UCF566" s="0"/>
      <c r="UCG566" s="0"/>
      <c r="UCH566" s="0"/>
      <c r="UCI566" s="0"/>
      <c r="UCJ566" s="0"/>
      <c r="UCK566" s="0"/>
      <c r="UCL566" s="0"/>
      <c r="UCM566" s="0"/>
      <c r="UCN566" s="0"/>
      <c r="UCO566" s="0"/>
      <c r="UCP566" s="0"/>
      <c r="UCQ566" s="0"/>
      <c r="UCR566" s="0"/>
      <c r="UCS566" s="0"/>
      <c r="UCT566" s="0"/>
      <c r="UCU566" s="0"/>
      <c r="UCV566" s="0"/>
      <c r="UCW566" s="0"/>
      <c r="UCX566" s="0"/>
      <c r="UCY566" s="0"/>
      <c r="UCZ566" s="0"/>
      <c r="UDA566" s="0"/>
      <c r="UDB566" s="0"/>
      <c r="UDC566" s="0"/>
      <c r="UDD566" s="0"/>
      <c r="UDE566" s="0"/>
      <c r="UDF566" s="0"/>
      <c r="UDG566" s="0"/>
      <c r="UDH566" s="0"/>
      <c r="UDI566" s="0"/>
      <c r="UDJ566" s="0"/>
      <c r="UDK566" s="0"/>
      <c r="UDL566" s="0"/>
      <c r="UDM566" s="0"/>
      <c r="UDN566" s="0"/>
      <c r="UDO566" s="0"/>
      <c r="UDP566" s="0"/>
      <c r="UDQ566" s="0"/>
      <c r="UDR566" s="0"/>
      <c r="UDS566" s="0"/>
      <c r="UDT566" s="0"/>
      <c r="UDU566" s="0"/>
      <c r="UDV566" s="0"/>
      <c r="UDW566" s="0"/>
      <c r="UDX566" s="0"/>
      <c r="UDY566" s="0"/>
      <c r="UDZ566" s="0"/>
      <c r="UEA566" s="0"/>
      <c r="UEB566" s="0"/>
      <c r="UEC566" s="0"/>
      <c r="UED566" s="0"/>
      <c r="UEE566" s="0"/>
      <c r="UEF566" s="0"/>
      <c r="UEG566" s="0"/>
      <c r="UEH566" s="0"/>
      <c r="UEI566" s="0"/>
      <c r="UEJ566" s="0"/>
      <c r="UEK566" s="0"/>
      <c r="UEL566" s="0"/>
      <c r="UEM566" s="0"/>
      <c r="UEN566" s="0"/>
      <c r="UEO566" s="0"/>
      <c r="UEP566" s="0"/>
      <c r="UEQ566" s="0"/>
      <c r="UER566" s="0"/>
      <c r="UES566" s="0"/>
      <c r="UET566" s="0"/>
      <c r="UEU566" s="0"/>
      <c r="UEV566" s="0"/>
      <c r="UEW566" s="0"/>
      <c r="UEX566" s="0"/>
      <c r="UEY566" s="0"/>
      <c r="UEZ566" s="0"/>
      <c r="UFA566" s="0"/>
      <c r="UFB566" s="0"/>
      <c r="UFC566" s="0"/>
      <c r="UFD566" s="0"/>
      <c r="UFE566" s="0"/>
      <c r="UFF566" s="0"/>
      <c r="UFG566" s="0"/>
      <c r="UFH566" s="0"/>
      <c r="UFI566" s="0"/>
      <c r="UFJ566" s="0"/>
      <c r="UFK566" s="0"/>
      <c r="UFL566" s="0"/>
      <c r="UFM566" s="0"/>
      <c r="UFN566" s="0"/>
      <c r="UFO566" s="0"/>
      <c r="UFP566" s="0"/>
      <c r="UFQ566" s="0"/>
      <c r="UFR566" s="0"/>
      <c r="UFS566" s="0"/>
      <c r="UFT566" s="0"/>
      <c r="UFU566" s="0"/>
      <c r="UFV566" s="0"/>
      <c r="UFW566" s="0"/>
      <c r="UFX566" s="0"/>
      <c r="UFY566" s="0"/>
      <c r="UFZ566" s="0"/>
      <c r="UGA566" s="0"/>
      <c r="UGB566" s="0"/>
      <c r="UGC566" s="0"/>
      <c r="UGD566" s="0"/>
      <c r="UGE566" s="0"/>
      <c r="UGF566" s="0"/>
      <c r="UGG566" s="0"/>
      <c r="UGH566" s="0"/>
      <c r="UGI566" s="0"/>
      <c r="UGJ566" s="0"/>
      <c r="UGK566" s="0"/>
      <c r="UGL566" s="0"/>
      <c r="UGM566" s="0"/>
      <c r="UGN566" s="0"/>
      <c r="UGO566" s="0"/>
      <c r="UGP566" s="0"/>
      <c r="UGQ566" s="0"/>
      <c r="UGR566" s="0"/>
      <c r="UGS566" s="0"/>
      <c r="UGT566" s="0"/>
      <c r="UGU566" s="0"/>
      <c r="UGV566" s="0"/>
      <c r="UGW566" s="0"/>
      <c r="UGX566" s="0"/>
      <c r="UGY566" s="0"/>
      <c r="UGZ566" s="0"/>
      <c r="UHA566" s="0"/>
      <c r="UHB566" s="0"/>
      <c r="UHC566" s="0"/>
      <c r="UHD566" s="0"/>
      <c r="UHE566" s="0"/>
      <c r="UHF566" s="0"/>
      <c r="UHG566" s="0"/>
      <c r="UHH566" s="0"/>
      <c r="UHI566" s="0"/>
      <c r="UHJ566" s="0"/>
      <c r="UHK566" s="0"/>
      <c r="UHL566" s="0"/>
      <c r="UHM566" s="0"/>
      <c r="UHN566" s="0"/>
      <c r="UHO566" s="0"/>
      <c r="UHP566" s="0"/>
      <c r="UHQ566" s="0"/>
      <c r="UHR566" s="0"/>
      <c r="UHS566" s="0"/>
      <c r="UHT566" s="0"/>
      <c r="UHU566" s="0"/>
      <c r="UHV566" s="0"/>
      <c r="UHW566" s="0"/>
      <c r="UHX566" s="0"/>
      <c r="UHY566" s="0"/>
      <c r="UHZ566" s="0"/>
      <c r="UIA566" s="0"/>
      <c r="UIB566" s="0"/>
      <c r="UIC566" s="0"/>
      <c r="UID566" s="0"/>
      <c r="UIE566" s="0"/>
      <c r="UIF566" s="0"/>
      <c r="UIG566" s="0"/>
      <c r="UIH566" s="0"/>
      <c r="UII566" s="0"/>
      <c r="UIJ566" s="0"/>
      <c r="UIK566" s="0"/>
      <c r="UIL566" s="0"/>
      <c r="UIM566" s="0"/>
      <c r="UIN566" s="0"/>
      <c r="UIO566" s="0"/>
      <c r="UIP566" s="0"/>
      <c r="UIQ566" s="0"/>
      <c r="UIR566" s="0"/>
      <c r="UIS566" s="0"/>
      <c r="UIT566" s="0"/>
      <c r="UIU566" s="0"/>
      <c r="UIV566" s="0"/>
      <c r="UIW566" s="0"/>
      <c r="UIX566" s="0"/>
      <c r="UIY566" s="0"/>
      <c r="UIZ566" s="0"/>
      <c r="UJA566" s="0"/>
      <c r="UJB566" s="0"/>
      <c r="UJC566" s="0"/>
      <c r="UJD566" s="0"/>
      <c r="UJE566" s="0"/>
      <c r="UJF566" s="0"/>
      <c r="UJG566" s="0"/>
      <c r="UJH566" s="0"/>
      <c r="UJI566" s="0"/>
      <c r="UJJ566" s="0"/>
      <c r="UJK566" s="0"/>
      <c r="UJL566" s="0"/>
      <c r="UJM566" s="0"/>
      <c r="UJN566" s="0"/>
      <c r="UJO566" s="0"/>
      <c r="UJP566" s="0"/>
      <c r="UJQ566" s="0"/>
      <c r="UJR566" s="0"/>
      <c r="UJS566" s="0"/>
      <c r="UJT566" s="0"/>
      <c r="UJU566" s="0"/>
      <c r="UJV566" s="0"/>
      <c r="UJW566" s="0"/>
      <c r="UJX566" s="0"/>
      <c r="UJY566" s="0"/>
      <c r="UJZ566" s="0"/>
      <c r="UKA566" s="0"/>
      <c r="UKB566" s="0"/>
      <c r="UKC566" s="0"/>
      <c r="UKD566" s="0"/>
      <c r="UKE566" s="0"/>
      <c r="UKF566" s="0"/>
      <c r="UKG566" s="0"/>
      <c r="UKH566" s="0"/>
      <c r="UKI566" s="0"/>
      <c r="UKJ566" s="0"/>
      <c r="UKK566" s="0"/>
      <c r="UKL566" s="0"/>
      <c r="UKM566" s="0"/>
      <c r="UKN566" s="0"/>
      <c r="UKO566" s="0"/>
      <c r="UKP566" s="0"/>
      <c r="UKQ566" s="0"/>
      <c r="UKR566" s="0"/>
      <c r="UKS566" s="0"/>
      <c r="UKT566" s="0"/>
      <c r="UKU566" s="0"/>
      <c r="UKV566" s="0"/>
      <c r="UKW566" s="0"/>
      <c r="UKX566" s="0"/>
      <c r="UKY566" s="0"/>
      <c r="UKZ566" s="0"/>
      <c r="ULA566" s="0"/>
      <c r="ULB566" s="0"/>
      <c r="ULC566" s="0"/>
      <c r="ULD566" s="0"/>
      <c r="ULE566" s="0"/>
      <c r="ULF566" s="0"/>
      <c r="ULG566" s="0"/>
      <c r="ULH566" s="0"/>
      <c r="ULI566" s="0"/>
      <c r="ULJ566" s="0"/>
      <c r="ULK566" s="0"/>
      <c r="ULL566" s="0"/>
      <c r="ULM566" s="0"/>
      <c r="ULN566" s="0"/>
      <c r="ULO566" s="0"/>
      <c r="ULP566" s="0"/>
      <c r="ULQ566" s="0"/>
      <c r="ULR566" s="0"/>
      <c r="ULS566" s="0"/>
      <c r="ULT566" s="0"/>
      <c r="ULU566" s="0"/>
      <c r="ULV566" s="0"/>
      <c r="ULW566" s="0"/>
      <c r="ULX566" s="0"/>
      <c r="ULY566" s="0"/>
      <c r="ULZ566" s="0"/>
      <c r="UMA566" s="0"/>
      <c r="UMB566" s="0"/>
      <c r="UMC566" s="0"/>
      <c r="UMD566" s="0"/>
      <c r="UME566" s="0"/>
      <c r="UMF566" s="0"/>
      <c r="UMG566" s="0"/>
      <c r="UMH566" s="0"/>
      <c r="UMI566" s="0"/>
      <c r="UMJ566" s="0"/>
      <c r="UMK566" s="0"/>
      <c r="UML566" s="0"/>
      <c r="UMM566" s="0"/>
      <c r="UMN566" s="0"/>
      <c r="UMO566" s="0"/>
      <c r="UMP566" s="0"/>
      <c r="UMQ566" s="0"/>
      <c r="UMR566" s="0"/>
      <c r="UMS566" s="0"/>
      <c r="UMT566" s="0"/>
      <c r="UMU566" s="0"/>
      <c r="UMV566" s="0"/>
      <c r="UMW566" s="0"/>
      <c r="UMX566" s="0"/>
      <c r="UMY566" s="0"/>
      <c r="UMZ566" s="0"/>
      <c r="UNA566" s="0"/>
      <c r="UNB566" s="0"/>
      <c r="UNC566" s="0"/>
      <c r="UND566" s="0"/>
      <c r="UNE566" s="0"/>
      <c r="UNF566" s="0"/>
      <c r="UNG566" s="0"/>
      <c r="UNH566" s="0"/>
      <c r="UNI566" s="0"/>
      <c r="UNJ566" s="0"/>
      <c r="UNK566" s="0"/>
      <c r="UNL566" s="0"/>
      <c r="UNM566" s="0"/>
      <c r="UNN566" s="0"/>
      <c r="UNO566" s="0"/>
      <c r="UNP566" s="0"/>
      <c r="UNQ566" s="0"/>
      <c r="UNR566" s="0"/>
      <c r="UNS566" s="0"/>
      <c r="UNT566" s="0"/>
      <c r="UNU566" s="0"/>
      <c r="UNV566" s="0"/>
      <c r="UNW566" s="0"/>
      <c r="UNX566" s="0"/>
      <c r="UNY566" s="0"/>
      <c r="UNZ566" s="0"/>
      <c r="UOA566" s="0"/>
      <c r="UOB566" s="0"/>
      <c r="UOC566" s="0"/>
      <c r="UOD566" s="0"/>
      <c r="UOE566" s="0"/>
      <c r="UOF566" s="0"/>
      <c r="UOG566" s="0"/>
      <c r="UOH566" s="0"/>
      <c r="UOI566" s="0"/>
      <c r="UOJ566" s="0"/>
      <c r="UOK566" s="0"/>
      <c r="UOL566" s="0"/>
      <c r="UOM566" s="0"/>
      <c r="UON566" s="0"/>
      <c r="UOO566" s="0"/>
      <c r="UOP566" s="0"/>
      <c r="UOQ566" s="0"/>
      <c r="UOR566" s="0"/>
      <c r="UOS566" s="0"/>
      <c r="UOT566" s="0"/>
      <c r="UOU566" s="0"/>
      <c r="UOV566" s="0"/>
      <c r="UOW566" s="0"/>
      <c r="UOX566" s="0"/>
      <c r="UOY566" s="0"/>
      <c r="UOZ566" s="0"/>
      <c r="UPA566" s="0"/>
      <c r="UPB566" s="0"/>
      <c r="UPC566" s="0"/>
      <c r="UPD566" s="0"/>
      <c r="UPE566" s="0"/>
      <c r="UPF566" s="0"/>
      <c r="UPG566" s="0"/>
      <c r="UPH566" s="0"/>
      <c r="UPI566" s="0"/>
      <c r="UPJ566" s="0"/>
      <c r="UPK566" s="0"/>
      <c r="UPL566" s="0"/>
      <c r="UPM566" s="0"/>
      <c r="UPN566" s="0"/>
      <c r="UPO566" s="0"/>
      <c r="UPP566" s="0"/>
      <c r="UPQ566" s="0"/>
      <c r="UPR566" s="0"/>
      <c r="UPS566" s="0"/>
      <c r="UPT566" s="0"/>
      <c r="UPU566" s="0"/>
      <c r="UPV566" s="0"/>
      <c r="UPW566" s="0"/>
      <c r="UPX566" s="0"/>
      <c r="UPY566" s="0"/>
      <c r="UPZ566" s="0"/>
      <c r="UQA566" s="0"/>
      <c r="UQB566" s="0"/>
      <c r="UQC566" s="0"/>
      <c r="UQD566" s="0"/>
      <c r="UQE566" s="0"/>
      <c r="UQF566" s="0"/>
      <c r="UQG566" s="0"/>
      <c r="UQH566" s="0"/>
      <c r="UQI566" s="0"/>
      <c r="UQJ566" s="0"/>
      <c r="UQK566" s="0"/>
      <c r="UQL566" s="0"/>
      <c r="UQM566" s="0"/>
      <c r="UQN566" s="0"/>
      <c r="UQO566" s="0"/>
      <c r="UQP566" s="0"/>
      <c r="UQQ566" s="0"/>
      <c r="UQR566" s="0"/>
      <c r="UQS566" s="0"/>
      <c r="UQT566" s="0"/>
      <c r="UQU566" s="0"/>
      <c r="UQV566" s="0"/>
      <c r="UQW566" s="0"/>
      <c r="UQX566" s="0"/>
      <c r="UQY566" s="0"/>
      <c r="UQZ566" s="0"/>
      <c r="URA566" s="0"/>
      <c r="URB566" s="0"/>
      <c r="URC566" s="0"/>
      <c r="URD566" s="0"/>
      <c r="URE566" s="0"/>
      <c r="URF566" s="0"/>
      <c r="URG566" s="0"/>
      <c r="URH566" s="0"/>
      <c r="URI566" s="0"/>
      <c r="URJ566" s="0"/>
      <c r="URK566" s="0"/>
      <c r="URL566" s="0"/>
      <c r="URM566" s="0"/>
      <c r="URN566" s="0"/>
      <c r="URO566" s="0"/>
      <c r="URP566" s="0"/>
      <c r="URQ566" s="0"/>
      <c r="URR566" s="0"/>
      <c r="URS566" s="0"/>
      <c r="URT566" s="0"/>
      <c r="URU566" s="0"/>
      <c r="URV566" s="0"/>
      <c r="URW566" s="0"/>
      <c r="URX566" s="0"/>
      <c r="URY566" s="0"/>
      <c r="URZ566" s="0"/>
      <c r="USA566" s="0"/>
      <c r="USB566" s="0"/>
      <c r="USC566" s="0"/>
      <c r="USD566" s="0"/>
      <c r="USE566" s="0"/>
      <c r="USF566" s="0"/>
      <c r="USG566" s="0"/>
      <c r="USH566" s="0"/>
      <c r="USI566" s="0"/>
      <c r="USJ566" s="0"/>
      <c r="USK566" s="0"/>
      <c r="USL566" s="0"/>
      <c r="USM566" s="0"/>
      <c r="USN566" s="0"/>
      <c r="USO566" s="0"/>
      <c r="USP566" s="0"/>
      <c r="USQ566" s="0"/>
      <c r="USR566" s="0"/>
      <c r="USS566" s="0"/>
      <c r="UST566" s="0"/>
      <c r="USU566" s="0"/>
      <c r="USV566" s="0"/>
      <c r="USW566" s="0"/>
      <c r="USX566" s="0"/>
      <c r="USY566" s="0"/>
      <c r="USZ566" s="0"/>
      <c r="UTA566" s="0"/>
      <c r="UTB566" s="0"/>
      <c r="UTC566" s="0"/>
      <c r="UTD566" s="0"/>
      <c r="UTE566" s="0"/>
      <c r="UTF566" s="0"/>
      <c r="UTG566" s="0"/>
      <c r="UTH566" s="0"/>
      <c r="UTI566" s="0"/>
      <c r="UTJ566" s="0"/>
      <c r="UTK566" s="0"/>
      <c r="UTL566" s="0"/>
      <c r="UTM566" s="0"/>
      <c r="UTN566" s="0"/>
      <c r="UTO566" s="0"/>
      <c r="UTP566" s="0"/>
      <c r="UTQ566" s="0"/>
      <c r="UTR566" s="0"/>
      <c r="UTS566" s="0"/>
      <c r="UTT566" s="0"/>
      <c r="UTU566" s="0"/>
      <c r="UTV566" s="0"/>
      <c r="UTW566" s="0"/>
      <c r="UTX566" s="0"/>
      <c r="UTY566" s="0"/>
      <c r="UTZ566" s="0"/>
      <c r="UUA566" s="0"/>
      <c r="UUB566" s="0"/>
      <c r="UUC566" s="0"/>
      <c r="UUD566" s="0"/>
      <c r="UUE566" s="0"/>
      <c r="UUF566" s="0"/>
      <c r="UUG566" s="0"/>
      <c r="UUH566" s="0"/>
      <c r="UUI566" s="0"/>
      <c r="UUJ566" s="0"/>
      <c r="UUK566" s="0"/>
      <c r="UUL566" s="0"/>
      <c r="UUM566" s="0"/>
      <c r="UUN566" s="0"/>
      <c r="UUO566" s="0"/>
      <c r="UUP566" s="0"/>
      <c r="UUQ566" s="0"/>
      <c r="UUR566" s="0"/>
      <c r="UUS566" s="0"/>
      <c r="UUT566" s="0"/>
      <c r="UUU566" s="0"/>
      <c r="UUV566" s="0"/>
      <c r="UUW566" s="0"/>
      <c r="UUX566" s="0"/>
      <c r="UUY566" s="0"/>
      <c r="UUZ566" s="0"/>
      <c r="UVA566" s="0"/>
      <c r="UVB566" s="0"/>
      <c r="UVC566" s="0"/>
      <c r="UVD566" s="0"/>
      <c r="UVE566" s="0"/>
      <c r="UVF566" s="0"/>
      <c r="UVG566" s="0"/>
      <c r="UVH566" s="0"/>
      <c r="UVI566" s="0"/>
      <c r="UVJ566" s="0"/>
      <c r="UVK566" s="0"/>
      <c r="UVL566" s="0"/>
      <c r="UVM566" s="0"/>
      <c r="UVN566" s="0"/>
      <c r="UVO566" s="0"/>
      <c r="UVP566" s="0"/>
      <c r="UVQ566" s="0"/>
      <c r="UVR566" s="0"/>
      <c r="UVS566" s="0"/>
      <c r="UVT566" s="0"/>
      <c r="UVU566" s="0"/>
      <c r="UVV566" s="0"/>
      <c r="UVW566" s="0"/>
      <c r="UVX566" s="0"/>
      <c r="UVY566" s="0"/>
      <c r="UVZ566" s="0"/>
      <c r="UWA566" s="0"/>
      <c r="UWB566" s="0"/>
      <c r="UWC566" s="0"/>
      <c r="UWD566" s="0"/>
      <c r="UWE566" s="0"/>
      <c r="UWF566" s="0"/>
      <c r="UWG566" s="0"/>
      <c r="UWH566" s="0"/>
      <c r="UWI566" s="0"/>
      <c r="UWJ566" s="0"/>
      <c r="UWK566" s="0"/>
      <c r="UWL566" s="0"/>
      <c r="UWM566" s="0"/>
      <c r="UWN566" s="0"/>
      <c r="UWO566" s="0"/>
      <c r="UWP566" s="0"/>
      <c r="UWQ566" s="0"/>
      <c r="UWR566" s="0"/>
      <c r="UWS566" s="0"/>
      <c r="UWT566" s="0"/>
      <c r="UWU566" s="0"/>
      <c r="UWV566" s="0"/>
      <c r="UWW566" s="0"/>
      <c r="UWX566" s="0"/>
      <c r="UWY566" s="0"/>
      <c r="UWZ566" s="0"/>
      <c r="UXA566" s="0"/>
      <c r="UXB566" s="0"/>
      <c r="UXC566" s="0"/>
      <c r="UXD566" s="0"/>
      <c r="UXE566" s="0"/>
      <c r="UXF566" s="0"/>
      <c r="UXG566" s="0"/>
      <c r="UXH566" s="0"/>
      <c r="UXI566" s="0"/>
      <c r="UXJ566" s="0"/>
      <c r="UXK566" s="0"/>
      <c r="UXL566" s="0"/>
      <c r="UXM566" s="0"/>
      <c r="UXN566" s="0"/>
      <c r="UXO566" s="0"/>
      <c r="UXP566" s="0"/>
      <c r="UXQ566" s="0"/>
      <c r="UXR566" s="0"/>
      <c r="UXS566" s="0"/>
      <c r="UXT566" s="0"/>
      <c r="UXU566" s="0"/>
      <c r="UXV566" s="0"/>
      <c r="UXW566" s="0"/>
      <c r="UXX566" s="0"/>
      <c r="UXY566" s="0"/>
      <c r="UXZ566" s="0"/>
      <c r="UYA566" s="0"/>
      <c r="UYB566" s="0"/>
      <c r="UYC566" s="0"/>
      <c r="UYD566" s="0"/>
      <c r="UYE566" s="0"/>
      <c r="UYF566" s="0"/>
      <c r="UYG566" s="0"/>
      <c r="UYH566" s="0"/>
      <c r="UYI566" s="0"/>
      <c r="UYJ566" s="0"/>
      <c r="UYK566" s="0"/>
      <c r="UYL566" s="0"/>
      <c r="UYM566" s="0"/>
      <c r="UYN566" s="0"/>
      <c r="UYO566" s="0"/>
      <c r="UYP566" s="0"/>
      <c r="UYQ566" s="0"/>
      <c r="UYR566" s="0"/>
      <c r="UYS566" s="0"/>
      <c r="UYT566" s="0"/>
      <c r="UYU566" s="0"/>
      <c r="UYV566" s="0"/>
      <c r="UYW566" s="0"/>
      <c r="UYX566" s="0"/>
      <c r="UYY566" s="0"/>
      <c r="UYZ566" s="0"/>
      <c r="UZA566" s="0"/>
      <c r="UZB566" s="0"/>
      <c r="UZC566" s="0"/>
      <c r="UZD566" s="0"/>
      <c r="UZE566" s="0"/>
      <c r="UZF566" s="0"/>
      <c r="UZG566" s="0"/>
      <c r="UZH566" s="0"/>
      <c r="UZI566" s="0"/>
      <c r="UZJ566" s="0"/>
      <c r="UZK566" s="0"/>
      <c r="UZL566" s="0"/>
      <c r="UZM566" s="0"/>
      <c r="UZN566" s="0"/>
      <c r="UZO566" s="0"/>
      <c r="UZP566" s="0"/>
      <c r="UZQ566" s="0"/>
      <c r="UZR566" s="0"/>
      <c r="UZS566" s="0"/>
      <c r="UZT566" s="0"/>
      <c r="UZU566" s="0"/>
      <c r="UZV566" s="0"/>
      <c r="UZW566" s="0"/>
      <c r="UZX566" s="0"/>
      <c r="UZY566" s="0"/>
      <c r="UZZ566" s="0"/>
      <c r="VAA566" s="0"/>
      <c r="VAB566" s="0"/>
      <c r="VAC566" s="0"/>
      <c r="VAD566" s="0"/>
      <c r="VAE566" s="0"/>
      <c r="VAF566" s="0"/>
      <c r="VAG566" s="0"/>
      <c r="VAH566" s="0"/>
      <c r="VAI566" s="0"/>
      <c r="VAJ566" s="0"/>
      <c r="VAK566" s="0"/>
      <c r="VAL566" s="0"/>
      <c r="VAM566" s="0"/>
      <c r="VAN566" s="0"/>
      <c r="VAO566" s="0"/>
      <c r="VAP566" s="0"/>
      <c r="VAQ566" s="0"/>
      <c r="VAR566" s="0"/>
      <c r="VAS566" s="0"/>
      <c r="VAT566" s="0"/>
      <c r="VAU566" s="0"/>
      <c r="VAV566" s="0"/>
      <c r="VAW566" s="0"/>
      <c r="VAX566" s="0"/>
      <c r="VAY566" s="0"/>
      <c r="VAZ566" s="0"/>
      <c r="VBA566" s="0"/>
      <c r="VBB566" s="0"/>
      <c r="VBC566" s="0"/>
      <c r="VBD566" s="0"/>
      <c r="VBE566" s="0"/>
      <c r="VBF566" s="0"/>
      <c r="VBG566" s="0"/>
      <c r="VBH566" s="0"/>
      <c r="VBI566" s="0"/>
      <c r="VBJ566" s="0"/>
      <c r="VBK566" s="0"/>
      <c r="VBL566" s="0"/>
      <c r="VBM566" s="0"/>
      <c r="VBN566" s="0"/>
      <c r="VBO566" s="0"/>
      <c r="VBP566" s="0"/>
      <c r="VBQ566" s="0"/>
      <c r="VBR566" s="0"/>
      <c r="VBS566" s="0"/>
      <c r="VBT566" s="0"/>
      <c r="VBU566" s="0"/>
      <c r="VBV566" s="0"/>
      <c r="VBW566" s="0"/>
      <c r="VBX566" s="0"/>
      <c r="VBY566" s="0"/>
      <c r="VBZ566" s="0"/>
      <c r="VCA566" s="0"/>
      <c r="VCB566" s="0"/>
      <c r="VCC566" s="0"/>
      <c r="VCD566" s="0"/>
      <c r="VCE566" s="0"/>
      <c r="VCF566" s="0"/>
      <c r="VCG566" s="0"/>
      <c r="VCH566" s="0"/>
      <c r="VCI566" s="0"/>
      <c r="VCJ566" s="0"/>
      <c r="VCK566" s="0"/>
      <c r="VCL566" s="0"/>
      <c r="VCM566" s="0"/>
      <c r="VCN566" s="0"/>
      <c r="VCO566" s="0"/>
      <c r="VCP566" s="0"/>
      <c r="VCQ566" s="0"/>
      <c r="VCR566" s="0"/>
      <c r="VCS566" s="0"/>
      <c r="VCT566" s="0"/>
      <c r="VCU566" s="0"/>
      <c r="VCV566" s="0"/>
      <c r="VCW566" s="0"/>
      <c r="VCX566" s="0"/>
      <c r="VCY566" s="0"/>
      <c r="VCZ566" s="0"/>
      <c r="VDA566" s="0"/>
      <c r="VDB566" s="0"/>
      <c r="VDC566" s="0"/>
      <c r="VDD566" s="0"/>
      <c r="VDE566" s="0"/>
      <c r="VDF566" s="0"/>
      <c r="VDG566" s="0"/>
      <c r="VDH566" s="0"/>
      <c r="VDI566" s="0"/>
      <c r="VDJ566" s="0"/>
      <c r="VDK566" s="0"/>
      <c r="VDL566" s="0"/>
      <c r="VDM566" s="0"/>
      <c r="VDN566" s="0"/>
      <c r="VDO566" s="0"/>
      <c r="VDP566" s="0"/>
      <c r="VDQ566" s="0"/>
      <c r="VDR566" s="0"/>
      <c r="VDS566" s="0"/>
      <c r="VDT566" s="0"/>
      <c r="VDU566" s="0"/>
      <c r="VDV566" s="0"/>
      <c r="VDW566" s="0"/>
      <c r="VDX566" s="0"/>
      <c r="VDY566" s="0"/>
      <c r="VDZ566" s="0"/>
      <c r="VEA566" s="0"/>
      <c r="VEB566" s="0"/>
      <c r="VEC566" s="0"/>
      <c r="VED566" s="0"/>
      <c r="VEE566" s="0"/>
      <c r="VEF566" s="0"/>
      <c r="VEG566" s="0"/>
      <c r="VEH566" s="0"/>
      <c r="VEI566" s="0"/>
      <c r="VEJ566" s="0"/>
      <c r="VEK566" s="0"/>
      <c r="VEL566" s="0"/>
      <c r="VEM566" s="0"/>
      <c r="VEN566" s="0"/>
      <c r="VEO566" s="0"/>
      <c r="VEP566" s="0"/>
      <c r="VEQ566" s="0"/>
      <c r="VER566" s="0"/>
      <c r="VES566" s="0"/>
      <c r="VET566" s="0"/>
      <c r="VEU566" s="0"/>
      <c r="VEV566" s="0"/>
      <c r="VEW566" s="0"/>
      <c r="VEX566" s="0"/>
      <c r="VEY566" s="0"/>
      <c r="VEZ566" s="0"/>
      <c r="VFA566" s="0"/>
      <c r="VFB566" s="0"/>
      <c r="VFC566" s="0"/>
      <c r="VFD566" s="0"/>
      <c r="VFE566" s="0"/>
      <c r="VFF566" s="0"/>
      <c r="VFG566" s="0"/>
      <c r="VFH566" s="0"/>
      <c r="VFI566" s="0"/>
      <c r="VFJ566" s="0"/>
      <c r="VFK566" s="0"/>
      <c r="VFL566" s="0"/>
      <c r="VFM566" s="0"/>
      <c r="VFN566" s="0"/>
      <c r="VFO566" s="0"/>
      <c r="VFP566" s="0"/>
      <c r="VFQ566" s="0"/>
      <c r="VFR566" s="0"/>
      <c r="VFS566" s="0"/>
      <c r="VFT566" s="0"/>
      <c r="VFU566" s="0"/>
      <c r="VFV566" s="0"/>
      <c r="VFW566" s="0"/>
      <c r="VFX566" s="0"/>
      <c r="VFY566" s="0"/>
      <c r="VFZ566" s="0"/>
      <c r="VGA566" s="0"/>
      <c r="VGB566" s="0"/>
      <c r="VGC566" s="0"/>
      <c r="VGD566" s="0"/>
      <c r="VGE566" s="0"/>
      <c r="VGF566" s="0"/>
      <c r="VGG566" s="0"/>
      <c r="VGH566" s="0"/>
      <c r="VGI566" s="0"/>
      <c r="VGJ566" s="0"/>
      <c r="VGK566" s="0"/>
      <c r="VGL566" s="0"/>
      <c r="VGM566" s="0"/>
      <c r="VGN566" s="0"/>
      <c r="VGO566" s="0"/>
      <c r="VGP566" s="0"/>
      <c r="VGQ566" s="0"/>
      <c r="VGR566" s="0"/>
      <c r="VGS566" s="0"/>
      <c r="VGT566" s="0"/>
      <c r="VGU566" s="0"/>
      <c r="VGV566" s="0"/>
      <c r="VGW566" s="0"/>
      <c r="VGX566" s="0"/>
      <c r="VGY566" s="0"/>
      <c r="VGZ566" s="0"/>
      <c r="VHA566" s="0"/>
      <c r="VHB566" s="0"/>
      <c r="VHC566" s="0"/>
      <c r="VHD566" s="0"/>
      <c r="VHE566" s="0"/>
      <c r="VHF566" s="0"/>
      <c r="VHG566" s="0"/>
      <c r="VHH566" s="0"/>
      <c r="VHI566" s="0"/>
      <c r="VHJ566" s="0"/>
      <c r="VHK566" s="0"/>
      <c r="VHL566" s="0"/>
      <c r="VHM566" s="0"/>
      <c r="VHN566" s="0"/>
      <c r="VHO566" s="0"/>
      <c r="VHP566" s="0"/>
      <c r="VHQ566" s="0"/>
      <c r="VHR566" s="0"/>
      <c r="VHS566" s="0"/>
      <c r="VHT566" s="0"/>
      <c r="VHU566" s="0"/>
      <c r="VHV566" s="0"/>
      <c r="VHW566" s="0"/>
      <c r="VHX566" s="0"/>
      <c r="VHY566" s="0"/>
      <c r="VHZ566" s="0"/>
      <c r="VIA566" s="0"/>
      <c r="VIB566" s="0"/>
      <c r="VIC566" s="0"/>
      <c r="VID566" s="0"/>
      <c r="VIE566" s="0"/>
      <c r="VIF566" s="0"/>
      <c r="VIG566" s="0"/>
      <c r="VIH566" s="0"/>
      <c r="VII566" s="0"/>
      <c r="VIJ566" s="0"/>
      <c r="VIK566" s="0"/>
      <c r="VIL566" s="0"/>
      <c r="VIM566" s="0"/>
      <c r="VIN566" s="0"/>
      <c r="VIO566" s="0"/>
      <c r="VIP566" s="0"/>
      <c r="VIQ566" s="0"/>
      <c r="VIR566" s="0"/>
      <c r="VIS566" s="0"/>
      <c r="VIT566" s="0"/>
      <c r="VIU566" s="0"/>
      <c r="VIV566" s="0"/>
      <c r="VIW566" s="0"/>
      <c r="VIX566" s="0"/>
      <c r="VIY566" s="0"/>
      <c r="VIZ566" s="0"/>
      <c r="VJA566" s="0"/>
      <c r="VJB566" s="0"/>
      <c r="VJC566" s="0"/>
      <c r="VJD566" s="0"/>
      <c r="VJE566" s="0"/>
      <c r="VJF566" s="0"/>
      <c r="VJG566" s="0"/>
      <c r="VJH566" s="0"/>
      <c r="VJI566" s="0"/>
      <c r="VJJ566" s="0"/>
      <c r="VJK566" s="0"/>
      <c r="VJL566" s="0"/>
      <c r="VJM566" s="0"/>
      <c r="VJN566" s="0"/>
      <c r="VJO566" s="0"/>
      <c r="VJP566" s="0"/>
      <c r="VJQ566" s="0"/>
      <c r="VJR566" s="0"/>
      <c r="VJS566" s="0"/>
      <c r="VJT566" s="0"/>
      <c r="VJU566" s="0"/>
      <c r="VJV566" s="0"/>
      <c r="VJW566" s="0"/>
      <c r="VJX566" s="0"/>
      <c r="VJY566" s="0"/>
      <c r="VJZ566" s="0"/>
      <c r="VKA566" s="0"/>
      <c r="VKB566" s="0"/>
      <c r="VKC566" s="0"/>
      <c r="VKD566" s="0"/>
      <c r="VKE566" s="0"/>
      <c r="VKF566" s="0"/>
      <c r="VKG566" s="0"/>
      <c r="VKH566" s="0"/>
      <c r="VKI566" s="0"/>
      <c r="VKJ566" s="0"/>
      <c r="VKK566" s="0"/>
      <c r="VKL566" s="0"/>
      <c r="VKM566" s="0"/>
      <c r="VKN566" s="0"/>
      <c r="VKO566" s="0"/>
      <c r="VKP566" s="0"/>
      <c r="VKQ566" s="0"/>
      <c r="VKR566" s="0"/>
      <c r="VKS566" s="0"/>
      <c r="VKT566" s="0"/>
      <c r="VKU566" s="0"/>
      <c r="VKV566" s="0"/>
      <c r="VKW566" s="0"/>
      <c r="VKX566" s="0"/>
      <c r="VKY566" s="0"/>
      <c r="VKZ566" s="0"/>
      <c r="VLA566" s="0"/>
      <c r="VLB566" s="0"/>
      <c r="VLC566" s="0"/>
      <c r="VLD566" s="0"/>
      <c r="VLE566" s="0"/>
      <c r="VLF566" s="0"/>
      <c r="VLG566" s="0"/>
      <c r="VLH566" s="0"/>
      <c r="VLI566" s="0"/>
      <c r="VLJ566" s="0"/>
      <c r="VLK566" s="0"/>
      <c r="VLL566" s="0"/>
      <c r="VLM566" s="0"/>
      <c r="VLN566" s="0"/>
      <c r="VLO566" s="0"/>
      <c r="VLP566" s="0"/>
      <c r="VLQ566" s="0"/>
      <c r="VLR566" s="0"/>
      <c r="VLS566" s="0"/>
      <c r="VLT566" s="0"/>
      <c r="VLU566" s="0"/>
      <c r="VLV566" s="0"/>
      <c r="VLW566" s="0"/>
      <c r="VLX566" s="0"/>
      <c r="VLY566" s="0"/>
      <c r="VLZ566" s="0"/>
      <c r="VMA566" s="0"/>
      <c r="VMB566" s="0"/>
      <c r="VMC566" s="0"/>
      <c r="VMD566" s="0"/>
      <c r="VME566" s="0"/>
      <c r="VMF566" s="0"/>
      <c r="VMG566" s="0"/>
      <c r="VMH566" s="0"/>
      <c r="VMI566" s="0"/>
      <c r="VMJ566" s="0"/>
      <c r="VMK566" s="0"/>
      <c r="VML566" s="0"/>
      <c r="VMM566" s="0"/>
      <c r="VMN566" s="0"/>
      <c r="VMO566" s="0"/>
      <c r="VMP566" s="0"/>
      <c r="VMQ566" s="0"/>
      <c r="VMR566" s="0"/>
      <c r="VMS566" s="0"/>
      <c r="VMT566" s="0"/>
      <c r="VMU566" s="0"/>
      <c r="VMV566" s="0"/>
      <c r="VMW566" s="0"/>
      <c r="VMX566" s="0"/>
      <c r="VMY566" s="0"/>
      <c r="VMZ566" s="0"/>
      <c r="VNA566" s="0"/>
      <c r="VNB566" s="0"/>
      <c r="VNC566" s="0"/>
      <c r="VND566" s="0"/>
      <c r="VNE566" s="0"/>
      <c r="VNF566" s="0"/>
      <c r="VNG566" s="0"/>
      <c r="VNH566" s="0"/>
      <c r="VNI566" s="0"/>
      <c r="VNJ566" s="0"/>
      <c r="VNK566" s="0"/>
      <c r="VNL566" s="0"/>
      <c r="VNM566" s="0"/>
      <c r="VNN566" s="0"/>
      <c r="VNO566" s="0"/>
      <c r="VNP566" s="0"/>
      <c r="VNQ566" s="0"/>
      <c r="VNR566" s="0"/>
      <c r="VNS566" s="0"/>
      <c r="VNT566" s="0"/>
      <c r="VNU566" s="0"/>
      <c r="VNV566" s="0"/>
      <c r="VNW566" s="0"/>
      <c r="VNX566" s="0"/>
      <c r="VNY566" s="0"/>
      <c r="VNZ566" s="0"/>
      <c r="VOA566" s="0"/>
      <c r="VOB566" s="0"/>
      <c r="VOC566" s="0"/>
      <c r="VOD566" s="0"/>
      <c r="VOE566" s="0"/>
      <c r="VOF566" s="0"/>
      <c r="VOG566" s="0"/>
      <c r="VOH566" s="0"/>
      <c r="VOI566" s="0"/>
      <c r="VOJ566" s="0"/>
      <c r="VOK566" s="0"/>
      <c r="VOL566" s="0"/>
      <c r="VOM566" s="0"/>
      <c r="VON566" s="0"/>
      <c r="VOO566" s="0"/>
      <c r="VOP566" s="0"/>
      <c r="VOQ566" s="0"/>
      <c r="VOR566" s="0"/>
      <c r="VOS566" s="0"/>
      <c r="VOT566" s="0"/>
      <c r="VOU566" s="0"/>
      <c r="VOV566" s="0"/>
      <c r="VOW566" s="0"/>
      <c r="VOX566" s="0"/>
      <c r="VOY566" s="0"/>
      <c r="VOZ566" s="0"/>
      <c r="VPA566" s="0"/>
      <c r="VPB566" s="0"/>
      <c r="VPC566" s="0"/>
      <c r="VPD566" s="0"/>
      <c r="VPE566" s="0"/>
      <c r="VPF566" s="0"/>
      <c r="VPG566" s="0"/>
      <c r="VPH566" s="0"/>
      <c r="VPI566" s="0"/>
      <c r="VPJ566" s="0"/>
      <c r="VPK566" s="0"/>
      <c r="VPL566" s="0"/>
      <c r="VPM566" s="0"/>
      <c r="VPN566" s="0"/>
      <c r="VPO566" s="0"/>
      <c r="VPP566" s="0"/>
      <c r="VPQ566" s="0"/>
      <c r="VPR566" s="0"/>
      <c r="VPS566" s="0"/>
      <c r="VPT566" s="0"/>
      <c r="VPU566" s="0"/>
      <c r="VPV566" s="0"/>
      <c r="VPW566" s="0"/>
      <c r="VPX566" s="0"/>
      <c r="VPY566" s="0"/>
      <c r="VPZ566" s="0"/>
      <c r="VQA566" s="0"/>
      <c r="VQB566" s="0"/>
      <c r="VQC566" s="0"/>
      <c r="VQD566" s="0"/>
      <c r="VQE566" s="0"/>
      <c r="VQF566" s="0"/>
      <c r="VQG566" s="0"/>
      <c r="VQH566" s="0"/>
      <c r="VQI566" s="0"/>
      <c r="VQJ566" s="0"/>
      <c r="VQK566" s="0"/>
      <c r="VQL566" s="0"/>
      <c r="VQM566" s="0"/>
      <c r="VQN566" s="0"/>
      <c r="VQO566" s="0"/>
      <c r="VQP566" s="0"/>
      <c r="VQQ566" s="0"/>
      <c r="VQR566" s="0"/>
      <c r="VQS566" s="0"/>
      <c r="VQT566" s="0"/>
      <c r="VQU566" s="0"/>
      <c r="VQV566" s="0"/>
      <c r="VQW566" s="0"/>
      <c r="VQX566" s="0"/>
      <c r="VQY566" s="0"/>
      <c r="VQZ566" s="0"/>
      <c r="VRA566" s="0"/>
      <c r="VRB566" s="0"/>
      <c r="VRC566" s="0"/>
      <c r="VRD566" s="0"/>
      <c r="VRE566" s="0"/>
      <c r="VRF566" s="0"/>
      <c r="VRG566" s="0"/>
      <c r="VRH566" s="0"/>
      <c r="VRI566" s="0"/>
      <c r="VRJ566" s="0"/>
      <c r="VRK566" s="0"/>
      <c r="VRL566" s="0"/>
      <c r="VRM566" s="0"/>
      <c r="VRN566" s="0"/>
      <c r="VRO566" s="0"/>
      <c r="VRP566" s="0"/>
      <c r="VRQ566" s="0"/>
      <c r="VRR566" s="0"/>
      <c r="VRS566" s="0"/>
      <c r="VRT566" s="0"/>
      <c r="VRU566" s="0"/>
      <c r="VRV566" s="0"/>
      <c r="VRW566" s="0"/>
      <c r="VRX566" s="0"/>
      <c r="VRY566" s="0"/>
      <c r="VRZ566" s="0"/>
      <c r="VSA566" s="0"/>
      <c r="VSB566" s="0"/>
      <c r="VSC566" s="0"/>
      <c r="VSD566" s="0"/>
      <c r="VSE566" s="0"/>
      <c r="VSF566" s="0"/>
      <c r="VSG566" s="0"/>
      <c r="VSH566" s="0"/>
      <c r="VSI566" s="0"/>
      <c r="VSJ566" s="0"/>
      <c r="VSK566" s="0"/>
      <c r="VSL566" s="0"/>
      <c r="VSM566" s="0"/>
      <c r="VSN566" s="0"/>
      <c r="VSO566" s="0"/>
      <c r="VSP566" s="0"/>
      <c r="VSQ566" s="0"/>
      <c r="VSR566" s="0"/>
      <c r="VSS566" s="0"/>
      <c r="VST566" s="0"/>
      <c r="VSU566" s="0"/>
      <c r="VSV566" s="0"/>
      <c r="VSW566" s="0"/>
      <c r="VSX566" s="0"/>
      <c r="VSY566" s="0"/>
      <c r="VSZ566" s="0"/>
      <c r="VTA566" s="0"/>
      <c r="VTB566" s="0"/>
      <c r="VTC566" s="0"/>
      <c r="VTD566" s="0"/>
      <c r="VTE566" s="0"/>
      <c r="VTF566" s="0"/>
      <c r="VTG566" s="0"/>
      <c r="VTH566" s="0"/>
      <c r="VTI566" s="0"/>
      <c r="VTJ566" s="0"/>
      <c r="VTK566" s="0"/>
      <c r="VTL566" s="0"/>
      <c r="VTM566" s="0"/>
      <c r="VTN566" s="0"/>
      <c r="VTO566" s="0"/>
      <c r="VTP566" s="0"/>
      <c r="VTQ566" s="0"/>
      <c r="VTR566" s="0"/>
      <c r="VTS566" s="0"/>
      <c r="VTT566" s="0"/>
      <c r="VTU566" s="0"/>
      <c r="VTV566" s="0"/>
      <c r="VTW566" s="0"/>
      <c r="VTX566" s="0"/>
      <c r="VTY566" s="0"/>
      <c r="VTZ566" s="0"/>
      <c r="VUA566" s="0"/>
      <c r="VUB566" s="0"/>
      <c r="VUC566" s="0"/>
      <c r="VUD566" s="0"/>
      <c r="VUE566" s="0"/>
      <c r="VUF566" s="0"/>
      <c r="VUG566" s="0"/>
      <c r="VUH566" s="0"/>
      <c r="VUI566" s="0"/>
      <c r="VUJ566" s="0"/>
      <c r="VUK566" s="0"/>
      <c r="VUL566" s="0"/>
      <c r="VUM566" s="0"/>
      <c r="VUN566" s="0"/>
      <c r="VUO566" s="0"/>
      <c r="VUP566" s="0"/>
      <c r="VUQ566" s="0"/>
      <c r="VUR566" s="0"/>
      <c r="VUS566" s="0"/>
      <c r="VUT566" s="0"/>
      <c r="VUU566" s="0"/>
      <c r="VUV566" s="0"/>
      <c r="VUW566" s="0"/>
      <c r="VUX566" s="0"/>
      <c r="VUY566" s="0"/>
      <c r="VUZ566" s="0"/>
      <c r="VVA566" s="0"/>
      <c r="VVB566" s="0"/>
      <c r="VVC566" s="0"/>
      <c r="VVD566" s="0"/>
      <c r="VVE566" s="0"/>
      <c r="VVF566" s="0"/>
      <c r="VVG566" s="0"/>
      <c r="VVH566" s="0"/>
      <c r="VVI566" s="0"/>
      <c r="VVJ566" s="0"/>
      <c r="VVK566" s="0"/>
      <c r="VVL566" s="0"/>
      <c r="VVM566" s="0"/>
      <c r="VVN566" s="0"/>
      <c r="VVO566" s="0"/>
      <c r="VVP566" s="0"/>
      <c r="VVQ566" s="0"/>
      <c r="VVR566" s="0"/>
      <c r="VVS566" s="0"/>
      <c r="VVT566" s="0"/>
      <c r="VVU566" s="0"/>
      <c r="VVV566" s="0"/>
      <c r="VVW566" s="0"/>
      <c r="VVX566" s="0"/>
      <c r="VVY566" s="0"/>
      <c r="VVZ566" s="0"/>
      <c r="VWA566" s="0"/>
      <c r="VWB566" s="0"/>
      <c r="VWC566" s="0"/>
      <c r="VWD566" s="0"/>
      <c r="VWE566" s="0"/>
      <c r="VWF566" s="0"/>
      <c r="VWG566" s="0"/>
      <c r="VWH566" s="0"/>
      <c r="VWI566" s="0"/>
      <c r="VWJ566" s="0"/>
      <c r="VWK566" s="0"/>
      <c r="VWL566" s="0"/>
      <c r="VWM566" s="0"/>
      <c r="VWN566" s="0"/>
      <c r="VWO566" s="0"/>
      <c r="VWP566" s="0"/>
      <c r="VWQ566" s="0"/>
      <c r="VWR566" s="0"/>
      <c r="VWS566" s="0"/>
      <c r="VWT566" s="0"/>
      <c r="VWU566" s="0"/>
      <c r="VWV566" s="0"/>
      <c r="VWW566" s="0"/>
      <c r="VWX566" s="0"/>
      <c r="VWY566" s="0"/>
      <c r="VWZ566" s="0"/>
      <c r="VXA566" s="0"/>
      <c r="VXB566" s="0"/>
      <c r="VXC566" s="0"/>
      <c r="VXD566" s="0"/>
      <c r="VXE566" s="0"/>
      <c r="VXF566" s="0"/>
      <c r="VXG566" s="0"/>
      <c r="VXH566" s="0"/>
      <c r="VXI566" s="0"/>
      <c r="VXJ566" s="0"/>
      <c r="VXK566" s="0"/>
      <c r="VXL566" s="0"/>
      <c r="VXM566" s="0"/>
      <c r="VXN566" s="0"/>
      <c r="VXO566" s="0"/>
      <c r="VXP566" s="0"/>
      <c r="VXQ566" s="0"/>
      <c r="VXR566" s="0"/>
      <c r="VXS566" s="0"/>
      <c r="VXT566" s="0"/>
      <c r="VXU566" s="0"/>
      <c r="VXV566" s="0"/>
      <c r="VXW566" s="0"/>
      <c r="VXX566" s="0"/>
      <c r="VXY566" s="0"/>
      <c r="VXZ566" s="0"/>
      <c r="VYA566" s="0"/>
      <c r="VYB566" s="0"/>
      <c r="VYC566" s="0"/>
      <c r="VYD566" s="0"/>
      <c r="VYE566" s="0"/>
      <c r="VYF566" s="0"/>
      <c r="VYG566" s="0"/>
      <c r="VYH566" s="0"/>
      <c r="VYI566" s="0"/>
      <c r="VYJ566" s="0"/>
      <c r="VYK566" s="0"/>
      <c r="VYL566" s="0"/>
      <c r="VYM566" s="0"/>
      <c r="VYN566" s="0"/>
      <c r="VYO566" s="0"/>
      <c r="VYP566" s="0"/>
      <c r="VYQ566" s="0"/>
      <c r="VYR566" s="0"/>
      <c r="VYS566" s="0"/>
      <c r="VYT566" s="0"/>
      <c r="VYU566" s="0"/>
      <c r="VYV566" s="0"/>
      <c r="VYW566" s="0"/>
      <c r="VYX566" s="0"/>
      <c r="VYY566" s="0"/>
      <c r="VYZ566" s="0"/>
      <c r="VZA566" s="0"/>
      <c r="VZB566" s="0"/>
      <c r="VZC566" s="0"/>
      <c r="VZD566" s="0"/>
      <c r="VZE566" s="0"/>
      <c r="VZF566" s="0"/>
      <c r="VZG566" s="0"/>
      <c r="VZH566" s="0"/>
      <c r="VZI566" s="0"/>
      <c r="VZJ566" s="0"/>
      <c r="VZK566" s="0"/>
      <c r="VZL566" s="0"/>
      <c r="VZM566" s="0"/>
      <c r="VZN566" s="0"/>
      <c r="VZO566" s="0"/>
      <c r="VZP566" s="0"/>
      <c r="VZQ566" s="0"/>
      <c r="VZR566" s="0"/>
      <c r="VZS566" s="0"/>
      <c r="VZT566" s="0"/>
      <c r="VZU566" s="0"/>
      <c r="VZV566" s="0"/>
      <c r="VZW566" s="0"/>
      <c r="VZX566" s="0"/>
      <c r="VZY566" s="0"/>
      <c r="VZZ566" s="0"/>
      <c r="WAA566" s="0"/>
      <c r="WAB566" s="0"/>
      <c r="WAC566" s="0"/>
      <c r="WAD566" s="0"/>
      <c r="WAE566" s="0"/>
      <c r="WAF566" s="0"/>
      <c r="WAG566" s="0"/>
      <c r="WAH566" s="0"/>
      <c r="WAI566" s="0"/>
      <c r="WAJ566" s="0"/>
      <c r="WAK566" s="0"/>
      <c r="WAL566" s="0"/>
      <c r="WAM566" s="0"/>
      <c r="WAN566" s="0"/>
      <c r="WAO566" s="0"/>
      <c r="WAP566" s="0"/>
      <c r="WAQ566" s="0"/>
      <c r="WAR566" s="0"/>
      <c r="WAS566" s="0"/>
      <c r="WAT566" s="0"/>
      <c r="WAU566" s="0"/>
      <c r="WAV566" s="0"/>
      <c r="WAW566" s="0"/>
      <c r="WAX566" s="0"/>
      <c r="WAY566" s="0"/>
      <c r="WAZ566" s="0"/>
      <c r="WBA566" s="0"/>
      <c r="WBB566" s="0"/>
      <c r="WBC566" s="0"/>
      <c r="WBD566" s="0"/>
      <c r="WBE566" s="0"/>
      <c r="WBF566" s="0"/>
      <c r="WBG566" s="0"/>
      <c r="WBH566" s="0"/>
      <c r="WBI566" s="0"/>
      <c r="WBJ566" s="0"/>
      <c r="WBK566" s="0"/>
      <c r="WBL566" s="0"/>
      <c r="WBM566" s="0"/>
      <c r="WBN566" s="0"/>
      <c r="WBO566" s="0"/>
      <c r="WBP566" s="0"/>
      <c r="WBQ566" s="0"/>
      <c r="WBR566" s="0"/>
      <c r="WBS566" s="0"/>
      <c r="WBT566" s="0"/>
      <c r="WBU566" s="0"/>
      <c r="WBV566" s="0"/>
      <c r="WBW566" s="0"/>
      <c r="WBX566" s="0"/>
      <c r="WBY566" s="0"/>
      <c r="WBZ566" s="0"/>
      <c r="WCA566" s="0"/>
      <c r="WCB566" s="0"/>
      <c r="WCC566" s="0"/>
      <c r="WCD566" s="0"/>
      <c r="WCE566" s="0"/>
      <c r="WCF566" s="0"/>
      <c r="WCG566" s="0"/>
      <c r="WCH566" s="0"/>
      <c r="WCI566" s="0"/>
      <c r="WCJ566" s="0"/>
      <c r="WCK566" s="0"/>
      <c r="WCL566" s="0"/>
      <c r="WCM566" s="0"/>
      <c r="WCN566" s="0"/>
      <c r="WCO566" s="0"/>
      <c r="WCP566" s="0"/>
      <c r="WCQ566" s="0"/>
      <c r="WCR566" s="0"/>
      <c r="WCS566" s="0"/>
      <c r="WCT566" s="0"/>
      <c r="WCU566" s="0"/>
      <c r="WCV566" s="0"/>
      <c r="WCW566" s="0"/>
      <c r="WCX566" s="0"/>
      <c r="WCY566" s="0"/>
      <c r="WCZ566" s="0"/>
      <c r="WDA566" s="0"/>
      <c r="WDB566" s="0"/>
      <c r="WDC566" s="0"/>
      <c r="WDD566" s="0"/>
      <c r="WDE566" s="0"/>
      <c r="WDF566" s="0"/>
      <c r="WDG566" s="0"/>
      <c r="WDH566" s="0"/>
      <c r="WDI566" s="0"/>
      <c r="WDJ566" s="0"/>
      <c r="WDK566" s="0"/>
      <c r="WDL566" s="0"/>
      <c r="WDM566" s="0"/>
      <c r="WDN566" s="0"/>
      <c r="WDO566" s="0"/>
      <c r="WDP566" s="0"/>
      <c r="WDQ566" s="0"/>
      <c r="WDR566" s="0"/>
      <c r="WDS566" s="0"/>
      <c r="WDT566" s="0"/>
      <c r="WDU566" s="0"/>
      <c r="WDV566" s="0"/>
      <c r="WDW566" s="0"/>
      <c r="WDX566" s="0"/>
      <c r="WDY566" s="0"/>
      <c r="WDZ566" s="0"/>
      <c r="WEA566" s="0"/>
      <c r="WEB566" s="0"/>
      <c r="WEC566" s="0"/>
      <c r="WED566" s="0"/>
      <c r="WEE566" s="0"/>
      <c r="WEF566" s="0"/>
      <c r="WEG566" s="0"/>
      <c r="WEH566" s="0"/>
      <c r="WEI566" s="0"/>
      <c r="WEJ566" s="0"/>
      <c r="WEK566" s="0"/>
      <c r="WEL566" s="0"/>
      <c r="WEM566" s="0"/>
      <c r="WEN566" s="0"/>
      <c r="WEO566" s="0"/>
      <c r="WEP566" s="0"/>
      <c r="WEQ566" s="0"/>
      <c r="WER566" s="0"/>
      <c r="WES566" s="0"/>
      <c r="WET566" s="0"/>
      <c r="WEU566" s="0"/>
      <c r="WEV566" s="0"/>
      <c r="WEW566" s="0"/>
      <c r="WEX566" s="0"/>
      <c r="WEY566" s="0"/>
      <c r="WEZ566" s="0"/>
      <c r="WFA566" s="0"/>
      <c r="WFB566" s="0"/>
      <c r="WFC566" s="0"/>
      <c r="WFD566" s="0"/>
      <c r="WFE566" s="0"/>
      <c r="WFF566" s="0"/>
      <c r="WFG566" s="0"/>
      <c r="WFH566" s="0"/>
      <c r="WFI566" s="0"/>
      <c r="WFJ566" s="0"/>
      <c r="WFK566" s="0"/>
      <c r="WFL566" s="0"/>
      <c r="WFM566" s="0"/>
      <c r="WFN566" s="0"/>
      <c r="WFO566" s="0"/>
      <c r="WFP566" s="0"/>
      <c r="WFQ566" s="0"/>
      <c r="WFR566" s="0"/>
      <c r="WFS566" s="0"/>
      <c r="WFT566" s="0"/>
      <c r="WFU566" s="0"/>
      <c r="WFV566" s="0"/>
      <c r="WFW566" s="0"/>
      <c r="WFX566" s="0"/>
      <c r="WFY566" s="0"/>
      <c r="WFZ566" s="0"/>
      <c r="WGA566" s="0"/>
      <c r="WGB566" s="0"/>
      <c r="WGC566" s="0"/>
      <c r="WGD566" s="0"/>
      <c r="WGE566" s="0"/>
      <c r="WGF566" s="0"/>
      <c r="WGG566" s="0"/>
      <c r="WGH566" s="0"/>
      <c r="WGI566" s="0"/>
      <c r="WGJ566" s="0"/>
      <c r="WGK566" s="0"/>
      <c r="WGL566" s="0"/>
      <c r="WGM566" s="0"/>
      <c r="WGN566" s="0"/>
      <c r="WGO566" s="0"/>
      <c r="WGP566" s="0"/>
      <c r="WGQ566" s="0"/>
      <c r="WGR566" s="0"/>
      <c r="WGS566" s="0"/>
      <c r="WGT566" s="0"/>
      <c r="WGU566" s="0"/>
      <c r="WGV566" s="0"/>
      <c r="WGW566" s="0"/>
      <c r="WGX566" s="0"/>
      <c r="WGY566" s="0"/>
      <c r="WGZ566" s="0"/>
      <c r="WHA566" s="0"/>
      <c r="WHB566" s="0"/>
      <c r="WHC566" s="0"/>
      <c r="WHD566" s="0"/>
      <c r="WHE566" s="0"/>
      <c r="WHF566" s="0"/>
      <c r="WHG566" s="0"/>
      <c r="WHH566" s="0"/>
      <c r="WHI566" s="0"/>
      <c r="WHJ566" s="0"/>
      <c r="WHK566" s="0"/>
      <c r="WHL566" s="0"/>
      <c r="WHM566" s="0"/>
      <c r="WHN566" s="0"/>
      <c r="WHO566" s="0"/>
      <c r="WHP566" s="0"/>
      <c r="WHQ566" s="0"/>
      <c r="WHR566" s="0"/>
      <c r="WHS566" s="0"/>
      <c r="WHT566" s="0"/>
      <c r="WHU566" s="0"/>
      <c r="WHV566" s="0"/>
      <c r="WHW566" s="0"/>
      <c r="WHX566" s="0"/>
      <c r="WHY566" s="0"/>
      <c r="WHZ566" s="0"/>
      <c r="WIA566" s="0"/>
      <c r="WIB566" s="0"/>
      <c r="WIC566" s="0"/>
      <c r="WID566" s="0"/>
      <c r="WIE566" s="0"/>
      <c r="WIF566" s="0"/>
      <c r="WIG566" s="0"/>
      <c r="WIH566" s="0"/>
      <c r="WII566" s="0"/>
      <c r="WIJ566" s="0"/>
      <c r="WIK566" s="0"/>
      <c r="WIL566" s="0"/>
      <c r="WIM566" s="0"/>
      <c r="WIN566" s="0"/>
      <c r="WIO566" s="0"/>
      <c r="WIP566" s="0"/>
      <c r="WIQ566" s="0"/>
      <c r="WIR566" s="0"/>
      <c r="WIS566" s="0"/>
      <c r="WIT566" s="0"/>
      <c r="WIU566" s="0"/>
      <c r="WIV566" s="0"/>
      <c r="WIW566" s="0"/>
      <c r="WIX566" s="0"/>
      <c r="WIY566" s="0"/>
      <c r="WIZ566" s="0"/>
      <c r="WJA566" s="0"/>
      <c r="WJB566" s="0"/>
      <c r="WJC566" s="0"/>
      <c r="WJD566" s="0"/>
      <c r="WJE566" s="0"/>
      <c r="WJF566" s="0"/>
      <c r="WJG566" s="0"/>
      <c r="WJH566" s="0"/>
      <c r="WJI566" s="0"/>
      <c r="WJJ566" s="0"/>
      <c r="WJK566" s="0"/>
      <c r="WJL566" s="0"/>
      <c r="WJM566" s="0"/>
      <c r="WJN566" s="0"/>
      <c r="WJO566" s="0"/>
      <c r="WJP566" s="0"/>
      <c r="WJQ566" s="0"/>
      <c r="WJR566" s="0"/>
      <c r="WJS566" s="0"/>
      <c r="WJT566" s="0"/>
      <c r="WJU566" s="0"/>
      <c r="WJV566" s="0"/>
      <c r="WJW566" s="0"/>
      <c r="WJX566" s="0"/>
      <c r="WJY566" s="0"/>
      <c r="WJZ566" s="0"/>
      <c r="WKA566" s="0"/>
      <c r="WKB566" s="0"/>
      <c r="WKC566" s="0"/>
      <c r="WKD566" s="0"/>
      <c r="WKE566" s="0"/>
      <c r="WKF566" s="0"/>
      <c r="WKG566" s="0"/>
      <c r="WKH566" s="0"/>
      <c r="WKI566" s="0"/>
      <c r="WKJ566" s="0"/>
      <c r="WKK566" s="0"/>
      <c r="WKL566" s="0"/>
      <c r="WKM566" s="0"/>
      <c r="WKN566" s="0"/>
      <c r="WKO566" s="0"/>
      <c r="WKP566" s="0"/>
      <c r="WKQ566" s="0"/>
      <c r="WKR566" s="0"/>
      <c r="WKS566" s="0"/>
      <c r="WKT566" s="0"/>
      <c r="WKU566" s="0"/>
      <c r="WKV566" s="0"/>
      <c r="WKW566" s="0"/>
      <c r="WKX566" s="0"/>
      <c r="WKY566" s="0"/>
      <c r="WKZ566" s="0"/>
      <c r="WLA566" s="0"/>
      <c r="WLB566" s="0"/>
      <c r="WLC566" s="0"/>
      <c r="WLD566" s="0"/>
      <c r="WLE566" s="0"/>
      <c r="WLF566" s="0"/>
      <c r="WLG566" s="0"/>
      <c r="WLH566" s="0"/>
      <c r="WLI566" s="0"/>
      <c r="WLJ566" s="0"/>
      <c r="WLK566" s="0"/>
      <c r="WLL566" s="0"/>
      <c r="WLM566" s="0"/>
      <c r="WLN566" s="0"/>
      <c r="WLO566" s="0"/>
      <c r="WLP566" s="0"/>
      <c r="WLQ566" s="0"/>
      <c r="WLR566" s="0"/>
      <c r="WLS566" s="0"/>
      <c r="WLT566" s="0"/>
      <c r="WLU566" s="0"/>
      <c r="WLV566" s="0"/>
      <c r="WLW566" s="0"/>
      <c r="WLX566" s="0"/>
      <c r="WLY566" s="0"/>
      <c r="WLZ566" s="0"/>
      <c r="WMA566" s="0"/>
      <c r="WMB566" s="0"/>
      <c r="WMC566" s="0"/>
      <c r="WMD566" s="0"/>
      <c r="WME566" s="0"/>
      <c r="WMF566" s="0"/>
      <c r="WMG566" s="0"/>
      <c r="WMH566" s="0"/>
      <c r="WMI566" s="0"/>
      <c r="WMJ566" s="0"/>
      <c r="WMK566" s="0"/>
      <c r="WML566" s="0"/>
      <c r="WMM566" s="0"/>
      <c r="WMN566" s="0"/>
      <c r="WMO566" s="0"/>
      <c r="WMP566" s="0"/>
      <c r="WMQ566" s="0"/>
      <c r="WMR566" s="0"/>
      <c r="WMS566" s="0"/>
      <c r="WMT566" s="0"/>
      <c r="WMU566" s="0"/>
      <c r="WMV566" s="0"/>
      <c r="WMW566" s="0"/>
      <c r="WMX566" s="0"/>
      <c r="WMY566" s="0"/>
      <c r="WMZ566" s="0"/>
      <c r="WNA566" s="0"/>
      <c r="WNB566" s="0"/>
      <c r="WNC566" s="0"/>
      <c r="WND566" s="0"/>
      <c r="WNE566" s="0"/>
      <c r="WNF566" s="0"/>
      <c r="WNG566" s="0"/>
      <c r="WNH566" s="0"/>
      <c r="WNI566" s="0"/>
      <c r="WNJ566" s="0"/>
      <c r="WNK566" s="0"/>
      <c r="WNL566" s="0"/>
      <c r="WNM566" s="0"/>
      <c r="WNN566" s="0"/>
      <c r="WNO566" s="0"/>
      <c r="WNP566" s="0"/>
      <c r="WNQ566" s="0"/>
      <c r="WNR566" s="0"/>
      <c r="WNS566" s="0"/>
      <c r="WNT566" s="0"/>
      <c r="WNU566" s="0"/>
      <c r="WNV566" s="0"/>
      <c r="WNW566" s="0"/>
      <c r="WNX566" s="0"/>
      <c r="WNY566" s="0"/>
      <c r="WNZ566" s="0"/>
      <c r="WOA566" s="0"/>
      <c r="WOB566" s="0"/>
      <c r="WOC566" s="0"/>
      <c r="WOD566" s="0"/>
      <c r="WOE566" s="0"/>
      <c r="WOF566" s="0"/>
      <c r="WOG566" s="0"/>
      <c r="WOH566" s="0"/>
      <c r="WOI566" s="0"/>
      <c r="WOJ566" s="0"/>
      <c r="WOK566" s="0"/>
      <c r="WOL566" s="0"/>
      <c r="WOM566" s="0"/>
      <c r="WON566" s="0"/>
      <c r="WOO566" s="0"/>
      <c r="WOP566" s="0"/>
      <c r="WOQ566" s="0"/>
      <c r="WOR566" s="0"/>
      <c r="WOS566" s="0"/>
      <c r="WOT566" s="0"/>
      <c r="WOU566" s="0"/>
      <c r="WOV566" s="0"/>
      <c r="WOW566" s="0"/>
      <c r="WOX566" s="0"/>
      <c r="WOY566" s="0"/>
      <c r="WOZ566" s="0"/>
      <c r="WPA566" s="0"/>
      <c r="WPB566" s="0"/>
      <c r="WPC566" s="0"/>
      <c r="WPD566" s="0"/>
      <c r="WPE566" s="0"/>
      <c r="WPF566" s="0"/>
      <c r="WPG566" s="0"/>
      <c r="WPH566" s="0"/>
      <c r="WPI566" s="0"/>
      <c r="WPJ566" s="0"/>
      <c r="WPK566" s="0"/>
      <c r="WPL566" s="0"/>
      <c r="WPM566" s="0"/>
      <c r="WPN566" s="0"/>
      <c r="WPO566" s="0"/>
      <c r="WPP566" s="0"/>
      <c r="WPQ566" s="0"/>
      <c r="WPR566" s="0"/>
      <c r="WPS566" s="0"/>
      <c r="WPT566" s="0"/>
      <c r="WPU566" s="0"/>
      <c r="WPV566" s="0"/>
      <c r="WPW566" s="0"/>
      <c r="WPX566" s="0"/>
      <c r="WPY566" s="0"/>
      <c r="WPZ566" s="0"/>
      <c r="WQA566" s="0"/>
      <c r="WQB566" s="0"/>
      <c r="WQC566" s="0"/>
      <c r="WQD566" s="0"/>
      <c r="WQE566" s="0"/>
      <c r="WQF566" s="0"/>
      <c r="WQG566" s="0"/>
      <c r="WQH566" s="0"/>
      <c r="WQI566" s="0"/>
      <c r="WQJ566" s="0"/>
      <c r="WQK566" s="0"/>
      <c r="WQL566" s="0"/>
      <c r="WQM566" s="0"/>
      <c r="WQN566" s="0"/>
      <c r="WQO566" s="0"/>
      <c r="WQP566" s="0"/>
      <c r="WQQ566" s="0"/>
      <c r="WQR566" s="0"/>
      <c r="WQS566" s="0"/>
      <c r="WQT566" s="0"/>
      <c r="WQU566" s="0"/>
      <c r="WQV566" s="0"/>
      <c r="WQW566" s="0"/>
      <c r="WQX566" s="0"/>
      <c r="WQY566" s="0"/>
      <c r="WQZ566" s="0"/>
      <c r="WRA566" s="0"/>
      <c r="WRB566" s="0"/>
      <c r="WRC566" s="0"/>
      <c r="WRD566" s="0"/>
      <c r="WRE566" s="0"/>
      <c r="WRF566" s="0"/>
      <c r="WRG566" s="0"/>
      <c r="WRH566" s="0"/>
      <c r="WRI566" s="0"/>
      <c r="WRJ566" s="0"/>
      <c r="WRK566" s="0"/>
      <c r="WRL566" s="0"/>
      <c r="WRM566" s="0"/>
      <c r="WRN566" s="0"/>
      <c r="WRO566" s="0"/>
      <c r="WRP566" s="0"/>
      <c r="WRQ566" s="0"/>
      <c r="WRR566" s="0"/>
      <c r="WRS566" s="0"/>
      <c r="WRT566" s="0"/>
      <c r="WRU566" s="0"/>
      <c r="WRV566" s="0"/>
      <c r="WRW566" s="0"/>
      <c r="WRX566" s="0"/>
      <c r="WRY566" s="0"/>
      <c r="WRZ566" s="0"/>
      <c r="WSA566" s="0"/>
      <c r="WSB566" s="0"/>
      <c r="WSC566" s="0"/>
      <c r="WSD566" s="0"/>
      <c r="WSE566" s="0"/>
      <c r="WSF566" s="0"/>
      <c r="WSG566" s="0"/>
      <c r="WSH566" s="0"/>
      <c r="WSI566" s="0"/>
      <c r="WSJ566" s="0"/>
      <c r="WSK566" s="0"/>
      <c r="WSL566" s="0"/>
      <c r="WSM566" s="0"/>
      <c r="WSN566" s="0"/>
      <c r="WSO566" s="0"/>
      <c r="WSP566" s="0"/>
      <c r="WSQ566" s="0"/>
      <c r="WSR566" s="0"/>
      <c r="WSS566" s="0"/>
      <c r="WST566" s="0"/>
      <c r="WSU566" s="0"/>
      <c r="WSV566" s="0"/>
      <c r="WSW566" s="0"/>
      <c r="WSX566" s="0"/>
      <c r="WSY566" s="0"/>
      <c r="WSZ566" s="0"/>
      <c r="WTA566" s="0"/>
      <c r="WTB566" s="0"/>
      <c r="WTC566" s="0"/>
      <c r="WTD566" s="0"/>
      <c r="WTE566" s="0"/>
      <c r="WTF566" s="0"/>
      <c r="WTG566" s="0"/>
      <c r="WTH566" s="0"/>
      <c r="WTI566" s="0"/>
      <c r="WTJ566" s="0"/>
      <c r="WTK566" s="0"/>
      <c r="WTL566" s="0"/>
      <c r="WTM566" s="0"/>
      <c r="WTN566" s="0"/>
      <c r="WTO566" s="0"/>
      <c r="WTP566" s="0"/>
      <c r="WTQ566" s="0"/>
      <c r="WTR566" s="0"/>
      <c r="WTS566" s="0"/>
      <c r="WTT566" s="0"/>
      <c r="WTU566" s="0"/>
      <c r="WTV566" s="0"/>
      <c r="WTW566" s="0"/>
      <c r="WTX566" s="0"/>
      <c r="WTY566" s="0"/>
      <c r="WTZ566" s="0"/>
      <c r="WUA566" s="0"/>
      <c r="WUB566" s="0"/>
      <c r="WUC566" s="0"/>
      <c r="WUD566" s="0"/>
      <c r="WUE566" s="0"/>
      <c r="WUF566" s="0"/>
      <c r="WUG566" s="0"/>
      <c r="WUH566" s="0"/>
      <c r="WUI566" s="0"/>
      <c r="WUJ566" s="0"/>
      <c r="WUK566" s="0"/>
      <c r="WUL566" s="0"/>
      <c r="WUM566" s="0"/>
      <c r="WUN566" s="0"/>
      <c r="WUO566" s="0"/>
      <c r="WUP566" s="0"/>
      <c r="WUQ566" s="0"/>
      <c r="WUR566" s="0"/>
      <c r="WUS566" s="0"/>
      <c r="WUT566" s="0"/>
      <c r="WUU566" s="0"/>
      <c r="WUV566" s="0"/>
      <c r="WUW566" s="0"/>
      <c r="WUX566" s="0"/>
      <c r="WUY566" s="0"/>
      <c r="WUZ566" s="0"/>
      <c r="WVA566" s="0"/>
      <c r="WVB566" s="0"/>
      <c r="WVC566" s="0"/>
      <c r="WVD566" s="0"/>
      <c r="WVE566" s="0"/>
      <c r="WVF566" s="0"/>
      <c r="WVG566" s="0"/>
      <c r="WVH566" s="0"/>
      <c r="WVI566" s="0"/>
      <c r="WVJ566" s="0"/>
      <c r="WVK566" s="0"/>
      <c r="WVL566" s="0"/>
      <c r="WVM566" s="0"/>
      <c r="WVN566" s="0"/>
      <c r="WVO566" s="0"/>
      <c r="WVP566" s="0"/>
      <c r="WVQ566" s="0"/>
      <c r="WVR566" s="0"/>
      <c r="WVS566" s="0"/>
      <c r="WVT566" s="0"/>
      <c r="WVU566" s="0"/>
      <c r="WVV566" s="0"/>
      <c r="WVW566" s="0"/>
      <c r="WVX566" s="0"/>
      <c r="WVY566" s="0"/>
      <c r="WVZ566" s="0"/>
      <c r="WWA566" s="0"/>
      <c r="WWB566" s="0"/>
      <c r="WWC566" s="0"/>
      <c r="WWD566" s="0"/>
      <c r="WWE566" s="0"/>
      <c r="WWF566" s="0"/>
      <c r="WWG566" s="0"/>
      <c r="WWH566" s="0"/>
      <c r="WWI566" s="0"/>
      <c r="WWJ566" s="0"/>
      <c r="WWK566" s="0"/>
      <c r="WWL566" s="0"/>
      <c r="WWM566" s="0"/>
      <c r="WWN566" s="0"/>
      <c r="WWO566" s="0"/>
      <c r="WWP566" s="0"/>
      <c r="WWQ566" s="0"/>
      <c r="WWR566" s="0"/>
      <c r="WWS566" s="0"/>
      <c r="WWT566" s="0"/>
      <c r="WWU566" s="0"/>
      <c r="WWV566" s="0"/>
      <c r="WWW566" s="0"/>
      <c r="WWX566" s="0"/>
      <c r="WWY566" s="0"/>
      <c r="WWZ566" s="0"/>
      <c r="WXA566" s="0"/>
      <c r="WXB566" s="0"/>
      <c r="WXC566" s="0"/>
      <c r="WXD566" s="0"/>
      <c r="WXE566" s="0"/>
      <c r="WXF566" s="0"/>
      <c r="WXG566" s="0"/>
      <c r="WXH566" s="0"/>
      <c r="WXI566" s="0"/>
      <c r="WXJ566" s="0"/>
      <c r="WXK566" s="0"/>
      <c r="WXL566" s="0"/>
      <c r="WXM566" s="0"/>
      <c r="WXN566" s="0"/>
      <c r="WXO566" s="0"/>
      <c r="WXP566" s="0"/>
      <c r="WXQ566" s="0"/>
      <c r="WXR566" s="0"/>
      <c r="WXS566" s="0"/>
      <c r="WXT566" s="0"/>
      <c r="WXU566" s="0"/>
      <c r="WXV566" s="0"/>
      <c r="WXW566" s="0"/>
      <c r="WXX566" s="0"/>
      <c r="WXY566" s="0"/>
      <c r="WXZ566" s="0"/>
      <c r="WYA566" s="0"/>
      <c r="WYB566" s="0"/>
      <c r="WYC566" s="0"/>
      <c r="WYD566" s="0"/>
      <c r="WYE566" s="0"/>
      <c r="WYF566" s="0"/>
      <c r="WYG566" s="0"/>
      <c r="WYH566" s="0"/>
      <c r="WYI566" s="0"/>
      <c r="WYJ566" s="0"/>
      <c r="WYK566" s="0"/>
      <c r="WYL566" s="0"/>
      <c r="WYM566" s="0"/>
      <c r="WYN566" s="0"/>
      <c r="WYO566" s="0"/>
      <c r="WYP566" s="0"/>
      <c r="WYQ566" s="0"/>
      <c r="WYR566" s="0"/>
      <c r="WYS566" s="0"/>
      <c r="WYT566" s="0"/>
      <c r="WYU566" s="0"/>
      <c r="WYV566" s="0"/>
      <c r="WYW566" s="0"/>
      <c r="WYX566" s="0"/>
      <c r="WYY566" s="0"/>
      <c r="WYZ566" s="0"/>
      <c r="WZA566" s="0"/>
      <c r="WZB566" s="0"/>
      <c r="WZC566" s="0"/>
      <c r="WZD566" s="0"/>
      <c r="WZE566" s="0"/>
      <c r="WZF566" s="0"/>
      <c r="WZG566" s="0"/>
      <c r="WZH566" s="0"/>
      <c r="WZI566" s="0"/>
      <c r="WZJ566" s="0"/>
      <c r="WZK566" s="0"/>
      <c r="WZL566" s="0"/>
      <c r="WZM566" s="0"/>
      <c r="WZN566" s="0"/>
      <c r="WZO566" s="0"/>
      <c r="WZP566" s="0"/>
      <c r="WZQ566" s="0"/>
      <c r="WZR566" s="0"/>
      <c r="WZS566" s="0"/>
      <c r="WZT566" s="0"/>
      <c r="WZU566" s="0"/>
      <c r="WZV566" s="0"/>
      <c r="WZW566" s="0"/>
      <c r="WZX566" s="0"/>
      <c r="WZY566" s="0"/>
      <c r="WZZ566" s="0"/>
      <c r="XAA566" s="0"/>
      <c r="XAB566" s="0"/>
      <c r="XAC566" s="0"/>
      <c r="XAD566" s="0"/>
      <c r="XAE566" s="0"/>
      <c r="XAF566" s="0"/>
      <c r="XAG566" s="0"/>
      <c r="XAH566" s="0"/>
      <c r="XAI566" s="0"/>
      <c r="XAJ566" s="0"/>
      <c r="XAK566" s="0"/>
      <c r="XAL566" s="0"/>
      <c r="XAM566" s="0"/>
      <c r="XAN566" s="0"/>
      <c r="XAO566" s="0"/>
      <c r="XAP566" s="0"/>
      <c r="XAQ566" s="0"/>
      <c r="XAR566" s="0"/>
      <c r="XAS566" s="0"/>
      <c r="XAT566" s="0"/>
      <c r="XAU566" s="0"/>
      <c r="XAV566" s="0"/>
      <c r="XAW566" s="0"/>
      <c r="XAX566" s="0"/>
      <c r="XAY566" s="0"/>
      <c r="XAZ566" s="0"/>
      <c r="XBA566" s="0"/>
      <c r="XBB566" s="0"/>
      <c r="XBC566" s="0"/>
      <c r="XBD566" s="0"/>
      <c r="XBE566" s="0"/>
      <c r="XBF566" s="0"/>
      <c r="XBG566" s="0"/>
      <c r="XBH566" s="0"/>
      <c r="XBI566" s="0"/>
      <c r="XBJ566" s="0"/>
      <c r="XBK566" s="0"/>
      <c r="XBL566" s="0"/>
      <c r="XBM566" s="0"/>
      <c r="XBN566" s="0"/>
      <c r="XBO566" s="0"/>
      <c r="XBP566" s="0"/>
      <c r="XBQ566" s="0"/>
      <c r="XBR566" s="0"/>
      <c r="XBS566" s="0"/>
      <c r="XBT566" s="0"/>
      <c r="XBU566" s="0"/>
      <c r="XBV566" s="0"/>
      <c r="XBW566" s="0"/>
      <c r="XBX566" s="0"/>
      <c r="XBY566" s="0"/>
      <c r="XBZ566" s="0"/>
      <c r="XCA566" s="0"/>
      <c r="XCB566" s="0"/>
      <c r="XCC566" s="0"/>
      <c r="XCD566" s="0"/>
      <c r="XCE566" s="0"/>
      <c r="XCF566" s="0"/>
      <c r="XCG566" s="0"/>
      <c r="XCH566" s="0"/>
      <c r="XCI566" s="0"/>
      <c r="XCJ566" s="0"/>
      <c r="XCK566" s="0"/>
      <c r="XCL566" s="0"/>
      <c r="XCM566" s="0"/>
      <c r="XCN566" s="0"/>
      <c r="XCO566" s="0"/>
      <c r="XCP566" s="0"/>
      <c r="XCQ566" s="0"/>
      <c r="XCR566" s="0"/>
      <c r="XCS566" s="0"/>
      <c r="XCT566" s="0"/>
      <c r="XCU566" s="0"/>
      <c r="XCV566" s="0"/>
      <c r="XCW566" s="0"/>
      <c r="XCX566" s="0"/>
      <c r="XCY566" s="0"/>
      <c r="XCZ566" s="0"/>
      <c r="XDA566" s="0"/>
      <c r="XDB566" s="0"/>
      <c r="XDC566" s="0"/>
      <c r="XDD566" s="0"/>
      <c r="XDE566" s="0"/>
      <c r="XDF566" s="0"/>
      <c r="XDG566" s="0"/>
      <c r="XDH566" s="0"/>
      <c r="XDI566" s="0"/>
      <c r="XDJ566" s="0"/>
      <c r="XDK566" s="0"/>
      <c r="XDL566" s="0"/>
      <c r="XDM566" s="0"/>
      <c r="XDN566" s="0"/>
      <c r="XDO566" s="0"/>
      <c r="XDP566" s="0"/>
      <c r="XDQ566" s="0"/>
      <c r="XDR566" s="0"/>
      <c r="XDS566" s="0"/>
      <c r="XDT566" s="0"/>
      <c r="XDU566" s="0"/>
      <c r="XDV566" s="0"/>
      <c r="XDW566" s="0"/>
      <c r="XDX566" s="0"/>
      <c r="XDY566" s="0"/>
      <c r="XDZ566" s="0"/>
      <c r="XEA566" s="0"/>
      <c r="XEB566" s="0"/>
      <c r="XEC566" s="0"/>
      <c r="XED566" s="0"/>
      <c r="XEE566" s="0"/>
      <c r="XEF566" s="0"/>
      <c r="XEG566" s="0"/>
      <c r="XEH566" s="0"/>
      <c r="XEI566" s="0"/>
      <c r="XEJ566" s="0"/>
      <c r="XEK566" s="0"/>
      <c r="XEL566" s="0"/>
      <c r="XEM566" s="0"/>
      <c r="XEN566" s="0"/>
      <c r="XEO566" s="0"/>
      <c r="XEP566" s="0"/>
      <c r="XEQ566" s="0"/>
      <c r="XER566" s="0"/>
      <c r="XES566" s="0"/>
      <c r="XET566" s="0"/>
      <c r="XEU566" s="0"/>
      <c r="XEV566" s="0"/>
      <c r="XEW566" s="0"/>
      <c r="XEX566" s="0"/>
      <c r="XEY566" s="0"/>
      <c r="XEZ566" s="0"/>
      <c r="XFA566" s="0"/>
      <c r="XFB566" s="0"/>
      <c r="XFC566" s="0"/>
      <c r="XFD566" s="0"/>
    </row>
    <row r="567" s="169" customFormat="true" ht="21" hidden="false" customHeight="true" outlineLevel="1" collapsed="false">
      <c r="B567" s="229"/>
      <c r="C567" s="230" t="s">
        <v>206</v>
      </c>
      <c r="D567" s="230"/>
      <c r="E567" s="230"/>
      <c r="F567" s="197" t="s">
        <v>190</v>
      </c>
      <c r="G567" s="198" t="s">
        <v>191</v>
      </c>
      <c r="H567" s="198"/>
      <c r="I567" s="198"/>
      <c r="J567" s="198" t="s">
        <v>192</v>
      </c>
      <c r="K567" s="198"/>
      <c r="L567" s="198"/>
      <c r="M567" s="198" t="s">
        <v>193</v>
      </c>
      <c r="N567" s="198"/>
      <c r="O567" s="198"/>
      <c r="P567" s="198" t="s">
        <v>194</v>
      </c>
      <c r="Q567" s="198"/>
      <c r="R567" s="198"/>
      <c r="S567" s="198" t="s">
        <v>195</v>
      </c>
      <c r="T567" s="198"/>
      <c r="U567" s="198"/>
      <c r="V567" s="198" t="s">
        <v>196</v>
      </c>
      <c r="W567" s="198"/>
      <c r="X567" s="198"/>
      <c r="Y567" s="199" t="s">
        <v>207</v>
      </c>
      <c r="Z567" s="199" t="s">
        <v>198</v>
      </c>
    </row>
    <row r="568" s="169" customFormat="true" ht="22.5" hidden="false" customHeight="true" outlineLevel="1" collapsed="false">
      <c r="B568" s="229"/>
      <c r="C568" s="230"/>
      <c r="D568" s="230"/>
      <c r="E568" s="230"/>
      <c r="F568" s="197"/>
      <c r="G568" s="201" t="s">
        <v>199</v>
      </c>
      <c r="H568" s="202" t="s">
        <v>200</v>
      </c>
      <c r="I568" s="203" t="s">
        <v>201</v>
      </c>
      <c r="J568" s="201" t="s">
        <v>199</v>
      </c>
      <c r="K568" s="202" t="s">
        <v>200</v>
      </c>
      <c r="L568" s="203" t="s">
        <v>201</v>
      </c>
      <c r="M568" s="201" t="s">
        <v>199</v>
      </c>
      <c r="N568" s="202" t="s">
        <v>200</v>
      </c>
      <c r="O568" s="203" t="s">
        <v>201</v>
      </c>
      <c r="P568" s="201" t="s">
        <v>199</v>
      </c>
      <c r="Q568" s="202" t="s">
        <v>200</v>
      </c>
      <c r="R568" s="203" t="s">
        <v>201</v>
      </c>
      <c r="S568" s="201" t="s">
        <v>199</v>
      </c>
      <c r="T568" s="202" t="s">
        <v>200</v>
      </c>
      <c r="U568" s="203" t="s">
        <v>201</v>
      </c>
      <c r="V568" s="201" t="s">
        <v>199</v>
      </c>
      <c r="W568" s="202" t="s">
        <v>200</v>
      </c>
      <c r="X568" s="203" t="s">
        <v>201</v>
      </c>
      <c r="Y568" s="199"/>
      <c r="Z568" s="199"/>
    </row>
    <row r="569" s="169" customFormat="true" ht="20.25" hidden="false" customHeight="true" outlineLevel="1" collapsed="false">
      <c r="B569" s="229"/>
      <c r="C569" s="230"/>
      <c r="D569" s="230"/>
      <c r="E569" s="230"/>
      <c r="F569" s="197"/>
      <c r="G569" s="204" t="s">
        <v>202</v>
      </c>
      <c r="H569" s="204" t="s">
        <v>202</v>
      </c>
      <c r="I569" s="203"/>
      <c r="J569" s="204" t="s">
        <v>202</v>
      </c>
      <c r="K569" s="204" t="str">
        <f aca="false">IF(INDEX('Reference Data'!$G$5:$G$18,MATCH('Reference Data'!$C$4,'Reference Data'!$F$5:$F$21,0),1)&gt;=K$22,"Actual","Forecast")</f>
        <v>Actual</v>
      </c>
      <c r="L569" s="203"/>
      <c r="M569" s="204" t="str">
        <f aca="false">IF(INDEX('Reference Data'!$G$5:$G$18,MATCH('Reference Data'!$C$4,'Reference Data'!$F$5:$F$21,0),1)&gt;=M$22,"Actual","Forecast")</f>
        <v>Actual</v>
      </c>
      <c r="N569" s="204" t="str">
        <f aca="false">IF(INDEX('Reference Data'!$G$5:$G$18,MATCH('Reference Data'!$C$4,'Reference Data'!$F$5:$F$21,0),1)&gt;=N$22,"Actual","Forecast")</f>
        <v>Actual</v>
      </c>
      <c r="O569" s="203"/>
      <c r="P569" s="204" t="str">
        <f aca="false">IF(INDEX('Reference Data'!$G$5:$G$18,MATCH('Reference Data'!$C$4,'Reference Data'!$F$5:$F$21,0),1)&gt;=P$22,"Actual","Forecast")</f>
        <v>Actual</v>
      </c>
      <c r="Q569" s="204" t="str">
        <f aca="false">IF(INDEX('Reference Data'!$G$5:$G$18,MATCH('Reference Data'!$C$4,'Reference Data'!$F$5:$F$21,0),1)&gt;=Q$22,"Actual","Forecast")</f>
        <v>Actual</v>
      </c>
      <c r="R569" s="203"/>
      <c r="S569" s="204" t="str">
        <f aca="false">IF(INDEX('Reference Data'!$G$5:$G$18,MATCH('Reference Data'!$C$4,'Reference Data'!$F$5:$F$21,0),1)&gt;=S$22,"Actual","Forecast")</f>
        <v>Actual</v>
      </c>
      <c r="T569" s="204" t="str">
        <f aca="false">IF(INDEX('Reference Data'!$G$5:$G$18,MATCH('Reference Data'!$C$4,'Reference Data'!$F$5:$F$21,0),1)&gt;=T$22,"Actual","Forecast")</f>
        <v>Forecast</v>
      </c>
      <c r="U569" s="203"/>
      <c r="V569" s="204" t="str">
        <f aca="false">IF(INDEX('Reference Data'!$G$5:$G$18,MATCH('Reference Data'!$C$4,'Reference Data'!$F$5:$F$21,0),1)&gt;=V$22,"Actual","Forecast")</f>
        <v>Forecast</v>
      </c>
      <c r="W569" s="204" t="str">
        <f aca="false">IF(INDEX('Reference Data'!$G$5:$G$18,MATCH('Reference Data'!$C$4,'Reference Data'!$F$5:$F$21,0),1)&gt;=W$22,"Actual","Forecast")</f>
        <v>Forecast</v>
      </c>
      <c r="X569" s="203"/>
      <c r="Y569" s="203"/>
      <c r="Z569" s="203"/>
    </row>
    <row r="570" customFormat="false" ht="14.25" hidden="false" customHeight="true" outlineLevel="1" collapsed="false">
      <c r="A570" s="169"/>
      <c r="B570" s="229"/>
      <c r="C570" s="240" t="s">
        <v>208</v>
      </c>
      <c r="D570" s="240"/>
      <c r="E570" s="240"/>
      <c r="F570" s="206"/>
      <c r="G570" s="243"/>
      <c r="H570" s="243"/>
      <c r="I570" s="208" t="n">
        <f aca="false">SUM(G570:H570)</f>
        <v>0</v>
      </c>
      <c r="J570" s="243"/>
      <c r="K570" s="243"/>
      <c r="L570" s="208" t="n">
        <f aca="false">SUM(J570:K570)</f>
        <v>0</v>
      </c>
      <c r="M570" s="243"/>
      <c r="N570" s="243"/>
      <c r="O570" s="208" t="n">
        <f aca="false">SUM(M570:N570)</f>
        <v>0</v>
      </c>
      <c r="P570" s="243"/>
      <c r="Q570" s="244"/>
      <c r="R570" s="208" t="n">
        <f aca="false">SUM(P570:Q570)</f>
        <v>0</v>
      </c>
      <c r="S570" s="243"/>
      <c r="T570" s="243"/>
      <c r="U570" s="208" t="n">
        <f aca="false">SUM(S570:T570)</f>
        <v>0</v>
      </c>
      <c r="V570" s="243"/>
      <c r="W570" s="243"/>
      <c r="X570" s="208" t="n">
        <f aca="false">SUM(V570:W570)</f>
        <v>0</v>
      </c>
      <c r="Y570" s="206"/>
      <c r="Z570" s="245" t="n">
        <f aca="false">SUM(O570,L570,I570,F570)+R570+U570+X570+Y570</f>
        <v>0</v>
      </c>
    </row>
    <row r="571" customFormat="false" ht="15.75" hidden="false" customHeight="true" outlineLevel="1" collapsed="false">
      <c r="A571" s="169"/>
      <c r="B571" s="229"/>
      <c r="C571" s="246" t="s">
        <v>209</v>
      </c>
      <c r="D571" s="246"/>
      <c r="E571" s="246"/>
      <c r="F571" s="247"/>
      <c r="G571" s="248"/>
      <c r="H571" s="248"/>
      <c r="I571" s="249" t="n">
        <f aca="false">SUM(G571:H571)</f>
        <v>0</v>
      </c>
      <c r="J571" s="248"/>
      <c r="K571" s="248"/>
      <c r="L571" s="249" t="n">
        <f aca="false">SUM(J571:K571)</f>
        <v>0</v>
      </c>
      <c r="M571" s="248"/>
      <c r="N571" s="248"/>
      <c r="O571" s="249" t="n">
        <f aca="false">SUM(M571:N571)</f>
        <v>0</v>
      </c>
      <c r="P571" s="248"/>
      <c r="Q571" s="250"/>
      <c r="R571" s="249" t="n">
        <f aca="false">SUM(P571:Q571)</f>
        <v>0</v>
      </c>
      <c r="S571" s="248"/>
      <c r="T571" s="248"/>
      <c r="U571" s="249" t="n">
        <f aca="false">SUM(S571:T571)</f>
        <v>0</v>
      </c>
      <c r="V571" s="248"/>
      <c r="W571" s="248"/>
      <c r="X571" s="249" t="n">
        <f aca="false">SUM(V571:W571)</f>
        <v>0</v>
      </c>
      <c r="Y571" s="247"/>
      <c r="Z571" s="251" t="n">
        <f aca="false">SUM(O571,L571,I571,F571)+R571+U571+X571+Y571</f>
        <v>0</v>
      </c>
    </row>
    <row r="572" customFormat="false" ht="15.75" hidden="false" customHeight="true" outlineLevel="1" collapsed="false">
      <c r="A572" s="169"/>
      <c r="B572" s="229"/>
      <c r="C572" s="252" t="s">
        <v>210</v>
      </c>
      <c r="D572" s="252"/>
      <c r="E572" s="252"/>
      <c r="F572" s="247"/>
      <c r="G572" s="248"/>
      <c r="H572" s="248"/>
      <c r="I572" s="249" t="n">
        <f aca="false">SUM(G572:H572)</f>
        <v>0</v>
      </c>
      <c r="J572" s="248"/>
      <c r="K572" s="248"/>
      <c r="L572" s="249" t="n">
        <f aca="false">SUM(J572:K572)</f>
        <v>0</v>
      </c>
      <c r="M572" s="248"/>
      <c r="N572" s="248"/>
      <c r="O572" s="249" t="n">
        <f aca="false">SUM(M572:N572)</f>
        <v>0</v>
      </c>
      <c r="P572" s="248"/>
      <c r="Q572" s="250"/>
      <c r="R572" s="249" t="n">
        <f aca="false">SUM(P572:Q572)</f>
        <v>0</v>
      </c>
      <c r="S572" s="248"/>
      <c r="T572" s="248"/>
      <c r="U572" s="249" t="n">
        <f aca="false">SUM(S572:T572)</f>
        <v>0</v>
      </c>
      <c r="V572" s="248"/>
      <c r="W572" s="248"/>
      <c r="X572" s="249" t="n">
        <f aca="false">SUM(V572:W572)</f>
        <v>0</v>
      </c>
      <c r="Y572" s="247"/>
      <c r="Z572" s="251" t="n">
        <f aca="false">SUM(O572,L572,I572,F572)+R572+U572+X572+Y572</f>
        <v>0</v>
      </c>
    </row>
    <row r="573" customFormat="false" ht="15.75" hidden="false" customHeight="true" outlineLevel="1" collapsed="false">
      <c r="A573" s="169"/>
      <c r="B573" s="229"/>
      <c r="C573" s="253" t="s">
        <v>211</v>
      </c>
      <c r="D573" s="253"/>
      <c r="E573" s="253"/>
      <c r="F573" s="254" t="n">
        <f aca="false">F570+F571</f>
        <v>0</v>
      </c>
      <c r="G573" s="254" t="n">
        <f aca="false">G570+G571</f>
        <v>0</v>
      </c>
      <c r="H573" s="254" t="n">
        <f aca="false">H570+H571</f>
        <v>0</v>
      </c>
      <c r="I573" s="254" t="n">
        <f aca="false">I570+I571</f>
        <v>0</v>
      </c>
      <c r="J573" s="254" t="n">
        <f aca="false">J570+J571</f>
        <v>0</v>
      </c>
      <c r="K573" s="254" t="n">
        <f aca="false">K570+K571</f>
        <v>0</v>
      </c>
      <c r="L573" s="254" t="n">
        <f aca="false">L570+L571</f>
        <v>0</v>
      </c>
      <c r="M573" s="254" t="n">
        <f aca="false">M570+M571</f>
        <v>0</v>
      </c>
      <c r="N573" s="254" t="n">
        <f aca="false">N570+N571</f>
        <v>0</v>
      </c>
      <c r="O573" s="254" t="n">
        <f aca="false">O570+O571</f>
        <v>0</v>
      </c>
      <c r="P573" s="254" t="n">
        <f aca="false">P570+P571</f>
        <v>0</v>
      </c>
      <c r="Q573" s="255" t="n">
        <f aca="false">Q570+Q571</f>
        <v>0</v>
      </c>
      <c r="R573" s="254" t="n">
        <f aca="false">R570+R571</f>
        <v>0</v>
      </c>
      <c r="S573" s="254" t="n">
        <f aca="false">S570+S571</f>
        <v>0</v>
      </c>
      <c r="T573" s="254" t="n">
        <f aca="false">T570+T571</f>
        <v>0</v>
      </c>
      <c r="U573" s="254" t="n">
        <f aca="false">U570+U571</f>
        <v>0</v>
      </c>
      <c r="V573" s="254" t="n">
        <f aca="false">V570+V571</f>
        <v>0</v>
      </c>
      <c r="W573" s="254" t="n">
        <f aca="false">W570+W571</f>
        <v>0</v>
      </c>
      <c r="X573" s="254" t="n">
        <f aca="false">X570+X571</f>
        <v>0</v>
      </c>
      <c r="Y573" s="254" t="n">
        <f aca="false">Y570+Y571</f>
        <v>0</v>
      </c>
      <c r="Z573" s="251" t="n">
        <f aca="false">Z570+Z571</f>
        <v>0</v>
      </c>
    </row>
    <row r="574" customFormat="false" ht="15.75" hidden="false" customHeight="true" outlineLevel="1" collapsed="false">
      <c r="A574" s="169"/>
      <c r="B574" s="229"/>
      <c r="C574" s="246" t="s">
        <v>212</v>
      </c>
      <c r="D574" s="246"/>
      <c r="E574" s="246"/>
      <c r="F574" s="247"/>
      <c r="G574" s="248"/>
      <c r="H574" s="248"/>
      <c r="I574" s="249" t="n">
        <f aca="false">SUM(G574:H574)</f>
        <v>0</v>
      </c>
      <c r="J574" s="248"/>
      <c r="K574" s="248"/>
      <c r="L574" s="249" t="n">
        <f aca="false">SUM(J574:K574)</f>
        <v>0</v>
      </c>
      <c r="M574" s="248"/>
      <c r="N574" s="248"/>
      <c r="O574" s="249" t="n">
        <f aca="false">SUM(M574:N574)</f>
        <v>0</v>
      </c>
      <c r="P574" s="248"/>
      <c r="Q574" s="250"/>
      <c r="R574" s="249" t="n">
        <f aca="false">SUM(P574:Q574)</f>
        <v>0</v>
      </c>
      <c r="S574" s="248"/>
      <c r="T574" s="248"/>
      <c r="U574" s="249" t="n">
        <f aca="false">SUM(S574:T574)</f>
        <v>0</v>
      </c>
      <c r="V574" s="248"/>
      <c r="W574" s="248"/>
      <c r="X574" s="249" t="n">
        <f aca="false">SUM(V574:W574)</f>
        <v>0</v>
      </c>
      <c r="Y574" s="247"/>
      <c r="Z574" s="251" t="n">
        <f aca="false">SUM(O574,L574,I574,F574)+R574+U574+X574+Y574</f>
        <v>0</v>
      </c>
    </row>
    <row r="575" customFormat="false" ht="15.75" hidden="false" customHeight="true" outlineLevel="1" collapsed="false">
      <c r="A575" s="169"/>
      <c r="B575" s="229"/>
      <c r="C575" s="252" t="s">
        <v>213</v>
      </c>
      <c r="D575" s="252"/>
      <c r="E575" s="252"/>
      <c r="F575" s="247"/>
      <c r="G575" s="248"/>
      <c r="H575" s="248"/>
      <c r="I575" s="249" t="n">
        <f aca="false">SUM(G575:H575)</f>
        <v>0</v>
      </c>
      <c r="J575" s="248"/>
      <c r="K575" s="248"/>
      <c r="L575" s="249" t="n">
        <f aca="false">SUM(J575:K575)</f>
        <v>0</v>
      </c>
      <c r="M575" s="248"/>
      <c r="N575" s="248"/>
      <c r="O575" s="249" t="n">
        <f aca="false">SUM(M575:N575)</f>
        <v>0</v>
      </c>
      <c r="P575" s="248"/>
      <c r="Q575" s="250"/>
      <c r="R575" s="249" t="n">
        <f aca="false">SUM(P575:Q575)</f>
        <v>0</v>
      </c>
      <c r="S575" s="248"/>
      <c r="T575" s="248"/>
      <c r="U575" s="249" t="n">
        <f aca="false">SUM(S575:T575)</f>
        <v>0</v>
      </c>
      <c r="V575" s="248"/>
      <c r="W575" s="248"/>
      <c r="X575" s="249" t="n">
        <f aca="false">SUM(V575:W575)</f>
        <v>0</v>
      </c>
      <c r="Y575" s="247"/>
      <c r="Z575" s="251" t="n">
        <f aca="false">SUM(O575,L575,I575,F575)+R575+U575+X575+Y575</f>
        <v>0</v>
      </c>
    </row>
    <row r="576" customFormat="false" ht="15.75" hidden="false" customHeight="true" outlineLevel="1" collapsed="false">
      <c r="A576" s="169"/>
      <c r="B576" s="229"/>
      <c r="C576" s="256" t="s">
        <v>214</v>
      </c>
      <c r="D576" s="256"/>
      <c r="E576" s="256"/>
      <c r="F576" s="257" t="n">
        <f aca="false">F574</f>
        <v>0</v>
      </c>
      <c r="G576" s="257" t="n">
        <f aca="false">G574</f>
        <v>0</v>
      </c>
      <c r="H576" s="257" t="n">
        <f aca="false">H574</f>
        <v>0</v>
      </c>
      <c r="I576" s="257" t="n">
        <f aca="false">I574</f>
        <v>0</v>
      </c>
      <c r="J576" s="257" t="n">
        <f aca="false">J574</f>
        <v>0</v>
      </c>
      <c r="K576" s="257" t="n">
        <f aca="false">K574</f>
        <v>0</v>
      </c>
      <c r="L576" s="257" t="n">
        <f aca="false">L574</f>
        <v>0</v>
      </c>
      <c r="M576" s="257" t="n">
        <f aca="false">M574</f>
        <v>0</v>
      </c>
      <c r="N576" s="257" t="n">
        <f aca="false">N574</f>
        <v>0</v>
      </c>
      <c r="O576" s="257" t="n">
        <f aca="false">O574</f>
        <v>0</v>
      </c>
      <c r="P576" s="257" t="n">
        <f aca="false">P574</f>
        <v>0</v>
      </c>
      <c r="Q576" s="258" t="n">
        <f aca="false">Q574</f>
        <v>0</v>
      </c>
      <c r="R576" s="257" t="n">
        <f aca="false">R574</f>
        <v>0</v>
      </c>
      <c r="S576" s="257" t="n">
        <f aca="false">S574</f>
        <v>0</v>
      </c>
      <c r="T576" s="257" t="n">
        <f aca="false">T574</f>
        <v>0</v>
      </c>
      <c r="U576" s="257" t="n">
        <f aca="false">U574</f>
        <v>0</v>
      </c>
      <c r="V576" s="257" t="n">
        <f aca="false">V574</f>
        <v>0</v>
      </c>
      <c r="W576" s="257" t="n">
        <f aca="false">W574</f>
        <v>0</v>
      </c>
      <c r="X576" s="257" t="n">
        <f aca="false">X574</f>
        <v>0</v>
      </c>
      <c r="Y576" s="257" t="n">
        <f aca="false">Y574</f>
        <v>0</v>
      </c>
      <c r="Z576" s="220" t="n">
        <f aca="false">SUM(O576,L576,I576,F576)+R576+U576+X576+Y576</f>
        <v>0</v>
      </c>
    </row>
    <row r="577" customFormat="false" ht="15" hidden="false" customHeight="true" outlineLevel="1" collapsed="false">
      <c r="A577" s="169"/>
      <c r="B577" s="229"/>
      <c r="C577" s="259" t="s">
        <v>198</v>
      </c>
      <c r="D577" s="259"/>
      <c r="E577" s="259"/>
      <c r="F577" s="260" t="n">
        <f aca="false">F573+F576</f>
        <v>0</v>
      </c>
      <c r="G577" s="260" t="n">
        <f aca="false">G573+G576</f>
        <v>0</v>
      </c>
      <c r="H577" s="260" t="n">
        <f aca="false">H573+H576</f>
        <v>0</v>
      </c>
      <c r="I577" s="260" t="n">
        <f aca="false">I573+I576</f>
        <v>0</v>
      </c>
      <c r="J577" s="260" t="n">
        <f aca="false">J573+J576</f>
        <v>0</v>
      </c>
      <c r="K577" s="260" t="n">
        <f aca="false">K573+K576</f>
        <v>0</v>
      </c>
      <c r="L577" s="260" t="n">
        <f aca="false">L573+L576</f>
        <v>0</v>
      </c>
      <c r="M577" s="260" t="n">
        <f aca="false">M573+M576</f>
        <v>0</v>
      </c>
      <c r="N577" s="260" t="n">
        <f aca="false">N573+N576</f>
        <v>0</v>
      </c>
      <c r="O577" s="260" t="n">
        <f aca="false">O573+O576</f>
        <v>0</v>
      </c>
      <c r="P577" s="260" t="n">
        <f aca="false">P573+P576</f>
        <v>0</v>
      </c>
      <c r="Q577" s="261" t="n">
        <f aca="false">Q573+Q576</f>
        <v>0</v>
      </c>
      <c r="R577" s="260" t="n">
        <f aca="false">R573+R576</f>
        <v>0</v>
      </c>
      <c r="S577" s="260" t="n">
        <f aca="false">S573+S576</f>
        <v>0</v>
      </c>
      <c r="T577" s="260" t="n">
        <f aca="false">T573+T576</f>
        <v>0</v>
      </c>
      <c r="U577" s="260" t="n">
        <f aca="false">U573+U576</f>
        <v>0</v>
      </c>
      <c r="V577" s="260" t="n">
        <f aca="false">V573+V576</f>
        <v>0</v>
      </c>
      <c r="W577" s="260" t="n">
        <f aca="false">W573+W576</f>
        <v>0</v>
      </c>
      <c r="X577" s="260" t="n">
        <f aca="false">X573+X576</f>
        <v>0</v>
      </c>
      <c r="Y577" s="260" t="n">
        <f aca="false">Y573+Y576</f>
        <v>0</v>
      </c>
      <c r="Z577" s="223" t="n">
        <f aca="false">SUM(O577,L577,I577,F577)+R577+U577+X577+Y577</f>
        <v>0</v>
      </c>
    </row>
    <row r="578" customFormat="false" ht="15.75" hidden="false" customHeight="true" outlineLevel="1" collapsed="false">
      <c r="C578" s="262"/>
      <c r="D578" s="262"/>
      <c r="E578" s="262"/>
      <c r="F578" s="263"/>
      <c r="G578" s="264"/>
      <c r="H578" s="264"/>
      <c r="I578" s="265"/>
      <c r="J578" s="264"/>
      <c r="K578" s="264"/>
      <c r="L578" s="263"/>
      <c r="M578" s="264"/>
      <c r="N578" s="264"/>
    </row>
    <row r="579" customFormat="false" ht="21" hidden="false" customHeight="true" outlineLevel="1" collapsed="false">
      <c r="A579" s="169"/>
      <c r="B579" s="267"/>
      <c r="C579" s="268" t="s">
        <v>215</v>
      </c>
      <c r="D579" s="268"/>
      <c r="E579" s="268"/>
      <c r="F579" s="197" t="s">
        <v>190</v>
      </c>
      <c r="G579" s="198" t="str">
        <f aca="false">G567</f>
        <v>Financial Year 2020/21 (£s)</v>
      </c>
      <c r="H579" s="198"/>
      <c r="I579" s="198"/>
      <c r="J579" s="198" t="str">
        <f aca="false">J567</f>
        <v>Financial Year 2021/22 (£s)</v>
      </c>
      <c r="K579" s="198"/>
      <c r="L579" s="198"/>
      <c r="M579" s="198" t="str">
        <f aca="false">M567</f>
        <v>Financial Year 2022/23 (£s)</v>
      </c>
      <c r="N579" s="198"/>
      <c r="O579" s="198"/>
      <c r="P579" s="198" t="str">
        <f aca="false">P567</f>
        <v>Financial Year 2023/24 (£s)</v>
      </c>
      <c r="Q579" s="198"/>
      <c r="R579" s="198"/>
      <c r="S579" s="198" t="str">
        <f aca="false">S567</f>
        <v>Financial Year 2024/25 (£s)</v>
      </c>
      <c r="T579" s="198"/>
      <c r="U579" s="198"/>
      <c r="V579" s="198" t="str">
        <f aca="false">V567</f>
        <v>Financial Year 2025/26 (£s)</v>
      </c>
      <c r="W579" s="198"/>
      <c r="X579" s="198"/>
      <c r="Y579" s="199" t="s">
        <v>207</v>
      </c>
      <c r="Z579" s="199" t="s">
        <v>198</v>
      </c>
    </row>
    <row r="580" customFormat="false" ht="22.5" hidden="false" customHeight="true" outlineLevel="1" collapsed="false">
      <c r="A580" s="169"/>
      <c r="B580" s="267"/>
      <c r="C580" s="269" t="s">
        <v>216</v>
      </c>
      <c r="D580" s="269" t="s">
        <v>217</v>
      </c>
      <c r="E580" s="269" t="s">
        <v>218</v>
      </c>
      <c r="F580" s="197"/>
      <c r="G580" s="201" t="s">
        <v>199</v>
      </c>
      <c r="H580" s="202" t="s">
        <v>200</v>
      </c>
      <c r="I580" s="203" t="s">
        <v>201</v>
      </c>
      <c r="J580" s="201" t="s">
        <v>199</v>
      </c>
      <c r="K580" s="202" t="s">
        <v>200</v>
      </c>
      <c r="L580" s="203" t="s">
        <v>201</v>
      </c>
      <c r="M580" s="201" t="s">
        <v>199</v>
      </c>
      <c r="N580" s="202" t="s">
        <v>200</v>
      </c>
      <c r="O580" s="203" t="s">
        <v>201</v>
      </c>
      <c r="P580" s="201" t="s">
        <v>199</v>
      </c>
      <c r="Q580" s="202" t="s">
        <v>200</v>
      </c>
      <c r="R580" s="203" t="s">
        <v>201</v>
      </c>
      <c r="S580" s="201" t="s">
        <v>199</v>
      </c>
      <c r="T580" s="202" t="s">
        <v>200</v>
      </c>
      <c r="U580" s="203" t="s">
        <v>201</v>
      </c>
      <c r="V580" s="201" t="s">
        <v>199</v>
      </c>
      <c r="W580" s="202" t="s">
        <v>200</v>
      </c>
      <c r="X580" s="203" t="s">
        <v>201</v>
      </c>
      <c r="Y580" s="199"/>
      <c r="Z580" s="199"/>
    </row>
    <row r="581" customFormat="false" ht="22.5" hidden="false" customHeight="true" outlineLevel="1" collapsed="false">
      <c r="A581" s="169"/>
      <c r="B581" s="267"/>
      <c r="C581" s="269"/>
      <c r="D581" s="269"/>
      <c r="E581" s="269"/>
      <c r="F581" s="197"/>
      <c r="G581" s="204" t="s">
        <v>202</v>
      </c>
      <c r="H581" s="204" t="s">
        <v>202</v>
      </c>
      <c r="I581" s="203"/>
      <c r="J581" s="204" t="s">
        <v>202</v>
      </c>
      <c r="K581" s="204" t="str">
        <f aca="false">IF(INDEX('Reference Data'!$G$5:$G$18,MATCH('Reference Data'!$C$4,'Reference Data'!$F$5:$F$21,0),1)&gt;=K$22,"Actual","Forecast")</f>
        <v>Actual</v>
      </c>
      <c r="L581" s="203"/>
      <c r="M581" s="204" t="str">
        <f aca="false">IF(INDEX('Reference Data'!$G$5:$G$18,MATCH('Reference Data'!$C$4,'Reference Data'!$F$5:$F$21,0),1)&gt;=M$22,"Actual","Forecast")</f>
        <v>Actual</v>
      </c>
      <c r="N581" s="204" t="str">
        <f aca="false">IF(INDEX('Reference Data'!$G$5:$G$18,MATCH('Reference Data'!$C$4,'Reference Data'!$F$5:$F$21,0),1)&gt;=N$22,"Actual","Forecast")</f>
        <v>Actual</v>
      </c>
      <c r="O581" s="203"/>
      <c r="P581" s="204" t="str">
        <f aca="false">IF(INDEX('Reference Data'!$G$5:$G$18,MATCH('Reference Data'!$C$4,'Reference Data'!$F$5:$F$21,0),1)&gt;=P$22,"Actual","Forecast")</f>
        <v>Actual</v>
      </c>
      <c r="Q581" s="204" t="str">
        <f aca="false">IF(INDEX('Reference Data'!$G$5:$G$18,MATCH('Reference Data'!$C$4,'Reference Data'!$F$5:$F$21,0),1)&gt;=Q$22,"Actual","Forecast")</f>
        <v>Actual</v>
      </c>
      <c r="R581" s="203"/>
      <c r="S581" s="204" t="str">
        <f aca="false">IF(INDEX('Reference Data'!$G$5:$G$18,MATCH('Reference Data'!$C$4,'Reference Data'!$F$5:$F$21,0),1)&gt;=S$22,"Actual","Forecast")</f>
        <v>Actual</v>
      </c>
      <c r="T581" s="204" t="str">
        <f aca="false">IF(INDEX('Reference Data'!$G$5:$G$18,MATCH('Reference Data'!$C$4,'Reference Data'!$F$5:$F$21,0),1)&gt;=T$22,"Actual","Forecast")</f>
        <v>Forecast</v>
      </c>
      <c r="U581" s="203"/>
      <c r="V581" s="204" t="str">
        <f aca="false">IF(INDEX('Reference Data'!$G$5:$G$18,MATCH('Reference Data'!$C$4,'Reference Data'!$F$5:$F$21,0),1)&gt;=V$22,"Actual","Forecast")</f>
        <v>Forecast</v>
      </c>
      <c r="W581" s="204" t="str">
        <f aca="false">IF(INDEX('Reference Data'!$G$5:$G$18,MATCH('Reference Data'!$C$4,'Reference Data'!$F$5:$F$21,0),1)&gt;=W$22,"Actual","Forecast")</f>
        <v>Forecast</v>
      </c>
      <c r="X581" s="203"/>
      <c r="Y581" s="203"/>
      <c r="Z581" s="203"/>
    </row>
    <row r="582" customFormat="false" ht="15" hidden="false" customHeight="false" outlineLevel="1" collapsed="false">
      <c r="A582" s="169"/>
      <c r="B582" s="267" t="n">
        <f aca="false">IF(C582="",IF((Z582=0),0,1),IF(AND((COUNTBLANK(D582:E582))=0,Z582&gt;0), 0,1))</f>
        <v>0</v>
      </c>
      <c r="C582" s="270"/>
      <c r="D582" s="305"/>
      <c r="E582" s="306"/>
      <c r="F582" s="272"/>
      <c r="G582" s="273"/>
      <c r="H582" s="273"/>
      <c r="I582" s="274" t="n">
        <f aca="false">SUM(G582:H582)</f>
        <v>0</v>
      </c>
      <c r="J582" s="273"/>
      <c r="K582" s="273"/>
      <c r="L582" s="274" t="n">
        <f aca="false">SUM(J582:K582)</f>
        <v>0</v>
      </c>
      <c r="M582" s="273"/>
      <c r="N582" s="273"/>
      <c r="O582" s="274" t="n">
        <f aca="false">SUM(M582:N582)</f>
        <v>0</v>
      </c>
      <c r="P582" s="273"/>
      <c r="Q582" s="307"/>
      <c r="R582" s="274" t="n">
        <f aca="false">SUM(P582:Q582)</f>
        <v>0</v>
      </c>
      <c r="S582" s="273"/>
      <c r="T582" s="273"/>
      <c r="U582" s="274" t="n">
        <f aca="false">SUM(S582:T582)</f>
        <v>0</v>
      </c>
      <c r="V582" s="273"/>
      <c r="W582" s="273"/>
      <c r="X582" s="274" t="n">
        <f aca="false">SUM(V582:W582)</f>
        <v>0</v>
      </c>
      <c r="Y582" s="272"/>
      <c r="Z582" s="275" t="n">
        <f aca="false">SUM(O582,L582,I582,F582,R582,U582,X582,Y582)</f>
        <v>0</v>
      </c>
    </row>
    <row r="583" customFormat="false" ht="15" hidden="false" customHeight="false" outlineLevel="1" collapsed="false">
      <c r="A583" s="169"/>
      <c r="B583" s="267" t="n">
        <f aca="false">IF(C583="",IF((Z583=0),0,1),IF(AND((COUNTBLANK(D583:E583))=0,Z583&gt;0), 0,1))</f>
        <v>0</v>
      </c>
      <c r="C583" s="276"/>
      <c r="D583" s="276"/>
      <c r="E583" s="282"/>
      <c r="F583" s="278"/>
      <c r="G583" s="283"/>
      <c r="H583" s="283"/>
      <c r="I583" s="279" t="n">
        <f aca="false">SUM(G583:H583)</f>
        <v>0</v>
      </c>
      <c r="J583" s="283"/>
      <c r="K583" s="283"/>
      <c r="L583" s="279" t="n">
        <f aca="false">SUM(J583:K583)</f>
        <v>0</v>
      </c>
      <c r="M583" s="283"/>
      <c r="N583" s="283"/>
      <c r="O583" s="279" t="n">
        <f aca="false">SUM(M583:N583)</f>
        <v>0</v>
      </c>
      <c r="P583" s="283"/>
      <c r="Q583" s="284"/>
      <c r="R583" s="279" t="n">
        <f aca="false">SUM(P583:Q583)</f>
        <v>0</v>
      </c>
      <c r="S583" s="283"/>
      <c r="T583" s="283"/>
      <c r="U583" s="279" t="n">
        <f aca="false">SUM(S583:T583)</f>
        <v>0</v>
      </c>
      <c r="V583" s="283"/>
      <c r="W583" s="283"/>
      <c r="X583" s="279" t="n">
        <f aca="false">SUM(V583:W583)</f>
        <v>0</v>
      </c>
      <c r="Y583" s="278"/>
      <c r="Z583" s="280" t="n">
        <f aca="false">SUM(O583,L583,I583,F583,R583,U583,X583,Y583)</f>
        <v>0</v>
      </c>
    </row>
    <row r="584" customFormat="false" ht="15" hidden="false" customHeight="false" outlineLevel="1" collapsed="false">
      <c r="A584" s="169"/>
      <c r="B584" s="267" t="n">
        <f aca="false">IF(C584="",IF((Z584=0),0,1),IF(AND((COUNTBLANK(D584:E584))=0,Z584&gt;0), 0,1))</f>
        <v>0</v>
      </c>
      <c r="C584" s="276"/>
      <c r="D584" s="281"/>
      <c r="E584" s="282"/>
      <c r="F584" s="278"/>
      <c r="G584" s="283"/>
      <c r="H584" s="283"/>
      <c r="I584" s="279" t="n">
        <f aca="false">SUM(G584:H584)</f>
        <v>0</v>
      </c>
      <c r="J584" s="283"/>
      <c r="K584" s="283"/>
      <c r="L584" s="279" t="n">
        <f aca="false">SUM(J584:K584)</f>
        <v>0</v>
      </c>
      <c r="M584" s="283"/>
      <c r="N584" s="283"/>
      <c r="O584" s="279" t="n">
        <f aca="false">SUM(M584:N584)</f>
        <v>0</v>
      </c>
      <c r="P584" s="283"/>
      <c r="Q584" s="284"/>
      <c r="R584" s="279" t="n">
        <f aca="false">SUM(P584:Q584)</f>
        <v>0</v>
      </c>
      <c r="S584" s="283"/>
      <c r="T584" s="283"/>
      <c r="U584" s="279" t="n">
        <f aca="false">SUM(S584:T584)</f>
        <v>0</v>
      </c>
      <c r="V584" s="283"/>
      <c r="W584" s="283"/>
      <c r="X584" s="279" t="n">
        <f aca="false">SUM(V584:W584)</f>
        <v>0</v>
      </c>
      <c r="Y584" s="278"/>
      <c r="Z584" s="280" t="n">
        <f aca="false">SUM(O584,L584,I584,F584,R584,U584,X584,Y584)</f>
        <v>0</v>
      </c>
    </row>
    <row r="585" customFormat="false" ht="15" hidden="false" customHeight="false" outlineLevel="1" collapsed="false">
      <c r="A585" s="169"/>
      <c r="B585" s="267" t="n">
        <f aca="false">IF(C585="",IF((Z585=0),0,1),IF(AND((COUNTBLANK(D585:E585))=0,Z585&gt;0), 0,1))</f>
        <v>0</v>
      </c>
      <c r="C585" s="276"/>
      <c r="D585" s="276"/>
      <c r="E585" s="282"/>
      <c r="F585" s="278"/>
      <c r="G585" s="283"/>
      <c r="H585" s="283"/>
      <c r="I585" s="279" t="n">
        <f aca="false">SUM(G585:H585)</f>
        <v>0</v>
      </c>
      <c r="J585" s="283"/>
      <c r="K585" s="283"/>
      <c r="L585" s="279" t="n">
        <f aca="false">SUM(J585:K585)</f>
        <v>0</v>
      </c>
      <c r="M585" s="283"/>
      <c r="N585" s="283"/>
      <c r="O585" s="279" t="n">
        <f aca="false">SUM(M585:N585)</f>
        <v>0</v>
      </c>
      <c r="P585" s="283"/>
      <c r="Q585" s="284"/>
      <c r="R585" s="279" t="n">
        <f aca="false">SUM(P585:Q585)</f>
        <v>0</v>
      </c>
      <c r="S585" s="283"/>
      <c r="T585" s="283"/>
      <c r="U585" s="279" t="n">
        <f aca="false">SUM(S585:T585)</f>
        <v>0</v>
      </c>
      <c r="V585" s="283"/>
      <c r="W585" s="283"/>
      <c r="X585" s="279" t="n">
        <f aca="false">SUM(V585:W585)</f>
        <v>0</v>
      </c>
      <c r="Y585" s="278"/>
      <c r="Z585" s="280" t="n">
        <f aca="false">SUM(O585,L585,I585,F585,R585,U585,X585,Y585)</f>
        <v>0</v>
      </c>
    </row>
    <row r="586" customFormat="false" ht="15" hidden="false" customHeight="false" outlineLevel="1" collapsed="false">
      <c r="A586" s="169"/>
      <c r="B586" s="267" t="n">
        <f aca="false">IF(C586="",IF((Z586=0),0,1),IF(AND((COUNTBLANK(D586:E586))=0,Z586&gt;0), 0,1))</f>
        <v>0</v>
      </c>
      <c r="C586" s="285"/>
      <c r="D586" s="285"/>
      <c r="E586" s="286"/>
      <c r="F586" s="287"/>
      <c r="G586" s="288"/>
      <c r="H586" s="288"/>
      <c r="I586" s="289" t="n">
        <f aca="false">SUM(G586:H586)</f>
        <v>0</v>
      </c>
      <c r="J586" s="288"/>
      <c r="K586" s="288"/>
      <c r="L586" s="289" t="n">
        <f aca="false">SUM(J586:K586)</f>
        <v>0</v>
      </c>
      <c r="M586" s="288"/>
      <c r="N586" s="288"/>
      <c r="O586" s="289" t="n">
        <f aca="false">SUM(M586:N586)</f>
        <v>0</v>
      </c>
      <c r="P586" s="288"/>
      <c r="Q586" s="290"/>
      <c r="R586" s="289" t="n">
        <f aca="false">SUM(P586:Q586)</f>
        <v>0</v>
      </c>
      <c r="S586" s="288"/>
      <c r="T586" s="288"/>
      <c r="U586" s="289" t="n">
        <f aca="false">SUM(S586:T586)</f>
        <v>0</v>
      </c>
      <c r="V586" s="288"/>
      <c r="W586" s="288"/>
      <c r="X586" s="289" t="n">
        <f aca="false">SUM(V586:W586)</f>
        <v>0</v>
      </c>
      <c r="Y586" s="287"/>
      <c r="Z586" s="291" t="n">
        <f aca="false">SUM(O586,L586,I586,F586,R586,U586,X586,Y586)</f>
        <v>0</v>
      </c>
    </row>
    <row r="587" customFormat="false" ht="15" hidden="false" customHeight="true" outlineLevel="1" collapsed="false">
      <c r="A587" s="169"/>
      <c r="B587" s="229"/>
      <c r="C587" s="292" t="s">
        <v>222</v>
      </c>
      <c r="D587" s="292"/>
      <c r="E587" s="292"/>
      <c r="F587" s="293" t="n">
        <f aca="false">SUM(F582:F586)</f>
        <v>0</v>
      </c>
      <c r="G587" s="293" t="n">
        <f aca="false">SUM(G582:G586)</f>
        <v>0</v>
      </c>
      <c r="H587" s="293" t="n">
        <f aca="false">SUM(H582:H586)</f>
        <v>0</v>
      </c>
      <c r="I587" s="293" t="n">
        <f aca="false">SUM(I582:I586)</f>
        <v>0</v>
      </c>
      <c r="J587" s="293" t="n">
        <f aca="false">SUM(J582:J586)</f>
        <v>0</v>
      </c>
      <c r="K587" s="293" t="n">
        <f aca="false">SUM(K582:K586)</f>
        <v>0</v>
      </c>
      <c r="L587" s="293" t="n">
        <f aca="false">SUM(L582:L586)</f>
        <v>0</v>
      </c>
      <c r="M587" s="293" t="n">
        <f aca="false">SUM(M582:M586)</f>
        <v>0</v>
      </c>
      <c r="N587" s="293" t="n">
        <f aca="false">SUM(N582:N586)</f>
        <v>0</v>
      </c>
      <c r="O587" s="293" t="n">
        <f aca="false">SUM(O582:O586)</f>
        <v>0</v>
      </c>
      <c r="P587" s="293" t="n">
        <f aca="false">SUM(P582:P586)</f>
        <v>0</v>
      </c>
      <c r="Q587" s="293" t="n">
        <f aca="false">SUM(Q582:Q586)</f>
        <v>0</v>
      </c>
      <c r="R587" s="293" t="n">
        <f aca="false">SUM(R582:R586)</f>
        <v>0</v>
      </c>
      <c r="S587" s="293" t="n">
        <f aca="false">SUM(S582:S586)</f>
        <v>0</v>
      </c>
      <c r="T587" s="293" t="n">
        <f aca="false">SUM(T582:T586)</f>
        <v>0</v>
      </c>
      <c r="U587" s="293" t="n">
        <f aca="false">SUM(U582:U586)</f>
        <v>0</v>
      </c>
      <c r="V587" s="293" t="n">
        <f aca="false">SUM(V582:V586)</f>
        <v>0</v>
      </c>
      <c r="W587" s="293" t="n">
        <f aca="false">SUM(W582:W586)</f>
        <v>0</v>
      </c>
      <c r="X587" s="293" t="n">
        <f aca="false">SUM(X582:X586)</f>
        <v>0</v>
      </c>
      <c r="Y587" s="293" t="n">
        <f aca="false">SUM(Y582:Y586)</f>
        <v>0</v>
      </c>
      <c r="Z587" s="293" t="n">
        <f aca="false">SUM(Z582:Z586)</f>
        <v>0</v>
      </c>
    </row>
    <row r="588" customFormat="false" ht="13.5" hidden="false" customHeight="false" outlineLevel="1" collapsed="false"/>
    <row r="589" customFormat="false" ht="30.75" hidden="false" customHeight="true" outlineLevel="1" collapsed="false">
      <c r="B589" s="294" t="n">
        <f aca="false">COUNTIF(E582:E586,"Yes")</f>
        <v>0</v>
      </c>
      <c r="C589" s="295" t="s">
        <v>223</v>
      </c>
      <c r="D589" s="295"/>
      <c r="E589" s="295"/>
      <c r="G589" s="296"/>
      <c r="H589" s="296"/>
      <c r="I589" s="296"/>
      <c r="J589" s="296"/>
      <c r="K589" s="296"/>
      <c r="L589" s="296"/>
    </row>
    <row r="590" customFormat="false" ht="86.25" hidden="false" customHeight="true" outlineLevel="1" collapsed="false">
      <c r="B590" s="229"/>
      <c r="C590" s="297" t="s">
        <v>228</v>
      </c>
      <c r="D590" s="297"/>
      <c r="E590" s="297"/>
      <c r="G590" s="298"/>
      <c r="H590" s="298"/>
      <c r="I590" s="298"/>
      <c r="J590" s="298"/>
      <c r="K590" s="298"/>
      <c r="L590" s="298"/>
    </row>
    <row r="591" customFormat="false" ht="76.5" hidden="false" customHeight="true" outlineLevel="1" collapsed="false">
      <c r="B591" s="104"/>
      <c r="C591" s="299"/>
      <c r="D591" s="299"/>
      <c r="E591" s="299"/>
      <c r="G591" s="300"/>
      <c r="H591" s="300"/>
      <c r="I591" s="300"/>
      <c r="J591" s="300"/>
      <c r="K591" s="300"/>
      <c r="L591" s="300"/>
    </row>
    <row r="594" customFormat="false" ht="17.35" hidden="false" customHeight="false" outlineLevel="0" collapsed="false">
      <c r="A594" s="13"/>
      <c r="B594" s="308"/>
      <c r="C594" s="309" t="s">
        <v>90</v>
      </c>
      <c r="D594" s="309" t="s">
        <v>90</v>
      </c>
      <c r="E594" s="309" t="s">
        <v>90</v>
      </c>
      <c r="F594" s="309" t="s">
        <v>90</v>
      </c>
      <c r="G594" s="309" t="s">
        <v>90</v>
      </c>
      <c r="H594" s="309" t="s">
        <v>90</v>
      </c>
      <c r="I594" s="309" t="s">
        <v>90</v>
      </c>
      <c r="J594" s="309" t="s">
        <v>90</v>
      </c>
      <c r="K594" s="309" t="s">
        <v>90</v>
      </c>
      <c r="L594" s="309" t="s">
        <v>90</v>
      </c>
      <c r="M594" s="309" t="s">
        <v>90</v>
      </c>
      <c r="N594" s="309" t="s">
        <v>90</v>
      </c>
      <c r="O594" s="309" t="s">
        <v>90</v>
      </c>
      <c r="P594" s="309" t="s">
        <v>90</v>
      </c>
      <c r="Q594" s="309" t="s">
        <v>90</v>
      </c>
      <c r="R594" s="309" t="s">
        <v>90</v>
      </c>
      <c r="S594" s="309" t="s">
        <v>90</v>
      </c>
      <c r="T594" s="309" t="s">
        <v>90</v>
      </c>
      <c r="U594" s="309" t="s">
        <v>90</v>
      </c>
      <c r="V594" s="309" t="s">
        <v>90</v>
      </c>
      <c r="W594" s="309" t="s">
        <v>90</v>
      </c>
      <c r="X594" s="309" t="s">
        <v>90</v>
      </c>
      <c r="Y594" s="309" t="s">
        <v>90</v>
      </c>
      <c r="Z594" s="309" t="s">
        <v>90</v>
      </c>
      <c r="AA594" s="309" t="s">
        <v>90</v>
      </c>
      <c r="AB594" s="309" t="s">
        <v>90</v>
      </c>
      <c r="AC594" s="309" t="s">
        <v>90</v>
      </c>
      <c r="AD594" s="309" t="s">
        <v>90</v>
      </c>
      <c r="AE594" s="309" t="s">
        <v>90</v>
      </c>
      <c r="AF594" s="309" t="s">
        <v>90</v>
      </c>
      <c r="AG594" s="309" t="s">
        <v>90</v>
      </c>
      <c r="AH594" s="309" t="s">
        <v>90</v>
      </c>
      <c r="AI594" s="309" t="s">
        <v>90</v>
      </c>
      <c r="AJ594" s="309" t="s">
        <v>90</v>
      </c>
      <c r="AK594" s="309" t="s">
        <v>90</v>
      </c>
      <c r="AL594" s="309" t="s">
        <v>90</v>
      </c>
      <c r="AM594" s="309" t="s">
        <v>90</v>
      </c>
      <c r="AN594" s="309" t="s">
        <v>90</v>
      </c>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s="0"/>
      <c r="AHI594" s="0"/>
      <c r="AHJ594" s="0"/>
      <c r="AHK594" s="0"/>
      <c r="AHL594" s="0"/>
      <c r="AHM594" s="0"/>
      <c r="AHN594" s="0"/>
      <c r="AHO594" s="0"/>
      <c r="AHP594" s="0"/>
      <c r="AHQ594" s="0"/>
      <c r="AHR594" s="0"/>
      <c r="AHS594" s="0"/>
      <c r="AHT594" s="0"/>
      <c r="AHU594" s="0"/>
      <c r="AHV594" s="0"/>
      <c r="AHW594" s="0"/>
      <c r="AHX594" s="0"/>
      <c r="AHY594" s="0"/>
      <c r="AHZ594" s="0"/>
      <c r="AIA594" s="0"/>
      <c r="AIB594" s="0"/>
      <c r="AIC594" s="0"/>
      <c r="AID594" s="0"/>
      <c r="AIE594" s="0"/>
      <c r="AIF594" s="0"/>
      <c r="AIG594" s="0"/>
      <c r="AIH594" s="0"/>
      <c r="AII594" s="0"/>
      <c r="AIJ594" s="0"/>
      <c r="AIK594" s="0"/>
      <c r="AIL594" s="0"/>
      <c r="AIM594" s="0"/>
      <c r="AIN594" s="0"/>
      <c r="AIO594" s="0"/>
      <c r="AIP594" s="0"/>
      <c r="AIQ594" s="0"/>
      <c r="AIR594" s="0"/>
      <c r="AIS594" s="0"/>
      <c r="AIT594" s="0"/>
      <c r="AIU594" s="0"/>
      <c r="AIV594" s="0"/>
      <c r="AIW594" s="0"/>
      <c r="AIX594" s="0"/>
      <c r="AIY594" s="0"/>
      <c r="AIZ594" s="0"/>
      <c r="AJA594" s="0"/>
      <c r="AJB594" s="0"/>
      <c r="AJC594" s="0"/>
      <c r="AJD594" s="0"/>
      <c r="AJE594" s="0"/>
      <c r="AJF594" s="0"/>
      <c r="AJG594" s="0"/>
      <c r="AJH594" s="0"/>
      <c r="AJI594" s="0"/>
      <c r="AJJ594" s="0"/>
      <c r="AJK594" s="0"/>
      <c r="AJL594" s="0"/>
      <c r="AJM594" s="0"/>
      <c r="AJN594" s="0"/>
      <c r="AJO594" s="0"/>
      <c r="AJP594" s="0"/>
      <c r="AJQ594" s="0"/>
      <c r="AJR594" s="0"/>
      <c r="AJS594" s="0"/>
      <c r="AJT594" s="0"/>
      <c r="AJU594" s="0"/>
      <c r="AJV594" s="0"/>
      <c r="AJW594" s="0"/>
      <c r="AJX594" s="0"/>
      <c r="AJY594" s="0"/>
      <c r="AJZ594" s="0"/>
      <c r="AKA594" s="0"/>
      <c r="AKB594" s="0"/>
      <c r="AKC594" s="0"/>
      <c r="AKD594" s="0"/>
      <c r="AKE594" s="0"/>
      <c r="AKF594" s="0"/>
      <c r="AKG594" s="0"/>
      <c r="AKH594" s="0"/>
      <c r="AKI594" s="0"/>
      <c r="AKJ594" s="0"/>
      <c r="AKK594" s="0"/>
      <c r="AKL594" s="0"/>
      <c r="AKM594" s="0"/>
      <c r="AKN594" s="0"/>
      <c r="AKO594" s="0"/>
      <c r="AKP594" s="0"/>
      <c r="AKQ594" s="0"/>
      <c r="AKR594" s="0"/>
      <c r="AKS594" s="0"/>
      <c r="AKT594" s="0"/>
      <c r="AKU594" s="0"/>
      <c r="AKV594" s="0"/>
      <c r="AKW594" s="0"/>
      <c r="AKX594" s="0"/>
      <c r="AKY594" s="0"/>
      <c r="AKZ594" s="0"/>
      <c r="ALA594" s="0"/>
      <c r="ALB594" s="0"/>
      <c r="ALC594" s="0"/>
      <c r="ALD594" s="0"/>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c r="AMK594" s="0"/>
      <c r="AML594" s="0"/>
      <c r="AMM594" s="0"/>
      <c r="AMN594" s="0"/>
      <c r="AMO594" s="0"/>
      <c r="AMP594" s="0"/>
      <c r="AMQ594" s="0"/>
      <c r="AMR594" s="0"/>
      <c r="AMS594" s="0"/>
      <c r="AMT594" s="0"/>
      <c r="AMU594" s="0"/>
      <c r="AMV594" s="0"/>
      <c r="AMW594" s="0"/>
      <c r="AMX594" s="0"/>
      <c r="AMY594" s="0"/>
      <c r="AMZ594" s="0"/>
      <c r="ANA594" s="0"/>
      <c r="ANB594" s="0"/>
      <c r="ANC594" s="0"/>
      <c r="AND594" s="0"/>
      <c r="ANE594" s="0"/>
      <c r="ANF594" s="0"/>
      <c r="ANG594" s="0"/>
      <c r="ANH594" s="0"/>
      <c r="ANI594" s="0"/>
      <c r="ANJ594" s="0"/>
      <c r="ANK594" s="0"/>
      <c r="ANL594" s="0"/>
      <c r="ANM594" s="0"/>
      <c r="ANN594" s="0"/>
      <c r="ANO594" s="0"/>
      <c r="ANP594" s="0"/>
      <c r="ANQ594" s="0"/>
      <c r="ANR594" s="0"/>
      <c r="ANS594" s="0"/>
      <c r="ANT594" s="0"/>
      <c r="ANU594" s="0"/>
      <c r="ANV594" s="0"/>
      <c r="ANW594" s="0"/>
      <c r="ANX594" s="0"/>
      <c r="ANY594" s="0"/>
      <c r="ANZ594" s="0"/>
      <c r="AOA594" s="0"/>
      <c r="AOB594" s="0"/>
      <c r="AOC594" s="0"/>
      <c r="AOD594" s="0"/>
      <c r="AOE594" s="0"/>
      <c r="AOF594" s="0"/>
      <c r="AOG594" s="0"/>
      <c r="AOH594" s="0"/>
      <c r="AOI594" s="0"/>
      <c r="AOJ594" s="0"/>
      <c r="AOK594" s="0"/>
      <c r="AOL594" s="0"/>
      <c r="AOM594" s="0"/>
      <c r="AON594" s="0"/>
      <c r="AOO594" s="0"/>
      <c r="AOP594" s="0"/>
      <c r="AOQ594" s="0"/>
      <c r="AOR594" s="0"/>
      <c r="AOS594" s="0"/>
      <c r="AOT594" s="0"/>
      <c r="AOU594" s="0"/>
      <c r="AOV594" s="0"/>
      <c r="AOW594" s="0"/>
      <c r="AOX594" s="0"/>
      <c r="AOY594" s="0"/>
      <c r="AOZ594" s="0"/>
      <c r="APA594" s="0"/>
      <c r="APB594" s="0"/>
      <c r="APC594" s="0"/>
      <c r="APD594" s="0"/>
      <c r="APE594" s="0"/>
      <c r="APF594" s="0"/>
      <c r="APG594" s="0"/>
      <c r="APH594" s="0"/>
      <c r="API594" s="0"/>
      <c r="APJ594" s="0"/>
      <c r="APK594" s="0"/>
      <c r="APL594" s="0"/>
      <c r="APM594" s="0"/>
      <c r="APN594" s="0"/>
      <c r="APO594" s="0"/>
      <c r="APP594" s="0"/>
      <c r="APQ594" s="0"/>
      <c r="APR594" s="0"/>
      <c r="APS594" s="0"/>
      <c r="APT594" s="0"/>
      <c r="APU594" s="0"/>
      <c r="APV594" s="0"/>
      <c r="APW594" s="0"/>
      <c r="APX594" s="0"/>
      <c r="APY594" s="0"/>
      <c r="APZ594" s="0"/>
      <c r="AQA594" s="0"/>
      <c r="AQB594" s="0"/>
      <c r="AQC594" s="0"/>
      <c r="AQD594" s="0"/>
      <c r="AQE594" s="0"/>
      <c r="AQF594" s="0"/>
      <c r="AQG594" s="0"/>
      <c r="AQH594" s="0"/>
      <c r="AQI594" s="0"/>
      <c r="AQJ594" s="0"/>
      <c r="AQK594" s="0"/>
      <c r="AQL594" s="0"/>
      <c r="AQM594" s="0"/>
      <c r="AQN594" s="0"/>
      <c r="AQO594" s="0"/>
      <c r="AQP594" s="0"/>
      <c r="AQQ594" s="0"/>
      <c r="AQR594" s="0"/>
      <c r="AQS594" s="0"/>
      <c r="AQT594" s="0"/>
      <c r="AQU594" s="0"/>
      <c r="AQV594" s="0"/>
      <c r="AQW594" s="0"/>
      <c r="AQX594" s="0"/>
      <c r="AQY594" s="0"/>
      <c r="AQZ594" s="0"/>
      <c r="ARA594" s="0"/>
      <c r="ARB594" s="0"/>
      <c r="ARC594" s="0"/>
      <c r="ARD594" s="0"/>
      <c r="ARE594" s="0"/>
      <c r="ARF594" s="0"/>
      <c r="ARG594" s="0"/>
      <c r="ARH594" s="0"/>
      <c r="ARI594" s="0"/>
      <c r="ARJ594" s="0"/>
      <c r="ARK594" s="0"/>
      <c r="ARL594" s="0"/>
      <c r="ARM594" s="0"/>
      <c r="ARN594" s="0"/>
      <c r="ARO594" s="0"/>
      <c r="ARP594" s="0"/>
      <c r="ARQ594" s="0"/>
      <c r="ARR594" s="0"/>
      <c r="ARS594" s="0"/>
      <c r="ART594" s="0"/>
      <c r="ARU594" s="0"/>
      <c r="ARV594" s="0"/>
      <c r="ARW594" s="0"/>
      <c r="ARX594" s="0"/>
      <c r="ARY594" s="0"/>
      <c r="ARZ594" s="0"/>
      <c r="ASA594" s="0"/>
      <c r="ASB594" s="0"/>
      <c r="ASC594" s="0"/>
      <c r="ASD594" s="0"/>
      <c r="ASE594" s="0"/>
      <c r="ASF594" s="0"/>
      <c r="ASG594" s="0"/>
      <c r="ASH594" s="0"/>
      <c r="ASI594" s="0"/>
      <c r="ASJ594" s="0"/>
      <c r="ASK594" s="0"/>
      <c r="ASL594" s="0"/>
      <c r="ASM594" s="0"/>
      <c r="ASN594" s="0"/>
      <c r="ASO594" s="0"/>
      <c r="ASP594" s="0"/>
      <c r="ASQ594" s="0"/>
      <c r="ASR594" s="0"/>
      <c r="ASS594" s="0"/>
      <c r="AST594" s="0"/>
      <c r="ASU594" s="0"/>
      <c r="ASV594" s="0"/>
      <c r="ASW594" s="0"/>
      <c r="ASX594" s="0"/>
      <c r="ASY594" s="0"/>
      <c r="ASZ594" s="0"/>
      <c r="ATA594" s="0"/>
      <c r="ATB594" s="0"/>
      <c r="ATC594" s="0"/>
      <c r="ATD594" s="0"/>
      <c r="ATE594" s="0"/>
      <c r="ATF594" s="0"/>
      <c r="ATG594" s="0"/>
      <c r="ATH594" s="0"/>
      <c r="ATI594" s="0"/>
      <c r="ATJ594" s="0"/>
      <c r="ATK594" s="0"/>
      <c r="ATL594" s="0"/>
      <c r="ATM594" s="0"/>
      <c r="ATN594" s="0"/>
      <c r="ATO594" s="0"/>
      <c r="ATP594" s="0"/>
      <c r="ATQ594" s="0"/>
      <c r="ATR594" s="0"/>
      <c r="ATS594" s="0"/>
      <c r="ATT594" s="0"/>
      <c r="ATU594" s="0"/>
      <c r="ATV594" s="0"/>
      <c r="ATW594" s="0"/>
      <c r="ATX594" s="0"/>
      <c r="ATY594" s="0"/>
      <c r="ATZ594" s="0"/>
      <c r="AUA594" s="0"/>
      <c r="AUB594" s="0"/>
      <c r="AUC594" s="0"/>
      <c r="AUD594" s="0"/>
      <c r="AUE594" s="0"/>
      <c r="AUF594" s="0"/>
      <c r="AUG594" s="0"/>
      <c r="AUH594" s="0"/>
      <c r="AUI594" s="0"/>
      <c r="AUJ594" s="0"/>
      <c r="AUK594" s="0"/>
      <c r="AUL594" s="0"/>
      <c r="AUM594" s="0"/>
      <c r="AUN594" s="0"/>
      <c r="AUO594" s="0"/>
      <c r="AUP594" s="0"/>
      <c r="AUQ594" s="0"/>
      <c r="AUR594" s="0"/>
      <c r="AUS594" s="0"/>
      <c r="AUT594" s="0"/>
      <c r="AUU594" s="0"/>
      <c r="AUV594" s="0"/>
      <c r="AUW594" s="0"/>
      <c r="AUX594" s="0"/>
      <c r="AUY594" s="0"/>
      <c r="AUZ594" s="0"/>
      <c r="AVA594" s="0"/>
      <c r="AVB594" s="0"/>
      <c r="AVC594" s="0"/>
      <c r="AVD594" s="0"/>
      <c r="AVE594" s="0"/>
      <c r="AVF594" s="0"/>
      <c r="AVG594" s="0"/>
      <c r="AVH594" s="0"/>
      <c r="AVI594" s="0"/>
      <c r="AVJ594" s="0"/>
      <c r="AVK594" s="0"/>
      <c r="AVL594" s="0"/>
      <c r="AVM594" s="0"/>
      <c r="AVN594" s="0"/>
      <c r="AVO594" s="0"/>
      <c r="AVP594" s="0"/>
      <c r="AVQ594" s="0"/>
      <c r="AVR594" s="0"/>
      <c r="AVS594" s="0"/>
      <c r="AVT594" s="0"/>
      <c r="AVU594" s="0"/>
      <c r="AVV594" s="0"/>
      <c r="AVW594" s="0"/>
      <c r="AVX594" s="0"/>
      <c r="AVY594" s="0"/>
      <c r="AVZ594" s="0"/>
      <c r="AWA594" s="0"/>
      <c r="AWB594" s="0"/>
      <c r="AWC594" s="0"/>
      <c r="AWD594" s="0"/>
      <c r="AWE594" s="0"/>
      <c r="AWF594" s="0"/>
      <c r="AWG594" s="0"/>
      <c r="AWH594" s="0"/>
      <c r="AWI594" s="0"/>
      <c r="AWJ594" s="0"/>
      <c r="AWK594" s="0"/>
      <c r="AWL594" s="0"/>
      <c r="AWM594" s="0"/>
      <c r="AWN594" s="0"/>
      <c r="AWO594" s="0"/>
      <c r="AWP594" s="0"/>
      <c r="AWQ594" s="0"/>
      <c r="AWR594" s="0"/>
      <c r="AWS594" s="0"/>
      <c r="AWT594" s="0"/>
      <c r="AWU594" s="0"/>
      <c r="AWV594" s="0"/>
      <c r="AWW594" s="0"/>
      <c r="AWX594" s="0"/>
      <c r="AWY594" s="0"/>
      <c r="AWZ594" s="0"/>
      <c r="AXA594" s="0"/>
      <c r="AXB594" s="0"/>
      <c r="AXC594" s="0"/>
      <c r="AXD594" s="0"/>
      <c r="AXE594" s="0"/>
      <c r="AXF594" s="0"/>
      <c r="AXG594" s="0"/>
      <c r="AXH594" s="0"/>
      <c r="AXI594" s="0"/>
      <c r="AXJ594" s="0"/>
      <c r="AXK594" s="0"/>
      <c r="AXL594" s="0"/>
      <c r="AXM594" s="0"/>
      <c r="AXN594" s="0"/>
      <c r="AXO594" s="0"/>
      <c r="AXP594" s="0"/>
      <c r="AXQ594" s="0"/>
      <c r="AXR594" s="0"/>
      <c r="AXS594" s="0"/>
      <c r="AXT594" s="0"/>
      <c r="AXU594" s="0"/>
      <c r="AXV594" s="0"/>
      <c r="AXW594" s="0"/>
      <c r="AXX594" s="0"/>
      <c r="AXY594" s="0"/>
      <c r="AXZ594" s="0"/>
      <c r="AYA594" s="0"/>
      <c r="AYB594" s="0"/>
      <c r="AYC594" s="0"/>
      <c r="AYD594" s="0"/>
      <c r="AYE594" s="0"/>
      <c r="AYF594" s="0"/>
      <c r="AYG594" s="0"/>
      <c r="AYH594" s="0"/>
      <c r="AYI594" s="0"/>
      <c r="AYJ594" s="0"/>
      <c r="AYK594" s="0"/>
      <c r="AYL594" s="0"/>
      <c r="AYM594" s="0"/>
      <c r="AYN594" s="0"/>
      <c r="AYO594" s="0"/>
      <c r="AYP594" s="0"/>
      <c r="AYQ594" s="0"/>
      <c r="AYR594" s="0"/>
      <c r="AYS594" s="0"/>
      <c r="AYT594" s="0"/>
      <c r="AYU594" s="0"/>
      <c r="AYV594" s="0"/>
      <c r="AYW594" s="0"/>
      <c r="AYX594" s="0"/>
      <c r="AYY594" s="0"/>
      <c r="AYZ594" s="0"/>
      <c r="AZA594" s="0"/>
      <c r="AZB594" s="0"/>
      <c r="AZC594" s="0"/>
      <c r="AZD594" s="0"/>
      <c r="AZE594" s="0"/>
      <c r="AZF594" s="0"/>
      <c r="AZG594" s="0"/>
      <c r="AZH594" s="0"/>
      <c r="AZI594" s="0"/>
      <c r="AZJ594" s="0"/>
      <c r="AZK594" s="0"/>
      <c r="AZL594" s="0"/>
      <c r="AZM594" s="0"/>
      <c r="AZN594" s="0"/>
      <c r="AZO594" s="0"/>
      <c r="AZP594" s="0"/>
      <c r="AZQ594" s="0"/>
      <c r="AZR594" s="0"/>
      <c r="AZS594" s="0"/>
      <c r="AZT594" s="0"/>
      <c r="AZU594" s="0"/>
      <c r="AZV594" s="0"/>
      <c r="AZW594" s="0"/>
      <c r="AZX594" s="0"/>
      <c r="AZY594" s="0"/>
      <c r="AZZ594" s="0"/>
      <c r="BAA594" s="0"/>
      <c r="BAB594" s="0"/>
      <c r="BAC594" s="0"/>
      <c r="BAD594" s="0"/>
      <c r="BAE594" s="0"/>
      <c r="BAF594" s="0"/>
      <c r="BAG594" s="0"/>
      <c r="BAH594" s="0"/>
      <c r="BAI594" s="0"/>
      <c r="BAJ594" s="0"/>
      <c r="BAK594" s="0"/>
      <c r="BAL594" s="0"/>
      <c r="BAM594" s="0"/>
      <c r="BAN594" s="0"/>
      <c r="BAO594" s="0"/>
      <c r="BAP594" s="0"/>
      <c r="BAQ594" s="0"/>
      <c r="BAR594" s="0"/>
      <c r="BAS594" s="0"/>
      <c r="BAT594" s="0"/>
      <c r="BAU594" s="0"/>
      <c r="BAV594" s="0"/>
      <c r="BAW594" s="0"/>
      <c r="BAX594" s="0"/>
      <c r="BAY594" s="0"/>
      <c r="BAZ594" s="0"/>
      <c r="BBA594" s="0"/>
      <c r="BBB594" s="0"/>
      <c r="BBC594" s="0"/>
      <c r="BBD594" s="0"/>
      <c r="BBE594" s="0"/>
      <c r="BBF594" s="0"/>
      <c r="BBG594" s="0"/>
      <c r="BBH594" s="0"/>
      <c r="BBI594" s="0"/>
      <c r="BBJ594" s="0"/>
      <c r="BBK594" s="0"/>
      <c r="BBL594" s="0"/>
      <c r="BBM594" s="0"/>
      <c r="BBN594" s="0"/>
      <c r="BBO594" s="0"/>
      <c r="BBP594" s="0"/>
      <c r="BBQ594" s="0"/>
      <c r="BBR594" s="0"/>
      <c r="BBS594" s="0"/>
      <c r="BBT594" s="0"/>
      <c r="BBU594" s="0"/>
      <c r="BBV594" s="0"/>
      <c r="BBW594" s="0"/>
      <c r="BBX594" s="0"/>
      <c r="BBY594" s="0"/>
      <c r="BBZ594" s="0"/>
      <c r="BCA594" s="0"/>
      <c r="BCB594" s="0"/>
      <c r="BCC594" s="0"/>
      <c r="BCD594" s="0"/>
      <c r="BCE594" s="0"/>
      <c r="BCF594" s="0"/>
      <c r="BCG594" s="0"/>
      <c r="BCH594" s="0"/>
      <c r="BCI594" s="0"/>
      <c r="BCJ594" s="0"/>
      <c r="BCK594" s="0"/>
      <c r="BCL594" s="0"/>
      <c r="BCM594" s="0"/>
      <c r="BCN594" s="0"/>
      <c r="BCO594" s="0"/>
      <c r="BCP594" s="0"/>
      <c r="BCQ594" s="0"/>
      <c r="BCR594" s="0"/>
      <c r="BCS594" s="0"/>
      <c r="BCT594" s="0"/>
      <c r="BCU594" s="0"/>
      <c r="BCV594" s="0"/>
      <c r="BCW594" s="0"/>
      <c r="BCX594" s="0"/>
      <c r="BCY594" s="0"/>
      <c r="BCZ594" s="0"/>
      <c r="BDA594" s="0"/>
      <c r="BDB594" s="0"/>
      <c r="BDC594" s="0"/>
      <c r="BDD594" s="0"/>
      <c r="BDE594" s="0"/>
      <c r="BDF594" s="0"/>
      <c r="BDG594" s="0"/>
      <c r="BDH594" s="0"/>
      <c r="BDI594" s="0"/>
      <c r="BDJ594" s="0"/>
      <c r="BDK594" s="0"/>
      <c r="BDL594" s="0"/>
      <c r="BDM594" s="0"/>
      <c r="BDN594" s="0"/>
      <c r="BDO594" s="0"/>
      <c r="BDP594" s="0"/>
      <c r="BDQ594" s="0"/>
      <c r="BDR594" s="0"/>
      <c r="BDS594" s="0"/>
      <c r="BDT594" s="0"/>
      <c r="BDU594" s="0"/>
      <c r="BDV594" s="0"/>
      <c r="BDW594" s="0"/>
      <c r="BDX594" s="0"/>
      <c r="BDY594" s="0"/>
      <c r="BDZ594" s="0"/>
      <c r="BEA594" s="0"/>
      <c r="BEB594" s="0"/>
      <c r="BEC594" s="0"/>
      <c r="BED594" s="0"/>
      <c r="BEE594" s="0"/>
      <c r="BEF594" s="0"/>
      <c r="BEG594" s="0"/>
      <c r="BEH594" s="0"/>
      <c r="BEI594" s="0"/>
      <c r="BEJ594" s="0"/>
      <c r="BEK594" s="0"/>
      <c r="BEL594" s="0"/>
      <c r="BEM594" s="0"/>
      <c r="BEN594" s="0"/>
      <c r="BEO594" s="0"/>
      <c r="BEP594" s="0"/>
      <c r="BEQ594" s="0"/>
      <c r="BER594" s="0"/>
      <c r="BES594" s="0"/>
      <c r="BET594" s="0"/>
      <c r="BEU594" s="0"/>
      <c r="BEV594" s="0"/>
      <c r="BEW594" s="0"/>
      <c r="BEX594" s="0"/>
      <c r="BEY594" s="0"/>
      <c r="BEZ594" s="0"/>
      <c r="BFA594" s="0"/>
      <c r="BFB594" s="0"/>
      <c r="BFC594" s="0"/>
      <c r="BFD594" s="0"/>
      <c r="BFE594" s="0"/>
      <c r="BFF594" s="0"/>
      <c r="BFG594" s="0"/>
      <c r="BFH594" s="0"/>
      <c r="BFI594" s="0"/>
      <c r="BFJ594" s="0"/>
      <c r="BFK594" s="0"/>
      <c r="BFL594" s="0"/>
      <c r="BFM594" s="0"/>
      <c r="BFN594" s="0"/>
      <c r="BFO594" s="0"/>
      <c r="BFP594" s="0"/>
      <c r="BFQ594" s="0"/>
      <c r="BFR594" s="0"/>
      <c r="BFS594" s="0"/>
      <c r="BFT594" s="0"/>
      <c r="BFU594" s="0"/>
      <c r="BFV594" s="0"/>
      <c r="BFW594" s="0"/>
      <c r="BFX594" s="0"/>
      <c r="BFY594" s="0"/>
      <c r="BFZ594" s="0"/>
      <c r="BGA594" s="0"/>
      <c r="BGB594" s="0"/>
      <c r="BGC594" s="0"/>
      <c r="BGD594" s="0"/>
      <c r="BGE594" s="0"/>
      <c r="BGF594" s="0"/>
      <c r="BGG594" s="0"/>
      <c r="BGH594" s="0"/>
      <c r="BGI594" s="0"/>
      <c r="BGJ594" s="0"/>
      <c r="BGK594" s="0"/>
      <c r="BGL594" s="0"/>
      <c r="BGM594" s="0"/>
      <c r="BGN594" s="0"/>
      <c r="BGO594" s="0"/>
      <c r="BGP594" s="0"/>
      <c r="BGQ594" s="0"/>
      <c r="BGR594" s="0"/>
      <c r="BGS594" s="0"/>
      <c r="BGT594" s="0"/>
      <c r="BGU594" s="0"/>
      <c r="BGV594" s="0"/>
      <c r="BGW594" s="0"/>
      <c r="BGX594" s="0"/>
      <c r="BGY594" s="0"/>
      <c r="BGZ594" s="0"/>
      <c r="BHA594" s="0"/>
      <c r="BHB594" s="0"/>
      <c r="BHC594" s="0"/>
      <c r="BHD594" s="0"/>
      <c r="BHE594" s="0"/>
      <c r="BHF594" s="0"/>
      <c r="BHG594" s="0"/>
      <c r="BHH594" s="0"/>
      <c r="BHI594" s="0"/>
      <c r="BHJ594" s="0"/>
      <c r="BHK594" s="0"/>
      <c r="BHL594" s="0"/>
      <c r="BHM594" s="0"/>
      <c r="BHN594" s="0"/>
      <c r="BHO594" s="0"/>
      <c r="BHP594" s="0"/>
      <c r="BHQ594" s="0"/>
      <c r="BHR594" s="0"/>
      <c r="BHS594" s="0"/>
      <c r="BHT594" s="0"/>
      <c r="BHU594" s="0"/>
      <c r="BHV594" s="0"/>
      <c r="BHW594" s="0"/>
      <c r="BHX594" s="0"/>
      <c r="BHY594" s="0"/>
      <c r="BHZ594" s="0"/>
      <c r="BIA594" s="0"/>
      <c r="BIB594" s="0"/>
      <c r="BIC594" s="0"/>
      <c r="BID594" s="0"/>
      <c r="BIE594" s="0"/>
      <c r="BIF594" s="0"/>
      <c r="BIG594" s="0"/>
      <c r="BIH594" s="0"/>
      <c r="BII594" s="0"/>
      <c r="BIJ594" s="0"/>
      <c r="BIK594" s="0"/>
      <c r="BIL594" s="0"/>
      <c r="BIM594" s="0"/>
      <c r="BIN594" s="0"/>
      <c r="BIO594" s="0"/>
      <c r="BIP594" s="0"/>
      <c r="BIQ594" s="0"/>
      <c r="BIR594" s="0"/>
      <c r="BIS594" s="0"/>
      <c r="BIT594" s="0"/>
      <c r="BIU594" s="0"/>
      <c r="BIV594" s="0"/>
      <c r="BIW594" s="0"/>
      <c r="BIX594" s="0"/>
      <c r="BIY594" s="0"/>
      <c r="BIZ594" s="0"/>
      <c r="BJA594" s="0"/>
      <c r="BJB594" s="0"/>
      <c r="BJC594" s="0"/>
      <c r="BJD594" s="0"/>
      <c r="BJE594" s="0"/>
      <c r="BJF594" s="0"/>
      <c r="BJG594" s="0"/>
      <c r="BJH594" s="0"/>
      <c r="BJI594" s="0"/>
      <c r="BJJ594" s="0"/>
      <c r="BJK594" s="0"/>
      <c r="BJL594" s="0"/>
      <c r="BJM594" s="0"/>
      <c r="BJN594" s="0"/>
      <c r="BJO594" s="0"/>
      <c r="BJP594" s="0"/>
      <c r="BJQ594" s="0"/>
      <c r="BJR594" s="0"/>
      <c r="BJS594" s="0"/>
      <c r="BJT594" s="0"/>
      <c r="BJU594" s="0"/>
      <c r="BJV594" s="0"/>
      <c r="BJW594" s="0"/>
      <c r="BJX594" s="0"/>
      <c r="BJY594" s="0"/>
      <c r="BJZ594" s="0"/>
      <c r="BKA594" s="0"/>
      <c r="BKB594" s="0"/>
      <c r="BKC594" s="0"/>
      <c r="BKD594" s="0"/>
      <c r="BKE594" s="0"/>
      <c r="BKF594" s="0"/>
      <c r="BKG594" s="0"/>
      <c r="BKH594" s="0"/>
      <c r="BKI594" s="0"/>
      <c r="BKJ594" s="0"/>
      <c r="BKK594" s="0"/>
      <c r="BKL594" s="0"/>
      <c r="BKM594" s="0"/>
      <c r="BKN594" s="0"/>
      <c r="BKO594" s="0"/>
      <c r="BKP594" s="0"/>
      <c r="BKQ594" s="0"/>
      <c r="BKR594" s="0"/>
      <c r="BKS594" s="0"/>
      <c r="BKT594" s="0"/>
      <c r="BKU594" s="0"/>
      <c r="BKV594" s="0"/>
      <c r="BKW594" s="0"/>
      <c r="BKX594" s="0"/>
      <c r="BKY594" s="0"/>
      <c r="BKZ594" s="0"/>
      <c r="BLA594" s="0"/>
      <c r="BLB594" s="0"/>
      <c r="BLC594" s="0"/>
      <c r="BLD594" s="0"/>
      <c r="BLE594" s="0"/>
      <c r="BLF594" s="0"/>
      <c r="BLG594" s="0"/>
      <c r="BLH594" s="0"/>
      <c r="BLI594" s="0"/>
      <c r="BLJ594" s="0"/>
      <c r="BLK594" s="0"/>
      <c r="BLL594" s="0"/>
      <c r="BLM594" s="0"/>
      <c r="BLN594" s="0"/>
      <c r="BLO594" s="0"/>
      <c r="BLP594" s="0"/>
      <c r="BLQ594" s="0"/>
      <c r="BLR594" s="0"/>
      <c r="BLS594" s="0"/>
      <c r="BLT594" s="0"/>
      <c r="BLU594" s="0"/>
      <c r="BLV594" s="0"/>
      <c r="BLW594" s="0"/>
      <c r="BLX594" s="0"/>
      <c r="BLY594" s="0"/>
      <c r="BLZ594" s="0"/>
      <c r="BMA594" s="0"/>
      <c r="BMB594" s="0"/>
      <c r="BMC594" s="0"/>
      <c r="BMD594" s="0"/>
      <c r="BME594" s="0"/>
      <c r="BMF594" s="0"/>
      <c r="BMG594" s="0"/>
      <c r="BMH594" s="0"/>
      <c r="BMI594" s="0"/>
      <c r="BMJ594" s="0"/>
      <c r="BMK594" s="0"/>
      <c r="BML594" s="0"/>
      <c r="BMM594" s="0"/>
      <c r="BMN594" s="0"/>
      <c r="BMO594" s="0"/>
      <c r="BMP594" s="0"/>
      <c r="BMQ594" s="0"/>
      <c r="BMR594" s="0"/>
      <c r="BMS594" s="0"/>
      <c r="BMT594" s="0"/>
      <c r="BMU594" s="0"/>
      <c r="BMV594" s="0"/>
      <c r="BMW594" s="0"/>
      <c r="BMX594" s="0"/>
      <c r="BMY594" s="0"/>
      <c r="BMZ594" s="0"/>
      <c r="BNA594" s="0"/>
      <c r="BNB594" s="0"/>
      <c r="BNC594" s="0"/>
      <c r="BND594" s="0"/>
      <c r="BNE594" s="0"/>
      <c r="BNF594" s="0"/>
      <c r="BNG594" s="0"/>
      <c r="BNH594" s="0"/>
      <c r="BNI594" s="0"/>
      <c r="BNJ594" s="0"/>
      <c r="BNK594" s="0"/>
      <c r="BNL594" s="0"/>
      <c r="BNM594" s="0"/>
      <c r="BNN594" s="0"/>
      <c r="BNO594" s="0"/>
      <c r="BNP594" s="0"/>
      <c r="BNQ594" s="0"/>
      <c r="BNR594" s="0"/>
      <c r="BNS594" s="0"/>
      <c r="BNT594" s="0"/>
      <c r="BNU594" s="0"/>
      <c r="BNV594" s="0"/>
      <c r="BNW594" s="0"/>
      <c r="BNX594" s="0"/>
      <c r="BNY594" s="0"/>
      <c r="BNZ594" s="0"/>
      <c r="BOA594" s="0"/>
      <c r="BOB594" s="0"/>
      <c r="BOC594" s="0"/>
      <c r="BOD594" s="0"/>
      <c r="BOE594" s="0"/>
      <c r="BOF594" s="0"/>
      <c r="BOG594" s="0"/>
      <c r="BOH594" s="0"/>
      <c r="BOI594" s="0"/>
      <c r="BOJ594" s="0"/>
      <c r="BOK594" s="0"/>
      <c r="BOL594" s="0"/>
      <c r="BOM594" s="0"/>
      <c r="BON594" s="0"/>
      <c r="BOO594" s="0"/>
      <c r="BOP594" s="0"/>
      <c r="BOQ594" s="0"/>
      <c r="BOR594" s="0"/>
      <c r="BOS594" s="0"/>
      <c r="BOT594" s="0"/>
      <c r="BOU594" s="0"/>
      <c r="BOV594" s="0"/>
      <c r="BOW594" s="0"/>
      <c r="BOX594" s="0"/>
      <c r="BOY594" s="0"/>
      <c r="BOZ594" s="0"/>
      <c r="BPA594" s="0"/>
      <c r="BPB594" s="0"/>
      <c r="BPC594" s="0"/>
      <c r="BPD594" s="0"/>
      <c r="BPE594" s="0"/>
      <c r="BPF594" s="0"/>
      <c r="BPG594" s="0"/>
      <c r="BPH594" s="0"/>
      <c r="BPI594" s="0"/>
      <c r="BPJ594" s="0"/>
      <c r="BPK594" s="0"/>
      <c r="BPL594" s="0"/>
      <c r="BPM594" s="0"/>
      <c r="BPN594" s="0"/>
      <c r="BPO594" s="0"/>
      <c r="BPP594" s="0"/>
      <c r="BPQ594" s="0"/>
      <c r="BPR594" s="0"/>
      <c r="BPS594" s="0"/>
      <c r="BPT594" s="0"/>
      <c r="BPU594" s="0"/>
      <c r="BPV594" s="0"/>
      <c r="BPW594" s="0"/>
      <c r="BPX594" s="0"/>
      <c r="BPY594" s="0"/>
      <c r="BPZ594" s="0"/>
      <c r="BQA594" s="0"/>
      <c r="BQB594" s="0"/>
      <c r="BQC594" s="0"/>
      <c r="BQD594" s="0"/>
      <c r="BQE594" s="0"/>
      <c r="BQF594" s="0"/>
      <c r="BQG594" s="0"/>
      <c r="BQH594" s="0"/>
      <c r="BQI594" s="0"/>
      <c r="BQJ594" s="0"/>
      <c r="BQK594" s="0"/>
      <c r="BQL594" s="0"/>
      <c r="BQM594" s="0"/>
      <c r="BQN594" s="0"/>
      <c r="BQO594" s="0"/>
      <c r="BQP594" s="0"/>
      <c r="BQQ594" s="0"/>
      <c r="BQR594" s="0"/>
      <c r="BQS594" s="0"/>
      <c r="BQT594" s="0"/>
      <c r="BQU594" s="0"/>
      <c r="BQV594" s="0"/>
      <c r="BQW594" s="0"/>
      <c r="BQX594" s="0"/>
      <c r="BQY594" s="0"/>
      <c r="BQZ594" s="0"/>
      <c r="BRA594" s="0"/>
      <c r="BRB594" s="0"/>
      <c r="BRC594" s="0"/>
      <c r="BRD594" s="0"/>
      <c r="BRE594" s="0"/>
      <c r="BRF594" s="0"/>
      <c r="BRG594" s="0"/>
      <c r="BRH594" s="0"/>
      <c r="BRI594" s="0"/>
      <c r="BRJ594" s="0"/>
      <c r="BRK594" s="0"/>
      <c r="BRL594" s="0"/>
      <c r="BRM594" s="0"/>
      <c r="BRN594" s="0"/>
      <c r="BRO594" s="0"/>
      <c r="BRP594" s="0"/>
      <c r="BRQ594" s="0"/>
      <c r="BRR594" s="0"/>
      <c r="BRS594" s="0"/>
      <c r="BRT594" s="0"/>
      <c r="BRU594" s="0"/>
      <c r="BRV594" s="0"/>
      <c r="BRW594" s="0"/>
      <c r="BRX594" s="0"/>
      <c r="BRY594" s="0"/>
      <c r="BRZ594" s="0"/>
      <c r="BSA594" s="0"/>
      <c r="BSB594" s="0"/>
      <c r="BSC594" s="0"/>
      <c r="BSD594" s="0"/>
      <c r="BSE594" s="0"/>
      <c r="BSF594" s="0"/>
      <c r="BSG594" s="0"/>
      <c r="BSH594" s="0"/>
      <c r="BSI594" s="0"/>
      <c r="BSJ594" s="0"/>
      <c r="BSK594" s="0"/>
      <c r="BSL594" s="0"/>
      <c r="BSM594" s="0"/>
      <c r="BSN594" s="0"/>
      <c r="BSO594" s="0"/>
      <c r="BSP594" s="0"/>
      <c r="BSQ594" s="0"/>
      <c r="BSR594" s="0"/>
      <c r="BSS594" s="0"/>
      <c r="BST594" s="0"/>
      <c r="BSU594" s="0"/>
      <c r="BSV594" s="0"/>
      <c r="BSW594" s="0"/>
      <c r="BSX594" s="0"/>
      <c r="BSY594" s="0"/>
      <c r="BSZ594" s="0"/>
      <c r="BTA594" s="0"/>
      <c r="BTB594" s="0"/>
      <c r="BTC594" s="0"/>
      <c r="BTD594" s="0"/>
      <c r="BTE594" s="0"/>
      <c r="BTF594" s="0"/>
      <c r="BTG594" s="0"/>
      <c r="BTH594" s="0"/>
      <c r="BTI594" s="0"/>
      <c r="BTJ594" s="0"/>
      <c r="BTK594" s="0"/>
      <c r="BTL594" s="0"/>
      <c r="BTM594" s="0"/>
      <c r="BTN594" s="0"/>
      <c r="BTO594" s="0"/>
      <c r="BTP594" s="0"/>
      <c r="BTQ594" s="0"/>
      <c r="BTR594" s="0"/>
      <c r="BTS594" s="0"/>
      <c r="BTT594" s="0"/>
      <c r="BTU594" s="0"/>
      <c r="BTV594" s="0"/>
      <c r="BTW594" s="0"/>
      <c r="BTX594" s="0"/>
      <c r="BTY594" s="0"/>
      <c r="BTZ594" s="0"/>
      <c r="BUA594" s="0"/>
      <c r="BUB594" s="0"/>
      <c r="BUC594" s="0"/>
      <c r="BUD594" s="0"/>
      <c r="BUE594" s="0"/>
      <c r="BUF594" s="0"/>
      <c r="BUG594" s="0"/>
      <c r="BUH594" s="0"/>
      <c r="BUI594" s="0"/>
      <c r="BUJ594" s="0"/>
      <c r="BUK594" s="0"/>
      <c r="BUL594" s="0"/>
      <c r="BUM594" s="0"/>
      <c r="BUN594" s="0"/>
      <c r="BUO594" s="0"/>
      <c r="BUP594" s="0"/>
      <c r="BUQ594" s="0"/>
      <c r="BUR594" s="0"/>
      <c r="BUS594" s="0"/>
      <c r="BUT594" s="0"/>
      <c r="BUU594" s="0"/>
      <c r="BUV594" s="0"/>
      <c r="BUW594" s="0"/>
      <c r="BUX594" s="0"/>
      <c r="BUY594" s="0"/>
      <c r="BUZ594" s="0"/>
      <c r="BVA594" s="0"/>
      <c r="BVB594" s="0"/>
      <c r="BVC594" s="0"/>
      <c r="BVD594" s="0"/>
      <c r="BVE594" s="0"/>
      <c r="BVF594" s="0"/>
      <c r="BVG594" s="0"/>
      <c r="BVH594" s="0"/>
      <c r="BVI594" s="0"/>
      <c r="BVJ594" s="0"/>
      <c r="BVK594" s="0"/>
      <c r="BVL594" s="0"/>
      <c r="BVM594" s="0"/>
      <c r="BVN594" s="0"/>
      <c r="BVO594" s="0"/>
      <c r="BVP594" s="0"/>
      <c r="BVQ594" s="0"/>
      <c r="BVR594" s="0"/>
      <c r="BVS594" s="0"/>
      <c r="BVT594" s="0"/>
      <c r="BVU594" s="0"/>
      <c r="BVV594" s="0"/>
      <c r="BVW594" s="0"/>
      <c r="BVX594" s="0"/>
      <c r="BVY594" s="0"/>
      <c r="BVZ594" s="0"/>
      <c r="BWA594" s="0"/>
      <c r="BWB594" s="0"/>
      <c r="BWC594" s="0"/>
      <c r="BWD594" s="0"/>
      <c r="BWE594" s="0"/>
      <c r="BWF594" s="0"/>
      <c r="BWG594" s="0"/>
      <c r="BWH594" s="0"/>
      <c r="BWI594" s="0"/>
      <c r="BWJ594" s="0"/>
      <c r="BWK594" s="0"/>
      <c r="BWL594" s="0"/>
      <c r="BWM594" s="0"/>
      <c r="BWN594" s="0"/>
      <c r="BWO594" s="0"/>
      <c r="BWP594" s="0"/>
      <c r="BWQ594" s="0"/>
      <c r="BWR594" s="0"/>
      <c r="BWS594" s="0"/>
      <c r="BWT594" s="0"/>
      <c r="BWU594" s="0"/>
      <c r="BWV594" s="0"/>
      <c r="BWW594" s="0"/>
      <c r="BWX594" s="0"/>
      <c r="BWY594" s="0"/>
      <c r="BWZ594" s="0"/>
      <c r="BXA594" s="0"/>
      <c r="BXB594" s="0"/>
      <c r="BXC594" s="0"/>
      <c r="BXD594" s="0"/>
      <c r="BXE594" s="0"/>
      <c r="BXF594" s="0"/>
      <c r="BXG594" s="0"/>
      <c r="BXH594" s="0"/>
      <c r="BXI594" s="0"/>
      <c r="BXJ594" s="0"/>
      <c r="BXK594" s="0"/>
      <c r="BXL594" s="0"/>
      <c r="BXM594" s="0"/>
      <c r="BXN594" s="0"/>
      <c r="BXO594" s="0"/>
      <c r="BXP594" s="0"/>
      <c r="BXQ594" s="0"/>
      <c r="BXR594" s="0"/>
      <c r="BXS594" s="0"/>
      <c r="BXT594" s="0"/>
      <c r="BXU594" s="0"/>
      <c r="BXV594" s="0"/>
      <c r="BXW594" s="0"/>
      <c r="BXX594" s="0"/>
      <c r="BXY594" s="0"/>
      <c r="BXZ594" s="0"/>
      <c r="BYA594" s="0"/>
      <c r="BYB594" s="0"/>
      <c r="BYC594" s="0"/>
      <c r="BYD594" s="0"/>
      <c r="BYE594" s="0"/>
      <c r="BYF594" s="0"/>
      <c r="BYG594" s="0"/>
      <c r="BYH594" s="0"/>
      <c r="BYI594" s="0"/>
      <c r="BYJ594" s="0"/>
      <c r="BYK594" s="0"/>
      <c r="BYL594" s="0"/>
      <c r="BYM594" s="0"/>
      <c r="BYN594" s="0"/>
      <c r="BYO594" s="0"/>
      <c r="BYP594" s="0"/>
      <c r="BYQ594" s="0"/>
      <c r="BYR594" s="0"/>
      <c r="BYS594" s="0"/>
      <c r="BYT594" s="0"/>
      <c r="BYU594" s="0"/>
      <c r="BYV594" s="0"/>
      <c r="BYW594" s="0"/>
      <c r="BYX594" s="0"/>
      <c r="BYY594" s="0"/>
      <c r="BYZ594" s="0"/>
      <c r="BZA594" s="0"/>
      <c r="BZB594" s="0"/>
      <c r="BZC594" s="0"/>
      <c r="BZD594" s="0"/>
      <c r="BZE594" s="0"/>
      <c r="BZF594" s="0"/>
      <c r="BZG594" s="0"/>
      <c r="BZH594" s="0"/>
      <c r="BZI594" s="0"/>
      <c r="BZJ594" s="0"/>
      <c r="BZK594" s="0"/>
      <c r="BZL594" s="0"/>
      <c r="BZM594" s="0"/>
      <c r="BZN594" s="0"/>
      <c r="BZO594" s="0"/>
      <c r="BZP594" s="0"/>
      <c r="BZQ594" s="0"/>
      <c r="BZR594" s="0"/>
      <c r="BZS594" s="0"/>
      <c r="BZT594" s="0"/>
      <c r="BZU594" s="0"/>
      <c r="BZV594" s="0"/>
      <c r="BZW594" s="0"/>
      <c r="BZX594" s="0"/>
      <c r="BZY594" s="0"/>
      <c r="BZZ594" s="0"/>
      <c r="CAA594" s="0"/>
      <c r="CAB594" s="0"/>
      <c r="CAC594" s="0"/>
      <c r="CAD594" s="0"/>
      <c r="CAE594" s="0"/>
      <c r="CAF594" s="0"/>
      <c r="CAG594" s="0"/>
      <c r="CAH594" s="0"/>
      <c r="CAI594" s="0"/>
      <c r="CAJ594" s="0"/>
      <c r="CAK594" s="0"/>
      <c r="CAL594" s="0"/>
      <c r="CAM594" s="0"/>
      <c r="CAN594" s="0"/>
      <c r="CAO594" s="0"/>
      <c r="CAP594" s="0"/>
      <c r="CAQ594" s="0"/>
      <c r="CAR594" s="0"/>
      <c r="CAS594" s="0"/>
      <c r="CAT594" s="0"/>
      <c r="CAU594" s="0"/>
      <c r="CAV594" s="0"/>
      <c r="CAW594" s="0"/>
      <c r="CAX594" s="0"/>
      <c r="CAY594" s="0"/>
      <c r="CAZ594" s="0"/>
      <c r="CBA594" s="0"/>
      <c r="CBB594" s="0"/>
      <c r="CBC594" s="0"/>
      <c r="CBD594" s="0"/>
      <c r="CBE594" s="0"/>
      <c r="CBF594" s="0"/>
      <c r="CBG594" s="0"/>
      <c r="CBH594" s="0"/>
      <c r="CBI594" s="0"/>
      <c r="CBJ594" s="0"/>
      <c r="CBK594" s="0"/>
      <c r="CBL594" s="0"/>
      <c r="CBM594" s="0"/>
      <c r="CBN594" s="0"/>
      <c r="CBO594" s="0"/>
      <c r="CBP594" s="0"/>
      <c r="CBQ594" s="0"/>
      <c r="CBR594" s="0"/>
      <c r="CBS594" s="0"/>
      <c r="CBT594" s="0"/>
      <c r="CBU594" s="0"/>
      <c r="CBV594" s="0"/>
      <c r="CBW594" s="0"/>
      <c r="CBX594" s="0"/>
      <c r="CBY594" s="0"/>
      <c r="CBZ594" s="0"/>
      <c r="CCA594" s="0"/>
      <c r="CCB594" s="0"/>
      <c r="CCC594" s="0"/>
      <c r="CCD594" s="0"/>
      <c r="CCE594" s="0"/>
      <c r="CCF594" s="0"/>
      <c r="CCG594" s="0"/>
      <c r="CCH594" s="0"/>
      <c r="CCI594" s="0"/>
      <c r="CCJ594" s="0"/>
      <c r="CCK594" s="0"/>
      <c r="CCL594" s="0"/>
      <c r="CCM594" s="0"/>
      <c r="CCN594" s="0"/>
      <c r="CCO594" s="0"/>
      <c r="CCP594" s="0"/>
      <c r="CCQ594" s="0"/>
      <c r="CCR594" s="0"/>
      <c r="CCS594" s="0"/>
      <c r="CCT594" s="0"/>
      <c r="CCU594" s="0"/>
      <c r="CCV594" s="0"/>
      <c r="CCW594" s="0"/>
      <c r="CCX594" s="0"/>
      <c r="CCY594" s="0"/>
      <c r="CCZ594" s="0"/>
      <c r="CDA594" s="0"/>
      <c r="CDB594" s="0"/>
      <c r="CDC594" s="0"/>
      <c r="CDD594" s="0"/>
      <c r="CDE594" s="0"/>
      <c r="CDF594" s="0"/>
      <c r="CDG594" s="0"/>
      <c r="CDH594" s="0"/>
      <c r="CDI594" s="0"/>
      <c r="CDJ594" s="0"/>
      <c r="CDK594" s="0"/>
      <c r="CDL594" s="0"/>
      <c r="CDM594" s="0"/>
      <c r="CDN594" s="0"/>
      <c r="CDO594" s="0"/>
      <c r="CDP594" s="0"/>
      <c r="CDQ594" s="0"/>
      <c r="CDR594" s="0"/>
      <c r="CDS594" s="0"/>
      <c r="CDT594" s="0"/>
      <c r="CDU594" s="0"/>
      <c r="CDV594" s="0"/>
      <c r="CDW594" s="0"/>
      <c r="CDX594" s="0"/>
      <c r="CDY594" s="0"/>
      <c r="CDZ594" s="0"/>
      <c r="CEA594" s="0"/>
      <c r="CEB594" s="0"/>
      <c r="CEC594" s="0"/>
      <c r="CED594" s="0"/>
      <c r="CEE594" s="0"/>
      <c r="CEF594" s="0"/>
      <c r="CEG594" s="0"/>
      <c r="CEH594" s="0"/>
      <c r="CEI594" s="0"/>
      <c r="CEJ594" s="0"/>
      <c r="CEK594" s="0"/>
      <c r="CEL594" s="0"/>
      <c r="CEM594" s="0"/>
      <c r="CEN594" s="0"/>
      <c r="CEO594" s="0"/>
      <c r="CEP594" s="0"/>
      <c r="CEQ594" s="0"/>
      <c r="CER594" s="0"/>
      <c r="CES594" s="0"/>
      <c r="CET594" s="0"/>
      <c r="CEU594" s="0"/>
      <c r="CEV594" s="0"/>
      <c r="CEW594" s="0"/>
      <c r="CEX594" s="0"/>
      <c r="CEY594" s="0"/>
      <c r="CEZ594" s="0"/>
      <c r="CFA594" s="0"/>
      <c r="CFB594" s="0"/>
      <c r="CFC594" s="0"/>
      <c r="CFD594" s="0"/>
      <c r="CFE594" s="0"/>
      <c r="CFF594" s="0"/>
      <c r="CFG594" s="0"/>
      <c r="CFH594" s="0"/>
      <c r="CFI594" s="0"/>
      <c r="CFJ594" s="0"/>
      <c r="CFK594" s="0"/>
      <c r="CFL594" s="0"/>
      <c r="CFM594" s="0"/>
      <c r="CFN594" s="0"/>
      <c r="CFO594" s="0"/>
      <c r="CFP594" s="0"/>
      <c r="CFQ594" s="0"/>
      <c r="CFR594" s="0"/>
      <c r="CFS594" s="0"/>
      <c r="CFT594" s="0"/>
      <c r="CFU594" s="0"/>
      <c r="CFV594" s="0"/>
      <c r="CFW594" s="0"/>
      <c r="CFX594" s="0"/>
      <c r="CFY594" s="0"/>
      <c r="CFZ594" s="0"/>
      <c r="CGA594" s="0"/>
      <c r="CGB594" s="0"/>
      <c r="CGC594" s="0"/>
      <c r="CGD594" s="0"/>
      <c r="CGE594" s="0"/>
      <c r="CGF594" s="0"/>
      <c r="CGG594" s="0"/>
      <c r="CGH594" s="0"/>
      <c r="CGI594" s="0"/>
      <c r="CGJ594" s="0"/>
      <c r="CGK594" s="0"/>
      <c r="CGL594" s="0"/>
      <c r="CGM594" s="0"/>
      <c r="CGN594" s="0"/>
      <c r="CGO594" s="0"/>
      <c r="CGP594" s="0"/>
      <c r="CGQ594" s="0"/>
      <c r="CGR594" s="0"/>
      <c r="CGS594" s="0"/>
      <c r="CGT594" s="0"/>
      <c r="CGU594" s="0"/>
      <c r="CGV594" s="0"/>
      <c r="CGW594" s="0"/>
      <c r="CGX594" s="0"/>
      <c r="CGY594" s="0"/>
      <c r="CGZ594" s="0"/>
      <c r="CHA594" s="0"/>
      <c r="CHB594" s="0"/>
      <c r="CHC594" s="0"/>
      <c r="CHD594" s="0"/>
      <c r="CHE594" s="0"/>
      <c r="CHF594" s="0"/>
      <c r="CHG594" s="0"/>
      <c r="CHH594" s="0"/>
      <c r="CHI594" s="0"/>
      <c r="CHJ594" s="0"/>
      <c r="CHK594" s="0"/>
      <c r="CHL594" s="0"/>
      <c r="CHM594" s="0"/>
      <c r="CHN594" s="0"/>
      <c r="CHO594" s="0"/>
      <c r="CHP594" s="0"/>
      <c r="CHQ594" s="0"/>
      <c r="CHR594" s="0"/>
      <c r="CHS594" s="0"/>
      <c r="CHT594" s="0"/>
      <c r="CHU594" s="0"/>
      <c r="CHV594" s="0"/>
      <c r="CHW594" s="0"/>
      <c r="CHX594" s="0"/>
      <c r="CHY594" s="0"/>
      <c r="CHZ594" s="0"/>
      <c r="CIA594" s="0"/>
      <c r="CIB594" s="0"/>
      <c r="CIC594" s="0"/>
      <c r="CID594" s="0"/>
      <c r="CIE594" s="0"/>
      <c r="CIF594" s="0"/>
      <c r="CIG594" s="0"/>
      <c r="CIH594" s="0"/>
      <c r="CII594" s="0"/>
      <c r="CIJ594" s="0"/>
      <c r="CIK594" s="0"/>
      <c r="CIL594" s="0"/>
      <c r="CIM594" s="0"/>
      <c r="CIN594" s="0"/>
      <c r="CIO594" s="0"/>
      <c r="CIP594" s="0"/>
      <c r="CIQ594" s="0"/>
      <c r="CIR594" s="0"/>
      <c r="CIS594" s="0"/>
      <c r="CIT594" s="0"/>
      <c r="CIU594" s="0"/>
      <c r="CIV594" s="0"/>
      <c r="CIW594" s="0"/>
      <c r="CIX594" s="0"/>
      <c r="CIY594" s="0"/>
      <c r="CIZ594" s="0"/>
      <c r="CJA594" s="0"/>
      <c r="CJB594" s="0"/>
      <c r="CJC594" s="0"/>
      <c r="CJD594" s="0"/>
      <c r="CJE594" s="0"/>
      <c r="CJF594" s="0"/>
      <c r="CJG594" s="0"/>
      <c r="CJH594" s="0"/>
      <c r="CJI594" s="0"/>
      <c r="CJJ594" s="0"/>
      <c r="CJK594" s="0"/>
      <c r="CJL594" s="0"/>
      <c r="CJM594" s="0"/>
      <c r="CJN594" s="0"/>
      <c r="CJO594" s="0"/>
      <c r="CJP594" s="0"/>
      <c r="CJQ594" s="0"/>
      <c r="CJR594" s="0"/>
      <c r="CJS594" s="0"/>
      <c r="CJT594" s="0"/>
      <c r="CJU594" s="0"/>
      <c r="CJV594" s="0"/>
      <c r="CJW594" s="0"/>
      <c r="CJX594" s="0"/>
      <c r="CJY594" s="0"/>
      <c r="CJZ594" s="0"/>
      <c r="CKA594" s="0"/>
      <c r="CKB594" s="0"/>
      <c r="CKC594" s="0"/>
      <c r="CKD594" s="0"/>
      <c r="CKE594" s="0"/>
      <c r="CKF594" s="0"/>
      <c r="CKG594" s="0"/>
      <c r="CKH594" s="0"/>
      <c r="CKI594" s="0"/>
      <c r="CKJ594" s="0"/>
      <c r="CKK594" s="0"/>
      <c r="CKL594" s="0"/>
      <c r="CKM594" s="0"/>
      <c r="CKN594" s="0"/>
      <c r="CKO594" s="0"/>
      <c r="CKP594" s="0"/>
      <c r="CKQ594" s="0"/>
      <c r="CKR594" s="0"/>
      <c r="CKS594" s="0"/>
      <c r="CKT594" s="0"/>
      <c r="CKU594" s="0"/>
      <c r="CKV594" s="0"/>
      <c r="CKW594" s="0"/>
      <c r="CKX594" s="0"/>
      <c r="CKY594" s="0"/>
      <c r="CKZ594" s="0"/>
      <c r="CLA594" s="0"/>
      <c r="CLB594" s="0"/>
      <c r="CLC594" s="0"/>
      <c r="CLD594" s="0"/>
      <c r="CLE594" s="0"/>
      <c r="CLF594" s="0"/>
      <c r="CLG594" s="0"/>
      <c r="CLH594" s="0"/>
      <c r="CLI594" s="0"/>
      <c r="CLJ594" s="0"/>
      <c r="CLK594" s="0"/>
      <c r="CLL594" s="0"/>
      <c r="CLM594" s="0"/>
      <c r="CLN594" s="0"/>
      <c r="CLO594" s="0"/>
      <c r="CLP594" s="0"/>
      <c r="CLQ594" s="0"/>
      <c r="CLR594" s="0"/>
      <c r="CLS594" s="0"/>
      <c r="CLT594" s="0"/>
      <c r="CLU594" s="0"/>
      <c r="CLV594" s="0"/>
      <c r="CLW594" s="0"/>
      <c r="CLX594" s="0"/>
      <c r="CLY594" s="0"/>
      <c r="CLZ594" s="0"/>
      <c r="CMA594" s="0"/>
      <c r="CMB594" s="0"/>
      <c r="CMC594" s="0"/>
      <c r="CMD594" s="0"/>
      <c r="CME594" s="0"/>
      <c r="CMF594" s="0"/>
      <c r="CMG594" s="0"/>
      <c r="CMH594" s="0"/>
      <c r="CMI594" s="0"/>
      <c r="CMJ594" s="0"/>
      <c r="CMK594" s="0"/>
      <c r="CML594" s="0"/>
      <c r="CMM594" s="0"/>
      <c r="CMN594" s="0"/>
      <c r="CMO594" s="0"/>
      <c r="CMP594" s="0"/>
      <c r="CMQ594" s="0"/>
      <c r="CMR594" s="0"/>
      <c r="CMS594" s="0"/>
      <c r="CMT594" s="0"/>
      <c r="CMU594" s="0"/>
      <c r="CMV594" s="0"/>
      <c r="CMW594" s="0"/>
      <c r="CMX594" s="0"/>
      <c r="CMY594" s="0"/>
      <c r="CMZ594" s="0"/>
      <c r="CNA594" s="0"/>
      <c r="CNB594" s="0"/>
      <c r="CNC594" s="0"/>
      <c r="CND594" s="0"/>
      <c r="CNE594" s="0"/>
      <c r="CNF594" s="0"/>
      <c r="CNG594" s="0"/>
      <c r="CNH594" s="0"/>
      <c r="CNI594" s="0"/>
      <c r="CNJ594" s="0"/>
      <c r="CNK594" s="0"/>
      <c r="CNL594" s="0"/>
      <c r="CNM594" s="0"/>
      <c r="CNN594" s="0"/>
      <c r="CNO594" s="0"/>
      <c r="CNP594" s="0"/>
      <c r="CNQ594" s="0"/>
      <c r="CNR594" s="0"/>
      <c r="CNS594" s="0"/>
      <c r="CNT594" s="0"/>
      <c r="CNU594" s="0"/>
      <c r="CNV594" s="0"/>
      <c r="CNW594" s="0"/>
      <c r="CNX594" s="0"/>
      <c r="CNY594" s="0"/>
      <c r="CNZ594" s="0"/>
      <c r="COA594" s="0"/>
      <c r="COB594" s="0"/>
      <c r="COC594" s="0"/>
      <c r="COD594" s="0"/>
      <c r="COE594" s="0"/>
      <c r="COF594" s="0"/>
      <c r="COG594" s="0"/>
      <c r="COH594" s="0"/>
      <c r="COI594" s="0"/>
      <c r="COJ594" s="0"/>
      <c r="COK594" s="0"/>
      <c r="COL594" s="0"/>
      <c r="COM594" s="0"/>
      <c r="CON594" s="0"/>
      <c r="COO594" s="0"/>
      <c r="COP594" s="0"/>
      <c r="COQ594" s="0"/>
      <c r="COR594" s="0"/>
      <c r="COS594" s="0"/>
      <c r="COT594" s="0"/>
      <c r="COU594" s="0"/>
      <c r="COV594" s="0"/>
      <c r="COW594" s="0"/>
      <c r="COX594" s="0"/>
      <c r="COY594" s="0"/>
      <c r="COZ594" s="0"/>
      <c r="CPA594" s="0"/>
      <c r="CPB594" s="0"/>
      <c r="CPC594" s="0"/>
      <c r="CPD594" s="0"/>
      <c r="CPE594" s="0"/>
      <c r="CPF594" s="0"/>
      <c r="CPG594" s="0"/>
      <c r="CPH594" s="0"/>
      <c r="CPI594" s="0"/>
      <c r="CPJ594" s="0"/>
      <c r="CPK594" s="0"/>
      <c r="CPL594" s="0"/>
      <c r="CPM594" s="0"/>
      <c r="CPN594" s="0"/>
      <c r="CPO594" s="0"/>
      <c r="CPP594" s="0"/>
      <c r="CPQ594" s="0"/>
      <c r="CPR594" s="0"/>
      <c r="CPS594" s="0"/>
      <c r="CPT594" s="0"/>
      <c r="CPU594" s="0"/>
      <c r="CPV594" s="0"/>
      <c r="CPW594" s="0"/>
      <c r="CPX594" s="0"/>
      <c r="CPY594" s="0"/>
      <c r="CPZ594" s="0"/>
      <c r="CQA594" s="0"/>
      <c r="CQB594" s="0"/>
      <c r="CQC594" s="0"/>
      <c r="CQD594" s="0"/>
      <c r="CQE594" s="0"/>
      <c r="CQF594" s="0"/>
      <c r="CQG594" s="0"/>
      <c r="CQH594" s="0"/>
      <c r="CQI594" s="0"/>
      <c r="CQJ594" s="0"/>
      <c r="CQK594" s="0"/>
      <c r="CQL594" s="0"/>
      <c r="CQM594" s="0"/>
      <c r="CQN594" s="0"/>
      <c r="CQO594" s="0"/>
      <c r="CQP594" s="0"/>
      <c r="CQQ594" s="0"/>
      <c r="CQR594" s="0"/>
      <c r="CQS594" s="0"/>
      <c r="CQT594" s="0"/>
      <c r="CQU594" s="0"/>
      <c r="CQV594" s="0"/>
      <c r="CQW594" s="0"/>
      <c r="CQX594" s="0"/>
      <c r="CQY594" s="0"/>
      <c r="CQZ594" s="0"/>
      <c r="CRA594" s="0"/>
      <c r="CRB594" s="0"/>
      <c r="CRC594" s="0"/>
      <c r="CRD594" s="0"/>
      <c r="CRE594" s="0"/>
      <c r="CRF594" s="0"/>
      <c r="CRG594" s="0"/>
      <c r="CRH594" s="0"/>
      <c r="CRI594" s="0"/>
      <c r="CRJ594" s="0"/>
      <c r="CRK594" s="0"/>
      <c r="CRL594" s="0"/>
      <c r="CRM594" s="0"/>
      <c r="CRN594" s="0"/>
      <c r="CRO594" s="0"/>
      <c r="CRP594" s="0"/>
      <c r="CRQ594" s="0"/>
      <c r="CRR594" s="0"/>
      <c r="CRS594" s="0"/>
      <c r="CRT594" s="0"/>
      <c r="CRU594" s="0"/>
      <c r="CRV594" s="0"/>
      <c r="CRW594" s="0"/>
      <c r="CRX594" s="0"/>
      <c r="CRY594" s="0"/>
      <c r="CRZ594" s="0"/>
      <c r="CSA594" s="0"/>
      <c r="CSB594" s="0"/>
      <c r="CSC594" s="0"/>
      <c r="CSD594" s="0"/>
      <c r="CSE594" s="0"/>
      <c r="CSF594" s="0"/>
      <c r="CSG594" s="0"/>
      <c r="CSH594" s="0"/>
      <c r="CSI594" s="0"/>
      <c r="CSJ594" s="0"/>
      <c r="CSK594" s="0"/>
      <c r="CSL594" s="0"/>
      <c r="CSM594" s="0"/>
      <c r="CSN594" s="0"/>
      <c r="CSO594" s="0"/>
      <c r="CSP594" s="0"/>
      <c r="CSQ594" s="0"/>
      <c r="CSR594" s="0"/>
      <c r="CSS594" s="0"/>
      <c r="CST594" s="0"/>
      <c r="CSU594" s="0"/>
      <c r="CSV594" s="0"/>
      <c r="CSW594" s="0"/>
      <c r="CSX594" s="0"/>
      <c r="CSY594" s="0"/>
      <c r="CSZ594" s="0"/>
      <c r="CTA594" s="0"/>
      <c r="CTB594" s="0"/>
      <c r="CTC594" s="0"/>
      <c r="CTD594" s="0"/>
      <c r="CTE594" s="0"/>
      <c r="CTF594" s="0"/>
      <c r="CTG594" s="0"/>
      <c r="CTH594" s="0"/>
      <c r="CTI594" s="0"/>
      <c r="CTJ594" s="0"/>
      <c r="CTK594" s="0"/>
      <c r="CTL594" s="0"/>
      <c r="CTM594" s="0"/>
      <c r="CTN594" s="0"/>
      <c r="CTO594" s="0"/>
      <c r="CTP594" s="0"/>
      <c r="CTQ594" s="0"/>
      <c r="CTR594" s="0"/>
      <c r="CTS594" s="0"/>
      <c r="CTT594" s="0"/>
      <c r="CTU594" s="0"/>
      <c r="CTV594" s="0"/>
      <c r="CTW594" s="0"/>
      <c r="CTX594" s="0"/>
      <c r="CTY594" s="0"/>
      <c r="CTZ594" s="0"/>
      <c r="CUA594" s="0"/>
      <c r="CUB594" s="0"/>
      <c r="CUC594" s="0"/>
      <c r="CUD594" s="0"/>
      <c r="CUE594" s="0"/>
      <c r="CUF594" s="0"/>
      <c r="CUG594" s="0"/>
      <c r="CUH594" s="0"/>
      <c r="CUI594" s="0"/>
      <c r="CUJ594" s="0"/>
      <c r="CUK594" s="0"/>
      <c r="CUL594" s="0"/>
      <c r="CUM594" s="0"/>
      <c r="CUN594" s="0"/>
      <c r="CUO594" s="0"/>
      <c r="CUP594" s="0"/>
      <c r="CUQ594" s="0"/>
      <c r="CUR594" s="0"/>
      <c r="CUS594" s="0"/>
      <c r="CUT594" s="0"/>
      <c r="CUU594" s="0"/>
      <c r="CUV594" s="0"/>
      <c r="CUW594" s="0"/>
      <c r="CUX594" s="0"/>
      <c r="CUY594" s="0"/>
      <c r="CUZ594" s="0"/>
      <c r="CVA594" s="0"/>
      <c r="CVB594" s="0"/>
      <c r="CVC594" s="0"/>
      <c r="CVD594" s="0"/>
      <c r="CVE594" s="0"/>
      <c r="CVF594" s="0"/>
      <c r="CVG594" s="0"/>
      <c r="CVH594" s="0"/>
      <c r="CVI594" s="0"/>
      <c r="CVJ594" s="0"/>
      <c r="CVK594" s="0"/>
      <c r="CVL594" s="0"/>
      <c r="CVM594" s="0"/>
      <c r="CVN594" s="0"/>
      <c r="CVO594" s="0"/>
      <c r="CVP594" s="0"/>
      <c r="CVQ594" s="0"/>
      <c r="CVR594" s="0"/>
      <c r="CVS594" s="0"/>
      <c r="CVT594" s="0"/>
      <c r="CVU594" s="0"/>
      <c r="CVV594" s="0"/>
      <c r="CVW594" s="0"/>
      <c r="CVX594" s="0"/>
      <c r="CVY594" s="0"/>
      <c r="CVZ594" s="0"/>
      <c r="CWA594" s="0"/>
      <c r="CWB594" s="0"/>
      <c r="CWC594" s="0"/>
      <c r="CWD594" s="0"/>
      <c r="CWE594" s="0"/>
      <c r="CWF594" s="0"/>
      <c r="CWG594" s="0"/>
      <c r="CWH594" s="0"/>
      <c r="CWI594" s="0"/>
      <c r="CWJ594" s="0"/>
      <c r="CWK594" s="0"/>
      <c r="CWL594" s="0"/>
      <c r="CWM594" s="0"/>
      <c r="CWN594" s="0"/>
      <c r="CWO594" s="0"/>
      <c r="CWP594" s="0"/>
      <c r="CWQ594" s="0"/>
      <c r="CWR594" s="0"/>
      <c r="CWS594" s="0"/>
      <c r="CWT594" s="0"/>
      <c r="CWU594" s="0"/>
      <c r="CWV594" s="0"/>
      <c r="CWW594" s="0"/>
      <c r="CWX594" s="0"/>
      <c r="CWY594" s="0"/>
      <c r="CWZ594" s="0"/>
      <c r="CXA594" s="0"/>
      <c r="CXB594" s="0"/>
      <c r="CXC594" s="0"/>
      <c r="CXD594" s="0"/>
      <c r="CXE594" s="0"/>
      <c r="CXF594" s="0"/>
      <c r="CXG594" s="0"/>
      <c r="CXH594" s="0"/>
      <c r="CXI594" s="0"/>
      <c r="CXJ594" s="0"/>
      <c r="CXK594" s="0"/>
      <c r="CXL594" s="0"/>
      <c r="CXM594" s="0"/>
      <c r="CXN594" s="0"/>
      <c r="CXO594" s="0"/>
      <c r="CXP594" s="0"/>
      <c r="CXQ594" s="0"/>
      <c r="CXR594" s="0"/>
      <c r="CXS594" s="0"/>
      <c r="CXT594" s="0"/>
      <c r="CXU594" s="0"/>
      <c r="CXV594" s="0"/>
      <c r="CXW594" s="0"/>
      <c r="CXX594" s="0"/>
      <c r="CXY594" s="0"/>
      <c r="CXZ594" s="0"/>
      <c r="CYA594" s="0"/>
      <c r="CYB594" s="0"/>
      <c r="CYC594" s="0"/>
      <c r="CYD594" s="0"/>
      <c r="CYE594" s="0"/>
      <c r="CYF594" s="0"/>
      <c r="CYG594" s="0"/>
      <c r="CYH594" s="0"/>
      <c r="CYI594" s="0"/>
      <c r="CYJ594" s="0"/>
      <c r="CYK594" s="0"/>
      <c r="CYL594" s="0"/>
      <c r="CYM594" s="0"/>
      <c r="CYN594" s="0"/>
      <c r="CYO594" s="0"/>
      <c r="CYP594" s="0"/>
      <c r="CYQ594" s="0"/>
      <c r="CYR594" s="0"/>
      <c r="CYS594" s="0"/>
      <c r="CYT594" s="0"/>
      <c r="CYU594" s="0"/>
      <c r="CYV594" s="0"/>
      <c r="CYW594" s="0"/>
      <c r="CYX594" s="0"/>
      <c r="CYY594" s="0"/>
      <c r="CYZ594" s="0"/>
      <c r="CZA594" s="0"/>
      <c r="CZB594" s="0"/>
      <c r="CZC594" s="0"/>
      <c r="CZD594" s="0"/>
      <c r="CZE594" s="0"/>
      <c r="CZF594" s="0"/>
      <c r="CZG594" s="0"/>
      <c r="CZH594" s="0"/>
      <c r="CZI594" s="0"/>
      <c r="CZJ594" s="0"/>
      <c r="CZK594" s="0"/>
      <c r="CZL594" s="0"/>
      <c r="CZM594" s="0"/>
      <c r="CZN594" s="0"/>
      <c r="CZO594" s="0"/>
      <c r="CZP594" s="0"/>
      <c r="CZQ594" s="0"/>
      <c r="CZR594" s="0"/>
      <c r="CZS594" s="0"/>
      <c r="CZT594" s="0"/>
      <c r="CZU594" s="0"/>
      <c r="CZV594" s="0"/>
      <c r="CZW594" s="0"/>
      <c r="CZX594" s="0"/>
      <c r="CZY594" s="0"/>
      <c r="CZZ594" s="0"/>
      <c r="DAA594" s="0"/>
      <c r="DAB594" s="0"/>
      <c r="DAC594" s="0"/>
      <c r="DAD594" s="0"/>
      <c r="DAE594" s="0"/>
      <c r="DAF594" s="0"/>
      <c r="DAG594" s="0"/>
      <c r="DAH594" s="0"/>
      <c r="DAI594" s="0"/>
      <c r="DAJ594" s="0"/>
      <c r="DAK594" s="0"/>
      <c r="DAL594" s="0"/>
      <c r="DAM594" s="0"/>
      <c r="DAN594" s="0"/>
      <c r="DAO594" s="0"/>
      <c r="DAP594" s="0"/>
      <c r="DAQ594" s="0"/>
      <c r="DAR594" s="0"/>
      <c r="DAS594" s="0"/>
      <c r="DAT594" s="0"/>
      <c r="DAU594" s="0"/>
      <c r="DAV594" s="0"/>
      <c r="DAW594" s="0"/>
      <c r="DAX594" s="0"/>
      <c r="DAY594" s="0"/>
      <c r="DAZ594" s="0"/>
      <c r="DBA594" s="0"/>
      <c r="DBB594" s="0"/>
      <c r="DBC594" s="0"/>
      <c r="DBD594" s="0"/>
      <c r="DBE594" s="0"/>
      <c r="DBF594" s="0"/>
      <c r="DBG594" s="0"/>
      <c r="DBH594" s="0"/>
      <c r="DBI594" s="0"/>
      <c r="DBJ594" s="0"/>
      <c r="DBK594" s="0"/>
      <c r="DBL594" s="0"/>
      <c r="DBM594" s="0"/>
      <c r="DBN594" s="0"/>
      <c r="DBO594" s="0"/>
      <c r="DBP594" s="0"/>
      <c r="DBQ594" s="0"/>
      <c r="DBR594" s="0"/>
      <c r="DBS594" s="0"/>
      <c r="DBT594" s="0"/>
      <c r="DBU594" s="0"/>
      <c r="DBV594" s="0"/>
      <c r="DBW594" s="0"/>
      <c r="DBX594" s="0"/>
      <c r="DBY594" s="0"/>
      <c r="DBZ594" s="0"/>
      <c r="DCA594" s="0"/>
      <c r="DCB594" s="0"/>
      <c r="DCC594" s="0"/>
      <c r="DCD594" s="0"/>
      <c r="DCE594" s="0"/>
      <c r="DCF594" s="0"/>
      <c r="DCG594" s="0"/>
      <c r="DCH594" s="0"/>
      <c r="DCI594" s="0"/>
      <c r="DCJ594" s="0"/>
      <c r="DCK594" s="0"/>
      <c r="DCL594" s="0"/>
      <c r="DCM594" s="0"/>
      <c r="DCN594" s="0"/>
      <c r="DCO594" s="0"/>
      <c r="DCP594" s="0"/>
      <c r="DCQ594" s="0"/>
      <c r="DCR594" s="0"/>
      <c r="DCS594" s="0"/>
      <c r="DCT594" s="0"/>
      <c r="DCU594" s="0"/>
      <c r="DCV594" s="0"/>
      <c r="DCW594" s="0"/>
      <c r="DCX594" s="0"/>
      <c r="DCY594" s="0"/>
      <c r="DCZ594" s="0"/>
      <c r="DDA594" s="0"/>
      <c r="DDB594" s="0"/>
      <c r="DDC594" s="0"/>
      <c r="DDD594" s="0"/>
      <c r="DDE594" s="0"/>
      <c r="DDF594" s="0"/>
      <c r="DDG594" s="0"/>
      <c r="DDH594" s="0"/>
      <c r="DDI594" s="0"/>
      <c r="DDJ594" s="0"/>
      <c r="DDK594" s="0"/>
      <c r="DDL594" s="0"/>
      <c r="DDM594" s="0"/>
      <c r="DDN594" s="0"/>
      <c r="DDO594" s="0"/>
      <c r="DDP594" s="0"/>
      <c r="DDQ594" s="0"/>
      <c r="DDR594" s="0"/>
      <c r="DDS594" s="0"/>
      <c r="DDT594" s="0"/>
      <c r="DDU594" s="0"/>
      <c r="DDV594" s="0"/>
      <c r="DDW594" s="0"/>
      <c r="DDX594" s="0"/>
      <c r="DDY594" s="0"/>
      <c r="DDZ594" s="0"/>
      <c r="DEA594" s="0"/>
      <c r="DEB594" s="0"/>
      <c r="DEC594" s="0"/>
      <c r="DED594" s="0"/>
      <c r="DEE594" s="0"/>
      <c r="DEF594" s="0"/>
      <c r="DEG594" s="0"/>
      <c r="DEH594" s="0"/>
      <c r="DEI594" s="0"/>
      <c r="DEJ594" s="0"/>
      <c r="DEK594" s="0"/>
      <c r="DEL594" s="0"/>
      <c r="DEM594" s="0"/>
      <c r="DEN594" s="0"/>
      <c r="DEO594" s="0"/>
      <c r="DEP594" s="0"/>
      <c r="DEQ594" s="0"/>
      <c r="DER594" s="0"/>
      <c r="DES594" s="0"/>
      <c r="DET594" s="0"/>
      <c r="DEU594" s="0"/>
      <c r="DEV594" s="0"/>
      <c r="DEW594" s="0"/>
      <c r="DEX594" s="0"/>
      <c r="DEY594" s="0"/>
      <c r="DEZ594" s="0"/>
      <c r="DFA594" s="0"/>
      <c r="DFB594" s="0"/>
      <c r="DFC594" s="0"/>
      <c r="DFD594" s="0"/>
      <c r="DFE594" s="0"/>
      <c r="DFF594" s="0"/>
      <c r="DFG594" s="0"/>
      <c r="DFH594" s="0"/>
      <c r="DFI594" s="0"/>
      <c r="DFJ594" s="0"/>
      <c r="DFK594" s="0"/>
      <c r="DFL594" s="0"/>
      <c r="DFM594" s="0"/>
      <c r="DFN594" s="0"/>
      <c r="DFO594" s="0"/>
      <c r="DFP594" s="0"/>
      <c r="DFQ594" s="0"/>
      <c r="DFR594" s="0"/>
      <c r="DFS594" s="0"/>
      <c r="DFT594" s="0"/>
      <c r="DFU594" s="0"/>
      <c r="DFV594" s="0"/>
      <c r="DFW594" s="0"/>
      <c r="DFX594" s="0"/>
      <c r="DFY594" s="0"/>
      <c r="DFZ594" s="0"/>
      <c r="DGA594" s="0"/>
      <c r="DGB594" s="0"/>
      <c r="DGC594" s="0"/>
      <c r="DGD594" s="0"/>
      <c r="DGE594" s="0"/>
      <c r="DGF594" s="0"/>
      <c r="DGG594" s="0"/>
      <c r="DGH594" s="0"/>
      <c r="DGI594" s="0"/>
      <c r="DGJ594" s="0"/>
      <c r="DGK594" s="0"/>
      <c r="DGL594" s="0"/>
      <c r="DGM594" s="0"/>
      <c r="DGN594" s="0"/>
      <c r="DGO594" s="0"/>
      <c r="DGP594" s="0"/>
      <c r="DGQ594" s="0"/>
      <c r="DGR594" s="0"/>
      <c r="DGS594" s="0"/>
      <c r="DGT594" s="0"/>
      <c r="DGU594" s="0"/>
      <c r="DGV594" s="0"/>
      <c r="DGW594" s="0"/>
      <c r="DGX594" s="0"/>
      <c r="DGY594" s="0"/>
      <c r="DGZ594" s="0"/>
      <c r="DHA594" s="0"/>
      <c r="DHB594" s="0"/>
      <c r="DHC594" s="0"/>
      <c r="DHD594" s="0"/>
      <c r="DHE594" s="0"/>
      <c r="DHF594" s="0"/>
      <c r="DHG594" s="0"/>
      <c r="DHH594" s="0"/>
      <c r="DHI594" s="0"/>
      <c r="DHJ594" s="0"/>
      <c r="DHK594" s="0"/>
      <c r="DHL594" s="0"/>
      <c r="DHM594" s="0"/>
      <c r="DHN594" s="0"/>
      <c r="DHO594" s="0"/>
      <c r="DHP594" s="0"/>
      <c r="DHQ594" s="0"/>
      <c r="DHR594" s="0"/>
      <c r="DHS594" s="0"/>
      <c r="DHT594" s="0"/>
      <c r="DHU594" s="0"/>
      <c r="DHV594" s="0"/>
      <c r="DHW594" s="0"/>
      <c r="DHX594" s="0"/>
      <c r="DHY594" s="0"/>
      <c r="DHZ594" s="0"/>
      <c r="DIA594" s="0"/>
      <c r="DIB594" s="0"/>
      <c r="DIC594" s="0"/>
      <c r="DID594" s="0"/>
      <c r="DIE594" s="0"/>
      <c r="DIF594" s="0"/>
      <c r="DIG594" s="0"/>
      <c r="DIH594" s="0"/>
      <c r="DII594" s="0"/>
      <c r="DIJ594" s="0"/>
      <c r="DIK594" s="0"/>
      <c r="DIL594" s="0"/>
      <c r="DIM594" s="0"/>
      <c r="DIN594" s="0"/>
      <c r="DIO594" s="0"/>
      <c r="DIP594" s="0"/>
      <c r="DIQ594" s="0"/>
      <c r="DIR594" s="0"/>
      <c r="DIS594" s="0"/>
      <c r="DIT594" s="0"/>
      <c r="DIU594" s="0"/>
      <c r="DIV594" s="0"/>
      <c r="DIW594" s="0"/>
      <c r="DIX594" s="0"/>
      <c r="DIY594" s="0"/>
      <c r="DIZ594" s="0"/>
      <c r="DJA594" s="0"/>
      <c r="DJB594" s="0"/>
      <c r="DJC594" s="0"/>
      <c r="DJD594" s="0"/>
      <c r="DJE594" s="0"/>
      <c r="DJF594" s="0"/>
      <c r="DJG594" s="0"/>
      <c r="DJH594" s="0"/>
      <c r="DJI594" s="0"/>
      <c r="DJJ594" s="0"/>
      <c r="DJK594" s="0"/>
      <c r="DJL594" s="0"/>
      <c r="DJM594" s="0"/>
      <c r="DJN594" s="0"/>
      <c r="DJO594" s="0"/>
      <c r="DJP594" s="0"/>
      <c r="DJQ594" s="0"/>
      <c r="DJR594" s="0"/>
      <c r="DJS594" s="0"/>
      <c r="DJT594" s="0"/>
      <c r="DJU594" s="0"/>
      <c r="DJV594" s="0"/>
      <c r="DJW594" s="0"/>
      <c r="DJX594" s="0"/>
      <c r="DJY594" s="0"/>
      <c r="DJZ594" s="0"/>
      <c r="DKA594" s="0"/>
      <c r="DKB594" s="0"/>
      <c r="DKC594" s="0"/>
      <c r="DKD594" s="0"/>
      <c r="DKE594" s="0"/>
      <c r="DKF594" s="0"/>
      <c r="DKG594" s="0"/>
      <c r="DKH594" s="0"/>
      <c r="DKI594" s="0"/>
      <c r="DKJ594" s="0"/>
      <c r="DKK594" s="0"/>
      <c r="DKL594" s="0"/>
      <c r="DKM594" s="0"/>
      <c r="DKN594" s="0"/>
      <c r="DKO594" s="0"/>
      <c r="DKP594" s="0"/>
      <c r="DKQ594" s="0"/>
      <c r="DKR594" s="0"/>
      <c r="DKS594" s="0"/>
      <c r="DKT594" s="0"/>
      <c r="DKU594" s="0"/>
      <c r="DKV594" s="0"/>
      <c r="DKW594" s="0"/>
      <c r="DKX594" s="0"/>
      <c r="DKY594" s="0"/>
      <c r="DKZ594" s="0"/>
      <c r="DLA594" s="0"/>
      <c r="DLB594" s="0"/>
      <c r="DLC594" s="0"/>
      <c r="DLD594" s="0"/>
      <c r="DLE594" s="0"/>
      <c r="DLF594" s="0"/>
      <c r="DLG594" s="0"/>
      <c r="DLH594" s="0"/>
      <c r="DLI594" s="0"/>
      <c r="DLJ594" s="0"/>
      <c r="DLK594" s="0"/>
      <c r="DLL594" s="0"/>
      <c r="DLM594" s="0"/>
      <c r="DLN594" s="0"/>
      <c r="DLO594" s="0"/>
      <c r="DLP594" s="0"/>
      <c r="DLQ594" s="0"/>
      <c r="DLR594" s="0"/>
      <c r="DLS594" s="0"/>
      <c r="DLT594" s="0"/>
      <c r="DLU594" s="0"/>
      <c r="DLV594" s="0"/>
      <c r="DLW594" s="0"/>
      <c r="DLX594" s="0"/>
      <c r="DLY594" s="0"/>
      <c r="DLZ594" s="0"/>
      <c r="DMA594" s="0"/>
      <c r="DMB594" s="0"/>
      <c r="DMC594" s="0"/>
      <c r="DMD594" s="0"/>
      <c r="DME594" s="0"/>
      <c r="DMF594" s="0"/>
      <c r="DMG594" s="0"/>
      <c r="DMH594" s="0"/>
      <c r="DMI594" s="0"/>
      <c r="DMJ594" s="0"/>
      <c r="DMK594" s="0"/>
      <c r="DML594" s="0"/>
      <c r="DMM594" s="0"/>
      <c r="DMN594" s="0"/>
      <c r="DMO594" s="0"/>
      <c r="DMP594" s="0"/>
      <c r="DMQ594" s="0"/>
      <c r="DMR594" s="0"/>
      <c r="DMS594" s="0"/>
      <c r="DMT594" s="0"/>
      <c r="DMU594" s="0"/>
      <c r="DMV594" s="0"/>
      <c r="DMW594" s="0"/>
      <c r="DMX594" s="0"/>
      <c r="DMY594" s="0"/>
      <c r="DMZ594" s="0"/>
      <c r="DNA594" s="0"/>
      <c r="DNB594" s="0"/>
      <c r="DNC594" s="0"/>
      <c r="DND594" s="0"/>
      <c r="DNE594" s="0"/>
      <c r="DNF594" s="0"/>
      <c r="DNG594" s="0"/>
      <c r="DNH594" s="0"/>
      <c r="DNI594" s="0"/>
      <c r="DNJ594" s="0"/>
      <c r="DNK594" s="0"/>
      <c r="DNL594" s="0"/>
      <c r="DNM594" s="0"/>
      <c r="DNN594" s="0"/>
      <c r="DNO594" s="0"/>
      <c r="DNP594" s="0"/>
      <c r="DNQ594" s="0"/>
      <c r="DNR594" s="0"/>
      <c r="DNS594" s="0"/>
      <c r="DNT594" s="0"/>
      <c r="DNU594" s="0"/>
      <c r="DNV594" s="0"/>
      <c r="DNW594" s="0"/>
      <c r="DNX594" s="0"/>
      <c r="DNY594" s="0"/>
      <c r="DNZ594" s="0"/>
      <c r="DOA594" s="0"/>
      <c r="DOB594" s="0"/>
      <c r="DOC594" s="0"/>
      <c r="DOD594" s="0"/>
      <c r="DOE594" s="0"/>
      <c r="DOF594" s="0"/>
      <c r="DOG594" s="0"/>
      <c r="DOH594" s="0"/>
      <c r="DOI594" s="0"/>
      <c r="DOJ594" s="0"/>
      <c r="DOK594" s="0"/>
      <c r="DOL594" s="0"/>
      <c r="DOM594" s="0"/>
      <c r="DON594" s="0"/>
      <c r="DOO594" s="0"/>
      <c r="DOP594" s="0"/>
      <c r="DOQ594" s="0"/>
      <c r="DOR594" s="0"/>
      <c r="DOS594" s="0"/>
      <c r="DOT594" s="0"/>
      <c r="DOU594" s="0"/>
      <c r="DOV594" s="0"/>
      <c r="DOW594" s="0"/>
      <c r="DOX594" s="0"/>
      <c r="DOY594" s="0"/>
      <c r="DOZ594" s="0"/>
      <c r="DPA594" s="0"/>
      <c r="DPB594" s="0"/>
      <c r="DPC594" s="0"/>
      <c r="DPD594" s="0"/>
      <c r="DPE594" s="0"/>
      <c r="DPF594" s="0"/>
      <c r="DPG594" s="0"/>
      <c r="DPH594" s="0"/>
      <c r="DPI594" s="0"/>
      <c r="DPJ594" s="0"/>
      <c r="DPK594" s="0"/>
      <c r="DPL594" s="0"/>
      <c r="DPM594" s="0"/>
      <c r="DPN594" s="0"/>
      <c r="DPO594" s="0"/>
      <c r="DPP594" s="0"/>
      <c r="DPQ594" s="0"/>
      <c r="DPR594" s="0"/>
      <c r="DPS594" s="0"/>
      <c r="DPT594" s="0"/>
      <c r="DPU594" s="0"/>
      <c r="DPV594" s="0"/>
      <c r="DPW594" s="0"/>
      <c r="DPX594" s="0"/>
      <c r="DPY594" s="0"/>
      <c r="DPZ594" s="0"/>
      <c r="DQA594" s="0"/>
      <c r="DQB594" s="0"/>
      <c r="DQC594" s="0"/>
      <c r="DQD594" s="0"/>
      <c r="DQE594" s="0"/>
      <c r="DQF594" s="0"/>
      <c r="DQG594" s="0"/>
      <c r="DQH594" s="0"/>
      <c r="DQI594" s="0"/>
      <c r="DQJ594" s="0"/>
      <c r="DQK594" s="0"/>
      <c r="DQL594" s="0"/>
      <c r="DQM594" s="0"/>
      <c r="DQN594" s="0"/>
      <c r="DQO594" s="0"/>
      <c r="DQP594" s="0"/>
      <c r="DQQ594" s="0"/>
      <c r="DQR594" s="0"/>
      <c r="DQS594" s="0"/>
      <c r="DQT594" s="0"/>
      <c r="DQU594" s="0"/>
      <c r="DQV594" s="0"/>
      <c r="DQW594" s="0"/>
      <c r="DQX594" s="0"/>
      <c r="DQY594" s="0"/>
      <c r="DQZ594" s="0"/>
      <c r="DRA594" s="0"/>
      <c r="DRB594" s="0"/>
      <c r="DRC594" s="0"/>
      <c r="DRD594" s="0"/>
      <c r="DRE594" s="0"/>
      <c r="DRF594" s="0"/>
      <c r="DRG594" s="0"/>
      <c r="DRH594" s="0"/>
      <c r="DRI594" s="0"/>
      <c r="DRJ594" s="0"/>
      <c r="DRK594" s="0"/>
      <c r="DRL594" s="0"/>
      <c r="DRM594" s="0"/>
      <c r="DRN594" s="0"/>
      <c r="DRO594" s="0"/>
      <c r="DRP594" s="0"/>
      <c r="DRQ594" s="0"/>
      <c r="DRR594" s="0"/>
      <c r="DRS594" s="0"/>
      <c r="DRT594" s="0"/>
      <c r="DRU594" s="0"/>
      <c r="DRV594" s="0"/>
      <c r="DRW594" s="0"/>
      <c r="DRX594" s="0"/>
      <c r="DRY594" s="0"/>
      <c r="DRZ594" s="0"/>
      <c r="DSA594" s="0"/>
      <c r="DSB594" s="0"/>
      <c r="DSC594" s="0"/>
      <c r="DSD594" s="0"/>
      <c r="DSE594" s="0"/>
      <c r="DSF594" s="0"/>
      <c r="DSG594" s="0"/>
      <c r="DSH594" s="0"/>
      <c r="DSI594" s="0"/>
      <c r="DSJ594" s="0"/>
      <c r="DSK594" s="0"/>
      <c r="DSL594" s="0"/>
      <c r="DSM594" s="0"/>
      <c r="DSN594" s="0"/>
      <c r="DSO594" s="0"/>
      <c r="DSP594" s="0"/>
      <c r="DSQ594" s="0"/>
      <c r="DSR594" s="0"/>
      <c r="DSS594" s="0"/>
      <c r="DST594" s="0"/>
      <c r="DSU594" s="0"/>
      <c r="DSV594" s="0"/>
      <c r="DSW594" s="0"/>
      <c r="DSX594" s="0"/>
      <c r="DSY594" s="0"/>
      <c r="DSZ594" s="0"/>
      <c r="DTA594" s="0"/>
      <c r="DTB594" s="0"/>
      <c r="DTC594" s="0"/>
      <c r="DTD594" s="0"/>
      <c r="DTE594" s="0"/>
      <c r="DTF594" s="0"/>
      <c r="DTG594" s="0"/>
      <c r="DTH594" s="0"/>
      <c r="DTI594" s="0"/>
      <c r="DTJ594" s="0"/>
      <c r="DTK594" s="0"/>
      <c r="DTL594" s="0"/>
      <c r="DTM594" s="0"/>
      <c r="DTN594" s="0"/>
      <c r="DTO594" s="0"/>
      <c r="DTP594" s="0"/>
      <c r="DTQ594" s="0"/>
      <c r="DTR594" s="0"/>
      <c r="DTS594" s="0"/>
      <c r="DTT594" s="0"/>
      <c r="DTU594" s="0"/>
      <c r="DTV594" s="0"/>
      <c r="DTW594" s="0"/>
      <c r="DTX594" s="0"/>
      <c r="DTY594" s="0"/>
      <c r="DTZ594" s="0"/>
      <c r="DUA594" s="0"/>
      <c r="DUB594" s="0"/>
      <c r="DUC594" s="0"/>
      <c r="DUD594" s="0"/>
      <c r="DUE594" s="0"/>
      <c r="DUF594" s="0"/>
      <c r="DUG594" s="0"/>
      <c r="DUH594" s="0"/>
      <c r="DUI594" s="0"/>
      <c r="DUJ594" s="0"/>
      <c r="DUK594" s="0"/>
      <c r="DUL594" s="0"/>
      <c r="DUM594" s="0"/>
      <c r="DUN594" s="0"/>
      <c r="DUO594" s="0"/>
      <c r="DUP594" s="0"/>
      <c r="DUQ594" s="0"/>
      <c r="DUR594" s="0"/>
      <c r="DUS594" s="0"/>
      <c r="DUT594" s="0"/>
      <c r="DUU594" s="0"/>
      <c r="DUV594" s="0"/>
      <c r="DUW594" s="0"/>
      <c r="DUX594" s="0"/>
      <c r="DUY594" s="0"/>
      <c r="DUZ594" s="0"/>
      <c r="DVA594" s="0"/>
      <c r="DVB594" s="0"/>
      <c r="DVC594" s="0"/>
      <c r="DVD594" s="0"/>
      <c r="DVE594" s="0"/>
      <c r="DVF594" s="0"/>
      <c r="DVG594" s="0"/>
      <c r="DVH594" s="0"/>
      <c r="DVI594" s="0"/>
      <c r="DVJ594" s="0"/>
      <c r="DVK594" s="0"/>
      <c r="DVL594" s="0"/>
      <c r="DVM594" s="0"/>
      <c r="DVN594" s="0"/>
      <c r="DVO594" s="0"/>
      <c r="DVP594" s="0"/>
      <c r="DVQ594" s="0"/>
      <c r="DVR594" s="0"/>
      <c r="DVS594" s="0"/>
      <c r="DVT594" s="0"/>
      <c r="DVU594" s="0"/>
      <c r="DVV594" s="0"/>
      <c r="DVW594" s="0"/>
      <c r="DVX594" s="0"/>
      <c r="DVY594" s="0"/>
      <c r="DVZ594" s="0"/>
      <c r="DWA594" s="0"/>
      <c r="DWB594" s="0"/>
      <c r="DWC594" s="0"/>
      <c r="DWD594" s="0"/>
      <c r="DWE594" s="0"/>
      <c r="DWF594" s="0"/>
      <c r="DWG594" s="0"/>
      <c r="DWH594" s="0"/>
      <c r="DWI594" s="0"/>
      <c r="DWJ594" s="0"/>
      <c r="DWK594" s="0"/>
      <c r="DWL594" s="0"/>
      <c r="DWM594" s="0"/>
      <c r="DWN594" s="0"/>
      <c r="DWO594" s="0"/>
      <c r="DWP594" s="0"/>
      <c r="DWQ594" s="0"/>
      <c r="DWR594" s="0"/>
      <c r="DWS594" s="0"/>
      <c r="DWT594" s="0"/>
      <c r="DWU594" s="0"/>
      <c r="DWV594" s="0"/>
      <c r="DWW594" s="0"/>
      <c r="DWX594" s="0"/>
      <c r="DWY594" s="0"/>
      <c r="DWZ594" s="0"/>
      <c r="DXA594" s="0"/>
      <c r="DXB594" s="0"/>
      <c r="DXC594" s="0"/>
      <c r="DXD594" s="0"/>
      <c r="DXE594" s="0"/>
      <c r="DXF594" s="0"/>
      <c r="DXG594" s="0"/>
      <c r="DXH594" s="0"/>
      <c r="DXI594" s="0"/>
      <c r="DXJ594" s="0"/>
      <c r="DXK594" s="0"/>
      <c r="DXL594" s="0"/>
      <c r="DXM594" s="0"/>
      <c r="DXN594" s="0"/>
      <c r="DXO594" s="0"/>
      <c r="DXP594" s="0"/>
      <c r="DXQ594" s="0"/>
      <c r="DXR594" s="0"/>
      <c r="DXS594" s="0"/>
      <c r="DXT594" s="0"/>
      <c r="DXU594" s="0"/>
      <c r="DXV594" s="0"/>
      <c r="DXW594" s="0"/>
      <c r="DXX594" s="0"/>
      <c r="DXY594" s="0"/>
      <c r="DXZ594" s="0"/>
      <c r="DYA594" s="0"/>
      <c r="DYB594" s="0"/>
      <c r="DYC594" s="0"/>
      <c r="DYD594" s="0"/>
      <c r="DYE594" s="0"/>
      <c r="DYF594" s="0"/>
      <c r="DYG594" s="0"/>
      <c r="DYH594" s="0"/>
      <c r="DYI594" s="0"/>
      <c r="DYJ594" s="0"/>
      <c r="DYK594" s="0"/>
      <c r="DYL594" s="0"/>
      <c r="DYM594" s="0"/>
      <c r="DYN594" s="0"/>
      <c r="DYO594" s="0"/>
      <c r="DYP594" s="0"/>
      <c r="DYQ594" s="0"/>
      <c r="DYR594" s="0"/>
      <c r="DYS594" s="0"/>
      <c r="DYT594" s="0"/>
      <c r="DYU594" s="0"/>
      <c r="DYV594" s="0"/>
      <c r="DYW594" s="0"/>
      <c r="DYX594" s="0"/>
      <c r="DYY594" s="0"/>
      <c r="DYZ594" s="0"/>
      <c r="DZA594" s="0"/>
      <c r="DZB594" s="0"/>
      <c r="DZC594" s="0"/>
      <c r="DZD594" s="0"/>
      <c r="DZE594" s="0"/>
      <c r="DZF594" s="0"/>
      <c r="DZG594" s="0"/>
      <c r="DZH594" s="0"/>
      <c r="DZI594" s="0"/>
      <c r="DZJ594" s="0"/>
      <c r="DZK594" s="0"/>
      <c r="DZL594" s="0"/>
      <c r="DZM594" s="0"/>
      <c r="DZN594" s="0"/>
      <c r="DZO594" s="0"/>
      <c r="DZP594" s="0"/>
      <c r="DZQ594" s="0"/>
      <c r="DZR594" s="0"/>
      <c r="DZS594" s="0"/>
      <c r="DZT594" s="0"/>
      <c r="DZU594" s="0"/>
      <c r="DZV594" s="0"/>
      <c r="DZW594" s="0"/>
      <c r="DZX594" s="0"/>
      <c r="DZY594" s="0"/>
      <c r="DZZ594" s="0"/>
      <c r="EAA594" s="0"/>
      <c r="EAB594" s="0"/>
      <c r="EAC594" s="0"/>
      <c r="EAD594" s="0"/>
      <c r="EAE594" s="0"/>
      <c r="EAF594" s="0"/>
      <c r="EAG594" s="0"/>
      <c r="EAH594" s="0"/>
      <c r="EAI594" s="0"/>
      <c r="EAJ594" s="0"/>
      <c r="EAK594" s="0"/>
      <c r="EAL594" s="0"/>
      <c r="EAM594" s="0"/>
      <c r="EAN594" s="0"/>
      <c r="EAO594" s="0"/>
      <c r="EAP594" s="0"/>
      <c r="EAQ594" s="0"/>
      <c r="EAR594" s="0"/>
      <c r="EAS594" s="0"/>
      <c r="EAT594" s="0"/>
      <c r="EAU594" s="0"/>
      <c r="EAV594" s="0"/>
      <c r="EAW594" s="0"/>
      <c r="EAX594" s="0"/>
      <c r="EAY594" s="0"/>
      <c r="EAZ594" s="0"/>
      <c r="EBA594" s="0"/>
      <c r="EBB594" s="0"/>
      <c r="EBC594" s="0"/>
      <c r="EBD594" s="0"/>
      <c r="EBE594" s="0"/>
      <c r="EBF594" s="0"/>
      <c r="EBG594" s="0"/>
      <c r="EBH594" s="0"/>
      <c r="EBI594" s="0"/>
      <c r="EBJ594" s="0"/>
      <c r="EBK594" s="0"/>
      <c r="EBL594" s="0"/>
      <c r="EBM594" s="0"/>
      <c r="EBN594" s="0"/>
      <c r="EBO594" s="0"/>
      <c r="EBP594" s="0"/>
      <c r="EBQ594" s="0"/>
      <c r="EBR594" s="0"/>
      <c r="EBS594" s="0"/>
      <c r="EBT594" s="0"/>
      <c r="EBU594" s="0"/>
      <c r="EBV594" s="0"/>
      <c r="EBW594" s="0"/>
      <c r="EBX594" s="0"/>
      <c r="EBY594" s="0"/>
      <c r="EBZ594" s="0"/>
      <c r="ECA594" s="0"/>
      <c r="ECB594" s="0"/>
      <c r="ECC594" s="0"/>
      <c r="ECD594" s="0"/>
      <c r="ECE594" s="0"/>
      <c r="ECF594" s="0"/>
      <c r="ECG594" s="0"/>
      <c r="ECH594" s="0"/>
      <c r="ECI594" s="0"/>
      <c r="ECJ594" s="0"/>
      <c r="ECK594" s="0"/>
      <c r="ECL594" s="0"/>
      <c r="ECM594" s="0"/>
      <c r="ECN594" s="0"/>
      <c r="ECO594" s="0"/>
      <c r="ECP594" s="0"/>
      <c r="ECQ594" s="0"/>
      <c r="ECR594" s="0"/>
      <c r="ECS594" s="0"/>
      <c r="ECT594" s="0"/>
      <c r="ECU594" s="0"/>
      <c r="ECV594" s="0"/>
      <c r="ECW594" s="0"/>
      <c r="ECX594" s="0"/>
      <c r="ECY594" s="0"/>
      <c r="ECZ594" s="0"/>
      <c r="EDA594" s="0"/>
      <c r="EDB594" s="0"/>
      <c r="EDC594" s="0"/>
      <c r="EDD594" s="0"/>
      <c r="EDE594" s="0"/>
      <c r="EDF594" s="0"/>
      <c r="EDG594" s="0"/>
      <c r="EDH594" s="0"/>
      <c r="EDI594" s="0"/>
      <c r="EDJ594" s="0"/>
      <c r="EDK594" s="0"/>
      <c r="EDL594" s="0"/>
      <c r="EDM594" s="0"/>
      <c r="EDN594" s="0"/>
      <c r="EDO594" s="0"/>
      <c r="EDP594" s="0"/>
      <c r="EDQ594" s="0"/>
      <c r="EDR594" s="0"/>
      <c r="EDS594" s="0"/>
      <c r="EDT594" s="0"/>
      <c r="EDU594" s="0"/>
      <c r="EDV594" s="0"/>
      <c r="EDW594" s="0"/>
      <c r="EDX594" s="0"/>
      <c r="EDY594" s="0"/>
      <c r="EDZ594" s="0"/>
      <c r="EEA594" s="0"/>
      <c r="EEB594" s="0"/>
      <c r="EEC594" s="0"/>
      <c r="EED594" s="0"/>
      <c r="EEE594" s="0"/>
      <c r="EEF594" s="0"/>
      <c r="EEG594" s="0"/>
      <c r="EEH594" s="0"/>
      <c r="EEI594" s="0"/>
      <c r="EEJ594" s="0"/>
      <c r="EEK594" s="0"/>
      <c r="EEL594" s="0"/>
      <c r="EEM594" s="0"/>
      <c r="EEN594" s="0"/>
      <c r="EEO594" s="0"/>
      <c r="EEP594" s="0"/>
      <c r="EEQ594" s="0"/>
      <c r="EER594" s="0"/>
      <c r="EES594" s="0"/>
      <c r="EET594" s="0"/>
      <c r="EEU594" s="0"/>
      <c r="EEV594" s="0"/>
      <c r="EEW594" s="0"/>
      <c r="EEX594" s="0"/>
      <c r="EEY594" s="0"/>
      <c r="EEZ594" s="0"/>
      <c r="EFA594" s="0"/>
      <c r="EFB594" s="0"/>
      <c r="EFC594" s="0"/>
      <c r="EFD594" s="0"/>
      <c r="EFE594" s="0"/>
      <c r="EFF594" s="0"/>
      <c r="EFG594" s="0"/>
      <c r="EFH594" s="0"/>
      <c r="EFI594" s="0"/>
      <c r="EFJ594" s="0"/>
      <c r="EFK594" s="0"/>
      <c r="EFL594" s="0"/>
      <c r="EFM594" s="0"/>
      <c r="EFN594" s="0"/>
      <c r="EFO594" s="0"/>
      <c r="EFP594" s="0"/>
      <c r="EFQ594" s="0"/>
      <c r="EFR594" s="0"/>
      <c r="EFS594" s="0"/>
      <c r="EFT594" s="0"/>
      <c r="EFU594" s="0"/>
      <c r="EFV594" s="0"/>
      <c r="EFW594" s="0"/>
      <c r="EFX594" s="0"/>
      <c r="EFY594" s="0"/>
      <c r="EFZ594" s="0"/>
      <c r="EGA594" s="0"/>
      <c r="EGB594" s="0"/>
      <c r="EGC594" s="0"/>
      <c r="EGD594" s="0"/>
      <c r="EGE594" s="0"/>
      <c r="EGF594" s="0"/>
      <c r="EGG594" s="0"/>
      <c r="EGH594" s="0"/>
      <c r="EGI594" s="0"/>
      <c r="EGJ594" s="0"/>
      <c r="EGK594" s="0"/>
      <c r="EGL594" s="0"/>
      <c r="EGM594" s="0"/>
      <c r="EGN594" s="0"/>
      <c r="EGO594" s="0"/>
      <c r="EGP594" s="0"/>
      <c r="EGQ594" s="0"/>
      <c r="EGR594" s="0"/>
      <c r="EGS594" s="0"/>
      <c r="EGT594" s="0"/>
      <c r="EGU594" s="0"/>
      <c r="EGV594" s="0"/>
      <c r="EGW594" s="0"/>
      <c r="EGX594" s="0"/>
      <c r="EGY594" s="0"/>
      <c r="EGZ594" s="0"/>
      <c r="EHA594" s="0"/>
      <c r="EHB594" s="0"/>
      <c r="EHC594" s="0"/>
      <c r="EHD594" s="0"/>
      <c r="EHE594" s="0"/>
      <c r="EHF594" s="0"/>
      <c r="EHG594" s="0"/>
      <c r="EHH594" s="0"/>
      <c r="EHI594" s="0"/>
      <c r="EHJ594" s="0"/>
      <c r="EHK594" s="0"/>
      <c r="EHL594" s="0"/>
      <c r="EHM594" s="0"/>
      <c r="EHN594" s="0"/>
      <c r="EHO594" s="0"/>
      <c r="EHP594" s="0"/>
      <c r="EHQ594" s="0"/>
      <c r="EHR594" s="0"/>
      <c r="EHS594" s="0"/>
      <c r="EHT594" s="0"/>
      <c r="EHU594" s="0"/>
      <c r="EHV594" s="0"/>
      <c r="EHW594" s="0"/>
      <c r="EHX594" s="0"/>
      <c r="EHY594" s="0"/>
      <c r="EHZ594" s="0"/>
      <c r="EIA594" s="0"/>
      <c r="EIB594" s="0"/>
      <c r="EIC594" s="0"/>
      <c r="EID594" s="0"/>
      <c r="EIE594" s="0"/>
      <c r="EIF594" s="0"/>
      <c r="EIG594" s="0"/>
      <c r="EIH594" s="0"/>
      <c r="EII594" s="0"/>
      <c r="EIJ594" s="0"/>
      <c r="EIK594" s="0"/>
      <c r="EIL594" s="0"/>
      <c r="EIM594" s="0"/>
      <c r="EIN594" s="0"/>
      <c r="EIO594" s="0"/>
      <c r="EIP594" s="0"/>
      <c r="EIQ594" s="0"/>
      <c r="EIR594" s="0"/>
      <c r="EIS594" s="0"/>
      <c r="EIT594" s="0"/>
      <c r="EIU594" s="0"/>
      <c r="EIV594" s="0"/>
      <c r="EIW594" s="0"/>
      <c r="EIX594" s="0"/>
      <c r="EIY594" s="0"/>
      <c r="EIZ594" s="0"/>
      <c r="EJA594" s="0"/>
      <c r="EJB594" s="0"/>
      <c r="EJC594" s="0"/>
      <c r="EJD594" s="0"/>
      <c r="EJE594" s="0"/>
      <c r="EJF594" s="0"/>
      <c r="EJG594" s="0"/>
      <c r="EJH594" s="0"/>
      <c r="EJI594" s="0"/>
      <c r="EJJ594" s="0"/>
      <c r="EJK594" s="0"/>
      <c r="EJL594" s="0"/>
      <c r="EJM594" s="0"/>
      <c r="EJN594" s="0"/>
      <c r="EJO594" s="0"/>
      <c r="EJP594" s="0"/>
      <c r="EJQ594" s="0"/>
      <c r="EJR594" s="0"/>
      <c r="EJS594" s="0"/>
      <c r="EJT594" s="0"/>
      <c r="EJU594" s="0"/>
      <c r="EJV594" s="0"/>
      <c r="EJW594" s="0"/>
      <c r="EJX594" s="0"/>
      <c r="EJY594" s="0"/>
      <c r="EJZ594" s="0"/>
      <c r="EKA594" s="0"/>
      <c r="EKB594" s="0"/>
      <c r="EKC594" s="0"/>
      <c r="EKD594" s="0"/>
      <c r="EKE594" s="0"/>
      <c r="EKF594" s="0"/>
      <c r="EKG594" s="0"/>
      <c r="EKH594" s="0"/>
      <c r="EKI594" s="0"/>
      <c r="EKJ594" s="0"/>
      <c r="EKK594" s="0"/>
      <c r="EKL594" s="0"/>
      <c r="EKM594" s="0"/>
      <c r="EKN594" s="0"/>
      <c r="EKO594" s="0"/>
      <c r="EKP594" s="0"/>
      <c r="EKQ594" s="0"/>
      <c r="EKR594" s="0"/>
      <c r="EKS594" s="0"/>
      <c r="EKT594" s="0"/>
      <c r="EKU594" s="0"/>
      <c r="EKV594" s="0"/>
      <c r="EKW594" s="0"/>
      <c r="EKX594" s="0"/>
      <c r="EKY594" s="0"/>
      <c r="EKZ594" s="0"/>
      <c r="ELA594" s="0"/>
      <c r="ELB594" s="0"/>
      <c r="ELC594" s="0"/>
      <c r="ELD594" s="0"/>
      <c r="ELE594" s="0"/>
      <c r="ELF594" s="0"/>
      <c r="ELG594" s="0"/>
      <c r="ELH594" s="0"/>
      <c r="ELI594" s="0"/>
      <c r="ELJ594" s="0"/>
      <c r="ELK594" s="0"/>
      <c r="ELL594" s="0"/>
      <c r="ELM594" s="0"/>
      <c r="ELN594" s="0"/>
      <c r="ELO594" s="0"/>
      <c r="ELP594" s="0"/>
      <c r="ELQ594" s="0"/>
      <c r="ELR594" s="0"/>
      <c r="ELS594" s="0"/>
      <c r="ELT594" s="0"/>
      <c r="ELU594" s="0"/>
      <c r="ELV594" s="0"/>
      <c r="ELW594" s="0"/>
      <c r="ELX594" s="0"/>
      <c r="ELY594" s="0"/>
      <c r="ELZ594" s="0"/>
      <c r="EMA594" s="0"/>
      <c r="EMB594" s="0"/>
      <c r="EMC594" s="0"/>
      <c r="EMD594" s="0"/>
      <c r="EME594" s="0"/>
      <c r="EMF594" s="0"/>
      <c r="EMG594" s="0"/>
      <c r="EMH594" s="0"/>
      <c r="EMI594" s="0"/>
      <c r="EMJ594" s="0"/>
      <c r="EMK594" s="0"/>
      <c r="EML594" s="0"/>
      <c r="EMM594" s="0"/>
      <c r="EMN594" s="0"/>
      <c r="EMO594" s="0"/>
      <c r="EMP594" s="0"/>
      <c r="EMQ594" s="0"/>
      <c r="EMR594" s="0"/>
      <c r="EMS594" s="0"/>
      <c r="EMT594" s="0"/>
      <c r="EMU594" s="0"/>
      <c r="EMV594" s="0"/>
      <c r="EMW594" s="0"/>
      <c r="EMX594" s="0"/>
      <c r="EMY594" s="0"/>
      <c r="EMZ594" s="0"/>
      <c r="ENA594" s="0"/>
      <c r="ENB594" s="0"/>
      <c r="ENC594" s="0"/>
      <c r="END594" s="0"/>
      <c r="ENE594" s="0"/>
      <c r="ENF594" s="0"/>
      <c r="ENG594" s="0"/>
      <c r="ENH594" s="0"/>
      <c r="ENI594" s="0"/>
      <c r="ENJ594" s="0"/>
      <c r="ENK594" s="0"/>
      <c r="ENL594" s="0"/>
      <c r="ENM594" s="0"/>
      <c r="ENN594" s="0"/>
      <c r="ENO594" s="0"/>
      <c r="ENP594" s="0"/>
      <c r="ENQ594" s="0"/>
      <c r="ENR594" s="0"/>
      <c r="ENS594" s="0"/>
      <c r="ENT594" s="0"/>
      <c r="ENU594" s="0"/>
      <c r="ENV594" s="0"/>
      <c r="ENW594" s="0"/>
      <c r="ENX594" s="0"/>
      <c r="ENY594" s="0"/>
      <c r="ENZ594" s="0"/>
      <c r="EOA594" s="0"/>
      <c r="EOB594" s="0"/>
      <c r="EOC594" s="0"/>
      <c r="EOD594" s="0"/>
      <c r="EOE594" s="0"/>
      <c r="EOF594" s="0"/>
      <c r="EOG594" s="0"/>
      <c r="EOH594" s="0"/>
      <c r="EOI594" s="0"/>
      <c r="EOJ594" s="0"/>
      <c r="EOK594" s="0"/>
      <c r="EOL594" s="0"/>
      <c r="EOM594" s="0"/>
      <c r="EON594" s="0"/>
      <c r="EOO594" s="0"/>
      <c r="EOP594" s="0"/>
      <c r="EOQ594" s="0"/>
      <c r="EOR594" s="0"/>
      <c r="EOS594" s="0"/>
      <c r="EOT594" s="0"/>
      <c r="EOU594" s="0"/>
      <c r="EOV594" s="0"/>
      <c r="EOW594" s="0"/>
      <c r="EOX594" s="0"/>
      <c r="EOY594" s="0"/>
      <c r="EOZ594" s="0"/>
      <c r="EPA594" s="0"/>
      <c r="EPB594" s="0"/>
      <c r="EPC594" s="0"/>
      <c r="EPD594" s="0"/>
      <c r="EPE594" s="0"/>
      <c r="EPF594" s="0"/>
      <c r="EPG594" s="0"/>
      <c r="EPH594" s="0"/>
      <c r="EPI594" s="0"/>
      <c r="EPJ594" s="0"/>
      <c r="EPK594" s="0"/>
      <c r="EPL594" s="0"/>
      <c r="EPM594" s="0"/>
      <c r="EPN594" s="0"/>
      <c r="EPO594" s="0"/>
      <c r="EPP594" s="0"/>
      <c r="EPQ594" s="0"/>
      <c r="EPR594" s="0"/>
      <c r="EPS594" s="0"/>
      <c r="EPT594" s="0"/>
      <c r="EPU594" s="0"/>
      <c r="EPV594" s="0"/>
      <c r="EPW594" s="0"/>
      <c r="EPX594" s="0"/>
      <c r="EPY594" s="0"/>
      <c r="EPZ594" s="0"/>
      <c r="EQA594" s="0"/>
      <c r="EQB594" s="0"/>
      <c r="EQC594" s="0"/>
      <c r="EQD594" s="0"/>
      <c r="EQE594" s="0"/>
      <c r="EQF594" s="0"/>
      <c r="EQG594" s="0"/>
      <c r="EQH594" s="0"/>
      <c r="EQI594" s="0"/>
      <c r="EQJ594" s="0"/>
      <c r="EQK594" s="0"/>
      <c r="EQL594" s="0"/>
      <c r="EQM594" s="0"/>
      <c r="EQN594" s="0"/>
      <c r="EQO594" s="0"/>
      <c r="EQP594" s="0"/>
      <c r="EQQ594" s="0"/>
      <c r="EQR594" s="0"/>
      <c r="EQS594" s="0"/>
      <c r="EQT594" s="0"/>
      <c r="EQU594" s="0"/>
      <c r="EQV594" s="0"/>
      <c r="EQW594" s="0"/>
      <c r="EQX594" s="0"/>
      <c r="EQY594" s="0"/>
      <c r="EQZ594" s="0"/>
      <c r="ERA594" s="0"/>
      <c r="ERB594" s="0"/>
      <c r="ERC594" s="0"/>
      <c r="ERD594" s="0"/>
      <c r="ERE594" s="0"/>
      <c r="ERF594" s="0"/>
      <c r="ERG594" s="0"/>
      <c r="ERH594" s="0"/>
      <c r="ERI594" s="0"/>
      <c r="ERJ594" s="0"/>
      <c r="ERK594" s="0"/>
      <c r="ERL594" s="0"/>
      <c r="ERM594" s="0"/>
      <c r="ERN594" s="0"/>
      <c r="ERO594" s="0"/>
      <c r="ERP594" s="0"/>
      <c r="ERQ594" s="0"/>
      <c r="ERR594" s="0"/>
      <c r="ERS594" s="0"/>
      <c r="ERT594" s="0"/>
      <c r="ERU594" s="0"/>
      <c r="ERV594" s="0"/>
      <c r="ERW594" s="0"/>
      <c r="ERX594" s="0"/>
      <c r="ERY594" s="0"/>
      <c r="ERZ594" s="0"/>
      <c r="ESA594" s="0"/>
      <c r="ESB594" s="0"/>
      <c r="ESC594" s="0"/>
      <c r="ESD594" s="0"/>
      <c r="ESE594" s="0"/>
      <c r="ESF594" s="0"/>
      <c r="ESG594" s="0"/>
      <c r="ESH594" s="0"/>
      <c r="ESI594" s="0"/>
      <c r="ESJ594" s="0"/>
      <c r="ESK594" s="0"/>
      <c r="ESL594" s="0"/>
      <c r="ESM594" s="0"/>
      <c r="ESN594" s="0"/>
      <c r="ESO594" s="0"/>
      <c r="ESP594" s="0"/>
      <c r="ESQ594" s="0"/>
      <c r="ESR594" s="0"/>
      <c r="ESS594" s="0"/>
      <c r="EST594" s="0"/>
      <c r="ESU594" s="0"/>
      <c r="ESV594" s="0"/>
      <c r="ESW594" s="0"/>
      <c r="ESX594" s="0"/>
      <c r="ESY594" s="0"/>
      <c r="ESZ594" s="0"/>
      <c r="ETA594" s="0"/>
      <c r="ETB594" s="0"/>
      <c r="ETC594" s="0"/>
      <c r="ETD594" s="0"/>
      <c r="ETE594" s="0"/>
      <c r="ETF594" s="0"/>
      <c r="ETG594" s="0"/>
      <c r="ETH594" s="0"/>
      <c r="ETI594" s="0"/>
      <c r="ETJ594" s="0"/>
      <c r="ETK594" s="0"/>
      <c r="ETL594" s="0"/>
      <c r="ETM594" s="0"/>
      <c r="ETN594" s="0"/>
      <c r="ETO594" s="0"/>
      <c r="ETP594" s="0"/>
      <c r="ETQ594" s="0"/>
      <c r="ETR594" s="0"/>
      <c r="ETS594" s="0"/>
      <c r="ETT594" s="0"/>
      <c r="ETU594" s="0"/>
      <c r="ETV594" s="0"/>
      <c r="ETW594" s="0"/>
      <c r="ETX594" s="0"/>
      <c r="ETY594" s="0"/>
      <c r="ETZ594" s="0"/>
      <c r="EUA594" s="0"/>
      <c r="EUB594" s="0"/>
      <c r="EUC594" s="0"/>
      <c r="EUD594" s="0"/>
      <c r="EUE594" s="0"/>
      <c r="EUF594" s="0"/>
      <c r="EUG594" s="0"/>
      <c r="EUH594" s="0"/>
      <c r="EUI594" s="0"/>
      <c r="EUJ594" s="0"/>
      <c r="EUK594" s="0"/>
      <c r="EUL594" s="0"/>
      <c r="EUM594" s="0"/>
      <c r="EUN594" s="0"/>
      <c r="EUO594" s="0"/>
      <c r="EUP594" s="0"/>
      <c r="EUQ594" s="0"/>
      <c r="EUR594" s="0"/>
      <c r="EUS594" s="0"/>
      <c r="EUT594" s="0"/>
      <c r="EUU594" s="0"/>
      <c r="EUV594" s="0"/>
      <c r="EUW594" s="0"/>
      <c r="EUX594" s="0"/>
      <c r="EUY594" s="0"/>
      <c r="EUZ594" s="0"/>
      <c r="EVA594" s="0"/>
      <c r="EVB594" s="0"/>
      <c r="EVC594" s="0"/>
      <c r="EVD594" s="0"/>
      <c r="EVE594" s="0"/>
      <c r="EVF594" s="0"/>
      <c r="EVG594" s="0"/>
      <c r="EVH594" s="0"/>
      <c r="EVI594" s="0"/>
      <c r="EVJ594" s="0"/>
      <c r="EVK594" s="0"/>
      <c r="EVL594" s="0"/>
      <c r="EVM594" s="0"/>
      <c r="EVN594" s="0"/>
      <c r="EVO594" s="0"/>
      <c r="EVP594" s="0"/>
      <c r="EVQ594" s="0"/>
      <c r="EVR594" s="0"/>
      <c r="EVS594" s="0"/>
      <c r="EVT594" s="0"/>
      <c r="EVU594" s="0"/>
      <c r="EVV594" s="0"/>
      <c r="EVW594" s="0"/>
      <c r="EVX594" s="0"/>
      <c r="EVY594" s="0"/>
      <c r="EVZ594" s="0"/>
      <c r="EWA594" s="0"/>
      <c r="EWB594" s="0"/>
      <c r="EWC594" s="0"/>
      <c r="EWD594" s="0"/>
      <c r="EWE594" s="0"/>
      <c r="EWF594" s="0"/>
      <c r="EWG594" s="0"/>
      <c r="EWH594" s="0"/>
      <c r="EWI594" s="0"/>
      <c r="EWJ594" s="0"/>
      <c r="EWK594" s="0"/>
      <c r="EWL594" s="0"/>
      <c r="EWM594" s="0"/>
      <c r="EWN594" s="0"/>
      <c r="EWO594" s="0"/>
      <c r="EWP594" s="0"/>
      <c r="EWQ594" s="0"/>
      <c r="EWR594" s="0"/>
      <c r="EWS594" s="0"/>
      <c r="EWT594" s="0"/>
      <c r="EWU594" s="0"/>
      <c r="EWV594" s="0"/>
      <c r="EWW594" s="0"/>
      <c r="EWX594" s="0"/>
      <c r="EWY594" s="0"/>
      <c r="EWZ594" s="0"/>
      <c r="EXA594" s="0"/>
      <c r="EXB594" s="0"/>
      <c r="EXC594" s="0"/>
      <c r="EXD594" s="0"/>
      <c r="EXE594" s="0"/>
      <c r="EXF594" s="0"/>
      <c r="EXG594" s="0"/>
      <c r="EXH594" s="0"/>
      <c r="EXI594" s="0"/>
      <c r="EXJ594" s="0"/>
      <c r="EXK594" s="0"/>
      <c r="EXL594" s="0"/>
      <c r="EXM594" s="0"/>
      <c r="EXN594" s="0"/>
      <c r="EXO594" s="0"/>
      <c r="EXP594" s="0"/>
      <c r="EXQ594" s="0"/>
      <c r="EXR594" s="0"/>
      <c r="EXS594" s="0"/>
      <c r="EXT594" s="0"/>
      <c r="EXU594" s="0"/>
      <c r="EXV594" s="0"/>
      <c r="EXW594" s="0"/>
      <c r="EXX594" s="0"/>
      <c r="EXY594" s="0"/>
      <c r="EXZ594" s="0"/>
      <c r="EYA594" s="0"/>
      <c r="EYB594" s="0"/>
      <c r="EYC594" s="0"/>
      <c r="EYD594" s="0"/>
      <c r="EYE594" s="0"/>
      <c r="EYF594" s="0"/>
      <c r="EYG594" s="0"/>
      <c r="EYH594" s="0"/>
      <c r="EYI594" s="0"/>
      <c r="EYJ594" s="0"/>
      <c r="EYK594" s="0"/>
      <c r="EYL594" s="0"/>
      <c r="EYM594" s="0"/>
      <c r="EYN594" s="0"/>
      <c r="EYO594" s="0"/>
      <c r="EYP594" s="0"/>
      <c r="EYQ594" s="0"/>
      <c r="EYR594" s="0"/>
      <c r="EYS594" s="0"/>
      <c r="EYT594" s="0"/>
      <c r="EYU594" s="0"/>
      <c r="EYV594" s="0"/>
      <c r="EYW594" s="0"/>
      <c r="EYX594" s="0"/>
      <c r="EYY594" s="0"/>
      <c r="EYZ594" s="0"/>
      <c r="EZA594" s="0"/>
      <c r="EZB594" s="0"/>
      <c r="EZC594" s="0"/>
      <c r="EZD594" s="0"/>
      <c r="EZE594" s="0"/>
      <c r="EZF594" s="0"/>
      <c r="EZG594" s="0"/>
      <c r="EZH594" s="0"/>
      <c r="EZI594" s="0"/>
      <c r="EZJ594" s="0"/>
      <c r="EZK594" s="0"/>
      <c r="EZL594" s="0"/>
      <c r="EZM594" s="0"/>
      <c r="EZN594" s="0"/>
      <c r="EZO594" s="0"/>
      <c r="EZP594" s="0"/>
      <c r="EZQ594" s="0"/>
      <c r="EZR594" s="0"/>
      <c r="EZS594" s="0"/>
      <c r="EZT594" s="0"/>
      <c r="EZU594" s="0"/>
      <c r="EZV594" s="0"/>
      <c r="EZW594" s="0"/>
      <c r="EZX594" s="0"/>
      <c r="EZY594" s="0"/>
      <c r="EZZ594" s="0"/>
      <c r="FAA594" s="0"/>
      <c r="FAB594" s="0"/>
      <c r="FAC594" s="0"/>
      <c r="FAD594" s="0"/>
      <c r="FAE594" s="0"/>
      <c r="FAF594" s="0"/>
      <c r="FAG594" s="0"/>
      <c r="FAH594" s="0"/>
      <c r="FAI594" s="0"/>
      <c r="FAJ594" s="0"/>
      <c r="FAK594" s="0"/>
      <c r="FAL594" s="0"/>
      <c r="FAM594" s="0"/>
      <c r="FAN594" s="0"/>
      <c r="FAO594" s="0"/>
      <c r="FAP594" s="0"/>
      <c r="FAQ594" s="0"/>
      <c r="FAR594" s="0"/>
      <c r="FAS594" s="0"/>
      <c r="FAT594" s="0"/>
      <c r="FAU594" s="0"/>
      <c r="FAV594" s="0"/>
      <c r="FAW594" s="0"/>
      <c r="FAX594" s="0"/>
      <c r="FAY594" s="0"/>
      <c r="FAZ594" s="0"/>
      <c r="FBA594" s="0"/>
      <c r="FBB594" s="0"/>
      <c r="FBC594" s="0"/>
      <c r="FBD594" s="0"/>
      <c r="FBE594" s="0"/>
      <c r="FBF594" s="0"/>
      <c r="FBG594" s="0"/>
      <c r="FBH594" s="0"/>
      <c r="FBI594" s="0"/>
      <c r="FBJ594" s="0"/>
      <c r="FBK594" s="0"/>
      <c r="FBL594" s="0"/>
      <c r="FBM594" s="0"/>
      <c r="FBN594" s="0"/>
      <c r="FBO594" s="0"/>
      <c r="FBP594" s="0"/>
      <c r="FBQ594" s="0"/>
      <c r="FBR594" s="0"/>
      <c r="FBS594" s="0"/>
      <c r="FBT594" s="0"/>
      <c r="FBU594" s="0"/>
      <c r="FBV594" s="0"/>
      <c r="FBW594" s="0"/>
      <c r="FBX594" s="0"/>
      <c r="FBY594" s="0"/>
      <c r="FBZ594" s="0"/>
      <c r="FCA594" s="0"/>
      <c r="FCB594" s="0"/>
      <c r="FCC594" s="0"/>
      <c r="FCD594" s="0"/>
      <c r="FCE594" s="0"/>
      <c r="FCF594" s="0"/>
      <c r="FCG594" s="0"/>
      <c r="FCH594" s="0"/>
      <c r="FCI594" s="0"/>
      <c r="FCJ594" s="0"/>
      <c r="FCK594" s="0"/>
      <c r="FCL594" s="0"/>
      <c r="FCM594" s="0"/>
      <c r="FCN594" s="0"/>
      <c r="FCO594" s="0"/>
      <c r="FCP594" s="0"/>
      <c r="FCQ594" s="0"/>
      <c r="FCR594" s="0"/>
      <c r="FCS594" s="0"/>
      <c r="FCT594" s="0"/>
      <c r="FCU594" s="0"/>
      <c r="FCV594" s="0"/>
      <c r="FCW594" s="0"/>
      <c r="FCX594" s="0"/>
      <c r="FCY594" s="0"/>
      <c r="FCZ594" s="0"/>
      <c r="FDA594" s="0"/>
      <c r="FDB594" s="0"/>
      <c r="FDC594" s="0"/>
      <c r="FDD594" s="0"/>
      <c r="FDE594" s="0"/>
      <c r="FDF594" s="0"/>
      <c r="FDG594" s="0"/>
      <c r="FDH594" s="0"/>
      <c r="FDI594" s="0"/>
      <c r="FDJ594" s="0"/>
      <c r="FDK594" s="0"/>
      <c r="FDL594" s="0"/>
      <c r="FDM594" s="0"/>
      <c r="FDN594" s="0"/>
      <c r="FDO594" s="0"/>
      <c r="FDP594" s="0"/>
      <c r="FDQ594" s="0"/>
      <c r="FDR594" s="0"/>
      <c r="FDS594" s="0"/>
      <c r="FDT594" s="0"/>
      <c r="FDU594" s="0"/>
      <c r="FDV594" s="0"/>
      <c r="FDW594" s="0"/>
      <c r="FDX594" s="0"/>
      <c r="FDY594" s="0"/>
      <c r="FDZ594" s="0"/>
      <c r="FEA594" s="0"/>
      <c r="FEB594" s="0"/>
      <c r="FEC594" s="0"/>
      <c r="FED594" s="0"/>
      <c r="FEE594" s="0"/>
      <c r="FEF594" s="0"/>
      <c r="FEG594" s="0"/>
      <c r="FEH594" s="0"/>
      <c r="FEI594" s="0"/>
      <c r="FEJ594" s="0"/>
      <c r="FEK594" s="0"/>
      <c r="FEL594" s="0"/>
      <c r="FEM594" s="0"/>
      <c r="FEN594" s="0"/>
      <c r="FEO594" s="0"/>
      <c r="FEP594" s="0"/>
      <c r="FEQ594" s="0"/>
      <c r="FER594" s="0"/>
      <c r="FES594" s="0"/>
      <c r="FET594" s="0"/>
      <c r="FEU594" s="0"/>
      <c r="FEV594" s="0"/>
      <c r="FEW594" s="0"/>
      <c r="FEX594" s="0"/>
      <c r="FEY594" s="0"/>
      <c r="FEZ594" s="0"/>
      <c r="FFA594" s="0"/>
      <c r="FFB594" s="0"/>
      <c r="FFC594" s="0"/>
      <c r="FFD594" s="0"/>
      <c r="FFE594" s="0"/>
      <c r="FFF594" s="0"/>
      <c r="FFG594" s="0"/>
      <c r="FFH594" s="0"/>
      <c r="FFI594" s="0"/>
      <c r="FFJ594" s="0"/>
      <c r="FFK594" s="0"/>
      <c r="FFL594" s="0"/>
      <c r="FFM594" s="0"/>
      <c r="FFN594" s="0"/>
      <c r="FFO594" s="0"/>
      <c r="FFP594" s="0"/>
      <c r="FFQ594" s="0"/>
      <c r="FFR594" s="0"/>
      <c r="FFS594" s="0"/>
      <c r="FFT594" s="0"/>
      <c r="FFU594" s="0"/>
      <c r="FFV594" s="0"/>
      <c r="FFW594" s="0"/>
      <c r="FFX594" s="0"/>
      <c r="FFY594" s="0"/>
      <c r="FFZ594" s="0"/>
      <c r="FGA594" s="0"/>
      <c r="FGB594" s="0"/>
      <c r="FGC594" s="0"/>
      <c r="FGD594" s="0"/>
      <c r="FGE594" s="0"/>
      <c r="FGF594" s="0"/>
      <c r="FGG594" s="0"/>
      <c r="FGH594" s="0"/>
      <c r="FGI594" s="0"/>
      <c r="FGJ594" s="0"/>
      <c r="FGK594" s="0"/>
      <c r="FGL594" s="0"/>
      <c r="FGM594" s="0"/>
      <c r="FGN594" s="0"/>
      <c r="FGO594" s="0"/>
      <c r="FGP594" s="0"/>
      <c r="FGQ594" s="0"/>
      <c r="FGR594" s="0"/>
      <c r="FGS594" s="0"/>
      <c r="FGT594" s="0"/>
      <c r="FGU594" s="0"/>
      <c r="FGV594" s="0"/>
      <c r="FGW594" s="0"/>
      <c r="FGX594" s="0"/>
      <c r="FGY594" s="0"/>
      <c r="FGZ594" s="0"/>
      <c r="FHA594" s="0"/>
      <c r="FHB594" s="0"/>
      <c r="FHC594" s="0"/>
      <c r="FHD594" s="0"/>
      <c r="FHE594" s="0"/>
      <c r="FHF594" s="0"/>
      <c r="FHG594" s="0"/>
      <c r="FHH594" s="0"/>
      <c r="FHI594" s="0"/>
      <c r="FHJ594" s="0"/>
      <c r="FHK594" s="0"/>
      <c r="FHL594" s="0"/>
      <c r="FHM594" s="0"/>
      <c r="FHN594" s="0"/>
      <c r="FHO594" s="0"/>
      <c r="FHP594" s="0"/>
      <c r="FHQ594" s="0"/>
      <c r="FHR594" s="0"/>
      <c r="FHS594" s="0"/>
      <c r="FHT594" s="0"/>
      <c r="FHU594" s="0"/>
      <c r="FHV594" s="0"/>
      <c r="FHW594" s="0"/>
      <c r="FHX594" s="0"/>
      <c r="FHY594" s="0"/>
      <c r="FHZ594" s="0"/>
      <c r="FIA594" s="0"/>
      <c r="FIB594" s="0"/>
      <c r="FIC594" s="0"/>
      <c r="FID594" s="0"/>
      <c r="FIE594" s="0"/>
      <c r="FIF594" s="0"/>
      <c r="FIG594" s="0"/>
      <c r="FIH594" s="0"/>
      <c r="FII594" s="0"/>
      <c r="FIJ594" s="0"/>
      <c r="FIK594" s="0"/>
      <c r="FIL594" s="0"/>
      <c r="FIM594" s="0"/>
      <c r="FIN594" s="0"/>
      <c r="FIO594" s="0"/>
      <c r="FIP594" s="0"/>
      <c r="FIQ594" s="0"/>
      <c r="FIR594" s="0"/>
      <c r="FIS594" s="0"/>
      <c r="FIT594" s="0"/>
      <c r="FIU594" s="0"/>
      <c r="FIV594" s="0"/>
      <c r="FIW594" s="0"/>
      <c r="FIX594" s="0"/>
      <c r="FIY594" s="0"/>
      <c r="FIZ594" s="0"/>
      <c r="FJA594" s="0"/>
      <c r="FJB594" s="0"/>
      <c r="FJC594" s="0"/>
      <c r="FJD594" s="0"/>
      <c r="FJE594" s="0"/>
      <c r="FJF594" s="0"/>
      <c r="FJG594" s="0"/>
      <c r="FJH594" s="0"/>
      <c r="FJI594" s="0"/>
      <c r="FJJ594" s="0"/>
      <c r="FJK594" s="0"/>
      <c r="FJL594" s="0"/>
      <c r="FJM594" s="0"/>
      <c r="FJN594" s="0"/>
      <c r="FJO594" s="0"/>
      <c r="FJP594" s="0"/>
      <c r="FJQ594" s="0"/>
      <c r="FJR594" s="0"/>
      <c r="FJS594" s="0"/>
      <c r="FJT594" s="0"/>
      <c r="FJU594" s="0"/>
      <c r="FJV594" s="0"/>
      <c r="FJW594" s="0"/>
      <c r="FJX594" s="0"/>
      <c r="FJY594" s="0"/>
      <c r="FJZ594" s="0"/>
      <c r="FKA594" s="0"/>
      <c r="FKB594" s="0"/>
      <c r="FKC594" s="0"/>
      <c r="FKD594" s="0"/>
      <c r="FKE594" s="0"/>
      <c r="FKF594" s="0"/>
      <c r="FKG594" s="0"/>
      <c r="FKH594" s="0"/>
      <c r="FKI594" s="0"/>
      <c r="FKJ594" s="0"/>
      <c r="FKK594" s="0"/>
      <c r="FKL594" s="0"/>
      <c r="FKM594" s="0"/>
      <c r="FKN594" s="0"/>
      <c r="FKO594" s="0"/>
      <c r="FKP594" s="0"/>
      <c r="FKQ594" s="0"/>
      <c r="FKR594" s="0"/>
      <c r="FKS594" s="0"/>
      <c r="FKT594" s="0"/>
      <c r="FKU594" s="0"/>
      <c r="FKV594" s="0"/>
      <c r="FKW594" s="0"/>
      <c r="FKX594" s="0"/>
      <c r="FKY594" s="0"/>
      <c r="FKZ594" s="0"/>
      <c r="FLA594" s="0"/>
      <c r="FLB594" s="0"/>
      <c r="FLC594" s="0"/>
      <c r="FLD594" s="0"/>
      <c r="FLE594" s="0"/>
      <c r="FLF594" s="0"/>
      <c r="FLG594" s="0"/>
      <c r="FLH594" s="0"/>
      <c r="FLI594" s="0"/>
      <c r="FLJ594" s="0"/>
      <c r="FLK594" s="0"/>
      <c r="FLL594" s="0"/>
      <c r="FLM594" s="0"/>
      <c r="FLN594" s="0"/>
      <c r="FLO594" s="0"/>
      <c r="FLP594" s="0"/>
      <c r="FLQ594" s="0"/>
      <c r="FLR594" s="0"/>
      <c r="FLS594" s="0"/>
      <c r="FLT594" s="0"/>
      <c r="FLU594" s="0"/>
      <c r="FLV594" s="0"/>
      <c r="FLW594" s="0"/>
      <c r="FLX594" s="0"/>
      <c r="FLY594" s="0"/>
      <c r="FLZ594" s="0"/>
      <c r="FMA594" s="0"/>
      <c r="FMB594" s="0"/>
      <c r="FMC594" s="0"/>
      <c r="FMD594" s="0"/>
      <c r="FME594" s="0"/>
      <c r="FMF594" s="0"/>
      <c r="FMG594" s="0"/>
      <c r="FMH594" s="0"/>
      <c r="FMI594" s="0"/>
      <c r="FMJ594" s="0"/>
      <c r="FMK594" s="0"/>
      <c r="FML594" s="0"/>
      <c r="FMM594" s="0"/>
      <c r="FMN594" s="0"/>
      <c r="FMO594" s="0"/>
      <c r="FMP594" s="0"/>
      <c r="FMQ594" s="0"/>
      <c r="FMR594" s="0"/>
      <c r="FMS594" s="0"/>
      <c r="FMT594" s="0"/>
      <c r="FMU594" s="0"/>
      <c r="FMV594" s="0"/>
      <c r="FMW594" s="0"/>
      <c r="FMX594" s="0"/>
      <c r="FMY594" s="0"/>
      <c r="FMZ594" s="0"/>
      <c r="FNA594" s="0"/>
      <c r="FNB594" s="0"/>
      <c r="FNC594" s="0"/>
      <c r="FND594" s="0"/>
      <c r="FNE594" s="0"/>
      <c r="FNF594" s="0"/>
      <c r="FNG594" s="0"/>
      <c r="FNH594" s="0"/>
      <c r="FNI594" s="0"/>
      <c r="FNJ594" s="0"/>
      <c r="FNK594" s="0"/>
      <c r="FNL594" s="0"/>
      <c r="FNM594" s="0"/>
      <c r="FNN594" s="0"/>
      <c r="FNO594" s="0"/>
      <c r="FNP594" s="0"/>
      <c r="FNQ594" s="0"/>
      <c r="FNR594" s="0"/>
      <c r="FNS594" s="0"/>
      <c r="FNT594" s="0"/>
      <c r="FNU594" s="0"/>
      <c r="FNV594" s="0"/>
      <c r="FNW594" s="0"/>
      <c r="FNX594" s="0"/>
      <c r="FNY594" s="0"/>
      <c r="FNZ594" s="0"/>
      <c r="FOA594" s="0"/>
      <c r="FOB594" s="0"/>
      <c r="FOC594" s="0"/>
      <c r="FOD594" s="0"/>
      <c r="FOE594" s="0"/>
      <c r="FOF594" s="0"/>
      <c r="FOG594" s="0"/>
      <c r="FOH594" s="0"/>
      <c r="FOI594" s="0"/>
      <c r="FOJ594" s="0"/>
      <c r="FOK594" s="0"/>
      <c r="FOL594" s="0"/>
      <c r="FOM594" s="0"/>
      <c r="FON594" s="0"/>
      <c r="FOO594" s="0"/>
      <c r="FOP594" s="0"/>
      <c r="FOQ594" s="0"/>
      <c r="FOR594" s="0"/>
      <c r="FOS594" s="0"/>
      <c r="FOT594" s="0"/>
      <c r="FOU594" s="0"/>
      <c r="FOV594" s="0"/>
      <c r="FOW594" s="0"/>
      <c r="FOX594" s="0"/>
      <c r="FOY594" s="0"/>
      <c r="FOZ594" s="0"/>
      <c r="FPA594" s="0"/>
      <c r="FPB594" s="0"/>
      <c r="FPC594" s="0"/>
      <c r="FPD594" s="0"/>
      <c r="FPE594" s="0"/>
      <c r="FPF594" s="0"/>
      <c r="FPG594" s="0"/>
      <c r="FPH594" s="0"/>
      <c r="FPI594" s="0"/>
      <c r="FPJ594" s="0"/>
      <c r="FPK594" s="0"/>
      <c r="FPL594" s="0"/>
      <c r="FPM594" s="0"/>
      <c r="FPN594" s="0"/>
      <c r="FPO594" s="0"/>
      <c r="FPP594" s="0"/>
      <c r="FPQ594" s="0"/>
      <c r="FPR594" s="0"/>
      <c r="FPS594" s="0"/>
      <c r="FPT594" s="0"/>
      <c r="FPU594" s="0"/>
      <c r="FPV594" s="0"/>
      <c r="FPW594" s="0"/>
      <c r="FPX594" s="0"/>
      <c r="FPY594" s="0"/>
      <c r="FPZ594" s="0"/>
      <c r="FQA594" s="0"/>
      <c r="FQB594" s="0"/>
      <c r="FQC594" s="0"/>
      <c r="FQD594" s="0"/>
      <c r="FQE594" s="0"/>
      <c r="FQF594" s="0"/>
      <c r="FQG594" s="0"/>
      <c r="FQH594" s="0"/>
      <c r="FQI594" s="0"/>
      <c r="FQJ594" s="0"/>
      <c r="FQK594" s="0"/>
      <c r="FQL594" s="0"/>
      <c r="FQM594" s="0"/>
      <c r="FQN594" s="0"/>
      <c r="FQO594" s="0"/>
      <c r="FQP594" s="0"/>
      <c r="FQQ594" s="0"/>
      <c r="FQR594" s="0"/>
      <c r="FQS594" s="0"/>
      <c r="FQT594" s="0"/>
      <c r="FQU594" s="0"/>
      <c r="FQV594" s="0"/>
      <c r="FQW594" s="0"/>
      <c r="FQX594" s="0"/>
      <c r="FQY594" s="0"/>
      <c r="FQZ594" s="0"/>
      <c r="FRA594" s="0"/>
      <c r="FRB594" s="0"/>
      <c r="FRC594" s="0"/>
      <c r="FRD594" s="0"/>
      <c r="FRE594" s="0"/>
      <c r="FRF594" s="0"/>
      <c r="FRG594" s="0"/>
      <c r="FRH594" s="0"/>
      <c r="FRI594" s="0"/>
      <c r="FRJ594" s="0"/>
      <c r="FRK594" s="0"/>
      <c r="FRL594" s="0"/>
      <c r="FRM594" s="0"/>
      <c r="FRN594" s="0"/>
      <c r="FRO594" s="0"/>
      <c r="FRP594" s="0"/>
      <c r="FRQ594" s="0"/>
      <c r="FRR594" s="0"/>
      <c r="FRS594" s="0"/>
      <c r="FRT594" s="0"/>
      <c r="FRU594" s="0"/>
      <c r="FRV594" s="0"/>
      <c r="FRW594" s="0"/>
      <c r="FRX594" s="0"/>
      <c r="FRY594" s="0"/>
      <c r="FRZ594" s="0"/>
      <c r="FSA594" s="0"/>
      <c r="FSB594" s="0"/>
      <c r="FSC594" s="0"/>
      <c r="FSD594" s="0"/>
      <c r="FSE594" s="0"/>
      <c r="FSF594" s="0"/>
      <c r="FSG594" s="0"/>
      <c r="FSH594" s="0"/>
      <c r="FSI594" s="0"/>
      <c r="FSJ594" s="0"/>
      <c r="FSK594" s="0"/>
      <c r="FSL594" s="0"/>
      <c r="FSM594" s="0"/>
      <c r="FSN594" s="0"/>
      <c r="FSO594" s="0"/>
      <c r="FSP594" s="0"/>
      <c r="FSQ594" s="0"/>
      <c r="FSR594" s="0"/>
      <c r="FSS594" s="0"/>
      <c r="FST594" s="0"/>
      <c r="FSU594" s="0"/>
      <c r="FSV594" s="0"/>
      <c r="FSW594" s="0"/>
      <c r="FSX594" s="0"/>
      <c r="FSY594" s="0"/>
      <c r="FSZ594" s="0"/>
      <c r="FTA594" s="0"/>
      <c r="FTB594" s="0"/>
      <c r="FTC594" s="0"/>
      <c r="FTD594" s="0"/>
      <c r="FTE594" s="0"/>
      <c r="FTF594" s="0"/>
      <c r="FTG594" s="0"/>
      <c r="FTH594" s="0"/>
      <c r="FTI594" s="0"/>
      <c r="FTJ594" s="0"/>
      <c r="FTK594" s="0"/>
      <c r="FTL594" s="0"/>
      <c r="FTM594" s="0"/>
      <c r="FTN594" s="0"/>
      <c r="FTO594" s="0"/>
      <c r="FTP594" s="0"/>
      <c r="FTQ594" s="0"/>
      <c r="FTR594" s="0"/>
      <c r="FTS594" s="0"/>
      <c r="FTT594" s="0"/>
      <c r="FTU594" s="0"/>
      <c r="FTV594" s="0"/>
      <c r="FTW594" s="0"/>
      <c r="FTX594" s="0"/>
      <c r="FTY594" s="0"/>
      <c r="FTZ594" s="0"/>
      <c r="FUA594" s="0"/>
      <c r="FUB594" s="0"/>
      <c r="FUC594" s="0"/>
      <c r="FUD594" s="0"/>
      <c r="FUE594" s="0"/>
      <c r="FUF594" s="0"/>
      <c r="FUG594" s="0"/>
      <c r="FUH594" s="0"/>
      <c r="FUI594" s="0"/>
      <c r="FUJ594" s="0"/>
      <c r="FUK594" s="0"/>
      <c r="FUL594" s="0"/>
      <c r="FUM594" s="0"/>
      <c r="FUN594" s="0"/>
      <c r="FUO594" s="0"/>
      <c r="FUP594" s="0"/>
      <c r="FUQ594" s="0"/>
      <c r="FUR594" s="0"/>
      <c r="FUS594" s="0"/>
      <c r="FUT594" s="0"/>
      <c r="FUU594" s="0"/>
      <c r="FUV594" s="0"/>
      <c r="FUW594" s="0"/>
      <c r="FUX594" s="0"/>
      <c r="FUY594" s="0"/>
      <c r="FUZ594" s="0"/>
      <c r="FVA594" s="0"/>
      <c r="FVB594" s="0"/>
      <c r="FVC594" s="0"/>
      <c r="FVD594" s="0"/>
      <c r="FVE594" s="0"/>
      <c r="FVF594" s="0"/>
      <c r="FVG594" s="0"/>
      <c r="FVH594" s="0"/>
      <c r="FVI594" s="0"/>
      <c r="FVJ594" s="0"/>
      <c r="FVK594" s="0"/>
      <c r="FVL594" s="0"/>
      <c r="FVM594" s="0"/>
      <c r="FVN594" s="0"/>
      <c r="FVO594" s="0"/>
      <c r="FVP594" s="0"/>
      <c r="FVQ594" s="0"/>
      <c r="FVR594" s="0"/>
      <c r="FVS594" s="0"/>
      <c r="FVT594" s="0"/>
      <c r="FVU594" s="0"/>
      <c r="FVV594" s="0"/>
      <c r="FVW594" s="0"/>
      <c r="FVX594" s="0"/>
      <c r="FVY594" s="0"/>
      <c r="FVZ594" s="0"/>
      <c r="FWA594" s="0"/>
      <c r="FWB594" s="0"/>
      <c r="FWC594" s="0"/>
      <c r="FWD594" s="0"/>
      <c r="FWE594" s="0"/>
      <c r="FWF594" s="0"/>
      <c r="FWG594" s="0"/>
      <c r="FWH594" s="0"/>
      <c r="FWI594" s="0"/>
      <c r="FWJ594" s="0"/>
      <c r="FWK594" s="0"/>
      <c r="FWL594" s="0"/>
      <c r="FWM594" s="0"/>
      <c r="FWN594" s="0"/>
      <c r="FWO594" s="0"/>
      <c r="FWP594" s="0"/>
      <c r="FWQ594" s="0"/>
      <c r="FWR594" s="0"/>
      <c r="FWS594" s="0"/>
      <c r="FWT594" s="0"/>
      <c r="FWU594" s="0"/>
      <c r="FWV594" s="0"/>
      <c r="FWW594" s="0"/>
      <c r="FWX594" s="0"/>
      <c r="FWY594" s="0"/>
      <c r="FWZ594" s="0"/>
      <c r="FXA594" s="0"/>
      <c r="FXB594" s="0"/>
      <c r="FXC594" s="0"/>
      <c r="FXD594" s="0"/>
      <c r="FXE594" s="0"/>
      <c r="FXF594" s="0"/>
      <c r="FXG594" s="0"/>
      <c r="FXH594" s="0"/>
      <c r="FXI594" s="0"/>
      <c r="FXJ594" s="0"/>
      <c r="FXK594" s="0"/>
      <c r="FXL594" s="0"/>
      <c r="FXM594" s="0"/>
      <c r="FXN594" s="0"/>
      <c r="FXO594" s="0"/>
      <c r="FXP594" s="0"/>
      <c r="FXQ594" s="0"/>
      <c r="FXR594" s="0"/>
      <c r="FXS594" s="0"/>
      <c r="FXT594" s="0"/>
      <c r="FXU594" s="0"/>
      <c r="FXV594" s="0"/>
      <c r="FXW594" s="0"/>
      <c r="FXX594" s="0"/>
      <c r="FXY594" s="0"/>
      <c r="FXZ594" s="0"/>
      <c r="FYA594" s="0"/>
      <c r="FYB594" s="0"/>
      <c r="FYC594" s="0"/>
      <c r="FYD594" s="0"/>
      <c r="FYE594" s="0"/>
      <c r="FYF594" s="0"/>
      <c r="FYG594" s="0"/>
      <c r="FYH594" s="0"/>
      <c r="FYI594" s="0"/>
      <c r="FYJ594" s="0"/>
      <c r="FYK594" s="0"/>
      <c r="FYL594" s="0"/>
      <c r="FYM594" s="0"/>
      <c r="FYN594" s="0"/>
      <c r="FYO594" s="0"/>
      <c r="FYP594" s="0"/>
      <c r="FYQ594" s="0"/>
      <c r="FYR594" s="0"/>
      <c r="FYS594" s="0"/>
      <c r="FYT594" s="0"/>
      <c r="FYU594" s="0"/>
      <c r="FYV594" s="0"/>
      <c r="FYW594" s="0"/>
      <c r="FYX594" s="0"/>
      <c r="FYY594" s="0"/>
      <c r="FYZ594" s="0"/>
      <c r="FZA594" s="0"/>
      <c r="FZB594" s="0"/>
      <c r="FZC594" s="0"/>
      <c r="FZD594" s="0"/>
      <c r="FZE594" s="0"/>
      <c r="FZF594" s="0"/>
      <c r="FZG594" s="0"/>
      <c r="FZH594" s="0"/>
      <c r="FZI594" s="0"/>
      <c r="FZJ594" s="0"/>
      <c r="FZK594" s="0"/>
      <c r="FZL594" s="0"/>
      <c r="FZM594" s="0"/>
      <c r="FZN594" s="0"/>
      <c r="FZO594" s="0"/>
      <c r="FZP594" s="0"/>
      <c r="FZQ594" s="0"/>
      <c r="FZR594" s="0"/>
      <c r="FZS594" s="0"/>
      <c r="FZT594" s="0"/>
      <c r="FZU594" s="0"/>
      <c r="FZV594" s="0"/>
      <c r="FZW594" s="0"/>
      <c r="FZX594" s="0"/>
      <c r="FZY594" s="0"/>
      <c r="FZZ594" s="0"/>
      <c r="GAA594" s="0"/>
      <c r="GAB594" s="0"/>
      <c r="GAC594" s="0"/>
      <c r="GAD594" s="0"/>
      <c r="GAE594" s="0"/>
      <c r="GAF594" s="0"/>
      <c r="GAG594" s="0"/>
      <c r="GAH594" s="0"/>
      <c r="GAI594" s="0"/>
      <c r="GAJ594" s="0"/>
      <c r="GAK594" s="0"/>
      <c r="GAL594" s="0"/>
      <c r="GAM594" s="0"/>
      <c r="GAN594" s="0"/>
      <c r="GAO594" s="0"/>
      <c r="GAP594" s="0"/>
      <c r="GAQ594" s="0"/>
      <c r="GAR594" s="0"/>
      <c r="GAS594" s="0"/>
      <c r="GAT594" s="0"/>
      <c r="GAU594" s="0"/>
      <c r="GAV594" s="0"/>
      <c r="GAW594" s="0"/>
      <c r="GAX594" s="0"/>
      <c r="GAY594" s="0"/>
      <c r="GAZ594" s="0"/>
      <c r="GBA594" s="0"/>
      <c r="GBB594" s="0"/>
      <c r="GBC594" s="0"/>
      <c r="GBD594" s="0"/>
      <c r="GBE594" s="0"/>
      <c r="GBF594" s="0"/>
      <c r="GBG594" s="0"/>
      <c r="GBH594" s="0"/>
      <c r="GBI594" s="0"/>
      <c r="GBJ594" s="0"/>
      <c r="GBK594" s="0"/>
      <c r="GBL594" s="0"/>
      <c r="GBM594" s="0"/>
      <c r="GBN594" s="0"/>
      <c r="GBO594" s="0"/>
      <c r="GBP594" s="0"/>
      <c r="GBQ594" s="0"/>
      <c r="GBR594" s="0"/>
      <c r="GBS594" s="0"/>
      <c r="GBT594" s="0"/>
      <c r="GBU594" s="0"/>
      <c r="GBV594" s="0"/>
      <c r="GBW594" s="0"/>
      <c r="GBX594" s="0"/>
      <c r="GBY594" s="0"/>
      <c r="GBZ594" s="0"/>
      <c r="GCA594" s="0"/>
      <c r="GCB594" s="0"/>
      <c r="GCC594" s="0"/>
      <c r="GCD594" s="0"/>
      <c r="GCE594" s="0"/>
      <c r="GCF594" s="0"/>
      <c r="GCG594" s="0"/>
      <c r="GCH594" s="0"/>
      <c r="GCI594" s="0"/>
      <c r="GCJ594" s="0"/>
      <c r="GCK594" s="0"/>
      <c r="GCL594" s="0"/>
      <c r="GCM594" s="0"/>
      <c r="GCN594" s="0"/>
      <c r="GCO594" s="0"/>
      <c r="GCP594" s="0"/>
      <c r="GCQ594" s="0"/>
      <c r="GCR594" s="0"/>
      <c r="GCS594" s="0"/>
      <c r="GCT594" s="0"/>
      <c r="GCU594" s="0"/>
      <c r="GCV594" s="0"/>
      <c r="GCW594" s="0"/>
      <c r="GCX594" s="0"/>
      <c r="GCY594" s="0"/>
      <c r="GCZ594" s="0"/>
      <c r="GDA594" s="0"/>
      <c r="GDB594" s="0"/>
      <c r="GDC594" s="0"/>
      <c r="GDD594" s="0"/>
      <c r="GDE594" s="0"/>
      <c r="GDF594" s="0"/>
      <c r="GDG594" s="0"/>
      <c r="GDH594" s="0"/>
      <c r="GDI594" s="0"/>
      <c r="GDJ594" s="0"/>
      <c r="GDK594" s="0"/>
      <c r="GDL594" s="0"/>
      <c r="GDM594" s="0"/>
      <c r="GDN594" s="0"/>
      <c r="GDO594" s="0"/>
      <c r="GDP594" s="0"/>
      <c r="GDQ594" s="0"/>
      <c r="GDR594" s="0"/>
      <c r="GDS594" s="0"/>
      <c r="GDT594" s="0"/>
      <c r="GDU594" s="0"/>
      <c r="GDV594" s="0"/>
      <c r="GDW594" s="0"/>
      <c r="GDX594" s="0"/>
      <c r="GDY594" s="0"/>
      <c r="GDZ594" s="0"/>
      <c r="GEA594" s="0"/>
      <c r="GEB594" s="0"/>
      <c r="GEC594" s="0"/>
      <c r="GED594" s="0"/>
      <c r="GEE594" s="0"/>
      <c r="GEF594" s="0"/>
      <c r="GEG594" s="0"/>
      <c r="GEH594" s="0"/>
      <c r="GEI594" s="0"/>
      <c r="GEJ594" s="0"/>
      <c r="GEK594" s="0"/>
      <c r="GEL594" s="0"/>
      <c r="GEM594" s="0"/>
      <c r="GEN594" s="0"/>
      <c r="GEO594" s="0"/>
      <c r="GEP594" s="0"/>
      <c r="GEQ594" s="0"/>
      <c r="GER594" s="0"/>
      <c r="GES594" s="0"/>
      <c r="GET594" s="0"/>
      <c r="GEU594" s="0"/>
      <c r="GEV594" s="0"/>
      <c r="GEW594" s="0"/>
      <c r="GEX594" s="0"/>
      <c r="GEY594" s="0"/>
      <c r="GEZ594" s="0"/>
      <c r="GFA594" s="0"/>
      <c r="GFB594" s="0"/>
      <c r="GFC594" s="0"/>
      <c r="GFD594" s="0"/>
      <c r="GFE594" s="0"/>
      <c r="GFF594" s="0"/>
      <c r="GFG594" s="0"/>
      <c r="GFH594" s="0"/>
      <c r="GFI594" s="0"/>
      <c r="GFJ594" s="0"/>
      <c r="GFK594" s="0"/>
      <c r="GFL594" s="0"/>
      <c r="GFM594" s="0"/>
      <c r="GFN594" s="0"/>
      <c r="GFO594" s="0"/>
      <c r="GFP594" s="0"/>
      <c r="GFQ594" s="0"/>
      <c r="GFR594" s="0"/>
      <c r="GFS594" s="0"/>
      <c r="GFT594" s="0"/>
      <c r="GFU594" s="0"/>
      <c r="GFV594" s="0"/>
      <c r="GFW594" s="0"/>
      <c r="GFX594" s="0"/>
      <c r="GFY594" s="0"/>
      <c r="GFZ594" s="0"/>
      <c r="GGA594" s="0"/>
      <c r="GGB594" s="0"/>
      <c r="GGC594" s="0"/>
      <c r="GGD594" s="0"/>
      <c r="GGE594" s="0"/>
      <c r="GGF594" s="0"/>
      <c r="GGG594" s="0"/>
      <c r="GGH594" s="0"/>
      <c r="GGI594" s="0"/>
      <c r="GGJ594" s="0"/>
      <c r="GGK594" s="0"/>
      <c r="GGL594" s="0"/>
      <c r="GGM594" s="0"/>
      <c r="GGN594" s="0"/>
      <c r="GGO594" s="0"/>
      <c r="GGP594" s="0"/>
      <c r="GGQ594" s="0"/>
      <c r="GGR594" s="0"/>
      <c r="GGS594" s="0"/>
      <c r="GGT594" s="0"/>
      <c r="GGU594" s="0"/>
      <c r="GGV594" s="0"/>
      <c r="GGW594" s="0"/>
      <c r="GGX594" s="0"/>
      <c r="GGY594" s="0"/>
      <c r="GGZ594" s="0"/>
      <c r="GHA594" s="0"/>
      <c r="GHB594" s="0"/>
      <c r="GHC594" s="0"/>
      <c r="GHD594" s="0"/>
      <c r="GHE594" s="0"/>
      <c r="GHF594" s="0"/>
      <c r="GHG594" s="0"/>
      <c r="GHH594" s="0"/>
      <c r="GHI594" s="0"/>
      <c r="GHJ594" s="0"/>
      <c r="GHK594" s="0"/>
      <c r="GHL594" s="0"/>
      <c r="GHM594" s="0"/>
      <c r="GHN594" s="0"/>
      <c r="GHO594" s="0"/>
      <c r="GHP594" s="0"/>
      <c r="GHQ594" s="0"/>
      <c r="GHR594" s="0"/>
      <c r="GHS594" s="0"/>
      <c r="GHT594" s="0"/>
      <c r="GHU594" s="0"/>
      <c r="GHV594" s="0"/>
      <c r="GHW594" s="0"/>
      <c r="GHX594" s="0"/>
      <c r="GHY594" s="0"/>
      <c r="GHZ594" s="0"/>
      <c r="GIA594" s="0"/>
      <c r="GIB594" s="0"/>
      <c r="GIC594" s="0"/>
      <c r="GID594" s="0"/>
      <c r="GIE594" s="0"/>
      <c r="GIF594" s="0"/>
      <c r="GIG594" s="0"/>
      <c r="GIH594" s="0"/>
      <c r="GII594" s="0"/>
      <c r="GIJ594" s="0"/>
      <c r="GIK594" s="0"/>
      <c r="GIL594" s="0"/>
      <c r="GIM594" s="0"/>
      <c r="GIN594" s="0"/>
      <c r="GIO594" s="0"/>
      <c r="GIP594" s="0"/>
      <c r="GIQ594" s="0"/>
      <c r="GIR594" s="0"/>
      <c r="GIS594" s="0"/>
      <c r="GIT594" s="0"/>
      <c r="GIU594" s="0"/>
      <c r="GIV594" s="0"/>
      <c r="GIW594" s="0"/>
      <c r="GIX594" s="0"/>
      <c r="GIY594" s="0"/>
      <c r="GIZ594" s="0"/>
      <c r="GJA594" s="0"/>
      <c r="GJB594" s="0"/>
      <c r="GJC594" s="0"/>
      <c r="GJD594" s="0"/>
      <c r="GJE594" s="0"/>
      <c r="GJF594" s="0"/>
      <c r="GJG594" s="0"/>
      <c r="GJH594" s="0"/>
      <c r="GJI594" s="0"/>
      <c r="GJJ594" s="0"/>
      <c r="GJK594" s="0"/>
      <c r="GJL594" s="0"/>
      <c r="GJM594" s="0"/>
      <c r="GJN594" s="0"/>
      <c r="GJO594" s="0"/>
      <c r="GJP594" s="0"/>
      <c r="GJQ594" s="0"/>
      <c r="GJR594" s="0"/>
      <c r="GJS594" s="0"/>
      <c r="GJT594" s="0"/>
      <c r="GJU594" s="0"/>
      <c r="GJV594" s="0"/>
      <c r="GJW594" s="0"/>
      <c r="GJX594" s="0"/>
      <c r="GJY594" s="0"/>
      <c r="GJZ594" s="0"/>
      <c r="GKA594" s="0"/>
      <c r="GKB594" s="0"/>
      <c r="GKC594" s="0"/>
      <c r="GKD594" s="0"/>
      <c r="GKE594" s="0"/>
      <c r="GKF594" s="0"/>
      <c r="GKG594" s="0"/>
      <c r="GKH594" s="0"/>
      <c r="GKI594" s="0"/>
      <c r="GKJ594" s="0"/>
      <c r="GKK594" s="0"/>
      <c r="GKL594" s="0"/>
      <c r="GKM594" s="0"/>
      <c r="GKN594" s="0"/>
      <c r="GKO594" s="0"/>
      <c r="GKP594" s="0"/>
      <c r="GKQ594" s="0"/>
      <c r="GKR594" s="0"/>
      <c r="GKS594" s="0"/>
      <c r="GKT594" s="0"/>
      <c r="GKU594" s="0"/>
      <c r="GKV594" s="0"/>
      <c r="GKW594" s="0"/>
      <c r="GKX594" s="0"/>
      <c r="GKY594" s="0"/>
      <c r="GKZ594" s="0"/>
      <c r="GLA594" s="0"/>
      <c r="GLB594" s="0"/>
      <c r="GLC594" s="0"/>
      <c r="GLD594" s="0"/>
      <c r="GLE594" s="0"/>
      <c r="GLF594" s="0"/>
      <c r="GLG594" s="0"/>
      <c r="GLH594" s="0"/>
      <c r="GLI594" s="0"/>
      <c r="GLJ594" s="0"/>
      <c r="GLK594" s="0"/>
      <c r="GLL594" s="0"/>
      <c r="GLM594" s="0"/>
      <c r="GLN594" s="0"/>
      <c r="GLO594" s="0"/>
      <c r="GLP594" s="0"/>
      <c r="GLQ594" s="0"/>
      <c r="GLR594" s="0"/>
      <c r="GLS594" s="0"/>
      <c r="GLT594" s="0"/>
      <c r="GLU594" s="0"/>
      <c r="GLV594" s="0"/>
      <c r="GLW594" s="0"/>
      <c r="GLX594" s="0"/>
      <c r="GLY594" s="0"/>
      <c r="GLZ594" s="0"/>
      <c r="GMA594" s="0"/>
      <c r="GMB594" s="0"/>
      <c r="GMC594" s="0"/>
      <c r="GMD594" s="0"/>
      <c r="GME594" s="0"/>
      <c r="GMF594" s="0"/>
      <c r="GMG594" s="0"/>
      <c r="GMH594" s="0"/>
      <c r="GMI594" s="0"/>
      <c r="GMJ594" s="0"/>
      <c r="GMK594" s="0"/>
      <c r="GML594" s="0"/>
      <c r="GMM594" s="0"/>
      <c r="GMN594" s="0"/>
      <c r="GMO594" s="0"/>
      <c r="GMP594" s="0"/>
      <c r="GMQ594" s="0"/>
      <c r="GMR594" s="0"/>
      <c r="GMS594" s="0"/>
      <c r="GMT594" s="0"/>
      <c r="GMU594" s="0"/>
      <c r="GMV594" s="0"/>
      <c r="GMW594" s="0"/>
      <c r="GMX594" s="0"/>
      <c r="GMY594" s="0"/>
      <c r="GMZ594" s="0"/>
      <c r="GNA594" s="0"/>
      <c r="GNB594" s="0"/>
      <c r="GNC594" s="0"/>
      <c r="GND594" s="0"/>
      <c r="GNE594" s="0"/>
      <c r="GNF594" s="0"/>
      <c r="GNG594" s="0"/>
      <c r="GNH594" s="0"/>
      <c r="GNI594" s="0"/>
      <c r="GNJ594" s="0"/>
      <c r="GNK594" s="0"/>
      <c r="GNL594" s="0"/>
      <c r="GNM594" s="0"/>
      <c r="GNN594" s="0"/>
      <c r="GNO594" s="0"/>
      <c r="GNP594" s="0"/>
      <c r="GNQ594" s="0"/>
      <c r="GNR594" s="0"/>
      <c r="GNS594" s="0"/>
      <c r="GNT594" s="0"/>
      <c r="GNU594" s="0"/>
      <c r="GNV594" s="0"/>
      <c r="GNW594" s="0"/>
      <c r="GNX594" s="0"/>
      <c r="GNY594" s="0"/>
      <c r="GNZ594" s="0"/>
      <c r="GOA594" s="0"/>
      <c r="GOB594" s="0"/>
      <c r="GOC594" s="0"/>
      <c r="GOD594" s="0"/>
      <c r="GOE594" s="0"/>
      <c r="GOF594" s="0"/>
      <c r="GOG594" s="0"/>
      <c r="GOH594" s="0"/>
      <c r="GOI594" s="0"/>
      <c r="GOJ594" s="0"/>
      <c r="GOK594" s="0"/>
      <c r="GOL594" s="0"/>
      <c r="GOM594" s="0"/>
      <c r="GON594" s="0"/>
      <c r="GOO594" s="0"/>
      <c r="GOP594" s="0"/>
      <c r="GOQ594" s="0"/>
      <c r="GOR594" s="0"/>
      <c r="GOS594" s="0"/>
      <c r="GOT594" s="0"/>
      <c r="GOU594" s="0"/>
      <c r="GOV594" s="0"/>
      <c r="GOW594" s="0"/>
      <c r="GOX594" s="0"/>
      <c r="GOY594" s="0"/>
      <c r="GOZ594" s="0"/>
      <c r="GPA594" s="0"/>
      <c r="GPB594" s="0"/>
      <c r="GPC594" s="0"/>
      <c r="GPD594" s="0"/>
      <c r="GPE594" s="0"/>
      <c r="GPF594" s="0"/>
      <c r="GPG594" s="0"/>
      <c r="GPH594" s="0"/>
      <c r="GPI594" s="0"/>
      <c r="GPJ594" s="0"/>
      <c r="GPK594" s="0"/>
      <c r="GPL594" s="0"/>
      <c r="GPM594" s="0"/>
      <c r="GPN594" s="0"/>
      <c r="GPO594" s="0"/>
      <c r="GPP594" s="0"/>
      <c r="GPQ594" s="0"/>
      <c r="GPR594" s="0"/>
      <c r="GPS594" s="0"/>
      <c r="GPT594" s="0"/>
      <c r="GPU594" s="0"/>
      <c r="GPV594" s="0"/>
      <c r="GPW594" s="0"/>
      <c r="GPX594" s="0"/>
      <c r="GPY594" s="0"/>
      <c r="GPZ594" s="0"/>
      <c r="GQA594" s="0"/>
      <c r="GQB594" s="0"/>
      <c r="GQC594" s="0"/>
      <c r="GQD594" s="0"/>
      <c r="GQE594" s="0"/>
      <c r="GQF594" s="0"/>
      <c r="GQG594" s="0"/>
      <c r="GQH594" s="0"/>
      <c r="GQI594" s="0"/>
      <c r="GQJ594" s="0"/>
      <c r="GQK594" s="0"/>
      <c r="GQL594" s="0"/>
      <c r="GQM594" s="0"/>
      <c r="GQN594" s="0"/>
      <c r="GQO594" s="0"/>
      <c r="GQP594" s="0"/>
      <c r="GQQ594" s="0"/>
      <c r="GQR594" s="0"/>
      <c r="GQS594" s="0"/>
      <c r="GQT594" s="0"/>
      <c r="GQU594" s="0"/>
      <c r="GQV594" s="0"/>
      <c r="GQW594" s="0"/>
      <c r="GQX594" s="0"/>
      <c r="GQY594" s="0"/>
      <c r="GQZ594" s="0"/>
      <c r="GRA594" s="0"/>
      <c r="GRB594" s="0"/>
      <c r="GRC594" s="0"/>
      <c r="GRD594" s="0"/>
      <c r="GRE594" s="0"/>
      <c r="GRF594" s="0"/>
      <c r="GRG594" s="0"/>
      <c r="GRH594" s="0"/>
      <c r="GRI594" s="0"/>
      <c r="GRJ594" s="0"/>
      <c r="GRK594" s="0"/>
      <c r="GRL594" s="0"/>
      <c r="GRM594" s="0"/>
      <c r="GRN594" s="0"/>
      <c r="GRO594" s="0"/>
      <c r="GRP594" s="0"/>
      <c r="GRQ594" s="0"/>
      <c r="GRR594" s="0"/>
      <c r="GRS594" s="0"/>
      <c r="GRT594" s="0"/>
      <c r="GRU594" s="0"/>
      <c r="GRV594" s="0"/>
      <c r="GRW594" s="0"/>
      <c r="GRX594" s="0"/>
      <c r="GRY594" s="0"/>
      <c r="GRZ594" s="0"/>
      <c r="GSA594" s="0"/>
      <c r="GSB594" s="0"/>
      <c r="GSC594" s="0"/>
      <c r="GSD594" s="0"/>
      <c r="GSE594" s="0"/>
      <c r="GSF594" s="0"/>
      <c r="GSG594" s="0"/>
      <c r="GSH594" s="0"/>
      <c r="GSI594" s="0"/>
      <c r="GSJ594" s="0"/>
      <c r="GSK594" s="0"/>
      <c r="GSL594" s="0"/>
      <c r="GSM594" s="0"/>
      <c r="GSN594" s="0"/>
      <c r="GSO594" s="0"/>
      <c r="GSP594" s="0"/>
      <c r="GSQ594" s="0"/>
      <c r="GSR594" s="0"/>
      <c r="GSS594" s="0"/>
      <c r="GST594" s="0"/>
      <c r="GSU594" s="0"/>
      <c r="GSV594" s="0"/>
      <c r="GSW594" s="0"/>
      <c r="GSX594" s="0"/>
      <c r="GSY594" s="0"/>
      <c r="GSZ594" s="0"/>
      <c r="GTA594" s="0"/>
      <c r="GTB594" s="0"/>
      <c r="GTC594" s="0"/>
      <c r="GTD594" s="0"/>
      <c r="GTE594" s="0"/>
      <c r="GTF594" s="0"/>
      <c r="GTG594" s="0"/>
      <c r="GTH594" s="0"/>
      <c r="GTI594" s="0"/>
      <c r="GTJ594" s="0"/>
      <c r="GTK594" s="0"/>
      <c r="GTL594" s="0"/>
      <c r="GTM594" s="0"/>
      <c r="GTN594" s="0"/>
      <c r="GTO594" s="0"/>
      <c r="GTP594" s="0"/>
      <c r="GTQ594" s="0"/>
      <c r="GTR594" s="0"/>
      <c r="GTS594" s="0"/>
      <c r="GTT594" s="0"/>
      <c r="GTU594" s="0"/>
      <c r="GTV594" s="0"/>
      <c r="GTW594" s="0"/>
      <c r="GTX594" s="0"/>
      <c r="GTY594" s="0"/>
      <c r="GTZ594" s="0"/>
      <c r="GUA594" s="0"/>
      <c r="GUB594" s="0"/>
      <c r="GUC594" s="0"/>
      <c r="GUD594" s="0"/>
      <c r="GUE594" s="0"/>
      <c r="GUF594" s="0"/>
      <c r="GUG594" s="0"/>
      <c r="GUH594" s="0"/>
      <c r="GUI594" s="0"/>
      <c r="GUJ594" s="0"/>
      <c r="GUK594" s="0"/>
      <c r="GUL594" s="0"/>
      <c r="GUM594" s="0"/>
      <c r="GUN594" s="0"/>
      <c r="GUO594" s="0"/>
      <c r="GUP594" s="0"/>
      <c r="GUQ594" s="0"/>
      <c r="GUR594" s="0"/>
      <c r="GUS594" s="0"/>
      <c r="GUT594" s="0"/>
      <c r="GUU594" s="0"/>
      <c r="GUV594" s="0"/>
      <c r="GUW594" s="0"/>
      <c r="GUX594" s="0"/>
      <c r="GUY594" s="0"/>
      <c r="GUZ594" s="0"/>
      <c r="GVA594" s="0"/>
      <c r="GVB594" s="0"/>
      <c r="GVC594" s="0"/>
      <c r="GVD594" s="0"/>
      <c r="GVE594" s="0"/>
      <c r="GVF594" s="0"/>
      <c r="GVG594" s="0"/>
      <c r="GVH594" s="0"/>
      <c r="GVI594" s="0"/>
      <c r="GVJ594" s="0"/>
      <c r="GVK594" s="0"/>
      <c r="GVL594" s="0"/>
      <c r="GVM594" s="0"/>
      <c r="GVN594" s="0"/>
      <c r="GVO594" s="0"/>
      <c r="GVP594" s="0"/>
      <c r="GVQ594" s="0"/>
      <c r="GVR594" s="0"/>
      <c r="GVS594" s="0"/>
      <c r="GVT594" s="0"/>
      <c r="GVU594" s="0"/>
      <c r="GVV594" s="0"/>
      <c r="GVW594" s="0"/>
      <c r="GVX594" s="0"/>
      <c r="GVY594" s="0"/>
      <c r="GVZ594" s="0"/>
      <c r="GWA594" s="0"/>
      <c r="GWB594" s="0"/>
      <c r="GWC594" s="0"/>
      <c r="GWD594" s="0"/>
      <c r="GWE594" s="0"/>
      <c r="GWF594" s="0"/>
      <c r="GWG594" s="0"/>
      <c r="GWH594" s="0"/>
      <c r="GWI594" s="0"/>
      <c r="GWJ594" s="0"/>
      <c r="GWK594" s="0"/>
      <c r="GWL594" s="0"/>
      <c r="GWM594" s="0"/>
      <c r="GWN594" s="0"/>
      <c r="GWO594" s="0"/>
      <c r="GWP594" s="0"/>
      <c r="GWQ594" s="0"/>
      <c r="GWR594" s="0"/>
      <c r="GWS594" s="0"/>
      <c r="GWT594" s="0"/>
      <c r="GWU594" s="0"/>
      <c r="GWV594" s="0"/>
      <c r="GWW594" s="0"/>
      <c r="GWX594" s="0"/>
      <c r="GWY594" s="0"/>
      <c r="GWZ594" s="0"/>
      <c r="GXA594" s="0"/>
      <c r="GXB594" s="0"/>
      <c r="GXC594" s="0"/>
      <c r="GXD594" s="0"/>
      <c r="GXE594" s="0"/>
      <c r="GXF594" s="0"/>
      <c r="GXG594" s="0"/>
      <c r="GXH594" s="0"/>
      <c r="GXI594" s="0"/>
      <c r="GXJ594" s="0"/>
      <c r="GXK594" s="0"/>
      <c r="GXL594" s="0"/>
      <c r="GXM594" s="0"/>
      <c r="GXN594" s="0"/>
      <c r="GXO594" s="0"/>
      <c r="GXP594" s="0"/>
      <c r="GXQ594" s="0"/>
      <c r="GXR594" s="0"/>
      <c r="GXS594" s="0"/>
      <c r="GXT594" s="0"/>
      <c r="GXU594" s="0"/>
      <c r="GXV594" s="0"/>
      <c r="GXW594" s="0"/>
      <c r="GXX594" s="0"/>
      <c r="GXY594" s="0"/>
      <c r="GXZ594" s="0"/>
      <c r="GYA594" s="0"/>
      <c r="GYB594" s="0"/>
      <c r="GYC594" s="0"/>
      <c r="GYD594" s="0"/>
      <c r="GYE594" s="0"/>
      <c r="GYF594" s="0"/>
      <c r="GYG594" s="0"/>
      <c r="GYH594" s="0"/>
      <c r="GYI594" s="0"/>
      <c r="GYJ594" s="0"/>
      <c r="GYK594" s="0"/>
      <c r="GYL594" s="0"/>
      <c r="GYM594" s="0"/>
      <c r="GYN594" s="0"/>
      <c r="GYO594" s="0"/>
      <c r="GYP594" s="0"/>
      <c r="GYQ594" s="0"/>
      <c r="GYR594" s="0"/>
      <c r="GYS594" s="0"/>
      <c r="GYT594" s="0"/>
      <c r="GYU594" s="0"/>
      <c r="GYV594" s="0"/>
      <c r="GYW594" s="0"/>
      <c r="GYX594" s="0"/>
      <c r="GYY594" s="0"/>
      <c r="GYZ594" s="0"/>
      <c r="GZA594" s="0"/>
      <c r="GZB594" s="0"/>
      <c r="GZC594" s="0"/>
      <c r="GZD594" s="0"/>
      <c r="GZE594" s="0"/>
      <c r="GZF594" s="0"/>
      <c r="GZG594" s="0"/>
      <c r="GZH594" s="0"/>
      <c r="GZI594" s="0"/>
      <c r="GZJ594" s="0"/>
      <c r="GZK594" s="0"/>
      <c r="GZL594" s="0"/>
      <c r="GZM594" s="0"/>
      <c r="GZN594" s="0"/>
      <c r="GZO594" s="0"/>
      <c r="GZP594" s="0"/>
      <c r="GZQ594" s="0"/>
      <c r="GZR594" s="0"/>
      <c r="GZS594" s="0"/>
      <c r="GZT594" s="0"/>
      <c r="GZU594" s="0"/>
      <c r="GZV594" s="0"/>
      <c r="GZW594" s="0"/>
      <c r="GZX594" s="0"/>
      <c r="GZY594" s="0"/>
      <c r="GZZ594" s="0"/>
      <c r="HAA594" s="0"/>
      <c r="HAB594" s="0"/>
      <c r="HAC594" s="0"/>
      <c r="HAD594" s="0"/>
      <c r="HAE594" s="0"/>
      <c r="HAF594" s="0"/>
      <c r="HAG594" s="0"/>
      <c r="HAH594" s="0"/>
      <c r="HAI594" s="0"/>
      <c r="HAJ594" s="0"/>
      <c r="HAK594" s="0"/>
      <c r="HAL594" s="0"/>
      <c r="HAM594" s="0"/>
      <c r="HAN594" s="0"/>
      <c r="HAO594" s="0"/>
      <c r="HAP594" s="0"/>
      <c r="HAQ594" s="0"/>
      <c r="HAR594" s="0"/>
      <c r="HAS594" s="0"/>
      <c r="HAT594" s="0"/>
      <c r="HAU594" s="0"/>
      <c r="HAV594" s="0"/>
      <c r="HAW594" s="0"/>
      <c r="HAX594" s="0"/>
      <c r="HAY594" s="0"/>
      <c r="HAZ594" s="0"/>
      <c r="HBA594" s="0"/>
      <c r="HBB594" s="0"/>
      <c r="HBC594" s="0"/>
      <c r="HBD594" s="0"/>
      <c r="HBE594" s="0"/>
      <c r="HBF594" s="0"/>
      <c r="HBG594" s="0"/>
      <c r="HBH594" s="0"/>
      <c r="HBI594" s="0"/>
      <c r="HBJ594" s="0"/>
      <c r="HBK594" s="0"/>
      <c r="HBL594" s="0"/>
      <c r="HBM594" s="0"/>
      <c r="HBN594" s="0"/>
      <c r="HBO594" s="0"/>
      <c r="HBP594" s="0"/>
      <c r="HBQ594" s="0"/>
      <c r="HBR594" s="0"/>
      <c r="HBS594" s="0"/>
      <c r="HBT594" s="0"/>
      <c r="HBU594" s="0"/>
      <c r="HBV594" s="0"/>
      <c r="HBW594" s="0"/>
      <c r="HBX594" s="0"/>
      <c r="HBY594" s="0"/>
      <c r="HBZ594" s="0"/>
      <c r="HCA594" s="0"/>
      <c r="HCB594" s="0"/>
      <c r="HCC594" s="0"/>
      <c r="HCD594" s="0"/>
      <c r="HCE594" s="0"/>
      <c r="HCF594" s="0"/>
      <c r="HCG594" s="0"/>
      <c r="HCH594" s="0"/>
      <c r="HCI594" s="0"/>
      <c r="HCJ594" s="0"/>
      <c r="HCK594" s="0"/>
      <c r="HCL594" s="0"/>
      <c r="HCM594" s="0"/>
      <c r="HCN594" s="0"/>
      <c r="HCO594" s="0"/>
      <c r="HCP594" s="0"/>
      <c r="HCQ594" s="0"/>
      <c r="HCR594" s="0"/>
      <c r="HCS594" s="0"/>
      <c r="HCT594" s="0"/>
      <c r="HCU594" s="0"/>
      <c r="HCV594" s="0"/>
      <c r="HCW594" s="0"/>
      <c r="HCX594" s="0"/>
      <c r="HCY594" s="0"/>
      <c r="HCZ594" s="0"/>
      <c r="HDA594" s="0"/>
      <c r="HDB594" s="0"/>
      <c r="HDC594" s="0"/>
      <c r="HDD594" s="0"/>
      <c r="HDE594" s="0"/>
      <c r="HDF594" s="0"/>
      <c r="HDG594" s="0"/>
      <c r="HDH594" s="0"/>
      <c r="HDI594" s="0"/>
      <c r="HDJ594" s="0"/>
      <c r="HDK594" s="0"/>
      <c r="HDL594" s="0"/>
      <c r="HDM594" s="0"/>
      <c r="HDN594" s="0"/>
      <c r="HDO594" s="0"/>
      <c r="HDP594" s="0"/>
      <c r="HDQ594" s="0"/>
      <c r="HDR594" s="0"/>
      <c r="HDS594" s="0"/>
      <c r="HDT594" s="0"/>
      <c r="HDU594" s="0"/>
      <c r="HDV594" s="0"/>
      <c r="HDW594" s="0"/>
      <c r="HDX594" s="0"/>
      <c r="HDY594" s="0"/>
      <c r="HDZ594" s="0"/>
      <c r="HEA594" s="0"/>
      <c r="HEB594" s="0"/>
      <c r="HEC594" s="0"/>
      <c r="HED594" s="0"/>
      <c r="HEE594" s="0"/>
      <c r="HEF594" s="0"/>
      <c r="HEG594" s="0"/>
      <c r="HEH594" s="0"/>
      <c r="HEI594" s="0"/>
      <c r="HEJ594" s="0"/>
      <c r="HEK594" s="0"/>
      <c r="HEL594" s="0"/>
      <c r="HEM594" s="0"/>
      <c r="HEN594" s="0"/>
      <c r="HEO594" s="0"/>
      <c r="HEP594" s="0"/>
      <c r="HEQ594" s="0"/>
      <c r="HER594" s="0"/>
      <c r="HES594" s="0"/>
      <c r="HET594" s="0"/>
      <c r="HEU594" s="0"/>
      <c r="HEV594" s="0"/>
      <c r="HEW594" s="0"/>
      <c r="HEX594" s="0"/>
      <c r="HEY594" s="0"/>
      <c r="HEZ594" s="0"/>
      <c r="HFA594" s="0"/>
      <c r="HFB594" s="0"/>
      <c r="HFC594" s="0"/>
      <c r="HFD594" s="0"/>
      <c r="HFE594" s="0"/>
      <c r="HFF594" s="0"/>
      <c r="HFG594" s="0"/>
      <c r="HFH594" s="0"/>
      <c r="HFI594" s="0"/>
      <c r="HFJ594" s="0"/>
      <c r="HFK594" s="0"/>
      <c r="HFL594" s="0"/>
      <c r="HFM594" s="0"/>
      <c r="HFN594" s="0"/>
      <c r="HFO594" s="0"/>
      <c r="HFP594" s="0"/>
      <c r="HFQ594" s="0"/>
      <c r="HFR594" s="0"/>
      <c r="HFS594" s="0"/>
      <c r="HFT594" s="0"/>
      <c r="HFU594" s="0"/>
      <c r="HFV594" s="0"/>
      <c r="HFW594" s="0"/>
      <c r="HFX594" s="0"/>
      <c r="HFY594" s="0"/>
      <c r="HFZ594" s="0"/>
      <c r="HGA594" s="0"/>
      <c r="HGB594" s="0"/>
      <c r="HGC594" s="0"/>
      <c r="HGD594" s="0"/>
      <c r="HGE594" s="0"/>
      <c r="HGF594" s="0"/>
      <c r="HGG594" s="0"/>
      <c r="HGH594" s="0"/>
      <c r="HGI594" s="0"/>
      <c r="HGJ594" s="0"/>
      <c r="HGK594" s="0"/>
      <c r="HGL594" s="0"/>
      <c r="HGM594" s="0"/>
      <c r="HGN594" s="0"/>
      <c r="HGO594" s="0"/>
      <c r="HGP594" s="0"/>
      <c r="HGQ594" s="0"/>
      <c r="HGR594" s="0"/>
      <c r="HGS594" s="0"/>
      <c r="HGT594" s="0"/>
      <c r="HGU594" s="0"/>
      <c r="HGV594" s="0"/>
      <c r="HGW594" s="0"/>
      <c r="HGX594" s="0"/>
      <c r="HGY594" s="0"/>
      <c r="HGZ594" s="0"/>
      <c r="HHA594" s="0"/>
      <c r="HHB594" s="0"/>
      <c r="HHC594" s="0"/>
      <c r="HHD594" s="0"/>
      <c r="HHE594" s="0"/>
      <c r="HHF594" s="0"/>
      <c r="HHG594" s="0"/>
      <c r="HHH594" s="0"/>
      <c r="HHI594" s="0"/>
      <c r="HHJ594" s="0"/>
      <c r="HHK594" s="0"/>
      <c r="HHL594" s="0"/>
      <c r="HHM594" s="0"/>
      <c r="HHN594" s="0"/>
      <c r="HHO594" s="0"/>
      <c r="HHP594" s="0"/>
      <c r="HHQ594" s="0"/>
      <c r="HHR594" s="0"/>
      <c r="HHS594" s="0"/>
      <c r="HHT594" s="0"/>
      <c r="HHU594" s="0"/>
      <c r="HHV594" s="0"/>
      <c r="HHW594" s="0"/>
      <c r="HHX594" s="0"/>
      <c r="HHY594" s="0"/>
      <c r="HHZ594" s="0"/>
      <c r="HIA594" s="0"/>
      <c r="HIB594" s="0"/>
      <c r="HIC594" s="0"/>
      <c r="HID594" s="0"/>
      <c r="HIE594" s="0"/>
      <c r="HIF594" s="0"/>
      <c r="HIG594" s="0"/>
      <c r="HIH594" s="0"/>
      <c r="HII594" s="0"/>
      <c r="HIJ594" s="0"/>
      <c r="HIK594" s="0"/>
      <c r="HIL594" s="0"/>
      <c r="HIM594" s="0"/>
      <c r="HIN594" s="0"/>
      <c r="HIO594" s="0"/>
      <c r="HIP594" s="0"/>
      <c r="HIQ594" s="0"/>
      <c r="HIR594" s="0"/>
      <c r="HIS594" s="0"/>
      <c r="HIT594" s="0"/>
      <c r="HIU594" s="0"/>
      <c r="HIV594" s="0"/>
      <c r="HIW594" s="0"/>
      <c r="HIX594" s="0"/>
      <c r="HIY594" s="0"/>
      <c r="HIZ594" s="0"/>
      <c r="HJA594" s="0"/>
      <c r="HJB594" s="0"/>
      <c r="HJC594" s="0"/>
      <c r="HJD594" s="0"/>
      <c r="HJE594" s="0"/>
      <c r="HJF594" s="0"/>
      <c r="HJG594" s="0"/>
      <c r="HJH594" s="0"/>
      <c r="HJI594" s="0"/>
      <c r="HJJ594" s="0"/>
      <c r="HJK594" s="0"/>
      <c r="HJL594" s="0"/>
      <c r="HJM594" s="0"/>
      <c r="HJN594" s="0"/>
      <c r="HJO594" s="0"/>
      <c r="HJP594" s="0"/>
      <c r="HJQ594" s="0"/>
      <c r="HJR594" s="0"/>
      <c r="HJS594" s="0"/>
      <c r="HJT594" s="0"/>
      <c r="HJU594" s="0"/>
      <c r="HJV594" s="0"/>
      <c r="HJW594" s="0"/>
      <c r="HJX594" s="0"/>
      <c r="HJY594" s="0"/>
      <c r="HJZ594" s="0"/>
      <c r="HKA594" s="0"/>
      <c r="HKB594" s="0"/>
      <c r="HKC594" s="0"/>
      <c r="HKD594" s="0"/>
      <c r="HKE594" s="0"/>
      <c r="HKF594" s="0"/>
      <c r="HKG594" s="0"/>
      <c r="HKH594" s="0"/>
      <c r="HKI594" s="0"/>
      <c r="HKJ594" s="0"/>
      <c r="HKK594" s="0"/>
      <c r="HKL594" s="0"/>
      <c r="HKM594" s="0"/>
      <c r="HKN594" s="0"/>
      <c r="HKO594" s="0"/>
      <c r="HKP594" s="0"/>
      <c r="HKQ594" s="0"/>
      <c r="HKR594" s="0"/>
      <c r="HKS594" s="0"/>
      <c r="HKT594" s="0"/>
      <c r="HKU594" s="0"/>
      <c r="HKV594" s="0"/>
      <c r="HKW594" s="0"/>
      <c r="HKX594" s="0"/>
      <c r="HKY594" s="0"/>
      <c r="HKZ594" s="0"/>
      <c r="HLA594" s="0"/>
      <c r="HLB594" s="0"/>
      <c r="HLC594" s="0"/>
      <c r="HLD594" s="0"/>
      <c r="HLE594" s="0"/>
      <c r="HLF594" s="0"/>
      <c r="HLG594" s="0"/>
      <c r="HLH594" s="0"/>
      <c r="HLI594" s="0"/>
      <c r="HLJ594" s="0"/>
      <c r="HLK594" s="0"/>
      <c r="HLL594" s="0"/>
      <c r="HLM594" s="0"/>
      <c r="HLN594" s="0"/>
      <c r="HLO594" s="0"/>
      <c r="HLP594" s="0"/>
      <c r="HLQ594" s="0"/>
      <c r="HLR594" s="0"/>
      <c r="HLS594" s="0"/>
      <c r="HLT594" s="0"/>
      <c r="HLU594" s="0"/>
      <c r="HLV594" s="0"/>
      <c r="HLW594" s="0"/>
      <c r="HLX594" s="0"/>
      <c r="HLY594" s="0"/>
      <c r="HLZ594" s="0"/>
      <c r="HMA594" s="0"/>
      <c r="HMB594" s="0"/>
      <c r="HMC594" s="0"/>
      <c r="HMD594" s="0"/>
      <c r="HME594" s="0"/>
      <c r="HMF594" s="0"/>
      <c r="HMG594" s="0"/>
      <c r="HMH594" s="0"/>
      <c r="HMI594" s="0"/>
      <c r="HMJ594" s="0"/>
      <c r="HMK594" s="0"/>
      <c r="HML594" s="0"/>
      <c r="HMM594" s="0"/>
      <c r="HMN594" s="0"/>
      <c r="HMO594" s="0"/>
      <c r="HMP594" s="0"/>
      <c r="HMQ594" s="0"/>
      <c r="HMR594" s="0"/>
      <c r="HMS594" s="0"/>
      <c r="HMT594" s="0"/>
      <c r="HMU594" s="0"/>
      <c r="HMV594" s="0"/>
      <c r="HMW594" s="0"/>
      <c r="HMX594" s="0"/>
      <c r="HMY594" s="0"/>
      <c r="HMZ594" s="0"/>
      <c r="HNA594" s="0"/>
      <c r="HNB594" s="0"/>
      <c r="HNC594" s="0"/>
      <c r="HND594" s="0"/>
      <c r="HNE594" s="0"/>
      <c r="HNF594" s="0"/>
      <c r="HNG594" s="0"/>
      <c r="HNH594" s="0"/>
      <c r="HNI594" s="0"/>
      <c r="HNJ594" s="0"/>
      <c r="HNK594" s="0"/>
      <c r="HNL594" s="0"/>
      <c r="HNM594" s="0"/>
      <c r="HNN594" s="0"/>
      <c r="HNO594" s="0"/>
      <c r="HNP594" s="0"/>
      <c r="HNQ594" s="0"/>
      <c r="HNR594" s="0"/>
      <c r="HNS594" s="0"/>
      <c r="HNT594" s="0"/>
      <c r="HNU594" s="0"/>
      <c r="HNV594" s="0"/>
      <c r="HNW594" s="0"/>
      <c r="HNX594" s="0"/>
      <c r="HNY594" s="0"/>
      <c r="HNZ594" s="0"/>
      <c r="HOA594" s="0"/>
      <c r="HOB594" s="0"/>
      <c r="HOC594" s="0"/>
      <c r="HOD594" s="0"/>
      <c r="HOE594" s="0"/>
      <c r="HOF594" s="0"/>
      <c r="HOG594" s="0"/>
      <c r="HOH594" s="0"/>
      <c r="HOI594" s="0"/>
      <c r="HOJ594" s="0"/>
      <c r="HOK594" s="0"/>
      <c r="HOL594" s="0"/>
      <c r="HOM594" s="0"/>
      <c r="HON594" s="0"/>
      <c r="HOO594" s="0"/>
      <c r="HOP594" s="0"/>
      <c r="HOQ594" s="0"/>
      <c r="HOR594" s="0"/>
      <c r="HOS594" s="0"/>
      <c r="HOT594" s="0"/>
      <c r="HOU594" s="0"/>
      <c r="HOV594" s="0"/>
      <c r="HOW594" s="0"/>
      <c r="HOX594" s="0"/>
      <c r="HOY594" s="0"/>
      <c r="HOZ594" s="0"/>
      <c r="HPA594" s="0"/>
      <c r="HPB594" s="0"/>
      <c r="HPC594" s="0"/>
      <c r="HPD594" s="0"/>
      <c r="HPE594" s="0"/>
      <c r="HPF594" s="0"/>
      <c r="HPG594" s="0"/>
      <c r="HPH594" s="0"/>
      <c r="HPI594" s="0"/>
      <c r="HPJ594" s="0"/>
      <c r="HPK594" s="0"/>
      <c r="HPL594" s="0"/>
      <c r="HPM594" s="0"/>
      <c r="HPN594" s="0"/>
      <c r="HPO594" s="0"/>
      <c r="HPP594" s="0"/>
      <c r="HPQ594" s="0"/>
      <c r="HPR594" s="0"/>
      <c r="HPS594" s="0"/>
      <c r="HPT594" s="0"/>
      <c r="HPU594" s="0"/>
      <c r="HPV594" s="0"/>
      <c r="HPW594" s="0"/>
      <c r="HPX594" s="0"/>
      <c r="HPY594" s="0"/>
      <c r="HPZ594" s="0"/>
      <c r="HQA594" s="0"/>
      <c r="HQB594" s="0"/>
      <c r="HQC594" s="0"/>
      <c r="HQD594" s="0"/>
      <c r="HQE594" s="0"/>
      <c r="HQF594" s="0"/>
      <c r="HQG594" s="0"/>
      <c r="HQH594" s="0"/>
      <c r="HQI594" s="0"/>
      <c r="HQJ594" s="0"/>
      <c r="HQK594" s="0"/>
      <c r="HQL594" s="0"/>
      <c r="HQM594" s="0"/>
      <c r="HQN594" s="0"/>
      <c r="HQO594" s="0"/>
      <c r="HQP594" s="0"/>
      <c r="HQQ594" s="0"/>
      <c r="HQR594" s="0"/>
      <c r="HQS594" s="0"/>
      <c r="HQT594" s="0"/>
      <c r="HQU594" s="0"/>
      <c r="HQV594" s="0"/>
      <c r="HQW594" s="0"/>
      <c r="HQX594" s="0"/>
      <c r="HQY594" s="0"/>
      <c r="HQZ594" s="0"/>
      <c r="HRA594" s="0"/>
      <c r="HRB594" s="0"/>
      <c r="HRC594" s="0"/>
      <c r="HRD594" s="0"/>
      <c r="HRE594" s="0"/>
      <c r="HRF594" s="0"/>
      <c r="HRG594" s="0"/>
      <c r="HRH594" s="0"/>
      <c r="HRI594" s="0"/>
      <c r="HRJ594" s="0"/>
      <c r="HRK594" s="0"/>
      <c r="HRL594" s="0"/>
      <c r="HRM594" s="0"/>
      <c r="HRN594" s="0"/>
      <c r="HRO594" s="0"/>
      <c r="HRP594" s="0"/>
      <c r="HRQ594" s="0"/>
      <c r="HRR594" s="0"/>
      <c r="HRS594" s="0"/>
      <c r="HRT594" s="0"/>
      <c r="HRU594" s="0"/>
      <c r="HRV594" s="0"/>
      <c r="HRW594" s="0"/>
      <c r="HRX594" s="0"/>
      <c r="HRY594" s="0"/>
      <c r="HRZ594" s="0"/>
      <c r="HSA594" s="0"/>
      <c r="HSB594" s="0"/>
      <c r="HSC594" s="0"/>
      <c r="HSD594" s="0"/>
      <c r="HSE594" s="0"/>
      <c r="HSF594" s="0"/>
      <c r="HSG594" s="0"/>
      <c r="HSH594" s="0"/>
      <c r="HSI594" s="0"/>
      <c r="HSJ594" s="0"/>
      <c r="HSK594" s="0"/>
      <c r="HSL594" s="0"/>
      <c r="HSM594" s="0"/>
      <c r="HSN594" s="0"/>
      <c r="HSO594" s="0"/>
      <c r="HSP594" s="0"/>
      <c r="HSQ594" s="0"/>
      <c r="HSR594" s="0"/>
      <c r="HSS594" s="0"/>
      <c r="HST594" s="0"/>
      <c r="HSU594" s="0"/>
      <c r="HSV594" s="0"/>
      <c r="HSW594" s="0"/>
      <c r="HSX594" s="0"/>
      <c r="HSY594" s="0"/>
      <c r="HSZ594" s="0"/>
      <c r="HTA594" s="0"/>
      <c r="HTB594" s="0"/>
      <c r="HTC594" s="0"/>
      <c r="HTD594" s="0"/>
      <c r="HTE594" s="0"/>
      <c r="HTF594" s="0"/>
      <c r="HTG594" s="0"/>
      <c r="HTH594" s="0"/>
      <c r="HTI594" s="0"/>
      <c r="HTJ594" s="0"/>
      <c r="HTK594" s="0"/>
      <c r="HTL594" s="0"/>
      <c r="HTM594" s="0"/>
      <c r="HTN594" s="0"/>
      <c r="HTO594" s="0"/>
      <c r="HTP594" s="0"/>
      <c r="HTQ594" s="0"/>
      <c r="HTR594" s="0"/>
      <c r="HTS594" s="0"/>
      <c r="HTT594" s="0"/>
      <c r="HTU594" s="0"/>
      <c r="HTV594" s="0"/>
      <c r="HTW594" s="0"/>
      <c r="HTX594" s="0"/>
      <c r="HTY594" s="0"/>
      <c r="HTZ594" s="0"/>
      <c r="HUA594" s="0"/>
      <c r="HUB594" s="0"/>
      <c r="HUC594" s="0"/>
      <c r="HUD594" s="0"/>
      <c r="HUE594" s="0"/>
      <c r="HUF594" s="0"/>
      <c r="HUG594" s="0"/>
      <c r="HUH594" s="0"/>
      <c r="HUI594" s="0"/>
      <c r="HUJ594" s="0"/>
      <c r="HUK594" s="0"/>
      <c r="HUL594" s="0"/>
      <c r="HUM594" s="0"/>
      <c r="HUN594" s="0"/>
      <c r="HUO594" s="0"/>
      <c r="HUP594" s="0"/>
      <c r="HUQ594" s="0"/>
      <c r="HUR594" s="0"/>
      <c r="HUS594" s="0"/>
      <c r="HUT594" s="0"/>
      <c r="HUU594" s="0"/>
      <c r="HUV594" s="0"/>
      <c r="HUW594" s="0"/>
      <c r="HUX594" s="0"/>
      <c r="HUY594" s="0"/>
      <c r="HUZ594" s="0"/>
      <c r="HVA594" s="0"/>
      <c r="HVB594" s="0"/>
      <c r="HVC594" s="0"/>
      <c r="HVD594" s="0"/>
      <c r="HVE594" s="0"/>
      <c r="HVF594" s="0"/>
      <c r="HVG594" s="0"/>
      <c r="HVH594" s="0"/>
      <c r="HVI594" s="0"/>
      <c r="HVJ594" s="0"/>
      <c r="HVK594" s="0"/>
      <c r="HVL594" s="0"/>
      <c r="HVM594" s="0"/>
      <c r="HVN594" s="0"/>
      <c r="HVO594" s="0"/>
      <c r="HVP594" s="0"/>
      <c r="HVQ594" s="0"/>
      <c r="HVR594" s="0"/>
      <c r="HVS594" s="0"/>
      <c r="HVT594" s="0"/>
      <c r="HVU594" s="0"/>
      <c r="HVV594" s="0"/>
      <c r="HVW594" s="0"/>
      <c r="HVX594" s="0"/>
      <c r="HVY594" s="0"/>
      <c r="HVZ594" s="0"/>
      <c r="HWA594" s="0"/>
      <c r="HWB594" s="0"/>
      <c r="HWC594" s="0"/>
      <c r="HWD594" s="0"/>
      <c r="HWE594" s="0"/>
      <c r="HWF594" s="0"/>
      <c r="HWG594" s="0"/>
      <c r="HWH594" s="0"/>
      <c r="HWI594" s="0"/>
      <c r="HWJ594" s="0"/>
      <c r="HWK594" s="0"/>
      <c r="HWL594" s="0"/>
      <c r="HWM594" s="0"/>
      <c r="HWN594" s="0"/>
      <c r="HWO594" s="0"/>
      <c r="HWP594" s="0"/>
      <c r="HWQ594" s="0"/>
      <c r="HWR594" s="0"/>
      <c r="HWS594" s="0"/>
      <c r="HWT594" s="0"/>
      <c r="HWU594" s="0"/>
      <c r="HWV594" s="0"/>
      <c r="HWW594" s="0"/>
      <c r="HWX594" s="0"/>
      <c r="HWY594" s="0"/>
      <c r="HWZ594" s="0"/>
      <c r="HXA594" s="0"/>
      <c r="HXB594" s="0"/>
      <c r="HXC594" s="0"/>
      <c r="HXD594" s="0"/>
      <c r="HXE594" s="0"/>
      <c r="HXF594" s="0"/>
      <c r="HXG594" s="0"/>
      <c r="HXH594" s="0"/>
      <c r="HXI594" s="0"/>
      <c r="HXJ594" s="0"/>
      <c r="HXK594" s="0"/>
      <c r="HXL594" s="0"/>
      <c r="HXM594" s="0"/>
      <c r="HXN594" s="0"/>
      <c r="HXO594" s="0"/>
      <c r="HXP594" s="0"/>
      <c r="HXQ594" s="0"/>
      <c r="HXR594" s="0"/>
      <c r="HXS594" s="0"/>
      <c r="HXT594" s="0"/>
      <c r="HXU594" s="0"/>
      <c r="HXV594" s="0"/>
      <c r="HXW594" s="0"/>
      <c r="HXX594" s="0"/>
      <c r="HXY594" s="0"/>
      <c r="HXZ594" s="0"/>
      <c r="HYA594" s="0"/>
      <c r="HYB594" s="0"/>
      <c r="HYC594" s="0"/>
      <c r="HYD594" s="0"/>
      <c r="HYE594" s="0"/>
      <c r="HYF594" s="0"/>
      <c r="HYG594" s="0"/>
      <c r="HYH594" s="0"/>
      <c r="HYI594" s="0"/>
      <c r="HYJ594" s="0"/>
      <c r="HYK594" s="0"/>
      <c r="HYL594" s="0"/>
      <c r="HYM594" s="0"/>
      <c r="HYN594" s="0"/>
      <c r="HYO594" s="0"/>
      <c r="HYP594" s="0"/>
      <c r="HYQ594" s="0"/>
      <c r="HYR594" s="0"/>
      <c r="HYS594" s="0"/>
      <c r="HYT594" s="0"/>
      <c r="HYU594" s="0"/>
      <c r="HYV594" s="0"/>
      <c r="HYW594" s="0"/>
      <c r="HYX594" s="0"/>
      <c r="HYY594" s="0"/>
      <c r="HYZ594" s="0"/>
      <c r="HZA594" s="0"/>
      <c r="HZB594" s="0"/>
      <c r="HZC594" s="0"/>
      <c r="HZD594" s="0"/>
      <c r="HZE594" s="0"/>
      <c r="HZF594" s="0"/>
      <c r="HZG594" s="0"/>
      <c r="HZH594" s="0"/>
      <c r="HZI594" s="0"/>
      <c r="HZJ594" s="0"/>
      <c r="HZK594" s="0"/>
      <c r="HZL594" s="0"/>
      <c r="HZM594" s="0"/>
      <c r="HZN594" s="0"/>
      <c r="HZO594" s="0"/>
      <c r="HZP594" s="0"/>
      <c r="HZQ594" s="0"/>
      <c r="HZR594" s="0"/>
      <c r="HZS594" s="0"/>
      <c r="HZT594" s="0"/>
      <c r="HZU594" s="0"/>
      <c r="HZV594" s="0"/>
      <c r="HZW594" s="0"/>
      <c r="HZX594" s="0"/>
      <c r="HZY594" s="0"/>
      <c r="HZZ594" s="0"/>
      <c r="IAA594" s="0"/>
      <c r="IAB594" s="0"/>
      <c r="IAC594" s="0"/>
      <c r="IAD594" s="0"/>
      <c r="IAE594" s="0"/>
      <c r="IAF594" s="0"/>
      <c r="IAG594" s="0"/>
      <c r="IAH594" s="0"/>
      <c r="IAI594" s="0"/>
      <c r="IAJ594" s="0"/>
      <c r="IAK594" s="0"/>
      <c r="IAL594" s="0"/>
      <c r="IAM594" s="0"/>
      <c r="IAN594" s="0"/>
      <c r="IAO594" s="0"/>
      <c r="IAP594" s="0"/>
      <c r="IAQ594" s="0"/>
      <c r="IAR594" s="0"/>
      <c r="IAS594" s="0"/>
      <c r="IAT594" s="0"/>
      <c r="IAU594" s="0"/>
      <c r="IAV594" s="0"/>
      <c r="IAW594" s="0"/>
      <c r="IAX594" s="0"/>
      <c r="IAY594" s="0"/>
      <c r="IAZ594" s="0"/>
      <c r="IBA594" s="0"/>
      <c r="IBB594" s="0"/>
      <c r="IBC594" s="0"/>
      <c r="IBD594" s="0"/>
      <c r="IBE594" s="0"/>
      <c r="IBF594" s="0"/>
      <c r="IBG594" s="0"/>
      <c r="IBH594" s="0"/>
      <c r="IBI594" s="0"/>
      <c r="IBJ594" s="0"/>
      <c r="IBK594" s="0"/>
      <c r="IBL594" s="0"/>
      <c r="IBM594" s="0"/>
      <c r="IBN594" s="0"/>
      <c r="IBO594" s="0"/>
      <c r="IBP594" s="0"/>
      <c r="IBQ594" s="0"/>
      <c r="IBR594" s="0"/>
      <c r="IBS594" s="0"/>
      <c r="IBT594" s="0"/>
      <c r="IBU594" s="0"/>
      <c r="IBV594" s="0"/>
      <c r="IBW594" s="0"/>
      <c r="IBX594" s="0"/>
      <c r="IBY594" s="0"/>
      <c r="IBZ594" s="0"/>
      <c r="ICA594" s="0"/>
      <c r="ICB594" s="0"/>
      <c r="ICC594" s="0"/>
      <c r="ICD594" s="0"/>
      <c r="ICE594" s="0"/>
      <c r="ICF594" s="0"/>
      <c r="ICG594" s="0"/>
      <c r="ICH594" s="0"/>
      <c r="ICI594" s="0"/>
      <c r="ICJ594" s="0"/>
      <c r="ICK594" s="0"/>
      <c r="ICL594" s="0"/>
      <c r="ICM594" s="0"/>
      <c r="ICN594" s="0"/>
      <c r="ICO594" s="0"/>
      <c r="ICP594" s="0"/>
      <c r="ICQ594" s="0"/>
      <c r="ICR594" s="0"/>
      <c r="ICS594" s="0"/>
      <c r="ICT594" s="0"/>
      <c r="ICU594" s="0"/>
      <c r="ICV594" s="0"/>
      <c r="ICW594" s="0"/>
      <c r="ICX594" s="0"/>
      <c r="ICY594" s="0"/>
      <c r="ICZ594" s="0"/>
      <c r="IDA594" s="0"/>
      <c r="IDB594" s="0"/>
      <c r="IDC594" s="0"/>
      <c r="IDD594" s="0"/>
      <c r="IDE594" s="0"/>
      <c r="IDF594" s="0"/>
      <c r="IDG594" s="0"/>
      <c r="IDH594" s="0"/>
      <c r="IDI594" s="0"/>
      <c r="IDJ594" s="0"/>
      <c r="IDK594" s="0"/>
      <c r="IDL594" s="0"/>
      <c r="IDM594" s="0"/>
      <c r="IDN594" s="0"/>
      <c r="IDO594" s="0"/>
      <c r="IDP594" s="0"/>
      <c r="IDQ594" s="0"/>
      <c r="IDR594" s="0"/>
      <c r="IDS594" s="0"/>
      <c r="IDT594" s="0"/>
      <c r="IDU594" s="0"/>
      <c r="IDV594" s="0"/>
      <c r="IDW594" s="0"/>
      <c r="IDX594" s="0"/>
      <c r="IDY594" s="0"/>
      <c r="IDZ594" s="0"/>
      <c r="IEA594" s="0"/>
      <c r="IEB594" s="0"/>
      <c r="IEC594" s="0"/>
      <c r="IED594" s="0"/>
      <c r="IEE594" s="0"/>
      <c r="IEF594" s="0"/>
      <c r="IEG594" s="0"/>
      <c r="IEH594" s="0"/>
      <c r="IEI594" s="0"/>
      <c r="IEJ594" s="0"/>
      <c r="IEK594" s="0"/>
      <c r="IEL594" s="0"/>
      <c r="IEM594" s="0"/>
      <c r="IEN594" s="0"/>
      <c r="IEO594" s="0"/>
      <c r="IEP594" s="0"/>
      <c r="IEQ594" s="0"/>
      <c r="IER594" s="0"/>
      <c r="IES594" s="0"/>
      <c r="IET594" s="0"/>
      <c r="IEU594" s="0"/>
      <c r="IEV594" s="0"/>
      <c r="IEW594" s="0"/>
      <c r="IEX594" s="0"/>
      <c r="IEY594" s="0"/>
      <c r="IEZ594" s="0"/>
      <c r="IFA594" s="0"/>
      <c r="IFB594" s="0"/>
      <c r="IFC594" s="0"/>
      <c r="IFD594" s="0"/>
      <c r="IFE594" s="0"/>
      <c r="IFF594" s="0"/>
      <c r="IFG594" s="0"/>
      <c r="IFH594" s="0"/>
      <c r="IFI594" s="0"/>
      <c r="IFJ594" s="0"/>
      <c r="IFK594" s="0"/>
      <c r="IFL594" s="0"/>
      <c r="IFM594" s="0"/>
      <c r="IFN594" s="0"/>
      <c r="IFO594" s="0"/>
      <c r="IFP594" s="0"/>
      <c r="IFQ594" s="0"/>
      <c r="IFR594" s="0"/>
      <c r="IFS594" s="0"/>
      <c r="IFT594" s="0"/>
      <c r="IFU594" s="0"/>
      <c r="IFV594" s="0"/>
      <c r="IFW594" s="0"/>
      <c r="IFX594" s="0"/>
      <c r="IFY594" s="0"/>
      <c r="IFZ594" s="0"/>
      <c r="IGA594" s="0"/>
      <c r="IGB594" s="0"/>
      <c r="IGC594" s="0"/>
      <c r="IGD594" s="0"/>
      <c r="IGE594" s="0"/>
      <c r="IGF594" s="0"/>
      <c r="IGG594" s="0"/>
      <c r="IGH594" s="0"/>
      <c r="IGI594" s="0"/>
      <c r="IGJ594" s="0"/>
      <c r="IGK594" s="0"/>
      <c r="IGL594" s="0"/>
      <c r="IGM594" s="0"/>
      <c r="IGN594" s="0"/>
      <c r="IGO594" s="0"/>
      <c r="IGP594" s="0"/>
      <c r="IGQ594" s="0"/>
      <c r="IGR594" s="0"/>
      <c r="IGS594" s="0"/>
      <c r="IGT594" s="0"/>
      <c r="IGU594" s="0"/>
      <c r="IGV594" s="0"/>
      <c r="IGW594" s="0"/>
      <c r="IGX594" s="0"/>
      <c r="IGY594" s="0"/>
      <c r="IGZ594" s="0"/>
      <c r="IHA594" s="0"/>
      <c r="IHB594" s="0"/>
      <c r="IHC594" s="0"/>
      <c r="IHD594" s="0"/>
      <c r="IHE594" s="0"/>
      <c r="IHF594" s="0"/>
      <c r="IHG594" s="0"/>
      <c r="IHH594" s="0"/>
      <c r="IHI594" s="0"/>
      <c r="IHJ594" s="0"/>
      <c r="IHK594" s="0"/>
      <c r="IHL594" s="0"/>
      <c r="IHM594" s="0"/>
      <c r="IHN594" s="0"/>
      <c r="IHO594" s="0"/>
      <c r="IHP594" s="0"/>
      <c r="IHQ594" s="0"/>
      <c r="IHR594" s="0"/>
      <c r="IHS594" s="0"/>
      <c r="IHT594" s="0"/>
      <c r="IHU594" s="0"/>
      <c r="IHV594" s="0"/>
      <c r="IHW594" s="0"/>
      <c r="IHX594" s="0"/>
      <c r="IHY594" s="0"/>
      <c r="IHZ594" s="0"/>
      <c r="IIA594" s="0"/>
      <c r="IIB594" s="0"/>
      <c r="IIC594" s="0"/>
      <c r="IID594" s="0"/>
      <c r="IIE594" s="0"/>
      <c r="IIF594" s="0"/>
      <c r="IIG594" s="0"/>
      <c r="IIH594" s="0"/>
      <c r="III594" s="0"/>
      <c r="IIJ594" s="0"/>
      <c r="IIK594" s="0"/>
      <c r="IIL594" s="0"/>
      <c r="IIM594" s="0"/>
      <c r="IIN594" s="0"/>
      <c r="IIO594" s="0"/>
      <c r="IIP594" s="0"/>
      <c r="IIQ594" s="0"/>
      <c r="IIR594" s="0"/>
      <c r="IIS594" s="0"/>
      <c r="IIT594" s="0"/>
      <c r="IIU594" s="0"/>
      <c r="IIV594" s="0"/>
      <c r="IIW594" s="0"/>
      <c r="IIX594" s="0"/>
      <c r="IIY594" s="0"/>
      <c r="IIZ594" s="0"/>
      <c r="IJA594" s="0"/>
      <c r="IJB594" s="0"/>
      <c r="IJC594" s="0"/>
      <c r="IJD594" s="0"/>
      <c r="IJE594" s="0"/>
      <c r="IJF594" s="0"/>
      <c r="IJG594" s="0"/>
      <c r="IJH594" s="0"/>
      <c r="IJI594" s="0"/>
      <c r="IJJ594" s="0"/>
      <c r="IJK594" s="0"/>
      <c r="IJL594" s="0"/>
      <c r="IJM594" s="0"/>
      <c r="IJN594" s="0"/>
      <c r="IJO594" s="0"/>
      <c r="IJP594" s="0"/>
      <c r="IJQ594" s="0"/>
      <c r="IJR594" s="0"/>
      <c r="IJS594" s="0"/>
      <c r="IJT594" s="0"/>
      <c r="IJU594" s="0"/>
      <c r="IJV594" s="0"/>
      <c r="IJW594" s="0"/>
      <c r="IJX594" s="0"/>
      <c r="IJY594" s="0"/>
      <c r="IJZ594" s="0"/>
      <c r="IKA594" s="0"/>
      <c r="IKB594" s="0"/>
      <c r="IKC594" s="0"/>
      <c r="IKD594" s="0"/>
      <c r="IKE594" s="0"/>
      <c r="IKF594" s="0"/>
      <c r="IKG594" s="0"/>
      <c r="IKH594" s="0"/>
      <c r="IKI594" s="0"/>
      <c r="IKJ594" s="0"/>
      <c r="IKK594" s="0"/>
      <c r="IKL594" s="0"/>
      <c r="IKM594" s="0"/>
      <c r="IKN594" s="0"/>
      <c r="IKO594" s="0"/>
      <c r="IKP594" s="0"/>
      <c r="IKQ594" s="0"/>
      <c r="IKR594" s="0"/>
      <c r="IKS594" s="0"/>
      <c r="IKT594" s="0"/>
      <c r="IKU594" s="0"/>
      <c r="IKV594" s="0"/>
      <c r="IKW594" s="0"/>
      <c r="IKX594" s="0"/>
      <c r="IKY594" s="0"/>
      <c r="IKZ594" s="0"/>
      <c r="ILA594" s="0"/>
      <c r="ILB594" s="0"/>
      <c r="ILC594" s="0"/>
      <c r="ILD594" s="0"/>
      <c r="ILE594" s="0"/>
      <c r="ILF594" s="0"/>
      <c r="ILG594" s="0"/>
      <c r="ILH594" s="0"/>
      <c r="ILI594" s="0"/>
      <c r="ILJ594" s="0"/>
      <c r="ILK594" s="0"/>
      <c r="ILL594" s="0"/>
      <c r="ILM594" s="0"/>
      <c r="ILN594" s="0"/>
      <c r="ILO594" s="0"/>
      <c r="ILP594" s="0"/>
      <c r="ILQ594" s="0"/>
      <c r="ILR594" s="0"/>
      <c r="ILS594" s="0"/>
      <c r="ILT594" s="0"/>
      <c r="ILU594" s="0"/>
      <c r="ILV594" s="0"/>
      <c r="ILW594" s="0"/>
      <c r="ILX594" s="0"/>
      <c r="ILY594" s="0"/>
      <c r="ILZ594" s="0"/>
      <c r="IMA594" s="0"/>
      <c r="IMB594" s="0"/>
      <c r="IMC594" s="0"/>
      <c r="IMD594" s="0"/>
      <c r="IME594" s="0"/>
      <c r="IMF594" s="0"/>
      <c r="IMG594" s="0"/>
      <c r="IMH594" s="0"/>
      <c r="IMI594" s="0"/>
      <c r="IMJ594" s="0"/>
      <c r="IMK594" s="0"/>
      <c r="IML594" s="0"/>
      <c r="IMM594" s="0"/>
      <c r="IMN594" s="0"/>
      <c r="IMO594" s="0"/>
      <c r="IMP594" s="0"/>
      <c r="IMQ594" s="0"/>
      <c r="IMR594" s="0"/>
      <c r="IMS594" s="0"/>
      <c r="IMT594" s="0"/>
      <c r="IMU594" s="0"/>
      <c r="IMV594" s="0"/>
      <c r="IMW594" s="0"/>
      <c r="IMX594" s="0"/>
      <c r="IMY594" s="0"/>
      <c r="IMZ594" s="0"/>
      <c r="INA594" s="0"/>
      <c r="INB594" s="0"/>
      <c r="INC594" s="0"/>
      <c r="IND594" s="0"/>
      <c r="INE594" s="0"/>
      <c r="INF594" s="0"/>
      <c r="ING594" s="0"/>
      <c r="INH594" s="0"/>
      <c r="INI594" s="0"/>
      <c r="INJ594" s="0"/>
      <c r="INK594" s="0"/>
      <c r="INL594" s="0"/>
      <c r="INM594" s="0"/>
      <c r="INN594" s="0"/>
      <c r="INO594" s="0"/>
      <c r="INP594" s="0"/>
      <c r="INQ594" s="0"/>
      <c r="INR594" s="0"/>
      <c r="INS594" s="0"/>
      <c r="INT594" s="0"/>
      <c r="INU594" s="0"/>
      <c r="INV594" s="0"/>
      <c r="INW594" s="0"/>
      <c r="INX594" s="0"/>
      <c r="INY594" s="0"/>
      <c r="INZ594" s="0"/>
      <c r="IOA594" s="0"/>
      <c r="IOB594" s="0"/>
      <c r="IOC594" s="0"/>
      <c r="IOD594" s="0"/>
      <c r="IOE594" s="0"/>
      <c r="IOF594" s="0"/>
      <c r="IOG594" s="0"/>
      <c r="IOH594" s="0"/>
      <c r="IOI594" s="0"/>
      <c r="IOJ594" s="0"/>
      <c r="IOK594" s="0"/>
      <c r="IOL594" s="0"/>
      <c r="IOM594" s="0"/>
      <c r="ION594" s="0"/>
      <c r="IOO594" s="0"/>
      <c r="IOP594" s="0"/>
      <c r="IOQ594" s="0"/>
      <c r="IOR594" s="0"/>
      <c r="IOS594" s="0"/>
      <c r="IOT594" s="0"/>
      <c r="IOU594" s="0"/>
      <c r="IOV594" s="0"/>
      <c r="IOW594" s="0"/>
      <c r="IOX594" s="0"/>
      <c r="IOY594" s="0"/>
      <c r="IOZ594" s="0"/>
      <c r="IPA594" s="0"/>
      <c r="IPB594" s="0"/>
      <c r="IPC594" s="0"/>
      <c r="IPD594" s="0"/>
      <c r="IPE594" s="0"/>
      <c r="IPF594" s="0"/>
      <c r="IPG594" s="0"/>
      <c r="IPH594" s="0"/>
      <c r="IPI594" s="0"/>
      <c r="IPJ594" s="0"/>
      <c r="IPK594" s="0"/>
      <c r="IPL594" s="0"/>
      <c r="IPM594" s="0"/>
      <c r="IPN594" s="0"/>
      <c r="IPO594" s="0"/>
      <c r="IPP594" s="0"/>
      <c r="IPQ594" s="0"/>
      <c r="IPR594" s="0"/>
      <c r="IPS594" s="0"/>
      <c r="IPT594" s="0"/>
      <c r="IPU594" s="0"/>
      <c r="IPV594" s="0"/>
      <c r="IPW594" s="0"/>
      <c r="IPX594" s="0"/>
      <c r="IPY594" s="0"/>
      <c r="IPZ594" s="0"/>
      <c r="IQA594" s="0"/>
      <c r="IQB594" s="0"/>
      <c r="IQC594" s="0"/>
      <c r="IQD594" s="0"/>
      <c r="IQE594" s="0"/>
      <c r="IQF594" s="0"/>
      <c r="IQG594" s="0"/>
      <c r="IQH594" s="0"/>
      <c r="IQI594" s="0"/>
      <c r="IQJ594" s="0"/>
      <c r="IQK594" s="0"/>
      <c r="IQL594" s="0"/>
      <c r="IQM594" s="0"/>
      <c r="IQN594" s="0"/>
      <c r="IQO594" s="0"/>
      <c r="IQP594" s="0"/>
      <c r="IQQ594" s="0"/>
      <c r="IQR594" s="0"/>
      <c r="IQS594" s="0"/>
      <c r="IQT594" s="0"/>
      <c r="IQU594" s="0"/>
      <c r="IQV594" s="0"/>
      <c r="IQW594" s="0"/>
      <c r="IQX594" s="0"/>
      <c r="IQY594" s="0"/>
      <c r="IQZ594" s="0"/>
      <c r="IRA594" s="0"/>
      <c r="IRB594" s="0"/>
      <c r="IRC594" s="0"/>
      <c r="IRD594" s="0"/>
      <c r="IRE594" s="0"/>
      <c r="IRF594" s="0"/>
      <c r="IRG594" s="0"/>
      <c r="IRH594" s="0"/>
      <c r="IRI594" s="0"/>
      <c r="IRJ594" s="0"/>
      <c r="IRK594" s="0"/>
      <c r="IRL594" s="0"/>
      <c r="IRM594" s="0"/>
      <c r="IRN594" s="0"/>
      <c r="IRO594" s="0"/>
      <c r="IRP594" s="0"/>
      <c r="IRQ594" s="0"/>
      <c r="IRR594" s="0"/>
      <c r="IRS594" s="0"/>
      <c r="IRT594" s="0"/>
      <c r="IRU594" s="0"/>
      <c r="IRV594" s="0"/>
      <c r="IRW594" s="0"/>
      <c r="IRX594" s="0"/>
      <c r="IRY594" s="0"/>
      <c r="IRZ594" s="0"/>
      <c r="ISA594" s="0"/>
      <c r="ISB594" s="0"/>
      <c r="ISC594" s="0"/>
      <c r="ISD594" s="0"/>
      <c r="ISE594" s="0"/>
      <c r="ISF594" s="0"/>
      <c r="ISG594" s="0"/>
      <c r="ISH594" s="0"/>
      <c r="ISI594" s="0"/>
      <c r="ISJ594" s="0"/>
      <c r="ISK594" s="0"/>
      <c r="ISL594" s="0"/>
      <c r="ISM594" s="0"/>
      <c r="ISN594" s="0"/>
      <c r="ISO594" s="0"/>
      <c r="ISP594" s="0"/>
      <c r="ISQ594" s="0"/>
      <c r="ISR594" s="0"/>
      <c r="ISS594" s="0"/>
      <c r="IST594" s="0"/>
      <c r="ISU594" s="0"/>
      <c r="ISV594" s="0"/>
      <c r="ISW594" s="0"/>
      <c r="ISX594" s="0"/>
      <c r="ISY594" s="0"/>
      <c r="ISZ594" s="0"/>
      <c r="ITA594" s="0"/>
      <c r="ITB594" s="0"/>
      <c r="ITC594" s="0"/>
      <c r="ITD594" s="0"/>
      <c r="ITE594" s="0"/>
      <c r="ITF594" s="0"/>
      <c r="ITG594" s="0"/>
      <c r="ITH594" s="0"/>
      <c r="ITI594" s="0"/>
      <c r="ITJ594" s="0"/>
      <c r="ITK594" s="0"/>
      <c r="ITL594" s="0"/>
      <c r="ITM594" s="0"/>
      <c r="ITN594" s="0"/>
      <c r="ITO594" s="0"/>
      <c r="ITP594" s="0"/>
      <c r="ITQ594" s="0"/>
      <c r="ITR594" s="0"/>
      <c r="ITS594" s="0"/>
      <c r="ITT594" s="0"/>
      <c r="ITU594" s="0"/>
      <c r="ITV594" s="0"/>
      <c r="ITW594" s="0"/>
      <c r="ITX594" s="0"/>
      <c r="ITY594" s="0"/>
      <c r="ITZ594" s="0"/>
      <c r="IUA594" s="0"/>
      <c r="IUB594" s="0"/>
      <c r="IUC594" s="0"/>
      <c r="IUD594" s="0"/>
      <c r="IUE594" s="0"/>
      <c r="IUF594" s="0"/>
      <c r="IUG594" s="0"/>
      <c r="IUH594" s="0"/>
      <c r="IUI594" s="0"/>
      <c r="IUJ594" s="0"/>
      <c r="IUK594" s="0"/>
      <c r="IUL594" s="0"/>
      <c r="IUM594" s="0"/>
      <c r="IUN594" s="0"/>
      <c r="IUO594" s="0"/>
      <c r="IUP594" s="0"/>
      <c r="IUQ594" s="0"/>
      <c r="IUR594" s="0"/>
      <c r="IUS594" s="0"/>
      <c r="IUT594" s="0"/>
      <c r="IUU594" s="0"/>
      <c r="IUV594" s="0"/>
      <c r="IUW594" s="0"/>
      <c r="IUX594" s="0"/>
      <c r="IUY594" s="0"/>
      <c r="IUZ594" s="0"/>
      <c r="IVA594" s="0"/>
      <c r="IVB594" s="0"/>
      <c r="IVC594" s="0"/>
      <c r="IVD594" s="0"/>
      <c r="IVE594" s="0"/>
      <c r="IVF594" s="0"/>
      <c r="IVG594" s="0"/>
      <c r="IVH594" s="0"/>
      <c r="IVI594" s="0"/>
      <c r="IVJ594" s="0"/>
      <c r="IVK594" s="0"/>
      <c r="IVL594" s="0"/>
      <c r="IVM594" s="0"/>
      <c r="IVN594" s="0"/>
      <c r="IVO594" s="0"/>
      <c r="IVP594" s="0"/>
      <c r="IVQ594" s="0"/>
      <c r="IVR594" s="0"/>
      <c r="IVS594" s="0"/>
      <c r="IVT594" s="0"/>
      <c r="IVU594" s="0"/>
      <c r="IVV594" s="0"/>
      <c r="IVW594" s="0"/>
      <c r="IVX594" s="0"/>
      <c r="IVY594" s="0"/>
      <c r="IVZ594" s="0"/>
      <c r="IWA594" s="0"/>
      <c r="IWB594" s="0"/>
      <c r="IWC594" s="0"/>
      <c r="IWD594" s="0"/>
      <c r="IWE594" s="0"/>
      <c r="IWF594" s="0"/>
      <c r="IWG594" s="0"/>
      <c r="IWH594" s="0"/>
      <c r="IWI594" s="0"/>
      <c r="IWJ594" s="0"/>
      <c r="IWK594" s="0"/>
      <c r="IWL594" s="0"/>
      <c r="IWM594" s="0"/>
      <c r="IWN594" s="0"/>
      <c r="IWO594" s="0"/>
      <c r="IWP594" s="0"/>
      <c r="IWQ594" s="0"/>
      <c r="IWR594" s="0"/>
      <c r="IWS594" s="0"/>
      <c r="IWT594" s="0"/>
      <c r="IWU594" s="0"/>
      <c r="IWV594" s="0"/>
      <c r="IWW594" s="0"/>
      <c r="IWX594" s="0"/>
      <c r="IWY594" s="0"/>
      <c r="IWZ594" s="0"/>
      <c r="IXA594" s="0"/>
      <c r="IXB594" s="0"/>
      <c r="IXC594" s="0"/>
      <c r="IXD594" s="0"/>
      <c r="IXE594" s="0"/>
      <c r="IXF594" s="0"/>
      <c r="IXG594" s="0"/>
      <c r="IXH594" s="0"/>
      <c r="IXI594" s="0"/>
      <c r="IXJ594" s="0"/>
      <c r="IXK594" s="0"/>
      <c r="IXL594" s="0"/>
      <c r="IXM594" s="0"/>
      <c r="IXN594" s="0"/>
      <c r="IXO594" s="0"/>
      <c r="IXP594" s="0"/>
      <c r="IXQ594" s="0"/>
      <c r="IXR594" s="0"/>
      <c r="IXS594" s="0"/>
      <c r="IXT594" s="0"/>
      <c r="IXU594" s="0"/>
      <c r="IXV594" s="0"/>
      <c r="IXW594" s="0"/>
      <c r="IXX594" s="0"/>
      <c r="IXY594" s="0"/>
      <c r="IXZ594" s="0"/>
      <c r="IYA594" s="0"/>
      <c r="IYB594" s="0"/>
      <c r="IYC594" s="0"/>
      <c r="IYD594" s="0"/>
      <c r="IYE594" s="0"/>
      <c r="IYF594" s="0"/>
      <c r="IYG594" s="0"/>
      <c r="IYH594" s="0"/>
      <c r="IYI594" s="0"/>
      <c r="IYJ594" s="0"/>
      <c r="IYK594" s="0"/>
      <c r="IYL594" s="0"/>
      <c r="IYM594" s="0"/>
      <c r="IYN594" s="0"/>
      <c r="IYO594" s="0"/>
      <c r="IYP594" s="0"/>
      <c r="IYQ594" s="0"/>
      <c r="IYR594" s="0"/>
      <c r="IYS594" s="0"/>
      <c r="IYT594" s="0"/>
      <c r="IYU594" s="0"/>
      <c r="IYV594" s="0"/>
      <c r="IYW594" s="0"/>
      <c r="IYX594" s="0"/>
      <c r="IYY594" s="0"/>
      <c r="IYZ594" s="0"/>
      <c r="IZA594" s="0"/>
      <c r="IZB594" s="0"/>
      <c r="IZC594" s="0"/>
      <c r="IZD594" s="0"/>
      <c r="IZE594" s="0"/>
      <c r="IZF594" s="0"/>
      <c r="IZG594" s="0"/>
      <c r="IZH594" s="0"/>
      <c r="IZI594" s="0"/>
      <c r="IZJ594" s="0"/>
      <c r="IZK594" s="0"/>
      <c r="IZL594" s="0"/>
      <c r="IZM594" s="0"/>
      <c r="IZN594" s="0"/>
      <c r="IZO594" s="0"/>
      <c r="IZP594" s="0"/>
      <c r="IZQ594" s="0"/>
      <c r="IZR594" s="0"/>
      <c r="IZS594" s="0"/>
      <c r="IZT594" s="0"/>
      <c r="IZU594" s="0"/>
      <c r="IZV594" s="0"/>
      <c r="IZW594" s="0"/>
      <c r="IZX594" s="0"/>
      <c r="IZY594" s="0"/>
      <c r="IZZ594" s="0"/>
      <c r="JAA594" s="0"/>
      <c r="JAB594" s="0"/>
      <c r="JAC594" s="0"/>
      <c r="JAD594" s="0"/>
      <c r="JAE594" s="0"/>
      <c r="JAF594" s="0"/>
      <c r="JAG594" s="0"/>
      <c r="JAH594" s="0"/>
      <c r="JAI594" s="0"/>
      <c r="JAJ594" s="0"/>
      <c r="JAK594" s="0"/>
      <c r="JAL594" s="0"/>
      <c r="JAM594" s="0"/>
      <c r="JAN594" s="0"/>
      <c r="JAO594" s="0"/>
      <c r="JAP594" s="0"/>
      <c r="JAQ594" s="0"/>
      <c r="JAR594" s="0"/>
      <c r="JAS594" s="0"/>
      <c r="JAT594" s="0"/>
      <c r="JAU594" s="0"/>
      <c r="JAV594" s="0"/>
      <c r="JAW594" s="0"/>
      <c r="JAX594" s="0"/>
      <c r="JAY594" s="0"/>
      <c r="JAZ594" s="0"/>
      <c r="JBA594" s="0"/>
      <c r="JBB594" s="0"/>
      <c r="JBC594" s="0"/>
      <c r="JBD594" s="0"/>
      <c r="JBE594" s="0"/>
      <c r="JBF594" s="0"/>
      <c r="JBG594" s="0"/>
      <c r="JBH594" s="0"/>
      <c r="JBI594" s="0"/>
      <c r="JBJ594" s="0"/>
      <c r="JBK594" s="0"/>
      <c r="JBL594" s="0"/>
      <c r="JBM594" s="0"/>
      <c r="JBN594" s="0"/>
      <c r="JBO594" s="0"/>
      <c r="JBP594" s="0"/>
      <c r="JBQ594" s="0"/>
      <c r="JBR594" s="0"/>
      <c r="JBS594" s="0"/>
      <c r="JBT594" s="0"/>
      <c r="JBU594" s="0"/>
      <c r="JBV594" s="0"/>
      <c r="JBW594" s="0"/>
      <c r="JBX594" s="0"/>
      <c r="JBY594" s="0"/>
      <c r="JBZ594" s="0"/>
      <c r="JCA594" s="0"/>
      <c r="JCB594" s="0"/>
      <c r="JCC594" s="0"/>
      <c r="JCD594" s="0"/>
      <c r="JCE594" s="0"/>
      <c r="JCF594" s="0"/>
      <c r="JCG594" s="0"/>
      <c r="JCH594" s="0"/>
      <c r="JCI594" s="0"/>
      <c r="JCJ594" s="0"/>
      <c r="JCK594" s="0"/>
      <c r="JCL594" s="0"/>
      <c r="JCM594" s="0"/>
      <c r="JCN594" s="0"/>
      <c r="JCO594" s="0"/>
      <c r="JCP594" s="0"/>
      <c r="JCQ594" s="0"/>
      <c r="JCR594" s="0"/>
      <c r="JCS594" s="0"/>
      <c r="JCT594" s="0"/>
      <c r="JCU594" s="0"/>
      <c r="JCV594" s="0"/>
      <c r="JCW594" s="0"/>
      <c r="JCX594" s="0"/>
      <c r="JCY594" s="0"/>
      <c r="JCZ594" s="0"/>
      <c r="JDA594" s="0"/>
      <c r="JDB594" s="0"/>
      <c r="JDC594" s="0"/>
      <c r="JDD594" s="0"/>
      <c r="JDE594" s="0"/>
      <c r="JDF594" s="0"/>
      <c r="JDG594" s="0"/>
      <c r="JDH594" s="0"/>
      <c r="JDI594" s="0"/>
      <c r="JDJ594" s="0"/>
      <c r="JDK594" s="0"/>
      <c r="JDL594" s="0"/>
      <c r="JDM594" s="0"/>
      <c r="JDN594" s="0"/>
      <c r="JDO594" s="0"/>
      <c r="JDP594" s="0"/>
      <c r="JDQ594" s="0"/>
      <c r="JDR594" s="0"/>
      <c r="JDS594" s="0"/>
      <c r="JDT594" s="0"/>
      <c r="JDU594" s="0"/>
      <c r="JDV594" s="0"/>
      <c r="JDW594" s="0"/>
      <c r="JDX594" s="0"/>
      <c r="JDY594" s="0"/>
      <c r="JDZ594" s="0"/>
      <c r="JEA594" s="0"/>
      <c r="JEB594" s="0"/>
      <c r="JEC594" s="0"/>
      <c r="JED594" s="0"/>
      <c r="JEE594" s="0"/>
      <c r="JEF594" s="0"/>
      <c r="JEG594" s="0"/>
      <c r="JEH594" s="0"/>
      <c r="JEI594" s="0"/>
      <c r="JEJ594" s="0"/>
      <c r="JEK594" s="0"/>
      <c r="JEL594" s="0"/>
      <c r="JEM594" s="0"/>
      <c r="JEN594" s="0"/>
      <c r="JEO594" s="0"/>
      <c r="JEP594" s="0"/>
      <c r="JEQ594" s="0"/>
      <c r="JER594" s="0"/>
      <c r="JES594" s="0"/>
      <c r="JET594" s="0"/>
      <c r="JEU594" s="0"/>
      <c r="JEV594" s="0"/>
      <c r="JEW594" s="0"/>
      <c r="JEX594" s="0"/>
      <c r="JEY594" s="0"/>
      <c r="JEZ594" s="0"/>
      <c r="JFA594" s="0"/>
      <c r="JFB594" s="0"/>
      <c r="JFC594" s="0"/>
      <c r="JFD594" s="0"/>
      <c r="JFE594" s="0"/>
      <c r="JFF594" s="0"/>
      <c r="JFG594" s="0"/>
      <c r="JFH594" s="0"/>
      <c r="JFI594" s="0"/>
      <c r="JFJ594" s="0"/>
      <c r="JFK594" s="0"/>
      <c r="JFL594" s="0"/>
      <c r="JFM594" s="0"/>
      <c r="JFN594" s="0"/>
      <c r="JFO594" s="0"/>
      <c r="JFP594" s="0"/>
      <c r="JFQ594" s="0"/>
      <c r="JFR594" s="0"/>
      <c r="JFS594" s="0"/>
      <c r="JFT594" s="0"/>
      <c r="JFU594" s="0"/>
      <c r="JFV594" s="0"/>
      <c r="JFW594" s="0"/>
      <c r="JFX594" s="0"/>
      <c r="JFY594" s="0"/>
      <c r="JFZ594" s="0"/>
      <c r="JGA594" s="0"/>
      <c r="JGB594" s="0"/>
      <c r="JGC594" s="0"/>
      <c r="JGD594" s="0"/>
      <c r="JGE594" s="0"/>
      <c r="JGF594" s="0"/>
      <c r="JGG594" s="0"/>
      <c r="JGH594" s="0"/>
      <c r="JGI594" s="0"/>
      <c r="JGJ594" s="0"/>
      <c r="JGK594" s="0"/>
      <c r="JGL594" s="0"/>
      <c r="JGM594" s="0"/>
      <c r="JGN594" s="0"/>
      <c r="JGO594" s="0"/>
      <c r="JGP594" s="0"/>
      <c r="JGQ594" s="0"/>
      <c r="JGR594" s="0"/>
      <c r="JGS594" s="0"/>
      <c r="JGT594" s="0"/>
      <c r="JGU594" s="0"/>
      <c r="JGV594" s="0"/>
      <c r="JGW594" s="0"/>
      <c r="JGX594" s="0"/>
      <c r="JGY594" s="0"/>
      <c r="JGZ594" s="0"/>
      <c r="JHA594" s="0"/>
      <c r="JHB594" s="0"/>
      <c r="JHC594" s="0"/>
      <c r="JHD594" s="0"/>
      <c r="JHE594" s="0"/>
      <c r="JHF594" s="0"/>
      <c r="JHG594" s="0"/>
      <c r="JHH594" s="0"/>
      <c r="JHI594" s="0"/>
      <c r="JHJ594" s="0"/>
      <c r="JHK594" s="0"/>
      <c r="JHL594" s="0"/>
      <c r="JHM594" s="0"/>
      <c r="JHN594" s="0"/>
      <c r="JHO594" s="0"/>
      <c r="JHP594" s="0"/>
      <c r="JHQ594" s="0"/>
      <c r="JHR594" s="0"/>
      <c r="JHS594" s="0"/>
      <c r="JHT594" s="0"/>
      <c r="JHU594" s="0"/>
      <c r="JHV594" s="0"/>
      <c r="JHW594" s="0"/>
      <c r="JHX594" s="0"/>
      <c r="JHY594" s="0"/>
      <c r="JHZ594" s="0"/>
      <c r="JIA594" s="0"/>
      <c r="JIB594" s="0"/>
      <c r="JIC594" s="0"/>
      <c r="JID594" s="0"/>
      <c r="JIE594" s="0"/>
      <c r="JIF594" s="0"/>
      <c r="JIG594" s="0"/>
      <c r="JIH594" s="0"/>
      <c r="JII594" s="0"/>
      <c r="JIJ594" s="0"/>
      <c r="JIK594" s="0"/>
      <c r="JIL594" s="0"/>
      <c r="JIM594" s="0"/>
      <c r="JIN594" s="0"/>
      <c r="JIO594" s="0"/>
      <c r="JIP594" s="0"/>
      <c r="JIQ594" s="0"/>
      <c r="JIR594" s="0"/>
      <c r="JIS594" s="0"/>
      <c r="JIT594" s="0"/>
      <c r="JIU594" s="0"/>
      <c r="JIV594" s="0"/>
      <c r="JIW594" s="0"/>
      <c r="JIX594" s="0"/>
      <c r="JIY594" s="0"/>
      <c r="JIZ594" s="0"/>
      <c r="JJA594" s="0"/>
      <c r="JJB594" s="0"/>
      <c r="JJC594" s="0"/>
      <c r="JJD594" s="0"/>
      <c r="JJE594" s="0"/>
      <c r="JJF594" s="0"/>
      <c r="JJG594" s="0"/>
      <c r="JJH594" s="0"/>
      <c r="JJI594" s="0"/>
      <c r="JJJ594" s="0"/>
      <c r="JJK594" s="0"/>
      <c r="JJL594" s="0"/>
      <c r="JJM594" s="0"/>
      <c r="JJN594" s="0"/>
      <c r="JJO594" s="0"/>
      <c r="JJP594" s="0"/>
      <c r="JJQ594" s="0"/>
      <c r="JJR594" s="0"/>
      <c r="JJS594" s="0"/>
      <c r="JJT594" s="0"/>
      <c r="JJU594" s="0"/>
      <c r="JJV594" s="0"/>
      <c r="JJW594" s="0"/>
      <c r="JJX594" s="0"/>
      <c r="JJY594" s="0"/>
      <c r="JJZ594" s="0"/>
      <c r="JKA594" s="0"/>
      <c r="JKB594" s="0"/>
      <c r="JKC594" s="0"/>
      <c r="JKD594" s="0"/>
      <c r="JKE594" s="0"/>
      <c r="JKF594" s="0"/>
      <c r="JKG594" s="0"/>
      <c r="JKH594" s="0"/>
      <c r="JKI594" s="0"/>
      <c r="JKJ594" s="0"/>
      <c r="JKK594" s="0"/>
      <c r="JKL594" s="0"/>
      <c r="JKM594" s="0"/>
      <c r="JKN594" s="0"/>
      <c r="JKO594" s="0"/>
      <c r="JKP594" s="0"/>
      <c r="JKQ594" s="0"/>
      <c r="JKR594" s="0"/>
      <c r="JKS594" s="0"/>
      <c r="JKT594" s="0"/>
      <c r="JKU594" s="0"/>
      <c r="JKV594" s="0"/>
      <c r="JKW594" s="0"/>
      <c r="JKX594" s="0"/>
      <c r="JKY594" s="0"/>
      <c r="JKZ594" s="0"/>
      <c r="JLA594" s="0"/>
      <c r="JLB594" s="0"/>
      <c r="JLC594" s="0"/>
      <c r="JLD594" s="0"/>
      <c r="JLE594" s="0"/>
      <c r="JLF594" s="0"/>
      <c r="JLG594" s="0"/>
      <c r="JLH594" s="0"/>
      <c r="JLI594" s="0"/>
      <c r="JLJ594" s="0"/>
      <c r="JLK594" s="0"/>
      <c r="JLL594" s="0"/>
      <c r="JLM594" s="0"/>
      <c r="JLN594" s="0"/>
      <c r="JLO594" s="0"/>
      <c r="JLP594" s="0"/>
      <c r="JLQ594" s="0"/>
      <c r="JLR594" s="0"/>
      <c r="JLS594" s="0"/>
      <c r="JLT594" s="0"/>
      <c r="JLU594" s="0"/>
      <c r="JLV594" s="0"/>
      <c r="JLW594" s="0"/>
      <c r="JLX594" s="0"/>
      <c r="JLY594" s="0"/>
      <c r="JLZ594" s="0"/>
      <c r="JMA594" s="0"/>
      <c r="JMB594" s="0"/>
      <c r="JMC594" s="0"/>
      <c r="JMD594" s="0"/>
      <c r="JME594" s="0"/>
      <c r="JMF594" s="0"/>
      <c r="JMG594" s="0"/>
      <c r="JMH594" s="0"/>
      <c r="JMI594" s="0"/>
      <c r="JMJ594" s="0"/>
      <c r="JMK594" s="0"/>
      <c r="JML594" s="0"/>
      <c r="JMM594" s="0"/>
      <c r="JMN594" s="0"/>
      <c r="JMO594" s="0"/>
      <c r="JMP594" s="0"/>
      <c r="JMQ594" s="0"/>
      <c r="JMR594" s="0"/>
      <c r="JMS594" s="0"/>
      <c r="JMT594" s="0"/>
      <c r="JMU594" s="0"/>
      <c r="JMV594" s="0"/>
      <c r="JMW594" s="0"/>
      <c r="JMX594" s="0"/>
      <c r="JMY594" s="0"/>
      <c r="JMZ594" s="0"/>
      <c r="JNA594" s="0"/>
      <c r="JNB594" s="0"/>
      <c r="JNC594" s="0"/>
      <c r="JND594" s="0"/>
      <c r="JNE594" s="0"/>
      <c r="JNF594" s="0"/>
      <c r="JNG594" s="0"/>
      <c r="JNH594" s="0"/>
      <c r="JNI594" s="0"/>
      <c r="JNJ594" s="0"/>
      <c r="JNK594" s="0"/>
      <c r="JNL594" s="0"/>
      <c r="JNM594" s="0"/>
      <c r="JNN594" s="0"/>
      <c r="JNO594" s="0"/>
      <c r="JNP594" s="0"/>
      <c r="JNQ594" s="0"/>
      <c r="JNR594" s="0"/>
      <c r="JNS594" s="0"/>
      <c r="JNT594" s="0"/>
      <c r="JNU594" s="0"/>
      <c r="JNV594" s="0"/>
      <c r="JNW594" s="0"/>
      <c r="JNX594" s="0"/>
      <c r="JNY594" s="0"/>
      <c r="JNZ594" s="0"/>
      <c r="JOA594" s="0"/>
      <c r="JOB594" s="0"/>
      <c r="JOC594" s="0"/>
      <c r="JOD594" s="0"/>
      <c r="JOE594" s="0"/>
      <c r="JOF594" s="0"/>
      <c r="JOG594" s="0"/>
      <c r="JOH594" s="0"/>
      <c r="JOI594" s="0"/>
      <c r="JOJ594" s="0"/>
      <c r="JOK594" s="0"/>
      <c r="JOL594" s="0"/>
      <c r="JOM594" s="0"/>
      <c r="JON594" s="0"/>
      <c r="JOO594" s="0"/>
      <c r="JOP594" s="0"/>
      <c r="JOQ594" s="0"/>
      <c r="JOR594" s="0"/>
      <c r="JOS594" s="0"/>
      <c r="JOT594" s="0"/>
      <c r="JOU594" s="0"/>
      <c r="JOV594" s="0"/>
      <c r="JOW594" s="0"/>
      <c r="JOX594" s="0"/>
      <c r="JOY594" s="0"/>
      <c r="JOZ594" s="0"/>
      <c r="JPA594" s="0"/>
      <c r="JPB594" s="0"/>
      <c r="JPC594" s="0"/>
      <c r="JPD594" s="0"/>
      <c r="JPE594" s="0"/>
      <c r="JPF594" s="0"/>
      <c r="JPG594" s="0"/>
      <c r="JPH594" s="0"/>
      <c r="JPI594" s="0"/>
      <c r="JPJ594" s="0"/>
      <c r="JPK594" s="0"/>
      <c r="JPL594" s="0"/>
      <c r="JPM594" s="0"/>
      <c r="JPN594" s="0"/>
      <c r="JPO594" s="0"/>
      <c r="JPP594" s="0"/>
      <c r="JPQ594" s="0"/>
      <c r="JPR594" s="0"/>
      <c r="JPS594" s="0"/>
      <c r="JPT594" s="0"/>
      <c r="JPU594" s="0"/>
      <c r="JPV594" s="0"/>
      <c r="JPW594" s="0"/>
      <c r="JPX594" s="0"/>
      <c r="JPY594" s="0"/>
      <c r="JPZ594" s="0"/>
      <c r="JQA594" s="0"/>
      <c r="JQB594" s="0"/>
      <c r="JQC594" s="0"/>
      <c r="JQD594" s="0"/>
      <c r="JQE594" s="0"/>
      <c r="JQF594" s="0"/>
      <c r="JQG594" s="0"/>
      <c r="JQH594" s="0"/>
      <c r="JQI594" s="0"/>
      <c r="JQJ594" s="0"/>
      <c r="JQK594" s="0"/>
      <c r="JQL594" s="0"/>
      <c r="JQM594" s="0"/>
      <c r="JQN594" s="0"/>
      <c r="JQO594" s="0"/>
      <c r="JQP594" s="0"/>
      <c r="JQQ594" s="0"/>
      <c r="JQR594" s="0"/>
      <c r="JQS594" s="0"/>
      <c r="JQT594" s="0"/>
      <c r="JQU594" s="0"/>
      <c r="JQV594" s="0"/>
      <c r="JQW594" s="0"/>
      <c r="JQX594" s="0"/>
      <c r="JQY594" s="0"/>
      <c r="JQZ594" s="0"/>
      <c r="JRA594" s="0"/>
      <c r="JRB594" s="0"/>
      <c r="JRC594" s="0"/>
      <c r="JRD594" s="0"/>
      <c r="JRE594" s="0"/>
      <c r="JRF594" s="0"/>
      <c r="JRG594" s="0"/>
      <c r="JRH594" s="0"/>
      <c r="JRI594" s="0"/>
      <c r="JRJ594" s="0"/>
      <c r="JRK594" s="0"/>
      <c r="JRL594" s="0"/>
      <c r="JRM594" s="0"/>
      <c r="JRN594" s="0"/>
      <c r="JRO594" s="0"/>
      <c r="JRP594" s="0"/>
      <c r="JRQ594" s="0"/>
      <c r="JRR594" s="0"/>
      <c r="JRS594" s="0"/>
      <c r="JRT594" s="0"/>
      <c r="JRU594" s="0"/>
      <c r="JRV594" s="0"/>
      <c r="JRW594" s="0"/>
      <c r="JRX594" s="0"/>
      <c r="JRY594" s="0"/>
      <c r="JRZ594" s="0"/>
      <c r="JSA594" s="0"/>
      <c r="JSB594" s="0"/>
      <c r="JSC594" s="0"/>
      <c r="JSD594" s="0"/>
      <c r="JSE594" s="0"/>
      <c r="JSF594" s="0"/>
      <c r="JSG594" s="0"/>
      <c r="JSH594" s="0"/>
      <c r="JSI594" s="0"/>
      <c r="JSJ594" s="0"/>
      <c r="JSK594" s="0"/>
      <c r="JSL594" s="0"/>
      <c r="JSM594" s="0"/>
      <c r="JSN594" s="0"/>
      <c r="JSO594" s="0"/>
      <c r="JSP594" s="0"/>
      <c r="JSQ594" s="0"/>
      <c r="JSR594" s="0"/>
      <c r="JSS594" s="0"/>
      <c r="JST594" s="0"/>
      <c r="JSU594" s="0"/>
      <c r="JSV594" s="0"/>
      <c r="JSW594" s="0"/>
      <c r="JSX594" s="0"/>
      <c r="JSY594" s="0"/>
      <c r="JSZ594" s="0"/>
      <c r="JTA594" s="0"/>
      <c r="JTB594" s="0"/>
      <c r="JTC594" s="0"/>
      <c r="JTD594" s="0"/>
      <c r="JTE594" s="0"/>
      <c r="JTF594" s="0"/>
      <c r="JTG594" s="0"/>
      <c r="JTH594" s="0"/>
      <c r="JTI594" s="0"/>
      <c r="JTJ594" s="0"/>
      <c r="JTK594" s="0"/>
      <c r="JTL594" s="0"/>
      <c r="JTM594" s="0"/>
      <c r="JTN594" s="0"/>
      <c r="JTO594" s="0"/>
      <c r="JTP594" s="0"/>
      <c r="JTQ594" s="0"/>
      <c r="JTR594" s="0"/>
      <c r="JTS594" s="0"/>
      <c r="JTT594" s="0"/>
      <c r="JTU594" s="0"/>
      <c r="JTV594" s="0"/>
      <c r="JTW594" s="0"/>
      <c r="JTX594" s="0"/>
      <c r="JTY594" s="0"/>
      <c r="JTZ594" s="0"/>
      <c r="JUA594" s="0"/>
      <c r="JUB594" s="0"/>
      <c r="JUC594" s="0"/>
      <c r="JUD594" s="0"/>
      <c r="JUE594" s="0"/>
      <c r="JUF594" s="0"/>
      <c r="JUG594" s="0"/>
      <c r="JUH594" s="0"/>
      <c r="JUI594" s="0"/>
      <c r="JUJ594" s="0"/>
      <c r="JUK594" s="0"/>
      <c r="JUL594" s="0"/>
      <c r="JUM594" s="0"/>
      <c r="JUN594" s="0"/>
      <c r="JUO594" s="0"/>
      <c r="JUP594" s="0"/>
      <c r="JUQ594" s="0"/>
      <c r="JUR594" s="0"/>
      <c r="JUS594" s="0"/>
      <c r="JUT594" s="0"/>
      <c r="JUU594" s="0"/>
      <c r="JUV594" s="0"/>
      <c r="JUW594" s="0"/>
      <c r="JUX594" s="0"/>
      <c r="JUY594" s="0"/>
      <c r="JUZ594" s="0"/>
      <c r="JVA594" s="0"/>
      <c r="JVB594" s="0"/>
      <c r="JVC594" s="0"/>
      <c r="JVD594" s="0"/>
      <c r="JVE594" s="0"/>
      <c r="JVF594" s="0"/>
      <c r="JVG594" s="0"/>
      <c r="JVH594" s="0"/>
      <c r="JVI594" s="0"/>
      <c r="JVJ594" s="0"/>
      <c r="JVK594" s="0"/>
      <c r="JVL594" s="0"/>
      <c r="JVM594" s="0"/>
      <c r="JVN594" s="0"/>
      <c r="JVO594" s="0"/>
      <c r="JVP594" s="0"/>
      <c r="JVQ594" s="0"/>
      <c r="JVR594" s="0"/>
      <c r="JVS594" s="0"/>
      <c r="JVT594" s="0"/>
      <c r="JVU594" s="0"/>
      <c r="JVV594" s="0"/>
      <c r="JVW594" s="0"/>
      <c r="JVX594" s="0"/>
      <c r="JVY594" s="0"/>
      <c r="JVZ594" s="0"/>
      <c r="JWA594" s="0"/>
      <c r="JWB594" s="0"/>
      <c r="JWC594" s="0"/>
      <c r="JWD594" s="0"/>
      <c r="JWE594" s="0"/>
      <c r="JWF594" s="0"/>
      <c r="JWG594" s="0"/>
      <c r="JWH594" s="0"/>
      <c r="JWI594" s="0"/>
      <c r="JWJ594" s="0"/>
      <c r="JWK594" s="0"/>
      <c r="JWL594" s="0"/>
      <c r="JWM594" s="0"/>
      <c r="JWN594" s="0"/>
      <c r="JWO594" s="0"/>
      <c r="JWP594" s="0"/>
      <c r="JWQ594" s="0"/>
      <c r="JWR594" s="0"/>
      <c r="JWS594" s="0"/>
      <c r="JWT594" s="0"/>
      <c r="JWU594" s="0"/>
      <c r="JWV594" s="0"/>
      <c r="JWW594" s="0"/>
      <c r="JWX594" s="0"/>
      <c r="JWY594" s="0"/>
      <c r="JWZ594" s="0"/>
      <c r="JXA594" s="0"/>
      <c r="JXB594" s="0"/>
      <c r="JXC594" s="0"/>
      <c r="JXD594" s="0"/>
      <c r="JXE594" s="0"/>
      <c r="JXF594" s="0"/>
      <c r="JXG594" s="0"/>
      <c r="JXH594" s="0"/>
      <c r="JXI594" s="0"/>
      <c r="JXJ594" s="0"/>
      <c r="JXK594" s="0"/>
      <c r="JXL594" s="0"/>
      <c r="JXM594" s="0"/>
      <c r="JXN594" s="0"/>
      <c r="JXO594" s="0"/>
      <c r="JXP594" s="0"/>
      <c r="JXQ594" s="0"/>
      <c r="JXR594" s="0"/>
      <c r="JXS594" s="0"/>
      <c r="JXT594" s="0"/>
      <c r="JXU594" s="0"/>
      <c r="JXV594" s="0"/>
      <c r="JXW594" s="0"/>
      <c r="JXX594" s="0"/>
      <c r="JXY594" s="0"/>
      <c r="JXZ594" s="0"/>
      <c r="JYA594" s="0"/>
      <c r="JYB594" s="0"/>
      <c r="JYC594" s="0"/>
      <c r="JYD594" s="0"/>
      <c r="JYE594" s="0"/>
      <c r="JYF594" s="0"/>
      <c r="JYG594" s="0"/>
      <c r="JYH594" s="0"/>
      <c r="JYI594" s="0"/>
      <c r="JYJ594" s="0"/>
      <c r="JYK594" s="0"/>
      <c r="JYL594" s="0"/>
      <c r="JYM594" s="0"/>
      <c r="JYN594" s="0"/>
      <c r="JYO594" s="0"/>
      <c r="JYP594" s="0"/>
      <c r="JYQ594" s="0"/>
      <c r="JYR594" s="0"/>
      <c r="JYS594" s="0"/>
      <c r="JYT594" s="0"/>
      <c r="JYU594" s="0"/>
      <c r="JYV594" s="0"/>
      <c r="JYW594" s="0"/>
      <c r="JYX594" s="0"/>
      <c r="JYY594" s="0"/>
      <c r="JYZ594" s="0"/>
      <c r="JZA594" s="0"/>
      <c r="JZB594" s="0"/>
      <c r="JZC594" s="0"/>
      <c r="JZD594" s="0"/>
      <c r="JZE594" s="0"/>
      <c r="JZF594" s="0"/>
      <c r="JZG594" s="0"/>
      <c r="JZH594" s="0"/>
      <c r="JZI594" s="0"/>
      <c r="JZJ594" s="0"/>
      <c r="JZK594" s="0"/>
      <c r="JZL594" s="0"/>
      <c r="JZM594" s="0"/>
      <c r="JZN594" s="0"/>
      <c r="JZO594" s="0"/>
      <c r="JZP594" s="0"/>
      <c r="JZQ594" s="0"/>
      <c r="JZR594" s="0"/>
      <c r="JZS594" s="0"/>
      <c r="JZT594" s="0"/>
      <c r="JZU594" s="0"/>
      <c r="JZV594" s="0"/>
      <c r="JZW594" s="0"/>
      <c r="JZX594" s="0"/>
      <c r="JZY594" s="0"/>
      <c r="JZZ594" s="0"/>
      <c r="KAA594" s="0"/>
      <c r="KAB594" s="0"/>
      <c r="KAC594" s="0"/>
      <c r="KAD594" s="0"/>
      <c r="KAE594" s="0"/>
      <c r="KAF594" s="0"/>
      <c r="KAG594" s="0"/>
      <c r="KAH594" s="0"/>
      <c r="KAI594" s="0"/>
      <c r="KAJ594" s="0"/>
      <c r="KAK594" s="0"/>
      <c r="KAL594" s="0"/>
      <c r="KAM594" s="0"/>
      <c r="KAN594" s="0"/>
      <c r="KAO594" s="0"/>
      <c r="KAP594" s="0"/>
      <c r="KAQ594" s="0"/>
      <c r="KAR594" s="0"/>
      <c r="KAS594" s="0"/>
      <c r="KAT594" s="0"/>
      <c r="KAU594" s="0"/>
      <c r="KAV594" s="0"/>
      <c r="KAW594" s="0"/>
      <c r="KAX594" s="0"/>
      <c r="KAY594" s="0"/>
      <c r="KAZ594" s="0"/>
      <c r="KBA594" s="0"/>
      <c r="KBB594" s="0"/>
      <c r="KBC594" s="0"/>
      <c r="KBD594" s="0"/>
      <c r="KBE594" s="0"/>
      <c r="KBF594" s="0"/>
      <c r="KBG594" s="0"/>
      <c r="KBH594" s="0"/>
      <c r="KBI594" s="0"/>
      <c r="KBJ594" s="0"/>
      <c r="KBK594" s="0"/>
      <c r="KBL594" s="0"/>
      <c r="KBM594" s="0"/>
      <c r="KBN594" s="0"/>
      <c r="KBO594" s="0"/>
      <c r="KBP594" s="0"/>
      <c r="KBQ594" s="0"/>
      <c r="KBR594" s="0"/>
      <c r="KBS594" s="0"/>
      <c r="KBT594" s="0"/>
      <c r="KBU594" s="0"/>
      <c r="KBV594" s="0"/>
      <c r="KBW594" s="0"/>
      <c r="KBX594" s="0"/>
      <c r="KBY594" s="0"/>
      <c r="KBZ594" s="0"/>
      <c r="KCA594" s="0"/>
      <c r="KCB594" s="0"/>
      <c r="KCC594" s="0"/>
      <c r="KCD594" s="0"/>
      <c r="KCE594" s="0"/>
      <c r="KCF594" s="0"/>
      <c r="KCG594" s="0"/>
      <c r="KCH594" s="0"/>
      <c r="KCI594" s="0"/>
      <c r="KCJ594" s="0"/>
      <c r="KCK594" s="0"/>
      <c r="KCL594" s="0"/>
      <c r="KCM594" s="0"/>
      <c r="KCN594" s="0"/>
      <c r="KCO594" s="0"/>
      <c r="KCP594" s="0"/>
      <c r="KCQ594" s="0"/>
      <c r="KCR594" s="0"/>
      <c r="KCS594" s="0"/>
      <c r="KCT594" s="0"/>
      <c r="KCU594" s="0"/>
      <c r="KCV594" s="0"/>
      <c r="KCW594" s="0"/>
      <c r="KCX594" s="0"/>
      <c r="KCY594" s="0"/>
      <c r="KCZ594" s="0"/>
      <c r="KDA594" s="0"/>
      <c r="KDB594" s="0"/>
      <c r="KDC594" s="0"/>
      <c r="KDD594" s="0"/>
      <c r="KDE594" s="0"/>
      <c r="KDF594" s="0"/>
      <c r="KDG594" s="0"/>
      <c r="KDH594" s="0"/>
      <c r="KDI594" s="0"/>
      <c r="KDJ594" s="0"/>
      <c r="KDK594" s="0"/>
      <c r="KDL594" s="0"/>
      <c r="KDM594" s="0"/>
      <c r="KDN594" s="0"/>
      <c r="KDO594" s="0"/>
      <c r="KDP594" s="0"/>
      <c r="KDQ594" s="0"/>
      <c r="KDR594" s="0"/>
      <c r="KDS594" s="0"/>
      <c r="KDT594" s="0"/>
      <c r="KDU594" s="0"/>
      <c r="KDV594" s="0"/>
      <c r="KDW594" s="0"/>
      <c r="KDX594" s="0"/>
      <c r="KDY594" s="0"/>
      <c r="KDZ594" s="0"/>
      <c r="KEA594" s="0"/>
      <c r="KEB594" s="0"/>
      <c r="KEC594" s="0"/>
      <c r="KED594" s="0"/>
      <c r="KEE594" s="0"/>
      <c r="KEF594" s="0"/>
      <c r="KEG594" s="0"/>
      <c r="KEH594" s="0"/>
      <c r="KEI594" s="0"/>
      <c r="KEJ594" s="0"/>
      <c r="KEK594" s="0"/>
      <c r="KEL594" s="0"/>
      <c r="KEM594" s="0"/>
      <c r="KEN594" s="0"/>
      <c r="KEO594" s="0"/>
      <c r="KEP594" s="0"/>
      <c r="KEQ594" s="0"/>
      <c r="KER594" s="0"/>
      <c r="KES594" s="0"/>
      <c r="KET594" s="0"/>
      <c r="KEU594" s="0"/>
      <c r="KEV594" s="0"/>
      <c r="KEW594" s="0"/>
      <c r="KEX594" s="0"/>
      <c r="KEY594" s="0"/>
      <c r="KEZ594" s="0"/>
      <c r="KFA594" s="0"/>
      <c r="KFB594" s="0"/>
      <c r="KFC594" s="0"/>
      <c r="KFD594" s="0"/>
      <c r="KFE594" s="0"/>
      <c r="KFF594" s="0"/>
      <c r="KFG594" s="0"/>
      <c r="KFH594" s="0"/>
      <c r="KFI594" s="0"/>
      <c r="KFJ594" s="0"/>
      <c r="KFK594" s="0"/>
      <c r="KFL594" s="0"/>
      <c r="KFM594" s="0"/>
      <c r="KFN594" s="0"/>
      <c r="KFO594" s="0"/>
      <c r="KFP594" s="0"/>
      <c r="KFQ594" s="0"/>
      <c r="KFR594" s="0"/>
      <c r="KFS594" s="0"/>
      <c r="KFT594" s="0"/>
      <c r="KFU594" s="0"/>
      <c r="KFV594" s="0"/>
      <c r="KFW594" s="0"/>
      <c r="KFX594" s="0"/>
      <c r="KFY594" s="0"/>
      <c r="KFZ594" s="0"/>
      <c r="KGA594" s="0"/>
      <c r="KGB594" s="0"/>
      <c r="KGC594" s="0"/>
      <c r="KGD594" s="0"/>
      <c r="KGE594" s="0"/>
      <c r="KGF594" s="0"/>
      <c r="KGG594" s="0"/>
      <c r="KGH594" s="0"/>
      <c r="KGI594" s="0"/>
      <c r="KGJ594" s="0"/>
      <c r="KGK594" s="0"/>
      <c r="KGL594" s="0"/>
      <c r="KGM594" s="0"/>
      <c r="KGN594" s="0"/>
      <c r="KGO594" s="0"/>
      <c r="KGP594" s="0"/>
      <c r="KGQ594" s="0"/>
      <c r="KGR594" s="0"/>
      <c r="KGS594" s="0"/>
      <c r="KGT594" s="0"/>
      <c r="KGU594" s="0"/>
      <c r="KGV594" s="0"/>
      <c r="KGW594" s="0"/>
      <c r="KGX594" s="0"/>
      <c r="KGY594" s="0"/>
      <c r="KGZ594" s="0"/>
      <c r="KHA594" s="0"/>
      <c r="KHB594" s="0"/>
      <c r="KHC594" s="0"/>
      <c r="KHD594" s="0"/>
      <c r="KHE594" s="0"/>
      <c r="KHF594" s="0"/>
      <c r="KHG594" s="0"/>
      <c r="KHH594" s="0"/>
      <c r="KHI594" s="0"/>
      <c r="KHJ594" s="0"/>
      <c r="KHK594" s="0"/>
      <c r="KHL594" s="0"/>
      <c r="KHM594" s="0"/>
      <c r="KHN594" s="0"/>
      <c r="KHO594" s="0"/>
      <c r="KHP594" s="0"/>
      <c r="KHQ594" s="0"/>
      <c r="KHR594" s="0"/>
      <c r="KHS594" s="0"/>
      <c r="KHT594" s="0"/>
      <c r="KHU594" s="0"/>
      <c r="KHV594" s="0"/>
      <c r="KHW594" s="0"/>
      <c r="KHX594" s="0"/>
      <c r="KHY594" s="0"/>
      <c r="KHZ594" s="0"/>
      <c r="KIA594" s="0"/>
      <c r="KIB594" s="0"/>
      <c r="KIC594" s="0"/>
      <c r="KID594" s="0"/>
      <c r="KIE594" s="0"/>
      <c r="KIF594" s="0"/>
      <c r="KIG594" s="0"/>
      <c r="KIH594" s="0"/>
      <c r="KII594" s="0"/>
      <c r="KIJ594" s="0"/>
      <c r="KIK594" s="0"/>
      <c r="KIL594" s="0"/>
      <c r="KIM594" s="0"/>
      <c r="KIN594" s="0"/>
      <c r="KIO594" s="0"/>
      <c r="KIP594" s="0"/>
      <c r="KIQ594" s="0"/>
      <c r="KIR594" s="0"/>
      <c r="KIS594" s="0"/>
      <c r="KIT594" s="0"/>
      <c r="KIU594" s="0"/>
      <c r="KIV594" s="0"/>
      <c r="KIW594" s="0"/>
      <c r="KIX594" s="0"/>
      <c r="KIY594" s="0"/>
      <c r="KIZ594" s="0"/>
      <c r="KJA594" s="0"/>
      <c r="KJB594" s="0"/>
      <c r="KJC594" s="0"/>
      <c r="KJD594" s="0"/>
      <c r="KJE594" s="0"/>
      <c r="KJF594" s="0"/>
      <c r="KJG594" s="0"/>
      <c r="KJH594" s="0"/>
      <c r="KJI594" s="0"/>
      <c r="KJJ594" s="0"/>
      <c r="KJK594" s="0"/>
      <c r="KJL594" s="0"/>
      <c r="KJM594" s="0"/>
      <c r="KJN594" s="0"/>
      <c r="KJO594" s="0"/>
      <c r="KJP594" s="0"/>
      <c r="KJQ594" s="0"/>
      <c r="KJR594" s="0"/>
      <c r="KJS594" s="0"/>
      <c r="KJT594" s="0"/>
      <c r="KJU594" s="0"/>
      <c r="KJV594" s="0"/>
      <c r="KJW594" s="0"/>
      <c r="KJX594" s="0"/>
      <c r="KJY594" s="0"/>
      <c r="KJZ594" s="0"/>
      <c r="KKA594" s="0"/>
      <c r="KKB594" s="0"/>
      <c r="KKC594" s="0"/>
      <c r="KKD594" s="0"/>
      <c r="KKE594" s="0"/>
      <c r="KKF594" s="0"/>
      <c r="KKG594" s="0"/>
      <c r="KKH594" s="0"/>
      <c r="KKI594" s="0"/>
      <c r="KKJ594" s="0"/>
      <c r="KKK594" s="0"/>
      <c r="KKL594" s="0"/>
      <c r="KKM594" s="0"/>
      <c r="KKN594" s="0"/>
      <c r="KKO594" s="0"/>
      <c r="KKP594" s="0"/>
      <c r="KKQ594" s="0"/>
      <c r="KKR594" s="0"/>
      <c r="KKS594" s="0"/>
      <c r="KKT594" s="0"/>
      <c r="KKU594" s="0"/>
      <c r="KKV594" s="0"/>
      <c r="KKW594" s="0"/>
      <c r="KKX594" s="0"/>
      <c r="KKY594" s="0"/>
      <c r="KKZ594" s="0"/>
      <c r="KLA594" s="0"/>
      <c r="KLB594" s="0"/>
      <c r="KLC594" s="0"/>
      <c r="KLD594" s="0"/>
      <c r="KLE594" s="0"/>
      <c r="KLF594" s="0"/>
      <c r="KLG594" s="0"/>
      <c r="KLH594" s="0"/>
      <c r="KLI594" s="0"/>
      <c r="KLJ594" s="0"/>
      <c r="KLK594" s="0"/>
      <c r="KLL594" s="0"/>
      <c r="KLM594" s="0"/>
      <c r="KLN594" s="0"/>
      <c r="KLO594" s="0"/>
      <c r="KLP594" s="0"/>
      <c r="KLQ594" s="0"/>
      <c r="KLR594" s="0"/>
      <c r="KLS594" s="0"/>
      <c r="KLT594" s="0"/>
      <c r="KLU594" s="0"/>
      <c r="KLV594" s="0"/>
      <c r="KLW594" s="0"/>
      <c r="KLX594" s="0"/>
      <c r="KLY594" s="0"/>
      <c r="KLZ594" s="0"/>
      <c r="KMA594" s="0"/>
      <c r="KMB594" s="0"/>
      <c r="KMC594" s="0"/>
      <c r="KMD594" s="0"/>
      <c r="KME594" s="0"/>
      <c r="KMF594" s="0"/>
      <c r="KMG594" s="0"/>
      <c r="KMH594" s="0"/>
      <c r="KMI594" s="0"/>
      <c r="KMJ594" s="0"/>
      <c r="KMK594" s="0"/>
      <c r="KML594" s="0"/>
      <c r="KMM594" s="0"/>
      <c r="KMN594" s="0"/>
      <c r="KMO594" s="0"/>
      <c r="KMP594" s="0"/>
      <c r="KMQ594" s="0"/>
      <c r="KMR594" s="0"/>
      <c r="KMS594" s="0"/>
      <c r="KMT594" s="0"/>
      <c r="KMU594" s="0"/>
      <c r="KMV594" s="0"/>
      <c r="KMW594" s="0"/>
      <c r="KMX594" s="0"/>
      <c r="KMY594" s="0"/>
      <c r="KMZ594" s="0"/>
      <c r="KNA594" s="0"/>
      <c r="KNB594" s="0"/>
      <c r="KNC594" s="0"/>
      <c r="KND594" s="0"/>
      <c r="KNE594" s="0"/>
      <c r="KNF594" s="0"/>
      <c r="KNG594" s="0"/>
      <c r="KNH594" s="0"/>
      <c r="KNI594" s="0"/>
      <c r="KNJ594" s="0"/>
      <c r="KNK594" s="0"/>
      <c r="KNL594" s="0"/>
      <c r="KNM594" s="0"/>
      <c r="KNN594" s="0"/>
      <c r="KNO594" s="0"/>
      <c r="KNP594" s="0"/>
      <c r="KNQ594" s="0"/>
      <c r="KNR594" s="0"/>
      <c r="KNS594" s="0"/>
      <c r="KNT594" s="0"/>
      <c r="KNU594" s="0"/>
      <c r="KNV594" s="0"/>
      <c r="KNW594" s="0"/>
      <c r="KNX594" s="0"/>
      <c r="KNY594" s="0"/>
      <c r="KNZ594" s="0"/>
      <c r="KOA594" s="0"/>
      <c r="KOB594" s="0"/>
      <c r="KOC594" s="0"/>
      <c r="KOD594" s="0"/>
      <c r="KOE594" s="0"/>
      <c r="KOF594" s="0"/>
      <c r="KOG594" s="0"/>
      <c r="KOH594" s="0"/>
      <c r="KOI594" s="0"/>
      <c r="KOJ594" s="0"/>
      <c r="KOK594" s="0"/>
      <c r="KOL594" s="0"/>
      <c r="KOM594" s="0"/>
      <c r="KON594" s="0"/>
      <c r="KOO594" s="0"/>
      <c r="KOP594" s="0"/>
      <c r="KOQ594" s="0"/>
      <c r="KOR594" s="0"/>
      <c r="KOS594" s="0"/>
      <c r="KOT594" s="0"/>
      <c r="KOU594" s="0"/>
      <c r="KOV594" s="0"/>
      <c r="KOW594" s="0"/>
      <c r="KOX594" s="0"/>
      <c r="KOY594" s="0"/>
      <c r="KOZ594" s="0"/>
      <c r="KPA594" s="0"/>
      <c r="KPB594" s="0"/>
      <c r="KPC594" s="0"/>
      <c r="KPD594" s="0"/>
      <c r="KPE594" s="0"/>
      <c r="KPF594" s="0"/>
      <c r="KPG594" s="0"/>
      <c r="KPH594" s="0"/>
      <c r="KPI594" s="0"/>
      <c r="KPJ594" s="0"/>
      <c r="KPK594" s="0"/>
      <c r="KPL594" s="0"/>
      <c r="KPM594" s="0"/>
      <c r="KPN594" s="0"/>
      <c r="KPO594" s="0"/>
      <c r="KPP594" s="0"/>
      <c r="KPQ594" s="0"/>
      <c r="KPR594" s="0"/>
      <c r="KPS594" s="0"/>
      <c r="KPT594" s="0"/>
      <c r="KPU594" s="0"/>
      <c r="KPV594" s="0"/>
      <c r="KPW594" s="0"/>
      <c r="KPX594" s="0"/>
      <c r="KPY594" s="0"/>
      <c r="KPZ594" s="0"/>
      <c r="KQA594" s="0"/>
      <c r="KQB594" s="0"/>
      <c r="KQC594" s="0"/>
      <c r="KQD594" s="0"/>
      <c r="KQE594" s="0"/>
      <c r="KQF594" s="0"/>
      <c r="KQG594" s="0"/>
      <c r="KQH594" s="0"/>
      <c r="KQI594" s="0"/>
      <c r="KQJ594" s="0"/>
      <c r="KQK594" s="0"/>
      <c r="KQL594" s="0"/>
      <c r="KQM594" s="0"/>
      <c r="KQN594" s="0"/>
      <c r="KQO594" s="0"/>
      <c r="KQP594" s="0"/>
      <c r="KQQ594" s="0"/>
      <c r="KQR594" s="0"/>
      <c r="KQS594" s="0"/>
      <c r="KQT594" s="0"/>
      <c r="KQU594" s="0"/>
      <c r="KQV594" s="0"/>
      <c r="KQW594" s="0"/>
      <c r="KQX594" s="0"/>
      <c r="KQY594" s="0"/>
      <c r="KQZ594" s="0"/>
      <c r="KRA594" s="0"/>
      <c r="KRB594" s="0"/>
      <c r="KRC594" s="0"/>
      <c r="KRD594" s="0"/>
      <c r="KRE594" s="0"/>
      <c r="KRF594" s="0"/>
      <c r="KRG594" s="0"/>
      <c r="KRH594" s="0"/>
      <c r="KRI594" s="0"/>
      <c r="KRJ594" s="0"/>
      <c r="KRK594" s="0"/>
      <c r="KRL594" s="0"/>
      <c r="KRM594" s="0"/>
      <c r="KRN594" s="0"/>
      <c r="KRO594" s="0"/>
      <c r="KRP594" s="0"/>
      <c r="KRQ594" s="0"/>
      <c r="KRR594" s="0"/>
      <c r="KRS594" s="0"/>
      <c r="KRT594" s="0"/>
      <c r="KRU594" s="0"/>
      <c r="KRV594" s="0"/>
      <c r="KRW594" s="0"/>
      <c r="KRX594" s="0"/>
      <c r="KRY594" s="0"/>
      <c r="KRZ594" s="0"/>
      <c r="KSA594" s="0"/>
      <c r="KSB594" s="0"/>
      <c r="KSC594" s="0"/>
      <c r="KSD594" s="0"/>
      <c r="KSE594" s="0"/>
      <c r="KSF594" s="0"/>
      <c r="KSG594" s="0"/>
      <c r="KSH594" s="0"/>
      <c r="KSI594" s="0"/>
      <c r="KSJ594" s="0"/>
      <c r="KSK594" s="0"/>
      <c r="KSL594" s="0"/>
      <c r="KSM594" s="0"/>
      <c r="KSN594" s="0"/>
      <c r="KSO594" s="0"/>
      <c r="KSP594" s="0"/>
      <c r="KSQ594" s="0"/>
      <c r="KSR594" s="0"/>
      <c r="KSS594" s="0"/>
      <c r="KST594" s="0"/>
      <c r="KSU594" s="0"/>
      <c r="KSV594" s="0"/>
      <c r="KSW594" s="0"/>
      <c r="KSX594" s="0"/>
      <c r="KSY594" s="0"/>
      <c r="KSZ594" s="0"/>
      <c r="KTA594" s="0"/>
      <c r="KTB594" s="0"/>
      <c r="KTC594" s="0"/>
      <c r="KTD594" s="0"/>
      <c r="KTE594" s="0"/>
      <c r="KTF594" s="0"/>
      <c r="KTG594" s="0"/>
      <c r="KTH594" s="0"/>
      <c r="KTI594" s="0"/>
      <c r="KTJ594" s="0"/>
      <c r="KTK594" s="0"/>
      <c r="KTL594" s="0"/>
      <c r="KTM594" s="0"/>
      <c r="KTN594" s="0"/>
      <c r="KTO594" s="0"/>
      <c r="KTP594" s="0"/>
      <c r="KTQ594" s="0"/>
      <c r="KTR594" s="0"/>
      <c r="KTS594" s="0"/>
      <c r="KTT594" s="0"/>
      <c r="KTU594" s="0"/>
      <c r="KTV594" s="0"/>
      <c r="KTW594" s="0"/>
      <c r="KTX594" s="0"/>
      <c r="KTY594" s="0"/>
      <c r="KTZ594" s="0"/>
      <c r="KUA594" s="0"/>
      <c r="KUB594" s="0"/>
      <c r="KUC594" s="0"/>
      <c r="KUD594" s="0"/>
      <c r="KUE594" s="0"/>
      <c r="KUF594" s="0"/>
      <c r="KUG594" s="0"/>
      <c r="KUH594" s="0"/>
      <c r="KUI594" s="0"/>
      <c r="KUJ594" s="0"/>
      <c r="KUK594" s="0"/>
      <c r="KUL594" s="0"/>
      <c r="KUM594" s="0"/>
      <c r="KUN594" s="0"/>
      <c r="KUO594" s="0"/>
      <c r="KUP594" s="0"/>
      <c r="KUQ594" s="0"/>
      <c r="KUR594" s="0"/>
      <c r="KUS594" s="0"/>
      <c r="KUT594" s="0"/>
      <c r="KUU594" s="0"/>
      <c r="KUV594" s="0"/>
      <c r="KUW594" s="0"/>
      <c r="KUX594" s="0"/>
      <c r="KUY594" s="0"/>
      <c r="KUZ594" s="0"/>
      <c r="KVA594" s="0"/>
      <c r="KVB594" s="0"/>
      <c r="KVC594" s="0"/>
      <c r="KVD594" s="0"/>
      <c r="KVE594" s="0"/>
      <c r="KVF594" s="0"/>
      <c r="KVG594" s="0"/>
      <c r="KVH594" s="0"/>
      <c r="KVI594" s="0"/>
      <c r="KVJ594" s="0"/>
      <c r="KVK594" s="0"/>
      <c r="KVL594" s="0"/>
      <c r="KVM594" s="0"/>
      <c r="KVN594" s="0"/>
      <c r="KVO594" s="0"/>
      <c r="KVP594" s="0"/>
      <c r="KVQ594" s="0"/>
      <c r="KVR594" s="0"/>
      <c r="KVS594" s="0"/>
      <c r="KVT594" s="0"/>
      <c r="KVU594" s="0"/>
      <c r="KVV594" s="0"/>
      <c r="KVW594" s="0"/>
      <c r="KVX594" s="0"/>
      <c r="KVY594" s="0"/>
      <c r="KVZ594" s="0"/>
      <c r="KWA594" s="0"/>
      <c r="KWB594" s="0"/>
      <c r="KWC594" s="0"/>
      <c r="KWD594" s="0"/>
      <c r="KWE594" s="0"/>
      <c r="KWF594" s="0"/>
      <c r="KWG594" s="0"/>
      <c r="KWH594" s="0"/>
      <c r="KWI594" s="0"/>
      <c r="KWJ594" s="0"/>
      <c r="KWK594" s="0"/>
      <c r="KWL594" s="0"/>
      <c r="KWM594" s="0"/>
      <c r="KWN594" s="0"/>
      <c r="KWO594" s="0"/>
      <c r="KWP594" s="0"/>
      <c r="KWQ594" s="0"/>
      <c r="KWR594" s="0"/>
      <c r="KWS594" s="0"/>
      <c r="KWT594" s="0"/>
      <c r="KWU594" s="0"/>
      <c r="KWV594" s="0"/>
      <c r="KWW594" s="0"/>
      <c r="KWX594" s="0"/>
      <c r="KWY594" s="0"/>
      <c r="KWZ594" s="0"/>
      <c r="KXA594" s="0"/>
      <c r="KXB594" s="0"/>
      <c r="KXC594" s="0"/>
      <c r="KXD594" s="0"/>
      <c r="KXE594" s="0"/>
      <c r="KXF594" s="0"/>
      <c r="KXG594" s="0"/>
      <c r="KXH594" s="0"/>
      <c r="KXI594" s="0"/>
      <c r="KXJ594" s="0"/>
      <c r="KXK594" s="0"/>
      <c r="KXL594" s="0"/>
      <c r="KXM594" s="0"/>
      <c r="KXN594" s="0"/>
      <c r="KXO594" s="0"/>
      <c r="KXP594" s="0"/>
      <c r="KXQ594" s="0"/>
      <c r="KXR594" s="0"/>
      <c r="KXS594" s="0"/>
      <c r="KXT594" s="0"/>
      <c r="KXU594" s="0"/>
      <c r="KXV594" s="0"/>
      <c r="KXW594" s="0"/>
      <c r="KXX594" s="0"/>
      <c r="KXY594" s="0"/>
      <c r="KXZ594" s="0"/>
      <c r="KYA594" s="0"/>
      <c r="KYB594" s="0"/>
      <c r="KYC594" s="0"/>
      <c r="KYD594" s="0"/>
      <c r="KYE594" s="0"/>
      <c r="KYF594" s="0"/>
      <c r="KYG594" s="0"/>
      <c r="KYH594" s="0"/>
      <c r="KYI594" s="0"/>
      <c r="KYJ594" s="0"/>
      <c r="KYK594" s="0"/>
      <c r="KYL594" s="0"/>
      <c r="KYM594" s="0"/>
      <c r="KYN594" s="0"/>
      <c r="KYO594" s="0"/>
      <c r="KYP594" s="0"/>
      <c r="KYQ594" s="0"/>
      <c r="KYR594" s="0"/>
      <c r="KYS594" s="0"/>
      <c r="KYT594" s="0"/>
      <c r="KYU594" s="0"/>
      <c r="KYV594" s="0"/>
      <c r="KYW594" s="0"/>
      <c r="KYX594" s="0"/>
      <c r="KYY594" s="0"/>
      <c r="KYZ594" s="0"/>
      <c r="KZA594" s="0"/>
      <c r="KZB594" s="0"/>
      <c r="KZC594" s="0"/>
      <c r="KZD594" s="0"/>
      <c r="KZE594" s="0"/>
      <c r="KZF594" s="0"/>
      <c r="KZG594" s="0"/>
      <c r="KZH594" s="0"/>
      <c r="KZI594" s="0"/>
      <c r="KZJ594" s="0"/>
      <c r="KZK594" s="0"/>
      <c r="KZL594" s="0"/>
      <c r="KZM594" s="0"/>
      <c r="KZN594" s="0"/>
      <c r="KZO594" s="0"/>
      <c r="KZP594" s="0"/>
      <c r="KZQ594" s="0"/>
      <c r="KZR594" s="0"/>
      <c r="KZS594" s="0"/>
      <c r="KZT594" s="0"/>
      <c r="KZU594" s="0"/>
      <c r="KZV594" s="0"/>
      <c r="KZW594" s="0"/>
      <c r="KZX594" s="0"/>
      <c r="KZY594" s="0"/>
      <c r="KZZ594" s="0"/>
      <c r="LAA594" s="0"/>
      <c r="LAB594" s="0"/>
      <c r="LAC594" s="0"/>
      <c r="LAD594" s="0"/>
      <c r="LAE594" s="0"/>
      <c r="LAF594" s="0"/>
      <c r="LAG594" s="0"/>
      <c r="LAH594" s="0"/>
      <c r="LAI594" s="0"/>
      <c r="LAJ594" s="0"/>
      <c r="LAK594" s="0"/>
      <c r="LAL594" s="0"/>
      <c r="LAM594" s="0"/>
      <c r="LAN594" s="0"/>
      <c r="LAO594" s="0"/>
      <c r="LAP594" s="0"/>
      <c r="LAQ594" s="0"/>
      <c r="LAR594" s="0"/>
      <c r="LAS594" s="0"/>
      <c r="LAT594" s="0"/>
      <c r="LAU594" s="0"/>
      <c r="LAV594" s="0"/>
      <c r="LAW594" s="0"/>
      <c r="LAX594" s="0"/>
      <c r="LAY594" s="0"/>
      <c r="LAZ594" s="0"/>
      <c r="LBA594" s="0"/>
      <c r="LBB594" s="0"/>
      <c r="LBC594" s="0"/>
      <c r="LBD594" s="0"/>
      <c r="LBE594" s="0"/>
      <c r="LBF594" s="0"/>
      <c r="LBG594" s="0"/>
      <c r="LBH594" s="0"/>
      <c r="LBI594" s="0"/>
      <c r="LBJ594" s="0"/>
      <c r="LBK594" s="0"/>
      <c r="LBL594" s="0"/>
      <c r="LBM594" s="0"/>
      <c r="LBN594" s="0"/>
      <c r="LBO594" s="0"/>
      <c r="LBP594" s="0"/>
      <c r="LBQ594" s="0"/>
      <c r="LBR594" s="0"/>
      <c r="LBS594" s="0"/>
      <c r="LBT594" s="0"/>
      <c r="LBU594" s="0"/>
      <c r="LBV594" s="0"/>
      <c r="LBW594" s="0"/>
      <c r="LBX594" s="0"/>
      <c r="LBY594" s="0"/>
      <c r="LBZ594" s="0"/>
      <c r="LCA594" s="0"/>
      <c r="LCB594" s="0"/>
      <c r="LCC594" s="0"/>
      <c r="LCD594" s="0"/>
      <c r="LCE594" s="0"/>
      <c r="LCF594" s="0"/>
      <c r="LCG594" s="0"/>
      <c r="LCH594" s="0"/>
      <c r="LCI594" s="0"/>
      <c r="LCJ594" s="0"/>
      <c r="LCK594" s="0"/>
      <c r="LCL594" s="0"/>
      <c r="LCM594" s="0"/>
      <c r="LCN594" s="0"/>
      <c r="LCO594" s="0"/>
      <c r="LCP594" s="0"/>
      <c r="LCQ594" s="0"/>
      <c r="LCR594" s="0"/>
      <c r="LCS594" s="0"/>
      <c r="LCT594" s="0"/>
      <c r="LCU594" s="0"/>
      <c r="LCV594" s="0"/>
      <c r="LCW594" s="0"/>
      <c r="LCX594" s="0"/>
      <c r="LCY594" s="0"/>
      <c r="LCZ594" s="0"/>
      <c r="LDA594" s="0"/>
      <c r="LDB594" s="0"/>
      <c r="LDC594" s="0"/>
      <c r="LDD594" s="0"/>
      <c r="LDE594" s="0"/>
      <c r="LDF594" s="0"/>
      <c r="LDG594" s="0"/>
      <c r="LDH594" s="0"/>
      <c r="LDI594" s="0"/>
      <c r="LDJ594" s="0"/>
      <c r="LDK594" s="0"/>
      <c r="LDL594" s="0"/>
      <c r="LDM594" s="0"/>
      <c r="LDN594" s="0"/>
      <c r="LDO594" s="0"/>
      <c r="LDP594" s="0"/>
      <c r="LDQ594" s="0"/>
      <c r="LDR594" s="0"/>
      <c r="LDS594" s="0"/>
      <c r="LDT594" s="0"/>
      <c r="LDU594" s="0"/>
      <c r="LDV594" s="0"/>
      <c r="LDW594" s="0"/>
      <c r="LDX594" s="0"/>
      <c r="LDY594" s="0"/>
      <c r="LDZ594" s="0"/>
      <c r="LEA594" s="0"/>
      <c r="LEB594" s="0"/>
      <c r="LEC594" s="0"/>
      <c r="LED594" s="0"/>
      <c r="LEE594" s="0"/>
      <c r="LEF594" s="0"/>
      <c r="LEG594" s="0"/>
      <c r="LEH594" s="0"/>
      <c r="LEI594" s="0"/>
      <c r="LEJ594" s="0"/>
      <c r="LEK594" s="0"/>
      <c r="LEL594" s="0"/>
      <c r="LEM594" s="0"/>
      <c r="LEN594" s="0"/>
      <c r="LEO594" s="0"/>
      <c r="LEP594" s="0"/>
      <c r="LEQ594" s="0"/>
      <c r="LER594" s="0"/>
      <c r="LES594" s="0"/>
      <c r="LET594" s="0"/>
      <c r="LEU594" s="0"/>
      <c r="LEV594" s="0"/>
      <c r="LEW594" s="0"/>
      <c r="LEX594" s="0"/>
      <c r="LEY594" s="0"/>
      <c r="LEZ594" s="0"/>
      <c r="LFA594" s="0"/>
      <c r="LFB594" s="0"/>
      <c r="LFC594" s="0"/>
      <c r="LFD594" s="0"/>
      <c r="LFE594" s="0"/>
      <c r="LFF594" s="0"/>
      <c r="LFG594" s="0"/>
      <c r="LFH594" s="0"/>
      <c r="LFI594" s="0"/>
      <c r="LFJ594" s="0"/>
      <c r="LFK594" s="0"/>
      <c r="LFL594" s="0"/>
      <c r="LFM594" s="0"/>
      <c r="LFN594" s="0"/>
      <c r="LFO594" s="0"/>
      <c r="LFP594" s="0"/>
      <c r="LFQ594" s="0"/>
      <c r="LFR594" s="0"/>
      <c r="LFS594" s="0"/>
      <c r="LFT594" s="0"/>
      <c r="LFU594" s="0"/>
      <c r="LFV594" s="0"/>
      <c r="LFW594" s="0"/>
      <c r="LFX594" s="0"/>
      <c r="LFY594" s="0"/>
      <c r="LFZ594" s="0"/>
      <c r="LGA594" s="0"/>
      <c r="LGB594" s="0"/>
      <c r="LGC594" s="0"/>
      <c r="LGD594" s="0"/>
      <c r="LGE594" s="0"/>
      <c r="LGF594" s="0"/>
      <c r="LGG594" s="0"/>
      <c r="LGH594" s="0"/>
      <c r="LGI594" s="0"/>
      <c r="LGJ594" s="0"/>
      <c r="LGK594" s="0"/>
      <c r="LGL594" s="0"/>
      <c r="LGM594" s="0"/>
      <c r="LGN594" s="0"/>
      <c r="LGO594" s="0"/>
      <c r="LGP594" s="0"/>
      <c r="LGQ594" s="0"/>
      <c r="LGR594" s="0"/>
      <c r="LGS594" s="0"/>
      <c r="LGT594" s="0"/>
      <c r="LGU594" s="0"/>
      <c r="LGV594" s="0"/>
      <c r="LGW594" s="0"/>
      <c r="LGX594" s="0"/>
      <c r="LGY594" s="0"/>
      <c r="LGZ594" s="0"/>
      <c r="LHA594" s="0"/>
      <c r="LHB594" s="0"/>
      <c r="LHC594" s="0"/>
      <c r="LHD594" s="0"/>
      <c r="LHE594" s="0"/>
      <c r="LHF594" s="0"/>
      <c r="LHG594" s="0"/>
      <c r="LHH594" s="0"/>
      <c r="LHI594" s="0"/>
      <c r="LHJ594" s="0"/>
      <c r="LHK594" s="0"/>
      <c r="LHL594" s="0"/>
      <c r="LHM594" s="0"/>
      <c r="LHN594" s="0"/>
      <c r="LHO594" s="0"/>
      <c r="LHP594" s="0"/>
      <c r="LHQ594" s="0"/>
      <c r="LHR594" s="0"/>
      <c r="LHS594" s="0"/>
      <c r="LHT594" s="0"/>
      <c r="LHU594" s="0"/>
      <c r="LHV594" s="0"/>
      <c r="LHW594" s="0"/>
      <c r="LHX594" s="0"/>
      <c r="LHY594" s="0"/>
      <c r="LHZ594" s="0"/>
      <c r="LIA594" s="0"/>
      <c r="LIB594" s="0"/>
      <c r="LIC594" s="0"/>
      <c r="LID594" s="0"/>
      <c r="LIE594" s="0"/>
      <c r="LIF594" s="0"/>
      <c r="LIG594" s="0"/>
      <c r="LIH594" s="0"/>
      <c r="LII594" s="0"/>
      <c r="LIJ594" s="0"/>
      <c r="LIK594" s="0"/>
      <c r="LIL594" s="0"/>
      <c r="LIM594" s="0"/>
      <c r="LIN594" s="0"/>
      <c r="LIO594" s="0"/>
      <c r="LIP594" s="0"/>
      <c r="LIQ594" s="0"/>
      <c r="LIR594" s="0"/>
      <c r="LIS594" s="0"/>
      <c r="LIT594" s="0"/>
      <c r="LIU594" s="0"/>
      <c r="LIV594" s="0"/>
      <c r="LIW594" s="0"/>
      <c r="LIX594" s="0"/>
      <c r="LIY594" s="0"/>
      <c r="LIZ594" s="0"/>
      <c r="LJA594" s="0"/>
      <c r="LJB594" s="0"/>
      <c r="LJC594" s="0"/>
      <c r="LJD594" s="0"/>
      <c r="LJE594" s="0"/>
      <c r="LJF594" s="0"/>
      <c r="LJG594" s="0"/>
      <c r="LJH594" s="0"/>
      <c r="LJI594" s="0"/>
      <c r="LJJ594" s="0"/>
      <c r="LJK594" s="0"/>
      <c r="LJL594" s="0"/>
      <c r="LJM594" s="0"/>
      <c r="LJN594" s="0"/>
      <c r="LJO594" s="0"/>
      <c r="LJP594" s="0"/>
      <c r="LJQ594" s="0"/>
      <c r="LJR594" s="0"/>
      <c r="LJS594" s="0"/>
      <c r="LJT594" s="0"/>
      <c r="LJU594" s="0"/>
      <c r="LJV594" s="0"/>
      <c r="LJW594" s="0"/>
      <c r="LJX594" s="0"/>
      <c r="LJY594" s="0"/>
      <c r="LJZ594" s="0"/>
      <c r="LKA594" s="0"/>
      <c r="LKB594" s="0"/>
      <c r="LKC594" s="0"/>
      <c r="LKD594" s="0"/>
      <c r="LKE594" s="0"/>
      <c r="LKF594" s="0"/>
      <c r="LKG594" s="0"/>
      <c r="LKH594" s="0"/>
      <c r="LKI594" s="0"/>
      <c r="LKJ594" s="0"/>
      <c r="LKK594" s="0"/>
      <c r="LKL594" s="0"/>
      <c r="LKM594" s="0"/>
      <c r="LKN594" s="0"/>
      <c r="LKO594" s="0"/>
      <c r="LKP594" s="0"/>
      <c r="LKQ594" s="0"/>
      <c r="LKR594" s="0"/>
      <c r="LKS594" s="0"/>
      <c r="LKT594" s="0"/>
      <c r="LKU594" s="0"/>
      <c r="LKV594" s="0"/>
      <c r="LKW594" s="0"/>
      <c r="LKX594" s="0"/>
      <c r="LKY594" s="0"/>
      <c r="LKZ594" s="0"/>
      <c r="LLA594" s="0"/>
      <c r="LLB594" s="0"/>
      <c r="LLC594" s="0"/>
      <c r="LLD594" s="0"/>
      <c r="LLE594" s="0"/>
      <c r="LLF594" s="0"/>
      <c r="LLG594" s="0"/>
      <c r="LLH594" s="0"/>
      <c r="LLI594" s="0"/>
      <c r="LLJ594" s="0"/>
      <c r="LLK594" s="0"/>
      <c r="LLL594" s="0"/>
      <c r="LLM594" s="0"/>
      <c r="LLN594" s="0"/>
      <c r="LLO594" s="0"/>
      <c r="LLP594" s="0"/>
      <c r="LLQ594" s="0"/>
      <c r="LLR594" s="0"/>
      <c r="LLS594" s="0"/>
      <c r="LLT594" s="0"/>
      <c r="LLU594" s="0"/>
      <c r="LLV594" s="0"/>
      <c r="LLW594" s="0"/>
      <c r="LLX594" s="0"/>
      <c r="LLY594" s="0"/>
      <c r="LLZ594" s="0"/>
      <c r="LMA594" s="0"/>
      <c r="LMB594" s="0"/>
      <c r="LMC594" s="0"/>
      <c r="LMD594" s="0"/>
      <c r="LME594" s="0"/>
      <c r="LMF594" s="0"/>
      <c r="LMG594" s="0"/>
      <c r="LMH594" s="0"/>
      <c r="LMI594" s="0"/>
      <c r="LMJ594" s="0"/>
      <c r="LMK594" s="0"/>
      <c r="LML594" s="0"/>
      <c r="LMM594" s="0"/>
      <c r="LMN594" s="0"/>
      <c r="LMO594" s="0"/>
      <c r="LMP594" s="0"/>
      <c r="LMQ594" s="0"/>
      <c r="LMR594" s="0"/>
      <c r="LMS594" s="0"/>
      <c r="LMT594" s="0"/>
      <c r="LMU594" s="0"/>
      <c r="LMV594" s="0"/>
      <c r="LMW594" s="0"/>
      <c r="LMX594" s="0"/>
      <c r="LMY594" s="0"/>
      <c r="LMZ594" s="0"/>
      <c r="LNA594" s="0"/>
      <c r="LNB594" s="0"/>
      <c r="LNC594" s="0"/>
      <c r="LND594" s="0"/>
      <c r="LNE594" s="0"/>
      <c r="LNF594" s="0"/>
      <c r="LNG594" s="0"/>
      <c r="LNH594" s="0"/>
      <c r="LNI594" s="0"/>
      <c r="LNJ594" s="0"/>
      <c r="LNK594" s="0"/>
      <c r="LNL594" s="0"/>
      <c r="LNM594" s="0"/>
      <c r="LNN594" s="0"/>
      <c r="LNO594" s="0"/>
      <c r="LNP594" s="0"/>
      <c r="LNQ594" s="0"/>
      <c r="LNR594" s="0"/>
      <c r="LNS594" s="0"/>
      <c r="LNT594" s="0"/>
      <c r="LNU594" s="0"/>
      <c r="LNV594" s="0"/>
      <c r="LNW594" s="0"/>
      <c r="LNX594" s="0"/>
      <c r="LNY594" s="0"/>
      <c r="LNZ594" s="0"/>
      <c r="LOA594" s="0"/>
      <c r="LOB594" s="0"/>
      <c r="LOC594" s="0"/>
      <c r="LOD594" s="0"/>
      <c r="LOE594" s="0"/>
      <c r="LOF594" s="0"/>
      <c r="LOG594" s="0"/>
      <c r="LOH594" s="0"/>
      <c r="LOI594" s="0"/>
      <c r="LOJ594" s="0"/>
      <c r="LOK594" s="0"/>
      <c r="LOL594" s="0"/>
      <c r="LOM594" s="0"/>
      <c r="LON594" s="0"/>
      <c r="LOO594" s="0"/>
      <c r="LOP594" s="0"/>
      <c r="LOQ594" s="0"/>
      <c r="LOR594" s="0"/>
      <c r="LOS594" s="0"/>
      <c r="LOT594" s="0"/>
      <c r="LOU594" s="0"/>
      <c r="LOV594" s="0"/>
      <c r="LOW594" s="0"/>
      <c r="LOX594" s="0"/>
      <c r="LOY594" s="0"/>
      <c r="LOZ594" s="0"/>
      <c r="LPA594" s="0"/>
      <c r="LPB594" s="0"/>
      <c r="LPC594" s="0"/>
      <c r="LPD594" s="0"/>
      <c r="LPE594" s="0"/>
      <c r="LPF594" s="0"/>
      <c r="LPG594" s="0"/>
      <c r="LPH594" s="0"/>
      <c r="LPI594" s="0"/>
      <c r="LPJ594" s="0"/>
      <c r="LPK594" s="0"/>
      <c r="LPL594" s="0"/>
      <c r="LPM594" s="0"/>
      <c r="LPN594" s="0"/>
      <c r="LPO594" s="0"/>
      <c r="LPP594" s="0"/>
      <c r="LPQ594" s="0"/>
      <c r="LPR594" s="0"/>
      <c r="LPS594" s="0"/>
      <c r="LPT594" s="0"/>
      <c r="LPU594" s="0"/>
      <c r="LPV594" s="0"/>
      <c r="LPW594" s="0"/>
      <c r="LPX594" s="0"/>
      <c r="LPY594" s="0"/>
      <c r="LPZ594" s="0"/>
      <c r="LQA594" s="0"/>
      <c r="LQB594" s="0"/>
      <c r="LQC594" s="0"/>
      <c r="LQD594" s="0"/>
      <c r="LQE594" s="0"/>
      <c r="LQF594" s="0"/>
      <c r="LQG594" s="0"/>
      <c r="LQH594" s="0"/>
      <c r="LQI594" s="0"/>
      <c r="LQJ594" s="0"/>
      <c r="LQK594" s="0"/>
      <c r="LQL594" s="0"/>
      <c r="LQM594" s="0"/>
      <c r="LQN594" s="0"/>
      <c r="LQO594" s="0"/>
      <c r="LQP594" s="0"/>
      <c r="LQQ594" s="0"/>
      <c r="LQR594" s="0"/>
      <c r="LQS594" s="0"/>
      <c r="LQT594" s="0"/>
      <c r="LQU594" s="0"/>
      <c r="LQV594" s="0"/>
      <c r="LQW594" s="0"/>
      <c r="LQX594" s="0"/>
      <c r="LQY594" s="0"/>
      <c r="LQZ594" s="0"/>
      <c r="LRA594" s="0"/>
      <c r="LRB594" s="0"/>
      <c r="LRC594" s="0"/>
      <c r="LRD594" s="0"/>
      <c r="LRE594" s="0"/>
      <c r="LRF594" s="0"/>
      <c r="LRG594" s="0"/>
      <c r="LRH594" s="0"/>
      <c r="LRI594" s="0"/>
      <c r="LRJ594" s="0"/>
      <c r="LRK594" s="0"/>
      <c r="LRL594" s="0"/>
      <c r="LRM594" s="0"/>
      <c r="LRN594" s="0"/>
      <c r="LRO594" s="0"/>
      <c r="LRP594" s="0"/>
      <c r="LRQ594" s="0"/>
      <c r="LRR594" s="0"/>
      <c r="LRS594" s="0"/>
      <c r="LRT594" s="0"/>
      <c r="LRU594" s="0"/>
      <c r="LRV594" s="0"/>
      <c r="LRW594" s="0"/>
      <c r="LRX594" s="0"/>
      <c r="LRY594" s="0"/>
      <c r="LRZ594" s="0"/>
      <c r="LSA594" s="0"/>
      <c r="LSB594" s="0"/>
      <c r="LSC594" s="0"/>
      <c r="LSD594" s="0"/>
      <c r="LSE594" s="0"/>
      <c r="LSF594" s="0"/>
      <c r="LSG594" s="0"/>
      <c r="LSH594" s="0"/>
      <c r="LSI594" s="0"/>
      <c r="LSJ594" s="0"/>
      <c r="LSK594" s="0"/>
      <c r="LSL594" s="0"/>
      <c r="LSM594" s="0"/>
      <c r="LSN594" s="0"/>
      <c r="LSO594" s="0"/>
      <c r="LSP594" s="0"/>
      <c r="LSQ594" s="0"/>
      <c r="LSR594" s="0"/>
      <c r="LSS594" s="0"/>
      <c r="LST594" s="0"/>
      <c r="LSU594" s="0"/>
      <c r="LSV594" s="0"/>
      <c r="LSW594" s="0"/>
      <c r="LSX594" s="0"/>
      <c r="LSY594" s="0"/>
      <c r="LSZ594" s="0"/>
      <c r="LTA594" s="0"/>
      <c r="LTB594" s="0"/>
      <c r="LTC594" s="0"/>
      <c r="LTD594" s="0"/>
      <c r="LTE594" s="0"/>
      <c r="LTF594" s="0"/>
      <c r="LTG594" s="0"/>
      <c r="LTH594" s="0"/>
      <c r="LTI594" s="0"/>
      <c r="LTJ594" s="0"/>
      <c r="LTK594" s="0"/>
      <c r="LTL594" s="0"/>
      <c r="LTM594" s="0"/>
      <c r="LTN594" s="0"/>
      <c r="LTO594" s="0"/>
      <c r="LTP594" s="0"/>
      <c r="LTQ594" s="0"/>
      <c r="LTR594" s="0"/>
      <c r="LTS594" s="0"/>
      <c r="LTT594" s="0"/>
      <c r="LTU594" s="0"/>
      <c r="LTV594" s="0"/>
      <c r="LTW594" s="0"/>
      <c r="LTX594" s="0"/>
      <c r="LTY594" s="0"/>
      <c r="LTZ594" s="0"/>
      <c r="LUA594" s="0"/>
      <c r="LUB594" s="0"/>
      <c r="LUC594" s="0"/>
      <c r="LUD594" s="0"/>
      <c r="LUE594" s="0"/>
      <c r="LUF594" s="0"/>
      <c r="LUG594" s="0"/>
      <c r="LUH594" s="0"/>
      <c r="LUI594" s="0"/>
      <c r="LUJ594" s="0"/>
      <c r="LUK594" s="0"/>
      <c r="LUL594" s="0"/>
      <c r="LUM594" s="0"/>
      <c r="LUN594" s="0"/>
      <c r="LUO594" s="0"/>
      <c r="LUP594" s="0"/>
      <c r="LUQ594" s="0"/>
      <c r="LUR594" s="0"/>
      <c r="LUS594" s="0"/>
      <c r="LUT594" s="0"/>
      <c r="LUU594" s="0"/>
      <c r="LUV594" s="0"/>
      <c r="LUW594" s="0"/>
      <c r="LUX594" s="0"/>
      <c r="LUY594" s="0"/>
      <c r="LUZ594" s="0"/>
      <c r="LVA594" s="0"/>
      <c r="LVB594" s="0"/>
      <c r="LVC594" s="0"/>
      <c r="LVD594" s="0"/>
      <c r="LVE594" s="0"/>
      <c r="LVF594" s="0"/>
      <c r="LVG594" s="0"/>
      <c r="LVH594" s="0"/>
      <c r="LVI594" s="0"/>
      <c r="LVJ594" s="0"/>
      <c r="LVK594" s="0"/>
      <c r="LVL594" s="0"/>
      <c r="LVM594" s="0"/>
      <c r="LVN594" s="0"/>
      <c r="LVO594" s="0"/>
      <c r="LVP594" s="0"/>
      <c r="LVQ594" s="0"/>
      <c r="LVR594" s="0"/>
      <c r="LVS594" s="0"/>
      <c r="LVT594" s="0"/>
      <c r="LVU594" s="0"/>
      <c r="LVV594" s="0"/>
      <c r="LVW594" s="0"/>
      <c r="LVX594" s="0"/>
      <c r="LVY594" s="0"/>
      <c r="LVZ594" s="0"/>
      <c r="LWA594" s="0"/>
      <c r="LWB594" s="0"/>
      <c r="LWC594" s="0"/>
      <c r="LWD594" s="0"/>
      <c r="LWE594" s="0"/>
      <c r="LWF594" s="0"/>
      <c r="LWG594" s="0"/>
      <c r="LWH594" s="0"/>
      <c r="LWI594" s="0"/>
      <c r="LWJ594" s="0"/>
      <c r="LWK594" s="0"/>
      <c r="LWL594" s="0"/>
      <c r="LWM594" s="0"/>
      <c r="LWN594" s="0"/>
      <c r="LWO594" s="0"/>
      <c r="LWP594" s="0"/>
      <c r="LWQ594" s="0"/>
      <c r="LWR594" s="0"/>
      <c r="LWS594" s="0"/>
      <c r="LWT594" s="0"/>
      <c r="LWU594" s="0"/>
      <c r="LWV594" s="0"/>
      <c r="LWW594" s="0"/>
      <c r="LWX594" s="0"/>
      <c r="LWY594" s="0"/>
      <c r="LWZ594" s="0"/>
      <c r="LXA594" s="0"/>
      <c r="LXB594" s="0"/>
      <c r="LXC594" s="0"/>
      <c r="LXD594" s="0"/>
      <c r="LXE594" s="0"/>
      <c r="LXF594" s="0"/>
      <c r="LXG594" s="0"/>
      <c r="LXH594" s="0"/>
      <c r="LXI594" s="0"/>
      <c r="LXJ594" s="0"/>
      <c r="LXK594" s="0"/>
      <c r="LXL594" s="0"/>
      <c r="LXM594" s="0"/>
      <c r="LXN594" s="0"/>
      <c r="LXO594" s="0"/>
      <c r="LXP594" s="0"/>
      <c r="LXQ594" s="0"/>
      <c r="LXR594" s="0"/>
      <c r="LXS594" s="0"/>
      <c r="LXT594" s="0"/>
      <c r="LXU594" s="0"/>
      <c r="LXV594" s="0"/>
      <c r="LXW594" s="0"/>
      <c r="LXX594" s="0"/>
      <c r="LXY594" s="0"/>
      <c r="LXZ594" s="0"/>
      <c r="LYA594" s="0"/>
      <c r="LYB594" s="0"/>
      <c r="LYC594" s="0"/>
      <c r="LYD594" s="0"/>
      <c r="LYE594" s="0"/>
      <c r="LYF594" s="0"/>
      <c r="LYG594" s="0"/>
      <c r="LYH594" s="0"/>
      <c r="LYI594" s="0"/>
      <c r="LYJ594" s="0"/>
      <c r="LYK594" s="0"/>
      <c r="LYL594" s="0"/>
      <c r="LYM594" s="0"/>
      <c r="LYN594" s="0"/>
      <c r="LYO594" s="0"/>
      <c r="LYP594" s="0"/>
      <c r="LYQ594" s="0"/>
      <c r="LYR594" s="0"/>
      <c r="LYS594" s="0"/>
      <c r="LYT594" s="0"/>
      <c r="LYU594" s="0"/>
      <c r="LYV594" s="0"/>
      <c r="LYW594" s="0"/>
      <c r="LYX594" s="0"/>
      <c r="LYY594" s="0"/>
      <c r="LYZ594" s="0"/>
      <c r="LZA594" s="0"/>
      <c r="LZB594" s="0"/>
      <c r="LZC594" s="0"/>
      <c r="LZD594" s="0"/>
      <c r="LZE594" s="0"/>
      <c r="LZF594" s="0"/>
      <c r="LZG594" s="0"/>
      <c r="LZH594" s="0"/>
      <c r="LZI594" s="0"/>
      <c r="LZJ594" s="0"/>
      <c r="LZK594" s="0"/>
      <c r="LZL594" s="0"/>
      <c r="LZM594" s="0"/>
      <c r="LZN594" s="0"/>
      <c r="LZO594" s="0"/>
      <c r="LZP594" s="0"/>
      <c r="LZQ594" s="0"/>
      <c r="LZR594" s="0"/>
      <c r="LZS594" s="0"/>
      <c r="LZT594" s="0"/>
      <c r="LZU594" s="0"/>
      <c r="LZV594" s="0"/>
      <c r="LZW594" s="0"/>
      <c r="LZX594" s="0"/>
      <c r="LZY594" s="0"/>
      <c r="LZZ594" s="0"/>
      <c r="MAA594" s="0"/>
      <c r="MAB594" s="0"/>
      <c r="MAC594" s="0"/>
      <c r="MAD594" s="0"/>
      <c r="MAE594" s="0"/>
      <c r="MAF594" s="0"/>
      <c r="MAG594" s="0"/>
      <c r="MAH594" s="0"/>
      <c r="MAI594" s="0"/>
      <c r="MAJ594" s="0"/>
      <c r="MAK594" s="0"/>
      <c r="MAL594" s="0"/>
      <c r="MAM594" s="0"/>
      <c r="MAN594" s="0"/>
      <c r="MAO594" s="0"/>
      <c r="MAP594" s="0"/>
      <c r="MAQ594" s="0"/>
      <c r="MAR594" s="0"/>
      <c r="MAS594" s="0"/>
      <c r="MAT594" s="0"/>
      <c r="MAU594" s="0"/>
      <c r="MAV594" s="0"/>
      <c r="MAW594" s="0"/>
      <c r="MAX594" s="0"/>
      <c r="MAY594" s="0"/>
      <c r="MAZ594" s="0"/>
      <c r="MBA594" s="0"/>
      <c r="MBB594" s="0"/>
      <c r="MBC594" s="0"/>
      <c r="MBD594" s="0"/>
      <c r="MBE594" s="0"/>
      <c r="MBF594" s="0"/>
      <c r="MBG594" s="0"/>
      <c r="MBH594" s="0"/>
      <c r="MBI594" s="0"/>
      <c r="MBJ594" s="0"/>
      <c r="MBK594" s="0"/>
      <c r="MBL594" s="0"/>
      <c r="MBM594" s="0"/>
      <c r="MBN594" s="0"/>
      <c r="MBO594" s="0"/>
      <c r="MBP594" s="0"/>
      <c r="MBQ594" s="0"/>
      <c r="MBR594" s="0"/>
      <c r="MBS594" s="0"/>
      <c r="MBT594" s="0"/>
      <c r="MBU594" s="0"/>
      <c r="MBV594" s="0"/>
      <c r="MBW594" s="0"/>
      <c r="MBX594" s="0"/>
      <c r="MBY594" s="0"/>
      <c r="MBZ594" s="0"/>
      <c r="MCA594" s="0"/>
      <c r="MCB594" s="0"/>
      <c r="MCC594" s="0"/>
      <c r="MCD594" s="0"/>
      <c r="MCE594" s="0"/>
      <c r="MCF594" s="0"/>
      <c r="MCG594" s="0"/>
      <c r="MCH594" s="0"/>
      <c r="MCI594" s="0"/>
      <c r="MCJ594" s="0"/>
      <c r="MCK594" s="0"/>
      <c r="MCL594" s="0"/>
      <c r="MCM594" s="0"/>
      <c r="MCN594" s="0"/>
      <c r="MCO594" s="0"/>
      <c r="MCP594" s="0"/>
      <c r="MCQ594" s="0"/>
      <c r="MCR594" s="0"/>
      <c r="MCS594" s="0"/>
      <c r="MCT594" s="0"/>
      <c r="MCU594" s="0"/>
      <c r="MCV594" s="0"/>
      <c r="MCW594" s="0"/>
      <c r="MCX594" s="0"/>
      <c r="MCY594" s="0"/>
      <c r="MCZ594" s="0"/>
      <c r="MDA594" s="0"/>
      <c r="MDB594" s="0"/>
      <c r="MDC594" s="0"/>
      <c r="MDD594" s="0"/>
      <c r="MDE594" s="0"/>
      <c r="MDF594" s="0"/>
      <c r="MDG594" s="0"/>
      <c r="MDH594" s="0"/>
      <c r="MDI594" s="0"/>
      <c r="MDJ594" s="0"/>
      <c r="MDK594" s="0"/>
      <c r="MDL594" s="0"/>
      <c r="MDM594" s="0"/>
      <c r="MDN594" s="0"/>
      <c r="MDO594" s="0"/>
      <c r="MDP594" s="0"/>
      <c r="MDQ594" s="0"/>
      <c r="MDR594" s="0"/>
      <c r="MDS594" s="0"/>
      <c r="MDT594" s="0"/>
      <c r="MDU594" s="0"/>
      <c r="MDV594" s="0"/>
      <c r="MDW594" s="0"/>
      <c r="MDX594" s="0"/>
      <c r="MDY594" s="0"/>
      <c r="MDZ594" s="0"/>
      <c r="MEA594" s="0"/>
      <c r="MEB594" s="0"/>
      <c r="MEC594" s="0"/>
      <c r="MED594" s="0"/>
      <c r="MEE594" s="0"/>
      <c r="MEF594" s="0"/>
      <c r="MEG594" s="0"/>
      <c r="MEH594" s="0"/>
      <c r="MEI594" s="0"/>
      <c r="MEJ594" s="0"/>
      <c r="MEK594" s="0"/>
      <c r="MEL594" s="0"/>
      <c r="MEM594" s="0"/>
      <c r="MEN594" s="0"/>
      <c r="MEO594" s="0"/>
      <c r="MEP594" s="0"/>
      <c r="MEQ594" s="0"/>
      <c r="MER594" s="0"/>
      <c r="MES594" s="0"/>
      <c r="MET594" s="0"/>
      <c r="MEU594" s="0"/>
      <c r="MEV594" s="0"/>
      <c r="MEW594" s="0"/>
      <c r="MEX594" s="0"/>
      <c r="MEY594" s="0"/>
      <c r="MEZ594" s="0"/>
      <c r="MFA594" s="0"/>
      <c r="MFB594" s="0"/>
      <c r="MFC594" s="0"/>
      <c r="MFD594" s="0"/>
      <c r="MFE594" s="0"/>
      <c r="MFF594" s="0"/>
      <c r="MFG594" s="0"/>
      <c r="MFH594" s="0"/>
      <c r="MFI594" s="0"/>
      <c r="MFJ594" s="0"/>
      <c r="MFK594" s="0"/>
      <c r="MFL594" s="0"/>
      <c r="MFM594" s="0"/>
      <c r="MFN594" s="0"/>
      <c r="MFO594" s="0"/>
      <c r="MFP594" s="0"/>
      <c r="MFQ594" s="0"/>
      <c r="MFR594" s="0"/>
      <c r="MFS594" s="0"/>
      <c r="MFT594" s="0"/>
      <c r="MFU594" s="0"/>
      <c r="MFV594" s="0"/>
      <c r="MFW594" s="0"/>
      <c r="MFX594" s="0"/>
      <c r="MFY594" s="0"/>
      <c r="MFZ594" s="0"/>
      <c r="MGA594" s="0"/>
      <c r="MGB594" s="0"/>
      <c r="MGC594" s="0"/>
      <c r="MGD594" s="0"/>
      <c r="MGE594" s="0"/>
      <c r="MGF594" s="0"/>
      <c r="MGG594" s="0"/>
      <c r="MGH594" s="0"/>
      <c r="MGI594" s="0"/>
      <c r="MGJ594" s="0"/>
      <c r="MGK594" s="0"/>
      <c r="MGL594" s="0"/>
      <c r="MGM594" s="0"/>
      <c r="MGN594" s="0"/>
      <c r="MGO594" s="0"/>
      <c r="MGP594" s="0"/>
      <c r="MGQ594" s="0"/>
      <c r="MGR594" s="0"/>
      <c r="MGS594" s="0"/>
      <c r="MGT594" s="0"/>
      <c r="MGU594" s="0"/>
      <c r="MGV594" s="0"/>
      <c r="MGW594" s="0"/>
      <c r="MGX594" s="0"/>
      <c r="MGY594" s="0"/>
      <c r="MGZ594" s="0"/>
      <c r="MHA594" s="0"/>
      <c r="MHB594" s="0"/>
      <c r="MHC594" s="0"/>
      <c r="MHD594" s="0"/>
      <c r="MHE594" s="0"/>
      <c r="MHF594" s="0"/>
      <c r="MHG594" s="0"/>
      <c r="MHH594" s="0"/>
      <c r="MHI594" s="0"/>
      <c r="MHJ594" s="0"/>
      <c r="MHK594" s="0"/>
      <c r="MHL594" s="0"/>
      <c r="MHM594" s="0"/>
      <c r="MHN594" s="0"/>
      <c r="MHO594" s="0"/>
      <c r="MHP594" s="0"/>
      <c r="MHQ594" s="0"/>
      <c r="MHR594" s="0"/>
      <c r="MHS594" s="0"/>
      <c r="MHT594" s="0"/>
      <c r="MHU594" s="0"/>
      <c r="MHV594" s="0"/>
      <c r="MHW594" s="0"/>
      <c r="MHX594" s="0"/>
      <c r="MHY594" s="0"/>
      <c r="MHZ594" s="0"/>
      <c r="MIA594" s="0"/>
      <c r="MIB594" s="0"/>
      <c r="MIC594" s="0"/>
      <c r="MID594" s="0"/>
      <c r="MIE594" s="0"/>
      <c r="MIF594" s="0"/>
      <c r="MIG594" s="0"/>
      <c r="MIH594" s="0"/>
      <c r="MII594" s="0"/>
      <c r="MIJ594" s="0"/>
      <c r="MIK594" s="0"/>
      <c r="MIL594" s="0"/>
      <c r="MIM594" s="0"/>
      <c r="MIN594" s="0"/>
      <c r="MIO594" s="0"/>
      <c r="MIP594" s="0"/>
      <c r="MIQ594" s="0"/>
      <c r="MIR594" s="0"/>
      <c r="MIS594" s="0"/>
      <c r="MIT594" s="0"/>
      <c r="MIU594" s="0"/>
      <c r="MIV594" s="0"/>
      <c r="MIW594" s="0"/>
      <c r="MIX594" s="0"/>
      <c r="MIY594" s="0"/>
      <c r="MIZ594" s="0"/>
      <c r="MJA594" s="0"/>
      <c r="MJB594" s="0"/>
      <c r="MJC594" s="0"/>
      <c r="MJD594" s="0"/>
      <c r="MJE594" s="0"/>
      <c r="MJF594" s="0"/>
      <c r="MJG594" s="0"/>
      <c r="MJH594" s="0"/>
      <c r="MJI594" s="0"/>
      <c r="MJJ594" s="0"/>
      <c r="MJK594" s="0"/>
      <c r="MJL594" s="0"/>
      <c r="MJM594" s="0"/>
      <c r="MJN594" s="0"/>
      <c r="MJO594" s="0"/>
      <c r="MJP594" s="0"/>
      <c r="MJQ594" s="0"/>
      <c r="MJR594" s="0"/>
      <c r="MJS594" s="0"/>
      <c r="MJT594" s="0"/>
      <c r="MJU594" s="0"/>
      <c r="MJV594" s="0"/>
      <c r="MJW594" s="0"/>
      <c r="MJX594" s="0"/>
      <c r="MJY594" s="0"/>
      <c r="MJZ594" s="0"/>
      <c r="MKA594" s="0"/>
      <c r="MKB594" s="0"/>
      <c r="MKC594" s="0"/>
      <c r="MKD594" s="0"/>
      <c r="MKE594" s="0"/>
      <c r="MKF594" s="0"/>
      <c r="MKG594" s="0"/>
      <c r="MKH594" s="0"/>
      <c r="MKI594" s="0"/>
      <c r="MKJ594" s="0"/>
      <c r="MKK594" s="0"/>
      <c r="MKL594" s="0"/>
      <c r="MKM594" s="0"/>
      <c r="MKN594" s="0"/>
      <c r="MKO594" s="0"/>
      <c r="MKP594" s="0"/>
      <c r="MKQ594" s="0"/>
      <c r="MKR594" s="0"/>
      <c r="MKS594" s="0"/>
      <c r="MKT594" s="0"/>
      <c r="MKU594" s="0"/>
      <c r="MKV594" s="0"/>
      <c r="MKW594" s="0"/>
      <c r="MKX594" s="0"/>
      <c r="MKY594" s="0"/>
      <c r="MKZ594" s="0"/>
      <c r="MLA594" s="0"/>
      <c r="MLB594" s="0"/>
      <c r="MLC594" s="0"/>
      <c r="MLD594" s="0"/>
      <c r="MLE594" s="0"/>
      <c r="MLF594" s="0"/>
      <c r="MLG594" s="0"/>
      <c r="MLH594" s="0"/>
      <c r="MLI594" s="0"/>
      <c r="MLJ594" s="0"/>
      <c r="MLK594" s="0"/>
      <c r="MLL594" s="0"/>
      <c r="MLM594" s="0"/>
      <c r="MLN594" s="0"/>
      <c r="MLO594" s="0"/>
      <c r="MLP594" s="0"/>
      <c r="MLQ594" s="0"/>
      <c r="MLR594" s="0"/>
      <c r="MLS594" s="0"/>
      <c r="MLT594" s="0"/>
      <c r="MLU594" s="0"/>
      <c r="MLV594" s="0"/>
      <c r="MLW594" s="0"/>
      <c r="MLX594" s="0"/>
      <c r="MLY594" s="0"/>
      <c r="MLZ594" s="0"/>
      <c r="MMA594" s="0"/>
      <c r="MMB594" s="0"/>
      <c r="MMC594" s="0"/>
      <c r="MMD594" s="0"/>
      <c r="MME594" s="0"/>
      <c r="MMF594" s="0"/>
      <c r="MMG594" s="0"/>
      <c r="MMH594" s="0"/>
      <c r="MMI594" s="0"/>
      <c r="MMJ594" s="0"/>
      <c r="MMK594" s="0"/>
      <c r="MML594" s="0"/>
      <c r="MMM594" s="0"/>
      <c r="MMN594" s="0"/>
      <c r="MMO594" s="0"/>
      <c r="MMP594" s="0"/>
      <c r="MMQ594" s="0"/>
      <c r="MMR594" s="0"/>
      <c r="MMS594" s="0"/>
      <c r="MMT594" s="0"/>
      <c r="MMU594" s="0"/>
      <c r="MMV594" s="0"/>
      <c r="MMW594" s="0"/>
      <c r="MMX594" s="0"/>
      <c r="MMY594" s="0"/>
      <c r="MMZ594" s="0"/>
      <c r="MNA594" s="0"/>
      <c r="MNB594" s="0"/>
      <c r="MNC594" s="0"/>
      <c r="MND594" s="0"/>
      <c r="MNE594" s="0"/>
      <c r="MNF594" s="0"/>
      <c r="MNG594" s="0"/>
      <c r="MNH594" s="0"/>
      <c r="MNI594" s="0"/>
      <c r="MNJ594" s="0"/>
      <c r="MNK594" s="0"/>
      <c r="MNL594" s="0"/>
      <c r="MNM594" s="0"/>
      <c r="MNN594" s="0"/>
      <c r="MNO594" s="0"/>
      <c r="MNP594" s="0"/>
      <c r="MNQ594" s="0"/>
      <c r="MNR594" s="0"/>
      <c r="MNS594" s="0"/>
      <c r="MNT594" s="0"/>
      <c r="MNU594" s="0"/>
      <c r="MNV594" s="0"/>
      <c r="MNW594" s="0"/>
      <c r="MNX594" s="0"/>
      <c r="MNY594" s="0"/>
      <c r="MNZ594" s="0"/>
      <c r="MOA594" s="0"/>
      <c r="MOB594" s="0"/>
      <c r="MOC594" s="0"/>
      <c r="MOD594" s="0"/>
      <c r="MOE594" s="0"/>
      <c r="MOF594" s="0"/>
      <c r="MOG594" s="0"/>
      <c r="MOH594" s="0"/>
      <c r="MOI594" s="0"/>
      <c r="MOJ594" s="0"/>
      <c r="MOK594" s="0"/>
      <c r="MOL594" s="0"/>
      <c r="MOM594" s="0"/>
      <c r="MON594" s="0"/>
      <c r="MOO594" s="0"/>
      <c r="MOP594" s="0"/>
      <c r="MOQ594" s="0"/>
      <c r="MOR594" s="0"/>
      <c r="MOS594" s="0"/>
      <c r="MOT594" s="0"/>
      <c r="MOU594" s="0"/>
      <c r="MOV594" s="0"/>
      <c r="MOW594" s="0"/>
      <c r="MOX594" s="0"/>
      <c r="MOY594" s="0"/>
      <c r="MOZ594" s="0"/>
      <c r="MPA594" s="0"/>
      <c r="MPB594" s="0"/>
      <c r="MPC594" s="0"/>
      <c r="MPD594" s="0"/>
      <c r="MPE594" s="0"/>
      <c r="MPF594" s="0"/>
      <c r="MPG594" s="0"/>
      <c r="MPH594" s="0"/>
      <c r="MPI594" s="0"/>
      <c r="MPJ594" s="0"/>
      <c r="MPK594" s="0"/>
      <c r="MPL594" s="0"/>
      <c r="MPM594" s="0"/>
      <c r="MPN594" s="0"/>
      <c r="MPO594" s="0"/>
      <c r="MPP594" s="0"/>
      <c r="MPQ594" s="0"/>
      <c r="MPR594" s="0"/>
      <c r="MPS594" s="0"/>
      <c r="MPT594" s="0"/>
      <c r="MPU594" s="0"/>
      <c r="MPV594" s="0"/>
      <c r="MPW594" s="0"/>
      <c r="MPX594" s="0"/>
      <c r="MPY594" s="0"/>
      <c r="MPZ594" s="0"/>
      <c r="MQA594" s="0"/>
      <c r="MQB594" s="0"/>
      <c r="MQC594" s="0"/>
      <c r="MQD594" s="0"/>
      <c r="MQE594" s="0"/>
      <c r="MQF594" s="0"/>
      <c r="MQG594" s="0"/>
      <c r="MQH594" s="0"/>
      <c r="MQI594" s="0"/>
      <c r="MQJ594" s="0"/>
      <c r="MQK594" s="0"/>
      <c r="MQL594" s="0"/>
      <c r="MQM594" s="0"/>
      <c r="MQN594" s="0"/>
      <c r="MQO594" s="0"/>
      <c r="MQP594" s="0"/>
      <c r="MQQ594" s="0"/>
      <c r="MQR594" s="0"/>
      <c r="MQS594" s="0"/>
      <c r="MQT594" s="0"/>
      <c r="MQU594" s="0"/>
      <c r="MQV594" s="0"/>
      <c r="MQW594" s="0"/>
      <c r="MQX594" s="0"/>
      <c r="MQY594" s="0"/>
      <c r="MQZ594" s="0"/>
      <c r="MRA594" s="0"/>
      <c r="MRB594" s="0"/>
      <c r="MRC594" s="0"/>
      <c r="MRD594" s="0"/>
      <c r="MRE594" s="0"/>
      <c r="MRF594" s="0"/>
      <c r="MRG594" s="0"/>
      <c r="MRH594" s="0"/>
      <c r="MRI594" s="0"/>
      <c r="MRJ594" s="0"/>
      <c r="MRK594" s="0"/>
      <c r="MRL594" s="0"/>
      <c r="MRM594" s="0"/>
      <c r="MRN594" s="0"/>
      <c r="MRO594" s="0"/>
      <c r="MRP594" s="0"/>
      <c r="MRQ594" s="0"/>
      <c r="MRR594" s="0"/>
      <c r="MRS594" s="0"/>
      <c r="MRT594" s="0"/>
      <c r="MRU594" s="0"/>
      <c r="MRV594" s="0"/>
      <c r="MRW594" s="0"/>
      <c r="MRX594" s="0"/>
      <c r="MRY594" s="0"/>
      <c r="MRZ594" s="0"/>
      <c r="MSA594" s="0"/>
      <c r="MSB594" s="0"/>
      <c r="MSC594" s="0"/>
      <c r="MSD594" s="0"/>
      <c r="MSE594" s="0"/>
      <c r="MSF594" s="0"/>
      <c r="MSG594" s="0"/>
      <c r="MSH594" s="0"/>
      <c r="MSI594" s="0"/>
      <c r="MSJ594" s="0"/>
      <c r="MSK594" s="0"/>
      <c r="MSL594" s="0"/>
      <c r="MSM594" s="0"/>
      <c r="MSN594" s="0"/>
      <c r="MSO594" s="0"/>
      <c r="MSP594" s="0"/>
      <c r="MSQ594" s="0"/>
      <c r="MSR594" s="0"/>
      <c r="MSS594" s="0"/>
      <c r="MST594" s="0"/>
      <c r="MSU594" s="0"/>
      <c r="MSV594" s="0"/>
      <c r="MSW594" s="0"/>
      <c r="MSX594" s="0"/>
      <c r="MSY594" s="0"/>
      <c r="MSZ594" s="0"/>
      <c r="MTA594" s="0"/>
      <c r="MTB594" s="0"/>
      <c r="MTC594" s="0"/>
      <c r="MTD594" s="0"/>
      <c r="MTE594" s="0"/>
      <c r="MTF594" s="0"/>
      <c r="MTG594" s="0"/>
      <c r="MTH594" s="0"/>
      <c r="MTI594" s="0"/>
      <c r="MTJ594" s="0"/>
      <c r="MTK594" s="0"/>
      <c r="MTL594" s="0"/>
      <c r="MTM594" s="0"/>
      <c r="MTN594" s="0"/>
      <c r="MTO594" s="0"/>
      <c r="MTP594" s="0"/>
      <c r="MTQ594" s="0"/>
      <c r="MTR594" s="0"/>
      <c r="MTS594" s="0"/>
      <c r="MTT594" s="0"/>
      <c r="MTU594" s="0"/>
      <c r="MTV594" s="0"/>
      <c r="MTW594" s="0"/>
      <c r="MTX594" s="0"/>
      <c r="MTY594" s="0"/>
      <c r="MTZ594" s="0"/>
      <c r="MUA594" s="0"/>
      <c r="MUB594" s="0"/>
      <c r="MUC594" s="0"/>
      <c r="MUD594" s="0"/>
      <c r="MUE594" s="0"/>
      <c r="MUF594" s="0"/>
      <c r="MUG594" s="0"/>
      <c r="MUH594" s="0"/>
      <c r="MUI594" s="0"/>
      <c r="MUJ594" s="0"/>
      <c r="MUK594" s="0"/>
      <c r="MUL594" s="0"/>
      <c r="MUM594" s="0"/>
      <c r="MUN594" s="0"/>
      <c r="MUO594" s="0"/>
      <c r="MUP594" s="0"/>
      <c r="MUQ594" s="0"/>
      <c r="MUR594" s="0"/>
      <c r="MUS594" s="0"/>
      <c r="MUT594" s="0"/>
      <c r="MUU594" s="0"/>
      <c r="MUV594" s="0"/>
      <c r="MUW594" s="0"/>
      <c r="MUX594" s="0"/>
      <c r="MUY594" s="0"/>
      <c r="MUZ594" s="0"/>
      <c r="MVA594" s="0"/>
      <c r="MVB594" s="0"/>
      <c r="MVC594" s="0"/>
      <c r="MVD594" s="0"/>
      <c r="MVE594" s="0"/>
      <c r="MVF594" s="0"/>
      <c r="MVG594" s="0"/>
      <c r="MVH594" s="0"/>
      <c r="MVI594" s="0"/>
      <c r="MVJ594" s="0"/>
      <c r="MVK594" s="0"/>
      <c r="MVL594" s="0"/>
      <c r="MVM594" s="0"/>
      <c r="MVN594" s="0"/>
      <c r="MVO594" s="0"/>
      <c r="MVP594" s="0"/>
      <c r="MVQ594" s="0"/>
      <c r="MVR594" s="0"/>
      <c r="MVS594" s="0"/>
      <c r="MVT594" s="0"/>
      <c r="MVU594" s="0"/>
      <c r="MVV594" s="0"/>
      <c r="MVW594" s="0"/>
      <c r="MVX594" s="0"/>
      <c r="MVY594" s="0"/>
      <c r="MVZ594" s="0"/>
      <c r="MWA594" s="0"/>
      <c r="MWB594" s="0"/>
      <c r="MWC594" s="0"/>
      <c r="MWD594" s="0"/>
      <c r="MWE594" s="0"/>
      <c r="MWF594" s="0"/>
      <c r="MWG594" s="0"/>
      <c r="MWH594" s="0"/>
      <c r="MWI594" s="0"/>
      <c r="MWJ594" s="0"/>
      <c r="MWK594" s="0"/>
      <c r="MWL594" s="0"/>
      <c r="MWM594" s="0"/>
      <c r="MWN594" s="0"/>
      <c r="MWO594" s="0"/>
      <c r="MWP594" s="0"/>
      <c r="MWQ594" s="0"/>
      <c r="MWR594" s="0"/>
      <c r="MWS594" s="0"/>
      <c r="MWT594" s="0"/>
      <c r="MWU594" s="0"/>
      <c r="MWV594" s="0"/>
      <c r="MWW594" s="0"/>
      <c r="MWX594" s="0"/>
      <c r="MWY594" s="0"/>
      <c r="MWZ594" s="0"/>
      <c r="MXA594" s="0"/>
      <c r="MXB594" s="0"/>
      <c r="MXC594" s="0"/>
      <c r="MXD594" s="0"/>
      <c r="MXE594" s="0"/>
      <c r="MXF594" s="0"/>
      <c r="MXG594" s="0"/>
      <c r="MXH594" s="0"/>
      <c r="MXI594" s="0"/>
      <c r="MXJ594" s="0"/>
      <c r="MXK594" s="0"/>
      <c r="MXL594" s="0"/>
      <c r="MXM594" s="0"/>
      <c r="MXN594" s="0"/>
      <c r="MXO594" s="0"/>
      <c r="MXP594" s="0"/>
      <c r="MXQ594" s="0"/>
      <c r="MXR594" s="0"/>
      <c r="MXS594" s="0"/>
      <c r="MXT594" s="0"/>
      <c r="MXU594" s="0"/>
      <c r="MXV594" s="0"/>
      <c r="MXW594" s="0"/>
      <c r="MXX594" s="0"/>
      <c r="MXY594" s="0"/>
      <c r="MXZ594" s="0"/>
      <c r="MYA594" s="0"/>
      <c r="MYB594" s="0"/>
      <c r="MYC594" s="0"/>
      <c r="MYD594" s="0"/>
      <c r="MYE594" s="0"/>
      <c r="MYF594" s="0"/>
      <c r="MYG594" s="0"/>
      <c r="MYH594" s="0"/>
      <c r="MYI594" s="0"/>
      <c r="MYJ594" s="0"/>
      <c r="MYK594" s="0"/>
      <c r="MYL594" s="0"/>
      <c r="MYM594" s="0"/>
      <c r="MYN594" s="0"/>
      <c r="MYO594" s="0"/>
      <c r="MYP594" s="0"/>
      <c r="MYQ594" s="0"/>
      <c r="MYR594" s="0"/>
      <c r="MYS594" s="0"/>
      <c r="MYT594" s="0"/>
      <c r="MYU594" s="0"/>
      <c r="MYV594" s="0"/>
      <c r="MYW594" s="0"/>
      <c r="MYX594" s="0"/>
      <c r="MYY594" s="0"/>
      <c r="MYZ594" s="0"/>
      <c r="MZA594" s="0"/>
      <c r="MZB594" s="0"/>
      <c r="MZC594" s="0"/>
      <c r="MZD594" s="0"/>
      <c r="MZE594" s="0"/>
      <c r="MZF594" s="0"/>
      <c r="MZG594" s="0"/>
      <c r="MZH594" s="0"/>
      <c r="MZI594" s="0"/>
      <c r="MZJ594" s="0"/>
      <c r="MZK594" s="0"/>
      <c r="MZL594" s="0"/>
      <c r="MZM594" s="0"/>
      <c r="MZN594" s="0"/>
      <c r="MZO594" s="0"/>
      <c r="MZP594" s="0"/>
      <c r="MZQ594" s="0"/>
      <c r="MZR594" s="0"/>
      <c r="MZS594" s="0"/>
      <c r="MZT594" s="0"/>
      <c r="MZU594" s="0"/>
      <c r="MZV594" s="0"/>
      <c r="MZW594" s="0"/>
      <c r="MZX594" s="0"/>
      <c r="MZY594" s="0"/>
      <c r="MZZ594" s="0"/>
      <c r="NAA594" s="0"/>
      <c r="NAB594" s="0"/>
      <c r="NAC594" s="0"/>
      <c r="NAD594" s="0"/>
      <c r="NAE594" s="0"/>
      <c r="NAF594" s="0"/>
      <c r="NAG594" s="0"/>
      <c r="NAH594" s="0"/>
      <c r="NAI594" s="0"/>
      <c r="NAJ594" s="0"/>
      <c r="NAK594" s="0"/>
      <c r="NAL594" s="0"/>
      <c r="NAM594" s="0"/>
      <c r="NAN594" s="0"/>
      <c r="NAO594" s="0"/>
      <c r="NAP594" s="0"/>
      <c r="NAQ594" s="0"/>
      <c r="NAR594" s="0"/>
      <c r="NAS594" s="0"/>
      <c r="NAT594" s="0"/>
      <c r="NAU594" s="0"/>
      <c r="NAV594" s="0"/>
      <c r="NAW594" s="0"/>
      <c r="NAX594" s="0"/>
      <c r="NAY594" s="0"/>
      <c r="NAZ594" s="0"/>
      <c r="NBA594" s="0"/>
      <c r="NBB594" s="0"/>
      <c r="NBC594" s="0"/>
      <c r="NBD594" s="0"/>
      <c r="NBE594" s="0"/>
      <c r="NBF594" s="0"/>
      <c r="NBG594" s="0"/>
      <c r="NBH594" s="0"/>
      <c r="NBI594" s="0"/>
      <c r="NBJ594" s="0"/>
      <c r="NBK594" s="0"/>
      <c r="NBL594" s="0"/>
      <c r="NBM594" s="0"/>
      <c r="NBN594" s="0"/>
      <c r="NBO594" s="0"/>
      <c r="NBP594" s="0"/>
      <c r="NBQ594" s="0"/>
      <c r="NBR594" s="0"/>
      <c r="NBS594" s="0"/>
      <c r="NBT594" s="0"/>
      <c r="NBU594" s="0"/>
      <c r="NBV594" s="0"/>
      <c r="NBW594" s="0"/>
      <c r="NBX594" s="0"/>
      <c r="NBY594" s="0"/>
      <c r="NBZ594" s="0"/>
      <c r="NCA594" s="0"/>
      <c r="NCB594" s="0"/>
      <c r="NCC594" s="0"/>
      <c r="NCD594" s="0"/>
      <c r="NCE594" s="0"/>
      <c r="NCF594" s="0"/>
      <c r="NCG594" s="0"/>
      <c r="NCH594" s="0"/>
      <c r="NCI594" s="0"/>
      <c r="NCJ594" s="0"/>
      <c r="NCK594" s="0"/>
      <c r="NCL594" s="0"/>
      <c r="NCM594" s="0"/>
      <c r="NCN594" s="0"/>
      <c r="NCO594" s="0"/>
      <c r="NCP594" s="0"/>
      <c r="NCQ594" s="0"/>
      <c r="NCR594" s="0"/>
      <c r="NCS594" s="0"/>
      <c r="NCT594" s="0"/>
      <c r="NCU594" s="0"/>
      <c r="NCV594" s="0"/>
      <c r="NCW594" s="0"/>
      <c r="NCX594" s="0"/>
      <c r="NCY594" s="0"/>
      <c r="NCZ594" s="0"/>
      <c r="NDA594" s="0"/>
      <c r="NDB594" s="0"/>
      <c r="NDC594" s="0"/>
      <c r="NDD594" s="0"/>
      <c r="NDE594" s="0"/>
      <c r="NDF594" s="0"/>
      <c r="NDG594" s="0"/>
      <c r="NDH594" s="0"/>
      <c r="NDI594" s="0"/>
      <c r="NDJ594" s="0"/>
      <c r="NDK594" s="0"/>
      <c r="NDL594" s="0"/>
      <c r="NDM594" s="0"/>
      <c r="NDN594" s="0"/>
      <c r="NDO594" s="0"/>
      <c r="NDP594" s="0"/>
      <c r="NDQ594" s="0"/>
      <c r="NDR594" s="0"/>
      <c r="NDS594" s="0"/>
      <c r="NDT594" s="0"/>
      <c r="NDU594" s="0"/>
      <c r="NDV594" s="0"/>
      <c r="NDW594" s="0"/>
      <c r="NDX594" s="0"/>
      <c r="NDY594" s="0"/>
      <c r="NDZ594" s="0"/>
      <c r="NEA594" s="0"/>
      <c r="NEB594" s="0"/>
      <c r="NEC594" s="0"/>
      <c r="NED594" s="0"/>
      <c r="NEE594" s="0"/>
      <c r="NEF594" s="0"/>
      <c r="NEG594" s="0"/>
      <c r="NEH594" s="0"/>
      <c r="NEI594" s="0"/>
      <c r="NEJ594" s="0"/>
      <c r="NEK594" s="0"/>
      <c r="NEL594" s="0"/>
      <c r="NEM594" s="0"/>
      <c r="NEN594" s="0"/>
      <c r="NEO594" s="0"/>
      <c r="NEP594" s="0"/>
      <c r="NEQ594" s="0"/>
      <c r="NER594" s="0"/>
      <c r="NES594" s="0"/>
      <c r="NET594" s="0"/>
      <c r="NEU594" s="0"/>
      <c r="NEV594" s="0"/>
      <c r="NEW594" s="0"/>
      <c r="NEX594" s="0"/>
      <c r="NEY594" s="0"/>
      <c r="NEZ594" s="0"/>
      <c r="NFA594" s="0"/>
      <c r="NFB594" s="0"/>
      <c r="NFC594" s="0"/>
      <c r="NFD594" s="0"/>
      <c r="NFE594" s="0"/>
      <c r="NFF594" s="0"/>
      <c r="NFG594" s="0"/>
      <c r="NFH594" s="0"/>
      <c r="NFI594" s="0"/>
      <c r="NFJ594" s="0"/>
      <c r="NFK594" s="0"/>
      <c r="NFL594" s="0"/>
      <c r="NFM594" s="0"/>
      <c r="NFN594" s="0"/>
      <c r="NFO594" s="0"/>
      <c r="NFP594" s="0"/>
      <c r="NFQ594" s="0"/>
      <c r="NFR594" s="0"/>
      <c r="NFS594" s="0"/>
      <c r="NFT594" s="0"/>
      <c r="NFU594" s="0"/>
      <c r="NFV594" s="0"/>
      <c r="NFW594" s="0"/>
      <c r="NFX594" s="0"/>
      <c r="NFY594" s="0"/>
      <c r="NFZ594" s="0"/>
      <c r="NGA594" s="0"/>
      <c r="NGB594" s="0"/>
      <c r="NGC594" s="0"/>
      <c r="NGD594" s="0"/>
      <c r="NGE594" s="0"/>
      <c r="NGF594" s="0"/>
      <c r="NGG594" s="0"/>
      <c r="NGH594" s="0"/>
      <c r="NGI594" s="0"/>
      <c r="NGJ594" s="0"/>
      <c r="NGK594" s="0"/>
      <c r="NGL594" s="0"/>
      <c r="NGM594" s="0"/>
      <c r="NGN594" s="0"/>
      <c r="NGO594" s="0"/>
      <c r="NGP594" s="0"/>
      <c r="NGQ594" s="0"/>
      <c r="NGR594" s="0"/>
      <c r="NGS594" s="0"/>
      <c r="NGT594" s="0"/>
      <c r="NGU594" s="0"/>
      <c r="NGV594" s="0"/>
      <c r="NGW594" s="0"/>
      <c r="NGX594" s="0"/>
      <c r="NGY594" s="0"/>
      <c r="NGZ594" s="0"/>
      <c r="NHA594" s="0"/>
      <c r="NHB594" s="0"/>
      <c r="NHC594" s="0"/>
      <c r="NHD594" s="0"/>
      <c r="NHE594" s="0"/>
      <c r="NHF594" s="0"/>
      <c r="NHG594" s="0"/>
      <c r="NHH594" s="0"/>
      <c r="NHI594" s="0"/>
      <c r="NHJ594" s="0"/>
      <c r="NHK594" s="0"/>
      <c r="NHL594" s="0"/>
      <c r="NHM594" s="0"/>
      <c r="NHN594" s="0"/>
      <c r="NHO594" s="0"/>
      <c r="NHP594" s="0"/>
      <c r="NHQ594" s="0"/>
      <c r="NHR594" s="0"/>
      <c r="NHS594" s="0"/>
      <c r="NHT594" s="0"/>
      <c r="NHU594" s="0"/>
      <c r="NHV594" s="0"/>
      <c r="NHW594" s="0"/>
      <c r="NHX594" s="0"/>
      <c r="NHY594" s="0"/>
      <c r="NHZ594" s="0"/>
      <c r="NIA594" s="0"/>
      <c r="NIB594" s="0"/>
      <c r="NIC594" s="0"/>
      <c r="NID594" s="0"/>
      <c r="NIE594" s="0"/>
      <c r="NIF594" s="0"/>
      <c r="NIG594" s="0"/>
      <c r="NIH594" s="0"/>
      <c r="NII594" s="0"/>
      <c r="NIJ594" s="0"/>
      <c r="NIK594" s="0"/>
      <c r="NIL594" s="0"/>
      <c r="NIM594" s="0"/>
      <c r="NIN594" s="0"/>
      <c r="NIO594" s="0"/>
      <c r="NIP594" s="0"/>
      <c r="NIQ594" s="0"/>
      <c r="NIR594" s="0"/>
      <c r="NIS594" s="0"/>
      <c r="NIT594" s="0"/>
      <c r="NIU594" s="0"/>
      <c r="NIV594" s="0"/>
      <c r="NIW594" s="0"/>
      <c r="NIX594" s="0"/>
      <c r="NIY594" s="0"/>
      <c r="NIZ594" s="0"/>
      <c r="NJA594" s="0"/>
      <c r="NJB594" s="0"/>
      <c r="NJC594" s="0"/>
      <c r="NJD594" s="0"/>
      <c r="NJE594" s="0"/>
      <c r="NJF594" s="0"/>
      <c r="NJG594" s="0"/>
      <c r="NJH594" s="0"/>
      <c r="NJI594" s="0"/>
      <c r="NJJ594" s="0"/>
      <c r="NJK594" s="0"/>
      <c r="NJL594" s="0"/>
      <c r="NJM594" s="0"/>
      <c r="NJN594" s="0"/>
      <c r="NJO594" s="0"/>
      <c r="NJP594" s="0"/>
      <c r="NJQ594" s="0"/>
      <c r="NJR594" s="0"/>
      <c r="NJS594" s="0"/>
      <c r="NJT594" s="0"/>
      <c r="NJU594" s="0"/>
      <c r="NJV594" s="0"/>
      <c r="NJW594" s="0"/>
      <c r="NJX594" s="0"/>
      <c r="NJY594" s="0"/>
      <c r="NJZ594" s="0"/>
      <c r="NKA594" s="0"/>
      <c r="NKB594" s="0"/>
      <c r="NKC594" s="0"/>
      <c r="NKD594" s="0"/>
      <c r="NKE594" s="0"/>
      <c r="NKF594" s="0"/>
      <c r="NKG594" s="0"/>
      <c r="NKH594" s="0"/>
      <c r="NKI594" s="0"/>
      <c r="NKJ594" s="0"/>
      <c r="NKK594" s="0"/>
      <c r="NKL594" s="0"/>
      <c r="NKM594" s="0"/>
      <c r="NKN594" s="0"/>
      <c r="NKO594" s="0"/>
      <c r="NKP594" s="0"/>
      <c r="NKQ594" s="0"/>
      <c r="NKR594" s="0"/>
      <c r="NKS594" s="0"/>
      <c r="NKT594" s="0"/>
      <c r="NKU594" s="0"/>
      <c r="NKV594" s="0"/>
      <c r="NKW594" s="0"/>
      <c r="NKX594" s="0"/>
      <c r="NKY594" s="0"/>
      <c r="NKZ594" s="0"/>
      <c r="NLA594" s="0"/>
      <c r="NLB594" s="0"/>
      <c r="NLC594" s="0"/>
      <c r="NLD594" s="0"/>
      <c r="NLE594" s="0"/>
      <c r="NLF594" s="0"/>
      <c r="NLG594" s="0"/>
      <c r="NLH594" s="0"/>
      <c r="NLI594" s="0"/>
      <c r="NLJ594" s="0"/>
      <c r="NLK594" s="0"/>
      <c r="NLL594" s="0"/>
      <c r="NLM594" s="0"/>
      <c r="NLN594" s="0"/>
      <c r="NLO594" s="0"/>
      <c r="NLP594" s="0"/>
      <c r="NLQ594" s="0"/>
      <c r="NLR594" s="0"/>
      <c r="NLS594" s="0"/>
      <c r="NLT594" s="0"/>
      <c r="NLU594" s="0"/>
      <c r="NLV594" s="0"/>
      <c r="NLW594" s="0"/>
      <c r="NLX594" s="0"/>
      <c r="NLY594" s="0"/>
      <c r="NLZ594" s="0"/>
      <c r="NMA594" s="0"/>
      <c r="NMB594" s="0"/>
      <c r="NMC594" s="0"/>
      <c r="NMD594" s="0"/>
      <c r="NME594" s="0"/>
      <c r="NMF594" s="0"/>
      <c r="NMG594" s="0"/>
      <c r="NMH594" s="0"/>
      <c r="NMI594" s="0"/>
      <c r="NMJ594" s="0"/>
      <c r="NMK594" s="0"/>
      <c r="NML594" s="0"/>
      <c r="NMM594" s="0"/>
      <c r="NMN594" s="0"/>
      <c r="NMO594" s="0"/>
      <c r="NMP594" s="0"/>
      <c r="NMQ594" s="0"/>
      <c r="NMR594" s="0"/>
      <c r="NMS594" s="0"/>
      <c r="NMT594" s="0"/>
      <c r="NMU594" s="0"/>
      <c r="NMV594" s="0"/>
      <c r="NMW594" s="0"/>
      <c r="NMX594" s="0"/>
      <c r="NMY594" s="0"/>
      <c r="NMZ594" s="0"/>
      <c r="NNA594" s="0"/>
      <c r="NNB594" s="0"/>
      <c r="NNC594" s="0"/>
      <c r="NND594" s="0"/>
      <c r="NNE594" s="0"/>
      <c r="NNF594" s="0"/>
      <c r="NNG594" s="0"/>
      <c r="NNH594" s="0"/>
      <c r="NNI594" s="0"/>
      <c r="NNJ594" s="0"/>
      <c r="NNK594" s="0"/>
      <c r="NNL594" s="0"/>
      <c r="NNM594" s="0"/>
      <c r="NNN594" s="0"/>
      <c r="NNO594" s="0"/>
      <c r="NNP594" s="0"/>
      <c r="NNQ594" s="0"/>
      <c r="NNR594" s="0"/>
      <c r="NNS594" s="0"/>
      <c r="NNT594" s="0"/>
      <c r="NNU594" s="0"/>
      <c r="NNV594" s="0"/>
      <c r="NNW594" s="0"/>
      <c r="NNX594" s="0"/>
      <c r="NNY594" s="0"/>
      <c r="NNZ594" s="0"/>
      <c r="NOA594" s="0"/>
      <c r="NOB594" s="0"/>
      <c r="NOC594" s="0"/>
      <c r="NOD594" s="0"/>
      <c r="NOE594" s="0"/>
      <c r="NOF594" s="0"/>
      <c r="NOG594" s="0"/>
      <c r="NOH594" s="0"/>
      <c r="NOI594" s="0"/>
      <c r="NOJ594" s="0"/>
      <c r="NOK594" s="0"/>
      <c r="NOL594" s="0"/>
      <c r="NOM594" s="0"/>
      <c r="NON594" s="0"/>
      <c r="NOO594" s="0"/>
      <c r="NOP594" s="0"/>
      <c r="NOQ594" s="0"/>
      <c r="NOR594" s="0"/>
      <c r="NOS594" s="0"/>
      <c r="NOT594" s="0"/>
      <c r="NOU594" s="0"/>
      <c r="NOV594" s="0"/>
      <c r="NOW594" s="0"/>
      <c r="NOX594" s="0"/>
      <c r="NOY594" s="0"/>
      <c r="NOZ594" s="0"/>
      <c r="NPA594" s="0"/>
      <c r="NPB594" s="0"/>
      <c r="NPC594" s="0"/>
      <c r="NPD594" s="0"/>
      <c r="NPE594" s="0"/>
      <c r="NPF594" s="0"/>
      <c r="NPG594" s="0"/>
      <c r="NPH594" s="0"/>
      <c r="NPI594" s="0"/>
      <c r="NPJ594" s="0"/>
      <c r="NPK594" s="0"/>
      <c r="NPL594" s="0"/>
      <c r="NPM594" s="0"/>
      <c r="NPN594" s="0"/>
      <c r="NPO594" s="0"/>
      <c r="NPP594" s="0"/>
      <c r="NPQ594" s="0"/>
      <c r="NPR594" s="0"/>
      <c r="NPS594" s="0"/>
      <c r="NPT594" s="0"/>
      <c r="NPU594" s="0"/>
      <c r="NPV594" s="0"/>
      <c r="NPW594" s="0"/>
      <c r="NPX594" s="0"/>
      <c r="NPY594" s="0"/>
      <c r="NPZ594" s="0"/>
      <c r="NQA594" s="0"/>
      <c r="NQB594" s="0"/>
      <c r="NQC594" s="0"/>
      <c r="NQD594" s="0"/>
      <c r="NQE594" s="0"/>
      <c r="NQF594" s="0"/>
      <c r="NQG594" s="0"/>
      <c r="NQH594" s="0"/>
      <c r="NQI594" s="0"/>
      <c r="NQJ594" s="0"/>
      <c r="NQK594" s="0"/>
      <c r="NQL594" s="0"/>
      <c r="NQM594" s="0"/>
      <c r="NQN594" s="0"/>
      <c r="NQO594" s="0"/>
      <c r="NQP594" s="0"/>
      <c r="NQQ594" s="0"/>
      <c r="NQR594" s="0"/>
      <c r="NQS594" s="0"/>
      <c r="NQT594" s="0"/>
      <c r="NQU594" s="0"/>
      <c r="NQV594" s="0"/>
      <c r="NQW594" s="0"/>
      <c r="NQX594" s="0"/>
      <c r="NQY594" s="0"/>
      <c r="NQZ594" s="0"/>
      <c r="NRA594" s="0"/>
      <c r="NRB594" s="0"/>
      <c r="NRC594" s="0"/>
      <c r="NRD594" s="0"/>
      <c r="NRE594" s="0"/>
      <c r="NRF594" s="0"/>
      <c r="NRG594" s="0"/>
      <c r="NRH594" s="0"/>
      <c r="NRI594" s="0"/>
      <c r="NRJ594" s="0"/>
      <c r="NRK594" s="0"/>
      <c r="NRL594" s="0"/>
      <c r="NRM594" s="0"/>
      <c r="NRN594" s="0"/>
      <c r="NRO594" s="0"/>
      <c r="NRP594" s="0"/>
      <c r="NRQ594" s="0"/>
      <c r="NRR594" s="0"/>
      <c r="NRS594" s="0"/>
      <c r="NRT594" s="0"/>
      <c r="NRU594" s="0"/>
      <c r="NRV594" s="0"/>
      <c r="NRW594" s="0"/>
      <c r="NRX594" s="0"/>
      <c r="NRY594" s="0"/>
      <c r="NRZ594" s="0"/>
      <c r="NSA594" s="0"/>
      <c r="NSB594" s="0"/>
      <c r="NSC594" s="0"/>
      <c r="NSD594" s="0"/>
      <c r="NSE594" s="0"/>
      <c r="NSF594" s="0"/>
      <c r="NSG594" s="0"/>
      <c r="NSH594" s="0"/>
      <c r="NSI594" s="0"/>
      <c r="NSJ594" s="0"/>
      <c r="NSK594" s="0"/>
      <c r="NSL594" s="0"/>
      <c r="NSM594" s="0"/>
      <c r="NSN594" s="0"/>
      <c r="NSO594" s="0"/>
      <c r="NSP594" s="0"/>
      <c r="NSQ594" s="0"/>
      <c r="NSR594" s="0"/>
      <c r="NSS594" s="0"/>
      <c r="NST594" s="0"/>
      <c r="NSU594" s="0"/>
      <c r="NSV594" s="0"/>
      <c r="NSW594" s="0"/>
      <c r="NSX594" s="0"/>
      <c r="NSY594" s="0"/>
      <c r="NSZ594" s="0"/>
      <c r="NTA594" s="0"/>
      <c r="NTB594" s="0"/>
      <c r="NTC594" s="0"/>
      <c r="NTD594" s="0"/>
      <c r="NTE594" s="0"/>
      <c r="NTF594" s="0"/>
      <c r="NTG594" s="0"/>
      <c r="NTH594" s="0"/>
      <c r="NTI594" s="0"/>
      <c r="NTJ594" s="0"/>
      <c r="NTK594" s="0"/>
      <c r="NTL594" s="0"/>
      <c r="NTM594" s="0"/>
      <c r="NTN594" s="0"/>
      <c r="NTO594" s="0"/>
      <c r="NTP594" s="0"/>
      <c r="NTQ594" s="0"/>
      <c r="NTR594" s="0"/>
      <c r="NTS594" s="0"/>
      <c r="NTT594" s="0"/>
      <c r="NTU594" s="0"/>
      <c r="NTV594" s="0"/>
      <c r="NTW594" s="0"/>
      <c r="NTX594" s="0"/>
      <c r="NTY594" s="0"/>
      <c r="NTZ594" s="0"/>
      <c r="NUA594" s="0"/>
      <c r="NUB594" s="0"/>
      <c r="NUC594" s="0"/>
      <c r="NUD594" s="0"/>
      <c r="NUE594" s="0"/>
      <c r="NUF594" s="0"/>
      <c r="NUG594" s="0"/>
      <c r="NUH594" s="0"/>
      <c r="NUI594" s="0"/>
      <c r="NUJ594" s="0"/>
      <c r="NUK594" s="0"/>
      <c r="NUL594" s="0"/>
      <c r="NUM594" s="0"/>
      <c r="NUN594" s="0"/>
      <c r="NUO594" s="0"/>
      <c r="NUP594" s="0"/>
      <c r="NUQ594" s="0"/>
      <c r="NUR594" s="0"/>
      <c r="NUS594" s="0"/>
      <c r="NUT594" s="0"/>
      <c r="NUU594" s="0"/>
      <c r="NUV594" s="0"/>
      <c r="NUW594" s="0"/>
      <c r="NUX594" s="0"/>
      <c r="NUY594" s="0"/>
      <c r="NUZ594" s="0"/>
      <c r="NVA594" s="0"/>
      <c r="NVB594" s="0"/>
      <c r="NVC594" s="0"/>
      <c r="NVD594" s="0"/>
      <c r="NVE594" s="0"/>
      <c r="NVF594" s="0"/>
      <c r="NVG594" s="0"/>
      <c r="NVH594" s="0"/>
      <c r="NVI594" s="0"/>
      <c r="NVJ594" s="0"/>
      <c r="NVK594" s="0"/>
      <c r="NVL594" s="0"/>
      <c r="NVM594" s="0"/>
      <c r="NVN594" s="0"/>
      <c r="NVO594" s="0"/>
      <c r="NVP594" s="0"/>
      <c r="NVQ594" s="0"/>
      <c r="NVR594" s="0"/>
      <c r="NVS594" s="0"/>
      <c r="NVT594" s="0"/>
      <c r="NVU594" s="0"/>
      <c r="NVV594" s="0"/>
      <c r="NVW594" s="0"/>
      <c r="NVX594" s="0"/>
      <c r="NVY594" s="0"/>
      <c r="NVZ594" s="0"/>
      <c r="NWA594" s="0"/>
      <c r="NWB594" s="0"/>
      <c r="NWC594" s="0"/>
      <c r="NWD594" s="0"/>
      <c r="NWE594" s="0"/>
      <c r="NWF594" s="0"/>
      <c r="NWG594" s="0"/>
      <c r="NWH594" s="0"/>
      <c r="NWI594" s="0"/>
      <c r="NWJ594" s="0"/>
      <c r="NWK594" s="0"/>
      <c r="NWL594" s="0"/>
      <c r="NWM594" s="0"/>
      <c r="NWN594" s="0"/>
      <c r="NWO594" s="0"/>
      <c r="NWP594" s="0"/>
      <c r="NWQ594" s="0"/>
      <c r="NWR594" s="0"/>
      <c r="NWS594" s="0"/>
      <c r="NWT594" s="0"/>
      <c r="NWU594" s="0"/>
      <c r="NWV594" s="0"/>
      <c r="NWW594" s="0"/>
      <c r="NWX594" s="0"/>
      <c r="NWY594" s="0"/>
      <c r="NWZ594" s="0"/>
      <c r="NXA594" s="0"/>
      <c r="NXB594" s="0"/>
      <c r="NXC594" s="0"/>
      <c r="NXD594" s="0"/>
      <c r="NXE594" s="0"/>
      <c r="NXF594" s="0"/>
      <c r="NXG594" s="0"/>
      <c r="NXH594" s="0"/>
      <c r="NXI594" s="0"/>
      <c r="NXJ594" s="0"/>
      <c r="NXK594" s="0"/>
      <c r="NXL594" s="0"/>
      <c r="NXM594" s="0"/>
      <c r="NXN594" s="0"/>
      <c r="NXO594" s="0"/>
      <c r="NXP594" s="0"/>
      <c r="NXQ594" s="0"/>
      <c r="NXR594" s="0"/>
      <c r="NXS594" s="0"/>
      <c r="NXT594" s="0"/>
      <c r="NXU594" s="0"/>
      <c r="NXV594" s="0"/>
      <c r="NXW594" s="0"/>
      <c r="NXX594" s="0"/>
      <c r="NXY594" s="0"/>
      <c r="NXZ594" s="0"/>
      <c r="NYA594" s="0"/>
      <c r="NYB594" s="0"/>
      <c r="NYC594" s="0"/>
      <c r="NYD594" s="0"/>
      <c r="NYE594" s="0"/>
      <c r="NYF594" s="0"/>
      <c r="NYG594" s="0"/>
      <c r="NYH594" s="0"/>
      <c r="NYI594" s="0"/>
      <c r="NYJ594" s="0"/>
      <c r="NYK594" s="0"/>
      <c r="NYL594" s="0"/>
      <c r="NYM594" s="0"/>
      <c r="NYN594" s="0"/>
      <c r="NYO594" s="0"/>
      <c r="NYP594" s="0"/>
      <c r="NYQ594" s="0"/>
      <c r="NYR594" s="0"/>
      <c r="NYS594" s="0"/>
      <c r="NYT594" s="0"/>
      <c r="NYU594" s="0"/>
      <c r="NYV594" s="0"/>
      <c r="NYW594" s="0"/>
      <c r="NYX594" s="0"/>
      <c r="NYY594" s="0"/>
      <c r="NYZ594" s="0"/>
      <c r="NZA594" s="0"/>
      <c r="NZB594" s="0"/>
      <c r="NZC594" s="0"/>
      <c r="NZD594" s="0"/>
      <c r="NZE594" s="0"/>
      <c r="NZF594" s="0"/>
      <c r="NZG594" s="0"/>
      <c r="NZH594" s="0"/>
      <c r="NZI594" s="0"/>
      <c r="NZJ594" s="0"/>
      <c r="NZK594" s="0"/>
      <c r="NZL594" s="0"/>
      <c r="NZM594" s="0"/>
      <c r="NZN594" s="0"/>
      <c r="NZO594" s="0"/>
      <c r="NZP594" s="0"/>
      <c r="NZQ594" s="0"/>
      <c r="NZR594" s="0"/>
      <c r="NZS594" s="0"/>
      <c r="NZT594" s="0"/>
      <c r="NZU594" s="0"/>
      <c r="NZV594" s="0"/>
      <c r="NZW594" s="0"/>
      <c r="NZX594" s="0"/>
      <c r="NZY594" s="0"/>
      <c r="NZZ594" s="0"/>
      <c r="OAA594" s="0"/>
      <c r="OAB594" s="0"/>
      <c r="OAC594" s="0"/>
      <c r="OAD594" s="0"/>
      <c r="OAE594" s="0"/>
      <c r="OAF594" s="0"/>
      <c r="OAG594" s="0"/>
      <c r="OAH594" s="0"/>
      <c r="OAI594" s="0"/>
      <c r="OAJ594" s="0"/>
      <c r="OAK594" s="0"/>
      <c r="OAL594" s="0"/>
      <c r="OAM594" s="0"/>
      <c r="OAN594" s="0"/>
      <c r="OAO594" s="0"/>
      <c r="OAP594" s="0"/>
      <c r="OAQ594" s="0"/>
      <c r="OAR594" s="0"/>
      <c r="OAS594" s="0"/>
      <c r="OAT594" s="0"/>
      <c r="OAU594" s="0"/>
      <c r="OAV594" s="0"/>
      <c r="OAW594" s="0"/>
      <c r="OAX594" s="0"/>
      <c r="OAY594" s="0"/>
      <c r="OAZ594" s="0"/>
      <c r="OBA594" s="0"/>
      <c r="OBB594" s="0"/>
      <c r="OBC594" s="0"/>
      <c r="OBD594" s="0"/>
      <c r="OBE594" s="0"/>
      <c r="OBF594" s="0"/>
      <c r="OBG594" s="0"/>
      <c r="OBH594" s="0"/>
      <c r="OBI594" s="0"/>
      <c r="OBJ594" s="0"/>
      <c r="OBK594" s="0"/>
      <c r="OBL594" s="0"/>
      <c r="OBM594" s="0"/>
      <c r="OBN594" s="0"/>
      <c r="OBO594" s="0"/>
      <c r="OBP594" s="0"/>
      <c r="OBQ594" s="0"/>
      <c r="OBR594" s="0"/>
      <c r="OBS594" s="0"/>
      <c r="OBT594" s="0"/>
      <c r="OBU594" s="0"/>
      <c r="OBV594" s="0"/>
      <c r="OBW594" s="0"/>
      <c r="OBX594" s="0"/>
      <c r="OBY594" s="0"/>
      <c r="OBZ594" s="0"/>
      <c r="OCA594" s="0"/>
      <c r="OCB594" s="0"/>
      <c r="OCC594" s="0"/>
      <c r="OCD594" s="0"/>
      <c r="OCE594" s="0"/>
      <c r="OCF594" s="0"/>
      <c r="OCG594" s="0"/>
      <c r="OCH594" s="0"/>
      <c r="OCI594" s="0"/>
      <c r="OCJ594" s="0"/>
      <c r="OCK594" s="0"/>
      <c r="OCL594" s="0"/>
      <c r="OCM594" s="0"/>
      <c r="OCN594" s="0"/>
      <c r="OCO594" s="0"/>
      <c r="OCP594" s="0"/>
      <c r="OCQ594" s="0"/>
      <c r="OCR594" s="0"/>
      <c r="OCS594" s="0"/>
      <c r="OCT594" s="0"/>
      <c r="OCU594" s="0"/>
      <c r="OCV594" s="0"/>
      <c r="OCW594" s="0"/>
      <c r="OCX594" s="0"/>
      <c r="OCY594" s="0"/>
      <c r="OCZ594" s="0"/>
      <c r="ODA594" s="0"/>
      <c r="ODB594" s="0"/>
      <c r="ODC594" s="0"/>
      <c r="ODD594" s="0"/>
      <c r="ODE594" s="0"/>
      <c r="ODF594" s="0"/>
      <c r="ODG594" s="0"/>
      <c r="ODH594" s="0"/>
      <c r="ODI594" s="0"/>
      <c r="ODJ594" s="0"/>
      <c r="ODK594" s="0"/>
      <c r="ODL594" s="0"/>
      <c r="ODM594" s="0"/>
      <c r="ODN594" s="0"/>
      <c r="ODO594" s="0"/>
      <c r="ODP594" s="0"/>
      <c r="ODQ594" s="0"/>
      <c r="ODR594" s="0"/>
      <c r="ODS594" s="0"/>
      <c r="ODT594" s="0"/>
      <c r="ODU594" s="0"/>
      <c r="ODV594" s="0"/>
      <c r="ODW594" s="0"/>
      <c r="ODX594" s="0"/>
      <c r="ODY594" s="0"/>
      <c r="ODZ594" s="0"/>
      <c r="OEA594" s="0"/>
      <c r="OEB594" s="0"/>
      <c r="OEC594" s="0"/>
      <c r="OED594" s="0"/>
      <c r="OEE594" s="0"/>
      <c r="OEF594" s="0"/>
      <c r="OEG594" s="0"/>
      <c r="OEH594" s="0"/>
      <c r="OEI594" s="0"/>
      <c r="OEJ594" s="0"/>
      <c r="OEK594" s="0"/>
      <c r="OEL594" s="0"/>
      <c r="OEM594" s="0"/>
      <c r="OEN594" s="0"/>
      <c r="OEO594" s="0"/>
      <c r="OEP594" s="0"/>
      <c r="OEQ594" s="0"/>
      <c r="OER594" s="0"/>
      <c r="OES594" s="0"/>
      <c r="OET594" s="0"/>
      <c r="OEU594" s="0"/>
      <c r="OEV594" s="0"/>
      <c r="OEW594" s="0"/>
      <c r="OEX594" s="0"/>
      <c r="OEY594" s="0"/>
      <c r="OEZ594" s="0"/>
      <c r="OFA594" s="0"/>
      <c r="OFB594" s="0"/>
      <c r="OFC594" s="0"/>
      <c r="OFD594" s="0"/>
      <c r="OFE594" s="0"/>
      <c r="OFF594" s="0"/>
      <c r="OFG594" s="0"/>
      <c r="OFH594" s="0"/>
      <c r="OFI594" s="0"/>
      <c r="OFJ594" s="0"/>
      <c r="OFK594" s="0"/>
      <c r="OFL594" s="0"/>
      <c r="OFM594" s="0"/>
      <c r="OFN594" s="0"/>
      <c r="OFO594" s="0"/>
      <c r="OFP594" s="0"/>
      <c r="OFQ594" s="0"/>
      <c r="OFR594" s="0"/>
      <c r="OFS594" s="0"/>
      <c r="OFT594" s="0"/>
      <c r="OFU594" s="0"/>
      <c r="OFV594" s="0"/>
      <c r="OFW594" s="0"/>
      <c r="OFX594" s="0"/>
      <c r="OFY594" s="0"/>
      <c r="OFZ594" s="0"/>
      <c r="OGA594" s="0"/>
      <c r="OGB594" s="0"/>
      <c r="OGC594" s="0"/>
      <c r="OGD594" s="0"/>
      <c r="OGE594" s="0"/>
      <c r="OGF594" s="0"/>
      <c r="OGG594" s="0"/>
      <c r="OGH594" s="0"/>
      <c r="OGI594" s="0"/>
      <c r="OGJ594" s="0"/>
      <c r="OGK594" s="0"/>
      <c r="OGL594" s="0"/>
      <c r="OGM594" s="0"/>
      <c r="OGN594" s="0"/>
      <c r="OGO594" s="0"/>
      <c r="OGP594" s="0"/>
      <c r="OGQ594" s="0"/>
      <c r="OGR594" s="0"/>
      <c r="OGS594" s="0"/>
      <c r="OGT594" s="0"/>
      <c r="OGU594" s="0"/>
      <c r="OGV594" s="0"/>
      <c r="OGW594" s="0"/>
      <c r="OGX594" s="0"/>
      <c r="OGY594" s="0"/>
      <c r="OGZ594" s="0"/>
      <c r="OHA594" s="0"/>
      <c r="OHB594" s="0"/>
      <c r="OHC594" s="0"/>
      <c r="OHD594" s="0"/>
      <c r="OHE594" s="0"/>
      <c r="OHF594" s="0"/>
      <c r="OHG594" s="0"/>
      <c r="OHH594" s="0"/>
      <c r="OHI594" s="0"/>
      <c r="OHJ594" s="0"/>
      <c r="OHK594" s="0"/>
      <c r="OHL594" s="0"/>
      <c r="OHM594" s="0"/>
      <c r="OHN594" s="0"/>
      <c r="OHO594" s="0"/>
      <c r="OHP594" s="0"/>
      <c r="OHQ594" s="0"/>
      <c r="OHR594" s="0"/>
      <c r="OHS594" s="0"/>
      <c r="OHT594" s="0"/>
      <c r="OHU594" s="0"/>
      <c r="OHV594" s="0"/>
      <c r="OHW594" s="0"/>
      <c r="OHX594" s="0"/>
      <c r="OHY594" s="0"/>
      <c r="OHZ594" s="0"/>
      <c r="OIA594" s="0"/>
      <c r="OIB594" s="0"/>
      <c r="OIC594" s="0"/>
      <c r="OID594" s="0"/>
      <c r="OIE594" s="0"/>
      <c r="OIF594" s="0"/>
      <c r="OIG594" s="0"/>
      <c r="OIH594" s="0"/>
      <c r="OII594" s="0"/>
      <c r="OIJ594" s="0"/>
      <c r="OIK594" s="0"/>
      <c r="OIL594" s="0"/>
      <c r="OIM594" s="0"/>
      <c r="OIN594" s="0"/>
      <c r="OIO594" s="0"/>
      <c r="OIP594" s="0"/>
      <c r="OIQ594" s="0"/>
      <c r="OIR594" s="0"/>
      <c r="OIS594" s="0"/>
      <c r="OIT594" s="0"/>
      <c r="OIU594" s="0"/>
      <c r="OIV594" s="0"/>
      <c r="OIW594" s="0"/>
      <c r="OIX594" s="0"/>
      <c r="OIY594" s="0"/>
      <c r="OIZ594" s="0"/>
      <c r="OJA594" s="0"/>
      <c r="OJB594" s="0"/>
      <c r="OJC594" s="0"/>
      <c r="OJD594" s="0"/>
      <c r="OJE594" s="0"/>
      <c r="OJF594" s="0"/>
      <c r="OJG594" s="0"/>
      <c r="OJH594" s="0"/>
      <c r="OJI594" s="0"/>
      <c r="OJJ594" s="0"/>
      <c r="OJK594" s="0"/>
      <c r="OJL594" s="0"/>
      <c r="OJM594" s="0"/>
      <c r="OJN594" s="0"/>
      <c r="OJO594" s="0"/>
      <c r="OJP594" s="0"/>
      <c r="OJQ594" s="0"/>
      <c r="OJR594" s="0"/>
      <c r="OJS594" s="0"/>
      <c r="OJT594" s="0"/>
      <c r="OJU594" s="0"/>
      <c r="OJV594" s="0"/>
      <c r="OJW594" s="0"/>
      <c r="OJX594" s="0"/>
      <c r="OJY594" s="0"/>
      <c r="OJZ594" s="0"/>
      <c r="OKA594" s="0"/>
      <c r="OKB594" s="0"/>
      <c r="OKC594" s="0"/>
      <c r="OKD594" s="0"/>
      <c r="OKE594" s="0"/>
      <c r="OKF594" s="0"/>
      <c r="OKG594" s="0"/>
      <c r="OKH594" s="0"/>
      <c r="OKI594" s="0"/>
      <c r="OKJ594" s="0"/>
      <c r="OKK594" s="0"/>
      <c r="OKL594" s="0"/>
      <c r="OKM594" s="0"/>
      <c r="OKN594" s="0"/>
      <c r="OKO594" s="0"/>
      <c r="OKP594" s="0"/>
      <c r="OKQ594" s="0"/>
      <c r="OKR594" s="0"/>
      <c r="OKS594" s="0"/>
      <c r="OKT594" s="0"/>
      <c r="OKU594" s="0"/>
      <c r="OKV594" s="0"/>
      <c r="OKW594" s="0"/>
      <c r="OKX594" s="0"/>
      <c r="OKY594" s="0"/>
      <c r="OKZ594" s="0"/>
      <c r="OLA594" s="0"/>
      <c r="OLB594" s="0"/>
      <c r="OLC594" s="0"/>
      <c r="OLD594" s="0"/>
      <c r="OLE594" s="0"/>
      <c r="OLF594" s="0"/>
      <c r="OLG594" s="0"/>
      <c r="OLH594" s="0"/>
      <c r="OLI594" s="0"/>
      <c r="OLJ594" s="0"/>
      <c r="OLK594" s="0"/>
      <c r="OLL594" s="0"/>
      <c r="OLM594" s="0"/>
      <c r="OLN594" s="0"/>
      <c r="OLO594" s="0"/>
      <c r="OLP594" s="0"/>
      <c r="OLQ594" s="0"/>
      <c r="OLR594" s="0"/>
      <c r="OLS594" s="0"/>
      <c r="OLT594" s="0"/>
      <c r="OLU594" s="0"/>
      <c r="OLV594" s="0"/>
      <c r="OLW594" s="0"/>
      <c r="OLX594" s="0"/>
      <c r="OLY594" s="0"/>
      <c r="OLZ594" s="0"/>
      <c r="OMA594" s="0"/>
      <c r="OMB594" s="0"/>
      <c r="OMC594" s="0"/>
      <c r="OMD594" s="0"/>
      <c r="OME594" s="0"/>
      <c r="OMF594" s="0"/>
      <c r="OMG594" s="0"/>
      <c r="OMH594" s="0"/>
      <c r="OMI594" s="0"/>
      <c r="OMJ594" s="0"/>
      <c r="OMK594" s="0"/>
      <c r="OML594" s="0"/>
      <c r="OMM594" s="0"/>
      <c r="OMN594" s="0"/>
      <c r="OMO594" s="0"/>
      <c r="OMP594" s="0"/>
      <c r="OMQ594" s="0"/>
      <c r="OMR594" s="0"/>
      <c r="OMS594" s="0"/>
      <c r="OMT594" s="0"/>
      <c r="OMU594" s="0"/>
      <c r="OMV594" s="0"/>
      <c r="OMW594" s="0"/>
      <c r="OMX594" s="0"/>
      <c r="OMY594" s="0"/>
      <c r="OMZ594" s="0"/>
      <c r="ONA594" s="0"/>
      <c r="ONB594" s="0"/>
      <c r="ONC594" s="0"/>
      <c r="OND594" s="0"/>
      <c r="ONE594" s="0"/>
      <c r="ONF594" s="0"/>
      <c r="ONG594" s="0"/>
      <c r="ONH594" s="0"/>
      <c r="ONI594" s="0"/>
      <c r="ONJ594" s="0"/>
      <c r="ONK594" s="0"/>
      <c r="ONL594" s="0"/>
      <c r="ONM594" s="0"/>
      <c r="ONN594" s="0"/>
      <c r="ONO594" s="0"/>
      <c r="ONP594" s="0"/>
      <c r="ONQ594" s="0"/>
      <c r="ONR594" s="0"/>
      <c r="ONS594" s="0"/>
      <c r="ONT594" s="0"/>
      <c r="ONU594" s="0"/>
      <c r="ONV594" s="0"/>
      <c r="ONW594" s="0"/>
      <c r="ONX594" s="0"/>
      <c r="ONY594" s="0"/>
      <c r="ONZ594" s="0"/>
      <c r="OOA594" s="0"/>
      <c r="OOB594" s="0"/>
      <c r="OOC594" s="0"/>
      <c r="OOD594" s="0"/>
      <c r="OOE594" s="0"/>
      <c r="OOF594" s="0"/>
      <c r="OOG594" s="0"/>
      <c r="OOH594" s="0"/>
      <c r="OOI594" s="0"/>
      <c r="OOJ594" s="0"/>
      <c r="OOK594" s="0"/>
      <c r="OOL594" s="0"/>
      <c r="OOM594" s="0"/>
      <c r="OON594" s="0"/>
      <c r="OOO594" s="0"/>
      <c r="OOP594" s="0"/>
      <c r="OOQ594" s="0"/>
      <c r="OOR594" s="0"/>
      <c r="OOS594" s="0"/>
      <c r="OOT594" s="0"/>
      <c r="OOU594" s="0"/>
      <c r="OOV594" s="0"/>
      <c r="OOW594" s="0"/>
      <c r="OOX594" s="0"/>
      <c r="OOY594" s="0"/>
      <c r="OOZ594" s="0"/>
      <c r="OPA594" s="0"/>
      <c r="OPB594" s="0"/>
      <c r="OPC594" s="0"/>
      <c r="OPD594" s="0"/>
      <c r="OPE594" s="0"/>
      <c r="OPF594" s="0"/>
      <c r="OPG594" s="0"/>
      <c r="OPH594" s="0"/>
      <c r="OPI594" s="0"/>
      <c r="OPJ594" s="0"/>
      <c r="OPK594" s="0"/>
      <c r="OPL594" s="0"/>
      <c r="OPM594" s="0"/>
      <c r="OPN594" s="0"/>
      <c r="OPO594" s="0"/>
      <c r="OPP594" s="0"/>
      <c r="OPQ594" s="0"/>
      <c r="OPR594" s="0"/>
      <c r="OPS594" s="0"/>
      <c r="OPT594" s="0"/>
      <c r="OPU594" s="0"/>
      <c r="OPV594" s="0"/>
      <c r="OPW594" s="0"/>
      <c r="OPX594" s="0"/>
      <c r="OPY594" s="0"/>
      <c r="OPZ594" s="0"/>
      <c r="OQA594" s="0"/>
      <c r="OQB594" s="0"/>
      <c r="OQC594" s="0"/>
      <c r="OQD594" s="0"/>
      <c r="OQE594" s="0"/>
      <c r="OQF594" s="0"/>
      <c r="OQG594" s="0"/>
      <c r="OQH594" s="0"/>
      <c r="OQI594" s="0"/>
      <c r="OQJ594" s="0"/>
      <c r="OQK594" s="0"/>
      <c r="OQL594" s="0"/>
      <c r="OQM594" s="0"/>
      <c r="OQN594" s="0"/>
      <c r="OQO594" s="0"/>
      <c r="OQP594" s="0"/>
      <c r="OQQ594" s="0"/>
      <c r="OQR594" s="0"/>
      <c r="OQS594" s="0"/>
      <c r="OQT594" s="0"/>
      <c r="OQU594" s="0"/>
      <c r="OQV594" s="0"/>
      <c r="OQW594" s="0"/>
      <c r="OQX594" s="0"/>
      <c r="OQY594" s="0"/>
      <c r="OQZ594" s="0"/>
      <c r="ORA594" s="0"/>
      <c r="ORB594" s="0"/>
      <c r="ORC594" s="0"/>
      <c r="ORD594" s="0"/>
      <c r="ORE594" s="0"/>
      <c r="ORF594" s="0"/>
      <c r="ORG594" s="0"/>
      <c r="ORH594" s="0"/>
      <c r="ORI594" s="0"/>
      <c r="ORJ594" s="0"/>
      <c r="ORK594" s="0"/>
      <c r="ORL594" s="0"/>
      <c r="ORM594" s="0"/>
      <c r="ORN594" s="0"/>
      <c r="ORO594" s="0"/>
      <c r="ORP594" s="0"/>
      <c r="ORQ594" s="0"/>
      <c r="ORR594" s="0"/>
      <c r="ORS594" s="0"/>
      <c r="ORT594" s="0"/>
      <c r="ORU594" s="0"/>
      <c r="ORV594" s="0"/>
      <c r="ORW594" s="0"/>
      <c r="ORX594" s="0"/>
      <c r="ORY594" s="0"/>
      <c r="ORZ594" s="0"/>
      <c r="OSA594" s="0"/>
      <c r="OSB594" s="0"/>
      <c r="OSC594" s="0"/>
      <c r="OSD594" s="0"/>
      <c r="OSE594" s="0"/>
      <c r="OSF594" s="0"/>
      <c r="OSG594" s="0"/>
      <c r="OSH594" s="0"/>
      <c r="OSI594" s="0"/>
      <c r="OSJ594" s="0"/>
      <c r="OSK594" s="0"/>
      <c r="OSL594" s="0"/>
      <c r="OSM594" s="0"/>
      <c r="OSN594" s="0"/>
      <c r="OSO594" s="0"/>
      <c r="OSP594" s="0"/>
      <c r="OSQ594" s="0"/>
      <c r="OSR594" s="0"/>
      <c r="OSS594" s="0"/>
      <c r="OST594" s="0"/>
      <c r="OSU594" s="0"/>
      <c r="OSV594" s="0"/>
      <c r="OSW594" s="0"/>
      <c r="OSX594" s="0"/>
      <c r="OSY594" s="0"/>
      <c r="OSZ594" s="0"/>
      <c r="OTA594" s="0"/>
      <c r="OTB594" s="0"/>
      <c r="OTC594" s="0"/>
      <c r="OTD594" s="0"/>
      <c r="OTE594" s="0"/>
      <c r="OTF594" s="0"/>
      <c r="OTG594" s="0"/>
      <c r="OTH594" s="0"/>
      <c r="OTI594" s="0"/>
      <c r="OTJ594" s="0"/>
      <c r="OTK594" s="0"/>
      <c r="OTL594" s="0"/>
      <c r="OTM594" s="0"/>
      <c r="OTN594" s="0"/>
      <c r="OTO594" s="0"/>
      <c r="OTP594" s="0"/>
      <c r="OTQ594" s="0"/>
      <c r="OTR594" s="0"/>
      <c r="OTS594" s="0"/>
      <c r="OTT594" s="0"/>
      <c r="OTU594" s="0"/>
      <c r="OTV594" s="0"/>
      <c r="OTW594" s="0"/>
      <c r="OTX594" s="0"/>
      <c r="OTY594" s="0"/>
      <c r="OTZ594" s="0"/>
      <c r="OUA594" s="0"/>
      <c r="OUB594" s="0"/>
      <c r="OUC594" s="0"/>
      <c r="OUD594" s="0"/>
      <c r="OUE594" s="0"/>
      <c r="OUF594" s="0"/>
      <c r="OUG594" s="0"/>
      <c r="OUH594" s="0"/>
      <c r="OUI594" s="0"/>
      <c r="OUJ594" s="0"/>
      <c r="OUK594" s="0"/>
      <c r="OUL594" s="0"/>
      <c r="OUM594" s="0"/>
      <c r="OUN594" s="0"/>
      <c r="OUO594" s="0"/>
      <c r="OUP594" s="0"/>
      <c r="OUQ594" s="0"/>
      <c r="OUR594" s="0"/>
      <c r="OUS594" s="0"/>
      <c r="OUT594" s="0"/>
      <c r="OUU594" s="0"/>
      <c r="OUV594" s="0"/>
      <c r="OUW594" s="0"/>
      <c r="OUX594" s="0"/>
      <c r="OUY594" s="0"/>
      <c r="OUZ594" s="0"/>
      <c r="OVA594" s="0"/>
      <c r="OVB594" s="0"/>
      <c r="OVC594" s="0"/>
      <c r="OVD594" s="0"/>
      <c r="OVE594" s="0"/>
      <c r="OVF594" s="0"/>
      <c r="OVG594" s="0"/>
      <c r="OVH594" s="0"/>
      <c r="OVI594" s="0"/>
      <c r="OVJ594" s="0"/>
      <c r="OVK594" s="0"/>
      <c r="OVL594" s="0"/>
      <c r="OVM594" s="0"/>
      <c r="OVN594" s="0"/>
      <c r="OVO594" s="0"/>
      <c r="OVP594" s="0"/>
      <c r="OVQ594" s="0"/>
      <c r="OVR594" s="0"/>
      <c r="OVS594" s="0"/>
      <c r="OVT594" s="0"/>
      <c r="OVU594" s="0"/>
      <c r="OVV594" s="0"/>
      <c r="OVW594" s="0"/>
      <c r="OVX594" s="0"/>
      <c r="OVY594" s="0"/>
      <c r="OVZ594" s="0"/>
      <c r="OWA594" s="0"/>
      <c r="OWB594" s="0"/>
      <c r="OWC594" s="0"/>
      <c r="OWD594" s="0"/>
      <c r="OWE594" s="0"/>
      <c r="OWF594" s="0"/>
      <c r="OWG594" s="0"/>
      <c r="OWH594" s="0"/>
      <c r="OWI594" s="0"/>
      <c r="OWJ594" s="0"/>
      <c r="OWK594" s="0"/>
      <c r="OWL594" s="0"/>
      <c r="OWM594" s="0"/>
      <c r="OWN594" s="0"/>
      <c r="OWO594" s="0"/>
      <c r="OWP594" s="0"/>
      <c r="OWQ594" s="0"/>
      <c r="OWR594" s="0"/>
      <c r="OWS594" s="0"/>
      <c r="OWT594" s="0"/>
      <c r="OWU594" s="0"/>
      <c r="OWV594" s="0"/>
      <c r="OWW594" s="0"/>
      <c r="OWX594" s="0"/>
      <c r="OWY594" s="0"/>
      <c r="OWZ594" s="0"/>
      <c r="OXA594" s="0"/>
      <c r="OXB594" s="0"/>
      <c r="OXC594" s="0"/>
      <c r="OXD594" s="0"/>
      <c r="OXE594" s="0"/>
      <c r="OXF594" s="0"/>
      <c r="OXG594" s="0"/>
      <c r="OXH594" s="0"/>
      <c r="OXI594" s="0"/>
      <c r="OXJ594" s="0"/>
      <c r="OXK594" s="0"/>
      <c r="OXL594" s="0"/>
      <c r="OXM594" s="0"/>
      <c r="OXN594" s="0"/>
      <c r="OXO594" s="0"/>
      <c r="OXP594" s="0"/>
      <c r="OXQ594" s="0"/>
      <c r="OXR594" s="0"/>
      <c r="OXS594" s="0"/>
      <c r="OXT594" s="0"/>
      <c r="OXU594" s="0"/>
      <c r="OXV594" s="0"/>
      <c r="OXW594" s="0"/>
      <c r="OXX594" s="0"/>
      <c r="OXY594" s="0"/>
      <c r="OXZ594" s="0"/>
      <c r="OYA594" s="0"/>
      <c r="OYB594" s="0"/>
      <c r="OYC594" s="0"/>
      <c r="OYD594" s="0"/>
      <c r="OYE594" s="0"/>
      <c r="OYF594" s="0"/>
      <c r="OYG594" s="0"/>
      <c r="OYH594" s="0"/>
      <c r="OYI594" s="0"/>
      <c r="OYJ594" s="0"/>
      <c r="OYK594" s="0"/>
      <c r="OYL594" s="0"/>
      <c r="OYM594" s="0"/>
      <c r="OYN594" s="0"/>
      <c r="OYO594" s="0"/>
      <c r="OYP594" s="0"/>
      <c r="OYQ594" s="0"/>
      <c r="OYR594" s="0"/>
      <c r="OYS594" s="0"/>
      <c r="OYT594" s="0"/>
      <c r="OYU594" s="0"/>
      <c r="OYV594" s="0"/>
      <c r="OYW594" s="0"/>
      <c r="OYX594" s="0"/>
      <c r="OYY594" s="0"/>
      <c r="OYZ594" s="0"/>
      <c r="OZA594" s="0"/>
      <c r="OZB594" s="0"/>
      <c r="OZC594" s="0"/>
      <c r="OZD594" s="0"/>
      <c r="OZE594" s="0"/>
      <c r="OZF594" s="0"/>
      <c r="OZG594" s="0"/>
      <c r="OZH594" s="0"/>
      <c r="OZI594" s="0"/>
      <c r="OZJ594" s="0"/>
      <c r="OZK594" s="0"/>
      <c r="OZL594" s="0"/>
      <c r="OZM594" s="0"/>
      <c r="OZN594" s="0"/>
      <c r="OZO594" s="0"/>
      <c r="OZP594" s="0"/>
      <c r="OZQ594" s="0"/>
      <c r="OZR594" s="0"/>
      <c r="OZS594" s="0"/>
      <c r="OZT594" s="0"/>
      <c r="OZU594" s="0"/>
      <c r="OZV594" s="0"/>
      <c r="OZW594" s="0"/>
      <c r="OZX594" s="0"/>
      <c r="OZY594" s="0"/>
      <c r="OZZ594" s="0"/>
      <c r="PAA594" s="0"/>
      <c r="PAB594" s="0"/>
      <c r="PAC594" s="0"/>
      <c r="PAD594" s="0"/>
      <c r="PAE594" s="0"/>
      <c r="PAF594" s="0"/>
      <c r="PAG594" s="0"/>
      <c r="PAH594" s="0"/>
      <c r="PAI594" s="0"/>
      <c r="PAJ594" s="0"/>
      <c r="PAK594" s="0"/>
      <c r="PAL594" s="0"/>
      <c r="PAM594" s="0"/>
      <c r="PAN594" s="0"/>
      <c r="PAO594" s="0"/>
      <c r="PAP594" s="0"/>
      <c r="PAQ594" s="0"/>
      <c r="PAR594" s="0"/>
      <c r="PAS594" s="0"/>
      <c r="PAT594" s="0"/>
      <c r="PAU594" s="0"/>
      <c r="PAV594" s="0"/>
      <c r="PAW594" s="0"/>
      <c r="PAX594" s="0"/>
      <c r="PAY594" s="0"/>
      <c r="PAZ594" s="0"/>
      <c r="PBA594" s="0"/>
      <c r="PBB594" s="0"/>
      <c r="PBC594" s="0"/>
      <c r="PBD594" s="0"/>
      <c r="PBE594" s="0"/>
      <c r="PBF594" s="0"/>
      <c r="PBG594" s="0"/>
      <c r="PBH594" s="0"/>
      <c r="PBI594" s="0"/>
      <c r="PBJ594" s="0"/>
      <c r="PBK594" s="0"/>
      <c r="PBL594" s="0"/>
      <c r="PBM594" s="0"/>
      <c r="PBN594" s="0"/>
      <c r="PBO594" s="0"/>
      <c r="PBP594" s="0"/>
      <c r="PBQ594" s="0"/>
      <c r="PBR594" s="0"/>
      <c r="PBS594" s="0"/>
      <c r="PBT594" s="0"/>
      <c r="PBU594" s="0"/>
      <c r="PBV594" s="0"/>
      <c r="PBW594" s="0"/>
      <c r="PBX594" s="0"/>
      <c r="PBY594" s="0"/>
      <c r="PBZ594" s="0"/>
      <c r="PCA594" s="0"/>
      <c r="PCB594" s="0"/>
      <c r="PCC594" s="0"/>
      <c r="PCD594" s="0"/>
      <c r="PCE594" s="0"/>
      <c r="PCF594" s="0"/>
      <c r="PCG594" s="0"/>
      <c r="PCH594" s="0"/>
      <c r="PCI594" s="0"/>
      <c r="PCJ594" s="0"/>
      <c r="PCK594" s="0"/>
      <c r="PCL594" s="0"/>
      <c r="PCM594" s="0"/>
      <c r="PCN594" s="0"/>
      <c r="PCO594" s="0"/>
      <c r="PCP594" s="0"/>
      <c r="PCQ594" s="0"/>
      <c r="PCR594" s="0"/>
      <c r="PCS594" s="0"/>
      <c r="PCT594" s="0"/>
      <c r="PCU594" s="0"/>
      <c r="PCV594" s="0"/>
      <c r="PCW594" s="0"/>
      <c r="PCX594" s="0"/>
      <c r="PCY594" s="0"/>
      <c r="PCZ594" s="0"/>
      <c r="PDA594" s="0"/>
      <c r="PDB594" s="0"/>
      <c r="PDC594" s="0"/>
      <c r="PDD594" s="0"/>
      <c r="PDE594" s="0"/>
      <c r="PDF594" s="0"/>
      <c r="PDG594" s="0"/>
      <c r="PDH594" s="0"/>
      <c r="PDI594" s="0"/>
      <c r="PDJ594" s="0"/>
      <c r="PDK594" s="0"/>
      <c r="PDL594" s="0"/>
      <c r="PDM594" s="0"/>
      <c r="PDN594" s="0"/>
      <c r="PDO594" s="0"/>
      <c r="PDP594" s="0"/>
      <c r="PDQ594" s="0"/>
      <c r="PDR594" s="0"/>
      <c r="PDS594" s="0"/>
      <c r="PDT594" s="0"/>
      <c r="PDU594" s="0"/>
      <c r="PDV594" s="0"/>
      <c r="PDW594" s="0"/>
      <c r="PDX594" s="0"/>
      <c r="PDY594" s="0"/>
      <c r="PDZ594" s="0"/>
      <c r="PEA594" s="0"/>
      <c r="PEB594" s="0"/>
      <c r="PEC594" s="0"/>
      <c r="PED594" s="0"/>
      <c r="PEE594" s="0"/>
      <c r="PEF594" s="0"/>
      <c r="PEG594" s="0"/>
      <c r="PEH594" s="0"/>
      <c r="PEI594" s="0"/>
      <c r="PEJ594" s="0"/>
      <c r="PEK594" s="0"/>
      <c r="PEL594" s="0"/>
      <c r="PEM594" s="0"/>
      <c r="PEN594" s="0"/>
      <c r="PEO594" s="0"/>
      <c r="PEP594" s="0"/>
      <c r="PEQ594" s="0"/>
      <c r="PER594" s="0"/>
      <c r="PES594" s="0"/>
      <c r="PET594" s="0"/>
      <c r="PEU594" s="0"/>
      <c r="PEV594" s="0"/>
      <c r="PEW594" s="0"/>
      <c r="PEX594" s="0"/>
      <c r="PEY594" s="0"/>
      <c r="PEZ594" s="0"/>
      <c r="PFA594" s="0"/>
      <c r="PFB594" s="0"/>
      <c r="PFC594" s="0"/>
      <c r="PFD594" s="0"/>
      <c r="PFE594" s="0"/>
      <c r="PFF594" s="0"/>
      <c r="PFG594" s="0"/>
      <c r="PFH594" s="0"/>
      <c r="PFI594" s="0"/>
      <c r="PFJ594" s="0"/>
      <c r="PFK594" s="0"/>
      <c r="PFL594" s="0"/>
      <c r="PFM594" s="0"/>
      <c r="PFN594" s="0"/>
      <c r="PFO594" s="0"/>
      <c r="PFP594" s="0"/>
      <c r="PFQ594" s="0"/>
      <c r="PFR594" s="0"/>
      <c r="PFS594" s="0"/>
      <c r="PFT594" s="0"/>
      <c r="PFU594" s="0"/>
      <c r="PFV594" s="0"/>
      <c r="PFW594" s="0"/>
      <c r="PFX594" s="0"/>
      <c r="PFY594" s="0"/>
      <c r="PFZ594" s="0"/>
      <c r="PGA594" s="0"/>
      <c r="PGB594" s="0"/>
      <c r="PGC594" s="0"/>
      <c r="PGD594" s="0"/>
      <c r="PGE594" s="0"/>
      <c r="PGF594" s="0"/>
      <c r="PGG594" s="0"/>
      <c r="PGH594" s="0"/>
      <c r="PGI594" s="0"/>
      <c r="PGJ594" s="0"/>
      <c r="PGK594" s="0"/>
      <c r="PGL594" s="0"/>
      <c r="PGM594" s="0"/>
      <c r="PGN594" s="0"/>
      <c r="PGO594" s="0"/>
      <c r="PGP594" s="0"/>
      <c r="PGQ594" s="0"/>
      <c r="PGR594" s="0"/>
      <c r="PGS594" s="0"/>
      <c r="PGT594" s="0"/>
      <c r="PGU594" s="0"/>
      <c r="PGV594" s="0"/>
      <c r="PGW594" s="0"/>
      <c r="PGX594" s="0"/>
      <c r="PGY594" s="0"/>
      <c r="PGZ594" s="0"/>
      <c r="PHA594" s="0"/>
      <c r="PHB594" s="0"/>
      <c r="PHC594" s="0"/>
      <c r="PHD594" s="0"/>
      <c r="PHE594" s="0"/>
      <c r="PHF594" s="0"/>
      <c r="PHG594" s="0"/>
      <c r="PHH594" s="0"/>
      <c r="PHI594" s="0"/>
      <c r="PHJ594" s="0"/>
      <c r="PHK594" s="0"/>
      <c r="PHL594" s="0"/>
      <c r="PHM594" s="0"/>
      <c r="PHN594" s="0"/>
      <c r="PHO594" s="0"/>
      <c r="PHP594" s="0"/>
      <c r="PHQ594" s="0"/>
      <c r="PHR594" s="0"/>
      <c r="PHS594" s="0"/>
      <c r="PHT594" s="0"/>
      <c r="PHU594" s="0"/>
      <c r="PHV594" s="0"/>
      <c r="PHW594" s="0"/>
      <c r="PHX594" s="0"/>
      <c r="PHY594" s="0"/>
      <c r="PHZ594" s="0"/>
      <c r="PIA594" s="0"/>
      <c r="PIB594" s="0"/>
      <c r="PIC594" s="0"/>
      <c r="PID594" s="0"/>
      <c r="PIE594" s="0"/>
      <c r="PIF594" s="0"/>
      <c r="PIG594" s="0"/>
      <c r="PIH594" s="0"/>
      <c r="PII594" s="0"/>
      <c r="PIJ594" s="0"/>
      <c r="PIK594" s="0"/>
      <c r="PIL594" s="0"/>
      <c r="PIM594" s="0"/>
      <c r="PIN594" s="0"/>
      <c r="PIO594" s="0"/>
      <c r="PIP594" s="0"/>
      <c r="PIQ594" s="0"/>
      <c r="PIR594" s="0"/>
      <c r="PIS594" s="0"/>
      <c r="PIT594" s="0"/>
      <c r="PIU594" s="0"/>
      <c r="PIV594" s="0"/>
      <c r="PIW594" s="0"/>
      <c r="PIX594" s="0"/>
      <c r="PIY594" s="0"/>
      <c r="PIZ594" s="0"/>
      <c r="PJA594" s="0"/>
      <c r="PJB594" s="0"/>
      <c r="PJC594" s="0"/>
      <c r="PJD594" s="0"/>
      <c r="PJE594" s="0"/>
      <c r="PJF594" s="0"/>
      <c r="PJG594" s="0"/>
      <c r="PJH594" s="0"/>
      <c r="PJI594" s="0"/>
      <c r="PJJ594" s="0"/>
      <c r="PJK594" s="0"/>
      <c r="PJL594" s="0"/>
      <c r="PJM594" s="0"/>
      <c r="PJN594" s="0"/>
      <c r="PJO594" s="0"/>
      <c r="PJP594" s="0"/>
      <c r="PJQ594" s="0"/>
      <c r="PJR594" s="0"/>
      <c r="PJS594" s="0"/>
      <c r="PJT594" s="0"/>
      <c r="PJU594" s="0"/>
      <c r="PJV594" s="0"/>
      <c r="PJW594" s="0"/>
      <c r="PJX594" s="0"/>
      <c r="PJY594" s="0"/>
      <c r="PJZ594" s="0"/>
      <c r="PKA594" s="0"/>
      <c r="PKB594" s="0"/>
      <c r="PKC594" s="0"/>
      <c r="PKD594" s="0"/>
      <c r="PKE594" s="0"/>
      <c r="PKF594" s="0"/>
      <c r="PKG594" s="0"/>
      <c r="PKH594" s="0"/>
      <c r="PKI594" s="0"/>
      <c r="PKJ594" s="0"/>
      <c r="PKK594" s="0"/>
      <c r="PKL594" s="0"/>
      <c r="PKM594" s="0"/>
      <c r="PKN594" s="0"/>
      <c r="PKO594" s="0"/>
      <c r="PKP594" s="0"/>
      <c r="PKQ594" s="0"/>
      <c r="PKR594" s="0"/>
      <c r="PKS594" s="0"/>
      <c r="PKT594" s="0"/>
      <c r="PKU594" s="0"/>
      <c r="PKV594" s="0"/>
      <c r="PKW594" s="0"/>
      <c r="PKX594" s="0"/>
      <c r="PKY594" s="0"/>
      <c r="PKZ594" s="0"/>
      <c r="PLA594" s="0"/>
      <c r="PLB594" s="0"/>
      <c r="PLC594" s="0"/>
      <c r="PLD594" s="0"/>
      <c r="PLE594" s="0"/>
      <c r="PLF594" s="0"/>
      <c r="PLG594" s="0"/>
      <c r="PLH594" s="0"/>
      <c r="PLI594" s="0"/>
      <c r="PLJ594" s="0"/>
      <c r="PLK594" s="0"/>
      <c r="PLL594" s="0"/>
      <c r="PLM594" s="0"/>
      <c r="PLN594" s="0"/>
      <c r="PLO594" s="0"/>
      <c r="PLP594" s="0"/>
      <c r="PLQ594" s="0"/>
      <c r="PLR594" s="0"/>
      <c r="PLS594" s="0"/>
      <c r="PLT594" s="0"/>
      <c r="PLU594" s="0"/>
      <c r="PLV594" s="0"/>
      <c r="PLW594" s="0"/>
      <c r="PLX594" s="0"/>
      <c r="PLY594" s="0"/>
      <c r="PLZ594" s="0"/>
      <c r="PMA594" s="0"/>
      <c r="PMB594" s="0"/>
      <c r="PMC594" s="0"/>
      <c r="PMD594" s="0"/>
      <c r="PME594" s="0"/>
      <c r="PMF594" s="0"/>
      <c r="PMG594" s="0"/>
      <c r="PMH594" s="0"/>
      <c r="PMI594" s="0"/>
      <c r="PMJ594" s="0"/>
      <c r="PMK594" s="0"/>
      <c r="PML594" s="0"/>
      <c r="PMM594" s="0"/>
      <c r="PMN594" s="0"/>
      <c r="PMO594" s="0"/>
      <c r="PMP594" s="0"/>
      <c r="PMQ594" s="0"/>
      <c r="PMR594" s="0"/>
      <c r="PMS594" s="0"/>
      <c r="PMT594" s="0"/>
      <c r="PMU594" s="0"/>
      <c r="PMV594" s="0"/>
      <c r="PMW594" s="0"/>
      <c r="PMX594" s="0"/>
      <c r="PMY594" s="0"/>
      <c r="PMZ594" s="0"/>
      <c r="PNA594" s="0"/>
      <c r="PNB594" s="0"/>
      <c r="PNC594" s="0"/>
      <c r="PND594" s="0"/>
      <c r="PNE594" s="0"/>
      <c r="PNF594" s="0"/>
      <c r="PNG594" s="0"/>
      <c r="PNH594" s="0"/>
      <c r="PNI594" s="0"/>
      <c r="PNJ594" s="0"/>
      <c r="PNK594" s="0"/>
      <c r="PNL594" s="0"/>
      <c r="PNM594" s="0"/>
      <c r="PNN594" s="0"/>
      <c r="PNO594" s="0"/>
      <c r="PNP594" s="0"/>
      <c r="PNQ594" s="0"/>
      <c r="PNR594" s="0"/>
      <c r="PNS594" s="0"/>
      <c r="PNT594" s="0"/>
      <c r="PNU594" s="0"/>
      <c r="PNV594" s="0"/>
      <c r="PNW594" s="0"/>
      <c r="PNX594" s="0"/>
      <c r="PNY594" s="0"/>
      <c r="PNZ594" s="0"/>
      <c r="POA594" s="0"/>
      <c r="POB594" s="0"/>
      <c r="POC594" s="0"/>
      <c r="POD594" s="0"/>
      <c r="POE594" s="0"/>
      <c r="POF594" s="0"/>
      <c r="POG594" s="0"/>
      <c r="POH594" s="0"/>
      <c r="POI594" s="0"/>
      <c r="POJ594" s="0"/>
      <c r="POK594" s="0"/>
      <c r="POL594" s="0"/>
      <c r="POM594" s="0"/>
      <c r="PON594" s="0"/>
      <c r="POO594" s="0"/>
      <c r="POP594" s="0"/>
      <c r="POQ594" s="0"/>
      <c r="POR594" s="0"/>
      <c r="POS594" s="0"/>
      <c r="POT594" s="0"/>
      <c r="POU594" s="0"/>
      <c r="POV594" s="0"/>
      <c r="POW594" s="0"/>
      <c r="POX594" s="0"/>
      <c r="POY594" s="0"/>
      <c r="POZ594" s="0"/>
      <c r="PPA594" s="0"/>
      <c r="PPB594" s="0"/>
      <c r="PPC594" s="0"/>
      <c r="PPD594" s="0"/>
      <c r="PPE594" s="0"/>
      <c r="PPF594" s="0"/>
      <c r="PPG594" s="0"/>
      <c r="PPH594" s="0"/>
      <c r="PPI594" s="0"/>
      <c r="PPJ594" s="0"/>
      <c r="PPK594" s="0"/>
      <c r="PPL594" s="0"/>
      <c r="PPM594" s="0"/>
      <c r="PPN594" s="0"/>
      <c r="PPO594" s="0"/>
      <c r="PPP594" s="0"/>
      <c r="PPQ594" s="0"/>
      <c r="PPR594" s="0"/>
      <c r="PPS594" s="0"/>
      <c r="PPT594" s="0"/>
      <c r="PPU594" s="0"/>
      <c r="PPV594" s="0"/>
      <c r="PPW594" s="0"/>
      <c r="PPX594" s="0"/>
      <c r="PPY594" s="0"/>
      <c r="PPZ594" s="0"/>
      <c r="PQA594" s="0"/>
      <c r="PQB594" s="0"/>
      <c r="PQC594" s="0"/>
      <c r="PQD594" s="0"/>
      <c r="PQE594" s="0"/>
      <c r="PQF594" s="0"/>
      <c r="PQG594" s="0"/>
      <c r="PQH594" s="0"/>
      <c r="PQI594" s="0"/>
      <c r="PQJ594" s="0"/>
      <c r="PQK594" s="0"/>
      <c r="PQL594" s="0"/>
      <c r="PQM594" s="0"/>
      <c r="PQN594" s="0"/>
      <c r="PQO594" s="0"/>
      <c r="PQP594" s="0"/>
      <c r="PQQ594" s="0"/>
      <c r="PQR594" s="0"/>
      <c r="PQS594" s="0"/>
      <c r="PQT594" s="0"/>
      <c r="PQU594" s="0"/>
      <c r="PQV594" s="0"/>
      <c r="PQW594" s="0"/>
      <c r="PQX594" s="0"/>
      <c r="PQY594" s="0"/>
      <c r="PQZ594" s="0"/>
      <c r="PRA594" s="0"/>
      <c r="PRB594" s="0"/>
      <c r="PRC594" s="0"/>
      <c r="PRD594" s="0"/>
      <c r="PRE594" s="0"/>
      <c r="PRF594" s="0"/>
      <c r="PRG594" s="0"/>
      <c r="PRH594" s="0"/>
      <c r="PRI594" s="0"/>
      <c r="PRJ594" s="0"/>
      <c r="PRK594" s="0"/>
      <c r="PRL594" s="0"/>
      <c r="PRM594" s="0"/>
      <c r="PRN594" s="0"/>
      <c r="PRO594" s="0"/>
      <c r="PRP594" s="0"/>
      <c r="PRQ594" s="0"/>
      <c r="PRR594" s="0"/>
      <c r="PRS594" s="0"/>
      <c r="PRT594" s="0"/>
      <c r="PRU594" s="0"/>
      <c r="PRV594" s="0"/>
      <c r="PRW594" s="0"/>
      <c r="PRX594" s="0"/>
      <c r="PRY594" s="0"/>
      <c r="PRZ594" s="0"/>
      <c r="PSA594" s="0"/>
      <c r="PSB594" s="0"/>
      <c r="PSC594" s="0"/>
      <c r="PSD594" s="0"/>
      <c r="PSE594" s="0"/>
      <c r="PSF594" s="0"/>
      <c r="PSG594" s="0"/>
      <c r="PSH594" s="0"/>
      <c r="PSI594" s="0"/>
      <c r="PSJ594" s="0"/>
      <c r="PSK594" s="0"/>
      <c r="PSL594" s="0"/>
      <c r="PSM594" s="0"/>
      <c r="PSN594" s="0"/>
      <c r="PSO594" s="0"/>
      <c r="PSP594" s="0"/>
      <c r="PSQ594" s="0"/>
      <c r="PSR594" s="0"/>
      <c r="PSS594" s="0"/>
      <c r="PST594" s="0"/>
      <c r="PSU594" s="0"/>
      <c r="PSV594" s="0"/>
      <c r="PSW594" s="0"/>
      <c r="PSX594" s="0"/>
      <c r="PSY594" s="0"/>
      <c r="PSZ594" s="0"/>
      <c r="PTA594" s="0"/>
      <c r="PTB594" s="0"/>
      <c r="PTC594" s="0"/>
      <c r="PTD594" s="0"/>
      <c r="PTE594" s="0"/>
      <c r="PTF594" s="0"/>
      <c r="PTG594" s="0"/>
      <c r="PTH594" s="0"/>
      <c r="PTI594" s="0"/>
      <c r="PTJ594" s="0"/>
      <c r="PTK594" s="0"/>
      <c r="PTL594" s="0"/>
      <c r="PTM594" s="0"/>
      <c r="PTN594" s="0"/>
      <c r="PTO594" s="0"/>
      <c r="PTP594" s="0"/>
      <c r="PTQ594" s="0"/>
      <c r="PTR594" s="0"/>
      <c r="PTS594" s="0"/>
      <c r="PTT594" s="0"/>
      <c r="PTU594" s="0"/>
      <c r="PTV594" s="0"/>
      <c r="PTW594" s="0"/>
      <c r="PTX594" s="0"/>
      <c r="PTY594" s="0"/>
      <c r="PTZ594" s="0"/>
      <c r="PUA594" s="0"/>
      <c r="PUB594" s="0"/>
      <c r="PUC594" s="0"/>
      <c r="PUD594" s="0"/>
      <c r="PUE594" s="0"/>
      <c r="PUF594" s="0"/>
      <c r="PUG594" s="0"/>
      <c r="PUH594" s="0"/>
      <c r="PUI594" s="0"/>
      <c r="PUJ594" s="0"/>
      <c r="PUK594" s="0"/>
      <c r="PUL594" s="0"/>
      <c r="PUM594" s="0"/>
      <c r="PUN594" s="0"/>
      <c r="PUO594" s="0"/>
      <c r="PUP594" s="0"/>
      <c r="PUQ594" s="0"/>
      <c r="PUR594" s="0"/>
      <c r="PUS594" s="0"/>
      <c r="PUT594" s="0"/>
      <c r="PUU594" s="0"/>
      <c r="PUV594" s="0"/>
      <c r="PUW594" s="0"/>
      <c r="PUX594" s="0"/>
      <c r="PUY594" s="0"/>
      <c r="PUZ594" s="0"/>
      <c r="PVA594" s="0"/>
      <c r="PVB594" s="0"/>
      <c r="PVC594" s="0"/>
      <c r="PVD594" s="0"/>
      <c r="PVE594" s="0"/>
      <c r="PVF594" s="0"/>
      <c r="PVG594" s="0"/>
      <c r="PVH594" s="0"/>
      <c r="PVI594" s="0"/>
      <c r="PVJ594" s="0"/>
      <c r="PVK594" s="0"/>
      <c r="PVL594" s="0"/>
      <c r="PVM594" s="0"/>
      <c r="PVN594" s="0"/>
      <c r="PVO594" s="0"/>
      <c r="PVP594" s="0"/>
      <c r="PVQ594" s="0"/>
      <c r="PVR594" s="0"/>
      <c r="PVS594" s="0"/>
      <c r="PVT594" s="0"/>
      <c r="PVU594" s="0"/>
      <c r="PVV594" s="0"/>
      <c r="PVW594" s="0"/>
      <c r="PVX594" s="0"/>
      <c r="PVY594" s="0"/>
      <c r="PVZ594" s="0"/>
      <c r="PWA594" s="0"/>
      <c r="PWB594" s="0"/>
      <c r="PWC594" s="0"/>
      <c r="PWD594" s="0"/>
      <c r="PWE594" s="0"/>
      <c r="PWF594" s="0"/>
      <c r="PWG594" s="0"/>
      <c r="PWH594" s="0"/>
      <c r="PWI594" s="0"/>
      <c r="PWJ594" s="0"/>
      <c r="PWK594" s="0"/>
      <c r="PWL594" s="0"/>
      <c r="PWM594" s="0"/>
      <c r="PWN594" s="0"/>
      <c r="PWO594" s="0"/>
      <c r="PWP594" s="0"/>
      <c r="PWQ594" s="0"/>
      <c r="PWR594" s="0"/>
      <c r="PWS594" s="0"/>
      <c r="PWT594" s="0"/>
      <c r="PWU594" s="0"/>
      <c r="PWV594" s="0"/>
      <c r="PWW594" s="0"/>
      <c r="PWX594" s="0"/>
      <c r="PWY594" s="0"/>
      <c r="PWZ594" s="0"/>
      <c r="PXA594" s="0"/>
      <c r="PXB594" s="0"/>
      <c r="PXC594" s="0"/>
      <c r="PXD594" s="0"/>
      <c r="PXE594" s="0"/>
      <c r="PXF594" s="0"/>
      <c r="PXG594" s="0"/>
      <c r="PXH594" s="0"/>
      <c r="PXI594" s="0"/>
      <c r="PXJ594" s="0"/>
      <c r="PXK594" s="0"/>
      <c r="PXL594" s="0"/>
      <c r="PXM594" s="0"/>
      <c r="PXN594" s="0"/>
      <c r="PXO594" s="0"/>
      <c r="PXP594" s="0"/>
      <c r="PXQ594" s="0"/>
      <c r="PXR594" s="0"/>
      <c r="PXS594" s="0"/>
      <c r="PXT594" s="0"/>
      <c r="PXU594" s="0"/>
      <c r="PXV594" s="0"/>
      <c r="PXW594" s="0"/>
      <c r="PXX594" s="0"/>
      <c r="PXY594" s="0"/>
      <c r="PXZ594" s="0"/>
      <c r="PYA594" s="0"/>
      <c r="PYB594" s="0"/>
      <c r="PYC594" s="0"/>
      <c r="PYD594" s="0"/>
      <c r="PYE594" s="0"/>
      <c r="PYF594" s="0"/>
      <c r="PYG594" s="0"/>
      <c r="PYH594" s="0"/>
      <c r="PYI594" s="0"/>
      <c r="PYJ594" s="0"/>
      <c r="PYK594" s="0"/>
      <c r="PYL594" s="0"/>
      <c r="PYM594" s="0"/>
      <c r="PYN594" s="0"/>
      <c r="PYO594" s="0"/>
      <c r="PYP594" s="0"/>
      <c r="PYQ594" s="0"/>
      <c r="PYR594" s="0"/>
      <c r="PYS594" s="0"/>
      <c r="PYT594" s="0"/>
      <c r="PYU594" s="0"/>
      <c r="PYV594" s="0"/>
      <c r="PYW594" s="0"/>
      <c r="PYX594" s="0"/>
      <c r="PYY594" s="0"/>
      <c r="PYZ594" s="0"/>
      <c r="PZA594" s="0"/>
      <c r="PZB594" s="0"/>
      <c r="PZC594" s="0"/>
      <c r="PZD594" s="0"/>
      <c r="PZE594" s="0"/>
      <c r="PZF594" s="0"/>
      <c r="PZG594" s="0"/>
      <c r="PZH594" s="0"/>
      <c r="PZI594" s="0"/>
      <c r="PZJ594" s="0"/>
      <c r="PZK594" s="0"/>
      <c r="PZL594" s="0"/>
      <c r="PZM594" s="0"/>
      <c r="PZN594" s="0"/>
      <c r="PZO594" s="0"/>
      <c r="PZP594" s="0"/>
      <c r="PZQ594" s="0"/>
      <c r="PZR594" s="0"/>
      <c r="PZS594" s="0"/>
      <c r="PZT594" s="0"/>
      <c r="PZU594" s="0"/>
      <c r="PZV594" s="0"/>
      <c r="PZW594" s="0"/>
      <c r="PZX594" s="0"/>
      <c r="PZY594" s="0"/>
      <c r="PZZ594" s="0"/>
      <c r="QAA594" s="0"/>
      <c r="QAB594" s="0"/>
      <c r="QAC594" s="0"/>
      <c r="QAD594" s="0"/>
      <c r="QAE594" s="0"/>
      <c r="QAF594" s="0"/>
      <c r="QAG594" s="0"/>
      <c r="QAH594" s="0"/>
      <c r="QAI594" s="0"/>
      <c r="QAJ594" s="0"/>
      <c r="QAK594" s="0"/>
      <c r="QAL594" s="0"/>
      <c r="QAM594" s="0"/>
      <c r="QAN594" s="0"/>
      <c r="QAO594" s="0"/>
      <c r="QAP594" s="0"/>
      <c r="QAQ594" s="0"/>
      <c r="QAR594" s="0"/>
      <c r="QAS594" s="0"/>
      <c r="QAT594" s="0"/>
      <c r="QAU594" s="0"/>
      <c r="QAV594" s="0"/>
      <c r="QAW594" s="0"/>
      <c r="QAX594" s="0"/>
      <c r="QAY594" s="0"/>
      <c r="QAZ594" s="0"/>
      <c r="QBA594" s="0"/>
      <c r="QBB594" s="0"/>
      <c r="QBC594" s="0"/>
      <c r="QBD594" s="0"/>
      <c r="QBE594" s="0"/>
      <c r="QBF594" s="0"/>
      <c r="QBG594" s="0"/>
      <c r="QBH594" s="0"/>
      <c r="QBI594" s="0"/>
      <c r="QBJ594" s="0"/>
      <c r="QBK594" s="0"/>
      <c r="QBL594" s="0"/>
      <c r="QBM594" s="0"/>
      <c r="QBN594" s="0"/>
      <c r="QBO594" s="0"/>
      <c r="QBP594" s="0"/>
      <c r="QBQ594" s="0"/>
      <c r="QBR594" s="0"/>
      <c r="QBS594" s="0"/>
      <c r="QBT594" s="0"/>
      <c r="QBU594" s="0"/>
      <c r="QBV594" s="0"/>
      <c r="QBW594" s="0"/>
      <c r="QBX594" s="0"/>
      <c r="QBY594" s="0"/>
      <c r="QBZ594" s="0"/>
      <c r="QCA594" s="0"/>
      <c r="QCB594" s="0"/>
      <c r="QCC594" s="0"/>
      <c r="QCD594" s="0"/>
      <c r="QCE594" s="0"/>
      <c r="QCF594" s="0"/>
      <c r="QCG594" s="0"/>
      <c r="QCH594" s="0"/>
      <c r="QCI594" s="0"/>
      <c r="QCJ594" s="0"/>
      <c r="QCK594" s="0"/>
      <c r="QCL594" s="0"/>
      <c r="QCM594" s="0"/>
      <c r="QCN594" s="0"/>
      <c r="QCO594" s="0"/>
      <c r="QCP594" s="0"/>
      <c r="QCQ594" s="0"/>
      <c r="QCR594" s="0"/>
      <c r="QCS594" s="0"/>
      <c r="QCT594" s="0"/>
      <c r="QCU594" s="0"/>
      <c r="QCV594" s="0"/>
      <c r="QCW594" s="0"/>
      <c r="QCX594" s="0"/>
      <c r="QCY594" s="0"/>
      <c r="QCZ594" s="0"/>
      <c r="QDA594" s="0"/>
      <c r="QDB594" s="0"/>
      <c r="QDC594" s="0"/>
      <c r="QDD594" s="0"/>
      <c r="QDE594" s="0"/>
      <c r="QDF594" s="0"/>
      <c r="QDG594" s="0"/>
      <c r="QDH594" s="0"/>
      <c r="QDI594" s="0"/>
      <c r="QDJ594" s="0"/>
      <c r="QDK594" s="0"/>
      <c r="QDL594" s="0"/>
      <c r="QDM594" s="0"/>
      <c r="QDN594" s="0"/>
      <c r="QDO594" s="0"/>
      <c r="QDP594" s="0"/>
      <c r="QDQ594" s="0"/>
      <c r="QDR594" s="0"/>
      <c r="QDS594" s="0"/>
      <c r="QDT594" s="0"/>
      <c r="QDU594" s="0"/>
      <c r="QDV594" s="0"/>
      <c r="QDW594" s="0"/>
      <c r="QDX594" s="0"/>
      <c r="QDY594" s="0"/>
      <c r="QDZ594" s="0"/>
      <c r="QEA594" s="0"/>
      <c r="QEB594" s="0"/>
      <c r="QEC594" s="0"/>
      <c r="QED594" s="0"/>
      <c r="QEE594" s="0"/>
      <c r="QEF594" s="0"/>
      <c r="QEG594" s="0"/>
      <c r="QEH594" s="0"/>
      <c r="QEI594" s="0"/>
      <c r="QEJ594" s="0"/>
      <c r="QEK594" s="0"/>
      <c r="QEL594" s="0"/>
      <c r="QEM594" s="0"/>
      <c r="QEN594" s="0"/>
      <c r="QEO594" s="0"/>
      <c r="QEP594" s="0"/>
      <c r="QEQ594" s="0"/>
      <c r="QER594" s="0"/>
      <c r="QES594" s="0"/>
      <c r="QET594" s="0"/>
      <c r="QEU594" s="0"/>
      <c r="QEV594" s="0"/>
      <c r="QEW594" s="0"/>
      <c r="QEX594" s="0"/>
      <c r="QEY594" s="0"/>
      <c r="QEZ594" s="0"/>
      <c r="QFA594" s="0"/>
      <c r="QFB594" s="0"/>
      <c r="QFC594" s="0"/>
      <c r="QFD594" s="0"/>
      <c r="QFE594" s="0"/>
      <c r="QFF594" s="0"/>
      <c r="QFG594" s="0"/>
      <c r="QFH594" s="0"/>
      <c r="QFI594" s="0"/>
      <c r="QFJ594" s="0"/>
      <c r="QFK594" s="0"/>
      <c r="QFL594" s="0"/>
      <c r="QFM594" s="0"/>
      <c r="QFN594" s="0"/>
      <c r="QFO594" s="0"/>
      <c r="QFP594" s="0"/>
      <c r="QFQ594" s="0"/>
      <c r="QFR594" s="0"/>
      <c r="QFS594" s="0"/>
      <c r="QFT594" s="0"/>
      <c r="QFU594" s="0"/>
      <c r="QFV594" s="0"/>
      <c r="QFW594" s="0"/>
      <c r="QFX594" s="0"/>
      <c r="QFY594" s="0"/>
      <c r="QFZ594" s="0"/>
      <c r="QGA594" s="0"/>
      <c r="QGB594" s="0"/>
      <c r="QGC594" s="0"/>
      <c r="QGD594" s="0"/>
      <c r="QGE594" s="0"/>
      <c r="QGF594" s="0"/>
      <c r="QGG594" s="0"/>
      <c r="QGH594" s="0"/>
      <c r="QGI594" s="0"/>
      <c r="QGJ594" s="0"/>
      <c r="QGK594" s="0"/>
      <c r="QGL594" s="0"/>
      <c r="QGM594" s="0"/>
      <c r="QGN594" s="0"/>
      <c r="QGO594" s="0"/>
      <c r="QGP594" s="0"/>
      <c r="QGQ594" s="0"/>
      <c r="QGR594" s="0"/>
      <c r="QGS594" s="0"/>
      <c r="QGT594" s="0"/>
      <c r="QGU594" s="0"/>
      <c r="QGV594" s="0"/>
      <c r="QGW594" s="0"/>
      <c r="QGX594" s="0"/>
      <c r="QGY594" s="0"/>
      <c r="QGZ594" s="0"/>
      <c r="QHA594" s="0"/>
      <c r="QHB594" s="0"/>
      <c r="QHC594" s="0"/>
      <c r="QHD594" s="0"/>
      <c r="QHE594" s="0"/>
      <c r="QHF594" s="0"/>
      <c r="QHG594" s="0"/>
      <c r="QHH594" s="0"/>
      <c r="QHI594" s="0"/>
      <c r="QHJ594" s="0"/>
      <c r="QHK594" s="0"/>
      <c r="QHL594" s="0"/>
      <c r="QHM594" s="0"/>
      <c r="QHN594" s="0"/>
      <c r="QHO594" s="0"/>
      <c r="QHP594" s="0"/>
      <c r="QHQ594" s="0"/>
      <c r="QHR594" s="0"/>
      <c r="QHS594" s="0"/>
      <c r="QHT594" s="0"/>
      <c r="QHU594" s="0"/>
      <c r="QHV594" s="0"/>
      <c r="QHW594" s="0"/>
      <c r="QHX594" s="0"/>
      <c r="QHY594" s="0"/>
      <c r="QHZ594" s="0"/>
      <c r="QIA594" s="0"/>
      <c r="QIB594" s="0"/>
      <c r="QIC594" s="0"/>
      <c r="QID594" s="0"/>
      <c r="QIE594" s="0"/>
      <c r="QIF594" s="0"/>
      <c r="QIG594" s="0"/>
      <c r="QIH594" s="0"/>
      <c r="QII594" s="0"/>
      <c r="QIJ594" s="0"/>
      <c r="QIK594" s="0"/>
      <c r="QIL594" s="0"/>
      <c r="QIM594" s="0"/>
      <c r="QIN594" s="0"/>
      <c r="QIO594" s="0"/>
      <c r="QIP594" s="0"/>
      <c r="QIQ594" s="0"/>
      <c r="QIR594" s="0"/>
      <c r="QIS594" s="0"/>
      <c r="QIT594" s="0"/>
      <c r="QIU594" s="0"/>
      <c r="QIV594" s="0"/>
      <c r="QIW594" s="0"/>
      <c r="QIX594" s="0"/>
      <c r="QIY594" s="0"/>
      <c r="QIZ594" s="0"/>
      <c r="QJA594" s="0"/>
      <c r="QJB594" s="0"/>
      <c r="QJC594" s="0"/>
      <c r="QJD594" s="0"/>
      <c r="QJE594" s="0"/>
      <c r="QJF594" s="0"/>
      <c r="QJG594" s="0"/>
      <c r="QJH594" s="0"/>
      <c r="QJI594" s="0"/>
      <c r="QJJ594" s="0"/>
      <c r="QJK594" s="0"/>
      <c r="QJL594" s="0"/>
      <c r="QJM594" s="0"/>
      <c r="QJN594" s="0"/>
      <c r="QJO594" s="0"/>
      <c r="QJP594" s="0"/>
      <c r="QJQ594" s="0"/>
      <c r="QJR594" s="0"/>
      <c r="QJS594" s="0"/>
      <c r="QJT594" s="0"/>
      <c r="QJU594" s="0"/>
      <c r="QJV594" s="0"/>
      <c r="QJW594" s="0"/>
      <c r="QJX594" s="0"/>
      <c r="QJY594" s="0"/>
      <c r="QJZ594" s="0"/>
      <c r="QKA594" s="0"/>
      <c r="QKB594" s="0"/>
      <c r="QKC594" s="0"/>
      <c r="QKD594" s="0"/>
      <c r="QKE594" s="0"/>
      <c r="QKF594" s="0"/>
      <c r="QKG594" s="0"/>
      <c r="QKH594" s="0"/>
      <c r="QKI594" s="0"/>
      <c r="QKJ594" s="0"/>
      <c r="QKK594" s="0"/>
      <c r="QKL594" s="0"/>
      <c r="QKM594" s="0"/>
      <c r="QKN594" s="0"/>
      <c r="QKO594" s="0"/>
      <c r="QKP594" s="0"/>
      <c r="QKQ594" s="0"/>
      <c r="QKR594" s="0"/>
      <c r="QKS594" s="0"/>
      <c r="QKT594" s="0"/>
      <c r="QKU594" s="0"/>
      <c r="QKV594" s="0"/>
      <c r="QKW594" s="0"/>
      <c r="QKX594" s="0"/>
      <c r="QKY594" s="0"/>
      <c r="QKZ594" s="0"/>
      <c r="QLA594" s="0"/>
      <c r="QLB594" s="0"/>
      <c r="QLC594" s="0"/>
      <c r="QLD594" s="0"/>
      <c r="QLE594" s="0"/>
      <c r="QLF594" s="0"/>
      <c r="QLG594" s="0"/>
      <c r="QLH594" s="0"/>
      <c r="QLI594" s="0"/>
      <c r="QLJ594" s="0"/>
      <c r="QLK594" s="0"/>
      <c r="QLL594" s="0"/>
      <c r="QLM594" s="0"/>
      <c r="QLN594" s="0"/>
      <c r="QLO594" s="0"/>
      <c r="QLP594" s="0"/>
      <c r="QLQ594" s="0"/>
      <c r="QLR594" s="0"/>
      <c r="QLS594" s="0"/>
      <c r="QLT594" s="0"/>
      <c r="QLU594" s="0"/>
      <c r="QLV594" s="0"/>
      <c r="QLW594" s="0"/>
      <c r="QLX594" s="0"/>
      <c r="QLY594" s="0"/>
      <c r="QLZ594" s="0"/>
      <c r="QMA594" s="0"/>
      <c r="QMB594" s="0"/>
      <c r="QMC594" s="0"/>
      <c r="QMD594" s="0"/>
      <c r="QME594" s="0"/>
      <c r="QMF594" s="0"/>
      <c r="QMG594" s="0"/>
      <c r="QMH594" s="0"/>
      <c r="QMI594" s="0"/>
      <c r="QMJ594" s="0"/>
      <c r="QMK594" s="0"/>
      <c r="QML594" s="0"/>
      <c r="QMM594" s="0"/>
      <c r="QMN594" s="0"/>
      <c r="QMO594" s="0"/>
      <c r="QMP594" s="0"/>
      <c r="QMQ594" s="0"/>
      <c r="QMR594" s="0"/>
      <c r="QMS594" s="0"/>
      <c r="QMT594" s="0"/>
      <c r="QMU594" s="0"/>
      <c r="QMV594" s="0"/>
      <c r="QMW594" s="0"/>
      <c r="QMX594" s="0"/>
      <c r="QMY594" s="0"/>
      <c r="QMZ594" s="0"/>
      <c r="QNA594" s="0"/>
      <c r="QNB594" s="0"/>
      <c r="QNC594" s="0"/>
      <c r="QND594" s="0"/>
      <c r="QNE594" s="0"/>
      <c r="QNF594" s="0"/>
      <c r="QNG594" s="0"/>
      <c r="QNH594" s="0"/>
      <c r="QNI594" s="0"/>
      <c r="QNJ594" s="0"/>
      <c r="QNK594" s="0"/>
      <c r="QNL594" s="0"/>
      <c r="QNM594" s="0"/>
      <c r="QNN594" s="0"/>
      <c r="QNO594" s="0"/>
      <c r="QNP594" s="0"/>
      <c r="QNQ594" s="0"/>
      <c r="QNR594" s="0"/>
      <c r="QNS594" s="0"/>
      <c r="QNT594" s="0"/>
      <c r="QNU594" s="0"/>
      <c r="QNV594" s="0"/>
      <c r="QNW594" s="0"/>
      <c r="QNX594" s="0"/>
      <c r="QNY594" s="0"/>
      <c r="QNZ594" s="0"/>
      <c r="QOA594" s="0"/>
      <c r="QOB594" s="0"/>
      <c r="QOC594" s="0"/>
      <c r="QOD594" s="0"/>
      <c r="QOE594" s="0"/>
      <c r="QOF594" s="0"/>
      <c r="QOG594" s="0"/>
      <c r="QOH594" s="0"/>
      <c r="QOI594" s="0"/>
      <c r="QOJ594" s="0"/>
      <c r="QOK594" s="0"/>
      <c r="QOL594" s="0"/>
      <c r="QOM594" s="0"/>
      <c r="QON594" s="0"/>
      <c r="QOO594" s="0"/>
      <c r="QOP594" s="0"/>
      <c r="QOQ594" s="0"/>
      <c r="QOR594" s="0"/>
      <c r="QOS594" s="0"/>
      <c r="QOT594" s="0"/>
      <c r="QOU594" s="0"/>
      <c r="QOV594" s="0"/>
      <c r="QOW594" s="0"/>
      <c r="QOX594" s="0"/>
      <c r="QOY594" s="0"/>
      <c r="QOZ594" s="0"/>
      <c r="QPA594" s="0"/>
      <c r="QPB594" s="0"/>
      <c r="QPC594" s="0"/>
      <c r="QPD594" s="0"/>
      <c r="QPE594" s="0"/>
      <c r="QPF594" s="0"/>
      <c r="QPG594" s="0"/>
      <c r="QPH594" s="0"/>
      <c r="QPI594" s="0"/>
      <c r="QPJ594" s="0"/>
      <c r="QPK594" s="0"/>
      <c r="QPL594" s="0"/>
      <c r="QPM594" s="0"/>
      <c r="QPN594" s="0"/>
      <c r="QPO594" s="0"/>
      <c r="QPP594" s="0"/>
      <c r="QPQ594" s="0"/>
      <c r="QPR594" s="0"/>
      <c r="QPS594" s="0"/>
      <c r="QPT594" s="0"/>
      <c r="QPU594" s="0"/>
      <c r="QPV594" s="0"/>
      <c r="QPW594" s="0"/>
      <c r="QPX594" s="0"/>
      <c r="QPY594" s="0"/>
      <c r="QPZ594" s="0"/>
      <c r="QQA594" s="0"/>
      <c r="QQB594" s="0"/>
      <c r="QQC594" s="0"/>
      <c r="QQD594" s="0"/>
      <c r="QQE594" s="0"/>
      <c r="QQF594" s="0"/>
      <c r="QQG594" s="0"/>
      <c r="QQH594" s="0"/>
      <c r="QQI594" s="0"/>
      <c r="QQJ594" s="0"/>
      <c r="QQK594" s="0"/>
      <c r="QQL594" s="0"/>
      <c r="QQM594" s="0"/>
      <c r="QQN594" s="0"/>
      <c r="QQO594" s="0"/>
      <c r="QQP594" s="0"/>
      <c r="QQQ594" s="0"/>
      <c r="QQR594" s="0"/>
      <c r="QQS594" s="0"/>
      <c r="QQT594" s="0"/>
      <c r="QQU594" s="0"/>
      <c r="QQV594" s="0"/>
      <c r="QQW594" s="0"/>
      <c r="QQX594" s="0"/>
      <c r="QQY594" s="0"/>
      <c r="QQZ594" s="0"/>
      <c r="QRA594" s="0"/>
      <c r="QRB594" s="0"/>
      <c r="QRC594" s="0"/>
      <c r="QRD594" s="0"/>
      <c r="QRE594" s="0"/>
      <c r="QRF594" s="0"/>
      <c r="QRG594" s="0"/>
      <c r="QRH594" s="0"/>
      <c r="QRI594" s="0"/>
      <c r="QRJ594" s="0"/>
      <c r="QRK594" s="0"/>
      <c r="QRL594" s="0"/>
      <c r="QRM594" s="0"/>
      <c r="QRN594" s="0"/>
      <c r="QRO594" s="0"/>
      <c r="QRP594" s="0"/>
      <c r="QRQ594" s="0"/>
      <c r="QRR594" s="0"/>
      <c r="QRS594" s="0"/>
      <c r="QRT594" s="0"/>
      <c r="QRU594" s="0"/>
      <c r="QRV594" s="0"/>
      <c r="QRW594" s="0"/>
      <c r="QRX594" s="0"/>
      <c r="QRY594" s="0"/>
      <c r="QRZ594" s="0"/>
      <c r="QSA594" s="0"/>
      <c r="QSB594" s="0"/>
      <c r="QSC594" s="0"/>
      <c r="QSD594" s="0"/>
      <c r="QSE594" s="0"/>
      <c r="QSF594" s="0"/>
      <c r="QSG594" s="0"/>
      <c r="QSH594" s="0"/>
      <c r="QSI594" s="0"/>
      <c r="QSJ594" s="0"/>
      <c r="QSK594" s="0"/>
      <c r="QSL594" s="0"/>
      <c r="QSM594" s="0"/>
      <c r="QSN594" s="0"/>
      <c r="QSO594" s="0"/>
      <c r="QSP594" s="0"/>
      <c r="QSQ594" s="0"/>
      <c r="QSR594" s="0"/>
      <c r="QSS594" s="0"/>
      <c r="QST594" s="0"/>
      <c r="QSU594" s="0"/>
      <c r="QSV594" s="0"/>
      <c r="QSW594" s="0"/>
      <c r="QSX594" s="0"/>
      <c r="QSY594" s="0"/>
      <c r="QSZ594" s="0"/>
      <c r="QTA594" s="0"/>
      <c r="QTB594" s="0"/>
      <c r="QTC594" s="0"/>
      <c r="QTD594" s="0"/>
      <c r="QTE594" s="0"/>
      <c r="QTF594" s="0"/>
      <c r="QTG594" s="0"/>
      <c r="QTH594" s="0"/>
      <c r="QTI594" s="0"/>
      <c r="QTJ594" s="0"/>
      <c r="QTK594" s="0"/>
      <c r="QTL594" s="0"/>
      <c r="QTM594" s="0"/>
      <c r="QTN594" s="0"/>
      <c r="QTO594" s="0"/>
      <c r="QTP594" s="0"/>
      <c r="QTQ594" s="0"/>
      <c r="QTR594" s="0"/>
      <c r="QTS594" s="0"/>
      <c r="QTT594" s="0"/>
      <c r="QTU594" s="0"/>
      <c r="QTV594" s="0"/>
      <c r="QTW594" s="0"/>
      <c r="QTX594" s="0"/>
      <c r="QTY594" s="0"/>
      <c r="QTZ594" s="0"/>
      <c r="QUA594" s="0"/>
      <c r="QUB594" s="0"/>
      <c r="QUC594" s="0"/>
      <c r="QUD594" s="0"/>
      <c r="QUE594" s="0"/>
      <c r="QUF594" s="0"/>
      <c r="QUG594" s="0"/>
      <c r="QUH594" s="0"/>
      <c r="QUI594" s="0"/>
      <c r="QUJ594" s="0"/>
      <c r="QUK594" s="0"/>
      <c r="QUL594" s="0"/>
      <c r="QUM594" s="0"/>
      <c r="QUN594" s="0"/>
      <c r="QUO594" s="0"/>
      <c r="QUP594" s="0"/>
      <c r="QUQ594" s="0"/>
      <c r="QUR594" s="0"/>
      <c r="QUS594" s="0"/>
      <c r="QUT594" s="0"/>
      <c r="QUU594" s="0"/>
      <c r="QUV594" s="0"/>
      <c r="QUW594" s="0"/>
      <c r="QUX594" s="0"/>
      <c r="QUY594" s="0"/>
      <c r="QUZ594" s="0"/>
      <c r="QVA594" s="0"/>
      <c r="QVB594" s="0"/>
      <c r="QVC594" s="0"/>
      <c r="QVD594" s="0"/>
      <c r="QVE594" s="0"/>
      <c r="QVF594" s="0"/>
      <c r="QVG594" s="0"/>
      <c r="QVH594" s="0"/>
      <c r="QVI594" s="0"/>
      <c r="QVJ594" s="0"/>
      <c r="QVK594" s="0"/>
      <c r="QVL594" s="0"/>
      <c r="QVM594" s="0"/>
      <c r="QVN594" s="0"/>
      <c r="QVO594" s="0"/>
      <c r="QVP594" s="0"/>
      <c r="QVQ594" s="0"/>
      <c r="QVR594" s="0"/>
      <c r="QVS594" s="0"/>
      <c r="QVT594" s="0"/>
      <c r="QVU594" s="0"/>
      <c r="QVV594" s="0"/>
      <c r="QVW594" s="0"/>
      <c r="QVX594" s="0"/>
      <c r="QVY594" s="0"/>
      <c r="QVZ594" s="0"/>
      <c r="QWA594" s="0"/>
      <c r="QWB594" s="0"/>
      <c r="QWC594" s="0"/>
      <c r="QWD594" s="0"/>
      <c r="QWE594" s="0"/>
      <c r="QWF594" s="0"/>
      <c r="QWG594" s="0"/>
      <c r="QWH594" s="0"/>
      <c r="QWI594" s="0"/>
      <c r="QWJ594" s="0"/>
      <c r="QWK594" s="0"/>
      <c r="QWL594" s="0"/>
      <c r="QWM594" s="0"/>
      <c r="QWN594" s="0"/>
      <c r="QWO594" s="0"/>
      <c r="QWP594" s="0"/>
      <c r="QWQ594" s="0"/>
      <c r="QWR594" s="0"/>
      <c r="QWS594" s="0"/>
      <c r="QWT594" s="0"/>
      <c r="QWU594" s="0"/>
      <c r="QWV594" s="0"/>
      <c r="QWW594" s="0"/>
      <c r="QWX594" s="0"/>
      <c r="QWY594" s="0"/>
      <c r="QWZ594" s="0"/>
      <c r="QXA594" s="0"/>
      <c r="QXB594" s="0"/>
      <c r="QXC594" s="0"/>
      <c r="QXD594" s="0"/>
      <c r="QXE594" s="0"/>
      <c r="QXF594" s="0"/>
      <c r="QXG594" s="0"/>
      <c r="QXH594" s="0"/>
      <c r="QXI594" s="0"/>
      <c r="QXJ594" s="0"/>
      <c r="QXK594" s="0"/>
      <c r="QXL594" s="0"/>
      <c r="QXM594" s="0"/>
      <c r="QXN594" s="0"/>
      <c r="QXO594" s="0"/>
      <c r="QXP594" s="0"/>
      <c r="QXQ594" s="0"/>
      <c r="QXR594" s="0"/>
      <c r="QXS594" s="0"/>
      <c r="QXT594" s="0"/>
      <c r="QXU594" s="0"/>
      <c r="QXV594" s="0"/>
      <c r="QXW594" s="0"/>
      <c r="QXX594" s="0"/>
      <c r="QXY594" s="0"/>
      <c r="QXZ594" s="0"/>
      <c r="QYA594" s="0"/>
      <c r="QYB594" s="0"/>
      <c r="QYC594" s="0"/>
      <c r="QYD594" s="0"/>
      <c r="QYE594" s="0"/>
      <c r="QYF594" s="0"/>
      <c r="QYG594" s="0"/>
      <c r="QYH594" s="0"/>
      <c r="QYI594" s="0"/>
      <c r="QYJ594" s="0"/>
      <c r="QYK594" s="0"/>
      <c r="QYL594" s="0"/>
      <c r="QYM594" s="0"/>
      <c r="QYN594" s="0"/>
      <c r="QYO594" s="0"/>
      <c r="QYP594" s="0"/>
      <c r="QYQ594" s="0"/>
      <c r="QYR594" s="0"/>
      <c r="QYS594" s="0"/>
      <c r="QYT594" s="0"/>
      <c r="QYU594" s="0"/>
      <c r="QYV594" s="0"/>
      <c r="QYW594" s="0"/>
      <c r="QYX594" s="0"/>
      <c r="QYY594" s="0"/>
      <c r="QYZ594" s="0"/>
      <c r="QZA594" s="0"/>
      <c r="QZB594" s="0"/>
      <c r="QZC594" s="0"/>
      <c r="QZD594" s="0"/>
      <c r="QZE594" s="0"/>
      <c r="QZF594" s="0"/>
      <c r="QZG594" s="0"/>
      <c r="QZH594" s="0"/>
      <c r="QZI594" s="0"/>
      <c r="QZJ594" s="0"/>
      <c r="QZK594" s="0"/>
      <c r="QZL594" s="0"/>
      <c r="QZM594" s="0"/>
      <c r="QZN594" s="0"/>
      <c r="QZO594" s="0"/>
      <c r="QZP594" s="0"/>
      <c r="QZQ594" s="0"/>
      <c r="QZR594" s="0"/>
      <c r="QZS594" s="0"/>
      <c r="QZT594" s="0"/>
      <c r="QZU594" s="0"/>
      <c r="QZV594" s="0"/>
      <c r="QZW594" s="0"/>
      <c r="QZX594" s="0"/>
      <c r="QZY594" s="0"/>
      <c r="QZZ594" s="0"/>
      <c r="RAA594" s="0"/>
      <c r="RAB594" s="0"/>
      <c r="RAC594" s="0"/>
      <c r="RAD594" s="0"/>
      <c r="RAE594" s="0"/>
      <c r="RAF594" s="0"/>
      <c r="RAG594" s="0"/>
      <c r="RAH594" s="0"/>
      <c r="RAI594" s="0"/>
      <c r="RAJ594" s="0"/>
      <c r="RAK594" s="0"/>
      <c r="RAL594" s="0"/>
      <c r="RAM594" s="0"/>
      <c r="RAN594" s="0"/>
      <c r="RAO594" s="0"/>
      <c r="RAP594" s="0"/>
      <c r="RAQ594" s="0"/>
      <c r="RAR594" s="0"/>
      <c r="RAS594" s="0"/>
      <c r="RAT594" s="0"/>
      <c r="RAU594" s="0"/>
      <c r="RAV594" s="0"/>
      <c r="RAW594" s="0"/>
      <c r="RAX594" s="0"/>
      <c r="RAY594" s="0"/>
      <c r="RAZ594" s="0"/>
      <c r="RBA594" s="0"/>
      <c r="RBB594" s="0"/>
      <c r="RBC594" s="0"/>
      <c r="RBD594" s="0"/>
      <c r="RBE594" s="0"/>
      <c r="RBF594" s="0"/>
      <c r="RBG594" s="0"/>
      <c r="RBH594" s="0"/>
      <c r="RBI594" s="0"/>
      <c r="RBJ594" s="0"/>
      <c r="RBK594" s="0"/>
      <c r="RBL594" s="0"/>
      <c r="RBM594" s="0"/>
      <c r="RBN594" s="0"/>
      <c r="RBO594" s="0"/>
      <c r="RBP594" s="0"/>
      <c r="RBQ594" s="0"/>
      <c r="RBR594" s="0"/>
      <c r="RBS594" s="0"/>
      <c r="RBT594" s="0"/>
      <c r="RBU594" s="0"/>
      <c r="RBV594" s="0"/>
      <c r="RBW594" s="0"/>
      <c r="RBX594" s="0"/>
      <c r="RBY594" s="0"/>
      <c r="RBZ594" s="0"/>
      <c r="RCA594" s="0"/>
      <c r="RCB594" s="0"/>
      <c r="RCC594" s="0"/>
      <c r="RCD594" s="0"/>
      <c r="RCE594" s="0"/>
      <c r="RCF594" s="0"/>
      <c r="RCG594" s="0"/>
      <c r="RCH594" s="0"/>
      <c r="RCI594" s="0"/>
      <c r="RCJ594" s="0"/>
      <c r="RCK594" s="0"/>
      <c r="RCL594" s="0"/>
      <c r="RCM594" s="0"/>
      <c r="RCN594" s="0"/>
      <c r="RCO594" s="0"/>
      <c r="RCP594" s="0"/>
      <c r="RCQ594" s="0"/>
      <c r="RCR594" s="0"/>
      <c r="RCS594" s="0"/>
      <c r="RCT594" s="0"/>
      <c r="RCU594" s="0"/>
      <c r="RCV594" s="0"/>
      <c r="RCW594" s="0"/>
      <c r="RCX594" s="0"/>
      <c r="RCY594" s="0"/>
      <c r="RCZ594" s="0"/>
      <c r="RDA594" s="0"/>
      <c r="RDB594" s="0"/>
      <c r="RDC594" s="0"/>
      <c r="RDD594" s="0"/>
      <c r="RDE594" s="0"/>
      <c r="RDF594" s="0"/>
      <c r="RDG594" s="0"/>
      <c r="RDH594" s="0"/>
      <c r="RDI594" s="0"/>
      <c r="RDJ594" s="0"/>
      <c r="RDK594" s="0"/>
      <c r="RDL594" s="0"/>
      <c r="RDM594" s="0"/>
      <c r="RDN594" s="0"/>
      <c r="RDO594" s="0"/>
      <c r="RDP594" s="0"/>
      <c r="RDQ594" s="0"/>
      <c r="RDR594" s="0"/>
      <c r="RDS594" s="0"/>
      <c r="RDT594" s="0"/>
      <c r="RDU594" s="0"/>
      <c r="RDV594" s="0"/>
      <c r="RDW594" s="0"/>
      <c r="RDX594" s="0"/>
      <c r="RDY594" s="0"/>
      <c r="RDZ594" s="0"/>
      <c r="REA594" s="0"/>
      <c r="REB594" s="0"/>
      <c r="REC594" s="0"/>
      <c r="RED594" s="0"/>
      <c r="REE594" s="0"/>
      <c r="REF594" s="0"/>
      <c r="REG594" s="0"/>
      <c r="REH594" s="0"/>
      <c r="REI594" s="0"/>
      <c r="REJ594" s="0"/>
      <c r="REK594" s="0"/>
      <c r="REL594" s="0"/>
      <c r="REM594" s="0"/>
      <c r="REN594" s="0"/>
      <c r="REO594" s="0"/>
      <c r="REP594" s="0"/>
      <c r="REQ594" s="0"/>
      <c r="RER594" s="0"/>
      <c r="RES594" s="0"/>
      <c r="RET594" s="0"/>
      <c r="REU594" s="0"/>
      <c r="REV594" s="0"/>
      <c r="REW594" s="0"/>
      <c r="REX594" s="0"/>
      <c r="REY594" s="0"/>
      <c r="REZ594" s="0"/>
      <c r="RFA594" s="0"/>
      <c r="RFB594" s="0"/>
      <c r="RFC594" s="0"/>
      <c r="RFD594" s="0"/>
      <c r="RFE594" s="0"/>
      <c r="RFF594" s="0"/>
      <c r="RFG594" s="0"/>
      <c r="RFH594" s="0"/>
      <c r="RFI594" s="0"/>
      <c r="RFJ594" s="0"/>
      <c r="RFK594" s="0"/>
      <c r="RFL594" s="0"/>
      <c r="RFM594" s="0"/>
      <c r="RFN594" s="0"/>
      <c r="RFO594" s="0"/>
      <c r="RFP594" s="0"/>
      <c r="RFQ594" s="0"/>
      <c r="RFR594" s="0"/>
      <c r="RFS594" s="0"/>
      <c r="RFT594" s="0"/>
      <c r="RFU594" s="0"/>
      <c r="RFV594" s="0"/>
      <c r="RFW594" s="0"/>
      <c r="RFX594" s="0"/>
      <c r="RFY594" s="0"/>
      <c r="RFZ594" s="0"/>
      <c r="RGA594" s="0"/>
      <c r="RGB594" s="0"/>
      <c r="RGC594" s="0"/>
      <c r="RGD594" s="0"/>
      <c r="RGE594" s="0"/>
      <c r="RGF594" s="0"/>
      <c r="RGG594" s="0"/>
      <c r="RGH594" s="0"/>
      <c r="RGI594" s="0"/>
      <c r="RGJ594" s="0"/>
      <c r="RGK594" s="0"/>
      <c r="RGL594" s="0"/>
      <c r="RGM594" s="0"/>
      <c r="RGN594" s="0"/>
      <c r="RGO594" s="0"/>
      <c r="RGP594" s="0"/>
      <c r="RGQ594" s="0"/>
      <c r="RGR594" s="0"/>
      <c r="RGS594" s="0"/>
      <c r="RGT594" s="0"/>
      <c r="RGU594" s="0"/>
      <c r="RGV594" s="0"/>
      <c r="RGW594" s="0"/>
      <c r="RGX594" s="0"/>
      <c r="RGY594" s="0"/>
      <c r="RGZ594" s="0"/>
      <c r="RHA594" s="0"/>
      <c r="RHB594" s="0"/>
      <c r="RHC594" s="0"/>
      <c r="RHD594" s="0"/>
      <c r="RHE594" s="0"/>
      <c r="RHF594" s="0"/>
      <c r="RHG594" s="0"/>
      <c r="RHH594" s="0"/>
      <c r="RHI594" s="0"/>
      <c r="RHJ594" s="0"/>
      <c r="RHK594" s="0"/>
      <c r="RHL594" s="0"/>
      <c r="RHM594" s="0"/>
      <c r="RHN594" s="0"/>
      <c r="RHO594" s="0"/>
      <c r="RHP594" s="0"/>
      <c r="RHQ594" s="0"/>
      <c r="RHR594" s="0"/>
      <c r="RHS594" s="0"/>
      <c r="RHT594" s="0"/>
      <c r="RHU594" s="0"/>
      <c r="RHV594" s="0"/>
      <c r="RHW594" s="0"/>
      <c r="RHX594" s="0"/>
      <c r="RHY594" s="0"/>
      <c r="RHZ594" s="0"/>
      <c r="RIA594" s="0"/>
      <c r="RIB594" s="0"/>
      <c r="RIC594" s="0"/>
      <c r="RID594" s="0"/>
      <c r="RIE594" s="0"/>
      <c r="RIF594" s="0"/>
      <c r="RIG594" s="0"/>
      <c r="RIH594" s="0"/>
      <c r="RII594" s="0"/>
      <c r="RIJ594" s="0"/>
      <c r="RIK594" s="0"/>
      <c r="RIL594" s="0"/>
      <c r="RIM594" s="0"/>
      <c r="RIN594" s="0"/>
      <c r="RIO594" s="0"/>
      <c r="RIP594" s="0"/>
      <c r="RIQ594" s="0"/>
      <c r="RIR594" s="0"/>
      <c r="RIS594" s="0"/>
      <c r="RIT594" s="0"/>
      <c r="RIU594" s="0"/>
      <c r="RIV594" s="0"/>
      <c r="RIW594" s="0"/>
      <c r="RIX594" s="0"/>
      <c r="RIY594" s="0"/>
      <c r="RIZ594" s="0"/>
      <c r="RJA594" s="0"/>
      <c r="RJB594" s="0"/>
      <c r="RJC594" s="0"/>
      <c r="RJD594" s="0"/>
      <c r="RJE594" s="0"/>
      <c r="RJF594" s="0"/>
      <c r="RJG594" s="0"/>
      <c r="RJH594" s="0"/>
      <c r="RJI594" s="0"/>
      <c r="RJJ594" s="0"/>
      <c r="RJK594" s="0"/>
      <c r="RJL594" s="0"/>
      <c r="RJM594" s="0"/>
      <c r="RJN594" s="0"/>
      <c r="RJO594" s="0"/>
      <c r="RJP594" s="0"/>
      <c r="RJQ594" s="0"/>
      <c r="RJR594" s="0"/>
      <c r="RJS594" s="0"/>
      <c r="RJT594" s="0"/>
      <c r="RJU594" s="0"/>
      <c r="RJV594" s="0"/>
      <c r="RJW594" s="0"/>
      <c r="RJX594" s="0"/>
      <c r="RJY594" s="0"/>
      <c r="RJZ594" s="0"/>
      <c r="RKA594" s="0"/>
      <c r="RKB594" s="0"/>
      <c r="RKC594" s="0"/>
      <c r="RKD594" s="0"/>
      <c r="RKE594" s="0"/>
      <c r="RKF594" s="0"/>
      <c r="RKG594" s="0"/>
      <c r="RKH594" s="0"/>
      <c r="RKI594" s="0"/>
      <c r="RKJ594" s="0"/>
      <c r="RKK594" s="0"/>
      <c r="RKL594" s="0"/>
      <c r="RKM594" s="0"/>
      <c r="RKN594" s="0"/>
      <c r="RKO594" s="0"/>
      <c r="RKP594" s="0"/>
      <c r="RKQ594" s="0"/>
      <c r="RKR594" s="0"/>
      <c r="RKS594" s="0"/>
      <c r="RKT594" s="0"/>
      <c r="RKU594" s="0"/>
      <c r="RKV594" s="0"/>
      <c r="RKW594" s="0"/>
      <c r="RKX594" s="0"/>
      <c r="RKY594" s="0"/>
      <c r="RKZ594" s="0"/>
      <c r="RLA594" s="0"/>
      <c r="RLB594" s="0"/>
      <c r="RLC594" s="0"/>
      <c r="RLD594" s="0"/>
      <c r="RLE594" s="0"/>
      <c r="RLF594" s="0"/>
      <c r="RLG594" s="0"/>
      <c r="RLH594" s="0"/>
      <c r="RLI594" s="0"/>
      <c r="RLJ594" s="0"/>
      <c r="RLK594" s="0"/>
      <c r="RLL594" s="0"/>
      <c r="RLM594" s="0"/>
      <c r="RLN594" s="0"/>
      <c r="RLO594" s="0"/>
      <c r="RLP594" s="0"/>
      <c r="RLQ594" s="0"/>
      <c r="RLR594" s="0"/>
      <c r="RLS594" s="0"/>
      <c r="RLT594" s="0"/>
      <c r="RLU594" s="0"/>
      <c r="RLV594" s="0"/>
      <c r="RLW594" s="0"/>
      <c r="RLX594" s="0"/>
      <c r="RLY594" s="0"/>
      <c r="RLZ594" s="0"/>
      <c r="RMA594" s="0"/>
      <c r="RMB594" s="0"/>
      <c r="RMC594" s="0"/>
      <c r="RMD594" s="0"/>
      <c r="RME594" s="0"/>
      <c r="RMF594" s="0"/>
      <c r="RMG594" s="0"/>
      <c r="RMH594" s="0"/>
      <c r="RMI594" s="0"/>
      <c r="RMJ594" s="0"/>
      <c r="RMK594" s="0"/>
      <c r="RML594" s="0"/>
      <c r="RMM594" s="0"/>
      <c r="RMN594" s="0"/>
      <c r="RMO594" s="0"/>
      <c r="RMP594" s="0"/>
      <c r="RMQ594" s="0"/>
      <c r="RMR594" s="0"/>
      <c r="RMS594" s="0"/>
      <c r="RMT594" s="0"/>
      <c r="RMU594" s="0"/>
      <c r="RMV594" s="0"/>
      <c r="RMW594" s="0"/>
      <c r="RMX594" s="0"/>
      <c r="RMY594" s="0"/>
      <c r="RMZ594" s="0"/>
      <c r="RNA594" s="0"/>
      <c r="RNB594" s="0"/>
      <c r="RNC594" s="0"/>
      <c r="RND594" s="0"/>
      <c r="RNE594" s="0"/>
      <c r="RNF594" s="0"/>
      <c r="RNG594" s="0"/>
      <c r="RNH594" s="0"/>
      <c r="RNI594" s="0"/>
      <c r="RNJ594" s="0"/>
      <c r="RNK594" s="0"/>
      <c r="RNL594" s="0"/>
      <c r="RNM594" s="0"/>
      <c r="RNN594" s="0"/>
      <c r="RNO594" s="0"/>
      <c r="RNP594" s="0"/>
      <c r="RNQ594" s="0"/>
      <c r="RNR594" s="0"/>
      <c r="RNS594" s="0"/>
      <c r="RNT594" s="0"/>
      <c r="RNU594" s="0"/>
      <c r="RNV594" s="0"/>
      <c r="RNW594" s="0"/>
      <c r="RNX594" s="0"/>
      <c r="RNY594" s="0"/>
      <c r="RNZ594" s="0"/>
      <c r="ROA594" s="0"/>
      <c r="ROB594" s="0"/>
      <c r="ROC594" s="0"/>
      <c r="ROD594" s="0"/>
      <c r="ROE594" s="0"/>
      <c r="ROF594" s="0"/>
      <c r="ROG594" s="0"/>
      <c r="ROH594" s="0"/>
      <c r="ROI594" s="0"/>
      <c r="ROJ594" s="0"/>
      <c r="ROK594" s="0"/>
      <c r="ROL594" s="0"/>
      <c r="ROM594" s="0"/>
      <c r="RON594" s="0"/>
      <c r="ROO594" s="0"/>
      <c r="ROP594" s="0"/>
      <c r="ROQ594" s="0"/>
      <c r="ROR594" s="0"/>
      <c r="ROS594" s="0"/>
      <c r="ROT594" s="0"/>
      <c r="ROU594" s="0"/>
      <c r="ROV594" s="0"/>
      <c r="ROW594" s="0"/>
      <c r="ROX594" s="0"/>
      <c r="ROY594" s="0"/>
      <c r="ROZ594" s="0"/>
      <c r="RPA594" s="0"/>
      <c r="RPB594" s="0"/>
      <c r="RPC594" s="0"/>
      <c r="RPD594" s="0"/>
      <c r="RPE594" s="0"/>
      <c r="RPF594" s="0"/>
      <c r="RPG594" s="0"/>
      <c r="RPH594" s="0"/>
      <c r="RPI594" s="0"/>
      <c r="RPJ594" s="0"/>
      <c r="RPK594" s="0"/>
      <c r="RPL594" s="0"/>
      <c r="RPM594" s="0"/>
      <c r="RPN594" s="0"/>
      <c r="RPO594" s="0"/>
      <c r="RPP594" s="0"/>
      <c r="RPQ594" s="0"/>
      <c r="RPR594" s="0"/>
      <c r="RPS594" s="0"/>
      <c r="RPT594" s="0"/>
      <c r="RPU594" s="0"/>
      <c r="RPV594" s="0"/>
      <c r="RPW594" s="0"/>
      <c r="RPX594" s="0"/>
      <c r="RPY594" s="0"/>
      <c r="RPZ594" s="0"/>
      <c r="RQA594" s="0"/>
      <c r="RQB594" s="0"/>
      <c r="RQC594" s="0"/>
      <c r="RQD594" s="0"/>
      <c r="RQE594" s="0"/>
      <c r="RQF594" s="0"/>
      <c r="RQG594" s="0"/>
      <c r="RQH594" s="0"/>
      <c r="RQI594" s="0"/>
      <c r="RQJ594" s="0"/>
      <c r="RQK594" s="0"/>
      <c r="RQL594" s="0"/>
      <c r="RQM594" s="0"/>
      <c r="RQN594" s="0"/>
      <c r="RQO594" s="0"/>
      <c r="RQP594" s="0"/>
      <c r="RQQ594" s="0"/>
      <c r="RQR594" s="0"/>
      <c r="RQS594" s="0"/>
      <c r="RQT594" s="0"/>
      <c r="RQU594" s="0"/>
      <c r="RQV594" s="0"/>
      <c r="RQW594" s="0"/>
      <c r="RQX594" s="0"/>
      <c r="RQY594" s="0"/>
      <c r="RQZ594" s="0"/>
      <c r="RRA594" s="0"/>
      <c r="RRB594" s="0"/>
      <c r="RRC594" s="0"/>
      <c r="RRD594" s="0"/>
      <c r="RRE594" s="0"/>
      <c r="RRF594" s="0"/>
      <c r="RRG594" s="0"/>
      <c r="RRH594" s="0"/>
      <c r="RRI594" s="0"/>
      <c r="RRJ594" s="0"/>
      <c r="RRK594" s="0"/>
      <c r="RRL594" s="0"/>
      <c r="RRM594" s="0"/>
      <c r="RRN594" s="0"/>
      <c r="RRO594" s="0"/>
      <c r="RRP594" s="0"/>
      <c r="RRQ594" s="0"/>
      <c r="RRR594" s="0"/>
      <c r="RRS594" s="0"/>
      <c r="RRT594" s="0"/>
      <c r="RRU594" s="0"/>
      <c r="RRV594" s="0"/>
      <c r="RRW594" s="0"/>
      <c r="RRX594" s="0"/>
      <c r="RRY594" s="0"/>
      <c r="RRZ594" s="0"/>
      <c r="RSA594" s="0"/>
      <c r="RSB594" s="0"/>
      <c r="RSC594" s="0"/>
      <c r="RSD594" s="0"/>
      <c r="RSE594" s="0"/>
      <c r="RSF594" s="0"/>
      <c r="RSG594" s="0"/>
      <c r="RSH594" s="0"/>
      <c r="RSI594" s="0"/>
      <c r="RSJ594" s="0"/>
      <c r="RSK594" s="0"/>
      <c r="RSL594" s="0"/>
      <c r="RSM594" s="0"/>
      <c r="RSN594" s="0"/>
      <c r="RSO594" s="0"/>
      <c r="RSP594" s="0"/>
      <c r="RSQ594" s="0"/>
      <c r="RSR594" s="0"/>
      <c r="RSS594" s="0"/>
      <c r="RST594" s="0"/>
      <c r="RSU594" s="0"/>
      <c r="RSV594" s="0"/>
      <c r="RSW594" s="0"/>
      <c r="RSX594" s="0"/>
      <c r="RSY594" s="0"/>
      <c r="RSZ594" s="0"/>
      <c r="RTA594" s="0"/>
      <c r="RTB594" s="0"/>
      <c r="RTC594" s="0"/>
      <c r="RTD594" s="0"/>
      <c r="RTE594" s="0"/>
      <c r="RTF594" s="0"/>
      <c r="RTG594" s="0"/>
      <c r="RTH594" s="0"/>
      <c r="RTI594" s="0"/>
      <c r="RTJ594" s="0"/>
      <c r="RTK594" s="0"/>
      <c r="RTL594" s="0"/>
      <c r="RTM594" s="0"/>
      <c r="RTN594" s="0"/>
      <c r="RTO594" s="0"/>
      <c r="RTP594" s="0"/>
      <c r="RTQ594" s="0"/>
      <c r="RTR594" s="0"/>
      <c r="RTS594" s="0"/>
      <c r="RTT594" s="0"/>
      <c r="RTU594" s="0"/>
      <c r="RTV594" s="0"/>
      <c r="RTW594" s="0"/>
      <c r="RTX594" s="0"/>
      <c r="RTY594" s="0"/>
      <c r="RTZ594" s="0"/>
      <c r="RUA594" s="0"/>
      <c r="RUB594" s="0"/>
      <c r="RUC594" s="0"/>
      <c r="RUD594" s="0"/>
      <c r="RUE594" s="0"/>
      <c r="RUF594" s="0"/>
      <c r="RUG594" s="0"/>
      <c r="RUH594" s="0"/>
      <c r="RUI594" s="0"/>
      <c r="RUJ594" s="0"/>
      <c r="RUK594" s="0"/>
      <c r="RUL594" s="0"/>
      <c r="RUM594" s="0"/>
      <c r="RUN594" s="0"/>
      <c r="RUO594" s="0"/>
      <c r="RUP594" s="0"/>
      <c r="RUQ594" s="0"/>
      <c r="RUR594" s="0"/>
      <c r="RUS594" s="0"/>
      <c r="RUT594" s="0"/>
      <c r="RUU594" s="0"/>
      <c r="RUV594" s="0"/>
      <c r="RUW594" s="0"/>
      <c r="RUX594" s="0"/>
      <c r="RUY594" s="0"/>
      <c r="RUZ594" s="0"/>
      <c r="RVA594" s="0"/>
      <c r="RVB594" s="0"/>
      <c r="RVC594" s="0"/>
      <c r="RVD594" s="0"/>
      <c r="RVE594" s="0"/>
      <c r="RVF594" s="0"/>
      <c r="RVG594" s="0"/>
      <c r="RVH594" s="0"/>
      <c r="RVI594" s="0"/>
      <c r="RVJ594" s="0"/>
      <c r="RVK594" s="0"/>
      <c r="RVL594" s="0"/>
      <c r="RVM594" s="0"/>
      <c r="RVN594" s="0"/>
      <c r="RVO594" s="0"/>
      <c r="RVP594" s="0"/>
      <c r="RVQ594" s="0"/>
      <c r="RVR594" s="0"/>
      <c r="RVS594" s="0"/>
      <c r="RVT594" s="0"/>
      <c r="RVU594" s="0"/>
      <c r="RVV594" s="0"/>
      <c r="RVW594" s="0"/>
      <c r="RVX594" s="0"/>
      <c r="RVY594" s="0"/>
      <c r="RVZ594" s="0"/>
      <c r="RWA594" s="0"/>
      <c r="RWB594" s="0"/>
      <c r="RWC594" s="0"/>
      <c r="RWD594" s="0"/>
      <c r="RWE594" s="0"/>
      <c r="RWF594" s="0"/>
      <c r="RWG594" s="0"/>
      <c r="RWH594" s="0"/>
      <c r="RWI594" s="0"/>
      <c r="RWJ594" s="0"/>
      <c r="RWK594" s="0"/>
      <c r="RWL594" s="0"/>
      <c r="RWM594" s="0"/>
      <c r="RWN594" s="0"/>
      <c r="RWO594" s="0"/>
      <c r="RWP594" s="0"/>
      <c r="RWQ594" s="0"/>
      <c r="RWR594" s="0"/>
      <c r="RWS594" s="0"/>
      <c r="RWT594" s="0"/>
      <c r="RWU594" s="0"/>
      <c r="RWV594" s="0"/>
      <c r="RWW594" s="0"/>
      <c r="RWX594" s="0"/>
      <c r="RWY594" s="0"/>
      <c r="RWZ594" s="0"/>
      <c r="RXA594" s="0"/>
      <c r="RXB594" s="0"/>
      <c r="RXC594" s="0"/>
      <c r="RXD594" s="0"/>
      <c r="RXE594" s="0"/>
      <c r="RXF594" s="0"/>
      <c r="RXG594" s="0"/>
      <c r="RXH594" s="0"/>
      <c r="RXI594" s="0"/>
      <c r="RXJ594" s="0"/>
      <c r="RXK594" s="0"/>
      <c r="RXL594" s="0"/>
      <c r="RXM594" s="0"/>
      <c r="RXN594" s="0"/>
      <c r="RXO594" s="0"/>
      <c r="RXP594" s="0"/>
      <c r="RXQ594" s="0"/>
      <c r="RXR594" s="0"/>
      <c r="RXS594" s="0"/>
      <c r="RXT594" s="0"/>
      <c r="RXU594" s="0"/>
      <c r="RXV594" s="0"/>
      <c r="RXW594" s="0"/>
      <c r="RXX594" s="0"/>
      <c r="RXY594" s="0"/>
      <c r="RXZ594" s="0"/>
      <c r="RYA594" s="0"/>
      <c r="RYB594" s="0"/>
      <c r="RYC594" s="0"/>
      <c r="RYD594" s="0"/>
      <c r="RYE594" s="0"/>
      <c r="RYF594" s="0"/>
      <c r="RYG594" s="0"/>
      <c r="RYH594" s="0"/>
      <c r="RYI594" s="0"/>
      <c r="RYJ594" s="0"/>
      <c r="RYK594" s="0"/>
      <c r="RYL594" s="0"/>
      <c r="RYM594" s="0"/>
      <c r="RYN594" s="0"/>
      <c r="RYO594" s="0"/>
      <c r="RYP594" s="0"/>
      <c r="RYQ594" s="0"/>
      <c r="RYR594" s="0"/>
      <c r="RYS594" s="0"/>
      <c r="RYT594" s="0"/>
      <c r="RYU594" s="0"/>
      <c r="RYV594" s="0"/>
      <c r="RYW594" s="0"/>
      <c r="RYX594" s="0"/>
      <c r="RYY594" s="0"/>
      <c r="RYZ594" s="0"/>
      <c r="RZA594" s="0"/>
      <c r="RZB594" s="0"/>
      <c r="RZC594" s="0"/>
      <c r="RZD594" s="0"/>
      <c r="RZE594" s="0"/>
      <c r="RZF594" s="0"/>
      <c r="RZG594" s="0"/>
      <c r="RZH594" s="0"/>
      <c r="RZI594" s="0"/>
      <c r="RZJ594" s="0"/>
      <c r="RZK594" s="0"/>
      <c r="RZL594" s="0"/>
      <c r="RZM594" s="0"/>
      <c r="RZN594" s="0"/>
      <c r="RZO594" s="0"/>
      <c r="RZP594" s="0"/>
      <c r="RZQ594" s="0"/>
      <c r="RZR594" s="0"/>
      <c r="RZS594" s="0"/>
      <c r="RZT594" s="0"/>
      <c r="RZU594" s="0"/>
      <c r="RZV594" s="0"/>
      <c r="RZW594" s="0"/>
      <c r="RZX594" s="0"/>
      <c r="RZY594" s="0"/>
      <c r="RZZ594" s="0"/>
      <c r="SAA594" s="0"/>
      <c r="SAB594" s="0"/>
      <c r="SAC594" s="0"/>
      <c r="SAD594" s="0"/>
      <c r="SAE594" s="0"/>
      <c r="SAF594" s="0"/>
      <c r="SAG594" s="0"/>
      <c r="SAH594" s="0"/>
      <c r="SAI594" s="0"/>
      <c r="SAJ594" s="0"/>
      <c r="SAK594" s="0"/>
      <c r="SAL594" s="0"/>
      <c r="SAM594" s="0"/>
      <c r="SAN594" s="0"/>
      <c r="SAO594" s="0"/>
      <c r="SAP594" s="0"/>
      <c r="SAQ594" s="0"/>
      <c r="SAR594" s="0"/>
      <c r="SAS594" s="0"/>
      <c r="SAT594" s="0"/>
      <c r="SAU594" s="0"/>
      <c r="SAV594" s="0"/>
      <c r="SAW594" s="0"/>
      <c r="SAX594" s="0"/>
      <c r="SAY594" s="0"/>
      <c r="SAZ594" s="0"/>
      <c r="SBA594" s="0"/>
      <c r="SBB594" s="0"/>
      <c r="SBC594" s="0"/>
      <c r="SBD594" s="0"/>
      <c r="SBE594" s="0"/>
      <c r="SBF594" s="0"/>
      <c r="SBG594" s="0"/>
      <c r="SBH594" s="0"/>
      <c r="SBI594" s="0"/>
      <c r="SBJ594" s="0"/>
      <c r="SBK594" s="0"/>
      <c r="SBL594" s="0"/>
      <c r="SBM594" s="0"/>
      <c r="SBN594" s="0"/>
      <c r="SBO594" s="0"/>
      <c r="SBP594" s="0"/>
      <c r="SBQ594" s="0"/>
      <c r="SBR594" s="0"/>
      <c r="SBS594" s="0"/>
      <c r="SBT594" s="0"/>
      <c r="SBU594" s="0"/>
      <c r="SBV594" s="0"/>
      <c r="SBW594" s="0"/>
      <c r="SBX594" s="0"/>
      <c r="SBY594" s="0"/>
      <c r="SBZ594" s="0"/>
      <c r="SCA594" s="0"/>
      <c r="SCB594" s="0"/>
      <c r="SCC594" s="0"/>
      <c r="SCD594" s="0"/>
      <c r="SCE594" s="0"/>
      <c r="SCF594" s="0"/>
      <c r="SCG594" s="0"/>
      <c r="SCH594" s="0"/>
      <c r="SCI594" s="0"/>
      <c r="SCJ594" s="0"/>
      <c r="SCK594" s="0"/>
      <c r="SCL594" s="0"/>
      <c r="SCM594" s="0"/>
      <c r="SCN594" s="0"/>
      <c r="SCO594" s="0"/>
      <c r="SCP594" s="0"/>
      <c r="SCQ594" s="0"/>
      <c r="SCR594" s="0"/>
      <c r="SCS594" s="0"/>
      <c r="SCT594" s="0"/>
      <c r="SCU594" s="0"/>
      <c r="SCV594" s="0"/>
      <c r="SCW594" s="0"/>
      <c r="SCX594" s="0"/>
      <c r="SCY594" s="0"/>
      <c r="SCZ594" s="0"/>
      <c r="SDA594" s="0"/>
      <c r="SDB594" s="0"/>
      <c r="SDC594" s="0"/>
      <c r="SDD594" s="0"/>
      <c r="SDE594" s="0"/>
      <c r="SDF594" s="0"/>
      <c r="SDG594" s="0"/>
      <c r="SDH594" s="0"/>
      <c r="SDI594" s="0"/>
      <c r="SDJ594" s="0"/>
      <c r="SDK594" s="0"/>
      <c r="SDL594" s="0"/>
      <c r="SDM594" s="0"/>
      <c r="SDN594" s="0"/>
      <c r="SDO594" s="0"/>
      <c r="SDP594" s="0"/>
      <c r="SDQ594" s="0"/>
      <c r="SDR594" s="0"/>
      <c r="SDS594" s="0"/>
      <c r="SDT594" s="0"/>
      <c r="SDU594" s="0"/>
      <c r="SDV594" s="0"/>
      <c r="SDW594" s="0"/>
      <c r="SDX594" s="0"/>
      <c r="SDY594" s="0"/>
      <c r="SDZ594" s="0"/>
      <c r="SEA594" s="0"/>
      <c r="SEB594" s="0"/>
      <c r="SEC594" s="0"/>
      <c r="SED594" s="0"/>
      <c r="SEE594" s="0"/>
      <c r="SEF594" s="0"/>
      <c r="SEG594" s="0"/>
      <c r="SEH594" s="0"/>
      <c r="SEI594" s="0"/>
      <c r="SEJ594" s="0"/>
      <c r="SEK594" s="0"/>
      <c r="SEL594" s="0"/>
      <c r="SEM594" s="0"/>
      <c r="SEN594" s="0"/>
      <c r="SEO594" s="0"/>
      <c r="SEP594" s="0"/>
      <c r="SEQ594" s="0"/>
      <c r="SER594" s="0"/>
      <c r="SES594" s="0"/>
      <c r="SET594" s="0"/>
      <c r="SEU594" s="0"/>
      <c r="SEV594" s="0"/>
      <c r="SEW594" s="0"/>
      <c r="SEX594" s="0"/>
      <c r="SEY594" s="0"/>
      <c r="SEZ594" s="0"/>
      <c r="SFA594" s="0"/>
      <c r="SFB594" s="0"/>
      <c r="SFC594" s="0"/>
      <c r="SFD594" s="0"/>
      <c r="SFE594" s="0"/>
      <c r="SFF594" s="0"/>
      <c r="SFG594" s="0"/>
      <c r="SFH594" s="0"/>
      <c r="SFI594" s="0"/>
      <c r="SFJ594" s="0"/>
      <c r="SFK594" s="0"/>
      <c r="SFL594" s="0"/>
      <c r="SFM594" s="0"/>
      <c r="SFN594" s="0"/>
      <c r="SFO594" s="0"/>
      <c r="SFP594" s="0"/>
      <c r="SFQ594" s="0"/>
      <c r="SFR594" s="0"/>
      <c r="SFS594" s="0"/>
      <c r="SFT594" s="0"/>
      <c r="SFU594" s="0"/>
      <c r="SFV594" s="0"/>
      <c r="SFW594" s="0"/>
      <c r="SFX594" s="0"/>
      <c r="SFY594" s="0"/>
      <c r="SFZ594" s="0"/>
      <c r="SGA594" s="0"/>
      <c r="SGB594" s="0"/>
      <c r="SGC594" s="0"/>
      <c r="SGD594" s="0"/>
      <c r="SGE594" s="0"/>
      <c r="SGF594" s="0"/>
      <c r="SGG594" s="0"/>
      <c r="SGH594" s="0"/>
      <c r="SGI594" s="0"/>
      <c r="SGJ594" s="0"/>
      <c r="SGK594" s="0"/>
      <c r="SGL594" s="0"/>
      <c r="SGM594" s="0"/>
      <c r="SGN594" s="0"/>
      <c r="SGO594" s="0"/>
      <c r="SGP594" s="0"/>
      <c r="SGQ594" s="0"/>
      <c r="SGR594" s="0"/>
      <c r="SGS594" s="0"/>
      <c r="SGT594" s="0"/>
      <c r="SGU594" s="0"/>
      <c r="SGV594" s="0"/>
      <c r="SGW594" s="0"/>
      <c r="SGX594" s="0"/>
      <c r="SGY594" s="0"/>
      <c r="SGZ594" s="0"/>
      <c r="SHA594" s="0"/>
      <c r="SHB594" s="0"/>
      <c r="SHC594" s="0"/>
      <c r="SHD594" s="0"/>
      <c r="SHE594" s="0"/>
      <c r="SHF594" s="0"/>
      <c r="SHG594" s="0"/>
      <c r="SHH594" s="0"/>
      <c r="SHI594" s="0"/>
      <c r="SHJ594" s="0"/>
      <c r="SHK594" s="0"/>
      <c r="SHL594" s="0"/>
      <c r="SHM594" s="0"/>
      <c r="SHN594" s="0"/>
      <c r="SHO594" s="0"/>
      <c r="SHP594" s="0"/>
      <c r="SHQ594" s="0"/>
      <c r="SHR594" s="0"/>
      <c r="SHS594" s="0"/>
      <c r="SHT594" s="0"/>
      <c r="SHU594" s="0"/>
      <c r="SHV594" s="0"/>
      <c r="SHW594" s="0"/>
      <c r="SHX594" s="0"/>
      <c r="SHY594" s="0"/>
      <c r="SHZ594" s="0"/>
      <c r="SIA594" s="0"/>
      <c r="SIB594" s="0"/>
      <c r="SIC594" s="0"/>
      <c r="SID594" s="0"/>
      <c r="SIE594" s="0"/>
      <c r="SIF594" s="0"/>
      <c r="SIG594" s="0"/>
      <c r="SIH594" s="0"/>
      <c r="SII594" s="0"/>
      <c r="SIJ594" s="0"/>
      <c r="SIK594" s="0"/>
      <c r="SIL594" s="0"/>
      <c r="SIM594" s="0"/>
      <c r="SIN594" s="0"/>
      <c r="SIO594" s="0"/>
      <c r="SIP594" s="0"/>
      <c r="SIQ594" s="0"/>
      <c r="SIR594" s="0"/>
      <c r="SIS594" s="0"/>
      <c r="SIT594" s="0"/>
      <c r="SIU594" s="0"/>
      <c r="SIV594" s="0"/>
      <c r="SIW594" s="0"/>
      <c r="SIX594" s="0"/>
      <c r="SIY594" s="0"/>
      <c r="SIZ594" s="0"/>
      <c r="SJA594" s="0"/>
      <c r="SJB594" s="0"/>
      <c r="SJC594" s="0"/>
      <c r="SJD594" s="0"/>
      <c r="SJE594" s="0"/>
      <c r="SJF594" s="0"/>
      <c r="SJG594" s="0"/>
      <c r="SJH594" s="0"/>
      <c r="SJI594" s="0"/>
      <c r="SJJ594" s="0"/>
      <c r="SJK594" s="0"/>
      <c r="SJL594" s="0"/>
      <c r="SJM594" s="0"/>
      <c r="SJN594" s="0"/>
      <c r="SJO594" s="0"/>
      <c r="SJP594" s="0"/>
      <c r="SJQ594" s="0"/>
      <c r="SJR594" s="0"/>
      <c r="SJS594" s="0"/>
      <c r="SJT594" s="0"/>
      <c r="SJU594" s="0"/>
      <c r="SJV594" s="0"/>
      <c r="SJW594" s="0"/>
      <c r="SJX594" s="0"/>
      <c r="SJY594" s="0"/>
      <c r="SJZ594" s="0"/>
      <c r="SKA594" s="0"/>
      <c r="SKB594" s="0"/>
      <c r="SKC594" s="0"/>
      <c r="SKD594" s="0"/>
      <c r="SKE594" s="0"/>
      <c r="SKF594" s="0"/>
      <c r="SKG594" s="0"/>
      <c r="SKH594" s="0"/>
      <c r="SKI594" s="0"/>
      <c r="SKJ594" s="0"/>
      <c r="SKK594" s="0"/>
      <c r="SKL594" s="0"/>
      <c r="SKM594" s="0"/>
      <c r="SKN594" s="0"/>
      <c r="SKO594" s="0"/>
      <c r="SKP594" s="0"/>
      <c r="SKQ594" s="0"/>
      <c r="SKR594" s="0"/>
      <c r="SKS594" s="0"/>
      <c r="SKT594" s="0"/>
      <c r="SKU594" s="0"/>
      <c r="SKV594" s="0"/>
      <c r="SKW594" s="0"/>
      <c r="SKX594" s="0"/>
      <c r="SKY594" s="0"/>
      <c r="SKZ594" s="0"/>
      <c r="SLA594" s="0"/>
      <c r="SLB594" s="0"/>
      <c r="SLC594" s="0"/>
      <c r="SLD594" s="0"/>
      <c r="SLE594" s="0"/>
      <c r="SLF594" s="0"/>
      <c r="SLG594" s="0"/>
      <c r="SLH594" s="0"/>
      <c r="SLI594" s="0"/>
      <c r="SLJ594" s="0"/>
      <c r="SLK594" s="0"/>
      <c r="SLL594" s="0"/>
      <c r="SLM594" s="0"/>
      <c r="SLN594" s="0"/>
      <c r="SLO594" s="0"/>
      <c r="SLP594" s="0"/>
      <c r="SLQ594" s="0"/>
      <c r="SLR594" s="0"/>
      <c r="SLS594" s="0"/>
      <c r="SLT594" s="0"/>
      <c r="SLU594" s="0"/>
      <c r="SLV594" s="0"/>
      <c r="SLW594" s="0"/>
      <c r="SLX594" s="0"/>
      <c r="SLY594" s="0"/>
      <c r="SLZ594" s="0"/>
      <c r="SMA594" s="0"/>
      <c r="SMB594" s="0"/>
      <c r="SMC594" s="0"/>
      <c r="SMD594" s="0"/>
      <c r="SME594" s="0"/>
      <c r="SMF594" s="0"/>
      <c r="SMG594" s="0"/>
      <c r="SMH594" s="0"/>
      <c r="SMI594" s="0"/>
      <c r="SMJ594" s="0"/>
      <c r="SMK594" s="0"/>
      <c r="SML594" s="0"/>
      <c r="SMM594" s="0"/>
      <c r="SMN594" s="0"/>
      <c r="SMO594" s="0"/>
      <c r="SMP594" s="0"/>
      <c r="SMQ594" s="0"/>
      <c r="SMR594" s="0"/>
      <c r="SMS594" s="0"/>
      <c r="SMT594" s="0"/>
      <c r="SMU594" s="0"/>
      <c r="SMV594" s="0"/>
      <c r="SMW594" s="0"/>
      <c r="SMX594" s="0"/>
      <c r="SMY594" s="0"/>
      <c r="SMZ594" s="0"/>
      <c r="SNA594" s="0"/>
      <c r="SNB594" s="0"/>
      <c r="SNC594" s="0"/>
      <c r="SND594" s="0"/>
      <c r="SNE594" s="0"/>
      <c r="SNF594" s="0"/>
      <c r="SNG594" s="0"/>
      <c r="SNH594" s="0"/>
      <c r="SNI594" s="0"/>
      <c r="SNJ594" s="0"/>
      <c r="SNK594" s="0"/>
      <c r="SNL594" s="0"/>
      <c r="SNM594" s="0"/>
      <c r="SNN594" s="0"/>
      <c r="SNO594" s="0"/>
      <c r="SNP594" s="0"/>
      <c r="SNQ594" s="0"/>
      <c r="SNR594" s="0"/>
      <c r="SNS594" s="0"/>
      <c r="SNT594" s="0"/>
      <c r="SNU594" s="0"/>
      <c r="SNV594" s="0"/>
      <c r="SNW594" s="0"/>
      <c r="SNX594" s="0"/>
      <c r="SNY594" s="0"/>
      <c r="SNZ594" s="0"/>
      <c r="SOA594" s="0"/>
      <c r="SOB594" s="0"/>
      <c r="SOC594" s="0"/>
      <c r="SOD594" s="0"/>
      <c r="SOE594" s="0"/>
      <c r="SOF594" s="0"/>
      <c r="SOG594" s="0"/>
      <c r="SOH594" s="0"/>
      <c r="SOI594" s="0"/>
      <c r="SOJ594" s="0"/>
      <c r="SOK594" s="0"/>
      <c r="SOL594" s="0"/>
      <c r="SOM594" s="0"/>
      <c r="SON594" s="0"/>
      <c r="SOO594" s="0"/>
      <c r="SOP594" s="0"/>
      <c r="SOQ594" s="0"/>
      <c r="SOR594" s="0"/>
      <c r="SOS594" s="0"/>
      <c r="SOT594" s="0"/>
      <c r="SOU594" s="0"/>
      <c r="SOV594" s="0"/>
      <c r="SOW594" s="0"/>
      <c r="SOX594" s="0"/>
      <c r="SOY594" s="0"/>
      <c r="SOZ594" s="0"/>
      <c r="SPA594" s="0"/>
      <c r="SPB594" s="0"/>
      <c r="SPC594" s="0"/>
      <c r="SPD594" s="0"/>
      <c r="SPE594" s="0"/>
      <c r="SPF594" s="0"/>
      <c r="SPG594" s="0"/>
      <c r="SPH594" s="0"/>
      <c r="SPI594" s="0"/>
      <c r="SPJ594" s="0"/>
      <c r="SPK594" s="0"/>
      <c r="SPL594" s="0"/>
      <c r="SPM594" s="0"/>
      <c r="SPN594" s="0"/>
      <c r="SPO594" s="0"/>
      <c r="SPP594" s="0"/>
      <c r="SPQ594" s="0"/>
      <c r="SPR594" s="0"/>
      <c r="SPS594" s="0"/>
      <c r="SPT594" s="0"/>
      <c r="SPU594" s="0"/>
      <c r="SPV594" s="0"/>
      <c r="SPW594" s="0"/>
      <c r="SPX594" s="0"/>
      <c r="SPY594" s="0"/>
      <c r="SPZ594" s="0"/>
      <c r="SQA594" s="0"/>
      <c r="SQB594" s="0"/>
      <c r="SQC594" s="0"/>
      <c r="SQD594" s="0"/>
      <c r="SQE594" s="0"/>
      <c r="SQF594" s="0"/>
      <c r="SQG594" s="0"/>
      <c r="SQH594" s="0"/>
      <c r="SQI594" s="0"/>
      <c r="SQJ594" s="0"/>
      <c r="SQK594" s="0"/>
      <c r="SQL594" s="0"/>
      <c r="SQM594" s="0"/>
      <c r="SQN594" s="0"/>
      <c r="SQO594" s="0"/>
      <c r="SQP594" s="0"/>
      <c r="SQQ594" s="0"/>
      <c r="SQR594" s="0"/>
      <c r="SQS594" s="0"/>
      <c r="SQT594" s="0"/>
      <c r="SQU594" s="0"/>
      <c r="SQV594" s="0"/>
      <c r="SQW594" s="0"/>
      <c r="SQX594" s="0"/>
      <c r="SQY594" s="0"/>
      <c r="SQZ594" s="0"/>
      <c r="SRA594" s="0"/>
      <c r="SRB594" s="0"/>
      <c r="SRC594" s="0"/>
      <c r="SRD594" s="0"/>
      <c r="SRE594" s="0"/>
      <c r="SRF594" s="0"/>
      <c r="SRG594" s="0"/>
      <c r="SRH594" s="0"/>
      <c r="SRI594" s="0"/>
      <c r="SRJ594" s="0"/>
      <c r="SRK594" s="0"/>
      <c r="SRL594" s="0"/>
      <c r="SRM594" s="0"/>
      <c r="SRN594" s="0"/>
      <c r="SRO594" s="0"/>
      <c r="SRP594" s="0"/>
      <c r="SRQ594" s="0"/>
      <c r="SRR594" s="0"/>
      <c r="SRS594" s="0"/>
      <c r="SRT594" s="0"/>
      <c r="SRU594" s="0"/>
      <c r="SRV594" s="0"/>
      <c r="SRW594" s="0"/>
      <c r="SRX594" s="0"/>
      <c r="SRY594" s="0"/>
      <c r="SRZ594" s="0"/>
      <c r="SSA594" s="0"/>
      <c r="SSB594" s="0"/>
      <c r="SSC594" s="0"/>
      <c r="SSD594" s="0"/>
      <c r="SSE594" s="0"/>
      <c r="SSF594" s="0"/>
      <c r="SSG594" s="0"/>
      <c r="SSH594" s="0"/>
      <c r="SSI594" s="0"/>
      <c r="SSJ594" s="0"/>
      <c r="SSK594" s="0"/>
      <c r="SSL594" s="0"/>
      <c r="SSM594" s="0"/>
      <c r="SSN594" s="0"/>
      <c r="SSO594" s="0"/>
      <c r="SSP594" s="0"/>
      <c r="SSQ594" s="0"/>
      <c r="SSR594" s="0"/>
      <c r="SSS594" s="0"/>
      <c r="SST594" s="0"/>
      <c r="SSU594" s="0"/>
      <c r="SSV594" s="0"/>
      <c r="SSW594" s="0"/>
      <c r="SSX594" s="0"/>
      <c r="SSY594" s="0"/>
      <c r="SSZ594" s="0"/>
      <c r="STA594" s="0"/>
      <c r="STB594" s="0"/>
      <c r="STC594" s="0"/>
      <c r="STD594" s="0"/>
      <c r="STE594" s="0"/>
      <c r="STF594" s="0"/>
      <c r="STG594" s="0"/>
      <c r="STH594" s="0"/>
      <c r="STI594" s="0"/>
      <c r="STJ594" s="0"/>
      <c r="STK594" s="0"/>
      <c r="STL594" s="0"/>
      <c r="STM594" s="0"/>
      <c r="STN594" s="0"/>
      <c r="STO594" s="0"/>
      <c r="STP594" s="0"/>
      <c r="STQ594" s="0"/>
      <c r="STR594" s="0"/>
      <c r="STS594" s="0"/>
      <c r="STT594" s="0"/>
      <c r="STU594" s="0"/>
      <c r="STV594" s="0"/>
      <c r="STW594" s="0"/>
      <c r="STX594" s="0"/>
      <c r="STY594" s="0"/>
      <c r="STZ594" s="0"/>
      <c r="SUA594" s="0"/>
      <c r="SUB594" s="0"/>
      <c r="SUC594" s="0"/>
      <c r="SUD594" s="0"/>
      <c r="SUE594" s="0"/>
      <c r="SUF594" s="0"/>
      <c r="SUG594" s="0"/>
      <c r="SUH594" s="0"/>
      <c r="SUI594" s="0"/>
      <c r="SUJ594" s="0"/>
      <c r="SUK594" s="0"/>
      <c r="SUL594" s="0"/>
      <c r="SUM594" s="0"/>
      <c r="SUN594" s="0"/>
      <c r="SUO594" s="0"/>
      <c r="SUP594" s="0"/>
      <c r="SUQ594" s="0"/>
      <c r="SUR594" s="0"/>
      <c r="SUS594" s="0"/>
      <c r="SUT594" s="0"/>
      <c r="SUU594" s="0"/>
      <c r="SUV594" s="0"/>
      <c r="SUW594" s="0"/>
      <c r="SUX594" s="0"/>
      <c r="SUY594" s="0"/>
      <c r="SUZ594" s="0"/>
      <c r="SVA594" s="0"/>
      <c r="SVB594" s="0"/>
      <c r="SVC594" s="0"/>
      <c r="SVD594" s="0"/>
      <c r="SVE594" s="0"/>
      <c r="SVF594" s="0"/>
      <c r="SVG594" s="0"/>
      <c r="SVH594" s="0"/>
      <c r="SVI594" s="0"/>
      <c r="SVJ594" s="0"/>
      <c r="SVK594" s="0"/>
      <c r="SVL594" s="0"/>
      <c r="SVM594" s="0"/>
      <c r="SVN594" s="0"/>
      <c r="SVO594" s="0"/>
      <c r="SVP594" s="0"/>
      <c r="SVQ594" s="0"/>
      <c r="SVR594" s="0"/>
      <c r="SVS594" s="0"/>
      <c r="SVT594" s="0"/>
      <c r="SVU594" s="0"/>
      <c r="SVV594" s="0"/>
      <c r="SVW594" s="0"/>
      <c r="SVX594" s="0"/>
      <c r="SVY594" s="0"/>
      <c r="SVZ594" s="0"/>
      <c r="SWA594" s="0"/>
      <c r="SWB594" s="0"/>
      <c r="SWC594" s="0"/>
      <c r="SWD594" s="0"/>
      <c r="SWE594" s="0"/>
      <c r="SWF594" s="0"/>
      <c r="SWG594" s="0"/>
      <c r="SWH594" s="0"/>
      <c r="SWI594" s="0"/>
      <c r="SWJ594" s="0"/>
      <c r="SWK594" s="0"/>
      <c r="SWL594" s="0"/>
      <c r="SWM594" s="0"/>
      <c r="SWN594" s="0"/>
      <c r="SWO594" s="0"/>
      <c r="SWP594" s="0"/>
      <c r="SWQ594" s="0"/>
      <c r="SWR594" s="0"/>
      <c r="SWS594" s="0"/>
      <c r="SWT594" s="0"/>
      <c r="SWU594" s="0"/>
      <c r="SWV594" s="0"/>
      <c r="SWW594" s="0"/>
      <c r="SWX594" s="0"/>
      <c r="SWY594" s="0"/>
      <c r="SWZ594" s="0"/>
      <c r="SXA594" s="0"/>
      <c r="SXB594" s="0"/>
      <c r="SXC594" s="0"/>
      <c r="SXD594" s="0"/>
      <c r="SXE594" s="0"/>
      <c r="SXF594" s="0"/>
      <c r="SXG594" s="0"/>
      <c r="SXH594" s="0"/>
      <c r="SXI594" s="0"/>
      <c r="SXJ594" s="0"/>
      <c r="SXK594" s="0"/>
      <c r="SXL594" s="0"/>
      <c r="SXM594" s="0"/>
      <c r="SXN594" s="0"/>
      <c r="SXO594" s="0"/>
      <c r="SXP594" s="0"/>
      <c r="SXQ594" s="0"/>
      <c r="SXR594" s="0"/>
      <c r="SXS594" s="0"/>
      <c r="SXT594" s="0"/>
      <c r="SXU594" s="0"/>
      <c r="SXV594" s="0"/>
      <c r="SXW594" s="0"/>
      <c r="SXX594" s="0"/>
      <c r="SXY594" s="0"/>
      <c r="SXZ594" s="0"/>
      <c r="SYA594" s="0"/>
      <c r="SYB594" s="0"/>
      <c r="SYC594" s="0"/>
      <c r="SYD594" s="0"/>
      <c r="SYE594" s="0"/>
      <c r="SYF594" s="0"/>
      <c r="SYG594" s="0"/>
      <c r="SYH594" s="0"/>
      <c r="SYI594" s="0"/>
      <c r="SYJ594" s="0"/>
      <c r="SYK594" s="0"/>
      <c r="SYL594" s="0"/>
      <c r="SYM594" s="0"/>
      <c r="SYN594" s="0"/>
      <c r="SYO594" s="0"/>
      <c r="SYP594" s="0"/>
      <c r="SYQ594" s="0"/>
      <c r="SYR594" s="0"/>
      <c r="SYS594" s="0"/>
      <c r="SYT594" s="0"/>
      <c r="SYU594" s="0"/>
      <c r="SYV594" s="0"/>
      <c r="SYW594" s="0"/>
      <c r="SYX594" s="0"/>
      <c r="SYY594" s="0"/>
      <c r="SYZ594" s="0"/>
      <c r="SZA594" s="0"/>
      <c r="SZB594" s="0"/>
      <c r="SZC594" s="0"/>
      <c r="SZD594" s="0"/>
      <c r="SZE594" s="0"/>
      <c r="SZF594" s="0"/>
      <c r="SZG594" s="0"/>
      <c r="SZH594" s="0"/>
      <c r="SZI594" s="0"/>
      <c r="SZJ594" s="0"/>
      <c r="SZK594" s="0"/>
      <c r="SZL594" s="0"/>
      <c r="SZM594" s="0"/>
      <c r="SZN594" s="0"/>
      <c r="SZO594" s="0"/>
      <c r="SZP594" s="0"/>
      <c r="SZQ594" s="0"/>
      <c r="SZR594" s="0"/>
      <c r="SZS594" s="0"/>
      <c r="SZT594" s="0"/>
      <c r="SZU594" s="0"/>
      <c r="SZV594" s="0"/>
      <c r="SZW594" s="0"/>
      <c r="SZX594" s="0"/>
      <c r="SZY594" s="0"/>
      <c r="SZZ594" s="0"/>
      <c r="TAA594" s="0"/>
      <c r="TAB594" s="0"/>
      <c r="TAC594" s="0"/>
      <c r="TAD594" s="0"/>
      <c r="TAE594" s="0"/>
      <c r="TAF594" s="0"/>
      <c r="TAG594" s="0"/>
      <c r="TAH594" s="0"/>
      <c r="TAI594" s="0"/>
      <c r="TAJ594" s="0"/>
      <c r="TAK594" s="0"/>
      <c r="TAL594" s="0"/>
      <c r="TAM594" s="0"/>
      <c r="TAN594" s="0"/>
      <c r="TAO594" s="0"/>
      <c r="TAP594" s="0"/>
      <c r="TAQ594" s="0"/>
      <c r="TAR594" s="0"/>
      <c r="TAS594" s="0"/>
      <c r="TAT594" s="0"/>
      <c r="TAU594" s="0"/>
      <c r="TAV594" s="0"/>
      <c r="TAW594" s="0"/>
      <c r="TAX594" s="0"/>
      <c r="TAY594" s="0"/>
      <c r="TAZ594" s="0"/>
      <c r="TBA594" s="0"/>
      <c r="TBB594" s="0"/>
      <c r="TBC594" s="0"/>
      <c r="TBD594" s="0"/>
      <c r="TBE594" s="0"/>
      <c r="TBF594" s="0"/>
      <c r="TBG594" s="0"/>
      <c r="TBH594" s="0"/>
      <c r="TBI594" s="0"/>
      <c r="TBJ594" s="0"/>
      <c r="TBK594" s="0"/>
      <c r="TBL594" s="0"/>
      <c r="TBM594" s="0"/>
      <c r="TBN594" s="0"/>
      <c r="TBO594" s="0"/>
      <c r="TBP594" s="0"/>
      <c r="TBQ594" s="0"/>
      <c r="TBR594" s="0"/>
      <c r="TBS594" s="0"/>
      <c r="TBT594" s="0"/>
      <c r="TBU594" s="0"/>
      <c r="TBV594" s="0"/>
      <c r="TBW594" s="0"/>
      <c r="TBX594" s="0"/>
      <c r="TBY594" s="0"/>
      <c r="TBZ594" s="0"/>
      <c r="TCA594" s="0"/>
      <c r="TCB594" s="0"/>
      <c r="TCC594" s="0"/>
      <c r="TCD594" s="0"/>
      <c r="TCE594" s="0"/>
      <c r="TCF594" s="0"/>
      <c r="TCG594" s="0"/>
      <c r="TCH594" s="0"/>
      <c r="TCI594" s="0"/>
      <c r="TCJ594" s="0"/>
      <c r="TCK594" s="0"/>
      <c r="TCL594" s="0"/>
      <c r="TCM594" s="0"/>
      <c r="TCN594" s="0"/>
      <c r="TCO594" s="0"/>
      <c r="TCP594" s="0"/>
      <c r="TCQ594" s="0"/>
      <c r="TCR594" s="0"/>
      <c r="TCS594" s="0"/>
      <c r="TCT594" s="0"/>
      <c r="TCU594" s="0"/>
      <c r="TCV594" s="0"/>
      <c r="TCW594" s="0"/>
      <c r="TCX594" s="0"/>
      <c r="TCY594" s="0"/>
      <c r="TCZ594" s="0"/>
      <c r="TDA594" s="0"/>
      <c r="TDB594" s="0"/>
      <c r="TDC594" s="0"/>
      <c r="TDD594" s="0"/>
      <c r="TDE594" s="0"/>
      <c r="TDF594" s="0"/>
      <c r="TDG594" s="0"/>
      <c r="TDH594" s="0"/>
      <c r="TDI594" s="0"/>
      <c r="TDJ594" s="0"/>
      <c r="TDK594" s="0"/>
      <c r="TDL594" s="0"/>
      <c r="TDM594" s="0"/>
      <c r="TDN594" s="0"/>
      <c r="TDO594" s="0"/>
      <c r="TDP594" s="0"/>
      <c r="TDQ594" s="0"/>
      <c r="TDR594" s="0"/>
      <c r="TDS594" s="0"/>
      <c r="TDT594" s="0"/>
      <c r="TDU594" s="0"/>
      <c r="TDV594" s="0"/>
      <c r="TDW594" s="0"/>
      <c r="TDX594" s="0"/>
      <c r="TDY594" s="0"/>
      <c r="TDZ594" s="0"/>
      <c r="TEA594" s="0"/>
      <c r="TEB594" s="0"/>
      <c r="TEC594" s="0"/>
      <c r="TED594" s="0"/>
      <c r="TEE594" s="0"/>
      <c r="TEF594" s="0"/>
      <c r="TEG594" s="0"/>
      <c r="TEH594" s="0"/>
      <c r="TEI594" s="0"/>
      <c r="TEJ594" s="0"/>
      <c r="TEK594" s="0"/>
      <c r="TEL594" s="0"/>
      <c r="TEM594" s="0"/>
      <c r="TEN594" s="0"/>
      <c r="TEO594" s="0"/>
      <c r="TEP594" s="0"/>
      <c r="TEQ594" s="0"/>
      <c r="TER594" s="0"/>
      <c r="TES594" s="0"/>
      <c r="TET594" s="0"/>
      <c r="TEU594" s="0"/>
      <c r="TEV594" s="0"/>
      <c r="TEW594" s="0"/>
      <c r="TEX594" s="0"/>
      <c r="TEY594" s="0"/>
      <c r="TEZ594" s="0"/>
      <c r="TFA594" s="0"/>
      <c r="TFB594" s="0"/>
      <c r="TFC594" s="0"/>
      <c r="TFD594" s="0"/>
      <c r="TFE594" s="0"/>
      <c r="TFF594" s="0"/>
      <c r="TFG594" s="0"/>
      <c r="TFH594" s="0"/>
      <c r="TFI594" s="0"/>
      <c r="TFJ594" s="0"/>
      <c r="TFK594" s="0"/>
      <c r="TFL594" s="0"/>
      <c r="TFM594" s="0"/>
      <c r="TFN594" s="0"/>
      <c r="TFO594" s="0"/>
      <c r="TFP594" s="0"/>
      <c r="TFQ594" s="0"/>
      <c r="TFR594" s="0"/>
      <c r="TFS594" s="0"/>
      <c r="TFT594" s="0"/>
      <c r="TFU594" s="0"/>
      <c r="TFV594" s="0"/>
      <c r="TFW594" s="0"/>
      <c r="TFX594" s="0"/>
      <c r="TFY594" s="0"/>
      <c r="TFZ594" s="0"/>
      <c r="TGA594" s="0"/>
      <c r="TGB594" s="0"/>
      <c r="TGC594" s="0"/>
      <c r="TGD594" s="0"/>
      <c r="TGE594" s="0"/>
      <c r="TGF594" s="0"/>
      <c r="TGG594" s="0"/>
      <c r="TGH594" s="0"/>
      <c r="TGI594" s="0"/>
      <c r="TGJ594" s="0"/>
      <c r="TGK594" s="0"/>
      <c r="TGL594" s="0"/>
      <c r="TGM594" s="0"/>
      <c r="TGN594" s="0"/>
      <c r="TGO594" s="0"/>
      <c r="TGP594" s="0"/>
      <c r="TGQ594" s="0"/>
      <c r="TGR594" s="0"/>
      <c r="TGS594" s="0"/>
      <c r="TGT594" s="0"/>
      <c r="TGU594" s="0"/>
      <c r="TGV594" s="0"/>
      <c r="TGW594" s="0"/>
      <c r="TGX594" s="0"/>
      <c r="TGY594" s="0"/>
      <c r="TGZ594" s="0"/>
      <c r="THA594" s="0"/>
      <c r="THB594" s="0"/>
      <c r="THC594" s="0"/>
      <c r="THD594" s="0"/>
      <c r="THE594" s="0"/>
      <c r="THF594" s="0"/>
      <c r="THG594" s="0"/>
      <c r="THH594" s="0"/>
      <c r="THI594" s="0"/>
      <c r="THJ594" s="0"/>
      <c r="THK594" s="0"/>
      <c r="THL594" s="0"/>
      <c r="THM594" s="0"/>
      <c r="THN594" s="0"/>
      <c r="THO594" s="0"/>
      <c r="THP594" s="0"/>
      <c r="THQ594" s="0"/>
      <c r="THR594" s="0"/>
      <c r="THS594" s="0"/>
      <c r="THT594" s="0"/>
      <c r="THU594" s="0"/>
      <c r="THV594" s="0"/>
      <c r="THW594" s="0"/>
      <c r="THX594" s="0"/>
      <c r="THY594" s="0"/>
      <c r="THZ594" s="0"/>
      <c r="TIA594" s="0"/>
      <c r="TIB594" s="0"/>
      <c r="TIC594" s="0"/>
      <c r="TID594" s="0"/>
      <c r="TIE594" s="0"/>
      <c r="TIF594" s="0"/>
      <c r="TIG594" s="0"/>
      <c r="TIH594" s="0"/>
      <c r="TII594" s="0"/>
      <c r="TIJ594" s="0"/>
      <c r="TIK594" s="0"/>
      <c r="TIL594" s="0"/>
      <c r="TIM594" s="0"/>
      <c r="TIN594" s="0"/>
      <c r="TIO594" s="0"/>
      <c r="TIP594" s="0"/>
      <c r="TIQ594" s="0"/>
      <c r="TIR594" s="0"/>
      <c r="TIS594" s="0"/>
      <c r="TIT594" s="0"/>
      <c r="TIU594" s="0"/>
      <c r="TIV594" s="0"/>
      <c r="TIW594" s="0"/>
      <c r="TIX594" s="0"/>
      <c r="TIY594" s="0"/>
      <c r="TIZ594" s="0"/>
      <c r="TJA594" s="0"/>
      <c r="TJB594" s="0"/>
      <c r="TJC594" s="0"/>
      <c r="TJD594" s="0"/>
      <c r="TJE594" s="0"/>
      <c r="TJF594" s="0"/>
      <c r="TJG594" s="0"/>
      <c r="TJH594" s="0"/>
      <c r="TJI594" s="0"/>
      <c r="TJJ594" s="0"/>
      <c r="TJK594" s="0"/>
      <c r="TJL594" s="0"/>
      <c r="TJM594" s="0"/>
      <c r="TJN594" s="0"/>
      <c r="TJO594" s="0"/>
      <c r="TJP594" s="0"/>
      <c r="TJQ594" s="0"/>
      <c r="TJR594" s="0"/>
      <c r="TJS594" s="0"/>
      <c r="TJT594" s="0"/>
      <c r="TJU594" s="0"/>
      <c r="TJV594" s="0"/>
      <c r="TJW594" s="0"/>
      <c r="TJX594" s="0"/>
      <c r="TJY594" s="0"/>
      <c r="TJZ594" s="0"/>
      <c r="TKA594" s="0"/>
      <c r="TKB594" s="0"/>
      <c r="TKC594" s="0"/>
      <c r="TKD594" s="0"/>
      <c r="TKE594" s="0"/>
      <c r="TKF594" s="0"/>
      <c r="TKG594" s="0"/>
      <c r="TKH594" s="0"/>
      <c r="TKI594" s="0"/>
      <c r="TKJ594" s="0"/>
      <c r="TKK594" s="0"/>
      <c r="TKL594" s="0"/>
      <c r="TKM594" s="0"/>
      <c r="TKN594" s="0"/>
      <c r="TKO594" s="0"/>
      <c r="TKP594" s="0"/>
      <c r="TKQ594" s="0"/>
      <c r="TKR594" s="0"/>
      <c r="TKS594" s="0"/>
      <c r="TKT594" s="0"/>
      <c r="TKU594" s="0"/>
      <c r="TKV594" s="0"/>
      <c r="TKW594" s="0"/>
      <c r="TKX594" s="0"/>
      <c r="TKY594" s="0"/>
      <c r="TKZ594" s="0"/>
      <c r="TLA594" s="0"/>
      <c r="TLB594" s="0"/>
      <c r="TLC594" s="0"/>
      <c r="TLD594" s="0"/>
      <c r="TLE594" s="0"/>
      <c r="TLF594" s="0"/>
      <c r="TLG594" s="0"/>
      <c r="TLH594" s="0"/>
      <c r="TLI594" s="0"/>
      <c r="TLJ594" s="0"/>
      <c r="TLK594" s="0"/>
      <c r="TLL594" s="0"/>
      <c r="TLM594" s="0"/>
      <c r="TLN594" s="0"/>
      <c r="TLO594" s="0"/>
      <c r="TLP594" s="0"/>
      <c r="TLQ594" s="0"/>
      <c r="TLR594" s="0"/>
      <c r="TLS594" s="0"/>
      <c r="TLT594" s="0"/>
      <c r="TLU594" s="0"/>
      <c r="TLV594" s="0"/>
      <c r="TLW594" s="0"/>
      <c r="TLX594" s="0"/>
      <c r="TLY594" s="0"/>
      <c r="TLZ594" s="0"/>
      <c r="TMA594" s="0"/>
      <c r="TMB594" s="0"/>
      <c r="TMC594" s="0"/>
      <c r="TMD594" s="0"/>
      <c r="TME594" s="0"/>
      <c r="TMF594" s="0"/>
      <c r="TMG594" s="0"/>
      <c r="TMH594" s="0"/>
      <c r="TMI594" s="0"/>
      <c r="TMJ594" s="0"/>
      <c r="TMK594" s="0"/>
      <c r="TML594" s="0"/>
      <c r="TMM594" s="0"/>
      <c r="TMN594" s="0"/>
      <c r="TMO594" s="0"/>
      <c r="TMP594" s="0"/>
      <c r="TMQ594" s="0"/>
      <c r="TMR594" s="0"/>
      <c r="TMS594" s="0"/>
      <c r="TMT594" s="0"/>
      <c r="TMU594" s="0"/>
      <c r="TMV594" s="0"/>
      <c r="TMW594" s="0"/>
      <c r="TMX594" s="0"/>
      <c r="TMY594" s="0"/>
      <c r="TMZ594" s="0"/>
      <c r="TNA594" s="0"/>
      <c r="TNB594" s="0"/>
      <c r="TNC594" s="0"/>
      <c r="TND594" s="0"/>
      <c r="TNE594" s="0"/>
      <c r="TNF594" s="0"/>
      <c r="TNG594" s="0"/>
      <c r="TNH594" s="0"/>
      <c r="TNI594" s="0"/>
      <c r="TNJ594" s="0"/>
      <c r="TNK594" s="0"/>
      <c r="TNL594" s="0"/>
      <c r="TNM594" s="0"/>
      <c r="TNN594" s="0"/>
      <c r="TNO594" s="0"/>
      <c r="TNP594" s="0"/>
      <c r="TNQ594" s="0"/>
      <c r="TNR594" s="0"/>
      <c r="TNS594" s="0"/>
      <c r="TNT594" s="0"/>
      <c r="TNU594" s="0"/>
      <c r="TNV594" s="0"/>
      <c r="TNW594" s="0"/>
      <c r="TNX594" s="0"/>
      <c r="TNY594" s="0"/>
      <c r="TNZ594" s="0"/>
      <c r="TOA594" s="0"/>
      <c r="TOB594" s="0"/>
      <c r="TOC594" s="0"/>
      <c r="TOD594" s="0"/>
      <c r="TOE594" s="0"/>
      <c r="TOF594" s="0"/>
      <c r="TOG594" s="0"/>
      <c r="TOH594" s="0"/>
      <c r="TOI594" s="0"/>
      <c r="TOJ594" s="0"/>
      <c r="TOK594" s="0"/>
      <c r="TOL594" s="0"/>
      <c r="TOM594" s="0"/>
      <c r="TON594" s="0"/>
      <c r="TOO594" s="0"/>
      <c r="TOP594" s="0"/>
      <c r="TOQ594" s="0"/>
      <c r="TOR594" s="0"/>
      <c r="TOS594" s="0"/>
      <c r="TOT594" s="0"/>
      <c r="TOU594" s="0"/>
      <c r="TOV594" s="0"/>
      <c r="TOW594" s="0"/>
      <c r="TOX594" s="0"/>
      <c r="TOY594" s="0"/>
      <c r="TOZ594" s="0"/>
      <c r="TPA594" s="0"/>
      <c r="TPB594" s="0"/>
      <c r="TPC594" s="0"/>
      <c r="TPD594" s="0"/>
      <c r="TPE594" s="0"/>
      <c r="TPF594" s="0"/>
      <c r="TPG594" s="0"/>
      <c r="TPH594" s="0"/>
      <c r="TPI594" s="0"/>
      <c r="TPJ594" s="0"/>
      <c r="TPK594" s="0"/>
      <c r="TPL594" s="0"/>
      <c r="TPM594" s="0"/>
      <c r="TPN594" s="0"/>
      <c r="TPO594" s="0"/>
      <c r="TPP594" s="0"/>
      <c r="TPQ594" s="0"/>
      <c r="TPR594" s="0"/>
      <c r="TPS594" s="0"/>
      <c r="TPT594" s="0"/>
      <c r="TPU594" s="0"/>
      <c r="TPV594" s="0"/>
      <c r="TPW594" s="0"/>
      <c r="TPX594" s="0"/>
      <c r="TPY594" s="0"/>
      <c r="TPZ594" s="0"/>
      <c r="TQA594" s="0"/>
      <c r="TQB594" s="0"/>
      <c r="TQC594" s="0"/>
      <c r="TQD594" s="0"/>
      <c r="TQE594" s="0"/>
      <c r="TQF594" s="0"/>
      <c r="TQG594" s="0"/>
      <c r="TQH594" s="0"/>
      <c r="TQI594" s="0"/>
      <c r="TQJ594" s="0"/>
      <c r="TQK594" s="0"/>
      <c r="TQL594" s="0"/>
      <c r="TQM594" s="0"/>
      <c r="TQN594" s="0"/>
      <c r="TQO594" s="0"/>
      <c r="TQP594" s="0"/>
      <c r="TQQ594" s="0"/>
      <c r="TQR594" s="0"/>
      <c r="TQS594" s="0"/>
      <c r="TQT594" s="0"/>
      <c r="TQU594" s="0"/>
      <c r="TQV594" s="0"/>
      <c r="TQW594" s="0"/>
      <c r="TQX594" s="0"/>
      <c r="TQY594" s="0"/>
      <c r="TQZ594" s="0"/>
      <c r="TRA594" s="0"/>
      <c r="TRB594" s="0"/>
      <c r="TRC594" s="0"/>
      <c r="TRD594" s="0"/>
      <c r="TRE594" s="0"/>
      <c r="TRF594" s="0"/>
      <c r="TRG594" s="0"/>
      <c r="TRH594" s="0"/>
      <c r="TRI594" s="0"/>
      <c r="TRJ594" s="0"/>
      <c r="TRK594" s="0"/>
      <c r="TRL594" s="0"/>
      <c r="TRM594" s="0"/>
      <c r="TRN594" s="0"/>
      <c r="TRO594" s="0"/>
      <c r="TRP594" s="0"/>
      <c r="TRQ594" s="0"/>
      <c r="TRR594" s="0"/>
      <c r="TRS594" s="0"/>
      <c r="TRT594" s="0"/>
      <c r="TRU594" s="0"/>
      <c r="TRV594" s="0"/>
      <c r="TRW594" s="0"/>
      <c r="TRX594" s="0"/>
      <c r="TRY594" s="0"/>
      <c r="TRZ594" s="0"/>
      <c r="TSA594" s="0"/>
      <c r="TSB594" s="0"/>
      <c r="TSC594" s="0"/>
      <c r="TSD594" s="0"/>
      <c r="TSE594" s="0"/>
      <c r="TSF594" s="0"/>
      <c r="TSG594" s="0"/>
      <c r="TSH594" s="0"/>
      <c r="TSI594" s="0"/>
      <c r="TSJ594" s="0"/>
      <c r="TSK594" s="0"/>
      <c r="TSL594" s="0"/>
      <c r="TSM594" s="0"/>
      <c r="TSN594" s="0"/>
      <c r="TSO594" s="0"/>
      <c r="TSP594" s="0"/>
      <c r="TSQ594" s="0"/>
      <c r="TSR594" s="0"/>
      <c r="TSS594" s="0"/>
      <c r="TST594" s="0"/>
      <c r="TSU594" s="0"/>
      <c r="TSV594" s="0"/>
      <c r="TSW594" s="0"/>
      <c r="TSX594" s="0"/>
      <c r="TSY594" s="0"/>
      <c r="TSZ594" s="0"/>
      <c r="TTA594" s="0"/>
      <c r="TTB594" s="0"/>
      <c r="TTC594" s="0"/>
      <c r="TTD594" s="0"/>
      <c r="TTE594" s="0"/>
      <c r="TTF594" s="0"/>
      <c r="TTG594" s="0"/>
      <c r="TTH594" s="0"/>
      <c r="TTI594" s="0"/>
      <c r="TTJ594" s="0"/>
      <c r="TTK594" s="0"/>
      <c r="TTL594" s="0"/>
      <c r="TTM594" s="0"/>
      <c r="TTN594" s="0"/>
      <c r="TTO594" s="0"/>
      <c r="TTP594" s="0"/>
      <c r="TTQ594" s="0"/>
      <c r="TTR594" s="0"/>
      <c r="TTS594" s="0"/>
      <c r="TTT594" s="0"/>
      <c r="TTU594" s="0"/>
      <c r="TTV594" s="0"/>
      <c r="TTW594" s="0"/>
      <c r="TTX594" s="0"/>
      <c r="TTY594" s="0"/>
      <c r="TTZ594" s="0"/>
      <c r="TUA594" s="0"/>
      <c r="TUB594" s="0"/>
      <c r="TUC594" s="0"/>
      <c r="TUD594" s="0"/>
      <c r="TUE594" s="0"/>
      <c r="TUF594" s="0"/>
      <c r="TUG594" s="0"/>
      <c r="TUH594" s="0"/>
      <c r="TUI594" s="0"/>
      <c r="TUJ594" s="0"/>
      <c r="TUK594" s="0"/>
      <c r="TUL594" s="0"/>
      <c r="TUM594" s="0"/>
      <c r="TUN594" s="0"/>
      <c r="TUO594" s="0"/>
      <c r="TUP594" s="0"/>
      <c r="TUQ594" s="0"/>
      <c r="TUR594" s="0"/>
      <c r="TUS594" s="0"/>
      <c r="TUT594" s="0"/>
      <c r="TUU594" s="0"/>
      <c r="TUV594" s="0"/>
      <c r="TUW594" s="0"/>
      <c r="TUX594" s="0"/>
      <c r="TUY594" s="0"/>
      <c r="TUZ594" s="0"/>
      <c r="TVA594" s="0"/>
      <c r="TVB594" s="0"/>
      <c r="TVC594" s="0"/>
      <c r="TVD594" s="0"/>
      <c r="TVE594" s="0"/>
      <c r="TVF594" s="0"/>
      <c r="TVG594" s="0"/>
      <c r="TVH594" s="0"/>
      <c r="TVI594" s="0"/>
      <c r="TVJ594" s="0"/>
      <c r="TVK594" s="0"/>
      <c r="TVL594" s="0"/>
      <c r="TVM594" s="0"/>
      <c r="TVN594" s="0"/>
      <c r="TVO594" s="0"/>
      <c r="TVP594" s="0"/>
      <c r="TVQ594" s="0"/>
      <c r="TVR594" s="0"/>
      <c r="TVS594" s="0"/>
      <c r="TVT594" s="0"/>
      <c r="TVU594" s="0"/>
      <c r="TVV594" s="0"/>
      <c r="TVW594" s="0"/>
      <c r="TVX594" s="0"/>
      <c r="TVY594" s="0"/>
      <c r="TVZ594" s="0"/>
      <c r="TWA594" s="0"/>
      <c r="TWB594" s="0"/>
      <c r="TWC594" s="0"/>
      <c r="TWD594" s="0"/>
      <c r="TWE594" s="0"/>
      <c r="TWF594" s="0"/>
      <c r="TWG594" s="0"/>
      <c r="TWH594" s="0"/>
      <c r="TWI594" s="0"/>
      <c r="TWJ594" s="0"/>
      <c r="TWK594" s="0"/>
      <c r="TWL594" s="0"/>
      <c r="TWM594" s="0"/>
      <c r="TWN594" s="0"/>
      <c r="TWO594" s="0"/>
      <c r="TWP594" s="0"/>
      <c r="TWQ594" s="0"/>
      <c r="TWR594" s="0"/>
      <c r="TWS594" s="0"/>
      <c r="TWT594" s="0"/>
      <c r="TWU594" s="0"/>
      <c r="TWV594" s="0"/>
      <c r="TWW594" s="0"/>
      <c r="TWX594" s="0"/>
      <c r="TWY594" s="0"/>
      <c r="TWZ594" s="0"/>
      <c r="TXA594" s="0"/>
      <c r="TXB594" s="0"/>
      <c r="TXC594" s="0"/>
      <c r="TXD594" s="0"/>
      <c r="TXE594" s="0"/>
      <c r="TXF594" s="0"/>
      <c r="TXG594" s="0"/>
      <c r="TXH594" s="0"/>
      <c r="TXI594" s="0"/>
      <c r="TXJ594" s="0"/>
      <c r="TXK594" s="0"/>
      <c r="TXL594" s="0"/>
      <c r="TXM594" s="0"/>
      <c r="TXN594" s="0"/>
      <c r="TXO594" s="0"/>
      <c r="TXP594" s="0"/>
      <c r="TXQ594" s="0"/>
      <c r="TXR594" s="0"/>
      <c r="TXS594" s="0"/>
      <c r="TXT594" s="0"/>
      <c r="TXU594" s="0"/>
      <c r="TXV594" s="0"/>
      <c r="TXW594" s="0"/>
      <c r="TXX594" s="0"/>
      <c r="TXY594" s="0"/>
      <c r="TXZ594" s="0"/>
      <c r="TYA594" s="0"/>
      <c r="TYB594" s="0"/>
      <c r="TYC594" s="0"/>
      <c r="TYD594" s="0"/>
      <c r="TYE594" s="0"/>
      <c r="TYF594" s="0"/>
      <c r="TYG594" s="0"/>
      <c r="TYH594" s="0"/>
      <c r="TYI594" s="0"/>
      <c r="TYJ594" s="0"/>
      <c r="TYK594" s="0"/>
      <c r="TYL594" s="0"/>
      <c r="TYM594" s="0"/>
      <c r="TYN594" s="0"/>
      <c r="TYO594" s="0"/>
      <c r="TYP594" s="0"/>
      <c r="TYQ594" s="0"/>
      <c r="TYR594" s="0"/>
      <c r="TYS594" s="0"/>
      <c r="TYT594" s="0"/>
      <c r="TYU594" s="0"/>
      <c r="TYV594" s="0"/>
      <c r="TYW594" s="0"/>
      <c r="TYX594" s="0"/>
      <c r="TYY594" s="0"/>
      <c r="TYZ594" s="0"/>
      <c r="TZA594" s="0"/>
      <c r="TZB594" s="0"/>
      <c r="TZC594" s="0"/>
      <c r="TZD594" s="0"/>
      <c r="TZE594" s="0"/>
      <c r="TZF594" s="0"/>
      <c r="TZG594" s="0"/>
      <c r="TZH594" s="0"/>
      <c r="TZI594" s="0"/>
      <c r="TZJ594" s="0"/>
      <c r="TZK594" s="0"/>
      <c r="TZL594" s="0"/>
      <c r="TZM594" s="0"/>
      <c r="TZN594" s="0"/>
      <c r="TZO594" s="0"/>
      <c r="TZP594" s="0"/>
      <c r="TZQ594" s="0"/>
      <c r="TZR594" s="0"/>
      <c r="TZS594" s="0"/>
      <c r="TZT594" s="0"/>
      <c r="TZU594" s="0"/>
      <c r="TZV594" s="0"/>
      <c r="TZW594" s="0"/>
      <c r="TZX594" s="0"/>
      <c r="TZY594" s="0"/>
      <c r="TZZ594" s="0"/>
      <c r="UAA594" s="0"/>
      <c r="UAB594" s="0"/>
      <c r="UAC594" s="0"/>
      <c r="UAD594" s="0"/>
      <c r="UAE594" s="0"/>
      <c r="UAF594" s="0"/>
      <c r="UAG594" s="0"/>
      <c r="UAH594" s="0"/>
      <c r="UAI594" s="0"/>
      <c r="UAJ594" s="0"/>
      <c r="UAK594" s="0"/>
      <c r="UAL594" s="0"/>
      <c r="UAM594" s="0"/>
      <c r="UAN594" s="0"/>
      <c r="UAO594" s="0"/>
      <c r="UAP594" s="0"/>
      <c r="UAQ594" s="0"/>
      <c r="UAR594" s="0"/>
      <c r="UAS594" s="0"/>
      <c r="UAT594" s="0"/>
      <c r="UAU594" s="0"/>
      <c r="UAV594" s="0"/>
      <c r="UAW594" s="0"/>
      <c r="UAX594" s="0"/>
      <c r="UAY594" s="0"/>
      <c r="UAZ594" s="0"/>
      <c r="UBA594" s="0"/>
      <c r="UBB594" s="0"/>
      <c r="UBC594" s="0"/>
      <c r="UBD594" s="0"/>
      <c r="UBE594" s="0"/>
      <c r="UBF594" s="0"/>
      <c r="UBG594" s="0"/>
      <c r="UBH594" s="0"/>
      <c r="UBI594" s="0"/>
      <c r="UBJ594" s="0"/>
      <c r="UBK594" s="0"/>
      <c r="UBL594" s="0"/>
      <c r="UBM594" s="0"/>
      <c r="UBN594" s="0"/>
      <c r="UBO594" s="0"/>
      <c r="UBP594" s="0"/>
      <c r="UBQ594" s="0"/>
      <c r="UBR594" s="0"/>
      <c r="UBS594" s="0"/>
      <c r="UBT594" s="0"/>
      <c r="UBU594" s="0"/>
      <c r="UBV594" s="0"/>
      <c r="UBW594" s="0"/>
      <c r="UBX594" s="0"/>
      <c r="UBY594" s="0"/>
      <c r="UBZ594" s="0"/>
      <c r="UCA594" s="0"/>
      <c r="UCB594" s="0"/>
      <c r="UCC594" s="0"/>
      <c r="UCD594" s="0"/>
      <c r="UCE594" s="0"/>
      <c r="UCF594" s="0"/>
      <c r="UCG594" s="0"/>
      <c r="UCH594" s="0"/>
      <c r="UCI594" s="0"/>
      <c r="UCJ594" s="0"/>
      <c r="UCK594" s="0"/>
      <c r="UCL594" s="0"/>
      <c r="UCM594" s="0"/>
      <c r="UCN594" s="0"/>
      <c r="UCO594" s="0"/>
      <c r="UCP594" s="0"/>
      <c r="UCQ594" s="0"/>
      <c r="UCR594" s="0"/>
      <c r="UCS594" s="0"/>
      <c r="UCT594" s="0"/>
      <c r="UCU594" s="0"/>
      <c r="UCV594" s="0"/>
      <c r="UCW594" s="0"/>
      <c r="UCX594" s="0"/>
      <c r="UCY594" s="0"/>
      <c r="UCZ594" s="0"/>
      <c r="UDA594" s="0"/>
      <c r="UDB594" s="0"/>
      <c r="UDC594" s="0"/>
      <c r="UDD594" s="0"/>
      <c r="UDE594" s="0"/>
      <c r="UDF594" s="0"/>
      <c r="UDG594" s="0"/>
      <c r="UDH594" s="0"/>
      <c r="UDI594" s="0"/>
      <c r="UDJ594" s="0"/>
      <c r="UDK594" s="0"/>
      <c r="UDL594" s="0"/>
      <c r="UDM594" s="0"/>
      <c r="UDN594" s="0"/>
      <c r="UDO594" s="0"/>
      <c r="UDP594" s="0"/>
      <c r="UDQ594" s="0"/>
      <c r="UDR594" s="0"/>
      <c r="UDS594" s="0"/>
      <c r="UDT594" s="0"/>
      <c r="UDU594" s="0"/>
      <c r="UDV594" s="0"/>
      <c r="UDW594" s="0"/>
      <c r="UDX594" s="0"/>
      <c r="UDY594" s="0"/>
      <c r="UDZ594" s="0"/>
      <c r="UEA594" s="0"/>
      <c r="UEB594" s="0"/>
      <c r="UEC594" s="0"/>
      <c r="UED594" s="0"/>
      <c r="UEE594" s="0"/>
      <c r="UEF594" s="0"/>
      <c r="UEG594" s="0"/>
      <c r="UEH594" s="0"/>
      <c r="UEI594" s="0"/>
      <c r="UEJ594" s="0"/>
      <c r="UEK594" s="0"/>
      <c r="UEL594" s="0"/>
      <c r="UEM594" s="0"/>
      <c r="UEN594" s="0"/>
      <c r="UEO594" s="0"/>
      <c r="UEP594" s="0"/>
      <c r="UEQ594" s="0"/>
      <c r="UER594" s="0"/>
      <c r="UES594" s="0"/>
      <c r="UET594" s="0"/>
      <c r="UEU594" s="0"/>
      <c r="UEV594" s="0"/>
      <c r="UEW594" s="0"/>
      <c r="UEX594" s="0"/>
      <c r="UEY594" s="0"/>
      <c r="UEZ594" s="0"/>
      <c r="UFA594" s="0"/>
      <c r="UFB594" s="0"/>
      <c r="UFC594" s="0"/>
      <c r="UFD594" s="0"/>
      <c r="UFE594" s="0"/>
      <c r="UFF594" s="0"/>
      <c r="UFG594" s="0"/>
      <c r="UFH594" s="0"/>
      <c r="UFI594" s="0"/>
      <c r="UFJ594" s="0"/>
      <c r="UFK594" s="0"/>
      <c r="UFL594" s="0"/>
      <c r="UFM594" s="0"/>
      <c r="UFN594" s="0"/>
      <c r="UFO594" s="0"/>
      <c r="UFP594" s="0"/>
      <c r="UFQ594" s="0"/>
      <c r="UFR594" s="0"/>
      <c r="UFS594" s="0"/>
      <c r="UFT594" s="0"/>
      <c r="UFU594" s="0"/>
      <c r="UFV594" s="0"/>
      <c r="UFW594" s="0"/>
      <c r="UFX594" s="0"/>
      <c r="UFY594" s="0"/>
      <c r="UFZ594" s="0"/>
      <c r="UGA594" s="0"/>
      <c r="UGB594" s="0"/>
      <c r="UGC594" s="0"/>
      <c r="UGD594" s="0"/>
      <c r="UGE594" s="0"/>
      <c r="UGF594" s="0"/>
      <c r="UGG594" s="0"/>
      <c r="UGH594" s="0"/>
      <c r="UGI594" s="0"/>
      <c r="UGJ594" s="0"/>
      <c r="UGK594" s="0"/>
      <c r="UGL594" s="0"/>
      <c r="UGM594" s="0"/>
      <c r="UGN594" s="0"/>
      <c r="UGO594" s="0"/>
      <c r="UGP594" s="0"/>
      <c r="UGQ594" s="0"/>
      <c r="UGR594" s="0"/>
      <c r="UGS594" s="0"/>
      <c r="UGT594" s="0"/>
      <c r="UGU594" s="0"/>
      <c r="UGV594" s="0"/>
      <c r="UGW594" s="0"/>
      <c r="UGX594" s="0"/>
      <c r="UGY594" s="0"/>
      <c r="UGZ594" s="0"/>
      <c r="UHA594" s="0"/>
      <c r="UHB594" s="0"/>
      <c r="UHC594" s="0"/>
      <c r="UHD594" s="0"/>
      <c r="UHE594" s="0"/>
      <c r="UHF594" s="0"/>
      <c r="UHG594" s="0"/>
      <c r="UHH594" s="0"/>
      <c r="UHI594" s="0"/>
      <c r="UHJ594" s="0"/>
      <c r="UHK594" s="0"/>
      <c r="UHL594" s="0"/>
      <c r="UHM594" s="0"/>
      <c r="UHN594" s="0"/>
      <c r="UHO594" s="0"/>
      <c r="UHP594" s="0"/>
      <c r="UHQ594" s="0"/>
      <c r="UHR594" s="0"/>
      <c r="UHS594" s="0"/>
      <c r="UHT594" s="0"/>
      <c r="UHU594" s="0"/>
      <c r="UHV594" s="0"/>
      <c r="UHW594" s="0"/>
      <c r="UHX594" s="0"/>
      <c r="UHY594" s="0"/>
      <c r="UHZ594" s="0"/>
      <c r="UIA594" s="0"/>
      <c r="UIB594" s="0"/>
      <c r="UIC594" s="0"/>
      <c r="UID594" s="0"/>
      <c r="UIE594" s="0"/>
      <c r="UIF594" s="0"/>
      <c r="UIG594" s="0"/>
      <c r="UIH594" s="0"/>
      <c r="UII594" s="0"/>
      <c r="UIJ594" s="0"/>
      <c r="UIK594" s="0"/>
      <c r="UIL594" s="0"/>
      <c r="UIM594" s="0"/>
      <c r="UIN594" s="0"/>
      <c r="UIO594" s="0"/>
      <c r="UIP594" s="0"/>
      <c r="UIQ594" s="0"/>
      <c r="UIR594" s="0"/>
      <c r="UIS594" s="0"/>
      <c r="UIT594" s="0"/>
      <c r="UIU594" s="0"/>
      <c r="UIV594" s="0"/>
      <c r="UIW594" s="0"/>
      <c r="UIX594" s="0"/>
      <c r="UIY594" s="0"/>
      <c r="UIZ594" s="0"/>
      <c r="UJA594" s="0"/>
      <c r="UJB594" s="0"/>
      <c r="UJC594" s="0"/>
      <c r="UJD594" s="0"/>
      <c r="UJE594" s="0"/>
      <c r="UJF594" s="0"/>
      <c r="UJG594" s="0"/>
      <c r="UJH594" s="0"/>
      <c r="UJI594" s="0"/>
      <c r="UJJ594" s="0"/>
      <c r="UJK594" s="0"/>
      <c r="UJL594" s="0"/>
      <c r="UJM594" s="0"/>
      <c r="UJN594" s="0"/>
      <c r="UJO594" s="0"/>
      <c r="UJP594" s="0"/>
      <c r="UJQ594" s="0"/>
      <c r="UJR594" s="0"/>
      <c r="UJS594" s="0"/>
      <c r="UJT594" s="0"/>
      <c r="UJU594" s="0"/>
      <c r="UJV594" s="0"/>
      <c r="UJW594" s="0"/>
      <c r="UJX594" s="0"/>
      <c r="UJY594" s="0"/>
      <c r="UJZ594" s="0"/>
      <c r="UKA594" s="0"/>
      <c r="UKB594" s="0"/>
      <c r="UKC594" s="0"/>
      <c r="UKD594" s="0"/>
      <c r="UKE594" s="0"/>
      <c r="UKF594" s="0"/>
      <c r="UKG594" s="0"/>
      <c r="UKH594" s="0"/>
      <c r="UKI594" s="0"/>
      <c r="UKJ594" s="0"/>
      <c r="UKK594" s="0"/>
      <c r="UKL594" s="0"/>
      <c r="UKM594" s="0"/>
      <c r="UKN594" s="0"/>
      <c r="UKO594" s="0"/>
      <c r="UKP594" s="0"/>
      <c r="UKQ594" s="0"/>
      <c r="UKR594" s="0"/>
      <c r="UKS594" s="0"/>
      <c r="UKT594" s="0"/>
      <c r="UKU594" s="0"/>
      <c r="UKV594" s="0"/>
      <c r="UKW594" s="0"/>
      <c r="UKX594" s="0"/>
      <c r="UKY594" s="0"/>
      <c r="UKZ594" s="0"/>
      <c r="ULA594" s="0"/>
      <c r="ULB594" s="0"/>
      <c r="ULC594" s="0"/>
      <c r="ULD594" s="0"/>
      <c r="ULE594" s="0"/>
      <c r="ULF594" s="0"/>
      <c r="ULG594" s="0"/>
      <c r="ULH594" s="0"/>
      <c r="ULI594" s="0"/>
      <c r="ULJ594" s="0"/>
      <c r="ULK594" s="0"/>
      <c r="ULL594" s="0"/>
      <c r="ULM594" s="0"/>
      <c r="ULN594" s="0"/>
      <c r="ULO594" s="0"/>
      <c r="ULP594" s="0"/>
      <c r="ULQ594" s="0"/>
      <c r="ULR594" s="0"/>
      <c r="ULS594" s="0"/>
      <c r="ULT594" s="0"/>
      <c r="ULU594" s="0"/>
      <c r="ULV594" s="0"/>
      <c r="ULW594" s="0"/>
      <c r="ULX594" s="0"/>
      <c r="ULY594" s="0"/>
      <c r="ULZ594" s="0"/>
      <c r="UMA594" s="0"/>
      <c r="UMB594" s="0"/>
      <c r="UMC594" s="0"/>
      <c r="UMD594" s="0"/>
      <c r="UME594" s="0"/>
      <c r="UMF594" s="0"/>
      <c r="UMG594" s="0"/>
      <c r="UMH594" s="0"/>
      <c r="UMI594" s="0"/>
      <c r="UMJ594" s="0"/>
      <c r="UMK594" s="0"/>
      <c r="UML594" s="0"/>
      <c r="UMM594" s="0"/>
      <c r="UMN594" s="0"/>
      <c r="UMO594" s="0"/>
      <c r="UMP594" s="0"/>
      <c r="UMQ594" s="0"/>
      <c r="UMR594" s="0"/>
      <c r="UMS594" s="0"/>
      <c r="UMT594" s="0"/>
      <c r="UMU594" s="0"/>
      <c r="UMV594" s="0"/>
      <c r="UMW594" s="0"/>
      <c r="UMX594" s="0"/>
      <c r="UMY594" s="0"/>
      <c r="UMZ594" s="0"/>
      <c r="UNA594" s="0"/>
      <c r="UNB594" s="0"/>
      <c r="UNC594" s="0"/>
      <c r="UND594" s="0"/>
      <c r="UNE594" s="0"/>
      <c r="UNF594" s="0"/>
      <c r="UNG594" s="0"/>
      <c r="UNH594" s="0"/>
      <c r="UNI594" s="0"/>
      <c r="UNJ594" s="0"/>
      <c r="UNK594" s="0"/>
      <c r="UNL594" s="0"/>
      <c r="UNM594" s="0"/>
      <c r="UNN594" s="0"/>
      <c r="UNO594" s="0"/>
      <c r="UNP594" s="0"/>
      <c r="UNQ594" s="0"/>
      <c r="UNR594" s="0"/>
      <c r="UNS594" s="0"/>
      <c r="UNT594" s="0"/>
      <c r="UNU594" s="0"/>
      <c r="UNV594" s="0"/>
      <c r="UNW594" s="0"/>
      <c r="UNX594" s="0"/>
      <c r="UNY594" s="0"/>
      <c r="UNZ594" s="0"/>
      <c r="UOA594" s="0"/>
      <c r="UOB594" s="0"/>
      <c r="UOC594" s="0"/>
      <c r="UOD594" s="0"/>
      <c r="UOE594" s="0"/>
      <c r="UOF594" s="0"/>
      <c r="UOG594" s="0"/>
      <c r="UOH594" s="0"/>
      <c r="UOI594" s="0"/>
      <c r="UOJ594" s="0"/>
      <c r="UOK594" s="0"/>
      <c r="UOL594" s="0"/>
      <c r="UOM594" s="0"/>
      <c r="UON594" s="0"/>
      <c r="UOO594" s="0"/>
      <c r="UOP594" s="0"/>
      <c r="UOQ594" s="0"/>
      <c r="UOR594" s="0"/>
      <c r="UOS594" s="0"/>
      <c r="UOT594" s="0"/>
      <c r="UOU594" s="0"/>
      <c r="UOV594" s="0"/>
      <c r="UOW594" s="0"/>
      <c r="UOX594" s="0"/>
      <c r="UOY594" s="0"/>
      <c r="UOZ594" s="0"/>
      <c r="UPA594" s="0"/>
      <c r="UPB594" s="0"/>
      <c r="UPC594" s="0"/>
      <c r="UPD594" s="0"/>
      <c r="UPE594" s="0"/>
      <c r="UPF594" s="0"/>
      <c r="UPG594" s="0"/>
      <c r="UPH594" s="0"/>
      <c r="UPI594" s="0"/>
      <c r="UPJ594" s="0"/>
      <c r="UPK594" s="0"/>
      <c r="UPL594" s="0"/>
      <c r="UPM594" s="0"/>
      <c r="UPN594" s="0"/>
      <c r="UPO594" s="0"/>
      <c r="UPP594" s="0"/>
      <c r="UPQ594" s="0"/>
      <c r="UPR594" s="0"/>
      <c r="UPS594" s="0"/>
      <c r="UPT594" s="0"/>
      <c r="UPU594" s="0"/>
      <c r="UPV594" s="0"/>
      <c r="UPW594" s="0"/>
      <c r="UPX594" s="0"/>
      <c r="UPY594" s="0"/>
      <c r="UPZ594" s="0"/>
      <c r="UQA594" s="0"/>
      <c r="UQB594" s="0"/>
      <c r="UQC594" s="0"/>
      <c r="UQD594" s="0"/>
      <c r="UQE594" s="0"/>
      <c r="UQF594" s="0"/>
      <c r="UQG594" s="0"/>
      <c r="UQH594" s="0"/>
      <c r="UQI594" s="0"/>
      <c r="UQJ594" s="0"/>
      <c r="UQK594" s="0"/>
      <c r="UQL594" s="0"/>
      <c r="UQM594" s="0"/>
      <c r="UQN594" s="0"/>
      <c r="UQO594" s="0"/>
      <c r="UQP594" s="0"/>
      <c r="UQQ594" s="0"/>
      <c r="UQR594" s="0"/>
      <c r="UQS594" s="0"/>
      <c r="UQT594" s="0"/>
      <c r="UQU594" s="0"/>
      <c r="UQV594" s="0"/>
      <c r="UQW594" s="0"/>
      <c r="UQX594" s="0"/>
      <c r="UQY594" s="0"/>
      <c r="UQZ594" s="0"/>
      <c r="URA594" s="0"/>
      <c r="URB594" s="0"/>
      <c r="URC594" s="0"/>
      <c r="URD594" s="0"/>
      <c r="URE594" s="0"/>
      <c r="URF594" s="0"/>
      <c r="URG594" s="0"/>
      <c r="URH594" s="0"/>
      <c r="URI594" s="0"/>
      <c r="URJ594" s="0"/>
      <c r="URK594" s="0"/>
      <c r="URL594" s="0"/>
      <c r="URM594" s="0"/>
      <c r="URN594" s="0"/>
      <c r="URO594" s="0"/>
      <c r="URP594" s="0"/>
      <c r="URQ594" s="0"/>
      <c r="URR594" s="0"/>
      <c r="URS594" s="0"/>
      <c r="URT594" s="0"/>
      <c r="URU594" s="0"/>
      <c r="URV594" s="0"/>
      <c r="URW594" s="0"/>
      <c r="URX594" s="0"/>
      <c r="URY594" s="0"/>
      <c r="URZ594" s="0"/>
      <c r="USA594" s="0"/>
      <c r="USB594" s="0"/>
      <c r="USC594" s="0"/>
      <c r="USD594" s="0"/>
      <c r="USE594" s="0"/>
      <c r="USF594" s="0"/>
      <c r="USG594" s="0"/>
      <c r="USH594" s="0"/>
      <c r="USI594" s="0"/>
      <c r="USJ594" s="0"/>
      <c r="USK594" s="0"/>
      <c r="USL594" s="0"/>
      <c r="USM594" s="0"/>
      <c r="USN594" s="0"/>
      <c r="USO594" s="0"/>
      <c r="USP594" s="0"/>
      <c r="USQ594" s="0"/>
      <c r="USR594" s="0"/>
      <c r="USS594" s="0"/>
      <c r="UST594" s="0"/>
      <c r="USU594" s="0"/>
      <c r="USV594" s="0"/>
      <c r="USW594" s="0"/>
      <c r="USX594" s="0"/>
      <c r="USY594" s="0"/>
      <c r="USZ594" s="0"/>
      <c r="UTA594" s="0"/>
      <c r="UTB594" s="0"/>
      <c r="UTC594" s="0"/>
      <c r="UTD594" s="0"/>
      <c r="UTE594" s="0"/>
      <c r="UTF594" s="0"/>
      <c r="UTG594" s="0"/>
      <c r="UTH594" s="0"/>
      <c r="UTI594" s="0"/>
      <c r="UTJ594" s="0"/>
      <c r="UTK594" s="0"/>
      <c r="UTL594" s="0"/>
      <c r="UTM594" s="0"/>
      <c r="UTN594" s="0"/>
      <c r="UTO594" s="0"/>
      <c r="UTP594" s="0"/>
      <c r="UTQ594" s="0"/>
      <c r="UTR594" s="0"/>
      <c r="UTS594" s="0"/>
      <c r="UTT594" s="0"/>
      <c r="UTU594" s="0"/>
      <c r="UTV594" s="0"/>
      <c r="UTW594" s="0"/>
      <c r="UTX594" s="0"/>
      <c r="UTY594" s="0"/>
      <c r="UTZ594" s="0"/>
      <c r="UUA594" s="0"/>
      <c r="UUB594" s="0"/>
      <c r="UUC594" s="0"/>
      <c r="UUD594" s="0"/>
      <c r="UUE594" s="0"/>
      <c r="UUF594" s="0"/>
      <c r="UUG594" s="0"/>
      <c r="UUH594" s="0"/>
      <c r="UUI594" s="0"/>
      <c r="UUJ594" s="0"/>
      <c r="UUK594" s="0"/>
      <c r="UUL594" s="0"/>
      <c r="UUM594" s="0"/>
      <c r="UUN594" s="0"/>
      <c r="UUO594" s="0"/>
      <c r="UUP594" s="0"/>
      <c r="UUQ594" s="0"/>
      <c r="UUR594" s="0"/>
      <c r="UUS594" s="0"/>
      <c r="UUT594" s="0"/>
      <c r="UUU594" s="0"/>
      <c r="UUV594" s="0"/>
      <c r="UUW594" s="0"/>
      <c r="UUX594" s="0"/>
      <c r="UUY594" s="0"/>
      <c r="UUZ594" s="0"/>
      <c r="UVA594" s="0"/>
      <c r="UVB594" s="0"/>
      <c r="UVC594" s="0"/>
      <c r="UVD594" s="0"/>
      <c r="UVE594" s="0"/>
      <c r="UVF594" s="0"/>
      <c r="UVG594" s="0"/>
      <c r="UVH594" s="0"/>
      <c r="UVI594" s="0"/>
      <c r="UVJ594" s="0"/>
      <c r="UVK594" s="0"/>
      <c r="UVL594" s="0"/>
      <c r="UVM594" s="0"/>
      <c r="UVN594" s="0"/>
      <c r="UVO594" s="0"/>
      <c r="UVP594" s="0"/>
      <c r="UVQ594" s="0"/>
      <c r="UVR594" s="0"/>
      <c r="UVS594" s="0"/>
      <c r="UVT594" s="0"/>
      <c r="UVU594" s="0"/>
      <c r="UVV594" s="0"/>
      <c r="UVW594" s="0"/>
      <c r="UVX594" s="0"/>
      <c r="UVY594" s="0"/>
      <c r="UVZ594" s="0"/>
      <c r="UWA594" s="0"/>
      <c r="UWB594" s="0"/>
      <c r="UWC594" s="0"/>
      <c r="UWD594" s="0"/>
      <c r="UWE594" s="0"/>
      <c r="UWF594" s="0"/>
      <c r="UWG594" s="0"/>
      <c r="UWH594" s="0"/>
      <c r="UWI594" s="0"/>
      <c r="UWJ594" s="0"/>
      <c r="UWK594" s="0"/>
      <c r="UWL594" s="0"/>
      <c r="UWM594" s="0"/>
      <c r="UWN594" s="0"/>
      <c r="UWO594" s="0"/>
      <c r="UWP594" s="0"/>
      <c r="UWQ594" s="0"/>
      <c r="UWR594" s="0"/>
      <c r="UWS594" s="0"/>
      <c r="UWT594" s="0"/>
      <c r="UWU594" s="0"/>
      <c r="UWV594" s="0"/>
      <c r="UWW594" s="0"/>
      <c r="UWX594" s="0"/>
      <c r="UWY594" s="0"/>
      <c r="UWZ594" s="0"/>
      <c r="UXA594" s="0"/>
      <c r="UXB594" s="0"/>
      <c r="UXC594" s="0"/>
      <c r="UXD594" s="0"/>
      <c r="UXE594" s="0"/>
      <c r="UXF594" s="0"/>
      <c r="UXG594" s="0"/>
      <c r="UXH594" s="0"/>
      <c r="UXI594" s="0"/>
      <c r="UXJ594" s="0"/>
      <c r="UXK594" s="0"/>
      <c r="UXL594" s="0"/>
      <c r="UXM594" s="0"/>
      <c r="UXN594" s="0"/>
      <c r="UXO594" s="0"/>
      <c r="UXP594" s="0"/>
      <c r="UXQ594" s="0"/>
      <c r="UXR594" s="0"/>
      <c r="UXS594" s="0"/>
      <c r="UXT594" s="0"/>
      <c r="UXU594" s="0"/>
      <c r="UXV594" s="0"/>
      <c r="UXW594" s="0"/>
      <c r="UXX594" s="0"/>
      <c r="UXY594" s="0"/>
      <c r="UXZ594" s="0"/>
      <c r="UYA594" s="0"/>
      <c r="UYB594" s="0"/>
      <c r="UYC594" s="0"/>
      <c r="UYD594" s="0"/>
      <c r="UYE594" s="0"/>
      <c r="UYF594" s="0"/>
      <c r="UYG594" s="0"/>
      <c r="UYH594" s="0"/>
      <c r="UYI594" s="0"/>
      <c r="UYJ594" s="0"/>
      <c r="UYK594" s="0"/>
      <c r="UYL594" s="0"/>
      <c r="UYM594" s="0"/>
      <c r="UYN594" s="0"/>
      <c r="UYO594" s="0"/>
      <c r="UYP594" s="0"/>
      <c r="UYQ594" s="0"/>
      <c r="UYR594" s="0"/>
      <c r="UYS594" s="0"/>
      <c r="UYT594" s="0"/>
      <c r="UYU594" s="0"/>
      <c r="UYV594" s="0"/>
      <c r="UYW594" s="0"/>
      <c r="UYX594" s="0"/>
      <c r="UYY594" s="0"/>
      <c r="UYZ594" s="0"/>
      <c r="UZA594" s="0"/>
      <c r="UZB594" s="0"/>
      <c r="UZC594" s="0"/>
      <c r="UZD594" s="0"/>
      <c r="UZE594" s="0"/>
      <c r="UZF594" s="0"/>
      <c r="UZG594" s="0"/>
      <c r="UZH594" s="0"/>
      <c r="UZI594" s="0"/>
      <c r="UZJ594" s="0"/>
      <c r="UZK594" s="0"/>
      <c r="UZL594" s="0"/>
      <c r="UZM594" s="0"/>
      <c r="UZN594" s="0"/>
      <c r="UZO594" s="0"/>
      <c r="UZP594" s="0"/>
      <c r="UZQ594" s="0"/>
      <c r="UZR594" s="0"/>
      <c r="UZS594" s="0"/>
      <c r="UZT594" s="0"/>
      <c r="UZU594" s="0"/>
      <c r="UZV594" s="0"/>
      <c r="UZW594" s="0"/>
      <c r="UZX594" s="0"/>
      <c r="UZY594" s="0"/>
      <c r="UZZ594" s="0"/>
      <c r="VAA594" s="0"/>
      <c r="VAB594" s="0"/>
      <c r="VAC594" s="0"/>
      <c r="VAD594" s="0"/>
      <c r="VAE594" s="0"/>
      <c r="VAF594" s="0"/>
      <c r="VAG594" s="0"/>
      <c r="VAH594" s="0"/>
      <c r="VAI594" s="0"/>
      <c r="VAJ594" s="0"/>
      <c r="VAK594" s="0"/>
      <c r="VAL594" s="0"/>
      <c r="VAM594" s="0"/>
      <c r="VAN594" s="0"/>
      <c r="VAO594" s="0"/>
      <c r="VAP594" s="0"/>
      <c r="VAQ594" s="0"/>
      <c r="VAR594" s="0"/>
      <c r="VAS594" s="0"/>
      <c r="VAT594" s="0"/>
      <c r="VAU594" s="0"/>
      <c r="VAV594" s="0"/>
      <c r="VAW594" s="0"/>
      <c r="VAX594" s="0"/>
      <c r="VAY594" s="0"/>
      <c r="VAZ594" s="0"/>
      <c r="VBA594" s="0"/>
      <c r="VBB594" s="0"/>
      <c r="VBC594" s="0"/>
      <c r="VBD594" s="0"/>
      <c r="VBE594" s="0"/>
      <c r="VBF594" s="0"/>
      <c r="VBG594" s="0"/>
      <c r="VBH594" s="0"/>
      <c r="VBI594" s="0"/>
      <c r="VBJ594" s="0"/>
      <c r="VBK594" s="0"/>
      <c r="VBL594" s="0"/>
      <c r="VBM594" s="0"/>
      <c r="VBN594" s="0"/>
      <c r="VBO594" s="0"/>
      <c r="VBP594" s="0"/>
      <c r="VBQ594" s="0"/>
      <c r="VBR594" s="0"/>
      <c r="VBS594" s="0"/>
      <c r="VBT594" s="0"/>
      <c r="VBU594" s="0"/>
      <c r="VBV594" s="0"/>
      <c r="VBW594" s="0"/>
      <c r="VBX594" s="0"/>
      <c r="VBY594" s="0"/>
      <c r="VBZ594" s="0"/>
      <c r="VCA594" s="0"/>
      <c r="VCB594" s="0"/>
      <c r="VCC594" s="0"/>
      <c r="VCD594" s="0"/>
      <c r="VCE594" s="0"/>
      <c r="VCF594" s="0"/>
      <c r="VCG594" s="0"/>
      <c r="VCH594" s="0"/>
      <c r="VCI594" s="0"/>
      <c r="VCJ594" s="0"/>
      <c r="VCK594" s="0"/>
      <c r="VCL594" s="0"/>
      <c r="VCM594" s="0"/>
      <c r="VCN594" s="0"/>
      <c r="VCO594" s="0"/>
      <c r="VCP594" s="0"/>
      <c r="VCQ594" s="0"/>
      <c r="VCR594" s="0"/>
      <c r="VCS594" s="0"/>
      <c r="VCT594" s="0"/>
      <c r="VCU594" s="0"/>
      <c r="VCV594" s="0"/>
      <c r="VCW594" s="0"/>
      <c r="VCX594" s="0"/>
      <c r="VCY594" s="0"/>
      <c r="VCZ594" s="0"/>
      <c r="VDA594" s="0"/>
      <c r="VDB594" s="0"/>
      <c r="VDC594" s="0"/>
      <c r="VDD594" s="0"/>
      <c r="VDE594" s="0"/>
      <c r="VDF594" s="0"/>
      <c r="VDG594" s="0"/>
      <c r="VDH594" s="0"/>
      <c r="VDI594" s="0"/>
      <c r="VDJ594" s="0"/>
      <c r="VDK594" s="0"/>
      <c r="VDL594" s="0"/>
      <c r="VDM594" s="0"/>
      <c r="VDN594" s="0"/>
      <c r="VDO594" s="0"/>
      <c r="VDP594" s="0"/>
      <c r="VDQ594" s="0"/>
      <c r="VDR594" s="0"/>
      <c r="VDS594" s="0"/>
      <c r="VDT594" s="0"/>
      <c r="VDU594" s="0"/>
      <c r="VDV594" s="0"/>
      <c r="VDW594" s="0"/>
      <c r="VDX594" s="0"/>
      <c r="VDY594" s="0"/>
      <c r="VDZ594" s="0"/>
      <c r="VEA594" s="0"/>
      <c r="VEB594" s="0"/>
      <c r="VEC594" s="0"/>
      <c r="VED594" s="0"/>
      <c r="VEE594" s="0"/>
      <c r="VEF594" s="0"/>
      <c r="VEG594" s="0"/>
      <c r="VEH594" s="0"/>
      <c r="VEI594" s="0"/>
      <c r="VEJ594" s="0"/>
      <c r="VEK594" s="0"/>
      <c r="VEL594" s="0"/>
      <c r="VEM594" s="0"/>
      <c r="VEN594" s="0"/>
      <c r="VEO594" s="0"/>
      <c r="VEP594" s="0"/>
      <c r="VEQ594" s="0"/>
      <c r="VER594" s="0"/>
      <c r="VES594" s="0"/>
      <c r="VET594" s="0"/>
      <c r="VEU594" s="0"/>
      <c r="VEV594" s="0"/>
      <c r="VEW594" s="0"/>
      <c r="VEX594" s="0"/>
      <c r="VEY594" s="0"/>
      <c r="VEZ594" s="0"/>
      <c r="VFA594" s="0"/>
      <c r="VFB594" s="0"/>
      <c r="VFC594" s="0"/>
      <c r="VFD594" s="0"/>
      <c r="VFE594" s="0"/>
      <c r="VFF594" s="0"/>
      <c r="VFG594" s="0"/>
      <c r="VFH594" s="0"/>
      <c r="VFI594" s="0"/>
      <c r="VFJ594" s="0"/>
      <c r="VFK594" s="0"/>
      <c r="VFL594" s="0"/>
      <c r="VFM594" s="0"/>
      <c r="VFN594" s="0"/>
      <c r="VFO594" s="0"/>
      <c r="VFP594" s="0"/>
      <c r="VFQ594" s="0"/>
      <c r="VFR594" s="0"/>
      <c r="VFS594" s="0"/>
      <c r="VFT594" s="0"/>
      <c r="VFU594" s="0"/>
      <c r="VFV594" s="0"/>
      <c r="VFW594" s="0"/>
      <c r="VFX594" s="0"/>
      <c r="VFY594" s="0"/>
      <c r="VFZ594" s="0"/>
      <c r="VGA594" s="0"/>
      <c r="VGB594" s="0"/>
      <c r="VGC594" s="0"/>
      <c r="VGD594" s="0"/>
      <c r="VGE594" s="0"/>
      <c r="VGF594" s="0"/>
      <c r="VGG594" s="0"/>
      <c r="VGH594" s="0"/>
      <c r="VGI594" s="0"/>
      <c r="VGJ594" s="0"/>
      <c r="VGK594" s="0"/>
      <c r="VGL594" s="0"/>
      <c r="VGM594" s="0"/>
      <c r="VGN594" s="0"/>
      <c r="VGO594" s="0"/>
      <c r="VGP594" s="0"/>
      <c r="VGQ594" s="0"/>
      <c r="VGR594" s="0"/>
      <c r="VGS594" s="0"/>
      <c r="VGT594" s="0"/>
      <c r="VGU594" s="0"/>
      <c r="VGV594" s="0"/>
      <c r="VGW594" s="0"/>
      <c r="VGX594" s="0"/>
      <c r="VGY594" s="0"/>
      <c r="VGZ594" s="0"/>
      <c r="VHA594" s="0"/>
      <c r="VHB594" s="0"/>
      <c r="VHC594" s="0"/>
      <c r="VHD594" s="0"/>
      <c r="VHE594" s="0"/>
      <c r="VHF594" s="0"/>
      <c r="VHG594" s="0"/>
      <c r="VHH594" s="0"/>
      <c r="VHI594" s="0"/>
      <c r="VHJ594" s="0"/>
      <c r="VHK594" s="0"/>
      <c r="VHL594" s="0"/>
      <c r="VHM594" s="0"/>
      <c r="VHN594" s="0"/>
      <c r="VHO594" s="0"/>
      <c r="VHP594" s="0"/>
      <c r="VHQ594" s="0"/>
      <c r="VHR594" s="0"/>
      <c r="VHS594" s="0"/>
      <c r="VHT594" s="0"/>
      <c r="VHU594" s="0"/>
      <c r="VHV594" s="0"/>
      <c r="VHW594" s="0"/>
      <c r="VHX594" s="0"/>
      <c r="VHY594" s="0"/>
      <c r="VHZ594" s="0"/>
      <c r="VIA594" s="0"/>
      <c r="VIB594" s="0"/>
      <c r="VIC594" s="0"/>
      <c r="VID594" s="0"/>
      <c r="VIE594" s="0"/>
      <c r="VIF594" s="0"/>
      <c r="VIG594" s="0"/>
      <c r="VIH594" s="0"/>
      <c r="VII594" s="0"/>
      <c r="VIJ594" s="0"/>
      <c r="VIK594" s="0"/>
      <c r="VIL594" s="0"/>
      <c r="VIM594" s="0"/>
      <c r="VIN594" s="0"/>
      <c r="VIO594" s="0"/>
      <c r="VIP594" s="0"/>
      <c r="VIQ594" s="0"/>
      <c r="VIR594" s="0"/>
      <c r="VIS594" s="0"/>
      <c r="VIT594" s="0"/>
      <c r="VIU594" s="0"/>
      <c r="VIV594" s="0"/>
      <c r="VIW594" s="0"/>
      <c r="VIX594" s="0"/>
      <c r="VIY594" s="0"/>
      <c r="VIZ594" s="0"/>
      <c r="VJA594" s="0"/>
      <c r="VJB594" s="0"/>
      <c r="VJC594" s="0"/>
      <c r="VJD594" s="0"/>
      <c r="VJE594" s="0"/>
      <c r="VJF594" s="0"/>
      <c r="VJG594" s="0"/>
      <c r="VJH594" s="0"/>
      <c r="VJI594" s="0"/>
      <c r="VJJ594" s="0"/>
      <c r="VJK594" s="0"/>
      <c r="VJL594" s="0"/>
      <c r="VJM594" s="0"/>
      <c r="VJN594" s="0"/>
      <c r="VJO594" s="0"/>
      <c r="VJP594" s="0"/>
      <c r="VJQ594" s="0"/>
      <c r="VJR594" s="0"/>
      <c r="VJS594" s="0"/>
      <c r="VJT594" s="0"/>
      <c r="VJU594" s="0"/>
      <c r="VJV594" s="0"/>
      <c r="VJW594" s="0"/>
      <c r="VJX594" s="0"/>
      <c r="VJY594" s="0"/>
      <c r="VJZ594" s="0"/>
      <c r="VKA594" s="0"/>
      <c r="VKB594" s="0"/>
      <c r="VKC594" s="0"/>
      <c r="VKD594" s="0"/>
      <c r="VKE594" s="0"/>
      <c r="VKF594" s="0"/>
      <c r="VKG594" s="0"/>
      <c r="VKH594" s="0"/>
      <c r="VKI594" s="0"/>
      <c r="VKJ594" s="0"/>
      <c r="VKK594" s="0"/>
      <c r="VKL594" s="0"/>
      <c r="VKM594" s="0"/>
      <c r="VKN594" s="0"/>
      <c r="VKO594" s="0"/>
      <c r="VKP594" s="0"/>
      <c r="VKQ594" s="0"/>
      <c r="VKR594" s="0"/>
      <c r="VKS594" s="0"/>
      <c r="VKT594" s="0"/>
      <c r="VKU594" s="0"/>
      <c r="VKV594" s="0"/>
      <c r="VKW594" s="0"/>
      <c r="VKX594" s="0"/>
      <c r="VKY594" s="0"/>
      <c r="VKZ594" s="0"/>
      <c r="VLA594" s="0"/>
      <c r="VLB594" s="0"/>
      <c r="VLC594" s="0"/>
      <c r="VLD594" s="0"/>
      <c r="VLE594" s="0"/>
      <c r="VLF594" s="0"/>
      <c r="VLG594" s="0"/>
      <c r="VLH594" s="0"/>
      <c r="VLI594" s="0"/>
      <c r="VLJ594" s="0"/>
      <c r="VLK594" s="0"/>
      <c r="VLL594" s="0"/>
      <c r="VLM594" s="0"/>
      <c r="VLN594" s="0"/>
      <c r="VLO594" s="0"/>
      <c r="VLP594" s="0"/>
      <c r="VLQ594" s="0"/>
      <c r="VLR594" s="0"/>
      <c r="VLS594" s="0"/>
      <c r="VLT594" s="0"/>
      <c r="VLU594" s="0"/>
      <c r="VLV594" s="0"/>
      <c r="VLW594" s="0"/>
      <c r="VLX594" s="0"/>
      <c r="VLY594" s="0"/>
      <c r="VLZ594" s="0"/>
      <c r="VMA594" s="0"/>
      <c r="VMB594" s="0"/>
      <c r="VMC594" s="0"/>
      <c r="VMD594" s="0"/>
      <c r="VME594" s="0"/>
      <c r="VMF594" s="0"/>
      <c r="VMG594" s="0"/>
      <c r="VMH594" s="0"/>
      <c r="VMI594" s="0"/>
      <c r="VMJ594" s="0"/>
      <c r="VMK594" s="0"/>
      <c r="VML594" s="0"/>
      <c r="VMM594" s="0"/>
      <c r="VMN594" s="0"/>
      <c r="VMO594" s="0"/>
      <c r="VMP594" s="0"/>
      <c r="VMQ594" s="0"/>
      <c r="VMR594" s="0"/>
      <c r="VMS594" s="0"/>
      <c r="VMT594" s="0"/>
      <c r="VMU594" s="0"/>
      <c r="VMV594" s="0"/>
      <c r="VMW594" s="0"/>
      <c r="VMX594" s="0"/>
      <c r="VMY594" s="0"/>
      <c r="VMZ594" s="0"/>
      <c r="VNA594" s="0"/>
      <c r="VNB594" s="0"/>
      <c r="VNC594" s="0"/>
      <c r="VND594" s="0"/>
      <c r="VNE594" s="0"/>
      <c r="VNF594" s="0"/>
      <c r="VNG594" s="0"/>
      <c r="VNH594" s="0"/>
      <c r="VNI594" s="0"/>
      <c r="VNJ594" s="0"/>
      <c r="VNK594" s="0"/>
      <c r="VNL594" s="0"/>
      <c r="VNM594" s="0"/>
      <c r="VNN594" s="0"/>
      <c r="VNO594" s="0"/>
      <c r="VNP594" s="0"/>
      <c r="VNQ594" s="0"/>
      <c r="VNR594" s="0"/>
      <c r="VNS594" s="0"/>
      <c r="VNT594" s="0"/>
      <c r="VNU594" s="0"/>
      <c r="VNV594" s="0"/>
      <c r="VNW594" s="0"/>
      <c r="VNX594" s="0"/>
      <c r="VNY594" s="0"/>
      <c r="VNZ594" s="0"/>
      <c r="VOA594" s="0"/>
      <c r="VOB594" s="0"/>
      <c r="VOC594" s="0"/>
      <c r="VOD594" s="0"/>
      <c r="VOE594" s="0"/>
      <c r="VOF594" s="0"/>
      <c r="VOG594" s="0"/>
      <c r="VOH594" s="0"/>
      <c r="VOI594" s="0"/>
      <c r="VOJ594" s="0"/>
      <c r="VOK594" s="0"/>
      <c r="VOL594" s="0"/>
      <c r="VOM594" s="0"/>
      <c r="VON594" s="0"/>
      <c r="VOO594" s="0"/>
      <c r="VOP594" s="0"/>
      <c r="VOQ594" s="0"/>
      <c r="VOR594" s="0"/>
      <c r="VOS594" s="0"/>
      <c r="VOT594" s="0"/>
      <c r="VOU594" s="0"/>
      <c r="VOV594" s="0"/>
      <c r="VOW594" s="0"/>
      <c r="VOX594" s="0"/>
      <c r="VOY594" s="0"/>
      <c r="VOZ594" s="0"/>
      <c r="VPA594" s="0"/>
      <c r="VPB594" s="0"/>
      <c r="VPC594" s="0"/>
      <c r="VPD594" s="0"/>
      <c r="VPE594" s="0"/>
      <c r="VPF594" s="0"/>
      <c r="VPG594" s="0"/>
      <c r="VPH594" s="0"/>
      <c r="VPI594" s="0"/>
      <c r="VPJ594" s="0"/>
      <c r="VPK594" s="0"/>
      <c r="VPL594" s="0"/>
      <c r="VPM594" s="0"/>
      <c r="VPN594" s="0"/>
      <c r="VPO594" s="0"/>
      <c r="VPP594" s="0"/>
      <c r="VPQ594" s="0"/>
      <c r="VPR594" s="0"/>
      <c r="VPS594" s="0"/>
      <c r="VPT594" s="0"/>
      <c r="VPU594" s="0"/>
      <c r="VPV594" s="0"/>
      <c r="VPW594" s="0"/>
      <c r="VPX594" s="0"/>
      <c r="VPY594" s="0"/>
      <c r="VPZ594" s="0"/>
      <c r="VQA594" s="0"/>
      <c r="VQB594" s="0"/>
      <c r="VQC594" s="0"/>
      <c r="VQD594" s="0"/>
      <c r="VQE594" s="0"/>
      <c r="VQF594" s="0"/>
      <c r="VQG594" s="0"/>
      <c r="VQH594" s="0"/>
      <c r="VQI594" s="0"/>
      <c r="VQJ594" s="0"/>
      <c r="VQK594" s="0"/>
      <c r="VQL594" s="0"/>
      <c r="VQM594" s="0"/>
      <c r="VQN594" s="0"/>
      <c r="VQO594" s="0"/>
      <c r="VQP594" s="0"/>
      <c r="VQQ594" s="0"/>
      <c r="VQR594" s="0"/>
      <c r="VQS594" s="0"/>
      <c r="VQT594" s="0"/>
      <c r="VQU594" s="0"/>
      <c r="VQV594" s="0"/>
      <c r="VQW594" s="0"/>
      <c r="VQX594" s="0"/>
      <c r="VQY594" s="0"/>
      <c r="VQZ594" s="0"/>
      <c r="VRA594" s="0"/>
      <c r="VRB594" s="0"/>
      <c r="VRC594" s="0"/>
      <c r="VRD594" s="0"/>
      <c r="VRE594" s="0"/>
      <c r="VRF594" s="0"/>
      <c r="VRG594" s="0"/>
      <c r="VRH594" s="0"/>
      <c r="VRI594" s="0"/>
      <c r="VRJ594" s="0"/>
      <c r="VRK594" s="0"/>
      <c r="VRL594" s="0"/>
      <c r="VRM594" s="0"/>
      <c r="VRN594" s="0"/>
      <c r="VRO594" s="0"/>
      <c r="VRP594" s="0"/>
      <c r="VRQ594" s="0"/>
      <c r="VRR594" s="0"/>
      <c r="VRS594" s="0"/>
      <c r="VRT594" s="0"/>
      <c r="VRU594" s="0"/>
      <c r="VRV594" s="0"/>
      <c r="VRW594" s="0"/>
      <c r="VRX594" s="0"/>
      <c r="VRY594" s="0"/>
      <c r="VRZ594" s="0"/>
      <c r="VSA594" s="0"/>
      <c r="VSB594" s="0"/>
      <c r="VSC594" s="0"/>
      <c r="VSD594" s="0"/>
      <c r="VSE594" s="0"/>
      <c r="VSF594" s="0"/>
      <c r="VSG594" s="0"/>
      <c r="VSH594" s="0"/>
      <c r="VSI594" s="0"/>
      <c r="VSJ594" s="0"/>
      <c r="VSK594" s="0"/>
      <c r="VSL594" s="0"/>
      <c r="VSM594" s="0"/>
      <c r="VSN594" s="0"/>
      <c r="VSO594" s="0"/>
      <c r="VSP594" s="0"/>
      <c r="VSQ594" s="0"/>
      <c r="VSR594" s="0"/>
      <c r="VSS594" s="0"/>
      <c r="VST594" s="0"/>
      <c r="VSU594" s="0"/>
      <c r="VSV594" s="0"/>
      <c r="VSW594" s="0"/>
      <c r="VSX594" s="0"/>
      <c r="VSY594" s="0"/>
      <c r="VSZ594" s="0"/>
      <c r="VTA594" s="0"/>
      <c r="VTB594" s="0"/>
      <c r="VTC594" s="0"/>
      <c r="VTD594" s="0"/>
      <c r="VTE594" s="0"/>
      <c r="VTF594" s="0"/>
      <c r="VTG594" s="0"/>
      <c r="VTH594" s="0"/>
      <c r="VTI594" s="0"/>
      <c r="VTJ594" s="0"/>
      <c r="VTK594" s="0"/>
      <c r="VTL594" s="0"/>
      <c r="VTM594" s="0"/>
      <c r="VTN594" s="0"/>
      <c r="VTO594" s="0"/>
      <c r="VTP594" s="0"/>
      <c r="VTQ594" s="0"/>
      <c r="VTR594" s="0"/>
      <c r="VTS594" s="0"/>
      <c r="VTT594" s="0"/>
      <c r="VTU594" s="0"/>
      <c r="VTV594" s="0"/>
      <c r="VTW594" s="0"/>
      <c r="VTX594" s="0"/>
      <c r="VTY594" s="0"/>
      <c r="VTZ594" s="0"/>
      <c r="VUA594" s="0"/>
      <c r="VUB594" s="0"/>
      <c r="VUC594" s="0"/>
      <c r="VUD594" s="0"/>
      <c r="VUE594" s="0"/>
      <c r="VUF594" s="0"/>
      <c r="VUG594" s="0"/>
      <c r="VUH594" s="0"/>
      <c r="VUI594" s="0"/>
      <c r="VUJ594" s="0"/>
      <c r="VUK594" s="0"/>
      <c r="VUL594" s="0"/>
      <c r="VUM594" s="0"/>
      <c r="VUN594" s="0"/>
      <c r="VUO594" s="0"/>
      <c r="VUP594" s="0"/>
      <c r="VUQ594" s="0"/>
      <c r="VUR594" s="0"/>
      <c r="VUS594" s="0"/>
      <c r="VUT594" s="0"/>
      <c r="VUU594" s="0"/>
      <c r="VUV594" s="0"/>
      <c r="VUW594" s="0"/>
      <c r="VUX594" s="0"/>
      <c r="VUY594" s="0"/>
      <c r="VUZ594" s="0"/>
      <c r="VVA594" s="0"/>
      <c r="VVB594" s="0"/>
      <c r="VVC594" s="0"/>
      <c r="VVD594" s="0"/>
      <c r="VVE594" s="0"/>
      <c r="VVF594" s="0"/>
      <c r="VVG594" s="0"/>
      <c r="VVH594" s="0"/>
      <c r="VVI594" s="0"/>
      <c r="VVJ594" s="0"/>
      <c r="VVK594" s="0"/>
      <c r="VVL594" s="0"/>
      <c r="VVM594" s="0"/>
      <c r="VVN594" s="0"/>
      <c r="VVO594" s="0"/>
      <c r="VVP594" s="0"/>
      <c r="VVQ594" s="0"/>
      <c r="VVR594" s="0"/>
      <c r="VVS594" s="0"/>
      <c r="VVT594" s="0"/>
      <c r="VVU594" s="0"/>
      <c r="VVV594" s="0"/>
      <c r="VVW594" s="0"/>
      <c r="VVX594" s="0"/>
      <c r="VVY594" s="0"/>
      <c r="VVZ594" s="0"/>
      <c r="VWA594" s="0"/>
      <c r="VWB594" s="0"/>
      <c r="VWC594" s="0"/>
      <c r="VWD594" s="0"/>
      <c r="VWE594" s="0"/>
      <c r="VWF594" s="0"/>
      <c r="VWG594" s="0"/>
      <c r="VWH594" s="0"/>
      <c r="VWI594" s="0"/>
      <c r="VWJ594" s="0"/>
      <c r="VWK594" s="0"/>
      <c r="VWL594" s="0"/>
      <c r="VWM594" s="0"/>
      <c r="VWN594" s="0"/>
      <c r="VWO594" s="0"/>
      <c r="VWP594" s="0"/>
      <c r="VWQ594" s="0"/>
      <c r="VWR594" s="0"/>
      <c r="VWS594" s="0"/>
      <c r="VWT594" s="0"/>
      <c r="VWU594" s="0"/>
      <c r="VWV594" s="0"/>
      <c r="VWW594" s="0"/>
      <c r="VWX594" s="0"/>
      <c r="VWY594" s="0"/>
      <c r="VWZ594" s="0"/>
      <c r="VXA594" s="0"/>
      <c r="VXB594" s="0"/>
      <c r="VXC594" s="0"/>
      <c r="VXD594" s="0"/>
      <c r="VXE594" s="0"/>
      <c r="VXF594" s="0"/>
      <c r="VXG594" s="0"/>
      <c r="VXH594" s="0"/>
      <c r="VXI594" s="0"/>
      <c r="VXJ594" s="0"/>
      <c r="VXK594" s="0"/>
      <c r="VXL594" s="0"/>
      <c r="VXM594" s="0"/>
      <c r="VXN594" s="0"/>
      <c r="VXO594" s="0"/>
      <c r="VXP594" s="0"/>
      <c r="VXQ594" s="0"/>
      <c r="VXR594" s="0"/>
      <c r="VXS594" s="0"/>
      <c r="VXT594" s="0"/>
      <c r="VXU594" s="0"/>
      <c r="VXV594" s="0"/>
      <c r="VXW594" s="0"/>
      <c r="VXX594" s="0"/>
      <c r="VXY594" s="0"/>
      <c r="VXZ594" s="0"/>
      <c r="VYA594" s="0"/>
      <c r="VYB594" s="0"/>
      <c r="VYC594" s="0"/>
      <c r="VYD594" s="0"/>
      <c r="VYE594" s="0"/>
      <c r="VYF594" s="0"/>
      <c r="VYG594" s="0"/>
      <c r="VYH594" s="0"/>
      <c r="VYI594" s="0"/>
      <c r="VYJ594" s="0"/>
      <c r="VYK594" s="0"/>
      <c r="VYL594" s="0"/>
      <c r="VYM594" s="0"/>
      <c r="VYN594" s="0"/>
      <c r="VYO594" s="0"/>
      <c r="VYP594" s="0"/>
      <c r="VYQ594" s="0"/>
      <c r="VYR594" s="0"/>
      <c r="VYS594" s="0"/>
      <c r="VYT594" s="0"/>
      <c r="VYU594" s="0"/>
      <c r="VYV594" s="0"/>
      <c r="VYW594" s="0"/>
      <c r="VYX594" s="0"/>
      <c r="VYY594" s="0"/>
      <c r="VYZ594" s="0"/>
      <c r="VZA594" s="0"/>
      <c r="VZB594" s="0"/>
      <c r="VZC594" s="0"/>
      <c r="VZD594" s="0"/>
      <c r="VZE594" s="0"/>
      <c r="VZF594" s="0"/>
      <c r="VZG594" s="0"/>
      <c r="VZH594" s="0"/>
      <c r="VZI594" s="0"/>
      <c r="VZJ594" s="0"/>
      <c r="VZK594" s="0"/>
      <c r="VZL594" s="0"/>
      <c r="VZM594" s="0"/>
      <c r="VZN594" s="0"/>
      <c r="VZO594" s="0"/>
      <c r="VZP594" s="0"/>
      <c r="VZQ594" s="0"/>
      <c r="VZR594" s="0"/>
      <c r="VZS594" s="0"/>
      <c r="VZT594" s="0"/>
      <c r="VZU594" s="0"/>
      <c r="VZV594" s="0"/>
      <c r="VZW594" s="0"/>
      <c r="VZX594" s="0"/>
      <c r="VZY594" s="0"/>
      <c r="VZZ594" s="0"/>
      <c r="WAA594" s="0"/>
      <c r="WAB594" s="0"/>
      <c r="WAC594" s="0"/>
      <c r="WAD594" s="0"/>
      <c r="WAE594" s="0"/>
      <c r="WAF594" s="0"/>
      <c r="WAG594" s="0"/>
      <c r="WAH594" s="0"/>
      <c r="WAI594" s="0"/>
      <c r="WAJ594" s="0"/>
      <c r="WAK594" s="0"/>
      <c r="WAL594" s="0"/>
      <c r="WAM594" s="0"/>
      <c r="WAN594" s="0"/>
      <c r="WAO594" s="0"/>
      <c r="WAP594" s="0"/>
      <c r="WAQ594" s="0"/>
      <c r="WAR594" s="0"/>
      <c r="WAS594" s="0"/>
      <c r="WAT594" s="0"/>
      <c r="WAU594" s="0"/>
      <c r="WAV594" s="0"/>
      <c r="WAW594" s="0"/>
      <c r="WAX594" s="0"/>
      <c r="WAY594" s="0"/>
      <c r="WAZ594" s="0"/>
      <c r="WBA594" s="0"/>
      <c r="WBB594" s="0"/>
      <c r="WBC594" s="0"/>
      <c r="WBD594" s="0"/>
      <c r="WBE594" s="0"/>
      <c r="WBF594" s="0"/>
      <c r="WBG594" s="0"/>
      <c r="WBH594" s="0"/>
      <c r="WBI594" s="0"/>
      <c r="WBJ594" s="0"/>
      <c r="WBK594" s="0"/>
      <c r="WBL594" s="0"/>
      <c r="WBM594" s="0"/>
      <c r="WBN594" s="0"/>
      <c r="WBO594" s="0"/>
      <c r="WBP594" s="0"/>
      <c r="WBQ594" s="0"/>
      <c r="WBR594" s="0"/>
      <c r="WBS594" s="0"/>
      <c r="WBT594" s="0"/>
      <c r="WBU594" s="0"/>
      <c r="WBV594" s="0"/>
      <c r="WBW594" s="0"/>
      <c r="WBX594" s="0"/>
      <c r="WBY594" s="0"/>
      <c r="WBZ594" s="0"/>
      <c r="WCA594" s="0"/>
      <c r="WCB594" s="0"/>
      <c r="WCC594" s="0"/>
      <c r="WCD594" s="0"/>
      <c r="WCE594" s="0"/>
      <c r="WCF594" s="0"/>
      <c r="WCG594" s="0"/>
      <c r="WCH594" s="0"/>
      <c r="WCI594" s="0"/>
      <c r="WCJ594" s="0"/>
      <c r="WCK594" s="0"/>
      <c r="WCL594" s="0"/>
      <c r="WCM594" s="0"/>
      <c r="WCN594" s="0"/>
      <c r="WCO594" s="0"/>
      <c r="WCP594" s="0"/>
      <c r="WCQ594" s="0"/>
      <c r="WCR594" s="0"/>
      <c r="WCS594" s="0"/>
      <c r="WCT594" s="0"/>
      <c r="WCU594" s="0"/>
      <c r="WCV594" s="0"/>
      <c r="WCW594" s="0"/>
      <c r="WCX594" s="0"/>
      <c r="WCY594" s="0"/>
      <c r="WCZ594" s="0"/>
      <c r="WDA594" s="0"/>
      <c r="WDB594" s="0"/>
      <c r="WDC594" s="0"/>
      <c r="WDD594" s="0"/>
      <c r="WDE594" s="0"/>
      <c r="WDF594" s="0"/>
      <c r="WDG594" s="0"/>
      <c r="WDH594" s="0"/>
      <c r="WDI594" s="0"/>
      <c r="WDJ594" s="0"/>
      <c r="WDK594" s="0"/>
      <c r="WDL594" s="0"/>
      <c r="WDM594" s="0"/>
      <c r="WDN594" s="0"/>
      <c r="WDO594" s="0"/>
      <c r="WDP594" s="0"/>
      <c r="WDQ594" s="0"/>
      <c r="WDR594" s="0"/>
      <c r="WDS594" s="0"/>
      <c r="WDT594" s="0"/>
      <c r="WDU594" s="0"/>
      <c r="WDV594" s="0"/>
      <c r="WDW594" s="0"/>
      <c r="WDX594" s="0"/>
      <c r="WDY594" s="0"/>
      <c r="WDZ594" s="0"/>
      <c r="WEA594" s="0"/>
      <c r="WEB594" s="0"/>
      <c r="WEC594" s="0"/>
      <c r="WED594" s="0"/>
      <c r="WEE594" s="0"/>
      <c r="WEF594" s="0"/>
      <c r="WEG594" s="0"/>
      <c r="WEH594" s="0"/>
      <c r="WEI594" s="0"/>
      <c r="WEJ594" s="0"/>
      <c r="WEK594" s="0"/>
      <c r="WEL594" s="0"/>
      <c r="WEM594" s="0"/>
      <c r="WEN594" s="0"/>
      <c r="WEO594" s="0"/>
      <c r="WEP594" s="0"/>
      <c r="WEQ594" s="0"/>
      <c r="WER594" s="0"/>
      <c r="WES594" s="0"/>
      <c r="WET594" s="0"/>
      <c r="WEU594" s="0"/>
      <c r="WEV594" s="0"/>
      <c r="WEW594" s="0"/>
      <c r="WEX594" s="0"/>
      <c r="WEY594" s="0"/>
      <c r="WEZ594" s="0"/>
      <c r="WFA594" s="0"/>
      <c r="WFB594" s="0"/>
      <c r="WFC594" s="0"/>
      <c r="WFD594" s="0"/>
      <c r="WFE594" s="0"/>
      <c r="WFF594" s="0"/>
      <c r="WFG594" s="0"/>
      <c r="WFH594" s="0"/>
      <c r="WFI594" s="0"/>
      <c r="WFJ594" s="0"/>
      <c r="WFK594" s="0"/>
      <c r="WFL594" s="0"/>
      <c r="WFM594" s="0"/>
      <c r="WFN594" s="0"/>
      <c r="WFO594" s="0"/>
      <c r="WFP594" s="0"/>
      <c r="WFQ594" s="0"/>
      <c r="WFR594" s="0"/>
      <c r="WFS594" s="0"/>
      <c r="WFT594" s="0"/>
      <c r="WFU594" s="0"/>
      <c r="WFV594" s="0"/>
      <c r="WFW594" s="0"/>
      <c r="WFX594" s="0"/>
      <c r="WFY594" s="0"/>
      <c r="WFZ594" s="0"/>
      <c r="WGA594" s="0"/>
      <c r="WGB594" s="0"/>
      <c r="WGC594" s="0"/>
      <c r="WGD594" s="0"/>
      <c r="WGE594" s="0"/>
      <c r="WGF594" s="0"/>
      <c r="WGG594" s="0"/>
      <c r="WGH594" s="0"/>
      <c r="WGI594" s="0"/>
      <c r="WGJ594" s="0"/>
      <c r="WGK594" s="0"/>
      <c r="WGL594" s="0"/>
      <c r="WGM594" s="0"/>
      <c r="WGN594" s="0"/>
      <c r="WGO594" s="0"/>
      <c r="WGP594" s="0"/>
      <c r="WGQ594" s="0"/>
      <c r="WGR594" s="0"/>
      <c r="WGS594" s="0"/>
      <c r="WGT594" s="0"/>
      <c r="WGU594" s="0"/>
      <c r="WGV594" s="0"/>
      <c r="WGW594" s="0"/>
      <c r="WGX594" s="0"/>
      <c r="WGY594" s="0"/>
      <c r="WGZ594" s="0"/>
      <c r="WHA594" s="0"/>
      <c r="WHB594" s="0"/>
      <c r="WHC594" s="0"/>
      <c r="WHD594" s="0"/>
      <c r="WHE594" s="0"/>
      <c r="WHF594" s="0"/>
      <c r="WHG594" s="0"/>
      <c r="WHH594" s="0"/>
      <c r="WHI594" s="0"/>
      <c r="WHJ594" s="0"/>
      <c r="WHK594" s="0"/>
      <c r="WHL594" s="0"/>
      <c r="WHM594" s="0"/>
      <c r="WHN594" s="0"/>
      <c r="WHO594" s="0"/>
      <c r="WHP594" s="0"/>
      <c r="WHQ594" s="0"/>
      <c r="WHR594" s="0"/>
      <c r="WHS594" s="0"/>
      <c r="WHT594" s="0"/>
      <c r="WHU594" s="0"/>
      <c r="WHV594" s="0"/>
      <c r="WHW594" s="0"/>
      <c r="WHX594" s="0"/>
      <c r="WHY594" s="0"/>
      <c r="WHZ594" s="0"/>
      <c r="WIA594" s="0"/>
      <c r="WIB594" s="0"/>
      <c r="WIC594" s="0"/>
      <c r="WID594" s="0"/>
      <c r="WIE594" s="0"/>
      <c r="WIF594" s="0"/>
      <c r="WIG594" s="0"/>
      <c r="WIH594" s="0"/>
      <c r="WII594" s="0"/>
      <c r="WIJ594" s="0"/>
      <c r="WIK594" s="0"/>
      <c r="WIL594" s="0"/>
      <c r="WIM594" s="0"/>
      <c r="WIN594" s="0"/>
      <c r="WIO594" s="0"/>
      <c r="WIP594" s="0"/>
      <c r="WIQ594" s="0"/>
      <c r="WIR594" s="0"/>
      <c r="WIS594" s="0"/>
      <c r="WIT594" s="0"/>
      <c r="WIU594" s="0"/>
      <c r="WIV594" s="0"/>
      <c r="WIW594" s="0"/>
      <c r="WIX594" s="0"/>
      <c r="WIY594" s="0"/>
      <c r="WIZ594" s="0"/>
      <c r="WJA594" s="0"/>
      <c r="WJB594" s="0"/>
      <c r="WJC594" s="0"/>
      <c r="WJD594" s="0"/>
      <c r="WJE594" s="0"/>
      <c r="WJF594" s="0"/>
      <c r="WJG594" s="0"/>
      <c r="WJH594" s="0"/>
      <c r="WJI594" s="0"/>
      <c r="WJJ594" s="0"/>
      <c r="WJK594" s="0"/>
      <c r="WJL594" s="0"/>
      <c r="WJM594" s="0"/>
      <c r="WJN594" s="0"/>
      <c r="WJO594" s="0"/>
      <c r="WJP594" s="0"/>
      <c r="WJQ594" s="0"/>
      <c r="WJR594" s="0"/>
      <c r="WJS594" s="0"/>
      <c r="WJT594" s="0"/>
      <c r="WJU594" s="0"/>
      <c r="WJV594" s="0"/>
      <c r="WJW594" s="0"/>
      <c r="WJX594" s="0"/>
      <c r="WJY594" s="0"/>
      <c r="WJZ594" s="0"/>
      <c r="WKA594" s="0"/>
      <c r="WKB594" s="0"/>
      <c r="WKC594" s="0"/>
      <c r="WKD594" s="0"/>
      <c r="WKE594" s="0"/>
      <c r="WKF594" s="0"/>
      <c r="WKG594" s="0"/>
      <c r="WKH594" s="0"/>
      <c r="WKI594" s="0"/>
      <c r="WKJ594" s="0"/>
      <c r="WKK594" s="0"/>
      <c r="WKL594" s="0"/>
      <c r="WKM594" s="0"/>
      <c r="WKN594" s="0"/>
      <c r="WKO594" s="0"/>
      <c r="WKP594" s="0"/>
      <c r="WKQ594" s="0"/>
      <c r="WKR594" s="0"/>
      <c r="WKS594" s="0"/>
      <c r="WKT594" s="0"/>
      <c r="WKU594" s="0"/>
      <c r="WKV594" s="0"/>
      <c r="WKW594" s="0"/>
      <c r="WKX594" s="0"/>
      <c r="WKY594" s="0"/>
      <c r="WKZ594" s="0"/>
      <c r="WLA594" s="0"/>
      <c r="WLB594" s="0"/>
      <c r="WLC594" s="0"/>
      <c r="WLD594" s="0"/>
      <c r="WLE594" s="0"/>
      <c r="WLF594" s="0"/>
      <c r="WLG594" s="0"/>
      <c r="WLH594" s="0"/>
      <c r="WLI594" s="0"/>
      <c r="WLJ594" s="0"/>
      <c r="WLK594" s="0"/>
      <c r="WLL594" s="0"/>
      <c r="WLM594" s="0"/>
      <c r="WLN594" s="0"/>
      <c r="WLO594" s="0"/>
      <c r="WLP594" s="0"/>
      <c r="WLQ594" s="0"/>
      <c r="WLR594" s="0"/>
      <c r="WLS594" s="0"/>
      <c r="WLT594" s="0"/>
      <c r="WLU594" s="0"/>
      <c r="WLV594" s="0"/>
      <c r="WLW594" s="0"/>
      <c r="WLX594" s="0"/>
      <c r="WLY594" s="0"/>
      <c r="WLZ594" s="0"/>
      <c r="WMA594" s="0"/>
      <c r="WMB594" s="0"/>
      <c r="WMC594" s="0"/>
      <c r="WMD594" s="0"/>
      <c r="WME594" s="0"/>
      <c r="WMF594" s="0"/>
      <c r="WMG594" s="0"/>
      <c r="WMH594" s="0"/>
      <c r="WMI594" s="0"/>
      <c r="WMJ594" s="0"/>
      <c r="WMK594" s="0"/>
      <c r="WML594" s="0"/>
      <c r="WMM594" s="0"/>
      <c r="WMN594" s="0"/>
      <c r="WMO594" s="0"/>
      <c r="WMP594" s="0"/>
      <c r="WMQ594" s="0"/>
      <c r="WMR594" s="0"/>
      <c r="WMS594" s="0"/>
      <c r="WMT594" s="0"/>
      <c r="WMU594" s="0"/>
      <c r="WMV594" s="0"/>
      <c r="WMW594" s="0"/>
      <c r="WMX594" s="0"/>
      <c r="WMY594" s="0"/>
      <c r="WMZ594" s="0"/>
      <c r="WNA594" s="0"/>
      <c r="WNB594" s="0"/>
      <c r="WNC594" s="0"/>
      <c r="WND594" s="0"/>
      <c r="WNE594" s="0"/>
      <c r="WNF594" s="0"/>
      <c r="WNG594" s="0"/>
      <c r="WNH594" s="0"/>
      <c r="WNI594" s="0"/>
      <c r="WNJ594" s="0"/>
      <c r="WNK594" s="0"/>
      <c r="WNL594" s="0"/>
      <c r="WNM594" s="0"/>
      <c r="WNN594" s="0"/>
      <c r="WNO594" s="0"/>
      <c r="WNP594" s="0"/>
      <c r="WNQ594" s="0"/>
      <c r="WNR594" s="0"/>
      <c r="WNS594" s="0"/>
      <c r="WNT594" s="0"/>
      <c r="WNU594" s="0"/>
      <c r="WNV594" s="0"/>
      <c r="WNW594" s="0"/>
      <c r="WNX594" s="0"/>
      <c r="WNY594" s="0"/>
      <c r="WNZ594" s="0"/>
      <c r="WOA594" s="0"/>
      <c r="WOB594" s="0"/>
      <c r="WOC594" s="0"/>
      <c r="WOD594" s="0"/>
      <c r="WOE594" s="0"/>
      <c r="WOF594" s="0"/>
      <c r="WOG594" s="0"/>
      <c r="WOH594" s="0"/>
      <c r="WOI594" s="0"/>
      <c r="WOJ594" s="0"/>
      <c r="WOK594" s="0"/>
      <c r="WOL594" s="0"/>
      <c r="WOM594" s="0"/>
      <c r="WON594" s="0"/>
      <c r="WOO594" s="0"/>
      <c r="WOP594" s="0"/>
      <c r="WOQ594" s="0"/>
      <c r="WOR594" s="0"/>
      <c r="WOS594" s="0"/>
      <c r="WOT594" s="0"/>
      <c r="WOU594" s="0"/>
      <c r="WOV594" s="0"/>
      <c r="WOW594" s="0"/>
      <c r="WOX594" s="0"/>
      <c r="WOY594" s="0"/>
      <c r="WOZ594" s="0"/>
      <c r="WPA594" s="0"/>
      <c r="WPB594" s="0"/>
      <c r="WPC594" s="0"/>
      <c r="WPD594" s="0"/>
      <c r="WPE594" s="0"/>
      <c r="WPF594" s="0"/>
      <c r="WPG594" s="0"/>
      <c r="WPH594" s="0"/>
      <c r="WPI594" s="0"/>
      <c r="WPJ594" s="0"/>
      <c r="WPK594" s="0"/>
      <c r="WPL594" s="0"/>
      <c r="WPM594" s="0"/>
      <c r="WPN594" s="0"/>
      <c r="WPO594" s="0"/>
      <c r="WPP594" s="0"/>
      <c r="WPQ594" s="0"/>
      <c r="WPR594" s="0"/>
      <c r="WPS594" s="0"/>
      <c r="WPT594" s="0"/>
      <c r="WPU594" s="0"/>
      <c r="WPV594" s="0"/>
      <c r="WPW594" s="0"/>
      <c r="WPX594" s="0"/>
      <c r="WPY594" s="0"/>
      <c r="WPZ594" s="0"/>
      <c r="WQA594" s="0"/>
      <c r="WQB594" s="0"/>
      <c r="WQC594" s="0"/>
      <c r="WQD594" s="0"/>
      <c r="WQE594" s="0"/>
      <c r="WQF594" s="0"/>
      <c r="WQG594" s="0"/>
      <c r="WQH594" s="0"/>
      <c r="WQI594" s="0"/>
      <c r="WQJ594" s="0"/>
      <c r="WQK594" s="0"/>
      <c r="WQL594" s="0"/>
      <c r="WQM594" s="0"/>
      <c r="WQN594" s="0"/>
      <c r="WQO594" s="0"/>
      <c r="WQP594" s="0"/>
      <c r="WQQ594" s="0"/>
      <c r="WQR594" s="0"/>
      <c r="WQS594" s="0"/>
      <c r="WQT594" s="0"/>
      <c r="WQU594" s="0"/>
      <c r="WQV594" s="0"/>
      <c r="WQW594" s="0"/>
      <c r="WQX594" s="0"/>
      <c r="WQY594" s="0"/>
      <c r="WQZ594" s="0"/>
      <c r="WRA594" s="0"/>
      <c r="WRB594" s="0"/>
      <c r="WRC594" s="0"/>
      <c r="WRD594" s="0"/>
      <c r="WRE594" s="0"/>
      <c r="WRF594" s="0"/>
      <c r="WRG594" s="0"/>
      <c r="WRH594" s="0"/>
      <c r="WRI594" s="0"/>
      <c r="WRJ594" s="0"/>
      <c r="WRK594" s="0"/>
      <c r="WRL594" s="0"/>
      <c r="WRM594" s="0"/>
      <c r="WRN594" s="0"/>
      <c r="WRO594" s="0"/>
      <c r="WRP594" s="0"/>
      <c r="WRQ594" s="0"/>
      <c r="WRR594" s="0"/>
      <c r="WRS594" s="0"/>
      <c r="WRT594" s="0"/>
      <c r="WRU594" s="0"/>
      <c r="WRV594" s="0"/>
      <c r="WRW594" s="0"/>
      <c r="WRX594" s="0"/>
      <c r="WRY594" s="0"/>
      <c r="WRZ594" s="0"/>
      <c r="WSA594" s="0"/>
      <c r="WSB594" s="0"/>
      <c r="WSC594" s="0"/>
      <c r="WSD594" s="0"/>
      <c r="WSE594" s="0"/>
      <c r="WSF594" s="0"/>
      <c r="WSG594" s="0"/>
      <c r="WSH594" s="0"/>
      <c r="WSI594" s="0"/>
      <c r="WSJ594" s="0"/>
      <c r="WSK594" s="0"/>
      <c r="WSL594" s="0"/>
      <c r="WSM594" s="0"/>
      <c r="WSN594" s="0"/>
      <c r="WSO594" s="0"/>
      <c r="WSP594" s="0"/>
      <c r="WSQ594" s="0"/>
      <c r="WSR594" s="0"/>
      <c r="WSS594" s="0"/>
      <c r="WST594" s="0"/>
      <c r="WSU594" s="0"/>
      <c r="WSV594" s="0"/>
      <c r="WSW594" s="0"/>
      <c r="WSX594" s="0"/>
      <c r="WSY594" s="0"/>
      <c r="WSZ594" s="0"/>
      <c r="WTA594" s="0"/>
      <c r="WTB594" s="0"/>
      <c r="WTC594" s="0"/>
      <c r="WTD594" s="0"/>
      <c r="WTE594" s="0"/>
      <c r="WTF594" s="0"/>
      <c r="WTG594" s="0"/>
      <c r="WTH594" s="0"/>
      <c r="WTI594" s="0"/>
      <c r="WTJ594" s="0"/>
      <c r="WTK594" s="0"/>
      <c r="WTL594" s="0"/>
      <c r="WTM594" s="0"/>
      <c r="WTN594" s="0"/>
      <c r="WTO594" s="0"/>
      <c r="WTP594" s="0"/>
      <c r="WTQ594" s="0"/>
      <c r="WTR594" s="0"/>
      <c r="WTS594" s="0"/>
      <c r="WTT594" s="0"/>
      <c r="WTU594" s="0"/>
      <c r="WTV594" s="0"/>
      <c r="WTW594" s="0"/>
      <c r="WTX594" s="0"/>
      <c r="WTY594" s="0"/>
      <c r="WTZ594" s="0"/>
      <c r="WUA594" s="0"/>
      <c r="WUB594" s="0"/>
      <c r="WUC594" s="0"/>
      <c r="WUD594" s="0"/>
      <c r="WUE594" s="0"/>
      <c r="WUF594" s="0"/>
      <c r="WUG594" s="0"/>
      <c r="WUH594" s="0"/>
      <c r="WUI594" s="0"/>
      <c r="WUJ594" s="0"/>
      <c r="WUK594" s="0"/>
      <c r="WUL594" s="0"/>
      <c r="WUM594" s="0"/>
      <c r="WUN594" s="0"/>
      <c r="WUO594" s="0"/>
      <c r="WUP594" s="0"/>
      <c r="WUQ594" s="0"/>
      <c r="WUR594" s="0"/>
      <c r="WUS594" s="0"/>
      <c r="WUT594" s="0"/>
      <c r="WUU594" s="0"/>
      <c r="WUV594" s="0"/>
      <c r="WUW594" s="0"/>
      <c r="WUX594" s="0"/>
      <c r="WUY594" s="0"/>
      <c r="WUZ594" s="0"/>
      <c r="WVA594" s="0"/>
      <c r="WVB594" s="0"/>
      <c r="WVC594" s="0"/>
      <c r="WVD594" s="0"/>
      <c r="WVE594" s="0"/>
      <c r="WVF594" s="0"/>
      <c r="WVG594" s="0"/>
      <c r="WVH594" s="0"/>
      <c r="WVI594" s="0"/>
      <c r="WVJ594" s="0"/>
      <c r="WVK594" s="0"/>
      <c r="WVL594" s="0"/>
      <c r="WVM594" s="0"/>
      <c r="WVN594" s="0"/>
      <c r="WVO594" s="0"/>
      <c r="WVP594" s="0"/>
      <c r="WVQ594" s="0"/>
      <c r="WVR594" s="0"/>
      <c r="WVS594" s="0"/>
      <c r="WVT594" s="0"/>
      <c r="WVU594" s="0"/>
      <c r="WVV594" s="0"/>
      <c r="WVW594" s="0"/>
      <c r="WVX594" s="0"/>
      <c r="WVY594" s="0"/>
      <c r="WVZ594" s="0"/>
      <c r="WWA594" s="0"/>
      <c r="WWB594" s="0"/>
      <c r="WWC594" s="0"/>
      <c r="WWD594" s="0"/>
      <c r="WWE594" s="0"/>
      <c r="WWF594" s="0"/>
      <c r="WWG594" s="0"/>
      <c r="WWH594" s="0"/>
      <c r="WWI594" s="0"/>
      <c r="WWJ594" s="0"/>
      <c r="WWK594" s="0"/>
      <c r="WWL594" s="0"/>
      <c r="WWM594" s="0"/>
      <c r="WWN594" s="0"/>
      <c r="WWO594" s="0"/>
      <c r="WWP594" s="0"/>
      <c r="WWQ594" s="0"/>
      <c r="WWR594" s="0"/>
      <c r="WWS594" s="0"/>
      <c r="WWT594" s="0"/>
      <c r="WWU594" s="0"/>
      <c r="WWV594" s="0"/>
      <c r="WWW594" s="0"/>
      <c r="WWX594" s="0"/>
      <c r="WWY594" s="0"/>
      <c r="WWZ594" s="0"/>
      <c r="WXA594" s="0"/>
      <c r="WXB594" s="0"/>
      <c r="WXC594" s="0"/>
      <c r="WXD594" s="0"/>
      <c r="WXE594" s="0"/>
      <c r="WXF594" s="0"/>
      <c r="WXG594" s="0"/>
      <c r="WXH594" s="0"/>
      <c r="WXI594" s="0"/>
      <c r="WXJ594" s="0"/>
      <c r="WXK594" s="0"/>
      <c r="WXL594" s="0"/>
      <c r="WXM594" s="0"/>
      <c r="WXN594" s="0"/>
      <c r="WXO594" s="0"/>
      <c r="WXP594" s="0"/>
      <c r="WXQ594" s="0"/>
      <c r="WXR594" s="0"/>
      <c r="WXS594" s="0"/>
      <c r="WXT594" s="0"/>
      <c r="WXU594" s="0"/>
      <c r="WXV594" s="0"/>
      <c r="WXW594" s="0"/>
      <c r="WXX594" s="0"/>
      <c r="WXY594" s="0"/>
      <c r="WXZ594" s="0"/>
      <c r="WYA594" s="0"/>
      <c r="WYB594" s="0"/>
      <c r="WYC594" s="0"/>
      <c r="WYD594" s="0"/>
      <c r="WYE594" s="0"/>
      <c r="WYF594" s="0"/>
      <c r="WYG594" s="0"/>
      <c r="WYH594" s="0"/>
      <c r="WYI594" s="0"/>
      <c r="WYJ594" s="0"/>
      <c r="WYK594" s="0"/>
      <c r="WYL594" s="0"/>
      <c r="WYM594" s="0"/>
      <c r="WYN594" s="0"/>
      <c r="WYO594" s="0"/>
      <c r="WYP594" s="0"/>
      <c r="WYQ594" s="0"/>
      <c r="WYR594" s="0"/>
      <c r="WYS594" s="0"/>
      <c r="WYT594" s="0"/>
      <c r="WYU594" s="0"/>
      <c r="WYV594" s="0"/>
      <c r="WYW594" s="0"/>
      <c r="WYX594" s="0"/>
      <c r="WYY594" s="0"/>
      <c r="WYZ594" s="0"/>
      <c r="WZA594" s="0"/>
      <c r="WZB594" s="0"/>
      <c r="WZC594" s="0"/>
      <c r="WZD594" s="0"/>
      <c r="WZE594" s="0"/>
      <c r="WZF594" s="0"/>
      <c r="WZG594" s="0"/>
      <c r="WZH594" s="0"/>
      <c r="WZI594" s="0"/>
      <c r="WZJ594" s="0"/>
      <c r="WZK594" s="0"/>
      <c r="WZL594" s="0"/>
      <c r="WZM594" s="0"/>
      <c r="WZN594" s="0"/>
      <c r="WZO594" s="0"/>
      <c r="WZP594" s="0"/>
      <c r="WZQ594" s="0"/>
      <c r="WZR594" s="0"/>
      <c r="WZS594" s="0"/>
      <c r="WZT594" s="0"/>
      <c r="WZU594" s="0"/>
      <c r="WZV594" s="0"/>
      <c r="WZW594" s="0"/>
      <c r="WZX594" s="0"/>
      <c r="WZY594" s="0"/>
      <c r="WZZ594" s="0"/>
      <c r="XAA594" s="0"/>
      <c r="XAB594" s="0"/>
      <c r="XAC594" s="0"/>
      <c r="XAD594" s="0"/>
      <c r="XAE594" s="0"/>
      <c r="XAF594" s="0"/>
      <c r="XAG594" s="0"/>
      <c r="XAH594" s="0"/>
      <c r="XAI594" s="0"/>
      <c r="XAJ594" s="0"/>
      <c r="XAK594" s="0"/>
      <c r="XAL594" s="0"/>
      <c r="XAM594" s="0"/>
      <c r="XAN594" s="0"/>
      <c r="XAO594" s="0"/>
      <c r="XAP594" s="0"/>
      <c r="XAQ594" s="0"/>
      <c r="XAR594" s="0"/>
      <c r="XAS594" s="0"/>
      <c r="XAT594" s="0"/>
      <c r="XAU594" s="0"/>
      <c r="XAV594" s="0"/>
      <c r="XAW594" s="0"/>
      <c r="XAX594" s="0"/>
      <c r="XAY594" s="0"/>
      <c r="XAZ594" s="0"/>
      <c r="XBA594" s="0"/>
      <c r="XBB594" s="0"/>
      <c r="XBC594" s="0"/>
      <c r="XBD594" s="0"/>
      <c r="XBE594" s="0"/>
      <c r="XBF594" s="0"/>
      <c r="XBG594" s="0"/>
      <c r="XBH594" s="0"/>
      <c r="XBI594" s="0"/>
      <c r="XBJ594" s="0"/>
      <c r="XBK594" s="0"/>
      <c r="XBL594" s="0"/>
      <c r="XBM594" s="0"/>
      <c r="XBN594" s="0"/>
      <c r="XBO594" s="0"/>
      <c r="XBP594" s="0"/>
      <c r="XBQ594" s="0"/>
      <c r="XBR594" s="0"/>
      <c r="XBS594" s="0"/>
      <c r="XBT594" s="0"/>
      <c r="XBU594" s="0"/>
      <c r="XBV594" s="0"/>
      <c r="XBW594" s="0"/>
      <c r="XBX594" s="0"/>
      <c r="XBY594" s="0"/>
      <c r="XBZ594" s="0"/>
      <c r="XCA594" s="0"/>
      <c r="XCB594" s="0"/>
      <c r="XCC594" s="0"/>
      <c r="XCD594" s="0"/>
      <c r="XCE594" s="0"/>
      <c r="XCF594" s="0"/>
      <c r="XCG594" s="0"/>
      <c r="XCH594" s="0"/>
      <c r="XCI594" s="0"/>
      <c r="XCJ594" s="0"/>
      <c r="XCK594" s="0"/>
      <c r="XCL594" s="0"/>
      <c r="XCM594" s="0"/>
      <c r="XCN594" s="0"/>
      <c r="XCO594" s="0"/>
      <c r="XCP594" s="0"/>
      <c r="XCQ594" s="0"/>
      <c r="XCR594" s="0"/>
      <c r="XCS594" s="0"/>
      <c r="XCT594" s="0"/>
      <c r="XCU594" s="0"/>
      <c r="XCV594" s="0"/>
      <c r="XCW594" s="0"/>
      <c r="XCX594" s="0"/>
      <c r="XCY594" s="0"/>
      <c r="XCZ594" s="0"/>
      <c r="XDA594" s="0"/>
      <c r="XDB594" s="0"/>
      <c r="XDC594" s="0"/>
      <c r="XDD594" s="0"/>
      <c r="XDE594" s="0"/>
      <c r="XDF594" s="0"/>
      <c r="XDG594" s="0"/>
      <c r="XDH594" s="0"/>
      <c r="XDI594" s="0"/>
      <c r="XDJ594" s="0"/>
      <c r="XDK594" s="0"/>
      <c r="XDL594" s="0"/>
      <c r="XDM594" s="0"/>
      <c r="XDN594" s="0"/>
      <c r="XDO594" s="0"/>
      <c r="XDP594" s="0"/>
      <c r="XDQ594" s="0"/>
      <c r="XDR594" s="0"/>
      <c r="XDS594" s="0"/>
      <c r="XDT594" s="0"/>
      <c r="XDU594" s="0"/>
      <c r="XDV594" s="0"/>
      <c r="XDW594" s="0"/>
      <c r="XDX594" s="0"/>
      <c r="XDY594" s="0"/>
      <c r="XDZ594" s="0"/>
      <c r="XEA594" s="0"/>
      <c r="XEB594" s="0"/>
      <c r="XEC594" s="0"/>
      <c r="XED594" s="0"/>
      <c r="XEE594" s="0"/>
      <c r="XEF594" s="0"/>
      <c r="XEG594" s="0"/>
      <c r="XEH594" s="0"/>
      <c r="XEI594" s="0"/>
      <c r="XEJ594" s="0"/>
      <c r="XEK594" s="0"/>
      <c r="XEL594" s="0"/>
      <c r="XEM594" s="0"/>
      <c r="XEN594" s="0"/>
      <c r="XEO594" s="0"/>
      <c r="XEP594" s="0"/>
      <c r="XEQ594" s="0"/>
      <c r="XER594" s="0"/>
      <c r="XES594" s="0"/>
      <c r="XET594" s="0"/>
      <c r="XEU594" s="0"/>
      <c r="XEV594" s="0"/>
      <c r="XEW594" s="0"/>
      <c r="XEX594" s="0"/>
      <c r="XEY594" s="0"/>
      <c r="XEZ594" s="0"/>
      <c r="XFA594" s="0"/>
      <c r="XFB594" s="0"/>
      <c r="XFC594" s="0"/>
      <c r="XFD594" s="0"/>
    </row>
    <row r="596" customFormat="false" ht="19.7" hidden="true" customHeight="false" outlineLevel="0" collapsed="false">
      <c r="E596" s="310" t="s">
        <v>231</v>
      </c>
    </row>
    <row r="597" customFormat="false" ht="15.75" hidden="true" customHeight="true" outlineLevel="0" collapsed="false">
      <c r="E597" s="311" t="s">
        <v>232</v>
      </c>
      <c r="F597" s="197" t="s">
        <v>190</v>
      </c>
      <c r="G597" s="198" t="s">
        <v>191</v>
      </c>
      <c r="H597" s="198"/>
      <c r="I597" s="198"/>
      <c r="J597" s="198" t="s">
        <v>192</v>
      </c>
      <c r="K597" s="198"/>
      <c r="L597" s="198"/>
      <c r="M597" s="198" t="s">
        <v>193</v>
      </c>
      <c r="N597" s="198"/>
      <c r="O597" s="198"/>
      <c r="P597" s="198" t="s">
        <v>194</v>
      </c>
      <c r="Q597" s="198"/>
      <c r="R597" s="198"/>
      <c r="S597" s="198" t="s">
        <v>195</v>
      </c>
      <c r="T597" s="198"/>
      <c r="U597" s="198"/>
      <c r="V597" s="198" t="s">
        <v>196</v>
      </c>
      <c r="W597" s="198"/>
      <c r="X597" s="198"/>
      <c r="Y597" s="199" t="s">
        <v>207</v>
      </c>
      <c r="Z597" s="199" t="s">
        <v>198</v>
      </c>
    </row>
    <row r="598" customFormat="false" ht="15" hidden="true" customHeight="true" outlineLevel="0" collapsed="false">
      <c r="E598" s="311"/>
      <c r="F598" s="197"/>
      <c r="G598" s="201" t="s">
        <v>199</v>
      </c>
      <c r="H598" s="202" t="s">
        <v>200</v>
      </c>
      <c r="I598" s="203" t="s">
        <v>201</v>
      </c>
      <c r="J598" s="201" t="s">
        <v>199</v>
      </c>
      <c r="K598" s="202" t="s">
        <v>200</v>
      </c>
      <c r="L598" s="203" t="s">
        <v>201</v>
      </c>
      <c r="M598" s="201" t="s">
        <v>199</v>
      </c>
      <c r="N598" s="202" t="s">
        <v>200</v>
      </c>
      <c r="O598" s="203" t="s">
        <v>201</v>
      </c>
      <c r="P598" s="201" t="s">
        <v>199</v>
      </c>
      <c r="Q598" s="202" t="s">
        <v>200</v>
      </c>
      <c r="R598" s="203" t="s">
        <v>201</v>
      </c>
      <c r="S598" s="201" t="s">
        <v>199</v>
      </c>
      <c r="T598" s="202" t="s">
        <v>200</v>
      </c>
      <c r="U598" s="203" t="s">
        <v>201</v>
      </c>
      <c r="V598" s="201" t="s">
        <v>199</v>
      </c>
      <c r="W598" s="202" t="s">
        <v>200</v>
      </c>
      <c r="X598" s="203" t="s">
        <v>201</v>
      </c>
      <c r="Y598" s="199"/>
      <c r="Z598" s="199"/>
    </row>
    <row r="599" customFormat="false" ht="16.5" hidden="true" customHeight="true" outlineLevel="0" collapsed="false">
      <c r="E599" s="311"/>
      <c r="F599" s="197"/>
      <c r="G599" s="204" t="s">
        <v>202</v>
      </c>
      <c r="H599" s="204" t="s">
        <v>202</v>
      </c>
      <c r="I599" s="203"/>
      <c r="J599" s="204" t="s">
        <v>202</v>
      </c>
      <c r="K599" s="204" t="str">
        <f aca="false">IF(INDEX('Reference Data'!$G$5:$G$18,MATCH('Reference Data'!$C$4,'Reference Data'!$F$5:$F$21,0),1)&gt;=K$22,"Actual","Forecast")</f>
        <v>Actual</v>
      </c>
      <c r="L599" s="203"/>
      <c r="M599" s="204" t="str">
        <f aca="false">IF(INDEX('Reference Data'!$G$5:$G$18,MATCH('Reference Data'!$C$4,'Reference Data'!$F$5:$F$21,0),1)&gt;=M$22,"Actual","Forecast")</f>
        <v>Actual</v>
      </c>
      <c r="N599" s="204" t="str">
        <f aca="false">IF(INDEX('Reference Data'!$G$5:$G$18,MATCH('Reference Data'!$C$4,'Reference Data'!$F$5:$F$21,0),1)&gt;=N$22,"Actual","Forecast")</f>
        <v>Actual</v>
      </c>
      <c r="O599" s="203"/>
      <c r="P599" s="204" t="str">
        <f aca="false">IF(INDEX('Reference Data'!$G$5:$G$18,MATCH('Reference Data'!$C$4,'Reference Data'!$F$5:$F$21,0),1)&gt;=P$22,"Actual","Forecast")</f>
        <v>Actual</v>
      </c>
      <c r="Q599" s="204" t="str">
        <f aca="false">IF(INDEX('Reference Data'!$G$5:$G$18,MATCH('Reference Data'!$C$4,'Reference Data'!$F$5:$F$21,0),1)&gt;=Q$22,"Actual","Forecast")</f>
        <v>Actual</v>
      </c>
      <c r="R599" s="203"/>
      <c r="S599" s="204" t="str">
        <f aca="false">IF(INDEX('Reference Data'!$G$5:$G$18,MATCH('Reference Data'!$C$4,'Reference Data'!$F$5:$F$21,0),1)&gt;=S$22,"Actual","Forecast")</f>
        <v>Actual</v>
      </c>
      <c r="T599" s="204" t="str">
        <f aca="false">IF(INDEX('Reference Data'!$G$5:$G$18,MATCH('Reference Data'!$C$4,'Reference Data'!$F$5:$F$21,0),1)&gt;=T$22,"Actual","Forecast")</f>
        <v>Forecast</v>
      </c>
      <c r="U599" s="203"/>
      <c r="V599" s="204" t="str">
        <f aca="false">IF(INDEX('Reference Data'!$G$5:$G$18,MATCH('Reference Data'!$C$4,'Reference Data'!$F$5:$F$21,0),1)&gt;=V$22,"Actual","Forecast")</f>
        <v>Forecast</v>
      </c>
      <c r="W599" s="204" t="str">
        <f aca="false">IF(INDEX('Reference Data'!$G$5:$G$18,MATCH('Reference Data'!$C$4,'Reference Data'!$F$5:$F$21,0),1)&gt;=W$22,"Actual","Forecast")</f>
        <v>Forecast</v>
      </c>
      <c r="X599" s="203"/>
      <c r="Y599" s="203"/>
      <c r="Z599" s="203"/>
    </row>
    <row r="600" customFormat="false" ht="26.85" hidden="true" customHeight="false" outlineLevel="0" collapsed="false">
      <c r="E600" s="312" t="s">
        <v>233</v>
      </c>
      <c r="F600" s="313" t="n">
        <f aca="false">SUM(F45,F73,F101,F129,F157,F185,F213,F241,F269,F297,F325,F353,F381,F409,F437,F465,F493,F521,F549,F577)</f>
        <v>0</v>
      </c>
      <c r="G600" s="313" t="n">
        <f aca="false">SUM(G45,G73,G101,G129,G157,G185,G213,G241,G269,G297,G325,G353,G381,G409,G437,G465,G493,G521,G549,G577)</f>
        <v>5</v>
      </c>
      <c r="H600" s="313" t="n">
        <f aca="false">SUM(H45,H73,H101,H129,H157,H185,H213,H241,H269,H297,H325,H353,H381,H409,H437,H465,H493,H521,H549,H577)</f>
        <v>5</v>
      </c>
      <c r="I600" s="313" t="n">
        <f aca="false">SUM(I45,I73,I101,I129,I157,I185,I213,I241,I269,I297,I325,I353,I381,I409,I437,I465,I493,I521,I549,I577)</f>
        <v>10</v>
      </c>
      <c r="J600" s="313" t="n">
        <f aca="false">SUM(J45,J73,J101,J129,J157,J185,J213,J241,J269,J297,J325,J353,J381,J409,J437,J465,J493,J521,J549,J577)</f>
        <v>5</v>
      </c>
      <c r="K600" s="313" t="n">
        <f aca="false">SUM(K45,K73,K101,K129,K157,K185,K213,K241,K269,K297,K325,K353,K381,K409,K437,K465,K493,K521,K549,K577)</f>
        <v>5</v>
      </c>
      <c r="L600" s="313" t="n">
        <f aca="false">SUM(L45,L73,L101,L129,L157,L185,L213,L241,L269,L297,L325,L353,L381,L409,L437,L465,L493,L521,L549,L577)</f>
        <v>10</v>
      </c>
      <c r="M600" s="313" t="n">
        <f aca="false">SUM(M45,M73,M101,M129,M157,M185,M213,M241,M269,M297,M325,M353,M381,M409,M437,M465,M493,M521,M549,M577)</f>
        <v>5</v>
      </c>
      <c r="N600" s="313" t="n">
        <f aca="false">SUM(N45,N73,N101,N129,N157,N185,N213,N241,N269,N297,N325,N353,N381,N409,N437,N465,N493,N521,N549,N577)</f>
        <v>5</v>
      </c>
      <c r="O600" s="313" t="n">
        <f aca="false">SUM(O45,O73,O101,O129,O157,O185,O213,O241,O269,O297,O325,O353,O381,O409,O437,O465,O493,O521,O549,O577)</f>
        <v>10</v>
      </c>
      <c r="P600" s="313" t="n">
        <f aca="false">SUM(P45,P73,P101,P129,P157,P185,P213,P241,P269,P297,P325,P353,P381,P409,P437,P465,P493,P521,P549,P577)</f>
        <v>5</v>
      </c>
      <c r="Q600" s="313" t="n">
        <f aca="false">SUM(Q45,Q73,Q101,Q129,Q157,Q185,Q213,Q241,Q269,Q297,Q325,Q353,Q381,Q409,Q437,Q465,Q493,Q521,Q549,Q577)</f>
        <v>5</v>
      </c>
      <c r="R600" s="313" t="n">
        <f aca="false">SUM(R45,R73,R101,R129,R157,R185,R213,R241,R269,R297,R325,R353,R381,R409,R437,R465,R493,R521,R549,R577)</f>
        <v>10</v>
      </c>
      <c r="S600" s="313" t="n">
        <f aca="false">SUM(S45,S73,S101,S129,S157,S185,S213,S241,S269,S297,S325,S353,S381,S409,S437,S465,S493,S521,S549,S577)</f>
        <v>33330</v>
      </c>
      <c r="T600" s="313" t="n">
        <f aca="false">SUM(T45,T73,T101,T129,T157,T185,T213,T241,T269,T297,T325,T353,T381,T409,T437,T465,T493,T521,T549,T577)</f>
        <v>0</v>
      </c>
      <c r="U600" s="313" t="n">
        <f aca="false">SUM(U45,U73,U101,U129,U157,U185,U213,U241,U269,U297,U325,U353,U381,U409,U437,U465,U493,U521,U549,U577)</f>
        <v>33330</v>
      </c>
      <c r="V600" s="313" t="n">
        <f aca="false">SUM(V45,V73,V101,V129,V157,V185,V213,V241,V269,V297,V325,V353,V381,V409,V437,V465,V493,V521,V549,V577)</f>
        <v>0</v>
      </c>
      <c r="W600" s="313" t="n">
        <f aca="false">SUM(W45,W73,W101,W129,W157,W185,W213,W241,W269,W297,W325,W353,W381,W409,W437,W465,W493,W521,W549,W577)</f>
        <v>0</v>
      </c>
      <c r="X600" s="313" t="n">
        <f aca="false">SUM(X45,X73,X101,X129,X157,X185,X213,X241,X269,X297,X325,X353,X381,X409,X437,X465,X493,X521,X549,X577)</f>
        <v>0</v>
      </c>
      <c r="Y600" s="313" t="n">
        <f aca="false">SUM(Y45,Y73,Y101,Y129,Y157,Y185,Y213,Y241,Y269,Y297,Y325,Y353,Y381,Y409,Y437,Y465,Y493,Y521,Y549,Y577)</f>
        <v>0</v>
      </c>
      <c r="Z600" s="313" t="n">
        <f aca="false">SUM(Z45,Z73,Z101,Z129,Z157,Z185,Z213,Z241,Z269,Z297,Z325,Z353,Z381,Z409,Z437,Z465,Z493,Z521,Z549,Z577)</f>
        <v>33370</v>
      </c>
    </row>
    <row r="601" customFormat="false" ht="15" hidden="true" customHeight="false" outlineLevel="0" collapsed="false">
      <c r="E601" s="312" t="s">
        <v>234</v>
      </c>
      <c r="F601" s="313" t="n">
        <f aca="false">SUM(F55,F83,F111,F139,F167,F195,F223,F251,F279,F307,F335,F363,F391,F419,F447,F475,F503,F531,F559,F587)</f>
        <v>0</v>
      </c>
      <c r="G601" s="313" t="n">
        <f aca="false">SUM(G55,G83,G111,G139,G167,G195,G223,G251,G279,G307,G335,G363,G391,G419,G447,G475,G503,G531,G559,G587)</f>
        <v>0</v>
      </c>
      <c r="H601" s="313" t="n">
        <f aca="false">SUM(H55,H83,H111,H139,H167,H195,H223,H251,H279,H307,H335,H363,H391,H419,H447,H475,H503,H531,H559,H587)</f>
        <v>0</v>
      </c>
      <c r="I601" s="313" t="n">
        <f aca="false">SUM(I55,I83,I111,I139,I167,I195,I223,I251,I279,I307,I335,I363,I391,I419,I447,I475,I503,I531,I559,I587)</f>
        <v>0</v>
      </c>
      <c r="J601" s="313" t="n">
        <f aca="false">SUM(J55,J83,J111,J139,J167,J195,J223,J251,J279,J307,J335,J363,J391,J419,J447,J475,J503,J531,J559,J587)</f>
        <v>0</v>
      </c>
      <c r="K601" s="313" t="n">
        <f aca="false">SUM(K55,K83,K111,K139,K167,K195,K223,K251,K279,K307,K335,K363,K391,K419,K447,K475,K503,K531,K559,K587)</f>
        <v>0</v>
      </c>
      <c r="L601" s="313" t="n">
        <f aca="false">SUM(L55,L83,L111,L139,L167,L195,L223,L251,L279,L307,L335,L363,L391,L419,L447,L475,L503,L531,L559,L587)</f>
        <v>0</v>
      </c>
      <c r="M601" s="313" t="n">
        <f aca="false">SUM(M55,M83,M111,M139,M167,M195,M223,M251,M279,M307,M335,M363,M391,M419,M447,M475,M503,M531,M559,M587)</f>
        <v>0</v>
      </c>
      <c r="N601" s="313" t="n">
        <f aca="false">SUM(N55,N83,N111,N139,N167,N195,N223,N251,N279,N307,N335,N363,N391,N419,N447,N475,N503,N531,N559,N587)</f>
        <v>0</v>
      </c>
      <c r="O601" s="313" t="n">
        <f aca="false">SUM(O55,O83,O111,O139,O167,O195,O223,O251,O279,O307,O335,O363,O391,O419,O447,O475,O503,O531,O559,O587)</f>
        <v>0</v>
      </c>
      <c r="P601" s="313" t="n">
        <f aca="false">SUM(P55,P83,P111,P139,P167,P195,P223,P251,P279,P307,P335,P363,P391,P419,P447,P475,P503,P531,P559,P587)</f>
        <v>0</v>
      </c>
      <c r="Q601" s="313" t="n">
        <f aca="false">SUM(Q55,Q83,Q111,Q139,Q167,Q195,Q223,Q251,Q279,Q307,Q335,Q363,Q391,Q419,Q447,Q475,Q503,Q531,Q559,Q587)</f>
        <v>0</v>
      </c>
      <c r="R601" s="313" t="n">
        <f aca="false">SUM(R55,R83,R111,R139,R167,R195,R223,R251,R279,R307,R335,R363,R391,R419,R447,R475,R503,R531,R559,R587)</f>
        <v>0</v>
      </c>
      <c r="S601" s="313" t="n">
        <f aca="false">SUM(S55,S83,S111,S139,S167,S195,S223,S251,S279,S307,S335,S363,S391,S419,S447,S475,S503,S531,S559,S587)</f>
        <v>0</v>
      </c>
      <c r="T601" s="313" t="n">
        <f aca="false">SUM(T55,T83,T111,T139,T167,T195,T223,T251,T279,T307,T335,T363,T391,T419,T447,T475,T503,T531,T559,T587)</f>
        <v>0</v>
      </c>
      <c r="U601" s="313" t="n">
        <f aca="false">SUM(U55,U83,U111,U139,U167,U195,U223,U251,U279,U307,U335,U363,U391,U419,U447,U475,U503,U531,U559,U587)</f>
        <v>0</v>
      </c>
      <c r="V601" s="313" t="n">
        <f aca="false">SUM(V55,V83,V111,V139,V167,V195,V223,V251,V279,V307,V335,V363,V391,V419,V447,V475,V503,V531,V559,V587)</f>
        <v>0</v>
      </c>
      <c r="W601" s="313" t="n">
        <f aca="false">SUM(W55,W83,W111,W139,W167,W195,W223,W251,W279,W307,W335,W363,W391,W419,W447,W475,W503,W531,W559,W587)</f>
        <v>0</v>
      </c>
      <c r="X601" s="313" t="n">
        <f aca="false">SUM(X55,X83,X111,X139,X167,X195,X223,X251,X279,X307,X335,X363,X391,X419,X447,X475,X503,X531,X559,X587)</f>
        <v>0</v>
      </c>
      <c r="Y601" s="313" t="n">
        <f aca="false">SUM(Y55,Y83,Y111,Y139,Y167,Y195,Y223,Y251,Y279,Y307,Y335,Y363,Y391,Y419,Y447,Y475,Y503,Y531,Y559,Y587)</f>
        <v>0</v>
      </c>
      <c r="Z601" s="313" t="n">
        <f aca="false">SUM(Z55,Z83,Z111,Z139,Z167,Z195,Z223,Z251,Z279,Z307,Z335,Z363,Z391,Z419,Z447,Z475,Z503,Z531,Z559,Z587)</f>
        <v>0</v>
      </c>
    </row>
    <row r="602" customFormat="false" ht="15" hidden="true" customHeight="false" outlineLevel="0" collapsed="false">
      <c r="E602" s="312" t="s">
        <v>235</v>
      </c>
      <c r="F602" s="313" t="n">
        <f aca="false">F600+F601</f>
        <v>0</v>
      </c>
      <c r="G602" s="313" t="n">
        <f aca="false">G600+G601</f>
        <v>5</v>
      </c>
      <c r="H602" s="313" t="n">
        <f aca="false">H600+H601</f>
        <v>5</v>
      </c>
      <c r="I602" s="313" t="n">
        <f aca="false">I600+I601</f>
        <v>10</v>
      </c>
      <c r="J602" s="313" t="n">
        <f aca="false">J600+J601</f>
        <v>5</v>
      </c>
      <c r="K602" s="313" t="n">
        <f aca="false">K600+K601</f>
        <v>5</v>
      </c>
      <c r="L602" s="313" t="n">
        <f aca="false">L600+L601</f>
        <v>10</v>
      </c>
      <c r="M602" s="313" t="n">
        <f aca="false">M600+M601</f>
        <v>5</v>
      </c>
      <c r="N602" s="313" t="n">
        <f aca="false">N600+N601</f>
        <v>5</v>
      </c>
      <c r="O602" s="313" t="n">
        <f aca="false">O600+O601</f>
        <v>10</v>
      </c>
      <c r="P602" s="313" t="n">
        <f aca="false">P600+P601</f>
        <v>5</v>
      </c>
      <c r="Q602" s="313" t="n">
        <f aca="false">Q600+Q601</f>
        <v>5</v>
      </c>
      <c r="R602" s="313" t="n">
        <f aca="false">R600+R601</f>
        <v>10</v>
      </c>
      <c r="S602" s="313" t="n">
        <f aca="false">S600+S601</f>
        <v>33330</v>
      </c>
      <c r="T602" s="313" t="n">
        <f aca="false">T600+T601</f>
        <v>0</v>
      </c>
      <c r="U602" s="313" t="n">
        <f aca="false">U600+U601</f>
        <v>33330</v>
      </c>
      <c r="V602" s="313" t="n">
        <f aca="false">V600+V601</f>
        <v>0</v>
      </c>
      <c r="W602" s="313" t="n">
        <f aca="false">W600+W601</f>
        <v>0</v>
      </c>
      <c r="X602" s="313" t="n">
        <f aca="false">X600+X601</f>
        <v>0</v>
      </c>
      <c r="Y602" s="313" t="n">
        <f aca="false">Y600+Y601</f>
        <v>0</v>
      </c>
      <c r="Z602" s="313" t="n">
        <f aca="false">Z600+Z601</f>
        <v>33370</v>
      </c>
    </row>
    <row r="603" customFormat="false" ht="15" hidden="false" customHeight="false" outlineLevel="0" collapsed="false"/>
    <row r="604" customFormat="false" ht="15" hidden="false" customHeight="false" outlineLevel="0" collapsed="false"/>
  </sheetData>
  <sheetProtection algorithmName="SHA-512" hashValue="aOwf5QSWrgIQub4mucdpEnTZgdXJxlfC4gNN9ygMxbps256Zo6qAzsvJPYkos/5Jd/QJOolqcCLD/6CEebFDJQ==" saltValue="VdzV1CQgKwC3AefzoagTQg==" spinCount="100000" sheet="true" formatCells="false" formatColumns="false" formatRows="false"/>
  <protectedRanges>
    <protectedRange name="Section_C_17" sqref="G486:H488 G490:H491 J486:K488 J490:K491 M486:N488 M490:N491 P486:Q488 P490:Q491 S486:T488 S490:T491 V486:W488 V490:W491 C498:H502 J498:K502 M498:N502 P498:Q502 S498:T502 V498:W502"/>
    <protectedRange name="Section_C_16" sqref="G458:H460 G462:H463 J458:K460 J462:K463 M458:N460 M462:N463 P458:Q460 P462:Q463 S458:T460 S462:T463 V458:W460 V462:W463 C470:H474 J470:K474 M470:N474 P470:Q474 S470:T474 V470:W474"/>
    <protectedRange name="Section_C_15" sqref="G430:H432 G434:H435 J430:K432 J434:K435 M430:N432 M434:N435 P430:Q432 P434:Q435 S430:T432 S434:T435 V430:W432 V434:W435 C442:H446 J442:K446 M442:N446 P442:Q446 S442:T446 V442:W446"/>
    <protectedRange name="Section_C_10" sqref="G290:H292 G294:H295 J290:K292 J294:K295 M290:N292 M294:N295 P290:Q292 P294:Q295 S290:T292 S294:T295 V290:W292 V294:W295 C302:H306 J302:K306 M302:N306 P302:Q306 S302:T306 V302:W306"/>
    <protectedRange name="Section_C_9" sqref="G262:H264 G266:H267 J262:K264 J266:K267 M262:N264 M266:N267 P262:Q264 P266:Q267 S262:T264 S266:T267 V262:W264 V266:W267 C274:H278 J274:K278 M274:N278 P274:Q278 S274:T278 V274:W278"/>
    <protectedRange name="Section_C_8" sqref="G234:H236 G238:H239 J234:K236 J238:K239 M234:N236 M238:N239 P234:Q236 P238:Q239 S234:T236 S238:T239 V234:W236 V238:W239 C246:H250 J246:K250 M246:N250 P246:Q250 S246:T250 V246:W250"/>
    <protectedRange name="Section_C_4" sqref="G122:H124 G126:H127 J122:K124 J126:K127 M122:N124 M126:N127 P122:Q124 P126:Q127 S122:T124 S126:T127 V122:W124 V126:W127 C134:H138 J134:K138 M134:N138 P134:Q138 S134:T138 V134:W138"/>
    <protectedRange name="Section_C_3" sqref="G94:H96 G98:H99 J94:K96 J98:K99 M94:N96 M98:N99 P94:Q96 P98:Q99 S94:T96 S98:T99 V94:W96 V98:W99 C106:H110 J106:K110 M106:N110 P106:Q110 S106:T110 V106:W110 Y106:Y110 C115"/>
    <protectedRange name="Section_C_2" sqref="G66:H68 J66:K68 M66:N68 P66:Q68 S66:T68 V66:W68 G70:H71 J70:K71 M70:N71 P70:Q71 S70:T71 V70:W71 C78:H82 J78:K82 M78:N82 P78:Q82 S78:T82 V78:W82 Y78:Y82 C87 T39"/>
    <protectedRange name="Section_C_1" sqref="G38:H40 J38:K40 M38:N40 P38:Q40 V38:W40 G42:H43 J42:K43 M42:N43 P42:Q43 S42:T43 V42:W43 C50:H54 J50:K54 M50:N54 P50:Q54 S50:T54 V50:W54 Y50:Y54 C59 S38:S40 T38 T40"/>
    <protectedRange name="Section_B_2" sqref="G26:H27 J26:K27 M26:N27 P26:Q27 S26:T27 V26:W27"/>
    <protectedRange name="Section_B_1" sqref="E15:L20"/>
    <protectedRange name="Section_A" sqref="E9"/>
    <protectedRange name="Section_C_5" sqref="G150:H152 G154:H155 J150:K152 J154:K155 M150:N152 M154:N155 P150:Q152 P154:Q155 S150:T152 S154:T155 V150:W152 V154:W155 C162:H166 J162:K166 M162:N166 P162:Q166 S162:T166 V162:W166"/>
    <protectedRange name="Section_C_6" sqref="G178:H180 G182:H183 J178:K180 J182:K183 M178:N180 M182:N183 P178:Q180 P182:Q183 S178:T180 S182:T183 V178:W180 V182:W183 C190:H194 J190:K194 M190:N194 P190:Q194 S190:T194 V190:W194"/>
    <protectedRange name="Section_C_7" sqref="G206:H208 G210:H211 J206:K208 J210:K211 M206:N208 M210:N211 P206:Q208 P210:Q211 S206:T208 S210:T211 V206:W208 V210:W211 C218:H222 J218:K222 M218:N222 P218:Q222 S218:T222 V218:W222"/>
    <protectedRange name="Section_C_11" sqref="G318:H320 G322:H323 J318:K320 J322:K323 M318:N320 M322:N323 P318:Q320 P322:Q323 S318:T320 S322:T323 V318:W320 V322:W323 C330:H334 J330:K334 M330:N334 P330:Q334 S330:T334 V330:W334"/>
    <protectedRange name="Section_C_12" sqref="G346:H348 G350:H351 J346:K348 J350:K351 M346:N348 M350:N351 P346:Q348 P350:Q351 S346:T348 S350:T351 V346:W348 V350:W351 C358:H362 J358:K362 M358:N362 P358:Q362 S358:T362 V358:W362"/>
    <protectedRange name="Section_C_13" sqref="G374:H376 G378:H379 J374:K376 J378:K379 M374:N376 M378:N379 P374:Q376 P378:Q379 S374:T376 S378:T379 V374:W376 V378:W379 C386:H390 J386:K390 M386:N390 P386:Q390 S386:T390 V386:W390"/>
    <protectedRange name="Section_C_14" sqref="G402:H404 G406:H407 J402:K404 J406:K407 M402:N404 M406:N407 P402:Q404 P406:Q407 S402:T404 S406:T407 V402:W404 V406:W407 C414:H418 J414:K418 M414:N418 P414:Q418 S414:T418 V414:W418"/>
    <protectedRange name="Section_C_18" sqref="G514:H516 G518:H519 J514:K516 J518:K519 M514:N516 M518:N519 P514:Q516 P518:Q519 S514:T516 S518:T519 V514:W516 V518:W519 C526:H530 J526:K530 M526:N530 P526:Q530 S526:T530 V526:W530"/>
    <protectedRange name="Section_C_19" sqref="G542:H544 G546:H547 J542:K544 J546:K547 M542:N544 M546:N547 P542:Q544 P546:Q547 S542:T544 S546:T547 V542:W544 V546:W547 C554:H558 J554:K558 M554:N558 P554:Q558 S554:T558 V554:W558"/>
    <protectedRange name="Section_C_20" sqref="G570:H572 G574:H575 J570:K572 J574:K575 M570:N572 M574:N575 P570:Q572 P574:Q575 S570:T572 S574:T575 V570:W572 V574:W575 C582:H586 J582:K586 M582:N586 P582:Q586 S582:T586 V582:W586"/>
    <protectedRange name="Section_C_Beyond" sqref="Y50:Y54 Y78:Y82 Y106:Y110 Y134:Y138 Y162:Y166 Y190:Y194 Y218:Y222 Y246:Y250 Y274:Y278 Y302:Y306 Y330:Y334 Y358:Y362 Y386:Y390 Y414:Y418 Y442:Y446 Y470:Y474 Y498:Y502 Y526:Y530"/>
    <protectedRange name="Section_C_Beyond1920" sqref="Y582:Y586 Y554:Y558"/>
    <protectedRange name="Section_C_Comments" sqref="C87 C115 C143 C171 C199 C227 C255 C283 C311 C339 C367 C395 C423 C451 C479 C507 C535 C563 C591"/>
  </protectedRanges>
  <mergeCells count="1034">
    <mergeCell ref="C2:L2"/>
    <mergeCell ref="M2:N2"/>
    <mergeCell ref="P2:S2"/>
    <mergeCell ref="C3:O3"/>
    <mergeCell ref="C5:E5"/>
    <mergeCell ref="G5:L5"/>
    <mergeCell ref="C7:E7"/>
    <mergeCell ref="C9:D9"/>
    <mergeCell ref="C12:Z12"/>
    <mergeCell ref="C14:D14"/>
    <mergeCell ref="F14:H14"/>
    <mergeCell ref="I14:L14"/>
    <mergeCell ref="M14:P14"/>
    <mergeCell ref="C15:D15"/>
    <mergeCell ref="E15:L15"/>
    <mergeCell ref="M15:P15"/>
    <mergeCell ref="C16:D16"/>
    <mergeCell ref="F16:H16"/>
    <mergeCell ref="I16:L16"/>
    <mergeCell ref="M16:P16"/>
    <mergeCell ref="C17:D17"/>
    <mergeCell ref="F17:H17"/>
    <mergeCell ref="I17:L17"/>
    <mergeCell ref="M17:P17"/>
    <mergeCell ref="C18:D18"/>
    <mergeCell ref="F18:H18"/>
    <mergeCell ref="I18:L18"/>
    <mergeCell ref="M18:P18"/>
    <mergeCell ref="C19:D19"/>
    <mergeCell ref="F19:H19"/>
    <mergeCell ref="I19:L19"/>
    <mergeCell ref="M19:P19"/>
    <mergeCell ref="C20:D20"/>
    <mergeCell ref="F20:H20"/>
    <mergeCell ref="I20:L20"/>
    <mergeCell ref="M20:P20"/>
    <mergeCell ref="C23:E25"/>
    <mergeCell ref="F23:F25"/>
    <mergeCell ref="G23:I23"/>
    <mergeCell ref="J23:L23"/>
    <mergeCell ref="M23:O23"/>
    <mergeCell ref="P23:R23"/>
    <mergeCell ref="S23:U23"/>
    <mergeCell ref="V23:X23"/>
    <mergeCell ref="Y23:Y25"/>
    <mergeCell ref="Z23:Z25"/>
    <mergeCell ref="I24:I25"/>
    <mergeCell ref="L24:L25"/>
    <mergeCell ref="O24:O25"/>
    <mergeCell ref="R24:R25"/>
    <mergeCell ref="U24:U25"/>
    <mergeCell ref="X24:X25"/>
    <mergeCell ref="C26:E26"/>
    <mergeCell ref="C27:E27"/>
    <mergeCell ref="C28:E28"/>
    <mergeCell ref="C31:Z31"/>
    <mergeCell ref="C33:Z33"/>
    <mergeCell ref="C35:E37"/>
    <mergeCell ref="F35:F37"/>
    <mergeCell ref="G35:I35"/>
    <mergeCell ref="J35:L35"/>
    <mergeCell ref="M35:O35"/>
    <mergeCell ref="P35:R35"/>
    <mergeCell ref="S35:U35"/>
    <mergeCell ref="V35:X35"/>
    <mergeCell ref="Y35:Y37"/>
    <mergeCell ref="Z35:Z37"/>
    <mergeCell ref="I36:I37"/>
    <mergeCell ref="L36:L37"/>
    <mergeCell ref="O36:O37"/>
    <mergeCell ref="R36:R37"/>
    <mergeCell ref="U36:U37"/>
    <mergeCell ref="X36:X37"/>
    <mergeCell ref="C38:E38"/>
    <mergeCell ref="C39:E39"/>
    <mergeCell ref="C40:E40"/>
    <mergeCell ref="C41:E41"/>
    <mergeCell ref="C42:E42"/>
    <mergeCell ref="C43:E43"/>
    <mergeCell ref="C44:E44"/>
    <mergeCell ref="C45:E45"/>
    <mergeCell ref="A47:A55"/>
    <mergeCell ref="C47:E47"/>
    <mergeCell ref="F47:F49"/>
    <mergeCell ref="G47:I47"/>
    <mergeCell ref="J47:L47"/>
    <mergeCell ref="M47:O47"/>
    <mergeCell ref="P47:R47"/>
    <mergeCell ref="S47:U47"/>
    <mergeCell ref="V47:X47"/>
    <mergeCell ref="Y47:Y49"/>
    <mergeCell ref="Z47:Z49"/>
    <mergeCell ref="C48:C49"/>
    <mergeCell ref="D48:D49"/>
    <mergeCell ref="E48:E49"/>
    <mergeCell ref="I48:I49"/>
    <mergeCell ref="L48:L49"/>
    <mergeCell ref="O48:O49"/>
    <mergeCell ref="R48:R49"/>
    <mergeCell ref="U48:U49"/>
    <mergeCell ref="X48:X49"/>
    <mergeCell ref="C55:E55"/>
    <mergeCell ref="A57:A60"/>
    <mergeCell ref="C57:E57"/>
    <mergeCell ref="C58:E58"/>
    <mergeCell ref="C59:E59"/>
    <mergeCell ref="C61:Z61"/>
    <mergeCell ref="C63:E65"/>
    <mergeCell ref="F63:F65"/>
    <mergeCell ref="G63:I63"/>
    <mergeCell ref="J63:L63"/>
    <mergeCell ref="M63:O63"/>
    <mergeCell ref="P63:R63"/>
    <mergeCell ref="S63:U63"/>
    <mergeCell ref="V63:X63"/>
    <mergeCell ref="Y63:Y65"/>
    <mergeCell ref="Z63:Z65"/>
    <mergeCell ref="I64:I65"/>
    <mergeCell ref="L64:L65"/>
    <mergeCell ref="O64:O65"/>
    <mergeCell ref="R64:R65"/>
    <mergeCell ref="U64:U65"/>
    <mergeCell ref="X64:X65"/>
    <mergeCell ref="C66:E66"/>
    <mergeCell ref="C67:E67"/>
    <mergeCell ref="C68:E68"/>
    <mergeCell ref="C69:E69"/>
    <mergeCell ref="C70:E70"/>
    <mergeCell ref="C71:E71"/>
    <mergeCell ref="C72:E72"/>
    <mergeCell ref="C73:E73"/>
    <mergeCell ref="C75:E75"/>
    <mergeCell ref="F75:F77"/>
    <mergeCell ref="G75:I75"/>
    <mergeCell ref="J75:L75"/>
    <mergeCell ref="M75:O75"/>
    <mergeCell ref="P75:R75"/>
    <mergeCell ref="S75:U75"/>
    <mergeCell ref="V75:X75"/>
    <mergeCell ref="Y75:Y77"/>
    <mergeCell ref="Z75:Z77"/>
    <mergeCell ref="C76:C77"/>
    <mergeCell ref="D76:D77"/>
    <mergeCell ref="E76:E77"/>
    <mergeCell ref="I76:I77"/>
    <mergeCell ref="L76:L77"/>
    <mergeCell ref="O76:O77"/>
    <mergeCell ref="R76:R77"/>
    <mergeCell ref="U76:U77"/>
    <mergeCell ref="X76:X77"/>
    <mergeCell ref="C83:E83"/>
    <mergeCell ref="C85:E85"/>
    <mergeCell ref="C86:E86"/>
    <mergeCell ref="C87:E87"/>
    <mergeCell ref="C89:Z89"/>
    <mergeCell ref="C91:E93"/>
    <mergeCell ref="F91:F93"/>
    <mergeCell ref="G91:I91"/>
    <mergeCell ref="J91:L91"/>
    <mergeCell ref="M91:O91"/>
    <mergeCell ref="P91:R91"/>
    <mergeCell ref="S91:U91"/>
    <mergeCell ref="V91:X91"/>
    <mergeCell ref="Y91:Y93"/>
    <mergeCell ref="Z91:Z93"/>
    <mergeCell ref="I92:I93"/>
    <mergeCell ref="L92:L93"/>
    <mergeCell ref="O92:O93"/>
    <mergeCell ref="R92:R93"/>
    <mergeCell ref="U92:U93"/>
    <mergeCell ref="X92:X93"/>
    <mergeCell ref="C94:E94"/>
    <mergeCell ref="C95:E95"/>
    <mergeCell ref="C96:E96"/>
    <mergeCell ref="C97:E97"/>
    <mergeCell ref="C98:E98"/>
    <mergeCell ref="C99:E99"/>
    <mergeCell ref="C100:E100"/>
    <mergeCell ref="C101:E101"/>
    <mergeCell ref="C103:E103"/>
    <mergeCell ref="F103:F105"/>
    <mergeCell ref="G103:I103"/>
    <mergeCell ref="J103:L103"/>
    <mergeCell ref="M103:O103"/>
    <mergeCell ref="P103:R103"/>
    <mergeCell ref="S103:U103"/>
    <mergeCell ref="V103:X103"/>
    <mergeCell ref="Y103:Y105"/>
    <mergeCell ref="Z103:Z105"/>
    <mergeCell ref="C104:C105"/>
    <mergeCell ref="D104:D105"/>
    <mergeCell ref="E104:E105"/>
    <mergeCell ref="I104:I105"/>
    <mergeCell ref="L104:L105"/>
    <mergeCell ref="O104:O105"/>
    <mergeCell ref="R104:R105"/>
    <mergeCell ref="U104:U105"/>
    <mergeCell ref="X104:X105"/>
    <mergeCell ref="C111:E111"/>
    <mergeCell ref="C113:E113"/>
    <mergeCell ref="C114:E114"/>
    <mergeCell ref="C115:E115"/>
    <mergeCell ref="C117:Z117"/>
    <mergeCell ref="C119:E121"/>
    <mergeCell ref="F119:F121"/>
    <mergeCell ref="G119:I119"/>
    <mergeCell ref="J119:L119"/>
    <mergeCell ref="M119:O119"/>
    <mergeCell ref="P119:R119"/>
    <mergeCell ref="S119:U119"/>
    <mergeCell ref="V119:X119"/>
    <mergeCell ref="Y119:Y121"/>
    <mergeCell ref="Z119:Z121"/>
    <mergeCell ref="I120:I121"/>
    <mergeCell ref="L120:L121"/>
    <mergeCell ref="O120:O121"/>
    <mergeCell ref="R120:R121"/>
    <mergeCell ref="U120:U121"/>
    <mergeCell ref="X120:X121"/>
    <mergeCell ref="C122:E122"/>
    <mergeCell ref="C123:E123"/>
    <mergeCell ref="C124:E124"/>
    <mergeCell ref="C125:E125"/>
    <mergeCell ref="C126:E126"/>
    <mergeCell ref="C127:E127"/>
    <mergeCell ref="C128:E128"/>
    <mergeCell ref="C129:E129"/>
    <mergeCell ref="C131:E131"/>
    <mergeCell ref="F131:F133"/>
    <mergeCell ref="G131:I131"/>
    <mergeCell ref="J131:L131"/>
    <mergeCell ref="M131:O131"/>
    <mergeCell ref="P131:R131"/>
    <mergeCell ref="S131:U131"/>
    <mergeCell ref="V131:X131"/>
    <mergeCell ref="Y131:Y133"/>
    <mergeCell ref="Z131:Z133"/>
    <mergeCell ref="C132:C133"/>
    <mergeCell ref="D132:D133"/>
    <mergeCell ref="E132:E133"/>
    <mergeCell ref="I132:I133"/>
    <mergeCell ref="L132:L133"/>
    <mergeCell ref="O132:O133"/>
    <mergeCell ref="R132:R133"/>
    <mergeCell ref="U132:U133"/>
    <mergeCell ref="X132:X133"/>
    <mergeCell ref="C139:E139"/>
    <mergeCell ref="C141:E141"/>
    <mergeCell ref="C142:E142"/>
    <mergeCell ref="C143:E143"/>
    <mergeCell ref="C145:Z145"/>
    <mergeCell ref="C147:E149"/>
    <mergeCell ref="F147:F149"/>
    <mergeCell ref="G147:I147"/>
    <mergeCell ref="J147:L147"/>
    <mergeCell ref="M147:O147"/>
    <mergeCell ref="P147:R147"/>
    <mergeCell ref="S147:U147"/>
    <mergeCell ref="V147:X147"/>
    <mergeCell ref="Y147:Y149"/>
    <mergeCell ref="Z147:Z149"/>
    <mergeCell ref="I148:I149"/>
    <mergeCell ref="L148:L149"/>
    <mergeCell ref="O148:O149"/>
    <mergeCell ref="R148:R149"/>
    <mergeCell ref="U148:U149"/>
    <mergeCell ref="X148:X149"/>
    <mergeCell ref="C150:E150"/>
    <mergeCell ref="C151:E151"/>
    <mergeCell ref="C152:E152"/>
    <mergeCell ref="C153:E153"/>
    <mergeCell ref="C154:E154"/>
    <mergeCell ref="C155:E155"/>
    <mergeCell ref="C156:E156"/>
    <mergeCell ref="C157:E157"/>
    <mergeCell ref="C159:E159"/>
    <mergeCell ref="F159:F161"/>
    <mergeCell ref="G159:I159"/>
    <mergeCell ref="J159:L159"/>
    <mergeCell ref="M159:O159"/>
    <mergeCell ref="P159:R159"/>
    <mergeCell ref="S159:U159"/>
    <mergeCell ref="V159:X159"/>
    <mergeCell ref="Y159:Y161"/>
    <mergeCell ref="Z159:Z161"/>
    <mergeCell ref="C160:C161"/>
    <mergeCell ref="D160:D161"/>
    <mergeCell ref="E160:E161"/>
    <mergeCell ref="I160:I161"/>
    <mergeCell ref="L160:L161"/>
    <mergeCell ref="O160:O161"/>
    <mergeCell ref="R160:R161"/>
    <mergeCell ref="U160:U161"/>
    <mergeCell ref="X160:X161"/>
    <mergeCell ref="C167:E167"/>
    <mergeCell ref="C169:E169"/>
    <mergeCell ref="C170:E170"/>
    <mergeCell ref="C171:E171"/>
    <mergeCell ref="C173:Z173"/>
    <mergeCell ref="C175:E177"/>
    <mergeCell ref="F175:F177"/>
    <mergeCell ref="G175:I175"/>
    <mergeCell ref="J175:L175"/>
    <mergeCell ref="M175:O175"/>
    <mergeCell ref="P175:R175"/>
    <mergeCell ref="S175:U175"/>
    <mergeCell ref="V175:X175"/>
    <mergeCell ref="Y175:Y177"/>
    <mergeCell ref="Z175:Z177"/>
    <mergeCell ref="I176:I177"/>
    <mergeCell ref="L176:L177"/>
    <mergeCell ref="O176:O177"/>
    <mergeCell ref="R176:R177"/>
    <mergeCell ref="U176:U177"/>
    <mergeCell ref="X176:X177"/>
    <mergeCell ref="C178:E178"/>
    <mergeCell ref="C179:E179"/>
    <mergeCell ref="C180:E180"/>
    <mergeCell ref="C181:E181"/>
    <mergeCell ref="C182:E182"/>
    <mergeCell ref="C183:E183"/>
    <mergeCell ref="C184:E184"/>
    <mergeCell ref="C185:E185"/>
    <mergeCell ref="C187:E187"/>
    <mergeCell ref="F187:F189"/>
    <mergeCell ref="G187:I187"/>
    <mergeCell ref="J187:L187"/>
    <mergeCell ref="M187:O187"/>
    <mergeCell ref="P187:R187"/>
    <mergeCell ref="S187:U187"/>
    <mergeCell ref="V187:X187"/>
    <mergeCell ref="Y187:Y189"/>
    <mergeCell ref="Z187:Z189"/>
    <mergeCell ref="C188:C189"/>
    <mergeCell ref="D188:D189"/>
    <mergeCell ref="E188:E189"/>
    <mergeCell ref="I188:I189"/>
    <mergeCell ref="L188:L189"/>
    <mergeCell ref="O188:O189"/>
    <mergeCell ref="R188:R189"/>
    <mergeCell ref="U188:U189"/>
    <mergeCell ref="X188:X189"/>
    <mergeCell ref="C195:E195"/>
    <mergeCell ref="C197:E197"/>
    <mergeCell ref="C198:E198"/>
    <mergeCell ref="C199:E199"/>
    <mergeCell ref="C201:Z201"/>
    <mergeCell ref="C203:E205"/>
    <mergeCell ref="F203:F205"/>
    <mergeCell ref="G203:I203"/>
    <mergeCell ref="J203:L203"/>
    <mergeCell ref="M203:O203"/>
    <mergeCell ref="P203:R203"/>
    <mergeCell ref="S203:U203"/>
    <mergeCell ref="V203:X203"/>
    <mergeCell ref="Y203:Y205"/>
    <mergeCell ref="Z203:Z205"/>
    <mergeCell ref="I204:I205"/>
    <mergeCell ref="L204:L205"/>
    <mergeCell ref="O204:O205"/>
    <mergeCell ref="R204:R205"/>
    <mergeCell ref="U204:U205"/>
    <mergeCell ref="X204:X205"/>
    <mergeCell ref="C206:E206"/>
    <mergeCell ref="C207:E207"/>
    <mergeCell ref="C208:E208"/>
    <mergeCell ref="C209:E209"/>
    <mergeCell ref="C210:E210"/>
    <mergeCell ref="C211:E211"/>
    <mergeCell ref="C212:E212"/>
    <mergeCell ref="C213:E213"/>
    <mergeCell ref="C215:E215"/>
    <mergeCell ref="F215:F217"/>
    <mergeCell ref="G215:I215"/>
    <mergeCell ref="J215:L215"/>
    <mergeCell ref="M215:O215"/>
    <mergeCell ref="P215:R215"/>
    <mergeCell ref="S215:U215"/>
    <mergeCell ref="V215:X215"/>
    <mergeCell ref="Y215:Y217"/>
    <mergeCell ref="Z215:Z217"/>
    <mergeCell ref="C216:C217"/>
    <mergeCell ref="D216:D217"/>
    <mergeCell ref="E216:E217"/>
    <mergeCell ref="I216:I217"/>
    <mergeCell ref="L216:L217"/>
    <mergeCell ref="O216:O217"/>
    <mergeCell ref="R216:R217"/>
    <mergeCell ref="U216:U217"/>
    <mergeCell ref="X216:X217"/>
    <mergeCell ref="C223:E223"/>
    <mergeCell ref="C225:E225"/>
    <mergeCell ref="C226:E226"/>
    <mergeCell ref="C227:E227"/>
    <mergeCell ref="C229:Z229"/>
    <mergeCell ref="C231:E233"/>
    <mergeCell ref="F231:F233"/>
    <mergeCell ref="G231:I231"/>
    <mergeCell ref="J231:L231"/>
    <mergeCell ref="M231:O231"/>
    <mergeCell ref="P231:R231"/>
    <mergeCell ref="S231:U231"/>
    <mergeCell ref="V231:X231"/>
    <mergeCell ref="Y231:Y233"/>
    <mergeCell ref="Z231:Z233"/>
    <mergeCell ref="I232:I233"/>
    <mergeCell ref="L232:L233"/>
    <mergeCell ref="O232:O233"/>
    <mergeCell ref="R232:R233"/>
    <mergeCell ref="U232:U233"/>
    <mergeCell ref="X232:X233"/>
    <mergeCell ref="C234:E234"/>
    <mergeCell ref="C235:E235"/>
    <mergeCell ref="C236:E236"/>
    <mergeCell ref="C237:E237"/>
    <mergeCell ref="C238:E238"/>
    <mergeCell ref="C239:E239"/>
    <mergeCell ref="C240:E240"/>
    <mergeCell ref="C241:E241"/>
    <mergeCell ref="C243:E243"/>
    <mergeCell ref="F243:F245"/>
    <mergeCell ref="G243:I243"/>
    <mergeCell ref="J243:L243"/>
    <mergeCell ref="M243:O243"/>
    <mergeCell ref="P243:R243"/>
    <mergeCell ref="S243:U243"/>
    <mergeCell ref="V243:X243"/>
    <mergeCell ref="Y243:Y245"/>
    <mergeCell ref="Z243:Z245"/>
    <mergeCell ref="C244:C245"/>
    <mergeCell ref="D244:D245"/>
    <mergeCell ref="E244:E245"/>
    <mergeCell ref="I244:I245"/>
    <mergeCell ref="L244:L245"/>
    <mergeCell ref="O244:O245"/>
    <mergeCell ref="R244:R245"/>
    <mergeCell ref="U244:U245"/>
    <mergeCell ref="X244:X245"/>
    <mergeCell ref="C251:E251"/>
    <mergeCell ref="C253:E253"/>
    <mergeCell ref="C254:E254"/>
    <mergeCell ref="C255:E255"/>
    <mergeCell ref="C257:Z257"/>
    <mergeCell ref="C259:E261"/>
    <mergeCell ref="F259:F261"/>
    <mergeCell ref="G259:I259"/>
    <mergeCell ref="J259:L259"/>
    <mergeCell ref="M259:O259"/>
    <mergeCell ref="P259:R259"/>
    <mergeCell ref="S259:U259"/>
    <mergeCell ref="V259:X259"/>
    <mergeCell ref="Y259:Y261"/>
    <mergeCell ref="Z259:Z261"/>
    <mergeCell ref="I260:I261"/>
    <mergeCell ref="L260:L261"/>
    <mergeCell ref="O260:O261"/>
    <mergeCell ref="R260:R261"/>
    <mergeCell ref="U260:U261"/>
    <mergeCell ref="X260:X261"/>
    <mergeCell ref="C262:E262"/>
    <mergeCell ref="C263:E263"/>
    <mergeCell ref="C264:E264"/>
    <mergeCell ref="C265:E265"/>
    <mergeCell ref="C266:E266"/>
    <mergeCell ref="C267:E267"/>
    <mergeCell ref="C268:E268"/>
    <mergeCell ref="C269:E269"/>
    <mergeCell ref="C271:E271"/>
    <mergeCell ref="F271:F273"/>
    <mergeCell ref="G271:I271"/>
    <mergeCell ref="J271:L271"/>
    <mergeCell ref="M271:O271"/>
    <mergeCell ref="P271:R271"/>
    <mergeCell ref="S271:U271"/>
    <mergeCell ref="V271:X271"/>
    <mergeCell ref="Y271:Y273"/>
    <mergeCell ref="Z271:Z273"/>
    <mergeCell ref="C272:C273"/>
    <mergeCell ref="D272:D273"/>
    <mergeCell ref="E272:E273"/>
    <mergeCell ref="I272:I273"/>
    <mergeCell ref="L272:L273"/>
    <mergeCell ref="O272:O273"/>
    <mergeCell ref="R272:R273"/>
    <mergeCell ref="U272:U273"/>
    <mergeCell ref="X272:X273"/>
    <mergeCell ref="C279:E279"/>
    <mergeCell ref="C281:E281"/>
    <mergeCell ref="C282:E282"/>
    <mergeCell ref="C283:E283"/>
    <mergeCell ref="C285:Z285"/>
    <mergeCell ref="C287:E289"/>
    <mergeCell ref="F287:F289"/>
    <mergeCell ref="G287:I287"/>
    <mergeCell ref="J287:L287"/>
    <mergeCell ref="M287:O287"/>
    <mergeCell ref="P287:R287"/>
    <mergeCell ref="S287:U287"/>
    <mergeCell ref="V287:X287"/>
    <mergeCell ref="Y287:Y289"/>
    <mergeCell ref="Z287:Z289"/>
    <mergeCell ref="I288:I289"/>
    <mergeCell ref="L288:L289"/>
    <mergeCell ref="O288:O289"/>
    <mergeCell ref="R288:R289"/>
    <mergeCell ref="U288:U289"/>
    <mergeCell ref="X288:X289"/>
    <mergeCell ref="C290:E290"/>
    <mergeCell ref="C291:E291"/>
    <mergeCell ref="C292:E292"/>
    <mergeCell ref="C293:E293"/>
    <mergeCell ref="C294:E294"/>
    <mergeCell ref="C295:E295"/>
    <mergeCell ref="C296:E296"/>
    <mergeCell ref="C297:E297"/>
    <mergeCell ref="C299:E299"/>
    <mergeCell ref="F299:F301"/>
    <mergeCell ref="G299:I299"/>
    <mergeCell ref="J299:L299"/>
    <mergeCell ref="M299:O299"/>
    <mergeCell ref="P299:R299"/>
    <mergeCell ref="S299:U299"/>
    <mergeCell ref="V299:X299"/>
    <mergeCell ref="Y299:Y301"/>
    <mergeCell ref="Z299:Z301"/>
    <mergeCell ref="C300:C301"/>
    <mergeCell ref="D300:D301"/>
    <mergeCell ref="E300:E301"/>
    <mergeCell ref="I300:I301"/>
    <mergeCell ref="L300:L301"/>
    <mergeCell ref="O300:O301"/>
    <mergeCell ref="R300:R301"/>
    <mergeCell ref="U300:U301"/>
    <mergeCell ref="X300:X301"/>
    <mergeCell ref="C307:E307"/>
    <mergeCell ref="C309:E309"/>
    <mergeCell ref="C310:E310"/>
    <mergeCell ref="C311:E311"/>
    <mergeCell ref="C313:Z313"/>
    <mergeCell ref="C315:E317"/>
    <mergeCell ref="F315:F317"/>
    <mergeCell ref="G315:I315"/>
    <mergeCell ref="J315:L315"/>
    <mergeCell ref="M315:O315"/>
    <mergeCell ref="P315:R315"/>
    <mergeCell ref="S315:U315"/>
    <mergeCell ref="V315:X315"/>
    <mergeCell ref="Y315:Y317"/>
    <mergeCell ref="Z315:Z317"/>
    <mergeCell ref="I316:I317"/>
    <mergeCell ref="L316:L317"/>
    <mergeCell ref="O316:O317"/>
    <mergeCell ref="R316:R317"/>
    <mergeCell ref="U316:U317"/>
    <mergeCell ref="X316:X317"/>
    <mergeCell ref="C318:E318"/>
    <mergeCell ref="C319:E319"/>
    <mergeCell ref="C320:E320"/>
    <mergeCell ref="C321:E321"/>
    <mergeCell ref="C322:E322"/>
    <mergeCell ref="C323:E323"/>
    <mergeCell ref="C324:E324"/>
    <mergeCell ref="C325:E325"/>
    <mergeCell ref="C327:E327"/>
    <mergeCell ref="F327:F329"/>
    <mergeCell ref="G327:I327"/>
    <mergeCell ref="J327:L327"/>
    <mergeCell ref="M327:O327"/>
    <mergeCell ref="P327:R327"/>
    <mergeCell ref="S327:U327"/>
    <mergeCell ref="V327:X327"/>
    <mergeCell ref="Y327:Y329"/>
    <mergeCell ref="Z327:Z329"/>
    <mergeCell ref="C328:C329"/>
    <mergeCell ref="D328:D329"/>
    <mergeCell ref="E328:E329"/>
    <mergeCell ref="I328:I329"/>
    <mergeCell ref="L328:L329"/>
    <mergeCell ref="O328:O329"/>
    <mergeCell ref="R328:R329"/>
    <mergeCell ref="U328:U329"/>
    <mergeCell ref="X328:X329"/>
    <mergeCell ref="C335:E335"/>
    <mergeCell ref="C337:E337"/>
    <mergeCell ref="C338:E338"/>
    <mergeCell ref="C339:E339"/>
    <mergeCell ref="C341:Z341"/>
    <mergeCell ref="C343:E345"/>
    <mergeCell ref="F343:F345"/>
    <mergeCell ref="G343:I343"/>
    <mergeCell ref="J343:L343"/>
    <mergeCell ref="M343:O343"/>
    <mergeCell ref="P343:R343"/>
    <mergeCell ref="S343:U343"/>
    <mergeCell ref="V343:X343"/>
    <mergeCell ref="Y343:Y345"/>
    <mergeCell ref="Z343:Z345"/>
    <mergeCell ref="I344:I345"/>
    <mergeCell ref="L344:L345"/>
    <mergeCell ref="O344:O345"/>
    <mergeCell ref="R344:R345"/>
    <mergeCell ref="U344:U345"/>
    <mergeCell ref="X344:X345"/>
    <mergeCell ref="C346:E346"/>
    <mergeCell ref="C347:E347"/>
    <mergeCell ref="C348:E348"/>
    <mergeCell ref="C349:E349"/>
    <mergeCell ref="C350:E350"/>
    <mergeCell ref="C351:E351"/>
    <mergeCell ref="C352:E352"/>
    <mergeCell ref="C353:E353"/>
    <mergeCell ref="C355:E355"/>
    <mergeCell ref="F355:F357"/>
    <mergeCell ref="G355:I355"/>
    <mergeCell ref="J355:L355"/>
    <mergeCell ref="M355:O355"/>
    <mergeCell ref="P355:R355"/>
    <mergeCell ref="S355:U355"/>
    <mergeCell ref="V355:X355"/>
    <mergeCell ref="Y355:Y357"/>
    <mergeCell ref="Z355:Z357"/>
    <mergeCell ref="C356:C357"/>
    <mergeCell ref="D356:D357"/>
    <mergeCell ref="E356:E357"/>
    <mergeCell ref="I356:I357"/>
    <mergeCell ref="L356:L357"/>
    <mergeCell ref="O356:O357"/>
    <mergeCell ref="R356:R357"/>
    <mergeCell ref="U356:U357"/>
    <mergeCell ref="X356:X357"/>
    <mergeCell ref="C363:E363"/>
    <mergeCell ref="C365:E365"/>
    <mergeCell ref="C366:E366"/>
    <mergeCell ref="C367:E367"/>
    <mergeCell ref="C369:Z369"/>
    <mergeCell ref="C371:E373"/>
    <mergeCell ref="F371:F373"/>
    <mergeCell ref="G371:I371"/>
    <mergeCell ref="J371:L371"/>
    <mergeCell ref="M371:O371"/>
    <mergeCell ref="P371:R371"/>
    <mergeCell ref="S371:U371"/>
    <mergeCell ref="V371:X371"/>
    <mergeCell ref="Y371:Y373"/>
    <mergeCell ref="Z371:Z373"/>
    <mergeCell ref="I372:I373"/>
    <mergeCell ref="L372:L373"/>
    <mergeCell ref="O372:O373"/>
    <mergeCell ref="R372:R373"/>
    <mergeCell ref="U372:U373"/>
    <mergeCell ref="X372:X373"/>
    <mergeCell ref="C374:E374"/>
    <mergeCell ref="C375:E375"/>
    <mergeCell ref="C376:E376"/>
    <mergeCell ref="C377:E377"/>
    <mergeCell ref="C378:E378"/>
    <mergeCell ref="C379:E379"/>
    <mergeCell ref="C380:E380"/>
    <mergeCell ref="C381:E381"/>
    <mergeCell ref="C383:E383"/>
    <mergeCell ref="F383:F385"/>
    <mergeCell ref="G383:I383"/>
    <mergeCell ref="J383:L383"/>
    <mergeCell ref="M383:O383"/>
    <mergeCell ref="P383:R383"/>
    <mergeCell ref="S383:U383"/>
    <mergeCell ref="V383:X383"/>
    <mergeCell ref="Y383:Y385"/>
    <mergeCell ref="Z383:Z385"/>
    <mergeCell ref="C384:C385"/>
    <mergeCell ref="D384:D385"/>
    <mergeCell ref="E384:E385"/>
    <mergeCell ref="I384:I385"/>
    <mergeCell ref="L384:L385"/>
    <mergeCell ref="O384:O385"/>
    <mergeCell ref="R384:R385"/>
    <mergeCell ref="U384:U385"/>
    <mergeCell ref="X384:X385"/>
    <mergeCell ref="C391:E391"/>
    <mergeCell ref="C393:E393"/>
    <mergeCell ref="C394:E394"/>
    <mergeCell ref="C395:E395"/>
    <mergeCell ref="C397:Z397"/>
    <mergeCell ref="C399:E401"/>
    <mergeCell ref="F399:F401"/>
    <mergeCell ref="G399:I399"/>
    <mergeCell ref="J399:L399"/>
    <mergeCell ref="M399:O399"/>
    <mergeCell ref="P399:R399"/>
    <mergeCell ref="S399:U399"/>
    <mergeCell ref="V399:X399"/>
    <mergeCell ref="Y399:Y401"/>
    <mergeCell ref="Z399:Z401"/>
    <mergeCell ref="I400:I401"/>
    <mergeCell ref="L400:L401"/>
    <mergeCell ref="O400:O401"/>
    <mergeCell ref="R400:R401"/>
    <mergeCell ref="U400:U401"/>
    <mergeCell ref="X400:X401"/>
    <mergeCell ref="C402:E402"/>
    <mergeCell ref="C403:E403"/>
    <mergeCell ref="C404:E404"/>
    <mergeCell ref="C405:E405"/>
    <mergeCell ref="C406:E406"/>
    <mergeCell ref="C407:E407"/>
    <mergeCell ref="C408:E408"/>
    <mergeCell ref="C409:E409"/>
    <mergeCell ref="C411:E411"/>
    <mergeCell ref="F411:F413"/>
    <mergeCell ref="G411:I411"/>
    <mergeCell ref="J411:L411"/>
    <mergeCell ref="M411:O411"/>
    <mergeCell ref="P411:R411"/>
    <mergeCell ref="S411:U411"/>
    <mergeCell ref="V411:X411"/>
    <mergeCell ref="Y411:Y413"/>
    <mergeCell ref="Z411:Z413"/>
    <mergeCell ref="C412:C413"/>
    <mergeCell ref="D412:D413"/>
    <mergeCell ref="E412:E413"/>
    <mergeCell ref="I412:I413"/>
    <mergeCell ref="L412:L413"/>
    <mergeCell ref="O412:O413"/>
    <mergeCell ref="R412:R413"/>
    <mergeCell ref="U412:U413"/>
    <mergeCell ref="X412:X413"/>
    <mergeCell ref="C419:E419"/>
    <mergeCell ref="C421:E421"/>
    <mergeCell ref="C422:E422"/>
    <mergeCell ref="C423:E423"/>
    <mergeCell ref="C425:Z425"/>
    <mergeCell ref="C427:E429"/>
    <mergeCell ref="F427:F429"/>
    <mergeCell ref="G427:I427"/>
    <mergeCell ref="J427:L427"/>
    <mergeCell ref="M427:O427"/>
    <mergeCell ref="P427:R427"/>
    <mergeCell ref="S427:U427"/>
    <mergeCell ref="V427:X427"/>
    <mergeCell ref="Y427:Y429"/>
    <mergeCell ref="Z427:Z429"/>
    <mergeCell ref="I428:I429"/>
    <mergeCell ref="L428:L429"/>
    <mergeCell ref="O428:O429"/>
    <mergeCell ref="R428:R429"/>
    <mergeCell ref="U428:U429"/>
    <mergeCell ref="X428:X429"/>
    <mergeCell ref="C430:E430"/>
    <mergeCell ref="C431:E431"/>
    <mergeCell ref="C432:E432"/>
    <mergeCell ref="C433:E433"/>
    <mergeCell ref="C434:E434"/>
    <mergeCell ref="C435:E435"/>
    <mergeCell ref="C436:E436"/>
    <mergeCell ref="C437:E437"/>
    <mergeCell ref="C439:E439"/>
    <mergeCell ref="F439:F441"/>
    <mergeCell ref="G439:I439"/>
    <mergeCell ref="J439:L439"/>
    <mergeCell ref="M439:O439"/>
    <mergeCell ref="P439:R439"/>
    <mergeCell ref="S439:U439"/>
    <mergeCell ref="V439:X439"/>
    <mergeCell ref="Y439:Y441"/>
    <mergeCell ref="Z439:Z441"/>
    <mergeCell ref="C440:C441"/>
    <mergeCell ref="D440:D441"/>
    <mergeCell ref="E440:E441"/>
    <mergeCell ref="I440:I441"/>
    <mergeCell ref="L440:L441"/>
    <mergeCell ref="O440:O441"/>
    <mergeCell ref="R440:R441"/>
    <mergeCell ref="U440:U441"/>
    <mergeCell ref="X440:X441"/>
    <mergeCell ref="C447:E447"/>
    <mergeCell ref="C449:E449"/>
    <mergeCell ref="C450:E450"/>
    <mergeCell ref="C451:E451"/>
    <mergeCell ref="C453:Z453"/>
    <mergeCell ref="C455:E457"/>
    <mergeCell ref="F455:F457"/>
    <mergeCell ref="G455:I455"/>
    <mergeCell ref="J455:L455"/>
    <mergeCell ref="M455:O455"/>
    <mergeCell ref="P455:R455"/>
    <mergeCell ref="S455:U455"/>
    <mergeCell ref="V455:X455"/>
    <mergeCell ref="Y455:Y457"/>
    <mergeCell ref="Z455:Z457"/>
    <mergeCell ref="I456:I457"/>
    <mergeCell ref="L456:L457"/>
    <mergeCell ref="O456:O457"/>
    <mergeCell ref="R456:R457"/>
    <mergeCell ref="U456:U457"/>
    <mergeCell ref="X456:X457"/>
    <mergeCell ref="C458:E458"/>
    <mergeCell ref="C459:E459"/>
    <mergeCell ref="C460:E460"/>
    <mergeCell ref="C461:E461"/>
    <mergeCell ref="C462:E462"/>
    <mergeCell ref="C463:E463"/>
    <mergeCell ref="C464:E464"/>
    <mergeCell ref="C465:E465"/>
    <mergeCell ref="C467:E467"/>
    <mergeCell ref="F467:F469"/>
    <mergeCell ref="G467:I467"/>
    <mergeCell ref="J467:L467"/>
    <mergeCell ref="M467:O467"/>
    <mergeCell ref="P467:R467"/>
    <mergeCell ref="S467:U467"/>
    <mergeCell ref="V467:X467"/>
    <mergeCell ref="Y467:Y469"/>
    <mergeCell ref="Z467:Z469"/>
    <mergeCell ref="C468:C469"/>
    <mergeCell ref="D468:D469"/>
    <mergeCell ref="E468:E469"/>
    <mergeCell ref="I468:I469"/>
    <mergeCell ref="L468:L469"/>
    <mergeCell ref="O468:O469"/>
    <mergeCell ref="R468:R469"/>
    <mergeCell ref="U468:U469"/>
    <mergeCell ref="X468:X469"/>
    <mergeCell ref="C475:E475"/>
    <mergeCell ref="C477:E477"/>
    <mergeCell ref="C478:E478"/>
    <mergeCell ref="C479:E479"/>
    <mergeCell ref="C481:Z481"/>
    <mergeCell ref="C483:E485"/>
    <mergeCell ref="F483:F485"/>
    <mergeCell ref="G483:I483"/>
    <mergeCell ref="J483:L483"/>
    <mergeCell ref="M483:O483"/>
    <mergeCell ref="P483:R483"/>
    <mergeCell ref="S483:U483"/>
    <mergeCell ref="V483:X483"/>
    <mergeCell ref="Y483:Y485"/>
    <mergeCell ref="Z483:Z485"/>
    <mergeCell ref="I484:I485"/>
    <mergeCell ref="L484:L485"/>
    <mergeCell ref="O484:O485"/>
    <mergeCell ref="R484:R485"/>
    <mergeCell ref="U484:U485"/>
    <mergeCell ref="X484:X485"/>
    <mergeCell ref="C486:E486"/>
    <mergeCell ref="C487:E487"/>
    <mergeCell ref="C488:E488"/>
    <mergeCell ref="C489:E489"/>
    <mergeCell ref="C490:E490"/>
    <mergeCell ref="C491:E491"/>
    <mergeCell ref="C492:E492"/>
    <mergeCell ref="C493:E493"/>
    <mergeCell ref="C495:E495"/>
    <mergeCell ref="F495:F497"/>
    <mergeCell ref="G495:I495"/>
    <mergeCell ref="J495:L495"/>
    <mergeCell ref="M495:O495"/>
    <mergeCell ref="P495:R495"/>
    <mergeCell ref="S495:U495"/>
    <mergeCell ref="V495:X495"/>
    <mergeCell ref="Y495:Y497"/>
    <mergeCell ref="Z495:Z497"/>
    <mergeCell ref="C496:C497"/>
    <mergeCell ref="D496:D497"/>
    <mergeCell ref="E496:E497"/>
    <mergeCell ref="I496:I497"/>
    <mergeCell ref="L496:L497"/>
    <mergeCell ref="O496:O497"/>
    <mergeCell ref="R496:R497"/>
    <mergeCell ref="U496:U497"/>
    <mergeCell ref="X496:X497"/>
    <mergeCell ref="C503:E503"/>
    <mergeCell ref="C505:E505"/>
    <mergeCell ref="C506:E506"/>
    <mergeCell ref="C507:E507"/>
    <mergeCell ref="C509:Z509"/>
    <mergeCell ref="C511:E513"/>
    <mergeCell ref="F511:F513"/>
    <mergeCell ref="G511:I511"/>
    <mergeCell ref="J511:L511"/>
    <mergeCell ref="M511:O511"/>
    <mergeCell ref="P511:R511"/>
    <mergeCell ref="S511:U511"/>
    <mergeCell ref="V511:X511"/>
    <mergeCell ref="Y511:Y513"/>
    <mergeCell ref="Z511:Z513"/>
    <mergeCell ref="I512:I513"/>
    <mergeCell ref="L512:L513"/>
    <mergeCell ref="O512:O513"/>
    <mergeCell ref="R512:R513"/>
    <mergeCell ref="U512:U513"/>
    <mergeCell ref="X512:X513"/>
    <mergeCell ref="C514:E514"/>
    <mergeCell ref="C515:E515"/>
    <mergeCell ref="C516:E516"/>
    <mergeCell ref="C517:E517"/>
    <mergeCell ref="C518:E518"/>
    <mergeCell ref="C519:E519"/>
    <mergeCell ref="C520:E520"/>
    <mergeCell ref="C521:E521"/>
    <mergeCell ref="C523:E523"/>
    <mergeCell ref="F523:F525"/>
    <mergeCell ref="G523:I523"/>
    <mergeCell ref="J523:L523"/>
    <mergeCell ref="M523:O523"/>
    <mergeCell ref="P523:R523"/>
    <mergeCell ref="S523:U523"/>
    <mergeCell ref="V523:X523"/>
    <mergeCell ref="Y523:Y525"/>
    <mergeCell ref="Z523:Z525"/>
    <mergeCell ref="C524:C525"/>
    <mergeCell ref="D524:D525"/>
    <mergeCell ref="E524:E525"/>
    <mergeCell ref="I524:I525"/>
    <mergeCell ref="L524:L525"/>
    <mergeCell ref="O524:O525"/>
    <mergeCell ref="R524:R525"/>
    <mergeCell ref="U524:U525"/>
    <mergeCell ref="X524:X525"/>
    <mergeCell ref="C531:E531"/>
    <mergeCell ref="C533:E533"/>
    <mergeCell ref="C534:E534"/>
    <mergeCell ref="C535:E535"/>
    <mergeCell ref="C537:Z537"/>
    <mergeCell ref="C539:E541"/>
    <mergeCell ref="F539:F541"/>
    <mergeCell ref="G539:I539"/>
    <mergeCell ref="J539:L539"/>
    <mergeCell ref="M539:O539"/>
    <mergeCell ref="P539:R539"/>
    <mergeCell ref="S539:U539"/>
    <mergeCell ref="V539:X539"/>
    <mergeCell ref="Y539:Y541"/>
    <mergeCell ref="Z539:Z541"/>
    <mergeCell ref="I540:I541"/>
    <mergeCell ref="L540:L541"/>
    <mergeCell ref="O540:O541"/>
    <mergeCell ref="R540:R541"/>
    <mergeCell ref="U540:U541"/>
    <mergeCell ref="X540:X541"/>
    <mergeCell ref="C542:E542"/>
    <mergeCell ref="C543:E543"/>
    <mergeCell ref="C544:E544"/>
    <mergeCell ref="C545:E545"/>
    <mergeCell ref="C546:E546"/>
    <mergeCell ref="C547:E547"/>
    <mergeCell ref="C548:E548"/>
    <mergeCell ref="C549:E549"/>
    <mergeCell ref="C551:E551"/>
    <mergeCell ref="F551:F553"/>
    <mergeCell ref="G551:I551"/>
    <mergeCell ref="J551:L551"/>
    <mergeCell ref="M551:O551"/>
    <mergeCell ref="P551:R551"/>
    <mergeCell ref="S551:U551"/>
    <mergeCell ref="V551:X551"/>
    <mergeCell ref="Y551:Y553"/>
    <mergeCell ref="Z551:Z553"/>
    <mergeCell ref="C552:C553"/>
    <mergeCell ref="D552:D553"/>
    <mergeCell ref="E552:E553"/>
    <mergeCell ref="I552:I553"/>
    <mergeCell ref="L552:L553"/>
    <mergeCell ref="O552:O553"/>
    <mergeCell ref="R552:R553"/>
    <mergeCell ref="U552:U553"/>
    <mergeCell ref="X552:X553"/>
    <mergeCell ref="C559:E559"/>
    <mergeCell ref="C561:E561"/>
    <mergeCell ref="C562:E562"/>
    <mergeCell ref="C563:E563"/>
    <mergeCell ref="C565:Z565"/>
    <mergeCell ref="C567:E569"/>
    <mergeCell ref="F567:F569"/>
    <mergeCell ref="G567:I567"/>
    <mergeCell ref="J567:L567"/>
    <mergeCell ref="M567:O567"/>
    <mergeCell ref="P567:R567"/>
    <mergeCell ref="S567:U567"/>
    <mergeCell ref="V567:X567"/>
    <mergeCell ref="Y567:Y569"/>
    <mergeCell ref="Z567:Z569"/>
    <mergeCell ref="I568:I569"/>
    <mergeCell ref="L568:L569"/>
    <mergeCell ref="O568:O569"/>
    <mergeCell ref="R568:R569"/>
    <mergeCell ref="U568:U569"/>
    <mergeCell ref="X568:X569"/>
    <mergeCell ref="C570:E570"/>
    <mergeCell ref="C571:E571"/>
    <mergeCell ref="C572:E572"/>
    <mergeCell ref="C573:E573"/>
    <mergeCell ref="C574:E574"/>
    <mergeCell ref="C575:E575"/>
    <mergeCell ref="C576:E576"/>
    <mergeCell ref="C577:E577"/>
    <mergeCell ref="C579:E579"/>
    <mergeCell ref="F579:F581"/>
    <mergeCell ref="G579:I579"/>
    <mergeCell ref="J579:L579"/>
    <mergeCell ref="M579:O579"/>
    <mergeCell ref="P579:R579"/>
    <mergeCell ref="S579:U579"/>
    <mergeCell ref="V579:X579"/>
    <mergeCell ref="Y579:Y581"/>
    <mergeCell ref="Z579:Z581"/>
    <mergeCell ref="C580:C581"/>
    <mergeCell ref="D580:D581"/>
    <mergeCell ref="E580:E581"/>
    <mergeCell ref="I580:I581"/>
    <mergeCell ref="L580:L581"/>
    <mergeCell ref="O580:O581"/>
    <mergeCell ref="R580:R581"/>
    <mergeCell ref="U580:U581"/>
    <mergeCell ref="X580:X581"/>
    <mergeCell ref="C587:E587"/>
    <mergeCell ref="C589:E589"/>
    <mergeCell ref="C590:E590"/>
    <mergeCell ref="C591:E591"/>
    <mergeCell ref="E597:E599"/>
    <mergeCell ref="F597:F599"/>
    <mergeCell ref="G597:I597"/>
    <mergeCell ref="J597:L597"/>
    <mergeCell ref="M597:O597"/>
    <mergeCell ref="P597:R597"/>
    <mergeCell ref="S597:U597"/>
    <mergeCell ref="V597:X597"/>
    <mergeCell ref="Y597:Y599"/>
    <mergeCell ref="Z597:Z599"/>
    <mergeCell ref="I598:I599"/>
    <mergeCell ref="L598:L599"/>
    <mergeCell ref="O598:O599"/>
    <mergeCell ref="R598:R599"/>
    <mergeCell ref="U598:U599"/>
    <mergeCell ref="X598:X599"/>
  </mergeCells>
  <conditionalFormatting sqref="V152:W152">
    <cfRule type="expression" priority="2" aboveAverage="0" equalAverage="0" bottom="0" percent="0" rank="0" text="" dxfId="12">
      <formula>IF(V145="Actual",1,0)</formula>
    </cfRule>
  </conditionalFormatting>
  <conditionalFormatting sqref="T152">
    <cfRule type="expression" priority="3" aboveAverage="0" equalAverage="0" bottom="0" percent="0" rank="0" text="" dxfId="13">
      <formula>IF(T145="Actual",1,0)</formula>
    </cfRule>
  </conditionalFormatting>
  <conditionalFormatting sqref="T124">
    <cfRule type="expression" priority="4" aboveAverage="0" equalAverage="0" bottom="0" percent="0" rank="0" text="" dxfId="14">
      <formula>IF(T117="Actual",1,0)</formula>
    </cfRule>
  </conditionalFormatting>
  <conditionalFormatting sqref="V124:W124">
    <cfRule type="expression" priority="5" aboveAverage="0" equalAverage="0" bottom="0" percent="0" rank="0" text="" dxfId="15">
      <formula>IF(V117="Actual",1,0)</formula>
    </cfRule>
  </conditionalFormatting>
  <conditionalFormatting sqref="P152:Q152">
    <cfRule type="expression" priority="6" aboveAverage="0" equalAverage="0" bottom="0" percent="0" rank="0" text="" dxfId="16">
      <formula>IF(P145="Actual",1,0)</formula>
    </cfRule>
  </conditionalFormatting>
  <conditionalFormatting sqref="P150:Q150">
    <cfRule type="expression" priority="7" aboveAverage="0" equalAverage="0" bottom="0" percent="0" rank="0" text="" dxfId="17">
      <formula>IF(P143="Actual",1,0)</formula>
    </cfRule>
  </conditionalFormatting>
  <conditionalFormatting sqref="M152:N152">
    <cfRule type="expression" priority="8" aboveAverage="0" equalAverage="0" bottom="0" percent="0" rank="0" text="" dxfId="18">
      <formula>IF(M145="Actual",1,0)</formula>
    </cfRule>
  </conditionalFormatting>
  <conditionalFormatting sqref="M150:N150">
    <cfRule type="expression" priority="9" aboveAverage="0" equalAverage="0" bottom="0" percent="0" rank="0" text="" dxfId="19">
      <formula>IF(M143="Actual",1,0)</formula>
    </cfRule>
  </conditionalFormatting>
  <conditionalFormatting sqref="J152:K152">
    <cfRule type="expression" priority="10" aboveAverage="0" equalAverage="0" bottom="0" percent="0" rank="0" text="" dxfId="20">
      <formula>IF(J145="Actual",1,0)</formula>
    </cfRule>
  </conditionalFormatting>
  <conditionalFormatting sqref="J150:K150">
    <cfRule type="expression" priority="11" aboveAverage="0" equalAverage="0" bottom="0" percent="0" rank="0" text="" dxfId="21">
      <formula>IF(J143="Actual",1,0)</formula>
    </cfRule>
  </conditionalFormatting>
  <conditionalFormatting sqref="G152:H152">
    <cfRule type="expression" priority="12" aboveAverage="0" equalAverage="0" bottom="0" percent="0" rank="0" text="" dxfId="22">
      <formula>IF(G145="Actual",1,0)</formula>
    </cfRule>
  </conditionalFormatting>
  <conditionalFormatting sqref="G150:H150">
    <cfRule type="expression" priority="13" aboveAverage="0" equalAverage="0" bottom="0" percent="0" rank="0" text="" dxfId="23">
      <formula>IF(G143="Actual",1,0)</formula>
    </cfRule>
  </conditionalFormatting>
  <conditionalFormatting sqref="P124:Q124">
    <cfRule type="expression" priority="14" aboveAverage="0" equalAverage="0" bottom="0" percent="0" rank="0" text="" dxfId="24">
      <formula>IF(P117="Actual",1,0)</formula>
    </cfRule>
  </conditionalFormatting>
  <conditionalFormatting sqref="P122:Q122">
    <cfRule type="expression" priority="15" aboveAverage="0" equalAverage="0" bottom="0" percent="0" rank="0" text="" dxfId="25">
      <formula>IF(P115="Actual",1,0)</formula>
    </cfRule>
  </conditionalFormatting>
  <conditionalFormatting sqref="M124:N124">
    <cfRule type="expression" priority="16" aboveAverage="0" equalAverage="0" bottom="0" percent="0" rank="0" text="" dxfId="26">
      <formula>IF(M117="Actual",1,0)</formula>
    </cfRule>
  </conditionalFormatting>
  <conditionalFormatting sqref="M122:N122">
    <cfRule type="expression" priority="17" aboveAverage="0" equalAverage="0" bottom="0" percent="0" rank="0" text="" dxfId="27">
      <formula>IF(M115="Actual",1,0)</formula>
    </cfRule>
  </conditionalFormatting>
  <conditionalFormatting sqref="J124:K124">
    <cfRule type="expression" priority="18" aboveAverage="0" equalAverage="0" bottom="0" percent="0" rank="0" text="" dxfId="28">
      <formula>IF(J117="Actual",1,0)</formula>
    </cfRule>
  </conditionalFormatting>
  <conditionalFormatting sqref="J122:K122">
    <cfRule type="expression" priority="19" aboveAverage="0" equalAverage="0" bottom="0" percent="0" rank="0" text="" dxfId="29">
      <formula>IF(J115="Actual",1,0)</formula>
    </cfRule>
  </conditionalFormatting>
  <conditionalFormatting sqref="G124:H124">
    <cfRule type="expression" priority="20" aboveAverage="0" equalAverage="0" bottom="0" percent="0" rank="0" text="" dxfId="30">
      <formula>IF(G117="Actual",1,0)</formula>
    </cfRule>
  </conditionalFormatting>
  <conditionalFormatting sqref="G122:H122">
    <cfRule type="expression" priority="21" aboveAverage="0" equalAverage="0" bottom="0" percent="0" rank="0" text="" dxfId="31">
      <formula>IF(G115="Actual",1,0)</formula>
    </cfRule>
  </conditionalFormatting>
  <conditionalFormatting sqref="P96:Q96">
    <cfRule type="expression" priority="22" aboveAverage="0" equalAverage="0" bottom="0" percent="0" rank="0" text="" dxfId="32">
      <formula>IF(P89="Actual",1,0)</formula>
    </cfRule>
  </conditionalFormatting>
  <conditionalFormatting sqref="P94:Q94">
    <cfRule type="expression" priority="23" aboveAverage="0" equalAverage="0" bottom="0" percent="0" rank="0" text="" dxfId="33">
      <formula>IF(P87="Actual",1,0)</formula>
    </cfRule>
  </conditionalFormatting>
  <conditionalFormatting sqref="M96:N96">
    <cfRule type="expression" priority="24" aboveAverage="0" equalAverage="0" bottom="0" percent="0" rank="0" text="" dxfId="34">
      <formula>IF(M89="Actual",1,0)</formula>
    </cfRule>
  </conditionalFormatting>
  <conditionalFormatting sqref="M94:N94">
    <cfRule type="expression" priority="25" aboveAverage="0" equalAverage="0" bottom="0" percent="0" rank="0" text="" dxfId="35">
      <formula>IF(M87="Actual",1,0)</formula>
    </cfRule>
  </conditionalFormatting>
  <conditionalFormatting sqref="J94:K94">
    <cfRule type="expression" priority="26" aboveAverage="0" equalAverage="0" bottom="0" percent="0" rank="0" text="" dxfId="36">
      <formula>IF(J87="Actual",1,0)</formula>
    </cfRule>
  </conditionalFormatting>
  <conditionalFormatting sqref="J96:K96">
    <cfRule type="expression" priority="27" aboveAverage="0" equalAverage="0" bottom="0" percent="0" rank="0" text="" dxfId="37">
      <formula>IF(J89="Actual",1,0)</formula>
    </cfRule>
  </conditionalFormatting>
  <conditionalFormatting sqref="G96:H96">
    <cfRule type="expression" priority="28" aboveAverage="0" equalAverage="0" bottom="0" percent="0" rank="0" text="" dxfId="38">
      <formula>IF(G89="Actual",1,0)</formula>
    </cfRule>
  </conditionalFormatting>
  <conditionalFormatting sqref="G94:H94">
    <cfRule type="expression" priority="29" aboveAverage="0" equalAverage="0" bottom="0" percent="0" rank="0" text="" dxfId="39">
      <formula>IF(G87="Actual",1,0)</formula>
    </cfRule>
  </conditionalFormatting>
  <conditionalFormatting sqref="F50:W51">
    <cfRule type="expression" priority="30" aboveAverage="0" equalAverage="0" bottom="0" percent="0" rank="0" text="" dxfId="40">
      <formula>$C$31=""</formula>
    </cfRule>
  </conditionalFormatting>
  <conditionalFormatting sqref="D50:E50 E51">
    <cfRule type="expression" priority="31" aboveAverage="0" equalAverage="0" bottom="0" percent="0" rank="0" text="" dxfId="41">
      <formula>$C$31=""</formula>
    </cfRule>
  </conditionalFormatting>
  <conditionalFormatting sqref="G581:H581 J581:K581 M581:N581 P581:Q581 S581:T581 V581:W581">
    <cfRule type="cellIs" priority="32" operator="equal" aboveAverage="0" equalAverage="0" bottom="0" percent="0" rank="0" text="" dxfId="42">
      <formula>"Actual"</formula>
    </cfRule>
    <cfRule type="cellIs" priority="33" operator="equal" aboveAverage="0" equalAverage="0" bottom="0" percent="0" rank="0" text="" dxfId="43">
      <formula>"Forecast"</formula>
    </cfRule>
  </conditionalFormatting>
  <conditionalFormatting sqref="J569:K569">
    <cfRule type="cellIs" priority="34" operator="equal" aboveAverage="0" equalAverage="0" bottom="0" percent="0" rank="0" text="" dxfId="44">
      <formula>"Actual"</formula>
    </cfRule>
    <cfRule type="cellIs" priority="35" operator="equal" aboveAverage="0" equalAverage="0" bottom="0" percent="0" rank="0" text="" dxfId="45">
      <formula>"Forecast"</formula>
    </cfRule>
  </conditionalFormatting>
  <conditionalFormatting sqref="G569:H569 M569:N569 P569:Q569 S569:T569 V569:W569">
    <cfRule type="cellIs" priority="36" operator="equal" aboveAverage="0" equalAverage="0" bottom="0" percent="0" rank="0" text="" dxfId="46">
      <formula>"Actual"</formula>
    </cfRule>
    <cfRule type="cellIs" priority="37" operator="equal" aboveAverage="0" equalAverage="0" bottom="0" percent="0" rank="0" text="" dxfId="47">
      <formula>"Forecast"</formula>
    </cfRule>
  </conditionalFormatting>
  <conditionalFormatting sqref="M572:N572">
    <cfRule type="expression" priority="38" aboveAverage="0" equalAverage="0" bottom="0" percent="0" rank="0" text="" dxfId="48">
      <formula>IF(M565="Actual",1,0)</formula>
    </cfRule>
  </conditionalFormatting>
  <conditionalFormatting sqref="J572:K572">
    <cfRule type="expression" priority="39" aboveAverage="0" equalAverage="0" bottom="0" percent="0" rank="0" text="" dxfId="49">
      <formula>IF(J565="Actual",1,0)</formula>
    </cfRule>
  </conditionalFormatting>
  <conditionalFormatting sqref="G572:H572">
    <cfRule type="expression" priority="40" aboveAverage="0" equalAverage="0" bottom="0" percent="0" rank="0" text="" dxfId="50">
      <formula>IF(G565="Actual",1,0)</formula>
    </cfRule>
  </conditionalFormatting>
  <conditionalFormatting sqref="T572 V572:W572 P572:Q572">
    <cfRule type="expression" priority="41" aboveAverage="0" equalAverage="0" bottom="0" percent="0" rank="0" text="" dxfId="51">
      <formula>IF(P565="Actual",1,0)</formula>
    </cfRule>
  </conditionalFormatting>
  <conditionalFormatting sqref="D586:Y586">
    <cfRule type="expression" priority="42" aboveAverage="0" equalAverage="0" bottom="0" percent="0" rank="0" text="" dxfId="52">
      <formula>$C$35=""</formula>
    </cfRule>
  </conditionalFormatting>
  <conditionalFormatting sqref="D584:Y584">
    <cfRule type="expression" priority="43" aboveAverage="0" equalAverage="0" bottom="0" percent="0" rank="0" text="" dxfId="53">
      <formula>$C$33=""</formula>
    </cfRule>
  </conditionalFormatting>
  <conditionalFormatting sqref="D582:Z582 E583:Y583 Z583:Z586">
    <cfRule type="expression" priority="44" aboveAverage="0" equalAverage="0" bottom="0" percent="0" rank="0" text="" dxfId="54">
      <formula>$C$31=""</formula>
    </cfRule>
  </conditionalFormatting>
  <conditionalFormatting sqref="S572">
    <cfRule type="expression" priority="45" aboveAverage="0" equalAverage="0" bottom="0" percent="0" rank="0" text="" dxfId="55">
      <formula>IF(Z575="Actual",1,0)</formula>
    </cfRule>
  </conditionalFormatting>
  <conditionalFormatting sqref="C589">
    <cfRule type="containsText" priority="46" operator="containsText" aboveAverage="0" equalAverage="0" bottom="0" percent="0" rank="0" text="Unsecured Funding: Please Complete the Table Below" dxfId="56">
      <formula>NOT(ISERROR(SEARCH("Unsecured Funding: Please Complete the Table Below",C589)))</formula>
    </cfRule>
  </conditionalFormatting>
  <conditionalFormatting sqref="G553:H553 J553:K553 M553:N553 P553:Q553 S553:T553 V553:W553">
    <cfRule type="cellIs" priority="47" operator="equal" aboveAverage="0" equalAverage="0" bottom="0" percent="0" rank="0" text="" dxfId="57">
      <formula>"Actual"</formula>
    </cfRule>
    <cfRule type="cellIs" priority="48" operator="equal" aboveAverage="0" equalAverage="0" bottom="0" percent="0" rank="0" text="" dxfId="58">
      <formula>"Forecast"</formula>
    </cfRule>
  </conditionalFormatting>
  <conditionalFormatting sqref="J541:K541">
    <cfRule type="cellIs" priority="49" operator="equal" aboveAverage="0" equalAverage="0" bottom="0" percent="0" rank="0" text="" dxfId="59">
      <formula>"Actual"</formula>
    </cfRule>
    <cfRule type="cellIs" priority="50" operator="equal" aboveAverage="0" equalAverage="0" bottom="0" percent="0" rank="0" text="" dxfId="60">
      <formula>"Forecast"</formula>
    </cfRule>
  </conditionalFormatting>
  <conditionalFormatting sqref="G541:H541 M541:N541 P541:Q541 S541:T541 V541:W541">
    <cfRule type="cellIs" priority="51" operator="equal" aboveAverage="0" equalAverage="0" bottom="0" percent="0" rank="0" text="" dxfId="61">
      <formula>"Actual"</formula>
    </cfRule>
    <cfRule type="cellIs" priority="52" operator="equal" aboveAverage="0" equalAverage="0" bottom="0" percent="0" rank="0" text="" dxfId="62">
      <formula>"Forecast"</formula>
    </cfRule>
  </conditionalFormatting>
  <conditionalFormatting sqref="M544:N544">
    <cfRule type="expression" priority="53" aboveAverage="0" equalAverage="0" bottom="0" percent="0" rank="0" text="" dxfId="63">
      <formula>IF(M537="Actual",1,0)</formula>
    </cfRule>
  </conditionalFormatting>
  <conditionalFormatting sqref="J544:K544">
    <cfRule type="expression" priority="54" aboveAverage="0" equalAverage="0" bottom="0" percent="0" rank="0" text="" dxfId="64">
      <formula>IF(J537="Actual",1,0)</formula>
    </cfRule>
  </conditionalFormatting>
  <conditionalFormatting sqref="G544:H544">
    <cfRule type="expression" priority="55" aboveAverage="0" equalAverage="0" bottom="0" percent="0" rank="0" text="" dxfId="65">
      <formula>IF(G537="Actual",1,0)</formula>
    </cfRule>
  </conditionalFormatting>
  <conditionalFormatting sqref="T544 V544:W544 P544:Q544">
    <cfRule type="expression" priority="56" aboveAverage="0" equalAverage="0" bottom="0" percent="0" rank="0" text="" dxfId="66">
      <formula>IF(P537="Actual",1,0)</formula>
    </cfRule>
  </conditionalFormatting>
  <conditionalFormatting sqref="D558:Y558">
    <cfRule type="expression" priority="57" aboveAverage="0" equalAverage="0" bottom="0" percent="0" rank="0" text="" dxfId="67">
      <formula>$C$35=""</formula>
    </cfRule>
  </conditionalFormatting>
  <conditionalFormatting sqref="D556:Y556">
    <cfRule type="expression" priority="58" aboveAverage="0" equalAverage="0" bottom="0" percent="0" rank="0" text="" dxfId="68">
      <formula>$C$33=""</formula>
    </cfRule>
  </conditionalFormatting>
  <conditionalFormatting sqref="D554:Z554 E555:Y555 Z555:Z558">
    <cfRule type="expression" priority="59" aboveAverage="0" equalAverage="0" bottom="0" percent="0" rank="0" text="" dxfId="69">
      <formula>$C$31=""</formula>
    </cfRule>
  </conditionalFormatting>
  <conditionalFormatting sqref="S544">
    <cfRule type="expression" priority="60" aboveAverage="0" equalAverage="0" bottom="0" percent="0" rank="0" text="" dxfId="70">
      <formula>IF(Z547="Actual",1,0)</formula>
    </cfRule>
  </conditionalFormatting>
  <conditionalFormatting sqref="C561">
    <cfRule type="containsText" priority="61" operator="containsText" aboveAverage="0" equalAverage="0" bottom="0" percent="0" rank="0" text="Unsecured Funding: Please Complete the Table Below" dxfId="71">
      <formula>NOT(ISERROR(SEARCH("Unsecured Funding: Please Complete the Table Below",C561)))</formula>
    </cfRule>
  </conditionalFormatting>
  <conditionalFormatting sqref="G525:H525 J525:K525 M525:N525 P525:Q525 S525:T525 V525:W525">
    <cfRule type="cellIs" priority="62" operator="equal" aboveAverage="0" equalAverage="0" bottom="0" percent="0" rank="0" text="" dxfId="72">
      <formula>"Actual"</formula>
    </cfRule>
    <cfRule type="cellIs" priority="63" operator="equal" aboveAverage="0" equalAverage="0" bottom="0" percent="0" rank="0" text="" dxfId="73">
      <formula>"Forecast"</formula>
    </cfRule>
  </conditionalFormatting>
  <conditionalFormatting sqref="J513:K513">
    <cfRule type="cellIs" priority="64" operator="equal" aboveAverage="0" equalAverage="0" bottom="0" percent="0" rank="0" text="" dxfId="74">
      <formula>"Actual"</formula>
    </cfRule>
    <cfRule type="cellIs" priority="65" operator="equal" aboveAverage="0" equalAverage="0" bottom="0" percent="0" rank="0" text="" dxfId="75">
      <formula>"Forecast"</formula>
    </cfRule>
  </conditionalFormatting>
  <conditionalFormatting sqref="G513:H513 M513:N513 P513:Q513 S513:T513 V513:W513">
    <cfRule type="cellIs" priority="66" operator="equal" aboveAverage="0" equalAverage="0" bottom="0" percent="0" rank="0" text="" dxfId="76">
      <formula>"Actual"</formula>
    </cfRule>
    <cfRule type="cellIs" priority="67" operator="equal" aboveAverage="0" equalAverage="0" bottom="0" percent="0" rank="0" text="" dxfId="77">
      <formula>"Forecast"</formula>
    </cfRule>
  </conditionalFormatting>
  <conditionalFormatting sqref="M516:N516">
    <cfRule type="expression" priority="68" aboveAverage="0" equalAverage="0" bottom="0" percent="0" rank="0" text="" dxfId="78">
      <formula>IF(M509="Actual",1,0)</formula>
    </cfRule>
  </conditionalFormatting>
  <conditionalFormatting sqref="J516:K516">
    <cfRule type="expression" priority="69" aboveAverage="0" equalAverage="0" bottom="0" percent="0" rank="0" text="" dxfId="79">
      <formula>IF(J509="Actual",1,0)</formula>
    </cfRule>
  </conditionalFormatting>
  <conditionalFormatting sqref="G516:H516">
    <cfRule type="expression" priority="70" aboveAverage="0" equalAverage="0" bottom="0" percent="0" rank="0" text="" dxfId="80">
      <formula>IF(G509="Actual",1,0)</formula>
    </cfRule>
  </conditionalFormatting>
  <conditionalFormatting sqref="T516 V516:W516 P516:Q516">
    <cfRule type="expression" priority="71" aboveAverage="0" equalAverage="0" bottom="0" percent="0" rank="0" text="" dxfId="81">
      <formula>IF(P509="Actual",1,0)</formula>
    </cfRule>
  </conditionalFormatting>
  <conditionalFormatting sqref="D530:Y530">
    <cfRule type="expression" priority="72" aboveAverage="0" equalAverage="0" bottom="0" percent="0" rank="0" text="" dxfId="82">
      <formula>$C$35=""</formula>
    </cfRule>
  </conditionalFormatting>
  <conditionalFormatting sqref="D528:Y528">
    <cfRule type="expression" priority="73" aboveAverage="0" equalAverage="0" bottom="0" percent="0" rank="0" text="" dxfId="83">
      <formula>$C$33=""</formula>
    </cfRule>
  </conditionalFormatting>
  <conditionalFormatting sqref="D526:Z526 E527:Y527 Z527:Z530">
    <cfRule type="expression" priority="74" aboveAverage="0" equalAverage="0" bottom="0" percent="0" rank="0" text="" dxfId="84">
      <formula>$C$31=""</formula>
    </cfRule>
  </conditionalFormatting>
  <conditionalFormatting sqref="S516">
    <cfRule type="expression" priority="75" aboveAverage="0" equalAverage="0" bottom="0" percent="0" rank="0" text="" dxfId="85">
      <formula>IF(Z519="Actual",1,0)</formula>
    </cfRule>
  </conditionalFormatting>
  <conditionalFormatting sqref="C533">
    <cfRule type="containsText" priority="76" operator="containsText" aboveAverage="0" equalAverage="0" bottom="0" percent="0" rank="0" text="Unsecured Funding: Please Complete the Table Below" dxfId="86">
      <formula>NOT(ISERROR(SEARCH("Unsecured Funding: Please Complete the Table Below",C533)))</formula>
    </cfRule>
  </conditionalFormatting>
  <conditionalFormatting sqref="G497:H497 J497:K497 M497:N497 P497:Q497 S497:T497 V497:W497">
    <cfRule type="cellIs" priority="77" operator="equal" aboveAverage="0" equalAverage="0" bottom="0" percent="0" rank="0" text="" dxfId="87">
      <formula>"Actual"</formula>
    </cfRule>
    <cfRule type="cellIs" priority="78" operator="equal" aboveAverage="0" equalAverage="0" bottom="0" percent="0" rank="0" text="" dxfId="88">
      <formula>"Forecast"</formula>
    </cfRule>
  </conditionalFormatting>
  <conditionalFormatting sqref="J485:K485">
    <cfRule type="cellIs" priority="79" operator="equal" aboveAverage="0" equalAverage="0" bottom="0" percent="0" rank="0" text="" dxfId="89">
      <formula>"Actual"</formula>
    </cfRule>
    <cfRule type="cellIs" priority="80" operator="equal" aboveAverage="0" equalAverage="0" bottom="0" percent="0" rank="0" text="" dxfId="90">
      <formula>"Forecast"</formula>
    </cfRule>
  </conditionalFormatting>
  <conditionalFormatting sqref="G485:H485 M485:N485 P485:Q485 S485:T485 V485:W485">
    <cfRule type="cellIs" priority="81" operator="equal" aboveAverage="0" equalAverage="0" bottom="0" percent="0" rank="0" text="" dxfId="91">
      <formula>"Actual"</formula>
    </cfRule>
    <cfRule type="cellIs" priority="82" operator="equal" aboveAverage="0" equalAverage="0" bottom="0" percent="0" rank="0" text="" dxfId="92">
      <formula>"Forecast"</formula>
    </cfRule>
  </conditionalFormatting>
  <conditionalFormatting sqref="M488:N488">
    <cfRule type="expression" priority="83" aboveAverage="0" equalAverage="0" bottom="0" percent="0" rank="0" text="" dxfId="93">
      <formula>IF(M481="Actual",1,0)</formula>
    </cfRule>
  </conditionalFormatting>
  <conditionalFormatting sqref="J488:K488">
    <cfRule type="expression" priority="84" aboveAverage="0" equalAverage="0" bottom="0" percent="0" rank="0" text="" dxfId="94">
      <formula>IF(J481="Actual",1,0)</formula>
    </cfRule>
  </conditionalFormatting>
  <conditionalFormatting sqref="G488:H488">
    <cfRule type="expression" priority="85" aboveAverage="0" equalAverage="0" bottom="0" percent="0" rank="0" text="" dxfId="95">
      <formula>IF(G481="Actual",1,0)</formula>
    </cfRule>
  </conditionalFormatting>
  <conditionalFormatting sqref="T488 V488:W488 P488:Q488">
    <cfRule type="expression" priority="86" aboveAverage="0" equalAverage="0" bottom="0" percent="0" rank="0" text="" dxfId="96">
      <formula>IF(P481="Actual",1,0)</formula>
    </cfRule>
  </conditionalFormatting>
  <conditionalFormatting sqref="D502:Y502">
    <cfRule type="expression" priority="87" aboveAverage="0" equalAverage="0" bottom="0" percent="0" rank="0" text="" dxfId="97">
      <formula>$C$35=""</formula>
    </cfRule>
  </conditionalFormatting>
  <conditionalFormatting sqref="D500:Y500">
    <cfRule type="expression" priority="88" aboveAverage="0" equalAverage="0" bottom="0" percent="0" rank="0" text="" dxfId="98">
      <formula>$C$33=""</formula>
    </cfRule>
  </conditionalFormatting>
  <conditionalFormatting sqref="D498:Z498 E499:Y499 Z499:Z502">
    <cfRule type="expression" priority="89" aboveAverage="0" equalAverage="0" bottom="0" percent="0" rank="0" text="" dxfId="99">
      <formula>$C$31=""</formula>
    </cfRule>
  </conditionalFormatting>
  <conditionalFormatting sqref="S488">
    <cfRule type="expression" priority="90" aboveAverage="0" equalAverage="0" bottom="0" percent="0" rank="0" text="" dxfId="100">
      <formula>IF(Z491="Actual",1,0)</formula>
    </cfRule>
  </conditionalFormatting>
  <conditionalFormatting sqref="C505">
    <cfRule type="containsText" priority="91" operator="containsText" aboveAverage="0" equalAverage="0" bottom="0" percent="0" rank="0" text="Unsecured Funding: Please Complete the Table Below" dxfId="101">
      <formula>NOT(ISERROR(SEARCH("Unsecured Funding: Please Complete the Table Below",C505)))</formula>
    </cfRule>
  </conditionalFormatting>
  <conditionalFormatting sqref="G469:H469 J469:K469 M469:N469 P469:Q469 S469:T469 V469:W469">
    <cfRule type="cellIs" priority="92" operator="equal" aboveAverage="0" equalAverage="0" bottom="0" percent="0" rank="0" text="" dxfId="102">
      <formula>"Actual"</formula>
    </cfRule>
    <cfRule type="cellIs" priority="93" operator="equal" aboveAverage="0" equalAverage="0" bottom="0" percent="0" rank="0" text="" dxfId="103">
      <formula>"Forecast"</formula>
    </cfRule>
  </conditionalFormatting>
  <conditionalFormatting sqref="J457:K457">
    <cfRule type="cellIs" priority="94" operator="equal" aboveAverage="0" equalAverage="0" bottom="0" percent="0" rank="0" text="" dxfId="104">
      <formula>"Actual"</formula>
    </cfRule>
    <cfRule type="cellIs" priority="95" operator="equal" aboveAverage="0" equalAverage="0" bottom="0" percent="0" rank="0" text="" dxfId="105">
      <formula>"Forecast"</formula>
    </cfRule>
  </conditionalFormatting>
  <conditionalFormatting sqref="G457:H457 M457:N457 P457:Q457 S457:T457 V457:W457">
    <cfRule type="cellIs" priority="96" operator="equal" aboveAverage="0" equalAverage="0" bottom="0" percent="0" rank="0" text="" dxfId="106">
      <formula>"Actual"</formula>
    </cfRule>
    <cfRule type="cellIs" priority="97" operator="equal" aboveAverage="0" equalAverage="0" bottom="0" percent="0" rank="0" text="" dxfId="107">
      <formula>"Forecast"</formula>
    </cfRule>
  </conditionalFormatting>
  <conditionalFormatting sqref="M460:N460">
    <cfRule type="expression" priority="98" aboveAverage="0" equalAverage="0" bottom="0" percent="0" rank="0" text="" dxfId="108">
      <formula>IF(M453="Actual",1,0)</formula>
    </cfRule>
  </conditionalFormatting>
  <conditionalFormatting sqref="J460:K460">
    <cfRule type="expression" priority="99" aboveAverage="0" equalAverage="0" bottom="0" percent="0" rank="0" text="" dxfId="109">
      <formula>IF(J453="Actual",1,0)</formula>
    </cfRule>
  </conditionalFormatting>
  <conditionalFormatting sqref="G460:H460">
    <cfRule type="expression" priority="100" aboveAverage="0" equalAverage="0" bottom="0" percent="0" rank="0" text="" dxfId="110">
      <formula>IF(G453="Actual",1,0)</formula>
    </cfRule>
  </conditionalFormatting>
  <conditionalFormatting sqref="T460 V460:W460 P460:Q460">
    <cfRule type="expression" priority="101" aboveAverage="0" equalAverage="0" bottom="0" percent="0" rank="0" text="" dxfId="111">
      <formula>IF(P453="Actual",1,0)</formula>
    </cfRule>
  </conditionalFormatting>
  <conditionalFormatting sqref="D474:Y474">
    <cfRule type="expression" priority="102" aboveAverage="0" equalAverage="0" bottom="0" percent="0" rank="0" text="" dxfId="112">
      <formula>$C$35=""</formula>
    </cfRule>
  </conditionalFormatting>
  <conditionalFormatting sqref="D472:Y472">
    <cfRule type="expression" priority="103" aboveAverage="0" equalAverage="0" bottom="0" percent="0" rank="0" text="" dxfId="113">
      <formula>$C$33=""</formula>
    </cfRule>
  </conditionalFormatting>
  <conditionalFormatting sqref="D470:Z470 E471:Y471 Z471:Z474">
    <cfRule type="expression" priority="104" aboveAverage="0" equalAverage="0" bottom="0" percent="0" rank="0" text="" dxfId="114">
      <formula>$C$31=""</formula>
    </cfRule>
  </conditionalFormatting>
  <conditionalFormatting sqref="S460">
    <cfRule type="expression" priority="105" aboveAverage="0" equalAverage="0" bottom="0" percent="0" rank="0" text="" dxfId="115">
      <formula>IF(Z463="Actual",1,0)</formula>
    </cfRule>
  </conditionalFormatting>
  <conditionalFormatting sqref="C477">
    <cfRule type="containsText" priority="106" operator="containsText" aboveAverage="0" equalAverage="0" bottom="0" percent="0" rank="0" text="Unsecured Funding: Please Complete the Table Below" dxfId="116">
      <formula>NOT(ISERROR(SEARCH("Unsecured Funding: Please Complete the Table Below",C477)))</formula>
    </cfRule>
  </conditionalFormatting>
  <conditionalFormatting sqref="G441:H441 J441:K441 M441:N441 P441:Q441 S441:T441 V441:W441">
    <cfRule type="cellIs" priority="107" operator="equal" aboveAverage="0" equalAverage="0" bottom="0" percent="0" rank="0" text="" dxfId="117">
      <formula>"Actual"</formula>
    </cfRule>
    <cfRule type="cellIs" priority="108" operator="equal" aboveAverage="0" equalAverage="0" bottom="0" percent="0" rank="0" text="" dxfId="118">
      <formula>"Forecast"</formula>
    </cfRule>
  </conditionalFormatting>
  <conditionalFormatting sqref="J429:K429">
    <cfRule type="cellIs" priority="109" operator="equal" aboveAverage="0" equalAverage="0" bottom="0" percent="0" rank="0" text="" dxfId="119">
      <formula>"Actual"</formula>
    </cfRule>
    <cfRule type="cellIs" priority="110" operator="equal" aboveAverage="0" equalAverage="0" bottom="0" percent="0" rank="0" text="" dxfId="120">
      <formula>"Forecast"</formula>
    </cfRule>
  </conditionalFormatting>
  <conditionalFormatting sqref="G429:H429 M429:N429 P429:Q429 S429:T429 V429:W429">
    <cfRule type="cellIs" priority="111" operator="equal" aboveAverage="0" equalAverage="0" bottom="0" percent="0" rank="0" text="" dxfId="121">
      <formula>"Actual"</formula>
    </cfRule>
    <cfRule type="cellIs" priority="112" operator="equal" aboveAverage="0" equalAverage="0" bottom="0" percent="0" rank="0" text="" dxfId="122">
      <formula>"Forecast"</formula>
    </cfRule>
  </conditionalFormatting>
  <conditionalFormatting sqref="M432:N432">
    <cfRule type="expression" priority="113" aboveAverage="0" equalAverage="0" bottom="0" percent="0" rank="0" text="" dxfId="123">
      <formula>IF(M425="Actual",1,0)</formula>
    </cfRule>
  </conditionalFormatting>
  <conditionalFormatting sqref="J432:K432">
    <cfRule type="expression" priority="114" aboveAverage="0" equalAverage="0" bottom="0" percent="0" rank="0" text="" dxfId="124">
      <formula>IF(J425="Actual",1,0)</formula>
    </cfRule>
  </conditionalFormatting>
  <conditionalFormatting sqref="G432:H432">
    <cfRule type="expression" priority="115" aboveAverage="0" equalAverage="0" bottom="0" percent="0" rank="0" text="" dxfId="125">
      <formula>IF(G425="Actual",1,0)</formula>
    </cfRule>
  </conditionalFormatting>
  <conditionalFormatting sqref="T432 V432:W432 P432:Q432">
    <cfRule type="expression" priority="116" aboveAverage="0" equalAverage="0" bottom="0" percent="0" rank="0" text="" dxfId="126">
      <formula>IF(P425="Actual",1,0)</formula>
    </cfRule>
  </conditionalFormatting>
  <conditionalFormatting sqref="D446:Y446">
    <cfRule type="expression" priority="117" aboveAverage="0" equalAverage="0" bottom="0" percent="0" rank="0" text="" dxfId="127">
      <formula>$C$35=""</formula>
    </cfRule>
  </conditionalFormatting>
  <conditionalFormatting sqref="D444:Y444">
    <cfRule type="expression" priority="118" aboveAverage="0" equalAverage="0" bottom="0" percent="0" rank="0" text="" dxfId="128">
      <formula>$C$33=""</formula>
    </cfRule>
  </conditionalFormatting>
  <conditionalFormatting sqref="D442:Z442 E443:Y443 Z443:Z446">
    <cfRule type="expression" priority="119" aboveAverage="0" equalAverage="0" bottom="0" percent="0" rank="0" text="" dxfId="129">
      <formula>$C$31=""</formula>
    </cfRule>
  </conditionalFormatting>
  <conditionalFormatting sqref="S432">
    <cfRule type="expression" priority="120" aboveAverage="0" equalAverage="0" bottom="0" percent="0" rank="0" text="" dxfId="130">
      <formula>IF(Z435="Actual",1,0)</formula>
    </cfRule>
  </conditionalFormatting>
  <conditionalFormatting sqref="C449">
    <cfRule type="containsText" priority="121" operator="containsText" aboveAverage="0" equalAverage="0" bottom="0" percent="0" rank="0" text="Unsecured Funding: Please Complete the Table Below" dxfId="131">
      <formula>NOT(ISERROR(SEARCH("Unsecured Funding: Please Complete the Table Below",C449)))</formula>
    </cfRule>
  </conditionalFormatting>
  <conditionalFormatting sqref="G413:H413 J413:K413 M413:N413 P413:Q413 S413:T413 V413:W413">
    <cfRule type="cellIs" priority="122" operator="equal" aboveAverage="0" equalAverage="0" bottom="0" percent="0" rank="0" text="" dxfId="132">
      <formula>"Actual"</formula>
    </cfRule>
    <cfRule type="cellIs" priority="123" operator="equal" aboveAverage="0" equalAverage="0" bottom="0" percent="0" rank="0" text="" dxfId="133">
      <formula>"Forecast"</formula>
    </cfRule>
  </conditionalFormatting>
  <conditionalFormatting sqref="J401:K401">
    <cfRule type="cellIs" priority="124" operator="equal" aboveAverage="0" equalAverage="0" bottom="0" percent="0" rank="0" text="" dxfId="134">
      <formula>"Actual"</formula>
    </cfRule>
    <cfRule type="cellIs" priority="125" operator="equal" aboveAverage="0" equalAverage="0" bottom="0" percent="0" rank="0" text="" dxfId="135">
      <formula>"Forecast"</formula>
    </cfRule>
  </conditionalFormatting>
  <conditionalFormatting sqref="G401:H401 M401:N401 P401:Q401 S401:T401 V401:W401">
    <cfRule type="cellIs" priority="126" operator="equal" aboveAverage="0" equalAverage="0" bottom="0" percent="0" rank="0" text="" dxfId="136">
      <formula>"Actual"</formula>
    </cfRule>
    <cfRule type="cellIs" priority="127" operator="equal" aboveAverage="0" equalAverage="0" bottom="0" percent="0" rank="0" text="" dxfId="137">
      <formula>"Forecast"</formula>
    </cfRule>
  </conditionalFormatting>
  <conditionalFormatting sqref="M404:N404">
    <cfRule type="expression" priority="128" aboveAverage="0" equalAverage="0" bottom="0" percent="0" rank="0" text="" dxfId="138">
      <formula>IF(M397="Actual",1,0)</formula>
    </cfRule>
  </conditionalFormatting>
  <conditionalFormatting sqref="J404:K404">
    <cfRule type="expression" priority="129" aboveAverage="0" equalAverage="0" bottom="0" percent="0" rank="0" text="" dxfId="139">
      <formula>IF(J397="Actual",1,0)</formula>
    </cfRule>
  </conditionalFormatting>
  <conditionalFormatting sqref="G404:H404">
    <cfRule type="expression" priority="130" aboveAverage="0" equalAverage="0" bottom="0" percent="0" rank="0" text="" dxfId="140">
      <formula>IF(G397="Actual",1,0)</formula>
    </cfRule>
  </conditionalFormatting>
  <conditionalFormatting sqref="T404 V404:W404 P404:Q404">
    <cfRule type="expression" priority="131" aboveAverage="0" equalAverage="0" bottom="0" percent="0" rank="0" text="" dxfId="141">
      <formula>IF(P397="Actual",1,0)</formula>
    </cfRule>
  </conditionalFormatting>
  <conditionalFormatting sqref="D418:Y418">
    <cfRule type="expression" priority="132" aboveAverage="0" equalAverage="0" bottom="0" percent="0" rank="0" text="" dxfId="142">
      <formula>$C$35=""</formula>
    </cfRule>
  </conditionalFormatting>
  <conditionalFormatting sqref="D416:Y416">
    <cfRule type="expression" priority="133" aboveAverage="0" equalAverage="0" bottom="0" percent="0" rank="0" text="" dxfId="143">
      <formula>$C$33=""</formula>
    </cfRule>
  </conditionalFormatting>
  <conditionalFormatting sqref="D414:Z414 E415:Y415 Z415:Z418">
    <cfRule type="expression" priority="134" aboveAverage="0" equalAverage="0" bottom="0" percent="0" rank="0" text="" dxfId="144">
      <formula>$C$31=""</formula>
    </cfRule>
  </conditionalFormatting>
  <conditionalFormatting sqref="S404">
    <cfRule type="expression" priority="135" aboveAverage="0" equalAverage="0" bottom="0" percent="0" rank="0" text="" dxfId="145">
      <formula>IF(Z407="Actual",1,0)</formula>
    </cfRule>
  </conditionalFormatting>
  <conditionalFormatting sqref="C421">
    <cfRule type="containsText" priority="136" operator="containsText" aboveAverage="0" equalAverage="0" bottom="0" percent="0" rank="0" text="Unsecured Funding: Please Complete the Table Below" dxfId="146">
      <formula>NOT(ISERROR(SEARCH("Unsecured Funding: Please Complete the Table Below",C421)))</formula>
    </cfRule>
  </conditionalFormatting>
  <conditionalFormatting sqref="G385:H385 J385:K385 M385:N385 P385:Q385 S385:T385 V385:W385">
    <cfRule type="cellIs" priority="137" operator="equal" aboveAverage="0" equalAverage="0" bottom="0" percent="0" rank="0" text="" dxfId="147">
      <formula>"Actual"</formula>
    </cfRule>
    <cfRule type="cellIs" priority="138" operator="equal" aboveAverage="0" equalAverage="0" bottom="0" percent="0" rank="0" text="" dxfId="148">
      <formula>"Forecast"</formula>
    </cfRule>
  </conditionalFormatting>
  <conditionalFormatting sqref="J373:K373">
    <cfRule type="cellIs" priority="139" operator="equal" aboveAverage="0" equalAverage="0" bottom="0" percent="0" rank="0" text="" dxfId="149">
      <formula>"Actual"</formula>
    </cfRule>
    <cfRule type="cellIs" priority="140" operator="equal" aboveAverage="0" equalAverage="0" bottom="0" percent="0" rank="0" text="" dxfId="150">
      <formula>"Forecast"</formula>
    </cfRule>
  </conditionalFormatting>
  <conditionalFormatting sqref="G373:H373 M373:N373 P373:Q373 S373:T373 V373:W373">
    <cfRule type="cellIs" priority="141" operator="equal" aboveAverage="0" equalAverage="0" bottom="0" percent="0" rank="0" text="" dxfId="151">
      <formula>"Actual"</formula>
    </cfRule>
    <cfRule type="cellIs" priority="142" operator="equal" aboveAverage="0" equalAverage="0" bottom="0" percent="0" rank="0" text="" dxfId="152">
      <formula>"Forecast"</formula>
    </cfRule>
  </conditionalFormatting>
  <conditionalFormatting sqref="M376:N376">
    <cfRule type="expression" priority="143" aboveAverage="0" equalAverage="0" bottom="0" percent="0" rank="0" text="" dxfId="153">
      <formula>IF(M369="Actual",1,0)</formula>
    </cfRule>
  </conditionalFormatting>
  <conditionalFormatting sqref="J376:K376">
    <cfRule type="expression" priority="144" aboveAverage="0" equalAverage="0" bottom="0" percent="0" rank="0" text="" dxfId="154">
      <formula>IF(J369="Actual",1,0)</formula>
    </cfRule>
  </conditionalFormatting>
  <conditionalFormatting sqref="G376:H376">
    <cfRule type="expression" priority="145" aboveAverage="0" equalAverage="0" bottom="0" percent="0" rank="0" text="" dxfId="155">
      <formula>IF(G369="Actual",1,0)</formula>
    </cfRule>
  </conditionalFormatting>
  <conditionalFormatting sqref="T376 V376:W376 P376:Q376">
    <cfRule type="expression" priority="146" aboveAverage="0" equalAverage="0" bottom="0" percent="0" rank="0" text="" dxfId="156">
      <formula>IF(P369="Actual",1,0)</formula>
    </cfRule>
  </conditionalFormatting>
  <conditionalFormatting sqref="D390:Y390">
    <cfRule type="expression" priority="147" aboveAverage="0" equalAverage="0" bottom="0" percent="0" rank="0" text="" dxfId="157">
      <formula>$C$35=""</formula>
    </cfRule>
  </conditionalFormatting>
  <conditionalFormatting sqref="D388:Y388">
    <cfRule type="expression" priority="148" aboveAverage="0" equalAverage="0" bottom="0" percent="0" rank="0" text="" dxfId="158">
      <formula>$C$33=""</formula>
    </cfRule>
  </conditionalFormatting>
  <conditionalFormatting sqref="D386:Z386 E387:Y387 Z387:Z390">
    <cfRule type="expression" priority="149" aboveAverage="0" equalAverage="0" bottom="0" percent="0" rank="0" text="" dxfId="159">
      <formula>$C$31=""</formula>
    </cfRule>
  </conditionalFormatting>
  <conditionalFormatting sqref="S376">
    <cfRule type="expression" priority="150" aboveAverage="0" equalAverage="0" bottom="0" percent="0" rank="0" text="" dxfId="160">
      <formula>IF(Z379="Actual",1,0)</formula>
    </cfRule>
  </conditionalFormatting>
  <conditionalFormatting sqref="C393">
    <cfRule type="containsText" priority="151" operator="containsText" aboveAverage="0" equalAverage="0" bottom="0" percent="0" rank="0" text="Unsecured Funding: Please Complete the Table Below" dxfId="161">
      <formula>NOT(ISERROR(SEARCH("Unsecured Funding: Please Complete the Table Below",C393)))</formula>
    </cfRule>
  </conditionalFormatting>
  <conditionalFormatting sqref="G357:H357 J357:K357 M357:N357 P357:Q357 S357:T357 V357:W357">
    <cfRule type="cellIs" priority="152" operator="equal" aboveAverage="0" equalAverage="0" bottom="0" percent="0" rank="0" text="" dxfId="162">
      <formula>"Actual"</formula>
    </cfRule>
    <cfRule type="cellIs" priority="153" operator="equal" aboveAverage="0" equalAverage="0" bottom="0" percent="0" rank="0" text="" dxfId="163">
      <formula>"Forecast"</formula>
    </cfRule>
  </conditionalFormatting>
  <conditionalFormatting sqref="J345:K345">
    <cfRule type="cellIs" priority="154" operator="equal" aboveAverage="0" equalAverage="0" bottom="0" percent="0" rank="0" text="" dxfId="164">
      <formula>"Actual"</formula>
    </cfRule>
    <cfRule type="cellIs" priority="155" operator="equal" aboveAverage="0" equalAverage="0" bottom="0" percent="0" rank="0" text="" dxfId="165">
      <formula>"Forecast"</formula>
    </cfRule>
  </conditionalFormatting>
  <conditionalFormatting sqref="G345:H345 M345:N345 P345:Q345 S345:T345 V345:W345">
    <cfRule type="cellIs" priority="156" operator="equal" aboveAverage="0" equalAverage="0" bottom="0" percent="0" rank="0" text="" dxfId="166">
      <formula>"Actual"</formula>
    </cfRule>
    <cfRule type="cellIs" priority="157" operator="equal" aboveAverage="0" equalAverage="0" bottom="0" percent="0" rank="0" text="" dxfId="167">
      <formula>"Forecast"</formula>
    </cfRule>
  </conditionalFormatting>
  <conditionalFormatting sqref="M348:N348">
    <cfRule type="expression" priority="158" aboveAverage="0" equalAverage="0" bottom="0" percent="0" rank="0" text="" dxfId="168">
      <formula>IF(M341="Actual",1,0)</formula>
    </cfRule>
  </conditionalFormatting>
  <conditionalFormatting sqref="J348:K348">
    <cfRule type="expression" priority="159" aboveAverage="0" equalAverage="0" bottom="0" percent="0" rank="0" text="" dxfId="169">
      <formula>IF(J341="Actual",1,0)</formula>
    </cfRule>
  </conditionalFormatting>
  <conditionalFormatting sqref="G348:H348">
    <cfRule type="expression" priority="160" aboveAverage="0" equalAverage="0" bottom="0" percent="0" rank="0" text="" dxfId="170">
      <formula>IF(G341="Actual",1,0)</formula>
    </cfRule>
  </conditionalFormatting>
  <conditionalFormatting sqref="T348 V348:W348 P348:Q348">
    <cfRule type="expression" priority="161" aboveAverage="0" equalAverage="0" bottom="0" percent="0" rank="0" text="" dxfId="171">
      <formula>IF(P341="Actual",1,0)</formula>
    </cfRule>
  </conditionalFormatting>
  <conditionalFormatting sqref="D362:Y362">
    <cfRule type="expression" priority="162" aboveAverage="0" equalAverage="0" bottom="0" percent="0" rank="0" text="" dxfId="172">
      <formula>$C$35=""</formula>
    </cfRule>
  </conditionalFormatting>
  <conditionalFormatting sqref="D360:Y360">
    <cfRule type="expression" priority="163" aboveAverage="0" equalAverage="0" bottom="0" percent="0" rank="0" text="" dxfId="173">
      <formula>$C$33=""</formula>
    </cfRule>
  </conditionalFormatting>
  <conditionalFormatting sqref="D358:Z358 E359:Y359 Z359:Z362">
    <cfRule type="expression" priority="164" aboveAverage="0" equalAverage="0" bottom="0" percent="0" rank="0" text="" dxfId="174">
      <formula>$C$31=""</formula>
    </cfRule>
  </conditionalFormatting>
  <conditionalFormatting sqref="S348">
    <cfRule type="expression" priority="165" aboveAverage="0" equalAverage="0" bottom="0" percent="0" rank="0" text="" dxfId="175">
      <formula>IF(Z351="Actual",1,0)</formula>
    </cfRule>
  </conditionalFormatting>
  <conditionalFormatting sqref="C365">
    <cfRule type="containsText" priority="166" operator="containsText" aboveAverage="0" equalAverage="0" bottom="0" percent="0" rank="0" text="Unsecured Funding: Please Complete the Table Below" dxfId="176">
      <formula>NOT(ISERROR(SEARCH("Unsecured Funding: Please Complete the Table Below",C365)))</formula>
    </cfRule>
  </conditionalFormatting>
  <conditionalFormatting sqref="G329:H329 J329:K329 M329:N329 P329:Q329 S329:T329 V329:W329">
    <cfRule type="cellIs" priority="167" operator="equal" aboveAverage="0" equalAverage="0" bottom="0" percent="0" rank="0" text="" dxfId="177">
      <formula>"Actual"</formula>
    </cfRule>
    <cfRule type="cellIs" priority="168" operator="equal" aboveAverage="0" equalAverage="0" bottom="0" percent="0" rank="0" text="" dxfId="178">
      <formula>"Forecast"</formula>
    </cfRule>
  </conditionalFormatting>
  <conditionalFormatting sqref="J317:K317">
    <cfRule type="cellIs" priority="169" operator="equal" aboveAverage="0" equalAverage="0" bottom="0" percent="0" rank="0" text="" dxfId="179">
      <formula>"Actual"</formula>
    </cfRule>
    <cfRule type="cellIs" priority="170" operator="equal" aboveAverage="0" equalAverage="0" bottom="0" percent="0" rank="0" text="" dxfId="180">
      <formula>"Forecast"</formula>
    </cfRule>
  </conditionalFormatting>
  <conditionalFormatting sqref="G317:H317 M317:N317 P317:Q317 S317:T317 V317:W317">
    <cfRule type="cellIs" priority="171" operator="equal" aboveAverage="0" equalAverage="0" bottom="0" percent="0" rank="0" text="" dxfId="181">
      <formula>"Actual"</formula>
    </cfRule>
    <cfRule type="cellIs" priority="172" operator="equal" aboveAverage="0" equalAverage="0" bottom="0" percent="0" rank="0" text="" dxfId="182">
      <formula>"Forecast"</formula>
    </cfRule>
  </conditionalFormatting>
  <conditionalFormatting sqref="M320:N320">
    <cfRule type="expression" priority="173" aboveAverage="0" equalAverage="0" bottom="0" percent="0" rank="0" text="" dxfId="183">
      <formula>IF(M313="Actual",1,0)</formula>
    </cfRule>
  </conditionalFormatting>
  <conditionalFormatting sqref="J320:K320">
    <cfRule type="expression" priority="174" aboveAverage="0" equalAverage="0" bottom="0" percent="0" rank="0" text="" dxfId="184">
      <formula>IF(J313="Actual",1,0)</formula>
    </cfRule>
  </conditionalFormatting>
  <conditionalFormatting sqref="G320:H320">
    <cfRule type="expression" priority="175" aboveAverage="0" equalAverage="0" bottom="0" percent="0" rank="0" text="" dxfId="185">
      <formula>IF(G313="Actual",1,0)</formula>
    </cfRule>
  </conditionalFormatting>
  <conditionalFormatting sqref="T320 V320:W320 P320:Q320">
    <cfRule type="expression" priority="176" aboveAverage="0" equalAverage="0" bottom="0" percent="0" rank="0" text="" dxfId="186">
      <formula>IF(P313="Actual",1,0)</formula>
    </cfRule>
  </conditionalFormatting>
  <conditionalFormatting sqref="D334:Y334">
    <cfRule type="expression" priority="177" aboveAverage="0" equalAverage="0" bottom="0" percent="0" rank="0" text="" dxfId="187">
      <formula>$C$35=""</formula>
    </cfRule>
  </conditionalFormatting>
  <conditionalFormatting sqref="D332:Y332">
    <cfRule type="expression" priority="178" aboveAverage="0" equalAverage="0" bottom="0" percent="0" rank="0" text="" dxfId="188">
      <formula>$C$33=""</formula>
    </cfRule>
  </conditionalFormatting>
  <conditionalFormatting sqref="D330:Z330 E331:Y331 Z331:Z334">
    <cfRule type="expression" priority="179" aboveAverage="0" equalAverage="0" bottom="0" percent="0" rank="0" text="" dxfId="189">
      <formula>$C$31=""</formula>
    </cfRule>
  </conditionalFormatting>
  <conditionalFormatting sqref="S320">
    <cfRule type="expression" priority="180" aboveAverage="0" equalAverage="0" bottom="0" percent="0" rank="0" text="" dxfId="190">
      <formula>IF(Z323="Actual",1,0)</formula>
    </cfRule>
  </conditionalFormatting>
  <conditionalFormatting sqref="C337">
    <cfRule type="containsText" priority="181" operator="containsText" aboveAverage="0" equalAverage="0" bottom="0" percent="0" rank="0" text="Unsecured Funding: Please Complete the Table Below" dxfId="191">
      <formula>NOT(ISERROR(SEARCH("Unsecured Funding: Please Complete the Table Below",C337)))</formula>
    </cfRule>
  </conditionalFormatting>
  <conditionalFormatting sqref="G301:H301 J301:K301 M301:N301 P301:Q301 S301:T301 V301:W301">
    <cfRule type="cellIs" priority="182" operator="equal" aboveAverage="0" equalAverage="0" bottom="0" percent="0" rank="0" text="" dxfId="192">
      <formula>"Actual"</formula>
    </cfRule>
    <cfRule type="cellIs" priority="183" operator="equal" aboveAverage="0" equalAverage="0" bottom="0" percent="0" rank="0" text="" dxfId="193">
      <formula>"Forecast"</formula>
    </cfRule>
  </conditionalFormatting>
  <conditionalFormatting sqref="J289:K289">
    <cfRule type="cellIs" priority="184" operator="equal" aboveAverage="0" equalAverage="0" bottom="0" percent="0" rank="0" text="" dxfId="194">
      <formula>"Actual"</formula>
    </cfRule>
    <cfRule type="cellIs" priority="185" operator="equal" aboveAverage="0" equalAverage="0" bottom="0" percent="0" rank="0" text="" dxfId="195">
      <formula>"Forecast"</formula>
    </cfRule>
  </conditionalFormatting>
  <conditionalFormatting sqref="G289:H289 M289:N289 P289:Q289 S289:T289 V289:W289">
    <cfRule type="cellIs" priority="186" operator="equal" aboveAverage="0" equalAverage="0" bottom="0" percent="0" rank="0" text="" dxfId="196">
      <formula>"Actual"</formula>
    </cfRule>
    <cfRule type="cellIs" priority="187" operator="equal" aboveAverage="0" equalAverage="0" bottom="0" percent="0" rank="0" text="" dxfId="197">
      <formula>"Forecast"</formula>
    </cfRule>
  </conditionalFormatting>
  <conditionalFormatting sqref="M292:N292">
    <cfRule type="expression" priority="188" aboveAverage="0" equalAverage="0" bottom="0" percent="0" rank="0" text="" dxfId="198">
      <formula>IF(M285="Actual",1,0)</formula>
    </cfRule>
  </conditionalFormatting>
  <conditionalFormatting sqref="J292:K292">
    <cfRule type="expression" priority="189" aboveAverage="0" equalAverage="0" bottom="0" percent="0" rank="0" text="" dxfId="199">
      <formula>IF(J285="Actual",1,0)</formula>
    </cfRule>
  </conditionalFormatting>
  <conditionalFormatting sqref="G292:H292">
    <cfRule type="expression" priority="190" aboveAverage="0" equalAverage="0" bottom="0" percent="0" rank="0" text="" dxfId="200">
      <formula>IF(G285="Actual",1,0)</formula>
    </cfRule>
  </conditionalFormatting>
  <conditionalFormatting sqref="T292 V292:W292 P292:Q292">
    <cfRule type="expression" priority="191" aboveAverage="0" equalAverage="0" bottom="0" percent="0" rank="0" text="" dxfId="201">
      <formula>IF(P285="Actual",1,0)</formula>
    </cfRule>
  </conditionalFormatting>
  <conditionalFormatting sqref="D306:Y306">
    <cfRule type="expression" priority="192" aboveAverage="0" equalAverage="0" bottom="0" percent="0" rank="0" text="" dxfId="202">
      <formula>$C$35=""</formula>
    </cfRule>
  </conditionalFormatting>
  <conditionalFormatting sqref="D304:Y304">
    <cfRule type="expression" priority="193" aboveAverage="0" equalAverage="0" bottom="0" percent="0" rank="0" text="" dxfId="203">
      <formula>$C$33=""</formula>
    </cfRule>
  </conditionalFormatting>
  <conditionalFormatting sqref="D302:Z302 E303:Y303 Z303:Z306">
    <cfRule type="expression" priority="194" aboveAverage="0" equalAverage="0" bottom="0" percent="0" rank="0" text="" dxfId="204">
      <formula>$C$31=""</formula>
    </cfRule>
  </conditionalFormatting>
  <conditionalFormatting sqref="S292">
    <cfRule type="expression" priority="195" aboveAverage="0" equalAverage="0" bottom="0" percent="0" rank="0" text="" dxfId="205">
      <formula>IF(Z295="Actual",1,0)</formula>
    </cfRule>
  </conditionalFormatting>
  <conditionalFormatting sqref="C309">
    <cfRule type="containsText" priority="196" operator="containsText" aboveAverage="0" equalAverage="0" bottom="0" percent="0" rank="0" text="Unsecured Funding: Please Complete the Table Below" dxfId="206">
      <formula>NOT(ISERROR(SEARCH("Unsecured Funding: Please Complete the Table Below",C309)))</formula>
    </cfRule>
  </conditionalFormatting>
  <conditionalFormatting sqref="G273:H273 J273:K273 M273:N273 P273:Q273 S273:T273 V273:W273">
    <cfRule type="cellIs" priority="197" operator="equal" aboveAverage="0" equalAverage="0" bottom="0" percent="0" rank="0" text="" dxfId="207">
      <formula>"Actual"</formula>
    </cfRule>
    <cfRule type="cellIs" priority="198" operator="equal" aboveAverage="0" equalAverage="0" bottom="0" percent="0" rank="0" text="" dxfId="208">
      <formula>"Forecast"</formula>
    </cfRule>
  </conditionalFormatting>
  <conditionalFormatting sqref="J261:K261">
    <cfRule type="cellIs" priority="199" operator="equal" aboveAverage="0" equalAverage="0" bottom="0" percent="0" rank="0" text="" dxfId="209">
      <formula>"Actual"</formula>
    </cfRule>
    <cfRule type="cellIs" priority="200" operator="equal" aboveAverage="0" equalAverage="0" bottom="0" percent="0" rank="0" text="" dxfId="210">
      <formula>"Forecast"</formula>
    </cfRule>
  </conditionalFormatting>
  <conditionalFormatting sqref="G261:H261 M261:N261 P261:Q261 S261:T261 V261:W261">
    <cfRule type="cellIs" priority="201" operator="equal" aboveAverage="0" equalAverage="0" bottom="0" percent="0" rank="0" text="" dxfId="211">
      <formula>"Actual"</formula>
    </cfRule>
    <cfRule type="cellIs" priority="202" operator="equal" aboveAverage="0" equalAverage="0" bottom="0" percent="0" rank="0" text="" dxfId="212">
      <formula>"Forecast"</formula>
    </cfRule>
  </conditionalFormatting>
  <conditionalFormatting sqref="M264:N264">
    <cfRule type="expression" priority="203" aboveAverage="0" equalAverage="0" bottom="0" percent="0" rank="0" text="" dxfId="213">
      <formula>IF(M257="Actual",1,0)</formula>
    </cfRule>
  </conditionalFormatting>
  <conditionalFormatting sqref="J264:K264">
    <cfRule type="expression" priority="204" aboveAverage="0" equalAverage="0" bottom="0" percent="0" rank="0" text="" dxfId="214">
      <formula>IF(J257="Actual",1,0)</formula>
    </cfRule>
  </conditionalFormatting>
  <conditionalFormatting sqref="G264:H264">
    <cfRule type="expression" priority="205" aboveAverage="0" equalAverage="0" bottom="0" percent="0" rank="0" text="" dxfId="215">
      <formula>IF(G257="Actual",1,0)</formula>
    </cfRule>
  </conditionalFormatting>
  <conditionalFormatting sqref="T264 V264:W264 P264:Q264">
    <cfRule type="expression" priority="206" aboveAverage="0" equalAverage="0" bottom="0" percent="0" rank="0" text="" dxfId="216">
      <formula>IF(P257="Actual",1,0)</formula>
    </cfRule>
  </conditionalFormatting>
  <conditionalFormatting sqref="D278:Y278">
    <cfRule type="expression" priority="207" aboveAverage="0" equalAverage="0" bottom="0" percent="0" rank="0" text="" dxfId="217">
      <formula>$C$35=""</formula>
    </cfRule>
  </conditionalFormatting>
  <conditionalFormatting sqref="D276:Y276">
    <cfRule type="expression" priority="208" aboveAverage="0" equalAverage="0" bottom="0" percent="0" rank="0" text="" dxfId="218">
      <formula>$C$33=""</formula>
    </cfRule>
  </conditionalFormatting>
  <conditionalFormatting sqref="D274:Z274 E275:Y275 Z275:Z278">
    <cfRule type="expression" priority="209" aboveAverage="0" equalAverage="0" bottom="0" percent="0" rank="0" text="" dxfId="219">
      <formula>$C$31=""</formula>
    </cfRule>
  </conditionalFormatting>
  <conditionalFormatting sqref="S264">
    <cfRule type="expression" priority="210" aboveAverage="0" equalAverage="0" bottom="0" percent="0" rank="0" text="" dxfId="220">
      <formula>IF(Z267="Actual",1,0)</formula>
    </cfRule>
  </conditionalFormatting>
  <conditionalFormatting sqref="C281">
    <cfRule type="containsText" priority="211" operator="containsText" aboveAverage="0" equalAverage="0" bottom="0" percent="0" rank="0" text="Unsecured Funding: Please Complete the Table Below" dxfId="221">
      <formula>NOT(ISERROR(SEARCH("Unsecured Funding: Please Complete the Table Below",C281)))</formula>
    </cfRule>
  </conditionalFormatting>
  <conditionalFormatting sqref="G245:H245 J245:K245 M245:N245 P245:Q245 S245:T245 V245:W245">
    <cfRule type="cellIs" priority="212" operator="equal" aboveAverage="0" equalAverage="0" bottom="0" percent="0" rank="0" text="" dxfId="222">
      <formula>"Actual"</formula>
    </cfRule>
    <cfRule type="cellIs" priority="213" operator="equal" aboveAverage="0" equalAverage="0" bottom="0" percent="0" rank="0" text="" dxfId="223">
      <formula>"Forecast"</formula>
    </cfRule>
  </conditionalFormatting>
  <conditionalFormatting sqref="J233:K233">
    <cfRule type="cellIs" priority="214" operator="equal" aboveAverage="0" equalAverage="0" bottom="0" percent="0" rank="0" text="" dxfId="224">
      <formula>"Actual"</formula>
    </cfRule>
    <cfRule type="cellIs" priority="215" operator="equal" aboveAverage="0" equalAverage="0" bottom="0" percent="0" rank="0" text="" dxfId="225">
      <formula>"Forecast"</formula>
    </cfRule>
  </conditionalFormatting>
  <conditionalFormatting sqref="G233:H233 M233:N233 P233:Q233 S233:T233 V233:W233">
    <cfRule type="cellIs" priority="216" operator="equal" aboveAverage="0" equalAverage="0" bottom="0" percent="0" rank="0" text="" dxfId="226">
      <formula>"Actual"</formula>
    </cfRule>
    <cfRule type="cellIs" priority="217" operator="equal" aboveAverage="0" equalAverage="0" bottom="0" percent="0" rank="0" text="" dxfId="227">
      <formula>"Forecast"</formula>
    </cfRule>
  </conditionalFormatting>
  <conditionalFormatting sqref="M236:N236">
    <cfRule type="expression" priority="218" aboveAverage="0" equalAverage="0" bottom="0" percent="0" rank="0" text="" dxfId="228">
      <formula>IF(M229="Actual",1,0)</formula>
    </cfRule>
  </conditionalFormatting>
  <conditionalFormatting sqref="J236:K236">
    <cfRule type="expression" priority="219" aboveAverage="0" equalAverage="0" bottom="0" percent="0" rank="0" text="" dxfId="229">
      <formula>IF(J229="Actual",1,0)</formula>
    </cfRule>
  </conditionalFormatting>
  <conditionalFormatting sqref="G236:H236">
    <cfRule type="expression" priority="220" aboveAverage="0" equalAverage="0" bottom="0" percent="0" rank="0" text="" dxfId="230">
      <formula>IF(G229="Actual",1,0)</formula>
    </cfRule>
  </conditionalFormatting>
  <conditionalFormatting sqref="T236 V236:W236 P236:Q236">
    <cfRule type="expression" priority="221" aboveAverage="0" equalAverage="0" bottom="0" percent="0" rank="0" text="" dxfId="231">
      <formula>IF(P229="Actual",1,0)</formula>
    </cfRule>
  </conditionalFormatting>
  <conditionalFormatting sqref="D250:Y250">
    <cfRule type="expression" priority="222" aboveAverage="0" equalAverage="0" bottom="0" percent="0" rank="0" text="" dxfId="232">
      <formula>$C$35=""</formula>
    </cfRule>
  </conditionalFormatting>
  <conditionalFormatting sqref="D248:Y248">
    <cfRule type="expression" priority="223" aboveAverage="0" equalAverage="0" bottom="0" percent="0" rank="0" text="" dxfId="233">
      <formula>$C$33=""</formula>
    </cfRule>
  </conditionalFormatting>
  <conditionalFormatting sqref="D246:Z246 E247:Y247 Z247:Z250">
    <cfRule type="expression" priority="224" aboveAverage="0" equalAverage="0" bottom="0" percent="0" rank="0" text="" dxfId="234">
      <formula>$C$31=""</formula>
    </cfRule>
  </conditionalFormatting>
  <conditionalFormatting sqref="S236">
    <cfRule type="expression" priority="225" aboveAverage="0" equalAverage="0" bottom="0" percent="0" rank="0" text="" dxfId="235">
      <formula>IF(Z239="Actual",1,0)</formula>
    </cfRule>
  </conditionalFormatting>
  <conditionalFormatting sqref="C253">
    <cfRule type="containsText" priority="226" operator="containsText" aboveAverage="0" equalAverage="0" bottom="0" percent="0" rank="0" text="Unsecured Funding: Please Complete the Table Below" dxfId="236">
      <formula>NOT(ISERROR(SEARCH("Unsecured Funding: Please Complete the Table Below",C253)))</formula>
    </cfRule>
  </conditionalFormatting>
  <conditionalFormatting sqref="G217:H217 J217:K217 M217:N217 P217:Q217 S217:T217 V217:W217">
    <cfRule type="cellIs" priority="227" operator="equal" aboveAverage="0" equalAverage="0" bottom="0" percent="0" rank="0" text="" dxfId="237">
      <formula>"Actual"</formula>
    </cfRule>
    <cfRule type="cellIs" priority="228" operator="equal" aboveAverage="0" equalAverage="0" bottom="0" percent="0" rank="0" text="" dxfId="238">
      <formula>"Forecast"</formula>
    </cfRule>
  </conditionalFormatting>
  <conditionalFormatting sqref="J205:K205">
    <cfRule type="cellIs" priority="229" operator="equal" aboveAverage="0" equalAverage="0" bottom="0" percent="0" rank="0" text="" dxfId="239">
      <formula>"Actual"</formula>
    </cfRule>
    <cfRule type="cellIs" priority="230" operator="equal" aboveAverage="0" equalAverage="0" bottom="0" percent="0" rank="0" text="" dxfId="240">
      <formula>"Forecast"</formula>
    </cfRule>
  </conditionalFormatting>
  <conditionalFormatting sqref="G205:H205 M205:N205 P205:Q205 S205:T205 V205:W205">
    <cfRule type="cellIs" priority="231" operator="equal" aboveAverage="0" equalAverage="0" bottom="0" percent="0" rank="0" text="" dxfId="241">
      <formula>"Actual"</formula>
    </cfRule>
    <cfRule type="cellIs" priority="232" operator="equal" aboveAverage="0" equalAverage="0" bottom="0" percent="0" rank="0" text="" dxfId="242">
      <formula>"Forecast"</formula>
    </cfRule>
  </conditionalFormatting>
  <conditionalFormatting sqref="M208:N208">
    <cfRule type="expression" priority="233" aboveAverage="0" equalAverage="0" bottom="0" percent="0" rank="0" text="" dxfId="243">
      <formula>IF(M201="Actual",1,0)</formula>
    </cfRule>
  </conditionalFormatting>
  <conditionalFormatting sqref="J208:K208">
    <cfRule type="expression" priority="234" aboveAverage="0" equalAverage="0" bottom="0" percent="0" rank="0" text="" dxfId="244">
      <formula>IF(J201="Actual",1,0)</formula>
    </cfRule>
  </conditionalFormatting>
  <conditionalFormatting sqref="G208:H208">
    <cfRule type="expression" priority="235" aboveAverage="0" equalAverage="0" bottom="0" percent="0" rank="0" text="" dxfId="245">
      <formula>IF(G201="Actual",1,0)</formula>
    </cfRule>
  </conditionalFormatting>
  <conditionalFormatting sqref="T208 V208:W208 P208:Q208">
    <cfRule type="expression" priority="236" aboveAverage="0" equalAverage="0" bottom="0" percent="0" rank="0" text="" dxfId="246">
      <formula>IF(P201="Actual",1,0)</formula>
    </cfRule>
  </conditionalFormatting>
  <conditionalFormatting sqref="D222:Y222">
    <cfRule type="expression" priority="237" aboveAverage="0" equalAverage="0" bottom="0" percent="0" rank="0" text="" dxfId="247">
      <formula>$C$35=""</formula>
    </cfRule>
  </conditionalFormatting>
  <conditionalFormatting sqref="D220:Y220">
    <cfRule type="expression" priority="238" aboveAverage="0" equalAverage="0" bottom="0" percent="0" rank="0" text="" dxfId="248">
      <formula>$C$33=""</formula>
    </cfRule>
  </conditionalFormatting>
  <conditionalFormatting sqref="D218:Z218 E219:Y219 Z219:Z222">
    <cfRule type="expression" priority="239" aboveAverage="0" equalAverage="0" bottom="0" percent="0" rank="0" text="" dxfId="249">
      <formula>$C$31=""</formula>
    </cfRule>
  </conditionalFormatting>
  <conditionalFormatting sqref="S208">
    <cfRule type="expression" priority="240" aboveAverage="0" equalAverage="0" bottom="0" percent="0" rank="0" text="" dxfId="250">
      <formula>IF(Z211="Actual",1,0)</formula>
    </cfRule>
  </conditionalFormatting>
  <conditionalFormatting sqref="C225">
    <cfRule type="containsText" priority="241" operator="containsText" aboveAverage="0" equalAverage="0" bottom="0" percent="0" rank="0" text="Unsecured Funding: Please Complete the Table Below" dxfId="251">
      <formula>NOT(ISERROR(SEARCH("Unsecured Funding: Please Complete the Table Below",C225)))</formula>
    </cfRule>
  </conditionalFormatting>
  <conditionalFormatting sqref="G189:H189 J189:K189 M189:N189 P189:Q189 S189:T189 V189:W189">
    <cfRule type="cellIs" priority="242" operator="equal" aboveAverage="0" equalAverage="0" bottom="0" percent="0" rank="0" text="" dxfId="252">
      <formula>"Actual"</formula>
    </cfRule>
    <cfRule type="cellIs" priority="243" operator="equal" aboveAverage="0" equalAverage="0" bottom="0" percent="0" rank="0" text="" dxfId="253">
      <formula>"Forecast"</formula>
    </cfRule>
  </conditionalFormatting>
  <conditionalFormatting sqref="J177:K177">
    <cfRule type="cellIs" priority="244" operator="equal" aboveAverage="0" equalAverage="0" bottom="0" percent="0" rank="0" text="" dxfId="254">
      <formula>"Actual"</formula>
    </cfRule>
    <cfRule type="cellIs" priority="245" operator="equal" aboveAverage="0" equalAverage="0" bottom="0" percent="0" rank="0" text="" dxfId="255">
      <formula>"Forecast"</formula>
    </cfRule>
  </conditionalFormatting>
  <conditionalFormatting sqref="G177:H177 M177:N177 P177:Q177 S177:T177 V177:W177">
    <cfRule type="cellIs" priority="246" operator="equal" aboveAverage="0" equalAverage="0" bottom="0" percent="0" rank="0" text="" dxfId="256">
      <formula>"Actual"</formula>
    </cfRule>
    <cfRule type="cellIs" priority="247" operator="equal" aboveAverage="0" equalAverage="0" bottom="0" percent="0" rank="0" text="" dxfId="257">
      <formula>"Forecast"</formula>
    </cfRule>
  </conditionalFormatting>
  <conditionalFormatting sqref="M180:N180">
    <cfRule type="expression" priority="248" aboveAverage="0" equalAverage="0" bottom="0" percent="0" rank="0" text="" dxfId="258">
      <formula>IF(M173="Actual",1,0)</formula>
    </cfRule>
  </conditionalFormatting>
  <conditionalFormatting sqref="J180:K180">
    <cfRule type="expression" priority="249" aboveAverage="0" equalAverage="0" bottom="0" percent="0" rank="0" text="" dxfId="259">
      <formula>IF(J173="Actual",1,0)</formula>
    </cfRule>
  </conditionalFormatting>
  <conditionalFormatting sqref="G180:H180">
    <cfRule type="expression" priority="250" aboveAverage="0" equalAverage="0" bottom="0" percent="0" rank="0" text="" dxfId="260">
      <formula>IF(G173="Actual",1,0)</formula>
    </cfRule>
  </conditionalFormatting>
  <conditionalFormatting sqref="T180 V180:W180 P180:Q180">
    <cfRule type="expression" priority="251" aboveAverage="0" equalAverage="0" bottom="0" percent="0" rank="0" text="" dxfId="261">
      <formula>IF(P173="Actual",1,0)</formula>
    </cfRule>
  </conditionalFormatting>
  <conditionalFormatting sqref="D194:Y194">
    <cfRule type="expression" priority="252" aboveAverage="0" equalAverage="0" bottom="0" percent="0" rank="0" text="" dxfId="262">
      <formula>$C$35=""</formula>
    </cfRule>
  </conditionalFormatting>
  <conditionalFormatting sqref="D192:Y192">
    <cfRule type="expression" priority="253" aboveAverage="0" equalAverage="0" bottom="0" percent="0" rank="0" text="" dxfId="263">
      <formula>$C$33=""</formula>
    </cfRule>
  </conditionalFormatting>
  <conditionalFormatting sqref="D190:Z190 E191:Y191 Z191:Z194">
    <cfRule type="expression" priority="254" aboveAverage="0" equalAverage="0" bottom="0" percent="0" rank="0" text="" dxfId="264">
      <formula>$C$31=""</formula>
    </cfRule>
  </conditionalFormatting>
  <conditionalFormatting sqref="S180">
    <cfRule type="expression" priority="255" aboveAverage="0" equalAverage="0" bottom="0" percent="0" rank="0" text="" dxfId="265">
      <formula>IF(Z183="Actual",1,0)</formula>
    </cfRule>
  </conditionalFormatting>
  <conditionalFormatting sqref="C197">
    <cfRule type="containsText" priority="256" operator="containsText" aboveAverage="0" equalAverage="0" bottom="0" percent="0" rank="0" text="Unsecured Funding: Please Complete the Table Below" dxfId="266">
      <formula>NOT(ISERROR(SEARCH("Unsecured Funding: Please Complete the Table Below",C197)))</formula>
    </cfRule>
  </conditionalFormatting>
  <conditionalFormatting sqref="G161:H161 J161:K161 M161:N161 P161:Q161 S161:T161 V161:W161">
    <cfRule type="cellIs" priority="257" operator="equal" aboveAverage="0" equalAverage="0" bottom="0" percent="0" rank="0" text="" dxfId="267">
      <formula>"Actual"</formula>
    </cfRule>
    <cfRule type="cellIs" priority="258" operator="equal" aboveAverage="0" equalAverage="0" bottom="0" percent="0" rank="0" text="" dxfId="268">
      <formula>"Forecast"</formula>
    </cfRule>
  </conditionalFormatting>
  <conditionalFormatting sqref="J149:K149">
    <cfRule type="cellIs" priority="259" operator="equal" aboveAverage="0" equalAverage="0" bottom="0" percent="0" rank="0" text="" dxfId="269">
      <formula>"Actual"</formula>
    </cfRule>
    <cfRule type="cellIs" priority="260" operator="equal" aboveAverage="0" equalAverage="0" bottom="0" percent="0" rank="0" text="" dxfId="270">
      <formula>"Forecast"</formula>
    </cfRule>
  </conditionalFormatting>
  <conditionalFormatting sqref="G149:H149 M149:N149 P149:Q149 S149:T149 V149:W149">
    <cfRule type="cellIs" priority="261" operator="equal" aboveAverage="0" equalAverage="0" bottom="0" percent="0" rank="0" text="" dxfId="271">
      <formula>"Actual"</formula>
    </cfRule>
    <cfRule type="cellIs" priority="262" operator="equal" aboveAverage="0" equalAverage="0" bottom="0" percent="0" rank="0" text="" dxfId="272">
      <formula>"Forecast"</formula>
    </cfRule>
  </conditionalFormatting>
  <conditionalFormatting sqref="D166:Y166">
    <cfRule type="expression" priority="263" aboveAverage="0" equalAverage="0" bottom="0" percent="0" rank="0" text="" dxfId="273">
      <formula>$C$35=""</formula>
    </cfRule>
  </conditionalFormatting>
  <conditionalFormatting sqref="D164:Y164">
    <cfRule type="expression" priority="264" aboveAverage="0" equalAverage="0" bottom="0" percent="0" rank="0" text="" dxfId="274">
      <formula>$C$33=""</formula>
    </cfRule>
  </conditionalFormatting>
  <conditionalFormatting sqref="D162:Z162 E163:Y163 Z163:Z166">
    <cfRule type="expression" priority="265" aboveAverage="0" equalAverage="0" bottom="0" percent="0" rank="0" text="" dxfId="275">
      <formula>$C$31=""</formula>
    </cfRule>
  </conditionalFormatting>
  <conditionalFormatting sqref="S152">
    <cfRule type="expression" priority="266" aboveAverage="0" equalAverage="0" bottom="0" percent="0" rank="0" text="" dxfId="276">
      <formula>IF(Z155="Actual",1,0)</formula>
    </cfRule>
  </conditionalFormatting>
  <conditionalFormatting sqref="C169">
    <cfRule type="containsText" priority="267" operator="containsText" aboveAverage="0" equalAverage="0" bottom="0" percent="0" rank="0" text="Unsecured Funding: Please Complete the Table Below" dxfId="277">
      <formula>NOT(ISERROR(SEARCH("Unsecured Funding: Please Complete the Table Below",C169)))</formula>
    </cfRule>
  </conditionalFormatting>
  <conditionalFormatting sqref="G133:H133 J133:K133 M133:N133 P133:Q133 S133:T133 V133:W133">
    <cfRule type="cellIs" priority="268" operator="equal" aboveAverage="0" equalAverage="0" bottom="0" percent="0" rank="0" text="" dxfId="278">
      <formula>"Actual"</formula>
    </cfRule>
    <cfRule type="cellIs" priority="269" operator="equal" aboveAverage="0" equalAverage="0" bottom="0" percent="0" rank="0" text="" dxfId="279">
      <formula>"Forecast"</formula>
    </cfRule>
  </conditionalFormatting>
  <conditionalFormatting sqref="J121:K121">
    <cfRule type="cellIs" priority="270" operator="equal" aboveAverage="0" equalAverage="0" bottom="0" percent="0" rank="0" text="" dxfId="280">
      <formula>"Actual"</formula>
    </cfRule>
    <cfRule type="cellIs" priority="271" operator="equal" aboveAverage="0" equalAverage="0" bottom="0" percent="0" rank="0" text="" dxfId="281">
      <formula>"Forecast"</formula>
    </cfRule>
  </conditionalFormatting>
  <conditionalFormatting sqref="G121:H121 M121:N121 P121:Q121 S121:T121 V121:W121">
    <cfRule type="cellIs" priority="272" operator="equal" aboveAverage="0" equalAverage="0" bottom="0" percent="0" rank="0" text="" dxfId="282">
      <formula>"Actual"</formula>
    </cfRule>
    <cfRule type="cellIs" priority="273" operator="equal" aboveAverage="0" equalAverage="0" bottom="0" percent="0" rank="0" text="" dxfId="283">
      <formula>"Forecast"</formula>
    </cfRule>
  </conditionalFormatting>
  <conditionalFormatting sqref="D138:Y138">
    <cfRule type="expression" priority="274" aboveAverage="0" equalAverage="0" bottom="0" percent="0" rank="0" text="" dxfId="284">
      <formula>$C$35=""</formula>
    </cfRule>
  </conditionalFormatting>
  <conditionalFormatting sqref="D136:Y136">
    <cfRule type="expression" priority="275" aboveAverage="0" equalAverage="0" bottom="0" percent="0" rank="0" text="" dxfId="285">
      <formula>$C$33=""</formula>
    </cfRule>
  </conditionalFormatting>
  <conditionalFormatting sqref="D134:Z134 E135:Y135 Z135:Z138">
    <cfRule type="expression" priority="276" aboveAverage="0" equalAverage="0" bottom="0" percent="0" rank="0" text="" dxfId="286">
      <formula>$C$31=""</formula>
    </cfRule>
  </conditionalFormatting>
  <conditionalFormatting sqref="S124">
    <cfRule type="expression" priority="277" aboveAverage="0" equalAverage="0" bottom="0" percent="0" rank="0" text="" dxfId="287">
      <formula>IF(Z127="Actual",1,0)</formula>
    </cfRule>
  </conditionalFormatting>
  <conditionalFormatting sqref="C141">
    <cfRule type="containsText" priority="278" operator="containsText" aboveAverage="0" equalAverage="0" bottom="0" percent="0" rank="0" text="Unsecured Funding: Please Complete the Table Below" dxfId="288">
      <formula>NOT(ISERROR(SEARCH("Unsecured Funding: Please Complete the Table Below",C141)))</formula>
    </cfRule>
  </conditionalFormatting>
  <conditionalFormatting sqref="G105:H105 J105:K105 M105:N105 P105:Q105 S105:T105 V105:W105">
    <cfRule type="cellIs" priority="279" operator="equal" aboveAverage="0" equalAverage="0" bottom="0" percent="0" rank="0" text="" dxfId="289">
      <formula>"Actual"</formula>
    </cfRule>
    <cfRule type="cellIs" priority="280" operator="equal" aboveAverage="0" equalAverage="0" bottom="0" percent="0" rank="0" text="" dxfId="290">
      <formula>"Forecast"</formula>
    </cfRule>
  </conditionalFormatting>
  <conditionalFormatting sqref="J93:K93">
    <cfRule type="cellIs" priority="281" operator="equal" aboveAverage="0" equalAverage="0" bottom="0" percent="0" rank="0" text="" dxfId="291">
      <formula>"Actual"</formula>
    </cfRule>
    <cfRule type="cellIs" priority="282" operator="equal" aboveAverage="0" equalAverage="0" bottom="0" percent="0" rank="0" text="" dxfId="292">
      <formula>"Forecast"</formula>
    </cfRule>
  </conditionalFormatting>
  <conditionalFormatting sqref="G93:H93 M93:N93 P93:Q93 S93:T93 V93:W93">
    <cfRule type="cellIs" priority="283" operator="equal" aboveAverage="0" equalAverage="0" bottom="0" percent="0" rank="0" text="" dxfId="293">
      <formula>"Actual"</formula>
    </cfRule>
    <cfRule type="cellIs" priority="284" operator="equal" aboveAverage="0" equalAverage="0" bottom="0" percent="0" rank="0" text="" dxfId="294">
      <formula>"Forecast"</formula>
    </cfRule>
  </conditionalFormatting>
  <conditionalFormatting sqref="T96 V96:W96">
    <cfRule type="expression" priority="285" aboveAverage="0" equalAverage="0" bottom="0" percent="0" rank="0" text="" dxfId="295">
      <formula>IF(T89="Actual",1,0)</formula>
    </cfRule>
  </conditionalFormatting>
  <conditionalFormatting sqref="D110:Y110">
    <cfRule type="expression" priority="286" aboveAverage="0" equalAverage="0" bottom="0" percent="0" rank="0" text="" dxfId="296">
      <formula>$C$35=""</formula>
    </cfRule>
  </conditionalFormatting>
  <conditionalFormatting sqref="D108:Y108">
    <cfRule type="expression" priority="287" aboveAverage="0" equalAverage="0" bottom="0" percent="0" rank="0" text="" dxfId="297">
      <formula>$C$33=""</formula>
    </cfRule>
  </conditionalFormatting>
  <conditionalFormatting sqref="D106:Z106 E107:Y107 Z107:Z110">
    <cfRule type="expression" priority="288" aboveAverage="0" equalAverage="0" bottom="0" percent="0" rank="0" text="" dxfId="298">
      <formula>$C$31=""</formula>
    </cfRule>
  </conditionalFormatting>
  <conditionalFormatting sqref="S96">
    <cfRule type="expression" priority="289" aboveAverage="0" equalAverage="0" bottom="0" percent="0" rank="0" text="" dxfId="299">
      <formula>IF(Z99="Actual",1,0)</formula>
    </cfRule>
  </conditionalFormatting>
  <conditionalFormatting sqref="C113">
    <cfRule type="containsText" priority="290" operator="containsText" aboveAverage="0" equalAverage="0" bottom="0" percent="0" rank="0" text="Unsecured Funding: Please Complete the Table Below" dxfId="300">
      <formula>NOT(ISERROR(SEARCH("Unsecured Funding: Please Complete the Table Below",C113)))</formula>
    </cfRule>
  </conditionalFormatting>
  <conditionalFormatting sqref="G77:H77 J77:K77 M77:N77 P77:Q77 S77:T77 V77:W77">
    <cfRule type="cellIs" priority="291" operator="equal" aboveAverage="0" equalAverage="0" bottom="0" percent="0" rank="0" text="" dxfId="301">
      <formula>"Actual"</formula>
    </cfRule>
    <cfRule type="cellIs" priority="292" operator="equal" aboveAverage="0" equalAverage="0" bottom="0" percent="0" rank="0" text="" dxfId="302">
      <formula>"Forecast"</formula>
    </cfRule>
  </conditionalFormatting>
  <conditionalFormatting sqref="J65:K65">
    <cfRule type="cellIs" priority="293" operator="equal" aboveAverage="0" equalAverage="0" bottom="0" percent="0" rank="0" text="" dxfId="303">
      <formula>"Actual"</formula>
    </cfRule>
    <cfRule type="cellIs" priority="294" operator="equal" aboveAverage="0" equalAverage="0" bottom="0" percent="0" rank="0" text="" dxfId="304">
      <formula>"Forecast"</formula>
    </cfRule>
  </conditionalFormatting>
  <conditionalFormatting sqref="G65:H65 M65:N65 P65:Q65 S65:T65 V65:W65">
    <cfRule type="cellIs" priority="295" operator="equal" aboveAverage="0" equalAverage="0" bottom="0" percent="0" rank="0" text="" dxfId="305">
      <formula>"Actual"</formula>
    </cfRule>
    <cfRule type="cellIs" priority="296" operator="equal" aboveAverage="0" equalAverage="0" bottom="0" percent="0" rank="0" text="" dxfId="306">
      <formula>"Forecast"</formula>
    </cfRule>
  </conditionalFormatting>
  <conditionalFormatting sqref="G68:H68">
    <cfRule type="expression" priority="297" aboveAverage="0" equalAverage="0" bottom="0" percent="0" rank="0" text="" dxfId="307">
      <formula>IF(G61="Actual",1,0)</formula>
    </cfRule>
  </conditionalFormatting>
  <conditionalFormatting sqref="T68 V68:W68">
    <cfRule type="expression" priority="298" aboveAverage="0" equalAverage="0" bottom="0" percent="0" rank="0" text="" dxfId="308">
      <formula>IF(T61="Actual",1,0)</formula>
    </cfRule>
  </conditionalFormatting>
  <conditionalFormatting sqref="D82:Y82">
    <cfRule type="expression" priority="299" aboveAverage="0" equalAverage="0" bottom="0" percent="0" rank="0" text="" dxfId="309">
      <formula>$C$35=""</formula>
    </cfRule>
  </conditionalFormatting>
  <conditionalFormatting sqref="D80:Y80">
    <cfRule type="expression" priority="300" aboveAverage="0" equalAverage="0" bottom="0" percent="0" rank="0" text="" dxfId="310">
      <formula>$C$33=""</formula>
    </cfRule>
  </conditionalFormatting>
  <conditionalFormatting sqref="D78:Z78 E79:Y79 Z79:Z82">
    <cfRule type="expression" priority="301" aboveAverage="0" equalAverage="0" bottom="0" percent="0" rank="0" text="" dxfId="311">
      <formula>$C$31=""</formula>
    </cfRule>
  </conditionalFormatting>
  <conditionalFormatting sqref="S68">
    <cfRule type="expression" priority="302" aboveAverage="0" equalAverage="0" bottom="0" percent="0" rank="0" text="" dxfId="312">
      <formula>IF(Z71="Actual",1,0)</formula>
    </cfRule>
  </conditionalFormatting>
  <conditionalFormatting sqref="C85">
    <cfRule type="containsText" priority="303" operator="containsText" aboveAverage="0" equalAverage="0" bottom="0" percent="0" rank="0" text="Unsecured Funding: Please Complete the Table Below" dxfId="313">
      <formula>NOT(ISERROR(SEARCH("Unsecured Funding: Please Complete the Table Below",C85)))</formula>
    </cfRule>
  </conditionalFormatting>
  <conditionalFormatting sqref="G599:H599 J599:K599 M599:N599 P599:Q599 S599:T599 V599:W599">
    <cfRule type="cellIs" priority="304" operator="equal" aboveAverage="0" equalAverage="0" bottom="0" percent="0" rank="0" text="" dxfId="314">
      <formula>"Actual"</formula>
    </cfRule>
    <cfRule type="cellIs" priority="305" operator="equal" aboveAverage="0" equalAverage="0" bottom="0" percent="0" rank="0" text="" dxfId="315">
      <formula>"Forecast"</formula>
    </cfRule>
  </conditionalFormatting>
  <conditionalFormatting sqref="G49:H49 J49:K49 M49:N49 P49:Q49 S49:T49 V49:W49">
    <cfRule type="cellIs" priority="306" operator="equal" aboveAverage="0" equalAverage="0" bottom="0" percent="0" rank="0" text="" dxfId="316">
      <formula>"Actual"</formula>
    </cfRule>
    <cfRule type="cellIs" priority="307" operator="equal" aboveAverage="0" equalAverage="0" bottom="0" percent="0" rank="0" text="" dxfId="317">
      <formula>"Forecast"</formula>
    </cfRule>
  </conditionalFormatting>
  <conditionalFormatting sqref="J37:K37">
    <cfRule type="cellIs" priority="308" operator="equal" aboveAverage="0" equalAverage="0" bottom="0" percent="0" rank="0" text="" dxfId="318">
      <formula>"Actual"</formula>
    </cfRule>
    <cfRule type="cellIs" priority="309" operator="equal" aboveAverage="0" equalAverage="0" bottom="0" percent="0" rank="0" text="" dxfId="319">
      <formula>"Forecast"</formula>
    </cfRule>
  </conditionalFormatting>
  <conditionalFormatting sqref="G37:H37 M37:N37 P37:Q37 S37:T37 V37:W37">
    <cfRule type="cellIs" priority="310" operator="equal" aboveAverage="0" equalAverage="0" bottom="0" percent="0" rank="0" text="" dxfId="320">
      <formula>"Actual"</formula>
    </cfRule>
    <cfRule type="cellIs" priority="311" operator="equal" aboveAverage="0" equalAverage="0" bottom="0" percent="0" rank="0" text="" dxfId="321">
      <formula>"Forecast"</formula>
    </cfRule>
  </conditionalFormatting>
  <conditionalFormatting sqref="G25:H25 J25:K25 M25:N25 P25:Q25 S25:T25 V25:W25">
    <cfRule type="cellIs" priority="312" operator="equal" aboveAverage="0" equalAverage="0" bottom="0" percent="0" rank="0" text="" dxfId="322">
      <formula>"Actual"</formula>
    </cfRule>
    <cfRule type="cellIs" priority="313" operator="equal" aboveAverage="0" equalAverage="0" bottom="0" percent="0" rank="0" text="" dxfId="323">
      <formula>"Forecast"</formula>
    </cfRule>
  </conditionalFormatting>
  <conditionalFormatting sqref="M40:N40">
    <cfRule type="expression" priority="314" aboveAverage="0" equalAverage="0" bottom="0" percent="0" rank="0" text="" dxfId="324">
      <formula>IF(M33="Actual",1,0)</formula>
    </cfRule>
  </conditionalFormatting>
  <conditionalFormatting sqref="J40:K40">
    <cfRule type="expression" priority="315" aboveAverage="0" equalAverage="0" bottom="0" percent="0" rank="0" text="" dxfId="325">
      <formula>IF(J33="Actual",1,0)</formula>
    </cfRule>
  </conditionalFormatting>
  <conditionalFormatting sqref="G40:H40">
    <cfRule type="expression" priority="316" aboveAverage="0" equalAverage="0" bottom="0" percent="0" rank="0" text="" dxfId="326">
      <formula>IF(G33="Actual",1,0)</formula>
    </cfRule>
  </conditionalFormatting>
  <conditionalFormatting sqref="V40:W40 T40 P40:Q40">
    <cfRule type="expression" priority="317" aboveAverage="0" equalAverage="0" bottom="0" percent="0" rank="0" text="" dxfId="327">
      <formula>IF(P33="Actual",1,0)</formula>
    </cfRule>
  </conditionalFormatting>
  <conditionalFormatting sqref="D54:Y54">
    <cfRule type="expression" priority="318" aboveAverage="0" equalAverage="0" bottom="0" percent="0" rank="0" text="" dxfId="328">
      <formula>$C$35=""</formula>
    </cfRule>
  </conditionalFormatting>
  <conditionalFormatting sqref="D52:Y52">
    <cfRule type="expression" priority="319" aboveAverage="0" equalAverage="0" bottom="0" percent="0" rank="0" text="" dxfId="329">
      <formula>$C$33=""</formula>
    </cfRule>
  </conditionalFormatting>
  <conditionalFormatting sqref="X50:Z50 X51:Y51 Z51:Z54">
    <cfRule type="expression" priority="320" aboveAverage="0" equalAverage="0" bottom="0" percent="0" rank="0" text="" dxfId="330">
      <formula>$C$31=""</formula>
    </cfRule>
  </conditionalFormatting>
  <conditionalFormatting sqref="S40">
    <cfRule type="expression" priority="321" aboveAverage="0" equalAverage="0" bottom="0" percent="0" rank="0" text="" dxfId="331">
      <formula>IF(Z43="Actual",1,0)</formula>
    </cfRule>
  </conditionalFormatting>
  <conditionalFormatting sqref="C57">
    <cfRule type="containsText" priority="322" operator="containsText" aboveAverage="0" equalAverage="0" bottom="0" percent="0" rank="0" text="Unsecured Funding: Please Complete the Table Below" dxfId="332">
      <formula>NOT(ISERROR(SEARCH("Unsecured Funding: Please Complete the Table Below",C57)))</formula>
    </cfRule>
  </conditionalFormatting>
  <conditionalFormatting sqref="B60">
    <cfRule type="iconSet" priority="323">
      <iconSet iconSet="3TrafficLights1" showValue="0" reverse="1">
        <cfvo type="percent" val="0"/>
        <cfvo type="num" val="1"/>
        <cfvo type="num" val="4"/>
      </iconSet>
    </cfRule>
  </conditionalFormatting>
  <conditionalFormatting sqref="G5:G11 G13 G21">
    <cfRule type="containsText" priority="324" operator="containsText" aboveAverage="0" equalAverage="0" bottom="0" percent="0" rank="0" text="Please select a reporting period on the 'Start Here' page" dxfId="333">
      <formula>NOT(ISERROR(SEARCH("Please select a reporting period on the 'Start Here' page",G5)))</formula>
    </cfRule>
  </conditionalFormatting>
  <conditionalFormatting sqref="U3">
    <cfRule type="iconSet" priority="325">
      <iconSet iconSet="3Symbols" showValue="0">
        <cfvo type="percent" val="0"/>
        <cfvo type="num" val="1"/>
        <cfvo type="num" val="2"/>
      </iconSet>
    </cfRule>
  </conditionalFormatting>
  <conditionalFormatting sqref="X3">
    <cfRule type="iconSet" priority="326">
      <iconSet iconSet="3Symbols" showValue="0">
        <cfvo type="percent" val="0"/>
        <cfvo type="num" val="1"/>
        <cfvo type="num" val="2"/>
      </iconSet>
    </cfRule>
  </conditionalFormatting>
  <conditionalFormatting sqref="O2">
    <cfRule type="iconSet" priority="437">
      <iconSet iconSet="3Symbols" showValue="0" reverse="1">
        <cfvo type="percent" val="0"/>
        <cfvo type="num" val="0"/>
        <cfvo type="formula" val="'Traffic Light System'!$C$6"/>
      </iconSet>
    </cfRule>
  </conditionalFormatting>
  <dataValidations count="7">
    <dataValidation allowBlank="true" errorStyle="stop" operator="greaterThanOrEqual" showDropDown="false" showErrorMessage="true" showInputMessage="true" sqref="G26:H27 J26:K27 M26:N27 P26:Q27 S26:T27 V26:W27 G38:H40 J38:K40 M38:N40 P38:Q40 S38:T40 V38:W40 G42:H43 J42:K43 M42:N43 P42:Q43 S42:T43 V42:W43 G46:H46 J46:K46 M46:N46 F50:H54 J50:K54 M50:N54 P50:Q54 S50:T54 V50:W54 Y50:Y54 G66:H68 J66:K68 M66:N68 P66:Q68 S66:T68 V66:W68 G70:H71 J70:K71 M70:N71 P70:Q71 S70:T71 V70:W71 G74:H74 J74:K74 M74:N74 F78:H82 J78:K82 M78:N82 P78:Q82 S78:T82 V78:W82 Y78:Y82 G94:H96 J94:K96 M94:N96 P94:Q96 S94:T96 V94:W96 G98:H99 J98:K99 M98:N99 P98:Q99 S98:T99 V98:W99 G102:H102 J102:K102 M102:N102 F106:H110 J106:K110 M106:N110 P106:Q110 S106:T110 V106:W110 Y106:Y110 G122:H124 J122:K124 M122:N124 P122:Q124 S122:T124 V122:W124 G126:H127 J126:K127 M126:N127 P126:Q127 S126:T127 V126:W127 G130:H130 J130:K130 M130:N130 F134:H138 J134:K138 M134:N138 P134:Q138 S134:T138 V134:W138 Y134:Y138 G150:H152 J150:K152 M150:N152 P150:Q152 S150:T152 V150:W152 G154:H155 J154:K155 M154:N155 P154:Q155 S154:T155 V154:W155 G158:H158 J158:K158 M158:N158 F162:H166 J162:K166 M162:N166 P162:Q166 S162:T166 V162:W166 Y162:Y166 G178:H180 J178:K180 M178:N180 P178:Q180 S178:T180 V178:W180 G182:H183 J182:K183 M182:N183 P182:Q183 S182:T183 V182:W183 G186:H186 J186:K186 M186:N186 F190:H194 J190:K194 M190:N194 P190:Q194 S190:T194 V190:W194 Y190:Y194 G206:H208 J206:K208 M206:N208 P206:Q208 S206:T208 V206:W208 G210:H211 J210:K211 M210:N211 P210:Q211 S210:T211 V210:W211 G214:H214 J214:K214 M214:N214 F218:H222 J218:K222 M218:N222 P218:Q222 S218:T222 V218:W222 Y218:Y222 G234:H236 J234:K236 M234:N236 P234:Q236 S234:T236 V234:W236 G238:H239 J238:K239 M238:N239 P238:Q239 S238:T239 V238:W239 G242:H242 J242:K242 M242:N242 F246:H250 J246:K250 M246:N250 P246:Q250 S246:T250 V246:W250 Y246:Y250 G262:H264 J262:K264 M262:N264 P262:Q264 S262:T264 V262:W264 G266:H267 J266:K267 M266:N267 P266:Q267 S266:T267 V266:W267 G270:H270 J270:K270 M270:N270 F274:H278 J274:K278 M274:N278 P274:Q278 S274:T278 V274:W278 Y274:Y278 G290:H292 J290:K292 M290:N292 P290:Q292 S290:T292 V290:W292 G294:H295 J294:K295 M294:N295 P294:Q295 S294:T295 V294:W295 G298:H298 J298:K298 M298:N298 F302:H306 J302:K306 M302:N306 P302:Q306 S302:T306 V302:W306 Y302:Y306 G318:H320 J318:K320 M318:N320 P318:Q320 S318:T320 V318:W320 G322:H323 J322:K323 M322:N323 P322:Q323 S322:T323 V322:W323 G326:H326 J326:K326 M326:N326 F330:H334 J330:K334 M330:N334 P330:Q334 S330:T334 V330:W334 Y330:Y334 G346:H348 J346:K348 M346:N348 P346:Q348 S346:T348 V346:W348 G350:H351 J350:K351 M350:N351 P350:Q351 S350:T351 V350:W351 G354:H354 J354:K354 M354:N354 F358:H362 J358:K362 M358:N362 P358:Q362 S358:T362 V358:W362 Y358:Y362 G374:H376 J374:K376 M374:N376 P374:Q376 S374:T376 V374:W376 G378:H379 J378:K379 M378:N379 P378:Q379 S378:T379 V378:W379 G382:H382 J382:K382 M382:N382 F386:H390 J386:K390 M386:N390 P386:Q390 S386:T390 V386:W390 Y386:Y390 G402:H404 J402:K404 M402:N404 P402:Q404 S402:T404 V402:W404 G406:H407 J406:K407 M406:N407 P406:Q407 S406:T407 V406:W407 G410:H410 J410:K410 M410:N410 F414:H418 J414:K418 M414:N418 P414:Q418 S414:T418 V414:W418 Y414:Y418 G430:H432 J430:K432 M430:N432 P430:Q432 S430:T432 V430:W432 G434:H435 J434:K435 M434:N435 P434:Q435 S434:T435 V434:W435 G438:H438 J438:K438 M438:N438 F442:H446 J442:K446 M442:N446 P442:Q446 S442:T446 V442:W446 Y442:Y446 G458:H460 J458:K460 M458:N460 P458:Q460 S458:T460 V458:W460 G462:H463 J462:K463 M462:N463 P462:Q463 S462:T463 V462:W463 G466:H466 J466:K466 M466:N466 F470:H474 J470:K474 M470:N474 P470:Q474 S470:T474 V470:W474 Y470:Y474 G486:H488 J486:K488 M486:N488 P486:Q488 S486:T488 V486:W488 G490:H491 J490:K491 M490:N491 P490:Q491 S490:T491 V490:W491 G494:H494 J494:K494 M494:N494 F498:H502 J498:K502 M498:N502 P498:Q502 S498:T502 V498:W502 Y498:Y502 G514:H516 J514:K516 M514:N516 P514:Q516 S514:T516 V514:W516 G518:H519 J518:K519 M518:N519 P518:Q519 S518:T519 V518:W519 G522:H522 J522:K522 M522:N522 F526:H530 J526:K530 M526:N530 P526:Q530 S526:T530 V526:W530 Y526:Y530 G542:H544 J542:K544 M542:N544 P542:Q544 S542:T544 V542:W544 G546:H547 J546:K547 M546:N547 P546:Q547 S546:T547 V546:W547 G550:H550 J550:K550 M550:N550 F554:H558 J554:K558 M554:N558 P554:Q558 S554:T558 V554:W558 Y554:Y558 G570:H572 J570:K572 M570:N572 P570:Q572 S570:T572 V570:W572 G574:H575 J574:K575 M574:N575 P574:Q575 S574:T575 V574:W575 G578:H578 J578:K578 M578:N578 F582:H586 J582:K586 M582:N586 P582:Q586 S582:T586 V582:W586 Y582:Y586" type="decimal">
      <formula1>0</formula1>
      <formula2>0</formula2>
    </dataValidation>
    <dataValidation allowBlank="true" errorStyle="stop" operator="between" showDropDown="false" showErrorMessage="true" showInputMessage="true" sqref="D50:D54 D78:D82 D106:D110 D134:D138 D162:D166 D190:D194 D218:D222 D246:D250 D274:D278 D302:D306 D330:D334 D358:D362 D386:D390 D414:D418 D442:D446 D470:D474 D498:D502 D526:D530 D554:D558 D582:D586" type="list">
      <formula1>"Local Authority,Other Public Funding,Private Funding,Third Sector Funding,Other Funding inc. In Kind"</formula1>
      <formula2>0</formula2>
    </dataValidation>
    <dataValidation allowBlank="true" errorStyle="stop" operator="between" showDropDown="false" showErrorMessage="true" showInputMessage="true" sqref="E50:E54 E78:E82 E106:E110 E134:E138 E162:E166 E190:E194 E218:E222 E246:E250 E274:E278 E302:E306 E330:E334 E358:E362 E386:E390 E414:E418 E442:E446 E470:E474 E498:E502 E526:E530 E554:E558 E582:E586" type="list">
      <formula1>"Yes,No"</formula1>
      <formula2>0</formula2>
    </dataValidation>
    <dataValidation allowBlank="true" error="This field will only accept numbers which are equal to, or greater than 0." errorStyle="stop" operator="greaterThanOrEqual" showDropDown="false" showErrorMessage="true" showInputMessage="true" sqref="F41:Z41 F69:Z69 F97:Z97 F125:Z125 F153:Z153 F181:Z181 F209:Z209 F237:Z237 F265:Z265 F293:Z293 F321:Z321 F349:Z349 F377:Z377 F405:Z405 F433:Z433 F461:Z461 F489:Z489 F517:Z517 F545:Z545 F573:Z573" type="decimal">
      <formula1>0</formula1>
      <formula2>0</formula2>
    </dataValidation>
    <dataValidation allowBlank="true" errorStyle="stop" operator="between" showDropDown="false" showErrorMessage="true" showInputMessage="true" sqref="E16:L16" type="decimal">
      <formula1>0</formula1>
      <formula2>9999999</formula2>
    </dataValidation>
    <dataValidation allowBlank="true" errorStyle="stop" operator="between" showDropDown="false" showErrorMessage="true" showInputMessage="true" sqref="E9 E15:L15 E17:F17 I17:L17" type="list">
      <formula1>'Data validation'!$B$4:$B$6</formula1>
      <formula2>0</formula2>
    </dataValidation>
    <dataValidation allowBlank="true" errorStyle="stop" operator="between" showDropDown="false" showErrorMessage="true" showInputMessage="true" sqref="E19:F19 I19:L19" type="list">
      <formula1>'Data validation'!$S$4:$S$7</formula1>
      <formula2>0</formula2>
    </dataValidation>
  </dataValidations>
  <hyperlinks>
    <hyperlink ref="P2" location="'1 - Start Here'!B27" display="Click here to go to the explanatory notes for the Status Indicators"/>
  </hyperlink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327" id="{4CF7CEC2-F04F-4115-93AE-EC9C29A4F3F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B9</xm:sqref>
        </x14:conditionalFormatting>
        <x14:conditionalFormatting xmlns:xm="http://schemas.microsoft.com/office/excel/2006/main">
          <x14:cfRule type="iconSet" priority="328" id="{9D5110C9-9C67-4F23-A2A4-A6B450E53BE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B15</xm:sqref>
        </x14:conditionalFormatting>
        <x14:conditionalFormatting xmlns:xm="http://schemas.microsoft.com/office/excel/2006/main">
          <x14:cfRule type="iconSet" priority="329" id="{A63F77B2-C9E7-44B8-A1BA-C0F7ADEF939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B16:B20</xm:sqref>
        </x14:conditionalFormatting>
        <x14:conditionalFormatting xmlns:xm="http://schemas.microsoft.com/office/excel/2006/main">
          <x14:cfRule type="iconSet" priority="330" id="{C45E34C7-FB80-4369-953B-5969A1BF963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B33</xm:sqref>
        </x14:conditionalFormatting>
        <x14:conditionalFormatting xmlns:xm="http://schemas.microsoft.com/office/excel/2006/main">
          <x14:cfRule type="iconSet" priority="331" id="{97165D51-4110-4B2C-9AE8-7C3FF1EF84F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B38</xm:sqref>
        </x14:conditionalFormatting>
        <x14:conditionalFormatting xmlns:xm="http://schemas.microsoft.com/office/excel/2006/main">
          <x14:cfRule type="iconSet" priority="332" id="{C5CD5E94-691A-405D-996C-E7C28AE000E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B39</xm:sqref>
        </x14:conditionalFormatting>
        <x14:conditionalFormatting xmlns:xm="http://schemas.microsoft.com/office/excel/2006/main">
          <x14:cfRule type="iconSet" priority="333" id="{D2F84849-BC99-4292-8770-4B9B1B69D7C3}">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B47:B54</xm:sqref>
        </x14:conditionalFormatting>
        <x14:conditionalFormatting xmlns:xm="http://schemas.microsoft.com/office/excel/2006/main">
          <x14:cfRule type="iconSet" priority="334" id="{F810E0A6-9096-46DA-8522-776200726C1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B59</xm:sqref>
        </x14:conditionalFormatting>
        <x14:conditionalFormatting xmlns:xm="http://schemas.microsoft.com/office/excel/2006/main">
          <x14:cfRule type="iconSet" priority="335" id="{A821709F-B264-45E4-BA96-A6D0F7BAA2B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B61</xm:sqref>
        </x14:conditionalFormatting>
        <x14:conditionalFormatting xmlns:xm="http://schemas.microsoft.com/office/excel/2006/main">
          <x14:cfRule type="iconSet" priority="336" id="{C5CADEF6-80C9-47CB-92C2-6568B65E71B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B66</xm:sqref>
        </x14:conditionalFormatting>
        <x14:conditionalFormatting xmlns:xm="http://schemas.microsoft.com/office/excel/2006/main">
          <x14:cfRule type="iconSet" priority="337" id="{816A72E9-5710-4413-80AF-518C8DCFFA1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B67</xm:sqref>
        </x14:conditionalFormatting>
        <x14:conditionalFormatting xmlns:xm="http://schemas.microsoft.com/office/excel/2006/main">
          <x14:cfRule type="iconSet" priority="338" id="{E032E967-3933-419A-8C43-8B19706934F0}">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B75:B82</xm:sqref>
        </x14:conditionalFormatting>
        <x14:conditionalFormatting xmlns:xm="http://schemas.microsoft.com/office/excel/2006/main">
          <x14:cfRule type="iconSet" priority="339" id="{D6451E34-63E0-4FE9-8A19-2F2B4BCB4C4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B87</xm:sqref>
        </x14:conditionalFormatting>
        <x14:conditionalFormatting xmlns:xm="http://schemas.microsoft.com/office/excel/2006/main">
          <x14:cfRule type="iconSet" priority="340" id="{C2FFC883-A5F7-4D63-8D20-C046987C979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B89</xm:sqref>
        </x14:conditionalFormatting>
        <x14:conditionalFormatting xmlns:xm="http://schemas.microsoft.com/office/excel/2006/main">
          <x14:cfRule type="iconSet" priority="341" id="{CA5D45EA-B016-4844-849D-54943A20DC2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B94</xm:sqref>
        </x14:conditionalFormatting>
        <x14:conditionalFormatting xmlns:xm="http://schemas.microsoft.com/office/excel/2006/main">
          <x14:cfRule type="iconSet" priority="342" id="{52103A32-54A2-4FD9-B553-3E4D82CABAE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B95</xm:sqref>
        </x14:conditionalFormatting>
        <x14:conditionalFormatting xmlns:xm="http://schemas.microsoft.com/office/excel/2006/main">
          <x14:cfRule type="iconSet" priority="343" id="{B89CECB6-B66D-4CDF-853C-69CACBE9BC19}">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B103:B110</xm:sqref>
        </x14:conditionalFormatting>
        <x14:conditionalFormatting xmlns:xm="http://schemas.microsoft.com/office/excel/2006/main">
          <x14:cfRule type="iconSet" priority="344" id="{642BCA52-C593-422B-B0EE-B398A297BE5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B115</xm:sqref>
        </x14:conditionalFormatting>
        <x14:conditionalFormatting xmlns:xm="http://schemas.microsoft.com/office/excel/2006/main">
          <x14:cfRule type="iconSet" priority="345" id="{3E55B9CA-516F-4CCE-A698-F54C10E0DD3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B117</xm:sqref>
        </x14:conditionalFormatting>
        <x14:conditionalFormatting xmlns:xm="http://schemas.microsoft.com/office/excel/2006/main">
          <x14:cfRule type="iconSet" priority="346" id="{7659A191-2158-4C30-9AF3-4F3AF5EB10F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B122</xm:sqref>
        </x14:conditionalFormatting>
        <x14:conditionalFormatting xmlns:xm="http://schemas.microsoft.com/office/excel/2006/main">
          <x14:cfRule type="iconSet" priority="347" id="{F1A69FFD-DE89-4F90-9715-5D1213842BB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B123</xm:sqref>
        </x14:conditionalFormatting>
        <x14:conditionalFormatting xmlns:xm="http://schemas.microsoft.com/office/excel/2006/main">
          <x14:cfRule type="iconSet" priority="348" id="{2A9616AA-BCA2-4066-A3FE-8A49FDB6707B}">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B131:B138</xm:sqref>
        </x14:conditionalFormatting>
        <x14:conditionalFormatting xmlns:xm="http://schemas.microsoft.com/office/excel/2006/main">
          <x14:cfRule type="iconSet" priority="349" id="{A139D864-A7DA-4060-AEA6-3DF5701D85B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B143</xm:sqref>
        </x14:conditionalFormatting>
        <x14:conditionalFormatting xmlns:xm="http://schemas.microsoft.com/office/excel/2006/main">
          <x14:cfRule type="iconSet" priority="350" id="{33CBE15C-CAA1-45FB-82B9-F670D08ED6F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B145</xm:sqref>
        </x14:conditionalFormatting>
        <x14:conditionalFormatting xmlns:xm="http://schemas.microsoft.com/office/excel/2006/main">
          <x14:cfRule type="iconSet" priority="351" id="{FA9EE0C0-2272-4FE7-B42E-C614644CCBD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B150</xm:sqref>
        </x14:conditionalFormatting>
        <x14:conditionalFormatting xmlns:xm="http://schemas.microsoft.com/office/excel/2006/main">
          <x14:cfRule type="iconSet" priority="352" id="{65D68D87-ADA6-4DD9-A153-D1C360F7F2E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B151</xm:sqref>
        </x14:conditionalFormatting>
        <x14:conditionalFormatting xmlns:xm="http://schemas.microsoft.com/office/excel/2006/main">
          <x14:cfRule type="iconSet" priority="353" id="{EEA9A5CD-16B8-4674-848E-3364FC4AF292}">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B159:B166</xm:sqref>
        </x14:conditionalFormatting>
        <x14:conditionalFormatting xmlns:xm="http://schemas.microsoft.com/office/excel/2006/main">
          <x14:cfRule type="iconSet" priority="354" id="{36724C89-E6B6-4CE4-A727-6B1E80508AF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B171</xm:sqref>
        </x14:conditionalFormatting>
        <x14:conditionalFormatting xmlns:xm="http://schemas.microsoft.com/office/excel/2006/main">
          <x14:cfRule type="iconSet" priority="355" id="{D5347AD7-67D3-494A-B6B1-6562D9EE6DF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B173</xm:sqref>
        </x14:conditionalFormatting>
        <x14:conditionalFormatting xmlns:xm="http://schemas.microsoft.com/office/excel/2006/main">
          <x14:cfRule type="iconSet" priority="356" id="{5B29C4AB-5019-4762-827E-EEEF18F64F4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B178</xm:sqref>
        </x14:conditionalFormatting>
        <x14:conditionalFormatting xmlns:xm="http://schemas.microsoft.com/office/excel/2006/main">
          <x14:cfRule type="iconSet" priority="357" id="{92F22158-DDC3-493D-87A0-3DE442C41E2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B179</xm:sqref>
        </x14:conditionalFormatting>
        <x14:conditionalFormatting xmlns:xm="http://schemas.microsoft.com/office/excel/2006/main">
          <x14:cfRule type="iconSet" priority="358" id="{8DFED9D5-E941-4549-B665-8035C1A9EBB2}">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B187:B194</xm:sqref>
        </x14:conditionalFormatting>
        <x14:conditionalFormatting xmlns:xm="http://schemas.microsoft.com/office/excel/2006/main">
          <x14:cfRule type="iconSet" priority="359" id="{82A11413-60EA-4B68-88F1-73162492DD5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B199</xm:sqref>
        </x14:conditionalFormatting>
        <x14:conditionalFormatting xmlns:xm="http://schemas.microsoft.com/office/excel/2006/main">
          <x14:cfRule type="iconSet" priority="360" id="{5A4221E1-8A82-4D65-AE5E-24DE9D2FBCC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B201</xm:sqref>
        </x14:conditionalFormatting>
        <x14:conditionalFormatting xmlns:xm="http://schemas.microsoft.com/office/excel/2006/main">
          <x14:cfRule type="iconSet" priority="361" id="{43643DFD-F466-4B45-B511-7288937046C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B206</xm:sqref>
        </x14:conditionalFormatting>
        <x14:conditionalFormatting xmlns:xm="http://schemas.microsoft.com/office/excel/2006/main">
          <x14:cfRule type="iconSet" priority="362" id="{7A4C87E2-D0A0-49B0-8E20-DA8B74E0FC2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B207</xm:sqref>
        </x14:conditionalFormatting>
        <x14:conditionalFormatting xmlns:xm="http://schemas.microsoft.com/office/excel/2006/main">
          <x14:cfRule type="iconSet" priority="363" id="{76EC4F81-FBC8-451D-96C4-F8DF31A8945E}">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B215:B222</xm:sqref>
        </x14:conditionalFormatting>
        <x14:conditionalFormatting xmlns:xm="http://schemas.microsoft.com/office/excel/2006/main">
          <x14:cfRule type="iconSet" priority="364" id="{22D940C2-2FAC-4B96-8357-20A146BF7B2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B227</xm:sqref>
        </x14:conditionalFormatting>
        <x14:conditionalFormatting xmlns:xm="http://schemas.microsoft.com/office/excel/2006/main">
          <x14:cfRule type="iconSet" priority="365" id="{726057F1-AC00-4D8B-9E70-ACE456123E1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B229</xm:sqref>
        </x14:conditionalFormatting>
        <x14:conditionalFormatting xmlns:xm="http://schemas.microsoft.com/office/excel/2006/main">
          <x14:cfRule type="iconSet" priority="366" id="{5D6C5391-5E40-456F-8473-618950E55C2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B234</xm:sqref>
        </x14:conditionalFormatting>
        <x14:conditionalFormatting xmlns:xm="http://schemas.microsoft.com/office/excel/2006/main">
          <x14:cfRule type="iconSet" priority="367" id="{348340C4-9050-4AF0-9F96-BEC096E1296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B235</xm:sqref>
        </x14:conditionalFormatting>
        <x14:conditionalFormatting xmlns:xm="http://schemas.microsoft.com/office/excel/2006/main">
          <x14:cfRule type="iconSet" priority="368" id="{C2D71793-5212-435E-A1E1-8E336A348D1C}">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B243:B250</xm:sqref>
        </x14:conditionalFormatting>
        <x14:conditionalFormatting xmlns:xm="http://schemas.microsoft.com/office/excel/2006/main">
          <x14:cfRule type="iconSet" priority="369" id="{8515C010-893D-4AA0-9D9B-E7F87DC147F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B255</xm:sqref>
        </x14:conditionalFormatting>
        <x14:conditionalFormatting xmlns:xm="http://schemas.microsoft.com/office/excel/2006/main">
          <x14:cfRule type="iconSet" priority="370" id="{69C5525B-FC86-4146-BB54-15A02BAE544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B257</xm:sqref>
        </x14:conditionalFormatting>
        <x14:conditionalFormatting xmlns:xm="http://schemas.microsoft.com/office/excel/2006/main">
          <x14:cfRule type="iconSet" priority="371" id="{C4251A64-6293-4346-961A-75B2B835F0B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B262</xm:sqref>
        </x14:conditionalFormatting>
        <x14:conditionalFormatting xmlns:xm="http://schemas.microsoft.com/office/excel/2006/main">
          <x14:cfRule type="iconSet" priority="372" id="{A645EF7B-4067-445F-A8C2-85F9EC78D82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B263</xm:sqref>
        </x14:conditionalFormatting>
        <x14:conditionalFormatting xmlns:xm="http://schemas.microsoft.com/office/excel/2006/main">
          <x14:cfRule type="iconSet" priority="373" id="{6335D322-32F0-479A-9245-E043E41775E3}">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B271:B278</xm:sqref>
        </x14:conditionalFormatting>
        <x14:conditionalFormatting xmlns:xm="http://schemas.microsoft.com/office/excel/2006/main">
          <x14:cfRule type="iconSet" priority="374" id="{8375F47F-17E0-4112-BD53-30B0107B7F1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B283</xm:sqref>
        </x14:conditionalFormatting>
        <x14:conditionalFormatting xmlns:xm="http://schemas.microsoft.com/office/excel/2006/main">
          <x14:cfRule type="iconSet" priority="375" id="{AABA1BF8-C711-4E00-AA4E-5400449CE58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B285</xm:sqref>
        </x14:conditionalFormatting>
        <x14:conditionalFormatting xmlns:xm="http://schemas.microsoft.com/office/excel/2006/main">
          <x14:cfRule type="iconSet" priority="376" id="{49CE882E-8C5D-4882-8297-D0698533391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B290</xm:sqref>
        </x14:conditionalFormatting>
        <x14:conditionalFormatting xmlns:xm="http://schemas.microsoft.com/office/excel/2006/main">
          <x14:cfRule type="iconSet" priority="377" id="{14F03F10-A096-47A8-99E4-6E256D52BFA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B291</xm:sqref>
        </x14:conditionalFormatting>
        <x14:conditionalFormatting xmlns:xm="http://schemas.microsoft.com/office/excel/2006/main">
          <x14:cfRule type="iconSet" priority="378" id="{90A59D87-5274-4A1F-83CC-70FA1EA851E0}">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B299:B306</xm:sqref>
        </x14:conditionalFormatting>
        <x14:conditionalFormatting xmlns:xm="http://schemas.microsoft.com/office/excel/2006/main">
          <x14:cfRule type="iconSet" priority="379" id="{90F41068-162B-4E94-99C9-C1326E21985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B311</xm:sqref>
        </x14:conditionalFormatting>
        <x14:conditionalFormatting xmlns:xm="http://schemas.microsoft.com/office/excel/2006/main">
          <x14:cfRule type="iconSet" priority="380" id="{83AA5990-F0A1-45EB-9171-B45E9FC4664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B313</xm:sqref>
        </x14:conditionalFormatting>
        <x14:conditionalFormatting xmlns:xm="http://schemas.microsoft.com/office/excel/2006/main">
          <x14:cfRule type="iconSet" priority="381" id="{89ACE3E2-CD8C-4FE6-9956-8586EEEDB4A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B318</xm:sqref>
        </x14:conditionalFormatting>
        <x14:conditionalFormatting xmlns:xm="http://schemas.microsoft.com/office/excel/2006/main">
          <x14:cfRule type="iconSet" priority="382" id="{10B87BF0-A054-4A44-B23A-99EE6030124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B319</xm:sqref>
        </x14:conditionalFormatting>
        <x14:conditionalFormatting xmlns:xm="http://schemas.microsoft.com/office/excel/2006/main">
          <x14:cfRule type="iconSet" priority="383" id="{83206EE6-96BE-4521-BF54-48F5D7E7FBD0}">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B327:B334</xm:sqref>
        </x14:conditionalFormatting>
        <x14:conditionalFormatting xmlns:xm="http://schemas.microsoft.com/office/excel/2006/main">
          <x14:cfRule type="iconSet" priority="384" id="{4E274425-D560-4532-B8B4-28D3CA986FF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B339</xm:sqref>
        </x14:conditionalFormatting>
        <x14:conditionalFormatting xmlns:xm="http://schemas.microsoft.com/office/excel/2006/main">
          <x14:cfRule type="iconSet" priority="385" id="{BF169C36-30C7-4554-AA52-668FAB87FBE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B341</xm:sqref>
        </x14:conditionalFormatting>
        <x14:conditionalFormatting xmlns:xm="http://schemas.microsoft.com/office/excel/2006/main">
          <x14:cfRule type="iconSet" priority="386" id="{1C36F38F-DE95-42F0-95E5-65864A715CD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B346</xm:sqref>
        </x14:conditionalFormatting>
        <x14:conditionalFormatting xmlns:xm="http://schemas.microsoft.com/office/excel/2006/main">
          <x14:cfRule type="iconSet" priority="387" id="{9970519D-1480-4526-96AD-5E2211682C1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B347</xm:sqref>
        </x14:conditionalFormatting>
        <x14:conditionalFormatting xmlns:xm="http://schemas.microsoft.com/office/excel/2006/main">
          <x14:cfRule type="iconSet" priority="388" id="{B9929DC3-1C70-499C-B565-7EFE1281FAAD}">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B355:B362</xm:sqref>
        </x14:conditionalFormatting>
        <x14:conditionalFormatting xmlns:xm="http://schemas.microsoft.com/office/excel/2006/main">
          <x14:cfRule type="iconSet" priority="389" id="{977C7E6A-2F55-4834-957F-1F4CBB3C203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B367</xm:sqref>
        </x14:conditionalFormatting>
        <x14:conditionalFormatting xmlns:xm="http://schemas.microsoft.com/office/excel/2006/main">
          <x14:cfRule type="iconSet" priority="390" id="{8E4FE51A-C4B0-44EA-AB6E-9D9DE58A724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B369</xm:sqref>
        </x14:conditionalFormatting>
        <x14:conditionalFormatting xmlns:xm="http://schemas.microsoft.com/office/excel/2006/main">
          <x14:cfRule type="iconSet" priority="391" id="{5B81F0BC-1326-4544-8B55-D736DE8BB8A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B374</xm:sqref>
        </x14:conditionalFormatting>
        <x14:conditionalFormatting xmlns:xm="http://schemas.microsoft.com/office/excel/2006/main">
          <x14:cfRule type="iconSet" priority="392" id="{1FEB28D7-86D6-48E1-BDE0-A011A6E3C92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B375</xm:sqref>
        </x14:conditionalFormatting>
        <x14:conditionalFormatting xmlns:xm="http://schemas.microsoft.com/office/excel/2006/main">
          <x14:cfRule type="iconSet" priority="393" id="{4AE65CB0-7093-4EFA-8460-3F6A3DC51ACA}">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B383:B390</xm:sqref>
        </x14:conditionalFormatting>
        <x14:conditionalFormatting xmlns:xm="http://schemas.microsoft.com/office/excel/2006/main">
          <x14:cfRule type="iconSet" priority="394" id="{524D7050-4A6B-4B96-83C4-E73396B1966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B395</xm:sqref>
        </x14:conditionalFormatting>
        <x14:conditionalFormatting xmlns:xm="http://schemas.microsoft.com/office/excel/2006/main">
          <x14:cfRule type="iconSet" priority="395" id="{D0501493-F7A0-4578-8F1E-6AC03570905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B397</xm:sqref>
        </x14:conditionalFormatting>
        <x14:conditionalFormatting xmlns:xm="http://schemas.microsoft.com/office/excel/2006/main">
          <x14:cfRule type="iconSet" priority="396" id="{A5855DC5-5A3A-4AA0-916F-5A73E65320C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B402</xm:sqref>
        </x14:conditionalFormatting>
        <x14:conditionalFormatting xmlns:xm="http://schemas.microsoft.com/office/excel/2006/main">
          <x14:cfRule type="iconSet" priority="397" id="{D424E537-E054-484A-9DF6-E6C82CD5EBE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B403</xm:sqref>
        </x14:conditionalFormatting>
        <x14:conditionalFormatting xmlns:xm="http://schemas.microsoft.com/office/excel/2006/main">
          <x14:cfRule type="iconSet" priority="398" id="{D21A7481-38AA-4015-8241-EB5D5C9566F5}">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B411:B418</xm:sqref>
        </x14:conditionalFormatting>
        <x14:conditionalFormatting xmlns:xm="http://schemas.microsoft.com/office/excel/2006/main">
          <x14:cfRule type="iconSet" priority="399" id="{B2F366A2-A2D5-40D1-985B-53508C1DD76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B423</xm:sqref>
        </x14:conditionalFormatting>
        <x14:conditionalFormatting xmlns:xm="http://schemas.microsoft.com/office/excel/2006/main">
          <x14:cfRule type="iconSet" priority="400" id="{93B7F0C4-7F71-4649-BCA4-4E93C410ED2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B425</xm:sqref>
        </x14:conditionalFormatting>
        <x14:conditionalFormatting xmlns:xm="http://schemas.microsoft.com/office/excel/2006/main">
          <x14:cfRule type="iconSet" priority="401" id="{238CA27E-CAE2-4D2D-8F9E-29B4583FA86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B430</xm:sqref>
        </x14:conditionalFormatting>
        <x14:conditionalFormatting xmlns:xm="http://schemas.microsoft.com/office/excel/2006/main">
          <x14:cfRule type="iconSet" priority="402" id="{2C32A6EE-9F72-423D-A624-2E438DCA969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B431</xm:sqref>
        </x14:conditionalFormatting>
        <x14:conditionalFormatting xmlns:xm="http://schemas.microsoft.com/office/excel/2006/main">
          <x14:cfRule type="iconSet" priority="403" id="{36003094-EC5E-4FC7-AB64-80861A632111}">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B439:B446</xm:sqref>
        </x14:conditionalFormatting>
        <x14:conditionalFormatting xmlns:xm="http://schemas.microsoft.com/office/excel/2006/main">
          <x14:cfRule type="iconSet" priority="404" id="{C83A57E3-EB5C-4DE8-9AB9-EB771D57D35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B451</xm:sqref>
        </x14:conditionalFormatting>
        <x14:conditionalFormatting xmlns:xm="http://schemas.microsoft.com/office/excel/2006/main">
          <x14:cfRule type="iconSet" priority="405" id="{6EAD1F72-298A-48DD-A63B-8100D560BD3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B453</xm:sqref>
        </x14:conditionalFormatting>
        <x14:conditionalFormatting xmlns:xm="http://schemas.microsoft.com/office/excel/2006/main">
          <x14:cfRule type="iconSet" priority="406" id="{A5668CD8-8B5A-4C35-9884-304D84E04E8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B458</xm:sqref>
        </x14:conditionalFormatting>
        <x14:conditionalFormatting xmlns:xm="http://schemas.microsoft.com/office/excel/2006/main">
          <x14:cfRule type="iconSet" priority="407" id="{201089FE-6AE0-463F-B68E-D85DE148DCC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B459</xm:sqref>
        </x14:conditionalFormatting>
        <x14:conditionalFormatting xmlns:xm="http://schemas.microsoft.com/office/excel/2006/main">
          <x14:cfRule type="iconSet" priority="408" id="{DFA57458-3E23-45B4-A528-E058374629C3}">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B467:B474</xm:sqref>
        </x14:conditionalFormatting>
        <x14:conditionalFormatting xmlns:xm="http://schemas.microsoft.com/office/excel/2006/main">
          <x14:cfRule type="iconSet" priority="409" id="{6BBDDDEF-44BE-4DAD-A210-E8EA4F74DB1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B479</xm:sqref>
        </x14:conditionalFormatting>
        <x14:conditionalFormatting xmlns:xm="http://schemas.microsoft.com/office/excel/2006/main">
          <x14:cfRule type="iconSet" priority="410" id="{A2C9FCBD-C254-4BC8-A4E3-D489C65980D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B481</xm:sqref>
        </x14:conditionalFormatting>
        <x14:conditionalFormatting xmlns:xm="http://schemas.microsoft.com/office/excel/2006/main">
          <x14:cfRule type="iconSet" priority="411" id="{2E92574E-429C-41F4-B411-701878FBDB6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B486</xm:sqref>
        </x14:conditionalFormatting>
        <x14:conditionalFormatting xmlns:xm="http://schemas.microsoft.com/office/excel/2006/main">
          <x14:cfRule type="iconSet" priority="412" id="{C42F7C23-9268-4D61-ACA5-5FA8CF9FCAF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B487</xm:sqref>
        </x14:conditionalFormatting>
        <x14:conditionalFormatting xmlns:xm="http://schemas.microsoft.com/office/excel/2006/main">
          <x14:cfRule type="iconSet" priority="413" id="{502570A8-F81F-45B3-AA94-1A8E55E3215E}">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B495:B502</xm:sqref>
        </x14:conditionalFormatting>
        <x14:conditionalFormatting xmlns:xm="http://schemas.microsoft.com/office/excel/2006/main">
          <x14:cfRule type="iconSet" priority="414" id="{D37E7826-81FF-49F2-A8DE-8BA4DAB94CA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B507</xm:sqref>
        </x14:conditionalFormatting>
        <x14:conditionalFormatting xmlns:xm="http://schemas.microsoft.com/office/excel/2006/main">
          <x14:cfRule type="iconSet" priority="415" id="{B4A36876-88E0-4FDF-A95D-C5949629B01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B509</xm:sqref>
        </x14:conditionalFormatting>
        <x14:conditionalFormatting xmlns:xm="http://schemas.microsoft.com/office/excel/2006/main">
          <x14:cfRule type="iconSet" priority="416" id="{6051E066-CD14-47A5-901E-468481A419F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B514</xm:sqref>
        </x14:conditionalFormatting>
        <x14:conditionalFormatting xmlns:xm="http://schemas.microsoft.com/office/excel/2006/main">
          <x14:cfRule type="iconSet" priority="417" id="{4D69FB50-DEE5-41C1-BABA-77B41EC8DD2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B515</xm:sqref>
        </x14:conditionalFormatting>
        <x14:conditionalFormatting xmlns:xm="http://schemas.microsoft.com/office/excel/2006/main">
          <x14:cfRule type="iconSet" priority="418" id="{2799C7EA-4230-40AF-8939-909912723BAF}">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B523:B530</xm:sqref>
        </x14:conditionalFormatting>
        <x14:conditionalFormatting xmlns:xm="http://schemas.microsoft.com/office/excel/2006/main">
          <x14:cfRule type="iconSet" priority="419" id="{F4346088-812E-4DE9-9E4A-239C29D8A17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B535</xm:sqref>
        </x14:conditionalFormatting>
        <x14:conditionalFormatting xmlns:xm="http://schemas.microsoft.com/office/excel/2006/main">
          <x14:cfRule type="iconSet" priority="420" id="{5A3FC072-C2CE-45BF-B156-E2BEA377B62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B537</xm:sqref>
        </x14:conditionalFormatting>
        <x14:conditionalFormatting xmlns:xm="http://schemas.microsoft.com/office/excel/2006/main">
          <x14:cfRule type="iconSet" priority="421" id="{94D37CC0-D974-463A-AD3F-86D7B0C2B5E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B542</xm:sqref>
        </x14:conditionalFormatting>
        <x14:conditionalFormatting xmlns:xm="http://schemas.microsoft.com/office/excel/2006/main">
          <x14:cfRule type="iconSet" priority="422" id="{78678D79-C0F4-4522-B2B2-667640E29B5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B543</xm:sqref>
        </x14:conditionalFormatting>
        <x14:conditionalFormatting xmlns:xm="http://schemas.microsoft.com/office/excel/2006/main">
          <x14:cfRule type="iconSet" priority="423" id="{DE1BBC17-30A0-48FA-AFF6-A3C31993847F}">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B551:B558</xm:sqref>
        </x14:conditionalFormatting>
        <x14:conditionalFormatting xmlns:xm="http://schemas.microsoft.com/office/excel/2006/main">
          <x14:cfRule type="iconSet" priority="424" id="{392E15C4-A0AF-4E94-828A-FED0B8C69EE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B563</xm:sqref>
        </x14:conditionalFormatting>
        <x14:conditionalFormatting xmlns:xm="http://schemas.microsoft.com/office/excel/2006/main">
          <x14:cfRule type="iconSet" priority="425" id="{97EDD8D7-89E1-48FD-BDC6-7FCE90732B8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B565</xm:sqref>
        </x14:conditionalFormatting>
        <x14:conditionalFormatting xmlns:xm="http://schemas.microsoft.com/office/excel/2006/main">
          <x14:cfRule type="iconSet" priority="426" id="{256D1866-C323-40D0-A4D0-F48C79C0CAC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B570</xm:sqref>
        </x14:conditionalFormatting>
        <x14:conditionalFormatting xmlns:xm="http://schemas.microsoft.com/office/excel/2006/main">
          <x14:cfRule type="iconSet" priority="427" id="{F36264FE-CC43-413E-A113-E64F60845F1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B571</xm:sqref>
        </x14:conditionalFormatting>
        <x14:conditionalFormatting xmlns:xm="http://schemas.microsoft.com/office/excel/2006/main">
          <x14:cfRule type="iconSet" priority="428" id="{8C498E49-E2A9-4A9D-9789-40BB4492207F}">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B579:B586</xm:sqref>
        </x14:conditionalFormatting>
        <x14:conditionalFormatting xmlns:xm="http://schemas.microsoft.com/office/excel/2006/main">
          <x14:cfRule type="iconSet" priority="429" id="{3CD9C8D8-8218-4DE2-80A3-B32197D227D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B591</xm:sqref>
        </x14:conditionalFormatting>
        <x14:conditionalFormatting xmlns:xm="http://schemas.microsoft.com/office/excel/2006/main">
          <x14:cfRule type="expression" priority="430" id="{DE897573-BD91-4ABA-8F3B-80C0242A4B30}">
            <xm:f>'2 - Project Admin'!$E$7='Data validation'!$D$6</xm:f>
            <x14:dxf>
              <fill>
                <patternFill>
                  <bgColor theme="0" tint="-0.5"/>
                </patternFill>
              </fill>
            </x14:dxf>
          </x14:cfRule>
          <xm:sqref>C15:C20</xm:sqref>
        </x14:conditionalFormatting>
        <x14:conditionalFormatting xmlns:xm="http://schemas.microsoft.com/office/excel/2006/main">
          <x14:cfRule type="expression" priority="431" id="{C42A6149-B720-48AC-A495-7AF0D5E0BB17}">
            <xm:f>'2 - Project Admin'!$E$7='Data validation'!$D$6</xm:f>
            <x14:dxf>
              <fill>
                <patternFill>
                  <bgColor theme="0" tint="-0.5"/>
                </patternFill>
              </fill>
            </x14:dxf>
          </x14:cfRule>
          <xm:sqref>C126:Z127</xm:sqref>
        </x14:conditionalFormatting>
        <x14:conditionalFormatting xmlns:xm="http://schemas.microsoft.com/office/excel/2006/main">
          <x14:cfRule type="expression" priority="432" id="{4AD256D7-1040-472A-81C7-5C4B5F62EDF3}">
            <xm:f>'2 - Project Admin'!$E$7='Data validation'!$D$6</xm:f>
            <x14:dxf>
              <fill>
                <patternFill>
                  <bgColor theme="0" tint="-0.25"/>
                </patternFill>
              </fill>
            </x14:dxf>
          </x14:cfRule>
          <xm:sqref>C154:Z155</xm:sqref>
        </x14:conditionalFormatting>
        <x14:conditionalFormatting xmlns:xm="http://schemas.microsoft.com/office/excel/2006/main">
          <x14:cfRule type="expression" priority="433" id="{CE27B023-A7B7-4221-9442-62365A42B57E}">
            <xm:f>'2 - Project Admin'!$E$7='Data validation'!$D$6</xm:f>
            <x14:dxf>
              <fill>
                <patternFill>
                  <bgColor theme="0" tint="-0.25"/>
                </patternFill>
              </fill>
            </x14:dxf>
          </x14:cfRule>
          <xm:sqref>E15 M15:M20</xm:sqref>
        </x14:conditionalFormatting>
        <x14:conditionalFormatting xmlns:xm="http://schemas.microsoft.com/office/excel/2006/main">
          <x14:cfRule type="expression" priority="434" id="{54131B21-B870-48BA-B482-56776315C4CA}">
            <xm:f>'2 - Project Admin'!$E$7='Data validation'!$D$6</xm:f>
            <x14:dxf>
              <fill>
                <patternFill>
                  <bgColor theme="0" tint="-0.25"/>
                </patternFill>
              </fill>
            </x14:dxf>
          </x14:cfRule>
          <xm:sqref>E16:F20 I16:I20 C26:Z27 C28 Z28</xm:sqref>
        </x14:conditionalFormatting>
        <x14:conditionalFormatting xmlns:xm="http://schemas.microsoft.com/office/excel/2006/main">
          <x14:cfRule type="expression" priority="435" id="{C441CF3E-91F0-463B-9D7A-BF74D2EAD6BB}">
            <xm:f>'2 - Project Admin'!$E$7='Data validation'!$D$6</xm:f>
            <x14:dxf>
              <fill>
                <patternFill>
                  <bgColor theme="0" tint="-0.5"/>
                </patternFill>
              </fill>
            </x14:dxf>
          </x14:cfRule>
          <xm:sqref>I38 L38 C39:S39 U39:Z39 I66 L66 C67:Z67 C95:Z95 C123:Z123 C151:Z151 C179:Z179 C207:Z207 C235:Z235 C263:Z263 C291:Z291 C319:Z319 C347:Z347 C375:Z375 C403:Z403 C431:Z431 C459:Z459 C487:Z487 C515:Z515 C543:Z543 C571:Z571</xm:sqref>
        </x14:conditionalFormatting>
        <x14:conditionalFormatting xmlns:xm="http://schemas.microsoft.com/office/excel/2006/main">
          <x14:cfRule type="expression" priority="436" id="{E51C9038-E2F9-4C35-8B59-F05F6CDA4CC0}">
            <xm:f>$E$19='Data validation'!$S$5</xm:f>
            <x14:dxf>
              <fill>
                <patternFill>
                  <bgColor theme="0" tint="-0.5"/>
                </patternFill>
              </fill>
            </x14:dxf>
          </x14:cfRule>
          <xm:sqref>I38 L38 T38:T39 C39:S39 U39:Z39 I66 L66 C67:Z67 C95:Z95 C123:Z123 C151:Z151 C179:Z179 C207:Z207 C235:Z235 C263:Z263 C291:Z291 C319:Z319 C347:Z347 C375:Z375 C403:Z403 C431:Z431 C459:Z459 C487:Z487 C515:Z515 C543:Z543 C571:Z571</xm:sqref>
        </x14:conditionalFormatting>
        <x14:conditionalFormatting xmlns:xm="http://schemas.microsoft.com/office/excel/2006/main">
          <x14:cfRule type="iconSet" priority="438" id="{912894BE-CD3B-4D67-BD76-7792F6CA22EF}">
            <x14:iconSet iconSet="3Symbols" custom="1" reverse="0" showValue="0">
              <x14:cfvo type="percent">
                <xm:f>0</xm:f>
              </x14:cfvo>
              <x14:cfvo type="num">
                <xm:f>1</xm:f>
              </x14:cfvo>
              <x14:cfvo type="num">
                <xm:f>5</xm:f>
              </x14:cfvo>
              <x14:cfIcon iconSet="3Symbols" iconId="2"/>
              <x14:cfIcon iconSet="3Symbols" iconId="1"/>
              <x14:cfIcon iconSet="3Symbols" iconId="0"/>
            </x14:iconSet>
          </x14:cfRule>
          <xm:sqref>P2</xm:sqref>
        </x14:conditionalFormatting>
        <x14:conditionalFormatting xmlns:xm="http://schemas.microsoft.com/office/excel/2006/main">
          <x14:cfRule type="expression" priority="439" id="{737BCC12-784B-42BB-97F7-C8E814CCC05C}">
            <xm:f>'2 - Project Admin'!$E$7='Data validation'!$D$6</xm:f>
            <x14:dxf>
              <font>
                <color rgb="FF808080"/>
              </font>
              <fill>
                <patternFill>
                  <bgColor theme="0" tint="-0.5"/>
                </patternFill>
              </fill>
            </x14:dxf>
          </x14:cfRule>
          <xm:sqref>T38:T40</xm:sqref>
        </x14:conditionalFormatting>
        <x14:conditionalFormatting xmlns:xm="http://schemas.microsoft.com/office/excel/2006/main">
          <x14:cfRule type="expression" priority="440" id="{DB474360-5ECA-4EF7-8445-EF6062501F7B}">
            <xm:f>'2 - Project Admin'!$E$7='Data validation'!$D$6</xm:f>
            <x14:dxf>
              <font>
                <color rgb="FF808080"/>
              </font>
              <fill>
                <patternFill>
                  <bgColor theme="0" tint="-0.5"/>
                </patternFill>
              </fill>
            </x14:dxf>
          </x14:cfRule>
          <xm:sqref>T66:T68 V66:Y68 C70:Z71</xm:sqref>
        </x14:conditionalFormatting>
        <x14:conditionalFormatting xmlns:xm="http://schemas.microsoft.com/office/excel/2006/main">
          <x14:cfRule type="expression" priority="441" id="{CD60728D-7D32-485A-BD87-2A80F845DFEA}">
            <xm:f>'2 - Project Admin'!$E$7='Data validation'!$D$6</xm:f>
            <x14:dxf>
              <font>
                <color rgb="FF808080"/>
              </font>
              <fill>
                <patternFill>
                  <bgColor theme="0" tint="-0.5"/>
                </patternFill>
              </fill>
            </x14:dxf>
          </x14:cfRule>
          <xm:sqref>T94:T96 V94:Y96 C98:Z99</xm:sqref>
        </x14:conditionalFormatting>
        <x14:conditionalFormatting xmlns:xm="http://schemas.microsoft.com/office/excel/2006/main">
          <x14:cfRule type="expression" priority="442" id="{FCD744A0-7D38-4798-9540-C350B9B96587}">
            <xm:f>'2 - Project Admin'!$E$7='Data validation'!$D$6</xm:f>
            <x14:dxf>
              <font>
                <color rgb="FF808080"/>
              </font>
              <fill>
                <patternFill>
                  <bgColor theme="0" tint="-0.5"/>
                </patternFill>
              </fill>
            </x14:dxf>
          </x14:cfRule>
          <xm:sqref>T122:T124</xm:sqref>
        </x14:conditionalFormatting>
        <x14:conditionalFormatting xmlns:xm="http://schemas.microsoft.com/office/excel/2006/main">
          <x14:cfRule type="expression" priority="443" id="{E8007F83-E4A8-48D9-A5AB-C1D02C70A070}">
            <xm:f>'2 - Project Admin'!$E$7='Data validation'!$D$6</xm:f>
            <x14:dxf>
              <font>
                <color rgb="FF808080"/>
              </font>
              <fill>
                <patternFill>
                  <bgColor theme="0" tint="-0.5"/>
                </patternFill>
              </fill>
            </x14:dxf>
          </x14:cfRule>
          <xm:sqref>T150:T152</xm:sqref>
        </x14:conditionalFormatting>
        <x14:conditionalFormatting xmlns:xm="http://schemas.microsoft.com/office/excel/2006/main">
          <x14:cfRule type="expression" priority="444" id="{5343918F-8639-47A7-963D-94B112AF127A}">
            <xm:f>'2 - Project Admin'!$E$7='Data validation'!$D$6</xm:f>
            <x14:dxf>
              <font>
                <color rgb="FF808080"/>
              </font>
              <fill>
                <patternFill>
                  <bgColor theme="0" tint="-0.5"/>
                </patternFill>
              </fill>
            </x14:dxf>
          </x14:cfRule>
          <xm:sqref>T178:T180 V178:Y180 C182:Z183</xm:sqref>
        </x14:conditionalFormatting>
        <x14:conditionalFormatting xmlns:xm="http://schemas.microsoft.com/office/excel/2006/main">
          <x14:cfRule type="expression" priority="445" id="{93A845C8-A4BD-491E-9F6F-D711F8716665}">
            <xm:f>'2 - Project Admin'!$E$7='Data validation'!$D$6</xm:f>
            <x14:dxf>
              <font>
                <color rgb="FF808080"/>
              </font>
              <fill>
                <patternFill>
                  <bgColor theme="0" tint="-0.5"/>
                </patternFill>
              </fill>
            </x14:dxf>
          </x14:cfRule>
          <xm:sqref>T206:T208 V206:Y208 C210:Z211</xm:sqref>
        </x14:conditionalFormatting>
        <x14:conditionalFormatting xmlns:xm="http://schemas.microsoft.com/office/excel/2006/main">
          <x14:cfRule type="expression" priority="446" id="{E0856929-A4FE-4194-A57E-1DE5FE4F20A4}">
            <xm:f>'2 - Project Admin'!$E$7='Data validation'!$D$6</xm:f>
            <x14:dxf>
              <font>
                <color rgb="FF808080"/>
              </font>
              <fill>
                <patternFill>
                  <bgColor theme="0" tint="-0.5"/>
                </patternFill>
              </fill>
            </x14:dxf>
          </x14:cfRule>
          <xm:sqref>T234:T236 V234:Y236 C238:Z239</xm:sqref>
        </x14:conditionalFormatting>
        <x14:conditionalFormatting xmlns:xm="http://schemas.microsoft.com/office/excel/2006/main">
          <x14:cfRule type="expression" priority="447" id="{17BA352D-4558-4EF2-8B7C-D8F1BABB988D}">
            <xm:f>'2 - Project Admin'!$E$7='Data validation'!$D$6</xm:f>
            <x14:dxf>
              <font>
                <color rgb="FF808080"/>
              </font>
              <fill>
                <patternFill>
                  <bgColor theme="0" tint="-0.5"/>
                </patternFill>
              </fill>
            </x14:dxf>
          </x14:cfRule>
          <xm:sqref>T262:T264 V262:Y264 C266:Z267</xm:sqref>
        </x14:conditionalFormatting>
        <x14:conditionalFormatting xmlns:xm="http://schemas.microsoft.com/office/excel/2006/main">
          <x14:cfRule type="expression" priority="448" id="{C97C847B-D016-4858-A841-8DC0FED9953D}">
            <xm:f>'2 - Project Admin'!$E$7='Data validation'!$D$6</xm:f>
            <x14:dxf>
              <font>
                <color rgb="FF808080"/>
              </font>
              <fill>
                <patternFill>
                  <bgColor theme="0" tint="-0.5"/>
                </patternFill>
              </fill>
            </x14:dxf>
          </x14:cfRule>
          <xm:sqref>T290:T292 V290:Y292 C294:Z295</xm:sqref>
        </x14:conditionalFormatting>
        <x14:conditionalFormatting xmlns:xm="http://schemas.microsoft.com/office/excel/2006/main">
          <x14:cfRule type="expression" priority="449" id="{2F362864-4B5E-4E59-9E28-C0E334DE9B25}">
            <xm:f>'2 - Project Admin'!$E$7='Data validation'!$D$6</xm:f>
            <x14:dxf>
              <font>
                <color rgb="FF808080"/>
              </font>
              <fill>
                <patternFill>
                  <bgColor theme="0" tint="-0.5"/>
                </patternFill>
              </fill>
            </x14:dxf>
          </x14:cfRule>
          <xm:sqref>T318:T320 V318:Y320 C322:Z323</xm:sqref>
        </x14:conditionalFormatting>
        <x14:conditionalFormatting xmlns:xm="http://schemas.microsoft.com/office/excel/2006/main">
          <x14:cfRule type="expression" priority="450" id="{6FA96159-ACEF-4084-BE83-317A69AE183D}">
            <xm:f>'2 - Project Admin'!$E$7='Data validation'!$D$6</xm:f>
            <x14:dxf>
              <font>
                <color rgb="FF808080"/>
              </font>
              <fill>
                <patternFill>
                  <bgColor theme="0" tint="-0.5"/>
                </patternFill>
              </fill>
            </x14:dxf>
          </x14:cfRule>
          <xm:sqref>T346:T348 V346:Y348 C350:Z351</xm:sqref>
        </x14:conditionalFormatting>
        <x14:conditionalFormatting xmlns:xm="http://schemas.microsoft.com/office/excel/2006/main">
          <x14:cfRule type="expression" priority="451" id="{AC621422-DEE7-4368-AFBE-A45A37DB2D87}">
            <xm:f>'2 - Project Admin'!$E$7='Data validation'!$D$6</xm:f>
            <x14:dxf>
              <font>
                <color rgb="FF808080"/>
              </font>
              <fill>
                <patternFill>
                  <bgColor theme="0" tint="-0.5"/>
                </patternFill>
              </fill>
            </x14:dxf>
          </x14:cfRule>
          <xm:sqref>T374:T376 V374:Y376 C378:Z379</xm:sqref>
        </x14:conditionalFormatting>
        <x14:conditionalFormatting xmlns:xm="http://schemas.microsoft.com/office/excel/2006/main">
          <x14:cfRule type="expression" priority="452" id="{64E963EA-E560-48B2-9A79-6EAFAF49D58B}">
            <xm:f>'2 - Project Admin'!$E$7='Data validation'!$D$6</xm:f>
            <x14:dxf>
              <font>
                <color rgb="FF808080"/>
              </font>
              <fill>
                <patternFill>
                  <bgColor theme="0" tint="-0.5"/>
                </patternFill>
              </fill>
            </x14:dxf>
          </x14:cfRule>
          <xm:sqref>T402:T404 V402:Y404 C406:Z407</xm:sqref>
        </x14:conditionalFormatting>
        <x14:conditionalFormatting xmlns:xm="http://schemas.microsoft.com/office/excel/2006/main">
          <x14:cfRule type="expression" priority="453" id="{3112BB80-ADAB-4B1E-B57E-F7918043BA73}">
            <xm:f>'2 - Project Admin'!$E$7='Data validation'!$D$6</xm:f>
            <x14:dxf>
              <font>
                <color rgb="FF808080"/>
              </font>
              <fill>
                <patternFill>
                  <bgColor theme="0" tint="-0.5"/>
                </patternFill>
              </fill>
            </x14:dxf>
          </x14:cfRule>
          <xm:sqref>T430:T432 V430:Y432 C434:Z435</xm:sqref>
        </x14:conditionalFormatting>
        <x14:conditionalFormatting xmlns:xm="http://schemas.microsoft.com/office/excel/2006/main">
          <x14:cfRule type="expression" priority="454" id="{D132E4A0-30DA-4531-B313-44D5FD2CBBFE}">
            <xm:f>'2 - Project Admin'!$E$7='Data validation'!$D$6</xm:f>
            <x14:dxf>
              <font>
                <color rgb="FF808080"/>
              </font>
              <fill>
                <patternFill>
                  <bgColor theme="0" tint="-0.5"/>
                </patternFill>
              </fill>
            </x14:dxf>
          </x14:cfRule>
          <xm:sqref>T458:T460 V458:Y460 C462:Z463</xm:sqref>
        </x14:conditionalFormatting>
        <x14:conditionalFormatting xmlns:xm="http://schemas.microsoft.com/office/excel/2006/main">
          <x14:cfRule type="expression" priority="455" id="{48A41848-8DC8-4EAD-83DE-3BCE486A4F1C}">
            <xm:f>'2 - Project Admin'!$E$7='Data validation'!$D$6</xm:f>
            <x14:dxf>
              <font>
                <color rgb="FF808080"/>
              </font>
              <fill>
                <patternFill>
                  <bgColor theme="0" tint="-0.5"/>
                </patternFill>
              </fill>
            </x14:dxf>
          </x14:cfRule>
          <xm:sqref>T486:T488 V486:Y488 C490:Z491</xm:sqref>
        </x14:conditionalFormatting>
        <x14:conditionalFormatting xmlns:xm="http://schemas.microsoft.com/office/excel/2006/main">
          <x14:cfRule type="expression" priority="456" id="{B33E44E7-7E90-4442-9CB2-A5AC4930DE8B}">
            <xm:f>'2 - Project Admin'!$E$7='Data validation'!$D$6</xm:f>
            <x14:dxf>
              <font>
                <color rgb="FF808080"/>
              </font>
              <fill>
                <patternFill>
                  <bgColor theme="0" tint="-0.5"/>
                </patternFill>
              </fill>
            </x14:dxf>
          </x14:cfRule>
          <xm:sqref>T514:T516 V514:Y516 C518:Z519</xm:sqref>
        </x14:conditionalFormatting>
        <x14:conditionalFormatting xmlns:xm="http://schemas.microsoft.com/office/excel/2006/main">
          <x14:cfRule type="expression" priority="457" id="{2EE15789-75DB-4941-B910-3CD821C3EE94}">
            <xm:f>'2 - Project Admin'!$E$7='Data validation'!$D$6</xm:f>
            <x14:dxf>
              <font>
                <color rgb="FF808080"/>
              </font>
              <fill>
                <patternFill>
                  <bgColor theme="0" tint="-0.5"/>
                </patternFill>
              </fill>
            </x14:dxf>
          </x14:cfRule>
          <xm:sqref>T542:T544 V542:Y544 C546:Z547</xm:sqref>
        </x14:conditionalFormatting>
        <x14:conditionalFormatting xmlns:xm="http://schemas.microsoft.com/office/excel/2006/main">
          <x14:cfRule type="expression" priority="458" id="{50161061-B950-4EF1-97E1-E1257AA4F43B}">
            <xm:f>'2 - Project Admin'!$E$7='Data validation'!$D$6</xm:f>
            <x14:dxf>
              <font>
                <color rgb="FF808080"/>
              </font>
              <fill>
                <patternFill>
                  <bgColor theme="0" tint="-0.5"/>
                </patternFill>
              </fill>
            </x14:dxf>
          </x14:cfRule>
          <xm:sqref>T570:T572 V570:Y572 C574:Z575</xm:sqref>
        </x14:conditionalFormatting>
        <x14:conditionalFormatting xmlns:xm="http://schemas.microsoft.com/office/excel/2006/main">
          <x14:cfRule type="expression" priority="459" id="{A78682A0-9B89-4A98-8630-D22FE3E27AB6}">
            <xm:f>'2 - Project Admin'!$E$7='Data validation'!$D$6</xm:f>
            <x14:dxf>
              <font>
                <color rgb="FF808080"/>
              </font>
              <fill>
                <patternFill>
                  <bgColor theme="0" tint="-0.5"/>
                </patternFill>
              </fill>
            </x14:dxf>
          </x14:cfRule>
          <xm:sqref>V38:Y40 C42:Z43</xm:sqref>
        </x14:conditionalFormatting>
        <x14:conditionalFormatting xmlns:xm="http://schemas.microsoft.com/office/excel/2006/main">
          <x14:cfRule type="expression" priority="460" id="{ACB93772-E8D6-4378-9BB4-80E7B44DB2AC}">
            <xm:f>'2 - Project Admin'!$E$7='Data validation'!$D$6</xm:f>
            <x14:dxf>
              <font>
                <color rgb="FF808080"/>
              </font>
              <fill>
                <patternFill>
                  <bgColor theme="0" tint="-0.5"/>
                </patternFill>
              </fill>
            </x14:dxf>
          </x14:cfRule>
          <xm:sqref>V122:Y124</xm:sqref>
        </x14:conditionalFormatting>
        <x14:conditionalFormatting xmlns:xm="http://schemas.microsoft.com/office/excel/2006/main">
          <x14:cfRule type="expression" priority="461" id="{BB3C7E58-6F23-4E9E-AAC0-995BBFB22650}">
            <xm:f>'2 - Project Admin'!$E$7='Data validation'!$D$6</xm:f>
            <x14:dxf>
              <font>
                <color rgb="FF808080"/>
              </font>
              <fill>
                <patternFill>
                  <bgColor theme="0" tint="-0.5"/>
                </patternFill>
              </fill>
            </x14:dxf>
          </x14:cfRule>
          <xm:sqref>V150:Y152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K35"/>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selection pane="topLeft" activeCell="A24" activeCellId="1" sqref="Q:Q A24"/>
    </sheetView>
  </sheetViews>
  <sheetFormatPr defaultColWidth="8.8359375" defaultRowHeight="15" zeroHeight="false" outlineLevelRow="0" outlineLevelCol="0"/>
  <cols>
    <col collapsed="false" customWidth="true" hidden="false" outlineLevel="0" max="1" min="1" style="0" width="3"/>
    <col collapsed="false" customWidth="true" hidden="false" outlineLevel="0" max="2" min="2" style="0" width="4"/>
    <col collapsed="false" customWidth="true" hidden="false" outlineLevel="0" max="3" min="3" style="0" width="11.5"/>
    <col collapsed="false" customWidth="true" hidden="false" outlineLevel="0" max="4" min="4" style="0" width="70.5"/>
    <col collapsed="false" customWidth="true" hidden="false" outlineLevel="0" max="9" min="5" style="0" width="25.17"/>
    <col collapsed="false" customWidth="true" hidden="false" outlineLevel="0" max="10" min="10" style="0" width="62.17"/>
    <col collapsed="false" customWidth="true" hidden="false" outlineLevel="0" max="11" min="11" style="0" width="17.5"/>
  </cols>
  <sheetData>
    <row r="2" customFormat="false" ht="20.25" hidden="false" customHeight="true" outlineLevel="0" collapsed="false">
      <c r="C2" s="97" t="s">
        <v>236</v>
      </c>
      <c r="D2" s="97"/>
      <c r="E2" s="97"/>
      <c r="F2" s="97"/>
      <c r="G2" s="97"/>
      <c r="H2" s="97"/>
      <c r="I2" s="97"/>
      <c r="J2" s="98" t="n">
        <f aca="false">SUM(B7:B8, B13:B32)</f>
        <v>2</v>
      </c>
      <c r="K2" s="314"/>
    </row>
    <row r="3" customFormat="false" ht="120" hidden="false" customHeight="true" outlineLevel="0" collapsed="false">
      <c r="C3" s="23" t="s">
        <v>237</v>
      </c>
      <c r="D3" s="23"/>
      <c r="E3" s="23"/>
      <c r="F3" s="23"/>
      <c r="G3" s="23"/>
      <c r="H3" s="23"/>
      <c r="I3" s="23"/>
      <c r="J3" s="23"/>
      <c r="K3" s="99"/>
    </row>
    <row r="4" customFormat="false" ht="15" hidden="false" customHeight="false" outlineLevel="0" collapsed="false">
      <c r="C4" s="101"/>
      <c r="D4" s="101"/>
      <c r="E4" s="101"/>
      <c r="F4" s="101"/>
      <c r="I4" s="102"/>
      <c r="J4" s="102"/>
      <c r="K4" s="102"/>
    </row>
    <row r="5" customFormat="false" ht="18" hidden="false" customHeight="true" outlineLevel="0" collapsed="false">
      <c r="C5" s="103" t="s">
        <v>238</v>
      </c>
      <c r="D5" s="103"/>
      <c r="E5" s="103"/>
      <c r="F5" s="103"/>
      <c r="G5" s="103"/>
      <c r="H5" s="103"/>
      <c r="I5" s="103"/>
      <c r="J5" s="103"/>
    </row>
    <row r="6" customFormat="false" ht="15" hidden="false" customHeight="false" outlineLevel="0" collapsed="false">
      <c r="C6" s="101"/>
      <c r="D6" s="101"/>
      <c r="E6" s="101"/>
      <c r="F6" s="101"/>
      <c r="I6" s="102"/>
      <c r="J6" s="102"/>
      <c r="K6" s="102"/>
    </row>
    <row r="7" customFormat="false" ht="17.9" hidden="false" customHeight="false" outlineLevel="0" collapsed="false">
      <c r="B7" s="171" t="n">
        <f aca="false">IF(F7='Data validation'!$B$5,0,1)</f>
        <v>1</v>
      </c>
      <c r="C7" s="315" t="s">
        <v>239</v>
      </c>
      <c r="D7" s="315"/>
      <c r="E7" s="315"/>
      <c r="F7" s="316" t="s">
        <v>59</v>
      </c>
      <c r="I7" s="102"/>
      <c r="J7" s="102"/>
      <c r="K7" s="102"/>
    </row>
    <row r="8" customFormat="false" ht="17.9" hidden="false" customHeight="false" outlineLevel="0" collapsed="false">
      <c r="B8" s="171" t="n">
        <f aca="false">IF(F8='Data validation'!$B$5,0,1)</f>
        <v>1</v>
      </c>
      <c r="C8" s="315" t="s">
        <v>240</v>
      </c>
      <c r="D8" s="315"/>
      <c r="E8" s="315"/>
      <c r="F8" s="316" t="s">
        <v>59</v>
      </c>
      <c r="I8" s="102"/>
      <c r="J8" s="102"/>
      <c r="K8" s="102"/>
    </row>
    <row r="9" customFormat="false" ht="15" hidden="false" customHeight="false" outlineLevel="0" collapsed="false">
      <c r="C9" s="101"/>
      <c r="D9" s="101"/>
      <c r="E9" s="101"/>
      <c r="F9" s="101"/>
      <c r="I9" s="102"/>
      <c r="J9" s="102"/>
      <c r="K9" s="102"/>
    </row>
    <row r="10" customFormat="false" ht="18" hidden="false" customHeight="true" outlineLevel="0" collapsed="false">
      <c r="C10" s="103" t="s">
        <v>241</v>
      </c>
      <c r="D10" s="103"/>
      <c r="E10" s="103"/>
      <c r="F10" s="103"/>
      <c r="G10" s="103"/>
      <c r="H10" s="103"/>
      <c r="I10" s="103"/>
      <c r="J10" s="103"/>
    </row>
    <row r="11" customFormat="false" ht="15" hidden="false" customHeight="false" outlineLevel="0" collapsed="false">
      <c r="B11" s="104"/>
      <c r="C11" s="105"/>
      <c r="D11" s="106"/>
      <c r="E11" s="106"/>
      <c r="F11" s="107"/>
    </row>
    <row r="12" customFormat="false" ht="39.55" hidden="false" customHeight="false" outlineLevel="0" collapsed="false">
      <c r="C12" s="116"/>
      <c r="D12" s="117" t="s">
        <v>242</v>
      </c>
      <c r="E12" s="117" t="s">
        <v>243</v>
      </c>
      <c r="F12" s="117" t="s">
        <v>244</v>
      </c>
      <c r="G12" s="117" t="s">
        <v>245</v>
      </c>
      <c r="H12" s="117" t="s">
        <v>246</v>
      </c>
      <c r="I12" s="117" t="s">
        <v>247</v>
      </c>
      <c r="J12" s="118" t="s">
        <v>248</v>
      </c>
    </row>
    <row r="13" customFormat="false" ht="18" hidden="false" customHeight="true" outlineLevel="0" collapsed="false">
      <c r="B13" s="104" t="n">
        <f aca="false">IF(D13="","",IF(AND(ISNUMBER(MATCH("Private Funding",'4a - Funding Profiles'!$D$50:$D$54,0)),COUNTBLANK(G13:H13)&gt;0),1,0))</f>
        <v>0</v>
      </c>
      <c r="C13" s="317" t="s">
        <v>8</v>
      </c>
      <c r="D13" s="121" t="str">
        <f aca="false">IF(ISBLANK('2 - Project Admin'!E27),"n/a",'2 - Project Admin'!E27)</f>
        <v>Scala Theatre &amp; Corn Exchange</v>
      </c>
      <c r="E13" s="318" t="n">
        <f aca="false">('4a - Funding Profiles'!Z45+'4a - Funding Profiles'!Z55)</f>
        <v>8896</v>
      </c>
      <c r="F13" s="318" t="n">
        <f aca="false">'4a - Funding Profiles'!Z45</f>
        <v>8896</v>
      </c>
      <c r="G13" s="319"/>
      <c r="H13" s="319"/>
      <c r="I13" s="320" t="n">
        <f aca="false">G13-H13</f>
        <v>0</v>
      </c>
      <c r="J13" s="321"/>
    </row>
    <row r="14" customFormat="false" ht="17.9" hidden="false" customHeight="false" outlineLevel="0" collapsed="false">
      <c r="B14" s="104" t="n">
        <f aca="false">IF(D14="","",IF(AND(ISNUMBER(MATCH("Private Funding",'4a - Funding Profiles'!$D$78:$D$82,0)),COUNTBLANK(G14:H14)&gt;0),1,0))</f>
        <v>0</v>
      </c>
      <c r="C14" s="317"/>
      <c r="D14" s="121" t="str">
        <f aca="false">IF(ISBLANK('2 - Project Admin'!E28),"n/a",'2 - Project Admin'!E28)</f>
        <v>8 Angel Street</v>
      </c>
      <c r="E14" s="318" t="n">
        <f aca="false">('4a - Funding Profiles'!Z73+'4a - Funding Profiles'!Z83)</f>
        <v>7785</v>
      </c>
      <c r="F14" s="318" t="n">
        <f aca="false">'4a - Funding Profiles'!Z73</f>
        <v>7785</v>
      </c>
      <c r="G14" s="319"/>
      <c r="H14" s="319"/>
      <c r="I14" s="320" t="n">
        <f aca="false">G14-H14</f>
        <v>0</v>
      </c>
      <c r="J14" s="321"/>
    </row>
    <row r="15" customFormat="false" ht="17.9" hidden="false" customHeight="false" outlineLevel="0" collapsed="false">
      <c r="B15" s="104" t="n">
        <f aca="false">IF(D15="","",IF(AND(ISNUMBER(MATCH("Private Funding",'4a - Funding Profiles'!$D$106:$D$110,0)),COUNTBLANK(G15:H15)&gt;0),1,0))</f>
        <v>0</v>
      </c>
      <c r="C15" s="317"/>
      <c r="D15" s="121" t="str">
        <f aca="false">IF(ISBLANK('2 - Project Admin'!E29),"n/a",'2 - Project Admin'!E29)</f>
        <v>Vacant Premises Scheme</v>
      </c>
      <c r="E15" s="318" t="n">
        <f aca="false">('4a - Funding Profiles'!Z101+'4a - Funding Profiles'!Z111)</f>
        <v>6674</v>
      </c>
      <c r="F15" s="318" t="n">
        <f aca="false">'4a - Funding Profiles'!Z101</f>
        <v>6674</v>
      </c>
      <c r="G15" s="319"/>
      <c r="H15" s="319"/>
      <c r="I15" s="320" t="n">
        <f aca="false">G15-H15</f>
        <v>0</v>
      </c>
      <c r="J15" s="321"/>
    </row>
    <row r="16" customFormat="false" ht="17.9" hidden="false" customHeight="false" outlineLevel="0" collapsed="false">
      <c r="B16" s="104" t="n">
        <f aca="false">IF(D16="","",IF(AND(ISNUMBER(MATCH("Private Funding",'4a - Funding Profiles'!$D$134:$D$138,0)),COUNTBLANK(G16:H16)&gt;0),1,0))</f>
        <v>0</v>
      </c>
      <c r="C16" s="317"/>
      <c r="D16" s="121" t="str">
        <f aca="false">IF(ISBLANK('2 - Project Admin'!E30),"n/a",'2 - Project Admin'!E30)</f>
        <v>Angel Place</v>
      </c>
      <c r="E16" s="318" t="n">
        <f aca="false">('4a - Funding Profiles'!Z129+'4a - Funding Profiles'!Z139)</f>
        <v>5563</v>
      </c>
      <c r="F16" s="318" t="n">
        <f aca="false">'4a - Funding Profiles'!Z129</f>
        <v>5563</v>
      </c>
      <c r="G16" s="319"/>
      <c r="H16" s="319"/>
      <c r="I16" s="320" t="n">
        <f aca="false">G16-H16</f>
        <v>0</v>
      </c>
      <c r="J16" s="321"/>
    </row>
    <row r="17" customFormat="false" ht="17.9" hidden="false" customHeight="false" outlineLevel="0" collapsed="false">
      <c r="B17" s="104" t="n">
        <f aca="false">IF(D17="","",IF(AND(ISNUMBER(MATCH("Private Funding",'4a - Funding Profiles'!$D$162:$D$166,0)),COUNTBLANK(G17:H17)&gt;0),1,0))</f>
        <v>0</v>
      </c>
      <c r="C17" s="317"/>
      <c r="D17" s="121" t="str">
        <f aca="false">IF(ISBLANK('2 - Project Admin'!E31),"n/a",'2 - Project Admin'!E31)</f>
        <v>Public Realm </v>
      </c>
      <c r="E17" s="318" t="n">
        <f aca="false">('4a - Funding Profiles'!Z157+'4a - Funding Profiles'!Z167)</f>
        <v>4452</v>
      </c>
      <c r="F17" s="318" t="n">
        <f aca="false">'4a - Funding Profiles'!Z157</f>
        <v>4452</v>
      </c>
      <c r="G17" s="319"/>
      <c r="H17" s="319"/>
      <c r="I17" s="320" t="n">
        <f aca="false">G17-H17</f>
        <v>0</v>
      </c>
      <c r="J17" s="321"/>
    </row>
    <row r="18" customFormat="false" ht="15" hidden="false" customHeight="false" outlineLevel="0" collapsed="false">
      <c r="B18" s="104" t="str">
        <f aca="false">IF(D18="","",IF(AND(ISNUMBER(MATCH("Private Funding",'4a - Funding Profiles'!$D$190:$D$194,0)),COUNTBLANK(G18:H18)&gt;0),1,0))</f>
        <v/>
      </c>
      <c r="C18" s="317"/>
      <c r="D18" s="121" t="str">
        <f aca="false">IF(ISBLANK('2 - Project Admin'!E32),"n/a",'2 - Project Admin'!E32)</f>
        <v/>
      </c>
      <c r="E18" s="318" t="n">
        <f aca="false">('4a - Funding Profiles'!Z185+'4a - Funding Profiles'!Z195)</f>
        <v>0</v>
      </c>
      <c r="F18" s="318" t="n">
        <f aca="false">'4a - Funding Profiles'!Z185</f>
        <v>0</v>
      </c>
      <c r="G18" s="319"/>
      <c r="H18" s="319"/>
      <c r="I18" s="320" t="n">
        <f aca="false">G18-H18</f>
        <v>0</v>
      </c>
      <c r="J18" s="321"/>
    </row>
    <row r="19" customFormat="false" ht="15" hidden="false" customHeight="false" outlineLevel="0" collapsed="false">
      <c r="B19" s="104" t="str">
        <f aca="false">IF(D19="","",IF(AND(ISNUMBER(MATCH("Private Funding",'4a - Funding Profiles'!$D$218:$D$222,0)),COUNTBLANK(G19:H19)&gt;0),1,0))</f>
        <v/>
      </c>
      <c r="C19" s="317"/>
      <c r="D19" s="121" t="str">
        <f aca="false">IF(ISBLANK('2 - Project Admin'!E33),"n/a",'2 - Project Admin'!E33)</f>
        <v/>
      </c>
      <c r="E19" s="318" t="n">
        <f aca="false">('4a - Funding Profiles'!Z213+'4a - Funding Profiles'!Z223)</f>
        <v>0</v>
      </c>
      <c r="F19" s="318" t="n">
        <f aca="false">'4a - Funding Profiles'!Z213</f>
        <v>0</v>
      </c>
      <c r="G19" s="319"/>
      <c r="H19" s="319"/>
      <c r="I19" s="320" t="n">
        <f aca="false">G19-H19</f>
        <v>0</v>
      </c>
      <c r="J19" s="321"/>
    </row>
    <row r="20" customFormat="false" ht="15" hidden="false" customHeight="false" outlineLevel="0" collapsed="false">
      <c r="B20" s="104" t="str">
        <f aca="false">IF(D20="","",IF(AND(ISNUMBER(MATCH("Private Funding",'4a - Funding Profiles'!$D$246:$D$250,0)),COUNTBLANK(G20:H20)&gt;0),1,0))</f>
        <v/>
      </c>
      <c r="C20" s="317"/>
      <c r="D20" s="121" t="str">
        <f aca="false">IF(ISBLANK('2 - Project Admin'!E34),"n/a",'2 - Project Admin'!E34)</f>
        <v/>
      </c>
      <c r="E20" s="318" t="n">
        <f aca="false">('4a - Funding Profiles'!Z241+'4a - Funding Profiles'!Z251)</f>
        <v>0</v>
      </c>
      <c r="F20" s="318" t="n">
        <f aca="false">'4a - Funding Profiles'!Z241</f>
        <v>0</v>
      </c>
      <c r="G20" s="319"/>
      <c r="H20" s="319"/>
      <c r="I20" s="320" t="n">
        <f aca="false">G20-H20</f>
        <v>0</v>
      </c>
      <c r="J20" s="321"/>
    </row>
    <row r="21" customFormat="false" ht="15" hidden="false" customHeight="false" outlineLevel="0" collapsed="false">
      <c r="B21" s="104" t="str">
        <f aca="false">IF(D21="","",IF(AND(ISNUMBER(MATCH("Private Funding",'4a - Funding Profiles'!$D$274:$D$278,0)),COUNTBLANK(G21:H21)&gt;0),1,0))</f>
        <v/>
      </c>
      <c r="C21" s="317"/>
      <c r="D21" s="121" t="str">
        <f aca="false">IF(ISBLANK('2 - Project Admin'!E35),"n/a",'2 - Project Admin'!E35)</f>
        <v/>
      </c>
      <c r="E21" s="318" t="n">
        <f aca="false">('4a - Funding Profiles'!Z269+'4a - Funding Profiles'!Z279)</f>
        <v>0</v>
      </c>
      <c r="F21" s="318" t="n">
        <f aca="false">'4a - Funding Profiles'!Z269</f>
        <v>0</v>
      </c>
      <c r="G21" s="319"/>
      <c r="H21" s="319"/>
      <c r="I21" s="320" t="n">
        <f aca="false">G21-H21</f>
        <v>0</v>
      </c>
      <c r="J21" s="321"/>
    </row>
    <row r="22" customFormat="false" ht="15" hidden="false" customHeight="false" outlineLevel="0" collapsed="false">
      <c r="B22" s="104" t="str">
        <f aca="false">IF(D22="","",IF(AND(ISNUMBER(MATCH("Private Funding",'4a - Funding Profiles'!$D$302:$D$306,0)),COUNTBLANK(G22:H22)&gt;0),1,0))</f>
        <v/>
      </c>
      <c r="C22" s="317"/>
      <c r="D22" s="121" t="str">
        <f aca="false">IF(ISBLANK('2 - Project Admin'!E36),"n/a",'2 - Project Admin'!E36)</f>
        <v/>
      </c>
      <c r="E22" s="318" t="n">
        <f aca="false">('4a - Funding Profiles'!Z297+'4a - Funding Profiles'!Z307)</f>
        <v>0</v>
      </c>
      <c r="F22" s="318" t="n">
        <f aca="false">'4a - Funding Profiles'!Z297</f>
        <v>0</v>
      </c>
      <c r="G22" s="319"/>
      <c r="H22" s="319"/>
      <c r="I22" s="320" t="n">
        <f aca="false">G22-H22</f>
        <v>0</v>
      </c>
      <c r="J22" s="321"/>
    </row>
    <row r="23" customFormat="false" ht="15" hidden="false" customHeight="false" outlineLevel="0" collapsed="false">
      <c r="B23" s="104" t="str">
        <f aca="false">IF(D23="","",IF(AND(ISNUMBER(MATCH("Private Funding",'4a - Funding Profiles'!$D$330:$D$334,0)),COUNTBLANK(G23:H23)&gt;0),1,0))</f>
        <v/>
      </c>
      <c r="C23" s="317"/>
      <c r="D23" s="121" t="str">
        <f aca="false">IF(ISBLANK('2 - Project Admin'!E37),"n/a",'2 - Project Admin'!E37)</f>
        <v/>
      </c>
      <c r="E23" s="318" t="n">
        <f aca="false">('4a - Funding Profiles'!Z325+'4a - Funding Profiles'!Z335)</f>
        <v>0</v>
      </c>
      <c r="F23" s="318" t="n">
        <f aca="false">'4a - Funding Profiles'!Z325</f>
        <v>0</v>
      </c>
      <c r="G23" s="319"/>
      <c r="H23" s="319"/>
      <c r="I23" s="320" t="n">
        <f aca="false">G23-H23</f>
        <v>0</v>
      </c>
      <c r="J23" s="321"/>
    </row>
    <row r="24" customFormat="false" ht="15" hidden="false" customHeight="false" outlineLevel="0" collapsed="false">
      <c r="B24" s="104" t="str">
        <f aca="false">IF(D24="","",IF(AND(ISNUMBER(MATCH("Private Funding",'4a - Funding Profiles'!$D$358:$D$362,0)),COUNTBLANK(G24:H24)&gt;0),1,0))</f>
        <v/>
      </c>
      <c r="C24" s="317"/>
      <c r="D24" s="121" t="str">
        <f aca="false">IF(ISBLANK('2 - Project Admin'!E38),"n/a",'2 - Project Admin'!E38)</f>
        <v/>
      </c>
      <c r="E24" s="318" t="n">
        <f aca="false">('4a - Funding Profiles'!Z353+'4a - Funding Profiles'!Z363)</f>
        <v>0</v>
      </c>
      <c r="F24" s="318" t="n">
        <f aca="false">'4a - Funding Profiles'!Z353</f>
        <v>0</v>
      </c>
      <c r="G24" s="319"/>
      <c r="H24" s="319"/>
      <c r="I24" s="320" t="n">
        <f aca="false">G24-H24</f>
        <v>0</v>
      </c>
      <c r="J24" s="321"/>
    </row>
    <row r="25" customFormat="false" ht="15" hidden="false" customHeight="false" outlineLevel="0" collapsed="false">
      <c r="B25" s="104" t="str">
        <f aca="false">IF(D25="","",IF(AND(ISNUMBER(MATCH("Private Funding",'4a - Funding Profiles'!$D$386:$D$390,0)),COUNTBLANK(G25:H25)&gt;0),1,0))</f>
        <v/>
      </c>
      <c r="C25" s="317"/>
      <c r="D25" s="121" t="str">
        <f aca="false">IF(ISBLANK('2 - Project Admin'!E39),"n/a",'2 - Project Admin'!E39)</f>
        <v/>
      </c>
      <c r="E25" s="318" t="n">
        <f aca="false">('4a - Funding Profiles'!Z381+'4a - Funding Profiles'!Z391)</f>
        <v>0</v>
      </c>
      <c r="F25" s="318" t="n">
        <f aca="false">'4a - Funding Profiles'!Z381</f>
        <v>0</v>
      </c>
      <c r="G25" s="319"/>
      <c r="H25" s="319"/>
      <c r="I25" s="320" t="n">
        <f aca="false">G25-H25</f>
        <v>0</v>
      </c>
      <c r="J25" s="321"/>
    </row>
    <row r="26" customFormat="false" ht="15" hidden="false" customHeight="false" outlineLevel="0" collapsed="false">
      <c r="B26" s="104" t="str">
        <f aca="false">IF(D26="","",IF(AND(ISNUMBER(MATCH("Private Funding",'4a - Funding Profiles'!$D$414:$D$418,0)),COUNTBLANK(G26:H26)&gt;0),1,0))</f>
        <v/>
      </c>
      <c r="C26" s="317"/>
      <c r="D26" s="121" t="str">
        <f aca="false">IF(ISBLANK('2 - Project Admin'!E40),"n/a",'2 - Project Admin'!E40)</f>
        <v/>
      </c>
      <c r="E26" s="318" t="n">
        <f aca="false">('4a - Funding Profiles'!Z409+'4a - Funding Profiles'!Z419)</f>
        <v>0</v>
      </c>
      <c r="F26" s="318" t="n">
        <f aca="false">'4a - Funding Profiles'!Z409</f>
        <v>0</v>
      </c>
      <c r="G26" s="319"/>
      <c r="H26" s="319"/>
      <c r="I26" s="320" t="n">
        <f aca="false">G26-H26</f>
        <v>0</v>
      </c>
      <c r="J26" s="321"/>
    </row>
    <row r="27" customFormat="false" ht="15" hidden="false" customHeight="false" outlineLevel="0" collapsed="false">
      <c r="B27" s="104" t="str">
        <f aca="false">IF(D27="","",IF(AND(ISNUMBER(MATCH("Private Funding",'4a - Funding Profiles'!$D$442:$D$446,0)),COUNTBLANK(G27:H27)&gt;0),1,0))</f>
        <v/>
      </c>
      <c r="C27" s="317"/>
      <c r="D27" s="121" t="str">
        <f aca="false">IF(ISBLANK('2 - Project Admin'!E41),"n/a",'2 - Project Admin'!E41)</f>
        <v/>
      </c>
      <c r="E27" s="318" t="n">
        <f aca="false">('4a - Funding Profiles'!Z437+'4a - Funding Profiles'!Z447)</f>
        <v>0</v>
      </c>
      <c r="F27" s="318" t="n">
        <f aca="false">'4a - Funding Profiles'!Z437</f>
        <v>0</v>
      </c>
      <c r="G27" s="319"/>
      <c r="H27" s="319"/>
      <c r="I27" s="320" t="n">
        <f aca="false">G27-H27</f>
        <v>0</v>
      </c>
      <c r="J27" s="321"/>
    </row>
    <row r="28" customFormat="false" ht="15" hidden="false" customHeight="false" outlineLevel="0" collapsed="false">
      <c r="B28" s="104" t="str">
        <f aca="false">IF(D28="","",IF(AND(ISNUMBER(MATCH("Private Funding",'4a - Funding Profiles'!$D$470:$D$474,0)),COUNTBLANK(G28:H28)&gt;0),1,0))</f>
        <v/>
      </c>
      <c r="C28" s="317"/>
      <c r="D28" s="121" t="str">
        <f aca="false">IF(ISBLANK('2 - Project Admin'!E42),"n/a",'2 - Project Admin'!E42)</f>
        <v/>
      </c>
      <c r="E28" s="318" t="n">
        <f aca="false">('4a - Funding Profiles'!Z465+'4a - Funding Profiles'!Z475)</f>
        <v>0</v>
      </c>
      <c r="F28" s="318" t="n">
        <f aca="false">'4a - Funding Profiles'!Z465</f>
        <v>0</v>
      </c>
      <c r="G28" s="319"/>
      <c r="H28" s="319"/>
      <c r="I28" s="320" t="n">
        <f aca="false">G28-H28</f>
        <v>0</v>
      </c>
      <c r="J28" s="321"/>
    </row>
    <row r="29" customFormat="false" ht="15" hidden="false" customHeight="false" outlineLevel="0" collapsed="false">
      <c r="B29" s="104" t="str">
        <f aca="false">IF(D29="","",IF(AND(ISNUMBER(MATCH("Private Funding",'4a - Funding Profiles'!$D$498:$D$502,0)),COUNTBLANK(G29:H29)&gt;0),1,0))</f>
        <v/>
      </c>
      <c r="C29" s="317"/>
      <c r="D29" s="121" t="str">
        <f aca="false">IF(ISBLANK('2 - Project Admin'!E43),"n/a",'2 - Project Admin'!E43)</f>
        <v/>
      </c>
      <c r="E29" s="318" t="n">
        <f aca="false">('4a - Funding Profiles'!Z493+'4a - Funding Profiles'!Z503)</f>
        <v>0</v>
      </c>
      <c r="F29" s="318" t="n">
        <f aca="false">'4a - Funding Profiles'!Z493</f>
        <v>0</v>
      </c>
      <c r="G29" s="319"/>
      <c r="H29" s="319"/>
      <c r="I29" s="320" t="n">
        <f aca="false">G29-H29</f>
        <v>0</v>
      </c>
      <c r="J29" s="321"/>
    </row>
    <row r="30" customFormat="false" ht="15" hidden="false" customHeight="false" outlineLevel="0" collapsed="false">
      <c r="B30" s="104" t="str">
        <f aca="false">IF(D30="","",IF(AND(ISNUMBER(MATCH("Private Funding",'4a - Funding Profiles'!$D$526:$D$530,0)),COUNTBLANK(G30:H30)&gt;0),1,0))</f>
        <v/>
      </c>
      <c r="C30" s="317"/>
      <c r="D30" s="121" t="str">
        <f aca="false">IF(ISBLANK('2 - Project Admin'!E44),"n/a",'2 - Project Admin'!E44)</f>
        <v/>
      </c>
      <c r="E30" s="318" t="n">
        <f aca="false">('4a - Funding Profiles'!Z521+'4a - Funding Profiles'!Z531)</f>
        <v>0</v>
      </c>
      <c r="F30" s="318" t="n">
        <f aca="false">'4a - Funding Profiles'!Z521</f>
        <v>0</v>
      </c>
      <c r="G30" s="319"/>
      <c r="H30" s="319"/>
      <c r="I30" s="320" t="n">
        <f aca="false">G30-H30</f>
        <v>0</v>
      </c>
      <c r="J30" s="321"/>
    </row>
    <row r="31" customFormat="false" ht="15" hidden="false" customHeight="false" outlineLevel="0" collapsed="false">
      <c r="B31" s="104" t="str">
        <f aca="false">IF(D31="","",IF(AND(ISNUMBER(MATCH("Private Funding",'4a - Funding Profiles'!$D$554:$D$558,0)),COUNTBLANK(G31:H31)&gt;0),1,0))</f>
        <v/>
      </c>
      <c r="C31" s="317"/>
      <c r="D31" s="121" t="str">
        <f aca="false">IF(ISBLANK('2 - Project Admin'!E45),"n/a",'2 - Project Admin'!E45)</f>
        <v/>
      </c>
      <c r="E31" s="318" t="n">
        <f aca="false">('4a - Funding Profiles'!Z549+'4a - Funding Profiles'!Z559)</f>
        <v>0</v>
      </c>
      <c r="F31" s="318" t="n">
        <f aca="false">'4a - Funding Profiles'!Z549</f>
        <v>0</v>
      </c>
      <c r="G31" s="319"/>
      <c r="H31" s="319"/>
      <c r="I31" s="320" t="n">
        <f aca="false">G31-H31</f>
        <v>0</v>
      </c>
      <c r="J31" s="321"/>
    </row>
    <row r="32" customFormat="false" ht="15" hidden="false" customHeight="false" outlineLevel="0" collapsed="false">
      <c r="B32" s="104" t="str">
        <f aca="false">IF(D32="","",IF(AND(ISNUMBER(MATCH("Private Funding",'4a - Funding Profiles'!$D$582:$D$586,0)),COUNTBLANK(G32:H32)&gt;0),1,0))</f>
        <v/>
      </c>
      <c r="C32" s="317"/>
      <c r="D32" s="121" t="str">
        <f aca="false">IF(ISBLANK('2 - Project Admin'!E45),"n/a",'2 - Project Admin'!E45)</f>
        <v/>
      </c>
      <c r="E32" s="318" t="n">
        <f aca="false">('4a - Funding Profiles'!Z577+'4a - Funding Profiles'!Z587)</f>
        <v>0</v>
      </c>
      <c r="F32" s="318" t="n">
        <f aca="false">'4a - Funding Profiles'!Z577</f>
        <v>0</v>
      </c>
      <c r="G32" s="319"/>
      <c r="H32" s="319"/>
      <c r="I32" s="320" t="n">
        <f aca="false">G32-H32</f>
        <v>0</v>
      </c>
      <c r="J32" s="321"/>
    </row>
    <row r="33" customFormat="false" ht="15" hidden="false" customHeight="false" outlineLevel="0" collapsed="false">
      <c r="B33" s="104"/>
      <c r="C33" s="317"/>
      <c r="D33" s="322" t="s">
        <v>249</v>
      </c>
      <c r="E33" s="323" t="n">
        <f aca="false">SUM(E13:E32)</f>
        <v>33370</v>
      </c>
      <c r="F33" s="323" t="n">
        <f aca="false">SUM(F13:F32)</f>
        <v>33370</v>
      </c>
      <c r="G33" s="323" t="n">
        <f aca="false">SUM(G13:G32)</f>
        <v>0</v>
      </c>
      <c r="H33" s="323" t="n">
        <f aca="false">SUM(H13:H32)</f>
        <v>0</v>
      </c>
      <c r="I33" s="323" t="n">
        <f aca="false">G33-H33</f>
        <v>0</v>
      </c>
      <c r="J33" s="324"/>
    </row>
    <row r="34" customFormat="false" ht="15" hidden="false" customHeight="false" outlineLevel="0" collapsed="false">
      <c r="B34" s="104"/>
    </row>
    <row r="35" customFormat="false" ht="15" hidden="false" customHeight="false" outlineLevel="0" collapsed="false">
      <c r="C35" s="149" t="s">
        <v>90</v>
      </c>
      <c r="D35" s="149" t="s">
        <v>90</v>
      </c>
      <c r="E35" s="149" t="s">
        <v>90</v>
      </c>
      <c r="F35" s="149" t="s">
        <v>90</v>
      </c>
      <c r="G35" s="149" t="s">
        <v>90</v>
      </c>
      <c r="H35" s="149" t="s">
        <v>90</v>
      </c>
      <c r="I35" s="149" t="s">
        <v>90</v>
      </c>
      <c r="J35" s="149" t="s">
        <v>90</v>
      </c>
    </row>
  </sheetData>
  <sheetProtection algorithmName="SHA-512" hashValue="AVj4kV8u5m2zD4Off0MXupJvs5RXSdPoqiljUgqT3U3SQvQvkSqjO05+9pQQEoCStx2cFVHm5uNkUMeaVWlE9A==" saltValue="RtotAKzSgohwoLlVbYZfxw==" spinCount="100000" sheet="true" objects="true" scenarios="true"/>
  <protectedRanges>
    <protectedRange name="Range3" sqref="J13:J33"/>
    <protectedRange name="Range2" sqref="G13:H32"/>
    <protectedRange name="Range1" sqref="F7:F8"/>
  </protectedRanges>
  <mergeCells count="7">
    <mergeCell ref="C2:I2"/>
    <mergeCell ref="C3:J3"/>
    <mergeCell ref="C5:J5"/>
    <mergeCell ref="C7:E7"/>
    <mergeCell ref="C8:E8"/>
    <mergeCell ref="C10:J10"/>
    <mergeCell ref="C13:C33"/>
  </mergeCells>
  <conditionalFormatting sqref="K3 I4:K4 I6:K9">
    <cfRule type="iconSet" priority="2">
      <iconSet iconSet="3Symbols" showValue="0">
        <cfvo type="percent" val="0"/>
        <cfvo type="num" val="1"/>
        <cfvo type="num" val="2"/>
      </iconSet>
    </cfRule>
  </conditionalFormatting>
  <dataValidations count="2">
    <dataValidation allowBlank="true" error="Please enter a valid date in the following format:&#10;mmm-yy" errorStyle="stop" operator="between" showDropDown="false" showErrorMessage="true" showInputMessage="true" sqref="E12:F12 H12:I12" type="none">
      <formula1>0</formula1>
      <formula2>0</formula2>
    </dataValidation>
    <dataValidation allowBlank="true" errorStyle="stop" operator="between" showDropDown="false" showErrorMessage="true" showInputMessage="true" sqref="F7:F8" type="list">
      <formula1>'Data validation'!$B$4:$B$6</formula1>
      <formula2>0</formula2>
    </dataValidation>
  </dataValidation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3" id="{5510AA15-33B0-41FD-AC31-6E94116596E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xm:sqref>
        </x14:conditionalFormatting>
        <x14:conditionalFormatting xmlns:xm="http://schemas.microsoft.com/office/excel/2006/main">
          <x14:cfRule type="iconSet" priority="4" id="{D85EEF19-D619-444D-A0DC-1D1A8472B49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B8</xm:sqref>
        </x14:conditionalFormatting>
        <x14:conditionalFormatting xmlns:xm="http://schemas.microsoft.com/office/excel/2006/main">
          <x14:cfRule type="iconSet" priority="5" id="{95C67961-328D-4D73-87A8-774EE5E6EB5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B11</xm:sqref>
        </x14:conditionalFormatting>
        <x14:conditionalFormatting xmlns:xm="http://schemas.microsoft.com/office/excel/2006/main">
          <x14:cfRule type="iconSet" priority="6" id="{94DF663C-5B8B-41F4-9CB7-00B09FC3851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B13:B32</xm:sqref>
        </x14:conditionalFormatting>
        <x14:conditionalFormatting xmlns:xm="http://schemas.microsoft.com/office/excel/2006/main">
          <x14:cfRule type="iconSet" priority="7" id="{9CD676FA-ECEF-45AB-8630-77B46037FF3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B33:B34</xm:sqref>
        </x14:conditionalFormatting>
        <x14:conditionalFormatting xmlns:xm="http://schemas.microsoft.com/office/excel/2006/main">
          <x14:cfRule type="iconSet" priority="8" id="{65284DB1-ACC2-4681-A7B9-908A732ACF16}">
            <x14:iconSet iconSet="3Symbols" custom="1" reverse="0" showValue="0">
              <x14:cfvo type="percent">
                <xm:f>0</xm:f>
              </x14:cfvo>
              <x14:cfvo type="num">
                <xm:f>0</xm:f>
              </x14:cfvo>
              <x14:cfvo type="formula">
                <xm:f>'Traffic Light System'!$C$7</xm:f>
              </x14:cfvo>
              <x14:cfIcon iconSet="3Symbols" iconId="2"/>
              <x14:cfIcon iconSet="3Symbols" iconId="1"/>
              <x14:cfIcon iconSet="3Symbols" iconId="0"/>
            </x14:iconSet>
          </x14:cfRule>
          <xm:sqref>J2</xm:sqref>
        </x14:conditionalFormatting>
        <x14:conditionalFormatting xmlns:xm="http://schemas.microsoft.com/office/excel/2006/main">
          <x14:cfRule type="iconSet" priority="9" id="{5D477D7C-1A50-47A2-8811-8D14FE795E11}">
            <x14:iconSet iconSet="3Symbols" custom="1" reverse="0" showValue="0">
              <x14:cfvo type="percent">
                <xm:f>0</xm:f>
              </x14:cfvo>
              <x14:cfvo type="num">
                <xm:f>0</xm:f>
              </x14:cfvo>
              <x14:cfvo type="formula">
                <xm:f>'Traffic Light System'!$C$5</xm:f>
              </x14:cfvo>
              <x14:cfIcon iconSet="3Symbols" iconId="2"/>
              <x14:cfIcon iconSet="3Symbols" iconId="1"/>
              <x14:cfIcon iconSet="3Symbols" iconId="0"/>
            </x14:iconSet>
          </x14:cfRule>
          <xm:sqref>K2</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Z777"/>
  <sheetViews>
    <sheetView showFormulas="false" showGridLines="false" showRowColHeaders="true" showZeros="true" rightToLeft="false" tabSelected="false" showOutlineSymbols="true" defaultGridColor="true" view="normal" topLeftCell="A11" colorId="64" zoomScale="60" zoomScaleNormal="60" zoomScalePageLayoutView="100" workbookViewId="0">
      <selection pane="topLeft" activeCell="C5" activeCellId="1" sqref="Q:Q C5"/>
    </sheetView>
  </sheetViews>
  <sheetFormatPr defaultColWidth="8.8359375" defaultRowHeight="15" zeroHeight="false" outlineLevelRow="1" outlineLevelCol="0"/>
  <cols>
    <col collapsed="false" customWidth="true" hidden="false" outlineLevel="0" max="1" min="1" style="150" width="7.5"/>
    <col collapsed="false" customWidth="true" hidden="false" outlineLevel="0" max="2" min="2" style="14" width="7.17"/>
    <col collapsed="false" customWidth="true" hidden="false" outlineLevel="0" max="3" min="3" style="0" width="43.5"/>
    <col collapsed="false" customWidth="true" hidden="false" outlineLevel="0" max="4" min="4" style="0" width="38.5"/>
    <col collapsed="false" customWidth="true" hidden="false" outlineLevel="0" max="6" min="5" style="0" width="18"/>
    <col collapsed="false" customWidth="true" hidden="false" outlineLevel="0" max="7" min="7" style="0" width="12.5"/>
    <col collapsed="false" customWidth="true" hidden="false" outlineLevel="0" max="9" min="8" style="0" width="18"/>
    <col collapsed="false" customWidth="true" hidden="false" outlineLevel="0" max="10" min="10" style="0" width="14.5"/>
    <col collapsed="false" customWidth="true" hidden="false" outlineLevel="0" max="12" min="11" style="0" width="18"/>
    <col collapsed="false" customWidth="true" hidden="false" outlineLevel="0" max="13" min="13" style="0" width="14.5"/>
    <col collapsed="false" customWidth="true" hidden="false" outlineLevel="0" max="15" min="14" style="0" width="18"/>
    <col collapsed="false" customWidth="true" hidden="false" outlineLevel="0" max="16" min="16" style="0" width="12.5"/>
    <col collapsed="false" customWidth="true" hidden="false" outlineLevel="0" max="18" min="17" style="0" width="18"/>
    <col collapsed="false" customWidth="true" hidden="false" outlineLevel="0" max="19" min="19" style="0" width="14.5"/>
    <col collapsed="false" customWidth="true" hidden="false" outlineLevel="0" max="21" min="20" style="0" width="18"/>
    <col collapsed="false" customWidth="true" hidden="false" outlineLevel="0" max="22" min="22" style="0" width="13.83"/>
    <col collapsed="false" customWidth="true" hidden="false" outlineLevel="0" max="23" min="23" style="0" width="13.17"/>
    <col collapsed="false" customWidth="true" hidden="false" outlineLevel="0" max="24" min="24" style="0" width="13.83"/>
    <col collapsed="false" customWidth="true" hidden="false" outlineLevel="0" max="25" min="25" style="0" width="50.5"/>
    <col collapsed="false" customWidth="true" hidden="true" outlineLevel="0" max="26" min="26" style="0" width="10.16"/>
  </cols>
  <sheetData>
    <row r="2" customFormat="false" ht="24" hidden="false" customHeight="true" outlineLevel="0" collapsed="false">
      <c r="C2" s="325" t="s">
        <v>250</v>
      </c>
      <c r="D2" s="325"/>
      <c r="E2" s="325"/>
      <c r="F2" s="325"/>
      <c r="G2" s="325"/>
      <c r="H2" s="325"/>
      <c r="I2" s="325"/>
      <c r="J2" s="325"/>
      <c r="K2" s="325"/>
      <c r="L2" s="325"/>
      <c r="M2" s="325"/>
      <c r="N2" s="325"/>
      <c r="O2" s="326"/>
      <c r="P2" s="326"/>
      <c r="Q2" s="326"/>
      <c r="R2" s="326"/>
      <c r="S2" s="326"/>
      <c r="T2" s="327" t="n">
        <f aca="false">SUM(B9:B11)+SUM(B16,B55,B93,B131,B169,B207,B245,B283,B321,B359,B397,B435,B473,B511,B549,B587,B625,B663,B701,B739)</f>
        <v>1</v>
      </c>
      <c r="U2" s="19" t="s">
        <v>5</v>
      </c>
      <c r="V2" s="19"/>
      <c r="W2" s="19"/>
      <c r="X2" s="19"/>
      <c r="Y2" s="19"/>
    </row>
    <row r="3" customFormat="false" ht="282.75" hidden="false" customHeight="true" outlineLevel="0" collapsed="false">
      <c r="C3" s="328" t="s">
        <v>251</v>
      </c>
      <c r="D3" s="328"/>
      <c r="E3" s="328"/>
      <c r="F3" s="328"/>
      <c r="G3" s="328"/>
      <c r="H3" s="328"/>
      <c r="I3" s="328"/>
      <c r="J3" s="328"/>
      <c r="K3" s="328"/>
      <c r="L3" s="328"/>
      <c r="M3" s="328"/>
      <c r="N3" s="328"/>
      <c r="O3" s="328"/>
      <c r="P3" s="328"/>
      <c r="Q3" s="328"/>
      <c r="R3" s="328"/>
      <c r="S3" s="328"/>
      <c r="T3" s="328"/>
    </row>
    <row r="4" customFormat="false" ht="19.5" hidden="false" customHeight="false" outlineLevel="0" collapsed="false">
      <c r="C4" s="329"/>
      <c r="D4" s="329"/>
      <c r="E4" s="329"/>
      <c r="F4" s="329"/>
      <c r="G4" s="329"/>
      <c r="H4" s="329"/>
      <c r="I4" s="329"/>
      <c r="J4" s="329"/>
      <c r="K4" s="329"/>
      <c r="L4" s="329"/>
      <c r="M4" s="329"/>
      <c r="N4" s="330"/>
      <c r="O4" s="330"/>
      <c r="P4" s="330"/>
      <c r="Q4" s="331"/>
      <c r="R4" s="332"/>
    </row>
    <row r="5" customFormat="false" ht="19.5" hidden="false" customHeight="false" outlineLevel="0" collapsed="false">
      <c r="C5" s="333" t="str">
        <f aca="false">CONCATENATE("You are reporting for the period: ",IF('1 - Start Here'!B6='Reference Data'!F4," ",'1 - Start Here'!B6))</f>
        <v>You are reporting for the period: 1 April 2024 to 30 September 2024</v>
      </c>
      <c r="D5" s="333"/>
      <c r="E5" s="333"/>
      <c r="F5" s="333"/>
      <c r="G5" s="329"/>
      <c r="H5" s="162" t="str">
        <f aca="false">IF(C5="You are reporting for the period:  ", "&lt;&lt;&lt; Please select a reporting period on the 'Start Here' page","")</f>
        <v/>
      </c>
      <c r="I5" s="162"/>
      <c r="J5" s="162"/>
      <c r="K5" s="162"/>
      <c r="L5" s="162"/>
      <c r="M5" s="162"/>
      <c r="N5" s="330"/>
      <c r="O5" s="330"/>
      <c r="P5" s="330"/>
      <c r="Q5" s="331"/>
      <c r="R5" s="332"/>
    </row>
    <row r="7" customFormat="false" ht="16.5" hidden="false" customHeight="true" outlineLevel="0" collapsed="false">
      <c r="C7" s="166" t="s">
        <v>252</v>
      </c>
      <c r="D7" s="166"/>
      <c r="E7" s="166"/>
      <c r="F7" s="166"/>
      <c r="N7" s="296"/>
      <c r="O7" s="296"/>
      <c r="P7" s="296"/>
      <c r="Q7" s="296"/>
      <c r="R7" s="296"/>
      <c r="S7" s="60"/>
    </row>
    <row r="8" customFormat="false" ht="19.7" hidden="false" customHeight="false" outlineLevel="0" collapsed="false">
      <c r="N8" s="334"/>
      <c r="O8" s="334"/>
      <c r="P8" s="335"/>
      <c r="Q8" s="335"/>
      <c r="R8" s="335"/>
      <c r="S8" s="336"/>
      <c r="T8" s="224"/>
      <c r="U8" s="224"/>
      <c r="V8" s="224"/>
    </row>
    <row r="9" customFormat="false" ht="61.5" hidden="false" customHeight="true" outlineLevel="0" collapsed="false">
      <c r="B9" s="337" t="n">
        <f aca="false">IF(F9="&lt; Select &gt;",1,0)</f>
        <v>1</v>
      </c>
      <c r="C9" s="338" t="s">
        <v>253</v>
      </c>
      <c r="D9" s="338"/>
      <c r="E9" s="338"/>
      <c r="F9" s="339" t="s">
        <v>59</v>
      </c>
      <c r="N9" s="334"/>
      <c r="O9" s="334"/>
      <c r="P9" s="335"/>
      <c r="Q9" s="335"/>
      <c r="R9" s="335"/>
      <c r="S9" s="336"/>
      <c r="T9" s="224"/>
      <c r="U9" s="224"/>
      <c r="V9" s="224"/>
    </row>
    <row r="10" customFormat="false" ht="19.5" hidden="false" customHeight="true" outlineLevel="0" collapsed="false">
      <c r="C10" s="340" t="s">
        <v>254</v>
      </c>
      <c r="D10" s="340"/>
      <c r="E10" s="340"/>
      <c r="F10" s="340"/>
      <c r="H10" s="228"/>
      <c r="I10" s="228"/>
      <c r="J10" s="228"/>
      <c r="K10" s="228"/>
    </row>
    <row r="11" customFormat="false" ht="71.25" hidden="false" customHeight="true" outlineLevel="0" collapsed="false">
      <c r="B11" s="337" t="str">
        <f aca="false">IF(AND(F9="No",ISBLANK(C11)),1,"")</f>
        <v/>
      </c>
      <c r="C11" s="341"/>
      <c r="D11" s="341"/>
      <c r="E11" s="341"/>
      <c r="F11" s="341"/>
      <c r="H11" s="228"/>
      <c r="I11" s="228"/>
      <c r="J11" s="228"/>
      <c r="K11" s="228"/>
    </row>
    <row r="12" customFormat="false" ht="19.7" hidden="false" customHeight="false" outlineLevel="0" collapsed="false">
      <c r="C12" s="342"/>
      <c r="D12" s="342"/>
      <c r="E12" s="342"/>
      <c r="F12" s="342"/>
      <c r="N12" s="334"/>
      <c r="O12" s="334"/>
      <c r="P12" s="335"/>
      <c r="Q12" s="335"/>
      <c r="R12" s="335"/>
      <c r="S12" s="336"/>
      <c r="T12" s="224"/>
      <c r="U12" s="224"/>
      <c r="V12" s="224"/>
    </row>
    <row r="13" customFormat="false" ht="19.7" hidden="false" customHeight="false" outlineLevel="0" collapsed="false">
      <c r="E13" s="343"/>
      <c r="F13" s="343"/>
      <c r="G13" s="343"/>
      <c r="H13" s="343"/>
      <c r="I13" s="343"/>
      <c r="J13" s="163" t="n">
        <f aca="false">IF(H5="",0,1)</f>
        <v>0</v>
      </c>
      <c r="N13" s="334"/>
      <c r="O13" s="334"/>
      <c r="P13" s="335"/>
      <c r="Q13" s="335"/>
      <c r="R13" s="335"/>
      <c r="S13" s="336"/>
      <c r="T13" s="224"/>
      <c r="U13" s="224"/>
      <c r="V13" s="224"/>
    </row>
    <row r="14" customFormat="false" ht="21" hidden="false" customHeight="true" outlineLevel="0" collapsed="false">
      <c r="C14" s="166" t="s">
        <v>255</v>
      </c>
      <c r="D14" s="166"/>
      <c r="E14" s="166"/>
      <c r="F14" s="166"/>
      <c r="G14" s="166"/>
      <c r="H14" s="166"/>
      <c r="I14" s="166"/>
      <c r="J14" s="166"/>
      <c r="K14" s="166"/>
      <c r="L14" s="166"/>
      <c r="M14" s="166"/>
      <c r="N14" s="166"/>
      <c r="O14" s="166"/>
      <c r="P14" s="166"/>
      <c r="Q14" s="166"/>
      <c r="R14" s="166"/>
      <c r="S14" s="166"/>
      <c r="T14" s="166"/>
      <c r="U14" s="166"/>
      <c r="V14" s="166"/>
      <c r="W14" s="166"/>
      <c r="X14" s="166"/>
      <c r="Y14" s="166"/>
    </row>
    <row r="15" customFormat="false" ht="24.75" hidden="false" customHeight="true" outlineLevel="0" collapsed="false"/>
    <row r="16" customFormat="false" ht="24.75" hidden="false" customHeight="true" outlineLevel="0" collapsed="false">
      <c r="B16" s="337" t="n">
        <f aca="false">IF('2 - Project Admin'!E27="",0,IF(SUM(B18:B53)&gt;0,1,0))</f>
        <v>0</v>
      </c>
      <c r="C16" s="344" t="str">
        <f aca="false">CONCATENATE("Project 1: ",'2 - Project Admin'!$E$27)</f>
        <v>Project 1: Scala Theatre &amp; Corn Exchange</v>
      </c>
      <c r="D16" s="344"/>
      <c r="E16" s="344"/>
      <c r="F16" s="344"/>
      <c r="G16" s="344"/>
      <c r="H16" s="344"/>
      <c r="I16" s="344"/>
      <c r="J16" s="344"/>
      <c r="K16" s="344"/>
      <c r="L16" s="344"/>
      <c r="M16" s="344"/>
      <c r="N16" s="344"/>
      <c r="O16" s="344"/>
      <c r="P16" s="344"/>
      <c r="Q16" s="344"/>
      <c r="R16" s="344"/>
      <c r="S16" s="344"/>
      <c r="T16" s="344"/>
      <c r="U16" s="344"/>
      <c r="V16" s="344"/>
      <c r="W16" s="344"/>
      <c r="X16" s="344"/>
      <c r="Y16" s="344"/>
    </row>
    <row r="17" customFormat="false" ht="15" hidden="false" customHeight="true" outlineLevel="0" collapsed="false">
      <c r="C17" s="226"/>
      <c r="D17" s="227"/>
      <c r="E17" s="228"/>
      <c r="F17" s="228"/>
      <c r="G17" s="228"/>
      <c r="H17" s="228"/>
      <c r="I17" s="228"/>
      <c r="J17" s="228"/>
      <c r="K17" s="228"/>
    </row>
    <row r="18" customFormat="false" ht="15" hidden="true" customHeight="false" outlineLevel="0" collapsed="false">
      <c r="H18" s="345" t="s">
        <v>256</v>
      </c>
      <c r="I18" s="194" t="n">
        <v>44652</v>
      </c>
      <c r="J18" s="193"/>
      <c r="K18" s="194" t="n">
        <v>44835</v>
      </c>
      <c r="L18" s="194" t="n">
        <v>45017</v>
      </c>
      <c r="M18" s="193"/>
      <c r="N18" s="194" t="n">
        <v>45200</v>
      </c>
      <c r="O18" s="194" t="n">
        <v>45383</v>
      </c>
      <c r="P18" s="193"/>
      <c r="Q18" s="194" t="n">
        <v>45566</v>
      </c>
      <c r="R18" s="194" t="n">
        <v>45748</v>
      </c>
      <c r="S18" s="193"/>
      <c r="T18" s="194" t="n">
        <v>45931</v>
      </c>
      <c r="U18" s="194" t="n">
        <v>46113</v>
      </c>
    </row>
    <row r="19" customFormat="false" ht="15.75" hidden="false" customHeight="true" outlineLevel="0" collapsed="false">
      <c r="C19" s="346" t="s">
        <v>257</v>
      </c>
      <c r="D19" s="347" t="s">
        <v>258</v>
      </c>
      <c r="E19" s="348" t="s">
        <v>259</v>
      </c>
      <c r="F19" s="348"/>
      <c r="G19" s="348"/>
      <c r="H19" s="348" t="s">
        <v>260</v>
      </c>
      <c r="I19" s="348"/>
      <c r="J19" s="348"/>
      <c r="K19" s="348" t="s">
        <v>261</v>
      </c>
      <c r="L19" s="348"/>
      <c r="M19" s="348"/>
      <c r="N19" s="348" t="s">
        <v>262</v>
      </c>
      <c r="O19" s="348"/>
      <c r="P19" s="348"/>
      <c r="Q19" s="348" t="s">
        <v>263</v>
      </c>
      <c r="R19" s="348"/>
      <c r="S19" s="348"/>
      <c r="T19" s="348" t="s">
        <v>264</v>
      </c>
      <c r="U19" s="348"/>
      <c r="V19" s="348"/>
      <c r="W19" s="199" t="s">
        <v>265</v>
      </c>
      <c r="X19" s="349" t="s">
        <v>198</v>
      </c>
      <c r="Y19" s="348" t="s">
        <v>266</v>
      </c>
    </row>
    <row r="20" customFormat="false" ht="15.75" hidden="false" customHeight="true" outlineLevel="0" collapsed="false">
      <c r="C20" s="346"/>
      <c r="D20" s="346"/>
      <c r="E20" s="348"/>
      <c r="F20" s="348"/>
      <c r="G20" s="348"/>
      <c r="H20" s="348"/>
      <c r="I20" s="348"/>
      <c r="J20" s="348"/>
      <c r="K20" s="348"/>
      <c r="L20" s="348"/>
      <c r="M20" s="348"/>
      <c r="N20" s="348"/>
      <c r="O20" s="348"/>
      <c r="P20" s="348"/>
      <c r="Q20" s="348"/>
      <c r="R20" s="348"/>
      <c r="S20" s="348"/>
      <c r="T20" s="348"/>
      <c r="U20" s="348"/>
      <c r="V20" s="348"/>
      <c r="W20" s="199"/>
      <c r="X20" s="349"/>
      <c r="Y20" s="348"/>
    </row>
    <row r="21" customFormat="false" ht="15" hidden="false" customHeight="true" outlineLevel="0" collapsed="false">
      <c r="C21" s="346"/>
      <c r="D21" s="346"/>
      <c r="E21" s="201" t="s">
        <v>199</v>
      </c>
      <c r="F21" s="202" t="s">
        <v>200</v>
      </c>
      <c r="G21" s="197" t="s">
        <v>249</v>
      </c>
      <c r="H21" s="201" t="s">
        <v>199</v>
      </c>
      <c r="I21" s="202" t="s">
        <v>200</v>
      </c>
      <c r="J21" s="197" t="s">
        <v>249</v>
      </c>
      <c r="K21" s="201" t="s">
        <v>199</v>
      </c>
      <c r="L21" s="202" t="s">
        <v>200</v>
      </c>
      <c r="M21" s="197" t="s">
        <v>249</v>
      </c>
      <c r="N21" s="201" t="s">
        <v>199</v>
      </c>
      <c r="O21" s="202" t="s">
        <v>200</v>
      </c>
      <c r="P21" s="350" t="s">
        <v>249</v>
      </c>
      <c r="Q21" s="201" t="s">
        <v>199</v>
      </c>
      <c r="R21" s="202" t="s">
        <v>200</v>
      </c>
      <c r="S21" s="350" t="s">
        <v>249</v>
      </c>
      <c r="T21" s="201" t="s">
        <v>199</v>
      </c>
      <c r="U21" s="202" t="s">
        <v>200</v>
      </c>
      <c r="V21" s="350" t="s">
        <v>249</v>
      </c>
      <c r="W21" s="350" t="s">
        <v>249</v>
      </c>
      <c r="X21" s="349"/>
      <c r="Y21" s="348"/>
    </row>
    <row r="22" customFormat="false" ht="15" hidden="false" customHeight="true" outlineLevel="0" collapsed="false">
      <c r="C22" s="346"/>
      <c r="D22" s="347"/>
      <c r="E22" s="237" t="s">
        <v>202</v>
      </c>
      <c r="F22" s="237" t="s">
        <v>202</v>
      </c>
      <c r="G22" s="197"/>
      <c r="H22" s="237" t="s">
        <v>202</v>
      </c>
      <c r="I22" s="351" t="str">
        <f aca="false">IF(INDEX('Reference Data'!$G$5:$G$18,MATCH('Reference Data'!$C$4,'Reference Data'!$F$5:$F$21,0),1)&gt;=I$18,"Actual","Forecast")</f>
        <v>Actual</v>
      </c>
      <c r="J22" s="197"/>
      <c r="K22" s="351" t="str">
        <f aca="false">IF(INDEX('Reference Data'!$G$5:$G$18,MATCH('Reference Data'!$C$4,'Reference Data'!$F$5:$F$21,0),1)&gt;=K$18,"Actual","Forecast")</f>
        <v>Actual</v>
      </c>
      <c r="L22" s="351" t="str">
        <f aca="false">IF(INDEX('Reference Data'!$G$5:$G$18,MATCH('Reference Data'!$C$4,'Reference Data'!$F$5:$F$21,0),1)&gt;=L$18,"Actual","Forecast")</f>
        <v>Actual</v>
      </c>
      <c r="M22" s="197"/>
      <c r="N22" s="351" t="str">
        <f aca="false">IF(INDEX('Reference Data'!$G$5:$G$18,MATCH('Reference Data'!$C$4,'Reference Data'!$F$5:$F$21,0),1)&gt;=N$18,"Actual","Forecast")</f>
        <v>Actual</v>
      </c>
      <c r="O22" s="351" t="str">
        <f aca="false">IF(INDEX('Reference Data'!$G$5:$G$18,MATCH('Reference Data'!$C$4,'Reference Data'!$F$5:$F$21,0),1)&gt;=O$18,"Actual","Forecast")</f>
        <v>Actual</v>
      </c>
      <c r="P22" s="350"/>
      <c r="Q22" s="351" t="str">
        <f aca="false">IF(INDEX('Reference Data'!$G$5:$G$18,MATCH('Reference Data'!$C$4,'Reference Data'!$F$5:$F$21,0),1)&gt;=Q$18,"Actual","Forecast")</f>
        <v>Actual</v>
      </c>
      <c r="R22" s="351" t="str">
        <f aca="false">IF(INDEX('Reference Data'!$G$5:$G$18,MATCH('Reference Data'!$C$4,'Reference Data'!$F$5:$F$21,0),1)&gt;=R$18,"Actual","Forecast")</f>
        <v>Forecast</v>
      </c>
      <c r="S22" s="350"/>
      <c r="T22" s="351" t="str">
        <f aca="false">IF(INDEX('Reference Data'!$G$5:$G$18,MATCH('Reference Data'!$C$4,'Reference Data'!$F$5:$F$21,0),1)&gt;=T$18,"Actual","Forecast")</f>
        <v>Forecast</v>
      </c>
      <c r="U22" s="351" t="str">
        <f aca="false">IF(INDEX('Reference Data'!$G$5:$G$18,MATCH('Reference Data'!$C$4,'Reference Data'!$F$5:$F$21,0),1)&gt;=U$18,"Actual","Forecast")</f>
        <v>Forecast</v>
      </c>
      <c r="V22" s="350"/>
      <c r="W22" s="350"/>
      <c r="X22" s="349"/>
      <c r="Y22" s="348"/>
    </row>
    <row r="23" customFormat="false" ht="15" hidden="false" customHeight="true" outlineLevel="0" collapsed="false">
      <c r="C23" s="352" t="s">
        <v>267</v>
      </c>
      <c r="D23" s="353"/>
      <c r="E23" s="353"/>
      <c r="F23" s="353"/>
      <c r="G23" s="353"/>
      <c r="H23" s="353"/>
      <c r="I23" s="353"/>
      <c r="J23" s="353"/>
      <c r="K23" s="353"/>
      <c r="L23" s="353"/>
      <c r="M23" s="353"/>
      <c r="N23" s="353"/>
      <c r="O23" s="353"/>
      <c r="P23" s="353"/>
      <c r="Q23" s="353"/>
      <c r="R23" s="353"/>
      <c r="S23" s="353"/>
      <c r="T23" s="353"/>
      <c r="U23" s="353"/>
      <c r="V23" s="353"/>
      <c r="W23" s="353"/>
      <c r="X23" s="353"/>
      <c r="Y23" s="354"/>
    </row>
    <row r="24" customFormat="false" ht="15" hidden="false" customHeight="false" outlineLevel="0" collapsed="false">
      <c r="C24" s="355" t="s">
        <v>268</v>
      </c>
      <c r="D24" s="356" t="s">
        <v>269</v>
      </c>
      <c r="E24" s="357" t="n">
        <v>1</v>
      </c>
      <c r="F24" s="358" t="n">
        <v>1</v>
      </c>
      <c r="G24" s="359" t="n">
        <f aca="false">SUM(E24:F24)</f>
        <v>2</v>
      </c>
      <c r="H24" s="357" t="n">
        <v>1</v>
      </c>
      <c r="I24" s="358" t="n">
        <v>1</v>
      </c>
      <c r="J24" s="359" t="n">
        <f aca="false">SUM(H24:I24)</f>
        <v>2</v>
      </c>
      <c r="K24" s="357" t="n">
        <v>1</v>
      </c>
      <c r="L24" s="358" t="n">
        <v>1</v>
      </c>
      <c r="M24" s="359" t="n">
        <f aca="false">SUM(K24:L24)</f>
        <v>2</v>
      </c>
      <c r="N24" s="357" t="n">
        <v>1</v>
      </c>
      <c r="O24" s="358" t="n">
        <v>1</v>
      </c>
      <c r="P24" s="359" t="n">
        <f aca="false">SUM(N24:O24)</f>
        <v>2</v>
      </c>
      <c r="Q24" s="357" t="n">
        <v>1</v>
      </c>
      <c r="R24" s="358" t="n">
        <v>1</v>
      </c>
      <c r="S24" s="359" t="n">
        <f aca="false">SUM(Q24:R24)</f>
        <v>2</v>
      </c>
      <c r="T24" s="357" t="n">
        <v>1</v>
      </c>
      <c r="U24" s="358" t="n">
        <v>1</v>
      </c>
      <c r="V24" s="359" t="n">
        <f aca="false">SUM(T24:U24)</f>
        <v>2</v>
      </c>
      <c r="W24" s="360" t="n">
        <v>1</v>
      </c>
      <c r="X24" s="361" t="n">
        <f aca="false">SUM(P24+S24+M24+J24+G24+V24+W24)</f>
        <v>13</v>
      </c>
      <c r="Y24" s="362" t="s">
        <v>270</v>
      </c>
    </row>
    <row r="25" customFormat="false" ht="26.85" hidden="false" customHeight="false" outlineLevel="0" collapsed="false">
      <c r="C25" s="355" t="s">
        <v>271</v>
      </c>
      <c r="D25" s="356" t="s">
        <v>272</v>
      </c>
      <c r="E25" s="363" t="n">
        <v>1</v>
      </c>
      <c r="F25" s="364" t="n">
        <v>1</v>
      </c>
      <c r="G25" s="365" t="n">
        <f aca="false">SUM(E25:F25)</f>
        <v>2</v>
      </c>
      <c r="H25" s="363" t="n">
        <v>1</v>
      </c>
      <c r="I25" s="364" t="n">
        <v>1</v>
      </c>
      <c r="J25" s="365" t="n">
        <f aca="false">SUM(H25:I25)</f>
        <v>2</v>
      </c>
      <c r="K25" s="363" t="n">
        <v>1</v>
      </c>
      <c r="L25" s="364" t="n">
        <v>1</v>
      </c>
      <c r="M25" s="365" t="n">
        <f aca="false">SUM(K25:L25)</f>
        <v>2</v>
      </c>
      <c r="N25" s="363" t="n">
        <v>1</v>
      </c>
      <c r="O25" s="364" t="n">
        <v>1</v>
      </c>
      <c r="P25" s="365" t="n">
        <f aca="false">SUM(N25:O25)</f>
        <v>2</v>
      </c>
      <c r="Q25" s="363" t="n">
        <v>1</v>
      </c>
      <c r="R25" s="364" t="n">
        <v>1</v>
      </c>
      <c r="S25" s="365" t="n">
        <f aca="false">SUM(Q25:R25)</f>
        <v>2</v>
      </c>
      <c r="T25" s="363" t="n">
        <v>1</v>
      </c>
      <c r="U25" s="364" t="n">
        <v>1</v>
      </c>
      <c r="V25" s="365" t="n">
        <f aca="false">SUM(T25:U25)</f>
        <v>2</v>
      </c>
      <c r="W25" s="366" t="n">
        <v>1</v>
      </c>
      <c r="X25" s="367" t="n">
        <f aca="false">SUM(P25+S25+M25+J25+G25+V25+W25)</f>
        <v>13</v>
      </c>
      <c r="Y25" s="368" t="s">
        <v>270</v>
      </c>
    </row>
    <row r="26" customFormat="false" ht="26.85" hidden="false" customHeight="false" outlineLevel="0" collapsed="false">
      <c r="C26" s="369" t="s">
        <v>273</v>
      </c>
      <c r="D26" s="370" t="s">
        <v>272</v>
      </c>
      <c r="E26" s="371" t="n">
        <v>1</v>
      </c>
      <c r="F26" s="372" t="n">
        <v>1</v>
      </c>
      <c r="G26" s="373" t="n">
        <f aca="false">SUM(E26:F26)</f>
        <v>2</v>
      </c>
      <c r="H26" s="371" t="n">
        <v>1</v>
      </c>
      <c r="I26" s="372" t="n">
        <v>1</v>
      </c>
      <c r="J26" s="373" t="n">
        <f aca="false">SUM(H26:I26)</f>
        <v>2</v>
      </c>
      <c r="K26" s="371" t="n">
        <v>1</v>
      </c>
      <c r="L26" s="372" t="n">
        <v>1</v>
      </c>
      <c r="M26" s="373" t="n">
        <f aca="false">SUM(K26:L26)</f>
        <v>2</v>
      </c>
      <c r="N26" s="371" t="n">
        <v>1</v>
      </c>
      <c r="O26" s="372" t="n">
        <v>1</v>
      </c>
      <c r="P26" s="373" t="n">
        <f aca="false">SUM(N26:O26)</f>
        <v>2</v>
      </c>
      <c r="Q26" s="371" t="n">
        <v>1</v>
      </c>
      <c r="R26" s="372" t="n">
        <v>1</v>
      </c>
      <c r="S26" s="373" t="n">
        <f aca="false">SUM(Q26:R26)</f>
        <v>2</v>
      </c>
      <c r="T26" s="371" t="n">
        <v>1</v>
      </c>
      <c r="U26" s="372" t="n">
        <v>1</v>
      </c>
      <c r="V26" s="373" t="n">
        <f aca="false">SUM(T26:U26)</f>
        <v>2</v>
      </c>
      <c r="W26" s="374" t="n">
        <v>1</v>
      </c>
      <c r="X26" s="375" t="n">
        <f aca="false">SUM(P26+S26+M26+J26+G26+V26+W26)</f>
        <v>13</v>
      </c>
      <c r="Y26" s="376" t="s">
        <v>270</v>
      </c>
    </row>
    <row r="27" customFormat="false" ht="15" hidden="false" customHeight="true" outlineLevel="0" collapsed="false">
      <c r="C27" s="377" t="s">
        <v>274</v>
      </c>
      <c r="D27" s="378"/>
      <c r="E27" s="378"/>
      <c r="F27" s="378"/>
      <c r="G27" s="378"/>
      <c r="H27" s="378"/>
      <c r="I27" s="378"/>
      <c r="J27" s="378"/>
      <c r="K27" s="378"/>
      <c r="L27" s="378"/>
      <c r="M27" s="378"/>
      <c r="N27" s="378"/>
      <c r="O27" s="378"/>
      <c r="P27" s="378"/>
      <c r="Q27" s="378"/>
      <c r="R27" s="378"/>
      <c r="S27" s="378"/>
      <c r="T27" s="378"/>
      <c r="U27" s="378"/>
      <c r="V27" s="378"/>
      <c r="W27" s="378"/>
      <c r="X27" s="378"/>
      <c r="Y27" s="379"/>
    </row>
    <row r="28" customFormat="false" ht="16.4" hidden="false" customHeight="false" outlineLevel="0" collapsed="false">
      <c r="B28" s="14" t="n">
        <f aca="false">IF(AND($D$14="You do not need to provide output data for this reporting period",X28=0),0,IF(C28="&lt; Select &gt;",IF((X28=0),0,1),COUNTBLANK(G28)+COUNTBLANK(J28)+COUNTBLANK(M28)+COUNTBLANK(P28)+COUNTBLANK(S28)+COUNTBLANK(V28)+COUNTBLANK(W28)))</f>
        <v>0</v>
      </c>
      <c r="C28" s="357" t="s">
        <v>275</v>
      </c>
      <c r="D28" s="380" t="str">
        <f aca="false">INDEX(MasterOutputs!$C$3:$C$63,MATCH(C28,MasterOutputs!$B$3:$B$63,0))</f>
        <v>Number of transport nodes</v>
      </c>
      <c r="E28" s="381" t="n">
        <v>1</v>
      </c>
      <c r="F28" s="381" t="n">
        <v>2</v>
      </c>
      <c r="G28" s="359" t="n">
        <f aca="false">SUM(E28:F28)</f>
        <v>3</v>
      </c>
      <c r="H28" s="381" t="n">
        <v>5</v>
      </c>
      <c r="I28" s="381" t="n">
        <v>5</v>
      </c>
      <c r="J28" s="359" t="n">
        <f aca="false">SUM(H28:I28)</f>
        <v>10</v>
      </c>
      <c r="K28" s="381" t="n">
        <v>10</v>
      </c>
      <c r="L28" s="381" t="n">
        <v>10</v>
      </c>
      <c r="M28" s="359" t="n">
        <f aca="false">SUM(K28:L28)</f>
        <v>20</v>
      </c>
      <c r="N28" s="381" t="n">
        <v>10</v>
      </c>
      <c r="O28" s="381" t="n">
        <v>10</v>
      </c>
      <c r="P28" s="359" t="n">
        <f aca="false">SUM(N28:O28)</f>
        <v>20</v>
      </c>
      <c r="Q28" s="381" t="n">
        <v>10</v>
      </c>
      <c r="R28" s="381" t="n">
        <v>10</v>
      </c>
      <c r="S28" s="359" t="n">
        <f aca="false">SUM(Q28:R28)</f>
        <v>20</v>
      </c>
      <c r="T28" s="381" t="n">
        <v>10</v>
      </c>
      <c r="U28" s="381" t="n">
        <v>10</v>
      </c>
      <c r="V28" s="359" t="n">
        <f aca="false">SUM(T28:U28)</f>
        <v>20</v>
      </c>
      <c r="W28" s="382" t="n">
        <v>1</v>
      </c>
      <c r="X28" s="361" t="n">
        <f aca="false">SUM(P28+S28+M28+J28+G28+V28+W28)</f>
        <v>94</v>
      </c>
      <c r="Y28" s="383"/>
      <c r="Z28" s="193" t="str">
        <f aca="false">INDEX(MasterOutputs!$I$3:$I$63,MATCH('5 - Project Outputs'!C28,MasterOutputs!$B$3:$B$63,0))</f>
        <v>Connection_point</v>
      </c>
    </row>
    <row r="29" customFormat="false" ht="16.4" hidden="false" customHeight="false" outlineLevel="0" collapsed="false">
      <c r="B29" s="14" t="n">
        <f aca="false">IF(AND($D$14="You do not need to provide output data for this reporting period",X29=0),0,IF(C29="&lt; Select &gt;",IF((X29=0),0,1),COUNTBLANK(G29)+COUNTBLANK(J29)+COUNTBLANK(M29)+COUNTBLANK(P29)+COUNTBLANK(S29)+COUNTBLANK(V29)+COUNTBLANK(W29)))</f>
        <v>0</v>
      </c>
      <c r="C29" s="363" t="s">
        <v>276</v>
      </c>
      <c r="D29" s="384" t="str">
        <f aca="false">INDEX(MasterOutputs!$C$3:$C$63,MATCH(C29,MasterOutputs!$B$3:$B$63,0))</f>
        <v>Km of cycle way</v>
      </c>
      <c r="E29" s="385" t="n">
        <v>4</v>
      </c>
      <c r="F29" s="385" t="n">
        <v>3</v>
      </c>
      <c r="G29" s="365" t="n">
        <f aca="false">SUM(E29:F29)</f>
        <v>7</v>
      </c>
      <c r="H29" s="385" t="n">
        <v>6</v>
      </c>
      <c r="I29" s="385" t="n">
        <v>6</v>
      </c>
      <c r="J29" s="365" t="n">
        <f aca="false">SUM(H29:I29)</f>
        <v>12</v>
      </c>
      <c r="K29" s="381" t="n">
        <v>10</v>
      </c>
      <c r="L29" s="381" t="n">
        <v>10</v>
      </c>
      <c r="M29" s="365" t="n">
        <f aca="false">SUM(K29:L29)</f>
        <v>20</v>
      </c>
      <c r="N29" s="381" t="n">
        <v>10</v>
      </c>
      <c r="O29" s="381" t="n">
        <v>10</v>
      </c>
      <c r="P29" s="365" t="n">
        <f aca="false">SUM(N29:O29)</f>
        <v>20</v>
      </c>
      <c r="Q29" s="381" t="n">
        <v>10</v>
      </c>
      <c r="R29" s="381" t="n">
        <v>10</v>
      </c>
      <c r="S29" s="365" t="n">
        <f aca="false">SUM(Q29:R29)</f>
        <v>20</v>
      </c>
      <c r="T29" s="381" t="n">
        <v>10</v>
      </c>
      <c r="U29" s="381" t="n">
        <v>10</v>
      </c>
      <c r="V29" s="365" t="n">
        <f aca="false">SUM(T29:U29)</f>
        <v>20</v>
      </c>
      <c r="W29" s="386" t="n">
        <v>1</v>
      </c>
      <c r="X29" s="367" t="n">
        <f aca="false">SUM(P29+S29+M29+J29+G29+V29+W29)</f>
        <v>100</v>
      </c>
      <c r="Y29" s="387"/>
      <c r="Z29" s="193" t="str">
        <f aca="false">INDEX(MasterOutputs!$I$3:$I$63,MATCH('5 - Project Outputs'!C29,MasterOutputs!$B$3:$B$63,0))</f>
        <v>NotA</v>
      </c>
    </row>
    <row r="30" customFormat="false" ht="16.4" hidden="false" customHeight="false" outlineLevel="0" collapsed="false">
      <c r="B30" s="14" t="n">
        <f aca="false">IF(AND($D$14="You do not need to provide output data for this reporting period",X30=0),0,IF(C30="&lt; Select &gt;",IF((X30=0),0,1),COUNTBLANK(G30)+COUNTBLANK(J30)+COUNTBLANK(M30)+COUNTBLANK(P30)+COUNTBLANK(S30)+COUNTBLANK(V30)+COUNTBLANK(W30)))</f>
        <v>0</v>
      </c>
      <c r="C30" s="363" t="s">
        <v>59</v>
      </c>
      <c r="D30" s="384" t="str">
        <f aca="false">INDEX(MasterOutputs!$C$3:$C$63,MATCH(C30,MasterOutputs!$B$3:$B$63,0))</f>
        <v>N/A</v>
      </c>
      <c r="E30" s="385"/>
      <c r="F30" s="385"/>
      <c r="G30" s="365" t="n">
        <f aca="false">SUM(E30:F30)</f>
        <v>0</v>
      </c>
      <c r="H30" s="385"/>
      <c r="I30" s="385"/>
      <c r="J30" s="365" t="n">
        <f aca="false">SUM(H30:I30)</f>
        <v>0</v>
      </c>
      <c r="K30" s="385"/>
      <c r="L30" s="385"/>
      <c r="M30" s="365" t="n">
        <f aca="false">SUM(K30:L30)</f>
        <v>0</v>
      </c>
      <c r="N30" s="385"/>
      <c r="O30" s="385"/>
      <c r="P30" s="365" t="n">
        <f aca="false">SUM(N30:O30)</f>
        <v>0</v>
      </c>
      <c r="Q30" s="385"/>
      <c r="R30" s="385"/>
      <c r="S30" s="365" t="n">
        <f aca="false">SUM(Q30:R30)</f>
        <v>0</v>
      </c>
      <c r="T30" s="385"/>
      <c r="U30" s="385"/>
      <c r="V30" s="365" t="n">
        <f aca="false">SUM(T30:U30)</f>
        <v>0</v>
      </c>
      <c r="W30" s="386"/>
      <c r="X30" s="367" t="n">
        <f aca="false">SUM(P30+S30+M30+J30+G30+V30+W30)</f>
        <v>0</v>
      </c>
      <c r="Y30" s="387"/>
      <c r="Z30" s="193" t="n">
        <f aca="false">INDEX(MasterOutputs!$I$3:$I$63,MATCH('5 - Project Outputs'!C30,MasterOutputs!$B$3:$B$63,0))</f>
        <v>0</v>
      </c>
    </row>
    <row r="31" customFormat="false" ht="16.4" hidden="false" customHeight="false" outlineLevel="0" collapsed="false">
      <c r="B31" s="14" t="n">
        <f aca="false">IF(AND($D$14="You do not need to provide output data for this reporting period",X31=0),0,IF(C31="&lt; Select &gt;",IF((X31=0),0,1),COUNTBLANK(G31)+COUNTBLANK(J31)+COUNTBLANK(M31)+COUNTBLANK(P31)+COUNTBLANK(S31)+COUNTBLANK(V31)+COUNTBLANK(W31)))</f>
        <v>0</v>
      </c>
      <c r="C31" s="363" t="s">
        <v>59</v>
      </c>
      <c r="D31" s="384" t="str">
        <f aca="false">INDEX(MasterOutputs!$C$3:$C$63,MATCH(C31,MasterOutputs!$B$3:$B$63,0))</f>
        <v>N/A</v>
      </c>
      <c r="E31" s="385"/>
      <c r="F31" s="385"/>
      <c r="G31" s="365" t="n">
        <f aca="false">SUM(E31:F31)</f>
        <v>0</v>
      </c>
      <c r="H31" s="385"/>
      <c r="I31" s="385"/>
      <c r="J31" s="365" t="n">
        <f aca="false">SUM(H31:I31)</f>
        <v>0</v>
      </c>
      <c r="K31" s="385"/>
      <c r="L31" s="385"/>
      <c r="M31" s="365" t="n">
        <f aca="false">SUM(K31:L31)</f>
        <v>0</v>
      </c>
      <c r="N31" s="385"/>
      <c r="O31" s="385"/>
      <c r="P31" s="365" t="n">
        <f aca="false">SUM(N31:O31)</f>
        <v>0</v>
      </c>
      <c r="Q31" s="385"/>
      <c r="R31" s="385"/>
      <c r="S31" s="365" t="n">
        <f aca="false">SUM(Q31:R31)</f>
        <v>0</v>
      </c>
      <c r="T31" s="385"/>
      <c r="U31" s="385"/>
      <c r="V31" s="365" t="n">
        <f aca="false">SUM(T31:U31)</f>
        <v>0</v>
      </c>
      <c r="W31" s="386"/>
      <c r="X31" s="367" t="n">
        <f aca="false">SUM(P31+S31+M31+J31+G31+V31+W31)</f>
        <v>0</v>
      </c>
      <c r="Y31" s="387"/>
      <c r="Z31" s="193" t="n">
        <f aca="false">INDEX(MasterOutputs!$I$3:$I$63,MATCH('5 - Project Outputs'!C31,MasterOutputs!$B$3:$B$63,0))</f>
        <v>0</v>
      </c>
    </row>
    <row r="32" customFormat="false" ht="16.4" hidden="false" customHeight="false" outlineLevel="0" collapsed="false">
      <c r="B32" s="388" t="n">
        <f aca="false">IF(AND($D$14="You do not need to provide output data for this reporting period",X32=0),0,IF(C32="&lt; Select &gt;",IF((X32=0),0,1),COUNTBLANK(G32)+COUNTBLANK(J32)+COUNTBLANK(M32)+COUNTBLANK(P32)+COUNTBLANK(S32)+COUNTBLANK(V32)+COUNTBLANK(W32)))</f>
        <v>0</v>
      </c>
      <c r="C32" s="363" t="s">
        <v>59</v>
      </c>
      <c r="D32" s="384" t="str">
        <f aca="false">INDEX(MasterOutputs!$C$3:$C$63,MATCH(C32,MasterOutputs!$B$3:$B$63,0))</f>
        <v>N/A</v>
      </c>
      <c r="E32" s="385"/>
      <c r="F32" s="385"/>
      <c r="G32" s="365" t="n">
        <f aca="false">SUM(E32:F32)</f>
        <v>0</v>
      </c>
      <c r="H32" s="385"/>
      <c r="I32" s="385"/>
      <c r="J32" s="365" t="n">
        <f aca="false">SUM(H32:I32)</f>
        <v>0</v>
      </c>
      <c r="K32" s="385"/>
      <c r="L32" s="385"/>
      <c r="M32" s="365" t="n">
        <f aca="false">SUM(K32:L32)</f>
        <v>0</v>
      </c>
      <c r="N32" s="385"/>
      <c r="O32" s="385"/>
      <c r="P32" s="365" t="n">
        <f aca="false">SUM(N32:O32)</f>
        <v>0</v>
      </c>
      <c r="Q32" s="385"/>
      <c r="R32" s="385"/>
      <c r="S32" s="365" t="n">
        <f aca="false">SUM(Q32:R32)</f>
        <v>0</v>
      </c>
      <c r="T32" s="385"/>
      <c r="U32" s="385"/>
      <c r="V32" s="365" t="n">
        <f aca="false">SUM(T32:U32)</f>
        <v>0</v>
      </c>
      <c r="W32" s="386"/>
      <c r="X32" s="367" t="n">
        <f aca="false">SUM(P32+S32+M32+J32+G32+V32+W32)</f>
        <v>0</v>
      </c>
      <c r="Y32" s="387"/>
      <c r="Z32" s="193" t="n">
        <f aca="false">INDEX(MasterOutputs!$I$3:$I$63,MATCH('5 - Project Outputs'!C32,MasterOutputs!$B$3:$B$63,0))</f>
        <v>0</v>
      </c>
    </row>
    <row r="33" customFormat="false" ht="16.4" hidden="false" customHeight="false" outlineLevel="0" collapsed="false">
      <c r="B33" s="388" t="n">
        <f aca="false">IF(AND($D$14="You do not need to provide output data for this reporting period",X33=0),0,IF(C33="&lt; Select &gt;",IF((X33=0),0,1),COUNTBLANK(G33)+COUNTBLANK(J33)+COUNTBLANK(M33)+COUNTBLANK(P33)+COUNTBLANK(S33)+COUNTBLANK(V33)+COUNTBLANK(W33)))</f>
        <v>0</v>
      </c>
      <c r="C33" s="363" t="s">
        <v>59</v>
      </c>
      <c r="D33" s="384" t="str">
        <f aca="false">INDEX(MasterOutputs!$C$3:$C$63,MATCH(C33,MasterOutputs!$B$3:$B$63,0))</f>
        <v>N/A</v>
      </c>
      <c r="E33" s="385"/>
      <c r="F33" s="385"/>
      <c r="G33" s="365" t="n">
        <f aca="false">SUM(E33:F33)</f>
        <v>0</v>
      </c>
      <c r="H33" s="385"/>
      <c r="I33" s="385"/>
      <c r="J33" s="365" t="n">
        <f aca="false">SUM(H33:I33)</f>
        <v>0</v>
      </c>
      <c r="K33" s="385"/>
      <c r="L33" s="385"/>
      <c r="M33" s="365" t="n">
        <f aca="false">SUM(K33:L33)</f>
        <v>0</v>
      </c>
      <c r="N33" s="385"/>
      <c r="O33" s="385"/>
      <c r="P33" s="365" t="n">
        <f aca="false">SUM(N33:O33)</f>
        <v>0</v>
      </c>
      <c r="Q33" s="385"/>
      <c r="R33" s="385"/>
      <c r="S33" s="365" t="n">
        <f aca="false">SUM(Q33:R33)</f>
        <v>0</v>
      </c>
      <c r="T33" s="385"/>
      <c r="U33" s="385"/>
      <c r="V33" s="365" t="n">
        <f aca="false">SUM(T33:U33)</f>
        <v>0</v>
      </c>
      <c r="W33" s="386"/>
      <c r="X33" s="367" t="n">
        <f aca="false">SUM(P33+S33+M33+J33+G33+V33+W33)</f>
        <v>0</v>
      </c>
      <c r="Y33" s="387"/>
      <c r="Z33" s="193" t="n">
        <f aca="false">INDEX(MasterOutputs!$I$3:$I$63,MATCH('5 - Project Outputs'!C33,MasterOutputs!$B$3:$B$63,0))</f>
        <v>0</v>
      </c>
    </row>
    <row r="34" customFormat="false" ht="16.4" hidden="false" customHeight="false" outlineLevel="0" collapsed="false">
      <c r="B34" s="388" t="n">
        <f aca="false">IF(AND($D$14="You do not need to provide output data for this reporting period",X34=0),0,IF(C34="&lt; Select &gt;",IF((X34=0),0,1),COUNTBLANK(G34)+COUNTBLANK(J34)+COUNTBLANK(M34)+COUNTBLANK(P34)+COUNTBLANK(S34)+COUNTBLANK(V34)+COUNTBLANK(W34)))</f>
        <v>0</v>
      </c>
      <c r="C34" s="363" t="s">
        <v>59</v>
      </c>
      <c r="D34" s="384" t="str">
        <f aca="false">INDEX(MasterOutputs!$C$3:$C$63,MATCH(C34,MasterOutputs!$B$3:$B$63,0))</f>
        <v>N/A</v>
      </c>
      <c r="E34" s="385"/>
      <c r="F34" s="385"/>
      <c r="G34" s="365" t="n">
        <f aca="false">SUM(E34:F34)</f>
        <v>0</v>
      </c>
      <c r="H34" s="385"/>
      <c r="I34" s="385"/>
      <c r="J34" s="365" t="n">
        <f aca="false">SUM(H34:I34)</f>
        <v>0</v>
      </c>
      <c r="K34" s="385"/>
      <c r="L34" s="385"/>
      <c r="M34" s="365" t="n">
        <f aca="false">SUM(K34:L34)</f>
        <v>0</v>
      </c>
      <c r="N34" s="385"/>
      <c r="O34" s="385"/>
      <c r="P34" s="365" t="n">
        <f aca="false">SUM(N34:O34)</f>
        <v>0</v>
      </c>
      <c r="Q34" s="385"/>
      <c r="R34" s="385"/>
      <c r="S34" s="365" t="n">
        <f aca="false">SUM(Q34:R34)</f>
        <v>0</v>
      </c>
      <c r="T34" s="385"/>
      <c r="U34" s="385"/>
      <c r="V34" s="365" t="n">
        <f aca="false">SUM(T34:U34)</f>
        <v>0</v>
      </c>
      <c r="W34" s="386"/>
      <c r="X34" s="367" t="n">
        <f aca="false">SUM(P34+S34+M34+J34+G34+V34+W34)</f>
        <v>0</v>
      </c>
      <c r="Y34" s="387"/>
      <c r="Z34" s="193" t="n">
        <f aca="false">INDEX(MasterOutputs!$I$3:$I$63,MATCH('5 - Project Outputs'!C34,MasterOutputs!$B$3:$B$63,0))</f>
        <v>0</v>
      </c>
    </row>
    <row r="35" customFormat="false" ht="16.4" hidden="false" customHeight="false" outlineLevel="0" collapsed="false">
      <c r="B35" s="388" t="n">
        <f aca="false">IF(AND($D$14="You do not need to provide output data for this reporting period",X35=0),0,IF(C35="&lt; Select &gt;",IF((X35=0),0,1),COUNTBLANK(G35)+COUNTBLANK(J35)+COUNTBLANK(M35)+COUNTBLANK(P35)+COUNTBLANK(S35)+COUNTBLANK(V35)+COUNTBLANK(W35)))</f>
        <v>0</v>
      </c>
      <c r="C35" s="363" t="s">
        <v>59</v>
      </c>
      <c r="D35" s="384" t="str">
        <f aca="false">INDEX(MasterOutputs!$C$3:$C$63,MATCH(C35,MasterOutputs!$B$3:$B$63,0))</f>
        <v>N/A</v>
      </c>
      <c r="E35" s="385"/>
      <c r="F35" s="385"/>
      <c r="G35" s="365" t="n">
        <f aca="false">SUM(E35:F35)</f>
        <v>0</v>
      </c>
      <c r="H35" s="385"/>
      <c r="I35" s="385"/>
      <c r="J35" s="365" t="n">
        <f aca="false">SUM(H35:I35)</f>
        <v>0</v>
      </c>
      <c r="K35" s="385"/>
      <c r="L35" s="385"/>
      <c r="M35" s="365" t="n">
        <f aca="false">SUM(K35:L35)</f>
        <v>0</v>
      </c>
      <c r="N35" s="385"/>
      <c r="O35" s="385"/>
      <c r="P35" s="365" t="n">
        <f aca="false">SUM(N35:O35)</f>
        <v>0</v>
      </c>
      <c r="Q35" s="385"/>
      <c r="R35" s="385"/>
      <c r="S35" s="365" t="n">
        <f aca="false">SUM(Q35:R35)</f>
        <v>0</v>
      </c>
      <c r="T35" s="385"/>
      <c r="U35" s="385"/>
      <c r="V35" s="365" t="n">
        <f aca="false">SUM(T35:U35)</f>
        <v>0</v>
      </c>
      <c r="W35" s="386"/>
      <c r="X35" s="367" t="n">
        <f aca="false">SUM(P35+S35+M35+J35+G35+V35+W35)</f>
        <v>0</v>
      </c>
      <c r="Y35" s="387"/>
      <c r="Z35" s="193" t="n">
        <f aca="false">INDEX(MasterOutputs!$I$3:$I$63,MATCH('5 - Project Outputs'!C35,MasterOutputs!$B$3:$B$63,0))</f>
        <v>0</v>
      </c>
    </row>
    <row r="36" customFormat="false" ht="16.4" hidden="false" customHeight="false" outlineLevel="0" collapsed="false">
      <c r="B36" s="388" t="n">
        <f aca="false">IF(AND($D$14="You do not need to provide output data for this reporting period",X36=0),0,IF(C36="&lt; Select &gt;",IF((X36=0),0,1),COUNTBLANK(G36)+COUNTBLANK(J36)+COUNTBLANK(M36)+COUNTBLANK(P36)+COUNTBLANK(S36)+COUNTBLANK(V36)+COUNTBLANK(W36)))</f>
        <v>0</v>
      </c>
      <c r="C36" s="363" t="s">
        <v>59</v>
      </c>
      <c r="D36" s="384" t="str">
        <f aca="false">INDEX(MasterOutputs!$C$3:$C$63,MATCH(C36,MasterOutputs!$B$3:$B$63,0))</f>
        <v>N/A</v>
      </c>
      <c r="E36" s="385"/>
      <c r="F36" s="385"/>
      <c r="G36" s="365" t="n">
        <f aca="false">SUM(E36:F36)</f>
        <v>0</v>
      </c>
      <c r="H36" s="385"/>
      <c r="I36" s="385"/>
      <c r="J36" s="365" t="n">
        <f aca="false">SUM(H36:I36)</f>
        <v>0</v>
      </c>
      <c r="K36" s="385"/>
      <c r="L36" s="385"/>
      <c r="M36" s="365" t="n">
        <f aca="false">SUM(K36:L36)</f>
        <v>0</v>
      </c>
      <c r="N36" s="385"/>
      <c r="O36" s="385"/>
      <c r="P36" s="365" t="n">
        <f aca="false">SUM(N36:O36)</f>
        <v>0</v>
      </c>
      <c r="Q36" s="385"/>
      <c r="R36" s="385"/>
      <c r="S36" s="365" t="n">
        <f aca="false">SUM(Q36:R36)</f>
        <v>0</v>
      </c>
      <c r="T36" s="385"/>
      <c r="U36" s="385"/>
      <c r="V36" s="365" t="n">
        <f aca="false">SUM(T36:U36)</f>
        <v>0</v>
      </c>
      <c r="W36" s="386"/>
      <c r="X36" s="367" t="n">
        <f aca="false">SUM(P36+S36+M36+J36+G36+V36+W36)</f>
        <v>0</v>
      </c>
      <c r="Y36" s="387"/>
      <c r="Z36" s="193" t="n">
        <f aca="false">INDEX(MasterOutputs!$I$3:$I$63,MATCH('5 - Project Outputs'!C36,MasterOutputs!$B$3:$B$63,0))</f>
        <v>0</v>
      </c>
    </row>
    <row r="37" customFormat="false" ht="16.4" hidden="false" customHeight="false" outlineLevel="0" collapsed="false">
      <c r="B37" s="14" t="n">
        <f aca="false">IF(AND($D$14="You do not need to provide output data for this reporting period",X37=0),0,IF(C37="&lt; Select &gt;",IF((X37=0),0,1),COUNTBLANK(G37)+COUNTBLANK(J37)+COUNTBLANK(M37)+COUNTBLANK(P37)+COUNTBLANK(S37)+COUNTBLANK(V37)+COUNTBLANK(W37)))</f>
        <v>0</v>
      </c>
      <c r="C37" s="363" t="s">
        <v>59</v>
      </c>
      <c r="D37" s="384" t="str">
        <f aca="false">INDEX(MasterOutputs!$C$3:$C$63,MATCH(C37,MasterOutputs!$B$3:$B$63,0))</f>
        <v>N/A</v>
      </c>
      <c r="E37" s="385"/>
      <c r="F37" s="385"/>
      <c r="G37" s="365" t="n">
        <f aca="false">SUM(E37:F37)</f>
        <v>0</v>
      </c>
      <c r="H37" s="385"/>
      <c r="I37" s="385"/>
      <c r="J37" s="365" t="n">
        <f aca="false">SUM(H37:I37)</f>
        <v>0</v>
      </c>
      <c r="K37" s="385"/>
      <c r="L37" s="385"/>
      <c r="M37" s="365" t="n">
        <f aca="false">SUM(K37:L37)</f>
        <v>0</v>
      </c>
      <c r="N37" s="385"/>
      <c r="O37" s="385"/>
      <c r="P37" s="365" t="n">
        <f aca="false">SUM(N37:O37)</f>
        <v>0</v>
      </c>
      <c r="Q37" s="385"/>
      <c r="R37" s="385"/>
      <c r="S37" s="365" t="n">
        <f aca="false">SUM(Q37:R37)</f>
        <v>0</v>
      </c>
      <c r="T37" s="385"/>
      <c r="U37" s="385"/>
      <c r="V37" s="365" t="n">
        <f aca="false">SUM(T37:U37)</f>
        <v>0</v>
      </c>
      <c r="W37" s="386"/>
      <c r="X37" s="367" t="n">
        <f aca="false">SUM(P37+S37+M37+J37+G37+V37+W37)</f>
        <v>0</v>
      </c>
      <c r="Y37" s="387"/>
      <c r="Z37" s="193" t="n">
        <f aca="false">INDEX(MasterOutputs!$I$3:$I$63,MATCH('5 - Project Outputs'!C37,MasterOutputs!$B$3:$B$63,0))</f>
        <v>0</v>
      </c>
    </row>
    <row r="38" customFormat="false" ht="16.4" hidden="false" customHeight="false" outlineLevel="0" collapsed="false">
      <c r="B38" s="14" t="n">
        <f aca="false">IF(AND($D$14="You do not need to provide output data for this reporting period",X38=0),0,IF(C38="&lt; Select &gt;",IF((X38=0),0,1),COUNTBLANK(G38)+COUNTBLANK(J38)+COUNTBLANK(M38)+COUNTBLANK(P38)+COUNTBLANK(S38)+COUNTBLANK(V38)+COUNTBLANK(W38)))</f>
        <v>0</v>
      </c>
      <c r="C38" s="363" t="s">
        <v>59</v>
      </c>
      <c r="D38" s="384" t="str">
        <f aca="false">INDEX(MasterOutputs!$C$3:$C$63,MATCH(C38,MasterOutputs!$B$3:$B$63,0))</f>
        <v>N/A</v>
      </c>
      <c r="E38" s="385"/>
      <c r="F38" s="385"/>
      <c r="G38" s="365" t="n">
        <f aca="false">SUM(E38:F38)</f>
        <v>0</v>
      </c>
      <c r="H38" s="385"/>
      <c r="I38" s="385"/>
      <c r="J38" s="365" t="n">
        <f aca="false">SUM(H38:I38)</f>
        <v>0</v>
      </c>
      <c r="K38" s="385"/>
      <c r="L38" s="385"/>
      <c r="M38" s="365" t="n">
        <f aca="false">SUM(K38:L38)</f>
        <v>0</v>
      </c>
      <c r="N38" s="385"/>
      <c r="O38" s="385"/>
      <c r="P38" s="365" t="n">
        <f aca="false">SUM(N38:O38)</f>
        <v>0</v>
      </c>
      <c r="Q38" s="385"/>
      <c r="R38" s="385"/>
      <c r="S38" s="365" t="n">
        <f aca="false">SUM(Q38:R38)</f>
        <v>0</v>
      </c>
      <c r="T38" s="385"/>
      <c r="U38" s="385"/>
      <c r="V38" s="365" t="n">
        <f aca="false">SUM(T38:U38)</f>
        <v>0</v>
      </c>
      <c r="W38" s="386"/>
      <c r="X38" s="367" t="n">
        <f aca="false">SUM(P38+S38+M38+J38+G38+V38+W38)</f>
        <v>0</v>
      </c>
      <c r="Y38" s="387"/>
      <c r="Z38" s="193" t="n">
        <f aca="false">INDEX(MasterOutputs!$I$3:$I$63,MATCH('5 - Project Outputs'!C38,MasterOutputs!$B$3:$B$63,0))</f>
        <v>0</v>
      </c>
    </row>
    <row r="39" customFormat="false" ht="16.4" hidden="false" customHeight="false" outlineLevel="0" collapsed="false">
      <c r="B39" s="14" t="n">
        <f aca="false">IF(AND($D$14="You do not need to provide output data for this reporting period",X39=0),0,IF(C39="&lt; Select &gt;",IF((X39=0),0,1),COUNTBLANK(G39)+COUNTBLANK(J39)+COUNTBLANK(M39)+COUNTBLANK(P39)+COUNTBLANK(S39)+COUNTBLANK(V39)+COUNTBLANK(W39)))</f>
        <v>0</v>
      </c>
      <c r="C39" s="363" t="s">
        <v>59</v>
      </c>
      <c r="D39" s="384" t="str">
        <f aca="false">INDEX(MasterOutputs!$C$3:$C$63,MATCH(C39,MasterOutputs!$B$3:$B$63,0))</f>
        <v>N/A</v>
      </c>
      <c r="E39" s="385"/>
      <c r="F39" s="385"/>
      <c r="G39" s="365" t="n">
        <f aca="false">SUM(E39:F39)</f>
        <v>0</v>
      </c>
      <c r="H39" s="385"/>
      <c r="I39" s="385"/>
      <c r="J39" s="365" t="n">
        <f aca="false">SUM(H39:I39)</f>
        <v>0</v>
      </c>
      <c r="K39" s="385"/>
      <c r="L39" s="385"/>
      <c r="M39" s="365" t="n">
        <f aca="false">SUM(K39:L39)</f>
        <v>0</v>
      </c>
      <c r="N39" s="385"/>
      <c r="O39" s="385"/>
      <c r="P39" s="365" t="n">
        <f aca="false">SUM(N39:O39)</f>
        <v>0</v>
      </c>
      <c r="Q39" s="385"/>
      <c r="R39" s="385"/>
      <c r="S39" s="365" t="n">
        <f aca="false">SUM(Q39:R39)</f>
        <v>0</v>
      </c>
      <c r="T39" s="385"/>
      <c r="U39" s="385"/>
      <c r="V39" s="365" t="n">
        <f aca="false">SUM(T39:U39)</f>
        <v>0</v>
      </c>
      <c r="W39" s="386"/>
      <c r="X39" s="367" t="n">
        <f aca="false">SUM(P39+S39+M39+J39+G39+V39+W39)</f>
        <v>0</v>
      </c>
      <c r="Y39" s="387"/>
      <c r="Z39" s="193" t="n">
        <f aca="false">INDEX(MasterOutputs!$I$3:$I$63,MATCH('5 - Project Outputs'!C39,MasterOutputs!$B$3:$B$63,0))</f>
        <v>0</v>
      </c>
    </row>
    <row r="40" customFormat="false" ht="16.4" hidden="false" customHeight="false" outlineLevel="0" collapsed="false">
      <c r="B40" s="14" t="n">
        <f aca="false">IF(AND($D$14="You do not need to provide output data for this reporting period",X40=0),0,IF(C40="&lt; Select &gt;",IF((X40=0),0,1),COUNTBLANK(G40)+COUNTBLANK(J40)+COUNTBLANK(M40)+COUNTBLANK(P40)+COUNTBLANK(S40)+COUNTBLANK(V40)+COUNTBLANK(W40)))</f>
        <v>0</v>
      </c>
      <c r="C40" s="363" t="s">
        <v>59</v>
      </c>
      <c r="D40" s="384" t="str">
        <f aca="false">INDEX(MasterOutputs!$C$3:$C$63,MATCH(C40,MasterOutputs!$B$3:$B$63,0))</f>
        <v>N/A</v>
      </c>
      <c r="E40" s="385"/>
      <c r="F40" s="385"/>
      <c r="G40" s="365" t="n">
        <f aca="false">SUM(E40:F40)</f>
        <v>0</v>
      </c>
      <c r="H40" s="385"/>
      <c r="I40" s="385"/>
      <c r="J40" s="365" t="n">
        <f aca="false">SUM(H40:I40)</f>
        <v>0</v>
      </c>
      <c r="K40" s="385"/>
      <c r="L40" s="385"/>
      <c r="M40" s="365" t="n">
        <f aca="false">SUM(K40:L40)</f>
        <v>0</v>
      </c>
      <c r="N40" s="385"/>
      <c r="O40" s="385"/>
      <c r="P40" s="365" t="n">
        <f aca="false">SUM(N40:O40)</f>
        <v>0</v>
      </c>
      <c r="Q40" s="385"/>
      <c r="R40" s="385"/>
      <c r="S40" s="365" t="n">
        <f aca="false">SUM(Q40:R40)</f>
        <v>0</v>
      </c>
      <c r="T40" s="385"/>
      <c r="U40" s="385"/>
      <c r="V40" s="365" t="n">
        <f aca="false">SUM(T40:U40)</f>
        <v>0</v>
      </c>
      <c r="W40" s="386"/>
      <c r="X40" s="367" t="n">
        <f aca="false">SUM(P40+S40+M40+J40+G40+V40+W40)</f>
        <v>0</v>
      </c>
      <c r="Y40" s="387"/>
      <c r="Z40" s="193" t="n">
        <f aca="false">INDEX(MasterOutputs!$I$3:$I$63,MATCH('5 - Project Outputs'!C40,MasterOutputs!$B$3:$B$63,0))</f>
        <v>0</v>
      </c>
    </row>
    <row r="41" customFormat="false" ht="16.4" hidden="false" customHeight="false" outlineLevel="0" collapsed="false">
      <c r="B41" s="14" t="n">
        <f aca="false">IF(AND($D$14="You do not need to provide output data for this reporting period",X41=0),0,IF(C41="&lt; Select &gt;",IF((X41=0),0,1),COUNTBLANK(G41)+COUNTBLANK(J41)+COUNTBLANK(M41)+COUNTBLANK(P41)+COUNTBLANK(S41)+COUNTBLANK(V41)+COUNTBLANK(W41)))</f>
        <v>0</v>
      </c>
      <c r="C41" s="363" t="s">
        <v>59</v>
      </c>
      <c r="D41" s="384" t="str">
        <f aca="false">INDEX(MasterOutputs!$C$3:$C$63,MATCH(C41,MasterOutputs!$B$3:$B$63,0))</f>
        <v>N/A</v>
      </c>
      <c r="E41" s="385"/>
      <c r="F41" s="385"/>
      <c r="G41" s="365" t="n">
        <f aca="false">SUM(E41:F41)</f>
        <v>0</v>
      </c>
      <c r="H41" s="385"/>
      <c r="I41" s="385"/>
      <c r="J41" s="365" t="n">
        <f aca="false">SUM(H41:I41)</f>
        <v>0</v>
      </c>
      <c r="K41" s="385"/>
      <c r="L41" s="385"/>
      <c r="M41" s="365" t="n">
        <f aca="false">SUM(K41:L41)</f>
        <v>0</v>
      </c>
      <c r="N41" s="385"/>
      <c r="O41" s="385"/>
      <c r="P41" s="365" t="n">
        <f aca="false">SUM(N41:O41)</f>
        <v>0</v>
      </c>
      <c r="Q41" s="385"/>
      <c r="R41" s="385"/>
      <c r="S41" s="365" t="n">
        <f aca="false">SUM(Q41:R41)</f>
        <v>0</v>
      </c>
      <c r="T41" s="385"/>
      <c r="U41" s="385"/>
      <c r="V41" s="365" t="n">
        <f aca="false">SUM(T41:U41)</f>
        <v>0</v>
      </c>
      <c r="W41" s="386"/>
      <c r="X41" s="367" t="n">
        <f aca="false">SUM(P41+S41+M41+J41+G41+V41+W41)</f>
        <v>0</v>
      </c>
      <c r="Y41" s="387"/>
      <c r="Z41" s="193" t="n">
        <f aca="false">INDEX(MasterOutputs!$I$3:$I$63,MATCH('5 - Project Outputs'!C41,MasterOutputs!$B$3:$B$63,0))</f>
        <v>0</v>
      </c>
    </row>
    <row r="42" customFormat="false" ht="15" hidden="false" customHeight="true" outlineLevel="0" collapsed="false">
      <c r="B42" s="14" t="n">
        <f aca="false">IF(AND($D$14="You do not need to provide output data for this reporting period",X42=0),0,IF(C42="&lt; Select &gt;",IF((X42=0),0,1),COUNTBLANK(G42)+COUNTBLANK(J42)+COUNTBLANK(M42)+COUNTBLANK(P42)+COUNTBLANK(S42)+COUNTBLANK(V42)+COUNTBLANK(W42)))</f>
        <v>0</v>
      </c>
      <c r="C42" s="371" t="s">
        <v>59</v>
      </c>
      <c r="D42" s="389" t="str">
        <f aca="false">INDEX(MasterOutputs!$C$3:$C$63,MATCH(C42,MasterOutputs!$B$3:$B$63,0))</f>
        <v>N/A</v>
      </c>
      <c r="E42" s="390"/>
      <c r="F42" s="390"/>
      <c r="G42" s="373" t="n">
        <f aca="false">SUM(E42:F42)</f>
        <v>0</v>
      </c>
      <c r="H42" s="390"/>
      <c r="I42" s="390"/>
      <c r="J42" s="373" t="n">
        <f aca="false">SUM(H42:I42)</f>
        <v>0</v>
      </c>
      <c r="K42" s="390"/>
      <c r="L42" s="390"/>
      <c r="M42" s="373" t="n">
        <f aca="false">SUM(K42:L42)</f>
        <v>0</v>
      </c>
      <c r="N42" s="390"/>
      <c r="O42" s="390"/>
      <c r="P42" s="373" t="n">
        <f aca="false">SUM(N42:O42)</f>
        <v>0</v>
      </c>
      <c r="Q42" s="390"/>
      <c r="R42" s="390"/>
      <c r="S42" s="373" t="n">
        <f aca="false">SUM(Q42:R42)</f>
        <v>0</v>
      </c>
      <c r="T42" s="390"/>
      <c r="U42" s="390"/>
      <c r="V42" s="373" t="n">
        <f aca="false">SUM(T42:U42)</f>
        <v>0</v>
      </c>
      <c r="W42" s="391"/>
      <c r="X42" s="392" t="n">
        <f aca="false">SUM(P42+S42+M42+J42+G42+V42+W42)</f>
        <v>0</v>
      </c>
      <c r="Y42" s="393"/>
      <c r="Z42" s="193" t="n">
        <f aca="false">INDEX(MasterOutputs!$I$3:$I$63,MATCH('5 - Project Outputs'!C42,MasterOutputs!$B$3:$B$63,0))</f>
        <v>0</v>
      </c>
    </row>
    <row r="43" customFormat="false" ht="16.5" hidden="false" customHeight="true" outlineLevel="0" collapsed="false">
      <c r="C43" s="394" t="s">
        <v>277</v>
      </c>
      <c r="D43" s="378"/>
      <c r="E43" s="378"/>
      <c r="F43" s="378"/>
      <c r="G43" s="378"/>
      <c r="H43" s="378"/>
      <c r="I43" s="378"/>
      <c r="J43" s="378"/>
      <c r="K43" s="378"/>
      <c r="L43" s="378"/>
      <c r="M43" s="378"/>
      <c r="N43" s="378"/>
      <c r="O43" s="378"/>
      <c r="P43" s="378"/>
      <c r="Q43" s="378"/>
      <c r="R43" s="378"/>
      <c r="S43" s="378"/>
      <c r="T43" s="378"/>
      <c r="U43" s="378"/>
      <c r="V43" s="378"/>
      <c r="W43" s="378"/>
      <c r="X43" s="378"/>
      <c r="Y43" s="379"/>
    </row>
    <row r="44" customFormat="false" ht="16.4" hidden="false" customHeight="false" outlineLevel="0" collapsed="false">
      <c r="B44" s="14" t="n">
        <f aca="false">IF(AND($D$14="You do not need to provide output data for this reporting period",X44=0),0,IF(C44="",IF((X44=0),0,1),COUNTBLANK(E44:W44)))</f>
        <v>0</v>
      </c>
      <c r="C44" s="395"/>
      <c r="D44" s="396"/>
      <c r="E44" s="381"/>
      <c r="F44" s="381"/>
      <c r="G44" s="359" t="n">
        <f aca="false">SUM(E44:F44)</f>
        <v>0</v>
      </c>
      <c r="H44" s="381"/>
      <c r="I44" s="381"/>
      <c r="J44" s="359" t="n">
        <f aca="false">SUM(H44:I44)</f>
        <v>0</v>
      </c>
      <c r="K44" s="381"/>
      <c r="L44" s="381"/>
      <c r="M44" s="359" t="n">
        <f aca="false">SUM(K44:L44)</f>
        <v>0</v>
      </c>
      <c r="N44" s="381"/>
      <c r="O44" s="381"/>
      <c r="P44" s="359" t="n">
        <f aca="false">SUM(N44:O44)</f>
        <v>0</v>
      </c>
      <c r="Q44" s="381"/>
      <c r="R44" s="381"/>
      <c r="S44" s="359" t="n">
        <f aca="false">SUM(Q44:R44)</f>
        <v>0</v>
      </c>
      <c r="T44" s="381"/>
      <c r="U44" s="381"/>
      <c r="V44" s="359" t="n">
        <f aca="false">SUM(T44:U44)</f>
        <v>0</v>
      </c>
      <c r="W44" s="382"/>
      <c r="X44" s="361" t="n">
        <f aca="false">SUM(P44+S44+M44+J44+G44+V44+W44)</f>
        <v>0</v>
      </c>
      <c r="Y44" s="362" t="s">
        <v>270</v>
      </c>
    </row>
    <row r="45" customFormat="false" ht="16.4" hidden="false" customHeight="false" outlineLevel="0" collapsed="false">
      <c r="B45" s="388" t="n">
        <f aca="false">IF(AND($D$14="You do not need to provide output data for this reporting period",X45=0),0,IF(C45="",IF((X45=0),0,1),COUNTBLANK(E45:W45)))</f>
        <v>0</v>
      </c>
      <c r="C45" s="397"/>
      <c r="D45" s="398"/>
      <c r="E45" s="385"/>
      <c r="F45" s="385"/>
      <c r="G45" s="365" t="n">
        <f aca="false">SUM(E45:F45)</f>
        <v>0</v>
      </c>
      <c r="H45" s="385"/>
      <c r="I45" s="385"/>
      <c r="J45" s="365" t="n">
        <f aca="false">SUM(H45:I45)</f>
        <v>0</v>
      </c>
      <c r="K45" s="385"/>
      <c r="L45" s="385"/>
      <c r="M45" s="365" t="n">
        <f aca="false">SUM(K45:L45)</f>
        <v>0</v>
      </c>
      <c r="N45" s="385"/>
      <c r="O45" s="385"/>
      <c r="P45" s="365" t="n">
        <f aca="false">SUM(N45:O45)</f>
        <v>0</v>
      </c>
      <c r="Q45" s="385"/>
      <c r="R45" s="385"/>
      <c r="S45" s="365" t="n">
        <f aca="false">SUM(Q45:R45)</f>
        <v>0</v>
      </c>
      <c r="T45" s="385"/>
      <c r="U45" s="385"/>
      <c r="V45" s="365" t="n">
        <f aca="false">SUM(T45:U45)</f>
        <v>0</v>
      </c>
      <c r="W45" s="386"/>
      <c r="X45" s="367" t="n">
        <f aca="false">SUM(P45+S45+M45+J45+G45+V45+W45)</f>
        <v>0</v>
      </c>
      <c r="Y45" s="368" t="s">
        <v>270</v>
      </c>
    </row>
    <row r="46" customFormat="false" ht="16.4" hidden="false" customHeight="false" outlineLevel="0" collapsed="false">
      <c r="B46" s="388" t="n">
        <f aca="false">IF(AND($D$14="You do not need to provide output data for this reporting period",X46=0),0,IF(C46="",IF((X46=0),0,1),COUNTBLANK(E46:W46)))</f>
        <v>0</v>
      </c>
      <c r="C46" s="397"/>
      <c r="D46" s="398"/>
      <c r="E46" s="385"/>
      <c r="F46" s="385"/>
      <c r="G46" s="365" t="n">
        <f aca="false">SUM(E46:F46)</f>
        <v>0</v>
      </c>
      <c r="H46" s="385"/>
      <c r="I46" s="385"/>
      <c r="J46" s="365" t="n">
        <f aca="false">SUM(H46:I46)</f>
        <v>0</v>
      </c>
      <c r="K46" s="385"/>
      <c r="L46" s="385"/>
      <c r="M46" s="365" t="n">
        <f aca="false">SUM(K46:L46)</f>
        <v>0</v>
      </c>
      <c r="N46" s="385"/>
      <c r="O46" s="385"/>
      <c r="P46" s="365" t="n">
        <f aca="false">SUM(N46:O46)</f>
        <v>0</v>
      </c>
      <c r="Q46" s="385"/>
      <c r="R46" s="385"/>
      <c r="S46" s="365" t="n">
        <f aca="false">SUM(Q46:R46)</f>
        <v>0</v>
      </c>
      <c r="T46" s="385"/>
      <c r="U46" s="385"/>
      <c r="V46" s="365" t="n">
        <f aca="false">SUM(T46:U46)</f>
        <v>0</v>
      </c>
      <c r="W46" s="386"/>
      <c r="X46" s="367" t="n">
        <f aca="false">SUM(P46+S46+M46+J46+G46+V46+W46)</f>
        <v>0</v>
      </c>
      <c r="Y46" s="368" t="s">
        <v>270</v>
      </c>
    </row>
    <row r="47" customFormat="false" ht="16.4" hidden="false" customHeight="false" outlineLevel="0" collapsed="false">
      <c r="B47" s="388" t="n">
        <f aca="false">IF(AND($D$14="You do not need to provide output data for this reporting period",X47=0),0,IF(C47="",IF((X47=0),0,1),COUNTBLANK(E47:W47)))</f>
        <v>0</v>
      </c>
      <c r="C47" s="397"/>
      <c r="D47" s="398"/>
      <c r="E47" s="385"/>
      <c r="F47" s="385"/>
      <c r="G47" s="365" t="n">
        <f aca="false">SUM(E47:F47)</f>
        <v>0</v>
      </c>
      <c r="H47" s="385"/>
      <c r="I47" s="385"/>
      <c r="J47" s="365" t="n">
        <f aca="false">SUM(H47:I47)</f>
        <v>0</v>
      </c>
      <c r="K47" s="385"/>
      <c r="L47" s="385"/>
      <c r="M47" s="365" t="n">
        <f aca="false">SUM(K47:L47)</f>
        <v>0</v>
      </c>
      <c r="N47" s="385"/>
      <c r="O47" s="385"/>
      <c r="P47" s="365" t="n">
        <f aca="false">SUM(N47:O47)</f>
        <v>0</v>
      </c>
      <c r="Q47" s="385"/>
      <c r="R47" s="385"/>
      <c r="S47" s="365" t="n">
        <f aca="false">SUM(Q47:R47)</f>
        <v>0</v>
      </c>
      <c r="T47" s="385"/>
      <c r="U47" s="385"/>
      <c r="V47" s="365" t="n">
        <f aca="false">SUM(T47:U47)</f>
        <v>0</v>
      </c>
      <c r="W47" s="386"/>
      <c r="X47" s="367" t="n">
        <f aca="false">SUM(P47+S47+M47+J47+G47+V47+W47)</f>
        <v>0</v>
      </c>
      <c r="Y47" s="368" t="s">
        <v>270</v>
      </c>
    </row>
    <row r="48" customFormat="false" ht="16.4" hidden="false" customHeight="false" outlineLevel="0" collapsed="false">
      <c r="B48" s="388" t="n">
        <f aca="false">IF(AND($D$14="You do not need to provide output data for this reporting period",X48=0),0,IF(C48="",IF((X48=0),0,1),COUNTBLANK(E48:W48)))</f>
        <v>0</v>
      </c>
      <c r="C48" s="397"/>
      <c r="D48" s="398"/>
      <c r="E48" s="385"/>
      <c r="F48" s="385"/>
      <c r="G48" s="365" t="n">
        <f aca="false">SUM(E48:F48)</f>
        <v>0</v>
      </c>
      <c r="H48" s="385"/>
      <c r="I48" s="385"/>
      <c r="J48" s="365" t="n">
        <f aca="false">SUM(H48:I48)</f>
        <v>0</v>
      </c>
      <c r="K48" s="385"/>
      <c r="L48" s="385"/>
      <c r="M48" s="365" t="n">
        <f aca="false">SUM(K48:L48)</f>
        <v>0</v>
      </c>
      <c r="N48" s="385"/>
      <c r="O48" s="385"/>
      <c r="P48" s="365" t="n">
        <f aca="false">SUM(N48:O48)</f>
        <v>0</v>
      </c>
      <c r="Q48" s="385"/>
      <c r="R48" s="385"/>
      <c r="S48" s="365" t="n">
        <f aca="false">SUM(Q48:R48)</f>
        <v>0</v>
      </c>
      <c r="T48" s="385"/>
      <c r="U48" s="385"/>
      <c r="V48" s="365" t="n">
        <f aca="false">SUM(T48:U48)</f>
        <v>0</v>
      </c>
      <c r="W48" s="386"/>
      <c r="X48" s="367" t="n">
        <f aca="false">SUM(P48+S48+M48+J48+G48+V48+W48)</f>
        <v>0</v>
      </c>
      <c r="Y48" s="368" t="s">
        <v>270</v>
      </c>
    </row>
    <row r="49" customFormat="false" ht="16.4" hidden="false" customHeight="false" outlineLevel="0" collapsed="false">
      <c r="B49" s="388" t="n">
        <f aca="false">IF(AND($D$14="You do not need to provide output data for this reporting period",X49=0),0,IF(C49="",IF((X49=0),0,1),COUNTBLANK(E49:W49)))</f>
        <v>0</v>
      </c>
      <c r="C49" s="397"/>
      <c r="D49" s="398"/>
      <c r="E49" s="385"/>
      <c r="F49" s="385"/>
      <c r="G49" s="365" t="n">
        <f aca="false">SUM(E49:F49)</f>
        <v>0</v>
      </c>
      <c r="H49" s="385"/>
      <c r="I49" s="385"/>
      <c r="J49" s="365" t="n">
        <f aca="false">SUM(H49:I49)</f>
        <v>0</v>
      </c>
      <c r="K49" s="385"/>
      <c r="L49" s="385"/>
      <c r="M49" s="365" t="n">
        <f aca="false">SUM(K49:L49)</f>
        <v>0</v>
      </c>
      <c r="N49" s="385"/>
      <c r="O49" s="385"/>
      <c r="P49" s="365" t="n">
        <f aca="false">SUM(N49:O49)</f>
        <v>0</v>
      </c>
      <c r="Q49" s="385"/>
      <c r="R49" s="385"/>
      <c r="S49" s="365" t="n">
        <f aca="false">SUM(Q49:R49)</f>
        <v>0</v>
      </c>
      <c r="T49" s="385"/>
      <c r="U49" s="385"/>
      <c r="V49" s="365" t="n">
        <f aca="false">SUM(T49:U49)</f>
        <v>0</v>
      </c>
      <c r="W49" s="386"/>
      <c r="X49" s="367" t="n">
        <f aca="false">SUM(P49+S49+M49+J49+G49+V49+W49)</f>
        <v>0</v>
      </c>
      <c r="Y49" s="368" t="s">
        <v>270</v>
      </c>
    </row>
    <row r="50" customFormat="false" ht="16.4" hidden="false" customHeight="false" outlineLevel="0" collapsed="false">
      <c r="B50" s="14" t="n">
        <f aca="false">IF(AND($D$14="You do not need to provide output data for this reporting period",X50=0),0,IF(C50="",IF((X50=0),0,1),COUNTBLANK(E50:W50)))</f>
        <v>0</v>
      </c>
      <c r="C50" s="397"/>
      <c r="D50" s="398"/>
      <c r="E50" s="385"/>
      <c r="F50" s="385"/>
      <c r="G50" s="365" t="n">
        <f aca="false">SUM(E50:F50)</f>
        <v>0</v>
      </c>
      <c r="H50" s="385"/>
      <c r="I50" s="385"/>
      <c r="J50" s="365" t="n">
        <f aca="false">SUM(H50:I50)</f>
        <v>0</v>
      </c>
      <c r="K50" s="385"/>
      <c r="L50" s="385"/>
      <c r="M50" s="365" t="n">
        <f aca="false">SUM(K50:L50)</f>
        <v>0</v>
      </c>
      <c r="N50" s="385"/>
      <c r="O50" s="385"/>
      <c r="P50" s="365" t="n">
        <f aca="false">SUM(N50:O50)</f>
        <v>0</v>
      </c>
      <c r="Q50" s="385"/>
      <c r="R50" s="385"/>
      <c r="S50" s="365" t="n">
        <f aca="false">SUM(Q50:R50)</f>
        <v>0</v>
      </c>
      <c r="T50" s="385"/>
      <c r="U50" s="385"/>
      <c r="V50" s="365" t="n">
        <f aca="false">SUM(T50:U50)</f>
        <v>0</v>
      </c>
      <c r="W50" s="386"/>
      <c r="X50" s="367" t="n">
        <f aca="false">SUM(P50+S50+M50+J50+G50+V50+W50)</f>
        <v>0</v>
      </c>
      <c r="Y50" s="368" t="s">
        <v>270</v>
      </c>
    </row>
    <row r="51" customFormat="false" ht="16.4" hidden="false" customHeight="false" outlineLevel="0" collapsed="false">
      <c r="B51" s="14" t="n">
        <f aca="false">IF(AND($D$14="You do not need to provide output data for this reporting period",X51=0),0,IF(C51="",IF((X51=0),0,1),COUNTBLANK(E51:W51)))</f>
        <v>0</v>
      </c>
      <c r="C51" s="397"/>
      <c r="D51" s="398"/>
      <c r="E51" s="385"/>
      <c r="F51" s="385"/>
      <c r="G51" s="365" t="n">
        <f aca="false">SUM(E51:F51)</f>
        <v>0</v>
      </c>
      <c r="H51" s="385"/>
      <c r="I51" s="385"/>
      <c r="J51" s="365" t="n">
        <f aca="false">SUM(H51:I51)</f>
        <v>0</v>
      </c>
      <c r="K51" s="385"/>
      <c r="L51" s="385"/>
      <c r="M51" s="365" t="n">
        <f aca="false">SUM(K51:L51)</f>
        <v>0</v>
      </c>
      <c r="N51" s="385"/>
      <c r="O51" s="385"/>
      <c r="P51" s="365" t="n">
        <f aca="false">SUM(N51:O51)</f>
        <v>0</v>
      </c>
      <c r="Q51" s="385"/>
      <c r="R51" s="385"/>
      <c r="S51" s="365" t="n">
        <f aca="false">SUM(Q51:R51)</f>
        <v>0</v>
      </c>
      <c r="T51" s="385"/>
      <c r="U51" s="385"/>
      <c r="V51" s="365" t="n">
        <f aca="false">SUM(T51:U51)</f>
        <v>0</v>
      </c>
      <c r="W51" s="386"/>
      <c r="X51" s="367" t="n">
        <f aca="false">SUM(P51+S51+M51+J51+G51+V51+W51)</f>
        <v>0</v>
      </c>
      <c r="Y51" s="368" t="s">
        <v>270</v>
      </c>
    </row>
    <row r="52" customFormat="false" ht="16.4" hidden="false" customHeight="false" outlineLevel="0" collapsed="false">
      <c r="B52" s="14" t="n">
        <f aca="false">IF(AND($D$14="You do not need to provide output data for this reporting period",X52=0),0,IF(C52="",IF((X52=0),0,1),COUNTBLANK(E52:W52)))</f>
        <v>0</v>
      </c>
      <c r="C52" s="397"/>
      <c r="D52" s="398"/>
      <c r="E52" s="385"/>
      <c r="F52" s="385"/>
      <c r="G52" s="365" t="n">
        <f aca="false">SUM(E52:F52)</f>
        <v>0</v>
      </c>
      <c r="H52" s="385"/>
      <c r="I52" s="385"/>
      <c r="J52" s="365" t="n">
        <f aca="false">SUM(H52:I52)</f>
        <v>0</v>
      </c>
      <c r="K52" s="385"/>
      <c r="L52" s="385"/>
      <c r="M52" s="365" t="n">
        <f aca="false">SUM(K52:L52)</f>
        <v>0</v>
      </c>
      <c r="N52" s="385"/>
      <c r="O52" s="385"/>
      <c r="P52" s="365" t="n">
        <f aca="false">SUM(N52:O52)</f>
        <v>0</v>
      </c>
      <c r="Q52" s="385"/>
      <c r="R52" s="385"/>
      <c r="S52" s="365" t="n">
        <f aca="false">SUM(Q52:R52)</f>
        <v>0</v>
      </c>
      <c r="T52" s="385"/>
      <c r="U52" s="385"/>
      <c r="V52" s="365" t="n">
        <f aca="false">SUM(T52:U52)</f>
        <v>0</v>
      </c>
      <c r="W52" s="386"/>
      <c r="X52" s="367" t="n">
        <f aca="false">SUM(P52+S52+M52+J52+G52+V52+W52)</f>
        <v>0</v>
      </c>
      <c r="Y52" s="368" t="s">
        <v>270</v>
      </c>
    </row>
    <row r="53" customFormat="false" ht="16.4" hidden="false" customHeight="false" outlineLevel="0" collapsed="false">
      <c r="B53" s="14" t="n">
        <f aca="false">IF(AND($D$14="You do not need to provide output data for this reporting period",X53=0),0,IF(C53="",IF((X53=0),0,1),COUNTBLANK(E53:W53)))</f>
        <v>0</v>
      </c>
      <c r="C53" s="399"/>
      <c r="D53" s="400"/>
      <c r="E53" s="401"/>
      <c r="F53" s="401"/>
      <c r="G53" s="402" t="n">
        <f aca="false">SUM(E53:F53)</f>
        <v>0</v>
      </c>
      <c r="H53" s="401"/>
      <c r="I53" s="401"/>
      <c r="J53" s="402" t="n">
        <f aca="false">SUM(H53:I53)</f>
        <v>0</v>
      </c>
      <c r="K53" s="401"/>
      <c r="L53" s="401"/>
      <c r="M53" s="402" t="n">
        <f aca="false">SUM(K53:L53)</f>
        <v>0</v>
      </c>
      <c r="N53" s="401"/>
      <c r="O53" s="401"/>
      <c r="P53" s="402" t="n">
        <f aca="false">SUM(N53:O53)</f>
        <v>0</v>
      </c>
      <c r="Q53" s="401"/>
      <c r="R53" s="401"/>
      <c r="S53" s="402" t="n">
        <f aca="false">SUM(Q53:R53)</f>
        <v>0</v>
      </c>
      <c r="T53" s="401"/>
      <c r="U53" s="401"/>
      <c r="V53" s="402" t="n">
        <f aca="false">SUM(T53:U53)</f>
        <v>0</v>
      </c>
      <c r="W53" s="403"/>
      <c r="X53" s="404" t="n">
        <f aca="false">SUM(P53+S53+M53+J53+G53+V53+W53)</f>
        <v>0</v>
      </c>
      <c r="Y53" s="405" t="s">
        <v>270</v>
      </c>
    </row>
    <row r="55" customFormat="false" ht="82.05" hidden="false" customHeight="false" outlineLevel="0" collapsed="false">
      <c r="A55" s="406" t="s">
        <v>225</v>
      </c>
      <c r="B55" s="337" t="n">
        <f aca="false">IF('2 - Project Admin'!E28="",0,IF(SUM(B62:B91)&gt;0,1,0))</f>
        <v>0</v>
      </c>
      <c r="C55" s="344" t="str">
        <f aca="false">IF(OR('2 - Project Admin'!E28="", '2 - Project Admin'!E28="n/a"),"Project 2: Not Applicable", CONCATENATE("Project 2: ", '2 - Project Admin'!E28))</f>
        <v>Project 2: 8 Angel Street</v>
      </c>
      <c r="D55" s="344"/>
      <c r="E55" s="344"/>
      <c r="F55" s="344"/>
      <c r="G55" s="344"/>
      <c r="H55" s="344"/>
      <c r="I55" s="344"/>
      <c r="J55" s="344"/>
      <c r="K55" s="344"/>
      <c r="L55" s="344"/>
      <c r="M55" s="344"/>
      <c r="N55" s="344"/>
      <c r="O55" s="344"/>
      <c r="P55" s="344"/>
      <c r="Q55" s="344"/>
      <c r="R55" s="344"/>
      <c r="S55" s="344"/>
      <c r="T55" s="344"/>
      <c r="U55" s="344"/>
      <c r="V55" s="344"/>
      <c r="W55" s="344"/>
      <c r="X55" s="344"/>
      <c r="Y55" s="344"/>
    </row>
    <row r="56" customFormat="false" ht="15" hidden="false" customHeight="false" outlineLevel="0" collapsed="false">
      <c r="C56" s="226"/>
      <c r="D56" s="227"/>
      <c r="E56" s="228"/>
      <c r="F56" s="228"/>
      <c r="G56" s="228"/>
      <c r="H56" s="228"/>
      <c r="I56" s="228"/>
      <c r="J56" s="228"/>
      <c r="K56" s="228"/>
    </row>
    <row r="57" customFormat="false" ht="15.75" hidden="false" customHeight="true" outlineLevel="1" collapsed="false">
      <c r="C57" s="346" t="s">
        <v>257</v>
      </c>
      <c r="D57" s="347" t="s">
        <v>258</v>
      </c>
      <c r="E57" s="348" t="s">
        <v>259</v>
      </c>
      <c r="F57" s="348"/>
      <c r="G57" s="348"/>
      <c r="H57" s="348" t="s">
        <v>260</v>
      </c>
      <c r="I57" s="348"/>
      <c r="J57" s="348"/>
      <c r="K57" s="348" t="s">
        <v>261</v>
      </c>
      <c r="L57" s="348"/>
      <c r="M57" s="348"/>
      <c r="N57" s="348" t="s">
        <v>262</v>
      </c>
      <c r="O57" s="348"/>
      <c r="P57" s="348"/>
      <c r="Q57" s="348" t="s">
        <v>263</v>
      </c>
      <c r="R57" s="348"/>
      <c r="S57" s="348"/>
      <c r="T57" s="348" t="s">
        <v>264</v>
      </c>
      <c r="U57" s="348"/>
      <c r="V57" s="348"/>
      <c r="W57" s="199" t="s">
        <v>265</v>
      </c>
      <c r="X57" s="349" t="s">
        <v>198</v>
      </c>
      <c r="Y57" s="348" t="s">
        <v>266</v>
      </c>
    </row>
    <row r="58" customFormat="false" ht="15.75" hidden="false" customHeight="true" outlineLevel="1" collapsed="false">
      <c r="C58" s="346"/>
      <c r="D58" s="346"/>
      <c r="E58" s="348"/>
      <c r="F58" s="348"/>
      <c r="G58" s="348"/>
      <c r="H58" s="348"/>
      <c r="I58" s="348"/>
      <c r="J58" s="348"/>
      <c r="K58" s="348"/>
      <c r="L58" s="348"/>
      <c r="M58" s="348"/>
      <c r="N58" s="348"/>
      <c r="O58" s="348"/>
      <c r="P58" s="348"/>
      <c r="Q58" s="348"/>
      <c r="R58" s="348"/>
      <c r="S58" s="348"/>
      <c r="T58" s="348"/>
      <c r="U58" s="348"/>
      <c r="V58" s="348"/>
      <c r="W58" s="199"/>
      <c r="X58" s="349"/>
      <c r="Y58" s="348"/>
    </row>
    <row r="59" customFormat="false" ht="15" hidden="false" customHeight="true" outlineLevel="1" collapsed="false">
      <c r="C59" s="346"/>
      <c r="D59" s="346"/>
      <c r="E59" s="201" t="s">
        <v>199</v>
      </c>
      <c r="F59" s="202" t="s">
        <v>200</v>
      </c>
      <c r="G59" s="197" t="s">
        <v>249</v>
      </c>
      <c r="H59" s="201" t="s">
        <v>199</v>
      </c>
      <c r="I59" s="202" t="s">
        <v>200</v>
      </c>
      <c r="J59" s="197" t="s">
        <v>249</v>
      </c>
      <c r="K59" s="201" t="s">
        <v>199</v>
      </c>
      <c r="L59" s="202" t="s">
        <v>200</v>
      </c>
      <c r="M59" s="197" t="s">
        <v>249</v>
      </c>
      <c r="N59" s="201" t="s">
        <v>199</v>
      </c>
      <c r="O59" s="202" t="s">
        <v>200</v>
      </c>
      <c r="P59" s="350" t="s">
        <v>249</v>
      </c>
      <c r="Q59" s="201" t="s">
        <v>199</v>
      </c>
      <c r="R59" s="202" t="s">
        <v>200</v>
      </c>
      <c r="S59" s="350" t="s">
        <v>249</v>
      </c>
      <c r="T59" s="201" t="s">
        <v>199</v>
      </c>
      <c r="U59" s="202" t="s">
        <v>200</v>
      </c>
      <c r="V59" s="350" t="s">
        <v>249</v>
      </c>
      <c r="W59" s="350" t="s">
        <v>249</v>
      </c>
      <c r="X59" s="349"/>
      <c r="Y59" s="348"/>
    </row>
    <row r="60" customFormat="false" ht="16.5" hidden="false" customHeight="true" outlineLevel="1" collapsed="false">
      <c r="C60" s="346"/>
      <c r="D60" s="347"/>
      <c r="E60" s="237" t="s">
        <v>202</v>
      </c>
      <c r="F60" s="237" t="s">
        <v>202</v>
      </c>
      <c r="G60" s="197"/>
      <c r="H60" s="237" t="s">
        <v>202</v>
      </c>
      <c r="I60" s="351" t="str">
        <f aca="false">IF(INDEX('Reference Data'!$G$5:$G$18,MATCH('Reference Data'!$C$4,'Reference Data'!$F$5:$F$21,0),1)&gt;=I$18,"Actual","Forecast")</f>
        <v>Actual</v>
      </c>
      <c r="J60" s="197"/>
      <c r="K60" s="351" t="str">
        <f aca="false">IF(INDEX('Reference Data'!$G$5:$G$18,MATCH('Reference Data'!$C$4,'Reference Data'!$F$5:$F$21,0),1)&gt;=K$18,"Actual","Forecast")</f>
        <v>Actual</v>
      </c>
      <c r="L60" s="351" t="str">
        <f aca="false">IF(INDEX('Reference Data'!$G$5:$G$18,MATCH('Reference Data'!$C$4,'Reference Data'!$F$5:$F$21,0),1)&gt;=L$18,"Actual","Forecast")</f>
        <v>Actual</v>
      </c>
      <c r="M60" s="197"/>
      <c r="N60" s="351" t="str">
        <f aca="false">IF(INDEX('Reference Data'!$G$5:$G$18,MATCH('Reference Data'!$C$4,'Reference Data'!$F$5:$F$21,0),1)&gt;=N$18,"Actual","Forecast")</f>
        <v>Actual</v>
      </c>
      <c r="O60" s="351" t="str">
        <f aca="false">IF(INDEX('Reference Data'!$G$5:$G$18,MATCH('Reference Data'!$C$4,'Reference Data'!$F$5:$F$21,0),1)&gt;=O$18,"Actual","Forecast")</f>
        <v>Actual</v>
      </c>
      <c r="P60" s="350"/>
      <c r="Q60" s="351" t="str">
        <f aca="false">IF(INDEX('Reference Data'!$G$5:$G$18,MATCH('Reference Data'!$C$4,'Reference Data'!$F$5:$F$21,0),1)&gt;=Q$18,"Actual","Forecast")</f>
        <v>Actual</v>
      </c>
      <c r="R60" s="351" t="str">
        <f aca="false">IF(INDEX('Reference Data'!$G$5:$G$18,MATCH('Reference Data'!$C$4,'Reference Data'!$F$5:$F$21,0),1)&gt;=R$18,"Actual","Forecast")</f>
        <v>Forecast</v>
      </c>
      <c r="S60" s="350"/>
      <c r="T60" s="351" t="str">
        <f aca="false">IF(INDEX('Reference Data'!$G$5:$G$18,MATCH('Reference Data'!$C$4,'Reference Data'!$F$5:$F$21,0),1)&gt;=T$18,"Actual","Forecast")</f>
        <v>Forecast</v>
      </c>
      <c r="U60" s="351" t="str">
        <f aca="false">IF(INDEX('Reference Data'!$G$5:$G$18,MATCH('Reference Data'!$C$4,'Reference Data'!$F$5:$F$21,0),1)&gt;=U$18,"Actual","Forecast")</f>
        <v>Forecast</v>
      </c>
      <c r="V60" s="350"/>
      <c r="W60" s="350"/>
      <c r="X60" s="349"/>
      <c r="Y60" s="348"/>
    </row>
    <row r="61" customFormat="false" ht="15" hidden="false" customHeight="true" outlineLevel="1" collapsed="false">
      <c r="C61" s="352" t="s">
        <v>267</v>
      </c>
      <c r="D61" s="353"/>
      <c r="E61" s="353"/>
      <c r="F61" s="353"/>
      <c r="G61" s="353"/>
      <c r="H61" s="353"/>
      <c r="I61" s="353"/>
      <c r="J61" s="353"/>
      <c r="K61" s="353"/>
      <c r="L61" s="353"/>
      <c r="M61" s="353"/>
      <c r="N61" s="353"/>
      <c r="O61" s="353"/>
      <c r="P61" s="353"/>
      <c r="Q61" s="353"/>
      <c r="R61" s="353"/>
      <c r="S61" s="353"/>
      <c r="T61" s="353"/>
      <c r="U61" s="353"/>
      <c r="V61" s="353"/>
      <c r="W61" s="353"/>
      <c r="X61" s="353"/>
      <c r="Y61" s="354"/>
    </row>
    <row r="62" customFormat="false" ht="15" hidden="false" customHeight="false" outlineLevel="1" collapsed="false">
      <c r="C62" s="355" t="s">
        <v>268</v>
      </c>
      <c r="D62" s="356" t="s">
        <v>269</v>
      </c>
      <c r="E62" s="357" t="n">
        <v>1</v>
      </c>
      <c r="F62" s="358" t="n">
        <v>1</v>
      </c>
      <c r="G62" s="359" t="n">
        <f aca="false">SUM(E62:F62)</f>
        <v>2</v>
      </c>
      <c r="H62" s="357" t="n">
        <v>1</v>
      </c>
      <c r="I62" s="358" t="n">
        <v>1</v>
      </c>
      <c r="J62" s="359" t="n">
        <f aca="false">SUM(H62:I62)</f>
        <v>2</v>
      </c>
      <c r="K62" s="357" t="n">
        <v>1</v>
      </c>
      <c r="L62" s="358" t="n">
        <v>1</v>
      </c>
      <c r="M62" s="359" t="n">
        <f aca="false">SUM(K62:L62)</f>
        <v>2</v>
      </c>
      <c r="N62" s="357" t="n">
        <v>1</v>
      </c>
      <c r="O62" s="358" t="n">
        <v>1</v>
      </c>
      <c r="P62" s="359" t="n">
        <f aca="false">SUM(N62:O62)</f>
        <v>2</v>
      </c>
      <c r="Q62" s="357" t="n">
        <v>1</v>
      </c>
      <c r="R62" s="358" t="n">
        <v>1</v>
      </c>
      <c r="S62" s="359" t="n">
        <f aca="false">SUM(Q62:R62)</f>
        <v>2</v>
      </c>
      <c r="T62" s="357" t="n">
        <v>1</v>
      </c>
      <c r="U62" s="358" t="n">
        <v>1</v>
      </c>
      <c r="V62" s="359" t="n">
        <f aca="false">SUM(T62:U62)</f>
        <v>2</v>
      </c>
      <c r="W62" s="360" t="n">
        <v>1</v>
      </c>
      <c r="X62" s="361" t="n">
        <f aca="false">SUM(P62+S62+M62+J62+G62+V62+W62)</f>
        <v>13</v>
      </c>
      <c r="Y62" s="362" t="s">
        <v>270</v>
      </c>
    </row>
    <row r="63" customFormat="false" ht="26.85" hidden="false" customHeight="false" outlineLevel="1" collapsed="false">
      <c r="C63" s="355" t="s">
        <v>271</v>
      </c>
      <c r="D63" s="356" t="s">
        <v>272</v>
      </c>
      <c r="E63" s="363" t="n">
        <v>1</v>
      </c>
      <c r="F63" s="364" t="n">
        <v>1</v>
      </c>
      <c r="G63" s="365" t="n">
        <f aca="false">SUM(E63:F63)</f>
        <v>2</v>
      </c>
      <c r="H63" s="363" t="n">
        <v>1</v>
      </c>
      <c r="I63" s="364" t="n">
        <v>1</v>
      </c>
      <c r="J63" s="365" t="n">
        <f aca="false">SUM(H63:I63)</f>
        <v>2</v>
      </c>
      <c r="K63" s="363" t="n">
        <v>1</v>
      </c>
      <c r="L63" s="364" t="n">
        <v>1</v>
      </c>
      <c r="M63" s="365" t="n">
        <f aca="false">SUM(K63:L63)</f>
        <v>2</v>
      </c>
      <c r="N63" s="363" t="n">
        <v>1</v>
      </c>
      <c r="O63" s="364" t="n">
        <v>1</v>
      </c>
      <c r="P63" s="365" t="n">
        <f aca="false">SUM(N63:O63)</f>
        <v>2</v>
      </c>
      <c r="Q63" s="363" t="n">
        <v>1</v>
      </c>
      <c r="R63" s="364" t="n">
        <v>1</v>
      </c>
      <c r="S63" s="365" t="n">
        <f aca="false">SUM(Q63:R63)</f>
        <v>2</v>
      </c>
      <c r="T63" s="363" t="n">
        <v>1</v>
      </c>
      <c r="U63" s="364" t="n">
        <v>1</v>
      </c>
      <c r="V63" s="365" t="n">
        <f aca="false">SUM(T63:U63)</f>
        <v>2</v>
      </c>
      <c r="W63" s="366" t="n">
        <v>1</v>
      </c>
      <c r="X63" s="367" t="n">
        <f aca="false">SUM(P63+S63+M63+J63+G63+V63+W63)</f>
        <v>13</v>
      </c>
      <c r="Y63" s="368" t="s">
        <v>270</v>
      </c>
    </row>
    <row r="64" customFormat="false" ht="26.85" hidden="false" customHeight="false" outlineLevel="1" collapsed="false">
      <c r="C64" s="369" t="s">
        <v>273</v>
      </c>
      <c r="D64" s="370" t="s">
        <v>272</v>
      </c>
      <c r="E64" s="371" t="n">
        <v>1</v>
      </c>
      <c r="F64" s="372" t="n">
        <v>1</v>
      </c>
      <c r="G64" s="373" t="n">
        <f aca="false">SUM(E64:F64)</f>
        <v>2</v>
      </c>
      <c r="H64" s="371" t="n">
        <v>1</v>
      </c>
      <c r="I64" s="372" t="n">
        <v>1</v>
      </c>
      <c r="J64" s="373" t="n">
        <f aca="false">SUM(H64:I64)</f>
        <v>2</v>
      </c>
      <c r="K64" s="371" t="n">
        <v>1</v>
      </c>
      <c r="L64" s="372" t="n">
        <v>1</v>
      </c>
      <c r="M64" s="373" t="n">
        <f aca="false">SUM(K64:L64)</f>
        <v>2</v>
      </c>
      <c r="N64" s="371" t="n">
        <v>1</v>
      </c>
      <c r="O64" s="372" t="n">
        <v>1</v>
      </c>
      <c r="P64" s="373" t="n">
        <f aca="false">SUM(N64:O64)</f>
        <v>2</v>
      </c>
      <c r="Q64" s="371" t="n">
        <v>1</v>
      </c>
      <c r="R64" s="372" t="n">
        <v>1</v>
      </c>
      <c r="S64" s="373" t="n">
        <f aca="false">SUM(Q64:R64)</f>
        <v>2</v>
      </c>
      <c r="T64" s="371" t="n">
        <v>1</v>
      </c>
      <c r="U64" s="372" t="n">
        <v>1</v>
      </c>
      <c r="V64" s="373" t="n">
        <f aca="false">SUM(T64:U64)</f>
        <v>2</v>
      </c>
      <c r="W64" s="374" t="n">
        <v>1</v>
      </c>
      <c r="X64" s="375" t="n">
        <f aca="false">SUM(P64+S64+M64+J64+G64+V64+W64)</f>
        <v>13</v>
      </c>
      <c r="Y64" s="376" t="s">
        <v>270</v>
      </c>
    </row>
    <row r="65" customFormat="false" ht="15" hidden="false" customHeight="true" outlineLevel="1" collapsed="false">
      <c r="C65" s="377" t="s">
        <v>274</v>
      </c>
      <c r="D65" s="378"/>
      <c r="E65" s="378"/>
      <c r="F65" s="378"/>
      <c r="G65" s="378"/>
      <c r="H65" s="378"/>
      <c r="I65" s="378"/>
      <c r="J65" s="378"/>
      <c r="K65" s="378"/>
      <c r="L65" s="378"/>
      <c r="M65" s="378"/>
      <c r="N65" s="378"/>
      <c r="O65" s="378"/>
      <c r="P65" s="378"/>
      <c r="Q65" s="378"/>
      <c r="R65" s="378"/>
      <c r="S65" s="378"/>
      <c r="T65" s="378"/>
      <c r="U65" s="378"/>
      <c r="V65" s="378"/>
      <c r="W65" s="378"/>
      <c r="X65" s="378"/>
      <c r="Y65" s="379"/>
    </row>
    <row r="66" customFormat="false" ht="16.4" hidden="false" customHeight="false" outlineLevel="1" collapsed="false">
      <c r="B66" s="14" t="n">
        <f aca="false">IF(AND($D$14="You do not need to provide output data for this reporting period",X66=0),0,IF(C66="&lt; Select &gt;",IF((X66=0),0,1),COUNTBLANK(G66)+COUNTBLANK(J66)+COUNTBLANK(M66)+COUNTBLANK(P66)+COUNTBLANK(S66)+COUNTBLANK(V66)+COUNTBLANK(W66)))</f>
        <v>0</v>
      </c>
      <c r="C66" s="357" t="s">
        <v>278</v>
      </c>
      <c r="D66" s="380" t="str">
        <f aca="false">INDEX(MasterOutputs!$C$3:$C$63,MATCH(C66,MasterOutputs!$B$3:$B$63,0))</f>
        <v>Number of routes</v>
      </c>
      <c r="E66" s="381" t="n">
        <v>1</v>
      </c>
      <c r="F66" s="381" t="n">
        <v>0</v>
      </c>
      <c r="G66" s="359" t="n">
        <f aca="false">SUM(E66:F66)</f>
        <v>1</v>
      </c>
      <c r="H66" s="381" t="n">
        <v>1</v>
      </c>
      <c r="I66" s="381" t="n">
        <v>0</v>
      </c>
      <c r="J66" s="359" t="n">
        <f aca="false">SUM(H66:I66)</f>
        <v>1</v>
      </c>
      <c r="K66" s="381" t="n">
        <v>1</v>
      </c>
      <c r="L66" s="381" t="n">
        <v>0</v>
      </c>
      <c r="M66" s="359" t="n">
        <f aca="false">SUM(K66:L66)</f>
        <v>1</v>
      </c>
      <c r="N66" s="381" t="n">
        <v>1</v>
      </c>
      <c r="O66" s="381" t="n">
        <v>0</v>
      </c>
      <c r="P66" s="359" t="n">
        <f aca="false">SUM(N66:O66)</f>
        <v>1</v>
      </c>
      <c r="Q66" s="381" t="n">
        <v>1</v>
      </c>
      <c r="R66" s="381" t="n">
        <v>0</v>
      </c>
      <c r="S66" s="359" t="n">
        <f aca="false">SUM(Q66:R66)</f>
        <v>1</v>
      </c>
      <c r="T66" s="381" t="n">
        <v>1</v>
      </c>
      <c r="U66" s="381" t="n">
        <v>0</v>
      </c>
      <c r="V66" s="359" t="n">
        <f aca="false">SUM(T66:U66)</f>
        <v>1</v>
      </c>
      <c r="W66" s="382" t="n">
        <v>1</v>
      </c>
      <c r="X66" s="361" t="n">
        <f aca="false">SUM(P66+S66+M66+J66+G66+V66+W66)</f>
        <v>7</v>
      </c>
      <c r="Y66" s="383"/>
      <c r="Z66" s="193" t="str">
        <f aca="false">INDEX(MasterOutputs!$I$3:$I$63,MATCH('5 - Project Outputs'!C66,MasterOutputs!$B$3:$B$63,0))</f>
        <v>Public_transport</v>
      </c>
    </row>
    <row r="67" customFormat="false" ht="16.4" hidden="false" customHeight="false" outlineLevel="1" collapsed="false">
      <c r="B67" s="14" t="n">
        <f aca="false">IF(AND($D$14="You do not need to provide output data for this reporting period",X67=0),0,IF(C67="&lt; Select &gt;",IF((X67=0),0,1),COUNTBLANK(G67)+COUNTBLANK(J67)+COUNTBLANK(M67)+COUNTBLANK(P67)+COUNTBLANK(S67)+COUNTBLANK(V67)+COUNTBLANK(W67)))</f>
        <v>0</v>
      </c>
      <c r="C67" s="363" t="s">
        <v>59</v>
      </c>
      <c r="D67" s="384" t="str">
        <f aca="false">INDEX(MasterOutputs!$C$3:$C$63,MATCH(C67,MasterOutputs!$B$3:$B$63,0))</f>
        <v>N/A</v>
      </c>
      <c r="E67" s="385"/>
      <c r="F67" s="385"/>
      <c r="G67" s="365" t="n">
        <f aca="false">SUM(E67:F67)</f>
        <v>0</v>
      </c>
      <c r="H67" s="385"/>
      <c r="I67" s="385"/>
      <c r="J67" s="365" t="n">
        <f aca="false">SUM(H67:I67)</f>
        <v>0</v>
      </c>
      <c r="K67" s="385"/>
      <c r="L67" s="385"/>
      <c r="M67" s="365" t="n">
        <f aca="false">SUM(K67:L67)</f>
        <v>0</v>
      </c>
      <c r="N67" s="385"/>
      <c r="O67" s="385"/>
      <c r="P67" s="365" t="n">
        <f aca="false">SUM(N67:O67)</f>
        <v>0</v>
      </c>
      <c r="Q67" s="385"/>
      <c r="R67" s="385"/>
      <c r="S67" s="365" t="n">
        <f aca="false">SUM(Q67:R67)</f>
        <v>0</v>
      </c>
      <c r="T67" s="385"/>
      <c r="U67" s="385"/>
      <c r="V67" s="365" t="n">
        <f aca="false">SUM(T67:U67)</f>
        <v>0</v>
      </c>
      <c r="W67" s="386"/>
      <c r="X67" s="367" t="n">
        <f aca="false">SUM(P67+S67+M67+J67+G67+V67+W67)</f>
        <v>0</v>
      </c>
      <c r="Y67" s="387"/>
      <c r="Z67" s="193" t="n">
        <f aca="false">INDEX(MasterOutputs!$I$3:$I$63,MATCH('5 - Project Outputs'!C67,MasterOutputs!$B$3:$B$63,0))</f>
        <v>0</v>
      </c>
    </row>
    <row r="68" customFormat="false" ht="16.4" hidden="false" customHeight="false" outlineLevel="1" collapsed="false">
      <c r="B68" s="14" t="n">
        <f aca="false">IF(AND($D$14="You do not need to provide output data for this reporting period",X68=0),0,IF(C68="&lt; Select &gt;",IF((X68=0),0,1),COUNTBLANK(G68)+COUNTBLANK(J68)+COUNTBLANK(M68)+COUNTBLANK(P68)+COUNTBLANK(S68)+COUNTBLANK(V68)+COUNTBLANK(W68)))</f>
        <v>0</v>
      </c>
      <c r="C68" s="363" t="s">
        <v>59</v>
      </c>
      <c r="D68" s="384" t="str">
        <f aca="false">INDEX(MasterOutputs!$C$3:$C$63,MATCH(C68,MasterOutputs!$B$3:$B$63,0))</f>
        <v>N/A</v>
      </c>
      <c r="E68" s="385"/>
      <c r="F68" s="385"/>
      <c r="G68" s="365" t="n">
        <f aca="false">SUM(E68:F68)</f>
        <v>0</v>
      </c>
      <c r="H68" s="385"/>
      <c r="I68" s="385"/>
      <c r="J68" s="365" t="n">
        <f aca="false">SUM(H68:I68)</f>
        <v>0</v>
      </c>
      <c r="K68" s="385"/>
      <c r="L68" s="385"/>
      <c r="M68" s="365" t="n">
        <f aca="false">SUM(K68:L68)</f>
        <v>0</v>
      </c>
      <c r="N68" s="385"/>
      <c r="O68" s="385"/>
      <c r="P68" s="365" t="n">
        <f aca="false">SUM(N68:O68)</f>
        <v>0</v>
      </c>
      <c r="Q68" s="385"/>
      <c r="R68" s="385"/>
      <c r="S68" s="365" t="n">
        <f aca="false">SUM(Q68:R68)</f>
        <v>0</v>
      </c>
      <c r="T68" s="385"/>
      <c r="U68" s="385"/>
      <c r="V68" s="365" t="n">
        <f aca="false">SUM(T68:U68)</f>
        <v>0</v>
      </c>
      <c r="W68" s="386"/>
      <c r="X68" s="367" t="n">
        <f aca="false">SUM(P68+S68+M68+J68+G68+V68+W68)</f>
        <v>0</v>
      </c>
      <c r="Y68" s="387"/>
      <c r="Z68" s="193" t="n">
        <f aca="false">INDEX(MasterOutputs!$I$3:$I$63,MATCH('5 - Project Outputs'!C68,MasterOutputs!$B$3:$B$63,0))</f>
        <v>0</v>
      </c>
    </row>
    <row r="69" customFormat="false" ht="16.4" hidden="false" customHeight="false" outlineLevel="1" collapsed="false">
      <c r="B69" s="14" t="n">
        <f aca="false">IF(AND($D$14="You do not need to provide output data for this reporting period",X69=0),0,IF(C69="&lt; Select &gt;",IF((X69=0),0,1),COUNTBLANK(G69)+COUNTBLANK(J69)+COUNTBLANK(M69)+COUNTBLANK(P69)+COUNTBLANK(S69)+COUNTBLANK(V69)+COUNTBLANK(W69)))</f>
        <v>0</v>
      </c>
      <c r="C69" s="363" t="s">
        <v>59</v>
      </c>
      <c r="D69" s="384" t="str">
        <f aca="false">INDEX(MasterOutputs!$C$3:$C$63,MATCH(C69,MasterOutputs!$B$3:$B$63,0))</f>
        <v>N/A</v>
      </c>
      <c r="E69" s="385"/>
      <c r="F69" s="385"/>
      <c r="G69" s="365" t="n">
        <f aca="false">SUM(E69:F69)</f>
        <v>0</v>
      </c>
      <c r="H69" s="385"/>
      <c r="I69" s="385"/>
      <c r="J69" s="365" t="n">
        <f aca="false">SUM(H69:I69)</f>
        <v>0</v>
      </c>
      <c r="K69" s="385"/>
      <c r="L69" s="385"/>
      <c r="M69" s="365" t="n">
        <f aca="false">SUM(K69:L69)</f>
        <v>0</v>
      </c>
      <c r="N69" s="385"/>
      <c r="O69" s="385"/>
      <c r="P69" s="365" t="n">
        <f aca="false">SUM(N69:O69)</f>
        <v>0</v>
      </c>
      <c r="Q69" s="385"/>
      <c r="R69" s="385"/>
      <c r="S69" s="365" t="n">
        <f aca="false">SUM(Q69:R69)</f>
        <v>0</v>
      </c>
      <c r="T69" s="385"/>
      <c r="U69" s="385"/>
      <c r="V69" s="365" t="n">
        <f aca="false">SUM(T69:U69)</f>
        <v>0</v>
      </c>
      <c r="W69" s="386"/>
      <c r="X69" s="367" t="n">
        <f aca="false">SUM(P69+S69+M69+J69+G69+V69+W69)</f>
        <v>0</v>
      </c>
      <c r="Y69" s="387"/>
      <c r="Z69" s="193" t="n">
        <f aca="false">INDEX(MasterOutputs!$I$3:$I$63,MATCH('5 - Project Outputs'!C69,MasterOutputs!$B$3:$B$63,0))</f>
        <v>0</v>
      </c>
    </row>
    <row r="70" customFormat="false" ht="16.4" hidden="false" customHeight="false" outlineLevel="1" collapsed="false">
      <c r="B70" s="388" t="n">
        <f aca="false">IF(AND($D$14="You do not need to provide output data for this reporting period",X70=0),0,IF(C70="&lt; Select &gt;",IF((X70=0),0,1),COUNTBLANK(G70)+COUNTBLANK(J70)+COUNTBLANK(M70)+COUNTBLANK(P70)+COUNTBLANK(S70)+COUNTBLANK(V70)+COUNTBLANK(W70)))</f>
        <v>0</v>
      </c>
      <c r="C70" s="363" t="s">
        <v>59</v>
      </c>
      <c r="D70" s="384" t="str">
        <f aca="false">INDEX(MasterOutputs!$C$3:$C$63,MATCH(C70,MasterOutputs!$B$3:$B$63,0))</f>
        <v>N/A</v>
      </c>
      <c r="E70" s="385"/>
      <c r="F70" s="385"/>
      <c r="G70" s="365" t="n">
        <f aca="false">SUM(E70:F70)</f>
        <v>0</v>
      </c>
      <c r="H70" s="385"/>
      <c r="I70" s="385"/>
      <c r="J70" s="365" t="n">
        <f aca="false">SUM(H70:I70)</f>
        <v>0</v>
      </c>
      <c r="K70" s="385"/>
      <c r="L70" s="385"/>
      <c r="M70" s="365" t="n">
        <f aca="false">SUM(K70:L70)</f>
        <v>0</v>
      </c>
      <c r="N70" s="385"/>
      <c r="O70" s="385"/>
      <c r="P70" s="365" t="n">
        <f aca="false">SUM(N70:O70)</f>
        <v>0</v>
      </c>
      <c r="Q70" s="385"/>
      <c r="R70" s="385"/>
      <c r="S70" s="365" t="n">
        <f aca="false">SUM(Q70:R70)</f>
        <v>0</v>
      </c>
      <c r="T70" s="385"/>
      <c r="U70" s="385"/>
      <c r="V70" s="365" t="n">
        <f aca="false">SUM(T70:U70)</f>
        <v>0</v>
      </c>
      <c r="W70" s="386"/>
      <c r="X70" s="367" t="n">
        <f aca="false">SUM(P70+S70+M70+J70+G70+V70+W70)</f>
        <v>0</v>
      </c>
      <c r="Y70" s="387"/>
      <c r="Z70" s="193" t="n">
        <f aca="false">INDEX(MasterOutputs!$I$3:$I$63,MATCH('5 - Project Outputs'!C70,MasterOutputs!$B$3:$B$63,0))</f>
        <v>0</v>
      </c>
    </row>
    <row r="71" customFormat="false" ht="16.4" hidden="false" customHeight="false" outlineLevel="1" collapsed="false">
      <c r="B71" s="388" t="n">
        <f aca="false">IF(AND($D$14="You do not need to provide output data for this reporting period",X71=0),0,IF(C71="&lt; Select &gt;",IF((X71=0),0,1),COUNTBLANK(G71)+COUNTBLANK(J71)+COUNTBLANK(M71)+COUNTBLANK(P71)+COUNTBLANK(S71)+COUNTBLANK(V71)+COUNTBLANK(W71)))</f>
        <v>0</v>
      </c>
      <c r="C71" s="363" t="s">
        <v>59</v>
      </c>
      <c r="D71" s="384" t="str">
        <f aca="false">INDEX(MasterOutputs!$C$3:$C$63,MATCH(C71,MasterOutputs!$B$3:$B$63,0))</f>
        <v>N/A</v>
      </c>
      <c r="E71" s="385"/>
      <c r="F71" s="385"/>
      <c r="G71" s="365" t="n">
        <f aca="false">SUM(E71:F71)</f>
        <v>0</v>
      </c>
      <c r="H71" s="385"/>
      <c r="I71" s="385"/>
      <c r="J71" s="365" t="n">
        <f aca="false">SUM(H71:I71)</f>
        <v>0</v>
      </c>
      <c r="K71" s="385"/>
      <c r="L71" s="385"/>
      <c r="M71" s="365" t="n">
        <f aca="false">SUM(K71:L71)</f>
        <v>0</v>
      </c>
      <c r="N71" s="385"/>
      <c r="O71" s="385"/>
      <c r="P71" s="365" t="n">
        <f aca="false">SUM(N71:O71)</f>
        <v>0</v>
      </c>
      <c r="Q71" s="385"/>
      <c r="R71" s="385"/>
      <c r="S71" s="365" t="n">
        <f aca="false">SUM(Q71:R71)</f>
        <v>0</v>
      </c>
      <c r="T71" s="385"/>
      <c r="U71" s="385"/>
      <c r="V71" s="365" t="n">
        <f aca="false">SUM(T71:U71)</f>
        <v>0</v>
      </c>
      <c r="W71" s="386"/>
      <c r="X71" s="367" t="n">
        <f aca="false">SUM(P71+S71+M71+J71+G71+V71+W71)</f>
        <v>0</v>
      </c>
      <c r="Y71" s="387"/>
      <c r="Z71" s="193" t="n">
        <f aca="false">INDEX(MasterOutputs!$I$3:$I$63,MATCH('5 - Project Outputs'!C71,MasterOutputs!$B$3:$B$63,0))</f>
        <v>0</v>
      </c>
    </row>
    <row r="72" customFormat="false" ht="16.4" hidden="false" customHeight="false" outlineLevel="1" collapsed="false">
      <c r="B72" s="388" t="n">
        <f aca="false">IF(AND($D$14="You do not need to provide output data for this reporting period",X72=0),0,IF(C72="&lt; Select &gt;",IF((X72=0),0,1),COUNTBLANK(G72)+COUNTBLANK(J72)+COUNTBLANK(M72)+COUNTBLANK(P72)+COUNTBLANK(S72)+COUNTBLANK(V72)+COUNTBLANK(W72)))</f>
        <v>0</v>
      </c>
      <c r="C72" s="363" t="s">
        <v>59</v>
      </c>
      <c r="D72" s="384" t="str">
        <f aca="false">INDEX(MasterOutputs!$C$3:$C$63,MATCH(C72,MasterOutputs!$B$3:$B$63,0))</f>
        <v>N/A</v>
      </c>
      <c r="E72" s="385"/>
      <c r="F72" s="385"/>
      <c r="G72" s="365" t="n">
        <f aca="false">SUM(E72:F72)</f>
        <v>0</v>
      </c>
      <c r="H72" s="385"/>
      <c r="I72" s="385"/>
      <c r="J72" s="365" t="n">
        <f aca="false">SUM(H72:I72)</f>
        <v>0</v>
      </c>
      <c r="K72" s="385"/>
      <c r="L72" s="385"/>
      <c r="M72" s="365" t="n">
        <f aca="false">SUM(K72:L72)</f>
        <v>0</v>
      </c>
      <c r="N72" s="385"/>
      <c r="O72" s="385"/>
      <c r="P72" s="365" t="n">
        <f aca="false">SUM(N72:O72)</f>
        <v>0</v>
      </c>
      <c r="Q72" s="385"/>
      <c r="R72" s="385"/>
      <c r="S72" s="365" t="n">
        <f aca="false">SUM(Q72:R72)</f>
        <v>0</v>
      </c>
      <c r="T72" s="385"/>
      <c r="U72" s="385"/>
      <c r="V72" s="365" t="n">
        <f aca="false">SUM(T72:U72)</f>
        <v>0</v>
      </c>
      <c r="W72" s="386"/>
      <c r="X72" s="367" t="n">
        <f aca="false">SUM(P72+S72+M72+J72+G72+V72+W72)</f>
        <v>0</v>
      </c>
      <c r="Y72" s="387"/>
      <c r="Z72" s="193" t="n">
        <f aca="false">INDEX(MasterOutputs!$I$3:$I$63,MATCH('5 - Project Outputs'!C72,MasterOutputs!$B$3:$B$63,0))</f>
        <v>0</v>
      </c>
    </row>
    <row r="73" customFormat="false" ht="16.4" hidden="false" customHeight="false" outlineLevel="1" collapsed="false">
      <c r="B73" s="388" t="n">
        <f aca="false">IF(AND($D$14="You do not need to provide output data for this reporting period",X73=0),0,IF(C73="&lt; Select &gt;",IF((X73=0),0,1),COUNTBLANK(G73)+COUNTBLANK(J73)+COUNTBLANK(M73)+COUNTBLANK(P73)+COUNTBLANK(S73)+COUNTBLANK(V73)+COUNTBLANK(W73)))</f>
        <v>0</v>
      </c>
      <c r="C73" s="363" t="s">
        <v>59</v>
      </c>
      <c r="D73" s="384" t="str">
        <f aca="false">INDEX(MasterOutputs!$C$3:$C$63,MATCH(C73,MasterOutputs!$B$3:$B$63,0))</f>
        <v>N/A</v>
      </c>
      <c r="E73" s="385"/>
      <c r="F73" s="385"/>
      <c r="G73" s="365" t="n">
        <f aca="false">SUM(E73:F73)</f>
        <v>0</v>
      </c>
      <c r="H73" s="385"/>
      <c r="I73" s="385"/>
      <c r="J73" s="365" t="n">
        <f aca="false">SUM(H73:I73)</f>
        <v>0</v>
      </c>
      <c r="K73" s="385"/>
      <c r="L73" s="385"/>
      <c r="M73" s="365" t="n">
        <f aca="false">SUM(K73:L73)</f>
        <v>0</v>
      </c>
      <c r="N73" s="385"/>
      <c r="O73" s="385"/>
      <c r="P73" s="365" t="n">
        <f aca="false">SUM(N73:O73)</f>
        <v>0</v>
      </c>
      <c r="Q73" s="385"/>
      <c r="R73" s="385"/>
      <c r="S73" s="365" t="n">
        <f aca="false">SUM(Q73:R73)</f>
        <v>0</v>
      </c>
      <c r="T73" s="385"/>
      <c r="U73" s="385"/>
      <c r="V73" s="365" t="n">
        <f aca="false">SUM(T73:U73)</f>
        <v>0</v>
      </c>
      <c r="W73" s="386"/>
      <c r="X73" s="367" t="n">
        <f aca="false">SUM(P73+S73+M73+J73+G73+V73+W73)</f>
        <v>0</v>
      </c>
      <c r="Y73" s="387"/>
      <c r="Z73" s="193" t="n">
        <f aca="false">INDEX(MasterOutputs!$I$3:$I$63,MATCH('5 - Project Outputs'!C73,MasterOutputs!$B$3:$B$63,0))</f>
        <v>0</v>
      </c>
    </row>
    <row r="74" customFormat="false" ht="16.4" hidden="false" customHeight="false" outlineLevel="1" collapsed="false">
      <c r="B74" s="388" t="n">
        <f aca="false">IF(AND($D$14="You do not need to provide output data for this reporting period",X74=0),0,IF(C74="&lt; Select &gt;",IF((X74=0),0,1),COUNTBLANK(G74)+COUNTBLANK(J74)+COUNTBLANK(M74)+COUNTBLANK(P74)+COUNTBLANK(S74)+COUNTBLANK(V74)+COUNTBLANK(W74)))</f>
        <v>0</v>
      </c>
      <c r="C74" s="363" t="s">
        <v>59</v>
      </c>
      <c r="D74" s="384" t="str">
        <f aca="false">INDEX(MasterOutputs!$C$3:$C$63,MATCH(C74,MasterOutputs!$B$3:$B$63,0))</f>
        <v>N/A</v>
      </c>
      <c r="E74" s="385"/>
      <c r="F74" s="385"/>
      <c r="G74" s="365" t="n">
        <f aca="false">SUM(E74:F74)</f>
        <v>0</v>
      </c>
      <c r="H74" s="385"/>
      <c r="I74" s="385"/>
      <c r="J74" s="365" t="n">
        <f aca="false">SUM(H74:I74)</f>
        <v>0</v>
      </c>
      <c r="K74" s="385"/>
      <c r="L74" s="385"/>
      <c r="M74" s="365" t="n">
        <f aca="false">SUM(K74:L74)</f>
        <v>0</v>
      </c>
      <c r="N74" s="385"/>
      <c r="O74" s="385"/>
      <c r="P74" s="365" t="n">
        <f aca="false">SUM(N74:O74)</f>
        <v>0</v>
      </c>
      <c r="Q74" s="385"/>
      <c r="R74" s="385"/>
      <c r="S74" s="365" t="n">
        <f aca="false">SUM(Q74:R74)</f>
        <v>0</v>
      </c>
      <c r="T74" s="385"/>
      <c r="U74" s="385"/>
      <c r="V74" s="365" t="n">
        <f aca="false">SUM(T74:U74)</f>
        <v>0</v>
      </c>
      <c r="W74" s="386"/>
      <c r="X74" s="367" t="n">
        <f aca="false">SUM(P74+S74+M74+J74+G74+V74+W74)</f>
        <v>0</v>
      </c>
      <c r="Y74" s="387"/>
      <c r="Z74" s="193" t="n">
        <f aca="false">INDEX(MasterOutputs!$I$3:$I$63,MATCH('5 - Project Outputs'!C74,MasterOutputs!$B$3:$B$63,0))</f>
        <v>0</v>
      </c>
    </row>
    <row r="75" customFormat="false" ht="16.4" hidden="false" customHeight="false" outlineLevel="1" collapsed="false">
      <c r="B75" s="14" t="n">
        <f aca="false">IF(AND($D$14="You do not need to provide output data for this reporting period",X75=0),0,IF(C75="&lt; Select &gt;",IF((X75=0),0,1),COUNTBLANK(G75)+COUNTBLANK(J75)+COUNTBLANK(M75)+COUNTBLANK(P75)+COUNTBLANK(S75)+COUNTBLANK(V75)+COUNTBLANK(W75)))</f>
        <v>0</v>
      </c>
      <c r="C75" s="363" t="s">
        <v>59</v>
      </c>
      <c r="D75" s="384" t="str">
        <f aca="false">INDEX(MasterOutputs!$C$3:$C$63,MATCH(C75,MasterOutputs!$B$3:$B$63,0))</f>
        <v>N/A</v>
      </c>
      <c r="E75" s="385"/>
      <c r="F75" s="385"/>
      <c r="G75" s="365" t="n">
        <f aca="false">SUM(E75:F75)</f>
        <v>0</v>
      </c>
      <c r="H75" s="385"/>
      <c r="I75" s="385"/>
      <c r="J75" s="365" t="n">
        <f aca="false">SUM(H75:I75)</f>
        <v>0</v>
      </c>
      <c r="K75" s="385"/>
      <c r="L75" s="385"/>
      <c r="M75" s="365" t="n">
        <f aca="false">SUM(K75:L75)</f>
        <v>0</v>
      </c>
      <c r="N75" s="385"/>
      <c r="O75" s="385"/>
      <c r="P75" s="365" t="n">
        <f aca="false">SUM(N75:O75)</f>
        <v>0</v>
      </c>
      <c r="Q75" s="385"/>
      <c r="R75" s="385"/>
      <c r="S75" s="365" t="n">
        <f aca="false">SUM(Q75:R75)</f>
        <v>0</v>
      </c>
      <c r="T75" s="385"/>
      <c r="U75" s="385"/>
      <c r="V75" s="365" t="n">
        <f aca="false">SUM(T75:U75)</f>
        <v>0</v>
      </c>
      <c r="W75" s="386"/>
      <c r="X75" s="367" t="n">
        <f aca="false">SUM(P75+S75+M75+J75+G75+V75+W75)</f>
        <v>0</v>
      </c>
      <c r="Y75" s="387"/>
      <c r="Z75" s="193" t="n">
        <f aca="false">INDEX(MasterOutputs!$I$3:$I$63,MATCH('5 - Project Outputs'!C75,MasterOutputs!$B$3:$B$63,0))</f>
        <v>0</v>
      </c>
    </row>
    <row r="76" customFormat="false" ht="16.4" hidden="false" customHeight="false" outlineLevel="1" collapsed="false">
      <c r="B76" s="14" t="n">
        <f aca="false">IF(AND($D$14="You do not need to provide output data for this reporting period",X76=0),0,IF(C76="&lt; Select &gt;",IF((X76=0),0,1),COUNTBLANK(G76)+COUNTBLANK(J76)+COUNTBLANK(M76)+COUNTBLANK(P76)+COUNTBLANK(S76)+COUNTBLANK(V76)+COUNTBLANK(W76)))</f>
        <v>0</v>
      </c>
      <c r="C76" s="363" t="s">
        <v>59</v>
      </c>
      <c r="D76" s="384" t="str">
        <f aca="false">INDEX(MasterOutputs!$C$3:$C$63,MATCH(C76,MasterOutputs!$B$3:$B$63,0))</f>
        <v>N/A</v>
      </c>
      <c r="E76" s="385"/>
      <c r="F76" s="385"/>
      <c r="G76" s="365" t="n">
        <f aca="false">SUM(E76:F76)</f>
        <v>0</v>
      </c>
      <c r="H76" s="385"/>
      <c r="I76" s="385"/>
      <c r="J76" s="365" t="n">
        <f aca="false">SUM(H76:I76)</f>
        <v>0</v>
      </c>
      <c r="K76" s="385"/>
      <c r="L76" s="385"/>
      <c r="M76" s="365" t="n">
        <f aca="false">SUM(K76:L76)</f>
        <v>0</v>
      </c>
      <c r="N76" s="385"/>
      <c r="O76" s="385"/>
      <c r="P76" s="365" t="n">
        <f aca="false">SUM(N76:O76)</f>
        <v>0</v>
      </c>
      <c r="Q76" s="385"/>
      <c r="R76" s="385"/>
      <c r="S76" s="365" t="n">
        <f aca="false">SUM(Q76:R76)</f>
        <v>0</v>
      </c>
      <c r="T76" s="385"/>
      <c r="U76" s="385"/>
      <c r="V76" s="365" t="n">
        <f aca="false">SUM(T76:U76)</f>
        <v>0</v>
      </c>
      <c r="W76" s="386"/>
      <c r="X76" s="367" t="n">
        <f aca="false">SUM(P76+S76+M76+J76+G76+V76+W76)</f>
        <v>0</v>
      </c>
      <c r="Y76" s="387"/>
      <c r="Z76" s="193" t="n">
        <f aca="false">INDEX(MasterOutputs!$I$3:$I$63,MATCH('5 - Project Outputs'!C76,MasterOutputs!$B$3:$B$63,0))</f>
        <v>0</v>
      </c>
    </row>
    <row r="77" customFormat="false" ht="16.4" hidden="false" customHeight="false" outlineLevel="1" collapsed="false">
      <c r="B77" s="14" t="n">
        <f aca="false">IF(AND($D$14="You do not need to provide output data for this reporting period",X77=0),0,IF(C77="&lt; Select &gt;",IF((X77=0),0,1),COUNTBLANK(G77)+COUNTBLANK(J77)+COUNTBLANK(M77)+COUNTBLANK(P77)+COUNTBLANK(S77)+COUNTBLANK(V77)+COUNTBLANK(W77)))</f>
        <v>0</v>
      </c>
      <c r="C77" s="363" t="s">
        <v>59</v>
      </c>
      <c r="D77" s="384" t="str">
        <f aca="false">INDEX(MasterOutputs!$C$3:$C$63,MATCH(C77,MasterOutputs!$B$3:$B$63,0))</f>
        <v>N/A</v>
      </c>
      <c r="E77" s="385"/>
      <c r="F77" s="385"/>
      <c r="G77" s="365" t="n">
        <f aca="false">SUM(E77:F77)</f>
        <v>0</v>
      </c>
      <c r="H77" s="385"/>
      <c r="I77" s="385"/>
      <c r="J77" s="365" t="n">
        <f aca="false">SUM(H77:I77)</f>
        <v>0</v>
      </c>
      <c r="K77" s="385"/>
      <c r="L77" s="385"/>
      <c r="M77" s="365" t="n">
        <f aca="false">SUM(K77:L77)</f>
        <v>0</v>
      </c>
      <c r="N77" s="385"/>
      <c r="O77" s="385"/>
      <c r="P77" s="365" t="n">
        <f aca="false">SUM(N77:O77)</f>
        <v>0</v>
      </c>
      <c r="Q77" s="385"/>
      <c r="R77" s="385"/>
      <c r="S77" s="365" t="n">
        <f aca="false">SUM(Q77:R77)</f>
        <v>0</v>
      </c>
      <c r="T77" s="385"/>
      <c r="U77" s="385"/>
      <c r="V77" s="365" t="n">
        <f aca="false">SUM(T77:U77)</f>
        <v>0</v>
      </c>
      <c r="W77" s="386"/>
      <c r="X77" s="367" t="n">
        <f aca="false">SUM(P77+S77+M77+J77+G77+V77+W77)</f>
        <v>0</v>
      </c>
      <c r="Y77" s="387"/>
      <c r="Z77" s="193" t="n">
        <f aca="false">INDEX(MasterOutputs!$I$3:$I$63,MATCH('5 - Project Outputs'!C77,MasterOutputs!$B$3:$B$63,0))</f>
        <v>0</v>
      </c>
    </row>
    <row r="78" customFormat="false" ht="16.4" hidden="false" customHeight="false" outlineLevel="1" collapsed="false">
      <c r="B78" s="14" t="n">
        <f aca="false">IF(AND($D$14="You do not need to provide output data for this reporting period",X78=0),0,IF(C78="&lt; Select &gt;",IF((X78=0),0,1),COUNTBLANK(G78)+COUNTBLANK(J78)+COUNTBLANK(M78)+COUNTBLANK(P78)+COUNTBLANK(S78)+COUNTBLANK(V78)+COUNTBLANK(W78)))</f>
        <v>0</v>
      </c>
      <c r="C78" s="363" t="s">
        <v>59</v>
      </c>
      <c r="D78" s="384" t="str">
        <f aca="false">INDEX(MasterOutputs!$C$3:$C$63,MATCH(C78,MasterOutputs!$B$3:$B$63,0))</f>
        <v>N/A</v>
      </c>
      <c r="E78" s="385"/>
      <c r="F78" s="385"/>
      <c r="G78" s="365" t="n">
        <f aca="false">SUM(E78:F78)</f>
        <v>0</v>
      </c>
      <c r="H78" s="385"/>
      <c r="I78" s="385"/>
      <c r="J78" s="365" t="n">
        <f aca="false">SUM(H78:I78)</f>
        <v>0</v>
      </c>
      <c r="K78" s="385"/>
      <c r="L78" s="385"/>
      <c r="M78" s="365" t="n">
        <f aca="false">SUM(K78:L78)</f>
        <v>0</v>
      </c>
      <c r="N78" s="385"/>
      <c r="O78" s="385"/>
      <c r="P78" s="365" t="n">
        <f aca="false">SUM(N78:O78)</f>
        <v>0</v>
      </c>
      <c r="Q78" s="385"/>
      <c r="R78" s="385"/>
      <c r="S78" s="365" t="n">
        <f aca="false">SUM(Q78:R78)</f>
        <v>0</v>
      </c>
      <c r="T78" s="385"/>
      <c r="U78" s="385"/>
      <c r="V78" s="365" t="n">
        <f aca="false">SUM(T78:U78)</f>
        <v>0</v>
      </c>
      <c r="W78" s="386"/>
      <c r="X78" s="367" t="n">
        <f aca="false">SUM(P78+S78+M78+J78+G78+V78+W78)</f>
        <v>0</v>
      </c>
      <c r="Y78" s="387"/>
      <c r="Z78" s="193" t="n">
        <f aca="false">INDEX(MasterOutputs!$I$3:$I$63,MATCH('5 - Project Outputs'!C78,MasterOutputs!$B$3:$B$63,0))</f>
        <v>0</v>
      </c>
    </row>
    <row r="79" customFormat="false" ht="16.4" hidden="false" customHeight="false" outlineLevel="1" collapsed="false">
      <c r="B79" s="14" t="n">
        <f aca="false">IF(AND($D$14="You do not need to provide output data for this reporting period",X79=0),0,IF(C79="&lt; Select &gt;",IF((X79=0),0,1),COUNTBLANK(G79)+COUNTBLANK(J79)+COUNTBLANK(M79)+COUNTBLANK(P79)+COUNTBLANK(S79)+COUNTBLANK(V79)+COUNTBLANK(W79)))</f>
        <v>0</v>
      </c>
      <c r="C79" s="363" t="s">
        <v>59</v>
      </c>
      <c r="D79" s="384" t="str">
        <f aca="false">INDEX(MasterOutputs!$C$3:$C$63,MATCH(C79,MasterOutputs!$B$3:$B$63,0))</f>
        <v>N/A</v>
      </c>
      <c r="E79" s="385"/>
      <c r="F79" s="385"/>
      <c r="G79" s="365" t="n">
        <f aca="false">SUM(E79:F79)</f>
        <v>0</v>
      </c>
      <c r="H79" s="385"/>
      <c r="I79" s="385"/>
      <c r="J79" s="365" t="n">
        <f aca="false">SUM(H79:I79)</f>
        <v>0</v>
      </c>
      <c r="K79" s="385"/>
      <c r="L79" s="385"/>
      <c r="M79" s="365" t="n">
        <f aca="false">SUM(K79:L79)</f>
        <v>0</v>
      </c>
      <c r="N79" s="385"/>
      <c r="O79" s="385"/>
      <c r="P79" s="365" t="n">
        <f aca="false">SUM(N79:O79)</f>
        <v>0</v>
      </c>
      <c r="Q79" s="385"/>
      <c r="R79" s="385"/>
      <c r="S79" s="365" t="n">
        <f aca="false">SUM(Q79:R79)</f>
        <v>0</v>
      </c>
      <c r="T79" s="385"/>
      <c r="U79" s="385"/>
      <c r="V79" s="365" t="n">
        <f aca="false">SUM(T79:U79)</f>
        <v>0</v>
      </c>
      <c r="W79" s="386"/>
      <c r="X79" s="367" t="n">
        <f aca="false">SUM(P79+S79+M79+J79+G79+V79+W79)</f>
        <v>0</v>
      </c>
      <c r="Y79" s="387"/>
      <c r="Z79" s="193" t="n">
        <f aca="false">INDEX(MasterOutputs!$I$3:$I$63,MATCH('5 - Project Outputs'!C79,MasterOutputs!$B$3:$B$63,0))</f>
        <v>0</v>
      </c>
    </row>
    <row r="80" customFormat="false" ht="15" hidden="false" customHeight="true" outlineLevel="1" collapsed="false">
      <c r="B80" s="14" t="n">
        <f aca="false">IF(AND($D$14="You do not need to provide output data for this reporting period",X80=0),0,IF(C80="&lt; Select &gt;",IF((X80=0),0,1),COUNTBLANK(G80)+COUNTBLANK(J80)+COUNTBLANK(M80)+COUNTBLANK(P80)+COUNTBLANK(S80)+COUNTBLANK(V80)+COUNTBLANK(W80)))</f>
        <v>0</v>
      </c>
      <c r="C80" s="371" t="s">
        <v>59</v>
      </c>
      <c r="D80" s="389" t="str">
        <f aca="false">INDEX(MasterOutputs!$C$3:$C$63,MATCH(C80,MasterOutputs!$B$3:$B$63,0))</f>
        <v>N/A</v>
      </c>
      <c r="E80" s="390"/>
      <c r="F80" s="390"/>
      <c r="G80" s="373" t="n">
        <f aca="false">SUM(E80:F80)</f>
        <v>0</v>
      </c>
      <c r="H80" s="390"/>
      <c r="I80" s="390"/>
      <c r="J80" s="373" t="n">
        <f aca="false">SUM(H80:I80)</f>
        <v>0</v>
      </c>
      <c r="K80" s="390"/>
      <c r="L80" s="390"/>
      <c r="M80" s="373" t="n">
        <f aca="false">SUM(K80:L80)</f>
        <v>0</v>
      </c>
      <c r="N80" s="390"/>
      <c r="O80" s="390"/>
      <c r="P80" s="373" t="n">
        <f aca="false">SUM(N80:O80)</f>
        <v>0</v>
      </c>
      <c r="Q80" s="390"/>
      <c r="R80" s="390"/>
      <c r="S80" s="373" t="n">
        <f aca="false">SUM(Q80:R80)</f>
        <v>0</v>
      </c>
      <c r="T80" s="390"/>
      <c r="U80" s="390"/>
      <c r="V80" s="373" t="n">
        <f aca="false">SUM(T80:U80)</f>
        <v>0</v>
      </c>
      <c r="W80" s="391"/>
      <c r="X80" s="392" t="n">
        <f aca="false">SUM(P80+S80+M80+J80+G80+V80+W80)</f>
        <v>0</v>
      </c>
      <c r="Y80" s="393"/>
      <c r="Z80" s="193" t="n">
        <f aca="false">INDEX(MasterOutputs!$I$3:$I$63,MATCH('5 - Project Outputs'!C80,MasterOutputs!$B$3:$B$63,0))</f>
        <v>0</v>
      </c>
    </row>
    <row r="81" customFormat="false" ht="16.5" hidden="false" customHeight="true" outlineLevel="1" collapsed="false">
      <c r="C81" s="394" t="s">
        <v>277</v>
      </c>
      <c r="D81" s="378"/>
      <c r="E81" s="378"/>
      <c r="F81" s="378"/>
      <c r="G81" s="378"/>
      <c r="H81" s="378"/>
      <c r="I81" s="378"/>
      <c r="J81" s="378"/>
      <c r="K81" s="378"/>
      <c r="L81" s="378"/>
      <c r="M81" s="378"/>
      <c r="N81" s="378"/>
      <c r="O81" s="378"/>
      <c r="P81" s="378"/>
      <c r="Q81" s="378"/>
      <c r="R81" s="378"/>
      <c r="S81" s="378"/>
      <c r="T81" s="378"/>
      <c r="U81" s="378"/>
      <c r="V81" s="378"/>
      <c r="W81" s="378"/>
      <c r="X81" s="378"/>
      <c r="Y81" s="379"/>
    </row>
    <row r="82" customFormat="false" ht="16.4" hidden="false" customHeight="false" outlineLevel="1" collapsed="false">
      <c r="B82" s="14" t="n">
        <f aca="false">IF(AND($D$14="You do not need to provide output data for this reporting period",X82=0),0,IF(C82="",IF((X82=0),0,1),COUNTBLANK(E82:W82)))</f>
        <v>0</v>
      </c>
      <c r="C82" s="395"/>
      <c r="D82" s="396"/>
      <c r="E82" s="381"/>
      <c r="F82" s="381"/>
      <c r="G82" s="359" t="n">
        <f aca="false">SUM(E82:F82)</f>
        <v>0</v>
      </c>
      <c r="H82" s="381"/>
      <c r="I82" s="381"/>
      <c r="J82" s="359" t="n">
        <f aca="false">SUM(H82:I82)</f>
        <v>0</v>
      </c>
      <c r="K82" s="381"/>
      <c r="L82" s="381"/>
      <c r="M82" s="359" t="n">
        <f aca="false">SUM(K82:L82)</f>
        <v>0</v>
      </c>
      <c r="N82" s="381"/>
      <c r="O82" s="381"/>
      <c r="P82" s="359" t="n">
        <f aca="false">SUM(N82:O82)</f>
        <v>0</v>
      </c>
      <c r="Q82" s="381"/>
      <c r="R82" s="381"/>
      <c r="S82" s="359" t="n">
        <f aca="false">SUM(Q82:R82)</f>
        <v>0</v>
      </c>
      <c r="T82" s="381"/>
      <c r="U82" s="381"/>
      <c r="V82" s="359" t="n">
        <f aca="false">SUM(T82:U82)</f>
        <v>0</v>
      </c>
      <c r="W82" s="382"/>
      <c r="X82" s="361" t="n">
        <f aca="false">SUM(P82+S82+M82+J82+G82+V82+W82)</f>
        <v>0</v>
      </c>
      <c r="Y82" s="362" t="s">
        <v>270</v>
      </c>
    </row>
    <row r="83" customFormat="false" ht="16.4" hidden="false" customHeight="false" outlineLevel="1" collapsed="false">
      <c r="B83" s="388" t="n">
        <f aca="false">IF(AND($D$14="You do not need to provide output data for this reporting period",X83=0),0,IF(C83="",IF((X83=0),0,1),COUNTBLANK(E83:W83)))</f>
        <v>0</v>
      </c>
      <c r="C83" s="397"/>
      <c r="D83" s="398"/>
      <c r="E83" s="385"/>
      <c r="F83" s="385"/>
      <c r="G83" s="365" t="n">
        <f aca="false">SUM(E83:F83)</f>
        <v>0</v>
      </c>
      <c r="H83" s="385"/>
      <c r="I83" s="385"/>
      <c r="J83" s="365" t="n">
        <f aca="false">SUM(H83:I83)</f>
        <v>0</v>
      </c>
      <c r="K83" s="385"/>
      <c r="L83" s="385"/>
      <c r="M83" s="365" t="n">
        <f aca="false">SUM(K83:L83)</f>
        <v>0</v>
      </c>
      <c r="N83" s="385"/>
      <c r="O83" s="385"/>
      <c r="P83" s="365" t="n">
        <f aca="false">SUM(N83:O83)</f>
        <v>0</v>
      </c>
      <c r="Q83" s="385"/>
      <c r="R83" s="385"/>
      <c r="S83" s="365" t="n">
        <f aca="false">SUM(Q83:R83)</f>
        <v>0</v>
      </c>
      <c r="T83" s="385"/>
      <c r="U83" s="385"/>
      <c r="V83" s="365" t="n">
        <f aca="false">SUM(T83:U83)</f>
        <v>0</v>
      </c>
      <c r="W83" s="386"/>
      <c r="X83" s="367" t="n">
        <f aca="false">SUM(P83+S83+M83+J83+G83+V83+W83)</f>
        <v>0</v>
      </c>
      <c r="Y83" s="368" t="s">
        <v>270</v>
      </c>
    </row>
    <row r="84" customFormat="false" ht="16.4" hidden="false" customHeight="false" outlineLevel="1" collapsed="false">
      <c r="B84" s="388" t="n">
        <f aca="false">IF(AND($D$14="You do not need to provide output data for this reporting period",X84=0),0,IF(C84="",IF((X84=0),0,1),COUNTBLANK(E84:W84)))</f>
        <v>0</v>
      </c>
      <c r="C84" s="397"/>
      <c r="D84" s="398"/>
      <c r="E84" s="385"/>
      <c r="F84" s="385"/>
      <c r="G84" s="365" t="n">
        <f aca="false">SUM(E84:F84)</f>
        <v>0</v>
      </c>
      <c r="H84" s="385"/>
      <c r="I84" s="385"/>
      <c r="J84" s="365" t="n">
        <f aca="false">SUM(H84:I84)</f>
        <v>0</v>
      </c>
      <c r="K84" s="385"/>
      <c r="L84" s="385"/>
      <c r="M84" s="365" t="n">
        <f aca="false">SUM(K84:L84)</f>
        <v>0</v>
      </c>
      <c r="N84" s="385"/>
      <c r="O84" s="385"/>
      <c r="P84" s="365" t="n">
        <f aca="false">SUM(N84:O84)</f>
        <v>0</v>
      </c>
      <c r="Q84" s="385"/>
      <c r="R84" s="385"/>
      <c r="S84" s="365" t="n">
        <f aca="false">SUM(Q84:R84)</f>
        <v>0</v>
      </c>
      <c r="T84" s="385"/>
      <c r="U84" s="385"/>
      <c r="V84" s="365" t="n">
        <f aca="false">SUM(T84:U84)</f>
        <v>0</v>
      </c>
      <c r="W84" s="386"/>
      <c r="X84" s="367" t="n">
        <f aca="false">SUM(P84+S84+M84+J84+G84+V84+W84)</f>
        <v>0</v>
      </c>
      <c r="Y84" s="368" t="s">
        <v>270</v>
      </c>
    </row>
    <row r="85" customFormat="false" ht="16.4" hidden="false" customHeight="false" outlineLevel="1" collapsed="false">
      <c r="B85" s="388" t="n">
        <f aca="false">IF(AND($D$14="You do not need to provide output data for this reporting period",X85=0),0,IF(C85="",IF((X85=0),0,1),COUNTBLANK(E85:W85)))</f>
        <v>0</v>
      </c>
      <c r="C85" s="397"/>
      <c r="D85" s="398"/>
      <c r="E85" s="385"/>
      <c r="F85" s="385"/>
      <c r="G85" s="365" t="n">
        <f aca="false">SUM(E85:F85)</f>
        <v>0</v>
      </c>
      <c r="H85" s="385"/>
      <c r="I85" s="385"/>
      <c r="J85" s="365" t="n">
        <f aca="false">SUM(H85:I85)</f>
        <v>0</v>
      </c>
      <c r="K85" s="385"/>
      <c r="L85" s="385"/>
      <c r="M85" s="365" t="n">
        <f aca="false">SUM(K85:L85)</f>
        <v>0</v>
      </c>
      <c r="N85" s="385"/>
      <c r="O85" s="385"/>
      <c r="P85" s="365" t="n">
        <f aca="false">SUM(N85:O85)</f>
        <v>0</v>
      </c>
      <c r="Q85" s="385"/>
      <c r="R85" s="385"/>
      <c r="S85" s="365" t="n">
        <f aca="false">SUM(Q85:R85)</f>
        <v>0</v>
      </c>
      <c r="T85" s="385"/>
      <c r="U85" s="385"/>
      <c r="V85" s="365" t="n">
        <f aca="false">SUM(T85:U85)</f>
        <v>0</v>
      </c>
      <c r="W85" s="386"/>
      <c r="X85" s="367" t="n">
        <f aca="false">SUM(P85+S85+M85+J85+G85+V85+W85)</f>
        <v>0</v>
      </c>
      <c r="Y85" s="368" t="s">
        <v>270</v>
      </c>
    </row>
    <row r="86" customFormat="false" ht="16.4" hidden="false" customHeight="false" outlineLevel="1" collapsed="false">
      <c r="B86" s="388" t="n">
        <f aca="false">IF(AND($D$14="You do not need to provide output data for this reporting period",X86=0),0,IF(C86="",IF((X86=0),0,1),COUNTBLANK(E86:W86)))</f>
        <v>0</v>
      </c>
      <c r="C86" s="397"/>
      <c r="D86" s="398"/>
      <c r="E86" s="385"/>
      <c r="F86" s="385"/>
      <c r="G86" s="365" t="n">
        <f aca="false">SUM(E86:F86)</f>
        <v>0</v>
      </c>
      <c r="H86" s="385"/>
      <c r="I86" s="385"/>
      <c r="J86" s="365" t="n">
        <f aca="false">SUM(H86:I86)</f>
        <v>0</v>
      </c>
      <c r="K86" s="385"/>
      <c r="L86" s="385"/>
      <c r="M86" s="365" t="n">
        <f aca="false">SUM(K86:L86)</f>
        <v>0</v>
      </c>
      <c r="N86" s="385"/>
      <c r="O86" s="385"/>
      <c r="P86" s="365" t="n">
        <f aca="false">SUM(N86:O86)</f>
        <v>0</v>
      </c>
      <c r="Q86" s="385"/>
      <c r="R86" s="385"/>
      <c r="S86" s="365" t="n">
        <f aca="false">SUM(Q86:R86)</f>
        <v>0</v>
      </c>
      <c r="T86" s="385"/>
      <c r="U86" s="385"/>
      <c r="V86" s="365" t="n">
        <f aca="false">SUM(T86:U86)</f>
        <v>0</v>
      </c>
      <c r="W86" s="386"/>
      <c r="X86" s="367" t="n">
        <f aca="false">SUM(P86+S86+M86+J86+G86+V86+W86)</f>
        <v>0</v>
      </c>
      <c r="Y86" s="368" t="s">
        <v>270</v>
      </c>
    </row>
    <row r="87" customFormat="false" ht="16.4" hidden="false" customHeight="false" outlineLevel="1" collapsed="false">
      <c r="B87" s="388" t="n">
        <f aca="false">IF(AND($D$14="You do not need to provide output data for this reporting period",X87=0),0,IF(C87="",IF((X87=0),0,1),COUNTBLANK(E87:W87)))</f>
        <v>0</v>
      </c>
      <c r="C87" s="397"/>
      <c r="D87" s="398"/>
      <c r="E87" s="385"/>
      <c r="F87" s="385"/>
      <c r="G87" s="365" t="n">
        <f aca="false">SUM(E87:F87)</f>
        <v>0</v>
      </c>
      <c r="H87" s="385"/>
      <c r="I87" s="385"/>
      <c r="J87" s="365" t="n">
        <f aca="false">SUM(H87:I87)</f>
        <v>0</v>
      </c>
      <c r="K87" s="385"/>
      <c r="L87" s="385"/>
      <c r="M87" s="365" t="n">
        <f aca="false">SUM(K87:L87)</f>
        <v>0</v>
      </c>
      <c r="N87" s="385"/>
      <c r="O87" s="385"/>
      <c r="P87" s="365" t="n">
        <f aca="false">SUM(N87:O87)</f>
        <v>0</v>
      </c>
      <c r="Q87" s="385"/>
      <c r="R87" s="385"/>
      <c r="S87" s="365" t="n">
        <f aca="false">SUM(Q87:R87)</f>
        <v>0</v>
      </c>
      <c r="T87" s="385"/>
      <c r="U87" s="385"/>
      <c r="V87" s="365" t="n">
        <f aca="false">SUM(T87:U87)</f>
        <v>0</v>
      </c>
      <c r="W87" s="386"/>
      <c r="X87" s="367" t="n">
        <f aca="false">SUM(P87+S87+M87+J87+G87+V87+W87)</f>
        <v>0</v>
      </c>
      <c r="Y87" s="368" t="s">
        <v>270</v>
      </c>
    </row>
    <row r="88" customFormat="false" ht="16.4" hidden="false" customHeight="false" outlineLevel="1" collapsed="false">
      <c r="B88" s="14" t="n">
        <f aca="false">IF(AND($D$14="You do not need to provide output data for this reporting period",X88=0),0,IF(C88="",IF((X88=0),0,1),COUNTBLANK(E88:W88)))</f>
        <v>0</v>
      </c>
      <c r="C88" s="397"/>
      <c r="D88" s="398"/>
      <c r="E88" s="385"/>
      <c r="F88" s="385"/>
      <c r="G88" s="365" t="n">
        <f aca="false">SUM(E88:F88)</f>
        <v>0</v>
      </c>
      <c r="H88" s="385"/>
      <c r="I88" s="385"/>
      <c r="J88" s="365" t="n">
        <f aca="false">SUM(H88:I88)</f>
        <v>0</v>
      </c>
      <c r="K88" s="385"/>
      <c r="L88" s="385"/>
      <c r="M88" s="365" t="n">
        <f aca="false">SUM(K88:L88)</f>
        <v>0</v>
      </c>
      <c r="N88" s="385"/>
      <c r="O88" s="385"/>
      <c r="P88" s="365" t="n">
        <f aca="false">SUM(N88:O88)</f>
        <v>0</v>
      </c>
      <c r="Q88" s="385"/>
      <c r="R88" s="385"/>
      <c r="S88" s="365" t="n">
        <f aca="false">SUM(Q88:R88)</f>
        <v>0</v>
      </c>
      <c r="T88" s="385"/>
      <c r="U88" s="385"/>
      <c r="V88" s="365" t="n">
        <f aca="false">SUM(T88:U88)</f>
        <v>0</v>
      </c>
      <c r="W88" s="386"/>
      <c r="X88" s="367" t="n">
        <f aca="false">SUM(P88+S88+M88+J88+G88+V88+W88)</f>
        <v>0</v>
      </c>
      <c r="Y88" s="368" t="s">
        <v>270</v>
      </c>
    </row>
    <row r="89" customFormat="false" ht="16.4" hidden="false" customHeight="false" outlineLevel="1" collapsed="false">
      <c r="B89" s="14" t="n">
        <f aca="false">IF(AND($D$14="You do not need to provide output data for this reporting period",X89=0),0,IF(C89="",IF((X89=0),0,1),COUNTBLANK(E89:W89)))</f>
        <v>0</v>
      </c>
      <c r="C89" s="397"/>
      <c r="D89" s="398"/>
      <c r="E89" s="385"/>
      <c r="F89" s="385"/>
      <c r="G89" s="365" t="n">
        <f aca="false">SUM(E89:F89)</f>
        <v>0</v>
      </c>
      <c r="H89" s="385"/>
      <c r="I89" s="385"/>
      <c r="J89" s="365" t="n">
        <f aca="false">SUM(H89:I89)</f>
        <v>0</v>
      </c>
      <c r="K89" s="385"/>
      <c r="L89" s="385"/>
      <c r="M89" s="365" t="n">
        <f aca="false">SUM(K89:L89)</f>
        <v>0</v>
      </c>
      <c r="N89" s="385"/>
      <c r="O89" s="385"/>
      <c r="P89" s="365" t="n">
        <f aca="false">SUM(N89:O89)</f>
        <v>0</v>
      </c>
      <c r="Q89" s="385"/>
      <c r="R89" s="385"/>
      <c r="S89" s="365" t="n">
        <f aca="false">SUM(Q89:R89)</f>
        <v>0</v>
      </c>
      <c r="T89" s="385"/>
      <c r="U89" s="385"/>
      <c r="V89" s="365" t="n">
        <f aca="false">SUM(T89:U89)</f>
        <v>0</v>
      </c>
      <c r="W89" s="386"/>
      <c r="X89" s="367" t="n">
        <f aca="false">SUM(P89+S89+M89+J89+G89+V89+W89)</f>
        <v>0</v>
      </c>
      <c r="Y89" s="368" t="s">
        <v>270</v>
      </c>
    </row>
    <row r="90" customFormat="false" ht="16.4" hidden="false" customHeight="false" outlineLevel="1" collapsed="false">
      <c r="B90" s="14" t="n">
        <f aca="false">IF(AND($D$14="You do not need to provide output data for this reporting period",X90=0),0,IF(C90="",IF((X90=0),0,1),COUNTBLANK(E90:W90)))</f>
        <v>0</v>
      </c>
      <c r="C90" s="397"/>
      <c r="D90" s="398"/>
      <c r="E90" s="385"/>
      <c r="F90" s="385"/>
      <c r="G90" s="365" t="n">
        <f aca="false">SUM(E90:F90)</f>
        <v>0</v>
      </c>
      <c r="H90" s="385"/>
      <c r="I90" s="385"/>
      <c r="J90" s="365" t="n">
        <f aca="false">SUM(H90:I90)</f>
        <v>0</v>
      </c>
      <c r="K90" s="385"/>
      <c r="L90" s="385"/>
      <c r="M90" s="365" t="n">
        <f aca="false">SUM(K90:L90)</f>
        <v>0</v>
      </c>
      <c r="N90" s="385"/>
      <c r="O90" s="385"/>
      <c r="P90" s="365" t="n">
        <f aca="false">SUM(N90:O90)</f>
        <v>0</v>
      </c>
      <c r="Q90" s="385"/>
      <c r="R90" s="385"/>
      <c r="S90" s="365" t="n">
        <f aca="false">SUM(Q90:R90)</f>
        <v>0</v>
      </c>
      <c r="T90" s="385"/>
      <c r="U90" s="385"/>
      <c r="V90" s="365" t="n">
        <f aca="false">SUM(T90:U90)</f>
        <v>0</v>
      </c>
      <c r="W90" s="386"/>
      <c r="X90" s="367" t="n">
        <f aca="false">SUM(P90+S90+M90+J90+G90+V90+W90)</f>
        <v>0</v>
      </c>
      <c r="Y90" s="368" t="s">
        <v>270</v>
      </c>
    </row>
    <row r="91" customFormat="false" ht="16.4" hidden="false" customHeight="false" outlineLevel="1" collapsed="false">
      <c r="B91" s="14" t="n">
        <f aca="false">IF(AND($D$14="You do not need to provide output data for this reporting period",X91=0),0,IF(C91="",IF((X91=0),0,1),COUNTBLANK(E91:W91)))</f>
        <v>0</v>
      </c>
      <c r="C91" s="399"/>
      <c r="D91" s="400"/>
      <c r="E91" s="401"/>
      <c r="F91" s="401"/>
      <c r="G91" s="402" t="n">
        <f aca="false">SUM(E91:F91)</f>
        <v>0</v>
      </c>
      <c r="H91" s="401"/>
      <c r="I91" s="401"/>
      <c r="J91" s="402" t="n">
        <f aca="false">SUM(H91:I91)</f>
        <v>0</v>
      </c>
      <c r="K91" s="401"/>
      <c r="L91" s="401"/>
      <c r="M91" s="402" t="n">
        <f aca="false">SUM(K91:L91)</f>
        <v>0</v>
      </c>
      <c r="N91" s="401"/>
      <c r="O91" s="401"/>
      <c r="P91" s="402" t="n">
        <f aca="false">SUM(N91:O91)</f>
        <v>0</v>
      </c>
      <c r="Q91" s="401"/>
      <c r="R91" s="401"/>
      <c r="S91" s="402" t="n">
        <f aca="false">SUM(Q91:R91)</f>
        <v>0</v>
      </c>
      <c r="T91" s="401"/>
      <c r="U91" s="401"/>
      <c r="V91" s="402" t="n">
        <f aca="false">SUM(T91:U91)</f>
        <v>0</v>
      </c>
      <c r="W91" s="403"/>
      <c r="X91" s="404" t="n">
        <f aca="false">SUM(P91+S91+M91+J91+G91+V91+W91)</f>
        <v>0</v>
      </c>
      <c r="Y91" s="405" t="s">
        <v>270</v>
      </c>
    </row>
    <row r="93" customFormat="false" ht="82.05" hidden="false" customHeight="false" outlineLevel="0" collapsed="false">
      <c r="A93" s="406" t="s">
        <v>225</v>
      </c>
      <c r="B93" s="337" t="n">
        <f aca="false">IF('2 - Project Admin'!E29="",0,IF(SUM(B100:B129)&gt;0,1,0))</f>
        <v>0</v>
      </c>
      <c r="C93" s="344" t="str">
        <f aca="false">IF(OR('2 - Project Admin'!E29="", '2 - Project Admin'!E29="n/a"),"Project 3: Not Applicable", CONCATENATE("Project 3: ", '2 - Project Admin'!E29))</f>
        <v>Project 3: Vacant Premises Scheme</v>
      </c>
      <c r="D93" s="344"/>
      <c r="E93" s="344"/>
      <c r="F93" s="344"/>
      <c r="G93" s="344"/>
      <c r="H93" s="344"/>
      <c r="I93" s="344"/>
      <c r="J93" s="344"/>
      <c r="K93" s="344"/>
      <c r="L93" s="344"/>
      <c r="M93" s="344"/>
      <c r="N93" s="344"/>
      <c r="O93" s="344"/>
      <c r="P93" s="344"/>
      <c r="Q93" s="344"/>
      <c r="R93" s="344"/>
      <c r="S93" s="344"/>
      <c r="T93" s="344"/>
      <c r="U93" s="344"/>
      <c r="V93" s="344"/>
      <c r="W93" s="344"/>
      <c r="X93" s="344"/>
      <c r="Y93" s="344"/>
    </row>
    <row r="94" customFormat="false" ht="15" hidden="false" customHeight="false" outlineLevel="0" collapsed="false">
      <c r="C94" s="226"/>
      <c r="D94" s="227"/>
      <c r="E94" s="228"/>
      <c r="F94" s="228"/>
      <c r="G94" s="228"/>
      <c r="H94" s="228"/>
      <c r="I94" s="228"/>
      <c r="J94" s="228"/>
      <c r="K94" s="228"/>
    </row>
    <row r="95" customFormat="false" ht="15.75" hidden="false" customHeight="true" outlineLevel="1" collapsed="false">
      <c r="C95" s="346" t="s">
        <v>257</v>
      </c>
      <c r="D95" s="347" t="s">
        <v>258</v>
      </c>
      <c r="E95" s="348" t="s">
        <v>259</v>
      </c>
      <c r="F95" s="348"/>
      <c r="G95" s="348"/>
      <c r="H95" s="348" t="s">
        <v>260</v>
      </c>
      <c r="I95" s="348"/>
      <c r="J95" s="348"/>
      <c r="K95" s="348" t="s">
        <v>261</v>
      </c>
      <c r="L95" s="348"/>
      <c r="M95" s="348"/>
      <c r="N95" s="348" t="s">
        <v>262</v>
      </c>
      <c r="O95" s="348"/>
      <c r="P95" s="348"/>
      <c r="Q95" s="348" t="s">
        <v>263</v>
      </c>
      <c r="R95" s="348"/>
      <c r="S95" s="348"/>
      <c r="T95" s="348" t="s">
        <v>264</v>
      </c>
      <c r="U95" s="348"/>
      <c r="V95" s="348"/>
      <c r="W95" s="199" t="s">
        <v>265</v>
      </c>
      <c r="X95" s="349" t="s">
        <v>198</v>
      </c>
      <c r="Y95" s="348" t="s">
        <v>266</v>
      </c>
    </row>
    <row r="96" customFormat="false" ht="15.75" hidden="false" customHeight="true" outlineLevel="1" collapsed="false">
      <c r="C96" s="346"/>
      <c r="D96" s="346"/>
      <c r="E96" s="348"/>
      <c r="F96" s="348"/>
      <c r="G96" s="348"/>
      <c r="H96" s="348"/>
      <c r="I96" s="348"/>
      <c r="J96" s="348"/>
      <c r="K96" s="348"/>
      <c r="L96" s="348"/>
      <c r="M96" s="348"/>
      <c r="N96" s="348"/>
      <c r="O96" s="348"/>
      <c r="P96" s="348"/>
      <c r="Q96" s="348"/>
      <c r="R96" s="348"/>
      <c r="S96" s="348"/>
      <c r="T96" s="348"/>
      <c r="U96" s="348"/>
      <c r="V96" s="348"/>
      <c r="W96" s="199"/>
      <c r="X96" s="349"/>
      <c r="Y96" s="348"/>
    </row>
    <row r="97" customFormat="false" ht="15" hidden="false" customHeight="true" outlineLevel="1" collapsed="false">
      <c r="C97" s="346"/>
      <c r="D97" s="346"/>
      <c r="E97" s="201" t="s">
        <v>199</v>
      </c>
      <c r="F97" s="202" t="s">
        <v>200</v>
      </c>
      <c r="G97" s="197" t="s">
        <v>249</v>
      </c>
      <c r="H97" s="201" t="s">
        <v>199</v>
      </c>
      <c r="I97" s="202" t="s">
        <v>200</v>
      </c>
      <c r="J97" s="197" t="s">
        <v>249</v>
      </c>
      <c r="K97" s="201" t="s">
        <v>199</v>
      </c>
      <c r="L97" s="202" t="s">
        <v>200</v>
      </c>
      <c r="M97" s="197" t="s">
        <v>249</v>
      </c>
      <c r="N97" s="201" t="s">
        <v>199</v>
      </c>
      <c r="O97" s="202" t="s">
        <v>200</v>
      </c>
      <c r="P97" s="350" t="s">
        <v>249</v>
      </c>
      <c r="Q97" s="201" t="s">
        <v>199</v>
      </c>
      <c r="R97" s="202" t="s">
        <v>200</v>
      </c>
      <c r="S97" s="350" t="s">
        <v>249</v>
      </c>
      <c r="T97" s="201" t="s">
        <v>199</v>
      </c>
      <c r="U97" s="202" t="s">
        <v>200</v>
      </c>
      <c r="V97" s="350" t="s">
        <v>249</v>
      </c>
      <c r="W97" s="350" t="s">
        <v>249</v>
      </c>
      <c r="X97" s="349"/>
      <c r="Y97" s="348"/>
    </row>
    <row r="98" customFormat="false" ht="15" hidden="false" customHeight="true" outlineLevel="1" collapsed="false">
      <c r="C98" s="346"/>
      <c r="D98" s="347"/>
      <c r="E98" s="237" t="s">
        <v>202</v>
      </c>
      <c r="F98" s="237" t="s">
        <v>202</v>
      </c>
      <c r="G98" s="197"/>
      <c r="H98" s="237" t="s">
        <v>202</v>
      </c>
      <c r="I98" s="351" t="str">
        <f aca="false">IF(INDEX('Reference Data'!$G$5:$G$18,MATCH('Reference Data'!$C$4,'Reference Data'!$F$5:$F$21,0),1)&gt;=I$18,"Actual","Forecast")</f>
        <v>Actual</v>
      </c>
      <c r="J98" s="197"/>
      <c r="K98" s="351" t="str">
        <f aca="false">IF(INDEX('Reference Data'!$G$5:$G$18,MATCH('Reference Data'!$C$4,'Reference Data'!$F$5:$F$21,0),1)&gt;=K$18,"Actual","Forecast")</f>
        <v>Actual</v>
      </c>
      <c r="L98" s="351" t="str">
        <f aca="false">IF(INDEX('Reference Data'!$G$5:$G$18,MATCH('Reference Data'!$C$4,'Reference Data'!$F$5:$F$21,0),1)&gt;=L$18,"Actual","Forecast")</f>
        <v>Actual</v>
      </c>
      <c r="M98" s="197"/>
      <c r="N98" s="351" t="str">
        <f aca="false">IF(INDEX('Reference Data'!$G$5:$G$18,MATCH('Reference Data'!$C$4,'Reference Data'!$F$5:$F$21,0),1)&gt;=N$18,"Actual","Forecast")</f>
        <v>Actual</v>
      </c>
      <c r="O98" s="351" t="str">
        <f aca="false">IF(INDEX('Reference Data'!$G$5:$G$18,MATCH('Reference Data'!$C$4,'Reference Data'!$F$5:$F$21,0),1)&gt;=O$18,"Actual","Forecast")</f>
        <v>Actual</v>
      </c>
      <c r="P98" s="350"/>
      <c r="Q98" s="351" t="str">
        <f aca="false">IF(INDEX('Reference Data'!$G$5:$G$18,MATCH('Reference Data'!$C$4,'Reference Data'!$F$5:$F$21,0),1)&gt;=Q$18,"Actual","Forecast")</f>
        <v>Actual</v>
      </c>
      <c r="R98" s="351" t="str">
        <f aca="false">IF(INDEX('Reference Data'!$G$5:$G$18,MATCH('Reference Data'!$C$4,'Reference Data'!$F$5:$F$21,0),1)&gt;=R$18,"Actual","Forecast")</f>
        <v>Forecast</v>
      </c>
      <c r="S98" s="350"/>
      <c r="T98" s="351" t="str">
        <f aca="false">IF(INDEX('Reference Data'!$G$5:$G$18,MATCH('Reference Data'!$C$4,'Reference Data'!$F$5:$F$21,0),1)&gt;=T$18,"Actual","Forecast")</f>
        <v>Forecast</v>
      </c>
      <c r="U98" s="351" t="str">
        <f aca="false">IF(INDEX('Reference Data'!$G$5:$G$18,MATCH('Reference Data'!$C$4,'Reference Data'!$F$5:$F$21,0),1)&gt;=U$18,"Actual","Forecast")</f>
        <v>Forecast</v>
      </c>
      <c r="V98" s="350"/>
      <c r="W98" s="350"/>
      <c r="X98" s="349"/>
      <c r="Y98" s="348"/>
    </row>
    <row r="99" customFormat="false" ht="15" hidden="false" customHeight="true" outlineLevel="1" collapsed="false">
      <c r="C99" s="352" t="s">
        <v>267</v>
      </c>
      <c r="D99" s="353"/>
      <c r="E99" s="353"/>
      <c r="F99" s="353"/>
      <c r="G99" s="353"/>
      <c r="H99" s="353"/>
      <c r="I99" s="353"/>
      <c r="J99" s="353"/>
      <c r="K99" s="353"/>
      <c r="L99" s="353"/>
      <c r="M99" s="353"/>
      <c r="N99" s="353"/>
      <c r="O99" s="353"/>
      <c r="P99" s="353"/>
      <c r="Q99" s="353"/>
      <c r="R99" s="353"/>
      <c r="S99" s="353"/>
      <c r="T99" s="353"/>
      <c r="U99" s="353"/>
      <c r="V99" s="353"/>
      <c r="W99" s="353"/>
      <c r="X99" s="353"/>
      <c r="Y99" s="354"/>
    </row>
    <row r="100" customFormat="false" ht="15" hidden="false" customHeight="false" outlineLevel="1" collapsed="false">
      <c r="C100" s="355" t="s">
        <v>268</v>
      </c>
      <c r="D100" s="356" t="s">
        <v>269</v>
      </c>
      <c r="E100" s="357" t="n">
        <v>1</v>
      </c>
      <c r="F100" s="358" t="n">
        <v>1</v>
      </c>
      <c r="G100" s="359" t="n">
        <f aca="false">SUM(E100:F100)</f>
        <v>2</v>
      </c>
      <c r="H100" s="357" t="n">
        <v>1</v>
      </c>
      <c r="I100" s="358" t="n">
        <v>1</v>
      </c>
      <c r="J100" s="359" t="n">
        <f aca="false">SUM(H100:I100)</f>
        <v>2</v>
      </c>
      <c r="K100" s="357" t="n">
        <v>1</v>
      </c>
      <c r="L100" s="358" t="n">
        <v>1</v>
      </c>
      <c r="M100" s="359" t="n">
        <f aca="false">SUM(K100:L100)</f>
        <v>2</v>
      </c>
      <c r="N100" s="357" t="n">
        <v>1</v>
      </c>
      <c r="O100" s="358" t="n">
        <v>1</v>
      </c>
      <c r="P100" s="359" t="n">
        <f aca="false">SUM(N100:O100)</f>
        <v>2</v>
      </c>
      <c r="Q100" s="357" t="n">
        <v>1</v>
      </c>
      <c r="R100" s="358" t="n">
        <v>1</v>
      </c>
      <c r="S100" s="359" t="n">
        <f aca="false">SUM(Q100:R100)</f>
        <v>2</v>
      </c>
      <c r="T100" s="357" t="n">
        <v>1</v>
      </c>
      <c r="U100" s="358" t="n">
        <v>1</v>
      </c>
      <c r="V100" s="359" t="n">
        <f aca="false">SUM(T100:U100)</f>
        <v>2</v>
      </c>
      <c r="W100" s="360" t="n">
        <v>1</v>
      </c>
      <c r="X100" s="361" t="n">
        <f aca="false">SUM(P100+S100+M100+J100+G100+V100+W100)</f>
        <v>13</v>
      </c>
      <c r="Y100" s="362" t="s">
        <v>270</v>
      </c>
    </row>
    <row r="101" customFormat="false" ht="26.85" hidden="false" customHeight="false" outlineLevel="1" collapsed="false">
      <c r="C101" s="355" t="s">
        <v>271</v>
      </c>
      <c r="D101" s="356" t="s">
        <v>272</v>
      </c>
      <c r="E101" s="363" t="n">
        <v>1</v>
      </c>
      <c r="F101" s="364" t="n">
        <v>1</v>
      </c>
      <c r="G101" s="365" t="n">
        <f aca="false">SUM(E101:F101)</f>
        <v>2</v>
      </c>
      <c r="H101" s="363" t="n">
        <v>1</v>
      </c>
      <c r="I101" s="364" t="n">
        <v>1</v>
      </c>
      <c r="J101" s="365" t="n">
        <f aca="false">SUM(H101:I101)</f>
        <v>2</v>
      </c>
      <c r="K101" s="363" t="n">
        <v>1</v>
      </c>
      <c r="L101" s="364" t="n">
        <v>1</v>
      </c>
      <c r="M101" s="365" t="n">
        <f aca="false">SUM(K101:L101)</f>
        <v>2</v>
      </c>
      <c r="N101" s="363" t="n">
        <v>1</v>
      </c>
      <c r="O101" s="364" t="n">
        <v>1</v>
      </c>
      <c r="P101" s="365" t="n">
        <f aca="false">SUM(N101:O101)</f>
        <v>2</v>
      </c>
      <c r="Q101" s="363" t="n">
        <v>1</v>
      </c>
      <c r="R101" s="364" t="n">
        <v>1</v>
      </c>
      <c r="S101" s="365" t="n">
        <f aca="false">SUM(Q101:R101)</f>
        <v>2</v>
      </c>
      <c r="T101" s="363" t="n">
        <v>1</v>
      </c>
      <c r="U101" s="364" t="n">
        <v>1</v>
      </c>
      <c r="V101" s="365" t="n">
        <f aca="false">SUM(T101:U101)</f>
        <v>2</v>
      </c>
      <c r="W101" s="366" t="n">
        <v>1</v>
      </c>
      <c r="X101" s="367" t="n">
        <f aca="false">SUM(P101+S101+M101+J101+G101+V101+W101)</f>
        <v>13</v>
      </c>
      <c r="Y101" s="368" t="s">
        <v>270</v>
      </c>
    </row>
    <row r="102" customFormat="false" ht="26.85" hidden="false" customHeight="false" outlineLevel="1" collapsed="false">
      <c r="C102" s="369" t="s">
        <v>273</v>
      </c>
      <c r="D102" s="370" t="s">
        <v>272</v>
      </c>
      <c r="E102" s="371" t="n">
        <v>1</v>
      </c>
      <c r="F102" s="372" t="n">
        <v>1</v>
      </c>
      <c r="G102" s="373" t="n">
        <f aca="false">SUM(E102:F102)</f>
        <v>2</v>
      </c>
      <c r="H102" s="371" t="n">
        <v>1</v>
      </c>
      <c r="I102" s="372" t="n">
        <v>1</v>
      </c>
      <c r="J102" s="373" t="n">
        <f aca="false">SUM(H102:I102)</f>
        <v>2</v>
      </c>
      <c r="K102" s="371" t="n">
        <v>1</v>
      </c>
      <c r="L102" s="372" t="n">
        <v>1</v>
      </c>
      <c r="M102" s="373" t="n">
        <f aca="false">SUM(K102:L102)</f>
        <v>2</v>
      </c>
      <c r="N102" s="371" t="n">
        <v>1</v>
      </c>
      <c r="O102" s="372" t="n">
        <v>1</v>
      </c>
      <c r="P102" s="373" t="n">
        <f aca="false">SUM(N102:O102)</f>
        <v>2</v>
      </c>
      <c r="Q102" s="371" t="n">
        <v>1</v>
      </c>
      <c r="R102" s="372" t="n">
        <v>1</v>
      </c>
      <c r="S102" s="373" t="n">
        <f aca="false">SUM(Q102:R102)</f>
        <v>2</v>
      </c>
      <c r="T102" s="371" t="n">
        <v>1</v>
      </c>
      <c r="U102" s="372" t="n">
        <v>1</v>
      </c>
      <c r="V102" s="373" t="n">
        <f aca="false">SUM(T102:U102)</f>
        <v>2</v>
      </c>
      <c r="W102" s="374" t="n">
        <v>1</v>
      </c>
      <c r="X102" s="375" t="n">
        <f aca="false">SUM(P102+S102+M102+J102+G102+V102+W102)</f>
        <v>13</v>
      </c>
      <c r="Y102" s="376" t="s">
        <v>270</v>
      </c>
    </row>
    <row r="103" customFormat="false" ht="15" hidden="false" customHeight="true" outlineLevel="1" collapsed="false">
      <c r="C103" s="377" t="s">
        <v>274</v>
      </c>
      <c r="D103" s="378"/>
      <c r="E103" s="378"/>
      <c r="F103" s="378"/>
      <c r="G103" s="378"/>
      <c r="H103" s="378"/>
      <c r="I103" s="378"/>
      <c r="J103" s="378"/>
      <c r="K103" s="378"/>
      <c r="L103" s="378"/>
      <c r="M103" s="378"/>
      <c r="N103" s="378"/>
      <c r="O103" s="378"/>
      <c r="P103" s="378"/>
      <c r="Q103" s="378"/>
      <c r="R103" s="378"/>
      <c r="S103" s="378"/>
      <c r="T103" s="378"/>
      <c r="U103" s="378"/>
      <c r="V103" s="378"/>
      <c r="W103" s="378"/>
      <c r="X103" s="378"/>
      <c r="Y103" s="379"/>
    </row>
    <row r="104" customFormat="false" ht="16.4" hidden="false" customHeight="false" outlineLevel="1" collapsed="false">
      <c r="B104" s="14" t="n">
        <f aca="false">IF(AND($D$14="You do not need to provide output data for this reporting period",X104=0),0,IF(C104="&lt; Select &gt;",IF((X104=0),0,1),COUNTBLANK(G104)+COUNTBLANK(J104)+COUNTBLANK(M104)+COUNTBLANK(P104)+COUNTBLANK(S104)+COUNTBLANK(V104)+COUNTBLANK(W104)))</f>
        <v>0</v>
      </c>
      <c r="C104" s="357" t="s">
        <v>59</v>
      </c>
      <c r="D104" s="380" t="str">
        <f aca="false">INDEX(MasterOutputs!$C$3:$C$63,MATCH(C104,MasterOutputs!$B$3:$B$63,0))</f>
        <v>N/A</v>
      </c>
      <c r="E104" s="381"/>
      <c r="F104" s="381"/>
      <c r="G104" s="359" t="n">
        <f aca="false">SUM(E104:F104)</f>
        <v>0</v>
      </c>
      <c r="H104" s="381"/>
      <c r="I104" s="381"/>
      <c r="J104" s="359" t="n">
        <f aca="false">SUM(H104:I104)</f>
        <v>0</v>
      </c>
      <c r="K104" s="381"/>
      <c r="L104" s="381"/>
      <c r="M104" s="359" t="n">
        <f aca="false">SUM(K104:L104)</f>
        <v>0</v>
      </c>
      <c r="N104" s="381"/>
      <c r="O104" s="381"/>
      <c r="P104" s="359" t="n">
        <f aca="false">SUM(N104:O104)</f>
        <v>0</v>
      </c>
      <c r="Q104" s="381"/>
      <c r="R104" s="381"/>
      <c r="S104" s="359" t="n">
        <f aca="false">SUM(Q104:R104)</f>
        <v>0</v>
      </c>
      <c r="T104" s="381"/>
      <c r="U104" s="381"/>
      <c r="V104" s="359" t="n">
        <f aca="false">SUM(T104:U104)</f>
        <v>0</v>
      </c>
      <c r="W104" s="382"/>
      <c r="X104" s="361" t="n">
        <f aca="false">SUM(P104+S104+M104+J104+G104+V104+W104)</f>
        <v>0</v>
      </c>
      <c r="Y104" s="383"/>
      <c r="Z104" s="193" t="n">
        <f aca="false">INDEX(MasterOutputs!$I$3:$I$63,MATCH('5 - Project Outputs'!C104,MasterOutputs!$B$3:$B$63,0))</f>
        <v>0</v>
      </c>
    </row>
    <row r="105" customFormat="false" ht="16.4" hidden="false" customHeight="false" outlineLevel="1" collapsed="false">
      <c r="B105" s="14" t="n">
        <f aca="false">IF(AND($D$14="You do not need to provide output data for this reporting period",X105=0),0,IF(C105="&lt; Select &gt;",IF((X105=0),0,1),COUNTBLANK(G105)+COUNTBLANK(J105)+COUNTBLANK(M105)+COUNTBLANK(P105)+COUNTBLANK(S105)+COUNTBLANK(V105)+COUNTBLANK(W105)))</f>
        <v>0</v>
      </c>
      <c r="C105" s="363" t="s">
        <v>59</v>
      </c>
      <c r="D105" s="384" t="str">
        <f aca="false">INDEX(MasterOutputs!$C$3:$C$63,MATCH(C105,MasterOutputs!$B$3:$B$63,0))</f>
        <v>N/A</v>
      </c>
      <c r="E105" s="385"/>
      <c r="F105" s="385"/>
      <c r="G105" s="365" t="n">
        <f aca="false">SUM(E105:F105)</f>
        <v>0</v>
      </c>
      <c r="H105" s="385"/>
      <c r="I105" s="385"/>
      <c r="J105" s="365" t="n">
        <f aca="false">SUM(H105:I105)</f>
        <v>0</v>
      </c>
      <c r="K105" s="385"/>
      <c r="L105" s="385"/>
      <c r="M105" s="365" t="n">
        <f aca="false">SUM(K105:L105)</f>
        <v>0</v>
      </c>
      <c r="N105" s="385"/>
      <c r="O105" s="385"/>
      <c r="P105" s="365" t="n">
        <f aca="false">SUM(N105:O105)</f>
        <v>0</v>
      </c>
      <c r="Q105" s="385"/>
      <c r="R105" s="385"/>
      <c r="S105" s="365" t="n">
        <f aca="false">SUM(Q105:R105)</f>
        <v>0</v>
      </c>
      <c r="T105" s="385"/>
      <c r="U105" s="385"/>
      <c r="V105" s="365" t="n">
        <f aca="false">SUM(T105:U105)</f>
        <v>0</v>
      </c>
      <c r="W105" s="386"/>
      <c r="X105" s="367" t="n">
        <f aca="false">SUM(P105+S105+M105+J105+G105+V105+W105)</f>
        <v>0</v>
      </c>
      <c r="Y105" s="387"/>
      <c r="Z105" s="193" t="n">
        <f aca="false">INDEX(MasterOutputs!$I$3:$I$63,MATCH('5 - Project Outputs'!C105,MasterOutputs!$B$3:$B$63,0))</f>
        <v>0</v>
      </c>
    </row>
    <row r="106" customFormat="false" ht="16.4" hidden="false" customHeight="false" outlineLevel="1" collapsed="false">
      <c r="B106" s="14" t="n">
        <f aca="false">IF(AND($D$14="You do not need to provide output data for this reporting period",X106=0),0,IF(C106="&lt; Select &gt;",IF((X106=0),0,1),COUNTBLANK(G106)+COUNTBLANK(J106)+COUNTBLANK(M106)+COUNTBLANK(P106)+COUNTBLANK(S106)+COUNTBLANK(V106)+COUNTBLANK(W106)))</f>
        <v>0</v>
      </c>
      <c r="C106" s="363" t="s">
        <v>59</v>
      </c>
      <c r="D106" s="384" t="str">
        <f aca="false">INDEX(MasterOutputs!$C$3:$C$63,MATCH(C106,MasterOutputs!$B$3:$B$63,0))</f>
        <v>N/A</v>
      </c>
      <c r="E106" s="385"/>
      <c r="F106" s="385"/>
      <c r="G106" s="365" t="n">
        <f aca="false">SUM(E106:F106)</f>
        <v>0</v>
      </c>
      <c r="H106" s="385"/>
      <c r="I106" s="385"/>
      <c r="J106" s="365" t="n">
        <f aca="false">SUM(H106:I106)</f>
        <v>0</v>
      </c>
      <c r="K106" s="385"/>
      <c r="L106" s="385"/>
      <c r="M106" s="365" t="n">
        <f aca="false">SUM(K106:L106)</f>
        <v>0</v>
      </c>
      <c r="N106" s="385"/>
      <c r="O106" s="385"/>
      <c r="P106" s="365" t="n">
        <f aca="false">SUM(N106:O106)</f>
        <v>0</v>
      </c>
      <c r="Q106" s="385"/>
      <c r="R106" s="385"/>
      <c r="S106" s="365" t="n">
        <f aca="false">SUM(Q106:R106)</f>
        <v>0</v>
      </c>
      <c r="T106" s="385"/>
      <c r="U106" s="385"/>
      <c r="V106" s="365" t="n">
        <f aca="false">SUM(T106:U106)</f>
        <v>0</v>
      </c>
      <c r="W106" s="386"/>
      <c r="X106" s="367" t="n">
        <f aca="false">SUM(P106+S106+M106+J106+G106+V106+W106)</f>
        <v>0</v>
      </c>
      <c r="Y106" s="387"/>
      <c r="Z106" s="193" t="n">
        <f aca="false">INDEX(MasterOutputs!$I$3:$I$63,MATCH('5 - Project Outputs'!C106,MasterOutputs!$B$3:$B$63,0))</f>
        <v>0</v>
      </c>
    </row>
    <row r="107" customFormat="false" ht="16.4" hidden="false" customHeight="false" outlineLevel="1" collapsed="false">
      <c r="B107" s="14" t="n">
        <f aca="false">IF(AND($D$14="You do not need to provide output data for this reporting period",X107=0),0,IF(C107="&lt; Select &gt;",IF((X107=0),0,1),COUNTBLANK(G107)+COUNTBLANK(J107)+COUNTBLANK(M107)+COUNTBLANK(P107)+COUNTBLANK(S107)+COUNTBLANK(V107)+COUNTBLANK(W107)))</f>
        <v>0</v>
      </c>
      <c r="C107" s="363" t="s">
        <v>59</v>
      </c>
      <c r="D107" s="384" t="str">
        <f aca="false">INDEX(MasterOutputs!$C$3:$C$63,MATCH(C107,MasterOutputs!$B$3:$B$63,0))</f>
        <v>N/A</v>
      </c>
      <c r="E107" s="385"/>
      <c r="F107" s="385"/>
      <c r="G107" s="365" t="n">
        <f aca="false">SUM(E107:F107)</f>
        <v>0</v>
      </c>
      <c r="H107" s="385"/>
      <c r="I107" s="385"/>
      <c r="J107" s="365" t="n">
        <f aca="false">SUM(H107:I107)</f>
        <v>0</v>
      </c>
      <c r="K107" s="385"/>
      <c r="L107" s="385"/>
      <c r="M107" s="365" t="n">
        <f aca="false">SUM(K107:L107)</f>
        <v>0</v>
      </c>
      <c r="N107" s="385"/>
      <c r="O107" s="385"/>
      <c r="P107" s="365" t="n">
        <f aca="false">SUM(N107:O107)</f>
        <v>0</v>
      </c>
      <c r="Q107" s="385"/>
      <c r="R107" s="385"/>
      <c r="S107" s="365" t="n">
        <f aca="false">SUM(Q107:R107)</f>
        <v>0</v>
      </c>
      <c r="T107" s="385"/>
      <c r="U107" s="385"/>
      <c r="V107" s="365" t="n">
        <f aca="false">SUM(T107:U107)</f>
        <v>0</v>
      </c>
      <c r="W107" s="386"/>
      <c r="X107" s="367" t="n">
        <f aca="false">SUM(P107+S107+M107+J107+G107+V107+W107)</f>
        <v>0</v>
      </c>
      <c r="Y107" s="387"/>
      <c r="Z107" s="193" t="n">
        <f aca="false">INDEX(MasterOutputs!$I$3:$I$63,MATCH('5 - Project Outputs'!C107,MasterOutputs!$B$3:$B$63,0))</f>
        <v>0</v>
      </c>
    </row>
    <row r="108" customFormat="false" ht="16.4" hidden="false" customHeight="false" outlineLevel="1" collapsed="false">
      <c r="B108" s="388" t="n">
        <f aca="false">IF(AND($D$14="You do not need to provide output data for this reporting period",X108=0),0,IF(C108="&lt; Select &gt;",IF((X108=0),0,1),COUNTBLANK(G108)+COUNTBLANK(J108)+COUNTBLANK(M108)+COUNTBLANK(P108)+COUNTBLANK(S108)+COUNTBLANK(V108)+COUNTBLANK(W108)))</f>
        <v>0</v>
      </c>
      <c r="C108" s="363" t="s">
        <v>59</v>
      </c>
      <c r="D108" s="384" t="str">
        <f aca="false">INDEX(MasterOutputs!$C$3:$C$63,MATCH(C108,MasterOutputs!$B$3:$B$63,0))</f>
        <v>N/A</v>
      </c>
      <c r="E108" s="385"/>
      <c r="F108" s="385"/>
      <c r="G108" s="365" t="n">
        <f aca="false">SUM(E108:F108)</f>
        <v>0</v>
      </c>
      <c r="H108" s="385"/>
      <c r="I108" s="385"/>
      <c r="J108" s="365" t="n">
        <f aca="false">SUM(H108:I108)</f>
        <v>0</v>
      </c>
      <c r="K108" s="385"/>
      <c r="L108" s="385"/>
      <c r="M108" s="365" t="n">
        <f aca="false">SUM(K108:L108)</f>
        <v>0</v>
      </c>
      <c r="N108" s="385"/>
      <c r="O108" s="385"/>
      <c r="P108" s="365" t="n">
        <f aca="false">SUM(N108:O108)</f>
        <v>0</v>
      </c>
      <c r="Q108" s="385"/>
      <c r="R108" s="385"/>
      <c r="S108" s="365" t="n">
        <f aca="false">SUM(Q108:R108)</f>
        <v>0</v>
      </c>
      <c r="T108" s="385"/>
      <c r="U108" s="385"/>
      <c r="V108" s="365" t="n">
        <f aca="false">SUM(T108:U108)</f>
        <v>0</v>
      </c>
      <c r="W108" s="386"/>
      <c r="X108" s="367" t="n">
        <f aca="false">SUM(P108+S108+M108+J108+G108+V108+W108)</f>
        <v>0</v>
      </c>
      <c r="Y108" s="387"/>
      <c r="Z108" s="193" t="n">
        <f aca="false">INDEX(MasterOutputs!$I$3:$I$63,MATCH('5 - Project Outputs'!C108,MasterOutputs!$B$3:$B$63,0))</f>
        <v>0</v>
      </c>
    </row>
    <row r="109" customFormat="false" ht="16.4" hidden="false" customHeight="false" outlineLevel="1" collapsed="false">
      <c r="B109" s="388" t="n">
        <f aca="false">IF(AND($D$14="You do not need to provide output data for this reporting period",X109=0),0,IF(C109="&lt; Select &gt;",IF((X109=0),0,1),COUNTBLANK(G109)+COUNTBLANK(J109)+COUNTBLANK(M109)+COUNTBLANK(P109)+COUNTBLANK(S109)+COUNTBLANK(V109)+COUNTBLANK(W109)))</f>
        <v>0</v>
      </c>
      <c r="C109" s="363" t="s">
        <v>59</v>
      </c>
      <c r="D109" s="384" t="str">
        <f aca="false">INDEX(MasterOutputs!$C$3:$C$63,MATCH(C109,MasterOutputs!$B$3:$B$63,0))</f>
        <v>N/A</v>
      </c>
      <c r="E109" s="385"/>
      <c r="F109" s="385"/>
      <c r="G109" s="365" t="n">
        <f aca="false">SUM(E109:F109)</f>
        <v>0</v>
      </c>
      <c r="H109" s="385"/>
      <c r="I109" s="385"/>
      <c r="J109" s="365" t="n">
        <f aca="false">SUM(H109:I109)</f>
        <v>0</v>
      </c>
      <c r="K109" s="385"/>
      <c r="L109" s="385"/>
      <c r="M109" s="365" t="n">
        <f aca="false">SUM(K109:L109)</f>
        <v>0</v>
      </c>
      <c r="N109" s="385"/>
      <c r="O109" s="385"/>
      <c r="P109" s="365" t="n">
        <f aca="false">SUM(N109:O109)</f>
        <v>0</v>
      </c>
      <c r="Q109" s="385"/>
      <c r="R109" s="385"/>
      <c r="S109" s="365" t="n">
        <f aca="false">SUM(Q109:R109)</f>
        <v>0</v>
      </c>
      <c r="T109" s="385"/>
      <c r="U109" s="385"/>
      <c r="V109" s="365" t="n">
        <f aca="false">SUM(T109:U109)</f>
        <v>0</v>
      </c>
      <c r="W109" s="386"/>
      <c r="X109" s="367" t="n">
        <f aca="false">SUM(P109+S109+M109+J109+G109+V109+W109)</f>
        <v>0</v>
      </c>
      <c r="Y109" s="387"/>
      <c r="Z109" s="193" t="n">
        <f aca="false">INDEX(MasterOutputs!$I$3:$I$63,MATCH('5 - Project Outputs'!C109,MasterOutputs!$B$3:$B$63,0))</f>
        <v>0</v>
      </c>
    </row>
    <row r="110" customFormat="false" ht="16.4" hidden="false" customHeight="false" outlineLevel="1" collapsed="false">
      <c r="B110" s="388" t="n">
        <f aca="false">IF(AND($D$14="You do not need to provide output data for this reporting period",X110=0),0,IF(C110="&lt; Select &gt;",IF((X110=0),0,1),COUNTBLANK(G110)+COUNTBLANK(J110)+COUNTBLANK(M110)+COUNTBLANK(P110)+COUNTBLANK(S110)+COUNTBLANK(V110)+COUNTBLANK(W110)))</f>
        <v>0</v>
      </c>
      <c r="C110" s="363" t="s">
        <v>59</v>
      </c>
      <c r="D110" s="384" t="str">
        <f aca="false">INDEX(MasterOutputs!$C$3:$C$63,MATCH(C110,MasterOutputs!$B$3:$B$63,0))</f>
        <v>N/A</v>
      </c>
      <c r="E110" s="385"/>
      <c r="F110" s="385"/>
      <c r="G110" s="365" t="n">
        <f aca="false">SUM(E110:F110)</f>
        <v>0</v>
      </c>
      <c r="H110" s="385"/>
      <c r="I110" s="385"/>
      <c r="J110" s="365" t="n">
        <f aca="false">SUM(H110:I110)</f>
        <v>0</v>
      </c>
      <c r="K110" s="385"/>
      <c r="L110" s="385"/>
      <c r="M110" s="365" t="n">
        <f aca="false">SUM(K110:L110)</f>
        <v>0</v>
      </c>
      <c r="N110" s="385"/>
      <c r="O110" s="385"/>
      <c r="P110" s="365" t="n">
        <f aca="false">SUM(N110:O110)</f>
        <v>0</v>
      </c>
      <c r="Q110" s="385"/>
      <c r="R110" s="385"/>
      <c r="S110" s="365" t="n">
        <f aca="false">SUM(Q110:R110)</f>
        <v>0</v>
      </c>
      <c r="T110" s="385"/>
      <c r="U110" s="385"/>
      <c r="V110" s="365" t="n">
        <f aca="false">SUM(T110:U110)</f>
        <v>0</v>
      </c>
      <c r="W110" s="386"/>
      <c r="X110" s="367" t="n">
        <f aca="false">SUM(P110+S110+M110+J110+G110+V110+W110)</f>
        <v>0</v>
      </c>
      <c r="Y110" s="387"/>
      <c r="Z110" s="193" t="n">
        <f aca="false">INDEX(MasterOutputs!$I$3:$I$63,MATCH('5 - Project Outputs'!C110,MasterOutputs!$B$3:$B$63,0))</f>
        <v>0</v>
      </c>
    </row>
    <row r="111" customFormat="false" ht="16.4" hidden="false" customHeight="false" outlineLevel="1" collapsed="false">
      <c r="B111" s="388" t="n">
        <f aca="false">IF(AND($D$14="You do not need to provide output data for this reporting period",X111=0),0,IF(C111="&lt; Select &gt;",IF((X111=0),0,1),COUNTBLANK(G111)+COUNTBLANK(J111)+COUNTBLANK(M111)+COUNTBLANK(P111)+COUNTBLANK(S111)+COUNTBLANK(V111)+COUNTBLANK(W111)))</f>
        <v>0</v>
      </c>
      <c r="C111" s="363" t="s">
        <v>59</v>
      </c>
      <c r="D111" s="384" t="str">
        <f aca="false">INDEX(MasterOutputs!$C$3:$C$63,MATCH(C111,MasterOutputs!$B$3:$B$63,0))</f>
        <v>N/A</v>
      </c>
      <c r="E111" s="385"/>
      <c r="F111" s="385"/>
      <c r="G111" s="365" t="n">
        <f aca="false">SUM(E111:F111)</f>
        <v>0</v>
      </c>
      <c r="H111" s="385"/>
      <c r="I111" s="385"/>
      <c r="J111" s="365" t="n">
        <f aca="false">SUM(H111:I111)</f>
        <v>0</v>
      </c>
      <c r="K111" s="385"/>
      <c r="L111" s="385"/>
      <c r="M111" s="365" t="n">
        <f aca="false">SUM(K111:L111)</f>
        <v>0</v>
      </c>
      <c r="N111" s="385"/>
      <c r="O111" s="385"/>
      <c r="P111" s="365" t="n">
        <f aca="false">SUM(N111:O111)</f>
        <v>0</v>
      </c>
      <c r="Q111" s="385"/>
      <c r="R111" s="385"/>
      <c r="S111" s="365" t="n">
        <f aca="false">SUM(Q111:R111)</f>
        <v>0</v>
      </c>
      <c r="T111" s="385"/>
      <c r="U111" s="385"/>
      <c r="V111" s="365" t="n">
        <f aca="false">SUM(T111:U111)</f>
        <v>0</v>
      </c>
      <c r="W111" s="386"/>
      <c r="X111" s="367" t="n">
        <f aca="false">SUM(P111+S111+M111+J111+G111+V111+W111)</f>
        <v>0</v>
      </c>
      <c r="Y111" s="387"/>
      <c r="Z111" s="193" t="n">
        <f aca="false">INDEX(MasterOutputs!$I$3:$I$63,MATCH('5 - Project Outputs'!C111,MasterOutputs!$B$3:$B$63,0))</f>
        <v>0</v>
      </c>
    </row>
    <row r="112" customFormat="false" ht="16.4" hidden="false" customHeight="false" outlineLevel="1" collapsed="false">
      <c r="B112" s="388" t="n">
        <f aca="false">IF(AND($D$14="You do not need to provide output data for this reporting period",X112=0),0,IF(C112="&lt; Select &gt;",IF((X112=0),0,1),COUNTBLANK(G112)+COUNTBLANK(J112)+COUNTBLANK(M112)+COUNTBLANK(P112)+COUNTBLANK(S112)+COUNTBLANK(V112)+COUNTBLANK(W112)))</f>
        <v>0</v>
      </c>
      <c r="C112" s="363" t="s">
        <v>59</v>
      </c>
      <c r="D112" s="384" t="str">
        <f aca="false">INDEX(MasterOutputs!$C$3:$C$63,MATCH(C112,MasterOutputs!$B$3:$B$63,0))</f>
        <v>N/A</v>
      </c>
      <c r="E112" s="385"/>
      <c r="F112" s="385"/>
      <c r="G112" s="365" t="n">
        <f aca="false">SUM(E112:F112)</f>
        <v>0</v>
      </c>
      <c r="H112" s="385"/>
      <c r="I112" s="385"/>
      <c r="J112" s="365" t="n">
        <f aca="false">SUM(H112:I112)</f>
        <v>0</v>
      </c>
      <c r="K112" s="385"/>
      <c r="L112" s="385"/>
      <c r="M112" s="365" t="n">
        <f aca="false">SUM(K112:L112)</f>
        <v>0</v>
      </c>
      <c r="N112" s="385"/>
      <c r="O112" s="385"/>
      <c r="P112" s="365" t="n">
        <f aca="false">SUM(N112:O112)</f>
        <v>0</v>
      </c>
      <c r="Q112" s="385"/>
      <c r="R112" s="385"/>
      <c r="S112" s="365" t="n">
        <f aca="false">SUM(Q112:R112)</f>
        <v>0</v>
      </c>
      <c r="T112" s="385"/>
      <c r="U112" s="385"/>
      <c r="V112" s="365" t="n">
        <f aca="false">SUM(T112:U112)</f>
        <v>0</v>
      </c>
      <c r="W112" s="386"/>
      <c r="X112" s="367" t="n">
        <f aca="false">SUM(P112+S112+M112+J112+G112+V112+W112)</f>
        <v>0</v>
      </c>
      <c r="Y112" s="387"/>
      <c r="Z112" s="193" t="n">
        <f aca="false">INDEX(MasterOutputs!$I$3:$I$63,MATCH('5 - Project Outputs'!C112,MasterOutputs!$B$3:$B$63,0))</f>
        <v>0</v>
      </c>
    </row>
    <row r="113" customFormat="false" ht="16.4" hidden="false" customHeight="false" outlineLevel="1" collapsed="false">
      <c r="B113" s="14" t="n">
        <f aca="false">IF(AND($D$14="You do not need to provide output data for this reporting period",X113=0),0,IF(C113="&lt; Select &gt;",IF((X113=0),0,1),COUNTBLANK(G113)+COUNTBLANK(J113)+COUNTBLANK(M113)+COUNTBLANK(P113)+COUNTBLANK(S113)+COUNTBLANK(V113)+COUNTBLANK(W113)))</f>
        <v>0</v>
      </c>
      <c r="C113" s="363" t="s">
        <v>59</v>
      </c>
      <c r="D113" s="384" t="str">
        <f aca="false">INDEX(MasterOutputs!$C$3:$C$63,MATCH(C113,MasterOutputs!$B$3:$B$63,0))</f>
        <v>N/A</v>
      </c>
      <c r="E113" s="385"/>
      <c r="F113" s="385"/>
      <c r="G113" s="365" t="n">
        <f aca="false">SUM(E113:F113)</f>
        <v>0</v>
      </c>
      <c r="H113" s="385"/>
      <c r="I113" s="385"/>
      <c r="J113" s="365" t="n">
        <f aca="false">SUM(H113:I113)</f>
        <v>0</v>
      </c>
      <c r="K113" s="385"/>
      <c r="L113" s="385"/>
      <c r="M113" s="365" t="n">
        <f aca="false">SUM(K113:L113)</f>
        <v>0</v>
      </c>
      <c r="N113" s="385"/>
      <c r="O113" s="385"/>
      <c r="P113" s="365" t="n">
        <f aca="false">SUM(N113:O113)</f>
        <v>0</v>
      </c>
      <c r="Q113" s="385"/>
      <c r="R113" s="385"/>
      <c r="S113" s="365" t="n">
        <f aca="false">SUM(Q113:R113)</f>
        <v>0</v>
      </c>
      <c r="T113" s="385"/>
      <c r="U113" s="385"/>
      <c r="V113" s="365" t="n">
        <f aca="false">SUM(T113:U113)</f>
        <v>0</v>
      </c>
      <c r="W113" s="386"/>
      <c r="X113" s="367" t="n">
        <f aca="false">SUM(P113+S113+M113+J113+G113+V113+W113)</f>
        <v>0</v>
      </c>
      <c r="Y113" s="387"/>
      <c r="Z113" s="193" t="n">
        <f aca="false">INDEX(MasterOutputs!$I$3:$I$63,MATCH('5 - Project Outputs'!C113,MasterOutputs!$B$3:$B$63,0))</f>
        <v>0</v>
      </c>
    </row>
    <row r="114" customFormat="false" ht="16.4" hidden="false" customHeight="false" outlineLevel="1" collapsed="false">
      <c r="B114" s="14" t="n">
        <f aca="false">IF(AND($D$14="You do not need to provide output data for this reporting period",X114=0),0,IF(C114="&lt; Select &gt;",IF((X114=0),0,1),COUNTBLANK(G114)+COUNTBLANK(J114)+COUNTBLANK(M114)+COUNTBLANK(P114)+COUNTBLANK(S114)+COUNTBLANK(V114)+COUNTBLANK(W114)))</f>
        <v>0</v>
      </c>
      <c r="C114" s="363" t="s">
        <v>59</v>
      </c>
      <c r="D114" s="384" t="str">
        <f aca="false">INDEX(MasterOutputs!$C$3:$C$63,MATCH(C114,MasterOutputs!$B$3:$B$63,0))</f>
        <v>N/A</v>
      </c>
      <c r="E114" s="385"/>
      <c r="F114" s="385"/>
      <c r="G114" s="365" t="n">
        <f aca="false">SUM(E114:F114)</f>
        <v>0</v>
      </c>
      <c r="H114" s="385"/>
      <c r="I114" s="385"/>
      <c r="J114" s="365" t="n">
        <f aca="false">SUM(H114:I114)</f>
        <v>0</v>
      </c>
      <c r="K114" s="385"/>
      <c r="L114" s="385"/>
      <c r="M114" s="365" t="n">
        <f aca="false">SUM(K114:L114)</f>
        <v>0</v>
      </c>
      <c r="N114" s="385"/>
      <c r="O114" s="385"/>
      <c r="P114" s="365" t="n">
        <f aca="false">SUM(N114:O114)</f>
        <v>0</v>
      </c>
      <c r="Q114" s="385"/>
      <c r="R114" s="385"/>
      <c r="S114" s="365" t="n">
        <f aca="false">SUM(Q114:R114)</f>
        <v>0</v>
      </c>
      <c r="T114" s="385"/>
      <c r="U114" s="385"/>
      <c r="V114" s="365" t="n">
        <f aca="false">SUM(T114:U114)</f>
        <v>0</v>
      </c>
      <c r="W114" s="386"/>
      <c r="X114" s="367" t="n">
        <f aca="false">SUM(P114+S114+M114+J114+G114+V114+W114)</f>
        <v>0</v>
      </c>
      <c r="Y114" s="387"/>
      <c r="Z114" s="193" t="n">
        <f aca="false">INDEX(MasterOutputs!$I$3:$I$63,MATCH('5 - Project Outputs'!C114,MasterOutputs!$B$3:$B$63,0))</f>
        <v>0</v>
      </c>
    </row>
    <row r="115" customFormat="false" ht="16.4" hidden="false" customHeight="false" outlineLevel="1" collapsed="false">
      <c r="B115" s="14" t="n">
        <f aca="false">IF(AND($D$14="You do not need to provide output data for this reporting period",X115=0),0,IF(C115="&lt; Select &gt;",IF((X115=0),0,1),COUNTBLANK(G115)+COUNTBLANK(J115)+COUNTBLANK(M115)+COUNTBLANK(P115)+COUNTBLANK(S115)+COUNTBLANK(V115)+COUNTBLANK(W115)))</f>
        <v>0</v>
      </c>
      <c r="C115" s="363" t="s">
        <v>59</v>
      </c>
      <c r="D115" s="384" t="str">
        <f aca="false">INDEX(MasterOutputs!$C$3:$C$63,MATCH(C115,MasterOutputs!$B$3:$B$63,0))</f>
        <v>N/A</v>
      </c>
      <c r="E115" s="385"/>
      <c r="F115" s="385"/>
      <c r="G115" s="365" t="n">
        <f aca="false">SUM(E115:F115)</f>
        <v>0</v>
      </c>
      <c r="H115" s="385"/>
      <c r="I115" s="385"/>
      <c r="J115" s="365" t="n">
        <f aca="false">SUM(H115:I115)</f>
        <v>0</v>
      </c>
      <c r="K115" s="385"/>
      <c r="L115" s="385"/>
      <c r="M115" s="365" t="n">
        <f aca="false">SUM(K115:L115)</f>
        <v>0</v>
      </c>
      <c r="N115" s="385"/>
      <c r="O115" s="385"/>
      <c r="P115" s="365" t="n">
        <f aca="false">SUM(N115:O115)</f>
        <v>0</v>
      </c>
      <c r="Q115" s="385"/>
      <c r="R115" s="385"/>
      <c r="S115" s="365" t="n">
        <f aca="false">SUM(Q115:R115)</f>
        <v>0</v>
      </c>
      <c r="T115" s="385"/>
      <c r="U115" s="385"/>
      <c r="V115" s="365" t="n">
        <f aca="false">SUM(T115:U115)</f>
        <v>0</v>
      </c>
      <c r="W115" s="386"/>
      <c r="X115" s="367" t="n">
        <f aca="false">SUM(P115+S115+M115+J115+G115+V115+W115)</f>
        <v>0</v>
      </c>
      <c r="Y115" s="387"/>
      <c r="Z115" s="193" t="n">
        <f aca="false">INDEX(MasterOutputs!$I$3:$I$63,MATCH('5 - Project Outputs'!C115,MasterOutputs!$B$3:$B$63,0))</f>
        <v>0</v>
      </c>
    </row>
    <row r="116" customFormat="false" ht="16.4" hidden="false" customHeight="false" outlineLevel="1" collapsed="false">
      <c r="B116" s="14" t="n">
        <f aca="false">IF(AND($D$14="You do not need to provide output data for this reporting period",X116=0),0,IF(C116="&lt; Select &gt;",IF((X116=0),0,1),COUNTBLANK(G116)+COUNTBLANK(J116)+COUNTBLANK(M116)+COUNTBLANK(P116)+COUNTBLANK(S116)+COUNTBLANK(V116)+COUNTBLANK(W116)))</f>
        <v>0</v>
      </c>
      <c r="C116" s="363" t="s">
        <v>59</v>
      </c>
      <c r="D116" s="384" t="str">
        <f aca="false">INDEX(MasterOutputs!$C$3:$C$63,MATCH(C116,MasterOutputs!$B$3:$B$63,0))</f>
        <v>N/A</v>
      </c>
      <c r="E116" s="385"/>
      <c r="F116" s="385"/>
      <c r="G116" s="365" t="n">
        <f aca="false">SUM(E116:F116)</f>
        <v>0</v>
      </c>
      <c r="H116" s="385"/>
      <c r="I116" s="385"/>
      <c r="J116" s="365" t="n">
        <f aca="false">SUM(H116:I116)</f>
        <v>0</v>
      </c>
      <c r="K116" s="385"/>
      <c r="L116" s="385"/>
      <c r="M116" s="365" t="n">
        <f aca="false">SUM(K116:L116)</f>
        <v>0</v>
      </c>
      <c r="N116" s="385"/>
      <c r="O116" s="385"/>
      <c r="P116" s="365" t="n">
        <f aca="false">SUM(N116:O116)</f>
        <v>0</v>
      </c>
      <c r="Q116" s="385"/>
      <c r="R116" s="385"/>
      <c r="S116" s="365" t="n">
        <f aca="false">SUM(Q116:R116)</f>
        <v>0</v>
      </c>
      <c r="T116" s="385"/>
      <c r="U116" s="385"/>
      <c r="V116" s="365" t="n">
        <f aca="false">SUM(T116:U116)</f>
        <v>0</v>
      </c>
      <c r="W116" s="386"/>
      <c r="X116" s="367" t="n">
        <f aca="false">SUM(P116+S116+M116+J116+G116+V116+W116)</f>
        <v>0</v>
      </c>
      <c r="Y116" s="387"/>
      <c r="Z116" s="193" t="n">
        <f aca="false">INDEX(MasterOutputs!$I$3:$I$63,MATCH('5 - Project Outputs'!C116,MasterOutputs!$B$3:$B$63,0))</f>
        <v>0</v>
      </c>
    </row>
    <row r="117" customFormat="false" ht="16.4" hidden="false" customHeight="false" outlineLevel="1" collapsed="false">
      <c r="B117" s="14" t="n">
        <f aca="false">IF(AND($D$14="You do not need to provide output data for this reporting period",X117=0),0,IF(C117="&lt; Select &gt;",IF((X117=0),0,1),COUNTBLANK(G117)+COUNTBLANK(J117)+COUNTBLANK(M117)+COUNTBLANK(P117)+COUNTBLANK(S117)+COUNTBLANK(V117)+COUNTBLANK(W117)))</f>
        <v>0</v>
      </c>
      <c r="C117" s="363" t="s">
        <v>59</v>
      </c>
      <c r="D117" s="384" t="str">
        <f aca="false">INDEX(MasterOutputs!$C$3:$C$63,MATCH(C117,MasterOutputs!$B$3:$B$63,0))</f>
        <v>N/A</v>
      </c>
      <c r="E117" s="385"/>
      <c r="F117" s="385"/>
      <c r="G117" s="365" t="n">
        <f aca="false">SUM(E117:F117)</f>
        <v>0</v>
      </c>
      <c r="H117" s="385"/>
      <c r="I117" s="385"/>
      <c r="J117" s="365" t="n">
        <f aca="false">SUM(H117:I117)</f>
        <v>0</v>
      </c>
      <c r="K117" s="385"/>
      <c r="L117" s="385"/>
      <c r="M117" s="365" t="n">
        <f aca="false">SUM(K117:L117)</f>
        <v>0</v>
      </c>
      <c r="N117" s="385"/>
      <c r="O117" s="385"/>
      <c r="P117" s="365" t="n">
        <f aca="false">SUM(N117:O117)</f>
        <v>0</v>
      </c>
      <c r="Q117" s="385"/>
      <c r="R117" s="385"/>
      <c r="S117" s="365" t="n">
        <f aca="false">SUM(Q117:R117)</f>
        <v>0</v>
      </c>
      <c r="T117" s="385"/>
      <c r="U117" s="385"/>
      <c r="V117" s="365" t="n">
        <f aca="false">SUM(T117:U117)</f>
        <v>0</v>
      </c>
      <c r="W117" s="386"/>
      <c r="X117" s="367" t="n">
        <f aca="false">SUM(P117+S117+M117+J117+G117+V117+W117)</f>
        <v>0</v>
      </c>
      <c r="Y117" s="387"/>
      <c r="Z117" s="193" t="n">
        <f aca="false">INDEX(MasterOutputs!$I$3:$I$63,MATCH('5 - Project Outputs'!C117,MasterOutputs!$B$3:$B$63,0))</f>
        <v>0</v>
      </c>
    </row>
    <row r="118" customFormat="false" ht="15" hidden="false" customHeight="true" outlineLevel="1" collapsed="false">
      <c r="B118" s="14" t="n">
        <f aca="false">IF(AND($D$14="You do not need to provide output data for this reporting period",X118=0),0,IF(C118="&lt; Select &gt;",IF((X118=0),0,1),COUNTBLANK(G118)+COUNTBLANK(J118)+COUNTBLANK(M118)+COUNTBLANK(P118)+COUNTBLANK(S118)+COUNTBLANK(V118)+COUNTBLANK(W118)))</f>
        <v>0</v>
      </c>
      <c r="C118" s="371" t="s">
        <v>59</v>
      </c>
      <c r="D118" s="389" t="str">
        <f aca="false">INDEX(MasterOutputs!$C$3:$C$63,MATCH(C118,MasterOutputs!$B$3:$B$63,0))</f>
        <v>N/A</v>
      </c>
      <c r="E118" s="390"/>
      <c r="F118" s="390"/>
      <c r="G118" s="373" t="n">
        <f aca="false">SUM(E118:F118)</f>
        <v>0</v>
      </c>
      <c r="H118" s="390"/>
      <c r="I118" s="390"/>
      <c r="J118" s="373" t="n">
        <f aca="false">SUM(H118:I118)</f>
        <v>0</v>
      </c>
      <c r="K118" s="390"/>
      <c r="L118" s="390"/>
      <c r="M118" s="373" t="n">
        <f aca="false">SUM(K118:L118)</f>
        <v>0</v>
      </c>
      <c r="N118" s="390"/>
      <c r="O118" s="390"/>
      <c r="P118" s="373" t="n">
        <f aca="false">SUM(N118:O118)</f>
        <v>0</v>
      </c>
      <c r="Q118" s="390"/>
      <c r="R118" s="390"/>
      <c r="S118" s="373" t="n">
        <f aca="false">SUM(Q118:R118)</f>
        <v>0</v>
      </c>
      <c r="T118" s="390"/>
      <c r="U118" s="390"/>
      <c r="V118" s="373" t="n">
        <f aca="false">SUM(T118:U118)</f>
        <v>0</v>
      </c>
      <c r="W118" s="391"/>
      <c r="X118" s="392" t="n">
        <f aca="false">SUM(P118+S118+M118+J118+G118+V118+W118)</f>
        <v>0</v>
      </c>
      <c r="Y118" s="393"/>
      <c r="Z118" s="193" t="n">
        <f aca="false">INDEX(MasterOutputs!$I$3:$I$63,MATCH('5 - Project Outputs'!C118,MasterOutputs!$B$3:$B$63,0))</f>
        <v>0</v>
      </c>
    </row>
    <row r="119" customFormat="false" ht="16.5" hidden="false" customHeight="true" outlineLevel="1" collapsed="false">
      <c r="C119" s="394" t="s">
        <v>277</v>
      </c>
      <c r="D119" s="378"/>
      <c r="E119" s="378"/>
      <c r="F119" s="378"/>
      <c r="G119" s="378"/>
      <c r="H119" s="378"/>
      <c r="I119" s="378"/>
      <c r="J119" s="378"/>
      <c r="K119" s="378"/>
      <c r="L119" s="378"/>
      <c r="M119" s="378"/>
      <c r="N119" s="378"/>
      <c r="O119" s="378"/>
      <c r="P119" s="378"/>
      <c r="Q119" s="378"/>
      <c r="R119" s="378"/>
      <c r="S119" s="378"/>
      <c r="T119" s="378"/>
      <c r="U119" s="378"/>
      <c r="V119" s="378"/>
      <c r="W119" s="378"/>
      <c r="X119" s="378"/>
      <c r="Y119" s="379"/>
    </row>
    <row r="120" customFormat="false" ht="16.4" hidden="false" customHeight="false" outlineLevel="1" collapsed="false">
      <c r="B120" s="14" t="n">
        <f aca="false">IF(AND($D$14="You do not need to provide output data for this reporting period",X120=0),0,IF(C120="",IF((X120=0),0,1),COUNTBLANK(E120:W120)))</f>
        <v>0</v>
      </c>
      <c r="C120" s="395"/>
      <c r="D120" s="396"/>
      <c r="E120" s="381"/>
      <c r="F120" s="381"/>
      <c r="G120" s="359" t="n">
        <f aca="false">SUM(E120:F120)</f>
        <v>0</v>
      </c>
      <c r="H120" s="381"/>
      <c r="I120" s="381"/>
      <c r="J120" s="359" t="n">
        <f aca="false">SUM(H120:I120)</f>
        <v>0</v>
      </c>
      <c r="K120" s="381"/>
      <c r="L120" s="381"/>
      <c r="M120" s="359" t="n">
        <f aca="false">SUM(K120:L120)</f>
        <v>0</v>
      </c>
      <c r="N120" s="381"/>
      <c r="O120" s="381"/>
      <c r="P120" s="359" t="n">
        <f aca="false">SUM(N120:O120)</f>
        <v>0</v>
      </c>
      <c r="Q120" s="381"/>
      <c r="R120" s="381"/>
      <c r="S120" s="359" t="n">
        <f aca="false">SUM(Q120:R120)</f>
        <v>0</v>
      </c>
      <c r="T120" s="381"/>
      <c r="U120" s="381"/>
      <c r="V120" s="359" t="n">
        <f aca="false">SUM(T120:U120)</f>
        <v>0</v>
      </c>
      <c r="W120" s="382"/>
      <c r="X120" s="361" t="n">
        <f aca="false">SUM(P120+S120+M120+J120+G120+V120+W120)</f>
        <v>0</v>
      </c>
      <c r="Y120" s="362" t="s">
        <v>270</v>
      </c>
    </row>
    <row r="121" customFormat="false" ht="16.4" hidden="false" customHeight="false" outlineLevel="1" collapsed="false">
      <c r="B121" s="388" t="n">
        <f aca="false">IF(AND($D$14="You do not need to provide output data for this reporting period",X121=0),0,IF(C121="",IF((X121=0),0,1),COUNTBLANK(E121:W121)))</f>
        <v>0</v>
      </c>
      <c r="C121" s="397"/>
      <c r="D121" s="398"/>
      <c r="E121" s="385"/>
      <c r="F121" s="385"/>
      <c r="G121" s="365" t="n">
        <f aca="false">SUM(E121:F121)</f>
        <v>0</v>
      </c>
      <c r="H121" s="385"/>
      <c r="I121" s="385"/>
      <c r="J121" s="365" t="n">
        <f aca="false">SUM(H121:I121)</f>
        <v>0</v>
      </c>
      <c r="K121" s="385"/>
      <c r="L121" s="385"/>
      <c r="M121" s="365" t="n">
        <f aca="false">SUM(K121:L121)</f>
        <v>0</v>
      </c>
      <c r="N121" s="385"/>
      <c r="O121" s="385"/>
      <c r="P121" s="365" t="n">
        <f aca="false">SUM(N121:O121)</f>
        <v>0</v>
      </c>
      <c r="Q121" s="385"/>
      <c r="R121" s="385"/>
      <c r="S121" s="365" t="n">
        <f aca="false">SUM(Q121:R121)</f>
        <v>0</v>
      </c>
      <c r="T121" s="385"/>
      <c r="U121" s="385"/>
      <c r="V121" s="365" t="n">
        <f aca="false">SUM(T121:U121)</f>
        <v>0</v>
      </c>
      <c r="W121" s="386"/>
      <c r="X121" s="367" t="n">
        <f aca="false">SUM(P121+S121+M121+J121+G121+V121+W121)</f>
        <v>0</v>
      </c>
      <c r="Y121" s="368" t="s">
        <v>270</v>
      </c>
    </row>
    <row r="122" customFormat="false" ht="16.4" hidden="false" customHeight="false" outlineLevel="1" collapsed="false">
      <c r="B122" s="388" t="n">
        <f aca="false">IF(AND($D$14="You do not need to provide output data for this reporting period",X122=0),0,IF(C122="",IF((X122=0),0,1),COUNTBLANK(E122:W122)))</f>
        <v>0</v>
      </c>
      <c r="C122" s="397"/>
      <c r="D122" s="398"/>
      <c r="E122" s="385"/>
      <c r="F122" s="385"/>
      <c r="G122" s="365" t="n">
        <f aca="false">SUM(E122:F122)</f>
        <v>0</v>
      </c>
      <c r="H122" s="385"/>
      <c r="I122" s="385"/>
      <c r="J122" s="365" t="n">
        <f aca="false">SUM(H122:I122)</f>
        <v>0</v>
      </c>
      <c r="K122" s="385"/>
      <c r="L122" s="385"/>
      <c r="M122" s="365" t="n">
        <f aca="false">SUM(K122:L122)</f>
        <v>0</v>
      </c>
      <c r="N122" s="385"/>
      <c r="O122" s="385"/>
      <c r="P122" s="365" t="n">
        <f aca="false">SUM(N122:O122)</f>
        <v>0</v>
      </c>
      <c r="Q122" s="385"/>
      <c r="R122" s="385"/>
      <c r="S122" s="365" t="n">
        <f aca="false">SUM(Q122:R122)</f>
        <v>0</v>
      </c>
      <c r="T122" s="385"/>
      <c r="U122" s="385"/>
      <c r="V122" s="365" t="n">
        <f aca="false">SUM(T122:U122)</f>
        <v>0</v>
      </c>
      <c r="W122" s="386"/>
      <c r="X122" s="367" t="n">
        <f aca="false">SUM(P122+S122+M122+J122+G122+V122+W122)</f>
        <v>0</v>
      </c>
      <c r="Y122" s="368" t="s">
        <v>270</v>
      </c>
    </row>
    <row r="123" customFormat="false" ht="16.4" hidden="false" customHeight="false" outlineLevel="1" collapsed="false">
      <c r="B123" s="388" t="n">
        <f aca="false">IF(AND($D$14="You do not need to provide output data for this reporting period",X123=0),0,IF(C123="",IF((X123=0),0,1),COUNTBLANK(E123:W123)))</f>
        <v>0</v>
      </c>
      <c r="C123" s="397"/>
      <c r="D123" s="398"/>
      <c r="E123" s="385"/>
      <c r="F123" s="385"/>
      <c r="G123" s="365" t="n">
        <f aca="false">SUM(E123:F123)</f>
        <v>0</v>
      </c>
      <c r="H123" s="385"/>
      <c r="I123" s="385"/>
      <c r="J123" s="365" t="n">
        <f aca="false">SUM(H123:I123)</f>
        <v>0</v>
      </c>
      <c r="K123" s="385"/>
      <c r="L123" s="385"/>
      <c r="M123" s="365" t="n">
        <f aca="false">SUM(K123:L123)</f>
        <v>0</v>
      </c>
      <c r="N123" s="385"/>
      <c r="O123" s="385"/>
      <c r="P123" s="365" t="n">
        <f aca="false">SUM(N123:O123)</f>
        <v>0</v>
      </c>
      <c r="Q123" s="385"/>
      <c r="R123" s="385"/>
      <c r="S123" s="365" t="n">
        <f aca="false">SUM(Q123:R123)</f>
        <v>0</v>
      </c>
      <c r="T123" s="385"/>
      <c r="U123" s="385"/>
      <c r="V123" s="365" t="n">
        <f aca="false">SUM(T123:U123)</f>
        <v>0</v>
      </c>
      <c r="W123" s="386"/>
      <c r="X123" s="367" t="n">
        <f aca="false">SUM(P123+S123+M123+J123+G123+V123+W123)</f>
        <v>0</v>
      </c>
      <c r="Y123" s="368" t="s">
        <v>270</v>
      </c>
    </row>
    <row r="124" customFormat="false" ht="16.4" hidden="false" customHeight="false" outlineLevel="1" collapsed="false">
      <c r="B124" s="388" t="n">
        <f aca="false">IF(AND($D$14="You do not need to provide output data for this reporting period",X124=0),0,IF(C124="",IF((X124=0),0,1),COUNTBLANK(E124:W124)))</f>
        <v>0</v>
      </c>
      <c r="C124" s="397"/>
      <c r="D124" s="398"/>
      <c r="E124" s="385"/>
      <c r="F124" s="385"/>
      <c r="G124" s="365" t="n">
        <f aca="false">SUM(E124:F124)</f>
        <v>0</v>
      </c>
      <c r="H124" s="385"/>
      <c r="I124" s="385"/>
      <c r="J124" s="365" t="n">
        <f aca="false">SUM(H124:I124)</f>
        <v>0</v>
      </c>
      <c r="K124" s="385"/>
      <c r="L124" s="385"/>
      <c r="M124" s="365" t="n">
        <f aca="false">SUM(K124:L124)</f>
        <v>0</v>
      </c>
      <c r="N124" s="385"/>
      <c r="O124" s="385"/>
      <c r="P124" s="365" t="n">
        <f aca="false">SUM(N124:O124)</f>
        <v>0</v>
      </c>
      <c r="Q124" s="385"/>
      <c r="R124" s="385"/>
      <c r="S124" s="365" t="n">
        <f aca="false">SUM(Q124:R124)</f>
        <v>0</v>
      </c>
      <c r="T124" s="385"/>
      <c r="U124" s="385"/>
      <c r="V124" s="365" t="n">
        <f aca="false">SUM(T124:U124)</f>
        <v>0</v>
      </c>
      <c r="W124" s="386"/>
      <c r="X124" s="367" t="n">
        <f aca="false">SUM(P124+S124+M124+J124+G124+V124+W124)</f>
        <v>0</v>
      </c>
      <c r="Y124" s="368" t="s">
        <v>270</v>
      </c>
    </row>
    <row r="125" customFormat="false" ht="16.4" hidden="false" customHeight="false" outlineLevel="1" collapsed="false">
      <c r="B125" s="388" t="n">
        <f aca="false">IF(AND($D$14="You do not need to provide output data for this reporting period",X125=0),0,IF(C125="",IF((X125=0),0,1),COUNTBLANK(E125:W125)))</f>
        <v>0</v>
      </c>
      <c r="C125" s="397"/>
      <c r="D125" s="398"/>
      <c r="E125" s="385"/>
      <c r="F125" s="385"/>
      <c r="G125" s="365" t="n">
        <f aca="false">SUM(E125:F125)</f>
        <v>0</v>
      </c>
      <c r="H125" s="385"/>
      <c r="I125" s="385"/>
      <c r="J125" s="365" t="n">
        <f aca="false">SUM(H125:I125)</f>
        <v>0</v>
      </c>
      <c r="K125" s="385"/>
      <c r="L125" s="385"/>
      <c r="M125" s="365" t="n">
        <f aca="false">SUM(K125:L125)</f>
        <v>0</v>
      </c>
      <c r="N125" s="385"/>
      <c r="O125" s="385"/>
      <c r="P125" s="365" t="n">
        <f aca="false">SUM(N125:O125)</f>
        <v>0</v>
      </c>
      <c r="Q125" s="385"/>
      <c r="R125" s="385"/>
      <c r="S125" s="365" t="n">
        <f aca="false">SUM(Q125:R125)</f>
        <v>0</v>
      </c>
      <c r="T125" s="385"/>
      <c r="U125" s="385"/>
      <c r="V125" s="365" t="n">
        <f aca="false">SUM(T125:U125)</f>
        <v>0</v>
      </c>
      <c r="W125" s="386"/>
      <c r="X125" s="367" t="n">
        <f aca="false">SUM(P125+S125+M125+J125+G125+V125+W125)</f>
        <v>0</v>
      </c>
      <c r="Y125" s="368" t="s">
        <v>270</v>
      </c>
    </row>
    <row r="126" customFormat="false" ht="16.4" hidden="false" customHeight="false" outlineLevel="1" collapsed="false">
      <c r="B126" s="14" t="n">
        <f aca="false">IF(AND($D$14="You do not need to provide output data for this reporting period",X126=0),0,IF(C126="",IF((X126=0),0,1),COUNTBLANK(E126:W126)))</f>
        <v>0</v>
      </c>
      <c r="C126" s="397"/>
      <c r="D126" s="398"/>
      <c r="E126" s="385"/>
      <c r="F126" s="385"/>
      <c r="G126" s="365" t="n">
        <f aca="false">SUM(E126:F126)</f>
        <v>0</v>
      </c>
      <c r="H126" s="385"/>
      <c r="I126" s="385"/>
      <c r="J126" s="365" t="n">
        <f aca="false">SUM(H126:I126)</f>
        <v>0</v>
      </c>
      <c r="K126" s="385"/>
      <c r="L126" s="385"/>
      <c r="M126" s="365" t="n">
        <f aca="false">SUM(K126:L126)</f>
        <v>0</v>
      </c>
      <c r="N126" s="385"/>
      <c r="O126" s="385"/>
      <c r="P126" s="365" t="n">
        <f aca="false">SUM(N126:O126)</f>
        <v>0</v>
      </c>
      <c r="Q126" s="385"/>
      <c r="R126" s="385"/>
      <c r="S126" s="365" t="n">
        <f aca="false">SUM(Q126:R126)</f>
        <v>0</v>
      </c>
      <c r="T126" s="385"/>
      <c r="U126" s="385"/>
      <c r="V126" s="365" t="n">
        <f aca="false">SUM(T126:U126)</f>
        <v>0</v>
      </c>
      <c r="W126" s="386"/>
      <c r="X126" s="367" t="n">
        <f aca="false">SUM(P126+S126+M126+J126+G126+V126+W126)</f>
        <v>0</v>
      </c>
      <c r="Y126" s="368" t="s">
        <v>270</v>
      </c>
    </row>
    <row r="127" customFormat="false" ht="16.4" hidden="false" customHeight="false" outlineLevel="1" collapsed="false">
      <c r="B127" s="14" t="n">
        <f aca="false">IF(AND($D$14="You do not need to provide output data for this reporting period",X127=0),0,IF(C127="",IF((X127=0),0,1),COUNTBLANK(E127:W127)))</f>
        <v>0</v>
      </c>
      <c r="C127" s="397"/>
      <c r="D127" s="398"/>
      <c r="E127" s="385"/>
      <c r="F127" s="385"/>
      <c r="G127" s="365" t="n">
        <f aca="false">SUM(E127:F127)</f>
        <v>0</v>
      </c>
      <c r="H127" s="385"/>
      <c r="I127" s="385"/>
      <c r="J127" s="365" t="n">
        <f aca="false">SUM(H127:I127)</f>
        <v>0</v>
      </c>
      <c r="K127" s="385"/>
      <c r="L127" s="385"/>
      <c r="M127" s="365" t="n">
        <f aca="false">SUM(K127:L127)</f>
        <v>0</v>
      </c>
      <c r="N127" s="385"/>
      <c r="O127" s="385"/>
      <c r="P127" s="365" t="n">
        <f aca="false">SUM(N127:O127)</f>
        <v>0</v>
      </c>
      <c r="Q127" s="385"/>
      <c r="R127" s="385"/>
      <c r="S127" s="365" t="n">
        <f aca="false">SUM(Q127:R127)</f>
        <v>0</v>
      </c>
      <c r="T127" s="385"/>
      <c r="U127" s="385"/>
      <c r="V127" s="365" t="n">
        <f aca="false">SUM(T127:U127)</f>
        <v>0</v>
      </c>
      <c r="W127" s="386"/>
      <c r="X127" s="367" t="n">
        <f aca="false">SUM(P127+S127+M127+J127+G127+V127+W127)</f>
        <v>0</v>
      </c>
      <c r="Y127" s="368" t="s">
        <v>270</v>
      </c>
    </row>
    <row r="128" customFormat="false" ht="16.4" hidden="false" customHeight="false" outlineLevel="1" collapsed="false">
      <c r="B128" s="14" t="n">
        <f aca="false">IF(AND($D$14="You do not need to provide output data for this reporting period",X128=0),0,IF(C128="",IF((X128=0),0,1),COUNTBLANK(E128:W128)))</f>
        <v>0</v>
      </c>
      <c r="C128" s="397"/>
      <c r="D128" s="398"/>
      <c r="E128" s="385"/>
      <c r="F128" s="385"/>
      <c r="G128" s="365" t="n">
        <f aca="false">SUM(E128:F128)</f>
        <v>0</v>
      </c>
      <c r="H128" s="385"/>
      <c r="I128" s="385"/>
      <c r="J128" s="365" t="n">
        <f aca="false">SUM(H128:I128)</f>
        <v>0</v>
      </c>
      <c r="K128" s="385"/>
      <c r="L128" s="385"/>
      <c r="M128" s="365" t="n">
        <f aca="false">SUM(K128:L128)</f>
        <v>0</v>
      </c>
      <c r="N128" s="385"/>
      <c r="O128" s="385"/>
      <c r="P128" s="365" t="n">
        <f aca="false">SUM(N128:O128)</f>
        <v>0</v>
      </c>
      <c r="Q128" s="385"/>
      <c r="R128" s="385"/>
      <c r="S128" s="365" t="n">
        <f aca="false">SUM(Q128:R128)</f>
        <v>0</v>
      </c>
      <c r="T128" s="385"/>
      <c r="U128" s="385"/>
      <c r="V128" s="365" t="n">
        <f aca="false">SUM(T128:U128)</f>
        <v>0</v>
      </c>
      <c r="W128" s="386"/>
      <c r="X128" s="367" t="n">
        <f aca="false">SUM(P128+S128+M128+J128+G128+V128+W128)</f>
        <v>0</v>
      </c>
      <c r="Y128" s="368" t="s">
        <v>270</v>
      </c>
    </row>
    <row r="129" customFormat="false" ht="16.4" hidden="false" customHeight="false" outlineLevel="1" collapsed="false">
      <c r="B129" s="14" t="n">
        <f aca="false">IF(AND($D$14="You do not need to provide output data for this reporting period",X129=0),0,IF(C129="",IF((X129=0),0,1),COUNTBLANK(E129:W129)))</f>
        <v>0</v>
      </c>
      <c r="C129" s="399"/>
      <c r="D129" s="400"/>
      <c r="E129" s="401"/>
      <c r="F129" s="401"/>
      <c r="G129" s="402" t="n">
        <f aca="false">SUM(E129:F129)</f>
        <v>0</v>
      </c>
      <c r="H129" s="401"/>
      <c r="I129" s="401"/>
      <c r="J129" s="402" t="n">
        <f aca="false">SUM(H129:I129)</f>
        <v>0</v>
      </c>
      <c r="K129" s="401"/>
      <c r="L129" s="401"/>
      <c r="M129" s="402" t="n">
        <f aca="false">SUM(K129:L129)</f>
        <v>0</v>
      </c>
      <c r="N129" s="401"/>
      <c r="O129" s="401"/>
      <c r="P129" s="402" t="n">
        <f aca="false">SUM(N129:O129)</f>
        <v>0</v>
      </c>
      <c r="Q129" s="401"/>
      <c r="R129" s="401"/>
      <c r="S129" s="402" t="n">
        <f aca="false">SUM(Q129:R129)</f>
        <v>0</v>
      </c>
      <c r="T129" s="401"/>
      <c r="U129" s="401"/>
      <c r="V129" s="402" t="n">
        <f aca="false">SUM(T129:U129)</f>
        <v>0</v>
      </c>
      <c r="W129" s="403"/>
      <c r="X129" s="404" t="n">
        <f aca="false">SUM(P129+S129+M129+J129+G129+V129+W129)</f>
        <v>0</v>
      </c>
      <c r="Y129" s="405" t="s">
        <v>270</v>
      </c>
    </row>
    <row r="130" customFormat="false" ht="15" hidden="false" customHeight="false" outlineLevel="0" collapsed="false">
      <c r="C130" s="407"/>
      <c r="D130" s="408"/>
      <c r="E130" s="57"/>
      <c r="F130" s="57"/>
      <c r="G130" s="57"/>
      <c r="H130" s="57"/>
      <c r="I130" s="57"/>
      <c r="J130" s="57"/>
      <c r="K130" s="57"/>
      <c r="L130" s="57"/>
      <c r="M130" s="57"/>
      <c r="N130" s="57"/>
      <c r="O130" s="57"/>
      <c r="P130" s="57"/>
      <c r="Q130" s="57"/>
      <c r="R130" s="57"/>
      <c r="S130" s="57"/>
      <c r="T130" s="57"/>
      <c r="U130" s="57"/>
      <c r="V130" s="57"/>
      <c r="W130" s="57"/>
      <c r="X130" s="57"/>
    </row>
    <row r="131" customFormat="false" ht="82.05" hidden="false" customHeight="false" outlineLevel="0" collapsed="false">
      <c r="A131" s="406" t="s">
        <v>225</v>
      </c>
      <c r="B131" s="337" t="n">
        <f aca="false">IF('2 - Project Admin'!E30="",0,IF(SUM(B138:B167)&gt;0,1,0))</f>
        <v>0</v>
      </c>
      <c r="C131" s="344" t="str">
        <f aca="false">IF(OR('2 - Project Admin'!E30="", '2 - Project Admin'!E30="n/a"),"Project 4: Not Applicable", CONCATENATE("Project 4: ", '2 - Project Admin'!E30))</f>
        <v>Project 4: Angel Place</v>
      </c>
      <c r="D131" s="344"/>
      <c r="E131" s="344"/>
      <c r="F131" s="344"/>
      <c r="G131" s="344"/>
      <c r="H131" s="344"/>
      <c r="I131" s="344"/>
      <c r="J131" s="344"/>
      <c r="K131" s="344"/>
      <c r="L131" s="344"/>
      <c r="M131" s="344"/>
      <c r="N131" s="344"/>
      <c r="O131" s="344"/>
      <c r="P131" s="344"/>
      <c r="Q131" s="344"/>
      <c r="R131" s="344"/>
      <c r="S131" s="344"/>
      <c r="T131" s="344"/>
      <c r="U131" s="344"/>
      <c r="V131" s="344"/>
      <c r="W131" s="344"/>
      <c r="X131" s="344"/>
      <c r="Y131" s="344"/>
    </row>
    <row r="132" customFormat="false" ht="15" hidden="false" customHeight="false" outlineLevel="0" collapsed="false">
      <c r="C132" s="226"/>
      <c r="D132" s="227"/>
      <c r="E132" s="228"/>
      <c r="F132" s="228"/>
      <c r="G132" s="228"/>
      <c r="H132" s="228"/>
      <c r="I132" s="228"/>
      <c r="J132" s="228"/>
      <c r="K132" s="228"/>
    </row>
    <row r="133" customFormat="false" ht="15.75" hidden="false" customHeight="true" outlineLevel="1" collapsed="false">
      <c r="C133" s="346" t="s">
        <v>257</v>
      </c>
      <c r="D133" s="347" t="s">
        <v>258</v>
      </c>
      <c r="E133" s="348" t="s">
        <v>259</v>
      </c>
      <c r="F133" s="348"/>
      <c r="G133" s="348"/>
      <c r="H133" s="348" t="s">
        <v>260</v>
      </c>
      <c r="I133" s="348"/>
      <c r="J133" s="348"/>
      <c r="K133" s="348" t="s">
        <v>261</v>
      </c>
      <c r="L133" s="348"/>
      <c r="M133" s="348"/>
      <c r="N133" s="348" t="s">
        <v>262</v>
      </c>
      <c r="O133" s="348"/>
      <c r="P133" s="348"/>
      <c r="Q133" s="348" t="s">
        <v>263</v>
      </c>
      <c r="R133" s="348"/>
      <c r="S133" s="348"/>
      <c r="T133" s="348" t="s">
        <v>264</v>
      </c>
      <c r="U133" s="348"/>
      <c r="V133" s="348"/>
      <c r="W133" s="199" t="s">
        <v>265</v>
      </c>
      <c r="X133" s="349" t="s">
        <v>198</v>
      </c>
      <c r="Y133" s="348" t="s">
        <v>266</v>
      </c>
    </row>
    <row r="134" customFormat="false" ht="15.75" hidden="false" customHeight="true" outlineLevel="1" collapsed="false">
      <c r="C134" s="346"/>
      <c r="D134" s="346"/>
      <c r="E134" s="348"/>
      <c r="F134" s="348"/>
      <c r="G134" s="348"/>
      <c r="H134" s="348"/>
      <c r="I134" s="348"/>
      <c r="J134" s="348"/>
      <c r="K134" s="348"/>
      <c r="L134" s="348"/>
      <c r="M134" s="348"/>
      <c r="N134" s="348"/>
      <c r="O134" s="348"/>
      <c r="P134" s="348"/>
      <c r="Q134" s="348"/>
      <c r="R134" s="348"/>
      <c r="S134" s="348"/>
      <c r="T134" s="348"/>
      <c r="U134" s="348"/>
      <c r="V134" s="348"/>
      <c r="W134" s="199"/>
      <c r="X134" s="349"/>
      <c r="Y134" s="348"/>
    </row>
    <row r="135" customFormat="false" ht="15" hidden="false" customHeight="true" outlineLevel="1" collapsed="false">
      <c r="C135" s="346"/>
      <c r="D135" s="346"/>
      <c r="E135" s="201" t="s">
        <v>199</v>
      </c>
      <c r="F135" s="202" t="s">
        <v>200</v>
      </c>
      <c r="G135" s="197" t="s">
        <v>249</v>
      </c>
      <c r="H135" s="201" t="s">
        <v>199</v>
      </c>
      <c r="I135" s="202" t="s">
        <v>200</v>
      </c>
      <c r="J135" s="197" t="s">
        <v>249</v>
      </c>
      <c r="K135" s="201" t="s">
        <v>199</v>
      </c>
      <c r="L135" s="202" t="s">
        <v>200</v>
      </c>
      <c r="M135" s="197" t="s">
        <v>249</v>
      </c>
      <c r="N135" s="201" t="s">
        <v>199</v>
      </c>
      <c r="O135" s="202" t="s">
        <v>200</v>
      </c>
      <c r="P135" s="350" t="s">
        <v>249</v>
      </c>
      <c r="Q135" s="201" t="s">
        <v>199</v>
      </c>
      <c r="R135" s="202" t="s">
        <v>200</v>
      </c>
      <c r="S135" s="350" t="s">
        <v>249</v>
      </c>
      <c r="T135" s="201" t="s">
        <v>199</v>
      </c>
      <c r="U135" s="202" t="s">
        <v>200</v>
      </c>
      <c r="V135" s="350" t="s">
        <v>249</v>
      </c>
      <c r="W135" s="350" t="s">
        <v>249</v>
      </c>
      <c r="X135" s="349"/>
      <c r="Y135" s="348"/>
    </row>
    <row r="136" customFormat="false" ht="15" hidden="false" customHeight="true" outlineLevel="1" collapsed="false">
      <c r="C136" s="346"/>
      <c r="D136" s="347"/>
      <c r="E136" s="237" t="s">
        <v>202</v>
      </c>
      <c r="F136" s="237" t="s">
        <v>202</v>
      </c>
      <c r="G136" s="197"/>
      <c r="H136" s="237" t="s">
        <v>202</v>
      </c>
      <c r="I136" s="351" t="str">
        <f aca="false">IF(INDEX('Reference Data'!$G$5:$G$18,MATCH('Reference Data'!$C$4,'Reference Data'!$F$5:$F$21,0),1)&gt;=I$18,"Actual","Forecast")</f>
        <v>Actual</v>
      </c>
      <c r="J136" s="197"/>
      <c r="K136" s="351" t="str">
        <f aca="false">IF(INDEX('Reference Data'!$G$5:$G$18,MATCH('Reference Data'!$C$4,'Reference Data'!$F$5:$F$21,0),1)&gt;=K$18,"Actual","Forecast")</f>
        <v>Actual</v>
      </c>
      <c r="L136" s="351" t="str">
        <f aca="false">IF(INDEX('Reference Data'!$G$5:$G$18,MATCH('Reference Data'!$C$4,'Reference Data'!$F$5:$F$21,0),1)&gt;=L$18,"Actual","Forecast")</f>
        <v>Actual</v>
      </c>
      <c r="M136" s="197"/>
      <c r="N136" s="351" t="str">
        <f aca="false">IF(INDEX('Reference Data'!$G$5:$G$18,MATCH('Reference Data'!$C$4,'Reference Data'!$F$5:$F$21,0),1)&gt;=N$18,"Actual","Forecast")</f>
        <v>Actual</v>
      </c>
      <c r="O136" s="351" t="str">
        <f aca="false">IF(INDEX('Reference Data'!$G$5:$G$18,MATCH('Reference Data'!$C$4,'Reference Data'!$F$5:$F$21,0),1)&gt;=O$18,"Actual","Forecast")</f>
        <v>Actual</v>
      </c>
      <c r="P136" s="350"/>
      <c r="Q136" s="351" t="str">
        <f aca="false">IF(INDEX('Reference Data'!$G$5:$G$18,MATCH('Reference Data'!$C$4,'Reference Data'!$F$5:$F$21,0),1)&gt;=Q$18,"Actual","Forecast")</f>
        <v>Actual</v>
      </c>
      <c r="R136" s="351" t="str">
        <f aca="false">IF(INDEX('Reference Data'!$G$5:$G$18,MATCH('Reference Data'!$C$4,'Reference Data'!$F$5:$F$21,0),1)&gt;=R$18,"Actual","Forecast")</f>
        <v>Forecast</v>
      </c>
      <c r="S136" s="350"/>
      <c r="T136" s="351" t="str">
        <f aca="false">IF(INDEX('Reference Data'!$G$5:$G$18,MATCH('Reference Data'!$C$4,'Reference Data'!$F$5:$F$21,0),1)&gt;=T$18,"Actual","Forecast")</f>
        <v>Forecast</v>
      </c>
      <c r="U136" s="351" t="str">
        <f aca="false">IF(INDEX('Reference Data'!$G$5:$G$18,MATCH('Reference Data'!$C$4,'Reference Data'!$F$5:$F$21,0),1)&gt;=U$18,"Actual","Forecast")</f>
        <v>Forecast</v>
      </c>
      <c r="V136" s="350"/>
      <c r="W136" s="350"/>
      <c r="X136" s="349"/>
      <c r="Y136" s="348"/>
    </row>
    <row r="137" customFormat="false" ht="15" hidden="false" customHeight="true" outlineLevel="1" collapsed="false">
      <c r="C137" s="352" t="s">
        <v>267</v>
      </c>
      <c r="D137" s="353"/>
      <c r="E137" s="353"/>
      <c r="F137" s="353"/>
      <c r="G137" s="353"/>
      <c r="H137" s="353"/>
      <c r="I137" s="353"/>
      <c r="J137" s="353"/>
      <c r="K137" s="353"/>
      <c r="L137" s="353"/>
      <c r="M137" s="353"/>
      <c r="N137" s="353"/>
      <c r="O137" s="353"/>
      <c r="P137" s="353"/>
      <c r="Q137" s="353"/>
      <c r="R137" s="353"/>
      <c r="S137" s="353"/>
      <c r="T137" s="353"/>
      <c r="U137" s="353"/>
      <c r="V137" s="353"/>
      <c r="W137" s="353"/>
      <c r="X137" s="353"/>
      <c r="Y137" s="354"/>
    </row>
    <row r="138" customFormat="false" ht="15" hidden="false" customHeight="false" outlineLevel="1" collapsed="false">
      <c r="C138" s="355" t="s">
        <v>268</v>
      </c>
      <c r="D138" s="356" t="s">
        <v>269</v>
      </c>
      <c r="E138" s="357" t="n">
        <v>1</v>
      </c>
      <c r="F138" s="358" t="n">
        <v>1</v>
      </c>
      <c r="G138" s="359" t="n">
        <f aca="false">SUM(E138:F138)</f>
        <v>2</v>
      </c>
      <c r="H138" s="357" t="n">
        <v>1</v>
      </c>
      <c r="I138" s="358" t="n">
        <v>1</v>
      </c>
      <c r="J138" s="359" t="n">
        <f aca="false">SUM(H138:I138)</f>
        <v>2</v>
      </c>
      <c r="K138" s="357" t="n">
        <v>1</v>
      </c>
      <c r="L138" s="358" t="n">
        <v>1</v>
      </c>
      <c r="M138" s="359" t="n">
        <f aca="false">SUM(K138:L138)</f>
        <v>2</v>
      </c>
      <c r="N138" s="357" t="n">
        <v>1</v>
      </c>
      <c r="O138" s="358" t="n">
        <v>1</v>
      </c>
      <c r="P138" s="359" t="n">
        <f aca="false">SUM(N138:O138)</f>
        <v>2</v>
      </c>
      <c r="Q138" s="357" t="n">
        <v>1</v>
      </c>
      <c r="R138" s="358" t="n">
        <v>1</v>
      </c>
      <c r="S138" s="359" t="n">
        <f aca="false">SUM(Q138:R138)</f>
        <v>2</v>
      </c>
      <c r="T138" s="357" t="n">
        <v>1</v>
      </c>
      <c r="U138" s="358" t="n">
        <v>1</v>
      </c>
      <c r="V138" s="359" t="n">
        <f aca="false">SUM(T138:U138)</f>
        <v>2</v>
      </c>
      <c r="W138" s="360" t="n">
        <v>1</v>
      </c>
      <c r="X138" s="361" t="n">
        <f aca="false">SUM(P138+S138+M138+J138+G138+V138+W138)</f>
        <v>13</v>
      </c>
      <c r="Y138" s="362" t="s">
        <v>270</v>
      </c>
    </row>
    <row r="139" customFormat="false" ht="26.85" hidden="false" customHeight="false" outlineLevel="1" collapsed="false">
      <c r="C139" s="355" t="s">
        <v>271</v>
      </c>
      <c r="D139" s="356" t="s">
        <v>272</v>
      </c>
      <c r="E139" s="363" t="n">
        <v>1</v>
      </c>
      <c r="F139" s="364" t="n">
        <v>1</v>
      </c>
      <c r="G139" s="365" t="n">
        <f aca="false">SUM(E139:F139)</f>
        <v>2</v>
      </c>
      <c r="H139" s="363" t="n">
        <v>1</v>
      </c>
      <c r="I139" s="364" t="n">
        <v>1</v>
      </c>
      <c r="J139" s="365" t="n">
        <f aca="false">SUM(H139:I139)</f>
        <v>2</v>
      </c>
      <c r="K139" s="363" t="n">
        <v>1</v>
      </c>
      <c r="L139" s="364" t="n">
        <v>1</v>
      </c>
      <c r="M139" s="365" t="n">
        <f aca="false">SUM(K139:L139)</f>
        <v>2</v>
      </c>
      <c r="N139" s="363" t="n">
        <v>1</v>
      </c>
      <c r="O139" s="364" t="n">
        <v>1</v>
      </c>
      <c r="P139" s="365" t="n">
        <f aca="false">SUM(N139:O139)</f>
        <v>2</v>
      </c>
      <c r="Q139" s="363" t="n">
        <v>1</v>
      </c>
      <c r="R139" s="364" t="n">
        <v>1</v>
      </c>
      <c r="S139" s="365" t="n">
        <f aca="false">SUM(Q139:R139)</f>
        <v>2</v>
      </c>
      <c r="T139" s="363" t="n">
        <v>1</v>
      </c>
      <c r="U139" s="364" t="n">
        <v>1</v>
      </c>
      <c r="V139" s="365" t="n">
        <f aca="false">SUM(T139:U139)</f>
        <v>2</v>
      </c>
      <c r="W139" s="366" t="n">
        <v>1</v>
      </c>
      <c r="X139" s="367" t="n">
        <f aca="false">SUM(P139+S139+M139+J139+G139+V139+W139)</f>
        <v>13</v>
      </c>
      <c r="Y139" s="368" t="s">
        <v>270</v>
      </c>
    </row>
    <row r="140" customFormat="false" ht="26.85" hidden="false" customHeight="false" outlineLevel="1" collapsed="false">
      <c r="C140" s="369" t="s">
        <v>273</v>
      </c>
      <c r="D140" s="370" t="s">
        <v>272</v>
      </c>
      <c r="E140" s="371" t="n">
        <v>1</v>
      </c>
      <c r="F140" s="372" t="n">
        <v>1</v>
      </c>
      <c r="G140" s="373" t="n">
        <f aca="false">SUM(E140:F140)</f>
        <v>2</v>
      </c>
      <c r="H140" s="371" t="n">
        <v>1</v>
      </c>
      <c r="I140" s="372" t="n">
        <v>1</v>
      </c>
      <c r="J140" s="373" t="n">
        <f aca="false">SUM(H140:I140)</f>
        <v>2</v>
      </c>
      <c r="K140" s="371" t="n">
        <v>1</v>
      </c>
      <c r="L140" s="372" t="n">
        <v>1</v>
      </c>
      <c r="M140" s="373" t="n">
        <f aca="false">SUM(K140:L140)</f>
        <v>2</v>
      </c>
      <c r="N140" s="371" t="n">
        <v>1</v>
      </c>
      <c r="O140" s="372" t="n">
        <v>1</v>
      </c>
      <c r="P140" s="373" t="n">
        <f aca="false">SUM(N140:O140)</f>
        <v>2</v>
      </c>
      <c r="Q140" s="371" t="n">
        <v>1</v>
      </c>
      <c r="R140" s="372" t="n">
        <v>1</v>
      </c>
      <c r="S140" s="373" t="n">
        <f aca="false">SUM(Q140:R140)</f>
        <v>2</v>
      </c>
      <c r="T140" s="371" t="n">
        <v>1</v>
      </c>
      <c r="U140" s="372" t="n">
        <v>1</v>
      </c>
      <c r="V140" s="373" t="n">
        <f aca="false">SUM(T140:U140)</f>
        <v>2</v>
      </c>
      <c r="W140" s="374" t="n">
        <v>1</v>
      </c>
      <c r="X140" s="375" t="n">
        <f aca="false">SUM(P140+S140+M140+J140+G140+V140+W140)</f>
        <v>13</v>
      </c>
      <c r="Y140" s="376" t="s">
        <v>270</v>
      </c>
    </row>
    <row r="141" customFormat="false" ht="15" hidden="false" customHeight="true" outlineLevel="1" collapsed="false">
      <c r="C141" s="377" t="s">
        <v>274</v>
      </c>
      <c r="D141" s="378"/>
      <c r="E141" s="378"/>
      <c r="F141" s="378"/>
      <c r="G141" s="378"/>
      <c r="H141" s="378"/>
      <c r="I141" s="378"/>
      <c r="J141" s="378"/>
      <c r="K141" s="378"/>
      <c r="L141" s="378"/>
      <c r="M141" s="378"/>
      <c r="N141" s="378"/>
      <c r="O141" s="378"/>
      <c r="P141" s="378"/>
      <c r="Q141" s="378"/>
      <c r="R141" s="378"/>
      <c r="S141" s="378"/>
      <c r="T141" s="378"/>
      <c r="U141" s="378"/>
      <c r="V141" s="378"/>
      <c r="W141" s="378"/>
      <c r="X141" s="378"/>
      <c r="Y141" s="379"/>
    </row>
    <row r="142" customFormat="false" ht="16.4" hidden="false" customHeight="false" outlineLevel="1" collapsed="false">
      <c r="B142" s="14" t="n">
        <f aca="false">IF(AND($D$14="You do not need to provide output data for this reporting period",X142=0),0,IF(C142="&lt; Select &gt;",IF((X142=0),0,1),COUNTBLANK(G142)+COUNTBLANK(J142)+COUNTBLANK(M142)+COUNTBLANK(P142)+COUNTBLANK(S142)+COUNTBLANK(V142)+COUNTBLANK(W142)))</f>
        <v>0</v>
      </c>
      <c r="C142" s="357" t="s">
        <v>59</v>
      </c>
      <c r="D142" s="380" t="str">
        <f aca="false">INDEX(MasterOutputs!$C$3:$C$63,MATCH(C142,MasterOutputs!$B$3:$B$63,0))</f>
        <v>N/A</v>
      </c>
      <c r="E142" s="381"/>
      <c r="F142" s="381"/>
      <c r="G142" s="359" t="n">
        <f aca="false">SUM(E142:F142)</f>
        <v>0</v>
      </c>
      <c r="H142" s="381"/>
      <c r="I142" s="381"/>
      <c r="J142" s="359" t="n">
        <f aca="false">SUM(H142:I142)</f>
        <v>0</v>
      </c>
      <c r="K142" s="381"/>
      <c r="L142" s="381"/>
      <c r="M142" s="359" t="n">
        <f aca="false">SUM(K142:L142)</f>
        <v>0</v>
      </c>
      <c r="N142" s="381"/>
      <c r="O142" s="381"/>
      <c r="P142" s="359" t="n">
        <f aca="false">SUM(N142:O142)</f>
        <v>0</v>
      </c>
      <c r="Q142" s="381"/>
      <c r="R142" s="381"/>
      <c r="S142" s="359" t="n">
        <f aca="false">SUM(Q142:R142)</f>
        <v>0</v>
      </c>
      <c r="T142" s="381"/>
      <c r="U142" s="381"/>
      <c r="V142" s="359" t="n">
        <f aca="false">SUM(T142:U142)</f>
        <v>0</v>
      </c>
      <c r="W142" s="382"/>
      <c r="X142" s="361" t="n">
        <f aca="false">SUM(P142+S142+M142+J142+G142+V142+W142)</f>
        <v>0</v>
      </c>
      <c r="Y142" s="383"/>
      <c r="Z142" s="193" t="n">
        <f aca="false">INDEX(MasterOutputs!$I$3:$I$63,MATCH('5 - Project Outputs'!C142,MasterOutputs!$B$3:$B$63,0))</f>
        <v>0</v>
      </c>
    </row>
    <row r="143" customFormat="false" ht="16.4" hidden="false" customHeight="false" outlineLevel="1" collapsed="false">
      <c r="B143" s="14" t="n">
        <f aca="false">IF(AND($D$14="You do not need to provide output data for this reporting period",X143=0),0,IF(C143="&lt; Select &gt;",IF((X143=0),0,1),COUNTBLANK(G143)+COUNTBLANK(J143)+COUNTBLANK(M143)+COUNTBLANK(P143)+COUNTBLANK(S143)+COUNTBLANK(V143)+COUNTBLANK(W143)))</f>
        <v>0</v>
      </c>
      <c r="C143" s="363" t="s">
        <v>59</v>
      </c>
      <c r="D143" s="384" t="str">
        <f aca="false">INDEX(MasterOutputs!$C$3:$C$63,MATCH(C143,MasterOutputs!$B$3:$B$63,0))</f>
        <v>N/A</v>
      </c>
      <c r="E143" s="385"/>
      <c r="F143" s="385"/>
      <c r="G143" s="365" t="n">
        <f aca="false">SUM(E143:F143)</f>
        <v>0</v>
      </c>
      <c r="H143" s="385"/>
      <c r="I143" s="385"/>
      <c r="J143" s="365" t="n">
        <f aca="false">SUM(H143:I143)</f>
        <v>0</v>
      </c>
      <c r="K143" s="385"/>
      <c r="L143" s="385"/>
      <c r="M143" s="365" t="n">
        <f aca="false">SUM(K143:L143)</f>
        <v>0</v>
      </c>
      <c r="N143" s="385"/>
      <c r="O143" s="385"/>
      <c r="P143" s="365" t="n">
        <f aca="false">SUM(N143:O143)</f>
        <v>0</v>
      </c>
      <c r="Q143" s="385"/>
      <c r="R143" s="385"/>
      <c r="S143" s="365" t="n">
        <f aca="false">SUM(Q143:R143)</f>
        <v>0</v>
      </c>
      <c r="T143" s="385"/>
      <c r="U143" s="385"/>
      <c r="V143" s="365" t="n">
        <f aca="false">SUM(T143:U143)</f>
        <v>0</v>
      </c>
      <c r="W143" s="386"/>
      <c r="X143" s="367" t="n">
        <f aca="false">SUM(P143+S143+M143+J143+G143+V143+W143)</f>
        <v>0</v>
      </c>
      <c r="Y143" s="387"/>
      <c r="Z143" s="193" t="n">
        <f aca="false">INDEX(MasterOutputs!$I$3:$I$63,MATCH('5 - Project Outputs'!C143,MasterOutputs!$B$3:$B$63,0))</f>
        <v>0</v>
      </c>
    </row>
    <row r="144" customFormat="false" ht="16.4" hidden="false" customHeight="false" outlineLevel="1" collapsed="false">
      <c r="B144" s="14" t="n">
        <f aca="false">IF(AND($D$14="You do not need to provide output data for this reporting period",X144=0),0,IF(C144="&lt; Select &gt;",IF((X144=0),0,1),COUNTBLANK(G144)+COUNTBLANK(J144)+COUNTBLANK(M144)+COUNTBLANK(P144)+COUNTBLANK(S144)+COUNTBLANK(V144)+COUNTBLANK(W144)))</f>
        <v>0</v>
      </c>
      <c r="C144" s="363" t="s">
        <v>59</v>
      </c>
      <c r="D144" s="384" t="str">
        <f aca="false">INDEX(MasterOutputs!$C$3:$C$63,MATCH(C144,MasterOutputs!$B$3:$B$63,0))</f>
        <v>N/A</v>
      </c>
      <c r="E144" s="385"/>
      <c r="F144" s="385"/>
      <c r="G144" s="365" t="n">
        <f aca="false">SUM(E144:F144)</f>
        <v>0</v>
      </c>
      <c r="H144" s="385"/>
      <c r="I144" s="385"/>
      <c r="J144" s="365" t="n">
        <f aca="false">SUM(H144:I144)</f>
        <v>0</v>
      </c>
      <c r="K144" s="385"/>
      <c r="L144" s="385"/>
      <c r="M144" s="365" t="n">
        <f aca="false">SUM(K144:L144)</f>
        <v>0</v>
      </c>
      <c r="N144" s="385"/>
      <c r="O144" s="385"/>
      <c r="P144" s="365" t="n">
        <f aca="false">SUM(N144:O144)</f>
        <v>0</v>
      </c>
      <c r="Q144" s="385"/>
      <c r="R144" s="385"/>
      <c r="S144" s="365" t="n">
        <f aca="false">SUM(Q144:R144)</f>
        <v>0</v>
      </c>
      <c r="T144" s="385"/>
      <c r="U144" s="385"/>
      <c r="V144" s="365" t="n">
        <f aca="false">SUM(T144:U144)</f>
        <v>0</v>
      </c>
      <c r="W144" s="386"/>
      <c r="X144" s="367" t="n">
        <f aca="false">SUM(P144+S144+M144+J144+G144+V144+W144)</f>
        <v>0</v>
      </c>
      <c r="Y144" s="387"/>
      <c r="Z144" s="193" t="n">
        <f aca="false">INDEX(MasterOutputs!$I$3:$I$63,MATCH('5 - Project Outputs'!C144,MasterOutputs!$B$3:$B$63,0))</f>
        <v>0</v>
      </c>
    </row>
    <row r="145" customFormat="false" ht="16.4" hidden="false" customHeight="false" outlineLevel="1" collapsed="false">
      <c r="B145" s="14" t="n">
        <f aca="false">IF(AND($D$14="You do not need to provide output data for this reporting period",X145=0),0,IF(C145="&lt; Select &gt;",IF((X145=0),0,1),COUNTBLANK(G145)+COUNTBLANK(J145)+COUNTBLANK(M145)+COUNTBLANK(P145)+COUNTBLANK(S145)+COUNTBLANK(V145)+COUNTBLANK(W145)))</f>
        <v>0</v>
      </c>
      <c r="C145" s="363" t="s">
        <v>59</v>
      </c>
      <c r="D145" s="384" t="str">
        <f aca="false">INDEX(MasterOutputs!$C$3:$C$63,MATCH(C145,MasterOutputs!$B$3:$B$63,0))</f>
        <v>N/A</v>
      </c>
      <c r="E145" s="385"/>
      <c r="F145" s="385"/>
      <c r="G145" s="365" t="n">
        <f aca="false">SUM(E145:F145)</f>
        <v>0</v>
      </c>
      <c r="H145" s="385"/>
      <c r="I145" s="385"/>
      <c r="J145" s="365" t="n">
        <f aca="false">SUM(H145:I145)</f>
        <v>0</v>
      </c>
      <c r="K145" s="385"/>
      <c r="L145" s="385"/>
      <c r="M145" s="365" t="n">
        <f aca="false">SUM(K145:L145)</f>
        <v>0</v>
      </c>
      <c r="N145" s="385"/>
      <c r="O145" s="385"/>
      <c r="P145" s="365" t="n">
        <f aca="false">SUM(N145:O145)</f>
        <v>0</v>
      </c>
      <c r="Q145" s="385"/>
      <c r="R145" s="385"/>
      <c r="S145" s="365" t="n">
        <f aca="false">SUM(Q145:R145)</f>
        <v>0</v>
      </c>
      <c r="T145" s="385"/>
      <c r="U145" s="385"/>
      <c r="V145" s="365" t="n">
        <f aca="false">SUM(T145:U145)</f>
        <v>0</v>
      </c>
      <c r="W145" s="386"/>
      <c r="X145" s="367" t="n">
        <f aca="false">SUM(P145+S145+M145+J145+G145+V145+W145)</f>
        <v>0</v>
      </c>
      <c r="Y145" s="387"/>
      <c r="Z145" s="193" t="n">
        <f aca="false">INDEX(MasterOutputs!$I$3:$I$63,MATCH('5 - Project Outputs'!C145,MasterOutputs!$B$3:$B$63,0))</f>
        <v>0</v>
      </c>
    </row>
    <row r="146" customFormat="false" ht="16.4" hidden="false" customHeight="false" outlineLevel="1" collapsed="false">
      <c r="B146" s="388" t="n">
        <f aca="false">IF(AND($D$14="You do not need to provide output data for this reporting period",X146=0),0,IF(C146="&lt; Select &gt;",IF((X146=0),0,1),COUNTBLANK(G146)+COUNTBLANK(J146)+COUNTBLANK(M146)+COUNTBLANK(P146)+COUNTBLANK(S146)+COUNTBLANK(V146)+COUNTBLANK(W146)))</f>
        <v>0</v>
      </c>
      <c r="C146" s="363" t="s">
        <v>59</v>
      </c>
      <c r="D146" s="384" t="str">
        <f aca="false">INDEX(MasterOutputs!$C$3:$C$63,MATCH(C146,MasterOutputs!$B$3:$B$63,0))</f>
        <v>N/A</v>
      </c>
      <c r="E146" s="385"/>
      <c r="F146" s="385"/>
      <c r="G146" s="365" t="n">
        <f aca="false">SUM(E146:F146)</f>
        <v>0</v>
      </c>
      <c r="H146" s="385"/>
      <c r="I146" s="385"/>
      <c r="J146" s="365" t="n">
        <f aca="false">SUM(H146:I146)</f>
        <v>0</v>
      </c>
      <c r="K146" s="385"/>
      <c r="L146" s="385"/>
      <c r="M146" s="365" t="n">
        <f aca="false">SUM(K146:L146)</f>
        <v>0</v>
      </c>
      <c r="N146" s="385"/>
      <c r="O146" s="385"/>
      <c r="P146" s="365" t="n">
        <f aca="false">SUM(N146:O146)</f>
        <v>0</v>
      </c>
      <c r="Q146" s="385"/>
      <c r="R146" s="385"/>
      <c r="S146" s="365" t="n">
        <f aca="false">SUM(Q146:R146)</f>
        <v>0</v>
      </c>
      <c r="T146" s="385"/>
      <c r="U146" s="385"/>
      <c r="V146" s="365" t="n">
        <f aca="false">SUM(T146:U146)</f>
        <v>0</v>
      </c>
      <c r="W146" s="386"/>
      <c r="X146" s="367" t="n">
        <f aca="false">SUM(P146+S146+M146+J146+G146+V146+W146)</f>
        <v>0</v>
      </c>
      <c r="Y146" s="387"/>
      <c r="Z146" s="193" t="n">
        <f aca="false">INDEX(MasterOutputs!$I$3:$I$63,MATCH('5 - Project Outputs'!C146,MasterOutputs!$B$3:$B$63,0))</f>
        <v>0</v>
      </c>
    </row>
    <row r="147" customFormat="false" ht="16.4" hidden="false" customHeight="false" outlineLevel="1" collapsed="false">
      <c r="B147" s="388" t="n">
        <f aca="false">IF(AND($D$14="You do not need to provide output data for this reporting period",X147=0),0,IF(C147="&lt; Select &gt;",IF((X147=0),0,1),COUNTBLANK(G147)+COUNTBLANK(J147)+COUNTBLANK(M147)+COUNTBLANK(P147)+COUNTBLANK(S147)+COUNTBLANK(V147)+COUNTBLANK(W147)))</f>
        <v>0</v>
      </c>
      <c r="C147" s="363" t="s">
        <v>59</v>
      </c>
      <c r="D147" s="384" t="str">
        <f aca="false">INDEX(MasterOutputs!$C$3:$C$63,MATCH(C147,MasterOutputs!$B$3:$B$63,0))</f>
        <v>N/A</v>
      </c>
      <c r="E147" s="385"/>
      <c r="F147" s="385"/>
      <c r="G147" s="365" t="n">
        <f aca="false">SUM(E147:F147)</f>
        <v>0</v>
      </c>
      <c r="H147" s="385"/>
      <c r="I147" s="385"/>
      <c r="J147" s="365" t="n">
        <f aca="false">SUM(H147:I147)</f>
        <v>0</v>
      </c>
      <c r="K147" s="385"/>
      <c r="L147" s="385"/>
      <c r="M147" s="365" t="n">
        <f aca="false">SUM(K147:L147)</f>
        <v>0</v>
      </c>
      <c r="N147" s="385"/>
      <c r="O147" s="385"/>
      <c r="P147" s="365" t="n">
        <f aca="false">SUM(N147:O147)</f>
        <v>0</v>
      </c>
      <c r="Q147" s="385"/>
      <c r="R147" s="385"/>
      <c r="S147" s="365" t="n">
        <f aca="false">SUM(Q147:R147)</f>
        <v>0</v>
      </c>
      <c r="T147" s="385"/>
      <c r="U147" s="385"/>
      <c r="V147" s="365" t="n">
        <f aca="false">SUM(T147:U147)</f>
        <v>0</v>
      </c>
      <c r="W147" s="386"/>
      <c r="X147" s="367" t="n">
        <f aca="false">SUM(P147+S147+M147+J147+G147+V147+W147)</f>
        <v>0</v>
      </c>
      <c r="Y147" s="387"/>
      <c r="Z147" s="193" t="n">
        <f aca="false">INDEX(MasterOutputs!$I$3:$I$63,MATCH('5 - Project Outputs'!C147,MasterOutputs!$B$3:$B$63,0))</f>
        <v>0</v>
      </c>
    </row>
    <row r="148" customFormat="false" ht="16.4" hidden="false" customHeight="false" outlineLevel="1" collapsed="false">
      <c r="B148" s="388" t="n">
        <f aca="false">IF(AND($D$14="You do not need to provide output data for this reporting period",X148=0),0,IF(C148="&lt; Select &gt;",IF((X148=0),0,1),COUNTBLANK(G148)+COUNTBLANK(J148)+COUNTBLANK(M148)+COUNTBLANK(P148)+COUNTBLANK(S148)+COUNTBLANK(V148)+COUNTBLANK(W148)))</f>
        <v>0</v>
      </c>
      <c r="C148" s="363" t="s">
        <v>59</v>
      </c>
      <c r="D148" s="384" t="str">
        <f aca="false">INDEX(MasterOutputs!$C$3:$C$63,MATCH(C148,MasterOutputs!$B$3:$B$63,0))</f>
        <v>N/A</v>
      </c>
      <c r="E148" s="385"/>
      <c r="F148" s="385"/>
      <c r="G148" s="365" t="n">
        <f aca="false">SUM(E148:F148)</f>
        <v>0</v>
      </c>
      <c r="H148" s="385"/>
      <c r="I148" s="385"/>
      <c r="J148" s="365" t="n">
        <f aca="false">SUM(H148:I148)</f>
        <v>0</v>
      </c>
      <c r="K148" s="385"/>
      <c r="L148" s="385"/>
      <c r="M148" s="365" t="n">
        <f aca="false">SUM(K148:L148)</f>
        <v>0</v>
      </c>
      <c r="N148" s="385"/>
      <c r="O148" s="385"/>
      <c r="P148" s="365" t="n">
        <f aca="false">SUM(N148:O148)</f>
        <v>0</v>
      </c>
      <c r="Q148" s="385"/>
      <c r="R148" s="385"/>
      <c r="S148" s="365" t="n">
        <f aca="false">SUM(Q148:R148)</f>
        <v>0</v>
      </c>
      <c r="T148" s="385"/>
      <c r="U148" s="385"/>
      <c r="V148" s="365" t="n">
        <f aca="false">SUM(T148:U148)</f>
        <v>0</v>
      </c>
      <c r="W148" s="386"/>
      <c r="X148" s="367" t="n">
        <f aca="false">SUM(P148+S148+M148+J148+G148+V148+W148)</f>
        <v>0</v>
      </c>
      <c r="Y148" s="387"/>
      <c r="Z148" s="193" t="n">
        <f aca="false">INDEX(MasterOutputs!$I$3:$I$63,MATCH('5 - Project Outputs'!C148,MasterOutputs!$B$3:$B$63,0))</f>
        <v>0</v>
      </c>
    </row>
    <row r="149" customFormat="false" ht="16.4" hidden="false" customHeight="false" outlineLevel="1" collapsed="false">
      <c r="B149" s="388" t="n">
        <f aca="false">IF(AND($D$14="You do not need to provide output data for this reporting period",X149=0),0,IF(C149="&lt; Select &gt;",IF((X149=0),0,1),COUNTBLANK(G149)+COUNTBLANK(J149)+COUNTBLANK(M149)+COUNTBLANK(P149)+COUNTBLANK(S149)+COUNTBLANK(V149)+COUNTBLANK(W149)))</f>
        <v>0</v>
      </c>
      <c r="C149" s="363" t="s">
        <v>276</v>
      </c>
      <c r="D149" s="384" t="str">
        <f aca="false">INDEX(MasterOutputs!$C$3:$C$63,MATCH(C149,MasterOutputs!$B$3:$B$63,0))</f>
        <v>Km of cycle way</v>
      </c>
      <c r="E149" s="385" t="n">
        <v>1</v>
      </c>
      <c r="F149" s="385" t="n">
        <v>1</v>
      </c>
      <c r="G149" s="365" t="n">
        <f aca="false">SUM(E149:F149)</f>
        <v>2</v>
      </c>
      <c r="H149" s="385" t="n">
        <v>1</v>
      </c>
      <c r="I149" s="385" t="n">
        <v>1</v>
      </c>
      <c r="J149" s="365" t="n">
        <f aca="false">SUM(H149:I149)</f>
        <v>2</v>
      </c>
      <c r="K149" s="385" t="n">
        <v>1</v>
      </c>
      <c r="L149" s="385" t="n">
        <v>1</v>
      </c>
      <c r="M149" s="365" t="n">
        <f aca="false">SUM(K149:L149)</f>
        <v>2</v>
      </c>
      <c r="N149" s="385" t="n">
        <v>1</v>
      </c>
      <c r="O149" s="385" t="n">
        <v>1</v>
      </c>
      <c r="P149" s="365" t="n">
        <f aca="false">SUM(N149:O149)</f>
        <v>2</v>
      </c>
      <c r="Q149" s="385" t="n">
        <v>1</v>
      </c>
      <c r="R149" s="385" t="n">
        <v>1</v>
      </c>
      <c r="S149" s="365" t="n">
        <f aca="false">SUM(Q149:R149)</f>
        <v>2</v>
      </c>
      <c r="T149" s="385" t="n">
        <v>1</v>
      </c>
      <c r="U149" s="385" t="n">
        <v>1</v>
      </c>
      <c r="V149" s="365" t="n">
        <f aca="false">SUM(T149:U149)</f>
        <v>2</v>
      </c>
      <c r="W149" s="386" t="n">
        <v>1</v>
      </c>
      <c r="X149" s="367" t="n">
        <f aca="false">SUM(P149+S149+M149+J149+G149+V149+W149)</f>
        <v>13</v>
      </c>
      <c r="Y149" s="387"/>
      <c r="Z149" s="193" t="str">
        <f aca="false">INDEX(MasterOutputs!$I$3:$I$63,MATCH('5 - Project Outputs'!C149,MasterOutputs!$B$3:$B$63,0))</f>
        <v>NotA</v>
      </c>
    </row>
    <row r="150" customFormat="false" ht="16.4" hidden="false" customHeight="false" outlineLevel="1" collapsed="false">
      <c r="B150" s="388" t="n">
        <f aca="false">IF(AND($D$14="You do not need to provide output data for this reporting period",X150=0),0,IF(C150="&lt; Select &gt;",IF((X150=0),0,1),COUNTBLANK(G150)+COUNTBLANK(J150)+COUNTBLANK(M150)+COUNTBLANK(P150)+COUNTBLANK(S150)+COUNTBLANK(V150)+COUNTBLANK(W150)))</f>
        <v>0</v>
      </c>
      <c r="C150" s="363" t="s">
        <v>59</v>
      </c>
      <c r="D150" s="384" t="str">
        <f aca="false">INDEX(MasterOutputs!$C$3:$C$63,MATCH(C150,MasterOutputs!$B$3:$B$63,0))</f>
        <v>N/A</v>
      </c>
      <c r="E150" s="385"/>
      <c r="F150" s="385"/>
      <c r="G150" s="365" t="n">
        <f aca="false">SUM(E150:F150)</f>
        <v>0</v>
      </c>
      <c r="H150" s="385"/>
      <c r="I150" s="385"/>
      <c r="J150" s="365" t="n">
        <f aca="false">SUM(H150:I150)</f>
        <v>0</v>
      </c>
      <c r="K150" s="385"/>
      <c r="L150" s="385"/>
      <c r="M150" s="365" t="n">
        <f aca="false">SUM(K150:L150)</f>
        <v>0</v>
      </c>
      <c r="N150" s="385"/>
      <c r="O150" s="385"/>
      <c r="P150" s="365" t="n">
        <f aca="false">SUM(N150:O150)</f>
        <v>0</v>
      </c>
      <c r="Q150" s="385"/>
      <c r="R150" s="385"/>
      <c r="S150" s="365" t="n">
        <f aca="false">SUM(Q150:R150)</f>
        <v>0</v>
      </c>
      <c r="T150" s="385"/>
      <c r="U150" s="385"/>
      <c r="V150" s="365" t="n">
        <f aca="false">SUM(T150:U150)</f>
        <v>0</v>
      </c>
      <c r="W150" s="386"/>
      <c r="X150" s="367" t="n">
        <f aca="false">SUM(P150+S150+M150+J150+G150+V150+W150)</f>
        <v>0</v>
      </c>
      <c r="Y150" s="387"/>
      <c r="Z150" s="193" t="n">
        <f aca="false">INDEX(MasterOutputs!$I$3:$I$63,MATCH('5 - Project Outputs'!C150,MasterOutputs!$B$3:$B$63,0))</f>
        <v>0</v>
      </c>
    </row>
    <row r="151" customFormat="false" ht="16.4" hidden="false" customHeight="false" outlineLevel="1" collapsed="false">
      <c r="B151" s="14" t="n">
        <f aca="false">IF(AND($D$14="You do not need to provide output data for this reporting period",X151=0),0,IF(C151="&lt; Select &gt;",IF((X151=0),0,1),COUNTBLANK(G151)+COUNTBLANK(J151)+COUNTBLANK(M151)+COUNTBLANK(P151)+COUNTBLANK(S151)+COUNTBLANK(V151)+COUNTBLANK(W151)))</f>
        <v>0</v>
      </c>
      <c r="C151" s="363" t="s">
        <v>59</v>
      </c>
      <c r="D151" s="384" t="str">
        <f aca="false">INDEX(MasterOutputs!$C$3:$C$63,MATCH(C151,MasterOutputs!$B$3:$B$63,0))</f>
        <v>N/A</v>
      </c>
      <c r="E151" s="385"/>
      <c r="F151" s="385"/>
      <c r="G151" s="365" t="n">
        <f aca="false">SUM(E151:F151)</f>
        <v>0</v>
      </c>
      <c r="H151" s="385"/>
      <c r="I151" s="385"/>
      <c r="J151" s="365" t="n">
        <f aca="false">SUM(H151:I151)</f>
        <v>0</v>
      </c>
      <c r="K151" s="385"/>
      <c r="L151" s="385"/>
      <c r="M151" s="365" t="n">
        <f aca="false">SUM(K151:L151)</f>
        <v>0</v>
      </c>
      <c r="N151" s="385"/>
      <c r="O151" s="385"/>
      <c r="P151" s="365" t="n">
        <f aca="false">SUM(N151:O151)</f>
        <v>0</v>
      </c>
      <c r="Q151" s="385"/>
      <c r="R151" s="385"/>
      <c r="S151" s="365" t="n">
        <f aca="false">SUM(Q151:R151)</f>
        <v>0</v>
      </c>
      <c r="T151" s="385"/>
      <c r="U151" s="385"/>
      <c r="V151" s="365" t="n">
        <f aca="false">SUM(T151:U151)</f>
        <v>0</v>
      </c>
      <c r="W151" s="386"/>
      <c r="X151" s="367" t="n">
        <f aca="false">SUM(P151+S151+M151+J151+G151+V151+W151)</f>
        <v>0</v>
      </c>
      <c r="Y151" s="387"/>
      <c r="Z151" s="193" t="n">
        <f aca="false">INDEX(MasterOutputs!$I$3:$I$63,MATCH('5 - Project Outputs'!C151,MasterOutputs!$B$3:$B$63,0))</f>
        <v>0</v>
      </c>
    </row>
    <row r="152" customFormat="false" ht="16.4" hidden="false" customHeight="false" outlineLevel="1" collapsed="false">
      <c r="B152" s="14" t="n">
        <f aca="false">IF(AND($D$14="You do not need to provide output data for this reporting period",X152=0),0,IF(C152="&lt; Select &gt;",IF((X152=0),0,1),COUNTBLANK(G152)+COUNTBLANK(J152)+COUNTBLANK(M152)+COUNTBLANK(P152)+COUNTBLANK(S152)+COUNTBLANK(V152)+COUNTBLANK(W152)))</f>
        <v>0</v>
      </c>
      <c r="C152" s="363" t="s">
        <v>59</v>
      </c>
      <c r="D152" s="384" t="str">
        <f aca="false">INDEX(MasterOutputs!$C$3:$C$63,MATCH(C152,MasterOutputs!$B$3:$B$63,0))</f>
        <v>N/A</v>
      </c>
      <c r="E152" s="385"/>
      <c r="F152" s="385"/>
      <c r="G152" s="365" t="n">
        <f aca="false">SUM(E152:F152)</f>
        <v>0</v>
      </c>
      <c r="H152" s="385"/>
      <c r="I152" s="385"/>
      <c r="J152" s="365" t="n">
        <f aca="false">SUM(H152:I152)</f>
        <v>0</v>
      </c>
      <c r="K152" s="385"/>
      <c r="L152" s="385"/>
      <c r="M152" s="365" t="n">
        <f aca="false">SUM(K152:L152)</f>
        <v>0</v>
      </c>
      <c r="N152" s="385"/>
      <c r="O152" s="385"/>
      <c r="P152" s="365" t="n">
        <f aca="false">SUM(N152:O152)</f>
        <v>0</v>
      </c>
      <c r="Q152" s="385"/>
      <c r="R152" s="385"/>
      <c r="S152" s="365" t="n">
        <f aca="false">SUM(Q152:R152)</f>
        <v>0</v>
      </c>
      <c r="T152" s="385"/>
      <c r="U152" s="385"/>
      <c r="V152" s="365" t="n">
        <f aca="false">SUM(T152:U152)</f>
        <v>0</v>
      </c>
      <c r="W152" s="386"/>
      <c r="X152" s="367" t="n">
        <f aca="false">SUM(P152+S152+M152+J152+G152+V152+W152)</f>
        <v>0</v>
      </c>
      <c r="Y152" s="387"/>
      <c r="Z152" s="193" t="n">
        <f aca="false">INDEX(MasterOutputs!$I$3:$I$63,MATCH('5 - Project Outputs'!C152,MasterOutputs!$B$3:$B$63,0))</f>
        <v>0</v>
      </c>
    </row>
    <row r="153" customFormat="false" ht="16.4" hidden="false" customHeight="false" outlineLevel="1" collapsed="false">
      <c r="B153" s="14" t="n">
        <f aca="false">IF(AND($D$14="You do not need to provide output data for this reporting period",X153=0),0,IF(C153="&lt; Select &gt;",IF((X153=0),0,1),COUNTBLANK(G153)+COUNTBLANK(J153)+COUNTBLANK(M153)+COUNTBLANK(P153)+COUNTBLANK(S153)+COUNTBLANK(V153)+COUNTBLANK(W153)))</f>
        <v>0</v>
      </c>
      <c r="C153" s="363" t="s">
        <v>59</v>
      </c>
      <c r="D153" s="384" t="str">
        <f aca="false">INDEX(MasterOutputs!$C$3:$C$63,MATCH(C153,MasterOutputs!$B$3:$B$63,0))</f>
        <v>N/A</v>
      </c>
      <c r="E153" s="385"/>
      <c r="F153" s="385"/>
      <c r="G153" s="365" t="n">
        <f aca="false">SUM(E153:F153)</f>
        <v>0</v>
      </c>
      <c r="H153" s="385"/>
      <c r="I153" s="385"/>
      <c r="J153" s="365" t="n">
        <f aca="false">SUM(H153:I153)</f>
        <v>0</v>
      </c>
      <c r="K153" s="385"/>
      <c r="L153" s="385"/>
      <c r="M153" s="365" t="n">
        <f aca="false">SUM(K153:L153)</f>
        <v>0</v>
      </c>
      <c r="N153" s="385"/>
      <c r="O153" s="385"/>
      <c r="P153" s="365" t="n">
        <f aca="false">SUM(N153:O153)</f>
        <v>0</v>
      </c>
      <c r="Q153" s="385"/>
      <c r="R153" s="385"/>
      <c r="S153" s="365" t="n">
        <f aca="false">SUM(Q153:R153)</f>
        <v>0</v>
      </c>
      <c r="T153" s="385"/>
      <c r="U153" s="385"/>
      <c r="V153" s="365" t="n">
        <f aca="false">SUM(T153:U153)</f>
        <v>0</v>
      </c>
      <c r="W153" s="386"/>
      <c r="X153" s="367" t="n">
        <f aca="false">SUM(P153+S153+M153+J153+G153+V153+W153)</f>
        <v>0</v>
      </c>
      <c r="Y153" s="387"/>
      <c r="Z153" s="193" t="n">
        <f aca="false">INDEX(MasterOutputs!$I$3:$I$63,MATCH('5 - Project Outputs'!C153,MasterOutputs!$B$3:$B$63,0))</f>
        <v>0</v>
      </c>
    </row>
    <row r="154" customFormat="false" ht="16.4" hidden="false" customHeight="false" outlineLevel="1" collapsed="false">
      <c r="B154" s="14" t="n">
        <f aca="false">IF(AND($D$14="You do not need to provide output data for this reporting period",X154=0),0,IF(C154="&lt; Select &gt;",IF((X154=0),0,1),COUNTBLANK(G154)+COUNTBLANK(J154)+COUNTBLANK(M154)+COUNTBLANK(P154)+COUNTBLANK(S154)+COUNTBLANK(V154)+COUNTBLANK(W154)))</f>
        <v>0</v>
      </c>
      <c r="C154" s="363" t="s">
        <v>59</v>
      </c>
      <c r="D154" s="384" t="str">
        <f aca="false">INDEX(MasterOutputs!$C$3:$C$63,MATCH(C154,MasterOutputs!$B$3:$B$63,0))</f>
        <v>N/A</v>
      </c>
      <c r="E154" s="385"/>
      <c r="F154" s="385"/>
      <c r="G154" s="365" t="n">
        <f aca="false">SUM(E154:F154)</f>
        <v>0</v>
      </c>
      <c r="H154" s="385"/>
      <c r="I154" s="385"/>
      <c r="J154" s="365" t="n">
        <f aca="false">SUM(H154:I154)</f>
        <v>0</v>
      </c>
      <c r="K154" s="385"/>
      <c r="L154" s="385"/>
      <c r="M154" s="365" t="n">
        <f aca="false">SUM(K154:L154)</f>
        <v>0</v>
      </c>
      <c r="N154" s="385"/>
      <c r="O154" s="385"/>
      <c r="P154" s="365" t="n">
        <f aca="false">SUM(N154:O154)</f>
        <v>0</v>
      </c>
      <c r="Q154" s="385"/>
      <c r="R154" s="385"/>
      <c r="S154" s="365" t="n">
        <f aca="false">SUM(Q154:R154)</f>
        <v>0</v>
      </c>
      <c r="T154" s="385"/>
      <c r="U154" s="385"/>
      <c r="V154" s="365" t="n">
        <f aca="false">SUM(T154:U154)</f>
        <v>0</v>
      </c>
      <c r="W154" s="386"/>
      <c r="X154" s="367" t="n">
        <f aca="false">SUM(P154+S154+M154+J154+G154+V154+W154)</f>
        <v>0</v>
      </c>
      <c r="Y154" s="387"/>
      <c r="Z154" s="193" t="n">
        <f aca="false">INDEX(MasterOutputs!$I$3:$I$63,MATCH('5 - Project Outputs'!C154,MasterOutputs!$B$3:$B$63,0))</f>
        <v>0</v>
      </c>
    </row>
    <row r="155" customFormat="false" ht="16.4" hidden="false" customHeight="false" outlineLevel="1" collapsed="false">
      <c r="B155" s="14" t="n">
        <f aca="false">IF(AND($D$14="You do not need to provide output data for this reporting period",X155=0),0,IF(C155="&lt; Select &gt;",IF((X155=0),0,1),COUNTBLANK(G155)+COUNTBLANK(J155)+COUNTBLANK(M155)+COUNTBLANK(P155)+COUNTBLANK(S155)+COUNTBLANK(V155)+COUNTBLANK(W155)))</f>
        <v>0</v>
      </c>
      <c r="C155" s="363" t="s">
        <v>59</v>
      </c>
      <c r="D155" s="384" t="str">
        <f aca="false">INDEX(MasterOutputs!$C$3:$C$63,MATCH(C155,MasterOutputs!$B$3:$B$63,0))</f>
        <v>N/A</v>
      </c>
      <c r="E155" s="385"/>
      <c r="F155" s="385"/>
      <c r="G155" s="365" t="n">
        <f aca="false">SUM(E155:F155)</f>
        <v>0</v>
      </c>
      <c r="H155" s="385"/>
      <c r="I155" s="385"/>
      <c r="J155" s="365" t="n">
        <f aca="false">SUM(H155:I155)</f>
        <v>0</v>
      </c>
      <c r="K155" s="385"/>
      <c r="L155" s="385"/>
      <c r="M155" s="365" t="n">
        <f aca="false">SUM(K155:L155)</f>
        <v>0</v>
      </c>
      <c r="N155" s="385"/>
      <c r="O155" s="385"/>
      <c r="P155" s="365" t="n">
        <f aca="false">SUM(N155:O155)</f>
        <v>0</v>
      </c>
      <c r="Q155" s="385"/>
      <c r="R155" s="385"/>
      <c r="S155" s="365" t="n">
        <f aca="false">SUM(Q155:R155)</f>
        <v>0</v>
      </c>
      <c r="T155" s="385"/>
      <c r="U155" s="385"/>
      <c r="V155" s="365" t="n">
        <f aca="false">SUM(T155:U155)</f>
        <v>0</v>
      </c>
      <c r="W155" s="386"/>
      <c r="X155" s="367" t="n">
        <f aca="false">SUM(P155+S155+M155+J155+G155+V155+W155)</f>
        <v>0</v>
      </c>
      <c r="Y155" s="387"/>
      <c r="Z155" s="193" t="n">
        <f aca="false">INDEX(MasterOutputs!$I$3:$I$63,MATCH('5 - Project Outputs'!C155,MasterOutputs!$B$3:$B$63,0))</f>
        <v>0</v>
      </c>
    </row>
    <row r="156" customFormat="false" ht="15" hidden="false" customHeight="true" outlineLevel="1" collapsed="false">
      <c r="B156" s="14" t="n">
        <f aca="false">IF(AND($D$14="You do not need to provide output data for this reporting period",X156=0),0,IF(C156="&lt; Select &gt;",IF((X156=0),0,1),COUNTBLANK(G156)+COUNTBLANK(J156)+COUNTBLANK(M156)+COUNTBLANK(P156)+COUNTBLANK(S156)+COUNTBLANK(V156)+COUNTBLANK(W156)))</f>
        <v>0</v>
      </c>
      <c r="C156" s="371" t="s">
        <v>59</v>
      </c>
      <c r="D156" s="389" t="str">
        <f aca="false">INDEX(MasterOutputs!$C$3:$C$63,MATCH(C156,MasterOutputs!$B$3:$B$63,0))</f>
        <v>N/A</v>
      </c>
      <c r="E156" s="390"/>
      <c r="F156" s="390"/>
      <c r="G156" s="373" t="n">
        <f aca="false">SUM(E156:F156)</f>
        <v>0</v>
      </c>
      <c r="H156" s="390"/>
      <c r="I156" s="390"/>
      <c r="J156" s="373" t="n">
        <f aca="false">SUM(H156:I156)</f>
        <v>0</v>
      </c>
      <c r="K156" s="390"/>
      <c r="L156" s="390"/>
      <c r="M156" s="373" t="n">
        <f aca="false">SUM(K156:L156)</f>
        <v>0</v>
      </c>
      <c r="N156" s="390"/>
      <c r="O156" s="390"/>
      <c r="P156" s="373" t="n">
        <f aca="false">SUM(N156:O156)</f>
        <v>0</v>
      </c>
      <c r="Q156" s="390"/>
      <c r="R156" s="390"/>
      <c r="S156" s="373" t="n">
        <f aca="false">SUM(Q156:R156)</f>
        <v>0</v>
      </c>
      <c r="T156" s="390"/>
      <c r="U156" s="390"/>
      <c r="V156" s="373" t="n">
        <f aca="false">SUM(T156:U156)</f>
        <v>0</v>
      </c>
      <c r="W156" s="391"/>
      <c r="X156" s="392" t="n">
        <f aca="false">SUM(P156+S156+M156+J156+G156+V156+W156)</f>
        <v>0</v>
      </c>
      <c r="Y156" s="393"/>
      <c r="Z156" s="193" t="n">
        <f aca="false">INDEX(MasterOutputs!$I$3:$I$63,MATCH('5 - Project Outputs'!C156,MasterOutputs!$B$3:$B$63,0))</f>
        <v>0</v>
      </c>
    </row>
    <row r="157" customFormat="false" ht="16.5" hidden="false" customHeight="true" outlineLevel="1" collapsed="false">
      <c r="C157" s="394" t="s">
        <v>277</v>
      </c>
      <c r="D157" s="378"/>
      <c r="E157" s="378"/>
      <c r="F157" s="378"/>
      <c r="G157" s="378"/>
      <c r="H157" s="378"/>
      <c r="I157" s="378"/>
      <c r="J157" s="378"/>
      <c r="K157" s="378"/>
      <c r="L157" s="378"/>
      <c r="M157" s="378"/>
      <c r="N157" s="378"/>
      <c r="O157" s="378"/>
      <c r="P157" s="378"/>
      <c r="Q157" s="378"/>
      <c r="R157" s="378"/>
      <c r="S157" s="378"/>
      <c r="T157" s="378"/>
      <c r="U157" s="378"/>
      <c r="V157" s="378"/>
      <c r="W157" s="378"/>
      <c r="X157" s="378"/>
      <c r="Y157" s="379"/>
    </row>
    <row r="158" customFormat="false" ht="16.4" hidden="false" customHeight="false" outlineLevel="1" collapsed="false">
      <c r="B158" s="14" t="n">
        <f aca="false">IF(AND($D$14="You do not need to provide output data for this reporting period",X158=0),0,IF(C158="",IF((X158=0),0,1),COUNTBLANK(E158:W158)))</f>
        <v>0</v>
      </c>
      <c r="C158" s="395"/>
      <c r="D158" s="396"/>
      <c r="E158" s="381"/>
      <c r="F158" s="381"/>
      <c r="G158" s="359" t="n">
        <f aca="false">SUM(E158:F158)</f>
        <v>0</v>
      </c>
      <c r="H158" s="381"/>
      <c r="I158" s="381"/>
      <c r="J158" s="359" t="n">
        <f aca="false">SUM(H158:I158)</f>
        <v>0</v>
      </c>
      <c r="K158" s="381"/>
      <c r="L158" s="381"/>
      <c r="M158" s="359" t="n">
        <f aca="false">SUM(K158:L158)</f>
        <v>0</v>
      </c>
      <c r="N158" s="381"/>
      <c r="O158" s="381"/>
      <c r="P158" s="359" t="n">
        <f aca="false">SUM(N158:O158)</f>
        <v>0</v>
      </c>
      <c r="Q158" s="381"/>
      <c r="R158" s="381"/>
      <c r="S158" s="359" t="n">
        <f aca="false">SUM(Q158:R158)</f>
        <v>0</v>
      </c>
      <c r="T158" s="381"/>
      <c r="U158" s="381"/>
      <c r="V158" s="359" t="n">
        <f aca="false">SUM(T158:U158)</f>
        <v>0</v>
      </c>
      <c r="W158" s="382"/>
      <c r="X158" s="361" t="n">
        <f aca="false">SUM(P158+S158+M158+J158+G158+V158+W158)</f>
        <v>0</v>
      </c>
      <c r="Y158" s="362" t="s">
        <v>270</v>
      </c>
    </row>
    <row r="159" customFormat="false" ht="16.4" hidden="false" customHeight="false" outlineLevel="1" collapsed="false">
      <c r="B159" s="388" t="n">
        <f aca="false">IF(AND($D$14="You do not need to provide output data for this reporting period",X159=0),0,IF(C159="",IF((X159=0),0,1),COUNTBLANK(E159:W159)))</f>
        <v>0</v>
      </c>
      <c r="C159" s="397"/>
      <c r="D159" s="398"/>
      <c r="E159" s="385"/>
      <c r="F159" s="385"/>
      <c r="G159" s="365" t="n">
        <f aca="false">SUM(E159:F159)</f>
        <v>0</v>
      </c>
      <c r="H159" s="385"/>
      <c r="I159" s="385"/>
      <c r="J159" s="365" t="n">
        <f aca="false">SUM(H159:I159)</f>
        <v>0</v>
      </c>
      <c r="K159" s="385"/>
      <c r="L159" s="385"/>
      <c r="M159" s="365" t="n">
        <f aca="false">SUM(K159:L159)</f>
        <v>0</v>
      </c>
      <c r="N159" s="385"/>
      <c r="O159" s="385"/>
      <c r="P159" s="365" t="n">
        <f aca="false">SUM(N159:O159)</f>
        <v>0</v>
      </c>
      <c r="Q159" s="385"/>
      <c r="R159" s="385"/>
      <c r="S159" s="365" t="n">
        <f aca="false">SUM(Q159:R159)</f>
        <v>0</v>
      </c>
      <c r="T159" s="385"/>
      <c r="U159" s="385"/>
      <c r="V159" s="365" t="n">
        <f aca="false">SUM(T159:U159)</f>
        <v>0</v>
      </c>
      <c r="W159" s="386"/>
      <c r="X159" s="367" t="n">
        <f aca="false">SUM(P159+S159+M159+J159+G159+V159+W159)</f>
        <v>0</v>
      </c>
      <c r="Y159" s="368" t="s">
        <v>270</v>
      </c>
    </row>
    <row r="160" customFormat="false" ht="16.4" hidden="false" customHeight="false" outlineLevel="1" collapsed="false">
      <c r="B160" s="388" t="n">
        <f aca="false">IF(AND($D$14="You do not need to provide output data for this reporting period",X160=0),0,IF(C160="",IF((X160=0),0,1),COUNTBLANK(E160:W160)))</f>
        <v>0</v>
      </c>
      <c r="C160" s="397"/>
      <c r="D160" s="398"/>
      <c r="E160" s="385"/>
      <c r="F160" s="385"/>
      <c r="G160" s="365" t="n">
        <f aca="false">SUM(E160:F160)</f>
        <v>0</v>
      </c>
      <c r="H160" s="385"/>
      <c r="I160" s="385"/>
      <c r="J160" s="365" t="n">
        <f aca="false">SUM(H160:I160)</f>
        <v>0</v>
      </c>
      <c r="K160" s="385"/>
      <c r="L160" s="385"/>
      <c r="M160" s="365" t="n">
        <f aca="false">SUM(K160:L160)</f>
        <v>0</v>
      </c>
      <c r="N160" s="385"/>
      <c r="O160" s="385"/>
      <c r="P160" s="365" t="n">
        <f aca="false">SUM(N160:O160)</f>
        <v>0</v>
      </c>
      <c r="Q160" s="385"/>
      <c r="R160" s="385"/>
      <c r="S160" s="365" t="n">
        <f aca="false">SUM(Q160:R160)</f>
        <v>0</v>
      </c>
      <c r="T160" s="385"/>
      <c r="U160" s="385"/>
      <c r="V160" s="365" t="n">
        <f aca="false">SUM(T160:U160)</f>
        <v>0</v>
      </c>
      <c r="W160" s="386"/>
      <c r="X160" s="367" t="n">
        <f aca="false">SUM(P160+S160+M160+J160+G160+V160+W160)</f>
        <v>0</v>
      </c>
      <c r="Y160" s="368" t="s">
        <v>270</v>
      </c>
    </row>
    <row r="161" customFormat="false" ht="16.4" hidden="false" customHeight="false" outlineLevel="1" collapsed="false">
      <c r="B161" s="388" t="n">
        <f aca="false">IF(AND($D$14="You do not need to provide output data for this reporting period",X161=0),0,IF(C161="",IF((X161=0),0,1),COUNTBLANK(E161:W161)))</f>
        <v>0</v>
      </c>
      <c r="C161" s="397"/>
      <c r="D161" s="398"/>
      <c r="E161" s="385"/>
      <c r="F161" s="385"/>
      <c r="G161" s="365" t="n">
        <f aca="false">SUM(E161:F161)</f>
        <v>0</v>
      </c>
      <c r="H161" s="385"/>
      <c r="I161" s="385"/>
      <c r="J161" s="365" t="n">
        <f aca="false">SUM(H161:I161)</f>
        <v>0</v>
      </c>
      <c r="K161" s="385"/>
      <c r="L161" s="385"/>
      <c r="M161" s="365" t="n">
        <f aca="false">SUM(K161:L161)</f>
        <v>0</v>
      </c>
      <c r="N161" s="385"/>
      <c r="O161" s="385"/>
      <c r="P161" s="365" t="n">
        <f aca="false">SUM(N161:O161)</f>
        <v>0</v>
      </c>
      <c r="Q161" s="385"/>
      <c r="R161" s="385"/>
      <c r="S161" s="365" t="n">
        <f aca="false">SUM(Q161:R161)</f>
        <v>0</v>
      </c>
      <c r="T161" s="385"/>
      <c r="U161" s="385"/>
      <c r="V161" s="365" t="n">
        <f aca="false">SUM(T161:U161)</f>
        <v>0</v>
      </c>
      <c r="W161" s="386"/>
      <c r="X161" s="367" t="n">
        <f aca="false">SUM(P161+S161+M161+J161+G161+V161+W161)</f>
        <v>0</v>
      </c>
      <c r="Y161" s="368" t="s">
        <v>270</v>
      </c>
    </row>
    <row r="162" customFormat="false" ht="16.4" hidden="false" customHeight="false" outlineLevel="1" collapsed="false">
      <c r="B162" s="388" t="n">
        <f aca="false">IF(AND($D$14="You do not need to provide output data for this reporting period",X162=0),0,IF(C162="",IF((X162=0),0,1),COUNTBLANK(E162:W162)))</f>
        <v>0</v>
      </c>
      <c r="C162" s="397"/>
      <c r="D162" s="398"/>
      <c r="E162" s="385"/>
      <c r="F162" s="385"/>
      <c r="G162" s="365" t="n">
        <f aca="false">SUM(E162:F162)</f>
        <v>0</v>
      </c>
      <c r="H162" s="385"/>
      <c r="I162" s="385"/>
      <c r="J162" s="365" t="n">
        <f aca="false">SUM(H162:I162)</f>
        <v>0</v>
      </c>
      <c r="K162" s="385"/>
      <c r="L162" s="385"/>
      <c r="M162" s="365" t="n">
        <f aca="false">SUM(K162:L162)</f>
        <v>0</v>
      </c>
      <c r="N162" s="385"/>
      <c r="O162" s="385"/>
      <c r="P162" s="365" t="n">
        <f aca="false">SUM(N162:O162)</f>
        <v>0</v>
      </c>
      <c r="Q162" s="385"/>
      <c r="R162" s="385"/>
      <c r="S162" s="365" t="n">
        <f aca="false">SUM(Q162:R162)</f>
        <v>0</v>
      </c>
      <c r="T162" s="385"/>
      <c r="U162" s="385"/>
      <c r="V162" s="365" t="n">
        <f aca="false">SUM(T162:U162)</f>
        <v>0</v>
      </c>
      <c r="W162" s="386"/>
      <c r="X162" s="367" t="n">
        <f aca="false">SUM(P162+S162+M162+J162+G162+V162+W162)</f>
        <v>0</v>
      </c>
      <c r="Y162" s="368" t="s">
        <v>270</v>
      </c>
    </row>
    <row r="163" customFormat="false" ht="16.4" hidden="false" customHeight="false" outlineLevel="1" collapsed="false">
      <c r="B163" s="388" t="n">
        <f aca="false">IF(AND($D$14="You do not need to provide output data for this reporting period",X163=0),0,IF(C163="",IF((X163=0),0,1),COUNTBLANK(E163:W163)))</f>
        <v>0</v>
      </c>
      <c r="C163" s="397"/>
      <c r="D163" s="398"/>
      <c r="E163" s="385"/>
      <c r="F163" s="385"/>
      <c r="G163" s="365" t="n">
        <f aca="false">SUM(E163:F163)</f>
        <v>0</v>
      </c>
      <c r="H163" s="385"/>
      <c r="I163" s="385"/>
      <c r="J163" s="365" t="n">
        <f aca="false">SUM(H163:I163)</f>
        <v>0</v>
      </c>
      <c r="K163" s="385"/>
      <c r="L163" s="385"/>
      <c r="M163" s="365" t="n">
        <f aca="false">SUM(K163:L163)</f>
        <v>0</v>
      </c>
      <c r="N163" s="385"/>
      <c r="O163" s="385"/>
      <c r="P163" s="365" t="n">
        <f aca="false">SUM(N163:O163)</f>
        <v>0</v>
      </c>
      <c r="Q163" s="385"/>
      <c r="R163" s="385"/>
      <c r="S163" s="365" t="n">
        <f aca="false">SUM(Q163:R163)</f>
        <v>0</v>
      </c>
      <c r="T163" s="385"/>
      <c r="U163" s="385"/>
      <c r="V163" s="365" t="n">
        <f aca="false">SUM(T163:U163)</f>
        <v>0</v>
      </c>
      <c r="W163" s="386"/>
      <c r="X163" s="367" t="n">
        <f aca="false">SUM(P163+S163+M163+J163+G163+V163+W163)</f>
        <v>0</v>
      </c>
      <c r="Y163" s="368" t="s">
        <v>270</v>
      </c>
    </row>
    <row r="164" customFormat="false" ht="16.4" hidden="false" customHeight="false" outlineLevel="1" collapsed="false">
      <c r="B164" s="14" t="n">
        <f aca="false">IF(AND($D$14="You do not need to provide output data for this reporting period",X164=0),0,IF(C164="",IF((X164=0),0,1),COUNTBLANK(E164:W164)))</f>
        <v>0</v>
      </c>
      <c r="C164" s="397"/>
      <c r="D164" s="398"/>
      <c r="E164" s="385"/>
      <c r="F164" s="385"/>
      <c r="G164" s="365" t="n">
        <f aca="false">SUM(E164:F164)</f>
        <v>0</v>
      </c>
      <c r="H164" s="385"/>
      <c r="I164" s="385"/>
      <c r="J164" s="365" t="n">
        <f aca="false">SUM(H164:I164)</f>
        <v>0</v>
      </c>
      <c r="K164" s="385"/>
      <c r="L164" s="385"/>
      <c r="M164" s="365" t="n">
        <f aca="false">SUM(K164:L164)</f>
        <v>0</v>
      </c>
      <c r="N164" s="385"/>
      <c r="O164" s="385"/>
      <c r="P164" s="365" t="n">
        <f aca="false">SUM(N164:O164)</f>
        <v>0</v>
      </c>
      <c r="Q164" s="385"/>
      <c r="R164" s="385"/>
      <c r="S164" s="365" t="n">
        <f aca="false">SUM(Q164:R164)</f>
        <v>0</v>
      </c>
      <c r="T164" s="385"/>
      <c r="U164" s="385"/>
      <c r="V164" s="365" t="n">
        <f aca="false">SUM(T164:U164)</f>
        <v>0</v>
      </c>
      <c r="W164" s="386"/>
      <c r="X164" s="367" t="n">
        <f aca="false">SUM(P164+S164+M164+J164+G164+V164+W164)</f>
        <v>0</v>
      </c>
      <c r="Y164" s="368" t="s">
        <v>270</v>
      </c>
    </row>
    <row r="165" customFormat="false" ht="16.4" hidden="false" customHeight="false" outlineLevel="1" collapsed="false">
      <c r="B165" s="14" t="n">
        <f aca="false">IF(AND($D$14="You do not need to provide output data for this reporting period",X165=0),0,IF(C165="",IF((X165=0),0,1),COUNTBLANK(E165:W165)))</f>
        <v>0</v>
      </c>
      <c r="C165" s="397"/>
      <c r="D165" s="398"/>
      <c r="E165" s="385"/>
      <c r="F165" s="385"/>
      <c r="G165" s="365" t="n">
        <f aca="false">SUM(E165:F165)</f>
        <v>0</v>
      </c>
      <c r="H165" s="385"/>
      <c r="I165" s="385"/>
      <c r="J165" s="365" t="n">
        <f aca="false">SUM(H165:I165)</f>
        <v>0</v>
      </c>
      <c r="K165" s="385"/>
      <c r="L165" s="385"/>
      <c r="M165" s="365" t="n">
        <f aca="false">SUM(K165:L165)</f>
        <v>0</v>
      </c>
      <c r="N165" s="385"/>
      <c r="O165" s="385"/>
      <c r="P165" s="365" t="n">
        <f aca="false">SUM(N165:O165)</f>
        <v>0</v>
      </c>
      <c r="Q165" s="385"/>
      <c r="R165" s="385"/>
      <c r="S165" s="365" t="n">
        <f aca="false">SUM(Q165:R165)</f>
        <v>0</v>
      </c>
      <c r="T165" s="385"/>
      <c r="U165" s="385"/>
      <c r="V165" s="365" t="n">
        <f aca="false">SUM(T165:U165)</f>
        <v>0</v>
      </c>
      <c r="W165" s="386"/>
      <c r="X165" s="367" t="n">
        <f aca="false">SUM(P165+S165+M165+J165+G165+V165+W165)</f>
        <v>0</v>
      </c>
      <c r="Y165" s="368" t="s">
        <v>270</v>
      </c>
    </row>
    <row r="166" customFormat="false" ht="16.4" hidden="false" customHeight="false" outlineLevel="1" collapsed="false">
      <c r="B166" s="14" t="n">
        <f aca="false">IF(AND($D$14="You do not need to provide output data for this reporting period",X166=0),0,IF(C166="",IF((X166=0),0,1),COUNTBLANK(E166:W166)))</f>
        <v>0</v>
      </c>
      <c r="C166" s="397"/>
      <c r="D166" s="398"/>
      <c r="E166" s="385"/>
      <c r="F166" s="385"/>
      <c r="G166" s="365" t="n">
        <f aca="false">SUM(E166:F166)</f>
        <v>0</v>
      </c>
      <c r="H166" s="385"/>
      <c r="I166" s="385"/>
      <c r="J166" s="365" t="n">
        <f aca="false">SUM(H166:I166)</f>
        <v>0</v>
      </c>
      <c r="K166" s="385"/>
      <c r="L166" s="385"/>
      <c r="M166" s="365" t="n">
        <f aca="false">SUM(K166:L166)</f>
        <v>0</v>
      </c>
      <c r="N166" s="385"/>
      <c r="O166" s="385"/>
      <c r="P166" s="365" t="n">
        <f aca="false">SUM(N166:O166)</f>
        <v>0</v>
      </c>
      <c r="Q166" s="385"/>
      <c r="R166" s="385"/>
      <c r="S166" s="365" t="n">
        <f aca="false">SUM(Q166:R166)</f>
        <v>0</v>
      </c>
      <c r="T166" s="385"/>
      <c r="U166" s="385"/>
      <c r="V166" s="365" t="n">
        <f aca="false">SUM(T166:U166)</f>
        <v>0</v>
      </c>
      <c r="W166" s="386"/>
      <c r="X166" s="367" t="n">
        <f aca="false">SUM(P166+S166+M166+J166+G166+V166+W166)</f>
        <v>0</v>
      </c>
      <c r="Y166" s="368" t="s">
        <v>270</v>
      </c>
    </row>
    <row r="167" customFormat="false" ht="16.4" hidden="false" customHeight="false" outlineLevel="1" collapsed="false">
      <c r="B167" s="14" t="n">
        <f aca="false">IF(AND($D$14="You do not need to provide output data for this reporting period",X167=0),0,IF(C167="",IF((X167=0),0,1),COUNTBLANK(E167:W167)))</f>
        <v>0</v>
      </c>
      <c r="C167" s="399"/>
      <c r="D167" s="400"/>
      <c r="E167" s="401"/>
      <c r="F167" s="401"/>
      <c r="G167" s="402" t="n">
        <f aca="false">SUM(E167:F167)</f>
        <v>0</v>
      </c>
      <c r="H167" s="401"/>
      <c r="I167" s="401"/>
      <c r="J167" s="402" t="n">
        <f aca="false">SUM(H167:I167)</f>
        <v>0</v>
      </c>
      <c r="K167" s="401"/>
      <c r="L167" s="401"/>
      <c r="M167" s="402" t="n">
        <f aca="false">SUM(K167:L167)</f>
        <v>0</v>
      </c>
      <c r="N167" s="401"/>
      <c r="O167" s="401"/>
      <c r="P167" s="402" t="n">
        <f aca="false">SUM(N167:O167)</f>
        <v>0</v>
      </c>
      <c r="Q167" s="401"/>
      <c r="R167" s="401"/>
      <c r="S167" s="402" t="n">
        <f aca="false">SUM(Q167:R167)</f>
        <v>0</v>
      </c>
      <c r="T167" s="401"/>
      <c r="U167" s="401"/>
      <c r="V167" s="402" t="n">
        <f aca="false">SUM(T167:U167)</f>
        <v>0</v>
      </c>
      <c r="W167" s="403"/>
      <c r="X167" s="404" t="n">
        <f aca="false">SUM(P167+S167+M167+J167+G167+V167+W167)</f>
        <v>0</v>
      </c>
      <c r="Y167" s="405" t="s">
        <v>270</v>
      </c>
    </row>
    <row r="168" customFormat="false" ht="15" hidden="false" customHeight="false" outlineLevel="0" collapsed="false">
      <c r="C168" s="407"/>
      <c r="D168" s="408"/>
      <c r="E168" s="57"/>
      <c r="F168" s="57"/>
      <c r="G168" s="57"/>
      <c r="H168" s="57"/>
      <c r="I168" s="57"/>
      <c r="J168" s="57"/>
      <c r="K168" s="57"/>
      <c r="L168" s="57"/>
      <c r="M168" s="57"/>
      <c r="N168" s="57"/>
      <c r="O168" s="57"/>
      <c r="P168" s="57"/>
      <c r="Q168" s="57"/>
      <c r="R168" s="57"/>
      <c r="S168" s="57"/>
      <c r="T168" s="57"/>
      <c r="U168" s="57"/>
      <c r="V168" s="57"/>
      <c r="W168" s="57"/>
      <c r="X168" s="57"/>
    </row>
    <row r="169" customFormat="false" ht="82.05" hidden="false" customHeight="false" outlineLevel="0" collapsed="false">
      <c r="A169" s="406" t="s">
        <v>225</v>
      </c>
      <c r="B169" s="337" t="n">
        <f aca="false">IF('2 - Project Admin'!E31="",0,IF(SUM(B176:B205)&gt;0,1,0))</f>
        <v>0</v>
      </c>
      <c r="C169" s="344" t="str">
        <f aca="false">IF(OR('2 - Project Admin'!E31="", '2 - Project Admin'!E31="n/a"),"Project 5: Not Applicable", CONCATENATE("Project 5: ", '2 - Project Admin'!E31))</f>
        <v>Project 5: Public Realm </v>
      </c>
      <c r="D169" s="344"/>
      <c r="E169" s="344"/>
      <c r="F169" s="344"/>
      <c r="G169" s="344"/>
      <c r="H169" s="344"/>
      <c r="I169" s="344"/>
      <c r="J169" s="344"/>
      <c r="K169" s="344"/>
      <c r="L169" s="344"/>
      <c r="M169" s="344"/>
      <c r="N169" s="344"/>
      <c r="O169" s="344"/>
      <c r="P169" s="344"/>
      <c r="Q169" s="344"/>
      <c r="R169" s="344"/>
      <c r="S169" s="344"/>
      <c r="T169" s="344"/>
      <c r="U169" s="344"/>
      <c r="V169" s="344"/>
      <c r="W169" s="344"/>
      <c r="X169" s="344"/>
      <c r="Y169" s="344"/>
    </row>
    <row r="170" customFormat="false" ht="15" hidden="false" customHeight="false" outlineLevel="0" collapsed="false">
      <c r="C170" s="226"/>
      <c r="D170" s="227"/>
      <c r="E170" s="228"/>
      <c r="F170" s="228"/>
      <c r="G170" s="228"/>
      <c r="H170" s="228"/>
      <c r="I170" s="228"/>
      <c r="J170" s="228"/>
      <c r="K170" s="228"/>
    </row>
    <row r="171" customFormat="false" ht="15.75" hidden="false" customHeight="true" outlineLevel="1" collapsed="false">
      <c r="C171" s="346" t="s">
        <v>257</v>
      </c>
      <c r="D171" s="347" t="s">
        <v>258</v>
      </c>
      <c r="E171" s="348" t="s">
        <v>259</v>
      </c>
      <c r="F171" s="348"/>
      <c r="G171" s="348"/>
      <c r="H171" s="348" t="s">
        <v>260</v>
      </c>
      <c r="I171" s="348"/>
      <c r="J171" s="348"/>
      <c r="K171" s="348" t="s">
        <v>261</v>
      </c>
      <c r="L171" s="348"/>
      <c r="M171" s="348"/>
      <c r="N171" s="348" t="s">
        <v>262</v>
      </c>
      <c r="O171" s="348"/>
      <c r="P171" s="348"/>
      <c r="Q171" s="348" t="s">
        <v>263</v>
      </c>
      <c r="R171" s="348"/>
      <c r="S171" s="348"/>
      <c r="T171" s="348" t="s">
        <v>264</v>
      </c>
      <c r="U171" s="348"/>
      <c r="V171" s="348"/>
      <c r="W171" s="199" t="s">
        <v>265</v>
      </c>
      <c r="X171" s="349" t="s">
        <v>198</v>
      </c>
      <c r="Y171" s="348" t="s">
        <v>266</v>
      </c>
    </row>
    <row r="172" customFormat="false" ht="15.75" hidden="false" customHeight="true" outlineLevel="1" collapsed="false">
      <c r="C172" s="346"/>
      <c r="D172" s="346"/>
      <c r="E172" s="348"/>
      <c r="F172" s="348"/>
      <c r="G172" s="348"/>
      <c r="H172" s="348"/>
      <c r="I172" s="348"/>
      <c r="J172" s="348"/>
      <c r="K172" s="348"/>
      <c r="L172" s="348"/>
      <c r="M172" s="348"/>
      <c r="N172" s="348"/>
      <c r="O172" s="348"/>
      <c r="P172" s="348"/>
      <c r="Q172" s="348"/>
      <c r="R172" s="348"/>
      <c r="S172" s="348"/>
      <c r="T172" s="348"/>
      <c r="U172" s="348"/>
      <c r="V172" s="348"/>
      <c r="W172" s="199"/>
      <c r="X172" s="349"/>
      <c r="Y172" s="348"/>
    </row>
    <row r="173" customFormat="false" ht="15" hidden="false" customHeight="true" outlineLevel="1" collapsed="false">
      <c r="C173" s="346"/>
      <c r="D173" s="346"/>
      <c r="E173" s="201" t="s">
        <v>199</v>
      </c>
      <c r="F173" s="202" t="s">
        <v>200</v>
      </c>
      <c r="G173" s="197" t="s">
        <v>249</v>
      </c>
      <c r="H173" s="201" t="s">
        <v>199</v>
      </c>
      <c r="I173" s="202" t="s">
        <v>200</v>
      </c>
      <c r="J173" s="197" t="s">
        <v>249</v>
      </c>
      <c r="K173" s="201" t="s">
        <v>199</v>
      </c>
      <c r="L173" s="202" t="s">
        <v>200</v>
      </c>
      <c r="M173" s="197" t="s">
        <v>249</v>
      </c>
      <c r="N173" s="201" t="s">
        <v>199</v>
      </c>
      <c r="O173" s="202" t="s">
        <v>200</v>
      </c>
      <c r="P173" s="350" t="s">
        <v>249</v>
      </c>
      <c r="Q173" s="201" t="s">
        <v>199</v>
      </c>
      <c r="R173" s="202" t="s">
        <v>200</v>
      </c>
      <c r="S173" s="350" t="s">
        <v>249</v>
      </c>
      <c r="T173" s="201" t="s">
        <v>199</v>
      </c>
      <c r="U173" s="202" t="s">
        <v>200</v>
      </c>
      <c r="V173" s="350" t="s">
        <v>249</v>
      </c>
      <c r="W173" s="350" t="s">
        <v>249</v>
      </c>
      <c r="X173" s="349"/>
      <c r="Y173" s="348"/>
    </row>
    <row r="174" customFormat="false" ht="15" hidden="false" customHeight="true" outlineLevel="1" collapsed="false">
      <c r="C174" s="346"/>
      <c r="D174" s="347"/>
      <c r="E174" s="237" t="s">
        <v>202</v>
      </c>
      <c r="F174" s="237" t="s">
        <v>202</v>
      </c>
      <c r="G174" s="197"/>
      <c r="H174" s="237" t="s">
        <v>202</v>
      </c>
      <c r="I174" s="351" t="str">
        <f aca="false">IF(INDEX('Reference Data'!$G$5:$G$18,MATCH('Reference Data'!$C$4,'Reference Data'!$F$5:$F$21,0),1)&gt;=I$18,"Actual","Forecast")</f>
        <v>Actual</v>
      </c>
      <c r="J174" s="197"/>
      <c r="K174" s="351" t="str">
        <f aca="false">IF(INDEX('Reference Data'!$G$5:$G$18,MATCH('Reference Data'!$C$4,'Reference Data'!$F$5:$F$21,0),1)&gt;=K$18,"Actual","Forecast")</f>
        <v>Actual</v>
      </c>
      <c r="L174" s="351" t="str">
        <f aca="false">IF(INDEX('Reference Data'!$G$5:$G$18,MATCH('Reference Data'!$C$4,'Reference Data'!$F$5:$F$21,0),1)&gt;=L$18,"Actual","Forecast")</f>
        <v>Actual</v>
      </c>
      <c r="M174" s="197"/>
      <c r="N174" s="351" t="str">
        <f aca="false">IF(INDEX('Reference Data'!$G$5:$G$18,MATCH('Reference Data'!$C$4,'Reference Data'!$F$5:$F$21,0),1)&gt;=N$18,"Actual","Forecast")</f>
        <v>Actual</v>
      </c>
      <c r="O174" s="351" t="str">
        <f aca="false">IF(INDEX('Reference Data'!$G$5:$G$18,MATCH('Reference Data'!$C$4,'Reference Data'!$F$5:$F$21,0),1)&gt;=O$18,"Actual","Forecast")</f>
        <v>Actual</v>
      </c>
      <c r="P174" s="350"/>
      <c r="Q174" s="351" t="str">
        <f aca="false">IF(INDEX('Reference Data'!$G$5:$G$18,MATCH('Reference Data'!$C$4,'Reference Data'!$F$5:$F$21,0),1)&gt;=Q$18,"Actual","Forecast")</f>
        <v>Actual</v>
      </c>
      <c r="R174" s="351" t="str">
        <f aca="false">IF(INDEX('Reference Data'!$G$5:$G$18,MATCH('Reference Data'!$C$4,'Reference Data'!$F$5:$F$21,0),1)&gt;=R$18,"Actual","Forecast")</f>
        <v>Forecast</v>
      </c>
      <c r="S174" s="350"/>
      <c r="T174" s="351" t="str">
        <f aca="false">IF(INDEX('Reference Data'!$G$5:$G$18,MATCH('Reference Data'!$C$4,'Reference Data'!$F$5:$F$21,0),1)&gt;=T$18,"Actual","Forecast")</f>
        <v>Forecast</v>
      </c>
      <c r="U174" s="351" t="str">
        <f aca="false">IF(INDEX('Reference Data'!$G$5:$G$18,MATCH('Reference Data'!$C$4,'Reference Data'!$F$5:$F$21,0),1)&gt;=U$18,"Actual","Forecast")</f>
        <v>Forecast</v>
      </c>
      <c r="V174" s="350"/>
      <c r="W174" s="350"/>
      <c r="X174" s="349"/>
      <c r="Y174" s="348"/>
    </row>
    <row r="175" customFormat="false" ht="15" hidden="false" customHeight="true" outlineLevel="1" collapsed="false">
      <c r="C175" s="352" t="s">
        <v>267</v>
      </c>
      <c r="D175" s="353"/>
      <c r="E175" s="353"/>
      <c r="F175" s="353"/>
      <c r="G175" s="353"/>
      <c r="H175" s="353"/>
      <c r="I175" s="353"/>
      <c r="J175" s="353"/>
      <c r="K175" s="353"/>
      <c r="L175" s="353"/>
      <c r="M175" s="353"/>
      <c r="N175" s="353"/>
      <c r="O175" s="353"/>
      <c r="P175" s="353"/>
      <c r="Q175" s="353"/>
      <c r="R175" s="353"/>
      <c r="S175" s="353"/>
      <c r="T175" s="353"/>
      <c r="U175" s="353"/>
      <c r="V175" s="353"/>
      <c r="W175" s="353"/>
      <c r="X175" s="353"/>
      <c r="Y175" s="354"/>
    </row>
    <row r="176" customFormat="false" ht="15" hidden="false" customHeight="false" outlineLevel="1" collapsed="false">
      <c r="C176" s="355" t="s">
        <v>268</v>
      </c>
      <c r="D176" s="356" t="s">
        <v>269</v>
      </c>
      <c r="E176" s="357" t="n">
        <v>1</v>
      </c>
      <c r="F176" s="358" t="n">
        <v>1</v>
      </c>
      <c r="G176" s="359" t="n">
        <f aca="false">SUM(E176:F176)</f>
        <v>2</v>
      </c>
      <c r="H176" s="357" t="n">
        <v>1</v>
      </c>
      <c r="I176" s="358" t="n">
        <v>1</v>
      </c>
      <c r="J176" s="359" t="n">
        <f aca="false">SUM(H176:I176)</f>
        <v>2</v>
      </c>
      <c r="K176" s="357" t="n">
        <v>1</v>
      </c>
      <c r="L176" s="358" t="n">
        <v>1</v>
      </c>
      <c r="M176" s="359" t="n">
        <f aca="false">SUM(K176:L176)</f>
        <v>2</v>
      </c>
      <c r="N176" s="357" t="n">
        <v>1</v>
      </c>
      <c r="O176" s="358" t="n">
        <v>1</v>
      </c>
      <c r="P176" s="359" t="n">
        <f aca="false">SUM(N176:O176)</f>
        <v>2</v>
      </c>
      <c r="Q176" s="357" t="n">
        <v>1</v>
      </c>
      <c r="R176" s="358" t="n">
        <v>1</v>
      </c>
      <c r="S176" s="359" t="n">
        <f aca="false">SUM(Q176:R176)</f>
        <v>2</v>
      </c>
      <c r="T176" s="357" t="n">
        <v>1</v>
      </c>
      <c r="U176" s="358" t="n">
        <v>1</v>
      </c>
      <c r="V176" s="359" t="n">
        <f aca="false">SUM(T176:U176)</f>
        <v>2</v>
      </c>
      <c r="W176" s="360" t="n">
        <v>1</v>
      </c>
      <c r="X176" s="361" t="n">
        <f aca="false">SUM(P176+S176+M176+J176+G176+V176+W176)</f>
        <v>13</v>
      </c>
      <c r="Y176" s="362" t="s">
        <v>270</v>
      </c>
    </row>
    <row r="177" customFormat="false" ht="26.85" hidden="false" customHeight="false" outlineLevel="1" collapsed="false">
      <c r="C177" s="355" t="s">
        <v>271</v>
      </c>
      <c r="D177" s="356" t="s">
        <v>272</v>
      </c>
      <c r="E177" s="363" t="n">
        <v>1</v>
      </c>
      <c r="F177" s="364" t="n">
        <v>1</v>
      </c>
      <c r="G177" s="365" t="n">
        <f aca="false">SUM(E177:F177)</f>
        <v>2</v>
      </c>
      <c r="H177" s="363" t="n">
        <v>1</v>
      </c>
      <c r="I177" s="364" t="n">
        <v>1</v>
      </c>
      <c r="J177" s="365" t="n">
        <f aca="false">SUM(H177:I177)</f>
        <v>2</v>
      </c>
      <c r="K177" s="363" t="n">
        <v>1</v>
      </c>
      <c r="L177" s="364" t="n">
        <v>1</v>
      </c>
      <c r="M177" s="365" t="n">
        <f aca="false">SUM(K177:L177)</f>
        <v>2</v>
      </c>
      <c r="N177" s="363" t="n">
        <v>1</v>
      </c>
      <c r="O177" s="364" t="n">
        <v>1</v>
      </c>
      <c r="P177" s="365" t="n">
        <f aca="false">SUM(N177:O177)</f>
        <v>2</v>
      </c>
      <c r="Q177" s="363" t="n">
        <v>1</v>
      </c>
      <c r="R177" s="364" t="n">
        <v>1</v>
      </c>
      <c r="S177" s="365" t="n">
        <f aca="false">SUM(Q177:R177)</f>
        <v>2</v>
      </c>
      <c r="T177" s="363" t="n">
        <v>1</v>
      </c>
      <c r="U177" s="364" t="n">
        <v>1</v>
      </c>
      <c r="V177" s="365" t="n">
        <f aca="false">SUM(T177:U177)</f>
        <v>2</v>
      </c>
      <c r="W177" s="366" t="n">
        <v>1</v>
      </c>
      <c r="X177" s="367" t="n">
        <f aca="false">SUM(P177+S177+M177+J177+G177+V177+W177)</f>
        <v>13</v>
      </c>
      <c r="Y177" s="368" t="s">
        <v>270</v>
      </c>
    </row>
    <row r="178" customFormat="false" ht="26.85" hidden="false" customHeight="false" outlineLevel="1" collapsed="false">
      <c r="C178" s="369" t="s">
        <v>273</v>
      </c>
      <c r="D178" s="370" t="s">
        <v>272</v>
      </c>
      <c r="E178" s="371" t="n">
        <v>1</v>
      </c>
      <c r="F178" s="372" t="n">
        <v>1</v>
      </c>
      <c r="G178" s="373" t="n">
        <f aca="false">SUM(E178:F178)</f>
        <v>2</v>
      </c>
      <c r="H178" s="371" t="n">
        <v>1</v>
      </c>
      <c r="I178" s="372" t="n">
        <v>1</v>
      </c>
      <c r="J178" s="373" t="n">
        <f aca="false">SUM(H178:I178)</f>
        <v>2</v>
      </c>
      <c r="K178" s="371" t="n">
        <v>1</v>
      </c>
      <c r="L178" s="372" t="n">
        <v>1</v>
      </c>
      <c r="M178" s="373" t="n">
        <f aca="false">SUM(K178:L178)</f>
        <v>2</v>
      </c>
      <c r="N178" s="371" t="n">
        <v>1</v>
      </c>
      <c r="O178" s="372" t="n">
        <v>1</v>
      </c>
      <c r="P178" s="373" t="n">
        <f aca="false">SUM(N178:O178)</f>
        <v>2</v>
      </c>
      <c r="Q178" s="371" t="n">
        <v>1</v>
      </c>
      <c r="R178" s="372" t="n">
        <v>1</v>
      </c>
      <c r="S178" s="373" t="n">
        <f aca="false">SUM(Q178:R178)</f>
        <v>2</v>
      </c>
      <c r="T178" s="371" t="n">
        <v>1</v>
      </c>
      <c r="U178" s="372" t="n">
        <v>1</v>
      </c>
      <c r="V178" s="373" t="n">
        <f aca="false">SUM(T178:U178)</f>
        <v>2</v>
      </c>
      <c r="W178" s="374" t="n">
        <v>1</v>
      </c>
      <c r="X178" s="375" t="n">
        <f aca="false">SUM(P178+S178+M178+J178+G178+V178+W178)</f>
        <v>13</v>
      </c>
      <c r="Y178" s="376" t="s">
        <v>270</v>
      </c>
    </row>
    <row r="179" customFormat="false" ht="15" hidden="false" customHeight="true" outlineLevel="1" collapsed="false">
      <c r="C179" s="377" t="s">
        <v>274</v>
      </c>
      <c r="D179" s="378"/>
      <c r="E179" s="378"/>
      <c r="F179" s="378"/>
      <c r="G179" s="378"/>
      <c r="H179" s="378"/>
      <c r="I179" s="378"/>
      <c r="J179" s="378"/>
      <c r="K179" s="378"/>
      <c r="L179" s="378"/>
      <c r="M179" s="378"/>
      <c r="N179" s="378"/>
      <c r="O179" s="378"/>
      <c r="P179" s="378"/>
      <c r="Q179" s="378"/>
      <c r="R179" s="378"/>
      <c r="S179" s="378"/>
      <c r="T179" s="378"/>
      <c r="U179" s="378"/>
      <c r="V179" s="378"/>
      <c r="W179" s="378"/>
      <c r="X179" s="378"/>
      <c r="Y179" s="379"/>
    </row>
    <row r="180" customFormat="false" ht="16.4" hidden="false" customHeight="false" outlineLevel="1" collapsed="false">
      <c r="B180" s="14" t="n">
        <f aca="false">IF(AND($D$14="You do not need to provide output data for this reporting period",X180=0),0,IF(C180="&lt; Select &gt;",IF((X180=0),0,1),COUNTBLANK(G180)+COUNTBLANK(J180)+COUNTBLANK(M180)+COUNTBLANK(P180)+COUNTBLANK(S180)+COUNTBLANK(V180)+COUNTBLANK(W180)))</f>
        <v>0</v>
      </c>
      <c r="C180" s="357" t="s">
        <v>59</v>
      </c>
      <c r="D180" s="380" t="str">
        <f aca="false">INDEX(MasterOutputs!$C$3:$C$63,MATCH(C180,MasterOutputs!$B$3:$B$63,0))</f>
        <v>N/A</v>
      </c>
      <c r="E180" s="381"/>
      <c r="F180" s="381"/>
      <c r="G180" s="359" t="n">
        <f aca="false">SUM(E180:F180)</f>
        <v>0</v>
      </c>
      <c r="H180" s="381"/>
      <c r="I180" s="381"/>
      <c r="J180" s="359" t="n">
        <f aca="false">SUM(H180:I180)</f>
        <v>0</v>
      </c>
      <c r="K180" s="381"/>
      <c r="L180" s="381"/>
      <c r="M180" s="359" t="n">
        <f aca="false">SUM(K180:L180)</f>
        <v>0</v>
      </c>
      <c r="N180" s="381"/>
      <c r="O180" s="381"/>
      <c r="P180" s="359" t="n">
        <f aca="false">SUM(N180:O180)</f>
        <v>0</v>
      </c>
      <c r="Q180" s="381"/>
      <c r="R180" s="381"/>
      <c r="S180" s="359" t="n">
        <f aca="false">SUM(Q180:R180)</f>
        <v>0</v>
      </c>
      <c r="T180" s="381"/>
      <c r="U180" s="381"/>
      <c r="V180" s="359" t="n">
        <f aca="false">SUM(T180:U180)</f>
        <v>0</v>
      </c>
      <c r="W180" s="382"/>
      <c r="X180" s="361" t="n">
        <f aca="false">SUM(P180+S180+M180+J180+G180+V180+W180)</f>
        <v>0</v>
      </c>
      <c r="Y180" s="383"/>
      <c r="Z180" s="193" t="n">
        <f aca="false">INDEX(MasterOutputs!$I$3:$I$63,MATCH('5 - Project Outputs'!C180,MasterOutputs!$B$3:$B$63,0))</f>
        <v>0</v>
      </c>
    </row>
    <row r="181" customFormat="false" ht="16.4" hidden="false" customHeight="false" outlineLevel="1" collapsed="false">
      <c r="B181" s="14" t="n">
        <f aca="false">IF(AND($D$14="You do not need to provide output data for this reporting period",X181=0),0,IF(C181="&lt; Select &gt;",IF((X181=0),0,1),COUNTBLANK(G181)+COUNTBLANK(J181)+COUNTBLANK(M181)+COUNTBLANK(P181)+COUNTBLANK(S181)+COUNTBLANK(V181)+COUNTBLANK(W181)))</f>
        <v>0</v>
      </c>
      <c r="C181" s="363" t="s">
        <v>59</v>
      </c>
      <c r="D181" s="384" t="str">
        <f aca="false">INDEX(MasterOutputs!$C$3:$C$63,MATCH(C181,MasterOutputs!$B$3:$B$63,0))</f>
        <v>N/A</v>
      </c>
      <c r="E181" s="385"/>
      <c r="F181" s="385"/>
      <c r="G181" s="365" t="n">
        <f aca="false">SUM(E181:F181)</f>
        <v>0</v>
      </c>
      <c r="H181" s="385"/>
      <c r="I181" s="385"/>
      <c r="J181" s="365" t="n">
        <f aca="false">SUM(H181:I181)</f>
        <v>0</v>
      </c>
      <c r="K181" s="385"/>
      <c r="L181" s="385"/>
      <c r="M181" s="365" t="n">
        <f aca="false">SUM(K181:L181)</f>
        <v>0</v>
      </c>
      <c r="N181" s="385"/>
      <c r="O181" s="385"/>
      <c r="P181" s="365" t="n">
        <f aca="false">SUM(N181:O181)</f>
        <v>0</v>
      </c>
      <c r="Q181" s="385"/>
      <c r="R181" s="385"/>
      <c r="S181" s="365" t="n">
        <f aca="false">SUM(Q181:R181)</f>
        <v>0</v>
      </c>
      <c r="T181" s="385"/>
      <c r="U181" s="385"/>
      <c r="V181" s="365" t="n">
        <f aca="false">SUM(T181:U181)</f>
        <v>0</v>
      </c>
      <c r="W181" s="386"/>
      <c r="X181" s="367" t="n">
        <f aca="false">SUM(P181+S181+M181+J181+G181+V181+W181)</f>
        <v>0</v>
      </c>
      <c r="Y181" s="387"/>
      <c r="Z181" s="193" t="n">
        <f aca="false">INDEX(MasterOutputs!$I$3:$I$63,MATCH('5 - Project Outputs'!C181,MasterOutputs!$B$3:$B$63,0))</f>
        <v>0</v>
      </c>
    </row>
    <row r="182" customFormat="false" ht="16.4" hidden="false" customHeight="false" outlineLevel="1" collapsed="false">
      <c r="B182" s="14" t="n">
        <f aca="false">IF(AND($D$14="You do not need to provide output data for this reporting period",X182=0),0,IF(C182="&lt; Select &gt;",IF((X182=0),0,1),COUNTBLANK(G182)+COUNTBLANK(J182)+COUNTBLANK(M182)+COUNTBLANK(P182)+COUNTBLANK(S182)+COUNTBLANK(V182)+COUNTBLANK(W182)))</f>
        <v>0</v>
      </c>
      <c r="C182" s="363" t="s">
        <v>59</v>
      </c>
      <c r="D182" s="384" t="str">
        <f aca="false">INDEX(MasterOutputs!$C$3:$C$63,MATCH(C182,MasterOutputs!$B$3:$B$63,0))</f>
        <v>N/A</v>
      </c>
      <c r="E182" s="385"/>
      <c r="F182" s="385"/>
      <c r="G182" s="365" t="n">
        <f aca="false">SUM(E182:F182)</f>
        <v>0</v>
      </c>
      <c r="H182" s="385"/>
      <c r="I182" s="385"/>
      <c r="J182" s="365" t="n">
        <f aca="false">SUM(H182:I182)</f>
        <v>0</v>
      </c>
      <c r="K182" s="385"/>
      <c r="L182" s="385"/>
      <c r="M182" s="365" t="n">
        <f aca="false">SUM(K182:L182)</f>
        <v>0</v>
      </c>
      <c r="N182" s="385"/>
      <c r="O182" s="385"/>
      <c r="P182" s="365" t="n">
        <f aca="false">SUM(N182:O182)</f>
        <v>0</v>
      </c>
      <c r="Q182" s="385"/>
      <c r="R182" s="385"/>
      <c r="S182" s="365" t="n">
        <f aca="false">SUM(Q182:R182)</f>
        <v>0</v>
      </c>
      <c r="T182" s="385"/>
      <c r="U182" s="385"/>
      <c r="V182" s="365" t="n">
        <f aca="false">SUM(T182:U182)</f>
        <v>0</v>
      </c>
      <c r="W182" s="386"/>
      <c r="X182" s="367" t="n">
        <f aca="false">SUM(P182+S182+M182+J182+G182+V182+W182)</f>
        <v>0</v>
      </c>
      <c r="Y182" s="387"/>
      <c r="Z182" s="193" t="n">
        <f aca="false">INDEX(MasterOutputs!$I$3:$I$63,MATCH('5 - Project Outputs'!C182,MasterOutputs!$B$3:$B$63,0))</f>
        <v>0</v>
      </c>
    </row>
    <row r="183" customFormat="false" ht="16.4" hidden="false" customHeight="false" outlineLevel="1" collapsed="false">
      <c r="B183" s="14" t="n">
        <f aca="false">IF(AND($D$14="You do not need to provide output data for this reporting period",X183=0),0,IF(C183="&lt; Select &gt;",IF((X183=0),0,1),COUNTBLANK(G183)+COUNTBLANK(J183)+COUNTBLANK(M183)+COUNTBLANK(P183)+COUNTBLANK(S183)+COUNTBLANK(V183)+COUNTBLANK(W183)))</f>
        <v>0</v>
      </c>
      <c r="C183" s="363" t="s">
        <v>59</v>
      </c>
      <c r="D183" s="384" t="str">
        <f aca="false">INDEX(MasterOutputs!$C$3:$C$63,MATCH(C183,MasterOutputs!$B$3:$B$63,0))</f>
        <v>N/A</v>
      </c>
      <c r="E183" s="385"/>
      <c r="F183" s="385"/>
      <c r="G183" s="365" t="n">
        <f aca="false">SUM(E183:F183)</f>
        <v>0</v>
      </c>
      <c r="H183" s="385"/>
      <c r="I183" s="385"/>
      <c r="J183" s="365" t="n">
        <f aca="false">SUM(H183:I183)</f>
        <v>0</v>
      </c>
      <c r="K183" s="385"/>
      <c r="L183" s="385"/>
      <c r="M183" s="365" t="n">
        <f aca="false">SUM(K183:L183)</f>
        <v>0</v>
      </c>
      <c r="N183" s="385"/>
      <c r="O183" s="385"/>
      <c r="P183" s="365" t="n">
        <f aca="false">SUM(N183:O183)</f>
        <v>0</v>
      </c>
      <c r="Q183" s="385"/>
      <c r="R183" s="385"/>
      <c r="S183" s="365" t="n">
        <f aca="false">SUM(Q183:R183)</f>
        <v>0</v>
      </c>
      <c r="T183" s="385"/>
      <c r="U183" s="385"/>
      <c r="V183" s="365" t="n">
        <f aca="false">SUM(T183:U183)</f>
        <v>0</v>
      </c>
      <c r="W183" s="386"/>
      <c r="X183" s="367" t="n">
        <f aca="false">SUM(P183+S183+M183+J183+G183+V183+W183)</f>
        <v>0</v>
      </c>
      <c r="Y183" s="387"/>
      <c r="Z183" s="193" t="n">
        <f aca="false">INDEX(MasterOutputs!$I$3:$I$63,MATCH('5 - Project Outputs'!C183,MasterOutputs!$B$3:$B$63,0))</f>
        <v>0</v>
      </c>
    </row>
    <row r="184" customFormat="false" ht="16.4" hidden="false" customHeight="false" outlineLevel="1" collapsed="false">
      <c r="B184" s="388" t="n">
        <f aca="false">IF(AND($D$14="You do not need to provide output data for this reporting period",X184=0),0,IF(C184="&lt; Select &gt;",IF((X184=0),0,1),COUNTBLANK(G184)+COUNTBLANK(J184)+COUNTBLANK(M184)+COUNTBLANK(P184)+COUNTBLANK(S184)+COUNTBLANK(V184)+COUNTBLANK(W184)))</f>
        <v>0</v>
      </c>
      <c r="C184" s="363" t="s">
        <v>59</v>
      </c>
      <c r="D184" s="384" t="str">
        <f aca="false">INDEX(MasterOutputs!$C$3:$C$63,MATCH(C184,MasterOutputs!$B$3:$B$63,0))</f>
        <v>N/A</v>
      </c>
      <c r="E184" s="385"/>
      <c r="F184" s="385"/>
      <c r="G184" s="365" t="n">
        <f aca="false">SUM(E184:F184)</f>
        <v>0</v>
      </c>
      <c r="H184" s="385"/>
      <c r="I184" s="385"/>
      <c r="J184" s="365" t="n">
        <f aca="false">SUM(H184:I184)</f>
        <v>0</v>
      </c>
      <c r="K184" s="385"/>
      <c r="L184" s="385"/>
      <c r="M184" s="365" t="n">
        <f aca="false">SUM(K184:L184)</f>
        <v>0</v>
      </c>
      <c r="N184" s="385"/>
      <c r="O184" s="385"/>
      <c r="P184" s="365" t="n">
        <f aca="false">SUM(N184:O184)</f>
        <v>0</v>
      </c>
      <c r="Q184" s="385"/>
      <c r="R184" s="385"/>
      <c r="S184" s="365" t="n">
        <f aca="false">SUM(Q184:R184)</f>
        <v>0</v>
      </c>
      <c r="T184" s="385"/>
      <c r="U184" s="385"/>
      <c r="V184" s="365" t="n">
        <f aca="false">SUM(T184:U184)</f>
        <v>0</v>
      </c>
      <c r="W184" s="386"/>
      <c r="X184" s="367" t="n">
        <f aca="false">SUM(P184+S184+M184+J184+G184+V184+W184)</f>
        <v>0</v>
      </c>
      <c r="Y184" s="387"/>
      <c r="Z184" s="193" t="n">
        <f aca="false">INDEX(MasterOutputs!$I$3:$I$63,MATCH('5 - Project Outputs'!C184,MasterOutputs!$B$3:$B$63,0))</f>
        <v>0</v>
      </c>
    </row>
    <row r="185" customFormat="false" ht="16.4" hidden="false" customHeight="false" outlineLevel="1" collapsed="false">
      <c r="B185" s="388" t="n">
        <f aca="false">IF(AND($D$14="You do not need to provide output data for this reporting period",X185=0),0,IF(C185="&lt; Select &gt;",IF((X185=0),0,1),COUNTBLANK(G185)+COUNTBLANK(J185)+COUNTBLANK(M185)+COUNTBLANK(P185)+COUNTBLANK(S185)+COUNTBLANK(V185)+COUNTBLANK(W185)))</f>
        <v>0</v>
      </c>
      <c r="C185" s="363" t="s">
        <v>59</v>
      </c>
      <c r="D185" s="384" t="str">
        <f aca="false">INDEX(MasterOutputs!$C$3:$C$63,MATCH(C185,MasterOutputs!$B$3:$B$63,0))</f>
        <v>N/A</v>
      </c>
      <c r="E185" s="385"/>
      <c r="F185" s="385"/>
      <c r="G185" s="365" t="n">
        <f aca="false">SUM(E185:F185)</f>
        <v>0</v>
      </c>
      <c r="H185" s="385"/>
      <c r="I185" s="385"/>
      <c r="J185" s="365" t="n">
        <f aca="false">SUM(H185:I185)</f>
        <v>0</v>
      </c>
      <c r="K185" s="385"/>
      <c r="L185" s="385"/>
      <c r="M185" s="365" t="n">
        <f aca="false">SUM(K185:L185)</f>
        <v>0</v>
      </c>
      <c r="N185" s="385"/>
      <c r="O185" s="385"/>
      <c r="P185" s="365" t="n">
        <f aca="false">SUM(N185:O185)</f>
        <v>0</v>
      </c>
      <c r="Q185" s="385"/>
      <c r="R185" s="385"/>
      <c r="S185" s="365" t="n">
        <f aca="false">SUM(Q185:R185)</f>
        <v>0</v>
      </c>
      <c r="T185" s="385"/>
      <c r="U185" s="385"/>
      <c r="V185" s="365" t="n">
        <f aca="false">SUM(T185:U185)</f>
        <v>0</v>
      </c>
      <c r="W185" s="386"/>
      <c r="X185" s="367" t="n">
        <f aca="false">SUM(P185+S185+M185+J185+G185+V185+W185)</f>
        <v>0</v>
      </c>
      <c r="Y185" s="387"/>
      <c r="Z185" s="193" t="n">
        <f aca="false">INDEX(MasterOutputs!$I$3:$I$63,MATCH('5 - Project Outputs'!C185,MasterOutputs!$B$3:$B$63,0))</f>
        <v>0</v>
      </c>
    </row>
    <row r="186" customFormat="false" ht="16.4" hidden="false" customHeight="false" outlineLevel="1" collapsed="false">
      <c r="B186" s="388" t="n">
        <f aca="false">IF(AND($D$14="You do not need to provide output data for this reporting period",X186=0),0,IF(C186="&lt; Select &gt;",IF((X186=0),0,1),COUNTBLANK(G186)+COUNTBLANK(J186)+COUNTBLANK(M186)+COUNTBLANK(P186)+COUNTBLANK(S186)+COUNTBLANK(V186)+COUNTBLANK(W186)))</f>
        <v>0</v>
      </c>
      <c r="C186" s="363" t="s">
        <v>59</v>
      </c>
      <c r="D186" s="384" t="str">
        <f aca="false">INDEX(MasterOutputs!$C$3:$C$63,MATCH(C186,MasterOutputs!$B$3:$B$63,0))</f>
        <v>N/A</v>
      </c>
      <c r="E186" s="385"/>
      <c r="F186" s="385"/>
      <c r="G186" s="365" t="n">
        <f aca="false">SUM(E186:F186)</f>
        <v>0</v>
      </c>
      <c r="H186" s="385"/>
      <c r="I186" s="385"/>
      <c r="J186" s="365" t="n">
        <f aca="false">SUM(H186:I186)</f>
        <v>0</v>
      </c>
      <c r="K186" s="385"/>
      <c r="L186" s="385"/>
      <c r="M186" s="365" t="n">
        <f aca="false">SUM(K186:L186)</f>
        <v>0</v>
      </c>
      <c r="N186" s="385"/>
      <c r="O186" s="385"/>
      <c r="P186" s="365" t="n">
        <f aca="false">SUM(N186:O186)</f>
        <v>0</v>
      </c>
      <c r="Q186" s="385"/>
      <c r="R186" s="385"/>
      <c r="S186" s="365" t="n">
        <f aca="false">SUM(Q186:R186)</f>
        <v>0</v>
      </c>
      <c r="T186" s="385"/>
      <c r="U186" s="385"/>
      <c r="V186" s="365" t="n">
        <f aca="false">SUM(T186:U186)</f>
        <v>0</v>
      </c>
      <c r="W186" s="386"/>
      <c r="X186" s="367" t="n">
        <f aca="false">SUM(P186+S186+M186+J186+G186+V186+W186)</f>
        <v>0</v>
      </c>
      <c r="Y186" s="387"/>
      <c r="Z186" s="193" t="n">
        <f aca="false">INDEX(MasterOutputs!$I$3:$I$63,MATCH('5 - Project Outputs'!C186,MasterOutputs!$B$3:$B$63,0))</f>
        <v>0</v>
      </c>
    </row>
    <row r="187" customFormat="false" ht="16.4" hidden="false" customHeight="false" outlineLevel="1" collapsed="false">
      <c r="B187" s="388" t="n">
        <f aca="false">IF(AND($D$14="You do not need to provide output data for this reporting period",X187=0),0,IF(C187="&lt; Select &gt;",IF((X187=0),0,1),COUNTBLANK(G187)+COUNTBLANK(J187)+COUNTBLANK(M187)+COUNTBLANK(P187)+COUNTBLANK(S187)+COUNTBLANK(V187)+COUNTBLANK(W187)))</f>
        <v>0</v>
      </c>
      <c r="C187" s="363" t="s">
        <v>59</v>
      </c>
      <c r="D187" s="384" t="str">
        <f aca="false">INDEX(MasterOutputs!$C$3:$C$63,MATCH(C187,MasterOutputs!$B$3:$B$63,0))</f>
        <v>N/A</v>
      </c>
      <c r="E187" s="385"/>
      <c r="F187" s="385"/>
      <c r="G187" s="365" t="n">
        <f aca="false">SUM(E187:F187)</f>
        <v>0</v>
      </c>
      <c r="H187" s="385"/>
      <c r="I187" s="385"/>
      <c r="J187" s="365" t="n">
        <f aca="false">SUM(H187:I187)</f>
        <v>0</v>
      </c>
      <c r="K187" s="385"/>
      <c r="L187" s="385"/>
      <c r="M187" s="365" t="n">
        <f aca="false">SUM(K187:L187)</f>
        <v>0</v>
      </c>
      <c r="N187" s="385"/>
      <c r="O187" s="385"/>
      <c r="P187" s="365" t="n">
        <f aca="false">SUM(N187:O187)</f>
        <v>0</v>
      </c>
      <c r="Q187" s="385"/>
      <c r="R187" s="385"/>
      <c r="S187" s="365" t="n">
        <f aca="false">SUM(Q187:R187)</f>
        <v>0</v>
      </c>
      <c r="T187" s="385"/>
      <c r="U187" s="385"/>
      <c r="V187" s="365" t="n">
        <f aca="false">SUM(T187:U187)</f>
        <v>0</v>
      </c>
      <c r="W187" s="386"/>
      <c r="X187" s="367" t="n">
        <f aca="false">SUM(P187+S187+M187+J187+G187+V187+W187)</f>
        <v>0</v>
      </c>
      <c r="Y187" s="387"/>
      <c r="Z187" s="193" t="n">
        <f aca="false">INDEX(MasterOutputs!$I$3:$I$63,MATCH('5 - Project Outputs'!C187,MasterOutputs!$B$3:$B$63,0))</f>
        <v>0</v>
      </c>
    </row>
    <row r="188" customFormat="false" ht="16.4" hidden="false" customHeight="false" outlineLevel="1" collapsed="false">
      <c r="B188" s="388" t="n">
        <f aca="false">IF(AND($D$14="You do not need to provide output data for this reporting period",X188=0),0,IF(C188="&lt; Select &gt;",IF((X188=0),0,1),COUNTBLANK(G188)+COUNTBLANK(J188)+COUNTBLANK(M188)+COUNTBLANK(P188)+COUNTBLANK(S188)+COUNTBLANK(V188)+COUNTBLANK(W188)))</f>
        <v>0</v>
      </c>
      <c r="C188" s="363" t="s">
        <v>59</v>
      </c>
      <c r="D188" s="384" t="str">
        <f aca="false">INDEX(MasterOutputs!$C$3:$C$63,MATCH(C188,MasterOutputs!$B$3:$B$63,0))</f>
        <v>N/A</v>
      </c>
      <c r="E188" s="385"/>
      <c r="F188" s="385"/>
      <c r="G188" s="365" t="n">
        <f aca="false">SUM(E188:F188)</f>
        <v>0</v>
      </c>
      <c r="H188" s="385"/>
      <c r="I188" s="385"/>
      <c r="J188" s="365" t="n">
        <f aca="false">SUM(H188:I188)</f>
        <v>0</v>
      </c>
      <c r="K188" s="385"/>
      <c r="L188" s="385"/>
      <c r="M188" s="365" t="n">
        <f aca="false">SUM(K188:L188)</f>
        <v>0</v>
      </c>
      <c r="N188" s="385"/>
      <c r="O188" s="385"/>
      <c r="P188" s="365" t="n">
        <f aca="false">SUM(N188:O188)</f>
        <v>0</v>
      </c>
      <c r="Q188" s="385"/>
      <c r="R188" s="385"/>
      <c r="S188" s="365" t="n">
        <f aca="false">SUM(Q188:R188)</f>
        <v>0</v>
      </c>
      <c r="T188" s="385"/>
      <c r="U188" s="385"/>
      <c r="V188" s="365" t="n">
        <f aca="false">SUM(T188:U188)</f>
        <v>0</v>
      </c>
      <c r="W188" s="386"/>
      <c r="X188" s="367" t="n">
        <f aca="false">SUM(P188+S188+M188+J188+G188+V188+W188)</f>
        <v>0</v>
      </c>
      <c r="Y188" s="387"/>
      <c r="Z188" s="193" t="n">
        <f aca="false">INDEX(MasterOutputs!$I$3:$I$63,MATCH('5 - Project Outputs'!C188,MasterOutputs!$B$3:$B$63,0))</f>
        <v>0</v>
      </c>
    </row>
    <row r="189" customFormat="false" ht="16.4" hidden="false" customHeight="false" outlineLevel="1" collapsed="false">
      <c r="B189" s="14" t="n">
        <f aca="false">IF(AND($D$14="You do not need to provide output data for this reporting period",X189=0),0,IF(C189="&lt; Select &gt;",IF((X189=0),0,1),COUNTBLANK(G189)+COUNTBLANK(J189)+COUNTBLANK(M189)+COUNTBLANK(P189)+COUNTBLANK(S189)+COUNTBLANK(V189)+COUNTBLANK(W189)))</f>
        <v>0</v>
      </c>
      <c r="C189" s="363" t="s">
        <v>59</v>
      </c>
      <c r="D189" s="384" t="str">
        <f aca="false">INDEX(MasterOutputs!$C$3:$C$63,MATCH(C189,MasterOutputs!$B$3:$B$63,0))</f>
        <v>N/A</v>
      </c>
      <c r="E189" s="385"/>
      <c r="F189" s="385"/>
      <c r="G189" s="365" t="n">
        <f aca="false">SUM(E189:F189)</f>
        <v>0</v>
      </c>
      <c r="H189" s="385"/>
      <c r="I189" s="385"/>
      <c r="J189" s="365" t="n">
        <f aca="false">SUM(H189:I189)</f>
        <v>0</v>
      </c>
      <c r="K189" s="385"/>
      <c r="L189" s="385"/>
      <c r="M189" s="365" t="n">
        <f aca="false">SUM(K189:L189)</f>
        <v>0</v>
      </c>
      <c r="N189" s="385"/>
      <c r="O189" s="385"/>
      <c r="P189" s="365" t="n">
        <f aca="false">SUM(N189:O189)</f>
        <v>0</v>
      </c>
      <c r="Q189" s="385"/>
      <c r="R189" s="385"/>
      <c r="S189" s="365" t="n">
        <f aca="false">SUM(Q189:R189)</f>
        <v>0</v>
      </c>
      <c r="T189" s="385"/>
      <c r="U189" s="385"/>
      <c r="V189" s="365" t="n">
        <f aca="false">SUM(T189:U189)</f>
        <v>0</v>
      </c>
      <c r="W189" s="386"/>
      <c r="X189" s="367" t="n">
        <f aca="false">SUM(P189+S189+M189+J189+G189+V189+W189)</f>
        <v>0</v>
      </c>
      <c r="Y189" s="387"/>
      <c r="Z189" s="193" t="n">
        <f aca="false">INDEX(MasterOutputs!$I$3:$I$63,MATCH('5 - Project Outputs'!C189,MasterOutputs!$B$3:$B$63,0))</f>
        <v>0</v>
      </c>
    </row>
    <row r="190" customFormat="false" ht="16.4" hidden="false" customHeight="false" outlineLevel="1" collapsed="false">
      <c r="B190" s="14" t="n">
        <f aca="false">IF(AND($D$14="You do not need to provide output data for this reporting period",X190=0),0,IF(C190="&lt; Select &gt;",IF((X190=0),0,1),COUNTBLANK(G190)+COUNTBLANK(J190)+COUNTBLANK(M190)+COUNTBLANK(P190)+COUNTBLANK(S190)+COUNTBLANK(V190)+COUNTBLANK(W190)))</f>
        <v>0</v>
      </c>
      <c r="C190" s="363" t="s">
        <v>59</v>
      </c>
      <c r="D190" s="384" t="str">
        <f aca="false">INDEX(MasterOutputs!$C$3:$C$63,MATCH(C190,MasterOutputs!$B$3:$B$63,0))</f>
        <v>N/A</v>
      </c>
      <c r="E190" s="385"/>
      <c r="F190" s="385"/>
      <c r="G190" s="365" t="n">
        <f aca="false">SUM(E190:F190)</f>
        <v>0</v>
      </c>
      <c r="H190" s="385"/>
      <c r="I190" s="385"/>
      <c r="J190" s="365" t="n">
        <f aca="false">SUM(H190:I190)</f>
        <v>0</v>
      </c>
      <c r="K190" s="385"/>
      <c r="L190" s="385"/>
      <c r="M190" s="365" t="n">
        <f aca="false">SUM(K190:L190)</f>
        <v>0</v>
      </c>
      <c r="N190" s="385"/>
      <c r="O190" s="385"/>
      <c r="P190" s="365" t="n">
        <f aca="false">SUM(N190:O190)</f>
        <v>0</v>
      </c>
      <c r="Q190" s="385"/>
      <c r="R190" s="385"/>
      <c r="S190" s="365" t="n">
        <f aca="false">SUM(Q190:R190)</f>
        <v>0</v>
      </c>
      <c r="T190" s="385"/>
      <c r="U190" s="385"/>
      <c r="V190" s="365" t="n">
        <f aca="false">SUM(T190:U190)</f>
        <v>0</v>
      </c>
      <c r="W190" s="386"/>
      <c r="X190" s="367" t="n">
        <f aca="false">SUM(P190+S190+M190+J190+G190+V190+W190)</f>
        <v>0</v>
      </c>
      <c r="Y190" s="387"/>
      <c r="Z190" s="193" t="n">
        <f aca="false">INDEX(MasterOutputs!$I$3:$I$63,MATCH('5 - Project Outputs'!C190,MasterOutputs!$B$3:$B$63,0))</f>
        <v>0</v>
      </c>
    </row>
    <row r="191" customFormat="false" ht="16.4" hidden="false" customHeight="false" outlineLevel="1" collapsed="false">
      <c r="B191" s="14" t="n">
        <f aca="false">IF(AND($D$14="You do not need to provide output data for this reporting period",X191=0),0,IF(C191="&lt; Select &gt;",IF((X191=0),0,1),COUNTBLANK(G191)+COUNTBLANK(J191)+COUNTBLANK(M191)+COUNTBLANK(P191)+COUNTBLANK(S191)+COUNTBLANK(V191)+COUNTBLANK(W191)))</f>
        <v>0</v>
      </c>
      <c r="C191" s="363" t="s">
        <v>59</v>
      </c>
      <c r="D191" s="384" t="str">
        <f aca="false">INDEX(MasterOutputs!$C$3:$C$63,MATCH(C191,MasterOutputs!$B$3:$B$63,0))</f>
        <v>N/A</v>
      </c>
      <c r="E191" s="385"/>
      <c r="F191" s="385"/>
      <c r="G191" s="365" t="n">
        <f aca="false">SUM(E191:F191)</f>
        <v>0</v>
      </c>
      <c r="H191" s="385"/>
      <c r="I191" s="385"/>
      <c r="J191" s="365" t="n">
        <f aca="false">SUM(H191:I191)</f>
        <v>0</v>
      </c>
      <c r="K191" s="385"/>
      <c r="L191" s="385"/>
      <c r="M191" s="365" t="n">
        <f aca="false">SUM(K191:L191)</f>
        <v>0</v>
      </c>
      <c r="N191" s="385"/>
      <c r="O191" s="385"/>
      <c r="P191" s="365" t="n">
        <f aca="false">SUM(N191:O191)</f>
        <v>0</v>
      </c>
      <c r="Q191" s="385"/>
      <c r="R191" s="385"/>
      <c r="S191" s="365" t="n">
        <f aca="false">SUM(Q191:R191)</f>
        <v>0</v>
      </c>
      <c r="T191" s="385"/>
      <c r="U191" s="385"/>
      <c r="V191" s="365" t="n">
        <f aca="false">SUM(T191:U191)</f>
        <v>0</v>
      </c>
      <c r="W191" s="386"/>
      <c r="X191" s="367" t="n">
        <f aca="false">SUM(P191+S191+M191+J191+G191+V191+W191)</f>
        <v>0</v>
      </c>
      <c r="Y191" s="387"/>
      <c r="Z191" s="193" t="n">
        <f aca="false">INDEX(MasterOutputs!$I$3:$I$63,MATCH('5 - Project Outputs'!C191,MasterOutputs!$B$3:$B$63,0))</f>
        <v>0</v>
      </c>
    </row>
    <row r="192" customFormat="false" ht="16.4" hidden="false" customHeight="false" outlineLevel="1" collapsed="false">
      <c r="B192" s="14" t="n">
        <f aca="false">IF(AND($D$14="You do not need to provide output data for this reporting period",X192=0),0,IF(C192="&lt; Select &gt;",IF((X192=0),0,1),COUNTBLANK(G192)+COUNTBLANK(J192)+COUNTBLANK(M192)+COUNTBLANK(P192)+COUNTBLANK(S192)+COUNTBLANK(V192)+COUNTBLANK(W192)))</f>
        <v>0</v>
      </c>
      <c r="C192" s="363" t="s">
        <v>59</v>
      </c>
      <c r="D192" s="384" t="str">
        <f aca="false">INDEX(MasterOutputs!$C$3:$C$63,MATCH(C192,MasterOutputs!$B$3:$B$63,0))</f>
        <v>N/A</v>
      </c>
      <c r="E192" s="385"/>
      <c r="F192" s="385"/>
      <c r="G192" s="365" t="n">
        <f aca="false">SUM(E192:F192)</f>
        <v>0</v>
      </c>
      <c r="H192" s="385"/>
      <c r="I192" s="385"/>
      <c r="J192" s="365" t="n">
        <f aca="false">SUM(H192:I192)</f>
        <v>0</v>
      </c>
      <c r="K192" s="385"/>
      <c r="L192" s="385"/>
      <c r="M192" s="365" t="n">
        <f aca="false">SUM(K192:L192)</f>
        <v>0</v>
      </c>
      <c r="N192" s="385"/>
      <c r="O192" s="385"/>
      <c r="P192" s="365" t="n">
        <f aca="false">SUM(N192:O192)</f>
        <v>0</v>
      </c>
      <c r="Q192" s="385"/>
      <c r="R192" s="385"/>
      <c r="S192" s="365" t="n">
        <f aca="false">SUM(Q192:R192)</f>
        <v>0</v>
      </c>
      <c r="T192" s="385"/>
      <c r="U192" s="385"/>
      <c r="V192" s="365" t="n">
        <f aca="false">SUM(T192:U192)</f>
        <v>0</v>
      </c>
      <c r="W192" s="386"/>
      <c r="X192" s="367" t="n">
        <f aca="false">SUM(P192+S192+M192+J192+G192+V192+W192)</f>
        <v>0</v>
      </c>
      <c r="Y192" s="387"/>
      <c r="Z192" s="193" t="n">
        <f aca="false">INDEX(MasterOutputs!$I$3:$I$63,MATCH('5 - Project Outputs'!C192,MasterOutputs!$B$3:$B$63,0))</f>
        <v>0</v>
      </c>
    </row>
    <row r="193" customFormat="false" ht="16.4" hidden="false" customHeight="false" outlineLevel="1" collapsed="false">
      <c r="B193" s="14" t="n">
        <f aca="false">IF(AND($D$14="You do not need to provide output data for this reporting period",X193=0),0,IF(C193="&lt; Select &gt;",IF((X193=0),0,1),COUNTBLANK(G193)+COUNTBLANK(J193)+COUNTBLANK(M193)+COUNTBLANK(P193)+COUNTBLANK(S193)+COUNTBLANK(V193)+COUNTBLANK(W193)))</f>
        <v>0</v>
      </c>
      <c r="C193" s="363" t="s">
        <v>59</v>
      </c>
      <c r="D193" s="384" t="str">
        <f aca="false">INDEX(MasterOutputs!$C$3:$C$63,MATCH(C193,MasterOutputs!$B$3:$B$63,0))</f>
        <v>N/A</v>
      </c>
      <c r="E193" s="385"/>
      <c r="F193" s="385"/>
      <c r="G193" s="365" t="n">
        <f aca="false">SUM(E193:F193)</f>
        <v>0</v>
      </c>
      <c r="H193" s="385"/>
      <c r="I193" s="385"/>
      <c r="J193" s="365" t="n">
        <f aca="false">SUM(H193:I193)</f>
        <v>0</v>
      </c>
      <c r="K193" s="385"/>
      <c r="L193" s="385"/>
      <c r="M193" s="365" t="n">
        <f aca="false">SUM(K193:L193)</f>
        <v>0</v>
      </c>
      <c r="N193" s="385"/>
      <c r="O193" s="385"/>
      <c r="P193" s="365" t="n">
        <f aca="false">SUM(N193:O193)</f>
        <v>0</v>
      </c>
      <c r="Q193" s="385"/>
      <c r="R193" s="385"/>
      <c r="S193" s="365" t="n">
        <f aca="false">SUM(Q193:R193)</f>
        <v>0</v>
      </c>
      <c r="T193" s="385"/>
      <c r="U193" s="385"/>
      <c r="V193" s="365" t="n">
        <f aca="false">SUM(T193:U193)</f>
        <v>0</v>
      </c>
      <c r="W193" s="386"/>
      <c r="X193" s="367" t="n">
        <f aca="false">SUM(P193+S193+M193+J193+G193+V193+W193)</f>
        <v>0</v>
      </c>
      <c r="Y193" s="387"/>
      <c r="Z193" s="193" t="n">
        <f aca="false">INDEX(MasterOutputs!$I$3:$I$63,MATCH('5 - Project Outputs'!C193,MasterOutputs!$B$3:$B$63,0))</f>
        <v>0</v>
      </c>
    </row>
    <row r="194" customFormat="false" ht="15" hidden="false" customHeight="true" outlineLevel="1" collapsed="false">
      <c r="B194" s="14" t="n">
        <f aca="false">IF(AND($D$14="You do not need to provide output data for this reporting period",X194=0),0,IF(C194="&lt; Select &gt;",IF((X194=0),0,1),COUNTBLANK(G194)+COUNTBLANK(J194)+COUNTBLANK(M194)+COUNTBLANK(P194)+COUNTBLANK(S194)+COUNTBLANK(V194)+COUNTBLANK(W194)))</f>
        <v>0</v>
      </c>
      <c r="C194" s="371" t="s">
        <v>59</v>
      </c>
      <c r="D194" s="389" t="str">
        <f aca="false">INDEX(MasterOutputs!$C$3:$C$63,MATCH(C194,MasterOutputs!$B$3:$B$63,0))</f>
        <v>N/A</v>
      </c>
      <c r="E194" s="390"/>
      <c r="F194" s="390"/>
      <c r="G194" s="373" t="n">
        <f aca="false">SUM(E194:F194)</f>
        <v>0</v>
      </c>
      <c r="H194" s="390"/>
      <c r="I194" s="390"/>
      <c r="J194" s="373" t="n">
        <f aca="false">SUM(H194:I194)</f>
        <v>0</v>
      </c>
      <c r="K194" s="390"/>
      <c r="L194" s="390"/>
      <c r="M194" s="373" t="n">
        <f aca="false">SUM(K194:L194)</f>
        <v>0</v>
      </c>
      <c r="N194" s="390"/>
      <c r="O194" s="390"/>
      <c r="P194" s="373" t="n">
        <f aca="false">SUM(N194:O194)</f>
        <v>0</v>
      </c>
      <c r="Q194" s="390"/>
      <c r="R194" s="390"/>
      <c r="S194" s="373" t="n">
        <f aca="false">SUM(Q194:R194)</f>
        <v>0</v>
      </c>
      <c r="T194" s="390"/>
      <c r="U194" s="390"/>
      <c r="V194" s="373" t="n">
        <f aca="false">SUM(T194:U194)</f>
        <v>0</v>
      </c>
      <c r="W194" s="391"/>
      <c r="X194" s="392" t="n">
        <f aca="false">SUM(P194+S194+M194+J194+G194+V194+W194)</f>
        <v>0</v>
      </c>
      <c r="Y194" s="393"/>
      <c r="Z194" s="193" t="n">
        <f aca="false">INDEX(MasterOutputs!$I$3:$I$63,MATCH('5 - Project Outputs'!C194,MasterOutputs!$B$3:$B$63,0))</f>
        <v>0</v>
      </c>
    </row>
    <row r="195" customFormat="false" ht="16.5" hidden="false" customHeight="true" outlineLevel="1" collapsed="false">
      <c r="C195" s="394" t="s">
        <v>277</v>
      </c>
      <c r="D195" s="378"/>
      <c r="E195" s="378"/>
      <c r="F195" s="378"/>
      <c r="G195" s="378"/>
      <c r="H195" s="378"/>
      <c r="I195" s="378"/>
      <c r="J195" s="378"/>
      <c r="K195" s="378"/>
      <c r="L195" s="378"/>
      <c r="M195" s="378"/>
      <c r="N195" s="378"/>
      <c r="O195" s="378"/>
      <c r="P195" s="378"/>
      <c r="Q195" s="378"/>
      <c r="R195" s="378"/>
      <c r="S195" s="378"/>
      <c r="T195" s="378"/>
      <c r="U195" s="378"/>
      <c r="V195" s="378"/>
      <c r="W195" s="378"/>
      <c r="X195" s="378"/>
      <c r="Y195" s="379"/>
    </row>
    <row r="196" customFormat="false" ht="16.4" hidden="false" customHeight="false" outlineLevel="1" collapsed="false">
      <c r="B196" s="14" t="n">
        <f aca="false">IF(AND($D$14="You do not need to provide output data for this reporting period",X196=0),0,IF(C196="",IF((X196=0),0,1),COUNTBLANK(E196:W196)))</f>
        <v>0</v>
      </c>
      <c r="C196" s="395"/>
      <c r="D196" s="396"/>
      <c r="E196" s="381"/>
      <c r="F196" s="381"/>
      <c r="G196" s="359" t="n">
        <f aca="false">SUM(E196:F196)</f>
        <v>0</v>
      </c>
      <c r="H196" s="381"/>
      <c r="I196" s="381"/>
      <c r="J196" s="359" t="n">
        <f aca="false">SUM(H196:I196)</f>
        <v>0</v>
      </c>
      <c r="K196" s="381"/>
      <c r="L196" s="381"/>
      <c r="M196" s="359" t="n">
        <f aca="false">SUM(K196:L196)</f>
        <v>0</v>
      </c>
      <c r="N196" s="381"/>
      <c r="O196" s="381"/>
      <c r="P196" s="359" t="n">
        <f aca="false">SUM(N196:O196)</f>
        <v>0</v>
      </c>
      <c r="Q196" s="381"/>
      <c r="R196" s="381"/>
      <c r="S196" s="359" t="n">
        <f aca="false">SUM(Q196:R196)</f>
        <v>0</v>
      </c>
      <c r="T196" s="381"/>
      <c r="U196" s="381"/>
      <c r="V196" s="359" t="n">
        <f aca="false">SUM(T196:U196)</f>
        <v>0</v>
      </c>
      <c r="W196" s="382"/>
      <c r="X196" s="361" t="n">
        <f aca="false">SUM(P196+S196+M196+J196+G196+V196+W196)</f>
        <v>0</v>
      </c>
      <c r="Y196" s="362" t="s">
        <v>270</v>
      </c>
    </row>
    <row r="197" customFormat="false" ht="16.4" hidden="false" customHeight="false" outlineLevel="1" collapsed="false">
      <c r="B197" s="388" t="n">
        <f aca="false">IF(AND($D$14="You do not need to provide output data for this reporting period",X197=0),0,IF(C197="",IF((X197=0),0,1),COUNTBLANK(E197:W197)))</f>
        <v>0</v>
      </c>
      <c r="C197" s="397"/>
      <c r="D197" s="398"/>
      <c r="E197" s="385"/>
      <c r="F197" s="385"/>
      <c r="G197" s="365" t="n">
        <f aca="false">SUM(E197:F197)</f>
        <v>0</v>
      </c>
      <c r="H197" s="385"/>
      <c r="I197" s="385"/>
      <c r="J197" s="365" t="n">
        <f aca="false">SUM(H197:I197)</f>
        <v>0</v>
      </c>
      <c r="K197" s="385"/>
      <c r="L197" s="385"/>
      <c r="M197" s="365" t="n">
        <f aca="false">SUM(K197:L197)</f>
        <v>0</v>
      </c>
      <c r="N197" s="385"/>
      <c r="O197" s="385"/>
      <c r="P197" s="365" t="n">
        <f aca="false">SUM(N197:O197)</f>
        <v>0</v>
      </c>
      <c r="Q197" s="385"/>
      <c r="R197" s="385"/>
      <c r="S197" s="365" t="n">
        <f aca="false">SUM(Q197:R197)</f>
        <v>0</v>
      </c>
      <c r="T197" s="385"/>
      <c r="U197" s="385"/>
      <c r="V197" s="365" t="n">
        <f aca="false">SUM(T197:U197)</f>
        <v>0</v>
      </c>
      <c r="W197" s="386"/>
      <c r="X197" s="367" t="n">
        <f aca="false">SUM(P197+S197+M197+J197+G197+V197+W197)</f>
        <v>0</v>
      </c>
      <c r="Y197" s="368" t="s">
        <v>270</v>
      </c>
    </row>
    <row r="198" customFormat="false" ht="16.4" hidden="false" customHeight="false" outlineLevel="1" collapsed="false">
      <c r="B198" s="388" t="n">
        <f aca="false">IF(AND($D$14="You do not need to provide output data for this reporting period",X198=0),0,IF(C198="",IF((X198=0),0,1),COUNTBLANK(E198:W198)))</f>
        <v>0</v>
      </c>
      <c r="C198" s="397"/>
      <c r="D198" s="398"/>
      <c r="E198" s="385"/>
      <c r="F198" s="385"/>
      <c r="G198" s="365" t="n">
        <f aca="false">SUM(E198:F198)</f>
        <v>0</v>
      </c>
      <c r="H198" s="385"/>
      <c r="I198" s="385"/>
      <c r="J198" s="365" t="n">
        <f aca="false">SUM(H198:I198)</f>
        <v>0</v>
      </c>
      <c r="K198" s="385"/>
      <c r="L198" s="385"/>
      <c r="M198" s="365" t="n">
        <f aca="false">SUM(K198:L198)</f>
        <v>0</v>
      </c>
      <c r="N198" s="385"/>
      <c r="O198" s="385"/>
      <c r="P198" s="365" t="n">
        <f aca="false">SUM(N198:O198)</f>
        <v>0</v>
      </c>
      <c r="Q198" s="385"/>
      <c r="R198" s="385"/>
      <c r="S198" s="365" t="n">
        <f aca="false">SUM(Q198:R198)</f>
        <v>0</v>
      </c>
      <c r="T198" s="385"/>
      <c r="U198" s="385"/>
      <c r="V198" s="365" t="n">
        <f aca="false">SUM(T198:U198)</f>
        <v>0</v>
      </c>
      <c r="W198" s="386"/>
      <c r="X198" s="367" t="n">
        <f aca="false">SUM(P198+S198+M198+J198+G198+V198+W198)</f>
        <v>0</v>
      </c>
      <c r="Y198" s="368" t="s">
        <v>270</v>
      </c>
    </row>
    <row r="199" customFormat="false" ht="16.4" hidden="false" customHeight="false" outlineLevel="1" collapsed="false">
      <c r="B199" s="388" t="n">
        <f aca="false">IF(AND($D$14="You do not need to provide output data for this reporting period",X199=0),0,IF(C199="",IF((X199=0),0,1),COUNTBLANK(E199:W199)))</f>
        <v>0</v>
      </c>
      <c r="C199" s="397"/>
      <c r="D199" s="398"/>
      <c r="E199" s="385"/>
      <c r="F199" s="385"/>
      <c r="G199" s="365" t="n">
        <f aca="false">SUM(E199:F199)</f>
        <v>0</v>
      </c>
      <c r="H199" s="385"/>
      <c r="I199" s="385"/>
      <c r="J199" s="365" t="n">
        <f aca="false">SUM(H199:I199)</f>
        <v>0</v>
      </c>
      <c r="K199" s="385"/>
      <c r="L199" s="385"/>
      <c r="M199" s="365" t="n">
        <f aca="false">SUM(K199:L199)</f>
        <v>0</v>
      </c>
      <c r="N199" s="385"/>
      <c r="O199" s="385"/>
      <c r="P199" s="365" t="n">
        <f aca="false">SUM(N199:O199)</f>
        <v>0</v>
      </c>
      <c r="Q199" s="385"/>
      <c r="R199" s="385"/>
      <c r="S199" s="365" t="n">
        <f aca="false">SUM(Q199:R199)</f>
        <v>0</v>
      </c>
      <c r="T199" s="385"/>
      <c r="U199" s="385"/>
      <c r="V199" s="365" t="n">
        <f aca="false">SUM(T199:U199)</f>
        <v>0</v>
      </c>
      <c r="W199" s="386"/>
      <c r="X199" s="367" t="n">
        <f aca="false">SUM(P199+S199+M199+J199+G199+V199+W199)</f>
        <v>0</v>
      </c>
      <c r="Y199" s="368" t="s">
        <v>270</v>
      </c>
    </row>
    <row r="200" customFormat="false" ht="16.4" hidden="false" customHeight="false" outlineLevel="1" collapsed="false">
      <c r="B200" s="388" t="n">
        <f aca="false">IF(AND($D$14="You do not need to provide output data for this reporting period",X200=0),0,IF(C200="",IF((X200=0),0,1),COUNTBLANK(E200:W200)))</f>
        <v>0</v>
      </c>
      <c r="C200" s="397"/>
      <c r="D200" s="398"/>
      <c r="E200" s="385"/>
      <c r="F200" s="385"/>
      <c r="G200" s="365" t="n">
        <f aca="false">SUM(E200:F200)</f>
        <v>0</v>
      </c>
      <c r="H200" s="385"/>
      <c r="I200" s="385"/>
      <c r="J200" s="365" t="n">
        <f aca="false">SUM(H200:I200)</f>
        <v>0</v>
      </c>
      <c r="K200" s="385"/>
      <c r="L200" s="385"/>
      <c r="M200" s="365" t="n">
        <f aca="false">SUM(K200:L200)</f>
        <v>0</v>
      </c>
      <c r="N200" s="385"/>
      <c r="O200" s="385"/>
      <c r="P200" s="365" t="n">
        <f aca="false">SUM(N200:O200)</f>
        <v>0</v>
      </c>
      <c r="Q200" s="385"/>
      <c r="R200" s="385"/>
      <c r="S200" s="365" t="n">
        <f aca="false">SUM(Q200:R200)</f>
        <v>0</v>
      </c>
      <c r="T200" s="385"/>
      <c r="U200" s="385"/>
      <c r="V200" s="365" t="n">
        <f aca="false">SUM(T200:U200)</f>
        <v>0</v>
      </c>
      <c r="W200" s="386"/>
      <c r="X200" s="367" t="n">
        <f aca="false">SUM(P200+S200+M200+J200+G200+V200+W200)</f>
        <v>0</v>
      </c>
      <c r="Y200" s="368" t="s">
        <v>270</v>
      </c>
    </row>
    <row r="201" customFormat="false" ht="16.4" hidden="false" customHeight="false" outlineLevel="1" collapsed="false">
      <c r="B201" s="388" t="n">
        <f aca="false">IF(AND($D$14="You do not need to provide output data for this reporting period",X201=0),0,IF(C201="",IF((X201=0),0,1),COUNTBLANK(E201:W201)))</f>
        <v>0</v>
      </c>
      <c r="C201" s="397"/>
      <c r="D201" s="398"/>
      <c r="E201" s="385"/>
      <c r="F201" s="385"/>
      <c r="G201" s="365" t="n">
        <f aca="false">SUM(E201:F201)</f>
        <v>0</v>
      </c>
      <c r="H201" s="385"/>
      <c r="I201" s="385"/>
      <c r="J201" s="365" t="n">
        <f aca="false">SUM(H201:I201)</f>
        <v>0</v>
      </c>
      <c r="K201" s="385"/>
      <c r="L201" s="385"/>
      <c r="M201" s="365" t="n">
        <f aca="false">SUM(K201:L201)</f>
        <v>0</v>
      </c>
      <c r="N201" s="385"/>
      <c r="O201" s="385"/>
      <c r="P201" s="365" t="n">
        <f aca="false">SUM(N201:O201)</f>
        <v>0</v>
      </c>
      <c r="Q201" s="385"/>
      <c r="R201" s="385"/>
      <c r="S201" s="365" t="n">
        <f aca="false">SUM(Q201:R201)</f>
        <v>0</v>
      </c>
      <c r="T201" s="385"/>
      <c r="U201" s="385"/>
      <c r="V201" s="365" t="n">
        <f aca="false">SUM(T201:U201)</f>
        <v>0</v>
      </c>
      <c r="W201" s="386"/>
      <c r="X201" s="367" t="n">
        <f aca="false">SUM(P201+S201+M201+J201+G201+V201+W201)</f>
        <v>0</v>
      </c>
      <c r="Y201" s="368" t="s">
        <v>270</v>
      </c>
    </row>
    <row r="202" customFormat="false" ht="16.4" hidden="false" customHeight="false" outlineLevel="1" collapsed="false">
      <c r="B202" s="14" t="n">
        <f aca="false">IF(AND($D$14="You do not need to provide output data for this reporting period",X202=0),0,IF(C202="",IF((X202=0),0,1),COUNTBLANK(E202:W202)))</f>
        <v>0</v>
      </c>
      <c r="C202" s="397"/>
      <c r="D202" s="398"/>
      <c r="E202" s="385"/>
      <c r="F202" s="385"/>
      <c r="G202" s="365" t="n">
        <f aca="false">SUM(E202:F202)</f>
        <v>0</v>
      </c>
      <c r="H202" s="385"/>
      <c r="I202" s="385"/>
      <c r="J202" s="365" t="n">
        <f aca="false">SUM(H202:I202)</f>
        <v>0</v>
      </c>
      <c r="K202" s="385"/>
      <c r="L202" s="385"/>
      <c r="M202" s="365" t="n">
        <f aca="false">SUM(K202:L202)</f>
        <v>0</v>
      </c>
      <c r="N202" s="385"/>
      <c r="O202" s="385"/>
      <c r="P202" s="365" t="n">
        <f aca="false">SUM(N202:O202)</f>
        <v>0</v>
      </c>
      <c r="Q202" s="385"/>
      <c r="R202" s="385"/>
      <c r="S202" s="365" t="n">
        <f aca="false">SUM(Q202:R202)</f>
        <v>0</v>
      </c>
      <c r="T202" s="385"/>
      <c r="U202" s="385"/>
      <c r="V202" s="365" t="n">
        <f aca="false">SUM(T202:U202)</f>
        <v>0</v>
      </c>
      <c r="W202" s="386"/>
      <c r="X202" s="367" t="n">
        <f aca="false">SUM(P202+S202+M202+J202+G202+V202+W202)</f>
        <v>0</v>
      </c>
      <c r="Y202" s="368" t="s">
        <v>270</v>
      </c>
    </row>
    <row r="203" customFormat="false" ht="16.4" hidden="false" customHeight="false" outlineLevel="1" collapsed="false">
      <c r="B203" s="14" t="n">
        <f aca="false">IF(AND($D$14="You do not need to provide output data for this reporting period",X203=0),0,IF(C203="",IF((X203=0),0,1),COUNTBLANK(E203:W203)))</f>
        <v>0</v>
      </c>
      <c r="C203" s="397"/>
      <c r="D203" s="398"/>
      <c r="E203" s="385"/>
      <c r="F203" s="385"/>
      <c r="G203" s="365" t="n">
        <f aca="false">SUM(E203:F203)</f>
        <v>0</v>
      </c>
      <c r="H203" s="385"/>
      <c r="I203" s="385"/>
      <c r="J203" s="365" t="n">
        <f aca="false">SUM(H203:I203)</f>
        <v>0</v>
      </c>
      <c r="K203" s="385"/>
      <c r="L203" s="385"/>
      <c r="M203" s="365" t="n">
        <f aca="false">SUM(K203:L203)</f>
        <v>0</v>
      </c>
      <c r="N203" s="385"/>
      <c r="O203" s="385"/>
      <c r="P203" s="365" t="n">
        <f aca="false">SUM(N203:O203)</f>
        <v>0</v>
      </c>
      <c r="Q203" s="385"/>
      <c r="R203" s="385"/>
      <c r="S203" s="365" t="n">
        <f aca="false">SUM(Q203:R203)</f>
        <v>0</v>
      </c>
      <c r="T203" s="385"/>
      <c r="U203" s="385"/>
      <c r="V203" s="365" t="n">
        <f aca="false">SUM(T203:U203)</f>
        <v>0</v>
      </c>
      <c r="W203" s="386"/>
      <c r="X203" s="367" t="n">
        <f aca="false">SUM(P203+S203+M203+J203+G203+V203+W203)</f>
        <v>0</v>
      </c>
      <c r="Y203" s="368" t="s">
        <v>270</v>
      </c>
    </row>
    <row r="204" customFormat="false" ht="16.4" hidden="false" customHeight="false" outlineLevel="1" collapsed="false">
      <c r="B204" s="14" t="n">
        <f aca="false">IF(AND($D$14="You do not need to provide output data for this reporting period",X204=0),0,IF(C204="",IF((X204=0),0,1),COUNTBLANK(E204:W204)))</f>
        <v>0</v>
      </c>
      <c r="C204" s="397"/>
      <c r="D204" s="398"/>
      <c r="E204" s="385"/>
      <c r="F204" s="385"/>
      <c r="G204" s="365" t="n">
        <f aca="false">SUM(E204:F204)</f>
        <v>0</v>
      </c>
      <c r="H204" s="385"/>
      <c r="I204" s="385"/>
      <c r="J204" s="365" t="n">
        <f aca="false">SUM(H204:I204)</f>
        <v>0</v>
      </c>
      <c r="K204" s="385"/>
      <c r="L204" s="385"/>
      <c r="M204" s="365" t="n">
        <f aca="false">SUM(K204:L204)</f>
        <v>0</v>
      </c>
      <c r="N204" s="385"/>
      <c r="O204" s="385"/>
      <c r="P204" s="365" t="n">
        <f aca="false">SUM(N204:O204)</f>
        <v>0</v>
      </c>
      <c r="Q204" s="385"/>
      <c r="R204" s="385"/>
      <c r="S204" s="365" t="n">
        <f aca="false">SUM(Q204:R204)</f>
        <v>0</v>
      </c>
      <c r="T204" s="385"/>
      <c r="U204" s="385"/>
      <c r="V204" s="365" t="n">
        <f aca="false">SUM(T204:U204)</f>
        <v>0</v>
      </c>
      <c r="W204" s="386"/>
      <c r="X204" s="367" t="n">
        <f aca="false">SUM(P204+S204+M204+J204+G204+V204+W204)</f>
        <v>0</v>
      </c>
      <c r="Y204" s="368" t="s">
        <v>270</v>
      </c>
    </row>
    <row r="205" customFormat="false" ht="16.4" hidden="false" customHeight="false" outlineLevel="1" collapsed="false">
      <c r="B205" s="14" t="n">
        <f aca="false">IF(AND($D$14="You do not need to provide output data for this reporting period",X205=0),0,IF(C205="",IF((X205=0),0,1),COUNTBLANK(E205:W205)))</f>
        <v>0</v>
      </c>
      <c r="C205" s="399"/>
      <c r="D205" s="400"/>
      <c r="E205" s="401"/>
      <c r="F205" s="401"/>
      <c r="G205" s="402" t="n">
        <f aca="false">SUM(E205:F205)</f>
        <v>0</v>
      </c>
      <c r="H205" s="401"/>
      <c r="I205" s="401"/>
      <c r="J205" s="402" t="n">
        <f aca="false">SUM(H205:I205)</f>
        <v>0</v>
      </c>
      <c r="K205" s="401"/>
      <c r="L205" s="401"/>
      <c r="M205" s="402" t="n">
        <f aca="false">SUM(K205:L205)</f>
        <v>0</v>
      </c>
      <c r="N205" s="401"/>
      <c r="O205" s="401"/>
      <c r="P205" s="402" t="n">
        <f aca="false">SUM(N205:O205)</f>
        <v>0</v>
      </c>
      <c r="Q205" s="401"/>
      <c r="R205" s="401"/>
      <c r="S205" s="402" t="n">
        <f aca="false">SUM(Q205:R205)</f>
        <v>0</v>
      </c>
      <c r="T205" s="401"/>
      <c r="U205" s="401"/>
      <c r="V205" s="402" t="n">
        <f aca="false">SUM(T205:U205)</f>
        <v>0</v>
      </c>
      <c r="W205" s="403"/>
      <c r="X205" s="404" t="n">
        <f aca="false">SUM(P205+S205+M205+J205+G205+V205+W205)</f>
        <v>0</v>
      </c>
      <c r="Y205" s="405" t="s">
        <v>270</v>
      </c>
    </row>
    <row r="206" customFormat="false" ht="15" hidden="false" customHeight="false" outlineLevel="0" collapsed="false">
      <c r="C206" s="407"/>
      <c r="D206" s="408"/>
      <c r="E206" s="57"/>
      <c r="F206" s="57"/>
      <c r="G206" s="57"/>
      <c r="H206" s="57"/>
      <c r="I206" s="57"/>
      <c r="J206" s="57"/>
      <c r="K206" s="57"/>
      <c r="L206" s="57"/>
      <c r="M206" s="57"/>
      <c r="N206" s="57"/>
      <c r="O206" s="57"/>
      <c r="P206" s="57"/>
      <c r="Q206" s="57"/>
      <c r="R206" s="57"/>
      <c r="S206" s="57"/>
      <c r="T206" s="57"/>
      <c r="U206" s="57"/>
      <c r="V206" s="57"/>
      <c r="W206" s="57"/>
      <c r="X206" s="57"/>
    </row>
    <row r="207" customFormat="false" ht="82.05" hidden="false" customHeight="false" outlineLevel="0" collapsed="false">
      <c r="A207" s="406" t="s">
        <v>225</v>
      </c>
      <c r="B207" s="337" t="n">
        <f aca="false">IF('2 - Project Admin'!E32="",0,IF(SUM(B214:B243)&gt;0,1,0))</f>
        <v>0</v>
      </c>
      <c r="C207" s="344" t="str">
        <f aca="false">IF(OR('2 - Project Admin'!E32="", '2 - Project Admin'!E32="n/a"),"Project 6: Not Applicable", CONCATENATE("Project 6: ", '2 - Project Admin'!E32))</f>
        <v>Project 6: Not Applicable</v>
      </c>
      <c r="D207" s="344"/>
      <c r="E207" s="344"/>
      <c r="F207" s="344"/>
      <c r="G207" s="344"/>
      <c r="H207" s="344"/>
      <c r="I207" s="344"/>
      <c r="J207" s="344"/>
      <c r="K207" s="344"/>
      <c r="L207" s="344"/>
      <c r="M207" s="344"/>
      <c r="N207" s="344"/>
      <c r="O207" s="344"/>
      <c r="P207" s="344"/>
      <c r="Q207" s="344"/>
      <c r="R207" s="344"/>
      <c r="S207" s="344"/>
      <c r="T207" s="344"/>
      <c r="U207" s="344"/>
      <c r="V207" s="344"/>
      <c r="W207" s="344"/>
      <c r="X207" s="344"/>
      <c r="Y207" s="344"/>
    </row>
    <row r="208" customFormat="false" ht="15" hidden="false" customHeight="false" outlineLevel="0" collapsed="false">
      <c r="C208" s="226"/>
      <c r="D208" s="227"/>
      <c r="E208" s="228"/>
      <c r="F208" s="228"/>
      <c r="G208" s="228"/>
      <c r="H208" s="228"/>
      <c r="I208" s="228"/>
      <c r="J208" s="228"/>
      <c r="K208" s="228"/>
    </row>
    <row r="209" customFormat="false" ht="15.75" hidden="false" customHeight="true" outlineLevel="1" collapsed="false">
      <c r="C209" s="346" t="s">
        <v>257</v>
      </c>
      <c r="D209" s="347" t="s">
        <v>258</v>
      </c>
      <c r="E209" s="348" t="s">
        <v>259</v>
      </c>
      <c r="F209" s="348"/>
      <c r="G209" s="348"/>
      <c r="H209" s="348" t="s">
        <v>260</v>
      </c>
      <c r="I209" s="348"/>
      <c r="J209" s="348"/>
      <c r="K209" s="348" t="s">
        <v>261</v>
      </c>
      <c r="L209" s="348"/>
      <c r="M209" s="348"/>
      <c r="N209" s="348" t="s">
        <v>262</v>
      </c>
      <c r="O209" s="348"/>
      <c r="P209" s="348"/>
      <c r="Q209" s="348" t="s">
        <v>263</v>
      </c>
      <c r="R209" s="348"/>
      <c r="S209" s="348"/>
      <c r="T209" s="348" t="s">
        <v>264</v>
      </c>
      <c r="U209" s="348"/>
      <c r="V209" s="348"/>
      <c r="W209" s="199" t="s">
        <v>265</v>
      </c>
      <c r="X209" s="349" t="s">
        <v>198</v>
      </c>
      <c r="Y209" s="348" t="s">
        <v>266</v>
      </c>
    </row>
    <row r="210" customFormat="false" ht="15.75" hidden="false" customHeight="true" outlineLevel="1" collapsed="false">
      <c r="C210" s="346"/>
      <c r="D210" s="346"/>
      <c r="E210" s="348"/>
      <c r="F210" s="348"/>
      <c r="G210" s="348"/>
      <c r="H210" s="348"/>
      <c r="I210" s="348"/>
      <c r="J210" s="348"/>
      <c r="K210" s="348"/>
      <c r="L210" s="348"/>
      <c r="M210" s="348"/>
      <c r="N210" s="348"/>
      <c r="O210" s="348"/>
      <c r="P210" s="348"/>
      <c r="Q210" s="348"/>
      <c r="R210" s="348"/>
      <c r="S210" s="348"/>
      <c r="T210" s="348"/>
      <c r="U210" s="348"/>
      <c r="V210" s="348"/>
      <c r="W210" s="199"/>
      <c r="X210" s="349"/>
      <c r="Y210" s="348"/>
    </row>
    <row r="211" customFormat="false" ht="15" hidden="false" customHeight="true" outlineLevel="1" collapsed="false">
      <c r="C211" s="346"/>
      <c r="D211" s="346"/>
      <c r="E211" s="201" t="s">
        <v>199</v>
      </c>
      <c r="F211" s="202" t="s">
        <v>200</v>
      </c>
      <c r="G211" s="197" t="s">
        <v>249</v>
      </c>
      <c r="H211" s="201" t="s">
        <v>199</v>
      </c>
      <c r="I211" s="202" t="s">
        <v>200</v>
      </c>
      <c r="J211" s="197" t="s">
        <v>249</v>
      </c>
      <c r="K211" s="201" t="s">
        <v>199</v>
      </c>
      <c r="L211" s="202" t="s">
        <v>200</v>
      </c>
      <c r="M211" s="197" t="s">
        <v>249</v>
      </c>
      <c r="N211" s="201" t="s">
        <v>199</v>
      </c>
      <c r="O211" s="202" t="s">
        <v>200</v>
      </c>
      <c r="P211" s="350" t="s">
        <v>249</v>
      </c>
      <c r="Q211" s="201" t="s">
        <v>199</v>
      </c>
      <c r="R211" s="202" t="s">
        <v>200</v>
      </c>
      <c r="S211" s="350" t="s">
        <v>249</v>
      </c>
      <c r="T211" s="201" t="s">
        <v>199</v>
      </c>
      <c r="U211" s="202" t="s">
        <v>200</v>
      </c>
      <c r="V211" s="350" t="s">
        <v>249</v>
      </c>
      <c r="W211" s="350" t="s">
        <v>249</v>
      </c>
      <c r="X211" s="349"/>
      <c r="Y211" s="348"/>
    </row>
    <row r="212" customFormat="false" ht="15" hidden="false" customHeight="true" outlineLevel="1" collapsed="false">
      <c r="C212" s="346"/>
      <c r="D212" s="347"/>
      <c r="E212" s="237" t="s">
        <v>202</v>
      </c>
      <c r="F212" s="237" t="s">
        <v>202</v>
      </c>
      <c r="G212" s="197"/>
      <c r="H212" s="237" t="s">
        <v>202</v>
      </c>
      <c r="I212" s="351" t="str">
        <f aca="false">IF(INDEX('Reference Data'!$G$5:$G$18,MATCH('Reference Data'!$C$4,'Reference Data'!$F$5:$F$21,0),1)&gt;=I$18,"Actual","Forecast")</f>
        <v>Actual</v>
      </c>
      <c r="J212" s="197"/>
      <c r="K212" s="351" t="str">
        <f aca="false">IF(INDEX('Reference Data'!$G$5:$G$18,MATCH('Reference Data'!$C$4,'Reference Data'!$F$5:$F$21,0),1)&gt;=K$18,"Actual","Forecast")</f>
        <v>Actual</v>
      </c>
      <c r="L212" s="351" t="str">
        <f aca="false">IF(INDEX('Reference Data'!$G$5:$G$18,MATCH('Reference Data'!$C$4,'Reference Data'!$F$5:$F$21,0),1)&gt;=L$18,"Actual","Forecast")</f>
        <v>Actual</v>
      </c>
      <c r="M212" s="197"/>
      <c r="N212" s="351" t="str">
        <f aca="false">IF(INDEX('Reference Data'!$G$5:$G$18,MATCH('Reference Data'!$C$4,'Reference Data'!$F$5:$F$21,0),1)&gt;=N$18,"Actual","Forecast")</f>
        <v>Actual</v>
      </c>
      <c r="O212" s="351" t="str">
        <f aca="false">IF(INDEX('Reference Data'!$G$5:$G$18,MATCH('Reference Data'!$C$4,'Reference Data'!$F$5:$F$21,0),1)&gt;=O$18,"Actual","Forecast")</f>
        <v>Actual</v>
      </c>
      <c r="P212" s="350"/>
      <c r="Q212" s="351" t="str">
        <f aca="false">IF(INDEX('Reference Data'!$G$5:$G$18,MATCH('Reference Data'!$C$4,'Reference Data'!$F$5:$F$21,0),1)&gt;=Q$18,"Actual","Forecast")</f>
        <v>Actual</v>
      </c>
      <c r="R212" s="351" t="str">
        <f aca="false">IF(INDEX('Reference Data'!$G$5:$G$18,MATCH('Reference Data'!$C$4,'Reference Data'!$F$5:$F$21,0),1)&gt;=R$18,"Actual","Forecast")</f>
        <v>Forecast</v>
      </c>
      <c r="S212" s="350"/>
      <c r="T212" s="351" t="str">
        <f aca="false">IF(INDEX('Reference Data'!$G$5:$G$18,MATCH('Reference Data'!$C$4,'Reference Data'!$F$5:$F$21,0),1)&gt;=T$18,"Actual","Forecast")</f>
        <v>Forecast</v>
      </c>
      <c r="U212" s="351" t="str">
        <f aca="false">IF(INDEX('Reference Data'!$G$5:$G$18,MATCH('Reference Data'!$C$4,'Reference Data'!$F$5:$F$21,0),1)&gt;=U$18,"Actual","Forecast")</f>
        <v>Forecast</v>
      </c>
      <c r="V212" s="350"/>
      <c r="W212" s="350"/>
      <c r="X212" s="349"/>
      <c r="Y212" s="348"/>
    </row>
    <row r="213" customFormat="false" ht="15" hidden="false" customHeight="true" outlineLevel="1" collapsed="false">
      <c r="C213" s="352" t="s">
        <v>267</v>
      </c>
      <c r="D213" s="353"/>
      <c r="E213" s="353"/>
      <c r="F213" s="353"/>
      <c r="G213" s="353"/>
      <c r="H213" s="353"/>
      <c r="I213" s="353"/>
      <c r="J213" s="353"/>
      <c r="K213" s="353"/>
      <c r="L213" s="353"/>
      <c r="M213" s="353"/>
      <c r="N213" s="353"/>
      <c r="O213" s="353"/>
      <c r="P213" s="353"/>
      <c r="Q213" s="353"/>
      <c r="R213" s="353"/>
      <c r="S213" s="353"/>
      <c r="T213" s="353"/>
      <c r="U213" s="353"/>
      <c r="V213" s="353"/>
      <c r="W213" s="353"/>
      <c r="X213" s="353"/>
      <c r="Y213" s="354"/>
    </row>
    <row r="214" customFormat="false" ht="15" hidden="false" customHeight="false" outlineLevel="1" collapsed="false">
      <c r="C214" s="355" t="s">
        <v>268</v>
      </c>
      <c r="D214" s="356" t="s">
        <v>269</v>
      </c>
      <c r="E214" s="357"/>
      <c r="F214" s="358"/>
      <c r="G214" s="359" t="n">
        <f aca="false">SUM(E214:F214)</f>
        <v>0</v>
      </c>
      <c r="H214" s="357"/>
      <c r="I214" s="358"/>
      <c r="J214" s="359" t="n">
        <f aca="false">SUM(H214:I214)</f>
        <v>0</v>
      </c>
      <c r="K214" s="357"/>
      <c r="L214" s="358"/>
      <c r="M214" s="359" t="n">
        <f aca="false">SUM(K214:L214)</f>
        <v>0</v>
      </c>
      <c r="N214" s="357"/>
      <c r="O214" s="358"/>
      <c r="P214" s="359" t="n">
        <f aca="false">SUM(N214:O214)</f>
        <v>0</v>
      </c>
      <c r="Q214" s="357"/>
      <c r="R214" s="358"/>
      <c r="S214" s="359" t="n">
        <f aca="false">SUM(Q214:R214)</f>
        <v>0</v>
      </c>
      <c r="T214" s="357"/>
      <c r="U214" s="358"/>
      <c r="V214" s="359" t="n">
        <f aca="false">SUM(T214:U214)</f>
        <v>0</v>
      </c>
      <c r="W214" s="360"/>
      <c r="X214" s="361" t="n">
        <f aca="false">SUM(P214+S214+M214+J214+G214+V214+W214)</f>
        <v>0</v>
      </c>
      <c r="Y214" s="362" t="s">
        <v>270</v>
      </c>
    </row>
    <row r="215" customFormat="false" ht="26.85" hidden="false" customHeight="false" outlineLevel="1" collapsed="false">
      <c r="C215" s="355" t="s">
        <v>271</v>
      </c>
      <c r="D215" s="356" t="s">
        <v>272</v>
      </c>
      <c r="E215" s="363"/>
      <c r="F215" s="364"/>
      <c r="G215" s="365" t="n">
        <f aca="false">SUM(E215:F215)</f>
        <v>0</v>
      </c>
      <c r="H215" s="363"/>
      <c r="I215" s="364"/>
      <c r="J215" s="365" t="n">
        <f aca="false">SUM(H215:I215)</f>
        <v>0</v>
      </c>
      <c r="K215" s="363"/>
      <c r="L215" s="364"/>
      <c r="M215" s="365" t="n">
        <f aca="false">SUM(K215:L215)</f>
        <v>0</v>
      </c>
      <c r="N215" s="363"/>
      <c r="O215" s="364"/>
      <c r="P215" s="365" t="n">
        <f aca="false">SUM(N215:O215)</f>
        <v>0</v>
      </c>
      <c r="Q215" s="363"/>
      <c r="R215" s="364"/>
      <c r="S215" s="365" t="n">
        <f aca="false">SUM(Q215:R215)</f>
        <v>0</v>
      </c>
      <c r="T215" s="363"/>
      <c r="U215" s="364"/>
      <c r="V215" s="365" t="n">
        <f aca="false">SUM(T215:U215)</f>
        <v>0</v>
      </c>
      <c r="W215" s="366"/>
      <c r="X215" s="367" t="n">
        <f aca="false">SUM(P215+S215+M215+J215+G215+V215+W215)</f>
        <v>0</v>
      </c>
      <c r="Y215" s="368" t="s">
        <v>270</v>
      </c>
    </row>
    <row r="216" customFormat="false" ht="26.85" hidden="false" customHeight="false" outlineLevel="1" collapsed="false">
      <c r="C216" s="369" t="s">
        <v>273</v>
      </c>
      <c r="D216" s="370" t="s">
        <v>272</v>
      </c>
      <c r="E216" s="371"/>
      <c r="F216" s="372"/>
      <c r="G216" s="373" t="n">
        <f aca="false">SUM(E216:F216)</f>
        <v>0</v>
      </c>
      <c r="H216" s="371"/>
      <c r="I216" s="372"/>
      <c r="J216" s="373" t="n">
        <f aca="false">SUM(H216:I216)</f>
        <v>0</v>
      </c>
      <c r="K216" s="371"/>
      <c r="L216" s="372"/>
      <c r="M216" s="373" t="n">
        <f aca="false">SUM(K216:L216)</f>
        <v>0</v>
      </c>
      <c r="N216" s="371"/>
      <c r="O216" s="372"/>
      <c r="P216" s="373" t="n">
        <f aca="false">SUM(N216:O216)</f>
        <v>0</v>
      </c>
      <c r="Q216" s="371"/>
      <c r="R216" s="372"/>
      <c r="S216" s="373" t="n">
        <f aca="false">SUM(Q216:R216)</f>
        <v>0</v>
      </c>
      <c r="T216" s="371"/>
      <c r="U216" s="372"/>
      <c r="V216" s="373" t="n">
        <f aca="false">SUM(T216:U216)</f>
        <v>0</v>
      </c>
      <c r="W216" s="374"/>
      <c r="X216" s="375" t="n">
        <f aca="false">SUM(P216+S216+M216+J216+G216+V216+W216)</f>
        <v>0</v>
      </c>
      <c r="Y216" s="376" t="s">
        <v>270</v>
      </c>
    </row>
    <row r="217" customFormat="false" ht="15" hidden="false" customHeight="true" outlineLevel="1" collapsed="false">
      <c r="C217" s="377" t="s">
        <v>274</v>
      </c>
      <c r="D217" s="378"/>
      <c r="E217" s="378"/>
      <c r="F217" s="378"/>
      <c r="G217" s="378"/>
      <c r="H217" s="378"/>
      <c r="I217" s="378"/>
      <c r="J217" s="378"/>
      <c r="K217" s="378"/>
      <c r="L217" s="378"/>
      <c r="M217" s="378"/>
      <c r="N217" s="378"/>
      <c r="O217" s="378"/>
      <c r="P217" s="378"/>
      <c r="Q217" s="378"/>
      <c r="R217" s="378"/>
      <c r="S217" s="378"/>
      <c r="T217" s="378"/>
      <c r="U217" s="378"/>
      <c r="V217" s="378"/>
      <c r="W217" s="378"/>
      <c r="X217" s="378"/>
      <c r="Y217" s="379"/>
    </row>
    <row r="218" customFormat="false" ht="16.4" hidden="false" customHeight="false" outlineLevel="1" collapsed="false">
      <c r="B218" s="14" t="n">
        <f aca="false">IF(AND($D$14="You do not need to provide output data for this reporting period",X218=0),0,IF(C218="&lt; Select &gt;",IF((X218=0),0,1),COUNTBLANK(G218)+COUNTBLANK(J218)+COUNTBLANK(M218)+COUNTBLANK(P218)+COUNTBLANK(S218)+COUNTBLANK(V218)+COUNTBLANK(W218)))</f>
        <v>0</v>
      </c>
      <c r="C218" s="357" t="s">
        <v>59</v>
      </c>
      <c r="D218" s="380" t="str">
        <f aca="false">INDEX(MasterOutputs!$C$3:$C$63,MATCH(C218,MasterOutputs!$B$3:$B$63,0))</f>
        <v>N/A</v>
      </c>
      <c r="E218" s="381"/>
      <c r="F218" s="381"/>
      <c r="G218" s="359" t="n">
        <f aca="false">SUM(E218:F218)</f>
        <v>0</v>
      </c>
      <c r="H218" s="381"/>
      <c r="I218" s="381"/>
      <c r="J218" s="359" t="n">
        <f aca="false">SUM(H218:I218)</f>
        <v>0</v>
      </c>
      <c r="K218" s="381"/>
      <c r="L218" s="381"/>
      <c r="M218" s="359" t="n">
        <f aca="false">SUM(K218:L218)</f>
        <v>0</v>
      </c>
      <c r="N218" s="381"/>
      <c r="O218" s="381"/>
      <c r="P218" s="359" t="n">
        <f aca="false">SUM(N218:O218)</f>
        <v>0</v>
      </c>
      <c r="Q218" s="381"/>
      <c r="R218" s="381"/>
      <c r="S218" s="359" t="n">
        <f aca="false">SUM(Q218:R218)</f>
        <v>0</v>
      </c>
      <c r="T218" s="381"/>
      <c r="U218" s="381"/>
      <c r="V218" s="359" t="n">
        <f aca="false">SUM(T218:U218)</f>
        <v>0</v>
      </c>
      <c r="W218" s="382"/>
      <c r="X218" s="361" t="n">
        <f aca="false">SUM(P218+S218+M218+J218+G218+V218+W218)</f>
        <v>0</v>
      </c>
      <c r="Y218" s="383"/>
      <c r="Z218" s="193" t="n">
        <f aca="false">INDEX(MasterOutputs!$I$3:$I$63,MATCH('5 - Project Outputs'!C218,MasterOutputs!$B$3:$B$63,0))</f>
        <v>0</v>
      </c>
    </row>
    <row r="219" customFormat="false" ht="16.4" hidden="false" customHeight="false" outlineLevel="1" collapsed="false">
      <c r="B219" s="14" t="n">
        <f aca="false">IF(AND($D$14="You do not need to provide output data for this reporting period",X219=0),0,IF(C219="&lt; Select &gt;",IF((X219=0),0,1),COUNTBLANK(G219)+COUNTBLANK(J219)+COUNTBLANK(M219)+COUNTBLANK(P219)+COUNTBLANK(S219)+COUNTBLANK(V219)+COUNTBLANK(W219)))</f>
        <v>0</v>
      </c>
      <c r="C219" s="363" t="s">
        <v>59</v>
      </c>
      <c r="D219" s="384" t="str">
        <f aca="false">INDEX(MasterOutputs!$C$3:$C$63,MATCH(C219,MasterOutputs!$B$3:$B$63,0))</f>
        <v>N/A</v>
      </c>
      <c r="E219" s="385"/>
      <c r="F219" s="385"/>
      <c r="G219" s="365" t="n">
        <f aca="false">SUM(E219:F219)</f>
        <v>0</v>
      </c>
      <c r="H219" s="385"/>
      <c r="I219" s="385"/>
      <c r="J219" s="365" t="n">
        <f aca="false">SUM(H219:I219)</f>
        <v>0</v>
      </c>
      <c r="K219" s="385"/>
      <c r="L219" s="385"/>
      <c r="M219" s="365" t="n">
        <f aca="false">SUM(K219:L219)</f>
        <v>0</v>
      </c>
      <c r="N219" s="385"/>
      <c r="O219" s="385"/>
      <c r="P219" s="365" t="n">
        <f aca="false">SUM(N219:O219)</f>
        <v>0</v>
      </c>
      <c r="Q219" s="385"/>
      <c r="R219" s="385"/>
      <c r="S219" s="365" t="n">
        <f aca="false">SUM(Q219:R219)</f>
        <v>0</v>
      </c>
      <c r="T219" s="385"/>
      <c r="U219" s="385"/>
      <c r="V219" s="365" t="n">
        <f aca="false">SUM(T219:U219)</f>
        <v>0</v>
      </c>
      <c r="W219" s="386"/>
      <c r="X219" s="367" t="n">
        <f aca="false">SUM(P219+S219+M219+J219+G219+V219+W219)</f>
        <v>0</v>
      </c>
      <c r="Y219" s="387"/>
      <c r="Z219" s="193" t="n">
        <f aca="false">INDEX(MasterOutputs!$I$3:$I$63,MATCH('5 - Project Outputs'!C219,MasterOutputs!$B$3:$B$63,0))</f>
        <v>0</v>
      </c>
    </row>
    <row r="220" customFormat="false" ht="16.4" hidden="false" customHeight="false" outlineLevel="1" collapsed="false">
      <c r="B220" s="14" t="n">
        <f aca="false">IF(AND($D$14="You do not need to provide output data for this reporting period",X220=0),0,IF(C220="&lt; Select &gt;",IF((X220=0),0,1),COUNTBLANK(G220)+COUNTBLANK(J220)+COUNTBLANK(M220)+COUNTBLANK(P220)+COUNTBLANK(S220)+COUNTBLANK(V220)+COUNTBLANK(W220)))</f>
        <v>0</v>
      </c>
      <c r="C220" s="363" t="s">
        <v>59</v>
      </c>
      <c r="D220" s="384" t="str">
        <f aca="false">INDEX(MasterOutputs!$C$3:$C$63,MATCH(C220,MasterOutputs!$B$3:$B$63,0))</f>
        <v>N/A</v>
      </c>
      <c r="E220" s="385"/>
      <c r="F220" s="385"/>
      <c r="G220" s="365" t="n">
        <f aca="false">SUM(E220:F220)</f>
        <v>0</v>
      </c>
      <c r="H220" s="385"/>
      <c r="I220" s="385"/>
      <c r="J220" s="365" t="n">
        <f aca="false">SUM(H220:I220)</f>
        <v>0</v>
      </c>
      <c r="K220" s="385"/>
      <c r="L220" s="385"/>
      <c r="M220" s="365" t="n">
        <f aca="false">SUM(K220:L220)</f>
        <v>0</v>
      </c>
      <c r="N220" s="385"/>
      <c r="O220" s="385"/>
      <c r="P220" s="365" t="n">
        <f aca="false">SUM(N220:O220)</f>
        <v>0</v>
      </c>
      <c r="Q220" s="385"/>
      <c r="R220" s="385"/>
      <c r="S220" s="365" t="n">
        <f aca="false">SUM(Q220:R220)</f>
        <v>0</v>
      </c>
      <c r="T220" s="385"/>
      <c r="U220" s="385"/>
      <c r="V220" s="365" t="n">
        <f aca="false">SUM(T220:U220)</f>
        <v>0</v>
      </c>
      <c r="W220" s="386"/>
      <c r="X220" s="367" t="n">
        <f aca="false">SUM(P220+S220+M220+J220+G220+V220+W220)</f>
        <v>0</v>
      </c>
      <c r="Y220" s="387"/>
      <c r="Z220" s="193" t="n">
        <f aca="false">INDEX(MasterOutputs!$I$3:$I$63,MATCH('5 - Project Outputs'!C220,MasterOutputs!$B$3:$B$63,0))</f>
        <v>0</v>
      </c>
    </row>
    <row r="221" customFormat="false" ht="16.4" hidden="false" customHeight="false" outlineLevel="1" collapsed="false">
      <c r="B221" s="14" t="n">
        <f aca="false">IF(AND($D$14="You do not need to provide output data for this reporting period",X221=0),0,IF(C221="&lt; Select &gt;",IF((X221=0),0,1),COUNTBLANK(G221)+COUNTBLANK(J221)+COUNTBLANK(M221)+COUNTBLANK(P221)+COUNTBLANK(S221)+COUNTBLANK(V221)+COUNTBLANK(W221)))</f>
        <v>0</v>
      </c>
      <c r="C221" s="363" t="s">
        <v>59</v>
      </c>
      <c r="D221" s="384" t="str">
        <f aca="false">INDEX(MasterOutputs!$C$3:$C$63,MATCH(C221,MasterOutputs!$B$3:$B$63,0))</f>
        <v>N/A</v>
      </c>
      <c r="E221" s="385"/>
      <c r="F221" s="385"/>
      <c r="G221" s="365" t="n">
        <f aca="false">SUM(E221:F221)</f>
        <v>0</v>
      </c>
      <c r="H221" s="385"/>
      <c r="I221" s="385"/>
      <c r="J221" s="365" t="n">
        <f aca="false">SUM(H221:I221)</f>
        <v>0</v>
      </c>
      <c r="K221" s="385"/>
      <c r="L221" s="385"/>
      <c r="M221" s="365" t="n">
        <f aca="false">SUM(K221:L221)</f>
        <v>0</v>
      </c>
      <c r="N221" s="385"/>
      <c r="O221" s="385"/>
      <c r="P221" s="365" t="n">
        <f aca="false">SUM(N221:O221)</f>
        <v>0</v>
      </c>
      <c r="Q221" s="385"/>
      <c r="R221" s="385"/>
      <c r="S221" s="365" t="n">
        <f aca="false">SUM(Q221:R221)</f>
        <v>0</v>
      </c>
      <c r="T221" s="385"/>
      <c r="U221" s="385"/>
      <c r="V221" s="365" t="n">
        <f aca="false">SUM(T221:U221)</f>
        <v>0</v>
      </c>
      <c r="W221" s="386"/>
      <c r="X221" s="367" t="n">
        <f aca="false">SUM(P221+S221+M221+J221+G221+V221+W221)</f>
        <v>0</v>
      </c>
      <c r="Y221" s="387"/>
      <c r="Z221" s="193" t="n">
        <f aca="false">INDEX(MasterOutputs!$I$3:$I$63,MATCH('5 - Project Outputs'!C221,MasterOutputs!$B$3:$B$63,0))</f>
        <v>0</v>
      </c>
    </row>
    <row r="222" customFormat="false" ht="16.4" hidden="false" customHeight="false" outlineLevel="1" collapsed="false">
      <c r="B222" s="388" t="n">
        <f aca="false">IF(AND($D$14="You do not need to provide output data for this reporting period",X222=0),0,IF(C222="&lt; Select &gt;",IF((X222=0),0,1),COUNTBLANK(G222)+COUNTBLANK(J222)+COUNTBLANK(M222)+COUNTBLANK(P222)+COUNTBLANK(S222)+COUNTBLANK(V222)+COUNTBLANK(W222)))</f>
        <v>0</v>
      </c>
      <c r="C222" s="363" t="s">
        <v>59</v>
      </c>
      <c r="D222" s="384" t="str">
        <f aca="false">INDEX(MasterOutputs!$C$3:$C$63,MATCH(C222,MasterOutputs!$B$3:$B$63,0))</f>
        <v>N/A</v>
      </c>
      <c r="E222" s="385"/>
      <c r="F222" s="385"/>
      <c r="G222" s="365" t="n">
        <f aca="false">SUM(E222:F222)</f>
        <v>0</v>
      </c>
      <c r="H222" s="385"/>
      <c r="I222" s="385"/>
      <c r="J222" s="365" t="n">
        <f aca="false">SUM(H222:I222)</f>
        <v>0</v>
      </c>
      <c r="K222" s="385"/>
      <c r="L222" s="385"/>
      <c r="M222" s="365" t="n">
        <f aca="false">SUM(K222:L222)</f>
        <v>0</v>
      </c>
      <c r="N222" s="385"/>
      <c r="O222" s="385"/>
      <c r="P222" s="365" t="n">
        <f aca="false">SUM(N222:O222)</f>
        <v>0</v>
      </c>
      <c r="Q222" s="385"/>
      <c r="R222" s="385"/>
      <c r="S222" s="365" t="n">
        <f aca="false">SUM(Q222:R222)</f>
        <v>0</v>
      </c>
      <c r="T222" s="385"/>
      <c r="U222" s="385"/>
      <c r="V222" s="365" t="n">
        <f aca="false">SUM(T222:U222)</f>
        <v>0</v>
      </c>
      <c r="W222" s="386"/>
      <c r="X222" s="367" t="n">
        <f aca="false">SUM(P222+S222+M222+J222+G222+V222+W222)</f>
        <v>0</v>
      </c>
      <c r="Y222" s="387"/>
      <c r="Z222" s="193" t="n">
        <f aca="false">INDEX(MasterOutputs!$I$3:$I$63,MATCH('5 - Project Outputs'!C222,MasterOutputs!$B$3:$B$63,0))</f>
        <v>0</v>
      </c>
    </row>
    <row r="223" customFormat="false" ht="16.4" hidden="false" customHeight="false" outlineLevel="1" collapsed="false">
      <c r="B223" s="388" t="n">
        <f aca="false">IF(AND($D$14="You do not need to provide output data for this reporting period",X223=0),0,IF(C223="&lt; Select &gt;",IF((X223=0),0,1),COUNTBLANK(G223)+COUNTBLANK(J223)+COUNTBLANK(M223)+COUNTBLANK(P223)+COUNTBLANK(S223)+COUNTBLANK(V223)+COUNTBLANK(W223)))</f>
        <v>0</v>
      </c>
      <c r="C223" s="363" t="s">
        <v>59</v>
      </c>
      <c r="D223" s="384" t="str">
        <f aca="false">INDEX(MasterOutputs!$C$3:$C$63,MATCH(C223,MasterOutputs!$B$3:$B$63,0))</f>
        <v>N/A</v>
      </c>
      <c r="E223" s="385"/>
      <c r="F223" s="385"/>
      <c r="G223" s="365" t="n">
        <f aca="false">SUM(E223:F223)</f>
        <v>0</v>
      </c>
      <c r="H223" s="385"/>
      <c r="I223" s="385"/>
      <c r="J223" s="365" t="n">
        <f aca="false">SUM(H223:I223)</f>
        <v>0</v>
      </c>
      <c r="K223" s="385"/>
      <c r="L223" s="385"/>
      <c r="M223" s="365" t="n">
        <f aca="false">SUM(K223:L223)</f>
        <v>0</v>
      </c>
      <c r="N223" s="385"/>
      <c r="O223" s="385"/>
      <c r="P223" s="365" t="n">
        <f aca="false">SUM(N223:O223)</f>
        <v>0</v>
      </c>
      <c r="Q223" s="385"/>
      <c r="R223" s="385"/>
      <c r="S223" s="365" t="n">
        <f aca="false">SUM(Q223:R223)</f>
        <v>0</v>
      </c>
      <c r="T223" s="385"/>
      <c r="U223" s="385"/>
      <c r="V223" s="365" t="n">
        <f aca="false">SUM(T223:U223)</f>
        <v>0</v>
      </c>
      <c r="W223" s="386"/>
      <c r="X223" s="367" t="n">
        <f aca="false">SUM(P223+S223+M223+J223+G223+V223+W223)</f>
        <v>0</v>
      </c>
      <c r="Y223" s="387"/>
      <c r="Z223" s="193" t="n">
        <f aca="false">INDEX(MasterOutputs!$I$3:$I$63,MATCH('5 - Project Outputs'!C223,MasterOutputs!$B$3:$B$63,0))</f>
        <v>0</v>
      </c>
    </row>
    <row r="224" customFormat="false" ht="16.4" hidden="false" customHeight="false" outlineLevel="1" collapsed="false">
      <c r="B224" s="388" t="n">
        <f aca="false">IF(AND($D$14="You do not need to provide output data for this reporting period",X224=0),0,IF(C224="&lt; Select &gt;",IF((X224=0),0,1),COUNTBLANK(G224)+COUNTBLANK(J224)+COUNTBLANK(M224)+COUNTBLANK(P224)+COUNTBLANK(S224)+COUNTBLANK(V224)+COUNTBLANK(W224)))</f>
        <v>0</v>
      </c>
      <c r="C224" s="363" t="s">
        <v>59</v>
      </c>
      <c r="D224" s="384" t="str">
        <f aca="false">INDEX(MasterOutputs!$C$3:$C$63,MATCH(C224,MasterOutputs!$B$3:$B$63,0))</f>
        <v>N/A</v>
      </c>
      <c r="E224" s="385"/>
      <c r="F224" s="385"/>
      <c r="G224" s="365" t="n">
        <f aca="false">SUM(E224:F224)</f>
        <v>0</v>
      </c>
      <c r="H224" s="385"/>
      <c r="I224" s="385"/>
      <c r="J224" s="365" t="n">
        <f aca="false">SUM(H224:I224)</f>
        <v>0</v>
      </c>
      <c r="K224" s="385"/>
      <c r="L224" s="385"/>
      <c r="M224" s="365" t="n">
        <f aca="false">SUM(K224:L224)</f>
        <v>0</v>
      </c>
      <c r="N224" s="385"/>
      <c r="O224" s="385"/>
      <c r="P224" s="365" t="n">
        <f aca="false">SUM(N224:O224)</f>
        <v>0</v>
      </c>
      <c r="Q224" s="385"/>
      <c r="R224" s="385"/>
      <c r="S224" s="365" t="n">
        <f aca="false">SUM(Q224:R224)</f>
        <v>0</v>
      </c>
      <c r="T224" s="385"/>
      <c r="U224" s="385"/>
      <c r="V224" s="365" t="n">
        <f aca="false">SUM(T224:U224)</f>
        <v>0</v>
      </c>
      <c r="W224" s="386"/>
      <c r="X224" s="367" t="n">
        <f aca="false">SUM(P224+S224+M224+J224+G224+V224+W224)</f>
        <v>0</v>
      </c>
      <c r="Y224" s="387"/>
      <c r="Z224" s="193" t="n">
        <f aca="false">INDEX(MasterOutputs!$I$3:$I$63,MATCH('5 - Project Outputs'!C224,MasterOutputs!$B$3:$B$63,0))</f>
        <v>0</v>
      </c>
    </row>
    <row r="225" customFormat="false" ht="16.4" hidden="false" customHeight="false" outlineLevel="1" collapsed="false">
      <c r="B225" s="388" t="n">
        <f aca="false">IF(AND($D$14="You do not need to provide output data for this reporting period",X225=0),0,IF(C225="&lt; Select &gt;",IF((X225=0),0,1),COUNTBLANK(G225)+COUNTBLANK(J225)+COUNTBLANK(M225)+COUNTBLANK(P225)+COUNTBLANK(S225)+COUNTBLANK(V225)+COUNTBLANK(W225)))</f>
        <v>0</v>
      </c>
      <c r="C225" s="363" t="s">
        <v>59</v>
      </c>
      <c r="D225" s="384" t="str">
        <f aca="false">INDEX(MasterOutputs!$C$3:$C$63,MATCH(C225,MasterOutputs!$B$3:$B$63,0))</f>
        <v>N/A</v>
      </c>
      <c r="E225" s="385"/>
      <c r="F225" s="385"/>
      <c r="G225" s="365" t="n">
        <f aca="false">SUM(E225:F225)</f>
        <v>0</v>
      </c>
      <c r="H225" s="385"/>
      <c r="I225" s="385"/>
      <c r="J225" s="365" t="n">
        <f aca="false">SUM(H225:I225)</f>
        <v>0</v>
      </c>
      <c r="K225" s="385"/>
      <c r="L225" s="385"/>
      <c r="M225" s="365" t="n">
        <f aca="false">SUM(K225:L225)</f>
        <v>0</v>
      </c>
      <c r="N225" s="385"/>
      <c r="O225" s="385"/>
      <c r="P225" s="365" t="n">
        <f aca="false">SUM(N225:O225)</f>
        <v>0</v>
      </c>
      <c r="Q225" s="385"/>
      <c r="R225" s="385"/>
      <c r="S225" s="365" t="n">
        <f aca="false">SUM(Q225:R225)</f>
        <v>0</v>
      </c>
      <c r="T225" s="385"/>
      <c r="U225" s="385"/>
      <c r="V225" s="365" t="n">
        <f aca="false">SUM(T225:U225)</f>
        <v>0</v>
      </c>
      <c r="W225" s="386"/>
      <c r="X225" s="367" t="n">
        <f aca="false">SUM(P225+S225+M225+J225+G225+V225+W225)</f>
        <v>0</v>
      </c>
      <c r="Y225" s="387"/>
      <c r="Z225" s="193" t="n">
        <f aca="false">INDEX(MasterOutputs!$I$3:$I$63,MATCH('5 - Project Outputs'!C225,MasterOutputs!$B$3:$B$63,0))</f>
        <v>0</v>
      </c>
    </row>
    <row r="226" customFormat="false" ht="16.4" hidden="false" customHeight="false" outlineLevel="1" collapsed="false">
      <c r="B226" s="388" t="n">
        <f aca="false">IF(AND($D$14="You do not need to provide output data for this reporting period",X226=0),0,IF(C226="&lt; Select &gt;",IF((X226=0),0,1),COUNTBLANK(G226)+COUNTBLANK(J226)+COUNTBLANK(M226)+COUNTBLANK(P226)+COUNTBLANK(S226)+COUNTBLANK(V226)+COUNTBLANK(W226)))</f>
        <v>0</v>
      </c>
      <c r="C226" s="363" t="s">
        <v>59</v>
      </c>
      <c r="D226" s="384" t="str">
        <f aca="false">INDEX(MasterOutputs!$C$3:$C$63,MATCH(C226,MasterOutputs!$B$3:$B$63,0))</f>
        <v>N/A</v>
      </c>
      <c r="E226" s="385"/>
      <c r="F226" s="385"/>
      <c r="G226" s="365" t="n">
        <f aca="false">SUM(E226:F226)</f>
        <v>0</v>
      </c>
      <c r="H226" s="385"/>
      <c r="I226" s="385"/>
      <c r="J226" s="365" t="n">
        <f aca="false">SUM(H226:I226)</f>
        <v>0</v>
      </c>
      <c r="K226" s="385"/>
      <c r="L226" s="385"/>
      <c r="M226" s="365" t="n">
        <f aca="false">SUM(K226:L226)</f>
        <v>0</v>
      </c>
      <c r="N226" s="385"/>
      <c r="O226" s="385"/>
      <c r="P226" s="365" t="n">
        <f aca="false">SUM(N226:O226)</f>
        <v>0</v>
      </c>
      <c r="Q226" s="385"/>
      <c r="R226" s="385"/>
      <c r="S226" s="365" t="n">
        <f aca="false">SUM(Q226:R226)</f>
        <v>0</v>
      </c>
      <c r="T226" s="385"/>
      <c r="U226" s="385"/>
      <c r="V226" s="365" t="n">
        <f aca="false">SUM(T226:U226)</f>
        <v>0</v>
      </c>
      <c r="W226" s="386"/>
      <c r="X226" s="367" t="n">
        <f aca="false">SUM(P226+S226+M226+J226+G226+V226+W226)</f>
        <v>0</v>
      </c>
      <c r="Y226" s="387"/>
      <c r="Z226" s="193" t="n">
        <f aca="false">INDEX(MasterOutputs!$I$3:$I$63,MATCH('5 - Project Outputs'!C226,MasterOutputs!$B$3:$B$63,0))</f>
        <v>0</v>
      </c>
    </row>
    <row r="227" customFormat="false" ht="16.4" hidden="false" customHeight="false" outlineLevel="1" collapsed="false">
      <c r="B227" s="14" t="n">
        <f aca="false">IF(AND($D$14="You do not need to provide output data for this reporting period",X227=0),0,IF(C227="&lt; Select &gt;",IF((X227=0),0,1),COUNTBLANK(G227)+COUNTBLANK(J227)+COUNTBLANK(M227)+COUNTBLANK(P227)+COUNTBLANK(S227)+COUNTBLANK(V227)+COUNTBLANK(W227)))</f>
        <v>0</v>
      </c>
      <c r="C227" s="363" t="s">
        <v>59</v>
      </c>
      <c r="D227" s="384" t="str">
        <f aca="false">INDEX(MasterOutputs!$C$3:$C$63,MATCH(C227,MasterOutputs!$B$3:$B$63,0))</f>
        <v>N/A</v>
      </c>
      <c r="E227" s="385"/>
      <c r="F227" s="385"/>
      <c r="G227" s="365" t="n">
        <f aca="false">SUM(E227:F227)</f>
        <v>0</v>
      </c>
      <c r="H227" s="385"/>
      <c r="I227" s="385"/>
      <c r="J227" s="365" t="n">
        <f aca="false">SUM(H227:I227)</f>
        <v>0</v>
      </c>
      <c r="K227" s="385"/>
      <c r="L227" s="385"/>
      <c r="M227" s="365" t="n">
        <f aca="false">SUM(K227:L227)</f>
        <v>0</v>
      </c>
      <c r="N227" s="385"/>
      <c r="O227" s="385"/>
      <c r="P227" s="365" t="n">
        <f aca="false">SUM(N227:O227)</f>
        <v>0</v>
      </c>
      <c r="Q227" s="385"/>
      <c r="R227" s="385"/>
      <c r="S227" s="365" t="n">
        <f aca="false">SUM(Q227:R227)</f>
        <v>0</v>
      </c>
      <c r="T227" s="385"/>
      <c r="U227" s="385"/>
      <c r="V227" s="365" t="n">
        <f aca="false">SUM(T227:U227)</f>
        <v>0</v>
      </c>
      <c r="W227" s="386"/>
      <c r="X227" s="367" t="n">
        <f aca="false">SUM(P227+S227+M227+J227+G227+V227+W227)</f>
        <v>0</v>
      </c>
      <c r="Y227" s="387"/>
      <c r="Z227" s="193" t="n">
        <f aca="false">INDEX(MasterOutputs!$I$3:$I$63,MATCH('5 - Project Outputs'!C227,MasterOutputs!$B$3:$B$63,0))</f>
        <v>0</v>
      </c>
    </row>
    <row r="228" customFormat="false" ht="16.4" hidden="false" customHeight="false" outlineLevel="1" collapsed="false">
      <c r="B228" s="14" t="n">
        <f aca="false">IF(AND($D$14="You do not need to provide output data for this reporting period",X228=0),0,IF(C228="&lt; Select &gt;",IF((X228=0),0,1),COUNTBLANK(G228)+COUNTBLANK(J228)+COUNTBLANK(M228)+COUNTBLANK(P228)+COUNTBLANK(S228)+COUNTBLANK(V228)+COUNTBLANK(W228)))</f>
        <v>0</v>
      </c>
      <c r="C228" s="363" t="s">
        <v>59</v>
      </c>
      <c r="D228" s="384" t="str">
        <f aca="false">INDEX(MasterOutputs!$C$3:$C$63,MATCH(C228,MasterOutputs!$B$3:$B$63,0))</f>
        <v>N/A</v>
      </c>
      <c r="E228" s="385"/>
      <c r="F228" s="385"/>
      <c r="G228" s="365" t="n">
        <f aca="false">SUM(E228:F228)</f>
        <v>0</v>
      </c>
      <c r="H228" s="385"/>
      <c r="I228" s="385"/>
      <c r="J228" s="365" t="n">
        <f aca="false">SUM(H228:I228)</f>
        <v>0</v>
      </c>
      <c r="K228" s="385"/>
      <c r="L228" s="385"/>
      <c r="M228" s="365" t="n">
        <f aca="false">SUM(K228:L228)</f>
        <v>0</v>
      </c>
      <c r="N228" s="385"/>
      <c r="O228" s="385"/>
      <c r="P228" s="365" t="n">
        <f aca="false">SUM(N228:O228)</f>
        <v>0</v>
      </c>
      <c r="Q228" s="385"/>
      <c r="R228" s="385"/>
      <c r="S228" s="365" t="n">
        <f aca="false">SUM(Q228:R228)</f>
        <v>0</v>
      </c>
      <c r="T228" s="385"/>
      <c r="U228" s="385"/>
      <c r="V228" s="365" t="n">
        <f aca="false">SUM(T228:U228)</f>
        <v>0</v>
      </c>
      <c r="W228" s="386"/>
      <c r="X228" s="367" t="n">
        <f aca="false">SUM(P228+S228+M228+J228+G228+V228+W228)</f>
        <v>0</v>
      </c>
      <c r="Y228" s="387"/>
      <c r="Z228" s="193" t="n">
        <f aca="false">INDEX(MasterOutputs!$I$3:$I$63,MATCH('5 - Project Outputs'!C228,MasterOutputs!$B$3:$B$63,0))</f>
        <v>0</v>
      </c>
    </row>
    <row r="229" customFormat="false" ht="16.4" hidden="false" customHeight="false" outlineLevel="1" collapsed="false">
      <c r="B229" s="14" t="n">
        <f aca="false">IF(AND($D$14="You do not need to provide output data for this reporting period",X229=0),0,IF(C229="&lt; Select &gt;",IF((X229=0),0,1),COUNTBLANK(G229)+COUNTBLANK(J229)+COUNTBLANK(M229)+COUNTBLANK(P229)+COUNTBLANK(S229)+COUNTBLANK(V229)+COUNTBLANK(W229)))</f>
        <v>0</v>
      </c>
      <c r="C229" s="363" t="s">
        <v>59</v>
      </c>
      <c r="D229" s="384" t="str">
        <f aca="false">INDEX(MasterOutputs!$C$3:$C$63,MATCH(C229,MasterOutputs!$B$3:$B$63,0))</f>
        <v>N/A</v>
      </c>
      <c r="E229" s="385"/>
      <c r="F229" s="385"/>
      <c r="G229" s="365" t="n">
        <f aca="false">SUM(E229:F229)</f>
        <v>0</v>
      </c>
      <c r="H229" s="385"/>
      <c r="I229" s="385"/>
      <c r="J229" s="365" t="n">
        <f aca="false">SUM(H229:I229)</f>
        <v>0</v>
      </c>
      <c r="K229" s="385"/>
      <c r="L229" s="385"/>
      <c r="M229" s="365" t="n">
        <f aca="false">SUM(K229:L229)</f>
        <v>0</v>
      </c>
      <c r="N229" s="385"/>
      <c r="O229" s="385"/>
      <c r="P229" s="365" t="n">
        <f aca="false">SUM(N229:O229)</f>
        <v>0</v>
      </c>
      <c r="Q229" s="385"/>
      <c r="R229" s="385"/>
      <c r="S229" s="365" t="n">
        <f aca="false">SUM(Q229:R229)</f>
        <v>0</v>
      </c>
      <c r="T229" s="385"/>
      <c r="U229" s="385"/>
      <c r="V229" s="365" t="n">
        <f aca="false">SUM(T229:U229)</f>
        <v>0</v>
      </c>
      <c r="W229" s="386"/>
      <c r="X229" s="367" t="n">
        <f aca="false">SUM(P229+S229+M229+J229+G229+V229+W229)</f>
        <v>0</v>
      </c>
      <c r="Y229" s="387"/>
      <c r="Z229" s="193" t="n">
        <f aca="false">INDEX(MasterOutputs!$I$3:$I$63,MATCH('5 - Project Outputs'!C229,MasterOutputs!$B$3:$B$63,0))</f>
        <v>0</v>
      </c>
    </row>
    <row r="230" customFormat="false" ht="16.4" hidden="false" customHeight="false" outlineLevel="1" collapsed="false">
      <c r="B230" s="14" t="n">
        <f aca="false">IF(AND($D$14="You do not need to provide output data for this reporting period",X230=0),0,IF(C230="&lt; Select &gt;",IF((X230=0),0,1),COUNTBLANK(G230)+COUNTBLANK(J230)+COUNTBLANK(M230)+COUNTBLANK(P230)+COUNTBLANK(S230)+COUNTBLANK(V230)+COUNTBLANK(W230)))</f>
        <v>0</v>
      </c>
      <c r="C230" s="363" t="s">
        <v>59</v>
      </c>
      <c r="D230" s="384" t="str">
        <f aca="false">INDEX(MasterOutputs!$C$3:$C$63,MATCH(C230,MasterOutputs!$B$3:$B$63,0))</f>
        <v>N/A</v>
      </c>
      <c r="E230" s="385"/>
      <c r="F230" s="385"/>
      <c r="G230" s="365" t="n">
        <f aca="false">SUM(E230:F230)</f>
        <v>0</v>
      </c>
      <c r="H230" s="385"/>
      <c r="I230" s="385"/>
      <c r="J230" s="365" t="n">
        <f aca="false">SUM(H230:I230)</f>
        <v>0</v>
      </c>
      <c r="K230" s="385"/>
      <c r="L230" s="385"/>
      <c r="M230" s="365" t="n">
        <f aca="false">SUM(K230:L230)</f>
        <v>0</v>
      </c>
      <c r="N230" s="385"/>
      <c r="O230" s="385"/>
      <c r="P230" s="365" t="n">
        <f aca="false">SUM(N230:O230)</f>
        <v>0</v>
      </c>
      <c r="Q230" s="385"/>
      <c r="R230" s="385"/>
      <c r="S230" s="365" t="n">
        <f aca="false">SUM(Q230:R230)</f>
        <v>0</v>
      </c>
      <c r="T230" s="385"/>
      <c r="U230" s="385"/>
      <c r="V230" s="365" t="n">
        <f aca="false">SUM(T230:U230)</f>
        <v>0</v>
      </c>
      <c r="W230" s="386"/>
      <c r="X230" s="367" t="n">
        <f aca="false">SUM(P230+S230+M230+J230+G230+V230+W230)</f>
        <v>0</v>
      </c>
      <c r="Y230" s="387"/>
      <c r="Z230" s="193" t="n">
        <f aca="false">INDEX(MasterOutputs!$I$3:$I$63,MATCH('5 - Project Outputs'!C230,MasterOutputs!$B$3:$B$63,0))</f>
        <v>0</v>
      </c>
    </row>
    <row r="231" customFormat="false" ht="16.4" hidden="false" customHeight="false" outlineLevel="1" collapsed="false">
      <c r="B231" s="14" t="n">
        <f aca="false">IF(AND($D$14="You do not need to provide output data for this reporting period",X231=0),0,IF(C231="&lt; Select &gt;",IF((X231=0),0,1),COUNTBLANK(G231)+COUNTBLANK(J231)+COUNTBLANK(M231)+COUNTBLANK(P231)+COUNTBLANK(S231)+COUNTBLANK(V231)+COUNTBLANK(W231)))</f>
        <v>0</v>
      </c>
      <c r="C231" s="363" t="s">
        <v>59</v>
      </c>
      <c r="D231" s="384" t="str">
        <f aca="false">INDEX(MasterOutputs!$C$3:$C$63,MATCH(C231,MasterOutputs!$B$3:$B$63,0))</f>
        <v>N/A</v>
      </c>
      <c r="E231" s="385"/>
      <c r="F231" s="385"/>
      <c r="G231" s="365" t="n">
        <f aca="false">SUM(E231:F231)</f>
        <v>0</v>
      </c>
      <c r="H231" s="385"/>
      <c r="I231" s="385"/>
      <c r="J231" s="365" t="n">
        <f aca="false">SUM(H231:I231)</f>
        <v>0</v>
      </c>
      <c r="K231" s="385"/>
      <c r="L231" s="385"/>
      <c r="M231" s="365" t="n">
        <f aca="false">SUM(K231:L231)</f>
        <v>0</v>
      </c>
      <c r="N231" s="385"/>
      <c r="O231" s="385"/>
      <c r="P231" s="365" t="n">
        <f aca="false">SUM(N231:O231)</f>
        <v>0</v>
      </c>
      <c r="Q231" s="385"/>
      <c r="R231" s="385"/>
      <c r="S231" s="365" t="n">
        <f aca="false">SUM(Q231:R231)</f>
        <v>0</v>
      </c>
      <c r="T231" s="385"/>
      <c r="U231" s="385"/>
      <c r="V231" s="365" t="n">
        <f aca="false">SUM(T231:U231)</f>
        <v>0</v>
      </c>
      <c r="W231" s="386"/>
      <c r="X231" s="367" t="n">
        <f aca="false">SUM(P231+S231+M231+J231+G231+V231+W231)</f>
        <v>0</v>
      </c>
      <c r="Y231" s="387"/>
      <c r="Z231" s="193" t="n">
        <f aca="false">INDEX(MasterOutputs!$I$3:$I$63,MATCH('5 - Project Outputs'!C231,MasterOutputs!$B$3:$B$63,0))</f>
        <v>0</v>
      </c>
    </row>
    <row r="232" customFormat="false" ht="15" hidden="false" customHeight="true" outlineLevel="1" collapsed="false">
      <c r="B232" s="14" t="n">
        <f aca="false">IF(AND($D$14="You do not need to provide output data for this reporting period",X232=0),0,IF(C232="&lt; Select &gt;",IF((X232=0),0,1),COUNTBLANK(G232)+COUNTBLANK(J232)+COUNTBLANK(M232)+COUNTBLANK(P232)+COUNTBLANK(S232)+COUNTBLANK(V232)+COUNTBLANK(W232)))</f>
        <v>0</v>
      </c>
      <c r="C232" s="371" t="s">
        <v>59</v>
      </c>
      <c r="D232" s="389" t="str">
        <f aca="false">INDEX(MasterOutputs!$C$3:$C$63,MATCH(C232,MasterOutputs!$B$3:$B$63,0))</f>
        <v>N/A</v>
      </c>
      <c r="E232" s="390"/>
      <c r="F232" s="390"/>
      <c r="G232" s="373" t="n">
        <f aca="false">SUM(E232:F232)</f>
        <v>0</v>
      </c>
      <c r="H232" s="390"/>
      <c r="I232" s="390"/>
      <c r="J232" s="373" t="n">
        <f aca="false">SUM(H232:I232)</f>
        <v>0</v>
      </c>
      <c r="K232" s="390"/>
      <c r="L232" s="390"/>
      <c r="M232" s="373" t="n">
        <f aca="false">SUM(K232:L232)</f>
        <v>0</v>
      </c>
      <c r="N232" s="390"/>
      <c r="O232" s="390"/>
      <c r="P232" s="373" t="n">
        <f aca="false">SUM(N232:O232)</f>
        <v>0</v>
      </c>
      <c r="Q232" s="390"/>
      <c r="R232" s="390"/>
      <c r="S232" s="373" t="n">
        <f aca="false">SUM(Q232:R232)</f>
        <v>0</v>
      </c>
      <c r="T232" s="390"/>
      <c r="U232" s="390"/>
      <c r="V232" s="373" t="n">
        <f aca="false">SUM(T232:U232)</f>
        <v>0</v>
      </c>
      <c r="W232" s="391"/>
      <c r="X232" s="392" t="n">
        <f aca="false">SUM(P232+S232+M232+J232+G232+V232+W232)</f>
        <v>0</v>
      </c>
      <c r="Y232" s="393"/>
      <c r="Z232" s="193" t="n">
        <f aca="false">INDEX(MasterOutputs!$I$3:$I$63,MATCH('5 - Project Outputs'!C232,MasterOutputs!$B$3:$B$63,0))</f>
        <v>0</v>
      </c>
    </row>
    <row r="233" customFormat="false" ht="16.5" hidden="false" customHeight="true" outlineLevel="1" collapsed="false">
      <c r="C233" s="394" t="s">
        <v>277</v>
      </c>
      <c r="D233" s="378"/>
      <c r="E233" s="378"/>
      <c r="F233" s="378"/>
      <c r="G233" s="378"/>
      <c r="H233" s="378"/>
      <c r="I233" s="378"/>
      <c r="J233" s="378"/>
      <c r="K233" s="378"/>
      <c r="L233" s="378"/>
      <c r="M233" s="378"/>
      <c r="N233" s="378"/>
      <c r="O233" s="378"/>
      <c r="P233" s="378"/>
      <c r="Q233" s="378"/>
      <c r="R233" s="378"/>
      <c r="S233" s="378"/>
      <c r="T233" s="378"/>
      <c r="U233" s="378"/>
      <c r="V233" s="378"/>
      <c r="W233" s="378"/>
      <c r="X233" s="378"/>
      <c r="Y233" s="379"/>
    </row>
    <row r="234" customFormat="false" ht="16.4" hidden="false" customHeight="false" outlineLevel="1" collapsed="false">
      <c r="B234" s="14" t="n">
        <f aca="false">IF(AND($D$14="You do not need to provide output data for this reporting period",X234=0),0,IF(C234="",IF((X234=0),0,1),COUNTBLANK(E234:W234)))</f>
        <v>0</v>
      </c>
      <c r="C234" s="395"/>
      <c r="D234" s="396"/>
      <c r="E234" s="381"/>
      <c r="F234" s="381"/>
      <c r="G234" s="359" t="n">
        <f aca="false">SUM(E234:F234)</f>
        <v>0</v>
      </c>
      <c r="H234" s="381"/>
      <c r="I234" s="381"/>
      <c r="J234" s="359" t="n">
        <f aca="false">SUM(H234:I234)</f>
        <v>0</v>
      </c>
      <c r="K234" s="381"/>
      <c r="L234" s="381"/>
      <c r="M234" s="359" t="n">
        <f aca="false">SUM(K234:L234)</f>
        <v>0</v>
      </c>
      <c r="N234" s="381"/>
      <c r="O234" s="381"/>
      <c r="P234" s="359" t="n">
        <f aca="false">SUM(N234:O234)</f>
        <v>0</v>
      </c>
      <c r="Q234" s="381"/>
      <c r="R234" s="381"/>
      <c r="S234" s="359" t="n">
        <f aca="false">SUM(Q234:R234)</f>
        <v>0</v>
      </c>
      <c r="T234" s="381"/>
      <c r="U234" s="381"/>
      <c r="V234" s="359" t="n">
        <f aca="false">SUM(T234:U234)</f>
        <v>0</v>
      </c>
      <c r="W234" s="382"/>
      <c r="X234" s="361" t="n">
        <f aca="false">SUM(P234+S234+M234+J234+G234+V234+W234)</f>
        <v>0</v>
      </c>
      <c r="Y234" s="362" t="s">
        <v>270</v>
      </c>
    </row>
    <row r="235" customFormat="false" ht="16.4" hidden="false" customHeight="false" outlineLevel="1" collapsed="false">
      <c r="B235" s="388" t="n">
        <f aca="false">IF(AND($D$14="You do not need to provide output data for this reporting period",X235=0),0,IF(C235="",IF((X235=0),0,1),COUNTBLANK(E235:W235)))</f>
        <v>0</v>
      </c>
      <c r="C235" s="397"/>
      <c r="D235" s="398"/>
      <c r="E235" s="385"/>
      <c r="F235" s="385"/>
      <c r="G235" s="365" t="n">
        <f aca="false">SUM(E235:F235)</f>
        <v>0</v>
      </c>
      <c r="H235" s="385"/>
      <c r="I235" s="385"/>
      <c r="J235" s="365" t="n">
        <f aca="false">SUM(H235:I235)</f>
        <v>0</v>
      </c>
      <c r="K235" s="385"/>
      <c r="L235" s="385"/>
      <c r="M235" s="365" t="n">
        <f aca="false">SUM(K235:L235)</f>
        <v>0</v>
      </c>
      <c r="N235" s="385"/>
      <c r="O235" s="385"/>
      <c r="P235" s="365" t="n">
        <f aca="false">SUM(N235:O235)</f>
        <v>0</v>
      </c>
      <c r="Q235" s="385"/>
      <c r="R235" s="385"/>
      <c r="S235" s="365" t="n">
        <f aca="false">SUM(Q235:R235)</f>
        <v>0</v>
      </c>
      <c r="T235" s="385"/>
      <c r="U235" s="385"/>
      <c r="V235" s="365" t="n">
        <f aca="false">SUM(T235:U235)</f>
        <v>0</v>
      </c>
      <c r="W235" s="386"/>
      <c r="X235" s="367" t="n">
        <f aca="false">SUM(P235+S235+M235+J235+G235+V235+W235)</f>
        <v>0</v>
      </c>
      <c r="Y235" s="368" t="s">
        <v>270</v>
      </c>
    </row>
    <row r="236" customFormat="false" ht="16.4" hidden="false" customHeight="false" outlineLevel="1" collapsed="false">
      <c r="B236" s="388" t="n">
        <f aca="false">IF(AND($D$14="You do not need to provide output data for this reporting period",X236=0),0,IF(C236="",IF((X236=0),0,1),COUNTBLANK(E236:W236)))</f>
        <v>0</v>
      </c>
      <c r="C236" s="397"/>
      <c r="D236" s="398"/>
      <c r="E236" s="385"/>
      <c r="F236" s="385"/>
      <c r="G236" s="365" t="n">
        <f aca="false">SUM(E236:F236)</f>
        <v>0</v>
      </c>
      <c r="H236" s="385"/>
      <c r="I236" s="385"/>
      <c r="J236" s="365" t="n">
        <f aca="false">SUM(H236:I236)</f>
        <v>0</v>
      </c>
      <c r="K236" s="385"/>
      <c r="L236" s="385"/>
      <c r="M236" s="365" t="n">
        <f aca="false">SUM(K236:L236)</f>
        <v>0</v>
      </c>
      <c r="N236" s="385"/>
      <c r="O236" s="385"/>
      <c r="P236" s="365" t="n">
        <f aca="false">SUM(N236:O236)</f>
        <v>0</v>
      </c>
      <c r="Q236" s="385"/>
      <c r="R236" s="385"/>
      <c r="S236" s="365" t="n">
        <f aca="false">SUM(Q236:R236)</f>
        <v>0</v>
      </c>
      <c r="T236" s="385"/>
      <c r="U236" s="385"/>
      <c r="V236" s="365" t="n">
        <f aca="false">SUM(T236:U236)</f>
        <v>0</v>
      </c>
      <c r="W236" s="386"/>
      <c r="X236" s="367" t="n">
        <f aca="false">SUM(P236+S236+M236+J236+G236+V236+W236)</f>
        <v>0</v>
      </c>
      <c r="Y236" s="368" t="s">
        <v>270</v>
      </c>
    </row>
    <row r="237" customFormat="false" ht="16.4" hidden="false" customHeight="false" outlineLevel="1" collapsed="false">
      <c r="B237" s="388" t="n">
        <f aca="false">IF(AND($D$14="You do not need to provide output data for this reporting period",X237=0),0,IF(C237="",IF((X237=0),0,1),COUNTBLANK(E237:W237)))</f>
        <v>0</v>
      </c>
      <c r="C237" s="397"/>
      <c r="D237" s="398"/>
      <c r="E237" s="385"/>
      <c r="F237" s="385"/>
      <c r="G237" s="365" t="n">
        <f aca="false">SUM(E237:F237)</f>
        <v>0</v>
      </c>
      <c r="H237" s="385"/>
      <c r="I237" s="385"/>
      <c r="J237" s="365" t="n">
        <f aca="false">SUM(H237:I237)</f>
        <v>0</v>
      </c>
      <c r="K237" s="385"/>
      <c r="L237" s="385"/>
      <c r="M237" s="365" t="n">
        <f aca="false">SUM(K237:L237)</f>
        <v>0</v>
      </c>
      <c r="N237" s="385"/>
      <c r="O237" s="385"/>
      <c r="P237" s="365" t="n">
        <f aca="false">SUM(N237:O237)</f>
        <v>0</v>
      </c>
      <c r="Q237" s="385"/>
      <c r="R237" s="385"/>
      <c r="S237" s="365" t="n">
        <f aca="false">SUM(Q237:R237)</f>
        <v>0</v>
      </c>
      <c r="T237" s="385"/>
      <c r="U237" s="385"/>
      <c r="V237" s="365" t="n">
        <f aca="false">SUM(T237:U237)</f>
        <v>0</v>
      </c>
      <c r="W237" s="386"/>
      <c r="X237" s="367" t="n">
        <f aca="false">SUM(P237+S237+M237+J237+G237+V237+W237)</f>
        <v>0</v>
      </c>
      <c r="Y237" s="368" t="s">
        <v>270</v>
      </c>
    </row>
    <row r="238" customFormat="false" ht="16.4" hidden="false" customHeight="false" outlineLevel="1" collapsed="false">
      <c r="B238" s="388" t="n">
        <f aca="false">IF(AND($D$14="You do not need to provide output data for this reporting period",X238=0),0,IF(C238="",IF((X238=0),0,1),COUNTBLANK(E238:W238)))</f>
        <v>0</v>
      </c>
      <c r="C238" s="397"/>
      <c r="D238" s="398"/>
      <c r="E238" s="385"/>
      <c r="F238" s="385"/>
      <c r="G238" s="365" t="n">
        <f aca="false">SUM(E238:F238)</f>
        <v>0</v>
      </c>
      <c r="H238" s="385"/>
      <c r="I238" s="385"/>
      <c r="J238" s="365" t="n">
        <f aca="false">SUM(H238:I238)</f>
        <v>0</v>
      </c>
      <c r="K238" s="385"/>
      <c r="L238" s="385"/>
      <c r="M238" s="365" t="n">
        <f aca="false">SUM(K238:L238)</f>
        <v>0</v>
      </c>
      <c r="N238" s="385"/>
      <c r="O238" s="385"/>
      <c r="P238" s="365" t="n">
        <f aca="false">SUM(N238:O238)</f>
        <v>0</v>
      </c>
      <c r="Q238" s="385"/>
      <c r="R238" s="385"/>
      <c r="S238" s="365" t="n">
        <f aca="false">SUM(Q238:R238)</f>
        <v>0</v>
      </c>
      <c r="T238" s="385"/>
      <c r="U238" s="385"/>
      <c r="V238" s="365" t="n">
        <f aca="false">SUM(T238:U238)</f>
        <v>0</v>
      </c>
      <c r="W238" s="386"/>
      <c r="X238" s="367" t="n">
        <f aca="false">SUM(P238+S238+M238+J238+G238+V238+W238)</f>
        <v>0</v>
      </c>
      <c r="Y238" s="368" t="s">
        <v>270</v>
      </c>
    </row>
    <row r="239" customFormat="false" ht="16.4" hidden="false" customHeight="false" outlineLevel="1" collapsed="false">
      <c r="B239" s="388" t="n">
        <f aca="false">IF(AND($D$14="You do not need to provide output data for this reporting period",X239=0),0,IF(C239="",IF((X239=0),0,1),COUNTBLANK(E239:W239)))</f>
        <v>0</v>
      </c>
      <c r="C239" s="397"/>
      <c r="D239" s="398"/>
      <c r="E239" s="385"/>
      <c r="F239" s="385"/>
      <c r="G239" s="365" t="n">
        <f aca="false">SUM(E239:F239)</f>
        <v>0</v>
      </c>
      <c r="H239" s="385"/>
      <c r="I239" s="385"/>
      <c r="J239" s="365" t="n">
        <f aca="false">SUM(H239:I239)</f>
        <v>0</v>
      </c>
      <c r="K239" s="385"/>
      <c r="L239" s="385"/>
      <c r="M239" s="365" t="n">
        <f aca="false">SUM(K239:L239)</f>
        <v>0</v>
      </c>
      <c r="N239" s="385"/>
      <c r="O239" s="385"/>
      <c r="P239" s="365" t="n">
        <f aca="false">SUM(N239:O239)</f>
        <v>0</v>
      </c>
      <c r="Q239" s="385"/>
      <c r="R239" s="385"/>
      <c r="S239" s="365" t="n">
        <f aca="false">SUM(Q239:R239)</f>
        <v>0</v>
      </c>
      <c r="T239" s="385"/>
      <c r="U239" s="385"/>
      <c r="V239" s="365" t="n">
        <f aca="false">SUM(T239:U239)</f>
        <v>0</v>
      </c>
      <c r="W239" s="386"/>
      <c r="X239" s="367" t="n">
        <f aca="false">SUM(P239+S239+M239+J239+G239+V239+W239)</f>
        <v>0</v>
      </c>
      <c r="Y239" s="368" t="s">
        <v>270</v>
      </c>
    </row>
    <row r="240" customFormat="false" ht="16.4" hidden="false" customHeight="false" outlineLevel="1" collapsed="false">
      <c r="B240" s="14" t="n">
        <f aca="false">IF(AND($D$14="You do not need to provide output data for this reporting period",X240=0),0,IF(C240="",IF((X240=0),0,1),COUNTBLANK(E240:W240)))</f>
        <v>0</v>
      </c>
      <c r="C240" s="397"/>
      <c r="D240" s="398"/>
      <c r="E240" s="385"/>
      <c r="F240" s="385"/>
      <c r="G240" s="365" t="n">
        <f aca="false">SUM(E240:F240)</f>
        <v>0</v>
      </c>
      <c r="H240" s="385"/>
      <c r="I240" s="385"/>
      <c r="J240" s="365" t="n">
        <f aca="false">SUM(H240:I240)</f>
        <v>0</v>
      </c>
      <c r="K240" s="385"/>
      <c r="L240" s="385"/>
      <c r="M240" s="365" t="n">
        <f aca="false">SUM(K240:L240)</f>
        <v>0</v>
      </c>
      <c r="N240" s="385"/>
      <c r="O240" s="385"/>
      <c r="P240" s="365" t="n">
        <f aca="false">SUM(N240:O240)</f>
        <v>0</v>
      </c>
      <c r="Q240" s="385"/>
      <c r="R240" s="385"/>
      <c r="S240" s="365" t="n">
        <f aca="false">SUM(Q240:R240)</f>
        <v>0</v>
      </c>
      <c r="T240" s="385"/>
      <c r="U240" s="385"/>
      <c r="V240" s="365" t="n">
        <f aca="false">SUM(T240:U240)</f>
        <v>0</v>
      </c>
      <c r="W240" s="386"/>
      <c r="X240" s="367" t="n">
        <f aca="false">SUM(P240+S240+M240+J240+G240+V240+W240)</f>
        <v>0</v>
      </c>
      <c r="Y240" s="368" t="s">
        <v>270</v>
      </c>
    </row>
    <row r="241" customFormat="false" ht="16.4" hidden="false" customHeight="false" outlineLevel="1" collapsed="false">
      <c r="B241" s="14" t="n">
        <f aca="false">IF(AND($D$14="You do not need to provide output data for this reporting period",X241=0),0,IF(C241="",IF((X241=0),0,1),COUNTBLANK(E241:W241)))</f>
        <v>0</v>
      </c>
      <c r="C241" s="397"/>
      <c r="D241" s="398"/>
      <c r="E241" s="385"/>
      <c r="F241" s="385"/>
      <c r="G241" s="365" t="n">
        <f aca="false">SUM(E241:F241)</f>
        <v>0</v>
      </c>
      <c r="H241" s="385"/>
      <c r="I241" s="385"/>
      <c r="J241" s="365" t="n">
        <f aca="false">SUM(H241:I241)</f>
        <v>0</v>
      </c>
      <c r="K241" s="385"/>
      <c r="L241" s="385"/>
      <c r="M241" s="365" t="n">
        <f aca="false">SUM(K241:L241)</f>
        <v>0</v>
      </c>
      <c r="N241" s="385"/>
      <c r="O241" s="385"/>
      <c r="P241" s="365" t="n">
        <f aca="false">SUM(N241:O241)</f>
        <v>0</v>
      </c>
      <c r="Q241" s="385"/>
      <c r="R241" s="385"/>
      <c r="S241" s="365" t="n">
        <f aca="false">SUM(Q241:R241)</f>
        <v>0</v>
      </c>
      <c r="T241" s="385"/>
      <c r="U241" s="385"/>
      <c r="V241" s="365" t="n">
        <f aca="false">SUM(T241:U241)</f>
        <v>0</v>
      </c>
      <c r="W241" s="386"/>
      <c r="X241" s="367" t="n">
        <f aca="false">SUM(P241+S241+M241+J241+G241+V241+W241)</f>
        <v>0</v>
      </c>
      <c r="Y241" s="368" t="s">
        <v>270</v>
      </c>
    </row>
    <row r="242" customFormat="false" ht="16.4" hidden="false" customHeight="false" outlineLevel="1" collapsed="false">
      <c r="B242" s="14" t="n">
        <f aca="false">IF(AND($D$14="You do not need to provide output data for this reporting period",X242=0),0,IF(C242="",IF((X242=0),0,1),COUNTBLANK(E242:W242)))</f>
        <v>0</v>
      </c>
      <c r="C242" s="397"/>
      <c r="D242" s="398"/>
      <c r="E242" s="385"/>
      <c r="F242" s="385"/>
      <c r="G242" s="365" t="n">
        <f aca="false">SUM(E242:F242)</f>
        <v>0</v>
      </c>
      <c r="H242" s="385"/>
      <c r="I242" s="385"/>
      <c r="J242" s="365" t="n">
        <f aca="false">SUM(H242:I242)</f>
        <v>0</v>
      </c>
      <c r="K242" s="385"/>
      <c r="L242" s="385"/>
      <c r="M242" s="365" t="n">
        <f aca="false">SUM(K242:L242)</f>
        <v>0</v>
      </c>
      <c r="N242" s="385"/>
      <c r="O242" s="385"/>
      <c r="P242" s="365" t="n">
        <f aca="false">SUM(N242:O242)</f>
        <v>0</v>
      </c>
      <c r="Q242" s="385"/>
      <c r="R242" s="385"/>
      <c r="S242" s="365" t="n">
        <f aca="false">SUM(Q242:R242)</f>
        <v>0</v>
      </c>
      <c r="T242" s="385"/>
      <c r="U242" s="385"/>
      <c r="V242" s="365" t="n">
        <f aca="false">SUM(T242:U242)</f>
        <v>0</v>
      </c>
      <c r="W242" s="386"/>
      <c r="X242" s="367" t="n">
        <f aca="false">SUM(P242+S242+M242+J242+G242+V242+W242)</f>
        <v>0</v>
      </c>
      <c r="Y242" s="368" t="s">
        <v>270</v>
      </c>
    </row>
    <row r="243" customFormat="false" ht="16.4" hidden="false" customHeight="false" outlineLevel="1" collapsed="false">
      <c r="B243" s="14" t="n">
        <f aca="false">IF(AND($D$14="You do not need to provide output data for this reporting period",X243=0),0,IF(C243="",IF((X243=0),0,1),COUNTBLANK(E243:W243)))</f>
        <v>0</v>
      </c>
      <c r="C243" s="399"/>
      <c r="D243" s="400"/>
      <c r="E243" s="401"/>
      <c r="F243" s="401"/>
      <c r="G243" s="402" t="n">
        <f aca="false">SUM(E243:F243)</f>
        <v>0</v>
      </c>
      <c r="H243" s="401"/>
      <c r="I243" s="401"/>
      <c r="J243" s="402" t="n">
        <f aca="false">SUM(H243:I243)</f>
        <v>0</v>
      </c>
      <c r="K243" s="401"/>
      <c r="L243" s="401"/>
      <c r="M243" s="402" t="n">
        <f aca="false">SUM(K243:L243)</f>
        <v>0</v>
      </c>
      <c r="N243" s="401"/>
      <c r="O243" s="401"/>
      <c r="P243" s="402" t="n">
        <f aca="false">SUM(N243:O243)</f>
        <v>0</v>
      </c>
      <c r="Q243" s="401"/>
      <c r="R243" s="401"/>
      <c r="S243" s="402" t="n">
        <f aca="false">SUM(Q243:R243)</f>
        <v>0</v>
      </c>
      <c r="T243" s="401"/>
      <c r="U243" s="401"/>
      <c r="V243" s="402" t="n">
        <f aca="false">SUM(T243:U243)</f>
        <v>0</v>
      </c>
      <c r="W243" s="403"/>
      <c r="X243" s="404" t="n">
        <f aca="false">SUM(P243+S243+M243+J243+G243+V243+W243)</f>
        <v>0</v>
      </c>
      <c r="Y243" s="405" t="s">
        <v>270</v>
      </c>
    </row>
    <row r="244" customFormat="false" ht="15" hidden="false" customHeight="false" outlineLevel="0" collapsed="false">
      <c r="C244" s="407"/>
      <c r="D244" s="408"/>
      <c r="E244" s="57"/>
      <c r="F244" s="57"/>
      <c r="G244" s="57"/>
      <c r="H244" s="57"/>
      <c r="I244" s="57"/>
      <c r="J244" s="57"/>
      <c r="K244" s="57"/>
      <c r="L244" s="57"/>
      <c r="M244" s="57"/>
      <c r="N244" s="57"/>
      <c r="O244" s="57"/>
      <c r="P244" s="57"/>
      <c r="Q244" s="57"/>
      <c r="R244" s="57"/>
      <c r="S244" s="57"/>
      <c r="T244" s="57"/>
      <c r="U244" s="57"/>
      <c r="V244" s="57"/>
      <c r="W244" s="57"/>
      <c r="X244" s="57"/>
    </row>
    <row r="245" customFormat="false" ht="82.05" hidden="false" customHeight="false" outlineLevel="0" collapsed="false">
      <c r="A245" s="406" t="s">
        <v>225</v>
      </c>
      <c r="B245" s="337" t="n">
        <f aca="false">IF('2 - Project Admin'!E33="",0,IF(SUM(B252:B281)&gt;0,1,0))</f>
        <v>0</v>
      </c>
      <c r="C245" s="344" t="str">
        <f aca="false">IF(OR('2 - Project Admin'!E33="", '2 - Project Admin'!E33="n/a"),"Project 7: Not Applicable", CONCATENATE("Project 7: ", '2 - Project Admin'!E33))</f>
        <v>Project 7: Not Applicable</v>
      </c>
      <c r="D245" s="344"/>
      <c r="E245" s="344"/>
      <c r="F245" s="344"/>
      <c r="G245" s="344"/>
      <c r="H245" s="344"/>
      <c r="I245" s="344"/>
      <c r="J245" s="344"/>
      <c r="K245" s="344"/>
      <c r="L245" s="344"/>
      <c r="M245" s="344"/>
      <c r="N245" s="344"/>
      <c r="O245" s="344"/>
      <c r="P245" s="344"/>
      <c r="Q245" s="344"/>
      <c r="R245" s="344"/>
      <c r="S245" s="344"/>
      <c r="T245" s="344"/>
      <c r="U245" s="344"/>
      <c r="V245" s="344"/>
      <c r="W245" s="344"/>
      <c r="X245" s="344"/>
      <c r="Y245" s="344"/>
    </row>
    <row r="246" customFormat="false" ht="15" hidden="false" customHeight="false" outlineLevel="0" collapsed="false">
      <c r="C246" s="226"/>
      <c r="D246" s="227"/>
      <c r="E246" s="228"/>
      <c r="F246" s="228"/>
      <c r="G246" s="228"/>
      <c r="H246" s="228"/>
      <c r="I246" s="228"/>
      <c r="J246" s="228"/>
      <c r="K246" s="228"/>
    </row>
    <row r="247" customFormat="false" ht="15.75" hidden="false" customHeight="true" outlineLevel="1" collapsed="false">
      <c r="C247" s="346" t="s">
        <v>257</v>
      </c>
      <c r="D247" s="347" t="s">
        <v>258</v>
      </c>
      <c r="E247" s="348" t="s">
        <v>259</v>
      </c>
      <c r="F247" s="348"/>
      <c r="G247" s="348"/>
      <c r="H247" s="348" t="s">
        <v>260</v>
      </c>
      <c r="I247" s="348"/>
      <c r="J247" s="348"/>
      <c r="K247" s="348" t="s">
        <v>261</v>
      </c>
      <c r="L247" s="348"/>
      <c r="M247" s="348"/>
      <c r="N247" s="348" t="s">
        <v>262</v>
      </c>
      <c r="O247" s="348"/>
      <c r="P247" s="348"/>
      <c r="Q247" s="348" t="s">
        <v>263</v>
      </c>
      <c r="R247" s="348"/>
      <c r="S247" s="348"/>
      <c r="T247" s="348" t="s">
        <v>264</v>
      </c>
      <c r="U247" s="348"/>
      <c r="V247" s="348"/>
      <c r="W247" s="199" t="s">
        <v>265</v>
      </c>
      <c r="X247" s="349" t="s">
        <v>198</v>
      </c>
      <c r="Y247" s="348" t="s">
        <v>266</v>
      </c>
    </row>
    <row r="248" customFormat="false" ht="15.75" hidden="false" customHeight="true" outlineLevel="1" collapsed="false">
      <c r="C248" s="346"/>
      <c r="D248" s="346"/>
      <c r="E248" s="348"/>
      <c r="F248" s="348"/>
      <c r="G248" s="348"/>
      <c r="H248" s="348"/>
      <c r="I248" s="348"/>
      <c r="J248" s="348"/>
      <c r="K248" s="348"/>
      <c r="L248" s="348"/>
      <c r="M248" s="348"/>
      <c r="N248" s="348"/>
      <c r="O248" s="348"/>
      <c r="P248" s="348"/>
      <c r="Q248" s="348"/>
      <c r="R248" s="348"/>
      <c r="S248" s="348"/>
      <c r="T248" s="348"/>
      <c r="U248" s="348"/>
      <c r="V248" s="348"/>
      <c r="W248" s="199"/>
      <c r="X248" s="349"/>
      <c r="Y248" s="348"/>
    </row>
    <row r="249" customFormat="false" ht="15" hidden="false" customHeight="true" outlineLevel="1" collapsed="false">
      <c r="C249" s="346"/>
      <c r="D249" s="346"/>
      <c r="E249" s="201" t="s">
        <v>199</v>
      </c>
      <c r="F249" s="202" t="s">
        <v>200</v>
      </c>
      <c r="G249" s="197" t="s">
        <v>249</v>
      </c>
      <c r="H249" s="201" t="s">
        <v>199</v>
      </c>
      <c r="I249" s="202" t="s">
        <v>200</v>
      </c>
      <c r="J249" s="197" t="s">
        <v>249</v>
      </c>
      <c r="K249" s="201" t="s">
        <v>199</v>
      </c>
      <c r="L249" s="202" t="s">
        <v>200</v>
      </c>
      <c r="M249" s="197" t="s">
        <v>249</v>
      </c>
      <c r="N249" s="201" t="s">
        <v>199</v>
      </c>
      <c r="O249" s="202" t="s">
        <v>200</v>
      </c>
      <c r="P249" s="350" t="s">
        <v>249</v>
      </c>
      <c r="Q249" s="201" t="s">
        <v>199</v>
      </c>
      <c r="R249" s="202" t="s">
        <v>200</v>
      </c>
      <c r="S249" s="350" t="s">
        <v>249</v>
      </c>
      <c r="T249" s="201" t="s">
        <v>199</v>
      </c>
      <c r="U249" s="202" t="s">
        <v>200</v>
      </c>
      <c r="V249" s="350" t="s">
        <v>249</v>
      </c>
      <c r="W249" s="350" t="s">
        <v>249</v>
      </c>
      <c r="X249" s="349"/>
      <c r="Y249" s="348"/>
    </row>
    <row r="250" customFormat="false" ht="15" hidden="false" customHeight="true" outlineLevel="1" collapsed="false">
      <c r="C250" s="346"/>
      <c r="D250" s="347"/>
      <c r="E250" s="237" t="s">
        <v>202</v>
      </c>
      <c r="F250" s="237" t="s">
        <v>202</v>
      </c>
      <c r="G250" s="197"/>
      <c r="H250" s="237" t="s">
        <v>202</v>
      </c>
      <c r="I250" s="351" t="str">
        <f aca="false">IF(INDEX('Reference Data'!$G$5:$G$18,MATCH('Reference Data'!$C$4,'Reference Data'!$F$5:$F$21,0),1)&gt;=I$18,"Actual","Forecast")</f>
        <v>Actual</v>
      </c>
      <c r="J250" s="197"/>
      <c r="K250" s="351" t="str">
        <f aca="false">IF(INDEX('Reference Data'!$G$5:$G$18,MATCH('Reference Data'!$C$4,'Reference Data'!$F$5:$F$21,0),1)&gt;=K$18,"Actual","Forecast")</f>
        <v>Actual</v>
      </c>
      <c r="L250" s="351" t="str">
        <f aca="false">IF(INDEX('Reference Data'!$G$5:$G$18,MATCH('Reference Data'!$C$4,'Reference Data'!$F$5:$F$21,0),1)&gt;=L$18,"Actual","Forecast")</f>
        <v>Actual</v>
      </c>
      <c r="M250" s="197"/>
      <c r="N250" s="351" t="str">
        <f aca="false">IF(INDEX('Reference Data'!$G$5:$G$18,MATCH('Reference Data'!$C$4,'Reference Data'!$F$5:$F$21,0),1)&gt;=N$18,"Actual","Forecast")</f>
        <v>Actual</v>
      </c>
      <c r="O250" s="351" t="str">
        <f aca="false">IF(INDEX('Reference Data'!$G$5:$G$18,MATCH('Reference Data'!$C$4,'Reference Data'!$F$5:$F$21,0),1)&gt;=O$18,"Actual","Forecast")</f>
        <v>Actual</v>
      </c>
      <c r="P250" s="350"/>
      <c r="Q250" s="351" t="str">
        <f aca="false">IF(INDEX('Reference Data'!$G$5:$G$18,MATCH('Reference Data'!$C$4,'Reference Data'!$F$5:$F$21,0),1)&gt;=Q$18,"Actual","Forecast")</f>
        <v>Actual</v>
      </c>
      <c r="R250" s="351" t="str">
        <f aca="false">IF(INDEX('Reference Data'!$G$5:$G$18,MATCH('Reference Data'!$C$4,'Reference Data'!$F$5:$F$21,0),1)&gt;=R$18,"Actual","Forecast")</f>
        <v>Forecast</v>
      </c>
      <c r="S250" s="350"/>
      <c r="T250" s="351" t="str">
        <f aca="false">IF(INDEX('Reference Data'!$G$5:$G$18,MATCH('Reference Data'!$C$4,'Reference Data'!$F$5:$F$21,0),1)&gt;=T$18,"Actual","Forecast")</f>
        <v>Forecast</v>
      </c>
      <c r="U250" s="351" t="str">
        <f aca="false">IF(INDEX('Reference Data'!$G$5:$G$18,MATCH('Reference Data'!$C$4,'Reference Data'!$F$5:$F$21,0),1)&gt;=U$18,"Actual","Forecast")</f>
        <v>Forecast</v>
      </c>
      <c r="V250" s="350"/>
      <c r="W250" s="350"/>
      <c r="X250" s="349"/>
      <c r="Y250" s="348"/>
    </row>
    <row r="251" customFormat="false" ht="15" hidden="false" customHeight="true" outlineLevel="1" collapsed="false">
      <c r="C251" s="352" t="s">
        <v>267</v>
      </c>
      <c r="D251" s="353"/>
      <c r="E251" s="353"/>
      <c r="F251" s="353"/>
      <c r="G251" s="353"/>
      <c r="H251" s="353"/>
      <c r="I251" s="353"/>
      <c r="J251" s="353"/>
      <c r="K251" s="353"/>
      <c r="L251" s="353"/>
      <c r="M251" s="353"/>
      <c r="N251" s="353"/>
      <c r="O251" s="353"/>
      <c r="P251" s="353"/>
      <c r="Q251" s="353"/>
      <c r="R251" s="353"/>
      <c r="S251" s="353"/>
      <c r="T251" s="353"/>
      <c r="U251" s="353"/>
      <c r="V251" s="353"/>
      <c r="W251" s="353"/>
      <c r="X251" s="353"/>
      <c r="Y251" s="354"/>
    </row>
    <row r="252" customFormat="false" ht="15" hidden="false" customHeight="false" outlineLevel="1" collapsed="false">
      <c r="C252" s="355" t="s">
        <v>268</v>
      </c>
      <c r="D252" s="356" t="s">
        <v>269</v>
      </c>
      <c r="E252" s="357"/>
      <c r="F252" s="358"/>
      <c r="G252" s="359" t="n">
        <f aca="false">SUM(E252:F252)</f>
        <v>0</v>
      </c>
      <c r="H252" s="357"/>
      <c r="I252" s="358"/>
      <c r="J252" s="359" t="n">
        <f aca="false">SUM(H252:I252)</f>
        <v>0</v>
      </c>
      <c r="K252" s="357"/>
      <c r="L252" s="358"/>
      <c r="M252" s="359" t="n">
        <f aca="false">SUM(K252:L252)</f>
        <v>0</v>
      </c>
      <c r="N252" s="357"/>
      <c r="O252" s="358"/>
      <c r="P252" s="359" t="n">
        <f aca="false">SUM(N252:O252)</f>
        <v>0</v>
      </c>
      <c r="Q252" s="357"/>
      <c r="R252" s="358"/>
      <c r="S252" s="359" t="n">
        <f aca="false">SUM(Q252:R252)</f>
        <v>0</v>
      </c>
      <c r="T252" s="357"/>
      <c r="U252" s="358"/>
      <c r="V252" s="359" t="n">
        <f aca="false">SUM(T252:U252)</f>
        <v>0</v>
      </c>
      <c r="W252" s="360"/>
      <c r="X252" s="361" t="n">
        <f aca="false">SUM(P252+S252+M252+J252+G252+V252+W252)</f>
        <v>0</v>
      </c>
      <c r="Y252" s="362" t="s">
        <v>270</v>
      </c>
    </row>
    <row r="253" customFormat="false" ht="26.85" hidden="false" customHeight="false" outlineLevel="1" collapsed="false">
      <c r="C253" s="355" t="s">
        <v>271</v>
      </c>
      <c r="D253" s="356" t="s">
        <v>272</v>
      </c>
      <c r="E253" s="363"/>
      <c r="F253" s="364"/>
      <c r="G253" s="365" t="n">
        <f aca="false">SUM(E253:F253)</f>
        <v>0</v>
      </c>
      <c r="H253" s="363"/>
      <c r="I253" s="364"/>
      <c r="J253" s="365" t="n">
        <f aca="false">SUM(H253:I253)</f>
        <v>0</v>
      </c>
      <c r="K253" s="363"/>
      <c r="L253" s="364"/>
      <c r="M253" s="365" t="n">
        <f aca="false">SUM(K253:L253)</f>
        <v>0</v>
      </c>
      <c r="N253" s="363"/>
      <c r="O253" s="364"/>
      <c r="P253" s="365" t="n">
        <f aca="false">SUM(N253:O253)</f>
        <v>0</v>
      </c>
      <c r="Q253" s="363"/>
      <c r="R253" s="364"/>
      <c r="S253" s="365" t="n">
        <f aca="false">SUM(Q253:R253)</f>
        <v>0</v>
      </c>
      <c r="T253" s="363"/>
      <c r="U253" s="364"/>
      <c r="V253" s="365" t="n">
        <f aca="false">SUM(T253:U253)</f>
        <v>0</v>
      </c>
      <c r="W253" s="366"/>
      <c r="X253" s="367" t="n">
        <f aca="false">SUM(P253+S253+M253+J253+G253+V253+W253)</f>
        <v>0</v>
      </c>
      <c r="Y253" s="368" t="s">
        <v>270</v>
      </c>
    </row>
    <row r="254" customFormat="false" ht="26.85" hidden="false" customHeight="false" outlineLevel="1" collapsed="false">
      <c r="C254" s="369" t="s">
        <v>273</v>
      </c>
      <c r="D254" s="370" t="s">
        <v>272</v>
      </c>
      <c r="E254" s="371"/>
      <c r="F254" s="372"/>
      <c r="G254" s="373" t="n">
        <f aca="false">SUM(E254:F254)</f>
        <v>0</v>
      </c>
      <c r="H254" s="371"/>
      <c r="I254" s="372"/>
      <c r="J254" s="373" t="n">
        <f aca="false">SUM(H254:I254)</f>
        <v>0</v>
      </c>
      <c r="K254" s="371"/>
      <c r="L254" s="372"/>
      <c r="M254" s="373" t="n">
        <f aca="false">SUM(K254:L254)</f>
        <v>0</v>
      </c>
      <c r="N254" s="371"/>
      <c r="O254" s="372"/>
      <c r="P254" s="373" t="n">
        <f aca="false">SUM(N254:O254)</f>
        <v>0</v>
      </c>
      <c r="Q254" s="371"/>
      <c r="R254" s="372"/>
      <c r="S254" s="373" t="n">
        <f aca="false">SUM(Q254:R254)</f>
        <v>0</v>
      </c>
      <c r="T254" s="371"/>
      <c r="U254" s="372"/>
      <c r="V254" s="373" t="n">
        <f aca="false">SUM(T254:U254)</f>
        <v>0</v>
      </c>
      <c r="W254" s="374"/>
      <c r="X254" s="375" t="n">
        <f aca="false">SUM(P254+S254+M254+J254+G254+V254+W254)</f>
        <v>0</v>
      </c>
      <c r="Y254" s="376" t="s">
        <v>270</v>
      </c>
    </row>
    <row r="255" customFormat="false" ht="15" hidden="false" customHeight="true" outlineLevel="1" collapsed="false">
      <c r="C255" s="377" t="s">
        <v>274</v>
      </c>
      <c r="D255" s="378"/>
      <c r="E255" s="378"/>
      <c r="F255" s="378"/>
      <c r="G255" s="378"/>
      <c r="H255" s="378"/>
      <c r="I255" s="378"/>
      <c r="J255" s="378"/>
      <c r="K255" s="378"/>
      <c r="L255" s="378"/>
      <c r="M255" s="378"/>
      <c r="N255" s="378"/>
      <c r="O255" s="378"/>
      <c r="P255" s="378"/>
      <c r="Q255" s="378"/>
      <c r="R255" s="378"/>
      <c r="S255" s="378"/>
      <c r="T255" s="378"/>
      <c r="U255" s="378"/>
      <c r="V255" s="378"/>
      <c r="W255" s="378"/>
      <c r="X255" s="378"/>
      <c r="Y255" s="379"/>
    </row>
    <row r="256" customFormat="false" ht="16.4" hidden="false" customHeight="false" outlineLevel="1" collapsed="false">
      <c r="B256" s="14" t="n">
        <f aca="false">IF(AND($D$14="You do not need to provide output data for this reporting period",X256=0),0,IF(C256="&lt; Select &gt;",IF((X256=0),0,1),COUNTBLANK(G256)+COUNTBLANK(J256)+COUNTBLANK(M256)+COUNTBLANK(P256)+COUNTBLANK(S256)+COUNTBLANK(V256)+COUNTBLANK(W256)))</f>
        <v>0</v>
      </c>
      <c r="C256" s="357" t="s">
        <v>59</v>
      </c>
      <c r="D256" s="380" t="str">
        <f aca="false">INDEX(MasterOutputs!$C$3:$C$63,MATCH(C256,MasterOutputs!$B$3:$B$63,0))</f>
        <v>N/A</v>
      </c>
      <c r="E256" s="381"/>
      <c r="F256" s="381"/>
      <c r="G256" s="359" t="n">
        <f aca="false">SUM(E256:F256)</f>
        <v>0</v>
      </c>
      <c r="H256" s="381"/>
      <c r="I256" s="381"/>
      <c r="J256" s="359" t="n">
        <f aca="false">SUM(H256:I256)</f>
        <v>0</v>
      </c>
      <c r="K256" s="381"/>
      <c r="L256" s="381"/>
      <c r="M256" s="359" t="n">
        <f aca="false">SUM(K256:L256)</f>
        <v>0</v>
      </c>
      <c r="N256" s="381"/>
      <c r="O256" s="381"/>
      <c r="P256" s="359" t="n">
        <f aca="false">SUM(N256:O256)</f>
        <v>0</v>
      </c>
      <c r="Q256" s="381"/>
      <c r="R256" s="381"/>
      <c r="S256" s="359" t="n">
        <f aca="false">SUM(Q256:R256)</f>
        <v>0</v>
      </c>
      <c r="T256" s="381"/>
      <c r="U256" s="381"/>
      <c r="V256" s="359" t="n">
        <f aca="false">SUM(T256:U256)</f>
        <v>0</v>
      </c>
      <c r="W256" s="382"/>
      <c r="X256" s="361" t="n">
        <f aca="false">SUM(P256+S256+M256+J256+G256+V256+W256)</f>
        <v>0</v>
      </c>
      <c r="Y256" s="383"/>
      <c r="Z256" s="193" t="n">
        <f aca="false">INDEX(MasterOutputs!$I$3:$I$63,MATCH('5 - Project Outputs'!C256,MasterOutputs!$B$3:$B$63,0))</f>
        <v>0</v>
      </c>
    </row>
    <row r="257" customFormat="false" ht="16.4" hidden="false" customHeight="false" outlineLevel="1" collapsed="false">
      <c r="B257" s="14" t="n">
        <f aca="false">IF(AND($D$14="You do not need to provide output data for this reporting period",X257=0),0,IF(C257="&lt; Select &gt;",IF((X257=0),0,1),COUNTBLANK(G257)+COUNTBLANK(J257)+COUNTBLANK(M257)+COUNTBLANK(P257)+COUNTBLANK(S257)+COUNTBLANK(V257)+COUNTBLANK(W257)))</f>
        <v>0</v>
      </c>
      <c r="C257" s="363" t="s">
        <v>59</v>
      </c>
      <c r="D257" s="384" t="str">
        <f aca="false">INDEX(MasterOutputs!$C$3:$C$63,MATCH(C257,MasterOutputs!$B$3:$B$63,0))</f>
        <v>N/A</v>
      </c>
      <c r="E257" s="385"/>
      <c r="F257" s="385"/>
      <c r="G257" s="365" t="n">
        <f aca="false">SUM(E257:F257)</f>
        <v>0</v>
      </c>
      <c r="H257" s="385"/>
      <c r="I257" s="385"/>
      <c r="J257" s="365" t="n">
        <f aca="false">SUM(H257:I257)</f>
        <v>0</v>
      </c>
      <c r="K257" s="385"/>
      <c r="L257" s="385"/>
      <c r="M257" s="365" t="n">
        <f aca="false">SUM(K257:L257)</f>
        <v>0</v>
      </c>
      <c r="N257" s="385"/>
      <c r="O257" s="385"/>
      <c r="P257" s="365" t="n">
        <f aca="false">SUM(N257:O257)</f>
        <v>0</v>
      </c>
      <c r="Q257" s="385"/>
      <c r="R257" s="385"/>
      <c r="S257" s="365" t="n">
        <f aca="false">SUM(Q257:R257)</f>
        <v>0</v>
      </c>
      <c r="T257" s="385"/>
      <c r="U257" s="385"/>
      <c r="V257" s="365" t="n">
        <f aca="false">SUM(T257:U257)</f>
        <v>0</v>
      </c>
      <c r="W257" s="386"/>
      <c r="X257" s="367" t="n">
        <f aca="false">SUM(P257+S257+M257+J257+G257+V257+W257)</f>
        <v>0</v>
      </c>
      <c r="Y257" s="387"/>
      <c r="Z257" s="193" t="n">
        <f aca="false">INDEX(MasterOutputs!$I$3:$I$63,MATCH('5 - Project Outputs'!C257,MasterOutputs!$B$3:$B$63,0))</f>
        <v>0</v>
      </c>
    </row>
    <row r="258" customFormat="false" ht="16.4" hidden="false" customHeight="false" outlineLevel="1" collapsed="false">
      <c r="B258" s="14" t="n">
        <f aca="false">IF(AND($D$14="You do not need to provide output data for this reporting period",X258=0),0,IF(C258="&lt; Select &gt;",IF((X258=0),0,1),COUNTBLANK(G258)+COUNTBLANK(J258)+COUNTBLANK(M258)+COUNTBLANK(P258)+COUNTBLANK(S258)+COUNTBLANK(V258)+COUNTBLANK(W258)))</f>
        <v>0</v>
      </c>
      <c r="C258" s="363" t="s">
        <v>59</v>
      </c>
      <c r="D258" s="384" t="str">
        <f aca="false">INDEX(MasterOutputs!$C$3:$C$63,MATCH(C258,MasterOutputs!$B$3:$B$63,0))</f>
        <v>N/A</v>
      </c>
      <c r="E258" s="385"/>
      <c r="F258" s="385"/>
      <c r="G258" s="365" t="n">
        <f aca="false">SUM(E258:F258)</f>
        <v>0</v>
      </c>
      <c r="H258" s="385"/>
      <c r="I258" s="385"/>
      <c r="J258" s="365" t="n">
        <f aca="false">SUM(H258:I258)</f>
        <v>0</v>
      </c>
      <c r="K258" s="385"/>
      <c r="L258" s="385"/>
      <c r="M258" s="365" t="n">
        <f aca="false">SUM(K258:L258)</f>
        <v>0</v>
      </c>
      <c r="N258" s="385"/>
      <c r="O258" s="385"/>
      <c r="P258" s="365" t="n">
        <f aca="false">SUM(N258:O258)</f>
        <v>0</v>
      </c>
      <c r="Q258" s="385"/>
      <c r="R258" s="385"/>
      <c r="S258" s="365" t="n">
        <f aca="false">SUM(Q258:R258)</f>
        <v>0</v>
      </c>
      <c r="T258" s="385"/>
      <c r="U258" s="385"/>
      <c r="V258" s="365" t="n">
        <f aca="false">SUM(T258:U258)</f>
        <v>0</v>
      </c>
      <c r="W258" s="386"/>
      <c r="X258" s="367" t="n">
        <f aca="false">SUM(P258+S258+M258+J258+G258+V258+W258)</f>
        <v>0</v>
      </c>
      <c r="Y258" s="387"/>
      <c r="Z258" s="193" t="n">
        <f aca="false">INDEX(MasterOutputs!$I$3:$I$63,MATCH('5 - Project Outputs'!C258,MasterOutputs!$B$3:$B$63,0))</f>
        <v>0</v>
      </c>
    </row>
    <row r="259" customFormat="false" ht="16.4" hidden="false" customHeight="false" outlineLevel="1" collapsed="false">
      <c r="B259" s="14" t="n">
        <f aca="false">IF(AND($D$14="You do not need to provide output data for this reporting period",X259=0),0,IF(C259="&lt; Select &gt;",IF((X259=0),0,1),COUNTBLANK(G259)+COUNTBLANK(J259)+COUNTBLANK(M259)+COUNTBLANK(P259)+COUNTBLANK(S259)+COUNTBLANK(V259)+COUNTBLANK(W259)))</f>
        <v>0</v>
      </c>
      <c r="C259" s="363" t="s">
        <v>59</v>
      </c>
      <c r="D259" s="384" t="str">
        <f aca="false">INDEX(MasterOutputs!$C$3:$C$63,MATCH(C259,MasterOutputs!$B$3:$B$63,0))</f>
        <v>N/A</v>
      </c>
      <c r="E259" s="385"/>
      <c r="F259" s="385"/>
      <c r="G259" s="365" t="n">
        <f aca="false">SUM(E259:F259)</f>
        <v>0</v>
      </c>
      <c r="H259" s="385"/>
      <c r="I259" s="385"/>
      <c r="J259" s="365" t="n">
        <f aca="false">SUM(H259:I259)</f>
        <v>0</v>
      </c>
      <c r="K259" s="385"/>
      <c r="L259" s="385"/>
      <c r="M259" s="365" t="n">
        <f aca="false">SUM(K259:L259)</f>
        <v>0</v>
      </c>
      <c r="N259" s="385"/>
      <c r="O259" s="385"/>
      <c r="P259" s="365" t="n">
        <f aca="false">SUM(N259:O259)</f>
        <v>0</v>
      </c>
      <c r="Q259" s="385"/>
      <c r="R259" s="385"/>
      <c r="S259" s="365" t="n">
        <f aca="false">SUM(Q259:R259)</f>
        <v>0</v>
      </c>
      <c r="T259" s="385"/>
      <c r="U259" s="385"/>
      <c r="V259" s="365" t="n">
        <f aca="false">SUM(T259:U259)</f>
        <v>0</v>
      </c>
      <c r="W259" s="386"/>
      <c r="X259" s="367" t="n">
        <f aca="false">SUM(P259+S259+M259+J259+G259+V259+W259)</f>
        <v>0</v>
      </c>
      <c r="Y259" s="387"/>
      <c r="Z259" s="193" t="n">
        <f aca="false">INDEX(MasterOutputs!$I$3:$I$63,MATCH('5 - Project Outputs'!C259,MasterOutputs!$B$3:$B$63,0))</f>
        <v>0</v>
      </c>
    </row>
    <row r="260" customFormat="false" ht="16.4" hidden="false" customHeight="false" outlineLevel="1" collapsed="false">
      <c r="B260" s="388" t="n">
        <f aca="false">IF(AND($D$14="You do not need to provide output data for this reporting period",X260=0),0,IF(C260="&lt; Select &gt;",IF((X260=0),0,1),COUNTBLANK(G260)+COUNTBLANK(J260)+COUNTBLANK(M260)+COUNTBLANK(P260)+COUNTBLANK(S260)+COUNTBLANK(V260)+COUNTBLANK(W260)))</f>
        <v>0</v>
      </c>
      <c r="C260" s="363" t="s">
        <v>59</v>
      </c>
      <c r="D260" s="384" t="str">
        <f aca="false">INDEX(MasterOutputs!$C$3:$C$63,MATCH(C260,MasterOutputs!$B$3:$B$63,0))</f>
        <v>N/A</v>
      </c>
      <c r="E260" s="385"/>
      <c r="F260" s="385"/>
      <c r="G260" s="365" t="n">
        <f aca="false">SUM(E260:F260)</f>
        <v>0</v>
      </c>
      <c r="H260" s="385"/>
      <c r="I260" s="385"/>
      <c r="J260" s="365" t="n">
        <f aca="false">SUM(H260:I260)</f>
        <v>0</v>
      </c>
      <c r="K260" s="385"/>
      <c r="L260" s="385"/>
      <c r="M260" s="365" t="n">
        <f aca="false">SUM(K260:L260)</f>
        <v>0</v>
      </c>
      <c r="N260" s="385"/>
      <c r="O260" s="385"/>
      <c r="P260" s="365" t="n">
        <f aca="false">SUM(N260:O260)</f>
        <v>0</v>
      </c>
      <c r="Q260" s="385"/>
      <c r="R260" s="385"/>
      <c r="S260" s="365" t="n">
        <f aca="false">SUM(Q260:R260)</f>
        <v>0</v>
      </c>
      <c r="T260" s="385"/>
      <c r="U260" s="385"/>
      <c r="V260" s="365" t="n">
        <f aca="false">SUM(T260:U260)</f>
        <v>0</v>
      </c>
      <c r="W260" s="386"/>
      <c r="X260" s="367" t="n">
        <f aca="false">SUM(P260+S260+M260+J260+G260+V260+W260)</f>
        <v>0</v>
      </c>
      <c r="Y260" s="387"/>
      <c r="Z260" s="193" t="n">
        <f aca="false">INDEX(MasterOutputs!$I$3:$I$63,MATCH('5 - Project Outputs'!C260,MasterOutputs!$B$3:$B$63,0))</f>
        <v>0</v>
      </c>
    </row>
    <row r="261" customFormat="false" ht="16.4" hidden="false" customHeight="false" outlineLevel="1" collapsed="false">
      <c r="B261" s="388" t="n">
        <f aca="false">IF(AND($D$14="You do not need to provide output data for this reporting period",X261=0),0,IF(C261="&lt; Select &gt;",IF((X261=0),0,1),COUNTBLANK(G261)+COUNTBLANK(J261)+COUNTBLANK(M261)+COUNTBLANK(P261)+COUNTBLANK(S261)+COUNTBLANK(V261)+COUNTBLANK(W261)))</f>
        <v>0</v>
      </c>
      <c r="C261" s="363" t="s">
        <v>59</v>
      </c>
      <c r="D261" s="384" t="str">
        <f aca="false">INDEX(MasterOutputs!$C$3:$C$63,MATCH(C261,MasterOutputs!$B$3:$B$63,0))</f>
        <v>N/A</v>
      </c>
      <c r="E261" s="385"/>
      <c r="F261" s="385"/>
      <c r="G261" s="365" t="n">
        <f aca="false">SUM(E261:F261)</f>
        <v>0</v>
      </c>
      <c r="H261" s="385"/>
      <c r="I261" s="385"/>
      <c r="J261" s="365" t="n">
        <f aca="false">SUM(H261:I261)</f>
        <v>0</v>
      </c>
      <c r="K261" s="385"/>
      <c r="L261" s="385"/>
      <c r="M261" s="365" t="n">
        <f aca="false">SUM(K261:L261)</f>
        <v>0</v>
      </c>
      <c r="N261" s="385"/>
      <c r="O261" s="385"/>
      <c r="P261" s="365" t="n">
        <f aca="false">SUM(N261:O261)</f>
        <v>0</v>
      </c>
      <c r="Q261" s="385"/>
      <c r="R261" s="385"/>
      <c r="S261" s="365" t="n">
        <f aca="false">SUM(Q261:R261)</f>
        <v>0</v>
      </c>
      <c r="T261" s="385"/>
      <c r="U261" s="385"/>
      <c r="V261" s="365" t="n">
        <f aca="false">SUM(T261:U261)</f>
        <v>0</v>
      </c>
      <c r="W261" s="386"/>
      <c r="X261" s="367" t="n">
        <f aca="false">SUM(P261+S261+M261+J261+G261+V261+W261)</f>
        <v>0</v>
      </c>
      <c r="Y261" s="387"/>
      <c r="Z261" s="193" t="n">
        <f aca="false">INDEX(MasterOutputs!$I$3:$I$63,MATCH('5 - Project Outputs'!C261,MasterOutputs!$B$3:$B$63,0))</f>
        <v>0</v>
      </c>
    </row>
    <row r="262" customFormat="false" ht="16.4" hidden="false" customHeight="false" outlineLevel="1" collapsed="false">
      <c r="B262" s="388" t="n">
        <f aca="false">IF(AND($D$14="You do not need to provide output data for this reporting period",X262=0),0,IF(C262="&lt; Select &gt;",IF((X262=0),0,1),COUNTBLANK(G262)+COUNTBLANK(J262)+COUNTBLANK(M262)+COUNTBLANK(P262)+COUNTBLANK(S262)+COUNTBLANK(V262)+COUNTBLANK(W262)))</f>
        <v>0</v>
      </c>
      <c r="C262" s="363" t="s">
        <v>59</v>
      </c>
      <c r="D262" s="384" t="str">
        <f aca="false">INDEX(MasterOutputs!$C$3:$C$63,MATCH(C262,MasterOutputs!$B$3:$B$63,0))</f>
        <v>N/A</v>
      </c>
      <c r="E262" s="385"/>
      <c r="F262" s="385"/>
      <c r="G262" s="365" t="n">
        <f aca="false">SUM(E262:F262)</f>
        <v>0</v>
      </c>
      <c r="H262" s="385"/>
      <c r="I262" s="385"/>
      <c r="J262" s="365" t="n">
        <f aca="false">SUM(H262:I262)</f>
        <v>0</v>
      </c>
      <c r="K262" s="385"/>
      <c r="L262" s="385"/>
      <c r="M262" s="365" t="n">
        <f aca="false">SUM(K262:L262)</f>
        <v>0</v>
      </c>
      <c r="N262" s="385"/>
      <c r="O262" s="385"/>
      <c r="P262" s="365" t="n">
        <f aca="false">SUM(N262:O262)</f>
        <v>0</v>
      </c>
      <c r="Q262" s="385"/>
      <c r="R262" s="385"/>
      <c r="S262" s="365" t="n">
        <f aca="false">SUM(Q262:R262)</f>
        <v>0</v>
      </c>
      <c r="T262" s="385"/>
      <c r="U262" s="385"/>
      <c r="V262" s="365" t="n">
        <f aca="false">SUM(T262:U262)</f>
        <v>0</v>
      </c>
      <c r="W262" s="386"/>
      <c r="X262" s="367" t="n">
        <f aca="false">SUM(P262+S262+M262+J262+G262+V262+W262)</f>
        <v>0</v>
      </c>
      <c r="Y262" s="387"/>
      <c r="Z262" s="193" t="n">
        <f aca="false">INDEX(MasterOutputs!$I$3:$I$63,MATCH('5 - Project Outputs'!C262,MasterOutputs!$B$3:$B$63,0))</f>
        <v>0</v>
      </c>
    </row>
    <row r="263" customFormat="false" ht="16.4" hidden="false" customHeight="false" outlineLevel="1" collapsed="false">
      <c r="B263" s="388" t="n">
        <f aca="false">IF(AND($D$14="You do not need to provide output data for this reporting period",X263=0),0,IF(C263="&lt; Select &gt;",IF((X263=0),0,1),COUNTBLANK(G263)+COUNTBLANK(J263)+COUNTBLANK(M263)+COUNTBLANK(P263)+COUNTBLANK(S263)+COUNTBLANK(V263)+COUNTBLANK(W263)))</f>
        <v>0</v>
      </c>
      <c r="C263" s="363" t="s">
        <v>59</v>
      </c>
      <c r="D263" s="384" t="str">
        <f aca="false">INDEX(MasterOutputs!$C$3:$C$63,MATCH(C263,MasterOutputs!$B$3:$B$63,0))</f>
        <v>N/A</v>
      </c>
      <c r="E263" s="385"/>
      <c r="F263" s="385"/>
      <c r="G263" s="365" t="n">
        <f aca="false">SUM(E263:F263)</f>
        <v>0</v>
      </c>
      <c r="H263" s="385"/>
      <c r="I263" s="385"/>
      <c r="J263" s="365" t="n">
        <f aca="false">SUM(H263:I263)</f>
        <v>0</v>
      </c>
      <c r="K263" s="385"/>
      <c r="L263" s="385"/>
      <c r="M263" s="365" t="n">
        <f aca="false">SUM(K263:L263)</f>
        <v>0</v>
      </c>
      <c r="N263" s="385"/>
      <c r="O263" s="385"/>
      <c r="P263" s="365" t="n">
        <f aca="false">SUM(N263:O263)</f>
        <v>0</v>
      </c>
      <c r="Q263" s="385"/>
      <c r="R263" s="385"/>
      <c r="S263" s="365" t="n">
        <f aca="false">SUM(Q263:R263)</f>
        <v>0</v>
      </c>
      <c r="T263" s="385"/>
      <c r="U263" s="385"/>
      <c r="V263" s="365" t="n">
        <f aca="false">SUM(T263:U263)</f>
        <v>0</v>
      </c>
      <c r="W263" s="386"/>
      <c r="X263" s="367" t="n">
        <f aca="false">SUM(P263+S263+M263+J263+G263+V263+W263)</f>
        <v>0</v>
      </c>
      <c r="Y263" s="387"/>
      <c r="Z263" s="193" t="n">
        <f aca="false">INDEX(MasterOutputs!$I$3:$I$63,MATCH('5 - Project Outputs'!C263,MasterOutputs!$B$3:$B$63,0))</f>
        <v>0</v>
      </c>
    </row>
    <row r="264" customFormat="false" ht="16.4" hidden="false" customHeight="false" outlineLevel="1" collapsed="false">
      <c r="B264" s="388" t="n">
        <f aca="false">IF(AND($D$14="You do not need to provide output data for this reporting period",X264=0),0,IF(C264="&lt; Select &gt;",IF((X264=0),0,1),COUNTBLANK(G264)+COUNTBLANK(J264)+COUNTBLANK(M264)+COUNTBLANK(P264)+COUNTBLANK(S264)+COUNTBLANK(V264)+COUNTBLANK(W264)))</f>
        <v>0</v>
      </c>
      <c r="C264" s="363" t="s">
        <v>59</v>
      </c>
      <c r="D264" s="384" t="str">
        <f aca="false">INDEX(MasterOutputs!$C$3:$C$63,MATCH(C264,MasterOutputs!$B$3:$B$63,0))</f>
        <v>N/A</v>
      </c>
      <c r="E264" s="385"/>
      <c r="F264" s="385"/>
      <c r="G264" s="365" t="n">
        <f aca="false">SUM(E264:F264)</f>
        <v>0</v>
      </c>
      <c r="H264" s="385"/>
      <c r="I264" s="385"/>
      <c r="J264" s="365" t="n">
        <f aca="false">SUM(H264:I264)</f>
        <v>0</v>
      </c>
      <c r="K264" s="385"/>
      <c r="L264" s="385"/>
      <c r="M264" s="365" t="n">
        <f aca="false">SUM(K264:L264)</f>
        <v>0</v>
      </c>
      <c r="N264" s="385"/>
      <c r="O264" s="385"/>
      <c r="P264" s="365" t="n">
        <f aca="false">SUM(N264:O264)</f>
        <v>0</v>
      </c>
      <c r="Q264" s="385"/>
      <c r="R264" s="385"/>
      <c r="S264" s="365" t="n">
        <f aca="false">SUM(Q264:R264)</f>
        <v>0</v>
      </c>
      <c r="T264" s="385"/>
      <c r="U264" s="385"/>
      <c r="V264" s="365" t="n">
        <f aca="false">SUM(T264:U264)</f>
        <v>0</v>
      </c>
      <c r="W264" s="386"/>
      <c r="X264" s="367" t="n">
        <f aca="false">SUM(P264+S264+M264+J264+G264+V264+W264)</f>
        <v>0</v>
      </c>
      <c r="Y264" s="387"/>
      <c r="Z264" s="193" t="n">
        <f aca="false">INDEX(MasterOutputs!$I$3:$I$63,MATCH('5 - Project Outputs'!C264,MasterOutputs!$B$3:$B$63,0))</f>
        <v>0</v>
      </c>
    </row>
    <row r="265" customFormat="false" ht="16.4" hidden="false" customHeight="false" outlineLevel="1" collapsed="false">
      <c r="B265" s="14" t="n">
        <f aca="false">IF(AND($D$14="You do not need to provide output data for this reporting period",X265=0),0,IF(C265="&lt; Select &gt;",IF((X265=0),0,1),COUNTBLANK(G265)+COUNTBLANK(J265)+COUNTBLANK(M265)+COUNTBLANK(P265)+COUNTBLANK(S265)+COUNTBLANK(V265)+COUNTBLANK(W265)))</f>
        <v>0</v>
      </c>
      <c r="C265" s="363" t="s">
        <v>59</v>
      </c>
      <c r="D265" s="384" t="str">
        <f aca="false">INDEX(MasterOutputs!$C$3:$C$63,MATCH(C265,MasterOutputs!$B$3:$B$63,0))</f>
        <v>N/A</v>
      </c>
      <c r="E265" s="385"/>
      <c r="F265" s="385"/>
      <c r="G265" s="365" t="n">
        <f aca="false">SUM(E265:F265)</f>
        <v>0</v>
      </c>
      <c r="H265" s="385"/>
      <c r="I265" s="385"/>
      <c r="J265" s="365" t="n">
        <f aca="false">SUM(H265:I265)</f>
        <v>0</v>
      </c>
      <c r="K265" s="385"/>
      <c r="L265" s="385"/>
      <c r="M265" s="365" t="n">
        <f aca="false">SUM(K265:L265)</f>
        <v>0</v>
      </c>
      <c r="N265" s="385"/>
      <c r="O265" s="385"/>
      <c r="P265" s="365" t="n">
        <f aca="false">SUM(N265:O265)</f>
        <v>0</v>
      </c>
      <c r="Q265" s="385"/>
      <c r="R265" s="385"/>
      <c r="S265" s="365" t="n">
        <f aca="false">SUM(Q265:R265)</f>
        <v>0</v>
      </c>
      <c r="T265" s="385"/>
      <c r="U265" s="385"/>
      <c r="V265" s="365" t="n">
        <f aca="false">SUM(T265:U265)</f>
        <v>0</v>
      </c>
      <c r="W265" s="386"/>
      <c r="X265" s="367" t="n">
        <f aca="false">SUM(P265+S265+M265+J265+G265+V265+W265)</f>
        <v>0</v>
      </c>
      <c r="Y265" s="387"/>
      <c r="Z265" s="193" t="n">
        <f aca="false">INDEX(MasterOutputs!$I$3:$I$63,MATCH('5 - Project Outputs'!C265,MasterOutputs!$B$3:$B$63,0))</f>
        <v>0</v>
      </c>
    </row>
    <row r="266" customFormat="false" ht="16.4" hidden="false" customHeight="false" outlineLevel="1" collapsed="false">
      <c r="B266" s="14" t="n">
        <f aca="false">IF(AND($D$14="You do not need to provide output data for this reporting period",X266=0),0,IF(C266="&lt; Select &gt;",IF((X266=0),0,1),COUNTBLANK(G266)+COUNTBLANK(J266)+COUNTBLANK(M266)+COUNTBLANK(P266)+COUNTBLANK(S266)+COUNTBLANK(V266)+COUNTBLANK(W266)))</f>
        <v>0</v>
      </c>
      <c r="C266" s="363" t="s">
        <v>59</v>
      </c>
      <c r="D266" s="384" t="str">
        <f aca="false">INDEX(MasterOutputs!$C$3:$C$63,MATCH(C266,MasterOutputs!$B$3:$B$63,0))</f>
        <v>N/A</v>
      </c>
      <c r="E266" s="385"/>
      <c r="F266" s="385"/>
      <c r="G266" s="365" t="n">
        <f aca="false">SUM(E266:F266)</f>
        <v>0</v>
      </c>
      <c r="H266" s="385"/>
      <c r="I266" s="385"/>
      <c r="J266" s="365" t="n">
        <f aca="false">SUM(H266:I266)</f>
        <v>0</v>
      </c>
      <c r="K266" s="385"/>
      <c r="L266" s="385"/>
      <c r="M266" s="365" t="n">
        <f aca="false">SUM(K266:L266)</f>
        <v>0</v>
      </c>
      <c r="N266" s="385"/>
      <c r="O266" s="385"/>
      <c r="P266" s="365" t="n">
        <f aca="false">SUM(N266:O266)</f>
        <v>0</v>
      </c>
      <c r="Q266" s="385"/>
      <c r="R266" s="385"/>
      <c r="S266" s="365" t="n">
        <f aca="false">SUM(Q266:R266)</f>
        <v>0</v>
      </c>
      <c r="T266" s="385"/>
      <c r="U266" s="385"/>
      <c r="V266" s="365" t="n">
        <f aca="false">SUM(T266:U266)</f>
        <v>0</v>
      </c>
      <c r="W266" s="386"/>
      <c r="X266" s="367" t="n">
        <f aca="false">SUM(P266+S266+M266+J266+G266+V266+W266)</f>
        <v>0</v>
      </c>
      <c r="Y266" s="387"/>
      <c r="Z266" s="193" t="n">
        <f aca="false">INDEX(MasterOutputs!$I$3:$I$63,MATCH('5 - Project Outputs'!C266,MasterOutputs!$B$3:$B$63,0))</f>
        <v>0</v>
      </c>
    </row>
    <row r="267" customFormat="false" ht="16.4" hidden="false" customHeight="false" outlineLevel="1" collapsed="false">
      <c r="B267" s="14" t="n">
        <f aca="false">IF(AND($D$14="You do not need to provide output data for this reporting period",X267=0),0,IF(C267="&lt; Select &gt;",IF((X267=0),0,1),COUNTBLANK(G267)+COUNTBLANK(J267)+COUNTBLANK(M267)+COUNTBLANK(P267)+COUNTBLANK(S267)+COUNTBLANK(V267)+COUNTBLANK(W267)))</f>
        <v>0</v>
      </c>
      <c r="C267" s="363" t="s">
        <v>59</v>
      </c>
      <c r="D267" s="384" t="str">
        <f aca="false">INDEX(MasterOutputs!$C$3:$C$63,MATCH(C267,MasterOutputs!$B$3:$B$63,0))</f>
        <v>N/A</v>
      </c>
      <c r="E267" s="385"/>
      <c r="F267" s="385"/>
      <c r="G267" s="365" t="n">
        <f aca="false">SUM(E267:F267)</f>
        <v>0</v>
      </c>
      <c r="H267" s="385"/>
      <c r="I267" s="385"/>
      <c r="J267" s="365" t="n">
        <f aca="false">SUM(H267:I267)</f>
        <v>0</v>
      </c>
      <c r="K267" s="385"/>
      <c r="L267" s="385"/>
      <c r="M267" s="365" t="n">
        <f aca="false">SUM(K267:L267)</f>
        <v>0</v>
      </c>
      <c r="N267" s="385"/>
      <c r="O267" s="385"/>
      <c r="P267" s="365" t="n">
        <f aca="false">SUM(N267:O267)</f>
        <v>0</v>
      </c>
      <c r="Q267" s="385"/>
      <c r="R267" s="385"/>
      <c r="S267" s="365" t="n">
        <f aca="false">SUM(Q267:R267)</f>
        <v>0</v>
      </c>
      <c r="T267" s="385"/>
      <c r="U267" s="385"/>
      <c r="V267" s="365" t="n">
        <f aca="false">SUM(T267:U267)</f>
        <v>0</v>
      </c>
      <c r="W267" s="386"/>
      <c r="X267" s="367" t="n">
        <f aca="false">SUM(P267+S267+M267+J267+G267+V267+W267)</f>
        <v>0</v>
      </c>
      <c r="Y267" s="387"/>
      <c r="Z267" s="193" t="n">
        <f aca="false">INDEX(MasterOutputs!$I$3:$I$63,MATCH('5 - Project Outputs'!C267,MasterOutputs!$B$3:$B$63,0))</f>
        <v>0</v>
      </c>
    </row>
    <row r="268" customFormat="false" ht="16.4" hidden="false" customHeight="false" outlineLevel="1" collapsed="false">
      <c r="B268" s="14" t="n">
        <f aca="false">IF(AND($D$14="You do not need to provide output data for this reporting period",X268=0),0,IF(C268="&lt; Select &gt;",IF((X268=0),0,1),COUNTBLANK(G268)+COUNTBLANK(J268)+COUNTBLANK(M268)+COUNTBLANK(P268)+COUNTBLANK(S268)+COUNTBLANK(V268)+COUNTBLANK(W268)))</f>
        <v>0</v>
      </c>
      <c r="C268" s="363" t="s">
        <v>59</v>
      </c>
      <c r="D268" s="384" t="str">
        <f aca="false">INDEX(MasterOutputs!$C$3:$C$63,MATCH(C268,MasterOutputs!$B$3:$B$63,0))</f>
        <v>N/A</v>
      </c>
      <c r="E268" s="385"/>
      <c r="F268" s="385"/>
      <c r="G268" s="365" t="n">
        <f aca="false">SUM(E268:F268)</f>
        <v>0</v>
      </c>
      <c r="H268" s="385"/>
      <c r="I268" s="385"/>
      <c r="J268" s="365" t="n">
        <f aca="false">SUM(H268:I268)</f>
        <v>0</v>
      </c>
      <c r="K268" s="385"/>
      <c r="L268" s="385"/>
      <c r="M268" s="365" t="n">
        <f aca="false">SUM(K268:L268)</f>
        <v>0</v>
      </c>
      <c r="N268" s="385"/>
      <c r="O268" s="385"/>
      <c r="P268" s="365" t="n">
        <f aca="false">SUM(N268:O268)</f>
        <v>0</v>
      </c>
      <c r="Q268" s="385"/>
      <c r="R268" s="385"/>
      <c r="S268" s="365" t="n">
        <f aca="false">SUM(Q268:R268)</f>
        <v>0</v>
      </c>
      <c r="T268" s="385"/>
      <c r="U268" s="385"/>
      <c r="V268" s="365" t="n">
        <f aca="false">SUM(T268:U268)</f>
        <v>0</v>
      </c>
      <c r="W268" s="386"/>
      <c r="X268" s="367" t="n">
        <f aca="false">SUM(P268+S268+M268+J268+G268+V268+W268)</f>
        <v>0</v>
      </c>
      <c r="Y268" s="387"/>
      <c r="Z268" s="193" t="n">
        <f aca="false">INDEX(MasterOutputs!$I$3:$I$63,MATCH('5 - Project Outputs'!C268,MasterOutputs!$B$3:$B$63,0))</f>
        <v>0</v>
      </c>
    </row>
    <row r="269" customFormat="false" ht="16.4" hidden="false" customHeight="false" outlineLevel="1" collapsed="false">
      <c r="B269" s="14" t="n">
        <f aca="false">IF(AND($D$14="You do not need to provide output data for this reporting period",X269=0),0,IF(C269="&lt; Select &gt;",IF((X269=0),0,1),COUNTBLANK(G269)+COUNTBLANK(J269)+COUNTBLANK(M269)+COUNTBLANK(P269)+COUNTBLANK(S269)+COUNTBLANK(V269)+COUNTBLANK(W269)))</f>
        <v>0</v>
      </c>
      <c r="C269" s="363" t="s">
        <v>59</v>
      </c>
      <c r="D269" s="384" t="str">
        <f aca="false">INDEX(MasterOutputs!$C$3:$C$63,MATCH(C269,MasterOutputs!$B$3:$B$63,0))</f>
        <v>N/A</v>
      </c>
      <c r="E269" s="385"/>
      <c r="F269" s="385"/>
      <c r="G269" s="365" t="n">
        <f aca="false">SUM(E269:F269)</f>
        <v>0</v>
      </c>
      <c r="H269" s="385"/>
      <c r="I269" s="385"/>
      <c r="J269" s="365" t="n">
        <f aca="false">SUM(H269:I269)</f>
        <v>0</v>
      </c>
      <c r="K269" s="385"/>
      <c r="L269" s="385"/>
      <c r="M269" s="365" t="n">
        <f aca="false">SUM(K269:L269)</f>
        <v>0</v>
      </c>
      <c r="N269" s="385"/>
      <c r="O269" s="385"/>
      <c r="P269" s="365" t="n">
        <f aca="false">SUM(N269:O269)</f>
        <v>0</v>
      </c>
      <c r="Q269" s="385"/>
      <c r="R269" s="385"/>
      <c r="S269" s="365" t="n">
        <f aca="false">SUM(Q269:R269)</f>
        <v>0</v>
      </c>
      <c r="T269" s="385"/>
      <c r="U269" s="385"/>
      <c r="V269" s="365" t="n">
        <f aca="false">SUM(T269:U269)</f>
        <v>0</v>
      </c>
      <c r="W269" s="386"/>
      <c r="X269" s="367" t="n">
        <f aca="false">SUM(P269+S269+M269+J269+G269+V269+W269)</f>
        <v>0</v>
      </c>
      <c r="Y269" s="387"/>
      <c r="Z269" s="193" t="n">
        <f aca="false">INDEX(MasterOutputs!$I$3:$I$63,MATCH('5 - Project Outputs'!C269,MasterOutputs!$B$3:$B$63,0))</f>
        <v>0</v>
      </c>
    </row>
    <row r="270" customFormat="false" ht="15" hidden="false" customHeight="true" outlineLevel="1" collapsed="false">
      <c r="B270" s="14" t="n">
        <f aca="false">IF(AND($D$14="You do not need to provide output data for this reporting period",X270=0),0,IF(C270="&lt; Select &gt;",IF((X270=0),0,1),COUNTBLANK(G270)+COUNTBLANK(J270)+COUNTBLANK(M270)+COUNTBLANK(P270)+COUNTBLANK(S270)+COUNTBLANK(V270)+COUNTBLANK(W270)))</f>
        <v>0</v>
      </c>
      <c r="C270" s="371" t="s">
        <v>59</v>
      </c>
      <c r="D270" s="389" t="str">
        <f aca="false">INDEX(MasterOutputs!$C$3:$C$63,MATCH(C270,MasterOutputs!$B$3:$B$63,0))</f>
        <v>N/A</v>
      </c>
      <c r="E270" s="390"/>
      <c r="F270" s="390"/>
      <c r="G270" s="373" t="n">
        <f aca="false">SUM(E270:F270)</f>
        <v>0</v>
      </c>
      <c r="H270" s="390"/>
      <c r="I270" s="390"/>
      <c r="J270" s="373" t="n">
        <f aca="false">SUM(H270:I270)</f>
        <v>0</v>
      </c>
      <c r="K270" s="390"/>
      <c r="L270" s="390"/>
      <c r="M270" s="373" t="n">
        <f aca="false">SUM(K270:L270)</f>
        <v>0</v>
      </c>
      <c r="N270" s="390"/>
      <c r="O270" s="390"/>
      <c r="P270" s="373" t="n">
        <f aca="false">SUM(N270:O270)</f>
        <v>0</v>
      </c>
      <c r="Q270" s="390"/>
      <c r="R270" s="390"/>
      <c r="S270" s="373" t="n">
        <f aca="false">SUM(Q270:R270)</f>
        <v>0</v>
      </c>
      <c r="T270" s="390"/>
      <c r="U270" s="390"/>
      <c r="V270" s="373" t="n">
        <f aca="false">SUM(T270:U270)</f>
        <v>0</v>
      </c>
      <c r="W270" s="391"/>
      <c r="X270" s="392" t="n">
        <f aca="false">SUM(P270+S270+M270+J270+G270+V270+W270)</f>
        <v>0</v>
      </c>
      <c r="Y270" s="393"/>
      <c r="Z270" s="193" t="n">
        <f aca="false">INDEX(MasterOutputs!$I$3:$I$63,MATCH('5 - Project Outputs'!C270,MasterOutputs!$B$3:$B$63,0))</f>
        <v>0</v>
      </c>
    </row>
    <row r="271" customFormat="false" ht="16.5" hidden="false" customHeight="true" outlineLevel="1" collapsed="false">
      <c r="C271" s="394" t="s">
        <v>277</v>
      </c>
      <c r="D271" s="378"/>
      <c r="E271" s="378"/>
      <c r="F271" s="378"/>
      <c r="G271" s="378"/>
      <c r="H271" s="378"/>
      <c r="I271" s="378"/>
      <c r="J271" s="378"/>
      <c r="K271" s="378"/>
      <c r="L271" s="378"/>
      <c r="M271" s="378"/>
      <c r="N271" s="378"/>
      <c r="O271" s="378"/>
      <c r="P271" s="378"/>
      <c r="Q271" s="378"/>
      <c r="R271" s="378"/>
      <c r="S271" s="378"/>
      <c r="T271" s="378"/>
      <c r="U271" s="378"/>
      <c r="V271" s="378"/>
      <c r="W271" s="378"/>
      <c r="X271" s="378"/>
      <c r="Y271" s="379"/>
    </row>
    <row r="272" customFormat="false" ht="16.4" hidden="false" customHeight="false" outlineLevel="1" collapsed="false">
      <c r="B272" s="14" t="n">
        <f aca="false">IF(AND($D$14="You do not need to provide output data for this reporting period",X272=0),0,IF(C272="",IF((X272=0),0,1),COUNTBLANK(E272:W272)))</f>
        <v>0</v>
      </c>
      <c r="C272" s="395"/>
      <c r="D272" s="396"/>
      <c r="E272" s="381"/>
      <c r="F272" s="381"/>
      <c r="G272" s="359" t="n">
        <f aca="false">SUM(E272:F272)</f>
        <v>0</v>
      </c>
      <c r="H272" s="381"/>
      <c r="I272" s="381"/>
      <c r="J272" s="359" t="n">
        <f aca="false">SUM(H272:I272)</f>
        <v>0</v>
      </c>
      <c r="K272" s="381"/>
      <c r="L272" s="381"/>
      <c r="M272" s="359" t="n">
        <f aca="false">SUM(K272:L272)</f>
        <v>0</v>
      </c>
      <c r="N272" s="381"/>
      <c r="O272" s="381"/>
      <c r="P272" s="359" t="n">
        <f aca="false">SUM(N272:O272)</f>
        <v>0</v>
      </c>
      <c r="Q272" s="381"/>
      <c r="R272" s="381"/>
      <c r="S272" s="359" t="n">
        <f aca="false">SUM(Q272:R272)</f>
        <v>0</v>
      </c>
      <c r="T272" s="381"/>
      <c r="U272" s="381"/>
      <c r="V272" s="359" t="n">
        <f aca="false">SUM(T272:U272)</f>
        <v>0</v>
      </c>
      <c r="W272" s="382"/>
      <c r="X272" s="361" t="n">
        <f aca="false">SUM(P272+S272+M272+J272+G272+V272+W272)</f>
        <v>0</v>
      </c>
      <c r="Y272" s="362" t="s">
        <v>270</v>
      </c>
    </row>
    <row r="273" customFormat="false" ht="16.4" hidden="false" customHeight="false" outlineLevel="1" collapsed="false">
      <c r="B273" s="388" t="n">
        <f aca="false">IF(AND($D$14="You do not need to provide output data for this reporting period",X273=0),0,IF(C273="",IF((X273=0),0,1),COUNTBLANK(E273:W273)))</f>
        <v>0</v>
      </c>
      <c r="C273" s="397"/>
      <c r="D273" s="398"/>
      <c r="E273" s="385"/>
      <c r="F273" s="385"/>
      <c r="G273" s="365" t="n">
        <f aca="false">SUM(E273:F273)</f>
        <v>0</v>
      </c>
      <c r="H273" s="385"/>
      <c r="I273" s="385"/>
      <c r="J273" s="365" t="n">
        <f aca="false">SUM(H273:I273)</f>
        <v>0</v>
      </c>
      <c r="K273" s="385"/>
      <c r="L273" s="385"/>
      <c r="M273" s="365" t="n">
        <f aca="false">SUM(K273:L273)</f>
        <v>0</v>
      </c>
      <c r="N273" s="385"/>
      <c r="O273" s="385"/>
      <c r="P273" s="365" t="n">
        <f aca="false">SUM(N273:O273)</f>
        <v>0</v>
      </c>
      <c r="Q273" s="385"/>
      <c r="R273" s="385"/>
      <c r="S273" s="365" t="n">
        <f aca="false">SUM(Q273:R273)</f>
        <v>0</v>
      </c>
      <c r="T273" s="385"/>
      <c r="U273" s="385"/>
      <c r="V273" s="365" t="n">
        <f aca="false">SUM(T273:U273)</f>
        <v>0</v>
      </c>
      <c r="W273" s="386"/>
      <c r="X273" s="367" t="n">
        <f aca="false">SUM(P273+S273+M273+J273+G273+V273+W273)</f>
        <v>0</v>
      </c>
      <c r="Y273" s="368" t="s">
        <v>270</v>
      </c>
    </row>
    <row r="274" customFormat="false" ht="16.4" hidden="false" customHeight="false" outlineLevel="1" collapsed="false">
      <c r="B274" s="388" t="n">
        <f aca="false">IF(AND($D$14="You do not need to provide output data for this reporting period",X274=0),0,IF(C274="",IF((X274=0),0,1),COUNTBLANK(E274:W274)))</f>
        <v>0</v>
      </c>
      <c r="C274" s="397"/>
      <c r="D274" s="398"/>
      <c r="E274" s="385"/>
      <c r="F274" s="385"/>
      <c r="G274" s="365" t="n">
        <f aca="false">SUM(E274:F274)</f>
        <v>0</v>
      </c>
      <c r="H274" s="385"/>
      <c r="I274" s="385"/>
      <c r="J274" s="365" t="n">
        <f aca="false">SUM(H274:I274)</f>
        <v>0</v>
      </c>
      <c r="K274" s="385"/>
      <c r="L274" s="385"/>
      <c r="M274" s="365" t="n">
        <f aca="false">SUM(K274:L274)</f>
        <v>0</v>
      </c>
      <c r="N274" s="385"/>
      <c r="O274" s="385"/>
      <c r="P274" s="365" t="n">
        <f aca="false">SUM(N274:O274)</f>
        <v>0</v>
      </c>
      <c r="Q274" s="385"/>
      <c r="R274" s="385"/>
      <c r="S274" s="365" t="n">
        <f aca="false">SUM(Q274:R274)</f>
        <v>0</v>
      </c>
      <c r="T274" s="385"/>
      <c r="U274" s="385"/>
      <c r="V274" s="365" t="n">
        <f aca="false">SUM(T274:U274)</f>
        <v>0</v>
      </c>
      <c r="W274" s="386"/>
      <c r="X274" s="367" t="n">
        <f aca="false">SUM(P274+S274+M274+J274+G274+V274+W274)</f>
        <v>0</v>
      </c>
      <c r="Y274" s="368" t="s">
        <v>270</v>
      </c>
    </row>
    <row r="275" customFormat="false" ht="16.4" hidden="false" customHeight="false" outlineLevel="1" collapsed="false">
      <c r="B275" s="388" t="n">
        <f aca="false">IF(AND($D$14="You do not need to provide output data for this reporting period",X275=0),0,IF(C275="",IF((X275=0),0,1),COUNTBLANK(E275:W275)))</f>
        <v>0</v>
      </c>
      <c r="C275" s="397"/>
      <c r="D275" s="398"/>
      <c r="E275" s="385"/>
      <c r="F275" s="385"/>
      <c r="G275" s="365" t="n">
        <f aca="false">SUM(E275:F275)</f>
        <v>0</v>
      </c>
      <c r="H275" s="385"/>
      <c r="I275" s="385"/>
      <c r="J275" s="365" t="n">
        <f aca="false">SUM(H275:I275)</f>
        <v>0</v>
      </c>
      <c r="K275" s="385"/>
      <c r="L275" s="385"/>
      <c r="M275" s="365" t="n">
        <f aca="false">SUM(K275:L275)</f>
        <v>0</v>
      </c>
      <c r="N275" s="385"/>
      <c r="O275" s="385"/>
      <c r="P275" s="365" t="n">
        <f aca="false">SUM(N275:O275)</f>
        <v>0</v>
      </c>
      <c r="Q275" s="385"/>
      <c r="R275" s="385"/>
      <c r="S275" s="365" t="n">
        <f aca="false">SUM(Q275:R275)</f>
        <v>0</v>
      </c>
      <c r="T275" s="385"/>
      <c r="U275" s="385"/>
      <c r="V275" s="365" t="n">
        <f aca="false">SUM(T275:U275)</f>
        <v>0</v>
      </c>
      <c r="W275" s="386"/>
      <c r="X275" s="367" t="n">
        <f aca="false">SUM(P275+S275+M275+J275+G275+V275+W275)</f>
        <v>0</v>
      </c>
      <c r="Y275" s="368" t="s">
        <v>270</v>
      </c>
    </row>
    <row r="276" customFormat="false" ht="16.4" hidden="false" customHeight="false" outlineLevel="1" collapsed="false">
      <c r="B276" s="388" t="n">
        <f aca="false">IF(AND($D$14="You do not need to provide output data for this reporting period",X276=0),0,IF(C276="",IF((X276=0),0,1),COUNTBLANK(E276:W276)))</f>
        <v>0</v>
      </c>
      <c r="C276" s="397"/>
      <c r="D276" s="398"/>
      <c r="E276" s="385"/>
      <c r="F276" s="385"/>
      <c r="G276" s="365" t="n">
        <f aca="false">SUM(E276:F276)</f>
        <v>0</v>
      </c>
      <c r="H276" s="385"/>
      <c r="I276" s="385"/>
      <c r="J276" s="365" t="n">
        <f aca="false">SUM(H276:I276)</f>
        <v>0</v>
      </c>
      <c r="K276" s="385"/>
      <c r="L276" s="385"/>
      <c r="M276" s="365" t="n">
        <f aca="false">SUM(K276:L276)</f>
        <v>0</v>
      </c>
      <c r="N276" s="385"/>
      <c r="O276" s="385"/>
      <c r="P276" s="365" t="n">
        <f aca="false">SUM(N276:O276)</f>
        <v>0</v>
      </c>
      <c r="Q276" s="385"/>
      <c r="R276" s="385"/>
      <c r="S276" s="365" t="n">
        <f aca="false">SUM(Q276:R276)</f>
        <v>0</v>
      </c>
      <c r="T276" s="385"/>
      <c r="U276" s="385"/>
      <c r="V276" s="365" t="n">
        <f aca="false">SUM(T276:U276)</f>
        <v>0</v>
      </c>
      <c r="W276" s="386"/>
      <c r="X276" s="367" t="n">
        <f aca="false">SUM(P276+S276+M276+J276+G276+V276+W276)</f>
        <v>0</v>
      </c>
      <c r="Y276" s="368" t="s">
        <v>270</v>
      </c>
    </row>
    <row r="277" customFormat="false" ht="16.4" hidden="false" customHeight="false" outlineLevel="1" collapsed="false">
      <c r="B277" s="388" t="n">
        <f aca="false">IF(AND($D$14="You do not need to provide output data for this reporting period",X277=0),0,IF(C277="",IF((X277=0),0,1),COUNTBLANK(E277:W277)))</f>
        <v>0</v>
      </c>
      <c r="C277" s="397"/>
      <c r="D277" s="398"/>
      <c r="E277" s="385"/>
      <c r="F277" s="385"/>
      <c r="G277" s="365" t="n">
        <f aca="false">SUM(E277:F277)</f>
        <v>0</v>
      </c>
      <c r="H277" s="385"/>
      <c r="I277" s="385"/>
      <c r="J277" s="365" t="n">
        <f aca="false">SUM(H277:I277)</f>
        <v>0</v>
      </c>
      <c r="K277" s="385"/>
      <c r="L277" s="385"/>
      <c r="M277" s="365" t="n">
        <f aca="false">SUM(K277:L277)</f>
        <v>0</v>
      </c>
      <c r="N277" s="385"/>
      <c r="O277" s="385"/>
      <c r="P277" s="365" t="n">
        <f aca="false">SUM(N277:O277)</f>
        <v>0</v>
      </c>
      <c r="Q277" s="385"/>
      <c r="R277" s="385"/>
      <c r="S277" s="365" t="n">
        <f aca="false">SUM(Q277:R277)</f>
        <v>0</v>
      </c>
      <c r="T277" s="385"/>
      <c r="U277" s="385"/>
      <c r="V277" s="365" t="n">
        <f aca="false">SUM(T277:U277)</f>
        <v>0</v>
      </c>
      <c r="W277" s="386"/>
      <c r="X277" s="367" t="n">
        <f aca="false">SUM(P277+S277+M277+J277+G277+V277+W277)</f>
        <v>0</v>
      </c>
      <c r="Y277" s="368" t="s">
        <v>270</v>
      </c>
    </row>
    <row r="278" customFormat="false" ht="16.4" hidden="false" customHeight="false" outlineLevel="1" collapsed="false">
      <c r="B278" s="14" t="n">
        <f aca="false">IF(AND($D$14="You do not need to provide output data for this reporting period",X278=0),0,IF(C278="",IF((X278=0),0,1),COUNTBLANK(E278:W278)))</f>
        <v>0</v>
      </c>
      <c r="C278" s="397"/>
      <c r="D278" s="398"/>
      <c r="E278" s="385"/>
      <c r="F278" s="385"/>
      <c r="G278" s="365" t="n">
        <f aca="false">SUM(E278:F278)</f>
        <v>0</v>
      </c>
      <c r="H278" s="385"/>
      <c r="I278" s="385"/>
      <c r="J278" s="365" t="n">
        <f aca="false">SUM(H278:I278)</f>
        <v>0</v>
      </c>
      <c r="K278" s="385"/>
      <c r="L278" s="385"/>
      <c r="M278" s="365" t="n">
        <f aca="false">SUM(K278:L278)</f>
        <v>0</v>
      </c>
      <c r="N278" s="385"/>
      <c r="O278" s="385"/>
      <c r="P278" s="365" t="n">
        <f aca="false">SUM(N278:O278)</f>
        <v>0</v>
      </c>
      <c r="Q278" s="385"/>
      <c r="R278" s="385"/>
      <c r="S278" s="365" t="n">
        <f aca="false">SUM(Q278:R278)</f>
        <v>0</v>
      </c>
      <c r="T278" s="385"/>
      <c r="U278" s="385"/>
      <c r="V278" s="365" t="n">
        <f aca="false">SUM(T278:U278)</f>
        <v>0</v>
      </c>
      <c r="W278" s="386"/>
      <c r="X278" s="367" t="n">
        <f aca="false">SUM(P278+S278+M278+J278+G278+V278+W278)</f>
        <v>0</v>
      </c>
      <c r="Y278" s="368" t="s">
        <v>270</v>
      </c>
    </row>
    <row r="279" customFormat="false" ht="16.4" hidden="false" customHeight="false" outlineLevel="1" collapsed="false">
      <c r="B279" s="14" t="n">
        <f aca="false">IF(AND($D$14="You do not need to provide output data for this reporting period",X279=0),0,IF(C279="",IF((X279=0),0,1),COUNTBLANK(E279:W279)))</f>
        <v>0</v>
      </c>
      <c r="C279" s="397"/>
      <c r="D279" s="398"/>
      <c r="E279" s="385"/>
      <c r="F279" s="385"/>
      <c r="G279" s="365" t="n">
        <f aca="false">SUM(E279:F279)</f>
        <v>0</v>
      </c>
      <c r="H279" s="385"/>
      <c r="I279" s="385"/>
      <c r="J279" s="365" t="n">
        <f aca="false">SUM(H279:I279)</f>
        <v>0</v>
      </c>
      <c r="K279" s="385"/>
      <c r="L279" s="385"/>
      <c r="M279" s="365" t="n">
        <f aca="false">SUM(K279:L279)</f>
        <v>0</v>
      </c>
      <c r="N279" s="385"/>
      <c r="O279" s="385"/>
      <c r="P279" s="365" t="n">
        <f aca="false">SUM(N279:O279)</f>
        <v>0</v>
      </c>
      <c r="Q279" s="385"/>
      <c r="R279" s="385"/>
      <c r="S279" s="365" t="n">
        <f aca="false">SUM(Q279:R279)</f>
        <v>0</v>
      </c>
      <c r="T279" s="385"/>
      <c r="U279" s="385"/>
      <c r="V279" s="365" t="n">
        <f aca="false">SUM(T279:U279)</f>
        <v>0</v>
      </c>
      <c r="W279" s="386"/>
      <c r="X279" s="367" t="n">
        <f aca="false">SUM(P279+S279+M279+J279+G279+V279+W279)</f>
        <v>0</v>
      </c>
      <c r="Y279" s="368" t="s">
        <v>270</v>
      </c>
    </row>
    <row r="280" customFormat="false" ht="16.4" hidden="false" customHeight="false" outlineLevel="1" collapsed="false">
      <c r="B280" s="14" t="n">
        <f aca="false">IF(AND($D$14="You do not need to provide output data for this reporting period",X280=0),0,IF(C280="",IF((X280=0),0,1),COUNTBLANK(E280:W280)))</f>
        <v>0</v>
      </c>
      <c r="C280" s="397"/>
      <c r="D280" s="398"/>
      <c r="E280" s="385"/>
      <c r="F280" s="385"/>
      <c r="G280" s="365" t="n">
        <f aca="false">SUM(E280:F280)</f>
        <v>0</v>
      </c>
      <c r="H280" s="385"/>
      <c r="I280" s="385"/>
      <c r="J280" s="365" t="n">
        <f aca="false">SUM(H280:I280)</f>
        <v>0</v>
      </c>
      <c r="K280" s="385"/>
      <c r="L280" s="385"/>
      <c r="M280" s="365" t="n">
        <f aca="false">SUM(K280:L280)</f>
        <v>0</v>
      </c>
      <c r="N280" s="385"/>
      <c r="O280" s="385"/>
      <c r="P280" s="365" t="n">
        <f aca="false">SUM(N280:O280)</f>
        <v>0</v>
      </c>
      <c r="Q280" s="385"/>
      <c r="R280" s="385"/>
      <c r="S280" s="365" t="n">
        <f aca="false">SUM(Q280:R280)</f>
        <v>0</v>
      </c>
      <c r="T280" s="385"/>
      <c r="U280" s="385"/>
      <c r="V280" s="365" t="n">
        <f aca="false">SUM(T280:U280)</f>
        <v>0</v>
      </c>
      <c r="W280" s="386"/>
      <c r="X280" s="367" t="n">
        <f aca="false">SUM(P280+S280+M280+J280+G280+V280+W280)</f>
        <v>0</v>
      </c>
      <c r="Y280" s="368" t="s">
        <v>270</v>
      </c>
    </row>
    <row r="281" customFormat="false" ht="16.4" hidden="false" customHeight="false" outlineLevel="1" collapsed="false">
      <c r="B281" s="14" t="n">
        <f aca="false">IF(AND($D$14="You do not need to provide output data for this reporting period",X281=0),0,IF(C281="",IF((X281=0),0,1),COUNTBLANK(E281:W281)))</f>
        <v>0</v>
      </c>
      <c r="C281" s="399"/>
      <c r="D281" s="400"/>
      <c r="E281" s="401"/>
      <c r="F281" s="401"/>
      <c r="G281" s="402" t="n">
        <f aca="false">SUM(E281:F281)</f>
        <v>0</v>
      </c>
      <c r="H281" s="401"/>
      <c r="I281" s="401"/>
      <c r="J281" s="402" t="n">
        <f aca="false">SUM(H281:I281)</f>
        <v>0</v>
      </c>
      <c r="K281" s="401"/>
      <c r="L281" s="401"/>
      <c r="M281" s="402" t="n">
        <f aca="false">SUM(K281:L281)</f>
        <v>0</v>
      </c>
      <c r="N281" s="401"/>
      <c r="O281" s="401"/>
      <c r="P281" s="402" t="n">
        <f aca="false">SUM(N281:O281)</f>
        <v>0</v>
      </c>
      <c r="Q281" s="401"/>
      <c r="R281" s="401"/>
      <c r="S281" s="402" t="n">
        <f aca="false">SUM(Q281:R281)</f>
        <v>0</v>
      </c>
      <c r="T281" s="401"/>
      <c r="U281" s="401"/>
      <c r="V281" s="402" t="n">
        <f aca="false">SUM(T281:U281)</f>
        <v>0</v>
      </c>
      <c r="W281" s="403"/>
      <c r="X281" s="404" t="n">
        <f aca="false">SUM(P281+S281+M281+J281+G281+V281+W281)</f>
        <v>0</v>
      </c>
      <c r="Y281" s="405" t="s">
        <v>270</v>
      </c>
    </row>
    <row r="282" customFormat="false" ht="15" hidden="false" customHeight="false" outlineLevel="0" collapsed="false">
      <c r="C282" s="407"/>
      <c r="D282" s="408"/>
      <c r="E282" s="57"/>
      <c r="F282" s="57"/>
      <c r="G282" s="57"/>
      <c r="H282" s="57"/>
      <c r="I282" s="57"/>
      <c r="J282" s="57"/>
      <c r="K282" s="57"/>
      <c r="L282" s="57"/>
      <c r="M282" s="57"/>
      <c r="N282" s="57"/>
      <c r="O282" s="57"/>
      <c r="P282" s="57"/>
      <c r="Q282" s="57"/>
      <c r="R282" s="57"/>
      <c r="S282" s="57"/>
      <c r="T282" s="57"/>
      <c r="U282" s="57"/>
      <c r="V282" s="57"/>
      <c r="W282" s="57"/>
      <c r="X282" s="57"/>
    </row>
    <row r="283" customFormat="false" ht="82.05" hidden="false" customHeight="false" outlineLevel="0" collapsed="false">
      <c r="A283" s="406" t="s">
        <v>225</v>
      </c>
      <c r="B283" s="337" t="n">
        <f aca="false">IF('2 - Project Admin'!E34="",0,IF(SUM(B290:B319)&gt;0,1,0))</f>
        <v>0</v>
      </c>
      <c r="C283" s="344" t="str">
        <f aca="false">IF(OR('2 - Project Admin'!E34="", '2 - Project Admin'!E34="n/a"),"Project 8: Not Applicable", CONCATENATE("Project 8: ", '2 - Project Admin'!E34))</f>
        <v>Project 8: Not Applicable</v>
      </c>
      <c r="D283" s="344"/>
      <c r="E283" s="344"/>
      <c r="F283" s="344"/>
      <c r="G283" s="344"/>
      <c r="H283" s="344"/>
      <c r="I283" s="344"/>
      <c r="J283" s="344"/>
      <c r="K283" s="344"/>
      <c r="L283" s="344"/>
      <c r="M283" s="344"/>
      <c r="N283" s="344"/>
      <c r="O283" s="344"/>
      <c r="P283" s="344"/>
      <c r="Q283" s="344"/>
      <c r="R283" s="344"/>
      <c r="S283" s="344"/>
      <c r="T283" s="344"/>
      <c r="U283" s="344"/>
      <c r="V283" s="344"/>
      <c r="W283" s="344"/>
      <c r="X283" s="344"/>
      <c r="Y283" s="344"/>
    </row>
    <row r="284" customFormat="false" ht="15" hidden="false" customHeight="false" outlineLevel="0" collapsed="false">
      <c r="C284" s="226"/>
      <c r="D284" s="227"/>
      <c r="E284" s="228"/>
      <c r="F284" s="228"/>
      <c r="G284" s="228"/>
      <c r="H284" s="228"/>
      <c r="I284" s="228"/>
      <c r="J284" s="228"/>
      <c r="K284" s="228"/>
    </row>
    <row r="285" customFormat="false" ht="15.75" hidden="false" customHeight="true" outlineLevel="1" collapsed="false">
      <c r="C285" s="346" t="s">
        <v>257</v>
      </c>
      <c r="D285" s="347" t="s">
        <v>258</v>
      </c>
      <c r="E285" s="348" t="s">
        <v>259</v>
      </c>
      <c r="F285" s="348"/>
      <c r="G285" s="348"/>
      <c r="H285" s="348" t="s">
        <v>260</v>
      </c>
      <c r="I285" s="348"/>
      <c r="J285" s="348"/>
      <c r="K285" s="348" t="s">
        <v>261</v>
      </c>
      <c r="L285" s="348"/>
      <c r="M285" s="348"/>
      <c r="N285" s="348" t="s">
        <v>262</v>
      </c>
      <c r="O285" s="348"/>
      <c r="P285" s="348"/>
      <c r="Q285" s="348" t="s">
        <v>263</v>
      </c>
      <c r="R285" s="348"/>
      <c r="S285" s="348"/>
      <c r="T285" s="348" t="s">
        <v>264</v>
      </c>
      <c r="U285" s="348"/>
      <c r="V285" s="348"/>
      <c r="W285" s="199" t="s">
        <v>265</v>
      </c>
      <c r="X285" s="349" t="s">
        <v>198</v>
      </c>
      <c r="Y285" s="348" t="s">
        <v>266</v>
      </c>
    </row>
    <row r="286" customFormat="false" ht="15.75" hidden="false" customHeight="true" outlineLevel="1" collapsed="false">
      <c r="C286" s="346"/>
      <c r="D286" s="346"/>
      <c r="E286" s="348"/>
      <c r="F286" s="348"/>
      <c r="G286" s="348"/>
      <c r="H286" s="348"/>
      <c r="I286" s="348"/>
      <c r="J286" s="348"/>
      <c r="K286" s="348"/>
      <c r="L286" s="348"/>
      <c r="M286" s="348"/>
      <c r="N286" s="348"/>
      <c r="O286" s="348"/>
      <c r="P286" s="348"/>
      <c r="Q286" s="348"/>
      <c r="R286" s="348"/>
      <c r="S286" s="348"/>
      <c r="T286" s="348"/>
      <c r="U286" s="348"/>
      <c r="V286" s="348"/>
      <c r="W286" s="199"/>
      <c r="X286" s="349"/>
      <c r="Y286" s="348"/>
    </row>
    <row r="287" customFormat="false" ht="15" hidden="false" customHeight="true" outlineLevel="1" collapsed="false">
      <c r="C287" s="346"/>
      <c r="D287" s="346"/>
      <c r="E287" s="201" t="s">
        <v>199</v>
      </c>
      <c r="F287" s="202" t="s">
        <v>200</v>
      </c>
      <c r="G287" s="197" t="s">
        <v>249</v>
      </c>
      <c r="H287" s="201" t="s">
        <v>199</v>
      </c>
      <c r="I287" s="202" t="s">
        <v>200</v>
      </c>
      <c r="J287" s="197" t="s">
        <v>249</v>
      </c>
      <c r="K287" s="201" t="s">
        <v>199</v>
      </c>
      <c r="L287" s="202" t="s">
        <v>200</v>
      </c>
      <c r="M287" s="197" t="s">
        <v>249</v>
      </c>
      <c r="N287" s="201" t="s">
        <v>199</v>
      </c>
      <c r="O287" s="202" t="s">
        <v>200</v>
      </c>
      <c r="P287" s="350" t="s">
        <v>249</v>
      </c>
      <c r="Q287" s="201" t="s">
        <v>199</v>
      </c>
      <c r="R287" s="202" t="s">
        <v>200</v>
      </c>
      <c r="S287" s="350" t="s">
        <v>249</v>
      </c>
      <c r="T287" s="201" t="s">
        <v>199</v>
      </c>
      <c r="U287" s="202" t="s">
        <v>200</v>
      </c>
      <c r="V287" s="350" t="s">
        <v>249</v>
      </c>
      <c r="W287" s="350" t="s">
        <v>249</v>
      </c>
      <c r="X287" s="349"/>
      <c r="Y287" s="348"/>
    </row>
    <row r="288" customFormat="false" ht="15" hidden="false" customHeight="true" outlineLevel="1" collapsed="false">
      <c r="C288" s="346"/>
      <c r="D288" s="347"/>
      <c r="E288" s="237" t="s">
        <v>202</v>
      </c>
      <c r="F288" s="237" t="s">
        <v>202</v>
      </c>
      <c r="G288" s="197"/>
      <c r="H288" s="237" t="s">
        <v>202</v>
      </c>
      <c r="I288" s="351" t="str">
        <f aca="false">IF(INDEX('Reference Data'!$G$5:$G$18,MATCH('Reference Data'!$C$4,'Reference Data'!$F$5:$F$21,0),1)&gt;=I$18,"Actual","Forecast")</f>
        <v>Actual</v>
      </c>
      <c r="J288" s="197"/>
      <c r="K288" s="351" t="str">
        <f aca="false">IF(INDEX('Reference Data'!$G$5:$G$18,MATCH('Reference Data'!$C$4,'Reference Data'!$F$5:$F$21,0),1)&gt;=K$18,"Actual","Forecast")</f>
        <v>Actual</v>
      </c>
      <c r="L288" s="351" t="str">
        <f aca="false">IF(INDEX('Reference Data'!$G$5:$G$18,MATCH('Reference Data'!$C$4,'Reference Data'!$F$5:$F$21,0),1)&gt;=L$18,"Actual","Forecast")</f>
        <v>Actual</v>
      </c>
      <c r="M288" s="197"/>
      <c r="N288" s="351" t="str">
        <f aca="false">IF(INDEX('Reference Data'!$G$5:$G$18,MATCH('Reference Data'!$C$4,'Reference Data'!$F$5:$F$21,0),1)&gt;=N$18,"Actual","Forecast")</f>
        <v>Actual</v>
      </c>
      <c r="O288" s="351" t="str">
        <f aca="false">IF(INDEX('Reference Data'!$G$5:$G$18,MATCH('Reference Data'!$C$4,'Reference Data'!$F$5:$F$21,0),1)&gt;=O$18,"Actual","Forecast")</f>
        <v>Actual</v>
      </c>
      <c r="P288" s="350"/>
      <c r="Q288" s="351" t="str">
        <f aca="false">IF(INDEX('Reference Data'!$G$5:$G$18,MATCH('Reference Data'!$C$4,'Reference Data'!$F$5:$F$21,0),1)&gt;=Q$18,"Actual","Forecast")</f>
        <v>Actual</v>
      </c>
      <c r="R288" s="351" t="str">
        <f aca="false">IF(INDEX('Reference Data'!$G$5:$G$18,MATCH('Reference Data'!$C$4,'Reference Data'!$F$5:$F$21,0),1)&gt;=R$18,"Actual","Forecast")</f>
        <v>Forecast</v>
      </c>
      <c r="S288" s="350"/>
      <c r="T288" s="351" t="str">
        <f aca="false">IF(INDEX('Reference Data'!$G$5:$G$18,MATCH('Reference Data'!$C$4,'Reference Data'!$F$5:$F$21,0),1)&gt;=T$18,"Actual","Forecast")</f>
        <v>Forecast</v>
      </c>
      <c r="U288" s="351" t="str">
        <f aca="false">IF(INDEX('Reference Data'!$G$5:$G$18,MATCH('Reference Data'!$C$4,'Reference Data'!$F$5:$F$21,0),1)&gt;=U$18,"Actual","Forecast")</f>
        <v>Forecast</v>
      </c>
      <c r="V288" s="350"/>
      <c r="W288" s="350"/>
      <c r="X288" s="349"/>
      <c r="Y288" s="348"/>
    </row>
    <row r="289" customFormat="false" ht="15" hidden="false" customHeight="true" outlineLevel="1" collapsed="false">
      <c r="C289" s="352" t="s">
        <v>267</v>
      </c>
      <c r="D289" s="353"/>
      <c r="E289" s="353"/>
      <c r="F289" s="353"/>
      <c r="G289" s="353"/>
      <c r="H289" s="353"/>
      <c r="I289" s="353"/>
      <c r="J289" s="353"/>
      <c r="K289" s="353"/>
      <c r="L289" s="353"/>
      <c r="M289" s="353"/>
      <c r="N289" s="353"/>
      <c r="O289" s="353"/>
      <c r="P289" s="353"/>
      <c r="Q289" s="353"/>
      <c r="R289" s="353"/>
      <c r="S289" s="353"/>
      <c r="T289" s="353"/>
      <c r="U289" s="353"/>
      <c r="V289" s="353"/>
      <c r="W289" s="353"/>
      <c r="X289" s="353"/>
      <c r="Y289" s="354"/>
    </row>
    <row r="290" customFormat="false" ht="15" hidden="false" customHeight="false" outlineLevel="1" collapsed="false">
      <c r="C290" s="355" t="s">
        <v>268</v>
      </c>
      <c r="D290" s="356" t="s">
        <v>269</v>
      </c>
      <c r="E290" s="357"/>
      <c r="F290" s="358"/>
      <c r="G290" s="359" t="n">
        <f aca="false">SUM(E290:F290)</f>
        <v>0</v>
      </c>
      <c r="H290" s="357"/>
      <c r="I290" s="358"/>
      <c r="J290" s="359" t="n">
        <f aca="false">SUM(H290:I290)</f>
        <v>0</v>
      </c>
      <c r="K290" s="357"/>
      <c r="L290" s="358"/>
      <c r="M290" s="359" t="n">
        <f aca="false">SUM(K290:L290)</f>
        <v>0</v>
      </c>
      <c r="N290" s="357"/>
      <c r="O290" s="358"/>
      <c r="P290" s="359" t="n">
        <f aca="false">SUM(N290:O290)</f>
        <v>0</v>
      </c>
      <c r="Q290" s="357"/>
      <c r="R290" s="358"/>
      <c r="S290" s="359" t="n">
        <f aca="false">SUM(Q290:R290)</f>
        <v>0</v>
      </c>
      <c r="T290" s="357"/>
      <c r="U290" s="358"/>
      <c r="V290" s="359" t="n">
        <f aca="false">SUM(T290:U290)</f>
        <v>0</v>
      </c>
      <c r="W290" s="360"/>
      <c r="X290" s="361" t="n">
        <f aca="false">SUM(P290+S290+M290+J290+G290+V290+W290)</f>
        <v>0</v>
      </c>
      <c r="Y290" s="362" t="s">
        <v>270</v>
      </c>
    </row>
    <row r="291" customFormat="false" ht="26.85" hidden="false" customHeight="false" outlineLevel="1" collapsed="false">
      <c r="C291" s="355" t="s">
        <v>271</v>
      </c>
      <c r="D291" s="356" t="s">
        <v>272</v>
      </c>
      <c r="E291" s="363"/>
      <c r="F291" s="364"/>
      <c r="G291" s="365" t="n">
        <f aca="false">SUM(E291:F291)</f>
        <v>0</v>
      </c>
      <c r="H291" s="363"/>
      <c r="I291" s="364"/>
      <c r="J291" s="365" t="n">
        <f aca="false">SUM(H291:I291)</f>
        <v>0</v>
      </c>
      <c r="K291" s="363"/>
      <c r="L291" s="364"/>
      <c r="M291" s="365" t="n">
        <f aca="false">SUM(K291:L291)</f>
        <v>0</v>
      </c>
      <c r="N291" s="363"/>
      <c r="O291" s="364"/>
      <c r="P291" s="365" t="n">
        <f aca="false">SUM(N291:O291)</f>
        <v>0</v>
      </c>
      <c r="Q291" s="363"/>
      <c r="R291" s="364"/>
      <c r="S291" s="365" t="n">
        <f aca="false">SUM(Q291:R291)</f>
        <v>0</v>
      </c>
      <c r="T291" s="363"/>
      <c r="U291" s="364"/>
      <c r="V291" s="365" t="n">
        <f aca="false">SUM(T291:U291)</f>
        <v>0</v>
      </c>
      <c r="W291" s="366"/>
      <c r="X291" s="367" t="n">
        <f aca="false">SUM(P291+S291+M291+J291+G291+V291+W291)</f>
        <v>0</v>
      </c>
      <c r="Y291" s="368" t="s">
        <v>270</v>
      </c>
    </row>
    <row r="292" customFormat="false" ht="26.85" hidden="false" customHeight="false" outlineLevel="1" collapsed="false">
      <c r="C292" s="369" t="s">
        <v>273</v>
      </c>
      <c r="D292" s="370" t="s">
        <v>272</v>
      </c>
      <c r="E292" s="371"/>
      <c r="F292" s="372"/>
      <c r="G292" s="373" t="n">
        <f aca="false">SUM(E292:F292)</f>
        <v>0</v>
      </c>
      <c r="H292" s="371"/>
      <c r="I292" s="372"/>
      <c r="J292" s="373" t="n">
        <f aca="false">SUM(H292:I292)</f>
        <v>0</v>
      </c>
      <c r="K292" s="371"/>
      <c r="L292" s="372"/>
      <c r="M292" s="373" t="n">
        <f aca="false">SUM(K292:L292)</f>
        <v>0</v>
      </c>
      <c r="N292" s="371"/>
      <c r="O292" s="372"/>
      <c r="P292" s="373" t="n">
        <f aca="false">SUM(N292:O292)</f>
        <v>0</v>
      </c>
      <c r="Q292" s="371"/>
      <c r="R292" s="372"/>
      <c r="S292" s="373" t="n">
        <f aca="false">SUM(Q292:R292)</f>
        <v>0</v>
      </c>
      <c r="T292" s="371"/>
      <c r="U292" s="372"/>
      <c r="V292" s="373" t="n">
        <f aca="false">SUM(T292:U292)</f>
        <v>0</v>
      </c>
      <c r="W292" s="374"/>
      <c r="X292" s="375" t="n">
        <f aca="false">SUM(P292+S292+M292+J292+G292+V292+W292)</f>
        <v>0</v>
      </c>
      <c r="Y292" s="376" t="s">
        <v>270</v>
      </c>
    </row>
    <row r="293" customFormat="false" ht="15" hidden="false" customHeight="true" outlineLevel="1" collapsed="false">
      <c r="C293" s="377" t="s">
        <v>274</v>
      </c>
      <c r="D293" s="378"/>
      <c r="E293" s="378"/>
      <c r="F293" s="378"/>
      <c r="G293" s="378"/>
      <c r="H293" s="378"/>
      <c r="I293" s="378"/>
      <c r="J293" s="378"/>
      <c r="K293" s="378"/>
      <c r="L293" s="378"/>
      <c r="M293" s="378"/>
      <c r="N293" s="378"/>
      <c r="O293" s="378"/>
      <c r="P293" s="378"/>
      <c r="Q293" s="378"/>
      <c r="R293" s="378"/>
      <c r="S293" s="378"/>
      <c r="T293" s="378"/>
      <c r="U293" s="378"/>
      <c r="V293" s="378"/>
      <c r="W293" s="378"/>
      <c r="X293" s="378"/>
      <c r="Y293" s="379"/>
    </row>
    <row r="294" customFormat="false" ht="16.4" hidden="false" customHeight="false" outlineLevel="1" collapsed="false">
      <c r="B294" s="14" t="n">
        <f aca="false">IF(AND($D$14="You do not need to provide output data for this reporting period",X294=0),0,IF(C294="&lt; Select &gt;",IF((X294=0),0,1),COUNTBLANK(G294)+COUNTBLANK(J294)+COUNTBLANK(M294)+COUNTBLANK(P294)+COUNTBLANK(S294)+COUNTBLANK(V294)+COUNTBLANK(W294)))</f>
        <v>0</v>
      </c>
      <c r="C294" s="357" t="s">
        <v>59</v>
      </c>
      <c r="D294" s="380" t="str">
        <f aca="false">INDEX(MasterOutputs!$C$3:$C$63,MATCH(C294,MasterOutputs!$B$3:$B$63,0))</f>
        <v>N/A</v>
      </c>
      <c r="E294" s="381"/>
      <c r="F294" s="381"/>
      <c r="G294" s="359" t="n">
        <f aca="false">SUM(E294:F294)</f>
        <v>0</v>
      </c>
      <c r="H294" s="381"/>
      <c r="I294" s="381"/>
      <c r="J294" s="359" t="n">
        <f aca="false">SUM(H294:I294)</f>
        <v>0</v>
      </c>
      <c r="K294" s="381"/>
      <c r="L294" s="381"/>
      <c r="M294" s="359" t="n">
        <f aca="false">SUM(K294:L294)</f>
        <v>0</v>
      </c>
      <c r="N294" s="381"/>
      <c r="O294" s="381"/>
      <c r="P294" s="359" t="n">
        <f aca="false">SUM(N294:O294)</f>
        <v>0</v>
      </c>
      <c r="Q294" s="381"/>
      <c r="R294" s="381"/>
      <c r="S294" s="359" t="n">
        <f aca="false">SUM(Q294:R294)</f>
        <v>0</v>
      </c>
      <c r="T294" s="381"/>
      <c r="U294" s="381"/>
      <c r="V294" s="359" t="n">
        <f aca="false">SUM(T294:U294)</f>
        <v>0</v>
      </c>
      <c r="W294" s="382"/>
      <c r="X294" s="361" t="n">
        <f aca="false">SUM(P294+S294+M294+J294+G294+V294+W294)</f>
        <v>0</v>
      </c>
      <c r="Y294" s="383"/>
      <c r="Z294" s="193" t="n">
        <f aca="false">INDEX(MasterOutputs!$I$3:$I$63,MATCH('5 - Project Outputs'!C294,MasterOutputs!$B$3:$B$63,0))</f>
        <v>0</v>
      </c>
    </row>
    <row r="295" customFormat="false" ht="16.4" hidden="false" customHeight="false" outlineLevel="1" collapsed="false">
      <c r="B295" s="14" t="n">
        <f aca="false">IF(AND($D$14="You do not need to provide output data for this reporting period",X295=0),0,IF(C295="&lt; Select &gt;",IF((X295=0),0,1),COUNTBLANK(G295)+COUNTBLANK(J295)+COUNTBLANK(M295)+COUNTBLANK(P295)+COUNTBLANK(S295)+COUNTBLANK(V295)+COUNTBLANK(W295)))</f>
        <v>0</v>
      </c>
      <c r="C295" s="363" t="s">
        <v>59</v>
      </c>
      <c r="D295" s="384" t="str">
        <f aca="false">INDEX(MasterOutputs!$C$3:$C$63,MATCH(C295,MasterOutputs!$B$3:$B$63,0))</f>
        <v>N/A</v>
      </c>
      <c r="E295" s="385"/>
      <c r="F295" s="385"/>
      <c r="G295" s="365" t="n">
        <f aca="false">SUM(E295:F295)</f>
        <v>0</v>
      </c>
      <c r="H295" s="385"/>
      <c r="I295" s="385"/>
      <c r="J295" s="365" t="n">
        <f aca="false">SUM(H295:I295)</f>
        <v>0</v>
      </c>
      <c r="K295" s="385"/>
      <c r="L295" s="385"/>
      <c r="M295" s="365" t="n">
        <f aca="false">SUM(K295:L295)</f>
        <v>0</v>
      </c>
      <c r="N295" s="385"/>
      <c r="O295" s="385"/>
      <c r="P295" s="365" t="n">
        <f aca="false">SUM(N295:O295)</f>
        <v>0</v>
      </c>
      <c r="Q295" s="385"/>
      <c r="R295" s="385"/>
      <c r="S295" s="365" t="n">
        <f aca="false">SUM(Q295:R295)</f>
        <v>0</v>
      </c>
      <c r="T295" s="385"/>
      <c r="U295" s="385"/>
      <c r="V295" s="365" t="n">
        <f aca="false">SUM(T295:U295)</f>
        <v>0</v>
      </c>
      <c r="W295" s="386"/>
      <c r="X295" s="367" t="n">
        <f aca="false">SUM(P295+S295+M295+J295+G295+V295+W295)</f>
        <v>0</v>
      </c>
      <c r="Y295" s="387"/>
      <c r="Z295" s="193" t="n">
        <f aca="false">INDEX(MasterOutputs!$I$3:$I$63,MATCH('5 - Project Outputs'!C295,MasterOutputs!$B$3:$B$63,0))</f>
        <v>0</v>
      </c>
    </row>
    <row r="296" customFormat="false" ht="16.4" hidden="false" customHeight="false" outlineLevel="1" collapsed="false">
      <c r="B296" s="14" t="n">
        <f aca="false">IF(AND($D$14="You do not need to provide output data for this reporting period",X296=0),0,IF(C296="&lt; Select &gt;",IF((X296=0),0,1),COUNTBLANK(G296)+COUNTBLANK(J296)+COUNTBLANK(M296)+COUNTBLANK(P296)+COUNTBLANK(S296)+COUNTBLANK(V296)+COUNTBLANK(W296)))</f>
        <v>0</v>
      </c>
      <c r="C296" s="363" t="s">
        <v>59</v>
      </c>
      <c r="D296" s="384" t="str">
        <f aca="false">INDEX(MasterOutputs!$C$3:$C$63,MATCH(C296,MasterOutputs!$B$3:$B$63,0))</f>
        <v>N/A</v>
      </c>
      <c r="E296" s="385"/>
      <c r="F296" s="385"/>
      <c r="G296" s="365" t="n">
        <f aca="false">SUM(E296:F296)</f>
        <v>0</v>
      </c>
      <c r="H296" s="385"/>
      <c r="I296" s="385"/>
      <c r="J296" s="365" t="n">
        <f aca="false">SUM(H296:I296)</f>
        <v>0</v>
      </c>
      <c r="K296" s="385"/>
      <c r="L296" s="385"/>
      <c r="M296" s="365" t="n">
        <f aca="false">SUM(K296:L296)</f>
        <v>0</v>
      </c>
      <c r="N296" s="385"/>
      <c r="O296" s="385"/>
      <c r="P296" s="365" t="n">
        <f aca="false">SUM(N296:O296)</f>
        <v>0</v>
      </c>
      <c r="Q296" s="385"/>
      <c r="R296" s="385"/>
      <c r="S296" s="365" t="n">
        <f aca="false">SUM(Q296:R296)</f>
        <v>0</v>
      </c>
      <c r="T296" s="385"/>
      <c r="U296" s="385"/>
      <c r="V296" s="365" t="n">
        <f aca="false">SUM(T296:U296)</f>
        <v>0</v>
      </c>
      <c r="W296" s="386"/>
      <c r="X296" s="367" t="n">
        <f aca="false">SUM(P296+S296+M296+J296+G296+V296+W296)</f>
        <v>0</v>
      </c>
      <c r="Y296" s="387"/>
      <c r="Z296" s="193" t="n">
        <f aca="false">INDEX(MasterOutputs!$I$3:$I$63,MATCH('5 - Project Outputs'!C296,MasterOutputs!$B$3:$B$63,0))</f>
        <v>0</v>
      </c>
    </row>
    <row r="297" customFormat="false" ht="16.4" hidden="false" customHeight="false" outlineLevel="1" collapsed="false">
      <c r="B297" s="14" t="n">
        <f aca="false">IF(AND($D$14="You do not need to provide output data for this reporting period",X297=0),0,IF(C297="&lt; Select &gt;",IF((X297=0),0,1),COUNTBLANK(G297)+COUNTBLANK(J297)+COUNTBLANK(M297)+COUNTBLANK(P297)+COUNTBLANK(S297)+COUNTBLANK(V297)+COUNTBLANK(W297)))</f>
        <v>0</v>
      </c>
      <c r="C297" s="363" t="s">
        <v>59</v>
      </c>
      <c r="D297" s="384" t="str">
        <f aca="false">INDEX(MasterOutputs!$C$3:$C$63,MATCH(C297,MasterOutputs!$B$3:$B$63,0))</f>
        <v>N/A</v>
      </c>
      <c r="E297" s="385"/>
      <c r="F297" s="385"/>
      <c r="G297" s="365" t="n">
        <f aca="false">SUM(E297:F297)</f>
        <v>0</v>
      </c>
      <c r="H297" s="385"/>
      <c r="I297" s="385"/>
      <c r="J297" s="365" t="n">
        <f aca="false">SUM(H297:I297)</f>
        <v>0</v>
      </c>
      <c r="K297" s="385"/>
      <c r="L297" s="385"/>
      <c r="M297" s="365" t="n">
        <f aca="false">SUM(K297:L297)</f>
        <v>0</v>
      </c>
      <c r="N297" s="385"/>
      <c r="O297" s="385"/>
      <c r="P297" s="365" t="n">
        <f aca="false">SUM(N297:O297)</f>
        <v>0</v>
      </c>
      <c r="Q297" s="385"/>
      <c r="R297" s="385"/>
      <c r="S297" s="365" t="n">
        <f aca="false">SUM(Q297:R297)</f>
        <v>0</v>
      </c>
      <c r="T297" s="385"/>
      <c r="U297" s="385"/>
      <c r="V297" s="365" t="n">
        <f aca="false">SUM(T297:U297)</f>
        <v>0</v>
      </c>
      <c r="W297" s="386"/>
      <c r="X297" s="367" t="n">
        <f aca="false">SUM(P297+S297+M297+J297+G297+V297+W297)</f>
        <v>0</v>
      </c>
      <c r="Y297" s="387"/>
      <c r="Z297" s="193" t="n">
        <f aca="false">INDEX(MasterOutputs!$I$3:$I$63,MATCH('5 - Project Outputs'!C297,MasterOutputs!$B$3:$B$63,0))</f>
        <v>0</v>
      </c>
    </row>
    <row r="298" customFormat="false" ht="16.4" hidden="false" customHeight="false" outlineLevel="1" collapsed="false">
      <c r="B298" s="388" t="n">
        <f aca="false">IF(AND($D$14="You do not need to provide output data for this reporting period",X298=0),0,IF(C298="&lt; Select &gt;",IF((X298=0),0,1),COUNTBLANK(G298)+COUNTBLANK(J298)+COUNTBLANK(M298)+COUNTBLANK(P298)+COUNTBLANK(S298)+COUNTBLANK(V298)+COUNTBLANK(W298)))</f>
        <v>0</v>
      </c>
      <c r="C298" s="363" t="s">
        <v>59</v>
      </c>
      <c r="D298" s="384" t="str">
        <f aca="false">INDEX(MasterOutputs!$C$3:$C$63,MATCH(C298,MasterOutputs!$B$3:$B$63,0))</f>
        <v>N/A</v>
      </c>
      <c r="E298" s="385"/>
      <c r="F298" s="385"/>
      <c r="G298" s="365" t="n">
        <f aca="false">SUM(E298:F298)</f>
        <v>0</v>
      </c>
      <c r="H298" s="385"/>
      <c r="I298" s="385"/>
      <c r="J298" s="365" t="n">
        <f aca="false">SUM(H298:I298)</f>
        <v>0</v>
      </c>
      <c r="K298" s="385"/>
      <c r="L298" s="385"/>
      <c r="M298" s="365" t="n">
        <f aca="false">SUM(K298:L298)</f>
        <v>0</v>
      </c>
      <c r="N298" s="385"/>
      <c r="O298" s="385"/>
      <c r="P298" s="365" t="n">
        <f aca="false">SUM(N298:O298)</f>
        <v>0</v>
      </c>
      <c r="Q298" s="385"/>
      <c r="R298" s="385"/>
      <c r="S298" s="365" t="n">
        <f aca="false">SUM(Q298:R298)</f>
        <v>0</v>
      </c>
      <c r="T298" s="385"/>
      <c r="U298" s="385"/>
      <c r="V298" s="365" t="n">
        <f aca="false">SUM(T298:U298)</f>
        <v>0</v>
      </c>
      <c r="W298" s="386"/>
      <c r="X298" s="367" t="n">
        <f aca="false">SUM(P298+S298+M298+J298+G298+V298+W298)</f>
        <v>0</v>
      </c>
      <c r="Y298" s="387"/>
      <c r="Z298" s="193" t="n">
        <f aca="false">INDEX(MasterOutputs!$I$3:$I$63,MATCH('5 - Project Outputs'!C298,MasterOutputs!$B$3:$B$63,0))</f>
        <v>0</v>
      </c>
    </row>
    <row r="299" customFormat="false" ht="16.4" hidden="false" customHeight="false" outlineLevel="1" collapsed="false">
      <c r="B299" s="388" t="n">
        <f aca="false">IF(AND($D$14="You do not need to provide output data for this reporting period",X299=0),0,IF(C299="&lt; Select &gt;",IF((X299=0),0,1),COUNTBLANK(G299)+COUNTBLANK(J299)+COUNTBLANK(M299)+COUNTBLANK(P299)+COUNTBLANK(S299)+COUNTBLANK(V299)+COUNTBLANK(W299)))</f>
        <v>0</v>
      </c>
      <c r="C299" s="363" t="s">
        <v>59</v>
      </c>
      <c r="D299" s="384" t="str">
        <f aca="false">INDEX(MasterOutputs!$C$3:$C$63,MATCH(C299,MasterOutputs!$B$3:$B$63,0))</f>
        <v>N/A</v>
      </c>
      <c r="E299" s="385"/>
      <c r="F299" s="385"/>
      <c r="G299" s="365" t="n">
        <f aca="false">SUM(E299:F299)</f>
        <v>0</v>
      </c>
      <c r="H299" s="385"/>
      <c r="I299" s="385"/>
      <c r="J299" s="365" t="n">
        <f aca="false">SUM(H299:I299)</f>
        <v>0</v>
      </c>
      <c r="K299" s="385"/>
      <c r="L299" s="385"/>
      <c r="M299" s="365" t="n">
        <f aca="false">SUM(K299:L299)</f>
        <v>0</v>
      </c>
      <c r="N299" s="385"/>
      <c r="O299" s="385"/>
      <c r="P299" s="365" t="n">
        <f aca="false">SUM(N299:O299)</f>
        <v>0</v>
      </c>
      <c r="Q299" s="385"/>
      <c r="R299" s="385"/>
      <c r="S299" s="365" t="n">
        <f aca="false">SUM(Q299:R299)</f>
        <v>0</v>
      </c>
      <c r="T299" s="385"/>
      <c r="U299" s="385"/>
      <c r="V299" s="365" t="n">
        <f aca="false">SUM(T299:U299)</f>
        <v>0</v>
      </c>
      <c r="W299" s="386"/>
      <c r="X299" s="367" t="n">
        <f aca="false">SUM(P299+S299+M299+J299+G299+V299+W299)</f>
        <v>0</v>
      </c>
      <c r="Y299" s="387"/>
      <c r="Z299" s="193" t="n">
        <f aca="false">INDEX(MasterOutputs!$I$3:$I$63,MATCH('5 - Project Outputs'!C299,MasterOutputs!$B$3:$B$63,0))</f>
        <v>0</v>
      </c>
    </row>
    <row r="300" customFormat="false" ht="16.4" hidden="false" customHeight="false" outlineLevel="1" collapsed="false">
      <c r="B300" s="388" t="n">
        <f aca="false">IF(AND($D$14="You do not need to provide output data for this reporting period",X300=0),0,IF(C300="&lt; Select &gt;",IF((X300=0),0,1),COUNTBLANK(G300)+COUNTBLANK(J300)+COUNTBLANK(M300)+COUNTBLANK(P300)+COUNTBLANK(S300)+COUNTBLANK(V300)+COUNTBLANK(W300)))</f>
        <v>0</v>
      </c>
      <c r="C300" s="363" t="s">
        <v>59</v>
      </c>
      <c r="D300" s="384" t="str">
        <f aca="false">INDEX(MasterOutputs!$C$3:$C$63,MATCH(C300,MasterOutputs!$B$3:$B$63,0))</f>
        <v>N/A</v>
      </c>
      <c r="E300" s="385"/>
      <c r="F300" s="385"/>
      <c r="G300" s="365" t="n">
        <f aca="false">SUM(E300:F300)</f>
        <v>0</v>
      </c>
      <c r="H300" s="385"/>
      <c r="I300" s="385"/>
      <c r="J300" s="365" t="n">
        <f aca="false">SUM(H300:I300)</f>
        <v>0</v>
      </c>
      <c r="K300" s="385"/>
      <c r="L300" s="385"/>
      <c r="M300" s="365" t="n">
        <f aca="false">SUM(K300:L300)</f>
        <v>0</v>
      </c>
      <c r="N300" s="385"/>
      <c r="O300" s="385"/>
      <c r="P300" s="365" t="n">
        <f aca="false">SUM(N300:O300)</f>
        <v>0</v>
      </c>
      <c r="Q300" s="385"/>
      <c r="R300" s="385"/>
      <c r="S300" s="365" t="n">
        <f aca="false">SUM(Q300:R300)</f>
        <v>0</v>
      </c>
      <c r="T300" s="385"/>
      <c r="U300" s="385"/>
      <c r="V300" s="365" t="n">
        <f aca="false">SUM(T300:U300)</f>
        <v>0</v>
      </c>
      <c r="W300" s="386"/>
      <c r="X300" s="367" t="n">
        <f aca="false">SUM(P300+S300+M300+J300+G300+V300+W300)</f>
        <v>0</v>
      </c>
      <c r="Y300" s="387"/>
      <c r="Z300" s="193" t="n">
        <f aca="false">INDEX(MasterOutputs!$I$3:$I$63,MATCH('5 - Project Outputs'!C300,MasterOutputs!$B$3:$B$63,0))</f>
        <v>0</v>
      </c>
    </row>
    <row r="301" customFormat="false" ht="16.4" hidden="false" customHeight="false" outlineLevel="1" collapsed="false">
      <c r="B301" s="388" t="n">
        <f aca="false">IF(AND($D$14="You do not need to provide output data for this reporting period",X301=0),0,IF(C301="&lt; Select &gt;",IF((X301=0),0,1),COUNTBLANK(G301)+COUNTBLANK(J301)+COUNTBLANK(M301)+COUNTBLANK(P301)+COUNTBLANK(S301)+COUNTBLANK(V301)+COUNTBLANK(W301)))</f>
        <v>0</v>
      </c>
      <c r="C301" s="363" t="s">
        <v>59</v>
      </c>
      <c r="D301" s="384" t="str">
        <f aca="false">INDEX(MasterOutputs!$C$3:$C$63,MATCH(C301,MasterOutputs!$B$3:$B$63,0))</f>
        <v>N/A</v>
      </c>
      <c r="E301" s="385"/>
      <c r="F301" s="385"/>
      <c r="G301" s="365" t="n">
        <f aca="false">SUM(E301:F301)</f>
        <v>0</v>
      </c>
      <c r="H301" s="385"/>
      <c r="I301" s="385"/>
      <c r="J301" s="365" t="n">
        <f aca="false">SUM(H301:I301)</f>
        <v>0</v>
      </c>
      <c r="K301" s="385"/>
      <c r="L301" s="385"/>
      <c r="M301" s="365" t="n">
        <f aca="false">SUM(K301:L301)</f>
        <v>0</v>
      </c>
      <c r="N301" s="385"/>
      <c r="O301" s="385"/>
      <c r="P301" s="365" t="n">
        <f aca="false">SUM(N301:O301)</f>
        <v>0</v>
      </c>
      <c r="Q301" s="385"/>
      <c r="R301" s="385"/>
      <c r="S301" s="365" t="n">
        <f aca="false">SUM(Q301:R301)</f>
        <v>0</v>
      </c>
      <c r="T301" s="385"/>
      <c r="U301" s="385"/>
      <c r="V301" s="365" t="n">
        <f aca="false">SUM(T301:U301)</f>
        <v>0</v>
      </c>
      <c r="W301" s="386"/>
      <c r="X301" s="367" t="n">
        <f aca="false">SUM(P301+S301+M301+J301+G301+V301+W301)</f>
        <v>0</v>
      </c>
      <c r="Y301" s="387"/>
      <c r="Z301" s="193" t="n">
        <f aca="false">INDEX(MasterOutputs!$I$3:$I$63,MATCH('5 - Project Outputs'!C301,MasterOutputs!$B$3:$B$63,0))</f>
        <v>0</v>
      </c>
    </row>
    <row r="302" customFormat="false" ht="16.4" hidden="false" customHeight="false" outlineLevel="1" collapsed="false">
      <c r="B302" s="388" t="n">
        <f aca="false">IF(AND($D$14="You do not need to provide output data for this reporting period",X302=0),0,IF(C302="&lt; Select &gt;",IF((X302=0),0,1),COUNTBLANK(G302)+COUNTBLANK(J302)+COUNTBLANK(M302)+COUNTBLANK(P302)+COUNTBLANK(S302)+COUNTBLANK(V302)+COUNTBLANK(W302)))</f>
        <v>0</v>
      </c>
      <c r="C302" s="363" t="s">
        <v>59</v>
      </c>
      <c r="D302" s="384" t="str">
        <f aca="false">INDEX(MasterOutputs!$C$3:$C$63,MATCH(C302,MasterOutputs!$B$3:$B$63,0))</f>
        <v>N/A</v>
      </c>
      <c r="E302" s="385"/>
      <c r="F302" s="385"/>
      <c r="G302" s="365" t="n">
        <f aca="false">SUM(E302:F302)</f>
        <v>0</v>
      </c>
      <c r="H302" s="385"/>
      <c r="I302" s="385"/>
      <c r="J302" s="365" t="n">
        <f aca="false">SUM(H302:I302)</f>
        <v>0</v>
      </c>
      <c r="K302" s="385"/>
      <c r="L302" s="385"/>
      <c r="M302" s="365" t="n">
        <f aca="false">SUM(K302:L302)</f>
        <v>0</v>
      </c>
      <c r="N302" s="385"/>
      <c r="O302" s="385"/>
      <c r="P302" s="365" t="n">
        <f aca="false">SUM(N302:O302)</f>
        <v>0</v>
      </c>
      <c r="Q302" s="385"/>
      <c r="R302" s="385"/>
      <c r="S302" s="365" t="n">
        <f aca="false">SUM(Q302:R302)</f>
        <v>0</v>
      </c>
      <c r="T302" s="385"/>
      <c r="U302" s="385"/>
      <c r="V302" s="365" t="n">
        <f aca="false">SUM(T302:U302)</f>
        <v>0</v>
      </c>
      <c r="W302" s="386"/>
      <c r="X302" s="367" t="n">
        <f aca="false">SUM(P302+S302+M302+J302+G302+V302+W302)</f>
        <v>0</v>
      </c>
      <c r="Y302" s="387"/>
      <c r="Z302" s="193" t="n">
        <f aca="false">INDEX(MasterOutputs!$I$3:$I$63,MATCH('5 - Project Outputs'!C302,MasterOutputs!$B$3:$B$63,0))</f>
        <v>0</v>
      </c>
    </row>
    <row r="303" customFormat="false" ht="16.4" hidden="false" customHeight="false" outlineLevel="1" collapsed="false">
      <c r="B303" s="14" t="n">
        <f aca="false">IF(AND($D$14="You do not need to provide output data for this reporting period",X303=0),0,IF(C303="&lt; Select &gt;",IF((X303=0),0,1),COUNTBLANK(G303)+COUNTBLANK(J303)+COUNTBLANK(M303)+COUNTBLANK(P303)+COUNTBLANK(S303)+COUNTBLANK(V303)+COUNTBLANK(W303)))</f>
        <v>0</v>
      </c>
      <c r="C303" s="363" t="s">
        <v>59</v>
      </c>
      <c r="D303" s="384" t="str">
        <f aca="false">INDEX(MasterOutputs!$C$3:$C$63,MATCH(C303,MasterOutputs!$B$3:$B$63,0))</f>
        <v>N/A</v>
      </c>
      <c r="E303" s="385"/>
      <c r="F303" s="385"/>
      <c r="G303" s="365" t="n">
        <f aca="false">SUM(E303:F303)</f>
        <v>0</v>
      </c>
      <c r="H303" s="385"/>
      <c r="I303" s="385"/>
      <c r="J303" s="365" t="n">
        <f aca="false">SUM(H303:I303)</f>
        <v>0</v>
      </c>
      <c r="K303" s="385"/>
      <c r="L303" s="385"/>
      <c r="M303" s="365" t="n">
        <f aca="false">SUM(K303:L303)</f>
        <v>0</v>
      </c>
      <c r="N303" s="385"/>
      <c r="O303" s="385"/>
      <c r="P303" s="365" t="n">
        <f aca="false">SUM(N303:O303)</f>
        <v>0</v>
      </c>
      <c r="Q303" s="385"/>
      <c r="R303" s="385"/>
      <c r="S303" s="365" t="n">
        <f aca="false">SUM(Q303:R303)</f>
        <v>0</v>
      </c>
      <c r="T303" s="385"/>
      <c r="U303" s="385"/>
      <c r="V303" s="365" t="n">
        <f aca="false">SUM(T303:U303)</f>
        <v>0</v>
      </c>
      <c r="W303" s="386"/>
      <c r="X303" s="367" t="n">
        <f aca="false">SUM(P303+S303+M303+J303+G303+V303+W303)</f>
        <v>0</v>
      </c>
      <c r="Y303" s="387"/>
      <c r="Z303" s="193" t="n">
        <f aca="false">INDEX(MasterOutputs!$I$3:$I$63,MATCH('5 - Project Outputs'!C303,MasterOutputs!$B$3:$B$63,0))</f>
        <v>0</v>
      </c>
    </row>
    <row r="304" customFormat="false" ht="16.4" hidden="false" customHeight="false" outlineLevel="1" collapsed="false">
      <c r="B304" s="14" t="n">
        <f aca="false">IF(AND($D$14="You do not need to provide output data for this reporting period",X304=0),0,IF(C304="&lt; Select &gt;",IF((X304=0),0,1),COUNTBLANK(G304)+COUNTBLANK(J304)+COUNTBLANK(M304)+COUNTBLANK(P304)+COUNTBLANK(S304)+COUNTBLANK(V304)+COUNTBLANK(W304)))</f>
        <v>0</v>
      </c>
      <c r="C304" s="363" t="s">
        <v>59</v>
      </c>
      <c r="D304" s="384" t="str">
        <f aca="false">INDEX(MasterOutputs!$C$3:$C$63,MATCH(C304,MasterOutputs!$B$3:$B$63,0))</f>
        <v>N/A</v>
      </c>
      <c r="E304" s="385"/>
      <c r="F304" s="385"/>
      <c r="G304" s="365" t="n">
        <f aca="false">SUM(E304:F304)</f>
        <v>0</v>
      </c>
      <c r="H304" s="385"/>
      <c r="I304" s="385"/>
      <c r="J304" s="365" t="n">
        <f aca="false">SUM(H304:I304)</f>
        <v>0</v>
      </c>
      <c r="K304" s="385"/>
      <c r="L304" s="385"/>
      <c r="M304" s="365" t="n">
        <f aca="false">SUM(K304:L304)</f>
        <v>0</v>
      </c>
      <c r="N304" s="385"/>
      <c r="O304" s="385"/>
      <c r="P304" s="365" t="n">
        <f aca="false">SUM(N304:O304)</f>
        <v>0</v>
      </c>
      <c r="Q304" s="385"/>
      <c r="R304" s="385"/>
      <c r="S304" s="365" t="n">
        <f aca="false">SUM(Q304:R304)</f>
        <v>0</v>
      </c>
      <c r="T304" s="385"/>
      <c r="U304" s="385"/>
      <c r="V304" s="365" t="n">
        <f aca="false">SUM(T304:U304)</f>
        <v>0</v>
      </c>
      <c r="W304" s="386"/>
      <c r="X304" s="367" t="n">
        <f aca="false">SUM(P304+S304+M304+J304+G304+V304+W304)</f>
        <v>0</v>
      </c>
      <c r="Y304" s="387"/>
      <c r="Z304" s="193" t="n">
        <f aca="false">INDEX(MasterOutputs!$I$3:$I$63,MATCH('5 - Project Outputs'!C304,MasterOutputs!$B$3:$B$63,0))</f>
        <v>0</v>
      </c>
    </row>
    <row r="305" customFormat="false" ht="16.4" hidden="false" customHeight="false" outlineLevel="1" collapsed="false">
      <c r="B305" s="14" t="n">
        <f aca="false">IF(AND($D$14="You do not need to provide output data for this reporting period",X305=0),0,IF(C305="&lt; Select &gt;",IF((X305=0),0,1),COUNTBLANK(G305)+COUNTBLANK(J305)+COUNTBLANK(M305)+COUNTBLANK(P305)+COUNTBLANK(S305)+COUNTBLANK(V305)+COUNTBLANK(W305)))</f>
        <v>0</v>
      </c>
      <c r="C305" s="363" t="s">
        <v>59</v>
      </c>
      <c r="D305" s="384" t="str">
        <f aca="false">INDEX(MasterOutputs!$C$3:$C$63,MATCH(C305,MasterOutputs!$B$3:$B$63,0))</f>
        <v>N/A</v>
      </c>
      <c r="E305" s="385"/>
      <c r="F305" s="385"/>
      <c r="G305" s="365" t="n">
        <f aca="false">SUM(E305:F305)</f>
        <v>0</v>
      </c>
      <c r="H305" s="385"/>
      <c r="I305" s="385"/>
      <c r="J305" s="365" t="n">
        <f aca="false">SUM(H305:I305)</f>
        <v>0</v>
      </c>
      <c r="K305" s="385"/>
      <c r="L305" s="385"/>
      <c r="M305" s="365" t="n">
        <f aca="false">SUM(K305:L305)</f>
        <v>0</v>
      </c>
      <c r="N305" s="385"/>
      <c r="O305" s="385"/>
      <c r="P305" s="365" t="n">
        <f aca="false">SUM(N305:O305)</f>
        <v>0</v>
      </c>
      <c r="Q305" s="385"/>
      <c r="R305" s="385"/>
      <c r="S305" s="365" t="n">
        <f aca="false">SUM(Q305:R305)</f>
        <v>0</v>
      </c>
      <c r="T305" s="385"/>
      <c r="U305" s="385"/>
      <c r="V305" s="365" t="n">
        <f aca="false">SUM(T305:U305)</f>
        <v>0</v>
      </c>
      <c r="W305" s="386"/>
      <c r="X305" s="367" t="n">
        <f aca="false">SUM(P305+S305+M305+J305+G305+V305+W305)</f>
        <v>0</v>
      </c>
      <c r="Y305" s="387"/>
      <c r="Z305" s="193" t="n">
        <f aca="false">INDEX(MasterOutputs!$I$3:$I$63,MATCH('5 - Project Outputs'!C305,MasterOutputs!$B$3:$B$63,0))</f>
        <v>0</v>
      </c>
    </row>
    <row r="306" customFormat="false" ht="16.4" hidden="false" customHeight="false" outlineLevel="1" collapsed="false">
      <c r="B306" s="14" t="n">
        <f aca="false">IF(AND($D$14="You do not need to provide output data for this reporting period",X306=0),0,IF(C306="&lt; Select &gt;",IF((X306=0),0,1),COUNTBLANK(G306)+COUNTBLANK(J306)+COUNTBLANK(M306)+COUNTBLANK(P306)+COUNTBLANK(S306)+COUNTBLANK(V306)+COUNTBLANK(W306)))</f>
        <v>0</v>
      </c>
      <c r="C306" s="363" t="s">
        <v>59</v>
      </c>
      <c r="D306" s="384" t="str">
        <f aca="false">INDEX(MasterOutputs!$C$3:$C$63,MATCH(C306,MasterOutputs!$B$3:$B$63,0))</f>
        <v>N/A</v>
      </c>
      <c r="E306" s="385"/>
      <c r="F306" s="385"/>
      <c r="G306" s="365" t="n">
        <f aca="false">SUM(E306:F306)</f>
        <v>0</v>
      </c>
      <c r="H306" s="385"/>
      <c r="I306" s="385"/>
      <c r="J306" s="365" t="n">
        <f aca="false">SUM(H306:I306)</f>
        <v>0</v>
      </c>
      <c r="K306" s="385"/>
      <c r="L306" s="385"/>
      <c r="M306" s="365" t="n">
        <f aca="false">SUM(K306:L306)</f>
        <v>0</v>
      </c>
      <c r="N306" s="385"/>
      <c r="O306" s="385"/>
      <c r="P306" s="365" t="n">
        <f aca="false">SUM(N306:O306)</f>
        <v>0</v>
      </c>
      <c r="Q306" s="385"/>
      <c r="R306" s="385"/>
      <c r="S306" s="365" t="n">
        <f aca="false">SUM(Q306:R306)</f>
        <v>0</v>
      </c>
      <c r="T306" s="385"/>
      <c r="U306" s="385"/>
      <c r="V306" s="365" t="n">
        <f aca="false">SUM(T306:U306)</f>
        <v>0</v>
      </c>
      <c r="W306" s="386"/>
      <c r="X306" s="367" t="n">
        <f aca="false">SUM(P306+S306+M306+J306+G306+V306+W306)</f>
        <v>0</v>
      </c>
      <c r="Y306" s="387"/>
      <c r="Z306" s="193" t="n">
        <f aca="false">INDEX(MasterOutputs!$I$3:$I$63,MATCH('5 - Project Outputs'!C306,MasterOutputs!$B$3:$B$63,0))</f>
        <v>0</v>
      </c>
    </row>
    <row r="307" customFormat="false" ht="16.4" hidden="false" customHeight="false" outlineLevel="1" collapsed="false">
      <c r="B307" s="14" t="n">
        <f aca="false">IF(AND($D$14="You do not need to provide output data for this reporting period",X307=0),0,IF(C307="&lt; Select &gt;",IF((X307=0),0,1),COUNTBLANK(G307)+COUNTBLANK(J307)+COUNTBLANK(M307)+COUNTBLANK(P307)+COUNTBLANK(S307)+COUNTBLANK(V307)+COUNTBLANK(W307)))</f>
        <v>0</v>
      </c>
      <c r="C307" s="363" t="s">
        <v>59</v>
      </c>
      <c r="D307" s="384" t="str">
        <f aca="false">INDEX(MasterOutputs!$C$3:$C$63,MATCH(C307,MasterOutputs!$B$3:$B$63,0))</f>
        <v>N/A</v>
      </c>
      <c r="E307" s="385"/>
      <c r="F307" s="385"/>
      <c r="G307" s="365" t="n">
        <f aca="false">SUM(E307:F307)</f>
        <v>0</v>
      </c>
      <c r="H307" s="385"/>
      <c r="I307" s="385"/>
      <c r="J307" s="365" t="n">
        <f aca="false">SUM(H307:I307)</f>
        <v>0</v>
      </c>
      <c r="K307" s="385"/>
      <c r="L307" s="385"/>
      <c r="M307" s="365" t="n">
        <f aca="false">SUM(K307:L307)</f>
        <v>0</v>
      </c>
      <c r="N307" s="385"/>
      <c r="O307" s="385"/>
      <c r="P307" s="365" t="n">
        <f aca="false">SUM(N307:O307)</f>
        <v>0</v>
      </c>
      <c r="Q307" s="385"/>
      <c r="R307" s="385"/>
      <c r="S307" s="365" t="n">
        <f aca="false">SUM(Q307:R307)</f>
        <v>0</v>
      </c>
      <c r="T307" s="385"/>
      <c r="U307" s="385"/>
      <c r="V307" s="365" t="n">
        <f aca="false">SUM(T307:U307)</f>
        <v>0</v>
      </c>
      <c r="W307" s="386"/>
      <c r="X307" s="367" t="n">
        <f aca="false">SUM(P307+S307+M307+J307+G307+V307+W307)</f>
        <v>0</v>
      </c>
      <c r="Y307" s="387"/>
      <c r="Z307" s="193" t="n">
        <f aca="false">INDEX(MasterOutputs!$I$3:$I$63,MATCH('5 - Project Outputs'!C307,MasterOutputs!$B$3:$B$63,0))</f>
        <v>0</v>
      </c>
    </row>
    <row r="308" customFormat="false" ht="15" hidden="false" customHeight="true" outlineLevel="1" collapsed="false">
      <c r="B308" s="14" t="n">
        <f aca="false">IF(AND($D$14="You do not need to provide output data for this reporting period",X308=0),0,IF(C308="&lt; Select &gt;",IF((X308=0),0,1),COUNTBLANK(G308)+COUNTBLANK(J308)+COUNTBLANK(M308)+COUNTBLANK(P308)+COUNTBLANK(S308)+COUNTBLANK(V308)+COUNTBLANK(W308)))</f>
        <v>0</v>
      </c>
      <c r="C308" s="371" t="s">
        <v>59</v>
      </c>
      <c r="D308" s="389" t="str">
        <f aca="false">INDEX(MasterOutputs!$C$3:$C$63,MATCH(C308,MasterOutputs!$B$3:$B$63,0))</f>
        <v>N/A</v>
      </c>
      <c r="E308" s="390"/>
      <c r="F308" s="390"/>
      <c r="G308" s="373" t="n">
        <f aca="false">SUM(E308:F308)</f>
        <v>0</v>
      </c>
      <c r="H308" s="390"/>
      <c r="I308" s="390"/>
      <c r="J308" s="373" t="n">
        <f aca="false">SUM(H308:I308)</f>
        <v>0</v>
      </c>
      <c r="K308" s="390"/>
      <c r="L308" s="390"/>
      <c r="M308" s="373" t="n">
        <f aca="false">SUM(K308:L308)</f>
        <v>0</v>
      </c>
      <c r="N308" s="390"/>
      <c r="O308" s="390"/>
      <c r="P308" s="373" t="n">
        <f aca="false">SUM(N308:O308)</f>
        <v>0</v>
      </c>
      <c r="Q308" s="390"/>
      <c r="R308" s="390"/>
      <c r="S308" s="373" t="n">
        <f aca="false">SUM(Q308:R308)</f>
        <v>0</v>
      </c>
      <c r="T308" s="390"/>
      <c r="U308" s="390"/>
      <c r="V308" s="373" t="n">
        <f aca="false">SUM(T308:U308)</f>
        <v>0</v>
      </c>
      <c r="W308" s="391"/>
      <c r="X308" s="392" t="n">
        <f aca="false">SUM(P308+S308+M308+J308+G308+V308+W308)</f>
        <v>0</v>
      </c>
      <c r="Y308" s="393"/>
      <c r="Z308" s="193" t="n">
        <f aca="false">INDEX(MasterOutputs!$I$3:$I$63,MATCH('5 - Project Outputs'!C308,MasterOutputs!$B$3:$B$63,0))</f>
        <v>0</v>
      </c>
    </row>
    <row r="309" customFormat="false" ht="16.5" hidden="false" customHeight="true" outlineLevel="1" collapsed="false">
      <c r="C309" s="394" t="s">
        <v>277</v>
      </c>
      <c r="D309" s="378"/>
      <c r="E309" s="378"/>
      <c r="F309" s="378"/>
      <c r="G309" s="378"/>
      <c r="H309" s="378"/>
      <c r="I309" s="378"/>
      <c r="J309" s="378"/>
      <c r="K309" s="378"/>
      <c r="L309" s="378"/>
      <c r="M309" s="378"/>
      <c r="N309" s="378"/>
      <c r="O309" s="378"/>
      <c r="P309" s="378"/>
      <c r="Q309" s="378"/>
      <c r="R309" s="378"/>
      <c r="S309" s="378"/>
      <c r="T309" s="378"/>
      <c r="U309" s="378"/>
      <c r="V309" s="378"/>
      <c r="W309" s="378"/>
      <c r="X309" s="378"/>
      <c r="Y309" s="379"/>
    </row>
    <row r="310" customFormat="false" ht="16.4" hidden="false" customHeight="false" outlineLevel="1" collapsed="false">
      <c r="B310" s="14" t="n">
        <f aca="false">IF(AND($D$14="You do not need to provide output data for this reporting period",X310=0),0,IF(C310="",IF((X310=0),0,1),COUNTBLANK(E310:W310)))</f>
        <v>0</v>
      </c>
      <c r="C310" s="395"/>
      <c r="D310" s="396"/>
      <c r="E310" s="381"/>
      <c r="F310" s="381"/>
      <c r="G310" s="359" t="n">
        <f aca="false">SUM(E310:F310)</f>
        <v>0</v>
      </c>
      <c r="H310" s="381"/>
      <c r="I310" s="381"/>
      <c r="J310" s="359" t="n">
        <f aca="false">SUM(H310:I310)</f>
        <v>0</v>
      </c>
      <c r="K310" s="381"/>
      <c r="L310" s="381"/>
      <c r="M310" s="359" t="n">
        <f aca="false">SUM(K310:L310)</f>
        <v>0</v>
      </c>
      <c r="N310" s="381"/>
      <c r="O310" s="381"/>
      <c r="P310" s="359" t="n">
        <f aca="false">SUM(N310:O310)</f>
        <v>0</v>
      </c>
      <c r="Q310" s="381"/>
      <c r="R310" s="381"/>
      <c r="S310" s="359" t="n">
        <f aca="false">SUM(Q310:R310)</f>
        <v>0</v>
      </c>
      <c r="T310" s="381"/>
      <c r="U310" s="381"/>
      <c r="V310" s="359" t="n">
        <f aca="false">SUM(T310:U310)</f>
        <v>0</v>
      </c>
      <c r="W310" s="382"/>
      <c r="X310" s="361" t="n">
        <f aca="false">SUM(P310+S310+M310+J310+G310+V310+W310)</f>
        <v>0</v>
      </c>
      <c r="Y310" s="362" t="s">
        <v>270</v>
      </c>
    </row>
    <row r="311" customFormat="false" ht="16.4" hidden="false" customHeight="false" outlineLevel="1" collapsed="false">
      <c r="B311" s="388" t="n">
        <f aca="false">IF(AND($D$14="You do not need to provide output data for this reporting period",X311=0),0,IF(C311="",IF((X311=0),0,1),COUNTBLANK(E311:W311)))</f>
        <v>0</v>
      </c>
      <c r="C311" s="397"/>
      <c r="D311" s="398"/>
      <c r="E311" s="385"/>
      <c r="F311" s="385"/>
      <c r="G311" s="365" t="n">
        <f aca="false">SUM(E311:F311)</f>
        <v>0</v>
      </c>
      <c r="H311" s="385"/>
      <c r="I311" s="385"/>
      <c r="J311" s="365" t="n">
        <f aca="false">SUM(H311:I311)</f>
        <v>0</v>
      </c>
      <c r="K311" s="385"/>
      <c r="L311" s="385"/>
      <c r="M311" s="365" t="n">
        <f aca="false">SUM(K311:L311)</f>
        <v>0</v>
      </c>
      <c r="N311" s="385"/>
      <c r="O311" s="385"/>
      <c r="P311" s="365" t="n">
        <f aca="false">SUM(N311:O311)</f>
        <v>0</v>
      </c>
      <c r="Q311" s="385"/>
      <c r="R311" s="385"/>
      <c r="S311" s="365" t="n">
        <f aca="false">SUM(Q311:R311)</f>
        <v>0</v>
      </c>
      <c r="T311" s="385"/>
      <c r="U311" s="385"/>
      <c r="V311" s="365" t="n">
        <f aca="false">SUM(T311:U311)</f>
        <v>0</v>
      </c>
      <c r="W311" s="386"/>
      <c r="X311" s="367" t="n">
        <f aca="false">SUM(P311+S311+M311+J311+G311+V311+W311)</f>
        <v>0</v>
      </c>
      <c r="Y311" s="368" t="s">
        <v>270</v>
      </c>
    </row>
    <row r="312" customFormat="false" ht="16.4" hidden="false" customHeight="false" outlineLevel="1" collapsed="false">
      <c r="B312" s="388" t="n">
        <f aca="false">IF(AND($D$14="You do not need to provide output data for this reporting period",X312=0),0,IF(C312="",IF((X312=0),0,1),COUNTBLANK(E312:W312)))</f>
        <v>0</v>
      </c>
      <c r="C312" s="397"/>
      <c r="D312" s="398"/>
      <c r="E312" s="385"/>
      <c r="F312" s="385"/>
      <c r="G312" s="365" t="n">
        <f aca="false">SUM(E312:F312)</f>
        <v>0</v>
      </c>
      <c r="H312" s="385"/>
      <c r="I312" s="385"/>
      <c r="J312" s="365" t="n">
        <f aca="false">SUM(H312:I312)</f>
        <v>0</v>
      </c>
      <c r="K312" s="385"/>
      <c r="L312" s="385"/>
      <c r="M312" s="365" t="n">
        <f aca="false">SUM(K312:L312)</f>
        <v>0</v>
      </c>
      <c r="N312" s="385"/>
      <c r="O312" s="385"/>
      <c r="P312" s="365" t="n">
        <f aca="false">SUM(N312:O312)</f>
        <v>0</v>
      </c>
      <c r="Q312" s="385"/>
      <c r="R312" s="385"/>
      <c r="S312" s="365" t="n">
        <f aca="false">SUM(Q312:R312)</f>
        <v>0</v>
      </c>
      <c r="T312" s="385"/>
      <c r="U312" s="385"/>
      <c r="V312" s="365" t="n">
        <f aca="false">SUM(T312:U312)</f>
        <v>0</v>
      </c>
      <c r="W312" s="386"/>
      <c r="X312" s="367" t="n">
        <f aca="false">SUM(P312+S312+M312+J312+G312+V312+W312)</f>
        <v>0</v>
      </c>
      <c r="Y312" s="368" t="s">
        <v>270</v>
      </c>
    </row>
    <row r="313" customFormat="false" ht="16.4" hidden="false" customHeight="false" outlineLevel="1" collapsed="false">
      <c r="B313" s="388" t="n">
        <f aca="false">IF(AND($D$14="You do not need to provide output data for this reporting period",X313=0),0,IF(C313="",IF((X313=0),0,1),COUNTBLANK(E313:W313)))</f>
        <v>0</v>
      </c>
      <c r="C313" s="397"/>
      <c r="D313" s="398"/>
      <c r="E313" s="385"/>
      <c r="F313" s="385"/>
      <c r="G313" s="365" t="n">
        <f aca="false">SUM(E313:F313)</f>
        <v>0</v>
      </c>
      <c r="H313" s="385"/>
      <c r="I313" s="385"/>
      <c r="J313" s="365" t="n">
        <f aca="false">SUM(H313:I313)</f>
        <v>0</v>
      </c>
      <c r="K313" s="385"/>
      <c r="L313" s="385"/>
      <c r="M313" s="365" t="n">
        <f aca="false">SUM(K313:L313)</f>
        <v>0</v>
      </c>
      <c r="N313" s="385"/>
      <c r="O313" s="385"/>
      <c r="P313" s="365" t="n">
        <f aca="false">SUM(N313:O313)</f>
        <v>0</v>
      </c>
      <c r="Q313" s="385"/>
      <c r="R313" s="385"/>
      <c r="S313" s="365" t="n">
        <f aca="false">SUM(Q313:R313)</f>
        <v>0</v>
      </c>
      <c r="T313" s="385"/>
      <c r="U313" s="385"/>
      <c r="V313" s="365" t="n">
        <f aca="false">SUM(T313:U313)</f>
        <v>0</v>
      </c>
      <c r="W313" s="386"/>
      <c r="X313" s="367" t="n">
        <f aca="false">SUM(P313+S313+M313+J313+G313+V313+W313)</f>
        <v>0</v>
      </c>
      <c r="Y313" s="368" t="s">
        <v>270</v>
      </c>
    </row>
    <row r="314" customFormat="false" ht="16.4" hidden="false" customHeight="false" outlineLevel="1" collapsed="false">
      <c r="B314" s="388" t="n">
        <f aca="false">IF(AND($D$14="You do not need to provide output data for this reporting period",X314=0),0,IF(C314="",IF((X314=0),0,1),COUNTBLANK(E314:W314)))</f>
        <v>0</v>
      </c>
      <c r="C314" s="397"/>
      <c r="D314" s="398"/>
      <c r="E314" s="385"/>
      <c r="F314" s="385"/>
      <c r="G314" s="365" t="n">
        <f aca="false">SUM(E314:F314)</f>
        <v>0</v>
      </c>
      <c r="H314" s="385"/>
      <c r="I314" s="385"/>
      <c r="J314" s="365" t="n">
        <f aca="false">SUM(H314:I314)</f>
        <v>0</v>
      </c>
      <c r="K314" s="385"/>
      <c r="L314" s="385"/>
      <c r="M314" s="365" t="n">
        <f aca="false">SUM(K314:L314)</f>
        <v>0</v>
      </c>
      <c r="N314" s="385"/>
      <c r="O314" s="385"/>
      <c r="P314" s="365" t="n">
        <f aca="false">SUM(N314:O314)</f>
        <v>0</v>
      </c>
      <c r="Q314" s="385"/>
      <c r="R314" s="385"/>
      <c r="S314" s="365" t="n">
        <f aca="false">SUM(Q314:R314)</f>
        <v>0</v>
      </c>
      <c r="T314" s="385"/>
      <c r="U314" s="385"/>
      <c r="V314" s="365" t="n">
        <f aca="false">SUM(T314:U314)</f>
        <v>0</v>
      </c>
      <c r="W314" s="386"/>
      <c r="X314" s="367" t="n">
        <f aca="false">SUM(P314+S314+M314+J314+G314+V314+W314)</f>
        <v>0</v>
      </c>
      <c r="Y314" s="368" t="s">
        <v>270</v>
      </c>
    </row>
    <row r="315" customFormat="false" ht="16.4" hidden="false" customHeight="false" outlineLevel="1" collapsed="false">
      <c r="B315" s="388" t="n">
        <f aca="false">IF(AND($D$14="You do not need to provide output data for this reporting period",X315=0),0,IF(C315="",IF((X315=0),0,1),COUNTBLANK(E315:W315)))</f>
        <v>0</v>
      </c>
      <c r="C315" s="397"/>
      <c r="D315" s="398"/>
      <c r="E315" s="385"/>
      <c r="F315" s="385"/>
      <c r="G315" s="365" t="n">
        <f aca="false">SUM(E315:F315)</f>
        <v>0</v>
      </c>
      <c r="H315" s="385"/>
      <c r="I315" s="385"/>
      <c r="J315" s="365" t="n">
        <f aca="false">SUM(H315:I315)</f>
        <v>0</v>
      </c>
      <c r="K315" s="385"/>
      <c r="L315" s="385"/>
      <c r="M315" s="365" t="n">
        <f aca="false">SUM(K315:L315)</f>
        <v>0</v>
      </c>
      <c r="N315" s="385"/>
      <c r="O315" s="385"/>
      <c r="P315" s="365" t="n">
        <f aca="false">SUM(N315:O315)</f>
        <v>0</v>
      </c>
      <c r="Q315" s="385"/>
      <c r="R315" s="385"/>
      <c r="S315" s="365" t="n">
        <f aca="false">SUM(Q315:R315)</f>
        <v>0</v>
      </c>
      <c r="T315" s="385"/>
      <c r="U315" s="385"/>
      <c r="V315" s="365" t="n">
        <f aca="false">SUM(T315:U315)</f>
        <v>0</v>
      </c>
      <c r="W315" s="386"/>
      <c r="X315" s="367" t="n">
        <f aca="false">SUM(P315+S315+M315+J315+G315+V315+W315)</f>
        <v>0</v>
      </c>
      <c r="Y315" s="368" t="s">
        <v>270</v>
      </c>
    </row>
    <row r="316" customFormat="false" ht="16.4" hidden="false" customHeight="false" outlineLevel="1" collapsed="false">
      <c r="B316" s="14" t="n">
        <f aca="false">IF(AND($D$14="You do not need to provide output data for this reporting period",X316=0),0,IF(C316="",IF((X316=0),0,1),COUNTBLANK(E316:W316)))</f>
        <v>0</v>
      </c>
      <c r="C316" s="397"/>
      <c r="D316" s="398"/>
      <c r="E316" s="385"/>
      <c r="F316" s="385"/>
      <c r="G316" s="365" t="n">
        <f aca="false">SUM(E316:F316)</f>
        <v>0</v>
      </c>
      <c r="H316" s="385"/>
      <c r="I316" s="385"/>
      <c r="J316" s="365" t="n">
        <f aca="false">SUM(H316:I316)</f>
        <v>0</v>
      </c>
      <c r="K316" s="385"/>
      <c r="L316" s="385"/>
      <c r="M316" s="365" t="n">
        <f aca="false">SUM(K316:L316)</f>
        <v>0</v>
      </c>
      <c r="N316" s="385"/>
      <c r="O316" s="385"/>
      <c r="P316" s="365" t="n">
        <f aca="false">SUM(N316:O316)</f>
        <v>0</v>
      </c>
      <c r="Q316" s="385"/>
      <c r="R316" s="385"/>
      <c r="S316" s="365" t="n">
        <f aca="false">SUM(Q316:R316)</f>
        <v>0</v>
      </c>
      <c r="T316" s="385"/>
      <c r="U316" s="385"/>
      <c r="V316" s="365" t="n">
        <f aca="false">SUM(T316:U316)</f>
        <v>0</v>
      </c>
      <c r="W316" s="386"/>
      <c r="X316" s="367" t="n">
        <f aca="false">SUM(P316+S316+M316+J316+G316+V316+W316)</f>
        <v>0</v>
      </c>
      <c r="Y316" s="368" t="s">
        <v>270</v>
      </c>
    </row>
    <row r="317" customFormat="false" ht="16.4" hidden="false" customHeight="false" outlineLevel="1" collapsed="false">
      <c r="B317" s="14" t="n">
        <f aca="false">IF(AND($D$14="You do not need to provide output data for this reporting period",X317=0),0,IF(C317="",IF((X317=0),0,1),COUNTBLANK(E317:W317)))</f>
        <v>0</v>
      </c>
      <c r="C317" s="397"/>
      <c r="D317" s="398"/>
      <c r="E317" s="385"/>
      <c r="F317" s="385"/>
      <c r="G317" s="365" t="n">
        <f aca="false">SUM(E317:F317)</f>
        <v>0</v>
      </c>
      <c r="H317" s="385"/>
      <c r="I317" s="385"/>
      <c r="J317" s="365" t="n">
        <f aca="false">SUM(H317:I317)</f>
        <v>0</v>
      </c>
      <c r="K317" s="385"/>
      <c r="L317" s="385"/>
      <c r="M317" s="365" t="n">
        <f aca="false">SUM(K317:L317)</f>
        <v>0</v>
      </c>
      <c r="N317" s="385"/>
      <c r="O317" s="385"/>
      <c r="P317" s="365" t="n">
        <f aca="false">SUM(N317:O317)</f>
        <v>0</v>
      </c>
      <c r="Q317" s="385"/>
      <c r="R317" s="385"/>
      <c r="S317" s="365" t="n">
        <f aca="false">SUM(Q317:R317)</f>
        <v>0</v>
      </c>
      <c r="T317" s="385"/>
      <c r="U317" s="385"/>
      <c r="V317" s="365" t="n">
        <f aca="false">SUM(T317:U317)</f>
        <v>0</v>
      </c>
      <c r="W317" s="386"/>
      <c r="X317" s="367" t="n">
        <f aca="false">SUM(P317+S317+M317+J317+G317+V317+W317)</f>
        <v>0</v>
      </c>
      <c r="Y317" s="368" t="s">
        <v>270</v>
      </c>
    </row>
    <row r="318" customFormat="false" ht="16.4" hidden="false" customHeight="false" outlineLevel="1" collapsed="false">
      <c r="B318" s="14" t="n">
        <f aca="false">IF(AND($D$14="You do not need to provide output data for this reporting period",X318=0),0,IF(C318="",IF((X318=0),0,1),COUNTBLANK(E318:W318)))</f>
        <v>0</v>
      </c>
      <c r="C318" s="397"/>
      <c r="D318" s="398"/>
      <c r="E318" s="385"/>
      <c r="F318" s="385"/>
      <c r="G318" s="365" t="n">
        <f aca="false">SUM(E318:F318)</f>
        <v>0</v>
      </c>
      <c r="H318" s="385"/>
      <c r="I318" s="385"/>
      <c r="J318" s="365" t="n">
        <f aca="false">SUM(H318:I318)</f>
        <v>0</v>
      </c>
      <c r="K318" s="385"/>
      <c r="L318" s="385"/>
      <c r="M318" s="365" t="n">
        <f aca="false">SUM(K318:L318)</f>
        <v>0</v>
      </c>
      <c r="N318" s="385"/>
      <c r="O318" s="385"/>
      <c r="P318" s="365" t="n">
        <f aca="false">SUM(N318:O318)</f>
        <v>0</v>
      </c>
      <c r="Q318" s="385"/>
      <c r="R318" s="385"/>
      <c r="S318" s="365" t="n">
        <f aca="false">SUM(Q318:R318)</f>
        <v>0</v>
      </c>
      <c r="T318" s="385"/>
      <c r="U318" s="385"/>
      <c r="V318" s="365" t="n">
        <f aca="false">SUM(T318:U318)</f>
        <v>0</v>
      </c>
      <c r="W318" s="386"/>
      <c r="X318" s="367" t="n">
        <f aca="false">SUM(P318+S318+M318+J318+G318+V318+W318)</f>
        <v>0</v>
      </c>
      <c r="Y318" s="368" t="s">
        <v>270</v>
      </c>
    </row>
    <row r="319" customFormat="false" ht="16.4" hidden="false" customHeight="false" outlineLevel="1" collapsed="false">
      <c r="B319" s="14" t="n">
        <f aca="false">IF(AND($D$14="You do not need to provide output data for this reporting period",X319=0),0,IF(C319="",IF((X319=0),0,1),COUNTBLANK(E319:W319)))</f>
        <v>0</v>
      </c>
      <c r="C319" s="399"/>
      <c r="D319" s="400"/>
      <c r="E319" s="401"/>
      <c r="F319" s="401"/>
      <c r="G319" s="402" t="n">
        <f aca="false">SUM(E319:F319)</f>
        <v>0</v>
      </c>
      <c r="H319" s="401"/>
      <c r="I319" s="401"/>
      <c r="J319" s="402" t="n">
        <f aca="false">SUM(H319:I319)</f>
        <v>0</v>
      </c>
      <c r="K319" s="401"/>
      <c r="L319" s="401"/>
      <c r="M319" s="402" t="n">
        <f aca="false">SUM(K319:L319)</f>
        <v>0</v>
      </c>
      <c r="N319" s="401"/>
      <c r="O319" s="401"/>
      <c r="P319" s="402" t="n">
        <f aca="false">SUM(N319:O319)</f>
        <v>0</v>
      </c>
      <c r="Q319" s="401"/>
      <c r="R319" s="401"/>
      <c r="S319" s="402" t="n">
        <f aca="false">SUM(Q319:R319)</f>
        <v>0</v>
      </c>
      <c r="T319" s="401"/>
      <c r="U319" s="401"/>
      <c r="V319" s="402" t="n">
        <f aca="false">SUM(T319:U319)</f>
        <v>0</v>
      </c>
      <c r="W319" s="403"/>
      <c r="X319" s="404" t="n">
        <f aca="false">SUM(P319+S319+M319+J319+G319+V319+W319)</f>
        <v>0</v>
      </c>
      <c r="Y319" s="405" t="s">
        <v>270</v>
      </c>
    </row>
    <row r="320" customFormat="false" ht="15" hidden="false" customHeight="false" outlineLevel="0" collapsed="false">
      <c r="C320" s="407"/>
      <c r="D320" s="408"/>
      <c r="E320" s="57"/>
      <c r="F320" s="57"/>
      <c r="G320" s="57"/>
      <c r="H320" s="57"/>
      <c r="I320" s="57"/>
      <c r="J320" s="57"/>
      <c r="K320" s="57"/>
      <c r="L320" s="57"/>
      <c r="M320" s="57"/>
      <c r="N320" s="57"/>
      <c r="O320" s="57"/>
      <c r="P320" s="57"/>
      <c r="Q320" s="57"/>
      <c r="R320" s="57"/>
      <c r="S320" s="57"/>
      <c r="T320" s="57"/>
      <c r="U320" s="57"/>
      <c r="V320" s="57"/>
      <c r="W320" s="57"/>
      <c r="X320" s="57"/>
    </row>
    <row r="321" customFormat="false" ht="82.05" hidden="false" customHeight="false" outlineLevel="0" collapsed="false">
      <c r="A321" s="406" t="s">
        <v>225</v>
      </c>
      <c r="B321" s="337" t="n">
        <f aca="false">IF('2 - Project Admin'!E35="",0,IF(SUM(B328:B357)&gt;0,1,0))</f>
        <v>0</v>
      </c>
      <c r="C321" s="344" t="str">
        <f aca="false">IF(OR('2 - Project Admin'!E35="", '2 - Project Admin'!E35="n/a"),"Project 9: Not Applicable", CONCATENATE("Project 9: ", '2 - Project Admin'!E35))</f>
        <v>Project 9: Not Applicable</v>
      </c>
      <c r="D321" s="344"/>
      <c r="E321" s="344"/>
      <c r="F321" s="344"/>
      <c r="G321" s="344"/>
      <c r="H321" s="344"/>
      <c r="I321" s="344"/>
      <c r="J321" s="344"/>
      <c r="K321" s="344"/>
      <c r="L321" s="344"/>
      <c r="M321" s="344"/>
      <c r="N321" s="344"/>
      <c r="O321" s="344"/>
      <c r="P321" s="344"/>
      <c r="Q321" s="344"/>
      <c r="R321" s="344"/>
      <c r="S321" s="344"/>
      <c r="T321" s="344"/>
      <c r="U321" s="344"/>
      <c r="V321" s="344"/>
      <c r="W321" s="344"/>
      <c r="X321" s="344"/>
      <c r="Y321" s="344"/>
    </row>
    <row r="322" customFormat="false" ht="15" hidden="false" customHeight="false" outlineLevel="0" collapsed="false">
      <c r="C322" s="226"/>
      <c r="D322" s="227"/>
      <c r="E322" s="228"/>
      <c r="F322" s="228"/>
      <c r="G322" s="228"/>
      <c r="H322" s="228"/>
      <c r="I322" s="228"/>
      <c r="J322" s="228"/>
      <c r="K322" s="228"/>
    </row>
    <row r="323" customFormat="false" ht="15.75" hidden="false" customHeight="true" outlineLevel="1" collapsed="false">
      <c r="C323" s="346" t="s">
        <v>257</v>
      </c>
      <c r="D323" s="347" t="s">
        <v>258</v>
      </c>
      <c r="E323" s="348" t="s">
        <v>259</v>
      </c>
      <c r="F323" s="348"/>
      <c r="G323" s="348"/>
      <c r="H323" s="348" t="s">
        <v>260</v>
      </c>
      <c r="I323" s="348"/>
      <c r="J323" s="348"/>
      <c r="K323" s="348" t="s">
        <v>261</v>
      </c>
      <c r="L323" s="348"/>
      <c r="M323" s="348"/>
      <c r="N323" s="348" t="s">
        <v>262</v>
      </c>
      <c r="O323" s="348"/>
      <c r="P323" s="348"/>
      <c r="Q323" s="348" t="s">
        <v>263</v>
      </c>
      <c r="R323" s="348"/>
      <c r="S323" s="348"/>
      <c r="T323" s="348" t="s">
        <v>264</v>
      </c>
      <c r="U323" s="348"/>
      <c r="V323" s="348"/>
      <c r="W323" s="199" t="s">
        <v>265</v>
      </c>
      <c r="X323" s="349" t="s">
        <v>198</v>
      </c>
      <c r="Y323" s="348" t="s">
        <v>266</v>
      </c>
    </row>
    <row r="324" customFormat="false" ht="15.75" hidden="false" customHeight="true" outlineLevel="1" collapsed="false">
      <c r="C324" s="346"/>
      <c r="D324" s="346"/>
      <c r="E324" s="348"/>
      <c r="F324" s="348"/>
      <c r="G324" s="348"/>
      <c r="H324" s="348"/>
      <c r="I324" s="348"/>
      <c r="J324" s="348"/>
      <c r="K324" s="348"/>
      <c r="L324" s="348"/>
      <c r="M324" s="348"/>
      <c r="N324" s="348"/>
      <c r="O324" s="348"/>
      <c r="P324" s="348"/>
      <c r="Q324" s="348"/>
      <c r="R324" s="348"/>
      <c r="S324" s="348"/>
      <c r="T324" s="348"/>
      <c r="U324" s="348"/>
      <c r="V324" s="348"/>
      <c r="W324" s="199"/>
      <c r="X324" s="349"/>
      <c r="Y324" s="348"/>
    </row>
    <row r="325" customFormat="false" ht="15" hidden="false" customHeight="true" outlineLevel="1" collapsed="false">
      <c r="C325" s="346"/>
      <c r="D325" s="346"/>
      <c r="E325" s="201" t="s">
        <v>199</v>
      </c>
      <c r="F325" s="202" t="s">
        <v>200</v>
      </c>
      <c r="G325" s="197" t="s">
        <v>249</v>
      </c>
      <c r="H325" s="201" t="s">
        <v>199</v>
      </c>
      <c r="I325" s="202" t="s">
        <v>200</v>
      </c>
      <c r="J325" s="197" t="s">
        <v>249</v>
      </c>
      <c r="K325" s="201" t="s">
        <v>199</v>
      </c>
      <c r="L325" s="202" t="s">
        <v>200</v>
      </c>
      <c r="M325" s="197" t="s">
        <v>249</v>
      </c>
      <c r="N325" s="201" t="s">
        <v>199</v>
      </c>
      <c r="O325" s="202" t="s">
        <v>200</v>
      </c>
      <c r="P325" s="350" t="s">
        <v>249</v>
      </c>
      <c r="Q325" s="201" t="s">
        <v>199</v>
      </c>
      <c r="R325" s="202" t="s">
        <v>200</v>
      </c>
      <c r="S325" s="350" t="s">
        <v>249</v>
      </c>
      <c r="T325" s="201" t="s">
        <v>199</v>
      </c>
      <c r="U325" s="202" t="s">
        <v>200</v>
      </c>
      <c r="V325" s="350" t="s">
        <v>249</v>
      </c>
      <c r="W325" s="350" t="s">
        <v>249</v>
      </c>
      <c r="X325" s="349"/>
      <c r="Y325" s="348"/>
    </row>
    <row r="326" customFormat="false" ht="15" hidden="false" customHeight="true" outlineLevel="1" collapsed="false">
      <c r="C326" s="346"/>
      <c r="D326" s="347"/>
      <c r="E326" s="237" t="s">
        <v>202</v>
      </c>
      <c r="F326" s="237" t="s">
        <v>202</v>
      </c>
      <c r="G326" s="197"/>
      <c r="H326" s="237" t="s">
        <v>202</v>
      </c>
      <c r="I326" s="351" t="str">
        <f aca="false">IF(INDEX('Reference Data'!$G$5:$G$18,MATCH('Reference Data'!$C$4,'Reference Data'!$F$5:$F$21,0),1)&gt;=I$18,"Actual","Forecast")</f>
        <v>Actual</v>
      </c>
      <c r="J326" s="197"/>
      <c r="K326" s="351" t="str">
        <f aca="false">IF(INDEX('Reference Data'!$G$5:$G$18,MATCH('Reference Data'!$C$4,'Reference Data'!$F$5:$F$21,0),1)&gt;=K$18,"Actual","Forecast")</f>
        <v>Actual</v>
      </c>
      <c r="L326" s="351" t="str">
        <f aca="false">IF(INDEX('Reference Data'!$G$5:$G$18,MATCH('Reference Data'!$C$4,'Reference Data'!$F$5:$F$21,0),1)&gt;=L$18,"Actual","Forecast")</f>
        <v>Actual</v>
      </c>
      <c r="M326" s="197"/>
      <c r="N326" s="351" t="str">
        <f aca="false">IF(INDEX('Reference Data'!$G$5:$G$18,MATCH('Reference Data'!$C$4,'Reference Data'!$F$5:$F$21,0),1)&gt;=N$18,"Actual","Forecast")</f>
        <v>Actual</v>
      </c>
      <c r="O326" s="351" t="str">
        <f aca="false">IF(INDEX('Reference Data'!$G$5:$G$18,MATCH('Reference Data'!$C$4,'Reference Data'!$F$5:$F$21,0),1)&gt;=O$18,"Actual","Forecast")</f>
        <v>Actual</v>
      </c>
      <c r="P326" s="350"/>
      <c r="Q326" s="351" t="str">
        <f aca="false">IF(INDEX('Reference Data'!$G$5:$G$18,MATCH('Reference Data'!$C$4,'Reference Data'!$F$5:$F$21,0),1)&gt;=Q$18,"Actual","Forecast")</f>
        <v>Actual</v>
      </c>
      <c r="R326" s="351" t="str">
        <f aca="false">IF(INDEX('Reference Data'!$G$5:$G$18,MATCH('Reference Data'!$C$4,'Reference Data'!$F$5:$F$21,0),1)&gt;=R$18,"Actual","Forecast")</f>
        <v>Forecast</v>
      </c>
      <c r="S326" s="350"/>
      <c r="T326" s="351" t="str">
        <f aca="false">IF(INDEX('Reference Data'!$G$5:$G$18,MATCH('Reference Data'!$C$4,'Reference Data'!$F$5:$F$21,0),1)&gt;=T$18,"Actual","Forecast")</f>
        <v>Forecast</v>
      </c>
      <c r="U326" s="351" t="str">
        <f aca="false">IF(INDEX('Reference Data'!$G$5:$G$18,MATCH('Reference Data'!$C$4,'Reference Data'!$F$5:$F$21,0),1)&gt;=U$18,"Actual","Forecast")</f>
        <v>Forecast</v>
      </c>
      <c r="V326" s="350"/>
      <c r="W326" s="350"/>
      <c r="X326" s="349"/>
      <c r="Y326" s="348"/>
    </row>
    <row r="327" customFormat="false" ht="15" hidden="false" customHeight="true" outlineLevel="1" collapsed="false">
      <c r="C327" s="352" t="s">
        <v>267</v>
      </c>
      <c r="D327" s="353"/>
      <c r="E327" s="353"/>
      <c r="F327" s="353"/>
      <c r="G327" s="353"/>
      <c r="H327" s="353"/>
      <c r="I327" s="353"/>
      <c r="J327" s="353"/>
      <c r="K327" s="353"/>
      <c r="L327" s="353"/>
      <c r="M327" s="353"/>
      <c r="N327" s="353"/>
      <c r="O327" s="353"/>
      <c r="P327" s="353"/>
      <c r="Q327" s="353"/>
      <c r="R327" s="353"/>
      <c r="S327" s="353"/>
      <c r="T327" s="353"/>
      <c r="U327" s="353"/>
      <c r="V327" s="353"/>
      <c r="W327" s="353"/>
      <c r="X327" s="353"/>
      <c r="Y327" s="354"/>
    </row>
    <row r="328" customFormat="false" ht="15" hidden="false" customHeight="false" outlineLevel="1" collapsed="false">
      <c r="C328" s="355" t="s">
        <v>268</v>
      </c>
      <c r="D328" s="356" t="s">
        <v>269</v>
      </c>
      <c r="E328" s="357"/>
      <c r="F328" s="358"/>
      <c r="G328" s="359" t="n">
        <f aca="false">SUM(E328:F328)</f>
        <v>0</v>
      </c>
      <c r="H328" s="357"/>
      <c r="I328" s="358"/>
      <c r="J328" s="359" t="n">
        <f aca="false">SUM(H328:I328)</f>
        <v>0</v>
      </c>
      <c r="K328" s="357"/>
      <c r="L328" s="358"/>
      <c r="M328" s="359" t="n">
        <f aca="false">SUM(K328:L328)</f>
        <v>0</v>
      </c>
      <c r="N328" s="357"/>
      <c r="O328" s="358"/>
      <c r="P328" s="359" t="n">
        <f aca="false">SUM(N328:O328)</f>
        <v>0</v>
      </c>
      <c r="Q328" s="357"/>
      <c r="R328" s="358"/>
      <c r="S328" s="359" t="n">
        <f aca="false">SUM(Q328:R328)</f>
        <v>0</v>
      </c>
      <c r="T328" s="357"/>
      <c r="U328" s="358"/>
      <c r="V328" s="359" t="n">
        <f aca="false">SUM(T328:U328)</f>
        <v>0</v>
      </c>
      <c r="W328" s="360"/>
      <c r="X328" s="361" t="n">
        <f aca="false">SUM(P328+S328+M328+J328+G328+V328+W328)</f>
        <v>0</v>
      </c>
      <c r="Y328" s="362" t="s">
        <v>270</v>
      </c>
    </row>
    <row r="329" customFormat="false" ht="26.85" hidden="false" customHeight="false" outlineLevel="1" collapsed="false">
      <c r="C329" s="355" t="s">
        <v>271</v>
      </c>
      <c r="D329" s="356" t="s">
        <v>272</v>
      </c>
      <c r="E329" s="363"/>
      <c r="F329" s="364"/>
      <c r="G329" s="365" t="n">
        <f aca="false">SUM(E329:F329)</f>
        <v>0</v>
      </c>
      <c r="H329" s="363"/>
      <c r="I329" s="364"/>
      <c r="J329" s="365" t="n">
        <f aca="false">SUM(H329:I329)</f>
        <v>0</v>
      </c>
      <c r="K329" s="363"/>
      <c r="L329" s="364"/>
      <c r="M329" s="365" t="n">
        <f aca="false">SUM(K329:L329)</f>
        <v>0</v>
      </c>
      <c r="N329" s="363"/>
      <c r="O329" s="364"/>
      <c r="P329" s="365" t="n">
        <f aca="false">SUM(N329:O329)</f>
        <v>0</v>
      </c>
      <c r="Q329" s="363"/>
      <c r="R329" s="364"/>
      <c r="S329" s="365" t="n">
        <f aca="false">SUM(Q329:R329)</f>
        <v>0</v>
      </c>
      <c r="T329" s="363"/>
      <c r="U329" s="364"/>
      <c r="V329" s="365" t="n">
        <f aca="false">SUM(T329:U329)</f>
        <v>0</v>
      </c>
      <c r="W329" s="366"/>
      <c r="X329" s="367" t="n">
        <f aca="false">SUM(P329+S329+M329+J329+G329+V329+W329)</f>
        <v>0</v>
      </c>
      <c r="Y329" s="368" t="s">
        <v>270</v>
      </c>
    </row>
    <row r="330" customFormat="false" ht="26.85" hidden="false" customHeight="false" outlineLevel="1" collapsed="false">
      <c r="C330" s="369" t="s">
        <v>273</v>
      </c>
      <c r="D330" s="370" t="s">
        <v>272</v>
      </c>
      <c r="E330" s="371"/>
      <c r="F330" s="372"/>
      <c r="G330" s="373" t="n">
        <f aca="false">SUM(E330:F330)</f>
        <v>0</v>
      </c>
      <c r="H330" s="371"/>
      <c r="I330" s="372"/>
      <c r="J330" s="373" t="n">
        <f aca="false">SUM(H330:I330)</f>
        <v>0</v>
      </c>
      <c r="K330" s="371"/>
      <c r="L330" s="372"/>
      <c r="M330" s="373" t="n">
        <f aca="false">SUM(K330:L330)</f>
        <v>0</v>
      </c>
      <c r="N330" s="371"/>
      <c r="O330" s="372"/>
      <c r="P330" s="373" t="n">
        <f aca="false">SUM(N330:O330)</f>
        <v>0</v>
      </c>
      <c r="Q330" s="371"/>
      <c r="R330" s="372"/>
      <c r="S330" s="373" t="n">
        <f aca="false">SUM(Q330:R330)</f>
        <v>0</v>
      </c>
      <c r="T330" s="371"/>
      <c r="U330" s="372"/>
      <c r="V330" s="373" t="n">
        <f aca="false">SUM(T330:U330)</f>
        <v>0</v>
      </c>
      <c r="W330" s="374"/>
      <c r="X330" s="375" t="n">
        <f aca="false">SUM(P330+S330+M330+J330+G330+V330+W330)</f>
        <v>0</v>
      </c>
      <c r="Y330" s="376" t="s">
        <v>270</v>
      </c>
    </row>
    <row r="331" customFormat="false" ht="15" hidden="false" customHeight="true" outlineLevel="1" collapsed="false">
      <c r="C331" s="377" t="s">
        <v>274</v>
      </c>
      <c r="D331" s="378"/>
      <c r="E331" s="378"/>
      <c r="F331" s="378"/>
      <c r="G331" s="378"/>
      <c r="H331" s="378"/>
      <c r="I331" s="378"/>
      <c r="J331" s="378"/>
      <c r="K331" s="378"/>
      <c r="L331" s="378"/>
      <c r="M331" s="378"/>
      <c r="N331" s="378"/>
      <c r="O331" s="378"/>
      <c r="P331" s="378"/>
      <c r="Q331" s="378"/>
      <c r="R331" s="378"/>
      <c r="S331" s="378"/>
      <c r="T331" s="378"/>
      <c r="U331" s="378"/>
      <c r="V331" s="378"/>
      <c r="W331" s="378"/>
      <c r="X331" s="378"/>
      <c r="Y331" s="379"/>
    </row>
    <row r="332" customFormat="false" ht="16.4" hidden="false" customHeight="false" outlineLevel="1" collapsed="false">
      <c r="B332" s="14" t="n">
        <f aca="false">IF(AND($D$14="You do not need to provide output data for this reporting period",X332=0),0,IF(C332="&lt; Select &gt;",IF((X332=0),0,1),COUNTBLANK(G332)+COUNTBLANK(J332)+COUNTBLANK(M332)+COUNTBLANK(P332)+COUNTBLANK(S332)+COUNTBLANK(V332)+COUNTBLANK(W332)))</f>
        <v>0</v>
      </c>
      <c r="C332" s="357" t="s">
        <v>59</v>
      </c>
      <c r="D332" s="380" t="str">
        <f aca="false">INDEX(MasterOutputs!$C$3:$C$63,MATCH(C332,MasterOutputs!$B$3:$B$63,0))</f>
        <v>N/A</v>
      </c>
      <c r="E332" s="381"/>
      <c r="F332" s="381"/>
      <c r="G332" s="359" t="n">
        <f aca="false">SUM(E332:F332)</f>
        <v>0</v>
      </c>
      <c r="H332" s="381"/>
      <c r="I332" s="381"/>
      <c r="J332" s="359" t="n">
        <f aca="false">SUM(H332:I332)</f>
        <v>0</v>
      </c>
      <c r="K332" s="381"/>
      <c r="L332" s="381"/>
      <c r="M332" s="359" t="n">
        <f aca="false">SUM(K332:L332)</f>
        <v>0</v>
      </c>
      <c r="N332" s="381"/>
      <c r="O332" s="381"/>
      <c r="P332" s="359" t="n">
        <f aca="false">SUM(N332:O332)</f>
        <v>0</v>
      </c>
      <c r="Q332" s="381"/>
      <c r="R332" s="381"/>
      <c r="S332" s="359" t="n">
        <f aca="false">SUM(Q332:R332)</f>
        <v>0</v>
      </c>
      <c r="T332" s="381"/>
      <c r="U332" s="381"/>
      <c r="V332" s="359" t="n">
        <f aca="false">SUM(T332:U332)</f>
        <v>0</v>
      </c>
      <c r="W332" s="382"/>
      <c r="X332" s="361" t="n">
        <f aca="false">SUM(P332+S332+M332+J332+G332+V332+W332)</f>
        <v>0</v>
      </c>
      <c r="Y332" s="383"/>
      <c r="Z332" s="193" t="n">
        <f aca="false">INDEX(MasterOutputs!$I$3:$I$63,MATCH('5 - Project Outputs'!C332,MasterOutputs!$B$3:$B$63,0))</f>
        <v>0</v>
      </c>
    </row>
    <row r="333" customFormat="false" ht="16.4" hidden="false" customHeight="false" outlineLevel="1" collapsed="false">
      <c r="B333" s="14" t="n">
        <f aca="false">IF(AND($D$14="You do not need to provide output data for this reporting period",X333=0),0,IF(C333="&lt; Select &gt;",IF((X333=0),0,1),COUNTBLANK(G333)+COUNTBLANK(J333)+COUNTBLANK(M333)+COUNTBLANK(P333)+COUNTBLANK(S333)+COUNTBLANK(V333)+COUNTBLANK(W333)))</f>
        <v>0</v>
      </c>
      <c r="C333" s="363" t="s">
        <v>59</v>
      </c>
      <c r="D333" s="384" t="str">
        <f aca="false">INDEX(MasterOutputs!$C$3:$C$63,MATCH(C333,MasterOutputs!$B$3:$B$63,0))</f>
        <v>N/A</v>
      </c>
      <c r="E333" s="385"/>
      <c r="F333" s="385"/>
      <c r="G333" s="365" t="n">
        <f aca="false">SUM(E333:F333)</f>
        <v>0</v>
      </c>
      <c r="H333" s="385"/>
      <c r="I333" s="385"/>
      <c r="J333" s="365" t="n">
        <f aca="false">SUM(H333:I333)</f>
        <v>0</v>
      </c>
      <c r="K333" s="385"/>
      <c r="L333" s="385"/>
      <c r="M333" s="365" t="n">
        <f aca="false">SUM(K333:L333)</f>
        <v>0</v>
      </c>
      <c r="N333" s="385"/>
      <c r="O333" s="385"/>
      <c r="P333" s="365" t="n">
        <f aca="false">SUM(N333:O333)</f>
        <v>0</v>
      </c>
      <c r="Q333" s="385"/>
      <c r="R333" s="385"/>
      <c r="S333" s="365" t="n">
        <f aca="false">SUM(Q333:R333)</f>
        <v>0</v>
      </c>
      <c r="T333" s="385"/>
      <c r="U333" s="385"/>
      <c r="V333" s="365" t="n">
        <f aca="false">SUM(T333:U333)</f>
        <v>0</v>
      </c>
      <c r="W333" s="386"/>
      <c r="X333" s="367" t="n">
        <f aca="false">SUM(P333+S333+M333+J333+G333+V333+W333)</f>
        <v>0</v>
      </c>
      <c r="Y333" s="387"/>
      <c r="Z333" s="193" t="n">
        <f aca="false">INDEX(MasterOutputs!$I$3:$I$63,MATCH('5 - Project Outputs'!C333,MasterOutputs!$B$3:$B$63,0))</f>
        <v>0</v>
      </c>
    </row>
    <row r="334" customFormat="false" ht="16.4" hidden="false" customHeight="false" outlineLevel="1" collapsed="false">
      <c r="B334" s="14" t="n">
        <f aca="false">IF(AND($D$14="You do not need to provide output data for this reporting period",X334=0),0,IF(C334="&lt; Select &gt;",IF((X334=0),0,1),COUNTBLANK(G334)+COUNTBLANK(J334)+COUNTBLANK(M334)+COUNTBLANK(P334)+COUNTBLANK(S334)+COUNTBLANK(V334)+COUNTBLANK(W334)))</f>
        <v>0</v>
      </c>
      <c r="C334" s="363" t="s">
        <v>59</v>
      </c>
      <c r="D334" s="384" t="str">
        <f aca="false">INDEX(MasterOutputs!$C$3:$C$63,MATCH(C334,MasterOutputs!$B$3:$B$63,0))</f>
        <v>N/A</v>
      </c>
      <c r="E334" s="385"/>
      <c r="F334" s="385"/>
      <c r="G334" s="365" t="n">
        <f aca="false">SUM(E334:F334)</f>
        <v>0</v>
      </c>
      <c r="H334" s="385"/>
      <c r="I334" s="385"/>
      <c r="J334" s="365" t="n">
        <f aca="false">SUM(H334:I334)</f>
        <v>0</v>
      </c>
      <c r="K334" s="385"/>
      <c r="L334" s="385"/>
      <c r="M334" s="365" t="n">
        <f aca="false">SUM(K334:L334)</f>
        <v>0</v>
      </c>
      <c r="N334" s="385"/>
      <c r="O334" s="385"/>
      <c r="P334" s="365" t="n">
        <f aca="false">SUM(N334:O334)</f>
        <v>0</v>
      </c>
      <c r="Q334" s="385"/>
      <c r="R334" s="385"/>
      <c r="S334" s="365" t="n">
        <f aca="false">SUM(Q334:R334)</f>
        <v>0</v>
      </c>
      <c r="T334" s="385"/>
      <c r="U334" s="385"/>
      <c r="V334" s="365" t="n">
        <f aca="false">SUM(T334:U334)</f>
        <v>0</v>
      </c>
      <c r="W334" s="386"/>
      <c r="X334" s="367" t="n">
        <f aca="false">SUM(P334+S334+M334+J334+G334+V334+W334)</f>
        <v>0</v>
      </c>
      <c r="Y334" s="387"/>
      <c r="Z334" s="193" t="n">
        <f aca="false">INDEX(MasterOutputs!$I$3:$I$63,MATCH('5 - Project Outputs'!C334,MasterOutputs!$B$3:$B$63,0))</f>
        <v>0</v>
      </c>
    </row>
    <row r="335" customFormat="false" ht="16.4" hidden="false" customHeight="false" outlineLevel="1" collapsed="false">
      <c r="B335" s="14" t="n">
        <f aca="false">IF(AND($D$14="You do not need to provide output data for this reporting period",X335=0),0,IF(C335="&lt; Select &gt;",IF((X335=0),0,1),COUNTBLANK(G335)+COUNTBLANK(J335)+COUNTBLANK(M335)+COUNTBLANK(P335)+COUNTBLANK(S335)+COUNTBLANK(V335)+COUNTBLANK(W335)))</f>
        <v>0</v>
      </c>
      <c r="C335" s="363" t="s">
        <v>59</v>
      </c>
      <c r="D335" s="384" t="str">
        <f aca="false">INDEX(MasterOutputs!$C$3:$C$63,MATCH(C335,MasterOutputs!$B$3:$B$63,0))</f>
        <v>N/A</v>
      </c>
      <c r="E335" s="385"/>
      <c r="F335" s="385"/>
      <c r="G335" s="365" t="n">
        <f aca="false">SUM(E335:F335)</f>
        <v>0</v>
      </c>
      <c r="H335" s="385"/>
      <c r="I335" s="385"/>
      <c r="J335" s="365" t="n">
        <f aca="false">SUM(H335:I335)</f>
        <v>0</v>
      </c>
      <c r="K335" s="385"/>
      <c r="L335" s="385"/>
      <c r="M335" s="365" t="n">
        <f aca="false">SUM(K335:L335)</f>
        <v>0</v>
      </c>
      <c r="N335" s="385"/>
      <c r="O335" s="385"/>
      <c r="P335" s="365" t="n">
        <f aca="false">SUM(N335:O335)</f>
        <v>0</v>
      </c>
      <c r="Q335" s="385"/>
      <c r="R335" s="385"/>
      <c r="S335" s="365" t="n">
        <f aca="false">SUM(Q335:R335)</f>
        <v>0</v>
      </c>
      <c r="T335" s="385"/>
      <c r="U335" s="385"/>
      <c r="V335" s="365" t="n">
        <f aca="false">SUM(T335:U335)</f>
        <v>0</v>
      </c>
      <c r="W335" s="386"/>
      <c r="X335" s="367" t="n">
        <f aca="false">SUM(P335+S335+M335+J335+G335+V335+W335)</f>
        <v>0</v>
      </c>
      <c r="Y335" s="387"/>
      <c r="Z335" s="193" t="n">
        <f aca="false">INDEX(MasterOutputs!$I$3:$I$63,MATCH('5 - Project Outputs'!C335,MasterOutputs!$B$3:$B$63,0))</f>
        <v>0</v>
      </c>
    </row>
    <row r="336" customFormat="false" ht="16.4" hidden="false" customHeight="false" outlineLevel="1" collapsed="false">
      <c r="B336" s="388" t="n">
        <f aca="false">IF(AND($D$14="You do not need to provide output data for this reporting period",X336=0),0,IF(C336="&lt; Select &gt;",IF((X336=0),0,1),COUNTBLANK(G336)+COUNTBLANK(J336)+COUNTBLANK(M336)+COUNTBLANK(P336)+COUNTBLANK(S336)+COUNTBLANK(V336)+COUNTBLANK(W336)))</f>
        <v>0</v>
      </c>
      <c r="C336" s="363" t="s">
        <v>59</v>
      </c>
      <c r="D336" s="384" t="str">
        <f aca="false">INDEX(MasterOutputs!$C$3:$C$63,MATCH(C336,MasterOutputs!$B$3:$B$63,0))</f>
        <v>N/A</v>
      </c>
      <c r="E336" s="385"/>
      <c r="F336" s="385"/>
      <c r="G336" s="365" t="n">
        <f aca="false">SUM(E336:F336)</f>
        <v>0</v>
      </c>
      <c r="H336" s="385"/>
      <c r="I336" s="385"/>
      <c r="J336" s="365" t="n">
        <f aca="false">SUM(H336:I336)</f>
        <v>0</v>
      </c>
      <c r="K336" s="385"/>
      <c r="L336" s="385"/>
      <c r="M336" s="365" t="n">
        <f aca="false">SUM(K336:L336)</f>
        <v>0</v>
      </c>
      <c r="N336" s="385"/>
      <c r="O336" s="385"/>
      <c r="P336" s="365" t="n">
        <f aca="false">SUM(N336:O336)</f>
        <v>0</v>
      </c>
      <c r="Q336" s="385"/>
      <c r="R336" s="385"/>
      <c r="S336" s="365" t="n">
        <f aca="false">SUM(Q336:R336)</f>
        <v>0</v>
      </c>
      <c r="T336" s="385"/>
      <c r="U336" s="385"/>
      <c r="V336" s="365" t="n">
        <f aca="false">SUM(T336:U336)</f>
        <v>0</v>
      </c>
      <c r="W336" s="386"/>
      <c r="X336" s="367" t="n">
        <f aca="false">SUM(P336+S336+M336+J336+G336+V336+W336)</f>
        <v>0</v>
      </c>
      <c r="Y336" s="387"/>
      <c r="Z336" s="193" t="n">
        <f aca="false">INDEX(MasterOutputs!$I$3:$I$63,MATCH('5 - Project Outputs'!C336,MasterOutputs!$B$3:$B$63,0))</f>
        <v>0</v>
      </c>
    </row>
    <row r="337" customFormat="false" ht="16.4" hidden="false" customHeight="false" outlineLevel="1" collapsed="false">
      <c r="B337" s="388" t="n">
        <f aca="false">IF(AND($D$14="You do not need to provide output data for this reporting period",X337=0),0,IF(C337="&lt; Select &gt;",IF((X337=0),0,1),COUNTBLANK(G337)+COUNTBLANK(J337)+COUNTBLANK(M337)+COUNTBLANK(P337)+COUNTBLANK(S337)+COUNTBLANK(V337)+COUNTBLANK(W337)))</f>
        <v>0</v>
      </c>
      <c r="C337" s="363" t="s">
        <v>59</v>
      </c>
      <c r="D337" s="384" t="str">
        <f aca="false">INDEX(MasterOutputs!$C$3:$C$63,MATCH(C337,MasterOutputs!$B$3:$B$63,0))</f>
        <v>N/A</v>
      </c>
      <c r="E337" s="385"/>
      <c r="F337" s="385"/>
      <c r="G337" s="365" t="n">
        <f aca="false">SUM(E337:F337)</f>
        <v>0</v>
      </c>
      <c r="H337" s="385"/>
      <c r="I337" s="385"/>
      <c r="J337" s="365" t="n">
        <f aca="false">SUM(H337:I337)</f>
        <v>0</v>
      </c>
      <c r="K337" s="385"/>
      <c r="L337" s="385"/>
      <c r="M337" s="365" t="n">
        <f aca="false">SUM(K337:L337)</f>
        <v>0</v>
      </c>
      <c r="N337" s="385"/>
      <c r="O337" s="385"/>
      <c r="P337" s="365" t="n">
        <f aca="false">SUM(N337:O337)</f>
        <v>0</v>
      </c>
      <c r="Q337" s="385"/>
      <c r="R337" s="385"/>
      <c r="S337" s="365" t="n">
        <f aca="false">SUM(Q337:R337)</f>
        <v>0</v>
      </c>
      <c r="T337" s="385"/>
      <c r="U337" s="385"/>
      <c r="V337" s="365" t="n">
        <f aca="false">SUM(T337:U337)</f>
        <v>0</v>
      </c>
      <c r="W337" s="386"/>
      <c r="X337" s="367" t="n">
        <f aca="false">SUM(P337+S337+M337+J337+G337+V337+W337)</f>
        <v>0</v>
      </c>
      <c r="Y337" s="387"/>
      <c r="Z337" s="193" t="n">
        <f aca="false">INDEX(MasterOutputs!$I$3:$I$63,MATCH('5 - Project Outputs'!C337,MasterOutputs!$B$3:$B$63,0))</f>
        <v>0</v>
      </c>
    </row>
    <row r="338" customFormat="false" ht="16.4" hidden="false" customHeight="false" outlineLevel="1" collapsed="false">
      <c r="B338" s="388" t="n">
        <f aca="false">IF(AND($D$14="You do not need to provide output data for this reporting period",X338=0),0,IF(C338="&lt; Select &gt;",IF((X338=0),0,1),COUNTBLANK(G338)+COUNTBLANK(J338)+COUNTBLANK(M338)+COUNTBLANK(P338)+COUNTBLANK(S338)+COUNTBLANK(V338)+COUNTBLANK(W338)))</f>
        <v>0</v>
      </c>
      <c r="C338" s="363" t="s">
        <v>59</v>
      </c>
      <c r="D338" s="384" t="str">
        <f aca="false">INDEX(MasterOutputs!$C$3:$C$63,MATCH(C338,MasterOutputs!$B$3:$B$63,0))</f>
        <v>N/A</v>
      </c>
      <c r="E338" s="385"/>
      <c r="F338" s="385"/>
      <c r="G338" s="365" t="n">
        <f aca="false">SUM(E338:F338)</f>
        <v>0</v>
      </c>
      <c r="H338" s="385"/>
      <c r="I338" s="385"/>
      <c r="J338" s="365" t="n">
        <f aca="false">SUM(H338:I338)</f>
        <v>0</v>
      </c>
      <c r="K338" s="385"/>
      <c r="L338" s="385"/>
      <c r="M338" s="365" t="n">
        <f aca="false">SUM(K338:L338)</f>
        <v>0</v>
      </c>
      <c r="N338" s="385"/>
      <c r="O338" s="385"/>
      <c r="P338" s="365" t="n">
        <f aca="false">SUM(N338:O338)</f>
        <v>0</v>
      </c>
      <c r="Q338" s="385"/>
      <c r="R338" s="385"/>
      <c r="S338" s="365" t="n">
        <f aca="false">SUM(Q338:R338)</f>
        <v>0</v>
      </c>
      <c r="T338" s="385"/>
      <c r="U338" s="385"/>
      <c r="V338" s="365" t="n">
        <f aca="false">SUM(T338:U338)</f>
        <v>0</v>
      </c>
      <c r="W338" s="386"/>
      <c r="X338" s="367" t="n">
        <f aca="false">SUM(P338+S338+M338+J338+G338+V338+W338)</f>
        <v>0</v>
      </c>
      <c r="Y338" s="387"/>
      <c r="Z338" s="193" t="n">
        <f aca="false">INDEX(MasterOutputs!$I$3:$I$63,MATCH('5 - Project Outputs'!C338,MasterOutputs!$B$3:$B$63,0))</f>
        <v>0</v>
      </c>
    </row>
    <row r="339" customFormat="false" ht="16.4" hidden="false" customHeight="false" outlineLevel="1" collapsed="false">
      <c r="B339" s="388" t="n">
        <f aca="false">IF(AND($D$14="You do not need to provide output data for this reporting period",X339=0),0,IF(C339="&lt; Select &gt;",IF((X339=0),0,1),COUNTBLANK(G339)+COUNTBLANK(J339)+COUNTBLANK(M339)+COUNTBLANK(P339)+COUNTBLANK(S339)+COUNTBLANK(V339)+COUNTBLANK(W339)))</f>
        <v>0</v>
      </c>
      <c r="C339" s="363" t="s">
        <v>59</v>
      </c>
      <c r="D339" s="384" t="str">
        <f aca="false">INDEX(MasterOutputs!$C$3:$C$63,MATCH(C339,MasterOutputs!$B$3:$B$63,0))</f>
        <v>N/A</v>
      </c>
      <c r="E339" s="385"/>
      <c r="F339" s="385"/>
      <c r="G339" s="365" t="n">
        <f aca="false">SUM(E339:F339)</f>
        <v>0</v>
      </c>
      <c r="H339" s="385"/>
      <c r="I339" s="385"/>
      <c r="J339" s="365" t="n">
        <f aca="false">SUM(H339:I339)</f>
        <v>0</v>
      </c>
      <c r="K339" s="385"/>
      <c r="L339" s="385"/>
      <c r="M339" s="365" t="n">
        <f aca="false">SUM(K339:L339)</f>
        <v>0</v>
      </c>
      <c r="N339" s="385"/>
      <c r="O339" s="385"/>
      <c r="P339" s="365" t="n">
        <f aca="false">SUM(N339:O339)</f>
        <v>0</v>
      </c>
      <c r="Q339" s="385"/>
      <c r="R339" s="385"/>
      <c r="S339" s="365" t="n">
        <f aca="false">SUM(Q339:R339)</f>
        <v>0</v>
      </c>
      <c r="T339" s="385"/>
      <c r="U339" s="385"/>
      <c r="V339" s="365" t="n">
        <f aca="false">SUM(T339:U339)</f>
        <v>0</v>
      </c>
      <c r="W339" s="386"/>
      <c r="X339" s="367" t="n">
        <f aca="false">SUM(P339+S339+M339+J339+G339+V339+W339)</f>
        <v>0</v>
      </c>
      <c r="Y339" s="387"/>
      <c r="Z339" s="193" t="n">
        <f aca="false">INDEX(MasterOutputs!$I$3:$I$63,MATCH('5 - Project Outputs'!C339,MasterOutputs!$B$3:$B$63,0))</f>
        <v>0</v>
      </c>
    </row>
    <row r="340" customFormat="false" ht="16.4" hidden="false" customHeight="false" outlineLevel="1" collapsed="false">
      <c r="B340" s="388" t="n">
        <f aca="false">IF(AND($D$14="You do not need to provide output data for this reporting period",X340=0),0,IF(C340="&lt; Select &gt;",IF((X340=0),0,1),COUNTBLANK(G340)+COUNTBLANK(J340)+COUNTBLANK(M340)+COUNTBLANK(P340)+COUNTBLANK(S340)+COUNTBLANK(V340)+COUNTBLANK(W340)))</f>
        <v>0</v>
      </c>
      <c r="C340" s="363" t="s">
        <v>59</v>
      </c>
      <c r="D340" s="384" t="str">
        <f aca="false">INDEX(MasterOutputs!$C$3:$C$63,MATCH(C340,MasterOutputs!$B$3:$B$63,0))</f>
        <v>N/A</v>
      </c>
      <c r="E340" s="385"/>
      <c r="F340" s="385"/>
      <c r="G340" s="365" t="n">
        <f aca="false">SUM(E340:F340)</f>
        <v>0</v>
      </c>
      <c r="H340" s="385"/>
      <c r="I340" s="385"/>
      <c r="J340" s="365" t="n">
        <f aca="false">SUM(H340:I340)</f>
        <v>0</v>
      </c>
      <c r="K340" s="385"/>
      <c r="L340" s="385"/>
      <c r="M340" s="365" t="n">
        <f aca="false">SUM(K340:L340)</f>
        <v>0</v>
      </c>
      <c r="N340" s="385"/>
      <c r="O340" s="385"/>
      <c r="P340" s="365" t="n">
        <f aca="false">SUM(N340:O340)</f>
        <v>0</v>
      </c>
      <c r="Q340" s="385"/>
      <c r="R340" s="385"/>
      <c r="S340" s="365" t="n">
        <f aca="false">SUM(Q340:R340)</f>
        <v>0</v>
      </c>
      <c r="T340" s="385"/>
      <c r="U340" s="385"/>
      <c r="V340" s="365" t="n">
        <f aca="false">SUM(T340:U340)</f>
        <v>0</v>
      </c>
      <c r="W340" s="386"/>
      <c r="X340" s="367" t="n">
        <f aca="false">SUM(P340+S340+M340+J340+G340+V340+W340)</f>
        <v>0</v>
      </c>
      <c r="Y340" s="387"/>
      <c r="Z340" s="193" t="n">
        <f aca="false">INDEX(MasterOutputs!$I$3:$I$63,MATCH('5 - Project Outputs'!C340,MasterOutputs!$B$3:$B$63,0))</f>
        <v>0</v>
      </c>
    </row>
    <row r="341" customFormat="false" ht="16.4" hidden="false" customHeight="false" outlineLevel="1" collapsed="false">
      <c r="B341" s="14" t="n">
        <f aca="false">IF(AND($D$14="You do not need to provide output data for this reporting period",X341=0),0,IF(C341="&lt; Select &gt;",IF((X341=0),0,1),COUNTBLANK(G341)+COUNTBLANK(J341)+COUNTBLANK(M341)+COUNTBLANK(P341)+COUNTBLANK(S341)+COUNTBLANK(V341)+COUNTBLANK(W341)))</f>
        <v>0</v>
      </c>
      <c r="C341" s="363" t="s">
        <v>59</v>
      </c>
      <c r="D341" s="384" t="str">
        <f aca="false">INDEX(MasterOutputs!$C$3:$C$63,MATCH(C341,MasterOutputs!$B$3:$B$63,0))</f>
        <v>N/A</v>
      </c>
      <c r="E341" s="385"/>
      <c r="F341" s="385"/>
      <c r="G341" s="365" t="n">
        <f aca="false">SUM(E341:F341)</f>
        <v>0</v>
      </c>
      <c r="H341" s="385"/>
      <c r="I341" s="385"/>
      <c r="J341" s="365" t="n">
        <f aca="false">SUM(H341:I341)</f>
        <v>0</v>
      </c>
      <c r="K341" s="385"/>
      <c r="L341" s="385"/>
      <c r="M341" s="365" t="n">
        <f aca="false">SUM(K341:L341)</f>
        <v>0</v>
      </c>
      <c r="N341" s="385"/>
      <c r="O341" s="385"/>
      <c r="P341" s="365" t="n">
        <f aca="false">SUM(N341:O341)</f>
        <v>0</v>
      </c>
      <c r="Q341" s="385"/>
      <c r="R341" s="385"/>
      <c r="S341" s="365" t="n">
        <f aca="false">SUM(Q341:R341)</f>
        <v>0</v>
      </c>
      <c r="T341" s="385"/>
      <c r="U341" s="385"/>
      <c r="V341" s="365" t="n">
        <f aca="false">SUM(T341:U341)</f>
        <v>0</v>
      </c>
      <c r="W341" s="386"/>
      <c r="X341" s="367" t="n">
        <f aca="false">SUM(P341+S341+M341+J341+G341+V341+W341)</f>
        <v>0</v>
      </c>
      <c r="Y341" s="387"/>
      <c r="Z341" s="193" t="n">
        <f aca="false">INDEX(MasterOutputs!$I$3:$I$63,MATCH('5 - Project Outputs'!C341,MasterOutputs!$B$3:$B$63,0))</f>
        <v>0</v>
      </c>
    </row>
    <row r="342" customFormat="false" ht="16.4" hidden="false" customHeight="false" outlineLevel="1" collapsed="false">
      <c r="B342" s="14" t="n">
        <f aca="false">IF(AND($D$14="You do not need to provide output data for this reporting period",X342=0),0,IF(C342="&lt; Select &gt;",IF((X342=0),0,1),COUNTBLANK(G342)+COUNTBLANK(J342)+COUNTBLANK(M342)+COUNTBLANK(P342)+COUNTBLANK(S342)+COUNTBLANK(V342)+COUNTBLANK(W342)))</f>
        <v>0</v>
      </c>
      <c r="C342" s="363" t="s">
        <v>59</v>
      </c>
      <c r="D342" s="384" t="str">
        <f aca="false">INDEX(MasterOutputs!$C$3:$C$63,MATCH(C342,MasterOutputs!$B$3:$B$63,0))</f>
        <v>N/A</v>
      </c>
      <c r="E342" s="385"/>
      <c r="F342" s="385"/>
      <c r="G342" s="365" t="n">
        <f aca="false">SUM(E342:F342)</f>
        <v>0</v>
      </c>
      <c r="H342" s="385"/>
      <c r="I342" s="385"/>
      <c r="J342" s="365" t="n">
        <f aca="false">SUM(H342:I342)</f>
        <v>0</v>
      </c>
      <c r="K342" s="385"/>
      <c r="L342" s="385"/>
      <c r="M342" s="365" t="n">
        <f aca="false">SUM(K342:L342)</f>
        <v>0</v>
      </c>
      <c r="N342" s="385"/>
      <c r="O342" s="385"/>
      <c r="P342" s="365" t="n">
        <f aca="false">SUM(N342:O342)</f>
        <v>0</v>
      </c>
      <c r="Q342" s="385"/>
      <c r="R342" s="385"/>
      <c r="S342" s="365" t="n">
        <f aca="false">SUM(Q342:R342)</f>
        <v>0</v>
      </c>
      <c r="T342" s="385"/>
      <c r="U342" s="385"/>
      <c r="V342" s="365" t="n">
        <f aca="false">SUM(T342:U342)</f>
        <v>0</v>
      </c>
      <c r="W342" s="386"/>
      <c r="X342" s="367" t="n">
        <f aca="false">SUM(P342+S342+M342+J342+G342+V342+W342)</f>
        <v>0</v>
      </c>
      <c r="Y342" s="387"/>
      <c r="Z342" s="193" t="n">
        <f aca="false">INDEX(MasterOutputs!$I$3:$I$63,MATCH('5 - Project Outputs'!C342,MasterOutputs!$B$3:$B$63,0))</f>
        <v>0</v>
      </c>
    </row>
    <row r="343" customFormat="false" ht="16.4" hidden="false" customHeight="false" outlineLevel="1" collapsed="false">
      <c r="B343" s="14" t="n">
        <f aca="false">IF(AND($D$14="You do not need to provide output data for this reporting period",X343=0),0,IF(C343="&lt; Select &gt;",IF((X343=0),0,1),COUNTBLANK(G343)+COUNTBLANK(J343)+COUNTBLANK(M343)+COUNTBLANK(P343)+COUNTBLANK(S343)+COUNTBLANK(V343)+COUNTBLANK(W343)))</f>
        <v>0</v>
      </c>
      <c r="C343" s="363" t="s">
        <v>59</v>
      </c>
      <c r="D343" s="384" t="str">
        <f aca="false">INDEX(MasterOutputs!$C$3:$C$63,MATCH(C343,MasterOutputs!$B$3:$B$63,0))</f>
        <v>N/A</v>
      </c>
      <c r="E343" s="385"/>
      <c r="F343" s="385"/>
      <c r="G343" s="365" t="n">
        <f aca="false">SUM(E343:F343)</f>
        <v>0</v>
      </c>
      <c r="H343" s="385"/>
      <c r="I343" s="385"/>
      <c r="J343" s="365" t="n">
        <f aca="false">SUM(H343:I343)</f>
        <v>0</v>
      </c>
      <c r="K343" s="385"/>
      <c r="L343" s="385"/>
      <c r="M343" s="365" t="n">
        <f aca="false">SUM(K343:L343)</f>
        <v>0</v>
      </c>
      <c r="N343" s="385"/>
      <c r="O343" s="385"/>
      <c r="P343" s="365" t="n">
        <f aca="false">SUM(N343:O343)</f>
        <v>0</v>
      </c>
      <c r="Q343" s="385"/>
      <c r="R343" s="385"/>
      <c r="S343" s="365" t="n">
        <f aca="false">SUM(Q343:R343)</f>
        <v>0</v>
      </c>
      <c r="T343" s="385"/>
      <c r="U343" s="385"/>
      <c r="V343" s="365" t="n">
        <f aca="false">SUM(T343:U343)</f>
        <v>0</v>
      </c>
      <c r="W343" s="386"/>
      <c r="X343" s="367" t="n">
        <f aca="false">SUM(P343+S343+M343+J343+G343+V343+W343)</f>
        <v>0</v>
      </c>
      <c r="Y343" s="387"/>
      <c r="Z343" s="193" t="n">
        <f aca="false">INDEX(MasterOutputs!$I$3:$I$63,MATCH('5 - Project Outputs'!C343,MasterOutputs!$B$3:$B$63,0))</f>
        <v>0</v>
      </c>
    </row>
    <row r="344" customFormat="false" ht="16.4" hidden="false" customHeight="false" outlineLevel="1" collapsed="false">
      <c r="B344" s="14" t="n">
        <f aca="false">IF(AND($D$14="You do not need to provide output data for this reporting period",X344=0),0,IF(C344="&lt; Select &gt;",IF((X344=0),0,1),COUNTBLANK(G344)+COUNTBLANK(J344)+COUNTBLANK(M344)+COUNTBLANK(P344)+COUNTBLANK(S344)+COUNTBLANK(V344)+COUNTBLANK(W344)))</f>
        <v>0</v>
      </c>
      <c r="C344" s="363" t="s">
        <v>59</v>
      </c>
      <c r="D344" s="384" t="str">
        <f aca="false">INDEX(MasterOutputs!$C$3:$C$63,MATCH(C344,MasterOutputs!$B$3:$B$63,0))</f>
        <v>N/A</v>
      </c>
      <c r="E344" s="385"/>
      <c r="F344" s="385"/>
      <c r="G344" s="365" t="n">
        <f aca="false">SUM(E344:F344)</f>
        <v>0</v>
      </c>
      <c r="H344" s="385"/>
      <c r="I344" s="385"/>
      <c r="J344" s="365" t="n">
        <f aca="false">SUM(H344:I344)</f>
        <v>0</v>
      </c>
      <c r="K344" s="385"/>
      <c r="L344" s="385"/>
      <c r="M344" s="365" t="n">
        <f aca="false">SUM(K344:L344)</f>
        <v>0</v>
      </c>
      <c r="N344" s="385"/>
      <c r="O344" s="385"/>
      <c r="P344" s="365" t="n">
        <f aca="false">SUM(N344:O344)</f>
        <v>0</v>
      </c>
      <c r="Q344" s="385"/>
      <c r="R344" s="385"/>
      <c r="S344" s="365" t="n">
        <f aca="false">SUM(Q344:R344)</f>
        <v>0</v>
      </c>
      <c r="T344" s="385"/>
      <c r="U344" s="385"/>
      <c r="V344" s="365" t="n">
        <f aca="false">SUM(T344:U344)</f>
        <v>0</v>
      </c>
      <c r="W344" s="386"/>
      <c r="X344" s="367" t="n">
        <f aca="false">SUM(P344+S344+M344+J344+G344+V344+W344)</f>
        <v>0</v>
      </c>
      <c r="Y344" s="387"/>
      <c r="Z344" s="193" t="n">
        <f aca="false">INDEX(MasterOutputs!$I$3:$I$63,MATCH('5 - Project Outputs'!C344,MasterOutputs!$B$3:$B$63,0))</f>
        <v>0</v>
      </c>
    </row>
    <row r="345" customFormat="false" ht="16.4" hidden="false" customHeight="false" outlineLevel="1" collapsed="false">
      <c r="B345" s="14" t="n">
        <f aca="false">IF(AND($D$14="You do not need to provide output data for this reporting period",X345=0),0,IF(C345="&lt; Select &gt;",IF((X345=0),0,1),COUNTBLANK(G345)+COUNTBLANK(J345)+COUNTBLANK(M345)+COUNTBLANK(P345)+COUNTBLANK(S345)+COUNTBLANK(V345)+COUNTBLANK(W345)))</f>
        <v>0</v>
      </c>
      <c r="C345" s="363" t="s">
        <v>59</v>
      </c>
      <c r="D345" s="384" t="str">
        <f aca="false">INDEX(MasterOutputs!$C$3:$C$63,MATCH(C345,MasterOutputs!$B$3:$B$63,0))</f>
        <v>N/A</v>
      </c>
      <c r="E345" s="385"/>
      <c r="F345" s="385"/>
      <c r="G345" s="365" t="n">
        <f aca="false">SUM(E345:F345)</f>
        <v>0</v>
      </c>
      <c r="H345" s="385"/>
      <c r="I345" s="385"/>
      <c r="J345" s="365" t="n">
        <f aca="false">SUM(H345:I345)</f>
        <v>0</v>
      </c>
      <c r="K345" s="385"/>
      <c r="L345" s="385"/>
      <c r="M345" s="365" t="n">
        <f aca="false">SUM(K345:L345)</f>
        <v>0</v>
      </c>
      <c r="N345" s="385"/>
      <c r="O345" s="385"/>
      <c r="P345" s="365" t="n">
        <f aca="false">SUM(N345:O345)</f>
        <v>0</v>
      </c>
      <c r="Q345" s="385"/>
      <c r="R345" s="385"/>
      <c r="S345" s="365" t="n">
        <f aca="false">SUM(Q345:R345)</f>
        <v>0</v>
      </c>
      <c r="T345" s="385"/>
      <c r="U345" s="385"/>
      <c r="V345" s="365" t="n">
        <f aca="false">SUM(T345:U345)</f>
        <v>0</v>
      </c>
      <c r="W345" s="386"/>
      <c r="X345" s="367" t="n">
        <f aca="false">SUM(P345+S345+M345+J345+G345+V345+W345)</f>
        <v>0</v>
      </c>
      <c r="Y345" s="387"/>
      <c r="Z345" s="193" t="n">
        <f aca="false">INDEX(MasterOutputs!$I$3:$I$63,MATCH('5 - Project Outputs'!C345,MasterOutputs!$B$3:$B$63,0))</f>
        <v>0</v>
      </c>
    </row>
    <row r="346" customFormat="false" ht="15" hidden="false" customHeight="true" outlineLevel="1" collapsed="false">
      <c r="B346" s="14" t="n">
        <f aca="false">IF(AND($D$14="You do not need to provide output data for this reporting period",X346=0),0,IF(C346="&lt; Select &gt;",IF((X346=0),0,1),COUNTBLANK(G346)+COUNTBLANK(J346)+COUNTBLANK(M346)+COUNTBLANK(P346)+COUNTBLANK(S346)+COUNTBLANK(V346)+COUNTBLANK(W346)))</f>
        <v>0</v>
      </c>
      <c r="C346" s="371" t="s">
        <v>59</v>
      </c>
      <c r="D346" s="389" t="str">
        <f aca="false">INDEX(MasterOutputs!$C$3:$C$63,MATCH(C346,MasterOutputs!$B$3:$B$63,0))</f>
        <v>N/A</v>
      </c>
      <c r="E346" s="390"/>
      <c r="F346" s="390"/>
      <c r="G346" s="373" t="n">
        <f aca="false">SUM(E346:F346)</f>
        <v>0</v>
      </c>
      <c r="H346" s="390"/>
      <c r="I346" s="390"/>
      <c r="J346" s="373" t="n">
        <f aca="false">SUM(H346:I346)</f>
        <v>0</v>
      </c>
      <c r="K346" s="390"/>
      <c r="L346" s="390"/>
      <c r="M346" s="373" t="n">
        <f aca="false">SUM(K346:L346)</f>
        <v>0</v>
      </c>
      <c r="N346" s="390"/>
      <c r="O346" s="390"/>
      <c r="P346" s="373" t="n">
        <f aca="false">SUM(N346:O346)</f>
        <v>0</v>
      </c>
      <c r="Q346" s="390"/>
      <c r="R346" s="390"/>
      <c r="S346" s="373" t="n">
        <f aca="false">SUM(Q346:R346)</f>
        <v>0</v>
      </c>
      <c r="T346" s="390"/>
      <c r="U346" s="390"/>
      <c r="V346" s="373" t="n">
        <f aca="false">SUM(T346:U346)</f>
        <v>0</v>
      </c>
      <c r="W346" s="391"/>
      <c r="X346" s="392" t="n">
        <f aca="false">SUM(P346+S346+M346+J346+G346+V346+W346)</f>
        <v>0</v>
      </c>
      <c r="Y346" s="393"/>
      <c r="Z346" s="193" t="n">
        <f aca="false">INDEX(MasterOutputs!$I$3:$I$63,MATCH('5 - Project Outputs'!C346,MasterOutputs!$B$3:$B$63,0))</f>
        <v>0</v>
      </c>
    </row>
    <row r="347" customFormat="false" ht="16.5" hidden="false" customHeight="true" outlineLevel="1" collapsed="false">
      <c r="C347" s="394" t="s">
        <v>277</v>
      </c>
      <c r="D347" s="378"/>
      <c r="E347" s="378"/>
      <c r="F347" s="378"/>
      <c r="G347" s="378"/>
      <c r="H347" s="378"/>
      <c r="I347" s="378"/>
      <c r="J347" s="378"/>
      <c r="K347" s="378"/>
      <c r="L347" s="378"/>
      <c r="M347" s="378"/>
      <c r="N347" s="378"/>
      <c r="O347" s="378"/>
      <c r="P347" s="378"/>
      <c r="Q347" s="378"/>
      <c r="R347" s="378"/>
      <c r="S347" s="378"/>
      <c r="T347" s="378"/>
      <c r="U347" s="378"/>
      <c r="V347" s="378"/>
      <c r="W347" s="378"/>
      <c r="X347" s="378"/>
      <c r="Y347" s="379"/>
    </row>
    <row r="348" customFormat="false" ht="16.4" hidden="false" customHeight="false" outlineLevel="1" collapsed="false">
      <c r="B348" s="14" t="n">
        <f aca="false">IF(AND($D$14="You do not need to provide output data for this reporting period",X348=0),0,IF(C348="",IF((X348=0),0,1),COUNTBLANK(E348:W348)))</f>
        <v>0</v>
      </c>
      <c r="C348" s="395"/>
      <c r="D348" s="396"/>
      <c r="E348" s="381"/>
      <c r="F348" s="381"/>
      <c r="G348" s="359" t="n">
        <f aca="false">SUM(E348:F348)</f>
        <v>0</v>
      </c>
      <c r="H348" s="381"/>
      <c r="I348" s="381"/>
      <c r="J348" s="359" t="n">
        <f aca="false">SUM(H348:I348)</f>
        <v>0</v>
      </c>
      <c r="K348" s="381"/>
      <c r="L348" s="381"/>
      <c r="M348" s="359" t="n">
        <f aca="false">SUM(K348:L348)</f>
        <v>0</v>
      </c>
      <c r="N348" s="381"/>
      <c r="O348" s="381"/>
      <c r="P348" s="359" t="n">
        <f aca="false">SUM(N348:O348)</f>
        <v>0</v>
      </c>
      <c r="Q348" s="381"/>
      <c r="R348" s="381"/>
      <c r="S348" s="359" t="n">
        <f aca="false">SUM(Q348:R348)</f>
        <v>0</v>
      </c>
      <c r="T348" s="381"/>
      <c r="U348" s="381"/>
      <c r="V348" s="359" t="n">
        <f aca="false">SUM(T348:U348)</f>
        <v>0</v>
      </c>
      <c r="W348" s="382"/>
      <c r="X348" s="361" t="n">
        <f aca="false">SUM(P348+S348+M348+J348+G348+V348+W348)</f>
        <v>0</v>
      </c>
      <c r="Y348" s="362" t="s">
        <v>270</v>
      </c>
    </row>
    <row r="349" customFormat="false" ht="16.4" hidden="false" customHeight="false" outlineLevel="1" collapsed="false">
      <c r="B349" s="388" t="n">
        <f aca="false">IF(AND($D$14="You do not need to provide output data for this reporting period",X349=0),0,IF(C349="",IF((X349=0),0,1),COUNTBLANK(E349:W349)))</f>
        <v>0</v>
      </c>
      <c r="C349" s="397"/>
      <c r="D349" s="398"/>
      <c r="E349" s="385"/>
      <c r="F349" s="385"/>
      <c r="G349" s="365" t="n">
        <f aca="false">SUM(E349:F349)</f>
        <v>0</v>
      </c>
      <c r="H349" s="385"/>
      <c r="I349" s="385"/>
      <c r="J349" s="365" t="n">
        <f aca="false">SUM(H349:I349)</f>
        <v>0</v>
      </c>
      <c r="K349" s="385"/>
      <c r="L349" s="385"/>
      <c r="M349" s="365" t="n">
        <f aca="false">SUM(K349:L349)</f>
        <v>0</v>
      </c>
      <c r="N349" s="385"/>
      <c r="O349" s="385"/>
      <c r="P349" s="365" t="n">
        <f aca="false">SUM(N349:O349)</f>
        <v>0</v>
      </c>
      <c r="Q349" s="385"/>
      <c r="R349" s="385"/>
      <c r="S349" s="365" t="n">
        <f aca="false">SUM(Q349:R349)</f>
        <v>0</v>
      </c>
      <c r="T349" s="385"/>
      <c r="U349" s="385"/>
      <c r="V349" s="365" t="n">
        <f aca="false">SUM(T349:U349)</f>
        <v>0</v>
      </c>
      <c r="W349" s="386"/>
      <c r="X349" s="367" t="n">
        <f aca="false">SUM(P349+S349+M349+J349+G349+V349+W349)</f>
        <v>0</v>
      </c>
      <c r="Y349" s="368" t="s">
        <v>270</v>
      </c>
    </row>
    <row r="350" customFormat="false" ht="16.4" hidden="false" customHeight="false" outlineLevel="1" collapsed="false">
      <c r="B350" s="388" t="n">
        <f aca="false">IF(AND($D$14="You do not need to provide output data for this reporting period",X350=0),0,IF(C350="",IF((X350=0),0,1),COUNTBLANK(E350:W350)))</f>
        <v>0</v>
      </c>
      <c r="C350" s="397"/>
      <c r="D350" s="398"/>
      <c r="E350" s="385"/>
      <c r="F350" s="385"/>
      <c r="G350" s="365" t="n">
        <f aca="false">SUM(E350:F350)</f>
        <v>0</v>
      </c>
      <c r="H350" s="385"/>
      <c r="I350" s="385"/>
      <c r="J350" s="365" t="n">
        <f aca="false">SUM(H350:I350)</f>
        <v>0</v>
      </c>
      <c r="K350" s="385"/>
      <c r="L350" s="385"/>
      <c r="M350" s="365" t="n">
        <f aca="false">SUM(K350:L350)</f>
        <v>0</v>
      </c>
      <c r="N350" s="385"/>
      <c r="O350" s="385"/>
      <c r="P350" s="365" t="n">
        <f aca="false">SUM(N350:O350)</f>
        <v>0</v>
      </c>
      <c r="Q350" s="385"/>
      <c r="R350" s="385"/>
      <c r="S350" s="365" t="n">
        <f aca="false">SUM(Q350:R350)</f>
        <v>0</v>
      </c>
      <c r="T350" s="385"/>
      <c r="U350" s="385"/>
      <c r="V350" s="365" t="n">
        <f aca="false">SUM(T350:U350)</f>
        <v>0</v>
      </c>
      <c r="W350" s="386"/>
      <c r="X350" s="367" t="n">
        <f aca="false">SUM(P350+S350+M350+J350+G350+V350+W350)</f>
        <v>0</v>
      </c>
      <c r="Y350" s="368" t="s">
        <v>270</v>
      </c>
    </row>
    <row r="351" customFormat="false" ht="16.4" hidden="false" customHeight="false" outlineLevel="1" collapsed="false">
      <c r="B351" s="388" t="n">
        <f aca="false">IF(AND($D$14="You do not need to provide output data for this reporting period",X351=0),0,IF(C351="",IF((X351=0),0,1),COUNTBLANK(E351:W351)))</f>
        <v>0</v>
      </c>
      <c r="C351" s="397"/>
      <c r="D351" s="398"/>
      <c r="E351" s="385"/>
      <c r="F351" s="385"/>
      <c r="G351" s="365" t="n">
        <f aca="false">SUM(E351:F351)</f>
        <v>0</v>
      </c>
      <c r="H351" s="385"/>
      <c r="I351" s="385"/>
      <c r="J351" s="365" t="n">
        <f aca="false">SUM(H351:I351)</f>
        <v>0</v>
      </c>
      <c r="K351" s="385"/>
      <c r="L351" s="385"/>
      <c r="M351" s="365" t="n">
        <f aca="false">SUM(K351:L351)</f>
        <v>0</v>
      </c>
      <c r="N351" s="385"/>
      <c r="O351" s="385"/>
      <c r="P351" s="365" t="n">
        <f aca="false">SUM(N351:O351)</f>
        <v>0</v>
      </c>
      <c r="Q351" s="385"/>
      <c r="R351" s="385"/>
      <c r="S351" s="365" t="n">
        <f aca="false">SUM(Q351:R351)</f>
        <v>0</v>
      </c>
      <c r="T351" s="385"/>
      <c r="U351" s="385"/>
      <c r="V351" s="365" t="n">
        <f aca="false">SUM(T351:U351)</f>
        <v>0</v>
      </c>
      <c r="W351" s="386"/>
      <c r="X351" s="367" t="n">
        <f aca="false">SUM(P351+S351+M351+J351+G351+V351+W351)</f>
        <v>0</v>
      </c>
      <c r="Y351" s="368" t="s">
        <v>270</v>
      </c>
    </row>
    <row r="352" customFormat="false" ht="16.4" hidden="false" customHeight="false" outlineLevel="1" collapsed="false">
      <c r="B352" s="388" t="n">
        <f aca="false">IF(AND($D$14="You do not need to provide output data for this reporting period",X352=0),0,IF(C352="",IF((X352=0),0,1),COUNTBLANK(E352:W352)))</f>
        <v>0</v>
      </c>
      <c r="C352" s="397"/>
      <c r="D352" s="398"/>
      <c r="E352" s="385"/>
      <c r="F352" s="385"/>
      <c r="G352" s="365" t="n">
        <f aca="false">SUM(E352:F352)</f>
        <v>0</v>
      </c>
      <c r="H352" s="385"/>
      <c r="I352" s="385"/>
      <c r="J352" s="365" t="n">
        <f aca="false">SUM(H352:I352)</f>
        <v>0</v>
      </c>
      <c r="K352" s="385"/>
      <c r="L352" s="385"/>
      <c r="M352" s="365" t="n">
        <f aca="false">SUM(K352:L352)</f>
        <v>0</v>
      </c>
      <c r="N352" s="385"/>
      <c r="O352" s="385"/>
      <c r="P352" s="365" t="n">
        <f aca="false">SUM(N352:O352)</f>
        <v>0</v>
      </c>
      <c r="Q352" s="385"/>
      <c r="R352" s="385"/>
      <c r="S352" s="365" t="n">
        <f aca="false">SUM(Q352:R352)</f>
        <v>0</v>
      </c>
      <c r="T352" s="385"/>
      <c r="U352" s="385"/>
      <c r="V352" s="365" t="n">
        <f aca="false">SUM(T352:U352)</f>
        <v>0</v>
      </c>
      <c r="W352" s="386"/>
      <c r="X352" s="367" t="n">
        <f aca="false">SUM(P352+S352+M352+J352+G352+V352+W352)</f>
        <v>0</v>
      </c>
      <c r="Y352" s="368" t="s">
        <v>270</v>
      </c>
    </row>
    <row r="353" customFormat="false" ht="16.4" hidden="false" customHeight="false" outlineLevel="1" collapsed="false">
      <c r="B353" s="388" t="n">
        <f aca="false">IF(AND($D$14="You do not need to provide output data for this reporting period",X353=0),0,IF(C353="",IF((X353=0),0,1),COUNTBLANK(E353:W353)))</f>
        <v>0</v>
      </c>
      <c r="C353" s="397"/>
      <c r="D353" s="398"/>
      <c r="E353" s="385"/>
      <c r="F353" s="385"/>
      <c r="G353" s="365" t="n">
        <f aca="false">SUM(E353:F353)</f>
        <v>0</v>
      </c>
      <c r="H353" s="385"/>
      <c r="I353" s="385"/>
      <c r="J353" s="365" t="n">
        <f aca="false">SUM(H353:I353)</f>
        <v>0</v>
      </c>
      <c r="K353" s="385"/>
      <c r="L353" s="385"/>
      <c r="M353" s="365" t="n">
        <f aca="false">SUM(K353:L353)</f>
        <v>0</v>
      </c>
      <c r="N353" s="385"/>
      <c r="O353" s="385"/>
      <c r="P353" s="365" t="n">
        <f aca="false">SUM(N353:O353)</f>
        <v>0</v>
      </c>
      <c r="Q353" s="385"/>
      <c r="R353" s="385"/>
      <c r="S353" s="365" t="n">
        <f aca="false">SUM(Q353:R353)</f>
        <v>0</v>
      </c>
      <c r="T353" s="385"/>
      <c r="U353" s="385"/>
      <c r="V353" s="365" t="n">
        <f aca="false">SUM(T353:U353)</f>
        <v>0</v>
      </c>
      <c r="W353" s="386"/>
      <c r="X353" s="367" t="n">
        <f aca="false">SUM(P353+S353+M353+J353+G353+V353+W353)</f>
        <v>0</v>
      </c>
      <c r="Y353" s="368" t="s">
        <v>270</v>
      </c>
    </row>
    <row r="354" customFormat="false" ht="16.4" hidden="false" customHeight="false" outlineLevel="1" collapsed="false">
      <c r="B354" s="14" t="n">
        <f aca="false">IF(AND($D$14="You do not need to provide output data for this reporting period",X354=0),0,IF(C354="",IF((X354=0),0,1),COUNTBLANK(E354:W354)))</f>
        <v>0</v>
      </c>
      <c r="C354" s="397"/>
      <c r="D354" s="398"/>
      <c r="E354" s="385"/>
      <c r="F354" s="385"/>
      <c r="G354" s="365" t="n">
        <f aca="false">SUM(E354:F354)</f>
        <v>0</v>
      </c>
      <c r="H354" s="385"/>
      <c r="I354" s="385"/>
      <c r="J354" s="365" t="n">
        <f aca="false">SUM(H354:I354)</f>
        <v>0</v>
      </c>
      <c r="K354" s="385"/>
      <c r="L354" s="385"/>
      <c r="M354" s="365" t="n">
        <f aca="false">SUM(K354:L354)</f>
        <v>0</v>
      </c>
      <c r="N354" s="385"/>
      <c r="O354" s="385"/>
      <c r="P354" s="365" t="n">
        <f aca="false">SUM(N354:O354)</f>
        <v>0</v>
      </c>
      <c r="Q354" s="385"/>
      <c r="R354" s="385"/>
      <c r="S354" s="365" t="n">
        <f aca="false">SUM(Q354:R354)</f>
        <v>0</v>
      </c>
      <c r="T354" s="385"/>
      <c r="U354" s="385"/>
      <c r="V354" s="365" t="n">
        <f aca="false">SUM(T354:U354)</f>
        <v>0</v>
      </c>
      <c r="W354" s="386"/>
      <c r="X354" s="367" t="n">
        <f aca="false">SUM(P354+S354+M354+J354+G354+V354+W354)</f>
        <v>0</v>
      </c>
      <c r="Y354" s="368" t="s">
        <v>270</v>
      </c>
    </row>
    <row r="355" customFormat="false" ht="16.4" hidden="false" customHeight="false" outlineLevel="1" collapsed="false">
      <c r="B355" s="14" t="n">
        <f aca="false">IF(AND($D$14="You do not need to provide output data for this reporting period",X355=0),0,IF(C355="",IF((X355=0),0,1),COUNTBLANK(E355:W355)))</f>
        <v>0</v>
      </c>
      <c r="C355" s="397"/>
      <c r="D355" s="398"/>
      <c r="E355" s="385"/>
      <c r="F355" s="385"/>
      <c r="G355" s="365" t="n">
        <f aca="false">SUM(E355:F355)</f>
        <v>0</v>
      </c>
      <c r="H355" s="385"/>
      <c r="I355" s="385"/>
      <c r="J355" s="365" t="n">
        <f aca="false">SUM(H355:I355)</f>
        <v>0</v>
      </c>
      <c r="K355" s="385"/>
      <c r="L355" s="385"/>
      <c r="M355" s="365" t="n">
        <f aca="false">SUM(K355:L355)</f>
        <v>0</v>
      </c>
      <c r="N355" s="385"/>
      <c r="O355" s="385"/>
      <c r="P355" s="365" t="n">
        <f aca="false">SUM(N355:O355)</f>
        <v>0</v>
      </c>
      <c r="Q355" s="385"/>
      <c r="R355" s="385"/>
      <c r="S355" s="365" t="n">
        <f aca="false">SUM(Q355:R355)</f>
        <v>0</v>
      </c>
      <c r="T355" s="385"/>
      <c r="U355" s="385"/>
      <c r="V355" s="365" t="n">
        <f aca="false">SUM(T355:U355)</f>
        <v>0</v>
      </c>
      <c r="W355" s="386"/>
      <c r="X355" s="367" t="n">
        <f aca="false">SUM(P355+S355+M355+J355+G355+V355+W355)</f>
        <v>0</v>
      </c>
      <c r="Y355" s="368" t="s">
        <v>270</v>
      </c>
    </row>
    <row r="356" customFormat="false" ht="16.4" hidden="false" customHeight="false" outlineLevel="1" collapsed="false">
      <c r="B356" s="14" t="n">
        <f aca="false">IF(AND($D$14="You do not need to provide output data for this reporting period",X356=0),0,IF(C356="",IF((X356=0),0,1),COUNTBLANK(E356:W356)))</f>
        <v>0</v>
      </c>
      <c r="C356" s="397"/>
      <c r="D356" s="398"/>
      <c r="E356" s="385"/>
      <c r="F356" s="385"/>
      <c r="G356" s="365" t="n">
        <f aca="false">SUM(E356:F356)</f>
        <v>0</v>
      </c>
      <c r="H356" s="385"/>
      <c r="I356" s="385"/>
      <c r="J356" s="365" t="n">
        <f aca="false">SUM(H356:I356)</f>
        <v>0</v>
      </c>
      <c r="K356" s="385"/>
      <c r="L356" s="385"/>
      <c r="M356" s="365" t="n">
        <f aca="false">SUM(K356:L356)</f>
        <v>0</v>
      </c>
      <c r="N356" s="385"/>
      <c r="O356" s="385"/>
      <c r="P356" s="365" t="n">
        <f aca="false">SUM(N356:O356)</f>
        <v>0</v>
      </c>
      <c r="Q356" s="385"/>
      <c r="R356" s="385"/>
      <c r="S356" s="365" t="n">
        <f aca="false">SUM(Q356:R356)</f>
        <v>0</v>
      </c>
      <c r="T356" s="385"/>
      <c r="U356" s="385"/>
      <c r="V356" s="365" t="n">
        <f aca="false">SUM(T356:U356)</f>
        <v>0</v>
      </c>
      <c r="W356" s="386"/>
      <c r="X356" s="367" t="n">
        <f aca="false">SUM(P356+S356+M356+J356+G356+V356+W356)</f>
        <v>0</v>
      </c>
      <c r="Y356" s="368" t="s">
        <v>270</v>
      </c>
    </row>
    <row r="357" customFormat="false" ht="16.4" hidden="false" customHeight="false" outlineLevel="1" collapsed="false">
      <c r="B357" s="14" t="n">
        <f aca="false">IF(AND($D$14="You do not need to provide output data for this reporting period",X357=0),0,IF(C357="",IF((X357=0),0,1),COUNTBLANK(E357:W357)))</f>
        <v>0</v>
      </c>
      <c r="C357" s="399"/>
      <c r="D357" s="400"/>
      <c r="E357" s="401"/>
      <c r="F357" s="401"/>
      <c r="G357" s="402" t="n">
        <f aca="false">SUM(E357:F357)</f>
        <v>0</v>
      </c>
      <c r="H357" s="401"/>
      <c r="I357" s="401"/>
      <c r="J357" s="402" t="n">
        <f aca="false">SUM(H357:I357)</f>
        <v>0</v>
      </c>
      <c r="K357" s="401"/>
      <c r="L357" s="401"/>
      <c r="M357" s="402" t="n">
        <f aca="false">SUM(K357:L357)</f>
        <v>0</v>
      </c>
      <c r="N357" s="401"/>
      <c r="O357" s="401"/>
      <c r="P357" s="402" t="n">
        <f aca="false">SUM(N357:O357)</f>
        <v>0</v>
      </c>
      <c r="Q357" s="401"/>
      <c r="R357" s="401"/>
      <c r="S357" s="402" t="n">
        <f aca="false">SUM(Q357:R357)</f>
        <v>0</v>
      </c>
      <c r="T357" s="401"/>
      <c r="U357" s="401"/>
      <c r="V357" s="402" t="n">
        <f aca="false">SUM(T357:U357)</f>
        <v>0</v>
      </c>
      <c r="W357" s="403"/>
      <c r="X357" s="404" t="n">
        <f aca="false">SUM(P357+S357+M357+J357+G357+V357+W357)</f>
        <v>0</v>
      </c>
      <c r="Y357" s="405" t="s">
        <v>270</v>
      </c>
    </row>
    <row r="358" customFormat="false" ht="15" hidden="false" customHeight="false" outlineLevel="0" collapsed="false">
      <c r="C358" s="407"/>
      <c r="D358" s="408"/>
      <c r="E358" s="57"/>
      <c r="F358" s="57"/>
      <c r="G358" s="57"/>
      <c r="H358" s="57"/>
      <c r="I358" s="57"/>
      <c r="J358" s="57"/>
      <c r="K358" s="57"/>
      <c r="L358" s="57"/>
      <c r="M358" s="57"/>
      <c r="N358" s="57"/>
      <c r="O358" s="57"/>
      <c r="P358" s="57"/>
      <c r="Q358" s="57"/>
      <c r="R358" s="57"/>
      <c r="S358" s="57"/>
      <c r="T358" s="57"/>
      <c r="U358" s="57"/>
      <c r="V358" s="57"/>
      <c r="W358" s="57"/>
      <c r="X358" s="57"/>
    </row>
    <row r="359" customFormat="false" ht="82.05" hidden="false" customHeight="false" outlineLevel="0" collapsed="false">
      <c r="A359" s="406" t="s">
        <v>225</v>
      </c>
      <c r="B359" s="337" t="n">
        <f aca="false">IF('2 - Project Admin'!E36="",0,IF(SUM(B366:B395)&gt;0,1,0))</f>
        <v>0</v>
      </c>
      <c r="C359" s="344" t="str">
        <f aca="false">IF(OR('2 - Project Admin'!E36="", '2 - Project Admin'!E36="n/a"),"Project 10: Not Applicable", CONCATENATE("Project 10: ", '2 - Project Admin'!E36))</f>
        <v>Project 10: Not Applicable</v>
      </c>
      <c r="D359" s="344"/>
      <c r="E359" s="344"/>
      <c r="F359" s="344"/>
      <c r="G359" s="344"/>
      <c r="H359" s="344"/>
      <c r="I359" s="344"/>
      <c r="J359" s="344"/>
      <c r="K359" s="344"/>
      <c r="L359" s="344"/>
      <c r="M359" s="344"/>
      <c r="N359" s="344"/>
      <c r="O359" s="344"/>
      <c r="P359" s="344"/>
      <c r="Q359" s="344"/>
      <c r="R359" s="344"/>
      <c r="S359" s="344"/>
      <c r="T359" s="344"/>
      <c r="U359" s="344"/>
      <c r="V359" s="344"/>
      <c r="W359" s="344"/>
      <c r="X359" s="344"/>
      <c r="Y359" s="344"/>
    </row>
    <row r="360" customFormat="false" ht="15" hidden="false" customHeight="false" outlineLevel="0" collapsed="false">
      <c r="C360" s="226"/>
      <c r="D360" s="227"/>
      <c r="E360" s="228"/>
      <c r="F360" s="228"/>
      <c r="G360" s="228"/>
      <c r="H360" s="228"/>
      <c r="I360" s="228"/>
      <c r="J360" s="228"/>
      <c r="K360" s="228"/>
    </row>
    <row r="361" customFormat="false" ht="15.75" hidden="false" customHeight="true" outlineLevel="1" collapsed="false">
      <c r="C361" s="346" t="s">
        <v>257</v>
      </c>
      <c r="D361" s="347" t="s">
        <v>258</v>
      </c>
      <c r="E361" s="348" t="s">
        <v>259</v>
      </c>
      <c r="F361" s="348"/>
      <c r="G361" s="348"/>
      <c r="H361" s="348" t="s">
        <v>260</v>
      </c>
      <c r="I361" s="348"/>
      <c r="J361" s="348"/>
      <c r="K361" s="348" t="s">
        <v>261</v>
      </c>
      <c r="L361" s="348"/>
      <c r="M361" s="348"/>
      <c r="N361" s="348" t="s">
        <v>262</v>
      </c>
      <c r="O361" s="348"/>
      <c r="P361" s="348"/>
      <c r="Q361" s="348" t="s">
        <v>263</v>
      </c>
      <c r="R361" s="348"/>
      <c r="S361" s="348"/>
      <c r="T361" s="348" t="s">
        <v>264</v>
      </c>
      <c r="U361" s="348"/>
      <c r="V361" s="348"/>
      <c r="W361" s="199" t="s">
        <v>265</v>
      </c>
      <c r="X361" s="349" t="s">
        <v>198</v>
      </c>
      <c r="Y361" s="348" t="s">
        <v>266</v>
      </c>
    </row>
    <row r="362" customFormat="false" ht="15.75" hidden="false" customHeight="true" outlineLevel="1" collapsed="false">
      <c r="C362" s="346"/>
      <c r="D362" s="346"/>
      <c r="E362" s="348"/>
      <c r="F362" s="348"/>
      <c r="G362" s="348"/>
      <c r="H362" s="348"/>
      <c r="I362" s="348"/>
      <c r="J362" s="348"/>
      <c r="K362" s="348"/>
      <c r="L362" s="348"/>
      <c r="M362" s="348"/>
      <c r="N362" s="348"/>
      <c r="O362" s="348"/>
      <c r="P362" s="348"/>
      <c r="Q362" s="348"/>
      <c r="R362" s="348"/>
      <c r="S362" s="348"/>
      <c r="T362" s="348"/>
      <c r="U362" s="348"/>
      <c r="V362" s="348"/>
      <c r="W362" s="199"/>
      <c r="X362" s="349"/>
      <c r="Y362" s="348"/>
    </row>
    <row r="363" customFormat="false" ht="15" hidden="false" customHeight="true" outlineLevel="1" collapsed="false">
      <c r="C363" s="346"/>
      <c r="D363" s="346"/>
      <c r="E363" s="201" t="s">
        <v>199</v>
      </c>
      <c r="F363" s="202" t="s">
        <v>200</v>
      </c>
      <c r="G363" s="197" t="s">
        <v>249</v>
      </c>
      <c r="H363" s="201" t="s">
        <v>199</v>
      </c>
      <c r="I363" s="202" t="s">
        <v>200</v>
      </c>
      <c r="J363" s="197" t="s">
        <v>249</v>
      </c>
      <c r="K363" s="201" t="s">
        <v>199</v>
      </c>
      <c r="L363" s="202" t="s">
        <v>200</v>
      </c>
      <c r="M363" s="197" t="s">
        <v>249</v>
      </c>
      <c r="N363" s="201" t="s">
        <v>199</v>
      </c>
      <c r="O363" s="202" t="s">
        <v>200</v>
      </c>
      <c r="P363" s="350" t="s">
        <v>249</v>
      </c>
      <c r="Q363" s="201" t="s">
        <v>199</v>
      </c>
      <c r="R363" s="202" t="s">
        <v>200</v>
      </c>
      <c r="S363" s="350" t="s">
        <v>249</v>
      </c>
      <c r="T363" s="201" t="s">
        <v>199</v>
      </c>
      <c r="U363" s="202" t="s">
        <v>200</v>
      </c>
      <c r="V363" s="350" t="s">
        <v>249</v>
      </c>
      <c r="W363" s="350" t="s">
        <v>249</v>
      </c>
      <c r="X363" s="349"/>
      <c r="Y363" s="348"/>
    </row>
    <row r="364" customFormat="false" ht="15" hidden="false" customHeight="true" outlineLevel="1" collapsed="false">
      <c r="C364" s="346"/>
      <c r="D364" s="347"/>
      <c r="E364" s="237" t="s">
        <v>202</v>
      </c>
      <c r="F364" s="237" t="s">
        <v>202</v>
      </c>
      <c r="G364" s="197"/>
      <c r="H364" s="237" t="s">
        <v>202</v>
      </c>
      <c r="I364" s="351" t="str">
        <f aca="false">IF(INDEX('Reference Data'!$G$5:$G$18,MATCH('Reference Data'!$C$4,'Reference Data'!$F$5:$F$21,0),1)&gt;=I$18,"Actual","Forecast")</f>
        <v>Actual</v>
      </c>
      <c r="J364" s="197"/>
      <c r="K364" s="351" t="str">
        <f aca="false">IF(INDEX('Reference Data'!$G$5:$G$18,MATCH('Reference Data'!$C$4,'Reference Data'!$F$5:$F$21,0),1)&gt;=K$18,"Actual","Forecast")</f>
        <v>Actual</v>
      </c>
      <c r="L364" s="351" t="str">
        <f aca="false">IF(INDEX('Reference Data'!$G$5:$G$18,MATCH('Reference Data'!$C$4,'Reference Data'!$F$5:$F$21,0),1)&gt;=L$18,"Actual","Forecast")</f>
        <v>Actual</v>
      </c>
      <c r="M364" s="197"/>
      <c r="N364" s="351" t="str">
        <f aca="false">IF(INDEX('Reference Data'!$G$5:$G$18,MATCH('Reference Data'!$C$4,'Reference Data'!$F$5:$F$21,0),1)&gt;=N$18,"Actual","Forecast")</f>
        <v>Actual</v>
      </c>
      <c r="O364" s="351" t="str">
        <f aca="false">IF(INDEX('Reference Data'!$G$5:$G$18,MATCH('Reference Data'!$C$4,'Reference Data'!$F$5:$F$21,0),1)&gt;=O$18,"Actual","Forecast")</f>
        <v>Actual</v>
      </c>
      <c r="P364" s="350"/>
      <c r="Q364" s="351" t="str">
        <f aca="false">IF(INDEX('Reference Data'!$G$5:$G$18,MATCH('Reference Data'!$C$4,'Reference Data'!$F$5:$F$21,0),1)&gt;=Q$18,"Actual","Forecast")</f>
        <v>Actual</v>
      </c>
      <c r="R364" s="351" t="str">
        <f aca="false">IF(INDEX('Reference Data'!$G$5:$G$18,MATCH('Reference Data'!$C$4,'Reference Data'!$F$5:$F$21,0),1)&gt;=R$18,"Actual","Forecast")</f>
        <v>Forecast</v>
      </c>
      <c r="S364" s="350"/>
      <c r="T364" s="351" t="str">
        <f aca="false">IF(INDEX('Reference Data'!$G$5:$G$18,MATCH('Reference Data'!$C$4,'Reference Data'!$F$5:$F$21,0),1)&gt;=T$18,"Actual","Forecast")</f>
        <v>Forecast</v>
      </c>
      <c r="U364" s="351" t="str">
        <f aca="false">IF(INDEX('Reference Data'!$G$5:$G$18,MATCH('Reference Data'!$C$4,'Reference Data'!$F$5:$F$21,0),1)&gt;=U$18,"Actual","Forecast")</f>
        <v>Forecast</v>
      </c>
      <c r="V364" s="350"/>
      <c r="W364" s="350"/>
      <c r="X364" s="349"/>
      <c r="Y364" s="348"/>
    </row>
    <row r="365" customFormat="false" ht="15" hidden="false" customHeight="true" outlineLevel="1" collapsed="false">
      <c r="C365" s="352" t="s">
        <v>267</v>
      </c>
      <c r="D365" s="353"/>
      <c r="E365" s="353"/>
      <c r="F365" s="353"/>
      <c r="G365" s="353"/>
      <c r="H365" s="353"/>
      <c r="I365" s="353"/>
      <c r="J365" s="353"/>
      <c r="K365" s="353"/>
      <c r="L365" s="353"/>
      <c r="M365" s="353"/>
      <c r="N365" s="353"/>
      <c r="O365" s="353"/>
      <c r="P365" s="353"/>
      <c r="Q365" s="353"/>
      <c r="R365" s="353"/>
      <c r="S365" s="353"/>
      <c r="T365" s="353"/>
      <c r="U365" s="353"/>
      <c r="V365" s="353"/>
      <c r="W365" s="353"/>
      <c r="X365" s="353"/>
      <c r="Y365" s="354"/>
    </row>
    <row r="366" customFormat="false" ht="15" hidden="false" customHeight="false" outlineLevel="1" collapsed="false">
      <c r="C366" s="355" t="s">
        <v>268</v>
      </c>
      <c r="D366" s="356" t="s">
        <v>269</v>
      </c>
      <c r="E366" s="357"/>
      <c r="F366" s="358"/>
      <c r="G366" s="359" t="n">
        <f aca="false">SUM(E366:F366)</f>
        <v>0</v>
      </c>
      <c r="H366" s="357"/>
      <c r="I366" s="358"/>
      <c r="J366" s="359" t="n">
        <f aca="false">SUM(H366:I366)</f>
        <v>0</v>
      </c>
      <c r="K366" s="357"/>
      <c r="L366" s="358"/>
      <c r="M366" s="359" t="n">
        <f aca="false">SUM(K366:L366)</f>
        <v>0</v>
      </c>
      <c r="N366" s="357"/>
      <c r="O366" s="358"/>
      <c r="P366" s="359" t="n">
        <f aca="false">SUM(N366:O366)</f>
        <v>0</v>
      </c>
      <c r="Q366" s="357"/>
      <c r="R366" s="358"/>
      <c r="S366" s="359" t="n">
        <f aca="false">SUM(Q366:R366)</f>
        <v>0</v>
      </c>
      <c r="T366" s="357"/>
      <c r="U366" s="358"/>
      <c r="V366" s="359" t="n">
        <f aca="false">SUM(T366:U366)</f>
        <v>0</v>
      </c>
      <c r="W366" s="360"/>
      <c r="X366" s="361" t="n">
        <f aca="false">SUM(P366+S366+M366+J366+G366+V366+W366)</f>
        <v>0</v>
      </c>
      <c r="Y366" s="362" t="s">
        <v>270</v>
      </c>
    </row>
    <row r="367" customFormat="false" ht="26.85" hidden="false" customHeight="false" outlineLevel="1" collapsed="false">
      <c r="C367" s="355" t="s">
        <v>271</v>
      </c>
      <c r="D367" s="356" t="s">
        <v>272</v>
      </c>
      <c r="E367" s="363"/>
      <c r="F367" s="364"/>
      <c r="G367" s="365" t="n">
        <f aca="false">SUM(E367:F367)</f>
        <v>0</v>
      </c>
      <c r="H367" s="363"/>
      <c r="I367" s="364"/>
      <c r="J367" s="365" t="n">
        <f aca="false">SUM(H367:I367)</f>
        <v>0</v>
      </c>
      <c r="K367" s="363"/>
      <c r="L367" s="364"/>
      <c r="M367" s="365" t="n">
        <f aca="false">SUM(K367:L367)</f>
        <v>0</v>
      </c>
      <c r="N367" s="363"/>
      <c r="O367" s="364"/>
      <c r="P367" s="365" t="n">
        <f aca="false">SUM(N367:O367)</f>
        <v>0</v>
      </c>
      <c r="Q367" s="363"/>
      <c r="R367" s="364"/>
      <c r="S367" s="365" t="n">
        <f aca="false">SUM(Q367:R367)</f>
        <v>0</v>
      </c>
      <c r="T367" s="363"/>
      <c r="U367" s="364"/>
      <c r="V367" s="365" t="n">
        <f aca="false">SUM(T367:U367)</f>
        <v>0</v>
      </c>
      <c r="W367" s="366"/>
      <c r="X367" s="367" t="n">
        <f aca="false">SUM(P367+S367+M367+J367+G367+V367+W367)</f>
        <v>0</v>
      </c>
      <c r="Y367" s="368" t="s">
        <v>270</v>
      </c>
    </row>
    <row r="368" customFormat="false" ht="26.85" hidden="false" customHeight="false" outlineLevel="1" collapsed="false">
      <c r="C368" s="369" t="s">
        <v>273</v>
      </c>
      <c r="D368" s="370" t="s">
        <v>272</v>
      </c>
      <c r="E368" s="371"/>
      <c r="F368" s="372"/>
      <c r="G368" s="373" t="n">
        <f aca="false">SUM(E368:F368)</f>
        <v>0</v>
      </c>
      <c r="H368" s="371"/>
      <c r="I368" s="372"/>
      <c r="J368" s="373" t="n">
        <f aca="false">SUM(H368:I368)</f>
        <v>0</v>
      </c>
      <c r="K368" s="371"/>
      <c r="L368" s="372"/>
      <c r="M368" s="373" t="n">
        <f aca="false">SUM(K368:L368)</f>
        <v>0</v>
      </c>
      <c r="N368" s="371"/>
      <c r="O368" s="372"/>
      <c r="P368" s="373" t="n">
        <f aca="false">SUM(N368:O368)</f>
        <v>0</v>
      </c>
      <c r="Q368" s="371"/>
      <c r="R368" s="372"/>
      <c r="S368" s="373" t="n">
        <f aca="false">SUM(Q368:R368)</f>
        <v>0</v>
      </c>
      <c r="T368" s="371"/>
      <c r="U368" s="372"/>
      <c r="V368" s="373" t="n">
        <f aca="false">SUM(T368:U368)</f>
        <v>0</v>
      </c>
      <c r="W368" s="374"/>
      <c r="X368" s="375" t="n">
        <f aca="false">SUM(P368+S368+M368+J368+G368+V368+W368)</f>
        <v>0</v>
      </c>
      <c r="Y368" s="376" t="s">
        <v>270</v>
      </c>
    </row>
    <row r="369" customFormat="false" ht="15" hidden="false" customHeight="true" outlineLevel="1" collapsed="false">
      <c r="C369" s="377" t="s">
        <v>274</v>
      </c>
      <c r="D369" s="378"/>
      <c r="E369" s="378"/>
      <c r="F369" s="378"/>
      <c r="G369" s="378"/>
      <c r="H369" s="378"/>
      <c r="I369" s="378"/>
      <c r="J369" s="378"/>
      <c r="K369" s="378"/>
      <c r="L369" s="378"/>
      <c r="M369" s="378"/>
      <c r="N369" s="378"/>
      <c r="O369" s="378"/>
      <c r="P369" s="378"/>
      <c r="Q369" s="378"/>
      <c r="R369" s="378"/>
      <c r="S369" s="378"/>
      <c r="T369" s="378"/>
      <c r="U369" s="378"/>
      <c r="V369" s="378"/>
      <c r="W369" s="378"/>
      <c r="X369" s="378"/>
      <c r="Y369" s="379"/>
    </row>
    <row r="370" customFormat="false" ht="16.4" hidden="false" customHeight="false" outlineLevel="1" collapsed="false">
      <c r="B370" s="14" t="n">
        <f aca="false">IF(AND($D$14="You do not need to provide output data for this reporting period",X370=0),0,IF(C370="&lt; Select &gt;",IF((X370=0),0,1),COUNTBLANK(G370)+COUNTBLANK(J370)+COUNTBLANK(M370)+COUNTBLANK(P370)+COUNTBLANK(S370)+COUNTBLANK(V370)+COUNTBLANK(W370)))</f>
        <v>0</v>
      </c>
      <c r="C370" s="357" t="s">
        <v>59</v>
      </c>
      <c r="D370" s="380" t="str">
        <f aca="false">INDEX(MasterOutputs!$C$3:$C$63,MATCH(C370,MasterOutputs!$B$3:$B$63,0))</f>
        <v>N/A</v>
      </c>
      <c r="E370" s="381"/>
      <c r="F370" s="381"/>
      <c r="G370" s="359" t="n">
        <f aca="false">SUM(E370:F370)</f>
        <v>0</v>
      </c>
      <c r="H370" s="381"/>
      <c r="I370" s="381"/>
      <c r="J370" s="359" t="n">
        <f aca="false">SUM(H370:I370)</f>
        <v>0</v>
      </c>
      <c r="K370" s="381"/>
      <c r="L370" s="381"/>
      <c r="M370" s="359" t="n">
        <f aca="false">SUM(K370:L370)</f>
        <v>0</v>
      </c>
      <c r="N370" s="381"/>
      <c r="O370" s="381"/>
      <c r="P370" s="359" t="n">
        <f aca="false">SUM(N370:O370)</f>
        <v>0</v>
      </c>
      <c r="Q370" s="381"/>
      <c r="R370" s="381"/>
      <c r="S370" s="359" t="n">
        <f aca="false">SUM(Q370:R370)</f>
        <v>0</v>
      </c>
      <c r="T370" s="381"/>
      <c r="U370" s="381"/>
      <c r="V370" s="359" t="n">
        <f aca="false">SUM(T370:U370)</f>
        <v>0</v>
      </c>
      <c r="W370" s="382"/>
      <c r="X370" s="361" t="n">
        <f aca="false">SUM(P370+S370+M370+J370+G370+V370+W370)</f>
        <v>0</v>
      </c>
      <c r="Y370" s="383"/>
      <c r="Z370" s="193" t="n">
        <f aca="false">INDEX(MasterOutputs!$I$3:$I$63,MATCH('5 - Project Outputs'!C370,MasterOutputs!$B$3:$B$63,0))</f>
        <v>0</v>
      </c>
    </row>
    <row r="371" customFormat="false" ht="16.4" hidden="false" customHeight="false" outlineLevel="1" collapsed="false">
      <c r="B371" s="14" t="n">
        <f aca="false">IF(AND($D$14="You do not need to provide output data for this reporting period",X371=0),0,IF(C371="&lt; Select &gt;",IF((X371=0),0,1),COUNTBLANK(G371)+COUNTBLANK(J371)+COUNTBLANK(M371)+COUNTBLANK(P371)+COUNTBLANK(S371)+COUNTBLANK(V371)+COUNTBLANK(W371)))</f>
        <v>0</v>
      </c>
      <c r="C371" s="363" t="s">
        <v>59</v>
      </c>
      <c r="D371" s="384" t="str">
        <f aca="false">INDEX(MasterOutputs!$C$3:$C$63,MATCH(C371,MasterOutputs!$B$3:$B$63,0))</f>
        <v>N/A</v>
      </c>
      <c r="E371" s="385"/>
      <c r="F371" s="385"/>
      <c r="G371" s="365" t="n">
        <f aca="false">SUM(E371:F371)</f>
        <v>0</v>
      </c>
      <c r="H371" s="385"/>
      <c r="I371" s="385"/>
      <c r="J371" s="365" t="n">
        <f aca="false">SUM(H371:I371)</f>
        <v>0</v>
      </c>
      <c r="K371" s="385"/>
      <c r="L371" s="385"/>
      <c r="M371" s="365" t="n">
        <f aca="false">SUM(K371:L371)</f>
        <v>0</v>
      </c>
      <c r="N371" s="385"/>
      <c r="O371" s="385"/>
      <c r="P371" s="365" t="n">
        <f aca="false">SUM(N371:O371)</f>
        <v>0</v>
      </c>
      <c r="Q371" s="385"/>
      <c r="R371" s="385"/>
      <c r="S371" s="365" t="n">
        <f aca="false">SUM(Q371:R371)</f>
        <v>0</v>
      </c>
      <c r="T371" s="385"/>
      <c r="U371" s="385"/>
      <c r="V371" s="365" t="n">
        <f aca="false">SUM(T371:U371)</f>
        <v>0</v>
      </c>
      <c r="W371" s="386"/>
      <c r="X371" s="367" t="n">
        <f aca="false">SUM(P371+S371+M371+J371+G371+V371+W371)</f>
        <v>0</v>
      </c>
      <c r="Y371" s="387"/>
      <c r="Z371" s="193" t="n">
        <f aca="false">INDEX(MasterOutputs!$I$3:$I$63,MATCH('5 - Project Outputs'!C371,MasterOutputs!$B$3:$B$63,0))</f>
        <v>0</v>
      </c>
    </row>
    <row r="372" customFormat="false" ht="16.4" hidden="false" customHeight="false" outlineLevel="1" collapsed="false">
      <c r="B372" s="14" t="n">
        <f aca="false">IF(AND($D$14="You do not need to provide output data for this reporting period",X372=0),0,IF(C372="&lt; Select &gt;",IF((X372=0),0,1),COUNTBLANK(G372)+COUNTBLANK(J372)+COUNTBLANK(M372)+COUNTBLANK(P372)+COUNTBLANK(S372)+COUNTBLANK(V372)+COUNTBLANK(W372)))</f>
        <v>0</v>
      </c>
      <c r="C372" s="363" t="s">
        <v>59</v>
      </c>
      <c r="D372" s="384" t="str">
        <f aca="false">INDEX(MasterOutputs!$C$3:$C$63,MATCH(C372,MasterOutputs!$B$3:$B$63,0))</f>
        <v>N/A</v>
      </c>
      <c r="E372" s="385"/>
      <c r="F372" s="385"/>
      <c r="G372" s="365" t="n">
        <f aca="false">SUM(E372:F372)</f>
        <v>0</v>
      </c>
      <c r="H372" s="385"/>
      <c r="I372" s="385"/>
      <c r="J372" s="365" t="n">
        <f aca="false">SUM(H372:I372)</f>
        <v>0</v>
      </c>
      <c r="K372" s="385"/>
      <c r="L372" s="385"/>
      <c r="M372" s="365" t="n">
        <f aca="false">SUM(K372:L372)</f>
        <v>0</v>
      </c>
      <c r="N372" s="385"/>
      <c r="O372" s="385"/>
      <c r="P372" s="365" t="n">
        <f aca="false">SUM(N372:O372)</f>
        <v>0</v>
      </c>
      <c r="Q372" s="385"/>
      <c r="R372" s="385"/>
      <c r="S372" s="365" t="n">
        <f aca="false">SUM(Q372:R372)</f>
        <v>0</v>
      </c>
      <c r="T372" s="385"/>
      <c r="U372" s="385"/>
      <c r="V372" s="365" t="n">
        <f aca="false">SUM(T372:U372)</f>
        <v>0</v>
      </c>
      <c r="W372" s="386"/>
      <c r="X372" s="367" t="n">
        <f aca="false">SUM(P372+S372+M372+J372+G372+V372+W372)</f>
        <v>0</v>
      </c>
      <c r="Y372" s="387"/>
      <c r="Z372" s="193" t="n">
        <f aca="false">INDEX(MasterOutputs!$I$3:$I$63,MATCH('5 - Project Outputs'!C372,MasterOutputs!$B$3:$B$63,0))</f>
        <v>0</v>
      </c>
    </row>
    <row r="373" customFormat="false" ht="16.4" hidden="false" customHeight="false" outlineLevel="1" collapsed="false">
      <c r="B373" s="14" t="n">
        <f aca="false">IF(AND($D$14="You do not need to provide output data for this reporting period",X373=0),0,IF(C373="&lt; Select &gt;",IF((X373=0),0,1),COUNTBLANK(G373)+COUNTBLANK(J373)+COUNTBLANK(M373)+COUNTBLANK(P373)+COUNTBLANK(S373)+COUNTBLANK(V373)+COUNTBLANK(W373)))</f>
        <v>0</v>
      </c>
      <c r="C373" s="363" t="s">
        <v>59</v>
      </c>
      <c r="D373" s="384" t="str">
        <f aca="false">INDEX(MasterOutputs!$C$3:$C$63,MATCH(C373,MasterOutputs!$B$3:$B$63,0))</f>
        <v>N/A</v>
      </c>
      <c r="E373" s="385"/>
      <c r="F373" s="385"/>
      <c r="G373" s="365" t="n">
        <f aca="false">SUM(E373:F373)</f>
        <v>0</v>
      </c>
      <c r="H373" s="385"/>
      <c r="I373" s="385"/>
      <c r="J373" s="365" t="n">
        <f aca="false">SUM(H373:I373)</f>
        <v>0</v>
      </c>
      <c r="K373" s="385"/>
      <c r="L373" s="385"/>
      <c r="M373" s="365" t="n">
        <f aca="false">SUM(K373:L373)</f>
        <v>0</v>
      </c>
      <c r="N373" s="385"/>
      <c r="O373" s="385"/>
      <c r="P373" s="365" t="n">
        <f aca="false">SUM(N373:O373)</f>
        <v>0</v>
      </c>
      <c r="Q373" s="385"/>
      <c r="R373" s="385"/>
      <c r="S373" s="365" t="n">
        <f aca="false">SUM(Q373:R373)</f>
        <v>0</v>
      </c>
      <c r="T373" s="385"/>
      <c r="U373" s="385"/>
      <c r="V373" s="365" t="n">
        <f aca="false">SUM(T373:U373)</f>
        <v>0</v>
      </c>
      <c r="W373" s="386"/>
      <c r="X373" s="367" t="n">
        <f aca="false">SUM(P373+S373+M373+J373+G373+V373+W373)</f>
        <v>0</v>
      </c>
      <c r="Y373" s="387"/>
      <c r="Z373" s="193" t="n">
        <f aca="false">INDEX(MasterOutputs!$I$3:$I$63,MATCH('5 - Project Outputs'!C373,MasterOutputs!$B$3:$B$63,0))</f>
        <v>0</v>
      </c>
    </row>
    <row r="374" customFormat="false" ht="16.4" hidden="false" customHeight="false" outlineLevel="1" collapsed="false">
      <c r="B374" s="388" t="n">
        <f aca="false">IF(AND($D$14="You do not need to provide output data for this reporting period",X374=0),0,IF(C374="&lt; Select &gt;",IF((X374=0),0,1),COUNTBLANK(G374)+COUNTBLANK(J374)+COUNTBLANK(M374)+COUNTBLANK(P374)+COUNTBLANK(S374)+COUNTBLANK(V374)+COUNTBLANK(W374)))</f>
        <v>0</v>
      </c>
      <c r="C374" s="363" t="s">
        <v>59</v>
      </c>
      <c r="D374" s="384" t="str">
        <f aca="false">INDEX(MasterOutputs!$C$3:$C$63,MATCH(C374,MasterOutputs!$B$3:$B$63,0))</f>
        <v>N/A</v>
      </c>
      <c r="E374" s="385"/>
      <c r="F374" s="385"/>
      <c r="G374" s="365" t="n">
        <f aca="false">SUM(E374:F374)</f>
        <v>0</v>
      </c>
      <c r="H374" s="385"/>
      <c r="I374" s="385"/>
      <c r="J374" s="365" t="n">
        <f aca="false">SUM(H374:I374)</f>
        <v>0</v>
      </c>
      <c r="K374" s="385"/>
      <c r="L374" s="385"/>
      <c r="M374" s="365" t="n">
        <f aca="false">SUM(K374:L374)</f>
        <v>0</v>
      </c>
      <c r="N374" s="385"/>
      <c r="O374" s="385"/>
      <c r="P374" s="365" t="n">
        <f aca="false">SUM(N374:O374)</f>
        <v>0</v>
      </c>
      <c r="Q374" s="385"/>
      <c r="R374" s="385"/>
      <c r="S374" s="365" t="n">
        <f aca="false">SUM(Q374:R374)</f>
        <v>0</v>
      </c>
      <c r="T374" s="385"/>
      <c r="U374" s="385"/>
      <c r="V374" s="365" t="n">
        <f aca="false">SUM(T374:U374)</f>
        <v>0</v>
      </c>
      <c r="W374" s="386"/>
      <c r="X374" s="367" t="n">
        <f aca="false">SUM(P374+S374+M374+J374+G374+V374+W374)</f>
        <v>0</v>
      </c>
      <c r="Y374" s="387"/>
      <c r="Z374" s="193" t="n">
        <f aca="false">INDEX(MasterOutputs!$I$3:$I$63,MATCH('5 - Project Outputs'!C374,MasterOutputs!$B$3:$B$63,0))</f>
        <v>0</v>
      </c>
    </row>
    <row r="375" customFormat="false" ht="16.4" hidden="false" customHeight="false" outlineLevel="1" collapsed="false">
      <c r="B375" s="388" t="n">
        <f aca="false">IF(AND($D$14="You do not need to provide output data for this reporting period",X375=0),0,IF(C375="&lt; Select &gt;",IF((X375=0),0,1),COUNTBLANK(G375)+COUNTBLANK(J375)+COUNTBLANK(M375)+COUNTBLANK(P375)+COUNTBLANK(S375)+COUNTBLANK(V375)+COUNTBLANK(W375)))</f>
        <v>0</v>
      </c>
      <c r="C375" s="363" t="s">
        <v>59</v>
      </c>
      <c r="D375" s="384" t="str">
        <f aca="false">INDEX(MasterOutputs!$C$3:$C$63,MATCH(C375,MasterOutputs!$B$3:$B$63,0))</f>
        <v>N/A</v>
      </c>
      <c r="E375" s="385"/>
      <c r="F375" s="385"/>
      <c r="G375" s="365" t="n">
        <f aca="false">SUM(E375:F375)</f>
        <v>0</v>
      </c>
      <c r="H375" s="385"/>
      <c r="I375" s="385"/>
      <c r="J375" s="365" t="n">
        <f aca="false">SUM(H375:I375)</f>
        <v>0</v>
      </c>
      <c r="K375" s="385"/>
      <c r="L375" s="385"/>
      <c r="M375" s="365" t="n">
        <f aca="false">SUM(K375:L375)</f>
        <v>0</v>
      </c>
      <c r="N375" s="385"/>
      <c r="O375" s="385"/>
      <c r="P375" s="365" t="n">
        <f aca="false">SUM(N375:O375)</f>
        <v>0</v>
      </c>
      <c r="Q375" s="385"/>
      <c r="R375" s="385"/>
      <c r="S375" s="365" t="n">
        <f aca="false">SUM(Q375:R375)</f>
        <v>0</v>
      </c>
      <c r="T375" s="385"/>
      <c r="U375" s="385"/>
      <c r="V375" s="365" t="n">
        <f aca="false">SUM(T375:U375)</f>
        <v>0</v>
      </c>
      <c r="W375" s="386"/>
      <c r="X375" s="367" t="n">
        <f aca="false">SUM(P375+S375+M375+J375+G375+V375+W375)</f>
        <v>0</v>
      </c>
      <c r="Y375" s="387"/>
      <c r="Z375" s="193" t="n">
        <f aca="false">INDEX(MasterOutputs!$I$3:$I$63,MATCH('5 - Project Outputs'!C375,MasterOutputs!$B$3:$B$63,0))</f>
        <v>0</v>
      </c>
    </row>
    <row r="376" customFormat="false" ht="16.4" hidden="false" customHeight="false" outlineLevel="1" collapsed="false">
      <c r="B376" s="388" t="n">
        <f aca="false">IF(AND($D$14="You do not need to provide output data for this reporting period",X376=0),0,IF(C376="&lt; Select &gt;",IF((X376=0),0,1),COUNTBLANK(G376)+COUNTBLANK(J376)+COUNTBLANK(M376)+COUNTBLANK(P376)+COUNTBLANK(S376)+COUNTBLANK(V376)+COUNTBLANK(W376)))</f>
        <v>0</v>
      </c>
      <c r="C376" s="363" t="s">
        <v>59</v>
      </c>
      <c r="D376" s="384" t="str">
        <f aca="false">INDEX(MasterOutputs!$C$3:$C$63,MATCH(C376,MasterOutputs!$B$3:$B$63,0))</f>
        <v>N/A</v>
      </c>
      <c r="E376" s="385"/>
      <c r="F376" s="385"/>
      <c r="G376" s="365" t="n">
        <f aca="false">SUM(E376:F376)</f>
        <v>0</v>
      </c>
      <c r="H376" s="385"/>
      <c r="I376" s="385"/>
      <c r="J376" s="365" t="n">
        <f aca="false">SUM(H376:I376)</f>
        <v>0</v>
      </c>
      <c r="K376" s="385"/>
      <c r="L376" s="385"/>
      <c r="M376" s="365" t="n">
        <f aca="false">SUM(K376:L376)</f>
        <v>0</v>
      </c>
      <c r="N376" s="385"/>
      <c r="O376" s="385"/>
      <c r="P376" s="365" t="n">
        <f aca="false">SUM(N376:O376)</f>
        <v>0</v>
      </c>
      <c r="Q376" s="385"/>
      <c r="R376" s="385"/>
      <c r="S376" s="365" t="n">
        <f aca="false">SUM(Q376:R376)</f>
        <v>0</v>
      </c>
      <c r="T376" s="385"/>
      <c r="U376" s="385"/>
      <c r="V376" s="365" t="n">
        <f aca="false">SUM(T376:U376)</f>
        <v>0</v>
      </c>
      <c r="W376" s="386"/>
      <c r="X376" s="367" t="n">
        <f aca="false">SUM(P376+S376+M376+J376+G376+V376+W376)</f>
        <v>0</v>
      </c>
      <c r="Y376" s="387"/>
      <c r="Z376" s="193" t="n">
        <f aca="false">INDEX(MasterOutputs!$I$3:$I$63,MATCH('5 - Project Outputs'!C376,MasterOutputs!$B$3:$B$63,0))</f>
        <v>0</v>
      </c>
    </row>
    <row r="377" customFormat="false" ht="16.4" hidden="false" customHeight="false" outlineLevel="1" collapsed="false">
      <c r="B377" s="388" t="n">
        <f aca="false">IF(AND($D$14="You do not need to provide output data for this reporting period",X377=0),0,IF(C377="&lt; Select &gt;",IF((X377=0),0,1),COUNTBLANK(G377)+COUNTBLANK(J377)+COUNTBLANK(M377)+COUNTBLANK(P377)+COUNTBLANK(S377)+COUNTBLANK(V377)+COUNTBLANK(W377)))</f>
        <v>0</v>
      </c>
      <c r="C377" s="363" t="s">
        <v>59</v>
      </c>
      <c r="D377" s="384" t="str">
        <f aca="false">INDEX(MasterOutputs!$C$3:$C$63,MATCH(C377,MasterOutputs!$B$3:$B$63,0))</f>
        <v>N/A</v>
      </c>
      <c r="E377" s="385"/>
      <c r="F377" s="385"/>
      <c r="G377" s="365" t="n">
        <f aca="false">SUM(E377:F377)</f>
        <v>0</v>
      </c>
      <c r="H377" s="385"/>
      <c r="I377" s="385"/>
      <c r="J377" s="365" t="n">
        <f aca="false">SUM(H377:I377)</f>
        <v>0</v>
      </c>
      <c r="K377" s="385"/>
      <c r="L377" s="385"/>
      <c r="M377" s="365" t="n">
        <f aca="false">SUM(K377:L377)</f>
        <v>0</v>
      </c>
      <c r="N377" s="385"/>
      <c r="O377" s="385"/>
      <c r="P377" s="365" t="n">
        <f aca="false">SUM(N377:O377)</f>
        <v>0</v>
      </c>
      <c r="Q377" s="385"/>
      <c r="R377" s="385"/>
      <c r="S377" s="365" t="n">
        <f aca="false">SUM(Q377:R377)</f>
        <v>0</v>
      </c>
      <c r="T377" s="385"/>
      <c r="U377" s="385"/>
      <c r="V377" s="365" t="n">
        <f aca="false">SUM(T377:U377)</f>
        <v>0</v>
      </c>
      <c r="W377" s="386"/>
      <c r="X377" s="367" t="n">
        <f aca="false">SUM(P377+S377+M377+J377+G377+V377+W377)</f>
        <v>0</v>
      </c>
      <c r="Y377" s="387"/>
      <c r="Z377" s="193" t="n">
        <f aca="false">INDEX(MasterOutputs!$I$3:$I$63,MATCH('5 - Project Outputs'!C377,MasterOutputs!$B$3:$B$63,0))</f>
        <v>0</v>
      </c>
    </row>
    <row r="378" customFormat="false" ht="16.4" hidden="false" customHeight="false" outlineLevel="1" collapsed="false">
      <c r="B378" s="388" t="n">
        <f aca="false">IF(AND($D$14="You do not need to provide output data for this reporting period",X378=0),0,IF(C378="&lt; Select &gt;",IF((X378=0),0,1),COUNTBLANK(G378)+COUNTBLANK(J378)+COUNTBLANK(M378)+COUNTBLANK(P378)+COUNTBLANK(S378)+COUNTBLANK(V378)+COUNTBLANK(W378)))</f>
        <v>0</v>
      </c>
      <c r="C378" s="363" t="s">
        <v>59</v>
      </c>
      <c r="D378" s="384" t="str">
        <f aca="false">INDEX(MasterOutputs!$C$3:$C$63,MATCH(C378,MasterOutputs!$B$3:$B$63,0))</f>
        <v>N/A</v>
      </c>
      <c r="E378" s="385"/>
      <c r="F378" s="385"/>
      <c r="G378" s="365" t="n">
        <f aca="false">SUM(E378:F378)</f>
        <v>0</v>
      </c>
      <c r="H378" s="385"/>
      <c r="I378" s="385"/>
      <c r="J378" s="365" t="n">
        <f aca="false">SUM(H378:I378)</f>
        <v>0</v>
      </c>
      <c r="K378" s="385"/>
      <c r="L378" s="385"/>
      <c r="M378" s="365" t="n">
        <f aca="false">SUM(K378:L378)</f>
        <v>0</v>
      </c>
      <c r="N378" s="385"/>
      <c r="O378" s="385"/>
      <c r="P378" s="365" t="n">
        <f aca="false">SUM(N378:O378)</f>
        <v>0</v>
      </c>
      <c r="Q378" s="385"/>
      <c r="R378" s="385"/>
      <c r="S378" s="365" t="n">
        <f aca="false">SUM(Q378:R378)</f>
        <v>0</v>
      </c>
      <c r="T378" s="385"/>
      <c r="U378" s="385"/>
      <c r="V378" s="365" t="n">
        <f aca="false">SUM(T378:U378)</f>
        <v>0</v>
      </c>
      <c r="W378" s="386"/>
      <c r="X378" s="367" t="n">
        <f aca="false">SUM(P378+S378+M378+J378+G378+V378+W378)</f>
        <v>0</v>
      </c>
      <c r="Y378" s="387"/>
      <c r="Z378" s="193" t="n">
        <f aca="false">INDEX(MasterOutputs!$I$3:$I$63,MATCH('5 - Project Outputs'!C378,MasterOutputs!$B$3:$B$63,0))</f>
        <v>0</v>
      </c>
    </row>
    <row r="379" customFormat="false" ht="16.4" hidden="false" customHeight="false" outlineLevel="1" collapsed="false">
      <c r="B379" s="14" t="n">
        <f aca="false">IF(AND($D$14="You do not need to provide output data for this reporting period",X379=0),0,IF(C379="&lt; Select &gt;",IF((X379=0),0,1),COUNTBLANK(G379)+COUNTBLANK(J379)+COUNTBLANK(M379)+COUNTBLANK(P379)+COUNTBLANK(S379)+COUNTBLANK(V379)+COUNTBLANK(W379)))</f>
        <v>0</v>
      </c>
      <c r="C379" s="363" t="s">
        <v>59</v>
      </c>
      <c r="D379" s="384" t="str">
        <f aca="false">INDEX(MasterOutputs!$C$3:$C$63,MATCH(C379,MasterOutputs!$B$3:$B$63,0))</f>
        <v>N/A</v>
      </c>
      <c r="E379" s="385"/>
      <c r="F379" s="385"/>
      <c r="G379" s="365" t="n">
        <f aca="false">SUM(E379:F379)</f>
        <v>0</v>
      </c>
      <c r="H379" s="385"/>
      <c r="I379" s="385"/>
      <c r="J379" s="365" t="n">
        <f aca="false">SUM(H379:I379)</f>
        <v>0</v>
      </c>
      <c r="K379" s="385"/>
      <c r="L379" s="385"/>
      <c r="M379" s="365" t="n">
        <f aca="false">SUM(K379:L379)</f>
        <v>0</v>
      </c>
      <c r="N379" s="385"/>
      <c r="O379" s="385"/>
      <c r="P379" s="365" t="n">
        <f aca="false">SUM(N379:O379)</f>
        <v>0</v>
      </c>
      <c r="Q379" s="385"/>
      <c r="R379" s="385"/>
      <c r="S379" s="365" t="n">
        <f aca="false">SUM(Q379:R379)</f>
        <v>0</v>
      </c>
      <c r="T379" s="385"/>
      <c r="U379" s="385"/>
      <c r="V379" s="365" t="n">
        <f aca="false">SUM(T379:U379)</f>
        <v>0</v>
      </c>
      <c r="W379" s="386"/>
      <c r="X379" s="367" t="n">
        <f aca="false">SUM(P379+S379+M379+J379+G379+V379+W379)</f>
        <v>0</v>
      </c>
      <c r="Y379" s="387"/>
      <c r="Z379" s="193" t="n">
        <f aca="false">INDEX(MasterOutputs!$I$3:$I$63,MATCH('5 - Project Outputs'!C379,MasterOutputs!$B$3:$B$63,0))</f>
        <v>0</v>
      </c>
    </row>
    <row r="380" customFormat="false" ht="16.4" hidden="false" customHeight="false" outlineLevel="1" collapsed="false">
      <c r="B380" s="14" t="n">
        <f aca="false">IF(AND($D$14="You do not need to provide output data for this reporting period",X380=0),0,IF(C380="&lt; Select &gt;",IF((X380=0),0,1),COUNTBLANK(G380)+COUNTBLANK(J380)+COUNTBLANK(M380)+COUNTBLANK(P380)+COUNTBLANK(S380)+COUNTBLANK(V380)+COUNTBLANK(W380)))</f>
        <v>0</v>
      </c>
      <c r="C380" s="363" t="s">
        <v>59</v>
      </c>
      <c r="D380" s="384" t="str">
        <f aca="false">INDEX(MasterOutputs!$C$3:$C$63,MATCH(C380,MasterOutputs!$B$3:$B$63,0))</f>
        <v>N/A</v>
      </c>
      <c r="E380" s="385"/>
      <c r="F380" s="385"/>
      <c r="G380" s="365" t="n">
        <f aca="false">SUM(E380:F380)</f>
        <v>0</v>
      </c>
      <c r="H380" s="385"/>
      <c r="I380" s="385"/>
      <c r="J380" s="365" t="n">
        <f aca="false">SUM(H380:I380)</f>
        <v>0</v>
      </c>
      <c r="K380" s="385"/>
      <c r="L380" s="385"/>
      <c r="M380" s="365" t="n">
        <f aca="false">SUM(K380:L380)</f>
        <v>0</v>
      </c>
      <c r="N380" s="385"/>
      <c r="O380" s="385"/>
      <c r="P380" s="365" t="n">
        <f aca="false">SUM(N380:O380)</f>
        <v>0</v>
      </c>
      <c r="Q380" s="385"/>
      <c r="R380" s="385"/>
      <c r="S380" s="365" t="n">
        <f aca="false">SUM(Q380:R380)</f>
        <v>0</v>
      </c>
      <c r="T380" s="385"/>
      <c r="U380" s="385"/>
      <c r="V380" s="365" t="n">
        <f aca="false">SUM(T380:U380)</f>
        <v>0</v>
      </c>
      <c r="W380" s="386"/>
      <c r="X380" s="367" t="n">
        <f aca="false">SUM(P380+S380+M380+J380+G380+V380+W380)</f>
        <v>0</v>
      </c>
      <c r="Y380" s="387"/>
      <c r="Z380" s="193" t="n">
        <f aca="false">INDEX(MasterOutputs!$I$3:$I$63,MATCH('5 - Project Outputs'!C380,MasterOutputs!$B$3:$B$63,0))</f>
        <v>0</v>
      </c>
    </row>
    <row r="381" customFormat="false" ht="16.4" hidden="false" customHeight="false" outlineLevel="1" collapsed="false">
      <c r="B381" s="14" t="n">
        <f aca="false">IF(AND($D$14="You do not need to provide output data for this reporting period",X381=0),0,IF(C381="&lt; Select &gt;",IF((X381=0),0,1),COUNTBLANK(G381)+COUNTBLANK(J381)+COUNTBLANK(M381)+COUNTBLANK(P381)+COUNTBLANK(S381)+COUNTBLANK(V381)+COUNTBLANK(W381)))</f>
        <v>0</v>
      </c>
      <c r="C381" s="363" t="s">
        <v>59</v>
      </c>
      <c r="D381" s="384" t="str">
        <f aca="false">INDEX(MasterOutputs!$C$3:$C$63,MATCH(C381,MasterOutputs!$B$3:$B$63,0))</f>
        <v>N/A</v>
      </c>
      <c r="E381" s="385"/>
      <c r="F381" s="385"/>
      <c r="G381" s="365" t="n">
        <f aca="false">SUM(E381:F381)</f>
        <v>0</v>
      </c>
      <c r="H381" s="385"/>
      <c r="I381" s="385"/>
      <c r="J381" s="365" t="n">
        <f aca="false">SUM(H381:I381)</f>
        <v>0</v>
      </c>
      <c r="K381" s="385"/>
      <c r="L381" s="385"/>
      <c r="M381" s="365" t="n">
        <f aca="false">SUM(K381:L381)</f>
        <v>0</v>
      </c>
      <c r="N381" s="385"/>
      <c r="O381" s="385"/>
      <c r="P381" s="365" t="n">
        <f aca="false">SUM(N381:O381)</f>
        <v>0</v>
      </c>
      <c r="Q381" s="385"/>
      <c r="R381" s="385"/>
      <c r="S381" s="365" t="n">
        <f aca="false">SUM(Q381:R381)</f>
        <v>0</v>
      </c>
      <c r="T381" s="385"/>
      <c r="U381" s="385"/>
      <c r="V381" s="365" t="n">
        <f aca="false">SUM(T381:U381)</f>
        <v>0</v>
      </c>
      <c r="W381" s="386"/>
      <c r="X381" s="367" t="n">
        <f aca="false">SUM(P381+S381+M381+J381+G381+V381+W381)</f>
        <v>0</v>
      </c>
      <c r="Y381" s="387"/>
      <c r="Z381" s="193" t="n">
        <f aca="false">INDEX(MasterOutputs!$I$3:$I$63,MATCH('5 - Project Outputs'!C381,MasterOutputs!$B$3:$B$63,0))</f>
        <v>0</v>
      </c>
    </row>
    <row r="382" customFormat="false" ht="16.4" hidden="false" customHeight="false" outlineLevel="1" collapsed="false">
      <c r="B382" s="14" t="n">
        <f aca="false">IF(AND($D$14="You do not need to provide output data for this reporting period",X382=0),0,IF(C382="&lt; Select &gt;",IF((X382=0),0,1),COUNTBLANK(G382)+COUNTBLANK(J382)+COUNTBLANK(M382)+COUNTBLANK(P382)+COUNTBLANK(S382)+COUNTBLANK(V382)+COUNTBLANK(W382)))</f>
        <v>0</v>
      </c>
      <c r="C382" s="363" t="s">
        <v>59</v>
      </c>
      <c r="D382" s="384" t="str">
        <f aca="false">INDEX(MasterOutputs!$C$3:$C$63,MATCH(C382,MasterOutputs!$B$3:$B$63,0))</f>
        <v>N/A</v>
      </c>
      <c r="E382" s="385"/>
      <c r="F382" s="385"/>
      <c r="G382" s="365" t="n">
        <f aca="false">SUM(E382:F382)</f>
        <v>0</v>
      </c>
      <c r="H382" s="385"/>
      <c r="I382" s="385"/>
      <c r="J382" s="365" t="n">
        <f aca="false">SUM(H382:I382)</f>
        <v>0</v>
      </c>
      <c r="K382" s="385"/>
      <c r="L382" s="385"/>
      <c r="M382" s="365" t="n">
        <f aca="false">SUM(K382:L382)</f>
        <v>0</v>
      </c>
      <c r="N382" s="385"/>
      <c r="O382" s="385"/>
      <c r="P382" s="365" t="n">
        <f aca="false">SUM(N382:O382)</f>
        <v>0</v>
      </c>
      <c r="Q382" s="385"/>
      <c r="R382" s="385"/>
      <c r="S382" s="365" t="n">
        <f aca="false">SUM(Q382:R382)</f>
        <v>0</v>
      </c>
      <c r="T382" s="385"/>
      <c r="U382" s="385"/>
      <c r="V382" s="365" t="n">
        <f aca="false">SUM(T382:U382)</f>
        <v>0</v>
      </c>
      <c r="W382" s="386"/>
      <c r="X382" s="367" t="n">
        <f aca="false">SUM(P382+S382+M382+J382+G382+V382+W382)</f>
        <v>0</v>
      </c>
      <c r="Y382" s="387"/>
      <c r="Z382" s="193" t="n">
        <f aca="false">INDEX(MasterOutputs!$I$3:$I$63,MATCH('5 - Project Outputs'!C382,MasterOutputs!$B$3:$B$63,0))</f>
        <v>0</v>
      </c>
    </row>
    <row r="383" customFormat="false" ht="16.4" hidden="false" customHeight="false" outlineLevel="1" collapsed="false">
      <c r="B383" s="14" t="n">
        <f aca="false">IF(AND($D$14="You do not need to provide output data for this reporting period",X383=0),0,IF(C383="&lt; Select &gt;",IF((X383=0),0,1),COUNTBLANK(G383)+COUNTBLANK(J383)+COUNTBLANK(M383)+COUNTBLANK(P383)+COUNTBLANK(S383)+COUNTBLANK(V383)+COUNTBLANK(W383)))</f>
        <v>0</v>
      </c>
      <c r="C383" s="363" t="s">
        <v>59</v>
      </c>
      <c r="D383" s="384" t="str">
        <f aca="false">INDEX(MasterOutputs!$C$3:$C$63,MATCH(C383,MasterOutputs!$B$3:$B$63,0))</f>
        <v>N/A</v>
      </c>
      <c r="E383" s="385"/>
      <c r="F383" s="385"/>
      <c r="G383" s="365" t="n">
        <f aca="false">SUM(E383:F383)</f>
        <v>0</v>
      </c>
      <c r="H383" s="385"/>
      <c r="I383" s="385"/>
      <c r="J383" s="365" t="n">
        <f aca="false">SUM(H383:I383)</f>
        <v>0</v>
      </c>
      <c r="K383" s="385"/>
      <c r="L383" s="385"/>
      <c r="M383" s="365" t="n">
        <f aca="false">SUM(K383:L383)</f>
        <v>0</v>
      </c>
      <c r="N383" s="385"/>
      <c r="O383" s="385"/>
      <c r="P383" s="365" t="n">
        <f aca="false">SUM(N383:O383)</f>
        <v>0</v>
      </c>
      <c r="Q383" s="385"/>
      <c r="R383" s="385"/>
      <c r="S383" s="365" t="n">
        <f aca="false">SUM(Q383:R383)</f>
        <v>0</v>
      </c>
      <c r="T383" s="385"/>
      <c r="U383" s="385"/>
      <c r="V383" s="365" t="n">
        <f aca="false">SUM(T383:U383)</f>
        <v>0</v>
      </c>
      <c r="W383" s="386"/>
      <c r="X383" s="367" t="n">
        <f aca="false">SUM(P383+S383+M383+J383+G383+V383+W383)</f>
        <v>0</v>
      </c>
      <c r="Y383" s="387"/>
      <c r="Z383" s="193" t="n">
        <f aca="false">INDEX(MasterOutputs!$I$3:$I$63,MATCH('5 - Project Outputs'!C383,MasterOutputs!$B$3:$B$63,0))</f>
        <v>0</v>
      </c>
    </row>
    <row r="384" customFormat="false" ht="15" hidden="false" customHeight="true" outlineLevel="1" collapsed="false">
      <c r="B384" s="14" t="n">
        <f aca="false">IF(AND($D$14="You do not need to provide output data for this reporting period",X384=0),0,IF(C384="&lt; Select &gt;",IF((X384=0),0,1),COUNTBLANK(G384)+COUNTBLANK(J384)+COUNTBLANK(M384)+COUNTBLANK(P384)+COUNTBLANK(S384)+COUNTBLANK(V384)+COUNTBLANK(W384)))</f>
        <v>0</v>
      </c>
      <c r="C384" s="371" t="s">
        <v>59</v>
      </c>
      <c r="D384" s="389" t="str">
        <f aca="false">INDEX(MasterOutputs!$C$3:$C$63,MATCH(C384,MasterOutputs!$B$3:$B$63,0))</f>
        <v>N/A</v>
      </c>
      <c r="E384" s="390"/>
      <c r="F384" s="390"/>
      <c r="G384" s="373" t="n">
        <f aca="false">SUM(E384:F384)</f>
        <v>0</v>
      </c>
      <c r="H384" s="390"/>
      <c r="I384" s="390"/>
      <c r="J384" s="373" t="n">
        <f aca="false">SUM(H384:I384)</f>
        <v>0</v>
      </c>
      <c r="K384" s="390"/>
      <c r="L384" s="390"/>
      <c r="M384" s="373" t="n">
        <f aca="false">SUM(K384:L384)</f>
        <v>0</v>
      </c>
      <c r="N384" s="390"/>
      <c r="O384" s="390"/>
      <c r="P384" s="373" t="n">
        <f aca="false">SUM(N384:O384)</f>
        <v>0</v>
      </c>
      <c r="Q384" s="390"/>
      <c r="R384" s="390"/>
      <c r="S384" s="373" t="n">
        <f aca="false">SUM(Q384:R384)</f>
        <v>0</v>
      </c>
      <c r="T384" s="390"/>
      <c r="U384" s="390"/>
      <c r="V384" s="373" t="n">
        <f aca="false">SUM(T384:U384)</f>
        <v>0</v>
      </c>
      <c r="W384" s="391"/>
      <c r="X384" s="392" t="n">
        <f aca="false">SUM(P384+S384+M384+J384+G384+V384+W384)</f>
        <v>0</v>
      </c>
      <c r="Y384" s="393"/>
      <c r="Z384" s="193" t="n">
        <f aca="false">INDEX(MasterOutputs!$I$3:$I$63,MATCH('5 - Project Outputs'!C384,MasterOutputs!$B$3:$B$63,0))</f>
        <v>0</v>
      </c>
    </row>
    <row r="385" customFormat="false" ht="16.5" hidden="false" customHeight="true" outlineLevel="1" collapsed="false">
      <c r="C385" s="394" t="s">
        <v>277</v>
      </c>
      <c r="D385" s="378"/>
      <c r="E385" s="378"/>
      <c r="F385" s="378"/>
      <c r="G385" s="378"/>
      <c r="H385" s="378"/>
      <c r="I385" s="378"/>
      <c r="J385" s="378"/>
      <c r="K385" s="378"/>
      <c r="L385" s="378"/>
      <c r="M385" s="378"/>
      <c r="N385" s="378"/>
      <c r="O385" s="378"/>
      <c r="P385" s="378"/>
      <c r="Q385" s="378"/>
      <c r="R385" s="378"/>
      <c r="S385" s="378"/>
      <c r="T385" s="378"/>
      <c r="U385" s="378"/>
      <c r="V385" s="378"/>
      <c r="W385" s="378"/>
      <c r="X385" s="378"/>
      <c r="Y385" s="379"/>
    </row>
    <row r="386" customFormat="false" ht="16.4" hidden="false" customHeight="false" outlineLevel="1" collapsed="false">
      <c r="B386" s="14" t="n">
        <f aca="false">IF(AND($D$14="You do not need to provide output data for this reporting period",X386=0),0,IF(C386="",IF((X386=0),0,1),COUNTBLANK(E386:W386)))</f>
        <v>0</v>
      </c>
      <c r="C386" s="395"/>
      <c r="D386" s="396"/>
      <c r="E386" s="381"/>
      <c r="F386" s="381"/>
      <c r="G386" s="359" t="n">
        <f aca="false">SUM(E386:F386)</f>
        <v>0</v>
      </c>
      <c r="H386" s="381"/>
      <c r="I386" s="381"/>
      <c r="J386" s="359" t="n">
        <f aca="false">SUM(H386:I386)</f>
        <v>0</v>
      </c>
      <c r="K386" s="381"/>
      <c r="L386" s="381"/>
      <c r="M386" s="359" t="n">
        <f aca="false">SUM(K386:L386)</f>
        <v>0</v>
      </c>
      <c r="N386" s="381"/>
      <c r="O386" s="381"/>
      <c r="P386" s="359" t="n">
        <f aca="false">SUM(N386:O386)</f>
        <v>0</v>
      </c>
      <c r="Q386" s="381"/>
      <c r="R386" s="381"/>
      <c r="S386" s="359" t="n">
        <f aca="false">SUM(Q386:R386)</f>
        <v>0</v>
      </c>
      <c r="T386" s="381"/>
      <c r="U386" s="381"/>
      <c r="V386" s="359" t="n">
        <f aca="false">SUM(T386:U386)</f>
        <v>0</v>
      </c>
      <c r="W386" s="382"/>
      <c r="X386" s="361" t="n">
        <f aca="false">SUM(P386+S386+M386+J386+G386+V386+W386)</f>
        <v>0</v>
      </c>
      <c r="Y386" s="362" t="s">
        <v>270</v>
      </c>
    </row>
    <row r="387" customFormat="false" ht="16.4" hidden="false" customHeight="false" outlineLevel="1" collapsed="false">
      <c r="B387" s="388" t="n">
        <f aca="false">IF(AND($D$14="You do not need to provide output data for this reporting period",X387=0),0,IF(C387="",IF((X387=0),0,1),COUNTBLANK(E387:W387)))</f>
        <v>0</v>
      </c>
      <c r="C387" s="397"/>
      <c r="D387" s="398"/>
      <c r="E387" s="385"/>
      <c r="F387" s="385"/>
      <c r="G387" s="365" t="n">
        <f aca="false">SUM(E387:F387)</f>
        <v>0</v>
      </c>
      <c r="H387" s="385"/>
      <c r="I387" s="385"/>
      <c r="J387" s="365" t="n">
        <f aca="false">SUM(H387:I387)</f>
        <v>0</v>
      </c>
      <c r="K387" s="385"/>
      <c r="L387" s="385"/>
      <c r="M387" s="365" t="n">
        <f aca="false">SUM(K387:L387)</f>
        <v>0</v>
      </c>
      <c r="N387" s="385"/>
      <c r="O387" s="385"/>
      <c r="P387" s="365" t="n">
        <f aca="false">SUM(N387:O387)</f>
        <v>0</v>
      </c>
      <c r="Q387" s="385"/>
      <c r="R387" s="385"/>
      <c r="S387" s="365" t="n">
        <f aca="false">SUM(Q387:R387)</f>
        <v>0</v>
      </c>
      <c r="T387" s="385"/>
      <c r="U387" s="385"/>
      <c r="V387" s="365" t="n">
        <f aca="false">SUM(T387:U387)</f>
        <v>0</v>
      </c>
      <c r="W387" s="386"/>
      <c r="X387" s="367" t="n">
        <f aca="false">SUM(P387+S387+M387+J387+G387+V387+W387)</f>
        <v>0</v>
      </c>
      <c r="Y387" s="368" t="s">
        <v>270</v>
      </c>
    </row>
    <row r="388" customFormat="false" ht="16.4" hidden="false" customHeight="false" outlineLevel="1" collapsed="false">
      <c r="B388" s="388" t="n">
        <f aca="false">IF(AND($D$14="You do not need to provide output data for this reporting period",X388=0),0,IF(C388="",IF((X388=0),0,1),COUNTBLANK(E388:W388)))</f>
        <v>0</v>
      </c>
      <c r="C388" s="397"/>
      <c r="D388" s="398"/>
      <c r="E388" s="385"/>
      <c r="F388" s="385"/>
      <c r="G388" s="365" t="n">
        <f aca="false">SUM(E388:F388)</f>
        <v>0</v>
      </c>
      <c r="H388" s="385"/>
      <c r="I388" s="385"/>
      <c r="J388" s="365" t="n">
        <f aca="false">SUM(H388:I388)</f>
        <v>0</v>
      </c>
      <c r="K388" s="385"/>
      <c r="L388" s="385"/>
      <c r="M388" s="365" t="n">
        <f aca="false">SUM(K388:L388)</f>
        <v>0</v>
      </c>
      <c r="N388" s="385"/>
      <c r="O388" s="385"/>
      <c r="P388" s="365" t="n">
        <f aca="false">SUM(N388:O388)</f>
        <v>0</v>
      </c>
      <c r="Q388" s="385"/>
      <c r="R388" s="385"/>
      <c r="S388" s="365" t="n">
        <f aca="false">SUM(Q388:R388)</f>
        <v>0</v>
      </c>
      <c r="T388" s="385"/>
      <c r="U388" s="385"/>
      <c r="V388" s="365" t="n">
        <f aca="false">SUM(T388:U388)</f>
        <v>0</v>
      </c>
      <c r="W388" s="386"/>
      <c r="X388" s="367" t="n">
        <f aca="false">SUM(P388+S388+M388+J388+G388+V388+W388)</f>
        <v>0</v>
      </c>
      <c r="Y388" s="368" t="s">
        <v>270</v>
      </c>
    </row>
    <row r="389" customFormat="false" ht="16.4" hidden="false" customHeight="false" outlineLevel="1" collapsed="false">
      <c r="B389" s="388" t="n">
        <f aca="false">IF(AND($D$14="You do not need to provide output data for this reporting period",X389=0),0,IF(C389="",IF((X389=0),0,1),COUNTBLANK(E389:W389)))</f>
        <v>0</v>
      </c>
      <c r="C389" s="397"/>
      <c r="D389" s="398"/>
      <c r="E389" s="385"/>
      <c r="F389" s="385"/>
      <c r="G389" s="365" t="n">
        <f aca="false">SUM(E389:F389)</f>
        <v>0</v>
      </c>
      <c r="H389" s="385"/>
      <c r="I389" s="385"/>
      <c r="J389" s="365" t="n">
        <f aca="false">SUM(H389:I389)</f>
        <v>0</v>
      </c>
      <c r="K389" s="385"/>
      <c r="L389" s="385"/>
      <c r="M389" s="365" t="n">
        <f aca="false">SUM(K389:L389)</f>
        <v>0</v>
      </c>
      <c r="N389" s="385"/>
      <c r="O389" s="385"/>
      <c r="P389" s="365" t="n">
        <f aca="false">SUM(N389:O389)</f>
        <v>0</v>
      </c>
      <c r="Q389" s="385"/>
      <c r="R389" s="385"/>
      <c r="S389" s="365" t="n">
        <f aca="false">SUM(Q389:R389)</f>
        <v>0</v>
      </c>
      <c r="T389" s="385"/>
      <c r="U389" s="385"/>
      <c r="V389" s="365" t="n">
        <f aca="false">SUM(T389:U389)</f>
        <v>0</v>
      </c>
      <c r="W389" s="386"/>
      <c r="X389" s="367" t="n">
        <f aca="false">SUM(P389+S389+M389+J389+G389+V389+W389)</f>
        <v>0</v>
      </c>
      <c r="Y389" s="368" t="s">
        <v>270</v>
      </c>
    </row>
    <row r="390" customFormat="false" ht="16.4" hidden="false" customHeight="false" outlineLevel="1" collapsed="false">
      <c r="B390" s="388" t="n">
        <f aca="false">IF(AND($D$14="You do not need to provide output data for this reporting period",X390=0),0,IF(C390="",IF((X390=0),0,1),COUNTBLANK(E390:W390)))</f>
        <v>0</v>
      </c>
      <c r="C390" s="397"/>
      <c r="D390" s="398"/>
      <c r="E390" s="385"/>
      <c r="F390" s="385"/>
      <c r="G390" s="365" t="n">
        <f aca="false">SUM(E390:F390)</f>
        <v>0</v>
      </c>
      <c r="H390" s="385"/>
      <c r="I390" s="385"/>
      <c r="J390" s="365" t="n">
        <f aca="false">SUM(H390:I390)</f>
        <v>0</v>
      </c>
      <c r="K390" s="385"/>
      <c r="L390" s="385"/>
      <c r="M390" s="365" t="n">
        <f aca="false">SUM(K390:L390)</f>
        <v>0</v>
      </c>
      <c r="N390" s="385"/>
      <c r="O390" s="385"/>
      <c r="P390" s="365" t="n">
        <f aca="false">SUM(N390:O390)</f>
        <v>0</v>
      </c>
      <c r="Q390" s="385"/>
      <c r="R390" s="385"/>
      <c r="S390" s="365" t="n">
        <f aca="false">SUM(Q390:R390)</f>
        <v>0</v>
      </c>
      <c r="T390" s="385"/>
      <c r="U390" s="385"/>
      <c r="V390" s="365" t="n">
        <f aca="false">SUM(T390:U390)</f>
        <v>0</v>
      </c>
      <c r="W390" s="386"/>
      <c r="X390" s="367" t="n">
        <f aca="false">SUM(P390+S390+M390+J390+G390+V390+W390)</f>
        <v>0</v>
      </c>
      <c r="Y390" s="368" t="s">
        <v>270</v>
      </c>
    </row>
    <row r="391" customFormat="false" ht="16.4" hidden="false" customHeight="false" outlineLevel="1" collapsed="false">
      <c r="B391" s="388" t="n">
        <f aca="false">IF(AND($D$14="You do not need to provide output data for this reporting period",X391=0),0,IF(C391="",IF((X391=0),0,1),COUNTBLANK(E391:W391)))</f>
        <v>0</v>
      </c>
      <c r="C391" s="397"/>
      <c r="D391" s="398"/>
      <c r="E391" s="385"/>
      <c r="F391" s="385"/>
      <c r="G391" s="365" t="n">
        <f aca="false">SUM(E391:F391)</f>
        <v>0</v>
      </c>
      <c r="H391" s="385"/>
      <c r="I391" s="385"/>
      <c r="J391" s="365" t="n">
        <f aca="false">SUM(H391:I391)</f>
        <v>0</v>
      </c>
      <c r="K391" s="385"/>
      <c r="L391" s="385"/>
      <c r="M391" s="365" t="n">
        <f aca="false">SUM(K391:L391)</f>
        <v>0</v>
      </c>
      <c r="N391" s="385"/>
      <c r="O391" s="385"/>
      <c r="P391" s="365" t="n">
        <f aca="false">SUM(N391:O391)</f>
        <v>0</v>
      </c>
      <c r="Q391" s="385"/>
      <c r="R391" s="385"/>
      <c r="S391" s="365" t="n">
        <f aca="false">SUM(Q391:R391)</f>
        <v>0</v>
      </c>
      <c r="T391" s="385"/>
      <c r="U391" s="385"/>
      <c r="V391" s="365" t="n">
        <f aca="false">SUM(T391:U391)</f>
        <v>0</v>
      </c>
      <c r="W391" s="386"/>
      <c r="X391" s="367" t="n">
        <f aca="false">SUM(P391+S391+M391+J391+G391+V391+W391)</f>
        <v>0</v>
      </c>
      <c r="Y391" s="368" t="s">
        <v>270</v>
      </c>
    </row>
    <row r="392" customFormat="false" ht="16.4" hidden="false" customHeight="false" outlineLevel="1" collapsed="false">
      <c r="B392" s="14" t="n">
        <f aca="false">IF(AND($D$14="You do not need to provide output data for this reporting period",X392=0),0,IF(C392="",IF((X392=0),0,1),COUNTBLANK(E392:W392)))</f>
        <v>0</v>
      </c>
      <c r="C392" s="397"/>
      <c r="D392" s="398"/>
      <c r="E392" s="385"/>
      <c r="F392" s="385"/>
      <c r="G392" s="365" t="n">
        <f aca="false">SUM(E392:F392)</f>
        <v>0</v>
      </c>
      <c r="H392" s="385"/>
      <c r="I392" s="385"/>
      <c r="J392" s="365" t="n">
        <f aca="false">SUM(H392:I392)</f>
        <v>0</v>
      </c>
      <c r="K392" s="385"/>
      <c r="L392" s="385"/>
      <c r="M392" s="365" t="n">
        <f aca="false">SUM(K392:L392)</f>
        <v>0</v>
      </c>
      <c r="N392" s="385"/>
      <c r="O392" s="385"/>
      <c r="P392" s="365" t="n">
        <f aca="false">SUM(N392:O392)</f>
        <v>0</v>
      </c>
      <c r="Q392" s="385"/>
      <c r="R392" s="385"/>
      <c r="S392" s="365" t="n">
        <f aca="false">SUM(Q392:R392)</f>
        <v>0</v>
      </c>
      <c r="T392" s="385"/>
      <c r="U392" s="385"/>
      <c r="V392" s="365" t="n">
        <f aca="false">SUM(T392:U392)</f>
        <v>0</v>
      </c>
      <c r="W392" s="386"/>
      <c r="X392" s="367" t="n">
        <f aca="false">SUM(P392+S392+M392+J392+G392+V392+W392)</f>
        <v>0</v>
      </c>
      <c r="Y392" s="368" t="s">
        <v>270</v>
      </c>
    </row>
    <row r="393" customFormat="false" ht="16.4" hidden="false" customHeight="false" outlineLevel="1" collapsed="false">
      <c r="B393" s="14" t="n">
        <f aca="false">IF(AND($D$14="You do not need to provide output data for this reporting period",X393=0),0,IF(C393="",IF((X393=0),0,1),COUNTBLANK(E393:W393)))</f>
        <v>0</v>
      </c>
      <c r="C393" s="397"/>
      <c r="D393" s="398"/>
      <c r="E393" s="385"/>
      <c r="F393" s="385"/>
      <c r="G393" s="365" t="n">
        <f aca="false">SUM(E393:F393)</f>
        <v>0</v>
      </c>
      <c r="H393" s="385"/>
      <c r="I393" s="385"/>
      <c r="J393" s="365" t="n">
        <f aca="false">SUM(H393:I393)</f>
        <v>0</v>
      </c>
      <c r="K393" s="385"/>
      <c r="L393" s="385"/>
      <c r="M393" s="365" t="n">
        <f aca="false">SUM(K393:L393)</f>
        <v>0</v>
      </c>
      <c r="N393" s="385"/>
      <c r="O393" s="385"/>
      <c r="P393" s="365" t="n">
        <f aca="false">SUM(N393:O393)</f>
        <v>0</v>
      </c>
      <c r="Q393" s="385"/>
      <c r="R393" s="385"/>
      <c r="S393" s="365" t="n">
        <f aca="false">SUM(Q393:R393)</f>
        <v>0</v>
      </c>
      <c r="T393" s="385"/>
      <c r="U393" s="385"/>
      <c r="V393" s="365" t="n">
        <f aca="false">SUM(T393:U393)</f>
        <v>0</v>
      </c>
      <c r="W393" s="386"/>
      <c r="X393" s="367" t="n">
        <f aca="false">SUM(P393+S393+M393+J393+G393+V393+W393)</f>
        <v>0</v>
      </c>
      <c r="Y393" s="368" t="s">
        <v>270</v>
      </c>
    </row>
    <row r="394" customFormat="false" ht="16.4" hidden="false" customHeight="false" outlineLevel="1" collapsed="false">
      <c r="B394" s="14" t="n">
        <f aca="false">IF(AND($D$14="You do not need to provide output data for this reporting period",X394=0),0,IF(C394="",IF((X394=0),0,1),COUNTBLANK(E394:W394)))</f>
        <v>0</v>
      </c>
      <c r="C394" s="397"/>
      <c r="D394" s="398"/>
      <c r="E394" s="385"/>
      <c r="F394" s="385"/>
      <c r="G394" s="365" t="n">
        <f aca="false">SUM(E394:F394)</f>
        <v>0</v>
      </c>
      <c r="H394" s="385"/>
      <c r="I394" s="385"/>
      <c r="J394" s="365" t="n">
        <f aca="false">SUM(H394:I394)</f>
        <v>0</v>
      </c>
      <c r="K394" s="385"/>
      <c r="L394" s="385"/>
      <c r="M394" s="365" t="n">
        <f aca="false">SUM(K394:L394)</f>
        <v>0</v>
      </c>
      <c r="N394" s="385"/>
      <c r="O394" s="385"/>
      <c r="P394" s="365" t="n">
        <f aca="false">SUM(N394:O394)</f>
        <v>0</v>
      </c>
      <c r="Q394" s="385"/>
      <c r="R394" s="385"/>
      <c r="S394" s="365" t="n">
        <f aca="false">SUM(Q394:R394)</f>
        <v>0</v>
      </c>
      <c r="T394" s="385"/>
      <c r="U394" s="385"/>
      <c r="V394" s="365" t="n">
        <f aca="false">SUM(T394:U394)</f>
        <v>0</v>
      </c>
      <c r="W394" s="386"/>
      <c r="X394" s="367" t="n">
        <f aca="false">SUM(P394+S394+M394+J394+G394+V394+W394)</f>
        <v>0</v>
      </c>
      <c r="Y394" s="368" t="s">
        <v>270</v>
      </c>
    </row>
    <row r="395" customFormat="false" ht="16.4" hidden="false" customHeight="false" outlineLevel="1" collapsed="false">
      <c r="B395" s="14" t="n">
        <f aca="false">IF(AND($D$14="You do not need to provide output data for this reporting period",X395=0),0,IF(C395="",IF((X395=0),0,1),COUNTBLANK(E395:W395)))</f>
        <v>0</v>
      </c>
      <c r="C395" s="399"/>
      <c r="D395" s="400"/>
      <c r="E395" s="401"/>
      <c r="F395" s="401"/>
      <c r="G395" s="402" t="n">
        <f aca="false">SUM(E395:F395)</f>
        <v>0</v>
      </c>
      <c r="H395" s="401"/>
      <c r="I395" s="401"/>
      <c r="J395" s="402" t="n">
        <f aca="false">SUM(H395:I395)</f>
        <v>0</v>
      </c>
      <c r="K395" s="401"/>
      <c r="L395" s="401"/>
      <c r="M395" s="402" t="n">
        <f aca="false">SUM(K395:L395)</f>
        <v>0</v>
      </c>
      <c r="N395" s="401"/>
      <c r="O395" s="401"/>
      <c r="P395" s="402" t="n">
        <f aca="false">SUM(N395:O395)</f>
        <v>0</v>
      </c>
      <c r="Q395" s="401"/>
      <c r="R395" s="401"/>
      <c r="S395" s="402" t="n">
        <f aca="false">SUM(Q395:R395)</f>
        <v>0</v>
      </c>
      <c r="T395" s="401"/>
      <c r="U395" s="401"/>
      <c r="V395" s="402" t="n">
        <f aca="false">SUM(T395:U395)</f>
        <v>0</v>
      </c>
      <c r="W395" s="403"/>
      <c r="X395" s="404" t="n">
        <f aca="false">SUM(P395+S395+M395+J395+G395+V395+W395)</f>
        <v>0</v>
      </c>
      <c r="Y395" s="405" t="s">
        <v>270</v>
      </c>
    </row>
    <row r="396" customFormat="false" ht="15" hidden="false" customHeight="false" outlineLevel="0" collapsed="false">
      <c r="C396" s="407"/>
      <c r="D396" s="408"/>
      <c r="E396" s="57"/>
      <c r="F396" s="57"/>
      <c r="G396" s="57"/>
      <c r="H396" s="57"/>
      <c r="I396" s="57"/>
      <c r="J396" s="57"/>
      <c r="K396" s="57"/>
      <c r="L396" s="57"/>
      <c r="M396" s="57"/>
      <c r="N396" s="57"/>
      <c r="O396" s="57"/>
      <c r="P396" s="57"/>
      <c r="Q396" s="57"/>
      <c r="R396" s="57"/>
      <c r="S396" s="57"/>
      <c r="T396" s="57"/>
      <c r="U396" s="57"/>
      <c r="V396" s="57"/>
      <c r="W396" s="57"/>
      <c r="X396" s="57"/>
    </row>
    <row r="397" customFormat="false" ht="82.05" hidden="false" customHeight="false" outlineLevel="0" collapsed="false">
      <c r="A397" s="406" t="s">
        <v>225</v>
      </c>
      <c r="B397" s="337" t="n">
        <f aca="false">IF('2 - Project Admin'!E37="",0,IF(SUM(B404:B433)&gt;0,1,0))</f>
        <v>0</v>
      </c>
      <c r="C397" s="344" t="str">
        <f aca="false">IF(OR('2 - Project Admin'!E37="", '2 - Project Admin'!E37="n/a"),"Project 11: Not Applicable", CONCATENATE("Project 11: ", '2 - Project Admin'!E37))</f>
        <v>Project 11: Not Applicable</v>
      </c>
      <c r="D397" s="344"/>
      <c r="E397" s="344"/>
      <c r="F397" s="344"/>
      <c r="G397" s="344"/>
      <c r="H397" s="344"/>
      <c r="I397" s="344"/>
      <c r="J397" s="344"/>
      <c r="K397" s="344"/>
      <c r="L397" s="344"/>
      <c r="M397" s="344"/>
      <c r="N397" s="344"/>
      <c r="O397" s="344"/>
      <c r="P397" s="344"/>
      <c r="Q397" s="344"/>
      <c r="R397" s="344"/>
      <c r="S397" s="344"/>
      <c r="T397" s="344"/>
      <c r="U397" s="344"/>
      <c r="V397" s="344"/>
      <c r="W397" s="344"/>
      <c r="X397" s="344"/>
      <c r="Y397" s="344"/>
    </row>
    <row r="398" customFormat="false" ht="15" hidden="false" customHeight="false" outlineLevel="0" collapsed="false">
      <c r="C398" s="226"/>
      <c r="D398" s="227"/>
      <c r="E398" s="228"/>
      <c r="F398" s="228"/>
      <c r="G398" s="228"/>
      <c r="H398" s="228"/>
      <c r="I398" s="228"/>
      <c r="J398" s="228"/>
      <c r="K398" s="228"/>
    </row>
    <row r="399" customFormat="false" ht="15.75" hidden="false" customHeight="true" outlineLevel="1" collapsed="false">
      <c r="C399" s="346" t="s">
        <v>257</v>
      </c>
      <c r="D399" s="347" t="s">
        <v>258</v>
      </c>
      <c r="E399" s="348" t="s">
        <v>259</v>
      </c>
      <c r="F399" s="348"/>
      <c r="G399" s="348"/>
      <c r="H399" s="348" t="s">
        <v>260</v>
      </c>
      <c r="I399" s="348"/>
      <c r="J399" s="348"/>
      <c r="K399" s="348" t="s">
        <v>261</v>
      </c>
      <c r="L399" s="348"/>
      <c r="M399" s="348"/>
      <c r="N399" s="348" t="s">
        <v>262</v>
      </c>
      <c r="O399" s="348"/>
      <c r="P399" s="348"/>
      <c r="Q399" s="348" t="s">
        <v>263</v>
      </c>
      <c r="R399" s="348"/>
      <c r="S399" s="348"/>
      <c r="T399" s="348" t="s">
        <v>264</v>
      </c>
      <c r="U399" s="348"/>
      <c r="V399" s="348"/>
      <c r="W399" s="199" t="s">
        <v>265</v>
      </c>
      <c r="X399" s="349" t="s">
        <v>198</v>
      </c>
      <c r="Y399" s="348" t="s">
        <v>266</v>
      </c>
    </row>
    <row r="400" customFormat="false" ht="15.75" hidden="false" customHeight="true" outlineLevel="1" collapsed="false">
      <c r="C400" s="346"/>
      <c r="D400" s="346"/>
      <c r="E400" s="348"/>
      <c r="F400" s="348"/>
      <c r="G400" s="348"/>
      <c r="H400" s="348"/>
      <c r="I400" s="348"/>
      <c r="J400" s="348"/>
      <c r="K400" s="348"/>
      <c r="L400" s="348"/>
      <c r="M400" s="348"/>
      <c r="N400" s="348"/>
      <c r="O400" s="348"/>
      <c r="P400" s="348"/>
      <c r="Q400" s="348"/>
      <c r="R400" s="348"/>
      <c r="S400" s="348"/>
      <c r="T400" s="348"/>
      <c r="U400" s="348"/>
      <c r="V400" s="348"/>
      <c r="W400" s="199"/>
      <c r="X400" s="349"/>
      <c r="Y400" s="348"/>
    </row>
    <row r="401" customFormat="false" ht="15" hidden="false" customHeight="true" outlineLevel="1" collapsed="false">
      <c r="C401" s="346"/>
      <c r="D401" s="346"/>
      <c r="E401" s="201" t="s">
        <v>199</v>
      </c>
      <c r="F401" s="202" t="s">
        <v>200</v>
      </c>
      <c r="G401" s="197" t="s">
        <v>249</v>
      </c>
      <c r="H401" s="201" t="s">
        <v>199</v>
      </c>
      <c r="I401" s="202" t="s">
        <v>200</v>
      </c>
      <c r="J401" s="197" t="s">
        <v>249</v>
      </c>
      <c r="K401" s="201" t="s">
        <v>199</v>
      </c>
      <c r="L401" s="202" t="s">
        <v>200</v>
      </c>
      <c r="M401" s="197" t="s">
        <v>249</v>
      </c>
      <c r="N401" s="201" t="s">
        <v>199</v>
      </c>
      <c r="O401" s="202" t="s">
        <v>200</v>
      </c>
      <c r="P401" s="350" t="s">
        <v>249</v>
      </c>
      <c r="Q401" s="201" t="s">
        <v>199</v>
      </c>
      <c r="R401" s="202" t="s">
        <v>200</v>
      </c>
      <c r="S401" s="350" t="s">
        <v>249</v>
      </c>
      <c r="T401" s="201" t="s">
        <v>199</v>
      </c>
      <c r="U401" s="202" t="s">
        <v>200</v>
      </c>
      <c r="V401" s="350" t="s">
        <v>249</v>
      </c>
      <c r="W401" s="350" t="s">
        <v>249</v>
      </c>
      <c r="X401" s="349"/>
      <c r="Y401" s="348"/>
    </row>
    <row r="402" customFormat="false" ht="15" hidden="false" customHeight="true" outlineLevel="1" collapsed="false">
      <c r="C402" s="346"/>
      <c r="D402" s="347"/>
      <c r="E402" s="237" t="s">
        <v>202</v>
      </c>
      <c r="F402" s="237" t="s">
        <v>202</v>
      </c>
      <c r="G402" s="197"/>
      <c r="H402" s="237" t="s">
        <v>202</v>
      </c>
      <c r="I402" s="351" t="str">
        <f aca="false">IF(INDEX('Reference Data'!$G$5:$G$18,MATCH('Reference Data'!$C$4,'Reference Data'!$F$5:$F$21,0),1)&gt;=I$18,"Actual","Forecast")</f>
        <v>Actual</v>
      </c>
      <c r="J402" s="197"/>
      <c r="K402" s="351" t="str">
        <f aca="false">IF(INDEX('Reference Data'!$G$5:$G$18,MATCH('Reference Data'!$C$4,'Reference Data'!$F$5:$F$21,0),1)&gt;=K$18,"Actual","Forecast")</f>
        <v>Actual</v>
      </c>
      <c r="L402" s="351" t="str">
        <f aca="false">IF(INDEX('Reference Data'!$G$5:$G$18,MATCH('Reference Data'!$C$4,'Reference Data'!$F$5:$F$21,0),1)&gt;=L$18,"Actual","Forecast")</f>
        <v>Actual</v>
      </c>
      <c r="M402" s="197"/>
      <c r="N402" s="351" t="str">
        <f aca="false">IF(INDEX('Reference Data'!$G$5:$G$18,MATCH('Reference Data'!$C$4,'Reference Data'!$F$5:$F$21,0),1)&gt;=N$18,"Actual","Forecast")</f>
        <v>Actual</v>
      </c>
      <c r="O402" s="351" t="str">
        <f aca="false">IF(INDEX('Reference Data'!$G$5:$G$18,MATCH('Reference Data'!$C$4,'Reference Data'!$F$5:$F$21,0),1)&gt;=O$18,"Actual","Forecast")</f>
        <v>Actual</v>
      </c>
      <c r="P402" s="350"/>
      <c r="Q402" s="351" t="str">
        <f aca="false">IF(INDEX('Reference Data'!$G$5:$G$18,MATCH('Reference Data'!$C$4,'Reference Data'!$F$5:$F$21,0),1)&gt;=Q$18,"Actual","Forecast")</f>
        <v>Actual</v>
      </c>
      <c r="R402" s="351" t="str">
        <f aca="false">IF(INDEX('Reference Data'!$G$5:$G$18,MATCH('Reference Data'!$C$4,'Reference Data'!$F$5:$F$21,0),1)&gt;=R$18,"Actual","Forecast")</f>
        <v>Forecast</v>
      </c>
      <c r="S402" s="350"/>
      <c r="T402" s="351" t="str">
        <f aca="false">IF(INDEX('Reference Data'!$G$5:$G$18,MATCH('Reference Data'!$C$4,'Reference Data'!$F$5:$F$21,0),1)&gt;=T$18,"Actual","Forecast")</f>
        <v>Forecast</v>
      </c>
      <c r="U402" s="351" t="str">
        <f aca="false">IF(INDEX('Reference Data'!$G$5:$G$18,MATCH('Reference Data'!$C$4,'Reference Data'!$F$5:$F$21,0),1)&gt;=U$18,"Actual","Forecast")</f>
        <v>Forecast</v>
      </c>
      <c r="V402" s="350"/>
      <c r="W402" s="350"/>
      <c r="X402" s="349"/>
      <c r="Y402" s="348"/>
    </row>
    <row r="403" customFormat="false" ht="15" hidden="false" customHeight="true" outlineLevel="1" collapsed="false">
      <c r="C403" s="352" t="s">
        <v>267</v>
      </c>
      <c r="D403" s="353"/>
      <c r="E403" s="353"/>
      <c r="F403" s="353"/>
      <c r="G403" s="353"/>
      <c r="H403" s="353"/>
      <c r="I403" s="353"/>
      <c r="J403" s="353"/>
      <c r="K403" s="353"/>
      <c r="L403" s="353"/>
      <c r="M403" s="353"/>
      <c r="N403" s="353"/>
      <c r="O403" s="353"/>
      <c r="P403" s="353"/>
      <c r="Q403" s="353"/>
      <c r="R403" s="353"/>
      <c r="S403" s="353"/>
      <c r="T403" s="353"/>
      <c r="U403" s="353"/>
      <c r="V403" s="353"/>
      <c r="W403" s="353"/>
      <c r="X403" s="353"/>
      <c r="Y403" s="354"/>
    </row>
    <row r="404" customFormat="false" ht="15" hidden="false" customHeight="false" outlineLevel="1" collapsed="false">
      <c r="C404" s="355" t="s">
        <v>268</v>
      </c>
      <c r="D404" s="356" t="s">
        <v>269</v>
      </c>
      <c r="E404" s="357"/>
      <c r="F404" s="358"/>
      <c r="G404" s="359" t="n">
        <f aca="false">SUM(E404:F404)</f>
        <v>0</v>
      </c>
      <c r="H404" s="357"/>
      <c r="I404" s="358"/>
      <c r="J404" s="359" t="n">
        <f aca="false">SUM(H404:I404)</f>
        <v>0</v>
      </c>
      <c r="K404" s="357"/>
      <c r="L404" s="358"/>
      <c r="M404" s="359" t="n">
        <f aca="false">SUM(K404:L404)</f>
        <v>0</v>
      </c>
      <c r="N404" s="357"/>
      <c r="O404" s="358"/>
      <c r="P404" s="359" t="n">
        <f aca="false">SUM(N404:O404)</f>
        <v>0</v>
      </c>
      <c r="Q404" s="357"/>
      <c r="R404" s="358"/>
      <c r="S404" s="359" t="n">
        <f aca="false">SUM(Q404:R404)</f>
        <v>0</v>
      </c>
      <c r="T404" s="357"/>
      <c r="U404" s="358"/>
      <c r="V404" s="359" t="n">
        <f aca="false">SUM(T404:U404)</f>
        <v>0</v>
      </c>
      <c r="W404" s="360"/>
      <c r="X404" s="361" t="n">
        <f aca="false">SUM(P404+S404+M404+J404+G404+V404+W404)</f>
        <v>0</v>
      </c>
      <c r="Y404" s="362" t="s">
        <v>270</v>
      </c>
    </row>
    <row r="405" customFormat="false" ht="26.85" hidden="false" customHeight="false" outlineLevel="1" collapsed="false">
      <c r="C405" s="355" t="s">
        <v>271</v>
      </c>
      <c r="D405" s="356" t="s">
        <v>272</v>
      </c>
      <c r="E405" s="363"/>
      <c r="F405" s="364"/>
      <c r="G405" s="365" t="n">
        <f aca="false">SUM(E405:F405)</f>
        <v>0</v>
      </c>
      <c r="H405" s="363"/>
      <c r="I405" s="364"/>
      <c r="J405" s="365" t="n">
        <f aca="false">SUM(H405:I405)</f>
        <v>0</v>
      </c>
      <c r="K405" s="363"/>
      <c r="L405" s="364"/>
      <c r="M405" s="365" t="n">
        <f aca="false">SUM(K405:L405)</f>
        <v>0</v>
      </c>
      <c r="N405" s="363"/>
      <c r="O405" s="364"/>
      <c r="P405" s="365" t="n">
        <f aca="false">SUM(N405:O405)</f>
        <v>0</v>
      </c>
      <c r="Q405" s="363"/>
      <c r="R405" s="364"/>
      <c r="S405" s="365" t="n">
        <f aca="false">SUM(Q405:R405)</f>
        <v>0</v>
      </c>
      <c r="T405" s="363"/>
      <c r="U405" s="364"/>
      <c r="V405" s="365" t="n">
        <f aca="false">SUM(T405:U405)</f>
        <v>0</v>
      </c>
      <c r="W405" s="366"/>
      <c r="X405" s="367" t="n">
        <f aca="false">SUM(P405+S405+M405+J405+G405+V405+W405)</f>
        <v>0</v>
      </c>
      <c r="Y405" s="368" t="s">
        <v>270</v>
      </c>
    </row>
    <row r="406" customFormat="false" ht="26.85" hidden="false" customHeight="false" outlineLevel="1" collapsed="false">
      <c r="C406" s="369" t="s">
        <v>273</v>
      </c>
      <c r="D406" s="370" t="s">
        <v>272</v>
      </c>
      <c r="E406" s="371"/>
      <c r="F406" s="372"/>
      <c r="G406" s="373" t="n">
        <f aca="false">SUM(E406:F406)</f>
        <v>0</v>
      </c>
      <c r="H406" s="371"/>
      <c r="I406" s="372"/>
      <c r="J406" s="373" t="n">
        <f aca="false">SUM(H406:I406)</f>
        <v>0</v>
      </c>
      <c r="K406" s="371"/>
      <c r="L406" s="372"/>
      <c r="M406" s="373" t="n">
        <f aca="false">SUM(K406:L406)</f>
        <v>0</v>
      </c>
      <c r="N406" s="371"/>
      <c r="O406" s="372"/>
      <c r="P406" s="373" t="n">
        <f aca="false">SUM(N406:O406)</f>
        <v>0</v>
      </c>
      <c r="Q406" s="371"/>
      <c r="R406" s="372"/>
      <c r="S406" s="373" t="n">
        <f aca="false">SUM(Q406:R406)</f>
        <v>0</v>
      </c>
      <c r="T406" s="371"/>
      <c r="U406" s="372"/>
      <c r="V406" s="373" t="n">
        <f aca="false">SUM(T406:U406)</f>
        <v>0</v>
      </c>
      <c r="W406" s="374"/>
      <c r="X406" s="375" t="n">
        <f aca="false">SUM(P406+S406+M406+J406+G406+V406+W406)</f>
        <v>0</v>
      </c>
      <c r="Y406" s="376" t="s">
        <v>270</v>
      </c>
    </row>
    <row r="407" customFormat="false" ht="15" hidden="false" customHeight="true" outlineLevel="1" collapsed="false">
      <c r="C407" s="377" t="s">
        <v>274</v>
      </c>
      <c r="D407" s="378"/>
      <c r="E407" s="378"/>
      <c r="F407" s="378"/>
      <c r="G407" s="378"/>
      <c r="H407" s="378"/>
      <c r="I407" s="378"/>
      <c r="J407" s="378"/>
      <c r="K407" s="378"/>
      <c r="L407" s="378"/>
      <c r="M407" s="378"/>
      <c r="N407" s="378"/>
      <c r="O407" s="378"/>
      <c r="P407" s="378"/>
      <c r="Q407" s="378"/>
      <c r="R407" s="378"/>
      <c r="S407" s="378"/>
      <c r="T407" s="378"/>
      <c r="U407" s="378"/>
      <c r="V407" s="378"/>
      <c r="W407" s="378"/>
      <c r="X407" s="378"/>
      <c r="Y407" s="379"/>
    </row>
    <row r="408" customFormat="false" ht="16.4" hidden="false" customHeight="false" outlineLevel="1" collapsed="false">
      <c r="B408" s="14" t="n">
        <f aca="false">IF(AND($D$14="You do not need to provide output data for this reporting period",X408=0),0,IF(C408="&lt; Select &gt;",IF((X408=0),0,1),COUNTBLANK(G408)+COUNTBLANK(J408)+COUNTBLANK(M408)+COUNTBLANK(P408)+COUNTBLANK(S408)+COUNTBLANK(V408)+COUNTBLANK(W408)))</f>
        <v>0</v>
      </c>
      <c r="C408" s="357" t="s">
        <v>59</v>
      </c>
      <c r="D408" s="380" t="str">
        <f aca="false">INDEX(MasterOutputs!$C$3:$C$63,MATCH(C408,MasterOutputs!$B$3:$B$63,0))</f>
        <v>N/A</v>
      </c>
      <c r="E408" s="381"/>
      <c r="F408" s="381"/>
      <c r="G408" s="359" t="n">
        <f aca="false">SUM(E408:F408)</f>
        <v>0</v>
      </c>
      <c r="H408" s="381"/>
      <c r="I408" s="381"/>
      <c r="J408" s="359" t="n">
        <f aca="false">SUM(H408:I408)</f>
        <v>0</v>
      </c>
      <c r="K408" s="381"/>
      <c r="L408" s="381"/>
      <c r="M408" s="359" t="n">
        <f aca="false">SUM(K408:L408)</f>
        <v>0</v>
      </c>
      <c r="N408" s="381"/>
      <c r="O408" s="381"/>
      <c r="P408" s="359" t="n">
        <f aca="false">SUM(N408:O408)</f>
        <v>0</v>
      </c>
      <c r="Q408" s="381"/>
      <c r="R408" s="381"/>
      <c r="S408" s="359" t="n">
        <f aca="false">SUM(Q408:R408)</f>
        <v>0</v>
      </c>
      <c r="T408" s="381"/>
      <c r="U408" s="381"/>
      <c r="V408" s="359" t="n">
        <f aca="false">SUM(T408:U408)</f>
        <v>0</v>
      </c>
      <c r="W408" s="382"/>
      <c r="X408" s="361" t="n">
        <f aca="false">SUM(P408+S408+M408+J408+G408+V408+W408)</f>
        <v>0</v>
      </c>
      <c r="Y408" s="383"/>
      <c r="Z408" s="193" t="n">
        <f aca="false">INDEX(MasterOutputs!$I$3:$I$63,MATCH('5 - Project Outputs'!C408,MasterOutputs!$B$3:$B$63,0))</f>
        <v>0</v>
      </c>
    </row>
    <row r="409" customFormat="false" ht="16.4" hidden="false" customHeight="false" outlineLevel="1" collapsed="false">
      <c r="B409" s="14" t="n">
        <f aca="false">IF(AND($D$14="You do not need to provide output data for this reporting period",X409=0),0,IF(C409="&lt; Select &gt;",IF((X409=0),0,1),COUNTBLANK(G409)+COUNTBLANK(J409)+COUNTBLANK(M409)+COUNTBLANK(P409)+COUNTBLANK(S409)+COUNTBLANK(V409)+COUNTBLANK(W409)))</f>
        <v>0</v>
      </c>
      <c r="C409" s="363" t="s">
        <v>59</v>
      </c>
      <c r="D409" s="384" t="str">
        <f aca="false">INDEX(MasterOutputs!$C$3:$C$63,MATCH(C409,MasterOutputs!$B$3:$B$63,0))</f>
        <v>N/A</v>
      </c>
      <c r="E409" s="385"/>
      <c r="F409" s="385"/>
      <c r="G409" s="365" t="n">
        <f aca="false">SUM(E409:F409)</f>
        <v>0</v>
      </c>
      <c r="H409" s="385"/>
      <c r="I409" s="385"/>
      <c r="J409" s="365" t="n">
        <f aca="false">SUM(H409:I409)</f>
        <v>0</v>
      </c>
      <c r="K409" s="385"/>
      <c r="L409" s="385"/>
      <c r="M409" s="365" t="n">
        <f aca="false">SUM(K409:L409)</f>
        <v>0</v>
      </c>
      <c r="N409" s="385"/>
      <c r="O409" s="385"/>
      <c r="P409" s="365" t="n">
        <f aca="false">SUM(N409:O409)</f>
        <v>0</v>
      </c>
      <c r="Q409" s="385"/>
      <c r="R409" s="385"/>
      <c r="S409" s="365" t="n">
        <f aca="false">SUM(Q409:R409)</f>
        <v>0</v>
      </c>
      <c r="T409" s="385"/>
      <c r="U409" s="385"/>
      <c r="V409" s="365" t="n">
        <f aca="false">SUM(T409:U409)</f>
        <v>0</v>
      </c>
      <c r="W409" s="386"/>
      <c r="X409" s="367" t="n">
        <f aca="false">SUM(P409+S409+M409+J409+G409+V409+W409)</f>
        <v>0</v>
      </c>
      <c r="Y409" s="387"/>
      <c r="Z409" s="193" t="n">
        <f aca="false">INDEX(MasterOutputs!$I$3:$I$63,MATCH('5 - Project Outputs'!C409,MasterOutputs!$B$3:$B$63,0))</f>
        <v>0</v>
      </c>
    </row>
    <row r="410" customFormat="false" ht="16.4" hidden="false" customHeight="false" outlineLevel="1" collapsed="false">
      <c r="B410" s="14" t="n">
        <f aca="false">IF(AND($D$14="You do not need to provide output data for this reporting period",X410=0),0,IF(C410="&lt; Select &gt;",IF((X410=0),0,1),COUNTBLANK(G410)+COUNTBLANK(J410)+COUNTBLANK(M410)+COUNTBLANK(P410)+COUNTBLANK(S410)+COUNTBLANK(V410)+COUNTBLANK(W410)))</f>
        <v>0</v>
      </c>
      <c r="C410" s="363" t="s">
        <v>59</v>
      </c>
      <c r="D410" s="384" t="str">
        <f aca="false">INDEX(MasterOutputs!$C$3:$C$63,MATCH(C410,MasterOutputs!$B$3:$B$63,0))</f>
        <v>N/A</v>
      </c>
      <c r="E410" s="385"/>
      <c r="F410" s="385"/>
      <c r="G410" s="365" t="n">
        <f aca="false">SUM(E410:F410)</f>
        <v>0</v>
      </c>
      <c r="H410" s="385"/>
      <c r="I410" s="385"/>
      <c r="J410" s="365" t="n">
        <f aca="false">SUM(H410:I410)</f>
        <v>0</v>
      </c>
      <c r="K410" s="385"/>
      <c r="L410" s="385"/>
      <c r="M410" s="365" t="n">
        <f aca="false">SUM(K410:L410)</f>
        <v>0</v>
      </c>
      <c r="N410" s="385"/>
      <c r="O410" s="385"/>
      <c r="P410" s="365" t="n">
        <f aca="false">SUM(N410:O410)</f>
        <v>0</v>
      </c>
      <c r="Q410" s="385"/>
      <c r="R410" s="385"/>
      <c r="S410" s="365" t="n">
        <f aca="false">SUM(Q410:R410)</f>
        <v>0</v>
      </c>
      <c r="T410" s="385"/>
      <c r="U410" s="385"/>
      <c r="V410" s="365" t="n">
        <f aca="false">SUM(T410:U410)</f>
        <v>0</v>
      </c>
      <c r="W410" s="386"/>
      <c r="X410" s="367" t="n">
        <f aca="false">SUM(P410+S410+M410+J410+G410+V410+W410)</f>
        <v>0</v>
      </c>
      <c r="Y410" s="387"/>
      <c r="Z410" s="193" t="n">
        <f aca="false">INDEX(MasterOutputs!$I$3:$I$63,MATCH('5 - Project Outputs'!C410,MasterOutputs!$B$3:$B$63,0))</f>
        <v>0</v>
      </c>
    </row>
    <row r="411" customFormat="false" ht="16.4" hidden="false" customHeight="false" outlineLevel="1" collapsed="false">
      <c r="B411" s="14" t="n">
        <f aca="false">IF(AND($D$14="You do not need to provide output data for this reporting period",X411=0),0,IF(C411="&lt; Select &gt;",IF((X411=0),0,1),COUNTBLANK(G411)+COUNTBLANK(J411)+COUNTBLANK(M411)+COUNTBLANK(P411)+COUNTBLANK(S411)+COUNTBLANK(V411)+COUNTBLANK(W411)))</f>
        <v>0</v>
      </c>
      <c r="C411" s="363" t="s">
        <v>59</v>
      </c>
      <c r="D411" s="384" t="str">
        <f aca="false">INDEX(MasterOutputs!$C$3:$C$63,MATCH(C411,MasterOutputs!$B$3:$B$63,0))</f>
        <v>N/A</v>
      </c>
      <c r="E411" s="385"/>
      <c r="F411" s="385"/>
      <c r="G411" s="365" t="n">
        <f aca="false">SUM(E411:F411)</f>
        <v>0</v>
      </c>
      <c r="H411" s="385"/>
      <c r="I411" s="385"/>
      <c r="J411" s="365" t="n">
        <f aca="false">SUM(H411:I411)</f>
        <v>0</v>
      </c>
      <c r="K411" s="385"/>
      <c r="L411" s="385"/>
      <c r="M411" s="365" t="n">
        <f aca="false">SUM(K411:L411)</f>
        <v>0</v>
      </c>
      <c r="N411" s="385"/>
      <c r="O411" s="385"/>
      <c r="P411" s="365" t="n">
        <f aca="false">SUM(N411:O411)</f>
        <v>0</v>
      </c>
      <c r="Q411" s="385"/>
      <c r="R411" s="385"/>
      <c r="S411" s="365" t="n">
        <f aca="false">SUM(Q411:R411)</f>
        <v>0</v>
      </c>
      <c r="T411" s="385"/>
      <c r="U411" s="385"/>
      <c r="V411" s="365" t="n">
        <f aca="false">SUM(T411:U411)</f>
        <v>0</v>
      </c>
      <c r="W411" s="386"/>
      <c r="X411" s="367" t="n">
        <f aca="false">SUM(P411+S411+M411+J411+G411+V411+W411)</f>
        <v>0</v>
      </c>
      <c r="Y411" s="387"/>
      <c r="Z411" s="193" t="n">
        <f aca="false">INDEX(MasterOutputs!$I$3:$I$63,MATCH('5 - Project Outputs'!C411,MasterOutputs!$B$3:$B$63,0))</f>
        <v>0</v>
      </c>
    </row>
    <row r="412" customFormat="false" ht="16.4" hidden="false" customHeight="false" outlineLevel="1" collapsed="false">
      <c r="B412" s="388" t="n">
        <f aca="false">IF(AND($D$14="You do not need to provide output data for this reporting period",X412=0),0,IF(C412="&lt; Select &gt;",IF((X412=0),0,1),COUNTBLANK(G412)+COUNTBLANK(J412)+COUNTBLANK(M412)+COUNTBLANK(P412)+COUNTBLANK(S412)+COUNTBLANK(V412)+COUNTBLANK(W412)))</f>
        <v>0</v>
      </c>
      <c r="C412" s="363" t="s">
        <v>59</v>
      </c>
      <c r="D412" s="384" t="str">
        <f aca="false">INDEX(MasterOutputs!$C$3:$C$63,MATCH(C412,MasterOutputs!$B$3:$B$63,0))</f>
        <v>N/A</v>
      </c>
      <c r="E412" s="385"/>
      <c r="F412" s="385"/>
      <c r="G412" s="365" t="n">
        <f aca="false">SUM(E412:F412)</f>
        <v>0</v>
      </c>
      <c r="H412" s="385"/>
      <c r="I412" s="385"/>
      <c r="J412" s="365" t="n">
        <f aca="false">SUM(H412:I412)</f>
        <v>0</v>
      </c>
      <c r="K412" s="385"/>
      <c r="L412" s="385"/>
      <c r="M412" s="365" t="n">
        <f aca="false">SUM(K412:L412)</f>
        <v>0</v>
      </c>
      <c r="N412" s="385"/>
      <c r="O412" s="385"/>
      <c r="P412" s="365" t="n">
        <f aca="false">SUM(N412:O412)</f>
        <v>0</v>
      </c>
      <c r="Q412" s="385"/>
      <c r="R412" s="385"/>
      <c r="S412" s="365" t="n">
        <f aca="false">SUM(Q412:R412)</f>
        <v>0</v>
      </c>
      <c r="T412" s="385"/>
      <c r="U412" s="385"/>
      <c r="V412" s="365" t="n">
        <f aca="false">SUM(T412:U412)</f>
        <v>0</v>
      </c>
      <c r="W412" s="386"/>
      <c r="X412" s="367" t="n">
        <f aca="false">SUM(P412+S412+M412+J412+G412+V412+W412)</f>
        <v>0</v>
      </c>
      <c r="Y412" s="387"/>
      <c r="Z412" s="193" t="n">
        <f aca="false">INDEX(MasterOutputs!$I$3:$I$63,MATCH('5 - Project Outputs'!C412,MasterOutputs!$B$3:$B$63,0))</f>
        <v>0</v>
      </c>
    </row>
    <row r="413" customFormat="false" ht="16.4" hidden="false" customHeight="false" outlineLevel="1" collapsed="false">
      <c r="B413" s="388" t="n">
        <f aca="false">IF(AND($D$14="You do not need to provide output data for this reporting period",X413=0),0,IF(C413="&lt; Select &gt;",IF((X413=0),0,1),COUNTBLANK(G413)+COUNTBLANK(J413)+COUNTBLANK(M413)+COUNTBLANK(P413)+COUNTBLANK(S413)+COUNTBLANK(V413)+COUNTBLANK(W413)))</f>
        <v>0</v>
      </c>
      <c r="C413" s="363" t="s">
        <v>59</v>
      </c>
      <c r="D413" s="384" t="str">
        <f aca="false">INDEX(MasterOutputs!$C$3:$C$63,MATCH(C413,MasterOutputs!$B$3:$B$63,0))</f>
        <v>N/A</v>
      </c>
      <c r="E413" s="385"/>
      <c r="F413" s="385"/>
      <c r="G413" s="365" t="n">
        <f aca="false">SUM(E413:F413)</f>
        <v>0</v>
      </c>
      <c r="H413" s="385"/>
      <c r="I413" s="385"/>
      <c r="J413" s="365" t="n">
        <f aca="false">SUM(H413:I413)</f>
        <v>0</v>
      </c>
      <c r="K413" s="385"/>
      <c r="L413" s="385"/>
      <c r="M413" s="365" t="n">
        <f aca="false">SUM(K413:L413)</f>
        <v>0</v>
      </c>
      <c r="N413" s="385"/>
      <c r="O413" s="385"/>
      <c r="P413" s="365" t="n">
        <f aca="false">SUM(N413:O413)</f>
        <v>0</v>
      </c>
      <c r="Q413" s="385"/>
      <c r="R413" s="385"/>
      <c r="S413" s="365" t="n">
        <f aca="false">SUM(Q413:R413)</f>
        <v>0</v>
      </c>
      <c r="T413" s="385"/>
      <c r="U413" s="385"/>
      <c r="V413" s="365" t="n">
        <f aca="false">SUM(T413:U413)</f>
        <v>0</v>
      </c>
      <c r="W413" s="386"/>
      <c r="X413" s="367" t="n">
        <f aca="false">SUM(P413+S413+M413+J413+G413+V413+W413)</f>
        <v>0</v>
      </c>
      <c r="Y413" s="387"/>
      <c r="Z413" s="193" t="n">
        <f aca="false">INDEX(MasterOutputs!$I$3:$I$63,MATCH('5 - Project Outputs'!C413,MasterOutputs!$B$3:$B$63,0))</f>
        <v>0</v>
      </c>
    </row>
    <row r="414" customFormat="false" ht="16.4" hidden="false" customHeight="false" outlineLevel="1" collapsed="false">
      <c r="B414" s="388" t="n">
        <f aca="false">IF(AND($D$14="You do not need to provide output data for this reporting period",X414=0),0,IF(C414="&lt; Select &gt;",IF((X414=0),0,1),COUNTBLANK(G414)+COUNTBLANK(J414)+COUNTBLANK(M414)+COUNTBLANK(P414)+COUNTBLANK(S414)+COUNTBLANK(V414)+COUNTBLANK(W414)))</f>
        <v>0</v>
      </c>
      <c r="C414" s="363" t="s">
        <v>59</v>
      </c>
      <c r="D414" s="384" t="str">
        <f aca="false">INDEX(MasterOutputs!$C$3:$C$63,MATCH(C414,MasterOutputs!$B$3:$B$63,0))</f>
        <v>N/A</v>
      </c>
      <c r="E414" s="385"/>
      <c r="F414" s="385"/>
      <c r="G414" s="365" t="n">
        <f aca="false">SUM(E414:F414)</f>
        <v>0</v>
      </c>
      <c r="H414" s="385"/>
      <c r="I414" s="385"/>
      <c r="J414" s="365" t="n">
        <f aca="false">SUM(H414:I414)</f>
        <v>0</v>
      </c>
      <c r="K414" s="385"/>
      <c r="L414" s="385"/>
      <c r="M414" s="365" t="n">
        <f aca="false">SUM(K414:L414)</f>
        <v>0</v>
      </c>
      <c r="N414" s="385"/>
      <c r="O414" s="385"/>
      <c r="P414" s="365" t="n">
        <f aca="false">SUM(N414:O414)</f>
        <v>0</v>
      </c>
      <c r="Q414" s="385"/>
      <c r="R414" s="385"/>
      <c r="S414" s="365" t="n">
        <f aca="false">SUM(Q414:R414)</f>
        <v>0</v>
      </c>
      <c r="T414" s="385"/>
      <c r="U414" s="385"/>
      <c r="V414" s="365" t="n">
        <f aca="false">SUM(T414:U414)</f>
        <v>0</v>
      </c>
      <c r="W414" s="386"/>
      <c r="X414" s="367" t="n">
        <f aca="false">SUM(P414+S414+M414+J414+G414+V414+W414)</f>
        <v>0</v>
      </c>
      <c r="Y414" s="387"/>
      <c r="Z414" s="193" t="n">
        <f aca="false">INDEX(MasterOutputs!$I$3:$I$63,MATCH('5 - Project Outputs'!C414,MasterOutputs!$B$3:$B$63,0))</f>
        <v>0</v>
      </c>
    </row>
    <row r="415" customFormat="false" ht="16.4" hidden="false" customHeight="false" outlineLevel="1" collapsed="false">
      <c r="B415" s="388" t="n">
        <f aca="false">IF(AND($D$14="You do not need to provide output data for this reporting period",X415=0),0,IF(C415="&lt; Select &gt;",IF((X415=0),0,1),COUNTBLANK(G415)+COUNTBLANK(J415)+COUNTBLANK(M415)+COUNTBLANK(P415)+COUNTBLANK(S415)+COUNTBLANK(V415)+COUNTBLANK(W415)))</f>
        <v>0</v>
      </c>
      <c r="C415" s="363" t="s">
        <v>59</v>
      </c>
      <c r="D415" s="384" t="str">
        <f aca="false">INDEX(MasterOutputs!$C$3:$C$63,MATCH(C415,MasterOutputs!$B$3:$B$63,0))</f>
        <v>N/A</v>
      </c>
      <c r="E415" s="385"/>
      <c r="F415" s="385"/>
      <c r="G415" s="365" t="n">
        <f aca="false">SUM(E415:F415)</f>
        <v>0</v>
      </c>
      <c r="H415" s="385"/>
      <c r="I415" s="385"/>
      <c r="J415" s="365" t="n">
        <f aca="false">SUM(H415:I415)</f>
        <v>0</v>
      </c>
      <c r="K415" s="385"/>
      <c r="L415" s="385"/>
      <c r="M415" s="365" t="n">
        <f aca="false">SUM(K415:L415)</f>
        <v>0</v>
      </c>
      <c r="N415" s="385"/>
      <c r="O415" s="385"/>
      <c r="P415" s="365" t="n">
        <f aca="false">SUM(N415:O415)</f>
        <v>0</v>
      </c>
      <c r="Q415" s="385"/>
      <c r="R415" s="385"/>
      <c r="S415" s="365" t="n">
        <f aca="false">SUM(Q415:R415)</f>
        <v>0</v>
      </c>
      <c r="T415" s="385"/>
      <c r="U415" s="385"/>
      <c r="V415" s="365" t="n">
        <f aca="false">SUM(T415:U415)</f>
        <v>0</v>
      </c>
      <c r="W415" s="386"/>
      <c r="X415" s="367" t="n">
        <f aca="false">SUM(P415+S415+M415+J415+G415+V415+W415)</f>
        <v>0</v>
      </c>
      <c r="Y415" s="387"/>
      <c r="Z415" s="193" t="n">
        <f aca="false">INDEX(MasterOutputs!$I$3:$I$63,MATCH('5 - Project Outputs'!C415,MasterOutputs!$B$3:$B$63,0))</f>
        <v>0</v>
      </c>
    </row>
    <row r="416" customFormat="false" ht="16.4" hidden="false" customHeight="false" outlineLevel="1" collapsed="false">
      <c r="B416" s="388" t="n">
        <f aca="false">IF(AND($D$14="You do not need to provide output data for this reporting period",X416=0),0,IF(C416="&lt; Select &gt;",IF((X416=0),0,1),COUNTBLANK(G416)+COUNTBLANK(J416)+COUNTBLANK(M416)+COUNTBLANK(P416)+COUNTBLANK(S416)+COUNTBLANK(V416)+COUNTBLANK(W416)))</f>
        <v>0</v>
      </c>
      <c r="C416" s="363" t="s">
        <v>59</v>
      </c>
      <c r="D416" s="384" t="str">
        <f aca="false">INDEX(MasterOutputs!$C$3:$C$63,MATCH(C416,MasterOutputs!$B$3:$B$63,0))</f>
        <v>N/A</v>
      </c>
      <c r="E416" s="385"/>
      <c r="F416" s="385"/>
      <c r="G416" s="365" t="n">
        <f aca="false">SUM(E416:F416)</f>
        <v>0</v>
      </c>
      <c r="H416" s="385"/>
      <c r="I416" s="385"/>
      <c r="J416" s="365" t="n">
        <f aca="false">SUM(H416:I416)</f>
        <v>0</v>
      </c>
      <c r="K416" s="385"/>
      <c r="L416" s="385"/>
      <c r="M416" s="365" t="n">
        <f aca="false">SUM(K416:L416)</f>
        <v>0</v>
      </c>
      <c r="N416" s="385"/>
      <c r="O416" s="385"/>
      <c r="P416" s="365" t="n">
        <f aca="false">SUM(N416:O416)</f>
        <v>0</v>
      </c>
      <c r="Q416" s="385"/>
      <c r="R416" s="385"/>
      <c r="S416" s="365" t="n">
        <f aca="false">SUM(Q416:R416)</f>
        <v>0</v>
      </c>
      <c r="T416" s="385"/>
      <c r="U416" s="385"/>
      <c r="V416" s="365" t="n">
        <f aca="false">SUM(T416:U416)</f>
        <v>0</v>
      </c>
      <c r="W416" s="386"/>
      <c r="X416" s="367" t="n">
        <f aca="false">SUM(P416+S416+M416+J416+G416+V416+W416)</f>
        <v>0</v>
      </c>
      <c r="Y416" s="387"/>
      <c r="Z416" s="193" t="n">
        <f aca="false">INDEX(MasterOutputs!$I$3:$I$63,MATCH('5 - Project Outputs'!C416,MasterOutputs!$B$3:$B$63,0))</f>
        <v>0</v>
      </c>
    </row>
    <row r="417" customFormat="false" ht="16.4" hidden="false" customHeight="false" outlineLevel="1" collapsed="false">
      <c r="B417" s="14" t="n">
        <f aca="false">IF(AND($D$14="You do not need to provide output data for this reporting period",X417=0),0,IF(C417="&lt; Select &gt;",IF((X417=0),0,1),COUNTBLANK(G417)+COUNTBLANK(J417)+COUNTBLANK(M417)+COUNTBLANK(P417)+COUNTBLANK(S417)+COUNTBLANK(V417)+COUNTBLANK(W417)))</f>
        <v>0</v>
      </c>
      <c r="C417" s="363" t="s">
        <v>59</v>
      </c>
      <c r="D417" s="384" t="str">
        <f aca="false">INDEX(MasterOutputs!$C$3:$C$63,MATCH(C417,MasterOutputs!$B$3:$B$63,0))</f>
        <v>N/A</v>
      </c>
      <c r="E417" s="385"/>
      <c r="F417" s="385"/>
      <c r="G417" s="365" t="n">
        <f aca="false">SUM(E417:F417)</f>
        <v>0</v>
      </c>
      <c r="H417" s="385"/>
      <c r="I417" s="385"/>
      <c r="J417" s="365" t="n">
        <f aca="false">SUM(H417:I417)</f>
        <v>0</v>
      </c>
      <c r="K417" s="385"/>
      <c r="L417" s="385"/>
      <c r="M417" s="365" t="n">
        <f aca="false">SUM(K417:L417)</f>
        <v>0</v>
      </c>
      <c r="N417" s="385"/>
      <c r="O417" s="385"/>
      <c r="P417" s="365" t="n">
        <f aca="false">SUM(N417:O417)</f>
        <v>0</v>
      </c>
      <c r="Q417" s="385"/>
      <c r="R417" s="385"/>
      <c r="S417" s="365" t="n">
        <f aca="false">SUM(Q417:R417)</f>
        <v>0</v>
      </c>
      <c r="T417" s="385"/>
      <c r="U417" s="385"/>
      <c r="V417" s="365" t="n">
        <f aca="false">SUM(T417:U417)</f>
        <v>0</v>
      </c>
      <c r="W417" s="386"/>
      <c r="X417" s="367" t="n">
        <f aca="false">SUM(P417+S417+M417+J417+G417+V417+W417)</f>
        <v>0</v>
      </c>
      <c r="Y417" s="387"/>
      <c r="Z417" s="193" t="n">
        <f aca="false">INDEX(MasterOutputs!$I$3:$I$63,MATCH('5 - Project Outputs'!C417,MasterOutputs!$B$3:$B$63,0))</f>
        <v>0</v>
      </c>
    </row>
    <row r="418" customFormat="false" ht="16.4" hidden="false" customHeight="false" outlineLevel="1" collapsed="false">
      <c r="B418" s="14" t="n">
        <f aca="false">IF(AND($D$14="You do not need to provide output data for this reporting period",X418=0),0,IF(C418="&lt; Select &gt;",IF((X418=0),0,1),COUNTBLANK(G418)+COUNTBLANK(J418)+COUNTBLANK(M418)+COUNTBLANK(P418)+COUNTBLANK(S418)+COUNTBLANK(V418)+COUNTBLANK(W418)))</f>
        <v>0</v>
      </c>
      <c r="C418" s="363" t="s">
        <v>59</v>
      </c>
      <c r="D418" s="384" t="str">
        <f aca="false">INDEX(MasterOutputs!$C$3:$C$63,MATCH(C418,MasterOutputs!$B$3:$B$63,0))</f>
        <v>N/A</v>
      </c>
      <c r="E418" s="385"/>
      <c r="F418" s="385"/>
      <c r="G418" s="365" t="n">
        <f aca="false">SUM(E418:F418)</f>
        <v>0</v>
      </c>
      <c r="H418" s="385"/>
      <c r="I418" s="385"/>
      <c r="J418" s="365" t="n">
        <f aca="false">SUM(H418:I418)</f>
        <v>0</v>
      </c>
      <c r="K418" s="385"/>
      <c r="L418" s="385"/>
      <c r="M418" s="365" t="n">
        <f aca="false">SUM(K418:L418)</f>
        <v>0</v>
      </c>
      <c r="N418" s="385"/>
      <c r="O418" s="385"/>
      <c r="P418" s="365" t="n">
        <f aca="false">SUM(N418:O418)</f>
        <v>0</v>
      </c>
      <c r="Q418" s="385"/>
      <c r="R418" s="385"/>
      <c r="S418" s="365" t="n">
        <f aca="false">SUM(Q418:R418)</f>
        <v>0</v>
      </c>
      <c r="T418" s="385"/>
      <c r="U418" s="385"/>
      <c r="V418" s="365" t="n">
        <f aca="false">SUM(T418:U418)</f>
        <v>0</v>
      </c>
      <c r="W418" s="386"/>
      <c r="X418" s="367" t="n">
        <f aca="false">SUM(P418+S418+M418+J418+G418+V418+W418)</f>
        <v>0</v>
      </c>
      <c r="Y418" s="387"/>
      <c r="Z418" s="193" t="n">
        <f aca="false">INDEX(MasterOutputs!$I$3:$I$63,MATCH('5 - Project Outputs'!C418,MasterOutputs!$B$3:$B$63,0))</f>
        <v>0</v>
      </c>
    </row>
    <row r="419" customFormat="false" ht="16.4" hidden="false" customHeight="false" outlineLevel="1" collapsed="false">
      <c r="B419" s="14" t="n">
        <f aca="false">IF(AND($D$14="You do not need to provide output data for this reporting period",X419=0),0,IF(C419="&lt; Select &gt;",IF((X419=0),0,1),COUNTBLANK(G419)+COUNTBLANK(J419)+COUNTBLANK(M419)+COUNTBLANK(P419)+COUNTBLANK(S419)+COUNTBLANK(V419)+COUNTBLANK(W419)))</f>
        <v>0</v>
      </c>
      <c r="C419" s="363" t="s">
        <v>59</v>
      </c>
      <c r="D419" s="384" t="str">
        <f aca="false">INDEX(MasterOutputs!$C$3:$C$63,MATCH(C419,MasterOutputs!$B$3:$B$63,0))</f>
        <v>N/A</v>
      </c>
      <c r="E419" s="385"/>
      <c r="F419" s="385"/>
      <c r="G419" s="365" t="n">
        <f aca="false">SUM(E419:F419)</f>
        <v>0</v>
      </c>
      <c r="H419" s="385"/>
      <c r="I419" s="385"/>
      <c r="J419" s="365" t="n">
        <f aca="false">SUM(H419:I419)</f>
        <v>0</v>
      </c>
      <c r="K419" s="385"/>
      <c r="L419" s="385"/>
      <c r="M419" s="365" t="n">
        <f aca="false">SUM(K419:L419)</f>
        <v>0</v>
      </c>
      <c r="N419" s="385"/>
      <c r="O419" s="385"/>
      <c r="P419" s="365" t="n">
        <f aca="false">SUM(N419:O419)</f>
        <v>0</v>
      </c>
      <c r="Q419" s="385"/>
      <c r="R419" s="385"/>
      <c r="S419" s="365" t="n">
        <f aca="false">SUM(Q419:R419)</f>
        <v>0</v>
      </c>
      <c r="T419" s="385"/>
      <c r="U419" s="385"/>
      <c r="V419" s="365" t="n">
        <f aca="false">SUM(T419:U419)</f>
        <v>0</v>
      </c>
      <c r="W419" s="386"/>
      <c r="X419" s="367" t="n">
        <f aca="false">SUM(P419+S419+M419+J419+G419+V419+W419)</f>
        <v>0</v>
      </c>
      <c r="Y419" s="387"/>
      <c r="Z419" s="193" t="n">
        <f aca="false">INDEX(MasterOutputs!$I$3:$I$63,MATCH('5 - Project Outputs'!C419,MasterOutputs!$B$3:$B$63,0))</f>
        <v>0</v>
      </c>
    </row>
    <row r="420" customFormat="false" ht="16.4" hidden="false" customHeight="false" outlineLevel="1" collapsed="false">
      <c r="B420" s="14" t="n">
        <f aca="false">IF(AND($D$14="You do not need to provide output data for this reporting period",X420=0),0,IF(C420="&lt; Select &gt;",IF((X420=0),0,1),COUNTBLANK(G420)+COUNTBLANK(J420)+COUNTBLANK(M420)+COUNTBLANK(P420)+COUNTBLANK(S420)+COUNTBLANK(V420)+COUNTBLANK(W420)))</f>
        <v>0</v>
      </c>
      <c r="C420" s="363" t="s">
        <v>59</v>
      </c>
      <c r="D420" s="384" t="str">
        <f aca="false">INDEX(MasterOutputs!$C$3:$C$63,MATCH(C420,MasterOutputs!$B$3:$B$63,0))</f>
        <v>N/A</v>
      </c>
      <c r="E420" s="385"/>
      <c r="F420" s="385"/>
      <c r="G420" s="365" t="n">
        <f aca="false">SUM(E420:F420)</f>
        <v>0</v>
      </c>
      <c r="H420" s="385"/>
      <c r="I420" s="385"/>
      <c r="J420" s="365" t="n">
        <f aca="false">SUM(H420:I420)</f>
        <v>0</v>
      </c>
      <c r="K420" s="385"/>
      <c r="L420" s="385"/>
      <c r="M420" s="365" t="n">
        <f aca="false">SUM(K420:L420)</f>
        <v>0</v>
      </c>
      <c r="N420" s="385"/>
      <c r="O420" s="385"/>
      <c r="P420" s="365" t="n">
        <f aca="false">SUM(N420:O420)</f>
        <v>0</v>
      </c>
      <c r="Q420" s="385"/>
      <c r="R420" s="385"/>
      <c r="S420" s="365" t="n">
        <f aca="false">SUM(Q420:R420)</f>
        <v>0</v>
      </c>
      <c r="T420" s="385"/>
      <c r="U420" s="385"/>
      <c r="V420" s="365" t="n">
        <f aca="false">SUM(T420:U420)</f>
        <v>0</v>
      </c>
      <c r="W420" s="386"/>
      <c r="X420" s="367" t="n">
        <f aca="false">SUM(P420+S420+M420+J420+G420+V420+W420)</f>
        <v>0</v>
      </c>
      <c r="Y420" s="387"/>
      <c r="Z420" s="193" t="n">
        <f aca="false">INDEX(MasterOutputs!$I$3:$I$63,MATCH('5 - Project Outputs'!C420,MasterOutputs!$B$3:$B$63,0))</f>
        <v>0</v>
      </c>
    </row>
    <row r="421" customFormat="false" ht="16.4" hidden="false" customHeight="false" outlineLevel="1" collapsed="false">
      <c r="B421" s="14" t="n">
        <f aca="false">IF(AND($D$14="You do not need to provide output data for this reporting period",X421=0),0,IF(C421="&lt; Select &gt;",IF((X421=0),0,1),COUNTBLANK(G421)+COUNTBLANK(J421)+COUNTBLANK(M421)+COUNTBLANK(P421)+COUNTBLANK(S421)+COUNTBLANK(V421)+COUNTBLANK(W421)))</f>
        <v>0</v>
      </c>
      <c r="C421" s="363" t="s">
        <v>59</v>
      </c>
      <c r="D421" s="384" t="str">
        <f aca="false">INDEX(MasterOutputs!$C$3:$C$63,MATCH(C421,MasterOutputs!$B$3:$B$63,0))</f>
        <v>N/A</v>
      </c>
      <c r="E421" s="385"/>
      <c r="F421" s="385"/>
      <c r="G421" s="365" t="n">
        <f aca="false">SUM(E421:F421)</f>
        <v>0</v>
      </c>
      <c r="H421" s="385"/>
      <c r="I421" s="385"/>
      <c r="J421" s="365" t="n">
        <f aca="false">SUM(H421:I421)</f>
        <v>0</v>
      </c>
      <c r="K421" s="385"/>
      <c r="L421" s="385"/>
      <c r="M421" s="365" t="n">
        <f aca="false">SUM(K421:L421)</f>
        <v>0</v>
      </c>
      <c r="N421" s="385"/>
      <c r="O421" s="385"/>
      <c r="P421" s="365" t="n">
        <f aca="false">SUM(N421:O421)</f>
        <v>0</v>
      </c>
      <c r="Q421" s="385"/>
      <c r="R421" s="385"/>
      <c r="S421" s="365" t="n">
        <f aca="false">SUM(Q421:R421)</f>
        <v>0</v>
      </c>
      <c r="T421" s="385"/>
      <c r="U421" s="385"/>
      <c r="V421" s="365" t="n">
        <f aca="false">SUM(T421:U421)</f>
        <v>0</v>
      </c>
      <c r="W421" s="386"/>
      <c r="X421" s="367" t="n">
        <f aca="false">SUM(P421+S421+M421+J421+G421+V421+W421)</f>
        <v>0</v>
      </c>
      <c r="Y421" s="387"/>
      <c r="Z421" s="193" t="n">
        <f aca="false">INDEX(MasterOutputs!$I$3:$I$63,MATCH('5 - Project Outputs'!C421,MasterOutputs!$B$3:$B$63,0))</f>
        <v>0</v>
      </c>
    </row>
    <row r="422" customFormat="false" ht="15" hidden="false" customHeight="true" outlineLevel="1" collapsed="false">
      <c r="B422" s="14" t="n">
        <f aca="false">IF(AND($D$14="You do not need to provide output data for this reporting period",X422=0),0,IF(C422="&lt; Select &gt;",IF((X422=0),0,1),COUNTBLANK(G422)+COUNTBLANK(J422)+COUNTBLANK(M422)+COUNTBLANK(P422)+COUNTBLANK(S422)+COUNTBLANK(V422)+COUNTBLANK(W422)))</f>
        <v>0</v>
      </c>
      <c r="C422" s="371" t="s">
        <v>59</v>
      </c>
      <c r="D422" s="389" t="str">
        <f aca="false">INDEX(MasterOutputs!$C$3:$C$63,MATCH(C422,MasterOutputs!$B$3:$B$63,0))</f>
        <v>N/A</v>
      </c>
      <c r="E422" s="390"/>
      <c r="F422" s="390"/>
      <c r="G422" s="373" t="n">
        <f aca="false">SUM(E422:F422)</f>
        <v>0</v>
      </c>
      <c r="H422" s="390"/>
      <c r="I422" s="390"/>
      <c r="J422" s="373" t="n">
        <f aca="false">SUM(H422:I422)</f>
        <v>0</v>
      </c>
      <c r="K422" s="390"/>
      <c r="L422" s="390"/>
      <c r="M422" s="373" t="n">
        <f aca="false">SUM(K422:L422)</f>
        <v>0</v>
      </c>
      <c r="N422" s="390"/>
      <c r="O422" s="390"/>
      <c r="P422" s="373" t="n">
        <f aca="false">SUM(N422:O422)</f>
        <v>0</v>
      </c>
      <c r="Q422" s="390"/>
      <c r="R422" s="390"/>
      <c r="S422" s="373" t="n">
        <f aca="false">SUM(Q422:R422)</f>
        <v>0</v>
      </c>
      <c r="T422" s="390"/>
      <c r="U422" s="390"/>
      <c r="V422" s="373" t="n">
        <f aca="false">SUM(T422:U422)</f>
        <v>0</v>
      </c>
      <c r="W422" s="391"/>
      <c r="X422" s="392" t="n">
        <f aca="false">SUM(P422+S422+M422+J422+G422+V422+W422)</f>
        <v>0</v>
      </c>
      <c r="Y422" s="393"/>
      <c r="Z422" s="193" t="n">
        <f aca="false">INDEX(MasterOutputs!$I$3:$I$63,MATCH('5 - Project Outputs'!C422,MasterOutputs!$B$3:$B$63,0))</f>
        <v>0</v>
      </c>
    </row>
    <row r="423" customFormat="false" ht="16.5" hidden="false" customHeight="true" outlineLevel="1" collapsed="false">
      <c r="C423" s="394" t="s">
        <v>277</v>
      </c>
      <c r="D423" s="378"/>
      <c r="E423" s="378"/>
      <c r="F423" s="378"/>
      <c r="G423" s="378"/>
      <c r="H423" s="378"/>
      <c r="I423" s="378"/>
      <c r="J423" s="378"/>
      <c r="K423" s="378"/>
      <c r="L423" s="378"/>
      <c r="M423" s="378"/>
      <c r="N423" s="378"/>
      <c r="O423" s="378"/>
      <c r="P423" s="378"/>
      <c r="Q423" s="378"/>
      <c r="R423" s="378"/>
      <c r="S423" s="378"/>
      <c r="T423" s="378"/>
      <c r="U423" s="378"/>
      <c r="V423" s="378"/>
      <c r="W423" s="378"/>
      <c r="X423" s="378"/>
      <c r="Y423" s="379"/>
    </row>
    <row r="424" customFormat="false" ht="16.4" hidden="false" customHeight="false" outlineLevel="1" collapsed="false">
      <c r="B424" s="14" t="n">
        <f aca="false">IF(AND($D$14="You do not need to provide output data for this reporting period",X424=0),0,IF(C424="",IF((X424=0),0,1),COUNTBLANK(E424:W424)))</f>
        <v>0</v>
      </c>
      <c r="C424" s="395"/>
      <c r="D424" s="396"/>
      <c r="E424" s="381"/>
      <c r="F424" s="381"/>
      <c r="G424" s="359" t="n">
        <f aca="false">SUM(E424:F424)</f>
        <v>0</v>
      </c>
      <c r="H424" s="381"/>
      <c r="I424" s="381"/>
      <c r="J424" s="359" t="n">
        <f aca="false">SUM(H424:I424)</f>
        <v>0</v>
      </c>
      <c r="K424" s="381"/>
      <c r="L424" s="381"/>
      <c r="M424" s="359" t="n">
        <f aca="false">SUM(K424:L424)</f>
        <v>0</v>
      </c>
      <c r="N424" s="381"/>
      <c r="O424" s="381"/>
      <c r="P424" s="359" t="n">
        <f aca="false">SUM(N424:O424)</f>
        <v>0</v>
      </c>
      <c r="Q424" s="381"/>
      <c r="R424" s="381"/>
      <c r="S424" s="359" t="n">
        <f aca="false">SUM(Q424:R424)</f>
        <v>0</v>
      </c>
      <c r="T424" s="381"/>
      <c r="U424" s="381"/>
      <c r="V424" s="359" t="n">
        <f aca="false">SUM(T424:U424)</f>
        <v>0</v>
      </c>
      <c r="W424" s="382"/>
      <c r="X424" s="361" t="n">
        <f aca="false">SUM(P424+S424+M424+J424+G424+V424+W424)</f>
        <v>0</v>
      </c>
      <c r="Y424" s="362" t="s">
        <v>270</v>
      </c>
    </row>
    <row r="425" customFormat="false" ht="16.4" hidden="false" customHeight="false" outlineLevel="1" collapsed="false">
      <c r="B425" s="388" t="n">
        <f aca="false">IF(AND($D$14="You do not need to provide output data for this reporting period",X425=0),0,IF(C425="",IF((X425=0),0,1),COUNTBLANK(E425:W425)))</f>
        <v>0</v>
      </c>
      <c r="C425" s="397"/>
      <c r="D425" s="398"/>
      <c r="E425" s="385"/>
      <c r="F425" s="385"/>
      <c r="G425" s="365" t="n">
        <f aca="false">SUM(E425:F425)</f>
        <v>0</v>
      </c>
      <c r="H425" s="385"/>
      <c r="I425" s="385"/>
      <c r="J425" s="365" t="n">
        <f aca="false">SUM(H425:I425)</f>
        <v>0</v>
      </c>
      <c r="K425" s="385"/>
      <c r="L425" s="385"/>
      <c r="M425" s="365" t="n">
        <f aca="false">SUM(K425:L425)</f>
        <v>0</v>
      </c>
      <c r="N425" s="385"/>
      <c r="O425" s="385"/>
      <c r="P425" s="365" t="n">
        <f aca="false">SUM(N425:O425)</f>
        <v>0</v>
      </c>
      <c r="Q425" s="385"/>
      <c r="R425" s="385"/>
      <c r="S425" s="365" t="n">
        <f aca="false">SUM(Q425:R425)</f>
        <v>0</v>
      </c>
      <c r="T425" s="385"/>
      <c r="U425" s="385"/>
      <c r="V425" s="365" t="n">
        <f aca="false">SUM(T425:U425)</f>
        <v>0</v>
      </c>
      <c r="W425" s="386"/>
      <c r="X425" s="367" t="n">
        <f aca="false">SUM(P425+S425+M425+J425+G425+V425+W425)</f>
        <v>0</v>
      </c>
      <c r="Y425" s="368" t="s">
        <v>270</v>
      </c>
    </row>
    <row r="426" customFormat="false" ht="16.4" hidden="false" customHeight="false" outlineLevel="1" collapsed="false">
      <c r="B426" s="388" t="n">
        <f aca="false">IF(AND($D$14="You do not need to provide output data for this reporting period",X426=0),0,IF(C426="",IF((X426=0),0,1),COUNTBLANK(E426:W426)))</f>
        <v>0</v>
      </c>
      <c r="C426" s="397"/>
      <c r="D426" s="398"/>
      <c r="E426" s="385"/>
      <c r="F426" s="385"/>
      <c r="G426" s="365" t="n">
        <f aca="false">SUM(E426:F426)</f>
        <v>0</v>
      </c>
      <c r="H426" s="385"/>
      <c r="I426" s="385"/>
      <c r="J426" s="365" t="n">
        <f aca="false">SUM(H426:I426)</f>
        <v>0</v>
      </c>
      <c r="K426" s="385"/>
      <c r="L426" s="385"/>
      <c r="M426" s="365" t="n">
        <f aca="false">SUM(K426:L426)</f>
        <v>0</v>
      </c>
      <c r="N426" s="385"/>
      <c r="O426" s="385"/>
      <c r="P426" s="365" t="n">
        <f aca="false">SUM(N426:O426)</f>
        <v>0</v>
      </c>
      <c r="Q426" s="385"/>
      <c r="R426" s="385"/>
      <c r="S426" s="365" t="n">
        <f aca="false">SUM(Q426:R426)</f>
        <v>0</v>
      </c>
      <c r="T426" s="385"/>
      <c r="U426" s="385"/>
      <c r="V426" s="365" t="n">
        <f aca="false">SUM(T426:U426)</f>
        <v>0</v>
      </c>
      <c r="W426" s="386"/>
      <c r="X426" s="367" t="n">
        <f aca="false">SUM(P426+S426+M426+J426+G426+V426+W426)</f>
        <v>0</v>
      </c>
      <c r="Y426" s="368" t="s">
        <v>270</v>
      </c>
    </row>
    <row r="427" customFormat="false" ht="16.4" hidden="false" customHeight="false" outlineLevel="1" collapsed="false">
      <c r="B427" s="388" t="n">
        <f aca="false">IF(AND($D$14="You do not need to provide output data for this reporting period",X427=0),0,IF(C427="",IF((X427=0),0,1),COUNTBLANK(E427:W427)))</f>
        <v>0</v>
      </c>
      <c r="C427" s="397"/>
      <c r="D427" s="398"/>
      <c r="E427" s="385"/>
      <c r="F427" s="385"/>
      <c r="G427" s="365" t="n">
        <f aca="false">SUM(E427:F427)</f>
        <v>0</v>
      </c>
      <c r="H427" s="385"/>
      <c r="I427" s="385"/>
      <c r="J427" s="365" t="n">
        <f aca="false">SUM(H427:I427)</f>
        <v>0</v>
      </c>
      <c r="K427" s="385"/>
      <c r="L427" s="385"/>
      <c r="M427" s="365" t="n">
        <f aca="false">SUM(K427:L427)</f>
        <v>0</v>
      </c>
      <c r="N427" s="385"/>
      <c r="O427" s="385"/>
      <c r="P427" s="365" t="n">
        <f aca="false">SUM(N427:O427)</f>
        <v>0</v>
      </c>
      <c r="Q427" s="385"/>
      <c r="R427" s="385"/>
      <c r="S427" s="365" t="n">
        <f aca="false">SUM(Q427:R427)</f>
        <v>0</v>
      </c>
      <c r="T427" s="385"/>
      <c r="U427" s="385"/>
      <c r="V427" s="365" t="n">
        <f aca="false">SUM(T427:U427)</f>
        <v>0</v>
      </c>
      <c r="W427" s="386"/>
      <c r="X427" s="367" t="n">
        <f aca="false">SUM(P427+S427+M427+J427+G427+V427+W427)</f>
        <v>0</v>
      </c>
      <c r="Y427" s="368" t="s">
        <v>270</v>
      </c>
    </row>
    <row r="428" customFormat="false" ht="16.4" hidden="false" customHeight="false" outlineLevel="1" collapsed="false">
      <c r="B428" s="388" t="n">
        <f aca="false">IF(AND($D$14="You do not need to provide output data for this reporting period",X428=0),0,IF(C428="",IF((X428=0),0,1),COUNTBLANK(E428:W428)))</f>
        <v>0</v>
      </c>
      <c r="C428" s="397"/>
      <c r="D428" s="398"/>
      <c r="E428" s="385"/>
      <c r="F428" s="385"/>
      <c r="G428" s="365" t="n">
        <f aca="false">SUM(E428:F428)</f>
        <v>0</v>
      </c>
      <c r="H428" s="385"/>
      <c r="I428" s="385"/>
      <c r="J428" s="365" t="n">
        <f aca="false">SUM(H428:I428)</f>
        <v>0</v>
      </c>
      <c r="K428" s="385"/>
      <c r="L428" s="385"/>
      <c r="M428" s="365" t="n">
        <f aca="false">SUM(K428:L428)</f>
        <v>0</v>
      </c>
      <c r="N428" s="385"/>
      <c r="O428" s="385"/>
      <c r="P428" s="365" t="n">
        <f aca="false">SUM(N428:O428)</f>
        <v>0</v>
      </c>
      <c r="Q428" s="385"/>
      <c r="R428" s="385"/>
      <c r="S428" s="365" t="n">
        <f aca="false">SUM(Q428:R428)</f>
        <v>0</v>
      </c>
      <c r="T428" s="385"/>
      <c r="U428" s="385"/>
      <c r="V428" s="365" t="n">
        <f aca="false">SUM(T428:U428)</f>
        <v>0</v>
      </c>
      <c r="W428" s="386"/>
      <c r="X428" s="367" t="n">
        <f aca="false">SUM(P428+S428+M428+J428+G428+V428+W428)</f>
        <v>0</v>
      </c>
      <c r="Y428" s="368" t="s">
        <v>270</v>
      </c>
    </row>
    <row r="429" customFormat="false" ht="16.4" hidden="false" customHeight="false" outlineLevel="1" collapsed="false">
      <c r="B429" s="388" t="n">
        <f aca="false">IF(AND($D$14="You do not need to provide output data for this reporting period",X429=0),0,IF(C429="",IF((X429=0),0,1),COUNTBLANK(E429:W429)))</f>
        <v>0</v>
      </c>
      <c r="C429" s="397"/>
      <c r="D429" s="398"/>
      <c r="E429" s="385"/>
      <c r="F429" s="385"/>
      <c r="G429" s="365" t="n">
        <f aca="false">SUM(E429:F429)</f>
        <v>0</v>
      </c>
      <c r="H429" s="385"/>
      <c r="I429" s="385"/>
      <c r="J429" s="365" t="n">
        <f aca="false">SUM(H429:I429)</f>
        <v>0</v>
      </c>
      <c r="K429" s="385"/>
      <c r="L429" s="385"/>
      <c r="M429" s="365" t="n">
        <f aca="false">SUM(K429:L429)</f>
        <v>0</v>
      </c>
      <c r="N429" s="385"/>
      <c r="O429" s="385"/>
      <c r="P429" s="365" t="n">
        <f aca="false">SUM(N429:O429)</f>
        <v>0</v>
      </c>
      <c r="Q429" s="385"/>
      <c r="R429" s="385"/>
      <c r="S429" s="365" t="n">
        <f aca="false">SUM(Q429:R429)</f>
        <v>0</v>
      </c>
      <c r="T429" s="385"/>
      <c r="U429" s="385"/>
      <c r="V429" s="365" t="n">
        <f aca="false">SUM(T429:U429)</f>
        <v>0</v>
      </c>
      <c r="W429" s="386"/>
      <c r="X429" s="367" t="n">
        <f aca="false">SUM(P429+S429+M429+J429+G429+V429+W429)</f>
        <v>0</v>
      </c>
      <c r="Y429" s="368" t="s">
        <v>270</v>
      </c>
    </row>
    <row r="430" customFormat="false" ht="16.4" hidden="false" customHeight="false" outlineLevel="1" collapsed="false">
      <c r="B430" s="14" t="n">
        <f aca="false">IF(AND($D$14="You do not need to provide output data for this reporting period",X430=0),0,IF(C430="",IF((X430=0),0,1),COUNTBLANK(E430:W430)))</f>
        <v>0</v>
      </c>
      <c r="C430" s="397"/>
      <c r="D430" s="398"/>
      <c r="E430" s="385"/>
      <c r="F430" s="385"/>
      <c r="G430" s="365" t="n">
        <f aca="false">SUM(E430:F430)</f>
        <v>0</v>
      </c>
      <c r="H430" s="385"/>
      <c r="I430" s="385"/>
      <c r="J430" s="365" t="n">
        <f aca="false">SUM(H430:I430)</f>
        <v>0</v>
      </c>
      <c r="K430" s="385"/>
      <c r="L430" s="385"/>
      <c r="M430" s="365" t="n">
        <f aca="false">SUM(K430:L430)</f>
        <v>0</v>
      </c>
      <c r="N430" s="385"/>
      <c r="O430" s="385"/>
      <c r="P430" s="365" t="n">
        <f aca="false">SUM(N430:O430)</f>
        <v>0</v>
      </c>
      <c r="Q430" s="385"/>
      <c r="R430" s="385"/>
      <c r="S430" s="365" t="n">
        <f aca="false">SUM(Q430:R430)</f>
        <v>0</v>
      </c>
      <c r="T430" s="385"/>
      <c r="U430" s="385"/>
      <c r="V430" s="365" t="n">
        <f aca="false">SUM(T430:U430)</f>
        <v>0</v>
      </c>
      <c r="W430" s="386"/>
      <c r="X430" s="367" t="n">
        <f aca="false">SUM(P430+S430+M430+J430+G430+V430+W430)</f>
        <v>0</v>
      </c>
      <c r="Y430" s="368" t="s">
        <v>270</v>
      </c>
    </row>
    <row r="431" customFormat="false" ht="16.4" hidden="false" customHeight="false" outlineLevel="1" collapsed="false">
      <c r="B431" s="14" t="n">
        <f aca="false">IF(AND($D$14="You do not need to provide output data for this reporting period",X431=0),0,IF(C431="",IF((X431=0),0,1),COUNTBLANK(E431:W431)))</f>
        <v>0</v>
      </c>
      <c r="C431" s="397"/>
      <c r="D431" s="398"/>
      <c r="E431" s="385"/>
      <c r="F431" s="385"/>
      <c r="G431" s="365" t="n">
        <f aca="false">SUM(E431:F431)</f>
        <v>0</v>
      </c>
      <c r="H431" s="385"/>
      <c r="I431" s="385"/>
      <c r="J431" s="365" t="n">
        <f aca="false">SUM(H431:I431)</f>
        <v>0</v>
      </c>
      <c r="K431" s="385"/>
      <c r="L431" s="385"/>
      <c r="M431" s="365" t="n">
        <f aca="false">SUM(K431:L431)</f>
        <v>0</v>
      </c>
      <c r="N431" s="385"/>
      <c r="O431" s="385"/>
      <c r="P431" s="365" t="n">
        <f aca="false">SUM(N431:O431)</f>
        <v>0</v>
      </c>
      <c r="Q431" s="385"/>
      <c r="R431" s="385"/>
      <c r="S431" s="365" t="n">
        <f aca="false">SUM(Q431:R431)</f>
        <v>0</v>
      </c>
      <c r="T431" s="385"/>
      <c r="U431" s="385"/>
      <c r="V431" s="365" t="n">
        <f aca="false">SUM(T431:U431)</f>
        <v>0</v>
      </c>
      <c r="W431" s="386"/>
      <c r="X431" s="367" t="n">
        <f aca="false">SUM(P431+S431+M431+J431+G431+V431+W431)</f>
        <v>0</v>
      </c>
      <c r="Y431" s="368" t="s">
        <v>270</v>
      </c>
    </row>
    <row r="432" customFormat="false" ht="16.4" hidden="false" customHeight="false" outlineLevel="1" collapsed="false">
      <c r="B432" s="14" t="n">
        <f aca="false">IF(AND($D$14="You do not need to provide output data for this reporting period",X432=0),0,IF(C432="",IF((X432=0),0,1),COUNTBLANK(E432:W432)))</f>
        <v>0</v>
      </c>
      <c r="C432" s="397"/>
      <c r="D432" s="398"/>
      <c r="E432" s="385"/>
      <c r="F432" s="385"/>
      <c r="G432" s="365" t="n">
        <f aca="false">SUM(E432:F432)</f>
        <v>0</v>
      </c>
      <c r="H432" s="385"/>
      <c r="I432" s="385"/>
      <c r="J432" s="365" t="n">
        <f aca="false">SUM(H432:I432)</f>
        <v>0</v>
      </c>
      <c r="K432" s="385"/>
      <c r="L432" s="385"/>
      <c r="M432" s="365" t="n">
        <f aca="false">SUM(K432:L432)</f>
        <v>0</v>
      </c>
      <c r="N432" s="385"/>
      <c r="O432" s="385"/>
      <c r="P432" s="365" t="n">
        <f aca="false">SUM(N432:O432)</f>
        <v>0</v>
      </c>
      <c r="Q432" s="385"/>
      <c r="R432" s="385"/>
      <c r="S432" s="365" t="n">
        <f aca="false">SUM(Q432:R432)</f>
        <v>0</v>
      </c>
      <c r="T432" s="385"/>
      <c r="U432" s="385"/>
      <c r="V432" s="365" t="n">
        <f aca="false">SUM(T432:U432)</f>
        <v>0</v>
      </c>
      <c r="W432" s="386"/>
      <c r="X432" s="367" t="n">
        <f aca="false">SUM(P432+S432+M432+J432+G432+V432+W432)</f>
        <v>0</v>
      </c>
      <c r="Y432" s="368" t="s">
        <v>270</v>
      </c>
    </row>
    <row r="433" customFormat="false" ht="16.4" hidden="false" customHeight="false" outlineLevel="1" collapsed="false">
      <c r="B433" s="14" t="n">
        <f aca="false">IF(AND($D$14="You do not need to provide output data for this reporting period",X433=0),0,IF(C433="",IF((X433=0),0,1),COUNTBLANK(E433:W433)))</f>
        <v>0</v>
      </c>
      <c r="C433" s="399"/>
      <c r="D433" s="400"/>
      <c r="E433" s="401"/>
      <c r="F433" s="401"/>
      <c r="G433" s="402" t="n">
        <f aca="false">SUM(E433:F433)</f>
        <v>0</v>
      </c>
      <c r="H433" s="401"/>
      <c r="I433" s="401"/>
      <c r="J433" s="402" t="n">
        <f aca="false">SUM(H433:I433)</f>
        <v>0</v>
      </c>
      <c r="K433" s="401"/>
      <c r="L433" s="401"/>
      <c r="M433" s="402" t="n">
        <f aca="false">SUM(K433:L433)</f>
        <v>0</v>
      </c>
      <c r="N433" s="401"/>
      <c r="O433" s="401"/>
      <c r="P433" s="402" t="n">
        <f aca="false">SUM(N433:O433)</f>
        <v>0</v>
      </c>
      <c r="Q433" s="401"/>
      <c r="R433" s="401"/>
      <c r="S433" s="402" t="n">
        <f aca="false">SUM(Q433:R433)</f>
        <v>0</v>
      </c>
      <c r="T433" s="401"/>
      <c r="U433" s="401"/>
      <c r="V433" s="402" t="n">
        <f aca="false">SUM(T433:U433)</f>
        <v>0</v>
      </c>
      <c r="W433" s="403"/>
      <c r="X433" s="404" t="n">
        <f aca="false">SUM(P433+S433+M433+J433+G433+V433+W433)</f>
        <v>0</v>
      </c>
      <c r="Y433" s="405" t="s">
        <v>270</v>
      </c>
    </row>
    <row r="434" customFormat="false" ht="15" hidden="false" customHeight="false" outlineLevel="0" collapsed="false">
      <c r="C434" s="407"/>
      <c r="D434" s="408"/>
      <c r="E434" s="57"/>
      <c r="F434" s="57"/>
      <c r="G434" s="57"/>
      <c r="H434" s="57"/>
      <c r="I434" s="57"/>
      <c r="J434" s="57"/>
      <c r="K434" s="57"/>
      <c r="L434" s="57"/>
      <c r="M434" s="57"/>
      <c r="N434" s="57"/>
      <c r="O434" s="57"/>
      <c r="P434" s="57"/>
      <c r="Q434" s="57"/>
      <c r="R434" s="57"/>
      <c r="S434" s="57"/>
      <c r="T434" s="57"/>
      <c r="U434" s="57"/>
      <c r="V434" s="57"/>
      <c r="W434" s="57"/>
      <c r="X434" s="57"/>
    </row>
    <row r="435" customFormat="false" ht="82.05" hidden="false" customHeight="false" outlineLevel="0" collapsed="false">
      <c r="A435" s="406" t="s">
        <v>225</v>
      </c>
      <c r="B435" s="337" t="n">
        <f aca="false">IF('2 - Project Admin'!E38="",0,IF(SUM(B442:B471)&gt;0,1,0))</f>
        <v>0</v>
      </c>
      <c r="C435" s="344" t="str">
        <f aca="false">IF(OR('2 - Project Admin'!E38="", '2 - Project Admin'!E38="n/a"),"Project 12: Not Applicable", CONCATENATE("Project 12: ", '2 - Project Admin'!E38))</f>
        <v>Project 12: Not Applicable</v>
      </c>
      <c r="D435" s="344"/>
      <c r="E435" s="344"/>
      <c r="F435" s="344"/>
      <c r="G435" s="344"/>
      <c r="H435" s="344"/>
      <c r="I435" s="344"/>
      <c r="J435" s="344"/>
      <c r="K435" s="344"/>
      <c r="L435" s="344"/>
      <c r="M435" s="344"/>
      <c r="N435" s="344"/>
      <c r="O435" s="344"/>
      <c r="P435" s="344"/>
      <c r="Q435" s="344"/>
      <c r="R435" s="344"/>
      <c r="S435" s="344"/>
      <c r="T435" s="344"/>
      <c r="U435" s="344"/>
      <c r="V435" s="344"/>
      <c r="W435" s="344"/>
      <c r="X435" s="344"/>
      <c r="Y435" s="344"/>
    </row>
    <row r="436" customFormat="false" ht="15" hidden="false" customHeight="false" outlineLevel="0" collapsed="false">
      <c r="C436" s="226"/>
      <c r="D436" s="227"/>
      <c r="E436" s="228"/>
      <c r="F436" s="228"/>
      <c r="G436" s="228"/>
      <c r="H436" s="228"/>
      <c r="I436" s="228"/>
      <c r="J436" s="228"/>
      <c r="K436" s="228"/>
    </row>
    <row r="437" customFormat="false" ht="15.75" hidden="false" customHeight="true" outlineLevel="1" collapsed="false">
      <c r="C437" s="346" t="s">
        <v>257</v>
      </c>
      <c r="D437" s="347" t="s">
        <v>258</v>
      </c>
      <c r="E437" s="348" t="s">
        <v>259</v>
      </c>
      <c r="F437" s="348"/>
      <c r="G437" s="348"/>
      <c r="H437" s="348" t="s">
        <v>260</v>
      </c>
      <c r="I437" s="348"/>
      <c r="J437" s="348"/>
      <c r="K437" s="348" t="s">
        <v>261</v>
      </c>
      <c r="L437" s="348"/>
      <c r="M437" s="348"/>
      <c r="N437" s="348" t="s">
        <v>262</v>
      </c>
      <c r="O437" s="348"/>
      <c r="P437" s="348"/>
      <c r="Q437" s="348" t="s">
        <v>263</v>
      </c>
      <c r="R437" s="348"/>
      <c r="S437" s="348"/>
      <c r="T437" s="348" t="s">
        <v>264</v>
      </c>
      <c r="U437" s="348"/>
      <c r="V437" s="348"/>
      <c r="W437" s="199" t="s">
        <v>265</v>
      </c>
      <c r="X437" s="349" t="s">
        <v>198</v>
      </c>
      <c r="Y437" s="348" t="s">
        <v>266</v>
      </c>
    </row>
    <row r="438" customFormat="false" ht="15.75" hidden="false" customHeight="true" outlineLevel="1" collapsed="false">
      <c r="C438" s="346"/>
      <c r="D438" s="346"/>
      <c r="E438" s="348"/>
      <c r="F438" s="348"/>
      <c r="G438" s="348"/>
      <c r="H438" s="348"/>
      <c r="I438" s="348"/>
      <c r="J438" s="348"/>
      <c r="K438" s="348"/>
      <c r="L438" s="348"/>
      <c r="M438" s="348"/>
      <c r="N438" s="348"/>
      <c r="O438" s="348"/>
      <c r="P438" s="348"/>
      <c r="Q438" s="348"/>
      <c r="R438" s="348"/>
      <c r="S438" s="348"/>
      <c r="T438" s="348"/>
      <c r="U438" s="348"/>
      <c r="V438" s="348"/>
      <c r="W438" s="199"/>
      <c r="X438" s="349"/>
      <c r="Y438" s="348"/>
    </row>
    <row r="439" customFormat="false" ht="15" hidden="false" customHeight="true" outlineLevel="1" collapsed="false">
      <c r="C439" s="346"/>
      <c r="D439" s="346"/>
      <c r="E439" s="201" t="s">
        <v>199</v>
      </c>
      <c r="F439" s="202" t="s">
        <v>200</v>
      </c>
      <c r="G439" s="197" t="s">
        <v>249</v>
      </c>
      <c r="H439" s="201" t="s">
        <v>199</v>
      </c>
      <c r="I439" s="202" t="s">
        <v>200</v>
      </c>
      <c r="J439" s="197" t="s">
        <v>249</v>
      </c>
      <c r="K439" s="201" t="s">
        <v>199</v>
      </c>
      <c r="L439" s="202" t="s">
        <v>200</v>
      </c>
      <c r="M439" s="197" t="s">
        <v>249</v>
      </c>
      <c r="N439" s="201" t="s">
        <v>199</v>
      </c>
      <c r="O439" s="202" t="s">
        <v>200</v>
      </c>
      <c r="P439" s="350" t="s">
        <v>249</v>
      </c>
      <c r="Q439" s="201" t="s">
        <v>199</v>
      </c>
      <c r="R439" s="202" t="s">
        <v>200</v>
      </c>
      <c r="S439" s="350" t="s">
        <v>249</v>
      </c>
      <c r="T439" s="201" t="s">
        <v>199</v>
      </c>
      <c r="U439" s="202" t="s">
        <v>200</v>
      </c>
      <c r="V439" s="350" t="s">
        <v>249</v>
      </c>
      <c r="W439" s="350" t="s">
        <v>249</v>
      </c>
      <c r="X439" s="349"/>
      <c r="Y439" s="348"/>
    </row>
    <row r="440" customFormat="false" ht="15" hidden="false" customHeight="true" outlineLevel="1" collapsed="false">
      <c r="C440" s="346"/>
      <c r="D440" s="347"/>
      <c r="E440" s="237" t="s">
        <v>202</v>
      </c>
      <c r="F440" s="237" t="s">
        <v>202</v>
      </c>
      <c r="G440" s="197"/>
      <c r="H440" s="237" t="s">
        <v>202</v>
      </c>
      <c r="I440" s="351" t="str">
        <f aca="false">IF(INDEX('Reference Data'!$G$5:$G$18,MATCH('Reference Data'!$C$4,'Reference Data'!$F$5:$F$21,0),1)&gt;=I$18,"Actual","Forecast")</f>
        <v>Actual</v>
      </c>
      <c r="J440" s="197"/>
      <c r="K440" s="351" t="str">
        <f aca="false">IF(INDEX('Reference Data'!$G$5:$G$18,MATCH('Reference Data'!$C$4,'Reference Data'!$F$5:$F$21,0),1)&gt;=K$18,"Actual","Forecast")</f>
        <v>Actual</v>
      </c>
      <c r="L440" s="351" t="str">
        <f aca="false">IF(INDEX('Reference Data'!$G$5:$G$18,MATCH('Reference Data'!$C$4,'Reference Data'!$F$5:$F$21,0),1)&gt;=L$18,"Actual","Forecast")</f>
        <v>Actual</v>
      </c>
      <c r="M440" s="197"/>
      <c r="N440" s="351" t="str">
        <f aca="false">IF(INDEX('Reference Data'!$G$5:$G$18,MATCH('Reference Data'!$C$4,'Reference Data'!$F$5:$F$21,0),1)&gt;=N$18,"Actual","Forecast")</f>
        <v>Actual</v>
      </c>
      <c r="O440" s="351" t="str">
        <f aca="false">IF(INDEX('Reference Data'!$G$5:$G$18,MATCH('Reference Data'!$C$4,'Reference Data'!$F$5:$F$21,0),1)&gt;=O$18,"Actual","Forecast")</f>
        <v>Actual</v>
      </c>
      <c r="P440" s="350"/>
      <c r="Q440" s="351" t="str">
        <f aca="false">IF(INDEX('Reference Data'!$G$5:$G$18,MATCH('Reference Data'!$C$4,'Reference Data'!$F$5:$F$21,0),1)&gt;=Q$18,"Actual","Forecast")</f>
        <v>Actual</v>
      </c>
      <c r="R440" s="351" t="str">
        <f aca="false">IF(INDEX('Reference Data'!$G$5:$G$18,MATCH('Reference Data'!$C$4,'Reference Data'!$F$5:$F$21,0),1)&gt;=R$18,"Actual","Forecast")</f>
        <v>Forecast</v>
      </c>
      <c r="S440" s="350"/>
      <c r="T440" s="351" t="str">
        <f aca="false">IF(INDEX('Reference Data'!$G$5:$G$18,MATCH('Reference Data'!$C$4,'Reference Data'!$F$5:$F$21,0),1)&gt;=T$18,"Actual","Forecast")</f>
        <v>Forecast</v>
      </c>
      <c r="U440" s="351" t="str">
        <f aca="false">IF(INDEX('Reference Data'!$G$5:$G$18,MATCH('Reference Data'!$C$4,'Reference Data'!$F$5:$F$21,0),1)&gt;=U$18,"Actual","Forecast")</f>
        <v>Forecast</v>
      </c>
      <c r="V440" s="350"/>
      <c r="W440" s="350"/>
      <c r="X440" s="349"/>
      <c r="Y440" s="348"/>
    </row>
    <row r="441" customFormat="false" ht="15" hidden="false" customHeight="true" outlineLevel="1" collapsed="false">
      <c r="C441" s="352" t="s">
        <v>267</v>
      </c>
      <c r="D441" s="353"/>
      <c r="E441" s="353"/>
      <c r="F441" s="353"/>
      <c r="G441" s="353"/>
      <c r="H441" s="353"/>
      <c r="I441" s="353"/>
      <c r="J441" s="353"/>
      <c r="K441" s="353"/>
      <c r="L441" s="353"/>
      <c r="M441" s="353"/>
      <c r="N441" s="353"/>
      <c r="O441" s="353"/>
      <c r="P441" s="353"/>
      <c r="Q441" s="353"/>
      <c r="R441" s="353"/>
      <c r="S441" s="353"/>
      <c r="T441" s="353"/>
      <c r="U441" s="353"/>
      <c r="V441" s="353"/>
      <c r="W441" s="353"/>
      <c r="X441" s="353"/>
      <c r="Y441" s="354"/>
    </row>
    <row r="442" customFormat="false" ht="15" hidden="false" customHeight="false" outlineLevel="1" collapsed="false">
      <c r="C442" s="355" t="s">
        <v>268</v>
      </c>
      <c r="D442" s="356" t="s">
        <v>269</v>
      </c>
      <c r="E442" s="357"/>
      <c r="F442" s="358"/>
      <c r="G442" s="359" t="n">
        <f aca="false">SUM(E442:F442)</f>
        <v>0</v>
      </c>
      <c r="H442" s="357"/>
      <c r="I442" s="358"/>
      <c r="J442" s="359" t="n">
        <f aca="false">SUM(H442:I442)</f>
        <v>0</v>
      </c>
      <c r="K442" s="357"/>
      <c r="L442" s="358"/>
      <c r="M442" s="359" t="n">
        <f aca="false">SUM(K442:L442)</f>
        <v>0</v>
      </c>
      <c r="N442" s="357"/>
      <c r="O442" s="358"/>
      <c r="P442" s="359" t="n">
        <f aca="false">SUM(N442:O442)</f>
        <v>0</v>
      </c>
      <c r="Q442" s="357"/>
      <c r="R442" s="358"/>
      <c r="S442" s="359" t="n">
        <f aca="false">SUM(Q442:R442)</f>
        <v>0</v>
      </c>
      <c r="T442" s="357"/>
      <c r="U442" s="358"/>
      <c r="V442" s="359" t="n">
        <f aca="false">SUM(T442:U442)</f>
        <v>0</v>
      </c>
      <c r="W442" s="360"/>
      <c r="X442" s="361" t="n">
        <f aca="false">SUM(P442+S442+M442+J442+G442+V442+W442)</f>
        <v>0</v>
      </c>
      <c r="Y442" s="362" t="s">
        <v>270</v>
      </c>
    </row>
    <row r="443" customFormat="false" ht="26.85" hidden="false" customHeight="false" outlineLevel="1" collapsed="false">
      <c r="C443" s="355" t="s">
        <v>271</v>
      </c>
      <c r="D443" s="356" t="s">
        <v>272</v>
      </c>
      <c r="E443" s="363"/>
      <c r="F443" s="364"/>
      <c r="G443" s="365" t="n">
        <f aca="false">SUM(E443:F443)</f>
        <v>0</v>
      </c>
      <c r="H443" s="363"/>
      <c r="I443" s="364"/>
      <c r="J443" s="365" t="n">
        <f aca="false">SUM(H443:I443)</f>
        <v>0</v>
      </c>
      <c r="K443" s="363"/>
      <c r="L443" s="364"/>
      <c r="M443" s="365" t="n">
        <f aca="false">SUM(K443:L443)</f>
        <v>0</v>
      </c>
      <c r="N443" s="363"/>
      <c r="O443" s="364"/>
      <c r="P443" s="365" t="n">
        <f aca="false">SUM(N443:O443)</f>
        <v>0</v>
      </c>
      <c r="Q443" s="363"/>
      <c r="R443" s="364"/>
      <c r="S443" s="365" t="n">
        <f aca="false">SUM(Q443:R443)</f>
        <v>0</v>
      </c>
      <c r="T443" s="363"/>
      <c r="U443" s="364"/>
      <c r="V443" s="365" t="n">
        <f aca="false">SUM(T443:U443)</f>
        <v>0</v>
      </c>
      <c r="W443" s="366"/>
      <c r="X443" s="367" t="n">
        <f aca="false">SUM(P443+S443+M443+J443+G443+V443+W443)</f>
        <v>0</v>
      </c>
      <c r="Y443" s="368" t="s">
        <v>270</v>
      </c>
    </row>
    <row r="444" customFormat="false" ht="26.85" hidden="false" customHeight="false" outlineLevel="1" collapsed="false">
      <c r="C444" s="369" t="s">
        <v>273</v>
      </c>
      <c r="D444" s="370" t="s">
        <v>272</v>
      </c>
      <c r="E444" s="371"/>
      <c r="F444" s="372"/>
      <c r="G444" s="373" t="n">
        <f aca="false">SUM(E444:F444)</f>
        <v>0</v>
      </c>
      <c r="H444" s="371"/>
      <c r="I444" s="372"/>
      <c r="J444" s="373" t="n">
        <f aca="false">SUM(H444:I444)</f>
        <v>0</v>
      </c>
      <c r="K444" s="371"/>
      <c r="L444" s="372"/>
      <c r="M444" s="373" t="n">
        <f aca="false">SUM(K444:L444)</f>
        <v>0</v>
      </c>
      <c r="N444" s="371"/>
      <c r="O444" s="372"/>
      <c r="P444" s="373" t="n">
        <f aca="false">SUM(N444:O444)</f>
        <v>0</v>
      </c>
      <c r="Q444" s="371"/>
      <c r="R444" s="372"/>
      <c r="S444" s="373" t="n">
        <f aca="false">SUM(Q444:R444)</f>
        <v>0</v>
      </c>
      <c r="T444" s="371"/>
      <c r="U444" s="372"/>
      <c r="V444" s="373" t="n">
        <f aca="false">SUM(T444:U444)</f>
        <v>0</v>
      </c>
      <c r="W444" s="374"/>
      <c r="X444" s="375" t="n">
        <f aca="false">SUM(P444+S444+M444+J444+G444+V444+W444)</f>
        <v>0</v>
      </c>
      <c r="Y444" s="376" t="s">
        <v>270</v>
      </c>
    </row>
    <row r="445" customFormat="false" ht="15" hidden="false" customHeight="true" outlineLevel="1" collapsed="false">
      <c r="C445" s="377" t="s">
        <v>274</v>
      </c>
      <c r="D445" s="378"/>
      <c r="E445" s="378"/>
      <c r="F445" s="378"/>
      <c r="G445" s="378"/>
      <c r="H445" s="378"/>
      <c r="I445" s="378"/>
      <c r="J445" s="378"/>
      <c r="K445" s="378"/>
      <c r="L445" s="378"/>
      <c r="M445" s="378"/>
      <c r="N445" s="378"/>
      <c r="O445" s="378"/>
      <c r="P445" s="378"/>
      <c r="Q445" s="378"/>
      <c r="R445" s="378"/>
      <c r="S445" s="378"/>
      <c r="T445" s="378"/>
      <c r="U445" s="378"/>
      <c r="V445" s="378"/>
      <c r="W445" s="378"/>
      <c r="X445" s="378"/>
      <c r="Y445" s="379"/>
    </row>
    <row r="446" customFormat="false" ht="16.4" hidden="false" customHeight="false" outlineLevel="1" collapsed="false">
      <c r="B446" s="14" t="n">
        <f aca="false">IF(AND($D$14="You do not need to provide output data for this reporting period",X446=0),0,IF(C446="&lt; Select &gt;",IF((X446=0),0,1),COUNTBLANK(G446)+COUNTBLANK(J446)+COUNTBLANK(M446)+COUNTBLANK(P446)+COUNTBLANK(S446)+COUNTBLANK(V446)+COUNTBLANK(W446)))</f>
        <v>0</v>
      </c>
      <c r="C446" s="357" t="s">
        <v>59</v>
      </c>
      <c r="D446" s="380" t="str">
        <f aca="false">INDEX(MasterOutputs!$C$3:$C$63,MATCH(C446,MasterOutputs!$B$3:$B$63,0))</f>
        <v>N/A</v>
      </c>
      <c r="E446" s="381"/>
      <c r="F446" s="381"/>
      <c r="G446" s="359" t="n">
        <f aca="false">SUM(E446:F446)</f>
        <v>0</v>
      </c>
      <c r="H446" s="381"/>
      <c r="I446" s="381"/>
      <c r="J446" s="359" t="n">
        <f aca="false">SUM(H446:I446)</f>
        <v>0</v>
      </c>
      <c r="K446" s="381"/>
      <c r="L446" s="381"/>
      <c r="M446" s="359" t="n">
        <f aca="false">SUM(K446:L446)</f>
        <v>0</v>
      </c>
      <c r="N446" s="381"/>
      <c r="O446" s="381"/>
      <c r="P446" s="359" t="n">
        <f aca="false">SUM(N446:O446)</f>
        <v>0</v>
      </c>
      <c r="Q446" s="381"/>
      <c r="R446" s="381"/>
      <c r="S446" s="359" t="n">
        <f aca="false">SUM(Q446:R446)</f>
        <v>0</v>
      </c>
      <c r="T446" s="381"/>
      <c r="U446" s="381"/>
      <c r="V446" s="359" t="n">
        <f aca="false">SUM(T446:U446)</f>
        <v>0</v>
      </c>
      <c r="W446" s="382"/>
      <c r="X446" s="361" t="n">
        <f aca="false">SUM(P446+S446+M446+J446+G446+V446+W446)</f>
        <v>0</v>
      </c>
      <c r="Y446" s="383"/>
      <c r="Z446" s="193" t="n">
        <f aca="false">INDEX(MasterOutputs!$I$3:$I$63,MATCH('5 - Project Outputs'!C446,MasterOutputs!$B$3:$B$63,0))</f>
        <v>0</v>
      </c>
    </row>
    <row r="447" customFormat="false" ht="16.4" hidden="false" customHeight="false" outlineLevel="1" collapsed="false">
      <c r="B447" s="14" t="n">
        <f aca="false">IF(AND($D$14="You do not need to provide output data for this reporting period",X447=0),0,IF(C447="&lt; Select &gt;",IF((X447=0),0,1),COUNTBLANK(G447)+COUNTBLANK(J447)+COUNTBLANK(M447)+COUNTBLANK(P447)+COUNTBLANK(S447)+COUNTBLANK(V447)+COUNTBLANK(W447)))</f>
        <v>0</v>
      </c>
      <c r="C447" s="363" t="s">
        <v>59</v>
      </c>
      <c r="D447" s="384" t="str">
        <f aca="false">INDEX(MasterOutputs!$C$3:$C$63,MATCH(C447,MasterOutputs!$B$3:$B$63,0))</f>
        <v>N/A</v>
      </c>
      <c r="E447" s="385"/>
      <c r="F447" s="385"/>
      <c r="G447" s="365" t="n">
        <f aca="false">SUM(E447:F447)</f>
        <v>0</v>
      </c>
      <c r="H447" s="385"/>
      <c r="I447" s="385"/>
      <c r="J447" s="365" t="n">
        <f aca="false">SUM(H447:I447)</f>
        <v>0</v>
      </c>
      <c r="K447" s="385"/>
      <c r="L447" s="385"/>
      <c r="M447" s="365" t="n">
        <f aca="false">SUM(K447:L447)</f>
        <v>0</v>
      </c>
      <c r="N447" s="385"/>
      <c r="O447" s="385"/>
      <c r="P447" s="365" t="n">
        <f aca="false">SUM(N447:O447)</f>
        <v>0</v>
      </c>
      <c r="Q447" s="385"/>
      <c r="R447" s="385"/>
      <c r="S447" s="365" t="n">
        <f aca="false">SUM(Q447:R447)</f>
        <v>0</v>
      </c>
      <c r="T447" s="385"/>
      <c r="U447" s="385"/>
      <c r="V447" s="365" t="n">
        <f aca="false">SUM(T447:U447)</f>
        <v>0</v>
      </c>
      <c r="W447" s="386"/>
      <c r="X447" s="367" t="n">
        <f aca="false">SUM(P447+S447+M447+J447+G447+V447+W447)</f>
        <v>0</v>
      </c>
      <c r="Y447" s="387"/>
      <c r="Z447" s="193" t="n">
        <f aca="false">INDEX(MasterOutputs!$I$3:$I$63,MATCH('5 - Project Outputs'!C447,MasterOutputs!$B$3:$B$63,0))</f>
        <v>0</v>
      </c>
    </row>
    <row r="448" customFormat="false" ht="16.4" hidden="false" customHeight="false" outlineLevel="1" collapsed="false">
      <c r="B448" s="14" t="n">
        <f aca="false">IF(AND($D$14="You do not need to provide output data for this reporting period",X448=0),0,IF(C448="&lt; Select &gt;",IF((X448=0),0,1),COUNTBLANK(G448)+COUNTBLANK(J448)+COUNTBLANK(M448)+COUNTBLANK(P448)+COUNTBLANK(S448)+COUNTBLANK(V448)+COUNTBLANK(W448)))</f>
        <v>0</v>
      </c>
      <c r="C448" s="363" t="s">
        <v>59</v>
      </c>
      <c r="D448" s="384" t="str">
        <f aca="false">INDEX(MasterOutputs!$C$3:$C$63,MATCH(C448,MasterOutputs!$B$3:$B$63,0))</f>
        <v>N/A</v>
      </c>
      <c r="E448" s="385"/>
      <c r="F448" s="385"/>
      <c r="G448" s="365" t="n">
        <f aca="false">SUM(E448:F448)</f>
        <v>0</v>
      </c>
      <c r="H448" s="385"/>
      <c r="I448" s="385"/>
      <c r="J448" s="365" t="n">
        <f aca="false">SUM(H448:I448)</f>
        <v>0</v>
      </c>
      <c r="K448" s="385"/>
      <c r="L448" s="385"/>
      <c r="M448" s="365" t="n">
        <f aca="false">SUM(K448:L448)</f>
        <v>0</v>
      </c>
      <c r="N448" s="385"/>
      <c r="O448" s="385"/>
      <c r="P448" s="365" t="n">
        <f aca="false">SUM(N448:O448)</f>
        <v>0</v>
      </c>
      <c r="Q448" s="385"/>
      <c r="R448" s="385"/>
      <c r="S448" s="365" t="n">
        <f aca="false">SUM(Q448:R448)</f>
        <v>0</v>
      </c>
      <c r="T448" s="385"/>
      <c r="U448" s="385"/>
      <c r="V448" s="365" t="n">
        <f aca="false">SUM(T448:U448)</f>
        <v>0</v>
      </c>
      <c r="W448" s="386"/>
      <c r="X448" s="367" t="n">
        <f aca="false">SUM(P448+S448+M448+J448+G448+V448+W448)</f>
        <v>0</v>
      </c>
      <c r="Y448" s="387"/>
      <c r="Z448" s="193" t="n">
        <f aca="false">INDEX(MasterOutputs!$I$3:$I$63,MATCH('5 - Project Outputs'!C448,MasterOutputs!$B$3:$B$63,0))</f>
        <v>0</v>
      </c>
    </row>
    <row r="449" customFormat="false" ht="16.4" hidden="false" customHeight="false" outlineLevel="1" collapsed="false">
      <c r="B449" s="14" t="n">
        <f aca="false">IF(AND($D$14="You do not need to provide output data for this reporting period",X449=0),0,IF(C449="&lt; Select &gt;",IF((X449=0),0,1),COUNTBLANK(G449)+COUNTBLANK(J449)+COUNTBLANK(M449)+COUNTBLANK(P449)+COUNTBLANK(S449)+COUNTBLANK(V449)+COUNTBLANK(W449)))</f>
        <v>0</v>
      </c>
      <c r="C449" s="363" t="s">
        <v>59</v>
      </c>
      <c r="D449" s="384" t="str">
        <f aca="false">INDEX(MasterOutputs!$C$3:$C$63,MATCH(C449,MasterOutputs!$B$3:$B$63,0))</f>
        <v>N/A</v>
      </c>
      <c r="E449" s="385"/>
      <c r="F449" s="385"/>
      <c r="G449" s="365" t="n">
        <f aca="false">SUM(E449:F449)</f>
        <v>0</v>
      </c>
      <c r="H449" s="385"/>
      <c r="I449" s="385"/>
      <c r="J449" s="365" t="n">
        <f aca="false">SUM(H449:I449)</f>
        <v>0</v>
      </c>
      <c r="K449" s="385"/>
      <c r="L449" s="385"/>
      <c r="M449" s="365" t="n">
        <f aca="false">SUM(K449:L449)</f>
        <v>0</v>
      </c>
      <c r="N449" s="385"/>
      <c r="O449" s="385"/>
      <c r="P449" s="365" t="n">
        <f aca="false">SUM(N449:O449)</f>
        <v>0</v>
      </c>
      <c r="Q449" s="385"/>
      <c r="R449" s="385"/>
      <c r="S449" s="365" t="n">
        <f aca="false">SUM(Q449:R449)</f>
        <v>0</v>
      </c>
      <c r="T449" s="385"/>
      <c r="U449" s="385"/>
      <c r="V449" s="365" t="n">
        <f aca="false">SUM(T449:U449)</f>
        <v>0</v>
      </c>
      <c r="W449" s="386"/>
      <c r="X449" s="367" t="n">
        <f aca="false">SUM(P449+S449+M449+J449+G449+V449+W449)</f>
        <v>0</v>
      </c>
      <c r="Y449" s="387"/>
      <c r="Z449" s="193" t="n">
        <f aca="false">INDEX(MasterOutputs!$I$3:$I$63,MATCH('5 - Project Outputs'!C449,MasterOutputs!$B$3:$B$63,0))</f>
        <v>0</v>
      </c>
    </row>
    <row r="450" customFormat="false" ht="16.4" hidden="false" customHeight="false" outlineLevel="1" collapsed="false">
      <c r="B450" s="388" t="n">
        <f aca="false">IF(AND($D$14="You do not need to provide output data for this reporting period",X450=0),0,IF(C450="&lt; Select &gt;",IF((X450=0),0,1),COUNTBLANK(G450)+COUNTBLANK(J450)+COUNTBLANK(M450)+COUNTBLANK(P450)+COUNTBLANK(S450)+COUNTBLANK(V450)+COUNTBLANK(W450)))</f>
        <v>0</v>
      </c>
      <c r="C450" s="363" t="s">
        <v>59</v>
      </c>
      <c r="D450" s="384" t="str">
        <f aca="false">INDEX(MasterOutputs!$C$3:$C$63,MATCH(C450,MasterOutputs!$B$3:$B$63,0))</f>
        <v>N/A</v>
      </c>
      <c r="E450" s="385"/>
      <c r="F450" s="385"/>
      <c r="G450" s="365" t="n">
        <f aca="false">SUM(E450:F450)</f>
        <v>0</v>
      </c>
      <c r="H450" s="385"/>
      <c r="I450" s="385"/>
      <c r="J450" s="365" t="n">
        <f aca="false">SUM(H450:I450)</f>
        <v>0</v>
      </c>
      <c r="K450" s="385"/>
      <c r="L450" s="385"/>
      <c r="M450" s="365" t="n">
        <f aca="false">SUM(K450:L450)</f>
        <v>0</v>
      </c>
      <c r="N450" s="385"/>
      <c r="O450" s="385"/>
      <c r="P450" s="365" t="n">
        <f aca="false">SUM(N450:O450)</f>
        <v>0</v>
      </c>
      <c r="Q450" s="385"/>
      <c r="R450" s="385"/>
      <c r="S450" s="365" t="n">
        <f aca="false">SUM(Q450:R450)</f>
        <v>0</v>
      </c>
      <c r="T450" s="385"/>
      <c r="U450" s="385"/>
      <c r="V450" s="365" t="n">
        <f aca="false">SUM(T450:U450)</f>
        <v>0</v>
      </c>
      <c r="W450" s="386"/>
      <c r="X450" s="367" t="n">
        <f aca="false">SUM(P450+S450+M450+J450+G450+V450+W450)</f>
        <v>0</v>
      </c>
      <c r="Y450" s="387"/>
      <c r="Z450" s="193" t="n">
        <f aca="false">INDEX(MasterOutputs!$I$3:$I$63,MATCH('5 - Project Outputs'!C450,MasterOutputs!$B$3:$B$63,0))</f>
        <v>0</v>
      </c>
    </row>
    <row r="451" customFormat="false" ht="16.4" hidden="false" customHeight="false" outlineLevel="1" collapsed="false">
      <c r="B451" s="388" t="n">
        <f aca="false">IF(AND($D$14="You do not need to provide output data for this reporting period",X451=0),0,IF(C451="&lt; Select &gt;",IF((X451=0),0,1),COUNTBLANK(G451)+COUNTBLANK(J451)+COUNTBLANK(M451)+COUNTBLANK(P451)+COUNTBLANK(S451)+COUNTBLANK(V451)+COUNTBLANK(W451)))</f>
        <v>0</v>
      </c>
      <c r="C451" s="363" t="s">
        <v>59</v>
      </c>
      <c r="D451" s="384" t="str">
        <f aca="false">INDEX(MasterOutputs!$C$3:$C$63,MATCH(C451,MasterOutputs!$B$3:$B$63,0))</f>
        <v>N/A</v>
      </c>
      <c r="E451" s="385"/>
      <c r="F451" s="385"/>
      <c r="G451" s="365" t="n">
        <f aca="false">SUM(E451:F451)</f>
        <v>0</v>
      </c>
      <c r="H451" s="385"/>
      <c r="I451" s="385"/>
      <c r="J451" s="365" t="n">
        <f aca="false">SUM(H451:I451)</f>
        <v>0</v>
      </c>
      <c r="K451" s="385"/>
      <c r="L451" s="385"/>
      <c r="M451" s="365" t="n">
        <f aca="false">SUM(K451:L451)</f>
        <v>0</v>
      </c>
      <c r="N451" s="385"/>
      <c r="O451" s="385"/>
      <c r="P451" s="365" t="n">
        <f aca="false">SUM(N451:O451)</f>
        <v>0</v>
      </c>
      <c r="Q451" s="385"/>
      <c r="R451" s="385"/>
      <c r="S451" s="365" t="n">
        <f aca="false">SUM(Q451:R451)</f>
        <v>0</v>
      </c>
      <c r="T451" s="385"/>
      <c r="U451" s="385"/>
      <c r="V451" s="365" t="n">
        <f aca="false">SUM(T451:U451)</f>
        <v>0</v>
      </c>
      <c r="W451" s="386"/>
      <c r="X451" s="367" t="n">
        <f aca="false">SUM(P451+S451+M451+J451+G451+V451+W451)</f>
        <v>0</v>
      </c>
      <c r="Y451" s="387"/>
      <c r="Z451" s="193" t="n">
        <f aca="false">INDEX(MasterOutputs!$I$3:$I$63,MATCH('5 - Project Outputs'!C451,MasterOutputs!$B$3:$B$63,0))</f>
        <v>0</v>
      </c>
    </row>
    <row r="452" customFormat="false" ht="16.4" hidden="false" customHeight="false" outlineLevel="1" collapsed="false">
      <c r="B452" s="388" t="n">
        <f aca="false">IF(AND($D$14="You do not need to provide output data for this reporting period",X452=0),0,IF(C452="&lt; Select &gt;",IF((X452=0),0,1),COUNTBLANK(G452)+COUNTBLANK(J452)+COUNTBLANK(M452)+COUNTBLANK(P452)+COUNTBLANK(S452)+COUNTBLANK(V452)+COUNTBLANK(W452)))</f>
        <v>0</v>
      </c>
      <c r="C452" s="363" t="s">
        <v>59</v>
      </c>
      <c r="D452" s="384" t="str">
        <f aca="false">INDEX(MasterOutputs!$C$3:$C$63,MATCH(C452,MasterOutputs!$B$3:$B$63,0))</f>
        <v>N/A</v>
      </c>
      <c r="E452" s="385"/>
      <c r="F452" s="385"/>
      <c r="G452" s="365" t="n">
        <f aca="false">SUM(E452:F452)</f>
        <v>0</v>
      </c>
      <c r="H452" s="385"/>
      <c r="I452" s="385"/>
      <c r="J452" s="365" t="n">
        <f aca="false">SUM(H452:I452)</f>
        <v>0</v>
      </c>
      <c r="K452" s="385"/>
      <c r="L452" s="385"/>
      <c r="M452" s="365" t="n">
        <f aca="false">SUM(K452:L452)</f>
        <v>0</v>
      </c>
      <c r="N452" s="385"/>
      <c r="O452" s="385"/>
      <c r="P452" s="365" t="n">
        <f aca="false">SUM(N452:O452)</f>
        <v>0</v>
      </c>
      <c r="Q452" s="385"/>
      <c r="R452" s="385"/>
      <c r="S452" s="365" t="n">
        <f aca="false">SUM(Q452:R452)</f>
        <v>0</v>
      </c>
      <c r="T452" s="385"/>
      <c r="U452" s="385"/>
      <c r="V452" s="365" t="n">
        <f aca="false">SUM(T452:U452)</f>
        <v>0</v>
      </c>
      <c r="W452" s="386"/>
      <c r="X452" s="367" t="n">
        <f aca="false">SUM(P452+S452+M452+J452+G452+V452+W452)</f>
        <v>0</v>
      </c>
      <c r="Y452" s="387"/>
      <c r="Z452" s="193" t="n">
        <f aca="false">INDEX(MasterOutputs!$I$3:$I$63,MATCH('5 - Project Outputs'!C452,MasterOutputs!$B$3:$B$63,0))</f>
        <v>0</v>
      </c>
    </row>
    <row r="453" customFormat="false" ht="16.4" hidden="false" customHeight="false" outlineLevel="1" collapsed="false">
      <c r="B453" s="388" t="n">
        <f aca="false">IF(AND($D$14="You do not need to provide output data for this reporting period",X453=0),0,IF(C453="&lt; Select &gt;",IF((X453=0),0,1),COUNTBLANK(G453)+COUNTBLANK(J453)+COUNTBLANK(M453)+COUNTBLANK(P453)+COUNTBLANK(S453)+COUNTBLANK(V453)+COUNTBLANK(W453)))</f>
        <v>0</v>
      </c>
      <c r="C453" s="363" t="s">
        <v>59</v>
      </c>
      <c r="D453" s="384" t="str">
        <f aca="false">INDEX(MasterOutputs!$C$3:$C$63,MATCH(C453,MasterOutputs!$B$3:$B$63,0))</f>
        <v>N/A</v>
      </c>
      <c r="E453" s="385"/>
      <c r="F453" s="385"/>
      <c r="G453" s="365" t="n">
        <f aca="false">SUM(E453:F453)</f>
        <v>0</v>
      </c>
      <c r="H453" s="385"/>
      <c r="I453" s="385"/>
      <c r="J453" s="365" t="n">
        <f aca="false">SUM(H453:I453)</f>
        <v>0</v>
      </c>
      <c r="K453" s="385"/>
      <c r="L453" s="385"/>
      <c r="M453" s="365" t="n">
        <f aca="false">SUM(K453:L453)</f>
        <v>0</v>
      </c>
      <c r="N453" s="385"/>
      <c r="O453" s="385"/>
      <c r="P453" s="365" t="n">
        <f aca="false">SUM(N453:O453)</f>
        <v>0</v>
      </c>
      <c r="Q453" s="385"/>
      <c r="R453" s="385"/>
      <c r="S453" s="365" t="n">
        <f aca="false">SUM(Q453:R453)</f>
        <v>0</v>
      </c>
      <c r="T453" s="385"/>
      <c r="U453" s="385"/>
      <c r="V453" s="365" t="n">
        <f aca="false">SUM(T453:U453)</f>
        <v>0</v>
      </c>
      <c r="W453" s="386"/>
      <c r="X453" s="367" t="n">
        <f aca="false">SUM(P453+S453+M453+J453+G453+V453+W453)</f>
        <v>0</v>
      </c>
      <c r="Y453" s="387"/>
      <c r="Z453" s="193" t="n">
        <f aca="false">INDEX(MasterOutputs!$I$3:$I$63,MATCH('5 - Project Outputs'!C453,MasterOutputs!$B$3:$B$63,0))</f>
        <v>0</v>
      </c>
    </row>
    <row r="454" customFormat="false" ht="16.4" hidden="false" customHeight="false" outlineLevel="1" collapsed="false">
      <c r="B454" s="388" t="n">
        <f aca="false">IF(AND($D$14="You do not need to provide output data for this reporting period",X454=0),0,IF(C454="&lt; Select &gt;",IF((X454=0),0,1),COUNTBLANK(G454)+COUNTBLANK(J454)+COUNTBLANK(M454)+COUNTBLANK(P454)+COUNTBLANK(S454)+COUNTBLANK(V454)+COUNTBLANK(W454)))</f>
        <v>0</v>
      </c>
      <c r="C454" s="363" t="s">
        <v>59</v>
      </c>
      <c r="D454" s="384" t="str">
        <f aca="false">INDEX(MasterOutputs!$C$3:$C$63,MATCH(C454,MasterOutputs!$B$3:$B$63,0))</f>
        <v>N/A</v>
      </c>
      <c r="E454" s="385"/>
      <c r="F454" s="385"/>
      <c r="G454" s="365" t="n">
        <f aca="false">SUM(E454:F454)</f>
        <v>0</v>
      </c>
      <c r="H454" s="385"/>
      <c r="I454" s="385"/>
      <c r="J454" s="365" t="n">
        <f aca="false">SUM(H454:I454)</f>
        <v>0</v>
      </c>
      <c r="K454" s="385"/>
      <c r="L454" s="385"/>
      <c r="M454" s="365" t="n">
        <f aca="false">SUM(K454:L454)</f>
        <v>0</v>
      </c>
      <c r="N454" s="385"/>
      <c r="O454" s="385"/>
      <c r="P454" s="365" t="n">
        <f aca="false">SUM(N454:O454)</f>
        <v>0</v>
      </c>
      <c r="Q454" s="385"/>
      <c r="R454" s="385"/>
      <c r="S454" s="365" t="n">
        <f aca="false">SUM(Q454:R454)</f>
        <v>0</v>
      </c>
      <c r="T454" s="385"/>
      <c r="U454" s="385"/>
      <c r="V454" s="365" t="n">
        <f aca="false">SUM(T454:U454)</f>
        <v>0</v>
      </c>
      <c r="W454" s="386"/>
      <c r="X454" s="367" t="n">
        <f aca="false">SUM(P454+S454+M454+J454+G454+V454+W454)</f>
        <v>0</v>
      </c>
      <c r="Y454" s="387"/>
      <c r="Z454" s="193" t="n">
        <f aca="false">INDEX(MasterOutputs!$I$3:$I$63,MATCH('5 - Project Outputs'!C454,MasterOutputs!$B$3:$B$63,0))</f>
        <v>0</v>
      </c>
    </row>
    <row r="455" customFormat="false" ht="16.4" hidden="false" customHeight="false" outlineLevel="1" collapsed="false">
      <c r="B455" s="14" t="n">
        <f aca="false">IF(AND($D$14="You do not need to provide output data for this reporting period",X455=0),0,IF(C455="&lt; Select &gt;",IF((X455=0),0,1),COUNTBLANK(G455)+COUNTBLANK(J455)+COUNTBLANK(M455)+COUNTBLANK(P455)+COUNTBLANK(S455)+COUNTBLANK(V455)+COUNTBLANK(W455)))</f>
        <v>0</v>
      </c>
      <c r="C455" s="363" t="s">
        <v>59</v>
      </c>
      <c r="D455" s="384" t="str">
        <f aca="false">INDEX(MasterOutputs!$C$3:$C$63,MATCH(C455,MasterOutputs!$B$3:$B$63,0))</f>
        <v>N/A</v>
      </c>
      <c r="E455" s="385"/>
      <c r="F455" s="385"/>
      <c r="G455" s="365" t="n">
        <f aca="false">SUM(E455:F455)</f>
        <v>0</v>
      </c>
      <c r="H455" s="385"/>
      <c r="I455" s="385"/>
      <c r="J455" s="365" t="n">
        <f aca="false">SUM(H455:I455)</f>
        <v>0</v>
      </c>
      <c r="K455" s="385"/>
      <c r="L455" s="385"/>
      <c r="M455" s="365" t="n">
        <f aca="false">SUM(K455:L455)</f>
        <v>0</v>
      </c>
      <c r="N455" s="385"/>
      <c r="O455" s="385"/>
      <c r="P455" s="365" t="n">
        <f aca="false">SUM(N455:O455)</f>
        <v>0</v>
      </c>
      <c r="Q455" s="385"/>
      <c r="R455" s="385"/>
      <c r="S455" s="365" t="n">
        <f aca="false">SUM(Q455:R455)</f>
        <v>0</v>
      </c>
      <c r="T455" s="385"/>
      <c r="U455" s="385"/>
      <c r="V455" s="365" t="n">
        <f aca="false">SUM(T455:U455)</f>
        <v>0</v>
      </c>
      <c r="W455" s="386"/>
      <c r="X455" s="367" t="n">
        <f aca="false">SUM(P455+S455+M455+J455+G455+V455+W455)</f>
        <v>0</v>
      </c>
      <c r="Y455" s="387"/>
      <c r="Z455" s="193" t="n">
        <f aca="false">INDEX(MasterOutputs!$I$3:$I$63,MATCH('5 - Project Outputs'!C455,MasterOutputs!$B$3:$B$63,0))</f>
        <v>0</v>
      </c>
    </row>
    <row r="456" customFormat="false" ht="16.4" hidden="false" customHeight="false" outlineLevel="1" collapsed="false">
      <c r="B456" s="14" t="n">
        <f aca="false">IF(AND($D$14="You do not need to provide output data for this reporting period",X456=0),0,IF(C456="&lt; Select &gt;",IF((X456=0),0,1),COUNTBLANK(G456)+COUNTBLANK(J456)+COUNTBLANK(M456)+COUNTBLANK(P456)+COUNTBLANK(S456)+COUNTBLANK(V456)+COUNTBLANK(W456)))</f>
        <v>0</v>
      </c>
      <c r="C456" s="363" t="s">
        <v>59</v>
      </c>
      <c r="D456" s="384" t="str">
        <f aca="false">INDEX(MasterOutputs!$C$3:$C$63,MATCH(C456,MasterOutputs!$B$3:$B$63,0))</f>
        <v>N/A</v>
      </c>
      <c r="E456" s="385"/>
      <c r="F456" s="385"/>
      <c r="G456" s="365" t="n">
        <f aca="false">SUM(E456:F456)</f>
        <v>0</v>
      </c>
      <c r="H456" s="385"/>
      <c r="I456" s="385"/>
      <c r="J456" s="365" t="n">
        <f aca="false">SUM(H456:I456)</f>
        <v>0</v>
      </c>
      <c r="K456" s="385"/>
      <c r="L456" s="385"/>
      <c r="M456" s="365" t="n">
        <f aca="false">SUM(K456:L456)</f>
        <v>0</v>
      </c>
      <c r="N456" s="385"/>
      <c r="O456" s="385"/>
      <c r="P456" s="365" t="n">
        <f aca="false">SUM(N456:O456)</f>
        <v>0</v>
      </c>
      <c r="Q456" s="385"/>
      <c r="R456" s="385"/>
      <c r="S456" s="365" t="n">
        <f aca="false">SUM(Q456:R456)</f>
        <v>0</v>
      </c>
      <c r="T456" s="385"/>
      <c r="U456" s="385"/>
      <c r="V456" s="365" t="n">
        <f aca="false">SUM(T456:U456)</f>
        <v>0</v>
      </c>
      <c r="W456" s="386"/>
      <c r="X456" s="367" t="n">
        <f aca="false">SUM(P456+S456+M456+J456+G456+V456+W456)</f>
        <v>0</v>
      </c>
      <c r="Y456" s="387"/>
      <c r="Z456" s="193" t="n">
        <f aca="false">INDEX(MasterOutputs!$I$3:$I$63,MATCH('5 - Project Outputs'!C456,MasterOutputs!$B$3:$B$63,0))</f>
        <v>0</v>
      </c>
    </row>
    <row r="457" customFormat="false" ht="16.4" hidden="false" customHeight="false" outlineLevel="1" collapsed="false">
      <c r="B457" s="14" t="n">
        <f aca="false">IF(AND($D$14="You do not need to provide output data for this reporting period",X457=0),0,IF(C457="&lt; Select &gt;",IF((X457=0),0,1),COUNTBLANK(G457)+COUNTBLANK(J457)+COUNTBLANK(M457)+COUNTBLANK(P457)+COUNTBLANK(S457)+COUNTBLANK(V457)+COUNTBLANK(W457)))</f>
        <v>0</v>
      </c>
      <c r="C457" s="363" t="s">
        <v>59</v>
      </c>
      <c r="D457" s="384" t="str">
        <f aca="false">INDEX(MasterOutputs!$C$3:$C$63,MATCH(C457,MasterOutputs!$B$3:$B$63,0))</f>
        <v>N/A</v>
      </c>
      <c r="E457" s="385"/>
      <c r="F457" s="385"/>
      <c r="G457" s="365" t="n">
        <f aca="false">SUM(E457:F457)</f>
        <v>0</v>
      </c>
      <c r="H457" s="385"/>
      <c r="I457" s="385"/>
      <c r="J457" s="365" t="n">
        <f aca="false">SUM(H457:I457)</f>
        <v>0</v>
      </c>
      <c r="K457" s="385"/>
      <c r="L457" s="385"/>
      <c r="M457" s="365" t="n">
        <f aca="false">SUM(K457:L457)</f>
        <v>0</v>
      </c>
      <c r="N457" s="385"/>
      <c r="O457" s="385"/>
      <c r="P457" s="365" t="n">
        <f aca="false">SUM(N457:O457)</f>
        <v>0</v>
      </c>
      <c r="Q457" s="385"/>
      <c r="R457" s="385"/>
      <c r="S457" s="365" t="n">
        <f aca="false">SUM(Q457:R457)</f>
        <v>0</v>
      </c>
      <c r="T457" s="385"/>
      <c r="U457" s="385"/>
      <c r="V457" s="365" t="n">
        <f aca="false">SUM(T457:U457)</f>
        <v>0</v>
      </c>
      <c r="W457" s="386"/>
      <c r="X457" s="367" t="n">
        <f aca="false">SUM(P457+S457+M457+J457+G457+V457+W457)</f>
        <v>0</v>
      </c>
      <c r="Y457" s="387"/>
      <c r="Z457" s="193" t="n">
        <f aca="false">INDEX(MasterOutputs!$I$3:$I$63,MATCH('5 - Project Outputs'!C457,MasterOutputs!$B$3:$B$63,0))</f>
        <v>0</v>
      </c>
    </row>
    <row r="458" customFormat="false" ht="16.4" hidden="false" customHeight="false" outlineLevel="1" collapsed="false">
      <c r="B458" s="14" t="n">
        <f aca="false">IF(AND($D$14="You do not need to provide output data for this reporting period",X458=0),0,IF(C458="&lt; Select &gt;",IF((X458=0),0,1),COUNTBLANK(G458)+COUNTBLANK(J458)+COUNTBLANK(M458)+COUNTBLANK(P458)+COUNTBLANK(S458)+COUNTBLANK(V458)+COUNTBLANK(W458)))</f>
        <v>0</v>
      </c>
      <c r="C458" s="363" t="s">
        <v>59</v>
      </c>
      <c r="D458" s="384" t="str">
        <f aca="false">INDEX(MasterOutputs!$C$3:$C$63,MATCH(C458,MasterOutputs!$B$3:$B$63,0))</f>
        <v>N/A</v>
      </c>
      <c r="E458" s="385"/>
      <c r="F458" s="385"/>
      <c r="G458" s="365" t="n">
        <f aca="false">SUM(E458:F458)</f>
        <v>0</v>
      </c>
      <c r="H458" s="385"/>
      <c r="I458" s="385"/>
      <c r="J458" s="365" t="n">
        <f aca="false">SUM(H458:I458)</f>
        <v>0</v>
      </c>
      <c r="K458" s="385"/>
      <c r="L458" s="385"/>
      <c r="M458" s="365" t="n">
        <f aca="false">SUM(K458:L458)</f>
        <v>0</v>
      </c>
      <c r="N458" s="385"/>
      <c r="O458" s="385"/>
      <c r="P458" s="365" t="n">
        <f aca="false">SUM(N458:O458)</f>
        <v>0</v>
      </c>
      <c r="Q458" s="385"/>
      <c r="R458" s="385"/>
      <c r="S458" s="365" t="n">
        <f aca="false">SUM(Q458:R458)</f>
        <v>0</v>
      </c>
      <c r="T458" s="385"/>
      <c r="U458" s="385"/>
      <c r="V458" s="365" t="n">
        <f aca="false">SUM(T458:U458)</f>
        <v>0</v>
      </c>
      <c r="W458" s="386"/>
      <c r="X458" s="367" t="n">
        <f aca="false">SUM(P458+S458+M458+J458+G458+V458+W458)</f>
        <v>0</v>
      </c>
      <c r="Y458" s="387"/>
      <c r="Z458" s="193" t="n">
        <f aca="false">INDEX(MasterOutputs!$I$3:$I$63,MATCH('5 - Project Outputs'!C458,MasterOutputs!$B$3:$B$63,0))</f>
        <v>0</v>
      </c>
    </row>
    <row r="459" customFormat="false" ht="16.4" hidden="false" customHeight="false" outlineLevel="1" collapsed="false">
      <c r="B459" s="14" t="n">
        <f aca="false">IF(AND($D$14="You do not need to provide output data for this reporting period",X459=0),0,IF(C459="&lt; Select &gt;",IF((X459=0),0,1),COUNTBLANK(G459)+COUNTBLANK(J459)+COUNTBLANK(M459)+COUNTBLANK(P459)+COUNTBLANK(S459)+COUNTBLANK(V459)+COUNTBLANK(W459)))</f>
        <v>0</v>
      </c>
      <c r="C459" s="363" t="s">
        <v>59</v>
      </c>
      <c r="D459" s="384" t="str">
        <f aca="false">INDEX(MasterOutputs!$C$3:$C$63,MATCH(C459,MasterOutputs!$B$3:$B$63,0))</f>
        <v>N/A</v>
      </c>
      <c r="E459" s="385"/>
      <c r="F459" s="385"/>
      <c r="G459" s="365" t="n">
        <f aca="false">SUM(E459:F459)</f>
        <v>0</v>
      </c>
      <c r="H459" s="385"/>
      <c r="I459" s="385"/>
      <c r="J459" s="365" t="n">
        <f aca="false">SUM(H459:I459)</f>
        <v>0</v>
      </c>
      <c r="K459" s="385"/>
      <c r="L459" s="385"/>
      <c r="M459" s="365" t="n">
        <f aca="false">SUM(K459:L459)</f>
        <v>0</v>
      </c>
      <c r="N459" s="385"/>
      <c r="O459" s="385"/>
      <c r="P459" s="365" t="n">
        <f aca="false">SUM(N459:O459)</f>
        <v>0</v>
      </c>
      <c r="Q459" s="385"/>
      <c r="R459" s="385"/>
      <c r="S459" s="365" t="n">
        <f aca="false">SUM(Q459:R459)</f>
        <v>0</v>
      </c>
      <c r="T459" s="385"/>
      <c r="U459" s="385"/>
      <c r="V459" s="365" t="n">
        <f aca="false">SUM(T459:U459)</f>
        <v>0</v>
      </c>
      <c r="W459" s="386"/>
      <c r="X459" s="367" t="n">
        <f aca="false">SUM(P459+S459+M459+J459+G459+V459+W459)</f>
        <v>0</v>
      </c>
      <c r="Y459" s="387"/>
      <c r="Z459" s="193" t="n">
        <f aca="false">INDEX(MasterOutputs!$I$3:$I$63,MATCH('5 - Project Outputs'!C459,MasterOutputs!$B$3:$B$63,0))</f>
        <v>0</v>
      </c>
    </row>
    <row r="460" customFormat="false" ht="15" hidden="false" customHeight="true" outlineLevel="1" collapsed="false">
      <c r="B460" s="14" t="n">
        <f aca="false">IF(AND($D$14="You do not need to provide output data for this reporting period",X460=0),0,IF(C460="&lt; Select &gt;",IF((X460=0),0,1),COUNTBLANK(G460)+COUNTBLANK(J460)+COUNTBLANK(M460)+COUNTBLANK(P460)+COUNTBLANK(S460)+COUNTBLANK(V460)+COUNTBLANK(W460)))</f>
        <v>0</v>
      </c>
      <c r="C460" s="371" t="s">
        <v>59</v>
      </c>
      <c r="D460" s="389" t="str">
        <f aca="false">INDEX(MasterOutputs!$C$3:$C$63,MATCH(C460,MasterOutputs!$B$3:$B$63,0))</f>
        <v>N/A</v>
      </c>
      <c r="E460" s="390"/>
      <c r="F460" s="390"/>
      <c r="G460" s="373" t="n">
        <f aca="false">SUM(E460:F460)</f>
        <v>0</v>
      </c>
      <c r="H460" s="390"/>
      <c r="I460" s="390"/>
      <c r="J460" s="373" t="n">
        <f aca="false">SUM(H460:I460)</f>
        <v>0</v>
      </c>
      <c r="K460" s="390"/>
      <c r="L460" s="390"/>
      <c r="M460" s="373" t="n">
        <f aca="false">SUM(K460:L460)</f>
        <v>0</v>
      </c>
      <c r="N460" s="390"/>
      <c r="O460" s="390"/>
      <c r="P460" s="373" t="n">
        <f aca="false">SUM(N460:O460)</f>
        <v>0</v>
      </c>
      <c r="Q460" s="390"/>
      <c r="R460" s="390"/>
      <c r="S460" s="373" t="n">
        <f aca="false">SUM(Q460:R460)</f>
        <v>0</v>
      </c>
      <c r="T460" s="390"/>
      <c r="U460" s="390"/>
      <c r="V460" s="373" t="n">
        <f aca="false">SUM(T460:U460)</f>
        <v>0</v>
      </c>
      <c r="W460" s="391"/>
      <c r="X460" s="392" t="n">
        <f aca="false">SUM(P460+S460+M460+J460+G460+V460+W460)</f>
        <v>0</v>
      </c>
      <c r="Y460" s="393"/>
      <c r="Z460" s="193" t="n">
        <f aca="false">INDEX(MasterOutputs!$I$3:$I$63,MATCH('5 - Project Outputs'!C460,MasterOutputs!$B$3:$B$63,0))</f>
        <v>0</v>
      </c>
    </row>
    <row r="461" customFormat="false" ht="16.5" hidden="false" customHeight="true" outlineLevel="1" collapsed="false">
      <c r="C461" s="394" t="s">
        <v>277</v>
      </c>
      <c r="D461" s="378"/>
      <c r="E461" s="378"/>
      <c r="F461" s="378"/>
      <c r="G461" s="378"/>
      <c r="H461" s="378"/>
      <c r="I461" s="378"/>
      <c r="J461" s="378"/>
      <c r="K461" s="378"/>
      <c r="L461" s="378"/>
      <c r="M461" s="378"/>
      <c r="N461" s="378"/>
      <c r="O461" s="378"/>
      <c r="P461" s="378"/>
      <c r="Q461" s="378"/>
      <c r="R461" s="378"/>
      <c r="S461" s="378"/>
      <c r="T461" s="378"/>
      <c r="U461" s="378"/>
      <c r="V461" s="378"/>
      <c r="W461" s="378"/>
      <c r="X461" s="378"/>
      <c r="Y461" s="379"/>
    </row>
    <row r="462" customFormat="false" ht="16.4" hidden="false" customHeight="false" outlineLevel="1" collapsed="false">
      <c r="B462" s="14" t="n">
        <f aca="false">IF(AND($D$14="You do not need to provide output data for this reporting period",X462=0),0,IF(C462="",IF((X462=0),0,1),COUNTBLANK(E462:W462)))</f>
        <v>0</v>
      </c>
      <c r="C462" s="395"/>
      <c r="D462" s="396"/>
      <c r="E462" s="381"/>
      <c r="F462" s="381"/>
      <c r="G462" s="359" t="n">
        <f aca="false">SUM(E462:F462)</f>
        <v>0</v>
      </c>
      <c r="H462" s="381"/>
      <c r="I462" s="381"/>
      <c r="J462" s="359" t="n">
        <f aca="false">SUM(H462:I462)</f>
        <v>0</v>
      </c>
      <c r="K462" s="381"/>
      <c r="L462" s="381"/>
      <c r="M462" s="359" t="n">
        <f aca="false">SUM(K462:L462)</f>
        <v>0</v>
      </c>
      <c r="N462" s="381"/>
      <c r="O462" s="381"/>
      <c r="P462" s="359" t="n">
        <f aca="false">SUM(N462:O462)</f>
        <v>0</v>
      </c>
      <c r="Q462" s="381"/>
      <c r="R462" s="381"/>
      <c r="S462" s="359" t="n">
        <f aca="false">SUM(Q462:R462)</f>
        <v>0</v>
      </c>
      <c r="T462" s="381"/>
      <c r="U462" s="381"/>
      <c r="V462" s="359" t="n">
        <f aca="false">SUM(T462:U462)</f>
        <v>0</v>
      </c>
      <c r="W462" s="382"/>
      <c r="X462" s="361" t="n">
        <f aca="false">SUM(P462+S462+M462+J462+G462+V462+W462)</f>
        <v>0</v>
      </c>
      <c r="Y462" s="362" t="s">
        <v>270</v>
      </c>
    </row>
    <row r="463" customFormat="false" ht="16.4" hidden="false" customHeight="false" outlineLevel="1" collapsed="false">
      <c r="B463" s="388" t="n">
        <f aca="false">IF(AND($D$14="You do not need to provide output data for this reporting period",X463=0),0,IF(C463="",IF((X463=0),0,1),COUNTBLANK(E463:W463)))</f>
        <v>0</v>
      </c>
      <c r="C463" s="397"/>
      <c r="D463" s="398"/>
      <c r="E463" s="385"/>
      <c r="F463" s="385"/>
      <c r="G463" s="365" t="n">
        <f aca="false">SUM(E463:F463)</f>
        <v>0</v>
      </c>
      <c r="H463" s="385"/>
      <c r="I463" s="385"/>
      <c r="J463" s="365" t="n">
        <f aca="false">SUM(H463:I463)</f>
        <v>0</v>
      </c>
      <c r="K463" s="385"/>
      <c r="L463" s="385"/>
      <c r="M463" s="365" t="n">
        <f aca="false">SUM(K463:L463)</f>
        <v>0</v>
      </c>
      <c r="N463" s="385"/>
      <c r="O463" s="385"/>
      <c r="P463" s="365" t="n">
        <f aca="false">SUM(N463:O463)</f>
        <v>0</v>
      </c>
      <c r="Q463" s="385"/>
      <c r="R463" s="385"/>
      <c r="S463" s="365" t="n">
        <f aca="false">SUM(Q463:R463)</f>
        <v>0</v>
      </c>
      <c r="T463" s="385"/>
      <c r="U463" s="385"/>
      <c r="V463" s="365" t="n">
        <f aca="false">SUM(T463:U463)</f>
        <v>0</v>
      </c>
      <c r="W463" s="386"/>
      <c r="X463" s="367" t="n">
        <f aca="false">SUM(P463+S463+M463+J463+G463+V463+W463)</f>
        <v>0</v>
      </c>
      <c r="Y463" s="368" t="s">
        <v>270</v>
      </c>
    </row>
    <row r="464" customFormat="false" ht="16.4" hidden="false" customHeight="false" outlineLevel="1" collapsed="false">
      <c r="B464" s="388" t="n">
        <f aca="false">IF(AND($D$14="You do not need to provide output data for this reporting period",X464=0),0,IF(C464="",IF((X464=0),0,1),COUNTBLANK(E464:W464)))</f>
        <v>0</v>
      </c>
      <c r="C464" s="397"/>
      <c r="D464" s="398"/>
      <c r="E464" s="385"/>
      <c r="F464" s="385"/>
      <c r="G464" s="365" t="n">
        <f aca="false">SUM(E464:F464)</f>
        <v>0</v>
      </c>
      <c r="H464" s="385"/>
      <c r="I464" s="385"/>
      <c r="J464" s="365" t="n">
        <f aca="false">SUM(H464:I464)</f>
        <v>0</v>
      </c>
      <c r="K464" s="385"/>
      <c r="L464" s="385"/>
      <c r="M464" s="365" t="n">
        <f aca="false">SUM(K464:L464)</f>
        <v>0</v>
      </c>
      <c r="N464" s="385"/>
      <c r="O464" s="385"/>
      <c r="P464" s="365" t="n">
        <f aca="false">SUM(N464:O464)</f>
        <v>0</v>
      </c>
      <c r="Q464" s="385"/>
      <c r="R464" s="385"/>
      <c r="S464" s="365" t="n">
        <f aca="false">SUM(Q464:R464)</f>
        <v>0</v>
      </c>
      <c r="T464" s="385"/>
      <c r="U464" s="385"/>
      <c r="V464" s="365" t="n">
        <f aca="false">SUM(T464:U464)</f>
        <v>0</v>
      </c>
      <c r="W464" s="386"/>
      <c r="X464" s="367" t="n">
        <f aca="false">SUM(P464+S464+M464+J464+G464+V464+W464)</f>
        <v>0</v>
      </c>
      <c r="Y464" s="368" t="s">
        <v>270</v>
      </c>
    </row>
    <row r="465" customFormat="false" ht="16.4" hidden="false" customHeight="false" outlineLevel="1" collapsed="false">
      <c r="B465" s="388" t="n">
        <f aca="false">IF(AND($D$14="You do not need to provide output data for this reporting period",X465=0),0,IF(C465="",IF((X465=0),0,1),COUNTBLANK(E465:W465)))</f>
        <v>0</v>
      </c>
      <c r="C465" s="397"/>
      <c r="D465" s="398"/>
      <c r="E465" s="385"/>
      <c r="F465" s="385"/>
      <c r="G465" s="365" t="n">
        <f aca="false">SUM(E465:F465)</f>
        <v>0</v>
      </c>
      <c r="H465" s="385"/>
      <c r="I465" s="385"/>
      <c r="J465" s="365" t="n">
        <f aca="false">SUM(H465:I465)</f>
        <v>0</v>
      </c>
      <c r="K465" s="385"/>
      <c r="L465" s="385"/>
      <c r="M465" s="365" t="n">
        <f aca="false">SUM(K465:L465)</f>
        <v>0</v>
      </c>
      <c r="N465" s="385"/>
      <c r="O465" s="385"/>
      <c r="P465" s="365" t="n">
        <f aca="false">SUM(N465:O465)</f>
        <v>0</v>
      </c>
      <c r="Q465" s="385"/>
      <c r="R465" s="385"/>
      <c r="S465" s="365" t="n">
        <f aca="false">SUM(Q465:R465)</f>
        <v>0</v>
      </c>
      <c r="T465" s="385"/>
      <c r="U465" s="385"/>
      <c r="V465" s="365" t="n">
        <f aca="false">SUM(T465:U465)</f>
        <v>0</v>
      </c>
      <c r="W465" s="386"/>
      <c r="X465" s="367" t="n">
        <f aca="false">SUM(P465+S465+M465+J465+G465+V465+W465)</f>
        <v>0</v>
      </c>
      <c r="Y465" s="368" t="s">
        <v>270</v>
      </c>
    </row>
    <row r="466" customFormat="false" ht="16.4" hidden="false" customHeight="false" outlineLevel="1" collapsed="false">
      <c r="B466" s="388" t="n">
        <f aca="false">IF(AND($D$14="You do not need to provide output data for this reporting period",X466=0),0,IF(C466="",IF((X466=0),0,1),COUNTBLANK(E466:W466)))</f>
        <v>0</v>
      </c>
      <c r="C466" s="397"/>
      <c r="D466" s="398"/>
      <c r="E466" s="385"/>
      <c r="F466" s="385"/>
      <c r="G466" s="365" t="n">
        <f aca="false">SUM(E466:F466)</f>
        <v>0</v>
      </c>
      <c r="H466" s="385"/>
      <c r="I466" s="385"/>
      <c r="J466" s="365" t="n">
        <f aca="false">SUM(H466:I466)</f>
        <v>0</v>
      </c>
      <c r="K466" s="385"/>
      <c r="L466" s="385"/>
      <c r="M466" s="365" t="n">
        <f aca="false">SUM(K466:L466)</f>
        <v>0</v>
      </c>
      <c r="N466" s="385"/>
      <c r="O466" s="385"/>
      <c r="P466" s="365" t="n">
        <f aca="false">SUM(N466:O466)</f>
        <v>0</v>
      </c>
      <c r="Q466" s="385"/>
      <c r="R466" s="385"/>
      <c r="S466" s="365" t="n">
        <f aca="false">SUM(Q466:R466)</f>
        <v>0</v>
      </c>
      <c r="T466" s="385"/>
      <c r="U466" s="385"/>
      <c r="V466" s="365" t="n">
        <f aca="false">SUM(T466:U466)</f>
        <v>0</v>
      </c>
      <c r="W466" s="386"/>
      <c r="X466" s="367" t="n">
        <f aca="false">SUM(P466+S466+M466+J466+G466+V466+W466)</f>
        <v>0</v>
      </c>
      <c r="Y466" s="368" t="s">
        <v>270</v>
      </c>
    </row>
    <row r="467" customFormat="false" ht="16.4" hidden="false" customHeight="false" outlineLevel="1" collapsed="false">
      <c r="B467" s="388" t="n">
        <f aca="false">IF(AND($D$14="You do not need to provide output data for this reporting period",X467=0),0,IF(C467="",IF((X467=0),0,1),COUNTBLANK(E467:W467)))</f>
        <v>0</v>
      </c>
      <c r="C467" s="397"/>
      <c r="D467" s="398"/>
      <c r="E467" s="385"/>
      <c r="F467" s="385"/>
      <c r="G467" s="365" t="n">
        <f aca="false">SUM(E467:F467)</f>
        <v>0</v>
      </c>
      <c r="H467" s="385"/>
      <c r="I467" s="385"/>
      <c r="J467" s="365" t="n">
        <f aca="false">SUM(H467:I467)</f>
        <v>0</v>
      </c>
      <c r="K467" s="385"/>
      <c r="L467" s="385"/>
      <c r="M467" s="365" t="n">
        <f aca="false">SUM(K467:L467)</f>
        <v>0</v>
      </c>
      <c r="N467" s="385"/>
      <c r="O467" s="385"/>
      <c r="P467" s="365" t="n">
        <f aca="false">SUM(N467:O467)</f>
        <v>0</v>
      </c>
      <c r="Q467" s="385"/>
      <c r="R467" s="385"/>
      <c r="S467" s="365" t="n">
        <f aca="false">SUM(Q467:R467)</f>
        <v>0</v>
      </c>
      <c r="T467" s="385"/>
      <c r="U467" s="385"/>
      <c r="V467" s="365" t="n">
        <f aca="false">SUM(T467:U467)</f>
        <v>0</v>
      </c>
      <c r="W467" s="386"/>
      <c r="X467" s="367" t="n">
        <f aca="false">SUM(P467+S467+M467+J467+G467+V467+W467)</f>
        <v>0</v>
      </c>
      <c r="Y467" s="368" t="s">
        <v>270</v>
      </c>
    </row>
    <row r="468" customFormat="false" ht="16.4" hidden="false" customHeight="false" outlineLevel="1" collapsed="false">
      <c r="B468" s="14" t="n">
        <f aca="false">IF(AND($D$14="You do not need to provide output data for this reporting period",X468=0),0,IF(C468="",IF((X468=0),0,1),COUNTBLANK(E468:W468)))</f>
        <v>0</v>
      </c>
      <c r="C468" s="397"/>
      <c r="D468" s="398"/>
      <c r="E468" s="385"/>
      <c r="F468" s="385"/>
      <c r="G468" s="365" t="n">
        <f aca="false">SUM(E468:F468)</f>
        <v>0</v>
      </c>
      <c r="H468" s="385"/>
      <c r="I468" s="385"/>
      <c r="J468" s="365" t="n">
        <f aca="false">SUM(H468:I468)</f>
        <v>0</v>
      </c>
      <c r="K468" s="385"/>
      <c r="L468" s="385"/>
      <c r="M468" s="365" t="n">
        <f aca="false">SUM(K468:L468)</f>
        <v>0</v>
      </c>
      <c r="N468" s="385"/>
      <c r="O468" s="385"/>
      <c r="P468" s="365" t="n">
        <f aca="false">SUM(N468:O468)</f>
        <v>0</v>
      </c>
      <c r="Q468" s="385"/>
      <c r="R468" s="385"/>
      <c r="S468" s="365" t="n">
        <f aca="false">SUM(Q468:R468)</f>
        <v>0</v>
      </c>
      <c r="T468" s="385"/>
      <c r="U468" s="385"/>
      <c r="V468" s="365" t="n">
        <f aca="false">SUM(T468:U468)</f>
        <v>0</v>
      </c>
      <c r="W468" s="386"/>
      <c r="X468" s="367" t="n">
        <f aca="false">SUM(P468+S468+M468+J468+G468+V468+W468)</f>
        <v>0</v>
      </c>
      <c r="Y468" s="368" t="s">
        <v>270</v>
      </c>
    </row>
    <row r="469" customFormat="false" ht="16.4" hidden="false" customHeight="false" outlineLevel="1" collapsed="false">
      <c r="B469" s="14" t="n">
        <f aca="false">IF(AND($D$14="You do not need to provide output data for this reporting period",X469=0),0,IF(C469="",IF((X469=0),0,1),COUNTBLANK(E469:W469)))</f>
        <v>0</v>
      </c>
      <c r="C469" s="397"/>
      <c r="D469" s="398"/>
      <c r="E469" s="385"/>
      <c r="F469" s="385"/>
      <c r="G469" s="365" t="n">
        <f aca="false">SUM(E469:F469)</f>
        <v>0</v>
      </c>
      <c r="H469" s="385"/>
      <c r="I469" s="385"/>
      <c r="J469" s="365" t="n">
        <f aca="false">SUM(H469:I469)</f>
        <v>0</v>
      </c>
      <c r="K469" s="385"/>
      <c r="L469" s="385"/>
      <c r="M469" s="365" t="n">
        <f aca="false">SUM(K469:L469)</f>
        <v>0</v>
      </c>
      <c r="N469" s="385"/>
      <c r="O469" s="385"/>
      <c r="P469" s="365" t="n">
        <f aca="false">SUM(N469:O469)</f>
        <v>0</v>
      </c>
      <c r="Q469" s="385"/>
      <c r="R469" s="385"/>
      <c r="S469" s="365" t="n">
        <f aca="false">SUM(Q469:R469)</f>
        <v>0</v>
      </c>
      <c r="T469" s="385"/>
      <c r="U469" s="385"/>
      <c r="V469" s="365" t="n">
        <f aca="false">SUM(T469:U469)</f>
        <v>0</v>
      </c>
      <c r="W469" s="386"/>
      <c r="X469" s="367" t="n">
        <f aca="false">SUM(P469+S469+M469+J469+G469+V469+W469)</f>
        <v>0</v>
      </c>
      <c r="Y469" s="368" t="s">
        <v>270</v>
      </c>
    </row>
    <row r="470" customFormat="false" ht="16.4" hidden="false" customHeight="false" outlineLevel="1" collapsed="false">
      <c r="B470" s="14" t="n">
        <f aca="false">IF(AND($D$14="You do not need to provide output data for this reporting period",X470=0),0,IF(C470="",IF((X470=0),0,1),COUNTBLANK(E470:W470)))</f>
        <v>0</v>
      </c>
      <c r="C470" s="397"/>
      <c r="D470" s="398"/>
      <c r="E470" s="385"/>
      <c r="F470" s="385"/>
      <c r="G470" s="365" t="n">
        <f aca="false">SUM(E470:F470)</f>
        <v>0</v>
      </c>
      <c r="H470" s="385"/>
      <c r="I470" s="385"/>
      <c r="J470" s="365" t="n">
        <f aca="false">SUM(H470:I470)</f>
        <v>0</v>
      </c>
      <c r="K470" s="385"/>
      <c r="L470" s="385"/>
      <c r="M470" s="365" t="n">
        <f aca="false">SUM(K470:L470)</f>
        <v>0</v>
      </c>
      <c r="N470" s="385"/>
      <c r="O470" s="385"/>
      <c r="P470" s="365" t="n">
        <f aca="false">SUM(N470:O470)</f>
        <v>0</v>
      </c>
      <c r="Q470" s="385"/>
      <c r="R470" s="385"/>
      <c r="S470" s="365" t="n">
        <f aca="false">SUM(Q470:R470)</f>
        <v>0</v>
      </c>
      <c r="T470" s="385"/>
      <c r="U470" s="385"/>
      <c r="V470" s="365" t="n">
        <f aca="false">SUM(T470:U470)</f>
        <v>0</v>
      </c>
      <c r="W470" s="386"/>
      <c r="X470" s="367" t="n">
        <f aca="false">SUM(P470+S470+M470+J470+G470+V470+W470)</f>
        <v>0</v>
      </c>
      <c r="Y470" s="368" t="s">
        <v>270</v>
      </c>
    </row>
    <row r="471" customFormat="false" ht="16.4" hidden="false" customHeight="false" outlineLevel="1" collapsed="false">
      <c r="B471" s="14" t="n">
        <f aca="false">IF(AND($D$14="You do not need to provide output data for this reporting period",X471=0),0,IF(C471="",IF((X471=0),0,1),COUNTBLANK(E471:W471)))</f>
        <v>0</v>
      </c>
      <c r="C471" s="399"/>
      <c r="D471" s="400"/>
      <c r="E471" s="401"/>
      <c r="F471" s="401"/>
      <c r="G471" s="402" t="n">
        <f aca="false">SUM(E471:F471)</f>
        <v>0</v>
      </c>
      <c r="H471" s="401"/>
      <c r="I471" s="401"/>
      <c r="J471" s="402" t="n">
        <f aca="false">SUM(H471:I471)</f>
        <v>0</v>
      </c>
      <c r="K471" s="401"/>
      <c r="L471" s="401"/>
      <c r="M471" s="402" t="n">
        <f aca="false">SUM(K471:L471)</f>
        <v>0</v>
      </c>
      <c r="N471" s="401"/>
      <c r="O471" s="401"/>
      <c r="P471" s="402" t="n">
        <f aca="false">SUM(N471:O471)</f>
        <v>0</v>
      </c>
      <c r="Q471" s="401"/>
      <c r="R471" s="401"/>
      <c r="S471" s="402" t="n">
        <f aca="false">SUM(Q471:R471)</f>
        <v>0</v>
      </c>
      <c r="T471" s="401"/>
      <c r="U471" s="401"/>
      <c r="V471" s="402" t="n">
        <f aca="false">SUM(T471:U471)</f>
        <v>0</v>
      </c>
      <c r="W471" s="403"/>
      <c r="X471" s="404" t="n">
        <f aca="false">SUM(P471+S471+M471+J471+G471+V471+W471)</f>
        <v>0</v>
      </c>
      <c r="Y471" s="405" t="s">
        <v>270</v>
      </c>
    </row>
    <row r="472" customFormat="false" ht="15" hidden="false" customHeight="false" outlineLevel="0" collapsed="false">
      <c r="C472" s="407"/>
      <c r="D472" s="408"/>
      <c r="E472" s="57"/>
      <c r="F472" s="57"/>
      <c r="G472" s="57"/>
      <c r="H472" s="57"/>
      <c r="I472" s="57"/>
      <c r="J472" s="57"/>
      <c r="K472" s="57"/>
      <c r="L472" s="57"/>
      <c r="M472" s="57"/>
      <c r="N472" s="57"/>
      <c r="O472" s="57"/>
      <c r="P472" s="57"/>
      <c r="Q472" s="57"/>
      <c r="R472" s="57"/>
      <c r="S472" s="57"/>
      <c r="T472" s="57"/>
      <c r="U472" s="57"/>
      <c r="V472" s="57"/>
      <c r="W472" s="57"/>
      <c r="X472" s="57"/>
    </row>
    <row r="473" customFormat="false" ht="82.05" hidden="false" customHeight="false" outlineLevel="0" collapsed="false">
      <c r="A473" s="406" t="s">
        <v>225</v>
      </c>
      <c r="B473" s="337" t="n">
        <f aca="false">IF('2 - Project Admin'!E39="",0,IF(SUM(B480:B509)&gt;0,1,0))</f>
        <v>0</v>
      </c>
      <c r="C473" s="344" t="str">
        <f aca="false">IF(OR('2 - Project Admin'!E39="", '2 - Project Admin'!E39="n/a"),"Project 13: Not Applicable", CONCATENATE("Project 13: ", '2 - Project Admin'!E39))</f>
        <v>Project 13: Not Applicable</v>
      </c>
      <c r="D473" s="344"/>
      <c r="E473" s="344"/>
      <c r="F473" s="344"/>
      <c r="G473" s="344"/>
      <c r="H473" s="344"/>
      <c r="I473" s="344"/>
      <c r="J473" s="344"/>
      <c r="K473" s="344"/>
      <c r="L473" s="344"/>
      <c r="M473" s="344"/>
      <c r="N473" s="344"/>
      <c r="O473" s="344"/>
      <c r="P473" s="344"/>
      <c r="Q473" s="344"/>
      <c r="R473" s="344"/>
      <c r="S473" s="344"/>
      <c r="T473" s="344"/>
      <c r="U473" s="344"/>
      <c r="V473" s="344"/>
      <c r="W473" s="344"/>
      <c r="X473" s="344"/>
      <c r="Y473" s="344"/>
    </row>
    <row r="474" customFormat="false" ht="15" hidden="false" customHeight="false" outlineLevel="0" collapsed="false">
      <c r="C474" s="226"/>
      <c r="D474" s="227"/>
      <c r="E474" s="228"/>
      <c r="F474" s="228"/>
      <c r="G474" s="228"/>
      <c r="H474" s="228"/>
      <c r="I474" s="228"/>
      <c r="J474" s="228"/>
      <c r="K474" s="228"/>
    </row>
    <row r="475" customFormat="false" ht="15.75" hidden="false" customHeight="true" outlineLevel="1" collapsed="false">
      <c r="C475" s="346" t="s">
        <v>257</v>
      </c>
      <c r="D475" s="347" t="s">
        <v>258</v>
      </c>
      <c r="E475" s="348" t="s">
        <v>259</v>
      </c>
      <c r="F475" s="348"/>
      <c r="G475" s="348"/>
      <c r="H475" s="348" t="s">
        <v>260</v>
      </c>
      <c r="I475" s="348"/>
      <c r="J475" s="348"/>
      <c r="K475" s="348" t="s">
        <v>261</v>
      </c>
      <c r="L475" s="348"/>
      <c r="M475" s="348"/>
      <c r="N475" s="348" t="s">
        <v>262</v>
      </c>
      <c r="O475" s="348"/>
      <c r="P475" s="348"/>
      <c r="Q475" s="348" t="s">
        <v>263</v>
      </c>
      <c r="R475" s="348"/>
      <c r="S475" s="348"/>
      <c r="T475" s="348" t="s">
        <v>264</v>
      </c>
      <c r="U475" s="348"/>
      <c r="V475" s="348"/>
      <c r="W475" s="199" t="s">
        <v>265</v>
      </c>
      <c r="X475" s="349" t="s">
        <v>198</v>
      </c>
      <c r="Y475" s="348" t="s">
        <v>266</v>
      </c>
    </row>
    <row r="476" customFormat="false" ht="15.75" hidden="false" customHeight="true" outlineLevel="1" collapsed="false">
      <c r="C476" s="346"/>
      <c r="D476" s="346"/>
      <c r="E476" s="348"/>
      <c r="F476" s="348"/>
      <c r="G476" s="348"/>
      <c r="H476" s="348"/>
      <c r="I476" s="348"/>
      <c r="J476" s="348"/>
      <c r="K476" s="348"/>
      <c r="L476" s="348"/>
      <c r="M476" s="348"/>
      <c r="N476" s="348"/>
      <c r="O476" s="348"/>
      <c r="P476" s="348"/>
      <c r="Q476" s="348"/>
      <c r="R476" s="348"/>
      <c r="S476" s="348"/>
      <c r="T476" s="348"/>
      <c r="U476" s="348"/>
      <c r="V476" s="348"/>
      <c r="W476" s="199"/>
      <c r="X476" s="349"/>
      <c r="Y476" s="348"/>
    </row>
    <row r="477" customFormat="false" ht="15" hidden="false" customHeight="true" outlineLevel="1" collapsed="false">
      <c r="C477" s="346"/>
      <c r="D477" s="346"/>
      <c r="E477" s="201" t="s">
        <v>199</v>
      </c>
      <c r="F477" s="202" t="s">
        <v>200</v>
      </c>
      <c r="G477" s="197" t="s">
        <v>249</v>
      </c>
      <c r="H477" s="201" t="s">
        <v>199</v>
      </c>
      <c r="I477" s="202" t="s">
        <v>200</v>
      </c>
      <c r="J477" s="197" t="s">
        <v>249</v>
      </c>
      <c r="K477" s="201" t="s">
        <v>199</v>
      </c>
      <c r="L477" s="202" t="s">
        <v>200</v>
      </c>
      <c r="M477" s="197" t="s">
        <v>249</v>
      </c>
      <c r="N477" s="201" t="s">
        <v>199</v>
      </c>
      <c r="O477" s="202" t="s">
        <v>200</v>
      </c>
      <c r="P477" s="350" t="s">
        <v>249</v>
      </c>
      <c r="Q477" s="201" t="s">
        <v>199</v>
      </c>
      <c r="R477" s="202" t="s">
        <v>200</v>
      </c>
      <c r="S477" s="350" t="s">
        <v>249</v>
      </c>
      <c r="T477" s="201" t="s">
        <v>199</v>
      </c>
      <c r="U477" s="202" t="s">
        <v>200</v>
      </c>
      <c r="V477" s="350" t="s">
        <v>249</v>
      </c>
      <c r="W477" s="350" t="s">
        <v>249</v>
      </c>
      <c r="X477" s="349"/>
      <c r="Y477" s="348"/>
    </row>
    <row r="478" customFormat="false" ht="15" hidden="false" customHeight="true" outlineLevel="1" collapsed="false">
      <c r="C478" s="346"/>
      <c r="D478" s="347"/>
      <c r="E478" s="237" t="s">
        <v>202</v>
      </c>
      <c r="F478" s="237" t="s">
        <v>202</v>
      </c>
      <c r="G478" s="197"/>
      <c r="H478" s="237" t="s">
        <v>202</v>
      </c>
      <c r="I478" s="351" t="str">
        <f aca="false">IF(INDEX('Reference Data'!$G$5:$G$18,MATCH('Reference Data'!$C$4,'Reference Data'!$F$5:$F$21,0),1)&gt;=I$18,"Actual","Forecast")</f>
        <v>Actual</v>
      </c>
      <c r="J478" s="197"/>
      <c r="K478" s="351" t="str">
        <f aca="false">IF(INDEX('Reference Data'!$G$5:$G$18,MATCH('Reference Data'!$C$4,'Reference Data'!$F$5:$F$21,0),1)&gt;=K$18,"Actual","Forecast")</f>
        <v>Actual</v>
      </c>
      <c r="L478" s="351" t="str">
        <f aca="false">IF(INDEX('Reference Data'!$G$5:$G$18,MATCH('Reference Data'!$C$4,'Reference Data'!$F$5:$F$21,0),1)&gt;=L$18,"Actual","Forecast")</f>
        <v>Actual</v>
      </c>
      <c r="M478" s="197"/>
      <c r="N478" s="351" t="str">
        <f aca="false">IF(INDEX('Reference Data'!$G$5:$G$18,MATCH('Reference Data'!$C$4,'Reference Data'!$F$5:$F$21,0),1)&gt;=N$18,"Actual","Forecast")</f>
        <v>Actual</v>
      </c>
      <c r="O478" s="351" t="str">
        <f aca="false">IF(INDEX('Reference Data'!$G$5:$G$18,MATCH('Reference Data'!$C$4,'Reference Data'!$F$5:$F$21,0),1)&gt;=O$18,"Actual","Forecast")</f>
        <v>Actual</v>
      </c>
      <c r="P478" s="350"/>
      <c r="Q478" s="351" t="str">
        <f aca="false">IF(INDEX('Reference Data'!$G$5:$G$18,MATCH('Reference Data'!$C$4,'Reference Data'!$F$5:$F$21,0),1)&gt;=Q$18,"Actual","Forecast")</f>
        <v>Actual</v>
      </c>
      <c r="R478" s="351" t="str">
        <f aca="false">IF(INDEX('Reference Data'!$G$5:$G$18,MATCH('Reference Data'!$C$4,'Reference Data'!$F$5:$F$21,0),1)&gt;=R$18,"Actual","Forecast")</f>
        <v>Forecast</v>
      </c>
      <c r="S478" s="350"/>
      <c r="T478" s="351" t="str">
        <f aca="false">IF(INDEX('Reference Data'!$G$5:$G$18,MATCH('Reference Data'!$C$4,'Reference Data'!$F$5:$F$21,0),1)&gt;=T$18,"Actual","Forecast")</f>
        <v>Forecast</v>
      </c>
      <c r="U478" s="351" t="str">
        <f aca="false">IF(INDEX('Reference Data'!$G$5:$G$18,MATCH('Reference Data'!$C$4,'Reference Data'!$F$5:$F$21,0),1)&gt;=U$18,"Actual","Forecast")</f>
        <v>Forecast</v>
      </c>
      <c r="V478" s="350"/>
      <c r="W478" s="350"/>
      <c r="X478" s="349"/>
      <c r="Y478" s="348"/>
    </row>
    <row r="479" customFormat="false" ht="15" hidden="false" customHeight="true" outlineLevel="1" collapsed="false">
      <c r="C479" s="352" t="s">
        <v>267</v>
      </c>
      <c r="D479" s="353"/>
      <c r="E479" s="353"/>
      <c r="F479" s="353"/>
      <c r="G479" s="353"/>
      <c r="H479" s="353"/>
      <c r="I479" s="353"/>
      <c r="J479" s="353"/>
      <c r="K479" s="353"/>
      <c r="L479" s="353"/>
      <c r="M479" s="353"/>
      <c r="N479" s="353"/>
      <c r="O479" s="353"/>
      <c r="P479" s="353"/>
      <c r="Q479" s="353"/>
      <c r="R479" s="353"/>
      <c r="S479" s="353"/>
      <c r="T479" s="353"/>
      <c r="U479" s="353"/>
      <c r="V479" s="353"/>
      <c r="W479" s="353"/>
      <c r="X479" s="353"/>
      <c r="Y479" s="354"/>
    </row>
    <row r="480" customFormat="false" ht="15" hidden="false" customHeight="false" outlineLevel="1" collapsed="false">
      <c r="C480" s="355" t="s">
        <v>268</v>
      </c>
      <c r="D480" s="356" t="s">
        <v>269</v>
      </c>
      <c r="E480" s="357"/>
      <c r="F480" s="358"/>
      <c r="G480" s="359" t="n">
        <f aca="false">SUM(E480:F480)</f>
        <v>0</v>
      </c>
      <c r="H480" s="357"/>
      <c r="I480" s="358"/>
      <c r="J480" s="359" t="n">
        <f aca="false">SUM(H480:I480)</f>
        <v>0</v>
      </c>
      <c r="K480" s="357"/>
      <c r="L480" s="358"/>
      <c r="M480" s="359" t="n">
        <f aca="false">SUM(K480:L480)</f>
        <v>0</v>
      </c>
      <c r="N480" s="357"/>
      <c r="O480" s="358"/>
      <c r="P480" s="359" t="n">
        <f aca="false">SUM(N480:O480)</f>
        <v>0</v>
      </c>
      <c r="Q480" s="357"/>
      <c r="R480" s="358"/>
      <c r="S480" s="359" t="n">
        <f aca="false">SUM(Q480:R480)</f>
        <v>0</v>
      </c>
      <c r="T480" s="357"/>
      <c r="U480" s="358"/>
      <c r="V480" s="359" t="n">
        <f aca="false">SUM(T480:U480)</f>
        <v>0</v>
      </c>
      <c r="W480" s="360"/>
      <c r="X480" s="361" t="n">
        <f aca="false">SUM(P480+S480+M480+J480+G480+V480+W480)</f>
        <v>0</v>
      </c>
      <c r="Y480" s="362" t="s">
        <v>270</v>
      </c>
    </row>
    <row r="481" customFormat="false" ht="26.85" hidden="false" customHeight="false" outlineLevel="1" collapsed="false">
      <c r="C481" s="355" t="s">
        <v>271</v>
      </c>
      <c r="D481" s="356" t="s">
        <v>272</v>
      </c>
      <c r="E481" s="363"/>
      <c r="F481" s="364"/>
      <c r="G481" s="365" t="n">
        <f aca="false">SUM(E481:F481)</f>
        <v>0</v>
      </c>
      <c r="H481" s="363"/>
      <c r="I481" s="364"/>
      <c r="J481" s="365" t="n">
        <f aca="false">SUM(H481:I481)</f>
        <v>0</v>
      </c>
      <c r="K481" s="363"/>
      <c r="L481" s="364"/>
      <c r="M481" s="365" t="n">
        <f aca="false">SUM(K481:L481)</f>
        <v>0</v>
      </c>
      <c r="N481" s="363"/>
      <c r="O481" s="364"/>
      <c r="P481" s="365" t="n">
        <f aca="false">SUM(N481:O481)</f>
        <v>0</v>
      </c>
      <c r="Q481" s="363"/>
      <c r="R481" s="364"/>
      <c r="S481" s="365" t="n">
        <f aca="false">SUM(Q481:R481)</f>
        <v>0</v>
      </c>
      <c r="T481" s="363"/>
      <c r="U481" s="364"/>
      <c r="V481" s="365" t="n">
        <f aca="false">SUM(T481:U481)</f>
        <v>0</v>
      </c>
      <c r="W481" s="366"/>
      <c r="X481" s="367" t="n">
        <f aca="false">SUM(P481+S481+M481+J481+G481+V481+W481)</f>
        <v>0</v>
      </c>
      <c r="Y481" s="368" t="s">
        <v>270</v>
      </c>
    </row>
    <row r="482" customFormat="false" ht="26.85" hidden="false" customHeight="false" outlineLevel="1" collapsed="false">
      <c r="C482" s="369" t="s">
        <v>273</v>
      </c>
      <c r="D482" s="370" t="s">
        <v>272</v>
      </c>
      <c r="E482" s="371"/>
      <c r="F482" s="372"/>
      <c r="G482" s="373" t="n">
        <f aca="false">SUM(E482:F482)</f>
        <v>0</v>
      </c>
      <c r="H482" s="371"/>
      <c r="I482" s="372"/>
      <c r="J482" s="373" t="n">
        <f aca="false">SUM(H482:I482)</f>
        <v>0</v>
      </c>
      <c r="K482" s="371"/>
      <c r="L482" s="372"/>
      <c r="M482" s="373" t="n">
        <f aca="false">SUM(K482:L482)</f>
        <v>0</v>
      </c>
      <c r="N482" s="371"/>
      <c r="O482" s="372"/>
      <c r="P482" s="373" t="n">
        <f aca="false">SUM(N482:O482)</f>
        <v>0</v>
      </c>
      <c r="Q482" s="371"/>
      <c r="R482" s="372"/>
      <c r="S482" s="373" t="n">
        <f aca="false">SUM(Q482:R482)</f>
        <v>0</v>
      </c>
      <c r="T482" s="371"/>
      <c r="U482" s="372"/>
      <c r="V482" s="373" t="n">
        <f aca="false">SUM(T482:U482)</f>
        <v>0</v>
      </c>
      <c r="W482" s="374"/>
      <c r="X482" s="375" t="n">
        <f aca="false">SUM(P482+S482+M482+J482+G482+V482+W482)</f>
        <v>0</v>
      </c>
      <c r="Y482" s="376" t="s">
        <v>270</v>
      </c>
    </row>
    <row r="483" customFormat="false" ht="15" hidden="false" customHeight="true" outlineLevel="1" collapsed="false">
      <c r="C483" s="377" t="s">
        <v>274</v>
      </c>
      <c r="D483" s="378"/>
      <c r="E483" s="378"/>
      <c r="F483" s="378"/>
      <c r="G483" s="378"/>
      <c r="H483" s="378"/>
      <c r="I483" s="378"/>
      <c r="J483" s="378"/>
      <c r="K483" s="378"/>
      <c r="L483" s="378"/>
      <c r="M483" s="378"/>
      <c r="N483" s="378"/>
      <c r="O483" s="378"/>
      <c r="P483" s="378"/>
      <c r="Q483" s="378"/>
      <c r="R483" s="378"/>
      <c r="S483" s="378"/>
      <c r="T483" s="378"/>
      <c r="U483" s="378"/>
      <c r="V483" s="378"/>
      <c r="W483" s="378"/>
      <c r="X483" s="378"/>
      <c r="Y483" s="379"/>
    </row>
    <row r="484" customFormat="false" ht="16.4" hidden="false" customHeight="false" outlineLevel="1" collapsed="false">
      <c r="B484" s="14" t="n">
        <f aca="false">IF(AND($D$14="You do not need to provide output data for this reporting period",X484=0),0,IF(C484="&lt; Select &gt;",IF((X484=0),0,1),COUNTBLANK(G484)+COUNTBLANK(J484)+COUNTBLANK(M484)+COUNTBLANK(P484)+COUNTBLANK(S484)+COUNTBLANK(V484)+COUNTBLANK(W484)))</f>
        <v>0</v>
      </c>
      <c r="C484" s="357" t="s">
        <v>59</v>
      </c>
      <c r="D484" s="380" t="str">
        <f aca="false">INDEX(MasterOutputs!$C$3:$C$63,MATCH(C484,MasterOutputs!$B$3:$B$63,0))</f>
        <v>N/A</v>
      </c>
      <c r="E484" s="381"/>
      <c r="F484" s="381"/>
      <c r="G484" s="359" t="n">
        <f aca="false">SUM(E484:F484)</f>
        <v>0</v>
      </c>
      <c r="H484" s="381"/>
      <c r="I484" s="381"/>
      <c r="J484" s="359" t="n">
        <f aca="false">SUM(H484:I484)</f>
        <v>0</v>
      </c>
      <c r="K484" s="381"/>
      <c r="L484" s="381"/>
      <c r="M484" s="359" t="n">
        <f aca="false">SUM(K484:L484)</f>
        <v>0</v>
      </c>
      <c r="N484" s="381"/>
      <c r="O484" s="381"/>
      <c r="P484" s="359" t="n">
        <f aca="false">SUM(N484:O484)</f>
        <v>0</v>
      </c>
      <c r="Q484" s="381"/>
      <c r="R484" s="381"/>
      <c r="S484" s="359" t="n">
        <f aca="false">SUM(Q484:R484)</f>
        <v>0</v>
      </c>
      <c r="T484" s="381"/>
      <c r="U484" s="381"/>
      <c r="V484" s="359" t="n">
        <f aca="false">SUM(T484:U484)</f>
        <v>0</v>
      </c>
      <c r="W484" s="382"/>
      <c r="X484" s="361" t="n">
        <f aca="false">SUM(P484+S484+M484+J484+G484+V484+W484)</f>
        <v>0</v>
      </c>
      <c r="Y484" s="383"/>
      <c r="Z484" s="193" t="n">
        <f aca="false">INDEX(MasterOutputs!$I$3:$I$63,MATCH('5 - Project Outputs'!C484,MasterOutputs!$B$3:$B$63,0))</f>
        <v>0</v>
      </c>
    </row>
    <row r="485" customFormat="false" ht="16.4" hidden="false" customHeight="false" outlineLevel="1" collapsed="false">
      <c r="B485" s="14" t="n">
        <f aca="false">IF(AND($D$14="You do not need to provide output data for this reporting period",X485=0),0,IF(C485="&lt; Select &gt;",IF((X485=0),0,1),COUNTBLANK(G485)+COUNTBLANK(J485)+COUNTBLANK(M485)+COUNTBLANK(P485)+COUNTBLANK(S485)+COUNTBLANK(V485)+COUNTBLANK(W485)))</f>
        <v>0</v>
      </c>
      <c r="C485" s="363" t="s">
        <v>59</v>
      </c>
      <c r="D485" s="384" t="str">
        <f aca="false">INDEX(MasterOutputs!$C$3:$C$63,MATCH(C485,MasterOutputs!$B$3:$B$63,0))</f>
        <v>N/A</v>
      </c>
      <c r="E485" s="385"/>
      <c r="F485" s="385"/>
      <c r="G485" s="365" t="n">
        <f aca="false">SUM(E485:F485)</f>
        <v>0</v>
      </c>
      <c r="H485" s="385"/>
      <c r="I485" s="385"/>
      <c r="J485" s="365" t="n">
        <f aca="false">SUM(H485:I485)</f>
        <v>0</v>
      </c>
      <c r="K485" s="385"/>
      <c r="L485" s="385"/>
      <c r="M485" s="365" t="n">
        <f aca="false">SUM(K485:L485)</f>
        <v>0</v>
      </c>
      <c r="N485" s="385"/>
      <c r="O485" s="385"/>
      <c r="P485" s="365" t="n">
        <f aca="false">SUM(N485:O485)</f>
        <v>0</v>
      </c>
      <c r="Q485" s="385"/>
      <c r="R485" s="385"/>
      <c r="S485" s="365" t="n">
        <f aca="false">SUM(Q485:R485)</f>
        <v>0</v>
      </c>
      <c r="T485" s="385"/>
      <c r="U485" s="385"/>
      <c r="V485" s="365" t="n">
        <f aca="false">SUM(T485:U485)</f>
        <v>0</v>
      </c>
      <c r="W485" s="386"/>
      <c r="X485" s="367" t="n">
        <f aca="false">SUM(P485+S485+M485+J485+G485+V485+W485)</f>
        <v>0</v>
      </c>
      <c r="Y485" s="387"/>
      <c r="Z485" s="193" t="n">
        <f aca="false">INDEX(MasterOutputs!$I$3:$I$63,MATCH('5 - Project Outputs'!C485,MasterOutputs!$B$3:$B$63,0))</f>
        <v>0</v>
      </c>
    </row>
    <row r="486" customFormat="false" ht="16.4" hidden="false" customHeight="false" outlineLevel="1" collapsed="false">
      <c r="B486" s="14" t="n">
        <f aca="false">IF(AND($D$14="You do not need to provide output data for this reporting period",X486=0),0,IF(C486="&lt; Select &gt;",IF((X486=0),0,1),COUNTBLANK(G486)+COUNTBLANK(J486)+COUNTBLANK(M486)+COUNTBLANK(P486)+COUNTBLANK(S486)+COUNTBLANK(V486)+COUNTBLANK(W486)))</f>
        <v>0</v>
      </c>
      <c r="C486" s="363" t="s">
        <v>59</v>
      </c>
      <c r="D486" s="384" t="str">
        <f aca="false">INDEX(MasterOutputs!$C$3:$C$63,MATCH(C486,MasterOutputs!$B$3:$B$63,0))</f>
        <v>N/A</v>
      </c>
      <c r="E486" s="385"/>
      <c r="F486" s="385"/>
      <c r="G486" s="365" t="n">
        <f aca="false">SUM(E486:F486)</f>
        <v>0</v>
      </c>
      <c r="H486" s="385"/>
      <c r="I486" s="385"/>
      <c r="J486" s="365" t="n">
        <f aca="false">SUM(H486:I486)</f>
        <v>0</v>
      </c>
      <c r="K486" s="385"/>
      <c r="L486" s="385"/>
      <c r="M486" s="365" t="n">
        <f aca="false">SUM(K486:L486)</f>
        <v>0</v>
      </c>
      <c r="N486" s="385"/>
      <c r="O486" s="385"/>
      <c r="P486" s="365" t="n">
        <f aca="false">SUM(N486:O486)</f>
        <v>0</v>
      </c>
      <c r="Q486" s="385"/>
      <c r="R486" s="385"/>
      <c r="S486" s="365" t="n">
        <f aca="false">SUM(Q486:R486)</f>
        <v>0</v>
      </c>
      <c r="T486" s="385"/>
      <c r="U486" s="385"/>
      <c r="V486" s="365" t="n">
        <f aca="false">SUM(T486:U486)</f>
        <v>0</v>
      </c>
      <c r="W486" s="386"/>
      <c r="X486" s="367" t="n">
        <f aca="false">SUM(P486+S486+M486+J486+G486+V486+W486)</f>
        <v>0</v>
      </c>
      <c r="Y486" s="387"/>
      <c r="Z486" s="193" t="n">
        <f aca="false">INDEX(MasterOutputs!$I$3:$I$63,MATCH('5 - Project Outputs'!C486,MasterOutputs!$B$3:$B$63,0))</f>
        <v>0</v>
      </c>
    </row>
    <row r="487" customFormat="false" ht="16.4" hidden="false" customHeight="false" outlineLevel="1" collapsed="false">
      <c r="B487" s="14" t="n">
        <f aca="false">IF(AND($D$14="You do not need to provide output data for this reporting period",X487=0),0,IF(C487="&lt; Select &gt;",IF((X487=0),0,1),COUNTBLANK(G487)+COUNTBLANK(J487)+COUNTBLANK(M487)+COUNTBLANK(P487)+COUNTBLANK(S487)+COUNTBLANK(V487)+COUNTBLANK(W487)))</f>
        <v>0</v>
      </c>
      <c r="C487" s="363" t="s">
        <v>59</v>
      </c>
      <c r="D487" s="384" t="str">
        <f aca="false">INDEX(MasterOutputs!$C$3:$C$63,MATCH(C487,MasterOutputs!$B$3:$B$63,0))</f>
        <v>N/A</v>
      </c>
      <c r="E487" s="385"/>
      <c r="F487" s="385"/>
      <c r="G487" s="365" t="n">
        <f aca="false">SUM(E487:F487)</f>
        <v>0</v>
      </c>
      <c r="H487" s="385"/>
      <c r="I487" s="385"/>
      <c r="J487" s="365" t="n">
        <f aca="false">SUM(H487:I487)</f>
        <v>0</v>
      </c>
      <c r="K487" s="385"/>
      <c r="L487" s="385"/>
      <c r="M487" s="365" t="n">
        <f aca="false">SUM(K487:L487)</f>
        <v>0</v>
      </c>
      <c r="N487" s="385"/>
      <c r="O487" s="385"/>
      <c r="P487" s="365" t="n">
        <f aca="false">SUM(N487:O487)</f>
        <v>0</v>
      </c>
      <c r="Q487" s="385"/>
      <c r="R487" s="385"/>
      <c r="S487" s="365" t="n">
        <f aca="false">SUM(Q487:R487)</f>
        <v>0</v>
      </c>
      <c r="T487" s="385"/>
      <c r="U487" s="385"/>
      <c r="V487" s="365" t="n">
        <f aca="false">SUM(T487:U487)</f>
        <v>0</v>
      </c>
      <c r="W487" s="386"/>
      <c r="X487" s="367" t="n">
        <f aca="false">SUM(P487+S487+M487+J487+G487+V487+W487)</f>
        <v>0</v>
      </c>
      <c r="Y487" s="387"/>
      <c r="Z487" s="193" t="n">
        <f aca="false">INDEX(MasterOutputs!$I$3:$I$63,MATCH('5 - Project Outputs'!C487,MasterOutputs!$B$3:$B$63,0))</f>
        <v>0</v>
      </c>
    </row>
    <row r="488" customFormat="false" ht="16.4" hidden="false" customHeight="false" outlineLevel="1" collapsed="false">
      <c r="B488" s="388" t="n">
        <f aca="false">IF(AND($D$14="You do not need to provide output data for this reporting period",X488=0),0,IF(C488="&lt; Select &gt;",IF((X488=0),0,1),COUNTBLANK(G488)+COUNTBLANK(J488)+COUNTBLANK(M488)+COUNTBLANK(P488)+COUNTBLANK(S488)+COUNTBLANK(V488)+COUNTBLANK(W488)))</f>
        <v>0</v>
      </c>
      <c r="C488" s="363" t="s">
        <v>59</v>
      </c>
      <c r="D488" s="384" t="str">
        <f aca="false">INDEX(MasterOutputs!$C$3:$C$63,MATCH(C488,MasterOutputs!$B$3:$B$63,0))</f>
        <v>N/A</v>
      </c>
      <c r="E488" s="385"/>
      <c r="F488" s="385"/>
      <c r="G488" s="365" t="n">
        <f aca="false">SUM(E488:F488)</f>
        <v>0</v>
      </c>
      <c r="H488" s="385"/>
      <c r="I488" s="385"/>
      <c r="J488" s="365" t="n">
        <f aca="false">SUM(H488:I488)</f>
        <v>0</v>
      </c>
      <c r="K488" s="385"/>
      <c r="L488" s="385"/>
      <c r="M488" s="365" t="n">
        <f aca="false">SUM(K488:L488)</f>
        <v>0</v>
      </c>
      <c r="N488" s="385"/>
      <c r="O488" s="385"/>
      <c r="P488" s="365" t="n">
        <f aca="false">SUM(N488:O488)</f>
        <v>0</v>
      </c>
      <c r="Q488" s="385"/>
      <c r="R488" s="385"/>
      <c r="S488" s="365" t="n">
        <f aca="false">SUM(Q488:R488)</f>
        <v>0</v>
      </c>
      <c r="T488" s="385"/>
      <c r="U488" s="385"/>
      <c r="V488" s="365" t="n">
        <f aca="false">SUM(T488:U488)</f>
        <v>0</v>
      </c>
      <c r="W488" s="386"/>
      <c r="X488" s="367" t="n">
        <f aca="false">SUM(P488+S488+M488+J488+G488+V488+W488)</f>
        <v>0</v>
      </c>
      <c r="Y488" s="387"/>
      <c r="Z488" s="193" t="n">
        <f aca="false">INDEX(MasterOutputs!$I$3:$I$63,MATCH('5 - Project Outputs'!C488,MasterOutputs!$B$3:$B$63,0))</f>
        <v>0</v>
      </c>
    </row>
    <row r="489" customFormat="false" ht="16.4" hidden="false" customHeight="false" outlineLevel="1" collapsed="false">
      <c r="B489" s="388" t="n">
        <f aca="false">IF(AND($D$14="You do not need to provide output data for this reporting period",X489=0),0,IF(C489="&lt; Select &gt;",IF((X489=0),0,1),COUNTBLANK(G489)+COUNTBLANK(J489)+COUNTBLANK(M489)+COUNTBLANK(P489)+COUNTBLANK(S489)+COUNTBLANK(V489)+COUNTBLANK(W489)))</f>
        <v>0</v>
      </c>
      <c r="C489" s="363" t="s">
        <v>59</v>
      </c>
      <c r="D489" s="384" t="str">
        <f aca="false">INDEX(MasterOutputs!$C$3:$C$63,MATCH(C489,MasterOutputs!$B$3:$B$63,0))</f>
        <v>N/A</v>
      </c>
      <c r="E489" s="385"/>
      <c r="F489" s="385"/>
      <c r="G489" s="365" t="n">
        <f aca="false">SUM(E489:F489)</f>
        <v>0</v>
      </c>
      <c r="H489" s="385"/>
      <c r="I489" s="385"/>
      <c r="J489" s="365" t="n">
        <f aca="false">SUM(H489:I489)</f>
        <v>0</v>
      </c>
      <c r="K489" s="385"/>
      <c r="L489" s="385"/>
      <c r="M489" s="365" t="n">
        <f aca="false">SUM(K489:L489)</f>
        <v>0</v>
      </c>
      <c r="N489" s="385"/>
      <c r="O489" s="385"/>
      <c r="P489" s="365" t="n">
        <f aca="false">SUM(N489:O489)</f>
        <v>0</v>
      </c>
      <c r="Q489" s="385"/>
      <c r="R489" s="385"/>
      <c r="S489" s="365" t="n">
        <f aca="false">SUM(Q489:R489)</f>
        <v>0</v>
      </c>
      <c r="T489" s="385"/>
      <c r="U489" s="385"/>
      <c r="V489" s="365" t="n">
        <f aca="false">SUM(T489:U489)</f>
        <v>0</v>
      </c>
      <c r="W489" s="386"/>
      <c r="X489" s="367" t="n">
        <f aca="false">SUM(P489+S489+M489+J489+G489+V489+W489)</f>
        <v>0</v>
      </c>
      <c r="Y489" s="387"/>
      <c r="Z489" s="193" t="n">
        <f aca="false">INDEX(MasterOutputs!$I$3:$I$63,MATCH('5 - Project Outputs'!C489,MasterOutputs!$B$3:$B$63,0))</f>
        <v>0</v>
      </c>
    </row>
    <row r="490" customFormat="false" ht="16.4" hidden="false" customHeight="false" outlineLevel="1" collapsed="false">
      <c r="B490" s="388" t="n">
        <f aca="false">IF(AND($D$14="You do not need to provide output data for this reporting period",X490=0),0,IF(C490="&lt; Select &gt;",IF((X490=0),0,1),COUNTBLANK(G490)+COUNTBLANK(J490)+COUNTBLANK(M490)+COUNTBLANK(P490)+COUNTBLANK(S490)+COUNTBLANK(V490)+COUNTBLANK(W490)))</f>
        <v>0</v>
      </c>
      <c r="C490" s="363" t="s">
        <v>59</v>
      </c>
      <c r="D490" s="384" t="str">
        <f aca="false">INDEX(MasterOutputs!$C$3:$C$63,MATCH(C490,MasterOutputs!$B$3:$B$63,0))</f>
        <v>N/A</v>
      </c>
      <c r="E490" s="385"/>
      <c r="F490" s="385"/>
      <c r="G490" s="365" t="n">
        <f aca="false">SUM(E490:F490)</f>
        <v>0</v>
      </c>
      <c r="H490" s="385"/>
      <c r="I490" s="385"/>
      <c r="J490" s="365" t="n">
        <f aca="false">SUM(H490:I490)</f>
        <v>0</v>
      </c>
      <c r="K490" s="385"/>
      <c r="L490" s="385"/>
      <c r="M490" s="365" t="n">
        <f aca="false">SUM(K490:L490)</f>
        <v>0</v>
      </c>
      <c r="N490" s="385"/>
      <c r="O490" s="385"/>
      <c r="P490" s="365" t="n">
        <f aca="false">SUM(N490:O490)</f>
        <v>0</v>
      </c>
      <c r="Q490" s="385"/>
      <c r="R490" s="385"/>
      <c r="S490" s="365" t="n">
        <f aca="false">SUM(Q490:R490)</f>
        <v>0</v>
      </c>
      <c r="T490" s="385"/>
      <c r="U490" s="385"/>
      <c r="V490" s="365" t="n">
        <f aca="false">SUM(T490:U490)</f>
        <v>0</v>
      </c>
      <c r="W490" s="386"/>
      <c r="X490" s="367" t="n">
        <f aca="false">SUM(P490+S490+M490+J490+G490+V490+W490)</f>
        <v>0</v>
      </c>
      <c r="Y490" s="387"/>
      <c r="Z490" s="193" t="n">
        <f aca="false">INDEX(MasterOutputs!$I$3:$I$63,MATCH('5 - Project Outputs'!C490,MasterOutputs!$B$3:$B$63,0))</f>
        <v>0</v>
      </c>
    </row>
    <row r="491" customFormat="false" ht="16.4" hidden="false" customHeight="false" outlineLevel="1" collapsed="false">
      <c r="B491" s="388" t="n">
        <f aca="false">IF(AND($D$14="You do not need to provide output data for this reporting period",X491=0),0,IF(C491="&lt; Select &gt;",IF((X491=0),0,1),COUNTBLANK(G491)+COUNTBLANK(J491)+COUNTBLANK(M491)+COUNTBLANK(P491)+COUNTBLANK(S491)+COUNTBLANK(V491)+COUNTBLANK(W491)))</f>
        <v>0</v>
      </c>
      <c r="C491" s="363" t="s">
        <v>59</v>
      </c>
      <c r="D491" s="384" t="str">
        <f aca="false">INDEX(MasterOutputs!$C$3:$C$63,MATCH(C491,MasterOutputs!$B$3:$B$63,0))</f>
        <v>N/A</v>
      </c>
      <c r="E491" s="385"/>
      <c r="F491" s="385"/>
      <c r="G491" s="365" t="n">
        <f aca="false">SUM(E491:F491)</f>
        <v>0</v>
      </c>
      <c r="H491" s="385"/>
      <c r="I491" s="385"/>
      <c r="J491" s="365" t="n">
        <f aca="false">SUM(H491:I491)</f>
        <v>0</v>
      </c>
      <c r="K491" s="385"/>
      <c r="L491" s="385"/>
      <c r="M491" s="365" t="n">
        <f aca="false">SUM(K491:L491)</f>
        <v>0</v>
      </c>
      <c r="N491" s="385"/>
      <c r="O491" s="385"/>
      <c r="P491" s="365" t="n">
        <f aca="false">SUM(N491:O491)</f>
        <v>0</v>
      </c>
      <c r="Q491" s="385"/>
      <c r="R491" s="385"/>
      <c r="S491" s="365" t="n">
        <f aca="false">SUM(Q491:R491)</f>
        <v>0</v>
      </c>
      <c r="T491" s="385"/>
      <c r="U491" s="385"/>
      <c r="V491" s="365" t="n">
        <f aca="false">SUM(T491:U491)</f>
        <v>0</v>
      </c>
      <c r="W491" s="386"/>
      <c r="X491" s="367" t="n">
        <f aca="false">SUM(P491+S491+M491+J491+G491+V491+W491)</f>
        <v>0</v>
      </c>
      <c r="Y491" s="387"/>
      <c r="Z491" s="193" t="n">
        <f aca="false">INDEX(MasterOutputs!$I$3:$I$63,MATCH('5 - Project Outputs'!C491,MasterOutputs!$B$3:$B$63,0))</f>
        <v>0</v>
      </c>
    </row>
    <row r="492" customFormat="false" ht="16.4" hidden="false" customHeight="false" outlineLevel="1" collapsed="false">
      <c r="B492" s="388" t="n">
        <f aca="false">IF(AND($D$14="You do not need to provide output data for this reporting period",X492=0),0,IF(C492="&lt; Select &gt;",IF((X492=0),0,1),COUNTBLANK(G492)+COUNTBLANK(J492)+COUNTBLANK(M492)+COUNTBLANK(P492)+COUNTBLANK(S492)+COUNTBLANK(V492)+COUNTBLANK(W492)))</f>
        <v>0</v>
      </c>
      <c r="C492" s="363" t="s">
        <v>59</v>
      </c>
      <c r="D492" s="384" t="str">
        <f aca="false">INDEX(MasterOutputs!$C$3:$C$63,MATCH(C492,MasterOutputs!$B$3:$B$63,0))</f>
        <v>N/A</v>
      </c>
      <c r="E492" s="385"/>
      <c r="F492" s="385"/>
      <c r="G492" s="365" t="n">
        <f aca="false">SUM(E492:F492)</f>
        <v>0</v>
      </c>
      <c r="H492" s="385"/>
      <c r="I492" s="385"/>
      <c r="J492" s="365" t="n">
        <f aca="false">SUM(H492:I492)</f>
        <v>0</v>
      </c>
      <c r="K492" s="385"/>
      <c r="L492" s="385"/>
      <c r="M492" s="365" t="n">
        <f aca="false">SUM(K492:L492)</f>
        <v>0</v>
      </c>
      <c r="N492" s="385"/>
      <c r="O492" s="385"/>
      <c r="P492" s="365" t="n">
        <f aca="false">SUM(N492:O492)</f>
        <v>0</v>
      </c>
      <c r="Q492" s="385"/>
      <c r="R492" s="385"/>
      <c r="S492" s="365" t="n">
        <f aca="false">SUM(Q492:R492)</f>
        <v>0</v>
      </c>
      <c r="T492" s="385"/>
      <c r="U492" s="385"/>
      <c r="V492" s="365" t="n">
        <f aca="false">SUM(T492:U492)</f>
        <v>0</v>
      </c>
      <c r="W492" s="386"/>
      <c r="X492" s="367" t="n">
        <f aca="false">SUM(P492+S492+M492+J492+G492+V492+W492)</f>
        <v>0</v>
      </c>
      <c r="Y492" s="387"/>
      <c r="Z492" s="193" t="n">
        <f aca="false">INDEX(MasterOutputs!$I$3:$I$63,MATCH('5 - Project Outputs'!C492,MasterOutputs!$B$3:$B$63,0))</f>
        <v>0</v>
      </c>
    </row>
    <row r="493" customFormat="false" ht="16.4" hidden="false" customHeight="false" outlineLevel="1" collapsed="false">
      <c r="B493" s="14" t="n">
        <f aca="false">IF(AND($D$14="You do not need to provide output data for this reporting period",X493=0),0,IF(C493="&lt; Select &gt;",IF((X493=0),0,1),COUNTBLANK(G493)+COUNTBLANK(J493)+COUNTBLANK(M493)+COUNTBLANK(P493)+COUNTBLANK(S493)+COUNTBLANK(V493)+COUNTBLANK(W493)))</f>
        <v>0</v>
      </c>
      <c r="C493" s="363" t="s">
        <v>59</v>
      </c>
      <c r="D493" s="384" t="str">
        <f aca="false">INDEX(MasterOutputs!$C$3:$C$63,MATCH(C493,MasterOutputs!$B$3:$B$63,0))</f>
        <v>N/A</v>
      </c>
      <c r="E493" s="385"/>
      <c r="F493" s="385"/>
      <c r="G493" s="365" t="n">
        <f aca="false">SUM(E493:F493)</f>
        <v>0</v>
      </c>
      <c r="H493" s="385"/>
      <c r="I493" s="385"/>
      <c r="J493" s="365" t="n">
        <f aca="false">SUM(H493:I493)</f>
        <v>0</v>
      </c>
      <c r="K493" s="385"/>
      <c r="L493" s="385"/>
      <c r="M493" s="365" t="n">
        <f aca="false">SUM(K493:L493)</f>
        <v>0</v>
      </c>
      <c r="N493" s="385"/>
      <c r="O493" s="385"/>
      <c r="P493" s="365" t="n">
        <f aca="false">SUM(N493:O493)</f>
        <v>0</v>
      </c>
      <c r="Q493" s="385"/>
      <c r="R493" s="385"/>
      <c r="S493" s="365" t="n">
        <f aca="false">SUM(Q493:R493)</f>
        <v>0</v>
      </c>
      <c r="T493" s="385"/>
      <c r="U493" s="385"/>
      <c r="V493" s="365" t="n">
        <f aca="false">SUM(T493:U493)</f>
        <v>0</v>
      </c>
      <c r="W493" s="386"/>
      <c r="X493" s="367" t="n">
        <f aca="false">SUM(P493+S493+M493+J493+G493+V493+W493)</f>
        <v>0</v>
      </c>
      <c r="Y493" s="387"/>
      <c r="Z493" s="193" t="n">
        <f aca="false">INDEX(MasterOutputs!$I$3:$I$63,MATCH('5 - Project Outputs'!C493,MasterOutputs!$B$3:$B$63,0))</f>
        <v>0</v>
      </c>
    </row>
    <row r="494" customFormat="false" ht="16.4" hidden="false" customHeight="false" outlineLevel="1" collapsed="false">
      <c r="B494" s="14" t="n">
        <f aca="false">IF(AND($D$14="You do not need to provide output data for this reporting period",X494=0),0,IF(C494="&lt; Select &gt;",IF((X494=0),0,1),COUNTBLANK(G494)+COUNTBLANK(J494)+COUNTBLANK(M494)+COUNTBLANK(P494)+COUNTBLANK(S494)+COUNTBLANK(V494)+COUNTBLANK(W494)))</f>
        <v>0</v>
      </c>
      <c r="C494" s="363" t="s">
        <v>59</v>
      </c>
      <c r="D494" s="384" t="str">
        <f aca="false">INDEX(MasterOutputs!$C$3:$C$63,MATCH(C494,MasterOutputs!$B$3:$B$63,0))</f>
        <v>N/A</v>
      </c>
      <c r="E494" s="385"/>
      <c r="F494" s="385"/>
      <c r="G494" s="365" t="n">
        <f aca="false">SUM(E494:F494)</f>
        <v>0</v>
      </c>
      <c r="H494" s="385"/>
      <c r="I494" s="385"/>
      <c r="J494" s="365" t="n">
        <f aca="false">SUM(H494:I494)</f>
        <v>0</v>
      </c>
      <c r="K494" s="385"/>
      <c r="L494" s="385"/>
      <c r="M494" s="365" t="n">
        <f aca="false">SUM(K494:L494)</f>
        <v>0</v>
      </c>
      <c r="N494" s="385"/>
      <c r="O494" s="385"/>
      <c r="P494" s="365" t="n">
        <f aca="false">SUM(N494:O494)</f>
        <v>0</v>
      </c>
      <c r="Q494" s="385"/>
      <c r="R494" s="385"/>
      <c r="S494" s="365" t="n">
        <f aca="false">SUM(Q494:R494)</f>
        <v>0</v>
      </c>
      <c r="T494" s="385"/>
      <c r="U494" s="385"/>
      <c r="V494" s="365" t="n">
        <f aca="false">SUM(T494:U494)</f>
        <v>0</v>
      </c>
      <c r="W494" s="386"/>
      <c r="X494" s="367" t="n">
        <f aca="false">SUM(P494+S494+M494+J494+G494+V494+W494)</f>
        <v>0</v>
      </c>
      <c r="Y494" s="387"/>
      <c r="Z494" s="193" t="n">
        <f aca="false">INDEX(MasterOutputs!$I$3:$I$63,MATCH('5 - Project Outputs'!C494,MasterOutputs!$B$3:$B$63,0))</f>
        <v>0</v>
      </c>
    </row>
    <row r="495" customFormat="false" ht="16.4" hidden="false" customHeight="false" outlineLevel="1" collapsed="false">
      <c r="B495" s="14" t="n">
        <f aca="false">IF(AND($D$14="You do not need to provide output data for this reporting period",X495=0),0,IF(C495="&lt; Select &gt;",IF((X495=0),0,1),COUNTBLANK(G495)+COUNTBLANK(J495)+COUNTBLANK(M495)+COUNTBLANK(P495)+COUNTBLANK(S495)+COUNTBLANK(V495)+COUNTBLANK(W495)))</f>
        <v>0</v>
      </c>
      <c r="C495" s="363" t="s">
        <v>59</v>
      </c>
      <c r="D495" s="384" t="str">
        <f aca="false">INDEX(MasterOutputs!$C$3:$C$63,MATCH(C495,MasterOutputs!$B$3:$B$63,0))</f>
        <v>N/A</v>
      </c>
      <c r="E495" s="385"/>
      <c r="F495" s="385"/>
      <c r="G495" s="365" t="n">
        <f aca="false">SUM(E495:F495)</f>
        <v>0</v>
      </c>
      <c r="H495" s="385"/>
      <c r="I495" s="385"/>
      <c r="J495" s="365" t="n">
        <f aca="false">SUM(H495:I495)</f>
        <v>0</v>
      </c>
      <c r="K495" s="385"/>
      <c r="L495" s="385"/>
      <c r="M495" s="365" t="n">
        <f aca="false">SUM(K495:L495)</f>
        <v>0</v>
      </c>
      <c r="N495" s="385"/>
      <c r="O495" s="385"/>
      <c r="P495" s="365" t="n">
        <f aca="false">SUM(N495:O495)</f>
        <v>0</v>
      </c>
      <c r="Q495" s="385"/>
      <c r="R495" s="385"/>
      <c r="S495" s="365" t="n">
        <f aca="false">SUM(Q495:R495)</f>
        <v>0</v>
      </c>
      <c r="T495" s="385"/>
      <c r="U495" s="385"/>
      <c r="V495" s="365" t="n">
        <f aca="false">SUM(T495:U495)</f>
        <v>0</v>
      </c>
      <c r="W495" s="386"/>
      <c r="X495" s="367" t="n">
        <f aca="false">SUM(P495+S495+M495+J495+G495+V495+W495)</f>
        <v>0</v>
      </c>
      <c r="Y495" s="387"/>
      <c r="Z495" s="193" t="n">
        <f aca="false">INDEX(MasterOutputs!$I$3:$I$63,MATCH('5 - Project Outputs'!C495,MasterOutputs!$B$3:$B$63,0))</f>
        <v>0</v>
      </c>
    </row>
    <row r="496" customFormat="false" ht="16.4" hidden="false" customHeight="false" outlineLevel="1" collapsed="false">
      <c r="B496" s="14" t="n">
        <f aca="false">IF(AND($D$14="You do not need to provide output data for this reporting period",X496=0),0,IF(C496="&lt; Select &gt;",IF((X496=0),0,1),COUNTBLANK(G496)+COUNTBLANK(J496)+COUNTBLANK(M496)+COUNTBLANK(P496)+COUNTBLANK(S496)+COUNTBLANK(V496)+COUNTBLANK(W496)))</f>
        <v>0</v>
      </c>
      <c r="C496" s="363" t="s">
        <v>59</v>
      </c>
      <c r="D496" s="384" t="str">
        <f aca="false">INDEX(MasterOutputs!$C$3:$C$63,MATCH(C496,MasterOutputs!$B$3:$B$63,0))</f>
        <v>N/A</v>
      </c>
      <c r="E496" s="385"/>
      <c r="F496" s="385"/>
      <c r="G496" s="365" t="n">
        <f aca="false">SUM(E496:F496)</f>
        <v>0</v>
      </c>
      <c r="H496" s="385"/>
      <c r="I496" s="385"/>
      <c r="J496" s="365" t="n">
        <f aca="false">SUM(H496:I496)</f>
        <v>0</v>
      </c>
      <c r="K496" s="385"/>
      <c r="L496" s="385"/>
      <c r="M496" s="365" t="n">
        <f aca="false">SUM(K496:L496)</f>
        <v>0</v>
      </c>
      <c r="N496" s="385"/>
      <c r="O496" s="385"/>
      <c r="P496" s="365" t="n">
        <f aca="false">SUM(N496:O496)</f>
        <v>0</v>
      </c>
      <c r="Q496" s="385"/>
      <c r="R496" s="385"/>
      <c r="S496" s="365" t="n">
        <f aca="false">SUM(Q496:R496)</f>
        <v>0</v>
      </c>
      <c r="T496" s="385"/>
      <c r="U496" s="385"/>
      <c r="V496" s="365" t="n">
        <f aca="false">SUM(T496:U496)</f>
        <v>0</v>
      </c>
      <c r="W496" s="386"/>
      <c r="X496" s="367" t="n">
        <f aca="false">SUM(P496+S496+M496+J496+G496+V496+W496)</f>
        <v>0</v>
      </c>
      <c r="Y496" s="387"/>
      <c r="Z496" s="193" t="n">
        <f aca="false">INDEX(MasterOutputs!$I$3:$I$63,MATCH('5 - Project Outputs'!C496,MasterOutputs!$B$3:$B$63,0))</f>
        <v>0</v>
      </c>
    </row>
    <row r="497" customFormat="false" ht="16.4" hidden="false" customHeight="false" outlineLevel="1" collapsed="false">
      <c r="B497" s="14" t="n">
        <f aca="false">IF(AND($D$14="You do not need to provide output data for this reporting period",X497=0),0,IF(C497="&lt; Select &gt;",IF((X497=0),0,1),COUNTBLANK(G497)+COUNTBLANK(J497)+COUNTBLANK(M497)+COUNTBLANK(P497)+COUNTBLANK(S497)+COUNTBLANK(V497)+COUNTBLANK(W497)))</f>
        <v>0</v>
      </c>
      <c r="C497" s="363" t="s">
        <v>59</v>
      </c>
      <c r="D497" s="384" t="str">
        <f aca="false">INDEX(MasterOutputs!$C$3:$C$63,MATCH(C497,MasterOutputs!$B$3:$B$63,0))</f>
        <v>N/A</v>
      </c>
      <c r="E497" s="385"/>
      <c r="F497" s="385"/>
      <c r="G497" s="365" t="n">
        <f aca="false">SUM(E497:F497)</f>
        <v>0</v>
      </c>
      <c r="H497" s="385"/>
      <c r="I497" s="385"/>
      <c r="J497" s="365" t="n">
        <f aca="false">SUM(H497:I497)</f>
        <v>0</v>
      </c>
      <c r="K497" s="385"/>
      <c r="L497" s="385"/>
      <c r="M497" s="365" t="n">
        <f aca="false">SUM(K497:L497)</f>
        <v>0</v>
      </c>
      <c r="N497" s="385"/>
      <c r="O497" s="385"/>
      <c r="P497" s="365" t="n">
        <f aca="false">SUM(N497:O497)</f>
        <v>0</v>
      </c>
      <c r="Q497" s="385"/>
      <c r="R497" s="385"/>
      <c r="S497" s="365" t="n">
        <f aca="false">SUM(Q497:R497)</f>
        <v>0</v>
      </c>
      <c r="T497" s="385"/>
      <c r="U497" s="385"/>
      <c r="V497" s="365" t="n">
        <f aca="false">SUM(T497:U497)</f>
        <v>0</v>
      </c>
      <c r="W497" s="386"/>
      <c r="X497" s="367" t="n">
        <f aca="false">SUM(P497+S497+M497+J497+G497+V497+W497)</f>
        <v>0</v>
      </c>
      <c r="Y497" s="387"/>
      <c r="Z497" s="193" t="n">
        <f aca="false">INDEX(MasterOutputs!$I$3:$I$63,MATCH('5 - Project Outputs'!C497,MasterOutputs!$B$3:$B$63,0))</f>
        <v>0</v>
      </c>
    </row>
    <row r="498" customFormat="false" ht="15" hidden="false" customHeight="true" outlineLevel="1" collapsed="false">
      <c r="B498" s="14" t="n">
        <f aca="false">IF(AND($D$14="You do not need to provide output data for this reporting period",X498=0),0,IF(C498="&lt; Select &gt;",IF((X498=0),0,1),COUNTBLANK(G498)+COUNTBLANK(J498)+COUNTBLANK(M498)+COUNTBLANK(P498)+COUNTBLANK(S498)+COUNTBLANK(V498)+COUNTBLANK(W498)))</f>
        <v>0</v>
      </c>
      <c r="C498" s="371" t="s">
        <v>59</v>
      </c>
      <c r="D498" s="389" t="str">
        <f aca="false">INDEX(MasterOutputs!$C$3:$C$63,MATCH(C498,MasterOutputs!$B$3:$B$63,0))</f>
        <v>N/A</v>
      </c>
      <c r="E498" s="390"/>
      <c r="F498" s="390"/>
      <c r="G498" s="373" t="n">
        <f aca="false">SUM(E498:F498)</f>
        <v>0</v>
      </c>
      <c r="H498" s="390"/>
      <c r="I498" s="390"/>
      <c r="J498" s="373" t="n">
        <f aca="false">SUM(H498:I498)</f>
        <v>0</v>
      </c>
      <c r="K498" s="390"/>
      <c r="L498" s="390"/>
      <c r="M498" s="373" t="n">
        <f aca="false">SUM(K498:L498)</f>
        <v>0</v>
      </c>
      <c r="N498" s="390"/>
      <c r="O498" s="390"/>
      <c r="P498" s="373" t="n">
        <f aca="false">SUM(N498:O498)</f>
        <v>0</v>
      </c>
      <c r="Q498" s="390"/>
      <c r="R498" s="390"/>
      <c r="S498" s="373" t="n">
        <f aca="false">SUM(Q498:R498)</f>
        <v>0</v>
      </c>
      <c r="T498" s="390"/>
      <c r="U498" s="390"/>
      <c r="V498" s="373" t="n">
        <f aca="false">SUM(T498:U498)</f>
        <v>0</v>
      </c>
      <c r="W498" s="391"/>
      <c r="X498" s="392" t="n">
        <f aca="false">SUM(P498+S498+M498+J498+G498+V498+W498)</f>
        <v>0</v>
      </c>
      <c r="Y498" s="393"/>
      <c r="Z498" s="193" t="n">
        <f aca="false">INDEX(MasterOutputs!$I$3:$I$63,MATCH('5 - Project Outputs'!C498,MasterOutputs!$B$3:$B$63,0))</f>
        <v>0</v>
      </c>
    </row>
    <row r="499" customFormat="false" ht="16.5" hidden="false" customHeight="true" outlineLevel="1" collapsed="false">
      <c r="C499" s="394" t="s">
        <v>277</v>
      </c>
      <c r="D499" s="378"/>
      <c r="E499" s="378"/>
      <c r="F499" s="378"/>
      <c r="G499" s="378"/>
      <c r="H499" s="378"/>
      <c r="I499" s="378"/>
      <c r="J499" s="378"/>
      <c r="K499" s="378"/>
      <c r="L499" s="378"/>
      <c r="M499" s="378"/>
      <c r="N499" s="378"/>
      <c r="O499" s="378"/>
      <c r="P499" s="378"/>
      <c r="Q499" s="378"/>
      <c r="R499" s="378"/>
      <c r="S499" s="378"/>
      <c r="T499" s="378"/>
      <c r="U499" s="378"/>
      <c r="V499" s="378"/>
      <c r="W499" s="378"/>
      <c r="X499" s="378"/>
      <c r="Y499" s="379"/>
    </row>
    <row r="500" customFormat="false" ht="16.4" hidden="false" customHeight="false" outlineLevel="1" collapsed="false">
      <c r="B500" s="14" t="n">
        <f aca="false">IF(AND($D$14="You do not need to provide output data for this reporting period",X500=0),0,IF(C500="",IF((X500=0),0,1),COUNTBLANK(E500:W500)))</f>
        <v>0</v>
      </c>
      <c r="C500" s="395"/>
      <c r="D500" s="396"/>
      <c r="E500" s="381"/>
      <c r="F500" s="381"/>
      <c r="G500" s="359" t="n">
        <f aca="false">SUM(E500:F500)</f>
        <v>0</v>
      </c>
      <c r="H500" s="381"/>
      <c r="I500" s="381"/>
      <c r="J500" s="359" t="n">
        <f aca="false">SUM(H500:I500)</f>
        <v>0</v>
      </c>
      <c r="K500" s="381"/>
      <c r="L500" s="381"/>
      <c r="M500" s="359" t="n">
        <f aca="false">SUM(K500:L500)</f>
        <v>0</v>
      </c>
      <c r="N500" s="381"/>
      <c r="O500" s="381"/>
      <c r="P500" s="359" t="n">
        <f aca="false">SUM(N500:O500)</f>
        <v>0</v>
      </c>
      <c r="Q500" s="381"/>
      <c r="R500" s="381"/>
      <c r="S500" s="359" t="n">
        <f aca="false">SUM(Q500:R500)</f>
        <v>0</v>
      </c>
      <c r="T500" s="381"/>
      <c r="U500" s="381"/>
      <c r="V500" s="359" t="n">
        <f aca="false">SUM(T500:U500)</f>
        <v>0</v>
      </c>
      <c r="W500" s="382"/>
      <c r="X500" s="361" t="n">
        <f aca="false">SUM(P500+S500+M500+J500+G500+V500+W500)</f>
        <v>0</v>
      </c>
      <c r="Y500" s="362" t="s">
        <v>270</v>
      </c>
    </row>
    <row r="501" customFormat="false" ht="16.4" hidden="false" customHeight="false" outlineLevel="1" collapsed="false">
      <c r="B501" s="388" t="n">
        <f aca="false">IF(AND($D$14="You do not need to provide output data for this reporting period",X501=0),0,IF(C501="",IF((X501=0),0,1),COUNTBLANK(E501:W501)))</f>
        <v>0</v>
      </c>
      <c r="C501" s="397"/>
      <c r="D501" s="398"/>
      <c r="E501" s="385"/>
      <c r="F501" s="385"/>
      <c r="G501" s="365" t="n">
        <f aca="false">SUM(E501:F501)</f>
        <v>0</v>
      </c>
      <c r="H501" s="385"/>
      <c r="I501" s="385"/>
      <c r="J501" s="365" t="n">
        <f aca="false">SUM(H501:I501)</f>
        <v>0</v>
      </c>
      <c r="K501" s="385"/>
      <c r="L501" s="385"/>
      <c r="M501" s="365" t="n">
        <f aca="false">SUM(K501:L501)</f>
        <v>0</v>
      </c>
      <c r="N501" s="385"/>
      <c r="O501" s="385"/>
      <c r="P501" s="365" t="n">
        <f aca="false">SUM(N501:O501)</f>
        <v>0</v>
      </c>
      <c r="Q501" s="385"/>
      <c r="R501" s="385"/>
      <c r="S501" s="365" t="n">
        <f aca="false">SUM(Q501:R501)</f>
        <v>0</v>
      </c>
      <c r="T501" s="385"/>
      <c r="U501" s="385"/>
      <c r="V501" s="365" t="n">
        <f aca="false">SUM(T501:U501)</f>
        <v>0</v>
      </c>
      <c r="W501" s="386"/>
      <c r="X501" s="367" t="n">
        <f aca="false">SUM(P501+S501+M501+J501+G501+V501+W501)</f>
        <v>0</v>
      </c>
      <c r="Y501" s="368" t="s">
        <v>270</v>
      </c>
    </row>
    <row r="502" customFormat="false" ht="16.4" hidden="false" customHeight="false" outlineLevel="1" collapsed="false">
      <c r="B502" s="388" t="n">
        <f aca="false">IF(AND($D$14="You do not need to provide output data for this reporting period",X502=0),0,IF(C502="",IF((X502=0),0,1),COUNTBLANK(E502:W502)))</f>
        <v>0</v>
      </c>
      <c r="C502" s="397"/>
      <c r="D502" s="398"/>
      <c r="E502" s="385"/>
      <c r="F502" s="385"/>
      <c r="G502" s="365" t="n">
        <f aca="false">SUM(E502:F502)</f>
        <v>0</v>
      </c>
      <c r="H502" s="385"/>
      <c r="I502" s="385"/>
      <c r="J502" s="365" t="n">
        <f aca="false">SUM(H502:I502)</f>
        <v>0</v>
      </c>
      <c r="K502" s="385"/>
      <c r="L502" s="385"/>
      <c r="M502" s="365" t="n">
        <f aca="false">SUM(K502:L502)</f>
        <v>0</v>
      </c>
      <c r="N502" s="385"/>
      <c r="O502" s="385"/>
      <c r="P502" s="365" t="n">
        <f aca="false">SUM(N502:O502)</f>
        <v>0</v>
      </c>
      <c r="Q502" s="385"/>
      <c r="R502" s="385"/>
      <c r="S502" s="365" t="n">
        <f aca="false">SUM(Q502:R502)</f>
        <v>0</v>
      </c>
      <c r="T502" s="385"/>
      <c r="U502" s="385"/>
      <c r="V502" s="365" t="n">
        <f aca="false">SUM(T502:U502)</f>
        <v>0</v>
      </c>
      <c r="W502" s="386"/>
      <c r="X502" s="367" t="n">
        <f aca="false">SUM(P502+S502+M502+J502+G502+V502+W502)</f>
        <v>0</v>
      </c>
      <c r="Y502" s="368" t="s">
        <v>270</v>
      </c>
    </row>
    <row r="503" customFormat="false" ht="16.4" hidden="false" customHeight="false" outlineLevel="1" collapsed="false">
      <c r="B503" s="388" t="n">
        <f aca="false">IF(AND($D$14="You do not need to provide output data for this reporting period",X503=0),0,IF(C503="",IF((X503=0),0,1),COUNTBLANK(E503:W503)))</f>
        <v>0</v>
      </c>
      <c r="C503" s="397"/>
      <c r="D503" s="398"/>
      <c r="E503" s="385"/>
      <c r="F503" s="385"/>
      <c r="G503" s="365" t="n">
        <f aca="false">SUM(E503:F503)</f>
        <v>0</v>
      </c>
      <c r="H503" s="385"/>
      <c r="I503" s="385"/>
      <c r="J503" s="365" t="n">
        <f aca="false">SUM(H503:I503)</f>
        <v>0</v>
      </c>
      <c r="K503" s="385"/>
      <c r="L503" s="385"/>
      <c r="M503" s="365" t="n">
        <f aca="false">SUM(K503:L503)</f>
        <v>0</v>
      </c>
      <c r="N503" s="385"/>
      <c r="O503" s="385"/>
      <c r="P503" s="365" t="n">
        <f aca="false">SUM(N503:O503)</f>
        <v>0</v>
      </c>
      <c r="Q503" s="385"/>
      <c r="R503" s="385"/>
      <c r="S503" s="365" t="n">
        <f aca="false">SUM(Q503:R503)</f>
        <v>0</v>
      </c>
      <c r="T503" s="385"/>
      <c r="U503" s="385"/>
      <c r="V503" s="365" t="n">
        <f aca="false">SUM(T503:U503)</f>
        <v>0</v>
      </c>
      <c r="W503" s="386"/>
      <c r="X503" s="367" t="n">
        <f aca="false">SUM(P503+S503+M503+J503+G503+V503+W503)</f>
        <v>0</v>
      </c>
      <c r="Y503" s="368" t="s">
        <v>270</v>
      </c>
    </row>
    <row r="504" customFormat="false" ht="16.4" hidden="false" customHeight="false" outlineLevel="1" collapsed="false">
      <c r="B504" s="388" t="n">
        <f aca="false">IF(AND($D$14="You do not need to provide output data for this reporting period",X504=0),0,IF(C504="",IF((X504=0),0,1),COUNTBLANK(E504:W504)))</f>
        <v>0</v>
      </c>
      <c r="C504" s="397"/>
      <c r="D504" s="398"/>
      <c r="E504" s="385"/>
      <c r="F504" s="385"/>
      <c r="G504" s="365" t="n">
        <f aca="false">SUM(E504:F504)</f>
        <v>0</v>
      </c>
      <c r="H504" s="385"/>
      <c r="I504" s="385"/>
      <c r="J504" s="365" t="n">
        <f aca="false">SUM(H504:I504)</f>
        <v>0</v>
      </c>
      <c r="K504" s="385"/>
      <c r="L504" s="385"/>
      <c r="M504" s="365" t="n">
        <f aca="false">SUM(K504:L504)</f>
        <v>0</v>
      </c>
      <c r="N504" s="385"/>
      <c r="O504" s="385"/>
      <c r="P504" s="365" t="n">
        <f aca="false">SUM(N504:O504)</f>
        <v>0</v>
      </c>
      <c r="Q504" s="385"/>
      <c r="R504" s="385"/>
      <c r="S504" s="365" t="n">
        <f aca="false">SUM(Q504:R504)</f>
        <v>0</v>
      </c>
      <c r="T504" s="385"/>
      <c r="U504" s="385"/>
      <c r="V504" s="365" t="n">
        <f aca="false">SUM(T504:U504)</f>
        <v>0</v>
      </c>
      <c r="W504" s="386"/>
      <c r="X504" s="367" t="n">
        <f aca="false">SUM(P504+S504+M504+J504+G504+V504+W504)</f>
        <v>0</v>
      </c>
      <c r="Y504" s="368" t="s">
        <v>270</v>
      </c>
    </row>
    <row r="505" customFormat="false" ht="16.4" hidden="false" customHeight="false" outlineLevel="1" collapsed="false">
      <c r="B505" s="388" t="n">
        <f aca="false">IF(AND($D$14="You do not need to provide output data for this reporting period",X505=0),0,IF(C505="",IF((X505=0),0,1),COUNTBLANK(E505:W505)))</f>
        <v>0</v>
      </c>
      <c r="C505" s="397"/>
      <c r="D505" s="398"/>
      <c r="E505" s="385"/>
      <c r="F505" s="385"/>
      <c r="G505" s="365" t="n">
        <f aca="false">SUM(E505:F505)</f>
        <v>0</v>
      </c>
      <c r="H505" s="385"/>
      <c r="I505" s="385"/>
      <c r="J505" s="365" t="n">
        <f aca="false">SUM(H505:I505)</f>
        <v>0</v>
      </c>
      <c r="K505" s="385"/>
      <c r="L505" s="385"/>
      <c r="M505" s="365" t="n">
        <f aca="false">SUM(K505:L505)</f>
        <v>0</v>
      </c>
      <c r="N505" s="385"/>
      <c r="O505" s="385"/>
      <c r="P505" s="365" t="n">
        <f aca="false">SUM(N505:O505)</f>
        <v>0</v>
      </c>
      <c r="Q505" s="385"/>
      <c r="R505" s="385"/>
      <c r="S505" s="365" t="n">
        <f aca="false">SUM(Q505:R505)</f>
        <v>0</v>
      </c>
      <c r="T505" s="385"/>
      <c r="U505" s="385"/>
      <c r="V505" s="365" t="n">
        <f aca="false">SUM(T505:U505)</f>
        <v>0</v>
      </c>
      <c r="W505" s="386"/>
      <c r="X505" s="367" t="n">
        <f aca="false">SUM(P505+S505+M505+J505+G505+V505+W505)</f>
        <v>0</v>
      </c>
      <c r="Y505" s="368" t="s">
        <v>270</v>
      </c>
    </row>
    <row r="506" customFormat="false" ht="16.4" hidden="false" customHeight="false" outlineLevel="1" collapsed="false">
      <c r="B506" s="14" t="n">
        <f aca="false">IF(AND($D$14="You do not need to provide output data for this reporting period",X506=0),0,IF(C506="",IF((X506=0),0,1),COUNTBLANK(E506:W506)))</f>
        <v>0</v>
      </c>
      <c r="C506" s="397"/>
      <c r="D506" s="398"/>
      <c r="E506" s="385"/>
      <c r="F506" s="385"/>
      <c r="G506" s="365" t="n">
        <f aca="false">SUM(E506:F506)</f>
        <v>0</v>
      </c>
      <c r="H506" s="385"/>
      <c r="I506" s="385"/>
      <c r="J506" s="365" t="n">
        <f aca="false">SUM(H506:I506)</f>
        <v>0</v>
      </c>
      <c r="K506" s="385"/>
      <c r="L506" s="385"/>
      <c r="M506" s="365" t="n">
        <f aca="false">SUM(K506:L506)</f>
        <v>0</v>
      </c>
      <c r="N506" s="385"/>
      <c r="O506" s="385"/>
      <c r="P506" s="365" t="n">
        <f aca="false">SUM(N506:O506)</f>
        <v>0</v>
      </c>
      <c r="Q506" s="385"/>
      <c r="R506" s="385"/>
      <c r="S506" s="365" t="n">
        <f aca="false">SUM(Q506:R506)</f>
        <v>0</v>
      </c>
      <c r="T506" s="385"/>
      <c r="U506" s="385"/>
      <c r="V506" s="365" t="n">
        <f aca="false">SUM(T506:U506)</f>
        <v>0</v>
      </c>
      <c r="W506" s="386"/>
      <c r="X506" s="367" t="n">
        <f aca="false">SUM(P506+S506+M506+J506+G506+V506+W506)</f>
        <v>0</v>
      </c>
      <c r="Y506" s="368" t="s">
        <v>270</v>
      </c>
    </row>
    <row r="507" customFormat="false" ht="16.4" hidden="false" customHeight="false" outlineLevel="1" collapsed="false">
      <c r="B507" s="14" t="n">
        <f aca="false">IF(AND($D$14="You do not need to provide output data for this reporting period",X507=0),0,IF(C507="",IF((X507=0),0,1),COUNTBLANK(E507:W507)))</f>
        <v>0</v>
      </c>
      <c r="C507" s="397"/>
      <c r="D507" s="398"/>
      <c r="E507" s="385"/>
      <c r="F507" s="385"/>
      <c r="G507" s="365" t="n">
        <f aca="false">SUM(E507:F507)</f>
        <v>0</v>
      </c>
      <c r="H507" s="385"/>
      <c r="I507" s="385"/>
      <c r="J507" s="365" t="n">
        <f aca="false">SUM(H507:I507)</f>
        <v>0</v>
      </c>
      <c r="K507" s="385"/>
      <c r="L507" s="385"/>
      <c r="M507" s="365" t="n">
        <f aca="false">SUM(K507:L507)</f>
        <v>0</v>
      </c>
      <c r="N507" s="385"/>
      <c r="O507" s="385"/>
      <c r="P507" s="365" t="n">
        <f aca="false">SUM(N507:O507)</f>
        <v>0</v>
      </c>
      <c r="Q507" s="385"/>
      <c r="R507" s="385"/>
      <c r="S507" s="365" t="n">
        <f aca="false">SUM(Q507:R507)</f>
        <v>0</v>
      </c>
      <c r="T507" s="385"/>
      <c r="U507" s="385"/>
      <c r="V507" s="365" t="n">
        <f aca="false">SUM(T507:U507)</f>
        <v>0</v>
      </c>
      <c r="W507" s="386"/>
      <c r="X507" s="367" t="n">
        <f aca="false">SUM(P507+S507+M507+J507+G507+V507+W507)</f>
        <v>0</v>
      </c>
      <c r="Y507" s="368" t="s">
        <v>270</v>
      </c>
    </row>
    <row r="508" customFormat="false" ht="16.4" hidden="false" customHeight="false" outlineLevel="1" collapsed="false">
      <c r="B508" s="14" t="n">
        <f aca="false">IF(AND($D$14="You do not need to provide output data for this reporting period",X508=0),0,IF(C508="",IF((X508=0),0,1),COUNTBLANK(E508:W508)))</f>
        <v>0</v>
      </c>
      <c r="C508" s="397"/>
      <c r="D508" s="398"/>
      <c r="E508" s="385"/>
      <c r="F508" s="385"/>
      <c r="G508" s="365" t="n">
        <f aca="false">SUM(E508:F508)</f>
        <v>0</v>
      </c>
      <c r="H508" s="385"/>
      <c r="I508" s="385"/>
      <c r="J508" s="365" t="n">
        <f aca="false">SUM(H508:I508)</f>
        <v>0</v>
      </c>
      <c r="K508" s="385"/>
      <c r="L508" s="385"/>
      <c r="M508" s="365" t="n">
        <f aca="false">SUM(K508:L508)</f>
        <v>0</v>
      </c>
      <c r="N508" s="385"/>
      <c r="O508" s="385"/>
      <c r="P508" s="365" t="n">
        <f aca="false">SUM(N508:O508)</f>
        <v>0</v>
      </c>
      <c r="Q508" s="385"/>
      <c r="R508" s="385"/>
      <c r="S508" s="365" t="n">
        <f aca="false">SUM(Q508:R508)</f>
        <v>0</v>
      </c>
      <c r="T508" s="385"/>
      <c r="U508" s="385"/>
      <c r="V508" s="365" t="n">
        <f aca="false">SUM(T508:U508)</f>
        <v>0</v>
      </c>
      <c r="W508" s="386"/>
      <c r="X508" s="367" t="n">
        <f aca="false">SUM(P508+S508+M508+J508+G508+V508+W508)</f>
        <v>0</v>
      </c>
      <c r="Y508" s="368" t="s">
        <v>270</v>
      </c>
    </row>
    <row r="509" customFormat="false" ht="16.4" hidden="false" customHeight="false" outlineLevel="1" collapsed="false">
      <c r="B509" s="14" t="n">
        <f aca="false">IF(AND($D$14="You do not need to provide output data for this reporting period",X509=0),0,IF(C509="",IF((X509=0),0,1),COUNTBLANK(E509:W509)))</f>
        <v>0</v>
      </c>
      <c r="C509" s="399"/>
      <c r="D509" s="400"/>
      <c r="E509" s="401"/>
      <c r="F509" s="401"/>
      <c r="G509" s="402" t="n">
        <f aca="false">SUM(E509:F509)</f>
        <v>0</v>
      </c>
      <c r="H509" s="401"/>
      <c r="I509" s="401"/>
      <c r="J509" s="402" t="n">
        <f aca="false">SUM(H509:I509)</f>
        <v>0</v>
      </c>
      <c r="K509" s="401"/>
      <c r="L509" s="401"/>
      <c r="M509" s="402" t="n">
        <f aca="false">SUM(K509:L509)</f>
        <v>0</v>
      </c>
      <c r="N509" s="401"/>
      <c r="O509" s="401"/>
      <c r="P509" s="402" t="n">
        <f aca="false">SUM(N509:O509)</f>
        <v>0</v>
      </c>
      <c r="Q509" s="401"/>
      <c r="R509" s="401"/>
      <c r="S509" s="402" t="n">
        <f aca="false">SUM(Q509:R509)</f>
        <v>0</v>
      </c>
      <c r="T509" s="401"/>
      <c r="U509" s="401"/>
      <c r="V509" s="402" t="n">
        <f aca="false">SUM(T509:U509)</f>
        <v>0</v>
      </c>
      <c r="W509" s="403"/>
      <c r="X509" s="404" t="n">
        <f aca="false">SUM(P509+S509+M509+J509+G509+V509+W509)</f>
        <v>0</v>
      </c>
      <c r="Y509" s="405" t="s">
        <v>270</v>
      </c>
    </row>
    <row r="510" customFormat="false" ht="15" hidden="false" customHeight="false" outlineLevel="0" collapsed="false">
      <c r="C510" s="407"/>
      <c r="D510" s="408"/>
      <c r="E510" s="57"/>
      <c r="F510" s="57"/>
      <c r="G510" s="57"/>
      <c r="H510" s="57"/>
      <c r="I510" s="57"/>
      <c r="J510" s="57"/>
      <c r="K510" s="57"/>
      <c r="L510" s="57"/>
      <c r="M510" s="57"/>
      <c r="N510" s="57"/>
      <c r="O510" s="57"/>
      <c r="P510" s="57"/>
      <c r="Q510" s="57"/>
      <c r="R510" s="57"/>
      <c r="S510" s="57"/>
      <c r="T510" s="57"/>
      <c r="U510" s="57"/>
      <c r="V510" s="57"/>
      <c r="W510" s="57"/>
      <c r="X510" s="57"/>
    </row>
    <row r="511" customFormat="false" ht="82.05" hidden="false" customHeight="false" outlineLevel="0" collapsed="false">
      <c r="A511" s="406" t="s">
        <v>225</v>
      </c>
      <c r="B511" s="337" t="n">
        <f aca="false">IF('2 - Project Admin'!E40="",0,IF(SUM(B518:B547)&gt;0,1,0))</f>
        <v>0</v>
      </c>
      <c r="C511" s="344" t="str">
        <f aca="false">IF(OR('2 - Project Admin'!E40="", '2 - Project Admin'!E40="n/a"),"Project 14: Not Applicable", CONCATENATE("Project 14: ", '2 - Project Admin'!E40))</f>
        <v>Project 14: Not Applicable</v>
      </c>
      <c r="D511" s="344"/>
      <c r="E511" s="344"/>
      <c r="F511" s="344"/>
      <c r="G511" s="344"/>
      <c r="H511" s="344"/>
      <c r="I511" s="344"/>
      <c r="J511" s="344"/>
      <c r="K511" s="344"/>
      <c r="L511" s="344"/>
      <c r="M511" s="344"/>
      <c r="N511" s="344"/>
      <c r="O511" s="344"/>
      <c r="P511" s="344"/>
      <c r="Q511" s="344"/>
      <c r="R511" s="344"/>
      <c r="S511" s="344"/>
      <c r="T511" s="344"/>
      <c r="U511" s="344"/>
      <c r="V511" s="344"/>
      <c r="W511" s="344"/>
      <c r="X511" s="344"/>
      <c r="Y511" s="344"/>
    </row>
    <row r="512" customFormat="false" ht="15" hidden="false" customHeight="false" outlineLevel="0" collapsed="false">
      <c r="C512" s="226"/>
      <c r="D512" s="227"/>
      <c r="E512" s="228"/>
      <c r="F512" s="228"/>
      <c r="G512" s="228"/>
      <c r="H512" s="228"/>
      <c r="I512" s="228"/>
      <c r="J512" s="228"/>
      <c r="K512" s="228"/>
    </row>
    <row r="513" customFormat="false" ht="15.75" hidden="false" customHeight="true" outlineLevel="1" collapsed="false">
      <c r="C513" s="346" t="s">
        <v>257</v>
      </c>
      <c r="D513" s="347" t="s">
        <v>258</v>
      </c>
      <c r="E513" s="348" t="s">
        <v>259</v>
      </c>
      <c r="F513" s="348"/>
      <c r="G513" s="348"/>
      <c r="H513" s="348" t="s">
        <v>260</v>
      </c>
      <c r="I513" s="348"/>
      <c r="J513" s="348"/>
      <c r="K513" s="348" t="s">
        <v>261</v>
      </c>
      <c r="L513" s="348"/>
      <c r="M513" s="348"/>
      <c r="N513" s="348" t="s">
        <v>262</v>
      </c>
      <c r="O513" s="348"/>
      <c r="P513" s="348"/>
      <c r="Q513" s="348" t="s">
        <v>263</v>
      </c>
      <c r="R513" s="348"/>
      <c r="S513" s="348"/>
      <c r="T513" s="348" t="s">
        <v>264</v>
      </c>
      <c r="U513" s="348"/>
      <c r="V513" s="348"/>
      <c r="W513" s="199" t="s">
        <v>265</v>
      </c>
      <c r="X513" s="349" t="s">
        <v>198</v>
      </c>
      <c r="Y513" s="348" t="s">
        <v>266</v>
      </c>
    </row>
    <row r="514" customFormat="false" ht="15.75" hidden="false" customHeight="true" outlineLevel="1" collapsed="false">
      <c r="C514" s="346"/>
      <c r="D514" s="346"/>
      <c r="E514" s="348"/>
      <c r="F514" s="348"/>
      <c r="G514" s="348"/>
      <c r="H514" s="348"/>
      <c r="I514" s="348"/>
      <c r="J514" s="348"/>
      <c r="K514" s="348"/>
      <c r="L514" s="348"/>
      <c r="M514" s="348"/>
      <c r="N514" s="348"/>
      <c r="O514" s="348"/>
      <c r="P514" s="348"/>
      <c r="Q514" s="348"/>
      <c r="R514" s="348"/>
      <c r="S514" s="348"/>
      <c r="T514" s="348"/>
      <c r="U514" s="348"/>
      <c r="V514" s="348"/>
      <c r="W514" s="199"/>
      <c r="X514" s="349"/>
      <c r="Y514" s="348"/>
    </row>
    <row r="515" customFormat="false" ht="15" hidden="false" customHeight="true" outlineLevel="1" collapsed="false">
      <c r="C515" s="346"/>
      <c r="D515" s="346"/>
      <c r="E515" s="201" t="s">
        <v>199</v>
      </c>
      <c r="F515" s="202" t="s">
        <v>200</v>
      </c>
      <c r="G515" s="197" t="s">
        <v>249</v>
      </c>
      <c r="H515" s="201" t="s">
        <v>199</v>
      </c>
      <c r="I515" s="202" t="s">
        <v>200</v>
      </c>
      <c r="J515" s="197" t="s">
        <v>249</v>
      </c>
      <c r="K515" s="201" t="s">
        <v>199</v>
      </c>
      <c r="L515" s="202" t="s">
        <v>200</v>
      </c>
      <c r="M515" s="197" t="s">
        <v>249</v>
      </c>
      <c r="N515" s="201" t="s">
        <v>199</v>
      </c>
      <c r="O515" s="202" t="s">
        <v>200</v>
      </c>
      <c r="P515" s="350" t="s">
        <v>249</v>
      </c>
      <c r="Q515" s="201" t="s">
        <v>199</v>
      </c>
      <c r="R515" s="202" t="s">
        <v>200</v>
      </c>
      <c r="S515" s="350" t="s">
        <v>249</v>
      </c>
      <c r="T515" s="201" t="s">
        <v>199</v>
      </c>
      <c r="U515" s="202" t="s">
        <v>200</v>
      </c>
      <c r="V515" s="350" t="s">
        <v>249</v>
      </c>
      <c r="W515" s="350" t="s">
        <v>249</v>
      </c>
      <c r="X515" s="349"/>
      <c r="Y515" s="348"/>
    </row>
    <row r="516" customFormat="false" ht="15" hidden="false" customHeight="true" outlineLevel="1" collapsed="false">
      <c r="C516" s="346"/>
      <c r="D516" s="347"/>
      <c r="E516" s="237" t="s">
        <v>202</v>
      </c>
      <c r="F516" s="237" t="s">
        <v>202</v>
      </c>
      <c r="G516" s="197"/>
      <c r="H516" s="237" t="s">
        <v>202</v>
      </c>
      <c r="I516" s="351" t="str">
        <f aca="false">IF(INDEX('Reference Data'!$G$5:$G$18,MATCH('Reference Data'!$C$4,'Reference Data'!$F$5:$F$21,0),1)&gt;=I$18,"Actual","Forecast")</f>
        <v>Actual</v>
      </c>
      <c r="J516" s="197"/>
      <c r="K516" s="351" t="str">
        <f aca="false">IF(INDEX('Reference Data'!$G$5:$G$18,MATCH('Reference Data'!$C$4,'Reference Data'!$F$5:$F$21,0),1)&gt;=K$18,"Actual","Forecast")</f>
        <v>Actual</v>
      </c>
      <c r="L516" s="351" t="str">
        <f aca="false">IF(INDEX('Reference Data'!$G$5:$G$18,MATCH('Reference Data'!$C$4,'Reference Data'!$F$5:$F$21,0),1)&gt;=L$18,"Actual","Forecast")</f>
        <v>Actual</v>
      </c>
      <c r="M516" s="197"/>
      <c r="N516" s="351" t="str">
        <f aca="false">IF(INDEX('Reference Data'!$G$5:$G$18,MATCH('Reference Data'!$C$4,'Reference Data'!$F$5:$F$21,0),1)&gt;=N$18,"Actual","Forecast")</f>
        <v>Actual</v>
      </c>
      <c r="O516" s="351" t="str">
        <f aca="false">IF(INDEX('Reference Data'!$G$5:$G$18,MATCH('Reference Data'!$C$4,'Reference Data'!$F$5:$F$21,0),1)&gt;=O$18,"Actual","Forecast")</f>
        <v>Actual</v>
      </c>
      <c r="P516" s="350"/>
      <c r="Q516" s="351" t="str">
        <f aca="false">IF(INDEX('Reference Data'!$G$5:$G$18,MATCH('Reference Data'!$C$4,'Reference Data'!$F$5:$F$21,0),1)&gt;=Q$18,"Actual","Forecast")</f>
        <v>Actual</v>
      </c>
      <c r="R516" s="351" t="str">
        <f aca="false">IF(INDEX('Reference Data'!$G$5:$G$18,MATCH('Reference Data'!$C$4,'Reference Data'!$F$5:$F$21,0),1)&gt;=R$18,"Actual","Forecast")</f>
        <v>Forecast</v>
      </c>
      <c r="S516" s="350"/>
      <c r="T516" s="351" t="str">
        <f aca="false">IF(INDEX('Reference Data'!$G$5:$G$18,MATCH('Reference Data'!$C$4,'Reference Data'!$F$5:$F$21,0),1)&gt;=T$18,"Actual","Forecast")</f>
        <v>Forecast</v>
      </c>
      <c r="U516" s="351" t="str">
        <f aca="false">IF(INDEX('Reference Data'!$G$5:$G$18,MATCH('Reference Data'!$C$4,'Reference Data'!$F$5:$F$21,0),1)&gt;=U$18,"Actual","Forecast")</f>
        <v>Forecast</v>
      </c>
      <c r="V516" s="350"/>
      <c r="W516" s="350"/>
      <c r="X516" s="349"/>
      <c r="Y516" s="348"/>
    </row>
    <row r="517" customFormat="false" ht="15" hidden="false" customHeight="true" outlineLevel="1" collapsed="false">
      <c r="C517" s="352" t="s">
        <v>267</v>
      </c>
      <c r="D517" s="353"/>
      <c r="E517" s="353"/>
      <c r="F517" s="353"/>
      <c r="G517" s="353"/>
      <c r="H517" s="353"/>
      <c r="I517" s="353"/>
      <c r="J517" s="353"/>
      <c r="K517" s="353"/>
      <c r="L517" s="353"/>
      <c r="M517" s="353"/>
      <c r="N517" s="353"/>
      <c r="O517" s="353"/>
      <c r="P517" s="353"/>
      <c r="Q517" s="353"/>
      <c r="R517" s="353"/>
      <c r="S517" s="353"/>
      <c r="T517" s="353"/>
      <c r="U517" s="353"/>
      <c r="V517" s="353"/>
      <c r="W517" s="353"/>
      <c r="X517" s="353"/>
      <c r="Y517" s="354"/>
    </row>
    <row r="518" customFormat="false" ht="15" hidden="false" customHeight="false" outlineLevel="1" collapsed="false">
      <c r="C518" s="355" t="s">
        <v>268</v>
      </c>
      <c r="D518" s="356" t="s">
        <v>269</v>
      </c>
      <c r="E518" s="357"/>
      <c r="F518" s="358"/>
      <c r="G518" s="359" t="n">
        <f aca="false">SUM(E518:F518)</f>
        <v>0</v>
      </c>
      <c r="H518" s="357"/>
      <c r="I518" s="358"/>
      <c r="J518" s="359" t="n">
        <f aca="false">SUM(H518:I518)</f>
        <v>0</v>
      </c>
      <c r="K518" s="357"/>
      <c r="L518" s="358"/>
      <c r="M518" s="359" t="n">
        <f aca="false">SUM(K518:L518)</f>
        <v>0</v>
      </c>
      <c r="N518" s="357"/>
      <c r="O518" s="358"/>
      <c r="P518" s="359" t="n">
        <f aca="false">SUM(N518:O518)</f>
        <v>0</v>
      </c>
      <c r="Q518" s="357"/>
      <c r="R518" s="358"/>
      <c r="S518" s="359" t="n">
        <f aca="false">SUM(Q518:R518)</f>
        <v>0</v>
      </c>
      <c r="T518" s="357"/>
      <c r="U518" s="358"/>
      <c r="V518" s="359" t="n">
        <f aca="false">SUM(T518:U518)</f>
        <v>0</v>
      </c>
      <c r="W518" s="360"/>
      <c r="X518" s="361" t="n">
        <f aca="false">SUM(P518+S518+M518+J518+G518+V518+W518)</f>
        <v>0</v>
      </c>
      <c r="Y518" s="362" t="s">
        <v>270</v>
      </c>
    </row>
    <row r="519" customFormat="false" ht="26.85" hidden="false" customHeight="false" outlineLevel="1" collapsed="false">
      <c r="C519" s="355" t="s">
        <v>271</v>
      </c>
      <c r="D519" s="356" t="s">
        <v>272</v>
      </c>
      <c r="E519" s="363"/>
      <c r="F519" s="364"/>
      <c r="G519" s="365" t="n">
        <f aca="false">SUM(E519:F519)</f>
        <v>0</v>
      </c>
      <c r="H519" s="363"/>
      <c r="I519" s="364"/>
      <c r="J519" s="365" t="n">
        <f aca="false">SUM(H519:I519)</f>
        <v>0</v>
      </c>
      <c r="K519" s="363"/>
      <c r="L519" s="364"/>
      <c r="M519" s="365" t="n">
        <f aca="false">SUM(K519:L519)</f>
        <v>0</v>
      </c>
      <c r="N519" s="363"/>
      <c r="O519" s="364"/>
      <c r="P519" s="365" t="n">
        <f aca="false">SUM(N519:O519)</f>
        <v>0</v>
      </c>
      <c r="Q519" s="363"/>
      <c r="R519" s="364"/>
      <c r="S519" s="365" t="n">
        <f aca="false">SUM(Q519:R519)</f>
        <v>0</v>
      </c>
      <c r="T519" s="363"/>
      <c r="U519" s="364"/>
      <c r="V519" s="365" t="n">
        <f aca="false">SUM(T519:U519)</f>
        <v>0</v>
      </c>
      <c r="W519" s="366"/>
      <c r="X519" s="367" t="n">
        <f aca="false">SUM(P519+S519+M519+J519+G519+V519+W519)</f>
        <v>0</v>
      </c>
      <c r="Y519" s="368" t="s">
        <v>270</v>
      </c>
    </row>
    <row r="520" customFormat="false" ht="26.85" hidden="false" customHeight="false" outlineLevel="1" collapsed="false">
      <c r="C520" s="369" t="s">
        <v>273</v>
      </c>
      <c r="D520" s="370" t="s">
        <v>272</v>
      </c>
      <c r="E520" s="371"/>
      <c r="F520" s="372"/>
      <c r="G520" s="373" t="n">
        <f aca="false">SUM(E520:F520)</f>
        <v>0</v>
      </c>
      <c r="H520" s="371"/>
      <c r="I520" s="372"/>
      <c r="J520" s="373" t="n">
        <f aca="false">SUM(H520:I520)</f>
        <v>0</v>
      </c>
      <c r="K520" s="371"/>
      <c r="L520" s="372"/>
      <c r="M520" s="373" t="n">
        <f aca="false">SUM(K520:L520)</f>
        <v>0</v>
      </c>
      <c r="N520" s="371"/>
      <c r="O520" s="372"/>
      <c r="P520" s="373" t="n">
        <f aca="false">SUM(N520:O520)</f>
        <v>0</v>
      </c>
      <c r="Q520" s="371"/>
      <c r="R520" s="372"/>
      <c r="S520" s="373" t="n">
        <f aca="false">SUM(Q520:R520)</f>
        <v>0</v>
      </c>
      <c r="T520" s="371"/>
      <c r="U520" s="372"/>
      <c r="V520" s="373" t="n">
        <f aca="false">SUM(T520:U520)</f>
        <v>0</v>
      </c>
      <c r="W520" s="374"/>
      <c r="X520" s="375" t="n">
        <f aca="false">SUM(P520+S520+M520+J520+G520+V520+W520)</f>
        <v>0</v>
      </c>
      <c r="Y520" s="376" t="s">
        <v>270</v>
      </c>
    </row>
    <row r="521" customFormat="false" ht="15" hidden="false" customHeight="true" outlineLevel="1" collapsed="false">
      <c r="C521" s="377" t="s">
        <v>274</v>
      </c>
      <c r="D521" s="378"/>
      <c r="E521" s="378"/>
      <c r="F521" s="378"/>
      <c r="G521" s="378"/>
      <c r="H521" s="378"/>
      <c r="I521" s="378"/>
      <c r="J521" s="378"/>
      <c r="K521" s="378"/>
      <c r="L521" s="378"/>
      <c r="M521" s="378"/>
      <c r="N521" s="378"/>
      <c r="O521" s="378"/>
      <c r="P521" s="378"/>
      <c r="Q521" s="378"/>
      <c r="R521" s="378"/>
      <c r="S521" s="378"/>
      <c r="T521" s="378"/>
      <c r="U521" s="378"/>
      <c r="V521" s="378"/>
      <c r="W521" s="378"/>
      <c r="X521" s="378"/>
      <c r="Y521" s="379"/>
    </row>
    <row r="522" customFormat="false" ht="16.4" hidden="false" customHeight="false" outlineLevel="1" collapsed="false">
      <c r="B522" s="14" t="n">
        <f aca="false">IF(AND($D$14="You do not need to provide output data for this reporting period",X522=0),0,IF(C522="&lt; Select &gt;",IF((X522=0),0,1),COUNTBLANK(G522)+COUNTBLANK(J522)+COUNTBLANK(M522)+COUNTBLANK(P522)+COUNTBLANK(S522)+COUNTBLANK(V522)+COUNTBLANK(W522)))</f>
        <v>0</v>
      </c>
      <c r="C522" s="357" t="s">
        <v>59</v>
      </c>
      <c r="D522" s="380" t="str">
        <f aca="false">INDEX(MasterOutputs!$C$3:$C$63,MATCH(C522,MasterOutputs!$B$3:$B$63,0))</f>
        <v>N/A</v>
      </c>
      <c r="E522" s="381"/>
      <c r="F522" s="381"/>
      <c r="G522" s="359" t="n">
        <f aca="false">SUM(E522:F522)</f>
        <v>0</v>
      </c>
      <c r="H522" s="381"/>
      <c r="I522" s="381"/>
      <c r="J522" s="359" t="n">
        <f aca="false">SUM(H522:I522)</f>
        <v>0</v>
      </c>
      <c r="K522" s="381"/>
      <c r="L522" s="381"/>
      <c r="M522" s="359" t="n">
        <f aca="false">SUM(K522:L522)</f>
        <v>0</v>
      </c>
      <c r="N522" s="381"/>
      <c r="O522" s="381"/>
      <c r="P522" s="359" t="n">
        <f aca="false">SUM(N522:O522)</f>
        <v>0</v>
      </c>
      <c r="Q522" s="381"/>
      <c r="R522" s="381"/>
      <c r="S522" s="359" t="n">
        <f aca="false">SUM(Q522:R522)</f>
        <v>0</v>
      </c>
      <c r="T522" s="381"/>
      <c r="U522" s="381"/>
      <c r="V522" s="359" t="n">
        <f aca="false">SUM(T522:U522)</f>
        <v>0</v>
      </c>
      <c r="W522" s="382"/>
      <c r="X522" s="361" t="n">
        <f aca="false">SUM(P522+S522+M522+J522+G522+V522+W522)</f>
        <v>0</v>
      </c>
      <c r="Y522" s="383"/>
      <c r="Z522" s="193" t="n">
        <f aca="false">INDEX(MasterOutputs!$I$3:$I$63,MATCH('5 - Project Outputs'!C522,MasterOutputs!$B$3:$B$63,0))</f>
        <v>0</v>
      </c>
    </row>
    <row r="523" customFormat="false" ht="16.4" hidden="false" customHeight="false" outlineLevel="1" collapsed="false">
      <c r="B523" s="14" t="n">
        <f aca="false">IF(AND($D$14="You do not need to provide output data for this reporting period",X523=0),0,IF(C523="&lt; Select &gt;",IF((X523=0),0,1),COUNTBLANK(G523)+COUNTBLANK(J523)+COUNTBLANK(M523)+COUNTBLANK(P523)+COUNTBLANK(S523)+COUNTBLANK(V523)+COUNTBLANK(W523)))</f>
        <v>0</v>
      </c>
      <c r="C523" s="363" t="s">
        <v>59</v>
      </c>
      <c r="D523" s="384" t="str">
        <f aca="false">INDEX(MasterOutputs!$C$3:$C$63,MATCH(C523,MasterOutputs!$B$3:$B$63,0))</f>
        <v>N/A</v>
      </c>
      <c r="E523" s="385"/>
      <c r="F523" s="385"/>
      <c r="G523" s="365" t="n">
        <f aca="false">SUM(E523:F523)</f>
        <v>0</v>
      </c>
      <c r="H523" s="385"/>
      <c r="I523" s="385"/>
      <c r="J523" s="365" t="n">
        <f aca="false">SUM(H523:I523)</f>
        <v>0</v>
      </c>
      <c r="K523" s="385"/>
      <c r="L523" s="385"/>
      <c r="M523" s="365" t="n">
        <f aca="false">SUM(K523:L523)</f>
        <v>0</v>
      </c>
      <c r="N523" s="385"/>
      <c r="O523" s="385"/>
      <c r="P523" s="365" t="n">
        <f aca="false">SUM(N523:O523)</f>
        <v>0</v>
      </c>
      <c r="Q523" s="385"/>
      <c r="R523" s="385"/>
      <c r="S523" s="365" t="n">
        <f aca="false">SUM(Q523:R523)</f>
        <v>0</v>
      </c>
      <c r="T523" s="385"/>
      <c r="U523" s="385"/>
      <c r="V523" s="365" t="n">
        <f aca="false">SUM(T523:U523)</f>
        <v>0</v>
      </c>
      <c r="W523" s="386"/>
      <c r="X523" s="367" t="n">
        <f aca="false">SUM(P523+S523+M523+J523+G523+V523+W523)</f>
        <v>0</v>
      </c>
      <c r="Y523" s="387"/>
      <c r="Z523" s="193" t="n">
        <f aca="false">INDEX(MasterOutputs!$I$3:$I$63,MATCH('5 - Project Outputs'!C523,MasterOutputs!$B$3:$B$63,0))</f>
        <v>0</v>
      </c>
    </row>
    <row r="524" customFormat="false" ht="16.4" hidden="false" customHeight="false" outlineLevel="1" collapsed="false">
      <c r="B524" s="14" t="n">
        <f aca="false">IF(AND($D$14="You do not need to provide output data for this reporting period",X524=0),0,IF(C524="&lt; Select &gt;",IF((X524=0),0,1),COUNTBLANK(G524)+COUNTBLANK(J524)+COUNTBLANK(M524)+COUNTBLANK(P524)+COUNTBLANK(S524)+COUNTBLANK(V524)+COUNTBLANK(W524)))</f>
        <v>0</v>
      </c>
      <c r="C524" s="363" t="s">
        <v>59</v>
      </c>
      <c r="D524" s="384" t="str">
        <f aca="false">INDEX(MasterOutputs!$C$3:$C$63,MATCH(C524,MasterOutputs!$B$3:$B$63,0))</f>
        <v>N/A</v>
      </c>
      <c r="E524" s="385"/>
      <c r="F524" s="385"/>
      <c r="G524" s="365" t="n">
        <f aca="false">SUM(E524:F524)</f>
        <v>0</v>
      </c>
      <c r="H524" s="385"/>
      <c r="I524" s="385"/>
      <c r="J524" s="365" t="n">
        <f aca="false">SUM(H524:I524)</f>
        <v>0</v>
      </c>
      <c r="K524" s="385"/>
      <c r="L524" s="385"/>
      <c r="M524" s="365" t="n">
        <f aca="false">SUM(K524:L524)</f>
        <v>0</v>
      </c>
      <c r="N524" s="385"/>
      <c r="O524" s="385"/>
      <c r="P524" s="365" t="n">
        <f aca="false">SUM(N524:O524)</f>
        <v>0</v>
      </c>
      <c r="Q524" s="385"/>
      <c r="R524" s="385"/>
      <c r="S524" s="365" t="n">
        <f aca="false">SUM(Q524:R524)</f>
        <v>0</v>
      </c>
      <c r="T524" s="385"/>
      <c r="U524" s="385"/>
      <c r="V524" s="365" t="n">
        <f aca="false">SUM(T524:U524)</f>
        <v>0</v>
      </c>
      <c r="W524" s="386"/>
      <c r="X524" s="367" t="n">
        <f aca="false">SUM(P524+S524+M524+J524+G524+V524+W524)</f>
        <v>0</v>
      </c>
      <c r="Y524" s="387"/>
      <c r="Z524" s="193" t="n">
        <f aca="false">INDEX(MasterOutputs!$I$3:$I$63,MATCH('5 - Project Outputs'!C524,MasterOutputs!$B$3:$B$63,0))</f>
        <v>0</v>
      </c>
    </row>
    <row r="525" customFormat="false" ht="16.4" hidden="false" customHeight="false" outlineLevel="1" collapsed="false">
      <c r="B525" s="14" t="n">
        <f aca="false">IF(AND($D$14="You do not need to provide output data for this reporting period",X525=0),0,IF(C525="&lt; Select &gt;",IF((X525=0),0,1),COUNTBLANK(G525)+COUNTBLANK(J525)+COUNTBLANK(M525)+COUNTBLANK(P525)+COUNTBLANK(S525)+COUNTBLANK(V525)+COUNTBLANK(W525)))</f>
        <v>0</v>
      </c>
      <c r="C525" s="363" t="s">
        <v>59</v>
      </c>
      <c r="D525" s="384" t="str">
        <f aca="false">INDEX(MasterOutputs!$C$3:$C$63,MATCH(C525,MasterOutputs!$B$3:$B$63,0))</f>
        <v>N/A</v>
      </c>
      <c r="E525" s="385"/>
      <c r="F525" s="385"/>
      <c r="G525" s="365" t="n">
        <f aca="false">SUM(E525:F525)</f>
        <v>0</v>
      </c>
      <c r="H525" s="385"/>
      <c r="I525" s="385"/>
      <c r="J525" s="365" t="n">
        <f aca="false">SUM(H525:I525)</f>
        <v>0</v>
      </c>
      <c r="K525" s="385"/>
      <c r="L525" s="385"/>
      <c r="M525" s="365" t="n">
        <f aca="false">SUM(K525:L525)</f>
        <v>0</v>
      </c>
      <c r="N525" s="385"/>
      <c r="O525" s="385"/>
      <c r="P525" s="365" t="n">
        <f aca="false">SUM(N525:O525)</f>
        <v>0</v>
      </c>
      <c r="Q525" s="385"/>
      <c r="R525" s="385"/>
      <c r="S525" s="365" t="n">
        <f aca="false">SUM(Q525:R525)</f>
        <v>0</v>
      </c>
      <c r="T525" s="385"/>
      <c r="U525" s="385"/>
      <c r="V525" s="365" t="n">
        <f aca="false">SUM(T525:U525)</f>
        <v>0</v>
      </c>
      <c r="W525" s="386"/>
      <c r="X525" s="367" t="n">
        <f aca="false">SUM(P525+S525+M525+J525+G525+V525+W525)</f>
        <v>0</v>
      </c>
      <c r="Y525" s="387"/>
      <c r="Z525" s="193" t="n">
        <f aca="false">INDEX(MasterOutputs!$I$3:$I$63,MATCH('5 - Project Outputs'!C525,MasterOutputs!$B$3:$B$63,0))</f>
        <v>0</v>
      </c>
    </row>
    <row r="526" customFormat="false" ht="16.4" hidden="false" customHeight="false" outlineLevel="1" collapsed="false">
      <c r="B526" s="388" t="n">
        <f aca="false">IF(AND($D$14="You do not need to provide output data for this reporting period",X526=0),0,IF(C526="&lt; Select &gt;",IF((X526=0),0,1),COUNTBLANK(G526)+COUNTBLANK(J526)+COUNTBLANK(M526)+COUNTBLANK(P526)+COUNTBLANK(S526)+COUNTBLANK(V526)+COUNTBLANK(W526)))</f>
        <v>0</v>
      </c>
      <c r="C526" s="363" t="s">
        <v>59</v>
      </c>
      <c r="D526" s="384" t="str">
        <f aca="false">INDEX(MasterOutputs!$C$3:$C$63,MATCH(C526,MasterOutputs!$B$3:$B$63,0))</f>
        <v>N/A</v>
      </c>
      <c r="E526" s="385"/>
      <c r="F526" s="385"/>
      <c r="G526" s="365" t="n">
        <f aca="false">SUM(E526:F526)</f>
        <v>0</v>
      </c>
      <c r="H526" s="385"/>
      <c r="I526" s="385"/>
      <c r="J526" s="365" t="n">
        <f aca="false">SUM(H526:I526)</f>
        <v>0</v>
      </c>
      <c r="K526" s="385"/>
      <c r="L526" s="385"/>
      <c r="M526" s="365" t="n">
        <f aca="false">SUM(K526:L526)</f>
        <v>0</v>
      </c>
      <c r="N526" s="385"/>
      <c r="O526" s="385"/>
      <c r="P526" s="365" t="n">
        <f aca="false">SUM(N526:O526)</f>
        <v>0</v>
      </c>
      <c r="Q526" s="385"/>
      <c r="R526" s="385"/>
      <c r="S526" s="365" t="n">
        <f aca="false">SUM(Q526:R526)</f>
        <v>0</v>
      </c>
      <c r="T526" s="385"/>
      <c r="U526" s="385"/>
      <c r="V526" s="365" t="n">
        <f aca="false">SUM(T526:U526)</f>
        <v>0</v>
      </c>
      <c r="W526" s="386"/>
      <c r="X526" s="367" t="n">
        <f aca="false">SUM(P526+S526+M526+J526+G526+V526+W526)</f>
        <v>0</v>
      </c>
      <c r="Y526" s="387"/>
      <c r="Z526" s="193" t="n">
        <f aca="false">INDEX(MasterOutputs!$I$3:$I$63,MATCH('5 - Project Outputs'!C526,MasterOutputs!$B$3:$B$63,0))</f>
        <v>0</v>
      </c>
    </row>
    <row r="527" customFormat="false" ht="16.4" hidden="false" customHeight="false" outlineLevel="1" collapsed="false">
      <c r="B527" s="388" t="n">
        <f aca="false">IF(AND($D$14="You do not need to provide output data for this reporting period",X527=0),0,IF(C527="&lt; Select &gt;",IF((X527=0),0,1),COUNTBLANK(G527)+COUNTBLANK(J527)+COUNTBLANK(M527)+COUNTBLANK(P527)+COUNTBLANK(S527)+COUNTBLANK(V527)+COUNTBLANK(W527)))</f>
        <v>0</v>
      </c>
      <c r="C527" s="363" t="s">
        <v>59</v>
      </c>
      <c r="D527" s="384" t="str">
        <f aca="false">INDEX(MasterOutputs!$C$3:$C$63,MATCH(C527,MasterOutputs!$B$3:$B$63,0))</f>
        <v>N/A</v>
      </c>
      <c r="E527" s="385"/>
      <c r="F527" s="385"/>
      <c r="G527" s="365" t="n">
        <f aca="false">SUM(E527:F527)</f>
        <v>0</v>
      </c>
      <c r="H527" s="385"/>
      <c r="I527" s="385"/>
      <c r="J527" s="365" t="n">
        <f aca="false">SUM(H527:I527)</f>
        <v>0</v>
      </c>
      <c r="K527" s="385"/>
      <c r="L527" s="385"/>
      <c r="M527" s="365" t="n">
        <f aca="false">SUM(K527:L527)</f>
        <v>0</v>
      </c>
      <c r="N527" s="385"/>
      <c r="O527" s="385"/>
      <c r="P527" s="365" t="n">
        <f aca="false">SUM(N527:O527)</f>
        <v>0</v>
      </c>
      <c r="Q527" s="385"/>
      <c r="R527" s="385"/>
      <c r="S527" s="365" t="n">
        <f aca="false">SUM(Q527:R527)</f>
        <v>0</v>
      </c>
      <c r="T527" s="385"/>
      <c r="U527" s="385"/>
      <c r="V527" s="365" t="n">
        <f aca="false">SUM(T527:U527)</f>
        <v>0</v>
      </c>
      <c r="W527" s="386"/>
      <c r="X527" s="367" t="n">
        <f aca="false">SUM(P527+S527+M527+J527+G527+V527+W527)</f>
        <v>0</v>
      </c>
      <c r="Y527" s="387"/>
      <c r="Z527" s="193" t="n">
        <f aca="false">INDEX(MasterOutputs!$I$3:$I$63,MATCH('5 - Project Outputs'!C527,MasterOutputs!$B$3:$B$63,0))</f>
        <v>0</v>
      </c>
    </row>
    <row r="528" customFormat="false" ht="16.4" hidden="false" customHeight="false" outlineLevel="1" collapsed="false">
      <c r="B528" s="388" t="n">
        <f aca="false">IF(AND($D$14="You do not need to provide output data for this reporting period",X528=0),0,IF(C528="&lt; Select &gt;",IF((X528=0),0,1),COUNTBLANK(G528)+COUNTBLANK(J528)+COUNTBLANK(M528)+COUNTBLANK(P528)+COUNTBLANK(S528)+COUNTBLANK(V528)+COUNTBLANK(W528)))</f>
        <v>0</v>
      </c>
      <c r="C528" s="363" t="s">
        <v>59</v>
      </c>
      <c r="D528" s="384" t="str">
        <f aca="false">INDEX(MasterOutputs!$C$3:$C$63,MATCH(C528,MasterOutputs!$B$3:$B$63,0))</f>
        <v>N/A</v>
      </c>
      <c r="E528" s="385"/>
      <c r="F528" s="385"/>
      <c r="G528" s="365" t="n">
        <f aca="false">SUM(E528:F528)</f>
        <v>0</v>
      </c>
      <c r="H528" s="385"/>
      <c r="I528" s="385"/>
      <c r="J528" s="365" t="n">
        <f aca="false">SUM(H528:I528)</f>
        <v>0</v>
      </c>
      <c r="K528" s="385"/>
      <c r="L528" s="385"/>
      <c r="M528" s="365" t="n">
        <f aca="false">SUM(K528:L528)</f>
        <v>0</v>
      </c>
      <c r="N528" s="385"/>
      <c r="O528" s="385"/>
      <c r="P528" s="365" t="n">
        <f aca="false">SUM(N528:O528)</f>
        <v>0</v>
      </c>
      <c r="Q528" s="385"/>
      <c r="R528" s="385"/>
      <c r="S528" s="365" t="n">
        <f aca="false">SUM(Q528:R528)</f>
        <v>0</v>
      </c>
      <c r="T528" s="385"/>
      <c r="U528" s="385"/>
      <c r="V528" s="365" t="n">
        <f aca="false">SUM(T528:U528)</f>
        <v>0</v>
      </c>
      <c r="W528" s="386"/>
      <c r="X528" s="367" t="n">
        <f aca="false">SUM(P528+S528+M528+J528+G528+V528+W528)</f>
        <v>0</v>
      </c>
      <c r="Y528" s="387"/>
      <c r="Z528" s="193" t="n">
        <f aca="false">INDEX(MasterOutputs!$I$3:$I$63,MATCH('5 - Project Outputs'!C528,MasterOutputs!$B$3:$B$63,0))</f>
        <v>0</v>
      </c>
    </row>
    <row r="529" customFormat="false" ht="16.4" hidden="false" customHeight="false" outlineLevel="1" collapsed="false">
      <c r="B529" s="388" t="n">
        <f aca="false">IF(AND($D$14="You do not need to provide output data for this reporting period",X529=0),0,IF(C529="&lt; Select &gt;",IF((X529=0),0,1),COUNTBLANK(G529)+COUNTBLANK(J529)+COUNTBLANK(M529)+COUNTBLANK(P529)+COUNTBLANK(S529)+COUNTBLANK(V529)+COUNTBLANK(W529)))</f>
        <v>0</v>
      </c>
      <c r="C529" s="363" t="s">
        <v>59</v>
      </c>
      <c r="D529" s="384" t="str">
        <f aca="false">INDEX(MasterOutputs!$C$3:$C$63,MATCH(C529,MasterOutputs!$B$3:$B$63,0))</f>
        <v>N/A</v>
      </c>
      <c r="E529" s="385"/>
      <c r="F529" s="385"/>
      <c r="G529" s="365" t="n">
        <f aca="false">SUM(E529:F529)</f>
        <v>0</v>
      </c>
      <c r="H529" s="385"/>
      <c r="I529" s="385"/>
      <c r="J529" s="365" t="n">
        <f aca="false">SUM(H529:I529)</f>
        <v>0</v>
      </c>
      <c r="K529" s="385"/>
      <c r="L529" s="385"/>
      <c r="M529" s="365" t="n">
        <f aca="false">SUM(K529:L529)</f>
        <v>0</v>
      </c>
      <c r="N529" s="385"/>
      <c r="O529" s="385"/>
      <c r="P529" s="365" t="n">
        <f aca="false">SUM(N529:O529)</f>
        <v>0</v>
      </c>
      <c r="Q529" s="385"/>
      <c r="R529" s="385"/>
      <c r="S529" s="365" t="n">
        <f aca="false">SUM(Q529:R529)</f>
        <v>0</v>
      </c>
      <c r="T529" s="385"/>
      <c r="U529" s="385"/>
      <c r="V529" s="365" t="n">
        <f aca="false">SUM(T529:U529)</f>
        <v>0</v>
      </c>
      <c r="W529" s="386"/>
      <c r="X529" s="367" t="n">
        <f aca="false">SUM(P529+S529+M529+J529+G529+V529+W529)</f>
        <v>0</v>
      </c>
      <c r="Y529" s="387"/>
      <c r="Z529" s="193" t="n">
        <f aca="false">INDEX(MasterOutputs!$I$3:$I$63,MATCH('5 - Project Outputs'!C529,MasterOutputs!$B$3:$B$63,0))</f>
        <v>0</v>
      </c>
    </row>
    <row r="530" customFormat="false" ht="16.4" hidden="false" customHeight="false" outlineLevel="1" collapsed="false">
      <c r="B530" s="388" t="n">
        <f aca="false">IF(AND($D$14="You do not need to provide output data for this reporting period",X530=0),0,IF(C530="&lt; Select &gt;",IF((X530=0),0,1),COUNTBLANK(G530)+COUNTBLANK(J530)+COUNTBLANK(M530)+COUNTBLANK(P530)+COUNTBLANK(S530)+COUNTBLANK(V530)+COUNTBLANK(W530)))</f>
        <v>0</v>
      </c>
      <c r="C530" s="363" t="s">
        <v>59</v>
      </c>
      <c r="D530" s="384" t="str">
        <f aca="false">INDEX(MasterOutputs!$C$3:$C$63,MATCH(C530,MasterOutputs!$B$3:$B$63,0))</f>
        <v>N/A</v>
      </c>
      <c r="E530" s="385"/>
      <c r="F530" s="385"/>
      <c r="G530" s="365" t="n">
        <f aca="false">SUM(E530:F530)</f>
        <v>0</v>
      </c>
      <c r="H530" s="385"/>
      <c r="I530" s="385"/>
      <c r="J530" s="365" t="n">
        <f aca="false">SUM(H530:I530)</f>
        <v>0</v>
      </c>
      <c r="K530" s="385"/>
      <c r="L530" s="385"/>
      <c r="M530" s="365" t="n">
        <f aca="false">SUM(K530:L530)</f>
        <v>0</v>
      </c>
      <c r="N530" s="385"/>
      <c r="O530" s="385"/>
      <c r="P530" s="365" t="n">
        <f aca="false">SUM(N530:O530)</f>
        <v>0</v>
      </c>
      <c r="Q530" s="385"/>
      <c r="R530" s="385"/>
      <c r="S530" s="365" t="n">
        <f aca="false">SUM(Q530:R530)</f>
        <v>0</v>
      </c>
      <c r="T530" s="385"/>
      <c r="U530" s="385"/>
      <c r="V530" s="365" t="n">
        <f aca="false">SUM(T530:U530)</f>
        <v>0</v>
      </c>
      <c r="W530" s="386"/>
      <c r="X530" s="367" t="n">
        <f aca="false">SUM(P530+S530+M530+J530+G530+V530+W530)</f>
        <v>0</v>
      </c>
      <c r="Y530" s="387"/>
      <c r="Z530" s="193" t="n">
        <f aca="false">INDEX(MasterOutputs!$I$3:$I$63,MATCH('5 - Project Outputs'!C530,MasterOutputs!$B$3:$B$63,0))</f>
        <v>0</v>
      </c>
    </row>
    <row r="531" customFormat="false" ht="16.4" hidden="false" customHeight="false" outlineLevel="1" collapsed="false">
      <c r="B531" s="14" t="n">
        <f aca="false">IF(AND($D$14="You do not need to provide output data for this reporting period",X531=0),0,IF(C531="&lt; Select &gt;",IF((X531=0),0,1),COUNTBLANK(G531)+COUNTBLANK(J531)+COUNTBLANK(M531)+COUNTBLANK(P531)+COUNTBLANK(S531)+COUNTBLANK(V531)+COUNTBLANK(W531)))</f>
        <v>0</v>
      </c>
      <c r="C531" s="363" t="s">
        <v>59</v>
      </c>
      <c r="D531" s="384" t="str">
        <f aca="false">INDEX(MasterOutputs!$C$3:$C$63,MATCH(C531,MasterOutputs!$B$3:$B$63,0))</f>
        <v>N/A</v>
      </c>
      <c r="E531" s="385"/>
      <c r="F531" s="385"/>
      <c r="G531" s="365" t="n">
        <f aca="false">SUM(E531:F531)</f>
        <v>0</v>
      </c>
      <c r="H531" s="385"/>
      <c r="I531" s="385"/>
      <c r="J531" s="365" t="n">
        <f aca="false">SUM(H531:I531)</f>
        <v>0</v>
      </c>
      <c r="K531" s="385"/>
      <c r="L531" s="385"/>
      <c r="M531" s="365" t="n">
        <f aca="false">SUM(K531:L531)</f>
        <v>0</v>
      </c>
      <c r="N531" s="385"/>
      <c r="O531" s="385"/>
      <c r="P531" s="365" t="n">
        <f aca="false">SUM(N531:O531)</f>
        <v>0</v>
      </c>
      <c r="Q531" s="385"/>
      <c r="R531" s="385"/>
      <c r="S531" s="365" t="n">
        <f aca="false">SUM(Q531:R531)</f>
        <v>0</v>
      </c>
      <c r="T531" s="385"/>
      <c r="U531" s="385"/>
      <c r="V531" s="365" t="n">
        <f aca="false">SUM(T531:U531)</f>
        <v>0</v>
      </c>
      <c r="W531" s="386"/>
      <c r="X531" s="367" t="n">
        <f aca="false">SUM(P531+S531+M531+J531+G531+V531+W531)</f>
        <v>0</v>
      </c>
      <c r="Y531" s="387"/>
      <c r="Z531" s="193" t="n">
        <f aca="false">INDEX(MasterOutputs!$I$3:$I$63,MATCH('5 - Project Outputs'!C531,MasterOutputs!$B$3:$B$63,0))</f>
        <v>0</v>
      </c>
    </row>
    <row r="532" customFormat="false" ht="16.4" hidden="false" customHeight="false" outlineLevel="1" collapsed="false">
      <c r="B532" s="14" t="n">
        <f aca="false">IF(AND($D$14="You do not need to provide output data for this reporting period",X532=0),0,IF(C532="&lt; Select &gt;",IF((X532=0),0,1),COUNTBLANK(G532)+COUNTBLANK(J532)+COUNTBLANK(M532)+COUNTBLANK(P532)+COUNTBLANK(S532)+COUNTBLANK(V532)+COUNTBLANK(W532)))</f>
        <v>0</v>
      </c>
      <c r="C532" s="363" t="s">
        <v>59</v>
      </c>
      <c r="D532" s="384" t="str">
        <f aca="false">INDEX(MasterOutputs!$C$3:$C$63,MATCH(C532,MasterOutputs!$B$3:$B$63,0))</f>
        <v>N/A</v>
      </c>
      <c r="E532" s="385"/>
      <c r="F532" s="385"/>
      <c r="G532" s="365" t="n">
        <f aca="false">SUM(E532:F532)</f>
        <v>0</v>
      </c>
      <c r="H532" s="385"/>
      <c r="I532" s="385"/>
      <c r="J532" s="365" t="n">
        <f aca="false">SUM(H532:I532)</f>
        <v>0</v>
      </c>
      <c r="K532" s="385"/>
      <c r="L532" s="385"/>
      <c r="M532" s="365" t="n">
        <f aca="false">SUM(K532:L532)</f>
        <v>0</v>
      </c>
      <c r="N532" s="385"/>
      <c r="O532" s="385"/>
      <c r="P532" s="365" t="n">
        <f aca="false">SUM(N532:O532)</f>
        <v>0</v>
      </c>
      <c r="Q532" s="385"/>
      <c r="R532" s="385"/>
      <c r="S532" s="365" t="n">
        <f aca="false">SUM(Q532:R532)</f>
        <v>0</v>
      </c>
      <c r="T532" s="385"/>
      <c r="U532" s="385"/>
      <c r="V532" s="365" t="n">
        <f aca="false">SUM(T532:U532)</f>
        <v>0</v>
      </c>
      <c r="W532" s="386"/>
      <c r="X532" s="367" t="n">
        <f aca="false">SUM(P532+S532+M532+J532+G532+V532+W532)</f>
        <v>0</v>
      </c>
      <c r="Y532" s="387"/>
      <c r="Z532" s="193" t="n">
        <f aca="false">INDEX(MasterOutputs!$I$3:$I$63,MATCH('5 - Project Outputs'!C532,MasterOutputs!$B$3:$B$63,0))</f>
        <v>0</v>
      </c>
    </row>
    <row r="533" customFormat="false" ht="16.4" hidden="false" customHeight="false" outlineLevel="1" collapsed="false">
      <c r="B533" s="14" t="n">
        <f aca="false">IF(AND($D$14="You do not need to provide output data for this reporting period",X533=0),0,IF(C533="&lt; Select &gt;",IF((X533=0),0,1),COUNTBLANK(G533)+COUNTBLANK(J533)+COUNTBLANK(M533)+COUNTBLANK(P533)+COUNTBLANK(S533)+COUNTBLANK(V533)+COUNTBLANK(W533)))</f>
        <v>0</v>
      </c>
      <c r="C533" s="363" t="s">
        <v>59</v>
      </c>
      <c r="D533" s="384" t="str">
        <f aca="false">INDEX(MasterOutputs!$C$3:$C$63,MATCH(C533,MasterOutputs!$B$3:$B$63,0))</f>
        <v>N/A</v>
      </c>
      <c r="E533" s="385"/>
      <c r="F533" s="385"/>
      <c r="G533" s="365" t="n">
        <f aca="false">SUM(E533:F533)</f>
        <v>0</v>
      </c>
      <c r="H533" s="385"/>
      <c r="I533" s="385"/>
      <c r="J533" s="365" t="n">
        <f aca="false">SUM(H533:I533)</f>
        <v>0</v>
      </c>
      <c r="K533" s="385"/>
      <c r="L533" s="385"/>
      <c r="M533" s="365" t="n">
        <f aca="false">SUM(K533:L533)</f>
        <v>0</v>
      </c>
      <c r="N533" s="385"/>
      <c r="O533" s="385"/>
      <c r="P533" s="365" t="n">
        <f aca="false">SUM(N533:O533)</f>
        <v>0</v>
      </c>
      <c r="Q533" s="385"/>
      <c r="R533" s="385"/>
      <c r="S533" s="365" t="n">
        <f aca="false">SUM(Q533:R533)</f>
        <v>0</v>
      </c>
      <c r="T533" s="385"/>
      <c r="U533" s="385"/>
      <c r="V533" s="365" t="n">
        <f aca="false">SUM(T533:U533)</f>
        <v>0</v>
      </c>
      <c r="W533" s="386"/>
      <c r="X533" s="367" t="n">
        <f aca="false">SUM(P533+S533+M533+J533+G533+V533+W533)</f>
        <v>0</v>
      </c>
      <c r="Y533" s="387"/>
      <c r="Z533" s="193" t="n">
        <f aca="false">INDEX(MasterOutputs!$I$3:$I$63,MATCH('5 - Project Outputs'!C533,MasterOutputs!$B$3:$B$63,0))</f>
        <v>0</v>
      </c>
    </row>
    <row r="534" customFormat="false" ht="16.4" hidden="false" customHeight="false" outlineLevel="1" collapsed="false">
      <c r="B534" s="14" t="n">
        <f aca="false">IF(AND($D$14="You do not need to provide output data for this reporting period",X534=0),0,IF(C534="&lt; Select &gt;",IF((X534=0),0,1),COUNTBLANK(G534)+COUNTBLANK(J534)+COUNTBLANK(M534)+COUNTBLANK(P534)+COUNTBLANK(S534)+COUNTBLANK(V534)+COUNTBLANK(W534)))</f>
        <v>0</v>
      </c>
      <c r="C534" s="363" t="s">
        <v>59</v>
      </c>
      <c r="D534" s="384" t="str">
        <f aca="false">INDEX(MasterOutputs!$C$3:$C$63,MATCH(C534,MasterOutputs!$B$3:$B$63,0))</f>
        <v>N/A</v>
      </c>
      <c r="E534" s="385"/>
      <c r="F534" s="385"/>
      <c r="G534" s="365" t="n">
        <f aca="false">SUM(E534:F534)</f>
        <v>0</v>
      </c>
      <c r="H534" s="385"/>
      <c r="I534" s="385"/>
      <c r="J534" s="365" t="n">
        <f aca="false">SUM(H534:I534)</f>
        <v>0</v>
      </c>
      <c r="K534" s="385"/>
      <c r="L534" s="385"/>
      <c r="M534" s="365" t="n">
        <f aca="false">SUM(K534:L534)</f>
        <v>0</v>
      </c>
      <c r="N534" s="385"/>
      <c r="O534" s="385"/>
      <c r="P534" s="365" t="n">
        <f aca="false">SUM(N534:O534)</f>
        <v>0</v>
      </c>
      <c r="Q534" s="385"/>
      <c r="R534" s="385"/>
      <c r="S534" s="365" t="n">
        <f aca="false">SUM(Q534:R534)</f>
        <v>0</v>
      </c>
      <c r="T534" s="385"/>
      <c r="U534" s="385"/>
      <c r="V534" s="365" t="n">
        <f aca="false">SUM(T534:U534)</f>
        <v>0</v>
      </c>
      <c r="W534" s="386"/>
      <c r="X534" s="367" t="n">
        <f aca="false">SUM(P534+S534+M534+J534+G534+V534+W534)</f>
        <v>0</v>
      </c>
      <c r="Y534" s="387"/>
      <c r="Z534" s="193" t="n">
        <f aca="false">INDEX(MasterOutputs!$I$3:$I$63,MATCH('5 - Project Outputs'!C534,MasterOutputs!$B$3:$B$63,0))</f>
        <v>0</v>
      </c>
    </row>
    <row r="535" customFormat="false" ht="16.4" hidden="false" customHeight="false" outlineLevel="1" collapsed="false">
      <c r="B535" s="14" t="n">
        <f aca="false">IF(AND($D$14="You do not need to provide output data for this reporting period",X535=0),0,IF(C535="&lt; Select &gt;",IF((X535=0),0,1),COUNTBLANK(G535)+COUNTBLANK(J535)+COUNTBLANK(M535)+COUNTBLANK(P535)+COUNTBLANK(S535)+COUNTBLANK(V535)+COUNTBLANK(W535)))</f>
        <v>0</v>
      </c>
      <c r="C535" s="363" t="s">
        <v>59</v>
      </c>
      <c r="D535" s="384" t="str">
        <f aca="false">INDEX(MasterOutputs!$C$3:$C$63,MATCH(C535,MasterOutputs!$B$3:$B$63,0))</f>
        <v>N/A</v>
      </c>
      <c r="E535" s="385"/>
      <c r="F535" s="385"/>
      <c r="G535" s="365" t="n">
        <f aca="false">SUM(E535:F535)</f>
        <v>0</v>
      </c>
      <c r="H535" s="385"/>
      <c r="I535" s="385"/>
      <c r="J535" s="365" t="n">
        <f aca="false">SUM(H535:I535)</f>
        <v>0</v>
      </c>
      <c r="K535" s="385"/>
      <c r="L535" s="385"/>
      <c r="M535" s="365" t="n">
        <f aca="false">SUM(K535:L535)</f>
        <v>0</v>
      </c>
      <c r="N535" s="385"/>
      <c r="O535" s="385"/>
      <c r="P535" s="365" t="n">
        <f aca="false">SUM(N535:O535)</f>
        <v>0</v>
      </c>
      <c r="Q535" s="385"/>
      <c r="R535" s="385"/>
      <c r="S535" s="365" t="n">
        <f aca="false">SUM(Q535:R535)</f>
        <v>0</v>
      </c>
      <c r="T535" s="385"/>
      <c r="U535" s="385"/>
      <c r="V535" s="365" t="n">
        <f aca="false">SUM(T535:U535)</f>
        <v>0</v>
      </c>
      <c r="W535" s="386"/>
      <c r="X535" s="367" t="n">
        <f aca="false">SUM(P535+S535+M535+J535+G535+V535+W535)</f>
        <v>0</v>
      </c>
      <c r="Y535" s="387"/>
      <c r="Z535" s="193" t="n">
        <f aca="false">INDEX(MasterOutputs!$I$3:$I$63,MATCH('5 - Project Outputs'!C535,MasterOutputs!$B$3:$B$63,0))</f>
        <v>0</v>
      </c>
    </row>
    <row r="536" customFormat="false" ht="15" hidden="false" customHeight="true" outlineLevel="1" collapsed="false">
      <c r="B536" s="14" t="n">
        <f aca="false">IF(AND($D$14="You do not need to provide output data for this reporting period",X536=0),0,IF(C536="&lt; Select &gt;",IF((X536=0),0,1),COUNTBLANK(G536)+COUNTBLANK(J536)+COUNTBLANK(M536)+COUNTBLANK(P536)+COUNTBLANK(S536)+COUNTBLANK(V536)+COUNTBLANK(W536)))</f>
        <v>0</v>
      </c>
      <c r="C536" s="371" t="s">
        <v>59</v>
      </c>
      <c r="D536" s="389" t="str">
        <f aca="false">INDEX(MasterOutputs!$C$3:$C$63,MATCH(C536,MasterOutputs!$B$3:$B$63,0))</f>
        <v>N/A</v>
      </c>
      <c r="E536" s="390"/>
      <c r="F536" s="390"/>
      <c r="G536" s="373" t="n">
        <f aca="false">SUM(E536:F536)</f>
        <v>0</v>
      </c>
      <c r="H536" s="390"/>
      <c r="I536" s="390"/>
      <c r="J536" s="373" t="n">
        <f aca="false">SUM(H536:I536)</f>
        <v>0</v>
      </c>
      <c r="K536" s="390"/>
      <c r="L536" s="390"/>
      <c r="M536" s="373" t="n">
        <f aca="false">SUM(K536:L536)</f>
        <v>0</v>
      </c>
      <c r="N536" s="390"/>
      <c r="O536" s="390"/>
      <c r="P536" s="373" t="n">
        <f aca="false">SUM(N536:O536)</f>
        <v>0</v>
      </c>
      <c r="Q536" s="390"/>
      <c r="R536" s="390"/>
      <c r="S536" s="373" t="n">
        <f aca="false">SUM(Q536:R536)</f>
        <v>0</v>
      </c>
      <c r="T536" s="390"/>
      <c r="U536" s="390"/>
      <c r="V536" s="373" t="n">
        <f aca="false">SUM(T536:U536)</f>
        <v>0</v>
      </c>
      <c r="W536" s="391"/>
      <c r="X536" s="392" t="n">
        <f aca="false">SUM(P536+S536+M536+J536+G536+V536+W536)</f>
        <v>0</v>
      </c>
      <c r="Y536" s="393"/>
      <c r="Z536" s="193" t="n">
        <f aca="false">INDEX(MasterOutputs!$I$3:$I$63,MATCH('5 - Project Outputs'!C536,MasterOutputs!$B$3:$B$63,0))</f>
        <v>0</v>
      </c>
    </row>
    <row r="537" customFormat="false" ht="16.5" hidden="false" customHeight="true" outlineLevel="1" collapsed="false">
      <c r="C537" s="394" t="s">
        <v>277</v>
      </c>
      <c r="D537" s="378"/>
      <c r="E537" s="378"/>
      <c r="F537" s="378"/>
      <c r="G537" s="378"/>
      <c r="H537" s="378"/>
      <c r="I537" s="378"/>
      <c r="J537" s="378"/>
      <c r="K537" s="378"/>
      <c r="L537" s="378"/>
      <c r="M537" s="378"/>
      <c r="N537" s="378"/>
      <c r="O537" s="378"/>
      <c r="P537" s="378"/>
      <c r="Q537" s="378"/>
      <c r="R537" s="378"/>
      <c r="S537" s="378"/>
      <c r="T537" s="378"/>
      <c r="U537" s="378"/>
      <c r="V537" s="378"/>
      <c r="W537" s="378"/>
      <c r="X537" s="378"/>
      <c r="Y537" s="379"/>
    </row>
    <row r="538" customFormat="false" ht="16.4" hidden="false" customHeight="false" outlineLevel="1" collapsed="false">
      <c r="B538" s="14" t="n">
        <f aca="false">IF(AND($D$14="You do not need to provide output data for this reporting period",X538=0),0,IF(C538="",IF((X538=0),0,1),COUNTBLANK(E538:W538)))</f>
        <v>0</v>
      </c>
      <c r="C538" s="395"/>
      <c r="D538" s="396"/>
      <c r="E538" s="381"/>
      <c r="F538" s="381"/>
      <c r="G538" s="359" t="n">
        <f aca="false">SUM(E538:F538)</f>
        <v>0</v>
      </c>
      <c r="H538" s="381"/>
      <c r="I538" s="381"/>
      <c r="J538" s="359" t="n">
        <f aca="false">SUM(H538:I538)</f>
        <v>0</v>
      </c>
      <c r="K538" s="381"/>
      <c r="L538" s="381"/>
      <c r="M538" s="359" t="n">
        <f aca="false">SUM(K538:L538)</f>
        <v>0</v>
      </c>
      <c r="N538" s="381"/>
      <c r="O538" s="381"/>
      <c r="P538" s="359" t="n">
        <f aca="false">SUM(N538:O538)</f>
        <v>0</v>
      </c>
      <c r="Q538" s="381"/>
      <c r="R538" s="381"/>
      <c r="S538" s="359" t="n">
        <f aca="false">SUM(Q538:R538)</f>
        <v>0</v>
      </c>
      <c r="T538" s="381"/>
      <c r="U538" s="381"/>
      <c r="V538" s="359" t="n">
        <f aca="false">SUM(T538:U538)</f>
        <v>0</v>
      </c>
      <c r="W538" s="382"/>
      <c r="X538" s="361" t="n">
        <f aca="false">SUM(P538+S538+M538+J538+G538+V538+W538)</f>
        <v>0</v>
      </c>
      <c r="Y538" s="362" t="s">
        <v>270</v>
      </c>
    </row>
    <row r="539" customFormat="false" ht="16.4" hidden="false" customHeight="false" outlineLevel="1" collapsed="false">
      <c r="B539" s="388" t="n">
        <f aca="false">IF(AND($D$14="You do not need to provide output data for this reporting period",X539=0),0,IF(C539="",IF((X539=0),0,1),COUNTBLANK(E539:W539)))</f>
        <v>0</v>
      </c>
      <c r="C539" s="397"/>
      <c r="D539" s="398"/>
      <c r="E539" s="385"/>
      <c r="F539" s="385"/>
      <c r="G539" s="365" t="n">
        <f aca="false">SUM(E539:F539)</f>
        <v>0</v>
      </c>
      <c r="H539" s="385"/>
      <c r="I539" s="385"/>
      <c r="J539" s="365" t="n">
        <f aca="false">SUM(H539:I539)</f>
        <v>0</v>
      </c>
      <c r="K539" s="385"/>
      <c r="L539" s="385"/>
      <c r="M539" s="365" t="n">
        <f aca="false">SUM(K539:L539)</f>
        <v>0</v>
      </c>
      <c r="N539" s="385"/>
      <c r="O539" s="385"/>
      <c r="P539" s="365" t="n">
        <f aca="false">SUM(N539:O539)</f>
        <v>0</v>
      </c>
      <c r="Q539" s="385"/>
      <c r="R539" s="385"/>
      <c r="S539" s="365" t="n">
        <f aca="false">SUM(Q539:R539)</f>
        <v>0</v>
      </c>
      <c r="T539" s="385"/>
      <c r="U539" s="385"/>
      <c r="V539" s="365" t="n">
        <f aca="false">SUM(T539:U539)</f>
        <v>0</v>
      </c>
      <c r="W539" s="386"/>
      <c r="X539" s="367" t="n">
        <f aca="false">SUM(P539+S539+M539+J539+G539+V539+W539)</f>
        <v>0</v>
      </c>
      <c r="Y539" s="368" t="s">
        <v>270</v>
      </c>
    </row>
    <row r="540" customFormat="false" ht="16.4" hidden="false" customHeight="false" outlineLevel="1" collapsed="false">
      <c r="B540" s="388" t="n">
        <f aca="false">IF(AND($D$14="You do not need to provide output data for this reporting period",X540=0),0,IF(C540="",IF((X540=0),0,1),COUNTBLANK(E540:W540)))</f>
        <v>0</v>
      </c>
      <c r="C540" s="397"/>
      <c r="D540" s="398"/>
      <c r="E540" s="385"/>
      <c r="F540" s="385"/>
      <c r="G540" s="365" t="n">
        <f aca="false">SUM(E540:F540)</f>
        <v>0</v>
      </c>
      <c r="H540" s="385"/>
      <c r="I540" s="385"/>
      <c r="J540" s="365" t="n">
        <f aca="false">SUM(H540:I540)</f>
        <v>0</v>
      </c>
      <c r="K540" s="385"/>
      <c r="L540" s="385"/>
      <c r="M540" s="365" t="n">
        <f aca="false">SUM(K540:L540)</f>
        <v>0</v>
      </c>
      <c r="N540" s="385"/>
      <c r="O540" s="385"/>
      <c r="P540" s="365" t="n">
        <f aca="false">SUM(N540:O540)</f>
        <v>0</v>
      </c>
      <c r="Q540" s="385"/>
      <c r="R540" s="385"/>
      <c r="S540" s="365" t="n">
        <f aca="false">SUM(Q540:R540)</f>
        <v>0</v>
      </c>
      <c r="T540" s="385"/>
      <c r="U540" s="385"/>
      <c r="V540" s="365" t="n">
        <f aca="false">SUM(T540:U540)</f>
        <v>0</v>
      </c>
      <c r="W540" s="386"/>
      <c r="X540" s="367" t="n">
        <f aca="false">SUM(P540+S540+M540+J540+G540+V540+W540)</f>
        <v>0</v>
      </c>
      <c r="Y540" s="368" t="s">
        <v>270</v>
      </c>
    </row>
    <row r="541" customFormat="false" ht="16.4" hidden="false" customHeight="false" outlineLevel="1" collapsed="false">
      <c r="B541" s="388" t="n">
        <f aca="false">IF(AND($D$14="You do not need to provide output data for this reporting period",X541=0),0,IF(C541="",IF((X541=0),0,1),COUNTBLANK(E541:W541)))</f>
        <v>0</v>
      </c>
      <c r="C541" s="397"/>
      <c r="D541" s="398"/>
      <c r="E541" s="385"/>
      <c r="F541" s="385"/>
      <c r="G541" s="365" t="n">
        <f aca="false">SUM(E541:F541)</f>
        <v>0</v>
      </c>
      <c r="H541" s="385"/>
      <c r="I541" s="385"/>
      <c r="J541" s="365" t="n">
        <f aca="false">SUM(H541:I541)</f>
        <v>0</v>
      </c>
      <c r="K541" s="385"/>
      <c r="L541" s="385"/>
      <c r="M541" s="365" t="n">
        <f aca="false">SUM(K541:L541)</f>
        <v>0</v>
      </c>
      <c r="N541" s="385"/>
      <c r="O541" s="385"/>
      <c r="P541" s="365" t="n">
        <f aca="false">SUM(N541:O541)</f>
        <v>0</v>
      </c>
      <c r="Q541" s="385"/>
      <c r="R541" s="385"/>
      <c r="S541" s="365" t="n">
        <f aca="false">SUM(Q541:R541)</f>
        <v>0</v>
      </c>
      <c r="T541" s="385"/>
      <c r="U541" s="385"/>
      <c r="V541" s="365" t="n">
        <f aca="false">SUM(T541:U541)</f>
        <v>0</v>
      </c>
      <c r="W541" s="386"/>
      <c r="X541" s="367" t="n">
        <f aca="false">SUM(P541+S541+M541+J541+G541+V541+W541)</f>
        <v>0</v>
      </c>
      <c r="Y541" s="368" t="s">
        <v>270</v>
      </c>
    </row>
    <row r="542" customFormat="false" ht="16.4" hidden="false" customHeight="false" outlineLevel="1" collapsed="false">
      <c r="B542" s="388" t="n">
        <f aca="false">IF(AND($D$14="You do not need to provide output data for this reporting period",X542=0),0,IF(C542="",IF((X542=0),0,1),COUNTBLANK(E542:W542)))</f>
        <v>0</v>
      </c>
      <c r="C542" s="397"/>
      <c r="D542" s="398"/>
      <c r="E542" s="385"/>
      <c r="F542" s="385"/>
      <c r="G542" s="365" t="n">
        <f aca="false">SUM(E542:F542)</f>
        <v>0</v>
      </c>
      <c r="H542" s="385"/>
      <c r="I542" s="385"/>
      <c r="J542" s="365" t="n">
        <f aca="false">SUM(H542:I542)</f>
        <v>0</v>
      </c>
      <c r="K542" s="385"/>
      <c r="L542" s="385"/>
      <c r="M542" s="365" t="n">
        <f aca="false">SUM(K542:L542)</f>
        <v>0</v>
      </c>
      <c r="N542" s="385"/>
      <c r="O542" s="385"/>
      <c r="P542" s="365" t="n">
        <f aca="false">SUM(N542:O542)</f>
        <v>0</v>
      </c>
      <c r="Q542" s="385"/>
      <c r="R542" s="385"/>
      <c r="S542" s="365" t="n">
        <f aca="false">SUM(Q542:R542)</f>
        <v>0</v>
      </c>
      <c r="T542" s="385"/>
      <c r="U542" s="385"/>
      <c r="V542" s="365" t="n">
        <f aca="false">SUM(T542:U542)</f>
        <v>0</v>
      </c>
      <c r="W542" s="386"/>
      <c r="X542" s="367" t="n">
        <f aca="false">SUM(P542+S542+M542+J542+G542+V542+W542)</f>
        <v>0</v>
      </c>
      <c r="Y542" s="368" t="s">
        <v>270</v>
      </c>
    </row>
    <row r="543" customFormat="false" ht="16.4" hidden="false" customHeight="false" outlineLevel="1" collapsed="false">
      <c r="B543" s="388" t="n">
        <f aca="false">IF(AND($D$14="You do not need to provide output data for this reporting period",X543=0),0,IF(C543="",IF((X543=0),0,1),COUNTBLANK(E543:W543)))</f>
        <v>0</v>
      </c>
      <c r="C543" s="397"/>
      <c r="D543" s="398"/>
      <c r="E543" s="385"/>
      <c r="F543" s="385"/>
      <c r="G543" s="365" t="n">
        <f aca="false">SUM(E543:F543)</f>
        <v>0</v>
      </c>
      <c r="H543" s="385"/>
      <c r="I543" s="385"/>
      <c r="J543" s="365" t="n">
        <f aca="false">SUM(H543:I543)</f>
        <v>0</v>
      </c>
      <c r="K543" s="385"/>
      <c r="L543" s="385"/>
      <c r="M543" s="365" t="n">
        <f aca="false">SUM(K543:L543)</f>
        <v>0</v>
      </c>
      <c r="N543" s="385"/>
      <c r="O543" s="385"/>
      <c r="P543" s="365" t="n">
        <f aca="false">SUM(N543:O543)</f>
        <v>0</v>
      </c>
      <c r="Q543" s="385"/>
      <c r="R543" s="385"/>
      <c r="S543" s="365" t="n">
        <f aca="false">SUM(Q543:R543)</f>
        <v>0</v>
      </c>
      <c r="T543" s="385"/>
      <c r="U543" s="385"/>
      <c r="V543" s="365" t="n">
        <f aca="false">SUM(T543:U543)</f>
        <v>0</v>
      </c>
      <c r="W543" s="386"/>
      <c r="X543" s="367" t="n">
        <f aca="false">SUM(P543+S543+M543+J543+G543+V543+W543)</f>
        <v>0</v>
      </c>
      <c r="Y543" s="368" t="s">
        <v>270</v>
      </c>
    </row>
    <row r="544" customFormat="false" ht="16.4" hidden="false" customHeight="false" outlineLevel="1" collapsed="false">
      <c r="B544" s="14" t="n">
        <f aca="false">IF(AND($D$14="You do not need to provide output data for this reporting period",X544=0),0,IF(C544="",IF((X544=0),0,1),COUNTBLANK(E544:W544)))</f>
        <v>0</v>
      </c>
      <c r="C544" s="397"/>
      <c r="D544" s="398"/>
      <c r="E544" s="385"/>
      <c r="F544" s="385"/>
      <c r="G544" s="365" t="n">
        <f aca="false">SUM(E544:F544)</f>
        <v>0</v>
      </c>
      <c r="H544" s="385"/>
      <c r="I544" s="385"/>
      <c r="J544" s="365" t="n">
        <f aca="false">SUM(H544:I544)</f>
        <v>0</v>
      </c>
      <c r="K544" s="385"/>
      <c r="L544" s="385"/>
      <c r="M544" s="365" t="n">
        <f aca="false">SUM(K544:L544)</f>
        <v>0</v>
      </c>
      <c r="N544" s="385"/>
      <c r="O544" s="385"/>
      <c r="P544" s="365" t="n">
        <f aca="false">SUM(N544:O544)</f>
        <v>0</v>
      </c>
      <c r="Q544" s="385"/>
      <c r="R544" s="385"/>
      <c r="S544" s="365" t="n">
        <f aca="false">SUM(Q544:R544)</f>
        <v>0</v>
      </c>
      <c r="T544" s="385"/>
      <c r="U544" s="385"/>
      <c r="V544" s="365" t="n">
        <f aca="false">SUM(T544:U544)</f>
        <v>0</v>
      </c>
      <c r="W544" s="386"/>
      <c r="X544" s="367" t="n">
        <f aca="false">SUM(P544+S544+M544+J544+G544+V544+W544)</f>
        <v>0</v>
      </c>
      <c r="Y544" s="368" t="s">
        <v>270</v>
      </c>
    </row>
    <row r="545" customFormat="false" ht="16.4" hidden="false" customHeight="false" outlineLevel="1" collapsed="false">
      <c r="B545" s="14" t="n">
        <f aca="false">IF(AND($D$14="You do not need to provide output data for this reporting period",X545=0),0,IF(C545="",IF((X545=0),0,1),COUNTBLANK(E545:W545)))</f>
        <v>0</v>
      </c>
      <c r="C545" s="397"/>
      <c r="D545" s="398"/>
      <c r="E545" s="385"/>
      <c r="F545" s="385"/>
      <c r="G545" s="365" t="n">
        <f aca="false">SUM(E545:F545)</f>
        <v>0</v>
      </c>
      <c r="H545" s="385"/>
      <c r="I545" s="385"/>
      <c r="J545" s="365" t="n">
        <f aca="false">SUM(H545:I545)</f>
        <v>0</v>
      </c>
      <c r="K545" s="385"/>
      <c r="L545" s="385"/>
      <c r="M545" s="365" t="n">
        <f aca="false">SUM(K545:L545)</f>
        <v>0</v>
      </c>
      <c r="N545" s="385"/>
      <c r="O545" s="385"/>
      <c r="P545" s="365" t="n">
        <f aca="false">SUM(N545:O545)</f>
        <v>0</v>
      </c>
      <c r="Q545" s="385"/>
      <c r="R545" s="385"/>
      <c r="S545" s="365" t="n">
        <f aca="false">SUM(Q545:R545)</f>
        <v>0</v>
      </c>
      <c r="T545" s="385"/>
      <c r="U545" s="385"/>
      <c r="V545" s="365" t="n">
        <f aca="false">SUM(T545:U545)</f>
        <v>0</v>
      </c>
      <c r="W545" s="386"/>
      <c r="X545" s="367" t="n">
        <f aca="false">SUM(P545+S545+M545+J545+G545+V545+W545)</f>
        <v>0</v>
      </c>
      <c r="Y545" s="368" t="s">
        <v>270</v>
      </c>
    </row>
    <row r="546" customFormat="false" ht="16.4" hidden="false" customHeight="false" outlineLevel="1" collapsed="false">
      <c r="B546" s="14" t="n">
        <f aca="false">IF(AND($D$14="You do not need to provide output data for this reporting period",X546=0),0,IF(C546="",IF((X546=0),0,1),COUNTBLANK(E546:W546)))</f>
        <v>0</v>
      </c>
      <c r="C546" s="397"/>
      <c r="D546" s="398"/>
      <c r="E546" s="385"/>
      <c r="F546" s="385"/>
      <c r="G546" s="365" t="n">
        <f aca="false">SUM(E546:F546)</f>
        <v>0</v>
      </c>
      <c r="H546" s="385"/>
      <c r="I546" s="385"/>
      <c r="J546" s="365" t="n">
        <f aca="false">SUM(H546:I546)</f>
        <v>0</v>
      </c>
      <c r="K546" s="385"/>
      <c r="L546" s="385"/>
      <c r="M546" s="365" t="n">
        <f aca="false">SUM(K546:L546)</f>
        <v>0</v>
      </c>
      <c r="N546" s="385"/>
      <c r="O546" s="385"/>
      <c r="P546" s="365" t="n">
        <f aca="false">SUM(N546:O546)</f>
        <v>0</v>
      </c>
      <c r="Q546" s="385"/>
      <c r="R546" s="385"/>
      <c r="S546" s="365" t="n">
        <f aca="false">SUM(Q546:R546)</f>
        <v>0</v>
      </c>
      <c r="T546" s="385"/>
      <c r="U546" s="385"/>
      <c r="V546" s="365" t="n">
        <f aca="false">SUM(T546:U546)</f>
        <v>0</v>
      </c>
      <c r="W546" s="386"/>
      <c r="X546" s="367" t="n">
        <f aca="false">SUM(P546+S546+M546+J546+G546+V546+W546)</f>
        <v>0</v>
      </c>
      <c r="Y546" s="368" t="s">
        <v>270</v>
      </c>
    </row>
    <row r="547" customFormat="false" ht="16.4" hidden="false" customHeight="false" outlineLevel="1" collapsed="false">
      <c r="B547" s="14" t="n">
        <f aca="false">IF(AND($D$14="You do not need to provide output data for this reporting period",X547=0),0,IF(C547="",IF((X547=0),0,1),COUNTBLANK(E547:W547)))</f>
        <v>0</v>
      </c>
      <c r="C547" s="399"/>
      <c r="D547" s="400"/>
      <c r="E547" s="401"/>
      <c r="F547" s="401"/>
      <c r="G547" s="402" t="n">
        <f aca="false">SUM(E547:F547)</f>
        <v>0</v>
      </c>
      <c r="H547" s="401"/>
      <c r="I547" s="401"/>
      <c r="J547" s="402" t="n">
        <f aca="false">SUM(H547:I547)</f>
        <v>0</v>
      </c>
      <c r="K547" s="401"/>
      <c r="L547" s="401"/>
      <c r="M547" s="402" t="n">
        <f aca="false">SUM(K547:L547)</f>
        <v>0</v>
      </c>
      <c r="N547" s="401"/>
      <c r="O547" s="401"/>
      <c r="P547" s="402" t="n">
        <f aca="false">SUM(N547:O547)</f>
        <v>0</v>
      </c>
      <c r="Q547" s="401"/>
      <c r="R547" s="401"/>
      <c r="S547" s="402" t="n">
        <f aca="false">SUM(Q547:R547)</f>
        <v>0</v>
      </c>
      <c r="T547" s="401"/>
      <c r="U547" s="401"/>
      <c r="V547" s="402" t="n">
        <f aca="false">SUM(T547:U547)</f>
        <v>0</v>
      </c>
      <c r="W547" s="403"/>
      <c r="X547" s="404" t="n">
        <f aca="false">SUM(P547+S547+M547+J547+G547+V547+W547)</f>
        <v>0</v>
      </c>
      <c r="Y547" s="405" t="s">
        <v>270</v>
      </c>
    </row>
    <row r="548" customFormat="false" ht="15" hidden="false" customHeight="false" outlineLevel="0" collapsed="false">
      <c r="C548" s="407"/>
      <c r="D548" s="408"/>
      <c r="E548" s="57"/>
      <c r="F548" s="57"/>
      <c r="G548" s="57"/>
      <c r="H548" s="57"/>
      <c r="I548" s="57"/>
      <c r="J548" s="57"/>
      <c r="K548" s="57"/>
      <c r="L548" s="57"/>
      <c r="M548" s="57"/>
      <c r="N548" s="57"/>
      <c r="O548" s="57"/>
      <c r="P548" s="57"/>
      <c r="Q548" s="57"/>
      <c r="R548" s="57"/>
      <c r="S548" s="57"/>
      <c r="T548" s="57"/>
      <c r="U548" s="57"/>
      <c r="V548" s="57"/>
      <c r="W548" s="57"/>
      <c r="X548" s="57"/>
    </row>
    <row r="549" customFormat="false" ht="82.05" hidden="false" customHeight="false" outlineLevel="0" collapsed="false">
      <c r="A549" s="406" t="s">
        <v>225</v>
      </c>
      <c r="B549" s="224" t="n">
        <f aca="false">IF('2 - Project Admin'!E41="",0,IF(SUM(B556:B585)&gt;0,1,0))</f>
        <v>0</v>
      </c>
      <c r="C549" s="344" t="str">
        <f aca="false">IF(OR('2 - Project Admin'!E41="", '2 - Project Admin'!E41="n/a"),"Project 15: Not Applicable", CONCATENATE("Project 15: ", '2 - Project Admin'!E41))</f>
        <v>Project 15: Not Applicable</v>
      </c>
      <c r="D549" s="344"/>
      <c r="E549" s="344"/>
      <c r="F549" s="344"/>
      <c r="G549" s="344"/>
      <c r="H549" s="344"/>
      <c r="I549" s="344"/>
      <c r="J549" s="344"/>
      <c r="K549" s="344"/>
      <c r="L549" s="344"/>
      <c r="M549" s="344"/>
      <c r="N549" s="344"/>
      <c r="O549" s="344"/>
      <c r="P549" s="344"/>
      <c r="Q549" s="344"/>
      <c r="R549" s="344"/>
      <c r="S549" s="344"/>
      <c r="T549" s="344"/>
      <c r="U549" s="344"/>
      <c r="V549" s="344"/>
      <c r="W549" s="344"/>
      <c r="X549" s="344"/>
      <c r="Y549" s="344"/>
    </row>
    <row r="550" customFormat="false" ht="15" hidden="false" customHeight="false" outlineLevel="0" collapsed="false">
      <c r="C550" s="226"/>
      <c r="D550" s="227"/>
      <c r="E550" s="228"/>
      <c r="F550" s="228"/>
      <c r="G550" s="228"/>
      <c r="H550" s="228"/>
      <c r="I550" s="228"/>
      <c r="J550" s="228"/>
      <c r="K550" s="228"/>
    </row>
    <row r="551" customFormat="false" ht="15.75" hidden="false" customHeight="true" outlineLevel="1" collapsed="false">
      <c r="C551" s="346" t="s">
        <v>257</v>
      </c>
      <c r="D551" s="347" t="s">
        <v>258</v>
      </c>
      <c r="E551" s="348" t="s">
        <v>259</v>
      </c>
      <c r="F551" s="348"/>
      <c r="G551" s="348"/>
      <c r="H551" s="348" t="s">
        <v>260</v>
      </c>
      <c r="I551" s="348"/>
      <c r="J551" s="348"/>
      <c r="K551" s="348" t="s">
        <v>261</v>
      </c>
      <c r="L551" s="348"/>
      <c r="M551" s="348"/>
      <c r="N551" s="348" t="s">
        <v>262</v>
      </c>
      <c r="O551" s="348"/>
      <c r="P551" s="348"/>
      <c r="Q551" s="348" t="s">
        <v>263</v>
      </c>
      <c r="R551" s="348"/>
      <c r="S551" s="348"/>
      <c r="T551" s="348" t="s">
        <v>264</v>
      </c>
      <c r="U551" s="348"/>
      <c r="V551" s="348"/>
      <c r="W551" s="199" t="s">
        <v>265</v>
      </c>
      <c r="X551" s="349" t="s">
        <v>198</v>
      </c>
      <c r="Y551" s="348" t="s">
        <v>266</v>
      </c>
    </row>
    <row r="552" customFormat="false" ht="15.75" hidden="false" customHeight="true" outlineLevel="1" collapsed="false">
      <c r="C552" s="346"/>
      <c r="D552" s="346"/>
      <c r="E552" s="348"/>
      <c r="F552" s="348"/>
      <c r="G552" s="348"/>
      <c r="H552" s="348"/>
      <c r="I552" s="348"/>
      <c r="J552" s="348"/>
      <c r="K552" s="348"/>
      <c r="L552" s="348"/>
      <c r="M552" s="348"/>
      <c r="N552" s="348"/>
      <c r="O552" s="348"/>
      <c r="P552" s="348"/>
      <c r="Q552" s="348"/>
      <c r="R552" s="348"/>
      <c r="S552" s="348"/>
      <c r="T552" s="348"/>
      <c r="U552" s="348"/>
      <c r="V552" s="348"/>
      <c r="W552" s="199"/>
      <c r="X552" s="349"/>
      <c r="Y552" s="348"/>
    </row>
    <row r="553" customFormat="false" ht="15" hidden="false" customHeight="true" outlineLevel="1" collapsed="false">
      <c r="C553" s="346"/>
      <c r="D553" s="346"/>
      <c r="E553" s="201" t="s">
        <v>199</v>
      </c>
      <c r="F553" s="202" t="s">
        <v>200</v>
      </c>
      <c r="G553" s="197" t="s">
        <v>249</v>
      </c>
      <c r="H553" s="201" t="s">
        <v>199</v>
      </c>
      <c r="I553" s="202" t="s">
        <v>200</v>
      </c>
      <c r="J553" s="197" t="s">
        <v>249</v>
      </c>
      <c r="K553" s="201" t="s">
        <v>199</v>
      </c>
      <c r="L553" s="202" t="s">
        <v>200</v>
      </c>
      <c r="M553" s="197" t="s">
        <v>249</v>
      </c>
      <c r="N553" s="201" t="s">
        <v>199</v>
      </c>
      <c r="O553" s="202" t="s">
        <v>200</v>
      </c>
      <c r="P553" s="350" t="s">
        <v>249</v>
      </c>
      <c r="Q553" s="201" t="s">
        <v>199</v>
      </c>
      <c r="R553" s="202" t="s">
        <v>200</v>
      </c>
      <c r="S553" s="350" t="s">
        <v>249</v>
      </c>
      <c r="T553" s="201" t="s">
        <v>199</v>
      </c>
      <c r="U553" s="202" t="s">
        <v>200</v>
      </c>
      <c r="V553" s="350" t="s">
        <v>249</v>
      </c>
      <c r="W553" s="350" t="s">
        <v>249</v>
      </c>
      <c r="X553" s="349"/>
      <c r="Y553" s="348"/>
    </row>
    <row r="554" customFormat="false" ht="15" hidden="false" customHeight="true" outlineLevel="1" collapsed="false">
      <c r="C554" s="346"/>
      <c r="D554" s="347"/>
      <c r="E554" s="237" t="s">
        <v>202</v>
      </c>
      <c r="F554" s="237" t="s">
        <v>202</v>
      </c>
      <c r="G554" s="197"/>
      <c r="H554" s="237" t="s">
        <v>202</v>
      </c>
      <c r="I554" s="351" t="str">
        <f aca="false">IF(INDEX('Reference Data'!$G$5:$G$18,MATCH('Reference Data'!$C$4,'Reference Data'!$F$5:$F$21,0),1)&gt;=I$18,"Actual","Forecast")</f>
        <v>Actual</v>
      </c>
      <c r="J554" s="197"/>
      <c r="K554" s="351" t="str">
        <f aca="false">IF(INDEX('Reference Data'!$G$5:$G$18,MATCH('Reference Data'!$C$4,'Reference Data'!$F$5:$F$21,0),1)&gt;=K$18,"Actual","Forecast")</f>
        <v>Actual</v>
      </c>
      <c r="L554" s="351" t="str">
        <f aca="false">IF(INDEX('Reference Data'!$G$5:$G$18,MATCH('Reference Data'!$C$4,'Reference Data'!$F$5:$F$21,0),1)&gt;=L$18,"Actual","Forecast")</f>
        <v>Actual</v>
      </c>
      <c r="M554" s="197"/>
      <c r="N554" s="351" t="str">
        <f aca="false">IF(INDEX('Reference Data'!$G$5:$G$18,MATCH('Reference Data'!$C$4,'Reference Data'!$F$5:$F$21,0),1)&gt;=N$18,"Actual","Forecast")</f>
        <v>Actual</v>
      </c>
      <c r="O554" s="351" t="str">
        <f aca="false">IF(INDEX('Reference Data'!$G$5:$G$18,MATCH('Reference Data'!$C$4,'Reference Data'!$F$5:$F$21,0),1)&gt;=O$18,"Actual","Forecast")</f>
        <v>Actual</v>
      </c>
      <c r="P554" s="350"/>
      <c r="Q554" s="351" t="str">
        <f aca="false">IF(INDEX('Reference Data'!$G$5:$G$18,MATCH('Reference Data'!$C$4,'Reference Data'!$F$5:$F$21,0),1)&gt;=Q$18,"Actual","Forecast")</f>
        <v>Actual</v>
      </c>
      <c r="R554" s="351" t="str">
        <f aca="false">IF(INDEX('Reference Data'!$G$5:$G$18,MATCH('Reference Data'!$C$4,'Reference Data'!$F$5:$F$21,0),1)&gt;=R$18,"Actual","Forecast")</f>
        <v>Forecast</v>
      </c>
      <c r="S554" s="350"/>
      <c r="T554" s="351" t="str">
        <f aca="false">IF(INDEX('Reference Data'!$G$5:$G$18,MATCH('Reference Data'!$C$4,'Reference Data'!$F$5:$F$21,0),1)&gt;=T$18,"Actual","Forecast")</f>
        <v>Forecast</v>
      </c>
      <c r="U554" s="351" t="str">
        <f aca="false">IF(INDEX('Reference Data'!$G$5:$G$18,MATCH('Reference Data'!$C$4,'Reference Data'!$F$5:$F$21,0),1)&gt;=U$18,"Actual","Forecast")</f>
        <v>Forecast</v>
      </c>
      <c r="V554" s="350"/>
      <c r="W554" s="350"/>
      <c r="X554" s="349"/>
      <c r="Y554" s="348"/>
    </row>
    <row r="555" customFormat="false" ht="15" hidden="false" customHeight="true" outlineLevel="1" collapsed="false">
      <c r="C555" s="352" t="s">
        <v>267</v>
      </c>
      <c r="D555" s="353"/>
      <c r="E555" s="353"/>
      <c r="F555" s="353"/>
      <c r="G555" s="353"/>
      <c r="H555" s="353"/>
      <c r="I555" s="353"/>
      <c r="J555" s="353"/>
      <c r="K555" s="353"/>
      <c r="L555" s="353"/>
      <c r="M555" s="353"/>
      <c r="N555" s="353"/>
      <c r="O555" s="353"/>
      <c r="P555" s="353"/>
      <c r="Q555" s="353"/>
      <c r="R555" s="353"/>
      <c r="S555" s="353"/>
      <c r="T555" s="353"/>
      <c r="U555" s="353"/>
      <c r="V555" s="353"/>
      <c r="W555" s="353"/>
      <c r="X555" s="353"/>
      <c r="Y555" s="354"/>
    </row>
    <row r="556" customFormat="false" ht="15" hidden="false" customHeight="false" outlineLevel="1" collapsed="false">
      <c r="C556" s="355" t="s">
        <v>268</v>
      </c>
      <c r="D556" s="356" t="s">
        <v>269</v>
      </c>
      <c r="E556" s="357"/>
      <c r="F556" s="358"/>
      <c r="G556" s="359" t="n">
        <f aca="false">SUM(E556:F556)</f>
        <v>0</v>
      </c>
      <c r="H556" s="357"/>
      <c r="I556" s="358"/>
      <c r="J556" s="359" t="n">
        <f aca="false">SUM(H556:I556)</f>
        <v>0</v>
      </c>
      <c r="K556" s="357"/>
      <c r="L556" s="358"/>
      <c r="M556" s="359" t="n">
        <f aca="false">SUM(K556:L556)</f>
        <v>0</v>
      </c>
      <c r="N556" s="357"/>
      <c r="O556" s="358"/>
      <c r="P556" s="359" t="n">
        <f aca="false">SUM(N556:O556)</f>
        <v>0</v>
      </c>
      <c r="Q556" s="357"/>
      <c r="R556" s="358"/>
      <c r="S556" s="359" t="n">
        <f aca="false">SUM(Q556:R556)</f>
        <v>0</v>
      </c>
      <c r="T556" s="357"/>
      <c r="U556" s="358"/>
      <c r="V556" s="359" t="n">
        <f aca="false">SUM(T556:U556)</f>
        <v>0</v>
      </c>
      <c r="W556" s="360"/>
      <c r="X556" s="361" t="n">
        <f aca="false">SUM(P556+S556+M556+J556+G556+V556+W556)</f>
        <v>0</v>
      </c>
      <c r="Y556" s="362" t="s">
        <v>270</v>
      </c>
    </row>
    <row r="557" customFormat="false" ht="26.85" hidden="false" customHeight="false" outlineLevel="1" collapsed="false">
      <c r="C557" s="355" t="s">
        <v>271</v>
      </c>
      <c r="D557" s="356" t="s">
        <v>272</v>
      </c>
      <c r="E557" s="363"/>
      <c r="F557" s="364"/>
      <c r="G557" s="365" t="n">
        <f aca="false">SUM(E557:F557)</f>
        <v>0</v>
      </c>
      <c r="H557" s="363"/>
      <c r="I557" s="364"/>
      <c r="J557" s="365" t="n">
        <f aca="false">SUM(H557:I557)</f>
        <v>0</v>
      </c>
      <c r="K557" s="363"/>
      <c r="L557" s="364"/>
      <c r="M557" s="365" t="n">
        <f aca="false">SUM(K557:L557)</f>
        <v>0</v>
      </c>
      <c r="N557" s="363"/>
      <c r="O557" s="364"/>
      <c r="P557" s="365" t="n">
        <f aca="false">SUM(N557:O557)</f>
        <v>0</v>
      </c>
      <c r="Q557" s="363"/>
      <c r="R557" s="364"/>
      <c r="S557" s="365" t="n">
        <f aca="false">SUM(Q557:R557)</f>
        <v>0</v>
      </c>
      <c r="T557" s="363"/>
      <c r="U557" s="364"/>
      <c r="V557" s="365" t="n">
        <f aca="false">SUM(T557:U557)</f>
        <v>0</v>
      </c>
      <c r="W557" s="366"/>
      <c r="X557" s="367" t="n">
        <f aca="false">SUM(P557+S557+M557+J557+G557+V557+W557)</f>
        <v>0</v>
      </c>
      <c r="Y557" s="368" t="s">
        <v>270</v>
      </c>
    </row>
    <row r="558" customFormat="false" ht="26.85" hidden="false" customHeight="false" outlineLevel="1" collapsed="false">
      <c r="C558" s="369" t="s">
        <v>273</v>
      </c>
      <c r="D558" s="370" t="s">
        <v>272</v>
      </c>
      <c r="E558" s="371"/>
      <c r="F558" s="372"/>
      <c r="G558" s="373" t="n">
        <f aca="false">SUM(E558:F558)</f>
        <v>0</v>
      </c>
      <c r="H558" s="371"/>
      <c r="I558" s="372"/>
      <c r="J558" s="373" t="n">
        <f aca="false">SUM(H558:I558)</f>
        <v>0</v>
      </c>
      <c r="K558" s="371"/>
      <c r="L558" s="372"/>
      <c r="M558" s="373" t="n">
        <f aca="false">SUM(K558:L558)</f>
        <v>0</v>
      </c>
      <c r="N558" s="371"/>
      <c r="O558" s="372"/>
      <c r="P558" s="373" t="n">
        <f aca="false">SUM(N558:O558)</f>
        <v>0</v>
      </c>
      <c r="Q558" s="371"/>
      <c r="R558" s="372"/>
      <c r="S558" s="373" t="n">
        <f aca="false">SUM(Q558:R558)</f>
        <v>0</v>
      </c>
      <c r="T558" s="371"/>
      <c r="U558" s="372"/>
      <c r="V558" s="373" t="n">
        <f aca="false">SUM(T558:U558)</f>
        <v>0</v>
      </c>
      <c r="W558" s="374"/>
      <c r="X558" s="375" t="n">
        <f aca="false">SUM(P558+S558+M558+J558+G558+V558+W558)</f>
        <v>0</v>
      </c>
      <c r="Y558" s="376" t="s">
        <v>270</v>
      </c>
    </row>
    <row r="559" customFormat="false" ht="15" hidden="false" customHeight="true" outlineLevel="1" collapsed="false">
      <c r="C559" s="377" t="s">
        <v>274</v>
      </c>
      <c r="D559" s="378"/>
      <c r="E559" s="378"/>
      <c r="F559" s="378"/>
      <c r="G559" s="378"/>
      <c r="H559" s="378"/>
      <c r="I559" s="378"/>
      <c r="J559" s="378"/>
      <c r="K559" s="378"/>
      <c r="L559" s="378"/>
      <c r="M559" s="378"/>
      <c r="N559" s="378"/>
      <c r="O559" s="378"/>
      <c r="P559" s="378"/>
      <c r="Q559" s="378"/>
      <c r="R559" s="378"/>
      <c r="S559" s="378"/>
      <c r="T559" s="378"/>
      <c r="U559" s="378"/>
      <c r="V559" s="378"/>
      <c r="W559" s="378"/>
      <c r="X559" s="378"/>
      <c r="Y559" s="379"/>
    </row>
    <row r="560" customFormat="false" ht="16.4" hidden="false" customHeight="false" outlineLevel="1" collapsed="false">
      <c r="B560" s="14" t="n">
        <f aca="false">IF(AND($D$14="You do not need to provide output data for this reporting period",X560=0),0,IF(C560="&lt; Select &gt;",IF((X560=0),0,1),COUNTBLANK(G560)+COUNTBLANK(J560)+COUNTBLANK(M560)+COUNTBLANK(P560)+COUNTBLANK(S560)+COUNTBLANK(V560)+COUNTBLANK(W560)))</f>
        <v>0</v>
      </c>
      <c r="C560" s="357" t="s">
        <v>59</v>
      </c>
      <c r="D560" s="380" t="str">
        <f aca="false">INDEX(MasterOutputs!$C$3:$C$63,MATCH(C560,MasterOutputs!$B$3:$B$63,0))</f>
        <v>N/A</v>
      </c>
      <c r="E560" s="381"/>
      <c r="F560" s="381"/>
      <c r="G560" s="359" t="n">
        <f aca="false">SUM(E560:F560)</f>
        <v>0</v>
      </c>
      <c r="H560" s="381"/>
      <c r="I560" s="381"/>
      <c r="J560" s="359" t="n">
        <f aca="false">SUM(H560:I560)</f>
        <v>0</v>
      </c>
      <c r="K560" s="381"/>
      <c r="L560" s="381"/>
      <c r="M560" s="359" t="n">
        <f aca="false">SUM(K560:L560)</f>
        <v>0</v>
      </c>
      <c r="N560" s="381"/>
      <c r="O560" s="381"/>
      <c r="P560" s="359" t="n">
        <f aca="false">SUM(N560:O560)</f>
        <v>0</v>
      </c>
      <c r="Q560" s="381"/>
      <c r="R560" s="381"/>
      <c r="S560" s="359" t="n">
        <f aca="false">SUM(Q560:R560)</f>
        <v>0</v>
      </c>
      <c r="T560" s="381"/>
      <c r="U560" s="381"/>
      <c r="V560" s="359" t="n">
        <f aca="false">SUM(T560:U560)</f>
        <v>0</v>
      </c>
      <c r="W560" s="382"/>
      <c r="X560" s="361" t="n">
        <f aca="false">SUM(P560+S560+M560+J560+G560+V560+W560)</f>
        <v>0</v>
      </c>
      <c r="Y560" s="383"/>
      <c r="Z560" s="193" t="n">
        <f aca="false">INDEX(MasterOutputs!$I$3:$I$63,MATCH('5 - Project Outputs'!C560,MasterOutputs!$B$3:$B$63,0))</f>
        <v>0</v>
      </c>
    </row>
    <row r="561" customFormat="false" ht="16.4" hidden="false" customHeight="false" outlineLevel="1" collapsed="false">
      <c r="B561" s="14" t="n">
        <f aca="false">IF(AND($D$14="You do not need to provide output data for this reporting period",X561=0),0,IF(C561="&lt; Select &gt;",IF((X561=0),0,1),COUNTBLANK(G561)+COUNTBLANK(J561)+COUNTBLANK(M561)+COUNTBLANK(P561)+COUNTBLANK(S561)+COUNTBLANK(V561)+COUNTBLANK(W561)))</f>
        <v>0</v>
      </c>
      <c r="C561" s="363" t="s">
        <v>59</v>
      </c>
      <c r="D561" s="384" t="str">
        <f aca="false">INDEX(MasterOutputs!$C$3:$C$63,MATCH(C561,MasterOutputs!$B$3:$B$63,0))</f>
        <v>N/A</v>
      </c>
      <c r="E561" s="385"/>
      <c r="F561" s="385"/>
      <c r="G561" s="365" t="n">
        <f aca="false">SUM(E561:F561)</f>
        <v>0</v>
      </c>
      <c r="H561" s="385"/>
      <c r="I561" s="385"/>
      <c r="J561" s="365" t="n">
        <f aca="false">SUM(H561:I561)</f>
        <v>0</v>
      </c>
      <c r="K561" s="385"/>
      <c r="L561" s="385"/>
      <c r="M561" s="365" t="n">
        <f aca="false">SUM(K561:L561)</f>
        <v>0</v>
      </c>
      <c r="N561" s="385"/>
      <c r="O561" s="385"/>
      <c r="P561" s="365" t="n">
        <f aca="false">SUM(N561:O561)</f>
        <v>0</v>
      </c>
      <c r="Q561" s="385"/>
      <c r="R561" s="385"/>
      <c r="S561" s="365" t="n">
        <f aca="false">SUM(Q561:R561)</f>
        <v>0</v>
      </c>
      <c r="T561" s="385"/>
      <c r="U561" s="385"/>
      <c r="V561" s="365" t="n">
        <f aca="false">SUM(T561:U561)</f>
        <v>0</v>
      </c>
      <c r="W561" s="386"/>
      <c r="X561" s="367" t="n">
        <f aca="false">SUM(P561+S561+M561+J561+G561+V561+W561)</f>
        <v>0</v>
      </c>
      <c r="Y561" s="387"/>
      <c r="Z561" s="193" t="n">
        <f aca="false">INDEX(MasterOutputs!$I$3:$I$63,MATCH('5 - Project Outputs'!C561,MasterOutputs!$B$3:$B$63,0))</f>
        <v>0</v>
      </c>
    </row>
    <row r="562" customFormat="false" ht="16.4" hidden="false" customHeight="false" outlineLevel="1" collapsed="false">
      <c r="B562" s="14" t="n">
        <f aca="false">IF(AND($D$14="You do not need to provide output data for this reporting period",X562=0),0,IF(C562="&lt; Select &gt;",IF((X562=0),0,1),COUNTBLANK(G562)+COUNTBLANK(J562)+COUNTBLANK(M562)+COUNTBLANK(P562)+COUNTBLANK(S562)+COUNTBLANK(V562)+COUNTBLANK(W562)))</f>
        <v>0</v>
      </c>
      <c r="C562" s="363" t="s">
        <v>59</v>
      </c>
      <c r="D562" s="384" t="str">
        <f aca="false">INDEX(MasterOutputs!$C$3:$C$63,MATCH(C562,MasterOutputs!$B$3:$B$63,0))</f>
        <v>N/A</v>
      </c>
      <c r="E562" s="385"/>
      <c r="F562" s="385"/>
      <c r="G562" s="365" t="n">
        <f aca="false">SUM(E562:F562)</f>
        <v>0</v>
      </c>
      <c r="H562" s="385"/>
      <c r="I562" s="385"/>
      <c r="J562" s="365" t="n">
        <f aca="false">SUM(H562:I562)</f>
        <v>0</v>
      </c>
      <c r="K562" s="385"/>
      <c r="L562" s="385"/>
      <c r="M562" s="365" t="n">
        <f aca="false">SUM(K562:L562)</f>
        <v>0</v>
      </c>
      <c r="N562" s="385"/>
      <c r="O562" s="385"/>
      <c r="P562" s="365" t="n">
        <f aca="false">SUM(N562:O562)</f>
        <v>0</v>
      </c>
      <c r="Q562" s="385"/>
      <c r="R562" s="385"/>
      <c r="S562" s="365" t="n">
        <f aca="false">SUM(Q562:R562)</f>
        <v>0</v>
      </c>
      <c r="T562" s="385"/>
      <c r="U562" s="385"/>
      <c r="V562" s="365" t="n">
        <f aca="false">SUM(T562:U562)</f>
        <v>0</v>
      </c>
      <c r="W562" s="386"/>
      <c r="X562" s="367" t="n">
        <f aca="false">SUM(P562+S562+M562+J562+G562+V562+W562)</f>
        <v>0</v>
      </c>
      <c r="Y562" s="387"/>
      <c r="Z562" s="193" t="n">
        <f aca="false">INDEX(MasterOutputs!$I$3:$I$63,MATCH('5 - Project Outputs'!C562,MasterOutputs!$B$3:$B$63,0))</f>
        <v>0</v>
      </c>
    </row>
    <row r="563" customFormat="false" ht="16.4" hidden="false" customHeight="false" outlineLevel="1" collapsed="false">
      <c r="B563" s="14" t="n">
        <f aca="false">IF(AND($D$14="You do not need to provide output data for this reporting period",X563=0),0,IF(C563="&lt; Select &gt;",IF((X563=0),0,1),COUNTBLANK(G563)+COUNTBLANK(J563)+COUNTBLANK(M563)+COUNTBLANK(P563)+COUNTBLANK(S563)+COUNTBLANK(V563)+COUNTBLANK(W563)))</f>
        <v>0</v>
      </c>
      <c r="C563" s="363" t="s">
        <v>59</v>
      </c>
      <c r="D563" s="384" t="str">
        <f aca="false">INDEX(MasterOutputs!$C$3:$C$63,MATCH(C563,MasterOutputs!$B$3:$B$63,0))</f>
        <v>N/A</v>
      </c>
      <c r="E563" s="385"/>
      <c r="F563" s="385"/>
      <c r="G563" s="365" t="n">
        <f aca="false">SUM(E563:F563)</f>
        <v>0</v>
      </c>
      <c r="H563" s="385"/>
      <c r="I563" s="385"/>
      <c r="J563" s="365" t="n">
        <f aca="false">SUM(H563:I563)</f>
        <v>0</v>
      </c>
      <c r="K563" s="385"/>
      <c r="L563" s="385"/>
      <c r="M563" s="365" t="n">
        <f aca="false">SUM(K563:L563)</f>
        <v>0</v>
      </c>
      <c r="N563" s="385"/>
      <c r="O563" s="385"/>
      <c r="P563" s="365" t="n">
        <f aca="false">SUM(N563:O563)</f>
        <v>0</v>
      </c>
      <c r="Q563" s="385"/>
      <c r="R563" s="385"/>
      <c r="S563" s="365" t="n">
        <f aca="false">SUM(Q563:R563)</f>
        <v>0</v>
      </c>
      <c r="T563" s="385"/>
      <c r="U563" s="385"/>
      <c r="V563" s="365" t="n">
        <f aca="false">SUM(T563:U563)</f>
        <v>0</v>
      </c>
      <c r="W563" s="386"/>
      <c r="X563" s="367" t="n">
        <f aca="false">SUM(P563+S563+M563+J563+G563+V563+W563)</f>
        <v>0</v>
      </c>
      <c r="Y563" s="387"/>
      <c r="Z563" s="193" t="n">
        <f aca="false">INDEX(MasterOutputs!$I$3:$I$63,MATCH('5 - Project Outputs'!C563,MasterOutputs!$B$3:$B$63,0))</f>
        <v>0</v>
      </c>
    </row>
    <row r="564" customFormat="false" ht="16.4" hidden="false" customHeight="false" outlineLevel="1" collapsed="false">
      <c r="B564" s="388" t="n">
        <f aca="false">IF(AND($D$14="You do not need to provide output data for this reporting period",X564=0),0,IF(C564="&lt; Select &gt;",IF((X564=0),0,1),COUNTBLANK(G564)+COUNTBLANK(J564)+COUNTBLANK(M564)+COUNTBLANK(P564)+COUNTBLANK(S564)+COUNTBLANK(V564)+COUNTBLANK(W564)))</f>
        <v>0</v>
      </c>
      <c r="C564" s="363" t="s">
        <v>59</v>
      </c>
      <c r="D564" s="384" t="str">
        <f aca="false">INDEX(MasterOutputs!$C$3:$C$63,MATCH(C564,MasterOutputs!$B$3:$B$63,0))</f>
        <v>N/A</v>
      </c>
      <c r="E564" s="385"/>
      <c r="F564" s="385"/>
      <c r="G564" s="365" t="n">
        <f aca="false">SUM(E564:F564)</f>
        <v>0</v>
      </c>
      <c r="H564" s="385"/>
      <c r="I564" s="385"/>
      <c r="J564" s="365" t="n">
        <f aca="false">SUM(H564:I564)</f>
        <v>0</v>
      </c>
      <c r="K564" s="385"/>
      <c r="L564" s="385"/>
      <c r="M564" s="365" t="n">
        <f aca="false">SUM(K564:L564)</f>
        <v>0</v>
      </c>
      <c r="N564" s="385"/>
      <c r="O564" s="385"/>
      <c r="P564" s="365" t="n">
        <f aca="false">SUM(N564:O564)</f>
        <v>0</v>
      </c>
      <c r="Q564" s="385"/>
      <c r="R564" s="385"/>
      <c r="S564" s="365" t="n">
        <f aca="false">SUM(Q564:R564)</f>
        <v>0</v>
      </c>
      <c r="T564" s="385"/>
      <c r="U564" s="385"/>
      <c r="V564" s="365" t="n">
        <f aca="false">SUM(T564:U564)</f>
        <v>0</v>
      </c>
      <c r="W564" s="386"/>
      <c r="X564" s="367" t="n">
        <f aca="false">SUM(P564+S564+M564+J564+G564+V564+W564)</f>
        <v>0</v>
      </c>
      <c r="Y564" s="387"/>
      <c r="Z564" s="193" t="n">
        <f aca="false">INDEX(MasterOutputs!$I$3:$I$63,MATCH('5 - Project Outputs'!C564,MasterOutputs!$B$3:$B$63,0))</f>
        <v>0</v>
      </c>
    </row>
    <row r="565" customFormat="false" ht="16.4" hidden="false" customHeight="false" outlineLevel="1" collapsed="false">
      <c r="B565" s="388" t="n">
        <f aca="false">IF(AND($D$14="You do not need to provide output data for this reporting period",X565=0),0,IF(C565="&lt; Select &gt;",IF((X565=0),0,1),COUNTBLANK(G565)+COUNTBLANK(J565)+COUNTBLANK(M565)+COUNTBLANK(P565)+COUNTBLANK(S565)+COUNTBLANK(V565)+COUNTBLANK(W565)))</f>
        <v>0</v>
      </c>
      <c r="C565" s="363" t="s">
        <v>59</v>
      </c>
      <c r="D565" s="384" t="str">
        <f aca="false">INDEX(MasterOutputs!$C$3:$C$63,MATCH(C565,MasterOutputs!$B$3:$B$63,0))</f>
        <v>N/A</v>
      </c>
      <c r="E565" s="385"/>
      <c r="F565" s="385"/>
      <c r="G565" s="365" t="n">
        <f aca="false">SUM(E565:F565)</f>
        <v>0</v>
      </c>
      <c r="H565" s="385"/>
      <c r="I565" s="385"/>
      <c r="J565" s="365" t="n">
        <f aca="false">SUM(H565:I565)</f>
        <v>0</v>
      </c>
      <c r="K565" s="385"/>
      <c r="L565" s="385"/>
      <c r="M565" s="365" t="n">
        <f aca="false">SUM(K565:L565)</f>
        <v>0</v>
      </c>
      <c r="N565" s="385"/>
      <c r="O565" s="385"/>
      <c r="P565" s="365" t="n">
        <f aca="false">SUM(N565:O565)</f>
        <v>0</v>
      </c>
      <c r="Q565" s="385"/>
      <c r="R565" s="385"/>
      <c r="S565" s="365" t="n">
        <f aca="false">SUM(Q565:R565)</f>
        <v>0</v>
      </c>
      <c r="T565" s="385"/>
      <c r="U565" s="385"/>
      <c r="V565" s="365" t="n">
        <f aca="false">SUM(T565:U565)</f>
        <v>0</v>
      </c>
      <c r="W565" s="386"/>
      <c r="X565" s="367" t="n">
        <f aca="false">SUM(P565+S565+M565+J565+G565+V565+W565)</f>
        <v>0</v>
      </c>
      <c r="Y565" s="387"/>
      <c r="Z565" s="193" t="n">
        <f aca="false">INDEX(MasterOutputs!$I$3:$I$63,MATCH('5 - Project Outputs'!C565,MasterOutputs!$B$3:$B$63,0))</f>
        <v>0</v>
      </c>
    </row>
    <row r="566" customFormat="false" ht="16.4" hidden="false" customHeight="false" outlineLevel="1" collapsed="false">
      <c r="B566" s="388" t="n">
        <f aca="false">IF(AND($D$14="You do not need to provide output data for this reporting period",X566=0),0,IF(C566="&lt; Select &gt;",IF((X566=0),0,1),COUNTBLANK(G566)+COUNTBLANK(J566)+COUNTBLANK(M566)+COUNTBLANK(P566)+COUNTBLANK(S566)+COUNTBLANK(V566)+COUNTBLANK(W566)))</f>
        <v>0</v>
      </c>
      <c r="C566" s="363" t="s">
        <v>59</v>
      </c>
      <c r="D566" s="384" t="str">
        <f aca="false">INDEX(MasterOutputs!$C$3:$C$63,MATCH(C566,MasterOutputs!$B$3:$B$63,0))</f>
        <v>N/A</v>
      </c>
      <c r="E566" s="385"/>
      <c r="F566" s="385"/>
      <c r="G566" s="365" t="n">
        <f aca="false">SUM(E566:F566)</f>
        <v>0</v>
      </c>
      <c r="H566" s="385"/>
      <c r="I566" s="385"/>
      <c r="J566" s="365" t="n">
        <f aca="false">SUM(H566:I566)</f>
        <v>0</v>
      </c>
      <c r="K566" s="385"/>
      <c r="L566" s="385"/>
      <c r="M566" s="365" t="n">
        <f aca="false">SUM(K566:L566)</f>
        <v>0</v>
      </c>
      <c r="N566" s="385"/>
      <c r="O566" s="385"/>
      <c r="P566" s="365" t="n">
        <f aca="false">SUM(N566:O566)</f>
        <v>0</v>
      </c>
      <c r="Q566" s="385"/>
      <c r="R566" s="385"/>
      <c r="S566" s="365" t="n">
        <f aca="false">SUM(Q566:R566)</f>
        <v>0</v>
      </c>
      <c r="T566" s="385"/>
      <c r="U566" s="385"/>
      <c r="V566" s="365" t="n">
        <f aca="false">SUM(T566:U566)</f>
        <v>0</v>
      </c>
      <c r="W566" s="386"/>
      <c r="X566" s="367" t="n">
        <f aca="false">SUM(P566+S566+M566+J566+G566+V566+W566)</f>
        <v>0</v>
      </c>
      <c r="Y566" s="387"/>
      <c r="Z566" s="193" t="n">
        <f aca="false">INDEX(MasterOutputs!$I$3:$I$63,MATCH('5 - Project Outputs'!C566,MasterOutputs!$B$3:$B$63,0))</f>
        <v>0</v>
      </c>
    </row>
    <row r="567" customFormat="false" ht="16.4" hidden="false" customHeight="false" outlineLevel="1" collapsed="false">
      <c r="B567" s="388" t="n">
        <f aca="false">IF(AND($D$14="You do not need to provide output data for this reporting period",X567=0),0,IF(C567="&lt; Select &gt;",IF((X567=0),0,1),COUNTBLANK(G567)+COUNTBLANK(J567)+COUNTBLANK(M567)+COUNTBLANK(P567)+COUNTBLANK(S567)+COUNTBLANK(V567)+COUNTBLANK(W567)))</f>
        <v>0</v>
      </c>
      <c r="C567" s="363" t="s">
        <v>59</v>
      </c>
      <c r="D567" s="384" t="str">
        <f aca="false">INDEX(MasterOutputs!$C$3:$C$63,MATCH(C567,MasterOutputs!$B$3:$B$63,0))</f>
        <v>N/A</v>
      </c>
      <c r="E567" s="385"/>
      <c r="F567" s="385"/>
      <c r="G567" s="365" t="n">
        <f aca="false">SUM(E567:F567)</f>
        <v>0</v>
      </c>
      <c r="H567" s="385"/>
      <c r="I567" s="385"/>
      <c r="J567" s="365" t="n">
        <f aca="false">SUM(H567:I567)</f>
        <v>0</v>
      </c>
      <c r="K567" s="385"/>
      <c r="L567" s="385"/>
      <c r="M567" s="365" t="n">
        <f aca="false">SUM(K567:L567)</f>
        <v>0</v>
      </c>
      <c r="N567" s="385"/>
      <c r="O567" s="385"/>
      <c r="P567" s="365" t="n">
        <f aca="false">SUM(N567:O567)</f>
        <v>0</v>
      </c>
      <c r="Q567" s="385"/>
      <c r="R567" s="385"/>
      <c r="S567" s="365" t="n">
        <f aca="false">SUM(Q567:R567)</f>
        <v>0</v>
      </c>
      <c r="T567" s="385"/>
      <c r="U567" s="385"/>
      <c r="V567" s="365" t="n">
        <f aca="false">SUM(T567:U567)</f>
        <v>0</v>
      </c>
      <c r="W567" s="386"/>
      <c r="X567" s="367" t="n">
        <f aca="false">SUM(P567+S567+M567+J567+G567+V567+W567)</f>
        <v>0</v>
      </c>
      <c r="Y567" s="387"/>
      <c r="Z567" s="193" t="n">
        <f aca="false">INDEX(MasterOutputs!$I$3:$I$63,MATCH('5 - Project Outputs'!C567,MasterOutputs!$B$3:$B$63,0))</f>
        <v>0</v>
      </c>
    </row>
    <row r="568" customFormat="false" ht="16.4" hidden="false" customHeight="false" outlineLevel="1" collapsed="false">
      <c r="B568" s="388" t="n">
        <f aca="false">IF(AND($D$14="You do not need to provide output data for this reporting period",X568=0),0,IF(C568="&lt; Select &gt;",IF((X568=0),0,1),COUNTBLANK(G568)+COUNTBLANK(J568)+COUNTBLANK(M568)+COUNTBLANK(P568)+COUNTBLANK(S568)+COUNTBLANK(V568)+COUNTBLANK(W568)))</f>
        <v>0</v>
      </c>
      <c r="C568" s="363" t="s">
        <v>59</v>
      </c>
      <c r="D568" s="384" t="str">
        <f aca="false">INDEX(MasterOutputs!$C$3:$C$63,MATCH(C568,MasterOutputs!$B$3:$B$63,0))</f>
        <v>N/A</v>
      </c>
      <c r="E568" s="385"/>
      <c r="F568" s="385"/>
      <c r="G568" s="365" t="n">
        <f aca="false">SUM(E568:F568)</f>
        <v>0</v>
      </c>
      <c r="H568" s="385"/>
      <c r="I568" s="385"/>
      <c r="J568" s="365" t="n">
        <f aca="false">SUM(H568:I568)</f>
        <v>0</v>
      </c>
      <c r="K568" s="385"/>
      <c r="L568" s="385"/>
      <c r="M568" s="365" t="n">
        <f aca="false">SUM(K568:L568)</f>
        <v>0</v>
      </c>
      <c r="N568" s="385"/>
      <c r="O568" s="385"/>
      <c r="P568" s="365" t="n">
        <f aca="false">SUM(N568:O568)</f>
        <v>0</v>
      </c>
      <c r="Q568" s="385"/>
      <c r="R568" s="385"/>
      <c r="S568" s="365" t="n">
        <f aca="false">SUM(Q568:R568)</f>
        <v>0</v>
      </c>
      <c r="T568" s="385"/>
      <c r="U568" s="385"/>
      <c r="V568" s="365" t="n">
        <f aca="false">SUM(T568:U568)</f>
        <v>0</v>
      </c>
      <c r="W568" s="386"/>
      <c r="X568" s="367" t="n">
        <f aca="false">SUM(P568+S568+M568+J568+G568+V568+W568)</f>
        <v>0</v>
      </c>
      <c r="Y568" s="387"/>
      <c r="Z568" s="193" t="n">
        <f aca="false">INDEX(MasterOutputs!$I$3:$I$63,MATCH('5 - Project Outputs'!C568,MasterOutputs!$B$3:$B$63,0))</f>
        <v>0</v>
      </c>
    </row>
    <row r="569" customFormat="false" ht="16.4" hidden="false" customHeight="false" outlineLevel="1" collapsed="false">
      <c r="B569" s="14" t="n">
        <f aca="false">IF(AND($D$14="You do not need to provide output data for this reporting period",X569=0),0,IF(C569="&lt; Select &gt;",IF((X569=0),0,1),COUNTBLANK(G569)+COUNTBLANK(J569)+COUNTBLANK(M569)+COUNTBLANK(P569)+COUNTBLANK(S569)+COUNTBLANK(V569)+COUNTBLANK(W569)))</f>
        <v>0</v>
      </c>
      <c r="C569" s="363" t="s">
        <v>59</v>
      </c>
      <c r="D569" s="384" t="str">
        <f aca="false">INDEX(MasterOutputs!$C$3:$C$63,MATCH(C569,MasterOutputs!$B$3:$B$63,0))</f>
        <v>N/A</v>
      </c>
      <c r="E569" s="385"/>
      <c r="F569" s="385"/>
      <c r="G569" s="365" t="n">
        <f aca="false">SUM(E569:F569)</f>
        <v>0</v>
      </c>
      <c r="H569" s="385"/>
      <c r="I569" s="385"/>
      <c r="J569" s="365" t="n">
        <f aca="false">SUM(H569:I569)</f>
        <v>0</v>
      </c>
      <c r="K569" s="385"/>
      <c r="L569" s="385"/>
      <c r="M569" s="365" t="n">
        <f aca="false">SUM(K569:L569)</f>
        <v>0</v>
      </c>
      <c r="N569" s="385"/>
      <c r="O569" s="385"/>
      <c r="P569" s="365" t="n">
        <f aca="false">SUM(N569:O569)</f>
        <v>0</v>
      </c>
      <c r="Q569" s="385"/>
      <c r="R569" s="385"/>
      <c r="S569" s="365" t="n">
        <f aca="false">SUM(Q569:R569)</f>
        <v>0</v>
      </c>
      <c r="T569" s="385"/>
      <c r="U569" s="385"/>
      <c r="V569" s="365" t="n">
        <f aca="false">SUM(T569:U569)</f>
        <v>0</v>
      </c>
      <c r="W569" s="386"/>
      <c r="X569" s="367" t="n">
        <f aca="false">SUM(P569+S569+M569+J569+G569+V569+W569)</f>
        <v>0</v>
      </c>
      <c r="Y569" s="387"/>
      <c r="Z569" s="193" t="n">
        <f aca="false">INDEX(MasterOutputs!$I$3:$I$63,MATCH('5 - Project Outputs'!C569,MasterOutputs!$B$3:$B$63,0))</f>
        <v>0</v>
      </c>
    </row>
    <row r="570" customFormat="false" ht="16.4" hidden="false" customHeight="false" outlineLevel="1" collapsed="false">
      <c r="B570" s="14" t="n">
        <f aca="false">IF(AND($D$14="You do not need to provide output data for this reporting period",X570=0),0,IF(C570="&lt; Select &gt;",IF((X570=0),0,1),COUNTBLANK(G570)+COUNTBLANK(J570)+COUNTBLANK(M570)+COUNTBLANK(P570)+COUNTBLANK(S570)+COUNTBLANK(V570)+COUNTBLANK(W570)))</f>
        <v>0</v>
      </c>
      <c r="C570" s="363" t="s">
        <v>59</v>
      </c>
      <c r="D570" s="384" t="str">
        <f aca="false">INDEX(MasterOutputs!$C$3:$C$63,MATCH(C570,MasterOutputs!$B$3:$B$63,0))</f>
        <v>N/A</v>
      </c>
      <c r="E570" s="385"/>
      <c r="F570" s="385"/>
      <c r="G570" s="365" t="n">
        <f aca="false">SUM(E570:F570)</f>
        <v>0</v>
      </c>
      <c r="H570" s="385"/>
      <c r="I570" s="385"/>
      <c r="J570" s="365" t="n">
        <f aca="false">SUM(H570:I570)</f>
        <v>0</v>
      </c>
      <c r="K570" s="385"/>
      <c r="L570" s="385"/>
      <c r="M570" s="365" t="n">
        <f aca="false">SUM(K570:L570)</f>
        <v>0</v>
      </c>
      <c r="N570" s="385"/>
      <c r="O570" s="385"/>
      <c r="P570" s="365" t="n">
        <f aca="false">SUM(N570:O570)</f>
        <v>0</v>
      </c>
      <c r="Q570" s="385"/>
      <c r="R570" s="385"/>
      <c r="S570" s="365" t="n">
        <f aca="false">SUM(Q570:R570)</f>
        <v>0</v>
      </c>
      <c r="T570" s="385"/>
      <c r="U570" s="385"/>
      <c r="V570" s="365" t="n">
        <f aca="false">SUM(T570:U570)</f>
        <v>0</v>
      </c>
      <c r="W570" s="386"/>
      <c r="X570" s="367" t="n">
        <f aca="false">SUM(P570+S570+M570+J570+G570+V570+W570)</f>
        <v>0</v>
      </c>
      <c r="Y570" s="387"/>
      <c r="Z570" s="193" t="n">
        <f aca="false">INDEX(MasterOutputs!$I$3:$I$63,MATCH('5 - Project Outputs'!C570,MasterOutputs!$B$3:$B$63,0))</f>
        <v>0</v>
      </c>
    </row>
    <row r="571" customFormat="false" ht="16.4" hidden="false" customHeight="false" outlineLevel="1" collapsed="false">
      <c r="B571" s="14" t="n">
        <f aca="false">IF(AND($D$14="You do not need to provide output data for this reporting period",X571=0),0,IF(C571="&lt; Select &gt;",IF((X571=0),0,1),COUNTBLANK(G571)+COUNTBLANK(J571)+COUNTBLANK(M571)+COUNTBLANK(P571)+COUNTBLANK(S571)+COUNTBLANK(V571)+COUNTBLANK(W571)))</f>
        <v>0</v>
      </c>
      <c r="C571" s="363" t="s">
        <v>59</v>
      </c>
      <c r="D571" s="384" t="str">
        <f aca="false">INDEX(MasterOutputs!$C$3:$C$63,MATCH(C571,MasterOutputs!$B$3:$B$63,0))</f>
        <v>N/A</v>
      </c>
      <c r="E571" s="385"/>
      <c r="F571" s="385"/>
      <c r="G571" s="365" t="n">
        <f aca="false">SUM(E571:F571)</f>
        <v>0</v>
      </c>
      <c r="H571" s="385"/>
      <c r="I571" s="385"/>
      <c r="J571" s="365" t="n">
        <f aca="false">SUM(H571:I571)</f>
        <v>0</v>
      </c>
      <c r="K571" s="385"/>
      <c r="L571" s="385"/>
      <c r="M571" s="365" t="n">
        <f aca="false">SUM(K571:L571)</f>
        <v>0</v>
      </c>
      <c r="N571" s="385"/>
      <c r="O571" s="385"/>
      <c r="P571" s="365" t="n">
        <f aca="false">SUM(N571:O571)</f>
        <v>0</v>
      </c>
      <c r="Q571" s="385"/>
      <c r="R571" s="385"/>
      <c r="S571" s="365" t="n">
        <f aca="false">SUM(Q571:R571)</f>
        <v>0</v>
      </c>
      <c r="T571" s="385"/>
      <c r="U571" s="385"/>
      <c r="V571" s="365" t="n">
        <f aca="false">SUM(T571:U571)</f>
        <v>0</v>
      </c>
      <c r="W571" s="386"/>
      <c r="X571" s="367" t="n">
        <f aca="false">SUM(P571+S571+M571+J571+G571+V571+W571)</f>
        <v>0</v>
      </c>
      <c r="Y571" s="387"/>
      <c r="Z571" s="193" t="n">
        <f aca="false">INDEX(MasterOutputs!$I$3:$I$63,MATCH('5 - Project Outputs'!C571,MasterOutputs!$B$3:$B$63,0))</f>
        <v>0</v>
      </c>
    </row>
    <row r="572" customFormat="false" ht="16.4" hidden="false" customHeight="false" outlineLevel="1" collapsed="false">
      <c r="B572" s="14" t="n">
        <f aca="false">IF(AND($D$14="You do not need to provide output data for this reporting period",X572=0),0,IF(C572="&lt; Select &gt;",IF((X572=0),0,1),COUNTBLANK(G572)+COUNTBLANK(J572)+COUNTBLANK(M572)+COUNTBLANK(P572)+COUNTBLANK(S572)+COUNTBLANK(V572)+COUNTBLANK(W572)))</f>
        <v>0</v>
      </c>
      <c r="C572" s="363" t="s">
        <v>59</v>
      </c>
      <c r="D572" s="384" t="str">
        <f aca="false">INDEX(MasterOutputs!$C$3:$C$63,MATCH(C572,MasterOutputs!$B$3:$B$63,0))</f>
        <v>N/A</v>
      </c>
      <c r="E572" s="385"/>
      <c r="F572" s="385"/>
      <c r="G572" s="365" t="n">
        <f aca="false">SUM(E572:F572)</f>
        <v>0</v>
      </c>
      <c r="H572" s="385"/>
      <c r="I572" s="385"/>
      <c r="J572" s="365" t="n">
        <f aca="false">SUM(H572:I572)</f>
        <v>0</v>
      </c>
      <c r="K572" s="385"/>
      <c r="L572" s="385"/>
      <c r="M572" s="365" t="n">
        <f aca="false">SUM(K572:L572)</f>
        <v>0</v>
      </c>
      <c r="N572" s="385"/>
      <c r="O572" s="385"/>
      <c r="P572" s="365" t="n">
        <f aca="false">SUM(N572:O572)</f>
        <v>0</v>
      </c>
      <c r="Q572" s="385"/>
      <c r="R572" s="385"/>
      <c r="S572" s="365" t="n">
        <f aca="false">SUM(Q572:R572)</f>
        <v>0</v>
      </c>
      <c r="T572" s="385"/>
      <c r="U572" s="385"/>
      <c r="V572" s="365" t="n">
        <f aca="false">SUM(T572:U572)</f>
        <v>0</v>
      </c>
      <c r="W572" s="386"/>
      <c r="X572" s="367" t="n">
        <f aca="false">SUM(P572+S572+M572+J572+G572+V572+W572)</f>
        <v>0</v>
      </c>
      <c r="Y572" s="387"/>
      <c r="Z572" s="193" t="n">
        <f aca="false">INDEX(MasterOutputs!$I$3:$I$63,MATCH('5 - Project Outputs'!C572,MasterOutputs!$B$3:$B$63,0))</f>
        <v>0</v>
      </c>
    </row>
    <row r="573" customFormat="false" ht="16.4" hidden="false" customHeight="false" outlineLevel="1" collapsed="false">
      <c r="B573" s="14" t="n">
        <f aca="false">IF(AND($D$14="You do not need to provide output data for this reporting period",X573=0),0,IF(C573="&lt; Select &gt;",IF((X573=0),0,1),COUNTBLANK(G573)+COUNTBLANK(J573)+COUNTBLANK(M573)+COUNTBLANK(P573)+COUNTBLANK(S573)+COUNTBLANK(V573)+COUNTBLANK(W573)))</f>
        <v>0</v>
      </c>
      <c r="C573" s="363" t="s">
        <v>59</v>
      </c>
      <c r="D573" s="384" t="str">
        <f aca="false">INDEX(MasterOutputs!$C$3:$C$63,MATCH(C573,MasterOutputs!$B$3:$B$63,0))</f>
        <v>N/A</v>
      </c>
      <c r="E573" s="385"/>
      <c r="F573" s="385"/>
      <c r="G573" s="365" t="n">
        <f aca="false">SUM(E573:F573)</f>
        <v>0</v>
      </c>
      <c r="H573" s="385"/>
      <c r="I573" s="385"/>
      <c r="J573" s="365" t="n">
        <f aca="false">SUM(H573:I573)</f>
        <v>0</v>
      </c>
      <c r="K573" s="385"/>
      <c r="L573" s="385"/>
      <c r="M573" s="365" t="n">
        <f aca="false">SUM(K573:L573)</f>
        <v>0</v>
      </c>
      <c r="N573" s="385"/>
      <c r="O573" s="385"/>
      <c r="P573" s="365" t="n">
        <f aca="false">SUM(N573:O573)</f>
        <v>0</v>
      </c>
      <c r="Q573" s="385"/>
      <c r="R573" s="385"/>
      <c r="S573" s="365" t="n">
        <f aca="false">SUM(Q573:R573)</f>
        <v>0</v>
      </c>
      <c r="T573" s="385"/>
      <c r="U573" s="385"/>
      <c r="V573" s="365" t="n">
        <f aca="false">SUM(T573:U573)</f>
        <v>0</v>
      </c>
      <c r="W573" s="386"/>
      <c r="X573" s="367" t="n">
        <f aca="false">SUM(P573+S573+M573+J573+G573+V573+W573)</f>
        <v>0</v>
      </c>
      <c r="Y573" s="387"/>
      <c r="Z573" s="193" t="n">
        <f aca="false">INDEX(MasterOutputs!$I$3:$I$63,MATCH('5 - Project Outputs'!C573,MasterOutputs!$B$3:$B$63,0))</f>
        <v>0</v>
      </c>
    </row>
    <row r="574" customFormat="false" ht="15" hidden="false" customHeight="true" outlineLevel="1" collapsed="false">
      <c r="B574" s="14" t="n">
        <f aca="false">IF(AND($D$14="You do not need to provide output data for this reporting period",X574=0),0,IF(C574="&lt; Select &gt;",IF((X574=0),0,1),COUNTBLANK(G574)+COUNTBLANK(J574)+COUNTBLANK(M574)+COUNTBLANK(P574)+COUNTBLANK(S574)+COUNTBLANK(V574)+COUNTBLANK(W574)))</f>
        <v>0</v>
      </c>
      <c r="C574" s="371" t="s">
        <v>59</v>
      </c>
      <c r="D574" s="389" t="str">
        <f aca="false">INDEX(MasterOutputs!$C$3:$C$63,MATCH(C574,MasterOutputs!$B$3:$B$63,0))</f>
        <v>N/A</v>
      </c>
      <c r="E574" s="390"/>
      <c r="F574" s="390"/>
      <c r="G574" s="373" t="n">
        <f aca="false">SUM(E574:F574)</f>
        <v>0</v>
      </c>
      <c r="H574" s="390"/>
      <c r="I574" s="390"/>
      <c r="J574" s="373" t="n">
        <f aca="false">SUM(H574:I574)</f>
        <v>0</v>
      </c>
      <c r="K574" s="390"/>
      <c r="L574" s="390"/>
      <c r="M574" s="373" t="n">
        <f aca="false">SUM(K574:L574)</f>
        <v>0</v>
      </c>
      <c r="N574" s="390"/>
      <c r="O574" s="390"/>
      <c r="P574" s="373" t="n">
        <f aca="false">SUM(N574:O574)</f>
        <v>0</v>
      </c>
      <c r="Q574" s="390"/>
      <c r="R574" s="390"/>
      <c r="S574" s="373" t="n">
        <f aca="false">SUM(Q574:R574)</f>
        <v>0</v>
      </c>
      <c r="T574" s="390"/>
      <c r="U574" s="390"/>
      <c r="V574" s="373" t="n">
        <f aca="false">SUM(T574:U574)</f>
        <v>0</v>
      </c>
      <c r="W574" s="391"/>
      <c r="X574" s="392" t="n">
        <f aca="false">SUM(P574+S574+M574+J574+G574+V574+W574)</f>
        <v>0</v>
      </c>
      <c r="Y574" s="393"/>
      <c r="Z574" s="193" t="n">
        <f aca="false">INDEX(MasterOutputs!$I$3:$I$63,MATCH('5 - Project Outputs'!C574,MasterOutputs!$B$3:$B$63,0))</f>
        <v>0</v>
      </c>
    </row>
    <row r="575" customFormat="false" ht="16.5" hidden="false" customHeight="true" outlineLevel="1" collapsed="false">
      <c r="C575" s="394" t="s">
        <v>277</v>
      </c>
      <c r="D575" s="378"/>
      <c r="E575" s="378"/>
      <c r="F575" s="378"/>
      <c r="G575" s="378"/>
      <c r="H575" s="378"/>
      <c r="I575" s="378"/>
      <c r="J575" s="378"/>
      <c r="K575" s="378"/>
      <c r="L575" s="378"/>
      <c r="M575" s="378"/>
      <c r="N575" s="378"/>
      <c r="O575" s="378"/>
      <c r="P575" s="378"/>
      <c r="Q575" s="378"/>
      <c r="R575" s="378"/>
      <c r="S575" s="378"/>
      <c r="T575" s="378"/>
      <c r="U575" s="378"/>
      <c r="V575" s="378"/>
      <c r="W575" s="378"/>
      <c r="X575" s="378"/>
      <c r="Y575" s="379"/>
    </row>
    <row r="576" customFormat="false" ht="16.4" hidden="false" customHeight="false" outlineLevel="1" collapsed="false">
      <c r="B576" s="14" t="n">
        <f aca="false">IF(AND($D$14="You do not need to provide output data for this reporting period",X576=0),0,IF(C576="",IF((X576=0),0,1),COUNTBLANK(E576:W576)))</f>
        <v>0</v>
      </c>
      <c r="C576" s="395"/>
      <c r="D576" s="396"/>
      <c r="E576" s="381"/>
      <c r="F576" s="381"/>
      <c r="G576" s="359" t="n">
        <f aca="false">SUM(E576:F576)</f>
        <v>0</v>
      </c>
      <c r="H576" s="381"/>
      <c r="I576" s="381"/>
      <c r="J576" s="359" t="n">
        <f aca="false">SUM(H576:I576)</f>
        <v>0</v>
      </c>
      <c r="K576" s="381"/>
      <c r="L576" s="381"/>
      <c r="M576" s="359" t="n">
        <f aca="false">SUM(K576:L576)</f>
        <v>0</v>
      </c>
      <c r="N576" s="381"/>
      <c r="O576" s="381"/>
      <c r="P576" s="359" t="n">
        <f aca="false">SUM(N576:O576)</f>
        <v>0</v>
      </c>
      <c r="Q576" s="381"/>
      <c r="R576" s="381"/>
      <c r="S576" s="359" t="n">
        <f aca="false">SUM(Q576:R576)</f>
        <v>0</v>
      </c>
      <c r="T576" s="381"/>
      <c r="U576" s="381"/>
      <c r="V576" s="359" t="n">
        <f aca="false">SUM(T576:U576)</f>
        <v>0</v>
      </c>
      <c r="W576" s="382"/>
      <c r="X576" s="361" t="n">
        <f aca="false">SUM(P576+S576+M576+J576+G576+V576+W576)</f>
        <v>0</v>
      </c>
      <c r="Y576" s="362" t="s">
        <v>270</v>
      </c>
    </row>
    <row r="577" customFormat="false" ht="16.4" hidden="false" customHeight="false" outlineLevel="1" collapsed="false">
      <c r="B577" s="388" t="n">
        <f aca="false">IF(AND($D$14="You do not need to provide output data for this reporting period",X577=0),0,IF(C577="",IF((X577=0),0,1),COUNTBLANK(E577:W577)))</f>
        <v>0</v>
      </c>
      <c r="C577" s="397"/>
      <c r="D577" s="398"/>
      <c r="E577" s="385"/>
      <c r="F577" s="385"/>
      <c r="G577" s="365" t="n">
        <f aca="false">SUM(E577:F577)</f>
        <v>0</v>
      </c>
      <c r="H577" s="385"/>
      <c r="I577" s="385"/>
      <c r="J577" s="365" t="n">
        <f aca="false">SUM(H577:I577)</f>
        <v>0</v>
      </c>
      <c r="K577" s="385"/>
      <c r="L577" s="385"/>
      <c r="M577" s="365" t="n">
        <f aca="false">SUM(K577:L577)</f>
        <v>0</v>
      </c>
      <c r="N577" s="385"/>
      <c r="O577" s="385"/>
      <c r="P577" s="365" t="n">
        <f aca="false">SUM(N577:O577)</f>
        <v>0</v>
      </c>
      <c r="Q577" s="385"/>
      <c r="R577" s="385"/>
      <c r="S577" s="365" t="n">
        <f aca="false">SUM(Q577:R577)</f>
        <v>0</v>
      </c>
      <c r="T577" s="385"/>
      <c r="U577" s="385"/>
      <c r="V577" s="365" t="n">
        <f aca="false">SUM(T577:U577)</f>
        <v>0</v>
      </c>
      <c r="W577" s="386"/>
      <c r="X577" s="367" t="n">
        <f aca="false">SUM(P577+S577+M577+J577+G577+V577+W577)</f>
        <v>0</v>
      </c>
      <c r="Y577" s="368" t="s">
        <v>270</v>
      </c>
    </row>
    <row r="578" customFormat="false" ht="16.4" hidden="false" customHeight="false" outlineLevel="1" collapsed="false">
      <c r="B578" s="388" t="n">
        <f aca="false">IF(AND($D$14="You do not need to provide output data for this reporting period",X578=0),0,IF(C578="",IF((X578=0),0,1),COUNTBLANK(E578:W578)))</f>
        <v>0</v>
      </c>
      <c r="C578" s="397"/>
      <c r="D578" s="398"/>
      <c r="E578" s="385"/>
      <c r="F578" s="385"/>
      <c r="G578" s="365" t="n">
        <f aca="false">SUM(E578:F578)</f>
        <v>0</v>
      </c>
      <c r="H578" s="385"/>
      <c r="I578" s="385"/>
      <c r="J578" s="365" t="n">
        <f aca="false">SUM(H578:I578)</f>
        <v>0</v>
      </c>
      <c r="K578" s="385"/>
      <c r="L578" s="385"/>
      <c r="M578" s="365" t="n">
        <f aca="false">SUM(K578:L578)</f>
        <v>0</v>
      </c>
      <c r="N578" s="385"/>
      <c r="O578" s="385"/>
      <c r="P578" s="365" t="n">
        <f aca="false">SUM(N578:O578)</f>
        <v>0</v>
      </c>
      <c r="Q578" s="385"/>
      <c r="R578" s="385"/>
      <c r="S578" s="365" t="n">
        <f aca="false">SUM(Q578:R578)</f>
        <v>0</v>
      </c>
      <c r="T578" s="385"/>
      <c r="U578" s="385"/>
      <c r="V578" s="365" t="n">
        <f aca="false">SUM(T578:U578)</f>
        <v>0</v>
      </c>
      <c r="W578" s="386"/>
      <c r="X578" s="367" t="n">
        <f aca="false">SUM(P578+S578+M578+J578+G578+V578+W578)</f>
        <v>0</v>
      </c>
      <c r="Y578" s="368" t="s">
        <v>270</v>
      </c>
    </row>
    <row r="579" customFormat="false" ht="16.4" hidden="false" customHeight="false" outlineLevel="1" collapsed="false">
      <c r="B579" s="388" t="n">
        <f aca="false">IF(AND($D$14="You do not need to provide output data for this reporting period",X579=0),0,IF(C579="",IF((X579=0),0,1),COUNTBLANK(E579:W579)))</f>
        <v>0</v>
      </c>
      <c r="C579" s="397"/>
      <c r="D579" s="398"/>
      <c r="E579" s="385"/>
      <c r="F579" s="385"/>
      <c r="G579" s="365" t="n">
        <f aca="false">SUM(E579:F579)</f>
        <v>0</v>
      </c>
      <c r="H579" s="385"/>
      <c r="I579" s="385"/>
      <c r="J579" s="365" t="n">
        <f aca="false">SUM(H579:I579)</f>
        <v>0</v>
      </c>
      <c r="K579" s="385"/>
      <c r="L579" s="385"/>
      <c r="M579" s="365" t="n">
        <f aca="false">SUM(K579:L579)</f>
        <v>0</v>
      </c>
      <c r="N579" s="385"/>
      <c r="O579" s="385"/>
      <c r="P579" s="365" t="n">
        <f aca="false">SUM(N579:O579)</f>
        <v>0</v>
      </c>
      <c r="Q579" s="385"/>
      <c r="R579" s="385"/>
      <c r="S579" s="365" t="n">
        <f aca="false">SUM(Q579:R579)</f>
        <v>0</v>
      </c>
      <c r="T579" s="385"/>
      <c r="U579" s="385"/>
      <c r="V579" s="365" t="n">
        <f aca="false">SUM(T579:U579)</f>
        <v>0</v>
      </c>
      <c r="W579" s="386"/>
      <c r="X579" s="367" t="n">
        <f aca="false">SUM(P579+S579+M579+J579+G579+V579+W579)</f>
        <v>0</v>
      </c>
      <c r="Y579" s="368" t="s">
        <v>270</v>
      </c>
    </row>
    <row r="580" customFormat="false" ht="16.4" hidden="false" customHeight="false" outlineLevel="1" collapsed="false">
      <c r="B580" s="388" t="n">
        <f aca="false">IF(AND($D$14="You do not need to provide output data for this reporting period",X580=0),0,IF(C580="",IF((X580=0),0,1),COUNTBLANK(E580:W580)))</f>
        <v>0</v>
      </c>
      <c r="C580" s="397"/>
      <c r="D580" s="398"/>
      <c r="E580" s="385"/>
      <c r="F580" s="385"/>
      <c r="G580" s="365" t="n">
        <f aca="false">SUM(E580:F580)</f>
        <v>0</v>
      </c>
      <c r="H580" s="385"/>
      <c r="I580" s="385"/>
      <c r="J580" s="365" t="n">
        <f aca="false">SUM(H580:I580)</f>
        <v>0</v>
      </c>
      <c r="K580" s="385"/>
      <c r="L580" s="385"/>
      <c r="M580" s="365" t="n">
        <f aca="false">SUM(K580:L580)</f>
        <v>0</v>
      </c>
      <c r="N580" s="385"/>
      <c r="O580" s="385"/>
      <c r="P580" s="365" t="n">
        <f aca="false">SUM(N580:O580)</f>
        <v>0</v>
      </c>
      <c r="Q580" s="385"/>
      <c r="R580" s="385"/>
      <c r="S580" s="365" t="n">
        <f aca="false">SUM(Q580:R580)</f>
        <v>0</v>
      </c>
      <c r="T580" s="385"/>
      <c r="U580" s="385"/>
      <c r="V580" s="365" t="n">
        <f aca="false">SUM(T580:U580)</f>
        <v>0</v>
      </c>
      <c r="W580" s="386"/>
      <c r="X580" s="367" t="n">
        <f aca="false">SUM(P580+S580+M580+J580+G580+V580+W580)</f>
        <v>0</v>
      </c>
      <c r="Y580" s="368" t="s">
        <v>270</v>
      </c>
    </row>
    <row r="581" customFormat="false" ht="16.4" hidden="false" customHeight="false" outlineLevel="1" collapsed="false">
      <c r="B581" s="388" t="n">
        <f aca="false">IF(AND($D$14="You do not need to provide output data for this reporting period",X581=0),0,IF(C581="",IF((X581=0),0,1),COUNTBLANK(E581:W581)))</f>
        <v>0</v>
      </c>
      <c r="C581" s="397"/>
      <c r="D581" s="398"/>
      <c r="E581" s="385"/>
      <c r="F581" s="385"/>
      <c r="G581" s="365" t="n">
        <f aca="false">SUM(E581:F581)</f>
        <v>0</v>
      </c>
      <c r="H581" s="385"/>
      <c r="I581" s="385"/>
      <c r="J581" s="365" t="n">
        <f aca="false">SUM(H581:I581)</f>
        <v>0</v>
      </c>
      <c r="K581" s="385"/>
      <c r="L581" s="385"/>
      <c r="M581" s="365" t="n">
        <f aca="false">SUM(K581:L581)</f>
        <v>0</v>
      </c>
      <c r="N581" s="385"/>
      <c r="O581" s="385"/>
      <c r="P581" s="365" t="n">
        <f aca="false">SUM(N581:O581)</f>
        <v>0</v>
      </c>
      <c r="Q581" s="385"/>
      <c r="R581" s="385"/>
      <c r="S581" s="365" t="n">
        <f aca="false">SUM(Q581:R581)</f>
        <v>0</v>
      </c>
      <c r="T581" s="385"/>
      <c r="U581" s="385"/>
      <c r="V581" s="365" t="n">
        <f aca="false">SUM(T581:U581)</f>
        <v>0</v>
      </c>
      <c r="W581" s="386"/>
      <c r="X581" s="367" t="n">
        <f aca="false">SUM(P581+S581+M581+J581+G581+V581+W581)</f>
        <v>0</v>
      </c>
      <c r="Y581" s="368" t="s">
        <v>270</v>
      </c>
    </row>
    <row r="582" customFormat="false" ht="16.4" hidden="false" customHeight="false" outlineLevel="1" collapsed="false">
      <c r="B582" s="14" t="n">
        <f aca="false">IF(AND($D$14="You do not need to provide output data for this reporting period",X582=0),0,IF(C582="",IF((X582=0),0,1),COUNTBLANK(E582:W582)))</f>
        <v>0</v>
      </c>
      <c r="C582" s="397"/>
      <c r="D582" s="398"/>
      <c r="E582" s="385"/>
      <c r="F582" s="385"/>
      <c r="G582" s="365" t="n">
        <f aca="false">SUM(E582:F582)</f>
        <v>0</v>
      </c>
      <c r="H582" s="385"/>
      <c r="I582" s="385"/>
      <c r="J582" s="365" t="n">
        <f aca="false">SUM(H582:I582)</f>
        <v>0</v>
      </c>
      <c r="K582" s="385"/>
      <c r="L582" s="385"/>
      <c r="M582" s="365" t="n">
        <f aca="false">SUM(K582:L582)</f>
        <v>0</v>
      </c>
      <c r="N582" s="385"/>
      <c r="O582" s="385"/>
      <c r="P582" s="365" t="n">
        <f aca="false">SUM(N582:O582)</f>
        <v>0</v>
      </c>
      <c r="Q582" s="385"/>
      <c r="R582" s="385"/>
      <c r="S582" s="365" t="n">
        <f aca="false">SUM(Q582:R582)</f>
        <v>0</v>
      </c>
      <c r="T582" s="385"/>
      <c r="U582" s="385"/>
      <c r="V582" s="365" t="n">
        <f aca="false">SUM(T582:U582)</f>
        <v>0</v>
      </c>
      <c r="W582" s="386"/>
      <c r="X582" s="367" t="n">
        <f aca="false">SUM(P582+S582+M582+J582+G582+V582+W582)</f>
        <v>0</v>
      </c>
      <c r="Y582" s="368" t="s">
        <v>270</v>
      </c>
    </row>
    <row r="583" customFormat="false" ht="16.4" hidden="false" customHeight="false" outlineLevel="1" collapsed="false">
      <c r="B583" s="14" t="n">
        <f aca="false">IF(AND($D$14="You do not need to provide output data for this reporting period",X583=0),0,IF(C583="",IF((X583=0),0,1),COUNTBLANK(E583:W583)))</f>
        <v>0</v>
      </c>
      <c r="C583" s="397"/>
      <c r="D583" s="398"/>
      <c r="E583" s="385"/>
      <c r="F583" s="385"/>
      <c r="G583" s="365" t="n">
        <f aca="false">SUM(E583:F583)</f>
        <v>0</v>
      </c>
      <c r="H583" s="385"/>
      <c r="I583" s="385"/>
      <c r="J583" s="365" t="n">
        <f aca="false">SUM(H583:I583)</f>
        <v>0</v>
      </c>
      <c r="K583" s="385"/>
      <c r="L583" s="385"/>
      <c r="M583" s="365" t="n">
        <f aca="false">SUM(K583:L583)</f>
        <v>0</v>
      </c>
      <c r="N583" s="385"/>
      <c r="O583" s="385"/>
      <c r="P583" s="365" t="n">
        <f aca="false">SUM(N583:O583)</f>
        <v>0</v>
      </c>
      <c r="Q583" s="385"/>
      <c r="R583" s="385"/>
      <c r="S583" s="365" t="n">
        <f aca="false">SUM(Q583:R583)</f>
        <v>0</v>
      </c>
      <c r="T583" s="385"/>
      <c r="U583" s="385"/>
      <c r="V583" s="365" t="n">
        <f aca="false">SUM(T583:U583)</f>
        <v>0</v>
      </c>
      <c r="W583" s="386"/>
      <c r="X583" s="367" t="n">
        <f aca="false">SUM(P583+S583+M583+J583+G583+V583+W583)</f>
        <v>0</v>
      </c>
      <c r="Y583" s="368" t="s">
        <v>270</v>
      </c>
    </row>
    <row r="584" customFormat="false" ht="16.4" hidden="false" customHeight="false" outlineLevel="1" collapsed="false">
      <c r="B584" s="14" t="n">
        <f aca="false">IF(AND($D$14="You do not need to provide output data for this reporting period",X584=0),0,IF(C584="",IF((X584=0),0,1),COUNTBLANK(E584:W584)))</f>
        <v>0</v>
      </c>
      <c r="C584" s="397"/>
      <c r="D584" s="398"/>
      <c r="E584" s="385"/>
      <c r="F584" s="385"/>
      <c r="G584" s="365" t="n">
        <f aca="false">SUM(E584:F584)</f>
        <v>0</v>
      </c>
      <c r="H584" s="385"/>
      <c r="I584" s="385"/>
      <c r="J584" s="365" t="n">
        <f aca="false">SUM(H584:I584)</f>
        <v>0</v>
      </c>
      <c r="K584" s="385"/>
      <c r="L584" s="385"/>
      <c r="M584" s="365" t="n">
        <f aca="false">SUM(K584:L584)</f>
        <v>0</v>
      </c>
      <c r="N584" s="385"/>
      <c r="O584" s="385"/>
      <c r="P584" s="365" t="n">
        <f aca="false">SUM(N584:O584)</f>
        <v>0</v>
      </c>
      <c r="Q584" s="385"/>
      <c r="R584" s="385"/>
      <c r="S584" s="365" t="n">
        <f aca="false">SUM(Q584:R584)</f>
        <v>0</v>
      </c>
      <c r="T584" s="385"/>
      <c r="U584" s="385"/>
      <c r="V584" s="365" t="n">
        <f aca="false">SUM(T584:U584)</f>
        <v>0</v>
      </c>
      <c r="W584" s="386"/>
      <c r="X584" s="367" t="n">
        <f aca="false">SUM(P584+S584+M584+J584+G584+V584+W584)</f>
        <v>0</v>
      </c>
      <c r="Y584" s="368" t="s">
        <v>270</v>
      </c>
    </row>
    <row r="585" customFormat="false" ht="16.4" hidden="false" customHeight="false" outlineLevel="1" collapsed="false">
      <c r="B585" s="14" t="n">
        <f aca="false">IF(AND($D$14="You do not need to provide output data for this reporting period",X585=0),0,IF(C585="",IF((X585=0),0,1),COUNTBLANK(E585:W585)))</f>
        <v>0</v>
      </c>
      <c r="C585" s="399"/>
      <c r="D585" s="400"/>
      <c r="E585" s="401"/>
      <c r="F585" s="401"/>
      <c r="G585" s="402" t="n">
        <f aca="false">SUM(E585:F585)</f>
        <v>0</v>
      </c>
      <c r="H585" s="401"/>
      <c r="I585" s="401"/>
      <c r="J585" s="402" t="n">
        <f aca="false">SUM(H585:I585)</f>
        <v>0</v>
      </c>
      <c r="K585" s="401"/>
      <c r="L585" s="401"/>
      <c r="M585" s="402" t="n">
        <f aca="false">SUM(K585:L585)</f>
        <v>0</v>
      </c>
      <c r="N585" s="401"/>
      <c r="O585" s="401"/>
      <c r="P585" s="402" t="n">
        <f aca="false">SUM(N585:O585)</f>
        <v>0</v>
      </c>
      <c r="Q585" s="401"/>
      <c r="R585" s="401"/>
      <c r="S585" s="402" t="n">
        <f aca="false">SUM(Q585:R585)</f>
        <v>0</v>
      </c>
      <c r="T585" s="401"/>
      <c r="U585" s="401"/>
      <c r="V585" s="402" t="n">
        <f aca="false">SUM(T585:U585)</f>
        <v>0</v>
      </c>
      <c r="W585" s="403"/>
      <c r="X585" s="404" t="n">
        <f aca="false">SUM(P585+S585+M585+J585+G585+V585+W585)</f>
        <v>0</v>
      </c>
      <c r="Y585" s="405" t="s">
        <v>270</v>
      </c>
    </row>
    <row r="586" customFormat="false" ht="15" hidden="false" customHeight="false" outlineLevel="0" collapsed="false">
      <c r="C586" s="407"/>
      <c r="D586" s="408"/>
      <c r="E586" s="57"/>
      <c r="F586" s="57"/>
      <c r="G586" s="57"/>
      <c r="H586" s="57"/>
      <c r="I586" s="57"/>
      <c r="J586" s="57"/>
      <c r="K586" s="57"/>
      <c r="L586" s="57"/>
      <c r="M586" s="57"/>
      <c r="N586" s="57"/>
      <c r="O586" s="57"/>
      <c r="P586" s="57"/>
      <c r="Q586" s="57"/>
      <c r="R586" s="57"/>
      <c r="S586" s="57"/>
      <c r="T586" s="57"/>
      <c r="U586" s="57"/>
      <c r="V586" s="57"/>
      <c r="W586" s="57"/>
      <c r="X586" s="57"/>
    </row>
    <row r="587" customFormat="false" ht="82.05" hidden="false" customHeight="false" outlineLevel="0" collapsed="false">
      <c r="A587" s="406" t="s">
        <v>225</v>
      </c>
      <c r="B587" s="337" t="n">
        <f aca="false">IF('2 - Project Admin'!E42="",0,IF(SUM(B594:B623)&gt;0,1,0))</f>
        <v>0</v>
      </c>
      <c r="C587" s="344" t="str">
        <f aca="false">IF(OR('2 - Project Admin'!E42="", '2 - Project Admin'!E42="n/a"),"Project 16: Not Applicable", CONCATENATE("Project 16: ", '2 - Project Admin'!E42))</f>
        <v>Project 16: Not Applicable</v>
      </c>
      <c r="D587" s="344"/>
      <c r="E587" s="344"/>
      <c r="F587" s="344"/>
      <c r="G587" s="344"/>
      <c r="H587" s="344"/>
      <c r="I587" s="344"/>
      <c r="J587" s="344"/>
      <c r="K587" s="344"/>
      <c r="L587" s="344"/>
      <c r="M587" s="344"/>
      <c r="N587" s="344"/>
      <c r="O587" s="344"/>
      <c r="P587" s="344"/>
      <c r="Q587" s="344"/>
      <c r="R587" s="344"/>
      <c r="S587" s="344"/>
      <c r="T587" s="344"/>
      <c r="U587" s="344"/>
      <c r="V587" s="344"/>
      <c r="W587" s="344"/>
      <c r="X587" s="344"/>
      <c r="Y587" s="344"/>
    </row>
    <row r="588" customFormat="false" ht="15" hidden="false" customHeight="false" outlineLevel="0" collapsed="false">
      <c r="C588" s="226"/>
      <c r="D588" s="227"/>
      <c r="E588" s="228"/>
      <c r="F588" s="228"/>
      <c r="G588" s="228"/>
      <c r="H588" s="228"/>
      <c r="I588" s="228"/>
      <c r="J588" s="228"/>
      <c r="K588" s="228"/>
    </row>
    <row r="589" customFormat="false" ht="15.75" hidden="false" customHeight="true" outlineLevel="1" collapsed="false">
      <c r="C589" s="346" t="s">
        <v>257</v>
      </c>
      <c r="D589" s="347" t="s">
        <v>258</v>
      </c>
      <c r="E589" s="348" t="s">
        <v>259</v>
      </c>
      <c r="F589" s="348"/>
      <c r="G589" s="348"/>
      <c r="H589" s="348" t="s">
        <v>260</v>
      </c>
      <c r="I589" s="348"/>
      <c r="J589" s="348"/>
      <c r="K589" s="348" t="s">
        <v>261</v>
      </c>
      <c r="L589" s="348"/>
      <c r="M589" s="348"/>
      <c r="N589" s="348" t="s">
        <v>262</v>
      </c>
      <c r="O589" s="348"/>
      <c r="P589" s="348"/>
      <c r="Q589" s="348" t="s">
        <v>263</v>
      </c>
      <c r="R589" s="348"/>
      <c r="S589" s="348"/>
      <c r="T589" s="348" t="s">
        <v>264</v>
      </c>
      <c r="U589" s="348"/>
      <c r="V589" s="348"/>
      <c r="W589" s="199" t="s">
        <v>265</v>
      </c>
      <c r="X589" s="349" t="s">
        <v>198</v>
      </c>
      <c r="Y589" s="348" t="s">
        <v>266</v>
      </c>
    </row>
    <row r="590" customFormat="false" ht="15.75" hidden="false" customHeight="true" outlineLevel="1" collapsed="false">
      <c r="C590" s="346"/>
      <c r="D590" s="346"/>
      <c r="E590" s="348"/>
      <c r="F590" s="348"/>
      <c r="G590" s="348"/>
      <c r="H590" s="348"/>
      <c r="I590" s="348"/>
      <c r="J590" s="348"/>
      <c r="K590" s="348"/>
      <c r="L590" s="348"/>
      <c r="M590" s="348"/>
      <c r="N590" s="348"/>
      <c r="O590" s="348"/>
      <c r="P590" s="348"/>
      <c r="Q590" s="348"/>
      <c r="R590" s="348"/>
      <c r="S590" s="348"/>
      <c r="T590" s="348"/>
      <c r="U590" s="348"/>
      <c r="V590" s="348"/>
      <c r="W590" s="199"/>
      <c r="X590" s="349"/>
      <c r="Y590" s="348"/>
    </row>
    <row r="591" customFormat="false" ht="15" hidden="false" customHeight="true" outlineLevel="1" collapsed="false">
      <c r="C591" s="346"/>
      <c r="D591" s="346"/>
      <c r="E591" s="201" t="s">
        <v>199</v>
      </c>
      <c r="F591" s="202" t="s">
        <v>200</v>
      </c>
      <c r="G591" s="197" t="s">
        <v>249</v>
      </c>
      <c r="H591" s="201" t="s">
        <v>199</v>
      </c>
      <c r="I591" s="202" t="s">
        <v>200</v>
      </c>
      <c r="J591" s="197" t="s">
        <v>249</v>
      </c>
      <c r="K591" s="201" t="s">
        <v>199</v>
      </c>
      <c r="L591" s="202" t="s">
        <v>200</v>
      </c>
      <c r="M591" s="197" t="s">
        <v>249</v>
      </c>
      <c r="N591" s="201" t="s">
        <v>199</v>
      </c>
      <c r="O591" s="202" t="s">
        <v>200</v>
      </c>
      <c r="P591" s="350" t="s">
        <v>249</v>
      </c>
      <c r="Q591" s="201" t="s">
        <v>199</v>
      </c>
      <c r="R591" s="202" t="s">
        <v>200</v>
      </c>
      <c r="S591" s="350" t="s">
        <v>249</v>
      </c>
      <c r="T591" s="201" t="s">
        <v>199</v>
      </c>
      <c r="U591" s="202" t="s">
        <v>200</v>
      </c>
      <c r="V591" s="350" t="s">
        <v>249</v>
      </c>
      <c r="W591" s="350" t="s">
        <v>249</v>
      </c>
      <c r="X591" s="349"/>
      <c r="Y591" s="348"/>
    </row>
    <row r="592" customFormat="false" ht="15" hidden="false" customHeight="true" outlineLevel="1" collapsed="false">
      <c r="C592" s="346"/>
      <c r="D592" s="347"/>
      <c r="E592" s="237" t="s">
        <v>202</v>
      </c>
      <c r="F592" s="237" t="s">
        <v>202</v>
      </c>
      <c r="G592" s="197"/>
      <c r="H592" s="237" t="s">
        <v>202</v>
      </c>
      <c r="I592" s="351" t="str">
        <f aca="false">IF(INDEX('Reference Data'!$G$5:$G$18,MATCH('Reference Data'!$C$4,'Reference Data'!$F$5:$F$21,0),1)&gt;=I$18,"Actual","Forecast")</f>
        <v>Actual</v>
      </c>
      <c r="J592" s="197"/>
      <c r="K592" s="351" t="str">
        <f aca="false">IF(INDEX('Reference Data'!$G$5:$G$18,MATCH('Reference Data'!$C$4,'Reference Data'!$F$5:$F$21,0),1)&gt;=K$18,"Actual","Forecast")</f>
        <v>Actual</v>
      </c>
      <c r="L592" s="351" t="str">
        <f aca="false">IF(INDEX('Reference Data'!$G$5:$G$18,MATCH('Reference Data'!$C$4,'Reference Data'!$F$5:$F$21,0),1)&gt;=L$18,"Actual","Forecast")</f>
        <v>Actual</v>
      </c>
      <c r="M592" s="197"/>
      <c r="N592" s="351" t="str">
        <f aca="false">IF(INDEX('Reference Data'!$G$5:$G$18,MATCH('Reference Data'!$C$4,'Reference Data'!$F$5:$F$21,0),1)&gt;=N$18,"Actual","Forecast")</f>
        <v>Actual</v>
      </c>
      <c r="O592" s="351" t="str">
        <f aca="false">IF(INDEX('Reference Data'!$G$5:$G$18,MATCH('Reference Data'!$C$4,'Reference Data'!$F$5:$F$21,0),1)&gt;=O$18,"Actual","Forecast")</f>
        <v>Actual</v>
      </c>
      <c r="P592" s="350"/>
      <c r="Q592" s="351" t="str">
        <f aca="false">IF(INDEX('Reference Data'!$G$5:$G$18,MATCH('Reference Data'!$C$4,'Reference Data'!$F$5:$F$21,0),1)&gt;=Q$18,"Actual","Forecast")</f>
        <v>Actual</v>
      </c>
      <c r="R592" s="351" t="str">
        <f aca="false">IF(INDEX('Reference Data'!$G$5:$G$18,MATCH('Reference Data'!$C$4,'Reference Data'!$F$5:$F$21,0),1)&gt;=R$18,"Actual","Forecast")</f>
        <v>Forecast</v>
      </c>
      <c r="S592" s="350"/>
      <c r="T592" s="351" t="str">
        <f aca="false">IF(INDEX('Reference Data'!$G$5:$G$18,MATCH('Reference Data'!$C$4,'Reference Data'!$F$5:$F$21,0),1)&gt;=T$18,"Actual","Forecast")</f>
        <v>Forecast</v>
      </c>
      <c r="U592" s="351" t="str">
        <f aca="false">IF(INDEX('Reference Data'!$G$5:$G$18,MATCH('Reference Data'!$C$4,'Reference Data'!$F$5:$F$21,0),1)&gt;=U$18,"Actual","Forecast")</f>
        <v>Forecast</v>
      </c>
      <c r="V592" s="350"/>
      <c r="W592" s="350"/>
      <c r="X592" s="349"/>
      <c r="Y592" s="348"/>
    </row>
    <row r="593" customFormat="false" ht="15" hidden="false" customHeight="true" outlineLevel="1" collapsed="false">
      <c r="C593" s="352" t="s">
        <v>267</v>
      </c>
      <c r="D593" s="353"/>
      <c r="E593" s="353"/>
      <c r="F593" s="353"/>
      <c r="G593" s="353"/>
      <c r="H593" s="353"/>
      <c r="I593" s="353"/>
      <c r="J593" s="353"/>
      <c r="K593" s="353"/>
      <c r="L593" s="353"/>
      <c r="M593" s="353"/>
      <c r="N593" s="353"/>
      <c r="O593" s="353"/>
      <c r="P593" s="353"/>
      <c r="Q593" s="353"/>
      <c r="R593" s="353"/>
      <c r="S593" s="353"/>
      <c r="T593" s="353"/>
      <c r="U593" s="353"/>
      <c r="V593" s="353"/>
      <c r="W593" s="353"/>
      <c r="X593" s="353"/>
      <c r="Y593" s="354"/>
    </row>
    <row r="594" customFormat="false" ht="15" hidden="false" customHeight="false" outlineLevel="1" collapsed="false">
      <c r="C594" s="355" t="s">
        <v>268</v>
      </c>
      <c r="D594" s="356" t="s">
        <v>269</v>
      </c>
      <c r="E594" s="357"/>
      <c r="F594" s="358"/>
      <c r="G594" s="359" t="n">
        <f aca="false">SUM(E594:F594)</f>
        <v>0</v>
      </c>
      <c r="H594" s="357"/>
      <c r="I594" s="358"/>
      <c r="J594" s="359" t="n">
        <f aca="false">SUM(H594:I594)</f>
        <v>0</v>
      </c>
      <c r="K594" s="357"/>
      <c r="L594" s="358"/>
      <c r="M594" s="359" t="n">
        <f aca="false">SUM(K594:L594)</f>
        <v>0</v>
      </c>
      <c r="N594" s="357"/>
      <c r="O594" s="358"/>
      <c r="P594" s="359" t="n">
        <f aca="false">SUM(N594:O594)</f>
        <v>0</v>
      </c>
      <c r="Q594" s="357"/>
      <c r="R594" s="358"/>
      <c r="S594" s="359" t="n">
        <f aca="false">SUM(Q594:R594)</f>
        <v>0</v>
      </c>
      <c r="T594" s="357"/>
      <c r="U594" s="358"/>
      <c r="V594" s="359" t="n">
        <f aca="false">SUM(T594:U594)</f>
        <v>0</v>
      </c>
      <c r="W594" s="360"/>
      <c r="X594" s="361" t="n">
        <f aca="false">SUM(P594+S594+M594+J594+G594+V594+W594)</f>
        <v>0</v>
      </c>
      <c r="Y594" s="362" t="s">
        <v>270</v>
      </c>
    </row>
    <row r="595" customFormat="false" ht="26.85" hidden="false" customHeight="false" outlineLevel="1" collapsed="false">
      <c r="C595" s="355" t="s">
        <v>271</v>
      </c>
      <c r="D595" s="356" t="s">
        <v>272</v>
      </c>
      <c r="E595" s="363"/>
      <c r="F595" s="364"/>
      <c r="G595" s="365" t="n">
        <f aca="false">SUM(E595:F595)</f>
        <v>0</v>
      </c>
      <c r="H595" s="363"/>
      <c r="I595" s="364"/>
      <c r="J595" s="365" t="n">
        <f aca="false">SUM(H595:I595)</f>
        <v>0</v>
      </c>
      <c r="K595" s="363"/>
      <c r="L595" s="364"/>
      <c r="M595" s="365" t="n">
        <f aca="false">SUM(K595:L595)</f>
        <v>0</v>
      </c>
      <c r="N595" s="363"/>
      <c r="O595" s="364"/>
      <c r="P595" s="365" t="n">
        <f aca="false">SUM(N595:O595)</f>
        <v>0</v>
      </c>
      <c r="Q595" s="363"/>
      <c r="R595" s="364"/>
      <c r="S595" s="365" t="n">
        <f aca="false">SUM(Q595:R595)</f>
        <v>0</v>
      </c>
      <c r="T595" s="363"/>
      <c r="U595" s="364"/>
      <c r="V595" s="365" t="n">
        <f aca="false">SUM(T595:U595)</f>
        <v>0</v>
      </c>
      <c r="W595" s="366"/>
      <c r="X595" s="367" t="n">
        <f aca="false">SUM(P595+S595+M595+J595+G595+V595+W595)</f>
        <v>0</v>
      </c>
      <c r="Y595" s="368" t="s">
        <v>270</v>
      </c>
    </row>
    <row r="596" customFormat="false" ht="26.85" hidden="false" customHeight="false" outlineLevel="1" collapsed="false">
      <c r="C596" s="369" t="s">
        <v>273</v>
      </c>
      <c r="D596" s="370" t="s">
        <v>272</v>
      </c>
      <c r="E596" s="371"/>
      <c r="F596" s="372"/>
      <c r="G596" s="373" t="n">
        <f aca="false">SUM(E596:F596)</f>
        <v>0</v>
      </c>
      <c r="H596" s="371"/>
      <c r="I596" s="372"/>
      <c r="J596" s="373" t="n">
        <f aca="false">SUM(H596:I596)</f>
        <v>0</v>
      </c>
      <c r="K596" s="371"/>
      <c r="L596" s="372"/>
      <c r="M596" s="373" t="n">
        <f aca="false">SUM(K596:L596)</f>
        <v>0</v>
      </c>
      <c r="N596" s="371"/>
      <c r="O596" s="372"/>
      <c r="P596" s="373" t="n">
        <f aca="false">SUM(N596:O596)</f>
        <v>0</v>
      </c>
      <c r="Q596" s="371"/>
      <c r="R596" s="372"/>
      <c r="S596" s="373" t="n">
        <f aca="false">SUM(Q596:R596)</f>
        <v>0</v>
      </c>
      <c r="T596" s="371"/>
      <c r="U596" s="372"/>
      <c r="V596" s="373" t="n">
        <f aca="false">SUM(T596:U596)</f>
        <v>0</v>
      </c>
      <c r="W596" s="374"/>
      <c r="X596" s="375" t="n">
        <f aca="false">SUM(P596+S596+M596+J596+G596+V596+W596)</f>
        <v>0</v>
      </c>
      <c r="Y596" s="376" t="s">
        <v>270</v>
      </c>
    </row>
    <row r="597" customFormat="false" ht="15" hidden="false" customHeight="true" outlineLevel="1" collapsed="false">
      <c r="C597" s="377" t="s">
        <v>274</v>
      </c>
      <c r="D597" s="378"/>
      <c r="E597" s="378"/>
      <c r="F597" s="378"/>
      <c r="G597" s="378"/>
      <c r="H597" s="378"/>
      <c r="I597" s="378"/>
      <c r="J597" s="378"/>
      <c r="K597" s="378"/>
      <c r="L597" s="378"/>
      <c r="M597" s="378"/>
      <c r="N597" s="378"/>
      <c r="O597" s="378"/>
      <c r="P597" s="378"/>
      <c r="Q597" s="378"/>
      <c r="R597" s="378"/>
      <c r="S597" s="378"/>
      <c r="T597" s="378"/>
      <c r="U597" s="378"/>
      <c r="V597" s="378"/>
      <c r="W597" s="378"/>
      <c r="X597" s="378"/>
      <c r="Y597" s="379"/>
    </row>
    <row r="598" customFormat="false" ht="16.4" hidden="false" customHeight="false" outlineLevel="1" collapsed="false">
      <c r="B598" s="14" t="n">
        <f aca="false">IF(AND($D$14="You do not need to provide output data for this reporting period",X598=0),0,IF(C598="&lt; Select &gt;",IF((X598=0),0,1),COUNTBLANK(G598)+COUNTBLANK(J598)+COUNTBLANK(M598)+COUNTBLANK(P598)+COUNTBLANK(S598)+COUNTBLANK(V598)+COUNTBLANK(W598)))</f>
        <v>0</v>
      </c>
      <c r="C598" s="357" t="s">
        <v>59</v>
      </c>
      <c r="D598" s="380" t="str">
        <f aca="false">INDEX(MasterOutputs!$C$3:$C$63,MATCH(C598,MasterOutputs!$B$3:$B$63,0))</f>
        <v>N/A</v>
      </c>
      <c r="E598" s="381"/>
      <c r="F598" s="381"/>
      <c r="G598" s="359" t="n">
        <f aca="false">SUM(E598:F598)</f>
        <v>0</v>
      </c>
      <c r="H598" s="381"/>
      <c r="I598" s="381"/>
      <c r="J598" s="359" t="n">
        <f aca="false">SUM(H598:I598)</f>
        <v>0</v>
      </c>
      <c r="K598" s="381"/>
      <c r="L598" s="381"/>
      <c r="M598" s="359" t="n">
        <f aca="false">SUM(K598:L598)</f>
        <v>0</v>
      </c>
      <c r="N598" s="381"/>
      <c r="O598" s="381"/>
      <c r="P598" s="359" t="n">
        <f aca="false">SUM(N598:O598)</f>
        <v>0</v>
      </c>
      <c r="Q598" s="381"/>
      <c r="R598" s="381"/>
      <c r="S598" s="359" t="n">
        <f aca="false">SUM(Q598:R598)</f>
        <v>0</v>
      </c>
      <c r="T598" s="381"/>
      <c r="U598" s="381"/>
      <c r="V598" s="359" t="n">
        <f aca="false">SUM(T598:U598)</f>
        <v>0</v>
      </c>
      <c r="W598" s="382"/>
      <c r="X598" s="361" t="n">
        <f aca="false">SUM(P598+S598+M598+J598+G598+V598+W598)</f>
        <v>0</v>
      </c>
      <c r="Y598" s="383"/>
      <c r="Z598" s="193" t="n">
        <f aca="false">INDEX(MasterOutputs!$I$3:$I$63,MATCH('5 - Project Outputs'!C598,MasterOutputs!$B$3:$B$63,0))</f>
        <v>0</v>
      </c>
    </row>
    <row r="599" customFormat="false" ht="16.4" hidden="false" customHeight="false" outlineLevel="1" collapsed="false">
      <c r="B599" s="14" t="n">
        <f aca="false">IF(AND($D$14="You do not need to provide output data for this reporting period",X599=0),0,IF(C599="&lt; Select &gt;",IF((X599=0),0,1),COUNTBLANK(G599)+COUNTBLANK(J599)+COUNTBLANK(M599)+COUNTBLANK(P599)+COUNTBLANK(S599)+COUNTBLANK(V599)+COUNTBLANK(W599)))</f>
        <v>0</v>
      </c>
      <c r="C599" s="363" t="s">
        <v>59</v>
      </c>
      <c r="D599" s="384" t="str">
        <f aca="false">INDEX(MasterOutputs!$C$3:$C$63,MATCH(C599,MasterOutputs!$B$3:$B$63,0))</f>
        <v>N/A</v>
      </c>
      <c r="E599" s="385"/>
      <c r="F599" s="385"/>
      <c r="G599" s="365" t="n">
        <f aca="false">SUM(E599:F599)</f>
        <v>0</v>
      </c>
      <c r="H599" s="385"/>
      <c r="I599" s="385"/>
      <c r="J599" s="365" t="n">
        <f aca="false">SUM(H599:I599)</f>
        <v>0</v>
      </c>
      <c r="K599" s="385"/>
      <c r="L599" s="385"/>
      <c r="M599" s="365" t="n">
        <f aca="false">SUM(K599:L599)</f>
        <v>0</v>
      </c>
      <c r="N599" s="385"/>
      <c r="O599" s="385"/>
      <c r="P599" s="365" t="n">
        <f aca="false">SUM(N599:O599)</f>
        <v>0</v>
      </c>
      <c r="Q599" s="385"/>
      <c r="R599" s="385"/>
      <c r="S599" s="365" t="n">
        <f aca="false">SUM(Q599:R599)</f>
        <v>0</v>
      </c>
      <c r="T599" s="385"/>
      <c r="U599" s="385"/>
      <c r="V599" s="365" t="n">
        <f aca="false">SUM(T599:U599)</f>
        <v>0</v>
      </c>
      <c r="W599" s="386"/>
      <c r="X599" s="367" t="n">
        <f aca="false">SUM(P599+S599+M599+J599+G599+V599+W599)</f>
        <v>0</v>
      </c>
      <c r="Y599" s="387"/>
      <c r="Z599" s="193" t="n">
        <f aca="false">INDEX(MasterOutputs!$I$3:$I$63,MATCH('5 - Project Outputs'!C599,MasterOutputs!$B$3:$B$63,0))</f>
        <v>0</v>
      </c>
    </row>
    <row r="600" customFormat="false" ht="16.4" hidden="false" customHeight="false" outlineLevel="1" collapsed="false">
      <c r="B600" s="14" t="n">
        <f aca="false">IF(AND($D$14="You do not need to provide output data for this reporting period",X600=0),0,IF(C600="&lt; Select &gt;",IF((X600=0),0,1),COUNTBLANK(G600)+COUNTBLANK(J600)+COUNTBLANK(M600)+COUNTBLANK(P600)+COUNTBLANK(S600)+COUNTBLANK(V600)+COUNTBLANK(W600)))</f>
        <v>0</v>
      </c>
      <c r="C600" s="363" t="s">
        <v>59</v>
      </c>
      <c r="D600" s="384" t="str">
        <f aca="false">INDEX(MasterOutputs!$C$3:$C$63,MATCH(C600,MasterOutputs!$B$3:$B$63,0))</f>
        <v>N/A</v>
      </c>
      <c r="E600" s="385"/>
      <c r="F600" s="385"/>
      <c r="G600" s="365" t="n">
        <f aca="false">SUM(E600:F600)</f>
        <v>0</v>
      </c>
      <c r="H600" s="385"/>
      <c r="I600" s="385"/>
      <c r="J600" s="365" t="n">
        <f aca="false">SUM(H600:I600)</f>
        <v>0</v>
      </c>
      <c r="K600" s="385"/>
      <c r="L600" s="385"/>
      <c r="M600" s="365" t="n">
        <f aca="false">SUM(K600:L600)</f>
        <v>0</v>
      </c>
      <c r="N600" s="385"/>
      <c r="O600" s="385"/>
      <c r="P600" s="365" t="n">
        <f aca="false">SUM(N600:O600)</f>
        <v>0</v>
      </c>
      <c r="Q600" s="385"/>
      <c r="R600" s="385"/>
      <c r="S600" s="365" t="n">
        <f aca="false">SUM(Q600:R600)</f>
        <v>0</v>
      </c>
      <c r="T600" s="385"/>
      <c r="U600" s="385"/>
      <c r="V600" s="365" t="n">
        <f aca="false">SUM(T600:U600)</f>
        <v>0</v>
      </c>
      <c r="W600" s="386"/>
      <c r="X600" s="367" t="n">
        <f aca="false">SUM(P600+S600+M600+J600+G600+V600+W600)</f>
        <v>0</v>
      </c>
      <c r="Y600" s="387"/>
      <c r="Z600" s="193" t="n">
        <f aca="false">INDEX(MasterOutputs!$I$3:$I$63,MATCH('5 - Project Outputs'!C600,MasterOutputs!$B$3:$B$63,0))</f>
        <v>0</v>
      </c>
    </row>
    <row r="601" customFormat="false" ht="16.4" hidden="false" customHeight="false" outlineLevel="1" collapsed="false">
      <c r="B601" s="14" t="n">
        <f aca="false">IF(AND($D$14="You do not need to provide output data for this reporting period",X601=0),0,IF(C601="&lt; Select &gt;",IF((X601=0),0,1),COUNTBLANK(G601)+COUNTBLANK(J601)+COUNTBLANK(M601)+COUNTBLANK(P601)+COUNTBLANK(S601)+COUNTBLANK(V601)+COUNTBLANK(W601)))</f>
        <v>0</v>
      </c>
      <c r="C601" s="363" t="s">
        <v>59</v>
      </c>
      <c r="D601" s="384" t="str">
        <f aca="false">INDEX(MasterOutputs!$C$3:$C$63,MATCH(C601,MasterOutputs!$B$3:$B$63,0))</f>
        <v>N/A</v>
      </c>
      <c r="E601" s="385"/>
      <c r="F601" s="385"/>
      <c r="G601" s="365" t="n">
        <f aca="false">SUM(E601:F601)</f>
        <v>0</v>
      </c>
      <c r="H601" s="385"/>
      <c r="I601" s="385"/>
      <c r="J601" s="365" t="n">
        <f aca="false">SUM(H601:I601)</f>
        <v>0</v>
      </c>
      <c r="K601" s="385"/>
      <c r="L601" s="385"/>
      <c r="M601" s="365" t="n">
        <f aca="false">SUM(K601:L601)</f>
        <v>0</v>
      </c>
      <c r="N601" s="385"/>
      <c r="O601" s="385"/>
      <c r="P601" s="365" t="n">
        <f aca="false">SUM(N601:O601)</f>
        <v>0</v>
      </c>
      <c r="Q601" s="385"/>
      <c r="R601" s="385"/>
      <c r="S601" s="365" t="n">
        <f aca="false">SUM(Q601:R601)</f>
        <v>0</v>
      </c>
      <c r="T601" s="385"/>
      <c r="U601" s="385"/>
      <c r="V601" s="365" t="n">
        <f aca="false">SUM(T601:U601)</f>
        <v>0</v>
      </c>
      <c r="W601" s="386"/>
      <c r="X601" s="367" t="n">
        <f aca="false">SUM(P601+S601+M601+J601+G601+V601+W601)</f>
        <v>0</v>
      </c>
      <c r="Y601" s="387"/>
      <c r="Z601" s="193" t="n">
        <f aca="false">INDEX(MasterOutputs!$I$3:$I$63,MATCH('5 - Project Outputs'!C601,MasterOutputs!$B$3:$B$63,0))</f>
        <v>0</v>
      </c>
    </row>
    <row r="602" customFormat="false" ht="16.4" hidden="false" customHeight="false" outlineLevel="1" collapsed="false">
      <c r="B602" s="388" t="n">
        <f aca="false">IF(AND($D$14="You do not need to provide output data for this reporting period",X602=0),0,IF(C602="&lt; Select &gt;",IF((X602=0),0,1),COUNTBLANK(G602)+COUNTBLANK(J602)+COUNTBLANK(M602)+COUNTBLANK(P602)+COUNTBLANK(S602)+COUNTBLANK(V602)+COUNTBLANK(W602)))</f>
        <v>0</v>
      </c>
      <c r="C602" s="363" t="s">
        <v>59</v>
      </c>
      <c r="D602" s="384" t="str">
        <f aca="false">INDEX(MasterOutputs!$C$3:$C$63,MATCH(C602,MasterOutputs!$B$3:$B$63,0))</f>
        <v>N/A</v>
      </c>
      <c r="E602" s="385"/>
      <c r="F602" s="385"/>
      <c r="G602" s="365" t="n">
        <f aca="false">SUM(E602:F602)</f>
        <v>0</v>
      </c>
      <c r="H602" s="385"/>
      <c r="I602" s="385"/>
      <c r="J602" s="365" t="n">
        <f aca="false">SUM(H602:I602)</f>
        <v>0</v>
      </c>
      <c r="K602" s="385"/>
      <c r="L602" s="385"/>
      <c r="M602" s="365" t="n">
        <f aca="false">SUM(K602:L602)</f>
        <v>0</v>
      </c>
      <c r="N602" s="385"/>
      <c r="O602" s="385"/>
      <c r="P602" s="365" t="n">
        <f aca="false">SUM(N602:O602)</f>
        <v>0</v>
      </c>
      <c r="Q602" s="385"/>
      <c r="R602" s="385"/>
      <c r="S602" s="365" t="n">
        <f aca="false">SUM(Q602:R602)</f>
        <v>0</v>
      </c>
      <c r="T602" s="385"/>
      <c r="U602" s="385"/>
      <c r="V602" s="365" t="n">
        <f aca="false">SUM(T602:U602)</f>
        <v>0</v>
      </c>
      <c r="W602" s="386"/>
      <c r="X602" s="367" t="n">
        <f aca="false">SUM(P602+S602+M602+J602+G602+V602+W602)</f>
        <v>0</v>
      </c>
      <c r="Y602" s="387"/>
      <c r="Z602" s="193" t="n">
        <f aca="false">INDEX(MasterOutputs!$I$3:$I$63,MATCH('5 - Project Outputs'!C602,MasterOutputs!$B$3:$B$63,0))</f>
        <v>0</v>
      </c>
    </row>
    <row r="603" customFormat="false" ht="16.4" hidden="false" customHeight="false" outlineLevel="1" collapsed="false">
      <c r="B603" s="388" t="n">
        <f aca="false">IF(AND($D$14="You do not need to provide output data for this reporting period",X603=0),0,IF(C603="&lt; Select &gt;",IF((X603=0),0,1),COUNTBLANK(G603)+COUNTBLANK(J603)+COUNTBLANK(M603)+COUNTBLANK(P603)+COUNTBLANK(S603)+COUNTBLANK(V603)+COUNTBLANK(W603)))</f>
        <v>0</v>
      </c>
      <c r="C603" s="363" t="s">
        <v>59</v>
      </c>
      <c r="D603" s="384" t="str">
        <f aca="false">INDEX(MasterOutputs!$C$3:$C$63,MATCH(C603,MasterOutputs!$B$3:$B$63,0))</f>
        <v>N/A</v>
      </c>
      <c r="E603" s="385"/>
      <c r="F603" s="385"/>
      <c r="G603" s="365" t="n">
        <f aca="false">SUM(E603:F603)</f>
        <v>0</v>
      </c>
      <c r="H603" s="385"/>
      <c r="I603" s="385"/>
      <c r="J603" s="365" t="n">
        <f aca="false">SUM(H603:I603)</f>
        <v>0</v>
      </c>
      <c r="K603" s="385"/>
      <c r="L603" s="385"/>
      <c r="M603" s="365" t="n">
        <f aca="false">SUM(K603:L603)</f>
        <v>0</v>
      </c>
      <c r="N603" s="385"/>
      <c r="O603" s="385"/>
      <c r="P603" s="365" t="n">
        <f aca="false">SUM(N603:O603)</f>
        <v>0</v>
      </c>
      <c r="Q603" s="385"/>
      <c r="R603" s="385"/>
      <c r="S603" s="365" t="n">
        <f aca="false">SUM(Q603:R603)</f>
        <v>0</v>
      </c>
      <c r="T603" s="385"/>
      <c r="U603" s="385"/>
      <c r="V603" s="365" t="n">
        <f aca="false">SUM(T603:U603)</f>
        <v>0</v>
      </c>
      <c r="W603" s="386"/>
      <c r="X603" s="367" t="n">
        <f aca="false">SUM(P603+S603+M603+J603+G603+V603+W603)</f>
        <v>0</v>
      </c>
      <c r="Y603" s="387"/>
      <c r="Z603" s="193" t="n">
        <f aca="false">INDEX(MasterOutputs!$I$3:$I$63,MATCH('5 - Project Outputs'!C603,MasterOutputs!$B$3:$B$63,0))</f>
        <v>0</v>
      </c>
    </row>
    <row r="604" customFormat="false" ht="16.4" hidden="false" customHeight="false" outlineLevel="1" collapsed="false">
      <c r="B604" s="388" t="n">
        <f aca="false">IF(AND($D$14="You do not need to provide output data for this reporting period",X604=0),0,IF(C604="&lt; Select &gt;",IF((X604=0),0,1),COUNTBLANK(G604)+COUNTBLANK(J604)+COUNTBLANK(M604)+COUNTBLANK(P604)+COUNTBLANK(S604)+COUNTBLANK(V604)+COUNTBLANK(W604)))</f>
        <v>0</v>
      </c>
      <c r="C604" s="363" t="s">
        <v>59</v>
      </c>
      <c r="D604" s="384" t="str">
        <f aca="false">INDEX(MasterOutputs!$C$3:$C$63,MATCH(C604,MasterOutputs!$B$3:$B$63,0))</f>
        <v>N/A</v>
      </c>
      <c r="E604" s="385"/>
      <c r="F604" s="385"/>
      <c r="G604" s="365" t="n">
        <f aca="false">SUM(E604:F604)</f>
        <v>0</v>
      </c>
      <c r="H604" s="385"/>
      <c r="I604" s="385"/>
      <c r="J604" s="365" t="n">
        <f aca="false">SUM(H604:I604)</f>
        <v>0</v>
      </c>
      <c r="K604" s="385"/>
      <c r="L604" s="385"/>
      <c r="M604" s="365" t="n">
        <f aca="false">SUM(K604:L604)</f>
        <v>0</v>
      </c>
      <c r="N604" s="385"/>
      <c r="O604" s="385"/>
      <c r="P604" s="365" t="n">
        <f aca="false">SUM(N604:O604)</f>
        <v>0</v>
      </c>
      <c r="Q604" s="385"/>
      <c r="R604" s="385"/>
      <c r="S604" s="365" t="n">
        <f aca="false">SUM(Q604:R604)</f>
        <v>0</v>
      </c>
      <c r="T604" s="385"/>
      <c r="U604" s="385"/>
      <c r="V604" s="365" t="n">
        <f aca="false">SUM(T604:U604)</f>
        <v>0</v>
      </c>
      <c r="W604" s="386"/>
      <c r="X604" s="367" t="n">
        <f aca="false">SUM(P604+S604+M604+J604+G604+V604+W604)</f>
        <v>0</v>
      </c>
      <c r="Y604" s="387"/>
      <c r="Z604" s="193" t="n">
        <f aca="false">INDEX(MasterOutputs!$I$3:$I$63,MATCH('5 - Project Outputs'!C604,MasterOutputs!$B$3:$B$63,0))</f>
        <v>0</v>
      </c>
    </row>
    <row r="605" customFormat="false" ht="16.4" hidden="false" customHeight="false" outlineLevel="1" collapsed="false">
      <c r="B605" s="388" t="n">
        <f aca="false">IF(AND($D$14="You do not need to provide output data for this reporting period",X605=0),0,IF(C605="&lt; Select &gt;",IF((X605=0),0,1),COUNTBLANK(G605)+COUNTBLANK(J605)+COUNTBLANK(M605)+COUNTBLANK(P605)+COUNTBLANK(S605)+COUNTBLANK(V605)+COUNTBLANK(W605)))</f>
        <v>0</v>
      </c>
      <c r="C605" s="363" t="s">
        <v>59</v>
      </c>
      <c r="D605" s="384" t="str">
        <f aca="false">INDEX(MasterOutputs!$C$3:$C$63,MATCH(C605,MasterOutputs!$B$3:$B$63,0))</f>
        <v>N/A</v>
      </c>
      <c r="E605" s="385"/>
      <c r="F605" s="385"/>
      <c r="G605" s="365" t="n">
        <f aca="false">SUM(E605:F605)</f>
        <v>0</v>
      </c>
      <c r="H605" s="385"/>
      <c r="I605" s="385"/>
      <c r="J605" s="365" t="n">
        <f aca="false">SUM(H605:I605)</f>
        <v>0</v>
      </c>
      <c r="K605" s="385"/>
      <c r="L605" s="385"/>
      <c r="M605" s="365" t="n">
        <f aca="false">SUM(K605:L605)</f>
        <v>0</v>
      </c>
      <c r="N605" s="385"/>
      <c r="O605" s="385"/>
      <c r="P605" s="365" t="n">
        <f aca="false">SUM(N605:O605)</f>
        <v>0</v>
      </c>
      <c r="Q605" s="385"/>
      <c r="R605" s="385"/>
      <c r="S605" s="365" t="n">
        <f aca="false">SUM(Q605:R605)</f>
        <v>0</v>
      </c>
      <c r="T605" s="385"/>
      <c r="U605" s="385"/>
      <c r="V605" s="365" t="n">
        <f aca="false">SUM(T605:U605)</f>
        <v>0</v>
      </c>
      <c r="W605" s="386"/>
      <c r="X605" s="367" t="n">
        <f aca="false">SUM(P605+S605+M605+J605+G605+V605+W605)</f>
        <v>0</v>
      </c>
      <c r="Y605" s="387"/>
      <c r="Z605" s="193" t="n">
        <f aca="false">INDEX(MasterOutputs!$I$3:$I$63,MATCH('5 - Project Outputs'!C605,MasterOutputs!$B$3:$B$63,0))</f>
        <v>0</v>
      </c>
    </row>
    <row r="606" customFormat="false" ht="16.4" hidden="false" customHeight="false" outlineLevel="1" collapsed="false">
      <c r="B606" s="388" t="n">
        <f aca="false">IF(AND($D$14="You do not need to provide output data for this reporting period",X606=0),0,IF(C606="&lt; Select &gt;",IF((X606=0),0,1),COUNTBLANK(G606)+COUNTBLANK(J606)+COUNTBLANK(M606)+COUNTBLANK(P606)+COUNTBLANK(S606)+COUNTBLANK(V606)+COUNTBLANK(W606)))</f>
        <v>0</v>
      </c>
      <c r="C606" s="363" t="s">
        <v>59</v>
      </c>
      <c r="D606" s="384" t="str">
        <f aca="false">INDEX(MasterOutputs!$C$3:$C$63,MATCH(C606,MasterOutputs!$B$3:$B$63,0))</f>
        <v>N/A</v>
      </c>
      <c r="E606" s="385"/>
      <c r="F606" s="385"/>
      <c r="G606" s="365" t="n">
        <f aca="false">SUM(E606:F606)</f>
        <v>0</v>
      </c>
      <c r="H606" s="385"/>
      <c r="I606" s="385"/>
      <c r="J606" s="365" t="n">
        <f aca="false">SUM(H606:I606)</f>
        <v>0</v>
      </c>
      <c r="K606" s="385"/>
      <c r="L606" s="385"/>
      <c r="M606" s="365" t="n">
        <f aca="false">SUM(K606:L606)</f>
        <v>0</v>
      </c>
      <c r="N606" s="385"/>
      <c r="O606" s="385"/>
      <c r="P606" s="365" t="n">
        <f aca="false">SUM(N606:O606)</f>
        <v>0</v>
      </c>
      <c r="Q606" s="385"/>
      <c r="R606" s="385"/>
      <c r="S606" s="365" t="n">
        <f aca="false">SUM(Q606:R606)</f>
        <v>0</v>
      </c>
      <c r="T606" s="385"/>
      <c r="U606" s="385"/>
      <c r="V606" s="365" t="n">
        <f aca="false">SUM(T606:U606)</f>
        <v>0</v>
      </c>
      <c r="W606" s="386"/>
      <c r="X606" s="367" t="n">
        <f aca="false">SUM(P606+S606+M606+J606+G606+V606+W606)</f>
        <v>0</v>
      </c>
      <c r="Y606" s="387"/>
      <c r="Z606" s="193" t="n">
        <f aca="false">INDEX(MasterOutputs!$I$3:$I$63,MATCH('5 - Project Outputs'!C606,MasterOutputs!$B$3:$B$63,0))</f>
        <v>0</v>
      </c>
    </row>
    <row r="607" customFormat="false" ht="16.4" hidden="false" customHeight="false" outlineLevel="1" collapsed="false">
      <c r="B607" s="14" t="n">
        <f aca="false">IF(AND($D$14="You do not need to provide output data for this reporting period",X607=0),0,IF(C607="&lt; Select &gt;",IF((X607=0),0,1),COUNTBLANK(G607)+COUNTBLANK(J607)+COUNTBLANK(M607)+COUNTBLANK(P607)+COUNTBLANK(S607)+COUNTBLANK(V607)+COUNTBLANK(W607)))</f>
        <v>0</v>
      </c>
      <c r="C607" s="363" t="s">
        <v>59</v>
      </c>
      <c r="D607" s="384" t="str">
        <f aca="false">INDEX(MasterOutputs!$C$3:$C$63,MATCH(C607,MasterOutputs!$B$3:$B$63,0))</f>
        <v>N/A</v>
      </c>
      <c r="E607" s="385"/>
      <c r="F607" s="385"/>
      <c r="G607" s="365" t="n">
        <f aca="false">SUM(E607:F607)</f>
        <v>0</v>
      </c>
      <c r="H607" s="385"/>
      <c r="I607" s="385"/>
      <c r="J607" s="365" t="n">
        <f aca="false">SUM(H607:I607)</f>
        <v>0</v>
      </c>
      <c r="K607" s="385"/>
      <c r="L607" s="385"/>
      <c r="M607" s="365" t="n">
        <f aca="false">SUM(K607:L607)</f>
        <v>0</v>
      </c>
      <c r="N607" s="385"/>
      <c r="O607" s="385"/>
      <c r="P607" s="365" t="n">
        <f aca="false">SUM(N607:O607)</f>
        <v>0</v>
      </c>
      <c r="Q607" s="385"/>
      <c r="R607" s="385"/>
      <c r="S607" s="365" t="n">
        <f aca="false">SUM(Q607:R607)</f>
        <v>0</v>
      </c>
      <c r="T607" s="385"/>
      <c r="U607" s="385"/>
      <c r="V607" s="365" t="n">
        <f aca="false">SUM(T607:U607)</f>
        <v>0</v>
      </c>
      <c r="W607" s="386"/>
      <c r="X607" s="367" t="n">
        <f aca="false">SUM(P607+S607+M607+J607+G607+V607+W607)</f>
        <v>0</v>
      </c>
      <c r="Y607" s="387"/>
      <c r="Z607" s="193" t="n">
        <f aca="false">INDEX(MasterOutputs!$I$3:$I$63,MATCH('5 - Project Outputs'!C607,MasterOutputs!$B$3:$B$63,0))</f>
        <v>0</v>
      </c>
    </row>
    <row r="608" customFormat="false" ht="16.4" hidden="false" customHeight="false" outlineLevel="1" collapsed="false">
      <c r="B608" s="14" t="n">
        <f aca="false">IF(AND($D$14="You do not need to provide output data for this reporting period",X608=0),0,IF(C608="&lt; Select &gt;",IF((X608=0),0,1),COUNTBLANK(G608)+COUNTBLANK(J608)+COUNTBLANK(M608)+COUNTBLANK(P608)+COUNTBLANK(S608)+COUNTBLANK(V608)+COUNTBLANK(W608)))</f>
        <v>0</v>
      </c>
      <c r="C608" s="363" t="s">
        <v>59</v>
      </c>
      <c r="D608" s="384" t="str">
        <f aca="false">INDEX(MasterOutputs!$C$3:$C$63,MATCH(C608,MasterOutputs!$B$3:$B$63,0))</f>
        <v>N/A</v>
      </c>
      <c r="E608" s="385"/>
      <c r="F608" s="385"/>
      <c r="G608" s="365" t="n">
        <f aca="false">SUM(E608:F608)</f>
        <v>0</v>
      </c>
      <c r="H608" s="385"/>
      <c r="I608" s="385"/>
      <c r="J608" s="365" t="n">
        <f aca="false">SUM(H608:I608)</f>
        <v>0</v>
      </c>
      <c r="K608" s="385"/>
      <c r="L608" s="385"/>
      <c r="M608" s="365" t="n">
        <f aca="false">SUM(K608:L608)</f>
        <v>0</v>
      </c>
      <c r="N608" s="385"/>
      <c r="O608" s="385"/>
      <c r="P608" s="365" t="n">
        <f aca="false">SUM(N608:O608)</f>
        <v>0</v>
      </c>
      <c r="Q608" s="385"/>
      <c r="R608" s="385"/>
      <c r="S608" s="365" t="n">
        <f aca="false">SUM(Q608:R608)</f>
        <v>0</v>
      </c>
      <c r="T608" s="385"/>
      <c r="U608" s="385"/>
      <c r="V608" s="365" t="n">
        <f aca="false">SUM(T608:U608)</f>
        <v>0</v>
      </c>
      <c r="W608" s="386"/>
      <c r="X608" s="367" t="n">
        <f aca="false">SUM(P608+S608+M608+J608+G608+V608+W608)</f>
        <v>0</v>
      </c>
      <c r="Y608" s="387"/>
      <c r="Z608" s="193" t="n">
        <f aca="false">INDEX(MasterOutputs!$I$3:$I$63,MATCH('5 - Project Outputs'!C608,MasterOutputs!$B$3:$B$63,0))</f>
        <v>0</v>
      </c>
    </row>
    <row r="609" customFormat="false" ht="16.4" hidden="false" customHeight="false" outlineLevel="1" collapsed="false">
      <c r="B609" s="14" t="n">
        <f aca="false">IF(AND($D$14="You do not need to provide output data for this reporting period",X609=0),0,IF(C609="&lt; Select &gt;",IF((X609=0),0,1),COUNTBLANK(G609)+COUNTBLANK(J609)+COUNTBLANK(M609)+COUNTBLANK(P609)+COUNTBLANK(S609)+COUNTBLANK(V609)+COUNTBLANK(W609)))</f>
        <v>0</v>
      </c>
      <c r="C609" s="363" t="s">
        <v>59</v>
      </c>
      <c r="D609" s="384" t="str">
        <f aca="false">INDEX(MasterOutputs!$C$3:$C$63,MATCH(C609,MasterOutputs!$B$3:$B$63,0))</f>
        <v>N/A</v>
      </c>
      <c r="E609" s="385"/>
      <c r="F609" s="385"/>
      <c r="G609" s="365" t="n">
        <f aca="false">SUM(E609:F609)</f>
        <v>0</v>
      </c>
      <c r="H609" s="385"/>
      <c r="I609" s="385"/>
      <c r="J609" s="365" t="n">
        <f aca="false">SUM(H609:I609)</f>
        <v>0</v>
      </c>
      <c r="K609" s="385"/>
      <c r="L609" s="385"/>
      <c r="M609" s="365" t="n">
        <f aca="false">SUM(K609:L609)</f>
        <v>0</v>
      </c>
      <c r="N609" s="385"/>
      <c r="O609" s="385"/>
      <c r="P609" s="365" t="n">
        <f aca="false">SUM(N609:O609)</f>
        <v>0</v>
      </c>
      <c r="Q609" s="385"/>
      <c r="R609" s="385"/>
      <c r="S609" s="365" t="n">
        <f aca="false">SUM(Q609:R609)</f>
        <v>0</v>
      </c>
      <c r="T609" s="385"/>
      <c r="U609" s="385"/>
      <c r="V609" s="365" t="n">
        <f aca="false">SUM(T609:U609)</f>
        <v>0</v>
      </c>
      <c r="W609" s="386"/>
      <c r="X609" s="367" t="n">
        <f aca="false">SUM(P609+S609+M609+J609+G609+V609+W609)</f>
        <v>0</v>
      </c>
      <c r="Y609" s="387"/>
      <c r="Z609" s="193" t="n">
        <f aca="false">INDEX(MasterOutputs!$I$3:$I$63,MATCH('5 - Project Outputs'!C609,MasterOutputs!$B$3:$B$63,0))</f>
        <v>0</v>
      </c>
    </row>
    <row r="610" customFormat="false" ht="16.4" hidden="false" customHeight="false" outlineLevel="1" collapsed="false">
      <c r="B610" s="14" t="n">
        <f aca="false">IF(AND($D$14="You do not need to provide output data for this reporting period",X610=0),0,IF(C610="&lt; Select &gt;",IF((X610=0),0,1),COUNTBLANK(G610)+COUNTBLANK(J610)+COUNTBLANK(M610)+COUNTBLANK(P610)+COUNTBLANK(S610)+COUNTBLANK(V610)+COUNTBLANK(W610)))</f>
        <v>0</v>
      </c>
      <c r="C610" s="363" t="s">
        <v>59</v>
      </c>
      <c r="D610" s="384" t="str">
        <f aca="false">INDEX(MasterOutputs!$C$3:$C$63,MATCH(C610,MasterOutputs!$B$3:$B$63,0))</f>
        <v>N/A</v>
      </c>
      <c r="E610" s="385"/>
      <c r="F610" s="385"/>
      <c r="G610" s="365" t="n">
        <f aca="false">SUM(E610:F610)</f>
        <v>0</v>
      </c>
      <c r="H610" s="385"/>
      <c r="I610" s="385"/>
      <c r="J610" s="365" t="n">
        <f aca="false">SUM(H610:I610)</f>
        <v>0</v>
      </c>
      <c r="K610" s="385"/>
      <c r="L610" s="385"/>
      <c r="M610" s="365" t="n">
        <f aca="false">SUM(K610:L610)</f>
        <v>0</v>
      </c>
      <c r="N610" s="385"/>
      <c r="O610" s="385"/>
      <c r="P610" s="365" t="n">
        <f aca="false">SUM(N610:O610)</f>
        <v>0</v>
      </c>
      <c r="Q610" s="385"/>
      <c r="R610" s="385"/>
      <c r="S610" s="365" t="n">
        <f aca="false">SUM(Q610:R610)</f>
        <v>0</v>
      </c>
      <c r="T610" s="385"/>
      <c r="U610" s="385"/>
      <c r="V610" s="365" t="n">
        <f aca="false">SUM(T610:U610)</f>
        <v>0</v>
      </c>
      <c r="W610" s="386"/>
      <c r="X610" s="367" t="n">
        <f aca="false">SUM(P610+S610+M610+J610+G610+V610+W610)</f>
        <v>0</v>
      </c>
      <c r="Y610" s="387"/>
      <c r="Z610" s="193" t="n">
        <f aca="false">INDEX(MasterOutputs!$I$3:$I$63,MATCH('5 - Project Outputs'!C610,MasterOutputs!$B$3:$B$63,0))</f>
        <v>0</v>
      </c>
    </row>
    <row r="611" customFormat="false" ht="16.4" hidden="false" customHeight="false" outlineLevel="1" collapsed="false">
      <c r="B611" s="14" t="n">
        <f aca="false">IF(AND($D$14="You do not need to provide output data for this reporting period",X611=0),0,IF(C611="&lt; Select &gt;",IF((X611=0),0,1),COUNTBLANK(G611)+COUNTBLANK(J611)+COUNTBLANK(M611)+COUNTBLANK(P611)+COUNTBLANK(S611)+COUNTBLANK(V611)+COUNTBLANK(W611)))</f>
        <v>0</v>
      </c>
      <c r="C611" s="363" t="s">
        <v>59</v>
      </c>
      <c r="D611" s="384" t="str">
        <f aca="false">INDEX(MasterOutputs!$C$3:$C$63,MATCH(C611,MasterOutputs!$B$3:$B$63,0))</f>
        <v>N/A</v>
      </c>
      <c r="E611" s="385"/>
      <c r="F611" s="385"/>
      <c r="G611" s="365" t="n">
        <f aca="false">SUM(E611:F611)</f>
        <v>0</v>
      </c>
      <c r="H611" s="385"/>
      <c r="I611" s="385"/>
      <c r="J611" s="365" t="n">
        <f aca="false">SUM(H611:I611)</f>
        <v>0</v>
      </c>
      <c r="K611" s="385"/>
      <c r="L611" s="385"/>
      <c r="M611" s="365" t="n">
        <f aca="false">SUM(K611:L611)</f>
        <v>0</v>
      </c>
      <c r="N611" s="385"/>
      <c r="O611" s="385"/>
      <c r="P611" s="365" t="n">
        <f aca="false">SUM(N611:O611)</f>
        <v>0</v>
      </c>
      <c r="Q611" s="385"/>
      <c r="R611" s="385"/>
      <c r="S611" s="365" t="n">
        <f aca="false">SUM(Q611:R611)</f>
        <v>0</v>
      </c>
      <c r="T611" s="385"/>
      <c r="U611" s="385"/>
      <c r="V611" s="365" t="n">
        <f aca="false">SUM(T611:U611)</f>
        <v>0</v>
      </c>
      <c r="W611" s="386"/>
      <c r="X611" s="367" t="n">
        <f aca="false">SUM(P611+S611+M611+J611+G611+V611+W611)</f>
        <v>0</v>
      </c>
      <c r="Y611" s="387"/>
      <c r="Z611" s="193" t="n">
        <f aca="false">INDEX(MasterOutputs!$I$3:$I$63,MATCH('5 - Project Outputs'!C611,MasterOutputs!$B$3:$B$63,0))</f>
        <v>0</v>
      </c>
    </row>
    <row r="612" customFormat="false" ht="15" hidden="false" customHeight="true" outlineLevel="1" collapsed="false">
      <c r="B612" s="14" t="n">
        <f aca="false">IF(AND($D$14="You do not need to provide output data for this reporting period",X612=0),0,IF(C612="&lt; Select &gt;",IF((X612=0),0,1),COUNTBLANK(G612)+COUNTBLANK(J612)+COUNTBLANK(M612)+COUNTBLANK(P612)+COUNTBLANK(S612)+COUNTBLANK(V612)+COUNTBLANK(W612)))</f>
        <v>0</v>
      </c>
      <c r="C612" s="371" t="s">
        <v>59</v>
      </c>
      <c r="D612" s="389" t="str">
        <f aca="false">INDEX(MasterOutputs!$C$3:$C$63,MATCH(C612,MasterOutputs!$B$3:$B$63,0))</f>
        <v>N/A</v>
      </c>
      <c r="E612" s="390"/>
      <c r="F612" s="390"/>
      <c r="G612" s="373" t="n">
        <f aca="false">SUM(E612:F612)</f>
        <v>0</v>
      </c>
      <c r="H612" s="390"/>
      <c r="I612" s="390"/>
      <c r="J612" s="373" t="n">
        <f aca="false">SUM(H612:I612)</f>
        <v>0</v>
      </c>
      <c r="K612" s="390"/>
      <c r="L612" s="390"/>
      <c r="M612" s="373" t="n">
        <f aca="false">SUM(K612:L612)</f>
        <v>0</v>
      </c>
      <c r="N612" s="390"/>
      <c r="O612" s="390"/>
      <c r="P612" s="373" t="n">
        <f aca="false">SUM(N612:O612)</f>
        <v>0</v>
      </c>
      <c r="Q612" s="390"/>
      <c r="R612" s="390"/>
      <c r="S612" s="373" t="n">
        <f aca="false">SUM(Q612:R612)</f>
        <v>0</v>
      </c>
      <c r="T612" s="390"/>
      <c r="U612" s="390"/>
      <c r="V612" s="373" t="n">
        <f aca="false">SUM(T612:U612)</f>
        <v>0</v>
      </c>
      <c r="W612" s="391"/>
      <c r="X612" s="392" t="n">
        <f aca="false">SUM(P612+S612+M612+J612+G612+V612+W612)</f>
        <v>0</v>
      </c>
      <c r="Y612" s="393"/>
      <c r="Z612" s="193" t="n">
        <f aca="false">INDEX(MasterOutputs!$I$3:$I$63,MATCH('5 - Project Outputs'!C612,MasterOutputs!$B$3:$B$63,0))</f>
        <v>0</v>
      </c>
    </row>
    <row r="613" customFormat="false" ht="16.5" hidden="false" customHeight="true" outlineLevel="1" collapsed="false">
      <c r="C613" s="394" t="s">
        <v>277</v>
      </c>
      <c r="D613" s="378"/>
      <c r="E613" s="378"/>
      <c r="F613" s="378"/>
      <c r="G613" s="378"/>
      <c r="H613" s="378"/>
      <c r="I613" s="378"/>
      <c r="J613" s="378"/>
      <c r="K613" s="378"/>
      <c r="L613" s="378"/>
      <c r="M613" s="378"/>
      <c r="N613" s="378"/>
      <c r="O613" s="378"/>
      <c r="P613" s="378"/>
      <c r="Q613" s="378"/>
      <c r="R613" s="378"/>
      <c r="S613" s="378"/>
      <c r="T613" s="378"/>
      <c r="U613" s="378"/>
      <c r="V613" s="378"/>
      <c r="W613" s="378"/>
      <c r="X613" s="378"/>
      <c r="Y613" s="379"/>
    </row>
    <row r="614" customFormat="false" ht="16.4" hidden="false" customHeight="false" outlineLevel="1" collapsed="false">
      <c r="B614" s="14" t="n">
        <f aca="false">IF(AND($D$14="You do not need to provide output data for this reporting period",X614=0),0,IF(C614="",IF((X614=0),0,1),COUNTBLANK(E614:W614)))</f>
        <v>0</v>
      </c>
      <c r="C614" s="395"/>
      <c r="D614" s="396"/>
      <c r="E614" s="381"/>
      <c r="F614" s="381"/>
      <c r="G614" s="359" t="n">
        <f aca="false">SUM(E614:F614)</f>
        <v>0</v>
      </c>
      <c r="H614" s="381"/>
      <c r="I614" s="381"/>
      <c r="J614" s="359" t="n">
        <f aca="false">SUM(H614:I614)</f>
        <v>0</v>
      </c>
      <c r="K614" s="381"/>
      <c r="L614" s="381"/>
      <c r="M614" s="359" t="n">
        <f aca="false">SUM(K614:L614)</f>
        <v>0</v>
      </c>
      <c r="N614" s="381"/>
      <c r="O614" s="381"/>
      <c r="P614" s="359" t="n">
        <f aca="false">SUM(N614:O614)</f>
        <v>0</v>
      </c>
      <c r="Q614" s="381"/>
      <c r="R614" s="381"/>
      <c r="S614" s="359" t="n">
        <f aca="false">SUM(Q614:R614)</f>
        <v>0</v>
      </c>
      <c r="T614" s="381"/>
      <c r="U614" s="381"/>
      <c r="V614" s="359" t="n">
        <f aca="false">SUM(T614:U614)</f>
        <v>0</v>
      </c>
      <c r="W614" s="382"/>
      <c r="X614" s="361" t="n">
        <f aca="false">SUM(P614+S614+M614+J614+G614+V614+W614)</f>
        <v>0</v>
      </c>
      <c r="Y614" s="362" t="s">
        <v>270</v>
      </c>
    </row>
    <row r="615" customFormat="false" ht="16.4" hidden="false" customHeight="false" outlineLevel="1" collapsed="false">
      <c r="B615" s="388" t="n">
        <f aca="false">IF(AND($D$14="You do not need to provide output data for this reporting period",X615=0),0,IF(C615="",IF((X615=0),0,1),COUNTBLANK(E615:W615)))</f>
        <v>0</v>
      </c>
      <c r="C615" s="397"/>
      <c r="D615" s="398"/>
      <c r="E615" s="385"/>
      <c r="F615" s="385"/>
      <c r="G615" s="365" t="n">
        <f aca="false">SUM(E615:F615)</f>
        <v>0</v>
      </c>
      <c r="H615" s="385"/>
      <c r="I615" s="385"/>
      <c r="J615" s="365" t="n">
        <f aca="false">SUM(H615:I615)</f>
        <v>0</v>
      </c>
      <c r="K615" s="385"/>
      <c r="L615" s="385"/>
      <c r="M615" s="365" t="n">
        <f aca="false">SUM(K615:L615)</f>
        <v>0</v>
      </c>
      <c r="N615" s="385"/>
      <c r="O615" s="385"/>
      <c r="P615" s="365" t="n">
        <f aca="false">SUM(N615:O615)</f>
        <v>0</v>
      </c>
      <c r="Q615" s="385"/>
      <c r="R615" s="385"/>
      <c r="S615" s="365" t="n">
        <f aca="false">SUM(Q615:R615)</f>
        <v>0</v>
      </c>
      <c r="T615" s="385"/>
      <c r="U615" s="385"/>
      <c r="V615" s="365" t="n">
        <f aca="false">SUM(T615:U615)</f>
        <v>0</v>
      </c>
      <c r="W615" s="386"/>
      <c r="X615" s="367" t="n">
        <f aca="false">SUM(P615+S615+M615+J615+G615+V615+W615)</f>
        <v>0</v>
      </c>
      <c r="Y615" s="368" t="s">
        <v>270</v>
      </c>
    </row>
    <row r="616" customFormat="false" ht="16.4" hidden="false" customHeight="false" outlineLevel="1" collapsed="false">
      <c r="B616" s="388" t="n">
        <f aca="false">IF(AND($D$14="You do not need to provide output data for this reporting period",X616=0),0,IF(C616="",IF((X616=0),0,1),COUNTBLANK(E616:W616)))</f>
        <v>0</v>
      </c>
      <c r="C616" s="397"/>
      <c r="D616" s="398"/>
      <c r="E616" s="385"/>
      <c r="F616" s="385"/>
      <c r="G616" s="365" t="n">
        <f aca="false">SUM(E616:F616)</f>
        <v>0</v>
      </c>
      <c r="H616" s="385"/>
      <c r="I616" s="385"/>
      <c r="J616" s="365" t="n">
        <f aca="false">SUM(H616:I616)</f>
        <v>0</v>
      </c>
      <c r="K616" s="385"/>
      <c r="L616" s="385"/>
      <c r="M616" s="365" t="n">
        <f aca="false">SUM(K616:L616)</f>
        <v>0</v>
      </c>
      <c r="N616" s="385"/>
      <c r="O616" s="385"/>
      <c r="P616" s="365" t="n">
        <f aca="false">SUM(N616:O616)</f>
        <v>0</v>
      </c>
      <c r="Q616" s="385"/>
      <c r="R616" s="385"/>
      <c r="S616" s="365" t="n">
        <f aca="false">SUM(Q616:R616)</f>
        <v>0</v>
      </c>
      <c r="T616" s="385"/>
      <c r="U616" s="385"/>
      <c r="V616" s="365" t="n">
        <f aca="false">SUM(T616:U616)</f>
        <v>0</v>
      </c>
      <c r="W616" s="386"/>
      <c r="X616" s="367" t="n">
        <f aca="false">SUM(P616+S616+M616+J616+G616+V616+W616)</f>
        <v>0</v>
      </c>
      <c r="Y616" s="368" t="s">
        <v>270</v>
      </c>
    </row>
    <row r="617" customFormat="false" ht="16.4" hidden="false" customHeight="false" outlineLevel="1" collapsed="false">
      <c r="B617" s="388" t="n">
        <f aca="false">IF(AND($D$14="You do not need to provide output data for this reporting period",X617=0),0,IF(C617="",IF((X617=0),0,1),COUNTBLANK(E617:W617)))</f>
        <v>0</v>
      </c>
      <c r="C617" s="397"/>
      <c r="D617" s="398"/>
      <c r="E617" s="385"/>
      <c r="F617" s="385"/>
      <c r="G617" s="365" t="n">
        <f aca="false">SUM(E617:F617)</f>
        <v>0</v>
      </c>
      <c r="H617" s="385"/>
      <c r="I617" s="385"/>
      <c r="J617" s="365" t="n">
        <f aca="false">SUM(H617:I617)</f>
        <v>0</v>
      </c>
      <c r="K617" s="385"/>
      <c r="L617" s="385"/>
      <c r="M617" s="365" t="n">
        <f aca="false">SUM(K617:L617)</f>
        <v>0</v>
      </c>
      <c r="N617" s="385"/>
      <c r="O617" s="385"/>
      <c r="P617" s="365" t="n">
        <f aca="false">SUM(N617:O617)</f>
        <v>0</v>
      </c>
      <c r="Q617" s="385"/>
      <c r="R617" s="385"/>
      <c r="S617" s="365" t="n">
        <f aca="false">SUM(Q617:R617)</f>
        <v>0</v>
      </c>
      <c r="T617" s="385"/>
      <c r="U617" s="385"/>
      <c r="V617" s="365" t="n">
        <f aca="false">SUM(T617:U617)</f>
        <v>0</v>
      </c>
      <c r="W617" s="386"/>
      <c r="X617" s="367" t="n">
        <f aca="false">SUM(P617+S617+M617+J617+G617+V617+W617)</f>
        <v>0</v>
      </c>
      <c r="Y617" s="368" t="s">
        <v>270</v>
      </c>
    </row>
    <row r="618" customFormat="false" ht="16.4" hidden="false" customHeight="false" outlineLevel="1" collapsed="false">
      <c r="B618" s="388" t="n">
        <f aca="false">IF(AND($D$14="You do not need to provide output data for this reporting period",X618=0),0,IF(C618="",IF((X618=0),0,1),COUNTBLANK(E618:W618)))</f>
        <v>0</v>
      </c>
      <c r="C618" s="397"/>
      <c r="D618" s="398"/>
      <c r="E618" s="385"/>
      <c r="F618" s="385"/>
      <c r="G618" s="365" t="n">
        <f aca="false">SUM(E618:F618)</f>
        <v>0</v>
      </c>
      <c r="H618" s="385"/>
      <c r="I618" s="385"/>
      <c r="J618" s="365" t="n">
        <f aca="false">SUM(H618:I618)</f>
        <v>0</v>
      </c>
      <c r="K618" s="385"/>
      <c r="L618" s="385"/>
      <c r="M618" s="365" t="n">
        <f aca="false">SUM(K618:L618)</f>
        <v>0</v>
      </c>
      <c r="N618" s="385"/>
      <c r="O618" s="385"/>
      <c r="P618" s="365" t="n">
        <f aca="false">SUM(N618:O618)</f>
        <v>0</v>
      </c>
      <c r="Q618" s="385"/>
      <c r="R618" s="385"/>
      <c r="S618" s="365" t="n">
        <f aca="false">SUM(Q618:R618)</f>
        <v>0</v>
      </c>
      <c r="T618" s="385"/>
      <c r="U618" s="385"/>
      <c r="V618" s="365" t="n">
        <f aca="false">SUM(T618:U618)</f>
        <v>0</v>
      </c>
      <c r="W618" s="386"/>
      <c r="X618" s="367" t="n">
        <f aca="false">SUM(P618+S618+M618+J618+G618+V618+W618)</f>
        <v>0</v>
      </c>
      <c r="Y618" s="368" t="s">
        <v>270</v>
      </c>
    </row>
    <row r="619" customFormat="false" ht="16.4" hidden="false" customHeight="false" outlineLevel="1" collapsed="false">
      <c r="B619" s="388" t="n">
        <f aca="false">IF(AND($D$14="You do not need to provide output data for this reporting period",X619=0),0,IF(C619="",IF((X619=0),0,1),COUNTBLANK(E619:W619)))</f>
        <v>0</v>
      </c>
      <c r="C619" s="397"/>
      <c r="D619" s="398"/>
      <c r="E619" s="385"/>
      <c r="F619" s="385"/>
      <c r="G619" s="365" t="n">
        <f aca="false">SUM(E619:F619)</f>
        <v>0</v>
      </c>
      <c r="H619" s="385"/>
      <c r="I619" s="385"/>
      <c r="J619" s="365" t="n">
        <f aca="false">SUM(H619:I619)</f>
        <v>0</v>
      </c>
      <c r="K619" s="385"/>
      <c r="L619" s="385"/>
      <c r="M619" s="365" t="n">
        <f aca="false">SUM(K619:L619)</f>
        <v>0</v>
      </c>
      <c r="N619" s="385"/>
      <c r="O619" s="385"/>
      <c r="P619" s="365" t="n">
        <f aca="false">SUM(N619:O619)</f>
        <v>0</v>
      </c>
      <c r="Q619" s="385"/>
      <c r="R619" s="385"/>
      <c r="S619" s="365" t="n">
        <f aca="false">SUM(Q619:R619)</f>
        <v>0</v>
      </c>
      <c r="T619" s="385"/>
      <c r="U619" s="385"/>
      <c r="V619" s="365" t="n">
        <f aca="false">SUM(T619:U619)</f>
        <v>0</v>
      </c>
      <c r="W619" s="386"/>
      <c r="X619" s="367" t="n">
        <f aca="false">SUM(P619+S619+M619+J619+G619+V619+W619)</f>
        <v>0</v>
      </c>
      <c r="Y619" s="368" t="s">
        <v>270</v>
      </c>
    </row>
    <row r="620" customFormat="false" ht="16.4" hidden="false" customHeight="false" outlineLevel="1" collapsed="false">
      <c r="B620" s="14" t="n">
        <f aca="false">IF(AND($D$14="You do not need to provide output data for this reporting period",X620=0),0,IF(C620="",IF((X620=0),0,1),COUNTBLANK(E620:W620)))</f>
        <v>0</v>
      </c>
      <c r="C620" s="397"/>
      <c r="D620" s="398"/>
      <c r="E620" s="385"/>
      <c r="F620" s="385"/>
      <c r="G620" s="365" t="n">
        <f aca="false">SUM(E620:F620)</f>
        <v>0</v>
      </c>
      <c r="H620" s="385"/>
      <c r="I620" s="385"/>
      <c r="J620" s="365" t="n">
        <f aca="false">SUM(H620:I620)</f>
        <v>0</v>
      </c>
      <c r="K620" s="385"/>
      <c r="L620" s="385"/>
      <c r="M620" s="365" t="n">
        <f aca="false">SUM(K620:L620)</f>
        <v>0</v>
      </c>
      <c r="N620" s="385"/>
      <c r="O620" s="385"/>
      <c r="P620" s="365" t="n">
        <f aca="false">SUM(N620:O620)</f>
        <v>0</v>
      </c>
      <c r="Q620" s="385"/>
      <c r="R620" s="385"/>
      <c r="S620" s="365" t="n">
        <f aca="false">SUM(Q620:R620)</f>
        <v>0</v>
      </c>
      <c r="T620" s="385"/>
      <c r="U620" s="385"/>
      <c r="V620" s="365" t="n">
        <f aca="false">SUM(T620:U620)</f>
        <v>0</v>
      </c>
      <c r="W620" s="386"/>
      <c r="X620" s="367" t="n">
        <f aca="false">SUM(P620+S620+M620+J620+G620+V620+W620)</f>
        <v>0</v>
      </c>
      <c r="Y620" s="368" t="s">
        <v>270</v>
      </c>
    </row>
    <row r="621" customFormat="false" ht="16.4" hidden="false" customHeight="false" outlineLevel="1" collapsed="false">
      <c r="B621" s="14" t="n">
        <f aca="false">IF(AND($D$14="You do not need to provide output data for this reporting period",X621=0),0,IF(C621="",IF((X621=0),0,1),COUNTBLANK(E621:W621)))</f>
        <v>0</v>
      </c>
      <c r="C621" s="397"/>
      <c r="D621" s="398"/>
      <c r="E621" s="385"/>
      <c r="F621" s="385"/>
      <c r="G621" s="365" t="n">
        <f aca="false">SUM(E621:F621)</f>
        <v>0</v>
      </c>
      <c r="H621" s="385"/>
      <c r="I621" s="385"/>
      <c r="J621" s="365" t="n">
        <f aca="false">SUM(H621:I621)</f>
        <v>0</v>
      </c>
      <c r="K621" s="385"/>
      <c r="L621" s="385"/>
      <c r="M621" s="365" t="n">
        <f aca="false">SUM(K621:L621)</f>
        <v>0</v>
      </c>
      <c r="N621" s="385"/>
      <c r="O621" s="385"/>
      <c r="P621" s="365" t="n">
        <f aca="false">SUM(N621:O621)</f>
        <v>0</v>
      </c>
      <c r="Q621" s="385"/>
      <c r="R621" s="385"/>
      <c r="S621" s="365" t="n">
        <f aca="false">SUM(Q621:R621)</f>
        <v>0</v>
      </c>
      <c r="T621" s="385"/>
      <c r="U621" s="385"/>
      <c r="V621" s="365" t="n">
        <f aca="false">SUM(T621:U621)</f>
        <v>0</v>
      </c>
      <c r="W621" s="386"/>
      <c r="X621" s="367" t="n">
        <f aca="false">SUM(P621+S621+M621+J621+G621+V621+W621)</f>
        <v>0</v>
      </c>
      <c r="Y621" s="368" t="s">
        <v>270</v>
      </c>
    </row>
    <row r="622" customFormat="false" ht="16.4" hidden="false" customHeight="false" outlineLevel="1" collapsed="false">
      <c r="B622" s="14" t="n">
        <f aca="false">IF(AND($D$14="You do not need to provide output data for this reporting period",X622=0),0,IF(C622="",IF((X622=0),0,1),COUNTBLANK(E622:W622)))</f>
        <v>0</v>
      </c>
      <c r="C622" s="397"/>
      <c r="D622" s="398"/>
      <c r="E622" s="385"/>
      <c r="F622" s="385"/>
      <c r="G622" s="365" t="n">
        <f aca="false">SUM(E622:F622)</f>
        <v>0</v>
      </c>
      <c r="H622" s="385"/>
      <c r="I622" s="385"/>
      <c r="J622" s="365" t="n">
        <f aca="false">SUM(H622:I622)</f>
        <v>0</v>
      </c>
      <c r="K622" s="385"/>
      <c r="L622" s="385"/>
      <c r="M622" s="365" t="n">
        <f aca="false">SUM(K622:L622)</f>
        <v>0</v>
      </c>
      <c r="N622" s="385"/>
      <c r="O622" s="385"/>
      <c r="P622" s="365" t="n">
        <f aca="false">SUM(N622:O622)</f>
        <v>0</v>
      </c>
      <c r="Q622" s="385"/>
      <c r="R622" s="385"/>
      <c r="S622" s="365" t="n">
        <f aca="false">SUM(Q622:R622)</f>
        <v>0</v>
      </c>
      <c r="T622" s="385"/>
      <c r="U622" s="385"/>
      <c r="V622" s="365" t="n">
        <f aca="false">SUM(T622:U622)</f>
        <v>0</v>
      </c>
      <c r="W622" s="386"/>
      <c r="X622" s="367" t="n">
        <f aca="false">SUM(P622+S622+M622+J622+G622+V622+W622)</f>
        <v>0</v>
      </c>
      <c r="Y622" s="368" t="s">
        <v>270</v>
      </c>
    </row>
    <row r="623" customFormat="false" ht="16.4" hidden="false" customHeight="false" outlineLevel="1" collapsed="false">
      <c r="B623" s="14" t="n">
        <f aca="false">IF(AND($D$14="You do not need to provide output data for this reporting period",X623=0),0,IF(C623="",IF((X623=0),0,1),COUNTBLANK(E623:W623)))</f>
        <v>0</v>
      </c>
      <c r="C623" s="399"/>
      <c r="D623" s="400"/>
      <c r="E623" s="401"/>
      <c r="F623" s="401"/>
      <c r="G623" s="402" t="n">
        <f aca="false">SUM(E623:F623)</f>
        <v>0</v>
      </c>
      <c r="H623" s="401"/>
      <c r="I623" s="401"/>
      <c r="J623" s="402" t="n">
        <f aca="false">SUM(H623:I623)</f>
        <v>0</v>
      </c>
      <c r="K623" s="401"/>
      <c r="L623" s="401"/>
      <c r="M623" s="402" t="n">
        <f aca="false">SUM(K623:L623)</f>
        <v>0</v>
      </c>
      <c r="N623" s="401"/>
      <c r="O623" s="401"/>
      <c r="P623" s="402" t="n">
        <f aca="false">SUM(N623:O623)</f>
        <v>0</v>
      </c>
      <c r="Q623" s="401"/>
      <c r="R623" s="401"/>
      <c r="S623" s="402" t="n">
        <f aca="false">SUM(Q623:R623)</f>
        <v>0</v>
      </c>
      <c r="T623" s="401"/>
      <c r="U623" s="401"/>
      <c r="V623" s="402" t="n">
        <f aca="false">SUM(T623:U623)</f>
        <v>0</v>
      </c>
      <c r="W623" s="403"/>
      <c r="X623" s="404" t="n">
        <f aca="false">SUM(P623+S623+M623+J623+G623+V623+W623)</f>
        <v>0</v>
      </c>
      <c r="Y623" s="405" t="s">
        <v>270</v>
      </c>
    </row>
    <row r="624" customFormat="false" ht="15" hidden="false" customHeight="false" outlineLevel="0" collapsed="false">
      <c r="C624" s="407"/>
      <c r="D624" s="408"/>
      <c r="E624" s="57"/>
      <c r="F624" s="57"/>
      <c r="G624" s="57"/>
      <c r="H624" s="57"/>
      <c r="I624" s="57"/>
      <c r="J624" s="57"/>
      <c r="K624" s="57"/>
      <c r="L624" s="57"/>
      <c r="M624" s="57"/>
      <c r="N624" s="57"/>
      <c r="O624" s="57"/>
      <c r="P624" s="57"/>
      <c r="Q624" s="57"/>
      <c r="R624" s="57"/>
      <c r="S624" s="57"/>
      <c r="T624" s="57"/>
      <c r="U624" s="57"/>
      <c r="V624" s="57"/>
      <c r="W624" s="57"/>
      <c r="X624" s="57"/>
    </row>
    <row r="625" customFormat="false" ht="82.05" hidden="false" customHeight="false" outlineLevel="0" collapsed="false">
      <c r="A625" s="406" t="s">
        <v>225</v>
      </c>
      <c r="B625" s="337" t="n">
        <f aca="false">IF('2 - Project Admin'!E43="",0,IF(SUM(B632:B661)&gt;0,1,0))</f>
        <v>0</v>
      </c>
      <c r="C625" s="344" t="str">
        <f aca="false">IF(OR('2 - Project Admin'!E43="", '2 - Project Admin'!E43="n/a"),"Project 17: Not Applicable", CONCATENATE("Project 17: ", '2 - Project Admin'!E43))</f>
        <v>Project 17: Not Applicable</v>
      </c>
      <c r="D625" s="344"/>
      <c r="E625" s="344"/>
      <c r="F625" s="344"/>
      <c r="G625" s="344"/>
      <c r="H625" s="344"/>
      <c r="I625" s="344"/>
      <c r="J625" s="344"/>
      <c r="K625" s="344"/>
      <c r="L625" s="344"/>
      <c r="M625" s="344"/>
      <c r="N625" s="344"/>
      <c r="O625" s="344"/>
      <c r="P625" s="344"/>
      <c r="Q625" s="344"/>
      <c r="R625" s="344"/>
      <c r="S625" s="344"/>
      <c r="T625" s="344"/>
      <c r="U625" s="344"/>
      <c r="V625" s="344"/>
      <c r="W625" s="344"/>
      <c r="X625" s="344"/>
      <c r="Y625" s="344"/>
    </row>
    <row r="626" customFormat="false" ht="15" hidden="false" customHeight="false" outlineLevel="0" collapsed="false">
      <c r="C626" s="226"/>
      <c r="D626" s="227"/>
      <c r="E626" s="228"/>
      <c r="F626" s="228"/>
      <c r="G626" s="228"/>
      <c r="H626" s="228"/>
      <c r="I626" s="228"/>
      <c r="J626" s="228"/>
      <c r="K626" s="228"/>
    </row>
    <row r="627" customFormat="false" ht="15.75" hidden="false" customHeight="true" outlineLevel="1" collapsed="false">
      <c r="C627" s="346" t="s">
        <v>257</v>
      </c>
      <c r="D627" s="347" t="s">
        <v>258</v>
      </c>
      <c r="E627" s="348" t="s">
        <v>259</v>
      </c>
      <c r="F627" s="348"/>
      <c r="G627" s="348"/>
      <c r="H627" s="348" t="s">
        <v>260</v>
      </c>
      <c r="I627" s="348"/>
      <c r="J627" s="348"/>
      <c r="K627" s="348" t="s">
        <v>261</v>
      </c>
      <c r="L627" s="348"/>
      <c r="M627" s="348"/>
      <c r="N627" s="348" t="s">
        <v>262</v>
      </c>
      <c r="O627" s="348"/>
      <c r="P627" s="348"/>
      <c r="Q627" s="348" t="s">
        <v>263</v>
      </c>
      <c r="R627" s="348"/>
      <c r="S627" s="348"/>
      <c r="T627" s="348" t="s">
        <v>264</v>
      </c>
      <c r="U627" s="348"/>
      <c r="V627" s="348"/>
      <c r="W627" s="199" t="s">
        <v>265</v>
      </c>
      <c r="X627" s="349" t="s">
        <v>198</v>
      </c>
      <c r="Y627" s="348" t="s">
        <v>266</v>
      </c>
    </row>
    <row r="628" customFormat="false" ht="15.75" hidden="false" customHeight="true" outlineLevel="1" collapsed="false">
      <c r="C628" s="346"/>
      <c r="D628" s="346"/>
      <c r="E628" s="348"/>
      <c r="F628" s="348"/>
      <c r="G628" s="348"/>
      <c r="H628" s="348"/>
      <c r="I628" s="348"/>
      <c r="J628" s="348"/>
      <c r="K628" s="348"/>
      <c r="L628" s="348"/>
      <c r="M628" s="348"/>
      <c r="N628" s="348"/>
      <c r="O628" s="348"/>
      <c r="P628" s="348"/>
      <c r="Q628" s="348"/>
      <c r="R628" s="348"/>
      <c r="S628" s="348"/>
      <c r="T628" s="348"/>
      <c r="U628" s="348"/>
      <c r="V628" s="348"/>
      <c r="W628" s="199"/>
      <c r="X628" s="349"/>
      <c r="Y628" s="348"/>
    </row>
    <row r="629" customFormat="false" ht="15" hidden="false" customHeight="true" outlineLevel="1" collapsed="false">
      <c r="C629" s="346"/>
      <c r="D629" s="346"/>
      <c r="E629" s="201" t="s">
        <v>199</v>
      </c>
      <c r="F629" s="202" t="s">
        <v>200</v>
      </c>
      <c r="G629" s="197" t="s">
        <v>249</v>
      </c>
      <c r="H629" s="201" t="s">
        <v>199</v>
      </c>
      <c r="I629" s="202" t="s">
        <v>200</v>
      </c>
      <c r="J629" s="197" t="s">
        <v>249</v>
      </c>
      <c r="K629" s="201" t="s">
        <v>199</v>
      </c>
      <c r="L629" s="202" t="s">
        <v>200</v>
      </c>
      <c r="M629" s="197" t="s">
        <v>249</v>
      </c>
      <c r="N629" s="201" t="s">
        <v>199</v>
      </c>
      <c r="O629" s="202" t="s">
        <v>200</v>
      </c>
      <c r="P629" s="350" t="s">
        <v>249</v>
      </c>
      <c r="Q629" s="201" t="s">
        <v>199</v>
      </c>
      <c r="R629" s="202" t="s">
        <v>200</v>
      </c>
      <c r="S629" s="350" t="s">
        <v>249</v>
      </c>
      <c r="T629" s="201" t="s">
        <v>199</v>
      </c>
      <c r="U629" s="202" t="s">
        <v>200</v>
      </c>
      <c r="V629" s="350" t="s">
        <v>249</v>
      </c>
      <c r="W629" s="350" t="s">
        <v>249</v>
      </c>
      <c r="X629" s="349"/>
      <c r="Y629" s="348"/>
    </row>
    <row r="630" customFormat="false" ht="15" hidden="false" customHeight="true" outlineLevel="1" collapsed="false">
      <c r="C630" s="346"/>
      <c r="D630" s="347"/>
      <c r="E630" s="237" t="s">
        <v>202</v>
      </c>
      <c r="F630" s="237" t="s">
        <v>202</v>
      </c>
      <c r="G630" s="197"/>
      <c r="H630" s="237" t="s">
        <v>202</v>
      </c>
      <c r="I630" s="351" t="str">
        <f aca="false">IF(INDEX('Reference Data'!$G$5:$G$18,MATCH('Reference Data'!$C$4,'Reference Data'!$F$5:$F$21,0),1)&gt;=I$18,"Actual","Forecast")</f>
        <v>Actual</v>
      </c>
      <c r="J630" s="197"/>
      <c r="K630" s="351" t="str">
        <f aca="false">IF(INDEX('Reference Data'!$G$5:$G$18,MATCH('Reference Data'!$C$4,'Reference Data'!$F$5:$F$21,0),1)&gt;=K$18,"Actual","Forecast")</f>
        <v>Actual</v>
      </c>
      <c r="L630" s="351" t="str">
        <f aca="false">IF(INDEX('Reference Data'!$G$5:$G$18,MATCH('Reference Data'!$C$4,'Reference Data'!$F$5:$F$21,0),1)&gt;=L$18,"Actual","Forecast")</f>
        <v>Actual</v>
      </c>
      <c r="M630" s="197"/>
      <c r="N630" s="351" t="str">
        <f aca="false">IF(INDEX('Reference Data'!$G$5:$G$18,MATCH('Reference Data'!$C$4,'Reference Data'!$F$5:$F$21,0),1)&gt;=N$18,"Actual","Forecast")</f>
        <v>Actual</v>
      </c>
      <c r="O630" s="351" t="str">
        <f aca="false">IF(INDEX('Reference Data'!$G$5:$G$18,MATCH('Reference Data'!$C$4,'Reference Data'!$F$5:$F$21,0),1)&gt;=O$18,"Actual","Forecast")</f>
        <v>Actual</v>
      </c>
      <c r="P630" s="350"/>
      <c r="Q630" s="351" t="str">
        <f aca="false">IF(INDEX('Reference Data'!$G$5:$G$18,MATCH('Reference Data'!$C$4,'Reference Data'!$F$5:$F$21,0),1)&gt;=Q$18,"Actual","Forecast")</f>
        <v>Actual</v>
      </c>
      <c r="R630" s="351" t="str">
        <f aca="false">IF(INDEX('Reference Data'!$G$5:$G$18,MATCH('Reference Data'!$C$4,'Reference Data'!$F$5:$F$21,0),1)&gt;=R$18,"Actual","Forecast")</f>
        <v>Forecast</v>
      </c>
      <c r="S630" s="350"/>
      <c r="T630" s="351" t="str">
        <f aca="false">IF(INDEX('Reference Data'!$G$5:$G$18,MATCH('Reference Data'!$C$4,'Reference Data'!$F$5:$F$21,0),1)&gt;=T$18,"Actual","Forecast")</f>
        <v>Forecast</v>
      </c>
      <c r="U630" s="351" t="str">
        <f aca="false">IF(INDEX('Reference Data'!$G$5:$G$18,MATCH('Reference Data'!$C$4,'Reference Data'!$F$5:$F$21,0),1)&gt;=U$18,"Actual","Forecast")</f>
        <v>Forecast</v>
      </c>
      <c r="V630" s="350"/>
      <c r="W630" s="350"/>
      <c r="X630" s="349"/>
      <c r="Y630" s="348"/>
    </row>
    <row r="631" customFormat="false" ht="15" hidden="false" customHeight="true" outlineLevel="1" collapsed="false">
      <c r="C631" s="352" t="s">
        <v>267</v>
      </c>
      <c r="D631" s="353"/>
      <c r="E631" s="353"/>
      <c r="F631" s="353"/>
      <c r="G631" s="353"/>
      <c r="H631" s="353"/>
      <c r="I631" s="353"/>
      <c r="J631" s="353"/>
      <c r="K631" s="353"/>
      <c r="L631" s="353"/>
      <c r="M631" s="353"/>
      <c r="N631" s="353"/>
      <c r="O631" s="353"/>
      <c r="P631" s="353"/>
      <c r="Q631" s="353"/>
      <c r="R631" s="353"/>
      <c r="S631" s="353"/>
      <c r="T631" s="353"/>
      <c r="U631" s="353"/>
      <c r="V631" s="353"/>
      <c r="W631" s="353"/>
      <c r="X631" s="353"/>
      <c r="Y631" s="354"/>
    </row>
    <row r="632" customFormat="false" ht="15" hidden="false" customHeight="false" outlineLevel="1" collapsed="false">
      <c r="C632" s="355" t="s">
        <v>268</v>
      </c>
      <c r="D632" s="356" t="s">
        <v>269</v>
      </c>
      <c r="E632" s="357"/>
      <c r="F632" s="358"/>
      <c r="G632" s="359" t="n">
        <f aca="false">SUM(E632:F632)</f>
        <v>0</v>
      </c>
      <c r="H632" s="357"/>
      <c r="I632" s="358"/>
      <c r="J632" s="359" t="n">
        <f aca="false">SUM(H632:I632)</f>
        <v>0</v>
      </c>
      <c r="K632" s="357"/>
      <c r="L632" s="358"/>
      <c r="M632" s="359" t="n">
        <f aca="false">SUM(K632:L632)</f>
        <v>0</v>
      </c>
      <c r="N632" s="357"/>
      <c r="O632" s="358"/>
      <c r="P632" s="359" t="n">
        <f aca="false">SUM(N632:O632)</f>
        <v>0</v>
      </c>
      <c r="Q632" s="357"/>
      <c r="R632" s="358"/>
      <c r="S632" s="359" t="n">
        <f aca="false">SUM(Q632:R632)</f>
        <v>0</v>
      </c>
      <c r="T632" s="357"/>
      <c r="U632" s="358"/>
      <c r="V632" s="359" t="n">
        <f aca="false">SUM(T632:U632)</f>
        <v>0</v>
      </c>
      <c r="W632" s="360"/>
      <c r="X632" s="361" t="n">
        <f aca="false">SUM(P632+S632+M632+J632+G632+V632+W632)</f>
        <v>0</v>
      </c>
      <c r="Y632" s="362" t="s">
        <v>270</v>
      </c>
    </row>
    <row r="633" customFormat="false" ht="26.85" hidden="false" customHeight="false" outlineLevel="1" collapsed="false">
      <c r="C633" s="355" t="s">
        <v>271</v>
      </c>
      <c r="D633" s="356" t="s">
        <v>272</v>
      </c>
      <c r="E633" s="363"/>
      <c r="F633" s="364"/>
      <c r="G633" s="365" t="n">
        <f aca="false">SUM(E633:F633)</f>
        <v>0</v>
      </c>
      <c r="H633" s="363"/>
      <c r="I633" s="364"/>
      <c r="J633" s="365" t="n">
        <f aca="false">SUM(H633:I633)</f>
        <v>0</v>
      </c>
      <c r="K633" s="363"/>
      <c r="L633" s="364"/>
      <c r="M633" s="365" t="n">
        <f aca="false">SUM(K633:L633)</f>
        <v>0</v>
      </c>
      <c r="N633" s="363"/>
      <c r="O633" s="364"/>
      <c r="P633" s="365" t="n">
        <f aca="false">SUM(N633:O633)</f>
        <v>0</v>
      </c>
      <c r="Q633" s="363"/>
      <c r="R633" s="364"/>
      <c r="S633" s="365" t="n">
        <f aca="false">SUM(Q633:R633)</f>
        <v>0</v>
      </c>
      <c r="T633" s="363"/>
      <c r="U633" s="364"/>
      <c r="V633" s="365" t="n">
        <f aca="false">SUM(T633:U633)</f>
        <v>0</v>
      </c>
      <c r="W633" s="366"/>
      <c r="X633" s="367" t="n">
        <f aca="false">SUM(P633+S633+M633+J633+G633+V633+W633)</f>
        <v>0</v>
      </c>
      <c r="Y633" s="368" t="s">
        <v>270</v>
      </c>
    </row>
    <row r="634" customFormat="false" ht="26.85" hidden="false" customHeight="false" outlineLevel="1" collapsed="false">
      <c r="C634" s="369" t="s">
        <v>273</v>
      </c>
      <c r="D634" s="370" t="s">
        <v>272</v>
      </c>
      <c r="E634" s="371"/>
      <c r="F634" s="372"/>
      <c r="G634" s="373" t="n">
        <f aca="false">SUM(E634:F634)</f>
        <v>0</v>
      </c>
      <c r="H634" s="371"/>
      <c r="I634" s="372"/>
      <c r="J634" s="373" t="n">
        <f aca="false">SUM(H634:I634)</f>
        <v>0</v>
      </c>
      <c r="K634" s="371"/>
      <c r="L634" s="372"/>
      <c r="M634" s="373" t="n">
        <f aca="false">SUM(K634:L634)</f>
        <v>0</v>
      </c>
      <c r="N634" s="371"/>
      <c r="O634" s="372"/>
      <c r="P634" s="373" t="n">
        <f aca="false">SUM(N634:O634)</f>
        <v>0</v>
      </c>
      <c r="Q634" s="371"/>
      <c r="R634" s="372"/>
      <c r="S634" s="373" t="n">
        <f aca="false">SUM(Q634:R634)</f>
        <v>0</v>
      </c>
      <c r="T634" s="371"/>
      <c r="U634" s="372"/>
      <c r="V634" s="373" t="n">
        <f aca="false">SUM(T634:U634)</f>
        <v>0</v>
      </c>
      <c r="W634" s="374"/>
      <c r="X634" s="375" t="n">
        <f aca="false">SUM(P634+S634+M634+J634+G634+V634+W634)</f>
        <v>0</v>
      </c>
      <c r="Y634" s="376" t="s">
        <v>270</v>
      </c>
    </row>
    <row r="635" customFormat="false" ht="15" hidden="false" customHeight="true" outlineLevel="1" collapsed="false">
      <c r="C635" s="377" t="s">
        <v>274</v>
      </c>
      <c r="D635" s="378"/>
      <c r="E635" s="378"/>
      <c r="F635" s="378"/>
      <c r="G635" s="378"/>
      <c r="H635" s="378"/>
      <c r="I635" s="378"/>
      <c r="J635" s="378"/>
      <c r="K635" s="378"/>
      <c r="L635" s="378"/>
      <c r="M635" s="378"/>
      <c r="N635" s="378"/>
      <c r="O635" s="378"/>
      <c r="P635" s="378"/>
      <c r="Q635" s="378"/>
      <c r="R635" s="378"/>
      <c r="S635" s="378"/>
      <c r="T635" s="378"/>
      <c r="U635" s="378"/>
      <c r="V635" s="378"/>
      <c r="W635" s="378"/>
      <c r="X635" s="378"/>
      <c r="Y635" s="379"/>
    </row>
    <row r="636" customFormat="false" ht="16.4" hidden="false" customHeight="false" outlineLevel="1" collapsed="false">
      <c r="B636" s="14" t="n">
        <f aca="false">IF(AND($D$14="You do not need to provide output data for this reporting period",X636=0),0,IF(C636="&lt; Select &gt;",IF((X636=0),0,1),COUNTBLANK(G636)+COUNTBLANK(J636)+COUNTBLANK(M636)+COUNTBLANK(P636)+COUNTBLANK(S636)+COUNTBLANK(V636)+COUNTBLANK(W636)))</f>
        <v>0</v>
      </c>
      <c r="C636" s="357" t="s">
        <v>59</v>
      </c>
      <c r="D636" s="380" t="str">
        <f aca="false">INDEX(MasterOutputs!$C$3:$C$63,MATCH(C636,MasterOutputs!$B$3:$B$63,0))</f>
        <v>N/A</v>
      </c>
      <c r="E636" s="381"/>
      <c r="F636" s="381"/>
      <c r="G636" s="359" t="n">
        <f aca="false">SUM(E636:F636)</f>
        <v>0</v>
      </c>
      <c r="H636" s="381"/>
      <c r="I636" s="381"/>
      <c r="J636" s="359" t="n">
        <f aca="false">SUM(H636:I636)</f>
        <v>0</v>
      </c>
      <c r="K636" s="381"/>
      <c r="L636" s="381"/>
      <c r="M636" s="359" t="n">
        <f aca="false">SUM(K636:L636)</f>
        <v>0</v>
      </c>
      <c r="N636" s="381"/>
      <c r="O636" s="381"/>
      <c r="P636" s="359" t="n">
        <f aca="false">SUM(N636:O636)</f>
        <v>0</v>
      </c>
      <c r="Q636" s="381"/>
      <c r="R636" s="381"/>
      <c r="S636" s="359" t="n">
        <f aca="false">SUM(Q636:R636)</f>
        <v>0</v>
      </c>
      <c r="T636" s="381"/>
      <c r="U636" s="381"/>
      <c r="V636" s="359" t="n">
        <f aca="false">SUM(T636:U636)</f>
        <v>0</v>
      </c>
      <c r="W636" s="382"/>
      <c r="X636" s="361" t="n">
        <f aca="false">SUM(P636+S636+M636+J636+G636+V636+W636)</f>
        <v>0</v>
      </c>
      <c r="Y636" s="383"/>
      <c r="Z636" s="193" t="n">
        <f aca="false">INDEX(MasterOutputs!$I$3:$I$63,MATCH('5 - Project Outputs'!C636,MasterOutputs!$B$3:$B$63,0))</f>
        <v>0</v>
      </c>
    </row>
    <row r="637" customFormat="false" ht="16.4" hidden="false" customHeight="false" outlineLevel="1" collapsed="false">
      <c r="B637" s="14" t="n">
        <f aca="false">IF(AND($D$14="You do not need to provide output data for this reporting period",X637=0),0,IF(C637="&lt; Select &gt;",IF((X637=0),0,1),COUNTBLANK(G637)+COUNTBLANK(J637)+COUNTBLANK(M637)+COUNTBLANK(P637)+COUNTBLANK(S637)+COUNTBLANK(V637)+COUNTBLANK(W637)))</f>
        <v>0</v>
      </c>
      <c r="C637" s="363" t="s">
        <v>59</v>
      </c>
      <c r="D637" s="384" t="str">
        <f aca="false">INDEX(MasterOutputs!$C$3:$C$63,MATCH(C637,MasterOutputs!$B$3:$B$63,0))</f>
        <v>N/A</v>
      </c>
      <c r="E637" s="385"/>
      <c r="F637" s="385"/>
      <c r="G637" s="365" t="n">
        <f aca="false">SUM(E637:F637)</f>
        <v>0</v>
      </c>
      <c r="H637" s="385"/>
      <c r="I637" s="385"/>
      <c r="J637" s="365" t="n">
        <f aca="false">SUM(H637:I637)</f>
        <v>0</v>
      </c>
      <c r="K637" s="385"/>
      <c r="L637" s="385"/>
      <c r="M637" s="365" t="n">
        <f aca="false">SUM(K637:L637)</f>
        <v>0</v>
      </c>
      <c r="N637" s="385"/>
      <c r="O637" s="385"/>
      <c r="P637" s="365" t="n">
        <f aca="false">SUM(N637:O637)</f>
        <v>0</v>
      </c>
      <c r="Q637" s="385"/>
      <c r="R637" s="385"/>
      <c r="S637" s="365" t="n">
        <f aca="false">SUM(Q637:R637)</f>
        <v>0</v>
      </c>
      <c r="T637" s="385"/>
      <c r="U637" s="385"/>
      <c r="V637" s="365" t="n">
        <f aca="false">SUM(T637:U637)</f>
        <v>0</v>
      </c>
      <c r="W637" s="386"/>
      <c r="X637" s="367" t="n">
        <f aca="false">SUM(P637+S637+M637+J637+G637+V637+W637)</f>
        <v>0</v>
      </c>
      <c r="Y637" s="387"/>
      <c r="Z637" s="193" t="n">
        <f aca="false">INDEX(MasterOutputs!$I$3:$I$63,MATCH('5 - Project Outputs'!C637,MasterOutputs!$B$3:$B$63,0))</f>
        <v>0</v>
      </c>
    </row>
    <row r="638" customFormat="false" ht="16.4" hidden="false" customHeight="false" outlineLevel="1" collapsed="false">
      <c r="B638" s="14" t="n">
        <f aca="false">IF(AND($D$14="You do not need to provide output data for this reporting period",X638=0),0,IF(C638="&lt; Select &gt;",IF((X638=0),0,1),COUNTBLANK(G638)+COUNTBLANK(J638)+COUNTBLANK(M638)+COUNTBLANK(P638)+COUNTBLANK(S638)+COUNTBLANK(V638)+COUNTBLANK(W638)))</f>
        <v>0</v>
      </c>
      <c r="C638" s="363" t="s">
        <v>59</v>
      </c>
      <c r="D638" s="384" t="str">
        <f aca="false">INDEX(MasterOutputs!$C$3:$C$63,MATCH(C638,MasterOutputs!$B$3:$B$63,0))</f>
        <v>N/A</v>
      </c>
      <c r="E638" s="385"/>
      <c r="F638" s="385"/>
      <c r="G638" s="365" t="n">
        <f aca="false">SUM(E638:F638)</f>
        <v>0</v>
      </c>
      <c r="H638" s="385"/>
      <c r="I638" s="385"/>
      <c r="J638" s="365" t="n">
        <f aca="false">SUM(H638:I638)</f>
        <v>0</v>
      </c>
      <c r="K638" s="385"/>
      <c r="L638" s="385"/>
      <c r="M638" s="365" t="n">
        <f aca="false">SUM(K638:L638)</f>
        <v>0</v>
      </c>
      <c r="N638" s="385"/>
      <c r="O638" s="385"/>
      <c r="P638" s="365" t="n">
        <f aca="false">SUM(N638:O638)</f>
        <v>0</v>
      </c>
      <c r="Q638" s="385"/>
      <c r="R638" s="385"/>
      <c r="S638" s="365" t="n">
        <f aca="false">SUM(Q638:R638)</f>
        <v>0</v>
      </c>
      <c r="T638" s="385"/>
      <c r="U638" s="385"/>
      <c r="V638" s="365" t="n">
        <f aca="false">SUM(T638:U638)</f>
        <v>0</v>
      </c>
      <c r="W638" s="386"/>
      <c r="X638" s="367" t="n">
        <f aca="false">SUM(P638+S638+M638+J638+G638+V638+W638)</f>
        <v>0</v>
      </c>
      <c r="Y638" s="387"/>
      <c r="Z638" s="193" t="n">
        <f aca="false">INDEX(MasterOutputs!$I$3:$I$63,MATCH('5 - Project Outputs'!C638,MasterOutputs!$B$3:$B$63,0))</f>
        <v>0</v>
      </c>
    </row>
    <row r="639" customFormat="false" ht="16.4" hidden="false" customHeight="false" outlineLevel="1" collapsed="false">
      <c r="B639" s="14" t="n">
        <f aca="false">IF(AND($D$14="You do not need to provide output data for this reporting period",X639=0),0,IF(C639="&lt; Select &gt;",IF((X639=0),0,1),COUNTBLANK(G639)+COUNTBLANK(J639)+COUNTBLANK(M639)+COUNTBLANK(P639)+COUNTBLANK(S639)+COUNTBLANK(V639)+COUNTBLANK(W639)))</f>
        <v>0</v>
      </c>
      <c r="C639" s="363" t="s">
        <v>59</v>
      </c>
      <c r="D639" s="384" t="str">
        <f aca="false">INDEX(MasterOutputs!$C$3:$C$63,MATCH(C639,MasterOutputs!$B$3:$B$63,0))</f>
        <v>N/A</v>
      </c>
      <c r="E639" s="385"/>
      <c r="F639" s="385"/>
      <c r="G639" s="365" t="n">
        <f aca="false">SUM(E639:F639)</f>
        <v>0</v>
      </c>
      <c r="H639" s="385"/>
      <c r="I639" s="385"/>
      <c r="J639" s="365" t="n">
        <f aca="false">SUM(H639:I639)</f>
        <v>0</v>
      </c>
      <c r="K639" s="385"/>
      <c r="L639" s="385"/>
      <c r="M639" s="365" t="n">
        <f aca="false">SUM(K639:L639)</f>
        <v>0</v>
      </c>
      <c r="N639" s="385"/>
      <c r="O639" s="385"/>
      <c r="P639" s="365" t="n">
        <f aca="false">SUM(N639:O639)</f>
        <v>0</v>
      </c>
      <c r="Q639" s="385"/>
      <c r="R639" s="385"/>
      <c r="S639" s="365" t="n">
        <f aca="false">SUM(Q639:R639)</f>
        <v>0</v>
      </c>
      <c r="T639" s="385"/>
      <c r="U639" s="385"/>
      <c r="V639" s="365" t="n">
        <f aca="false">SUM(T639:U639)</f>
        <v>0</v>
      </c>
      <c r="W639" s="386"/>
      <c r="X639" s="367" t="n">
        <f aca="false">SUM(P639+S639+M639+J639+G639+V639+W639)</f>
        <v>0</v>
      </c>
      <c r="Y639" s="387"/>
      <c r="Z639" s="193" t="n">
        <f aca="false">INDEX(MasterOutputs!$I$3:$I$63,MATCH('5 - Project Outputs'!C639,MasterOutputs!$B$3:$B$63,0))</f>
        <v>0</v>
      </c>
    </row>
    <row r="640" customFormat="false" ht="16.4" hidden="false" customHeight="false" outlineLevel="1" collapsed="false">
      <c r="B640" s="388" t="n">
        <f aca="false">IF(AND($D$14="You do not need to provide output data for this reporting period",X640=0),0,IF(C640="&lt; Select &gt;",IF((X640=0),0,1),COUNTBLANK(G640)+COUNTBLANK(J640)+COUNTBLANK(M640)+COUNTBLANK(P640)+COUNTBLANK(S640)+COUNTBLANK(V640)+COUNTBLANK(W640)))</f>
        <v>0</v>
      </c>
      <c r="C640" s="363" t="s">
        <v>59</v>
      </c>
      <c r="D640" s="384" t="str">
        <f aca="false">INDEX(MasterOutputs!$C$3:$C$63,MATCH(C640,MasterOutputs!$B$3:$B$63,0))</f>
        <v>N/A</v>
      </c>
      <c r="E640" s="385"/>
      <c r="F640" s="385"/>
      <c r="G640" s="365" t="n">
        <f aca="false">SUM(E640:F640)</f>
        <v>0</v>
      </c>
      <c r="H640" s="385"/>
      <c r="I640" s="385"/>
      <c r="J640" s="365" t="n">
        <f aca="false">SUM(H640:I640)</f>
        <v>0</v>
      </c>
      <c r="K640" s="385"/>
      <c r="L640" s="385"/>
      <c r="M640" s="365" t="n">
        <f aca="false">SUM(K640:L640)</f>
        <v>0</v>
      </c>
      <c r="N640" s="385"/>
      <c r="O640" s="385"/>
      <c r="P640" s="365" t="n">
        <f aca="false">SUM(N640:O640)</f>
        <v>0</v>
      </c>
      <c r="Q640" s="385"/>
      <c r="R640" s="385"/>
      <c r="S640" s="365" t="n">
        <f aca="false">SUM(Q640:R640)</f>
        <v>0</v>
      </c>
      <c r="T640" s="385"/>
      <c r="U640" s="385"/>
      <c r="V640" s="365" t="n">
        <f aca="false">SUM(T640:U640)</f>
        <v>0</v>
      </c>
      <c r="W640" s="386"/>
      <c r="X640" s="367" t="n">
        <f aca="false">SUM(P640+S640+M640+J640+G640+V640+W640)</f>
        <v>0</v>
      </c>
      <c r="Y640" s="387"/>
      <c r="Z640" s="193" t="n">
        <f aca="false">INDEX(MasterOutputs!$I$3:$I$63,MATCH('5 - Project Outputs'!C640,MasterOutputs!$B$3:$B$63,0))</f>
        <v>0</v>
      </c>
    </row>
    <row r="641" customFormat="false" ht="16.4" hidden="false" customHeight="false" outlineLevel="1" collapsed="false">
      <c r="B641" s="388" t="n">
        <f aca="false">IF(AND($D$14="You do not need to provide output data for this reporting period",X641=0),0,IF(C641="&lt; Select &gt;",IF((X641=0),0,1),COUNTBLANK(G641)+COUNTBLANK(J641)+COUNTBLANK(M641)+COUNTBLANK(P641)+COUNTBLANK(S641)+COUNTBLANK(V641)+COUNTBLANK(W641)))</f>
        <v>0</v>
      </c>
      <c r="C641" s="363" t="s">
        <v>59</v>
      </c>
      <c r="D641" s="384" t="str">
        <f aca="false">INDEX(MasterOutputs!$C$3:$C$63,MATCH(C641,MasterOutputs!$B$3:$B$63,0))</f>
        <v>N/A</v>
      </c>
      <c r="E641" s="385"/>
      <c r="F641" s="385"/>
      <c r="G641" s="365" t="n">
        <f aca="false">SUM(E641:F641)</f>
        <v>0</v>
      </c>
      <c r="H641" s="385"/>
      <c r="I641" s="385"/>
      <c r="J641" s="365" t="n">
        <f aca="false">SUM(H641:I641)</f>
        <v>0</v>
      </c>
      <c r="K641" s="385"/>
      <c r="L641" s="385"/>
      <c r="M641" s="365" t="n">
        <f aca="false">SUM(K641:L641)</f>
        <v>0</v>
      </c>
      <c r="N641" s="385"/>
      <c r="O641" s="385"/>
      <c r="P641" s="365" t="n">
        <f aca="false">SUM(N641:O641)</f>
        <v>0</v>
      </c>
      <c r="Q641" s="385"/>
      <c r="R641" s="385"/>
      <c r="S641" s="365" t="n">
        <f aca="false">SUM(Q641:R641)</f>
        <v>0</v>
      </c>
      <c r="T641" s="385"/>
      <c r="U641" s="385"/>
      <c r="V641" s="365" t="n">
        <f aca="false">SUM(T641:U641)</f>
        <v>0</v>
      </c>
      <c r="W641" s="386"/>
      <c r="X641" s="367" t="n">
        <f aca="false">SUM(P641+S641+M641+J641+G641+V641+W641)</f>
        <v>0</v>
      </c>
      <c r="Y641" s="387"/>
      <c r="Z641" s="193" t="n">
        <f aca="false">INDEX(MasterOutputs!$I$3:$I$63,MATCH('5 - Project Outputs'!C641,MasterOutputs!$B$3:$B$63,0))</f>
        <v>0</v>
      </c>
    </row>
    <row r="642" customFormat="false" ht="16.4" hidden="false" customHeight="false" outlineLevel="1" collapsed="false">
      <c r="B642" s="388" t="n">
        <f aca="false">IF(AND($D$14="You do not need to provide output data for this reporting period",X642=0),0,IF(C642="&lt; Select &gt;",IF((X642=0),0,1),COUNTBLANK(G642)+COUNTBLANK(J642)+COUNTBLANK(M642)+COUNTBLANK(P642)+COUNTBLANK(S642)+COUNTBLANK(V642)+COUNTBLANK(W642)))</f>
        <v>0</v>
      </c>
      <c r="C642" s="363" t="s">
        <v>59</v>
      </c>
      <c r="D642" s="384" t="str">
        <f aca="false">INDEX(MasterOutputs!$C$3:$C$63,MATCH(C642,MasterOutputs!$B$3:$B$63,0))</f>
        <v>N/A</v>
      </c>
      <c r="E642" s="385"/>
      <c r="F642" s="385"/>
      <c r="G642" s="365" t="n">
        <f aca="false">SUM(E642:F642)</f>
        <v>0</v>
      </c>
      <c r="H642" s="385"/>
      <c r="I642" s="385"/>
      <c r="J642" s="365" t="n">
        <f aca="false">SUM(H642:I642)</f>
        <v>0</v>
      </c>
      <c r="K642" s="385"/>
      <c r="L642" s="385"/>
      <c r="M642" s="365" t="n">
        <f aca="false">SUM(K642:L642)</f>
        <v>0</v>
      </c>
      <c r="N642" s="385"/>
      <c r="O642" s="385"/>
      <c r="P642" s="365" t="n">
        <f aca="false">SUM(N642:O642)</f>
        <v>0</v>
      </c>
      <c r="Q642" s="385"/>
      <c r="R642" s="385"/>
      <c r="S642" s="365" t="n">
        <f aca="false">SUM(Q642:R642)</f>
        <v>0</v>
      </c>
      <c r="T642" s="385"/>
      <c r="U642" s="385"/>
      <c r="V642" s="365" t="n">
        <f aca="false">SUM(T642:U642)</f>
        <v>0</v>
      </c>
      <c r="W642" s="386"/>
      <c r="X642" s="367" t="n">
        <f aca="false">SUM(P642+S642+M642+J642+G642+V642+W642)</f>
        <v>0</v>
      </c>
      <c r="Y642" s="387"/>
      <c r="Z642" s="193" t="n">
        <f aca="false">INDEX(MasterOutputs!$I$3:$I$63,MATCH('5 - Project Outputs'!C642,MasterOutputs!$B$3:$B$63,0))</f>
        <v>0</v>
      </c>
    </row>
    <row r="643" customFormat="false" ht="16.4" hidden="false" customHeight="false" outlineLevel="1" collapsed="false">
      <c r="B643" s="388" t="n">
        <f aca="false">IF(AND($D$14="You do not need to provide output data for this reporting period",X643=0),0,IF(C643="&lt; Select &gt;",IF((X643=0),0,1),COUNTBLANK(G643)+COUNTBLANK(J643)+COUNTBLANK(M643)+COUNTBLANK(P643)+COUNTBLANK(S643)+COUNTBLANK(V643)+COUNTBLANK(W643)))</f>
        <v>0</v>
      </c>
      <c r="C643" s="363" t="s">
        <v>59</v>
      </c>
      <c r="D643" s="384" t="str">
        <f aca="false">INDEX(MasterOutputs!$C$3:$C$63,MATCH(C643,MasterOutputs!$B$3:$B$63,0))</f>
        <v>N/A</v>
      </c>
      <c r="E643" s="385"/>
      <c r="F643" s="385"/>
      <c r="G643" s="365" t="n">
        <f aca="false">SUM(E643:F643)</f>
        <v>0</v>
      </c>
      <c r="H643" s="385"/>
      <c r="I643" s="385"/>
      <c r="J643" s="365" t="n">
        <f aca="false">SUM(H643:I643)</f>
        <v>0</v>
      </c>
      <c r="K643" s="385"/>
      <c r="L643" s="385"/>
      <c r="M643" s="365" t="n">
        <f aca="false">SUM(K643:L643)</f>
        <v>0</v>
      </c>
      <c r="N643" s="385"/>
      <c r="O643" s="385"/>
      <c r="P643" s="365" t="n">
        <f aca="false">SUM(N643:O643)</f>
        <v>0</v>
      </c>
      <c r="Q643" s="385"/>
      <c r="R643" s="385"/>
      <c r="S643" s="365" t="n">
        <f aca="false">SUM(Q643:R643)</f>
        <v>0</v>
      </c>
      <c r="T643" s="385"/>
      <c r="U643" s="385"/>
      <c r="V643" s="365" t="n">
        <f aca="false">SUM(T643:U643)</f>
        <v>0</v>
      </c>
      <c r="W643" s="386"/>
      <c r="X643" s="367" t="n">
        <f aca="false">SUM(P643+S643+M643+J643+G643+V643+W643)</f>
        <v>0</v>
      </c>
      <c r="Y643" s="387"/>
      <c r="Z643" s="193" t="n">
        <f aca="false">INDEX(MasterOutputs!$I$3:$I$63,MATCH('5 - Project Outputs'!C643,MasterOutputs!$B$3:$B$63,0))</f>
        <v>0</v>
      </c>
    </row>
    <row r="644" customFormat="false" ht="16.4" hidden="false" customHeight="false" outlineLevel="1" collapsed="false">
      <c r="B644" s="388" t="n">
        <f aca="false">IF(AND($D$14="You do not need to provide output data for this reporting period",X644=0),0,IF(C644="&lt; Select &gt;",IF((X644=0),0,1),COUNTBLANK(G644)+COUNTBLANK(J644)+COUNTBLANK(M644)+COUNTBLANK(P644)+COUNTBLANK(S644)+COUNTBLANK(V644)+COUNTBLANK(W644)))</f>
        <v>0</v>
      </c>
      <c r="C644" s="363" t="s">
        <v>59</v>
      </c>
      <c r="D644" s="384" t="str">
        <f aca="false">INDEX(MasterOutputs!$C$3:$C$63,MATCH(C644,MasterOutputs!$B$3:$B$63,0))</f>
        <v>N/A</v>
      </c>
      <c r="E644" s="385"/>
      <c r="F644" s="385"/>
      <c r="G644" s="365" t="n">
        <f aca="false">SUM(E644:F644)</f>
        <v>0</v>
      </c>
      <c r="H644" s="385"/>
      <c r="I644" s="385"/>
      <c r="J644" s="365" t="n">
        <f aca="false">SUM(H644:I644)</f>
        <v>0</v>
      </c>
      <c r="K644" s="385"/>
      <c r="L644" s="385"/>
      <c r="M644" s="365" t="n">
        <f aca="false">SUM(K644:L644)</f>
        <v>0</v>
      </c>
      <c r="N644" s="385"/>
      <c r="O644" s="385"/>
      <c r="P644" s="365" t="n">
        <f aca="false">SUM(N644:O644)</f>
        <v>0</v>
      </c>
      <c r="Q644" s="385"/>
      <c r="R644" s="385"/>
      <c r="S644" s="365" t="n">
        <f aca="false">SUM(Q644:R644)</f>
        <v>0</v>
      </c>
      <c r="T644" s="385"/>
      <c r="U644" s="385"/>
      <c r="V644" s="365" t="n">
        <f aca="false">SUM(T644:U644)</f>
        <v>0</v>
      </c>
      <c r="W644" s="386"/>
      <c r="X644" s="367" t="n">
        <f aca="false">SUM(P644+S644+M644+J644+G644+V644+W644)</f>
        <v>0</v>
      </c>
      <c r="Y644" s="387"/>
      <c r="Z644" s="193" t="n">
        <f aca="false">INDEX(MasterOutputs!$I$3:$I$63,MATCH('5 - Project Outputs'!C644,MasterOutputs!$B$3:$B$63,0))</f>
        <v>0</v>
      </c>
    </row>
    <row r="645" customFormat="false" ht="16.4" hidden="false" customHeight="false" outlineLevel="1" collapsed="false">
      <c r="B645" s="14" t="n">
        <f aca="false">IF(AND($D$14="You do not need to provide output data for this reporting period",X645=0),0,IF(C645="&lt; Select &gt;",IF((X645=0),0,1),COUNTBLANK(G645)+COUNTBLANK(J645)+COUNTBLANK(M645)+COUNTBLANK(P645)+COUNTBLANK(S645)+COUNTBLANK(V645)+COUNTBLANK(W645)))</f>
        <v>0</v>
      </c>
      <c r="C645" s="363" t="s">
        <v>59</v>
      </c>
      <c r="D645" s="384" t="str">
        <f aca="false">INDEX(MasterOutputs!$C$3:$C$63,MATCH(C645,MasterOutputs!$B$3:$B$63,0))</f>
        <v>N/A</v>
      </c>
      <c r="E645" s="385"/>
      <c r="F645" s="385"/>
      <c r="G645" s="365" t="n">
        <f aca="false">SUM(E645:F645)</f>
        <v>0</v>
      </c>
      <c r="H645" s="385"/>
      <c r="I645" s="385"/>
      <c r="J645" s="365" t="n">
        <f aca="false">SUM(H645:I645)</f>
        <v>0</v>
      </c>
      <c r="K645" s="385"/>
      <c r="L645" s="385"/>
      <c r="M645" s="365" t="n">
        <f aca="false">SUM(K645:L645)</f>
        <v>0</v>
      </c>
      <c r="N645" s="385"/>
      <c r="O645" s="385"/>
      <c r="P645" s="365" t="n">
        <f aca="false">SUM(N645:O645)</f>
        <v>0</v>
      </c>
      <c r="Q645" s="385"/>
      <c r="R645" s="385"/>
      <c r="S645" s="365" t="n">
        <f aca="false">SUM(Q645:R645)</f>
        <v>0</v>
      </c>
      <c r="T645" s="385"/>
      <c r="U645" s="385"/>
      <c r="V645" s="365" t="n">
        <f aca="false">SUM(T645:U645)</f>
        <v>0</v>
      </c>
      <c r="W645" s="386"/>
      <c r="X645" s="367" t="n">
        <f aca="false">SUM(P645+S645+M645+J645+G645+V645+W645)</f>
        <v>0</v>
      </c>
      <c r="Y645" s="387"/>
      <c r="Z645" s="193" t="n">
        <f aca="false">INDEX(MasterOutputs!$I$3:$I$63,MATCH('5 - Project Outputs'!C645,MasterOutputs!$B$3:$B$63,0))</f>
        <v>0</v>
      </c>
    </row>
    <row r="646" customFormat="false" ht="16.4" hidden="false" customHeight="false" outlineLevel="1" collapsed="false">
      <c r="B646" s="14" t="n">
        <f aca="false">IF(AND($D$14="You do not need to provide output data for this reporting period",X646=0),0,IF(C646="&lt; Select &gt;",IF((X646=0),0,1),COUNTBLANK(G646)+COUNTBLANK(J646)+COUNTBLANK(M646)+COUNTBLANK(P646)+COUNTBLANK(S646)+COUNTBLANK(V646)+COUNTBLANK(W646)))</f>
        <v>0</v>
      </c>
      <c r="C646" s="363" t="s">
        <v>59</v>
      </c>
      <c r="D646" s="384" t="str">
        <f aca="false">INDEX(MasterOutputs!$C$3:$C$63,MATCH(C646,MasterOutputs!$B$3:$B$63,0))</f>
        <v>N/A</v>
      </c>
      <c r="E646" s="385"/>
      <c r="F646" s="385"/>
      <c r="G646" s="365" t="n">
        <f aca="false">SUM(E646:F646)</f>
        <v>0</v>
      </c>
      <c r="H646" s="385"/>
      <c r="I646" s="385"/>
      <c r="J646" s="365" t="n">
        <f aca="false">SUM(H646:I646)</f>
        <v>0</v>
      </c>
      <c r="K646" s="385"/>
      <c r="L646" s="385"/>
      <c r="M646" s="365" t="n">
        <f aca="false">SUM(K646:L646)</f>
        <v>0</v>
      </c>
      <c r="N646" s="385"/>
      <c r="O646" s="385"/>
      <c r="P646" s="365" t="n">
        <f aca="false">SUM(N646:O646)</f>
        <v>0</v>
      </c>
      <c r="Q646" s="385"/>
      <c r="R646" s="385"/>
      <c r="S646" s="365" t="n">
        <f aca="false">SUM(Q646:R646)</f>
        <v>0</v>
      </c>
      <c r="T646" s="385"/>
      <c r="U646" s="385"/>
      <c r="V646" s="365" t="n">
        <f aca="false">SUM(T646:U646)</f>
        <v>0</v>
      </c>
      <c r="W646" s="386"/>
      <c r="X646" s="367" t="n">
        <f aca="false">SUM(P646+S646+M646+J646+G646+V646+W646)</f>
        <v>0</v>
      </c>
      <c r="Y646" s="387"/>
      <c r="Z646" s="193" t="n">
        <f aca="false">INDEX(MasterOutputs!$I$3:$I$63,MATCH('5 - Project Outputs'!C646,MasterOutputs!$B$3:$B$63,0))</f>
        <v>0</v>
      </c>
    </row>
    <row r="647" customFormat="false" ht="16.4" hidden="false" customHeight="false" outlineLevel="1" collapsed="false">
      <c r="B647" s="14" t="n">
        <f aca="false">IF(AND($D$14="You do not need to provide output data for this reporting period",X647=0),0,IF(C647="&lt; Select &gt;",IF((X647=0),0,1),COUNTBLANK(G647)+COUNTBLANK(J647)+COUNTBLANK(M647)+COUNTBLANK(P647)+COUNTBLANK(S647)+COUNTBLANK(V647)+COUNTBLANK(W647)))</f>
        <v>0</v>
      </c>
      <c r="C647" s="363" t="s">
        <v>59</v>
      </c>
      <c r="D647" s="384" t="str">
        <f aca="false">INDEX(MasterOutputs!$C$3:$C$63,MATCH(C647,MasterOutputs!$B$3:$B$63,0))</f>
        <v>N/A</v>
      </c>
      <c r="E647" s="385"/>
      <c r="F647" s="385"/>
      <c r="G647" s="365" t="n">
        <f aca="false">SUM(E647:F647)</f>
        <v>0</v>
      </c>
      <c r="H647" s="385"/>
      <c r="I647" s="385"/>
      <c r="J647" s="365" t="n">
        <f aca="false">SUM(H647:I647)</f>
        <v>0</v>
      </c>
      <c r="K647" s="385"/>
      <c r="L647" s="385"/>
      <c r="M647" s="365" t="n">
        <f aca="false">SUM(K647:L647)</f>
        <v>0</v>
      </c>
      <c r="N647" s="385"/>
      <c r="O647" s="385"/>
      <c r="P647" s="365" t="n">
        <f aca="false">SUM(N647:O647)</f>
        <v>0</v>
      </c>
      <c r="Q647" s="385"/>
      <c r="R647" s="385"/>
      <c r="S647" s="365" t="n">
        <f aca="false">SUM(Q647:R647)</f>
        <v>0</v>
      </c>
      <c r="T647" s="385"/>
      <c r="U647" s="385"/>
      <c r="V647" s="365" t="n">
        <f aca="false">SUM(T647:U647)</f>
        <v>0</v>
      </c>
      <c r="W647" s="386"/>
      <c r="X647" s="367" t="n">
        <f aca="false">SUM(P647+S647+M647+J647+G647+V647+W647)</f>
        <v>0</v>
      </c>
      <c r="Y647" s="387"/>
      <c r="Z647" s="193" t="n">
        <f aca="false">INDEX(MasterOutputs!$I$3:$I$63,MATCH('5 - Project Outputs'!C647,MasterOutputs!$B$3:$B$63,0))</f>
        <v>0</v>
      </c>
    </row>
    <row r="648" customFormat="false" ht="16.4" hidden="false" customHeight="false" outlineLevel="1" collapsed="false">
      <c r="B648" s="14" t="n">
        <f aca="false">IF(AND($D$14="You do not need to provide output data for this reporting period",X648=0),0,IF(C648="&lt; Select &gt;",IF((X648=0),0,1),COUNTBLANK(G648)+COUNTBLANK(J648)+COUNTBLANK(M648)+COUNTBLANK(P648)+COUNTBLANK(S648)+COUNTBLANK(V648)+COUNTBLANK(W648)))</f>
        <v>0</v>
      </c>
      <c r="C648" s="363" t="s">
        <v>59</v>
      </c>
      <c r="D648" s="384" t="str">
        <f aca="false">INDEX(MasterOutputs!$C$3:$C$63,MATCH(C648,MasterOutputs!$B$3:$B$63,0))</f>
        <v>N/A</v>
      </c>
      <c r="E648" s="385"/>
      <c r="F648" s="385"/>
      <c r="G648" s="365" t="n">
        <f aca="false">SUM(E648:F648)</f>
        <v>0</v>
      </c>
      <c r="H648" s="385"/>
      <c r="I648" s="385"/>
      <c r="J648" s="365" t="n">
        <f aca="false">SUM(H648:I648)</f>
        <v>0</v>
      </c>
      <c r="K648" s="385"/>
      <c r="L648" s="385"/>
      <c r="M648" s="365" t="n">
        <f aca="false">SUM(K648:L648)</f>
        <v>0</v>
      </c>
      <c r="N648" s="385"/>
      <c r="O648" s="385"/>
      <c r="P648" s="365" t="n">
        <f aca="false">SUM(N648:O648)</f>
        <v>0</v>
      </c>
      <c r="Q648" s="385"/>
      <c r="R648" s="385"/>
      <c r="S648" s="365" t="n">
        <f aca="false">SUM(Q648:R648)</f>
        <v>0</v>
      </c>
      <c r="T648" s="385"/>
      <c r="U648" s="385"/>
      <c r="V648" s="365" t="n">
        <f aca="false">SUM(T648:U648)</f>
        <v>0</v>
      </c>
      <c r="W648" s="386"/>
      <c r="X648" s="367" t="n">
        <f aca="false">SUM(P648+S648+M648+J648+G648+V648+W648)</f>
        <v>0</v>
      </c>
      <c r="Y648" s="387"/>
      <c r="Z648" s="193" t="n">
        <f aca="false">INDEX(MasterOutputs!$I$3:$I$63,MATCH('5 - Project Outputs'!C648,MasterOutputs!$B$3:$B$63,0))</f>
        <v>0</v>
      </c>
    </row>
    <row r="649" customFormat="false" ht="16.4" hidden="false" customHeight="false" outlineLevel="1" collapsed="false">
      <c r="B649" s="14" t="n">
        <f aca="false">IF(AND($D$14="You do not need to provide output data for this reporting period",X649=0),0,IF(C649="&lt; Select &gt;",IF((X649=0),0,1),COUNTBLANK(G649)+COUNTBLANK(J649)+COUNTBLANK(M649)+COUNTBLANK(P649)+COUNTBLANK(S649)+COUNTBLANK(V649)+COUNTBLANK(W649)))</f>
        <v>0</v>
      </c>
      <c r="C649" s="363" t="s">
        <v>59</v>
      </c>
      <c r="D649" s="384" t="str">
        <f aca="false">INDEX(MasterOutputs!$C$3:$C$63,MATCH(C649,MasterOutputs!$B$3:$B$63,0))</f>
        <v>N/A</v>
      </c>
      <c r="E649" s="385"/>
      <c r="F649" s="385"/>
      <c r="G649" s="365" t="n">
        <f aca="false">SUM(E649:F649)</f>
        <v>0</v>
      </c>
      <c r="H649" s="385"/>
      <c r="I649" s="385"/>
      <c r="J649" s="365" t="n">
        <f aca="false">SUM(H649:I649)</f>
        <v>0</v>
      </c>
      <c r="K649" s="385"/>
      <c r="L649" s="385"/>
      <c r="M649" s="365" t="n">
        <f aca="false">SUM(K649:L649)</f>
        <v>0</v>
      </c>
      <c r="N649" s="385"/>
      <c r="O649" s="385"/>
      <c r="P649" s="365" t="n">
        <f aca="false">SUM(N649:O649)</f>
        <v>0</v>
      </c>
      <c r="Q649" s="385"/>
      <c r="R649" s="385"/>
      <c r="S649" s="365" t="n">
        <f aca="false">SUM(Q649:R649)</f>
        <v>0</v>
      </c>
      <c r="T649" s="385"/>
      <c r="U649" s="385"/>
      <c r="V649" s="365" t="n">
        <f aca="false">SUM(T649:U649)</f>
        <v>0</v>
      </c>
      <c r="W649" s="386"/>
      <c r="X649" s="367" t="n">
        <f aca="false">SUM(P649+S649+M649+J649+G649+V649+W649)</f>
        <v>0</v>
      </c>
      <c r="Y649" s="387"/>
      <c r="Z649" s="193" t="n">
        <f aca="false">INDEX(MasterOutputs!$I$3:$I$63,MATCH('5 - Project Outputs'!C649,MasterOutputs!$B$3:$B$63,0))</f>
        <v>0</v>
      </c>
    </row>
    <row r="650" customFormat="false" ht="15" hidden="false" customHeight="true" outlineLevel="1" collapsed="false">
      <c r="B650" s="14" t="n">
        <f aca="false">IF(AND($D$14="You do not need to provide output data for this reporting period",X650=0),0,IF(C650="&lt; Select &gt;",IF((X650=0),0,1),COUNTBLANK(G650)+COUNTBLANK(J650)+COUNTBLANK(M650)+COUNTBLANK(P650)+COUNTBLANK(S650)+COUNTBLANK(V650)+COUNTBLANK(W650)))</f>
        <v>0</v>
      </c>
      <c r="C650" s="371" t="s">
        <v>59</v>
      </c>
      <c r="D650" s="389" t="str">
        <f aca="false">INDEX(MasterOutputs!$C$3:$C$63,MATCH(C650,MasterOutputs!$B$3:$B$63,0))</f>
        <v>N/A</v>
      </c>
      <c r="E650" s="390"/>
      <c r="F650" s="390"/>
      <c r="G650" s="373" t="n">
        <f aca="false">SUM(E650:F650)</f>
        <v>0</v>
      </c>
      <c r="H650" s="390"/>
      <c r="I650" s="390"/>
      <c r="J650" s="373" t="n">
        <f aca="false">SUM(H650:I650)</f>
        <v>0</v>
      </c>
      <c r="K650" s="390"/>
      <c r="L650" s="390"/>
      <c r="M650" s="373" t="n">
        <f aca="false">SUM(K650:L650)</f>
        <v>0</v>
      </c>
      <c r="N650" s="390"/>
      <c r="O650" s="390"/>
      <c r="P650" s="373" t="n">
        <f aca="false">SUM(N650:O650)</f>
        <v>0</v>
      </c>
      <c r="Q650" s="390"/>
      <c r="R650" s="390"/>
      <c r="S650" s="373" t="n">
        <f aca="false">SUM(Q650:R650)</f>
        <v>0</v>
      </c>
      <c r="T650" s="390"/>
      <c r="U650" s="390"/>
      <c r="V650" s="373" t="n">
        <f aca="false">SUM(T650:U650)</f>
        <v>0</v>
      </c>
      <c r="W650" s="391"/>
      <c r="X650" s="392" t="n">
        <f aca="false">SUM(P650+S650+M650+J650+G650+V650+W650)</f>
        <v>0</v>
      </c>
      <c r="Y650" s="393"/>
      <c r="Z650" s="193" t="n">
        <f aca="false">INDEX(MasterOutputs!$I$3:$I$63,MATCH('5 - Project Outputs'!C650,MasterOutputs!$B$3:$B$63,0))</f>
        <v>0</v>
      </c>
    </row>
    <row r="651" customFormat="false" ht="16.5" hidden="false" customHeight="true" outlineLevel="1" collapsed="false">
      <c r="C651" s="394" t="s">
        <v>277</v>
      </c>
      <c r="D651" s="378"/>
      <c r="E651" s="378"/>
      <c r="F651" s="378"/>
      <c r="G651" s="378"/>
      <c r="H651" s="378"/>
      <c r="I651" s="378"/>
      <c r="J651" s="378"/>
      <c r="K651" s="378"/>
      <c r="L651" s="378"/>
      <c r="M651" s="378"/>
      <c r="N651" s="378"/>
      <c r="O651" s="378"/>
      <c r="P651" s="378"/>
      <c r="Q651" s="378"/>
      <c r="R651" s="378"/>
      <c r="S651" s="378"/>
      <c r="T651" s="378"/>
      <c r="U651" s="378"/>
      <c r="V651" s="378"/>
      <c r="W651" s="378"/>
      <c r="X651" s="378"/>
      <c r="Y651" s="379"/>
    </row>
    <row r="652" customFormat="false" ht="16.4" hidden="false" customHeight="false" outlineLevel="1" collapsed="false">
      <c r="B652" s="14" t="n">
        <f aca="false">IF(AND($D$14="You do not need to provide output data for this reporting period",X652=0),0,IF(C652="",IF((X652=0),0,1),COUNTBLANK(E652:W652)))</f>
        <v>0</v>
      </c>
      <c r="C652" s="395"/>
      <c r="D652" s="396"/>
      <c r="E652" s="381"/>
      <c r="F652" s="381"/>
      <c r="G652" s="359" t="n">
        <f aca="false">SUM(E652:F652)</f>
        <v>0</v>
      </c>
      <c r="H652" s="381"/>
      <c r="I652" s="381"/>
      <c r="J652" s="359" t="n">
        <f aca="false">SUM(H652:I652)</f>
        <v>0</v>
      </c>
      <c r="K652" s="381"/>
      <c r="L652" s="381"/>
      <c r="M652" s="359" t="n">
        <f aca="false">SUM(K652:L652)</f>
        <v>0</v>
      </c>
      <c r="N652" s="381"/>
      <c r="O652" s="381"/>
      <c r="P652" s="359" t="n">
        <f aca="false">SUM(N652:O652)</f>
        <v>0</v>
      </c>
      <c r="Q652" s="381"/>
      <c r="R652" s="381"/>
      <c r="S652" s="359" t="n">
        <f aca="false">SUM(Q652:R652)</f>
        <v>0</v>
      </c>
      <c r="T652" s="381"/>
      <c r="U652" s="381"/>
      <c r="V652" s="359" t="n">
        <f aca="false">SUM(T652:U652)</f>
        <v>0</v>
      </c>
      <c r="W652" s="382"/>
      <c r="X652" s="361" t="n">
        <f aca="false">SUM(P652+S652+M652+J652+G652+V652+W652)</f>
        <v>0</v>
      </c>
      <c r="Y652" s="362" t="s">
        <v>270</v>
      </c>
    </row>
    <row r="653" customFormat="false" ht="16.4" hidden="false" customHeight="false" outlineLevel="1" collapsed="false">
      <c r="B653" s="388" t="n">
        <f aca="false">IF(AND($D$14="You do not need to provide output data for this reporting period",X653=0),0,IF(C653="",IF((X653=0),0,1),COUNTBLANK(E653:W653)))</f>
        <v>0</v>
      </c>
      <c r="C653" s="397"/>
      <c r="D653" s="398"/>
      <c r="E653" s="385"/>
      <c r="F653" s="385"/>
      <c r="G653" s="365" t="n">
        <f aca="false">SUM(E653:F653)</f>
        <v>0</v>
      </c>
      <c r="H653" s="385"/>
      <c r="I653" s="385"/>
      <c r="J653" s="365" t="n">
        <f aca="false">SUM(H653:I653)</f>
        <v>0</v>
      </c>
      <c r="K653" s="385"/>
      <c r="L653" s="385"/>
      <c r="M653" s="365" t="n">
        <f aca="false">SUM(K653:L653)</f>
        <v>0</v>
      </c>
      <c r="N653" s="385"/>
      <c r="O653" s="385"/>
      <c r="P653" s="365" t="n">
        <f aca="false">SUM(N653:O653)</f>
        <v>0</v>
      </c>
      <c r="Q653" s="385"/>
      <c r="R653" s="385"/>
      <c r="S653" s="365" t="n">
        <f aca="false">SUM(Q653:R653)</f>
        <v>0</v>
      </c>
      <c r="T653" s="385"/>
      <c r="U653" s="385"/>
      <c r="V653" s="365" t="n">
        <f aca="false">SUM(T653:U653)</f>
        <v>0</v>
      </c>
      <c r="W653" s="386"/>
      <c r="X653" s="367" t="n">
        <f aca="false">SUM(P653+S653+M653+J653+G653+V653+W653)</f>
        <v>0</v>
      </c>
      <c r="Y653" s="368" t="s">
        <v>270</v>
      </c>
    </row>
    <row r="654" customFormat="false" ht="16.4" hidden="false" customHeight="false" outlineLevel="1" collapsed="false">
      <c r="B654" s="388" t="n">
        <f aca="false">IF(AND($D$14="You do not need to provide output data for this reporting period",X654=0),0,IF(C654="",IF((X654=0),0,1),COUNTBLANK(E654:W654)))</f>
        <v>0</v>
      </c>
      <c r="C654" s="397"/>
      <c r="D654" s="398"/>
      <c r="E654" s="385"/>
      <c r="F654" s="385"/>
      <c r="G654" s="365" t="n">
        <f aca="false">SUM(E654:F654)</f>
        <v>0</v>
      </c>
      <c r="H654" s="385"/>
      <c r="I654" s="385"/>
      <c r="J654" s="365" t="n">
        <f aca="false">SUM(H654:I654)</f>
        <v>0</v>
      </c>
      <c r="K654" s="385"/>
      <c r="L654" s="385"/>
      <c r="M654" s="365" t="n">
        <f aca="false">SUM(K654:L654)</f>
        <v>0</v>
      </c>
      <c r="N654" s="385"/>
      <c r="O654" s="385"/>
      <c r="P654" s="365" t="n">
        <f aca="false">SUM(N654:O654)</f>
        <v>0</v>
      </c>
      <c r="Q654" s="385"/>
      <c r="R654" s="385"/>
      <c r="S654" s="365" t="n">
        <f aca="false">SUM(Q654:R654)</f>
        <v>0</v>
      </c>
      <c r="T654" s="385"/>
      <c r="U654" s="385"/>
      <c r="V654" s="365" t="n">
        <f aca="false">SUM(T654:U654)</f>
        <v>0</v>
      </c>
      <c r="W654" s="386"/>
      <c r="X654" s="367" t="n">
        <f aca="false">SUM(P654+S654+M654+J654+G654+V654+W654)</f>
        <v>0</v>
      </c>
      <c r="Y654" s="368" t="s">
        <v>270</v>
      </c>
    </row>
    <row r="655" customFormat="false" ht="16.4" hidden="false" customHeight="false" outlineLevel="1" collapsed="false">
      <c r="B655" s="388" t="n">
        <f aca="false">IF(AND($D$14="You do not need to provide output data for this reporting period",X655=0),0,IF(C655="",IF((X655=0),0,1),COUNTBLANK(E655:W655)))</f>
        <v>0</v>
      </c>
      <c r="C655" s="397"/>
      <c r="D655" s="398"/>
      <c r="E655" s="385"/>
      <c r="F655" s="385"/>
      <c r="G655" s="365" t="n">
        <f aca="false">SUM(E655:F655)</f>
        <v>0</v>
      </c>
      <c r="H655" s="385"/>
      <c r="I655" s="385"/>
      <c r="J655" s="365" t="n">
        <f aca="false">SUM(H655:I655)</f>
        <v>0</v>
      </c>
      <c r="K655" s="385"/>
      <c r="L655" s="385"/>
      <c r="M655" s="365" t="n">
        <f aca="false">SUM(K655:L655)</f>
        <v>0</v>
      </c>
      <c r="N655" s="385"/>
      <c r="O655" s="385"/>
      <c r="P655" s="365" t="n">
        <f aca="false">SUM(N655:O655)</f>
        <v>0</v>
      </c>
      <c r="Q655" s="385"/>
      <c r="R655" s="385"/>
      <c r="S655" s="365" t="n">
        <f aca="false">SUM(Q655:R655)</f>
        <v>0</v>
      </c>
      <c r="T655" s="385"/>
      <c r="U655" s="385"/>
      <c r="V655" s="365" t="n">
        <f aca="false">SUM(T655:U655)</f>
        <v>0</v>
      </c>
      <c r="W655" s="386"/>
      <c r="X655" s="367" t="n">
        <f aca="false">SUM(P655+S655+M655+J655+G655+V655+W655)</f>
        <v>0</v>
      </c>
      <c r="Y655" s="368" t="s">
        <v>270</v>
      </c>
    </row>
    <row r="656" customFormat="false" ht="16.4" hidden="false" customHeight="false" outlineLevel="1" collapsed="false">
      <c r="B656" s="388" t="n">
        <f aca="false">IF(AND($D$14="You do not need to provide output data for this reporting period",X656=0),0,IF(C656="",IF((X656=0),0,1),COUNTBLANK(E656:W656)))</f>
        <v>0</v>
      </c>
      <c r="C656" s="397"/>
      <c r="D656" s="398"/>
      <c r="E656" s="385"/>
      <c r="F656" s="385"/>
      <c r="G656" s="365" t="n">
        <f aca="false">SUM(E656:F656)</f>
        <v>0</v>
      </c>
      <c r="H656" s="385"/>
      <c r="I656" s="385"/>
      <c r="J656" s="365" t="n">
        <f aca="false">SUM(H656:I656)</f>
        <v>0</v>
      </c>
      <c r="K656" s="385"/>
      <c r="L656" s="385"/>
      <c r="M656" s="365" t="n">
        <f aca="false">SUM(K656:L656)</f>
        <v>0</v>
      </c>
      <c r="N656" s="385"/>
      <c r="O656" s="385"/>
      <c r="P656" s="365" t="n">
        <f aca="false">SUM(N656:O656)</f>
        <v>0</v>
      </c>
      <c r="Q656" s="385"/>
      <c r="R656" s="385"/>
      <c r="S656" s="365" t="n">
        <f aca="false">SUM(Q656:R656)</f>
        <v>0</v>
      </c>
      <c r="T656" s="385"/>
      <c r="U656" s="385"/>
      <c r="V656" s="365" t="n">
        <f aca="false">SUM(T656:U656)</f>
        <v>0</v>
      </c>
      <c r="W656" s="386"/>
      <c r="X656" s="367" t="n">
        <f aca="false">SUM(P656+S656+M656+J656+G656+V656+W656)</f>
        <v>0</v>
      </c>
      <c r="Y656" s="368" t="s">
        <v>270</v>
      </c>
    </row>
    <row r="657" customFormat="false" ht="16.4" hidden="false" customHeight="false" outlineLevel="1" collapsed="false">
      <c r="B657" s="388" t="n">
        <f aca="false">IF(AND($D$14="You do not need to provide output data for this reporting period",X657=0),0,IF(C657="",IF((X657=0),0,1),COUNTBLANK(E657:W657)))</f>
        <v>0</v>
      </c>
      <c r="C657" s="397"/>
      <c r="D657" s="398"/>
      <c r="E657" s="385"/>
      <c r="F657" s="385"/>
      <c r="G657" s="365" t="n">
        <f aca="false">SUM(E657:F657)</f>
        <v>0</v>
      </c>
      <c r="H657" s="385"/>
      <c r="I657" s="385"/>
      <c r="J657" s="365" t="n">
        <f aca="false">SUM(H657:I657)</f>
        <v>0</v>
      </c>
      <c r="K657" s="385"/>
      <c r="L657" s="385"/>
      <c r="M657" s="365" t="n">
        <f aca="false">SUM(K657:L657)</f>
        <v>0</v>
      </c>
      <c r="N657" s="385"/>
      <c r="O657" s="385"/>
      <c r="P657" s="365" t="n">
        <f aca="false">SUM(N657:O657)</f>
        <v>0</v>
      </c>
      <c r="Q657" s="385"/>
      <c r="R657" s="385"/>
      <c r="S657" s="365" t="n">
        <f aca="false">SUM(Q657:R657)</f>
        <v>0</v>
      </c>
      <c r="T657" s="385"/>
      <c r="U657" s="385"/>
      <c r="V657" s="365" t="n">
        <f aca="false">SUM(T657:U657)</f>
        <v>0</v>
      </c>
      <c r="W657" s="386"/>
      <c r="X657" s="367" t="n">
        <f aca="false">SUM(P657+S657+M657+J657+G657+V657+W657)</f>
        <v>0</v>
      </c>
      <c r="Y657" s="368" t="s">
        <v>270</v>
      </c>
    </row>
    <row r="658" customFormat="false" ht="16.4" hidden="false" customHeight="false" outlineLevel="1" collapsed="false">
      <c r="B658" s="14" t="n">
        <f aca="false">IF(AND($D$14="You do not need to provide output data for this reporting period",X658=0),0,IF(C658="",IF((X658=0),0,1),COUNTBLANK(E658:W658)))</f>
        <v>0</v>
      </c>
      <c r="C658" s="397"/>
      <c r="D658" s="398"/>
      <c r="E658" s="385"/>
      <c r="F658" s="385"/>
      <c r="G658" s="365" t="n">
        <f aca="false">SUM(E658:F658)</f>
        <v>0</v>
      </c>
      <c r="H658" s="385"/>
      <c r="I658" s="385"/>
      <c r="J658" s="365" t="n">
        <f aca="false">SUM(H658:I658)</f>
        <v>0</v>
      </c>
      <c r="K658" s="385"/>
      <c r="L658" s="385"/>
      <c r="M658" s="365" t="n">
        <f aca="false">SUM(K658:L658)</f>
        <v>0</v>
      </c>
      <c r="N658" s="385"/>
      <c r="O658" s="385"/>
      <c r="P658" s="365" t="n">
        <f aca="false">SUM(N658:O658)</f>
        <v>0</v>
      </c>
      <c r="Q658" s="385"/>
      <c r="R658" s="385"/>
      <c r="S658" s="365" t="n">
        <f aca="false">SUM(Q658:R658)</f>
        <v>0</v>
      </c>
      <c r="T658" s="385"/>
      <c r="U658" s="385"/>
      <c r="V658" s="365" t="n">
        <f aca="false">SUM(T658:U658)</f>
        <v>0</v>
      </c>
      <c r="W658" s="386"/>
      <c r="X658" s="367" t="n">
        <f aca="false">SUM(P658+S658+M658+J658+G658+V658+W658)</f>
        <v>0</v>
      </c>
      <c r="Y658" s="368" t="s">
        <v>270</v>
      </c>
    </row>
    <row r="659" customFormat="false" ht="16.4" hidden="false" customHeight="false" outlineLevel="1" collapsed="false">
      <c r="B659" s="14" t="n">
        <f aca="false">IF(AND($D$14="You do not need to provide output data for this reporting period",X659=0),0,IF(C659="",IF((X659=0),0,1),COUNTBLANK(E659:W659)))</f>
        <v>0</v>
      </c>
      <c r="C659" s="397"/>
      <c r="D659" s="398"/>
      <c r="E659" s="385"/>
      <c r="F659" s="385"/>
      <c r="G659" s="365" t="n">
        <f aca="false">SUM(E659:F659)</f>
        <v>0</v>
      </c>
      <c r="H659" s="385"/>
      <c r="I659" s="385"/>
      <c r="J659" s="365" t="n">
        <f aca="false">SUM(H659:I659)</f>
        <v>0</v>
      </c>
      <c r="K659" s="385"/>
      <c r="L659" s="385"/>
      <c r="M659" s="365" t="n">
        <f aca="false">SUM(K659:L659)</f>
        <v>0</v>
      </c>
      <c r="N659" s="385"/>
      <c r="O659" s="385"/>
      <c r="P659" s="365" t="n">
        <f aca="false">SUM(N659:O659)</f>
        <v>0</v>
      </c>
      <c r="Q659" s="385"/>
      <c r="R659" s="385"/>
      <c r="S659" s="365" t="n">
        <f aca="false">SUM(Q659:R659)</f>
        <v>0</v>
      </c>
      <c r="T659" s="385"/>
      <c r="U659" s="385"/>
      <c r="V659" s="365" t="n">
        <f aca="false">SUM(T659:U659)</f>
        <v>0</v>
      </c>
      <c r="W659" s="386"/>
      <c r="X659" s="367" t="n">
        <f aca="false">SUM(P659+S659+M659+J659+G659+V659+W659)</f>
        <v>0</v>
      </c>
      <c r="Y659" s="368" t="s">
        <v>270</v>
      </c>
    </row>
    <row r="660" customFormat="false" ht="16.4" hidden="false" customHeight="false" outlineLevel="1" collapsed="false">
      <c r="B660" s="14" t="n">
        <f aca="false">IF(AND($D$14="You do not need to provide output data for this reporting period",X660=0),0,IF(C660="",IF((X660=0),0,1),COUNTBLANK(E660:W660)))</f>
        <v>0</v>
      </c>
      <c r="C660" s="397"/>
      <c r="D660" s="398"/>
      <c r="E660" s="385"/>
      <c r="F660" s="385"/>
      <c r="G660" s="365" t="n">
        <f aca="false">SUM(E660:F660)</f>
        <v>0</v>
      </c>
      <c r="H660" s="385"/>
      <c r="I660" s="385"/>
      <c r="J660" s="365" t="n">
        <f aca="false">SUM(H660:I660)</f>
        <v>0</v>
      </c>
      <c r="K660" s="385"/>
      <c r="L660" s="385"/>
      <c r="M660" s="365" t="n">
        <f aca="false">SUM(K660:L660)</f>
        <v>0</v>
      </c>
      <c r="N660" s="385"/>
      <c r="O660" s="385"/>
      <c r="P660" s="365" t="n">
        <f aca="false">SUM(N660:O660)</f>
        <v>0</v>
      </c>
      <c r="Q660" s="385"/>
      <c r="R660" s="385"/>
      <c r="S660" s="365" t="n">
        <f aca="false">SUM(Q660:R660)</f>
        <v>0</v>
      </c>
      <c r="T660" s="385"/>
      <c r="U660" s="385"/>
      <c r="V660" s="365" t="n">
        <f aca="false">SUM(T660:U660)</f>
        <v>0</v>
      </c>
      <c r="W660" s="386"/>
      <c r="X660" s="367" t="n">
        <f aca="false">SUM(P660+S660+M660+J660+G660+V660+W660)</f>
        <v>0</v>
      </c>
      <c r="Y660" s="368" t="s">
        <v>270</v>
      </c>
    </row>
    <row r="661" customFormat="false" ht="16.4" hidden="false" customHeight="false" outlineLevel="1" collapsed="false">
      <c r="B661" s="14" t="n">
        <f aca="false">IF(AND($D$14="You do not need to provide output data for this reporting period",X661=0),0,IF(C661="",IF((X661=0),0,1),COUNTBLANK(E661:W661)))</f>
        <v>0</v>
      </c>
      <c r="C661" s="399"/>
      <c r="D661" s="400"/>
      <c r="E661" s="401"/>
      <c r="F661" s="401"/>
      <c r="G661" s="402" t="n">
        <f aca="false">SUM(E661:F661)</f>
        <v>0</v>
      </c>
      <c r="H661" s="401"/>
      <c r="I661" s="401"/>
      <c r="J661" s="402" t="n">
        <f aca="false">SUM(H661:I661)</f>
        <v>0</v>
      </c>
      <c r="K661" s="401"/>
      <c r="L661" s="401"/>
      <c r="M661" s="402" t="n">
        <f aca="false">SUM(K661:L661)</f>
        <v>0</v>
      </c>
      <c r="N661" s="401"/>
      <c r="O661" s="401"/>
      <c r="P661" s="402" t="n">
        <f aca="false">SUM(N661:O661)</f>
        <v>0</v>
      </c>
      <c r="Q661" s="401"/>
      <c r="R661" s="401"/>
      <c r="S661" s="402" t="n">
        <f aca="false">SUM(Q661:R661)</f>
        <v>0</v>
      </c>
      <c r="T661" s="401"/>
      <c r="U661" s="401"/>
      <c r="V661" s="402" t="n">
        <f aca="false">SUM(T661:U661)</f>
        <v>0</v>
      </c>
      <c r="W661" s="403"/>
      <c r="X661" s="404" t="n">
        <f aca="false">SUM(P661+S661+M661+J661+G661+V661+W661)</f>
        <v>0</v>
      </c>
      <c r="Y661" s="405" t="s">
        <v>270</v>
      </c>
    </row>
    <row r="662" customFormat="false" ht="15" hidden="false" customHeight="false" outlineLevel="0" collapsed="false">
      <c r="C662" s="407"/>
      <c r="D662" s="408"/>
      <c r="E662" s="57"/>
      <c r="F662" s="57"/>
      <c r="G662" s="57"/>
      <c r="H662" s="57"/>
      <c r="I662" s="57"/>
      <c r="J662" s="57"/>
      <c r="K662" s="57"/>
      <c r="L662" s="57"/>
      <c r="M662" s="57"/>
      <c r="N662" s="57"/>
      <c r="O662" s="57"/>
      <c r="P662" s="57"/>
      <c r="Q662" s="57"/>
      <c r="R662" s="57"/>
      <c r="S662" s="57"/>
      <c r="T662" s="57"/>
      <c r="U662" s="57"/>
      <c r="V662" s="57"/>
      <c r="W662" s="57"/>
      <c r="X662" s="57"/>
    </row>
    <row r="663" customFormat="false" ht="82.05" hidden="false" customHeight="false" outlineLevel="0" collapsed="false">
      <c r="A663" s="406" t="s">
        <v>225</v>
      </c>
      <c r="B663" s="337" t="n">
        <f aca="false">IF('2 - Project Admin'!E44="",0,IF(SUM(B670:B699)&gt;0,1,0))</f>
        <v>0</v>
      </c>
      <c r="C663" s="344" t="str">
        <f aca="false">IF(OR('2 - Project Admin'!E44="", '2 - Project Admin'!E44="n/a"),"Project 18: Not Applicable", CONCATENATE("Project 18: ", '2 - Project Admin'!E44))</f>
        <v>Project 18: Not Applicable</v>
      </c>
      <c r="D663" s="344"/>
      <c r="E663" s="344"/>
      <c r="F663" s="344"/>
      <c r="G663" s="344"/>
      <c r="H663" s="344"/>
      <c r="I663" s="344"/>
      <c r="J663" s="344"/>
      <c r="K663" s="344"/>
      <c r="L663" s="344"/>
      <c r="M663" s="344"/>
      <c r="N663" s="344"/>
      <c r="O663" s="344"/>
      <c r="P663" s="344"/>
      <c r="Q663" s="344"/>
      <c r="R663" s="344"/>
      <c r="S663" s="344"/>
      <c r="T663" s="344"/>
      <c r="U663" s="344"/>
      <c r="V663" s="344"/>
      <c r="W663" s="344"/>
      <c r="X663" s="344"/>
      <c r="Y663" s="344"/>
    </row>
    <row r="664" customFormat="false" ht="15" hidden="false" customHeight="false" outlineLevel="0" collapsed="false">
      <c r="C664" s="226"/>
      <c r="D664" s="227"/>
      <c r="E664" s="228"/>
      <c r="F664" s="228"/>
      <c r="G664" s="228"/>
      <c r="H664" s="228"/>
      <c r="I664" s="228"/>
      <c r="J664" s="228"/>
      <c r="K664" s="228"/>
    </row>
    <row r="665" customFormat="false" ht="15.75" hidden="false" customHeight="true" outlineLevel="1" collapsed="false">
      <c r="C665" s="346" t="s">
        <v>257</v>
      </c>
      <c r="D665" s="347" t="s">
        <v>258</v>
      </c>
      <c r="E665" s="348" t="s">
        <v>259</v>
      </c>
      <c r="F665" s="348"/>
      <c r="G665" s="348"/>
      <c r="H665" s="348" t="s">
        <v>260</v>
      </c>
      <c r="I665" s="348"/>
      <c r="J665" s="348"/>
      <c r="K665" s="348" t="s">
        <v>261</v>
      </c>
      <c r="L665" s="348"/>
      <c r="M665" s="348"/>
      <c r="N665" s="348" t="s">
        <v>262</v>
      </c>
      <c r="O665" s="348"/>
      <c r="P665" s="348"/>
      <c r="Q665" s="348" t="s">
        <v>263</v>
      </c>
      <c r="R665" s="348"/>
      <c r="S665" s="348"/>
      <c r="T665" s="348" t="s">
        <v>264</v>
      </c>
      <c r="U665" s="348"/>
      <c r="V665" s="348"/>
      <c r="W665" s="199" t="s">
        <v>265</v>
      </c>
      <c r="X665" s="349" t="s">
        <v>198</v>
      </c>
      <c r="Y665" s="348" t="s">
        <v>266</v>
      </c>
    </row>
    <row r="666" customFormat="false" ht="15.75" hidden="false" customHeight="true" outlineLevel="1" collapsed="false">
      <c r="C666" s="346"/>
      <c r="D666" s="346"/>
      <c r="E666" s="348"/>
      <c r="F666" s="348"/>
      <c r="G666" s="348"/>
      <c r="H666" s="348"/>
      <c r="I666" s="348"/>
      <c r="J666" s="348"/>
      <c r="K666" s="348"/>
      <c r="L666" s="348"/>
      <c r="M666" s="348"/>
      <c r="N666" s="348"/>
      <c r="O666" s="348"/>
      <c r="P666" s="348"/>
      <c r="Q666" s="348"/>
      <c r="R666" s="348"/>
      <c r="S666" s="348"/>
      <c r="T666" s="348"/>
      <c r="U666" s="348"/>
      <c r="V666" s="348"/>
      <c r="W666" s="199"/>
      <c r="X666" s="349"/>
      <c r="Y666" s="348"/>
    </row>
    <row r="667" customFormat="false" ht="15" hidden="false" customHeight="true" outlineLevel="1" collapsed="false">
      <c r="C667" s="346"/>
      <c r="D667" s="346"/>
      <c r="E667" s="201" t="s">
        <v>199</v>
      </c>
      <c r="F667" s="202" t="s">
        <v>200</v>
      </c>
      <c r="G667" s="197" t="s">
        <v>249</v>
      </c>
      <c r="H667" s="201" t="s">
        <v>199</v>
      </c>
      <c r="I667" s="202" t="s">
        <v>200</v>
      </c>
      <c r="J667" s="197" t="s">
        <v>249</v>
      </c>
      <c r="K667" s="201" t="s">
        <v>199</v>
      </c>
      <c r="L667" s="202" t="s">
        <v>200</v>
      </c>
      <c r="M667" s="197" t="s">
        <v>249</v>
      </c>
      <c r="N667" s="201" t="s">
        <v>199</v>
      </c>
      <c r="O667" s="202" t="s">
        <v>200</v>
      </c>
      <c r="P667" s="350" t="s">
        <v>249</v>
      </c>
      <c r="Q667" s="201" t="s">
        <v>199</v>
      </c>
      <c r="R667" s="202" t="s">
        <v>200</v>
      </c>
      <c r="S667" s="350" t="s">
        <v>249</v>
      </c>
      <c r="T667" s="201" t="s">
        <v>199</v>
      </c>
      <c r="U667" s="202" t="s">
        <v>200</v>
      </c>
      <c r="V667" s="350" t="s">
        <v>249</v>
      </c>
      <c r="W667" s="350" t="s">
        <v>249</v>
      </c>
      <c r="X667" s="349"/>
      <c r="Y667" s="348"/>
    </row>
    <row r="668" customFormat="false" ht="15" hidden="false" customHeight="true" outlineLevel="1" collapsed="false">
      <c r="C668" s="346"/>
      <c r="D668" s="347"/>
      <c r="E668" s="237" t="s">
        <v>202</v>
      </c>
      <c r="F668" s="237" t="s">
        <v>202</v>
      </c>
      <c r="G668" s="197"/>
      <c r="H668" s="237" t="s">
        <v>202</v>
      </c>
      <c r="I668" s="351" t="str">
        <f aca="false">IF(INDEX('Reference Data'!$G$5:$G$18,MATCH('Reference Data'!$C$4,'Reference Data'!$F$5:$F$21,0),1)&gt;=I$18,"Actual","Forecast")</f>
        <v>Actual</v>
      </c>
      <c r="J668" s="197"/>
      <c r="K668" s="351" t="str">
        <f aca="false">IF(INDEX('Reference Data'!$G$5:$G$18,MATCH('Reference Data'!$C$4,'Reference Data'!$F$5:$F$21,0),1)&gt;=K$18,"Actual","Forecast")</f>
        <v>Actual</v>
      </c>
      <c r="L668" s="351" t="str">
        <f aca="false">IF(INDEX('Reference Data'!$G$5:$G$18,MATCH('Reference Data'!$C$4,'Reference Data'!$F$5:$F$21,0),1)&gt;=L$18,"Actual","Forecast")</f>
        <v>Actual</v>
      </c>
      <c r="M668" s="197"/>
      <c r="N668" s="351" t="str">
        <f aca="false">IF(INDEX('Reference Data'!$G$5:$G$18,MATCH('Reference Data'!$C$4,'Reference Data'!$F$5:$F$21,0),1)&gt;=N$18,"Actual","Forecast")</f>
        <v>Actual</v>
      </c>
      <c r="O668" s="351" t="str">
        <f aca="false">IF(INDEX('Reference Data'!$G$5:$G$18,MATCH('Reference Data'!$C$4,'Reference Data'!$F$5:$F$21,0),1)&gt;=O$18,"Actual","Forecast")</f>
        <v>Actual</v>
      </c>
      <c r="P668" s="350"/>
      <c r="Q668" s="351" t="str">
        <f aca="false">IF(INDEX('Reference Data'!$G$5:$G$18,MATCH('Reference Data'!$C$4,'Reference Data'!$F$5:$F$21,0),1)&gt;=Q$18,"Actual","Forecast")</f>
        <v>Actual</v>
      </c>
      <c r="R668" s="351" t="str">
        <f aca="false">IF(INDEX('Reference Data'!$G$5:$G$18,MATCH('Reference Data'!$C$4,'Reference Data'!$F$5:$F$21,0),1)&gt;=R$18,"Actual","Forecast")</f>
        <v>Forecast</v>
      </c>
      <c r="S668" s="350"/>
      <c r="T668" s="351" t="str">
        <f aca="false">IF(INDEX('Reference Data'!$G$5:$G$18,MATCH('Reference Data'!$C$4,'Reference Data'!$F$5:$F$21,0),1)&gt;=T$18,"Actual","Forecast")</f>
        <v>Forecast</v>
      </c>
      <c r="U668" s="351" t="str">
        <f aca="false">IF(INDEX('Reference Data'!$G$5:$G$18,MATCH('Reference Data'!$C$4,'Reference Data'!$F$5:$F$21,0),1)&gt;=U$18,"Actual","Forecast")</f>
        <v>Forecast</v>
      </c>
      <c r="V668" s="350"/>
      <c r="W668" s="350"/>
      <c r="X668" s="349"/>
      <c r="Y668" s="348"/>
    </row>
    <row r="669" customFormat="false" ht="15" hidden="false" customHeight="true" outlineLevel="1" collapsed="false">
      <c r="C669" s="352" t="s">
        <v>267</v>
      </c>
      <c r="D669" s="353"/>
      <c r="E669" s="353"/>
      <c r="F669" s="353"/>
      <c r="G669" s="353"/>
      <c r="H669" s="353"/>
      <c r="I669" s="353"/>
      <c r="J669" s="353"/>
      <c r="K669" s="353"/>
      <c r="L669" s="353"/>
      <c r="M669" s="353"/>
      <c r="N669" s="353"/>
      <c r="O669" s="353"/>
      <c r="P669" s="353"/>
      <c r="Q669" s="353"/>
      <c r="R669" s="353"/>
      <c r="S669" s="353"/>
      <c r="T669" s="353"/>
      <c r="U669" s="353"/>
      <c r="V669" s="353"/>
      <c r="W669" s="353"/>
      <c r="X669" s="353"/>
      <c r="Y669" s="354"/>
    </row>
    <row r="670" customFormat="false" ht="15" hidden="false" customHeight="false" outlineLevel="1" collapsed="false">
      <c r="C670" s="355" t="s">
        <v>268</v>
      </c>
      <c r="D670" s="356" t="s">
        <v>269</v>
      </c>
      <c r="E670" s="357"/>
      <c r="F670" s="358"/>
      <c r="G670" s="359" t="n">
        <f aca="false">SUM(E670:F670)</f>
        <v>0</v>
      </c>
      <c r="H670" s="357"/>
      <c r="I670" s="358"/>
      <c r="J670" s="359" t="n">
        <f aca="false">SUM(H670:I670)</f>
        <v>0</v>
      </c>
      <c r="K670" s="357"/>
      <c r="L670" s="358"/>
      <c r="M670" s="359" t="n">
        <f aca="false">SUM(K670:L670)</f>
        <v>0</v>
      </c>
      <c r="N670" s="357"/>
      <c r="O670" s="358"/>
      <c r="P670" s="359" t="n">
        <f aca="false">SUM(N670:O670)</f>
        <v>0</v>
      </c>
      <c r="Q670" s="357"/>
      <c r="R670" s="358"/>
      <c r="S670" s="359" t="n">
        <f aca="false">SUM(Q670:R670)</f>
        <v>0</v>
      </c>
      <c r="T670" s="357"/>
      <c r="U670" s="358"/>
      <c r="V670" s="359" t="n">
        <f aca="false">SUM(T670:U670)</f>
        <v>0</v>
      </c>
      <c r="W670" s="360"/>
      <c r="X670" s="361" t="n">
        <f aca="false">SUM(P670+S670+M670+J670+G670+V670+W670)</f>
        <v>0</v>
      </c>
      <c r="Y670" s="362" t="s">
        <v>270</v>
      </c>
    </row>
    <row r="671" customFormat="false" ht="26.85" hidden="false" customHeight="false" outlineLevel="1" collapsed="false">
      <c r="C671" s="355" t="s">
        <v>271</v>
      </c>
      <c r="D671" s="356" t="s">
        <v>272</v>
      </c>
      <c r="E671" s="363"/>
      <c r="F671" s="364"/>
      <c r="G671" s="365" t="n">
        <f aca="false">SUM(E671:F671)</f>
        <v>0</v>
      </c>
      <c r="H671" s="363"/>
      <c r="I671" s="364"/>
      <c r="J671" s="365" t="n">
        <f aca="false">SUM(H671:I671)</f>
        <v>0</v>
      </c>
      <c r="K671" s="363"/>
      <c r="L671" s="364"/>
      <c r="M671" s="365" t="n">
        <f aca="false">SUM(K671:L671)</f>
        <v>0</v>
      </c>
      <c r="N671" s="363"/>
      <c r="O671" s="364"/>
      <c r="P671" s="365" t="n">
        <f aca="false">SUM(N671:O671)</f>
        <v>0</v>
      </c>
      <c r="Q671" s="363"/>
      <c r="R671" s="364"/>
      <c r="S671" s="365" t="n">
        <f aca="false">SUM(Q671:R671)</f>
        <v>0</v>
      </c>
      <c r="T671" s="363"/>
      <c r="U671" s="364"/>
      <c r="V671" s="365" t="n">
        <f aca="false">SUM(T671:U671)</f>
        <v>0</v>
      </c>
      <c r="W671" s="366"/>
      <c r="X671" s="367" t="n">
        <f aca="false">SUM(P671+S671+M671+J671+G671+V671+W671)</f>
        <v>0</v>
      </c>
      <c r="Y671" s="368" t="s">
        <v>270</v>
      </c>
    </row>
    <row r="672" customFormat="false" ht="26.85" hidden="false" customHeight="false" outlineLevel="1" collapsed="false">
      <c r="C672" s="369" t="s">
        <v>273</v>
      </c>
      <c r="D672" s="370" t="s">
        <v>272</v>
      </c>
      <c r="E672" s="371"/>
      <c r="F672" s="372"/>
      <c r="G672" s="373" t="n">
        <f aca="false">SUM(E672:F672)</f>
        <v>0</v>
      </c>
      <c r="H672" s="371"/>
      <c r="I672" s="372"/>
      <c r="J672" s="373" t="n">
        <f aca="false">SUM(H672:I672)</f>
        <v>0</v>
      </c>
      <c r="K672" s="371"/>
      <c r="L672" s="372"/>
      <c r="M672" s="373" t="n">
        <f aca="false">SUM(K672:L672)</f>
        <v>0</v>
      </c>
      <c r="N672" s="371"/>
      <c r="O672" s="372"/>
      <c r="P672" s="373" t="n">
        <f aca="false">SUM(N672:O672)</f>
        <v>0</v>
      </c>
      <c r="Q672" s="371"/>
      <c r="R672" s="372"/>
      <c r="S672" s="373" t="n">
        <f aca="false">SUM(Q672:R672)</f>
        <v>0</v>
      </c>
      <c r="T672" s="371"/>
      <c r="U672" s="372"/>
      <c r="V672" s="373" t="n">
        <f aca="false">SUM(T672:U672)</f>
        <v>0</v>
      </c>
      <c r="W672" s="374"/>
      <c r="X672" s="375" t="n">
        <f aca="false">SUM(P672+S672+M672+J672+G672+V672+W672)</f>
        <v>0</v>
      </c>
      <c r="Y672" s="376" t="s">
        <v>270</v>
      </c>
    </row>
    <row r="673" customFormat="false" ht="15" hidden="false" customHeight="true" outlineLevel="1" collapsed="false">
      <c r="C673" s="377" t="s">
        <v>274</v>
      </c>
      <c r="D673" s="378"/>
      <c r="E673" s="378"/>
      <c r="F673" s="378"/>
      <c r="G673" s="378"/>
      <c r="H673" s="378"/>
      <c r="I673" s="378"/>
      <c r="J673" s="378"/>
      <c r="K673" s="378"/>
      <c r="L673" s="378"/>
      <c r="M673" s="378"/>
      <c r="N673" s="378"/>
      <c r="O673" s="378"/>
      <c r="P673" s="378"/>
      <c r="Q673" s="378"/>
      <c r="R673" s="378"/>
      <c r="S673" s="378"/>
      <c r="T673" s="378"/>
      <c r="U673" s="378"/>
      <c r="V673" s="378"/>
      <c r="W673" s="378"/>
      <c r="X673" s="378"/>
      <c r="Y673" s="379"/>
    </row>
    <row r="674" customFormat="false" ht="16.4" hidden="false" customHeight="false" outlineLevel="1" collapsed="false">
      <c r="B674" s="14" t="n">
        <f aca="false">IF(AND($D$14="You do not need to provide output data for this reporting period",X674=0),0,IF(C674="&lt; Select &gt;",IF((X674=0),0,1),COUNTBLANK(G674)+COUNTBLANK(J674)+COUNTBLANK(M674)+COUNTBLANK(P674)+COUNTBLANK(S674)+COUNTBLANK(V674)+COUNTBLANK(W674)))</f>
        <v>0</v>
      </c>
      <c r="C674" s="357" t="s">
        <v>59</v>
      </c>
      <c r="D674" s="380" t="str">
        <f aca="false">INDEX(MasterOutputs!$C$3:$C$63,MATCH(C674,MasterOutputs!$B$3:$B$63,0))</f>
        <v>N/A</v>
      </c>
      <c r="E674" s="381"/>
      <c r="F674" s="381"/>
      <c r="G674" s="359" t="n">
        <f aca="false">SUM(E674:F674)</f>
        <v>0</v>
      </c>
      <c r="H674" s="381"/>
      <c r="I674" s="381"/>
      <c r="J674" s="359" t="n">
        <f aca="false">SUM(H674:I674)</f>
        <v>0</v>
      </c>
      <c r="K674" s="381"/>
      <c r="L674" s="381"/>
      <c r="M674" s="359" t="n">
        <f aca="false">SUM(K674:L674)</f>
        <v>0</v>
      </c>
      <c r="N674" s="381"/>
      <c r="O674" s="381"/>
      <c r="P674" s="359" t="n">
        <f aca="false">SUM(N674:O674)</f>
        <v>0</v>
      </c>
      <c r="Q674" s="381"/>
      <c r="R674" s="381"/>
      <c r="S674" s="359" t="n">
        <f aca="false">SUM(Q674:R674)</f>
        <v>0</v>
      </c>
      <c r="T674" s="381"/>
      <c r="U674" s="381"/>
      <c r="V674" s="359" t="n">
        <f aca="false">SUM(T674:U674)</f>
        <v>0</v>
      </c>
      <c r="W674" s="382"/>
      <c r="X674" s="361" t="n">
        <f aca="false">SUM(P674+S674+M674+J674+G674+V674+W674)</f>
        <v>0</v>
      </c>
      <c r="Y674" s="383"/>
      <c r="Z674" s="193" t="n">
        <f aca="false">INDEX(MasterOutputs!$I$3:$I$63,MATCH('5 - Project Outputs'!C674,MasterOutputs!$B$3:$B$63,0))</f>
        <v>0</v>
      </c>
    </row>
    <row r="675" customFormat="false" ht="16.4" hidden="false" customHeight="false" outlineLevel="1" collapsed="false">
      <c r="B675" s="14" t="n">
        <f aca="false">IF(AND($D$14="You do not need to provide output data for this reporting period",X675=0),0,IF(C675="&lt; Select &gt;",IF((X675=0),0,1),COUNTBLANK(G675)+COUNTBLANK(J675)+COUNTBLANK(M675)+COUNTBLANK(P675)+COUNTBLANK(S675)+COUNTBLANK(V675)+COUNTBLANK(W675)))</f>
        <v>0</v>
      </c>
      <c r="C675" s="363" t="s">
        <v>59</v>
      </c>
      <c r="D675" s="384" t="str">
        <f aca="false">INDEX(MasterOutputs!$C$3:$C$63,MATCH(C675,MasterOutputs!$B$3:$B$63,0))</f>
        <v>N/A</v>
      </c>
      <c r="E675" s="385"/>
      <c r="F675" s="385"/>
      <c r="G675" s="365" t="n">
        <f aca="false">SUM(E675:F675)</f>
        <v>0</v>
      </c>
      <c r="H675" s="385"/>
      <c r="I675" s="385"/>
      <c r="J675" s="365" t="n">
        <f aca="false">SUM(H675:I675)</f>
        <v>0</v>
      </c>
      <c r="K675" s="385"/>
      <c r="L675" s="385"/>
      <c r="M675" s="365" t="n">
        <f aca="false">SUM(K675:L675)</f>
        <v>0</v>
      </c>
      <c r="N675" s="385"/>
      <c r="O675" s="385"/>
      <c r="P675" s="365" t="n">
        <f aca="false">SUM(N675:O675)</f>
        <v>0</v>
      </c>
      <c r="Q675" s="385"/>
      <c r="R675" s="385"/>
      <c r="S675" s="365" t="n">
        <f aca="false">SUM(Q675:R675)</f>
        <v>0</v>
      </c>
      <c r="T675" s="385"/>
      <c r="U675" s="385"/>
      <c r="V675" s="365" t="n">
        <f aca="false">SUM(T675:U675)</f>
        <v>0</v>
      </c>
      <c r="W675" s="386"/>
      <c r="X675" s="367" t="n">
        <f aca="false">SUM(P675+S675+M675+J675+G675+V675+W675)</f>
        <v>0</v>
      </c>
      <c r="Y675" s="387"/>
      <c r="Z675" s="193" t="n">
        <f aca="false">INDEX(MasterOutputs!$I$3:$I$63,MATCH('5 - Project Outputs'!C675,MasterOutputs!$B$3:$B$63,0))</f>
        <v>0</v>
      </c>
    </row>
    <row r="676" customFormat="false" ht="16.4" hidden="false" customHeight="false" outlineLevel="1" collapsed="false">
      <c r="B676" s="14" t="n">
        <f aca="false">IF(AND($D$14="You do not need to provide output data for this reporting period",X676=0),0,IF(C676="&lt; Select &gt;",IF((X676=0),0,1),COUNTBLANK(G676)+COUNTBLANK(J676)+COUNTBLANK(M676)+COUNTBLANK(P676)+COUNTBLANK(S676)+COUNTBLANK(V676)+COUNTBLANK(W676)))</f>
        <v>0</v>
      </c>
      <c r="C676" s="363" t="s">
        <v>59</v>
      </c>
      <c r="D676" s="384" t="str">
        <f aca="false">INDEX(MasterOutputs!$C$3:$C$63,MATCH(C676,MasterOutputs!$B$3:$B$63,0))</f>
        <v>N/A</v>
      </c>
      <c r="E676" s="385"/>
      <c r="F676" s="385"/>
      <c r="G676" s="365" t="n">
        <f aca="false">SUM(E676:F676)</f>
        <v>0</v>
      </c>
      <c r="H676" s="385"/>
      <c r="I676" s="385"/>
      <c r="J676" s="365" t="n">
        <f aca="false">SUM(H676:I676)</f>
        <v>0</v>
      </c>
      <c r="K676" s="385"/>
      <c r="L676" s="385"/>
      <c r="M676" s="365" t="n">
        <f aca="false">SUM(K676:L676)</f>
        <v>0</v>
      </c>
      <c r="N676" s="385"/>
      <c r="O676" s="385"/>
      <c r="P676" s="365" t="n">
        <f aca="false">SUM(N676:O676)</f>
        <v>0</v>
      </c>
      <c r="Q676" s="385"/>
      <c r="R676" s="385"/>
      <c r="S676" s="365" t="n">
        <f aca="false">SUM(Q676:R676)</f>
        <v>0</v>
      </c>
      <c r="T676" s="385"/>
      <c r="U676" s="385"/>
      <c r="V676" s="365" t="n">
        <f aca="false">SUM(T676:U676)</f>
        <v>0</v>
      </c>
      <c r="W676" s="386"/>
      <c r="X676" s="367" t="n">
        <f aca="false">SUM(P676+S676+M676+J676+G676+V676+W676)</f>
        <v>0</v>
      </c>
      <c r="Y676" s="387"/>
      <c r="Z676" s="193" t="n">
        <f aca="false">INDEX(MasterOutputs!$I$3:$I$63,MATCH('5 - Project Outputs'!C676,MasterOutputs!$B$3:$B$63,0))</f>
        <v>0</v>
      </c>
    </row>
    <row r="677" customFormat="false" ht="16.4" hidden="false" customHeight="false" outlineLevel="1" collapsed="false">
      <c r="B677" s="14" t="n">
        <f aca="false">IF(AND($D$14="You do not need to provide output data for this reporting period",X677=0),0,IF(C677="&lt; Select &gt;",IF((X677=0),0,1),COUNTBLANK(G677)+COUNTBLANK(J677)+COUNTBLANK(M677)+COUNTBLANK(P677)+COUNTBLANK(S677)+COUNTBLANK(V677)+COUNTBLANK(W677)))</f>
        <v>0</v>
      </c>
      <c r="C677" s="363" t="s">
        <v>59</v>
      </c>
      <c r="D677" s="384" t="str">
        <f aca="false">INDEX(MasterOutputs!$C$3:$C$63,MATCH(C677,MasterOutputs!$B$3:$B$63,0))</f>
        <v>N/A</v>
      </c>
      <c r="E677" s="385"/>
      <c r="F677" s="385"/>
      <c r="G677" s="365" t="n">
        <f aca="false">SUM(E677:F677)</f>
        <v>0</v>
      </c>
      <c r="H677" s="385"/>
      <c r="I677" s="385"/>
      <c r="J677" s="365" t="n">
        <f aca="false">SUM(H677:I677)</f>
        <v>0</v>
      </c>
      <c r="K677" s="385"/>
      <c r="L677" s="385"/>
      <c r="M677" s="365" t="n">
        <f aca="false">SUM(K677:L677)</f>
        <v>0</v>
      </c>
      <c r="N677" s="385"/>
      <c r="O677" s="385"/>
      <c r="P677" s="365" t="n">
        <f aca="false">SUM(N677:O677)</f>
        <v>0</v>
      </c>
      <c r="Q677" s="385"/>
      <c r="R677" s="385"/>
      <c r="S677" s="365" t="n">
        <f aca="false">SUM(Q677:R677)</f>
        <v>0</v>
      </c>
      <c r="T677" s="385"/>
      <c r="U677" s="385"/>
      <c r="V677" s="365" t="n">
        <f aca="false">SUM(T677:U677)</f>
        <v>0</v>
      </c>
      <c r="W677" s="386"/>
      <c r="X677" s="367" t="n">
        <f aca="false">SUM(P677+S677+M677+J677+G677+V677+W677)</f>
        <v>0</v>
      </c>
      <c r="Y677" s="387"/>
      <c r="Z677" s="193" t="n">
        <f aca="false">INDEX(MasterOutputs!$I$3:$I$63,MATCH('5 - Project Outputs'!C677,MasterOutputs!$B$3:$B$63,0))</f>
        <v>0</v>
      </c>
    </row>
    <row r="678" customFormat="false" ht="16.4" hidden="false" customHeight="false" outlineLevel="1" collapsed="false">
      <c r="B678" s="388" t="n">
        <f aca="false">IF(AND($D$14="You do not need to provide output data for this reporting period",X678=0),0,IF(C678="&lt; Select &gt;",IF((X678=0),0,1),COUNTBLANK(G678)+COUNTBLANK(J678)+COUNTBLANK(M678)+COUNTBLANK(P678)+COUNTBLANK(S678)+COUNTBLANK(V678)+COUNTBLANK(W678)))</f>
        <v>0</v>
      </c>
      <c r="C678" s="363" t="s">
        <v>59</v>
      </c>
      <c r="D678" s="384" t="str">
        <f aca="false">INDEX(MasterOutputs!$C$3:$C$63,MATCH(C678,MasterOutputs!$B$3:$B$63,0))</f>
        <v>N/A</v>
      </c>
      <c r="E678" s="385"/>
      <c r="F678" s="385"/>
      <c r="G678" s="365" t="n">
        <f aca="false">SUM(E678:F678)</f>
        <v>0</v>
      </c>
      <c r="H678" s="385"/>
      <c r="I678" s="385"/>
      <c r="J678" s="365" t="n">
        <f aca="false">SUM(H678:I678)</f>
        <v>0</v>
      </c>
      <c r="K678" s="385"/>
      <c r="L678" s="385"/>
      <c r="M678" s="365" t="n">
        <f aca="false">SUM(K678:L678)</f>
        <v>0</v>
      </c>
      <c r="N678" s="385"/>
      <c r="O678" s="385"/>
      <c r="P678" s="365" t="n">
        <f aca="false">SUM(N678:O678)</f>
        <v>0</v>
      </c>
      <c r="Q678" s="385"/>
      <c r="R678" s="385"/>
      <c r="S678" s="365" t="n">
        <f aca="false">SUM(Q678:R678)</f>
        <v>0</v>
      </c>
      <c r="T678" s="385"/>
      <c r="U678" s="385"/>
      <c r="V678" s="365" t="n">
        <f aca="false">SUM(T678:U678)</f>
        <v>0</v>
      </c>
      <c r="W678" s="386"/>
      <c r="X678" s="367" t="n">
        <f aca="false">SUM(P678+S678+M678+J678+G678+V678+W678)</f>
        <v>0</v>
      </c>
      <c r="Y678" s="387"/>
      <c r="Z678" s="193" t="n">
        <f aca="false">INDEX(MasterOutputs!$I$3:$I$63,MATCH('5 - Project Outputs'!C678,MasterOutputs!$B$3:$B$63,0))</f>
        <v>0</v>
      </c>
    </row>
    <row r="679" customFormat="false" ht="16.4" hidden="false" customHeight="false" outlineLevel="1" collapsed="false">
      <c r="B679" s="388" t="n">
        <f aca="false">IF(AND($D$14="You do not need to provide output data for this reporting period",X679=0),0,IF(C679="&lt; Select &gt;",IF((X679=0),0,1),COUNTBLANK(G679)+COUNTBLANK(J679)+COUNTBLANK(M679)+COUNTBLANK(P679)+COUNTBLANK(S679)+COUNTBLANK(V679)+COUNTBLANK(W679)))</f>
        <v>0</v>
      </c>
      <c r="C679" s="363" t="s">
        <v>59</v>
      </c>
      <c r="D679" s="384" t="str">
        <f aca="false">INDEX(MasterOutputs!$C$3:$C$63,MATCH(C679,MasterOutputs!$B$3:$B$63,0))</f>
        <v>N/A</v>
      </c>
      <c r="E679" s="385"/>
      <c r="F679" s="385"/>
      <c r="G679" s="365" t="n">
        <f aca="false">SUM(E679:F679)</f>
        <v>0</v>
      </c>
      <c r="H679" s="385"/>
      <c r="I679" s="385"/>
      <c r="J679" s="365" t="n">
        <f aca="false">SUM(H679:I679)</f>
        <v>0</v>
      </c>
      <c r="K679" s="385"/>
      <c r="L679" s="385"/>
      <c r="M679" s="365" t="n">
        <f aca="false">SUM(K679:L679)</f>
        <v>0</v>
      </c>
      <c r="N679" s="385"/>
      <c r="O679" s="385"/>
      <c r="P679" s="365" t="n">
        <f aca="false">SUM(N679:O679)</f>
        <v>0</v>
      </c>
      <c r="Q679" s="385"/>
      <c r="R679" s="385"/>
      <c r="S679" s="365" t="n">
        <f aca="false">SUM(Q679:R679)</f>
        <v>0</v>
      </c>
      <c r="T679" s="385"/>
      <c r="U679" s="385"/>
      <c r="V679" s="365" t="n">
        <f aca="false">SUM(T679:U679)</f>
        <v>0</v>
      </c>
      <c r="W679" s="386"/>
      <c r="X679" s="367" t="n">
        <f aca="false">SUM(P679+S679+M679+J679+G679+V679+W679)</f>
        <v>0</v>
      </c>
      <c r="Y679" s="387"/>
      <c r="Z679" s="193" t="n">
        <f aca="false">INDEX(MasterOutputs!$I$3:$I$63,MATCH('5 - Project Outputs'!C679,MasterOutputs!$B$3:$B$63,0))</f>
        <v>0</v>
      </c>
    </row>
    <row r="680" customFormat="false" ht="16.4" hidden="false" customHeight="false" outlineLevel="1" collapsed="false">
      <c r="B680" s="388" t="n">
        <f aca="false">IF(AND($D$14="You do not need to provide output data for this reporting period",X680=0),0,IF(C680="&lt; Select &gt;",IF((X680=0),0,1),COUNTBLANK(G680)+COUNTBLANK(J680)+COUNTBLANK(M680)+COUNTBLANK(P680)+COUNTBLANK(S680)+COUNTBLANK(V680)+COUNTBLANK(W680)))</f>
        <v>0</v>
      </c>
      <c r="C680" s="363" t="s">
        <v>59</v>
      </c>
      <c r="D680" s="384" t="str">
        <f aca="false">INDEX(MasterOutputs!$C$3:$C$63,MATCH(C680,MasterOutputs!$B$3:$B$63,0))</f>
        <v>N/A</v>
      </c>
      <c r="E680" s="385"/>
      <c r="F680" s="385"/>
      <c r="G680" s="365" t="n">
        <f aca="false">SUM(E680:F680)</f>
        <v>0</v>
      </c>
      <c r="H680" s="385"/>
      <c r="I680" s="385"/>
      <c r="J680" s="365" t="n">
        <f aca="false">SUM(H680:I680)</f>
        <v>0</v>
      </c>
      <c r="K680" s="385"/>
      <c r="L680" s="385"/>
      <c r="M680" s="365" t="n">
        <f aca="false">SUM(K680:L680)</f>
        <v>0</v>
      </c>
      <c r="N680" s="385"/>
      <c r="O680" s="385"/>
      <c r="P680" s="365" t="n">
        <f aca="false">SUM(N680:O680)</f>
        <v>0</v>
      </c>
      <c r="Q680" s="385"/>
      <c r="R680" s="385"/>
      <c r="S680" s="365" t="n">
        <f aca="false">SUM(Q680:R680)</f>
        <v>0</v>
      </c>
      <c r="T680" s="385"/>
      <c r="U680" s="385"/>
      <c r="V680" s="365" t="n">
        <f aca="false">SUM(T680:U680)</f>
        <v>0</v>
      </c>
      <c r="W680" s="386"/>
      <c r="X680" s="367" t="n">
        <f aca="false">SUM(P680+S680+M680+J680+G680+V680+W680)</f>
        <v>0</v>
      </c>
      <c r="Y680" s="387"/>
      <c r="Z680" s="193" t="n">
        <f aca="false">INDEX(MasterOutputs!$I$3:$I$63,MATCH('5 - Project Outputs'!C680,MasterOutputs!$B$3:$B$63,0))</f>
        <v>0</v>
      </c>
    </row>
    <row r="681" customFormat="false" ht="16.4" hidden="false" customHeight="false" outlineLevel="1" collapsed="false">
      <c r="B681" s="388" t="n">
        <f aca="false">IF(AND($D$14="You do not need to provide output data for this reporting period",X681=0),0,IF(C681="&lt; Select &gt;",IF((X681=0),0,1),COUNTBLANK(G681)+COUNTBLANK(J681)+COUNTBLANK(M681)+COUNTBLANK(P681)+COUNTBLANK(S681)+COUNTBLANK(V681)+COUNTBLANK(W681)))</f>
        <v>0</v>
      </c>
      <c r="C681" s="363" t="s">
        <v>59</v>
      </c>
      <c r="D681" s="384" t="str">
        <f aca="false">INDEX(MasterOutputs!$C$3:$C$63,MATCH(C681,MasterOutputs!$B$3:$B$63,0))</f>
        <v>N/A</v>
      </c>
      <c r="E681" s="385"/>
      <c r="F681" s="385"/>
      <c r="G681" s="365" t="n">
        <f aca="false">SUM(E681:F681)</f>
        <v>0</v>
      </c>
      <c r="H681" s="385"/>
      <c r="I681" s="385"/>
      <c r="J681" s="365" t="n">
        <f aca="false">SUM(H681:I681)</f>
        <v>0</v>
      </c>
      <c r="K681" s="385"/>
      <c r="L681" s="385"/>
      <c r="M681" s="365" t="n">
        <f aca="false">SUM(K681:L681)</f>
        <v>0</v>
      </c>
      <c r="N681" s="385"/>
      <c r="O681" s="385"/>
      <c r="P681" s="365" t="n">
        <f aca="false">SUM(N681:O681)</f>
        <v>0</v>
      </c>
      <c r="Q681" s="385"/>
      <c r="R681" s="385"/>
      <c r="S681" s="365" t="n">
        <f aca="false">SUM(Q681:R681)</f>
        <v>0</v>
      </c>
      <c r="T681" s="385"/>
      <c r="U681" s="385"/>
      <c r="V681" s="365" t="n">
        <f aca="false">SUM(T681:U681)</f>
        <v>0</v>
      </c>
      <c r="W681" s="386"/>
      <c r="X681" s="367" t="n">
        <f aca="false">SUM(P681+S681+M681+J681+G681+V681+W681)</f>
        <v>0</v>
      </c>
      <c r="Y681" s="387"/>
      <c r="Z681" s="193" t="n">
        <f aca="false">INDEX(MasterOutputs!$I$3:$I$63,MATCH('5 - Project Outputs'!C681,MasterOutputs!$B$3:$B$63,0))</f>
        <v>0</v>
      </c>
    </row>
    <row r="682" customFormat="false" ht="16.4" hidden="false" customHeight="false" outlineLevel="1" collapsed="false">
      <c r="B682" s="388" t="n">
        <f aca="false">IF(AND($D$14="You do not need to provide output data for this reporting period",X682=0),0,IF(C682="&lt; Select &gt;",IF((X682=0),0,1),COUNTBLANK(G682)+COUNTBLANK(J682)+COUNTBLANK(M682)+COUNTBLANK(P682)+COUNTBLANK(S682)+COUNTBLANK(V682)+COUNTBLANK(W682)))</f>
        <v>0</v>
      </c>
      <c r="C682" s="363" t="s">
        <v>59</v>
      </c>
      <c r="D682" s="384" t="str">
        <f aca="false">INDEX(MasterOutputs!$C$3:$C$63,MATCH(C682,MasterOutputs!$B$3:$B$63,0))</f>
        <v>N/A</v>
      </c>
      <c r="E682" s="385"/>
      <c r="F682" s="385"/>
      <c r="G682" s="365" t="n">
        <f aca="false">SUM(E682:F682)</f>
        <v>0</v>
      </c>
      <c r="H682" s="385"/>
      <c r="I682" s="385"/>
      <c r="J682" s="365" t="n">
        <f aca="false">SUM(H682:I682)</f>
        <v>0</v>
      </c>
      <c r="K682" s="385"/>
      <c r="L682" s="385"/>
      <c r="M682" s="365" t="n">
        <f aca="false">SUM(K682:L682)</f>
        <v>0</v>
      </c>
      <c r="N682" s="385"/>
      <c r="O682" s="385"/>
      <c r="P682" s="365" t="n">
        <f aca="false">SUM(N682:O682)</f>
        <v>0</v>
      </c>
      <c r="Q682" s="385"/>
      <c r="R682" s="385"/>
      <c r="S682" s="365" t="n">
        <f aca="false">SUM(Q682:R682)</f>
        <v>0</v>
      </c>
      <c r="T682" s="385"/>
      <c r="U682" s="385"/>
      <c r="V682" s="365" t="n">
        <f aca="false">SUM(T682:U682)</f>
        <v>0</v>
      </c>
      <c r="W682" s="386"/>
      <c r="X682" s="367" t="n">
        <f aca="false">SUM(P682+S682+M682+J682+G682+V682+W682)</f>
        <v>0</v>
      </c>
      <c r="Y682" s="387"/>
      <c r="Z682" s="193" t="n">
        <f aca="false">INDEX(MasterOutputs!$I$3:$I$63,MATCH('5 - Project Outputs'!C682,MasterOutputs!$B$3:$B$63,0))</f>
        <v>0</v>
      </c>
    </row>
    <row r="683" customFormat="false" ht="16.4" hidden="false" customHeight="false" outlineLevel="1" collapsed="false">
      <c r="B683" s="14" t="n">
        <f aca="false">IF(AND($D$14="You do not need to provide output data for this reporting period",X683=0),0,IF(C683="&lt; Select &gt;",IF((X683=0),0,1),COUNTBLANK(G683)+COUNTBLANK(J683)+COUNTBLANK(M683)+COUNTBLANK(P683)+COUNTBLANK(S683)+COUNTBLANK(V683)+COUNTBLANK(W683)))</f>
        <v>0</v>
      </c>
      <c r="C683" s="363" t="s">
        <v>59</v>
      </c>
      <c r="D683" s="384" t="str">
        <f aca="false">INDEX(MasterOutputs!$C$3:$C$63,MATCH(C683,MasterOutputs!$B$3:$B$63,0))</f>
        <v>N/A</v>
      </c>
      <c r="E683" s="385"/>
      <c r="F683" s="385"/>
      <c r="G683" s="365" t="n">
        <f aca="false">SUM(E683:F683)</f>
        <v>0</v>
      </c>
      <c r="H683" s="385"/>
      <c r="I683" s="385"/>
      <c r="J683" s="365" t="n">
        <f aca="false">SUM(H683:I683)</f>
        <v>0</v>
      </c>
      <c r="K683" s="385"/>
      <c r="L683" s="385"/>
      <c r="M683" s="365" t="n">
        <f aca="false">SUM(K683:L683)</f>
        <v>0</v>
      </c>
      <c r="N683" s="385"/>
      <c r="O683" s="385"/>
      <c r="P683" s="365" t="n">
        <f aca="false">SUM(N683:O683)</f>
        <v>0</v>
      </c>
      <c r="Q683" s="385"/>
      <c r="R683" s="385"/>
      <c r="S683" s="365" t="n">
        <f aca="false">SUM(Q683:R683)</f>
        <v>0</v>
      </c>
      <c r="T683" s="385"/>
      <c r="U683" s="385"/>
      <c r="V683" s="365" t="n">
        <f aca="false">SUM(T683:U683)</f>
        <v>0</v>
      </c>
      <c r="W683" s="386"/>
      <c r="X683" s="367" t="n">
        <f aca="false">SUM(P683+S683+M683+J683+G683+V683+W683)</f>
        <v>0</v>
      </c>
      <c r="Y683" s="387"/>
      <c r="Z683" s="193" t="n">
        <f aca="false">INDEX(MasterOutputs!$I$3:$I$63,MATCH('5 - Project Outputs'!C683,MasterOutputs!$B$3:$B$63,0))</f>
        <v>0</v>
      </c>
    </row>
    <row r="684" customFormat="false" ht="16.4" hidden="false" customHeight="false" outlineLevel="1" collapsed="false">
      <c r="B684" s="14" t="n">
        <f aca="false">IF(AND($D$14="You do not need to provide output data for this reporting period",X684=0),0,IF(C684="&lt; Select &gt;",IF((X684=0),0,1),COUNTBLANK(G684)+COUNTBLANK(J684)+COUNTBLANK(M684)+COUNTBLANK(P684)+COUNTBLANK(S684)+COUNTBLANK(V684)+COUNTBLANK(W684)))</f>
        <v>0</v>
      </c>
      <c r="C684" s="363" t="s">
        <v>59</v>
      </c>
      <c r="D684" s="384" t="str">
        <f aca="false">INDEX(MasterOutputs!$C$3:$C$63,MATCH(C684,MasterOutputs!$B$3:$B$63,0))</f>
        <v>N/A</v>
      </c>
      <c r="E684" s="385"/>
      <c r="F684" s="385"/>
      <c r="G684" s="365" t="n">
        <f aca="false">SUM(E684:F684)</f>
        <v>0</v>
      </c>
      <c r="H684" s="385"/>
      <c r="I684" s="385"/>
      <c r="J684" s="365" t="n">
        <f aca="false">SUM(H684:I684)</f>
        <v>0</v>
      </c>
      <c r="K684" s="385"/>
      <c r="L684" s="385"/>
      <c r="M684" s="365" t="n">
        <f aca="false">SUM(K684:L684)</f>
        <v>0</v>
      </c>
      <c r="N684" s="385"/>
      <c r="O684" s="385"/>
      <c r="P684" s="365" t="n">
        <f aca="false">SUM(N684:O684)</f>
        <v>0</v>
      </c>
      <c r="Q684" s="385"/>
      <c r="R684" s="385"/>
      <c r="S684" s="365" t="n">
        <f aca="false">SUM(Q684:R684)</f>
        <v>0</v>
      </c>
      <c r="T684" s="385"/>
      <c r="U684" s="385"/>
      <c r="V684" s="365" t="n">
        <f aca="false">SUM(T684:U684)</f>
        <v>0</v>
      </c>
      <c r="W684" s="386"/>
      <c r="X684" s="367" t="n">
        <f aca="false">SUM(P684+S684+M684+J684+G684+V684+W684)</f>
        <v>0</v>
      </c>
      <c r="Y684" s="387"/>
      <c r="Z684" s="193" t="n">
        <f aca="false">INDEX(MasterOutputs!$I$3:$I$63,MATCH('5 - Project Outputs'!C684,MasterOutputs!$B$3:$B$63,0))</f>
        <v>0</v>
      </c>
    </row>
    <row r="685" customFormat="false" ht="16.4" hidden="false" customHeight="false" outlineLevel="1" collapsed="false">
      <c r="B685" s="14" t="n">
        <f aca="false">IF(AND($D$14="You do not need to provide output data for this reporting period",X685=0),0,IF(C685="&lt; Select &gt;",IF((X685=0),0,1),COUNTBLANK(G685)+COUNTBLANK(J685)+COUNTBLANK(M685)+COUNTBLANK(P685)+COUNTBLANK(S685)+COUNTBLANK(V685)+COUNTBLANK(W685)))</f>
        <v>0</v>
      </c>
      <c r="C685" s="363" t="s">
        <v>59</v>
      </c>
      <c r="D685" s="384" t="str">
        <f aca="false">INDEX(MasterOutputs!$C$3:$C$63,MATCH(C685,MasterOutputs!$B$3:$B$63,0))</f>
        <v>N/A</v>
      </c>
      <c r="E685" s="385"/>
      <c r="F685" s="385"/>
      <c r="G685" s="365" t="n">
        <f aca="false">SUM(E685:F685)</f>
        <v>0</v>
      </c>
      <c r="H685" s="385"/>
      <c r="I685" s="385"/>
      <c r="J685" s="365" t="n">
        <f aca="false">SUM(H685:I685)</f>
        <v>0</v>
      </c>
      <c r="K685" s="385"/>
      <c r="L685" s="385"/>
      <c r="M685" s="365" t="n">
        <f aca="false">SUM(K685:L685)</f>
        <v>0</v>
      </c>
      <c r="N685" s="385"/>
      <c r="O685" s="385"/>
      <c r="P685" s="365" t="n">
        <f aca="false">SUM(N685:O685)</f>
        <v>0</v>
      </c>
      <c r="Q685" s="385"/>
      <c r="R685" s="385"/>
      <c r="S685" s="365" t="n">
        <f aca="false">SUM(Q685:R685)</f>
        <v>0</v>
      </c>
      <c r="T685" s="385"/>
      <c r="U685" s="385"/>
      <c r="V685" s="365" t="n">
        <f aca="false">SUM(T685:U685)</f>
        <v>0</v>
      </c>
      <c r="W685" s="386"/>
      <c r="X685" s="367" t="n">
        <f aca="false">SUM(P685+S685+M685+J685+G685+V685+W685)</f>
        <v>0</v>
      </c>
      <c r="Y685" s="387"/>
      <c r="Z685" s="193" t="n">
        <f aca="false">INDEX(MasterOutputs!$I$3:$I$63,MATCH('5 - Project Outputs'!C685,MasterOutputs!$B$3:$B$63,0))</f>
        <v>0</v>
      </c>
    </row>
    <row r="686" customFormat="false" ht="16.4" hidden="false" customHeight="false" outlineLevel="1" collapsed="false">
      <c r="B686" s="14" t="n">
        <f aca="false">IF(AND($D$14="You do not need to provide output data for this reporting period",X686=0),0,IF(C686="&lt; Select &gt;",IF((X686=0),0,1),COUNTBLANK(G686)+COUNTBLANK(J686)+COUNTBLANK(M686)+COUNTBLANK(P686)+COUNTBLANK(S686)+COUNTBLANK(V686)+COUNTBLANK(W686)))</f>
        <v>0</v>
      </c>
      <c r="C686" s="363" t="s">
        <v>59</v>
      </c>
      <c r="D686" s="384" t="str">
        <f aca="false">INDEX(MasterOutputs!$C$3:$C$63,MATCH(C686,MasterOutputs!$B$3:$B$63,0))</f>
        <v>N/A</v>
      </c>
      <c r="E686" s="385"/>
      <c r="F686" s="385"/>
      <c r="G686" s="365" t="n">
        <f aca="false">SUM(E686:F686)</f>
        <v>0</v>
      </c>
      <c r="H686" s="385"/>
      <c r="I686" s="385"/>
      <c r="J686" s="365" t="n">
        <f aca="false">SUM(H686:I686)</f>
        <v>0</v>
      </c>
      <c r="K686" s="385"/>
      <c r="L686" s="385"/>
      <c r="M686" s="365" t="n">
        <f aca="false">SUM(K686:L686)</f>
        <v>0</v>
      </c>
      <c r="N686" s="385"/>
      <c r="O686" s="385"/>
      <c r="P686" s="365" t="n">
        <f aca="false">SUM(N686:O686)</f>
        <v>0</v>
      </c>
      <c r="Q686" s="385"/>
      <c r="R686" s="385"/>
      <c r="S686" s="365" t="n">
        <f aca="false">SUM(Q686:R686)</f>
        <v>0</v>
      </c>
      <c r="T686" s="385"/>
      <c r="U686" s="385"/>
      <c r="V686" s="365" t="n">
        <f aca="false">SUM(T686:U686)</f>
        <v>0</v>
      </c>
      <c r="W686" s="386"/>
      <c r="X686" s="367" t="n">
        <f aca="false">SUM(P686+S686+M686+J686+G686+V686+W686)</f>
        <v>0</v>
      </c>
      <c r="Y686" s="387"/>
      <c r="Z686" s="193" t="n">
        <f aca="false">INDEX(MasterOutputs!$I$3:$I$63,MATCH('5 - Project Outputs'!C686,MasterOutputs!$B$3:$B$63,0))</f>
        <v>0</v>
      </c>
    </row>
    <row r="687" customFormat="false" ht="16.4" hidden="false" customHeight="false" outlineLevel="1" collapsed="false">
      <c r="B687" s="14" t="n">
        <f aca="false">IF(AND($D$14="You do not need to provide output data for this reporting period",X687=0),0,IF(C687="&lt; Select &gt;",IF((X687=0),0,1),COUNTBLANK(G687)+COUNTBLANK(J687)+COUNTBLANK(M687)+COUNTBLANK(P687)+COUNTBLANK(S687)+COUNTBLANK(V687)+COUNTBLANK(W687)))</f>
        <v>0</v>
      </c>
      <c r="C687" s="363" t="s">
        <v>59</v>
      </c>
      <c r="D687" s="384" t="str">
        <f aca="false">INDEX(MasterOutputs!$C$3:$C$63,MATCH(C687,MasterOutputs!$B$3:$B$63,0))</f>
        <v>N/A</v>
      </c>
      <c r="E687" s="385"/>
      <c r="F687" s="385"/>
      <c r="G687" s="365" t="n">
        <f aca="false">SUM(E687:F687)</f>
        <v>0</v>
      </c>
      <c r="H687" s="385"/>
      <c r="I687" s="385"/>
      <c r="J687" s="365" t="n">
        <f aca="false">SUM(H687:I687)</f>
        <v>0</v>
      </c>
      <c r="K687" s="385"/>
      <c r="L687" s="385"/>
      <c r="M687" s="365" t="n">
        <f aca="false">SUM(K687:L687)</f>
        <v>0</v>
      </c>
      <c r="N687" s="385"/>
      <c r="O687" s="385"/>
      <c r="P687" s="365" t="n">
        <f aca="false">SUM(N687:O687)</f>
        <v>0</v>
      </c>
      <c r="Q687" s="385"/>
      <c r="R687" s="385"/>
      <c r="S687" s="365" t="n">
        <f aca="false">SUM(Q687:R687)</f>
        <v>0</v>
      </c>
      <c r="T687" s="385"/>
      <c r="U687" s="385"/>
      <c r="V687" s="365" t="n">
        <f aca="false">SUM(T687:U687)</f>
        <v>0</v>
      </c>
      <c r="W687" s="386"/>
      <c r="X687" s="367" t="n">
        <f aca="false">SUM(P687+S687+M687+J687+G687+V687+W687)</f>
        <v>0</v>
      </c>
      <c r="Y687" s="387"/>
      <c r="Z687" s="193" t="n">
        <f aca="false">INDEX(MasterOutputs!$I$3:$I$63,MATCH('5 - Project Outputs'!C687,MasterOutputs!$B$3:$B$63,0))</f>
        <v>0</v>
      </c>
    </row>
    <row r="688" customFormat="false" ht="15" hidden="false" customHeight="true" outlineLevel="1" collapsed="false">
      <c r="B688" s="14" t="n">
        <f aca="false">IF(AND($D$14="You do not need to provide output data for this reporting period",X688=0),0,IF(C688="&lt; Select &gt;",IF((X688=0),0,1),COUNTBLANK(G688)+COUNTBLANK(J688)+COUNTBLANK(M688)+COUNTBLANK(P688)+COUNTBLANK(S688)+COUNTBLANK(V688)+COUNTBLANK(W688)))</f>
        <v>0</v>
      </c>
      <c r="C688" s="371" t="s">
        <v>59</v>
      </c>
      <c r="D688" s="389" t="str">
        <f aca="false">INDEX(MasterOutputs!$C$3:$C$63,MATCH(C688,MasterOutputs!$B$3:$B$63,0))</f>
        <v>N/A</v>
      </c>
      <c r="E688" s="390"/>
      <c r="F688" s="390"/>
      <c r="G688" s="373" t="n">
        <f aca="false">SUM(E688:F688)</f>
        <v>0</v>
      </c>
      <c r="H688" s="390"/>
      <c r="I688" s="390"/>
      <c r="J688" s="373" t="n">
        <f aca="false">SUM(H688:I688)</f>
        <v>0</v>
      </c>
      <c r="K688" s="390"/>
      <c r="L688" s="390"/>
      <c r="M688" s="373" t="n">
        <f aca="false">SUM(K688:L688)</f>
        <v>0</v>
      </c>
      <c r="N688" s="390"/>
      <c r="O688" s="390"/>
      <c r="P688" s="373" t="n">
        <f aca="false">SUM(N688:O688)</f>
        <v>0</v>
      </c>
      <c r="Q688" s="390"/>
      <c r="R688" s="390"/>
      <c r="S688" s="373" t="n">
        <f aca="false">SUM(Q688:R688)</f>
        <v>0</v>
      </c>
      <c r="T688" s="390"/>
      <c r="U688" s="390"/>
      <c r="V688" s="373" t="n">
        <f aca="false">SUM(T688:U688)</f>
        <v>0</v>
      </c>
      <c r="W688" s="391"/>
      <c r="X688" s="392" t="n">
        <f aca="false">SUM(P688+S688+M688+J688+G688+V688+W688)</f>
        <v>0</v>
      </c>
      <c r="Y688" s="393"/>
      <c r="Z688" s="193" t="n">
        <f aca="false">INDEX(MasterOutputs!$I$3:$I$63,MATCH('5 - Project Outputs'!C688,MasterOutputs!$B$3:$B$63,0))</f>
        <v>0</v>
      </c>
    </row>
    <row r="689" customFormat="false" ht="16.5" hidden="false" customHeight="true" outlineLevel="1" collapsed="false">
      <c r="C689" s="394" t="s">
        <v>277</v>
      </c>
      <c r="D689" s="378"/>
      <c r="E689" s="378"/>
      <c r="F689" s="378"/>
      <c r="G689" s="378"/>
      <c r="H689" s="378"/>
      <c r="I689" s="378"/>
      <c r="J689" s="378"/>
      <c r="K689" s="378"/>
      <c r="L689" s="378"/>
      <c r="M689" s="378"/>
      <c r="N689" s="378"/>
      <c r="O689" s="378"/>
      <c r="P689" s="378"/>
      <c r="Q689" s="378"/>
      <c r="R689" s="378"/>
      <c r="S689" s="378"/>
      <c r="T689" s="378"/>
      <c r="U689" s="378"/>
      <c r="V689" s="378"/>
      <c r="W689" s="378"/>
      <c r="X689" s="378"/>
      <c r="Y689" s="379"/>
    </row>
    <row r="690" customFormat="false" ht="16.4" hidden="false" customHeight="false" outlineLevel="1" collapsed="false">
      <c r="B690" s="14" t="n">
        <f aca="false">IF(AND($D$14="You do not need to provide output data for this reporting period",X690=0),0,IF(C690="",IF((X690=0),0,1),COUNTBLANK(E690:W690)))</f>
        <v>0</v>
      </c>
      <c r="C690" s="395"/>
      <c r="D690" s="396"/>
      <c r="E690" s="381"/>
      <c r="F690" s="381"/>
      <c r="G690" s="359" t="n">
        <f aca="false">SUM(E690:F690)</f>
        <v>0</v>
      </c>
      <c r="H690" s="381"/>
      <c r="I690" s="381"/>
      <c r="J690" s="359" t="n">
        <f aca="false">SUM(H690:I690)</f>
        <v>0</v>
      </c>
      <c r="K690" s="381"/>
      <c r="L690" s="381"/>
      <c r="M690" s="359" t="n">
        <f aca="false">SUM(K690:L690)</f>
        <v>0</v>
      </c>
      <c r="N690" s="381"/>
      <c r="O690" s="381"/>
      <c r="P690" s="359" t="n">
        <f aca="false">SUM(N690:O690)</f>
        <v>0</v>
      </c>
      <c r="Q690" s="381"/>
      <c r="R690" s="381"/>
      <c r="S690" s="359" t="n">
        <f aca="false">SUM(Q690:R690)</f>
        <v>0</v>
      </c>
      <c r="T690" s="381"/>
      <c r="U690" s="381"/>
      <c r="V690" s="359" t="n">
        <f aca="false">SUM(T690:U690)</f>
        <v>0</v>
      </c>
      <c r="W690" s="382"/>
      <c r="X690" s="361" t="n">
        <f aca="false">SUM(P690+S690+M690+J690+G690+V690+W690)</f>
        <v>0</v>
      </c>
      <c r="Y690" s="362" t="s">
        <v>270</v>
      </c>
    </row>
    <row r="691" customFormat="false" ht="16.4" hidden="false" customHeight="false" outlineLevel="1" collapsed="false">
      <c r="B691" s="388" t="n">
        <f aca="false">IF(AND($D$14="You do not need to provide output data for this reporting period",X691=0),0,IF(C691="",IF((X691=0),0,1),COUNTBLANK(E691:W691)))</f>
        <v>0</v>
      </c>
      <c r="C691" s="397"/>
      <c r="D691" s="398"/>
      <c r="E691" s="385"/>
      <c r="F691" s="385"/>
      <c r="G691" s="365" t="n">
        <f aca="false">SUM(E691:F691)</f>
        <v>0</v>
      </c>
      <c r="H691" s="385"/>
      <c r="I691" s="385"/>
      <c r="J691" s="365" t="n">
        <f aca="false">SUM(H691:I691)</f>
        <v>0</v>
      </c>
      <c r="K691" s="385"/>
      <c r="L691" s="385"/>
      <c r="M691" s="365" t="n">
        <f aca="false">SUM(K691:L691)</f>
        <v>0</v>
      </c>
      <c r="N691" s="385"/>
      <c r="O691" s="385"/>
      <c r="P691" s="365" t="n">
        <f aca="false">SUM(N691:O691)</f>
        <v>0</v>
      </c>
      <c r="Q691" s="385"/>
      <c r="R691" s="385"/>
      <c r="S691" s="365" t="n">
        <f aca="false">SUM(Q691:R691)</f>
        <v>0</v>
      </c>
      <c r="T691" s="385"/>
      <c r="U691" s="385"/>
      <c r="V691" s="365" t="n">
        <f aca="false">SUM(T691:U691)</f>
        <v>0</v>
      </c>
      <c r="W691" s="386"/>
      <c r="X691" s="367" t="n">
        <f aca="false">SUM(P691+S691+M691+J691+G691+V691+W691)</f>
        <v>0</v>
      </c>
      <c r="Y691" s="368" t="s">
        <v>270</v>
      </c>
    </row>
    <row r="692" customFormat="false" ht="16.4" hidden="false" customHeight="false" outlineLevel="1" collapsed="false">
      <c r="B692" s="388" t="n">
        <f aca="false">IF(AND($D$14="You do not need to provide output data for this reporting period",X692=0),0,IF(C692="",IF((X692=0),0,1),COUNTBLANK(E692:W692)))</f>
        <v>0</v>
      </c>
      <c r="C692" s="397"/>
      <c r="D692" s="398"/>
      <c r="E692" s="385"/>
      <c r="F692" s="385"/>
      <c r="G692" s="365" t="n">
        <f aca="false">SUM(E692:F692)</f>
        <v>0</v>
      </c>
      <c r="H692" s="385"/>
      <c r="I692" s="385"/>
      <c r="J692" s="365" t="n">
        <f aca="false">SUM(H692:I692)</f>
        <v>0</v>
      </c>
      <c r="K692" s="385"/>
      <c r="L692" s="385"/>
      <c r="M692" s="365" t="n">
        <f aca="false">SUM(K692:L692)</f>
        <v>0</v>
      </c>
      <c r="N692" s="385"/>
      <c r="O692" s="385"/>
      <c r="P692" s="365" t="n">
        <f aca="false">SUM(N692:O692)</f>
        <v>0</v>
      </c>
      <c r="Q692" s="385"/>
      <c r="R692" s="385"/>
      <c r="S692" s="365" t="n">
        <f aca="false">SUM(Q692:R692)</f>
        <v>0</v>
      </c>
      <c r="T692" s="385"/>
      <c r="U692" s="385"/>
      <c r="V692" s="365" t="n">
        <f aca="false">SUM(T692:U692)</f>
        <v>0</v>
      </c>
      <c r="W692" s="386"/>
      <c r="X692" s="367" t="n">
        <f aca="false">SUM(P692+S692+M692+J692+G692+V692+W692)</f>
        <v>0</v>
      </c>
      <c r="Y692" s="368" t="s">
        <v>270</v>
      </c>
    </row>
    <row r="693" customFormat="false" ht="16.4" hidden="false" customHeight="false" outlineLevel="1" collapsed="false">
      <c r="B693" s="388" t="n">
        <f aca="false">IF(AND($D$14="You do not need to provide output data for this reporting period",X693=0),0,IF(C693="",IF((X693=0),0,1),COUNTBLANK(E693:W693)))</f>
        <v>0</v>
      </c>
      <c r="C693" s="397"/>
      <c r="D693" s="398"/>
      <c r="E693" s="385"/>
      <c r="F693" s="385"/>
      <c r="G693" s="365" t="n">
        <f aca="false">SUM(E693:F693)</f>
        <v>0</v>
      </c>
      <c r="H693" s="385"/>
      <c r="I693" s="385"/>
      <c r="J693" s="365" t="n">
        <f aca="false">SUM(H693:I693)</f>
        <v>0</v>
      </c>
      <c r="K693" s="385"/>
      <c r="L693" s="385"/>
      <c r="M693" s="365" t="n">
        <f aca="false">SUM(K693:L693)</f>
        <v>0</v>
      </c>
      <c r="N693" s="385"/>
      <c r="O693" s="385"/>
      <c r="P693" s="365" t="n">
        <f aca="false">SUM(N693:O693)</f>
        <v>0</v>
      </c>
      <c r="Q693" s="385"/>
      <c r="R693" s="385"/>
      <c r="S693" s="365" t="n">
        <f aca="false">SUM(Q693:R693)</f>
        <v>0</v>
      </c>
      <c r="T693" s="385"/>
      <c r="U693" s="385"/>
      <c r="V693" s="365" t="n">
        <f aca="false">SUM(T693:U693)</f>
        <v>0</v>
      </c>
      <c r="W693" s="386"/>
      <c r="X693" s="367" t="n">
        <f aca="false">SUM(P693+S693+M693+J693+G693+V693+W693)</f>
        <v>0</v>
      </c>
      <c r="Y693" s="368" t="s">
        <v>270</v>
      </c>
    </row>
    <row r="694" customFormat="false" ht="16.4" hidden="false" customHeight="false" outlineLevel="1" collapsed="false">
      <c r="B694" s="388" t="n">
        <f aca="false">IF(AND($D$14="You do not need to provide output data for this reporting period",X694=0),0,IF(C694="",IF((X694=0),0,1),COUNTBLANK(E694:W694)))</f>
        <v>0</v>
      </c>
      <c r="C694" s="397"/>
      <c r="D694" s="398"/>
      <c r="E694" s="385"/>
      <c r="F694" s="385"/>
      <c r="G694" s="365" t="n">
        <f aca="false">SUM(E694:F694)</f>
        <v>0</v>
      </c>
      <c r="H694" s="385"/>
      <c r="I694" s="385"/>
      <c r="J694" s="365" t="n">
        <f aca="false">SUM(H694:I694)</f>
        <v>0</v>
      </c>
      <c r="K694" s="385"/>
      <c r="L694" s="385"/>
      <c r="M694" s="365" t="n">
        <f aca="false">SUM(K694:L694)</f>
        <v>0</v>
      </c>
      <c r="N694" s="385"/>
      <c r="O694" s="385"/>
      <c r="P694" s="365" t="n">
        <f aca="false">SUM(N694:O694)</f>
        <v>0</v>
      </c>
      <c r="Q694" s="385"/>
      <c r="R694" s="385"/>
      <c r="S694" s="365" t="n">
        <f aca="false">SUM(Q694:R694)</f>
        <v>0</v>
      </c>
      <c r="T694" s="385"/>
      <c r="U694" s="385"/>
      <c r="V694" s="365" t="n">
        <f aca="false">SUM(T694:U694)</f>
        <v>0</v>
      </c>
      <c r="W694" s="386"/>
      <c r="X694" s="367" t="n">
        <f aca="false">SUM(P694+S694+M694+J694+G694+V694+W694)</f>
        <v>0</v>
      </c>
      <c r="Y694" s="368" t="s">
        <v>270</v>
      </c>
    </row>
    <row r="695" customFormat="false" ht="16.4" hidden="false" customHeight="false" outlineLevel="1" collapsed="false">
      <c r="B695" s="388" t="n">
        <f aca="false">IF(AND($D$14="You do not need to provide output data for this reporting period",X695=0),0,IF(C695="",IF((X695=0),0,1),COUNTBLANK(E695:W695)))</f>
        <v>0</v>
      </c>
      <c r="C695" s="397"/>
      <c r="D695" s="398"/>
      <c r="E695" s="385"/>
      <c r="F695" s="385"/>
      <c r="G695" s="365" t="n">
        <f aca="false">SUM(E695:F695)</f>
        <v>0</v>
      </c>
      <c r="H695" s="385"/>
      <c r="I695" s="385"/>
      <c r="J695" s="365" t="n">
        <f aca="false">SUM(H695:I695)</f>
        <v>0</v>
      </c>
      <c r="K695" s="385"/>
      <c r="L695" s="385"/>
      <c r="M695" s="365" t="n">
        <f aca="false">SUM(K695:L695)</f>
        <v>0</v>
      </c>
      <c r="N695" s="385"/>
      <c r="O695" s="385"/>
      <c r="P695" s="365" t="n">
        <f aca="false">SUM(N695:O695)</f>
        <v>0</v>
      </c>
      <c r="Q695" s="385"/>
      <c r="R695" s="385"/>
      <c r="S695" s="365" t="n">
        <f aca="false">SUM(Q695:R695)</f>
        <v>0</v>
      </c>
      <c r="T695" s="385"/>
      <c r="U695" s="385"/>
      <c r="V695" s="365" t="n">
        <f aca="false">SUM(T695:U695)</f>
        <v>0</v>
      </c>
      <c r="W695" s="386"/>
      <c r="X695" s="367" t="n">
        <f aca="false">SUM(P695+S695+M695+J695+G695+V695+W695)</f>
        <v>0</v>
      </c>
      <c r="Y695" s="368" t="s">
        <v>270</v>
      </c>
    </row>
    <row r="696" customFormat="false" ht="16.4" hidden="false" customHeight="false" outlineLevel="1" collapsed="false">
      <c r="B696" s="14" t="n">
        <f aca="false">IF(AND($D$14="You do not need to provide output data for this reporting period",X696=0),0,IF(C696="",IF((X696=0),0,1),COUNTBLANK(E696:W696)))</f>
        <v>0</v>
      </c>
      <c r="C696" s="397"/>
      <c r="D696" s="398"/>
      <c r="E696" s="385"/>
      <c r="F696" s="385"/>
      <c r="G696" s="365" t="n">
        <f aca="false">SUM(E696:F696)</f>
        <v>0</v>
      </c>
      <c r="H696" s="385"/>
      <c r="I696" s="385"/>
      <c r="J696" s="365" t="n">
        <f aca="false">SUM(H696:I696)</f>
        <v>0</v>
      </c>
      <c r="K696" s="385"/>
      <c r="L696" s="385"/>
      <c r="M696" s="365" t="n">
        <f aca="false">SUM(K696:L696)</f>
        <v>0</v>
      </c>
      <c r="N696" s="385"/>
      <c r="O696" s="385"/>
      <c r="P696" s="365" t="n">
        <f aca="false">SUM(N696:O696)</f>
        <v>0</v>
      </c>
      <c r="Q696" s="385"/>
      <c r="R696" s="385"/>
      <c r="S696" s="365" t="n">
        <f aca="false">SUM(Q696:R696)</f>
        <v>0</v>
      </c>
      <c r="T696" s="385"/>
      <c r="U696" s="385"/>
      <c r="V696" s="365" t="n">
        <f aca="false">SUM(T696:U696)</f>
        <v>0</v>
      </c>
      <c r="W696" s="386"/>
      <c r="X696" s="367" t="n">
        <f aca="false">SUM(P696+S696+M696+J696+G696+V696+W696)</f>
        <v>0</v>
      </c>
      <c r="Y696" s="368" t="s">
        <v>270</v>
      </c>
    </row>
    <row r="697" customFormat="false" ht="16.4" hidden="false" customHeight="false" outlineLevel="1" collapsed="false">
      <c r="B697" s="14" t="n">
        <f aca="false">IF(AND($D$14="You do not need to provide output data for this reporting period",X697=0),0,IF(C697="",IF((X697=0),0,1),COUNTBLANK(E697:W697)))</f>
        <v>0</v>
      </c>
      <c r="C697" s="397"/>
      <c r="D697" s="398"/>
      <c r="E697" s="385"/>
      <c r="F697" s="385"/>
      <c r="G697" s="365" t="n">
        <f aca="false">SUM(E697:F697)</f>
        <v>0</v>
      </c>
      <c r="H697" s="385"/>
      <c r="I697" s="385"/>
      <c r="J697" s="365" t="n">
        <f aca="false">SUM(H697:I697)</f>
        <v>0</v>
      </c>
      <c r="K697" s="385"/>
      <c r="L697" s="385"/>
      <c r="M697" s="365" t="n">
        <f aca="false">SUM(K697:L697)</f>
        <v>0</v>
      </c>
      <c r="N697" s="385"/>
      <c r="O697" s="385"/>
      <c r="P697" s="365" t="n">
        <f aca="false">SUM(N697:O697)</f>
        <v>0</v>
      </c>
      <c r="Q697" s="385"/>
      <c r="R697" s="385"/>
      <c r="S697" s="365" t="n">
        <f aca="false">SUM(Q697:R697)</f>
        <v>0</v>
      </c>
      <c r="T697" s="385"/>
      <c r="U697" s="385"/>
      <c r="V697" s="365" t="n">
        <f aca="false">SUM(T697:U697)</f>
        <v>0</v>
      </c>
      <c r="W697" s="386"/>
      <c r="X697" s="367" t="n">
        <f aca="false">SUM(P697+S697+M697+J697+G697+V697+W697)</f>
        <v>0</v>
      </c>
      <c r="Y697" s="368" t="s">
        <v>270</v>
      </c>
    </row>
    <row r="698" customFormat="false" ht="16.4" hidden="false" customHeight="false" outlineLevel="1" collapsed="false">
      <c r="B698" s="14" t="n">
        <f aca="false">IF(AND($D$14="You do not need to provide output data for this reporting period",X698=0),0,IF(C698="",IF((X698=0),0,1),COUNTBLANK(E698:W698)))</f>
        <v>0</v>
      </c>
      <c r="C698" s="397"/>
      <c r="D698" s="398"/>
      <c r="E698" s="385"/>
      <c r="F698" s="385"/>
      <c r="G698" s="365" t="n">
        <f aca="false">SUM(E698:F698)</f>
        <v>0</v>
      </c>
      <c r="H698" s="385"/>
      <c r="I698" s="385"/>
      <c r="J698" s="365" t="n">
        <f aca="false">SUM(H698:I698)</f>
        <v>0</v>
      </c>
      <c r="K698" s="385"/>
      <c r="L698" s="385"/>
      <c r="M698" s="365" t="n">
        <f aca="false">SUM(K698:L698)</f>
        <v>0</v>
      </c>
      <c r="N698" s="385"/>
      <c r="O698" s="385"/>
      <c r="P698" s="365" t="n">
        <f aca="false">SUM(N698:O698)</f>
        <v>0</v>
      </c>
      <c r="Q698" s="385"/>
      <c r="R698" s="385"/>
      <c r="S698" s="365" t="n">
        <f aca="false">SUM(Q698:R698)</f>
        <v>0</v>
      </c>
      <c r="T698" s="385"/>
      <c r="U698" s="385"/>
      <c r="V698" s="365" t="n">
        <f aca="false">SUM(T698:U698)</f>
        <v>0</v>
      </c>
      <c r="W698" s="386"/>
      <c r="X698" s="367" t="n">
        <f aca="false">SUM(P698+S698+M698+J698+G698+V698+W698)</f>
        <v>0</v>
      </c>
      <c r="Y698" s="368" t="s">
        <v>270</v>
      </c>
    </row>
    <row r="699" customFormat="false" ht="16.4" hidden="false" customHeight="false" outlineLevel="1" collapsed="false">
      <c r="B699" s="14" t="n">
        <f aca="false">IF(AND($D$14="You do not need to provide output data for this reporting period",X699=0),0,IF(C699="",IF((X699=0),0,1),COUNTBLANK(E699:W699)))</f>
        <v>0</v>
      </c>
      <c r="C699" s="399"/>
      <c r="D699" s="400"/>
      <c r="E699" s="401"/>
      <c r="F699" s="401"/>
      <c r="G699" s="402" t="n">
        <f aca="false">SUM(E699:F699)</f>
        <v>0</v>
      </c>
      <c r="H699" s="401"/>
      <c r="I699" s="401"/>
      <c r="J699" s="402" t="n">
        <f aca="false">SUM(H699:I699)</f>
        <v>0</v>
      </c>
      <c r="K699" s="401"/>
      <c r="L699" s="401"/>
      <c r="M699" s="402" t="n">
        <f aca="false">SUM(K699:L699)</f>
        <v>0</v>
      </c>
      <c r="N699" s="401"/>
      <c r="O699" s="401"/>
      <c r="P699" s="402" t="n">
        <f aca="false">SUM(N699:O699)</f>
        <v>0</v>
      </c>
      <c r="Q699" s="401"/>
      <c r="R699" s="401"/>
      <c r="S699" s="402" t="n">
        <f aca="false">SUM(Q699:R699)</f>
        <v>0</v>
      </c>
      <c r="T699" s="401"/>
      <c r="U699" s="401"/>
      <c r="V699" s="402" t="n">
        <f aca="false">SUM(T699:U699)</f>
        <v>0</v>
      </c>
      <c r="W699" s="403"/>
      <c r="X699" s="404" t="n">
        <f aca="false">SUM(P699+S699+M699+J699+G699+V699+W699)</f>
        <v>0</v>
      </c>
      <c r="Y699" s="405" t="s">
        <v>270</v>
      </c>
    </row>
    <row r="700" customFormat="false" ht="15" hidden="false" customHeight="false" outlineLevel="0" collapsed="false">
      <c r="C700" s="407"/>
      <c r="D700" s="408"/>
      <c r="E700" s="57"/>
      <c r="F700" s="57"/>
      <c r="G700" s="57"/>
      <c r="H700" s="57"/>
      <c r="I700" s="57"/>
      <c r="J700" s="57"/>
      <c r="K700" s="57"/>
      <c r="L700" s="57"/>
      <c r="M700" s="57"/>
      <c r="N700" s="57"/>
      <c r="O700" s="57"/>
      <c r="P700" s="57"/>
      <c r="Q700" s="57"/>
      <c r="R700" s="57"/>
      <c r="S700" s="57"/>
      <c r="T700" s="57"/>
      <c r="U700" s="57"/>
      <c r="V700" s="57"/>
      <c r="W700" s="57"/>
      <c r="X700" s="57"/>
    </row>
    <row r="701" customFormat="false" ht="82.05" hidden="false" customHeight="false" outlineLevel="0" collapsed="false">
      <c r="A701" s="406" t="s">
        <v>225</v>
      </c>
      <c r="B701" s="337" t="n">
        <f aca="false">IF('2 - Project Admin'!E45="",0,IF(SUM(B708:B737)&gt;0,1,0))</f>
        <v>0</v>
      </c>
      <c r="C701" s="344" t="str">
        <f aca="false">IF(OR('2 - Project Admin'!E45="", '2 - Project Admin'!E45="n/a"),"Project 19: Not Applicable", CONCATENATE("Project 19: ", '2 - Project Admin'!E45))</f>
        <v>Project 19: Not Applicable</v>
      </c>
      <c r="D701" s="344"/>
      <c r="E701" s="344"/>
      <c r="F701" s="344"/>
      <c r="G701" s="344"/>
      <c r="H701" s="344"/>
      <c r="I701" s="344"/>
      <c r="J701" s="344"/>
      <c r="K701" s="344"/>
      <c r="L701" s="344"/>
      <c r="M701" s="344"/>
      <c r="N701" s="344"/>
      <c r="O701" s="344"/>
      <c r="P701" s="344"/>
      <c r="Q701" s="344"/>
      <c r="R701" s="344"/>
      <c r="S701" s="344"/>
      <c r="T701" s="344"/>
      <c r="U701" s="344"/>
      <c r="V701" s="344"/>
      <c r="W701" s="344"/>
      <c r="X701" s="344"/>
      <c r="Y701" s="344"/>
    </row>
    <row r="702" customFormat="false" ht="15" hidden="false" customHeight="false" outlineLevel="0" collapsed="false">
      <c r="C702" s="226"/>
      <c r="D702" s="227"/>
      <c r="E702" s="228"/>
      <c r="F702" s="228"/>
      <c r="G702" s="228"/>
      <c r="H702" s="228"/>
      <c r="I702" s="228"/>
      <c r="J702" s="228"/>
      <c r="K702" s="228"/>
    </row>
    <row r="703" customFormat="false" ht="15.75" hidden="false" customHeight="true" outlineLevel="1" collapsed="false">
      <c r="C703" s="346" t="s">
        <v>257</v>
      </c>
      <c r="D703" s="347" t="s">
        <v>258</v>
      </c>
      <c r="E703" s="348" t="s">
        <v>259</v>
      </c>
      <c r="F703" s="348"/>
      <c r="G703" s="348"/>
      <c r="H703" s="348" t="s">
        <v>260</v>
      </c>
      <c r="I703" s="348"/>
      <c r="J703" s="348"/>
      <c r="K703" s="348" t="s">
        <v>261</v>
      </c>
      <c r="L703" s="348"/>
      <c r="M703" s="348"/>
      <c r="N703" s="348" t="s">
        <v>262</v>
      </c>
      <c r="O703" s="348"/>
      <c r="P703" s="348"/>
      <c r="Q703" s="348" t="s">
        <v>263</v>
      </c>
      <c r="R703" s="348"/>
      <c r="S703" s="348"/>
      <c r="T703" s="348" t="s">
        <v>264</v>
      </c>
      <c r="U703" s="348"/>
      <c r="V703" s="348"/>
      <c r="W703" s="199" t="s">
        <v>265</v>
      </c>
      <c r="X703" s="349" t="s">
        <v>198</v>
      </c>
      <c r="Y703" s="348" t="s">
        <v>266</v>
      </c>
    </row>
    <row r="704" customFormat="false" ht="15.75" hidden="false" customHeight="true" outlineLevel="1" collapsed="false">
      <c r="C704" s="346"/>
      <c r="D704" s="346"/>
      <c r="E704" s="348"/>
      <c r="F704" s="348"/>
      <c r="G704" s="348"/>
      <c r="H704" s="348"/>
      <c r="I704" s="348"/>
      <c r="J704" s="348"/>
      <c r="K704" s="348"/>
      <c r="L704" s="348"/>
      <c r="M704" s="348"/>
      <c r="N704" s="348"/>
      <c r="O704" s="348"/>
      <c r="P704" s="348"/>
      <c r="Q704" s="348"/>
      <c r="R704" s="348"/>
      <c r="S704" s="348"/>
      <c r="T704" s="348"/>
      <c r="U704" s="348"/>
      <c r="V704" s="348"/>
      <c r="W704" s="199"/>
      <c r="X704" s="349"/>
      <c r="Y704" s="348"/>
    </row>
    <row r="705" customFormat="false" ht="15" hidden="false" customHeight="true" outlineLevel="1" collapsed="false">
      <c r="C705" s="346"/>
      <c r="D705" s="346"/>
      <c r="E705" s="201" t="s">
        <v>199</v>
      </c>
      <c r="F705" s="202" t="s">
        <v>200</v>
      </c>
      <c r="G705" s="197" t="s">
        <v>249</v>
      </c>
      <c r="H705" s="201" t="s">
        <v>199</v>
      </c>
      <c r="I705" s="202" t="s">
        <v>200</v>
      </c>
      <c r="J705" s="197" t="s">
        <v>249</v>
      </c>
      <c r="K705" s="201" t="s">
        <v>199</v>
      </c>
      <c r="L705" s="202" t="s">
        <v>200</v>
      </c>
      <c r="M705" s="197" t="s">
        <v>249</v>
      </c>
      <c r="N705" s="201" t="s">
        <v>199</v>
      </c>
      <c r="O705" s="202" t="s">
        <v>200</v>
      </c>
      <c r="P705" s="350" t="s">
        <v>249</v>
      </c>
      <c r="Q705" s="201" t="s">
        <v>199</v>
      </c>
      <c r="R705" s="202" t="s">
        <v>200</v>
      </c>
      <c r="S705" s="350" t="s">
        <v>249</v>
      </c>
      <c r="T705" s="201" t="s">
        <v>199</v>
      </c>
      <c r="U705" s="202" t="s">
        <v>200</v>
      </c>
      <c r="V705" s="350" t="s">
        <v>249</v>
      </c>
      <c r="W705" s="350" t="s">
        <v>249</v>
      </c>
      <c r="X705" s="349"/>
      <c r="Y705" s="348"/>
    </row>
    <row r="706" customFormat="false" ht="15" hidden="false" customHeight="true" outlineLevel="1" collapsed="false">
      <c r="C706" s="346"/>
      <c r="D706" s="347"/>
      <c r="E706" s="237" t="s">
        <v>202</v>
      </c>
      <c r="F706" s="237" t="s">
        <v>202</v>
      </c>
      <c r="G706" s="197"/>
      <c r="H706" s="237" t="s">
        <v>202</v>
      </c>
      <c r="I706" s="351" t="str">
        <f aca="false">IF(INDEX('Reference Data'!$G$5:$G$18,MATCH('Reference Data'!$C$4,'Reference Data'!$F$5:$F$21,0),1)&gt;=I$18,"Actual","Forecast")</f>
        <v>Actual</v>
      </c>
      <c r="J706" s="197"/>
      <c r="K706" s="351" t="str">
        <f aca="false">IF(INDEX('Reference Data'!$G$5:$G$18,MATCH('Reference Data'!$C$4,'Reference Data'!$F$5:$F$21,0),1)&gt;=K$18,"Actual","Forecast")</f>
        <v>Actual</v>
      </c>
      <c r="L706" s="351" t="str">
        <f aca="false">IF(INDEX('Reference Data'!$G$5:$G$18,MATCH('Reference Data'!$C$4,'Reference Data'!$F$5:$F$21,0),1)&gt;=L$18,"Actual","Forecast")</f>
        <v>Actual</v>
      </c>
      <c r="M706" s="197"/>
      <c r="N706" s="351" t="str">
        <f aca="false">IF(INDEX('Reference Data'!$G$5:$G$18,MATCH('Reference Data'!$C$4,'Reference Data'!$F$5:$F$21,0),1)&gt;=N$18,"Actual","Forecast")</f>
        <v>Actual</v>
      </c>
      <c r="O706" s="351" t="str">
        <f aca="false">IF(INDEX('Reference Data'!$G$5:$G$18,MATCH('Reference Data'!$C$4,'Reference Data'!$F$5:$F$21,0),1)&gt;=O$18,"Actual","Forecast")</f>
        <v>Actual</v>
      </c>
      <c r="P706" s="350"/>
      <c r="Q706" s="351" t="str">
        <f aca="false">IF(INDEX('Reference Data'!$G$5:$G$18,MATCH('Reference Data'!$C$4,'Reference Data'!$F$5:$F$21,0),1)&gt;=Q$18,"Actual","Forecast")</f>
        <v>Actual</v>
      </c>
      <c r="R706" s="351" t="str">
        <f aca="false">IF(INDEX('Reference Data'!$G$5:$G$18,MATCH('Reference Data'!$C$4,'Reference Data'!$F$5:$F$21,0),1)&gt;=R$18,"Actual","Forecast")</f>
        <v>Forecast</v>
      </c>
      <c r="S706" s="350"/>
      <c r="T706" s="351" t="str">
        <f aca="false">IF(INDEX('Reference Data'!$G$5:$G$18,MATCH('Reference Data'!$C$4,'Reference Data'!$F$5:$F$21,0),1)&gt;=T$18,"Actual","Forecast")</f>
        <v>Forecast</v>
      </c>
      <c r="U706" s="351" t="str">
        <f aca="false">IF(INDEX('Reference Data'!$G$5:$G$18,MATCH('Reference Data'!$C$4,'Reference Data'!$F$5:$F$21,0),1)&gt;=U$18,"Actual","Forecast")</f>
        <v>Forecast</v>
      </c>
      <c r="V706" s="350"/>
      <c r="W706" s="350"/>
      <c r="X706" s="349"/>
      <c r="Y706" s="348"/>
    </row>
    <row r="707" customFormat="false" ht="15" hidden="false" customHeight="true" outlineLevel="1" collapsed="false">
      <c r="C707" s="352" t="s">
        <v>267</v>
      </c>
      <c r="D707" s="353"/>
      <c r="E707" s="353"/>
      <c r="F707" s="353"/>
      <c r="G707" s="353"/>
      <c r="H707" s="353"/>
      <c r="I707" s="353"/>
      <c r="J707" s="353"/>
      <c r="K707" s="353"/>
      <c r="L707" s="353"/>
      <c r="M707" s="353"/>
      <c r="N707" s="353"/>
      <c r="O707" s="353"/>
      <c r="P707" s="353"/>
      <c r="Q707" s="353"/>
      <c r="R707" s="353"/>
      <c r="S707" s="353"/>
      <c r="T707" s="353"/>
      <c r="U707" s="353"/>
      <c r="V707" s="353"/>
      <c r="W707" s="353"/>
      <c r="X707" s="353"/>
      <c r="Y707" s="354"/>
    </row>
    <row r="708" customFormat="false" ht="15" hidden="false" customHeight="false" outlineLevel="1" collapsed="false">
      <c r="C708" s="355" t="s">
        <v>268</v>
      </c>
      <c r="D708" s="356" t="s">
        <v>269</v>
      </c>
      <c r="E708" s="357"/>
      <c r="F708" s="358"/>
      <c r="G708" s="359" t="n">
        <f aca="false">SUM(E708:F708)</f>
        <v>0</v>
      </c>
      <c r="H708" s="357"/>
      <c r="I708" s="358"/>
      <c r="J708" s="359" t="n">
        <f aca="false">SUM(H708:I708)</f>
        <v>0</v>
      </c>
      <c r="K708" s="357"/>
      <c r="L708" s="358"/>
      <c r="M708" s="359" t="n">
        <f aca="false">SUM(K708:L708)</f>
        <v>0</v>
      </c>
      <c r="N708" s="357"/>
      <c r="O708" s="358"/>
      <c r="P708" s="359" t="n">
        <f aca="false">SUM(N708:O708)</f>
        <v>0</v>
      </c>
      <c r="Q708" s="357"/>
      <c r="R708" s="358"/>
      <c r="S708" s="359" t="n">
        <f aca="false">SUM(Q708:R708)</f>
        <v>0</v>
      </c>
      <c r="T708" s="357"/>
      <c r="U708" s="358"/>
      <c r="V708" s="359" t="n">
        <f aca="false">SUM(T708:U708)</f>
        <v>0</v>
      </c>
      <c r="W708" s="360"/>
      <c r="X708" s="361" t="n">
        <f aca="false">SUM(P708+S708+M708+J708+G708+V708+W708)</f>
        <v>0</v>
      </c>
      <c r="Y708" s="362" t="s">
        <v>270</v>
      </c>
    </row>
    <row r="709" customFormat="false" ht="26.85" hidden="false" customHeight="false" outlineLevel="1" collapsed="false">
      <c r="C709" s="355" t="s">
        <v>271</v>
      </c>
      <c r="D709" s="356" t="s">
        <v>272</v>
      </c>
      <c r="E709" s="363"/>
      <c r="F709" s="364"/>
      <c r="G709" s="365" t="n">
        <f aca="false">SUM(E709:F709)</f>
        <v>0</v>
      </c>
      <c r="H709" s="363"/>
      <c r="I709" s="364"/>
      <c r="J709" s="365" t="n">
        <f aca="false">SUM(H709:I709)</f>
        <v>0</v>
      </c>
      <c r="K709" s="363"/>
      <c r="L709" s="364"/>
      <c r="M709" s="365" t="n">
        <f aca="false">SUM(K709:L709)</f>
        <v>0</v>
      </c>
      <c r="N709" s="363"/>
      <c r="O709" s="364"/>
      <c r="P709" s="365" t="n">
        <f aca="false">SUM(N709:O709)</f>
        <v>0</v>
      </c>
      <c r="Q709" s="363"/>
      <c r="R709" s="364"/>
      <c r="S709" s="365" t="n">
        <f aca="false">SUM(Q709:R709)</f>
        <v>0</v>
      </c>
      <c r="T709" s="363"/>
      <c r="U709" s="364"/>
      <c r="V709" s="365" t="n">
        <f aca="false">SUM(T709:U709)</f>
        <v>0</v>
      </c>
      <c r="W709" s="366"/>
      <c r="X709" s="367" t="n">
        <f aca="false">SUM(P709+S709+M709+J709+G709+V709+W709)</f>
        <v>0</v>
      </c>
      <c r="Y709" s="368" t="s">
        <v>270</v>
      </c>
    </row>
    <row r="710" customFormat="false" ht="26.85" hidden="false" customHeight="false" outlineLevel="1" collapsed="false">
      <c r="C710" s="369" t="s">
        <v>273</v>
      </c>
      <c r="D710" s="370" t="s">
        <v>272</v>
      </c>
      <c r="E710" s="371"/>
      <c r="F710" s="372"/>
      <c r="G710" s="373" t="n">
        <f aca="false">SUM(E710:F710)</f>
        <v>0</v>
      </c>
      <c r="H710" s="371"/>
      <c r="I710" s="372"/>
      <c r="J710" s="373" t="n">
        <f aca="false">SUM(H710:I710)</f>
        <v>0</v>
      </c>
      <c r="K710" s="371"/>
      <c r="L710" s="372"/>
      <c r="M710" s="373" t="n">
        <f aca="false">SUM(K710:L710)</f>
        <v>0</v>
      </c>
      <c r="N710" s="371"/>
      <c r="O710" s="372"/>
      <c r="P710" s="373" t="n">
        <f aca="false">SUM(N710:O710)</f>
        <v>0</v>
      </c>
      <c r="Q710" s="371"/>
      <c r="R710" s="372"/>
      <c r="S710" s="373" t="n">
        <f aca="false">SUM(Q710:R710)</f>
        <v>0</v>
      </c>
      <c r="T710" s="371"/>
      <c r="U710" s="372"/>
      <c r="V710" s="373" t="n">
        <f aca="false">SUM(T710:U710)</f>
        <v>0</v>
      </c>
      <c r="W710" s="374"/>
      <c r="X710" s="375" t="n">
        <f aca="false">SUM(P710+S710+M710+J710+G710+V710+W710)</f>
        <v>0</v>
      </c>
      <c r="Y710" s="376" t="s">
        <v>270</v>
      </c>
    </row>
    <row r="711" customFormat="false" ht="15" hidden="false" customHeight="true" outlineLevel="1" collapsed="false">
      <c r="C711" s="377" t="s">
        <v>274</v>
      </c>
      <c r="D711" s="378"/>
      <c r="E711" s="378"/>
      <c r="F711" s="378"/>
      <c r="G711" s="378"/>
      <c r="H711" s="378"/>
      <c r="I711" s="378"/>
      <c r="J711" s="378"/>
      <c r="K711" s="378"/>
      <c r="L711" s="378"/>
      <c r="M711" s="378"/>
      <c r="N711" s="378"/>
      <c r="O711" s="378"/>
      <c r="P711" s="378"/>
      <c r="Q711" s="378"/>
      <c r="R711" s="378"/>
      <c r="S711" s="378"/>
      <c r="T711" s="378"/>
      <c r="U711" s="378"/>
      <c r="V711" s="378"/>
      <c r="W711" s="378"/>
      <c r="X711" s="378"/>
      <c r="Y711" s="379"/>
    </row>
    <row r="712" customFormat="false" ht="16.4" hidden="false" customHeight="false" outlineLevel="1" collapsed="false">
      <c r="B712" s="14" t="n">
        <f aca="false">IF(AND($D$14="You do not need to provide output data for this reporting period",X712=0),0,IF(C712="&lt; Select &gt;",IF((X712=0),0,1),COUNTBLANK(G712)+COUNTBLANK(J712)+COUNTBLANK(M712)+COUNTBLANK(P712)+COUNTBLANK(S712)+COUNTBLANK(V712)+COUNTBLANK(W712)))</f>
        <v>0</v>
      </c>
      <c r="C712" s="357" t="s">
        <v>59</v>
      </c>
      <c r="D712" s="380" t="str">
        <f aca="false">INDEX(MasterOutputs!$C$3:$C$63,MATCH(C712,MasterOutputs!$B$3:$B$63,0))</f>
        <v>N/A</v>
      </c>
      <c r="E712" s="381"/>
      <c r="F712" s="381"/>
      <c r="G712" s="359" t="n">
        <f aca="false">SUM(E712:F712)</f>
        <v>0</v>
      </c>
      <c r="H712" s="381"/>
      <c r="I712" s="381"/>
      <c r="J712" s="359" t="n">
        <f aca="false">SUM(H712:I712)</f>
        <v>0</v>
      </c>
      <c r="K712" s="381"/>
      <c r="L712" s="381"/>
      <c r="M712" s="359" t="n">
        <f aca="false">SUM(K712:L712)</f>
        <v>0</v>
      </c>
      <c r="N712" s="381"/>
      <c r="O712" s="381"/>
      <c r="P712" s="359" t="n">
        <f aca="false">SUM(N712:O712)</f>
        <v>0</v>
      </c>
      <c r="Q712" s="381"/>
      <c r="R712" s="381"/>
      <c r="S712" s="359" t="n">
        <f aca="false">SUM(Q712:R712)</f>
        <v>0</v>
      </c>
      <c r="T712" s="381"/>
      <c r="U712" s="381"/>
      <c r="V712" s="359" t="n">
        <f aca="false">SUM(T712:U712)</f>
        <v>0</v>
      </c>
      <c r="W712" s="382"/>
      <c r="X712" s="361" t="n">
        <f aca="false">SUM(P712+S712+M712+J712+G712+V712+W712)</f>
        <v>0</v>
      </c>
      <c r="Y712" s="383"/>
      <c r="Z712" s="193" t="n">
        <f aca="false">INDEX(MasterOutputs!$I$3:$I$63,MATCH('5 - Project Outputs'!C712,MasterOutputs!$B$3:$B$63,0))</f>
        <v>0</v>
      </c>
    </row>
    <row r="713" customFormat="false" ht="16.4" hidden="false" customHeight="false" outlineLevel="1" collapsed="false">
      <c r="B713" s="14" t="n">
        <f aca="false">IF(AND($D$14="You do not need to provide output data for this reporting period",X713=0),0,IF(C713="&lt; Select &gt;",IF((X713=0),0,1),COUNTBLANK(G713)+COUNTBLANK(J713)+COUNTBLANK(M713)+COUNTBLANK(P713)+COUNTBLANK(S713)+COUNTBLANK(V713)+COUNTBLANK(W713)))</f>
        <v>0</v>
      </c>
      <c r="C713" s="363" t="s">
        <v>59</v>
      </c>
      <c r="D713" s="384" t="str">
        <f aca="false">INDEX(MasterOutputs!$C$3:$C$63,MATCH(C713,MasterOutputs!$B$3:$B$63,0))</f>
        <v>N/A</v>
      </c>
      <c r="E713" s="385"/>
      <c r="F713" s="385"/>
      <c r="G713" s="365" t="n">
        <f aca="false">SUM(E713:F713)</f>
        <v>0</v>
      </c>
      <c r="H713" s="385"/>
      <c r="I713" s="385"/>
      <c r="J713" s="365" t="n">
        <f aca="false">SUM(H713:I713)</f>
        <v>0</v>
      </c>
      <c r="K713" s="385"/>
      <c r="L713" s="385"/>
      <c r="M713" s="365" t="n">
        <f aca="false">SUM(K713:L713)</f>
        <v>0</v>
      </c>
      <c r="N713" s="385"/>
      <c r="O713" s="385"/>
      <c r="P713" s="365" t="n">
        <f aca="false">SUM(N713:O713)</f>
        <v>0</v>
      </c>
      <c r="Q713" s="385"/>
      <c r="R713" s="385"/>
      <c r="S713" s="365" t="n">
        <f aca="false">SUM(Q713:R713)</f>
        <v>0</v>
      </c>
      <c r="T713" s="385"/>
      <c r="U713" s="385"/>
      <c r="V713" s="365" t="n">
        <f aca="false">SUM(T713:U713)</f>
        <v>0</v>
      </c>
      <c r="W713" s="386"/>
      <c r="X713" s="367" t="n">
        <f aca="false">SUM(P713+S713+M713+J713+G713+V713+W713)</f>
        <v>0</v>
      </c>
      <c r="Y713" s="387"/>
      <c r="Z713" s="193" t="n">
        <f aca="false">INDEX(MasterOutputs!$I$3:$I$63,MATCH('5 - Project Outputs'!C713,MasterOutputs!$B$3:$B$63,0))</f>
        <v>0</v>
      </c>
    </row>
    <row r="714" customFormat="false" ht="16.4" hidden="false" customHeight="false" outlineLevel="1" collapsed="false">
      <c r="B714" s="14" t="n">
        <f aca="false">IF(AND($D$14="You do not need to provide output data for this reporting period",X714=0),0,IF(C714="&lt; Select &gt;",IF((X714=0),0,1),COUNTBLANK(G714)+COUNTBLANK(J714)+COUNTBLANK(M714)+COUNTBLANK(P714)+COUNTBLANK(S714)+COUNTBLANK(V714)+COUNTBLANK(W714)))</f>
        <v>0</v>
      </c>
      <c r="C714" s="363" t="s">
        <v>59</v>
      </c>
      <c r="D714" s="384" t="str">
        <f aca="false">INDEX(MasterOutputs!$C$3:$C$63,MATCH(C714,MasterOutputs!$B$3:$B$63,0))</f>
        <v>N/A</v>
      </c>
      <c r="E714" s="385"/>
      <c r="F714" s="385"/>
      <c r="G714" s="365" t="n">
        <f aca="false">SUM(E714:F714)</f>
        <v>0</v>
      </c>
      <c r="H714" s="385"/>
      <c r="I714" s="385"/>
      <c r="J714" s="365" t="n">
        <f aca="false">SUM(H714:I714)</f>
        <v>0</v>
      </c>
      <c r="K714" s="385"/>
      <c r="L714" s="385"/>
      <c r="M714" s="365" t="n">
        <f aca="false">SUM(K714:L714)</f>
        <v>0</v>
      </c>
      <c r="N714" s="385"/>
      <c r="O714" s="385"/>
      <c r="P714" s="365" t="n">
        <f aca="false">SUM(N714:O714)</f>
        <v>0</v>
      </c>
      <c r="Q714" s="385"/>
      <c r="R714" s="385"/>
      <c r="S714" s="365" t="n">
        <f aca="false">SUM(Q714:R714)</f>
        <v>0</v>
      </c>
      <c r="T714" s="385"/>
      <c r="U714" s="385"/>
      <c r="V714" s="365" t="n">
        <f aca="false">SUM(T714:U714)</f>
        <v>0</v>
      </c>
      <c r="W714" s="386"/>
      <c r="X714" s="367" t="n">
        <f aca="false">SUM(P714+S714+M714+J714+G714+V714+W714)</f>
        <v>0</v>
      </c>
      <c r="Y714" s="387"/>
      <c r="Z714" s="193" t="n">
        <f aca="false">INDEX(MasterOutputs!$I$3:$I$63,MATCH('5 - Project Outputs'!C714,MasterOutputs!$B$3:$B$63,0))</f>
        <v>0</v>
      </c>
    </row>
    <row r="715" customFormat="false" ht="16.4" hidden="false" customHeight="false" outlineLevel="1" collapsed="false">
      <c r="B715" s="14" t="n">
        <f aca="false">IF(AND($D$14="You do not need to provide output data for this reporting period",X715=0),0,IF(C715="&lt; Select &gt;",IF((X715=0),0,1),COUNTBLANK(G715)+COUNTBLANK(J715)+COUNTBLANK(M715)+COUNTBLANK(P715)+COUNTBLANK(S715)+COUNTBLANK(V715)+COUNTBLANK(W715)))</f>
        <v>0</v>
      </c>
      <c r="C715" s="363" t="s">
        <v>59</v>
      </c>
      <c r="D715" s="384" t="str">
        <f aca="false">INDEX(MasterOutputs!$C$3:$C$63,MATCH(C715,MasterOutputs!$B$3:$B$63,0))</f>
        <v>N/A</v>
      </c>
      <c r="E715" s="385"/>
      <c r="F715" s="385"/>
      <c r="G715" s="365" t="n">
        <f aca="false">SUM(E715:F715)</f>
        <v>0</v>
      </c>
      <c r="H715" s="385"/>
      <c r="I715" s="385"/>
      <c r="J715" s="365" t="n">
        <f aca="false">SUM(H715:I715)</f>
        <v>0</v>
      </c>
      <c r="K715" s="385"/>
      <c r="L715" s="385"/>
      <c r="M715" s="365" t="n">
        <f aca="false">SUM(K715:L715)</f>
        <v>0</v>
      </c>
      <c r="N715" s="385"/>
      <c r="O715" s="385"/>
      <c r="P715" s="365" t="n">
        <f aca="false">SUM(N715:O715)</f>
        <v>0</v>
      </c>
      <c r="Q715" s="385"/>
      <c r="R715" s="385"/>
      <c r="S715" s="365" t="n">
        <f aca="false">SUM(Q715:R715)</f>
        <v>0</v>
      </c>
      <c r="T715" s="385"/>
      <c r="U715" s="385"/>
      <c r="V715" s="365" t="n">
        <f aca="false">SUM(T715:U715)</f>
        <v>0</v>
      </c>
      <c r="W715" s="386"/>
      <c r="X715" s="367" t="n">
        <f aca="false">SUM(P715+S715+M715+J715+G715+V715+W715)</f>
        <v>0</v>
      </c>
      <c r="Y715" s="387"/>
      <c r="Z715" s="193" t="n">
        <f aca="false">INDEX(MasterOutputs!$I$3:$I$63,MATCH('5 - Project Outputs'!C715,MasterOutputs!$B$3:$B$63,0))</f>
        <v>0</v>
      </c>
    </row>
    <row r="716" customFormat="false" ht="16.4" hidden="false" customHeight="false" outlineLevel="1" collapsed="false">
      <c r="B716" s="388" t="n">
        <f aca="false">IF(AND($D$14="You do not need to provide output data for this reporting period",X716=0),0,IF(C716="&lt; Select &gt;",IF((X716=0),0,1),COUNTBLANK(G716)+COUNTBLANK(J716)+COUNTBLANK(M716)+COUNTBLANK(P716)+COUNTBLANK(S716)+COUNTBLANK(V716)+COUNTBLANK(W716)))</f>
        <v>0</v>
      </c>
      <c r="C716" s="363" t="s">
        <v>59</v>
      </c>
      <c r="D716" s="384" t="str">
        <f aca="false">INDEX(MasterOutputs!$C$3:$C$63,MATCH(C716,MasterOutputs!$B$3:$B$63,0))</f>
        <v>N/A</v>
      </c>
      <c r="E716" s="385"/>
      <c r="F716" s="385"/>
      <c r="G716" s="365" t="n">
        <f aca="false">SUM(E716:F716)</f>
        <v>0</v>
      </c>
      <c r="H716" s="385"/>
      <c r="I716" s="385"/>
      <c r="J716" s="365" t="n">
        <f aca="false">SUM(H716:I716)</f>
        <v>0</v>
      </c>
      <c r="K716" s="385"/>
      <c r="L716" s="385"/>
      <c r="M716" s="365" t="n">
        <f aca="false">SUM(K716:L716)</f>
        <v>0</v>
      </c>
      <c r="N716" s="385"/>
      <c r="O716" s="385"/>
      <c r="P716" s="365" t="n">
        <f aca="false">SUM(N716:O716)</f>
        <v>0</v>
      </c>
      <c r="Q716" s="385"/>
      <c r="R716" s="385"/>
      <c r="S716" s="365" t="n">
        <f aca="false">SUM(Q716:R716)</f>
        <v>0</v>
      </c>
      <c r="T716" s="385"/>
      <c r="U716" s="385"/>
      <c r="V716" s="365" t="n">
        <f aca="false">SUM(T716:U716)</f>
        <v>0</v>
      </c>
      <c r="W716" s="386"/>
      <c r="X716" s="367" t="n">
        <f aca="false">SUM(P716+S716+M716+J716+G716+V716+W716)</f>
        <v>0</v>
      </c>
      <c r="Y716" s="387"/>
      <c r="Z716" s="193" t="n">
        <f aca="false">INDEX(MasterOutputs!$I$3:$I$63,MATCH('5 - Project Outputs'!C716,MasterOutputs!$B$3:$B$63,0))</f>
        <v>0</v>
      </c>
    </row>
    <row r="717" customFormat="false" ht="16.4" hidden="false" customHeight="false" outlineLevel="1" collapsed="false">
      <c r="B717" s="388" t="n">
        <f aca="false">IF(AND($D$14="You do not need to provide output data for this reporting period",X717=0),0,IF(C717="&lt; Select &gt;",IF((X717=0),0,1),COUNTBLANK(G717)+COUNTBLANK(J717)+COUNTBLANK(M717)+COUNTBLANK(P717)+COUNTBLANK(S717)+COUNTBLANK(V717)+COUNTBLANK(W717)))</f>
        <v>0</v>
      </c>
      <c r="C717" s="363" t="s">
        <v>59</v>
      </c>
      <c r="D717" s="384" t="str">
        <f aca="false">INDEX(MasterOutputs!$C$3:$C$63,MATCH(C717,MasterOutputs!$B$3:$B$63,0))</f>
        <v>N/A</v>
      </c>
      <c r="E717" s="385"/>
      <c r="F717" s="385"/>
      <c r="G717" s="365" t="n">
        <f aca="false">SUM(E717:F717)</f>
        <v>0</v>
      </c>
      <c r="H717" s="385"/>
      <c r="I717" s="385"/>
      <c r="J717" s="365" t="n">
        <f aca="false">SUM(H717:I717)</f>
        <v>0</v>
      </c>
      <c r="K717" s="385"/>
      <c r="L717" s="385"/>
      <c r="M717" s="365" t="n">
        <f aca="false">SUM(K717:L717)</f>
        <v>0</v>
      </c>
      <c r="N717" s="385"/>
      <c r="O717" s="385"/>
      <c r="P717" s="365" t="n">
        <f aca="false">SUM(N717:O717)</f>
        <v>0</v>
      </c>
      <c r="Q717" s="385"/>
      <c r="R717" s="385"/>
      <c r="S717" s="365" t="n">
        <f aca="false">SUM(Q717:R717)</f>
        <v>0</v>
      </c>
      <c r="T717" s="385"/>
      <c r="U717" s="385"/>
      <c r="V717" s="365" t="n">
        <f aca="false">SUM(T717:U717)</f>
        <v>0</v>
      </c>
      <c r="W717" s="386"/>
      <c r="X717" s="367" t="n">
        <f aca="false">SUM(P717+S717+M717+J717+G717+V717+W717)</f>
        <v>0</v>
      </c>
      <c r="Y717" s="387"/>
      <c r="Z717" s="193" t="n">
        <f aca="false">INDEX(MasterOutputs!$I$3:$I$63,MATCH('5 - Project Outputs'!C717,MasterOutputs!$B$3:$B$63,0))</f>
        <v>0</v>
      </c>
    </row>
    <row r="718" customFormat="false" ht="16.4" hidden="false" customHeight="false" outlineLevel="1" collapsed="false">
      <c r="B718" s="388" t="n">
        <f aca="false">IF(AND($D$14="You do not need to provide output data for this reporting period",X718=0),0,IF(C718="&lt; Select &gt;",IF((X718=0),0,1),COUNTBLANK(G718)+COUNTBLANK(J718)+COUNTBLANK(M718)+COUNTBLANK(P718)+COUNTBLANK(S718)+COUNTBLANK(V718)+COUNTBLANK(W718)))</f>
        <v>0</v>
      </c>
      <c r="C718" s="363" t="s">
        <v>59</v>
      </c>
      <c r="D718" s="384" t="str">
        <f aca="false">INDEX(MasterOutputs!$C$3:$C$63,MATCH(C718,MasterOutputs!$B$3:$B$63,0))</f>
        <v>N/A</v>
      </c>
      <c r="E718" s="385"/>
      <c r="F718" s="385"/>
      <c r="G718" s="365" t="n">
        <f aca="false">SUM(E718:F718)</f>
        <v>0</v>
      </c>
      <c r="H718" s="385"/>
      <c r="I718" s="385"/>
      <c r="J718" s="365" t="n">
        <f aca="false">SUM(H718:I718)</f>
        <v>0</v>
      </c>
      <c r="K718" s="385"/>
      <c r="L718" s="385"/>
      <c r="M718" s="365" t="n">
        <f aca="false">SUM(K718:L718)</f>
        <v>0</v>
      </c>
      <c r="N718" s="385"/>
      <c r="O718" s="385"/>
      <c r="P718" s="365" t="n">
        <f aca="false">SUM(N718:O718)</f>
        <v>0</v>
      </c>
      <c r="Q718" s="385"/>
      <c r="R718" s="385"/>
      <c r="S718" s="365" t="n">
        <f aca="false">SUM(Q718:R718)</f>
        <v>0</v>
      </c>
      <c r="T718" s="385"/>
      <c r="U718" s="385"/>
      <c r="V718" s="365" t="n">
        <f aca="false">SUM(T718:U718)</f>
        <v>0</v>
      </c>
      <c r="W718" s="386"/>
      <c r="X718" s="367" t="n">
        <f aca="false">SUM(P718+S718+M718+J718+G718+V718+W718)</f>
        <v>0</v>
      </c>
      <c r="Y718" s="387"/>
      <c r="Z718" s="193" t="n">
        <f aca="false">INDEX(MasterOutputs!$I$3:$I$63,MATCH('5 - Project Outputs'!C718,MasterOutputs!$B$3:$B$63,0))</f>
        <v>0</v>
      </c>
    </row>
    <row r="719" customFormat="false" ht="16.4" hidden="false" customHeight="false" outlineLevel="1" collapsed="false">
      <c r="B719" s="388" t="n">
        <f aca="false">IF(AND($D$14="You do not need to provide output data for this reporting period",X719=0),0,IF(C719="&lt; Select &gt;",IF((X719=0),0,1),COUNTBLANK(G719)+COUNTBLANK(J719)+COUNTBLANK(M719)+COUNTBLANK(P719)+COUNTBLANK(S719)+COUNTBLANK(V719)+COUNTBLANK(W719)))</f>
        <v>0</v>
      </c>
      <c r="C719" s="363" t="s">
        <v>59</v>
      </c>
      <c r="D719" s="384" t="str">
        <f aca="false">INDEX(MasterOutputs!$C$3:$C$63,MATCH(C719,MasterOutputs!$B$3:$B$63,0))</f>
        <v>N/A</v>
      </c>
      <c r="E719" s="385"/>
      <c r="F719" s="385"/>
      <c r="G719" s="365" t="n">
        <f aca="false">SUM(E719:F719)</f>
        <v>0</v>
      </c>
      <c r="H719" s="385"/>
      <c r="I719" s="385"/>
      <c r="J719" s="365" t="n">
        <f aca="false">SUM(H719:I719)</f>
        <v>0</v>
      </c>
      <c r="K719" s="385"/>
      <c r="L719" s="385"/>
      <c r="M719" s="365" t="n">
        <f aca="false">SUM(K719:L719)</f>
        <v>0</v>
      </c>
      <c r="N719" s="385"/>
      <c r="O719" s="385"/>
      <c r="P719" s="365" t="n">
        <f aca="false">SUM(N719:O719)</f>
        <v>0</v>
      </c>
      <c r="Q719" s="385"/>
      <c r="R719" s="385"/>
      <c r="S719" s="365" t="n">
        <f aca="false">SUM(Q719:R719)</f>
        <v>0</v>
      </c>
      <c r="T719" s="385"/>
      <c r="U719" s="385"/>
      <c r="V719" s="365" t="n">
        <f aca="false">SUM(T719:U719)</f>
        <v>0</v>
      </c>
      <c r="W719" s="386"/>
      <c r="X719" s="367" t="n">
        <f aca="false">SUM(P719+S719+M719+J719+G719+V719+W719)</f>
        <v>0</v>
      </c>
      <c r="Y719" s="387"/>
      <c r="Z719" s="193" t="n">
        <f aca="false">INDEX(MasterOutputs!$I$3:$I$63,MATCH('5 - Project Outputs'!C719,MasterOutputs!$B$3:$B$63,0))</f>
        <v>0</v>
      </c>
    </row>
    <row r="720" customFormat="false" ht="16.4" hidden="false" customHeight="false" outlineLevel="1" collapsed="false">
      <c r="B720" s="388" t="n">
        <f aca="false">IF(AND($D$14="You do not need to provide output data for this reporting period",X720=0),0,IF(C720="&lt; Select &gt;",IF((X720=0),0,1),COUNTBLANK(G720)+COUNTBLANK(J720)+COUNTBLANK(M720)+COUNTBLANK(P720)+COUNTBLANK(S720)+COUNTBLANK(V720)+COUNTBLANK(W720)))</f>
        <v>0</v>
      </c>
      <c r="C720" s="363" t="s">
        <v>59</v>
      </c>
      <c r="D720" s="384" t="str">
        <f aca="false">INDEX(MasterOutputs!$C$3:$C$63,MATCH(C720,MasterOutputs!$B$3:$B$63,0))</f>
        <v>N/A</v>
      </c>
      <c r="E720" s="385"/>
      <c r="F720" s="385"/>
      <c r="G720" s="365" t="n">
        <f aca="false">SUM(E720:F720)</f>
        <v>0</v>
      </c>
      <c r="H720" s="385"/>
      <c r="I720" s="385"/>
      <c r="J720" s="365" t="n">
        <f aca="false">SUM(H720:I720)</f>
        <v>0</v>
      </c>
      <c r="K720" s="385"/>
      <c r="L720" s="385"/>
      <c r="M720" s="365" t="n">
        <f aca="false">SUM(K720:L720)</f>
        <v>0</v>
      </c>
      <c r="N720" s="385"/>
      <c r="O720" s="385"/>
      <c r="P720" s="365" t="n">
        <f aca="false">SUM(N720:O720)</f>
        <v>0</v>
      </c>
      <c r="Q720" s="385"/>
      <c r="R720" s="385"/>
      <c r="S720" s="365" t="n">
        <f aca="false">SUM(Q720:R720)</f>
        <v>0</v>
      </c>
      <c r="T720" s="385"/>
      <c r="U720" s="385"/>
      <c r="V720" s="365" t="n">
        <f aca="false">SUM(T720:U720)</f>
        <v>0</v>
      </c>
      <c r="W720" s="386"/>
      <c r="X720" s="367" t="n">
        <f aca="false">SUM(P720+S720+M720+J720+G720+V720+W720)</f>
        <v>0</v>
      </c>
      <c r="Y720" s="387"/>
      <c r="Z720" s="193" t="n">
        <f aca="false">INDEX(MasterOutputs!$I$3:$I$63,MATCH('5 - Project Outputs'!C720,MasterOutputs!$B$3:$B$63,0))</f>
        <v>0</v>
      </c>
    </row>
    <row r="721" customFormat="false" ht="16.4" hidden="false" customHeight="false" outlineLevel="1" collapsed="false">
      <c r="B721" s="14" t="n">
        <f aca="false">IF(AND($D$14="You do not need to provide output data for this reporting period",X721=0),0,IF(C721="&lt; Select &gt;",IF((X721=0),0,1),COUNTBLANK(G721)+COUNTBLANK(J721)+COUNTBLANK(M721)+COUNTBLANK(P721)+COUNTBLANK(S721)+COUNTBLANK(V721)+COUNTBLANK(W721)))</f>
        <v>0</v>
      </c>
      <c r="C721" s="363" t="s">
        <v>59</v>
      </c>
      <c r="D721" s="384" t="str">
        <f aca="false">INDEX(MasterOutputs!$C$3:$C$63,MATCH(C721,MasterOutputs!$B$3:$B$63,0))</f>
        <v>N/A</v>
      </c>
      <c r="E721" s="385"/>
      <c r="F721" s="385"/>
      <c r="G721" s="365" t="n">
        <f aca="false">SUM(E721:F721)</f>
        <v>0</v>
      </c>
      <c r="H721" s="385"/>
      <c r="I721" s="385"/>
      <c r="J721" s="365" t="n">
        <f aca="false">SUM(H721:I721)</f>
        <v>0</v>
      </c>
      <c r="K721" s="385"/>
      <c r="L721" s="385"/>
      <c r="M721" s="365" t="n">
        <f aca="false">SUM(K721:L721)</f>
        <v>0</v>
      </c>
      <c r="N721" s="385"/>
      <c r="O721" s="385"/>
      <c r="P721" s="365" t="n">
        <f aca="false">SUM(N721:O721)</f>
        <v>0</v>
      </c>
      <c r="Q721" s="385"/>
      <c r="R721" s="385"/>
      <c r="S721" s="365" t="n">
        <f aca="false">SUM(Q721:R721)</f>
        <v>0</v>
      </c>
      <c r="T721" s="385"/>
      <c r="U721" s="385"/>
      <c r="V721" s="365" t="n">
        <f aca="false">SUM(T721:U721)</f>
        <v>0</v>
      </c>
      <c r="W721" s="386"/>
      <c r="X721" s="367" t="n">
        <f aca="false">SUM(P721+S721+M721+J721+G721+V721+W721)</f>
        <v>0</v>
      </c>
      <c r="Y721" s="387"/>
      <c r="Z721" s="193" t="n">
        <f aca="false">INDEX(MasterOutputs!$I$3:$I$63,MATCH('5 - Project Outputs'!C721,MasterOutputs!$B$3:$B$63,0))</f>
        <v>0</v>
      </c>
    </row>
    <row r="722" customFormat="false" ht="16.4" hidden="false" customHeight="false" outlineLevel="1" collapsed="false">
      <c r="B722" s="14" t="n">
        <f aca="false">IF(AND($D$14="You do not need to provide output data for this reporting period",X722=0),0,IF(C722="&lt; Select &gt;",IF((X722=0),0,1),COUNTBLANK(G722)+COUNTBLANK(J722)+COUNTBLANK(M722)+COUNTBLANK(P722)+COUNTBLANK(S722)+COUNTBLANK(V722)+COUNTBLANK(W722)))</f>
        <v>0</v>
      </c>
      <c r="C722" s="363" t="s">
        <v>59</v>
      </c>
      <c r="D722" s="384" t="str">
        <f aca="false">INDEX(MasterOutputs!$C$3:$C$63,MATCH(C722,MasterOutputs!$B$3:$B$63,0))</f>
        <v>N/A</v>
      </c>
      <c r="E722" s="385"/>
      <c r="F722" s="385"/>
      <c r="G722" s="365" t="n">
        <f aca="false">SUM(E722:F722)</f>
        <v>0</v>
      </c>
      <c r="H722" s="385"/>
      <c r="I722" s="385"/>
      <c r="J722" s="365" t="n">
        <f aca="false">SUM(H722:I722)</f>
        <v>0</v>
      </c>
      <c r="K722" s="385"/>
      <c r="L722" s="385"/>
      <c r="M722" s="365" t="n">
        <f aca="false">SUM(K722:L722)</f>
        <v>0</v>
      </c>
      <c r="N722" s="385"/>
      <c r="O722" s="385"/>
      <c r="P722" s="365" t="n">
        <f aca="false">SUM(N722:O722)</f>
        <v>0</v>
      </c>
      <c r="Q722" s="385"/>
      <c r="R722" s="385"/>
      <c r="S722" s="365" t="n">
        <f aca="false">SUM(Q722:R722)</f>
        <v>0</v>
      </c>
      <c r="T722" s="385"/>
      <c r="U722" s="385"/>
      <c r="V722" s="365" t="n">
        <f aca="false">SUM(T722:U722)</f>
        <v>0</v>
      </c>
      <c r="W722" s="386"/>
      <c r="X722" s="367" t="n">
        <f aca="false">SUM(P722+S722+M722+J722+G722+V722+W722)</f>
        <v>0</v>
      </c>
      <c r="Y722" s="387"/>
      <c r="Z722" s="193" t="n">
        <f aca="false">INDEX(MasterOutputs!$I$3:$I$63,MATCH('5 - Project Outputs'!C722,MasterOutputs!$B$3:$B$63,0))</f>
        <v>0</v>
      </c>
    </row>
    <row r="723" customFormat="false" ht="16.4" hidden="false" customHeight="false" outlineLevel="1" collapsed="false">
      <c r="B723" s="14" t="n">
        <f aca="false">IF(AND($D$14="You do not need to provide output data for this reporting period",X723=0),0,IF(C723="&lt; Select &gt;",IF((X723=0),0,1),COUNTBLANK(G723)+COUNTBLANK(J723)+COUNTBLANK(M723)+COUNTBLANK(P723)+COUNTBLANK(S723)+COUNTBLANK(V723)+COUNTBLANK(W723)))</f>
        <v>0</v>
      </c>
      <c r="C723" s="363" t="s">
        <v>59</v>
      </c>
      <c r="D723" s="384" t="str">
        <f aca="false">INDEX(MasterOutputs!$C$3:$C$63,MATCH(C723,MasterOutputs!$B$3:$B$63,0))</f>
        <v>N/A</v>
      </c>
      <c r="E723" s="385"/>
      <c r="F723" s="385"/>
      <c r="G723" s="365" t="n">
        <f aca="false">SUM(E723:F723)</f>
        <v>0</v>
      </c>
      <c r="H723" s="385"/>
      <c r="I723" s="385"/>
      <c r="J723" s="365" t="n">
        <f aca="false">SUM(H723:I723)</f>
        <v>0</v>
      </c>
      <c r="K723" s="385"/>
      <c r="L723" s="385"/>
      <c r="M723" s="365" t="n">
        <f aca="false">SUM(K723:L723)</f>
        <v>0</v>
      </c>
      <c r="N723" s="385"/>
      <c r="O723" s="385"/>
      <c r="P723" s="365" t="n">
        <f aca="false">SUM(N723:O723)</f>
        <v>0</v>
      </c>
      <c r="Q723" s="385"/>
      <c r="R723" s="385"/>
      <c r="S723" s="365" t="n">
        <f aca="false">SUM(Q723:R723)</f>
        <v>0</v>
      </c>
      <c r="T723" s="385"/>
      <c r="U723" s="385"/>
      <c r="V723" s="365" t="n">
        <f aca="false">SUM(T723:U723)</f>
        <v>0</v>
      </c>
      <c r="W723" s="386"/>
      <c r="X723" s="367" t="n">
        <f aca="false">SUM(P723+S723+M723+J723+G723+V723+W723)</f>
        <v>0</v>
      </c>
      <c r="Y723" s="387"/>
      <c r="Z723" s="193" t="n">
        <f aca="false">INDEX(MasterOutputs!$I$3:$I$63,MATCH('5 - Project Outputs'!C723,MasterOutputs!$B$3:$B$63,0))</f>
        <v>0</v>
      </c>
    </row>
    <row r="724" customFormat="false" ht="16.4" hidden="false" customHeight="false" outlineLevel="1" collapsed="false">
      <c r="B724" s="14" t="n">
        <f aca="false">IF(AND($D$14="You do not need to provide output data for this reporting period",X724=0),0,IF(C724="&lt; Select &gt;",IF((X724=0),0,1),COUNTBLANK(G724)+COUNTBLANK(J724)+COUNTBLANK(M724)+COUNTBLANK(P724)+COUNTBLANK(S724)+COUNTBLANK(V724)+COUNTBLANK(W724)))</f>
        <v>0</v>
      </c>
      <c r="C724" s="363" t="s">
        <v>59</v>
      </c>
      <c r="D724" s="384" t="str">
        <f aca="false">INDEX(MasterOutputs!$C$3:$C$63,MATCH(C724,MasterOutputs!$B$3:$B$63,0))</f>
        <v>N/A</v>
      </c>
      <c r="E724" s="385"/>
      <c r="F724" s="385"/>
      <c r="G724" s="365" t="n">
        <f aca="false">SUM(E724:F724)</f>
        <v>0</v>
      </c>
      <c r="H724" s="385"/>
      <c r="I724" s="385"/>
      <c r="J724" s="365" t="n">
        <f aca="false">SUM(H724:I724)</f>
        <v>0</v>
      </c>
      <c r="K724" s="385"/>
      <c r="L724" s="385"/>
      <c r="M724" s="365" t="n">
        <f aca="false">SUM(K724:L724)</f>
        <v>0</v>
      </c>
      <c r="N724" s="385"/>
      <c r="O724" s="385"/>
      <c r="P724" s="365" t="n">
        <f aca="false">SUM(N724:O724)</f>
        <v>0</v>
      </c>
      <c r="Q724" s="385"/>
      <c r="R724" s="385"/>
      <c r="S724" s="365" t="n">
        <f aca="false">SUM(Q724:R724)</f>
        <v>0</v>
      </c>
      <c r="T724" s="385"/>
      <c r="U724" s="385"/>
      <c r="V724" s="365" t="n">
        <f aca="false">SUM(T724:U724)</f>
        <v>0</v>
      </c>
      <c r="W724" s="386"/>
      <c r="X724" s="367" t="n">
        <f aca="false">SUM(P724+S724+M724+J724+G724+V724+W724)</f>
        <v>0</v>
      </c>
      <c r="Y724" s="387"/>
      <c r="Z724" s="193" t="n">
        <f aca="false">INDEX(MasterOutputs!$I$3:$I$63,MATCH('5 - Project Outputs'!C724,MasterOutputs!$B$3:$B$63,0))</f>
        <v>0</v>
      </c>
    </row>
    <row r="725" customFormat="false" ht="16.4" hidden="false" customHeight="false" outlineLevel="1" collapsed="false">
      <c r="B725" s="14" t="n">
        <f aca="false">IF(AND($D$14="You do not need to provide output data for this reporting period",X725=0),0,IF(C725="&lt; Select &gt;",IF((X725=0),0,1),COUNTBLANK(G725)+COUNTBLANK(J725)+COUNTBLANK(M725)+COUNTBLANK(P725)+COUNTBLANK(S725)+COUNTBLANK(V725)+COUNTBLANK(W725)))</f>
        <v>0</v>
      </c>
      <c r="C725" s="363" t="s">
        <v>59</v>
      </c>
      <c r="D725" s="384" t="str">
        <f aca="false">INDEX(MasterOutputs!$C$3:$C$63,MATCH(C725,MasterOutputs!$B$3:$B$63,0))</f>
        <v>N/A</v>
      </c>
      <c r="E725" s="385"/>
      <c r="F725" s="385"/>
      <c r="G725" s="365" t="n">
        <f aca="false">SUM(E725:F725)</f>
        <v>0</v>
      </c>
      <c r="H725" s="385"/>
      <c r="I725" s="385"/>
      <c r="J725" s="365" t="n">
        <f aca="false">SUM(H725:I725)</f>
        <v>0</v>
      </c>
      <c r="K725" s="385"/>
      <c r="L725" s="385"/>
      <c r="M725" s="365" t="n">
        <f aca="false">SUM(K725:L725)</f>
        <v>0</v>
      </c>
      <c r="N725" s="385"/>
      <c r="O725" s="385"/>
      <c r="P725" s="365" t="n">
        <f aca="false">SUM(N725:O725)</f>
        <v>0</v>
      </c>
      <c r="Q725" s="385"/>
      <c r="R725" s="385"/>
      <c r="S725" s="365" t="n">
        <f aca="false">SUM(Q725:R725)</f>
        <v>0</v>
      </c>
      <c r="T725" s="385"/>
      <c r="U725" s="385"/>
      <c r="V725" s="365" t="n">
        <f aca="false">SUM(T725:U725)</f>
        <v>0</v>
      </c>
      <c r="W725" s="386"/>
      <c r="X725" s="367" t="n">
        <f aca="false">SUM(P725+S725+M725+J725+G725+V725+W725)</f>
        <v>0</v>
      </c>
      <c r="Y725" s="387"/>
      <c r="Z725" s="193" t="n">
        <f aca="false">INDEX(MasterOutputs!$I$3:$I$63,MATCH('5 - Project Outputs'!C725,MasterOutputs!$B$3:$B$63,0))</f>
        <v>0</v>
      </c>
    </row>
    <row r="726" customFormat="false" ht="15" hidden="false" customHeight="true" outlineLevel="1" collapsed="false">
      <c r="B726" s="14" t="n">
        <f aca="false">IF(AND($D$14="You do not need to provide output data for this reporting period",X726=0),0,IF(C726="&lt; Select &gt;",IF((X726=0),0,1),COUNTBLANK(G726)+COUNTBLANK(J726)+COUNTBLANK(M726)+COUNTBLANK(P726)+COUNTBLANK(S726)+COUNTBLANK(V726)+COUNTBLANK(W726)))</f>
        <v>0</v>
      </c>
      <c r="C726" s="371" t="s">
        <v>59</v>
      </c>
      <c r="D726" s="389" t="str">
        <f aca="false">INDEX(MasterOutputs!$C$3:$C$63,MATCH(C726,MasterOutputs!$B$3:$B$63,0))</f>
        <v>N/A</v>
      </c>
      <c r="E726" s="390"/>
      <c r="F726" s="390"/>
      <c r="G726" s="373" t="n">
        <f aca="false">SUM(E726:F726)</f>
        <v>0</v>
      </c>
      <c r="H726" s="390"/>
      <c r="I726" s="390"/>
      <c r="J726" s="373" t="n">
        <f aca="false">SUM(H726:I726)</f>
        <v>0</v>
      </c>
      <c r="K726" s="390"/>
      <c r="L726" s="390"/>
      <c r="M726" s="373" t="n">
        <f aca="false">SUM(K726:L726)</f>
        <v>0</v>
      </c>
      <c r="N726" s="390"/>
      <c r="O726" s="390"/>
      <c r="P726" s="373" t="n">
        <f aca="false">SUM(N726:O726)</f>
        <v>0</v>
      </c>
      <c r="Q726" s="390"/>
      <c r="R726" s="390"/>
      <c r="S726" s="373" t="n">
        <f aca="false">SUM(Q726:R726)</f>
        <v>0</v>
      </c>
      <c r="T726" s="390"/>
      <c r="U726" s="390"/>
      <c r="V726" s="373" t="n">
        <f aca="false">SUM(T726:U726)</f>
        <v>0</v>
      </c>
      <c r="W726" s="391"/>
      <c r="X726" s="392" t="n">
        <f aca="false">SUM(P726+S726+M726+J726+G726+V726+W726)</f>
        <v>0</v>
      </c>
      <c r="Y726" s="393"/>
      <c r="Z726" s="193" t="n">
        <f aca="false">INDEX(MasterOutputs!$I$3:$I$63,MATCH('5 - Project Outputs'!C726,MasterOutputs!$B$3:$B$63,0))</f>
        <v>0</v>
      </c>
    </row>
    <row r="727" customFormat="false" ht="16.5" hidden="false" customHeight="true" outlineLevel="1" collapsed="false">
      <c r="C727" s="394" t="s">
        <v>277</v>
      </c>
      <c r="D727" s="378"/>
      <c r="E727" s="378"/>
      <c r="F727" s="378"/>
      <c r="G727" s="378"/>
      <c r="H727" s="378"/>
      <c r="I727" s="378"/>
      <c r="J727" s="378"/>
      <c r="K727" s="378"/>
      <c r="L727" s="378"/>
      <c r="M727" s="378"/>
      <c r="N727" s="378"/>
      <c r="O727" s="378"/>
      <c r="P727" s="378"/>
      <c r="Q727" s="378"/>
      <c r="R727" s="378"/>
      <c r="S727" s="378"/>
      <c r="T727" s="378"/>
      <c r="U727" s="378"/>
      <c r="V727" s="378"/>
      <c r="W727" s="378"/>
      <c r="X727" s="378"/>
      <c r="Y727" s="379"/>
    </row>
    <row r="728" customFormat="false" ht="16.4" hidden="false" customHeight="false" outlineLevel="1" collapsed="false">
      <c r="B728" s="14" t="n">
        <f aca="false">IF(AND($D$14="You do not need to provide output data for this reporting period",X728=0),0,IF(C728="",IF((X728=0),0,1),COUNTBLANK(E728:W728)))</f>
        <v>0</v>
      </c>
      <c r="C728" s="395"/>
      <c r="D728" s="396"/>
      <c r="E728" s="381"/>
      <c r="F728" s="381"/>
      <c r="G728" s="359" t="n">
        <f aca="false">SUM(E728:F728)</f>
        <v>0</v>
      </c>
      <c r="H728" s="381"/>
      <c r="I728" s="381"/>
      <c r="J728" s="359" t="n">
        <f aca="false">SUM(H728:I728)</f>
        <v>0</v>
      </c>
      <c r="K728" s="381"/>
      <c r="L728" s="381"/>
      <c r="M728" s="359" t="n">
        <f aca="false">SUM(K728:L728)</f>
        <v>0</v>
      </c>
      <c r="N728" s="381"/>
      <c r="O728" s="381"/>
      <c r="P728" s="359" t="n">
        <f aca="false">SUM(N728:O728)</f>
        <v>0</v>
      </c>
      <c r="Q728" s="381"/>
      <c r="R728" s="381"/>
      <c r="S728" s="359" t="n">
        <f aca="false">SUM(Q728:R728)</f>
        <v>0</v>
      </c>
      <c r="T728" s="381"/>
      <c r="U728" s="381"/>
      <c r="V728" s="359" t="n">
        <f aca="false">SUM(T728:U728)</f>
        <v>0</v>
      </c>
      <c r="W728" s="382"/>
      <c r="X728" s="361" t="n">
        <f aca="false">SUM(P728+S728+M728+J728+G728+V728+W728)</f>
        <v>0</v>
      </c>
      <c r="Y728" s="362" t="s">
        <v>270</v>
      </c>
    </row>
    <row r="729" customFormat="false" ht="16.4" hidden="false" customHeight="false" outlineLevel="1" collapsed="false">
      <c r="B729" s="388" t="n">
        <f aca="false">IF(AND($D$14="You do not need to provide output data for this reporting period",X729=0),0,IF(C729="",IF((X729=0),0,1),COUNTBLANK(E729:W729)))</f>
        <v>0</v>
      </c>
      <c r="C729" s="397"/>
      <c r="D729" s="398"/>
      <c r="E729" s="385"/>
      <c r="F729" s="385"/>
      <c r="G729" s="365" t="n">
        <f aca="false">SUM(E729:F729)</f>
        <v>0</v>
      </c>
      <c r="H729" s="385"/>
      <c r="I729" s="385"/>
      <c r="J729" s="365" t="n">
        <f aca="false">SUM(H729:I729)</f>
        <v>0</v>
      </c>
      <c r="K729" s="385"/>
      <c r="L729" s="385"/>
      <c r="M729" s="365" t="n">
        <f aca="false">SUM(K729:L729)</f>
        <v>0</v>
      </c>
      <c r="N729" s="385"/>
      <c r="O729" s="385"/>
      <c r="P729" s="365" t="n">
        <f aca="false">SUM(N729:O729)</f>
        <v>0</v>
      </c>
      <c r="Q729" s="385"/>
      <c r="R729" s="385"/>
      <c r="S729" s="365" t="n">
        <f aca="false">SUM(Q729:R729)</f>
        <v>0</v>
      </c>
      <c r="T729" s="385"/>
      <c r="U729" s="385"/>
      <c r="V729" s="365" t="n">
        <f aca="false">SUM(T729:U729)</f>
        <v>0</v>
      </c>
      <c r="W729" s="386"/>
      <c r="X729" s="367" t="n">
        <f aca="false">SUM(P729+S729+M729+J729+G729+V729+W729)</f>
        <v>0</v>
      </c>
      <c r="Y729" s="368" t="s">
        <v>270</v>
      </c>
    </row>
    <row r="730" customFormat="false" ht="16.4" hidden="false" customHeight="false" outlineLevel="1" collapsed="false">
      <c r="B730" s="388" t="n">
        <f aca="false">IF(AND($D$14="You do not need to provide output data for this reporting period",X730=0),0,IF(C730="",IF((X730=0),0,1),COUNTBLANK(E730:W730)))</f>
        <v>0</v>
      </c>
      <c r="C730" s="397"/>
      <c r="D730" s="398"/>
      <c r="E730" s="385"/>
      <c r="F730" s="385"/>
      <c r="G730" s="365" t="n">
        <f aca="false">SUM(E730:F730)</f>
        <v>0</v>
      </c>
      <c r="H730" s="385"/>
      <c r="I730" s="385"/>
      <c r="J730" s="365" t="n">
        <f aca="false">SUM(H730:I730)</f>
        <v>0</v>
      </c>
      <c r="K730" s="385"/>
      <c r="L730" s="385"/>
      <c r="M730" s="365" t="n">
        <f aca="false">SUM(K730:L730)</f>
        <v>0</v>
      </c>
      <c r="N730" s="385"/>
      <c r="O730" s="385"/>
      <c r="P730" s="365" t="n">
        <f aca="false">SUM(N730:O730)</f>
        <v>0</v>
      </c>
      <c r="Q730" s="385"/>
      <c r="R730" s="385"/>
      <c r="S730" s="365" t="n">
        <f aca="false">SUM(Q730:R730)</f>
        <v>0</v>
      </c>
      <c r="T730" s="385"/>
      <c r="U730" s="385"/>
      <c r="V730" s="365" t="n">
        <f aca="false">SUM(T730:U730)</f>
        <v>0</v>
      </c>
      <c r="W730" s="386"/>
      <c r="X730" s="367" t="n">
        <f aca="false">SUM(P730+S730+M730+J730+G730+V730+W730)</f>
        <v>0</v>
      </c>
      <c r="Y730" s="368" t="s">
        <v>270</v>
      </c>
    </row>
    <row r="731" customFormat="false" ht="16.4" hidden="false" customHeight="false" outlineLevel="1" collapsed="false">
      <c r="B731" s="388" t="n">
        <f aca="false">IF(AND($D$14="You do not need to provide output data for this reporting period",X731=0),0,IF(C731="",IF((X731=0),0,1),COUNTBLANK(E731:W731)))</f>
        <v>0</v>
      </c>
      <c r="C731" s="397"/>
      <c r="D731" s="398"/>
      <c r="E731" s="385"/>
      <c r="F731" s="385"/>
      <c r="G731" s="365" t="n">
        <f aca="false">SUM(E731:F731)</f>
        <v>0</v>
      </c>
      <c r="H731" s="385"/>
      <c r="I731" s="385"/>
      <c r="J731" s="365" t="n">
        <f aca="false">SUM(H731:I731)</f>
        <v>0</v>
      </c>
      <c r="K731" s="385"/>
      <c r="L731" s="385"/>
      <c r="M731" s="365" t="n">
        <f aca="false">SUM(K731:L731)</f>
        <v>0</v>
      </c>
      <c r="N731" s="385"/>
      <c r="O731" s="385"/>
      <c r="P731" s="365" t="n">
        <f aca="false">SUM(N731:O731)</f>
        <v>0</v>
      </c>
      <c r="Q731" s="385"/>
      <c r="R731" s="385"/>
      <c r="S731" s="365" t="n">
        <f aca="false">SUM(Q731:R731)</f>
        <v>0</v>
      </c>
      <c r="T731" s="385"/>
      <c r="U731" s="385"/>
      <c r="V731" s="365" t="n">
        <f aca="false">SUM(T731:U731)</f>
        <v>0</v>
      </c>
      <c r="W731" s="386"/>
      <c r="X731" s="367" t="n">
        <f aca="false">SUM(P731+S731+M731+J731+G731+V731+W731)</f>
        <v>0</v>
      </c>
      <c r="Y731" s="368" t="s">
        <v>270</v>
      </c>
    </row>
    <row r="732" customFormat="false" ht="16.4" hidden="false" customHeight="false" outlineLevel="1" collapsed="false">
      <c r="B732" s="388" t="n">
        <f aca="false">IF(AND($D$14="You do not need to provide output data for this reporting period",X732=0),0,IF(C732="",IF((X732=0),0,1),COUNTBLANK(E732:W732)))</f>
        <v>0</v>
      </c>
      <c r="C732" s="397"/>
      <c r="D732" s="398"/>
      <c r="E732" s="385"/>
      <c r="F732" s="385"/>
      <c r="G732" s="365" t="n">
        <f aca="false">SUM(E732:F732)</f>
        <v>0</v>
      </c>
      <c r="H732" s="385"/>
      <c r="I732" s="385"/>
      <c r="J732" s="365" t="n">
        <f aca="false">SUM(H732:I732)</f>
        <v>0</v>
      </c>
      <c r="K732" s="385"/>
      <c r="L732" s="385"/>
      <c r="M732" s="365" t="n">
        <f aca="false">SUM(K732:L732)</f>
        <v>0</v>
      </c>
      <c r="N732" s="385"/>
      <c r="O732" s="385"/>
      <c r="P732" s="365" t="n">
        <f aca="false">SUM(N732:O732)</f>
        <v>0</v>
      </c>
      <c r="Q732" s="385"/>
      <c r="R732" s="385"/>
      <c r="S732" s="365" t="n">
        <f aca="false">SUM(Q732:R732)</f>
        <v>0</v>
      </c>
      <c r="T732" s="385"/>
      <c r="U732" s="385"/>
      <c r="V732" s="365" t="n">
        <f aca="false">SUM(T732:U732)</f>
        <v>0</v>
      </c>
      <c r="W732" s="386"/>
      <c r="X732" s="367" t="n">
        <f aca="false">SUM(P732+S732+M732+J732+G732+V732+W732)</f>
        <v>0</v>
      </c>
      <c r="Y732" s="368" t="s">
        <v>270</v>
      </c>
    </row>
    <row r="733" customFormat="false" ht="16.4" hidden="false" customHeight="false" outlineLevel="1" collapsed="false">
      <c r="B733" s="388" t="n">
        <f aca="false">IF(AND($D$14="You do not need to provide output data for this reporting period",X733=0),0,IF(C733="",IF((X733=0),0,1),COUNTBLANK(E733:W733)))</f>
        <v>0</v>
      </c>
      <c r="C733" s="397"/>
      <c r="D733" s="398"/>
      <c r="E733" s="385"/>
      <c r="F733" s="385"/>
      <c r="G733" s="365" t="n">
        <f aca="false">SUM(E733:F733)</f>
        <v>0</v>
      </c>
      <c r="H733" s="385"/>
      <c r="I733" s="385"/>
      <c r="J733" s="365" t="n">
        <f aca="false">SUM(H733:I733)</f>
        <v>0</v>
      </c>
      <c r="K733" s="385"/>
      <c r="L733" s="385"/>
      <c r="M733" s="365" t="n">
        <f aca="false">SUM(K733:L733)</f>
        <v>0</v>
      </c>
      <c r="N733" s="385"/>
      <c r="O733" s="385"/>
      <c r="P733" s="365" t="n">
        <f aca="false">SUM(N733:O733)</f>
        <v>0</v>
      </c>
      <c r="Q733" s="385"/>
      <c r="R733" s="385"/>
      <c r="S733" s="365" t="n">
        <f aca="false">SUM(Q733:R733)</f>
        <v>0</v>
      </c>
      <c r="T733" s="385"/>
      <c r="U733" s="385"/>
      <c r="V733" s="365" t="n">
        <f aca="false">SUM(T733:U733)</f>
        <v>0</v>
      </c>
      <c r="W733" s="386"/>
      <c r="X733" s="367" t="n">
        <f aca="false">SUM(P733+S733+M733+J733+G733+V733+W733)</f>
        <v>0</v>
      </c>
      <c r="Y733" s="368" t="s">
        <v>270</v>
      </c>
    </row>
    <row r="734" customFormat="false" ht="16.4" hidden="false" customHeight="false" outlineLevel="1" collapsed="false">
      <c r="B734" s="14" t="n">
        <f aca="false">IF(AND($D$14="You do not need to provide output data for this reporting period",X734=0),0,IF(C734="",IF((X734=0),0,1),COUNTBLANK(E734:W734)))</f>
        <v>0</v>
      </c>
      <c r="C734" s="397"/>
      <c r="D734" s="398"/>
      <c r="E734" s="385"/>
      <c r="F734" s="385"/>
      <c r="G734" s="365" t="n">
        <f aca="false">SUM(E734:F734)</f>
        <v>0</v>
      </c>
      <c r="H734" s="385"/>
      <c r="I734" s="385"/>
      <c r="J734" s="365" t="n">
        <f aca="false">SUM(H734:I734)</f>
        <v>0</v>
      </c>
      <c r="K734" s="385"/>
      <c r="L734" s="385"/>
      <c r="M734" s="365" t="n">
        <f aca="false">SUM(K734:L734)</f>
        <v>0</v>
      </c>
      <c r="N734" s="385"/>
      <c r="O734" s="385"/>
      <c r="P734" s="365" t="n">
        <f aca="false">SUM(N734:O734)</f>
        <v>0</v>
      </c>
      <c r="Q734" s="385"/>
      <c r="R734" s="385"/>
      <c r="S734" s="365" t="n">
        <f aca="false">SUM(Q734:R734)</f>
        <v>0</v>
      </c>
      <c r="T734" s="385"/>
      <c r="U734" s="385"/>
      <c r="V734" s="365" t="n">
        <f aca="false">SUM(T734:U734)</f>
        <v>0</v>
      </c>
      <c r="W734" s="386"/>
      <c r="X734" s="367" t="n">
        <f aca="false">SUM(P734+S734+M734+J734+G734+V734+W734)</f>
        <v>0</v>
      </c>
      <c r="Y734" s="368" t="s">
        <v>270</v>
      </c>
    </row>
    <row r="735" customFormat="false" ht="16.4" hidden="false" customHeight="false" outlineLevel="1" collapsed="false">
      <c r="B735" s="14" t="n">
        <f aca="false">IF(AND($D$14="You do not need to provide output data for this reporting period",X735=0),0,IF(C735="",IF((X735=0),0,1),COUNTBLANK(E735:W735)))</f>
        <v>0</v>
      </c>
      <c r="C735" s="397"/>
      <c r="D735" s="398"/>
      <c r="E735" s="385"/>
      <c r="F735" s="385"/>
      <c r="G735" s="365" t="n">
        <f aca="false">SUM(E735:F735)</f>
        <v>0</v>
      </c>
      <c r="H735" s="385"/>
      <c r="I735" s="385"/>
      <c r="J735" s="365" t="n">
        <f aca="false">SUM(H735:I735)</f>
        <v>0</v>
      </c>
      <c r="K735" s="385"/>
      <c r="L735" s="385"/>
      <c r="M735" s="365" t="n">
        <f aca="false">SUM(K735:L735)</f>
        <v>0</v>
      </c>
      <c r="N735" s="385"/>
      <c r="O735" s="385"/>
      <c r="P735" s="365" t="n">
        <f aca="false">SUM(N735:O735)</f>
        <v>0</v>
      </c>
      <c r="Q735" s="385"/>
      <c r="R735" s="385"/>
      <c r="S735" s="365" t="n">
        <f aca="false">SUM(Q735:R735)</f>
        <v>0</v>
      </c>
      <c r="T735" s="385"/>
      <c r="U735" s="385"/>
      <c r="V735" s="365" t="n">
        <f aca="false">SUM(T735:U735)</f>
        <v>0</v>
      </c>
      <c r="W735" s="386"/>
      <c r="X735" s="367" t="n">
        <f aca="false">SUM(P735+S735+M735+J735+G735+V735+W735)</f>
        <v>0</v>
      </c>
      <c r="Y735" s="368" t="s">
        <v>270</v>
      </c>
    </row>
    <row r="736" customFormat="false" ht="16.4" hidden="false" customHeight="false" outlineLevel="1" collapsed="false">
      <c r="B736" s="14" t="n">
        <f aca="false">IF(AND($D$14="You do not need to provide output data for this reporting period",X736=0),0,IF(C736="",IF((X736=0),0,1),COUNTBLANK(E736:W736)))</f>
        <v>0</v>
      </c>
      <c r="C736" s="397"/>
      <c r="D736" s="398"/>
      <c r="E736" s="385"/>
      <c r="F736" s="385"/>
      <c r="G736" s="365" t="n">
        <f aca="false">SUM(E736:F736)</f>
        <v>0</v>
      </c>
      <c r="H736" s="385"/>
      <c r="I736" s="385"/>
      <c r="J736" s="365" t="n">
        <f aca="false">SUM(H736:I736)</f>
        <v>0</v>
      </c>
      <c r="K736" s="385"/>
      <c r="L736" s="385"/>
      <c r="M736" s="365" t="n">
        <f aca="false">SUM(K736:L736)</f>
        <v>0</v>
      </c>
      <c r="N736" s="385"/>
      <c r="O736" s="385"/>
      <c r="P736" s="365" t="n">
        <f aca="false">SUM(N736:O736)</f>
        <v>0</v>
      </c>
      <c r="Q736" s="385"/>
      <c r="R736" s="385"/>
      <c r="S736" s="365" t="n">
        <f aca="false">SUM(Q736:R736)</f>
        <v>0</v>
      </c>
      <c r="T736" s="385"/>
      <c r="U736" s="385"/>
      <c r="V736" s="365" t="n">
        <f aca="false">SUM(T736:U736)</f>
        <v>0</v>
      </c>
      <c r="W736" s="386"/>
      <c r="X736" s="367" t="n">
        <f aca="false">SUM(P736+S736+M736+J736+G736+V736+W736)</f>
        <v>0</v>
      </c>
      <c r="Y736" s="368" t="s">
        <v>270</v>
      </c>
    </row>
    <row r="737" customFormat="false" ht="16.4" hidden="false" customHeight="false" outlineLevel="1" collapsed="false">
      <c r="B737" s="14" t="n">
        <f aca="false">IF(AND($D$14="You do not need to provide output data for this reporting period",X737=0),0,IF(C737="",IF((X737=0),0,1),COUNTBLANK(E737:W737)))</f>
        <v>0</v>
      </c>
      <c r="C737" s="399"/>
      <c r="D737" s="400"/>
      <c r="E737" s="401"/>
      <c r="F737" s="401"/>
      <c r="G737" s="402" t="n">
        <f aca="false">SUM(E737:F737)</f>
        <v>0</v>
      </c>
      <c r="H737" s="401"/>
      <c r="I737" s="401"/>
      <c r="J737" s="402" t="n">
        <f aca="false">SUM(H737:I737)</f>
        <v>0</v>
      </c>
      <c r="K737" s="401"/>
      <c r="L737" s="401"/>
      <c r="M737" s="402" t="n">
        <f aca="false">SUM(K737:L737)</f>
        <v>0</v>
      </c>
      <c r="N737" s="401"/>
      <c r="O737" s="401"/>
      <c r="P737" s="402" t="n">
        <f aca="false">SUM(N737:O737)</f>
        <v>0</v>
      </c>
      <c r="Q737" s="401"/>
      <c r="R737" s="401"/>
      <c r="S737" s="402" t="n">
        <f aca="false">SUM(Q737:R737)</f>
        <v>0</v>
      </c>
      <c r="T737" s="401"/>
      <c r="U737" s="401"/>
      <c r="V737" s="402" t="n">
        <f aca="false">SUM(T737:U737)</f>
        <v>0</v>
      </c>
      <c r="W737" s="403"/>
      <c r="X737" s="404" t="n">
        <f aca="false">SUM(P737+S737+M737+J737+G737+V737+W737)</f>
        <v>0</v>
      </c>
      <c r="Y737" s="405" t="s">
        <v>270</v>
      </c>
    </row>
    <row r="738" customFormat="false" ht="15" hidden="false" customHeight="false" outlineLevel="0" collapsed="false">
      <c r="C738" s="407"/>
      <c r="D738" s="408"/>
      <c r="E738" s="57"/>
      <c r="F738" s="57"/>
      <c r="G738" s="57"/>
      <c r="H738" s="57"/>
      <c r="I738" s="57"/>
      <c r="J738" s="57"/>
      <c r="K738" s="57"/>
      <c r="L738" s="57"/>
      <c r="M738" s="57"/>
      <c r="N738" s="57"/>
      <c r="O738" s="57"/>
      <c r="P738" s="57"/>
      <c r="Q738" s="57"/>
      <c r="R738" s="57"/>
      <c r="S738" s="57"/>
      <c r="T738" s="57"/>
      <c r="U738" s="57"/>
      <c r="V738" s="57"/>
      <c r="W738" s="57"/>
      <c r="X738" s="57"/>
    </row>
    <row r="739" customFormat="false" ht="82.05" hidden="false" customHeight="false" outlineLevel="0" collapsed="false">
      <c r="A739" s="406" t="s">
        <v>225</v>
      </c>
      <c r="B739" s="224" t="n">
        <f aca="false">IF('2 - Project Admin'!E46="",0,IF(SUM(B746:B775)&gt;0,1,0))</f>
        <v>0</v>
      </c>
      <c r="C739" s="344" t="str">
        <f aca="false">IF(OR('2 - Project Admin'!E46="", '2 - Project Admin'!E46="n/a"),"Project 20: Not Applicable", CONCATENATE("Project 20: ", '2 - Project Admin'!E46))</f>
        <v>Project 20: Not Applicable</v>
      </c>
      <c r="D739" s="344"/>
      <c r="E739" s="344"/>
      <c r="F739" s="344"/>
      <c r="G739" s="344"/>
      <c r="H739" s="344"/>
      <c r="I739" s="344"/>
      <c r="J739" s="344"/>
      <c r="K739" s="344"/>
      <c r="L739" s="344"/>
      <c r="M739" s="344"/>
      <c r="N739" s="344"/>
      <c r="O739" s="344"/>
      <c r="P739" s="344"/>
      <c r="Q739" s="344"/>
      <c r="R739" s="344"/>
      <c r="S739" s="344"/>
      <c r="T739" s="344"/>
      <c r="U739" s="344"/>
      <c r="V739" s="344"/>
      <c r="W739" s="344"/>
      <c r="X739" s="344"/>
      <c r="Y739" s="344"/>
    </row>
    <row r="740" customFormat="false" ht="15" hidden="false" customHeight="false" outlineLevel="0" collapsed="false">
      <c r="C740" s="226"/>
      <c r="D740" s="227"/>
      <c r="E740" s="228"/>
      <c r="F740" s="228"/>
      <c r="G740" s="228"/>
      <c r="H740" s="228"/>
      <c r="I740" s="228"/>
      <c r="J740" s="228"/>
      <c r="K740" s="228"/>
    </row>
    <row r="741" customFormat="false" ht="15.75" hidden="false" customHeight="true" outlineLevel="1" collapsed="false">
      <c r="C741" s="346" t="s">
        <v>257</v>
      </c>
      <c r="D741" s="347" t="s">
        <v>258</v>
      </c>
      <c r="E741" s="348" t="s">
        <v>259</v>
      </c>
      <c r="F741" s="348"/>
      <c r="G741" s="348"/>
      <c r="H741" s="348" t="s">
        <v>260</v>
      </c>
      <c r="I741" s="348"/>
      <c r="J741" s="348"/>
      <c r="K741" s="348" t="s">
        <v>261</v>
      </c>
      <c r="L741" s="348"/>
      <c r="M741" s="348"/>
      <c r="N741" s="348" t="s">
        <v>262</v>
      </c>
      <c r="O741" s="348"/>
      <c r="P741" s="348"/>
      <c r="Q741" s="348" t="s">
        <v>263</v>
      </c>
      <c r="R741" s="348"/>
      <c r="S741" s="348"/>
      <c r="T741" s="348" t="s">
        <v>264</v>
      </c>
      <c r="U741" s="348"/>
      <c r="V741" s="348"/>
      <c r="W741" s="199" t="s">
        <v>265</v>
      </c>
      <c r="X741" s="349" t="s">
        <v>198</v>
      </c>
      <c r="Y741" s="348" t="s">
        <v>266</v>
      </c>
    </row>
    <row r="742" customFormat="false" ht="15.75" hidden="false" customHeight="true" outlineLevel="1" collapsed="false">
      <c r="C742" s="346"/>
      <c r="D742" s="346"/>
      <c r="E742" s="348"/>
      <c r="F742" s="348"/>
      <c r="G742" s="348"/>
      <c r="H742" s="348"/>
      <c r="I742" s="348"/>
      <c r="J742" s="348"/>
      <c r="K742" s="348"/>
      <c r="L742" s="348"/>
      <c r="M742" s="348"/>
      <c r="N742" s="348"/>
      <c r="O742" s="348"/>
      <c r="P742" s="348"/>
      <c r="Q742" s="348"/>
      <c r="R742" s="348"/>
      <c r="S742" s="348"/>
      <c r="T742" s="348"/>
      <c r="U742" s="348"/>
      <c r="V742" s="348"/>
      <c r="W742" s="199"/>
      <c r="X742" s="349"/>
      <c r="Y742" s="348"/>
    </row>
    <row r="743" customFormat="false" ht="15" hidden="false" customHeight="true" outlineLevel="1" collapsed="false">
      <c r="C743" s="346"/>
      <c r="D743" s="346"/>
      <c r="E743" s="201" t="s">
        <v>199</v>
      </c>
      <c r="F743" s="202" t="s">
        <v>200</v>
      </c>
      <c r="G743" s="197" t="s">
        <v>249</v>
      </c>
      <c r="H743" s="201" t="s">
        <v>199</v>
      </c>
      <c r="I743" s="202" t="s">
        <v>200</v>
      </c>
      <c r="J743" s="197" t="s">
        <v>249</v>
      </c>
      <c r="K743" s="201" t="s">
        <v>199</v>
      </c>
      <c r="L743" s="202" t="s">
        <v>200</v>
      </c>
      <c r="M743" s="197" t="s">
        <v>249</v>
      </c>
      <c r="N743" s="201" t="s">
        <v>199</v>
      </c>
      <c r="O743" s="202" t="s">
        <v>200</v>
      </c>
      <c r="P743" s="350" t="s">
        <v>249</v>
      </c>
      <c r="Q743" s="201" t="s">
        <v>199</v>
      </c>
      <c r="R743" s="202" t="s">
        <v>200</v>
      </c>
      <c r="S743" s="350" t="s">
        <v>249</v>
      </c>
      <c r="T743" s="201" t="s">
        <v>199</v>
      </c>
      <c r="U743" s="202" t="s">
        <v>200</v>
      </c>
      <c r="V743" s="350" t="s">
        <v>249</v>
      </c>
      <c r="W743" s="350" t="s">
        <v>249</v>
      </c>
      <c r="X743" s="349"/>
      <c r="Y743" s="348"/>
    </row>
    <row r="744" customFormat="false" ht="15" hidden="false" customHeight="true" outlineLevel="1" collapsed="false">
      <c r="C744" s="346"/>
      <c r="D744" s="347"/>
      <c r="E744" s="237" t="s">
        <v>202</v>
      </c>
      <c r="F744" s="237" t="s">
        <v>202</v>
      </c>
      <c r="G744" s="197"/>
      <c r="H744" s="237" t="s">
        <v>202</v>
      </c>
      <c r="I744" s="351" t="str">
        <f aca="false">IF(INDEX('Reference Data'!$G$5:$G$18,MATCH('Reference Data'!$C$4,'Reference Data'!$F$5:$F$21,0),1)&gt;=I$18,"Actual","Forecast")</f>
        <v>Actual</v>
      </c>
      <c r="J744" s="197"/>
      <c r="K744" s="351" t="str">
        <f aca="false">IF(INDEX('Reference Data'!$G$5:$G$18,MATCH('Reference Data'!$C$4,'Reference Data'!$F$5:$F$21,0),1)&gt;=K$18,"Actual","Forecast")</f>
        <v>Actual</v>
      </c>
      <c r="L744" s="351" t="str">
        <f aca="false">IF(INDEX('Reference Data'!$G$5:$G$18,MATCH('Reference Data'!$C$4,'Reference Data'!$F$5:$F$21,0),1)&gt;=L$18,"Actual","Forecast")</f>
        <v>Actual</v>
      </c>
      <c r="M744" s="197"/>
      <c r="N744" s="351" t="str">
        <f aca="false">IF(INDEX('Reference Data'!$G$5:$G$18,MATCH('Reference Data'!$C$4,'Reference Data'!$F$5:$F$21,0),1)&gt;=N$18,"Actual","Forecast")</f>
        <v>Actual</v>
      </c>
      <c r="O744" s="351" t="str">
        <f aca="false">IF(INDEX('Reference Data'!$G$5:$G$18,MATCH('Reference Data'!$C$4,'Reference Data'!$F$5:$F$21,0),1)&gt;=O$18,"Actual","Forecast")</f>
        <v>Actual</v>
      </c>
      <c r="P744" s="350"/>
      <c r="Q744" s="351" t="str">
        <f aca="false">IF(INDEX('Reference Data'!$G$5:$G$18,MATCH('Reference Data'!$C$4,'Reference Data'!$F$5:$F$21,0),1)&gt;=Q$18,"Actual","Forecast")</f>
        <v>Actual</v>
      </c>
      <c r="R744" s="351" t="str">
        <f aca="false">IF(INDEX('Reference Data'!$G$5:$G$18,MATCH('Reference Data'!$C$4,'Reference Data'!$F$5:$F$21,0),1)&gt;=R$18,"Actual","Forecast")</f>
        <v>Forecast</v>
      </c>
      <c r="S744" s="350"/>
      <c r="T744" s="351" t="str">
        <f aca="false">IF(INDEX('Reference Data'!$G$5:$G$18,MATCH('Reference Data'!$C$4,'Reference Data'!$F$5:$F$21,0),1)&gt;=T$18,"Actual","Forecast")</f>
        <v>Forecast</v>
      </c>
      <c r="U744" s="351" t="str">
        <f aca="false">IF(INDEX('Reference Data'!$G$5:$G$18,MATCH('Reference Data'!$C$4,'Reference Data'!$F$5:$F$21,0),1)&gt;=U$18,"Actual","Forecast")</f>
        <v>Forecast</v>
      </c>
      <c r="V744" s="350"/>
      <c r="W744" s="350"/>
      <c r="X744" s="349"/>
      <c r="Y744" s="348"/>
    </row>
    <row r="745" customFormat="false" ht="15" hidden="false" customHeight="true" outlineLevel="1" collapsed="false">
      <c r="C745" s="352" t="s">
        <v>267</v>
      </c>
      <c r="D745" s="353"/>
      <c r="E745" s="353"/>
      <c r="F745" s="353"/>
      <c r="G745" s="353"/>
      <c r="H745" s="353"/>
      <c r="I745" s="353"/>
      <c r="J745" s="353"/>
      <c r="K745" s="353"/>
      <c r="L745" s="353"/>
      <c r="M745" s="353"/>
      <c r="N745" s="353"/>
      <c r="O745" s="353"/>
      <c r="P745" s="353"/>
      <c r="Q745" s="353"/>
      <c r="R745" s="353"/>
      <c r="S745" s="353"/>
      <c r="T745" s="353"/>
      <c r="U745" s="353"/>
      <c r="V745" s="353"/>
      <c r="W745" s="353"/>
      <c r="X745" s="353"/>
      <c r="Y745" s="354"/>
    </row>
    <row r="746" customFormat="false" ht="15" hidden="false" customHeight="false" outlineLevel="1" collapsed="false">
      <c r="C746" s="355" t="s">
        <v>268</v>
      </c>
      <c r="D746" s="356" t="s">
        <v>269</v>
      </c>
      <c r="E746" s="357"/>
      <c r="F746" s="358"/>
      <c r="G746" s="359" t="n">
        <f aca="false">SUM(E746:F746)</f>
        <v>0</v>
      </c>
      <c r="H746" s="357"/>
      <c r="I746" s="358"/>
      <c r="J746" s="359" t="n">
        <f aca="false">SUM(H746:I746)</f>
        <v>0</v>
      </c>
      <c r="K746" s="357"/>
      <c r="L746" s="358"/>
      <c r="M746" s="359" t="n">
        <f aca="false">SUM(K746:L746)</f>
        <v>0</v>
      </c>
      <c r="N746" s="357"/>
      <c r="O746" s="358"/>
      <c r="P746" s="359" t="n">
        <f aca="false">SUM(N746:O746)</f>
        <v>0</v>
      </c>
      <c r="Q746" s="357"/>
      <c r="R746" s="358"/>
      <c r="S746" s="359" t="n">
        <f aca="false">SUM(Q746:R746)</f>
        <v>0</v>
      </c>
      <c r="T746" s="357"/>
      <c r="U746" s="358"/>
      <c r="V746" s="359" t="n">
        <f aca="false">SUM(T746:U746)</f>
        <v>0</v>
      </c>
      <c r="W746" s="360"/>
      <c r="X746" s="361" t="n">
        <f aca="false">SUM(P746+S746+M746+J746+G746+V746+W746)</f>
        <v>0</v>
      </c>
      <c r="Y746" s="362" t="s">
        <v>270</v>
      </c>
    </row>
    <row r="747" customFormat="false" ht="26.85" hidden="false" customHeight="false" outlineLevel="1" collapsed="false">
      <c r="C747" s="355" t="s">
        <v>271</v>
      </c>
      <c r="D747" s="356" t="s">
        <v>272</v>
      </c>
      <c r="E747" s="363"/>
      <c r="F747" s="364"/>
      <c r="G747" s="365" t="n">
        <f aca="false">SUM(E747:F747)</f>
        <v>0</v>
      </c>
      <c r="H747" s="363"/>
      <c r="I747" s="364"/>
      <c r="J747" s="365" t="n">
        <f aca="false">SUM(H747:I747)</f>
        <v>0</v>
      </c>
      <c r="K747" s="363"/>
      <c r="L747" s="364"/>
      <c r="M747" s="365" t="n">
        <f aca="false">SUM(K747:L747)</f>
        <v>0</v>
      </c>
      <c r="N747" s="363"/>
      <c r="O747" s="364"/>
      <c r="P747" s="365" t="n">
        <f aca="false">SUM(N747:O747)</f>
        <v>0</v>
      </c>
      <c r="Q747" s="363"/>
      <c r="R747" s="364"/>
      <c r="S747" s="365" t="n">
        <f aca="false">SUM(Q747:R747)</f>
        <v>0</v>
      </c>
      <c r="T747" s="363"/>
      <c r="U747" s="364"/>
      <c r="V747" s="365" t="n">
        <f aca="false">SUM(T747:U747)</f>
        <v>0</v>
      </c>
      <c r="W747" s="366"/>
      <c r="X747" s="367" t="n">
        <f aca="false">SUM(P747+S747+M747+J747+G747+V747+W747)</f>
        <v>0</v>
      </c>
      <c r="Y747" s="368" t="s">
        <v>270</v>
      </c>
    </row>
    <row r="748" customFormat="false" ht="26.85" hidden="false" customHeight="false" outlineLevel="1" collapsed="false">
      <c r="C748" s="369" t="s">
        <v>273</v>
      </c>
      <c r="D748" s="370" t="s">
        <v>272</v>
      </c>
      <c r="E748" s="371"/>
      <c r="F748" s="372"/>
      <c r="G748" s="373" t="n">
        <f aca="false">SUM(E748:F748)</f>
        <v>0</v>
      </c>
      <c r="H748" s="371"/>
      <c r="I748" s="372"/>
      <c r="J748" s="373" t="n">
        <f aca="false">SUM(H748:I748)</f>
        <v>0</v>
      </c>
      <c r="K748" s="371"/>
      <c r="L748" s="372"/>
      <c r="M748" s="373" t="n">
        <f aca="false">SUM(K748:L748)</f>
        <v>0</v>
      </c>
      <c r="N748" s="371"/>
      <c r="O748" s="372"/>
      <c r="P748" s="373" t="n">
        <f aca="false">SUM(N748:O748)</f>
        <v>0</v>
      </c>
      <c r="Q748" s="371"/>
      <c r="R748" s="372"/>
      <c r="S748" s="373" t="n">
        <f aca="false">SUM(Q748:R748)</f>
        <v>0</v>
      </c>
      <c r="T748" s="371"/>
      <c r="U748" s="372"/>
      <c r="V748" s="373" t="n">
        <f aca="false">SUM(T748:U748)</f>
        <v>0</v>
      </c>
      <c r="W748" s="374"/>
      <c r="X748" s="375" t="n">
        <f aca="false">SUM(P748+S748+M748+J748+G748+V748+W748)</f>
        <v>0</v>
      </c>
      <c r="Y748" s="376" t="s">
        <v>270</v>
      </c>
    </row>
    <row r="749" customFormat="false" ht="15" hidden="false" customHeight="true" outlineLevel="1" collapsed="false">
      <c r="C749" s="377" t="s">
        <v>274</v>
      </c>
      <c r="D749" s="378"/>
      <c r="E749" s="378"/>
      <c r="F749" s="378"/>
      <c r="G749" s="378"/>
      <c r="H749" s="378"/>
      <c r="I749" s="378"/>
      <c r="J749" s="378"/>
      <c r="K749" s="378"/>
      <c r="L749" s="378"/>
      <c r="M749" s="378"/>
      <c r="N749" s="378"/>
      <c r="O749" s="378"/>
      <c r="P749" s="378"/>
      <c r="Q749" s="378"/>
      <c r="R749" s="378"/>
      <c r="S749" s="378"/>
      <c r="T749" s="378"/>
      <c r="U749" s="378"/>
      <c r="V749" s="378"/>
      <c r="W749" s="378"/>
      <c r="X749" s="378"/>
      <c r="Y749" s="379"/>
    </row>
    <row r="750" customFormat="false" ht="16.4" hidden="false" customHeight="false" outlineLevel="1" collapsed="false">
      <c r="B750" s="14" t="n">
        <f aca="false">IF(AND($D$14="You do not need to provide output data for this reporting period",X750=0),0,IF(C750="&lt; Select &gt;",IF((X750=0),0,1),COUNTBLANK(G750)+COUNTBLANK(J750)+COUNTBLANK(M750)+COUNTBLANK(P750)+COUNTBLANK(S750)+COUNTBLANK(V750)+COUNTBLANK(W750)))</f>
        <v>0</v>
      </c>
      <c r="C750" s="357" t="s">
        <v>59</v>
      </c>
      <c r="D750" s="380" t="str">
        <f aca="false">INDEX(MasterOutputs!$C$3:$C$63,MATCH(C750,MasterOutputs!$B$3:$B$63,0))</f>
        <v>N/A</v>
      </c>
      <c r="E750" s="381"/>
      <c r="F750" s="381"/>
      <c r="G750" s="359" t="n">
        <f aca="false">SUM(E750:F750)</f>
        <v>0</v>
      </c>
      <c r="H750" s="381"/>
      <c r="I750" s="381"/>
      <c r="J750" s="359" t="n">
        <f aca="false">SUM(H750:I750)</f>
        <v>0</v>
      </c>
      <c r="K750" s="381"/>
      <c r="L750" s="381"/>
      <c r="M750" s="359" t="n">
        <f aca="false">SUM(K750:L750)</f>
        <v>0</v>
      </c>
      <c r="N750" s="381"/>
      <c r="O750" s="381"/>
      <c r="P750" s="359" t="n">
        <f aca="false">SUM(N750:O750)</f>
        <v>0</v>
      </c>
      <c r="Q750" s="381"/>
      <c r="R750" s="381"/>
      <c r="S750" s="359" t="n">
        <f aca="false">SUM(Q750:R750)</f>
        <v>0</v>
      </c>
      <c r="T750" s="381"/>
      <c r="U750" s="381"/>
      <c r="V750" s="359" t="n">
        <f aca="false">SUM(T750:U750)</f>
        <v>0</v>
      </c>
      <c r="W750" s="382"/>
      <c r="X750" s="361" t="n">
        <f aca="false">SUM(P750+S750+M750+J750+G750+V750+W750)</f>
        <v>0</v>
      </c>
      <c r="Y750" s="383"/>
      <c r="Z750" s="193" t="n">
        <f aca="false">INDEX(MasterOutputs!$I$3:$I$63,MATCH('5 - Project Outputs'!C750,MasterOutputs!$B$3:$B$63,0))</f>
        <v>0</v>
      </c>
    </row>
    <row r="751" customFormat="false" ht="16.4" hidden="false" customHeight="false" outlineLevel="1" collapsed="false">
      <c r="B751" s="14" t="n">
        <f aca="false">IF(AND($D$14="You do not need to provide output data for this reporting period",X751=0),0,IF(C751="&lt; Select &gt;",IF((X751=0),0,1),COUNTBLANK(G751)+COUNTBLANK(J751)+COUNTBLANK(M751)+COUNTBLANK(P751)+COUNTBLANK(S751)+COUNTBLANK(V751)+COUNTBLANK(W751)))</f>
        <v>0</v>
      </c>
      <c r="C751" s="363" t="s">
        <v>59</v>
      </c>
      <c r="D751" s="384" t="str">
        <f aca="false">INDEX(MasterOutputs!$C$3:$C$63,MATCH(C751,MasterOutputs!$B$3:$B$63,0))</f>
        <v>N/A</v>
      </c>
      <c r="E751" s="385"/>
      <c r="F751" s="385"/>
      <c r="G751" s="365" t="n">
        <f aca="false">SUM(E751:F751)</f>
        <v>0</v>
      </c>
      <c r="H751" s="385"/>
      <c r="I751" s="385"/>
      <c r="J751" s="365" t="n">
        <f aca="false">SUM(H751:I751)</f>
        <v>0</v>
      </c>
      <c r="K751" s="385"/>
      <c r="L751" s="385"/>
      <c r="M751" s="365" t="n">
        <f aca="false">SUM(K751:L751)</f>
        <v>0</v>
      </c>
      <c r="N751" s="385"/>
      <c r="O751" s="385"/>
      <c r="P751" s="365" t="n">
        <f aca="false">SUM(N751:O751)</f>
        <v>0</v>
      </c>
      <c r="Q751" s="385"/>
      <c r="R751" s="385"/>
      <c r="S751" s="365" t="n">
        <f aca="false">SUM(Q751:R751)</f>
        <v>0</v>
      </c>
      <c r="T751" s="385"/>
      <c r="U751" s="385"/>
      <c r="V751" s="365" t="n">
        <f aca="false">SUM(T751:U751)</f>
        <v>0</v>
      </c>
      <c r="W751" s="386"/>
      <c r="X751" s="367" t="n">
        <f aca="false">SUM(P751+S751+M751+J751+G751+V751+W751)</f>
        <v>0</v>
      </c>
      <c r="Y751" s="387"/>
      <c r="Z751" s="193" t="n">
        <f aca="false">INDEX(MasterOutputs!$I$3:$I$63,MATCH('5 - Project Outputs'!C751,MasterOutputs!$B$3:$B$63,0))</f>
        <v>0</v>
      </c>
    </row>
    <row r="752" customFormat="false" ht="16.4" hidden="false" customHeight="false" outlineLevel="1" collapsed="false">
      <c r="B752" s="14" t="n">
        <f aca="false">IF(AND($D$14="You do not need to provide output data for this reporting period",X752=0),0,IF(C752="&lt; Select &gt;",IF((X752=0),0,1),COUNTBLANK(G752)+COUNTBLANK(J752)+COUNTBLANK(M752)+COUNTBLANK(P752)+COUNTBLANK(S752)+COUNTBLANK(V752)+COUNTBLANK(W752)))</f>
        <v>0</v>
      </c>
      <c r="C752" s="363" t="s">
        <v>59</v>
      </c>
      <c r="D752" s="384" t="str">
        <f aca="false">INDEX(MasterOutputs!$C$3:$C$63,MATCH(C752,MasterOutputs!$B$3:$B$63,0))</f>
        <v>N/A</v>
      </c>
      <c r="E752" s="385"/>
      <c r="F752" s="385"/>
      <c r="G752" s="365" t="n">
        <f aca="false">SUM(E752:F752)</f>
        <v>0</v>
      </c>
      <c r="H752" s="385"/>
      <c r="I752" s="385"/>
      <c r="J752" s="365" t="n">
        <f aca="false">SUM(H752:I752)</f>
        <v>0</v>
      </c>
      <c r="K752" s="385"/>
      <c r="L752" s="385"/>
      <c r="M752" s="365" t="n">
        <f aca="false">SUM(K752:L752)</f>
        <v>0</v>
      </c>
      <c r="N752" s="385"/>
      <c r="O752" s="385"/>
      <c r="P752" s="365" t="n">
        <f aca="false">SUM(N752:O752)</f>
        <v>0</v>
      </c>
      <c r="Q752" s="385"/>
      <c r="R752" s="385"/>
      <c r="S752" s="365" t="n">
        <f aca="false">SUM(Q752:R752)</f>
        <v>0</v>
      </c>
      <c r="T752" s="385"/>
      <c r="U752" s="385"/>
      <c r="V752" s="365" t="n">
        <f aca="false">SUM(T752:U752)</f>
        <v>0</v>
      </c>
      <c r="W752" s="386"/>
      <c r="X752" s="367" t="n">
        <f aca="false">SUM(P752+S752+M752+J752+G752+V752+W752)</f>
        <v>0</v>
      </c>
      <c r="Y752" s="387"/>
      <c r="Z752" s="193" t="n">
        <f aca="false">INDEX(MasterOutputs!$I$3:$I$63,MATCH('5 - Project Outputs'!C752,MasterOutputs!$B$3:$B$63,0))</f>
        <v>0</v>
      </c>
    </row>
    <row r="753" customFormat="false" ht="16.4" hidden="false" customHeight="false" outlineLevel="1" collapsed="false">
      <c r="B753" s="14" t="n">
        <f aca="false">IF(AND($D$14="You do not need to provide output data for this reporting period",X753=0),0,IF(C753="&lt; Select &gt;",IF((X753=0),0,1),COUNTBLANK(G753)+COUNTBLANK(J753)+COUNTBLANK(M753)+COUNTBLANK(P753)+COUNTBLANK(S753)+COUNTBLANK(V753)+COUNTBLANK(W753)))</f>
        <v>0</v>
      </c>
      <c r="C753" s="363" t="s">
        <v>59</v>
      </c>
      <c r="D753" s="384" t="str">
        <f aca="false">INDEX(MasterOutputs!$C$3:$C$63,MATCH(C753,MasterOutputs!$B$3:$B$63,0))</f>
        <v>N/A</v>
      </c>
      <c r="E753" s="385"/>
      <c r="F753" s="385"/>
      <c r="G753" s="365" t="n">
        <f aca="false">SUM(E753:F753)</f>
        <v>0</v>
      </c>
      <c r="H753" s="385"/>
      <c r="I753" s="385"/>
      <c r="J753" s="365" t="n">
        <f aca="false">SUM(H753:I753)</f>
        <v>0</v>
      </c>
      <c r="K753" s="385"/>
      <c r="L753" s="385"/>
      <c r="M753" s="365" t="n">
        <f aca="false">SUM(K753:L753)</f>
        <v>0</v>
      </c>
      <c r="N753" s="385"/>
      <c r="O753" s="385"/>
      <c r="P753" s="365" t="n">
        <f aca="false">SUM(N753:O753)</f>
        <v>0</v>
      </c>
      <c r="Q753" s="385"/>
      <c r="R753" s="385"/>
      <c r="S753" s="365" t="n">
        <f aca="false">SUM(Q753:R753)</f>
        <v>0</v>
      </c>
      <c r="T753" s="385"/>
      <c r="U753" s="385"/>
      <c r="V753" s="365" t="n">
        <f aca="false">SUM(T753:U753)</f>
        <v>0</v>
      </c>
      <c r="W753" s="386"/>
      <c r="X753" s="367" t="n">
        <f aca="false">SUM(P753+S753+M753+J753+G753+V753+W753)</f>
        <v>0</v>
      </c>
      <c r="Y753" s="387"/>
      <c r="Z753" s="193" t="n">
        <f aca="false">INDEX(MasterOutputs!$I$3:$I$63,MATCH('5 - Project Outputs'!C753,MasterOutputs!$B$3:$B$63,0))</f>
        <v>0</v>
      </c>
    </row>
    <row r="754" customFormat="false" ht="16.4" hidden="false" customHeight="false" outlineLevel="1" collapsed="false">
      <c r="B754" s="388" t="n">
        <f aca="false">IF(AND($D$14="You do not need to provide output data for this reporting period",X754=0),0,IF(C754="&lt; Select &gt;",IF((X754=0),0,1),COUNTBLANK(G754)+COUNTBLANK(J754)+COUNTBLANK(M754)+COUNTBLANK(P754)+COUNTBLANK(S754)+COUNTBLANK(V754)+COUNTBLANK(W754)))</f>
        <v>0</v>
      </c>
      <c r="C754" s="363" t="s">
        <v>59</v>
      </c>
      <c r="D754" s="384" t="str">
        <f aca="false">INDEX(MasterOutputs!$C$3:$C$63,MATCH(C754,MasterOutputs!$B$3:$B$63,0))</f>
        <v>N/A</v>
      </c>
      <c r="E754" s="385"/>
      <c r="F754" s="385"/>
      <c r="G754" s="365" t="n">
        <f aca="false">SUM(E754:F754)</f>
        <v>0</v>
      </c>
      <c r="H754" s="385"/>
      <c r="I754" s="385"/>
      <c r="J754" s="365" t="n">
        <f aca="false">SUM(H754:I754)</f>
        <v>0</v>
      </c>
      <c r="K754" s="385"/>
      <c r="L754" s="385"/>
      <c r="M754" s="365" t="n">
        <f aca="false">SUM(K754:L754)</f>
        <v>0</v>
      </c>
      <c r="N754" s="385"/>
      <c r="O754" s="385"/>
      <c r="P754" s="365" t="n">
        <f aca="false">SUM(N754:O754)</f>
        <v>0</v>
      </c>
      <c r="Q754" s="385"/>
      <c r="R754" s="385"/>
      <c r="S754" s="365" t="n">
        <f aca="false">SUM(Q754:R754)</f>
        <v>0</v>
      </c>
      <c r="T754" s="385"/>
      <c r="U754" s="385"/>
      <c r="V754" s="365" t="n">
        <f aca="false">SUM(T754:U754)</f>
        <v>0</v>
      </c>
      <c r="W754" s="386"/>
      <c r="X754" s="367" t="n">
        <f aca="false">SUM(P754+S754+M754+J754+G754+V754+W754)</f>
        <v>0</v>
      </c>
      <c r="Y754" s="387"/>
      <c r="Z754" s="193" t="n">
        <f aca="false">INDEX(MasterOutputs!$I$3:$I$63,MATCH('5 - Project Outputs'!C754,MasterOutputs!$B$3:$B$63,0))</f>
        <v>0</v>
      </c>
    </row>
    <row r="755" customFormat="false" ht="16.4" hidden="false" customHeight="false" outlineLevel="1" collapsed="false">
      <c r="B755" s="388" t="n">
        <f aca="false">IF(AND($D$14="You do not need to provide output data for this reporting period",X755=0),0,IF(C755="&lt; Select &gt;",IF((X755=0),0,1),COUNTBLANK(G755)+COUNTBLANK(J755)+COUNTBLANK(M755)+COUNTBLANK(P755)+COUNTBLANK(S755)+COUNTBLANK(V755)+COUNTBLANK(W755)))</f>
        <v>0</v>
      </c>
      <c r="C755" s="363" t="s">
        <v>59</v>
      </c>
      <c r="D755" s="384" t="str">
        <f aca="false">INDEX(MasterOutputs!$C$3:$C$63,MATCH(C755,MasterOutputs!$B$3:$B$63,0))</f>
        <v>N/A</v>
      </c>
      <c r="E755" s="385"/>
      <c r="F755" s="385"/>
      <c r="G755" s="365" t="n">
        <f aca="false">SUM(E755:F755)</f>
        <v>0</v>
      </c>
      <c r="H755" s="385"/>
      <c r="I755" s="385"/>
      <c r="J755" s="365" t="n">
        <f aca="false">SUM(H755:I755)</f>
        <v>0</v>
      </c>
      <c r="K755" s="385"/>
      <c r="L755" s="385"/>
      <c r="M755" s="365" t="n">
        <f aca="false">SUM(K755:L755)</f>
        <v>0</v>
      </c>
      <c r="N755" s="385"/>
      <c r="O755" s="385"/>
      <c r="P755" s="365" t="n">
        <f aca="false">SUM(N755:O755)</f>
        <v>0</v>
      </c>
      <c r="Q755" s="385"/>
      <c r="R755" s="385"/>
      <c r="S755" s="365" t="n">
        <f aca="false">SUM(Q755:R755)</f>
        <v>0</v>
      </c>
      <c r="T755" s="385"/>
      <c r="U755" s="385"/>
      <c r="V755" s="365" t="n">
        <f aca="false">SUM(T755:U755)</f>
        <v>0</v>
      </c>
      <c r="W755" s="386"/>
      <c r="X755" s="367" t="n">
        <f aca="false">SUM(P755+S755+M755+J755+G755+V755+W755)</f>
        <v>0</v>
      </c>
      <c r="Y755" s="387"/>
      <c r="Z755" s="193" t="n">
        <f aca="false">INDEX(MasterOutputs!$I$3:$I$63,MATCH('5 - Project Outputs'!C755,MasterOutputs!$B$3:$B$63,0))</f>
        <v>0</v>
      </c>
    </row>
    <row r="756" customFormat="false" ht="16.4" hidden="false" customHeight="false" outlineLevel="1" collapsed="false">
      <c r="B756" s="388" t="n">
        <f aca="false">IF(AND($D$14="You do not need to provide output data for this reporting period",X756=0),0,IF(C756="&lt; Select &gt;",IF((X756=0),0,1),COUNTBLANK(G756)+COUNTBLANK(J756)+COUNTBLANK(M756)+COUNTBLANK(P756)+COUNTBLANK(S756)+COUNTBLANK(V756)+COUNTBLANK(W756)))</f>
        <v>0</v>
      </c>
      <c r="C756" s="363" t="s">
        <v>59</v>
      </c>
      <c r="D756" s="384" t="str">
        <f aca="false">INDEX(MasterOutputs!$C$3:$C$63,MATCH(C756,MasterOutputs!$B$3:$B$63,0))</f>
        <v>N/A</v>
      </c>
      <c r="E756" s="385"/>
      <c r="F756" s="385"/>
      <c r="G756" s="365" t="n">
        <f aca="false">SUM(E756:F756)</f>
        <v>0</v>
      </c>
      <c r="H756" s="385"/>
      <c r="I756" s="385"/>
      <c r="J756" s="365" t="n">
        <f aca="false">SUM(H756:I756)</f>
        <v>0</v>
      </c>
      <c r="K756" s="385"/>
      <c r="L756" s="385"/>
      <c r="M756" s="365" t="n">
        <f aca="false">SUM(K756:L756)</f>
        <v>0</v>
      </c>
      <c r="N756" s="385"/>
      <c r="O756" s="385"/>
      <c r="P756" s="365" t="n">
        <f aca="false">SUM(N756:O756)</f>
        <v>0</v>
      </c>
      <c r="Q756" s="385"/>
      <c r="R756" s="385"/>
      <c r="S756" s="365" t="n">
        <f aca="false">SUM(Q756:R756)</f>
        <v>0</v>
      </c>
      <c r="T756" s="385"/>
      <c r="U756" s="385"/>
      <c r="V756" s="365" t="n">
        <f aca="false">SUM(T756:U756)</f>
        <v>0</v>
      </c>
      <c r="W756" s="386"/>
      <c r="X756" s="367" t="n">
        <f aca="false">SUM(P756+S756+M756+J756+G756+V756+W756)</f>
        <v>0</v>
      </c>
      <c r="Y756" s="387"/>
      <c r="Z756" s="193" t="n">
        <f aca="false">INDEX(MasterOutputs!$I$3:$I$63,MATCH('5 - Project Outputs'!C756,MasterOutputs!$B$3:$B$63,0))</f>
        <v>0</v>
      </c>
    </row>
    <row r="757" customFormat="false" ht="16.4" hidden="false" customHeight="false" outlineLevel="1" collapsed="false">
      <c r="B757" s="388" t="n">
        <f aca="false">IF(AND($D$14="You do not need to provide output data for this reporting period",X757=0),0,IF(C757="&lt; Select &gt;",IF((X757=0),0,1),COUNTBLANK(G757)+COUNTBLANK(J757)+COUNTBLANK(M757)+COUNTBLANK(P757)+COUNTBLANK(S757)+COUNTBLANK(V757)+COUNTBLANK(W757)))</f>
        <v>0</v>
      </c>
      <c r="C757" s="363" t="s">
        <v>59</v>
      </c>
      <c r="D757" s="384" t="str">
        <f aca="false">INDEX(MasterOutputs!$C$3:$C$63,MATCH(C757,MasterOutputs!$B$3:$B$63,0))</f>
        <v>N/A</v>
      </c>
      <c r="E757" s="385"/>
      <c r="F757" s="385"/>
      <c r="G757" s="365" t="n">
        <f aca="false">SUM(E757:F757)</f>
        <v>0</v>
      </c>
      <c r="H757" s="385"/>
      <c r="I757" s="385"/>
      <c r="J757" s="365" t="n">
        <f aca="false">SUM(H757:I757)</f>
        <v>0</v>
      </c>
      <c r="K757" s="385"/>
      <c r="L757" s="385"/>
      <c r="M757" s="365" t="n">
        <f aca="false">SUM(K757:L757)</f>
        <v>0</v>
      </c>
      <c r="N757" s="385"/>
      <c r="O757" s="385"/>
      <c r="P757" s="365" t="n">
        <f aca="false">SUM(N757:O757)</f>
        <v>0</v>
      </c>
      <c r="Q757" s="385"/>
      <c r="R757" s="385"/>
      <c r="S757" s="365" t="n">
        <f aca="false">SUM(Q757:R757)</f>
        <v>0</v>
      </c>
      <c r="T757" s="385"/>
      <c r="U757" s="385"/>
      <c r="V757" s="365" t="n">
        <f aca="false">SUM(T757:U757)</f>
        <v>0</v>
      </c>
      <c r="W757" s="386"/>
      <c r="X757" s="367" t="n">
        <f aca="false">SUM(P757+S757+M757+J757+G757+V757+W757)</f>
        <v>0</v>
      </c>
      <c r="Y757" s="387"/>
      <c r="Z757" s="193" t="n">
        <f aca="false">INDEX(MasterOutputs!$I$3:$I$63,MATCH('5 - Project Outputs'!C757,MasterOutputs!$B$3:$B$63,0))</f>
        <v>0</v>
      </c>
    </row>
    <row r="758" customFormat="false" ht="16.4" hidden="false" customHeight="false" outlineLevel="1" collapsed="false">
      <c r="B758" s="388" t="n">
        <f aca="false">IF(AND($D$14="You do not need to provide output data for this reporting period",X758=0),0,IF(C758="&lt; Select &gt;",IF((X758=0),0,1),COUNTBLANK(G758)+COUNTBLANK(J758)+COUNTBLANK(M758)+COUNTBLANK(P758)+COUNTBLANK(S758)+COUNTBLANK(V758)+COUNTBLANK(W758)))</f>
        <v>0</v>
      </c>
      <c r="C758" s="363" t="s">
        <v>59</v>
      </c>
      <c r="D758" s="384" t="str">
        <f aca="false">INDEX(MasterOutputs!$C$3:$C$63,MATCH(C758,MasterOutputs!$B$3:$B$63,0))</f>
        <v>N/A</v>
      </c>
      <c r="E758" s="385"/>
      <c r="F758" s="385"/>
      <c r="G758" s="365" t="n">
        <f aca="false">SUM(E758:F758)</f>
        <v>0</v>
      </c>
      <c r="H758" s="385"/>
      <c r="I758" s="385"/>
      <c r="J758" s="365" t="n">
        <f aca="false">SUM(H758:I758)</f>
        <v>0</v>
      </c>
      <c r="K758" s="385"/>
      <c r="L758" s="385"/>
      <c r="M758" s="365" t="n">
        <f aca="false">SUM(K758:L758)</f>
        <v>0</v>
      </c>
      <c r="N758" s="385"/>
      <c r="O758" s="385"/>
      <c r="P758" s="365" t="n">
        <f aca="false">SUM(N758:O758)</f>
        <v>0</v>
      </c>
      <c r="Q758" s="385"/>
      <c r="R758" s="385"/>
      <c r="S758" s="365" t="n">
        <f aca="false">SUM(Q758:R758)</f>
        <v>0</v>
      </c>
      <c r="T758" s="385"/>
      <c r="U758" s="385"/>
      <c r="V758" s="365" t="n">
        <f aca="false">SUM(T758:U758)</f>
        <v>0</v>
      </c>
      <c r="W758" s="386"/>
      <c r="X758" s="367" t="n">
        <f aca="false">SUM(P758+S758+M758+J758+G758+V758+W758)</f>
        <v>0</v>
      </c>
      <c r="Y758" s="387"/>
      <c r="Z758" s="193" t="n">
        <f aca="false">INDEX(MasterOutputs!$I$3:$I$63,MATCH('5 - Project Outputs'!C758,MasterOutputs!$B$3:$B$63,0))</f>
        <v>0</v>
      </c>
    </row>
    <row r="759" customFormat="false" ht="16.4" hidden="false" customHeight="false" outlineLevel="1" collapsed="false">
      <c r="B759" s="14" t="n">
        <f aca="false">IF(AND($D$14="You do not need to provide output data for this reporting period",X759=0),0,IF(C759="&lt; Select &gt;",IF((X759=0),0,1),COUNTBLANK(G759)+COUNTBLANK(J759)+COUNTBLANK(M759)+COUNTBLANK(P759)+COUNTBLANK(S759)+COUNTBLANK(V759)+COUNTBLANK(W759)))</f>
        <v>0</v>
      </c>
      <c r="C759" s="363" t="s">
        <v>59</v>
      </c>
      <c r="D759" s="384" t="str">
        <f aca="false">INDEX(MasterOutputs!$C$3:$C$63,MATCH(C759,MasterOutputs!$B$3:$B$63,0))</f>
        <v>N/A</v>
      </c>
      <c r="E759" s="385"/>
      <c r="F759" s="385"/>
      <c r="G759" s="365" t="n">
        <f aca="false">SUM(E759:F759)</f>
        <v>0</v>
      </c>
      <c r="H759" s="385"/>
      <c r="I759" s="385"/>
      <c r="J759" s="365" t="n">
        <f aca="false">SUM(H759:I759)</f>
        <v>0</v>
      </c>
      <c r="K759" s="385"/>
      <c r="L759" s="385"/>
      <c r="M759" s="365" t="n">
        <f aca="false">SUM(K759:L759)</f>
        <v>0</v>
      </c>
      <c r="N759" s="385"/>
      <c r="O759" s="385"/>
      <c r="P759" s="365" t="n">
        <f aca="false">SUM(N759:O759)</f>
        <v>0</v>
      </c>
      <c r="Q759" s="385"/>
      <c r="R759" s="385"/>
      <c r="S759" s="365" t="n">
        <f aca="false">SUM(Q759:R759)</f>
        <v>0</v>
      </c>
      <c r="T759" s="385"/>
      <c r="U759" s="385"/>
      <c r="V759" s="365" t="n">
        <f aca="false">SUM(T759:U759)</f>
        <v>0</v>
      </c>
      <c r="W759" s="386"/>
      <c r="X759" s="367" t="n">
        <f aca="false">SUM(P759+S759+M759+J759+G759+V759+W759)</f>
        <v>0</v>
      </c>
      <c r="Y759" s="387"/>
      <c r="Z759" s="193" t="n">
        <f aca="false">INDEX(MasterOutputs!$I$3:$I$63,MATCH('5 - Project Outputs'!C759,MasterOutputs!$B$3:$B$63,0))</f>
        <v>0</v>
      </c>
    </row>
    <row r="760" customFormat="false" ht="16.4" hidden="false" customHeight="false" outlineLevel="1" collapsed="false">
      <c r="B760" s="14" t="n">
        <f aca="false">IF(AND($D$14="You do not need to provide output data for this reporting period",X760=0),0,IF(C760="&lt; Select &gt;",IF((X760=0),0,1),COUNTBLANK(G760)+COUNTBLANK(J760)+COUNTBLANK(M760)+COUNTBLANK(P760)+COUNTBLANK(S760)+COUNTBLANK(V760)+COUNTBLANK(W760)))</f>
        <v>0</v>
      </c>
      <c r="C760" s="363" t="s">
        <v>59</v>
      </c>
      <c r="D760" s="384" t="str">
        <f aca="false">INDEX(MasterOutputs!$C$3:$C$63,MATCH(C760,MasterOutputs!$B$3:$B$63,0))</f>
        <v>N/A</v>
      </c>
      <c r="E760" s="385"/>
      <c r="F760" s="385"/>
      <c r="G760" s="365" t="n">
        <f aca="false">SUM(E760:F760)</f>
        <v>0</v>
      </c>
      <c r="H760" s="385"/>
      <c r="I760" s="385"/>
      <c r="J760" s="365" t="n">
        <f aca="false">SUM(H760:I760)</f>
        <v>0</v>
      </c>
      <c r="K760" s="385"/>
      <c r="L760" s="385"/>
      <c r="M760" s="365" t="n">
        <f aca="false">SUM(K760:L760)</f>
        <v>0</v>
      </c>
      <c r="N760" s="385"/>
      <c r="O760" s="385"/>
      <c r="P760" s="365" t="n">
        <f aca="false">SUM(N760:O760)</f>
        <v>0</v>
      </c>
      <c r="Q760" s="385"/>
      <c r="R760" s="385"/>
      <c r="S760" s="365" t="n">
        <f aca="false">SUM(Q760:R760)</f>
        <v>0</v>
      </c>
      <c r="T760" s="385"/>
      <c r="U760" s="385"/>
      <c r="V760" s="365" t="n">
        <f aca="false">SUM(T760:U760)</f>
        <v>0</v>
      </c>
      <c r="W760" s="386"/>
      <c r="X760" s="367" t="n">
        <f aca="false">SUM(P760+S760+M760+J760+G760+V760+W760)</f>
        <v>0</v>
      </c>
      <c r="Y760" s="387"/>
      <c r="Z760" s="193" t="n">
        <f aca="false">INDEX(MasterOutputs!$I$3:$I$63,MATCH('5 - Project Outputs'!C760,MasterOutputs!$B$3:$B$63,0))</f>
        <v>0</v>
      </c>
    </row>
    <row r="761" customFormat="false" ht="16.4" hidden="false" customHeight="false" outlineLevel="1" collapsed="false">
      <c r="B761" s="14" t="n">
        <f aca="false">IF(AND($D$14="You do not need to provide output data for this reporting period",X761=0),0,IF(C761="&lt; Select &gt;",IF((X761=0),0,1),COUNTBLANK(G761)+COUNTBLANK(J761)+COUNTBLANK(M761)+COUNTBLANK(P761)+COUNTBLANK(S761)+COUNTBLANK(V761)+COUNTBLANK(W761)))</f>
        <v>0</v>
      </c>
      <c r="C761" s="363" t="s">
        <v>59</v>
      </c>
      <c r="D761" s="384" t="str">
        <f aca="false">INDEX(MasterOutputs!$C$3:$C$63,MATCH(C761,MasterOutputs!$B$3:$B$63,0))</f>
        <v>N/A</v>
      </c>
      <c r="E761" s="385"/>
      <c r="F761" s="385"/>
      <c r="G761" s="365" t="n">
        <f aca="false">SUM(E761:F761)</f>
        <v>0</v>
      </c>
      <c r="H761" s="385"/>
      <c r="I761" s="385"/>
      <c r="J761" s="365" t="n">
        <f aca="false">SUM(H761:I761)</f>
        <v>0</v>
      </c>
      <c r="K761" s="385"/>
      <c r="L761" s="385"/>
      <c r="M761" s="365" t="n">
        <f aca="false">SUM(K761:L761)</f>
        <v>0</v>
      </c>
      <c r="N761" s="385"/>
      <c r="O761" s="385"/>
      <c r="P761" s="365" t="n">
        <f aca="false">SUM(N761:O761)</f>
        <v>0</v>
      </c>
      <c r="Q761" s="385"/>
      <c r="R761" s="385"/>
      <c r="S761" s="365" t="n">
        <f aca="false">SUM(Q761:R761)</f>
        <v>0</v>
      </c>
      <c r="T761" s="385"/>
      <c r="U761" s="385"/>
      <c r="V761" s="365" t="n">
        <f aca="false">SUM(T761:U761)</f>
        <v>0</v>
      </c>
      <c r="W761" s="386"/>
      <c r="X761" s="367" t="n">
        <f aca="false">SUM(P761+S761+M761+J761+G761+V761+W761)</f>
        <v>0</v>
      </c>
      <c r="Y761" s="387"/>
      <c r="Z761" s="193" t="n">
        <f aca="false">INDEX(MasterOutputs!$I$3:$I$63,MATCH('5 - Project Outputs'!C761,MasterOutputs!$B$3:$B$63,0))</f>
        <v>0</v>
      </c>
    </row>
    <row r="762" customFormat="false" ht="16.4" hidden="false" customHeight="false" outlineLevel="1" collapsed="false">
      <c r="B762" s="14" t="n">
        <f aca="false">IF(AND($D$14="You do not need to provide output data for this reporting period",X762=0),0,IF(C762="&lt; Select &gt;",IF((X762=0),0,1),COUNTBLANK(G762)+COUNTBLANK(J762)+COUNTBLANK(M762)+COUNTBLANK(P762)+COUNTBLANK(S762)+COUNTBLANK(V762)+COUNTBLANK(W762)))</f>
        <v>0</v>
      </c>
      <c r="C762" s="363" t="s">
        <v>59</v>
      </c>
      <c r="D762" s="384" t="str">
        <f aca="false">INDEX(MasterOutputs!$C$3:$C$63,MATCH(C762,MasterOutputs!$B$3:$B$63,0))</f>
        <v>N/A</v>
      </c>
      <c r="E762" s="385"/>
      <c r="F762" s="385"/>
      <c r="G762" s="365" t="n">
        <f aca="false">SUM(E762:F762)</f>
        <v>0</v>
      </c>
      <c r="H762" s="385"/>
      <c r="I762" s="385"/>
      <c r="J762" s="365" t="n">
        <f aca="false">SUM(H762:I762)</f>
        <v>0</v>
      </c>
      <c r="K762" s="385"/>
      <c r="L762" s="385"/>
      <c r="M762" s="365" t="n">
        <f aca="false">SUM(K762:L762)</f>
        <v>0</v>
      </c>
      <c r="N762" s="385"/>
      <c r="O762" s="385"/>
      <c r="P762" s="365" t="n">
        <f aca="false">SUM(N762:O762)</f>
        <v>0</v>
      </c>
      <c r="Q762" s="385"/>
      <c r="R762" s="385"/>
      <c r="S762" s="365" t="n">
        <f aca="false">SUM(Q762:R762)</f>
        <v>0</v>
      </c>
      <c r="T762" s="385"/>
      <c r="U762" s="385"/>
      <c r="V762" s="365" t="n">
        <f aca="false">SUM(T762:U762)</f>
        <v>0</v>
      </c>
      <c r="W762" s="386"/>
      <c r="X762" s="367" t="n">
        <f aca="false">SUM(P762+S762+M762+J762+G762+V762+W762)</f>
        <v>0</v>
      </c>
      <c r="Y762" s="387"/>
      <c r="Z762" s="193" t="n">
        <f aca="false">INDEX(MasterOutputs!$I$3:$I$63,MATCH('5 - Project Outputs'!C762,MasterOutputs!$B$3:$B$63,0))</f>
        <v>0</v>
      </c>
    </row>
    <row r="763" customFormat="false" ht="16.4" hidden="false" customHeight="false" outlineLevel="1" collapsed="false">
      <c r="B763" s="14" t="n">
        <f aca="false">IF(AND($D$14="You do not need to provide output data for this reporting period",X763=0),0,IF(C763="&lt; Select &gt;",IF((X763=0),0,1),COUNTBLANK(G763)+COUNTBLANK(J763)+COUNTBLANK(M763)+COUNTBLANK(P763)+COUNTBLANK(S763)+COUNTBLANK(V763)+COUNTBLANK(W763)))</f>
        <v>0</v>
      </c>
      <c r="C763" s="363" t="s">
        <v>59</v>
      </c>
      <c r="D763" s="384" t="str">
        <f aca="false">INDEX(MasterOutputs!$C$3:$C$63,MATCH(C763,MasterOutputs!$B$3:$B$63,0))</f>
        <v>N/A</v>
      </c>
      <c r="E763" s="385"/>
      <c r="F763" s="385"/>
      <c r="G763" s="365" t="n">
        <f aca="false">SUM(E763:F763)</f>
        <v>0</v>
      </c>
      <c r="H763" s="385"/>
      <c r="I763" s="385"/>
      <c r="J763" s="365" t="n">
        <f aca="false">SUM(H763:I763)</f>
        <v>0</v>
      </c>
      <c r="K763" s="385"/>
      <c r="L763" s="385"/>
      <c r="M763" s="365" t="n">
        <f aca="false">SUM(K763:L763)</f>
        <v>0</v>
      </c>
      <c r="N763" s="385"/>
      <c r="O763" s="385"/>
      <c r="P763" s="365" t="n">
        <f aca="false">SUM(N763:O763)</f>
        <v>0</v>
      </c>
      <c r="Q763" s="385"/>
      <c r="R763" s="385"/>
      <c r="S763" s="365" t="n">
        <f aca="false">SUM(Q763:R763)</f>
        <v>0</v>
      </c>
      <c r="T763" s="385"/>
      <c r="U763" s="385"/>
      <c r="V763" s="365" t="n">
        <f aca="false">SUM(T763:U763)</f>
        <v>0</v>
      </c>
      <c r="W763" s="386"/>
      <c r="X763" s="367" t="n">
        <f aca="false">SUM(P763+S763+M763+J763+G763+V763+W763)</f>
        <v>0</v>
      </c>
      <c r="Y763" s="387"/>
      <c r="Z763" s="193" t="n">
        <f aca="false">INDEX(MasterOutputs!$I$3:$I$63,MATCH('5 - Project Outputs'!C763,MasterOutputs!$B$3:$B$63,0))</f>
        <v>0</v>
      </c>
    </row>
    <row r="764" customFormat="false" ht="15" hidden="false" customHeight="true" outlineLevel="1" collapsed="false">
      <c r="B764" s="14" t="n">
        <f aca="false">IF(AND($D$14="You do not need to provide output data for this reporting period",X764=0),0,IF(C764="&lt; Select &gt;",IF((X764=0),0,1),COUNTBLANK(G764)+COUNTBLANK(J764)+COUNTBLANK(M764)+COUNTBLANK(P764)+COUNTBLANK(S764)+COUNTBLANK(V764)+COUNTBLANK(W764)))</f>
        <v>0</v>
      </c>
      <c r="C764" s="371" t="s">
        <v>59</v>
      </c>
      <c r="D764" s="389" t="str">
        <f aca="false">INDEX(MasterOutputs!$C$3:$C$63,MATCH(C764,MasterOutputs!$B$3:$B$63,0))</f>
        <v>N/A</v>
      </c>
      <c r="E764" s="390"/>
      <c r="F764" s="390"/>
      <c r="G764" s="373" t="n">
        <f aca="false">SUM(E764:F764)</f>
        <v>0</v>
      </c>
      <c r="H764" s="390"/>
      <c r="I764" s="390"/>
      <c r="J764" s="373" t="n">
        <f aca="false">SUM(H764:I764)</f>
        <v>0</v>
      </c>
      <c r="K764" s="390"/>
      <c r="L764" s="390"/>
      <c r="M764" s="373" t="n">
        <f aca="false">SUM(K764:L764)</f>
        <v>0</v>
      </c>
      <c r="N764" s="390"/>
      <c r="O764" s="390"/>
      <c r="P764" s="373" t="n">
        <f aca="false">SUM(N764:O764)</f>
        <v>0</v>
      </c>
      <c r="Q764" s="390"/>
      <c r="R764" s="390"/>
      <c r="S764" s="373" t="n">
        <f aca="false">SUM(Q764:R764)</f>
        <v>0</v>
      </c>
      <c r="T764" s="390"/>
      <c r="U764" s="390"/>
      <c r="V764" s="373" t="n">
        <f aca="false">SUM(T764:U764)</f>
        <v>0</v>
      </c>
      <c r="W764" s="391"/>
      <c r="X764" s="392" t="n">
        <f aca="false">SUM(P764+S764+M764+J764+G764+V764+W764)</f>
        <v>0</v>
      </c>
      <c r="Y764" s="393"/>
      <c r="Z764" s="193" t="n">
        <f aca="false">INDEX(MasterOutputs!$I$3:$I$63,MATCH('5 - Project Outputs'!C764,MasterOutputs!$B$3:$B$63,0))</f>
        <v>0</v>
      </c>
    </row>
    <row r="765" customFormat="false" ht="16.5" hidden="false" customHeight="true" outlineLevel="1" collapsed="false">
      <c r="C765" s="394" t="s">
        <v>277</v>
      </c>
      <c r="D765" s="378"/>
      <c r="E765" s="378"/>
      <c r="F765" s="378"/>
      <c r="G765" s="378"/>
      <c r="H765" s="378"/>
      <c r="I765" s="378"/>
      <c r="J765" s="378"/>
      <c r="K765" s="378"/>
      <c r="L765" s="378"/>
      <c r="M765" s="378"/>
      <c r="N765" s="378"/>
      <c r="O765" s="378"/>
      <c r="P765" s="378"/>
      <c r="Q765" s="378"/>
      <c r="R765" s="378"/>
      <c r="S765" s="378"/>
      <c r="T765" s="378"/>
      <c r="U765" s="378"/>
      <c r="V765" s="378"/>
      <c r="W765" s="378"/>
      <c r="X765" s="378"/>
      <c r="Y765" s="379"/>
    </row>
    <row r="766" customFormat="false" ht="16.4" hidden="false" customHeight="false" outlineLevel="1" collapsed="false">
      <c r="B766" s="14" t="n">
        <f aca="false">IF(AND($D$14="You do not need to provide output data for this reporting period",X766=0),0,IF(C766="",IF((X766=0),0,1),COUNTBLANK(E766:W766)))</f>
        <v>0</v>
      </c>
      <c r="C766" s="395"/>
      <c r="D766" s="396"/>
      <c r="E766" s="381"/>
      <c r="F766" s="381"/>
      <c r="G766" s="359" t="n">
        <f aca="false">SUM(E766:F766)</f>
        <v>0</v>
      </c>
      <c r="H766" s="381"/>
      <c r="I766" s="381"/>
      <c r="J766" s="359" t="n">
        <f aca="false">SUM(H766:I766)</f>
        <v>0</v>
      </c>
      <c r="K766" s="381"/>
      <c r="L766" s="381"/>
      <c r="M766" s="359" t="n">
        <f aca="false">SUM(K766:L766)</f>
        <v>0</v>
      </c>
      <c r="N766" s="381"/>
      <c r="O766" s="381"/>
      <c r="P766" s="359" t="n">
        <f aca="false">SUM(N766:O766)</f>
        <v>0</v>
      </c>
      <c r="Q766" s="381"/>
      <c r="R766" s="381"/>
      <c r="S766" s="359" t="n">
        <f aca="false">SUM(Q766:R766)</f>
        <v>0</v>
      </c>
      <c r="T766" s="381"/>
      <c r="U766" s="381"/>
      <c r="V766" s="359" t="n">
        <f aca="false">SUM(T766:U766)</f>
        <v>0</v>
      </c>
      <c r="W766" s="382"/>
      <c r="X766" s="361" t="n">
        <f aca="false">SUM(P766+S766+M766+J766+G766+V766+W766)</f>
        <v>0</v>
      </c>
      <c r="Y766" s="362" t="s">
        <v>270</v>
      </c>
    </row>
    <row r="767" customFormat="false" ht="16.4" hidden="false" customHeight="false" outlineLevel="1" collapsed="false">
      <c r="B767" s="388" t="n">
        <f aca="false">IF(AND($D$14="You do not need to provide output data for this reporting period",X767=0),0,IF(C767="",IF((X767=0),0,1),COUNTBLANK(E767:W767)))</f>
        <v>0</v>
      </c>
      <c r="C767" s="397"/>
      <c r="D767" s="398"/>
      <c r="E767" s="385"/>
      <c r="F767" s="385"/>
      <c r="G767" s="365" t="n">
        <f aca="false">SUM(E767:F767)</f>
        <v>0</v>
      </c>
      <c r="H767" s="385"/>
      <c r="I767" s="385"/>
      <c r="J767" s="365" t="n">
        <f aca="false">SUM(H767:I767)</f>
        <v>0</v>
      </c>
      <c r="K767" s="385"/>
      <c r="L767" s="385"/>
      <c r="M767" s="365" t="n">
        <f aca="false">SUM(K767:L767)</f>
        <v>0</v>
      </c>
      <c r="N767" s="385"/>
      <c r="O767" s="385"/>
      <c r="P767" s="365" t="n">
        <f aca="false">SUM(N767:O767)</f>
        <v>0</v>
      </c>
      <c r="Q767" s="385"/>
      <c r="R767" s="385"/>
      <c r="S767" s="365" t="n">
        <f aca="false">SUM(Q767:R767)</f>
        <v>0</v>
      </c>
      <c r="T767" s="385"/>
      <c r="U767" s="385"/>
      <c r="V767" s="365" t="n">
        <f aca="false">SUM(T767:U767)</f>
        <v>0</v>
      </c>
      <c r="W767" s="386"/>
      <c r="X767" s="367" t="n">
        <f aca="false">SUM(P767+S767+M767+J767+G767+V767+W767)</f>
        <v>0</v>
      </c>
      <c r="Y767" s="368" t="s">
        <v>270</v>
      </c>
    </row>
    <row r="768" customFormat="false" ht="16.4" hidden="false" customHeight="false" outlineLevel="1" collapsed="false">
      <c r="B768" s="388" t="n">
        <f aca="false">IF(AND($D$14="You do not need to provide output data for this reporting period",X768=0),0,IF(C768="",IF((X768=0),0,1),COUNTBLANK(E768:W768)))</f>
        <v>0</v>
      </c>
      <c r="C768" s="397"/>
      <c r="D768" s="398"/>
      <c r="E768" s="385"/>
      <c r="F768" s="385"/>
      <c r="G768" s="365" t="n">
        <f aca="false">SUM(E768:F768)</f>
        <v>0</v>
      </c>
      <c r="H768" s="385"/>
      <c r="I768" s="385"/>
      <c r="J768" s="365" t="n">
        <f aca="false">SUM(H768:I768)</f>
        <v>0</v>
      </c>
      <c r="K768" s="385"/>
      <c r="L768" s="385"/>
      <c r="M768" s="365" t="n">
        <f aca="false">SUM(K768:L768)</f>
        <v>0</v>
      </c>
      <c r="N768" s="385"/>
      <c r="O768" s="385"/>
      <c r="P768" s="365" t="n">
        <f aca="false">SUM(N768:O768)</f>
        <v>0</v>
      </c>
      <c r="Q768" s="385"/>
      <c r="R768" s="385"/>
      <c r="S768" s="365" t="n">
        <f aca="false">SUM(Q768:R768)</f>
        <v>0</v>
      </c>
      <c r="T768" s="385"/>
      <c r="U768" s="385"/>
      <c r="V768" s="365" t="n">
        <f aca="false">SUM(T768:U768)</f>
        <v>0</v>
      </c>
      <c r="W768" s="386"/>
      <c r="X768" s="367" t="n">
        <f aca="false">SUM(P768+S768+M768+J768+G768+V768+W768)</f>
        <v>0</v>
      </c>
      <c r="Y768" s="368" t="s">
        <v>270</v>
      </c>
    </row>
    <row r="769" customFormat="false" ht="16.4" hidden="false" customHeight="false" outlineLevel="1" collapsed="false">
      <c r="B769" s="388" t="n">
        <f aca="false">IF(AND($D$14="You do not need to provide output data for this reporting period",X769=0),0,IF(C769="",IF((X769=0),0,1),COUNTBLANK(E769:W769)))</f>
        <v>0</v>
      </c>
      <c r="C769" s="397"/>
      <c r="D769" s="398"/>
      <c r="E769" s="385"/>
      <c r="F769" s="385"/>
      <c r="G769" s="365" t="n">
        <f aca="false">SUM(E769:F769)</f>
        <v>0</v>
      </c>
      <c r="H769" s="385"/>
      <c r="I769" s="385"/>
      <c r="J769" s="365" t="n">
        <f aca="false">SUM(H769:I769)</f>
        <v>0</v>
      </c>
      <c r="K769" s="385"/>
      <c r="L769" s="385"/>
      <c r="M769" s="365" t="n">
        <f aca="false">SUM(K769:L769)</f>
        <v>0</v>
      </c>
      <c r="N769" s="385"/>
      <c r="O769" s="385"/>
      <c r="P769" s="365" t="n">
        <f aca="false">SUM(N769:O769)</f>
        <v>0</v>
      </c>
      <c r="Q769" s="385"/>
      <c r="R769" s="385"/>
      <c r="S769" s="365" t="n">
        <f aca="false">SUM(Q769:R769)</f>
        <v>0</v>
      </c>
      <c r="T769" s="385"/>
      <c r="U769" s="385"/>
      <c r="V769" s="365" t="n">
        <f aca="false">SUM(T769:U769)</f>
        <v>0</v>
      </c>
      <c r="W769" s="386"/>
      <c r="X769" s="367" t="n">
        <f aca="false">SUM(P769+S769+M769+J769+G769+V769+W769)</f>
        <v>0</v>
      </c>
      <c r="Y769" s="368" t="s">
        <v>270</v>
      </c>
    </row>
    <row r="770" customFormat="false" ht="16.4" hidden="false" customHeight="false" outlineLevel="1" collapsed="false">
      <c r="B770" s="388" t="n">
        <f aca="false">IF(AND($D$14="You do not need to provide output data for this reporting period",X770=0),0,IF(C770="",IF((X770=0),0,1),COUNTBLANK(E770:W770)))</f>
        <v>0</v>
      </c>
      <c r="C770" s="397"/>
      <c r="D770" s="398"/>
      <c r="E770" s="385"/>
      <c r="F770" s="385"/>
      <c r="G770" s="365" t="n">
        <f aca="false">SUM(E770:F770)</f>
        <v>0</v>
      </c>
      <c r="H770" s="385"/>
      <c r="I770" s="385"/>
      <c r="J770" s="365" t="n">
        <f aca="false">SUM(H770:I770)</f>
        <v>0</v>
      </c>
      <c r="K770" s="385"/>
      <c r="L770" s="385"/>
      <c r="M770" s="365" t="n">
        <f aca="false">SUM(K770:L770)</f>
        <v>0</v>
      </c>
      <c r="N770" s="385"/>
      <c r="O770" s="385"/>
      <c r="P770" s="365" t="n">
        <f aca="false">SUM(N770:O770)</f>
        <v>0</v>
      </c>
      <c r="Q770" s="385"/>
      <c r="R770" s="385"/>
      <c r="S770" s="365" t="n">
        <f aca="false">SUM(Q770:R770)</f>
        <v>0</v>
      </c>
      <c r="T770" s="385"/>
      <c r="U770" s="385"/>
      <c r="V770" s="365" t="n">
        <f aca="false">SUM(T770:U770)</f>
        <v>0</v>
      </c>
      <c r="W770" s="386"/>
      <c r="X770" s="367" t="n">
        <f aca="false">SUM(P770+S770+M770+J770+G770+V770+W770)</f>
        <v>0</v>
      </c>
      <c r="Y770" s="368" t="s">
        <v>270</v>
      </c>
    </row>
    <row r="771" customFormat="false" ht="16.4" hidden="false" customHeight="false" outlineLevel="1" collapsed="false">
      <c r="B771" s="388" t="n">
        <f aca="false">IF(AND($D$14="You do not need to provide output data for this reporting period",X771=0),0,IF(C771="",IF((X771=0),0,1),COUNTBLANK(E771:W771)))</f>
        <v>0</v>
      </c>
      <c r="C771" s="397"/>
      <c r="D771" s="398"/>
      <c r="E771" s="385"/>
      <c r="F771" s="385"/>
      <c r="G771" s="365" t="n">
        <f aca="false">SUM(E771:F771)</f>
        <v>0</v>
      </c>
      <c r="H771" s="385"/>
      <c r="I771" s="385"/>
      <c r="J771" s="365" t="n">
        <f aca="false">SUM(H771:I771)</f>
        <v>0</v>
      </c>
      <c r="K771" s="385"/>
      <c r="L771" s="385"/>
      <c r="M771" s="365" t="n">
        <f aca="false">SUM(K771:L771)</f>
        <v>0</v>
      </c>
      <c r="N771" s="385"/>
      <c r="O771" s="385"/>
      <c r="P771" s="365" t="n">
        <f aca="false">SUM(N771:O771)</f>
        <v>0</v>
      </c>
      <c r="Q771" s="385"/>
      <c r="R771" s="385"/>
      <c r="S771" s="365" t="n">
        <f aca="false">SUM(Q771:R771)</f>
        <v>0</v>
      </c>
      <c r="T771" s="385"/>
      <c r="U771" s="385"/>
      <c r="V771" s="365" t="n">
        <f aca="false">SUM(T771:U771)</f>
        <v>0</v>
      </c>
      <c r="W771" s="386"/>
      <c r="X771" s="367" t="n">
        <f aca="false">SUM(P771+S771+M771+J771+G771+V771+W771)</f>
        <v>0</v>
      </c>
      <c r="Y771" s="368" t="s">
        <v>270</v>
      </c>
    </row>
    <row r="772" customFormat="false" ht="16.4" hidden="false" customHeight="false" outlineLevel="1" collapsed="false">
      <c r="B772" s="14" t="n">
        <f aca="false">IF(AND($D$14="You do not need to provide output data for this reporting period",X772=0),0,IF(C772="",IF((X772=0),0,1),COUNTBLANK(E772:W772)))</f>
        <v>0</v>
      </c>
      <c r="C772" s="397"/>
      <c r="D772" s="398"/>
      <c r="E772" s="385"/>
      <c r="F772" s="385"/>
      <c r="G772" s="365" t="n">
        <f aca="false">SUM(E772:F772)</f>
        <v>0</v>
      </c>
      <c r="H772" s="385"/>
      <c r="I772" s="385"/>
      <c r="J772" s="365" t="n">
        <f aca="false">SUM(H772:I772)</f>
        <v>0</v>
      </c>
      <c r="K772" s="385"/>
      <c r="L772" s="385"/>
      <c r="M772" s="365" t="n">
        <f aca="false">SUM(K772:L772)</f>
        <v>0</v>
      </c>
      <c r="N772" s="385"/>
      <c r="O772" s="385"/>
      <c r="P772" s="365" t="n">
        <f aca="false">SUM(N772:O772)</f>
        <v>0</v>
      </c>
      <c r="Q772" s="385"/>
      <c r="R772" s="385"/>
      <c r="S772" s="365" t="n">
        <f aca="false">SUM(Q772:R772)</f>
        <v>0</v>
      </c>
      <c r="T772" s="385"/>
      <c r="U772" s="385"/>
      <c r="V772" s="365" t="n">
        <f aca="false">SUM(T772:U772)</f>
        <v>0</v>
      </c>
      <c r="W772" s="386"/>
      <c r="X772" s="367" t="n">
        <f aca="false">SUM(P772+S772+M772+J772+G772+V772+W772)</f>
        <v>0</v>
      </c>
      <c r="Y772" s="368" t="s">
        <v>270</v>
      </c>
    </row>
    <row r="773" customFormat="false" ht="16.4" hidden="false" customHeight="false" outlineLevel="1" collapsed="false">
      <c r="B773" s="14" t="n">
        <f aca="false">IF(AND($D$14="You do not need to provide output data for this reporting period",X773=0),0,IF(C773="",IF((X773=0),0,1),COUNTBLANK(E773:W773)))</f>
        <v>0</v>
      </c>
      <c r="C773" s="397"/>
      <c r="D773" s="398"/>
      <c r="E773" s="385"/>
      <c r="F773" s="385"/>
      <c r="G773" s="365" t="n">
        <f aca="false">SUM(E773:F773)</f>
        <v>0</v>
      </c>
      <c r="H773" s="385"/>
      <c r="I773" s="385"/>
      <c r="J773" s="365" t="n">
        <f aca="false">SUM(H773:I773)</f>
        <v>0</v>
      </c>
      <c r="K773" s="385"/>
      <c r="L773" s="385"/>
      <c r="M773" s="365" t="n">
        <f aca="false">SUM(K773:L773)</f>
        <v>0</v>
      </c>
      <c r="N773" s="385"/>
      <c r="O773" s="385"/>
      <c r="P773" s="365" t="n">
        <f aca="false">SUM(N773:O773)</f>
        <v>0</v>
      </c>
      <c r="Q773" s="385"/>
      <c r="R773" s="385"/>
      <c r="S773" s="365" t="n">
        <f aca="false">SUM(Q773:R773)</f>
        <v>0</v>
      </c>
      <c r="T773" s="385"/>
      <c r="U773" s="385"/>
      <c r="V773" s="365" t="n">
        <f aca="false">SUM(T773:U773)</f>
        <v>0</v>
      </c>
      <c r="W773" s="386"/>
      <c r="X773" s="367" t="n">
        <f aca="false">SUM(P773+S773+M773+J773+G773+V773+W773)</f>
        <v>0</v>
      </c>
      <c r="Y773" s="368" t="s">
        <v>270</v>
      </c>
    </row>
    <row r="774" customFormat="false" ht="16.4" hidden="false" customHeight="false" outlineLevel="1" collapsed="false">
      <c r="B774" s="14" t="n">
        <f aca="false">IF(AND($D$14="You do not need to provide output data for this reporting period",X774=0),0,IF(C774="",IF((X774=0),0,1),COUNTBLANK(E774:W774)))</f>
        <v>0</v>
      </c>
      <c r="C774" s="397"/>
      <c r="D774" s="398"/>
      <c r="E774" s="385"/>
      <c r="F774" s="385"/>
      <c r="G774" s="365" t="n">
        <f aca="false">SUM(E774:F774)</f>
        <v>0</v>
      </c>
      <c r="H774" s="385"/>
      <c r="I774" s="385"/>
      <c r="J774" s="365" t="n">
        <f aca="false">SUM(H774:I774)</f>
        <v>0</v>
      </c>
      <c r="K774" s="385"/>
      <c r="L774" s="385"/>
      <c r="M774" s="365" t="n">
        <f aca="false">SUM(K774:L774)</f>
        <v>0</v>
      </c>
      <c r="N774" s="385"/>
      <c r="O774" s="385"/>
      <c r="P774" s="365" t="n">
        <f aca="false">SUM(N774:O774)</f>
        <v>0</v>
      </c>
      <c r="Q774" s="385"/>
      <c r="R774" s="385"/>
      <c r="S774" s="365" t="n">
        <f aca="false">SUM(Q774:R774)</f>
        <v>0</v>
      </c>
      <c r="T774" s="385"/>
      <c r="U774" s="385"/>
      <c r="V774" s="365" t="n">
        <f aca="false">SUM(T774:U774)</f>
        <v>0</v>
      </c>
      <c r="W774" s="386"/>
      <c r="X774" s="367" t="n">
        <f aca="false">SUM(P774+S774+M774+J774+G774+V774+W774)</f>
        <v>0</v>
      </c>
      <c r="Y774" s="368" t="s">
        <v>270</v>
      </c>
    </row>
    <row r="775" customFormat="false" ht="16.4" hidden="false" customHeight="false" outlineLevel="1" collapsed="false">
      <c r="B775" s="14" t="n">
        <f aca="false">IF(AND($D$14="You do not need to provide output data for this reporting period",X775=0),0,IF(C775="",IF((X775=0),0,1),COUNTBLANK(E775:W775)))</f>
        <v>0</v>
      </c>
      <c r="C775" s="399"/>
      <c r="D775" s="400"/>
      <c r="E775" s="401"/>
      <c r="F775" s="401"/>
      <c r="G775" s="402" t="n">
        <f aca="false">SUM(E775:F775)</f>
        <v>0</v>
      </c>
      <c r="H775" s="401"/>
      <c r="I775" s="401"/>
      <c r="J775" s="402" t="n">
        <f aca="false">SUM(H775:I775)</f>
        <v>0</v>
      </c>
      <c r="K775" s="401"/>
      <c r="L775" s="401"/>
      <c r="M775" s="402" t="n">
        <f aca="false">SUM(K775:L775)</f>
        <v>0</v>
      </c>
      <c r="N775" s="401"/>
      <c r="O775" s="401"/>
      <c r="P775" s="402" t="n">
        <f aca="false">SUM(N775:O775)</f>
        <v>0</v>
      </c>
      <c r="Q775" s="401"/>
      <c r="R775" s="401"/>
      <c r="S775" s="402" t="n">
        <f aca="false">SUM(Q775:R775)</f>
        <v>0</v>
      </c>
      <c r="T775" s="401"/>
      <c r="U775" s="401"/>
      <c r="V775" s="402" t="n">
        <f aca="false">SUM(T775:U775)</f>
        <v>0</v>
      </c>
      <c r="W775" s="403"/>
      <c r="X775" s="404" t="n">
        <f aca="false">SUM(P775+S775+M775+J775+G775+V775+W775)</f>
        <v>0</v>
      </c>
      <c r="Y775" s="405" t="s">
        <v>270</v>
      </c>
    </row>
    <row r="776" customFormat="false" ht="15" hidden="false" customHeight="false" outlineLevel="0" collapsed="false">
      <c r="C776" s="407"/>
      <c r="D776" s="408"/>
      <c r="E776" s="57"/>
      <c r="F776" s="57"/>
      <c r="G776" s="57"/>
      <c r="H776" s="57"/>
      <c r="I776" s="57"/>
      <c r="J776" s="57"/>
      <c r="K776" s="57"/>
      <c r="L776" s="57"/>
      <c r="M776" s="57"/>
      <c r="N776" s="57"/>
      <c r="O776" s="57"/>
      <c r="P776" s="57"/>
      <c r="Q776" s="57"/>
      <c r="R776" s="57"/>
      <c r="S776" s="57"/>
      <c r="T776" s="57"/>
      <c r="U776" s="57"/>
      <c r="V776" s="57"/>
      <c r="W776" s="57"/>
      <c r="X776" s="57"/>
    </row>
    <row r="777" customFormat="false" ht="15" hidden="false" customHeight="false" outlineLevel="0" collapsed="false">
      <c r="C777" s="94" t="s">
        <v>90</v>
      </c>
      <c r="D777" s="94" t="s">
        <v>90</v>
      </c>
      <c r="E777" s="94" t="s">
        <v>90</v>
      </c>
      <c r="F777" s="94" t="s">
        <v>90</v>
      </c>
      <c r="G777" s="94" t="s">
        <v>90</v>
      </c>
      <c r="H777" s="94" t="s">
        <v>90</v>
      </c>
      <c r="I777" s="94" t="s">
        <v>90</v>
      </c>
      <c r="J777" s="94" t="s">
        <v>90</v>
      </c>
      <c r="K777" s="94" t="s">
        <v>90</v>
      </c>
      <c r="L777" s="94" t="s">
        <v>90</v>
      </c>
      <c r="M777" s="94" t="s">
        <v>90</v>
      </c>
      <c r="N777" s="94" t="s">
        <v>90</v>
      </c>
      <c r="O777" s="94" t="s">
        <v>90</v>
      </c>
      <c r="P777" s="94" t="s">
        <v>90</v>
      </c>
      <c r="Q777" s="94" t="s">
        <v>90</v>
      </c>
      <c r="R777" s="94" t="s">
        <v>90</v>
      </c>
      <c r="S777" s="94" t="s">
        <v>90</v>
      </c>
      <c r="T777" s="94" t="s">
        <v>90</v>
      </c>
      <c r="U777" s="94" t="s">
        <v>90</v>
      </c>
      <c r="V777" s="94" t="s">
        <v>90</v>
      </c>
      <c r="W777" s="94" t="s">
        <v>90</v>
      </c>
      <c r="X777" s="94" t="s">
        <v>90</v>
      </c>
      <c r="Y777" s="94" t="s">
        <v>90</v>
      </c>
    </row>
  </sheetData>
  <sheetProtection algorithmName="SHA-512" hashValue="KfeI0oOxe/xllLB9cfUNXrYnyMnOSb66SGW8xQQmKH4b6Z/IvtSmIw3ipPtBFGtHtAgsrzh9ENPeCZdj9hk6Pw==" saltValue="igWMN9cNRRy0kH9AhHWxLg==" spinCount="100000" sheet="true" formatCells="false" formatColumns="false" formatRows="false"/>
  <protectedRanges>
    <protectedRange name="Section_B_1" sqref="C28:C42 E28:Y42 C44:W53 E24:W26 C66:C80 E66:Y80 C82:W91 E62:W64 C104:C118 E104:Y118 C120:W129 E100:W102 C142:C156 E142:Y156 C158:W167 E138:W140 C180:C194 E180:Y194 C196:W205 E176:W178 C218:C232 E218:Y232 C234:W243 E214:W216 C256:C270 E256:Y270 C272:W281 E252:W254 C294:C308 E294:Y308 C310:W319 E290:W292 C332:C346 E332:Y346 C348:W357 E328:W330 C370:C384 E370:Y384 C386:W395 E366:W368 C408:C422 E408:Y422 C424:W433 E404:W406 C446:C460 E446:Y460 C462:W471 E442:W444 C484:C498 E484:Y498 C500:W509 E480:W482 C522:C536 E522:Y536 C538:W547 E518:W520 C560:C574 E560:Y574 C576:W585 E556:W558 C598:C612 E598:Y612 C614:W623 E594:W596 C636:C650 E636:Y650 C652:W661 E632:W634 C674:C688 E674:Y688 C690:W699 E670:W672 C712:C726 E712:Y726 C728:W737 E708:W710 C750:C764 E750:Y764 C766:W775 E746:W748"/>
    <protectedRange name="Section_A_1" sqref="F9 C11"/>
  </protectedRanges>
  <mergeCells count="392">
    <mergeCell ref="C2:N2"/>
    <mergeCell ref="O2:S2"/>
    <mergeCell ref="U2:Y2"/>
    <mergeCell ref="C3:T3"/>
    <mergeCell ref="C5:F5"/>
    <mergeCell ref="H5:M5"/>
    <mergeCell ref="C7:F7"/>
    <mergeCell ref="C9:E9"/>
    <mergeCell ref="C10:F10"/>
    <mergeCell ref="C11:F11"/>
    <mergeCell ref="C12:F12"/>
    <mergeCell ref="C14:Y14"/>
    <mergeCell ref="C16:Y16"/>
    <mergeCell ref="C19:C22"/>
    <mergeCell ref="D19:D22"/>
    <mergeCell ref="E19:G20"/>
    <mergeCell ref="H19:J20"/>
    <mergeCell ref="K19:M20"/>
    <mergeCell ref="N19:P20"/>
    <mergeCell ref="Q19:S20"/>
    <mergeCell ref="T19:V20"/>
    <mergeCell ref="W19:W20"/>
    <mergeCell ref="X19:X22"/>
    <mergeCell ref="Y19:Y22"/>
    <mergeCell ref="G21:G22"/>
    <mergeCell ref="J21:J22"/>
    <mergeCell ref="M21:M22"/>
    <mergeCell ref="P21:P22"/>
    <mergeCell ref="S21:S22"/>
    <mergeCell ref="V21:V22"/>
    <mergeCell ref="W21:W22"/>
    <mergeCell ref="C55:Y55"/>
    <mergeCell ref="C57:C60"/>
    <mergeCell ref="D57:D60"/>
    <mergeCell ref="E57:G58"/>
    <mergeCell ref="H57:J58"/>
    <mergeCell ref="K57:M58"/>
    <mergeCell ref="N57:P58"/>
    <mergeCell ref="Q57:S58"/>
    <mergeCell ref="T57:V58"/>
    <mergeCell ref="W57:W58"/>
    <mergeCell ref="X57:X60"/>
    <mergeCell ref="Y57:Y60"/>
    <mergeCell ref="G59:G60"/>
    <mergeCell ref="J59:J60"/>
    <mergeCell ref="M59:M60"/>
    <mergeCell ref="P59:P60"/>
    <mergeCell ref="S59:S60"/>
    <mergeCell ref="V59:V60"/>
    <mergeCell ref="W59:W60"/>
    <mergeCell ref="C93:Y93"/>
    <mergeCell ref="C95:C98"/>
    <mergeCell ref="D95:D98"/>
    <mergeCell ref="E95:G96"/>
    <mergeCell ref="H95:J96"/>
    <mergeCell ref="K95:M96"/>
    <mergeCell ref="N95:P96"/>
    <mergeCell ref="Q95:S96"/>
    <mergeCell ref="T95:V96"/>
    <mergeCell ref="W95:W96"/>
    <mergeCell ref="X95:X98"/>
    <mergeCell ref="Y95:Y98"/>
    <mergeCell ref="G97:G98"/>
    <mergeCell ref="J97:J98"/>
    <mergeCell ref="M97:M98"/>
    <mergeCell ref="P97:P98"/>
    <mergeCell ref="S97:S98"/>
    <mergeCell ref="V97:V98"/>
    <mergeCell ref="W97:W98"/>
    <mergeCell ref="C131:Y131"/>
    <mergeCell ref="C133:C136"/>
    <mergeCell ref="D133:D136"/>
    <mergeCell ref="E133:G134"/>
    <mergeCell ref="H133:J134"/>
    <mergeCell ref="K133:M134"/>
    <mergeCell ref="N133:P134"/>
    <mergeCell ref="Q133:S134"/>
    <mergeCell ref="T133:V134"/>
    <mergeCell ref="W133:W134"/>
    <mergeCell ref="X133:X136"/>
    <mergeCell ref="Y133:Y136"/>
    <mergeCell ref="G135:G136"/>
    <mergeCell ref="J135:J136"/>
    <mergeCell ref="M135:M136"/>
    <mergeCell ref="P135:P136"/>
    <mergeCell ref="S135:S136"/>
    <mergeCell ref="V135:V136"/>
    <mergeCell ref="W135:W136"/>
    <mergeCell ref="C169:Y169"/>
    <mergeCell ref="C171:C174"/>
    <mergeCell ref="D171:D174"/>
    <mergeCell ref="E171:G172"/>
    <mergeCell ref="H171:J172"/>
    <mergeCell ref="K171:M172"/>
    <mergeCell ref="N171:P172"/>
    <mergeCell ref="Q171:S172"/>
    <mergeCell ref="T171:V172"/>
    <mergeCell ref="W171:W172"/>
    <mergeCell ref="X171:X174"/>
    <mergeCell ref="Y171:Y174"/>
    <mergeCell ref="G173:G174"/>
    <mergeCell ref="J173:J174"/>
    <mergeCell ref="M173:M174"/>
    <mergeCell ref="P173:P174"/>
    <mergeCell ref="S173:S174"/>
    <mergeCell ref="V173:V174"/>
    <mergeCell ref="W173:W174"/>
    <mergeCell ref="C207:Y207"/>
    <mergeCell ref="C209:C212"/>
    <mergeCell ref="D209:D212"/>
    <mergeCell ref="E209:G210"/>
    <mergeCell ref="H209:J210"/>
    <mergeCell ref="K209:M210"/>
    <mergeCell ref="N209:P210"/>
    <mergeCell ref="Q209:S210"/>
    <mergeCell ref="T209:V210"/>
    <mergeCell ref="W209:W210"/>
    <mergeCell ref="X209:X212"/>
    <mergeCell ref="Y209:Y212"/>
    <mergeCell ref="G211:G212"/>
    <mergeCell ref="J211:J212"/>
    <mergeCell ref="M211:M212"/>
    <mergeCell ref="P211:P212"/>
    <mergeCell ref="S211:S212"/>
    <mergeCell ref="V211:V212"/>
    <mergeCell ref="W211:W212"/>
    <mergeCell ref="C245:Y245"/>
    <mergeCell ref="C247:C250"/>
    <mergeCell ref="D247:D250"/>
    <mergeCell ref="E247:G248"/>
    <mergeCell ref="H247:J248"/>
    <mergeCell ref="K247:M248"/>
    <mergeCell ref="N247:P248"/>
    <mergeCell ref="Q247:S248"/>
    <mergeCell ref="T247:V248"/>
    <mergeCell ref="W247:W248"/>
    <mergeCell ref="X247:X250"/>
    <mergeCell ref="Y247:Y250"/>
    <mergeCell ref="G249:G250"/>
    <mergeCell ref="J249:J250"/>
    <mergeCell ref="M249:M250"/>
    <mergeCell ref="P249:P250"/>
    <mergeCell ref="S249:S250"/>
    <mergeCell ref="V249:V250"/>
    <mergeCell ref="W249:W250"/>
    <mergeCell ref="C283:Y283"/>
    <mergeCell ref="C285:C288"/>
    <mergeCell ref="D285:D288"/>
    <mergeCell ref="E285:G286"/>
    <mergeCell ref="H285:J286"/>
    <mergeCell ref="K285:M286"/>
    <mergeCell ref="N285:P286"/>
    <mergeCell ref="Q285:S286"/>
    <mergeCell ref="T285:V286"/>
    <mergeCell ref="W285:W286"/>
    <mergeCell ref="X285:X288"/>
    <mergeCell ref="Y285:Y288"/>
    <mergeCell ref="G287:G288"/>
    <mergeCell ref="J287:J288"/>
    <mergeCell ref="M287:M288"/>
    <mergeCell ref="P287:P288"/>
    <mergeCell ref="S287:S288"/>
    <mergeCell ref="V287:V288"/>
    <mergeCell ref="W287:W288"/>
    <mergeCell ref="C321:Y321"/>
    <mergeCell ref="C323:C326"/>
    <mergeCell ref="D323:D326"/>
    <mergeCell ref="E323:G324"/>
    <mergeCell ref="H323:J324"/>
    <mergeCell ref="K323:M324"/>
    <mergeCell ref="N323:P324"/>
    <mergeCell ref="Q323:S324"/>
    <mergeCell ref="T323:V324"/>
    <mergeCell ref="W323:W324"/>
    <mergeCell ref="X323:X326"/>
    <mergeCell ref="Y323:Y326"/>
    <mergeCell ref="G325:G326"/>
    <mergeCell ref="J325:J326"/>
    <mergeCell ref="M325:M326"/>
    <mergeCell ref="P325:P326"/>
    <mergeCell ref="S325:S326"/>
    <mergeCell ref="V325:V326"/>
    <mergeCell ref="W325:W326"/>
    <mergeCell ref="C359:Y359"/>
    <mergeCell ref="C361:C364"/>
    <mergeCell ref="D361:D364"/>
    <mergeCell ref="E361:G362"/>
    <mergeCell ref="H361:J362"/>
    <mergeCell ref="K361:M362"/>
    <mergeCell ref="N361:P362"/>
    <mergeCell ref="Q361:S362"/>
    <mergeCell ref="T361:V362"/>
    <mergeCell ref="W361:W362"/>
    <mergeCell ref="X361:X364"/>
    <mergeCell ref="Y361:Y364"/>
    <mergeCell ref="G363:G364"/>
    <mergeCell ref="J363:J364"/>
    <mergeCell ref="M363:M364"/>
    <mergeCell ref="P363:P364"/>
    <mergeCell ref="S363:S364"/>
    <mergeCell ref="V363:V364"/>
    <mergeCell ref="W363:W364"/>
    <mergeCell ref="C397:Y397"/>
    <mergeCell ref="C399:C402"/>
    <mergeCell ref="D399:D402"/>
    <mergeCell ref="E399:G400"/>
    <mergeCell ref="H399:J400"/>
    <mergeCell ref="K399:M400"/>
    <mergeCell ref="N399:P400"/>
    <mergeCell ref="Q399:S400"/>
    <mergeCell ref="T399:V400"/>
    <mergeCell ref="W399:W400"/>
    <mergeCell ref="X399:X402"/>
    <mergeCell ref="Y399:Y402"/>
    <mergeCell ref="G401:G402"/>
    <mergeCell ref="J401:J402"/>
    <mergeCell ref="M401:M402"/>
    <mergeCell ref="P401:P402"/>
    <mergeCell ref="S401:S402"/>
    <mergeCell ref="V401:V402"/>
    <mergeCell ref="W401:W402"/>
    <mergeCell ref="C435:Y435"/>
    <mergeCell ref="C437:C440"/>
    <mergeCell ref="D437:D440"/>
    <mergeCell ref="E437:G438"/>
    <mergeCell ref="H437:J438"/>
    <mergeCell ref="K437:M438"/>
    <mergeCell ref="N437:P438"/>
    <mergeCell ref="Q437:S438"/>
    <mergeCell ref="T437:V438"/>
    <mergeCell ref="W437:W438"/>
    <mergeCell ref="X437:X440"/>
    <mergeCell ref="Y437:Y440"/>
    <mergeCell ref="G439:G440"/>
    <mergeCell ref="J439:J440"/>
    <mergeCell ref="M439:M440"/>
    <mergeCell ref="P439:P440"/>
    <mergeCell ref="S439:S440"/>
    <mergeCell ref="V439:V440"/>
    <mergeCell ref="W439:W440"/>
    <mergeCell ref="C473:Y473"/>
    <mergeCell ref="C475:C478"/>
    <mergeCell ref="D475:D478"/>
    <mergeCell ref="E475:G476"/>
    <mergeCell ref="H475:J476"/>
    <mergeCell ref="K475:M476"/>
    <mergeCell ref="N475:P476"/>
    <mergeCell ref="Q475:S476"/>
    <mergeCell ref="T475:V476"/>
    <mergeCell ref="W475:W476"/>
    <mergeCell ref="X475:X478"/>
    <mergeCell ref="Y475:Y478"/>
    <mergeCell ref="G477:G478"/>
    <mergeCell ref="J477:J478"/>
    <mergeCell ref="M477:M478"/>
    <mergeCell ref="P477:P478"/>
    <mergeCell ref="S477:S478"/>
    <mergeCell ref="V477:V478"/>
    <mergeCell ref="W477:W478"/>
    <mergeCell ref="C511:Y511"/>
    <mergeCell ref="C513:C516"/>
    <mergeCell ref="D513:D516"/>
    <mergeCell ref="E513:G514"/>
    <mergeCell ref="H513:J514"/>
    <mergeCell ref="K513:M514"/>
    <mergeCell ref="N513:P514"/>
    <mergeCell ref="Q513:S514"/>
    <mergeCell ref="T513:V514"/>
    <mergeCell ref="W513:W514"/>
    <mergeCell ref="X513:X516"/>
    <mergeCell ref="Y513:Y516"/>
    <mergeCell ref="G515:G516"/>
    <mergeCell ref="J515:J516"/>
    <mergeCell ref="M515:M516"/>
    <mergeCell ref="P515:P516"/>
    <mergeCell ref="S515:S516"/>
    <mergeCell ref="V515:V516"/>
    <mergeCell ref="W515:W516"/>
    <mergeCell ref="C549:Y549"/>
    <mergeCell ref="C551:C554"/>
    <mergeCell ref="D551:D554"/>
    <mergeCell ref="E551:G552"/>
    <mergeCell ref="H551:J552"/>
    <mergeCell ref="K551:M552"/>
    <mergeCell ref="N551:P552"/>
    <mergeCell ref="Q551:S552"/>
    <mergeCell ref="T551:V552"/>
    <mergeCell ref="W551:W552"/>
    <mergeCell ref="X551:X554"/>
    <mergeCell ref="Y551:Y554"/>
    <mergeCell ref="G553:G554"/>
    <mergeCell ref="J553:J554"/>
    <mergeCell ref="M553:M554"/>
    <mergeCell ref="P553:P554"/>
    <mergeCell ref="S553:S554"/>
    <mergeCell ref="V553:V554"/>
    <mergeCell ref="W553:W554"/>
    <mergeCell ref="C587:Y587"/>
    <mergeCell ref="C589:C592"/>
    <mergeCell ref="D589:D592"/>
    <mergeCell ref="E589:G590"/>
    <mergeCell ref="H589:J590"/>
    <mergeCell ref="K589:M590"/>
    <mergeCell ref="N589:P590"/>
    <mergeCell ref="Q589:S590"/>
    <mergeCell ref="T589:V590"/>
    <mergeCell ref="W589:W590"/>
    <mergeCell ref="X589:X592"/>
    <mergeCell ref="Y589:Y592"/>
    <mergeCell ref="G591:G592"/>
    <mergeCell ref="J591:J592"/>
    <mergeCell ref="M591:M592"/>
    <mergeCell ref="P591:P592"/>
    <mergeCell ref="S591:S592"/>
    <mergeCell ref="V591:V592"/>
    <mergeCell ref="W591:W592"/>
    <mergeCell ref="C625:Y625"/>
    <mergeCell ref="C627:C630"/>
    <mergeCell ref="D627:D630"/>
    <mergeCell ref="E627:G628"/>
    <mergeCell ref="H627:J628"/>
    <mergeCell ref="K627:M628"/>
    <mergeCell ref="N627:P628"/>
    <mergeCell ref="Q627:S628"/>
    <mergeCell ref="T627:V628"/>
    <mergeCell ref="W627:W628"/>
    <mergeCell ref="X627:X630"/>
    <mergeCell ref="Y627:Y630"/>
    <mergeCell ref="G629:G630"/>
    <mergeCell ref="J629:J630"/>
    <mergeCell ref="M629:M630"/>
    <mergeCell ref="P629:P630"/>
    <mergeCell ref="S629:S630"/>
    <mergeCell ref="V629:V630"/>
    <mergeCell ref="W629:W630"/>
    <mergeCell ref="C663:Y663"/>
    <mergeCell ref="C665:C668"/>
    <mergeCell ref="D665:D668"/>
    <mergeCell ref="E665:G666"/>
    <mergeCell ref="H665:J666"/>
    <mergeCell ref="K665:M666"/>
    <mergeCell ref="N665:P666"/>
    <mergeCell ref="Q665:S666"/>
    <mergeCell ref="T665:V666"/>
    <mergeCell ref="W665:W666"/>
    <mergeCell ref="X665:X668"/>
    <mergeCell ref="Y665:Y668"/>
    <mergeCell ref="G667:G668"/>
    <mergeCell ref="J667:J668"/>
    <mergeCell ref="M667:M668"/>
    <mergeCell ref="P667:P668"/>
    <mergeCell ref="S667:S668"/>
    <mergeCell ref="V667:V668"/>
    <mergeCell ref="W667:W668"/>
    <mergeCell ref="C701:Y701"/>
    <mergeCell ref="C703:C706"/>
    <mergeCell ref="D703:D706"/>
    <mergeCell ref="E703:G704"/>
    <mergeCell ref="H703:J704"/>
    <mergeCell ref="K703:M704"/>
    <mergeCell ref="N703:P704"/>
    <mergeCell ref="Q703:S704"/>
    <mergeCell ref="T703:V704"/>
    <mergeCell ref="W703:W704"/>
    <mergeCell ref="X703:X706"/>
    <mergeCell ref="Y703:Y706"/>
    <mergeCell ref="G705:G706"/>
    <mergeCell ref="J705:J706"/>
    <mergeCell ref="M705:M706"/>
    <mergeCell ref="P705:P706"/>
    <mergeCell ref="S705:S706"/>
    <mergeCell ref="V705:V706"/>
    <mergeCell ref="W705:W706"/>
    <mergeCell ref="C739:Y739"/>
    <mergeCell ref="C741:C744"/>
    <mergeCell ref="D741:D744"/>
    <mergeCell ref="E741:G742"/>
    <mergeCell ref="H741:J742"/>
    <mergeCell ref="K741:M742"/>
    <mergeCell ref="N741:P742"/>
    <mergeCell ref="Q741:S742"/>
    <mergeCell ref="T741:V742"/>
    <mergeCell ref="W741:W742"/>
    <mergeCell ref="X741:X744"/>
    <mergeCell ref="Y741:Y744"/>
    <mergeCell ref="G743:G744"/>
    <mergeCell ref="J743:J744"/>
    <mergeCell ref="M743:M744"/>
    <mergeCell ref="P743:P744"/>
    <mergeCell ref="S743:S744"/>
    <mergeCell ref="V743:V744"/>
    <mergeCell ref="W743:W744"/>
  </mergeCells>
  <conditionalFormatting sqref="D66:W80">
    <cfRule type="expression" priority="2" aboveAverage="0" equalAverage="0" bottom="0" percent="0" rank="0" text="" dxfId="364">
      <formula>$C66 = "&lt; Select &gt;"</formula>
    </cfRule>
  </conditionalFormatting>
  <conditionalFormatting sqref="D766:W775">
    <cfRule type="expression" priority="3" aboveAverage="0" equalAverage="0" bottom="0" percent="0" rank="0" text="" dxfId="365">
      <formula>$C766 = ""</formula>
    </cfRule>
  </conditionalFormatting>
  <conditionalFormatting sqref="D750:W764">
    <cfRule type="expression" priority="4" aboveAverage="0" equalAverage="0" bottom="0" percent="0" rank="0" text="" dxfId="366">
      <formula>$C750 = "&lt; Select &gt;"</formula>
    </cfRule>
  </conditionalFormatting>
  <conditionalFormatting sqref="D747:D748">
    <cfRule type="expression" priority="5" aboveAverage="0" equalAverage="0" bottom="0" percent="0" rank="0" text="" dxfId="367">
      <formula>OR(#ref!="no", #ref!="&lt; Select &gt;")</formula>
    </cfRule>
  </conditionalFormatting>
  <conditionalFormatting sqref="D728:W737">
    <cfRule type="expression" priority="6" aboveAverage="0" equalAverage="0" bottom="0" percent="0" rank="0" text="" dxfId="368">
      <formula>$C728 = ""</formula>
    </cfRule>
  </conditionalFormatting>
  <conditionalFormatting sqref="D712:W726">
    <cfRule type="expression" priority="7" aboveAverage="0" equalAverage="0" bottom="0" percent="0" rank="0" text="" dxfId="369">
      <formula>$C712 = "&lt; Select &gt;"</formula>
    </cfRule>
  </conditionalFormatting>
  <conditionalFormatting sqref="D709:D710">
    <cfRule type="expression" priority="8" aboveAverage="0" equalAverage="0" bottom="0" percent="0" rank="0" text="" dxfId="370">
      <formula>OR(#ref!="no", #ref!="&lt; Select &gt;")</formula>
    </cfRule>
  </conditionalFormatting>
  <conditionalFormatting sqref="D690:W699">
    <cfRule type="expression" priority="9" aboveAverage="0" equalAverage="0" bottom="0" percent="0" rank="0" text="" dxfId="371">
      <formula>$C690 = ""</formula>
    </cfRule>
  </conditionalFormatting>
  <conditionalFormatting sqref="D674:W688">
    <cfRule type="expression" priority="10" aboveAverage="0" equalAverage="0" bottom="0" percent="0" rank="0" text="" dxfId="372">
      <formula>$C674 = "&lt; Select &gt;"</formula>
    </cfRule>
  </conditionalFormatting>
  <conditionalFormatting sqref="D671:D672">
    <cfRule type="expression" priority="11" aboveAverage="0" equalAverage="0" bottom="0" percent="0" rank="0" text="" dxfId="373">
      <formula>OR(#ref!="no", #ref!="&lt; Select &gt;")</formula>
    </cfRule>
  </conditionalFormatting>
  <conditionalFormatting sqref="D652:W661">
    <cfRule type="expression" priority="12" aboveAverage="0" equalAverage="0" bottom="0" percent="0" rank="0" text="" dxfId="374">
      <formula>$C652 = ""</formula>
    </cfRule>
  </conditionalFormatting>
  <conditionalFormatting sqref="D636:W650">
    <cfRule type="expression" priority="13" aboveAverage="0" equalAverage="0" bottom="0" percent="0" rank="0" text="" dxfId="375">
      <formula>$C636 = "&lt; Select &gt;"</formula>
    </cfRule>
  </conditionalFormatting>
  <conditionalFormatting sqref="D633:D634">
    <cfRule type="expression" priority="14" aboveAverage="0" equalAverage="0" bottom="0" percent="0" rank="0" text="" dxfId="376">
      <formula>OR(#ref!="no", #ref!="&lt; Select &gt;")</formula>
    </cfRule>
  </conditionalFormatting>
  <conditionalFormatting sqref="D614:W623">
    <cfRule type="expression" priority="15" aboveAverage="0" equalAverage="0" bottom="0" percent="0" rank="0" text="" dxfId="377">
      <formula>$C614 = ""</formula>
    </cfRule>
  </conditionalFormatting>
  <conditionalFormatting sqref="D598:W612">
    <cfRule type="expression" priority="16" aboveAverage="0" equalAverage="0" bottom="0" percent="0" rank="0" text="" dxfId="378">
      <formula>$C598 = "&lt; Select &gt;"</formula>
    </cfRule>
  </conditionalFormatting>
  <conditionalFormatting sqref="D595:D596">
    <cfRule type="expression" priority="17" aboveAverage="0" equalAverage="0" bottom="0" percent="0" rank="0" text="" dxfId="379">
      <formula>OR(#ref!="no", #ref!="&lt; Select &gt;")</formula>
    </cfRule>
  </conditionalFormatting>
  <conditionalFormatting sqref="D576:W585">
    <cfRule type="expression" priority="18" aboveAverage="0" equalAverage="0" bottom="0" percent="0" rank="0" text="" dxfId="380">
      <formula>$C576 = ""</formula>
    </cfRule>
  </conditionalFormatting>
  <conditionalFormatting sqref="D560:W574">
    <cfRule type="expression" priority="19" aboveAverage="0" equalAverage="0" bottom="0" percent="0" rank="0" text="" dxfId="381">
      <formula>$C560 = "&lt; Select &gt;"</formula>
    </cfRule>
  </conditionalFormatting>
  <conditionalFormatting sqref="D557:D558">
    <cfRule type="expression" priority="20" aboveAverage="0" equalAverage="0" bottom="0" percent="0" rank="0" text="" dxfId="382">
      <formula>OR(#ref!="no", #ref!="&lt; Select &gt;")</formula>
    </cfRule>
  </conditionalFormatting>
  <conditionalFormatting sqref="D538:W547">
    <cfRule type="expression" priority="21" aboveAverage="0" equalAverage="0" bottom="0" percent="0" rank="0" text="" dxfId="383">
      <formula>$C538 = ""</formula>
    </cfRule>
  </conditionalFormatting>
  <conditionalFormatting sqref="D522:W536">
    <cfRule type="expression" priority="22" aboveAverage="0" equalAverage="0" bottom="0" percent="0" rank="0" text="" dxfId="384">
      <formula>$C522 = "&lt; Select &gt;"</formula>
    </cfRule>
  </conditionalFormatting>
  <conditionalFormatting sqref="D519:D520">
    <cfRule type="expression" priority="23" aboveAverage="0" equalAverage="0" bottom="0" percent="0" rank="0" text="" dxfId="385">
      <formula>OR(#ref!="no", #ref!="&lt; Select &gt;")</formula>
    </cfRule>
  </conditionalFormatting>
  <conditionalFormatting sqref="D500:W509">
    <cfRule type="expression" priority="24" aboveAverage="0" equalAverage="0" bottom="0" percent="0" rank="0" text="" dxfId="386">
      <formula>$C500 = ""</formula>
    </cfRule>
  </conditionalFormatting>
  <conditionalFormatting sqref="D484:W498">
    <cfRule type="expression" priority="25" aboveAverage="0" equalAverage="0" bottom="0" percent="0" rank="0" text="" dxfId="387">
      <formula>$C484 = "&lt; Select &gt;"</formula>
    </cfRule>
  </conditionalFormatting>
  <conditionalFormatting sqref="D481:D482">
    <cfRule type="expression" priority="26" aboveAverage="0" equalAverage="0" bottom="0" percent="0" rank="0" text="" dxfId="388">
      <formula>OR(#ref!="no", #ref!="&lt; Select &gt;")</formula>
    </cfRule>
  </conditionalFormatting>
  <conditionalFormatting sqref="D462:W471">
    <cfRule type="expression" priority="27" aboveAverage="0" equalAverage="0" bottom="0" percent="0" rank="0" text="" dxfId="389">
      <formula>$C462 = ""</formula>
    </cfRule>
  </conditionalFormatting>
  <conditionalFormatting sqref="D446:W460">
    <cfRule type="expression" priority="28" aboveAverage="0" equalAverage="0" bottom="0" percent="0" rank="0" text="" dxfId="390">
      <formula>$C446 = "&lt; Select &gt;"</formula>
    </cfRule>
  </conditionalFormatting>
  <conditionalFormatting sqref="D443:D444">
    <cfRule type="expression" priority="29" aboveAverage="0" equalAverage="0" bottom="0" percent="0" rank="0" text="" dxfId="391">
      <formula>OR(#ref!="no", #ref!="&lt; Select &gt;")</formula>
    </cfRule>
  </conditionalFormatting>
  <conditionalFormatting sqref="D424:W433">
    <cfRule type="expression" priority="30" aboveAverage="0" equalAverage="0" bottom="0" percent="0" rank="0" text="" dxfId="392">
      <formula>$C424 = ""</formula>
    </cfRule>
  </conditionalFormatting>
  <conditionalFormatting sqref="D408:W422">
    <cfRule type="expression" priority="31" aboveAverage="0" equalAverage="0" bottom="0" percent="0" rank="0" text="" dxfId="393">
      <formula>$C408 = "&lt; Select &gt;"</formula>
    </cfRule>
  </conditionalFormatting>
  <conditionalFormatting sqref="D405:D406">
    <cfRule type="expression" priority="32" aboveAverage="0" equalAverage="0" bottom="0" percent="0" rank="0" text="" dxfId="394">
      <formula>OR(#ref!="no", #ref!="&lt; Select &gt;")</formula>
    </cfRule>
  </conditionalFormatting>
  <conditionalFormatting sqref="D386:W395">
    <cfRule type="expression" priority="33" aboveAverage="0" equalAverage="0" bottom="0" percent="0" rank="0" text="" dxfId="395">
      <formula>$C386 = ""</formula>
    </cfRule>
  </conditionalFormatting>
  <conditionalFormatting sqref="D370:W384">
    <cfRule type="expression" priority="34" aboveAverage="0" equalAverage="0" bottom="0" percent="0" rank="0" text="" dxfId="396">
      <formula>$C370 = "&lt; Select &gt;"</formula>
    </cfRule>
  </conditionalFormatting>
  <conditionalFormatting sqref="D367:D368">
    <cfRule type="expression" priority="35" aboveAverage="0" equalAverage="0" bottom="0" percent="0" rank="0" text="" dxfId="397">
      <formula>OR(#ref!="no", #ref!="&lt; Select &gt;")</formula>
    </cfRule>
  </conditionalFormatting>
  <conditionalFormatting sqref="D348:W357">
    <cfRule type="expression" priority="36" aboveAverage="0" equalAverage="0" bottom="0" percent="0" rank="0" text="" dxfId="398">
      <formula>$C348 = ""</formula>
    </cfRule>
  </conditionalFormatting>
  <conditionalFormatting sqref="D332:W346">
    <cfRule type="expression" priority="37" aboveAverage="0" equalAverage="0" bottom="0" percent="0" rank="0" text="" dxfId="399">
      <formula>$C332 = "&lt; Select &gt;"</formula>
    </cfRule>
  </conditionalFormatting>
  <conditionalFormatting sqref="D329:D330">
    <cfRule type="expression" priority="38" aboveAverage="0" equalAverage="0" bottom="0" percent="0" rank="0" text="" dxfId="400">
      <formula>OR(#ref!="no", #ref!="&lt; Select &gt;")</formula>
    </cfRule>
  </conditionalFormatting>
  <conditionalFormatting sqref="D310:W319">
    <cfRule type="expression" priority="39" aboveAverage="0" equalAverage="0" bottom="0" percent="0" rank="0" text="" dxfId="401">
      <formula>$C310 = ""</formula>
    </cfRule>
  </conditionalFormatting>
  <conditionalFormatting sqref="D294:W308">
    <cfRule type="expression" priority="40" aboveAverage="0" equalAverage="0" bottom="0" percent="0" rank="0" text="" dxfId="402">
      <formula>$C294 = "&lt; Select &gt;"</formula>
    </cfRule>
  </conditionalFormatting>
  <conditionalFormatting sqref="D291:D292">
    <cfRule type="expression" priority="41" aboveAverage="0" equalAverage="0" bottom="0" percent="0" rank="0" text="" dxfId="403">
      <formula>OR(#ref!="no", #ref!="&lt; Select &gt;")</formula>
    </cfRule>
  </conditionalFormatting>
  <conditionalFormatting sqref="D272:W281">
    <cfRule type="expression" priority="42" aboveAverage="0" equalAverage="0" bottom="0" percent="0" rank="0" text="" dxfId="404">
      <formula>$C272 = ""</formula>
    </cfRule>
  </conditionalFormatting>
  <conditionalFormatting sqref="D256:W270">
    <cfRule type="expression" priority="43" aboveAverage="0" equalAverage="0" bottom="0" percent="0" rank="0" text="" dxfId="405">
      <formula>$C256 = "&lt; Select &gt;"</formula>
    </cfRule>
  </conditionalFormatting>
  <conditionalFormatting sqref="D253:D254">
    <cfRule type="expression" priority="44" aboveAverage="0" equalAverage="0" bottom="0" percent="0" rank="0" text="" dxfId="406">
      <formula>OR(#ref!="no", #ref!="&lt; Select &gt;")</formula>
    </cfRule>
  </conditionalFormatting>
  <conditionalFormatting sqref="D234:W243">
    <cfRule type="expression" priority="45" aboveAverage="0" equalAverage="0" bottom="0" percent="0" rank="0" text="" dxfId="407">
      <formula>$C234 = ""</formula>
    </cfRule>
  </conditionalFormatting>
  <conditionalFormatting sqref="D218:W232">
    <cfRule type="expression" priority="46" aboveAverage="0" equalAverage="0" bottom="0" percent="0" rank="0" text="" dxfId="408">
      <formula>$C218 = "&lt; Select &gt;"</formula>
    </cfRule>
  </conditionalFormatting>
  <conditionalFormatting sqref="D215:D216">
    <cfRule type="expression" priority="47" aboveAverage="0" equalAverage="0" bottom="0" percent="0" rank="0" text="" dxfId="409">
      <formula>OR(#ref!="no", #ref!="&lt; Select &gt;")</formula>
    </cfRule>
  </conditionalFormatting>
  <conditionalFormatting sqref="D196:W205">
    <cfRule type="expression" priority="48" aboveAverage="0" equalAverage="0" bottom="0" percent="0" rank="0" text="" dxfId="410">
      <formula>$C196 = ""</formula>
    </cfRule>
  </conditionalFormatting>
  <conditionalFormatting sqref="D180:W194">
    <cfRule type="expression" priority="49" aboveAverage="0" equalAverage="0" bottom="0" percent="0" rank="0" text="" dxfId="411">
      <formula>$C180 = "&lt; Select &gt;"</formula>
    </cfRule>
  </conditionalFormatting>
  <conditionalFormatting sqref="D177:D178">
    <cfRule type="expression" priority="50" aboveAverage="0" equalAverage="0" bottom="0" percent="0" rank="0" text="" dxfId="412">
      <formula>OR(#ref!="no", #ref!="&lt; Select &gt;")</formula>
    </cfRule>
  </conditionalFormatting>
  <conditionalFormatting sqref="D158:W167">
    <cfRule type="expression" priority="51" aboveAverage="0" equalAverage="0" bottom="0" percent="0" rank="0" text="" dxfId="413">
      <formula>$C158 = ""</formula>
    </cfRule>
  </conditionalFormatting>
  <conditionalFormatting sqref="D142:W156">
    <cfRule type="expression" priority="52" aboveAverage="0" equalAverage="0" bottom="0" percent="0" rank="0" text="" dxfId="414">
      <formula>$C142 = "&lt; Select &gt;"</formula>
    </cfRule>
  </conditionalFormatting>
  <conditionalFormatting sqref="D139:D140">
    <cfRule type="expression" priority="53" aboveAverage="0" equalAverage="0" bottom="0" percent="0" rank="0" text="" dxfId="415">
      <formula>OR(#ref!="no", #ref!="&lt; Select &gt;")</formula>
    </cfRule>
  </conditionalFormatting>
  <conditionalFormatting sqref="D120:W129">
    <cfRule type="expression" priority="54" aboveAverage="0" equalAverage="0" bottom="0" percent="0" rank="0" text="" dxfId="416">
      <formula>$C120 = ""</formula>
    </cfRule>
  </conditionalFormatting>
  <conditionalFormatting sqref="D104:W118">
    <cfRule type="expression" priority="55" aboveAverage="0" equalAverage="0" bottom="0" percent="0" rank="0" text="" dxfId="417">
      <formula>$C104 = "&lt; Select &gt;"</formula>
    </cfRule>
  </conditionalFormatting>
  <conditionalFormatting sqref="D101:D102">
    <cfRule type="expression" priority="56" aboveAverage="0" equalAverage="0" bottom="0" percent="0" rank="0" text="" dxfId="418">
      <formula>OR(#ref!="no", #ref!="&lt; Select &gt;")</formula>
    </cfRule>
  </conditionalFormatting>
  <conditionalFormatting sqref="D82:W91">
    <cfRule type="expression" priority="57" aboveAverage="0" equalAverage="0" bottom="0" percent="0" rank="0" text="" dxfId="419">
      <formula>$C82 = ""</formula>
    </cfRule>
  </conditionalFormatting>
  <conditionalFormatting sqref="D63:D64">
    <cfRule type="expression" priority="58" aboveAverage="0" equalAverage="0" bottom="0" percent="0" rank="0" text="" dxfId="420">
      <formula>OR(#ref!="no", #ref!="&lt; Select &gt;")</formula>
    </cfRule>
  </conditionalFormatting>
  <conditionalFormatting sqref="E744:F744">
    <cfRule type="cellIs" priority="59" operator="equal" aboveAverage="0" equalAverage="0" bottom="0" percent="0" rank="0" text="" dxfId="421">
      <formula>"Actual"</formula>
    </cfRule>
    <cfRule type="cellIs" priority="60" operator="equal" aboveAverage="0" equalAverage="0" bottom="0" percent="0" rank="0" text="" dxfId="422">
      <formula>"Forecast"</formula>
    </cfRule>
  </conditionalFormatting>
  <conditionalFormatting sqref="H744:I744">
    <cfRule type="cellIs" priority="61" operator="equal" aboveAverage="0" equalAverage="0" bottom="0" percent="0" rank="0" text="" dxfId="423">
      <formula>"Actual"</formula>
    </cfRule>
    <cfRule type="cellIs" priority="62" operator="equal" aboveAverage="0" equalAverage="0" bottom="0" percent="0" rank="0" text="" dxfId="424">
      <formula>"Forecast"</formula>
    </cfRule>
  </conditionalFormatting>
  <conditionalFormatting sqref="T744:U744">
    <cfRule type="cellIs" priority="63" operator="equal" aboveAverage="0" equalAverage="0" bottom="0" percent="0" rank="0" text="" dxfId="425">
      <formula>"Actual"</formula>
    </cfRule>
    <cfRule type="cellIs" priority="64" operator="equal" aboveAverage="0" equalAverage="0" bottom="0" percent="0" rank="0" text="" dxfId="426">
      <formula>"Forecast"</formula>
    </cfRule>
  </conditionalFormatting>
  <conditionalFormatting sqref="Q744:R744">
    <cfRule type="cellIs" priority="65" operator="equal" aboveAverage="0" equalAverage="0" bottom="0" percent="0" rank="0" text="" dxfId="427">
      <formula>"Actual"</formula>
    </cfRule>
    <cfRule type="cellIs" priority="66" operator="equal" aboveAverage="0" equalAverage="0" bottom="0" percent="0" rank="0" text="" dxfId="428">
      <formula>"Forecast"</formula>
    </cfRule>
  </conditionalFormatting>
  <conditionalFormatting sqref="N744:O744">
    <cfRule type="cellIs" priority="67" operator="equal" aboveAverage="0" equalAverage="0" bottom="0" percent="0" rank="0" text="" dxfId="429">
      <formula>"Actual"</formula>
    </cfRule>
    <cfRule type="cellIs" priority="68" operator="equal" aboveAverage="0" equalAverage="0" bottom="0" percent="0" rank="0" text="" dxfId="430">
      <formula>"Forecast"</formula>
    </cfRule>
  </conditionalFormatting>
  <conditionalFormatting sqref="K744:L744">
    <cfRule type="cellIs" priority="69" operator="equal" aboveAverage="0" equalAverage="0" bottom="0" percent="0" rank="0" text="" dxfId="431">
      <formula>"Actual"</formula>
    </cfRule>
    <cfRule type="cellIs" priority="70" operator="equal" aboveAverage="0" equalAverage="0" bottom="0" percent="0" rank="0" text="" dxfId="432">
      <formula>"Forecast"</formula>
    </cfRule>
  </conditionalFormatting>
  <conditionalFormatting sqref="E706:F706">
    <cfRule type="cellIs" priority="71" operator="equal" aboveAverage="0" equalAverage="0" bottom="0" percent="0" rank="0" text="" dxfId="433">
      <formula>"Actual"</formula>
    </cfRule>
    <cfRule type="cellIs" priority="72" operator="equal" aboveAverage="0" equalAverage="0" bottom="0" percent="0" rank="0" text="" dxfId="434">
      <formula>"Forecast"</formula>
    </cfRule>
  </conditionalFormatting>
  <conditionalFormatting sqref="H706:I706">
    <cfRule type="cellIs" priority="73" operator="equal" aboveAverage="0" equalAverage="0" bottom="0" percent="0" rank="0" text="" dxfId="435">
      <formula>"Actual"</formula>
    </cfRule>
    <cfRule type="cellIs" priority="74" operator="equal" aboveAverage="0" equalAverage="0" bottom="0" percent="0" rank="0" text="" dxfId="436">
      <formula>"Forecast"</formula>
    </cfRule>
  </conditionalFormatting>
  <conditionalFormatting sqref="T706:U706">
    <cfRule type="cellIs" priority="75" operator="equal" aboveAverage="0" equalAverage="0" bottom="0" percent="0" rank="0" text="" dxfId="437">
      <formula>"Actual"</formula>
    </cfRule>
    <cfRule type="cellIs" priority="76" operator="equal" aboveAverage="0" equalAverage="0" bottom="0" percent="0" rank="0" text="" dxfId="438">
      <formula>"Forecast"</formula>
    </cfRule>
  </conditionalFormatting>
  <conditionalFormatting sqref="Q706:R706">
    <cfRule type="cellIs" priority="77" operator="equal" aboveAverage="0" equalAverage="0" bottom="0" percent="0" rank="0" text="" dxfId="439">
      <formula>"Actual"</formula>
    </cfRule>
    <cfRule type="cellIs" priority="78" operator="equal" aboveAverage="0" equalAverage="0" bottom="0" percent="0" rank="0" text="" dxfId="440">
      <formula>"Forecast"</formula>
    </cfRule>
  </conditionalFormatting>
  <conditionalFormatting sqref="N706:O706">
    <cfRule type="cellIs" priority="79" operator="equal" aboveAverage="0" equalAverage="0" bottom="0" percent="0" rank="0" text="" dxfId="441">
      <formula>"Actual"</formula>
    </cfRule>
    <cfRule type="cellIs" priority="80" operator="equal" aboveAverage="0" equalAverage="0" bottom="0" percent="0" rank="0" text="" dxfId="442">
      <formula>"Forecast"</formula>
    </cfRule>
  </conditionalFormatting>
  <conditionalFormatting sqref="K706:L706">
    <cfRule type="cellIs" priority="81" operator="equal" aboveAverage="0" equalAverage="0" bottom="0" percent="0" rank="0" text="" dxfId="443">
      <formula>"Actual"</formula>
    </cfRule>
    <cfRule type="cellIs" priority="82" operator="equal" aboveAverage="0" equalAverage="0" bottom="0" percent="0" rank="0" text="" dxfId="444">
      <formula>"Forecast"</formula>
    </cfRule>
  </conditionalFormatting>
  <conditionalFormatting sqref="E668:F668">
    <cfRule type="cellIs" priority="83" operator="equal" aboveAverage="0" equalAverage="0" bottom="0" percent="0" rank="0" text="" dxfId="445">
      <formula>"Actual"</formula>
    </cfRule>
    <cfRule type="cellIs" priority="84" operator="equal" aboveAverage="0" equalAverage="0" bottom="0" percent="0" rank="0" text="" dxfId="446">
      <formula>"Forecast"</formula>
    </cfRule>
  </conditionalFormatting>
  <conditionalFormatting sqref="H668:I668">
    <cfRule type="cellIs" priority="85" operator="equal" aboveAverage="0" equalAverage="0" bottom="0" percent="0" rank="0" text="" dxfId="447">
      <formula>"Actual"</formula>
    </cfRule>
    <cfRule type="cellIs" priority="86" operator="equal" aboveAverage="0" equalAverage="0" bottom="0" percent="0" rank="0" text="" dxfId="448">
      <formula>"Forecast"</formula>
    </cfRule>
  </conditionalFormatting>
  <conditionalFormatting sqref="T668:U668">
    <cfRule type="cellIs" priority="87" operator="equal" aboveAverage="0" equalAverage="0" bottom="0" percent="0" rank="0" text="" dxfId="449">
      <formula>"Actual"</formula>
    </cfRule>
    <cfRule type="cellIs" priority="88" operator="equal" aboveAverage="0" equalAverage="0" bottom="0" percent="0" rank="0" text="" dxfId="450">
      <formula>"Forecast"</formula>
    </cfRule>
  </conditionalFormatting>
  <conditionalFormatting sqref="Q668:R668">
    <cfRule type="cellIs" priority="89" operator="equal" aboveAverage="0" equalAverage="0" bottom="0" percent="0" rank="0" text="" dxfId="451">
      <formula>"Actual"</formula>
    </cfRule>
    <cfRule type="cellIs" priority="90" operator="equal" aboveAverage="0" equalAverage="0" bottom="0" percent="0" rank="0" text="" dxfId="452">
      <formula>"Forecast"</formula>
    </cfRule>
  </conditionalFormatting>
  <conditionalFormatting sqref="N668:O668">
    <cfRule type="cellIs" priority="91" operator="equal" aboveAverage="0" equalAverage="0" bottom="0" percent="0" rank="0" text="" dxfId="453">
      <formula>"Actual"</formula>
    </cfRule>
    <cfRule type="cellIs" priority="92" operator="equal" aboveAverage="0" equalAverage="0" bottom="0" percent="0" rank="0" text="" dxfId="454">
      <formula>"Forecast"</formula>
    </cfRule>
  </conditionalFormatting>
  <conditionalFormatting sqref="K668:L668">
    <cfRule type="cellIs" priority="93" operator="equal" aboveAverage="0" equalAverage="0" bottom="0" percent="0" rank="0" text="" dxfId="455">
      <formula>"Actual"</formula>
    </cfRule>
    <cfRule type="cellIs" priority="94" operator="equal" aboveAverage="0" equalAverage="0" bottom="0" percent="0" rank="0" text="" dxfId="456">
      <formula>"Forecast"</formula>
    </cfRule>
  </conditionalFormatting>
  <conditionalFormatting sqref="E630:F630">
    <cfRule type="cellIs" priority="95" operator="equal" aboveAverage="0" equalAverage="0" bottom="0" percent="0" rank="0" text="" dxfId="457">
      <formula>"Actual"</formula>
    </cfRule>
    <cfRule type="cellIs" priority="96" operator="equal" aboveAverage="0" equalAverage="0" bottom="0" percent="0" rank="0" text="" dxfId="458">
      <formula>"Forecast"</formula>
    </cfRule>
  </conditionalFormatting>
  <conditionalFormatting sqref="H630:I630">
    <cfRule type="cellIs" priority="97" operator="equal" aboveAverage="0" equalAverage="0" bottom="0" percent="0" rank="0" text="" dxfId="459">
      <formula>"Actual"</formula>
    </cfRule>
    <cfRule type="cellIs" priority="98" operator="equal" aboveAverage="0" equalAverage="0" bottom="0" percent="0" rank="0" text="" dxfId="460">
      <formula>"Forecast"</formula>
    </cfRule>
  </conditionalFormatting>
  <conditionalFormatting sqref="T630:U630">
    <cfRule type="cellIs" priority="99" operator="equal" aboveAverage="0" equalAverage="0" bottom="0" percent="0" rank="0" text="" dxfId="461">
      <formula>"Actual"</formula>
    </cfRule>
    <cfRule type="cellIs" priority="100" operator="equal" aboveAverage="0" equalAverage="0" bottom="0" percent="0" rank="0" text="" dxfId="462">
      <formula>"Forecast"</formula>
    </cfRule>
  </conditionalFormatting>
  <conditionalFormatting sqref="Q630:R630">
    <cfRule type="cellIs" priority="101" operator="equal" aboveAverage="0" equalAverage="0" bottom="0" percent="0" rank="0" text="" dxfId="463">
      <formula>"Actual"</formula>
    </cfRule>
    <cfRule type="cellIs" priority="102" operator="equal" aboveAverage="0" equalAverage="0" bottom="0" percent="0" rank="0" text="" dxfId="464">
      <formula>"Forecast"</formula>
    </cfRule>
  </conditionalFormatting>
  <conditionalFormatting sqref="N630:O630">
    <cfRule type="cellIs" priority="103" operator="equal" aboveAverage="0" equalAverage="0" bottom="0" percent="0" rank="0" text="" dxfId="465">
      <formula>"Actual"</formula>
    </cfRule>
    <cfRule type="cellIs" priority="104" operator="equal" aboveAverage="0" equalAverage="0" bottom="0" percent="0" rank="0" text="" dxfId="466">
      <formula>"Forecast"</formula>
    </cfRule>
  </conditionalFormatting>
  <conditionalFormatting sqref="K630:L630">
    <cfRule type="cellIs" priority="105" operator="equal" aboveAverage="0" equalAverage="0" bottom="0" percent="0" rank="0" text="" dxfId="467">
      <formula>"Actual"</formula>
    </cfRule>
    <cfRule type="cellIs" priority="106" operator="equal" aboveAverage="0" equalAverage="0" bottom="0" percent="0" rank="0" text="" dxfId="468">
      <formula>"Forecast"</formula>
    </cfRule>
  </conditionalFormatting>
  <conditionalFormatting sqref="E592:F592">
    <cfRule type="cellIs" priority="107" operator="equal" aboveAverage="0" equalAverage="0" bottom="0" percent="0" rank="0" text="" dxfId="469">
      <formula>"Actual"</formula>
    </cfRule>
    <cfRule type="cellIs" priority="108" operator="equal" aboveAverage="0" equalAverage="0" bottom="0" percent="0" rank="0" text="" dxfId="470">
      <formula>"Forecast"</formula>
    </cfRule>
  </conditionalFormatting>
  <conditionalFormatting sqref="H592:I592">
    <cfRule type="cellIs" priority="109" operator="equal" aboveAverage="0" equalAverage="0" bottom="0" percent="0" rank="0" text="" dxfId="471">
      <formula>"Actual"</formula>
    </cfRule>
    <cfRule type="cellIs" priority="110" operator="equal" aboveAverage="0" equalAverage="0" bottom="0" percent="0" rank="0" text="" dxfId="472">
      <formula>"Forecast"</formula>
    </cfRule>
  </conditionalFormatting>
  <conditionalFormatting sqref="T592:U592">
    <cfRule type="cellIs" priority="111" operator="equal" aboveAverage="0" equalAverage="0" bottom="0" percent="0" rank="0" text="" dxfId="473">
      <formula>"Actual"</formula>
    </cfRule>
    <cfRule type="cellIs" priority="112" operator="equal" aboveAverage="0" equalAverage="0" bottom="0" percent="0" rank="0" text="" dxfId="474">
      <formula>"Forecast"</formula>
    </cfRule>
  </conditionalFormatting>
  <conditionalFormatting sqref="Q592:R592">
    <cfRule type="cellIs" priority="113" operator="equal" aboveAverage="0" equalAverage="0" bottom="0" percent="0" rank="0" text="" dxfId="475">
      <formula>"Actual"</formula>
    </cfRule>
    <cfRule type="cellIs" priority="114" operator="equal" aboveAverage="0" equalAverage="0" bottom="0" percent="0" rank="0" text="" dxfId="476">
      <formula>"Forecast"</formula>
    </cfRule>
  </conditionalFormatting>
  <conditionalFormatting sqref="N592:O592">
    <cfRule type="cellIs" priority="115" operator="equal" aboveAverage="0" equalAverage="0" bottom="0" percent="0" rank="0" text="" dxfId="477">
      <formula>"Actual"</formula>
    </cfRule>
    <cfRule type="cellIs" priority="116" operator="equal" aboveAverage="0" equalAverage="0" bottom="0" percent="0" rank="0" text="" dxfId="478">
      <formula>"Forecast"</formula>
    </cfRule>
  </conditionalFormatting>
  <conditionalFormatting sqref="K592:L592">
    <cfRule type="cellIs" priority="117" operator="equal" aboveAverage="0" equalAverage="0" bottom="0" percent="0" rank="0" text="" dxfId="479">
      <formula>"Actual"</formula>
    </cfRule>
    <cfRule type="cellIs" priority="118" operator="equal" aboveAverage="0" equalAverage="0" bottom="0" percent="0" rank="0" text="" dxfId="480">
      <formula>"Forecast"</formula>
    </cfRule>
  </conditionalFormatting>
  <conditionalFormatting sqref="E554:F554">
    <cfRule type="cellIs" priority="119" operator="equal" aboveAverage="0" equalAverage="0" bottom="0" percent="0" rank="0" text="" dxfId="481">
      <formula>"Actual"</formula>
    </cfRule>
    <cfRule type="cellIs" priority="120" operator="equal" aboveAverage="0" equalAverage="0" bottom="0" percent="0" rank="0" text="" dxfId="482">
      <formula>"Forecast"</formula>
    </cfRule>
  </conditionalFormatting>
  <conditionalFormatting sqref="H554:I554">
    <cfRule type="cellIs" priority="121" operator="equal" aboveAverage="0" equalAverage="0" bottom="0" percent="0" rank="0" text="" dxfId="483">
      <formula>"Actual"</formula>
    </cfRule>
    <cfRule type="cellIs" priority="122" operator="equal" aboveAverage="0" equalAverage="0" bottom="0" percent="0" rank="0" text="" dxfId="484">
      <formula>"Forecast"</formula>
    </cfRule>
  </conditionalFormatting>
  <conditionalFormatting sqref="T554:U554">
    <cfRule type="cellIs" priority="123" operator="equal" aboveAverage="0" equalAverage="0" bottom="0" percent="0" rank="0" text="" dxfId="485">
      <formula>"Actual"</formula>
    </cfRule>
    <cfRule type="cellIs" priority="124" operator="equal" aboveAverage="0" equalAverage="0" bottom="0" percent="0" rank="0" text="" dxfId="486">
      <formula>"Forecast"</formula>
    </cfRule>
  </conditionalFormatting>
  <conditionalFormatting sqref="Q554:R554">
    <cfRule type="cellIs" priority="125" operator="equal" aboveAverage="0" equalAverage="0" bottom="0" percent="0" rank="0" text="" dxfId="487">
      <formula>"Actual"</formula>
    </cfRule>
    <cfRule type="cellIs" priority="126" operator="equal" aboveAverage="0" equalAverage="0" bottom="0" percent="0" rank="0" text="" dxfId="488">
      <formula>"Forecast"</formula>
    </cfRule>
  </conditionalFormatting>
  <conditionalFormatting sqref="N554:O554">
    <cfRule type="cellIs" priority="127" operator="equal" aboveAverage="0" equalAverage="0" bottom="0" percent="0" rank="0" text="" dxfId="489">
      <formula>"Actual"</formula>
    </cfRule>
    <cfRule type="cellIs" priority="128" operator="equal" aboveAverage="0" equalAverage="0" bottom="0" percent="0" rank="0" text="" dxfId="490">
      <formula>"Forecast"</formula>
    </cfRule>
  </conditionalFormatting>
  <conditionalFormatting sqref="K554:L554">
    <cfRule type="cellIs" priority="129" operator="equal" aboveAverage="0" equalAverage="0" bottom="0" percent="0" rank="0" text="" dxfId="491">
      <formula>"Actual"</formula>
    </cfRule>
    <cfRule type="cellIs" priority="130" operator="equal" aboveAverage="0" equalAverage="0" bottom="0" percent="0" rank="0" text="" dxfId="492">
      <formula>"Forecast"</formula>
    </cfRule>
  </conditionalFormatting>
  <conditionalFormatting sqref="E516:F516">
    <cfRule type="cellIs" priority="131" operator="equal" aboveAverage="0" equalAverage="0" bottom="0" percent="0" rank="0" text="" dxfId="493">
      <formula>"Actual"</formula>
    </cfRule>
    <cfRule type="cellIs" priority="132" operator="equal" aboveAverage="0" equalAverage="0" bottom="0" percent="0" rank="0" text="" dxfId="494">
      <formula>"Forecast"</formula>
    </cfRule>
  </conditionalFormatting>
  <conditionalFormatting sqref="H516:I516">
    <cfRule type="cellIs" priority="133" operator="equal" aboveAverage="0" equalAverage="0" bottom="0" percent="0" rank="0" text="" dxfId="495">
      <formula>"Actual"</formula>
    </cfRule>
    <cfRule type="cellIs" priority="134" operator="equal" aboveAverage="0" equalAverage="0" bottom="0" percent="0" rank="0" text="" dxfId="496">
      <formula>"Forecast"</formula>
    </cfRule>
  </conditionalFormatting>
  <conditionalFormatting sqref="T516:U516">
    <cfRule type="cellIs" priority="135" operator="equal" aboveAverage="0" equalAverage="0" bottom="0" percent="0" rank="0" text="" dxfId="497">
      <formula>"Actual"</formula>
    </cfRule>
    <cfRule type="cellIs" priority="136" operator="equal" aboveAverage="0" equalAverage="0" bottom="0" percent="0" rank="0" text="" dxfId="498">
      <formula>"Forecast"</formula>
    </cfRule>
  </conditionalFormatting>
  <conditionalFormatting sqref="Q516:R516">
    <cfRule type="cellIs" priority="137" operator="equal" aboveAverage="0" equalAverage="0" bottom="0" percent="0" rank="0" text="" dxfId="499">
      <formula>"Actual"</formula>
    </cfRule>
    <cfRule type="cellIs" priority="138" operator="equal" aboveAverage="0" equalAverage="0" bottom="0" percent="0" rank="0" text="" dxfId="500">
      <formula>"Forecast"</formula>
    </cfRule>
  </conditionalFormatting>
  <conditionalFormatting sqref="N516:O516">
    <cfRule type="cellIs" priority="139" operator="equal" aboveAverage="0" equalAverage="0" bottom="0" percent="0" rank="0" text="" dxfId="501">
      <formula>"Actual"</formula>
    </cfRule>
    <cfRule type="cellIs" priority="140" operator="equal" aboveAverage="0" equalAverage="0" bottom="0" percent="0" rank="0" text="" dxfId="502">
      <formula>"Forecast"</formula>
    </cfRule>
  </conditionalFormatting>
  <conditionalFormatting sqref="K516:L516">
    <cfRule type="cellIs" priority="141" operator="equal" aboveAverage="0" equalAverage="0" bottom="0" percent="0" rank="0" text="" dxfId="503">
      <formula>"Actual"</formula>
    </cfRule>
    <cfRule type="cellIs" priority="142" operator="equal" aboveAverage="0" equalAverage="0" bottom="0" percent="0" rank="0" text="" dxfId="504">
      <formula>"Forecast"</formula>
    </cfRule>
  </conditionalFormatting>
  <conditionalFormatting sqref="E478:F478">
    <cfRule type="cellIs" priority="143" operator="equal" aboveAverage="0" equalAverage="0" bottom="0" percent="0" rank="0" text="" dxfId="505">
      <formula>"Actual"</formula>
    </cfRule>
    <cfRule type="cellIs" priority="144" operator="equal" aboveAverage="0" equalAverage="0" bottom="0" percent="0" rank="0" text="" dxfId="506">
      <formula>"Forecast"</formula>
    </cfRule>
  </conditionalFormatting>
  <conditionalFormatting sqref="H478:I478">
    <cfRule type="cellIs" priority="145" operator="equal" aboveAverage="0" equalAverage="0" bottom="0" percent="0" rank="0" text="" dxfId="507">
      <formula>"Actual"</formula>
    </cfRule>
    <cfRule type="cellIs" priority="146" operator="equal" aboveAverage="0" equalAverage="0" bottom="0" percent="0" rank="0" text="" dxfId="508">
      <formula>"Forecast"</formula>
    </cfRule>
  </conditionalFormatting>
  <conditionalFormatting sqref="T478:U478">
    <cfRule type="cellIs" priority="147" operator="equal" aboveAverage="0" equalAverage="0" bottom="0" percent="0" rank="0" text="" dxfId="509">
      <formula>"Actual"</formula>
    </cfRule>
    <cfRule type="cellIs" priority="148" operator="equal" aboveAverage="0" equalAverage="0" bottom="0" percent="0" rank="0" text="" dxfId="510">
      <formula>"Forecast"</formula>
    </cfRule>
  </conditionalFormatting>
  <conditionalFormatting sqref="Q478:R478">
    <cfRule type="cellIs" priority="149" operator="equal" aboveAverage="0" equalAverage="0" bottom="0" percent="0" rank="0" text="" dxfId="511">
      <formula>"Actual"</formula>
    </cfRule>
    <cfRule type="cellIs" priority="150" operator="equal" aboveAverage="0" equalAverage="0" bottom="0" percent="0" rank="0" text="" dxfId="512">
      <formula>"Forecast"</formula>
    </cfRule>
  </conditionalFormatting>
  <conditionalFormatting sqref="N478:O478">
    <cfRule type="cellIs" priority="151" operator="equal" aboveAverage="0" equalAverage="0" bottom="0" percent="0" rank="0" text="" dxfId="513">
      <formula>"Actual"</formula>
    </cfRule>
    <cfRule type="cellIs" priority="152" operator="equal" aboveAverage="0" equalAverage="0" bottom="0" percent="0" rank="0" text="" dxfId="514">
      <formula>"Forecast"</formula>
    </cfRule>
  </conditionalFormatting>
  <conditionalFormatting sqref="K478:L478">
    <cfRule type="cellIs" priority="153" operator="equal" aboveAverage="0" equalAverage="0" bottom="0" percent="0" rank="0" text="" dxfId="515">
      <formula>"Actual"</formula>
    </cfRule>
    <cfRule type="cellIs" priority="154" operator="equal" aboveAverage="0" equalAverage="0" bottom="0" percent="0" rank="0" text="" dxfId="516">
      <formula>"Forecast"</formula>
    </cfRule>
  </conditionalFormatting>
  <conditionalFormatting sqref="E440:F440">
    <cfRule type="cellIs" priority="155" operator="equal" aboveAverage="0" equalAverage="0" bottom="0" percent="0" rank="0" text="" dxfId="517">
      <formula>"Actual"</formula>
    </cfRule>
    <cfRule type="cellIs" priority="156" operator="equal" aboveAverage="0" equalAverage="0" bottom="0" percent="0" rank="0" text="" dxfId="518">
      <formula>"Forecast"</formula>
    </cfRule>
  </conditionalFormatting>
  <conditionalFormatting sqref="H440:I440">
    <cfRule type="cellIs" priority="157" operator="equal" aboveAverage="0" equalAverage="0" bottom="0" percent="0" rank="0" text="" dxfId="519">
      <formula>"Actual"</formula>
    </cfRule>
    <cfRule type="cellIs" priority="158" operator="equal" aboveAverage="0" equalAverage="0" bottom="0" percent="0" rank="0" text="" dxfId="520">
      <formula>"Forecast"</formula>
    </cfRule>
  </conditionalFormatting>
  <conditionalFormatting sqref="T440:U440">
    <cfRule type="cellIs" priority="159" operator="equal" aboveAverage="0" equalAverage="0" bottom="0" percent="0" rank="0" text="" dxfId="521">
      <formula>"Actual"</formula>
    </cfRule>
    <cfRule type="cellIs" priority="160" operator="equal" aboveAverage="0" equalAverage="0" bottom="0" percent="0" rank="0" text="" dxfId="522">
      <formula>"Forecast"</formula>
    </cfRule>
  </conditionalFormatting>
  <conditionalFormatting sqref="Q440:R440">
    <cfRule type="cellIs" priority="161" operator="equal" aboveAverage="0" equalAverage="0" bottom="0" percent="0" rank="0" text="" dxfId="523">
      <formula>"Actual"</formula>
    </cfRule>
    <cfRule type="cellIs" priority="162" operator="equal" aboveAverage="0" equalAverage="0" bottom="0" percent="0" rank="0" text="" dxfId="524">
      <formula>"Forecast"</formula>
    </cfRule>
  </conditionalFormatting>
  <conditionalFormatting sqref="N440:O440">
    <cfRule type="cellIs" priority="163" operator="equal" aboveAverage="0" equalAverage="0" bottom="0" percent="0" rank="0" text="" dxfId="525">
      <formula>"Actual"</formula>
    </cfRule>
    <cfRule type="cellIs" priority="164" operator="equal" aboveAverage="0" equalAverage="0" bottom="0" percent="0" rank="0" text="" dxfId="526">
      <formula>"Forecast"</formula>
    </cfRule>
  </conditionalFormatting>
  <conditionalFormatting sqref="K440:L440">
    <cfRule type="cellIs" priority="165" operator="equal" aboveAverage="0" equalAverage="0" bottom="0" percent="0" rank="0" text="" dxfId="527">
      <formula>"Actual"</formula>
    </cfRule>
    <cfRule type="cellIs" priority="166" operator="equal" aboveAverage="0" equalAverage="0" bottom="0" percent="0" rank="0" text="" dxfId="528">
      <formula>"Forecast"</formula>
    </cfRule>
  </conditionalFormatting>
  <conditionalFormatting sqref="E402:F402">
    <cfRule type="cellIs" priority="167" operator="equal" aboveAverage="0" equalAverage="0" bottom="0" percent="0" rank="0" text="" dxfId="529">
      <formula>"Actual"</formula>
    </cfRule>
    <cfRule type="cellIs" priority="168" operator="equal" aboveAverage="0" equalAverage="0" bottom="0" percent="0" rank="0" text="" dxfId="530">
      <formula>"Forecast"</formula>
    </cfRule>
  </conditionalFormatting>
  <conditionalFormatting sqref="H402:I402">
    <cfRule type="cellIs" priority="169" operator="equal" aboveAverage="0" equalAverage="0" bottom="0" percent="0" rank="0" text="" dxfId="531">
      <formula>"Actual"</formula>
    </cfRule>
    <cfRule type="cellIs" priority="170" operator="equal" aboveAverage="0" equalAverage="0" bottom="0" percent="0" rank="0" text="" dxfId="532">
      <formula>"Forecast"</formula>
    </cfRule>
  </conditionalFormatting>
  <conditionalFormatting sqref="T402:U402">
    <cfRule type="cellIs" priority="171" operator="equal" aboveAverage="0" equalAverage="0" bottom="0" percent="0" rank="0" text="" dxfId="533">
      <formula>"Actual"</formula>
    </cfRule>
    <cfRule type="cellIs" priority="172" operator="equal" aboveAverage="0" equalAverage="0" bottom="0" percent="0" rank="0" text="" dxfId="534">
      <formula>"Forecast"</formula>
    </cfRule>
  </conditionalFormatting>
  <conditionalFormatting sqref="Q402:R402">
    <cfRule type="cellIs" priority="173" operator="equal" aboveAverage="0" equalAverage="0" bottom="0" percent="0" rank="0" text="" dxfId="535">
      <formula>"Actual"</formula>
    </cfRule>
    <cfRule type="cellIs" priority="174" operator="equal" aboveAverage="0" equalAverage="0" bottom="0" percent="0" rank="0" text="" dxfId="536">
      <formula>"Forecast"</formula>
    </cfRule>
  </conditionalFormatting>
  <conditionalFormatting sqref="N402:O402">
    <cfRule type="cellIs" priority="175" operator="equal" aboveAverage="0" equalAverage="0" bottom="0" percent="0" rank="0" text="" dxfId="537">
      <formula>"Actual"</formula>
    </cfRule>
    <cfRule type="cellIs" priority="176" operator="equal" aboveAverage="0" equalAverage="0" bottom="0" percent="0" rank="0" text="" dxfId="538">
      <formula>"Forecast"</formula>
    </cfRule>
  </conditionalFormatting>
  <conditionalFormatting sqref="K402:L402">
    <cfRule type="cellIs" priority="177" operator="equal" aboveAverage="0" equalAverage="0" bottom="0" percent="0" rank="0" text="" dxfId="539">
      <formula>"Actual"</formula>
    </cfRule>
    <cfRule type="cellIs" priority="178" operator="equal" aboveAverage="0" equalAverage="0" bottom="0" percent="0" rank="0" text="" dxfId="540">
      <formula>"Forecast"</formula>
    </cfRule>
  </conditionalFormatting>
  <conditionalFormatting sqref="E364:F364">
    <cfRule type="cellIs" priority="179" operator="equal" aboveAverage="0" equalAverage="0" bottom="0" percent="0" rank="0" text="" dxfId="541">
      <formula>"Actual"</formula>
    </cfRule>
    <cfRule type="cellIs" priority="180" operator="equal" aboveAverage="0" equalAverage="0" bottom="0" percent="0" rank="0" text="" dxfId="542">
      <formula>"Forecast"</formula>
    </cfRule>
  </conditionalFormatting>
  <conditionalFormatting sqref="H364:I364">
    <cfRule type="cellIs" priority="181" operator="equal" aboveAverage="0" equalAverage="0" bottom="0" percent="0" rank="0" text="" dxfId="543">
      <formula>"Actual"</formula>
    </cfRule>
    <cfRule type="cellIs" priority="182" operator="equal" aboveAverage="0" equalAverage="0" bottom="0" percent="0" rank="0" text="" dxfId="544">
      <formula>"Forecast"</formula>
    </cfRule>
  </conditionalFormatting>
  <conditionalFormatting sqref="T364:U364">
    <cfRule type="cellIs" priority="183" operator="equal" aboveAverage="0" equalAverage="0" bottom="0" percent="0" rank="0" text="" dxfId="545">
      <formula>"Actual"</formula>
    </cfRule>
    <cfRule type="cellIs" priority="184" operator="equal" aboveAverage="0" equalAverage="0" bottom="0" percent="0" rank="0" text="" dxfId="546">
      <formula>"Forecast"</formula>
    </cfRule>
  </conditionalFormatting>
  <conditionalFormatting sqref="Q364:R364">
    <cfRule type="cellIs" priority="185" operator="equal" aboveAverage="0" equalAverage="0" bottom="0" percent="0" rank="0" text="" dxfId="547">
      <formula>"Actual"</formula>
    </cfRule>
    <cfRule type="cellIs" priority="186" operator="equal" aboveAverage="0" equalAverage="0" bottom="0" percent="0" rank="0" text="" dxfId="548">
      <formula>"Forecast"</formula>
    </cfRule>
  </conditionalFormatting>
  <conditionalFormatting sqref="N364:O364">
    <cfRule type="cellIs" priority="187" operator="equal" aboveAverage="0" equalAverage="0" bottom="0" percent="0" rank="0" text="" dxfId="549">
      <formula>"Actual"</formula>
    </cfRule>
    <cfRule type="cellIs" priority="188" operator="equal" aboveAverage="0" equalAverage="0" bottom="0" percent="0" rank="0" text="" dxfId="550">
      <formula>"Forecast"</formula>
    </cfRule>
  </conditionalFormatting>
  <conditionalFormatting sqref="K364:L364">
    <cfRule type="cellIs" priority="189" operator="equal" aboveAverage="0" equalAverage="0" bottom="0" percent="0" rank="0" text="" dxfId="551">
      <formula>"Actual"</formula>
    </cfRule>
    <cfRule type="cellIs" priority="190" operator="equal" aboveAverage="0" equalAverage="0" bottom="0" percent="0" rank="0" text="" dxfId="552">
      <formula>"Forecast"</formula>
    </cfRule>
  </conditionalFormatting>
  <conditionalFormatting sqref="E326:F326">
    <cfRule type="cellIs" priority="191" operator="equal" aboveAverage="0" equalAverage="0" bottom="0" percent="0" rank="0" text="" dxfId="553">
      <formula>"Actual"</formula>
    </cfRule>
    <cfRule type="cellIs" priority="192" operator="equal" aboveAverage="0" equalAverage="0" bottom="0" percent="0" rank="0" text="" dxfId="554">
      <formula>"Forecast"</formula>
    </cfRule>
  </conditionalFormatting>
  <conditionalFormatting sqref="H326:I326">
    <cfRule type="cellIs" priority="193" operator="equal" aboveAverage="0" equalAverage="0" bottom="0" percent="0" rank="0" text="" dxfId="555">
      <formula>"Actual"</formula>
    </cfRule>
    <cfRule type="cellIs" priority="194" operator="equal" aboveAverage="0" equalAverage="0" bottom="0" percent="0" rank="0" text="" dxfId="556">
      <formula>"Forecast"</formula>
    </cfRule>
  </conditionalFormatting>
  <conditionalFormatting sqref="T326:U326">
    <cfRule type="cellIs" priority="195" operator="equal" aboveAverage="0" equalAverage="0" bottom="0" percent="0" rank="0" text="" dxfId="557">
      <formula>"Actual"</formula>
    </cfRule>
    <cfRule type="cellIs" priority="196" operator="equal" aboveAverage="0" equalAverage="0" bottom="0" percent="0" rank="0" text="" dxfId="558">
      <formula>"Forecast"</formula>
    </cfRule>
  </conditionalFormatting>
  <conditionalFormatting sqref="Q326:R326">
    <cfRule type="cellIs" priority="197" operator="equal" aboveAverage="0" equalAverage="0" bottom="0" percent="0" rank="0" text="" dxfId="559">
      <formula>"Actual"</formula>
    </cfRule>
    <cfRule type="cellIs" priority="198" operator="equal" aboveAverage="0" equalAverage="0" bottom="0" percent="0" rank="0" text="" dxfId="560">
      <formula>"Forecast"</formula>
    </cfRule>
  </conditionalFormatting>
  <conditionalFormatting sqref="N326:O326">
    <cfRule type="cellIs" priority="199" operator="equal" aboveAverage="0" equalAverage="0" bottom="0" percent="0" rank="0" text="" dxfId="561">
      <formula>"Actual"</formula>
    </cfRule>
    <cfRule type="cellIs" priority="200" operator="equal" aboveAverage="0" equalAverage="0" bottom="0" percent="0" rank="0" text="" dxfId="562">
      <formula>"Forecast"</formula>
    </cfRule>
  </conditionalFormatting>
  <conditionalFormatting sqref="K326:L326">
    <cfRule type="cellIs" priority="201" operator="equal" aboveAverage="0" equalAverage="0" bottom="0" percent="0" rank="0" text="" dxfId="563">
      <formula>"Actual"</formula>
    </cfRule>
    <cfRule type="cellIs" priority="202" operator="equal" aboveAverage="0" equalAverage="0" bottom="0" percent="0" rank="0" text="" dxfId="564">
      <formula>"Forecast"</formula>
    </cfRule>
  </conditionalFormatting>
  <conditionalFormatting sqref="E288:F288">
    <cfRule type="cellIs" priority="203" operator="equal" aboveAverage="0" equalAverage="0" bottom="0" percent="0" rank="0" text="" dxfId="565">
      <formula>"Actual"</formula>
    </cfRule>
    <cfRule type="cellIs" priority="204" operator="equal" aboveAverage="0" equalAverage="0" bottom="0" percent="0" rank="0" text="" dxfId="566">
      <formula>"Forecast"</formula>
    </cfRule>
  </conditionalFormatting>
  <conditionalFormatting sqref="H288:I288">
    <cfRule type="cellIs" priority="205" operator="equal" aboveAverage="0" equalAverage="0" bottom="0" percent="0" rank="0" text="" dxfId="567">
      <formula>"Actual"</formula>
    </cfRule>
    <cfRule type="cellIs" priority="206" operator="equal" aboveAverage="0" equalAverage="0" bottom="0" percent="0" rank="0" text="" dxfId="568">
      <formula>"Forecast"</formula>
    </cfRule>
  </conditionalFormatting>
  <conditionalFormatting sqref="T288:U288">
    <cfRule type="cellIs" priority="207" operator="equal" aboveAverage="0" equalAverage="0" bottom="0" percent="0" rank="0" text="" dxfId="569">
      <formula>"Actual"</formula>
    </cfRule>
    <cfRule type="cellIs" priority="208" operator="equal" aboveAverage="0" equalAverage="0" bottom="0" percent="0" rank="0" text="" dxfId="570">
      <formula>"Forecast"</formula>
    </cfRule>
  </conditionalFormatting>
  <conditionalFormatting sqref="Q288:R288">
    <cfRule type="cellIs" priority="209" operator="equal" aboveAverage="0" equalAverage="0" bottom="0" percent="0" rank="0" text="" dxfId="571">
      <formula>"Actual"</formula>
    </cfRule>
    <cfRule type="cellIs" priority="210" operator="equal" aboveAverage="0" equalAverage="0" bottom="0" percent="0" rank="0" text="" dxfId="572">
      <formula>"Forecast"</formula>
    </cfRule>
  </conditionalFormatting>
  <conditionalFormatting sqref="N288:O288">
    <cfRule type="cellIs" priority="211" operator="equal" aboveAverage="0" equalAverage="0" bottom="0" percent="0" rank="0" text="" dxfId="573">
      <formula>"Actual"</formula>
    </cfRule>
    <cfRule type="cellIs" priority="212" operator="equal" aboveAverage="0" equalAverage="0" bottom="0" percent="0" rank="0" text="" dxfId="574">
      <formula>"Forecast"</formula>
    </cfRule>
  </conditionalFormatting>
  <conditionalFormatting sqref="K288:L288">
    <cfRule type="cellIs" priority="213" operator="equal" aboveAverage="0" equalAverage="0" bottom="0" percent="0" rank="0" text="" dxfId="575">
      <formula>"Actual"</formula>
    </cfRule>
    <cfRule type="cellIs" priority="214" operator="equal" aboveAverage="0" equalAverage="0" bottom="0" percent="0" rank="0" text="" dxfId="576">
      <formula>"Forecast"</formula>
    </cfRule>
  </conditionalFormatting>
  <conditionalFormatting sqref="E250:F250">
    <cfRule type="cellIs" priority="215" operator="equal" aboveAverage="0" equalAverage="0" bottom="0" percent="0" rank="0" text="" dxfId="577">
      <formula>"Actual"</formula>
    </cfRule>
    <cfRule type="cellIs" priority="216" operator="equal" aboveAverage="0" equalAverage="0" bottom="0" percent="0" rank="0" text="" dxfId="578">
      <formula>"Forecast"</formula>
    </cfRule>
  </conditionalFormatting>
  <conditionalFormatting sqref="H250:I250">
    <cfRule type="cellIs" priority="217" operator="equal" aboveAverage="0" equalAverage="0" bottom="0" percent="0" rank="0" text="" dxfId="579">
      <formula>"Actual"</formula>
    </cfRule>
    <cfRule type="cellIs" priority="218" operator="equal" aboveAverage="0" equalAverage="0" bottom="0" percent="0" rank="0" text="" dxfId="580">
      <formula>"Forecast"</formula>
    </cfRule>
  </conditionalFormatting>
  <conditionalFormatting sqref="T250:U250">
    <cfRule type="cellIs" priority="219" operator="equal" aboveAverage="0" equalAverage="0" bottom="0" percent="0" rank="0" text="" dxfId="581">
      <formula>"Actual"</formula>
    </cfRule>
    <cfRule type="cellIs" priority="220" operator="equal" aboveAverage="0" equalAverage="0" bottom="0" percent="0" rank="0" text="" dxfId="582">
      <formula>"Forecast"</formula>
    </cfRule>
  </conditionalFormatting>
  <conditionalFormatting sqref="Q250:R250">
    <cfRule type="cellIs" priority="221" operator="equal" aboveAverage="0" equalAverage="0" bottom="0" percent="0" rank="0" text="" dxfId="583">
      <formula>"Actual"</formula>
    </cfRule>
    <cfRule type="cellIs" priority="222" operator="equal" aboveAverage="0" equalAverage="0" bottom="0" percent="0" rank="0" text="" dxfId="584">
      <formula>"Forecast"</formula>
    </cfRule>
  </conditionalFormatting>
  <conditionalFormatting sqref="N250:O250">
    <cfRule type="cellIs" priority="223" operator="equal" aboveAverage="0" equalAverage="0" bottom="0" percent="0" rank="0" text="" dxfId="585">
      <formula>"Actual"</formula>
    </cfRule>
    <cfRule type="cellIs" priority="224" operator="equal" aboveAverage="0" equalAverage="0" bottom="0" percent="0" rank="0" text="" dxfId="586">
      <formula>"Forecast"</formula>
    </cfRule>
  </conditionalFormatting>
  <conditionalFormatting sqref="K250:L250">
    <cfRule type="cellIs" priority="225" operator="equal" aboveAverage="0" equalAverage="0" bottom="0" percent="0" rank="0" text="" dxfId="587">
      <formula>"Actual"</formula>
    </cfRule>
    <cfRule type="cellIs" priority="226" operator="equal" aboveAverage="0" equalAverage="0" bottom="0" percent="0" rank="0" text="" dxfId="588">
      <formula>"Forecast"</formula>
    </cfRule>
  </conditionalFormatting>
  <conditionalFormatting sqref="E212:F212">
    <cfRule type="cellIs" priority="227" operator="equal" aboveAverage="0" equalAverage="0" bottom="0" percent="0" rank="0" text="" dxfId="589">
      <formula>"Actual"</formula>
    </cfRule>
    <cfRule type="cellIs" priority="228" operator="equal" aboveAverage="0" equalAverage="0" bottom="0" percent="0" rank="0" text="" dxfId="590">
      <formula>"Forecast"</formula>
    </cfRule>
  </conditionalFormatting>
  <conditionalFormatting sqref="H212:I212">
    <cfRule type="cellIs" priority="229" operator="equal" aboveAverage="0" equalAverage="0" bottom="0" percent="0" rank="0" text="" dxfId="591">
      <formula>"Actual"</formula>
    </cfRule>
    <cfRule type="cellIs" priority="230" operator="equal" aboveAverage="0" equalAverage="0" bottom="0" percent="0" rank="0" text="" dxfId="592">
      <formula>"Forecast"</formula>
    </cfRule>
  </conditionalFormatting>
  <conditionalFormatting sqref="T212:U212">
    <cfRule type="cellIs" priority="231" operator="equal" aboveAverage="0" equalAverage="0" bottom="0" percent="0" rank="0" text="" dxfId="593">
      <formula>"Actual"</formula>
    </cfRule>
    <cfRule type="cellIs" priority="232" operator="equal" aboveAverage="0" equalAverage="0" bottom="0" percent="0" rank="0" text="" dxfId="594">
      <formula>"Forecast"</formula>
    </cfRule>
  </conditionalFormatting>
  <conditionalFormatting sqref="Q212:R212">
    <cfRule type="cellIs" priority="233" operator="equal" aboveAverage="0" equalAverage="0" bottom="0" percent="0" rank="0" text="" dxfId="595">
      <formula>"Actual"</formula>
    </cfRule>
    <cfRule type="cellIs" priority="234" operator="equal" aboveAverage="0" equalAverage="0" bottom="0" percent="0" rank="0" text="" dxfId="596">
      <formula>"Forecast"</formula>
    </cfRule>
  </conditionalFormatting>
  <conditionalFormatting sqref="N212:O212">
    <cfRule type="cellIs" priority="235" operator="equal" aboveAverage="0" equalAverage="0" bottom="0" percent="0" rank="0" text="" dxfId="597">
      <formula>"Actual"</formula>
    </cfRule>
    <cfRule type="cellIs" priority="236" operator="equal" aboveAverage="0" equalAverage="0" bottom="0" percent="0" rank="0" text="" dxfId="598">
      <formula>"Forecast"</formula>
    </cfRule>
  </conditionalFormatting>
  <conditionalFormatting sqref="K212:L212">
    <cfRule type="cellIs" priority="237" operator="equal" aboveAverage="0" equalAverage="0" bottom="0" percent="0" rank="0" text="" dxfId="599">
      <formula>"Actual"</formula>
    </cfRule>
    <cfRule type="cellIs" priority="238" operator="equal" aboveAverage="0" equalAverage="0" bottom="0" percent="0" rank="0" text="" dxfId="600">
      <formula>"Forecast"</formula>
    </cfRule>
  </conditionalFormatting>
  <conditionalFormatting sqref="E174:F174">
    <cfRule type="cellIs" priority="239" operator="equal" aboveAverage="0" equalAverage="0" bottom="0" percent="0" rank="0" text="" dxfId="601">
      <formula>"Actual"</formula>
    </cfRule>
    <cfRule type="cellIs" priority="240" operator="equal" aboveAverage="0" equalAverage="0" bottom="0" percent="0" rank="0" text="" dxfId="602">
      <formula>"Forecast"</formula>
    </cfRule>
  </conditionalFormatting>
  <conditionalFormatting sqref="H174:I174">
    <cfRule type="cellIs" priority="241" operator="equal" aboveAverage="0" equalAverage="0" bottom="0" percent="0" rank="0" text="" dxfId="603">
      <formula>"Actual"</formula>
    </cfRule>
    <cfRule type="cellIs" priority="242" operator="equal" aboveAverage="0" equalAverage="0" bottom="0" percent="0" rank="0" text="" dxfId="604">
      <formula>"Forecast"</formula>
    </cfRule>
  </conditionalFormatting>
  <conditionalFormatting sqref="T174:U174">
    <cfRule type="cellIs" priority="243" operator="equal" aboveAverage="0" equalAverage="0" bottom="0" percent="0" rank="0" text="" dxfId="605">
      <formula>"Actual"</formula>
    </cfRule>
    <cfRule type="cellIs" priority="244" operator="equal" aboveAverage="0" equalAverage="0" bottom="0" percent="0" rank="0" text="" dxfId="606">
      <formula>"Forecast"</formula>
    </cfRule>
  </conditionalFormatting>
  <conditionalFormatting sqref="Q174:R174">
    <cfRule type="cellIs" priority="245" operator="equal" aboveAverage="0" equalAverage="0" bottom="0" percent="0" rank="0" text="" dxfId="607">
      <formula>"Actual"</formula>
    </cfRule>
    <cfRule type="cellIs" priority="246" operator="equal" aboveAverage="0" equalAverage="0" bottom="0" percent="0" rank="0" text="" dxfId="608">
      <formula>"Forecast"</formula>
    </cfRule>
  </conditionalFormatting>
  <conditionalFormatting sqref="N174:O174">
    <cfRule type="cellIs" priority="247" operator="equal" aboveAverage="0" equalAverage="0" bottom="0" percent="0" rank="0" text="" dxfId="609">
      <formula>"Actual"</formula>
    </cfRule>
    <cfRule type="cellIs" priority="248" operator="equal" aboveAverage="0" equalAverage="0" bottom="0" percent="0" rank="0" text="" dxfId="610">
      <formula>"Forecast"</formula>
    </cfRule>
  </conditionalFormatting>
  <conditionalFormatting sqref="K174:L174">
    <cfRule type="cellIs" priority="249" operator="equal" aboveAverage="0" equalAverage="0" bottom="0" percent="0" rank="0" text="" dxfId="611">
      <formula>"Actual"</formula>
    </cfRule>
    <cfRule type="cellIs" priority="250" operator="equal" aboveAverage="0" equalAverage="0" bottom="0" percent="0" rank="0" text="" dxfId="612">
      <formula>"Forecast"</formula>
    </cfRule>
  </conditionalFormatting>
  <conditionalFormatting sqref="E136:F136">
    <cfRule type="cellIs" priority="251" operator="equal" aboveAverage="0" equalAverage="0" bottom="0" percent="0" rank="0" text="" dxfId="613">
      <formula>"Actual"</formula>
    </cfRule>
    <cfRule type="cellIs" priority="252" operator="equal" aboveAverage="0" equalAverage="0" bottom="0" percent="0" rank="0" text="" dxfId="614">
      <formula>"Forecast"</formula>
    </cfRule>
  </conditionalFormatting>
  <conditionalFormatting sqref="H136:I136">
    <cfRule type="cellIs" priority="253" operator="equal" aboveAverage="0" equalAverage="0" bottom="0" percent="0" rank="0" text="" dxfId="615">
      <formula>"Actual"</formula>
    </cfRule>
    <cfRule type="cellIs" priority="254" operator="equal" aboveAverage="0" equalAverage="0" bottom="0" percent="0" rank="0" text="" dxfId="616">
      <formula>"Forecast"</formula>
    </cfRule>
  </conditionalFormatting>
  <conditionalFormatting sqref="T136:U136">
    <cfRule type="cellIs" priority="255" operator="equal" aboveAverage="0" equalAverage="0" bottom="0" percent="0" rank="0" text="" dxfId="617">
      <formula>"Actual"</formula>
    </cfRule>
    <cfRule type="cellIs" priority="256" operator="equal" aboveAverage="0" equalAverage="0" bottom="0" percent="0" rank="0" text="" dxfId="618">
      <formula>"Forecast"</formula>
    </cfRule>
  </conditionalFormatting>
  <conditionalFormatting sqref="Q136:R136">
    <cfRule type="cellIs" priority="257" operator="equal" aboveAverage="0" equalAverage="0" bottom="0" percent="0" rank="0" text="" dxfId="619">
      <formula>"Actual"</formula>
    </cfRule>
    <cfRule type="cellIs" priority="258" operator="equal" aboveAverage="0" equalAverage="0" bottom="0" percent="0" rank="0" text="" dxfId="620">
      <formula>"Forecast"</formula>
    </cfRule>
  </conditionalFormatting>
  <conditionalFormatting sqref="N136:O136">
    <cfRule type="cellIs" priority="259" operator="equal" aboveAverage="0" equalAverage="0" bottom="0" percent="0" rank="0" text="" dxfId="621">
      <formula>"Actual"</formula>
    </cfRule>
    <cfRule type="cellIs" priority="260" operator="equal" aboveAverage="0" equalAverage="0" bottom="0" percent="0" rank="0" text="" dxfId="622">
      <formula>"Forecast"</formula>
    </cfRule>
  </conditionalFormatting>
  <conditionalFormatting sqref="K136:L136">
    <cfRule type="cellIs" priority="261" operator="equal" aboveAverage="0" equalAverage="0" bottom="0" percent="0" rank="0" text="" dxfId="623">
      <formula>"Actual"</formula>
    </cfRule>
    <cfRule type="cellIs" priority="262" operator="equal" aboveAverage="0" equalAverage="0" bottom="0" percent="0" rank="0" text="" dxfId="624">
      <formula>"Forecast"</formula>
    </cfRule>
  </conditionalFormatting>
  <conditionalFormatting sqref="E98:F98">
    <cfRule type="cellIs" priority="263" operator="equal" aboveAverage="0" equalAverage="0" bottom="0" percent="0" rank="0" text="" dxfId="625">
      <formula>"Actual"</formula>
    </cfRule>
    <cfRule type="cellIs" priority="264" operator="equal" aboveAverage="0" equalAverage="0" bottom="0" percent="0" rank="0" text="" dxfId="626">
      <formula>"Forecast"</formula>
    </cfRule>
  </conditionalFormatting>
  <conditionalFormatting sqref="H98:I98">
    <cfRule type="cellIs" priority="265" operator="equal" aboveAverage="0" equalAverage="0" bottom="0" percent="0" rank="0" text="" dxfId="627">
      <formula>"Actual"</formula>
    </cfRule>
    <cfRule type="cellIs" priority="266" operator="equal" aboveAverage="0" equalAverage="0" bottom="0" percent="0" rank="0" text="" dxfId="628">
      <formula>"Forecast"</formula>
    </cfRule>
  </conditionalFormatting>
  <conditionalFormatting sqref="T98:U98">
    <cfRule type="cellIs" priority="267" operator="equal" aboveAverage="0" equalAverage="0" bottom="0" percent="0" rank="0" text="" dxfId="629">
      <formula>"Actual"</formula>
    </cfRule>
    <cfRule type="cellIs" priority="268" operator="equal" aboveAverage="0" equalAverage="0" bottom="0" percent="0" rank="0" text="" dxfId="630">
      <formula>"Forecast"</formula>
    </cfRule>
  </conditionalFormatting>
  <conditionalFormatting sqref="Q98:R98">
    <cfRule type="cellIs" priority="269" operator="equal" aboveAverage="0" equalAverage="0" bottom="0" percent="0" rank="0" text="" dxfId="631">
      <formula>"Actual"</formula>
    </cfRule>
    <cfRule type="cellIs" priority="270" operator="equal" aboveAverage="0" equalAverage="0" bottom="0" percent="0" rank="0" text="" dxfId="632">
      <formula>"Forecast"</formula>
    </cfRule>
  </conditionalFormatting>
  <conditionalFormatting sqref="N98:O98">
    <cfRule type="cellIs" priority="271" operator="equal" aboveAverage="0" equalAverage="0" bottom="0" percent="0" rank="0" text="" dxfId="633">
      <formula>"Actual"</formula>
    </cfRule>
    <cfRule type="cellIs" priority="272" operator="equal" aboveAverage="0" equalAverage="0" bottom="0" percent="0" rank="0" text="" dxfId="634">
      <formula>"Forecast"</formula>
    </cfRule>
  </conditionalFormatting>
  <conditionalFormatting sqref="K98:L98">
    <cfRule type="cellIs" priority="273" operator="equal" aboveAverage="0" equalAverage="0" bottom="0" percent="0" rank="0" text="" dxfId="635">
      <formula>"Actual"</formula>
    </cfRule>
    <cfRule type="cellIs" priority="274" operator="equal" aboveAverage="0" equalAverage="0" bottom="0" percent="0" rank="0" text="" dxfId="636">
      <formula>"Forecast"</formula>
    </cfRule>
  </conditionalFormatting>
  <conditionalFormatting sqref="E60:F60">
    <cfRule type="cellIs" priority="275" operator="equal" aboveAverage="0" equalAverage="0" bottom="0" percent="0" rank="0" text="" dxfId="637">
      <formula>"Actual"</formula>
    </cfRule>
    <cfRule type="cellIs" priority="276" operator="equal" aboveAverage="0" equalAverage="0" bottom="0" percent="0" rank="0" text="" dxfId="638">
      <formula>"Forecast"</formula>
    </cfRule>
  </conditionalFormatting>
  <conditionalFormatting sqref="H60:I60">
    <cfRule type="cellIs" priority="277" operator="equal" aboveAverage="0" equalAverage="0" bottom="0" percent="0" rank="0" text="" dxfId="639">
      <formula>"Actual"</formula>
    </cfRule>
    <cfRule type="cellIs" priority="278" operator="equal" aboveAverage="0" equalAverage="0" bottom="0" percent="0" rank="0" text="" dxfId="640">
      <formula>"Forecast"</formula>
    </cfRule>
  </conditionalFormatting>
  <conditionalFormatting sqref="T60:U60">
    <cfRule type="cellIs" priority="279" operator="equal" aboveAverage="0" equalAverage="0" bottom="0" percent="0" rank="0" text="" dxfId="641">
      <formula>"Actual"</formula>
    </cfRule>
    <cfRule type="cellIs" priority="280" operator="equal" aboveAverage="0" equalAverage="0" bottom="0" percent="0" rank="0" text="" dxfId="642">
      <formula>"Forecast"</formula>
    </cfRule>
  </conditionalFormatting>
  <conditionalFormatting sqref="Q60:R60">
    <cfRule type="cellIs" priority="281" operator="equal" aboveAverage="0" equalAverage="0" bottom="0" percent="0" rank="0" text="" dxfId="643">
      <formula>"Actual"</formula>
    </cfRule>
    <cfRule type="cellIs" priority="282" operator="equal" aboveAverage="0" equalAverage="0" bottom="0" percent="0" rank="0" text="" dxfId="644">
      <formula>"Forecast"</formula>
    </cfRule>
  </conditionalFormatting>
  <conditionalFormatting sqref="N60:O60">
    <cfRule type="cellIs" priority="283" operator="equal" aboveAverage="0" equalAverage="0" bottom="0" percent="0" rank="0" text="" dxfId="645">
      <formula>"Actual"</formula>
    </cfRule>
    <cfRule type="cellIs" priority="284" operator="equal" aboveAverage="0" equalAverage="0" bottom="0" percent="0" rank="0" text="" dxfId="646">
      <formula>"Forecast"</formula>
    </cfRule>
  </conditionalFormatting>
  <conditionalFormatting sqref="K60:L60">
    <cfRule type="cellIs" priority="285" operator="equal" aboveAverage="0" equalAverage="0" bottom="0" percent="0" rank="0" text="" dxfId="647">
      <formula>"Actual"</formula>
    </cfRule>
    <cfRule type="cellIs" priority="286" operator="equal" aboveAverage="0" equalAverage="0" bottom="0" percent="0" rank="0" text="" dxfId="648">
      <formula>"Forecast"</formula>
    </cfRule>
  </conditionalFormatting>
  <conditionalFormatting sqref="D44:W53">
    <cfRule type="expression" priority="287" aboveAverage="0" equalAverage="0" bottom="0" percent="0" rank="0" text="" dxfId="649">
      <formula>$C44 = ""</formula>
    </cfRule>
  </conditionalFormatting>
  <conditionalFormatting sqref="D28:W42">
    <cfRule type="expression" priority="288" aboveAverage="0" equalAverage="0" bottom="0" percent="0" rank="0" text="" dxfId="650">
      <formula>$C28 = "&lt; Select &gt;"</formula>
    </cfRule>
  </conditionalFormatting>
  <conditionalFormatting sqref="E22:F22">
    <cfRule type="cellIs" priority="289" operator="equal" aboveAverage="0" equalAverage="0" bottom="0" percent="0" rank="0" text="" dxfId="651">
      <formula>"Actual"</formula>
    </cfRule>
    <cfRule type="cellIs" priority="290" operator="equal" aboveAverage="0" equalAverage="0" bottom="0" percent="0" rank="0" text="" dxfId="652">
      <formula>"Forecast"</formula>
    </cfRule>
  </conditionalFormatting>
  <conditionalFormatting sqref="H22:I22">
    <cfRule type="cellIs" priority="291" operator="equal" aboveAverage="0" equalAverage="0" bottom="0" percent="0" rank="0" text="" dxfId="653">
      <formula>"Actual"</formula>
    </cfRule>
    <cfRule type="cellIs" priority="292" operator="equal" aboveAverage="0" equalAverage="0" bottom="0" percent="0" rank="0" text="" dxfId="654">
      <formula>"Forecast"</formula>
    </cfRule>
  </conditionalFormatting>
  <conditionalFormatting sqref="T22:U22">
    <cfRule type="cellIs" priority="293" operator="equal" aboveAverage="0" equalAverage="0" bottom="0" percent="0" rank="0" text="" dxfId="655">
      <formula>"Actual"</formula>
    </cfRule>
    <cfRule type="cellIs" priority="294" operator="equal" aboveAverage="0" equalAverage="0" bottom="0" percent="0" rank="0" text="" dxfId="656">
      <formula>"Forecast"</formula>
    </cfRule>
  </conditionalFormatting>
  <conditionalFormatting sqref="Q22:R22">
    <cfRule type="cellIs" priority="295" operator="equal" aboveAverage="0" equalAverage="0" bottom="0" percent="0" rank="0" text="" dxfId="657">
      <formula>"Actual"</formula>
    </cfRule>
    <cfRule type="cellIs" priority="296" operator="equal" aboveAverage="0" equalAverage="0" bottom="0" percent="0" rank="0" text="" dxfId="658">
      <formula>"Forecast"</formula>
    </cfRule>
  </conditionalFormatting>
  <conditionalFormatting sqref="N22:O22">
    <cfRule type="cellIs" priority="297" operator="equal" aboveAverage="0" equalAverage="0" bottom="0" percent="0" rank="0" text="" dxfId="659">
      <formula>"Actual"</formula>
    </cfRule>
    <cfRule type="cellIs" priority="298" operator="equal" aboveAverage="0" equalAverage="0" bottom="0" percent="0" rank="0" text="" dxfId="660">
      <formula>"Forecast"</formula>
    </cfRule>
  </conditionalFormatting>
  <conditionalFormatting sqref="K22:L22">
    <cfRule type="cellIs" priority="299" operator="equal" aboveAverage="0" equalAverage="0" bottom="0" percent="0" rank="0" text="" dxfId="661">
      <formula>"Actual"</formula>
    </cfRule>
    <cfRule type="cellIs" priority="300" operator="equal" aboveAverage="0" equalAverage="0" bottom="0" percent="0" rank="0" text="" dxfId="662">
      <formula>"Forecast"</formula>
    </cfRule>
  </conditionalFormatting>
  <conditionalFormatting sqref="D25:D26">
    <cfRule type="expression" priority="301" aboveAverage="0" equalAverage="0" bottom="0" percent="0" rank="0" text="" dxfId="663">
      <formula>OR(#ref!="no", #ref!="&lt; Select &gt;")</formula>
    </cfRule>
  </conditionalFormatting>
  <conditionalFormatting sqref="H5">
    <cfRule type="containsText" priority="302" operator="containsText" aboveAverage="0" equalAverage="0" bottom="0" percent="0" rank="0" text="Please select a reporting period on the 'Start Here' page" dxfId="664">
      <formula>NOT(ISERROR(SEARCH("Please select a reporting period on the 'Start Here' page",H5)))</formula>
    </cfRule>
  </conditionalFormatting>
  <conditionalFormatting sqref="N4">
    <cfRule type="iconSet" priority="303">
      <iconSet iconSet="3Symbols" showValue="0">
        <cfvo type="percent" val="0"/>
        <cfvo type="num" val="1"/>
        <cfvo type="num" val="2"/>
      </iconSet>
    </cfRule>
  </conditionalFormatting>
  <conditionalFormatting sqref="R4:R5 N5">
    <cfRule type="iconSet" priority="304">
      <iconSet iconSet="3Symbols" showValue="0">
        <cfvo type="percent" val="0"/>
        <cfvo type="num" val="1"/>
        <cfvo type="num" val="2"/>
      </iconSet>
    </cfRule>
  </conditionalFormatting>
  <conditionalFormatting sqref="T2">
    <cfRule type="iconSet" priority="429">
      <iconSet iconSet="3Symbols" showValue="0" reverse="1">
        <cfvo type="percent" val="0"/>
        <cfvo type="num" val="0"/>
        <cfvo type="formula" val="'Traffic Light System'!$C$8"/>
      </iconSet>
    </cfRule>
  </conditionalFormatting>
  <dataValidations count="7">
    <dataValidation allowBlank="true" errorStyle="stop" operator="between" showDropDown="false" showErrorMessage="true" showInputMessage="true" sqref="P12:R13" type="list">
      <formula1>"Yes,No"</formula1>
      <formula2>0</formula2>
    </dataValidation>
    <dataValidation allowBlank="true" errorStyle="stop" operator="between" showDropDown="false" showErrorMessage="true" showInputMessage="true" sqref="Y28:Y42 Y66:Y80 Y104:Y118 Y142:Y156 Y180:Y194 Y218:Y232 Y256:Y270 Y294:Y308 Y332:Y346 Y370:Y384 Y408:Y422 Y446:Y460 Y484:Y498 Y522:Y536 Y560:Y574 Y598:Y612 Y636:Y650 Y674:Y688 Y712:Y726 Y750:Y764" type="list">
      <formula1>INDIRECT(Z28)</formula1>
      <formula2>0</formula2>
    </dataValidation>
    <dataValidation allowBlank="true" errorStyle="stop" operator="between" prompt="Wherever possible, please ensure the wording here matches what you submitted in your M&amp;E Plan" promptTitle="Guidance" showDropDown="false" showErrorMessage="true" showInputMessage="true" sqref="C44:C53 C82:C91 C120:C129 C158:C167 C196:C205 C234:C243 C272:C281 C310:C319 C348:C357 C386:C395 C424:C433 C462:C471 C500:C509 C538:C547 C576:C585 C614:C623 C652:C661 C690:C699 C728:C737 C766:C775" type="none">
      <formula1>0</formula1>
      <formula2>0</formula2>
    </dataValidation>
    <dataValidation allowBlank="true" errorStyle="stop" operator="greaterThan" prompt="Please only count each FTE or Job once through the lifetime of the project. For example, if an FTE or Job has been counted in H1 2021/22, then it should not be reported again in any other period." promptTitle="Guidance" showDropDown="false" showErrorMessage="true" showInputMessage="true" sqref="E24:F26 H24:I26 K24:L26 N24:O26 Q24:R26 T24:U26 W24:W26 E62:F64 H62:I64 K62:L64 N62:O64 Q62:R64 T62:U64 W62:W64 E100:F102 H100:I102 K100:L102 N100:O102 Q100:R102 T100:U102 W100:W102 E138:F140 H138:I140 K138:L140 N138:O140 Q138:R140 T138:U140 W138:W140 E176:F178 H176:I178 K176:L178 N176:O178 Q176:R178 T176:U178 W176:W178 E214:F216 H214:I216 K214:L216 N214:O216 Q214:R216 T214:U216 W214:W216 E252:F254 H252:I254 K252:L254 N252:O254 Q252:R254 T252:U254 W252:W254 E290:F292 H290:I292 K290:L292 N290:O292 Q290:R292 T290:U292 W290:W292 E328:F330 H328:I330 K328:L330 N328:O330 Q328:R330 T328:U330 W328:W330 E366:F368 H366:I368 K366:L368 N366:O368 Q366:R368 T366:U368 W366:W368 E404:F406 H404:I406 K404:L406 N404:O406 Q404:R406 T404:U406 W404:W406 E442:F444 H442:I444 K442:L444 N442:O444 Q442:R444 T442:U444 W442:W444 E480:F482 H480:I482 K480:L482 N480:O482 Q480:R482 T480:U482 W480:W482 E518:F520 H518:I520 K518:L520 N518:O520 Q518:R520 T518:U520 W518:W520 E556:F558 H556:I558 K556:L558 N556:O558 Q556:R558 T556:U558 W556:W558 E594:F596 H594:I596 K594:L596 N594:O596 Q594:R596 T594:U596 W594:W596 E632:F634 H632:I634 K632:L634 N632:O634 Q632:R634 T632:U634 W632:W634 E670:F672 H670:I672 K670:L672 N670:O672 Q670:R672 T670:U672 W670:W672 E708:F710 H708:I710 K708:L710 N708:O710 Q708:R710 T708:U710 W708:W710 E746:F748 H746:I748 K746:L748 N746:O748 Q746:R748 T746:U748 W746:W748" type="decimal">
      <formula1>-100000000</formula1>
      <formula2>0</formula2>
    </dataValidation>
    <dataValidation allowBlank="true" errorStyle="stop" operator="greaterThan" showDropDown="false" showErrorMessage="true" showInputMessage="true" sqref="E28:F42 H28:I42 K28:L42 N28:O42 Q28:R42 T28:U42 W28:W42 E44:F53 H44:I53 K44:L53 N44:O53 Q44:R53 T44:U53 W44:W53 E66:F80 H66:I80 K66:L80 N66:O80 Q66:R80 T66:U80 W66:W80 E82:F91 H82:I91 K82:L91 N82:O91 Q82:R91 T82:U91 W82:W91 E104:F118 H104:I118 K104:L118 N104:O118 Q104:R118 T104:U118 W104:W118 E120:F129 H120:I129 K120:L129 N120:O129 Q120:R129 T120:U129 W120:W129 E142:F156 H142:I156 K142:L156 N142:O156 Q142:R156 T142:U156 W142:W156 E158:F167 H158:I167 K158:L167 N158:O167 Q158:R167 T158:U167 W158:W167 E180:F194 H180:I194 K180:L194 N180:O194 Q180:R194 T180:U194 W180:W194 E196:F205 H196:I205 K196:L205 N196:O205 Q196:R205 T196:U205 W196:W205 E218:F232 H218:I232 K218:L232 N218:O232 Q218:R232 T218:U232 W218:W232 E234:F243 H234:I243 K234:L243 N234:O243 Q234:R243 T234:U243 W234:W243 E256:F270 H256:I270 K256:L270 N256:O270 Q256:R270 T256:U270 W256:W270 E272:F281 H272:I281 K272:L281 N272:O281 Q272:R281 T272:U281 W272:W281 E294:F308 H294:I308 K294:L308 N294:O308 Q294:R308 T294:U308 W294:W308 E310:F319 H310:I319 K310:L319 N310:O319 Q310:R319 T310:U319 W310:W319 E332:F346 H332:I346 K332:L346 N332:O346 Q332:R346 T332:U346 W332:W346 E348:F357 H348:I357 K348:L357 N348:O357 Q348:R357 T348:U357 W348:W357 E370:F384 H370:I384 K370:L384 N370:O384 Q370:R384 T370:U384 W370:W384 E386:F395 H386:I395 K386:L395 N386:O395 Q386:R395 T386:U395 W386:W395 E408:F422 H408:I422 K408:L422 N408:O422 Q408:R422 T408:U422 W408:W422 E424:F433 H424:I433 K424:L433 N424:O433 Q424:R433 T424:U433 W424:W433 E446:F460 H446:I460 K446:L460 N446:O460 Q446:R460 T446:U460 W446:W460 E462:F471 H462:I471 K462:L471 N462:O471 Q462:R471 T462:U471 W462:W471 E484:F498 H484:I498 K484:L498 N484:O498 Q484:R498 T484:U498 W484:W498 E500:F509 H500:I509 K500:L509 N500:O509 Q500:R509 T500:U509 W500:W509 E522:F536 H522:I536 K522:L536 N522:O536 Q522:R536 T522:U536 W522:W536 E538:F547 H538:I547 K538:L547 N538:O547 Q538:R547 T538:U547 W538:W547 E560:F574 H560:I574 K560:L574 N560:O574 Q560:R574 T560:U574 W560:W574 E576:F585 H576:I585 K576:L585 N576:O585 Q576:R585 T576:U585 W576:W585 E598:F612 H598:I612 K598:L612 N598:O612 Q598:R612 T598:U612 W598:W612 E614:F623 H614:I623 K614:L623 N614:O623 Q614:R623 T614:U623 W614:W623 E636:F650 H636:I650 K636:L650 N636:O650 Q636:R650 T636:U650 W636:W650 E652:F661 H652:I661 K652:L661 N652:O661 Q652:R661 T652:U661 W652:W661 E674:F688 H674:I688 K674:L688 N674:O688 Q674:R688 T674:U688 W674:W688 E690:F699 H690:I699 K690:L699 N690:O699 Q690:R699 T690:U699 W690:W699 E712:F726 H712:I726 K712:L726 N712:O726 Q712:R726 T712:U726 W712:W726 E728:F737 H728:I737 K728:L737 N728:O737 Q728:R737 T728:U737 W728:W737 E750:F764 H750:I764 K750:L764 N750:O764 Q750:R764 T750:U764 W750:W764 E766:F775 H766:I775 K766:L775 N766:O775 Q766:R775 T766:U775 W766:W775" type="decimal">
      <formula1>-100000000</formula1>
      <formula2>0</formula2>
    </dataValidation>
    <dataValidation allowBlank="true" errorStyle="stop" operator="between" showDropDown="false" showErrorMessage="true" showInputMessage="true" sqref="F9" type="list">
      <formula1>'Data validation'!$B$4:$B$6</formula1>
      <formula2>0</formula2>
    </dataValidation>
    <dataValidation allowBlank="true" errorStyle="stop" operator="between" showDropDown="false" showErrorMessage="true" showInputMessage="true" sqref="C28:C42 C66:C80 C104:C118 C142:C156 C180:C194 C218:C232 C256:C270 C294:C308 C332:C346 C370:C384 C408:C422 C446:C460 C484:C498 C522:C536 C560:C574 C598:C612 C636:C650 C674:C688 C712:C726 C750:C764" type="list">
      <formula1>MasterOutputs!$B$9:$B$63</formula1>
      <formula2>0</formula2>
    </dataValidation>
  </dataValidations>
  <hyperlinks>
    <hyperlink ref="U2" location="'1 - Start Here'!B27" display="Click here to go to the explanatory notes for the Status Indicators"/>
  </hyperlink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305" id="{58ED9EB8-F5AA-46B9-A417-AE8A972A2FA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B9</xm:sqref>
        </x14:conditionalFormatting>
        <x14:conditionalFormatting xmlns:xm="http://schemas.microsoft.com/office/excel/2006/main">
          <x14:cfRule type="iconSet" priority="306" id="{82CC83A5-26AC-4970-8C28-D9D6F080AD3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B11</xm:sqref>
        </x14:conditionalFormatting>
        <x14:conditionalFormatting xmlns:xm="http://schemas.microsoft.com/office/excel/2006/main">
          <x14:cfRule type="iconSet" priority="307" id="{21BF23B2-3467-4020-92C8-F03429DA7B2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B16</xm:sqref>
        </x14:conditionalFormatting>
        <x14:conditionalFormatting xmlns:xm="http://schemas.microsoft.com/office/excel/2006/main">
          <x14:cfRule type="iconSet" priority="308" id="{5831F033-45F7-4ECE-B78E-587DF072BFB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B32:B36</xm:sqref>
        </x14:conditionalFormatting>
        <x14:conditionalFormatting xmlns:xm="http://schemas.microsoft.com/office/excel/2006/main">
          <x14:cfRule type="iconSet" priority="309" id="{15523FA1-63C5-421E-A288-DA8771E3AE7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B45:B48</xm:sqref>
        </x14:conditionalFormatting>
        <x14:conditionalFormatting xmlns:xm="http://schemas.microsoft.com/office/excel/2006/main">
          <x14:cfRule type="iconSet" priority="310" id="{DD901432-E529-4E84-828A-552B79294B6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B49</xm:sqref>
        </x14:conditionalFormatting>
        <x14:conditionalFormatting xmlns:xm="http://schemas.microsoft.com/office/excel/2006/main">
          <x14:cfRule type="iconSet" priority="311" id="{6AEF41C7-C82A-42D4-8A17-22228F666E3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B55</xm:sqref>
        </x14:conditionalFormatting>
        <x14:conditionalFormatting xmlns:xm="http://schemas.microsoft.com/office/excel/2006/main">
          <x14:cfRule type="iconSet" priority="312" id="{E6808A8B-3228-456B-8F4C-B3B1F02E1EC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B70:B74</xm:sqref>
        </x14:conditionalFormatting>
        <x14:conditionalFormatting xmlns:xm="http://schemas.microsoft.com/office/excel/2006/main">
          <x14:cfRule type="iconSet" priority="313" id="{EF41A748-ED49-4515-9FB6-7BC4A31A328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B75:B82 B88:B91 B57:B69</xm:sqref>
        </x14:conditionalFormatting>
        <x14:conditionalFormatting xmlns:xm="http://schemas.microsoft.com/office/excel/2006/main">
          <x14:cfRule type="iconSet" priority="314" id="{7F7574EF-4DE3-4A2F-9835-B36DC2D971C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B83:B86</xm:sqref>
        </x14:conditionalFormatting>
        <x14:conditionalFormatting xmlns:xm="http://schemas.microsoft.com/office/excel/2006/main">
          <x14:cfRule type="iconSet" priority="315" id="{4DEA4EE5-FA41-4F1C-957F-D5DEF25BB07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B87</xm:sqref>
        </x14:conditionalFormatting>
        <x14:conditionalFormatting xmlns:xm="http://schemas.microsoft.com/office/excel/2006/main">
          <x14:cfRule type="iconSet" priority="316" id="{FD202820-BDC0-436D-ADC0-E994136EFE9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B93</xm:sqref>
        </x14:conditionalFormatting>
        <x14:conditionalFormatting xmlns:xm="http://schemas.microsoft.com/office/excel/2006/main">
          <x14:cfRule type="iconSet" priority="317" id="{AA764F9D-F062-44C0-AD3E-EF17993FB08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B108:B112</xm:sqref>
        </x14:conditionalFormatting>
        <x14:conditionalFormatting xmlns:xm="http://schemas.microsoft.com/office/excel/2006/main">
          <x14:cfRule type="iconSet" priority="318" id="{F9A74225-2B55-4CBE-93F5-218410BAE8A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B113:B120 B126:B129 B95:B107</xm:sqref>
        </x14:conditionalFormatting>
        <x14:conditionalFormatting xmlns:xm="http://schemas.microsoft.com/office/excel/2006/main">
          <x14:cfRule type="iconSet" priority="319" id="{A98C8D8D-2BE2-46BD-B17D-8027204E752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B121:B124</xm:sqref>
        </x14:conditionalFormatting>
        <x14:conditionalFormatting xmlns:xm="http://schemas.microsoft.com/office/excel/2006/main">
          <x14:cfRule type="iconSet" priority="320" id="{41708F85-9FC1-49B0-B864-FCD72E2214E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B125</xm:sqref>
        </x14:conditionalFormatting>
        <x14:conditionalFormatting xmlns:xm="http://schemas.microsoft.com/office/excel/2006/main">
          <x14:cfRule type="iconSet" priority="321" id="{255E8881-8672-4C6E-8D65-D5705B628C7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B130</xm:sqref>
        </x14:conditionalFormatting>
        <x14:conditionalFormatting xmlns:xm="http://schemas.microsoft.com/office/excel/2006/main">
          <x14:cfRule type="iconSet" priority="322" id="{62C7CE6C-7984-46E3-9BF1-3B5B739D438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B131</xm:sqref>
        </x14:conditionalFormatting>
        <x14:conditionalFormatting xmlns:xm="http://schemas.microsoft.com/office/excel/2006/main">
          <x14:cfRule type="iconSet" priority="323" id="{5097FD13-C999-4476-9CD9-AEE03D7B8E2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B146:B150</xm:sqref>
        </x14:conditionalFormatting>
        <x14:conditionalFormatting xmlns:xm="http://schemas.microsoft.com/office/excel/2006/main">
          <x14:cfRule type="iconSet" priority="324" id="{CA76E8E7-AEB3-4C41-ACDB-2C854F9500C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B151:B158 B164:B167 B133:B145</xm:sqref>
        </x14:conditionalFormatting>
        <x14:conditionalFormatting xmlns:xm="http://schemas.microsoft.com/office/excel/2006/main">
          <x14:cfRule type="iconSet" priority="325" id="{32547990-41A7-4C92-821C-C260BC408E6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B159:B162</xm:sqref>
        </x14:conditionalFormatting>
        <x14:conditionalFormatting xmlns:xm="http://schemas.microsoft.com/office/excel/2006/main">
          <x14:cfRule type="iconSet" priority="326" id="{7AD7ABA7-3E60-4F90-AC47-23255CCECA7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B163</xm:sqref>
        </x14:conditionalFormatting>
        <x14:conditionalFormatting xmlns:xm="http://schemas.microsoft.com/office/excel/2006/main">
          <x14:cfRule type="iconSet" priority="327" id="{A12237FC-2855-4E53-97D8-CDEBC07770C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B168</xm:sqref>
        </x14:conditionalFormatting>
        <x14:conditionalFormatting xmlns:xm="http://schemas.microsoft.com/office/excel/2006/main">
          <x14:cfRule type="iconSet" priority="328" id="{DFEABA53-4C81-4E83-9850-305B5756C3A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B169</xm:sqref>
        </x14:conditionalFormatting>
        <x14:conditionalFormatting xmlns:xm="http://schemas.microsoft.com/office/excel/2006/main">
          <x14:cfRule type="iconSet" priority="329" id="{D75E6640-FE7B-4079-AAC2-5DCD20ED413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B184:B188</xm:sqref>
        </x14:conditionalFormatting>
        <x14:conditionalFormatting xmlns:xm="http://schemas.microsoft.com/office/excel/2006/main">
          <x14:cfRule type="iconSet" priority="330" id="{8C25BF49-2F63-4A7F-96AD-2D583594968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B189:B196 B202:B205 B171:B183</xm:sqref>
        </x14:conditionalFormatting>
        <x14:conditionalFormatting xmlns:xm="http://schemas.microsoft.com/office/excel/2006/main">
          <x14:cfRule type="iconSet" priority="331" id="{FA2A1E59-21C2-437F-84A4-1528BB9522F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B197:B200</xm:sqref>
        </x14:conditionalFormatting>
        <x14:conditionalFormatting xmlns:xm="http://schemas.microsoft.com/office/excel/2006/main">
          <x14:cfRule type="iconSet" priority="332" id="{BF6DB774-5C58-47A4-8BA3-D6D3B770CAC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B201</xm:sqref>
        </x14:conditionalFormatting>
        <x14:conditionalFormatting xmlns:xm="http://schemas.microsoft.com/office/excel/2006/main">
          <x14:cfRule type="iconSet" priority="333" id="{CC74FDEE-5AA6-4453-9E46-A2511B80706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B206</xm:sqref>
        </x14:conditionalFormatting>
        <x14:conditionalFormatting xmlns:xm="http://schemas.microsoft.com/office/excel/2006/main">
          <x14:cfRule type="iconSet" priority="334" id="{747A7950-8FC6-4552-B51D-6C856B3D64E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B207</xm:sqref>
        </x14:conditionalFormatting>
        <x14:conditionalFormatting xmlns:xm="http://schemas.microsoft.com/office/excel/2006/main">
          <x14:cfRule type="iconSet" priority="335" id="{12CF3BF6-E1D6-47DA-A4A0-8F9CAAC26C4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B222:B226</xm:sqref>
        </x14:conditionalFormatting>
        <x14:conditionalFormatting xmlns:xm="http://schemas.microsoft.com/office/excel/2006/main">
          <x14:cfRule type="iconSet" priority="336" id="{616CFEBD-92C1-4B5A-83BE-8F74D386D2B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B227:B234 B240:B243 B209:B221</xm:sqref>
        </x14:conditionalFormatting>
        <x14:conditionalFormatting xmlns:xm="http://schemas.microsoft.com/office/excel/2006/main">
          <x14:cfRule type="iconSet" priority="337" id="{EF4F603F-AC33-41E0-8877-EDFC5883DD2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B235:B238</xm:sqref>
        </x14:conditionalFormatting>
        <x14:conditionalFormatting xmlns:xm="http://schemas.microsoft.com/office/excel/2006/main">
          <x14:cfRule type="iconSet" priority="338" id="{A76876CC-7B41-40DC-BF9B-299FD95111D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B239</xm:sqref>
        </x14:conditionalFormatting>
        <x14:conditionalFormatting xmlns:xm="http://schemas.microsoft.com/office/excel/2006/main">
          <x14:cfRule type="iconSet" priority="339" id="{193988A7-B14D-4514-964B-96A369B1208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B244</xm:sqref>
        </x14:conditionalFormatting>
        <x14:conditionalFormatting xmlns:xm="http://schemas.microsoft.com/office/excel/2006/main">
          <x14:cfRule type="iconSet" priority="340" id="{C8D16025-B930-49D1-9F5B-1C2E275340D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B245</xm:sqref>
        </x14:conditionalFormatting>
        <x14:conditionalFormatting xmlns:xm="http://schemas.microsoft.com/office/excel/2006/main">
          <x14:cfRule type="iconSet" priority="341" id="{8AF0F791-B071-449E-B631-194DF11828A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B260:B264</xm:sqref>
        </x14:conditionalFormatting>
        <x14:conditionalFormatting xmlns:xm="http://schemas.microsoft.com/office/excel/2006/main">
          <x14:cfRule type="iconSet" priority="342" id="{5DA1A08C-DEEB-4CDF-89B7-E317F062FAE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B265:B272 B278:B281 B247:B259</xm:sqref>
        </x14:conditionalFormatting>
        <x14:conditionalFormatting xmlns:xm="http://schemas.microsoft.com/office/excel/2006/main">
          <x14:cfRule type="iconSet" priority="343" id="{F6F5DDC0-FBA3-4FD0-8620-3D883012208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B273:B276</xm:sqref>
        </x14:conditionalFormatting>
        <x14:conditionalFormatting xmlns:xm="http://schemas.microsoft.com/office/excel/2006/main">
          <x14:cfRule type="iconSet" priority="344" id="{7A3D224D-F393-41FF-9D33-CFD3A1B4108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B277</xm:sqref>
        </x14:conditionalFormatting>
        <x14:conditionalFormatting xmlns:xm="http://schemas.microsoft.com/office/excel/2006/main">
          <x14:cfRule type="iconSet" priority="345" id="{10978D10-4D40-4C33-B541-4C8DA7B95E4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B282</xm:sqref>
        </x14:conditionalFormatting>
        <x14:conditionalFormatting xmlns:xm="http://schemas.microsoft.com/office/excel/2006/main">
          <x14:cfRule type="iconSet" priority="346" id="{F8416C32-E51B-4762-B5D9-869290245A2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B283</xm:sqref>
        </x14:conditionalFormatting>
        <x14:conditionalFormatting xmlns:xm="http://schemas.microsoft.com/office/excel/2006/main">
          <x14:cfRule type="iconSet" priority="347" id="{1ABCFBBF-6596-44E9-9ED2-5C583C3D64E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B298:B302</xm:sqref>
        </x14:conditionalFormatting>
        <x14:conditionalFormatting xmlns:xm="http://schemas.microsoft.com/office/excel/2006/main">
          <x14:cfRule type="iconSet" priority="348" id="{75A69FD4-1CF9-4FB0-8E70-53547EE78E2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B303:B310 B316:B319 B285:B297</xm:sqref>
        </x14:conditionalFormatting>
        <x14:conditionalFormatting xmlns:xm="http://schemas.microsoft.com/office/excel/2006/main">
          <x14:cfRule type="iconSet" priority="349" id="{3337914A-F327-4D46-B978-8DD2D2D9F8D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B311:B314</xm:sqref>
        </x14:conditionalFormatting>
        <x14:conditionalFormatting xmlns:xm="http://schemas.microsoft.com/office/excel/2006/main">
          <x14:cfRule type="iconSet" priority="350" id="{94BD35FA-11ED-4A50-8A60-625C10B8955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B315</xm:sqref>
        </x14:conditionalFormatting>
        <x14:conditionalFormatting xmlns:xm="http://schemas.microsoft.com/office/excel/2006/main">
          <x14:cfRule type="iconSet" priority="351" id="{EE198F6D-A98D-4324-B66B-CC27FD4037A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B320</xm:sqref>
        </x14:conditionalFormatting>
        <x14:conditionalFormatting xmlns:xm="http://schemas.microsoft.com/office/excel/2006/main">
          <x14:cfRule type="iconSet" priority="352" id="{5D41886E-FAC1-4BC2-A442-38C130669F6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B321</xm:sqref>
        </x14:conditionalFormatting>
        <x14:conditionalFormatting xmlns:xm="http://schemas.microsoft.com/office/excel/2006/main">
          <x14:cfRule type="iconSet" priority="353" id="{D09CF753-3050-489B-85A7-5298268EFA5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B336:B340</xm:sqref>
        </x14:conditionalFormatting>
        <x14:conditionalFormatting xmlns:xm="http://schemas.microsoft.com/office/excel/2006/main">
          <x14:cfRule type="iconSet" priority="354" id="{DC616A31-8446-45E3-85F3-DA7758DEB94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B341:B348 B354:B357 B323:B335</xm:sqref>
        </x14:conditionalFormatting>
        <x14:conditionalFormatting xmlns:xm="http://schemas.microsoft.com/office/excel/2006/main">
          <x14:cfRule type="iconSet" priority="355" id="{E878301F-24DA-4660-B71B-A7CE3561BAE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B349:B352</xm:sqref>
        </x14:conditionalFormatting>
        <x14:conditionalFormatting xmlns:xm="http://schemas.microsoft.com/office/excel/2006/main">
          <x14:cfRule type="iconSet" priority="356" id="{2B13C065-25B3-4010-8814-503D299091E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B353</xm:sqref>
        </x14:conditionalFormatting>
        <x14:conditionalFormatting xmlns:xm="http://schemas.microsoft.com/office/excel/2006/main">
          <x14:cfRule type="iconSet" priority="357" id="{DA2AE82F-C976-4335-8571-B99984B04D9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B358</xm:sqref>
        </x14:conditionalFormatting>
        <x14:conditionalFormatting xmlns:xm="http://schemas.microsoft.com/office/excel/2006/main">
          <x14:cfRule type="iconSet" priority="358" id="{9180D8FF-49C3-44F0-84D9-175E49FAA7F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B359</xm:sqref>
        </x14:conditionalFormatting>
        <x14:conditionalFormatting xmlns:xm="http://schemas.microsoft.com/office/excel/2006/main">
          <x14:cfRule type="iconSet" priority="359" id="{C5E852DF-146D-47C3-B063-F036D0C140F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B374:B378</xm:sqref>
        </x14:conditionalFormatting>
        <x14:conditionalFormatting xmlns:xm="http://schemas.microsoft.com/office/excel/2006/main">
          <x14:cfRule type="iconSet" priority="360" id="{62946664-1222-446A-871C-9737D61A823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B379:B386 B392:B395 B361:B373</xm:sqref>
        </x14:conditionalFormatting>
        <x14:conditionalFormatting xmlns:xm="http://schemas.microsoft.com/office/excel/2006/main">
          <x14:cfRule type="iconSet" priority="361" id="{347AA1F6-172C-4637-88C2-10D1E6CB640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B387:B390</xm:sqref>
        </x14:conditionalFormatting>
        <x14:conditionalFormatting xmlns:xm="http://schemas.microsoft.com/office/excel/2006/main">
          <x14:cfRule type="iconSet" priority="362" id="{ACB5E39F-58A8-4661-9B29-DD4DD24B4AF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B391</xm:sqref>
        </x14:conditionalFormatting>
        <x14:conditionalFormatting xmlns:xm="http://schemas.microsoft.com/office/excel/2006/main">
          <x14:cfRule type="iconSet" priority="363" id="{E34BE5AC-DF54-40B7-B1FB-614F8659583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B396</xm:sqref>
        </x14:conditionalFormatting>
        <x14:conditionalFormatting xmlns:xm="http://schemas.microsoft.com/office/excel/2006/main">
          <x14:cfRule type="iconSet" priority="364" id="{4924F9FE-ED41-4A10-A090-38CF951622A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B397</xm:sqref>
        </x14:conditionalFormatting>
        <x14:conditionalFormatting xmlns:xm="http://schemas.microsoft.com/office/excel/2006/main">
          <x14:cfRule type="iconSet" priority="365" id="{11A9FECB-50C9-435C-A64E-C21DA09B7CA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B412:B416</xm:sqref>
        </x14:conditionalFormatting>
        <x14:conditionalFormatting xmlns:xm="http://schemas.microsoft.com/office/excel/2006/main">
          <x14:cfRule type="iconSet" priority="366" id="{C854E01F-DFF6-446F-B661-BD18A0A8956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B417:B424 B430:B433 B399:B411</xm:sqref>
        </x14:conditionalFormatting>
        <x14:conditionalFormatting xmlns:xm="http://schemas.microsoft.com/office/excel/2006/main">
          <x14:cfRule type="iconSet" priority="367" id="{74122AD4-FD52-4DDD-9446-BF697560692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B425:B428</xm:sqref>
        </x14:conditionalFormatting>
        <x14:conditionalFormatting xmlns:xm="http://schemas.microsoft.com/office/excel/2006/main">
          <x14:cfRule type="iconSet" priority="368" id="{84B8E7E7-E27E-42A6-9D95-AF68EFA050A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B429</xm:sqref>
        </x14:conditionalFormatting>
        <x14:conditionalFormatting xmlns:xm="http://schemas.microsoft.com/office/excel/2006/main">
          <x14:cfRule type="iconSet" priority="369" id="{21D64287-5494-4640-A0BF-D474C0A6733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B434</xm:sqref>
        </x14:conditionalFormatting>
        <x14:conditionalFormatting xmlns:xm="http://schemas.microsoft.com/office/excel/2006/main">
          <x14:cfRule type="iconSet" priority="370" id="{AA391D85-8E44-4CAC-BEBB-EBECAB1DA8F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B435</xm:sqref>
        </x14:conditionalFormatting>
        <x14:conditionalFormatting xmlns:xm="http://schemas.microsoft.com/office/excel/2006/main">
          <x14:cfRule type="iconSet" priority="371" id="{AA70601F-B22E-4EAE-A550-A66CF5169B4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B450:B454</xm:sqref>
        </x14:conditionalFormatting>
        <x14:conditionalFormatting xmlns:xm="http://schemas.microsoft.com/office/excel/2006/main">
          <x14:cfRule type="iconSet" priority="372" id="{BAF78D6D-C95E-4B64-BDBD-00D6B0BC143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B455:B462 B468:B471 B437:B449</xm:sqref>
        </x14:conditionalFormatting>
        <x14:conditionalFormatting xmlns:xm="http://schemas.microsoft.com/office/excel/2006/main">
          <x14:cfRule type="iconSet" priority="373" id="{43579D39-34E0-41A2-8AE5-5FF046FCA48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B463:B466</xm:sqref>
        </x14:conditionalFormatting>
        <x14:conditionalFormatting xmlns:xm="http://schemas.microsoft.com/office/excel/2006/main">
          <x14:cfRule type="iconSet" priority="374" id="{27813C71-822D-4A60-A075-AA76907F899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B467</xm:sqref>
        </x14:conditionalFormatting>
        <x14:conditionalFormatting xmlns:xm="http://schemas.microsoft.com/office/excel/2006/main">
          <x14:cfRule type="iconSet" priority="375" id="{ACC11796-7386-4B34-BF69-3F7F36E2715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B472</xm:sqref>
        </x14:conditionalFormatting>
        <x14:conditionalFormatting xmlns:xm="http://schemas.microsoft.com/office/excel/2006/main">
          <x14:cfRule type="iconSet" priority="376" id="{C65AC681-BE94-4168-A3CD-8320AF2E5C5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B473</xm:sqref>
        </x14:conditionalFormatting>
        <x14:conditionalFormatting xmlns:xm="http://schemas.microsoft.com/office/excel/2006/main">
          <x14:cfRule type="iconSet" priority="377" id="{7A85A158-53C5-4221-9964-2E144952DD7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B488:B492</xm:sqref>
        </x14:conditionalFormatting>
        <x14:conditionalFormatting xmlns:xm="http://schemas.microsoft.com/office/excel/2006/main">
          <x14:cfRule type="iconSet" priority="378" id="{562E2613-CD48-4B71-9769-B57E1A79FFF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B493:B500 B506:B509 B475:B487</xm:sqref>
        </x14:conditionalFormatting>
        <x14:conditionalFormatting xmlns:xm="http://schemas.microsoft.com/office/excel/2006/main">
          <x14:cfRule type="iconSet" priority="379" id="{AC9BCE79-6065-4753-B963-FB693E56C64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B501:B504</xm:sqref>
        </x14:conditionalFormatting>
        <x14:conditionalFormatting xmlns:xm="http://schemas.microsoft.com/office/excel/2006/main">
          <x14:cfRule type="iconSet" priority="380" id="{4F8D6157-2221-4531-AF50-F5509072A39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B505</xm:sqref>
        </x14:conditionalFormatting>
        <x14:conditionalFormatting xmlns:xm="http://schemas.microsoft.com/office/excel/2006/main">
          <x14:cfRule type="iconSet" priority="381" id="{E4E5974D-3BFA-4A2B-B811-40B42D5D8A5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B510</xm:sqref>
        </x14:conditionalFormatting>
        <x14:conditionalFormatting xmlns:xm="http://schemas.microsoft.com/office/excel/2006/main">
          <x14:cfRule type="iconSet" priority="382" id="{C535FCFF-7D46-4480-B1B2-324927CC90E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B511</xm:sqref>
        </x14:conditionalFormatting>
        <x14:conditionalFormatting xmlns:xm="http://schemas.microsoft.com/office/excel/2006/main">
          <x14:cfRule type="iconSet" priority="383" id="{B5E0AADC-317D-4550-9EDE-16DBC2BE2E5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B526:B530</xm:sqref>
        </x14:conditionalFormatting>
        <x14:conditionalFormatting xmlns:xm="http://schemas.microsoft.com/office/excel/2006/main">
          <x14:cfRule type="iconSet" priority="384" id="{9A97D48A-96F0-4C43-9A50-3FBB3AA76A6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B531:B538 B544:B547 B513:B525</xm:sqref>
        </x14:conditionalFormatting>
        <x14:conditionalFormatting xmlns:xm="http://schemas.microsoft.com/office/excel/2006/main">
          <x14:cfRule type="iconSet" priority="385" id="{536B4215-ACBF-416C-A09C-3EF1ACA3EB1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B539:B542</xm:sqref>
        </x14:conditionalFormatting>
        <x14:conditionalFormatting xmlns:xm="http://schemas.microsoft.com/office/excel/2006/main">
          <x14:cfRule type="iconSet" priority="386" id="{CC309DB3-CD83-4B3A-8294-8E9D1DCECAA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B543</xm:sqref>
        </x14:conditionalFormatting>
        <x14:conditionalFormatting xmlns:xm="http://schemas.microsoft.com/office/excel/2006/main">
          <x14:cfRule type="iconSet" priority="387" id="{7DC05BD5-809E-4B18-9012-FBB4F43F3E1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B548</xm:sqref>
        </x14:conditionalFormatting>
        <x14:conditionalFormatting xmlns:xm="http://schemas.microsoft.com/office/excel/2006/main">
          <x14:cfRule type="iconSet" priority="388" id="{96A68017-3294-44B9-B119-BA2067B7574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B549</xm:sqref>
        </x14:conditionalFormatting>
        <x14:conditionalFormatting xmlns:xm="http://schemas.microsoft.com/office/excel/2006/main">
          <x14:cfRule type="iconSet" priority="389" id="{DAC83C90-FF16-49DC-9066-FA2121465A6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B564:B568</xm:sqref>
        </x14:conditionalFormatting>
        <x14:conditionalFormatting xmlns:xm="http://schemas.microsoft.com/office/excel/2006/main">
          <x14:cfRule type="iconSet" priority="390" id="{F06442F8-FEDD-45F1-B72A-2ED0505C1F3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B569:B576 B582:B585 B551:B563</xm:sqref>
        </x14:conditionalFormatting>
        <x14:conditionalFormatting xmlns:xm="http://schemas.microsoft.com/office/excel/2006/main">
          <x14:cfRule type="iconSet" priority="391" id="{5ED72883-B7F8-4BCC-B4D1-FD57D8C0132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B577:B580</xm:sqref>
        </x14:conditionalFormatting>
        <x14:conditionalFormatting xmlns:xm="http://schemas.microsoft.com/office/excel/2006/main">
          <x14:cfRule type="iconSet" priority="392" id="{E1CBF045-B1B0-433E-9C90-47FFD9DDAED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B581</xm:sqref>
        </x14:conditionalFormatting>
        <x14:conditionalFormatting xmlns:xm="http://schemas.microsoft.com/office/excel/2006/main">
          <x14:cfRule type="iconSet" priority="393" id="{14975B31-E100-485B-9485-D482BBA64C4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B586</xm:sqref>
        </x14:conditionalFormatting>
        <x14:conditionalFormatting xmlns:xm="http://schemas.microsoft.com/office/excel/2006/main">
          <x14:cfRule type="iconSet" priority="394" id="{EB46F72F-246A-406E-B5AF-98FDB9D1679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B587</xm:sqref>
        </x14:conditionalFormatting>
        <x14:conditionalFormatting xmlns:xm="http://schemas.microsoft.com/office/excel/2006/main">
          <x14:cfRule type="iconSet" priority="395" id="{2F10561A-CA25-40FF-BDE2-C88389BD803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B602:B606</xm:sqref>
        </x14:conditionalFormatting>
        <x14:conditionalFormatting xmlns:xm="http://schemas.microsoft.com/office/excel/2006/main">
          <x14:cfRule type="iconSet" priority="396" id="{15C1C26C-F45C-439B-8DC9-F02111DC1FD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B607:B614 B620:B623 B589:B601</xm:sqref>
        </x14:conditionalFormatting>
        <x14:conditionalFormatting xmlns:xm="http://schemas.microsoft.com/office/excel/2006/main">
          <x14:cfRule type="iconSet" priority="397" id="{5854104A-2B18-4430-9729-FD24829CAEF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B615:B618</xm:sqref>
        </x14:conditionalFormatting>
        <x14:conditionalFormatting xmlns:xm="http://schemas.microsoft.com/office/excel/2006/main">
          <x14:cfRule type="iconSet" priority="398" id="{D0F4DF79-4F72-4216-99FE-E37ED131137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B619</xm:sqref>
        </x14:conditionalFormatting>
        <x14:conditionalFormatting xmlns:xm="http://schemas.microsoft.com/office/excel/2006/main">
          <x14:cfRule type="iconSet" priority="399" id="{AE9C20F6-219D-43CB-9C36-EEC08D2E58C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B624</xm:sqref>
        </x14:conditionalFormatting>
        <x14:conditionalFormatting xmlns:xm="http://schemas.microsoft.com/office/excel/2006/main">
          <x14:cfRule type="iconSet" priority="400" id="{DBD956B4-50E7-4224-B0F1-94D1AC5B2BB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B625</xm:sqref>
        </x14:conditionalFormatting>
        <x14:conditionalFormatting xmlns:xm="http://schemas.microsoft.com/office/excel/2006/main">
          <x14:cfRule type="iconSet" priority="401" id="{B01C89BE-C870-4C25-B327-D4D8F48C216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B640:B644</xm:sqref>
        </x14:conditionalFormatting>
        <x14:conditionalFormatting xmlns:xm="http://schemas.microsoft.com/office/excel/2006/main">
          <x14:cfRule type="iconSet" priority="402" id="{A060395B-7677-4E12-AA92-7BE24C726B1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B645:B652 B658:B661 B627:B639</xm:sqref>
        </x14:conditionalFormatting>
        <x14:conditionalFormatting xmlns:xm="http://schemas.microsoft.com/office/excel/2006/main">
          <x14:cfRule type="iconSet" priority="403" id="{C1FDBEEA-FFCE-4CD4-A5A5-DA507797701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B653:B656</xm:sqref>
        </x14:conditionalFormatting>
        <x14:conditionalFormatting xmlns:xm="http://schemas.microsoft.com/office/excel/2006/main">
          <x14:cfRule type="iconSet" priority="404" id="{6F42CE47-D910-48E8-8AA8-2DAA86D31B3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B657</xm:sqref>
        </x14:conditionalFormatting>
        <x14:conditionalFormatting xmlns:xm="http://schemas.microsoft.com/office/excel/2006/main">
          <x14:cfRule type="iconSet" priority="405" id="{E7F3541D-C6B9-4FD9-98B4-6A49107DBB7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B662</xm:sqref>
        </x14:conditionalFormatting>
        <x14:conditionalFormatting xmlns:xm="http://schemas.microsoft.com/office/excel/2006/main">
          <x14:cfRule type="iconSet" priority="406" id="{6AF0436D-243A-4C1B-882C-1F873B68F64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B663</xm:sqref>
        </x14:conditionalFormatting>
        <x14:conditionalFormatting xmlns:xm="http://schemas.microsoft.com/office/excel/2006/main">
          <x14:cfRule type="iconSet" priority="407" id="{45C2FA83-D02D-4C26-93B7-20E6A9C98AF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B678:B682</xm:sqref>
        </x14:conditionalFormatting>
        <x14:conditionalFormatting xmlns:xm="http://schemas.microsoft.com/office/excel/2006/main">
          <x14:cfRule type="iconSet" priority="408" id="{C48AB180-F76D-442F-A886-81A04C1B32E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B683:B690 B696:B699 B665:B677</xm:sqref>
        </x14:conditionalFormatting>
        <x14:conditionalFormatting xmlns:xm="http://schemas.microsoft.com/office/excel/2006/main">
          <x14:cfRule type="iconSet" priority="409" id="{34BD86C3-7731-436F-AE80-F8D877178A2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B691:B694</xm:sqref>
        </x14:conditionalFormatting>
        <x14:conditionalFormatting xmlns:xm="http://schemas.microsoft.com/office/excel/2006/main">
          <x14:cfRule type="iconSet" priority="410" id="{36A1D579-CAC1-42B0-A762-E87523ECE05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B695</xm:sqref>
        </x14:conditionalFormatting>
        <x14:conditionalFormatting xmlns:xm="http://schemas.microsoft.com/office/excel/2006/main">
          <x14:cfRule type="iconSet" priority="411" id="{B8F4559A-1B6F-40A9-A42E-C4F0EF9F976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B700</xm:sqref>
        </x14:conditionalFormatting>
        <x14:conditionalFormatting xmlns:xm="http://schemas.microsoft.com/office/excel/2006/main">
          <x14:cfRule type="iconSet" priority="412" id="{6169748F-7253-491A-9A3A-A8175E28316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B701</xm:sqref>
        </x14:conditionalFormatting>
        <x14:conditionalFormatting xmlns:xm="http://schemas.microsoft.com/office/excel/2006/main">
          <x14:cfRule type="iconSet" priority="413" id="{1CCC4BB0-F05D-42E7-94BE-6AA7661A4A1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B716:B720</xm:sqref>
        </x14:conditionalFormatting>
        <x14:conditionalFormatting xmlns:xm="http://schemas.microsoft.com/office/excel/2006/main">
          <x14:cfRule type="iconSet" priority="414" id="{6B858AF5-DC7B-4499-9B8B-9D72BFD4D9B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B721:B728 B734:B737 B703:B715</xm:sqref>
        </x14:conditionalFormatting>
        <x14:conditionalFormatting xmlns:xm="http://schemas.microsoft.com/office/excel/2006/main">
          <x14:cfRule type="iconSet" priority="415" id="{76646294-AAE8-422E-9B3D-8059E68A513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B729:B732</xm:sqref>
        </x14:conditionalFormatting>
        <x14:conditionalFormatting xmlns:xm="http://schemas.microsoft.com/office/excel/2006/main">
          <x14:cfRule type="iconSet" priority="416" id="{4F304BA1-238D-4952-89C0-76F6F92651D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B733</xm:sqref>
        </x14:conditionalFormatting>
        <x14:conditionalFormatting xmlns:xm="http://schemas.microsoft.com/office/excel/2006/main">
          <x14:cfRule type="iconSet" priority="417" id="{808EE06F-E3D7-446D-BA93-3C86B47969D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B738</xm:sqref>
        </x14:conditionalFormatting>
        <x14:conditionalFormatting xmlns:xm="http://schemas.microsoft.com/office/excel/2006/main">
          <x14:cfRule type="iconSet" priority="418" id="{91512543-2A40-4FBD-B339-79F91A20D28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B739</xm:sqref>
        </x14:conditionalFormatting>
        <x14:conditionalFormatting xmlns:xm="http://schemas.microsoft.com/office/excel/2006/main">
          <x14:cfRule type="iconSet" priority="419" id="{67E4873A-4581-441D-8C25-B8225E6DB32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B754:B758</xm:sqref>
        </x14:conditionalFormatting>
        <x14:conditionalFormatting xmlns:xm="http://schemas.microsoft.com/office/excel/2006/main">
          <x14:cfRule type="iconSet" priority="420" id="{2F78831E-9DBD-4355-81EA-A42071C6A63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B759:B766 B772:B775 B741:B753</xm:sqref>
        </x14:conditionalFormatting>
        <x14:conditionalFormatting xmlns:xm="http://schemas.microsoft.com/office/excel/2006/main">
          <x14:cfRule type="iconSet" priority="421" id="{44693BBC-84BD-4AB0-879C-B2D08B7D651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B767:B770</xm:sqref>
        </x14:conditionalFormatting>
        <x14:conditionalFormatting xmlns:xm="http://schemas.microsoft.com/office/excel/2006/main">
          <x14:cfRule type="iconSet" priority="422" id="{AAA2967F-C763-4F90-98E8-75C58F79745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B771</xm:sqref>
        </x14:conditionalFormatting>
        <x14:conditionalFormatting xmlns:xm="http://schemas.microsoft.com/office/excel/2006/main">
          <x14:cfRule type="iconSet" priority="423" id="{11A34788-3F89-47A7-B7B5-4DEF51118CF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B776</xm:sqref>
        </x14:conditionalFormatting>
        <x14:conditionalFormatting xmlns:xm="http://schemas.microsoft.com/office/excel/2006/main">
          <x14:cfRule type="expression" priority="424" id="{B2257192-DADC-4F5E-97A3-EAA7D04985FB}">
            <xm:f>$F$9=('Data validation'!$B$4)</xm:f>
            <x14:dxf>
              <fill>
                <patternFill>
                  <bgColor theme="0" tint="-0.5"/>
                </patternFill>
              </fill>
            </x14:dxf>
          </x14:cfRule>
          <x14:cfRule type="expression" priority="425" id="{2CD54BB5-8917-4AF0-8B1C-37C4BC304D48}">
            <xm:f>$F$9=('Data validation'!$B$5)</xm:f>
            <x14:dxf>
              <fill>
                <patternFill>
                  <bgColor theme="0" tint="-0.5"/>
                </patternFill>
              </fill>
            </x14:dxf>
          </x14:cfRule>
          <xm:sqref>C11:F11</xm:sqref>
        </x14:conditionalFormatting>
        <x14:conditionalFormatting xmlns:xm="http://schemas.microsoft.com/office/excel/2006/main">
          <x14:cfRule type="iconSet" priority="426" id="{268EFC79-AAF9-4110-869A-8B28EEBD7949}">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M10:M11</xm:sqref>
        </x14:conditionalFormatting>
        <x14:conditionalFormatting xmlns:xm="http://schemas.microsoft.com/office/excel/2006/main">
          <x14:cfRule type="iconSet" priority="427" id="{C35C80F5-D99D-48F6-A8B0-24AFC864B6F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S12:S13 S8:S9</xm:sqref>
        </x14:conditionalFormatting>
        <x14:conditionalFormatting xmlns:xm="http://schemas.microsoft.com/office/excel/2006/main">
          <x14:cfRule type="iconSet" priority="428" id="{C6653331-511E-4F20-BB68-9A5C979541B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S92:V92 S54:V54 B37:B44 B50:B53 B18:B31</xm:sqref>
        </x14:conditionalFormatting>
        <x14:conditionalFormatting xmlns:xm="http://schemas.microsoft.com/office/excel/2006/main">
          <x14:cfRule type="iconSet" priority="430" id="{3731F89D-9590-4799-AD80-83D029FA6789}">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T8:V8</xm:sqref>
        </x14:conditionalFormatting>
        <x14:conditionalFormatting xmlns:xm="http://schemas.microsoft.com/office/excel/2006/main">
          <x14:cfRule type="iconSet" priority="431" id="{7D24E069-6B33-45D1-87B1-26E011883C28}">
            <x14:iconSet iconSet="3Symbols" custom="1" reverse="0" showValue="0">
              <x14:cfvo type="percent">
                <xm:f>0</xm:f>
              </x14:cfvo>
              <x14:cfvo type="num">
                <xm:f>1</xm:f>
              </x14:cfvo>
              <x14:cfvo type="num">
                <xm:f>5</xm:f>
              </x14:cfvo>
              <x14:cfIcon iconSet="3Symbols" iconId="2"/>
              <x14:cfIcon iconSet="3Symbols" iconId="1"/>
              <x14:cfIcon iconSet="3Symbols" iconId="0"/>
            </x14:iconSet>
          </x14:cfRule>
          <xm:sqref>U2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AA537"/>
  <sheetViews>
    <sheetView showFormulas="false" showGridLines="false" showRowColHeaders="true" showZeros="true" rightToLeft="false" tabSelected="false" showOutlineSymbols="true" defaultGridColor="true" view="normal" topLeftCell="A8" colorId="64" zoomScale="100" zoomScaleNormal="100" zoomScalePageLayoutView="100" workbookViewId="0">
      <selection pane="topLeft" activeCell="C24" activeCellId="1" sqref="Q:Q C24"/>
    </sheetView>
  </sheetViews>
  <sheetFormatPr defaultColWidth="8.8359375" defaultRowHeight="15" zeroHeight="false" outlineLevelRow="2" outlineLevelCol="0"/>
  <cols>
    <col collapsed="false" customWidth="true" hidden="false" outlineLevel="0" max="1" min="1" style="0" width="7.5"/>
    <col collapsed="false" customWidth="true" hidden="false" outlineLevel="0" max="2" min="2" style="0" width="43.5"/>
    <col collapsed="false" customWidth="true" hidden="false" outlineLevel="0" max="4" min="3" style="0" width="40.5"/>
    <col collapsed="false" customWidth="true" hidden="false" outlineLevel="0" max="5" min="5" style="0" width="35.5"/>
    <col collapsed="false" customWidth="true" hidden="false" outlineLevel="0" max="11" min="6" style="0" width="27.5"/>
    <col collapsed="false" customWidth="true" hidden="false" outlineLevel="0" max="15" min="12" style="0" width="26.5"/>
    <col collapsed="false" customWidth="true" hidden="false" outlineLevel="0" max="16" min="16" style="0" width="42.5"/>
    <col collapsed="false" customWidth="true" hidden="false" outlineLevel="0" max="17" min="17" style="14" width="9.5"/>
  </cols>
  <sheetData>
    <row r="2" customFormat="false" ht="22.35" hidden="false" customHeight="false" outlineLevel="0" collapsed="false">
      <c r="B2" s="325" t="s">
        <v>279</v>
      </c>
      <c r="C2" s="325"/>
      <c r="D2" s="325"/>
      <c r="E2" s="325"/>
      <c r="F2" s="325"/>
      <c r="G2" s="325"/>
      <c r="H2" s="325"/>
      <c r="I2" s="325"/>
      <c r="J2" s="325"/>
      <c r="K2" s="326"/>
      <c r="L2" s="409" t="n">
        <f aca="false">SUM(A9:A65)</f>
        <v>0</v>
      </c>
      <c r="M2" s="19" t="s">
        <v>5</v>
      </c>
      <c r="N2" s="19"/>
      <c r="O2" s="19"/>
      <c r="P2" s="155"/>
    </row>
    <row r="3" customFormat="false" ht="192" hidden="false" customHeight="true" outlineLevel="0" collapsed="false">
      <c r="B3" s="23" t="s">
        <v>280</v>
      </c>
      <c r="C3" s="23"/>
      <c r="D3" s="23"/>
      <c r="E3" s="23"/>
      <c r="F3" s="23"/>
      <c r="G3" s="23"/>
      <c r="H3" s="23"/>
      <c r="I3" s="23"/>
      <c r="J3" s="23"/>
      <c r="K3" s="23"/>
      <c r="L3" s="23"/>
      <c r="M3" s="410"/>
      <c r="N3" s="410"/>
      <c r="O3" s="410"/>
      <c r="P3" s="158"/>
    </row>
    <row r="5" customFormat="false" ht="19.7" hidden="false" customHeight="false" outlineLevel="0" collapsed="false">
      <c r="B5" s="411" t="str">
        <f aca="false">CONCATENATE("You are reporting for the period: ",IF('1 - Start Here'!B6='Reference Data'!F4," ",'1 - Start Here'!B6))</f>
        <v>You are reporting for the period: 1 April 2024 to 30 September 2024</v>
      </c>
      <c r="C5" s="411"/>
      <c r="D5" s="411"/>
      <c r="F5" s="162" t="str">
        <f aca="false">IF(B5="You are reporting for the period:  ", "&lt;&lt;&lt; Please select a reporting period on the 'Start Here' page","")</f>
        <v/>
      </c>
      <c r="G5" s="162"/>
      <c r="H5" s="162"/>
      <c r="I5" s="162"/>
      <c r="J5" s="165"/>
      <c r="K5" s="343"/>
      <c r="L5" s="412"/>
      <c r="M5" s="412"/>
      <c r="N5" s="412"/>
      <c r="O5" s="412"/>
      <c r="P5" s="412"/>
    </row>
    <row r="7" customFormat="false" ht="19.5" hidden="false" customHeight="true" outlineLevel="0" collapsed="false">
      <c r="A7" s="14"/>
      <c r="B7" s="28" t="s">
        <v>281</v>
      </c>
      <c r="C7" s="28"/>
      <c r="D7" s="28"/>
      <c r="E7" s="28"/>
      <c r="F7" s="413"/>
      <c r="G7" s="228"/>
      <c r="H7" s="228"/>
      <c r="I7" s="228"/>
      <c r="J7" s="228"/>
    </row>
    <row r="8" customFormat="false" ht="19.5" hidden="false" customHeight="true" outlineLevel="0" collapsed="false">
      <c r="A8" s="14"/>
      <c r="F8" s="228"/>
      <c r="G8" s="228"/>
      <c r="H8" s="228"/>
      <c r="I8" s="228"/>
      <c r="J8" s="228"/>
    </row>
    <row r="9" customFormat="false" ht="54" hidden="false" customHeight="true" outlineLevel="0" collapsed="false">
      <c r="A9" s="337" t="n">
        <f aca="false">IF(E9="&lt; Select &gt;",1,0)</f>
        <v>0</v>
      </c>
      <c r="B9" s="338" t="s">
        <v>282</v>
      </c>
      <c r="C9" s="338"/>
      <c r="D9" s="338"/>
      <c r="E9" s="339" t="s">
        <v>62</v>
      </c>
      <c r="M9" s="334"/>
      <c r="N9" s="334"/>
      <c r="O9" s="335"/>
      <c r="P9" s="335"/>
      <c r="Q9" s="335"/>
      <c r="R9" s="336"/>
      <c r="S9" s="224"/>
      <c r="T9" s="224"/>
      <c r="U9" s="224"/>
    </row>
    <row r="10" customFormat="false" ht="19.5" hidden="false" customHeight="true" outlineLevel="0" collapsed="false">
      <c r="B10" s="340" t="s">
        <v>254</v>
      </c>
      <c r="C10" s="340"/>
      <c r="D10" s="340"/>
      <c r="E10" s="340"/>
      <c r="G10" s="228"/>
      <c r="H10" s="228"/>
      <c r="I10" s="228"/>
      <c r="J10" s="228"/>
    </row>
    <row r="11" customFormat="false" ht="71.25" hidden="false" customHeight="true" outlineLevel="0" collapsed="false">
      <c r="A11" s="337" t="str">
        <f aca="false">IF(AND(E9="No",ISBLANK(B11)),1,"")</f>
        <v/>
      </c>
      <c r="B11" s="341"/>
      <c r="C11" s="341"/>
      <c r="D11" s="341"/>
      <c r="E11" s="341"/>
      <c r="G11" s="228"/>
      <c r="H11" s="228"/>
      <c r="I11" s="228"/>
      <c r="J11" s="228"/>
    </row>
    <row r="12" customFormat="false" ht="19.5" hidden="false" customHeight="true" outlineLevel="0" collapsed="false"/>
    <row r="13" customFormat="false" ht="20.25" hidden="false" customHeight="true" outlineLevel="0" collapsed="false">
      <c r="B13" s="28" t="s">
        <v>283</v>
      </c>
      <c r="C13" s="28"/>
      <c r="D13" s="28"/>
      <c r="E13" s="28"/>
      <c r="F13" s="28"/>
      <c r="G13" s="28"/>
      <c r="H13" s="28"/>
      <c r="I13" s="28"/>
      <c r="J13" s="28"/>
      <c r="K13" s="28"/>
      <c r="L13" s="28"/>
      <c r="M13" s="28"/>
      <c r="N13" s="28"/>
      <c r="O13" s="28"/>
      <c r="P13" s="28"/>
    </row>
    <row r="14" customFormat="false" ht="19.7" hidden="false" customHeight="false" outlineLevel="0" collapsed="false">
      <c r="B14" s="414"/>
      <c r="E14" s="165"/>
      <c r="F14" s="165"/>
      <c r="G14" s="165"/>
      <c r="H14" s="165"/>
      <c r="I14" s="165"/>
      <c r="J14" s="165"/>
      <c r="K14" s="343"/>
      <c r="L14" s="415"/>
      <c r="M14" s="415"/>
      <c r="N14" s="415"/>
      <c r="O14" s="415"/>
      <c r="P14" s="415"/>
    </row>
    <row r="15" customFormat="false" ht="15" hidden="true" customHeight="false" outlineLevel="0" collapsed="false">
      <c r="F15" s="0" t="s">
        <v>256</v>
      </c>
      <c r="G15" s="194" t="n">
        <v>45017</v>
      </c>
      <c r="H15" s="194" t="n">
        <v>45383</v>
      </c>
      <c r="I15" s="194" t="n">
        <v>45748</v>
      </c>
      <c r="J15" s="194" t="n">
        <v>46113</v>
      </c>
      <c r="K15" s="194" t="n">
        <v>46478</v>
      </c>
      <c r="L15" s="194" t="n">
        <v>46844</v>
      </c>
      <c r="M15" s="194" t="n">
        <v>47209</v>
      </c>
      <c r="N15" s="194" t="n">
        <v>47574</v>
      </c>
    </row>
    <row r="16" customFormat="false" ht="30" hidden="false" customHeight="true" outlineLevel="0" collapsed="false">
      <c r="B16" s="197" t="s">
        <v>257</v>
      </c>
      <c r="C16" s="197" t="s">
        <v>258</v>
      </c>
      <c r="D16" s="197" t="s">
        <v>284</v>
      </c>
      <c r="E16" s="197" t="s">
        <v>285</v>
      </c>
      <c r="F16" s="416" t="s">
        <v>259</v>
      </c>
      <c r="G16" s="417" t="s">
        <v>260</v>
      </c>
      <c r="H16" s="417" t="s">
        <v>261</v>
      </c>
      <c r="I16" s="417" t="s">
        <v>262</v>
      </c>
      <c r="J16" s="417" t="s">
        <v>263</v>
      </c>
      <c r="K16" s="417" t="s">
        <v>264</v>
      </c>
      <c r="L16" s="417" t="s">
        <v>286</v>
      </c>
      <c r="M16" s="417" t="s">
        <v>287</v>
      </c>
      <c r="N16" s="417" t="s">
        <v>288</v>
      </c>
      <c r="O16" s="417" t="s">
        <v>289</v>
      </c>
      <c r="P16" s="199" t="s">
        <v>290</v>
      </c>
    </row>
    <row r="17" customFormat="false" ht="15" hidden="false" customHeight="true" outlineLevel="0" collapsed="false">
      <c r="B17" s="197"/>
      <c r="C17" s="197"/>
      <c r="D17" s="197"/>
      <c r="E17" s="197"/>
      <c r="F17" s="418" t="s">
        <v>202</v>
      </c>
      <c r="G17" s="418" t="s">
        <v>202</v>
      </c>
      <c r="H17" s="418" t="str">
        <f aca="false">IF(INDEX('Reference Data'!$G$5:$G$18,MATCH('Reference Data'!$C$4,'Reference Data'!$F$5:$F$21,0),1)&gt;=G15,"Actual","Forecast")</f>
        <v>Actual</v>
      </c>
      <c r="I17" s="418" t="str">
        <f aca="false">IF(INDEX('Reference Data'!$G$5:$G$18,MATCH('Reference Data'!$C$4,'Reference Data'!$F$5:$F$21,0),1)&gt;=H15,"Actual","Forecast")</f>
        <v>Actual</v>
      </c>
      <c r="J17" s="418" t="str">
        <f aca="false">IF(INDEX('Reference Data'!$G$5:$G$18,MATCH('Reference Data'!$C$4,'Reference Data'!$F$5:$F$21,0),1)&gt;=I15,"Actual","Forecast")</f>
        <v>Forecast</v>
      </c>
      <c r="K17" s="418" t="str">
        <f aca="false">IF(INDEX('Reference Data'!$G$5:$G$18,MATCH('Reference Data'!$C$4,'Reference Data'!$F$5:$F$21,0),1)&gt;=J15,"Actual","Forecast")</f>
        <v>Forecast</v>
      </c>
      <c r="L17" s="418" t="str">
        <f aca="false">IF(INDEX('Reference Data'!$G$5:$G$18,MATCH('Reference Data'!$C$4,'Reference Data'!$F$5:$F$21,0),1)&gt;=K15,"Actual","Forecast")</f>
        <v>Forecast</v>
      </c>
      <c r="M17" s="418" t="str">
        <f aca="false">IF(INDEX('Reference Data'!$G$5:$G$18,MATCH('Reference Data'!$C$4,'Reference Data'!$F$5:$F$21,0),1)&gt;=L15,"Actual","Forecast")</f>
        <v>Forecast</v>
      </c>
      <c r="N17" s="418" t="str">
        <f aca="false">IF(INDEX('Reference Data'!$G$5:$G$18,MATCH('Reference Data'!$C$4,'Reference Data'!$F$5:$F$21,0),1)&gt;=M15,"Actual","Forecast")</f>
        <v>Forecast</v>
      </c>
      <c r="O17" s="419" t="str">
        <f aca="false">IF(INDEX('Reference Data'!$G$5:$G$18,MATCH('Reference Data'!$C$4,'Reference Data'!$F$5:$F$21,0),1)&gt;=N15,"Actual","Forecast")</f>
        <v>Forecast</v>
      </c>
      <c r="P17" s="199"/>
    </row>
    <row r="18" customFormat="false" ht="15" hidden="false" customHeight="true" outlineLevel="0" collapsed="false">
      <c r="B18" s="352" t="s">
        <v>291</v>
      </c>
      <c r="C18" s="353"/>
      <c r="D18" s="353"/>
      <c r="E18" s="353"/>
      <c r="F18" s="353"/>
      <c r="G18" s="353"/>
      <c r="H18" s="353"/>
      <c r="I18" s="353"/>
      <c r="J18" s="353"/>
      <c r="K18" s="353"/>
      <c r="L18" s="353"/>
      <c r="M18" s="353"/>
      <c r="N18" s="353"/>
      <c r="O18" s="420"/>
      <c r="P18" s="420"/>
    </row>
    <row r="19" customFormat="false" ht="30" hidden="false" customHeight="true" outlineLevel="0" collapsed="false">
      <c r="A19" s="14"/>
      <c r="B19" s="421" t="s">
        <v>292</v>
      </c>
      <c r="C19" s="422" t="s">
        <v>293</v>
      </c>
      <c r="D19" s="423"/>
      <c r="E19" s="423"/>
      <c r="F19" s="423"/>
      <c r="G19" s="423"/>
      <c r="H19" s="423"/>
      <c r="I19" s="423"/>
      <c r="J19" s="423"/>
      <c r="K19" s="423"/>
      <c r="L19" s="423"/>
      <c r="M19" s="423"/>
      <c r="N19" s="424"/>
      <c r="O19" s="425"/>
      <c r="P19" s="425"/>
      <c r="R19" s="14"/>
    </row>
    <row r="20" customFormat="false" ht="30" hidden="false" customHeight="true" outlineLevel="0" collapsed="false">
      <c r="A20" s="14"/>
      <c r="B20" s="426" t="s">
        <v>294</v>
      </c>
      <c r="C20" s="422" t="s">
        <v>295</v>
      </c>
      <c r="D20" s="423"/>
      <c r="E20" s="423"/>
      <c r="F20" s="423"/>
      <c r="G20" s="423"/>
      <c r="H20" s="423"/>
      <c r="I20" s="423"/>
      <c r="J20" s="423"/>
      <c r="K20" s="423"/>
      <c r="L20" s="423"/>
      <c r="M20" s="423"/>
      <c r="N20" s="423"/>
      <c r="O20" s="427"/>
      <c r="P20" s="427"/>
      <c r="R20" s="14"/>
    </row>
    <row r="21" customFormat="false" ht="18" hidden="false" customHeight="true" outlineLevel="0" collapsed="false">
      <c r="A21" s="14"/>
      <c r="B21" s="352" t="s">
        <v>296</v>
      </c>
      <c r="C21" s="428"/>
      <c r="D21" s="429"/>
      <c r="E21" s="353"/>
      <c r="F21" s="430"/>
      <c r="G21" s="430"/>
      <c r="H21" s="430"/>
      <c r="I21" s="430"/>
      <c r="J21" s="430"/>
      <c r="K21" s="430"/>
      <c r="L21" s="430"/>
      <c r="M21" s="428"/>
      <c r="N21" s="430"/>
      <c r="O21" s="431"/>
      <c r="P21" s="431"/>
      <c r="R21" s="14"/>
    </row>
    <row r="22" customFormat="false" ht="30" hidden="false" customHeight="true" outlineLevel="0" collapsed="false">
      <c r="A22" s="14"/>
      <c r="B22" s="432" t="s">
        <v>297</v>
      </c>
      <c r="C22" s="433" t="str">
        <f aca="false">INDEX(MasterOutcomes!$D$7:$D$150,MATCH('6 - Outcomes'!B22,MasterOutcomes!$C$7:$C$150,0))</f>
        <v>Number of pedestrians and cyclists</v>
      </c>
      <c r="D22" s="434" t="s">
        <v>298</v>
      </c>
      <c r="E22" s="434" t="s">
        <v>299</v>
      </c>
      <c r="F22" s="435" t="n">
        <v>1</v>
      </c>
      <c r="G22" s="436" t="n">
        <v>2</v>
      </c>
      <c r="H22" s="436" t="n">
        <v>3</v>
      </c>
      <c r="I22" s="436" t="n">
        <v>4</v>
      </c>
      <c r="J22" s="436" t="n">
        <v>5</v>
      </c>
      <c r="K22" s="437" t="n">
        <v>6</v>
      </c>
      <c r="L22" s="438" t="n">
        <v>7</v>
      </c>
      <c r="M22" s="438" t="n">
        <v>8</v>
      </c>
      <c r="N22" s="438" t="n">
        <v>9</v>
      </c>
      <c r="O22" s="360" t="n">
        <v>10</v>
      </c>
      <c r="P22" s="383"/>
      <c r="R22" s="14"/>
    </row>
    <row r="23" customFormat="false" ht="30" hidden="false" customHeight="true" outlineLevel="0" collapsed="false">
      <c r="A23" s="14"/>
      <c r="B23" s="432" t="s">
        <v>300</v>
      </c>
      <c r="C23" s="433" t="str">
        <f aca="false">INDEX(MasterOutcomes!$D$7:$D$150,MATCH('6 - Outcomes'!B23,MasterOutcomes!$C$7:$C$150,0))</f>
        <v>Vehicles per day</v>
      </c>
      <c r="D23" s="434" t="s">
        <v>301</v>
      </c>
      <c r="E23" s="434" t="s">
        <v>302</v>
      </c>
      <c r="F23" s="363" t="n">
        <v>1</v>
      </c>
      <c r="G23" s="364" t="n">
        <v>2</v>
      </c>
      <c r="H23" s="364" t="n">
        <v>3</v>
      </c>
      <c r="I23" s="364" t="n">
        <v>4</v>
      </c>
      <c r="J23" s="364" t="n">
        <v>5</v>
      </c>
      <c r="K23" s="439" t="n">
        <v>6</v>
      </c>
      <c r="L23" s="440" t="n">
        <v>7</v>
      </c>
      <c r="M23" s="440" t="n">
        <v>8</v>
      </c>
      <c r="N23" s="440" t="n">
        <v>9</v>
      </c>
      <c r="O23" s="366" t="n">
        <v>10</v>
      </c>
      <c r="P23" s="387"/>
      <c r="R23" s="14"/>
      <c r="AA23" s="441"/>
    </row>
    <row r="24" customFormat="false" ht="30" hidden="false" customHeight="true" outlineLevel="0" collapsed="false">
      <c r="A24" s="14"/>
      <c r="B24" s="432" t="s">
        <v>303</v>
      </c>
      <c r="C24" s="433" t="str">
        <f aca="false">INDEX(MasterOutcomes!$D$7:$D$150,MATCH('6 - Outcomes'!B24,MasterOutcomes!$C$7:$C$150,0))</f>
        <v>Minutes</v>
      </c>
      <c r="D24" s="434" t="s">
        <v>304</v>
      </c>
      <c r="E24" s="434" t="s">
        <v>299</v>
      </c>
      <c r="F24" s="363" t="n">
        <v>1</v>
      </c>
      <c r="G24" s="364" t="n">
        <v>2</v>
      </c>
      <c r="H24" s="364" t="n">
        <v>3</v>
      </c>
      <c r="I24" s="364" t="n">
        <v>4</v>
      </c>
      <c r="J24" s="364" t="n">
        <v>5</v>
      </c>
      <c r="K24" s="439" t="n">
        <v>6</v>
      </c>
      <c r="L24" s="440" t="n">
        <v>7</v>
      </c>
      <c r="M24" s="440" t="n">
        <v>8</v>
      </c>
      <c r="N24" s="440" t="n">
        <v>9</v>
      </c>
      <c r="O24" s="366" t="n">
        <v>10</v>
      </c>
      <c r="P24" s="387"/>
      <c r="R24" s="14"/>
      <c r="AA24" s="441"/>
    </row>
    <row r="25" customFormat="false" ht="30" hidden="false" customHeight="true" outlineLevel="0" collapsed="false">
      <c r="A25" s="14"/>
      <c r="B25" s="432" t="s">
        <v>305</v>
      </c>
      <c r="C25" s="433" t="str">
        <f aca="false">INDEX(MasterOutcomes!$D$7:$D$150,MATCH('6 - Outcomes'!B25,MasterOutcomes!$C$7:$C$150,0))</f>
        <v>Number of passengers</v>
      </c>
      <c r="D25" s="434" t="s">
        <v>306</v>
      </c>
      <c r="E25" s="434" t="s">
        <v>307</v>
      </c>
      <c r="F25" s="363" t="n">
        <v>1</v>
      </c>
      <c r="G25" s="364" t="n">
        <v>2</v>
      </c>
      <c r="H25" s="364" t="n">
        <v>3</v>
      </c>
      <c r="I25" s="364" t="n">
        <v>4</v>
      </c>
      <c r="J25" s="364" t="n">
        <v>5</v>
      </c>
      <c r="K25" s="439" t="n">
        <v>6</v>
      </c>
      <c r="L25" s="440" t="n">
        <v>7</v>
      </c>
      <c r="M25" s="440" t="n">
        <v>8</v>
      </c>
      <c r="N25" s="440" t="n">
        <v>9</v>
      </c>
      <c r="O25" s="366" t="n">
        <v>10</v>
      </c>
      <c r="P25" s="387"/>
      <c r="AA25" s="441"/>
    </row>
    <row r="26" customFormat="false" ht="30" hidden="false" customHeight="true" outlineLevel="0" collapsed="false">
      <c r="A26" s="14"/>
      <c r="B26" s="432" t="s">
        <v>308</v>
      </c>
      <c r="C26" s="433" t="str">
        <f aca="false">INDEX(MasterOutcomes!$D$7:$D$150,MATCH('6 - Outcomes'!B26,MasterOutcomes!$C$7:$C$150,0))</f>
        <v>Tonnes</v>
      </c>
      <c r="D26" s="434" t="s">
        <v>309</v>
      </c>
      <c r="E26" s="434" t="s">
        <v>310</v>
      </c>
      <c r="F26" s="363" t="n">
        <v>1</v>
      </c>
      <c r="G26" s="364" t="n">
        <v>2</v>
      </c>
      <c r="H26" s="364" t="n">
        <v>3</v>
      </c>
      <c r="I26" s="364" t="n">
        <v>4</v>
      </c>
      <c r="J26" s="364" t="n">
        <v>5</v>
      </c>
      <c r="K26" s="439" t="n">
        <v>6</v>
      </c>
      <c r="L26" s="440" t="n">
        <v>7</v>
      </c>
      <c r="M26" s="440" t="n">
        <v>8</v>
      </c>
      <c r="N26" s="440" t="n">
        <v>9</v>
      </c>
      <c r="O26" s="366" t="n">
        <v>10</v>
      </c>
      <c r="P26" s="387"/>
      <c r="AA26" s="441"/>
    </row>
    <row r="27" customFormat="false" ht="30" hidden="false" customHeight="true" outlineLevel="0" collapsed="false">
      <c r="A27" s="14"/>
      <c r="B27" s="432" t="s">
        <v>311</v>
      </c>
      <c r="C27" s="433" t="str">
        <f aca="false">INDEX(MasterOutcomes!$D$7:$D$150,MATCH('6 - Outcomes'!B27,MasterOutcomes!$C$7:$C$150,0))</f>
        <v>Dependent on pollutant – discuss with DLUHC</v>
      </c>
      <c r="D27" s="434" t="s">
        <v>61</v>
      </c>
      <c r="E27" s="434" t="s">
        <v>302</v>
      </c>
      <c r="F27" s="363" t="n">
        <v>1</v>
      </c>
      <c r="G27" s="364" t="n">
        <v>2</v>
      </c>
      <c r="H27" s="364" t="n">
        <v>3</v>
      </c>
      <c r="I27" s="364" t="n">
        <v>4</v>
      </c>
      <c r="J27" s="364" t="n">
        <v>5</v>
      </c>
      <c r="K27" s="439" t="n">
        <v>6</v>
      </c>
      <c r="L27" s="440" t="n">
        <v>7</v>
      </c>
      <c r="M27" s="440" t="n">
        <v>8</v>
      </c>
      <c r="N27" s="440" t="n">
        <v>9</v>
      </c>
      <c r="O27" s="366" t="n">
        <v>10</v>
      </c>
      <c r="P27" s="387"/>
    </row>
    <row r="28" customFormat="false" ht="30" hidden="false" customHeight="true" outlineLevel="0" collapsed="false">
      <c r="A28" s="14"/>
      <c r="B28" s="432" t="s">
        <v>312</v>
      </c>
      <c r="C28" s="433" t="str">
        <f aca="false">INDEX(MasterOutcomes!$D$7:$D$150,MATCH('6 - Outcomes'!B28,MasterOutcomes!$C$7:$C$150,0))</f>
        <v>Time (minutes)</v>
      </c>
      <c r="D28" s="434" t="s">
        <v>309</v>
      </c>
      <c r="E28" s="434" t="s">
        <v>299</v>
      </c>
      <c r="F28" s="363" t="n">
        <v>1</v>
      </c>
      <c r="G28" s="364" t="n">
        <v>2</v>
      </c>
      <c r="H28" s="364" t="n">
        <v>3</v>
      </c>
      <c r="I28" s="364" t="n">
        <v>4</v>
      </c>
      <c r="J28" s="364" t="n">
        <v>5</v>
      </c>
      <c r="K28" s="439" t="n">
        <v>6</v>
      </c>
      <c r="L28" s="440" t="n">
        <v>7</v>
      </c>
      <c r="M28" s="440" t="n">
        <v>8</v>
      </c>
      <c r="N28" s="440" t="n">
        <v>9</v>
      </c>
      <c r="O28" s="366" t="n">
        <v>10</v>
      </c>
      <c r="P28" s="387"/>
    </row>
    <row r="29" customFormat="false" ht="30" hidden="false" customHeight="true" outlineLevel="0" collapsed="false">
      <c r="A29" s="14"/>
      <c r="B29" s="432" t="s">
        <v>313</v>
      </c>
      <c r="C29" s="433" t="str">
        <f aca="false">INDEX(MasterOutcomes!$D$7:$D$150,MATCH('6 - Outcomes'!B29,MasterOutcomes!$C$7:$C$150,0))</f>
        <v>%</v>
      </c>
      <c r="D29" s="434" t="s">
        <v>61</v>
      </c>
      <c r="E29" s="434" t="s">
        <v>314</v>
      </c>
      <c r="F29" s="363" t="n">
        <v>1</v>
      </c>
      <c r="G29" s="364" t="n">
        <v>2</v>
      </c>
      <c r="H29" s="364" t="n">
        <v>3</v>
      </c>
      <c r="I29" s="364" t="n">
        <v>4</v>
      </c>
      <c r="J29" s="364" t="n">
        <v>5</v>
      </c>
      <c r="K29" s="439" t="n">
        <v>6</v>
      </c>
      <c r="L29" s="440" t="n">
        <v>7</v>
      </c>
      <c r="M29" s="440" t="n">
        <v>8</v>
      </c>
      <c r="N29" s="440" t="n">
        <v>9</v>
      </c>
      <c r="O29" s="366" t="n">
        <v>10</v>
      </c>
      <c r="P29" s="387"/>
    </row>
    <row r="30" customFormat="false" ht="30" hidden="false" customHeight="true" outlineLevel="0" collapsed="false">
      <c r="A30" s="14"/>
      <c r="B30" s="432" t="s">
        <v>59</v>
      </c>
      <c r="C30" s="433" t="str">
        <f aca="false">INDEX(MasterOutcomes!$D$7:$D$150,MATCH('6 - Outcomes'!B30,MasterOutcomes!$C$7:$C$150,0))</f>
        <v>N/A</v>
      </c>
      <c r="D30" s="434"/>
      <c r="E30" s="434"/>
      <c r="F30" s="363"/>
      <c r="G30" s="364"/>
      <c r="H30" s="364"/>
      <c r="I30" s="364"/>
      <c r="J30" s="364"/>
      <c r="K30" s="439"/>
      <c r="L30" s="440"/>
      <c r="M30" s="440"/>
      <c r="N30" s="440"/>
      <c r="O30" s="366"/>
      <c r="P30" s="387"/>
    </row>
    <row r="31" customFormat="false" ht="30" hidden="false" customHeight="true" outlineLevel="0" collapsed="false">
      <c r="A31" s="14"/>
      <c r="B31" s="432" t="s">
        <v>59</v>
      </c>
      <c r="C31" s="433" t="str">
        <f aca="false">INDEX(MasterOutcomes!$D$7:$D$150,MATCH('6 - Outcomes'!B31,MasterOutcomes!$C$7:$C$150,0))</f>
        <v>N/A</v>
      </c>
      <c r="D31" s="434"/>
      <c r="E31" s="434"/>
      <c r="F31" s="363"/>
      <c r="G31" s="364"/>
      <c r="H31" s="364"/>
      <c r="I31" s="364"/>
      <c r="J31" s="364"/>
      <c r="K31" s="439"/>
      <c r="L31" s="440"/>
      <c r="M31" s="440"/>
      <c r="N31" s="440"/>
      <c r="O31" s="366"/>
      <c r="P31" s="387"/>
    </row>
    <row r="32" customFormat="false" ht="30" hidden="false" customHeight="true" outlineLevel="0" collapsed="false">
      <c r="A32" s="14"/>
      <c r="B32" s="432" t="s">
        <v>59</v>
      </c>
      <c r="C32" s="433" t="str">
        <f aca="false">INDEX(MasterOutcomes!$D$7:$D$150,MATCH('6 - Outcomes'!B32,MasterOutcomes!$C$7:$C$150,0))</f>
        <v>N/A</v>
      </c>
      <c r="D32" s="434"/>
      <c r="E32" s="434"/>
      <c r="F32" s="363"/>
      <c r="G32" s="364"/>
      <c r="H32" s="364"/>
      <c r="I32" s="364"/>
      <c r="J32" s="364"/>
      <c r="K32" s="442"/>
      <c r="L32" s="440"/>
      <c r="M32" s="440"/>
      <c r="N32" s="440"/>
      <c r="O32" s="366"/>
      <c r="P32" s="387"/>
    </row>
    <row r="33" customFormat="false" ht="30" hidden="false" customHeight="true" outlineLevel="0" collapsed="false">
      <c r="A33" s="14"/>
      <c r="B33" s="432" t="s">
        <v>59</v>
      </c>
      <c r="C33" s="433" t="str">
        <f aca="false">INDEX(MasterOutcomes!$D$7:$D$150,MATCH('6 - Outcomes'!B33,MasterOutcomes!$C$7:$C$150,0))</f>
        <v>N/A</v>
      </c>
      <c r="D33" s="434"/>
      <c r="E33" s="434"/>
      <c r="F33" s="363"/>
      <c r="G33" s="364"/>
      <c r="H33" s="364"/>
      <c r="I33" s="364"/>
      <c r="J33" s="364"/>
      <c r="K33" s="442"/>
      <c r="L33" s="440"/>
      <c r="M33" s="440"/>
      <c r="N33" s="440"/>
      <c r="O33" s="366"/>
      <c r="P33" s="387"/>
    </row>
    <row r="34" customFormat="false" ht="30" hidden="false" customHeight="true" outlineLevel="0" collapsed="false">
      <c r="A34" s="14"/>
      <c r="B34" s="432" t="s">
        <v>59</v>
      </c>
      <c r="C34" s="433" t="str">
        <f aca="false">INDEX(MasterOutcomes!$D$7:$D$150,MATCH('6 - Outcomes'!B34,MasterOutcomes!$C$7:$C$150,0))</f>
        <v>N/A</v>
      </c>
      <c r="D34" s="434"/>
      <c r="E34" s="434"/>
      <c r="F34" s="363"/>
      <c r="G34" s="364"/>
      <c r="H34" s="364"/>
      <c r="I34" s="364"/>
      <c r="J34" s="364"/>
      <c r="K34" s="439"/>
      <c r="L34" s="440"/>
      <c r="M34" s="440"/>
      <c r="N34" s="440"/>
      <c r="O34" s="366"/>
      <c r="P34" s="387"/>
    </row>
    <row r="35" customFormat="false" ht="30" hidden="false" customHeight="true" outlineLevel="0" collapsed="false">
      <c r="A35" s="14"/>
      <c r="B35" s="432" t="s">
        <v>59</v>
      </c>
      <c r="C35" s="433" t="str">
        <f aca="false">INDEX(MasterOutcomes!$D$7:$D$150,MATCH('6 - Outcomes'!B35,MasterOutcomes!$C$7:$C$150,0))</f>
        <v>N/A</v>
      </c>
      <c r="D35" s="434"/>
      <c r="E35" s="434"/>
      <c r="F35" s="363"/>
      <c r="G35" s="364"/>
      <c r="H35" s="364"/>
      <c r="I35" s="364"/>
      <c r="J35" s="364"/>
      <c r="K35" s="439"/>
      <c r="L35" s="440"/>
      <c r="M35" s="440"/>
      <c r="N35" s="440"/>
      <c r="O35" s="366"/>
      <c r="P35" s="387"/>
    </row>
    <row r="36" customFormat="false" ht="30" hidden="false" customHeight="true" outlineLevel="0" collapsed="false">
      <c r="A36" s="14"/>
      <c r="B36" s="432" t="s">
        <v>59</v>
      </c>
      <c r="C36" s="433" t="str">
        <f aca="false">INDEX(MasterOutcomes!$D$7:$D$150,MATCH('6 - Outcomes'!B36,MasterOutcomes!$C$7:$C$150,0))</f>
        <v>N/A</v>
      </c>
      <c r="D36" s="434"/>
      <c r="E36" s="434"/>
      <c r="F36" s="363"/>
      <c r="G36" s="364"/>
      <c r="H36" s="364"/>
      <c r="I36" s="364"/>
      <c r="J36" s="364"/>
      <c r="K36" s="439"/>
      <c r="L36" s="440"/>
      <c r="M36" s="440"/>
      <c r="N36" s="440"/>
      <c r="O36" s="366"/>
      <c r="P36" s="387"/>
    </row>
    <row r="37" customFormat="false" ht="30" hidden="false" customHeight="true" outlineLevel="0" collapsed="false">
      <c r="A37" s="14"/>
      <c r="B37" s="432" t="s">
        <v>59</v>
      </c>
      <c r="C37" s="433" t="str">
        <f aca="false">INDEX(MasterOutcomes!$D$7:$D$150,MATCH('6 - Outcomes'!B37,MasterOutcomes!$C$7:$C$150,0))</f>
        <v>N/A</v>
      </c>
      <c r="D37" s="434"/>
      <c r="E37" s="434"/>
      <c r="F37" s="363"/>
      <c r="G37" s="364"/>
      <c r="H37" s="364"/>
      <c r="I37" s="364"/>
      <c r="J37" s="364"/>
      <c r="K37" s="442"/>
      <c r="L37" s="440"/>
      <c r="M37" s="440"/>
      <c r="N37" s="440"/>
      <c r="O37" s="366"/>
      <c r="P37" s="387"/>
    </row>
    <row r="38" customFormat="false" ht="30" hidden="false" customHeight="true" outlineLevel="0" collapsed="false">
      <c r="A38" s="14"/>
      <c r="B38" s="432" t="s">
        <v>59</v>
      </c>
      <c r="C38" s="433" t="str">
        <f aca="false">INDEX(MasterOutcomes!$D$7:$D$150,MATCH('6 - Outcomes'!B38,MasterOutcomes!$C$7:$C$150,0))</f>
        <v>N/A</v>
      </c>
      <c r="D38" s="434"/>
      <c r="E38" s="434"/>
      <c r="F38" s="363"/>
      <c r="G38" s="364"/>
      <c r="H38" s="364"/>
      <c r="I38" s="364"/>
      <c r="J38" s="364"/>
      <c r="K38" s="442"/>
      <c r="L38" s="440"/>
      <c r="M38" s="440"/>
      <c r="N38" s="440"/>
      <c r="O38" s="366"/>
      <c r="P38" s="387"/>
    </row>
    <row r="39" customFormat="false" ht="30" hidden="false" customHeight="true" outlineLevel="0" collapsed="false">
      <c r="A39" s="14"/>
      <c r="B39" s="432" t="s">
        <v>59</v>
      </c>
      <c r="C39" s="433" t="str">
        <f aca="false">INDEX(MasterOutcomes!$D$7:$D$150,MATCH('6 - Outcomes'!B39,MasterOutcomes!$C$7:$C$150,0))</f>
        <v>N/A</v>
      </c>
      <c r="D39" s="434"/>
      <c r="E39" s="434"/>
      <c r="F39" s="363"/>
      <c r="G39" s="364"/>
      <c r="H39" s="364"/>
      <c r="I39" s="364"/>
      <c r="J39" s="364"/>
      <c r="K39" s="443"/>
      <c r="L39" s="440"/>
      <c r="M39" s="440"/>
      <c r="N39" s="440"/>
      <c r="O39" s="366"/>
      <c r="P39" s="387"/>
    </row>
    <row r="40" customFormat="false" ht="30" hidden="false" customHeight="true" outlineLevel="0" collapsed="false">
      <c r="A40" s="14"/>
      <c r="B40" s="432" t="s">
        <v>59</v>
      </c>
      <c r="C40" s="433" t="str">
        <f aca="false">INDEX(MasterOutcomes!$D$7:$D$150,MATCH('6 - Outcomes'!B40,MasterOutcomes!$C$7:$C$150,0))</f>
        <v>N/A</v>
      </c>
      <c r="D40" s="434"/>
      <c r="E40" s="444"/>
      <c r="F40" s="363"/>
      <c r="G40" s="364"/>
      <c r="H40" s="364"/>
      <c r="I40" s="364"/>
      <c r="J40" s="364"/>
      <c r="K40" s="442"/>
      <c r="L40" s="440"/>
      <c r="M40" s="440"/>
      <c r="N40" s="440"/>
      <c r="O40" s="366"/>
      <c r="P40" s="387"/>
    </row>
    <row r="41" customFormat="false" ht="30" hidden="false" customHeight="true" outlineLevel="0" collapsed="false">
      <c r="A41" s="14"/>
      <c r="B41" s="432" t="s">
        <v>59</v>
      </c>
      <c r="C41" s="433" t="str">
        <f aca="false">INDEX(MasterOutcomes!$D$7:$D$150,MATCH('6 - Outcomes'!B41,MasterOutcomes!$C$7:$C$150,0))</f>
        <v>N/A</v>
      </c>
      <c r="D41" s="444"/>
      <c r="E41" s="445"/>
      <c r="F41" s="446"/>
      <c r="G41" s="447"/>
      <c r="H41" s="447"/>
      <c r="I41" s="447"/>
      <c r="J41" s="447"/>
      <c r="K41" s="448"/>
      <c r="L41" s="449"/>
      <c r="M41" s="449"/>
      <c r="N41" s="449"/>
      <c r="O41" s="450"/>
      <c r="P41" s="451"/>
    </row>
    <row r="42" customFormat="false" ht="15.75" hidden="false" customHeight="true" outlineLevel="0" collapsed="false">
      <c r="A42" s="14"/>
      <c r="B42" s="452" t="s">
        <v>315</v>
      </c>
      <c r="C42" s="453"/>
      <c r="D42" s="454"/>
      <c r="E42" s="455"/>
      <c r="F42" s="455"/>
      <c r="G42" s="455"/>
      <c r="H42" s="455"/>
      <c r="I42" s="455"/>
      <c r="J42" s="455"/>
      <c r="K42" s="455"/>
      <c r="L42" s="455"/>
      <c r="M42" s="456"/>
      <c r="N42" s="456"/>
      <c r="O42" s="455"/>
      <c r="P42" s="457"/>
    </row>
    <row r="43" customFormat="false" ht="30" hidden="false" customHeight="true" outlineLevel="0" collapsed="false">
      <c r="A43" s="14"/>
      <c r="B43" s="458"/>
      <c r="C43" s="459"/>
      <c r="D43" s="460"/>
      <c r="E43" s="461"/>
      <c r="F43" s="436"/>
      <c r="G43" s="436"/>
      <c r="H43" s="436"/>
      <c r="I43" s="436"/>
      <c r="J43" s="436"/>
      <c r="K43" s="436"/>
      <c r="L43" s="436"/>
      <c r="M43" s="436"/>
      <c r="N43" s="436"/>
      <c r="O43" s="462"/>
      <c r="P43" s="383"/>
    </row>
    <row r="44" customFormat="false" ht="30" hidden="false" customHeight="true" outlineLevel="0" collapsed="false">
      <c r="A44" s="14"/>
      <c r="B44" s="463"/>
      <c r="C44" s="464"/>
      <c r="D44" s="465"/>
      <c r="E44" s="466"/>
      <c r="F44" s="364"/>
      <c r="G44" s="364"/>
      <c r="H44" s="364"/>
      <c r="I44" s="364"/>
      <c r="J44" s="364"/>
      <c r="K44" s="364"/>
      <c r="L44" s="364"/>
      <c r="M44" s="364"/>
      <c r="N44" s="364"/>
      <c r="O44" s="366"/>
      <c r="P44" s="387"/>
    </row>
    <row r="45" customFormat="false" ht="30" hidden="false" customHeight="true" outlineLevel="0" collapsed="false">
      <c r="A45" s="14"/>
      <c r="B45" s="463"/>
      <c r="C45" s="464"/>
      <c r="D45" s="465"/>
      <c r="E45" s="466"/>
      <c r="F45" s="364"/>
      <c r="G45" s="364"/>
      <c r="H45" s="364"/>
      <c r="I45" s="364"/>
      <c r="J45" s="364"/>
      <c r="K45" s="364"/>
      <c r="L45" s="364"/>
      <c r="M45" s="364"/>
      <c r="N45" s="364"/>
      <c r="O45" s="366"/>
      <c r="P45" s="387"/>
    </row>
    <row r="46" customFormat="false" ht="30" hidden="false" customHeight="true" outlineLevel="0" collapsed="false">
      <c r="A46" s="14"/>
      <c r="B46" s="463"/>
      <c r="C46" s="464"/>
      <c r="D46" s="465"/>
      <c r="E46" s="466"/>
      <c r="F46" s="364"/>
      <c r="G46" s="364"/>
      <c r="H46" s="364"/>
      <c r="I46" s="364"/>
      <c r="J46" s="364"/>
      <c r="K46" s="364"/>
      <c r="L46" s="364"/>
      <c r="M46" s="364"/>
      <c r="N46" s="364"/>
      <c r="O46" s="366"/>
      <c r="P46" s="387"/>
    </row>
    <row r="47" customFormat="false" ht="30" hidden="false" customHeight="true" outlineLevel="0" collapsed="false">
      <c r="A47" s="14"/>
      <c r="B47" s="467"/>
      <c r="C47" s="464"/>
      <c r="D47" s="465"/>
      <c r="E47" s="466"/>
      <c r="F47" s="364"/>
      <c r="G47" s="364"/>
      <c r="H47" s="364"/>
      <c r="I47" s="364"/>
      <c r="J47" s="364"/>
      <c r="K47" s="364"/>
      <c r="L47" s="364"/>
      <c r="M47" s="364"/>
      <c r="N47" s="364"/>
      <c r="O47" s="366"/>
      <c r="P47" s="387"/>
    </row>
    <row r="48" customFormat="false" ht="30" hidden="false" customHeight="true" outlineLevel="0" collapsed="false">
      <c r="A48" s="14"/>
      <c r="B48" s="468"/>
      <c r="C48" s="469"/>
      <c r="D48" s="465"/>
      <c r="E48" s="466"/>
      <c r="F48" s="364"/>
      <c r="G48" s="364"/>
      <c r="H48" s="364"/>
      <c r="I48" s="364"/>
      <c r="J48" s="364"/>
      <c r="K48" s="364"/>
      <c r="L48" s="364"/>
      <c r="M48" s="364"/>
      <c r="N48" s="364"/>
      <c r="O48" s="366"/>
      <c r="P48" s="387"/>
    </row>
    <row r="49" customFormat="false" ht="30" hidden="false" customHeight="true" outlineLevel="0" collapsed="false">
      <c r="A49" s="14"/>
      <c r="B49" s="463"/>
      <c r="C49" s="464"/>
      <c r="D49" s="465"/>
      <c r="E49" s="466"/>
      <c r="F49" s="364"/>
      <c r="G49" s="364"/>
      <c r="H49" s="364"/>
      <c r="I49" s="364"/>
      <c r="J49" s="364"/>
      <c r="K49" s="364"/>
      <c r="L49" s="364"/>
      <c r="M49" s="364"/>
      <c r="N49" s="364"/>
      <c r="O49" s="366"/>
      <c r="P49" s="387"/>
    </row>
    <row r="50" customFormat="false" ht="30" hidden="false" customHeight="true" outlineLevel="0" collapsed="false">
      <c r="A50" s="14"/>
      <c r="B50" s="463"/>
      <c r="C50" s="464"/>
      <c r="D50" s="465"/>
      <c r="E50" s="466"/>
      <c r="F50" s="364"/>
      <c r="G50" s="364"/>
      <c r="H50" s="364"/>
      <c r="I50" s="364"/>
      <c r="J50" s="364"/>
      <c r="K50" s="364"/>
      <c r="L50" s="364"/>
      <c r="M50" s="364"/>
      <c r="N50" s="364"/>
      <c r="O50" s="366"/>
      <c r="P50" s="387"/>
    </row>
    <row r="51" customFormat="false" ht="30" hidden="false" customHeight="true" outlineLevel="0" collapsed="false">
      <c r="A51" s="14"/>
      <c r="B51" s="463"/>
      <c r="C51" s="464"/>
      <c r="D51" s="465"/>
      <c r="E51" s="466"/>
      <c r="F51" s="364"/>
      <c r="G51" s="364"/>
      <c r="H51" s="364"/>
      <c r="I51" s="364"/>
      <c r="J51" s="364"/>
      <c r="K51" s="364"/>
      <c r="L51" s="364"/>
      <c r="M51" s="364"/>
      <c r="N51" s="364"/>
      <c r="O51" s="366"/>
      <c r="P51" s="387"/>
    </row>
    <row r="52" customFormat="false" ht="30" hidden="false" customHeight="true" outlineLevel="0" collapsed="false">
      <c r="A52" s="14"/>
      <c r="B52" s="470"/>
      <c r="C52" s="471"/>
      <c r="D52" s="472"/>
      <c r="E52" s="473"/>
      <c r="F52" s="447"/>
      <c r="G52" s="447"/>
      <c r="H52" s="447"/>
      <c r="I52" s="447"/>
      <c r="J52" s="447"/>
      <c r="K52" s="447"/>
      <c r="L52" s="447"/>
      <c r="M52" s="447"/>
      <c r="N52" s="447"/>
      <c r="O52" s="450"/>
      <c r="P52" s="451"/>
    </row>
    <row r="54" customFormat="false" ht="17.35" hidden="false" customHeight="false" outlineLevel="0" collapsed="false">
      <c r="B54" s="28" t="s">
        <v>316</v>
      </c>
      <c r="C54" s="28"/>
      <c r="D54" s="28"/>
      <c r="E54" s="28"/>
      <c r="F54" s="28"/>
      <c r="G54" s="28"/>
      <c r="H54" s="28"/>
      <c r="I54" s="28"/>
      <c r="J54" s="28"/>
      <c r="K54" s="28"/>
      <c r="L54" s="28"/>
      <c r="M54" s="28"/>
      <c r="N54" s="28"/>
      <c r="O54" s="28"/>
    </row>
    <row r="55" customFormat="false" ht="15" hidden="false" customHeight="false" outlineLevel="0" collapsed="false">
      <c r="A55" s="474"/>
      <c r="P55" s="14"/>
    </row>
    <row r="56" customFormat="false" ht="15" hidden="false" customHeight="true" outlineLevel="0" collapsed="false">
      <c r="A56" s="474"/>
      <c r="B56" s="199" t="s">
        <v>257</v>
      </c>
      <c r="C56" s="199" t="s">
        <v>258</v>
      </c>
      <c r="D56" s="231" t="s">
        <v>259</v>
      </c>
      <c r="E56" s="231"/>
      <c r="F56" s="231"/>
      <c r="G56" s="231"/>
      <c r="H56" s="231"/>
      <c r="I56" s="231"/>
      <c r="J56" s="231"/>
      <c r="K56" s="231"/>
      <c r="L56" s="231"/>
      <c r="M56" s="231"/>
      <c r="N56" s="231"/>
      <c r="O56" s="231"/>
      <c r="P56" s="14"/>
    </row>
    <row r="57" customFormat="false" ht="15.75" hidden="false" customHeight="true" outlineLevel="0" collapsed="false">
      <c r="A57" s="474"/>
      <c r="B57" s="199"/>
      <c r="C57" s="199"/>
      <c r="D57" s="231"/>
      <c r="E57" s="231"/>
      <c r="F57" s="231"/>
      <c r="G57" s="231"/>
      <c r="H57" s="231"/>
      <c r="I57" s="231"/>
      <c r="J57" s="231"/>
      <c r="K57" s="231"/>
      <c r="L57" s="231"/>
      <c r="M57" s="231"/>
      <c r="N57" s="231"/>
      <c r="O57" s="231"/>
      <c r="P57" s="14"/>
    </row>
    <row r="58" customFormat="false" ht="15" hidden="false" customHeight="false" outlineLevel="0" collapsed="false">
      <c r="A58" s="474"/>
      <c r="B58" s="199"/>
      <c r="C58" s="199"/>
      <c r="D58" s="475" t="n">
        <v>43922</v>
      </c>
      <c r="E58" s="475" t="n">
        <v>43952</v>
      </c>
      <c r="F58" s="475" t="n">
        <v>43983</v>
      </c>
      <c r="G58" s="475" t="n">
        <v>44013</v>
      </c>
      <c r="H58" s="475" t="n">
        <v>44044</v>
      </c>
      <c r="I58" s="475" t="n">
        <v>44075</v>
      </c>
      <c r="J58" s="475" t="n">
        <v>44105</v>
      </c>
      <c r="K58" s="475" t="n">
        <v>44136</v>
      </c>
      <c r="L58" s="475" t="n">
        <v>44166</v>
      </c>
      <c r="M58" s="475" t="n">
        <v>44197</v>
      </c>
      <c r="N58" s="475" t="n">
        <v>44228</v>
      </c>
      <c r="O58" s="475" t="n">
        <v>44256</v>
      </c>
      <c r="P58" s="14"/>
    </row>
    <row r="59" customFormat="false" ht="15.75" hidden="false" customHeight="true" outlineLevel="0" collapsed="false">
      <c r="A59" s="474"/>
      <c r="B59" s="199"/>
      <c r="C59" s="199"/>
      <c r="D59" s="418" t="s">
        <v>202</v>
      </c>
      <c r="E59" s="418" t="s">
        <v>202</v>
      </c>
      <c r="F59" s="418" t="s">
        <v>202</v>
      </c>
      <c r="G59" s="418" t="s">
        <v>202</v>
      </c>
      <c r="H59" s="418" t="s">
        <v>202</v>
      </c>
      <c r="I59" s="418" t="s">
        <v>202</v>
      </c>
      <c r="J59" s="418" t="s">
        <v>202</v>
      </c>
      <c r="K59" s="418" t="s">
        <v>202</v>
      </c>
      <c r="L59" s="418" t="s">
        <v>202</v>
      </c>
      <c r="M59" s="418" t="s">
        <v>202</v>
      </c>
      <c r="N59" s="418" t="s">
        <v>202</v>
      </c>
      <c r="O59" s="418" t="s">
        <v>202</v>
      </c>
      <c r="P59" s="14"/>
    </row>
    <row r="60" customFormat="false" ht="15.75" hidden="false" customHeight="false" outlineLevel="0" collapsed="false">
      <c r="A60" s="14"/>
      <c r="B60" s="476" t="s">
        <v>317</v>
      </c>
      <c r="C60" s="477" t="s">
        <v>318</v>
      </c>
      <c r="D60" s="478" t="n">
        <v>1</v>
      </c>
      <c r="E60" s="479" t="n">
        <v>1</v>
      </c>
      <c r="F60" s="479" t="n">
        <v>1</v>
      </c>
      <c r="G60" s="479" t="n">
        <v>11</v>
      </c>
      <c r="H60" s="479" t="n">
        <v>1</v>
      </c>
      <c r="I60" s="479" t="n">
        <v>1</v>
      </c>
      <c r="J60" s="479" t="n">
        <v>1</v>
      </c>
      <c r="K60" s="479" t="n">
        <v>1</v>
      </c>
      <c r="L60" s="479" t="n">
        <v>1</v>
      </c>
      <c r="M60" s="479" t="n">
        <v>1</v>
      </c>
      <c r="N60" s="479" t="n">
        <v>11</v>
      </c>
      <c r="O60" s="479" t="n">
        <v>1</v>
      </c>
      <c r="P60" s="14"/>
    </row>
    <row r="61" customFormat="false" ht="15.75" hidden="false" customHeight="true" outlineLevel="0" collapsed="false">
      <c r="A61" s="14"/>
      <c r="B61" s="199" t="s">
        <v>319</v>
      </c>
      <c r="C61" s="199" t="s">
        <v>320</v>
      </c>
      <c r="D61" s="480" t="s">
        <v>260</v>
      </c>
      <c r="E61" s="480"/>
      <c r="F61" s="480"/>
      <c r="G61" s="480"/>
      <c r="H61" s="480"/>
      <c r="I61" s="480"/>
      <c r="J61" s="480"/>
      <c r="K61" s="480"/>
      <c r="L61" s="480"/>
      <c r="M61" s="480"/>
      <c r="N61" s="480"/>
      <c r="O61" s="480"/>
      <c r="P61" s="14"/>
    </row>
    <row r="62" customFormat="false" ht="16.5" hidden="false" customHeight="true" outlineLevel="0" collapsed="false">
      <c r="A62" s="14"/>
      <c r="B62" s="199"/>
      <c r="C62" s="199"/>
      <c r="D62" s="480"/>
      <c r="E62" s="480"/>
      <c r="F62" s="480"/>
      <c r="G62" s="480"/>
      <c r="H62" s="480"/>
      <c r="I62" s="480"/>
      <c r="J62" s="480"/>
      <c r="K62" s="480"/>
      <c r="L62" s="480"/>
      <c r="M62" s="480"/>
      <c r="N62" s="480"/>
      <c r="O62" s="480"/>
      <c r="P62" s="14"/>
    </row>
    <row r="63" customFormat="false" ht="16.5" hidden="false" customHeight="true" outlineLevel="0" collapsed="false">
      <c r="A63" s="14"/>
      <c r="B63" s="199"/>
      <c r="C63" s="199"/>
      <c r="D63" s="475" t="n">
        <v>44287</v>
      </c>
      <c r="E63" s="475" t="n">
        <v>44317</v>
      </c>
      <c r="F63" s="475" t="n">
        <v>44348</v>
      </c>
      <c r="G63" s="475" t="n">
        <v>44378</v>
      </c>
      <c r="H63" s="475" t="n">
        <v>44409</v>
      </c>
      <c r="I63" s="475" t="n">
        <v>44440</v>
      </c>
      <c r="J63" s="475" t="n">
        <v>44470</v>
      </c>
      <c r="K63" s="475" t="n">
        <v>44501</v>
      </c>
      <c r="L63" s="475" t="n">
        <v>44531</v>
      </c>
      <c r="M63" s="475" t="n">
        <v>44562</v>
      </c>
      <c r="N63" s="475" t="n">
        <v>44593</v>
      </c>
      <c r="O63" s="475" t="n">
        <v>44621</v>
      </c>
      <c r="P63" s="14"/>
    </row>
    <row r="64" customFormat="false" ht="16.5" hidden="false" customHeight="true" outlineLevel="0" collapsed="false">
      <c r="A64" s="14"/>
      <c r="B64" s="199"/>
      <c r="C64" s="199"/>
      <c r="D64" s="418" t="s">
        <v>202</v>
      </c>
      <c r="E64" s="418" t="s">
        <v>202</v>
      </c>
      <c r="F64" s="418" t="s">
        <v>202</v>
      </c>
      <c r="G64" s="418" t="s">
        <v>202</v>
      </c>
      <c r="H64" s="418" t="s">
        <v>202</v>
      </c>
      <c r="I64" s="418" t="s">
        <v>202</v>
      </c>
      <c r="J64" s="418" t="s">
        <v>202</v>
      </c>
      <c r="K64" s="418" t="s">
        <v>202</v>
      </c>
      <c r="L64" s="418" t="s">
        <v>202</v>
      </c>
      <c r="M64" s="418" t="s">
        <v>202</v>
      </c>
      <c r="N64" s="418" t="s">
        <v>202</v>
      </c>
      <c r="O64" s="418" t="s">
        <v>202</v>
      </c>
      <c r="P64" s="14"/>
    </row>
    <row r="65" customFormat="false" ht="15.75" hidden="false" customHeight="false" outlineLevel="0" collapsed="false">
      <c r="A65" s="14"/>
      <c r="B65" s="481"/>
      <c r="C65" s="481" t="s">
        <v>59</v>
      </c>
      <c r="D65" s="478" t="n">
        <v>1</v>
      </c>
      <c r="E65" s="479" t="n">
        <v>1</v>
      </c>
      <c r="F65" s="479" t="n">
        <v>1</v>
      </c>
      <c r="G65" s="479" t="n">
        <v>11</v>
      </c>
      <c r="H65" s="479" t="n">
        <v>1</v>
      </c>
      <c r="I65" s="479" t="n">
        <v>1</v>
      </c>
      <c r="J65" s="479" t="n">
        <v>1</v>
      </c>
      <c r="K65" s="479" t="n">
        <v>1</v>
      </c>
      <c r="L65" s="479" t="n">
        <v>1</v>
      </c>
      <c r="M65" s="479" t="n">
        <v>1</v>
      </c>
      <c r="N65" s="479" t="n">
        <v>11</v>
      </c>
      <c r="O65" s="479" t="n">
        <v>1</v>
      </c>
      <c r="P65" s="14"/>
    </row>
    <row r="66" customFormat="false" ht="15" hidden="false" customHeight="true" outlineLevel="0" collapsed="false">
      <c r="D66" s="480" t="s">
        <v>261</v>
      </c>
      <c r="E66" s="480"/>
      <c r="F66" s="480"/>
      <c r="G66" s="480"/>
      <c r="H66" s="480"/>
      <c r="I66" s="480"/>
      <c r="J66" s="480"/>
      <c r="K66" s="480"/>
      <c r="L66" s="480"/>
      <c r="M66" s="480"/>
      <c r="N66" s="480"/>
      <c r="O66" s="480"/>
      <c r="P66" s="14"/>
    </row>
    <row r="67" customFormat="false" ht="15" hidden="false" customHeight="false" outlineLevel="0" collapsed="false">
      <c r="D67" s="480"/>
      <c r="E67" s="480"/>
      <c r="F67" s="480"/>
      <c r="G67" s="480"/>
      <c r="H67" s="480"/>
      <c r="I67" s="480"/>
      <c r="J67" s="480"/>
      <c r="K67" s="480"/>
      <c r="L67" s="480"/>
      <c r="M67" s="480"/>
      <c r="N67" s="480"/>
      <c r="O67" s="480"/>
      <c r="P67" s="14"/>
    </row>
    <row r="68" customFormat="false" ht="15" hidden="false" customHeight="false" outlineLevel="0" collapsed="false">
      <c r="D68" s="475" t="n">
        <v>44652</v>
      </c>
      <c r="E68" s="475" t="n">
        <v>44682</v>
      </c>
      <c r="F68" s="475" t="n">
        <v>44713</v>
      </c>
      <c r="G68" s="475" t="n">
        <v>44743</v>
      </c>
      <c r="H68" s="475" t="n">
        <v>44774</v>
      </c>
      <c r="I68" s="475" t="n">
        <v>44805</v>
      </c>
      <c r="J68" s="475" t="n">
        <v>44835</v>
      </c>
      <c r="K68" s="475" t="n">
        <v>44866</v>
      </c>
      <c r="L68" s="475" t="n">
        <v>44896</v>
      </c>
      <c r="M68" s="475" t="n">
        <v>44927</v>
      </c>
      <c r="N68" s="475" t="n">
        <v>44958</v>
      </c>
      <c r="O68" s="475" t="n">
        <v>44986</v>
      </c>
      <c r="P68" s="14"/>
    </row>
    <row r="69" customFormat="false" ht="15" hidden="false" customHeight="false" outlineLevel="0" collapsed="false">
      <c r="D69" s="482" t="str">
        <f aca="false">IF(INDEX('Reference Data'!$G$5:$G$18,MATCH('Reference Data'!$C$4,'Reference Data'!$F$5:$F$21,0),1)&gt;D68,"Actual","Forecast")</f>
        <v>Actual</v>
      </c>
      <c r="E69" s="482" t="str">
        <f aca="false">IF(INDEX('Reference Data'!$G$5:$G$18,MATCH('Reference Data'!$C$4,'Reference Data'!$F$5:$F$21,0),1)&gt;E68,"Actual","Forecast")</f>
        <v>Actual</v>
      </c>
      <c r="F69" s="482" t="str">
        <f aca="false">IF(INDEX('Reference Data'!$G$5:$G$18,MATCH('Reference Data'!$C$4,'Reference Data'!$F$5:$F$21,0),1)&gt;F68,"Actual","Forecast")</f>
        <v>Actual</v>
      </c>
      <c r="G69" s="482" t="str">
        <f aca="false">IF(INDEX('Reference Data'!$G$5:$G$18,MATCH('Reference Data'!$C$4,'Reference Data'!$F$5:$F$21,0),1)&gt;G68,"Actual","Forecast")</f>
        <v>Actual</v>
      </c>
      <c r="H69" s="482" t="str">
        <f aca="false">IF(INDEX('Reference Data'!$G$5:$G$18,MATCH('Reference Data'!$C$4,'Reference Data'!$F$5:$F$21,0),1)&gt;H68,"Actual","Forecast")</f>
        <v>Actual</v>
      </c>
      <c r="I69" s="482" t="str">
        <f aca="false">IF(INDEX('Reference Data'!$G$5:$G$18,MATCH('Reference Data'!$C$4,'Reference Data'!$F$5:$F$21,0),1)&gt;I68,"Actual","Forecast")</f>
        <v>Actual</v>
      </c>
      <c r="J69" s="482" t="str">
        <f aca="false">IF(INDEX('Reference Data'!$G$5:$G$18,MATCH('Reference Data'!$C$4,'Reference Data'!$F$5:$F$21,0),1)&gt;J68,"Actual","Forecast")</f>
        <v>Actual</v>
      </c>
      <c r="K69" s="482" t="str">
        <f aca="false">IF(INDEX('Reference Data'!$G$5:$G$18,MATCH('Reference Data'!$C$4,'Reference Data'!$F$5:$F$21,0),1)&gt;K68,"Actual","Forecast")</f>
        <v>Actual</v>
      </c>
      <c r="L69" s="482" t="str">
        <f aca="false">IF(INDEX('Reference Data'!$G$5:$G$18,MATCH('Reference Data'!$C$4,'Reference Data'!$F$5:$F$21,0),1)&gt;L68,"Actual","Forecast")</f>
        <v>Actual</v>
      </c>
      <c r="M69" s="482" t="str">
        <f aca="false">IF(INDEX('Reference Data'!$G$5:$G$18,MATCH('Reference Data'!$C$4,'Reference Data'!$F$5:$F$21,0),1)&gt;M68,"Actual","Forecast")</f>
        <v>Actual</v>
      </c>
      <c r="N69" s="482" t="str">
        <f aca="false">IF(INDEX('Reference Data'!$G$5:$G$18,MATCH('Reference Data'!$C$4,'Reference Data'!$F$5:$F$21,0),1)&gt;N68,"Actual","Forecast")</f>
        <v>Actual</v>
      </c>
      <c r="O69" s="482" t="str">
        <f aca="false">IF(INDEX('Reference Data'!$G$5:$G$18,MATCH('Reference Data'!$C$4,'Reference Data'!$F$5:$F$21,0),1)&gt;O68,"Actual","Forecast")</f>
        <v>Actual</v>
      </c>
      <c r="P69" s="14"/>
    </row>
    <row r="70" customFormat="false" ht="15.75" hidden="false" customHeight="false" outlineLevel="0" collapsed="false">
      <c r="D70" s="478" t="n">
        <v>1</v>
      </c>
      <c r="E70" s="479" t="n">
        <v>1</v>
      </c>
      <c r="F70" s="479" t="n">
        <v>1</v>
      </c>
      <c r="G70" s="479" t="n">
        <v>11</v>
      </c>
      <c r="H70" s="479" t="n">
        <v>1</v>
      </c>
      <c r="I70" s="479" t="n">
        <v>1</v>
      </c>
      <c r="J70" s="479" t="n">
        <v>1</v>
      </c>
      <c r="K70" s="479" t="n">
        <v>1</v>
      </c>
      <c r="L70" s="479" t="n">
        <v>1</v>
      </c>
      <c r="M70" s="479" t="n">
        <v>1</v>
      </c>
      <c r="N70" s="479" t="n">
        <v>11</v>
      </c>
      <c r="O70" s="479" t="n">
        <v>1</v>
      </c>
      <c r="P70" s="14"/>
    </row>
    <row r="71" customFormat="false" ht="15" hidden="false" customHeight="true" outlineLevel="0" collapsed="false">
      <c r="D71" s="480" t="s">
        <v>262</v>
      </c>
      <c r="E71" s="480"/>
      <c r="F71" s="480"/>
      <c r="G71" s="480"/>
      <c r="H71" s="480"/>
      <c r="I71" s="480"/>
      <c r="J71" s="480"/>
      <c r="K71" s="480"/>
      <c r="L71" s="480"/>
      <c r="M71" s="480"/>
      <c r="N71" s="480"/>
      <c r="O71" s="480"/>
      <c r="P71" s="14"/>
    </row>
    <row r="72" customFormat="false" ht="15" hidden="false" customHeight="false" outlineLevel="0" collapsed="false">
      <c r="D72" s="480"/>
      <c r="E72" s="480"/>
      <c r="F72" s="480"/>
      <c r="G72" s="480"/>
      <c r="H72" s="480"/>
      <c r="I72" s="480"/>
      <c r="J72" s="480"/>
      <c r="K72" s="480"/>
      <c r="L72" s="480"/>
      <c r="M72" s="480"/>
      <c r="N72" s="480"/>
      <c r="O72" s="480"/>
      <c r="P72" s="14"/>
    </row>
    <row r="73" customFormat="false" ht="15" hidden="false" customHeight="false" outlineLevel="0" collapsed="false">
      <c r="D73" s="475" t="n">
        <v>45017</v>
      </c>
      <c r="E73" s="475" t="n">
        <v>45047</v>
      </c>
      <c r="F73" s="475" t="n">
        <v>45078</v>
      </c>
      <c r="G73" s="475" t="n">
        <v>45108</v>
      </c>
      <c r="H73" s="475" t="n">
        <v>45139</v>
      </c>
      <c r="I73" s="475" t="n">
        <v>45170</v>
      </c>
      <c r="J73" s="475" t="n">
        <v>45200</v>
      </c>
      <c r="K73" s="475" t="n">
        <v>45231</v>
      </c>
      <c r="L73" s="475" t="n">
        <v>45261</v>
      </c>
      <c r="M73" s="475" t="n">
        <v>45292</v>
      </c>
      <c r="N73" s="475" t="n">
        <v>45323</v>
      </c>
      <c r="O73" s="475" t="n">
        <v>45352</v>
      </c>
      <c r="P73" s="14"/>
    </row>
    <row r="74" customFormat="false" ht="15" hidden="false" customHeight="false" outlineLevel="0" collapsed="false">
      <c r="D74" s="482" t="str">
        <f aca="false">IF(INDEX('Reference Data'!$G$5:$G$18,MATCH('Reference Data'!$C$4,'Reference Data'!$F$5:$F$21,0),1)&gt;D73,"Actual","Forecast")</f>
        <v>Actual</v>
      </c>
      <c r="E74" s="482" t="str">
        <f aca="false">IF(INDEX('Reference Data'!$G$5:$G$18,MATCH('Reference Data'!$C$4,'Reference Data'!$F$5:$F$21,0),1)&gt;E73,"Actual","Forecast")</f>
        <v>Actual</v>
      </c>
      <c r="F74" s="482" t="str">
        <f aca="false">IF(INDEX('Reference Data'!$G$5:$G$18,MATCH('Reference Data'!$C$4,'Reference Data'!$F$5:$F$21,0),1)&gt;F73,"Actual","Forecast")</f>
        <v>Actual</v>
      </c>
      <c r="G74" s="482" t="str">
        <f aca="false">IF(INDEX('Reference Data'!$G$5:$G$18,MATCH('Reference Data'!$C$4,'Reference Data'!$F$5:$F$21,0),1)&gt;G73,"Actual","Forecast")</f>
        <v>Actual</v>
      </c>
      <c r="H74" s="482" t="str">
        <f aca="false">IF(INDEX('Reference Data'!$G$5:$G$18,MATCH('Reference Data'!$C$4,'Reference Data'!$F$5:$F$21,0),1)&gt;H73,"Actual","Forecast")</f>
        <v>Actual</v>
      </c>
      <c r="I74" s="482" t="str">
        <f aca="false">IF(INDEX('Reference Data'!$G$5:$G$18,MATCH('Reference Data'!$C$4,'Reference Data'!$F$5:$F$21,0),1)&gt;I73,"Actual","Forecast")</f>
        <v>Actual</v>
      </c>
      <c r="J74" s="482" t="str">
        <f aca="false">IF(INDEX('Reference Data'!$G$5:$G$18,MATCH('Reference Data'!$C$4,'Reference Data'!$F$5:$F$21,0),1)&gt;J73,"Actual","Forecast")</f>
        <v>Actual</v>
      </c>
      <c r="K74" s="482" t="str">
        <f aca="false">IF(INDEX('Reference Data'!$G$5:$G$18,MATCH('Reference Data'!$C$4,'Reference Data'!$F$5:$F$21,0),1)&gt;K73,"Actual","Forecast")</f>
        <v>Actual</v>
      </c>
      <c r="L74" s="482" t="str">
        <f aca="false">IF(INDEX('Reference Data'!$G$5:$G$18,MATCH('Reference Data'!$C$4,'Reference Data'!$F$5:$F$21,0),1)&gt;L73,"Actual","Forecast")</f>
        <v>Actual</v>
      </c>
      <c r="M74" s="482" t="str">
        <f aca="false">IF(INDEX('Reference Data'!$G$5:$G$18,MATCH('Reference Data'!$C$4,'Reference Data'!$F$5:$F$21,0),1)&gt;M73,"Actual","Forecast")</f>
        <v>Actual</v>
      </c>
      <c r="N74" s="482" t="str">
        <f aca="false">IF(INDEX('Reference Data'!$G$5:$G$18,MATCH('Reference Data'!$C$4,'Reference Data'!$F$5:$F$21,0),1)&gt;N73,"Actual","Forecast")</f>
        <v>Actual</v>
      </c>
      <c r="O74" s="482" t="str">
        <f aca="false">IF(INDEX('Reference Data'!$G$5:$G$18,MATCH('Reference Data'!$C$4,'Reference Data'!$F$5:$F$21,0),1)&gt;O73,"Actual","Forecast")</f>
        <v>Actual</v>
      </c>
      <c r="P74" s="14"/>
    </row>
    <row r="75" customFormat="false" ht="15.75" hidden="false" customHeight="false" outlineLevel="0" collapsed="false">
      <c r="D75" s="478" t="n">
        <v>1</v>
      </c>
      <c r="E75" s="479" t="n">
        <v>1</v>
      </c>
      <c r="F75" s="479" t="n">
        <v>1</v>
      </c>
      <c r="G75" s="479" t="n">
        <v>11</v>
      </c>
      <c r="H75" s="479" t="n">
        <v>1</v>
      </c>
      <c r="I75" s="479" t="n">
        <v>1</v>
      </c>
      <c r="J75" s="479" t="n">
        <v>1</v>
      </c>
      <c r="K75" s="479" t="n">
        <v>1</v>
      </c>
      <c r="L75" s="479" t="n">
        <v>1</v>
      </c>
      <c r="M75" s="479" t="n">
        <v>1</v>
      </c>
      <c r="N75" s="479" t="n">
        <v>11</v>
      </c>
      <c r="O75" s="479" t="n">
        <v>1</v>
      </c>
      <c r="P75" s="14"/>
    </row>
    <row r="76" customFormat="false" ht="15" hidden="false" customHeight="true" outlineLevel="0" collapsed="false">
      <c r="D76" s="480" t="s">
        <v>263</v>
      </c>
      <c r="E76" s="480"/>
      <c r="F76" s="480"/>
      <c r="G76" s="480"/>
      <c r="H76" s="480"/>
      <c r="I76" s="480"/>
      <c r="J76" s="480"/>
      <c r="K76" s="480"/>
      <c r="L76" s="480"/>
      <c r="M76" s="480"/>
      <c r="N76" s="480"/>
      <c r="O76" s="480"/>
      <c r="P76" s="14"/>
    </row>
    <row r="77" customFormat="false" ht="15" hidden="false" customHeight="false" outlineLevel="0" collapsed="false">
      <c r="D77" s="480"/>
      <c r="E77" s="480"/>
      <c r="F77" s="480"/>
      <c r="G77" s="480"/>
      <c r="H77" s="480"/>
      <c r="I77" s="480"/>
      <c r="J77" s="480"/>
      <c r="K77" s="480"/>
      <c r="L77" s="480"/>
      <c r="M77" s="480"/>
      <c r="N77" s="480"/>
      <c r="O77" s="480"/>
      <c r="P77" s="14"/>
    </row>
    <row r="78" customFormat="false" ht="15" hidden="false" customHeight="false" outlineLevel="0" collapsed="false">
      <c r="D78" s="475" t="n">
        <v>45383</v>
      </c>
      <c r="E78" s="475" t="n">
        <v>45413</v>
      </c>
      <c r="F78" s="475" t="n">
        <v>45444</v>
      </c>
      <c r="G78" s="475" t="n">
        <v>45474</v>
      </c>
      <c r="H78" s="475" t="n">
        <v>45505</v>
      </c>
      <c r="I78" s="475" t="n">
        <v>45536</v>
      </c>
      <c r="J78" s="475" t="n">
        <v>45566</v>
      </c>
      <c r="K78" s="475" t="n">
        <v>45597</v>
      </c>
      <c r="L78" s="475" t="n">
        <v>45627</v>
      </c>
      <c r="M78" s="475" t="n">
        <v>45658</v>
      </c>
      <c r="N78" s="475" t="n">
        <v>45689</v>
      </c>
      <c r="O78" s="475" t="n">
        <v>45717</v>
      </c>
      <c r="P78" s="14"/>
    </row>
    <row r="79" customFormat="false" ht="15" hidden="false" customHeight="false" outlineLevel="0" collapsed="false">
      <c r="D79" s="482" t="str">
        <f aca="false">IF(INDEX('Reference Data'!$G$5:$G$18,MATCH('Reference Data'!$C$4,'Reference Data'!$F$5:$F$21,0),1)&gt;D78,"Actual","Forecast")</f>
        <v>Actual</v>
      </c>
      <c r="E79" s="482" t="str">
        <f aca="false">IF(INDEX('Reference Data'!$G$5:$G$18,MATCH('Reference Data'!$C$4,'Reference Data'!$F$5:$F$21,0),1)&gt;E78,"Actual","Forecast")</f>
        <v>Actual</v>
      </c>
      <c r="F79" s="482" t="str">
        <f aca="false">IF(INDEX('Reference Data'!$G$5:$G$18,MATCH('Reference Data'!$C$4,'Reference Data'!$F$5:$F$21,0),1)&gt;F78,"Actual","Forecast")</f>
        <v>Actual</v>
      </c>
      <c r="G79" s="482" t="str">
        <f aca="false">IF(INDEX('Reference Data'!$G$5:$G$18,MATCH('Reference Data'!$C$4,'Reference Data'!$F$5:$F$21,0),1)&gt;G78,"Actual","Forecast")</f>
        <v>Actual</v>
      </c>
      <c r="H79" s="482" t="str">
        <f aca="false">IF(INDEX('Reference Data'!$G$5:$G$18,MATCH('Reference Data'!$C$4,'Reference Data'!$F$5:$F$21,0),1)&gt;H78,"Actual","Forecast")</f>
        <v>Actual</v>
      </c>
      <c r="I79" s="482" t="str">
        <f aca="false">IF(INDEX('Reference Data'!$G$5:$G$18,MATCH('Reference Data'!$C$4,'Reference Data'!$F$5:$F$21,0),1)&gt;I78,"Actual","Forecast")</f>
        <v>Actual</v>
      </c>
      <c r="J79" s="482" t="str">
        <f aca="false">IF(INDEX('Reference Data'!$G$5:$G$18,MATCH('Reference Data'!$C$4,'Reference Data'!$F$5:$F$21,0),1)&gt;J78,"Actual","Forecast")</f>
        <v>Forecast</v>
      </c>
      <c r="K79" s="482" t="str">
        <f aca="false">IF(INDEX('Reference Data'!$G$5:$G$18,MATCH('Reference Data'!$C$4,'Reference Data'!$F$5:$F$21,0),1)&gt;K78,"Actual","Forecast")</f>
        <v>Forecast</v>
      </c>
      <c r="L79" s="482" t="str">
        <f aca="false">IF(INDEX('Reference Data'!$G$5:$G$18,MATCH('Reference Data'!$C$4,'Reference Data'!$F$5:$F$21,0),1)&gt;L78,"Actual","Forecast")</f>
        <v>Forecast</v>
      </c>
      <c r="M79" s="482" t="str">
        <f aca="false">IF(INDEX('Reference Data'!$G$5:$G$18,MATCH('Reference Data'!$C$4,'Reference Data'!$F$5:$F$21,0),1)&gt;M78,"Actual","Forecast")</f>
        <v>Forecast</v>
      </c>
      <c r="N79" s="482" t="str">
        <f aca="false">IF(INDEX('Reference Data'!$G$5:$G$18,MATCH('Reference Data'!$C$4,'Reference Data'!$F$5:$F$21,0),1)&gt;N78,"Actual","Forecast")</f>
        <v>Forecast</v>
      </c>
      <c r="O79" s="482" t="str">
        <f aca="false">IF(INDEX('Reference Data'!$G$5:$G$18,MATCH('Reference Data'!$C$4,'Reference Data'!$F$5:$F$21,0),1)&gt;O78,"Actual","Forecast")</f>
        <v>Forecast</v>
      </c>
      <c r="P79" s="14"/>
    </row>
    <row r="80" customFormat="false" ht="15.75" hidden="false" customHeight="false" outlineLevel="0" collapsed="false">
      <c r="D80" s="478" t="n">
        <v>1</v>
      </c>
      <c r="E80" s="479" t="n">
        <v>1</v>
      </c>
      <c r="F80" s="479" t="n">
        <v>1</v>
      </c>
      <c r="G80" s="479" t="n">
        <v>11</v>
      </c>
      <c r="H80" s="479" t="n">
        <v>1</v>
      </c>
      <c r="I80" s="479" t="n">
        <v>1</v>
      </c>
      <c r="J80" s="479" t="n">
        <v>1</v>
      </c>
      <c r="K80" s="479" t="n">
        <v>1</v>
      </c>
      <c r="L80" s="479" t="n">
        <v>1</v>
      </c>
      <c r="M80" s="479" t="n">
        <v>1</v>
      </c>
      <c r="N80" s="479" t="n">
        <v>11</v>
      </c>
      <c r="O80" s="479" t="n">
        <v>1</v>
      </c>
      <c r="P80" s="14"/>
    </row>
    <row r="81" customFormat="false" ht="15" hidden="false" customHeight="true" outlineLevel="0" collapsed="false">
      <c r="B81" s="483" t="s">
        <v>321</v>
      </c>
      <c r="D81" s="480" t="s">
        <v>264</v>
      </c>
      <c r="E81" s="480"/>
      <c r="F81" s="480"/>
      <c r="G81" s="480"/>
      <c r="H81" s="480"/>
      <c r="I81" s="480"/>
      <c r="J81" s="480"/>
      <c r="K81" s="480"/>
      <c r="L81" s="480"/>
      <c r="M81" s="480"/>
      <c r="N81" s="480"/>
      <c r="O81" s="480"/>
      <c r="P81" s="14"/>
    </row>
    <row r="82" customFormat="false" ht="15.75" hidden="false" customHeight="true" outlineLevel="0" collapsed="false">
      <c r="B82" s="483"/>
      <c r="D82" s="480"/>
      <c r="E82" s="480"/>
      <c r="F82" s="480"/>
      <c r="G82" s="480"/>
      <c r="H82" s="480"/>
      <c r="I82" s="480"/>
      <c r="J82" s="480"/>
      <c r="K82" s="480"/>
      <c r="L82" s="480"/>
      <c r="M82" s="480"/>
      <c r="N82" s="480"/>
      <c r="O82" s="480"/>
      <c r="P82" s="14"/>
    </row>
    <row r="83" customFormat="false" ht="15" hidden="false" customHeight="false" outlineLevel="0" collapsed="false">
      <c r="B83" s="483"/>
      <c r="D83" s="475" t="n">
        <v>45748</v>
      </c>
      <c r="E83" s="475" t="n">
        <v>45778</v>
      </c>
      <c r="F83" s="475" t="n">
        <v>45809</v>
      </c>
      <c r="G83" s="475" t="n">
        <v>45839</v>
      </c>
      <c r="H83" s="475" t="n">
        <v>45870</v>
      </c>
      <c r="I83" s="475" t="n">
        <v>45901</v>
      </c>
      <c r="J83" s="475" t="n">
        <v>45931</v>
      </c>
      <c r="K83" s="475" t="n">
        <v>45962</v>
      </c>
      <c r="L83" s="475" t="n">
        <v>45992</v>
      </c>
      <c r="M83" s="475" t="n">
        <v>46023</v>
      </c>
      <c r="N83" s="475" t="n">
        <v>46054</v>
      </c>
      <c r="O83" s="475" t="n">
        <v>46082</v>
      </c>
      <c r="P83" s="14"/>
    </row>
    <row r="84" customFormat="false" ht="15" hidden="false" customHeight="false" outlineLevel="0" collapsed="false">
      <c r="B84" s="483"/>
      <c r="D84" s="482" t="str">
        <f aca="false">IF(INDEX('Reference Data'!$G$5:$G$18,MATCH('Reference Data'!$C$4,'Reference Data'!$F$5:$F$21,0),1)&gt;D83,"Actual","Forecast")</f>
        <v>Forecast</v>
      </c>
      <c r="E84" s="482" t="str">
        <f aca="false">IF(INDEX('Reference Data'!$G$5:$G$18,MATCH('Reference Data'!$C$4,'Reference Data'!$F$5:$F$21,0),1)&gt;E83,"Actual","Forecast")</f>
        <v>Forecast</v>
      </c>
      <c r="F84" s="482" t="str">
        <f aca="false">IF(INDEX('Reference Data'!$G$5:$G$18,MATCH('Reference Data'!$C$4,'Reference Data'!$F$5:$F$21,0),1)&gt;F83,"Actual","Forecast")</f>
        <v>Forecast</v>
      </c>
      <c r="G84" s="482" t="str">
        <f aca="false">IF(INDEX('Reference Data'!$G$5:$G$18,MATCH('Reference Data'!$C$4,'Reference Data'!$F$5:$F$21,0),1)&gt;G83,"Actual","Forecast")</f>
        <v>Forecast</v>
      </c>
      <c r="H84" s="482" t="str">
        <f aca="false">IF(INDEX('Reference Data'!$G$5:$G$18,MATCH('Reference Data'!$C$4,'Reference Data'!$F$5:$F$21,0),1)&gt;H83,"Actual","Forecast")</f>
        <v>Forecast</v>
      </c>
      <c r="I84" s="482" t="str">
        <f aca="false">IF(INDEX('Reference Data'!$G$5:$G$18,MATCH('Reference Data'!$C$4,'Reference Data'!$F$5:$F$21,0),1)&gt;I83,"Actual","Forecast")</f>
        <v>Forecast</v>
      </c>
      <c r="J84" s="482" t="str">
        <f aca="false">IF(INDEX('Reference Data'!$G$5:$G$18,MATCH('Reference Data'!$C$4,'Reference Data'!$F$5:$F$21,0),1)&gt;J83,"Actual","Forecast")</f>
        <v>Forecast</v>
      </c>
      <c r="K84" s="482" t="str">
        <f aca="false">IF(INDEX('Reference Data'!$G$5:$G$18,MATCH('Reference Data'!$C$4,'Reference Data'!$F$5:$F$21,0),1)&gt;K83,"Actual","Forecast")</f>
        <v>Forecast</v>
      </c>
      <c r="L84" s="482" t="str">
        <f aca="false">IF(INDEX('Reference Data'!$G$5:$G$18,MATCH('Reference Data'!$C$4,'Reference Data'!$F$5:$F$21,0),1)&gt;L83,"Actual","Forecast")</f>
        <v>Forecast</v>
      </c>
      <c r="M84" s="482" t="str">
        <f aca="false">IF(INDEX('Reference Data'!$G$5:$G$18,MATCH('Reference Data'!$C$4,'Reference Data'!$F$5:$F$21,0),1)&gt;M83,"Actual","Forecast")</f>
        <v>Forecast</v>
      </c>
      <c r="N84" s="482" t="str">
        <f aca="false">IF(INDEX('Reference Data'!$G$5:$G$18,MATCH('Reference Data'!$C$4,'Reference Data'!$F$5:$F$21,0),1)&gt;N83,"Actual","Forecast")</f>
        <v>Forecast</v>
      </c>
      <c r="O84" s="482" t="str">
        <f aca="false">IF(INDEX('Reference Data'!$G$5:$G$18,MATCH('Reference Data'!$C$4,'Reference Data'!$F$5:$F$21,0),1)&gt;O83,"Actual","Forecast")</f>
        <v>Forecast</v>
      </c>
      <c r="P84" s="14"/>
    </row>
    <row r="85" customFormat="false" ht="16.4" hidden="false" customHeight="false" outlineLevel="0" collapsed="false">
      <c r="B85" s="483"/>
      <c r="D85" s="478" t="n">
        <v>1</v>
      </c>
      <c r="E85" s="479" t="n">
        <v>1</v>
      </c>
      <c r="F85" s="479" t="n">
        <v>1</v>
      </c>
      <c r="G85" s="479" t="n">
        <v>11</v>
      </c>
      <c r="H85" s="479" t="n">
        <v>1</v>
      </c>
      <c r="I85" s="479" t="n">
        <v>1</v>
      </c>
      <c r="J85" s="479" t="n">
        <v>1</v>
      </c>
      <c r="K85" s="479" t="n">
        <v>1</v>
      </c>
      <c r="L85" s="479" t="n">
        <v>1</v>
      </c>
      <c r="M85" s="479" t="n">
        <v>1</v>
      </c>
      <c r="N85" s="479" t="n">
        <v>11</v>
      </c>
      <c r="O85" s="479" t="n">
        <v>1</v>
      </c>
      <c r="P85" s="14"/>
    </row>
    <row r="86" customFormat="false" ht="16.4" hidden="false" customHeight="false" outlineLevel="0" collapsed="false">
      <c r="D86" s="345" t="s">
        <v>322</v>
      </c>
      <c r="P86" s="14"/>
    </row>
    <row r="87" customFormat="false" ht="14.25" hidden="false" customHeight="true" outlineLevel="0" collapsed="false">
      <c r="B87" s="104"/>
      <c r="C87" s="104"/>
      <c r="D87" s="104"/>
      <c r="E87" s="104"/>
      <c r="F87" s="104"/>
      <c r="P87" s="14"/>
    </row>
    <row r="88" customFormat="false" ht="15" hidden="false" customHeight="true" outlineLevel="1" collapsed="false">
      <c r="A88" s="474"/>
      <c r="B88" s="199" t="s">
        <v>257</v>
      </c>
      <c r="C88" s="199" t="s">
        <v>258</v>
      </c>
      <c r="D88" s="231" t="s">
        <v>259</v>
      </c>
      <c r="E88" s="231"/>
      <c r="F88" s="231"/>
      <c r="G88" s="231"/>
      <c r="H88" s="231"/>
      <c r="I88" s="231"/>
      <c r="J88" s="231"/>
      <c r="K88" s="231"/>
      <c r="L88" s="231"/>
      <c r="M88" s="231"/>
      <c r="N88" s="231"/>
      <c r="O88" s="231"/>
      <c r="P88" s="14"/>
    </row>
    <row r="89" customFormat="false" ht="15.75" hidden="false" customHeight="true" outlineLevel="1" collapsed="false">
      <c r="A89" s="474"/>
      <c r="B89" s="199"/>
      <c r="C89" s="199"/>
      <c r="D89" s="231"/>
      <c r="E89" s="231"/>
      <c r="F89" s="231"/>
      <c r="G89" s="231"/>
      <c r="H89" s="231"/>
      <c r="I89" s="231"/>
      <c r="J89" s="231"/>
      <c r="K89" s="231"/>
      <c r="L89" s="231"/>
      <c r="M89" s="231"/>
      <c r="N89" s="231"/>
      <c r="O89" s="231"/>
      <c r="P89" s="14"/>
    </row>
    <row r="90" customFormat="false" ht="15" hidden="false" customHeight="false" outlineLevel="1" collapsed="false">
      <c r="A90" s="474"/>
      <c r="B90" s="199"/>
      <c r="C90" s="199"/>
      <c r="D90" s="475" t="n">
        <v>43922</v>
      </c>
      <c r="E90" s="475" t="n">
        <v>43952</v>
      </c>
      <c r="F90" s="475" t="n">
        <v>43983</v>
      </c>
      <c r="G90" s="475" t="n">
        <v>44013</v>
      </c>
      <c r="H90" s="475" t="n">
        <v>44044</v>
      </c>
      <c r="I90" s="475" t="n">
        <v>44075</v>
      </c>
      <c r="J90" s="475" t="n">
        <v>44105</v>
      </c>
      <c r="K90" s="475" t="n">
        <v>44136</v>
      </c>
      <c r="L90" s="475" t="n">
        <v>44166</v>
      </c>
      <c r="M90" s="475" t="n">
        <v>44197</v>
      </c>
      <c r="N90" s="475" t="n">
        <v>44228</v>
      </c>
      <c r="O90" s="475" t="n">
        <v>44256</v>
      </c>
      <c r="P90" s="14"/>
    </row>
    <row r="91" customFormat="false" ht="15.75" hidden="false" customHeight="true" outlineLevel="1" collapsed="false">
      <c r="A91" s="474"/>
      <c r="B91" s="199"/>
      <c r="C91" s="199"/>
      <c r="D91" s="418" t="s">
        <v>202</v>
      </c>
      <c r="E91" s="418" t="s">
        <v>202</v>
      </c>
      <c r="F91" s="418" t="s">
        <v>202</v>
      </c>
      <c r="G91" s="418" t="s">
        <v>202</v>
      </c>
      <c r="H91" s="418" t="s">
        <v>202</v>
      </c>
      <c r="I91" s="418" t="s">
        <v>202</v>
      </c>
      <c r="J91" s="418" t="s">
        <v>202</v>
      </c>
      <c r="K91" s="418" t="s">
        <v>202</v>
      </c>
      <c r="L91" s="418" t="s">
        <v>202</v>
      </c>
      <c r="M91" s="418" t="s">
        <v>202</v>
      </c>
      <c r="N91" s="418" t="s">
        <v>202</v>
      </c>
      <c r="O91" s="418" t="s">
        <v>202</v>
      </c>
      <c r="P91" s="14"/>
    </row>
    <row r="92" customFormat="false" ht="15" hidden="false" customHeight="false" outlineLevel="1" collapsed="false">
      <c r="A92" s="14"/>
      <c r="B92" s="476" t="s">
        <v>317</v>
      </c>
      <c r="C92" s="477" t="s">
        <v>318</v>
      </c>
      <c r="D92" s="478"/>
      <c r="E92" s="479"/>
      <c r="F92" s="479"/>
      <c r="G92" s="479"/>
      <c r="H92" s="479"/>
      <c r="I92" s="479"/>
      <c r="J92" s="479"/>
      <c r="K92" s="479"/>
      <c r="L92" s="479"/>
      <c r="M92" s="479"/>
      <c r="N92" s="479"/>
      <c r="O92" s="479"/>
      <c r="P92" s="14"/>
    </row>
    <row r="93" customFormat="false" ht="15.75" hidden="false" customHeight="true" outlineLevel="1" collapsed="false">
      <c r="A93" s="14"/>
      <c r="B93" s="199" t="s">
        <v>319</v>
      </c>
      <c r="C93" s="199" t="s">
        <v>323</v>
      </c>
      <c r="D93" s="480" t="s">
        <v>260</v>
      </c>
      <c r="E93" s="480"/>
      <c r="F93" s="480"/>
      <c r="G93" s="480"/>
      <c r="H93" s="480"/>
      <c r="I93" s="480"/>
      <c r="J93" s="480"/>
      <c r="K93" s="480"/>
      <c r="L93" s="480"/>
      <c r="M93" s="480"/>
      <c r="N93" s="480"/>
      <c r="O93" s="480"/>
      <c r="P93" s="14"/>
    </row>
    <row r="94" customFormat="false" ht="16.5" hidden="false" customHeight="true" outlineLevel="1" collapsed="false">
      <c r="A94" s="14"/>
      <c r="B94" s="199"/>
      <c r="C94" s="199"/>
      <c r="D94" s="480"/>
      <c r="E94" s="480"/>
      <c r="F94" s="480"/>
      <c r="G94" s="480"/>
      <c r="H94" s="480"/>
      <c r="I94" s="480"/>
      <c r="J94" s="480"/>
      <c r="K94" s="480"/>
      <c r="L94" s="480"/>
      <c r="M94" s="480"/>
      <c r="N94" s="480"/>
      <c r="O94" s="480"/>
      <c r="P94" s="14"/>
    </row>
    <row r="95" customFormat="false" ht="16.5" hidden="false" customHeight="true" outlineLevel="1" collapsed="false">
      <c r="A95" s="14"/>
      <c r="B95" s="199"/>
      <c r="C95" s="199"/>
      <c r="D95" s="475" t="n">
        <v>44287</v>
      </c>
      <c r="E95" s="475" t="n">
        <v>44317</v>
      </c>
      <c r="F95" s="475" t="n">
        <v>44348</v>
      </c>
      <c r="G95" s="475" t="n">
        <v>44378</v>
      </c>
      <c r="H95" s="475" t="n">
        <v>44409</v>
      </c>
      <c r="I95" s="475" t="n">
        <v>44440</v>
      </c>
      <c r="J95" s="475" t="n">
        <v>44470</v>
      </c>
      <c r="K95" s="475" t="n">
        <v>44501</v>
      </c>
      <c r="L95" s="475" t="n">
        <v>44531</v>
      </c>
      <c r="M95" s="475" t="n">
        <v>44562</v>
      </c>
      <c r="N95" s="475" t="n">
        <v>44593</v>
      </c>
      <c r="O95" s="475" t="n">
        <v>44621</v>
      </c>
      <c r="P95" s="14"/>
    </row>
    <row r="96" customFormat="false" ht="16.5" hidden="false" customHeight="true" outlineLevel="1" collapsed="false">
      <c r="A96" s="14"/>
      <c r="B96" s="199"/>
      <c r="C96" s="199"/>
      <c r="D96" s="418" t="s">
        <v>202</v>
      </c>
      <c r="E96" s="418" t="s">
        <v>202</v>
      </c>
      <c r="F96" s="418" t="s">
        <v>202</v>
      </c>
      <c r="G96" s="418" t="s">
        <v>202</v>
      </c>
      <c r="H96" s="418" t="s">
        <v>202</v>
      </c>
      <c r="I96" s="418" t="s">
        <v>202</v>
      </c>
      <c r="J96" s="418" t="s">
        <v>202</v>
      </c>
      <c r="K96" s="418" t="s">
        <v>202</v>
      </c>
      <c r="L96" s="418" t="s">
        <v>202</v>
      </c>
      <c r="M96" s="418" t="s">
        <v>202</v>
      </c>
      <c r="N96" s="418" t="s">
        <v>202</v>
      </c>
      <c r="O96" s="418" t="s">
        <v>202</v>
      </c>
      <c r="P96" s="14"/>
    </row>
    <row r="97" customFormat="false" ht="15" hidden="false" customHeight="false" outlineLevel="1" collapsed="false">
      <c r="A97" s="14"/>
      <c r="B97" s="481"/>
      <c r="C97" s="481"/>
      <c r="D97" s="478"/>
      <c r="E97" s="479"/>
      <c r="F97" s="478"/>
      <c r="G97" s="479"/>
      <c r="H97" s="478"/>
      <c r="I97" s="479"/>
      <c r="J97" s="478"/>
      <c r="K97" s="479"/>
      <c r="L97" s="478"/>
      <c r="M97" s="479"/>
      <c r="N97" s="478"/>
      <c r="O97" s="479"/>
      <c r="P97" s="14"/>
    </row>
    <row r="98" customFormat="false" ht="15" hidden="false" customHeight="true" outlineLevel="1" collapsed="false">
      <c r="D98" s="480" t="s">
        <v>261</v>
      </c>
      <c r="E98" s="480"/>
      <c r="F98" s="480"/>
      <c r="G98" s="480"/>
      <c r="H98" s="480"/>
      <c r="I98" s="480"/>
      <c r="J98" s="480"/>
      <c r="K98" s="480"/>
      <c r="L98" s="480"/>
      <c r="M98" s="480"/>
      <c r="N98" s="480"/>
      <c r="O98" s="480"/>
      <c r="P98" s="14"/>
    </row>
    <row r="99" customFormat="false" ht="15" hidden="false" customHeight="false" outlineLevel="1" collapsed="false">
      <c r="D99" s="480"/>
      <c r="E99" s="480"/>
      <c r="F99" s="480"/>
      <c r="G99" s="480"/>
      <c r="H99" s="480"/>
      <c r="I99" s="480"/>
      <c r="J99" s="480"/>
      <c r="K99" s="480"/>
      <c r="L99" s="480"/>
      <c r="M99" s="480"/>
      <c r="N99" s="480"/>
      <c r="O99" s="480"/>
      <c r="P99" s="14"/>
    </row>
    <row r="100" customFormat="false" ht="15" hidden="false" customHeight="false" outlineLevel="1" collapsed="false">
      <c r="D100" s="475" t="n">
        <v>44652</v>
      </c>
      <c r="E100" s="475" t="n">
        <v>44682</v>
      </c>
      <c r="F100" s="475" t="n">
        <v>44713</v>
      </c>
      <c r="G100" s="475" t="n">
        <v>44743</v>
      </c>
      <c r="H100" s="475" t="n">
        <v>44774</v>
      </c>
      <c r="I100" s="475" t="n">
        <v>44805</v>
      </c>
      <c r="J100" s="475" t="n">
        <v>44835</v>
      </c>
      <c r="K100" s="475" t="n">
        <v>44866</v>
      </c>
      <c r="L100" s="475" t="n">
        <v>44896</v>
      </c>
      <c r="M100" s="475" t="n">
        <v>44927</v>
      </c>
      <c r="N100" s="475" t="n">
        <v>44958</v>
      </c>
      <c r="O100" s="475" t="n">
        <v>44986</v>
      </c>
      <c r="P100" s="14"/>
    </row>
    <row r="101" customFormat="false" ht="15" hidden="false" customHeight="false" outlineLevel="1" collapsed="false">
      <c r="D101" s="482" t="str">
        <f aca="false">IF(INDEX('Reference Data'!$G$5:$G$18,MATCH('Reference Data'!$C$4,'Reference Data'!$F$5:$F$21,0),1)&gt;D100,"Actual","Forecast")</f>
        <v>Actual</v>
      </c>
      <c r="E101" s="482" t="str">
        <f aca="false">IF(INDEX('Reference Data'!$G$5:$G$18,MATCH('Reference Data'!$C$4,'Reference Data'!$F$5:$F$21,0),1)&gt;E100,"Actual","Forecast")</f>
        <v>Actual</v>
      </c>
      <c r="F101" s="482" t="str">
        <f aca="false">IF(INDEX('Reference Data'!$G$5:$G$18,MATCH('Reference Data'!$C$4,'Reference Data'!$F$5:$F$21,0),1)&gt;F100,"Actual","Forecast")</f>
        <v>Actual</v>
      </c>
      <c r="G101" s="482" t="str">
        <f aca="false">IF(INDEX('Reference Data'!$G$5:$G$18,MATCH('Reference Data'!$C$4,'Reference Data'!$F$5:$F$21,0),1)&gt;G100,"Actual","Forecast")</f>
        <v>Actual</v>
      </c>
      <c r="H101" s="482" t="str">
        <f aca="false">IF(INDEX('Reference Data'!$G$5:$G$18,MATCH('Reference Data'!$C$4,'Reference Data'!$F$5:$F$21,0),1)&gt;H100,"Actual","Forecast")</f>
        <v>Actual</v>
      </c>
      <c r="I101" s="482" t="str">
        <f aca="false">IF(INDEX('Reference Data'!$G$5:$G$18,MATCH('Reference Data'!$C$4,'Reference Data'!$F$5:$F$21,0),1)&gt;I100,"Actual","Forecast")</f>
        <v>Actual</v>
      </c>
      <c r="J101" s="482" t="str">
        <f aca="false">IF(INDEX('Reference Data'!$G$5:$G$18,MATCH('Reference Data'!$C$4,'Reference Data'!$F$5:$F$21,0),1)&gt;J100,"Actual","Forecast")</f>
        <v>Actual</v>
      </c>
      <c r="K101" s="482" t="str">
        <f aca="false">IF(INDEX('Reference Data'!$G$5:$G$18,MATCH('Reference Data'!$C$4,'Reference Data'!$F$5:$F$21,0),1)&gt;K100,"Actual","Forecast")</f>
        <v>Actual</v>
      </c>
      <c r="L101" s="482" t="str">
        <f aca="false">IF(INDEX('Reference Data'!$G$5:$G$18,MATCH('Reference Data'!$C$4,'Reference Data'!$F$5:$F$21,0),1)&gt;L100,"Actual","Forecast")</f>
        <v>Actual</v>
      </c>
      <c r="M101" s="482" t="str">
        <f aca="false">IF(INDEX('Reference Data'!$G$5:$G$18,MATCH('Reference Data'!$C$4,'Reference Data'!$F$5:$F$21,0),1)&gt;M100,"Actual","Forecast")</f>
        <v>Actual</v>
      </c>
      <c r="N101" s="482" t="str">
        <f aca="false">IF(INDEX('Reference Data'!$G$5:$G$18,MATCH('Reference Data'!$C$4,'Reference Data'!$F$5:$F$21,0),1)&gt;N100,"Actual","Forecast")</f>
        <v>Actual</v>
      </c>
      <c r="O101" s="482" t="str">
        <f aca="false">IF(INDEX('Reference Data'!$G$5:$G$18,MATCH('Reference Data'!$C$4,'Reference Data'!$F$5:$F$21,0),1)&gt;O100,"Actual","Forecast")</f>
        <v>Actual</v>
      </c>
      <c r="P101" s="14"/>
    </row>
    <row r="102" customFormat="false" ht="15" hidden="false" customHeight="false" outlineLevel="1" collapsed="false">
      <c r="D102" s="478"/>
      <c r="E102" s="479"/>
      <c r="F102" s="478"/>
      <c r="G102" s="479"/>
      <c r="H102" s="478"/>
      <c r="I102" s="479"/>
      <c r="J102" s="478"/>
      <c r="K102" s="479"/>
      <c r="L102" s="478"/>
      <c r="M102" s="479"/>
      <c r="N102" s="478"/>
      <c r="O102" s="479"/>
      <c r="P102" s="14"/>
    </row>
    <row r="103" customFormat="false" ht="15" hidden="false" customHeight="true" outlineLevel="1" collapsed="false">
      <c r="D103" s="480" t="s">
        <v>262</v>
      </c>
      <c r="E103" s="480"/>
      <c r="F103" s="480"/>
      <c r="G103" s="480"/>
      <c r="H103" s="480"/>
      <c r="I103" s="480"/>
      <c r="J103" s="480"/>
      <c r="K103" s="480"/>
      <c r="L103" s="480"/>
      <c r="M103" s="480"/>
      <c r="N103" s="480"/>
      <c r="O103" s="480"/>
      <c r="P103" s="14"/>
    </row>
    <row r="104" customFormat="false" ht="15" hidden="false" customHeight="false" outlineLevel="1" collapsed="false">
      <c r="D104" s="480"/>
      <c r="E104" s="480"/>
      <c r="F104" s="480"/>
      <c r="G104" s="480"/>
      <c r="H104" s="480"/>
      <c r="I104" s="480"/>
      <c r="J104" s="480"/>
      <c r="K104" s="480"/>
      <c r="L104" s="480"/>
      <c r="M104" s="480"/>
      <c r="N104" s="480"/>
      <c r="O104" s="480"/>
      <c r="P104" s="14"/>
    </row>
    <row r="105" customFormat="false" ht="15" hidden="false" customHeight="false" outlineLevel="1" collapsed="false">
      <c r="D105" s="475" t="n">
        <v>45017</v>
      </c>
      <c r="E105" s="475" t="n">
        <v>45047</v>
      </c>
      <c r="F105" s="475" t="n">
        <v>45078</v>
      </c>
      <c r="G105" s="475" t="n">
        <v>45108</v>
      </c>
      <c r="H105" s="475" t="n">
        <v>45139</v>
      </c>
      <c r="I105" s="475" t="n">
        <v>45170</v>
      </c>
      <c r="J105" s="475" t="n">
        <v>45200</v>
      </c>
      <c r="K105" s="475" t="n">
        <v>45231</v>
      </c>
      <c r="L105" s="475" t="n">
        <v>45261</v>
      </c>
      <c r="M105" s="475" t="n">
        <v>45292</v>
      </c>
      <c r="N105" s="475" t="n">
        <v>45323</v>
      </c>
      <c r="O105" s="475" t="n">
        <v>45352</v>
      </c>
      <c r="P105" s="14"/>
    </row>
    <row r="106" customFormat="false" ht="15" hidden="false" customHeight="false" outlineLevel="1" collapsed="false">
      <c r="D106" s="482" t="str">
        <f aca="false">IF(INDEX('Reference Data'!$G$5:$G$18,MATCH('Reference Data'!$C$4,'Reference Data'!$F$5:$F$21,0),1)&gt;D105,"Actual","Forecast")</f>
        <v>Actual</v>
      </c>
      <c r="E106" s="482" t="str">
        <f aca="false">IF(INDEX('Reference Data'!$G$5:$G$18,MATCH('Reference Data'!$C$4,'Reference Data'!$F$5:$F$21,0),1)&gt;E105,"Actual","Forecast")</f>
        <v>Actual</v>
      </c>
      <c r="F106" s="482" t="str">
        <f aca="false">IF(INDEX('Reference Data'!$G$5:$G$18,MATCH('Reference Data'!$C$4,'Reference Data'!$F$5:$F$21,0),1)&gt;F105,"Actual","Forecast")</f>
        <v>Actual</v>
      </c>
      <c r="G106" s="482" t="str">
        <f aca="false">IF(INDEX('Reference Data'!$G$5:$G$18,MATCH('Reference Data'!$C$4,'Reference Data'!$F$5:$F$21,0),1)&gt;G105,"Actual","Forecast")</f>
        <v>Actual</v>
      </c>
      <c r="H106" s="482" t="str">
        <f aca="false">IF(INDEX('Reference Data'!$G$5:$G$18,MATCH('Reference Data'!$C$4,'Reference Data'!$F$5:$F$21,0),1)&gt;H105,"Actual","Forecast")</f>
        <v>Actual</v>
      </c>
      <c r="I106" s="482" t="str">
        <f aca="false">IF(INDEX('Reference Data'!$G$5:$G$18,MATCH('Reference Data'!$C$4,'Reference Data'!$F$5:$F$21,0),1)&gt;I105,"Actual","Forecast")</f>
        <v>Actual</v>
      </c>
      <c r="J106" s="482" t="str">
        <f aca="false">IF(INDEX('Reference Data'!$G$5:$G$18,MATCH('Reference Data'!$C$4,'Reference Data'!$F$5:$F$21,0),1)&gt;J105,"Actual","Forecast")</f>
        <v>Actual</v>
      </c>
      <c r="K106" s="482" t="str">
        <f aca="false">IF(INDEX('Reference Data'!$G$5:$G$18,MATCH('Reference Data'!$C$4,'Reference Data'!$F$5:$F$21,0),1)&gt;K105,"Actual","Forecast")</f>
        <v>Actual</v>
      </c>
      <c r="L106" s="482" t="str">
        <f aca="false">IF(INDEX('Reference Data'!$G$5:$G$18,MATCH('Reference Data'!$C$4,'Reference Data'!$F$5:$F$21,0),1)&gt;L105,"Actual","Forecast")</f>
        <v>Actual</v>
      </c>
      <c r="M106" s="482" t="str">
        <f aca="false">IF(INDEX('Reference Data'!$G$5:$G$18,MATCH('Reference Data'!$C$4,'Reference Data'!$F$5:$F$21,0),1)&gt;M105,"Actual","Forecast")</f>
        <v>Actual</v>
      </c>
      <c r="N106" s="482" t="str">
        <f aca="false">IF(INDEX('Reference Data'!$G$5:$G$18,MATCH('Reference Data'!$C$4,'Reference Data'!$F$5:$F$21,0),1)&gt;N105,"Actual","Forecast")</f>
        <v>Actual</v>
      </c>
      <c r="O106" s="482" t="str">
        <f aca="false">IF(INDEX('Reference Data'!$G$5:$G$18,MATCH('Reference Data'!$C$4,'Reference Data'!$F$5:$F$21,0),1)&gt;O105,"Actual","Forecast")</f>
        <v>Actual</v>
      </c>
      <c r="P106" s="14"/>
    </row>
    <row r="107" customFormat="false" ht="15" hidden="false" customHeight="false" outlineLevel="1" collapsed="false">
      <c r="D107" s="478"/>
      <c r="E107" s="479"/>
      <c r="F107" s="478"/>
      <c r="G107" s="479"/>
      <c r="H107" s="478"/>
      <c r="I107" s="479"/>
      <c r="J107" s="478"/>
      <c r="K107" s="479"/>
      <c r="L107" s="478"/>
      <c r="M107" s="479"/>
      <c r="N107" s="478"/>
      <c r="O107" s="479"/>
      <c r="P107" s="14"/>
    </row>
    <row r="108" customFormat="false" ht="15" hidden="false" customHeight="true" outlineLevel="1" collapsed="false">
      <c r="D108" s="480" t="s">
        <v>263</v>
      </c>
      <c r="E108" s="480"/>
      <c r="F108" s="480"/>
      <c r="G108" s="480"/>
      <c r="H108" s="480"/>
      <c r="I108" s="480"/>
      <c r="J108" s="480"/>
      <c r="K108" s="480"/>
      <c r="L108" s="480"/>
      <c r="M108" s="480"/>
      <c r="N108" s="480"/>
      <c r="O108" s="480"/>
      <c r="P108" s="14"/>
    </row>
    <row r="109" customFormat="false" ht="15" hidden="false" customHeight="false" outlineLevel="1" collapsed="false">
      <c r="D109" s="480"/>
      <c r="E109" s="480"/>
      <c r="F109" s="480"/>
      <c r="G109" s="480"/>
      <c r="H109" s="480"/>
      <c r="I109" s="480"/>
      <c r="J109" s="480"/>
      <c r="K109" s="480"/>
      <c r="L109" s="480"/>
      <c r="M109" s="480"/>
      <c r="N109" s="480"/>
      <c r="O109" s="480"/>
      <c r="P109" s="14"/>
    </row>
    <row r="110" customFormat="false" ht="15" hidden="false" customHeight="false" outlineLevel="1" collapsed="false">
      <c r="D110" s="475" t="n">
        <v>45383</v>
      </c>
      <c r="E110" s="475" t="n">
        <v>45413</v>
      </c>
      <c r="F110" s="475" t="n">
        <v>45444</v>
      </c>
      <c r="G110" s="475" t="n">
        <v>45474</v>
      </c>
      <c r="H110" s="475" t="n">
        <v>45505</v>
      </c>
      <c r="I110" s="475" t="n">
        <v>45536</v>
      </c>
      <c r="J110" s="475" t="n">
        <v>45566</v>
      </c>
      <c r="K110" s="475" t="n">
        <v>45597</v>
      </c>
      <c r="L110" s="475" t="n">
        <v>45627</v>
      </c>
      <c r="M110" s="475" t="n">
        <v>45658</v>
      </c>
      <c r="N110" s="475" t="n">
        <v>45689</v>
      </c>
      <c r="O110" s="475" t="n">
        <v>45717</v>
      </c>
      <c r="P110" s="14"/>
    </row>
    <row r="111" customFormat="false" ht="15" hidden="false" customHeight="false" outlineLevel="1" collapsed="false">
      <c r="D111" s="482" t="str">
        <f aca="false">IF(INDEX('Reference Data'!$G$5:$G$18,MATCH('Reference Data'!$C$4,'Reference Data'!$F$5:$F$21,0),1)&gt;D110,"Actual","Forecast")</f>
        <v>Actual</v>
      </c>
      <c r="E111" s="482" t="str">
        <f aca="false">IF(INDEX('Reference Data'!$G$5:$G$18,MATCH('Reference Data'!$C$4,'Reference Data'!$F$5:$F$21,0),1)&gt;E110,"Actual","Forecast")</f>
        <v>Actual</v>
      </c>
      <c r="F111" s="482" t="str">
        <f aca="false">IF(INDEX('Reference Data'!$G$5:$G$18,MATCH('Reference Data'!$C$4,'Reference Data'!$F$5:$F$21,0),1)&gt;F110,"Actual","Forecast")</f>
        <v>Actual</v>
      </c>
      <c r="G111" s="482" t="str">
        <f aca="false">IF(INDEX('Reference Data'!$G$5:$G$18,MATCH('Reference Data'!$C$4,'Reference Data'!$F$5:$F$21,0),1)&gt;G110,"Actual","Forecast")</f>
        <v>Actual</v>
      </c>
      <c r="H111" s="482" t="str">
        <f aca="false">IF(INDEX('Reference Data'!$G$5:$G$18,MATCH('Reference Data'!$C$4,'Reference Data'!$F$5:$F$21,0),1)&gt;H110,"Actual","Forecast")</f>
        <v>Actual</v>
      </c>
      <c r="I111" s="482" t="str">
        <f aca="false">IF(INDEX('Reference Data'!$G$5:$G$18,MATCH('Reference Data'!$C$4,'Reference Data'!$F$5:$F$21,0),1)&gt;I110,"Actual","Forecast")</f>
        <v>Actual</v>
      </c>
      <c r="J111" s="482" t="str">
        <f aca="false">IF(INDEX('Reference Data'!$G$5:$G$18,MATCH('Reference Data'!$C$4,'Reference Data'!$F$5:$F$21,0),1)&gt;J110,"Actual","Forecast")</f>
        <v>Forecast</v>
      </c>
      <c r="K111" s="482" t="str">
        <f aca="false">IF(INDEX('Reference Data'!$G$5:$G$18,MATCH('Reference Data'!$C$4,'Reference Data'!$F$5:$F$21,0),1)&gt;K110,"Actual","Forecast")</f>
        <v>Forecast</v>
      </c>
      <c r="L111" s="482" t="str">
        <f aca="false">IF(INDEX('Reference Data'!$G$5:$G$18,MATCH('Reference Data'!$C$4,'Reference Data'!$F$5:$F$21,0),1)&gt;L110,"Actual","Forecast")</f>
        <v>Forecast</v>
      </c>
      <c r="M111" s="482" t="str">
        <f aca="false">IF(INDEX('Reference Data'!$G$5:$G$18,MATCH('Reference Data'!$C$4,'Reference Data'!$F$5:$F$21,0),1)&gt;M110,"Actual","Forecast")</f>
        <v>Forecast</v>
      </c>
      <c r="N111" s="482" t="str">
        <f aca="false">IF(INDEX('Reference Data'!$G$5:$G$18,MATCH('Reference Data'!$C$4,'Reference Data'!$F$5:$F$21,0),1)&gt;N110,"Actual","Forecast")</f>
        <v>Forecast</v>
      </c>
      <c r="O111" s="482" t="str">
        <f aca="false">IF(INDEX('Reference Data'!$G$5:$G$18,MATCH('Reference Data'!$C$4,'Reference Data'!$F$5:$F$21,0),1)&gt;O110,"Actual","Forecast")</f>
        <v>Forecast</v>
      </c>
      <c r="P111" s="14"/>
    </row>
    <row r="112" customFormat="false" ht="15" hidden="false" customHeight="false" outlineLevel="1" collapsed="false">
      <c r="D112" s="478"/>
      <c r="E112" s="479"/>
      <c r="F112" s="478"/>
      <c r="G112" s="479"/>
      <c r="H112" s="478"/>
      <c r="I112" s="479"/>
      <c r="J112" s="478"/>
      <c r="K112" s="479"/>
      <c r="L112" s="478"/>
      <c r="M112" s="479"/>
      <c r="N112" s="478"/>
      <c r="O112" s="479"/>
      <c r="P112" s="14"/>
    </row>
    <row r="113" customFormat="false" ht="15" hidden="false" customHeight="true" outlineLevel="1" collapsed="false">
      <c r="B113" s="483" t="s">
        <v>321</v>
      </c>
      <c r="D113" s="480" t="s">
        <v>264</v>
      </c>
      <c r="E113" s="480"/>
      <c r="F113" s="480"/>
      <c r="G113" s="480"/>
      <c r="H113" s="480"/>
      <c r="I113" s="480"/>
      <c r="J113" s="480"/>
      <c r="K113" s="480"/>
      <c r="L113" s="480"/>
      <c r="M113" s="480"/>
      <c r="N113" s="480"/>
      <c r="O113" s="480"/>
      <c r="P113" s="14"/>
    </row>
    <row r="114" customFormat="false" ht="15.75" hidden="false" customHeight="true" outlineLevel="1" collapsed="false">
      <c r="B114" s="483"/>
      <c r="D114" s="480"/>
      <c r="E114" s="480"/>
      <c r="F114" s="480"/>
      <c r="G114" s="480"/>
      <c r="H114" s="480"/>
      <c r="I114" s="480"/>
      <c r="J114" s="480"/>
      <c r="K114" s="480"/>
      <c r="L114" s="480"/>
      <c r="M114" s="480"/>
      <c r="N114" s="480"/>
      <c r="O114" s="480"/>
      <c r="P114" s="14"/>
    </row>
    <row r="115" customFormat="false" ht="15" hidden="false" customHeight="false" outlineLevel="1" collapsed="false">
      <c r="B115" s="483"/>
      <c r="D115" s="475" t="n">
        <v>45748</v>
      </c>
      <c r="E115" s="475" t="n">
        <v>45778</v>
      </c>
      <c r="F115" s="475" t="n">
        <v>45809</v>
      </c>
      <c r="G115" s="475" t="n">
        <v>45839</v>
      </c>
      <c r="H115" s="475" t="n">
        <v>45870</v>
      </c>
      <c r="I115" s="475" t="n">
        <v>45901</v>
      </c>
      <c r="J115" s="475" t="n">
        <v>45931</v>
      </c>
      <c r="K115" s="475" t="n">
        <v>45962</v>
      </c>
      <c r="L115" s="475" t="n">
        <v>45992</v>
      </c>
      <c r="M115" s="475" t="n">
        <v>46023</v>
      </c>
      <c r="N115" s="475" t="n">
        <v>46054</v>
      </c>
      <c r="O115" s="475" t="n">
        <v>46082</v>
      </c>
      <c r="P115" s="14"/>
    </row>
    <row r="116" customFormat="false" ht="15" hidden="false" customHeight="false" outlineLevel="1" collapsed="false">
      <c r="B116" s="483"/>
      <c r="D116" s="482" t="str">
        <f aca="false">IF(INDEX('Reference Data'!$G$5:$G$18,MATCH('Reference Data'!$C$4,'Reference Data'!$F$5:$F$21,0),1)&gt;D115,"Actual","Forecast")</f>
        <v>Forecast</v>
      </c>
      <c r="E116" s="482" t="str">
        <f aca="false">IF(INDEX('Reference Data'!$G$5:$G$18,MATCH('Reference Data'!$C$4,'Reference Data'!$F$5:$F$21,0),1)&gt;E115,"Actual","Forecast")</f>
        <v>Forecast</v>
      </c>
      <c r="F116" s="482" t="str">
        <f aca="false">IF(INDEX('Reference Data'!$G$5:$G$18,MATCH('Reference Data'!$C$4,'Reference Data'!$F$5:$F$21,0),1)&gt;F115,"Actual","Forecast")</f>
        <v>Forecast</v>
      </c>
      <c r="G116" s="482" t="str">
        <f aca="false">IF(INDEX('Reference Data'!$G$5:$G$18,MATCH('Reference Data'!$C$4,'Reference Data'!$F$5:$F$21,0),1)&gt;G115,"Actual","Forecast")</f>
        <v>Forecast</v>
      </c>
      <c r="H116" s="482" t="str">
        <f aca="false">IF(INDEX('Reference Data'!$G$5:$G$18,MATCH('Reference Data'!$C$4,'Reference Data'!$F$5:$F$21,0),1)&gt;H115,"Actual","Forecast")</f>
        <v>Forecast</v>
      </c>
      <c r="I116" s="482" t="str">
        <f aca="false">IF(INDEX('Reference Data'!$G$5:$G$18,MATCH('Reference Data'!$C$4,'Reference Data'!$F$5:$F$21,0),1)&gt;I115,"Actual","Forecast")</f>
        <v>Forecast</v>
      </c>
      <c r="J116" s="482" t="str">
        <f aca="false">IF(INDEX('Reference Data'!$G$5:$G$18,MATCH('Reference Data'!$C$4,'Reference Data'!$F$5:$F$21,0),1)&gt;J115,"Actual","Forecast")</f>
        <v>Forecast</v>
      </c>
      <c r="K116" s="482" t="str">
        <f aca="false">IF(INDEX('Reference Data'!$G$5:$G$18,MATCH('Reference Data'!$C$4,'Reference Data'!$F$5:$F$21,0),1)&gt;K115,"Actual","Forecast")</f>
        <v>Forecast</v>
      </c>
      <c r="L116" s="482" t="str">
        <f aca="false">IF(INDEX('Reference Data'!$G$5:$G$18,MATCH('Reference Data'!$C$4,'Reference Data'!$F$5:$F$21,0),1)&gt;L115,"Actual","Forecast")</f>
        <v>Forecast</v>
      </c>
      <c r="M116" s="482" t="str">
        <f aca="false">IF(INDEX('Reference Data'!$G$5:$G$18,MATCH('Reference Data'!$C$4,'Reference Data'!$F$5:$F$21,0),1)&gt;M115,"Actual","Forecast")</f>
        <v>Forecast</v>
      </c>
      <c r="N116" s="482" t="str">
        <f aca="false">IF(INDEX('Reference Data'!$G$5:$G$18,MATCH('Reference Data'!$C$4,'Reference Data'!$F$5:$F$21,0),1)&gt;N115,"Actual","Forecast")</f>
        <v>Forecast</v>
      </c>
      <c r="O116" s="482" t="str">
        <f aca="false">IF(INDEX('Reference Data'!$G$5:$G$18,MATCH('Reference Data'!$C$4,'Reference Data'!$F$5:$F$21,0),1)&gt;O115,"Actual","Forecast")</f>
        <v>Forecast</v>
      </c>
      <c r="P116" s="14"/>
    </row>
    <row r="117" customFormat="false" ht="15" hidden="false" customHeight="false" outlineLevel="1" collapsed="false">
      <c r="B117" s="483"/>
      <c r="D117" s="478"/>
      <c r="E117" s="479"/>
      <c r="F117" s="478"/>
      <c r="G117" s="479"/>
      <c r="H117" s="478"/>
      <c r="I117" s="479"/>
      <c r="J117" s="478"/>
      <c r="K117" s="479"/>
      <c r="L117" s="478"/>
      <c r="M117" s="479"/>
      <c r="N117" s="478"/>
      <c r="O117" s="479"/>
      <c r="P117" s="14"/>
    </row>
    <row r="118" customFormat="false" ht="16.4" hidden="false" customHeight="false" outlineLevel="1" collapsed="false">
      <c r="D118" s="345" t="s">
        <v>322</v>
      </c>
      <c r="P118" s="14"/>
    </row>
    <row r="119" customFormat="false" ht="14.25" hidden="false" customHeight="true" outlineLevel="1" collapsed="false">
      <c r="B119" s="104"/>
      <c r="C119" s="104"/>
      <c r="D119" s="104"/>
      <c r="E119" s="104"/>
      <c r="F119" s="104"/>
      <c r="P119" s="14"/>
    </row>
    <row r="120" customFormat="false" ht="15" hidden="false" customHeight="true" outlineLevel="2" collapsed="false">
      <c r="A120" s="474"/>
      <c r="B120" s="199" t="s">
        <v>257</v>
      </c>
      <c r="C120" s="199" t="s">
        <v>258</v>
      </c>
      <c r="D120" s="231" t="s">
        <v>259</v>
      </c>
      <c r="E120" s="231"/>
      <c r="F120" s="231"/>
      <c r="G120" s="231"/>
      <c r="H120" s="231"/>
      <c r="I120" s="231"/>
      <c r="J120" s="231"/>
      <c r="K120" s="231"/>
      <c r="L120" s="231"/>
      <c r="M120" s="231"/>
      <c r="N120" s="231"/>
      <c r="O120" s="231"/>
      <c r="P120" s="14"/>
    </row>
    <row r="121" customFormat="false" ht="15.75" hidden="false" customHeight="true" outlineLevel="2" collapsed="false">
      <c r="A121" s="474"/>
      <c r="B121" s="199"/>
      <c r="C121" s="199"/>
      <c r="D121" s="231"/>
      <c r="E121" s="231"/>
      <c r="F121" s="231"/>
      <c r="G121" s="231"/>
      <c r="H121" s="231"/>
      <c r="I121" s="231"/>
      <c r="J121" s="231"/>
      <c r="K121" s="231"/>
      <c r="L121" s="231"/>
      <c r="M121" s="231"/>
      <c r="N121" s="231"/>
      <c r="O121" s="231"/>
      <c r="P121" s="14"/>
    </row>
    <row r="122" customFormat="false" ht="15" hidden="false" customHeight="false" outlineLevel="2" collapsed="false">
      <c r="A122" s="474"/>
      <c r="B122" s="199"/>
      <c r="C122" s="199"/>
      <c r="D122" s="475" t="n">
        <v>43922</v>
      </c>
      <c r="E122" s="475" t="n">
        <v>43952</v>
      </c>
      <c r="F122" s="475" t="n">
        <v>43983</v>
      </c>
      <c r="G122" s="475" t="n">
        <v>44013</v>
      </c>
      <c r="H122" s="475" t="n">
        <v>44044</v>
      </c>
      <c r="I122" s="475" t="n">
        <v>44075</v>
      </c>
      <c r="J122" s="475" t="n">
        <v>44105</v>
      </c>
      <c r="K122" s="475" t="n">
        <v>44136</v>
      </c>
      <c r="L122" s="475" t="n">
        <v>44166</v>
      </c>
      <c r="M122" s="475" t="n">
        <v>44197</v>
      </c>
      <c r="N122" s="475" t="n">
        <v>44228</v>
      </c>
      <c r="O122" s="475" t="n">
        <v>44256</v>
      </c>
      <c r="P122" s="14"/>
    </row>
    <row r="123" customFormat="false" ht="15.75" hidden="false" customHeight="true" outlineLevel="2" collapsed="false">
      <c r="A123" s="474"/>
      <c r="B123" s="199"/>
      <c r="C123" s="199"/>
      <c r="D123" s="418" t="s">
        <v>202</v>
      </c>
      <c r="E123" s="418" t="s">
        <v>202</v>
      </c>
      <c r="F123" s="418" t="s">
        <v>202</v>
      </c>
      <c r="G123" s="418" t="s">
        <v>202</v>
      </c>
      <c r="H123" s="418" t="s">
        <v>202</v>
      </c>
      <c r="I123" s="418" t="s">
        <v>202</v>
      </c>
      <c r="J123" s="418" t="s">
        <v>202</v>
      </c>
      <c r="K123" s="418" t="s">
        <v>202</v>
      </c>
      <c r="L123" s="418" t="s">
        <v>202</v>
      </c>
      <c r="M123" s="418" t="s">
        <v>202</v>
      </c>
      <c r="N123" s="418" t="s">
        <v>202</v>
      </c>
      <c r="O123" s="418" t="s">
        <v>202</v>
      </c>
      <c r="P123" s="14"/>
    </row>
    <row r="124" customFormat="false" ht="15" hidden="false" customHeight="false" outlineLevel="2" collapsed="false">
      <c r="A124" s="14"/>
      <c r="B124" s="476" t="s">
        <v>317</v>
      </c>
      <c r="C124" s="477" t="s">
        <v>318</v>
      </c>
      <c r="D124" s="478"/>
      <c r="E124" s="479"/>
      <c r="F124" s="479"/>
      <c r="G124" s="479"/>
      <c r="H124" s="479"/>
      <c r="I124" s="479"/>
      <c r="J124" s="479"/>
      <c r="K124" s="479"/>
      <c r="L124" s="479"/>
      <c r="M124" s="479"/>
      <c r="N124" s="479"/>
      <c r="O124" s="479"/>
      <c r="P124" s="14"/>
    </row>
    <row r="125" customFormat="false" ht="15.75" hidden="false" customHeight="true" outlineLevel="2" collapsed="false">
      <c r="A125" s="14"/>
      <c r="B125" s="199" t="s">
        <v>319</v>
      </c>
      <c r="C125" s="199" t="s">
        <v>323</v>
      </c>
      <c r="D125" s="480" t="s">
        <v>260</v>
      </c>
      <c r="E125" s="480"/>
      <c r="F125" s="480"/>
      <c r="G125" s="480"/>
      <c r="H125" s="480"/>
      <c r="I125" s="480"/>
      <c r="J125" s="480"/>
      <c r="K125" s="480"/>
      <c r="L125" s="480"/>
      <c r="M125" s="480"/>
      <c r="N125" s="480"/>
      <c r="O125" s="480"/>
      <c r="P125" s="14"/>
    </row>
    <row r="126" customFormat="false" ht="16.5" hidden="false" customHeight="true" outlineLevel="2" collapsed="false">
      <c r="A126" s="14"/>
      <c r="B126" s="199"/>
      <c r="C126" s="199"/>
      <c r="D126" s="480"/>
      <c r="E126" s="480"/>
      <c r="F126" s="480"/>
      <c r="G126" s="480"/>
      <c r="H126" s="480"/>
      <c r="I126" s="480"/>
      <c r="J126" s="480"/>
      <c r="K126" s="480"/>
      <c r="L126" s="480"/>
      <c r="M126" s="480"/>
      <c r="N126" s="480"/>
      <c r="O126" s="480"/>
      <c r="P126" s="14"/>
    </row>
    <row r="127" customFormat="false" ht="16.5" hidden="false" customHeight="true" outlineLevel="2" collapsed="false">
      <c r="A127" s="14"/>
      <c r="B127" s="199"/>
      <c r="C127" s="199"/>
      <c r="D127" s="475" t="n">
        <v>44287</v>
      </c>
      <c r="E127" s="475" t="n">
        <v>44317</v>
      </c>
      <c r="F127" s="475" t="n">
        <v>44348</v>
      </c>
      <c r="G127" s="475" t="n">
        <v>44378</v>
      </c>
      <c r="H127" s="475" t="n">
        <v>44409</v>
      </c>
      <c r="I127" s="475" t="n">
        <v>44440</v>
      </c>
      <c r="J127" s="475" t="n">
        <v>44470</v>
      </c>
      <c r="K127" s="475" t="n">
        <v>44501</v>
      </c>
      <c r="L127" s="475" t="n">
        <v>44531</v>
      </c>
      <c r="M127" s="475" t="n">
        <v>44562</v>
      </c>
      <c r="N127" s="475" t="n">
        <v>44593</v>
      </c>
      <c r="O127" s="475" t="n">
        <v>44621</v>
      </c>
      <c r="P127" s="14"/>
    </row>
    <row r="128" customFormat="false" ht="16.5" hidden="false" customHeight="true" outlineLevel="2" collapsed="false">
      <c r="A128" s="14"/>
      <c r="B128" s="199"/>
      <c r="C128" s="199"/>
      <c r="D128" s="418" t="s">
        <v>202</v>
      </c>
      <c r="E128" s="418" t="s">
        <v>202</v>
      </c>
      <c r="F128" s="418" t="s">
        <v>202</v>
      </c>
      <c r="G128" s="418" t="s">
        <v>202</v>
      </c>
      <c r="H128" s="418" t="s">
        <v>202</v>
      </c>
      <c r="I128" s="418" t="s">
        <v>202</v>
      </c>
      <c r="J128" s="418" t="s">
        <v>202</v>
      </c>
      <c r="K128" s="418" t="s">
        <v>202</v>
      </c>
      <c r="L128" s="418" t="s">
        <v>202</v>
      </c>
      <c r="M128" s="418" t="s">
        <v>202</v>
      </c>
      <c r="N128" s="418" t="s">
        <v>202</v>
      </c>
      <c r="O128" s="418" t="s">
        <v>202</v>
      </c>
      <c r="P128" s="14"/>
    </row>
    <row r="129" customFormat="false" ht="15" hidden="false" customHeight="false" outlineLevel="2" collapsed="false">
      <c r="A129" s="14"/>
      <c r="B129" s="481"/>
      <c r="C129" s="481"/>
      <c r="D129" s="478"/>
      <c r="E129" s="479"/>
      <c r="F129" s="478"/>
      <c r="G129" s="479"/>
      <c r="H129" s="478"/>
      <c r="I129" s="479"/>
      <c r="J129" s="478"/>
      <c r="K129" s="479"/>
      <c r="L129" s="478"/>
      <c r="M129" s="479"/>
      <c r="N129" s="478"/>
      <c r="O129" s="479"/>
      <c r="P129" s="14"/>
    </row>
    <row r="130" customFormat="false" ht="15" hidden="false" customHeight="true" outlineLevel="2" collapsed="false">
      <c r="D130" s="480" t="s">
        <v>261</v>
      </c>
      <c r="E130" s="480"/>
      <c r="F130" s="480"/>
      <c r="G130" s="480"/>
      <c r="H130" s="480"/>
      <c r="I130" s="480"/>
      <c r="J130" s="480"/>
      <c r="K130" s="480"/>
      <c r="L130" s="480"/>
      <c r="M130" s="480"/>
      <c r="N130" s="480"/>
      <c r="O130" s="480"/>
      <c r="P130" s="14"/>
    </row>
    <row r="131" customFormat="false" ht="15" hidden="false" customHeight="false" outlineLevel="2" collapsed="false">
      <c r="D131" s="480"/>
      <c r="E131" s="480"/>
      <c r="F131" s="480"/>
      <c r="G131" s="480"/>
      <c r="H131" s="480"/>
      <c r="I131" s="480"/>
      <c r="J131" s="480"/>
      <c r="K131" s="480"/>
      <c r="L131" s="480"/>
      <c r="M131" s="480"/>
      <c r="N131" s="480"/>
      <c r="O131" s="480"/>
      <c r="P131" s="14"/>
    </row>
    <row r="132" customFormat="false" ht="15" hidden="false" customHeight="false" outlineLevel="2" collapsed="false">
      <c r="D132" s="475" t="n">
        <v>44652</v>
      </c>
      <c r="E132" s="475" t="n">
        <v>44682</v>
      </c>
      <c r="F132" s="475" t="n">
        <v>44713</v>
      </c>
      <c r="G132" s="475" t="n">
        <v>44743</v>
      </c>
      <c r="H132" s="475" t="n">
        <v>44774</v>
      </c>
      <c r="I132" s="475" t="n">
        <v>44805</v>
      </c>
      <c r="J132" s="475" t="n">
        <v>44835</v>
      </c>
      <c r="K132" s="475" t="n">
        <v>44866</v>
      </c>
      <c r="L132" s="475" t="n">
        <v>44896</v>
      </c>
      <c r="M132" s="475" t="n">
        <v>44927</v>
      </c>
      <c r="N132" s="475" t="n">
        <v>44958</v>
      </c>
      <c r="O132" s="475" t="n">
        <v>44986</v>
      </c>
      <c r="P132" s="14"/>
    </row>
    <row r="133" customFormat="false" ht="15" hidden="false" customHeight="false" outlineLevel="2" collapsed="false">
      <c r="D133" s="482" t="str">
        <f aca="false">IF(INDEX('Reference Data'!$G$5:$G$18,MATCH('Reference Data'!$C$4,'Reference Data'!$F$5:$F$21,0),1)&gt;D132,"Actual","Forecast")</f>
        <v>Actual</v>
      </c>
      <c r="E133" s="482" t="str">
        <f aca="false">IF(INDEX('Reference Data'!$G$5:$G$18,MATCH('Reference Data'!$C$4,'Reference Data'!$F$5:$F$21,0),1)&gt;E132,"Actual","Forecast")</f>
        <v>Actual</v>
      </c>
      <c r="F133" s="482" t="str">
        <f aca="false">IF(INDEX('Reference Data'!$G$5:$G$18,MATCH('Reference Data'!$C$4,'Reference Data'!$F$5:$F$21,0),1)&gt;F132,"Actual","Forecast")</f>
        <v>Actual</v>
      </c>
      <c r="G133" s="482" t="str">
        <f aca="false">IF(INDEX('Reference Data'!$G$5:$G$18,MATCH('Reference Data'!$C$4,'Reference Data'!$F$5:$F$21,0),1)&gt;G132,"Actual","Forecast")</f>
        <v>Actual</v>
      </c>
      <c r="H133" s="482" t="str">
        <f aca="false">IF(INDEX('Reference Data'!$G$5:$G$18,MATCH('Reference Data'!$C$4,'Reference Data'!$F$5:$F$21,0),1)&gt;H132,"Actual","Forecast")</f>
        <v>Actual</v>
      </c>
      <c r="I133" s="482" t="str">
        <f aca="false">IF(INDEX('Reference Data'!$G$5:$G$18,MATCH('Reference Data'!$C$4,'Reference Data'!$F$5:$F$21,0),1)&gt;I132,"Actual","Forecast")</f>
        <v>Actual</v>
      </c>
      <c r="J133" s="482" t="str">
        <f aca="false">IF(INDEX('Reference Data'!$G$5:$G$18,MATCH('Reference Data'!$C$4,'Reference Data'!$F$5:$F$21,0),1)&gt;J132,"Actual","Forecast")</f>
        <v>Actual</v>
      </c>
      <c r="K133" s="482" t="str">
        <f aca="false">IF(INDEX('Reference Data'!$G$5:$G$18,MATCH('Reference Data'!$C$4,'Reference Data'!$F$5:$F$21,0),1)&gt;K132,"Actual","Forecast")</f>
        <v>Actual</v>
      </c>
      <c r="L133" s="482" t="str">
        <f aca="false">IF(INDEX('Reference Data'!$G$5:$G$18,MATCH('Reference Data'!$C$4,'Reference Data'!$F$5:$F$21,0),1)&gt;L132,"Actual","Forecast")</f>
        <v>Actual</v>
      </c>
      <c r="M133" s="482" t="str">
        <f aca="false">IF(INDEX('Reference Data'!$G$5:$G$18,MATCH('Reference Data'!$C$4,'Reference Data'!$F$5:$F$21,0),1)&gt;M132,"Actual","Forecast")</f>
        <v>Actual</v>
      </c>
      <c r="N133" s="482" t="str">
        <f aca="false">IF(INDEX('Reference Data'!$G$5:$G$18,MATCH('Reference Data'!$C$4,'Reference Data'!$F$5:$F$21,0),1)&gt;N132,"Actual","Forecast")</f>
        <v>Actual</v>
      </c>
      <c r="O133" s="482" t="str">
        <f aca="false">IF(INDEX('Reference Data'!$G$5:$G$18,MATCH('Reference Data'!$C$4,'Reference Data'!$F$5:$F$21,0),1)&gt;O132,"Actual","Forecast")</f>
        <v>Actual</v>
      </c>
      <c r="P133" s="14"/>
    </row>
    <row r="134" customFormat="false" ht="15" hidden="false" customHeight="false" outlineLevel="2" collapsed="false">
      <c r="D134" s="478"/>
      <c r="E134" s="479"/>
      <c r="F134" s="478"/>
      <c r="G134" s="479"/>
      <c r="H134" s="478"/>
      <c r="I134" s="479"/>
      <c r="J134" s="478"/>
      <c r="K134" s="479"/>
      <c r="L134" s="478"/>
      <c r="M134" s="479"/>
      <c r="N134" s="478"/>
      <c r="O134" s="479"/>
      <c r="P134" s="14"/>
    </row>
    <row r="135" customFormat="false" ht="15" hidden="false" customHeight="true" outlineLevel="2" collapsed="false">
      <c r="D135" s="480" t="s">
        <v>262</v>
      </c>
      <c r="E135" s="480"/>
      <c r="F135" s="480"/>
      <c r="G135" s="480"/>
      <c r="H135" s="480"/>
      <c r="I135" s="480"/>
      <c r="J135" s="480"/>
      <c r="K135" s="480"/>
      <c r="L135" s="480"/>
      <c r="M135" s="480"/>
      <c r="N135" s="480"/>
      <c r="O135" s="480"/>
      <c r="P135" s="14"/>
    </row>
    <row r="136" customFormat="false" ht="15" hidden="false" customHeight="false" outlineLevel="2" collapsed="false">
      <c r="D136" s="480"/>
      <c r="E136" s="480"/>
      <c r="F136" s="480"/>
      <c r="G136" s="480"/>
      <c r="H136" s="480"/>
      <c r="I136" s="480"/>
      <c r="J136" s="480"/>
      <c r="K136" s="480"/>
      <c r="L136" s="480"/>
      <c r="M136" s="480"/>
      <c r="N136" s="480"/>
      <c r="O136" s="480"/>
      <c r="P136" s="14"/>
    </row>
    <row r="137" customFormat="false" ht="15" hidden="false" customHeight="false" outlineLevel="2" collapsed="false">
      <c r="D137" s="475" t="n">
        <v>45017</v>
      </c>
      <c r="E137" s="475" t="n">
        <v>45047</v>
      </c>
      <c r="F137" s="475" t="n">
        <v>45078</v>
      </c>
      <c r="G137" s="475" t="n">
        <v>45108</v>
      </c>
      <c r="H137" s="475" t="n">
        <v>45139</v>
      </c>
      <c r="I137" s="475" t="n">
        <v>45170</v>
      </c>
      <c r="J137" s="475" t="n">
        <v>45200</v>
      </c>
      <c r="K137" s="475" t="n">
        <v>45231</v>
      </c>
      <c r="L137" s="475" t="n">
        <v>45261</v>
      </c>
      <c r="M137" s="475" t="n">
        <v>45292</v>
      </c>
      <c r="N137" s="475" t="n">
        <v>45323</v>
      </c>
      <c r="O137" s="475" t="n">
        <v>45352</v>
      </c>
      <c r="P137" s="14"/>
    </row>
    <row r="138" customFormat="false" ht="15" hidden="false" customHeight="false" outlineLevel="2" collapsed="false">
      <c r="D138" s="482" t="str">
        <f aca="false">IF(INDEX('Reference Data'!$G$5:$G$18,MATCH('Reference Data'!$C$4,'Reference Data'!$F$5:$F$21,0),1)&gt;D137,"Actual","Forecast")</f>
        <v>Actual</v>
      </c>
      <c r="E138" s="482" t="str">
        <f aca="false">IF(INDEX('Reference Data'!$G$5:$G$18,MATCH('Reference Data'!$C$4,'Reference Data'!$F$5:$F$21,0),1)&gt;E137,"Actual","Forecast")</f>
        <v>Actual</v>
      </c>
      <c r="F138" s="482" t="str">
        <f aca="false">IF(INDEX('Reference Data'!$G$5:$G$18,MATCH('Reference Data'!$C$4,'Reference Data'!$F$5:$F$21,0),1)&gt;F137,"Actual","Forecast")</f>
        <v>Actual</v>
      </c>
      <c r="G138" s="482" t="str">
        <f aca="false">IF(INDEX('Reference Data'!$G$5:$G$18,MATCH('Reference Data'!$C$4,'Reference Data'!$F$5:$F$21,0),1)&gt;G137,"Actual","Forecast")</f>
        <v>Actual</v>
      </c>
      <c r="H138" s="482" t="str">
        <f aca="false">IF(INDEX('Reference Data'!$G$5:$G$18,MATCH('Reference Data'!$C$4,'Reference Data'!$F$5:$F$21,0),1)&gt;H137,"Actual","Forecast")</f>
        <v>Actual</v>
      </c>
      <c r="I138" s="482" t="str">
        <f aca="false">IF(INDEX('Reference Data'!$G$5:$G$18,MATCH('Reference Data'!$C$4,'Reference Data'!$F$5:$F$21,0),1)&gt;I137,"Actual","Forecast")</f>
        <v>Actual</v>
      </c>
      <c r="J138" s="482" t="str">
        <f aca="false">IF(INDEX('Reference Data'!$G$5:$G$18,MATCH('Reference Data'!$C$4,'Reference Data'!$F$5:$F$21,0),1)&gt;J137,"Actual","Forecast")</f>
        <v>Actual</v>
      </c>
      <c r="K138" s="482" t="str">
        <f aca="false">IF(INDEX('Reference Data'!$G$5:$G$18,MATCH('Reference Data'!$C$4,'Reference Data'!$F$5:$F$21,0),1)&gt;K137,"Actual","Forecast")</f>
        <v>Actual</v>
      </c>
      <c r="L138" s="482" t="str">
        <f aca="false">IF(INDEX('Reference Data'!$G$5:$G$18,MATCH('Reference Data'!$C$4,'Reference Data'!$F$5:$F$21,0),1)&gt;L137,"Actual","Forecast")</f>
        <v>Actual</v>
      </c>
      <c r="M138" s="482" t="str">
        <f aca="false">IF(INDEX('Reference Data'!$G$5:$G$18,MATCH('Reference Data'!$C$4,'Reference Data'!$F$5:$F$21,0),1)&gt;M137,"Actual","Forecast")</f>
        <v>Actual</v>
      </c>
      <c r="N138" s="482" t="str">
        <f aca="false">IF(INDEX('Reference Data'!$G$5:$G$18,MATCH('Reference Data'!$C$4,'Reference Data'!$F$5:$F$21,0),1)&gt;N137,"Actual","Forecast")</f>
        <v>Actual</v>
      </c>
      <c r="O138" s="482" t="str">
        <f aca="false">IF(INDEX('Reference Data'!$G$5:$G$18,MATCH('Reference Data'!$C$4,'Reference Data'!$F$5:$F$21,0),1)&gt;O137,"Actual","Forecast")</f>
        <v>Actual</v>
      </c>
      <c r="P138" s="14"/>
    </row>
    <row r="139" customFormat="false" ht="15" hidden="false" customHeight="false" outlineLevel="2" collapsed="false">
      <c r="D139" s="478"/>
      <c r="E139" s="479"/>
      <c r="F139" s="478"/>
      <c r="G139" s="479"/>
      <c r="H139" s="478"/>
      <c r="I139" s="479"/>
      <c r="J139" s="478"/>
      <c r="K139" s="479"/>
      <c r="L139" s="478"/>
      <c r="M139" s="479"/>
      <c r="N139" s="478"/>
      <c r="O139" s="479"/>
      <c r="P139" s="14"/>
    </row>
    <row r="140" customFormat="false" ht="15" hidden="false" customHeight="true" outlineLevel="2" collapsed="false">
      <c r="D140" s="480" t="s">
        <v>263</v>
      </c>
      <c r="E140" s="480"/>
      <c r="F140" s="480"/>
      <c r="G140" s="480"/>
      <c r="H140" s="480"/>
      <c r="I140" s="480"/>
      <c r="J140" s="480"/>
      <c r="K140" s="480"/>
      <c r="L140" s="480"/>
      <c r="M140" s="480"/>
      <c r="N140" s="480"/>
      <c r="O140" s="480"/>
      <c r="P140" s="14"/>
    </row>
    <row r="141" customFormat="false" ht="15" hidden="false" customHeight="false" outlineLevel="2" collapsed="false">
      <c r="D141" s="480"/>
      <c r="E141" s="480"/>
      <c r="F141" s="480"/>
      <c r="G141" s="480"/>
      <c r="H141" s="480"/>
      <c r="I141" s="480"/>
      <c r="J141" s="480"/>
      <c r="K141" s="480"/>
      <c r="L141" s="480"/>
      <c r="M141" s="480"/>
      <c r="N141" s="480"/>
      <c r="O141" s="480"/>
      <c r="P141" s="14"/>
    </row>
    <row r="142" customFormat="false" ht="15" hidden="false" customHeight="false" outlineLevel="2" collapsed="false">
      <c r="D142" s="475" t="n">
        <v>45383</v>
      </c>
      <c r="E142" s="475" t="n">
        <v>45413</v>
      </c>
      <c r="F142" s="475" t="n">
        <v>45444</v>
      </c>
      <c r="G142" s="475" t="n">
        <v>45474</v>
      </c>
      <c r="H142" s="475" t="n">
        <v>45505</v>
      </c>
      <c r="I142" s="475" t="n">
        <v>45536</v>
      </c>
      <c r="J142" s="475" t="n">
        <v>45566</v>
      </c>
      <c r="K142" s="475" t="n">
        <v>45597</v>
      </c>
      <c r="L142" s="475" t="n">
        <v>45627</v>
      </c>
      <c r="M142" s="475" t="n">
        <v>45658</v>
      </c>
      <c r="N142" s="475" t="n">
        <v>45689</v>
      </c>
      <c r="O142" s="475" t="n">
        <v>45717</v>
      </c>
      <c r="P142" s="14"/>
    </row>
    <row r="143" customFormat="false" ht="15" hidden="false" customHeight="false" outlineLevel="2" collapsed="false">
      <c r="D143" s="482" t="str">
        <f aca="false">IF(INDEX('Reference Data'!$G$5:$G$18,MATCH('Reference Data'!$C$4,'Reference Data'!$F$5:$F$21,0),1)&gt;D142,"Actual","Forecast")</f>
        <v>Actual</v>
      </c>
      <c r="E143" s="482" t="str">
        <f aca="false">IF(INDEX('Reference Data'!$G$5:$G$18,MATCH('Reference Data'!$C$4,'Reference Data'!$F$5:$F$21,0),1)&gt;E142,"Actual","Forecast")</f>
        <v>Actual</v>
      </c>
      <c r="F143" s="482" t="str">
        <f aca="false">IF(INDEX('Reference Data'!$G$5:$G$18,MATCH('Reference Data'!$C$4,'Reference Data'!$F$5:$F$21,0),1)&gt;F142,"Actual","Forecast")</f>
        <v>Actual</v>
      </c>
      <c r="G143" s="482" t="str">
        <f aca="false">IF(INDEX('Reference Data'!$G$5:$G$18,MATCH('Reference Data'!$C$4,'Reference Data'!$F$5:$F$21,0),1)&gt;G142,"Actual","Forecast")</f>
        <v>Actual</v>
      </c>
      <c r="H143" s="482" t="str">
        <f aca="false">IF(INDEX('Reference Data'!$G$5:$G$18,MATCH('Reference Data'!$C$4,'Reference Data'!$F$5:$F$21,0),1)&gt;H142,"Actual","Forecast")</f>
        <v>Actual</v>
      </c>
      <c r="I143" s="482" t="str">
        <f aca="false">IF(INDEX('Reference Data'!$G$5:$G$18,MATCH('Reference Data'!$C$4,'Reference Data'!$F$5:$F$21,0),1)&gt;I142,"Actual","Forecast")</f>
        <v>Actual</v>
      </c>
      <c r="J143" s="482" t="str">
        <f aca="false">IF(INDEX('Reference Data'!$G$5:$G$18,MATCH('Reference Data'!$C$4,'Reference Data'!$F$5:$F$21,0),1)&gt;J142,"Actual","Forecast")</f>
        <v>Forecast</v>
      </c>
      <c r="K143" s="482" t="str">
        <f aca="false">IF(INDEX('Reference Data'!$G$5:$G$18,MATCH('Reference Data'!$C$4,'Reference Data'!$F$5:$F$21,0),1)&gt;K142,"Actual","Forecast")</f>
        <v>Forecast</v>
      </c>
      <c r="L143" s="482" t="str">
        <f aca="false">IF(INDEX('Reference Data'!$G$5:$G$18,MATCH('Reference Data'!$C$4,'Reference Data'!$F$5:$F$21,0),1)&gt;L142,"Actual","Forecast")</f>
        <v>Forecast</v>
      </c>
      <c r="M143" s="482" t="str">
        <f aca="false">IF(INDEX('Reference Data'!$G$5:$G$18,MATCH('Reference Data'!$C$4,'Reference Data'!$F$5:$F$21,0),1)&gt;M142,"Actual","Forecast")</f>
        <v>Forecast</v>
      </c>
      <c r="N143" s="482" t="str">
        <f aca="false">IF(INDEX('Reference Data'!$G$5:$G$18,MATCH('Reference Data'!$C$4,'Reference Data'!$F$5:$F$21,0),1)&gt;N142,"Actual","Forecast")</f>
        <v>Forecast</v>
      </c>
      <c r="O143" s="482" t="str">
        <f aca="false">IF(INDEX('Reference Data'!$G$5:$G$18,MATCH('Reference Data'!$C$4,'Reference Data'!$F$5:$F$21,0),1)&gt;O142,"Actual","Forecast")</f>
        <v>Forecast</v>
      </c>
      <c r="P143" s="14"/>
    </row>
    <row r="144" customFormat="false" ht="15" hidden="false" customHeight="false" outlineLevel="2" collapsed="false">
      <c r="D144" s="478"/>
      <c r="E144" s="479"/>
      <c r="F144" s="478"/>
      <c r="G144" s="479"/>
      <c r="H144" s="478"/>
      <c r="I144" s="479"/>
      <c r="J144" s="478"/>
      <c r="K144" s="479"/>
      <c r="L144" s="478"/>
      <c r="M144" s="479"/>
      <c r="N144" s="478"/>
      <c r="O144" s="479"/>
      <c r="P144" s="14"/>
    </row>
    <row r="145" customFormat="false" ht="15" hidden="false" customHeight="true" outlineLevel="2" collapsed="false">
      <c r="B145" s="483" t="s">
        <v>321</v>
      </c>
      <c r="D145" s="480" t="s">
        <v>264</v>
      </c>
      <c r="E145" s="480"/>
      <c r="F145" s="480"/>
      <c r="G145" s="480"/>
      <c r="H145" s="480"/>
      <c r="I145" s="480"/>
      <c r="J145" s="480"/>
      <c r="K145" s="480"/>
      <c r="L145" s="480"/>
      <c r="M145" s="480"/>
      <c r="N145" s="480"/>
      <c r="O145" s="480"/>
      <c r="P145" s="14"/>
    </row>
    <row r="146" customFormat="false" ht="15.75" hidden="false" customHeight="true" outlineLevel="2" collapsed="false">
      <c r="B146" s="483"/>
      <c r="D146" s="480"/>
      <c r="E146" s="480"/>
      <c r="F146" s="480"/>
      <c r="G146" s="480"/>
      <c r="H146" s="480"/>
      <c r="I146" s="480"/>
      <c r="J146" s="480"/>
      <c r="K146" s="480"/>
      <c r="L146" s="480"/>
      <c r="M146" s="480"/>
      <c r="N146" s="480"/>
      <c r="O146" s="480"/>
      <c r="P146" s="14"/>
    </row>
    <row r="147" customFormat="false" ht="15" hidden="false" customHeight="false" outlineLevel="2" collapsed="false">
      <c r="B147" s="483"/>
      <c r="D147" s="475" t="n">
        <v>45748</v>
      </c>
      <c r="E147" s="475" t="n">
        <v>45778</v>
      </c>
      <c r="F147" s="475" t="n">
        <v>45809</v>
      </c>
      <c r="G147" s="475" t="n">
        <v>45839</v>
      </c>
      <c r="H147" s="475" t="n">
        <v>45870</v>
      </c>
      <c r="I147" s="475" t="n">
        <v>45901</v>
      </c>
      <c r="J147" s="475" t="n">
        <v>45931</v>
      </c>
      <c r="K147" s="475" t="n">
        <v>45962</v>
      </c>
      <c r="L147" s="475" t="n">
        <v>45992</v>
      </c>
      <c r="M147" s="475" t="n">
        <v>46023</v>
      </c>
      <c r="N147" s="475" t="n">
        <v>46054</v>
      </c>
      <c r="O147" s="475" t="n">
        <v>46082</v>
      </c>
      <c r="P147" s="14"/>
    </row>
    <row r="148" customFormat="false" ht="15" hidden="false" customHeight="false" outlineLevel="2" collapsed="false">
      <c r="B148" s="483"/>
      <c r="D148" s="482" t="str">
        <f aca="false">IF(INDEX('Reference Data'!$G$5:$G$18,MATCH('Reference Data'!$C$4,'Reference Data'!$F$5:$F$21,0),1)&gt;D147,"Actual","Forecast")</f>
        <v>Forecast</v>
      </c>
      <c r="E148" s="482" t="str">
        <f aca="false">IF(INDEX('Reference Data'!$G$5:$G$18,MATCH('Reference Data'!$C$4,'Reference Data'!$F$5:$F$21,0),1)&gt;E147,"Actual","Forecast")</f>
        <v>Forecast</v>
      </c>
      <c r="F148" s="482" t="str">
        <f aca="false">IF(INDEX('Reference Data'!$G$5:$G$18,MATCH('Reference Data'!$C$4,'Reference Data'!$F$5:$F$21,0),1)&gt;F147,"Actual","Forecast")</f>
        <v>Forecast</v>
      </c>
      <c r="G148" s="482" t="str">
        <f aca="false">IF(INDEX('Reference Data'!$G$5:$G$18,MATCH('Reference Data'!$C$4,'Reference Data'!$F$5:$F$21,0),1)&gt;G147,"Actual","Forecast")</f>
        <v>Forecast</v>
      </c>
      <c r="H148" s="482" t="str">
        <f aca="false">IF(INDEX('Reference Data'!$G$5:$G$18,MATCH('Reference Data'!$C$4,'Reference Data'!$F$5:$F$21,0),1)&gt;H147,"Actual","Forecast")</f>
        <v>Forecast</v>
      </c>
      <c r="I148" s="482" t="str">
        <f aca="false">IF(INDEX('Reference Data'!$G$5:$G$18,MATCH('Reference Data'!$C$4,'Reference Data'!$F$5:$F$21,0),1)&gt;I147,"Actual","Forecast")</f>
        <v>Forecast</v>
      </c>
      <c r="J148" s="482" t="str">
        <f aca="false">IF(INDEX('Reference Data'!$G$5:$G$18,MATCH('Reference Data'!$C$4,'Reference Data'!$F$5:$F$21,0),1)&gt;J147,"Actual","Forecast")</f>
        <v>Forecast</v>
      </c>
      <c r="K148" s="482" t="str">
        <f aca="false">IF(INDEX('Reference Data'!$G$5:$G$18,MATCH('Reference Data'!$C$4,'Reference Data'!$F$5:$F$21,0),1)&gt;K147,"Actual","Forecast")</f>
        <v>Forecast</v>
      </c>
      <c r="L148" s="482" t="str">
        <f aca="false">IF(INDEX('Reference Data'!$G$5:$G$18,MATCH('Reference Data'!$C$4,'Reference Data'!$F$5:$F$21,0),1)&gt;L147,"Actual","Forecast")</f>
        <v>Forecast</v>
      </c>
      <c r="M148" s="482" t="str">
        <f aca="false">IF(INDEX('Reference Data'!$G$5:$G$18,MATCH('Reference Data'!$C$4,'Reference Data'!$F$5:$F$21,0),1)&gt;M147,"Actual","Forecast")</f>
        <v>Forecast</v>
      </c>
      <c r="N148" s="482" t="str">
        <f aca="false">IF(INDEX('Reference Data'!$G$5:$G$18,MATCH('Reference Data'!$C$4,'Reference Data'!$F$5:$F$21,0),1)&gt;N147,"Actual","Forecast")</f>
        <v>Forecast</v>
      </c>
      <c r="O148" s="482" t="str">
        <f aca="false">IF(INDEX('Reference Data'!$G$5:$G$18,MATCH('Reference Data'!$C$4,'Reference Data'!$F$5:$F$21,0),1)&gt;O147,"Actual","Forecast")</f>
        <v>Forecast</v>
      </c>
      <c r="P148" s="14"/>
    </row>
    <row r="149" customFormat="false" ht="15" hidden="false" customHeight="false" outlineLevel="2" collapsed="false">
      <c r="B149" s="483"/>
      <c r="D149" s="478"/>
      <c r="E149" s="479"/>
      <c r="F149" s="478"/>
      <c r="G149" s="479"/>
      <c r="H149" s="478"/>
      <c r="I149" s="479"/>
      <c r="J149" s="478"/>
      <c r="K149" s="479"/>
      <c r="L149" s="478"/>
      <c r="M149" s="479"/>
      <c r="N149" s="478"/>
      <c r="O149" s="479"/>
      <c r="P149" s="14"/>
    </row>
    <row r="150" customFormat="false" ht="16.4" hidden="false" customHeight="false" outlineLevel="2" collapsed="false">
      <c r="D150" s="345" t="s">
        <v>322</v>
      </c>
      <c r="P150" s="14"/>
    </row>
    <row r="151" customFormat="false" ht="14.25" hidden="false" customHeight="true" outlineLevel="1" collapsed="false">
      <c r="B151" s="104"/>
      <c r="C151" s="104"/>
      <c r="D151" s="104"/>
      <c r="E151" s="104"/>
      <c r="F151" s="104"/>
      <c r="P151" s="14"/>
    </row>
    <row r="152" customFormat="false" ht="15" hidden="false" customHeight="true" outlineLevel="2" collapsed="false">
      <c r="A152" s="474"/>
      <c r="B152" s="199" t="s">
        <v>257</v>
      </c>
      <c r="C152" s="199" t="s">
        <v>258</v>
      </c>
      <c r="D152" s="231" t="s">
        <v>259</v>
      </c>
      <c r="E152" s="231"/>
      <c r="F152" s="231"/>
      <c r="G152" s="231"/>
      <c r="H152" s="231"/>
      <c r="I152" s="231"/>
      <c r="J152" s="231"/>
      <c r="K152" s="231"/>
      <c r="L152" s="231"/>
      <c r="M152" s="231"/>
      <c r="N152" s="231"/>
      <c r="O152" s="231"/>
      <c r="P152" s="14"/>
    </row>
    <row r="153" customFormat="false" ht="15.75" hidden="false" customHeight="true" outlineLevel="2" collapsed="false">
      <c r="A153" s="474"/>
      <c r="B153" s="199"/>
      <c r="C153" s="199"/>
      <c r="D153" s="231"/>
      <c r="E153" s="231"/>
      <c r="F153" s="231"/>
      <c r="G153" s="231"/>
      <c r="H153" s="231"/>
      <c r="I153" s="231"/>
      <c r="J153" s="231"/>
      <c r="K153" s="231"/>
      <c r="L153" s="231"/>
      <c r="M153" s="231"/>
      <c r="N153" s="231"/>
      <c r="O153" s="231"/>
      <c r="P153" s="14"/>
    </row>
    <row r="154" customFormat="false" ht="15" hidden="false" customHeight="false" outlineLevel="2" collapsed="false">
      <c r="A154" s="474"/>
      <c r="B154" s="199"/>
      <c r="C154" s="199"/>
      <c r="D154" s="475" t="n">
        <v>43922</v>
      </c>
      <c r="E154" s="475" t="n">
        <v>43952</v>
      </c>
      <c r="F154" s="475" t="n">
        <v>43983</v>
      </c>
      <c r="G154" s="475" t="n">
        <v>44013</v>
      </c>
      <c r="H154" s="475" t="n">
        <v>44044</v>
      </c>
      <c r="I154" s="475" t="n">
        <v>44075</v>
      </c>
      <c r="J154" s="475" t="n">
        <v>44105</v>
      </c>
      <c r="K154" s="475" t="n">
        <v>44136</v>
      </c>
      <c r="L154" s="475" t="n">
        <v>44166</v>
      </c>
      <c r="M154" s="475" t="n">
        <v>44197</v>
      </c>
      <c r="N154" s="475" t="n">
        <v>44228</v>
      </c>
      <c r="O154" s="475" t="n">
        <v>44256</v>
      </c>
      <c r="P154" s="14"/>
    </row>
    <row r="155" customFormat="false" ht="15.75" hidden="false" customHeight="true" outlineLevel="2" collapsed="false">
      <c r="A155" s="474"/>
      <c r="B155" s="199"/>
      <c r="C155" s="199"/>
      <c r="D155" s="418" t="s">
        <v>202</v>
      </c>
      <c r="E155" s="418" t="s">
        <v>202</v>
      </c>
      <c r="F155" s="418" t="s">
        <v>202</v>
      </c>
      <c r="G155" s="418" t="s">
        <v>202</v>
      </c>
      <c r="H155" s="418" t="s">
        <v>202</v>
      </c>
      <c r="I155" s="418" t="s">
        <v>202</v>
      </c>
      <c r="J155" s="418" t="s">
        <v>202</v>
      </c>
      <c r="K155" s="418" t="s">
        <v>202</v>
      </c>
      <c r="L155" s="418" t="s">
        <v>202</v>
      </c>
      <c r="M155" s="418" t="s">
        <v>202</v>
      </c>
      <c r="N155" s="418" t="s">
        <v>202</v>
      </c>
      <c r="O155" s="418" t="s">
        <v>202</v>
      </c>
      <c r="P155" s="14"/>
    </row>
    <row r="156" customFormat="false" ht="15" hidden="false" customHeight="false" outlineLevel="2" collapsed="false">
      <c r="A156" s="14"/>
      <c r="B156" s="476" t="s">
        <v>317</v>
      </c>
      <c r="C156" s="477" t="s">
        <v>318</v>
      </c>
      <c r="D156" s="478"/>
      <c r="E156" s="479"/>
      <c r="F156" s="479"/>
      <c r="G156" s="479"/>
      <c r="H156" s="479"/>
      <c r="I156" s="479"/>
      <c r="J156" s="479"/>
      <c r="K156" s="479"/>
      <c r="L156" s="479"/>
      <c r="M156" s="479"/>
      <c r="N156" s="479"/>
      <c r="O156" s="479"/>
      <c r="P156" s="14"/>
    </row>
    <row r="157" customFormat="false" ht="15.75" hidden="false" customHeight="true" outlineLevel="2" collapsed="false">
      <c r="A157" s="14"/>
      <c r="B157" s="199" t="s">
        <v>319</v>
      </c>
      <c r="C157" s="199" t="s">
        <v>323</v>
      </c>
      <c r="D157" s="480" t="s">
        <v>260</v>
      </c>
      <c r="E157" s="480"/>
      <c r="F157" s="480"/>
      <c r="G157" s="480"/>
      <c r="H157" s="480"/>
      <c r="I157" s="480"/>
      <c r="J157" s="480"/>
      <c r="K157" s="480"/>
      <c r="L157" s="480"/>
      <c r="M157" s="480"/>
      <c r="N157" s="480"/>
      <c r="O157" s="480"/>
      <c r="P157" s="14"/>
    </row>
    <row r="158" customFormat="false" ht="16.5" hidden="false" customHeight="true" outlineLevel="2" collapsed="false">
      <c r="A158" s="14"/>
      <c r="B158" s="199"/>
      <c r="C158" s="199"/>
      <c r="D158" s="480"/>
      <c r="E158" s="480"/>
      <c r="F158" s="480"/>
      <c r="G158" s="480"/>
      <c r="H158" s="480"/>
      <c r="I158" s="480"/>
      <c r="J158" s="480"/>
      <c r="K158" s="480"/>
      <c r="L158" s="480"/>
      <c r="M158" s="480"/>
      <c r="N158" s="480"/>
      <c r="O158" s="480"/>
      <c r="P158" s="14"/>
    </row>
    <row r="159" customFormat="false" ht="16.5" hidden="false" customHeight="true" outlineLevel="2" collapsed="false">
      <c r="A159" s="14"/>
      <c r="B159" s="199"/>
      <c r="C159" s="199"/>
      <c r="D159" s="475" t="n">
        <v>44287</v>
      </c>
      <c r="E159" s="475" t="n">
        <v>44317</v>
      </c>
      <c r="F159" s="475" t="n">
        <v>44348</v>
      </c>
      <c r="G159" s="475" t="n">
        <v>44378</v>
      </c>
      <c r="H159" s="475" t="n">
        <v>44409</v>
      </c>
      <c r="I159" s="475" t="n">
        <v>44440</v>
      </c>
      <c r="J159" s="475" t="n">
        <v>44470</v>
      </c>
      <c r="K159" s="475" t="n">
        <v>44501</v>
      </c>
      <c r="L159" s="475" t="n">
        <v>44531</v>
      </c>
      <c r="M159" s="475" t="n">
        <v>44562</v>
      </c>
      <c r="N159" s="475" t="n">
        <v>44593</v>
      </c>
      <c r="O159" s="475" t="n">
        <v>44621</v>
      </c>
      <c r="P159" s="14"/>
    </row>
    <row r="160" customFormat="false" ht="16.5" hidden="false" customHeight="true" outlineLevel="2" collapsed="false">
      <c r="A160" s="14"/>
      <c r="B160" s="199"/>
      <c r="C160" s="199"/>
      <c r="D160" s="418" t="s">
        <v>202</v>
      </c>
      <c r="E160" s="418" t="s">
        <v>202</v>
      </c>
      <c r="F160" s="418" t="s">
        <v>202</v>
      </c>
      <c r="G160" s="418" t="s">
        <v>202</v>
      </c>
      <c r="H160" s="418" t="s">
        <v>202</v>
      </c>
      <c r="I160" s="418" t="s">
        <v>202</v>
      </c>
      <c r="J160" s="418" t="s">
        <v>202</v>
      </c>
      <c r="K160" s="418" t="s">
        <v>202</v>
      </c>
      <c r="L160" s="418" t="s">
        <v>202</v>
      </c>
      <c r="M160" s="418" t="s">
        <v>202</v>
      </c>
      <c r="N160" s="418" t="s">
        <v>202</v>
      </c>
      <c r="O160" s="418" t="s">
        <v>202</v>
      </c>
      <c r="P160" s="14"/>
    </row>
    <row r="161" customFormat="false" ht="15" hidden="false" customHeight="false" outlineLevel="2" collapsed="false">
      <c r="A161" s="14"/>
      <c r="B161" s="481"/>
      <c r="C161" s="481"/>
      <c r="D161" s="478"/>
      <c r="E161" s="479"/>
      <c r="F161" s="478"/>
      <c r="G161" s="479"/>
      <c r="H161" s="478"/>
      <c r="I161" s="479"/>
      <c r="J161" s="478"/>
      <c r="K161" s="479"/>
      <c r="L161" s="478"/>
      <c r="M161" s="479"/>
      <c r="N161" s="478"/>
      <c r="O161" s="479"/>
      <c r="P161" s="14"/>
    </row>
    <row r="162" customFormat="false" ht="15" hidden="false" customHeight="true" outlineLevel="2" collapsed="false">
      <c r="D162" s="480" t="s">
        <v>261</v>
      </c>
      <c r="E162" s="480"/>
      <c r="F162" s="480"/>
      <c r="G162" s="480"/>
      <c r="H162" s="480"/>
      <c r="I162" s="480"/>
      <c r="J162" s="480"/>
      <c r="K162" s="480"/>
      <c r="L162" s="480"/>
      <c r="M162" s="480"/>
      <c r="N162" s="480"/>
      <c r="O162" s="480"/>
      <c r="P162" s="14"/>
    </row>
    <row r="163" customFormat="false" ht="15" hidden="false" customHeight="false" outlineLevel="2" collapsed="false">
      <c r="D163" s="480"/>
      <c r="E163" s="480"/>
      <c r="F163" s="480"/>
      <c r="G163" s="480"/>
      <c r="H163" s="480"/>
      <c r="I163" s="480"/>
      <c r="J163" s="480"/>
      <c r="K163" s="480"/>
      <c r="L163" s="480"/>
      <c r="M163" s="480"/>
      <c r="N163" s="480"/>
      <c r="O163" s="480"/>
      <c r="P163" s="14"/>
    </row>
    <row r="164" customFormat="false" ht="15" hidden="false" customHeight="false" outlineLevel="2" collapsed="false">
      <c r="D164" s="475" t="n">
        <v>44652</v>
      </c>
      <c r="E164" s="475" t="n">
        <v>44682</v>
      </c>
      <c r="F164" s="475" t="n">
        <v>44713</v>
      </c>
      <c r="G164" s="475" t="n">
        <v>44743</v>
      </c>
      <c r="H164" s="475" t="n">
        <v>44774</v>
      </c>
      <c r="I164" s="475" t="n">
        <v>44805</v>
      </c>
      <c r="J164" s="475" t="n">
        <v>44835</v>
      </c>
      <c r="K164" s="475" t="n">
        <v>44866</v>
      </c>
      <c r="L164" s="475" t="n">
        <v>44896</v>
      </c>
      <c r="M164" s="475" t="n">
        <v>44927</v>
      </c>
      <c r="N164" s="475" t="n">
        <v>44958</v>
      </c>
      <c r="O164" s="475" t="n">
        <v>44986</v>
      </c>
      <c r="P164" s="14"/>
    </row>
    <row r="165" customFormat="false" ht="15" hidden="false" customHeight="false" outlineLevel="2" collapsed="false">
      <c r="D165" s="482" t="str">
        <f aca="false">IF(INDEX('Reference Data'!$G$5:$G$18,MATCH('Reference Data'!$C$4,'Reference Data'!$F$5:$F$21,0),1)&gt;D164,"Actual","Forecast")</f>
        <v>Actual</v>
      </c>
      <c r="E165" s="482" t="str">
        <f aca="false">IF(INDEX('Reference Data'!$G$5:$G$18,MATCH('Reference Data'!$C$4,'Reference Data'!$F$5:$F$21,0),1)&gt;E164,"Actual","Forecast")</f>
        <v>Actual</v>
      </c>
      <c r="F165" s="482" t="str">
        <f aca="false">IF(INDEX('Reference Data'!$G$5:$G$18,MATCH('Reference Data'!$C$4,'Reference Data'!$F$5:$F$21,0),1)&gt;F164,"Actual","Forecast")</f>
        <v>Actual</v>
      </c>
      <c r="G165" s="482" t="str">
        <f aca="false">IF(INDEX('Reference Data'!$G$5:$G$18,MATCH('Reference Data'!$C$4,'Reference Data'!$F$5:$F$21,0),1)&gt;G164,"Actual","Forecast")</f>
        <v>Actual</v>
      </c>
      <c r="H165" s="482" t="str">
        <f aca="false">IF(INDEX('Reference Data'!$G$5:$G$18,MATCH('Reference Data'!$C$4,'Reference Data'!$F$5:$F$21,0),1)&gt;H164,"Actual","Forecast")</f>
        <v>Actual</v>
      </c>
      <c r="I165" s="482" t="str">
        <f aca="false">IF(INDEX('Reference Data'!$G$5:$G$18,MATCH('Reference Data'!$C$4,'Reference Data'!$F$5:$F$21,0),1)&gt;I164,"Actual","Forecast")</f>
        <v>Actual</v>
      </c>
      <c r="J165" s="482" t="str">
        <f aca="false">IF(INDEX('Reference Data'!$G$5:$G$18,MATCH('Reference Data'!$C$4,'Reference Data'!$F$5:$F$21,0),1)&gt;J164,"Actual","Forecast")</f>
        <v>Actual</v>
      </c>
      <c r="K165" s="482" t="str">
        <f aca="false">IF(INDEX('Reference Data'!$G$5:$G$18,MATCH('Reference Data'!$C$4,'Reference Data'!$F$5:$F$21,0),1)&gt;K164,"Actual","Forecast")</f>
        <v>Actual</v>
      </c>
      <c r="L165" s="482" t="str">
        <f aca="false">IF(INDEX('Reference Data'!$G$5:$G$18,MATCH('Reference Data'!$C$4,'Reference Data'!$F$5:$F$21,0),1)&gt;L164,"Actual","Forecast")</f>
        <v>Actual</v>
      </c>
      <c r="M165" s="482" t="str">
        <f aca="false">IF(INDEX('Reference Data'!$G$5:$G$18,MATCH('Reference Data'!$C$4,'Reference Data'!$F$5:$F$21,0),1)&gt;M164,"Actual","Forecast")</f>
        <v>Actual</v>
      </c>
      <c r="N165" s="482" t="str">
        <f aca="false">IF(INDEX('Reference Data'!$G$5:$G$18,MATCH('Reference Data'!$C$4,'Reference Data'!$F$5:$F$21,0),1)&gt;N164,"Actual","Forecast")</f>
        <v>Actual</v>
      </c>
      <c r="O165" s="482" t="str">
        <f aca="false">IF(INDEX('Reference Data'!$G$5:$G$18,MATCH('Reference Data'!$C$4,'Reference Data'!$F$5:$F$21,0),1)&gt;O164,"Actual","Forecast")</f>
        <v>Actual</v>
      </c>
      <c r="P165" s="14"/>
    </row>
    <row r="166" customFormat="false" ht="15" hidden="false" customHeight="false" outlineLevel="2" collapsed="false">
      <c r="D166" s="478"/>
      <c r="E166" s="479"/>
      <c r="F166" s="478"/>
      <c r="G166" s="479"/>
      <c r="H166" s="478"/>
      <c r="I166" s="479"/>
      <c r="J166" s="478"/>
      <c r="K166" s="479"/>
      <c r="L166" s="478"/>
      <c r="M166" s="479"/>
      <c r="N166" s="478"/>
      <c r="O166" s="479"/>
      <c r="P166" s="14"/>
    </row>
    <row r="167" customFormat="false" ht="15" hidden="false" customHeight="true" outlineLevel="2" collapsed="false">
      <c r="D167" s="480" t="s">
        <v>262</v>
      </c>
      <c r="E167" s="480"/>
      <c r="F167" s="480"/>
      <c r="G167" s="480"/>
      <c r="H167" s="480"/>
      <c r="I167" s="480"/>
      <c r="J167" s="480"/>
      <c r="K167" s="480"/>
      <c r="L167" s="480"/>
      <c r="M167" s="480"/>
      <c r="N167" s="480"/>
      <c r="O167" s="480"/>
      <c r="P167" s="14"/>
    </row>
    <row r="168" customFormat="false" ht="15" hidden="false" customHeight="false" outlineLevel="2" collapsed="false">
      <c r="D168" s="480"/>
      <c r="E168" s="480"/>
      <c r="F168" s="480"/>
      <c r="G168" s="480"/>
      <c r="H168" s="480"/>
      <c r="I168" s="480"/>
      <c r="J168" s="480"/>
      <c r="K168" s="480"/>
      <c r="L168" s="480"/>
      <c r="M168" s="480"/>
      <c r="N168" s="480"/>
      <c r="O168" s="480"/>
      <c r="P168" s="14"/>
    </row>
    <row r="169" customFormat="false" ht="15" hidden="false" customHeight="false" outlineLevel="2" collapsed="false">
      <c r="D169" s="475" t="n">
        <v>45017</v>
      </c>
      <c r="E169" s="475" t="n">
        <v>45047</v>
      </c>
      <c r="F169" s="475" t="n">
        <v>45078</v>
      </c>
      <c r="G169" s="475" t="n">
        <v>45108</v>
      </c>
      <c r="H169" s="475" t="n">
        <v>45139</v>
      </c>
      <c r="I169" s="475" t="n">
        <v>45170</v>
      </c>
      <c r="J169" s="475" t="n">
        <v>45200</v>
      </c>
      <c r="K169" s="475" t="n">
        <v>45231</v>
      </c>
      <c r="L169" s="475" t="n">
        <v>45261</v>
      </c>
      <c r="M169" s="475" t="n">
        <v>45292</v>
      </c>
      <c r="N169" s="475" t="n">
        <v>45323</v>
      </c>
      <c r="O169" s="475" t="n">
        <v>45352</v>
      </c>
      <c r="P169" s="14"/>
    </row>
    <row r="170" customFormat="false" ht="15" hidden="false" customHeight="false" outlineLevel="2" collapsed="false">
      <c r="D170" s="482" t="str">
        <f aca="false">IF(INDEX('Reference Data'!$G$5:$G$18,MATCH('Reference Data'!$C$4,'Reference Data'!$F$5:$F$21,0),1)&gt;D169,"Actual","Forecast")</f>
        <v>Actual</v>
      </c>
      <c r="E170" s="482" t="str">
        <f aca="false">IF(INDEX('Reference Data'!$G$5:$G$18,MATCH('Reference Data'!$C$4,'Reference Data'!$F$5:$F$21,0),1)&gt;E169,"Actual","Forecast")</f>
        <v>Actual</v>
      </c>
      <c r="F170" s="482" t="str">
        <f aca="false">IF(INDEX('Reference Data'!$G$5:$G$18,MATCH('Reference Data'!$C$4,'Reference Data'!$F$5:$F$21,0),1)&gt;F169,"Actual","Forecast")</f>
        <v>Actual</v>
      </c>
      <c r="G170" s="482" t="str">
        <f aca="false">IF(INDEX('Reference Data'!$G$5:$G$18,MATCH('Reference Data'!$C$4,'Reference Data'!$F$5:$F$21,0),1)&gt;G169,"Actual","Forecast")</f>
        <v>Actual</v>
      </c>
      <c r="H170" s="482" t="str">
        <f aca="false">IF(INDEX('Reference Data'!$G$5:$G$18,MATCH('Reference Data'!$C$4,'Reference Data'!$F$5:$F$21,0),1)&gt;H169,"Actual","Forecast")</f>
        <v>Actual</v>
      </c>
      <c r="I170" s="482" t="str">
        <f aca="false">IF(INDEX('Reference Data'!$G$5:$G$18,MATCH('Reference Data'!$C$4,'Reference Data'!$F$5:$F$21,0),1)&gt;I169,"Actual","Forecast")</f>
        <v>Actual</v>
      </c>
      <c r="J170" s="482" t="str">
        <f aca="false">IF(INDEX('Reference Data'!$G$5:$G$18,MATCH('Reference Data'!$C$4,'Reference Data'!$F$5:$F$21,0),1)&gt;J169,"Actual","Forecast")</f>
        <v>Actual</v>
      </c>
      <c r="K170" s="482" t="str">
        <f aca="false">IF(INDEX('Reference Data'!$G$5:$G$18,MATCH('Reference Data'!$C$4,'Reference Data'!$F$5:$F$21,0),1)&gt;K169,"Actual","Forecast")</f>
        <v>Actual</v>
      </c>
      <c r="L170" s="482" t="str">
        <f aca="false">IF(INDEX('Reference Data'!$G$5:$G$18,MATCH('Reference Data'!$C$4,'Reference Data'!$F$5:$F$21,0),1)&gt;L169,"Actual","Forecast")</f>
        <v>Actual</v>
      </c>
      <c r="M170" s="482" t="str">
        <f aca="false">IF(INDEX('Reference Data'!$G$5:$G$18,MATCH('Reference Data'!$C$4,'Reference Data'!$F$5:$F$21,0),1)&gt;M169,"Actual","Forecast")</f>
        <v>Actual</v>
      </c>
      <c r="N170" s="482" t="str">
        <f aca="false">IF(INDEX('Reference Data'!$G$5:$G$18,MATCH('Reference Data'!$C$4,'Reference Data'!$F$5:$F$21,0),1)&gt;N169,"Actual","Forecast")</f>
        <v>Actual</v>
      </c>
      <c r="O170" s="482" t="str">
        <f aca="false">IF(INDEX('Reference Data'!$G$5:$G$18,MATCH('Reference Data'!$C$4,'Reference Data'!$F$5:$F$21,0),1)&gt;O169,"Actual","Forecast")</f>
        <v>Actual</v>
      </c>
      <c r="P170" s="14"/>
    </row>
    <row r="171" customFormat="false" ht="15" hidden="false" customHeight="false" outlineLevel="2" collapsed="false">
      <c r="D171" s="478"/>
      <c r="E171" s="479"/>
      <c r="F171" s="478"/>
      <c r="G171" s="479"/>
      <c r="H171" s="478"/>
      <c r="I171" s="479"/>
      <c r="J171" s="478"/>
      <c r="K171" s="479"/>
      <c r="L171" s="478"/>
      <c r="M171" s="479"/>
      <c r="N171" s="478"/>
      <c r="O171" s="479"/>
      <c r="P171" s="14"/>
    </row>
    <row r="172" customFormat="false" ht="15" hidden="false" customHeight="true" outlineLevel="2" collapsed="false">
      <c r="D172" s="480" t="s">
        <v>263</v>
      </c>
      <c r="E172" s="480"/>
      <c r="F172" s="480"/>
      <c r="G172" s="480"/>
      <c r="H172" s="480"/>
      <c r="I172" s="480"/>
      <c r="J172" s="480"/>
      <c r="K172" s="480"/>
      <c r="L172" s="480"/>
      <c r="M172" s="480"/>
      <c r="N172" s="480"/>
      <c r="O172" s="480"/>
      <c r="P172" s="14"/>
    </row>
    <row r="173" customFormat="false" ht="15" hidden="false" customHeight="false" outlineLevel="2" collapsed="false">
      <c r="D173" s="480"/>
      <c r="E173" s="480"/>
      <c r="F173" s="480"/>
      <c r="G173" s="480"/>
      <c r="H173" s="480"/>
      <c r="I173" s="480"/>
      <c r="J173" s="480"/>
      <c r="K173" s="480"/>
      <c r="L173" s="480"/>
      <c r="M173" s="480"/>
      <c r="N173" s="480"/>
      <c r="O173" s="480"/>
      <c r="P173" s="14"/>
    </row>
    <row r="174" customFormat="false" ht="15" hidden="false" customHeight="false" outlineLevel="2" collapsed="false">
      <c r="D174" s="475" t="n">
        <v>45383</v>
      </c>
      <c r="E174" s="475" t="n">
        <v>45413</v>
      </c>
      <c r="F174" s="475" t="n">
        <v>45444</v>
      </c>
      <c r="G174" s="475" t="n">
        <v>45474</v>
      </c>
      <c r="H174" s="475" t="n">
        <v>45505</v>
      </c>
      <c r="I174" s="475" t="n">
        <v>45536</v>
      </c>
      <c r="J174" s="475" t="n">
        <v>45566</v>
      </c>
      <c r="K174" s="475" t="n">
        <v>45597</v>
      </c>
      <c r="L174" s="475" t="n">
        <v>45627</v>
      </c>
      <c r="M174" s="475" t="n">
        <v>45658</v>
      </c>
      <c r="N174" s="475" t="n">
        <v>45689</v>
      </c>
      <c r="O174" s="475" t="n">
        <v>45717</v>
      </c>
      <c r="P174" s="14"/>
    </row>
    <row r="175" customFormat="false" ht="15" hidden="false" customHeight="false" outlineLevel="2" collapsed="false">
      <c r="D175" s="482" t="str">
        <f aca="false">IF(INDEX('Reference Data'!$G$5:$G$18,MATCH('Reference Data'!$C$4,'Reference Data'!$F$5:$F$21,0),1)&gt;D174,"Actual","Forecast")</f>
        <v>Actual</v>
      </c>
      <c r="E175" s="482" t="str">
        <f aca="false">IF(INDEX('Reference Data'!$G$5:$G$18,MATCH('Reference Data'!$C$4,'Reference Data'!$F$5:$F$21,0),1)&gt;E174,"Actual","Forecast")</f>
        <v>Actual</v>
      </c>
      <c r="F175" s="482" t="str">
        <f aca="false">IF(INDEX('Reference Data'!$G$5:$G$18,MATCH('Reference Data'!$C$4,'Reference Data'!$F$5:$F$21,0),1)&gt;F174,"Actual","Forecast")</f>
        <v>Actual</v>
      </c>
      <c r="G175" s="482" t="str">
        <f aca="false">IF(INDEX('Reference Data'!$G$5:$G$18,MATCH('Reference Data'!$C$4,'Reference Data'!$F$5:$F$21,0),1)&gt;G174,"Actual","Forecast")</f>
        <v>Actual</v>
      </c>
      <c r="H175" s="482" t="str">
        <f aca="false">IF(INDEX('Reference Data'!$G$5:$G$18,MATCH('Reference Data'!$C$4,'Reference Data'!$F$5:$F$21,0),1)&gt;H174,"Actual","Forecast")</f>
        <v>Actual</v>
      </c>
      <c r="I175" s="482" t="str">
        <f aca="false">IF(INDEX('Reference Data'!$G$5:$G$18,MATCH('Reference Data'!$C$4,'Reference Data'!$F$5:$F$21,0),1)&gt;I174,"Actual","Forecast")</f>
        <v>Actual</v>
      </c>
      <c r="J175" s="482" t="str">
        <f aca="false">IF(INDEX('Reference Data'!$G$5:$G$18,MATCH('Reference Data'!$C$4,'Reference Data'!$F$5:$F$21,0),1)&gt;J174,"Actual","Forecast")</f>
        <v>Forecast</v>
      </c>
      <c r="K175" s="482" t="str">
        <f aca="false">IF(INDEX('Reference Data'!$G$5:$G$18,MATCH('Reference Data'!$C$4,'Reference Data'!$F$5:$F$21,0),1)&gt;K174,"Actual","Forecast")</f>
        <v>Forecast</v>
      </c>
      <c r="L175" s="482" t="str">
        <f aca="false">IF(INDEX('Reference Data'!$G$5:$G$18,MATCH('Reference Data'!$C$4,'Reference Data'!$F$5:$F$21,0),1)&gt;L174,"Actual","Forecast")</f>
        <v>Forecast</v>
      </c>
      <c r="M175" s="482" t="str">
        <f aca="false">IF(INDEX('Reference Data'!$G$5:$G$18,MATCH('Reference Data'!$C$4,'Reference Data'!$F$5:$F$21,0),1)&gt;M174,"Actual","Forecast")</f>
        <v>Forecast</v>
      </c>
      <c r="N175" s="482" t="str">
        <f aca="false">IF(INDEX('Reference Data'!$G$5:$G$18,MATCH('Reference Data'!$C$4,'Reference Data'!$F$5:$F$21,0),1)&gt;N174,"Actual","Forecast")</f>
        <v>Forecast</v>
      </c>
      <c r="O175" s="482" t="str">
        <f aca="false">IF(INDEX('Reference Data'!$G$5:$G$18,MATCH('Reference Data'!$C$4,'Reference Data'!$F$5:$F$21,0),1)&gt;O174,"Actual","Forecast")</f>
        <v>Forecast</v>
      </c>
      <c r="P175" s="14"/>
    </row>
    <row r="176" customFormat="false" ht="15" hidden="false" customHeight="false" outlineLevel="2" collapsed="false">
      <c r="D176" s="478"/>
      <c r="E176" s="479"/>
      <c r="F176" s="478"/>
      <c r="G176" s="479"/>
      <c r="H176" s="478"/>
      <c r="I176" s="479"/>
      <c r="J176" s="478"/>
      <c r="K176" s="479"/>
      <c r="L176" s="478"/>
      <c r="M176" s="479"/>
      <c r="N176" s="478"/>
      <c r="O176" s="479"/>
      <c r="P176" s="14"/>
    </row>
    <row r="177" customFormat="false" ht="15" hidden="false" customHeight="true" outlineLevel="2" collapsed="false">
      <c r="B177" s="483" t="s">
        <v>321</v>
      </c>
      <c r="D177" s="480" t="s">
        <v>264</v>
      </c>
      <c r="E177" s="480"/>
      <c r="F177" s="480"/>
      <c r="G177" s="480"/>
      <c r="H177" s="480"/>
      <c r="I177" s="480"/>
      <c r="J177" s="480"/>
      <c r="K177" s="480"/>
      <c r="L177" s="480"/>
      <c r="M177" s="480"/>
      <c r="N177" s="480"/>
      <c r="O177" s="480"/>
      <c r="P177" s="14"/>
    </row>
    <row r="178" customFormat="false" ht="15.75" hidden="false" customHeight="true" outlineLevel="2" collapsed="false">
      <c r="B178" s="483"/>
      <c r="D178" s="480"/>
      <c r="E178" s="480"/>
      <c r="F178" s="480"/>
      <c r="G178" s="480"/>
      <c r="H178" s="480"/>
      <c r="I178" s="480"/>
      <c r="J178" s="480"/>
      <c r="K178" s="480"/>
      <c r="L178" s="480"/>
      <c r="M178" s="480"/>
      <c r="N178" s="480"/>
      <c r="O178" s="480"/>
      <c r="P178" s="14"/>
    </row>
    <row r="179" customFormat="false" ht="15" hidden="false" customHeight="false" outlineLevel="2" collapsed="false">
      <c r="B179" s="483"/>
      <c r="D179" s="475" t="n">
        <v>45748</v>
      </c>
      <c r="E179" s="475" t="n">
        <v>45778</v>
      </c>
      <c r="F179" s="475" t="n">
        <v>45809</v>
      </c>
      <c r="G179" s="475" t="n">
        <v>45839</v>
      </c>
      <c r="H179" s="475" t="n">
        <v>45870</v>
      </c>
      <c r="I179" s="475" t="n">
        <v>45901</v>
      </c>
      <c r="J179" s="475" t="n">
        <v>45931</v>
      </c>
      <c r="K179" s="475" t="n">
        <v>45962</v>
      </c>
      <c r="L179" s="475" t="n">
        <v>45992</v>
      </c>
      <c r="M179" s="475" t="n">
        <v>46023</v>
      </c>
      <c r="N179" s="475" t="n">
        <v>46054</v>
      </c>
      <c r="O179" s="475" t="n">
        <v>46082</v>
      </c>
      <c r="P179" s="14"/>
    </row>
    <row r="180" customFormat="false" ht="15" hidden="false" customHeight="false" outlineLevel="2" collapsed="false">
      <c r="B180" s="483"/>
      <c r="D180" s="482" t="str">
        <f aca="false">IF(INDEX('Reference Data'!$G$5:$G$18,MATCH('Reference Data'!$C$4,'Reference Data'!$F$5:$F$21,0),1)&gt;D179,"Actual","Forecast")</f>
        <v>Forecast</v>
      </c>
      <c r="E180" s="482" t="str">
        <f aca="false">IF(INDEX('Reference Data'!$G$5:$G$18,MATCH('Reference Data'!$C$4,'Reference Data'!$F$5:$F$21,0),1)&gt;E179,"Actual","Forecast")</f>
        <v>Forecast</v>
      </c>
      <c r="F180" s="482" t="str">
        <f aca="false">IF(INDEX('Reference Data'!$G$5:$G$18,MATCH('Reference Data'!$C$4,'Reference Data'!$F$5:$F$21,0),1)&gt;F179,"Actual","Forecast")</f>
        <v>Forecast</v>
      </c>
      <c r="G180" s="482" t="str">
        <f aca="false">IF(INDEX('Reference Data'!$G$5:$G$18,MATCH('Reference Data'!$C$4,'Reference Data'!$F$5:$F$21,0),1)&gt;G179,"Actual","Forecast")</f>
        <v>Forecast</v>
      </c>
      <c r="H180" s="482" t="str">
        <f aca="false">IF(INDEX('Reference Data'!$G$5:$G$18,MATCH('Reference Data'!$C$4,'Reference Data'!$F$5:$F$21,0),1)&gt;H179,"Actual","Forecast")</f>
        <v>Forecast</v>
      </c>
      <c r="I180" s="482" t="str">
        <f aca="false">IF(INDEX('Reference Data'!$G$5:$G$18,MATCH('Reference Data'!$C$4,'Reference Data'!$F$5:$F$21,0),1)&gt;I179,"Actual","Forecast")</f>
        <v>Forecast</v>
      </c>
      <c r="J180" s="482" t="str">
        <f aca="false">IF(INDEX('Reference Data'!$G$5:$G$18,MATCH('Reference Data'!$C$4,'Reference Data'!$F$5:$F$21,0),1)&gt;J179,"Actual","Forecast")</f>
        <v>Forecast</v>
      </c>
      <c r="K180" s="482" t="str">
        <f aca="false">IF(INDEX('Reference Data'!$G$5:$G$18,MATCH('Reference Data'!$C$4,'Reference Data'!$F$5:$F$21,0),1)&gt;K179,"Actual","Forecast")</f>
        <v>Forecast</v>
      </c>
      <c r="L180" s="482" t="str">
        <f aca="false">IF(INDEX('Reference Data'!$G$5:$G$18,MATCH('Reference Data'!$C$4,'Reference Data'!$F$5:$F$21,0),1)&gt;L179,"Actual","Forecast")</f>
        <v>Forecast</v>
      </c>
      <c r="M180" s="482" t="str">
        <f aca="false">IF(INDEX('Reference Data'!$G$5:$G$18,MATCH('Reference Data'!$C$4,'Reference Data'!$F$5:$F$21,0),1)&gt;M179,"Actual","Forecast")</f>
        <v>Forecast</v>
      </c>
      <c r="N180" s="482" t="str">
        <f aca="false">IF(INDEX('Reference Data'!$G$5:$G$18,MATCH('Reference Data'!$C$4,'Reference Data'!$F$5:$F$21,0),1)&gt;N179,"Actual","Forecast")</f>
        <v>Forecast</v>
      </c>
      <c r="O180" s="482" t="str">
        <f aca="false">IF(INDEX('Reference Data'!$G$5:$G$18,MATCH('Reference Data'!$C$4,'Reference Data'!$F$5:$F$21,0),1)&gt;O179,"Actual","Forecast")</f>
        <v>Forecast</v>
      </c>
      <c r="P180" s="14"/>
    </row>
    <row r="181" customFormat="false" ht="15" hidden="false" customHeight="false" outlineLevel="2" collapsed="false">
      <c r="B181" s="483"/>
      <c r="D181" s="478"/>
      <c r="E181" s="479"/>
      <c r="F181" s="478"/>
      <c r="G181" s="479"/>
      <c r="H181" s="478"/>
      <c r="I181" s="479"/>
      <c r="J181" s="478"/>
      <c r="K181" s="479"/>
      <c r="L181" s="478"/>
      <c r="M181" s="479"/>
      <c r="N181" s="478"/>
      <c r="O181" s="479"/>
      <c r="P181" s="14"/>
    </row>
    <row r="182" customFormat="false" ht="16.4" hidden="false" customHeight="false" outlineLevel="2" collapsed="false">
      <c r="D182" s="345" t="s">
        <v>322</v>
      </c>
      <c r="P182" s="14"/>
    </row>
    <row r="183" customFormat="false" ht="14.25" hidden="false" customHeight="true" outlineLevel="1" collapsed="false">
      <c r="B183" s="104"/>
      <c r="C183" s="104"/>
      <c r="D183" s="104"/>
      <c r="E183" s="104"/>
      <c r="F183" s="104"/>
      <c r="P183" s="14"/>
    </row>
    <row r="184" customFormat="false" ht="15" hidden="false" customHeight="true" outlineLevel="2" collapsed="false">
      <c r="A184" s="474"/>
      <c r="B184" s="199" t="s">
        <v>257</v>
      </c>
      <c r="C184" s="199" t="s">
        <v>258</v>
      </c>
      <c r="D184" s="231" t="s">
        <v>259</v>
      </c>
      <c r="E184" s="231"/>
      <c r="F184" s="231"/>
      <c r="G184" s="231"/>
      <c r="H184" s="231"/>
      <c r="I184" s="231"/>
      <c r="J184" s="231"/>
      <c r="K184" s="231"/>
      <c r="L184" s="231"/>
      <c r="M184" s="231"/>
      <c r="N184" s="231"/>
      <c r="O184" s="231"/>
      <c r="P184" s="14"/>
    </row>
    <row r="185" customFormat="false" ht="15.75" hidden="false" customHeight="true" outlineLevel="2" collapsed="false">
      <c r="A185" s="474"/>
      <c r="B185" s="199"/>
      <c r="C185" s="199"/>
      <c r="D185" s="231"/>
      <c r="E185" s="231"/>
      <c r="F185" s="231"/>
      <c r="G185" s="231"/>
      <c r="H185" s="231"/>
      <c r="I185" s="231"/>
      <c r="J185" s="231"/>
      <c r="K185" s="231"/>
      <c r="L185" s="231"/>
      <c r="M185" s="231"/>
      <c r="N185" s="231"/>
      <c r="O185" s="231"/>
      <c r="P185" s="14"/>
    </row>
    <row r="186" customFormat="false" ht="15" hidden="false" customHeight="false" outlineLevel="2" collapsed="false">
      <c r="A186" s="474"/>
      <c r="B186" s="199"/>
      <c r="C186" s="199"/>
      <c r="D186" s="475" t="n">
        <v>43922</v>
      </c>
      <c r="E186" s="475" t="n">
        <v>43952</v>
      </c>
      <c r="F186" s="475" t="n">
        <v>43983</v>
      </c>
      <c r="G186" s="475" t="n">
        <v>44013</v>
      </c>
      <c r="H186" s="475" t="n">
        <v>44044</v>
      </c>
      <c r="I186" s="475" t="n">
        <v>44075</v>
      </c>
      <c r="J186" s="475" t="n">
        <v>44105</v>
      </c>
      <c r="K186" s="475" t="n">
        <v>44136</v>
      </c>
      <c r="L186" s="475" t="n">
        <v>44166</v>
      </c>
      <c r="M186" s="475" t="n">
        <v>44197</v>
      </c>
      <c r="N186" s="475" t="n">
        <v>44228</v>
      </c>
      <c r="O186" s="475" t="n">
        <v>44256</v>
      </c>
      <c r="P186" s="14"/>
    </row>
    <row r="187" customFormat="false" ht="15.75" hidden="false" customHeight="true" outlineLevel="2" collapsed="false">
      <c r="A187" s="474"/>
      <c r="B187" s="199"/>
      <c r="C187" s="199"/>
      <c r="D187" s="418" t="s">
        <v>202</v>
      </c>
      <c r="E187" s="418" t="s">
        <v>202</v>
      </c>
      <c r="F187" s="418" t="s">
        <v>202</v>
      </c>
      <c r="G187" s="418" t="s">
        <v>202</v>
      </c>
      <c r="H187" s="418" t="s">
        <v>202</v>
      </c>
      <c r="I187" s="418" t="s">
        <v>202</v>
      </c>
      <c r="J187" s="418" t="s">
        <v>202</v>
      </c>
      <c r="K187" s="418" t="s">
        <v>202</v>
      </c>
      <c r="L187" s="418" t="s">
        <v>202</v>
      </c>
      <c r="M187" s="418" t="s">
        <v>202</v>
      </c>
      <c r="N187" s="418" t="s">
        <v>202</v>
      </c>
      <c r="O187" s="418" t="s">
        <v>202</v>
      </c>
      <c r="P187" s="14"/>
    </row>
    <row r="188" customFormat="false" ht="15" hidden="false" customHeight="false" outlineLevel="2" collapsed="false">
      <c r="A188" s="14"/>
      <c r="B188" s="476" t="s">
        <v>317</v>
      </c>
      <c r="C188" s="477" t="s">
        <v>318</v>
      </c>
      <c r="D188" s="478"/>
      <c r="E188" s="479"/>
      <c r="F188" s="479"/>
      <c r="G188" s="479"/>
      <c r="H188" s="479"/>
      <c r="I188" s="479"/>
      <c r="J188" s="479"/>
      <c r="K188" s="479"/>
      <c r="L188" s="479"/>
      <c r="M188" s="479"/>
      <c r="N188" s="479"/>
      <c r="O188" s="479"/>
      <c r="P188" s="14"/>
    </row>
    <row r="189" customFormat="false" ht="15.75" hidden="false" customHeight="true" outlineLevel="2" collapsed="false">
      <c r="A189" s="14"/>
      <c r="B189" s="199" t="s">
        <v>319</v>
      </c>
      <c r="C189" s="199" t="s">
        <v>323</v>
      </c>
      <c r="D189" s="480" t="s">
        <v>260</v>
      </c>
      <c r="E189" s="480"/>
      <c r="F189" s="480"/>
      <c r="G189" s="480"/>
      <c r="H189" s="480"/>
      <c r="I189" s="480"/>
      <c r="J189" s="480"/>
      <c r="K189" s="480"/>
      <c r="L189" s="480"/>
      <c r="M189" s="480"/>
      <c r="N189" s="480"/>
      <c r="O189" s="480"/>
      <c r="P189" s="14"/>
    </row>
    <row r="190" customFormat="false" ht="16.5" hidden="false" customHeight="true" outlineLevel="2" collapsed="false">
      <c r="A190" s="14"/>
      <c r="B190" s="199"/>
      <c r="C190" s="199"/>
      <c r="D190" s="480"/>
      <c r="E190" s="480"/>
      <c r="F190" s="480"/>
      <c r="G190" s="480"/>
      <c r="H190" s="480"/>
      <c r="I190" s="480"/>
      <c r="J190" s="480"/>
      <c r="K190" s="480"/>
      <c r="L190" s="480"/>
      <c r="M190" s="480"/>
      <c r="N190" s="480"/>
      <c r="O190" s="480"/>
      <c r="P190" s="14"/>
    </row>
    <row r="191" customFormat="false" ht="16.5" hidden="false" customHeight="true" outlineLevel="2" collapsed="false">
      <c r="A191" s="14"/>
      <c r="B191" s="199"/>
      <c r="C191" s="199"/>
      <c r="D191" s="475" t="n">
        <v>44287</v>
      </c>
      <c r="E191" s="475" t="n">
        <v>44317</v>
      </c>
      <c r="F191" s="475" t="n">
        <v>44348</v>
      </c>
      <c r="G191" s="475" t="n">
        <v>44378</v>
      </c>
      <c r="H191" s="475" t="n">
        <v>44409</v>
      </c>
      <c r="I191" s="475" t="n">
        <v>44440</v>
      </c>
      <c r="J191" s="475" t="n">
        <v>44470</v>
      </c>
      <c r="K191" s="475" t="n">
        <v>44501</v>
      </c>
      <c r="L191" s="475" t="n">
        <v>44531</v>
      </c>
      <c r="M191" s="475" t="n">
        <v>44562</v>
      </c>
      <c r="N191" s="475" t="n">
        <v>44593</v>
      </c>
      <c r="O191" s="475" t="n">
        <v>44621</v>
      </c>
      <c r="P191" s="14"/>
    </row>
    <row r="192" customFormat="false" ht="16.5" hidden="false" customHeight="true" outlineLevel="2" collapsed="false">
      <c r="A192" s="14"/>
      <c r="B192" s="199"/>
      <c r="C192" s="199"/>
      <c r="D192" s="418" t="s">
        <v>202</v>
      </c>
      <c r="E192" s="418" t="s">
        <v>202</v>
      </c>
      <c r="F192" s="418" t="s">
        <v>202</v>
      </c>
      <c r="G192" s="418" t="s">
        <v>202</v>
      </c>
      <c r="H192" s="418" t="s">
        <v>202</v>
      </c>
      <c r="I192" s="418" t="s">
        <v>202</v>
      </c>
      <c r="J192" s="418" t="s">
        <v>202</v>
      </c>
      <c r="K192" s="418" t="s">
        <v>202</v>
      </c>
      <c r="L192" s="418" t="s">
        <v>202</v>
      </c>
      <c r="M192" s="418" t="s">
        <v>202</v>
      </c>
      <c r="N192" s="418" t="s">
        <v>202</v>
      </c>
      <c r="O192" s="418" t="s">
        <v>202</v>
      </c>
      <c r="P192" s="14"/>
    </row>
    <row r="193" customFormat="false" ht="15" hidden="false" customHeight="false" outlineLevel="2" collapsed="false">
      <c r="A193" s="14"/>
      <c r="B193" s="481"/>
      <c r="C193" s="481"/>
      <c r="D193" s="478"/>
      <c r="E193" s="479"/>
      <c r="F193" s="478"/>
      <c r="G193" s="479"/>
      <c r="H193" s="478"/>
      <c r="I193" s="479"/>
      <c r="J193" s="478"/>
      <c r="K193" s="479"/>
      <c r="L193" s="478"/>
      <c r="M193" s="479"/>
      <c r="N193" s="478"/>
      <c r="O193" s="479"/>
      <c r="P193" s="14"/>
    </row>
    <row r="194" customFormat="false" ht="15" hidden="false" customHeight="true" outlineLevel="2" collapsed="false">
      <c r="D194" s="480" t="s">
        <v>261</v>
      </c>
      <c r="E194" s="480"/>
      <c r="F194" s="480"/>
      <c r="G194" s="480"/>
      <c r="H194" s="480"/>
      <c r="I194" s="480"/>
      <c r="J194" s="480"/>
      <c r="K194" s="480"/>
      <c r="L194" s="480"/>
      <c r="M194" s="480"/>
      <c r="N194" s="480"/>
      <c r="O194" s="480"/>
      <c r="P194" s="14"/>
    </row>
    <row r="195" customFormat="false" ht="15" hidden="false" customHeight="false" outlineLevel="2" collapsed="false">
      <c r="D195" s="480"/>
      <c r="E195" s="480"/>
      <c r="F195" s="480"/>
      <c r="G195" s="480"/>
      <c r="H195" s="480"/>
      <c r="I195" s="480"/>
      <c r="J195" s="480"/>
      <c r="K195" s="480"/>
      <c r="L195" s="480"/>
      <c r="M195" s="480"/>
      <c r="N195" s="480"/>
      <c r="O195" s="480"/>
      <c r="P195" s="14"/>
    </row>
    <row r="196" customFormat="false" ht="15" hidden="false" customHeight="false" outlineLevel="2" collapsed="false">
      <c r="D196" s="475" t="n">
        <v>44652</v>
      </c>
      <c r="E196" s="475" t="n">
        <v>44682</v>
      </c>
      <c r="F196" s="475" t="n">
        <v>44713</v>
      </c>
      <c r="G196" s="475" t="n">
        <v>44743</v>
      </c>
      <c r="H196" s="475" t="n">
        <v>44774</v>
      </c>
      <c r="I196" s="475" t="n">
        <v>44805</v>
      </c>
      <c r="J196" s="475" t="n">
        <v>44835</v>
      </c>
      <c r="K196" s="475" t="n">
        <v>44866</v>
      </c>
      <c r="L196" s="475" t="n">
        <v>44896</v>
      </c>
      <c r="M196" s="475" t="n">
        <v>44927</v>
      </c>
      <c r="N196" s="475" t="n">
        <v>44958</v>
      </c>
      <c r="O196" s="475" t="n">
        <v>44986</v>
      </c>
      <c r="P196" s="14"/>
    </row>
    <row r="197" customFormat="false" ht="15" hidden="false" customHeight="false" outlineLevel="2" collapsed="false">
      <c r="D197" s="482" t="str">
        <f aca="false">IF(INDEX('Reference Data'!$G$5:$G$18,MATCH('Reference Data'!$C$4,'Reference Data'!$F$5:$F$21,0),1)&gt;D196,"Actual","Forecast")</f>
        <v>Actual</v>
      </c>
      <c r="E197" s="482" t="str">
        <f aca="false">IF(INDEX('Reference Data'!$G$5:$G$18,MATCH('Reference Data'!$C$4,'Reference Data'!$F$5:$F$21,0),1)&gt;E196,"Actual","Forecast")</f>
        <v>Actual</v>
      </c>
      <c r="F197" s="482" t="str">
        <f aca="false">IF(INDEX('Reference Data'!$G$5:$G$18,MATCH('Reference Data'!$C$4,'Reference Data'!$F$5:$F$21,0),1)&gt;F196,"Actual","Forecast")</f>
        <v>Actual</v>
      </c>
      <c r="G197" s="482" t="str">
        <f aca="false">IF(INDEX('Reference Data'!$G$5:$G$18,MATCH('Reference Data'!$C$4,'Reference Data'!$F$5:$F$21,0),1)&gt;G196,"Actual","Forecast")</f>
        <v>Actual</v>
      </c>
      <c r="H197" s="482" t="str">
        <f aca="false">IF(INDEX('Reference Data'!$G$5:$G$18,MATCH('Reference Data'!$C$4,'Reference Data'!$F$5:$F$21,0),1)&gt;H196,"Actual","Forecast")</f>
        <v>Actual</v>
      </c>
      <c r="I197" s="482" t="str">
        <f aca="false">IF(INDEX('Reference Data'!$G$5:$G$18,MATCH('Reference Data'!$C$4,'Reference Data'!$F$5:$F$21,0),1)&gt;I196,"Actual","Forecast")</f>
        <v>Actual</v>
      </c>
      <c r="J197" s="482" t="str">
        <f aca="false">IF(INDEX('Reference Data'!$G$5:$G$18,MATCH('Reference Data'!$C$4,'Reference Data'!$F$5:$F$21,0),1)&gt;J196,"Actual","Forecast")</f>
        <v>Actual</v>
      </c>
      <c r="K197" s="482" t="str">
        <f aca="false">IF(INDEX('Reference Data'!$G$5:$G$18,MATCH('Reference Data'!$C$4,'Reference Data'!$F$5:$F$21,0),1)&gt;K196,"Actual","Forecast")</f>
        <v>Actual</v>
      </c>
      <c r="L197" s="482" t="str">
        <f aca="false">IF(INDEX('Reference Data'!$G$5:$G$18,MATCH('Reference Data'!$C$4,'Reference Data'!$F$5:$F$21,0),1)&gt;L196,"Actual","Forecast")</f>
        <v>Actual</v>
      </c>
      <c r="M197" s="482" t="str">
        <f aca="false">IF(INDEX('Reference Data'!$G$5:$G$18,MATCH('Reference Data'!$C$4,'Reference Data'!$F$5:$F$21,0),1)&gt;M196,"Actual","Forecast")</f>
        <v>Actual</v>
      </c>
      <c r="N197" s="482" t="str">
        <f aca="false">IF(INDEX('Reference Data'!$G$5:$G$18,MATCH('Reference Data'!$C$4,'Reference Data'!$F$5:$F$21,0),1)&gt;N196,"Actual","Forecast")</f>
        <v>Actual</v>
      </c>
      <c r="O197" s="482" t="str">
        <f aca="false">IF(INDEX('Reference Data'!$G$5:$G$18,MATCH('Reference Data'!$C$4,'Reference Data'!$F$5:$F$21,0),1)&gt;O196,"Actual","Forecast")</f>
        <v>Actual</v>
      </c>
      <c r="P197" s="14"/>
    </row>
    <row r="198" customFormat="false" ht="15" hidden="false" customHeight="false" outlineLevel="2" collapsed="false">
      <c r="D198" s="478"/>
      <c r="E198" s="479"/>
      <c r="F198" s="478"/>
      <c r="G198" s="479"/>
      <c r="H198" s="478"/>
      <c r="I198" s="479"/>
      <c r="J198" s="478"/>
      <c r="K198" s="479"/>
      <c r="L198" s="478"/>
      <c r="M198" s="479"/>
      <c r="N198" s="478"/>
      <c r="O198" s="479"/>
      <c r="P198" s="14"/>
    </row>
    <row r="199" customFormat="false" ht="15" hidden="false" customHeight="true" outlineLevel="2" collapsed="false">
      <c r="D199" s="480" t="s">
        <v>262</v>
      </c>
      <c r="E199" s="480"/>
      <c r="F199" s="480"/>
      <c r="G199" s="480"/>
      <c r="H199" s="480"/>
      <c r="I199" s="480"/>
      <c r="J199" s="480"/>
      <c r="K199" s="480"/>
      <c r="L199" s="480"/>
      <c r="M199" s="480"/>
      <c r="N199" s="480"/>
      <c r="O199" s="480"/>
      <c r="P199" s="14"/>
    </row>
    <row r="200" customFormat="false" ht="15" hidden="false" customHeight="false" outlineLevel="2" collapsed="false">
      <c r="D200" s="480"/>
      <c r="E200" s="480"/>
      <c r="F200" s="480"/>
      <c r="G200" s="480"/>
      <c r="H200" s="480"/>
      <c r="I200" s="480"/>
      <c r="J200" s="480"/>
      <c r="K200" s="480"/>
      <c r="L200" s="480"/>
      <c r="M200" s="480"/>
      <c r="N200" s="480"/>
      <c r="O200" s="480"/>
      <c r="P200" s="14"/>
    </row>
    <row r="201" customFormat="false" ht="15" hidden="false" customHeight="false" outlineLevel="2" collapsed="false">
      <c r="D201" s="475" t="n">
        <v>45017</v>
      </c>
      <c r="E201" s="475" t="n">
        <v>45047</v>
      </c>
      <c r="F201" s="475" t="n">
        <v>45078</v>
      </c>
      <c r="G201" s="475" t="n">
        <v>45108</v>
      </c>
      <c r="H201" s="475" t="n">
        <v>45139</v>
      </c>
      <c r="I201" s="475" t="n">
        <v>45170</v>
      </c>
      <c r="J201" s="475" t="n">
        <v>45200</v>
      </c>
      <c r="K201" s="475" t="n">
        <v>45231</v>
      </c>
      <c r="L201" s="475" t="n">
        <v>45261</v>
      </c>
      <c r="M201" s="475" t="n">
        <v>45292</v>
      </c>
      <c r="N201" s="475" t="n">
        <v>45323</v>
      </c>
      <c r="O201" s="475" t="n">
        <v>45352</v>
      </c>
      <c r="P201" s="14"/>
    </row>
    <row r="202" customFormat="false" ht="15" hidden="false" customHeight="false" outlineLevel="2" collapsed="false">
      <c r="D202" s="482" t="str">
        <f aca="false">IF(INDEX('Reference Data'!$G$5:$G$18,MATCH('Reference Data'!$C$4,'Reference Data'!$F$5:$F$21,0),1)&gt;D201,"Actual","Forecast")</f>
        <v>Actual</v>
      </c>
      <c r="E202" s="482" t="str">
        <f aca="false">IF(INDEX('Reference Data'!$G$5:$G$18,MATCH('Reference Data'!$C$4,'Reference Data'!$F$5:$F$21,0),1)&gt;E201,"Actual","Forecast")</f>
        <v>Actual</v>
      </c>
      <c r="F202" s="482" t="str">
        <f aca="false">IF(INDEX('Reference Data'!$G$5:$G$18,MATCH('Reference Data'!$C$4,'Reference Data'!$F$5:$F$21,0),1)&gt;F201,"Actual","Forecast")</f>
        <v>Actual</v>
      </c>
      <c r="G202" s="482" t="str">
        <f aca="false">IF(INDEX('Reference Data'!$G$5:$G$18,MATCH('Reference Data'!$C$4,'Reference Data'!$F$5:$F$21,0),1)&gt;G201,"Actual","Forecast")</f>
        <v>Actual</v>
      </c>
      <c r="H202" s="482" t="str">
        <f aca="false">IF(INDEX('Reference Data'!$G$5:$G$18,MATCH('Reference Data'!$C$4,'Reference Data'!$F$5:$F$21,0),1)&gt;H201,"Actual","Forecast")</f>
        <v>Actual</v>
      </c>
      <c r="I202" s="482" t="str">
        <f aca="false">IF(INDEX('Reference Data'!$G$5:$G$18,MATCH('Reference Data'!$C$4,'Reference Data'!$F$5:$F$21,0),1)&gt;I201,"Actual","Forecast")</f>
        <v>Actual</v>
      </c>
      <c r="J202" s="482" t="str">
        <f aca="false">IF(INDEX('Reference Data'!$G$5:$G$18,MATCH('Reference Data'!$C$4,'Reference Data'!$F$5:$F$21,0),1)&gt;J201,"Actual","Forecast")</f>
        <v>Actual</v>
      </c>
      <c r="K202" s="482" t="str">
        <f aca="false">IF(INDEX('Reference Data'!$G$5:$G$18,MATCH('Reference Data'!$C$4,'Reference Data'!$F$5:$F$21,0),1)&gt;K201,"Actual","Forecast")</f>
        <v>Actual</v>
      </c>
      <c r="L202" s="482" t="str">
        <f aca="false">IF(INDEX('Reference Data'!$G$5:$G$18,MATCH('Reference Data'!$C$4,'Reference Data'!$F$5:$F$21,0),1)&gt;L201,"Actual","Forecast")</f>
        <v>Actual</v>
      </c>
      <c r="M202" s="482" t="str">
        <f aca="false">IF(INDEX('Reference Data'!$G$5:$G$18,MATCH('Reference Data'!$C$4,'Reference Data'!$F$5:$F$21,0),1)&gt;M201,"Actual","Forecast")</f>
        <v>Actual</v>
      </c>
      <c r="N202" s="482" t="str">
        <f aca="false">IF(INDEX('Reference Data'!$G$5:$G$18,MATCH('Reference Data'!$C$4,'Reference Data'!$F$5:$F$21,0),1)&gt;N201,"Actual","Forecast")</f>
        <v>Actual</v>
      </c>
      <c r="O202" s="482" t="str">
        <f aca="false">IF(INDEX('Reference Data'!$G$5:$G$18,MATCH('Reference Data'!$C$4,'Reference Data'!$F$5:$F$21,0),1)&gt;O201,"Actual","Forecast")</f>
        <v>Actual</v>
      </c>
      <c r="P202" s="14"/>
    </row>
    <row r="203" customFormat="false" ht="15" hidden="false" customHeight="false" outlineLevel="2" collapsed="false">
      <c r="D203" s="478"/>
      <c r="E203" s="479"/>
      <c r="F203" s="478"/>
      <c r="G203" s="479"/>
      <c r="H203" s="478"/>
      <c r="I203" s="479"/>
      <c r="J203" s="478"/>
      <c r="K203" s="479"/>
      <c r="L203" s="478"/>
      <c r="M203" s="479"/>
      <c r="N203" s="478"/>
      <c r="O203" s="479"/>
      <c r="P203" s="14"/>
    </row>
    <row r="204" customFormat="false" ht="15" hidden="false" customHeight="true" outlineLevel="2" collapsed="false">
      <c r="D204" s="480" t="s">
        <v>263</v>
      </c>
      <c r="E204" s="480"/>
      <c r="F204" s="480"/>
      <c r="G204" s="480"/>
      <c r="H204" s="480"/>
      <c r="I204" s="480"/>
      <c r="J204" s="480"/>
      <c r="K204" s="480"/>
      <c r="L204" s="480"/>
      <c r="M204" s="480"/>
      <c r="N204" s="480"/>
      <c r="O204" s="480"/>
      <c r="P204" s="14"/>
    </row>
    <row r="205" customFormat="false" ht="15" hidden="false" customHeight="false" outlineLevel="2" collapsed="false">
      <c r="D205" s="480"/>
      <c r="E205" s="480"/>
      <c r="F205" s="480"/>
      <c r="G205" s="480"/>
      <c r="H205" s="480"/>
      <c r="I205" s="480"/>
      <c r="J205" s="480"/>
      <c r="K205" s="480"/>
      <c r="L205" s="480"/>
      <c r="M205" s="480"/>
      <c r="N205" s="480"/>
      <c r="O205" s="480"/>
      <c r="P205" s="14"/>
    </row>
    <row r="206" customFormat="false" ht="15" hidden="false" customHeight="false" outlineLevel="2" collapsed="false">
      <c r="D206" s="475" t="n">
        <v>45383</v>
      </c>
      <c r="E206" s="475" t="n">
        <v>45413</v>
      </c>
      <c r="F206" s="475" t="n">
        <v>45444</v>
      </c>
      <c r="G206" s="475" t="n">
        <v>45474</v>
      </c>
      <c r="H206" s="475" t="n">
        <v>45505</v>
      </c>
      <c r="I206" s="475" t="n">
        <v>45536</v>
      </c>
      <c r="J206" s="475" t="n">
        <v>45566</v>
      </c>
      <c r="K206" s="475" t="n">
        <v>45597</v>
      </c>
      <c r="L206" s="475" t="n">
        <v>45627</v>
      </c>
      <c r="M206" s="475" t="n">
        <v>45658</v>
      </c>
      <c r="N206" s="475" t="n">
        <v>45689</v>
      </c>
      <c r="O206" s="475" t="n">
        <v>45717</v>
      </c>
      <c r="P206" s="14"/>
    </row>
    <row r="207" customFormat="false" ht="15" hidden="false" customHeight="false" outlineLevel="2" collapsed="false">
      <c r="D207" s="482" t="str">
        <f aca="false">IF(INDEX('Reference Data'!$G$5:$G$18,MATCH('Reference Data'!$C$4,'Reference Data'!$F$5:$F$21,0),1)&gt;D206,"Actual","Forecast")</f>
        <v>Actual</v>
      </c>
      <c r="E207" s="482" t="str">
        <f aca="false">IF(INDEX('Reference Data'!$G$5:$G$18,MATCH('Reference Data'!$C$4,'Reference Data'!$F$5:$F$21,0),1)&gt;E206,"Actual","Forecast")</f>
        <v>Actual</v>
      </c>
      <c r="F207" s="482" t="str">
        <f aca="false">IF(INDEX('Reference Data'!$G$5:$G$18,MATCH('Reference Data'!$C$4,'Reference Data'!$F$5:$F$21,0),1)&gt;F206,"Actual","Forecast")</f>
        <v>Actual</v>
      </c>
      <c r="G207" s="482" t="str">
        <f aca="false">IF(INDEX('Reference Data'!$G$5:$G$18,MATCH('Reference Data'!$C$4,'Reference Data'!$F$5:$F$21,0),1)&gt;G206,"Actual","Forecast")</f>
        <v>Actual</v>
      </c>
      <c r="H207" s="482" t="str">
        <f aca="false">IF(INDEX('Reference Data'!$G$5:$G$18,MATCH('Reference Data'!$C$4,'Reference Data'!$F$5:$F$21,0),1)&gt;H206,"Actual","Forecast")</f>
        <v>Actual</v>
      </c>
      <c r="I207" s="482" t="str">
        <f aca="false">IF(INDEX('Reference Data'!$G$5:$G$18,MATCH('Reference Data'!$C$4,'Reference Data'!$F$5:$F$21,0),1)&gt;I206,"Actual","Forecast")</f>
        <v>Actual</v>
      </c>
      <c r="J207" s="482" t="str">
        <f aca="false">IF(INDEX('Reference Data'!$G$5:$G$18,MATCH('Reference Data'!$C$4,'Reference Data'!$F$5:$F$21,0),1)&gt;J206,"Actual","Forecast")</f>
        <v>Forecast</v>
      </c>
      <c r="K207" s="482" t="str">
        <f aca="false">IF(INDEX('Reference Data'!$G$5:$G$18,MATCH('Reference Data'!$C$4,'Reference Data'!$F$5:$F$21,0),1)&gt;K206,"Actual","Forecast")</f>
        <v>Forecast</v>
      </c>
      <c r="L207" s="482" t="str">
        <f aca="false">IF(INDEX('Reference Data'!$G$5:$G$18,MATCH('Reference Data'!$C$4,'Reference Data'!$F$5:$F$21,0),1)&gt;L206,"Actual","Forecast")</f>
        <v>Forecast</v>
      </c>
      <c r="M207" s="482" t="str">
        <f aca="false">IF(INDEX('Reference Data'!$G$5:$G$18,MATCH('Reference Data'!$C$4,'Reference Data'!$F$5:$F$21,0),1)&gt;M206,"Actual","Forecast")</f>
        <v>Forecast</v>
      </c>
      <c r="N207" s="482" t="str">
        <f aca="false">IF(INDEX('Reference Data'!$G$5:$G$18,MATCH('Reference Data'!$C$4,'Reference Data'!$F$5:$F$21,0),1)&gt;N206,"Actual","Forecast")</f>
        <v>Forecast</v>
      </c>
      <c r="O207" s="482" t="str">
        <f aca="false">IF(INDEX('Reference Data'!$G$5:$G$18,MATCH('Reference Data'!$C$4,'Reference Data'!$F$5:$F$21,0),1)&gt;O206,"Actual","Forecast")</f>
        <v>Forecast</v>
      </c>
      <c r="P207" s="14"/>
    </row>
    <row r="208" customFormat="false" ht="15" hidden="false" customHeight="false" outlineLevel="2" collapsed="false">
      <c r="D208" s="478"/>
      <c r="E208" s="479"/>
      <c r="F208" s="478"/>
      <c r="G208" s="479"/>
      <c r="H208" s="478"/>
      <c r="I208" s="479"/>
      <c r="J208" s="478"/>
      <c r="K208" s="479"/>
      <c r="L208" s="478"/>
      <c r="M208" s="479"/>
      <c r="N208" s="478"/>
      <c r="O208" s="479"/>
      <c r="P208" s="14"/>
    </row>
    <row r="209" customFormat="false" ht="15" hidden="false" customHeight="true" outlineLevel="2" collapsed="false">
      <c r="B209" s="483" t="s">
        <v>321</v>
      </c>
      <c r="D209" s="480" t="s">
        <v>264</v>
      </c>
      <c r="E209" s="480"/>
      <c r="F209" s="480"/>
      <c r="G209" s="480"/>
      <c r="H209" s="480"/>
      <c r="I209" s="480"/>
      <c r="J209" s="480"/>
      <c r="K209" s="480"/>
      <c r="L209" s="480"/>
      <c r="M209" s="480"/>
      <c r="N209" s="480"/>
      <c r="O209" s="480"/>
      <c r="P209" s="14"/>
    </row>
    <row r="210" customFormat="false" ht="15.75" hidden="false" customHeight="true" outlineLevel="2" collapsed="false">
      <c r="B210" s="483"/>
      <c r="D210" s="480"/>
      <c r="E210" s="480"/>
      <c r="F210" s="480"/>
      <c r="G210" s="480"/>
      <c r="H210" s="480"/>
      <c r="I210" s="480"/>
      <c r="J210" s="480"/>
      <c r="K210" s="480"/>
      <c r="L210" s="480"/>
      <c r="M210" s="480"/>
      <c r="N210" s="480"/>
      <c r="O210" s="480"/>
      <c r="P210" s="14"/>
    </row>
    <row r="211" customFormat="false" ht="15" hidden="false" customHeight="false" outlineLevel="2" collapsed="false">
      <c r="B211" s="483"/>
      <c r="D211" s="475" t="n">
        <v>45748</v>
      </c>
      <c r="E211" s="475" t="n">
        <v>45778</v>
      </c>
      <c r="F211" s="475" t="n">
        <v>45809</v>
      </c>
      <c r="G211" s="475" t="n">
        <v>45839</v>
      </c>
      <c r="H211" s="475" t="n">
        <v>45870</v>
      </c>
      <c r="I211" s="475" t="n">
        <v>45901</v>
      </c>
      <c r="J211" s="475" t="n">
        <v>45931</v>
      </c>
      <c r="K211" s="475" t="n">
        <v>45962</v>
      </c>
      <c r="L211" s="475" t="n">
        <v>45992</v>
      </c>
      <c r="M211" s="475" t="n">
        <v>46023</v>
      </c>
      <c r="N211" s="475" t="n">
        <v>46054</v>
      </c>
      <c r="O211" s="475" t="n">
        <v>46082</v>
      </c>
      <c r="P211" s="14"/>
    </row>
    <row r="212" customFormat="false" ht="15" hidden="false" customHeight="false" outlineLevel="2" collapsed="false">
      <c r="B212" s="483"/>
      <c r="D212" s="482" t="str">
        <f aca="false">IF(INDEX('Reference Data'!$G$5:$G$18,MATCH('Reference Data'!$C$4,'Reference Data'!$F$5:$F$21,0),1)&gt;D211,"Actual","Forecast")</f>
        <v>Forecast</v>
      </c>
      <c r="E212" s="482" t="str">
        <f aca="false">IF(INDEX('Reference Data'!$G$5:$G$18,MATCH('Reference Data'!$C$4,'Reference Data'!$F$5:$F$21,0),1)&gt;E211,"Actual","Forecast")</f>
        <v>Forecast</v>
      </c>
      <c r="F212" s="482" t="str">
        <f aca="false">IF(INDEX('Reference Data'!$G$5:$G$18,MATCH('Reference Data'!$C$4,'Reference Data'!$F$5:$F$21,0),1)&gt;F211,"Actual","Forecast")</f>
        <v>Forecast</v>
      </c>
      <c r="G212" s="482" t="str">
        <f aca="false">IF(INDEX('Reference Data'!$G$5:$G$18,MATCH('Reference Data'!$C$4,'Reference Data'!$F$5:$F$21,0),1)&gt;G211,"Actual","Forecast")</f>
        <v>Forecast</v>
      </c>
      <c r="H212" s="482" t="str">
        <f aca="false">IF(INDEX('Reference Data'!$G$5:$G$18,MATCH('Reference Data'!$C$4,'Reference Data'!$F$5:$F$21,0),1)&gt;H211,"Actual","Forecast")</f>
        <v>Forecast</v>
      </c>
      <c r="I212" s="482" t="str">
        <f aca="false">IF(INDEX('Reference Data'!$G$5:$G$18,MATCH('Reference Data'!$C$4,'Reference Data'!$F$5:$F$21,0),1)&gt;I211,"Actual","Forecast")</f>
        <v>Forecast</v>
      </c>
      <c r="J212" s="482" t="str">
        <f aca="false">IF(INDEX('Reference Data'!$G$5:$G$18,MATCH('Reference Data'!$C$4,'Reference Data'!$F$5:$F$21,0),1)&gt;J211,"Actual","Forecast")</f>
        <v>Forecast</v>
      </c>
      <c r="K212" s="482" t="str">
        <f aca="false">IF(INDEX('Reference Data'!$G$5:$G$18,MATCH('Reference Data'!$C$4,'Reference Data'!$F$5:$F$21,0),1)&gt;K211,"Actual","Forecast")</f>
        <v>Forecast</v>
      </c>
      <c r="L212" s="482" t="str">
        <f aca="false">IF(INDEX('Reference Data'!$G$5:$G$18,MATCH('Reference Data'!$C$4,'Reference Data'!$F$5:$F$21,0),1)&gt;L211,"Actual","Forecast")</f>
        <v>Forecast</v>
      </c>
      <c r="M212" s="482" t="str">
        <f aca="false">IF(INDEX('Reference Data'!$G$5:$G$18,MATCH('Reference Data'!$C$4,'Reference Data'!$F$5:$F$21,0),1)&gt;M211,"Actual","Forecast")</f>
        <v>Forecast</v>
      </c>
      <c r="N212" s="482" t="str">
        <f aca="false">IF(INDEX('Reference Data'!$G$5:$G$18,MATCH('Reference Data'!$C$4,'Reference Data'!$F$5:$F$21,0),1)&gt;N211,"Actual","Forecast")</f>
        <v>Forecast</v>
      </c>
      <c r="O212" s="482" t="str">
        <f aca="false">IF(INDEX('Reference Data'!$G$5:$G$18,MATCH('Reference Data'!$C$4,'Reference Data'!$F$5:$F$21,0),1)&gt;O211,"Actual","Forecast")</f>
        <v>Forecast</v>
      </c>
      <c r="P212" s="14"/>
    </row>
    <row r="213" customFormat="false" ht="15" hidden="false" customHeight="false" outlineLevel="2" collapsed="false">
      <c r="B213" s="483"/>
      <c r="D213" s="478"/>
      <c r="E213" s="479"/>
      <c r="F213" s="478"/>
      <c r="G213" s="479"/>
      <c r="H213" s="478"/>
      <c r="I213" s="479"/>
      <c r="J213" s="478"/>
      <c r="K213" s="479"/>
      <c r="L213" s="478"/>
      <c r="M213" s="479"/>
      <c r="N213" s="478"/>
      <c r="O213" s="479"/>
      <c r="P213" s="14"/>
    </row>
    <row r="214" customFormat="false" ht="16.4" hidden="false" customHeight="false" outlineLevel="2" collapsed="false">
      <c r="D214" s="345" t="s">
        <v>322</v>
      </c>
      <c r="P214" s="14"/>
    </row>
    <row r="215" customFormat="false" ht="14.25" hidden="false" customHeight="true" outlineLevel="1" collapsed="false">
      <c r="A215" s="0" t="n">
        <v>5</v>
      </c>
      <c r="B215" s="104"/>
      <c r="C215" s="104"/>
      <c r="D215" s="104"/>
      <c r="E215" s="104"/>
      <c r="F215" s="104"/>
      <c r="P215" s="14"/>
    </row>
    <row r="216" customFormat="false" ht="15" hidden="false" customHeight="true" outlineLevel="2" collapsed="false">
      <c r="A216" s="474"/>
      <c r="B216" s="199" t="s">
        <v>257</v>
      </c>
      <c r="C216" s="199" t="s">
        <v>258</v>
      </c>
      <c r="D216" s="231" t="s">
        <v>259</v>
      </c>
      <c r="E216" s="231"/>
      <c r="F216" s="231"/>
      <c r="G216" s="231"/>
      <c r="H216" s="231"/>
      <c r="I216" s="231"/>
      <c r="J216" s="231"/>
      <c r="K216" s="231"/>
      <c r="L216" s="231"/>
      <c r="M216" s="231"/>
      <c r="N216" s="231"/>
      <c r="O216" s="231"/>
      <c r="P216" s="14"/>
    </row>
    <row r="217" customFormat="false" ht="15.75" hidden="false" customHeight="true" outlineLevel="2" collapsed="false">
      <c r="A217" s="474"/>
      <c r="B217" s="199"/>
      <c r="C217" s="199"/>
      <c r="D217" s="231"/>
      <c r="E217" s="231"/>
      <c r="F217" s="231"/>
      <c r="G217" s="231"/>
      <c r="H217" s="231"/>
      <c r="I217" s="231"/>
      <c r="J217" s="231"/>
      <c r="K217" s="231"/>
      <c r="L217" s="231"/>
      <c r="M217" s="231"/>
      <c r="N217" s="231"/>
      <c r="O217" s="231"/>
      <c r="P217" s="14"/>
    </row>
    <row r="218" customFormat="false" ht="15" hidden="false" customHeight="false" outlineLevel="2" collapsed="false">
      <c r="A218" s="474"/>
      <c r="B218" s="199"/>
      <c r="C218" s="199"/>
      <c r="D218" s="475" t="n">
        <v>43922</v>
      </c>
      <c r="E218" s="475" t="n">
        <v>43952</v>
      </c>
      <c r="F218" s="475" t="n">
        <v>43983</v>
      </c>
      <c r="G218" s="475" t="n">
        <v>44013</v>
      </c>
      <c r="H218" s="475" t="n">
        <v>44044</v>
      </c>
      <c r="I218" s="475" t="n">
        <v>44075</v>
      </c>
      <c r="J218" s="475" t="n">
        <v>44105</v>
      </c>
      <c r="K218" s="475" t="n">
        <v>44136</v>
      </c>
      <c r="L218" s="475" t="n">
        <v>44166</v>
      </c>
      <c r="M218" s="475" t="n">
        <v>44197</v>
      </c>
      <c r="N218" s="475" t="n">
        <v>44228</v>
      </c>
      <c r="O218" s="475" t="n">
        <v>44256</v>
      </c>
      <c r="P218" s="14"/>
    </row>
    <row r="219" customFormat="false" ht="15.75" hidden="false" customHeight="true" outlineLevel="2" collapsed="false">
      <c r="A219" s="474"/>
      <c r="B219" s="199"/>
      <c r="C219" s="199"/>
      <c r="D219" s="418" t="s">
        <v>202</v>
      </c>
      <c r="E219" s="418" t="s">
        <v>202</v>
      </c>
      <c r="F219" s="418" t="s">
        <v>202</v>
      </c>
      <c r="G219" s="418" t="s">
        <v>202</v>
      </c>
      <c r="H219" s="418" t="s">
        <v>202</v>
      </c>
      <c r="I219" s="418" t="s">
        <v>202</v>
      </c>
      <c r="J219" s="418" t="s">
        <v>202</v>
      </c>
      <c r="K219" s="418" t="s">
        <v>202</v>
      </c>
      <c r="L219" s="418" t="s">
        <v>202</v>
      </c>
      <c r="M219" s="418" t="s">
        <v>202</v>
      </c>
      <c r="N219" s="418" t="s">
        <v>202</v>
      </c>
      <c r="O219" s="418" t="s">
        <v>202</v>
      </c>
      <c r="P219" s="14"/>
    </row>
    <row r="220" customFormat="false" ht="15" hidden="false" customHeight="false" outlineLevel="2" collapsed="false">
      <c r="A220" s="388"/>
      <c r="B220" s="476" t="s">
        <v>317</v>
      </c>
      <c r="C220" s="477" t="s">
        <v>318</v>
      </c>
      <c r="D220" s="478"/>
      <c r="E220" s="479"/>
      <c r="F220" s="479"/>
      <c r="G220" s="479"/>
      <c r="H220" s="479"/>
      <c r="I220" s="479"/>
      <c r="J220" s="479"/>
      <c r="K220" s="479"/>
      <c r="L220" s="479"/>
      <c r="M220" s="479"/>
      <c r="N220" s="479"/>
      <c r="O220" s="479"/>
      <c r="P220" s="14"/>
    </row>
    <row r="221" customFormat="false" ht="15.75" hidden="false" customHeight="true" outlineLevel="2" collapsed="false">
      <c r="A221" s="388"/>
      <c r="B221" s="199" t="s">
        <v>319</v>
      </c>
      <c r="C221" s="199" t="s">
        <v>323</v>
      </c>
      <c r="D221" s="480" t="s">
        <v>260</v>
      </c>
      <c r="E221" s="480"/>
      <c r="F221" s="480"/>
      <c r="G221" s="480"/>
      <c r="H221" s="480"/>
      <c r="I221" s="480"/>
      <c r="J221" s="480"/>
      <c r="K221" s="480"/>
      <c r="L221" s="480"/>
      <c r="M221" s="480"/>
      <c r="N221" s="480"/>
      <c r="O221" s="480"/>
      <c r="P221" s="14"/>
    </row>
    <row r="222" customFormat="false" ht="16.5" hidden="false" customHeight="true" outlineLevel="2" collapsed="false">
      <c r="A222" s="388"/>
      <c r="B222" s="199"/>
      <c r="C222" s="199"/>
      <c r="D222" s="480"/>
      <c r="E222" s="480"/>
      <c r="F222" s="480"/>
      <c r="G222" s="480"/>
      <c r="H222" s="480"/>
      <c r="I222" s="480"/>
      <c r="J222" s="480"/>
      <c r="K222" s="480"/>
      <c r="L222" s="480"/>
      <c r="M222" s="480"/>
      <c r="N222" s="480"/>
      <c r="O222" s="480"/>
      <c r="P222" s="14"/>
    </row>
    <row r="223" customFormat="false" ht="16.5" hidden="false" customHeight="true" outlineLevel="2" collapsed="false">
      <c r="A223" s="388"/>
      <c r="B223" s="199"/>
      <c r="C223" s="199"/>
      <c r="D223" s="475" t="n">
        <v>44287</v>
      </c>
      <c r="E223" s="475" t="n">
        <v>44317</v>
      </c>
      <c r="F223" s="475" t="n">
        <v>44348</v>
      </c>
      <c r="G223" s="475" t="n">
        <v>44378</v>
      </c>
      <c r="H223" s="475" t="n">
        <v>44409</v>
      </c>
      <c r="I223" s="475" t="n">
        <v>44440</v>
      </c>
      <c r="J223" s="475" t="n">
        <v>44470</v>
      </c>
      <c r="K223" s="475" t="n">
        <v>44501</v>
      </c>
      <c r="L223" s="475" t="n">
        <v>44531</v>
      </c>
      <c r="M223" s="475" t="n">
        <v>44562</v>
      </c>
      <c r="N223" s="475" t="n">
        <v>44593</v>
      </c>
      <c r="O223" s="475" t="n">
        <v>44621</v>
      </c>
      <c r="P223" s="14"/>
    </row>
    <row r="224" customFormat="false" ht="16.5" hidden="false" customHeight="true" outlineLevel="2" collapsed="false">
      <c r="A224" s="388"/>
      <c r="B224" s="199"/>
      <c r="C224" s="199"/>
      <c r="D224" s="418" t="s">
        <v>202</v>
      </c>
      <c r="E224" s="418" t="s">
        <v>202</v>
      </c>
      <c r="F224" s="418" t="s">
        <v>202</v>
      </c>
      <c r="G224" s="418" t="s">
        <v>202</v>
      </c>
      <c r="H224" s="418" t="s">
        <v>202</v>
      </c>
      <c r="I224" s="418" t="s">
        <v>202</v>
      </c>
      <c r="J224" s="418" t="s">
        <v>202</v>
      </c>
      <c r="K224" s="418" t="s">
        <v>202</v>
      </c>
      <c r="L224" s="418" t="s">
        <v>202</v>
      </c>
      <c r="M224" s="418" t="s">
        <v>202</v>
      </c>
      <c r="N224" s="418" t="s">
        <v>202</v>
      </c>
      <c r="O224" s="418" t="s">
        <v>202</v>
      </c>
      <c r="P224" s="14"/>
    </row>
    <row r="225" customFormat="false" ht="15" hidden="false" customHeight="false" outlineLevel="2" collapsed="false">
      <c r="A225" s="388"/>
      <c r="B225" s="481"/>
      <c r="C225" s="481"/>
      <c r="D225" s="478"/>
      <c r="E225" s="479"/>
      <c r="F225" s="478"/>
      <c r="G225" s="479"/>
      <c r="H225" s="478"/>
      <c r="I225" s="479"/>
      <c r="J225" s="478"/>
      <c r="K225" s="479"/>
      <c r="L225" s="478"/>
      <c r="M225" s="479"/>
      <c r="N225" s="478"/>
      <c r="O225" s="479"/>
      <c r="P225" s="14"/>
    </row>
    <row r="226" customFormat="false" ht="15" hidden="false" customHeight="true" outlineLevel="2" collapsed="false">
      <c r="D226" s="480" t="s">
        <v>261</v>
      </c>
      <c r="E226" s="480"/>
      <c r="F226" s="480"/>
      <c r="G226" s="480"/>
      <c r="H226" s="480"/>
      <c r="I226" s="480"/>
      <c r="J226" s="480"/>
      <c r="K226" s="480"/>
      <c r="L226" s="480"/>
      <c r="M226" s="480"/>
      <c r="N226" s="480"/>
      <c r="O226" s="480"/>
      <c r="P226" s="14"/>
    </row>
    <row r="227" customFormat="false" ht="15" hidden="false" customHeight="false" outlineLevel="2" collapsed="false">
      <c r="D227" s="480"/>
      <c r="E227" s="480"/>
      <c r="F227" s="480"/>
      <c r="G227" s="480"/>
      <c r="H227" s="480"/>
      <c r="I227" s="480"/>
      <c r="J227" s="480"/>
      <c r="K227" s="480"/>
      <c r="L227" s="480"/>
      <c r="M227" s="480"/>
      <c r="N227" s="480"/>
      <c r="O227" s="480"/>
      <c r="P227" s="14"/>
    </row>
    <row r="228" customFormat="false" ht="15" hidden="false" customHeight="false" outlineLevel="2" collapsed="false">
      <c r="D228" s="475" t="n">
        <v>44652</v>
      </c>
      <c r="E228" s="475" t="n">
        <v>44682</v>
      </c>
      <c r="F228" s="475" t="n">
        <v>44713</v>
      </c>
      <c r="G228" s="475" t="n">
        <v>44743</v>
      </c>
      <c r="H228" s="475" t="n">
        <v>44774</v>
      </c>
      <c r="I228" s="475" t="n">
        <v>44805</v>
      </c>
      <c r="J228" s="475" t="n">
        <v>44835</v>
      </c>
      <c r="K228" s="475" t="n">
        <v>44866</v>
      </c>
      <c r="L228" s="475" t="n">
        <v>44896</v>
      </c>
      <c r="M228" s="475" t="n">
        <v>44927</v>
      </c>
      <c r="N228" s="475" t="n">
        <v>44958</v>
      </c>
      <c r="O228" s="475" t="n">
        <v>44986</v>
      </c>
      <c r="P228" s="14"/>
    </row>
    <row r="229" customFormat="false" ht="15" hidden="false" customHeight="false" outlineLevel="2" collapsed="false">
      <c r="D229" s="482" t="str">
        <f aca="false">IF(INDEX('Reference Data'!$G$5:$G$18,MATCH('Reference Data'!$C$4,'Reference Data'!$F$5:$F$21,0),1)&gt;D228,"Actual","Forecast")</f>
        <v>Actual</v>
      </c>
      <c r="E229" s="482" t="str">
        <f aca="false">IF(INDEX('Reference Data'!$G$5:$G$18,MATCH('Reference Data'!$C$4,'Reference Data'!$F$5:$F$21,0),1)&gt;E228,"Actual","Forecast")</f>
        <v>Actual</v>
      </c>
      <c r="F229" s="482" t="str">
        <f aca="false">IF(INDEX('Reference Data'!$G$5:$G$18,MATCH('Reference Data'!$C$4,'Reference Data'!$F$5:$F$21,0),1)&gt;F228,"Actual","Forecast")</f>
        <v>Actual</v>
      </c>
      <c r="G229" s="482" t="str">
        <f aca="false">IF(INDEX('Reference Data'!$G$5:$G$18,MATCH('Reference Data'!$C$4,'Reference Data'!$F$5:$F$21,0),1)&gt;G228,"Actual","Forecast")</f>
        <v>Actual</v>
      </c>
      <c r="H229" s="482" t="str">
        <f aca="false">IF(INDEX('Reference Data'!$G$5:$G$18,MATCH('Reference Data'!$C$4,'Reference Data'!$F$5:$F$21,0),1)&gt;H228,"Actual","Forecast")</f>
        <v>Actual</v>
      </c>
      <c r="I229" s="482" t="str">
        <f aca="false">IF(INDEX('Reference Data'!$G$5:$G$18,MATCH('Reference Data'!$C$4,'Reference Data'!$F$5:$F$21,0),1)&gt;I228,"Actual","Forecast")</f>
        <v>Actual</v>
      </c>
      <c r="J229" s="482" t="str">
        <f aca="false">IF(INDEX('Reference Data'!$G$5:$G$18,MATCH('Reference Data'!$C$4,'Reference Data'!$F$5:$F$21,0),1)&gt;J228,"Actual","Forecast")</f>
        <v>Actual</v>
      </c>
      <c r="K229" s="482" t="str">
        <f aca="false">IF(INDEX('Reference Data'!$G$5:$G$18,MATCH('Reference Data'!$C$4,'Reference Data'!$F$5:$F$21,0),1)&gt;K228,"Actual","Forecast")</f>
        <v>Actual</v>
      </c>
      <c r="L229" s="482" t="str">
        <f aca="false">IF(INDEX('Reference Data'!$G$5:$G$18,MATCH('Reference Data'!$C$4,'Reference Data'!$F$5:$F$21,0),1)&gt;L228,"Actual","Forecast")</f>
        <v>Actual</v>
      </c>
      <c r="M229" s="482" t="str">
        <f aca="false">IF(INDEX('Reference Data'!$G$5:$G$18,MATCH('Reference Data'!$C$4,'Reference Data'!$F$5:$F$21,0),1)&gt;M228,"Actual","Forecast")</f>
        <v>Actual</v>
      </c>
      <c r="N229" s="482" t="str">
        <f aca="false">IF(INDEX('Reference Data'!$G$5:$G$18,MATCH('Reference Data'!$C$4,'Reference Data'!$F$5:$F$21,0),1)&gt;N228,"Actual","Forecast")</f>
        <v>Actual</v>
      </c>
      <c r="O229" s="482" t="str">
        <f aca="false">IF(INDEX('Reference Data'!$G$5:$G$18,MATCH('Reference Data'!$C$4,'Reference Data'!$F$5:$F$21,0),1)&gt;O228,"Actual","Forecast")</f>
        <v>Actual</v>
      </c>
      <c r="P229" s="14"/>
    </row>
    <row r="230" customFormat="false" ht="15" hidden="false" customHeight="false" outlineLevel="2" collapsed="false">
      <c r="D230" s="478"/>
      <c r="E230" s="479"/>
      <c r="F230" s="478"/>
      <c r="G230" s="479"/>
      <c r="H230" s="478"/>
      <c r="I230" s="479"/>
      <c r="J230" s="478"/>
      <c r="K230" s="479"/>
      <c r="L230" s="478"/>
      <c r="M230" s="479"/>
      <c r="N230" s="478"/>
      <c r="O230" s="479"/>
      <c r="P230" s="14"/>
    </row>
    <row r="231" customFormat="false" ht="15" hidden="false" customHeight="true" outlineLevel="2" collapsed="false">
      <c r="D231" s="480" t="s">
        <v>262</v>
      </c>
      <c r="E231" s="480"/>
      <c r="F231" s="480"/>
      <c r="G231" s="480"/>
      <c r="H231" s="480"/>
      <c r="I231" s="480"/>
      <c r="J231" s="480"/>
      <c r="K231" s="480"/>
      <c r="L231" s="480"/>
      <c r="M231" s="480"/>
      <c r="N231" s="480"/>
      <c r="O231" s="480"/>
      <c r="P231" s="14"/>
    </row>
    <row r="232" customFormat="false" ht="15" hidden="false" customHeight="false" outlineLevel="2" collapsed="false">
      <c r="D232" s="480"/>
      <c r="E232" s="480"/>
      <c r="F232" s="480"/>
      <c r="G232" s="480"/>
      <c r="H232" s="480"/>
      <c r="I232" s="480"/>
      <c r="J232" s="480"/>
      <c r="K232" s="480"/>
      <c r="L232" s="480"/>
      <c r="M232" s="480"/>
      <c r="N232" s="480"/>
      <c r="O232" s="480"/>
      <c r="P232" s="14"/>
    </row>
    <row r="233" customFormat="false" ht="15" hidden="false" customHeight="false" outlineLevel="2" collapsed="false">
      <c r="D233" s="475" t="n">
        <v>45017</v>
      </c>
      <c r="E233" s="475" t="n">
        <v>45047</v>
      </c>
      <c r="F233" s="475" t="n">
        <v>45078</v>
      </c>
      <c r="G233" s="475" t="n">
        <v>45108</v>
      </c>
      <c r="H233" s="475" t="n">
        <v>45139</v>
      </c>
      <c r="I233" s="475" t="n">
        <v>45170</v>
      </c>
      <c r="J233" s="475" t="n">
        <v>45200</v>
      </c>
      <c r="K233" s="475" t="n">
        <v>45231</v>
      </c>
      <c r="L233" s="475" t="n">
        <v>45261</v>
      </c>
      <c r="M233" s="475" t="n">
        <v>45292</v>
      </c>
      <c r="N233" s="475" t="n">
        <v>45323</v>
      </c>
      <c r="O233" s="475" t="n">
        <v>45352</v>
      </c>
      <c r="P233" s="14"/>
    </row>
    <row r="234" customFormat="false" ht="15" hidden="false" customHeight="false" outlineLevel="2" collapsed="false">
      <c r="D234" s="482" t="str">
        <f aca="false">IF(INDEX('Reference Data'!$G$5:$G$18,MATCH('Reference Data'!$C$4,'Reference Data'!$F$5:$F$21,0),1)&gt;D233,"Actual","Forecast")</f>
        <v>Actual</v>
      </c>
      <c r="E234" s="482" t="str">
        <f aca="false">IF(INDEX('Reference Data'!$G$5:$G$18,MATCH('Reference Data'!$C$4,'Reference Data'!$F$5:$F$21,0),1)&gt;E233,"Actual","Forecast")</f>
        <v>Actual</v>
      </c>
      <c r="F234" s="482" t="str">
        <f aca="false">IF(INDEX('Reference Data'!$G$5:$G$18,MATCH('Reference Data'!$C$4,'Reference Data'!$F$5:$F$21,0),1)&gt;F233,"Actual","Forecast")</f>
        <v>Actual</v>
      </c>
      <c r="G234" s="482" t="str">
        <f aca="false">IF(INDEX('Reference Data'!$G$5:$G$18,MATCH('Reference Data'!$C$4,'Reference Data'!$F$5:$F$21,0),1)&gt;G233,"Actual","Forecast")</f>
        <v>Actual</v>
      </c>
      <c r="H234" s="482" t="str">
        <f aca="false">IF(INDEX('Reference Data'!$G$5:$G$18,MATCH('Reference Data'!$C$4,'Reference Data'!$F$5:$F$21,0),1)&gt;H233,"Actual","Forecast")</f>
        <v>Actual</v>
      </c>
      <c r="I234" s="482" t="str">
        <f aca="false">IF(INDEX('Reference Data'!$G$5:$G$18,MATCH('Reference Data'!$C$4,'Reference Data'!$F$5:$F$21,0),1)&gt;I233,"Actual","Forecast")</f>
        <v>Actual</v>
      </c>
      <c r="J234" s="482" t="str">
        <f aca="false">IF(INDEX('Reference Data'!$G$5:$G$18,MATCH('Reference Data'!$C$4,'Reference Data'!$F$5:$F$21,0),1)&gt;J233,"Actual","Forecast")</f>
        <v>Actual</v>
      </c>
      <c r="K234" s="482" t="str">
        <f aca="false">IF(INDEX('Reference Data'!$G$5:$G$18,MATCH('Reference Data'!$C$4,'Reference Data'!$F$5:$F$21,0),1)&gt;K233,"Actual","Forecast")</f>
        <v>Actual</v>
      </c>
      <c r="L234" s="482" t="str">
        <f aca="false">IF(INDEX('Reference Data'!$G$5:$G$18,MATCH('Reference Data'!$C$4,'Reference Data'!$F$5:$F$21,0),1)&gt;L233,"Actual","Forecast")</f>
        <v>Actual</v>
      </c>
      <c r="M234" s="482" t="str">
        <f aca="false">IF(INDEX('Reference Data'!$G$5:$G$18,MATCH('Reference Data'!$C$4,'Reference Data'!$F$5:$F$21,0),1)&gt;M233,"Actual","Forecast")</f>
        <v>Actual</v>
      </c>
      <c r="N234" s="482" t="str">
        <f aca="false">IF(INDEX('Reference Data'!$G$5:$G$18,MATCH('Reference Data'!$C$4,'Reference Data'!$F$5:$F$21,0),1)&gt;N233,"Actual","Forecast")</f>
        <v>Actual</v>
      </c>
      <c r="O234" s="482" t="str">
        <f aca="false">IF(INDEX('Reference Data'!$G$5:$G$18,MATCH('Reference Data'!$C$4,'Reference Data'!$F$5:$F$21,0),1)&gt;O233,"Actual","Forecast")</f>
        <v>Actual</v>
      </c>
      <c r="P234" s="14"/>
    </row>
    <row r="235" customFormat="false" ht="15" hidden="false" customHeight="false" outlineLevel="2" collapsed="false">
      <c r="D235" s="478"/>
      <c r="E235" s="479"/>
      <c r="F235" s="478"/>
      <c r="G235" s="479"/>
      <c r="H235" s="478"/>
      <c r="I235" s="479"/>
      <c r="J235" s="478"/>
      <c r="K235" s="479"/>
      <c r="L235" s="478"/>
      <c r="M235" s="479"/>
      <c r="N235" s="478"/>
      <c r="O235" s="479"/>
      <c r="P235" s="14"/>
    </row>
    <row r="236" customFormat="false" ht="15" hidden="false" customHeight="true" outlineLevel="2" collapsed="false">
      <c r="D236" s="480" t="s">
        <v>263</v>
      </c>
      <c r="E236" s="480"/>
      <c r="F236" s="480"/>
      <c r="G236" s="480"/>
      <c r="H236" s="480"/>
      <c r="I236" s="480"/>
      <c r="J236" s="480"/>
      <c r="K236" s="480"/>
      <c r="L236" s="480"/>
      <c r="M236" s="480"/>
      <c r="N236" s="480"/>
      <c r="O236" s="480"/>
      <c r="P236" s="14"/>
    </row>
    <row r="237" customFormat="false" ht="15" hidden="false" customHeight="false" outlineLevel="2" collapsed="false">
      <c r="D237" s="480"/>
      <c r="E237" s="480"/>
      <c r="F237" s="480"/>
      <c r="G237" s="480"/>
      <c r="H237" s="480"/>
      <c r="I237" s="480"/>
      <c r="J237" s="480"/>
      <c r="K237" s="480"/>
      <c r="L237" s="480"/>
      <c r="M237" s="480"/>
      <c r="N237" s="480"/>
      <c r="O237" s="480"/>
      <c r="P237" s="14"/>
    </row>
    <row r="238" customFormat="false" ht="15" hidden="false" customHeight="false" outlineLevel="2" collapsed="false">
      <c r="D238" s="475" t="n">
        <v>45383</v>
      </c>
      <c r="E238" s="475" t="n">
        <v>45413</v>
      </c>
      <c r="F238" s="475" t="n">
        <v>45444</v>
      </c>
      <c r="G238" s="475" t="n">
        <v>45474</v>
      </c>
      <c r="H238" s="475" t="n">
        <v>45505</v>
      </c>
      <c r="I238" s="475" t="n">
        <v>45536</v>
      </c>
      <c r="J238" s="475" t="n">
        <v>45566</v>
      </c>
      <c r="K238" s="475" t="n">
        <v>45597</v>
      </c>
      <c r="L238" s="475" t="n">
        <v>45627</v>
      </c>
      <c r="M238" s="475" t="n">
        <v>45658</v>
      </c>
      <c r="N238" s="475" t="n">
        <v>45689</v>
      </c>
      <c r="O238" s="475" t="n">
        <v>45717</v>
      </c>
      <c r="P238" s="14"/>
    </row>
    <row r="239" customFormat="false" ht="15" hidden="false" customHeight="false" outlineLevel="2" collapsed="false">
      <c r="D239" s="482" t="str">
        <f aca="false">IF(INDEX('Reference Data'!$G$5:$G$18,MATCH('Reference Data'!$C$4,'Reference Data'!$F$5:$F$21,0),1)&gt;D238,"Actual","Forecast")</f>
        <v>Actual</v>
      </c>
      <c r="E239" s="482" t="str">
        <f aca="false">IF(INDEX('Reference Data'!$G$5:$G$18,MATCH('Reference Data'!$C$4,'Reference Data'!$F$5:$F$21,0),1)&gt;E238,"Actual","Forecast")</f>
        <v>Actual</v>
      </c>
      <c r="F239" s="482" t="str">
        <f aca="false">IF(INDEX('Reference Data'!$G$5:$G$18,MATCH('Reference Data'!$C$4,'Reference Data'!$F$5:$F$21,0),1)&gt;F238,"Actual","Forecast")</f>
        <v>Actual</v>
      </c>
      <c r="G239" s="482" t="str">
        <f aca="false">IF(INDEX('Reference Data'!$G$5:$G$18,MATCH('Reference Data'!$C$4,'Reference Data'!$F$5:$F$21,0),1)&gt;G238,"Actual","Forecast")</f>
        <v>Actual</v>
      </c>
      <c r="H239" s="482" t="str">
        <f aca="false">IF(INDEX('Reference Data'!$G$5:$G$18,MATCH('Reference Data'!$C$4,'Reference Data'!$F$5:$F$21,0),1)&gt;H238,"Actual","Forecast")</f>
        <v>Actual</v>
      </c>
      <c r="I239" s="482" t="str">
        <f aca="false">IF(INDEX('Reference Data'!$G$5:$G$18,MATCH('Reference Data'!$C$4,'Reference Data'!$F$5:$F$21,0),1)&gt;I238,"Actual","Forecast")</f>
        <v>Actual</v>
      </c>
      <c r="J239" s="482" t="str">
        <f aca="false">IF(INDEX('Reference Data'!$G$5:$G$18,MATCH('Reference Data'!$C$4,'Reference Data'!$F$5:$F$21,0),1)&gt;J238,"Actual","Forecast")</f>
        <v>Forecast</v>
      </c>
      <c r="K239" s="482" t="str">
        <f aca="false">IF(INDEX('Reference Data'!$G$5:$G$18,MATCH('Reference Data'!$C$4,'Reference Data'!$F$5:$F$21,0),1)&gt;K238,"Actual","Forecast")</f>
        <v>Forecast</v>
      </c>
      <c r="L239" s="482" t="str">
        <f aca="false">IF(INDEX('Reference Data'!$G$5:$G$18,MATCH('Reference Data'!$C$4,'Reference Data'!$F$5:$F$21,0),1)&gt;L238,"Actual","Forecast")</f>
        <v>Forecast</v>
      </c>
      <c r="M239" s="482" t="str">
        <f aca="false">IF(INDEX('Reference Data'!$G$5:$G$18,MATCH('Reference Data'!$C$4,'Reference Data'!$F$5:$F$21,0),1)&gt;M238,"Actual","Forecast")</f>
        <v>Forecast</v>
      </c>
      <c r="N239" s="482" t="str">
        <f aca="false">IF(INDEX('Reference Data'!$G$5:$G$18,MATCH('Reference Data'!$C$4,'Reference Data'!$F$5:$F$21,0),1)&gt;N238,"Actual","Forecast")</f>
        <v>Forecast</v>
      </c>
      <c r="O239" s="482" t="str">
        <f aca="false">IF(INDEX('Reference Data'!$G$5:$G$18,MATCH('Reference Data'!$C$4,'Reference Data'!$F$5:$F$21,0),1)&gt;O238,"Actual","Forecast")</f>
        <v>Forecast</v>
      </c>
      <c r="P239" s="14"/>
    </row>
    <row r="240" customFormat="false" ht="15" hidden="false" customHeight="false" outlineLevel="2" collapsed="false">
      <c r="D240" s="478"/>
      <c r="E240" s="479"/>
      <c r="F240" s="478"/>
      <c r="G240" s="479"/>
      <c r="H240" s="478"/>
      <c r="I240" s="479"/>
      <c r="J240" s="478"/>
      <c r="K240" s="479"/>
      <c r="L240" s="478"/>
      <c r="M240" s="479"/>
      <c r="N240" s="478"/>
      <c r="O240" s="479"/>
      <c r="P240" s="14"/>
    </row>
    <row r="241" customFormat="false" ht="15" hidden="false" customHeight="true" outlineLevel="2" collapsed="false">
      <c r="B241" s="483" t="s">
        <v>321</v>
      </c>
      <c r="D241" s="480" t="s">
        <v>264</v>
      </c>
      <c r="E241" s="480"/>
      <c r="F241" s="480"/>
      <c r="G241" s="480"/>
      <c r="H241" s="480"/>
      <c r="I241" s="480"/>
      <c r="J241" s="480"/>
      <c r="K241" s="480"/>
      <c r="L241" s="480"/>
      <c r="M241" s="480"/>
      <c r="N241" s="480"/>
      <c r="O241" s="480"/>
      <c r="P241" s="14"/>
    </row>
    <row r="242" customFormat="false" ht="15.75" hidden="false" customHeight="true" outlineLevel="2" collapsed="false">
      <c r="B242" s="483"/>
      <c r="D242" s="480"/>
      <c r="E242" s="480"/>
      <c r="F242" s="480"/>
      <c r="G242" s="480"/>
      <c r="H242" s="480"/>
      <c r="I242" s="480"/>
      <c r="J242" s="480"/>
      <c r="K242" s="480"/>
      <c r="L242" s="480"/>
      <c r="M242" s="480"/>
      <c r="N242" s="480"/>
      <c r="O242" s="480"/>
      <c r="P242" s="14"/>
    </row>
    <row r="243" customFormat="false" ht="15" hidden="false" customHeight="false" outlineLevel="2" collapsed="false">
      <c r="B243" s="483"/>
      <c r="D243" s="475" t="n">
        <v>45748</v>
      </c>
      <c r="E243" s="475" t="n">
        <v>45778</v>
      </c>
      <c r="F243" s="475" t="n">
        <v>45809</v>
      </c>
      <c r="G243" s="475" t="n">
        <v>45839</v>
      </c>
      <c r="H243" s="475" t="n">
        <v>45870</v>
      </c>
      <c r="I243" s="475" t="n">
        <v>45901</v>
      </c>
      <c r="J243" s="475" t="n">
        <v>45931</v>
      </c>
      <c r="K243" s="475" t="n">
        <v>45962</v>
      </c>
      <c r="L243" s="475" t="n">
        <v>45992</v>
      </c>
      <c r="M243" s="475" t="n">
        <v>46023</v>
      </c>
      <c r="N243" s="475" t="n">
        <v>46054</v>
      </c>
      <c r="O243" s="475" t="n">
        <v>46082</v>
      </c>
      <c r="P243" s="14"/>
    </row>
    <row r="244" customFormat="false" ht="15" hidden="false" customHeight="false" outlineLevel="2" collapsed="false">
      <c r="B244" s="483"/>
      <c r="D244" s="482" t="str">
        <f aca="false">IF(INDEX('Reference Data'!$G$5:$G$18,MATCH('Reference Data'!$C$4,'Reference Data'!$F$5:$F$21,0),1)&gt;D243,"Actual","Forecast")</f>
        <v>Forecast</v>
      </c>
      <c r="E244" s="482" t="str">
        <f aca="false">IF(INDEX('Reference Data'!$G$5:$G$18,MATCH('Reference Data'!$C$4,'Reference Data'!$F$5:$F$21,0),1)&gt;E243,"Actual","Forecast")</f>
        <v>Forecast</v>
      </c>
      <c r="F244" s="482" t="str">
        <f aca="false">IF(INDEX('Reference Data'!$G$5:$G$18,MATCH('Reference Data'!$C$4,'Reference Data'!$F$5:$F$21,0),1)&gt;F243,"Actual","Forecast")</f>
        <v>Forecast</v>
      </c>
      <c r="G244" s="482" t="str">
        <f aca="false">IF(INDEX('Reference Data'!$G$5:$G$18,MATCH('Reference Data'!$C$4,'Reference Data'!$F$5:$F$21,0),1)&gt;G243,"Actual","Forecast")</f>
        <v>Forecast</v>
      </c>
      <c r="H244" s="482" t="str">
        <f aca="false">IF(INDEX('Reference Data'!$G$5:$G$18,MATCH('Reference Data'!$C$4,'Reference Data'!$F$5:$F$21,0),1)&gt;H243,"Actual","Forecast")</f>
        <v>Forecast</v>
      </c>
      <c r="I244" s="482" t="str">
        <f aca="false">IF(INDEX('Reference Data'!$G$5:$G$18,MATCH('Reference Data'!$C$4,'Reference Data'!$F$5:$F$21,0),1)&gt;I243,"Actual","Forecast")</f>
        <v>Forecast</v>
      </c>
      <c r="J244" s="482" t="str">
        <f aca="false">IF(INDEX('Reference Data'!$G$5:$G$18,MATCH('Reference Data'!$C$4,'Reference Data'!$F$5:$F$21,0),1)&gt;J243,"Actual","Forecast")</f>
        <v>Forecast</v>
      </c>
      <c r="K244" s="482" t="str">
        <f aca="false">IF(INDEX('Reference Data'!$G$5:$G$18,MATCH('Reference Data'!$C$4,'Reference Data'!$F$5:$F$21,0),1)&gt;K243,"Actual","Forecast")</f>
        <v>Forecast</v>
      </c>
      <c r="L244" s="482" t="str">
        <f aca="false">IF(INDEX('Reference Data'!$G$5:$G$18,MATCH('Reference Data'!$C$4,'Reference Data'!$F$5:$F$21,0),1)&gt;L243,"Actual","Forecast")</f>
        <v>Forecast</v>
      </c>
      <c r="M244" s="482" t="str">
        <f aca="false">IF(INDEX('Reference Data'!$G$5:$G$18,MATCH('Reference Data'!$C$4,'Reference Data'!$F$5:$F$21,0),1)&gt;M243,"Actual","Forecast")</f>
        <v>Forecast</v>
      </c>
      <c r="N244" s="482" t="str">
        <f aca="false">IF(INDEX('Reference Data'!$G$5:$G$18,MATCH('Reference Data'!$C$4,'Reference Data'!$F$5:$F$21,0),1)&gt;N243,"Actual","Forecast")</f>
        <v>Forecast</v>
      </c>
      <c r="O244" s="482" t="str">
        <f aca="false">IF(INDEX('Reference Data'!$G$5:$G$18,MATCH('Reference Data'!$C$4,'Reference Data'!$F$5:$F$21,0),1)&gt;O243,"Actual","Forecast")</f>
        <v>Forecast</v>
      </c>
      <c r="P244" s="14"/>
    </row>
    <row r="245" customFormat="false" ht="15" hidden="false" customHeight="false" outlineLevel="2" collapsed="false">
      <c r="B245" s="483"/>
      <c r="D245" s="478"/>
      <c r="E245" s="479"/>
      <c r="F245" s="478"/>
      <c r="G245" s="479"/>
      <c r="H245" s="478"/>
      <c r="I245" s="479"/>
      <c r="J245" s="478"/>
      <c r="K245" s="479"/>
      <c r="L245" s="478"/>
      <c r="M245" s="479"/>
      <c r="N245" s="478"/>
      <c r="O245" s="479"/>
      <c r="P245" s="14"/>
    </row>
    <row r="246" customFormat="false" ht="16.4" hidden="false" customHeight="false" outlineLevel="2" collapsed="false">
      <c r="D246" s="345" t="s">
        <v>322</v>
      </c>
      <c r="P246" s="14"/>
    </row>
    <row r="247" customFormat="false" ht="14.25" hidden="false" customHeight="true" outlineLevel="1" collapsed="false">
      <c r="A247" s="0" t="n">
        <v>6</v>
      </c>
      <c r="B247" s="104"/>
      <c r="C247" s="104"/>
      <c r="D247" s="104"/>
      <c r="E247" s="104"/>
      <c r="F247" s="104"/>
      <c r="P247" s="14"/>
    </row>
    <row r="248" customFormat="false" ht="15" hidden="false" customHeight="true" outlineLevel="2" collapsed="false">
      <c r="A248" s="474"/>
      <c r="B248" s="199" t="s">
        <v>257</v>
      </c>
      <c r="C248" s="199" t="s">
        <v>258</v>
      </c>
      <c r="D248" s="231" t="s">
        <v>259</v>
      </c>
      <c r="E248" s="231"/>
      <c r="F248" s="231"/>
      <c r="G248" s="231"/>
      <c r="H248" s="231"/>
      <c r="I248" s="231"/>
      <c r="J248" s="231"/>
      <c r="K248" s="231"/>
      <c r="L248" s="231"/>
      <c r="M248" s="231"/>
      <c r="N248" s="231"/>
      <c r="O248" s="231"/>
      <c r="P248" s="14"/>
    </row>
    <row r="249" customFormat="false" ht="15.75" hidden="false" customHeight="true" outlineLevel="2" collapsed="false">
      <c r="A249" s="474"/>
      <c r="B249" s="199"/>
      <c r="C249" s="199"/>
      <c r="D249" s="231"/>
      <c r="E249" s="231"/>
      <c r="F249" s="231"/>
      <c r="G249" s="231"/>
      <c r="H249" s="231"/>
      <c r="I249" s="231"/>
      <c r="J249" s="231"/>
      <c r="K249" s="231"/>
      <c r="L249" s="231"/>
      <c r="M249" s="231"/>
      <c r="N249" s="231"/>
      <c r="O249" s="231"/>
      <c r="P249" s="14"/>
    </row>
    <row r="250" customFormat="false" ht="15" hidden="false" customHeight="false" outlineLevel="2" collapsed="false">
      <c r="A250" s="474"/>
      <c r="B250" s="199"/>
      <c r="C250" s="199"/>
      <c r="D250" s="475" t="n">
        <v>43922</v>
      </c>
      <c r="E250" s="475" t="n">
        <v>43952</v>
      </c>
      <c r="F250" s="475" t="n">
        <v>43983</v>
      </c>
      <c r="G250" s="475" t="n">
        <v>44013</v>
      </c>
      <c r="H250" s="475" t="n">
        <v>44044</v>
      </c>
      <c r="I250" s="475" t="n">
        <v>44075</v>
      </c>
      <c r="J250" s="475" t="n">
        <v>44105</v>
      </c>
      <c r="K250" s="475" t="n">
        <v>44136</v>
      </c>
      <c r="L250" s="475" t="n">
        <v>44166</v>
      </c>
      <c r="M250" s="475" t="n">
        <v>44197</v>
      </c>
      <c r="N250" s="475" t="n">
        <v>44228</v>
      </c>
      <c r="O250" s="475" t="n">
        <v>44256</v>
      </c>
      <c r="P250" s="14"/>
    </row>
    <row r="251" customFormat="false" ht="15.75" hidden="false" customHeight="true" outlineLevel="2" collapsed="false">
      <c r="A251" s="474"/>
      <c r="B251" s="199"/>
      <c r="C251" s="199"/>
      <c r="D251" s="418" t="s">
        <v>202</v>
      </c>
      <c r="E251" s="418" t="s">
        <v>202</v>
      </c>
      <c r="F251" s="418" t="s">
        <v>202</v>
      </c>
      <c r="G251" s="418" t="s">
        <v>202</v>
      </c>
      <c r="H251" s="418" t="s">
        <v>202</v>
      </c>
      <c r="I251" s="418" t="s">
        <v>202</v>
      </c>
      <c r="J251" s="418" t="s">
        <v>202</v>
      </c>
      <c r="K251" s="418" t="s">
        <v>202</v>
      </c>
      <c r="L251" s="418" t="s">
        <v>202</v>
      </c>
      <c r="M251" s="418" t="s">
        <v>202</v>
      </c>
      <c r="N251" s="418" t="s">
        <v>202</v>
      </c>
      <c r="O251" s="418" t="s">
        <v>202</v>
      </c>
      <c r="P251" s="14"/>
    </row>
    <row r="252" customFormat="false" ht="15" hidden="false" customHeight="false" outlineLevel="2" collapsed="false">
      <c r="A252" s="388"/>
      <c r="B252" s="476" t="s">
        <v>317</v>
      </c>
      <c r="C252" s="477" t="s">
        <v>318</v>
      </c>
      <c r="D252" s="478"/>
      <c r="E252" s="479"/>
      <c r="F252" s="479"/>
      <c r="G252" s="479"/>
      <c r="H252" s="479"/>
      <c r="I252" s="479"/>
      <c r="J252" s="479"/>
      <c r="K252" s="479"/>
      <c r="L252" s="479"/>
      <c r="M252" s="479"/>
      <c r="N252" s="479"/>
      <c r="O252" s="479"/>
      <c r="P252" s="14"/>
    </row>
    <row r="253" customFormat="false" ht="15.75" hidden="false" customHeight="true" outlineLevel="2" collapsed="false">
      <c r="A253" s="388"/>
      <c r="B253" s="199" t="s">
        <v>319</v>
      </c>
      <c r="C253" s="199" t="s">
        <v>323</v>
      </c>
      <c r="D253" s="480" t="s">
        <v>260</v>
      </c>
      <c r="E253" s="480"/>
      <c r="F253" s="480"/>
      <c r="G253" s="480"/>
      <c r="H253" s="480"/>
      <c r="I253" s="480"/>
      <c r="J253" s="480"/>
      <c r="K253" s="480"/>
      <c r="L253" s="480"/>
      <c r="M253" s="480"/>
      <c r="N253" s="480"/>
      <c r="O253" s="480"/>
      <c r="P253" s="14"/>
    </row>
    <row r="254" customFormat="false" ht="16.5" hidden="false" customHeight="true" outlineLevel="2" collapsed="false">
      <c r="A254" s="388"/>
      <c r="B254" s="199"/>
      <c r="C254" s="199"/>
      <c r="D254" s="480"/>
      <c r="E254" s="480"/>
      <c r="F254" s="480"/>
      <c r="G254" s="480"/>
      <c r="H254" s="480"/>
      <c r="I254" s="480"/>
      <c r="J254" s="480"/>
      <c r="K254" s="480"/>
      <c r="L254" s="480"/>
      <c r="M254" s="480"/>
      <c r="N254" s="480"/>
      <c r="O254" s="480"/>
      <c r="P254" s="14"/>
    </row>
    <row r="255" customFormat="false" ht="16.5" hidden="false" customHeight="true" outlineLevel="2" collapsed="false">
      <c r="A255" s="388"/>
      <c r="B255" s="199"/>
      <c r="C255" s="199"/>
      <c r="D255" s="475" t="n">
        <v>44287</v>
      </c>
      <c r="E255" s="475" t="n">
        <v>44317</v>
      </c>
      <c r="F255" s="475" t="n">
        <v>44348</v>
      </c>
      <c r="G255" s="475" t="n">
        <v>44378</v>
      </c>
      <c r="H255" s="475" t="n">
        <v>44409</v>
      </c>
      <c r="I255" s="475" t="n">
        <v>44440</v>
      </c>
      <c r="J255" s="475" t="n">
        <v>44470</v>
      </c>
      <c r="K255" s="475" t="n">
        <v>44501</v>
      </c>
      <c r="L255" s="475" t="n">
        <v>44531</v>
      </c>
      <c r="M255" s="475" t="n">
        <v>44562</v>
      </c>
      <c r="N255" s="475" t="n">
        <v>44593</v>
      </c>
      <c r="O255" s="475" t="n">
        <v>44621</v>
      </c>
      <c r="P255" s="14"/>
    </row>
    <row r="256" customFormat="false" ht="16.5" hidden="false" customHeight="true" outlineLevel="2" collapsed="false">
      <c r="A256" s="388"/>
      <c r="B256" s="199"/>
      <c r="C256" s="199"/>
      <c r="D256" s="418" t="s">
        <v>202</v>
      </c>
      <c r="E256" s="418" t="s">
        <v>202</v>
      </c>
      <c r="F256" s="418" t="s">
        <v>202</v>
      </c>
      <c r="G256" s="418" t="s">
        <v>202</v>
      </c>
      <c r="H256" s="418" t="s">
        <v>202</v>
      </c>
      <c r="I256" s="418" t="s">
        <v>202</v>
      </c>
      <c r="J256" s="418" t="s">
        <v>202</v>
      </c>
      <c r="K256" s="418" t="s">
        <v>202</v>
      </c>
      <c r="L256" s="418" t="s">
        <v>202</v>
      </c>
      <c r="M256" s="418" t="s">
        <v>202</v>
      </c>
      <c r="N256" s="418" t="s">
        <v>202</v>
      </c>
      <c r="O256" s="418" t="s">
        <v>202</v>
      </c>
      <c r="P256" s="14"/>
    </row>
    <row r="257" customFormat="false" ht="15" hidden="false" customHeight="false" outlineLevel="2" collapsed="false">
      <c r="A257" s="388"/>
      <c r="B257" s="481"/>
      <c r="C257" s="481"/>
      <c r="D257" s="478"/>
      <c r="E257" s="479"/>
      <c r="F257" s="478"/>
      <c r="G257" s="479"/>
      <c r="H257" s="478"/>
      <c r="I257" s="479"/>
      <c r="J257" s="478"/>
      <c r="K257" s="479"/>
      <c r="L257" s="478"/>
      <c r="M257" s="479"/>
      <c r="N257" s="478"/>
      <c r="O257" s="479"/>
      <c r="P257" s="14"/>
    </row>
    <row r="258" customFormat="false" ht="15" hidden="false" customHeight="true" outlineLevel="2" collapsed="false">
      <c r="D258" s="480" t="s">
        <v>261</v>
      </c>
      <c r="E258" s="480"/>
      <c r="F258" s="480"/>
      <c r="G258" s="480"/>
      <c r="H258" s="480"/>
      <c r="I258" s="480"/>
      <c r="J258" s="480"/>
      <c r="K258" s="480"/>
      <c r="L258" s="480"/>
      <c r="M258" s="480"/>
      <c r="N258" s="480"/>
      <c r="O258" s="480"/>
      <c r="P258" s="14"/>
    </row>
    <row r="259" customFormat="false" ht="15" hidden="false" customHeight="false" outlineLevel="2" collapsed="false">
      <c r="D259" s="480"/>
      <c r="E259" s="480"/>
      <c r="F259" s="480"/>
      <c r="G259" s="480"/>
      <c r="H259" s="480"/>
      <c r="I259" s="480"/>
      <c r="J259" s="480"/>
      <c r="K259" s="480"/>
      <c r="L259" s="480"/>
      <c r="M259" s="480"/>
      <c r="N259" s="480"/>
      <c r="O259" s="480"/>
      <c r="P259" s="14"/>
    </row>
    <row r="260" customFormat="false" ht="15" hidden="false" customHeight="false" outlineLevel="2" collapsed="false">
      <c r="D260" s="475" t="n">
        <v>44652</v>
      </c>
      <c r="E260" s="475" t="n">
        <v>44682</v>
      </c>
      <c r="F260" s="475" t="n">
        <v>44713</v>
      </c>
      <c r="G260" s="475" t="n">
        <v>44743</v>
      </c>
      <c r="H260" s="475" t="n">
        <v>44774</v>
      </c>
      <c r="I260" s="475" t="n">
        <v>44805</v>
      </c>
      <c r="J260" s="475" t="n">
        <v>44835</v>
      </c>
      <c r="K260" s="475" t="n">
        <v>44866</v>
      </c>
      <c r="L260" s="475" t="n">
        <v>44896</v>
      </c>
      <c r="M260" s="475" t="n">
        <v>44927</v>
      </c>
      <c r="N260" s="475" t="n">
        <v>44958</v>
      </c>
      <c r="O260" s="475" t="n">
        <v>44986</v>
      </c>
      <c r="P260" s="14"/>
    </row>
    <row r="261" customFormat="false" ht="15" hidden="false" customHeight="false" outlineLevel="2" collapsed="false">
      <c r="D261" s="482" t="str">
        <f aca="false">IF(INDEX('Reference Data'!$G$5:$G$18,MATCH('Reference Data'!$C$4,'Reference Data'!$F$5:$F$21,0),1)&gt;D260,"Actual","Forecast")</f>
        <v>Actual</v>
      </c>
      <c r="E261" s="482" t="str">
        <f aca="false">IF(INDEX('Reference Data'!$G$5:$G$18,MATCH('Reference Data'!$C$4,'Reference Data'!$F$5:$F$21,0),1)&gt;E260,"Actual","Forecast")</f>
        <v>Actual</v>
      </c>
      <c r="F261" s="482" t="str">
        <f aca="false">IF(INDEX('Reference Data'!$G$5:$G$18,MATCH('Reference Data'!$C$4,'Reference Data'!$F$5:$F$21,0),1)&gt;F260,"Actual","Forecast")</f>
        <v>Actual</v>
      </c>
      <c r="G261" s="482" t="str">
        <f aca="false">IF(INDEX('Reference Data'!$G$5:$G$18,MATCH('Reference Data'!$C$4,'Reference Data'!$F$5:$F$21,0),1)&gt;G260,"Actual","Forecast")</f>
        <v>Actual</v>
      </c>
      <c r="H261" s="482" t="str">
        <f aca="false">IF(INDEX('Reference Data'!$G$5:$G$18,MATCH('Reference Data'!$C$4,'Reference Data'!$F$5:$F$21,0),1)&gt;H260,"Actual","Forecast")</f>
        <v>Actual</v>
      </c>
      <c r="I261" s="482" t="str">
        <f aca="false">IF(INDEX('Reference Data'!$G$5:$G$18,MATCH('Reference Data'!$C$4,'Reference Data'!$F$5:$F$21,0),1)&gt;I260,"Actual","Forecast")</f>
        <v>Actual</v>
      </c>
      <c r="J261" s="482" t="str">
        <f aca="false">IF(INDEX('Reference Data'!$G$5:$G$18,MATCH('Reference Data'!$C$4,'Reference Data'!$F$5:$F$21,0),1)&gt;J260,"Actual","Forecast")</f>
        <v>Actual</v>
      </c>
      <c r="K261" s="482" t="str">
        <f aca="false">IF(INDEX('Reference Data'!$G$5:$G$18,MATCH('Reference Data'!$C$4,'Reference Data'!$F$5:$F$21,0),1)&gt;K260,"Actual","Forecast")</f>
        <v>Actual</v>
      </c>
      <c r="L261" s="482" t="str">
        <f aca="false">IF(INDEX('Reference Data'!$G$5:$G$18,MATCH('Reference Data'!$C$4,'Reference Data'!$F$5:$F$21,0),1)&gt;L260,"Actual","Forecast")</f>
        <v>Actual</v>
      </c>
      <c r="M261" s="482" t="str">
        <f aca="false">IF(INDEX('Reference Data'!$G$5:$G$18,MATCH('Reference Data'!$C$4,'Reference Data'!$F$5:$F$21,0),1)&gt;M260,"Actual","Forecast")</f>
        <v>Actual</v>
      </c>
      <c r="N261" s="482" t="str">
        <f aca="false">IF(INDEX('Reference Data'!$G$5:$G$18,MATCH('Reference Data'!$C$4,'Reference Data'!$F$5:$F$21,0),1)&gt;N260,"Actual","Forecast")</f>
        <v>Actual</v>
      </c>
      <c r="O261" s="482" t="str">
        <f aca="false">IF(INDEX('Reference Data'!$G$5:$G$18,MATCH('Reference Data'!$C$4,'Reference Data'!$F$5:$F$21,0),1)&gt;O260,"Actual","Forecast")</f>
        <v>Actual</v>
      </c>
      <c r="P261" s="14"/>
    </row>
    <row r="262" customFormat="false" ht="15" hidden="false" customHeight="false" outlineLevel="2" collapsed="false">
      <c r="D262" s="478"/>
      <c r="E262" s="479"/>
      <c r="F262" s="478"/>
      <c r="G262" s="479"/>
      <c r="H262" s="478"/>
      <c r="I262" s="479"/>
      <c r="J262" s="478"/>
      <c r="K262" s="479"/>
      <c r="L262" s="478"/>
      <c r="M262" s="479"/>
      <c r="N262" s="478"/>
      <c r="O262" s="479"/>
      <c r="P262" s="14"/>
    </row>
    <row r="263" customFormat="false" ht="15" hidden="false" customHeight="true" outlineLevel="2" collapsed="false">
      <c r="D263" s="480" t="s">
        <v>262</v>
      </c>
      <c r="E263" s="480"/>
      <c r="F263" s="480"/>
      <c r="G263" s="480"/>
      <c r="H263" s="480"/>
      <c r="I263" s="480"/>
      <c r="J263" s="480"/>
      <c r="K263" s="480"/>
      <c r="L263" s="480"/>
      <c r="M263" s="480"/>
      <c r="N263" s="480"/>
      <c r="O263" s="480"/>
      <c r="P263" s="14"/>
    </row>
    <row r="264" customFormat="false" ht="15" hidden="false" customHeight="false" outlineLevel="2" collapsed="false">
      <c r="D264" s="480"/>
      <c r="E264" s="480"/>
      <c r="F264" s="480"/>
      <c r="G264" s="480"/>
      <c r="H264" s="480"/>
      <c r="I264" s="480"/>
      <c r="J264" s="480"/>
      <c r="K264" s="480"/>
      <c r="L264" s="480"/>
      <c r="M264" s="480"/>
      <c r="N264" s="480"/>
      <c r="O264" s="480"/>
      <c r="P264" s="14"/>
    </row>
    <row r="265" customFormat="false" ht="15" hidden="false" customHeight="false" outlineLevel="2" collapsed="false">
      <c r="D265" s="475" t="n">
        <v>45017</v>
      </c>
      <c r="E265" s="475" t="n">
        <v>45047</v>
      </c>
      <c r="F265" s="475" t="n">
        <v>45078</v>
      </c>
      <c r="G265" s="475" t="n">
        <v>45108</v>
      </c>
      <c r="H265" s="475" t="n">
        <v>45139</v>
      </c>
      <c r="I265" s="475" t="n">
        <v>45170</v>
      </c>
      <c r="J265" s="475" t="n">
        <v>45200</v>
      </c>
      <c r="K265" s="475" t="n">
        <v>45231</v>
      </c>
      <c r="L265" s="475" t="n">
        <v>45261</v>
      </c>
      <c r="M265" s="475" t="n">
        <v>45292</v>
      </c>
      <c r="N265" s="475" t="n">
        <v>45323</v>
      </c>
      <c r="O265" s="475" t="n">
        <v>45352</v>
      </c>
      <c r="P265" s="14"/>
    </row>
    <row r="266" customFormat="false" ht="15" hidden="false" customHeight="false" outlineLevel="2" collapsed="false">
      <c r="D266" s="482" t="str">
        <f aca="false">IF(INDEX('Reference Data'!$G$5:$G$18,MATCH('Reference Data'!$C$4,'Reference Data'!$F$5:$F$21,0),1)&gt;D265,"Actual","Forecast")</f>
        <v>Actual</v>
      </c>
      <c r="E266" s="482" t="str">
        <f aca="false">IF(INDEX('Reference Data'!$G$5:$G$18,MATCH('Reference Data'!$C$4,'Reference Data'!$F$5:$F$21,0),1)&gt;E265,"Actual","Forecast")</f>
        <v>Actual</v>
      </c>
      <c r="F266" s="482" t="str">
        <f aca="false">IF(INDEX('Reference Data'!$G$5:$G$18,MATCH('Reference Data'!$C$4,'Reference Data'!$F$5:$F$21,0),1)&gt;F265,"Actual","Forecast")</f>
        <v>Actual</v>
      </c>
      <c r="G266" s="482" t="str">
        <f aca="false">IF(INDEX('Reference Data'!$G$5:$G$18,MATCH('Reference Data'!$C$4,'Reference Data'!$F$5:$F$21,0),1)&gt;G265,"Actual","Forecast")</f>
        <v>Actual</v>
      </c>
      <c r="H266" s="482" t="str">
        <f aca="false">IF(INDEX('Reference Data'!$G$5:$G$18,MATCH('Reference Data'!$C$4,'Reference Data'!$F$5:$F$21,0),1)&gt;H265,"Actual","Forecast")</f>
        <v>Actual</v>
      </c>
      <c r="I266" s="482" t="str">
        <f aca="false">IF(INDEX('Reference Data'!$G$5:$G$18,MATCH('Reference Data'!$C$4,'Reference Data'!$F$5:$F$21,0),1)&gt;I265,"Actual","Forecast")</f>
        <v>Actual</v>
      </c>
      <c r="J266" s="482" t="str">
        <f aca="false">IF(INDEX('Reference Data'!$G$5:$G$18,MATCH('Reference Data'!$C$4,'Reference Data'!$F$5:$F$21,0),1)&gt;J265,"Actual","Forecast")</f>
        <v>Actual</v>
      </c>
      <c r="K266" s="482" t="str">
        <f aca="false">IF(INDEX('Reference Data'!$G$5:$G$18,MATCH('Reference Data'!$C$4,'Reference Data'!$F$5:$F$21,0),1)&gt;K265,"Actual","Forecast")</f>
        <v>Actual</v>
      </c>
      <c r="L266" s="482" t="str">
        <f aca="false">IF(INDEX('Reference Data'!$G$5:$G$18,MATCH('Reference Data'!$C$4,'Reference Data'!$F$5:$F$21,0),1)&gt;L265,"Actual","Forecast")</f>
        <v>Actual</v>
      </c>
      <c r="M266" s="482" t="str">
        <f aca="false">IF(INDEX('Reference Data'!$G$5:$G$18,MATCH('Reference Data'!$C$4,'Reference Data'!$F$5:$F$21,0),1)&gt;M265,"Actual","Forecast")</f>
        <v>Actual</v>
      </c>
      <c r="N266" s="482" t="str">
        <f aca="false">IF(INDEX('Reference Data'!$G$5:$G$18,MATCH('Reference Data'!$C$4,'Reference Data'!$F$5:$F$21,0),1)&gt;N265,"Actual","Forecast")</f>
        <v>Actual</v>
      </c>
      <c r="O266" s="482" t="str">
        <f aca="false">IF(INDEX('Reference Data'!$G$5:$G$18,MATCH('Reference Data'!$C$4,'Reference Data'!$F$5:$F$21,0),1)&gt;O265,"Actual","Forecast")</f>
        <v>Actual</v>
      </c>
      <c r="P266" s="14"/>
    </row>
    <row r="267" customFormat="false" ht="15" hidden="false" customHeight="false" outlineLevel="2" collapsed="false">
      <c r="D267" s="478"/>
      <c r="E267" s="479"/>
      <c r="F267" s="478"/>
      <c r="G267" s="479"/>
      <c r="H267" s="478"/>
      <c r="I267" s="479"/>
      <c r="J267" s="478"/>
      <c r="K267" s="479"/>
      <c r="L267" s="478"/>
      <c r="M267" s="479"/>
      <c r="N267" s="478"/>
      <c r="O267" s="479"/>
      <c r="P267" s="14"/>
    </row>
    <row r="268" customFormat="false" ht="15" hidden="false" customHeight="true" outlineLevel="2" collapsed="false">
      <c r="D268" s="480" t="s">
        <v>263</v>
      </c>
      <c r="E268" s="480"/>
      <c r="F268" s="480"/>
      <c r="G268" s="480"/>
      <c r="H268" s="480"/>
      <c r="I268" s="480"/>
      <c r="J268" s="480"/>
      <c r="K268" s="480"/>
      <c r="L268" s="480"/>
      <c r="M268" s="480"/>
      <c r="N268" s="480"/>
      <c r="O268" s="480"/>
      <c r="P268" s="14"/>
    </row>
    <row r="269" customFormat="false" ht="15" hidden="false" customHeight="false" outlineLevel="2" collapsed="false">
      <c r="D269" s="480"/>
      <c r="E269" s="480"/>
      <c r="F269" s="480"/>
      <c r="G269" s="480"/>
      <c r="H269" s="480"/>
      <c r="I269" s="480"/>
      <c r="J269" s="480"/>
      <c r="K269" s="480"/>
      <c r="L269" s="480"/>
      <c r="M269" s="480"/>
      <c r="N269" s="480"/>
      <c r="O269" s="480"/>
      <c r="P269" s="14"/>
    </row>
    <row r="270" customFormat="false" ht="15" hidden="false" customHeight="false" outlineLevel="2" collapsed="false">
      <c r="D270" s="475" t="n">
        <v>45383</v>
      </c>
      <c r="E270" s="475" t="n">
        <v>45413</v>
      </c>
      <c r="F270" s="475" t="n">
        <v>45444</v>
      </c>
      <c r="G270" s="475" t="n">
        <v>45474</v>
      </c>
      <c r="H270" s="475" t="n">
        <v>45505</v>
      </c>
      <c r="I270" s="475" t="n">
        <v>45536</v>
      </c>
      <c r="J270" s="475" t="n">
        <v>45566</v>
      </c>
      <c r="K270" s="475" t="n">
        <v>45597</v>
      </c>
      <c r="L270" s="475" t="n">
        <v>45627</v>
      </c>
      <c r="M270" s="475" t="n">
        <v>45658</v>
      </c>
      <c r="N270" s="475" t="n">
        <v>45689</v>
      </c>
      <c r="O270" s="475" t="n">
        <v>45717</v>
      </c>
      <c r="P270" s="14"/>
    </row>
    <row r="271" customFormat="false" ht="15" hidden="false" customHeight="false" outlineLevel="2" collapsed="false">
      <c r="D271" s="482" t="str">
        <f aca="false">IF(INDEX('Reference Data'!$G$5:$G$18,MATCH('Reference Data'!$C$4,'Reference Data'!$F$5:$F$21,0),1)&gt;D270,"Actual","Forecast")</f>
        <v>Actual</v>
      </c>
      <c r="E271" s="482" t="str">
        <f aca="false">IF(INDEX('Reference Data'!$G$5:$G$18,MATCH('Reference Data'!$C$4,'Reference Data'!$F$5:$F$21,0),1)&gt;E270,"Actual","Forecast")</f>
        <v>Actual</v>
      </c>
      <c r="F271" s="482" t="str">
        <f aca="false">IF(INDEX('Reference Data'!$G$5:$G$18,MATCH('Reference Data'!$C$4,'Reference Data'!$F$5:$F$21,0),1)&gt;F270,"Actual","Forecast")</f>
        <v>Actual</v>
      </c>
      <c r="G271" s="482" t="str">
        <f aca="false">IF(INDEX('Reference Data'!$G$5:$G$18,MATCH('Reference Data'!$C$4,'Reference Data'!$F$5:$F$21,0),1)&gt;G270,"Actual","Forecast")</f>
        <v>Actual</v>
      </c>
      <c r="H271" s="482" t="str">
        <f aca="false">IF(INDEX('Reference Data'!$G$5:$G$18,MATCH('Reference Data'!$C$4,'Reference Data'!$F$5:$F$21,0),1)&gt;H270,"Actual","Forecast")</f>
        <v>Actual</v>
      </c>
      <c r="I271" s="482" t="str">
        <f aca="false">IF(INDEX('Reference Data'!$G$5:$G$18,MATCH('Reference Data'!$C$4,'Reference Data'!$F$5:$F$21,0),1)&gt;I270,"Actual","Forecast")</f>
        <v>Actual</v>
      </c>
      <c r="J271" s="482" t="str">
        <f aca="false">IF(INDEX('Reference Data'!$G$5:$G$18,MATCH('Reference Data'!$C$4,'Reference Data'!$F$5:$F$21,0),1)&gt;J270,"Actual","Forecast")</f>
        <v>Forecast</v>
      </c>
      <c r="K271" s="482" t="str">
        <f aca="false">IF(INDEX('Reference Data'!$G$5:$G$18,MATCH('Reference Data'!$C$4,'Reference Data'!$F$5:$F$21,0),1)&gt;K270,"Actual","Forecast")</f>
        <v>Forecast</v>
      </c>
      <c r="L271" s="482" t="str">
        <f aca="false">IF(INDEX('Reference Data'!$G$5:$G$18,MATCH('Reference Data'!$C$4,'Reference Data'!$F$5:$F$21,0),1)&gt;L270,"Actual","Forecast")</f>
        <v>Forecast</v>
      </c>
      <c r="M271" s="482" t="str">
        <f aca="false">IF(INDEX('Reference Data'!$G$5:$G$18,MATCH('Reference Data'!$C$4,'Reference Data'!$F$5:$F$21,0),1)&gt;M270,"Actual","Forecast")</f>
        <v>Forecast</v>
      </c>
      <c r="N271" s="482" t="str">
        <f aca="false">IF(INDEX('Reference Data'!$G$5:$G$18,MATCH('Reference Data'!$C$4,'Reference Data'!$F$5:$F$21,0),1)&gt;N270,"Actual","Forecast")</f>
        <v>Forecast</v>
      </c>
      <c r="O271" s="482" t="str">
        <f aca="false">IF(INDEX('Reference Data'!$G$5:$G$18,MATCH('Reference Data'!$C$4,'Reference Data'!$F$5:$F$21,0),1)&gt;O270,"Actual","Forecast")</f>
        <v>Forecast</v>
      </c>
      <c r="P271" s="14"/>
    </row>
    <row r="272" customFormat="false" ht="15" hidden="false" customHeight="false" outlineLevel="2" collapsed="false">
      <c r="D272" s="478"/>
      <c r="E272" s="479"/>
      <c r="F272" s="478"/>
      <c r="G272" s="479"/>
      <c r="H272" s="478"/>
      <c r="I272" s="479"/>
      <c r="J272" s="478"/>
      <c r="K272" s="479"/>
      <c r="L272" s="478"/>
      <c r="M272" s="479"/>
      <c r="N272" s="478"/>
      <c r="O272" s="479"/>
      <c r="P272" s="14"/>
    </row>
    <row r="273" customFormat="false" ht="15" hidden="false" customHeight="true" outlineLevel="2" collapsed="false">
      <c r="B273" s="483" t="s">
        <v>321</v>
      </c>
      <c r="D273" s="480" t="s">
        <v>264</v>
      </c>
      <c r="E273" s="480"/>
      <c r="F273" s="480"/>
      <c r="G273" s="480"/>
      <c r="H273" s="480"/>
      <c r="I273" s="480"/>
      <c r="J273" s="480"/>
      <c r="K273" s="480"/>
      <c r="L273" s="480"/>
      <c r="M273" s="480"/>
      <c r="N273" s="480"/>
      <c r="O273" s="480"/>
      <c r="P273" s="14"/>
    </row>
    <row r="274" customFormat="false" ht="15.75" hidden="false" customHeight="true" outlineLevel="2" collapsed="false">
      <c r="B274" s="483"/>
      <c r="D274" s="480"/>
      <c r="E274" s="480"/>
      <c r="F274" s="480"/>
      <c r="G274" s="480"/>
      <c r="H274" s="480"/>
      <c r="I274" s="480"/>
      <c r="J274" s="480"/>
      <c r="K274" s="480"/>
      <c r="L274" s="480"/>
      <c r="M274" s="480"/>
      <c r="N274" s="480"/>
      <c r="O274" s="480"/>
      <c r="P274" s="14"/>
    </row>
    <row r="275" customFormat="false" ht="15" hidden="false" customHeight="false" outlineLevel="2" collapsed="false">
      <c r="B275" s="483"/>
      <c r="D275" s="475" t="n">
        <v>45748</v>
      </c>
      <c r="E275" s="475" t="n">
        <v>45778</v>
      </c>
      <c r="F275" s="475" t="n">
        <v>45809</v>
      </c>
      <c r="G275" s="475" t="n">
        <v>45839</v>
      </c>
      <c r="H275" s="475" t="n">
        <v>45870</v>
      </c>
      <c r="I275" s="475" t="n">
        <v>45901</v>
      </c>
      <c r="J275" s="475" t="n">
        <v>45931</v>
      </c>
      <c r="K275" s="475" t="n">
        <v>45962</v>
      </c>
      <c r="L275" s="475" t="n">
        <v>45992</v>
      </c>
      <c r="M275" s="475" t="n">
        <v>46023</v>
      </c>
      <c r="N275" s="475" t="n">
        <v>46054</v>
      </c>
      <c r="O275" s="475" t="n">
        <v>46082</v>
      </c>
      <c r="P275" s="14"/>
    </row>
    <row r="276" customFormat="false" ht="15" hidden="false" customHeight="false" outlineLevel="2" collapsed="false">
      <c r="B276" s="483"/>
      <c r="D276" s="482" t="str">
        <f aca="false">IF(INDEX('Reference Data'!$G$5:$G$18,MATCH('Reference Data'!$C$4,'Reference Data'!$F$5:$F$21,0),1)&gt;D275,"Actual","Forecast")</f>
        <v>Forecast</v>
      </c>
      <c r="E276" s="482" t="str">
        <f aca="false">IF(INDEX('Reference Data'!$G$5:$G$18,MATCH('Reference Data'!$C$4,'Reference Data'!$F$5:$F$21,0),1)&gt;E275,"Actual","Forecast")</f>
        <v>Forecast</v>
      </c>
      <c r="F276" s="482" t="str">
        <f aca="false">IF(INDEX('Reference Data'!$G$5:$G$18,MATCH('Reference Data'!$C$4,'Reference Data'!$F$5:$F$21,0),1)&gt;F275,"Actual","Forecast")</f>
        <v>Forecast</v>
      </c>
      <c r="G276" s="482" t="str">
        <f aca="false">IF(INDEX('Reference Data'!$G$5:$G$18,MATCH('Reference Data'!$C$4,'Reference Data'!$F$5:$F$21,0),1)&gt;G275,"Actual","Forecast")</f>
        <v>Forecast</v>
      </c>
      <c r="H276" s="482" t="str">
        <f aca="false">IF(INDEX('Reference Data'!$G$5:$G$18,MATCH('Reference Data'!$C$4,'Reference Data'!$F$5:$F$21,0),1)&gt;H275,"Actual","Forecast")</f>
        <v>Forecast</v>
      </c>
      <c r="I276" s="482" t="str">
        <f aca="false">IF(INDEX('Reference Data'!$G$5:$G$18,MATCH('Reference Data'!$C$4,'Reference Data'!$F$5:$F$21,0),1)&gt;I275,"Actual","Forecast")</f>
        <v>Forecast</v>
      </c>
      <c r="J276" s="482" t="str">
        <f aca="false">IF(INDEX('Reference Data'!$G$5:$G$18,MATCH('Reference Data'!$C$4,'Reference Data'!$F$5:$F$21,0),1)&gt;J275,"Actual","Forecast")</f>
        <v>Forecast</v>
      </c>
      <c r="K276" s="482" t="str">
        <f aca="false">IF(INDEX('Reference Data'!$G$5:$G$18,MATCH('Reference Data'!$C$4,'Reference Data'!$F$5:$F$21,0),1)&gt;K275,"Actual","Forecast")</f>
        <v>Forecast</v>
      </c>
      <c r="L276" s="482" t="str">
        <f aca="false">IF(INDEX('Reference Data'!$G$5:$G$18,MATCH('Reference Data'!$C$4,'Reference Data'!$F$5:$F$21,0),1)&gt;L275,"Actual","Forecast")</f>
        <v>Forecast</v>
      </c>
      <c r="M276" s="482" t="str">
        <f aca="false">IF(INDEX('Reference Data'!$G$5:$G$18,MATCH('Reference Data'!$C$4,'Reference Data'!$F$5:$F$21,0),1)&gt;M275,"Actual","Forecast")</f>
        <v>Forecast</v>
      </c>
      <c r="N276" s="482" t="str">
        <f aca="false">IF(INDEX('Reference Data'!$G$5:$G$18,MATCH('Reference Data'!$C$4,'Reference Data'!$F$5:$F$21,0),1)&gt;N275,"Actual","Forecast")</f>
        <v>Forecast</v>
      </c>
      <c r="O276" s="482" t="str">
        <f aca="false">IF(INDEX('Reference Data'!$G$5:$G$18,MATCH('Reference Data'!$C$4,'Reference Data'!$F$5:$F$21,0),1)&gt;O275,"Actual","Forecast")</f>
        <v>Forecast</v>
      </c>
      <c r="P276" s="14"/>
    </row>
    <row r="277" customFormat="false" ht="15" hidden="false" customHeight="false" outlineLevel="2" collapsed="false">
      <c r="B277" s="483"/>
      <c r="D277" s="478"/>
      <c r="E277" s="479"/>
      <c r="F277" s="478"/>
      <c r="G277" s="479"/>
      <c r="H277" s="478"/>
      <c r="I277" s="479"/>
      <c r="J277" s="478"/>
      <c r="K277" s="479"/>
      <c r="L277" s="478"/>
      <c r="M277" s="479"/>
      <c r="N277" s="478"/>
      <c r="O277" s="479"/>
      <c r="P277" s="14"/>
    </row>
    <row r="278" customFormat="false" ht="16.4" hidden="false" customHeight="false" outlineLevel="2" collapsed="false">
      <c r="D278" s="345" t="s">
        <v>322</v>
      </c>
      <c r="P278" s="14"/>
    </row>
    <row r="279" customFormat="false" ht="14.25" hidden="false" customHeight="true" outlineLevel="1" collapsed="false">
      <c r="A279" s="0" t="n">
        <v>7</v>
      </c>
      <c r="B279" s="104"/>
      <c r="C279" s="104"/>
      <c r="D279" s="104"/>
      <c r="E279" s="104"/>
      <c r="F279" s="104"/>
      <c r="P279" s="14"/>
    </row>
    <row r="280" customFormat="false" ht="15" hidden="false" customHeight="true" outlineLevel="2" collapsed="false">
      <c r="A280" s="474"/>
      <c r="B280" s="199" t="s">
        <v>257</v>
      </c>
      <c r="C280" s="199" t="s">
        <v>258</v>
      </c>
      <c r="D280" s="231" t="s">
        <v>259</v>
      </c>
      <c r="E280" s="231"/>
      <c r="F280" s="231"/>
      <c r="G280" s="231"/>
      <c r="H280" s="231"/>
      <c r="I280" s="231"/>
      <c r="J280" s="231"/>
      <c r="K280" s="231"/>
      <c r="L280" s="231"/>
      <c r="M280" s="231"/>
      <c r="N280" s="231"/>
      <c r="O280" s="231"/>
      <c r="P280" s="14"/>
    </row>
    <row r="281" customFormat="false" ht="15.75" hidden="false" customHeight="true" outlineLevel="2" collapsed="false">
      <c r="A281" s="474"/>
      <c r="B281" s="199"/>
      <c r="C281" s="199"/>
      <c r="D281" s="231"/>
      <c r="E281" s="231"/>
      <c r="F281" s="231"/>
      <c r="G281" s="231"/>
      <c r="H281" s="231"/>
      <c r="I281" s="231"/>
      <c r="J281" s="231"/>
      <c r="K281" s="231"/>
      <c r="L281" s="231"/>
      <c r="M281" s="231"/>
      <c r="N281" s="231"/>
      <c r="O281" s="231"/>
      <c r="P281" s="14"/>
    </row>
    <row r="282" customFormat="false" ht="15" hidden="false" customHeight="false" outlineLevel="2" collapsed="false">
      <c r="A282" s="474"/>
      <c r="B282" s="199"/>
      <c r="C282" s="199"/>
      <c r="D282" s="475" t="n">
        <v>43922</v>
      </c>
      <c r="E282" s="475" t="n">
        <v>43952</v>
      </c>
      <c r="F282" s="475" t="n">
        <v>43983</v>
      </c>
      <c r="G282" s="475" t="n">
        <v>44013</v>
      </c>
      <c r="H282" s="475" t="n">
        <v>44044</v>
      </c>
      <c r="I282" s="475" t="n">
        <v>44075</v>
      </c>
      <c r="J282" s="475" t="n">
        <v>44105</v>
      </c>
      <c r="K282" s="475" t="n">
        <v>44136</v>
      </c>
      <c r="L282" s="475" t="n">
        <v>44166</v>
      </c>
      <c r="M282" s="475" t="n">
        <v>44197</v>
      </c>
      <c r="N282" s="475" t="n">
        <v>44228</v>
      </c>
      <c r="O282" s="475" t="n">
        <v>44256</v>
      </c>
      <c r="P282" s="14"/>
    </row>
    <row r="283" customFormat="false" ht="15.75" hidden="false" customHeight="true" outlineLevel="2" collapsed="false">
      <c r="A283" s="474"/>
      <c r="B283" s="199"/>
      <c r="C283" s="199"/>
      <c r="D283" s="418" t="s">
        <v>202</v>
      </c>
      <c r="E283" s="418" t="s">
        <v>202</v>
      </c>
      <c r="F283" s="418" t="s">
        <v>202</v>
      </c>
      <c r="G283" s="418" t="s">
        <v>202</v>
      </c>
      <c r="H283" s="418" t="s">
        <v>202</v>
      </c>
      <c r="I283" s="418" t="s">
        <v>202</v>
      </c>
      <c r="J283" s="418" t="s">
        <v>202</v>
      </c>
      <c r="K283" s="418" t="s">
        <v>202</v>
      </c>
      <c r="L283" s="418" t="s">
        <v>202</v>
      </c>
      <c r="M283" s="418" t="s">
        <v>202</v>
      </c>
      <c r="N283" s="418" t="s">
        <v>202</v>
      </c>
      <c r="O283" s="418" t="s">
        <v>202</v>
      </c>
      <c r="P283" s="14"/>
    </row>
    <row r="284" customFormat="false" ht="15" hidden="false" customHeight="false" outlineLevel="2" collapsed="false">
      <c r="A284" s="388"/>
      <c r="B284" s="476" t="s">
        <v>317</v>
      </c>
      <c r="C284" s="477" t="s">
        <v>318</v>
      </c>
      <c r="D284" s="478"/>
      <c r="E284" s="479"/>
      <c r="F284" s="479"/>
      <c r="G284" s="479"/>
      <c r="H284" s="479"/>
      <c r="I284" s="479"/>
      <c r="J284" s="479"/>
      <c r="K284" s="479"/>
      <c r="L284" s="479"/>
      <c r="M284" s="479"/>
      <c r="N284" s="479"/>
      <c r="O284" s="479"/>
      <c r="P284" s="14"/>
    </row>
    <row r="285" customFormat="false" ht="15.75" hidden="false" customHeight="true" outlineLevel="2" collapsed="false">
      <c r="A285" s="388"/>
      <c r="B285" s="199" t="s">
        <v>319</v>
      </c>
      <c r="C285" s="199" t="s">
        <v>323</v>
      </c>
      <c r="D285" s="480" t="s">
        <v>260</v>
      </c>
      <c r="E285" s="480"/>
      <c r="F285" s="480"/>
      <c r="G285" s="480"/>
      <c r="H285" s="480"/>
      <c r="I285" s="480"/>
      <c r="J285" s="480"/>
      <c r="K285" s="480"/>
      <c r="L285" s="480"/>
      <c r="M285" s="480"/>
      <c r="N285" s="480"/>
      <c r="O285" s="480"/>
      <c r="P285" s="14"/>
    </row>
    <row r="286" customFormat="false" ht="16.5" hidden="false" customHeight="true" outlineLevel="2" collapsed="false">
      <c r="A286" s="388"/>
      <c r="B286" s="199"/>
      <c r="C286" s="199"/>
      <c r="D286" s="480"/>
      <c r="E286" s="480"/>
      <c r="F286" s="480"/>
      <c r="G286" s="480"/>
      <c r="H286" s="480"/>
      <c r="I286" s="480"/>
      <c r="J286" s="480"/>
      <c r="K286" s="480"/>
      <c r="L286" s="480"/>
      <c r="M286" s="480"/>
      <c r="N286" s="480"/>
      <c r="O286" s="480"/>
      <c r="P286" s="14"/>
    </row>
    <row r="287" customFormat="false" ht="16.5" hidden="false" customHeight="true" outlineLevel="2" collapsed="false">
      <c r="A287" s="388"/>
      <c r="B287" s="199"/>
      <c r="C287" s="199"/>
      <c r="D287" s="475" t="n">
        <v>44287</v>
      </c>
      <c r="E287" s="475" t="n">
        <v>44317</v>
      </c>
      <c r="F287" s="475" t="n">
        <v>44348</v>
      </c>
      <c r="G287" s="475" t="n">
        <v>44378</v>
      </c>
      <c r="H287" s="475" t="n">
        <v>44409</v>
      </c>
      <c r="I287" s="475" t="n">
        <v>44440</v>
      </c>
      <c r="J287" s="475" t="n">
        <v>44470</v>
      </c>
      <c r="K287" s="475" t="n">
        <v>44501</v>
      </c>
      <c r="L287" s="475" t="n">
        <v>44531</v>
      </c>
      <c r="M287" s="475" t="n">
        <v>44562</v>
      </c>
      <c r="N287" s="475" t="n">
        <v>44593</v>
      </c>
      <c r="O287" s="475" t="n">
        <v>44621</v>
      </c>
      <c r="P287" s="14"/>
    </row>
    <row r="288" customFormat="false" ht="16.5" hidden="false" customHeight="true" outlineLevel="2" collapsed="false">
      <c r="A288" s="388"/>
      <c r="B288" s="199"/>
      <c r="C288" s="199"/>
      <c r="D288" s="418" t="s">
        <v>202</v>
      </c>
      <c r="E288" s="418" t="s">
        <v>202</v>
      </c>
      <c r="F288" s="418" t="s">
        <v>202</v>
      </c>
      <c r="G288" s="418" t="s">
        <v>202</v>
      </c>
      <c r="H288" s="418" t="s">
        <v>202</v>
      </c>
      <c r="I288" s="418" t="s">
        <v>202</v>
      </c>
      <c r="J288" s="418" t="s">
        <v>202</v>
      </c>
      <c r="K288" s="418" t="s">
        <v>202</v>
      </c>
      <c r="L288" s="418" t="s">
        <v>202</v>
      </c>
      <c r="M288" s="418" t="s">
        <v>202</v>
      </c>
      <c r="N288" s="418" t="s">
        <v>202</v>
      </c>
      <c r="O288" s="418" t="s">
        <v>202</v>
      </c>
      <c r="P288" s="14"/>
    </row>
    <row r="289" customFormat="false" ht="15" hidden="false" customHeight="false" outlineLevel="2" collapsed="false">
      <c r="A289" s="388"/>
      <c r="B289" s="481"/>
      <c r="C289" s="481"/>
      <c r="D289" s="478"/>
      <c r="E289" s="479"/>
      <c r="F289" s="478"/>
      <c r="G289" s="479"/>
      <c r="H289" s="478"/>
      <c r="I289" s="479"/>
      <c r="J289" s="478"/>
      <c r="K289" s="479"/>
      <c r="L289" s="478"/>
      <c r="M289" s="479"/>
      <c r="N289" s="478"/>
      <c r="O289" s="479"/>
      <c r="P289" s="14"/>
    </row>
    <row r="290" customFormat="false" ht="15" hidden="false" customHeight="true" outlineLevel="2" collapsed="false">
      <c r="D290" s="480" t="s">
        <v>261</v>
      </c>
      <c r="E290" s="480"/>
      <c r="F290" s="480"/>
      <c r="G290" s="480"/>
      <c r="H290" s="480"/>
      <c r="I290" s="480"/>
      <c r="J290" s="480"/>
      <c r="K290" s="480"/>
      <c r="L290" s="480"/>
      <c r="M290" s="480"/>
      <c r="N290" s="480"/>
      <c r="O290" s="480"/>
      <c r="P290" s="14"/>
    </row>
    <row r="291" customFormat="false" ht="15" hidden="false" customHeight="false" outlineLevel="2" collapsed="false">
      <c r="D291" s="480"/>
      <c r="E291" s="480"/>
      <c r="F291" s="480"/>
      <c r="G291" s="480"/>
      <c r="H291" s="480"/>
      <c r="I291" s="480"/>
      <c r="J291" s="480"/>
      <c r="K291" s="480"/>
      <c r="L291" s="480"/>
      <c r="M291" s="480"/>
      <c r="N291" s="480"/>
      <c r="O291" s="480"/>
      <c r="P291" s="14"/>
    </row>
    <row r="292" customFormat="false" ht="15" hidden="false" customHeight="false" outlineLevel="2" collapsed="false">
      <c r="D292" s="475" t="n">
        <v>44652</v>
      </c>
      <c r="E292" s="475" t="n">
        <v>44682</v>
      </c>
      <c r="F292" s="475" t="n">
        <v>44713</v>
      </c>
      <c r="G292" s="475" t="n">
        <v>44743</v>
      </c>
      <c r="H292" s="475" t="n">
        <v>44774</v>
      </c>
      <c r="I292" s="475" t="n">
        <v>44805</v>
      </c>
      <c r="J292" s="475" t="n">
        <v>44835</v>
      </c>
      <c r="K292" s="475" t="n">
        <v>44866</v>
      </c>
      <c r="L292" s="475" t="n">
        <v>44896</v>
      </c>
      <c r="M292" s="475" t="n">
        <v>44927</v>
      </c>
      <c r="N292" s="475" t="n">
        <v>44958</v>
      </c>
      <c r="O292" s="475" t="n">
        <v>44986</v>
      </c>
      <c r="P292" s="14"/>
    </row>
    <row r="293" customFormat="false" ht="15" hidden="false" customHeight="false" outlineLevel="2" collapsed="false">
      <c r="D293" s="482" t="str">
        <f aca="false">IF(INDEX('Reference Data'!$G$5:$G$18,MATCH('Reference Data'!$C$4,'Reference Data'!$F$5:$F$21,0),1)&gt;D292,"Actual","Forecast")</f>
        <v>Actual</v>
      </c>
      <c r="E293" s="482" t="str">
        <f aca="false">IF(INDEX('Reference Data'!$G$5:$G$18,MATCH('Reference Data'!$C$4,'Reference Data'!$F$5:$F$21,0),1)&gt;E292,"Actual","Forecast")</f>
        <v>Actual</v>
      </c>
      <c r="F293" s="482" t="str">
        <f aca="false">IF(INDEX('Reference Data'!$G$5:$G$18,MATCH('Reference Data'!$C$4,'Reference Data'!$F$5:$F$21,0),1)&gt;F292,"Actual","Forecast")</f>
        <v>Actual</v>
      </c>
      <c r="G293" s="482" t="str">
        <f aca="false">IF(INDEX('Reference Data'!$G$5:$G$18,MATCH('Reference Data'!$C$4,'Reference Data'!$F$5:$F$21,0),1)&gt;G292,"Actual","Forecast")</f>
        <v>Actual</v>
      </c>
      <c r="H293" s="482" t="str">
        <f aca="false">IF(INDEX('Reference Data'!$G$5:$G$18,MATCH('Reference Data'!$C$4,'Reference Data'!$F$5:$F$21,0),1)&gt;H292,"Actual","Forecast")</f>
        <v>Actual</v>
      </c>
      <c r="I293" s="482" t="str">
        <f aca="false">IF(INDEX('Reference Data'!$G$5:$G$18,MATCH('Reference Data'!$C$4,'Reference Data'!$F$5:$F$21,0),1)&gt;I292,"Actual","Forecast")</f>
        <v>Actual</v>
      </c>
      <c r="J293" s="482" t="str">
        <f aca="false">IF(INDEX('Reference Data'!$G$5:$G$18,MATCH('Reference Data'!$C$4,'Reference Data'!$F$5:$F$21,0),1)&gt;J292,"Actual","Forecast")</f>
        <v>Actual</v>
      </c>
      <c r="K293" s="482" t="str">
        <f aca="false">IF(INDEX('Reference Data'!$G$5:$G$18,MATCH('Reference Data'!$C$4,'Reference Data'!$F$5:$F$21,0),1)&gt;K292,"Actual","Forecast")</f>
        <v>Actual</v>
      </c>
      <c r="L293" s="482" t="str">
        <f aca="false">IF(INDEX('Reference Data'!$G$5:$G$18,MATCH('Reference Data'!$C$4,'Reference Data'!$F$5:$F$21,0),1)&gt;L292,"Actual","Forecast")</f>
        <v>Actual</v>
      </c>
      <c r="M293" s="482" t="str">
        <f aca="false">IF(INDEX('Reference Data'!$G$5:$G$18,MATCH('Reference Data'!$C$4,'Reference Data'!$F$5:$F$21,0),1)&gt;M292,"Actual","Forecast")</f>
        <v>Actual</v>
      </c>
      <c r="N293" s="482" t="str">
        <f aca="false">IF(INDEX('Reference Data'!$G$5:$G$18,MATCH('Reference Data'!$C$4,'Reference Data'!$F$5:$F$21,0),1)&gt;N292,"Actual","Forecast")</f>
        <v>Actual</v>
      </c>
      <c r="O293" s="482" t="str">
        <f aca="false">IF(INDEX('Reference Data'!$G$5:$G$18,MATCH('Reference Data'!$C$4,'Reference Data'!$F$5:$F$21,0),1)&gt;O292,"Actual","Forecast")</f>
        <v>Actual</v>
      </c>
      <c r="P293" s="14"/>
    </row>
    <row r="294" customFormat="false" ht="15" hidden="false" customHeight="false" outlineLevel="2" collapsed="false">
      <c r="D294" s="478"/>
      <c r="E294" s="479"/>
      <c r="F294" s="478"/>
      <c r="G294" s="479"/>
      <c r="H294" s="478"/>
      <c r="I294" s="479"/>
      <c r="J294" s="478"/>
      <c r="K294" s="479"/>
      <c r="L294" s="478"/>
      <c r="M294" s="479"/>
      <c r="N294" s="478"/>
      <c r="O294" s="479"/>
      <c r="P294" s="14"/>
    </row>
    <row r="295" customFormat="false" ht="15" hidden="false" customHeight="true" outlineLevel="2" collapsed="false">
      <c r="D295" s="480" t="s">
        <v>262</v>
      </c>
      <c r="E295" s="480"/>
      <c r="F295" s="480"/>
      <c r="G295" s="480"/>
      <c r="H295" s="480"/>
      <c r="I295" s="480"/>
      <c r="J295" s="480"/>
      <c r="K295" s="480"/>
      <c r="L295" s="480"/>
      <c r="M295" s="480"/>
      <c r="N295" s="480"/>
      <c r="O295" s="480"/>
      <c r="P295" s="14"/>
    </row>
    <row r="296" customFormat="false" ht="15" hidden="false" customHeight="false" outlineLevel="2" collapsed="false">
      <c r="D296" s="480"/>
      <c r="E296" s="480"/>
      <c r="F296" s="480"/>
      <c r="G296" s="480"/>
      <c r="H296" s="480"/>
      <c r="I296" s="480"/>
      <c r="J296" s="480"/>
      <c r="K296" s="480"/>
      <c r="L296" s="480"/>
      <c r="M296" s="480"/>
      <c r="N296" s="480"/>
      <c r="O296" s="480"/>
      <c r="P296" s="14"/>
    </row>
    <row r="297" customFormat="false" ht="15" hidden="false" customHeight="false" outlineLevel="2" collapsed="false">
      <c r="D297" s="475" t="n">
        <v>45017</v>
      </c>
      <c r="E297" s="475" t="n">
        <v>45047</v>
      </c>
      <c r="F297" s="475" t="n">
        <v>45078</v>
      </c>
      <c r="G297" s="475" t="n">
        <v>45108</v>
      </c>
      <c r="H297" s="475" t="n">
        <v>45139</v>
      </c>
      <c r="I297" s="475" t="n">
        <v>45170</v>
      </c>
      <c r="J297" s="475" t="n">
        <v>45200</v>
      </c>
      <c r="K297" s="475" t="n">
        <v>45231</v>
      </c>
      <c r="L297" s="475" t="n">
        <v>45261</v>
      </c>
      <c r="M297" s="475" t="n">
        <v>45292</v>
      </c>
      <c r="N297" s="475" t="n">
        <v>45323</v>
      </c>
      <c r="O297" s="475" t="n">
        <v>45352</v>
      </c>
      <c r="P297" s="14"/>
    </row>
    <row r="298" customFormat="false" ht="15" hidden="false" customHeight="false" outlineLevel="2" collapsed="false">
      <c r="D298" s="482" t="str">
        <f aca="false">IF(INDEX('Reference Data'!$G$5:$G$18,MATCH('Reference Data'!$C$4,'Reference Data'!$F$5:$F$21,0),1)&gt;D297,"Actual","Forecast")</f>
        <v>Actual</v>
      </c>
      <c r="E298" s="482" t="str">
        <f aca="false">IF(INDEX('Reference Data'!$G$5:$G$18,MATCH('Reference Data'!$C$4,'Reference Data'!$F$5:$F$21,0),1)&gt;E297,"Actual","Forecast")</f>
        <v>Actual</v>
      </c>
      <c r="F298" s="482" t="str">
        <f aca="false">IF(INDEX('Reference Data'!$G$5:$G$18,MATCH('Reference Data'!$C$4,'Reference Data'!$F$5:$F$21,0),1)&gt;F297,"Actual","Forecast")</f>
        <v>Actual</v>
      </c>
      <c r="G298" s="482" t="str">
        <f aca="false">IF(INDEX('Reference Data'!$G$5:$G$18,MATCH('Reference Data'!$C$4,'Reference Data'!$F$5:$F$21,0),1)&gt;G297,"Actual","Forecast")</f>
        <v>Actual</v>
      </c>
      <c r="H298" s="482" t="str">
        <f aca="false">IF(INDEX('Reference Data'!$G$5:$G$18,MATCH('Reference Data'!$C$4,'Reference Data'!$F$5:$F$21,0),1)&gt;H297,"Actual","Forecast")</f>
        <v>Actual</v>
      </c>
      <c r="I298" s="482" t="str">
        <f aca="false">IF(INDEX('Reference Data'!$G$5:$G$18,MATCH('Reference Data'!$C$4,'Reference Data'!$F$5:$F$21,0),1)&gt;I297,"Actual","Forecast")</f>
        <v>Actual</v>
      </c>
      <c r="J298" s="482" t="str">
        <f aca="false">IF(INDEX('Reference Data'!$G$5:$G$18,MATCH('Reference Data'!$C$4,'Reference Data'!$F$5:$F$21,0),1)&gt;J297,"Actual","Forecast")</f>
        <v>Actual</v>
      </c>
      <c r="K298" s="482" t="str">
        <f aca="false">IF(INDEX('Reference Data'!$G$5:$G$18,MATCH('Reference Data'!$C$4,'Reference Data'!$F$5:$F$21,0),1)&gt;K297,"Actual","Forecast")</f>
        <v>Actual</v>
      </c>
      <c r="L298" s="482" t="str">
        <f aca="false">IF(INDEX('Reference Data'!$G$5:$G$18,MATCH('Reference Data'!$C$4,'Reference Data'!$F$5:$F$21,0),1)&gt;L297,"Actual","Forecast")</f>
        <v>Actual</v>
      </c>
      <c r="M298" s="482" t="str">
        <f aca="false">IF(INDEX('Reference Data'!$G$5:$G$18,MATCH('Reference Data'!$C$4,'Reference Data'!$F$5:$F$21,0),1)&gt;M297,"Actual","Forecast")</f>
        <v>Actual</v>
      </c>
      <c r="N298" s="482" t="str">
        <f aca="false">IF(INDEX('Reference Data'!$G$5:$G$18,MATCH('Reference Data'!$C$4,'Reference Data'!$F$5:$F$21,0),1)&gt;N297,"Actual","Forecast")</f>
        <v>Actual</v>
      </c>
      <c r="O298" s="482" t="str">
        <f aca="false">IF(INDEX('Reference Data'!$G$5:$G$18,MATCH('Reference Data'!$C$4,'Reference Data'!$F$5:$F$21,0),1)&gt;O297,"Actual","Forecast")</f>
        <v>Actual</v>
      </c>
      <c r="P298" s="14"/>
    </row>
    <row r="299" customFormat="false" ht="15" hidden="false" customHeight="false" outlineLevel="2" collapsed="false">
      <c r="D299" s="478"/>
      <c r="E299" s="479"/>
      <c r="F299" s="478"/>
      <c r="G299" s="479"/>
      <c r="H299" s="478"/>
      <c r="I299" s="479"/>
      <c r="J299" s="478"/>
      <c r="K299" s="479"/>
      <c r="L299" s="478"/>
      <c r="M299" s="479"/>
      <c r="N299" s="478"/>
      <c r="O299" s="479"/>
      <c r="P299" s="14"/>
    </row>
    <row r="300" customFormat="false" ht="15" hidden="false" customHeight="true" outlineLevel="2" collapsed="false">
      <c r="D300" s="480" t="s">
        <v>263</v>
      </c>
      <c r="E300" s="480"/>
      <c r="F300" s="480"/>
      <c r="G300" s="480"/>
      <c r="H300" s="480"/>
      <c r="I300" s="480"/>
      <c r="J300" s="480"/>
      <c r="K300" s="480"/>
      <c r="L300" s="480"/>
      <c r="M300" s="480"/>
      <c r="N300" s="480"/>
      <c r="O300" s="480"/>
      <c r="P300" s="14"/>
    </row>
    <row r="301" customFormat="false" ht="15" hidden="false" customHeight="false" outlineLevel="2" collapsed="false">
      <c r="D301" s="480"/>
      <c r="E301" s="480"/>
      <c r="F301" s="480"/>
      <c r="G301" s="480"/>
      <c r="H301" s="480"/>
      <c r="I301" s="480"/>
      <c r="J301" s="480"/>
      <c r="K301" s="480"/>
      <c r="L301" s="480"/>
      <c r="M301" s="480"/>
      <c r="N301" s="480"/>
      <c r="O301" s="480"/>
      <c r="P301" s="14"/>
    </row>
    <row r="302" customFormat="false" ht="15" hidden="false" customHeight="false" outlineLevel="2" collapsed="false">
      <c r="D302" s="475" t="n">
        <v>45383</v>
      </c>
      <c r="E302" s="475" t="n">
        <v>45413</v>
      </c>
      <c r="F302" s="475" t="n">
        <v>45444</v>
      </c>
      <c r="G302" s="475" t="n">
        <v>45474</v>
      </c>
      <c r="H302" s="475" t="n">
        <v>45505</v>
      </c>
      <c r="I302" s="475" t="n">
        <v>45536</v>
      </c>
      <c r="J302" s="475" t="n">
        <v>45566</v>
      </c>
      <c r="K302" s="475" t="n">
        <v>45597</v>
      </c>
      <c r="L302" s="475" t="n">
        <v>45627</v>
      </c>
      <c r="M302" s="475" t="n">
        <v>45658</v>
      </c>
      <c r="N302" s="475" t="n">
        <v>45689</v>
      </c>
      <c r="O302" s="475" t="n">
        <v>45717</v>
      </c>
      <c r="P302" s="14"/>
    </row>
    <row r="303" customFormat="false" ht="15" hidden="false" customHeight="false" outlineLevel="2" collapsed="false">
      <c r="D303" s="482" t="str">
        <f aca="false">IF(INDEX('Reference Data'!$G$5:$G$18,MATCH('Reference Data'!$C$4,'Reference Data'!$F$5:$F$21,0),1)&gt;D302,"Actual","Forecast")</f>
        <v>Actual</v>
      </c>
      <c r="E303" s="482" t="str">
        <f aca="false">IF(INDEX('Reference Data'!$G$5:$G$18,MATCH('Reference Data'!$C$4,'Reference Data'!$F$5:$F$21,0),1)&gt;E302,"Actual","Forecast")</f>
        <v>Actual</v>
      </c>
      <c r="F303" s="482" t="str">
        <f aca="false">IF(INDEX('Reference Data'!$G$5:$G$18,MATCH('Reference Data'!$C$4,'Reference Data'!$F$5:$F$21,0),1)&gt;F302,"Actual","Forecast")</f>
        <v>Actual</v>
      </c>
      <c r="G303" s="482" t="str">
        <f aca="false">IF(INDEX('Reference Data'!$G$5:$G$18,MATCH('Reference Data'!$C$4,'Reference Data'!$F$5:$F$21,0),1)&gt;G302,"Actual","Forecast")</f>
        <v>Actual</v>
      </c>
      <c r="H303" s="482" t="str">
        <f aca="false">IF(INDEX('Reference Data'!$G$5:$G$18,MATCH('Reference Data'!$C$4,'Reference Data'!$F$5:$F$21,0),1)&gt;H302,"Actual","Forecast")</f>
        <v>Actual</v>
      </c>
      <c r="I303" s="482" t="str">
        <f aca="false">IF(INDEX('Reference Data'!$G$5:$G$18,MATCH('Reference Data'!$C$4,'Reference Data'!$F$5:$F$21,0),1)&gt;I302,"Actual","Forecast")</f>
        <v>Actual</v>
      </c>
      <c r="J303" s="482" t="str">
        <f aca="false">IF(INDEX('Reference Data'!$G$5:$G$18,MATCH('Reference Data'!$C$4,'Reference Data'!$F$5:$F$21,0),1)&gt;J302,"Actual","Forecast")</f>
        <v>Forecast</v>
      </c>
      <c r="K303" s="482" t="str">
        <f aca="false">IF(INDEX('Reference Data'!$G$5:$G$18,MATCH('Reference Data'!$C$4,'Reference Data'!$F$5:$F$21,0),1)&gt;K302,"Actual","Forecast")</f>
        <v>Forecast</v>
      </c>
      <c r="L303" s="482" t="str">
        <f aca="false">IF(INDEX('Reference Data'!$G$5:$G$18,MATCH('Reference Data'!$C$4,'Reference Data'!$F$5:$F$21,0),1)&gt;L302,"Actual","Forecast")</f>
        <v>Forecast</v>
      </c>
      <c r="M303" s="482" t="str">
        <f aca="false">IF(INDEX('Reference Data'!$G$5:$G$18,MATCH('Reference Data'!$C$4,'Reference Data'!$F$5:$F$21,0),1)&gt;M302,"Actual","Forecast")</f>
        <v>Forecast</v>
      </c>
      <c r="N303" s="482" t="str">
        <f aca="false">IF(INDEX('Reference Data'!$G$5:$G$18,MATCH('Reference Data'!$C$4,'Reference Data'!$F$5:$F$21,0),1)&gt;N302,"Actual","Forecast")</f>
        <v>Forecast</v>
      </c>
      <c r="O303" s="482" t="str">
        <f aca="false">IF(INDEX('Reference Data'!$G$5:$G$18,MATCH('Reference Data'!$C$4,'Reference Data'!$F$5:$F$21,0),1)&gt;O302,"Actual","Forecast")</f>
        <v>Forecast</v>
      </c>
      <c r="P303" s="14"/>
    </row>
    <row r="304" customFormat="false" ht="15" hidden="false" customHeight="false" outlineLevel="2" collapsed="false">
      <c r="D304" s="478"/>
      <c r="E304" s="479"/>
      <c r="F304" s="478"/>
      <c r="G304" s="479"/>
      <c r="H304" s="478"/>
      <c r="I304" s="479"/>
      <c r="J304" s="478"/>
      <c r="K304" s="479"/>
      <c r="L304" s="478"/>
      <c r="M304" s="479"/>
      <c r="N304" s="478"/>
      <c r="O304" s="479"/>
      <c r="P304" s="14"/>
    </row>
    <row r="305" customFormat="false" ht="15" hidden="false" customHeight="true" outlineLevel="2" collapsed="false">
      <c r="B305" s="483" t="s">
        <v>321</v>
      </c>
      <c r="D305" s="480" t="s">
        <v>264</v>
      </c>
      <c r="E305" s="480"/>
      <c r="F305" s="480"/>
      <c r="G305" s="480"/>
      <c r="H305" s="480"/>
      <c r="I305" s="480"/>
      <c r="J305" s="480"/>
      <c r="K305" s="480"/>
      <c r="L305" s="480"/>
      <c r="M305" s="480"/>
      <c r="N305" s="480"/>
      <c r="O305" s="480"/>
      <c r="P305" s="14"/>
    </row>
    <row r="306" customFormat="false" ht="15.75" hidden="false" customHeight="true" outlineLevel="2" collapsed="false">
      <c r="B306" s="483"/>
      <c r="D306" s="480"/>
      <c r="E306" s="480"/>
      <c r="F306" s="480"/>
      <c r="G306" s="480"/>
      <c r="H306" s="480"/>
      <c r="I306" s="480"/>
      <c r="J306" s="480"/>
      <c r="K306" s="480"/>
      <c r="L306" s="480"/>
      <c r="M306" s="480"/>
      <c r="N306" s="480"/>
      <c r="O306" s="480"/>
      <c r="P306" s="14"/>
    </row>
    <row r="307" customFormat="false" ht="15" hidden="false" customHeight="false" outlineLevel="2" collapsed="false">
      <c r="B307" s="483"/>
      <c r="D307" s="475" t="n">
        <v>45748</v>
      </c>
      <c r="E307" s="475" t="n">
        <v>45778</v>
      </c>
      <c r="F307" s="475" t="n">
        <v>45809</v>
      </c>
      <c r="G307" s="475" t="n">
        <v>45839</v>
      </c>
      <c r="H307" s="475" t="n">
        <v>45870</v>
      </c>
      <c r="I307" s="475" t="n">
        <v>45901</v>
      </c>
      <c r="J307" s="475" t="n">
        <v>45931</v>
      </c>
      <c r="K307" s="475" t="n">
        <v>45962</v>
      </c>
      <c r="L307" s="475" t="n">
        <v>45992</v>
      </c>
      <c r="M307" s="475" t="n">
        <v>46023</v>
      </c>
      <c r="N307" s="475" t="n">
        <v>46054</v>
      </c>
      <c r="O307" s="475" t="n">
        <v>46082</v>
      </c>
      <c r="P307" s="14"/>
    </row>
    <row r="308" customFormat="false" ht="15" hidden="false" customHeight="false" outlineLevel="2" collapsed="false">
      <c r="B308" s="483"/>
      <c r="D308" s="482" t="str">
        <f aca="false">IF(INDEX('Reference Data'!$G$5:$G$18,MATCH('Reference Data'!$C$4,'Reference Data'!$F$5:$F$21,0),1)&gt;D307,"Actual","Forecast")</f>
        <v>Forecast</v>
      </c>
      <c r="E308" s="482" t="str">
        <f aca="false">IF(INDEX('Reference Data'!$G$5:$G$18,MATCH('Reference Data'!$C$4,'Reference Data'!$F$5:$F$21,0),1)&gt;E307,"Actual","Forecast")</f>
        <v>Forecast</v>
      </c>
      <c r="F308" s="482" t="str">
        <f aca="false">IF(INDEX('Reference Data'!$G$5:$G$18,MATCH('Reference Data'!$C$4,'Reference Data'!$F$5:$F$21,0),1)&gt;F307,"Actual","Forecast")</f>
        <v>Forecast</v>
      </c>
      <c r="G308" s="482" t="str">
        <f aca="false">IF(INDEX('Reference Data'!$G$5:$G$18,MATCH('Reference Data'!$C$4,'Reference Data'!$F$5:$F$21,0),1)&gt;G307,"Actual","Forecast")</f>
        <v>Forecast</v>
      </c>
      <c r="H308" s="482" t="str">
        <f aca="false">IF(INDEX('Reference Data'!$G$5:$G$18,MATCH('Reference Data'!$C$4,'Reference Data'!$F$5:$F$21,0),1)&gt;H307,"Actual","Forecast")</f>
        <v>Forecast</v>
      </c>
      <c r="I308" s="482" t="str">
        <f aca="false">IF(INDEX('Reference Data'!$G$5:$G$18,MATCH('Reference Data'!$C$4,'Reference Data'!$F$5:$F$21,0),1)&gt;I307,"Actual","Forecast")</f>
        <v>Forecast</v>
      </c>
      <c r="J308" s="482" t="str">
        <f aca="false">IF(INDEX('Reference Data'!$G$5:$G$18,MATCH('Reference Data'!$C$4,'Reference Data'!$F$5:$F$21,0),1)&gt;J307,"Actual","Forecast")</f>
        <v>Forecast</v>
      </c>
      <c r="K308" s="482" t="str">
        <f aca="false">IF(INDEX('Reference Data'!$G$5:$G$18,MATCH('Reference Data'!$C$4,'Reference Data'!$F$5:$F$21,0),1)&gt;K307,"Actual","Forecast")</f>
        <v>Forecast</v>
      </c>
      <c r="L308" s="482" t="str">
        <f aca="false">IF(INDEX('Reference Data'!$G$5:$G$18,MATCH('Reference Data'!$C$4,'Reference Data'!$F$5:$F$21,0),1)&gt;L307,"Actual","Forecast")</f>
        <v>Forecast</v>
      </c>
      <c r="M308" s="482" t="str">
        <f aca="false">IF(INDEX('Reference Data'!$G$5:$G$18,MATCH('Reference Data'!$C$4,'Reference Data'!$F$5:$F$21,0),1)&gt;M307,"Actual","Forecast")</f>
        <v>Forecast</v>
      </c>
      <c r="N308" s="482" t="str">
        <f aca="false">IF(INDEX('Reference Data'!$G$5:$G$18,MATCH('Reference Data'!$C$4,'Reference Data'!$F$5:$F$21,0),1)&gt;N307,"Actual","Forecast")</f>
        <v>Forecast</v>
      </c>
      <c r="O308" s="482" t="str">
        <f aca="false">IF(INDEX('Reference Data'!$G$5:$G$18,MATCH('Reference Data'!$C$4,'Reference Data'!$F$5:$F$21,0),1)&gt;O307,"Actual","Forecast")</f>
        <v>Forecast</v>
      </c>
      <c r="P308" s="14"/>
    </row>
    <row r="309" customFormat="false" ht="15" hidden="false" customHeight="false" outlineLevel="2" collapsed="false">
      <c r="B309" s="483"/>
      <c r="D309" s="478"/>
      <c r="E309" s="479"/>
      <c r="F309" s="478"/>
      <c r="G309" s="479"/>
      <c r="H309" s="478"/>
      <c r="I309" s="479"/>
      <c r="J309" s="478"/>
      <c r="K309" s="479"/>
      <c r="L309" s="478"/>
      <c r="M309" s="479"/>
      <c r="N309" s="478"/>
      <c r="O309" s="479"/>
      <c r="P309" s="14"/>
    </row>
    <row r="310" customFormat="false" ht="16.4" hidden="false" customHeight="false" outlineLevel="2" collapsed="false">
      <c r="D310" s="345" t="s">
        <v>322</v>
      </c>
      <c r="P310" s="14"/>
    </row>
    <row r="311" customFormat="false" ht="14.25" hidden="false" customHeight="true" outlineLevel="1" collapsed="false">
      <c r="A311" s="0" t="n">
        <v>8</v>
      </c>
      <c r="B311" s="104"/>
      <c r="C311" s="104"/>
      <c r="D311" s="104"/>
      <c r="E311" s="104"/>
      <c r="F311" s="104"/>
      <c r="P311" s="14"/>
    </row>
    <row r="312" customFormat="false" ht="15" hidden="false" customHeight="true" outlineLevel="2" collapsed="false">
      <c r="A312" s="474"/>
      <c r="B312" s="199" t="s">
        <v>257</v>
      </c>
      <c r="C312" s="199" t="s">
        <v>258</v>
      </c>
      <c r="D312" s="231" t="s">
        <v>259</v>
      </c>
      <c r="E312" s="231"/>
      <c r="F312" s="231"/>
      <c r="G312" s="231"/>
      <c r="H312" s="231"/>
      <c r="I312" s="231"/>
      <c r="J312" s="231"/>
      <c r="K312" s="231"/>
      <c r="L312" s="231"/>
      <c r="M312" s="231"/>
      <c r="N312" s="231"/>
      <c r="O312" s="231"/>
      <c r="P312" s="14"/>
    </row>
    <row r="313" customFormat="false" ht="15.75" hidden="false" customHeight="true" outlineLevel="2" collapsed="false">
      <c r="A313" s="474"/>
      <c r="B313" s="199"/>
      <c r="C313" s="199"/>
      <c r="D313" s="231"/>
      <c r="E313" s="231"/>
      <c r="F313" s="231"/>
      <c r="G313" s="231"/>
      <c r="H313" s="231"/>
      <c r="I313" s="231"/>
      <c r="J313" s="231"/>
      <c r="K313" s="231"/>
      <c r="L313" s="231"/>
      <c r="M313" s="231"/>
      <c r="N313" s="231"/>
      <c r="O313" s="231"/>
      <c r="P313" s="14"/>
    </row>
    <row r="314" customFormat="false" ht="15" hidden="false" customHeight="false" outlineLevel="2" collapsed="false">
      <c r="A314" s="474"/>
      <c r="B314" s="199"/>
      <c r="C314" s="199"/>
      <c r="D314" s="475" t="n">
        <v>43922</v>
      </c>
      <c r="E314" s="475" t="n">
        <v>43952</v>
      </c>
      <c r="F314" s="475" t="n">
        <v>43983</v>
      </c>
      <c r="G314" s="475" t="n">
        <v>44013</v>
      </c>
      <c r="H314" s="475" t="n">
        <v>44044</v>
      </c>
      <c r="I314" s="475" t="n">
        <v>44075</v>
      </c>
      <c r="J314" s="475" t="n">
        <v>44105</v>
      </c>
      <c r="K314" s="475" t="n">
        <v>44136</v>
      </c>
      <c r="L314" s="475" t="n">
        <v>44166</v>
      </c>
      <c r="M314" s="475" t="n">
        <v>44197</v>
      </c>
      <c r="N314" s="475" t="n">
        <v>44228</v>
      </c>
      <c r="O314" s="475" t="n">
        <v>44256</v>
      </c>
      <c r="P314" s="14"/>
    </row>
    <row r="315" customFormat="false" ht="15.75" hidden="false" customHeight="true" outlineLevel="2" collapsed="false">
      <c r="A315" s="474"/>
      <c r="B315" s="199"/>
      <c r="C315" s="199"/>
      <c r="D315" s="418" t="s">
        <v>202</v>
      </c>
      <c r="E315" s="418" t="s">
        <v>202</v>
      </c>
      <c r="F315" s="418" t="s">
        <v>202</v>
      </c>
      <c r="G315" s="418" t="s">
        <v>202</v>
      </c>
      <c r="H315" s="418" t="s">
        <v>202</v>
      </c>
      <c r="I315" s="418" t="s">
        <v>202</v>
      </c>
      <c r="J315" s="418" t="s">
        <v>202</v>
      </c>
      <c r="K315" s="418" t="s">
        <v>202</v>
      </c>
      <c r="L315" s="418" t="s">
        <v>202</v>
      </c>
      <c r="M315" s="418" t="s">
        <v>202</v>
      </c>
      <c r="N315" s="418" t="s">
        <v>202</v>
      </c>
      <c r="O315" s="418" t="s">
        <v>202</v>
      </c>
      <c r="P315" s="14"/>
    </row>
    <row r="316" customFormat="false" ht="15" hidden="false" customHeight="false" outlineLevel="2" collapsed="false">
      <c r="A316" s="388"/>
      <c r="B316" s="476" t="s">
        <v>317</v>
      </c>
      <c r="C316" s="477" t="s">
        <v>318</v>
      </c>
      <c r="D316" s="478"/>
      <c r="E316" s="479"/>
      <c r="F316" s="479"/>
      <c r="G316" s="479"/>
      <c r="H316" s="479"/>
      <c r="I316" s="479"/>
      <c r="J316" s="479"/>
      <c r="K316" s="479"/>
      <c r="L316" s="479"/>
      <c r="M316" s="479"/>
      <c r="N316" s="479"/>
      <c r="O316" s="479"/>
      <c r="P316" s="14"/>
    </row>
    <row r="317" customFormat="false" ht="15.75" hidden="false" customHeight="true" outlineLevel="2" collapsed="false">
      <c r="A317" s="388"/>
      <c r="B317" s="199" t="s">
        <v>319</v>
      </c>
      <c r="C317" s="199" t="s">
        <v>323</v>
      </c>
      <c r="D317" s="480" t="s">
        <v>260</v>
      </c>
      <c r="E317" s="480"/>
      <c r="F317" s="480"/>
      <c r="G317" s="480"/>
      <c r="H317" s="480"/>
      <c r="I317" s="480"/>
      <c r="J317" s="480"/>
      <c r="K317" s="480"/>
      <c r="L317" s="480"/>
      <c r="M317" s="480"/>
      <c r="N317" s="480"/>
      <c r="O317" s="480"/>
      <c r="P317" s="14"/>
    </row>
    <row r="318" customFormat="false" ht="16.5" hidden="false" customHeight="true" outlineLevel="2" collapsed="false">
      <c r="A318" s="388"/>
      <c r="B318" s="199"/>
      <c r="C318" s="199"/>
      <c r="D318" s="480"/>
      <c r="E318" s="480"/>
      <c r="F318" s="480"/>
      <c r="G318" s="480"/>
      <c r="H318" s="480"/>
      <c r="I318" s="480"/>
      <c r="J318" s="480"/>
      <c r="K318" s="480"/>
      <c r="L318" s="480"/>
      <c r="M318" s="480"/>
      <c r="N318" s="480"/>
      <c r="O318" s="480"/>
      <c r="P318" s="14"/>
    </row>
    <row r="319" customFormat="false" ht="16.5" hidden="false" customHeight="true" outlineLevel="2" collapsed="false">
      <c r="A319" s="388"/>
      <c r="B319" s="199"/>
      <c r="C319" s="199"/>
      <c r="D319" s="475" t="n">
        <v>44287</v>
      </c>
      <c r="E319" s="475" t="n">
        <v>44317</v>
      </c>
      <c r="F319" s="475" t="n">
        <v>44348</v>
      </c>
      <c r="G319" s="475" t="n">
        <v>44378</v>
      </c>
      <c r="H319" s="475" t="n">
        <v>44409</v>
      </c>
      <c r="I319" s="475" t="n">
        <v>44440</v>
      </c>
      <c r="J319" s="475" t="n">
        <v>44470</v>
      </c>
      <c r="K319" s="475" t="n">
        <v>44501</v>
      </c>
      <c r="L319" s="475" t="n">
        <v>44531</v>
      </c>
      <c r="M319" s="475" t="n">
        <v>44562</v>
      </c>
      <c r="N319" s="475" t="n">
        <v>44593</v>
      </c>
      <c r="O319" s="475" t="n">
        <v>44621</v>
      </c>
      <c r="P319" s="14"/>
    </row>
    <row r="320" customFormat="false" ht="16.5" hidden="false" customHeight="true" outlineLevel="2" collapsed="false">
      <c r="A320" s="388"/>
      <c r="B320" s="199"/>
      <c r="C320" s="199"/>
      <c r="D320" s="418" t="s">
        <v>202</v>
      </c>
      <c r="E320" s="418" t="s">
        <v>202</v>
      </c>
      <c r="F320" s="418" t="s">
        <v>202</v>
      </c>
      <c r="G320" s="418" t="s">
        <v>202</v>
      </c>
      <c r="H320" s="418" t="s">
        <v>202</v>
      </c>
      <c r="I320" s="418" t="s">
        <v>202</v>
      </c>
      <c r="J320" s="418" t="s">
        <v>202</v>
      </c>
      <c r="K320" s="418" t="s">
        <v>202</v>
      </c>
      <c r="L320" s="418" t="s">
        <v>202</v>
      </c>
      <c r="M320" s="418" t="s">
        <v>202</v>
      </c>
      <c r="N320" s="418" t="s">
        <v>202</v>
      </c>
      <c r="O320" s="418" t="s">
        <v>202</v>
      </c>
      <c r="P320" s="14"/>
    </row>
    <row r="321" customFormat="false" ht="15" hidden="false" customHeight="false" outlineLevel="2" collapsed="false">
      <c r="A321" s="388"/>
      <c r="B321" s="481"/>
      <c r="C321" s="481"/>
      <c r="D321" s="478"/>
      <c r="E321" s="479"/>
      <c r="F321" s="478"/>
      <c r="G321" s="479"/>
      <c r="H321" s="478"/>
      <c r="I321" s="479"/>
      <c r="J321" s="478"/>
      <c r="K321" s="479"/>
      <c r="L321" s="478"/>
      <c r="M321" s="479"/>
      <c r="N321" s="478"/>
      <c r="O321" s="479"/>
      <c r="P321" s="14"/>
    </row>
    <row r="322" customFormat="false" ht="15" hidden="false" customHeight="true" outlineLevel="2" collapsed="false">
      <c r="D322" s="480" t="s">
        <v>261</v>
      </c>
      <c r="E322" s="480"/>
      <c r="F322" s="480"/>
      <c r="G322" s="480"/>
      <c r="H322" s="480"/>
      <c r="I322" s="480"/>
      <c r="J322" s="480"/>
      <c r="K322" s="480"/>
      <c r="L322" s="480"/>
      <c r="M322" s="480"/>
      <c r="N322" s="480"/>
      <c r="O322" s="480"/>
      <c r="P322" s="14"/>
    </row>
    <row r="323" customFormat="false" ht="15" hidden="false" customHeight="false" outlineLevel="2" collapsed="false">
      <c r="D323" s="480"/>
      <c r="E323" s="480"/>
      <c r="F323" s="480"/>
      <c r="G323" s="480"/>
      <c r="H323" s="480"/>
      <c r="I323" s="480"/>
      <c r="J323" s="480"/>
      <c r="K323" s="480"/>
      <c r="L323" s="480"/>
      <c r="M323" s="480"/>
      <c r="N323" s="480"/>
      <c r="O323" s="480"/>
      <c r="P323" s="14"/>
    </row>
    <row r="324" customFormat="false" ht="15" hidden="false" customHeight="false" outlineLevel="2" collapsed="false">
      <c r="D324" s="475" t="n">
        <v>44652</v>
      </c>
      <c r="E324" s="475" t="n">
        <v>44682</v>
      </c>
      <c r="F324" s="475" t="n">
        <v>44713</v>
      </c>
      <c r="G324" s="475" t="n">
        <v>44743</v>
      </c>
      <c r="H324" s="475" t="n">
        <v>44774</v>
      </c>
      <c r="I324" s="475" t="n">
        <v>44805</v>
      </c>
      <c r="J324" s="475" t="n">
        <v>44835</v>
      </c>
      <c r="K324" s="475" t="n">
        <v>44866</v>
      </c>
      <c r="L324" s="475" t="n">
        <v>44896</v>
      </c>
      <c r="M324" s="475" t="n">
        <v>44927</v>
      </c>
      <c r="N324" s="475" t="n">
        <v>44958</v>
      </c>
      <c r="O324" s="475" t="n">
        <v>44986</v>
      </c>
      <c r="P324" s="14"/>
    </row>
    <row r="325" customFormat="false" ht="15" hidden="false" customHeight="false" outlineLevel="2" collapsed="false">
      <c r="D325" s="482" t="str">
        <f aca="false">IF(INDEX('Reference Data'!$G$5:$G$18,MATCH('Reference Data'!$C$4,'Reference Data'!$F$5:$F$21,0),1)&gt;D324,"Actual","Forecast")</f>
        <v>Actual</v>
      </c>
      <c r="E325" s="482" t="str">
        <f aca="false">IF(INDEX('Reference Data'!$G$5:$G$18,MATCH('Reference Data'!$C$4,'Reference Data'!$F$5:$F$21,0),1)&gt;E324,"Actual","Forecast")</f>
        <v>Actual</v>
      </c>
      <c r="F325" s="482" t="str">
        <f aca="false">IF(INDEX('Reference Data'!$G$5:$G$18,MATCH('Reference Data'!$C$4,'Reference Data'!$F$5:$F$21,0),1)&gt;F324,"Actual","Forecast")</f>
        <v>Actual</v>
      </c>
      <c r="G325" s="482" t="str">
        <f aca="false">IF(INDEX('Reference Data'!$G$5:$G$18,MATCH('Reference Data'!$C$4,'Reference Data'!$F$5:$F$21,0),1)&gt;G324,"Actual","Forecast")</f>
        <v>Actual</v>
      </c>
      <c r="H325" s="482" t="str">
        <f aca="false">IF(INDEX('Reference Data'!$G$5:$G$18,MATCH('Reference Data'!$C$4,'Reference Data'!$F$5:$F$21,0),1)&gt;H324,"Actual","Forecast")</f>
        <v>Actual</v>
      </c>
      <c r="I325" s="482" t="str">
        <f aca="false">IF(INDEX('Reference Data'!$G$5:$G$18,MATCH('Reference Data'!$C$4,'Reference Data'!$F$5:$F$21,0),1)&gt;I324,"Actual","Forecast")</f>
        <v>Actual</v>
      </c>
      <c r="J325" s="482" t="str">
        <f aca="false">IF(INDEX('Reference Data'!$G$5:$G$18,MATCH('Reference Data'!$C$4,'Reference Data'!$F$5:$F$21,0),1)&gt;J324,"Actual","Forecast")</f>
        <v>Actual</v>
      </c>
      <c r="K325" s="482" t="str">
        <f aca="false">IF(INDEX('Reference Data'!$G$5:$G$18,MATCH('Reference Data'!$C$4,'Reference Data'!$F$5:$F$21,0),1)&gt;K324,"Actual","Forecast")</f>
        <v>Actual</v>
      </c>
      <c r="L325" s="482" t="str">
        <f aca="false">IF(INDEX('Reference Data'!$G$5:$G$18,MATCH('Reference Data'!$C$4,'Reference Data'!$F$5:$F$21,0),1)&gt;L324,"Actual","Forecast")</f>
        <v>Actual</v>
      </c>
      <c r="M325" s="482" t="str">
        <f aca="false">IF(INDEX('Reference Data'!$G$5:$G$18,MATCH('Reference Data'!$C$4,'Reference Data'!$F$5:$F$21,0),1)&gt;M324,"Actual","Forecast")</f>
        <v>Actual</v>
      </c>
      <c r="N325" s="482" t="str">
        <f aca="false">IF(INDEX('Reference Data'!$G$5:$G$18,MATCH('Reference Data'!$C$4,'Reference Data'!$F$5:$F$21,0),1)&gt;N324,"Actual","Forecast")</f>
        <v>Actual</v>
      </c>
      <c r="O325" s="482" t="str">
        <f aca="false">IF(INDEX('Reference Data'!$G$5:$G$18,MATCH('Reference Data'!$C$4,'Reference Data'!$F$5:$F$21,0),1)&gt;O324,"Actual","Forecast")</f>
        <v>Actual</v>
      </c>
      <c r="P325" s="14"/>
    </row>
    <row r="326" customFormat="false" ht="15" hidden="false" customHeight="false" outlineLevel="2" collapsed="false">
      <c r="D326" s="478"/>
      <c r="E326" s="479"/>
      <c r="F326" s="478"/>
      <c r="G326" s="479"/>
      <c r="H326" s="478"/>
      <c r="I326" s="479"/>
      <c r="J326" s="478"/>
      <c r="K326" s="479"/>
      <c r="L326" s="478"/>
      <c r="M326" s="479"/>
      <c r="N326" s="478"/>
      <c r="O326" s="479"/>
      <c r="P326" s="14"/>
    </row>
    <row r="327" customFormat="false" ht="15" hidden="false" customHeight="true" outlineLevel="2" collapsed="false">
      <c r="D327" s="480" t="s">
        <v>262</v>
      </c>
      <c r="E327" s="480"/>
      <c r="F327" s="480"/>
      <c r="G327" s="480"/>
      <c r="H327" s="480"/>
      <c r="I327" s="480"/>
      <c r="J327" s="480"/>
      <c r="K327" s="480"/>
      <c r="L327" s="480"/>
      <c r="M327" s="480"/>
      <c r="N327" s="480"/>
      <c r="O327" s="480"/>
      <c r="P327" s="14"/>
    </row>
    <row r="328" customFormat="false" ht="15" hidden="false" customHeight="false" outlineLevel="2" collapsed="false">
      <c r="D328" s="480"/>
      <c r="E328" s="480"/>
      <c r="F328" s="480"/>
      <c r="G328" s="480"/>
      <c r="H328" s="480"/>
      <c r="I328" s="480"/>
      <c r="J328" s="480"/>
      <c r="K328" s="480"/>
      <c r="L328" s="480"/>
      <c r="M328" s="480"/>
      <c r="N328" s="480"/>
      <c r="O328" s="480"/>
      <c r="P328" s="14"/>
    </row>
    <row r="329" customFormat="false" ht="15" hidden="false" customHeight="false" outlineLevel="2" collapsed="false">
      <c r="D329" s="475" t="n">
        <v>45017</v>
      </c>
      <c r="E329" s="475" t="n">
        <v>45047</v>
      </c>
      <c r="F329" s="475" t="n">
        <v>45078</v>
      </c>
      <c r="G329" s="475" t="n">
        <v>45108</v>
      </c>
      <c r="H329" s="475" t="n">
        <v>45139</v>
      </c>
      <c r="I329" s="475" t="n">
        <v>45170</v>
      </c>
      <c r="J329" s="475" t="n">
        <v>45200</v>
      </c>
      <c r="K329" s="475" t="n">
        <v>45231</v>
      </c>
      <c r="L329" s="475" t="n">
        <v>45261</v>
      </c>
      <c r="M329" s="475" t="n">
        <v>45292</v>
      </c>
      <c r="N329" s="475" t="n">
        <v>45323</v>
      </c>
      <c r="O329" s="475" t="n">
        <v>45352</v>
      </c>
      <c r="P329" s="14"/>
    </row>
    <row r="330" customFormat="false" ht="15" hidden="false" customHeight="false" outlineLevel="2" collapsed="false">
      <c r="D330" s="482" t="str">
        <f aca="false">IF(INDEX('Reference Data'!$G$5:$G$18,MATCH('Reference Data'!$C$4,'Reference Data'!$F$5:$F$21,0),1)&gt;D329,"Actual","Forecast")</f>
        <v>Actual</v>
      </c>
      <c r="E330" s="482" t="str">
        <f aca="false">IF(INDEX('Reference Data'!$G$5:$G$18,MATCH('Reference Data'!$C$4,'Reference Data'!$F$5:$F$21,0),1)&gt;E329,"Actual","Forecast")</f>
        <v>Actual</v>
      </c>
      <c r="F330" s="482" t="str">
        <f aca="false">IF(INDEX('Reference Data'!$G$5:$G$18,MATCH('Reference Data'!$C$4,'Reference Data'!$F$5:$F$21,0),1)&gt;F329,"Actual","Forecast")</f>
        <v>Actual</v>
      </c>
      <c r="G330" s="482" t="str">
        <f aca="false">IF(INDEX('Reference Data'!$G$5:$G$18,MATCH('Reference Data'!$C$4,'Reference Data'!$F$5:$F$21,0),1)&gt;G329,"Actual","Forecast")</f>
        <v>Actual</v>
      </c>
      <c r="H330" s="482" t="str">
        <f aca="false">IF(INDEX('Reference Data'!$G$5:$G$18,MATCH('Reference Data'!$C$4,'Reference Data'!$F$5:$F$21,0),1)&gt;H329,"Actual","Forecast")</f>
        <v>Actual</v>
      </c>
      <c r="I330" s="482" t="str">
        <f aca="false">IF(INDEX('Reference Data'!$G$5:$G$18,MATCH('Reference Data'!$C$4,'Reference Data'!$F$5:$F$21,0),1)&gt;I329,"Actual","Forecast")</f>
        <v>Actual</v>
      </c>
      <c r="J330" s="482" t="str">
        <f aca="false">IF(INDEX('Reference Data'!$G$5:$G$18,MATCH('Reference Data'!$C$4,'Reference Data'!$F$5:$F$21,0),1)&gt;J329,"Actual","Forecast")</f>
        <v>Actual</v>
      </c>
      <c r="K330" s="482" t="str">
        <f aca="false">IF(INDEX('Reference Data'!$G$5:$G$18,MATCH('Reference Data'!$C$4,'Reference Data'!$F$5:$F$21,0),1)&gt;K329,"Actual","Forecast")</f>
        <v>Actual</v>
      </c>
      <c r="L330" s="482" t="str">
        <f aca="false">IF(INDEX('Reference Data'!$G$5:$G$18,MATCH('Reference Data'!$C$4,'Reference Data'!$F$5:$F$21,0),1)&gt;L329,"Actual","Forecast")</f>
        <v>Actual</v>
      </c>
      <c r="M330" s="482" t="str">
        <f aca="false">IF(INDEX('Reference Data'!$G$5:$G$18,MATCH('Reference Data'!$C$4,'Reference Data'!$F$5:$F$21,0),1)&gt;M329,"Actual","Forecast")</f>
        <v>Actual</v>
      </c>
      <c r="N330" s="482" t="str">
        <f aca="false">IF(INDEX('Reference Data'!$G$5:$G$18,MATCH('Reference Data'!$C$4,'Reference Data'!$F$5:$F$21,0),1)&gt;N329,"Actual","Forecast")</f>
        <v>Actual</v>
      </c>
      <c r="O330" s="482" t="str">
        <f aca="false">IF(INDEX('Reference Data'!$G$5:$G$18,MATCH('Reference Data'!$C$4,'Reference Data'!$F$5:$F$21,0),1)&gt;O329,"Actual","Forecast")</f>
        <v>Actual</v>
      </c>
      <c r="P330" s="14"/>
    </row>
    <row r="331" customFormat="false" ht="15" hidden="false" customHeight="false" outlineLevel="2" collapsed="false">
      <c r="D331" s="478"/>
      <c r="E331" s="479"/>
      <c r="F331" s="478"/>
      <c r="G331" s="479"/>
      <c r="H331" s="478"/>
      <c r="I331" s="479"/>
      <c r="J331" s="478"/>
      <c r="K331" s="479"/>
      <c r="L331" s="478"/>
      <c r="M331" s="479"/>
      <c r="N331" s="478"/>
      <c r="O331" s="479"/>
      <c r="P331" s="14"/>
    </row>
    <row r="332" customFormat="false" ht="15" hidden="false" customHeight="true" outlineLevel="2" collapsed="false">
      <c r="D332" s="480" t="s">
        <v>263</v>
      </c>
      <c r="E332" s="480"/>
      <c r="F332" s="480"/>
      <c r="G332" s="480"/>
      <c r="H332" s="480"/>
      <c r="I332" s="480"/>
      <c r="J332" s="480"/>
      <c r="K332" s="480"/>
      <c r="L332" s="480"/>
      <c r="M332" s="480"/>
      <c r="N332" s="480"/>
      <c r="O332" s="480"/>
      <c r="P332" s="14"/>
    </row>
    <row r="333" customFormat="false" ht="15" hidden="false" customHeight="false" outlineLevel="2" collapsed="false">
      <c r="D333" s="480"/>
      <c r="E333" s="480"/>
      <c r="F333" s="480"/>
      <c r="G333" s="480"/>
      <c r="H333" s="480"/>
      <c r="I333" s="480"/>
      <c r="J333" s="480"/>
      <c r="K333" s="480"/>
      <c r="L333" s="480"/>
      <c r="M333" s="480"/>
      <c r="N333" s="480"/>
      <c r="O333" s="480"/>
      <c r="P333" s="14"/>
    </row>
    <row r="334" customFormat="false" ht="15" hidden="false" customHeight="false" outlineLevel="2" collapsed="false">
      <c r="D334" s="475" t="n">
        <v>45383</v>
      </c>
      <c r="E334" s="475" t="n">
        <v>45413</v>
      </c>
      <c r="F334" s="475" t="n">
        <v>45444</v>
      </c>
      <c r="G334" s="475" t="n">
        <v>45474</v>
      </c>
      <c r="H334" s="475" t="n">
        <v>45505</v>
      </c>
      <c r="I334" s="475" t="n">
        <v>45536</v>
      </c>
      <c r="J334" s="475" t="n">
        <v>45566</v>
      </c>
      <c r="K334" s="475" t="n">
        <v>45597</v>
      </c>
      <c r="L334" s="475" t="n">
        <v>45627</v>
      </c>
      <c r="M334" s="475" t="n">
        <v>45658</v>
      </c>
      <c r="N334" s="475" t="n">
        <v>45689</v>
      </c>
      <c r="O334" s="475" t="n">
        <v>45717</v>
      </c>
      <c r="P334" s="14"/>
    </row>
    <row r="335" customFormat="false" ht="15" hidden="false" customHeight="false" outlineLevel="2" collapsed="false">
      <c r="D335" s="482" t="str">
        <f aca="false">IF(INDEX('Reference Data'!$G$5:$G$18,MATCH('Reference Data'!$C$4,'Reference Data'!$F$5:$F$21,0),1)&gt;D334,"Actual","Forecast")</f>
        <v>Actual</v>
      </c>
      <c r="E335" s="482" t="str">
        <f aca="false">IF(INDEX('Reference Data'!$G$5:$G$18,MATCH('Reference Data'!$C$4,'Reference Data'!$F$5:$F$21,0),1)&gt;E334,"Actual","Forecast")</f>
        <v>Actual</v>
      </c>
      <c r="F335" s="482" t="str">
        <f aca="false">IF(INDEX('Reference Data'!$G$5:$G$18,MATCH('Reference Data'!$C$4,'Reference Data'!$F$5:$F$21,0),1)&gt;F334,"Actual","Forecast")</f>
        <v>Actual</v>
      </c>
      <c r="G335" s="482" t="str">
        <f aca="false">IF(INDEX('Reference Data'!$G$5:$G$18,MATCH('Reference Data'!$C$4,'Reference Data'!$F$5:$F$21,0),1)&gt;G334,"Actual","Forecast")</f>
        <v>Actual</v>
      </c>
      <c r="H335" s="482" t="str">
        <f aca="false">IF(INDEX('Reference Data'!$G$5:$G$18,MATCH('Reference Data'!$C$4,'Reference Data'!$F$5:$F$21,0),1)&gt;H334,"Actual","Forecast")</f>
        <v>Actual</v>
      </c>
      <c r="I335" s="482" t="str">
        <f aca="false">IF(INDEX('Reference Data'!$G$5:$G$18,MATCH('Reference Data'!$C$4,'Reference Data'!$F$5:$F$21,0),1)&gt;I334,"Actual","Forecast")</f>
        <v>Actual</v>
      </c>
      <c r="J335" s="482" t="str">
        <f aca="false">IF(INDEX('Reference Data'!$G$5:$G$18,MATCH('Reference Data'!$C$4,'Reference Data'!$F$5:$F$21,0),1)&gt;J334,"Actual","Forecast")</f>
        <v>Forecast</v>
      </c>
      <c r="K335" s="482" t="str">
        <f aca="false">IF(INDEX('Reference Data'!$G$5:$G$18,MATCH('Reference Data'!$C$4,'Reference Data'!$F$5:$F$21,0),1)&gt;K334,"Actual","Forecast")</f>
        <v>Forecast</v>
      </c>
      <c r="L335" s="482" t="str">
        <f aca="false">IF(INDEX('Reference Data'!$G$5:$G$18,MATCH('Reference Data'!$C$4,'Reference Data'!$F$5:$F$21,0),1)&gt;L334,"Actual","Forecast")</f>
        <v>Forecast</v>
      </c>
      <c r="M335" s="482" t="str">
        <f aca="false">IF(INDEX('Reference Data'!$G$5:$G$18,MATCH('Reference Data'!$C$4,'Reference Data'!$F$5:$F$21,0),1)&gt;M334,"Actual","Forecast")</f>
        <v>Forecast</v>
      </c>
      <c r="N335" s="482" t="str">
        <f aca="false">IF(INDEX('Reference Data'!$G$5:$G$18,MATCH('Reference Data'!$C$4,'Reference Data'!$F$5:$F$21,0),1)&gt;N334,"Actual","Forecast")</f>
        <v>Forecast</v>
      </c>
      <c r="O335" s="482" t="str">
        <f aca="false">IF(INDEX('Reference Data'!$G$5:$G$18,MATCH('Reference Data'!$C$4,'Reference Data'!$F$5:$F$21,0),1)&gt;O334,"Actual","Forecast")</f>
        <v>Forecast</v>
      </c>
      <c r="P335" s="14"/>
    </row>
    <row r="336" customFormat="false" ht="15" hidden="false" customHeight="false" outlineLevel="2" collapsed="false">
      <c r="D336" s="478"/>
      <c r="E336" s="479"/>
      <c r="F336" s="478"/>
      <c r="G336" s="479"/>
      <c r="H336" s="478"/>
      <c r="I336" s="479"/>
      <c r="J336" s="478"/>
      <c r="K336" s="479"/>
      <c r="L336" s="478"/>
      <c r="M336" s="479"/>
      <c r="N336" s="478"/>
      <c r="O336" s="479"/>
      <c r="P336" s="14"/>
    </row>
    <row r="337" customFormat="false" ht="15" hidden="false" customHeight="true" outlineLevel="2" collapsed="false">
      <c r="B337" s="483" t="s">
        <v>321</v>
      </c>
      <c r="D337" s="480" t="s">
        <v>264</v>
      </c>
      <c r="E337" s="480"/>
      <c r="F337" s="480"/>
      <c r="G337" s="480"/>
      <c r="H337" s="480"/>
      <c r="I337" s="480"/>
      <c r="J337" s="480"/>
      <c r="K337" s="480"/>
      <c r="L337" s="480"/>
      <c r="M337" s="480"/>
      <c r="N337" s="480"/>
      <c r="O337" s="480"/>
      <c r="P337" s="14"/>
    </row>
    <row r="338" customFormat="false" ht="15.75" hidden="false" customHeight="true" outlineLevel="2" collapsed="false">
      <c r="B338" s="483"/>
      <c r="D338" s="480"/>
      <c r="E338" s="480"/>
      <c r="F338" s="480"/>
      <c r="G338" s="480"/>
      <c r="H338" s="480"/>
      <c r="I338" s="480"/>
      <c r="J338" s="480"/>
      <c r="K338" s="480"/>
      <c r="L338" s="480"/>
      <c r="M338" s="480"/>
      <c r="N338" s="480"/>
      <c r="O338" s="480"/>
      <c r="P338" s="14"/>
    </row>
    <row r="339" customFormat="false" ht="15" hidden="false" customHeight="false" outlineLevel="2" collapsed="false">
      <c r="B339" s="483"/>
      <c r="D339" s="475" t="n">
        <v>45748</v>
      </c>
      <c r="E339" s="475" t="n">
        <v>45778</v>
      </c>
      <c r="F339" s="475" t="n">
        <v>45809</v>
      </c>
      <c r="G339" s="475" t="n">
        <v>45839</v>
      </c>
      <c r="H339" s="475" t="n">
        <v>45870</v>
      </c>
      <c r="I339" s="475" t="n">
        <v>45901</v>
      </c>
      <c r="J339" s="475" t="n">
        <v>45931</v>
      </c>
      <c r="K339" s="475" t="n">
        <v>45962</v>
      </c>
      <c r="L339" s="475" t="n">
        <v>45992</v>
      </c>
      <c r="M339" s="475" t="n">
        <v>46023</v>
      </c>
      <c r="N339" s="475" t="n">
        <v>46054</v>
      </c>
      <c r="O339" s="475" t="n">
        <v>46082</v>
      </c>
      <c r="P339" s="14"/>
    </row>
    <row r="340" customFormat="false" ht="15" hidden="false" customHeight="false" outlineLevel="2" collapsed="false">
      <c r="B340" s="483"/>
      <c r="D340" s="482" t="str">
        <f aca="false">IF(INDEX('Reference Data'!$G$5:$G$18,MATCH('Reference Data'!$C$4,'Reference Data'!$F$5:$F$21,0),1)&gt;D339,"Actual","Forecast")</f>
        <v>Forecast</v>
      </c>
      <c r="E340" s="482" t="str">
        <f aca="false">IF(INDEX('Reference Data'!$G$5:$G$18,MATCH('Reference Data'!$C$4,'Reference Data'!$F$5:$F$21,0),1)&gt;E339,"Actual","Forecast")</f>
        <v>Forecast</v>
      </c>
      <c r="F340" s="482" t="str">
        <f aca="false">IF(INDEX('Reference Data'!$G$5:$G$18,MATCH('Reference Data'!$C$4,'Reference Data'!$F$5:$F$21,0),1)&gt;F339,"Actual","Forecast")</f>
        <v>Forecast</v>
      </c>
      <c r="G340" s="482" t="str">
        <f aca="false">IF(INDEX('Reference Data'!$G$5:$G$18,MATCH('Reference Data'!$C$4,'Reference Data'!$F$5:$F$21,0),1)&gt;G339,"Actual","Forecast")</f>
        <v>Forecast</v>
      </c>
      <c r="H340" s="482" t="str">
        <f aca="false">IF(INDEX('Reference Data'!$G$5:$G$18,MATCH('Reference Data'!$C$4,'Reference Data'!$F$5:$F$21,0),1)&gt;H339,"Actual","Forecast")</f>
        <v>Forecast</v>
      </c>
      <c r="I340" s="482" t="str">
        <f aca="false">IF(INDEX('Reference Data'!$G$5:$G$18,MATCH('Reference Data'!$C$4,'Reference Data'!$F$5:$F$21,0),1)&gt;I339,"Actual","Forecast")</f>
        <v>Forecast</v>
      </c>
      <c r="J340" s="482" t="str">
        <f aca="false">IF(INDEX('Reference Data'!$G$5:$G$18,MATCH('Reference Data'!$C$4,'Reference Data'!$F$5:$F$21,0),1)&gt;J339,"Actual","Forecast")</f>
        <v>Forecast</v>
      </c>
      <c r="K340" s="482" t="str">
        <f aca="false">IF(INDEX('Reference Data'!$G$5:$G$18,MATCH('Reference Data'!$C$4,'Reference Data'!$F$5:$F$21,0),1)&gt;K339,"Actual","Forecast")</f>
        <v>Forecast</v>
      </c>
      <c r="L340" s="482" t="str">
        <f aca="false">IF(INDEX('Reference Data'!$G$5:$G$18,MATCH('Reference Data'!$C$4,'Reference Data'!$F$5:$F$21,0),1)&gt;L339,"Actual","Forecast")</f>
        <v>Forecast</v>
      </c>
      <c r="M340" s="482" t="str">
        <f aca="false">IF(INDEX('Reference Data'!$G$5:$G$18,MATCH('Reference Data'!$C$4,'Reference Data'!$F$5:$F$21,0),1)&gt;M339,"Actual","Forecast")</f>
        <v>Forecast</v>
      </c>
      <c r="N340" s="482" t="str">
        <f aca="false">IF(INDEX('Reference Data'!$G$5:$G$18,MATCH('Reference Data'!$C$4,'Reference Data'!$F$5:$F$21,0),1)&gt;N339,"Actual","Forecast")</f>
        <v>Forecast</v>
      </c>
      <c r="O340" s="482" t="str">
        <f aca="false">IF(INDEX('Reference Data'!$G$5:$G$18,MATCH('Reference Data'!$C$4,'Reference Data'!$F$5:$F$21,0),1)&gt;O339,"Actual","Forecast")</f>
        <v>Forecast</v>
      </c>
      <c r="P340" s="14"/>
    </row>
    <row r="341" customFormat="false" ht="15" hidden="false" customHeight="false" outlineLevel="2" collapsed="false">
      <c r="B341" s="483"/>
      <c r="D341" s="478"/>
      <c r="E341" s="479"/>
      <c r="F341" s="478"/>
      <c r="G341" s="479"/>
      <c r="H341" s="478"/>
      <c r="I341" s="479"/>
      <c r="J341" s="478"/>
      <c r="K341" s="479"/>
      <c r="L341" s="478"/>
      <c r="M341" s="479"/>
      <c r="N341" s="478"/>
      <c r="O341" s="479"/>
      <c r="P341" s="14"/>
    </row>
    <row r="342" customFormat="false" ht="16.4" hidden="false" customHeight="false" outlineLevel="2" collapsed="false">
      <c r="D342" s="345" t="s">
        <v>322</v>
      </c>
      <c r="P342" s="14"/>
    </row>
    <row r="343" customFormat="false" ht="14.25" hidden="false" customHeight="true" outlineLevel="1" collapsed="false">
      <c r="A343" s="0" t="n">
        <v>9</v>
      </c>
      <c r="B343" s="104"/>
      <c r="C343" s="104"/>
      <c r="D343" s="104"/>
      <c r="E343" s="104"/>
      <c r="F343" s="104"/>
      <c r="P343" s="14"/>
    </row>
    <row r="344" customFormat="false" ht="15" hidden="false" customHeight="true" outlineLevel="2" collapsed="false">
      <c r="A344" s="474"/>
      <c r="B344" s="199" t="s">
        <v>257</v>
      </c>
      <c r="C344" s="199" t="s">
        <v>258</v>
      </c>
      <c r="D344" s="231" t="s">
        <v>259</v>
      </c>
      <c r="E344" s="231"/>
      <c r="F344" s="231"/>
      <c r="G344" s="231"/>
      <c r="H344" s="231"/>
      <c r="I344" s="231"/>
      <c r="J344" s="231"/>
      <c r="K344" s="231"/>
      <c r="L344" s="231"/>
      <c r="M344" s="231"/>
      <c r="N344" s="231"/>
      <c r="O344" s="231"/>
      <c r="P344" s="14"/>
    </row>
    <row r="345" customFormat="false" ht="15.75" hidden="false" customHeight="true" outlineLevel="2" collapsed="false">
      <c r="A345" s="474"/>
      <c r="B345" s="199"/>
      <c r="C345" s="199"/>
      <c r="D345" s="231"/>
      <c r="E345" s="231"/>
      <c r="F345" s="231"/>
      <c r="G345" s="231"/>
      <c r="H345" s="231"/>
      <c r="I345" s="231"/>
      <c r="J345" s="231"/>
      <c r="K345" s="231"/>
      <c r="L345" s="231"/>
      <c r="M345" s="231"/>
      <c r="N345" s="231"/>
      <c r="O345" s="231"/>
      <c r="P345" s="14"/>
    </row>
    <row r="346" customFormat="false" ht="15" hidden="false" customHeight="false" outlineLevel="2" collapsed="false">
      <c r="A346" s="474"/>
      <c r="B346" s="199"/>
      <c r="C346" s="199"/>
      <c r="D346" s="475" t="n">
        <v>43922</v>
      </c>
      <c r="E346" s="475" t="n">
        <v>43952</v>
      </c>
      <c r="F346" s="475" t="n">
        <v>43983</v>
      </c>
      <c r="G346" s="475" t="n">
        <v>44013</v>
      </c>
      <c r="H346" s="475" t="n">
        <v>44044</v>
      </c>
      <c r="I346" s="475" t="n">
        <v>44075</v>
      </c>
      <c r="J346" s="475" t="n">
        <v>44105</v>
      </c>
      <c r="K346" s="475" t="n">
        <v>44136</v>
      </c>
      <c r="L346" s="475" t="n">
        <v>44166</v>
      </c>
      <c r="M346" s="475" t="n">
        <v>44197</v>
      </c>
      <c r="N346" s="475" t="n">
        <v>44228</v>
      </c>
      <c r="O346" s="475" t="n">
        <v>44256</v>
      </c>
      <c r="P346" s="14"/>
    </row>
    <row r="347" customFormat="false" ht="15.75" hidden="false" customHeight="true" outlineLevel="2" collapsed="false">
      <c r="A347" s="474"/>
      <c r="B347" s="199"/>
      <c r="C347" s="199"/>
      <c r="D347" s="418" t="s">
        <v>202</v>
      </c>
      <c r="E347" s="418" t="s">
        <v>202</v>
      </c>
      <c r="F347" s="418" t="s">
        <v>202</v>
      </c>
      <c r="G347" s="418" t="s">
        <v>202</v>
      </c>
      <c r="H347" s="418" t="s">
        <v>202</v>
      </c>
      <c r="I347" s="418" t="s">
        <v>202</v>
      </c>
      <c r="J347" s="418" t="s">
        <v>202</v>
      </c>
      <c r="K347" s="418" t="s">
        <v>202</v>
      </c>
      <c r="L347" s="418" t="s">
        <v>202</v>
      </c>
      <c r="M347" s="418" t="s">
        <v>202</v>
      </c>
      <c r="N347" s="418" t="s">
        <v>202</v>
      </c>
      <c r="O347" s="418" t="s">
        <v>202</v>
      </c>
      <c r="P347" s="14"/>
    </row>
    <row r="348" customFormat="false" ht="15" hidden="false" customHeight="false" outlineLevel="2" collapsed="false">
      <c r="A348" s="14"/>
      <c r="B348" s="476" t="s">
        <v>317</v>
      </c>
      <c r="C348" s="477" t="s">
        <v>318</v>
      </c>
      <c r="D348" s="478"/>
      <c r="E348" s="479"/>
      <c r="F348" s="479"/>
      <c r="G348" s="479"/>
      <c r="H348" s="479"/>
      <c r="I348" s="479"/>
      <c r="J348" s="479"/>
      <c r="K348" s="479"/>
      <c r="L348" s="479"/>
      <c r="M348" s="479"/>
      <c r="N348" s="479"/>
      <c r="O348" s="479"/>
      <c r="P348" s="14"/>
    </row>
    <row r="349" customFormat="false" ht="15.75" hidden="false" customHeight="true" outlineLevel="2" collapsed="false">
      <c r="A349" s="14"/>
      <c r="B349" s="199" t="s">
        <v>319</v>
      </c>
      <c r="C349" s="199" t="s">
        <v>323</v>
      </c>
      <c r="D349" s="480" t="s">
        <v>260</v>
      </c>
      <c r="E349" s="480"/>
      <c r="F349" s="480"/>
      <c r="G349" s="480"/>
      <c r="H349" s="480"/>
      <c r="I349" s="480"/>
      <c r="J349" s="480"/>
      <c r="K349" s="480"/>
      <c r="L349" s="480"/>
      <c r="M349" s="480"/>
      <c r="N349" s="480"/>
      <c r="O349" s="480"/>
      <c r="P349" s="14"/>
    </row>
    <row r="350" customFormat="false" ht="16.5" hidden="false" customHeight="true" outlineLevel="2" collapsed="false">
      <c r="A350" s="14"/>
      <c r="B350" s="199"/>
      <c r="C350" s="199"/>
      <c r="D350" s="480"/>
      <c r="E350" s="480"/>
      <c r="F350" s="480"/>
      <c r="G350" s="480"/>
      <c r="H350" s="480"/>
      <c r="I350" s="480"/>
      <c r="J350" s="480"/>
      <c r="K350" s="480"/>
      <c r="L350" s="480"/>
      <c r="M350" s="480"/>
      <c r="N350" s="480"/>
      <c r="O350" s="480"/>
      <c r="P350" s="14"/>
    </row>
    <row r="351" customFormat="false" ht="16.5" hidden="false" customHeight="true" outlineLevel="2" collapsed="false">
      <c r="A351" s="14"/>
      <c r="B351" s="199"/>
      <c r="C351" s="199"/>
      <c r="D351" s="475" t="n">
        <v>44287</v>
      </c>
      <c r="E351" s="475" t="n">
        <v>44317</v>
      </c>
      <c r="F351" s="475" t="n">
        <v>44348</v>
      </c>
      <c r="G351" s="475" t="n">
        <v>44378</v>
      </c>
      <c r="H351" s="475" t="n">
        <v>44409</v>
      </c>
      <c r="I351" s="475" t="n">
        <v>44440</v>
      </c>
      <c r="J351" s="475" t="n">
        <v>44470</v>
      </c>
      <c r="K351" s="475" t="n">
        <v>44501</v>
      </c>
      <c r="L351" s="475" t="n">
        <v>44531</v>
      </c>
      <c r="M351" s="475" t="n">
        <v>44562</v>
      </c>
      <c r="N351" s="475" t="n">
        <v>44593</v>
      </c>
      <c r="O351" s="475" t="n">
        <v>44621</v>
      </c>
      <c r="P351" s="14"/>
    </row>
    <row r="352" customFormat="false" ht="16.5" hidden="false" customHeight="true" outlineLevel="2" collapsed="false">
      <c r="A352" s="14"/>
      <c r="B352" s="199"/>
      <c r="C352" s="199"/>
      <c r="D352" s="418" t="s">
        <v>202</v>
      </c>
      <c r="E352" s="418" t="s">
        <v>202</v>
      </c>
      <c r="F352" s="418" t="s">
        <v>202</v>
      </c>
      <c r="G352" s="418" t="s">
        <v>202</v>
      </c>
      <c r="H352" s="418" t="s">
        <v>202</v>
      </c>
      <c r="I352" s="418" t="s">
        <v>202</v>
      </c>
      <c r="J352" s="418" t="s">
        <v>202</v>
      </c>
      <c r="K352" s="418" t="s">
        <v>202</v>
      </c>
      <c r="L352" s="418" t="s">
        <v>202</v>
      </c>
      <c r="M352" s="418" t="s">
        <v>202</v>
      </c>
      <c r="N352" s="418" t="s">
        <v>202</v>
      </c>
      <c r="O352" s="418" t="s">
        <v>202</v>
      </c>
      <c r="P352" s="14"/>
    </row>
    <row r="353" customFormat="false" ht="15" hidden="false" customHeight="false" outlineLevel="2" collapsed="false">
      <c r="A353" s="14"/>
      <c r="B353" s="481"/>
      <c r="C353" s="481"/>
      <c r="D353" s="478"/>
      <c r="E353" s="479"/>
      <c r="F353" s="478"/>
      <c r="G353" s="479"/>
      <c r="H353" s="478"/>
      <c r="I353" s="479"/>
      <c r="J353" s="478"/>
      <c r="K353" s="479"/>
      <c r="L353" s="478"/>
      <c r="M353" s="479"/>
      <c r="N353" s="478"/>
      <c r="O353" s="479"/>
      <c r="P353" s="14"/>
    </row>
    <row r="354" customFormat="false" ht="15" hidden="false" customHeight="true" outlineLevel="2" collapsed="false">
      <c r="D354" s="480" t="s">
        <v>261</v>
      </c>
      <c r="E354" s="480"/>
      <c r="F354" s="480"/>
      <c r="G354" s="480"/>
      <c r="H354" s="480"/>
      <c r="I354" s="480"/>
      <c r="J354" s="480"/>
      <c r="K354" s="480"/>
      <c r="L354" s="480"/>
      <c r="M354" s="480"/>
      <c r="N354" s="480"/>
      <c r="O354" s="480"/>
      <c r="P354" s="14"/>
    </row>
    <row r="355" customFormat="false" ht="15" hidden="false" customHeight="false" outlineLevel="2" collapsed="false">
      <c r="D355" s="480"/>
      <c r="E355" s="480"/>
      <c r="F355" s="480"/>
      <c r="G355" s="480"/>
      <c r="H355" s="480"/>
      <c r="I355" s="480"/>
      <c r="J355" s="480"/>
      <c r="K355" s="480"/>
      <c r="L355" s="480"/>
      <c r="M355" s="480"/>
      <c r="N355" s="480"/>
      <c r="O355" s="480"/>
      <c r="P355" s="14"/>
    </row>
    <row r="356" customFormat="false" ht="15" hidden="false" customHeight="false" outlineLevel="2" collapsed="false">
      <c r="D356" s="475" t="n">
        <v>44652</v>
      </c>
      <c r="E356" s="475" t="n">
        <v>44682</v>
      </c>
      <c r="F356" s="475" t="n">
        <v>44713</v>
      </c>
      <c r="G356" s="475" t="n">
        <v>44743</v>
      </c>
      <c r="H356" s="475" t="n">
        <v>44774</v>
      </c>
      <c r="I356" s="475" t="n">
        <v>44805</v>
      </c>
      <c r="J356" s="475" t="n">
        <v>44835</v>
      </c>
      <c r="K356" s="475" t="n">
        <v>44866</v>
      </c>
      <c r="L356" s="475" t="n">
        <v>44896</v>
      </c>
      <c r="M356" s="475" t="n">
        <v>44927</v>
      </c>
      <c r="N356" s="475" t="n">
        <v>44958</v>
      </c>
      <c r="O356" s="475" t="n">
        <v>44986</v>
      </c>
      <c r="P356" s="14"/>
    </row>
    <row r="357" customFormat="false" ht="15" hidden="false" customHeight="false" outlineLevel="2" collapsed="false">
      <c r="D357" s="482" t="str">
        <f aca="false">IF(INDEX('Reference Data'!$G$5:$G$18,MATCH('Reference Data'!$C$4,'Reference Data'!$F$5:$F$21,0),1)&gt;D356,"Actual","Forecast")</f>
        <v>Actual</v>
      </c>
      <c r="E357" s="482" t="str">
        <f aca="false">IF(INDEX('Reference Data'!$G$5:$G$18,MATCH('Reference Data'!$C$4,'Reference Data'!$F$5:$F$21,0),1)&gt;E356,"Actual","Forecast")</f>
        <v>Actual</v>
      </c>
      <c r="F357" s="482" t="str">
        <f aca="false">IF(INDEX('Reference Data'!$G$5:$G$18,MATCH('Reference Data'!$C$4,'Reference Data'!$F$5:$F$21,0),1)&gt;F356,"Actual","Forecast")</f>
        <v>Actual</v>
      </c>
      <c r="G357" s="482" t="str">
        <f aca="false">IF(INDEX('Reference Data'!$G$5:$G$18,MATCH('Reference Data'!$C$4,'Reference Data'!$F$5:$F$21,0),1)&gt;G356,"Actual","Forecast")</f>
        <v>Actual</v>
      </c>
      <c r="H357" s="482" t="str">
        <f aca="false">IF(INDEX('Reference Data'!$G$5:$G$18,MATCH('Reference Data'!$C$4,'Reference Data'!$F$5:$F$21,0),1)&gt;H356,"Actual","Forecast")</f>
        <v>Actual</v>
      </c>
      <c r="I357" s="482" t="str">
        <f aca="false">IF(INDEX('Reference Data'!$G$5:$G$18,MATCH('Reference Data'!$C$4,'Reference Data'!$F$5:$F$21,0),1)&gt;I356,"Actual","Forecast")</f>
        <v>Actual</v>
      </c>
      <c r="J357" s="482" t="str">
        <f aca="false">IF(INDEX('Reference Data'!$G$5:$G$18,MATCH('Reference Data'!$C$4,'Reference Data'!$F$5:$F$21,0),1)&gt;J356,"Actual","Forecast")</f>
        <v>Actual</v>
      </c>
      <c r="K357" s="482" t="str">
        <f aca="false">IF(INDEX('Reference Data'!$G$5:$G$18,MATCH('Reference Data'!$C$4,'Reference Data'!$F$5:$F$21,0),1)&gt;K356,"Actual","Forecast")</f>
        <v>Actual</v>
      </c>
      <c r="L357" s="482" t="str">
        <f aca="false">IF(INDEX('Reference Data'!$G$5:$G$18,MATCH('Reference Data'!$C$4,'Reference Data'!$F$5:$F$21,0),1)&gt;L356,"Actual","Forecast")</f>
        <v>Actual</v>
      </c>
      <c r="M357" s="482" t="str">
        <f aca="false">IF(INDEX('Reference Data'!$G$5:$G$18,MATCH('Reference Data'!$C$4,'Reference Data'!$F$5:$F$21,0),1)&gt;M356,"Actual","Forecast")</f>
        <v>Actual</v>
      </c>
      <c r="N357" s="482" t="str">
        <f aca="false">IF(INDEX('Reference Data'!$G$5:$G$18,MATCH('Reference Data'!$C$4,'Reference Data'!$F$5:$F$21,0),1)&gt;N356,"Actual","Forecast")</f>
        <v>Actual</v>
      </c>
      <c r="O357" s="482" t="str">
        <f aca="false">IF(INDEX('Reference Data'!$G$5:$G$18,MATCH('Reference Data'!$C$4,'Reference Data'!$F$5:$F$21,0),1)&gt;O356,"Actual","Forecast")</f>
        <v>Actual</v>
      </c>
      <c r="P357" s="14"/>
    </row>
    <row r="358" customFormat="false" ht="15" hidden="false" customHeight="false" outlineLevel="2" collapsed="false">
      <c r="D358" s="478"/>
      <c r="E358" s="479"/>
      <c r="F358" s="478"/>
      <c r="G358" s="479"/>
      <c r="H358" s="478"/>
      <c r="I358" s="479"/>
      <c r="J358" s="478"/>
      <c r="K358" s="479"/>
      <c r="L358" s="478"/>
      <c r="M358" s="479"/>
      <c r="N358" s="478"/>
      <c r="O358" s="479"/>
      <c r="P358" s="14"/>
    </row>
    <row r="359" customFormat="false" ht="15" hidden="false" customHeight="true" outlineLevel="2" collapsed="false">
      <c r="D359" s="480" t="s">
        <v>262</v>
      </c>
      <c r="E359" s="480"/>
      <c r="F359" s="480"/>
      <c r="G359" s="480"/>
      <c r="H359" s="480"/>
      <c r="I359" s="480"/>
      <c r="J359" s="480"/>
      <c r="K359" s="480"/>
      <c r="L359" s="480"/>
      <c r="M359" s="480"/>
      <c r="N359" s="480"/>
      <c r="O359" s="480"/>
      <c r="P359" s="14"/>
    </row>
    <row r="360" customFormat="false" ht="15" hidden="false" customHeight="false" outlineLevel="2" collapsed="false">
      <c r="D360" s="480"/>
      <c r="E360" s="480"/>
      <c r="F360" s="480"/>
      <c r="G360" s="480"/>
      <c r="H360" s="480"/>
      <c r="I360" s="480"/>
      <c r="J360" s="480"/>
      <c r="K360" s="480"/>
      <c r="L360" s="480"/>
      <c r="M360" s="480"/>
      <c r="N360" s="480"/>
      <c r="O360" s="480"/>
      <c r="P360" s="14"/>
    </row>
    <row r="361" customFormat="false" ht="15" hidden="false" customHeight="false" outlineLevel="2" collapsed="false">
      <c r="D361" s="475" t="n">
        <v>45017</v>
      </c>
      <c r="E361" s="475" t="n">
        <v>45047</v>
      </c>
      <c r="F361" s="475" t="n">
        <v>45078</v>
      </c>
      <c r="G361" s="475" t="n">
        <v>45108</v>
      </c>
      <c r="H361" s="475" t="n">
        <v>45139</v>
      </c>
      <c r="I361" s="475" t="n">
        <v>45170</v>
      </c>
      <c r="J361" s="475" t="n">
        <v>45200</v>
      </c>
      <c r="K361" s="475" t="n">
        <v>45231</v>
      </c>
      <c r="L361" s="475" t="n">
        <v>45261</v>
      </c>
      <c r="M361" s="475" t="n">
        <v>45292</v>
      </c>
      <c r="N361" s="475" t="n">
        <v>45323</v>
      </c>
      <c r="O361" s="475" t="n">
        <v>45352</v>
      </c>
      <c r="P361" s="14"/>
    </row>
    <row r="362" customFormat="false" ht="15" hidden="false" customHeight="false" outlineLevel="2" collapsed="false">
      <c r="D362" s="482" t="str">
        <f aca="false">IF(INDEX('Reference Data'!$G$5:$G$18,MATCH('Reference Data'!$C$4,'Reference Data'!$F$5:$F$21,0),1)&gt;D361,"Actual","Forecast")</f>
        <v>Actual</v>
      </c>
      <c r="E362" s="482" t="str">
        <f aca="false">IF(INDEX('Reference Data'!$G$5:$G$18,MATCH('Reference Data'!$C$4,'Reference Data'!$F$5:$F$21,0),1)&gt;E361,"Actual","Forecast")</f>
        <v>Actual</v>
      </c>
      <c r="F362" s="482" t="str">
        <f aca="false">IF(INDEX('Reference Data'!$G$5:$G$18,MATCH('Reference Data'!$C$4,'Reference Data'!$F$5:$F$21,0),1)&gt;F361,"Actual","Forecast")</f>
        <v>Actual</v>
      </c>
      <c r="G362" s="482" t="str">
        <f aca="false">IF(INDEX('Reference Data'!$G$5:$G$18,MATCH('Reference Data'!$C$4,'Reference Data'!$F$5:$F$21,0),1)&gt;G361,"Actual","Forecast")</f>
        <v>Actual</v>
      </c>
      <c r="H362" s="482" t="str">
        <f aca="false">IF(INDEX('Reference Data'!$G$5:$G$18,MATCH('Reference Data'!$C$4,'Reference Data'!$F$5:$F$21,0),1)&gt;H361,"Actual","Forecast")</f>
        <v>Actual</v>
      </c>
      <c r="I362" s="482" t="str">
        <f aca="false">IF(INDEX('Reference Data'!$G$5:$G$18,MATCH('Reference Data'!$C$4,'Reference Data'!$F$5:$F$21,0),1)&gt;I361,"Actual","Forecast")</f>
        <v>Actual</v>
      </c>
      <c r="J362" s="482" t="str">
        <f aca="false">IF(INDEX('Reference Data'!$G$5:$G$18,MATCH('Reference Data'!$C$4,'Reference Data'!$F$5:$F$21,0),1)&gt;J361,"Actual","Forecast")</f>
        <v>Actual</v>
      </c>
      <c r="K362" s="482" t="str">
        <f aca="false">IF(INDEX('Reference Data'!$G$5:$G$18,MATCH('Reference Data'!$C$4,'Reference Data'!$F$5:$F$21,0),1)&gt;K361,"Actual","Forecast")</f>
        <v>Actual</v>
      </c>
      <c r="L362" s="482" t="str">
        <f aca="false">IF(INDEX('Reference Data'!$G$5:$G$18,MATCH('Reference Data'!$C$4,'Reference Data'!$F$5:$F$21,0),1)&gt;L361,"Actual","Forecast")</f>
        <v>Actual</v>
      </c>
      <c r="M362" s="482" t="str">
        <f aca="false">IF(INDEX('Reference Data'!$G$5:$G$18,MATCH('Reference Data'!$C$4,'Reference Data'!$F$5:$F$21,0),1)&gt;M361,"Actual","Forecast")</f>
        <v>Actual</v>
      </c>
      <c r="N362" s="482" t="str">
        <f aca="false">IF(INDEX('Reference Data'!$G$5:$G$18,MATCH('Reference Data'!$C$4,'Reference Data'!$F$5:$F$21,0),1)&gt;N361,"Actual","Forecast")</f>
        <v>Actual</v>
      </c>
      <c r="O362" s="482" t="str">
        <f aca="false">IF(INDEX('Reference Data'!$G$5:$G$18,MATCH('Reference Data'!$C$4,'Reference Data'!$F$5:$F$21,0),1)&gt;O361,"Actual","Forecast")</f>
        <v>Actual</v>
      </c>
      <c r="P362" s="14"/>
    </row>
    <row r="363" customFormat="false" ht="15" hidden="false" customHeight="false" outlineLevel="2" collapsed="false">
      <c r="D363" s="478"/>
      <c r="E363" s="479"/>
      <c r="F363" s="478"/>
      <c r="G363" s="479"/>
      <c r="H363" s="478"/>
      <c r="I363" s="479"/>
      <c r="J363" s="478"/>
      <c r="K363" s="479"/>
      <c r="L363" s="478"/>
      <c r="M363" s="479"/>
      <c r="N363" s="478"/>
      <c r="O363" s="479"/>
      <c r="P363" s="14"/>
    </row>
    <row r="364" customFormat="false" ht="15" hidden="false" customHeight="true" outlineLevel="2" collapsed="false">
      <c r="D364" s="480" t="s">
        <v>263</v>
      </c>
      <c r="E364" s="480"/>
      <c r="F364" s="480"/>
      <c r="G364" s="480"/>
      <c r="H364" s="480"/>
      <c r="I364" s="480"/>
      <c r="J364" s="480"/>
      <c r="K364" s="480"/>
      <c r="L364" s="480"/>
      <c r="M364" s="480"/>
      <c r="N364" s="480"/>
      <c r="O364" s="480"/>
      <c r="P364" s="14"/>
    </row>
    <row r="365" customFormat="false" ht="15" hidden="false" customHeight="false" outlineLevel="2" collapsed="false">
      <c r="D365" s="480"/>
      <c r="E365" s="480"/>
      <c r="F365" s="480"/>
      <c r="G365" s="480"/>
      <c r="H365" s="480"/>
      <c r="I365" s="480"/>
      <c r="J365" s="480"/>
      <c r="K365" s="480"/>
      <c r="L365" s="480"/>
      <c r="M365" s="480"/>
      <c r="N365" s="480"/>
      <c r="O365" s="480"/>
      <c r="P365" s="14"/>
    </row>
    <row r="366" customFormat="false" ht="15" hidden="false" customHeight="false" outlineLevel="2" collapsed="false">
      <c r="D366" s="475" t="n">
        <v>45383</v>
      </c>
      <c r="E366" s="475" t="n">
        <v>45413</v>
      </c>
      <c r="F366" s="475" t="n">
        <v>45444</v>
      </c>
      <c r="G366" s="475" t="n">
        <v>45474</v>
      </c>
      <c r="H366" s="475" t="n">
        <v>45505</v>
      </c>
      <c r="I366" s="475" t="n">
        <v>45536</v>
      </c>
      <c r="J366" s="475" t="n">
        <v>45566</v>
      </c>
      <c r="K366" s="475" t="n">
        <v>45597</v>
      </c>
      <c r="L366" s="475" t="n">
        <v>45627</v>
      </c>
      <c r="M366" s="475" t="n">
        <v>45658</v>
      </c>
      <c r="N366" s="475" t="n">
        <v>45689</v>
      </c>
      <c r="O366" s="475" t="n">
        <v>45717</v>
      </c>
      <c r="P366" s="14"/>
    </row>
    <row r="367" customFormat="false" ht="15" hidden="false" customHeight="false" outlineLevel="2" collapsed="false">
      <c r="D367" s="482" t="str">
        <f aca="false">IF(INDEX('Reference Data'!$G$5:$G$18,MATCH('Reference Data'!$C$4,'Reference Data'!$F$5:$F$21,0),1)&gt;D366,"Actual","Forecast")</f>
        <v>Actual</v>
      </c>
      <c r="E367" s="482" t="str">
        <f aca="false">IF(INDEX('Reference Data'!$G$5:$G$18,MATCH('Reference Data'!$C$4,'Reference Data'!$F$5:$F$21,0),1)&gt;E366,"Actual","Forecast")</f>
        <v>Actual</v>
      </c>
      <c r="F367" s="482" t="str">
        <f aca="false">IF(INDEX('Reference Data'!$G$5:$G$18,MATCH('Reference Data'!$C$4,'Reference Data'!$F$5:$F$21,0),1)&gt;F366,"Actual","Forecast")</f>
        <v>Actual</v>
      </c>
      <c r="G367" s="482" t="str">
        <f aca="false">IF(INDEX('Reference Data'!$G$5:$G$18,MATCH('Reference Data'!$C$4,'Reference Data'!$F$5:$F$21,0),1)&gt;G366,"Actual","Forecast")</f>
        <v>Actual</v>
      </c>
      <c r="H367" s="482" t="str">
        <f aca="false">IF(INDEX('Reference Data'!$G$5:$G$18,MATCH('Reference Data'!$C$4,'Reference Data'!$F$5:$F$21,0),1)&gt;H366,"Actual","Forecast")</f>
        <v>Actual</v>
      </c>
      <c r="I367" s="482" t="str">
        <f aca="false">IF(INDEX('Reference Data'!$G$5:$G$18,MATCH('Reference Data'!$C$4,'Reference Data'!$F$5:$F$21,0),1)&gt;I366,"Actual","Forecast")</f>
        <v>Actual</v>
      </c>
      <c r="J367" s="482" t="str">
        <f aca="false">IF(INDEX('Reference Data'!$G$5:$G$18,MATCH('Reference Data'!$C$4,'Reference Data'!$F$5:$F$21,0),1)&gt;J366,"Actual","Forecast")</f>
        <v>Forecast</v>
      </c>
      <c r="K367" s="482" t="str">
        <f aca="false">IF(INDEX('Reference Data'!$G$5:$G$18,MATCH('Reference Data'!$C$4,'Reference Data'!$F$5:$F$21,0),1)&gt;K366,"Actual","Forecast")</f>
        <v>Forecast</v>
      </c>
      <c r="L367" s="482" t="str">
        <f aca="false">IF(INDEX('Reference Data'!$G$5:$G$18,MATCH('Reference Data'!$C$4,'Reference Data'!$F$5:$F$21,0),1)&gt;L366,"Actual","Forecast")</f>
        <v>Forecast</v>
      </c>
      <c r="M367" s="482" t="str">
        <f aca="false">IF(INDEX('Reference Data'!$G$5:$G$18,MATCH('Reference Data'!$C$4,'Reference Data'!$F$5:$F$21,0),1)&gt;M366,"Actual","Forecast")</f>
        <v>Forecast</v>
      </c>
      <c r="N367" s="482" t="str">
        <f aca="false">IF(INDEX('Reference Data'!$G$5:$G$18,MATCH('Reference Data'!$C$4,'Reference Data'!$F$5:$F$21,0),1)&gt;N366,"Actual","Forecast")</f>
        <v>Forecast</v>
      </c>
      <c r="O367" s="482" t="str">
        <f aca="false">IF(INDEX('Reference Data'!$G$5:$G$18,MATCH('Reference Data'!$C$4,'Reference Data'!$F$5:$F$21,0),1)&gt;O366,"Actual","Forecast")</f>
        <v>Forecast</v>
      </c>
      <c r="P367" s="14"/>
    </row>
    <row r="368" customFormat="false" ht="15" hidden="false" customHeight="false" outlineLevel="2" collapsed="false">
      <c r="D368" s="478"/>
      <c r="E368" s="479"/>
      <c r="F368" s="478"/>
      <c r="G368" s="479"/>
      <c r="H368" s="478"/>
      <c r="I368" s="479"/>
      <c r="J368" s="478"/>
      <c r="K368" s="479"/>
      <c r="L368" s="478"/>
      <c r="M368" s="479"/>
      <c r="N368" s="478"/>
      <c r="O368" s="479"/>
      <c r="P368" s="14"/>
    </row>
    <row r="369" customFormat="false" ht="15" hidden="false" customHeight="true" outlineLevel="2" collapsed="false">
      <c r="B369" s="483" t="s">
        <v>321</v>
      </c>
      <c r="D369" s="480" t="s">
        <v>264</v>
      </c>
      <c r="E369" s="480"/>
      <c r="F369" s="480"/>
      <c r="G369" s="480"/>
      <c r="H369" s="480"/>
      <c r="I369" s="480"/>
      <c r="J369" s="480"/>
      <c r="K369" s="480"/>
      <c r="L369" s="480"/>
      <c r="M369" s="480"/>
      <c r="N369" s="480"/>
      <c r="O369" s="480"/>
      <c r="P369" s="14"/>
    </row>
    <row r="370" customFormat="false" ht="15.75" hidden="false" customHeight="true" outlineLevel="2" collapsed="false">
      <c r="B370" s="483"/>
      <c r="D370" s="480"/>
      <c r="E370" s="480"/>
      <c r="F370" s="480"/>
      <c r="G370" s="480"/>
      <c r="H370" s="480"/>
      <c r="I370" s="480"/>
      <c r="J370" s="480"/>
      <c r="K370" s="480"/>
      <c r="L370" s="480"/>
      <c r="M370" s="480"/>
      <c r="N370" s="480"/>
      <c r="O370" s="480"/>
      <c r="P370" s="14"/>
    </row>
    <row r="371" customFormat="false" ht="15" hidden="false" customHeight="false" outlineLevel="2" collapsed="false">
      <c r="B371" s="483"/>
      <c r="D371" s="475" t="n">
        <v>45748</v>
      </c>
      <c r="E371" s="475" t="n">
        <v>45778</v>
      </c>
      <c r="F371" s="475" t="n">
        <v>45809</v>
      </c>
      <c r="G371" s="475" t="n">
        <v>45839</v>
      </c>
      <c r="H371" s="475" t="n">
        <v>45870</v>
      </c>
      <c r="I371" s="475" t="n">
        <v>45901</v>
      </c>
      <c r="J371" s="475" t="n">
        <v>45931</v>
      </c>
      <c r="K371" s="475" t="n">
        <v>45962</v>
      </c>
      <c r="L371" s="475" t="n">
        <v>45992</v>
      </c>
      <c r="M371" s="475" t="n">
        <v>46023</v>
      </c>
      <c r="N371" s="475" t="n">
        <v>46054</v>
      </c>
      <c r="O371" s="475" t="n">
        <v>46082</v>
      </c>
      <c r="P371" s="14"/>
    </row>
    <row r="372" customFormat="false" ht="15" hidden="false" customHeight="false" outlineLevel="2" collapsed="false">
      <c r="B372" s="483"/>
      <c r="D372" s="482" t="str">
        <f aca="false">IF(INDEX('Reference Data'!$G$5:$G$18,MATCH('Reference Data'!$C$4,'Reference Data'!$F$5:$F$21,0),1)&gt;D371,"Actual","Forecast")</f>
        <v>Forecast</v>
      </c>
      <c r="E372" s="482" t="str">
        <f aca="false">IF(INDEX('Reference Data'!$G$5:$G$18,MATCH('Reference Data'!$C$4,'Reference Data'!$F$5:$F$21,0),1)&gt;E371,"Actual","Forecast")</f>
        <v>Forecast</v>
      </c>
      <c r="F372" s="482" t="str">
        <f aca="false">IF(INDEX('Reference Data'!$G$5:$G$18,MATCH('Reference Data'!$C$4,'Reference Data'!$F$5:$F$21,0),1)&gt;F371,"Actual","Forecast")</f>
        <v>Forecast</v>
      </c>
      <c r="G372" s="482" t="str">
        <f aca="false">IF(INDEX('Reference Data'!$G$5:$G$18,MATCH('Reference Data'!$C$4,'Reference Data'!$F$5:$F$21,0),1)&gt;G371,"Actual","Forecast")</f>
        <v>Forecast</v>
      </c>
      <c r="H372" s="482" t="str">
        <f aca="false">IF(INDEX('Reference Data'!$G$5:$G$18,MATCH('Reference Data'!$C$4,'Reference Data'!$F$5:$F$21,0),1)&gt;H371,"Actual","Forecast")</f>
        <v>Forecast</v>
      </c>
      <c r="I372" s="482" t="str">
        <f aca="false">IF(INDEX('Reference Data'!$G$5:$G$18,MATCH('Reference Data'!$C$4,'Reference Data'!$F$5:$F$21,0),1)&gt;I371,"Actual","Forecast")</f>
        <v>Forecast</v>
      </c>
      <c r="J372" s="482" t="str">
        <f aca="false">IF(INDEX('Reference Data'!$G$5:$G$18,MATCH('Reference Data'!$C$4,'Reference Data'!$F$5:$F$21,0),1)&gt;J371,"Actual","Forecast")</f>
        <v>Forecast</v>
      </c>
      <c r="K372" s="482" t="str">
        <f aca="false">IF(INDEX('Reference Data'!$G$5:$G$18,MATCH('Reference Data'!$C$4,'Reference Data'!$F$5:$F$21,0),1)&gt;K371,"Actual","Forecast")</f>
        <v>Forecast</v>
      </c>
      <c r="L372" s="482" t="str">
        <f aca="false">IF(INDEX('Reference Data'!$G$5:$G$18,MATCH('Reference Data'!$C$4,'Reference Data'!$F$5:$F$21,0),1)&gt;L371,"Actual","Forecast")</f>
        <v>Forecast</v>
      </c>
      <c r="M372" s="482" t="str">
        <f aca="false">IF(INDEX('Reference Data'!$G$5:$G$18,MATCH('Reference Data'!$C$4,'Reference Data'!$F$5:$F$21,0),1)&gt;M371,"Actual","Forecast")</f>
        <v>Forecast</v>
      </c>
      <c r="N372" s="482" t="str">
        <f aca="false">IF(INDEX('Reference Data'!$G$5:$G$18,MATCH('Reference Data'!$C$4,'Reference Data'!$F$5:$F$21,0),1)&gt;N371,"Actual","Forecast")</f>
        <v>Forecast</v>
      </c>
      <c r="O372" s="482" t="str">
        <f aca="false">IF(INDEX('Reference Data'!$G$5:$G$18,MATCH('Reference Data'!$C$4,'Reference Data'!$F$5:$F$21,0),1)&gt;O371,"Actual","Forecast")</f>
        <v>Forecast</v>
      </c>
      <c r="P372" s="14"/>
    </row>
    <row r="373" customFormat="false" ht="15" hidden="false" customHeight="false" outlineLevel="2" collapsed="false">
      <c r="B373" s="483"/>
      <c r="D373" s="478"/>
      <c r="E373" s="479"/>
      <c r="F373" s="478"/>
      <c r="G373" s="479"/>
      <c r="H373" s="478"/>
      <c r="I373" s="479"/>
      <c r="J373" s="478"/>
      <c r="K373" s="479"/>
      <c r="L373" s="478"/>
      <c r="M373" s="479"/>
      <c r="N373" s="478"/>
      <c r="O373" s="479"/>
      <c r="P373" s="14"/>
    </row>
    <row r="374" customFormat="false" ht="16.4" hidden="false" customHeight="false" outlineLevel="2" collapsed="false">
      <c r="D374" s="345" t="s">
        <v>322</v>
      </c>
      <c r="P374" s="14"/>
    </row>
    <row r="375" customFormat="false" ht="14.25" hidden="false" customHeight="true" outlineLevel="1" collapsed="false">
      <c r="A375" s="0" t="n">
        <v>10</v>
      </c>
      <c r="B375" s="104"/>
      <c r="C375" s="104"/>
      <c r="D375" s="104"/>
      <c r="E375" s="104"/>
      <c r="F375" s="104"/>
      <c r="P375" s="14"/>
    </row>
    <row r="376" customFormat="false" ht="15" hidden="false" customHeight="true" outlineLevel="2" collapsed="false">
      <c r="A376" s="474"/>
      <c r="B376" s="199" t="s">
        <v>257</v>
      </c>
      <c r="C376" s="199" t="s">
        <v>258</v>
      </c>
      <c r="D376" s="231" t="s">
        <v>259</v>
      </c>
      <c r="E376" s="231"/>
      <c r="F376" s="231"/>
      <c r="G376" s="231"/>
      <c r="H376" s="231"/>
      <c r="I376" s="231"/>
      <c r="J376" s="231"/>
      <c r="K376" s="231"/>
      <c r="L376" s="231"/>
      <c r="M376" s="231"/>
      <c r="N376" s="231"/>
      <c r="O376" s="231"/>
      <c r="P376" s="14"/>
    </row>
    <row r="377" customFormat="false" ht="15.75" hidden="false" customHeight="true" outlineLevel="2" collapsed="false">
      <c r="A377" s="474"/>
      <c r="B377" s="199"/>
      <c r="C377" s="199"/>
      <c r="D377" s="231"/>
      <c r="E377" s="231"/>
      <c r="F377" s="231"/>
      <c r="G377" s="231"/>
      <c r="H377" s="231"/>
      <c r="I377" s="231"/>
      <c r="J377" s="231"/>
      <c r="K377" s="231"/>
      <c r="L377" s="231"/>
      <c r="M377" s="231"/>
      <c r="N377" s="231"/>
      <c r="O377" s="231"/>
      <c r="P377" s="14"/>
    </row>
    <row r="378" customFormat="false" ht="15" hidden="false" customHeight="false" outlineLevel="2" collapsed="false">
      <c r="A378" s="474"/>
      <c r="B378" s="199"/>
      <c r="C378" s="199"/>
      <c r="D378" s="475" t="n">
        <v>43922</v>
      </c>
      <c r="E378" s="475" t="n">
        <v>43952</v>
      </c>
      <c r="F378" s="475" t="n">
        <v>43983</v>
      </c>
      <c r="G378" s="475" t="n">
        <v>44013</v>
      </c>
      <c r="H378" s="475" t="n">
        <v>44044</v>
      </c>
      <c r="I378" s="475" t="n">
        <v>44075</v>
      </c>
      <c r="J378" s="475" t="n">
        <v>44105</v>
      </c>
      <c r="K378" s="475" t="n">
        <v>44136</v>
      </c>
      <c r="L378" s="475" t="n">
        <v>44166</v>
      </c>
      <c r="M378" s="475" t="n">
        <v>44197</v>
      </c>
      <c r="N378" s="475" t="n">
        <v>44228</v>
      </c>
      <c r="O378" s="475" t="n">
        <v>44256</v>
      </c>
      <c r="P378" s="14"/>
    </row>
    <row r="379" customFormat="false" ht="15.75" hidden="false" customHeight="true" outlineLevel="2" collapsed="false">
      <c r="A379" s="474"/>
      <c r="B379" s="199"/>
      <c r="C379" s="199"/>
      <c r="D379" s="418" t="s">
        <v>202</v>
      </c>
      <c r="E379" s="418" t="s">
        <v>202</v>
      </c>
      <c r="F379" s="418" t="s">
        <v>202</v>
      </c>
      <c r="G379" s="418" t="s">
        <v>202</v>
      </c>
      <c r="H379" s="418" t="s">
        <v>202</v>
      </c>
      <c r="I379" s="418" t="s">
        <v>202</v>
      </c>
      <c r="J379" s="418" t="s">
        <v>202</v>
      </c>
      <c r="K379" s="418" t="s">
        <v>202</v>
      </c>
      <c r="L379" s="418" t="s">
        <v>202</v>
      </c>
      <c r="M379" s="418" t="s">
        <v>202</v>
      </c>
      <c r="N379" s="418" t="s">
        <v>202</v>
      </c>
      <c r="O379" s="418" t="s">
        <v>202</v>
      </c>
      <c r="P379" s="14"/>
    </row>
    <row r="380" customFormat="false" ht="15" hidden="false" customHeight="false" outlineLevel="2" collapsed="false">
      <c r="A380" s="14"/>
      <c r="B380" s="476" t="s">
        <v>317</v>
      </c>
      <c r="C380" s="477" t="s">
        <v>318</v>
      </c>
      <c r="D380" s="478"/>
      <c r="E380" s="479"/>
      <c r="F380" s="479"/>
      <c r="G380" s="479"/>
      <c r="H380" s="479"/>
      <c r="I380" s="479"/>
      <c r="J380" s="479"/>
      <c r="K380" s="479"/>
      <c r="L380" s="479"/>
      <c r="M380" s="479"/>
      <c r="N380" s="479"/>
      <c r="O380" s="479"/>
      <c r="P380" s="14"/>
    </row>
    <row r="381" customFormat="false" ht="15.75" hidden="false" customHeight="true" outlineLevel="2" collapsed="false">
      <c r="A381" s="14"/>
      <c r="B381" s="199" t="s">
        <v>319</v>
      </c>
      <c r="C381" s="199" t="s">
        <v>323</v>
      </c>
      <c r="D381" s="480" t="s">
        <v>260</v>
      </c>
      <c r="E381" s="480"/>
      <c r="F381" s="480"/>
      <c r="G381" s="480"/>
      <c r="H381" s="480"/>
      <c r="I381" s="480"/>
      <c r="J381" s="480"/>
      <c r="K381" s="480"/>
      <c r="L381" s="480"/>
      <c r="M381" s="480"/>
      <c r="N381" s="480"/>
      <c r="O381" s="480"/>
      <c r="P381" s="14"/>
    </row>
    <row r="382" customFormat="false" ht="16.5" hidden="false" customHeight="true" outlineLevel="2" collapsed="false">
      <c r="A382" s="14"/>
      <c r="B382" s="199"/>
      <c r="C382" s="199"/>
      <c r="D382" s="480"/>
      <c r="E382" s="480"/>
      <c r="F382" s="480"/>
      <c r="G382" s="480"/>
      <c r="H382" s="480"/>
      <c r="I382" s="480"/>
      <c r="J382" s="480"/>
      <c r="K382" s="480"/>
      <c r="L382" s="480"/>
      <c r="M382" s="480"/>
      <c r="N382" s="480"/>
      <c r="O382" s="480"/>
      <c r="P382" s="14"/>
    </row>
    <row r="383" customFormat="false" ht="16.5" hidden="false" customHeight="true" outlineLevel="2" collapsed="false">
      <c r="A383" s="14"/>
      <c r="B383" s="199"/>
      <c r="C383" s="199"/>
      <c r="D383" s="475" t="n">
        <v>44287</v>
      </c>
      <c r="E383" s="475" t="n">
        <v>44317</v>
      </c>
      <c r="F383" s="475" t="n">
        <v>44348</v>
      </c>
      <c r="G383" s="475" t="n">
        <v>44378</v>
      </c>
      <c r="H383" s="475" t="n">
        <v>44409</v>
      </c>
      <c r="I383" s="475" t="n">
        <v>44440</v>
      </c>
      <c r="J383" s="475" t="n">
        <v>44470</v>
      </c>
      <c r="K383" s="475" t="n">
        <v>44501</v>
      </c>
      <c r="L383" s="475" t="n">
        <v>44531</v>
      </c>
      <c r="M383" s="475" t="n">
        <v>44562</v>
      </c>
      <c r="N383" s="475" t="n">
        <v>44593</v>
      </c>
      <c r="O383" s="475" t="n">
        <v>44621</v>
      </c>
      <c r="P383" s="14"/>
    </row>
    <row r="384" customFormat="false" ht="16.5" hidden="false" customHeight="true" outlineLevel="2" collapsed="false">
      <c r="A384" s="14"/>
      <c r="B384" s="199"/>
      <c r="C384" s="199"/>
      <c r="D384" s="418" t="s">
        <v>202</v>
      </c>
      <c r="E384" s="418" t="s">
        <v>202</v>
      </c>
      <c r="F384" s="418" t="s">
        <v>202</v>
      </c>
      <c r="G384" s="418" t="s">
        <v>202</v>
      </c>
      <c r="H384" s="418" t="s">
        <v>202</v>
      </c>
      <c r="I384" s="418" t="s">
        <v>202</v>
      </c>
      <c r="J384" s="418" t="s">
        <v>202</v>
      </c>
      <c r="K384" s="418" t="s">
        <v>202</v>
      </c>
      <c r="L384" s="418" t="s">
        <v>202</v>
      </c>
      <c r="M384" s="418" t="s">
        <v>202</v>
      </c>
      <c r="N384" s="418" t="s">
        <v>202</v>
      </c>
      <c r="O384" s="418" t="s">
        <v>202</v>
      </c>
      <c r="P384" s="14"/>
    </row>
    <row r="385" customFormat="false" ht="15" hidden="false" customHeight="false" outlineLevel="2" collapsed="false">
      <c r="A385" s="14"/>
      <c r="B385" s="481"/>
      <c r="C385" s="481"/>
      <c r="D385" s="478"/>
      <c r="E385" s="479"/>
      <c r="F385" s="478"/>
      <c r="G385" s="479"/>
      <c r="H385" s="478"/>
      <c r="I385" s="479"/>
      <c r="J385" s="478"/>
      <c r="K385" s="479"/>
      <c r="L385" s="478"/>
      <c r="M385" s="479"/>
      <c r="N385" s="478"/>
      <c r="O385" s="479"/>
      <c r="P385" s="14"/>
    </row>
    <row r="386" customFormat="false" ht="15" hidden="false" customHeight="true" outlineLevel="2" collapsed="false">
      <c r="D386" s="480" t="s">
        <v>261</v>
      </c>
      <c r="E386" s="480"/>
      <c r="F386" s="480"/>
      <c r="G386" s="480"/>
      <c r="H386" s="480"/>
      <c r="I386" s="480"/>
      <c r="J386" s="480"/>
      <c r="K386" s="480"/>
      <c r="L386" s="480"/>
      <c r="M386" s="480"/>
      <c r="N386" s="480"/>
      <c r="O386" s="480"/>
      <c r="P386" s="14"/>
    </row>
    <row r="387" customFormat="false" ht="15" hidden="false" customHeight="false" outlineLevel="2" collapsed="false">
      <c r="D387" s="480"/>
      <c r="E387" s="480"/>
      <c r="F387" s="480"/>
      <c r="G387" s="480"/>
      <c r="H387" s="480"/>
      <c r="I387" s="480"/>
      <c r="J387" s="480"/>
      <c r="K387" s="480"/>
      <c r="L387" s="480"/>
      <c r="M387" s="480"/>
      <c r="N387" s="480"/>
      <c r="O387" s="480"/>
      <c r="P387" s="14"/>
    </row>
    <row r="388" customFormat="false" ht="15" hidden="false" customHeight="false" outlineLevel="2" collapsed="false">
      <c r="D388" s="475" t="n">
        <v>44652</v>
      </c>
      <c r="E388" s="475" t="n">
        <v>44682</v>
      </c>
      <c r="F388" s="475" t="n">
        <v>44713</v>
      </c>
      <c r="G388" s="475" t="n">
        <v>44743</v>
      </c>
      <c r="H388" s="475" t="n">
        <v>44774</v>
      </c>
      <c r="I388" s="475" t="n">
        <v>44805</v>
      </c>
      <c r="J388" s="475" t="n">
        <v>44835</v>
      </c>
      <c r="K388" s="475" t="n">
        <v>44866</v>
      </c>
      <c r="L388" s="475" t="n">
        <v>44896</v>
      </c>
      <c r="M388" s="475" t="n">
        <v>44927</v>
      </c>
      <c r="N388" s="475" t="n">
        <v>44958</v>
      </c>
      <c r="O388" s="475" t="n">
        <v>44986</v>
      </c>
      <c r="P388" s="14"/>
    </row>
    <row r="389" customFormat="false" ht="15" hidden="false" customHeight="false" outlineLevel="2" collapsed="false">
      <c r="D389" s="482" t="str">
        <f aca="false">IF(INDEX('Reference Data'!$G$5:$G$18,MATCH('Reference Data'!$C$4,'Reference Data'!$F$5:$F$21,0),1)&gt;D388,"Actual","Forecast")</f>
        <v>Actual</v>
      </c>
      <c r="E389" s="482" t="str">
        <f aca="false">IF(INDEX('Reference Data'!$G$5:$G$18,MATCH('Reference Data'!$C$4,'Reference Data'!$F$5:$F$21,0),1)&gt;E388,"Actual","Forecast")</f>
        <v>Actual</v>
      </c>
      <c r="F389" s="482" t="str">
        <f aca="false">IF(INDEX('Reference Data'!$G$5:$G$18,MATCH('Reference Data'!$C$4,'Reference Data'!$F$5:$F$21,0),1)&gt;F388,"Actual","Forecast")</f>
        <v>Actual</v>
      </c>
      <c r="G389" s="482" t="str">
        <f aca="false">IF(INDEX('Reference Data'!$G$5:$G$18,MATCH('Reference Data'!$C$4,'Reference Data'!$F$5:$F$21,0),1)&gt;G388,"Actual","Forecast")</f>
        <v>Actual</v>
      </c>
      <c r="H389" s="482" t="str">
        <f aca="false">IF(INDEX('Reference Data'!$G$5:$G$18,MATCH('Reference Data'!$C$4,'Reference Data'!$F$5:$F$21,0),1)&gt;H388,"Actual","Forecast")</f>
        <v>Actual</v>
      </c>
      <c r="I389" s="482" t="str">
        <f aca="false">IF(INDEX('Reference Data'!$G$5:$G$18,MATCH('Reference Data'!$C$4,'Reference Data'!$F$5:$F$21,0),1)&gt;I388,"Actual","Forecast")</f>
        <v>Actual</v>
      </c>
      <c r="J389" s="482" t="str">
        <f aca="false">IF(INDEX('Reference Data'!$G$5:$G$18,MATCH('Reference Data'!$C$4,'Reference Data'!$F$5:$F$21,0),1)&gt;J388,"Actual","Forecast")</f>
        <v>Actual</v>
      </c>
      <c r="K389" s="482" t="str">
        <f aca="false">IF(INDEX('Reference Data'!$G$5:$G$18,MATCH('Reference Data'!$C$4,'Reference Data'!$F$5:$F$21,0),1)&gt;K388,"Actual","Forecast")</f>
        <v>Actual</v>
      </c>
      <c r="L389" s="482" t="str">
        <f aca="false">IF(INDEX('Reference Data'!$G$5:$G$18,MATCH('Reference Data'!$C$4,'Reference Data'!$F$5:$F$21,0),1)&gt;L388,"Actual","Forecast")</f>
        <v>Actual</v>
      </c>
      <c r="M389" s="482" t="str">
        <f aca="false">IF(INDEX('Reference Data'!$G$5:$G$18,MATCH('Reference Data'!$C$4,'Reference Data'!$F$5:$F$21,0),1)&gt;M388,"Actual","Forecast")</f>
        <v>Actual</v>
      </c>
      <c r="N389" s="482" t="str">
        <f aca="false">IF(INDEX('Reference Data'!$G$5:$G$18,MATCH('Reference Data'!$C$4,'Reference Data'!$F$5:$F$21,0),1)&gt;N388,"Actual","Forecast")</f>
        <v>Actual</v>
      </c>
      <c r="O389" s="482" t="str">
        <f aca="false">IF(INDEX('Reference Data'!$G$5:$G$18,MATCH('Reference Data'!$C$4,'Reference Data'!$F$5:$F$21,0),1)&gt;O388,"Actual","Forecast")</f>
        <v>Actual</v>
      </c>
      <c r="P389" s="14"/>
    </row>
    <row r="390" customFormat="false" ht="15" hidden="false" customHeight="false" outlineLevel="2" collapsed="false">
      <c r="D390" s="478"/>
      <c r="E390" s="479"/>
      <c r="F390" s="478"/>
      <c r="G390" s="479"/>
      <c r="H390" s="478"/>
      <c r="I390" s="479"/>
      <c r="J390" s="478"/>
      <c r="K390" s="479"/>
      <c r="L390" s="478"/>
      <c r="M390" s="479"/>
      <c r="N390" s="478"/>
      <c r="O390" s="479"/>
      <c r="P390" s="14"/>
    </row>
    <row r="391" customFormat="false" ht="15" hidden="false" customHeight="true" outlineLevel="2" collapsed="false">
      <c r="D391" s="480" t="s">
        <v>262</v>
      </c>
      <c r="E391" s="480"/>
      <c r="F391" s="480"/>
      <c r="G391" s="480"/>
      <c r="H391" s="480"/>
      <c r="I391" s="480"/>
      <c r="J391" s="480"/>
      <c r="K391" s="480"/>
      <c r="L391" s="480"/>
      <c r="M391" s="480"/>
      <c r="N391" s="480"/>
      <c r="O391" s="480"/>
      <c r="P391" s="14"/>
    </row>
    <row r="392" customFormat="false" ht="15" hidden="false" customHeight="false" outlineLevel="2" collapsed="false">
      <c r="D392" s="480"/>
      <c r="E392" s="480"/>
      <c r="F392" s="480"/>
      <c r="G392" s="480"/>
      <c r="H392" s="480"/>
      <c r="I392" s="480"/>
      <c r="J392" s="480"/>
      <c r="K392" s="480"/>
      <c r="L392" s="480"/>
      <c r="M392" s="480"/>
      <c r="N392" s="480"/>
      <c r="O392" s="480"/>
      <c r="P392" s="14"/>
    </row>
    <row r="393" customFormat="false" ht="15" hidden="false" customHeight="false" outlineLevel="2" collapsed="false">
      <c r="D393" s="475" t="n">
        <v>45017</v>
      </c>
      <c r="E393" s="475" t="n">
        <v>45047</v>
      </c>
      <c r="F393" s="475" t="n">
        <v>45078</v>
      </c>
      <c r="G393" s="475" t="n">
        <v>45108</v>
      </c>
      <c r="H393" s="475" t="n">
        <v>45139</v>
      </c>
      <c r="I393" s="475" t="n">
        <v>45170</v>
      </c>
      <c r="J393" s="475" t="n">
        <v>45200</v>
      </c>
      <c r="K393" s="475" t="n">
        <v>45231</v>
      </c>
      <c r="L393" s="475" t="n">
        <v>45261</v>
      </c>
      <c r="M393" s="475" t="n">
        <v>45292</v>
      </c>
      <c r="N393" s="475" t="n">
        <v>45323</v>
      </c>
      <c r="O393" s="475" t="n">
        <v>45352</v>
      </c>
      <c r="P393" s="14"/>
    </row>
    <row r="394" customFormat="false" ht="15" hidden="false" customHeight="false" outlineLevel="2" collapsed="false">
      <c r="D394" s="482" t="str">
        <f aca="false">IF(INDEX('Reference Data'!$G$5:$G$18,MATCH('Reference Data'!$C$4,'Reference Data'!$F$5:$F$21,0),1)&gt;D393,"Actual","Forecast")</f>
        <v>Actual</v>
      </c>
      <c r="E394" s="482" t="str">
        <f aca="false">IF(INDEX('Reference Data'!$G$5:$G$18,MATCH('Reference Data'!$C$4,'Reference Data'!$F$5:$F$21,0),1)&gt;E393,"Actual","Forecast")</f>
        <v>Actual</v>
      </c>
      <c r="F394" s="482" t="str">
        <f aca="false">IF(INDEX('Reference Data'!$G$5:$G$18,MATCH('Reference Data'!$C$4,'Reference Data'!$F$5:$F$21,0),1)&gt;F393,"Actual","Forecast")</f>
        <v>Actual</v>
      </c>
      <c r="G394" s="482" t="str">
        <f aca="false">IF(INDEX('Reference Data'!$G$5:$G$18,MATCH('Reference Data'!$C$4,'Reference Data'!$F$5:$F$21,0),1)&gt;G393,"Actual","Forecast")</f>
        <v>Actual</v>
      </c>
      <c r="H394" s="482" t="str">
        <f aca="false">IF(INDEX('Reference Data'!$G$5:$G$18,MATCH('Reference Data'!$C$4,'Reference Data'!$F$5:$F$21,0),1)&gt;H393,"Actual","Forecast")</f>
        <v>Actual</v>
      </c>
      <c r="I394" s="482" t="str">
        <f aca="false">IF(INDEX('Reference Data'!$G$5:$G$18,MATCH('Reference Data'!$C$4,'Reference Data'!$F$5:$F$21,0),1)&gt;I393,"Actual","Forecast")</f>
        <v>Actual</v>
      </c>
      <c r="J394" s="482" t="str">
        <f aca="false">IF(INDEX('Reference Data'!$G$5:$G$18,MATCH('Reference Data'!$C$4,'Reference Data'!$F$5:$F$21,0),1)&gt;J393,"Actual","Forecast")</f>
        <v>Actual</v>
      </c>
      <c r="K394" s="482" t="str">
        <f aca="false">IF(INDEX('Reference Data'!$G$5:$G$18,MATCH('Reference Data'!$C$4,'Reference Data'!$F$5:$F$21,0),1)&gt;K393,"Actual","Forecast")</f>
        <v>Actual</v>
      </c>
      <c r="L394" s="482" t="str">
        <f aca="false">IF(INDEX('Reference Data'!$G$5:$G$18,MATCH('Reference Data'!$C$4,'Reference Data'!$F$5:$F$21,0),1)&gt;L393,"Actual","Forecast")</f>
        <v>Actual</v>
      </c>
      <c r="M394" s="482" t="str">
        <f aca="false">IF(INDEX('Reference Data'!$G$5:$G$18,MATCH('Reference Data'!$C$4,'Reference Data'!$F$5:$F$21,0),1)&gt;M393,"Actual","Forecast")</f>
        <v>Actual</v>
      </c>
      <c r="N394" s="482" t="str">
        <f aca="false">IF(INDEX('Reference Data'!$G$5:$G$18,MATCH('Reference Data'!$C$4,'Reference Data'!$F$5:$F$21,0),1)&gt;N393,"Actual","Forecast")</f>
        <v>Actual</v>
      </c>
      <c r="O394" s="482" t="str">
        <f aca="false">IF(INDEX('Reference Data'!$G$5:$G$18,MATCH('Reference Data'!$C$4,'Reference Data'!$F$5:$F$21,0),1)&gt;O393,"Actual","Forecast")</f>
        <v>Actual</v>
      </c>
      <c r="P394" s="14"/>
    </row>
    <row r="395" customFormat="false" ht="15" hidden="false" customHeight="false" outlineLevel="2" collapsed="false">
      <c r="D395" s="478"/>
      <c r="E395" s="479"/>
      <c r="F395" s="478"/>
      <c r="G395" s="479"/>
      <c r="H395" s="478"/>
      <c r="I395" s="479"/>
      <c r="J395" s="478"/>
      <c r="K395" s="479"/>
      <c r="L395" s="478"/>
      <c r="M395" s="479"/>
      <c r="N395" s="478"/>
      <c r="O395" s="479"/>
      <c r="P395" s="14"/>
    </row>
    <row r="396" customFormat="false" ht="15" hidden="false" customHeight="true" outlineLevel="2" collapsed="false">
      <c r="D396" s="480" t="s">
        <v>263</v>
      </c>
      <c r="E396" s="480"/>
      <c r="F396" s="480"/>
      <c r="G396" s="480"/>
      <c r="H396" s="480"/>
      <c r="I396" s="480"/>
      <c r="J396" s="480"/>
      <c r="K396" s="480"/>
      <c r="L396" s="480"/>
      <c r="M396" s="480"/>
      <c r="N396" s="480"/>
      <c r="O396" s="480"/>
      <c r="P396" s="14"/>
    </row>
    <row r="397" customFormat="false" ht="15" hidden="false" customHeight="false" outlineLevel="2" collapsed="false">
      <c r="D397" s="480"/>
      <c r="E397" s="480"/>
      <c r="F397" s="480"/>
      <c r="G397" s="480"/>
      <c r="H397" s="480"/>
      <c r="I397" s="480"/>
      <c r="J397" s="480"/>
      <c r="K397" s="480"/>
      <c r="L397" s="480"/>
      <c r="M397" s="480"/>
      <c r="N397" s="480"/>
      <c r="O397" s="480"/>
      <c r="P397" s="14"/>
    </row>
    <row r="398" customFormat="false" ht="15" hidden="false" customHeight="false" outlineLevel="2" collapsed="false">
      <c r="D398" s="475" t="n">
        <v>45383</v>
      </c>
      <c r="E398" s="475" t="n">
        <v>45413</v>
      </c>
      <c r="F398" s="475" t="n">
        <v>45444</v>
      </c>
      <c r="G398" s="475" t="n">
        <v>45474</v>
      </c>
      <c r="H398" s="475" t="n">
        <v>45505</v>
      </c>
      <c r="I398" s="475" t="n">
        <v>45536</v>
      </c>
      <c r="J398" s="475" t="n">
        <v>45566</v>
      </c>
      <c r="K398" s="475" t="n">
        <v>45597</v>
      </c>
      <c r="L398" s="475" t="n">
        <v>45627</v>
      </c>
      <c r="M398" s="475" t="n">
        <v>45658</v>
      </c>
      <c r="N398" s="475" t="n">
        <v>45689</v>
      </c>
      <c r="O398" s="475" t="n">
        <v>45717</v>
      </c>
      <c r="P398" s="14"/>
    </row>
    <row r="399" customFormat="false" ht="15" hidden="false" customHeight="false" outlineLevel="2" collapsed="false">
      <c r="D399" s="482" t="str">
        <f aca="false">IF(INDEX('Reference Data'!$G$5:$G$18,MATCH('Reference Data'!$C$4,'Reference Data'!$F$5:$F$21,0),1)&gt;D398,"Actual","Forecast")</f>
        <v>Actual</v>
      </c>
      <c r="E399" s="482" t="str">
        <f aca="false">IF(INDEX('Reference Data'!$G$5:$G$18,MATCH('Reference Data'!$C$4,'Reference Data'!$F$5:$F$21,0),1)&gt;E398,"Actual","Forecast")</f>
        <v>Actual</v>
      </c>
      <c r="F399" s="482" t="str">
        <f aca="false">IF(INDEX('Reference Data'!$G$5:$G$18,MATCH('Reference Data'!$C$4,'Reference Data'!$F$5:$F$21,0),1)&gt;F398,"Actual","Forecast")</f>
        <v>Actual</v>
      </c>
      <c r="G399" s="482" t="str">
        <f aca="false">IF(INDEX('Reference Data'!$G$5:$G$18,MATCH('Reference Data'!$C$4,'Reference Data'!$F$5:$F$21,0),1)&gt;G398,"Actual","Forecast")</f>
        <v>Actual</v>
      </c>
      <c r="H399" s="482" t="str">
        <f aca="false">IF(INDEX('Reference Data'!$G$5:$G$18,MATCH('Reference Data'!$C$4,'Reference Data'!$F$5:$F$21,0),1)&gt;H398,"Actual","Forecast")</f>
        <v>Actual</v>
      </c>
      <c r="I399" s="482" t="str">
        <f aca="false">IF(INDEX('Reference Data'!$G$5:$G$18,MATCH('Reference Data'!$C$4,'Reference Data'!$F$5:$F$21,0),1)&gt;I398,"Actual","Forecast")</f>
        <v>Actual</v>
      </c>
      <c r="J399" s="482" t="str">
        <f aca="false">IF(INDEX('Reference Data'!$G$5:$G$18,MATCH('Reference Data'!$C$4,'Reference Data'!$F$5:$F$21,0),1)&gt;J398,"Actual","Forecast")</f>
        <v>Forecast</v>
      </c>
      <c r="K399" s="482" t="str">
        <f aca="false">IF(INDEX('Reference Data'!$G$5:$G$18,MATCH('Reference Data'!$C$4,'Reference Data'!$F$5:$F$21,0),1)&gt;K398,"Actual","Forecast")</f>
        <v>Forecast</v>
      </c>
      <c r="L399" s="482" t="str">
        <f aca="false">IF(INDEX('Reference Data'!$G$5:$G$18,MATCH('Reference Data'!$C$4,'Reference Data'!$F$5:$F$21,0),1)&gt;L398,"Actual","Forecast")</f>
        <v>Forecast</v>
      </c>
      <c r="M399" s="482" t="str">
        <f aca="false">IF(INDEX('Reference Data'!$G$5:$G$18,MATCH('Reference Data'!$C$4,'Reference Data'!$F$5:$F$21,0),1)&gt;M398,"Actual","Forecast")</f>
        <v>Forecast</v>
      </c>
      <c r="N399" s="482" t="str">
        <f aca="false">IF(INDEX('Reference Data'!$G$5:$G$18,MATCH('Reference Data'!$C$4,'Reference Data'!$F$5:$F$21,0),1)&gt;N398,"Actual","Forecast")</f>
        <v>Forecast</v>
      </c>
      <c r="O399" s="482" t="str">
        <f aca="false">IF(INDEX('Reference Data'!$G$5:$G$18,MATCH('Reference Data'!$C$4,'Reference Data'!$F$5:$F$21,0),1)&gt;O398,"Actual","Forecast")</f>
        <v>Forecast</v>
      </c>
      <c r="P399" s="14"/>
    </row>
    <row r="400" customFormat="false" ht="15" hidden="false" customHeight="false" outlineLevel="2" collapsed="false">
      <c r="D400" s="478"/>
      <c r="E400" s="479"/>
      <c r="F400" s="478"/>
      <c r="G400" s="479"/>
      <c r="H400" s="478"/>
      <c r="I400" s="479"/>
      <c r="J400" s="478"/>
      <c r="K400" s="479"/>
      <c r="L400" s="478"/>
      <c r="M400" s="479"/>
      <c r="N400" s="478"/>
      <c r="O400" s="479"/>
      <c r="P400" s="14"/>
    </row>
    <row r="401" customFormat="false" ht="15" hidden="false" customHeight="true" outlineLevel="2" collapsed="false">
      <c r="B401" s="483" t="s">
        <v>321</v>
      </c>
      <c r="D401" s="480" t="s">
        <v>264</v>
      </c>
      <c r="E401" s="480"/>
      <c r="F401" s="480"/>
      <c r="G401" s="480"/>
      <c r="H401" s="480"/>
      <c r="I401" s="480"/>
      <c r="J401" s="480"/>
      <c r="K401" s="480"/>
      <c r="L401" s="480"/>
      <c r="M401" s="480"/>
      <c r="N401" s="480"/>
      <c r="O401" s="480"/>
      <c r="P401" s="14"/>
    </row>
    <row r="402" customFormat="false" ht="15.75" hidden="false" customHeight="true" outlineLevel="2" collapsed="false">
      <c r="B402" s="483"/>
      <c r="D402" s="480"/>
      <c r="E402" s="480"/>
      <c r="F402" s="480"/>
      <c r="G402" s="480"/>
      <c r="H402" s="480"/>
      <c r="I402" s="480"/>
      <c r="J402" s="480"/>
      <c r="K402" s="480"/>
      <c r="L402" s="480"/>
      <c r="M402" s="480"/>
      <c r="N402" s="480"/>
      <c r="O402" s="480"/>
      <c r="P402" s="14"/>
    </row>
    <row r="403" customFormat="false" ht="15" hidden="false" customHeight="false" outlineLevel="2" collapsed="false">
      <c r="B403" s="483"/>
      <c r="D403" s="475" t="n">
        <v>45748</v>
      </c>
      <c r="E403" s="475" t="n">
        <v>45778</v>
      </c>
      <c r="F403" s="475" t="n">
        <v>45809</v>
      </c>
      <c r="G403" s="475" t="n">
        <v>45839</v>
      </c>
      <c r="H403" s="475" t="n">
        <v>45870</v>
      </c>
      <c r="I403" s="475" t="n">
        <v>45901</v>
      </c>
      <c r="J403" s="475" t="n">
        <v>45931</v>
      </c>
      <c r="K403" s="475" t="n">
        <v>45962</v>
      </c>
      <c r="L403" s="475" t="n">
        <v>45992</v>
      </c>
      <c r="M403" s="475" t="n">
        <v>46023</v>
      </c>
      <c r="N403" s="475" t="n">
        <v>46054</v>
      </c>
      <c r="O403" s="475" t="n">
        <v>46082</v>
      </c>
      <c r="P403" s="14"/>
    </row>
    <row r="404" customFormat="false" ht="15" hidden="false" customHeight="false" outlineLevel="2" collapsed="false">
      <c r="B404" s="483"/>
      <c r="D404" s="482" t="str">
        <f aca="false">IF(INDEX('Reference Data'!$G$5:$G$18,MATCH('Reference Data'!$C$4,'Reference Data'!$F$5:$F$21,0),1)&gt;D403,"Actual","Forecast")</f>
        <v>Forecast</v>
      </c>
      <c r="E404" s="482" t="str">
        <f aca="false">IF(INDEX('Reference Data'!$G$5:$G$18,MATCH('Reference Data'!$C$4,'Reference Data'!$F$5:$F$21,0),1)&gt;E403,"Actual","Forecast")</f>
        <v>Forecast</v>
      </c>
      <c r="F404" s="482" t="str">
        <f aca="false">IF(INDEX('Reference Data'!$G$5:$G$18,MATCH('Reference Data'!$C$4,'Reference Data'!$F$5:$F$21,0),1)&gt;F403,"Actual","Forecast")</f>
        <v>Forecast</v>
      </c>
      <c r="G404" s="482" t="str">
        <f aca="false">IF(INDEX('Reference Data'!$G$5:$G$18,MATCH('Reference Data'!$C$4,'Reference Data'!$F$5:$F$21,0),1)&gt;G403,"Actual","Forecast")</f>
        <v>Forecast</v>
      </c>
      <c r="H404" s="482" t="str">
        <f aca="false">IF(INDEX('Reference Data'!$G$5:$G$18,MATCH('Reference Data'!$C$4,'Reference Data'!$F$5:$F$21,0),1)&gt;H403,"Actual","Forecast")</f>
        <v>Forecast</v>
      </c>
      <c r="I404" s="482" t="str">
        <f aca="false">IF(INDEX('Reference Data'!$G$5:$G$18,MATCH('Reference Data'!$C$4,'Reference Data'!$F$5:$F$21,0),1)&gt;I403,"Actual","Forecast")</f>
        <v>Forecast</v>
      </c>
      <c r="J404" s="482" t="str">
        <f aca="false">IF(INDEX('Reference Data'!$G$5:$G$18,MATCH('Reference Data'!$C$4,'Reference Data'!$F$5:$F$21,0),1)&gt;J403,"Actual","Forecast")</f>
        <v>Forecast</v>
      </c>
      <c r="K404" s="482" t="str">
        <f aca="false">IF(INDEX('Reference Data'!$G$5:$G$18,MATCH('Reference Data'!$C$4,'Reference Data'!$F$5:$F$21,0),1)&gt;K403,"Actual","Forecast")</f>
        <v>Forecast</v>
      </c>
      <c r="L404" s="482" t="str">
        <f aca="false">IF(INDEX('Reference Data'!$G$5:$G$18,MATCH('Reference Data'!$C$4,'Reference Data'!$F$5:$F$21,0),1)&gt;L403,"Actual","Forecast")</f>
        <v>Forecast</v>
      </c>
      <c r="M404" s="482" t="str">
        <f aca="false">IF(INDEX('Reference Data'!$G$5:$G$18,MATCH('Reference Data'!$C$4,'Reference Data'!$F$5:$F$21,0),1)&gt;M403,"Actual","Forecast")</f>
        <v>Forecast</v>
      </c>
      <c r="N404" s="482" t="str">
        <f aca="false">IF(INDEX('Reference Data'!$G$5:$G$18,MATCH('Reference Data'!$C$4,'Reference Data'!$F$5:$F$21,0),1)&gt;N403,"Actual","Forecast")</f>
        <v>Forecast</v>
      </c>
      <c r="O404" s="482" t="str">
        <f aca="false">IF(INDEX('Reference Data'!$G$5:$G$18,MATCH('Reference Data'!$C$4,'Reference Data'!$F$5:$F$21,0),1)&gt;O403,"Actual","Forecast")</f>
        <v>Forecast</v>
      </c>
      <c r="P404" s="14"/>
    </row>
    <row r="405" customFormat="false" ht="15" hidden="false" customHeight="false" outlineLevel="2" collapsed="false">
      <c r="B405" s="483"/>
      <c r="D405" s="478"/>
      <c r="E405" s="479"/>
      <c r="F405" s="478"/>
      <c r="G405" s="479"/>
      <c r="H405" s="478"/>
      <c r="I405" s="479"/>
      <c r="J405" s="478"/>
      <c r="K405" s="479"/>
      <c r="L405" s="478"/>
      <c r="M405" s="479"/>
      <c r="N405" s="478"/>
      <c r="O405" s="479"/>
      <c r="P405" s="14"/>
    </row>
    <row r="406" customFormat="false" ht="16.4" hidden="false" customHeight="false" outlineLevel="2" collapsed="false">
      <c r="D406" s="345" t="s">
        <v>322</v>
      </c>
      <c r="P406" s="14"/>
    </row>
    <row r="407" customFormat="false" ht="14.25" hidden="false" customHeight="true" outlineLevel="1" collapsed="false">
      <c r="A407" s="0" t="n">
        <v>11</v>
      </c>
      <c r="B407" s="104"/>
      <c r="C407" s="104"/>
      <c r="D407" s="104"/>
      <c r="E407" s="104"/>
      <c r="F407" s="104"/>
      <c r="P407" s="14"/>
    </row>
    <row r="408" customFormat="false" ht="15" hidden="false" customHeight="true" outlineLevel="2" collapsed="false">
      <c r="A408" s="474"/>
      <c r="B408" s="199" t="s">
        <v>257</v>
      </c>
      <c r="C408" s="199" t="s">
        <v>258</v>
      </c>
      <c r="D408" s="231" t="s">
        <v>259</v>
      </c>
      <c r="E408" s="231"/>
      <c r="F408" s="231"/>
      <c r="G408" s="231"/>
      <c r="H408" s="231"/>
      <c r="I408" s="231"/>
      <c r="J408" s="231"/>
      <c r="K408" s="231"/>
      <c r="L408" s="231"/>
      <c r="M408" s="231"/>
      <c r="N408" s="231"/>
      <c r="O408" s="231"/>
      <c r="P408" s="14"/>
    </row>
    <row r="409" customFormat="false" ht="15.75" hidden="false" customHeight="true" outlineLevel="2" collapsed="false">
      <c r="A409" s="474"/>
      <c r="B409" s="199"/>
      <c r="C409" s="199"/>
      <c r="D409" s="231"/>
      <c r="E409" s="231"/>
      <c r="F409" s="231"/>
      <c r="G409" s="231"/>
      <c r="H409" s="231"/>
      <c r="I409" s="231"/>
      <c r="J409" s="231"/>
      <c r="K409" s="231"/>
      <c r="L409" s="231"/>
      <c r="M409" s="231"/>
      <c r="N409" s="231"/>
      <c r="O409" s="231"/>
      <c r="P409" s="14"/>
    </row>
    <row r="410" customFormat="false" ht="15" hidden="false" customHeight="false" outlineLevel="2" collapsed="false">
      <c r="A410" s="474"/>
      <c r="B410" s="199"/>
      <c r="C410" s="199"/>
      <c r="D410" s="475" t="n">
        <v>43922</v>
      </c>
      <c r="E410" s="475" t="n">
        <v>43952</v>
      </c>
      <c r="F410" s="475" t="n">
        <v>43983</v>
      </c>
      <c r="G410" s="475" t="n">
        <v>44013</v>
      </c>
      <c r="H410" s="475" t="n">
        <v>44044</v>
      </c>
      <c r="I410" s="475" t="n">
        <v>44075</v>
      </c>
      <c r="J410" s="475" t="n">
        <v>44105</v>
      </c>
      <c r="K410" s="475" t="n">
        <v>44136</v>
      </c>
      <c r="L410" s="475" t="n">
        <v>44166</v>
      </c>
      <c r="M410" s="475" t="n">
        <v>44197</v>
      </c>
      <c r="N410" s="475" t="n">
        <v>44228</v>
      </c>
      <c r="O410" s="475" t="n">
        <v>44256</v>
      </c>
      <c r="P410" s="14"/>
    </row>
    <row r="411" customFormat="false" ht="15.75" hidden="false" customHeight="true" outlineLevel="2" collapsed="false">
      <c r="A411" s="474"/>
      <c r="B411" s="199"/>
      <c r="C411" s="199"/>
      <c r="D411" s="418" t="s">
        <v>202</v>
      </c>
      <c r="E411" s="418" t="s">
        <v>202</v>
      </c>
      <c r="F411" s="418" t="s">
        <v>202</v>
      </c>
      <c r="G411" s="418" t="s">
        <v>202</v>
      </c>
      <c r="H411" s="418" t="s">
        <v>202</v>
      </c>
      <c r="I411" s="418" t="s">
        <v>202</v>
      </c>
      <c r="J411" s="418" t="s">
        <v>202</v>
      </c>
      <c r="K411" s="418" t="s">
        <v>202</v>
      </c>
      <c r="L411" s="418" t="s">
        <v>202</v>
      </c>
      <c r="M411" s="418" t="s">
        <v>202</v>
      </c>
      <c r="N411" s="418" t="s">
        <v>202</v>
      </c>
      <c r="O411" s="418" t="s">
        <v>202</v>
      </c>
      <c r="P411" s="14"/>
    </row>
    <row r="412" customFormat="false" ht="15" hidden="false" customHeight="false" outlineLevel="2" collapsed="false">
      <c r="A412" s="388"/>
      <c r="B412" s="476" t="s">
        <v>317</v>
      </c>
      <c r="C412" s="477" t="s">
        <v>318</v>
      </c>
      <c r="D412" s="478"/>
      <c r="E412" s="479"/>
      <c r="F412" s="479"/>
      <c r="G412" s="479"/>
      <c r="H412" s="479"/>
      <c r="I412" s="479"/>
      <c r="J412" s="479"/>
      <c r="K412" s="479"/>
      <c r="L412" s="479"/>
      <c r="M412" s="479"/>
      <c r="N412" s="479"/>
      <c r="O412" s="479"/>
      <c r="P412" s="14"/>
    </row>
    <row r="413" customFormat="false" ht="15.75" hidden="false" customHeight="true" outlineLevel="2" collapsed="false">
      <c r="A413" s="388"/>
      <c r="B413" s="199" t="s">
        <v>319</v>
      </c>
      <c r="C413" s="199" t="s">
        <v>323</v>
      </c>
      <c r="D413" s="480" t="s">
        <v>260</v>
      </c>
      <c r="E413" s="480"/>
      <c r="F413" s="480"/>
      <c r="G413" s="480"/>
      <c r="H413" s="480"/>
      <c r="I413" s="480"/>
      <c r="J413" s="480"/>
      <c r="K413" s="480"/>
      <c r="L413" s="480"/>
      <c r="M413" s="480"/>
      <c r="N413" s="480"/>
      <c r="O413" s="480"/>
      <c r="P413" s="14"/>
    </row>
    <row r="414" customFormat="false" ht="16.5" hidden="false" customHeight="true" outlineLevel="2" collapsed="false">
      <c r="A414" s="388"/>
      <c r="B414" s="199"/>
      <c r="C414" s="199"/>
      <c r="D414" s="480"/>
      <c r="E414" s="480"/>
      <c r="F414" s="480"/>
      <c r="G414" s="480"/>
      <c r="H414" s="480"/>
      <c r="I414" s="480"/>
      <c r="J414" s="480"/>
      <c r="K414" s="480"/>
      <c r="L414" s="480"/>
      <c r="M414" s="480"/>
      <c r="N414" s="480"/>
      <c r="O414" s="480"/>
      <c r="P414" s="14"/>
    </row>
    <row r="415" customFormat="false" ht="16.5" hidden="false" customHeight="true" outlineLevel="2" collapsed="false">
      <c r="A415" s="388"/>
      <c r="B415" s="199"/>
      <c r="C415" s="199"/>
      <c r="D415" s="475" t="n">
        <v>44287</v>
      </c>
      <c r="E415" s="475" t="n">
        <v>44317</v>
      </c>
      <c r="F415" s="475" t="n">
        <v>44348</v>
      </c>
      <c r="G415" s="475" t="n">
        <v>44378</v>
      </c>
      <c r="H415" s="475" t="n">
        <v>44409</v>
      </c>
      <c r="I415" s="475" t="n">
        <v>44440</v>
      </c>
      <c r="J415" s="475" t="n">
        <v>44470</v>
      </c>
      <c r="K415" s="475" t="n">
        <v>44501</v>
      </c>
      <c r="L415" s="475" t="n">
        <v>44531</v>
      </c>
      <c r="M415" s="475" t="n">
        <v>44562</v>
      </c>
      <c r="N415" s="475" t="n">
        <v>44593</v>
      </c>
      <c r="O415" s="475" t="n">
        <v>44621</v>
      </c>
      <c r="P415" s="14"/>
    </row>
    <row r="416" customFormat="false" ht="16.5" hidden="false" customHeight="true" outlineLevel="2" collapsed="false">
      <c r="A416" s="388"/>
      <c r="B416" s="199"/>
      <c r="C416" s="199"/>
      <c r="D416" s="418" t="s">
        <v>202</v>
      </c>
      <c r="E416" s="418" t="s">
        <v>202</v>
      </c>
      <c r="F416" s="418" t="s">
        <v>202</v>
      </c>
      <c r="G416" s="418" t="s">
        <v>202</v>
      </c>
      <c r="H416" s="418" t="s">
        <v>202</v>
      </c>
      <c r="I416" s="418" t="s">
        <v>202</v>
      </c>
      <c r="J416" s="418" t="s">
        <v>202</v>
      </c>
      <c r="K416" s="418" t="s">
        <v>202</v>
      </c>
      <c r="L416" s="418" t="s">
        <v>202</v>
      </c>
      <c r="M416" s="418" t="s">
        <v>202</v>
      </c>
      <c r="N416" s="418" t="s">
        <v>202</v>
      </c>
      <c r="O416" s="418" t="s">
        <v>202</v>
      </c>
      <c r="P416" s="14"/>
    </row>
    <row r="417" customFormat="false" ht="15" hidden="false" customHeight="false" outlineLevel="2" collapsed="false">
      <c r="A417" s="388"/>
      <c r="B417" s="481"/>
      <c r="C417" s="481"/>
      <c r="D417" s="478"/>
      <c r="E417" s="479"/>
      <c r="F417" s="478"/>
      <c r="G417" s="479"/>
      <c r="H417" s="478"/>
      <c r="I417" s="479"/>
      <c r="J417" s="478"/>
      <c r="K417" s="479"/>
      <c r="L417" s="478"/>
      <c r="M417" s="479"/>
      <c r="N417" s="478"/>
      <c r="O417" s="479"/>
      <c r="P417" s="14"/>
    </row>
    <row r="418" customFormat="false" ht="15" hidden="false" customHeight="true" outlineLevel="2" collapsed="false">
      <c r="D418" s="480" t="s">
        <v>261</v>
      </c>
      <c r="E418" s="480"/>
      <c r="F418" s="480"/>
      <c r="G418" s="480"/>
      <c r="H418" s="480"/>
      <c r="I418" s="480"/>
      <c r="J418" s="480"/>
      <c r="K418" s="480"/>
      <c r="L418" s="480"/>
      <c r="M418" s="480"/>
      <c r="N418" s="480"/>
      <c r="O418" s="480"/>
      <c r="P418" s="14"/>
    </row>
    <row r="419" customFormat="false" ht="15" hidden="false" customHeight="false" outlineLevel="2" collapsed="false">
      <c r="D419" s="480"/>
      <c r="E419" s="480"/>
      <c r="F419" s="480"/>
      <c r="G419" s="480"/>
      <c r="H419" s="480"/>
      <c r="I419" s="480"/>
      <c r="J419" s="480"/>
      <c r="K419" s="480"/>
      <c r="L419" s="480"/>
      <c r="M419" s="480"/>
      <c r="N419" s="480"/>
      <c r="O419" s="480"/>
      <c r="P419" s="14"/>
    </row>
    <row r="420" customFormat="false" ht="15" hidden="false" customHeight="false" outlineLevel="2" collapsed="false">
      <c r="D420" s="475" t="n">
        <v>44652</v>
      </c>
      <c r="E420" s="475" t="n">
        <v>44682</v>
      </c>
      <c r="F420" s="475" t="n">
        <v>44713</v>
      </c>
      <c r="G420" s="475" t="n">
        <v>44743</v>
      </c>
      <c r="H420" s="475" t="n">
        <v>44774</v>
      </c>
      <c r="I420" s="475" t="n">
        <v>44805</v>
      </c>
      <c r="J420" s="475" t="n">
        <v>44835</v>
      </c>
      <c r="K420" s="475" t="n">
        <v>44866</v>
      </c>
      <c r="L420" s="475" t="n">
        <v>44896</v>
      </c>
      <c r="M420" s="475" t="n">
        <v>44927</v>
      </c>
      <c r="N420" s="475" t="n">
        <v>44958</v>
      </c>
      <c r="O420" s="475" t="n">
        <v>44986</v>
      </c>
      <c r="P420" s="14"/>
    </row>
    <row r="421" customFormat="false" ht="15" hidden="false" customHeight="false" outlineLevel="2" collapsed="false">
      <c r="D421" s="482" t="str">
        <f aca="false">IF(INDEX('Reference Data'!$G$5:$G$18,MATCH('Reference Data'!$C$4,'Reference Data'!$F$5:$F$21,0),1)&gt;D420,"Actual","Forecast")</f>
        <v>Actual</v>
      </c>
      <c r="E421" s="482" t="str">
        <f aca="false">IF(INDEX('Reference Data'!$G$5:$G$18,MATCH('Reference Data'!$C$4,'Reference Data'!$F$5:$F$21,0),1)&gt;E420,"Actual","Forecast")</f>
        <v>Actual</v>
      </c>
      <c r="F421" s="482" t="str">
        <f aca="false">IF(INDEX('Reference Data'!$G$5:$G$18,MATCH('Reference Data'!$C$4,'Reference Data'!$F$5:$F$21,0),1)&gt;F420,"Actual","Forecast")</f>
        <v>Actual</v>
      </c>
      <c r="G421" s="482" t="str">
        <f aca="false">IF(INDEX('Reference Data'!$G$5:$G$18,MATCH('Reference Data'!$C$4,'Reference Data'!$F$5:$F$21,0),1)&gt;G420,"Actual","Forecast")</f>
        <v>Actual</v>
      </c>
      <c r="H421" s="482" t="str">
        <f aca="false">IF(INDEX('Reference Data'!$G$5:$G$18,MATCH('Reference Data'!$C$4,'Reference Data'!$F$5:$F$21,0),1)&gt;H420,"Actual","Forecast")</f>
        <v>Actual</v>
      </c>
      <c r="I421" s="482" t="str">
        <f aca="false">IF(INDEX('Reference Data'!$G$5:$G$18,MATCH('Reference Data'!$C$4,'Reference Data'!$F$5:$F$21,0),1)&gt;I420,"Actual","Forecast")</f>
        <v>Actual</v>
      </c>
      <c r="J421" s="482" t="str">
        <f aca="false">IF(INDEX('Reference Data'!$G$5:$G$18,MATCH('Reference Data'!$C$4,'Reference Data'!$F$5:$F$21,0),1)&gt;J420,"Actual","Forecast")</f>
        <v>Actual</v>
      </c>
      <c r="K421" s="482" t="str">
        <f aca="false">IF(INDEX('Reference Data'!$G$5:$G$18,MATCH('Reference Data'!$C$4,'Reference Data'!$F$5:$F$21,0),1)&gt;K420,"Actual","Forecast")</f>
        <v>Actual</v>
      </c>
      <c r="L421" s="482" t="str">
        <f aca="false">IF(INDEX('Reference Data'!$G$5:$G$18,MATCH('Reference Data'!$C$4,'Reference Data'!$F$5:$F$21,0),1)&gt;L420,"Actual","Forecast")</f>
        <v>Actual</v>
      </c>
      <c r="M421" s="482" t="str">
        <f aca="false">IF(INDEX('Reference Data'!$G$5:$G$18,MATCH('Reference Data'!$C$4,'Reference Data'!$F$5:$F$21,0),1)&gt;M420,"Actual","Forecast")</f>
        <v>Actual</v>
      </c>
      <c r="N421" s="482" t="str">
        <f aca="false">IF(INDEX('Reference Data'!$G$5:$G$18,MATCH('Reference Data'!$C$4,'Reference Data'!$F$5:$F$21,0),1)&gt;N420,"Actual","Forecast")</f>
        <v>Actual</v>
      </c>
      <c r="O421" s="482" t="str">
        <f aca="false">IF(INDEX('Reference Data'!$G$5:$G$18,MATCH('Reference Data'!$C$4,'Reference Data'!$F$5:$F$21,0),1)&gt;O420,"Actual","Forecast")</f>
        <v>Actual</v>
      </c>
      <c r="P421" s="14"/>
    </row>
    <row r="422" customFormat="false" ht="15" hidden="false" customHeight="false" outlineLevel="2" collapsed="false">
      <c r="D422" s="478"/>
      <c r="E422" s="479"/>
      <c r="F422" s="478"/>
      <c r="G422" s="479"/>
      <c r="H422" s="478"/>
      <c r="I422" s="479"/>
      <c r="J422" s="478"/>
      <c r="K422" s="479"/>
      <c r="L422" s="478"/>
      <c r="M422" s="479"/>
      <c r="N422" s="478"/>
      <c r="O422" s="479"/>
      <c r="P422" s="14"/>
    </row>
    <row r="423" customFormat="false" ht="15" hidden="false" customHeight="true" outlineLevel="2" collapsed="false">
      <c r="D423" s="480" t="s">
        <v>262</v>
      </c>
      <c r="E423" s="480"/>
      <c r="F423" s="480"/>
      <c r="G423" s="480"/>
      <c r="H423" s="480"/>
      <c r="I423" s="480"/>
      <c r="J423" s="480"/>
      <c r="K423" s="480"/>
      <c r="L423" s="480"/>
      <c r="M423" s="480"/>
      <c r="N423" s="480"/>
      <c r="O423" s="480"/>
      <c r="P423" s="14"/>
    </row>
    <row r="424" customFormat="false" ht="15" hidden="false" customHeight="false" outlineLevel="2" collapsed="false">
      <c r="D424" s="480"/>
      <c r="E424" s="480"/>
      <c r="F424" s="480"/>
      <c r="G424" s="480"/>
      <c r="H424" s="480"/>
      <c r="I424" s="480"/>
      <c r="J424" s="480"/>
      <c r="K424" s="480"/>
      <c r="L424" s="480"/>
      <c r="M424" s="480"/>
      <c r="N424" s="480"/>
      <c r="O424" s="480"/>
      <c r="P424" s="14"/>
    </row>
    <row r="425" customFormat="false" ht="15" hidden="false" customHeight="false" outlineLevel="2" collapsed="false">
      <c r="D425" s="475" t="n">
        <v>45017</v>
      </c>
      <c r="E425" s="475" t="n">
        <v>45047</v>
      </c>
      <c r="F425" s="475" t="n">
        <v>45078</v>
      </c>
      <c r="G425" s="475" t="n">
        <v>45108</v>
      </c>
      <c r="H425" s="475" t="n">
        <v>45139</v>
      </c>
      <c r="I425" s="475" t="n">
        <v>45170</v>
      </c>
      <c r="J425" s="475" t="n">
        <v>45200</v>
      </c>
      <c r="K425" s="475" t="n">
        <v>45231</v>
      </c>
      <c r="L425" s="475" t="n">
        <v>45261</v>
      </c>
      <c r="M425" s="475" t="n">
        <v>45292</v>
      </c>
      <c r="N425" s="475" t="n">
        <v>45323</v>
      </c>
      <c r="O425" s="475" t="n">
        <v>45352</v>
      </c>
      <c r="P425" s="14"/>
    </row>
    <row r="426" customFormat="false" ht="15" hidden="false" customHeight="false" outlineLevel="2" collapsed="false">
      <c r="D426" s="482" t="str">
        <f aca="false">IF(INDEX('Reference Data'!$G$5:$G$18,MATCH('Reference Data'!$C$4,'Reference Data'!$F$5:$F$21,0),1)&gt;D425,"Actual","Forecast")</f>
        <v>Actual</v>
      </c>
      <c r="E426" s="482" t="str">
        <f aca="false">IF(INDEX('Reference Data'!$G$5:$G$18,MATCH('Reference Data'!$C$4,'Reference Data'!$F$5:$F$21,0),1)&gt;E425,"Actual","Forecast")</f>
        <v>Actual</v>
      </c>
      <c r="F426" s="482" t="str">
        <f aca="false">IF(INDEX('Reference Data'!$G$5:$G$18,MATCH('Reference Data'!$C$4,'Reference Data'!$F$5:$F$21,0),1)&gt;F425,"Actual","Forecast")</f>
        <v>Actual</v>
      </c>
      <c r="G426" s="482" t="str">
        <f aca="false">IF(INDEX('Reference Data'!$G$5:$G$18,MATCH('Reference Data'!$C$4,'Reference Data'!$F$5:$F$21,0),1)&gt;G425,"Actual","Forecast")</f>
        <v>Actual</v>
      </c>
      <c r="H426" s="482" t="str">
        <f aca="false">IF(INDEX('Reference Data'!$G$5:$G$18,MATCH('Reference Data'!$C$4,'Reference Data'!$F$5:$F$21,0),1)&gt;H425,"Actual","Forecast")</f>
        <v>Actual</v>
      </c>
      <c r="I426" s="482" t="str">
        <f aca="false">IF(INDEX('Reference Data'!$G$5:$G$18,MATCH('Reference Data'!$C$4,'Reference Data'!$F$5:$F$21,0),1)&gt;I425,"Actual","Forecast")</f>
        <v>Actual</v>
      </c>
      <c r="J426" s="482" t="str">
        <f aca="false">IF(INDEX('Reference Data'!$G$5:$G$18,MATCH('Reference Data'!$C$4,'Reference Data'!$F$5:$F$21,0),1)&gt;J425,"Actual","Forecast")</f>
        <v>Actual</v>
      </c>
      <c r="K426" s="482" t="str">
        <f aca="false">IF(INDEX('Reference Data'!$G$5:$G$18,MATCH('Reference Data'!$C$4,'Reference Data'!$F$5:$F$21,0),1)&gt;K425,"Actual","Forecast")</f>
        <v>Actual</v>
      </c>
      <c r="L426" s="482" t="str">
        <f aca="false">IF(INDEX('Reference Data'!$G$5:$G$18,MATCH('Reference Data'!$C$4,'Reference Data'!$F$5:$F$21,0),1)&gt;L425,"Actual","Forecast")</f>
        <v>Actual</v>
      </c>
      <c r="M426" s="482" t="str">
        <f aca="false">IF(INDEX('Reference Data'!$G$5:$G$18,MATCH('Reference Data'!$C$4,'Reference Data'!$F$5:$F$21,0),1)&gt;M425,"Actual","Forecast")</f>
        <v>Actual</v>
      </c>
      <c r="N426" s="482" t="str">
        <f aca="false">IF(INDEX('Reference Data'!$G$5:$G$18,MATCH('Reference Data'!$C$4,'Reference Data'!$F$5:$F$21,0),1)&gt;N425,"Actual","Forecast")</f>
        <v>Actual</v>
      </c>
      <c r="O426" s="482" t="str">
        <f aca="false">IF(INDEX('Reference Data'!$G$5:$G$18,MATCH('Reference Data'!$C$4,'Reference Data'!$F$5:$F$21,0),1)&gt;O425,"Actual","Forecast")</f>
        <v>Actual</v>
      </c>
      <c r="P426" s="14"/>
    </row>
    <row r="427" customFormat="false" ht="15" hidden="false" customHeight="false" outlineLevel="2" collapsed="false">
      <c r="D427" s="478"/>
      <c r="E427" s="479"/>
      <c r="F427" s="478"/>
      <c r="G427" s="479"/>
      <c r="H427" s="478"/>
      <c r="I427" s="479"/>
      <c r="J427" s="478"/>
      <c r="K427" s="479"/>
      <c r="L427" s="478"/>
      <c r="M427" s="479"/>
      <c r="N427" s="478"/>
      <c r="O427" s="479"/>
      <c r="P427" s="14"/>
    </row>
    <row r="428" customFormat="false" ht="15" hidden="false" customHeight="true" outlineLevel="2" collapsed="false">
      <c r="D428" s="480" t="s">
        <v>263</v>
      </c>
      <c r="E428" s="480"/>
      <c r="F428" s="480"/>
      <c r="G428" s="480"/>
      <c r="H428" s="480"/>
      <c r="I428" s="480"/>
      <c r="J428" s="480"/>
      <c r="K428" s="480"/>
      <c r="L428" s="480"/>
      <c r="M428" s="480"/>
      <c r="N428" s="480"/>
      <c r="O428" s="480"/>
      <c r="P428" s="14"/>
    </row>
    <row r="429" customFormat="false" ht="15" hidden="false" customHeight="false" outlineLevel="2" collapsed="false">
      <c r="D429" s="480"/>
      <c r="E429" s="480"/>
      <c r="F429" s="480"/>
      <c r="G429" s="480"/>
      <c r="H429" s="480"/>
      <c r="I429" s="480"/>
      <c r="J429" s="480"/>
      <c r="K429" s="480"/>
      <c r="L429" s="480"/>
      <c r="M429" s="480"/>
      <c r="N429" s="480"/>
      <c r="O429" s="480"/>
      <c r="P429" s="14"/>
    </row>
    <row r="430" customFormat="false" ht="15" hidden="false" customHeight="false" outlineLevel="2" collapsed="false">
      <c r="D430" s="475" t="n">
        <v>45383</v>
      </c>
      <c r="E430" s="475" t="n">
        <v>45413</v>
      </c>
      <c r="F430" s="475" t="n">
        <v>45444</v>
      </c>
      <c r="G430" s="475" t="n">
        <v>45474</v>
      </c>
      <c r="H430" s="475" t="n">
        <v>45505</v>
      </c>
      <c r="I430" s="475" t="n">
        <v>45536</v>
      </c>
      <c r="J430" s="475" t="n">
        <v>45566</v>
      </c>
      <c r="K430" s="475" t="n">
        <v>45597</v>
      </c>
      <c r="L430" s="475" t="n">
        <v>45627</v>
      </c>
      <c r="M430" s="475" t="n">
        <v>45658</v>
      </c>
      <c r="N430" s="475" t="n">
        <v>45689</v>
      </c>
      <c r="O430" s="475" t="n">
        <v>45717</v>
      </c>
      <c r="P430" s="14"/>
    </row>
    <row r="431" customFormat="false" ht="15" hidden="false" customHeight="false" outlineLevel="2" collapsed="false">
      <c r="D431" s="482" t="str">
        <f aca="false">IF(INDEX('Reference Data'!$G$5:$G$18,MATCH('Reference Data'!$C$4,'Reference Data'!$F$5:$F$21,0),1)&gt;D430,"Actual","Forecast")</f>
        <v>Actual</v>
      </c>
      <c r="E431" s="482" t="str">
        <f aca="false">IF(INDEX('Reference Data'!$G$5:$G$18,MATCH('Reference Data'!$C$4,'Reference Data'!$F$5:$F$21,0),1)&gt;E430,"Actual","Forecast")</f>
        <v>Actual</v>
      </c>
      <c r="F431" s="482" t="str">
        <f aca="false">IF(INDEX('Reference Data'!$G$5:$G$18,MATCH('Reference Data'!$C$4,'Reference Data'!$F$5:$F$21,0),1)&gt;F430,"Actual","Forecast")</f>
        <v>Actual</v>
      </c>
      <c r="G431" s="482" t="str">
        <f aca="false">IF(INDEX('Reference Data'!$G$5:$G$18,MATCH('Reference Data'!$C$4,'Reference Data'!$F$5:$F$21,0),1)&gt;G430,"Actual","Forecast")</f>
        <v>Actual</v>
      </c>
      <c r="H431" s="482" t="str">
        <f aca="false">IF(INDEX('Reference Data'!$G$5:$G$18,MATCH('Reference Data'!$C$4,'Reference Data'!$F$5:$F$21,0),1)&gt;H430,"Actual","Forecast")</f>
        <v>Actual</v>
      </c>
      <c r="I431" s="482" t="str">
        <f aca="false">IF(INDEX('Reference Data'!$G$5:$G$18,MATCH('Reference Data'!$C$4,'Reference Data'!$F$5:$F$21,0),1)&gt;I430,"Actual","Forecast")</f>
        <v>Actual</v>
      </c>
      <c r="J431" s="482" t="str">
        <f aca="false">IF(INDEX('Reference Data'!$G$5:$G$18,MATCH('Reference Data'!$C$4,'Reference Data'!$F$5:$F$21,0),1)&gt;J430,"Actual","Forecast")</f>
        <v>Forecast</v>
      </c>
      <c r="K431" s="482" t="str">
        <f aca="false">IF(INDEX('Reference Data'!$G$5:$G$18,MATCH('Reference Data'!$C$4,'Reference Data'!$F$5:$F$21,0),1)&gt;K430,"Actual","Forecast")</f>
        <v>Forecast</v>
      </c>
      <c r="L431" s="482" t="str">
        <f aca="false">IF(INDEX('Reference Data'!$G$5:$G$18,MATCH('Reference Data'!$C$4,'Reference Data'!$F$5:$F$21,0),1)&gt;L430,"Actual","Forecast")</f>
        <v>Forecast</v>
      </c>
      <c r="M431" s="482" t="str">
        <f aca="false">IF(INDEX('Reference Data'!$G$5:$G$18,MATCH('Reference Data'!$C$4,'Reference Data'!$F$5:$F$21,0),1)&gt;M430,"Actual","Forecast")</f>
        <v>Forecast</v>
      </c>
      <c r="N431" s="482" t="str">
        <f aca="false">IF(INDEX('Reference Data'!$G$5:$G$18,MATCH('Reference Data'!$C$4,'Reference Data'!$F$5:$F$21,0),1)&gt;N430,"Actual","Forecast")</f>
        <v>Forecast</v>
      </c>
      <c r="O431" s="482" t="str">
        <f aca="false">IF(INDEX('Reference Data'!$G$5:$G$18,MATCH('Reference Data'!$C$4,'Reference Data'!$F$5:$F$21,0),1)&gt;O430,"Actual","Forecast")</f>
        <v>Forecast</v>
      </c>
      <c r="P431" s="14"/>
    </row>
    <row r="432" customFormat="false" ht="15" hidden="false" customHeight="false" outlineLevel="2" collapsed="false">
      <c r="D432" s="478"/>
      <c r="E432" s="479"/>
      <c r="F432" s="478"/>
      <c r="G432" s="479"/>
      <c r="H432" s="478"/>
      <c r="I432" s="479"/>
      <c r="J432" s="478"/>
      <c r="K432" s="479"/>
      <c r="L432" s="478"/>
      <c r="M432" s="479"/>
      <c r="N432" s="478"/>
      <c r="O432" s="479"/>
      <c r="P432" s="14"/>
    </row>
    <row r="433" customFormat="false" ht="15" hidden="false" customHeight="true" outlineLevel="2" collapsed="false">
      <c r="B433" s="483" t="s">
        <v>321</v>
      </c>
      <c r="D433" s="480" t="s">
        <v>264</v>
      </c>
      <c r="E433" s="480"/>
      <c r="F433" s="480"/>
      <c r="G433" s="480"/>
      <c r="H433" s="480"/>
      <c r="I433" s="480"/>
      <c r="J433" s="480"/>
      <c r="K433" s="480"/>
      <c r="L433" s="480"/>
      <c r="M433" s="480"/>
      <c r="N433" s="480"/>
      <c r="O433" s="480"/>
      <c r="P433" s="14"/>
    </row>
    <row r="434" customFormat="false" ht="15.75" hidden="false" customHeight="true" outlineLevel="2" collapsed="false">
      <c r="B434" s="483"/>
      <c r="D434" s="480"/>
      <c r="E434" s="480"/>
      <c r="F434" s="480"/>
      <c r="G434" s="480"/>
      <c r="H434" s="480"/>
      <c r="I434" s="480"/>
      <c r="J434" s="480"/>
      <c r="K434" s="480"/>
      <c r="L434" s="480"/>
      <c r="M434" s="480"/>
      <c r="N434" s="480"/>
      <c r="O434" s="480"/>
      <c r="P434" s="14"/>
    </row>
    <row r="435" customFormat="false" ht="15" hidden="false" customHeight="false" outlineLevel="2" collapsed="false">
      <c r="B435" s="483"/>
      <c r="D435" s="475" t="n">
        <v>45748</v>
      </c>
      <c r="E435" s="475" t="n">
        <v>45778</v>
      </c>
      <c r="F435" s="475" t="n">
        <v>45809</v>
      </c>
      <c r="G435" s="475" t="n">
        <v>45839</v>
      </c>
      <c r="H435" s="475" t="n">
        <v>45870</v>
      </c>
      <c r="I435" s="475" t="n">
        <v>45901</v>
      </c>
      <c r="J435" s="475" t="n">
        <v>45931</v>
      </c>
      <c r="K435" s="475" t="n">
        <v>45962</v>
      </c>
      <c r="L435" s="475" t="n">
        <v>45992</v>
      </c>
      <c r="M435" s="475" t="n">
        <v>46023</v>
      </c>
      <c r="N435" s="475" t="n">
        <v>46054</v>
      </c>
      <c r="O435" s="475" t="n">
        <v>46082</v>
      </c>
      <c r="P435" s="14"/>
    </row>
    <row r="436" customFormat="false" ht="15" hidden="false" customHeight="false" outlineLevel="2" collapsed="false">
      <c r="B436" s="483"/>
      <c r="D436" s="482" t="str">
        <f aca="false">IF(INDEX('Reference Data'!$G$5:$G$18,MATCH('Reference Data'!$C$4,'Reference Data'!$F$5:$F$21,0),1)&gt;D435,"Actual","Forecast")</f>
        <v>Forecast</v>
      </c>
      <c r="E436" s="482" t="str">
        <f aca="false">IF(INDEX('Reference Data'!$G$5:$G$18,MATCH('Reference Data'!$C$4,'Reference Data'!$F$5:$F$21,0),1)&gt;E435,"Actual","Forecast")</f>
        <v>Forecast</v>
      </c>
      <c r="F436" s="482" t="str">
        <f aca="false">IF(INDEX('Reference Data'!$G$5:$G$18,MATCH('Reference Data'!$C$4,'Reference Data'!$F$5:$F$21,0),1)&gt;F435,"Actual","Forecast")</f>
        <v>Forecast</v>
      </c>
      <c r="G436" s="482" t="str">
        <f aca="false">IF(INDEX('Reference Data'!$G$5:$G$18,MATCH('Reference Data'!$C$4,'Reference Data'!$F$5:$F$21,0),1)&gt;G435,"Actual","Forecast")</f>
        <v>Forecast</v>
      </c>
      <c r="H436" s="482" t="str">
        <f aca="false">IF(INDEX('Reference Data'!$G$5:$G$18,MATCH('Reference Data'!$C$4,'Reference Data'!$F$5:$F$21,0),1)&gt;H435,"Actual","Forecast")</f>
        <v>Forecast</v>
      </c>
      <c r="I436" s="482" t="str">
        <f aca="false">IF(INDEX('Reference Data'!$G$5:$G$18,MATCH('Reference Data'!$C$4,'Reference Data'!$F$5:$F$21,0),1)&gt;I435,"Actual","Forecast")</f>
        <v>Forecast</v>
      </c>
      <c r="J436" s="482" t="str">
        <f aca="false">IF(INDEX('Reference Data'!$G$5:$G$18,MATCH('Reference Data'!$C$4,'Reference Data'!$F$5:$F$21,0),1)&gt;J435,"Actual","Forecast")</f>
        <v>Forecast</v>
      </c>
      <c r="K436" s="482" t="str">
        <f aca="false">IF(INDEX('Reference Data'!$G$5:$G$18,MATCH('Reference Data'!$C$4,'Reference Data'!$F$5:$F$21,0),1)&gt;K435,"Actual","Forecast")</f>
        <v>Forecast</v>
      </c>
      <c r="L436" s="482" t="str">
        <f aca="false">IF(INDEX('Reference Data'!$G$5:$G$18,MATCH('Reference Data'!$C$4,'Reference Data'!$F$5:$F$21,0),1)&gt;L435,"Actual","Forecast")</f>
        <v>Forecast</v>
      </c>
      <c r="M436" s="482" t="str">
        <f aca="false">IF(INDEX('Reference Data'!$G$5:$G$18,MATCH('Reference Data'!$C$4,'Reference Data'!$F$5:$F$21,0),1)&gt;M435,"Actual","Forecast")</f>
        <v>Forecast</v>
      </c>
      <c r="N436" s="482" t="str">
        <f aca="false">IF(INDEX('Reference Data'!$G$5:$G$18,MATCH('Reference Data'!$C$4,'Reference Data'!$F$5:$F$21,0),1)&gt;N435,"Actual","Forecast")</f>
        <v>Forecast</v>
      </c>
      <c r="O436" s="482" t="str">
        <f aca="false">IF(INDEX('Reference Data'!$G$5:$G$18,MATCH('Reference Data'!$C$4,'Reference Data'!$F$5:$F$21,0),1)&gt;O435,"Actual","Forecast")</f>
        <v>Forecast</v>
      </c>
      <c r="P436" s="14"/>
    </row>
    <row r="437" customFormat="false" ht="15" hidden="false" customHeight="false" outlineLevel="2" collapsed="false">
      <c r="B437" s="483"/>
      <c r="D437" s="478"/>
      <c r="E437" s="479"/>
      <c r="F437" s="478"/>
      <c r="G437" s="479"/>
      <c r="H437" s="478"/>
      <c r="I437" s="479"/>
      <c r="J437" s="478"/>
      <c r="K437" s="479"/>
      <c r="L437" s="478"/>
      <c r="M437" s="479"/>
      <c r="N437" s="478"/>
      <c r="O437" s="479"/>
      <c r="P437" s="14"/>
    </row>
    <row r="438" customFormat="false" ht="16.4" hidden="false" customHeight="false" outlineLevel="2" collapsed="false">
      <c r="D438" s="345" t="s">
        <v>322</v>
      </c>
      <c r="P438" s="14"/>
    </row>
    <row r="439" customFormat="false" ht="14.25" hidden="false" customHeight="true" outlineLevel="1" collapsed="false">
      <c r="A439" s="0" t="n">
        <v>12</v>
      </c>
      <c r="B439" s="104"/>
      <c r="C439" s="104"/>
      <c r="D439" s="104"/>
      <c r="E439" s="104"/>
      <c r="F439" s="104"/>
      <c r="P439" s="14"/>
    </row>
    <row r="440" customFormat="false" ht="15" hidden="false" customHeight="true" outlineLevel="2" collapsed="false">
      <c r="A440" s="474"/>
      <c r="B440" s="199" t="s">
        <v>257</v>
      </c>
      <c r="C440" s="199" t="s">
        <v>258</v>
      </c>
      <c r="D440" s="231" t="s">
        <v>259</v>
      </c>
      <c r="E440" s="231"/>
      <c r="F440" s="231"/>
      <c r="G440" s="231"/>
      <c r="H440" s="231"/>
      <c r="I440" s="231"/>
      <c r="J440" s="231"/>
      <c r="K440" s="231"/>
      <c r="L440" s="231"/>
      <c r="M440" s="231"/>
      <c r="N440" s="231"/>
      <c r="O440" s="231"/>
      <c r="P440" s="14"/>
    </row>
    <row r="441" customFormat="false" ht="15.75" hidden="false" customHeight="true" outlineLevel="2" collapsed="false">
      <c r="A441" s="474"/>
      <c r="B441" s="199"/>
      <c r="C441" s="199"/>
      <c r="D441" s="231"/>
      <c r="E441" s="231"/>
      <c r="F441" s="231"/>
      <c r="G441" s="231"/>
      <c r="H441" s="231"/>
      <c r="I441" s="231"/>
      <c r="J441" s="231"/>
      <c r="K441" s="231"/>
      <c r="L441" s="231"/>
      <c r="M441" s="231"/>
      <c r="N441" s="231"/>
      <c r="O441" s="231"/>
      <c r="P441" s="14"/>
    </row>
    <row r="442" customFormat="false" ht="15" hidden="false" customHeight="false" outlineLevel="2" collapsed="false">
      <c r="A442" s="474"/>
      <c r="B442" s="199"/>
      <c r="C442" s="199"/>
      <c r="D442" s="475" t="n">
        <v>43922</v>
      </c>
      <c r="E442" s="475" t="n">
        <v>43952</v>
      </c>
      <c r="F442" s="475" t="n">
        <v>43983</v>
      </c>
      <c r="G442" s="475" t="n">
        <v>44013</v>
      </c>
      <c r="H442" s="475" t="n">
        <v>44044</v>
      </c>
      <c r="I442" s="475" t="n">
        <v>44075</v>
      </c>
      <c r="J442" s="475" t="n">
        <v>44105</v>
      </c>
      <c r="K442" s="475" t="n">
        <v>44136</v>
      </c>
      <c r="L442" s="475" t="n">
        <v>44166</v>
      </c>
      <c r="M442" s="475" t="n">
        <v>44197</v>
      </c>
      <c r="N442" s="475" t="n">
        <v>44228</v>
      </c>
      <c r="O442" s="475" t="n">
        <v>44256</v>
      </c>
      <c r="P442" s="14"/>
    </row>
    <row r="443" customFormat="false" ht="15.75" hidden="false" customHeight="true" outlineLevel="2" collapsed="false">
      <c r="A443" s="474"/>
      <c r="B443" s="199"/>
      <c r="C443" s="199"/>
      <c r="D443" s="418" t="s">
        <v>202</v>
      </c>
      <c r="E443" s="418" t="s">
        <v>202</v>
      </c>
      <c r="F443" s="418" t="s">
        <v>202</v>
      </c>
      <c r="G443" s="418" t="s">
        <v>202</v>
      </c>
      <c r="H443" s="418" t="s">
        <v>202</v>
      </c>
      <c r="I443" s="418" t="s">
        <v>202</v>
      </c>
      <c r="J443" s="418" t="s">
        <v>202</v>
      </c>
      <c r="K443" s="418" t="s">
        <v>202</v>
      </c>
      <c r="L443" s="418" t="s">
        <v>202</v>
      </c>
      <c r="M443" s="418" t="s">
        <v>202</v>
      </c>
      <c r="N443" s="418" t="s">
        <v>202</v>
      </c>
      <c r="O443" s="418" t="s">
        <v>202</v>
      </c>
      <c r="P443" s="14"/>
    </row>
    <row r="444" customFormat="false" ht="15" hidden="false" customHeight="false" outlineLevel="2" collapsed="false">
      <c r="A444" s="14"/>
      <c r="B444" s="476" t="s">
        <v>317</v>
      </c>
      <c r="C444" s="477" t="s">
        <v>318</v>
      </c>
      <c r="D444" s="478"/>
      <c r="E444" s="479"/>
      <c r="F444" s="479"/>
      <c r="G444" s="479"/>
      <c r="H444" s="479"/>
      <c r="I444" s="479"/>
      <c r="J444" s="479"/>
      <c r="K444" s="479"/>
      <c r="L444" s="479"/>
      <c r="M444" s="479"/>
      <c r="N444" s="479"/>
      <c r="O444" s="479"/>
      <c r="P444" s="14"/>
    </row>
    <row r="445" customFormat="false" ht="15.75" hidden="false" customHeight="true" outlineLevel="2" collapsed="false">
      <c r="A445" s="14"/>
      <c r="B445" s="199" t="s">
        <v>319</v>
      </c>
      <c r="C445" s="199" t="s">
        <v>323</v>
      </c>
      <c r="D445" s="480" t="s">
        <v>260</v>
      </c>
      <c r="E445" s="480"/>
      <c r="F445" s="480"/>
      <c r="G445" s="480"/>
      <c r="H445" s="480"/>
      <c r="I445" s="480"/>
      <c r="J445" s="480"/>
      <c r="K445" s="480"/>
      <c r="L445" s="480"/>
      <c r="M445" s="480"/>
      <c r="N445" s="480"/>
      <c r="O445" s="480"/>
      <c r="P445" s="14"/>
    </row>
    <row r="446" customFormat="false" ht="16.5" hidden="false" customHeight="true" outlineLevel="2" collapsed="false">
      <c r="A446" s="14"/>
      <c r="B446" s="199"/>
      <c r="C446" s="199"/>
      <c r="D446" s="480"/>
      <c r="E446" s="480"/>
      <c r="F446" s="480"/>
      <c r="G446" s="480"/>
      <c r="H446" s="480"/>
      <c r="I446" s="480"/>
      <c r="J446" s="480"/>
      <c r="K446" s="480"/>
      <c r="L446" s="480"/>
      <c r="M446" s="480"/>
      <c r="N446" s="480"/>
      <c r="O446" s="480"/>
      <c r="P446" s="14"/>
    </row>
    <row r="447" customFormat="false" ht="16.5" hidden="false" customHeight="true" outlineLevel="2" collapsed="false">
      <c r="A447" s="14"/>
      <c r="B447" s="199"/>
      <c r="C447" s="199"/>
      <c r="D447" s="475" t="n">
        <v>44287</v>
      </c>
      <c r="E447" s="475" t="n">
        <v>44317</v>
      </c>
      <c r="F447" s="475" t="n">
        <v>44348</v>
      </c>
      <c r="G447" s="475" t="n">
        <v>44378</v>
      </c>
      <c r="H447" s="475" t="n">
        <v>44409</v>
      </c>
      <c r="I447" s="475" t="n">
        <v>44440</v>
      </c>
      <c r="J447" s="475" t="n">
        <v>44470</v>
      </c>
      <c r="K447" s="475" t="n">
        <v>44501</v>
      </c>
      <c r="L447" s="475" t="n">
        <v>44531</v>
      </c>
      <c r="M447" s="475" t="n">
        <v>44562</v>
      </c>
      <c r="N447" s="475" t="n">
        <v>44593</v>
      </c>
      <c r="O447" s="475" t="n">
        <v>44621</v>
      </c>
      <c r="P447" s="14"/>
    </row>
    <row r="448" customFormat="false" ht="16.5" hidden="false" customHeight="true" outlineLevel="2" collapsed="false">
      <c r="A448" s="14"/>
      <c r="B448" s="199"/>
      <c r="C448" s="199"/>
      <c r="D448" s="418" t="s">
        <v>202</v>
      </c>
      <c r="E448" s="418" t="s">
        <v>202</v>
      </c>
      <c r="F448" s="418" t="s">
        <v>202</v>
      </c>
      <c r="G448" s="418" t="s">
        <v>202</v>
      </c>
      <c r="H448" s="418" t="s">
        <v>202</v>
      </c>
      <c r="I448" s="418" t="s">
        <v>202</v>
      </c>
      <c r="J448" s="418" t="s">
        <v>202</v>
      </c>
      <c r="K448" s="418" t="s">
        <v>202</v>
      </c>
      <c r="L448" s="418" t="s">
        <v>202</v>
      </c>
      <c r="M448" s="418" t="s">
        <v>202</v>
      </c>
      <c r="N448" s="418" t="s">
        <v>202</v>
      </c>
      <c r="O448" s="418" t="s">
        <v>202</v>
      </c>
      <c r="P448" s="14"/>
    </row>
    <row r="449" customFormat="false" ht="15" hidden="false" customHeight="false" outlineLevel="2" collapsed="false">
      <c r="A449" s="14"/>
      <c r="B449" s="481"/>
      <c r="C449" s="481"/>
      <c r="D449" s="478"/>
      <c r="E449" s="479"/>
      <c r="F449" s="478"/>
      <c r="G449" s="479"/>
      <c r="H449" s="478"/>
      <c r="I449" s="479"/>
      <c r="J449" s="478"/>
      <c r="K449" s="479"/>
      <c r="L449" s="478"/>
      <c r="M449" s="479"/>
      <c r="N449" s="478"/>
      <c r="O449" s="479"/>
      <c r="P449" s="14"/>
    </row>
    <row r="450" customFormat="false" ht="15" hidden="false" customHeight="true" outlineLevel="2" collapsed="false">
      <c r="D450" s="480" t="s">
        <v>261</v>
      </c>
      <c r="E450" s="480"/>
      <c r="F450" s="480"/>
      <c r="G450" s="480"/>
      <c r="H450" s="480"/>
      <c r="I450" s="480"/>
      <c r="J450" s="480"/>
      <c r="K450" s="480"/>
      <c r="L450" s="480"/>
      <c r="M450" s="480"/>
      <c r="N450" s="480"/>
      <c r="O450" s="480"/>
      <c r="P450" s="14"/>
    </row>
    <row r="451" customFormat="false" ht="15" hidden="false" customHeight="false" outlineLevel="2" collapsed="false">
      <c r="D451" s="480"/>
      <c r="E451" s="480"/>
      <c r="F451" s="480"/>
      <c r="G451" s="480"/>
      <c r="H451" s="480"/>
      <c r="I451" s="480"/>
      <c r="J451" s="480"/>
      <c r="K451" s="480"/>
      <c r="L451" s="480"/>
      <c r="M451" s="480"/>
      <c r="N451" s="480"/>
      <c r="O451" s="480"/>
      <c r="P451" s="14"/>
    </row>
    <row r="452" customFormat="false" ht="15" hidden="false" customHeight="false" outlineLevel="2" collapsed="false">
      <c r="D452" s="475" t="n">
        <v>44652</v>
      </c>
      <c r="E452" s="475" t="n">
        <v>44682</v>
      </c>
      <c r="F452" s="475" t="n">
        <v>44713</v>
      </c>
      <c r="G452" s="475" t="n">
        <v>44743</v>
      </c>
      <c r="H452" s="475" t="n">
        <v>44774</v>
      </c>
      <c r="I452" s="475" t="n">
        <v>44805</v>
      </c>
      <c r="J452" s="475" t="n">
        <v>44835</v>
      </c>
      <c r="K452" s="475" t="n">
        <v>44866</v>
      </c>
      <c r="L452" s="475" t="n">
        <v>44896</v>
      </c>
      <c r="M452" s="475" t="n">
        <v>44927</v>
      </c>
      <c r="N452" s="475" t="n">
        <v>44958</v>
      </c>
      <c r="O452" s="475" t="n">
        <v>44986</v>
      </c>
      <c r="P452" s="14"/>
    </row>
    <row r="453" customFormat="false" ht="15" hidden="false" customHeight="false" outlineLevel="2" collapsed="false">
      <c r="D453" s="482" t="str">
        <f aca="false">IF(INDEX('Reference Data'!$G$5:$G$18,MATCH('Reference Data'!$C$4,'Reference Data'!$F$5:$F$21,0),1)&gt;D452,"Actual","Forecast")</f>
        <v>Actual</v>
      </c>
      <c r="E453" s="482" t="str">
        <f aca="false">IF(INDEX('Reference Data'!$G$5:$G$18,MATCH('Reference Data'!$C$4,'Reference Data'!$F$5:$F$21,0),1)&gt;E452,"Actual","Forecast")</f>
        <v>Actual</v>
      </c>
      <c r="F453" s="482" t="str">
        <f aca="false">IF(INDEX('Reference Data'!$G$5:$G$18,MATCH('Reference Data'!$C$4,'Reference Data'!$F$5:$F$21,0),1)&gt;F452,"Actual","Forecast")</f>
        <v>Actual</v>
      </c>
      <c r="G453" s="482" t="str">
        <f aca="false">IF(INDEX('Reference Data'!$G$5:$G$18,MATCH('Reference Data'!$C$4,'Reference Data'!$F$5:$F$21,0),1)&gt;G452,"Actual","Forecast")</f>
        <v>Actual</v>
      </c>
      <c r="H453" s="482" t="str">
        <f aca="false">IF(INDEX('Reference Data'!$G$5:$G$18,MATCH('Reference Data'!$C$4,'Reference Data'!$F$5:$F$21,0),1)&gt;H452,"Actual","Forecast")</f>
        <v>Actual</v>
      </c>
      <c r="I453" s="482" t="str">
        <f aca="false">IF(INDEX('Reference Data'!$G$5:$G$18,MATCH('Reference Data'!$C$4,'Reference Data'!$F$5:$F$21,0),1)&gt;I452,"Actual","Forecast")</f>
        <v>Actual</v>
      </c>
      <c r="J453" s="482" t="str">
        <f aca="false">IF(INDEX('Reference Data'!$G$5:$G$18,MATCH('Reference Data'!$C$4,'Reference Data'!$F$5:$F$21,0),1)&gt;J452,"Actual","Forecast")</f>
        <v>Actual</v>
      </c>
      <c r="K453" s="482" t="str">
        <f aca="false">IF(INDEX('Reference Data'!$G$5:$G$18,MATCH('Reference Data'!$C$4,'Reference Data'!$F$5:$F$21,0),1)&gt;K452,"Actual","Forecast")</f>
        <v>Actual</v>
      </c>
      <c r="L453" s="482" t="str">
        <f aca="false">IF(INDEX('Reference Data'!$G$5:$G$18,MATCH('Reference Data'!$C$4,'Reference Data'!$F$5:$F$21,0),1)&gt;L452,"Actual","Forecast")</f>
        <v>Actual</v>
      </c>
      <c r="M453" s="482" t="str">
        <f aca="false">IF(INDEX('Reference Data'!$G$5:$G$18,MATCH('Reference Data'!$C$4,'Reference Data'!$F$5:$F$21,0),1)&gt;M452,"Actual","Forecast")</f>
        <v>Actual</v>
      </c>
      <c r="N453" s="482" t="str">
        <f aca="false">IF(INDEX('Reference Data'!$G$5:$G$18,MATCH('Reference Data'!$C$4,'Reference Data'!$F$5:$F$21,0),1)&gt;N452,"Actual","Forecast")</f>
        <v>Actual</v>
      </c>
      <c r="O453" s="482" t="str">
        <f aca="false">IF(INDEX('Reference Data'!$G$5:$G$18,MATCH('Reference Data'!$C$4,'Reference Data'!$F$5:$F$21,0),1)&gt;O452,"Actual","Forecast")</f>
        <v>Actual</v>
      </c>
      <c r="P453" s="14"/>
    </row>
    <row r="454" customFormat="false" ht="15" hidden="false" customHeight="false" outlineLevel="2" collapsed="false">
      <c r="D454" s="478"/>
      <c r="E454" s="479"/>
      <c r="F454" s="478"/>
      <c r="G454" s="479"/>
      <c r="H454" s="478"/>
      <c r="I454" s="479"/>
      <c r="J454" s="478"/>
      <c r="K454" s="479"/>
      <c r="L454" s="478"/>
      <c r="M454" s="479"/>
      <c r="N454" s="478"/>
      <c r="O454" s="479"/>
      <c r="P454" s="14"/>
    </row>
    <row r="455" customFormat="false" ht="15" hidden="false" customHeight="true" outlineLevel="2" collapsed="false">
      <c r="D455" s="480" t="s">
        <v>262</v>
      </c>
      <c r="E455" s="480"/>
      <c r="F455" s="480"/>
      <c r="G455" s="480"/>
      <c r="H455" s="480"/>
      <c r="I455" s="480"/>
      <c r="J455" s="480"/>
      <c r="K455" s="480"/>
      <c r="L455" s="480"/>
      <c r="M455" s="480"/>
      <c r="N455" s="480"/>
      <c r="O455" s="480"/>
      <c r="P455" s="14"/>
    </row>
    <row r="456" customFormat="false" ht="15" hidden="false" customHeight="false" outlineLevel="2" collapsed="false">
      <c r="D456" s="480"/>
      <c r="E456" s="480"/>
      <c r="F456" s="480"/>
      <c r="G456" s="480"/>
      <c r="H456" s="480"/>
      <c r="I456" s="480"/>
      <c r="J456" s="480"/>
      <c r="K456" s="480"/>
      <c r="L456" s="480"/>
      <c r="M456" s="480"/>
      <c r="N456" s="480"/>
      <c r="O456" s="480"/>
      <c r="P456" s="14"/>
    </row>
    <row r="457" customFormat="false" ht="15" hidden="false" customHeight="false" outlineLevel="2" collapsed="false">
      <c r="D457" s="475" t="n">
        <v>45017</v>
      </c>
      <c r="E457" s="475" t="n">
        <v>45047</v>
      </c>
      <c r="F457" s="475" t="n">
        <v>45078</v>
      </c>
      <c r="G457" s="475" t="n">
        <v>45108</v>
      </c>
      <c r="H457" s="475" t="n">
        <v>45139</v>
      </c>
      <c r="I457" s="475" t="n">
        <v>45170</v>
      </c>
      <c r="J457" s="475" t="n">
        <v>45200</v>
      </c>
      <c r="K457" s="475" t="n">
        <v>45231</v>
      </c>
      <c r="L457" s="475" t="n">
        <v>45261</v>
      </c>
      <c r="M457" s="475" t="n">
        <v>45292</v>
      </c>
      <c r="N457" s="475" t="n">
        <v>45323</v>
      </c>
      <c r="O457" s="475" t="n">
        <v>45352</v>
      </c>
      <c r="P457" s="14"/>
    </row>
    <row r="458" customFormat="false" ht="15" hidden="false" customHeight="false" outlineLevel="2" collapsed="false">
      <c r="D458" s="482" t="str">
        <f aca="false">IF(INDEX('Reference Data'!$G$5:$G$18,MATCH('Reference Data'!$C$4,'Reference Data'!$F$5:$F$21,0),1)&gt;D457,"Actual","Forecast")</f>
        <v>Actual</v>
      </c>
      <c r="E458" s="482" t="str">
        <f aca="false">IF(INDEX('Reference Data'!$G$5:$G$18,MATCH('Reference Data'!$C$4,'Reference Data'!$F$5:$F$21,0),1)&gt;E457,"Actual","Forecast")</f>
        <v>Actual</v>
      </c>
      <c r="F458" s="482" t="str">
        <f aca="false">IF(INDEX('Reference Data'!$G$5:$G$18,MATCH('Reference Data'!$C$4,'Reference Data'!$F$5:$F$21,0),1)&gt;F457,"Actual","Forecast")</f>
        <v>Actual</v>
      </c>
      <c r="G458" s="482" t="str">
        <f aca="false">IF(INDEX('Reference Data'!$G$5:$G$18,MATCH('Reference Data'!$C$4,'Reference Data'!$F$5:$F$21,0),1)&gt;G457,"Actual","Forecast")</f>
        <v>Actual</v>
      </c>
      <c r="H458" s="482" t="str">
        <f aca="false">IF(INDEX('Reference Data'!$G$5:$G$18,MATCH('Reference Data'!$C$4,'Reference Data'!$F$5:$F$21,0),1)&gt;H457,"Actual","Forecast")</f>
        <v>Actual</v>
      </c>
      <c r="I458" s="482" t="str">
        <f aca="false">IF(INDEX('Reference Data'!$G$5:$G$18,MATCH('Reference Data'!$C$4,'Reference Data'!$F$5:$F$21,0),1)&gt;I457,"Actual","Forecast")</f>
        <v>Actual</v>
      </c>
      <c r="J458" s="482" t="str">
        <f aca="false">IF(INDEX('Reference Data'!$G$5:$G$18,MATCH('Reference Data'!$C$4,'Reference Data'!$F$5:$F$21,0),1)&gt;J457,"Actual","Forecast")</f>
        <v>Actual</v>
      </c>
      <c r="K458" s="482" t="str">
        <f aca="false">IF(INDEX('Reference Data'!$G$5:$G$18,MATCH('Reference Data'!$C$4,'Reference Data'!$F$5:$F$21,0),1)&gt;K457,"Actual","Forecast")</f>
        <v>Actual</v>
      </c>
      <c r="L458" s="482" t="str">
        <f aca="false">IF(INDEX('Reference Data'!$G$5:$G$18,MATCH('Reference Data'!$C$4,'Reference Data'!$F$5:$F$21,0),1)&gt;L457,"Actual","Forecast")</f>
        <v>Actual</v>
      </c>
      <c r="M458" s="482" t="str">
        <f aca="false">IF(INDEX('Reference Data'!$G$5:$G$18,MATCH('Reference Data'!$C$4,'Reference Data'!$F$5:$F$21,0),1)&gt;M457,"Actual","Forecast")</f>
        <v>Actual</v>
      </c>
      <c r="N458" s="482" t="str">
        <f aca="false">IF(INDEX('Reference Data'!$G$5:$G$18,MATCH('Reference Data'!$C$4,'Reference Data'!$F$5:$F$21,0),1)&gt;N457,"Actual","Forecast")</f>
        <v>Actual</v>
      </c>
      <c r="O458" s="482" t="str">
        <f aca="false">IF(INDEX('Reference Data'!$G$5:$G$18,MATCH('Reference Data'!$C$4,'Reference Data'!$F$5:$F$21,0),1)&gt;O457,"Actual","Forecast")</f>
        <v>Actual</v>
      </c>
      <c r="P458" s="14"/>
    </row>
    <row r="459" customFormat="false" ht="15" hidden="false" customHeight="false" outlineLevel="2" collapsed="false">
      <c r="D459" s="478"/>
      <c r="E459" s="479"/>
      <c r="F459" s="478"/>
      <c r="G459" s="479"/>
      <c r="H459" s="478"/>
      <c r="I459" s="479"/>
      <c r="J459" s="478"/>
      <c r="K459" s="479"/>
      <c r="L459" s="478"/>
      <c r="M459" s="479"/>
      <c r="N459" s="478"/>
      <c r="O459" s="479"/>
      <c r="P459" s="14"/>
    </row>
    <row r="460" customFormat="false" ht="15" hidden="false" customHeight="true" outlineLevel="2" collapsed="false">
      <c r="D460" s="480" t="s">
        <v>263</v>
      </c>
      <c r="E460" s="480"/>
      <c r="F460" s="480"/>
      <c r="G460" s="480"/>
      <c r="H460" s="480"/>
      <c r="I460" s="480"/>
      <c r="J460" s="480"/>
      <c r="K460" s="480"/>
      <c r="L460" s="480"/>
      <c r="M460" s="480"/>
      <c r="N460" s="480"/>
      <c r="O460" s="480"/>
      <c r="P460" s="14"/>
    </row>
    <row r="461" customFormat="false" ht="15" hidden="false" customHeight="false" outlineLevel="2" collapsed="false">
      <c r="D461" s="480"/>
      <c r="E461" s="480"/>
      <c r="F461" s="480"/>
      <c r="G461" s="480"/>
      <c r="H461" s="480"/>
      <c r="I461" s="480"/>
      <c r="J461" s="480"/>
      <c r="K461" s="480"/>
      <c r="L461" s="480"/>
      <c r="M461" s="480"/>
      <c r="N461" s="480"/>
      <c r="O461" s="480"/>
      <c r="P461" s="14"/>
    </row>
    <row r="462" customFormat="false" ht="15" hidden="false" customHeight="false" outlineLevel="2" collapsed="false">
      <c r="D462" s="475" t="n">
        <v>45383</v>
      </c>
      <c r="E462" s="475" t="n">
        <v>45413</v>
      </c>
      <c r="F462" s="475" t="n">
        <v>45444</v>
      </c>
      <c r="G462" s="475" t="n">
        <v>45474</v>
      </c>
      <c r="H462" s="475" t="n">
        <v>45505</v>
      </c>
      <c r="I462" s="475" t="n">
        <v>45536</v>
      </c>
      <c r="J462" s="475" t="n">
        <v>45566</v>
      </c>
      <c r="K462" s="475" t="n">
        <v>45597</v>
      </c>
      <c r="L462" s="475" t="n">
        <v>45627</v>
      </c>
      <c r="M462" s="475" t="n">
        <v>45658</v>
      </c>
      <c r="N462" s="475" t="n">
        <v>45689</v>
      </c>
      <c r="O462" s="475" t="n">
        <v>45717</v>
      </c>
      <c r="P462" s="14"/>
    </row>
    <row r="463" customFormat="false" ht="15" hidden="false" customHeight="false" outlineLevel="2" collapsed="false">
      <c r="D463" s="482" t="str">
        <f aca="false">IF(INDEX('Reference Data'!$G$5:$G$18,MATCH('Reference Data'!$C$4,'Reference Data'!$F$5:$F$21,0),1)&gt;D462,"Actual","Forecast")</f>
        <v>Actual</v>
      </c>
      <c r="E463" s="482" t="str">
        <f aca="false">IF(INDEX('Reference Data'!$G$5:$G$18,MATCH('Reference Data'!$C$4,'Reference Data'!$F$5:$F$21,0),1)&gt;E462,"Actual","Forecast")</f>
        <v>Actual</v>
      </c>
      <c r="F463" s="482" t="str">
        <f aca="false">IF(INDEX('Reference Data'!$G$5:$G$18,MATCH('Reference Data'!$C$4,'Reference Data'!$F$5:$F$21,0),1)&gt;F462,"Actual","Forecast")</f>
        <v>Actual</v>
      </c>
      <c r="G463" s="482" t="str">
        <f aca="false">IF(INDEX('Reference Data'!$G$5:$G$18,MATCH('Reference Data'!$C$4,'Reference Data'!$F$5:$F$21,0),1)&gt;G462,"Actual","Forecast")</f>
        <v>Actual</v>
      </c>
      <c r="H463" s="482" t="str">
        <f aca="false">IF(INDEX('Reference Data'!$G$5:$G$18,MATCH('Reference Data'!$C$4,'Reference Data'!$F$5:$F$21,0),1)&gt;H462,"Actual","Forecast")</f>
        <v>Actual</v>
      </c>
      <c r="I463" s="482" t="str">
        <f aca="false">IF(INDEX('Reference Data'!$G$5:$G$18,MATCH('Reference Data'!$C$4,'Reference Data'!$F$5:$F$21,0),1)&gt;I462,"Actual","Forecast")</f>
        <v>Actual</v>
      </c>
      <c r="J463" s="482" t="str">
        <f aca="false">IF(INDEX('Reference Data'!$G$5:$G$18,MATCH('Reference Data'!$C$4,'Reference Data'!$F$5:$F$21,0),1)&gt;J462,"Actual","Forecast")</f>
        <v>Forecast</v>
      </c>
      <c r="K463" s="482" t="str">
        <f aca="false">IF(INDEX('Reference Data'!$G$5:$G$18,MATCH('Reference Data'!$C$4,'Reference Data'!$F$5:$F$21,0),1)&gt;K462,"Actual","Forecast")</f>
        <v>Forecast</v>
      </c>
      <c r="L463" s="482" t="str">
        <f aca="false">IF(INDEX('Reference Data'!$G$5:$G$18,MATCH('Reference Data'!$C$4,'Reference Data'!$F$5:$F$21,0),1)&gt;L462,"Actual","Forecast")</f>
        <v>Forecast</v>
      </c>
      <c r="M463" s="482" t="str">
        <f aca="false">IF(INDEX('Reference Data'!$G$5:$G$18,MATCH('Reference Data'!$C$4,'Reference Data'!$F$5:$F$21,0),1)&gt;M462,"Actual","Forecast")</f>
        <v>Forecast</v>
      </c>
      <c r="N463" s="482" t="str">
        <f aca="false">IF(INDEX('Reference Data'!$G$5:$G$18,MATCH('Reference Data'!$C$4,'Reference Data'!$F$5:$F$21,0),1)&gt;N462,"Actual","Forecast")</f>
        <v>Forecast</v>
      </c>
      <c r="O463" s="482" t="str">
        <f aca="false">IF(INDEX('Reference Data'!$G$5:$G$18,MATCH('Reference Data'!$C$4,'Reference Data'!$F$5:$F$21,0),1)&gt;O462,"Actual","Forecast")</f>
        <v>Forecast</v>
      </c>
      <c r="P463" s="14"/>
    </row>
    <row r="464" customFormat="false" ht="15" hidden="false" customHeight="false" outlineLevel="2" collapsed="false">
      <c r="D464" s="478"/>
      <c r="E464" s="479"/>
      <c r="F464" s="478"/>
      <c r="G464" s="479"/>
      <c r="H464" s="478"/>
      <c r="I464" s="479"/>
      <c r="J464" s="478"/>
      <c r="K464" s="479"/>
      <c r="L464" s="478"/>
      <c r="M464" s="479"/>
      <c r="N464" s="478"/>
      <c r="O464" s="479"/>
      <c r="P464" s="14"/>
    </row>
    <row r="465" customFormat="false" ht="15" hidden="false" customHeight="true" outlineLevel="2" collapsed="false">
      <c r="B465" s="483" t="s">
        <v>321</v>
      </c>
      <c r="D465" s="480" t="s">
        <v>264</v>
      </c>
      <c r="E465" s="480"/>
      <c r="F465" s="480"/>
      <c r="G465" s="480"/>
      <c r="H465" s="480"/>
      <c r="I465" s="480"/>
      <c r="J465" s="480"/>
      <c r="K465" s="480"/>
      <c r="L465" s="480"/>
      <c r="M465" s="480"/>
      <c r="N465" s="480"/>
      <c r="O465" s="480"/>
      <c r="P465" s="14"/>
    </row>
    <row r="466" customFormat="false" ht="15.75" hidden="false" customHeight="true" outlineLevel="2" collapsed="false">
      <c r="B466" s="483"/>
      <c r="D466" s="480"/>
      <c r="E466" s="480"/>
      <c r="F466" s="480"/>
      <c r="G466" s="480"/>
      <c r="H466" s="480"/>
      <c r="I466" s="480"/>
      <c r="J466" s="480"/>
      <c r="K466" s="480"/>
      <c r="L466" s="480"/>
      <c r="M466" s="480"/>
      <c r="N466" s="480"/>
      <c r="O466" s="480"/>
      <c r="P466" s="14"/>
    </row>
    <row r="467" customFormat="false" ht="15" hidden="false" customHeight="false" outlineLevel="2" collapsed="false">
      <c r="B467" s="483"/>
      <c r="D467" s="475" t="n">
        <v>45748</v>
      </c>
      <c r="E467" s="475" t="n">
        <v>45778</v>
      </c>
      <c r="F467" s="475" t="n">
        <v>45809</v>
      </c>
      <c r="G467" s="475" t="n">
        <v>45839</v>
      </c>
      <c r="H467" s="475" t="n">
        <v>45870</v>
      </c>
      <c r="I467" s="475" t="n">
        <v>45901</v>
      </c>
      <c r="J467" s="475" t="n">
        <v>45931</v>
      </c>
      <c r="K467" s="475" t="n">
        <v>45962</v>
      </c>
      <c r="L467" s="475" t="n">
        <v>45992</v>
      </c>
      <c r="M467" s="475" t="n">
        <v>46023</v>
      </c>
      <c r="N467" s="475" t="n">
        <v>46054</v>
      </c>
      <c r="O467" s="475" t="n">
        <v>46082</v>
      </c>
      <c r="P467" s="14"/>
    </row>
    <row r="468" customFormat="false" ht="15" hidden="false" customHeight="false" outlineLevel="2" collapsed="false">
      <c r="B468" s="483"/>
      <c r="D468" s="482" t="str">
        <f aca="false">IF(INDEX('Reference Data'!$G$5:$G$18,MATCH('Reference Data'!$C$4,'Reference Data'!$F$5:$F$21,0),1)&gt;D467,"Actual","Forecast")</f>
        <v>Forecast</v>
      </c>
      <c r="E468" s="482" t="str">
        <f aca="false">IF(INDEX('Reference Data'!$G$5:$G$18,MATCH('Reference Data'!$C$4,'Reference Data'!$F$5:$F$21,0),1)&gt;E467,"Actual","Forecast")</f>
        <v>Forecast</v>
      </c>
      <c r="F468" s="482" t="str">
        <f aca="false">IF(INDEX('Reference Data'!$G$5:$G$18,MATCH('Reference Data'!$C$4,'Reference Data'!$F$5:$F$21,0),1)&gt;F467,"Actual","Forecast")</f>
        <v>Forecast</v>
      </c>
      <c r="G468" s="482" t="str">
        <f aca="false">IF(INDEX('Reference Data'!$G$5:$G$18,MATCH('Reference Data'!$C$4,'Reference Data'!$F$5:$F$21,0),1)&gt;G467,"Actual","Forecast")</f>
        <v>Forecast</v>
      </c>
      <c r="H468" s="482" t="str">
        <f aca="false">IF(INDEX('Reference Data'!$G$5:$G$18,MATCH('Reference Data'!$C$4,'Reference Data'!$F$5:$F$21,0),1)&gt;H467,"Actual","Forecast")</f>
        <v>Forecast</v>
      </c>
      <c r="I468" s="482" t="str">
        <f aca="false">IF(INDEX('Reference Data'!$G$5:$G$18,MATCH('Reference Data'!$C$4,'Reference Data'!$F$5:$F$21,0),1)&gt;I467,"Actual","Forecast")</f>
        <v>Forecast</v>
      </c>
      <c r="J468" s="482" t="str">
        <f aca="false">IF(INDEX('Reference Data'!$G$5:$G$18,MATCH('Reference Data'!$C$4,'Reference Data'!$F$5:$F$21,0),1)&gt;J467,"Actual","Forecast")</f>
        <v>Forecast</v>
      </c>
      <c r="K468" s="482" t="str">
        <f aca="false">IF(INDEX('Reference Data'!$G$5:$G$18,MATCH('Reference Data'!$C$4,'Reference Data'!$F$5:$F$21,0),1)&gt;K467,"Actual","Forecast")</f>
        <v>Forecast</v>
      </c>
      <c r="L468" s="482" t="str">
        <f aca="false">IF(INDEX('Reference Data'!$G$5:$G$18,MATCH('Reference Data'!$C$4,'Reference Data'!$F$5:$F$21,0),1)&gt;L467,"Actual","Forecast")</f>
        <v>Forecast</v>
      </c>
      <c r="M468" s="482" t="str">
        <f aca="false">IF(INDEX('Reference Data'!$G$5:$G$18,MATCH('Reference Data'!$C$4,'Reference Data'!$F$5:$F$21,0),1)&gt;M467,"Actual","Forecast")</f>
        <v>Forecast</v>
      </c>
      <c r="N468" s="482" t="str">
        <f aca="false">IF(INDEX('Reference Data'!$G$5:$G$18,MATCH('Reference Data'!$C$4,'Reference Data'!$F$5:$F$21,0),1)&gt;N467,"Actual","Forecast")</f>
        <v>Forecast</v>
      </c>
      <c r="O468" s="482" t="str">
        <f aca="false">IF(INDEX('Reference Data'!$G$5:$G$18,MATCH('Reference Data'!$C$4,'Reference Data'!$F$5:$F$21,0),1)&gt;O467,"Actual","Forecast")</f>
        <v>Forecast</v>
      </c>
      <c r="P468" s="14"/>
    </row>
    <row r="469" customFormat="false" ht="15" hidden="false" customHeight="false" outlineLevel="2" collapsed="false">
      <c r="B469" s="483"/>
      <c r="D469" s="478"/>
      <c r="E469" s="479"/>
      <c r="F469" s="478"/>
      <c r="G469" s="479"/>
      <c r="H469" s="478"/>
      <c r="I469" s="479"/>
      <c r="J469" s="478"/>
      <c r="K469" s="479"/>
      <c r="L469" s="478"/>
      <c r="M469" s="479"/>
      <c r="N469" s="478"/>
      <c r="O469" s="479"/>
      <c r="P469" s="14"/>
    </row>
    <row r="470" customFormat="false" ht="16.4" hidden="false" customHeight="false" outlineLevel="2" collapsed="false">
      <c r="D470" s="345" t="s">
        <v>322</v>
      </c>
      <c r="P470" s="14"/>
    </row>
    <row r="471" customFormat="false" ht="14.25" hidden="false" customHeight="true" outlineLevel="1" collapsed="false">
      <c r="A471" s="0" t="n">
        <v>13</v>
      </c>
      <c r="B471" s="104"/>
      <c r="C471" s="104"/>
      <c r="D471" s="104"/>
      <c r="E471" s="104"/>
      <c r="F471" s="104"/>
      <c r="P471" s="14"/>
    </row>
    <row r="472" customFormat="false" ht="15" hidden="false" customHeight="true" outlineLevel="2" collapsed="false">
      <c r="A472" s="474"/>
      <c r="B472" s="199" t="s">
        <v>257</v>
      </c>
      <c r="C472" s="199" t="s">
        <v>258</v>
      </c>
      <c r="D472" s="231" t="s">
        <v>259</v>
      </c>
      <c r="E472" s="231"/>
      <c r="F472" s="231"/>
      <c r="G472" s="231"/>
      <c r="H472" s="231"/>
      <c r="I472" s="231"/>
      <c r="J472" s="231"/>
      <c r="K472" s="231"/>
      <c r="L472" s="231"/>
      <c r="M472" s="231"/>
      <c r="N472" s="231"/>
      <c r="O472" s="231"/>
      <c r="P472" s="14"/>
    </row>
    <row r="473" customFormat="false" ht="15.75" hidden="false" customHeight="true" outlineLevel="2" collapsed="false">
      <c r="A473" s="474"/>
      <c r="B473" s="199"/>
      <c r="C473" s="199"/>
      <c r="D473" s="231"/>
      <c r="E473" s="231"/>
      <c r="F473" s="231"/>
      <c r="G473" s="231"/>
      <c r="H473" s="231"/>
      <c r="I473" s="231"/>
      <c r="J473" s="231"/>
      <c r="K473" s="231"/>
      <c r="L473" s="231"/>
      <c r="M473" s="231"/>
      <c r="N473" s="231"/>
      <c r="O473" s="231"/>
      <c r="P473" s="14"/>
    </row>
    <row r="474" customFormat="false" ht="15" hidden="false" customHeight="false" outlineLevel="2" collapsed="false">
      <c r="A474" s="474"/>
      <c r="B474" s="199"/>
      <c r="C474" s="199"/>
      <c r="D474" s="475" t="n">
        <v>43922</v>
      </c>
      <c r="E474" s="475" t="n">
        <v>43952</v>
      </c>
      <c r="F474" s="475" t="n">
        <v>43983</v>
      </c>
      <c r="G474" s="475" t="n">
        <v>44013</v>
      </c>
      <c r="H474" s="475" t="n">
        <v>44044</v>
      </c>
      <c r="I474" s="475" t="n">
        <v>44075</v>
      </c>
      <c r="J474" s="475" t="n">
        <v>44105</v>
      </c>
      <c r="K474" s="475" t="n">
        <v>44136</v>
      </c>
      <c r="L474" s="475" t="n">
        <v>44166</v>
      </c>
      <c r="M474" s="475" t="n">
        <v>44197</v>
      </c>
      <c r="N474" s="475" t="n">
        <v>44228</v>
      </c>
      <c r="O474" s="475" t="n">
        <v>44256</v>
      </c>
      <c r="P474" s="14"/>
    </row>
    <row r="475" customFormat="false" ht="15.75" hidden="false" customHeight="true" outlineLevel="2" collapsed="false">
      <c r="A475" s="474"/>
      <c r="B475" s="199"/>
      <c r="C475" s="199"/>
      <c r="D475" s="418" t="s">
        <v>202</v>
      </c>
      <c r="E475" s="418" t="s">
        <v>202</v>
      </c>
      <c r="F475" s="418" t="s">
        <v>202</v>
      </c>
      <c r="G475" s="418" t="s">
        <v>202</v>
      </c>
      <c r="H475" s="418" t="s">
        <v>202</v>
      </c>
      <c r="I475" s="418" t="s">
        <v>202</v>
      </c>
      <c r="J475" s="418" t="s">
        <v>202</v>
      </c>
      <c r="K475" s="418" t="s">
        <v>202</v>
      </c>
      <c r="L475" s="418" t="s">
        <v>202</v>
      </c>
      <c r="M475" s="418" t="s">
        <v>202</v>
      </c>
      <c r="N475" s="418" t="s">
        <v>202</v>
      </c>
      <c r="O475" s="418" t="s">
        <v>202</v>
      </c>
      <c r="P475" s="14"/>
    </row>
    <row r="476" customFormat="false" ht="15" hidden="false" customHeight="false" outlineLevel="2" collapsed="false">
      <c r="A476" s="14"/>
      <c r="B476" s="476" t="s">
        <v>317</v>
      </c>
      <c r="C476" s="477" t="s">
        <v>318</v>
      </c>
      <c r="D476" s="478"/>
      <c r="E476" s="479"/>
      <c r="F476" s="479"/>
      <c r="G476" s="479"/>
      <c r="H476" s="479"/>
      <c r="I476" s="479"/>
      <c r="J476" s="479"/>
      <c r="K476" s="479"/>
      <c r="L476" s="479"/>
      <c r="M476" s="479"/>
      <c r="N476" s="479"/>
      <c r="O476" s="479"/>
      <c r="P476" s="14"/>
    </row>
    <row r="477" customFormat="false" ht="15.75" hidden="false" customHeight="true" outlineLevel="2" collapsed="false">
      <c r="A477" s="14"/>
      <c r="B477" s="199" t="s">
        <v>319</v>
      </c>
      <c r="C477" s="199" t="s">
        <v>323</v>
      </c>
      <c r="D477" s="480" t="s">
        <v>260</v>
      </c>
      <c r="E477" s="480"/>
      <c r="F477" s="480"/>
      <c r="G477" s="480"/>
      <c r="H477" s="480"/>
      <c r="I477" s="480"/>
      <c r="J477" s="480"/>
      <c r="K477" s="480"/>
      <c r="L477" s="480"/>
      <c r="M477" s="480"/>
      <c r="N477" s="480"/>
      <c r="O477" s="480"/>
      <c r="P477" s="14"/>
    </row>
    <row r="478" customFormat="false" ht="16.5" hidden="false" customHeight="true" outlineLevel="2" collapsed="false">
      <c r="A478" s="14"/>
      <c r="B478" s="199"/>
      <c r="C478" s="199"/>
      <c r="D478" s="480"/>
      <c r="E478" s="480"/>
      <c r="F478" s="480"/>
      <c r="G478" s="480"/>
      <c r="H478" s="480"/>
      <c r="I478" s="480"/>
      <c r="J478" s="480"/>
      <c r="K478" s="480"/>
      <c r="L478" s="480"/>
      <c r="M478" s="480"/>
      <c r="N478" s="480"/>
      <c r="O478" s="480"/>
      <c r="P478" s="14"/>
    </row>
    <row r="479" customFormat="false" ht="16.5" hidden="false" customHeight="true" outlineLevel="2" collapsed="false">
      <c r="A479" s="14"/>
      <c r="B479" s="199"/>
      <c r="C479" s="199"/>
      <c r="D479" s="475" t="n">
        <v>44287</v>
      </c>
      <c r="E479" s="475" t="n">
        <v>44317</v>
      </c>
      <c r="F479" s="475" t="n">
        <v>44348</v>
      </c>
      <c r="G479" s="475" t="n">
        <v>44378</v>
      </c>
      <c r="H479" s="475" t="n">
        <v>44409</v>
      </c>
      <c r="I479" s="475" t="n">
        <v>44440</v>
      </c>
      <c r="J479" s="475" t="n">
        <v>44470</v>
      </c>
      <c r="K479" s="475" t="n">
        <v>44501</v>
      </c>
      <c r="L479" s="475" t="n">
        <v>44531</v>
      </c>
      <c r="M479" s="475" t="n">
        <v>44562</v>
      </c>
      <c r="N479" s="475" t="n">
        <v>44593</v>
      </c>
      <c r="O479" s="475" t="n">
        <v>44621</v>
      </c>
      <c r="P479" s="14"/>
    </row>
    <row r="480" customFormat="false" ht="16.5" hidden="false" customHeight="true" outlineLevel="2" collapsed="false">
      <c r="A480" s="14"/>
      <c r="B480" s="199"/>
      <c r="C480" s="199"/>
      <c r="D480" s="418" t="s">
        <v>202</v>
      </c>
      <c r="E480" s="418" t="s">
        <v>202</v>
      </c>
      <c r="F480" s="418" t="s">
        <v>202</v>
      </c>
      <c r="G480" s="418" t="s">
        <v>202</v>
      </c>
      <c r="H480" s="418" t="s">
        <v>202</v>
      </c>
      <c r="I480" s="418" t="s">
        <v>202</v>
      </c>
      <c r="J480" s="418" t="s">
        <v>202</v>
      </c>
      <c r="K480" s="418" t="s">
        <v>202</v>
      </c>
      <c r="L480" s="418" t="s">
        <v>202</v>
      </c>
      <c r="M480" s="418" t="s">
        <v>202</v>
      </c>
      <c r="N480" s="418" t="s">
        <v>202</v>
      </c>
      <c r="O480" s="418" t="s">
        <v>202</v>
      </c>
      <c r="P480" s="14"/>
    </row>
    <row r="481" customFormat="false" ht="15" hidden="false" customHeight="false" outlineLevel="2" collapsed="false">
      <c r="A481" s="14"/>
      <c r="B481" s="481"/>
      <c r="C481" s="481"/>
      <c r="D481" s="478"/>
      <c r="E481" s="479"/>
      <c r="F481" s="478"/>
      <c r="G481" s="479"/>
      <c r="H481" s="478"/>
      <c r="I481" s="479"/>
      <c r="J481" s="478"/>
      <c r="K481" s="479"/>
      <c r="L481" s="478"/>
      <c r="M481" s="479"/>
      <c r="N481" s="478"/>
      <c r="O481" s="479"/>
      <c r="P481" s="14"/>
    </row>
    <row r="482" customFormat="false" ht="15" hidden="false" customHeight="true" outlineLevel="2" collapsed="false">
      <c r="D482" s="480" t="s">
        <v>261</v>
      </c>
      <c r="E482" s="480"/>
      <c r="F482" s="480"/>
      <c r="G482" s="480"/>
      <c r="H482" s="480"/>
      <c r="I482" s="480"/>
      <c r="J482" s="480"/>
      <c r="K482" s="480"/>
      <c r="L482" s="480"/>
      <c r="M482" s="480"/>
      <c r="N482" s="480"/>
      <c r="O482" s="480"/>
      <c r="P482" s="14"/>
    </row>
    <row r="483" customFormat="false" ht="15" hidden="false" customHeight="false" outlineLevel="2" collapsed="false">
      <c r="D483" s="480"/>
      <c r="E483" s="480"/>
      <c r="F483" s="480"/>
      <c r="G483" s="480"/>
      <c r="H483" s="480"/>
      <c r="I483" s="480"/>
      <c r="J483" s="480"/>
      <c r="K483" s="480"/>
      <c r="L483" s="480"/>
      <c r="M483" s="480"/>
      <c r="N483" s="480"/>
      <c r="O483" s="480"/>
      <c r="P483" s="14"/>
    </row>
    <row r="484" customFormat="false" ht="15" hidden="false" customHeight="false" outlineLevel="2" collapsed="false">
      <c r="D484" s="475" t="n">
        <v>44652</v>
      </c>
      <c r="E484" s="475" t="n">
        <v>44682</v>
      </c>
      <c r="F484" s="475" t="n">
        <v>44713</v>
      </c>
      <c r="G484" s="475" t="n">
        <v>44743</v>
      </c>
      <c r="H484" s="475" t="n">
        <v>44774</v>
      </c>
      <c r="I484" s="475" t="n">
        <v>44805</v>
      </c>
      <c r="J484" s="475" t="n">
        <v>44835</v>
      </c>
      <c r="K484" s="475" t="n">
        <v>44866</v>
      </c>
      <c r="L484" s="475" t="n">
        <v>44896</v>
      </c>
      <c r="M484" s="475" t="n">
        <v>44927</v>
      </c>
      <c r="N484" s="475" t="n">
        <v>44958</v>
      </c>
      <c r="O484" s="475" t="n">
        <v>44986</v>
      </c>
      <c r="P484" s="14"/>
    </row>
    <row r="485" customFormat="false" ht="15" hidden="false" customHeight="false" outlineLevel="2" collapsed="false">
      <c r="D485" s="482" t="str">
        <f aca="false">IF(INDEX('Reference Data'!$G$5:$G$18,MATCH('Reference Data'!$C$4,'Reference Data'!$F$5:$F$21,0),1)&gt;D484,"Actual","Forecast")</f>
        <v>Actual</v>
      </c>
      <c r="E485" s="482" t="str">
        <f aca="false">IF(INDEX('Reference Data'!$G$5:$G$18,MATCH('Reference Data'!$C$4,'Reference Data'!$F$5:$F$21,0),1)&gt;E484,"Actual","Forecast")</f>
        <v>Actual</v>
      </c>
      <c r="F485" s="482" t="str">
        <f aca="false">IF(INDEX('Reference Data'!$G$5:$G$18,MATCH('Reference Data'!$C$4,'Reference Data'!$F$5:$F$21,0),1)&gt;F484,"Actual","Forecast")</f>
        <v>Actual</v>
      </c>
      <c r="G485" s="482" t="str">
        <f aca="false">IF(INDEX('Reference Data'!$G$5:$G$18,MATCH('Reference Data'!$C$4,'Reference Data'!$F$5:$F$21,0),1)&gt;G484,"Actual","Forecast")</f>
        <v>Actual</v>
      </c>
      <c r="H485" s="482" t="str">
        <f aca="false">IF(INDEX('Reference Data'!$G$5:$G$18,MATCH('Reference Data'!$C$4,'Reference Data'!$F$5:$F$21,0),1)&gt;H484,"Actual","Forecast")</f>
        <v>Actual</v>
      </c>
      <c r="I485" s="482" t="str">
        <f aca="false">IF(INDEX('Reference Data'!$G$5:$G$18,MATCH('Reference Data'!$C$4,'Reference Data'!$F$5:$F$21,0),1)&gt;I484,"Actual","Forecast")</f>
        <v>Actual</v>
      </c>
      <c r="J485" s="482" t="str">
        <f aca="false">IF(INDEX('Reference Data'!$G$5:$G$18,MATCH('Reference Data'!$C$4,'Reference Data'!$F$5:$F$21,0),1)&gt;J484,"Actual","Forecast")</f>
        <v>Actual</v>
      </c>
      <c r="K485" s="482" t="str">
        <f aca="false">IF(INDEX('Reference Data'!$G$5:$G$18,MATCH('Reference Data'!$C$4,'Reference Data'!$F$5:$F$21,0),1)&gt;K484,"Actual","Forecast")</f>
        <v>Actual</v>
      </c>
      <c r="L485" s="482" t="str">
        <f aca="false">IF(INDEX('Reference Data'!$G$5:$G$18,MATCH('Reference Data'!$C$4,'Reference Data'!$F$5:$F$21,0),1)&gt;L484,"Actual","Forecast")</f>
        <v>Actual</v>
      </c>
      <c r="M485" s="482" t="str">
        <f aca="false">IF(INDEX('Reference Data'!$G$5:$G$18,MATCH('Reference Data'!$C$4,'Reference Data'!$F$5:$F$21,0),1)&gt;M484,"Actual","Forecast")</f>
        <v>Actual</v>
      </c>
      <c r="N485" s="482" t="str">
        <f aca="false">IF(INDEX('Reference Data'!$G$5:$G$18,MATCH('Reference Data'!$C$4,'Reference Data'!$F$5:$F$21,0),1)&gt;N484,"Actual","Forecast")</f>
        <v>Actual</v>
      </c>
      <c r="O485" s="482" t="str">
        <f aca="false">IF(INDEX('Reference Data'!$G$5:$G$18,MATCH('Reference Data'!$C$4,'Reference Data'!$F$5:$F$21,0),1)&gt;O484,"Actual","Forecast")</f>
        <v>Actual</v>
      </c>
      <c r="P485" s="14"/>
    </row>
    <row r="486" customFormat="false" ht="15" hidden="false" customHeight="false" outlineLevel="2" collapsed="false">
      <c r="D486" s="478"/>
      <c r="E486" s="479"/>
      <c r="F486" s="478"/>
      <c r="G486" s="479"/>
      <c r="H486" s="478"/>
      <c r="I486" s="479"/>
      <c r="J486" s="478"/>
      <c r="K486" s="479"/>
      <c r="L486" s="478"/>
      <c r="M486" s="479"/>
      <c r="N486" s="478"/>
      <c r="O486" s="479"/>
      <c r="P486" s="14"/>
    </row>
    <row r="487" customFormat="false" ht="15" hidden="false" customHeight="true" outlineLevel="2" collapsed="false">
      <c r="D487" s="480" t="s">
        <v>262</v>
      </c>
      <c r="E487" s="480"/>
      <c r="F487" s="480"/>
      <c r="G487" s="480"/>
      <c r="H487" s="480"/>
      <c r="I487" s="480"/>
      <c r="J487" s="480"/>
      <c r="K487" s="480"/>
      <c r="L487" s="480"/>
      <c r="M487" s="480"/>
      <c r="N487" s="480"/>
      <c r="O487" s="480"/>
      <c r="P487" s="14"/>
    </row>
    <row r="488" customFormat="false" ht="15" hidden="false" customHeight="false" outlineLevel="2" collapsed="false">
      <c r="D488" s="480"/>
      <c r="E488" s="480"/>
      <c r="F488" s="480"/>
      <c r="G488" s="480"/>
      <c r="H488" s="480"/>
      <c r="I488" s="480"/>
      <c r="J488" s="480"/>
      <c r="K488" s="480"/>
      <c r="L488" s="480"/>
      <c r="M488" s="480"/>
      <c r="N488" s="480"/>
      <c r="O488" s="480"/>
      <c r="P488" s="14"/>
    </row>
    <row r="489" customFormat="false" ht="15" hidden="false" customHeight="false" outlineLevel="2" collapsed="false">
      <c r="D489" s="475" t="n">
        <v>45017</v>
      </c>
      <c r="E489" s="475" t="n">
        <v>45047</v>
      </c>
      <c r="F489" s="475" t="n">
        <v>45078</v>
      </c>
      <c r="G489" s="475" t="n">
        <v>45108</v>
      </c>
      <c r="H489" s="475" t="n">
        <v>45139</v>
      </c>
      <c r="I489" s="475" t="n">
        <v>45170</v>
      </c>
      <c r="J489" s="475" t="n">
        <v>45200</v>
      </c>
      <c r="K489" s="475" t="n">
        <v>45231</v>
      </c>
      <c r="L489" s="475" t="n">
        <v>45261</v>
      </c>
      <c r="M489" s="475" t="n">
        <v>45292</v>
      </c>
      <c r="N489" s="475" t="n">
        <v>45323</v>
      </c>
      <c r="O489" s="475" t="n">
        <v>45352</v>
      </c>
      <c r="P489" s="14"/>
    </row>
    <row r="490" customFormat="false" ht="15" hidden="false" customHeight="false" outlineLevel="2" collapsed="false">
      <c r="D490" s="482" t="str">
        <f aca="false">IF(INDEX('Reference Data'!$G$5:$G$18,MATCH('Reference Data'!$C$4,'Reference Data'!$F$5:$F$21,0),1)&gt;D489,"Actual","Forecast")</f>
        <v>Actual</v>
      </c>
      <c r="E490" s="482" t="str">
        <f aca="false">IF(INDEX('Reference Data'!$G$5:$G$18,MATCH('Reference Data'!$C$4,'Reference Data'!$F$5:$F$21,0),1)&gt;E489,"Actual","Forecast")</f>
        <v>Actual</v>
      </c>
      <c r="F490" s="482" t="str">
        <f aca="false">IF(INDEX('Reference Data'!$G$5:$G$18,MATCH('Reference Data'!$C$4,'Reference Data'!$F$5:$F$21,0),1)&gt;F489,"Actual","Forecast")</f>
        <v>Actual</v>
      </c>
      <c r="G490" s="482" t="str">
        <f aca="false">IF(INDEX('Reference Data'!$G$5:$G$18,MATCH('Reference Data'!$C$4,'Reference Data'!$F$5:$F$21,0),1)&gt;G489,"Actual","Forecast")</f>
        <v>Actual</v>
      </c>
      <c r="H490" s="482" t="str">
        <f aca="false">IF(INDEX('Reference Data'!$G$5:$G$18,MATCH('Reference Data'!$C$4,'Reference Data'!$F$5:$F$21,0),1)&gt;H489,"Actual","Forecast")</f>
        <v>Actual</v>
      </c>
      <c r="I490" s="482" t="str">
        <f aca="false">IF(INDEX('Reference Data'!$G$5:$G$18,MATCH('Reference Data'!$C$4,'Reference Data'!$F$5:$F$21,0),1)&gt;I489,"Actual","Forecast")</f>
        <v>Actual</v>
      </c>
      <c r="J490" s="482" t="str">
        <f aca="false">IF(INDEX('Reference Data'!$G$5:$G$18,MATCH('Reference Data'!$C$4,'Reference Data'!$F$5:$F$21,0),1)&gt;J489,"Actual","Forecast")</f>
        <v>Actual</v>
      </c>
      <c r="K490" s="482" t="str">
        <f aca="false">IF(INDEX('Reference Data'!$G$5:$G$18,MATCH('Reference Data'!$C$4,'Reference Data'!$F$5:$F$21,0),1)&gt;K489,"Actual","Forecast")</f>
        <v>Actual</v>
      </c>
      <c r="L490" s="482" t="str">
        <f aca="false">IF(INDEX('Reference Data'!$G$5:$G$18,MATCH('Reference Data'!$C$4,'Reference Data'!$F$5:$F$21,0),1)&gt;L489,"Actual","Forecast")</f>
        <v>Actual</v>
      </c>
      <c r="M490" s="482" t="str">
        <f aca="false">IF(INDEX('Reference Data'!$G$5:$G$18,MATCH('Reference Data'!$C$4,'Reference Data'!$F$5:$F$21,0),1)&gt;M489,"Actual","Forecast")</f>
        <v>Actual</v>
      </c>
      <c r="N490" s="482" t="str">
        <f aca="false">IF(INDEX('Reference Data'!$G$5:$G$18,MATCH('Reference Data'!$C$4,'Reference Data'!$F$5:$F$21,0),1)&gt;N489,"Actual","Forecast")</f>
        <v>Actual</v>
      </c>
      <c r="O490" s="482" t="str">
        <f aca="false">IF(INDEX('Reference Data'!$G$5:$G$18,MATCH('Reference Data'!$C$4,'Reference Data'!$F$5:$F$21,0),1)&gt;O489,"Actual","Forecast")</f>
        <v>Actual</v>
      </c>
      <c r="P490" s="14"/>
    </row>
    <row r="491" customFormat="false" ht="15" hidden="false" customHeight="false" outlineLevel="2" collapsed="false">
      <c r="D491" s="478"/>
      <c r="E491" s="479"/>
      <c r="F491" s="478"/>
      <c r="G491" s="479"/>
      <c r="H491" s="478"/>
      <c r="I491" s="479"/>
      <c r="J491" s="478"/>
      <c r="K491" s="479"/>
      <c r="L491" s="478"/>
      <c r="M491" s="479"/>
      <c r="N491" s="478"/>
      <c r="O491" s="479"/>
      <c r="P491" s="14"/>
    </row>
    <row r="492" customFormat="false" ht="15" hidden="false" customHeight="true" outlineLevel="2" collapsed="false">
      <c r="D492" s="480" t="s">
        <v>263</v>
      </c>
      <c r="E492" s="480"/>
      <c r="F492" s="480"/>
      <c r="G492" s="480"/>
      <c r="H492" s="480"/>
      <c r="I492" s="480"/>
      <c r="J492" s="480"/>
      <c r="K492" s="480"/>
      <c r="L492" s="480"/>
      <c r="M492" s="480"/>
      <c r="N492" s="480"/>
      <c r="O492" s="480"/>
      <c r="P492" s="14"/>
    </row>
    <row r="493" customFormat="false" ht="15" hidden="false" customHeight="false" outlineLevel="2" collapsed="false">
      <c r="D493" s="480"/>
      <c r="E493" s="480"/>
      <c r="F493" s="480"/>
      <c r="G493" s="480"/>
      <c r="H493" s="480"/>
      <c r="I493" s="480"/>
      <c r="J493" s="480"/>
      <c r="K493" s="480"/>
      <c r="L493" s="480"/>
      <c r="M493" s="480"/>
      <c r="N493" s="480"/>
      <c r="O493" s="480"/>
      <c r="P493" s="14"/>
    </row>
    <row r="494" customFormat="false" ht="15" hidden="false" customHeight="false" outlineLevel="2" collapsed="false">
      <c r="D494" s="475" t="n">
        <v>45383</v>
      </c>
      <c r="E494" s="475" t="n">
        <v>45413</v>
      </c>
      <c r="F494" s="475" t="n">
        <v>45444</v>
      </c>
      <c r="G494" s="475" t="n">
        <v>45474</v>
      </c>
      <c r="H494" s="475" t="n">
        <v>45505</v>
      </c>
      <c r="I494" s="475" t="n">
        <v>45536</v>
      </c>
      <c r="J494" s="475" t="n">
        <v>45566</v>
      </c>
      <c r="K494" s="475" t="n">
        <v>45597</v>
      </c>
      <c r="L494" s="475" t="n">
        <v>45627</v>
      </c>
      <c r="M494" s="475" t="n">
        <v>45658</v>
      </c>
      <c r="N494" s="475" t="n">
        <v>45689</v>
      </c>
      <c r="O494" s="475" t="n">
        <v>45717</v>
      </c>
      <c r="P494" s="14"/>
    </row>
    <row r="495" customFormat="false" ht="15" hidden="false" customHeight="false" outlineLevel="2" collapsed="false">
      <c r="D495" s="482" t="str">
        <f aca="false">IF(INDEX('Reference Data'!$G$5:$G$18,MATCH('Reference Data'!$C$4,'Reference Data'!$F$5:$F$21,0),1)&gt;D494,"Actual","Forecast")</f>
        <v>Actual</v>
      </c>
      <c r="E495" s="482" t="str">
        <f aca="false">IF(INDEX('Reference Data'!$G$5:$G$18,MATCH('Reference Data'!$C$4,'Reference Data'!$F$5:$F$21,0),1)&gt;E494,"Actual","Forecast")</f>
        <v>Actual</v>
      </c>
      <c r="F495" s="482" t="str">
        <f aca="false">IF(INDEX('Reference Data'!$G$5:$G$18,MATCH('Reference Data'!$C$4,'Reference Data'!$F$5:$F$21,0),1)&gt;F494,"Actual","Forecast")</f>
        <v>Actual</v>
      </c>
      <c r="G495" s="482" t="str">
        <f aca="false">IF(INDEX('Reference Data'!$G$5:$G$18,MATCH('Reference Data'!$C$4,'Reference Data'!$F$5:$F$21,0),1)&gt;G494,"Actual","Forecast")</f>
        <v>Actual</v>
      </c>
      <c r="H495" s="482" t="str">
        <f aca="false">IF(INDEX('Reference Data'!$G$5:$G$18,MATCH('Reference Data'!$C$4,'Reference Data'!$F$5:$F$21,0),1)&gt;H494,"Actual","Forecast")</f>
        <v>Actual</v>
      </c>
      <c r="I495" s="482" t="str">
        <f aca="false">IF(INDEX('Reference Data'!$G$5:$G$18,MATCH('Reference Data'!$C$4,'Reference Data'!$F$5:$F$21,0),1)&gt;I494,"Actual","Forecast")</f>
        <v>Actual</v>
      </c>
      <c r="J495" s="482" t="str">
        <f aca="false">IF(INDEX('Reference Data'!$G$5:$G$18,MATCH('Reference Data'!$C$4,'Reference Data'!$F$5:$F$21,0),1)&gt;J494,"Actual","Forecast")</f>
        <v>Forecast</v>
      </c>
      <c r="K495" s="482" t="str">
        <f aca="false">IF(INDEX('Reference Data'!$G$5:$G$18,MATCH('Reference Data'!$C$4,'Reference Data'!$F$5:$F$21,0),1)&gt;K494,"Actual","Forecast")</f>
        <v>Forecast</v>
      </c>
      <c r="L495" s="482" t="str">
        <f aca="false">IF(INDEX('Reference Data'!$G$5:$G$18,MATCH('Reference Data'!$C$4,'Reference Data'!$F$5:$F$21,0),1)&gt;L494,"Actual","Forecast")</f>
        <v>Forecast</v>
      </c>
      <c r="M495" s="482" t="str">
        <f aca="false">IF(INDEX('Reference Data'!$G$5:$G$18,MATCH('Reference Data'!$C$4,'Reference Data'!$F$5:$F$21,0),1)&gt;M494,"Actual","Forecast")</f>
        <v>Forecast</v>
      </c>
      <c r="N495" s="482" t="str">
        <f aca="false">IF(INDEX('Reference Data'!$G$5:$G$18,MATCH('Reference Data'!$C$4,'Reference Data'!$F$5:$F$21,0),1)&gt;N494,"Actual","Forecast")</f>
        <v>Forecast</v>
      </c>
      <c r="O495" s="482" t="str">
        <f aca="false">IF(INDEX('Reference Data'!$G$5:$G$18,MATCH('Reference Data'!$C$4,'Reference Data'!$F$5:$F$21,0),1)&gt;O494,"Actual","Forecast")</f>
        <v>Forecast</v>
      </c>
      <c r="P495" s="14"/>
    </row>
    <row r="496" customFormat="false" ht="15" hidden="false" customHeight="false" outlineLevel="2" collapsed="false">
      <c r="D496" s="478"/>
      <c r="E496" s="479"/>
      <c r="F496" s="478"/>
      <c r="G496" s="479"/>
      <c r="H496" s="478"/>
      <c r="I496" s="479"/>
      <c r="J496" s="478"/>
      <c r="K496" s="479"/>
      <c r="L496" s="478"/>
      <c r="M496" s="479"/>
      <c r="N496" s="478"/>
      <c r="O496" s="479"/>
      <c r="P496" s="14"/>
    </row>
    <row r="497" customFormat="false" ht="15" hidden="false" customHeight="true" outlineLevel="2" collapsed="false">
      <c r="B497" s="483" t="s">
        <v>321</v>
      </c>
      <c r="D497" s="480" t="s">
        <v>264</v>
      </c>
      <c r="E497" s="480"/>
      <c r="F497" s="480"/>
      <c r="G497" s="480"/>
      <c r="H497" s="480"/>
      <c r="I497" s="480"/>
      <c r="J497" s="480"/>
      <c r="K497" s="480"/>
      <c r="L497" s="480"/>
      <c r="M497" s="480"/>
      <c r="N497" s="480"/>
      <c r="O497" s="480"/>
      <c r="P497" s="14"/>
    </row>
    <row r="498" customFormat="false" ht="15.75" hidden="false" customHeight="true" outlineLevel="2" collapsed="false">
      <c r="B498" s="483"/>
      <c r="D498" s="480"/>
      <c r="E498" s="480"/>
      <c r="F498" s="480"/>
      <c r="G498" s="480"/>
      <c r="H498" s="480"/>
      <c r="I498" s="480"/>
      <c r="J498" s="480"/>
      <c r="K498" s="480"/>
      <c r="L498" s="480"/>
      <c r="M498" s="480"/>
      <c r="N498" s="480"/>
      <c r="O498" s="480"/>
      <c r="P498" s="14"/>
    </row>
    <row r="499" customFormat="false" ht="15" hidden="false" customHeight="false" outlineLevel="2" collapsed="false">
      <c r="B499" s="483"/>
      <c r="D499" s="475" t="n">
        <v>45748</v>
      </c>
      <c r="E499" s="475" t="n">
        <v>45778</v>
      </c>
      <c r="F499" s="475" t="n">
        <v>45809</v>
      </c>
      <c r="G499" s="475" t="n">
        <v>45839</v>
      </c>
      <c r="H499" s="475" t="n">
        <v>45870</v>
      </c>
      <c r="I499" s="475" t="n">
        <v>45901</v>
      </c>
      <c r="J499" s="475" t="n">
        <v>45931</v>
      </c>
      <c r="K499" s="475" t="n">
        <v>45962</v>
      </c>
      <c r="L499" s="475" t="n">
        <v>45992</v>
      </c>
      <c r="M499" s="475" t="n">
        <v>46023</v>
      </c>
      <c r="N499" s="475" t="n">
        <v>46054</v>
      </c>
      <c r="O499" s="475" t="n">
        <v>46082</v>
      </c>
      <c r="P499" s="14"/>
    </row>
    <row r="500" customFormat="false" ht="15" hidden="false" customHeight="false" outlineLevel="2" collapsed="false">
      <c r="B500" s="483"/>
      <c r="D500" s="482" t="str">
        <f aca="false">IF(INDEX('Reference Data'!$G$5:$G$18,MATCH('Reference Data'!$C$4,'Reference Data'!$F$5:$F$21,0),1)&gt;D499,"Actual","Forecast")</f>
        <v>Forecast</v>
      </c>
      <c r="E500" s="482" t="str">
        <f aca="false">IF(INDEX('Reference Data'!$G$5:$G$18,MATCH('Reference Data'!$C$4,'Reference Data'!$F$5:$F$21,0),1)&gt;E499,"Actual","Forecast")</f>
        <v>Forecast</v>
      </c>
      <c r="F500" s="482" t="str">
        <f aca="false">IF(INDEX('Reference Data'!$G$5:$G$18,MATCH('Reference Data'!$C$4,'Reference Data'!$F$5:$F$21,0),1)&gt;F499,"Actual","Forecast")</f>
        <v>Forecast</v>
      </c>
      <c r="G500" s="482" t="str">
        <f aca="false">IF(INDEX('Reference Data'!$G$5:$G$18,MATCH('Reference Data'!$C$4,'Reference Data'!$F$5:$F$21,0),1)&gt;G499,"Actual","Forecast")</f>
        <v>Forecast</v>
      </c>
      <c r="H500" s="482" t="str">
        <f aca="false">IF(INDEX('Reference Data'!$G$5:$G$18,MATCH('Reference Data'!$C$4,'Reference Data'!$F$5:$F$21,0),1)&gt;H499,"Actual","Forecast")</f>
        <v>Forecast</v>
      </c>
      <c r="I500" s="482" t="str">
        <f aca="false">IF(INDEX('Reference Data'!$G$5:$G$18,MATCH('Reference Data'!$C$4,'Reference Data'!$F$5:$F$21,0),1)&gt;I499,"Actual","Forecast")</f>
        <v>Forecast</v>
      </c>
      <c r="J500" s="482" t="str">
        <f aca="false">IF(INDEX('Reference Data'!$G$5:$G$18,MATCH('Reference Data'!$C$4,'Reference Data'!$F$5:$F$21,0),1)&gt;J499,"Actual","Forecast")</f>
        <v>Forecast</v>
      </c>
      <c r="K500" s="482" t="str">
        <f aca="false">IF(INDEX('Reference Data'!$G$5:$G$18,MATCH('Reference Data'!$C$4,'Reference Data'!$F$5:$F$21,0),1)&gt;K499,"Actual","Forecast")</f>
        <v>Forecast</v>
      </c>
      <c r="L500" s="482" t="str">
        <f aca="false">IF(INDEX('Reference Data'!$G$5:$G$18,MATCH('Reference Data'!$C$4,'Reference Data'!$F$5:$F$21,0),1)&gt;L499,"Actual","Forecast")</f>
        <v>Forecast</v>
      </c>
      <c r="M500" s="482" t="str">
        <f aca="false">IF(INDEX('Reference Data'!$G$5:$G$18,MATCH('Reference Data'!$C$4,'Reference Data'!$F$5:$F$21,0),1)&gt;M499,"Actual","Forecast")</f>
        <v>Forecast</v>
      </c>
      <c r="N500" s="482" t="str">
        <f aca="false">IF(INDEX('Reference Data'!$G$5:$G$18,MATCH('Reference Data'!$C$4,'Reference Data'!$F$5:$F$21,0),1)&gt;N499,"Actual","Forecast")</f>
        <v>Forecast</v>
      </c>
      <c r="O500" s="482" t="str">
        <f aca="false">IF(INDEX('Reference Data'!$G$5:$G$18,MATCH('Reference Data'!$C$4,'Reference Data'!$F$5:$F$21,0),1)&gt;O499,"Actual","Forecast")</f>
        <v>Forecast</v>
      </c>
      <c r="P500" s="14"/>
    </row>
    <row r="501" customFormat="false" ht="15" hidden="false" customHeight="false" outlineLevel="2" collapsed="false">
      <c r="B501" s="483"/>
      <c r="D501" s="478"/>
      <c r="E501" s="479"/>
      <c r="F501" s="478"/>
      <c r="G501" s="479"/>
      <c r="H501" s="478"/>
      <c r="I501" s="479"/>
      <c r="J501" s="478"/>
      <c r="K501" s="479"/>
      <c r="L501" s="478"/>
      <c r="M501" s="479"/>
      <c r="N501" s="478"/>
      <c r="O501" s="479"/>
      <c r="P501" s="14"/>
    </row>
    <row r="502" customFormat="false" ht="16.4" hidden="false" customHeight="false" outlineLevel="2" collapsed="false">
      <c r="D502" s="345" t="s">
        <v>322</v>
      </c>
      <c r="P502" s="14"/>
    </row>
    <row r="503" customFormat="false" ht="14.25" hidden="false" customHeight="true" outlineLevel="1" collapsed="false">
      <c r="A503" s="0" t="n">
        <v>14</v>
      </c>
      <c r="B503" s="104"/>
      <c r="C503" s="104"/>
      <c r="D503" s="104"/>
      <c r="E503" s="104"/>
      <c r="F503" s="104"/>
      <c r="P503" s="14"/>
    </row>
    <row r="504" customFormat="false" ht="15" hidden="false" customHeight="true" outlineLevel="2" collapsed="false">
      <c r="A504" s="474"/>
      <c r="B504" s="199" t="s">
        <v>257</v>
      </c>
      <c r="C504" s="199" t="s">
        <v>258</v>
      </c>
      <c r="D504" s="231" t="s">
        <v>259</v>
      </c>
      <c r="E504" s="231"/>
      <c r="F504" s="231"/>
      <c r="G504" s="231"/>
      <c r="H504" s="231"/>
      <c r="I504" s="231"/>
      <c r="J504" s="231"/>
      <c r="K504" s="231"/>
      <c r="L504" s="231"/>
      <c r="M504" s="231"/>
      <c r="N504" s="231"/>
      <c r="O504" s="231"/>
      <c r="P504" s="14"/>
    </row>
    <row r="505" customFormat="false" ht="15.75" hidden="false" customHeight="true" outlineLevel="2" collapsed="false">
      <c r="A505" s="474"/>
      <c r="B505" s="199"/>
      <c r="C505" s="199"/>
      <c r="D505" s="231"/>
      <c r="E505" s="231"/>
      <c r="F505" s="231"/>
      <c r="G505" s="231"/>
      <c r="H505" s="231"/>
      <c r="I505" s="231"/>
      <c r="J505" s="231"/>
      <c r="K505" s="231"/>
      <c r="L505" s="231"/>
      <c r="M505" s="231"/>
      <c r="N505" s="231"/>
      <c r="O505" s="231"/>
      <c r="P505" s="14"/>
    </row>
    <row r="506" customFormat="false" ht="15" hidden="false" customHeight="false" outlineLevel="2" collapsed="false">
      <c r="A506" s="474"/>
      <c r="B506" s="199"/>
      <c r="C506" s="199"/>
      <c r="D506" s="475" t="n">
        <v>43922</v>
      </c>
      <c r="E506" s="475" t="n">
        <v>43952</v>
      </c>
      <c r="F506" s="475" t="n">
        <v>43983</v>
      </c>
      <c r="G506" s="475" t="n">
        <v>44013</v>
      </c>
      <c r="H506" s="475" t="n">
        <v>44044</v>
      </c>
      <c r="I506" s="475" t="n">
        <v>44075</v>
      </c>
      <c r="J506" s="475" t="n">
        <v>44105</v>
      </c>
      <c r="K506" s="475" t="n">
        <v>44136</v>
      </c>
      <c r="L506" s="475" t="n">
        <v>44166</v>
      </c>
      <c r="M506" s="475" t="n">
        <v>44197</v>
      </c>
      <c r="N506" s="475" t="n">
        <v>44228</v>
      </c>
      <c r="O506" s="475" t="n">
        <v>44256</v>
      </c>
      <c r="P506" s="14"/>
    </row>
    <row r="507" customFormat="false" ht="15.75" hidden="false" customHeight="true" outlineLevel="2" collapsed="false">
      <c r="A507" s="474"/>
      <c r="B507" s="199"/>
      <c r="C507" s="199"/>
      <c r="D507" s="418" t="s">
        <v>202</v>
      </c>
      <c r="E507" s="418" t="s">
        <v>202</v>
      </c>
      <c r="F507" s="418" t="s">
        <v>202</v>
      </c>
      <c r="G507" s="418" t="s">
        <v>202</v>
      </c>
      <c r="H507" s="418" t="s">
        <v>202</v>
      </c>
      <c r="I507" s="418" t="s">
        <v>202</v>
      </c>
      <c r="J507" s="418" t="s">
        <v>202</v>
      </c>
      <c r="K507" s="418" t="s">
        <v>202</v>
      </c>
      <c r="L507" s="418" t="s">
        <v>202</v>
      </c>
      <c r="M507" s="418" t="s">
        <v>202</v>
      </c>
      <c r="N507" s="418" t="s">
        <v>202</v>
      </c>
      <c r="O507" s="418" t="s">
        <v>202</v>
      </c>
      <c r="P507" s="14"/>
    </row>
    <row r="508" customFormat="false" ht="15" hidden="false" customHeight="false" outlineLevel="2" collapsed="false">
      <c r="A508" s="388"/>
      <c r="B508" s="476" t="s">
        <v>317</v>
      </c>
      <c r="C508" s="477" t="s">
        <v>318</v>
      </c>
      <c r="D508" s="478"/>
      <c r="E508" s="479"/>
      <c r="F508" s="479"/>
      <c r="G508" s="479"/>
      <c r="H508" s="479"/>
      <c r="I508" s="479"/>
      <c r="J508" s="479"/>
      <c r="K508" s="479"/>
      <c r="L508" s="479"/>
      <c r="M508" s="479"/>
      <c r="N508" s="479"/>
      <c r="O508" s="479"/>
      <c r="P508" s="14"/>
    </row>
    <row r="509" customFormat="false" ht="15.75" hidden="false" customHeight="true" outlineLevel="2" collapsed="false">
      <c r="A509" s="388"/>
      <c r="B509" s="199" t="s">
        <v>319</v>
      </c>
      <c r="C509" s="199" t="s">
        <v>323</v>
      </c>
      <c r="D509" s="480" t="s">
        <v>260</v>
      </c>
      <c r="E509" s="480"/>
      <c r="F509" s="480"/>
      <c r="G509" s="480"/>
      <c r="H509" s="480"/>
      <c r="I509" s="480"/>
      <c r="J509" s="480"/>
      <c r="K509" s="480"/>
      <c r="L509" s="480"/>
      <c r="M509" s="480"/>
      <c r="N509" s="480"/>
      <c r="O509" s="480"/>
      <c r="P509" s="14"/>
    </row>
    <row r="510" customFormat="false" ht="16.5" hidden="false" customHeight="true" outlineLevel="2" collapsed="false">
      <c r="A510" s="388"/>
      <c r="B510" s="199"/>
      <c r="C510" s="199"/>
      <c r="D510" s="480"/>
      <c r="E510" s="480"/>
      <c r="F510" s="480"/>
      <c r="G510" s="480"/>
      <c r="H510" s="480"/>
      <c r="I510" s="480"/>
      <c r="J510" s="480"/>
      <c r="K510" s="480"/>
      <c r="L510" s="480"/>
      <c r="M510" s="480"/>
      <c r="N510" s="480"/>
      <c r="O510" s="480"/>
      <c r="P510" s="14"/>
    </row>
    <row r="511" customFormat="false" ht="16.5" hidden="false" customHeight="true" outlineLevel="2" collapsed="false">
      <c r="A511" s="388"/>
      <c r="B511" s="199"/>
      <c r="C511" s="199"/>
      <c r="D511" s="475" t="n">
        <v>44287</v>
      </c>
      <c r="E511" s="475" t="n">
        <v>44317</v>
      </c>
      <c r="F511" s="475" t="n">
        <v>44348</v>
      </c>
      <c r="G511" s="475" t="n">
        <v>44378</v>
      </c>
      <c r="H511" s="475" t="n">
        <v>44409</v>
      </c>
      <c r="I511" s="475" t="n">
        <v>44440</v>
      </c>
      <c r="J511" s="475" t="n">
        <v>44470</v>
      </c>
      <c r="K511" s="475" t="n">
        <v>44501</v>
      </c>
      <c r="L511" s="475" t="n">
        <v>44531</v>
      </c>
      <c r="M511" s="475" t="n">
        <v>44562</v>
      </c>
      <c r="N511" s="475" t="n">
        <v>44593</v>
      </c>
      <c r="O511" s="475" t="n">
        <v>44621</v>
      </c>
      <c r="P511" s="14"/>
    </row>
    <row r="512" customFormat="false" ht="16.5" hidden="false" customHeight="true" outlineLevel="2" collapsed="false">
      <c r="A512" s="388"/>
      <c r="B512" s="199"/>
      <c r="C512" s="199"/>
      <c r="D512" s="418" t="s">
        <v>202</v>
      </c>
      <c r="E512" s="418" t="s">
        <v>202</v>
      </c>
      <c r="F512" s="418" t="s">
        <v>202</v>
      </c>
      <c r="G512" s="418" t="s">
        <v>202</v>
      </c>
      <c r="H512" s="418" t="s">
        <v>202</v>
      </c>
      <c r="I512" s="418" t="s">
        <v>202</v>
      </c>
      <c r="J512" s="418" t="s">
        <v>202</v>
      </c>
      <c r="K512" s="418" t="s">
        <v>202</v>
      </c>
      <c r="L512" s="418" t="s">
        <v>202</v>
      </c>
      <c r="M512" s="418" t="s">
        <v>202</v>
      </c>
      <c r="N512" s="418" t="s">
        <v>202</v>
      </c>
      <c r="O512" s="418" t="s">
        <v>202</v>
      </c>
      <c r="P512" s="14"/>
    </row>
    <row r="513" customFormat="false" ht="15" hidden="false" customHeight="false" outlineLevel="2" collapsed="false">
      <c r="A513" s="388"/>
      <c r="B513" s="481"/>
      <c r="C513" s="481"/>
      <c r="D513" s="478"/>
      <c r="E513" s="479"/>
      <c r="F513" s="478"/>
      <c r="G513" s="479"/>
      <c r="H513" s="478"/>
      <c r="I513" s="479"/>
      <c r="J513" s="478"/>
      <c r="K513" s="479"/>
      <c r="L513" s="478"/>
      <c r="M513" s="479"/>
      <c r="N513" s="478"/>
      <c r="O513" s="479"/>
      <c r="P513" s="14"/>
    </row>
    <row r="514" customFormat="false" ht="15" hidden="false" customHeight="true" outlineLevel="2" collapsed="false">
      <c r="D514" s="480" t="s">
        <v>261</v>
      </c>
      <c r="E514" s="480"/>
      <c r="F514" s="480"/>
      <c r="G514" s="480"/>
      <c r="H514" s="480"/>
      <c r="I514" s="480"/>
      <c r="J514" s="480"/>
      <c r="K514" s="480"/>
      <c r="L514" s="480"/>
      <c r="M514" s="480"/>
      <c r="N514" s="480"/>
      <c r="O514" s="480"/>
      <c r="P514" s="14"/>
    </row>
    <row r="515" customFormat="false" ht="15" hidden="false" customHeight="false" outlineLevel="2" collapsed="false">
      <c r="D515" s="480"/>
      <c r="E515" s="480"/>
      <c r="F515" s="480"/>
      <c r="G515" s="480"/>
      <c r="H515" s="480"/>
      <c r="I515" s="480"/>
      <c r="J515" s="480"/>
      <c r="K515" s="480"/>
      <c r="L515" s="480"/>
      <c r="M515" s="480"/>
      <c r="N515" s="480"/>
      <c r="O515" s="480"/>
      <c r="P515" s="14"/>
    </row>
    <row r="516" customFormat="false" ht="15" hidden="false" customHeight="false" outlineLevel="2" collapsed="false">
      <c r="D516" s="475" t="n">
        <v>44652</v>
      </c>
      <c r="E516" s="475" t="n">
        <v>44682</v>
      </c>
      <c r="F516" s="475" t="n">
        <v>44713</v>
      </c>
      <c r="G516" s="475" t="n">
        <v>44743</v>
      </c>
      <c r="H516" s="475" t="n">
        <v>44774</v>
      </c>
      <c r="I516" s="475" t="n">
        <v>44805</v>
      </c>
      <c r="J516" s="475" t="n">
        <v>44835</v>
      </c>
      <c r="K516" s="475" t="n">
        <v>44866</v>
      </c>
      <c r="L516" s="475" t="n">
        <v>44896</v>
      </c>
      <c r="M516" s="475" t="n">
        <v>44927</v>
      </c>
      <c r="N516" s="475" t="n">
        <v>44958</v>
      </c>
      <c r="O516" s="475" t="n">
        <v>44986</v>
      </c>
      <c r="P516" s="14"/>
    </row>
    <row r="517" customFormat="false" ht="15" hidden="false" customHeight="false" outlineLevel="2" collapsed="false">
      <c r="D517" s="482" t="str">
        <f aca="false">IF(INDEX('Reference Data'!$G$5:$G$18,MATCH('Reference Data'!$C$4,'Reference Data'!$F$5:$F$21,0),1)&gt;D516,"Actual","Forecast")</f>
        <v>Actual</v>
      </c>
      <c r="E517" s="482" t="str">
        <f aca="false">IF(INDEX('Reference Data'!$G$5:$G$18,MATCH('Reference Data'!$C$4,'Reference Data'!$F$5:$F$21,0),1)&gt;E516,"Actual","Forecast")</f>
        <v>Actual</v>
      </c>
      <c r="F517" s="482" t="str">
        <f aca="false">IF(INDEX('Reference Data'!$G$5:$G$18,MATCH('Reference Data'!$C$4,'Reference Data'!$F$5:$F$21,0),1)&gt;F516,"Actual","Forecast")</f>
        <v>Actual</v>
      </c>
      <c r="G517" s="482" t="str">
        <f aca="false">IF(INDEX('Reference Data'!$G$5:$G$18,MATCH('Reference Data'!$C$4,'Reference Data'!$F$5:$F$21,0),1)&gt;G516,"Actual","Forecast")</f>
        <v>Actual</v>
      </c>
      <c r="H517" s="482" t="str">
        <f aca="false">IF(INDEX('Reference Data'!$G$5:$G$18,MATCH('Reference Data'!$C$4,'Reference Data'!$F$5:$F$21,0),1)&gt;H516,"Actual","Forecast")</f>
        <v>Actual</v>
      </c>
      <c r="I517" s="482" t="str">
        <f aca="false">IF(INDEX('Reference Data'!$G$5:$G$18,MATCH('Reference Data'!$C$4,'Reference Data'!$F$5:$F$21,0),1)&gt;I516,"Actual","Forecast")</f>
        <v>Actual</v>
      </c>
      <c r="J517" s="482" t="str">
        <f aca="false">IF(INDEX('Reference Data'!$G$5:$G$18,MATCH('Reference Data'!$C$4,'Reference Data'!$F$5:$F$21,0),1)&gt;J516,"Actual","Forecast")</f>
        <v>Actual</v>
      </c>
      <c r="K517" s="482" t="str">
        <f aca="false">IF(INDEX('Reference Data'!$G$5:$G$18,MATCH('Reference Data'!$C$4,'Reference Data'!$F$5:$F$21,0),1)&gt;K516,"Actual","Forecast")</f>
        <v>Actual</v>
      </c>
      <c r="L517" s="482" t="str">
        <f aca="false">IF(INDEX('Reference Data'!$G$5:$G$18,MATCH('Reference Data'!$C$4,'Reference Data'!$F$5:$F$21,0),1)&gt;L516,"Actual","Forecast")</f>
        <v>Actual</v>
      </c>
      <c r="M517" s="482" t="str">
        <f aca="false">IF(INDEX('Reference Data'!$G$5:$G$18,MATCH('Reference Data'!$C$4,'Reference Data'!$F$5:$F$21,0),1)&gt;M516,"Actual","Forecast")</f>
        <v>Actual</v>
      </c>
      <c r="N517" s="482" t="str">
        <f aca="false">IF(INDEX('Reference Data'!$G$5:$G$18,MATCH('Reference Data'!$C$4,'Reference Data'!$F$5:$F$21,0),1)&gt;N516,"Actual","Forecast")</f>
        <v>Actual</v>
      </c>
      <c r="O517" s="482" t="str">
        <f aca="false">IF(INDEX('Reference Data'!$G$5:$G$18,MATCH('Reference Data'!$C$4,'Reference Data'!$F$5:$F$21,0),1)&gt;O516,"Actual","Forecast")</f>
        <v>Actual</v>
      </c>
      <c r="P517" s="14"/>
    </row>
    <row r="518" customFormat="false" ht="15" hidden="false" customHeight="false" outlineLevel="2" collapsed="false">
      <c r="D518" s="478"/>
      <c r="E518" s="479"/>
      <c r="F518" s="478"/>
      <c r="G518" s="479"/>
      <c r="H518" s="478"/>
      <c r="I518" s="479"/>
      <c r="J518" s="478"/>
      <c r="K518" s="479"/>
      <c r="L518" s="478"/>
      <c r="M518" s="479"/>
      <c r="N518" s="478"/>
      <c r="O518" s="479"/>
      <c r="P518" s="14"/>
    </row>
    <row r="519" customFormat="false" ht="15" hidden="false" customHeight="true" outlineLevel="2" collapsed="false">
      <c r="D519" s="480" t="s">
        <v>262</v>
      </c>
      <c r="E519" s="480"/>
      <c r="F519" s="480"/>
      <c r="G519" s="480"/>
      <c r="H519" s="480"/>
      <c r="I519" s="480"/>
      <c r="J519" s="480"/>
      <c r="K519" s="480"/>
      <c r="L519" s="480"/>
      <c r="M519" s="480"/>
      <c r="N519" s="480"/>
      <c r="O519" s="480"/>
      <c r="P519" s="14"/>
    </row>
    <row r="520" customFormat="false" ht="15" hidden="false" customHeight="false" outlineLevel="2" collapsed="false">
      <c r="D520" s="480"/>
      <c r="E520" s="480"/>
      <c r="F520" s="480"/>
      <c r="G520" s="480"/>
      <c r="H520" s="480"/>
      <c r="I520" s="480"/>
      <c r="J520" s="480"/>
      <c r="K520" s="480"/>
      <c r="L520" s="480"/>
      <c r="M520" s="480"/>
      <c r="N520" s="480"/>
      <c r="O520" s="480"/>
      <c r="P520" s="14"/>
    </row>
    <row r="521" customFormat="false" ht="15" hidden="false" customHeight="false" outlineLevel="2" collapsed="false">
      <c r="D521" s="475" t="n">
        <v>45017</v>
      </c>
      <c r="E521" s="475" t="n">
        <v>45047</v>
      </c>
      <c r="F521" s="475" t="n">
        <v>45078</v>
      </c>
      <c r="G521" s="475" t="n">
        <v>45108</v>
      </c>
      <c r="H521" s="475" t="n">
        <v>45139</v>
      </c>
      <c r="I521" s="475" t="n">
        <v>45170</v>
      </c>
      <c r="J521" s="475" t="n">
        <v>45200</v>
      </c>
      <c r="K521" s="475" t="n">
        <v>45231</v>
      </c>
      <c r="L521" s="475" t="n">
        <v>45261</v>
      </c>
      <c r="M521" s="475" t="n">
        <v>45292</v>
      </c>
      <c r="N521" s="475" t="n">
        <v>45323</v>
      </c>
      <c r="O521" s="475" t="n">
        <v>45352</v>
      </c>
      <c r="P521" s="14"/>
    </row>
    <row r="522" customFormat="false" ht="15" hidden="false" customHeight="false" outlineLevel="2" collapsed="false">
      <c r="D522" s="482" t="str">
        <f aca="false">IF(INDEX('Reference Data'!$G$5:$G$18,MATCH('Reference Data'!$C$4,'Reference Data'!$F$5:$F$21,0),1)&gt;D521,"Actual","Forecast")</f>
        <v>Actual</v>
      </c>
      <c r="E522" s="482" t="str">
        <f aca="false">IF(INDEX('Reference Data'!$G$5:$G$18,MATCH('Reference Data'!$C$4,'Reference Data'!$F$5:$F$21,0),1)&gt;E521,"Actual","Forecast")</f>
        <v>Actual</v>
      </c>
      <c r="F522" s="482" t="str">
        <f aca="false">IF(INDEX('Reference Data'!$G$5:$G$18,MATCH('Reference Data'!$C$4,'Reference Data'!$F$5:$F$21,0),1)&gt;F521,"Actual","Forecast")</f>
        <v>Actual</v>
      </c>
      <c r="G522" s="482" t="str">
        <f aca="false">IF(INDEX('Reference Data'!$G$5:$G$18,MATCH('Reference Data'!$C$4,'Reference Data'!$F$5:$F$21,0),1)&gt;G521,"Actual","Forecast")</f>
        <v>Actual</v>
      </c>
      <c r="H522" s="482" t="str">
        <f aca="false">IF(INDEX('Reference Data'!$G$5:$G$18,MATCH('Reference Data'!$C$4,'Reference Data'!$F$5:$F$21,0),1)&gt;H521,"Actual","Forecast")</f>
        <v>Actual</v>
      </c>
      <c r="I522" s="482" t="str">
        <f aca="false">IF(INDEX('Reference Data'!$G$5:$G$18,MATCH('Reference Data'!$C$4,'Reference Data'!$F$5:$F$21,0),1)&gt;I521,"Actual","Forecast")</f>
        <v>Actual</v>
      </c>
      <c r="J522" s="482" t="str">
        <f aca="false">IF(INDEX('Reference Data'!$G$5:$G$18,MATCH('Reference Data'!$C$4,'Reference Data'!$F$5:$F$21,0),1)&gt;J521,"Actual","Forecast")</f>
        <v>Actual</v>
      </c>
      <c r="K522" s="482" t="str">
        <f aca="false">IF(INDEX('Reference Data'!$G$5:$G$18,MATCH('Reference Data'!$C$4,'Reference Data'!$F$5:$F$21,0),1)&gt;K521,"Actual","Forecast")</f>
        <v>Actual</v>
      </c>
      <c r="L522" s="482" t="str">
        <f aca="false">IF(INDEX('Reference Data'!$G$5:$G$18,MATCH('Reference Data'!$C$4,'Reference Data'!$F$5:$F$21,0),1)&gt;L521,"Actual","Forecast")</f>
        <v>Actual</v>
      </c>
      <c r="M522" s="482" t="str">
        <f aca="false">IF(INDEX('Reference Data'!$G$5:$G$18,MATCH('Reference Data'!$C$4,'Reference Data'!$F$5:$F$21,0),1)&gt;M521,"Actual","Forecast")</f>
        <v>Actual</v>
      </c>
      <c r="N522" s="482" t="str">
        <f aca="false">IF(INDEX('Reference Data'!$G$5:$G$18,MATCH('Reference Data'!$C$4,'Reference Data'!$F$5:$F$21,0),1)&gt;N521,"Actual","Forecast")</f>
        <v>Actual</v>
      </c>
      <c r="O522" s="482" t="str">
        <f aca="false">IF(INDEX('Reference Data'!$G$5:$G$18,MATCH('Reference Data'!$C$4,'Reference Data'!$F$5:$F$21,0),1)&gt;O521,"Actual","Forecast")</f>
        <v>Actual</v>
      </c>
      <c r="P522" s="14"/>
    </row>
    <row r="523" customFormat="false" ht="15" hidden="false" customHeight="false" outlineLevel="2" collapsed="false">
      <c r="D523" s="478"/>
      <c r="E523" s="479"/>
      <c r="F523" s="478"/>
      <c r="G523" s="479"/>
      <c r="H523" s="478"/>
      <c r="I523" s="479"/>
      <c r="J523" s="478"/>
      <c r="K523" s="479"/>
      <c r="L523" s="478"/>
      <c r="M523" s="479"/>
      <c r="N523" s="478"/>
      <c r="O523" s="479"/>
      <c r="P523" s="14"/>
    </row>
    <row r="524" customFormat="false" ht="15" hidden="false" customHeight="true" outlineLevel="2" collapsed="false">
      <c r="D524" s="480" t="s">
        <v>263</v>
      </c>
      <c r="E524" s="480"/>
      <c r="F524" s="480"/>
      <c r="G524" s="480"/>
      <c r="H524" s="480"/>
      <c r="I524" s="480"/>
      <c r="J524" s="480"/>
      <c r="K524" s="480"/>
      <c r="L524" s="480"/>
      <c r="M524" s="480"/>
      <c r="N524" s="480"/>
      <c r="O524" s="480"/>
      <c r="P524" s="14"/>
    </row>
    <row r="525" customFormat="false" ht="15" hidden="false" customHeight="false" outlineLevel="2" collapsed="false">
      <c r="D525" s="480"/>
      <c r="E525" s="480"/>
      <c r="F525" s="480"/>
      <c r="G525" s="480"/>
      <c r="H525" s="480"/>
      <c r="I525" s="480"/>
      <c r="J525" s="480"/>
      <c r="K525" s="480"/>
      <c r="L525" s="480"/>
      <c r="M525" s="480"/>
      <c r="N525" s="480"/>
      <c r="O525" s="480"/>
      <c r="P525" s="14"/>
    </row>
    <row r="526" customFormat="false" ht="15" hidden="false" customHeight="false" outlineLevel="2" collapsed="false">
      <c r="D526" s="475" t="n">
        <v>45383</v>
      </c>
      <c r="E526" s="475" t="n">
        <v>45413</v>
      </c>
      <c r="F526" s="475" t="n">
        <v>45444</v>
      </c>
      <c r="G526" s="475" t="n">
        <v>45474</v>
      </c>
      <c r="H526" s="475" t="n">
        <v>45505</v>
      </c>
      <c r="I526" s="475" t="n">
        <v>45536</v>
      </c>
      <c r="J526" s="475" t="n">
        <v>45566</v>
      </c>
      <c r="K526" s="475" t="n">
        <v>45597</v>
      </c>
      <c r="L526" s="475" t="n">
        <v>45627</v>
      </c>
      <c r="M526" s="475" t="n">
        <v>45658</v>
      </c>
      <c r="N526" s="475" t="n">
        <v>45689</v>
      </c>
      <c r="O526" s="475" t="n">
        <v>45717</v>
      </c>
      <c r="P526" s="14"/>
    </row>
    <row r="527" customFormat="false" ht="15" hidden="false" customHeight="false" outlineLevel="2" collapsed="false">
      <c r="D527" s="482" t="str">
        <f aca="false">IF(INDEX('Reference Data'!$G$5:$G$18,MATCH('Reference Data'!$C$4,'Reference Data'!$F$5:$F$21,0),1)&gt;D526,"Actual","Forecast")</f>
        <v>Actual</v>
      </c>
      <c r="E527" s="482" t="str">
        <f aca="false">IF(INDEX('Reference Data'!$G$5:$G$18,MATCH('Reference Data'!$C$4,'Reference Data'!$F$5:$F$21,0),1)&gt;E526,"Actual","Forecast")</f>
        <v>Actual</v>
      </c>
      <c r="F527" s="482" t="str">
        <f aca="false">IF(INDEX('Reference Data'!$G$5:$G$18,MATCH('Reference Data'!$C$4,'Reference Data'!$F$5:$F$21,0),1)&gt;F526,"Actual","Forecast")</f>
        <v>Actual</v>
      </c>
      <c r="G527" s="482" t="str">
        <f aca="false">IF(INDEX('Reference Data'!$G$5:$G$18,MATCH('Reference Data'!$C$4,'Reference Data'!$F$5:$F$21,0),1)&gt;G526,"Actual","Forecast")</f>
        <v>Actual</v>
      </c>
      <c r="H527" s="482" t="str">
        <f aca="false">IF(INDEX('Reference Data'!$G$5:$G$18,MATCH('Reference Data'!$C$4,'Reference Data'!$F$5:$F$21,0),1)&gt;H526,"Actual","Forecast")</f>
        <v>Actual</v>
      </c>
      <c r="I527" s="482" t="str">
        <f aca="false">IF(INDEX('Reference Data'!$G$5:$G$18,MATCH('Reference Data'!$C$4,'Reference Data'!$F$5:$F$21,0),1)&gt;I526,"Actual","Forecast")</f>
        <v>Actual</v>
      </c>
      <c r="J527" s="482" t="str">
        <f aca="false">IF(INDEX('Reference Data'!$G$5:$G$18,MATCH('Reference Data'!$C$4,'Reference Data'!$F$5:$F$21,0),1)&gt;J526,"Actual","Forecast")</f>
        <v>Forecast</v>
      </c>
      <c r="K527" s="482" t="str">
        <f aca="false">IF(INDEX('Reference Data'!$G$5:$G$18,MATCH('Reference Data'!$C$4,'Reference Data'!$F$5:$F$21,0),1)&gt;K526,"Actual","Forecast")</f>
        <v>Forecast</v>
      </c>
      <c r="L527" s="482" t="str">
        <f aca="false">IF(INDEX('Reference Data'!$G$5:$G$18,MATCH('Reference Data'!$C$4,'Reference Data'!$F$5:$F$21,0),1)&gt;L526,"Actual","Forecast")</f>
        <v>Forecast</v>
      </c>
      <c r="M527" s="482" t="str">
        <f aca="false">IF(INDEX('Reference Data'!$G$5:$G$18,MATCH('Reference Data'!$C$4,'Reference Data'!$F$5:$F$21,0),1)&gt;M526,"Actual","Forecast")</f>
        <v>Forecast</v>
      </c>
      <c r="N527" s="482" t="str">
        <f aca="false">IF(INDEX('Reference Data'!$G$5:$G$18,MATCH('Reference Data'!$C$4,'Reference Data'!$F$5:$F$21,0),1)&gt;N526,"Actual","Forecast")</f>
        <v>Forecast</v>
      </c>
      <c r="O527" s="482" t="str">
        <f aca="false">IF(INDEX('Reference Data'!$G$5:$G$18,MATCH('Reference Data'!$C$4,'Reference Data'!$F$5:$F$21,0),1)&gt;O526,"Actual","Forecast")</f>
        <v>Forecast</v>
      </c>
      <c r="P527" s="14"/>
    </row>
    <row r="528" customFormat="false" ht="15" hidden="false" customHeight="false" outlineLevel="2" collapsed="false">
      <c r="D528" s="478"/>
      <c r="E528" s="479"/>
      <c r="F528" s="478"/>
      <c r="G528" s="479"/>
      <c r="H528" s="478"/>
      <c r="I528" s="479"/>
      <c r="J528" s="478"/>
      <c r="K528" s="479"/>
      <c r="L528" s="478"/>
      <c r="M528" s="479"/>
      <c r="N528" s="478"/>
      <c r="O528" s="479"/>
      <c r="P528" s="14"/>
    </row>
    <row r="529" customFormat="false" ht="15" hidden="false" customHeight="true" outlineLevel="2" collapsed="false">
      <c r="B529" s="483" t="s">
        <v>321</v>
      </c>
      <c r="D529" s="480" t="s">
        <v>264</v>
      </c>
      <c r="E529" s="480"/>
      <c r="F529" s="480"/>
      <c r="G529" s="480"/>
      <c r="H529" s="480"/>
      <c r="I529" s="480"/>
      <c r="J529" s="480"/>
      <c r="K529" s="480"/>
      <c r="L529" s="480"/>
      <c r="M529" s="480"/>
      <c r="N529" s="480"/>
      <c r="O529" s="480"/>
      <c r="P529" s="14"/>
    </row>
    <row r="530" customFormat="false" ht="15.75" hidden="false" customHeight="true" outlineLevel="2" collapsed="false">
      <c r="B530" s="483"/>
      <c r="D530" s="480"/>
      <c r="E530" s="480"/>
      <c r="F530" s="480"/>
      <c r="G530" s="480"/>
      <c r="H530" s="480"/>
      <c r="I530" s="480"/>
      <c r="J530" s="480"/>
      <c r="K530" s="480"/>
      <c r="L530" s="480"/>
      <c r="M530" s="480"/>
      <c r="N530" s="480"/>
      <c r="O530" s="480"/>
      <c r="P530" s="14"/>
    </row>
    <row r="531" customFormat="false" ht="15" hidden="false" customHeight="false" outlineLevel="2" collapsed="false">
      <c r="B531" s="483"/>
      <c r="D531" s="475" t="n">
        <v>45748</v>
      </c>
      <c r="E531" s="475" t="n">
        <v>45778</v>
      </c>
      <c r="F531" s="475" t="n">
        <v>45809</v>
      </c>
      <c r="G531" s="475" t="n">
        <v>45839</v>
      </c>
      <c r="H531" s="475" t="n">
        <v>45870</v>
      </c>
      <c r="I531" s="475" t="n">
        <v>45901</v>
      </c>
      <c r="J531" s="475" t="n">
        <v>45931</v>
      </c>
      <c r="K531" s="475" t="n">
        <v>45962</v>
      </c>
      <c r="L531" s="475" t="n">
        <v>45992</v>
      </c>
      <c r="M531" s="475" t="n">
        <v>46023</v>
      </c>
      <c r="N531" s="475" t="n">
        <v>46054</v>
      </c>
      <c r="O531" s="475" t="n">
        <v>46082</v>
      </c>
      <c r="P531" s="14"/>
    </row>
    <row r="532" customFormat="false" ht="15" hidden="false" customHeight="false" outlineLevel="2" collapsed="false">
      <c r="B532" s="483"/>
      <c r="D532" s="482" t="str">
        <f aca="false">IF(INDEX('Reference Data'!$G$5:$G$18,MATCH('Reference Data'!$C$4,'Reference Data'!$F$5:$F$21,0),1)&gt;D531,"Actual","Forecast")</f>
        <v>Forecast</v>
      </c>
      <c r="E532" s="482" t="str">
        <f aca="false">IF(INDEX('Reference Data'!$G$5:$G$18,MATCH('Reference Data'!$C$4,'Reference Data'!$F$5:$F$21,0),1)&gt;E531,"Actual","Forecast")</f>
        <v>Forecast</v>
      </c>
      <c r="F532" s="482" t="str">
        <f aca="false">IF(INDEX('Reference Data'!$G$5:$G$18,MATCH('Reference Data'!$C$4,'Reference Data'!$F$5:$F$21,0),1)&gt;F531,"Actual","Forecast")</f>
        <v>Forecast</v>
      </c>
      <c r="G532" s="482" t="str">
        <f aca="false">IF(INDEX('Reference Data'!$G$5:$G$18,MATCH('Reference Data'!$C$4,'Reference Data'!$F$5:$F$21,0),1)&gt;G531,"Actual","Forecast")</f>
        <v>Forecast</v>
      </c>
      <c r="H532" s="482" t="str">
        <f aca="false">IF(INDEX('Reference Data'!$G$5:$G$18,MATCH('Reference Data'!$C$4,'Reference Data'!$F$5:$F$21,0),1)&gt;H531,"Actual","Forecast")</f>
        <v>Forecast</v>
      </c>
      <c r="I532" s="482" t="str">
        <f aca="false">IF(INDEX('Reference Data'!$G$5:$G$18,MATCH('Reference Data'!$C$4,'Reference Data'!$F$5:$F$21,0),1)&gt;I531,"Actual","Forecast")</f>
        <v>Forecast</v>
      </c>
      <c r="J532" s="482" t="str">
        <f aca="false">IF(INDEX('Reference Data'!$G$5:$G$18,MATCH('Reference Data'!$C$4,'Reference Data'!$F$5:$F$21,0),1)&gt;J531,"Actual","Forecast")</f>
        <v>Forecast</v>
      </c>
      <c r="K532" s="482" t="str">
        <f aca="false">IF(INDEX('Reference Data'!$G$5:$G$18,MATCH('Reference Data'!$C$4,'Reference Data'!$F$5:$F$21,0),1)&gt;K531,"Actual","Forecast")</f>
        <v>Forecast</v>
      </c>
      <c r="L532" s="482" t="str">
        <f aca="false">IF(INDEX('Reference Data'!$G$5:$G$18,MATCH('Reference Data'!$C$4,'Reference Data'!$F$5:$F$21,0),1)&gt;L531,"Actual","Forecast")</f>
        <v>Forecast</v>
      </c>
      <c r="M532" s="482" t="str">
        <f aca="false">IF(INDEX('Reference Data'!$G$5:$G$18,MATCH('Reference Data'!$C$4,'Reference Data'!$F$5:$F$21,0),1)&gt;M531,"Actual","Forecast")</f>
        <v>Forecast</v>
      </c>
      <c r="N532" s="482" t="str">
        <f aca="false">IF(INDEX('Reference Data'!$G$5:$G$18,MATCH('Reference Data'!$C$4,'Reference Data'!$F$5:$F$21,0),1)&gt;N531,"Actual","Forecast")</f>
        <v>Forecast</v>
      </c>
      <c r="O532" s="482" t="str">
        <f aca="false">IF(INDEX('Reference Data'!$G$5:$G$18,MATCH('Reference Data'!$C$4,'Reference Data'!$F$5:$F$21,0),1)&gt;O531,"Actual","Forecast")</f>
        <v>Forecast</v>
      </c>
      <c r="P532" s="14"/>
    </row>
    <row r="533" customFormat="false" ht="15" hidden="false" customHeight="false" outlineLevel="2" collapsed="false">
      <c r="B533" s="483"/>
      <c r="D533" s="478"/>
      <c r="E533" s="479"/>
      <c r="F533" s="478"/>
      <c r="G533" s="479"/>
      <c r="H533" s="478"/>
      <c r="I533" s="479"/>
      <c r="J533" s="478"/>
      <c r="K533" s="479"/>
      <c r="L533" s="478"/>
      <c r="M533" s="479"/>
      <c r="N533" s="478"/>
      <c r="O533" s="479"/>
      <c r="P533" s="14"/>
    </row>
    <row r="534" customFormat="false" ht="16.4" hidden="false" customHeight="false" outlineLevel="2" collapsed="false">
      <c r="D534" s="345" t="s">
        <v>322</v>
      </c>
      <c r="P534" s="14"/>
    </row>
    <row r="535" customFormat="false" ht="14.25" hidden="false" customHeight="true" outlineLevel="1" collapsed="false">
      <c r="B535" s="104"/>
      <c r="C535" s="104"/>
      <c r="D535" s="104"/>
      <c r="E535" s="104"/>
      <c r="F535" s="104"/>
      <c r="P535" s="14"/>
    </row>
    <row r="537" customFormat="false" ht="15" hidden="false" customHeight="false" outlineLevel="0" collapsed="false">
      <c r="B537" s="94" t="s">
        <v>90</v>
      </c>
      <c r="C537" s="94" t="s">
        <v>90</v>
      </c>
      <c r="D537" s="94" t="s">
        <v>90</v>
      </c>
      <c r="E537" s="94" t="s">
        <v>90</v>
      </c>
      <c r="F537" s="94" t="s">
        <v>90</v>
      </c>
      <c r="G537" s="94" t="s">
        <v>90</v>
      </c>
      <c r="H537" s="94" t="s">
        <v>90</v>
      </c>
      <c r="I537" s="94" t="s">
        <v>90</v>
      </c>
      <c r="J537" s="94" t="s">
        <v>90</v>
      </c>
      <c r="K537" s="94" t="s">
        <v>90</v>
      </c>
      <c r="L537" s="94" t="s">
        <v>90</v>
      </c>
      <c r="M537" s="94" t="s">
        <v>90</v>
      </c>
      <c r="N537" s="94" t="s">
        <v>90</v>
      </c>
      <c r="O537" s="94" t="s">
        <v>90</v>
      </c>
    </row>
  </sheetData>
  <sheetProtection algorithmName="SHA-512" hashValue="dmMs91i5V1bJm86ZPgRlmDFokmNntrxzpIZB8AndVrOM/5W0Vc7rVkPAHBTisN+NTaGHhh5TyiBPNhhqFH7yHA==" saltValue="eQ9/hetEHP4hJJobyMtNfw==" spinCount="100000" sheet="true" formatCells="false" formatColumns="false" formatRows="false"/>
  <protectedRanges>
    <protectedRange name="Range17" sqref="B124:O124 B129:O129 D134:O134 D139:O139 D144:O144 D149:O149"/>
    <protectedRange name="Section_B_Foot14" sqref="B508:O508 B513:O513 D518:O518 D523:O523 D528:O528 D533:O533"/>
    <protectedRange name="Section_B_Foot13" sqref="B476:O476 B481:O481 D486:O486 D491:O491 D496:O496 D501:O501"/>
    <protectedRange name="Section_B_Foot12" sqref="B444:O444 B449:O449 D454:O454 D459:O459 D464:O464 D469:O469"/>
    <protectedRange name="Section_B_Foot11" sqref="B412:O412 B417:O417 D422:O422 D427:O427 D432:O432 D437:O437"/>
    <protectedRange name="Section_B_Foot10" sqref="B380:O380 B385:O385 D390:O390 D395:O395 D400:O400 D405:O405"/>
    <protectedRange name="Section_B_Foot9" sqref="B348:O348 B353:O353 D358:O358 D363:O363 D368:O368 D373:O373"/>
    <protectedRange name="Section_B_Foot8" sqref="B316:O316 B321:O321 D326:O326 D331:O331 D336:O336 D341:O341"/>
    <protectedRange name="Section_B_Foot7" sqref="B284:O284 B289:O289 D293:O294 D299:O299 D304:O304 D308:O309"/>
    <protectedRange name="Section_B_Main" sqref="D22:P41 B43:P52 B22:B41"/>
    <protectedRange name="Section_A" sqref="E9 B11"/>
    <protectedRange name="Section_B_Foot1" sqref="B60:O60 B65:O65 D70:O70 D75:O75 D80:O80 D85:O85"/>
    <protectedRange name="Section_B_Foot2" sqref="B92:O92 B97:O97 D102:O102 D107:O107 D112:O112 D117:O117"/>
    <protectedRange name="Section_B_Foot3" sqref="B156:O156 B161:O161 D166:O166 D171:O171 D176:O176 D181:O181"/>
    <protectedRange name="Section_B_Foot4" sqref="B188:O188 B193:O193 D198:O198 D203:O203 D208:O208 D213:O213"/>
    <protectedRange name="Section_B_Foot5" sqref="B220:O220 B225:O225 D230:O230 D235:O235 D240:O240 D245:O245"/>
    <protectedRange name="Section_B_Foot6" sqref="B252:O252 B257:O257 D262:O262 D267:O267 D272:O272 D277:O277"/>
  </protectedRanges>
  <mergeCells count="187">
    <mergeCell ref="B2:J2"/>
    <mergeCell ref="M2:O2"/>
    <mergeCell ref="B3:L3"/>
    <mergeCell ref="B5:D5"/>
    <mergeCell ref="F5:I5"/>
    <mergeCell ref="L5:P5"/>
    <mergeCell ref="B7:E7"/>
    <mergeCell ref="B9:D9"/>
    <mergeCell ref="B10:E10"/>
    <mergeCell ref="B11:E11"/>
    <mergeCell ref="B13:P13"/>
    <mergeCell ref="B16:B17"/>
    <mergeCell ref="C16:C17"/>
    <mergeCell ref="D16:D17"/>
    <mergeCell ref="E16:E17"/>
    <mergeCell ref="P16:P17"/>
    <mergeCell ref="O18:P18"/>
    <mergeCell ref="O19:P19"/>
    <mergeCell ref="O20:P20"/>
    <mergeCell ref="O21:P21"/>
    <mergeCell ref="M42:N42"/>
    <mergeCell ref="B54:O54"/>
    <mergeCell ref="B56:B59"/>
    <mergeCell ref="C56:C59"/>
    <mergeCell ref="D56:O57"/>
    <mergeCell ref="B61:B64"/>
    <mergeCell ref="C61:C64"/>
    <mergeCell ref="D61:O62"/>
    <mergeCell ref="D66:O67"/>
    <mergeCell ref="D71:O72"/>
    <mergeCell ref="D76:O77"/>
    <mergeCell ref="B81:B85"/>
    <mergeCell ref="D81:O82"/>
    <mergeCell ref="B88:B91"/>
    <mergeCell ref="C88:C91"/>
    <mergeCell ref="D88:O89"/>
    <mergeCell ref="B93:B96"/>
    <mergeCell ref="C93:C96"/>
    <mergeCell ref="D93:O94"/>
    <mergeCell ref="D98:O99"/>
    <mergeCell ref="D103:O104"/>
    <mergeCell ref="D108:O109"/>
    <mergeCell ref="B113:B117"/>
    <mergeCell ref="D113:O114"/>
    <mergeCell ref="B120:B123"/>
    <mergeCell ref="C120:C123"/>
    <mergeCell ref="D120:O121"/>
    <mergeCell ref="B125:B128"/>
    <mergeCell ref="C125:C128"/>
    <mergeCell ref="D125:O126"/>
    <mergeCell ref="D130:O131"/>
    <mergeCell ref="D135:O136"/>
    <mergeCell ref="D140:O141"/>
    <mergeCell ref="B145:B149"/>
    <mergeCell ref="D145:O146"/>
    <mergeCell ref="B152:B155"/>
    <mergeCell ref="C152:C155"/>
    <mergeCell ref="D152:O153"/>
    <mergeCell ref="B157:B160"/>
    <mergeCell ref="C157:C160"/>
    <mergeCell ref="D157:O158"/>
    <mergeCell ref="D162:O163"/>
    <mergeCell ref="D167:O168"/>
    <mergeCell ref="D172:O173"/>
    <mergeCell ref="B177:B181"/>
    <mergeCell ref="D177:O178"/>
    <mergeCell ref="B184:B187"/>
    <mergeCell ref="C184:C187"/>
    <mergeCell ref="D184:O185"/>
    <mergeCell ref="B189:B192"/>
    <mergeCell ref="C189:C192"/>
    <mergeCell ref="D189:O190"/>
    <mergeCell ref="D194:O195"/>
    <mergeCell ref="D199:O200"/>
    <mergeCell ref="D204:O205"/>
    <mergeCell ref="B209:B213"/>
    <mergeCell ref="D209:O210"/>
    <mergeCell ref="B216:B219"/>
    <mergeCell ref="C216:C219"/>
    <mergeCell ref="D216:O217"/>
    <mergeCell ref="B221:B224"/>
    <mergeCell ref="C221:C224"/>
    <mergeCell ref="D221:O222"/>
    <mergeCell ref="D226:O227"/>
    <mergeCell ref="D231:O232"/>
    <mergeCell ref="D236:O237"/>
    <mergeCell ref="B241:B245"/>
    <mergeCell ref="D241:O242"/>
    <mergeCell ref="B248:B251"/>
    <mergeCell ref="C248:C251"/>
    <mergeCell ref="D248:O249"/>
    <mergeCell ref="B253:B256"/>
    <mergeCell ref="C253:C256"/>
    <mergeCell ref="D253:O254"/>
    <mergeCell ref="D258:O259"/>
    <mergeCell ref="D263:O264"/>
    <mergeCell ref="D268:O269"/>
    <mergeCell ref="B273:B277"/>
    <mergeCell ref="D273:O274"/>
    <mergeCell ref="B280:B283"/>
    <mergeCell ref="C280:C283"/>
    <mergeCell ref="D280:O281"/>
    <mergeCell ref="B285:B288"/>
    <mergeCell ref="C285:C288"/>
    <mergeCell ref="D285:O286"/>
    <mergeCell ref="D290:O291"/>
    <mergeCell ref="D295:O296"/>
    <mergeCell ref="D300:O301"/>
    <mergeCell ref="B305:B309"/>
    <mergeCell ref="D305:O306"/>
    <mergeCell ref="B312:B315"/>
    <mergeCell ref="C312:C315"/>
    <mergeCell ref="D312:O313"/>
    <mergeCell ref="B317:B320"/>
    <mergeCell ref="C317:C320"/>
    <mergeCell ref="D317:O318"/>
    <mergeCell ref="D322:O323"/>
    <mergeCell ref="D327:O328"/>
    <mergeCell ref="D332:O333"/>
    <mergeCell ref="B337:B341"/>
    <mergeCell ref="D337:O338"/>
    <mergeCell ref="B344:B347"/>
    <mergeCell ref="C344:C347"/>
    <mergeCell ref="D344:O345"/>
    <mergeCell ref="B349:B352"/>
    <mergeCell ref="C349:C352"/>
    <mergeCell ref="D349:O350"/>
    <mergeCell ref="D354:O355"/>
    <mergeCell ref="D359:O360"/>
    <mergeCell ref="D364:O365"/>
    <mergeCell ref="B369:B373"/>
    <mergeCell ref="D369:O370"/>
    <mergeCell ref="B376:B379"/>
    <mergeCell ref="C376:C379"/>
    <mergeCell ref="D376:O377"/>
    <mergeCell ref="B381:B384"/>
    <mergeCell ref="C381:C384"/>
    <mergeCell ref="D381:O382"/>
    <mergeCell ref="D386:O387"/>
    <mergeCell ref="D391:O392"/>
    <mergeCell ref="D396:O397"/>
    <mergeCell ref="B401:B405"/>
    <mergeCell ref="D401:O402"/>
    <mergeCell ref="B408:B411"/>
    <mergeCell ref="C408:C411"/>
    <mergeCell ref="D408:O409"/>
    <mergeCell ref="B413:B416"/>
    <mergeCell ref="C413:C416"/>
    <mergeCell ref="D413:O414"/>
    <mergeCell ref="D418:O419"/>
    <mergeCell ref="D423:O424"/>
    <mergeCell ref="D428:O429"/>
    <mergeCell ref="B433:B437"/>
    <mergeCell ref="D433:O434"/>
    <mergeCell ref="B440:B443"/>
    <mergeCell ref="C440:C443"/>
    <mergeCell ref="D440:O441"/>
    <mergeCell ref="B445:B448"/>
    <mergeCell ref="C445:C448"/>
    <mergeCell ref="D445:O446"/>
    <mergeCell ref="D450:O451"/>
    <mergeCell ref="D455:O456"/>
    <mergeCell ref="D460:O461"/>
    <mergeCell ref="B465:B469"/>
    <mergeCell ref="D465:O466"/>
    <mergeCell ref="B472:B475"/>
    <mergeCell ref="C472:C475"/>
    <mergeCell ref="D472:O473"/>
    <mergeCell ref="B477:B480"/>
    <mergeCell ref="C477:C480"/>
    <mergeCell ref="D477:O478"/>
    <mergeCell ref="D482:O483"/>
    <mergeCell ref="D487:O488"/>
    <mergeCell ref="D492:O493"/>
    <mergeCell ref="B497:B501"/>
    <mergeCell ref="D497:O498"/>
    <mergeCell ref="B504:B507"/>
    <mergeCell ref="C504:C507"/>
    <mergeCell ref="D504:O505"/>
    <mergeCell ref="B509:B512"/>
    <mergeCell ref="C509:C512"/>
    <mergeCell ref="D509:O510"/>
    <mergeCell ref="D514:O515"/>
    <mergeCell ref="D519:O520"/>
    <mergeCell ref="D524:O525"/>
    <mergeCell ref="B529:B533"/>
    <mergeCell ref="D529:O530"/>
  </mergeCells>
  <conditionalFormatting sqref="D80:O80">
    <cfRule type="expression" priority="2" aboveAverage="0" equalAverage="0" bottom="0" percent="0" rank="0" text="" dxfId="667">
      <formula>OR($C$69="No", $C$69="&lt; Select &gt;")</formula>
    </cfRule>
  </conditionalFormatting>
  <conditionalFormatting sqref="D75:O75">
    <cfRule type="expression" priority="3" aboveAverage="0" equalAverage="0" bottom="0" percent="0" rank="0" text="" dxfId="668">
      <formula>OR($C$69="No", $C$69="&lt; Select &gt;")</formula>
    </cfRule>
  </conditionalFormatting>
  <conditionalFormatting sqref="D70:O70">
    <cfRule type="expression" priority="4" aboveAverage="0" equalAverage="0" bottom="0" percent="0" rank="0" text="" dxfId="669">
      <formula>OR($C$69="No", $C$69="&lt; Select &gt;")</formula>
    </cfRule>
  </conditionalFormatting>
  <conditionalFormatting sqref="D65:O65">
    <cfRule type="expression" priority="5" aboveAverage="0" equalAverage="0" bottom="0" percent="0" rank="0" text="" dxfId="670">
      <formula>OR($C$69="No", $C$69="&lt; Select &gt;")</formula>
    </cfRule>
  </conditionalFormatting>
  <conditionalFormatting sqref="D517:O517">
    <cfRule type="cellIs" priority="6" operator="equal" aboveAverage="0" equalAverage="0" bottom="0" percent="0" rank="0" text="" dxfId="671">
      <formula>"Actual"</formula>
    </cfRule>
    <cfRule type="cellIs" priority="7" operator="equal" aboveAverage="0" equalAverage="0" bottom="0" percent="0" rank="0" text="" dxfId="672">
      <formula>"Forecast"</formula>
    </cfRule>
  </conditionalFormatting>
  <conditionalFormatting sqref="D522:O522">
    <cfRule type="cellIs" priority="8" operator="equal" aboveAverage="0" equalAverage="0" bottom="0" percent="0" rank="0" text="" dxfId="673">
      <formula>"Actual"</formula>
    </cfRule>
    <cfRule type="cellIs" priority="9" operator="equal" aboveAverage="0" equalAverage="0" bottom="0" percent="0" rank="0" text="" dxfId="674">
      <formula>"Forecast"</formula>
    </cfRule>
  </conditionalFormatting>
  <conditionalFormatting sqref="D532:O532">
    <cfRule type="cellIs" priority="10" operator="equal" aboveAverage="0" equalAverage="0" bottom="0" percent="0" rank="0" text="" dxfId="675">
      <formula>"Actual"</formula>
    </cfRule>
    <cfRule type="cellIs" priority="11" operator="equal" aboveAverage="0" equalAverage="0" bottom="0" percent="0" rank="0" text="" dxfId="676">
      <formula>"Forecast"</formula>
    </cfRule>
  </conditionalFormatting>
  <conditionalFormatting sqref="D527:O527">
    <cfRule type="cellIs" priority="12" operator="equal" aboveAverage="0" equalAverage="0" bottom="0" percent="0" rank="0" text="" dxfId="677">
      <formula>"Actual"</formula>
    </cfRule>
    <cfRule type="cellIs" priority="13" operator="equal" aboveAverage="0" equalAverage="0" bottom="0" percent="0" rank="0" text="" dxfId="678">
      <formula>"Forecast"</formula>
    </cfRule>
  </conditionalFormatting>
  <conditionalFormatting sqref="D512:O512">
    <cfRule type="cellIs" priority="14" operator="equal" aboveAverage="0" equalAverage="0" bottom="0" percent="0" rank="0" text="" dxfId="679">
      <formula>"Actual"</formula>
    </cfRule>
    <cfRule type="cellIs" priority="15" operator="equal" aboveAverage="0" equalAverage="0" bottom="0" percent="0" rank="0" text="" dxfId="680">
      <formula>"Forecast"</formula>
    </cfRule>
  </conditionalFormatting>
  <conditionalFormatting sqref="D507:O507">
    <cfRule type="cellIs" priority="16" operator="equal" aboveAverage="0" equalAverage="0" bottom="0" percent="0" rank="0" text="" dxfId="681">
      <formula>"Actual"</formula>
    </cfRule>
    <cfRule type="cellIs" priority="17" operator="equal" aboveAverage="0" equalAverage="0" bottom="0" percent="0" rank="0" text="" dxfId="682">
      <formula>"Forecast"</formula>
    </cfRule>
  </conditionalFormatting>
  <conditionalFormatting sqref="D528:O528">
    <cfRule type="expression" priority="18" aboveAverage="0" equalAverage="0" bottom="0" percent="0" rank="0" text="" dxfId="683">
      <formula>OR($C$69="No", $C$69="&lt; Select &gt;")</formula>
    </cfRule>
  </conditionalFormatting>
  <conditionalFormatting sqref="D513:O513">
    <cfRule type="expression" priority="19" aboveAverage="0" equalAverage="0" bottom="0" percent="0" rank="0" text="" dxfId="684">
      <formula>OR($C$69="No", $C$69="&lt; Select &gt;")</formula>
    </cfRule>
  </conditionalFormatting>
  <conditionalFormatting sqref="D518:O518">
    <cfRule type="expression" priority="20" aboveAverage="0" equalAverage="0" bottom="0" percent="0" rank="0" text="" dxfId="685">
      <formula>OR($C$69="No", $C$69="&lt; Select &gt;")</formula>
    </cfRule>
  </conditionalFormatting>
  <conditionalFormatting sqref="D523:O523">
    <cfRule type="expression" priority="21" aboveAverage="0" equalAverage="0" bottom="0" percent="0" rank="0" text="" dxfId="686">
      <formula>OR($C$69="No", $C$69="&lt; Select &gt;")</formula>
    </cfRule>
  </conditionalFormatting>
  <conditionalFormatting sqref="D508:O508 D533:O534">
    <cfRule type="expression" priority="22" aboveAverage="0" equalAverage="0" bottom="0" percent="0" rank="0" text="" dxfId="687">
      <formula>OR($C$69="No", $C$69="&lt; Select &gt;")</formula>
    </cfRule>
  </conditionalFormatting>
  <conditionalFormatting sqref="D485:O485">
    <cfRule type="cellIs" priority="23" operator="equal" aboveAverage="0" equalAverage="0" bottom="0" percent="0" rank="0" text="" dxfId="688">
      <formula>"Actual"</formula>
    </cfRule>
    <cfRule type="cellIs" priority="24" operator="equal" aboveAverage="0" equalAverage="0" bottom="0" percent="0" rank="0" text="" dxfId="689">
      <formula>"Forecast"</formula>
    </cfRule>
  </conditionalFormatting>
  <conditionalFormatting sqref="D490:O490">
    <cfRule type="cellIs" priority="25" operator="equal" aboveAverage="0" equalAverage="0" bottom="0" percent="0" rank="0" text="" dxfId="690">
      <formula>"Actual"</formula>
    </cfRule>
    <cfRule type="cellIs" priority="26" operator="equal" aboveAverage="0" equalAverage="0" bottom="0" percent="0" rank="0" text="" dxfId="691">
      <formula>"Forecast"</formula>
    </cfRule>
  </conditionalFormatting>
  <conditionalFormatting sqref="D500:O500">
    <cfRule type="cellIs" priority="27" operator="equal" aboveAverage="0" equalAverage="0" bottom="0" percent="0" rank="0" text="" dxfId="692">
      <formula>"Actual"</formula>
    </cfRule>
    <cfRule type="cellIs" priority="28" operator="equal" aboveAverage="0" equalAverage="0" bottom="0" percent="0" rank="0" text="" dxfId="693">
      <formula>"Forecast"</formula>
    </cfRule>
  </conditionalFormatting>
  <conditionalFormatting sqref="D495:O495">
    <cfRule type="cellIs" priority="29" operator="equal" aboveAverage="0" equalAverage="0" bottom="0" percent="0" rank="0" text="" dxfId="694">
      <formula>"Actual"</formula>
    </cfRule>
    <cfRule type="cellIs" priority="30" operator="equal" aboveAverage="0" equalAverage="0" bottom="0" percent="0" rank="0" text="" dxfId="695">
      <formula>"Forecast"</formula>
    </cfRule>
  </conditionalFormatting>
  <conditionalFormatting sqref="D480:O480">
    <cfRule type="cellIs" priority="31" operator="equal" aboveAverage="0" equalAverage="0" bottom="0" percent="0" rank="0" text="" dxfId="696">
      <formula>"Actual"</formula>
    </cfRule>
    <cfRule type="cellIs" priority="32" operator="equal" aboveAverage="0" equalAverage="0" bottom="0" percent="0" rank="0" text="" dxfId="697">
      <formula>"Forecast"</formula>
    </cfRule>
  </conditionalFormatting>
  <conditionalFormatting sqref="D475:O475">
    <cfRule type="cellIs" priority="33" operator="equal" aboveAverage="0" equalAverage="0" bottom="0" percent="0" rank="0" text="" dxfId="698">
      <formula>"Actual"</formula>
    </cfRule>
    <cfRule type="cellIs" priority="34" operator="equal" aboveAverage="0" equalAverage="0" bottom="0" percent="0" rank="0" text="" dxfId="699">
      <formula>"Forecast"</formula>
    </cfRule>
  </conditionalFormatting>
  <conditionalFormatting sqref="D496:O496">
    <cfRule type="expression" priority="35" aboveAverage="0" equalAverage="0" bottom="0" percent="0" rank="0" text="" dxfId="700">
      <formula>OR($C$69="No", $C$69="&lt; Select &gt;")</formula>
    </cfRule>
  </conditionalFormatting>
  <conditionalFormatting sqref="D481:O481">
    <cfRule type="expression" priority="36" aboveAverage="0" equalAverage="0" bottom="0" percent="0" rank="0" text="" dxfId="701">
      <formula>OR($C$69="No", $C$69="&lt; Select &gt;")</formula>
    </cfRule>
  </conditionalFormatting>
  <conditionalFormatting sqref="D486:O486">
    <cfRule type="expression" priority="37" aboveAverage="0" equalAverage="0" bottom="0" percent="0" rank="0" text="" dxfId="702">
      <formula>OR($C$69="No", $C$69="&lt; Select &gt;")</formula>
    </cfRule>
  </conditionalFormatting>
  <conditionalFormatting sqref="D491:O491">
    <cfRule type="expression" priority="38" aboveAverage="0" equalAverage="0" bottom="0" percent="0" rank="0" text="" dxfId="703">
      <formula>OR($C$69="No", $C$69="&lt; Select &gt;")</formula>
    </cfRule>
  </conditionalFormatting>
  <conditionalFormatting sqref="D476:O476 D501:O502">
    <cfRule type="expression" priority="39" aboveAverage="0" equalAverage="0" bottom="0" percent="0" rank="0" text="" dxfId="704">
      <formula>OR($C$69="No", $C$69="&lt; Select &gt;")</formula>
    </cfRule>
  </conditionalFormatting>
  <conditionalFormatting sqref="D453:O453">
    <cfRule type="cellIs" priority="40" operator="equal" aboveAverage="0" equalAverage="0" bottom="0" percent="0" rank="0" text="" dxfId="705">
      <formula>"Actual"</formula>
    </cfRule>
    <cfRule type="cellIs" priority="41" operator="equal" aboveAverage="0" equalAverage="0" bottom="0" percent="0" rank="0" text="" dxfId="706">
      <formula>"Forecast"</formula>
    </cfRule>
  </conditionalFormatting>
  <conditionalFormatting sqref="D458:O458">
    <cfRule type="cellIs" priority="42" operator="equal" aboveAverage="0" equalAverage="0" bottom="0" percent="0" rank="0" text="" dxfId="707">
      <formula>"Actual"</formula>
    </cfRule>
    <cfRule type="cellIs" priority="43" operator="equal" aboveAverage="0" equalAverage="0" bottom="0" percent="0" rank="0" text="" dxfId="708">
      <formula>"Forecast"</formula>
    </cfRule>
  </conditionalFormatting>
  <conditionalFormatting sqref="D468:O468">
    <cfRule type="cellIs" priority="44" operator="equal" aboveAverage="0" equalAverage="0" bottom="0" percent="0" rank="0" text="" dxfId="709">
      <formula>"Actual"</formula>
    </cfRule>
    <cfRule type="cellIs" priority="45" operator="equal" aboveAverage="0" equalAverage="0" bottom="0" percent="0" rank="0" text="" dxfId="710">
      <formula>"Forecast"</formula>
    </cfRule>
  </conditionalFormatting>
  <conditionalFormatting sqref="D463:O463">
    <cfRule type="cellIs" priority="46" operator="equal" aboveAverage="0" equalAverage="0" bottom="0" percent="0" rank="0" text="" dxfId="711">
      <formula>"Actual"</formula>
    </cfRule>
    <cfRule type="cellIs" priority="47" operator="equal" aboveAverage="0" equalAverage="0" bottom="0" percent="0" rank="0" text="" dxfId="712">
      <formula>"Forecast"</formula>
    </cfRule>
  </conditionalFormatting>
  <conditionalFormatting sqref="D448:O448">
    <cfRule type="cellIs" priority="48" operator="equal" aboveAverage="0" equalAverage="0" bottom="0" percent="0" rank="0" text="" dxfId="713">
      <formula>"Actual"</formula>
    </cfRule>
    <cfRule type="cellIs" priority="49" operator="equal" aboveAverage="0" equalAverage="0" bottom="0" percent="0" rank="0" text="" dxfId="714">
      <formula>"Forecast"</formula>
    </cfRule>
  </conditionalFormatting>
  <conditionalFormatting sqref="D443:O443">
    <cfRule type="cellIs" priority="50" operator="equal" aboveAverage="0" equalAverage="0" bottom="0" percent="0" rank="0" text="" dxfId="715">
      <formula>"Actual"</formula>
    </cfRule>
    <cfRule type="cellIs" priority="51" operator="equal" aboveAverage="0" equalAverage="0" bottom="0" percent="0" rank="0" text="" dxfId="716">
      <formula>"Forecast"</formula>
    </cfRule>
  </conditionalFormatting>
  <conditionalFormatting sqref="D464:O464">
    <cfRule type="expression" priority="52" aboveAverage="0" equalAverage="0" bottom="0" percent="0" rank="0" text="" dxfId="717">
      <formula>OR($C$69="No", $C$69="&lt; Select &gt;")</formula>
    </cfRule>
  </conditionalFormatting>
  <conditionalFormatting sqref="D449:O449">
    <cfRule type="expression" priority="53" aboveAverage="0" equalAverage="0" bottom="0" percent="0" rank="0" text="" dxfId="718">
      <formula>OR($C$69="No", $C$69="&lt; Select &gt;")</formula>
    </cfRule>
  </conditionalFormatting>
  <conditionalFormatting sqref="D454:O454">
    <cfRule type="expression" priority="54" aboveAverage="0" equalAverage="0" bottom="0" percent="0" rank="0" text="" dxfId="719">
      <formula>OR($C$69="No", $C$69="&lt; Select &gt;")</formula>
    </cfRule>
  </conditionalFormatting>
  <conditionalFormatting sqref="D459:O459">
    <cfRule type="expression" priority="55" aboveAverage="0" equalAverage="0" bottom="0" percent="0" rank="0" text="" dxfId="720">
      <formula>OR($C$69="No", $C$69="&lt; Select &gt;")</formula>
    </cfRule>
  </conditionalFormatting>
  <conditionalFormatting sqref="D444:O444 D469:O470">
    <cfRule type="expression" priority="56" aboveAverage="0" equalAverage="0" bottom="0" percent="0" rank="0" text="" dxfId="721">
      <formula>OR($C$69="No", $C$69="&lt; Select &gt;")</formula>
    </cfRule>
  </conditionalFormatting>
  <conditionalFormatting sqref="D421:O421">
    <cfRule type="cellIs" priority="57" operator="equal" aboveAverage="0" equalAverage="0" bottom="0" percent="0" rank="0" text="" dxfId="722">
      <formula>"Actual"</formula>
    </cfRule>
    <cfRule type="cellIs" priority="58" operator="equal" aboveAverage="0" equalAverage="0" bottom="0" percent="0" rank="0" text="" dxfId="723">
      <formula>"Forecast"</formula>
    </cfRule>
  </conditionalFormatting>
  <conditionalFormatting sqref="D426:O426">
    <cfRule type="cellIs" priority="59" operator="equal" aboveAverage="0" equalAverage="0" bottom="0" percent="0" rank="0" text="" dxfId="724">
      <formula>"Actual"</formula>
    </cfRule>
    <cfRule type="cellIs" priority="60" operator="equal" aboveAverage="0" equalAverage="0" bottom="0" percent="0" rank="0" text="" dxfId="725">
      <formula>"Forecast"</formula>
    </cfRule>
  </conditionalFormatting>
  <conditionalFormatting sqref="D436:O436">
    <cfRule type="cellIs" priority="61" operator="equal" aboveAverage="0" equalAverage="0" bottom="0" percent="0" rank="0" text="" dxfId="726">
      <formula>"Actual"</formula>
    </cfRule>
    <cfRule type="cellIs" priority="62" operator="equal" aboveAverage="0" equalAverage="0" bottom="0" percent="0" rank="0" text="" dxfId="727">
      <formula>"Forecast"</formula>
    </cfRule>
  </conditionalFormatting>
  <conditionalFormatting sqref="D431:O431">
    <cfRule type="cellIs" priority="63" operator="equal" aboveAverage="0" equalAverage="0" bottom="0" percent="0" rank="0" text="" dxfId="728">
      <formula>"Actual"</formula>
    </cfRule>
    <cfRule type="cellIs" priority="64" operator="equal" aboveAverage="0" equalAverage="0" bottom="0" percent="0" rank="0" text="" dxfId="729">
      <formula>"Forecast"</formula>
    </cfRule>
  </conditionalFormatting>
  <conditionalFormatting sqref="D416:O416">
    <cfRule type="cellIs" priority="65" operator="equal" aboveAverage="0" equalAverage="0" bottom="0" percent="0" rank="0" text="" dxfId="730">
      <formula>"Actual"</formula>
    </cfRule>
    <cfRule type="cellIs" priority="66" operator="equal" aboveAverage="0" equalAverage="0" bottom="0" percent="0" rank="0" text="" dxfId="731">
      <formula>"Forecast"</formula>
    </cfRule>
  </conditionalFormatting>
  <conditionalFormatting sqref="D411:O411">
    <cfRule type="cellIs" priority="67" operator="equal" aboveAverage="0" equalAverage="0" bottom="0" percent="0" rank="0" text="" dxfId="732">
      <formula>"Actual"</formula>
    </cfRule>
    <cfRule type="cellIs" priority="68" operator="equal" aboveAverage="0" equalAverage="0" bottom="0" percent="0" rank="0" text="" dxfId="733">
      <formula>"Forecast"</formula>
    </cfRule>
  </conditionalFormatting>
  <conditionalFormatting sqref="D432:O432">
    <cfRule type="expression" priority="69" aboveAverage="0" equalAverage="0" bottom="0" percent="0" rank="0" text="" dxfId="734">
      <formula>OR($C$69="No", $C$69="&lt; Select &gt;")</formula>
    </cfRule>
  </conditionalFormatting>
  <conditionalFormatting sqref="D417:O417">
    <cfRule type="expression" priority="70" aboveAverage="0" equalAverage="0" bottom="0" percent="0" rank="0" text="" dxfId="735">
      <formula>OR($C$69="No", $C$69="&lt; Select &gt;")</formula>
    </cfRule>
  </conditionalFormatting>
  <conditionalFormatting sqref="D422:O422">
    <cfRule type="expression" priority="71" aboveAverage="0" equalAverage="0" bottom="0" percent="0" rank="0" text="" dxfId="736">
      <formula>OR($C$69="No", $C$69="&lt; Select &gt;")</formula>
    </cfRule>
  </conditionalFormatting>
  <conditionalFormatting sqref="D427:O427">
    <cfRule type="expression" priority="72" aboveAverage="0" equalAverage="0" bottom="0" percent="0" rank="0" text="" dxfId="737">
      <formula>OR($C$69="No", $C$69="&lt; Select &gt;")</formula>
    </cfRule>
  </conditionalFormatting>
  <conditionalFormatting sqref="D412:O412 D437:O438">
    <cfRule type="expression" priority="73" aboveAverage="0" equalAverage="0" bottom="0" percent="0" rank="0" text="" dxfId="738">
      <formula>OR($C$69="No", $C$69="&lt; Select &gt;")</formula>
    </cfRule>
  </conditionalFormatting>
  <conditionalFormatting sqref="D389:O389">
    <cfRule type="cellIs" priority="74" operator="equal" aboveAverage="0" equalAverage="0" bottom="0" percent="0" rank="0" text="" dxfId="739">
      <formula>"Actual"</formula>
    </cfRule>
    <cfRule type="cellIs" priority="75" operator="equal" aboveAverage="0" equalAverage="0" bottom="0" percent="0" rank="0" text="" dxfId="740">
      <formula>"Forecast"</formula>
    </cfRule>
  </conditionalFormatting>
  <conditionalFormatting sqref="D394:O394">
    <cfRule type="cellIs" priority="76" operator="equal" aboveAverage="0" equalAverage="0" bottom="0" percent="0" rank="0" text="" dxfId="741">
      <formula>"Actual"</formula>
    </cfRule>
    <cfRule type="cellIs" priority="77" operator="equal" aboveAverage="0" equalAverage="0" bottom="0" percent="0" rank="0" text="" dxfId="742">
      <formula>"Forecast"</formula>
    </cfRule>
  </conditionalFormatting>
  <conditionalFormatting sqref="D404:O404">
    <cfRule type="cellIs" priority="78" operator="equal" aboveAverage="0" equalAverage="0" bottom="0" percent="0" rank="0" text="" dxfId="743">
      <formula>"Actual"</formula>
    </cfRule>
    <cfRule type="cellIs" priority="79" operator="equal" aboveAverage="0" equalAverage="0" bottom="0" percent="0" rank="0" text="" dxfId="744">
      <formula>"Forecast"</formula>
    </cfRule>
  </conditionalFormatting>
  <conditionalFormatting sqref="D399:O399">
    <cfRule type="cellIs" priority="80" operator="equal" aboveAverage="0" equalAverage="0" bottom="0" percent="0" rank="0" text="" dxfId="745">
      <formula>"Actual"</formula>
    </cfRule>
    <cfRule type="cellIs" priority="81" operator="equal" aboveAverage="0" equalAverage="0" bottom="0" percent="0" rank="0" text="" dxfId="746">
      <formula>"Forecast"</formula>
    </cfRule>
  </conditionalFormatting>
  <conditionalFormatting sqref="D384:O384">
    <cfRule type="cellIs" priority="82" operator="equal" aboveAverage="0" equalAverage="0" bottom="0" percent="0" rank="0" text="" dxfId="747">
      <formula>"Actual"</formula>
    </cfRule>
    <cfRule type="cellIs" priority="83" operator="equal" aboveAverage="0" equalAverage="0" bottom="0" percent="0" rank="0" text="" dxfId="748">
      <formula>"Forecast"</formula>
    </cfRule>
  </conditionalFormatting>
  <conditionalFormatting sqref="D379:O379">
    <cfRule type="cellIs" priority="84" operator="equal" aboveAverage="0" equalAverage="0" bottom="0" percent="0" rank="0" text="" dxfId="749">
      <formula>"Actual"</formula>
    </cfRule>
    <cfRule type="cellIs" priority="85" operator="equal" aboveAverage="0" equalAverage="0" bottom="0" percent="0" rank="0" text="" dxfId="750">
      <formula>"Forecast"</formula>
    </cfRule>
  </conditionalFormatting>
  <conditionalFormatting sqref="D400:O400">
    <cfRule type="expression" priority="86" aboveAverage="0" equalAverage="0" bottom="0" percent="0" rank="0" text="" dxfId="751">
      <formula>OR($C$69="No", $C$69="&lt; Select &gt;")</formula>
    </cfRule>
  </conditionalFormatting>
  <conditionalFormatting sqref="D385:O385">
    <cfRule type="expression" priority="87" aboveAverage="0" equalAverage="0" bottom="0" percent="0" rank="0" text="" dxfId="752">
      <formula>OR($C$69="No", $C$69="&lt; Select &gt;")</formula>
    </cfRule>
  </conditionalFormatting>
  <conditionalFormatting sqref="D390:O390">
    <cfRule type="expression" priority="88" aboveAverage="0" equalAverage="0" bottom="0" percent="0" rank="0" text="" dxfId="753">
      <formula>OR($C$69="No", $C$69="&lt; Select &gt;")</formula>
    </cfRule>
  </conditionalFormatting>
  <conditionalFormatting sqref="D395:O395">
    <cfRule type="expression" priority="89" aboveAverage="0" equalAverage="0" bottom="0" percent="0" rank="0" text="" dxfId="754">
      <formula>OR($C$69="No", $C$69="&lt; Select &gt;")</formula>
    </cfRule>
  </conditionalFormatting>
  <conditionalFormatting sqref="D380:O380 D405:O406">
    <cfRule type="expression" priority="90" aboveAverage="0" equalAverage="0" bottom="0" percent="0" rank="0" text="" dxfId="755">
      <formula>OR($C$69="No", $C$69="&lt; Select &gt;")</formula>
    </cfRule>
  </conditionalFormatting>
  <conditionalFormatting sqref="D357:O357">
    <cfRule type="cellIs" priority="91" operator="equal" aboveAverage="0" equalAverage="0" bottom="0" percent="0" rank="0" text="" dxfId="756">
      <formula>"Actual"</formula>
    </cfRule>
    <cfRule type="cellIs" priority="92" operator="equal" aboveAverage="0" equalAverage="0" bottom="0" percent="0" rank="0" text="" dxfId="757">
      <formula>"Forecast"</formula>
    </cfRule>
  </conditionalFormatting>
  <conditionalFormatting sqref="D362:O362">
    <cfRule type="cellIs" priority="93" operator="equal" aboveAverage="0" equalAverage="0" bottom="0" percent="0" rank="0" text="" dxfId="758">
      <formula>"Actual"</formula>
    </cfRule>
    <cfRule type="cellIs" priority="94" operator="equal" aboveAverage="0" equalAverage="0" bottom="0" percent="0" rank="0" text="" dxfId="759">
      <formula>"Forecast"</formula>
    </cfRule>
  </conditionalFormatting>
  <conditionalFormatting sqref="D372:O372">
    <cfRule type="cellIs" priority="95" operator="equal" aboveAverage="0" equalAverage="0" bottom="0" percent="0" rank="0" text="" dxfId="760">
      <formula>"Actual"</formula>
    </cfRule>
    <cfRule type="cellIs" priority="96" operator="equal" aboveAverage="0" equalAverage="0" bottom="0" percent="0" rank="0" text="" dxfId="761">
      <formula>"Forecast"</formula>
    </cfRule>
  </conditionalFormatting>
  <conditionalFormatting sqref="D367:O367">
    <cfRule type="cellIs" priority="97" operator="equal" aboveAverage="0" equalAverage="0" bottom="0" percent="0" rank="0" text="" dxfId="762">
      <formula>"Actual"</formula>
    </cfRule>
    <cfRule type="cellIs" priority="98" operator="equal" aboveAverage="0" equalAverage="0" bottom="0" percent="0" rank="0" text="" dxfId="763">
      <formula>"Forecast"</formula>
    </cfRule>
  </conditionalFormatting>
  <conditionalFormatting sqref="D352:O352">
    <cfRule type="cellIs" priority="99" operator="equal" aboveAverage="0" equalAverage="0" bottom="0" percent="0" rank="0" text="" dxfId="764">
      <formula>"Actual"</formula>
    </cfRule>
    <cfRule type="cellIs" priority="100" operator="equal" aboveAverage="0" equalAverage="0" bottom="0" percent="0" rank="0" text="" dxfId="765">
      <formula>"Forecast"</formula>
    </cfRule>
  </conditionalFormatting>
  <conditionalFormatting sqref="D347:O347">
    <cfRule type="cellIs" priority="101" operator="equal" aboveAverage="0" equalAverage="0" bottom="0" percent="0" rank="0" text="" dxfId="766">
      <formula>"Actual"</formula>
    </cfRule>
    <cfRule type="cellIs" priority="102" operator="equal" aboveAverage="0" equalAverage="0" bottom="0" percent="0" rank="0" text="" dxfId="767">
      <formula>"Forecast"</formula>
    </cfRule>
  </conditionalFormatting>
  <conditionalFormatting sqref="D368:O368">
    <cfRule type="expression" priority="103" aboveAverage="0" equalAverage="0" bottom="0" percent="0" rank="0" text="" dxfId="768">
      <formula>OR($C$69="No", $C$69="&lt; Select &gt;")</formula>
    </cfRule>
  </conditionalFormatting>
  <conditionalFormatting sqref="D353:O353">
    <cfRule type="expression" priority="104" aboveAverage="0" equalAverage="0" bottom="0" percent="0" rank="0" text="" dxfId="769">
      <formula>OR($C$69="No", $C$69="&lt; Select &gt;")</formula>
    </cfRule>
  </conditionalFormatting>
  <conditionalFormatting sqref="D358:O358">
    <cfRule type="expression" priority="105" aboveAverage="0" equalAverage="0" bottom="0" percent="0" rank="0" text="" dxfId="770">
      <formula>OR($C$69="No", $C$69="&lt; Select &gt;")</formula>
    </cfRule>
  </conditionalFormatting>
  <conditionalFormatting sqref="D363:O363">
    <cfRule type="expression" priority="106" aboveAverage="0" equalAverage="0" bottom="0" percent="0" rank="0" text="" dxfId="771">
      <formula>OR($C$69="No", $C$69="&lt; Select &gt;")</formula>
    </cfRule>
  </conditionalFormatting>
  <conditionalFormatting sqref="D348:O348 D373:O374">
    <cfRule type="expression" priority="107" aboveAverage="0" equalAverage="0" bottom="0" percent="0" rank="0" text="" dxfId="772">
      <formula>OR($C$69="No", $C$69="&lt; Select &gt;")</formula>
    </cfRule>
  </conditionalFormatting>
  <conditionalFormatting sqref="D325:O325">
    <cfRule type="cellIs" priority="108" operator="equal" aboveAverage="0" equalAverage="0" bottom="0" percent="0" rank="0" text="" dxfId="773">
      <formula>"Actual"</formula>
    </cfRule>
    <cfRule type="cellIs" priority="109" operator="equal" aboveAverage="0" equalAverage="0" bottom="0" percent="0" rank="0" text="" dxfId="774">
      <formula>"Forecast"</formula>
    </cfRule>
  </conditionalFormatting>
  <conditionalFormatting sqref="D330:O330">
    <cfRule type="cellIs" priority="110" operator="equal" aboveAverage="0" equalAverage="0" bottom="0" percent="0" rank="0" text="" dxfId="775">
      <formula>"Actual"</formula>
    </cfRule>
    <cfRule type="cellIs" priority="111" operator="equal" aboveAverage="0" equalAverage="0" bottom="0" percent="0" rank="0" text="" dxfId="776">
      <formula>"Forecast"</formula>
    </cfRule>
  </conditionalFormatting>
  <conditionalFormatting sqref="D340:O340">
    <cfRule type="cellIs" priority="112" operator="equal" aboveAverage="0" equalAverage="0" bottom="0" percent="0" rank="0" text="" dxfId="777">
      <formula>"Actual"</formula>
    </cfRule>
    <cfRule type="cellIs" priority="113" operator="equal" aboveAverage="0" equalAverage="0" bottom="0" percent="0" rank="0" text="" dxfId="778">
      <formula>"Forecast"</formula>
    </cfRule>
  </conditionalFormatting>
  <conditionalFormatting sqref="D335:O335">
    <cfRule type="cellIs" priority="114" operator="equal" aboveAverage="0" equalAverage="0" bottom="0" percent="0" rank="0" text="" dxfId="779">
      <formula>"Actual"</formula>
    </cfRule>
    <cfRule type="cellIs" priority="115" operator="equal" aboveAverage="0" equalAverage="0" bottom="0" percent="0" rank="0" text="" dxfId="780">
      <formula>"Forecast"</formula>
    </cfRule>
  </conditionalFormatting>
  <conditionalFormatting sqref="D320:O320">
    <cfRule type="cellIs" priority="116" operator="equal" aboveAverage="0" equalAverage="0" bottom="0" percent="0" rank="0" text="" dxfId="781">
      <formula>"Actual"</formula>
    </cfRule>
    <cfRule type="cellIs" priority="117" operator="equal" aboveAverage="0" equalAverage="0" bottom="0" percent="0" rank="0" text="" dxfId="782">
      <formula>"Forecast"</formula>
    </cfRule>
  </conditionalFormatting>
  <conditionalFormatting sqref="D315:O315">
    <cfRule type="cellIs" priority="118" operator="equal" aboveAverage="0" equalAverage="0" bottom="0" percent="0" rank="0" text="" dxfId="783">
      <formula>"Actual"</formula>
    </cfRule>
    <cfRule type="cellIs" priority="119" operator="equal" aboveAverage="0" equalAverage="0" bottom="0" percent="0" rank="0" text="" dxfId="784">
      <formula>"Forecast"</formula>
    </cfRule>
  </conditionalFormatting>
  <conditionalFormatting sqref="D336:O336">
    <cfRule type="expression" priority="120" aboveAverage="0" equalAverage="0" bottom="0" percent="0" rank="0" text="" dxfId="785">
      <formula>OR($C$69="No", $C$69="&lt; Select &gt;")</formula>
    </cfRule>
  </conditionalFormatting>
  <conditionalFormatting sqref="D321:O321">
    <cfRule type="expression" priority="121" aboveAverage="0" equalAverage="0" bottom="0" percent="0" rank="0" text="" dxfId="786">
      <formula>OR($C$69="No", $C$69="&lt; Select &gt;")</formula>
    </cfRule>
  </conditionalFormatting>
  <conditionalFormatting sqref="D326:O326">
    <cfRule type="expression" priority="122" aboveAverage="0" equalAverage="0" bottom="0" percent="0" rank="0" text="" dxfId="787">
      <formula>OR($C$69="No", $C$69="&lt; Select &gt;")</formula>
    </cfRule>
  </conditionalFormatting>
  <conditionalFormatting sqref="D331:O331">
    <cfRule type="expression" priority="123" aboveAverage="0" equalAverage="0" bottom="0" percent="0" rank="0" text="" dxfId="788">
      <formula>OR($C$69="No", $C$69="&lt; Select &gt;")</formula>
    </cfRule>
  </conditionalFormatting>
  <conditionalFormatting sqref="D316:O316 D341:O342">
    <cfRule type="expression" priority="124" aboveAverage="0" equalAverage="0" bottom="0" percent="0" rank="0" text="" dxfId="789">
      <formula>OR($C$69="No", $C$69="&lt; Select &gt;")</formula>
    </cfRule>
  </conditionalFormatting>
  <conditionalFormatting sqref="D293:O293">
    <cfRule type="cellIs" priority="125" operator="equal" aboveAverage="0" equalAverage="0" bottom="0" percent="0" rank="0" text="" dxfId="790">
      <formula>"Actual"</formula>
    </cfRule>
    <cfRule type="cellIs" priority="126" operator="equal" aboveAverage="0" equalAverage="0" bottom="0" percent="0" rank="0" text="" dxfId="791">
      <formula>"Forecast"</formula>
    </cfRule>
  </conditionalFormatting>
  <conditionalFormatting sqref="D298:O298">
    <cfRule type="cellIs" priority="127" operator="equal" aboveAverage="0" equalAverage="0" bottom="0" percent="0" rank="0" text="" dxfId="792">
      <formula>"Actual"</formula>
    </cfRule>
    <cfRule type="cellIs" priority="128" operator="equal" aboveAverage="0" equalAverage="0" bottom="0" percent="0" rank="0" text="" dxfId="793">
      <formula>"Forecast"</formula>
    </cfRule>
  </conditionalFormatting>
  <conditionalFormatting sqref="D308:O308">
    <cfRule type="cellIs" priority="129" operator="equal" aboveAverage="0" equalAverage="0" bottom="0" percent="0" rank="0" text="" dxfId="794">
      <formula>"Actual"</formula>
    </cfRule>
    <cfRule type="cellIs" priority="130" operator="equal" aboveAverage="0" equalAverage="0" bottom="0" percent="0" rank="0" text="" dxfId="795">
      <formula>"Forecast"</formula>
    </cfRule>
  </conditionalFormatting>
  <conditionalFormatting sqref="D303:O303">
    <cfRule type="cellIs" priority="131" operator="equal" aboveAverage="0" equalAverage="0" bottom="0" percent="0" rank="0" text="" dxfId="796">
      <formula>"Actual"</formula>
    </cfRule>
    <cfRule type="cellIs" priority="132" operator="equal" aboveAverage="0" equalAverage="0" bottom="0" percent="0" rank="0" text="" dxfId="797">
      <formula>"Forecast"</formula>
    </cfRule>
  </conditionalFormatting>
  <conditionalFormatting sqref="D288:O288">
    <cfRule type="cellIs" priority="133" operator="equal" aboveAverage="0" equalAverage="0" bottom="0" percent="0" rank="0" text="" dxfId="798">
      <formula>"Actual"</formula>
    </cfRule>
    <cfRule type="cellIs" priority="134" operator="equal" aboveAverage="0" equalAverage="0" bottom="0" percent="0" rank="0" text="" dxfId="799">
      <formula>"Forecast"</formula>
    </cfRule>
  </conditionalFormatting>
  <conditionalFormatting sqref="D283:O283">
    <cfRule type="cellIs" priority="135" operator="equal" aboveAverage="0" equalAverage="0" bottom="0" percent="0" rank="0" text="" dxfId="800">
      <formula>"Actual"</formula>
    </cfRule>
    <cfRule type="cellIs" priority="136" operator="equal" aboveAverage="0" equalAverage="0" bottom="0" percent="0" rank="0" text="" dxfId="801">
      <formula>"Forecast"</formula>
    </cfRule>
  </conditionalFormatting>
  <conditionalFormatting sqref="D304:O304">
    <cfRule type="expression" priority="137" aboveAverage="0" equalAverage="0" bottom="0" percent="0" rank="0" text="" dxfId="802">
      <formula>OR($C$69="No", $C$69="&lt; Select &gt;")</formula>
    </cfRule>
  </conditionalFormatting>
  <conditionalFormatting sqref="D289:O289">
    <cfRule type="expression" priority="138" aboveAverage="0" equalAverage="0" bottom="0" percent="0" rank="0" text="" dxfId="803">
      <formula>OR($C$69="No", $C$69="&lt; Select &gt;")</formula>
    </cfRule>
  </conditionalFormatting>
  <conditionalFormatting sqref="D294:O294">
    <cfRule type="expression" priority="139" aboveAverage="0" equalAverage="0" bottom="0" percent="0" rank="0" text="" dxfId="804">
      <formula>OR($C$69="No", $C$69="&lt; Select &gt;")</formula>
    </cfRule>
  </conditionalFormatting>
  <conditionalFormatting sqref="D299:O299">
    <cfRule type="expression" priority="140" aboveAverage="0" equalAverage="0" bottom="0" percent="0" rank="0" text="" dxfId="805">
      <formula>OR($C$69="No", $C$69="&lt; Select &gt;")</formula>
    </cfRule>
  </conditionalFormatting>
  <conditionalFormatting sqref="D284:O284 D309:O310">
    <cfRule type="expression" priority="141" aboveAverage="0" equalAverage="0" bottom="0" percent="0" rank="0" text="" dxfId="806">
      <formula>OR($C$69="No", $C$69="&lt; Select &gt;")</formula>
    </cfRule>
  </conditionalFormatting>
  <conditionalFormatting sqref="D261:O261">
    <cfRule type="cellIs" priority="142" operator="equal" aboveAverage="0" equalAverage="0" bottom="0" percent="0" rank="0" text="" dxfId="807">
      <formula>"Actual"</formula>
    </cfRule>
    <cfRule type="cellIs" priority="143" operator="equal" aboveAverage="0" equalAverage="0" bottom="0" percent="0" rank="0" text="" dxfId="808">
      <formula>"Forecast"</formula>
    </cfRule>
  </conditionalFormatting>
  <conditionalFormatting sqref="D266:O266">
    <cfRule type="cellIs" priority="144" operator="equal" aboveAverage="0" equalAverage="0" bottom="0" percent="0" rank="0" text="" dxfId="809">
      <formula>"Actual"</formula>
    </cfRule>
    <cfRule type="cellIs" priority="145" operator="equal" aboveAverage="0" equalAverage="0" bottom="0" percent="0" rank="0" text="" dxfId="810">
      <formula>"Forecast"</formula>
    </cfRule>
  </conditionalFormatting>
  <conditionalFormatting sqref="D276:O276">
    <cfRule type="cellIs" priority="146" operator="equal" aboveAverage="0" equalAverage="0" bottom="0" percent="0" rank="0" text="" dxfId="811">
      <formula>"Actual"</formula>
    </cfRule>
    <cfRule type="cellIs" priority="147" operator="equal" aboveAverage="0" equalAverage="0" bottom="0" percent="0" rank="0" text="" dxfId="812">
      <formula>"Forecast"</formula>
    </cfRule>
  </conditionalFormatting>
  <conditionalFormatting sqref="D271:O271">
    <cfRule type="cellIs" priority="148" operator="equal" aboveAverage="0" equalAverage="0" bottom="0" percent="0" rank="0" text="" dxfId="813">
      <formula>"Actual"</formula>
    </cfRule>
    <cfRule type="cellIs" priority="149" operator="equal" aboveAverage="0" equalAverage="0" bottom="0" percent="0" rank="0" text="" dxfId="814">
      <formula>"Forecast"</formula>
    </cfRule>
  </conditionalFormatting>
  <conditionalFormatting sqref="D256:O256">
    <cfRule type="cellIs" priority="150" operator="equal" aboveAverage="0" equalAverage="0" bottom="0" percent="0" rank="0" text="" dxfId="815">
      <formula>"Actual"</formula>
    </cfRule>
    <cfRule type="cellIs" priority="151" operator="equal" aboveAverage="0" equalAverage="0" bottom="0" percent="0" rank="0" text="" dxfId="816">
      <formula>"Forecast"</formula>
    </cfRule>
  </conditionalFormatting>
  <conditionalFormatting sqref="D251:O251">
    <cfRule type="cellIs" priority="152" operator="equal" aboveAverage="0" equalAverage="0" bottom="0" percent="0" rank="0" text="" dxfId="817">
      <formula>"Actual"</formula>
    </cfRule>
    <cfRule type="cellIs" priority="153" operator="equal" aboveAverage="0" equalAverage="0" bottom="0" percent="0" rank="0" text="" dxfId="818">
      <formula>"Forecast"</formula>
    </cfRule>
  </conditionalFormatting>
  <conditionalFormatting sqref="D272:O272">
    <cfRule type="expression" priority="154" aboveAverage="0" equalAverage="0" bottom="0" percent="0" rank="0" text="" dxfId="819">
      <formula>OR($C$69="No", $C$69="&lt; Select &gt;")</formula>
    </cfRule>
  </conditionalFormatting>
  <conditionalFormatting sqref="D257:O257">
    <cfRule type="expression" priority="155" aboveAverage="0" equalAverage="0" bottom="0" percent="0" rank="0" text="" dxfId="820">
      <formula>OR($C$69="No", $C$69="&lt; Select &gt;")</formula>
    </cfRule>
  </conditionalFormatting>
  <conditionalFormatting sqref="D262:O262">
    <cfRule type="expression" priority="156" aboveAverage="0" equalAverage="0" bottom="0" percent="0" rank="0" text="" dxfId="821">
      <formula>OR($C$69="No", $C$69="&lt; Select &gt;")</formula>
    </cfRule>
  </conditionalFormatting>
  <conditionalFormatting sqref="D267:O267">
    <cfRule type="expression" priority="157" aboveAverage="0" equalAverage="0" bottom="0" percent="0" rank="0" text="" dxfId="822">
      <formula>OR($C$69="No", $C$69="&lt; Select &gt;")</formula>
    </cfRule>
  </conditionalFormatting>
  <conditionalFormatting sqref="D252:O252 D277:O278">
    <cfRule type="expression" priority="158" aboveAverage="0" equalAverage="0" bottom="0" percent="0" rank="0" text="" dxfId="823">
      <formula>OR($C$69="No", $C$69="&lt; Select &gt;")</formula>
    </cfRule>
  </conditionalFormatting>
  <conditionalFormatting sqref="D229:O229">
    <cfRule type="cellIs" priority="159" operator="equal" aboveAverage="0" equalAverage="0" bottom="0" percent="0" rank="0" text="" dxfId="824">
      <formula>"Actual"</formula>
    </cfRule>
    <cfRule type="cellIs" priority="160" operator="equal" aboveAverage="0" equalAverage="0" bottom="0" percent="0" rank="0" text="" dxfId="825">
      <formula>"Forecast"</formula>
    </cfRule>
  </conditionalFormatting>
  <conditionalFormatting sqref="D234:O234">
    <cfRule type="cellIs" priority="161" operator="equal" aboveAverage="0" equalAverage="0" bottom="0" percent="0" rank="0" text="" dxfId="826">
      <formula>"Actual"</formula>
    </cfRule>
    <cfRule type="cellIs" priority="162" operator="equal" aboveAverage="0" equalAverage="0" bottom="0" percent="0" rank="0" text="" dxfId="827">
      <formula>"Forecast"</formula>
    </cfRule>
  </conditionalFormatting>
  <conditionalFormatting sqref="D244:O244">
    <cfRule type="cellIs" priority="163" operator="equal" aboveAverage="0" equalAverage="0" bottom="0" percent="0" rank="0" text="" dxfId="828">
      <formula>"Actual"</formula>
    </cfRule>
    <cfRule type="cellIs" priority="164" operator="equal" aboveAverage="0" equalAverage="0" bottom="0" percent="0" rank="0" text="" dxfId="829">
      <formula>"Forecast"</formula>
    </cfRule>
  </conditionalFormatting>
  <conditionalFormatting sqref="D239:O239">
    <cfRule type="cellIs" priority="165" operator="equal" aboveAverage="0" equalAverage="0" bottom="0" percent="0" rank="0" text="" dxfId="830">
      <formula>"Actual"</formula>
    </cfRule>
    <cfRule type="cellIs" priority="166" operator="equal" aboveAverage="0" equalAverage="0" bottom="0" percent="0" rank="0" text="" dxfId="831">
      <formula>"Forecast"</formula>
    </cfRule>
  </conditionalFormatting>
  <conditionalFormatting sqref="D224:O224">
    <cfRule type="cellIs" priority="167" operator="equal" aboveAverage="0" equalAverage="0" bottom="0" percent="0" rank="0" text="" dxfId="832">
      <formula>"Actual"</formula>
    </cfRule>
    <cfRule type="cellIs" priority="168" operator="equal" aboveAverage="0" equalAverage="0" bottom="0" percent="0" rank="0" text="" dxfId="833">
      <formula>"Forecast"</formula>
    </cfRule>
  </conditionalFormatting>
  <conditionalFormatting sqref="D219:O219">
    <cfRule type="cellIs" priority="169" operator="equal" aboveAverage="0" equalAverage="0" bottom="0" percent="0" rank="0" text="" dxfId="834">
      <formula>"Actual"</formula>
    </cfRule>
    <cfRule type="cellIs" priority="170" operator="equal" aboveAverage="0" equalAverage="0" bottom="0" percent="0" rank="0" text="" dxfId="835">
      <formula>"Forecast"</formula>
    </cfRule>
  </conditionalFormatting>
  <conditionalFormatting sqref="D240:O240">
    <cfRule type="expression" priority="171" aboveAverage="0" equalAverage="0" bottom="0" percent="0" rank="0" text="" dxfId="836">
      <formula>OR($C$69="No", $C$69="&lt; Select &gt;")</formula>
    </cfRule>
  </conditionalFormatting>
  <conditionalFormatting sqref="D225:O225">
    <cfRule type="expression" priority="172" aboveAverage="0" equalAverage="0" bottom="0" percent="0" rank="0" text="" dxfId="837">
      <formula>OR($C$69="No", $C$69="&lt; Select &gt;")</formula>
    </cfRule>
  </conditionalFormatting>
  <conditionalFormatting sqref="D230:O230">
    <cfRule type="expression" priority="173" aboveAverage="0" equalAverage="0" bottom="0" percent="0" rank="0" text="" dxfId="838">
      <formula>OR($C$69="No", $C$69="&lt; Select &gt;")</formula>
    </cfRule>
  </conditionalFormatting>
  <conditionalFormatting sqref="D235:O235">
    <cfRule type="expression" priority="174" aboveAverage="0" equalAverage="0" bottom="0" percent="0" rank="0" text="" dxfId="839">
      <formula>OR($C$69="No", $C$69="&lt; Select &gt;")</formula>
    </cfRule>
  </conditionalFormatting>
  <conditionalFormatting sqref="D220:O220 D245:O246">
    <cfRule type="expression" priority="175" aboveAverage="0" equalAverage="0" bottom="0" percent="0" rank="0" text="" dxfId="840">
      <formula>OR($C$69="No", $C$69="&lt; Select &gt;")</formula>
    </cfRule>
  </conditionalFormatting>
  <conditionalFormatting sqref="D197:O197">
    <cfRule type="cellIs" priority="176" operator="equal" aboveAverage="0" equalAverage="0" bottom="0" percent="0" rank="0" text="" dxfId="841">
      <formula>"Actual"</formula>
    </cfRule>
    <cfRule type="cellIs" priority="177" operator="equal" aboveAverage="0" equalAverage="0" bottom="0" percent="0" rank="0" text="" dxfId="842">
      <formula>"Forecast"</formula>
    </cfRule>
  </conditionalFormatting>
  <conditionalFormatting sqref="D202:O202">
    <cfRule type="cellIs" priority="178" operator="equal" aboveAverage="0" equalAverage="0" bottom="0" percent="0" rank="0" text="" dxfId="843">
      <formula>"Actual"</formula>
    </cfRule>
    <cfRule type="cellIs" priority="179" operator="equal" aboveAverage="0" equalAverage="0" bottom="0" percent="0" rank="0" text="" dxfId="844">
      <formula>"Forecast"</formula>
    </cfRule>
  </conditionalFormatting>
  <conditionalFormatting sqref="D212:O212">
    <cfRule type="cellIs" priority="180" operator="equal" aboveAverage="0" equalAverage="0" bottom="0" percent="0" rank="0" text="" dxfId="845">
      <formula>"Actual"</formula>
    </cfRule>
    <cfRule type="cellIs" priority="181" operator="equal" aboveAverage="0" equalAverage="0" bottom="0" percent="0" rank="0" text="" dxfId="846">
      <formula>"Forecast"</formula>
    </cfRule>
  </conditionalFormatting>
  <conditionalFormatting sqref="D207:O207">
    <cfRule type="cellIs" priority="182" operator="equal" aboveAverage="0" equalAverage="0" bottom="0" percent="0" rank="0" text="" dxfId="847">
      <formula>"Actual"</formula>
    </cfRule>
    <cfRule type="cellIs" priority="183" operator="equal" aboveAverage="0" equalAverage="0" bottom="0" percent="0" rank="0" text="" dxfId="848">
      <formula>"Forecast"</formula>
    </cfRule>
  </conditionalFormatting>
  <conditionalFormatting sqref="D192:O192">
    <cfRule type="cellIs" priority="184" operator="equal" aboveAverage="0" equalAverage="0" bottom="0" percent="0" rank="0" text="" dxfId="849">
      <formula>"Actual"</formula>
    </cfRule>
    <cfRule type="cellIs" priority="185" operator="equal" aboveAverage="0" equalAverage="0" bottom="0" percent="0" rank="0" text="" dxfId="850">
      <formula>"Forecast"</formula>
    </cfRule>
  </conditionalFormatting>
  <conditionalFormatting sqref="D187:O187">
    <cfRule type="cellIs" priority="186" operator="equal" aboveAverage="0" equalAverage="0" bottom="0" percent="0" rank="0" text="" dxfId="851">
      <formula>"Actual"</formula>
    </cfRule>
    <cfRule type="cellIs" priority="187" operator="equal" aboveAverage="0" equalAverage="0" bottom="0" percent="0" rank="0" text="" dxfId="852">
      <formula>"Forecast"</formula>
    </cfRule>
  </conditionalFormatting>
  <conditionalFormatting sqref="D208:O208">
    <cfRule type="expression" priority="188" aboveAverage="0" equalAverage="0" bottom="0" percent="0" rank="0" text="" dxfId="853">
      <formula>OR($C$69="No", $C$69="&lt; Select &gt;")</formula>
    </cfRule>
  </conditionalFormatting>
  <conditionalFormatting sqref="D193:O193">
    <cfRule type="expression" priority="189" aboveAverage="0" equalAverage="0" bottom="0" percent="0" rank="0" text="" dxfId="854">
      <formula>OR($C$69="No", $C$69="&lt; Select &gt;")</formula>
    </cfRule>
  </conditionalFormatting>
  <conditionalFormatting sqref="D198:O198">
    <cfRule type="expression" priority="190" aboveAverage="0" equalAverage="0" bottom="0" percent="0" rank="0" text="" dxfId="855">
      <formula>OR($C$69="No", $C$69="&lt; Select &gt;")</formula>
    </cfRule>
  </conditionalFormatting>
  <conditionalFormatting sqref="D203:O203">
    <cfRule type="expression" priority="191" aboveAverage="0" equalAverage="0" bottom="0" percent="0" rank="0" text="" dxfId="856">
      <formula>OR($C$69="No", $C$69="&lt; Select &gt;")</formula>
    </cfRule>
  </conditionalFormatting>
  <conditionalFormatting sqref="D188:O188 D213:O214">
    <cfRule type="expression" priority="192" aboveAverage="0" equalAverage="0" bottom="0" percent="0" rank="0" text="" dxfId="857">
      <formula>OR($C$69="No", $C$69="&lt; Select &gt;")</formula>
    </cfRule>
  </conditionalFormatting>
  <conditionalFormatting sqref="D165:O165">
    <cfRule type="cellIs" priority="193" operator="equal" aboveAverage="0" equalAverage="0" bottom="0" percent="0" rank="0" text="" dxfId="858">
      <formula>"Actual"</formula>
    </cfRule>
    <cfRule type="cellIs" priority="194" operator="equal" aboveAverage="0" equalAverage="0" bottom="0" percent="0" rank="0" text="" dxfId="859">
      <formula>"Forecast"</formula>
    </cfRule>
  </conditionalFormatting>
  <conditionalFormatting sqref="D170:O170">
    <cfRule type="cellIs" priority="195" operator="equal" aboveAverage="0" equalAverage="0" bottom="0" percent="0" rank="0" text="" dxfId="860">
      <formula>"Actual"</formula>
    </cfRule>
    <cfRule type="cellIs" priority="196" operator="equal" aboveAverage="0" equalAverage="0" bottom="0" percent="0" rank="0" text="" dxfId="861">
      <formula>"Forecast"</formula>
    </cfRule>
  </conditionalFormatting>
  <conditionalFormatting sqref="D180:O180">
    <cfRule type="cellIs" priority="197" operator="equal" aboveAverage="0" equalAverage="0" bottom="0" percent="0" rank="0" text="" dxfId="862">
      <formula>"Actual"</formula>
    </cfRule>
    <cfRule type="cellIs" priority="198" operator="equal" aboveAverage="0" equalAverage="0" bottom="0" percent="0" rank="0" text="" dxfId="863">
      <formula>"Forecast"</formula>
    </cfRule>
  </conditionalFormatting>
  <conditionalFormatting sqref="D175:O175">
    <cfRule type="cellIs" priority="199" operator="equal" aboveAverage="0" equalAverage="0" bottom="0" percent="0" rank="0" text="" dxfId="864">
      <formula>"Actual"</formula>
    </cfRule>
    <cfRule type="cellIs" priority="200" operator="equal" aboveAverage="0" equalAverage="0" bottom="0" percent="0" rank="0" text="" dxfId="865">
      <formula>"Forecast"</formula>
    </cfRule>
  </conditionalFormatting>
  <conditionalFormatting sqref="D160:O160">
    <cfRule type="cellIs" priority="201" operator="equal" aboveAverage="0" equalAverage="0" bottom="0" percent="0" rank="0" text="" dxfId="866">
      <formula>"Actual"</formula>
    </cfRule>
    <cfRule type="cellIs" priority="202" operator="equal" aboveAverage="0" equalAverage="0" bottom="0" percent="0" rank="0" text="" dxfId="867">
      <formula>"Forecast"</formula>
    </cfRule>
  </conditionalFormatting>
  <conditionalFormatting sqref="D155:O155">
    <cfRule type="cellIs" priority="203" operator="equal" aboveAverage="0" equalAverage="0" bottom="0" percent="0" rank="0" text="" dxfId="868">
      <formula>"Actual"</formula>
    </cfRule>
    <cfRule type="cellIs" priority="204" operator="equal" aboveAverage="0" equalAverage="0" bottom="0" percent="0" rank="0" text="" dxfId="869">
      <formula>"Forecast"</formula>
    </cfRule>
  </conditionalFormatting>
  <conditionalFormatting sqref="D176:O176">
    <cfRule type="expression" priority="205" aboveAverage="0" equalAverage="0" bottom="0" percent="0" rank="0" text="" dxfId="870">
      <formula>OR($C$69="No", $C$69="&lt; Select &gt;")</formula>
    </cfRule>
  </conditionalFormatting>
  <conditionalFormatting sqref="D161:O161">
    <cfRule type="expression" priority="206" aboveAverage="0" equalAverage="0" bottom="0" percent="0" rank="0" text="" dxfId="871">
      <formula>OR($C$69="No", $C$69="&lt; Select &gt;")</formula>
    </cfRule>
  </conditionalFormatting>
  <conditionalFormatting sqref="D166:O166">
    <cfRule type="expression" priority="207" aboveAverage="0" equalAverage="0" bottom="0" percent="0" rank="0" text="" dxfId="872">
      <formula>OR($C$69="No", $C$69="&lt; Select &gt;")</formula>
    </cfRule>
  </conditionalFormatting>
  <conditionalFormatting sqref="D171:O171">
    <cfRule type="expression" priority="208" aboveAverage="0" equalAverage="0" bottom="0" percent="0" rank="0" text="" dxfId="873">
      <formula>OR($C$69="No", $C$69="&lt; Select &gt;")</formula>
    </cfRule>
  </conditionalFormatting>
  <conditionalFormatting sqref="D156:O156 D181:O182">
    <cfRule type="expression" priority="209" aboveAverage="0" equalAverage="0" bottom="0" percent="0" rank="0" text="" dxfId="874">
      <formula>OR($C$69="No", $C$69="&lt; Select &gt;")</formula>
    </cfRule>
  </conditionalFormatting>
  <conditionalFormatting sqref="D133:O133">
    <cfRule type="cellIs" priority="210" operator="equal" aboveAverage="0" equalAverage="0" bottom="0" percent="0" rank="0" text="" dxfId="875">
      <formula>"Actual"</formula>
    </cfRule>
    <cfRule type="cellIs" priority="211" operator="equal" aboveAverage="0" equalAverage="0" bottom="0" percent="0" rank="0" text="" dxfId="876">
      <formula>"Forecast"</formula>
    </cfRule>
  </conditionalFormatting>
  <conditionalFormatting sqref="D138:O138">
    <cfRule type="cellIs" priority="212" operator="equal" aboveAverage="0" equalAverage="0" bottom="0" percent="0" rank="0" text="" dxfId="877">
      <formula>"Actual"</formula>
    </cfRule>
    <cfRule type="cellIs" priority="213" operator="equal" aboveAverage="0" equalAverage="0" bottom="0" percent="0" rank="0" text="" dxfId="878">
      <formula>"Forecast"</formula>
    </cfRule>
  </conditionalFormatting>
  <conditionalFormatting sqref="D148:O148">
    <cfRule type="cellIs" priority="214" operator="equal" aboveAverage="0" equalAverage="0" bottom="0" percent="0" rank="0" text="" dxfId="879">
      <formula>"Actual"</formula>
    </cfRule>
    <cfRule type="cellIs" priority="215" operator="equal" aboveAverage="0" equalAverage="0" bottom="0" percent="0" rank="0" text="" dxfId="880">
      <formula>"Forecast"</formula>
    </cfRule>
  </conditionalFormatting>
  <conditionalFormatting sqref="D143:O143">
    <cfRule type="cellIs" priority="216" operator="equal" aboveAverage="0" equalAverage="0" bottom="0" percent="0" rank="0" text="" dxfId="881">
      <formula>"Actual"</formula>
    </cfRule>
    <cfRule type="cellIs" priority="217" operator="equal" aboveAverage="0" equalAverage="0" bottom="0" percent="0" rank="0" text="" dxfId="882">
      <formula>"Forecast"</formula>
    </cfRule>
  </conditionalFormatting>
  <conditionalFormatting sqref="D128:O128">
    <cfRule type="cellIs" priority="218" operator="equal" aboveAverage="0" equalAverage="0" bottom="0" percent="0" rank="0" text="" dxfId="883">
      <formula>"Actual"</formula>
    </cfRule>
    <cfRule type="cellIs" priority="219" operator="equal" aboveAverage="0" equalAverage="0" bottom="0" percent="0" rank="0" text="" dxfId="884">
      <formula>"Forecast"</formula>
    </cfRule>
  </conditionalFormatting>
  <conditionalFormatting sqref="D123:O123">
    <cfRule type="cellIs" priority="220" operator="equal" aboveAverage="0" equalAverage="0" bottom="0" percent="0" rank="0" text="" dxfId="885">
      <formula>"Actual"</formula>
    </cfRule>
    <cfRule type="cellIs" priority="221" operator="equal" aboveAverage="0" equalAverage="0" bottom="0" percent="0" rank="0" text="" dxfId="886">
      <formula>"Forecast"</formula>
    </cfRule>
  </conditionalFormatting>
  <conditionalFormatting sqref="D144:O144">
    <cfRule type="expression" priority="222" aboveAverage="0" equalAverage="0" bottom="0" percent="0" rank="0" text="" dxfId="887">
      <formula>OR($C$69="No", $C$69="&lt; Select &gt;")</formula>
    </cfRule>
  </conditionalFormatting>
  <conditionalFormatting sqref="D129:O129">
    <cfRule type="expression" priority="223" aboveAverage="0" equalAverage="0" bottom="0" percent="0" rank="0" text="" dxfId="888">
      <formula>OR($C$69="No", $C$69="&lt; Select &gt;")</formula>
    </cfRule>
  </conditionalFormatting>
  <conditionalFormatting sqref="D134:O134">
    <cfRule type="expression" priority="224" aboveAverage="0" equalAverage="0" bottom="0" percent="0" rank="0" text="" dxfId="889">
      <formula>OR($C$69="No", $C$69="&lt; Select &gt;")</formula>
    </cfRule>
  </conditionalFormatting>
  <conditionalFormatting sqref="D139:O139">
    <cfRule type="expression" priority="225" aboveAverage="0" equalAverage="0" bottom="0" percent="0" rank="0" text="" dxfId="890">
      <formula>OR($C$69="No", $C$69="&lt; Select &gt;")</formula>
    </cfRule>
  </conditionalFormatting>
  <conditionalFormatting sqref="D124:O124 D149:O150">
    <cfRule type="expression" priority="226" aboveAverage="0" equalAverage="0" bottom="0" percent="0" rank="0" text="" dxfId="891">
      <formula>OR($C$69="No", $C$69="&lt; Select &gt;")</formula>
    </cfRule>
  </conditionalFormatting>
  <conditionalFormatting sqref="D43:O52">
    <cfRule type="expression" priority="227" aboveAverage="0" equalAverage="0" bottom="0" percent="0" rank="0" text="" dxfId="892">
      <formula>$B43=""</formula>
    </cfRule>
  </conditionalFormatting>
  <conditionalFormatting sqref="D101:O101">
    <cfRule type="cellIs" priority="228" operator="equal" aboveAverage="0" equalAverage="0" bottom="0" percent="0" rank="0" text="" dxfId="893">
      <formula>"Actual"</formula>
    </cfRule>
    <cfRule type="cellIs" priority="229" operator="equal" aboveAverage="0" equalAverage="0" bottom="0" percent="0" rank="0" text="" dxfId="894">
      <formula>"Forecast"</formula>
    </cfRule>
  </conditionalFormatting>
  <conditionalFormatting sqref="D106:O106">
    <cfRule type="cellIs" priority="230" operator="equal" aboveAverage="0" equalAverage="0" bottom="0" percent="0" rank="0" text="" dxfId="895">
      <formula>"Actual"</formula>
    </cfRule>
    <cfRule type="cellIs" priority="231" operator="equal" aboveAverage="0" equalAverage="0" bottom="0" percent="0" rank="0" text="" dxfId="896">
      <formula>"Forecast"</formula>
    </cfRule>
  </conditionalFormatting>
  <conditionalFormatting sqref="D116:O116">
    <cfRule type="cellIs" priority="232" operator="equal" aboveAverage="0" equalAverage="0" bottom="0" percent="0" rank="0" text="" dxfId="897">
      <formula>"Actual"</formula>
    </cfRule>
    <cfRule type="cellIs" priority="233" operator="equal" aboveAverage="0" equalAverage="0" bottom="0" percent="0" rank="0" text="" dxfId="898">
      <formula>"Forecast"</formula>
    </cfRule>
  </conditionalFormatting>
  <conditionalFormatting sqref="D111:O111">
    <cfRule type="cellIs" priority="234" operator="equal" aboveAverage="0" equalAverage="0" bottom="0" percent="0" rank="0" text="" dxfId="899">
      <formula>"Actual"</formula>
    </cfRule>
    <cfRule type="cellIs" priority="235" operator="equal" aboveAverage="0" equalAverage="0" bottom="0" percent="0" rank="0" text="" dxfId="900">
      <formula>"Forecast"</formula>
    </cfRule>
  </conditionalFormatting>
  <conditionalFormatting sqref="D96:O96">
    <cfRule type="cellIs" priority="236" operator="equal" aboveAverage="0" equalAverage="0" bottom="0" percent="0" rank="0" text="" dxfId="901">
      <formula>"Actual"</formula>
    </cfRule>
    <cfRule type="cellIs" priority="237" operator="equal" aboveAverage="0" equalAverage="0" bottom="0" percent="0" rank="0" text="" dxfId="902">
      <formula>"Forecast"</formula>
    </cfRule>
  </conditionalFormatting>
  <conditionalFormatting sqref="D91:O91">
    <cfRule type="cellIs" priority="238" operator="equal" aboveAverage="0" equalAverage="0" bottom="0" percent="0" rank="0" text="" dxfId="903">
      <formula>"Actual"</formula>
    </cfRule>
    <cfRule type="cellIs" priority="239" operator="equal" aboveAverage="0" equalAverage="0" bottom="0" percent="0" rank="0" text="" dxfId="904">
      <formula>"Forecast"</formula>
    </cfRule>
  </conditionalFormatting>
  <conditionalFormatting sqref="D112:O112">
    <cfRule type="expression" priority="240" aboveAverage="0" equalAverage="0" bottom="0" percent="0" rank="0" text="" dxfId="905">
      <formula>OR($C$69="No", $C$69="&lt; Select &gt;")</formula>
    </cfRule>
  </conditionalFormatting>
  <conditionalFormatting sqref="D97:O97">
    <cfRule type="expression" priority="241" aboveAverage="0" equalAverage="0" bottom="0" percent="0" rank="0" text="" dxfId="906">
      <formula>OR($C$69="No", $C$69="&lt; Select &gt;")</formula>
    </cfRule>
  </conditionalFormatting>
  <conditionalFormatting sqref="D102:O102">
    <cfRule type="expression" priority="242" aboveAverage="0" equalAverage="0" bottom="0" percent="0" rank="0" text="" dxfId="907">
      <formula>OR($C$69="No", $C$69="&lt; Select &gt;")</formula>
    </cfRule>
  </conditionalFormatting>
  <conditionalFormatting sqref="D107:O107">
    <cfRule type="expression" priority="243" aboveAverage="0" equalAverage="0" bottom="0" percent="0" rank="0" text="" dxfId="908">
      <formula>OR($C$69="No", $C$69="&lt; Select &gt;")</formula>
    </cfRule>
  </conditionalFormatting>
  <conditionalFormatting sqref="D92:O92 D117:O118">
    <cfRule type="expression" priority="244" aboveAverage="0" equalAverage="0" bottom="0" percent="0" rank="0" text="" dxfId="909">
      <formula>OR($C$69="No", $C$69="&lt; Select &gt;")</formula>
    </cfRule>
  </conditionalFormatting>
  <conditionalFormatting sqref="F22:O41">
    <cfRule type="expression" priority="245" aboveAverage="0" equalAverage="0" bottom="0" percent="0" rank="0" text="" dxfId="910">
      <formula>$C$22="&lt; Select &gt;"</formula>
    </cfRule>
  </conditionalFormatting>
  <conditionalFormatting sqref="F24:O41">
    <cfRule type="expression" priority="246" aboveAverage="0" equalAverage="0" bottom="0" percent="0" rank="0" text="" dxfId="911">
      <formula>OR(#ref!="no", #ref!="&lt; Select &gt;")</formula>
    </cfRule>
  </conditionalFormatting>
  <conditionalFormatting sqref="D69:O69">
    <cfRule type="cellIs" priority="247" operator="equal" aboveAverage="0" equalAverage="0" bottom="0" percent="0" rank="0" text="" dxfId="912">
      <formula>"Actual"</formula>
    </cfRule>
    <cfRule type="cellIs" priority="248" operator="equal" aboveAverage="0" equalAverage="0" bottom="0" percent="0" rank="0" text="" dxfId="913">
      <formula>"Forecast"</formula>
    </cfRule>
  </conditionalFormatting>
  <conditionalFormatting sqref="D74:O74">
    <cfRule type="cellIs" priority="249" operator="equal" aboveAverage="0" equalAverage="0" bottom="0" percent="0" rank="0" text="" dxfId="914">
      <formula>"Actual"</formula>
    </cfRule>
    <cfRule type="cellIs" priority="250" operator="equal" aboveAverage="0" equalAverage="0" bottom="0" percent="0" rank="0" text="" dxfId="915">
      <formula>"Forecast"</formula>
    </cfRule>
  </conditionalFormatting>
  <conditionalFormatting sqref="D84:O84">
    <cfRule type="cellIs" priority="251" operator="equal" aboveAverage="0" equalAverage="0" bottom="0" percent="0" rank="0" text="" dxfId="916">
      <formula>"Actual"</formula>
    </cfRule>
    <cfRule type="cellIs" priority="252" operator="equal" aboveAverage="0" equalAverage="0" bottom="0" percent="0" rank="0" text="" dxfId="917">
      <formula>"Forecast"</formula>
    </cfRule>
  </conditionalFormatting>
  <conditionalFormatting sqref="D79:O79">
    <cfRule type="cellIs" priority="253" operator="equal" aboveAverage="0" equalAverage="0" bottom="0" percent="0" rank="0" text="" dxfId="918">
      <formula>"Actual"</formula>
    </cfRule>
    <cfRule type="cellIs" priority="254" operator="equal" aboveAverage="0" equalAverage="0" bottom="0" percent="0" rank="0" text="" dxfId="919">
      <formula>"Forecast"</formula>
    </cfRule>
  </conditionalFormatting>
  <conditionalFormatting sqref="D64:O64">
    <cfRule type="cellIs" priority="255" operator="equal" aboveAverage="0" equalAverage="0" bottom="0" percent="0" rank="0" text="" dxfId="920">
      <formula>"Actual"</formula>
    </cfRule>
    <cfRule type="cellIs" priority="256" operator="equal" aboveAverage="0" equalAverage="0" bottom="0" percent="0" rank="0" text="" dxfId="921">
      <formula>"Forecast"</formula>
    </cfRule>
  </conditionalFormatting>
  <conditionalFormatting sqref="D59:O59">
    <cfRule type="cellIs" priority="257" operator="equal" aboveAverage="0" equalAverage="0" bottom="0" percent="0" rank="0" text="" dxfId="922">
      <formula>"Actual"</formula>
    </cfRule>
    <cfRule type="cellIs" priority="258" operator="equal" aboveAverage="0" equalAverage="0" bottom="0" percent="0" rank="0" text="" dxfId="923">
      <formula>"Forecast"</formula>
    </cfRule>
  </conditionalFormatting>
  <conditionalFormatting sqref="C19:C20">
    <cfRule type="expression" priority="259" aboveAverage="0" equalAverage="0" bottom="0" percent="0" rank="0" text="" dxfId="924">
      <formula>OR(#ref!="no", #ref!="&lt; Select &gt;")</formula>
    </cfRule>
  </conditionalFormatting>
  <conditionalFormatting sqref="D60:O60 D85:O86">
    <cfRule type="expression" priority="260" aboveAverage="0" equalAverage="0" bottom="0" percent="0" rank="0" text="" dxfId="925">
      <formula>OR($C$69="No", $C$69="&lt; Select &gt;")</formula>
    </cfRule>
  </conditionalFormatting>
  <conditionalFormatting sqref="L5:P5 L14:P14">
    <cfRule type="containsText" priority="261" operator="containsText" aboveAverage="0" equalAverage="0" bottom="0" percent="0" rank="0" text="You do not need to provide outcome data for this reporting period" dxfId="926">
      <formula>NOT(ISERROR(SEARCH("You do not need to provide outcome data for this reporting period",L5)))</formula>
    </cfRule>
  </conditionalFormatting>
  <conditionalFormatting sqref="F5 J5 E14:J14">
    <cfRule type="containsText" priority="262" operator="containsText" aboveAverage="0" equalAverage="0" bottom="0" percent="0" rank="0" text="Please select a reporting period on the 'Start Here' page" dxfId="927">
      <formula>NOT(ISERROR(SEARCH("Please select a reporting period on the 'Start Here' page",E5)))</formula>
    </cfRule>
  </conditionalFormatting>
  <conditionalFormatting sqref="F17:O17">
    <cfRule type="cellIs" priority="263" operator="equal" aboveAverage="0" equalAverage="0" bottom="0" percent="0" rank="0" text="" dxfId="928">
      <formula>"Actual"</formula>
    </cfRule>
    <cfRule type="cellIs" priority="264" operator="equal" aboveAverage="0" equalAverage="0" bottom="0" percent="0" rank="0" text="" dxfId="929">
      <formula>"Forecast"</formula>
    </cfRule>
  </conditionalFormatting>
  <conditionalFormatting sqref="L2">
    <cfRule type="iconSet" priority="300">
      <iconSet iconSet="3Symbols" showValue="0" reverse="1">
        <cfvo type="percent" val="0"/>
        <cfvo type="num" val="0"/>
        <cfvo type="formula" val="'Traffic Light System'!$C$9"/>
      </iconSet>
    </cfRule>
  </conditionalFormatting>
  <dataValidations count="12">
    <dataValidation allowBlank="true" error="This field will only accept numbers which are equal to, or greater than 0." errorStyle="stop" errorTitle="Incorrect data format" operator="greaterThanOrEqual" showDropDown="false" showErrorMessage="true" showInputMessage="true" sqref="E86:O86 E118:O118 E150:O150 E182:O182 E214:O214 E246:O246 E278:O278 E310:O310 E342:O342 E374:O374 E406:O406 E438:O438 E470:O470 E502:O502 E534:O534" type="whole">
      <formula1>0</formula1>
      <formula2>0</formula2>
    </dataValidation>
    <dataValidation allowBlank="true" errorStyle="stop" operator="between" showDropDown="false" showErrorMessage="true" showInputMessage="true" sqref="O9:Q9" type="list">
      <formula1>"Yes,No"</formula1>
      <formula2>0</formula2>
    </dataValidation>
    <dataValidation allowBlank="true" errorStyle="stop" operator="greaterThan" showDropDown="false" showErrorMessage="true" showInputMessage="true" sqref="F22:O41 F43:O52" type="decimal">
      <formula1>-1000000000</formula1>
      <formula2>0</formula2>
    </dataValidation>
    <dataValidation allowBlank="true" error="This field will only accept numbers." errorStyle="stop" errorTitle="Incorrect data format" operator="greaterThanOrEqual" showDropDown="false" showErrorMessage="true" showInputMessage="true" sqref="D60:O60 D65:O65 D70:O70 D75:O75 D80:O80 D85:O85" type="decimal">
      <formula1>-1000000000</formula1>
      <formula2>0</formula2>
    </dataValidation>
    <dataValidation allowBlank="true" error="This field will only accept numbers." errorStyle="stop" errorTitle="Incorrect data format" operator="greaterThan" showDropDown="false" showErrorMessage="true" showInputMessage="true" sqref="D92:O92 D97:O97 D102:O102 D107:O107 D112:O112 D117:O117 D124:O124 D129:O129 D134:O134 D139:O139 D144:O144 D149:O149 D156:O156 D161:O161 D166:O166 D171:O171 D176:O176 D181:O181 D188:O188 D193:O193 D198:O198 D203:O203 D208:O208 D213:O213 D220:O220 D225:O225 D230:O230 D235:O235 D240:O240 D245:O245 D252:O252 D257:O257 D262:O262 D267:O267 D272:O272 D277:O277 D284:O284 D289:O289 D294:O294 D299:O299 D304:O304 D309:O309 D316:O316 D321:O321 D326:O326 D331:O331 D336:O336 D341:O341 D348:O348 D353:O353 D358:O358 D363:O363 D368:O368 D373:O373 D380:O380 D385:O385 D390:O390 D395:O395 D400:O400 D405:O405 D412:O412 D417:O417 D422:O422 D427:O427 D432:O432 D437:O437 D444:O444 D449:O449 D454:O454 D459:O459 D464:O464 D469:O469 D476:O476 D481:O481 D486:O486 D491:O491 D496:O496 D501:O501 D508:O508 D513:O513 D518:O518 D523:O523 D528:O528 D533:O533" type="whole">
      <formula1>-10000000</formula1>
      <formula2>0</formula2>
    </dataValidation>
    <dataValidation allowBlank="true" errorStyle="stop" operator="between" showDropDown="false" showErrorMessage="true" showInputMessage="true" sqref="D22:D41 D43:D52" type="list">
      <formula1>'Reference Data'!$I$4:$I$19</formula1>
      <formula2>0</formula2>
    </dataValidation>
    <dataValidation allowBlank="true" errorStyle="stop" operator="between" showDropDown="false" showErrorMessage="true" showInputMessage="true" sqref="B65 B97 B129 B161 B193 B225 B257 B289 B321 B353 B385 B417 B449 B481 B513" type="list">
      <formula1>'Reference Data'!$I$4:$I$25</formula1>
      <formula2>0</formula2>
    </dataValidation>
    <dataValidation allowBlank="true" errorStyle="stop" operator="between" showDropDown="false" showErrorMessage="true" showInputMessage="true" sqref="E9" type="list">
      <formula1>'Data validation'!$B$4:$B$6</formula1>
      <formula2>0</formula2>
    </dataValidation>
    <dataValidation allowBlank="true" errorStyle="stop" operator="between" showDropDown="false" showErrorMessage="true" showInputMessage="true" sqref="P22:P41 P43:P52" type="list">
      <formula1>'Data validation'!$W$4:$W$8</formula1>
      <formula2>0</formula2>
    </dataValidation>
    <dataValidation allowBlank="true" errorStyle="stop" operator="between" showDropDown="false" showErrorMessage="true" showInputMessage="true" sqref="C65 C97 C129 C161 C193 C225 C257 C289 C321 C353 C385 C417 C449 C481 C513" type="list">
      <formula1>'Data validation'!$U$4:$U$12</formula1>
      <formula2>0</formula2>
    </dataValidation>
    <dataValidation allowBlank="true" errorStyle="stop" operator="between" showDropDown="false" showErrorMessage="true" showInputMessage="true" sqref="E22:E41 E43:E52" type="list">
      <formula1>'Data validation'!$U$4:$U$13</formula1>
      <formula2>0</formula2>
    </dataValidation>
    <dataValidation allowBlank="true" errorStyle="stop" operator="between" showDropDown="false" showErrorMessage="true" showInputMessage="true" sqref="B22:B41" type="list">
      <formula1>MasterOutcomes!$C$7:$C$150</formula1>
      <formula2>0</formula2>
    </dataValidation>
  </dataValidations>
  <hyperlinks>
    <hyperlink ref="M2" location="'1 - Start Here'!B27" display="Click here to go to the explanatory notes for the Status Indicators"/>
  </hyperlink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265" id="{FCFCB858-ACCE-493D-9444-2EBCAA5D1C2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A9</xm:sqref>
        </x14:conditionalFormatting>
        <x14:conditionalFormatting xmlns:xm="http://schemas.microsoft.com/office/excel/2006/main">
          <x14:cfRule type="iconSet" priority="266" id="{29C8B09A-C547-464A-8DCF-3AD614F29B1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A11</xm:sqref>
        </x14:conditionalFormatting>
        <x14:conditionalFormatting xmlns:xm="http://schemas.microsoft.com/office/excel/2006/main">
          <x14:cfRule type="iconSet" priority="267" id="{A09BAFAA-A79D-4E2D-ACD3-64BC30A77AF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A19:A52</xm:sqref>
        </x14:conditionalFormatting>
        <x14:conditionalFormatting xmlns:xm="http://schemas.microsoft.com/office/excel/2006/main">
          <x14:cfRule type="iconSet" priority="268" id="{10F45BB5-EB85-4B6B-BBE0-4670B7F8101A}">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A55:A59</xm:sqref>
        </x14:conditionalFormatting>
        <x14:conditionalFormatting xmlns:xm="http://schemas.microsoft.com/office/excel/2006/main">
          <x14:cfRule type="iconSet" priority="269" id="{B227D21B-EAAF-4F39-A61B-A52480DFB85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A60:A65</xm:sqref>
        </x14:conditionalFormatting>
        <x14:conditionalFormatting xmlns:xm="http://schemas.microsoft.com/office/excel/2006/main">
          <x14:cfRule type="iconSet" priority="270" id="{C02C375B-DA5C-4310-A800-965183B7C65D}">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A88:A91</xm:sqref>
        </x14:conditionalFormatting>
        <x14:conditionalFormatting xmlns:xm="http://schemas.microsoft.com/office/excel/2006/main">
          <x14:cfRule type="iconSet" priority="271" id="{7FB060F5-DBBF-4C79-971C-4073F045C9A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A92:A97</xm:sqref>
        </x14:conditionalFormatting>
        <x14:conditionalFormatting xmlns:xm="http://schemas.microsoft.com/office/excel/2006/main">
          <x14:cfRule type="iconSet" priority="272" id="{11B67676-D7C1-47F1-8B4E-408F10384ECC}">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A120:A123</xm:sqref>
        </x14:conditionalFormatting>
        <x14:conditionalFormatting xmlns:xm="http://schemas.microsoft.com/office/excel/2006/main">
          <x14:cfRule type="iconSet" priority="273" id="{90106233-32EE-4D7A-BE1A-5AE0B8E6953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A124:A129</xm:sqref>
        </x14:conditionalFormatting>
        <x14:conditionalFormatting xmlns:xm="http://schemas.microsoft.com/office/excel/2006/main">
          <x14:cfRule type="iconSet" priority="274" id="{103AC8FD-C539-42B8-B99B-175420583F4F}">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A152:A155</xm:sqref>
        </x14:conditionalFormatting>
        <x14:conditionalFormatting xmlns:xm="http://schemas.microsoft.com/office/excel/2006/main">
          <x14:cfRule type="iconSet" priority="275" id="{3B1DF248-F5DB-417C-99D6-E4487FD79DE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A156:A161</xm:sqref>
        </x14:conditionalFormatting>
        <x14:conditionalFormatting xmlns:xm="http://schemas.microsoft.com/office/excel/2006/main">
          <x14:cfRule type="iconSet" priority="276" id="{14707195-C7B5-48D2-851D-B83D32E59754}">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A184:A187</xm:sqref>
        </x14:conditionalFormatting>
        <x14:conditionalFormatting xmlns:xm="http://schemas.microsoft.com/office/excel/2006/main">
          <x14:cfRule type="iconSet" priority="277" id="{B5168F80-91FF-4F4D-B9C0-AE5480A9B95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A188:A193</xm:sqref>
        </x14:conditionalFormatting>
        <x14:conditionalFormatting xmlns:xm="http://schemas.microsoft.com/office/excel/2006/main">
          <x14:cfRule type="iconSet" priority="278" id="{EED32041-AC64-4BDC-9E84-EDADF6C57F70}">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A216:A219</xm:sqref>
        </x14:conditionalFormatting>
        <x14:conditionalFormatting xmlns:xm="http://schemas.microsoft.com/office/excel/2006/main">
          <x14:cfRule type="iconSet" priority="279" id="{794B65AF-C021-47BB-B5A7-4A79496BEBA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A220:A225</xm:sqref>
        </x14:conditionalFormatting>
        <x14:conditionalFormatting xmlns:xm="http://schemas.microsoft.com/office/excel/2006/main">
          <x14:cfRule type="iconSet" priority="280" id="{3012DAED-BF43-4E14-A12C-204AA4857B95}">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A248:A251</xm:sqref>
        </x14:conditionalFormatting>
        <x14:conditionalFormatting xmlns:xm="http://schemas.microsoft.com/office/excel/2006/main">
          <x14:cfRule type="iconSet" priority="281" id="{EABAF9E1-D3DA-4BC4-B8BA-2E24ECBE3BE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A252:A257</xm:sqref>
        </x14:conditionalFormatting>
        <x14:conditionalFormatting xmlns:xm="http://schemas.microsoft.com/office/excel/2006/main">
          <x14:cfRule type="iconSet" priority="282" id="{B43CB2B0-00FC-4923-8186-4BC0523556F2}">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A280:A283</xm:sqref>
        </x14:conditionalFormatting>
        <x14:conditionalFormatting xmlns:xm="http://schemas.microsoft.com/office/excel/2006/main">
          <x14:cfRule type="iconSet" priority="283" id="{AE114CDD-9D60-4858-92D2-678766E7881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A284:A289</xm:sqref>
        </x14:conditionalFormatting>
        <x14:conditionalFormatting xmlns:xm="http://schemas.microsoft.com/office/excel/2006/main">
          <x14:cfRule type="iconSet" priority="284" id="{F7642542-5167-4548-A456-FE1BDF696596}">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A312:A315</xm:sqref>
        </x14:conditionalFormatting>
        <x14:conditionalFormatting xmlns:xm="http://schemas.microsoft.com/office/excel/2006/main">
          <x14:cfRule type="iconSet" priority="285" id="{D652D5E0-4FB1-49CF-BAF0-BBAE8196D66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A316:A321</xm:sqref>
        </x14:conditionalFormatting>
        <x14:conditionalFormatting xmlns:xm="http://schemas.microsoft.com/office/excel/2006/main">
          <x14:cfRule type="iconSet" priority="286" id="{E7B6F3C4-E5C7-4CCD-BBF0-971590807987}">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A344:A347</xm:sqref>
        </x14:conditionalFormatting>
        <x14:conditionalFormatting xmlns:xm="http://schemas.microsoft.com/office/excel/2006/main">
          <x14:cfRule type="iconSet" priority="287" id="{17C0B844-2E61-446E-B4BC-19A46FB9DAC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A348:A353</xm:sqref>
        </x14:conditionalFormatting>
        <x14:conditionalFormatting xmlns:xm="http://schemas.microsoft.com/office/excel/2006/main">
          <x14:cfRule type="iconSet" priority="288" id="{BFB07965-4091-4890-8B10-1D466F9FA310}">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A376:A379</xm:sqref>
        </x14:conditionalFormatting>
        <x14:conditionalFormatting xmlns:xm="http://schemas.microsoft.com/office/excel/2006/main">
          <x14:cfRule type="iconSet" priority="289" id="{A6C0B060-CA6B-43A0-BE7F-EC624776656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A380:A385</xm:sqref>
        </x14:conditionalFormatting>
        <x14:conditionalFormatting xmlns:xm="http://schemas.microsoft.com/office/excel/2006/main">
          <x14:cfRule type="iconSet" priority="290" id="{AFB1149E-525F-4B99-8571-10CD6322F462}">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A408:A411</xm:sqref>
        </x14:conditionalFormatting>
        <x14:conditionalFormatting xmlns:xm="http://schemas.microsoft.com/office/excel/2006/main">
          <x14:cfRule type="iconSet" priority="291" id="{70F72F4B-7760-493D-828A-FAF0296043B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A412:A417</xm:sqref>
        </x14:conditionalFormatting>
        <x14:conditionalFormatting xmlns:xm="http://schemas.microsoft.com/office/excel/2006/main">
          <x14:cfRule type="iconSet" priority="292" id="{A1EDDCF5-B5B3-4A69-B197-8E1DE9D2BDC0}">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A440:A443</xm:sqref>
        </x14:conditionalFormatting>
        <x14:conditionalFormatting xmlns:xm="http://schemas.microsoft.com/office/excel/2006/main">
          <x14:cfRule type="iconSet" priority="293" id="{914EC8F7-AB60-4317-8D6A-3A94FF80446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A444:A449</xm:sqref>
        </x14:conditionalFormatting>
        <x14:conditionalFormatting xmlns:xm="http://schemas.microsoft.com/office/excel/2006/main">
          <x14:cfRule type="iconSet" priority="294" id="{DD298BC1-E259-46E9-8BED-F8849C94854B}">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A472:A475</xm:sqref>
        </x14:conditionalFormatting>
        <x14:conditionalFormatting xmlns:xm="http://schemas.microsoft.com/office/excel/2006/main">
          <x14:cfRule type="iconSet" priority="295" id="{6FB68150-E771-49BC-96D3-B9F03D602F9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A476:A481</xm:sqref>
        </x14:conditionalFormatting>
        <x14:conditionalFormatting xmlns:xm="http://schemas.microsoft.com/office/excel/2006/main">
          <x14:cfRule type="iconSet" priority="296" id="{911C8342-DACF-4D2A-88C5-6B8B10A6F265}">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A504:A507</xm:sqref>
        </x14:conditionalFormatting>
        <x14:conditionalFormatting xmlns:xm="http://schemas.microsoft.com/office/excel/2006/main">
          <x14:cfRule type="iconSet" priority="297" id="{8A71FADF-B9D4-4F14-BE37-B3CFF6EB839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A508:A513</xm:sqref>
        </x14:conditionalFormatting>
        <x14:conditionalFormatting xmlns:xm="http://schemas.microsoft.com/office/excel/2006/main">
          <x14:cfRule type="expression" priority="298" id="{9D80E821-8377-4780-AA00-A88C20674B70}">
            <xm:f>$E$9=('Data validation'!$B$4)</xm:f>
            <x14:dxf>
              <fill>
                <patternFill>
                  <bgColor theme="0" tint="-0.5"/>
                </patternFill>
              </fill>
            </x14:dxf>
          </x14:cfRule>
          <x14:cfRule type="expression" priority="299" id="{66E7ADCB-1695-4AC6-AE85-6090C999A9D8}">
            <xm:f>$E$9=('Data validation'!$B$5)</xm:f>
            <x14:dxf>
              <fill>
                <patternFill>
                  <bgColor theme="0" tint="-0.5"/>
                </patternFill>
              </fill>
            </x14:dxf>
          </x14:cfRule>
          <xm:sqref>B11:E11</xm:sqref>
        </x14:conditionalFormatting>
        <x14:conditionalFormatting xmlns:xm="http://schemas.microsoft.com/office/excel/2006/main">
          <x14:cfRule type="iconSet" priority="301" id="{1F4AFFE0-CBDB-42A0-8C15-69B33D945016}">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L7:L8</xm:sqref>
        </x14:conditionalFormatting>
        <x14:conditionalFormatting xmlns:xm="http://schemas.microsoft.com/office/excel/2006/main">
          <x14:cfRule type="iconSet" priority="302" id="{74D7DCC0-C49B-4767-80CA-DEAAEFA26F12}">
            <x14:iconSet iconSet="3TrafficLights1" custom="1" reverse="0" showValue="0">
              <x14:cfvo type="percent">
                <xm:f>0</xm:f>
              </x14:cfvo>
              <x14:cfvo type="num">
                <xm:f>0</xm:f>
              </x14:cfvo>
              <x14:cfvo type="num">
                <xm:f>1</xm:f>
              </x14:cfvo>
              <x14:cfIcon iconSet="3TrafficLights1" iconId="2"/>
              <x14:cfIcon iconSet="3TrafficLights1" iconId="2"/>
              <x14:cfIcon iconSet="3TrafficLights1" iconId="0"/>
            </x14:iconSet>
          </x14:cfRule>
          <xm:sqref>L10:L11</xm:sqref>
        </x14:conditionalFormatting>
        <x14:conditionalFormatting xmlns:xm="http://schemas.microsoft.com/office/excel/2006/main">
          <x14:cfRule type="iconSet" priority="303" id="{45DDADF5-22DB-4349-B43C-C044B48070A3}">
            <x14:iconSet iconSet="3Symbols" custom="1" reverse="0" showValue="0">
              <x14:cfvo type="percent">
                <xm:f>0</xm:f>
              </x14:cfvo>
              <x14:cfvo type="num">
                <xm:f>1</xm:f>
              </x14:cfvo>
              <x14:cfvo type="num">
                <xm:f>5</xm:f>
              </x14:cfvo>
              <x14:cfIcon iconSet="3Symbols" iconId="2"/>
              <x14:cfIcon iconSet="3Symbols" iconId="1"/>
              <x14:cfIcon iconSet="3Symbols" iconId="0"/>
            </x14:iconSet>
          </x14:cfRule>
          <xm:sqref>M2</xm:sqref>
        </x14:conditionalFormatting>
        <x14:conditionalFormatting xmlns:xm="http://schemas.microsoft.com/office/excel/2006/main">
          <x14:cfRule type="iconSet" priority="304" id="{AAA798E2-D1FE-4A3A-B5A8-E2CE9E588D8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R9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0AD47"/>
    <pageSetUpPr fitToPage="false"/>
  </sheetPr>
  <dimension ref="A1:AG217"/>
  <sheetViews>
    <sheetView showFormulas="false" showGridLines="false" showRowColHeaders="true" showZeros="true" rightToLeft="false" tabSelected="true" showOutlineSymbols="true" defaultGridColor="true" view="normal" topLeftCell="E1" colorId="64" zoomScale="70" zoomScaleNormal="70" zoomScalePageLayoutView="100" workbookViewId="0">
      <selection pane="topLeft" activeCell="Q1" activeCellId="0" sqref="Q:Q"/>
    </sheetView>
  </sheetViews>
  <sheetFormatPr defaultColWidth="8.8359375" defaultRowHeight="15" zeroHeight="false" outlineLevelRow="1" outlineLevelCol="0"/>
  <cols>
    <col collapsed="false" customWidth="true" hidden="false" outlineLevel="0" max="1" min="1" style="484" width="10.5"/>
    <col collapsed="false" customWidth="true" hidden="false" outlineLevel="0" max="2" min="2" style="0" width="7"/>
    <col collapsed="false" customWidth="true" hidden="false" outlineLevel="0" max="3" min="3" style="0" width="49.17"/>
    <col collapsed="false" customWidth="true" hidden="false" outlineLevel="0" max="4" min="4" style="0" width="22"/>
    <col collapsed="false" customWidth="true" hidden="false" outlineLevel="0" max="7" min="5" style="0" width="28.5"/>
    <col collapsed="false" customWidth="true" hidden="false" outlineLevel="0" max="8" min="8" style="0" width="14.5"/>
    <col collapsed="false" customWidth="true" hidden="false" outlineLevel="0" max="16" min="9" style="0" width="15.5"/>
    <col collapsed="false" customWidth="true" hidden="false" outlineLevel="0" max="19" min="19" style="0" width="9.17"/>
    <col collapsed="false" customWidth="true" hidden="false" outlineLevel="0" max="20" min="20" style="0" width="12"/>
  </cols>
  <sheetData>
    <row r="1" customFormat="false" ht="24.75" hidden="false" customHeight="true" outlineLevel="0" collapsed="false"/>
    <row r="2" customFormat="false" ht="19.7" hidden="false" customHeight="false" outlineLevel="0" collapsed="false">
      <c r="B2" s="485" t="s">
        <v>324</v>
      </c>
      <c r="C2" s="485"/>
      <c r="D2" s="485"/>
      <c r="E2" s="485"/>
      <c r="F2" s="485"/>
      <c r="G2" s="485"/>
      <c r="H2" s="485"/>
      <c r="I2" s="485"/>
      <c r="J2" s="485"/>
      <c r="K2" s="485"/>
      <c r="L2" s="485"/>
      <c r="M2" s="485"/>
      <c r="N2" s="486"/>
      <c r="O2" s="486"/>
      <c r="P2" s="487" t="n">
        <f aca="false">SUM(A12:A14)+SUM(A19,A27,A35,A44,A52,A60,A68,A76,A84,A92,A100,A108,A116,A124,A132,A140,A148,A156,A164,A172)</f>
        <v>0</v>
      </c>
      <c r="Q2" s="19"/>
      <c r="R2" s="19"/>
      <c r="S2" s="19"/>
      <c r="T2" s="19"/>
      <c r="U2" s="19"/>
      <c r="V2" s="19"/>
      <c r="W2" s="19"/>
    </row>
    <row r="3" customFormat="false" ht="126" hidden="false" customHeight="true" outlineLevel="0" collapsed="false">
      <c r="B3" s="488" t="s">
        <v>325</v>
      </c>
      <c r="C3" s="488"/>
      <c r="D3" s="488"/>
      <c r="E3" s="488"/>
      <c r="F3" s="488"/>
      <c r="G3" s="488"/>
      <c r="H3" s="488"/>
      <c r="I3" s="488"/>
      <c r="J3" s="488"/>
      <c r="K3" s="488"/>
      <c r="L3" s="488"/>
      <c r="M3" s="488"/>
      <c r="N3" s="488"/>
      <c r="O3" s="488"/>
      <c r="P3" s="488"/>
    </row>
    <row r="4" customFormat="false" ht="29.25" hidden="false" customHeight="true" outlineLevel="0" collapsed="false">
      <c r="B4" s="489" t="s">
        <v>326</v>
      </c>
      <c r="C4" s="489"/>
      <c r="D4" s="489"/>
      <c r="E4" s="489"/>
      <c r="F4" s="489"/>
      <c r="G4" s="489"/>
      <c r="H4" s="489"/>
      <c r="I4" s="489"/>
      <c r="J4" s="489"/>
      <c r="K4" s="489"/>
      <c r="L4" s="489"/>
      <c r="M4" s="489"/>
      <c r="N4" s="489"/>
      <c r="O4" s="489"/>
      <c r="P4" s="489"/>
    </row>
    <row r="5" customFormat="false" ht="17.35" hidden="false" customHeight="false" outlineLevel="0" collapsed="false">
      <c r="B5" s="24"/>
      <c r="C5" s="24"/>
      <c r="D5" s="24"/>
      <c r="E5" s="24"/>
      <c r="F5" s="24"/>
      <c r="G5" s="24"/>
      <c r="H5" s="24"/>
      <c r="I5" s="24"/>
      <c r="J5" s="24"/>
      <c r="K5" s="24"/>
      <c r="L5" s="24"/>
      <c r="M5" s="158"/>
      <c r="N5" s="158"/>
      <c r="O5" s="158"/>
      <c r="P5" s="159"/>
    </row>
    <row r="6" s="150" customFormat="true" ht="19.5" hidden="false" customHeight="false" outlineLevel="0" collapsed="false">
      <c r="A6" s="490"/>
      <c r="B6" s="491" t="str">
        <f aca="false">CONCATENATE("You are reporting for the period: ",IF('1 - Start Here'!B6='Reference Data'!F4," ",'1 - Start Here'!B6))</f>
        <v>You are reporting for the period: 1 April 2024 to 30 September 2024</v>
      </c>
      <c r="C6" s="491"/>
      <c r="D6" s="491"/>
      <c r="E6" s="491"/>
      <c r="F6" s="151"/>
      <c r="G6" s="162" t="str">
        <f aca="false">IF(B6="You are reporting for the period:  ", "&lt;&lt;&lt; Please select a reporting period on the 'Start Here' page","")</f>
        <v/>
      </c>
      <c r="H6" s="162"/>
      <c r="I6" s="162"/>
      <c r="J6" s="162"/>
      <c r="K6" s="162"/>
      <c r="L6" s="151"/>
      <c r="M6" s="151"/>
      <c r="N6" s="151"/>
      <c r="O6" s="151"/>
      <c r="P6" s="151"/>
    </row>
    <row r="7" customFormat="false" ht="15" hidden="false" customHeight="false" outlineLevel="0" collapsed="false">
      <c r="B7" s="101"/>
      <c r="C7" s="101"/>
      <c r="D7" s="101"/>
      <c r="E7" s="101"/>
      <c r="F7" s="101"/>
      <c r="G7" s="101"/>
      <c r="H7" s="101"/>
      <c r="I7" s="101"/>
      <c r="J7" s="101"/>
      <c r="K7" s="101"/>
      <c r="L7" s="101"/>
      <c r="M7" s="101"/>
      <c r="N7" s="101"/>
      <c r="O7" s="101"/>
      <c r="P7" s="101"/>
    </row>
    <row r="8" customFormat="false" ht="19.5" hidden="false" customHeight="false" outlineLevel="0" collapsed="false">
      <c r="B8" s="492" t="s">
        <v>327</v>
      </c>
      <c r="C8" s="492"/>
      <c r="D8" s="492"/>
      <c r="E8" s="492"/>
      <c r="F8" s="492"/>
      <c r="G8" s="492"/>
      <c r="H8" s="492"/>
      <c r="I8" s="492"/>
      <c r="J8" s="492"/>
      <c r="K8" s="492"/>
      <c r="L8" s="492"/>
      <c r="M8" s="492"/>
      <c r="N8" s="492"/>
      <c r="O8" s="492"/>
      <c r="P8" s="492"/>
    </row>
    <row r="9" customFormat="false" ht="15" hidden="false" customHeight="false" outlineLevel="0" collapsed="false">
      <c r="B9" s="101"/>
      <c r="D9" s="101"/>
      <c r="E9" s="101"/>
      <c r="F9" s="101"/>
      <c r="G9" s="101"/>
      <c r="H9" s="101"/>
      <c r="I9" s="101"/>
      <c r="J9" s="101"/>
      <c r="K9" s="101"/>
      <c r="L9" s="101"/>
      <c r="M9" s="101"/>
      <c r="N9" s="101"/>
      <c r="O9" s="101"/>
      <c r="P9" s="101"/>
    </row>
    <row r="10" customFormat="false" ht="69" hidden="false" customHeight="true" outlineLevel="0" collapsed="false">
      <c r="B10" s="493" t="s">
        <v>328</v>
      </c>
      <c r="C10" s="493" t="s">
        <v>329</v>
      </c>
      <c r="D10" s="493" t="s">
        <v>330</v>
      </c>
      <c r="E10" s="493" t="s">
        <v>331</v>
      </c>
      <c r="F10" s="493" t="s">
        <v>332</v>
      </c>
      <c r="G10" s="493" t="s">
        <v>333</v>
      </c>
      <c r="H10" s="493" t="s">
        <v>334</v>
      </c>
      <c r="I10" s="493" t="s">
        <v>335</v>
      </c>
      <c r="J10" s="494" t="s">
        <v>336</v>
      </c>
      <c r="K10" s="493" t="s">
        <v>337</v>
      </c>
      <c r="L10" s="493" t="s">
        <v>338</v>
      </c>
      <c r="M10" s="493" t="s">
        <v>339</v>
      </c>
      <c r="N10" s="494" t="s">
        <v>340</v>
      </c>
      <c r="O10" s="494" t="s">
        <v>341</v>
      </c>
      <c r="P10" s="494" t="s">
        <v>342</v>
      </c>
    </row>
    <row r="11" customFormat="false" ht="52.5" hidden="false" customHeight="true" outlineLevel="0" collapsed="false">
      <c r="B11" s="398" t="n">
        <v>0</v>
      </c>
      <c r="C11" s="495" t="s">
        <v>343</v>
      </c>
      <c r="D11" s="495" t="s">
        <v>344</v>
      </c>
      <c r="E11" s="496" t="s">
        <v>345</v>
      </c>
      <c r="F11" s="495" t="s">
        <v>346</v>
      </c>
      <c r="G11" s="495" t="s">
        <v>347</v>
      </c>
      <c r="H11" s="497" t="s">
        <v>348</v>
      </c>
      <c r="I11" s="497" t="s">
        <v>349</v>
      </c>
      <c r="J11" s="498" t="n">
        <f aca="false">VALUE(LEFT(I11,1))*VALUE(LEFT(H11,1))</f>
        <v>15</v>
      </c>
      <c r="K11" s="495" t="s">
        <v>350</v>
      </c>
      <c r="L11" s="497" t="s">
        <v>351</v>
      </c>
      <c r="M11" s="497" t="s">
        <v>352</v>
      </c>
      <c r="N11" s="499" t="n">
        <f aca="false">VALUE(LEFT(L11,1))*VALUE(LEFT(M11,1))</f>
        <v>6</v>
      </c>
      <c r="O11" s="500" t="s">
        <v>353</v>
      </c>
      <c r="P11" s="495" t="s">
        <v>354</v>
      </c>
    </row>
    <row r="12" customFormat="false" ht="45" hidden="false" customHeight="true" outlineLevel="0" collapsed="false">
      <c r="A12" s="14"/>
      <c r="B12" s="398" t="n">
        <v>1</v>
      </c>
      <c r="C12" s="501" t="s">
        <v>355</v>
      </c>
      <c r="D12" s="502" t="s">
        <v>356</v>
      </c>
      <c r="E12" s="502" t="s">
        <v>357</v>
      </c>
      <c r="F12" s="502" t="s">
        <v>357</v>
      </c>
      <c r="G12" s="502" t="s">
        <v>358</v>
      </c>
      <c r="H12" s="503" t="s">
        <v>359</v>
      </c>
      <c r="I12" s="503" t="s">
        <v>352</v>
      </c>
      <c r="J12" s="504" t="n">
        <f aca="false">IFERROR(VALUE(LEFT(I12,1))*VALUE(LEFT(H12,1)),"")</f>
        <v>4</v>
      </c>
      <c r="K12" s="502" t="s">
        <v>360</v>
      </c>
      <c r="L12" s="503" t="s">
        <v>351</v>
      </c>
      <c r="M12" s="503" t="s">
        <v>352</v>
      </c>
      <c r="N12" s="504" t="n">
        <f aca="false">IFERROR(VALUE(LEFT(M12,1))*VALUE(LEFT(L12,1)),"")</f>
        <v>6</v>
      </c>
      <c r="O12" s="503" t="s">
        <v>361</v>
      </c>
      <c r="P12" s="502" t="s">
        <v>362</v>
      </c>
    </row>
    <row r="13" customFormat="false" ht="45" hidden="false" customHeight="true" outlineLevel="0" collapsed="false">
      <c r="A13" s="14"/>
      <c r="B13" s="398" t="n">
        <v>2</v>
      </c>
      <c r="C13" s="501" t="s">
        <v>363</v>
      </c>
      <c r="D13" s="502" t="s">
        <v>364</v>
      </c>
      <c r="E13" s="502" t="s">
        <v>357</v>
      </c>
      <c r="F13" s="502" t="s">
        <v>357</v>
      </c>
      <c r="G13" s="502" t="s">
        <v>358</v>
      </c>
      <c r="H13" s="503" t="s">
        <v>351</v>
      </c>
      <c r="I13" s="503" t="s">
        <v>352</v>
      </c>
      <c r="J13" s="504" t="n">
        <f aca="false">IFERROR(VALUE(LEFT(I13,1))*VALUE(LEFT(H13,1)),"")</f>
        <v>6</v>
      </c>
      <c r="K13" s="502" t="s">
        <v>360</v>
      </c>
      <c r="L13" s="503" t="s">
        <v>365</v>
      </c>
      <c r="M13" s="503" t="s">
        <v>366</v>
      </c>
      <c r="N13" s="504" t="n">
        <f aca="false">IFERROR(VALUE(LEFT(M13,1))*VALUE(LEFT(L13,1)),"")</f>
        <v>6</v>
      </c>
      <c r="O13" s="503" t="s">
        <v>367</v>
      </c>
      <c r="P13" s="502" t="s">
        <v>362</v>
      </c>
    </row>
    <row r="14" customFormat="false" ht="45" hidden="false" customHeight="true" outlineLevel="0" collapsed="false">
      <c r="A14" s="14"/>
      <c r="B14" s="398" t="n">
        <v>3</v>
      </c>
      <c r="C14" s="501" t="s">
        <v>368</v>
      </c>
      <c r="D14" s="502" t="s">
        <v>364</v>
      </c>
      <c r="E14" s="502" t="s">
        <v>357</v>
      </c>
      <c r="F14" s="502" t="s">
        <v>357</v>
      </c>
      <c r="G14" s="502" t="s">
        <v>358</v>
      </c>
      <c r="H14" s="503" t="s">
        <v>359</v>
      </c>
      <c r="I14" s="503" t="s">
        <v>369</v>
      </c>
      <c r="J14" s="504" t="n">
        <f aca="false">IFERROR(VALUE(LEFT(I14,1))*VALUE(LEFT(H14,1)),"")</f>
        <v>8</v>
      </c>
      <c r="K14" s="502" t="s">
        <v>360</v>
      </c>
      <c r="L14" s="503" t="s">
        <v>359</v>
      </c>
      <c r="M14" s="503" t="s">
        <v>369</v>
      </c>
      <c r="N14" s="504" t="n">
        <f aca="false">IFERROR(VALUE(LEFT(M14,1))*VALUE(LEFT(L14,1)),"")</f>
        <v>8</v>
      </c>
      <c r="O14" s="503" t="s">
        <v>353</v>
      </c>
      <c r="P14" s="502" t="s">
        <v>362</v>
      </c>
    </row>
    <row r="15" customFormat="false" ht="15" hidden="false" customHeight="false" outlineLevel="0" collapsed="false">
      <c r="A15" s="14"/>
    </row>
    <row r="16" customFormat="false" ht="15" hidden="false" customHeight="false" outlineLevel="0" collapsed="false">
      <c r="A16" s="14"/>
      <c r="B16" s="101"/>
      <c r="C16" s="101"/>
      <c r="D16" s="101"/>
      <c r="E16" s="101"/>
      <c r="F16" s="101"/>
      <c r="G16" s="101"/>
      <c r="H16" s="101"/>
      <c r="I16" s="101"/>
      <c r="J16" s="101"/>
      <c r="K16" s="101"/>
      <c r="L16" s="101"/>
      <c r="M16" s="101"/>
      <c r="N16" s="101"/>
      <c r="O16" s="101"/>
      <c r="P16" s="101"/>
    </row>
    <row r="17" customFormat="false" ht="19.5" hidden="false" customHeight="false" outlineLevel="0" collapsed="false">
      <c r="A17" s="14"/>
      <c r="B17" s="492" t="s">
        <v>370</v>
      </c>
      <c r="C17" s="492"/>
      <c r="D17" s="492"/>
      <c r="E17" s="492"/>
      <c r="F17" s="492"/>
      <c r="G17" s="492"/>
      <c r="H17" s="492"/>
      <c r="I17" s="492"/>
      <c r="J17" s="492"/>
      <c r="K17" s="492"/>
      <c r="L17" s="492"/>
      <c r="M17" s="492"/>
      <c r="N17" s="492"/>
      <c r="O17" s="492"/>
      <c r="P17" s="492"/>
    </row>
    <row r="18" customFormat="false" ht="15" hidden="false" customHeight="false" outlineLevel="0" collapsed="false">
      <c r="A18" s="14"/>
      <c r="B18" s="101"/>
      <c r="C18" s="101"/>
      <c r="D18" s="101"/>
      <c r="E18" s="101"/>
      <c r="F18" s="101"/>
      <c r="G18" s="101"/>
      <c r="H18" s="101"/>
      <c r="I18" s="101"/>
      <c r="J18" s="101"/>
      <c r="K18" s="101"/>
      <c r="L18" s="101"/>
      <c r="M18" s="101"/>
      <c r="N18" s="101"/>
      <c r="O18" s="101"/>
      <c r="P18" s="101"/>
    </row>
    <row r="19" customFormat="false" ht="26.25" hidden="false" customHeight="true" outlineLevel="0" collapsed="false">
      <c r="A19" s="224"/>
      <c r="B19" s="505"/>
      <c r="C19" s="506" t="s">
        <v>371</v>
      </c>
      <c r="D19" s="506" t="str">
        <f aca="false">'2 - Project Admin'!E27</f>
        <v>Scala Theatre &amp; Corn Exchange</v>
      </c>
      <c r="E19" s="506"/>
      <c r="F19" s="506"/>
      <c r="G19" s="506"/>
      <c r="H19" s="506"/>
      <c r="I19" s="506"/>
      <c r="J19" s="506"/>
      <c r="K19" s="506"/>
      <c r="L19" s="506"/>
      <c r="M19" s="506"/>
      <c r="N19" s="506"/>
      <c r="O19" s="506"/>
      <c r="P19" s="507"/>
    </row>
    <row r="20" customFormat="false" ht="15" hidden="false" customHeight="false" outlineLevel="0" collapsed="false">
      <c r="A20" s="14"/>
      <c r="B20" s="101"/>
      <c r="D20" s="101"/>
      <c r="E20" s="101"/>
      <c r="F20" s="101"/>
      <c r="G20" s="101"/>
      <c r="H20" s="101"/>
      <c r="I20" s="101"/>
      <c r="J20" s="101"/>
      <c r="K20" s="101"/>
      <c r="L20" s="101"/>
      <c r="M20" s="101"/>
      <c r="N20" s="101"/>
      <c r="O20" s="101"/>
      <c r="P20" s="101"/>
    </row>
    <row r="21" customFormat="false" ht="26.85" hidden="false" customHeight="false" outlineLevel="0" collapsed="false">
      <c r="A21" s="14"/>
      <c r="B21" s="493" t="s">
        <v>328</v>
      </c>
      <c r="C21" s="493" t="s">
        <v>329</v>
      </c>
      <c r="D21" s="493" t="s">
        <v>330</v>
      </c>
      <c r="E21" s="493" t="s">
        <v>331</v>
      </c>
      <c r="F21" s="493" t="s">
        <v>332</v>
      </c>
      <c r="G21" s="493" t="s">
        <v>333</v>
      </c>
      <c r="H21" s="493" t="s">
        <v>334</v>
      </c>
      <c r="I21" s="493" t="s">
        <v>335</v>
      </c>
      <c r="J21" s="494" t="s">
        <v>336</v>
      </c>
      <c r="K21" s="493" t="s">
        <v>337</v>
      </c>
      <c r="L21" s="493" t="s">
        <v>338</v>
      </c>
      <c r="M21" s="493" t="s">
        <v>339</v>
      </c>
      <c r="N21" s="494" t="s">
        <v>340</v>
      </c>
      <c r="O21" s="494" t="s">
        <v>341</v>
      </c>
      <c r="P21" s="494" t="s">
        <v>342</v>
      </c>
    </row>
    <row r="22" customFormat="false" ht="56.25" hidden="false" customHeight="true" outlineLevel="0" collapsed="false">
      <c r="A22" s="14"/>
      <c r="B22" s="398" t="n">
        <v>0</v>
      </c>
      <c r="C22" s="495" t="s">
        <v>343</v>
      </c>
      <c r="D22" s="495" t="s">
        <v>344</v>
      </c>
      <c r="E22" s="496" t="s">
        <v>345</v>
      </c>
      <c r="F22" s="495" t="s">
        <v>346</v>
      </c>
      <c r="G22" s="495" t="s">
        <v>347</v>
      </c>
      <c r="H22" s="497" t="s">
        <v>348</v>
      </c>
      <c r="I22" s="497" t="s">
        <v>349</v>
      </c>
      <c r="J22" s="498" t="n">
        <f aca="false">VALUE(LEFT(I22,1))*VALUE(LEFT(H22,1))</f>
        <v>15</v>
      </c>
      <c r="K22" s="495" t="s">
        <v>350</v>
      </c>
      <c r="L22" s="497" t="s">
        <v>351</v>
      </c>
      <c r="M22" s="497" t="s">
        <v>352</v>
      </c>
      <c r="N22" s="499" t="n">
        <f aca="false">VALUE(LEFT(L22,1))*VALUE(LEFT(M22,1))</f>
        <v>6</v>
      </c>
      <c r="O22" s="500" t="s">
        <v>353</v>
      </c>
      <c r="P22" s="495" t="s">
        <v>354</v>
      </c>
    </row>
    <row r="23" customFormat="false" ht="44.25" hidden="false" customHeight="true" outlineLevel="0" collapsed="false">
      <c r="A23" s="14"/>
      <c r="B23" s="398" t="n">
        <v>1</v>
      </c>
      <c r="C23" s="501" t="s">
        <v>372</v>
      </c>
      <c r="D23" s="502" t="s">
        <v>373</v>
      </c>
      <c r="E23" s="502" t="s">
        <v>357</v>
      </c>
      <c r="F23" s="502" t="s">
        <v>357</v>
      </c>
      <c r="G23" s="502" t="s">
        <v>358</v>
      </c>
      <c r="H23" s="503" t="s">
        <v>351</v>
      </c>
      <c r="I23" s="503" t="s">
        <v>349</v>
      </c>
      <c r="J23" s="504" t="n">
        <f aca="false">IFERROR(VALUE(LEFT(I23,1))*VALUE(LEFT(H23,1)),"")</f>
        <v>9</v>
      </c>
      <c r="K23" s="502" t="s">
        <v>360</v>
      </c>
      <c r="L23" s="503" t="s">
        <v>359</v>
      </c>
      <c r="M23" s="503" t="s">
        <v>369</v>
      </c>
      <c r="N23" s="504" t="n">
        <f aca="false">IFERROR(VALUE(LEFT(M23,1))*VALUE(LEFT(L23,1)),"")</f>
        <v>8</v>
      </c>
      <c r="O23" s="503" t="s">
        <v>374</v>
      </c>
      <c r="P23" s="502" t="s">
        <v>362</v>
      </c>
    </row>
    <row r="24" customFormat="false" ht="44.25" hidden="false" customHeight="true" outlineLevel="0" collapsed="false">
      <c r="A24" s="14"/>
      <c r="B24" s="398" t="n">
        <v>2</v>
      </c>
      <c r="C24" s="501" t="s">
        <v>375</v>
      </c>
      <c r="D24" s="502" t="s">
        <v>376</v>
      </c>
      <c r="E24" s="502" t="s">
        <v>357</v>
      </c>
      <c r="F24" s="502" t="s">
        <v>357</v>
      </c>
      <c r="G24" s="502" t="s">
        <v>358</v>
      </c>
      <c r="H24" s="503" t="s">
        <v>377</v>
      </c>
      <c r="I24" s="503" t="s">
        <v>369</v>
      </c>
      <c r="J24" s="504" t="n">
        <f aca="false">IFERROR(VALUE(LEFT(I24,1))*VALUE(LEFT(H24,1)),"")</f>
        <v>4</v>
      </c>
      <c r="K24" s="502" t="s">
        <v>360</v>
      </c>
      <c r="L24" s="503" t="s">
        <v>377</v>
      </c>
      <c r="M24" s="503" t="s">
        <v>352</v>
      </c>
      <c r="N24" s="504" t="n">
        <f aca="false">IFERROR(VALUE(LEFT(M24,1))*VALUE(LEFT(L24,1)),"")</f>
        <v>2</v>
      </c>
      <c r="O24" s="503" t="s">
        <v>378</v>
      </c>
      <c r="P24" s="502" t="s">
        <v>362</v>
      </c>
    </row>
    <row r="25" customFormat="false" ht="44.25" hidden="false" customHeight="true" outlineLevel="0" collapsed="false">
      <c r="A25" s="14"/>
      <c r="B25" s="398" t="n">
        <v>3</v>
      </c>
      <c r="C25" s="501" t="s">
        <v>379</v>
      </c>
      <c r="D25" s="502" t="s">
        <v>364</v>
      </c>
      <c r="E25" s="502" t="s">
        <v>357</v>
      </c>
      <c r="F25" s="502" t="s">
        <v>357</v>
      </c>
      <c r="G25" s="502" t="s">
        <v>358</v>
      </c>
      <c r="H25" s="503" t="s">
        <v>359</v>
      </c>
      <c r="I25" s="503" t="s">
        <v>349</v>
      </c>
      <c r="J25" s="504" t="n">
        <f aca="false">IFERROR(VALUE(LEFT(I25,1))*VALUE(LEFT(H25,1)),"")</f>
        <v>6</v>
      </c>
      <c r="K25" s="502" t="s">
        <v>360</v>
      </c>
      <c r="L25" s="503" t="s">
        <v>365</v>
      </c>
      <c r="M25" s="503" t="s">
        <v>369</v>
      </c>
      <c r="N25" s="504" t="n">
        <f aca="false">IFERROR(VALUE(LEFT(M25,1))*VALUE(LEFT(L25,1)),"")</f>
        <v>24</v>
      </c>
      <c r="O25" s="503" t="s">
        <v>361</v>
      </c>
      <c r="P25" s="502" t="s">
        <v>362</v>
      </c>
    </row>
    <row r="26" customFormat="false" ht="15" hidden="false" customHeight="false" outlineLevel="0" collapsed="false">
      <c r="A26" s="14"/>
      <c r="B26" s="101"/>
      <c r="C26" s="101"/>
      <c r="D26" s="101"/>
      <c r="E26" s="101"/>
      <c r="F26" s="101"/>
      <c r="G26" s="101"/>
      <c r="H26" s="101"/>
      <c r="I26" s="101"/>
      <c r="J26" s="101"/>
      <c r="K26" s="101"/>
      <c r="L26" s="101"/>
      <c r="M26" s="101"/>
      <c r="N26" s="101"/>
      <c r="O26" s="101"/>
      <c r="P26" s="101"/>
    </row>
    <row r="27" customFormat="false" ht="24.75" hidden="false" customHeight="true" outlineLevel="0" collapsed="false">
      <c r="A27" s="224"/>
      <c r="B27" s="505"/>
      <c r="C27" s="506" t="s">
        <v>380</v>
      </c>
      <c r="D27" s="506" t="str">
        <f aca="false">'2 - Project Admin'!E28</f>
        <v>8 Angel Street</v>
      </c>
      <c r="E27" s="506"/>
      <c r="F27" s="506"/>
      <c r="G27" s="506"/>
      <c r="H27" s="506"/>
      <c r="I27" s="506"/>
      <c r="J27" s="506"/>
      <c r="K27" s="506"/>
      <c r="L27" s="506"/>
      <c r="M27" s="506"/>
      <c r="N27" s="506"/>
      <c r="O27" s="506"/>
      <c r="P27" s="507"/>
    </row>
    <row r="28" customFormat="false" ht="15" hidden="false" customHeight="false" outlineLevel="0" collapsed="false">
      <c r="B28" s="101"/>
      <c r="D28" s="101"/>
      <c r="E28" s="101"/>
      <c r="F28" s="101"/>
      <c r="G28" s="101"/>
      <c r="H28" s="101"/>
      <c r="I28" s="101"/>
      <c r="J28" s="101"/>
      <c r="K28" s="101"/>
      <c r="L28" s="101"/>
      <c r="M28" s="101"/>
      <c r="N28" s="101"/>
      <c r="O28" s="101"/>
      <c r="P28" s="101"/>
    </row>
    <row r="29" customFormat="false" ht="69" hidden="false" customHeight="true" outlineLevel="1" collapsed="false">
      <c r="A29" s="14"/>
      <c r="B29" s="493" t="s">
        <v>328</v>
      </c>
      <c r="C29" s="493" t="s">
        <v>329</v>
      </c>
      <c r="D29" s="493" t="s">
        <v>330</v>
      </c>
      <c r="E29" s="493" t="s">
        <v>331</v>
      </c>
      <c r="F29" s="493" t="s">
        <v>332</v>
      </c>
      <c r="G29" s="493" t="s">
        <v>333</v>
      </c>
      <c r="H29" s="493" t="s">
        <v>334</v>
      </c>
      <c r="I29" s="493" t="s">
        <v>335</v>
      </c>
      <c r="J29" s="494" t="s">
        <v>336</v>
      </c>
      <c r="K29" s="493" t="s">
        <v>337</v>
      </c>
      <c r="L29" s="493" t="s">
        <v>338</v>
      </c>
      <c r="M29" s="493" t="s">
        <v>339</v>
      </c>
      <c r="N29" s="494" t="s">
        <v>340</v>
      </c>
      <c r="O29" s="494" t="s">
        <v>341</v>
      </c>
      <c r="P29" s="494" t="s">
        <v>342</v>
      </c>
    </row>
    <row r="30" customFormat="false" ht="49.5" hidden="false" customHeight="true" outlineLevel="1" collapsed="false">
      <c r="B30" s="398" t="n">
        <v>0</v>
      </c>
      <c r="C30" s="495" t="s">
        <v>343</v>
      </c>
      <c r="D30" s="495" t="s">
        <v>344</v>
      </c>
      <c r="E30" s="496" t="s">
        <v>345</v>
      </c>
      <c r="F30" s="495" t="s">
        <v>346</v>
      </c>
      <c r="G30" s="495" t="s">
        <v>347</v>
      </c>
      <c r="H30" s="497" t="s">
        <v>348</v>
      </c>
      <c r="I30" s="497" t="s">
        <v>349</v>
      </c>
      <c r="J30" s="498" t="n">
        <f aca="false">VALUE(LEFT(I30,1))*VALUE(LEFT(H30,1))</f>
        <v>15</v>
      </c>
      <c r="K30" s="495" t="s">
        <v>350</v>
      </c>
      <c r="L30" s="497" t="s">
        <v>351</v>
      </c>
      <c r="M30" s="497" t="s">
        <v>352</v>
      </c>
      <c r="N30" s="499" t="n">
        <f aca="false">VALUE(LEFT(L30,1))*VALUE(LEFT(M30,1))</f>
        <v>6</v>
      </c>
      <c r="O30" s="500" t="s">
        <v>353</v>
      </c>
      <c r="P30" s="495" t="s">
        <v>354</v>
      </c>
    </row>
    <row r="31" customFormat="false" ht="45" hidden="false" customHeight="true" outlineLevel="1" collapsed="false">
      <c r="A31" s="14"/>
      <c r="B31" s="398" t="n">
        <v>1</v>
      </c>
      <c r="C31" s="501" t="s">
        <v>372</v>
      </c>
      <c r="D31" s="502" t="s">
        <v>373</v>
      </c>
      <c r="E31" s="502" t="s">
        <v>357</v>
      </c>
      <c r="F31" s="502" t="s">
        <v>357</v>
      </c>
      <c r="G31" s="502" t="s">
        <v>358</v>
      </c>
      <c r="H31" s="503" t="s">
        <v>351</v>
      </c>
      <c r="I31" s="503" t="s">
        <v>349</v>
      </c>
      <c r="J31" s="504" t="n">
        <f aca="false">IFERROR(VALUE(LEFT(I31,1))*VALUE(LEFT(H31,1)),"")</f>
        <v>9</v>
      </c>
      <c r="K31" s="502" t="s">
        <v>360</v>
      </c>
      <c r="L31" s="503" t="s">
        <v>359</v>
      </c>
      <c r="M31" s="503" t="s">
        <v>369</v>
      </c>
      <c r="N31" s="504" t="n">
        <f aca="false">IFERROR(VALUE(LEFT(M31,1))*VALUE(LEFT(L31,1)),"")</f>
        <v>8</v>
      </c>
      <c r="O31" s="503" t="s">
        <v>374</v>
      </c>
      <c r="P31" s="502" t="s">
        <v>362</v>
      </c>
    </row>
    <row r="32" customFormat="false" ht="45" hidden="false" customHeight="true" outlineLevel="1" collapsed="false">
      <c r="A32" s="14"/>
      <c r="B32" s="398" t="n">
        <v>2</v>
      </c>
      <c r="C32" s="501"/>
      <c r="D32" s="502"/>
      <c r="E32" s="502"/>
      <c r="F32" s="502"/>
      <c r="G32" s="502"/>
      <c r="H32" s="503"/>
      <c r="I32" s="503"/>
      <c r="J32" s="504" t="str">
        <f aca="false">IFERROR(VALUE(LEFT(I32,1))*VALUE(LEFT(H32,1)),"")</f>
        <v/>
      </c>
      <c r="K32" s="502"/>
      <c r="L32" s="503"/>
      <c r="M32" s="503"/>
      <c r="N32" s="504" t="str">
        <f aca="false">IFERROR(VALUE(LEFT(M32,1))*VALUE(LEFT(L32,1)),"")</f>
        <v/>
      </c>
      <c r="O32" s="503"/>
      <c r="P32" s="502"/>
    </row>
    <row r="33" customFormat="false" ht="45" hidden="false" customHeight="true" outlineLevel="1" collapsed="false">
      <c r="A33" s="14"/>
      <c r="B33" s="398" t="n">
        <v>3</v>
      </c>
      <c r="C33" s="501"/>
      <c r="D33" s="502"/>
      <c r="E33" s="502"/>
      <c r="F33" s="502"/>
      <c r="G33" s="502"/>
      <c r="H33" s="503"/>
      <c r="I33" s="503"/>
      <c r="J33" s="504" t="str">
        <f aca="false">IFERROR(VALUE(LEFT(I33,1))*VALUE(LEFT(H33,1)),"")</f>
        <v/>
      </c>
      <c r="K33" s="502"/>
      <c r="L33" s="503"/>
      <c r="M33" s="503"/>
      <c r="N33" s="504" t="str">
        <f aca="false">IFERROR(VALUE(LEFT(M33,1))*VALUE(LEFT(L33,1)),"")</f>
        <v/>
      </c>
      <c r="O33" s="503"/>
      <c r="P33" s="502"/>
    </row>
    <row r="34" customFormat="false" ht="108" hidden="false" customHeight="true" outlineLevel="0" collapsed="false">
      <c r="A34" s="508" t="s">
        <v>225</v>
      </c>
      <c r="B34" s="101"/>
      <c r="C34" s="101"/>
      <c r="D34" s="101"/>
      <c r="E34" s="101"/>
      <c r="F34" s="101"/>
      <c r="G34" s="101"/>
      <c r="H34" s="101"/>
      <c r="I34" s="101"/>
      <c r="J34" s="101"/>
      <c r="K34" s="101"/>
      <c r="L34" s="101"/>
      <c r="M34" s="101"/>
      <c r="N34" s="101"/>
      <c r="O34" s="101"/>
      <c r="P34" s="101"/>
    </row>
    <row r="35" customFormat="false" ht="19.7" hidden="false" customHeight="false" outlineLevel="0" collapsed="false">
      <c r="A35" s="224"/>
      <c r="B35" s="505"/>
      <c r="C35" s="506" t="s">
        <v>381</v>
      </c>
      <c r="D35" s="506" t="str">
        <f aca="false">'2 - Project Admin'!E29</f>
        <v>Vacant Premises Scheme</v>
      </c>
      <c r="E35" s="506"/>
      <c r="F35" s="506"/>
      <c r="G35" s="506"/>
      <c r="H35" s="506"/>
      <c r="I35" s="506"/>
      <c r="J35" s="506"/>
      <c r="K35" s="506"/>
      <c r="L35" s="506"/>
      <c r="M35" s="506"/>
      <c r="N35" s="506"/>
      <c r="O35" s="506"/>
      <c r="P35" s="507"/>
    </row>
    <row r="36" customFormat="false" ht="15" hidden="false" customHeight="false" outlineLevel="1" collapsed="false">
      <c r="B36" s="101"/>
      <c r="D36" s="101"/>
      <c r="E36" s="101"/>
      <c r="F36" s="101"/>
      <c r="G36" s="101"/>
      <c r="H36" s="101"/>
      <c r="I36" s="101"/>
      <c r="J36" s="101"/>
      <c r="K36" s="101"/>
      <c r="L36" s="101"/>
      <c r="M36" s="101"/>
      <c r="N36" s="101"/>
      <c r="O36" s="101"/>
      <c r="P36" s="101"/>
    </row>
    <row r="37" customFormat="false" ht="69" hidden="false" customHeight="true" outlineLevel="1" collapsed="false">
      <c r="A37" s="14"/>
      <c r="B37" s="493" t="s">
        <v>328</v>
      </c>
      <c r="C37" s="493" t="s">
        <v>329</v>
      </c>
      <c r="D37" s="493" t="s">
        <v>330</v>
      </c>
      <c r="E37" s="493" t="s">
        <v>331</v>
      </c>
      <c r="F37" s="493" t="s">
        <v>332</v>
      </c>
      <c r="G37" s="493" t="s">
        <v>333</v>
      </c>
      <c r="H37" s="493" t="s">
        <v>334</v>
      </c>
      <c r="I37" s="493" t="s">
        <v>335</v>
      </c>
      <c r="J37" s="494" t="s">
        <v>336</v>
      </c>
      <c r="K37" s="493" t="s">
        <v>337</v>
      </c>
      <c r="L37" s="493" t="s">
        <v>338</v>
      </c>
      <c r="M37" s="493" t="s">
        <v>339</v>
      </c>
      <c r="N37" s="494" t="s">
        <v>340</v>
      </c>
      <c r="O37" s="494" t="s">
        <v>341</v>
      </c>
      <c r="P37" s="494" t="s">
        <v>342</v>
      </c>
    </row>
    <row r="38" customFormat="false" ht="39.55" hidden="false" customHeight="false" outlineLevel="1" collapsed="false">
      <c r="B38" s="398" t="n">
        <v>0</v>
      </c>
      <c r="C38" s="495" t="s">
        <v>343</v>
      </c>
      <c r="D38" s="495" t="s">
        <v>344</v>
      </c>
      <c r="E38" s="496" t="s">
        <v>345</v>
      </c>
      <c r="F38" s="495" t="s">
        <v>346</v>
      </c>
      <c r="G38" s="495" t="s">
        <v>347</v>
      </c>
      <c r="H38" s="497" t="s">
        <v>348</v>
      </c>
      <c r="I38" s="497" t="s">
        <v>349</v>
      </c>
      <c r="J38" s="498" t="n">
        <f aca="false">VALUE(LEFT(I38,1))*VALUE(LEFT(H38,1))</f>
        <v>15</v>
      </c>
      <c r="K38" s="495" t="s">
        <v>350</v>
      </c>
      <c r="L38" s="497" t="s">
        <v>351</v>
      </c>
      <c r="M38" s="497" t="s">
        <v>352</v>
      </c>
      <c r="N38" s="499" t="n">
        <f aca="false">VALUE(LEFT(L38,1))*VALUE(LEFT(M38,1))</f>
        <v>6</v>
      </c>
      <c r="O38" s="500" t="s">
        <v>353</v>
      </c>
      <c r="P38" s="495" t="s">
        <v>354</v>
      </c>
    </row>
    <row r="39" customFormat="false" ht="45" hidden="false" customHeight="true" outlineLevel="1" collapsed="false">
      <c r="A39" s="14"/>
      <c r="B39" s="398" t="n">
        <v>1</v>
      </c>
      <c r="C39" s="501" t="s">
        <v>382</v>
      </c>
      <c r="D39" s="502" t="s">
        <v>373</v>
      </c>
      <c r="E39" s="502" t="s">
        <v>357</v>
      </c>
      <c r="F39" s="502" t="s">
        <v>357</v>
      </c>
      <c r="G39" s="502" t="s">
        <v>357</v>
      </c>
      <c r="H39" s="503" t="s">
        <v>351</v>
      </c>
      <c r="I39" s="503" t="s">
        <v>352</v>
      </c>
      <c r="J39" s="504" t="n">
        <f aca="false">IFERROR(VALUE(LEFT(I39,1))*VALUE(LEFT(H39,1)),"")</f>
        <v>6</v>
      </c>
      <c r="K39" s="502" t="s">
        <v>360</v>
      </c>
      <c r="L39" s="503" t="s">
        <v>351</v>
      </c>
      <c r="M39" s="503" t="s">
        <v>369</v>
      </c>
      <c r="N39" s="504" t="n">
        <f aca="false">IFERROR(VALUE(LEFT(M39,1))*VALUE(LEFT(L39,1)),"")</f>
        <v>12</v>
      </c>
      <c r="O39" s="503" t="s">
        <v>374</v>
      </c>
      <c r="P39" s="502" t="s">
        <v>362</v>
      </c>
    </row>
    <row r="40" customFormat="false" ht="45" hidden="false" customHeight="true" outlineLevel="1" collapsed="false">
      <c r="A40" s="14"/>
      <c r="B40" s="398" t="n">
        <v>2</v>
      </c>
      <c r="C40" s="501"/>
      <c r="D40" s="502"/>
      <c r="E40" s="502"/>
      <c r="F40" s="502"/>
      <c r="G40" s="502"/>
      <c r="H40" s="503"/>
      <c r="I40" s="503"/>
      <c r="J40" s="504" t="str">
        <f aca="false">IFERROR(VALUE(LEFT(I40,1))*VALUE(LEFT(H40,1)),"")</f>
        <v/>
      </c>
      <c r="K40" s="502"/>
      <c r="L40" s="503"/>
      <c r="M40" s="503"/>
      <c r="N40" s="504" t="str">
        <f aca="false">IFERROR(VALUE(LEFT(M40,1))*VALUE(LEFT(L40,1)),"")</f>
        <v/>
      </c>
      <c r="O40" s="503"/>
      <c r="P40" s="502"/>
    </row>
    <row r="41" customFormat="false" ht="45" hidden="false" customHeight="true" outlineLevel="1" collapsed="false">
      <c r="A41" s="14"/>
      <c r="B41" s="398" t="n">
        <v>3</v>
      </c>
      <c r="C41" s="501"/>
      <c r="D41" s="502"/>
      <c r="E41" s="502"/>
      <c r="F41" s="502"/>
      <c r="G41" s="502"/>
      <c r="H41" s="503"/>
      <c r="I41" s="503"/>
      <c r="J41" s="504" t="str">
        <f aca="false">IFERROR(VALUE(LEFT(I41,1))*VALUE(LEFT(H41,1)),"")</f>
        <v/>
      </c>
      <c r="K41" s="502"/>
      <c r="L41" s="503"/>
      <c r="M41" s="503"/>
      <c r="N41" s="504" t="str">
        <f aca="false">IFERROR(VALUE(LEFT(M41,1))*VALUE(LEFT(L41,1)),"")</f>
        <v/>
      </c>
      <c r="O41" s="503"/>
      <c r="P41" s="502"/>
    </row>
    <row r="42" customFormat="false" ht="117.9" hidden="false" customHeight="false" outlineLevel="0" collapsed="false">
      <c r="A42" s="508" t="s">
        <v>225</v>
      </c>
      <c r="B42" s="101"/>
      <c r="C42" s="101"/>
      <c r="D42" s="101"/>
      <c r="E42" s="101"/>
      <c r="F42" s="101"/>
      <c r="G42" s="101"/>
      <c r="H42" s="101"/>
      <c r="I42" s="101"/>
      <c r="J42" s="101"/>
      <c r="K42" s="101"/>
      <c r="L42" s="101"/>
      <c r="M42" s="101"/>
      <c r="N42" s="101"/>
      <c r="O42" s="101"/>
      <c r="P42" s="101"/>
    </row>
    <row r="44" customFormat="false" ht="19.7" hidden="false" customHeight="false" outlineLevel="0" collapsed="false">
      <c r="A44" s="224"/>
      <c r="B44" s="505"/>
      <c r="C44" s="506" t="s">
        <v>383</v>
      </c>
      <c r="D44" s="506" t="str">
        <f aca="false">'2 - Project Admin'!E30</f>
        <v>Angel Place</v>
      </c>
      <c r="E44" s="506"/>
      <c r="F44" s="506"/>
      <c r="G44" s="506"/>
      <c r="H44" s="506"/>
      <c r="I44" s="506"/>
      <c r="J44" s="506"/>
      <c r="K44" s="506"/>
      <c r="L44" s="506"/>
      <c r="M44" s="506"/>
      <c r="N44" s="506"/>
      <c r="O44" s="506"/>
      <c r="P44" s="507"/>
    </row>
    <row r="45" customFormat="false" ht="15" hidden="false" customHeight="false" outlineLevel="1" collapsed="false">
      <c r="B45" s="101"/>
      <c r="D45" s="101"/>
      <c r="E45" s="101"/>
      <c r="F45" s="101"/>
      <c r="G45" s="101"/>
      <c r="H45" s="101"/>
      <c r="I45" s="101"/>
      <c r="J45" s="101"/>
      <c r="K45" s="101"/>
      <c r="L45" s="101"/>
      <c r="M45" s="101"/>
      <c r="N45" s="101"/>
      <c r="O45" s="101"/>
      <c r="P45" s="101"/>
    </row>
    <row r="46" customFormat="false" ht="26.85" hidden="false" customHeight="false" outlineLevel="1" collapsed="false">
      <c r="A46" s="14"/>
      <c r="B46" s="493" t="s">
        <v>328</v>
      </c>
      <c r="C46" s="493" t="s">
        <v>329</v>
      </c>
      <c r="D46" s="493" t="s">
        <v>330</v>
      </c>
      <c r="E46" s="493" t="s">
        <v>331</v>
      </c>
      <c r="F46" s="493" t="s">
        <v>332</v>
      </c>
      <c r="G46" s="493" t="s">
        <v>333</v>
      </c>
      <c r="H46" s="493" t="s">
        <v>334</v>
      </c>
      <c r="I46" s="493" t="s">
        <v>335</v>
      </c>
      <c r="J46" s="494" t="s">
        <v>336</v>
      </c>
      <c r="K46" s="493" t="s">
        <v>337</v>
      </c>
      <c r="L46" s="493" t="s">
        <v>338</v>
      </c>
      <c r="M46" s="493" t="s">
        <v>339</v>
      </c>
      <c r="N46" s="494" t="s">
        <v>340</v>
      </c>
      <c r="O46" s="494" t="s">
        <v>341</v>
      </c>
      <c r="P46" s="494" t="s">
        <v>342</v>
      </c>
    </row>
    <row r="47" customFormat="false" ht="39.55" hidden="false" customHeight="false" outlineLevel="1" collapsed="false">
      <c r="B47" s="398" t="n">
        <v>0</v>
      </c>
      <c r="C47" s="495" t="s">
        <v>343</v>
      </c>
      <c r="D47" s="495" t="s">
        <v>344</v>
      </c>
      <c r="E47" s="496" t="s">
        <v>345</v>
      </c>
      <c r="F47" s="495" t="s">
        <v>346</v>
      </c>
      <c r="G47" s="495" t="s">
        <v>347</v>
      </c>
      <c r="H47" s="497" t="s">
        <v>348</v>
      </c>
      <c r="I47" s="497" t="s">
        <v>349</v>
      </c>
      <c r="J47" s="498" t="n">
        <f aca="false">VALUE(LEFT(I47,1))*VALUE(LEFT(H47,1))</f>
        <v>15</v>
      </c>
      <c r="K47" s="495" t="s">
        <v>350</v>
      </c>
      <c r="L47" s="497" t="s">
        <v>351</v>
      </c>
      <c r="M47" s="497" t="s">
        <v>352</v>
      </c>
      <c r="N47" s="499" t="n">
        <f aca="false">VALUE(LEFT(L47,1))*VALUE(LEFT(M47,1))</f>
        <v>6</v>
      </c>
      <c r="O47" s="500" t="s">
        <v>353</v>
      </c>
      <c r="P47" s="495" t="s">
        <v>354</v>
      </c>
    </row>
    <row r="48" customFormat="false" ht="26.85" hidden="false" customHeight="false" outlineLevel="1" collapsed="false">
      <c r="A48" s="14"/>
      <c r="B48" s="398" t="n">
        <v>1</v>
      </c>
      <c r="C48" s="501" t="s">
        <v>384</v>
      </c>
      <c r="D48" s="502" t="s">
        <v>373</v>
      </c>
      <c r="E48" s="502" t="s">
        <v>357</v>
      </c>
      <c r="F48" s="502" t="s">
        <v>357</v>
      </c>
      <c r="G48" s="502" t="s">
        <v>357</v>
      </c>
      <c r="H48" s="503" t="s">
        <v>385</v>
      </c>
      <c r="I48" s="503" t="s">
        <v>352</v>
      </c>
      <c r="J48" s="504" t="n">
        <f aca="false">IFERROR(VALUE(LEFT(I48,1))*VALUE(LEFT(H48,1)),"")</f>
        <v>8</v>
      </c>
      <c r="K48" s="502" t="s">
        <v>386</v>
      </c>
      <c r="L48" s="503" t="s">
        <v>359</v>
      </c>
      <c r="M48" s="503" t="s">
        <v>349</v>
      </c>
      <c r="N48" s="504" t="n">
        <f aca="false">IFERROR(VALUE(LEFT(M48,1))*VALUE(LEFT(L48,1)),"")</f>
        <v>6</v>
      </c>
      <c r="O48" s="503" t="s">
        <v>374</v>
      </c>
      <c r="P48" s="502" t="s">
        <v>362</v>
      </c>
    </row>
    <row r="49" customFormat="false" ht="15" hidden="false" customHeight="false" outlineLevel="1" collapsed="false">
      <c r="A49" s="14"/>
      <c r="B49" s="398" t="n">
        <v>2</v>
      </c>
      <c r="C49" s="501"/>
      <c r="D49" s="502"/>
      <c r="E49" s="502"/>
      <c r="F49" s="502"/>
      <c r="G49" s="502"/>
      <c r="H49" s="503"/>
      <c r="I49" s="503"/>
      <c r="J49" s="504" t="str">
        <f aca="false">IFERROR(VALUE(LEFT(I49,1))*VALUE(LEFT(H49,1)),"")</f>
        <v/>
      </c>
      <c r="K49" s="502"/>
      <c r="L49" s="503"/>
      <c r="M49" s="503"/>
      <c r="N49" s="504" t="str">
        <f aca="false">IFERROR(VALUE(LEFT(M49,1))*VALUE(LEFT(L49,1)),"")</f>
        <v/>
      </c>
      <c r="O49" s="503"/>
      <c r="P49" s="502"/>
    </row>
    <row r="50" customFormat="false" ht="15" hidden="false" customHeight="false" outlineLevel="1" collapsed="false">
      <c r="A50" s="14"/>
      <c r="B50" s="398" t="n">
        <v>3</v>
      </c>
      <c r="C50" s="501"/>
      <c r="D50" s="502"/>
      <c r="E50" s="502"/>
      <c r="F50" s="502"/>
      <c r="G50" s="502"/>
      <c r="H50" s="503"/>
      <c r="I50" s="503"/>
      <c r="J50" s="504" t="str">
        <f aca="false">IFERROR(VALUE(LEFT(I50,1))*VALUE(LEFT(H50,1)),"")</f>
        <v/>
      </c>
      <c r="K50" s="502"/>
      <c r="L50" s="503"/>
      <c r="M50" s="503"/>
      <c r="N50" s="504" t="str">
        <f aca="false">IFERROR(VALUE(LEFT(M50,1))*VALUE(LEFT(L50,1)),"")</f>
        <v/>
      </c>
      <c r="O50" s="503"/>
      <c r="P50" s="502"/>
    </row>
    <row r="51" customFormat="false" ht="117.9" hidden="false" customHeight="false" outlineLevel="0" collapsed="false">
      <c r="A51" s="508" t="s">
        <v>225</v>
      </c>
      <c r="B51" s="101"/>
      <c r="C51" s="101"/>
      <c r="D51" s="101"/>
      <c r="E51" s="101"/>
      <c r="F51" s="101"/>
      <c r="G51" s="101"/>
      <c r="H51" s="101"/>
      <c r="I51" s="101"/>
      <c r="J51" s="101"/>
      <c r="K51" s="101"/>
      <c r="L51" s="101"/>
      <c r="M51" s="101"/>
      <c r="N51" s="101"/>
      <c r="O51" s="101"/>
      <c r="P51" s="101"/>
    </row>
    <row r="52" customFormat="false" ht="19.7" hidden="false" customHeight="false" outlineLevel="0" collapsed="false">
      <c r="A52" s="224"/>
      <c r="B52" s="505"/>
      <c r="C52" s="506" t="s">
        <v>387</v>
      </c>
      <c r="D52" s="506" t="str">
        <f aca="false">'2 - Project Admin'!E31</f>
        <v>Public Realm </v>
      </c>
      <c r="E52" s="506"/>
      <c r="F52" s="506"/>
      <c r="G52" s="506"/>
      <c r="H52" s="506"/>
      <c r="I52" s="506"/>
      <c r="J52" s="506"/>
      <c r="K52" s="506"/>
      <c r="L52" s="506"/>
      <c r="M52" s="506"/>
      <c r="N52" s="506"/>
      <c r="O52" s="506"/>
      <c r="P52" s="507"/>
    </row>
    <row r="53" customFormat="false" ht="15" hidden="false" customHeight="false" outlineLevel="1" collapsed="false">
      <c r="B53" s="101"/>
      <c r="D53" s="101"/>
      <c r="E53" s="101"/>
      <c r="F53" s="101"/>
      <c r="G53" s="101"/>
      <c r="H53" s="101"/>
      <c r="I53" s="101"/>
      <c r="J53" s="101"/>
      <c r="K53" s="101"/>
      <c r="L53" s="101"/>
      <c r="M53" s="101"/>
      <c r="N53" s="101"/>
      <c r="O53" s="101"/>
      <c r="P53" s="101"/>
    </row>
    <row r="54" customFormat="false" ht="26.85" hidden="false" customHeight="false" outlineLevel="1" collapsed="false">
      <c r="A54" s="14"/>
      <c r="B54" s="493" t="s">
        <v>328</v>
      </c>
      <c r="C54" s="493" t="s">
        <v>329</v>
      </c>
      <c r="D54" s="493" t="s">
        <v>330</v>
      </c>
      <c r="E54" s="493" t="s">
        <v>331</v>
      </c>
      <c r="F54" s="493" t="s">
        <v>332</v>
      </c>
      <c r="G54" s="493" t="s">
        <v>333</v>
      </c>
      <c r="H54" s="493" t="s">
        <v>334</v>
      </c>
      <c r="I54" s="493" t="s">
        <v>335</v>
      </c>
      <c r="J54" s="494" t="s">
        <v>336</v>
      </c>
      <c r="K54" s="493" t="s">
        <v>337</v>
      </c>
      <c r="L54" s="493" t="s">
        <v>338</v>
      </c>
      <c r="M54" s="493" t="s">
        <v>339</v>
      </c>
      <c r="N54" s="494" t="s">
        <v>340</v>
      </c>
      <c r="O54" s="494" t="s">
        <v>341</v>
      </c>
      <c r="P54" s="494" t="s">
        <v>342</v>
      </c>
    </row>
    <row r="55" customFormat="false" ht="39.55" hidden="false" customHeight="false" outlineLevel="1" collapsed="false">
      <c r="B55" s="398" t="n">
        <v>0</v>
      </c>
      <c r="C55" s="495" t="s">
        <v>343</v>
      </c>
      <c r="D55" s="495" t="s">
        <v>344</v>
      </c>
      <c r="E55" s="496" t="s">
        <v>345</v>
      </c>
      <c r="F55" s="495" t="s">
        <v>346</v>
      </c>
      <c r="G55" s="495" t="s">
        <v>347</v>
      </c>
      <c r="H55" s="497" t="s">
        <v>348</v>
      </c>
      <c r="I55" s="497" t="s">
        <v>349</v>
      </c>
      <c r="J55" s="498" t="n">
        <f aca="false">VALUE(LEFT(I55,1))*VALUE(LEFT(H55,1))</f>
        <v>15</v>
      </c>
      <c r="K55" s="495" t="s">
        <v>350</v>
      </c>
      <c r="L55" s="497" t="s">
        <v>351</v>
      </c>
      <c r="M55" s="497" t="s">
        <v>352</v>
      </c>
      <c r="N55" s="499" t="n">
        <f aca="false">VALUE(LEFT(L55,1))*VALUE(LEFT(M55,1))</f>
        <v>6</v>
      </c>
      <c r="O55" s="500" t="s">
        <v>353</v>
      </c>
      <c r="P55" s="495" t="s">
        <v>354</v>
      </c>
    </row>
    <row r="56" customFormat="false" ht="26.85" hidden="false" customHeight="false" outlineLevel="1" collapsed="false">
      <c r="A56" s="14"/>
      <c r="B56" s="398" t="n">
        <v>1</v>
      </c>
      <c r="C56" s="501" t="s">
        <v>384</v>
      </c>
      <c r="D56" s="502" t="s">
        <v>373</v>
      </c>
      <c r="E56" s="502" t="s">
        <v>357</v>
      </c>
      <c r="F56" s="502" t="s">
        <v>357</v>
      </c>
      <c r="G56" s="502" t="s">
        <v>357</v>
      </c>
      <c r="H56" s="503" t="s">
        <v>359</v>
      </c>
      <c r="I56" s="503" t="s">
        <v>349</v>
      </c>
      <c r="J56" s="504" t="n">
        <f aca="false">IFERROR(VALUE(LEFT(I56,1))*VALUE(LEFT(H56,1)),"")</f>
        <v>6</v>
      </c>
      <c r="K56" s="502" t="s">
        <v>386</v>
      </c>
      <c r="L56" s="503" t="s">
        <v>385</v>
      </c>
      <c r="M56" s="503" t="s">
        <v>369</v>
      </c>
      <c r="N56" s="504" t="n">
        <f aca="false">IFERROR(VALUE(LEFT(M56,1))*VALUE(LEFT(L56,1)),"")</f>
        <v>16</v>
      </c>
      <c r="O56" s="503" t="s">
        <v>367</v>
      </c>
      <c r="P56" s="502" t="s">
        <v>362</v>
      </c>
    </row>
    <row r="57" customFormat="false" ht="15" hidden="false" customHeight="false" outlineLevel="1" collapsed="false">
      <c r="A57" s="14"/>
      <c r="B57" s="398" t="n">
        <v>2</v>
      </c>
      <c r="C57" s="501"/>
      <c r="D57" s="502"/>
      <c r="E57" s="502"/>
      <c r="F57" s="502"/>
      <c r="G57" s="502"/>
      <c r="H57" s="503"/>
      <c r="I57" s="503"/>
      <c r="J57" s="504" t="str">
        <f aca="false">IFERROR(VALUE(LEFT(I57,1))*VALUE(LEFT(H57,1)),"")</f>
        <v/>
      </c>
      <c r="K57" s="502"/>
      <c r="L57" s="503"/>
      <c r="M57" s="503"/>
      <c r="N57" s="504" t="str">
        <f aca="false">IFERROR(VALUE(LEFT(M57,1))*VALUE(LEFT(L57,1)),"")</f>
        <v/>
      </c>
      <c r="O57" s="503"/>
      <c r="P57" s="502"/>
    </row>
    <row r="58" customFormat="false" ht="15" hidden="false" customHeight="false" outlineLevel="1" collapsed="false">
      <c r="A58" s="14"/>
      <c r="B58" s="398" t="n">
        <v>3</v>
      </c>
      <c r="C58" s="501"/>
      <c r="D58" s="502"/>
      <c r="E58" s="502"/>
      <c r="F58" s="502"/>
      <c r="G58" s="502"/>
      <c r="H58" s="503"/>
      <c r="I58" s="503"/>
      <c r="J58" s="504" t="str">
        <f aca="false">IFERROR(VALUE(LEFT(I58,1))*VALUE(LEFT(H58,1)),"")</f>
        <v/>
      </c>
      <c r="K58" s="502"/>
      <c r="L58" s="503"/>
      <c r="M58" s="503"/>
      <c r="N58" s="504" t="str">
        <f aca="false">IFERROR(VALUE(LEFT(M58,1))*VALUE(LEFT(L58,1)),"")</f>
        <v/>
      </c>
      <c r="O58" s="503"/>
      <c r="P58" s="502"/>
    </row>
    <row r="59" customFormat="false" ht="117.9" hidden="false" customHeight="false" outlineLevel="0" collapsed="false">
      <c r="A59" s="508" t="s">
        <v>225</v>
      </c>
      <c r="B59" s="101"/>
      <c r="C59" s="101"/>
      <c r="D59" s="101"/>
      <c r="E59" s="101"/>
      <c r="F59" s="101"/>
      <c r="G59" s="101"/>
      <c r="H59" s="101"/>
      <c r="I59" s="101"/>
      <c r="J59" s="101"/>
      <c r="K59" s="101"/>
      <c r="L59" s="101"/>
      <c r="M59" s="101"/>
      <c r="N59" s="101"/>
      <c r="O59" s="101"/>
      <c r="P59" s="101"/>
    </row>
    <row r="60" customFormat="false" ht="19.7" hidden="false" customHeight="false" outlineLevel="0" collapsed="false">
      <c r="A60" s="224"/>
      <c r="B60" s="505"/>
      <c r="C60" s="506" t="s">
        <v>388</v>
      </c>
      <c r="D60" s="506" t="str">
        <f aca="false">'2 - Project Admin'!E32</f>
        <v/>
      </c>
      <c r="E60" s="506"/>
      <c r="F60" s="506"/>
      <c r="G60" s="506"/>
      <c r="H60" s="506"/>
      <c r="I60" s="506"/>
      <c r="J60" s="506"/>
      <c r="K60" s="506"/>
      <c r="L60" s="506"/>
      <c r="M60" s="506"/>
      <c r="N60" s="506"/>
      <c r="O60" s="506"/>
      <c r="P60" s="507"/>
      <c r="AG60" s="101"/>
    </row>
    <row r="61" customFormat="false" ht="15" hidden="false" customHeight="false" outlineLevel="1" collapsed="false">
      <c r="B61" s="101"/>
      <c r="D61" s="101"/>
      <c r="E61" s="101"/>
      <c r="F61" s="101"/>
      <c r="G61" s="101"/>
      <c r="H61" s="101"/>
      <c r="I61" s="101"/>
      <c r="J61" s="101"/>
      <c r="K61" s="101"/>
      <c r="L61" s="101"/>
      <c r="M61" s="101"/>
      <c r="N61" s="101"/>
      <c r="O61" s="101"/>
      <c r="P61" s="101"/>
      <c r="AG61" s="101"/>
    </row>
    <row r="62" customFormat="false" ht="26.85" hidden="false" customHeight="false" outlineLevel="1" collapsed="false">
      <c r="A62" s="14"/>
      <c r="B62" s="493" t="s">
        <v>328</v>
      </c>
      <c r="C62" s="493" t="s">
        <v>329</v>
      </c>
      <c r="D62" s="493" t="s">
        <v>330</v>
      </c>
      <c r="E62" s="493" t="s">
        <v>331</v>
      </c>
      <c r="F62" s="493" t="s">
        <v>332</v>
      </c>
      <c r="G62" s="493" t="s">
        <v>333</v>
      </c>
      <c r="H62" s="493" t="s">
        <v>334</v>
      </c>
      <c r="I62" s="493" t="s">
        <v>335</v>
      </c>
      <c r="J62" s="494" t="s">
        <v>336</v>
      </c>
      <c r="K62" s="493" t="s">
        <v>337</v>
      </c>
      <c r="L62" s="493" t="s">
        <v>338</v>
      </c>
      <c r="M62" s="493" t="s">
        <v>339</v>
      </c>
      <c r="N62" s="494" t="s">
        <v>340</v>
      </c>
      <c r="O62" s="494" t="s">
        <v>341</v>
      </c>
      <c r="P62" s="494" t="s">
        <v>342</v>
      </c>
      <c r="AG62" s="101"/>
    </row>
    <row r="63" customFormat="false" ht="39.55" hidden="false" customHeight="false" outlineLevel="1" collapsed="false">
      <c r="B63" s="398" t="n">
        <v>0</v>
      </c>
      <c r="C63" s="495" t="s">
        <v>343</v>
      </c>
      <c r="D63" s="495" t="s">
        <v>344</v>
      </c>
      <c r="E63" s="496" t="s">
        <v>345</v>
      </c>
      <c r="F63" s="495" t="s">
        <v>346</v>
      </c>
      <c r="G63" s="495" t="s">
        <v>347</v>
      </c>
      <c r="H63" s="497" t="s">
        <v>348</v>
      </c>
      <c r="I63" s="497" t="s">
        <v>349</v>
      </c>
      <c r="J63" s="498" t="n">
        <f aca="false">VALUE(LEFT(I63,1))*VALUE(LEFT(H63,1))</f>
        <v>15</v>
      </c>
      <c r="K63" s="495" t="s">
        <v>350</v>
      </c>
      <c r="L63" s="497" t="s">
        <v>351</v>
      </c>
      <c r="M63" s="497" t="s">
        <v>352</v>
      </c>
      <c r="N63" s="499" t="n">
        <f aca="false">VALUE(LEFT(L63,1))*VALUE(LEFT(M63,1))</f>
        <v>6</v>
      </c>
      <c r="O63" s="500" t="s">
        <v>353</v>
      </c>
      <c r="P63" s="495" t="s">
        <v>354</v>
      </c>
      <c r="AG63" s="101"/>
    </row>
    <row r="64" customFormat="false" ht="15" hidden="false" customHeight="false" outlineLevel="1" collapsed="false">
      <c r="A64" s="14"/>
      <c r="B64" s="398" t="n">
        <v>1</v>
      </c>
      <c r="C64" s="501"/>
      <c r="D64" s="502"/>
      <c r="E64" s="502"/>
      <c r="F64" s="502"/>
      <c r="G64" s="502"/>
      <c r="H64" s="509"/>
      <c r="I64" s="509"/>
      <c r="J64" s="504" t="str">
        <f aca="false">IFERROR(VALUE(LEFT(I64,1))*VALUE(LEFT(H64,1)),"")</f>
        <v/>
      </c>
      <c r="K64" s="502"/>
      <c r="L64" s="509"/>
      <c r="M64" s="509"/>
      <c r="N64" s="504" t="str">
        <f aca="false">IFERROR(VALUE(LEFT(M64,1))*VALUE(LEFT(L64,1)),"")</f>
        <v/>
      </c>
      <c r="O64" s="509"/>
      <c r="P64" s="502"/>
      <c r="AG64" s="101"/>
    </row>
    <row r="65" customFormat="false" ht="15" hidden="false" customHeight="false" outlineLevel="1" collapsed="false">
      <c r="A65" s="14"/>
      <c r="B65" s="398" t="n">
        <v>2</v>
      </c>
      <c r="C65" s="501"/>
      <c r="D65" s="502"/>
      <c r="E65" s="502"/>
      <c r="F65" s="502"/>
      <c r="G65" s="502"/>
      <c r="H65" s="509"/>
      <c r="I65" s="509"/>
      <c r="J65" s="504" t="str">
        <f aca="false">IFERROR(VALUE(LEFT(I65,1))*VALUE(LEFT(H65,1)),"")</f>
        <v/>
      </c>
      <c r="K65" s="502"/>
      <c r="L65" s="509"/>
      <c r="M65" s="509"/>
      <c r="N65" s="504" t="str">
        <f aca="false">IFERROR(VALUE(LEFT(M65,1))*VALUE(LEFT(L65,1)),"")</f>
        <v/>
      </c>
      <c r="O65" s="509"/>
      <c r="P65" s="502"/>
      <c r="AG65" s="101"/>
    </row>
    <row r="66" customFormat="false" ht="15" hidden="false" customHeight="false" outlineLevel="1" collapsed="false">
      <c r="A66" s="14"/>
      <c r="B66" s="398" t="n">
        <v>3</v>
      </c>
      <c r="C66" s="501"/>
      <c r="D66" s="502"/>
      <c r="E66" s="502"/>
      <c r="F66" s="502"/>
      <c r="G66" s="502"/>
      <c r="H66" s="509"/>
      <c r="I66" s="509"/>
      <c r="J66" s="504" t="str">
        <f aca="false">IFERROR(VALUE(LEFT(I66,1))*VALUE(LEFT(H66,1)),"")</f>
        <v/>
      </c>
      <c r="K66" s="502"/>
      <c r="L66" s="509"/>
      <c r="M66" s="509"/>
      <c r="N66" s="504" t="str">
        <f aca="false">IFERROR(VALUE(LEFT(M66,1))*VALUE(LEFT(L66,1)),"")</f>
        <v/>
      </c>
      <c r="O66" s="509"/>
      <c r="P66" s="502"/>
      <c r="AG66" s="101"/>
    </row>
    <row r="67" customFormat="false" ht="117.9" hidden="false" customHeight="false" outlineLevel="0" collapsed="false">
      <c r="A67" s="508" t="s">
        <v>225</v>
      </c>
      <c r="B67" s="101"/>
      <c r="C67" s="101"/>
      <c r="D67" s="101"/>
      <c r="E67" s="101"/>
      <c r="F67" s="101"/>
      <c r="G67" s="101"/>
      <c r="H67" s="101"/>
      <c r="I67" s="101"/>
      <c r="J67" s="101"/>
      <c r="K67" s="101"/>
      <c r="L67" s="101"/>
      <c r="M67" s="101"/>
      <c r="N67" s="101"/>
      <c r="O67" s="101"/>
      <c r="P67" s="101"/>
    </row>
    <row r="68" customFormat="false" ht="19.7" hidden="false" customHeight="false" outlineLevel="0" collapsed="false">
      <c r="A68" s="224"/>
      <c r="B68" s="505"/>
      <c r="C68" s="506" t="s">
        <v>389</v>
      </c>
      <c r="D68" s="506" t="str">
        <f aca="false">'2 - Project Admin'!E33</f>
        <v/>
      </c>
      <c r="E68" s="506"/>
      <c r="F68" s="506"/>
      <c r="G68" s="506"/>
      <c r="H68" s="506"/>
      <c r="I68" s="506"/>
      <c r="J68" s="506"/>
      <c r="K68" s="506"/>
      <c r="L68" s="506"/>
      <c r="M68" s="506"/>
      <c r="N68" s="506"/>
      <c r="O68" s="506"/>
      <c r="P68" s="507"/>
      <c r="AG68" s="101"/>
    </row>
    <row r="69" customFormat="false" ht="15" hidden="false" customHeight="false" outlineLevel="1" collapsed="false">
      <c r="B69" s="101"/>
      <c r="D69" s="101"/>
      <c r="E69" s="101"/>
      <c r="F69" s="101"/>
      <c r="G69" s="101"/>
      <c r="H69" s="101"/>
      <c r="I69" s="101"/>
      <c r="J69" s="101"/>
      <c r="K69" s="101"/>
      <c r="L69" s="101"/>
      <c r="M69" s="101"/>
      <c r="N69" s="101"/>
      <c r="O69" s="101"/>
      <c r="P69" s="101"/>
      <c r="AG69" s="101"/>
    </row>
    <row r="70" customFormat="false" ht="26.85" hidden="false" customHeight="false" outlineLevel="1" collapsed="false">
      <c r="A70" s="14"/>
      <c r="B70" s="493" t="s">
        <v>328</v>
      </c>
      <c r="C70" s="493" t="s">
        <v>329</v>
      </c>
      <c r="D70" s="493" t="s">
        <v>330</v>
      </c>
      <c r="E70" s="493" t="s">
        <v>331</v>
      </c>
      <c r="F70" s="493" t="s">
        <v>332</v>
      </c>
      <c r="G70" s="493" t="s">
        <v>333</v>
      </c>
      <c r="H70" s="493" t="s">
        <v>334</v>
      </c>
      <c r="I70" s="493" t="s">
        <v>335</v>
      </c>
      <c r="J70" s="494" t="s">
        <v>336</v>
      </c>
      <c r="K70" s="493" t="s">
        <v>337</v>
      </c>
      <c r="L70" s="493" t="s">
        <v>338</v>
      </c>
      <c r="M70" s="493" t="s">
        <v>339</v>
      </c>
      <c r="N70" s="494" t="s">
        <v>340</v>
      </c>
      <c r="O70" s="494" t="s">
        <v>341</v>
      </c>
      <c r="P70" s="494" t="s">
        <v>342</v>
      </c>
      <c r="AG70" s="101"/>
    </row>
    <row r="71" customFormat="false" ht="39.55" hidden="false" customHeight="false" outlineLevel="1" collapsed="false">
      <c r="B71" s="398" t="n">
        <v>0</v>
      </c>
      <c r="C71" s="495" t="s">
        <v>343</v>
      </c>
      <c r="D71" s="495" t="s">
        <v>344</v>
      </c>
      <c r="E71" s="496" t="s">
        <v>345</v>
      </c>
      <c r="F71" s="495" t="s">
        <v>346</v>
      </c>
      <c r="G71" s="495" t="s">
        <v>347</v>
      </c>
      <c r="H71" s="497" t="s">
        <v>348</v>
      </c>
      <c r="I71" s="497" t="s">
        <v>349</v>
      </c>
      <c r="J71" s="498" t="n">
        <f aca="false">VALUE(LEFT(I71,1))*VALUE(LEFT(H71,1))</f>
        <v>15</v>
      </c>
      <c r="K71" s="495" t="s">
        <v>350</v>
      </c>
      <c r="L71" s="497" t="s">
        <v>351</v>
      </c>
      <c r="M71" s="497" t="s">
        <v>352</v>
      </c>
      <c r="N71" s="499" t="n">
        <f aca="false">VALUE(LEFT(L71,1))*VALUE(LEFT(M71,1))</f>
        <v>6</v>
      </c>
      <c r="O71" s="500" t="s">
        <v>353</v>
      </c>
      <c r="P71" s="495" t="s">
        <v>354</v>
      </c>
      <c r="AG71" s="101"/>
    </row>
    <row r="72" customFormat="false" ht="15" hidden="false" customHeight="false" outlineLevel="1" collapsed="false">
      <c r="A72" s="14"/>
      <c r="B72" s="398" t="n">
        <v>1</v>
      </c>
      <c r="C72" s="501"/>
      <c r="D72" s="502"/>
      <c r="E72" s="502"/>
      <c r="F72" s="502"/>
      <c r="G72" s="502"/>
      <c r="H72" s="509"/>
      <c r="I72" s="509"/>
      <c r="J72" s="504" t="str">
        <f aca="false">IFERROR(VALUE(LEFT(I72,1))*VALUE(LEFT(H72,1)),"")</f>
        <v/>
      </c>
      <c r="K72" s="502"/>
      <c r="L72" s="509"/>
      <c r="M72" s="509"/>
      <c r="N72" s="504" t="str">
        <f aca="false">IFERROR(VALUE(LEFT(M72,1))*VALUE(LEFT(L72,1)),"")</f>
        <v/>
      </c>
      <c r="O72" s="509"/>
      <c r="P72" s="502"/>
      <c r="AG72" s="101"/>
    </row>
    <row r="73" customFormat="false" ht="15" hidden="false" customHeight="false" outlineLevel="1" collapsed="false">
      <c r="A73" s="14"/>
      <c r="B73" s="398" t="n">
        <v>2</v>
      </c>
      <c r="C73" s="501"/>
      <c r="D73" s="502"/>
      <c r="E73" s="502"/>
      <c r="F73" s="502"/>
      <c r="G73" s="502"/>
      <c r="H73" s="509"/>
      <c r="I73" s="509"/>
      <c r="J73" s="504" t="str">
        <f aca="false">IFERROR(VALUE(LEFT(I73,1))*VALUE(LEFT(H73,1)),"")</f>
        <v/>
      </c>
      <c r="K73" s="502"/>
      <c r="L73" s="509"/>
      <c r="M73" s="509"/>
      <c r="N73" s="504" t="str">
        <f aca="false">IFERROR(VALUE(LEFT(M73,1))*VALUE(LEFT(L73,1)),"")</f>
        <v/>
      </c>
      <c r="O73" s="509"/>
      <c r="P73" s="502"/>
      <c r="AG73" s="101"/>
    </row>
    <row r="74" customFormat="false" ht="15" hidden="false" customHeight="false" outlineLevel="1" collapsed="false">
      <c r="A74" s="14"/>
      <c r="B74" s="398" t="n">
        <v>3</v>
      </c>
      <c r="C74" s="501"/>
      <c r="D74" s="502"/>
      <c r="E74" s="502"/>
      <c r="F74" s="502"/>
      <c r="G74" s="502"/>
      <c r="H74" s="509"/>
      <c r="I74" s="509"/>
      <c r="J74" s="504" t="str">
        <f aca="false">IFERROR(VALUE(LEFT(I74,1))*VALUE(LEFT(H74,1)),"")</f>
        <v/>
      </c>
      <c r="K74" s="502"/>
      <c r="L74" s="509"/>
      <c r="M74" s="509"/>
      <c r="N74" s="504" t="str">
        <f aca="false">IFERROR(VALUE(LEFT(M74,1))*VALUE(LEFT(L74,1)),"")</f>
        <v/>
      </c>
      <c r="O74" s="509"/>
      <c r="P74" s="502"/>
      <c r="AG74" s="101"/>
    </row>
    <row r="75" customFormat="false" ht="117.9" hidden="false" customHeight="false" outlineLevel="0" collapsed="false">
      <c r="A75" s="508" t="s">
        <v>225</v>
      </c>
      <c r="B75" s="101"/>
      <c r="C75" s="101"/>
      <c r="D75" s="101"/>
      <c r="E75" s="101"/>
      <c r="F75" s="101"/>
      <c r="G75" s="101"/>
      <c r="H75" s="101"/>
      <c r="I75" s="101"/>
      <c r="J75" s="101"/>
      <c r="K75" s="101"/>
      <c r="L75" s="101"/>
      <c r="M75" s="101"/>
      <c r="N75" s="101"/>
      <c r="O75" s="101"/>
      <c r="P75" s="101"/>
    </row>
    <row r="76" customFormat="false" ht="19.7" hidden="false" customHeight="false" outlineLevel="0" collapsed="false">
      <c r="A76" s="224"/>
      <c r="B76" s="505"/>
      <c r="C76" s="506" t="s">
        <v>390</v>
      </c>
      <c r="D76" s="506" t="str">
        <f aca="false">'2 - Project Admin'!E34</f>
        <v/>
      </c>
      <c r="E76" s="506"/>
      <c r="F76" s="506"/>
      <c r="G76" s="506"/>
      <c r="H76" s="506"/>
      <c r="I76" s="506"/>
      <c r="J76" s="506"/>
      <c r="K76" s="506"/>
      <c r="L76" s="506"/>
      <c r="M76" s="506"/>
      <c r="N76" s="506"/>
      <c r="O76" s="506"/>
      <c r="P76" s="507"/>
      <c r="AG76" s="101"/>
    </row>
    <row r="77" customFormat="false" ht="15" hidden="false" customHeight="false" outlineLevel="1" collapsed="false">
      <c r="B77" s="101"/>
      <c r="D77" s="101"/>
      <c r="E77" s="101"/>
      <c r="F77" s="101"/>
      <c r="G77" s="101"/>
      <c r="H77" s="101"/>
      <c r="I77" s="101"/>
      <c r="J77" s="101"/>
      <c r="K77" s="101"/>
      <c r="L77" s="101"/>
      <c r="M77" s="101"/>
      <c r="N77" s="101"/>
      <c r="O77" s="101"/>
      <c r="P77" s="101"/>
      <c r="AG77" s="101"/>
    </row>
    <row r="78" customFormat="false" ht="26.85" hidden="false" customHeight="false" outlineLevel="1" collapsed="false">
      <c r="A78" s="14"/>
      <c r="B78" s="493" t="s">
        <v>328</v>
      </c>
      <c r="C78" s="493" t="s">
        <v>329</v>
      </c>
      <c r="D78" s="493" t="s">
        <v>330</v>
      </c>
      <c r="E78" s="493" t="s">
        <v>331</v>
      </c>
      <c r="F78" s="493" t="s">
        <v>332</v>
      </c>
      <c r="G78" s="493" t="s">
        <v>333</v>
      </c>
      <c r="H78" s="493" t="s">
        <v>334</v>
      </c>
      <c r="I78" s="493" t="s">
        <v>335</v>
      </c>
      <c r="J78" s="494" t="s">
        <v>336</v>
      </c>
      <c r="K78" s="493" t="s">
        <v>337</v>
      </c>
      <c r="L78" s="493" t="s">
        <v>338</v>
      </c>
      <c r="M78" s="493" t="s">
        <v>339</v>
      </c>
      <c r="N78" s="494" t="s">
        <v>340</v>
      </c>
      <c r="O78" s="494" t="s">
        <v>341</v>
      </c>
      <c r="P78" s="494" t="s">
        <v>342</v>
      </c>
      <c r="AG78" s="101"/>
    </row>
    <row r="79" customFormat="false" ht="39.55" hidden="false" customHeight="false" outlineLevel="1" collapsed="false">
      <c r="B79" s="398" t="n">
        <v>0</v>
      </c>
      <c r="C79" s="495" t="s">
        <v>343</v>
      </c>
      <c r="D79" s="495" t="s">
        <v>344</v>
      </c>
      <c r="E79" s="496" t="s">
        <v>345</v>
      </c>
      <c r="F79" s="495" t="s">
        <v>346</v>
      </c>
      <c r="G79" s="495" t="s">
        <v>347</v>
      </c>
      <c r="H79" s="497" t="s">
        <v>348</v>
      </c>
      <c r="I79" s="497" t="s">
        <v>349</v>
      </c>
      <c r="J79" s="498" t="n">
        <f aca="false">VALUE(LEFT(I79,1))*VALUE(LEFT(H79,1))</f>
        <v>15</v>
      </c>
      <c r="K79" s="495" t="s">
        <v>350</v>
      </c>
      <c r="L79" s="497" t="s">
        <v>351</v>
      </c>
      <c r="M79" s="497" t="s">
        <v>352</v>
      </c>
      <c r="N79" s="499" t="n">
        <f aca="false">VALUE(LEFT(L79,1))*VALUE(LEFT(M79,1))</f>
        <v>6</v>
      </c>
      <c r="O79" s="500" t="s">
        <v>353</v>
      </c>
      <c r="P79" s="495" t="s">
        <v>354</v>
      </c>
      <c r="AG79" s="101"/>
    </row>
    <row r="80" customFormat="false" ht="15" hidden="false" customHeight="false" outlineLevel="1" collapsed="false">
      <c r="A80" s="14"/>
      <c r="B80" s="398" t="n">
        <v>1</v>
      </c>
      <c r="C80" s="501"/>
      <c r="D80" s="502"/>
      <c r="E80" s="502"/>
      <c r="F80" s="502"/>
      <c r="G80" s="502"/>
      <c r="H80" s="509"/>
      <c r="I80" s="509"/>
      <c r="J80" s="504" t="str">
        <f aca="false">IFERROR(VALUE(LEFT(I80,1))*VALUE(LEFT(H80,1)),"")</f>
        <v/>
      </c>
      <c r="K80" s="502"/>
      <c r="L80" s="509"/>
      <c r="M80" s="509"/>
      <c r="N80" s="504" t="str">
        <f aca="false">IFERROR(VALUE(LEFT(M80,1))*VALUE(LEFT(L80,1)),"")</f>
        <v/>
      </c>
      <c r="O80" s="509"/>
      <c r="P80" s="502"/>
      <c r="AG80" s="101"/>
    </row>
    <row r="81" customFormat="false" ht="15" hidden="false" customHeight="false" outlineLevel="1" collapsed="false">
      <c r="A81" s="14"/>
      <c r="B81" s="398" t="n">
        <v>2</v>
      </c>
      <c r="C81" s="501"/>
      <c r="D81" s="502"/>
      <c r="E81" s="502"/>
      <c r="F81" s="502"/>
      <c r="G81" s="502"/>
      <c r="H81" s="509"/>
      <c r="I81" s="509"/>
      <c r="J81" s="504" t="str">
        <f aca="false">IFERROR(VALUE(LEFT(I81,1))*VALUE(LEFT(H81,1)),"")</f>
        <v/>
      </c>
      <c r="K81" s="502"/>
      <c r="L81" s="509"/>
      <c r="M81" s="509"/>
      <c r="N81" s="504" t="str">
        <f aca="false">IFERROR(VALUE(LEFT(M81,1))*VALUE(LEFT(L81,1)),"")</f>
        <v/>
      </c>
      <c r="O81" s="509"/>
      <c r="P81" s="502"/>
      <c r="AG81" s="101"/>
    </row>
    <row r="82" customFormat="false" ht="15" hidden="false" customHeight="false" outlineLevel="1" collapsed="false">
      <c r="A82" s="14"/>
      <c r="B82" s="398" t="n">
        <v>3</v>
      </c>
      <c r="C82" s="501"/>
      <c r="D82" s="502"/>
      <c r="E82" s="502"/>
      <c r="F82" s="502"/>
      <c r="G82" s="502"/>
      <c r="H82" s="509"/>
      <c r="I82" s="509"/>
      <c r="J82" s="504" t="str">
        <f aca="false">IFERROR(VALUE(LEFT(I82,1))*VALUE(LEFT(H82,1)),"")</f>
        <v/>
      </c>
      <c r="K82" s="502"/>
      <c r="L82" s="509"/>
      <c r="M82" s="509"/>
      <c r="N82" s="504" t="str">
        <f aca="false">IFERROR(VALUE(LEFT(M82,1))*VALUE(LEFT(L82,1)),"")</f>
        <v/>
      </c>
      <c r="O82" s="509"/>
      <c r="P82" s="502"/>
      <c r="AG82" s="101"/>
    </row>
    <row r="83" customFormat="false" ht="117.9" hidden="false" customHeight="false" outlineLevel="0" collapsed="false">
      <c r="A83" s="508" t="s">
        <v>225</v>
      </c>
      <c r="B83" s="101"/>
      <c r="C83" s="101"/>
      <c r="D83" s="101"/>
      <c r="E83" s="101"/>
      <c r="F83" s="101"/>
      <c r="G83" s="101"/>
      <c r="H83" s="101"/>
      <c r="I83" s="101"/>
      <c r="J83" s="101"/>
      <c r="K83" s="101"/>
      <c r="L83" s="101"/>
      <c r="M83" s="101"/>
      <c r="N83" s="101"/>
      <c r="O83" s="101"/>
      <c r="P83" s="101"/>
    </row>
    <row r="84" customFormat="false" ht="19.7" hidden="false" customHeight="false" outlineLevel="0" collapsed="false">
      <c r="A84" s="224"/>
      <c r="B84" s="505"/>
      <c r="C84" s="506" t="s">
        <v>391</v>
      </c>
      <c r="D84" s="506" t="str">
        <f aca="false">'2 - Project Admin'!E35</f>
        <v/>
      </c>
      <c r="E84" s="506"/>
      <c r="F84" s="506"/>
      <c r="G84" s="506"/>
      <c r="H84" s="506"/>
      <c r="I84" s="506"/>
      <c r="J84" s="506"/>
      <c r="K84" s="506"/>
      <c r="L84" s="506"/>
      <c r="M84" s="506"/>
      <c r="N84" s="506"/>
      <c r="O84" s="506"/>
      <c r="P84" s="507"/>
      <c r="AG84" s="101"/>
    </row>
    <row r="85" customFormat="false" ht="15" hidden="false" customHeight="false" outlineLevel="1" collapsed="false">
      <c r="B85" s="101"/>
      <c r="D85" s="101"/>
      <c r="E85" s="101"/>
      <c r="F85" s="101"/>
      <c r="G85" s="101"/>
      <c r="H85" s="101"/>
      <c r="I85" s="101"/>
      <c r="J85" s="101"/>
      <c r="K85" s="101"/>
      <c r="L85" s="101"/>
      <c r="M85" s="101"/>
      <c r="N85" s="101"/>
      <c r="O85" s="101"/>
      <c r="P85" s="101"/>
      <c r="AG85" s="101"/>
    </row>
    <row r="86" customFormat="false" ht="26.85" hidden="false" customHeight="false" outlineLevel="1" collapsed="false">
      <c r="A86" s="14"/>
      <c r="B86" s="493" t="s">
        <v>328</v>
      </c>
      <c r="C86" s="493" t="s">
        <v>329</v>
      </c>
      <c r="D86" s="493" t="s">
        <v>330</v>
      </c>
      <c r="E86" s="493" t="s">
        <v>331</v>
      </c>
      <c r="F86" s="493" t="s">
        <v>332</v>
      </c>
      <c r="G86" s="493" t="s">
        <v>333</v>
      </c>
      <c r="H86" s="493" t="s">
        <v>334</v>
      </c>
      <c r="I86" s="493" t="s">
        <v>335</v>
      </c>
      <c r="J86" s="494" t="s">
        <v>336</v>
      </c>
      <c r="K86" s="493" t="s">
        <v>337</v>
      </c>
      <c r="L86" s="493" t="s">
        <v>338</v>
      </c>
      <c r="M86" s="493" t="s">
        <v>339</v>
      </c>
      <c r="N86" s="494" t="s">
        <v>340</v>
      </c>
      <c r="O86" s="494" t="s">
        <v>341</v>
      </c>
      <c r="P86" s="494" t="s">
        <v>342</v>
      </c>
      <c r="AG86" s="101"/>
    </row>
    <row r="87" customFormat="false" ht="39.55" hidden="false" customHeight="false" outlineLevel="1" collapsed="false">
      <c r="B87" s="398" t="n">
        <v>0</v>
      </c>
      <c r="C87" s="495" t="s">
        <v>343</v>
      </c>
      <c r="D87" s="495" t="s">
        <v>344</v>
      </c>
      <c r="E87" s="496" t="s">
        <v>345</v>
      </c>
      <c r="F87" s="495" t="s">
        <v>346</v>
      </c>
      <c r="G87" s="495" t="s">
        <v>347</v>
      </c>
      <c r="H87" s="497" t="s">
        <v>348</v>
      </c>
      <c r="I87" s="497" t="s">
        <v>349</v>
      </c>
      <c r="J87" s="498" t="n">
        <f aca="false">VALUE(LEFT(I87,1))*VALUE(LEFT(H87,1))</f>
        <v>15</v>
      </c>
      <c r="K87" s="495" t="s">
        <v>350</v>
      </c>
      <c r="L87" s="497" t="s">
        <v>351</v>
      </c>
      <c r="M87" s="497" t="s">
        <v>352</v>
      </c>
      <c r="N87" s="499" t="n">
        <f aca="false">VALUE(LEFT(L87,1))*VALUE(LEFT(M87,1))</f>
        <v>6</v>
      </c>
      <c r="O87" s="500" t="s">
        <v>353</v>
      </c>
      <c r="P87" s="495" t="s">
        <v>354</v>
      </c>
      <c r="AG87" s="101"/>
    </row>
    <row r="88" customFormat="false" ht="15" hidden="false" customHeight="false" outlineLevel="1" collapsed="false">
      <c r="A88" s="14"/>
      <c r="B88" s="398" t="n">
        <v>1</v>
      </c>
      <c r="C88" s="501"/>
      <c r="D88" s="502"/>
      <c r="E88" s="502"/>
      <c r="F88" s="502"/>
      <c r="G88" s="502"/>
      <c r="H88" s="509"/>
      <c r="I88" s="509"/>
      <c r="J88" s="504" t="str">
        <f aca="false">IFERROR(VALUE(LEFT(I88,1))*VALUE(LEFT(H88,1)),"")</f>
        <v/>
      </c>
      <c r="K88" s="502"/>
      <c r="L88" s="509"/>
      <c r="M88" s="509"/>
      <c r="N88" s="504" t="str">
        <f aca="false">IFERROR(VALUE(LEFT(M88,1))*VALUE(LEFT(L88,1)),"")</f>
        <v/>
      </c>
      <c r="O88" s="509"/>
      <c r="P88" s="502"/>
      <c r="AG88" s="101"/>
    </row>
    <row r="89" customFormat="false" ht="15" hidden="false" customHeight="false" outlineLevel="1" collapsed="false">
      <c r="A89" s="14"/>
      <c r="B89" s="398" t="n">
        <v>2</v>
      </c>
      <c r="C89" s="501"/>
      <c r="D89" s="502"/>
      <c r="E89" s="502"/>
      <c r="F89" s="502"/>
      <c r="G89" s="502"/>
      <c r="H89" s="509"/>
      <c r="I89" s="509"/>
      <c r="J89" s="504" t="str">
        <f aca="false">IFERROR(VALUE(LEFT(I89,1))*VALUE(LEFT(H89,1)),"")</f>
        <v/>
      </c>
      <c r="K89" s="502"/>
      <c r="L89" s="509"/>
      <c r="M89" s="509"/>
      <c r="N89" s="504" t="str">
        <f aca="false">IFERROR(VALUE(LEFT(M89,1))*VALUE(LEFT(L89,1)),"")</f>
        <v/>
      </c>
      <c r="O89" s="509"/>
      <c r="P89" s="502"/>
      <c r="AG89" s="101"/>
    </row>
    <row r="90" customFormat="false" ht="15" hidden="false" customHeight="false" outlineLevel="1" collapsed="false">
      <c r="A90" s="14"/>
      <c r="B90" s="398" t="n">
        <v>3</v>
      </c>
      <c r="C90" s="501"/>
      <c r="D90" s="502"/>
      <c r="E90" s="502"/>
      <c r="F90" s="502"/>
      <c r="G90" s="502"/>
      <c r="H90" s="509"/>
      <c r="I90" s="509"/>
      <c r="J90" s="504" t="str">
        <f aca="false">IFERROR(VALUE(LEFT(I90,1))*VALUE(LEFT(H90,1)),"")</f>
        <v/>
      </c>
      <c r="K90" s="502"/>
      <c r="L90" s="509"/>
      <c r="M90" s="509"/>
      <c r="N90" s="504" t="str">
        <f aca="false">IFERROR(VALUE(LEFT(M90,1))*VALUE(LEFT(L90,1)),"")</f>
        <v/>
      </c>
      <c r="O90" s="509"/>
      <c r="P90" s="502"/>
      <c r="AG90" s="101"/>
    </row>
    <row r="91" customFormat="false" ht="117.9" hidden="false" customHeight="false" outlineLevel="0" collapsed="false">
      <c r="A91" s="508" t="s">
        <v>225</v>
      </c>
      <c r="B91" s="101"/>
      <c r="C91" s="101"/>
      <c r="D91" s="101"/>
      <c r="E91" s="101"/>
      <c r="F91" s="101"/>
      <c r="G91" s="101"/>
      <c r="H91" s="101"/>
      <c r="I91" s="101"/>
      <c r="J91" s="101"/>
      <c r="K91" s="101"/>
      <c r="L91" s="101"/>
      <c r="M91" s="101"/>
      <c r="N91" s="101"/>
      <c r="O91" s="101"/>
      <c r="P91" s="101"/>
    </row>
    <row r="92" customFormat="false" ht="19.7" hidden="false" customHeight="false" outlineLevel="0" collapsed="false">
      <c r="A92" s="224"/>
      <c r="B92" s="505"/>
      <c r="C92" s="506" t="s">
        <v>392</v>
      </c>
      <c r="D92" s="506" t="str">
        <f aca="false">'2 - Project Admin'!E36</f>
        <v/>
      </c>
      <c r="E92" s="506"/>
      <c r="F92" s="506"/>
      <c r="G92" s="506"/>
      <c r="H92" s="506"/>
      <c r="I92" s="506"/>
      <c r="J92" s="506"/>
      <c r="K92" s="506"/>
      <c r="L92" s="506"/>
      <c r="M92" s="506"/>
      <c r="N92" s="506"/>
      <c r="O92" s="506"/>
      <c r="P92" s="507"/>
      <c r="AG92" s="101"/>
    </row>
    <row r="93" customFormat="false" ht="15" hidden="false" customHeight="false" outlineLevel="1" collapsed="false">
      <c r="B93" s="101"/>
      <c r="D93" s="101"/>
      <c r="E93" s="101"/>
      <c r="F93" s="101"/>
      <c r="G93" s="101"/>
      <c r="H93" s="101"/>
      <c r="I93" s="101"/>
      <c r="J93" s="101"/>
      <c r="K93" s="101"/>
      <c r="L93" s="101"/>
      <c r="M93" s="101"/>
      <c r="N93" s="101"/>
      <c r="O93" s="101"/>
      <c r="P93" s="101"/>
      <c r="AG93" s="101"/>
    </row>
    <row r="94" customFormat="false" ht="26.85" hidden="false" customHeight="false" outlineLevel="1" collapsed="false">
      <c r="A94" s="14"/>
      <c r="B94" s="493" t="s">
        <v>328</v>
      </c>
      <c r="C94" s="493" t="s">
        <v>329</v>
      </c>
      <c r="D94" s="493" t="s">
        <v>330</v>
      </c>
      <c r="E94" s="493" t="s">
        <v>331</v>
      </c>
      <c r="F94" s="493" t="s">
        <v>332</v>
      </c>
      <c r="G94" s="493" t="s">
        <v>333</v>
      </c>
      <c r="H94" s="493" t="s">
        <v>334</v>
      </c>
      <c r="I94" s="493" t="s">
        <v>335</v>
      </c>
      <c r="J94" s="494" t="s">
        <v>336</v>
      </c>
      <c r="K94" s="493" t="s">
        <v>337</v>
      </c>
      <c r="L94" s="493" t="s">
        <v>338</v>
      </c>
      <c r="M94" s="493" t="s">
        <v>339</v>
      </c>
      <c r="N94" s="494" t="s">
        <v>340</v>
      </c>
      <c r="O94" s="494" t="s">
        <v>341</v>
      </c>
      <c r="P94" s="494" t="s">
        <v>342</v>
      </c>
      <c r="AG94" s="101"/>
    </row>
    <row r="95" customFormat="false" ht="39.55" hidden="false" customHeight="false" outlineLevel="1" collapsed="false">
      <c r="B95" s="398" t="n">
        <v>0</v>
      </c>
      <c r="C95" s="495" t="s">
        <v>343</v>
      </c>
      <c r="D95" s="495" t="s">
        <v>344</v>
      </c>
      <c r="E95" s="496" t="s">
        <v>345</v>
      </c>
      <c r="F95" s="495" t="s">
        <v>346</v>
      </c>
      <c r="G95" s="495" t="s">
        <v>347</v>
      </c>
      <c r="H95" s="497" t="s">
        <v>348</v>
      </c>
      <c r="I95" s="497" t="s">
        <v>349</v>
      </c>
      <c r="J95" s="498" t="n">
        <f aca="false">VALUE(LEFT(I95,1))*VALUE(LEFT(H95,1))</f>
        <v>15</v>
      </c>
      <c r="K95" s="495" t="s">
        <v>350</v>
      </c>
      <c r="L95" s="497" t="s">
        <v>351</v>
      </c>
      <c r="M95" s="497" t="s">
        <v>352</v>
      </c>
      <c r="N95" s="499" t="n">
        <f aca="false">VALUE(LEFT(L95,1))*VALUE(LEFT(M95,1))</f>
        <v>6</v>
      </c>
      <c r="O95" s="500" t="s">
        <v>353</v>
      </c>
      <c r="P95" s="495" t="s">
        <v>354</v>
      </c>
      <c r="AG95" s="101"/>
    </row>
    <row r="96" customFormat="false" ht="15" hidden="false" customHeight="false" outlineLevel="1" collapsed="false">
      <c r="A96" s="14"/>
      <c r="B96" s="398" t="n">
        <v>1</v>
      </c>
      <c r="C96" s="501"/>
      <c r="D96" s="502"/>
      <c r="E96" s="502"/>
      <c r="F96" s="502"/>
      <c r="G96" s="502"/>
      <c r="H96" s="509"/>
      <c r="I96" s="509"/>
      <c r="J96" s="504" t="str">
        <f aca="false">IFERROR(VALUE(LEFT(I96,1))*VALUE(LEFT(H96,1)),"")</f>
        <v/>
      </c>
      <c r="K96" s="502"/>
      <c r="L96" s="509"/>
      <c r="M96" s="509"/>
      <c r="N96" s="504" t="str">
        <f aca="false">IFERROR(VALUE(LEFT(M96,1))*VALUE(LEFT(L96,1)),"")</f>
        <v/>
      </c>
      <c r="O96" s="509"/>
      <c r="P96" s="502"/>
      <c r="AG96" s="101"/>
    </row>
    <row r="97" customFormat="false" ht="15" hidden="false" customHeight="false" outlineLevel="1" collapsed="false">
      <c r="A97" s="14"/>
      <c r="B97" s="398" t="n">
        <v>2</v>
      </c>
      <c r="C97" s="501"/>
      <c r="D97" s="502"/>
      <c r="E97" s="502"/>
      <c r="F97" s="502"/>
      <c r="G97" s="502"/>
      <c r="H97" s="509"/>
      <c r="I97" s="509"/>
      <c r="J97" s="504" t="str">
        <f aca="false">IFERROR(VALUE(LEFT(I97,1))*VALUE(LEFT(H97,1)),"")</f>
        <v/>
      </c>
      <c r="K97" s="502"/>
      <c r="L97" s="509"/>
      <c r="M97" s="509"/>
      <c r="N97" s="504" t="str">
        <f aca="false">IFERROR(VALUE(LEFT(M97,1))*VALUE(LEFT(L97,1)),"")</f>
        <v/>
      </c>
      <c r="O97" s="509"/>
      <c r="P97" s="502"/>
      <c r="AG97" s="101"/>
    </row>
    <row r="98" customFormat="false" ht="15" hidden="false" customHeight="false" outlineLevel="1" collapsed="false">
      <c r="A98" s="14"/>
      <c r="B98" s="398" t="n">
        <v>3</v>
      </c>
      <c r="C98" s="501"/>
      <c r="D98" s="502"/>
      <c r="E98" s="502"/>
      <c r="F98" s="502"/>
      <c r="G98" s="502"/>
      <c r="H98" s="509"/>
      <c r="I98" s="509"/>
      <c r="J98" s="504" t="str">
        <f aca="false">IFERROR(VALUE(LEFT(I98,1))*VALUE(LEFT(H98,1)),"")</f>
        <v/>
      </c>
      <c r="K98" s="502"/>
      <c r="L98" s="509"/>
      <c r="M98" s="509"/>
      <c r="N98" s="504" t="str">
        <f aca="false">IFERROR(VALUE(LEFT(M98,1))*VALUE(LEFT(L98,1)),"")</f>
        <v/>
      </c>
      <c r="O98" s="509"/>
      <c r="P98" s="502"/>
      <c r="AG98" s="101"/>
    </row>
    <row r="99" customFormat="false" ht="117.9" hidden="false" customHeight="false" outlineLevel="0" collapsed="false">
      <c r="A99" s="508" t="s">
        <v>225</v>
      </c>
      <c r="B99" s="101"/>
      <c r="C99" s="101"/>
      <c r="D99" s="101"/>
      <c r="E99" s="101"/>
      <c r="F99" s="101"/>
      <c r="G99" s="101"/>
      <c r="H99" s="101"/>
      <c r="I99" s="101"/>
      <c r="J99" s="101"/>
      <c r="K99" s="101"/>
      <c r="L99" s="101"/>
      <c r="M99" s="101"/>
      <c r="N99" s="101"/>
      <c r="O99" s="101"/>
      <c r="P99" s="101"/>
    </row>
    <row r="100" customFormat="false" ht="19.7" hidden="false" customHeight="false" outlineLevel="0" collapsed="false">
      <c r="A100" s="224"/>
      <c r="B100" s="505"/>
      <c r="C100" s="506" t="s">
        <v>393</v>
      </c>
      <c r="D100" s="506" t="str">
        <f aca="false">'2 - Project Admin'!E37</f>
        <v/>
      </c>
      <c r="E100" s="506"/>
      <c r="F100" s="506"/>
      <c r="G100" s="506"/>
      <c r="H100" s="506"/>
      <c r="I100" s="506"/>
      <c r="J100" s="506"/>
      <c r="K100" s="506"/>
      <c r="L100" s="506"/>
      <c r="M100" s="506"/>
      <c r="N100" s="506"/>
      <c r="O100" s="506"/>
      <c r="P100" s="507"/>
      <c r="AG100" s="101"/>
    </row>
    <row r="101" customFormat="false" ht="15" hidden="false" customHeight="false" outlineLevel="1" collapsed="false">
      <c r="B101" s="101"/>
      <c r="D101" s="101"/>
      <c r="E101" s="101"/>
      <c r="F101" s="101"/>
      <c r="G101" s="101"/>
      <c r="H101" s="101"/>
      <c r="I101" s="101"/>
      <c r="J101" s="101"/>
      <c r="K101" s="101"/>
      <c r="L101" s="101"/>
      <c r="M101" s="101"/>
      <c r="N101" s="101"/>
      <c r="O101" s="101"/>
      <c r="P101" s="101"/>
      <c r="AG101" s="101"/>
    </row>
    <row r="102" customFormat="false" ht="26.85" hidden="false" customHeight="false" outlineLevel="1" collapsed="false">
      <c r="A102" s="14"/>
      <c r="B102" s="493" t="s">
        <v>328</v>
      </c>
      <c r="C102" s="493" t="s">
        <v>329</v>
      </c>
      <c r="D102" s="493" t="s">
        <v>330</v>
      </c>
      <c r="E102" s="493" t="s">
        <v>331</v>
      </c>
      <c r="F102" s="493" t="s">
        <v>332</v>
      </c>
      <c r="G102" s="493" t="s">
        <v>333</v>
      </c>
      <c r="H102" s="493" t="s">
        <v>334</v>
      </c>
      <c r="I102" s="493" t="s">
        <v>335</v>
      </c>
      <c r="J102" s="494" t="s">
        <v>336</v>
      </c>
      <c r="K102" s="493" t="s">
        <v>337</v>
      </c>
      <c r="L102" s="493" t="s">
        <v>338</v>
      </c>
      <c r="M102" s="493" t="s">
        <v>339</v>
      </c>
      <c r="N102" s="494" t="s">
        <v>340</v>
      </c>
      <c r="O102" s="494" t="s">
        <v>341</v>
      </c>
      <c r="P102" s="494" t="s">
        <v>342</v>
      </c>
      <c r="AG102" s="101"/>
    </row>
    <row r="103" customFormat="false" ht="39.55" hidden="false" customHeight="false" outlineLevel="1" collapsed="false">
      <c r="B103" s="398" t="n">
        <v>0</v>
      </c>
      <c r="C103" s="495" t="s">
        <v>343</v>
      </c>
      <c r="D103" s="495" t="s">
        <v>344</v>
      </c>
      <c r="E103" s="496" t="s">
        <v>345</v>
      </c>
      <c r="F103" s="495" t="s">
        <v>346</v>
      </c>
      <c r="G103" s="495" t="s">
        <v>347</v>
      </c>
      <c r="H103" s="497" t="s">
        <v>348</v>
      </c>
      <c r="I103" s="497" t="s">
        <v>349</v>
      </c>
      <c r="J103" s="498" t="n">
        <f aca="false">VALUE(LEFT(I103,1))*VALUE(LEFT(H103,1))</f>
        <v>15</v>
      </c>
      <c r="K103" s="495" t="s">
        <v>350</v>
      </c>
      <c r="L103" s="497" t="s">
        <v>351</v>
      </c>
      <c r="M103" s="497" t="s">
        <v>352</v>
      </c>
      <c r="N103" s="499" t="n">
        <f aca="false">VALUE(LEFT(L103,1))*VALUE(LEFT(M103,1))</f>
        <v>6</v>
      </c>
      <c r="O103" s="500" t="s">
        <v>353</v>
      </c>
      <c r="P103" s="495" t="s">
        <v>354</v>
      </c>
      <c r="AG103" s="101"/>
    </row>
    <row r="104" customFormat="false" ht="15" hidden="false" customHeight="false" outlineLevel="1" collapsed="false">
      <c r="A104" s="14"/>
      <c r="B104" s="398" t="n">
        <v>1</v>
      </c>
      <c r="C104" s="501"/>
      <c r="D104" s="502"/>
      <c r="E104" s="502"/>
      <c r="F104" s="502"/>
      <c r="G104" s="502"/>
      <c r="H104" s="509"/>
      <c r="I104" s="509"/>
      <c r="J104" s="504" t="str">
        <f aca="false">IFERROR(VALUE(LEFT(I104,1))*VALUE(LEFT(H104,1)),"")</f>
        <v/>
      </c>
      <c r="K104" s="502"/>
      <c r="L104" s="509"/>
      <c r="M104" s="509"/>
      <c r="N104" s="504" t="str">
        <f aca="false">IFERROR(VALUE(LEFT(M104,1))*VALUE(LEFT(L104,1)),"")</f>
        <v/>
      </c>
      <c r="O104" s="509"/>
      <c r="P104" s="502"/>
      <c r="AG104" s="101"/>
    </row>
    <row r="105" customFormat="false" ht="15" hidden="false" customHeight="false" outlineLevel="1" collapsed="false">
      <c r="A105" s="14"/>
      <c r="B105" s="398" t="n">
        <v>2</v>
      </c>
      <c r="C105" s="501"/>
      <c r="D105" s="502"/>
      <c r="E105" s="502"/>
      <c r="F105" s="502"/>
      <c r="G105" s="502"/>
      <c r="H105" s="509"/>
      <c r="I105" s="509"/>
      <c r="J105" s="504" t="str">
        <f aca="false">IFERROR(VALUE(LEFT(I105,1))*VALUE(LEFT(H105,1)),"")</f>
        <v/>
      </c>
      <c r="K105" s="502"/>
      <c r="L105" s="509"/>
      <c r="M105" s="509"/>
      <c r="N105" s="504" t="str">
        <f aca="false">IFERROR(VALUE(LEFT(M105,1))*VALUE(LEFT(L105,1)),"")</f>
        <v/>
      </c>
      <c r="O105" s="509"/>
      <c r="P105" s="502"/>
      <c r="AG105" s="101"/>
    </row>
    <row r="106" customFormat="false" ht="15" hidden="false" customHeight="false" outlineLevel="1" collapsed="false">
      <c r="A106" s="14"/>
      <c r="B106" s="398" t="n">
        <v>3</v>
      </c>
      <c r="C106" s="501"/>
      <c r="D106" s="502"/>
      <c r="E106" s="502"/>
      <c r="F106" s="502"/>
      <c r="G106" s="502"/>
      <c r="H106" s="509"/>
      <c r="I106" s="509"/>
      <c r="J106" s="504" t="str">
        <f aca="false">IFERROR(VALUE(LEFT(I106,1))*VALUE(LEFT(H106,1)),"")</f>
        <v/>
      </c>
      <c r="K106" s="502"/>
      <c r="L106" s="509"/>
      <c r="M106" s="509"/>
      <c r="N106" s="504" t="str">
        <f aca="false">IFERROR(VALUE(LEFT(M106,1))*VALUE(LEFT(L106,1)),"")</f>
        <v/>
      </c>
      <c r="O106" s="509"/>
      <c r="P106" s="502"/>
      <c r="AG106" s="101"/>
    </row>
    <row r="107" customFormat="false" ht="117.9" hidden="false" customHeight="false" outlineLevel="0" collapsed="false">
      <c r="A107" s="508" t="s">
        <v>225</v>
      </c>
      <c r="B107" s="101"/>
      <c r="C107" s="101"/>
      <c r="D107" s="101"/>
      <c r="E107" s="101"/>
      <c r="F107" s="101"/>
      <c r="G107" s="101"/>
      <c r="H107" s="101"/>
      <c r="I107" s="101"/>
      <c r="J107" s="101"/>
      <c r="K107" s="101"/>
      <c r="L107" s="101"/>
      <c r="M107" s="101"/>
      <c r="N107" s="101"/>
      <c r="O107" s="101"/>
      <c r="P107" s="101"/>
    </row>
    <row r="108" customFormat="false" ht="19.7" hidden="false" customHeight="false" outlineLevel="0" collapsed="false">
      <c r="A108" s="224"/>
      <c r="B108" s="505"/>
      <c r="C108" s="506" t="s">
        <v>394</v>
      </c>
      <c r="D108" s="506" t="str">
        <f aca="false">'2 - Project Admin'!E38</f>
        <v/>
      </c>
      <c r="E108" s="506"/>
      <c r="F108" s="506"/>
      <c r="G108" s="506"/>
      <c r="H108" s="506"/>
      <c r="I108" s="506"/>
      <c r="J108" s="506"/>
      <c r="K108" s="506"/>
      <c r="L108" s="506"/>
      <c r="M108" s="506"/>
      <c r="N108" s="506"/>
      <c r="O108" s="506"/>
      <c r="P108" s="507"/>
      <c r="AG108" s="101"/>
    </row>
    <row r="109" customFormat="false" ht="15" hidden="false" customHeight="false" outlineLevel="1" collapsed="false">
      <c r="B109" s="101"/>
      <c r="D109" s="101"/>
      <c r="E109" s="101"/>
      <c r="F109" s="101"/>
      <c r="G109" s="101"/>
      <c r="H109" s="101"/>
      <c r="I109" s="101"/>
      <c r="J109" s="101"/>
      <c r="K109" s="101"/>
      <c r="L109" s="101"/>
      <c r="M109" s="101"/>
      <c r="N109" s="101"/>
      <c r="O109" s="101"/>
      <c r="P109" s="101"/>
      <c r="AG109" s="101"/>
    </row>
    <row r="110" customFormat="false" ht="26.85" hidden="false" customHeight="false" outlineLevel="1" collapsed="false">
      <c r="A110" s="14"/>
      <c r="B110" s="493" t="s">
        <v>328</v>
      </c>
      <c r="C110" s="493" t="s">
        <v>329</v>
      </c>
      <c r="D110" s="493" t="s">
        <v>330</v>
      </c>
      <c r="E110" s="493" t="s">
        <v>331</v>
      </c>
      <c r="F110" s="493" t="s">
        <v>332</v>
      </c>
      <c r="G110" s="493" t="s">
        <v>333</v>
      </c>
      <c r="H110" s="493" t="s">
        <v>334</v>
      </c>
      <c r="I110" s="493" t="s">
        <v>335</v>
      </c>
      <c r="J110" s="494" t="s">
        <v>336</v>
      </c>
      <c r="K110" s="493" t="s">
        <v>337</v>
      </c>
      <c r="L110" s="493" t="s">
        <v>338</v>
      </c>
      <c r="M110" s="493" t="s">
        <v>339</v>
      </c>
      <c r="N110" s="494" t="s">
        <v>340</v>
      </c>
      <c r="O110" s="494" t="s">
        <v>341</v>
      </c>
      <c r="P110" s="494" t="s">
        <v>342</v>
      </c>
      <c r="AG110" s="101"/>
    </row>
    <row r="111" customFormat="false" ht="39.55" hidden="false" customHeight="false" outlineLevel="1" collapsed="false">
      <c r="B111" s="398" t="n">
        <v>0</v>
      </c>
      <c r="C111" s="495" t="s">
        <v>343</v>
      </c>
      <c r="D111" s="495" t="s">
        <v>344</v>
      </c>
      <c r="E111" s="496" t="s">
        <v>345</v>
      </c>
      <c r="F111" s="495" t="s">
        <v>346</v>
      </c>
      <c r="G111" s="495" t="s">
        <v>347</v>
      </c>
      <c r="H111" s="497" t="s">
        <v>348</v>
      </c>
      <c r="I111" s="497" t="s">
        <v>349</v>
      </c>
      <c r="J111" s="498" t="n">
        <f aca="false">VALUE(LEFT(I111,1))*VALUE(LEFT(H111,1))</f>
        <v>15</v>
      </c>
      <c r="K111" s="495" t="s">
        <v>350</v>
      </c>
      <c r="L111" s="497" t="s">
        <v>351</v>
      </c>
      <c r="M111" s="497" t="s">
        <v>352</v>
      </c>
      <c r="N111" s="499" t="n">
        <f aca="false">VALUE(LEFT(L111,1))*VALUE(LEFT(M111,1))</f>
        <v>6</v>
      </c>
      <c r="O111" s="500" t="s">
        <v>353</v>
      </c>
      <c r="P111" s="495" t="s">
        <v>354</v>
      </c>
      <c r="AG111" s="101"/>
    </row>
    <row r="112" customFormat="false" ht="15" hidden="false" customHeight="false" outlineLevel="1" collapsed="false">
      <c r="A112" s="14"/>
      <c r="B112" s="398" t="n">
        <v>1</v>
      </c>
      <c r="C112" s="501"/>
      <c r="D112" s="502"/>
      <c r="E112" s="502"/>
      <c r="F112" s="502"/>
      <c r="G112" s="502"/>
      <c r="H112" s="509"/>
      <c r="I112" s="509"/>
      <c r="J112" s="504" t="str">
        <f aca="false">IFERROR(VALUE(LEFT(I112,1))*VALUE(LEFT(H112,1)),"")</f>
        <v/>
      </c>
      <c r="K112" s="502"/>
      <c r="L112" s="509"/>
      <c r="M112" s="509"/>
      <c r="N112" s="504" t="str">
        <f aca="false">IFERROR(VALUE(LEFT(M112,1))*VALUE(LEFT(L112,1)),"")</f>
        <v/>
      </c>
      <c r="O112" s="509"/>
      <c r="P112" s="502"/>
      <c r="AG112" s="101"/>
    </row>
    <row r="113" customFormat="false" ht="15" hidden="false" customHeight="false" outlineLevel="1" collapsed="false">
      <c r="A113" s="14"/>
      <c r="B113" s="398" t="n">
        <v>2</v>
      </c>
      <c r="C113" s="501"/>
      <c r="D113" s="502"/>
      <c r="E113" s="502"/>
      <c r="F113" s="502"/>
      <c r="G113" s="502"/>
      <c r="H113" s="509"/>
      <c r="I113" s="509"/>
      <c r="J113" s="504" t="str">
        <f aca="false">IFERROR(VALUE(LEFT(I113,1))*VALUE(LEFT(H113,1)),"")</f>
        <v/>
      </c>
      <c r="K113" s="502"/>
      <c r="L113" s="509"/>
      <c r="M113" s="509"/>
      <c r="N113" s="504" t="str">
        <f aca="false">IFERROR(VALUE(LEFT(M113,1))*VALUE(LEFT(L113,1)),"")</f>
        <v/>
      </c>
      <c r="O113" s="509"/>
      <c r="P113" s="502"/>
      <c r="AG113" s="101"/>
    </row>
    <row r="114" customFormat="false" ht="15" hidden="false" customHeight="false" outlineLevel="1" collapsed="false">
      <c r="A114" s="14"/>
      <c r="B114" s="398" t="n">
        <v>3</v>
      </c>
      <c r="C114" s="501"/>
      <c r="D114" s="502"/>
      <c r="E114" s="502"/>
      <c r="F114" s="502"/>
      <c r="G114" s="502"/>
      <c r="H114" s="509"/>
      <c r="I114" s="509"/>
      <c r="J114" s="504" t="str">
        <f aca="false">IFERROR(VALUE(LEFT(I114,1))*VALUE(LEFT(H114,1)),"")</f>
        <v/>
      </c>
      <c r="K114" s="502"/>
      <c r="L114" s="509"/>
      <c r="M114" s="509"/>
      <c r="N114" s="504" t="str">
        <f aca="false">IFERROR(VALUE(LEFT(M114,1))*VALUE(LEFT(L114,1)),"")</f>
        <v/>
      </c>
      <c r="O114" s="509"/>
      <c r="P114" s="502"/>
      <c r="AG114" s="101"/>
    </row>
    <row r="115" customFormat="false" ht="117.9" hidden="false" customHeight="false" outlineLevel="0" collapsed="false">
      <c r="A115" s="508" t="s">
        <v>225</v>
      </c>
      <c r="B115" s="101"/>
      <c r="C115" s="101"/>
      <c r="D115" s="101"/>
      <c r="E115" s="101"/>
      <c r="F115" s="101"/>
      <c r="G115" s="101"/>
      <c r="H115" s="101"/>
      <c r="I115" s="101"/>
      <c r="J115" s="101"/>
      <c r="K115" s="101"/>
      <c r="L115" s="101"/>
      <c r="M115" s="101"/>
      <c r="N115" s="101"/>
      <c r="O115" s="101"/>
      <c r="P115" s="101"/>
    </row>
    <row r="116" customFormat="false" ht="19.7" hidden="false" customHeight="false" outlineLevel="0" collapsed="false">
      <c r="A116" s="224"/>
      <c r="B116" s="505"/>
      <c r="C116" s="506" t="s">
        <v>395</v>
      </c>
      <c r="D116" s="506" t="str">
        <f aca="false">'2 - Project Admin'!E39</f>
        <v/>
      </c>
      <c r="E116" s="506"/>
      <c r="F116" s="506"/>
      <c r="G116" s="506"/>
      <c r="H116" s="506"/>
      <c r="I116" s="506"/>
      <c r="J116" s="506"/>
      <c r="K116" s="506"/>
      <c r="L116" s="506"/>
      <c r="M116" s="506"/>
      <c r="N116" s="506"/>
      <c r="O116" s="506"/>
      <c r="P116" s="507"/>
      <c r="AG116" s="101"/>
    </row>
    <row r="117" customFormat="false" ht="15" hidden="false" customHeight="false" outlineLevel="1" collapsed="false">
      <c r="B117" s="101"/>
      <c r="D117" s="101"/>
      <c r="E117" s="101"/>
      <c r="F117" s="101"/>
      <c r="G117" s="101"/>
      <c r="H117" s="101"/>
      <c r="I117" s="101"/>
      <c r="J117" s="101"/>
      <c r="K117" s="101"/>
      <c r="L117" s="101"/>
      <c r="M117" s="101"/>
      <c r="N117" s="101"/>
      <c r="O117" s="101"/>
      <c r="P117" s="101"/>
      <c r="AG117" s="101"/>
    </row>
    <row r="118" customFormat="false" ht="26.85" hidden="false" customHeight="false" outlineLevel="1" collapsed="false">
      <c r="A118" s="14"/>
      <c r="B118" s="493" t="s">
        <v>328</v>
      </c>
      <c r="C118" s="493" t="s">
        <v>329</v>
      </c>
      <c r="D118" s="493" t="s">
        <v>330</v>
      </c>
      <c r="E118" s="493" t="s">
        <v>331</v>
      </c>
      <c r="F118" s="493" t="s">
        <v>332</v>
      </c>
      <c r="G118" s="493" t="s">
        <v>333</v>
      </c>
      <c r="H118" s="493" t="s">
        <v>334</v>
      </c>
      <c r="I118" s="493" t="s">
        <v>335</v>
      </c>
      <c r="J118" s="494" t="s">
        <v>336</v>
      </c>
      <c r="K118" s="493" t="s">
        <v>337</v>
      </c>
      <c r="L118" s="493" t="s">
        <v>338</v>
      </c>
      <c r="M118" s="493" t="s">
        <v>339</v>
      </c>
      <c r="N118" s="494" t="s">
        <v>340</v>
      </c>
      <c r="O118" s="494" t="s">
        <v>341</v>
      </c>
      <c r="P118" s="494" t="s">
        <v>342</v>
      </c>
      <c r="AG118" s="101"/>
    </row>
    <row r="119" customFormat="false" ht="39.55" hidden="false" customHeight="false" outlineLevel="1" collapsed="false">
      <c r="B119" s="398" t="n">
        <v>0</v>
      </c>
      <c r="C119" s="495" t="s">
        <v>343</v>
      </c>
      <c r="D119" s="495" t="s">
        <v>344</v>
      </c>
      <c r="E119" s="496" t="s">
        <v>345</v>
      </c>
      <c r="F119" s="495" t="s">
        <v>346</v>
      </c>
      <c r="G119" s="495" t="s">
        <v>347</v>
      </c>
      <c r="H119" s="497" t="s">
        <v>348</v>
      </c>
      <c r="I119" s="497" t="s">
        <v>349</v>
      </c>
      <c r="J119" s="498" t="n">
        <f aca="false">VALUE(LEFT(I119,1))*VALUE(LEFT(H119,1))</f>
        <v>15</v>
      </c>
      <c r="K119" s="495" t="s">
        <v>350</v>
      </c>
      <c r="L119" s="497" t="s">
        <v>351</v>
      </c>
      <c r="M119" s="497" t="s">
        <v>352</v>
      </c>
      <c r="N119" s="499" t="n">
        <f aca="false">VALUE(LEFT(L119,1))*VALUE(LEFT(M119,1))</f>
        <v>6</v>
      </c>
      <c r="O119" s="500" t="s">
        <v>353</v>
      </c>
      <c r="P119" s="495" t="s">
        <v>354</v>
      </c>
      <c r="AG119" s="101"/>
    </row>
    <row r="120" customFormat="false" ht="15" hidden="false" customHeight="false" outlineLevel="1" collapsed="false">
      <c r="A120" s="14"/>
      <c r="B120" s="398" t="n">
        <v>1</v>
      </c>
      <c r="C120" s="501"/>
      <c r="D120" s="502"/>
      <c r="E120" s="502"/>
      <c r="F120" s="502"/>
      <c r="G120" s="502"/>
      <c r="H120" s="509"/>
      <c r="I120" s="509"/>
      <c r="J120" s="504" t="str">
        <f aca="false">IFERROR(VALUE(LEFT(I120,1))*VALUE(LEFT(H120,1)),"")</f>
        <v/>
      </c>
      <c r="K120" s="502"/>
      <c r="L120" s="509"/>
      <c r="M120" s="509"/>
      <c r="N120" s="504" t="str">
        <f aca="false">IFERROR(VALUE(LEFT(M120,1))*VALUE(LEFT(L120,1)),"")</f>
        <v/>
      </c>
      <c r="O120" s="509"/>
      <c r="P120" s="502"/>
      <c r="AG120" s="101"/>
    </row>
    <row r="121" customFormat="false" ht="15" hidden="false" customHeight="false" outlineLevel="1" collapsed="false">
      <c r="A121" s="14"/>
      <c r="B121" s="398" t="n">
        <v>2</v>
      </c>
      <c r="C121" s="501"/>
      <c r="D121" s="502"/>
      <c r="E121" s="502"/>
      <c r="F121" s="502"/>
      <c r="G121" s="502"/>
      <c r="H121" s="509"/>
      <c r="I121" s="509"/>
      <c r="J121" s="504" t="str">
        <f aca="false">IFERROR(VALUE(LEFT(I121,1))*VALUE(LEFT(H121,1)),"")</f>
        <v/>
      </c>
      <c r="K121" s="502"/>
      <c r="L121" s="509"/>
      <c r="M121" s="509"/>
      <c r="N121" s="504" t="str">
        <f aca="false">IFERROR(VALUE(LEFT(M121,1))*VALUE(LEFT(L121,1)),"")</f>
        <v/>
      </c>
      <c r="O121" s="509"/>
      <c r="P121" s="502"/>
      <c r="AG121" s="101"/>
    </row>
    <row r="122" customFormat="false" ht="15" hidden="false" customHeight="false" outlineLevel="1" collapsed="false">
      <c r="A122" s="14"/>
      <c r="B122" s="398" t="n">
        <v>3</v>
      </c>
      <c r="C122" s="501"/>
      <c r="D122" s="502"/>
      <c r="E122" s="502"/>
      <c r="F122" s="502"/>
      <c r="G122" s="502"/>
      <c r="H122" s="509"/>
      <c r="I122" s="509"/>
      <c r="J122" s="504" t="str">
        <f aca="false">IFERROR(VALUE(LEFT(I122,1))*VALUE(LEFT(H122,1)),"")</f>
        <v/>
      </c>
      <c r="K122" s="502"/>
      <c r="L122" s="509"/>
      <c r="M122" s="509"/>
      <c r="N122" s="504" t="str">
        <f aca="false">IFERROR(VALUE(LEFT(M122,1))*VALUE(LEFT(L122,1)),"")</f>
        <v/>
      </c>
      <c r="O122" s="509"/>
      <c r="P122" s="502"/>
      <c r="AG122" s="101"/>
    </row>
    <row r="123" customFormat="false" ht="117.9" hidden="false" customHeight="false" outlineLevel="0" collapsed="false">
      <c r="A123" s="508" t="s">
        <v>225</v>
      </c>
      <c r="B123" s="101"/>
      <c r="C123" s="101"/>
      <c r="D123" s="101"/>
      <c r="E123" s="101"/>
      <c r="F123" s="101"/>
      <c r="G123" s="101"/>
      <c r="H123" s="101"/>
      <c r="I123" s="101"/>
      <c r="J123" s="101"/>
      <c r="K123" s="101"/>
      <c r="L123" s="101"/>
      <c r="M123" s="101"/>
      <c r="N123" s="101"/>
      <c r="O123" s="101"/>
      <c r="P123" s="101"/>
    </row>
    <row r="124" customFormat="false" ht="19.7" hidden="false" customHeight="false" outlineLevel="0" collapsed="false">
      <c r="A124" s="224"/>
      <c r="B124" s="505"/>
      <c r="C124" s="506" t="s">
        <v>396</v>
      </c>
      <c r="D124" s="506" t="str">
        <f aca="false">'2 - Project Admin'!E40</f>
        <v/>
      </c>
      <c r="E124" s="506"/>
      <c r="F124" s="506"/>
      <c r="G124" s="506"/>
      <c r="H124" s="506"/>
      <c r="I124" s="506"/>
      <c r="J124" s="506"/>
      <c r="K124" s="506"/>
      <c r="L124" s="506"/>
      <c r="M124" s="506"/>
      <c r="N124" s="506"/>
      <c r="O124" s="506"/>
      <c r="P124" s="507"/>
      <c r="AG124" s="101"/>
    </row>
    <row r="125" customFormat="false" ht="15" hidden="false" customHeight="false" outlineLevel="1" collapsed="false">
      <c r="B125" s="101"/>
      <c r="D125" s="101"/>
      <c r="E125" s="101"/>
      <c r="F125" s="101"/>
      <c r="G125" s="101"/>
      <c r="H125" s="101"/>
      <c r="I125" s="101"/>
      <c r="J125" s="101"/>
      <c r="K125" s="101"/>
      <c r="L125" s="101"/>
      <c r="M125" s="101"/>
      <c r="N125" s="101"/>
      <c r="O125" s="101"/>
      <c r="P125" s="101"/>
      <c r="AG125" s="101"/>
    </row>
    <row r="126" customFormat="false" ht="26.85" hidden="false" customHeight="false" outlineLevel="1" collapsed="false">
      <c r="A126" s="14"/>
      <c r="B126" s="493" t="s">
        <v>328</v>
      </c>
      <c r="C126" s="493" t="s">
        <v>329</v>
      </c>
      <c r="D126" s="493" t="s">
        <v>330</v>
      </c>
      <c r="E126" s="493" t="s">
        <v>331</v>
      </c>
      <c r="F126" s="493" t="s">
        <v>332</v>
      </c>
      <c r="G126" s="493" t="s">
        <v>333</v>
      </c>
      <c r="H126" s="493" t="s">
        <v>334</v>
      </c>
      <c r="I126" s="493" t="s">
        <v>335</v>
      </c>
      <c r="J126" s="494" t="s">
        <v>336</v>
      </c>
      <c r="K126" s="493" t="s">
        <v>337</v>
      </c>
      <c r="L126" s="493" t="s">
        <v>338</v>
      </c>
      <c r="M126" s="493" t="s">
        <v>339</v>
      </c>
      <c r="N126" s="494" t="s">
        <v>340</v>
      </c>
      <c r="O126" s="494" t="s">
        <v>341</v>
      </c>
      <c r="P126" s="494" t="s">
        <v>342</v>
      </c>
      <c r="AG126" s="101"/>
    </row>
    <row r="127" customFormat="false" ht="39.55" hidden="false" customHeight="false" outlineLevel="1" collapsed="false">
      <c r="B127" s="398" t="n">
        <v>0</v>
      </c>
      <c r="C127" s="495" t="s">
        <v>343</v>
      </c>
      <c r="D127" s="495" t="s">
        <v>344</v>
      </c>
      <c r="E127" s="496" t="s">
        <v>345</v>
      </c>
      <c r="F127" s="495" t="s">
        <v>346</v>
      </c>
      <c r="G127" s="495" t="s">
        <v>347</v>
      </c>
      <c r="H127" s="497" t="s">
        <v>348</v>
      </c>
      <c r="I127" s="497" t="s">
        <v>349</v>
      </c>
      <c r="J127" s="498" t="n">
        <f aca="false">VALUE(LEFT(I127,1))*VALUE(LEFT(H127,1))</f>
        <v>15</v>
      </c>
      <c r="K127" s="495" t="s">
        <v>350</v>
      </c>
      <c r="L127" s="497" t="s">
        <v>351</v>
      </c>
      <c r="M127" s="497" t="s">
        <v>352</v>
      </c>
      <c r="N127" s="499" t="n">
        <f aca="false">VALUE(LEFT(L127,1))*VALUE(LEFT(M127,1))</f>
        <v>6</v>
      </c>
      <c r="O127" s="500" t="s">
        <v>353</v>
      </c>
      <c r="P127" s="495" t="s">
        <v>354</v>
      </c>
      <c r="AG127" s="101"/>
    </row>
    <row r="128" customFormat="false" ht="15" hidden="false" customHeight="false" outlineLevel="1" collapsed="false">
      <c r="A128" s="14"/>
      <c r="B128" s="398" t="n">
        <v>1</v>
      </c>
      <c r="C128" s="501"/>
      <c r="D128" s="502"/>
      <c r="E128" s="502"/>
      <c r="F128" s="502"/>
      <c r="G128" s="502"/>
      <c r="H128" s="509"/>
      <c r="I128" s="509"/>
      <c r="J128" s="504" t="str">
        <f aca="false">IFERROR(VALUE(LEFT(I128,1))*VALUE(LEFT(H128,1)),"")</f>
        <v/>
      </c>
      <c r="K128" s="502"/>
      <c r="L128" s="509"/>
      <c r="M128" s="509"/>
      <c r="N128" s="504" t="str">
        <f aca="false">IFERROR(VALUE(LEFT(M128,1))*VALUE(LEFT(L128,1)),"")</f>
        <v/>
      </c>
      <c r="O128" s="509"/>
      <c r="P128" s="502"/>
      <c r="AG128" s="101"/>
    </row>
    <row r="129" customFormat="false" ht="15" hidden="false" customHeight="false" outlineLevel="1" collapsed="false">
      <c r="A129" s="14"/>
      <c r="B129" s="398" t="n">
        <v>2</v>
      </c>
      <c r="C129" s="501"/>
      <c r="D129" s="502"/>
      <c r="E129" s="502"/>
      <c r="F129" s="502"/>
      <c r="G129" s="502"/>
      <c r="H129" s="509"/>
      <c r="I129" s="509"/>
      <c r="J129" s="504" t="str">
        <f aca="false">IFERROR(VALUE(LEFT(I129,1))*VALUE(LEFT(H129,1)),"")</f>
        <v/>
      </c>
      <c r="K129" s="502"/>
      <c r="L129" s="509"/>
      <c r="M129" s="509"/>
      <c r="N129" s="504" t="str">
        <f aca="false">IFERROR(VALUE(LEFT(M129,1))*VALUE(LEFT(L129,1)),"")</f>
        <v/>
      </c>
      <c r="O129" s="509"/>
      <c r="P129" s="502"/>
      <c r="AG129" s="101"/>
    </row>
    <row r="130" customFormat="false" ht="15" hidden="false" customHeight="false" outlineLevel="1" collapsed="false">
      <c r="A130" s="14"/>
      <c r="B130" s="398" t="n">
        <v>3</v>
      </c>
      <c r="C130" s="501"/>
      <c r="D130" s="502"/>
      <c r="E130" s="502"/>
      <c r="F130" s="502"/>
      <c r="G130" s="502"/>
      <c r="H130" s="509"/>
      <c r="I130" s="509"/>
      <c r="J130" s="504" t="str">
        <f aca="false">IFERROR(VALUE(LEFT(I130,1))*VALUE(LEFT(H130,1)),"")</f>
        <v/>
      </c>
      <c r="K130" s="502"/>
      <c r="L130" s="509"/>
      <c r="M130" s="509"/>
      <c r="N130" s="504" t="str">
        <f aca="false">IFERROR(VALUE(LEFT(M130,1))*VALUE(LEFT(L130,1)),"")</f>
        <v/>
      </c>
      <c r="O130" s="509"/>
      <c r="P130" s="502"/>
      <c r="AG130" s="101"/>
    </row>
    <row r="131" customFormat="false" ht="117.9" hidden="false" customHeight="false" outlineLevel="0" collapsed="false">
      <c r="A131" s="508" t="s">
        <v>225</v>
      </c>
      <c r="B131" s="101"/>
      <c r="C131" s="101"/>
      <c r="D131" s="101"/>
      <c r="E131" s="101"/>
      <c r="F131" s="101"/>
      <c r="G131" s="101"/>
      <c r="H131" s="101"/>
      <c r="I131" s="101"/>
      <c r="J131" s="101"/>
      <c r="K131" s="101"/>
      <c r="L131" s="101"/>
      <c r="M131" s="101"/>
      <c r="N131" s="101"/>
      <c r="O131" s="101"/>
      <c r="P131" s="101"/>
    </row>
    <row r="132" customFormat="false" ht="19.7" hidden="false" customHeight="false" outlineLevel="0" collapsed="false">
      <c r="A132" s="224"/>
      <c r="B132" s="505"/>
      <c r="C132" s="506" t="s">
        <v>397</v>
      </c>
      <c r="D132" s="506" t="str">
        <f aca="false">'2 - Project Admin'!E41</f>
        <v/>
      </c>
      <c r="E132" s="506"/>
      <c r="F132" s="506"/>
      <c r="G132" s="506"/>
      <c r="H132" s="506"/>
      <c r="I132" s="506"/>
      <c r="J132" s="506"/>
      <c r="K132" s="506"/>
      <c r="L132" s="506"/>
      <c r="M132" s="506"/>
      <c r="N132" s="506"/>
      <c r="O132" s="506"/>
      <c r="P132" s="507"/>
      <c r="AG132" s="101"/>
    </row>
    <row r="133" customFormat="false" ht="15" hidden="false" customHeight="false" outlineLevel="1" collapsed="false">
      <c r="B133" s="101"/>
      <c r="D133" s="101"/>
      <c r="E133" s="101"/>
      <c r="F133" s="101"/>
      <c r="G133" s="101"/>
      <c r="H133" s="101"/>
      <c r="I133" s="101"/>
      <c r="J133" s="101"/>
      <c r="K133" s="101"/>
      <c r="L133" s="101"/>
      <c r="M133" s="101"/>
      <c r="N133" s="101"/>
      <c r="O133" s="101"/>
      <c r="P133" s="101"/>
      <c r="AG133" s="101"/>
    </row>
    <row r="134" customFormat="false" ht="26.85" hidden="false" customHeight="false" outlineLevel="1" collapsed="false">
      <c r="A134" s="14"/>
      <c r="B134" s="493" t="s">
        <v>328</v>
      </c>
      <c r="C134" s="493" t="s">
        <v>329</v>
      </c>
      <c r="D134" s="493" t="s">
        <v>330</v>
      </c>
      <c r="E134" s="493" t="s">
        <v>331</v>
      </c>
      <c r="F134" s="493" t="s">
        <v>332</v>
      </c>
      <c r="G134" s="493" t="s">
        <v>333</v>
      </c>
      <c r="H134" s="493" t="s">
        <v>334</v>
      </c>
      <c r="I134" s="493" t="s">
        <v>335</v>
      </c>
      <c r="J134" s="494" t="s">
        <v>336</v>
      </c>
      <c r="K134" s="493" t="s">
        <v>337</v>
      </c>
      <c r="L134" s="493" t="s">
        <v>338</v>
      </c>
      <c r="M134" s="493" t="s">
        <v>339</v>
      </c>
      <c r="N134" s="494" t="s">
        <v>340</v>
      </c>
      <c r="O134" s="494" t="s">
        <v>341</v>
      </c>
      <c r="P134" s="494" t="s">
        <v>342</v>
      </c>
      <c r="AG134" s="101"/>
    </row>
    <row r="135" customFormat="false" ht="39.55" hidden="false" customHeight="false" outlineLevel="1" collapsed="false">
      <c r="B135" s="398" t="n">
        <v>0</v>
      </c>
      <c r="C135" s="495" t="s">
        <v>343</v>
      </c>
      <c r="D135" s="495" t="s">
        <v>344</v>
      </c>
      <c r="E135" s="496" t="s">
        <v>345</v>
      </c>
      <c r="F135" s="495" t="s">
        <v>346</v>
      </c>
      <c r="G135" s="495" t="s">
        <v>347</v>
      </c>
      <c r="H135" s="497" t="s">
        <v>348</v>
      </c>
      <c r="I135" s="497" t="s">
        <v>349</v>
      </c>
      <c r="J135" s="498" t="n">
        <f aca="false">VALUE(LEFT(I135,1))*VALUE(LEFT(H135,1))</f>
        <v>15</v>
      </c>
      <c r="K135" s="495" t="s">
        <v>350</v>
      </c>
      <c r="L135" s="497" t="s">
        <v>351</v>
      </c>
      <c r="M135" s="497" t="s">
        <v>352</v>
      </c>
      <c r="N135" s="499" t="n">
        <f aca="false">VALUE(LEFT(L135,1))*VALUE(LEFT(M135,1))</f>
        <v>6</v>
      </c>
      <c r="O135" s="500" t="s">
        <v>353</v>
      </c>
      <c r="P135" s="495" t="s">
        <v>354</v>
      </c>
      <c r="AG135" s="101"/>
    </row>
    <row r="136" customFormat="false" ht="15" hidden="false" customHeight="false" outlineLevel="1" collapsed="false">
      <c r="A136" s="14"/>
      <c r="B136" s="398" t="n">
        <v>1</v>
      </c>
      <c r="C136" s="501"/>
      <c r="D136" s="502"/>
      <c r="E136" s="502"/>
      <c r="F136" s="502"/>
      <c r="G136" s="502"/>
      <c r="H136" s="509"/>
      <c r="I136" s="509"/>
      <c r="J136" s="504" t="str">
        <f aca="false">IFERROR(VALUE(LEFT(I136,1))*VALUE(LEFT(H136,1)),"")</f>
        <v/>
      </c>
      <c r="K136" s="502"/>
      <c r="L136" s="509"/>
      <c r="M136" s="509"/>
      <c r="N136" s="504" t="str">
        <f aca="false">IFERROR(VALUE(LEFT(M136,1))*VALUE(LEFT(L136,1)),"")</f>
        <v/>
      </c>
      <c r="O136" s="509"/>
      <c r="P136" s="502"/>
      <c r="AG136" s="101"/>
    </row>
    <row r="137" customFormat="false" ht="15" hidden="false" customHeight="false" outlineLevel="1" collapsed="false">
      <c r="A137" s="14"/>
      <c r="B137" s="398" t="n">
        <v>2</v>
      </c>
      <c r="C137" s="501"/>
      <c r="D137" s="502"/>
      <c r="E137" s="502"/>
      <c r="F137" s="502"/>
      <c r="G137" s="502"/>
      <c r="H137" s="509"/>
      <c r="I137" s="509"/>
      <c r="J137" s="504" t="str">
        <f aca="false">IFERROR(VALUE(LEFT(I137,1))*VALUE(LEFT(H137,1)),"")</f>
        <v/>
      </c>
      <c r="K137" s="502"/>
      <c r="L137" s="509"/>
      <c r="M137" s="509"/>
      <c r="N137" s="504" t="str">
        <f aca="false">IFERROR(VALUE(LEFT(M137,1))*VALUE(LEFT(L137,1)),"")</f>
        <v/>
      </c>
      <c r="O137" s="509"/>
      <c r="P137" s="502"/>
      <c r="AG137" s="101"/>
    </row>
    <row r="138" customFormat="false" ht="15" hidden="false" customHeight="false" outlineLevel="1" collapsed="false">
      <c r="A138" s="14"/>
      <c r="B138" s="398" t="n">
        <v>3</v>
      </c>
      <c r="C138" s="501"/>
      <c r="D138" s="502"/>
      <c r="E138" s="502"/>
      <c r="F138" s="502"/>
      <c r="G138" s="502"/>
      <c r="H138" s="509"/>
      <c r="I138" s="509"/>
      <c r="J138" s="504" t="str">
        <f aca="false">IFERROR(VALUE(LEFT(I138,1))*VALUE(LEFT(H138,1)),"")</f>
        <v/>
      </c>
      <c r="K138" s="502"/>
      <c r="L138" s="509"/>
      <c r="M138" s="509"/>
      <c r="N138" s="504" t="str">
        <f aca="false">IFERROR(VALUE(LEFT(M138,1))*VALUE(LEFT(L138,1)),"")</f>
        <v/>
      </c>
      <c r="O138" s="509"/>
      <c r="P138" s="502"/>
      <c r="AG138" s="101"/>
    </row>
    <row r="139" customFormat="false" ht="117.9" hidden="false" customHeight="false" outlineLevel="0" collapsed="false">
      <c r="A139" s="508" t="s">
        <v>225</v>
      </c>
      <c r="B139" s="101"/>
      <c r="C139" s="101"/>
      <c r="D139" s="101"/>
      <c r="E139" s="101"/>
      <c r="F139" s="101"/>
      <c r="G139" s="101"/>
      <c r="H139" s="101"/>
      <c r="I139" s="101"/>
      <c r="J139" s="101"/>
      <c r="K139" s="101"/>
      <c r="L139" s="101"/>
      <c r="M139" s="101"/>
      <c r="N139" s="101"/>
      <c r="O139" s="101"/>
      <c r="P139" s="101"/>
    </row>
    <row r="140" customFormat="false" ht="19.7" hidden="false" customHeight="false" outlineLevel="0" collapsed="false">
      <c r="A140" s="224"/>
      <c r="B140" s="505"/>
      <c r="C140" s="506" t="s">
        <v>398</v>
      </c>
      <c r="D140" s="506" t="str">
        <f aca="false">'2 - Project Admin'!E42</f>
        <v/>
      </c>
      <c r="E140" s="506"/>
      <c r="F140" s="506"/>
      <c r="G140" s="506"/>
      <c r="H140" s="506"/>
      <c r="I140" s="506"/>
      <c r="J140" s="506"/>
      <c r="K140" s="506"/>
      <c r="L140" s="506"/>
      <c r="M140" s="506"/>
      <c r="N140" s="506"/>
      <c r="O140" s="506"/>
      <c r="P140" s="507"/>
      <c r="AG140" s="101"/>
    </row>
    <row r="141" customFormat="false" ht="15" hidden="false" customHeight="false" outlineLevel="1" collapsed="false">
      <c r="B141" s="101"/>
      <c r="D141" s="101"/>
      <c r="E141" s="101"/>
      <c r="F141" s="101"/>
      <c r="G141" s="101"/>
      <c r="H141" s="101"/>
      <c r="I141" s="101"/>
      <c r="J141" s="101"/>
      <c r="K141" s="101"/>
      <c r="L141" s="101"/>
      <c r="M141" s="101"/>
      <c r="N141" s="101"/>
      <c r="O141" s="101"/>
      <c r="P141" s="101"/>
      <c r="AG141" s="101"/>
    </row>
    <row r="142" customFormat="false" ht="26.85" hidden="false" customHeight="false" outlineLevel="1" collapsed="false">
      <c r="A142" s="14"/>
      <c r="B142" s="493" t="s">
        <v>328</v>
      </c>
      <c r="C142" s="493" t="s">
        <v>329</v>
      </c>
      <c r="D142" s="493" t="s">
        <v>330</v>
      </c>
      <c r="E142" s="493" t="s">
        <v>331</v>
      </c>
      <c r="F142" s="493" t="s">
        <v>332</v>
      </c>
      <c r="G142" s="493" t="s">
        <v>333</v>
      </c>
      <c r="H142" s="493" t="s">
        <v>334</v>
      </c>
      <c r="I142" s="493" t="s">
        <v>335</v>
      </c>
      <c r="J142" s="494" t="s">
        <v>336</v>
      </c>
      <c r="K142" s="493" t="s">
        <v>337</v>
      </c>
      <c r="L142" s="493" t="s">
        <v>338</v>
      </c>
      <c r="M142" s="493" t="s">
        <v>339</v>
      </c>
      <c r="N142" s="494" t="s">
        <v>340</v>
      </c>
      <c r="O142" s="494" t="s">
        <v>341</v>
      </c>
      <c r="P142" s="494" t="s">
        <v>342</v>
      </c>
      <c r="AG142" s="101"/>
    </row>
    <row r="143" customFormat="false" ht="39.55" hidden="false" customHeight="false" outlineLevel="1" collapsed="false">
      <c r="B143" s="398" t="n">
        <v>0</v>
      </c>
      <c r="C143" s="495" t="s">
        <v>343</v>
      </c>
      <c r="D143" s="495" t="s">
        <v>344</v>
      </c>
      <c r="E143" s="496" t="s">
        <v>345</v>
      </c>
      <c r="F143" s="495" t="s">
        <v>346</v>
      </c>
      <c r="G143" s="495" t="s">
        <v>347</v>
      </c>
      <c r="H143" s="497" t="s">
        <v>348</v>
      </c>
      <c r="I143" s="497" t="s">
        <v>349</v>
      </c>
      <c r="J143" s="498" t="n">
        <f aca="false">VALUE(LEFT(I143,1))*VALUE(LEFT(H143,1))</f>
        <v>15</v>
      </c>
      <c r="K143" s="495" t="s">
        <v>350</v>
      </c>
      <c r="L143" s="497" t="s">
        <v>351</v>
      </c>
      <c r="M143" s="497" t="s">
        <v>352</v>
      </c>
      <c r="N143" s="499" t="n">
        <f aca="false">VALUE(LEFT(L143,1))*VALUE(LEFT(M143,1))</f>
        <v>6</v>
      </c>
      <c r="O143" s="500" t="s">
        <v>353</v>
      </c>
      <c r="P143" s="495" t="s">
        <v>354</v>
      </c>
      <c r="AG143" s="101"/>
    </row>
    <row r="144" customFormat="false" ht="15" hidden="false" customHeight="false" outlineLevel="1" collapsed="false">
      <c r="A144" s="14"/>
      <c r="B144" s="398" t="n">
        <v>1</v>
      </c>
      <c r="C144" s="501"/>
      <c r="D144" s="502"/>
      <c r="E144" s="502"/>
      <c r="F144" s="502"/>
      <c r="G144" s="502"/>
      <c r="H144" s="509"/>
      <c r="I144" s="509"/>
      <c r="J144" s="504" t="str">
        <f aca="false">IFERROR(VALUE(LEFT(I144,1))*VALUE(LEFT(H144,1)),"")</f>
        <v/>
      </c>
      <c r="K144" s="502"/>
      <c r="L144" s="509"/>
      <c r="M144" s="509"/>
      <c r="N144" s="504" t="str">
        <f aca="false">IFERROR(VALUE(LEFT(M144,1))*VALUE(LEFT(L144,1)),"")</f>
        <v/>
      </c>
      <c r="O144" s="509"/>
      <c r="P144" s="502"/>
      <c r="AG144" s="101"/>
    </row>
    <row r="145" customFormat="false" ht="15" hidden="false" customHeight="false" outlineLevel="1" collapsed="false">
      <c r="A145" s="14"/>
      <c r="B145" s="398" t="n">
        <v>2</v>
      </c>
      <c r="C145" s="501"/>
      <c r="D145" s="502"/>
      <c r="E145" s="502"/>
      <c r="F145" s="502"/>
      <c r="G145" s="502"/>
      <c r="H145" s="509"/>
      <c r="I145" s="509"/>
      <c r="J145" s="504" t="str">
        <f aca="false">IFERROR(VALUE(LEFT(I145,1))*VALUE(LEFT(H145,1)),"")</f>
        <v/>
      </c>
      <c r="K145" s="502"/>
      <c r="L145" s="509"/>
      <c r="M145" s="509"/>
      <c r="N145" s="504" t="str">
        <f aca="false">IFERROR(VALUE(LEFT(M145,1))*VALUE(LEFT(L145,1)),"")</f>
        <v/>
      </c>
      <c r="O145" s="509"/>
      <c r="P145" s="502"/>
      <c r="AG145" s="101"/>
    </row>
    <row r="146" customFormat="false" ht="15" hidden="false" customHeight="false" outlineLevel="1" collapsed="false">
      <c r="A146" s="14"/>
      <c r="B146" s="398" t="n">
        <v>3</v>
      </c>
      <c r="C146" s="501"/>
      <c r="D146" s="502"/>
      <c r="E146" s="502"/>
      <c r="F146" s="502"/>
      <c r="G146" s="502"/>
      <c r="H146" s="509"/>
      <c r="I146" s="509"/>
      <c r="J146" s="504" t="str">
        <f aca="false">IFERROR(VALUE(LEFT(I146,1))*VALUE(LEFT(H146,1)),"")</f>
        <v/>
      </c>
      <c r="K146" s="502"/>
      <c r="L146" s="509"/>
      <c r="M146" s="509"/>
      <c r="N146" s="504" t="str">
        <f aca="false">IFERROR(VALUE(LEFT(M146,1))*VALUE(LEFT(L146,1)),"")</f>
        <v/>
      </c>
      <c r="O146" s="509"/>
      <c r="P146" s="502"/>
      <c r="AG146" s="101"/>
    </row>
    <row r="147" customFormat="false" ht="117.9" hidden="false" customHeight="false" outlineLevel="0" collapsed="false">
      <c r="A147" s="508" t="s">
        <v>225</v>
      </c>
      <c r="B147" s="101"/>
      <c r="C147" s="101"/>
      <c r="D147" s="101"/>
      <c r="E147" s="101"/>
      <c r="F147" s="101"/>
      <c r="G147" s="101"/>
      <c r="H147" s="101"/>
      <c r="I147" s="101"/>
      <c r="J147" s="101"/>
      <c r="K147" s="101"/>
      <c r="L147" s="101"/>
      <c r="M147" s="101"/>
      <c r="N147" s="101"/>
      <c r="O147" s="101"/>
      <c r="P147" s="101"/>
    </row>
    <row r="148" customFormat="false" ht="19.7" hidden="false" customHeight="false" outlineLevel="0" collapsed="false">
      <c r="A148" s="224"/>
      <c r="B148" s="505"/>
      <c r="C148" s="506" t="s">
        <v>399</v>
      </c>
      <c r="D148" s="506" t="str">
        <f aca="false">'2 - Project Admin'!E43</f>
        <v/>
      </c>
      <c r="E148" s="506"/>
      <c r="F148" s="506"/>
      <c r="G148" s="506"/>
      <c r="H148" s="506"/>
      <c r="I148" s="506"/>
      <c r="J148" s="506"/>
      <c r="K148" s="506"/>
      <c r="L148" s="506"/>
      <c r="M148" s="506"/>
      <c r="N148" s="506"/>
      <c r="O148" s="506"/>
      <c r="P148" s="507"/>
      <c r="AG148" s="101"/>
    </row>
    <row r="149" customFormat="false" ht="15" hidden="false" customHeight="false" outlineLevel="1" collapsed="false">
      <c r="B149" s="101"/>
      <c r="D149" s="101"/>
      <c r="E149" s="101"/>
      <c r="F149" s="101"/>
      <c r="G149" s="101"/>
      <c r="H149" s="101"/>
      <c r="I149" s="101"/>
      <c r="J149" s="101"/>
      <c r="K149" s="101"/>
      <c r="L149" s="101"/>
      <c r="M149" s="101"/>
      <c r="N149" s="101"/>
      <c r="O149" s="101"/>
      <c r="P149" s="101"/>
      <c r="AG149" s="101"/>
    </row>
    <row r="150" customFormat="false" ht="26.85" hidden="false" customHeight="false" outlineLevel="1" collapsed="false">
      <c r="A150" s="14"/>
      <c r="B150" s="493" t="s">
        <v>328</v>
      </c>
      <c r="C150" s="493" t="s">
        <v>329</v>
      </c>
      <c r="D150" s="493" t="s">
        <v>330</v>
      </c>
      <c r="E150" s="493" t="s">
        <v>331</v>
      </c>
      <c r="F150" s="493" t="s">
        <v>332</v>
      </c>
      <c r="G150" s="493" t="s">
        <v>333</v>
      </c>
      <c r="H150" s="493" t="s">
        <v>334</v>
      </c>
      <c r="I150" s="493" t="s">
        <v>335</v>
      </c>
      <c r="J150" s="494" t="s">
        <v>336</v>
      </c>
      <c r="K150" s="493" t="s">
        <v>337</v>
      </c>
      <c r="L150" s="493" t="s">
        <v>338</v>
      </c>
      <c r="M150" s="493" t="s">
        <v>339</v>
      </c>
      <c r="N150" s="494" t="s">
        <v>340</v>
      </c>
      <c r="O150" s="494" t="s">
        <v>341</v>
      </c>
      <c r="P150" s="494" t="s">
        <v>342</v>
      </c>
      <c r="AG150" s="101"/>
    </row>
    <row r="151" customFormat="false" ht="39.55" hidden="false" customHeight="false" outlineLevel="1" collapsed="false">
      <c r="B151" s="398" t="n">
        <v>0</v>
      </c>
      <c r="C151" s="495" t="s">
        <v>343</v>
      </c>
      <c r="D151" s="495" t="s">
        <v>344</v>
      </c>
      <c r="E151" s="496" t="s">
        <v>345</v>
      </c>
      <c r="F151" s="495" t="s">
        <v>346</v>
      </c>
      <c r="G151" s="495" t="s">
        <v>347</v>
      </c>
      <c r="H151" s="497" t="s">
        <v>348</v>
      </c>
      <c r="I151" s="497" t="s">
        <v>349</v>
      </c>
      <c r="J151" s="498" t="n">
        <f aca="false">VALUE(LEFT(I151,1))*VALUE(LEFT(H151,1))</f>
        <v>15</v>
      </c>
      <c r="K151" s="495" t="s">
        <v>350</v>
      </c>
      <c r="L151" s="497" t="s">
        <v>351</v>
      </c>
      <c r="M151" s="497" t="s">
        <v>352</v>
      </c>
      <c r="N151" s="499" t="n">
        <f aca="false">VALUE(LEFT(L151,1))*VALUE(LEFT(M151,1))</f>
        <v>6</v>
      </c>
      <c r="O151" s="500" t="s">
        <v>353</v>
      </c>
      <c r="P151" s="495" t="s">
        <v>354</v>
      </c>
      <c r="AG151" s="101"/>
    </row>
    <row r="152" customFormat="false" ht="15" hidden="false" customHeight="false" outlineLevel="1" collapsed="false">
      <c r="A152" s="14"/>
      <c r="B152" s="398" t="n">
        <v>1</v>
      </c>
      <c r="C152" s="501"/>
      <c r="D152" s="502"/>
      <c r="E152" s="502"/>
      <c r="F152" s="502"/>
      <c r="G152" s="502"/>
      <c r="H152" s="509"/>
      <c r="I152" s="509"/>
      <c r="J152" s="504" t="str">
        <f aca="false">IFERROR(VALUE(LEFT(I152,1))*VALUE(LEFT(H152,1)),"")</f>
        <v/>
      </c>
      <c r="K152" s="502"/>
      <c r="L152" s="509"/>
      <c r="M152" s="509"/>
      <c r="N152" s="504" t="str">
        <f aca="false">IFERROR(VALUE(LEFT(M152,1))*VALUE(LEFT(L152,1)),"")</f>
        <v/>
      </c>
      <c r="O152" s="509"/>
      <c r="P152" s="502"/>
      <c r="AG152" s="101"/>
    </row>
    <row r="153" customFormat="false" ht="15" hidden="false" customHeight="false" outlineLevel="1" collapsed="false">
      <c r="A153" s="14"/>
      <c r="B153" s="398" t="n">
        <v>2</v>
      </c>
      <c r="C153" s="501"/>
      <c r="D153" s="502"/>
      <c r="E153" s="502"/>
      <c r="F153" s="502"/>
      <c r="G153" s="502"/>
      <c r="H153" s="509"/>
      <c r="I153" s="509"/>
      <c r="J153" s="504" t="str">
        <f aca="false">IFERROR(VALUE(LEFT(I153,1))*VALUE(LEFT(H153,1)),"")</f>
        <v/>
      </c>
      <c r="K153" s="502"/>
      <c r="L153" s="509"/>
      <c r="M153" s="509"/>
      <c r="N153" s="504" t="str">
        <f aca="false">IFERROR(VALUE(LEFT(M153,1))*VALUE(LEFT(L153,1)),"")</f>
        <v/>
      </c>
      <c r="O153" s="509"/>
      <c r="P153" s="502"/>
      <c r="AG153" s="101"/>
    </row>
    <row r="154" customFormat="false" ht="15" hidden="false" customHeight="false" outlineLevel="1" collapsed="false">
      <c r="A154" s="14"/>
      <c r="B154" s="398" t="n">
        <v>3</v>
      </c>
      <c r="C154" s="501"/>
      <c r="D154" s="502"/>
      <c r="E154" s="502"/>
      <c r="F154" s="502"/>
      <c r="G154" s="502"/>
      <c r="H154" s="509"/>
      <c r="I154" s="509"/>
      <c r="J154" s="504" t="str">
        <f aca="false">IFERROR(VALUE(LEFT(I154,1))*VALUE(LEFT(H154,1)),"")</f>
        <v/>
      </c>
      <c r="K154" s="502"/>
      <c r="L154" s="509"/>
      <c r="M154" s="509"/>
      <c r="N154" s="504" t="str">
        <f aca="false">IFERROR(VALUE(LEFT(M154,1))*VALUE(LEFT(L154,1)),"")</f>
        <v/>
      </c>
      <c r="O154" s="509"/>
      <c r="P154" s="502"/>
      <c r="AG154" s="101"/>
    </row>
    <row r="155" customFormat="false" ht="117.9" hidden="false" customHeight="false" outlineLevel="0" collapsed="false">
      <c r="A155" s="508" t="s">
        <v>225</v>
      </c>
      <c r="B155" s="101"/>
      <c r="C155" s="101"/>
      <c r="D155" s="101"/>
      <c r="E155" s="101"/>
      <c r="F155" s="101"/>
      <c r="G155" s="101"/>
      <c r="H155" s="101"/>
      <c r="I155" s="101"/>
      <c r="J155" s="101"/>
      <c r="K155" s="101"/>
      <c r="L155" s="101"/>
      <c r="M155" s="101"/>
      <c r="N155" s="101"/>
      <c r="O155" s="101"/>
      <c r="P155" s="101"/>
    </row>
    <row r="156" customFormat="false" ht="19.7" hidden="false" customHeight="false" outlineLevel="0" collapsed="false">
      <c r="A156" s="224"/>
      <c r="B156" s="505"/>
      <c r="C156" s="506" t="s">
        <v>400</v>
      </c>
      <c r="D156" s="506" t="str">
        <f aca="false">'2 - Project Admin'!E44</f>
        <v/>
      </c>
      <c r="E156" s="506"/>
      <c r="F156" s="506"/>
      <c r="G156" s="506"/>
      <c r="H156" s="506"/>
      <c r="I156" s="506"/>
      <c r="J156" s="506"/>
      <c r="K156" s="506"/>
      <c r="L156" s="506"/>
      <c r="M156" s="506"/>
      <c r="N156" s="506"/>
      <c r="O156" s="506"/>
      <c r="P156" s="507"/>
      <c r="AG156" s="101"/>
    </row>
    <row r="157" customFormat="false" ht="15" hidden="false" customHeight="false" outlineLevel="1" collapsed="false">
      <c r="B157" s="101"/>
      <c r="D157" s="101"/>
      <c r="E157" s="101"/>
      <c r="F157" s="101"/>
      <c r="G157" s="101"/>
      <c r="H157" s="101"/>
      <c r="I157" s="101"/>
      <c r="J157" s="101"/>
      <c r="K157" s="101"/>
      <c r="L157" s="101"/>
      <c r="M157" s="101"/>
      <c r="N157" s="101"/>
      <c r="O157" s="101"/>
      <c r="P157" s="101"/>
      <c r="AG157" s="101"/>
    </row>
    <row r="158" customFormat="false" ht="26.85" hidden="false" customHeight="false" outlineLevel="1" collapsed="false">
      <c r="A158" s="14"/>
      <c r="B158" s="493" t="s">
        <v>328</v>
      </c>
      <c r="C158" s="493" t="s">
        <v>329</v>
      </c>
      <c r="D158" s="493" t="s">
        <v>330</v>
      </c>
      <c r="E158" s="493" t="s">
        <v>331</v>
      </c>
      <c r="F158" s="493" t="s">
        <v>332</v>
      </c>
      <c r="G158" s="493" t="s">
        <v>333</v>
      </c>
      <c r="H158" s="493" t="s">
        <v>334</v>
      </c>
      <c r="I158" s="493" t="s">
        <v>335</v>
      </c>
      <c r="J158" s="494" t="s">
        <v>336</v>
      </c>
      <c r="K158" s="493" t="s">
        <v>337</v>
      </c>
      <c r="L158" s="493" t="s">
        <v>338</v>
      </c>
      <c r="M158" s="493" t="s">
        <v>339</v>
      </c>
      <c r="N158" s="494" t="s">
        <v>340</v>
      </c>
      <c r="O158" s="494" t="s">
        <v>341</v>
      </c>
      <c r="P158" s="494" t="s">
        <v>342</v>
      </c>
      <c r="AG158" s="101"/>
    </row>
    <row r="159" customFormat="false" ht="39.55" hidden="false" customHeight="false" outlineLevel="1" collapsed="false">
      <c r="B159" s="398" t="n">
        <v>0</v>
      </c>
      <c r="C159" s="495" t="s">
        <v>343</v>
      </c>
      <c r="D159" s="495" t="s">
        <v>344</v>
      </c>
      <c r="E159" s="496" t="s">
        <v>345</v>
      </c>
      <c r="F159" s="495" t="s">
        <v>346</v>
      </c>
      <c r="G159" s="495" t="s">
        <v>347</v>
      </c>
      <c r="H159" s="497" t="s">
        <v>348</v>
      </c>
      <c r="I159" s="497" t="s">
        <v>349</v>
      </c>
      <c r="J159" s="498" t="n">
        <f aca="false">VALUE(LEFT(I159,1))*VALUE(LEFT(H159,1))</f>
        <v>15</v>
      </c>
      <c r="K159" s="495" t="s">
        <v>350</v>
      </c>
      <c r="L159" s="497" t="s">
        <v>351</v>
      </c>
      <c r="M159" s="497" t="s">
        <v>352</v>
      </c>
      <c r="N159" s="499" t="n">
        <f aca="false">VALUE(LEFT(L159,1))*VALUE(LEFT(M159,1))</f>
        <v>6</v>
      </c>
      <c r="O159" s="500" t="s">
        <v>353</v>
      </c>
      <c r="P159" s="495" t="s">
        <v>354</v>
      </c>
      <c r="AG159" s="101"/>
    </row>
    <row r="160" customFormat="false" ht="15" hidden="false" customHeight="false" outlineLevel="1" collapsed="false">
      <c r="A160" s="14"/>
      <c r="B160" s="398" t="n">
        <v>1</v>
      </c>
      <c r="C160" s="501"/>
      <c r="D160" s="502"/>
      <c r="E160" s="502"/>
      <c r="F160" s="502"/>
      <c r="G160" s="502"/>
      <c r="H160" s="509"/>
      <c r="I160" s="509"/>
      <c r="J160" s="504" t="str">
        <f aca="false">IFERROR(VALUE(LEFT(I160,1))*VALUE(LEFT(H160,1)),"")</f>
        <v/>
      </c>
      <c r="K160" s="502"/>
      <c r="L160" s="509"/>
      <c r="M160" s="509"/>
      <c r="N160" s="504" t="str">
        <f aca="false">IFERROR(VALUE(LEFT(M160,1))*VALUE(LEFT(L160,1)),"")</f>
        <v/>
      </c>
      <c r="O160" s="509"/>
      <c r="P160" s="502"/>
      <c r="AG160" s="101"/>
    </row>
    <row r="161" customFormat="false" ht="15" hidden="false" customHeight="false" outlineLevel="1" collapsed="false">
      <c r="A161" s="14"/>
      <c r="B161" s="398" t="n">
        <v>2</v>
      </c>
      <c r="C161" s="501"/>
      <c r="D161" s="502"/>
      <c r="E161" s="502"/>
      <c r="F161" s="502"/>
      <c r="G161" s="502"/>
      <c r="H161" s="509"/>
      <c r="I161" s="509"/>
      <c r="J161" s="504" t="str">
        <f aca="false">IFERROR(VALUE(LEFT(I161,1))*VALUE(LEFT(H161,1)),"")</f>
        <v/>
      </c>
      <c r="K161" s="502"/>
      <c r="L161" s="509"/>
      <c r="M161" s="509"/>
      <c r="N161" s="504" t="str">
        <f aca="false">IFERROR(VALUE(LEFT(M161,1))*VALUE(LEFT(L161,1)),"")</f>
        <v/>
      </c>
      <c r="O161" s="509"/>
      <c r="P161" s="502"/>
      <c r="AG161" s="101"/>
    </row>
    <row r="162" customFormat="false" ht="15" hidden="false" customHeight="false" outlineLevel="1" collapsed="false">
      <c r="A162" s="14"/>
      <c r="B162" s="398" t="n">
        <v>3</v>
      </c>
      <c r="C162" s="501"/>
      <c r="D162" s="502"/>
      <c r="E162" s="502"/>
      <c r="F162" s="502"/>
      <c r="G162" s="502"/>
      <c r="H162" s="509"/>
      <c r="I162" s="509"/>
      <c r="J162" s="504" t="str">
        <f aca="false">IFERROR(VALUE(LEFT(I162,1))*VALUE(LEFT(H162,1)),"")</f>
        <v/>
      </c>
      <c r="K162" s="502"/>
      <c r="L162" s="509"/>
      <c r="M162" s="509"/>
      <c r="N162" s="504" t="str">
        <f aca="false">IFERROR(VALUE(LEFT(M162,1))*VALUE(LEFT(L162,1)),"")</f>
        <v/>
      </c>
      <c r="O162" s="509"/>
      <c r="P162" s="502"/>
      <c r="AG162" s="101"/>
    </row>
    <row r="163" customFormat="false" ht="117.9" hidden="false" customHeight="false" outlineLevel="0" collapsed="false">
      <c r="A163" s="508" t="s">
        <v>225</v>
      </c>
      <c r="B163" s="101"/>
      <c r="C163" s="101"/>
      <c r="D163" s="101"/>
      <c r="E163" s="101"/>
      <c r="F163" s="101"/>
      <c r="G163" s="101"/>
      <c r="H163" s="101"/>
      <c r="I163" s="101"/>
      <c r="J163" s="101"/>
      <c r="K163" s="101"/>
      <c r="L163" s="101"/>
      <c r="M163" s="101"/>
      <c r="N163" s="101"/>
      <c r="O163" s="101"/>
      <c r="P163" s="101"/>
    </row>
    <row r="164" customFormat="false" ht="19.7" hidden="false" customHeight="false" outlineLevel="0" collapsed="false">
      <c r="A164" s="224"/>
      <c r="B164" s="505"/>
      <c r="C164" s="506" t="s">
        <v>401</v>
      </c>
      <c r="D164" s="506" t="str">
        <f aca="false">'2 - Project Admin'!E45</f>
        <v/>
      </c>
      <c r="E164" s="506"/>
      <c r="F164" s="506"/>
      <c r="G164" s="506"/>
      <c r="H164" s="506"/>
      <c r="I164" s="506"/>
      <c r="J164" s="506"/>
      <c r="K164" s="506"/>
      <c r="L164" s="506"/>
      <c r="M164" s="506"/>
      <c r="N164" s="506"/>
      <c r="O164" s="506"/>
      <c r="P164" s="507"/>
      <c r="AG164" s="101"/>
    </row>
    <row r="165" customFormat="false" ht="15" hidden="false" customHeight="false" outlineLevel="1" collapsed="false">
      <c r="B165" s="101"/>
      <c r="D165" s="101"/>
      <c r="E165" s="101"/>
      <c r="F165" s="101"/>
      <c r="G165" s="101"/>
      <c r="H165" s="101"/>
      <c r="I165" s="101"/>
      <c r="J165" s="101"/>
      <c r="K165" s="101"/>
      <c r="L165" s="101"/>
      <c r="M165" s="101"/>
      <c r="N165" s="101"/>
      <c r="O165" s="101"/>
      <c r="P165" s="101"/>
      <c r="AG165" s="101"/>
    </row>
    <row r="166" customFormat="false" ht="26.85" hidden="false" customHeight="false" outlineLevel="1" collapsed="false">
      <c r="A166" s="14"/>
      <c r="B166" s="493" t="s">
        <v>328</v>
      </c>
      <c r="C166" s="493" t="s">
        <v>329</v>
      </c>
      <c r="D166" s="493" t="s">
        <v>330</v>
      </c>
      <c r="E166" s="493" t="s">
        <v>331</v>
      </c>
      <c r="F166" s="493" t="s">
        <v>332</v>
      </c>
      <c r="G166" s="493" t="s">
        <v>333</v>
      </c>
      <c r="H166" s="493" t="s">
        <v>334</v>
      </c>
      <c r="I166" s="493" t="s">
        <v>335</v>
      </c>
      <c r="J166" s="494" t="s">
        <v>336</v>
      </c>
      <c r="K166" s="493" t="s">
        <v>337</v>
      </c>
      <c r="L166" s="493" t="s">
        <v>338</v>
      </c>
      <c r="M166" s="493" t="s">
        <v>339</v>
      </c>
      <c r="N166" s="494" t="s">
        <v>340</v>
      </c>
      <c r="O166" s="494" t="s">
        <v>341</v>
      </c>
      <c r="P166" s="494" t="s">
        <v>342</v>
      </c>
      <c r="AG166" s="101"/>
    </row>
    <row r="167" customFormat="false" ht="39.55" hidden="false" customHeight="false" outlineLevel="1" collapsed="false">
      <c r="B167" s="398" t="n">
        <v>0</v>
      </c>
      <c r="C167" s="495" t="s">
        <v>343</v>
      </c>
      <c r="D167" s="495" t="s">
        <v>344</v>
      </c>
      <c r="E167" s="496" t="s">
        <v>345</v>
      </c>
      <c r="F167" s="495" t="s">
        <v>346</v>
      </c>
      <c r="G167" s="495" t="s">
        <v>347</v>
      </c>
      <c r="H167" s="497" t="s">
        <v>348</v>
      </c>
      <c r="I167" s="497" t="s">
        <v>349</v>
      </c>
      <c r="J167" s="498" t="n">
        <f aca="false">VALUE(LEFT(I167,1))*VALUE(LEFT(H167,1))</f>
        <v>15</v>
      </c>
      <c r="K167" s="495" t="s">
        <v>350</v>
      </c>
      <c r="L167" s="497" t="s">
        <v>351</v>
      </c>
      <c r="M167" s="497" t="s">
        <v>352</v>
      </c>
      <c r="N167" s="499" t="n">
        <f aca="false">VALUE(LEFT(L167,1))*VALUE(LEFT(M167,1))</f>
        <v>6</v>
      </c>
      <c r="O167" s="500" t="s">
        <v>353</v>
      </c>
      <c r="P167" s="495" t="s">
        <v>354</v>
      </c>
      <c r="AG167" s="101"/>
    </row>
    <row r="168" customFormat="false" ht="15" hidden="false" customHeight="false" outlineLevel="1" collapsed="false">
      <c r="A168" s="14"/>
      <c r="B168" s="398" t="n">
        <v>1</v>
      </c>
      <c r="C168" s="501"/>
      <c r="D168" s="502"/>
      <c r="E168" s="502"/>
      <c r="F168" s="502"/>
      <c r="G168" s="502"/>
      <c r="H168" s="509"/>
      <c r="I168" s="509"/>
      <c r="J168" s="504" t="str">
        <f aca="false">IFERROR(VALUE(LEFT(I168,1))*VALUE(LEFT(H168,1)),"")</f>
        <v/>
      </c>
      <c r="K168" s="502"/>
      <c r="L168" s="509"/>
      <c r="M168" s="509"/>
      <c r="N168" s="504" t="str">
        <f aca="false">IFERROR(VALUE(LEFT(M168,1))*VALUE(LEFT(L168,1)),"")</f>
        <v/>
      </c>
      <c r="O168" s="509"/>
      <c r="P168" s="502"/>
      <c r="AG168" s="101"/>
    </row>
    <row r="169" customFormat="false" ht="15" hidden="false" customHeight="false" outlineLevel="1" collapsed="false">
      <c r="A169" s="14"/>
      <c r="B169" s="398" t="n">
        <v>2</v>
      </c>
      <c r="C169" s="501"/>
      <c r="D169" s="502"/>
      <c r="E169" s="502"/>
      <c r="F169" s="502"/>
      <c r="G169" s="502"/>
      <c r="H169" s="509"/>
      <c r="I169" s="509"/>
      <c r="J169" s="504" t="str">
        <f aca="false">IFERROR(VALUE(LEFT(I169,1))*VALUE(LEFT(H169,1)),"")</f>
        <v/>
      </c>
      <c r="K169" s="502"/>
      <c r="L169" s="509"/>
      <c r="M169" s="509"/>
      <c r="N169" s="504" t="str">
        <f aca="false">IFERROR(VALUE(LEFT(M169,1))*VALUE(LEFT(L169,1)),"")</f>
        <v/>
      </c>
      <c r="O169" s="509"/>
      <c r="P169" s="502"/>
      <c r="AG169" s="101"/>
    </row>
    <row r="170" customFormat="false" ht="15" hidden="false" customHeight="false" outlineLevel="1" collapsed="false">
      <c r="A170" s="14"/>
      <c r="B170" s="398" t="n">
        <v>3</v>
      </c>
      <c r="C170" s="501"/>
      <c r="D170" s="502"/>
      <c r="E170" s="502"/>
      <c r="F170" s="502"/>
      <c r="G170" s="502"/>
      <c r="H170" s="509"/>
      <c r="I170" s="509"/>
      <c r="J170" s="504" t="str">
        <f aca="false">IFERROR(VALUE(LEFT(I170,1))*VALUE(LEFT(H170,1)),"")</f>
        <v/>
      </c>
      <c r="K170" s="502"/>
      <c r="L170" s="509"/>
      <c r="M170" s="509"/>
      <c r="N170" s="504" t="str">
        <f aca="false">IFERROR(VALUE(LEFT(M170,1))*VALUE(LEFT(L170,1)),"")</f>
        <v/>
      </c>
      <c r="O170" s="509"/>
      <c r="P170" s="502"/>
      <c r="AG170" s="101"/>
    </row>
    <row r="171" customFormat="false" ht="117.9" hidden="false" customHeight="false" outlineLevel="0" collapsed="false">
      <c r="A171" s="508" t="s">
        <v>225</v>
      </c>
      <c r="B171" s="101"/>
      <c r="C171" s="101"/>
      <c r="D171" s="101"/>
      <c r="E171" s="101"/>
      <c r="F171" s="101"/>
      <c r="G171" s="101"/>
      <c r="H171" s="101"/>
      <c r="I171" s="101"/>
      <c r="J171" s="101"/>
      <c r="K171" s="101"/>
      <c r="L171" s="101"/>
      <c r="M171" s="101"/>
      <c r="N171" s="101"/>
      <c r="O171" s="101"/>
      <c r="P171" s="101"/>
    </row>
    <row r="172" customFormat="false" ht="19.7" hidden="false" customHeight="false" outlineLevel="0" collapsed="false">
      <c r="A172" s="224"/>
      <c r="B172" s="505"/>
      <c r="C172" s="506" t="s">
        <v>402</v>
      </c>
      <c r="D172" s="506" t="str">
        <f aca="false">'2 - Project Admin'!E46</f>
        <v/>
      </c>
      <c r="E172" s="506"/>
      <c r="F172" s="506"/>
      <c r="G172" s="506"/>
      <c r="H172" s="506"/>
      <c r="I172" s="506"/>
      <c r="J172" s="506"/>
      <c r="K172" s="506"/>
      <c r="L172" s="506"/>
      <c r="M172" s="506"/>
      <c r="N172" s="506"/>
      <c r="O172" s="506"/>
      <c r="P172" s="507"/>
      <c r="AG172" s="101"/>
    </row>
    <row r="173" customFormat="false" ht="15" hidden="false" customHeight="false" outlineLevel="1" collapsed="false">
      <c r="B173" s="101"/>
      <c r="D173" s="101"/>
      <c r="E173" s="101"/>
      <c r="F173" s="101"/>
      <c r="G173" s="101"/>
      <c r="H173" s="101"/>
      <c r="I173" s="101"/>
      <c r="J173" s="101"/>
      <c r="K173" s="101"/>
      <c r="L173" s="101"/>
      <c r="M173" s="101"/>
      <c r="N173" s="101"/>
      <c r="O173" s="101"/>
      <c r="P173" s="101"/>
      <c r="AG173" s="101"/>
    </row>
    <row r="174" customFormat="false" ht="26.85" hidden="false" customHeight="false" outlineLevel="1" collapsed="false">
      <c r="A174" s="14"/>
      <c r="B174" s="493" t="s">
        <v>328</v>
      </c>
      <c r="C174" s="493" t="s">
        <v>329</v>
      </c>
      <c r="D174" s="493" t="s">
        <v>330</v>
      </c>
      <c r="E174" s="493" t="s">
        <v>331</v>
      </c>
      <c r="F174" s="493" t="s">
        <v>332</v>
      </c>
      <c r="G174" s="493" t="s">
        <v>333</v>
      </c>
      <c r="H174" s="493" t="s">
        <v>334</v>
      </c>
      <c r="I174" s="493" t="s">
        <v>335</v>
      </c>
      <c r="J174" s="494" t="s">
        <v>336</v>
      </c>
      <c r="K174" s="493" t="s">
        <v>337</v>
      </c>
      <c r="L174" s="493" t="s">
        <v>338</v>
      </c>
      <c r="M174" s="493" t="s">
        <v>339</v>
      </c>
      <c r="N174" s="494" t="s">
        <v>340</v>
      </c>
      <c r="O174" s="494" t="s">
        <v>341</v>
      </c>
      <c r="P174" s="494" t="s">
        <v>342</v>
      </c>
      <c r="AG174" s="101"/>
    </row>
    <row r="175" customFormat="false" ht="39.55" hidden="false" customHeight="false" outlineLevel="1" collapsed="false">
      <c r="B175" s="398" t="n">
        <v>0</v>
      </c>
      <c r="C175" s="495" t="s">
        <v>343</v>
      </c>
      <c r="D175" s="495" t="s">
        <v>344</v>
      </c>
      <c r="E175" s="496" t="s">
        <v>345</v>
      </c>
      <c r="F175" s="495" t="s">
        <v>346</v>
      </c>
      <c r="G175" s="495" t="s">
        <v>347</v>
      </c>
      <c r="H175" s="497" t="s">
        <v>348</v>
      </c>
      <c r="I175" s="497" t="s">
        <v>349</v>
      </c>
      <c r="J175" s="498" t="n">
        <f aca="false">VALUE(LEFT(I175,1))*VALUE(LEFT(H175,1))</f>
        <v>15</v>
      </c>
      <c r="K175" s="495" t="s">
        <v>350</v>
      </c>
      <c r="L175" s="497" t="s">
        <v>351</v>
      </c>
      <c r="M175" s="497" t="s">
        <v>352</v>
      </c>
      <c r="N175" s="499" t="n">
        <f aca="false">VALUE(LEFT(L175,1))*VALUE(LEFT(M175,1))</f>
        <v>6</v>
      </c>
      <c r="O175" s="500" t="s">
        <v>353</v>
      </c>
      <c r="P175" s="495" t="s">
        <v>354</v>
      </c>
      <c r="AG175" s="101"/>
    </row>
    <row r="176" customFormat="false" ht="15" hidden="false" customHeight="false" outlineLevel="1" collapsed="false">
      <c r="A176" s="14"/>
      <c r="B176" s="398" t="n">
        <v>1</v>
      </c>
      <c r="C176" s="501"/>
      <c r="D176" s="502"/>
      <c r="E176" s="502"/>
      <c r="F176" s="502"/>
      <c r="G176" s="502"/>
      <c r="H176" s="509"/>
      <c r="I176" s="509"/>
      <c r="J176" s="504" t="str">
        <f aca="false">IFERROR(VALUE(LEFT(I176,1))*VALUE(LEFT(H176,1)),"")</f>
        <v/>
      </c>
      <c r="K176" s="502"/>
      <c r="L176" s="509"/>
      <c r="M176" s="509"/>
      <c r="N176" s="504" t="str">
        <f aca="false">IFERROR(VALUE(LEFT(M176,1))*VALUE(LEFT(L176,1)),"")</f>
        <v/>
      </c>
      <c r="O176" s="509"/>
      <c r="P176" s="502"/>
      <c r="AG176" s="101"/>
    </row>
    <row r="177" customFormat="false" ht="15" hidden="false" customHeight="false" outlineLevel="1" collapsed="false">
      <c r="A177" s="14"/>
      <c r="B177" s="398" t="n">
        <v>2</v>
      </c>
      <c r="C177" s="501"/>
      <c r="D177" s="502"/>
      <c r="E177" s="502"/>
      <c r="F177" s="502"/>
      <c r="G177" s="502"/>
      <c r="H177" s="509"/>
      <c r="I177" s="509"/>
      <c r="J177" s="504" t="str">
        <f aca="false">IFERROR(VALUE(LEFT(I177,1))*VALUE(LEFT(H177,1)),"")</f>
        <v/>
      </c>
      <c r="K177" s="502"/>
      <c r="L177" s="509"/>
      <c r="M177" s="509"/>
      <c r="N177" s="504" t="str">
        <f aca="false">IFERROR(VALUE(LEFT(M177,1))*VALUE(LEFT(L177,1)),"")</f>
        <v/>
      </c>
      <c r="O177" s="509"/>
      <c r="P177" s="502"/>
      <c r="AG177" s="101"/>
    </row>
    <row r="178" customFormat="false" ht="15" hidden="false" customHeight="false" outlineLevel="1" collapsed="false">
      <c r="A178" s="14"/>
      <c r="B178" s="398" t="n">
        <v>3</v>
      </c>
      <c r="C178" s="501"/>
      <c r="D178" s="502"/>
      <c r="E178" s="502"/>
      <c r="F178" s="502"/>
      <c r="G178" s="502"/>
      <c r="H178" s="509"/>
      <c r="I178" s="509"/>
      <c r="J178" s="504" t="str">
        <f aca="false">IFERROR(VALUE(LEFT(I178,1))*VALUE(LEFT(H178,1)),"")</f>
        <v/>
      </c>
      <c r="K178" s="502"/>
      <c r="L178" s="509"/>
      <c r="M178" s="509"/>
      <c r="N178" s="504" t="str">
        <f aca="false">IFERROR(VALUE(LEFT(M178,1))*VALUE(LEFT(L178,1)),"")</f>
        <v/>
      </c>
      <c r="O178" s="509"/>
      <c r="P178" s="502"/>
      <c r="AG178" s="101"/>
    </row>
    <row r="179" customFormat="false" ht="117.9" hidden="false" customHeight="false" outlineLevel="0" collapsed="false">
      <c r="A179" s="508" t="s">
        <v>225</v>
      </c>
      <c r="B179" s="101"/>
      <c r="C179" s="101"/>
      <c r="D179" s="101"/>
      <c r="E179" s="101"/>
      <c r="F179" s="101"/>
      <c r="G179" s="101"/>
      <c r="H179" s="101"/>
      <c r="I179" s="101"/>
      <c r="J179" s="101"/>
      <c r="K179" s="101"/>
      <c r="L179" s="101"/>
      <c r="M179" s="101"/>
      <c r="N179" s="101"/>
      <c r="O179" s="101"/>
      <c r="P179" s="101"/>
    </row>
    <row r="181" customFormat="false" ht="15" hidden="false" customHeight="false" outlineLevel="0" collapsed="false">
      <c r="B181" s="510"/>
      <c r="C181" s="510"/>
      <c r="D181" s="510"/>
      <c r="E181" s="510"/>
      <c r="F181" s="510"/>
      <c r="G181" s="510"/>
      <c r="H181" s="510"/>
      <c r="I181" s="510"/>
      <c r="J181" s="510"/>
      <c r="K181" s="510"/>
      <c r="L181" s="510"/>
      <c r="M181" s="510"/>
      <c r="N181" s="510"/>
      <c r="O181" s="510"/>
      <c r="P181" s="510"/>
    </row>
    <row r="182" customFormat="false" ht="15" hidden="false" customHeight="false" outlineLevel="0" collapsed="false">
      <c r="B182" s="510"/>
      <c r="C182" s="511" t="s">
        <v>403</v>
      </c>
      <c r="D182" s="511" t="s">
        <v>404</v>
      </c>
      <c r="E182" s="512" t="s">
        <v>405</v>
      </c>
      <c r="F182" s="513"/>
      <c r="G182" s="512" t="s">
        <v>406</v>
      </c>
      <c r="H182" s="513"/>
      <c r="I182" s="510"/>
      <c r="J182" s="510"/>
      <c r="K182" s="510"/>
      <c r="L182" s="510"/>
      <c r="M182" s="510"/>
      <c r="N182" s="510"/>
      <c r="O182" s="510"/>
      <c r="P182" s="510"/>
    </row>
    <row r="183" customFormat="false" ht="15" hidden="false" customHeight="false" outlineLevel="0" collapsed="false">
      <c r="B183" s="510"/>
      <c r="C183" s="514" t="s">
        <v>356</v>
      </c>
      <c r="D183" s="514" t="s">
        <v>377</v>
      </c>
      <c r="E183" s="515" t="s">
        <v>366</v>
      </c>
      <c r="F183" s="516" t="n">
        <v>0.5</v>
      </c>
      <c r="G183" s="515" t="s">
        <v>378</v>
      </c>
      <c r="H183" s="516" t="n">
        <v>1</v>
      </c>
      <c r="I183" s="510"/>
      <c r="J183" s="510"/>
      <c r="K183" s="510"/>
      <c r="L183" s="510"/>
      <c r="M183" s="510"/>
      <c r="N183" s="510"/>
      <c r="O183" s="510"/>
      <c r="P183" s="510"/>
    </row>
    <row r="184" customFormat="false" ht="15" hidden="false" customHeight="false" outlineLevel="0" collapsed="false">
      <c r="B184" s="510"/>
      <c r="C184" s="514" t="s">
        <v>407</v>
      </c>
      <c r="D184" s="514" t="s">
        <v>359</v>
      </c>
      <c r="E184" s="515" t="s">
        <v>352</v>
      </c>
      <c r="F184" s="516" t="n">
        <v>0.75</v>
      </c>
      <c r="G184" s="515" t="s">
        <v>361</v>
      </c>
      <c r="H184" s="516" t="n">
        <v>0.95</v>
      </c>
      <c r="I184" s="510"/>
      <c r="J184" s="510"/>
      <c r="K184" s="510"/>
      <c r="L184" s="510"/>
      <c r="M184" s="510"/>
      <c r="N184" s="510"/>
      <c r="O184" s="510"/>
      <c r="P184" s="510"/>
    </row>
    <row r="185" customFormat="false" ht="15" hidden="false" customHeight="false" outlineLevel="0" collapsed="false">
      <c r="B185" s="510"/>
      <c r="C185" s="514" t="s">
        <v>373</v>
      </c>
      <c r="D185" s="514" t="s">
        <v>351</v>
      </c>
      <c r="E185" s="515" t="s">
        <v>349</v>
      </c>
      <c r="F185" s="516" t="n">
        <v>0.95</v>
      </c>
      <c r="G185" s="515" t="s">
        <v>367</v>
      </c>
      <c r="H185" s="516" t="n">
        <v>0.9</v>
      </c>
      <c r="I185" s="510"/>
      <c r="J185" s="510"/>
      <c r="K185" s="510"/>
      <c r="L185" s="510"/>
      <c r="M185" s="510"/>
      <c r="N185" s="510"/>
      <c r="O185" s="510"/>
      <c r="P185" s="510"/>
    </row>
    <row r="186" customFormat="false" ht="15" hidden="false" customHeight="false" outlineLevel="0" collapsed="false">
      <c r="B186" s="510"/>
      <c r="C186" s="514" t="s">
        <v>376</v>
      </c>
      <c r="D186" s="514" t="s">
        <v>385</v>
      </c>
      <c r="E186" s="515" t="s">
        <v>369</v>
      </c>
      <c r="F186" s="516" t="n">
        <v>1</v>
      </c>
      <c r="G186" s="515" t="s">
        <v>353</v>
      </c>
      <c r="H186" s="516" t="n">
        <v>0.75</v>
      </c>
      <c r="I186" s="510"/>
      <c r="J186" s="510"/>
      <c r="K186" s="510"/>
      <c r="L186" s="510"/>
      <c r="M186" s="510"/>
      <c r="N186" s="510"/>
      <c r="O186" s="510"/>
      <c r="P186" s="510"/>
    </row>
    <row r="187" customFormat="false" ht="15" hidden="false" customHeight="false" outlineLevel="0" collapsed="false">
      <c r="B187" s="510"/>
      <c r="C187" s="514" t="s">
        <v>364</v>
      </c>
      <c r="D187" s="514" t="s">
        <v>348</v>
      </c>
      <c r="E187" s="517"/>
      <c r="F187" s="516"/>
      <c r="G187" s="515" t="s">
        <v>374</v>
      </c>
      <c r="H187" s="516" t="n">
        <v>0.5</v>
      </c>
      <c r="I187" s="510"/>
      <c r="J187" s="510"/>
      <c r="K187" s="510"/>
      <c r="L187" s="510"/>
      <c r="M187" s="510"/>
      <c r="N187" s="510"/>
      <c r="O187" s="510"/>
      <c r="P187" s="510"/>
    </row>
    <row r="188" customFormat="false" ht="15" hidden="false" customHeight="false" outlineLevel="0" collapsed="false">
      <c r="B188" s="510"/>
      <c r="C188" s="514" t="s">
        <v>408</v>
      </c>
      <c r="D188" s="514" t="s">
        <v>365</v>
      </c>
      <c r="E188" s="518"/>
      <c r="F188" s="518"/>
      <c r="G188" s="518"/>
      <c r="H188" s="518"/>
      <c r="I188" s="510"/>
      <c r="J188" s="510"/>
      <c r="K188" s="510"/>
      <c r="L188" s="510"/>
      <c r="M188" s="510"/>
      <c r="N188" s="510"/>
      <c r="O188" s="510"/>
      <c r="P188" s="510"/>
    </row>
    <row r="189" customFormat="false" ht="15" hidden="false" customHeight="false" outlineLevel="0" collapsed="false">
      <c r="B189" s="510"/>
      <c r="C189" s="514" t="s">
        <v>409</v>
      </c>
      <c r="D189" s="518"/>
      <c r="E189" s="518"/>
      <c r="F189" s="518"/>
      <c r="G189" s="518"/>
      <c r="H189" s="518"/>
      <c r="I189" s="510"/>
      <c r="J189" s="510"/>
      <c r="K189" s="510"/>
      <c r="L189" s="510"/>
      <c r="M189" s="510"/>
      <c r="N189" s="510"/>
      <c r="O189" s="510"/>
      <c r="P189" s="510"/>
    </row>
    <row r="190" customFormat="false" ht="15" hidden="false" customHeight="false" outlineLevel="0" collapsed="false">
      <c r="B190" s="510"/>
      <c r="C190" s="514" t="s">
        <v>410</v>
      </c>
      <c r="D190" s="518"/>
      <c r="E190" s="518"/>
      <c r="F190" s="518"/>
      <c r="G190" s="518"/>
      <c r="H190" s="518"/>
      <c r="I190" s="510"/>
      <c r="J190" s="510"/>
      <c r="K190" s="510"/>
      <c r="L190" s="510"/>
      <c r="M190" s="510"/>
      <c r="N190" s="510"/>
      <c r="O190" s="510"/>
      <c r="P190" s="510"/>
    </row>
    <row r="191" customFormat="false" ht="15" hidden="false" customHeight="false" outlineLevel="0" collapsed="false">
      <c r="B191" s="510"/>
      <c r="C191" s="514" t="s">
        <v>344</v>
      </c>
      <c r="D191" s="518"/>
      <c r="E191" s="518"/>
      <c r="F191" s="518"/>
      <c r="G191" s="518"/>
      <c r="H191" s="518"/>
      <c r="I191" s="510"/>
      <c r="J191" s="510"/>
      <c r="K191" s="510"/>
      <c r="L191" s="510"/>
      <c r="M191" s="510"/>
      <c r="N191" s="510"/>
      <c r="O191" s="510"/>
      <c r="P191" s="510"/>
    </row>
    <row r="192" customFormat="false" ht="15" hidden="false" customHeight="false" outlineLevel="0" collapsed="false">
      <c r="B192" s="510"/>
      <c r="C192" s="514" t="s">
        <v>411</v>
      </c>
      <c r="D192" s="518"/>
      <c r="E192" s="518"/>
      <c r="F192" s="518"/>
      <c r="G192" s="518"/>
      <c r="H192" s="518"/>
      <c r="I192" s="510"/>
      <c r="J192" s="510"/>
      <c r="K192" s="510"/>
      <c r="L192" s="510"/>
      <c r="M192" s="510"/>
      <c r="N192" s="510"/>
      <c r="O192" s="510"/>
      <c r="P192" s="510"/>
    </row>
    <row r="193" customFormat="false" ht="15" hidden="false" customHeight="false" outlineLevel="0" collapsed="false">
      <c r="B193" s="510"/>
      <c r="C193" s="514" t="s">
        <v>412</v>
      </c>
      <c r="D193" s="518"/>
      <c r="E193" s="518"/>
      <c r="F193" s="518"/>
      <c r="G193" s="518"/>
      <c r="H193" s="518"/>
      <c r="I193" s="510"/>
      <c r="J193" s="510"/>
      <c r="K193" s="510"/>
      <c r="L193" s="510"/>
      <c r="M193" s="510"/>
      <c r="N193" s="510"/>
      <c r="O193" s="510"/>
      <c r="P193" s="510"/>
    </row>
    <row r="194" customFormat="false" ht="15" hidden="false" customHeight="false" outlineLevel="0" collapsed="false">
      <c r="B194" s="510"/>
      <c r="C194" s="514" t="s">
        <v>413</v>
      </c>
      <c r="D194" s="518"/>
      <c r="E194" s="518"/>
      <c r="F194" s="518"/>
      <c r="G194" s="518"/>
      <c r="H194" s="518"/>
      <c r="I194" s="510"/>
      <c r="J194" s="510"/>
      <c r="K194" s="510"/>
      <c r="L194" s="510"/>
      <c r="M194" s="510"/>
      <c r="N194" s="510"/>
      <c r="O194" s="510"/>
      <c r="P194" s="510"/>
    </row>
    <row r="195" customFormat="false" ht="15" hidden="false" customHeight="false" outlineLevel="0" collapsed="false">
      <c r="B195" s="510"/>
      <c r="C195" s="514" t="s">
        <v>414</v>
      </c>
      <c r="D195" s="518"/>
      <c r="E195" s="518"/>
      <c r="F195" s="518"/>
      <c r="G195" s="518"/>
      <c r="H195" s="518"/>
      <c r="I195" s="510"/>
      <c r="J195" s="510"/>
      <c r="K195" s="510"/>
      <c r="L195" s="510"/>
      <c r="M195" s="510"/>
      <c r="N195" s="510"/>
      <c r="O195" s="510"/>
      <c r="P195" s="510"/>
    </row>
    <row r="196" customFormat="false" ht="15" hidden="false" customHeight="false" outlineLevel="0" collapsed="false">
      <c r="B196" s="510"/>
      <c r="C196" s="514" t="s">
        <v>415</v>
      </c>
      <c r="D196" s="518"/>
      <c r="E196" s="518"/>
      <c r="F196" s="518"/>
      <c r="G196" s="518"/>
      <c r="H196" s="518"/>
      <c r="I196" s="510"/>
      <c r="J196" s="510"/>
      <c r="K196" s="510"/>
      <c r="L196" s="510"/>
      <c r="M196" s="510"/>
      <c r="N196" s="510"/>
      <c r="O196" s="510"/>
      <c r="P196" s="510"/>
    </row>
    <row r="197" customFormat="false" ht="15" hidden="false" customHeight="false" outlineLevel="0" collapsed="false">
      <c r="B197" s="510"/>
      <c r="C197" s="514" t="s">
        <v>416</v>
      </c>
      <c r="D197" s="518"/>
      <c r="E197" s="518"/>
      <c r="F197" s="518"/>
      <c r="G197" s="518"/>
      <c r="H197" s="518"/>
      <c r="I197" s="510"/>
      <c r="J197" s="510"/>
      <c r="K197" s="510"/>
      <c r="L197" s="510"/>
      <c r="M197" s="510"/>
      <c r="N197" s="510"/>
      <c r="O197" s="510"/>
      <c r="P197" s="510"/>
    </row>
    <row r="198" customFormat="false" ht="15" hidden="false" customHeight="false" outlineLevel="0" collapsed="false">
      <c r="B198" s="510"/>
      <c r="C198" s="514" t="s">
        <v>417</v>
      </c>
      <c r="D198" s="518"/>
      <c r="E198" s="518"/>
      <c r="F198" s="518"/>
      <c r="G198" s="518"/>
      <c r="H198" s="518"/>
      <c r="I198" s="510"/>
      <c r="J198" s="510"/>
      <c r="K198" s="510"/>
      <c r="L198" s="510"/>
      <c r="M198" s="510"/>
      <c r="N198" s="510"/>
      <c r="O198" s="510"/>
      <c r="P198" s="510"/>
    </row>
    <row r="199" customFormat="false" ht="15" hidden="false" customHeight="false" outlineLevel="0" collapsed="false">
      <c r="B199" s="510"/>
      <c r="C199" s="514" t="s">
        <v>418</v>
      </c>
      <c r="D199" s="518"/>
      <c r="E199" s="518"/>
      <c r="F199" s="518"/>
      <c r="G199" s="518"/>
      <c r="H199" s="518"/>
      <c r="I199" s="510"/>
      <c r="J199" s="510"/>
      <c r="K199" s="510"/>
      <c r="L199" s="510"/>
      <c r="M199" s="510"/>
      <c r="N199" s="510"/>
      <c r="O199" s="510"/>
      <c r="P199" s="510"/>
    </row>
    <row r="200" customFormat="false" ht="15" hidden="false" customHeight="false" outlineLevel="0" collapsed="false">
      <c r="B200" s="510"/>
      <c r="C200" s="514" t="s">
        <v>419</v>
      </c>
      <c r="D200" s="518"/>
      <c r="E200" s="518"/>
      <c r="F200" s="518"/>
      <c r="G200" s="518"/>
      <c r="H200" s="518"/>
      <c r="I200" s="510"/>
      <c r="J200" s="510"/>
      <c r="K200" s="510"/>
      <c r="L200" s="510"/>
      <c r="M200" s="510"/>
      <c r="N200" s="510"/>
      <c r="O200" s="510"/>
      <c r="P200" s="510"/>
    </row>
    <row r="201" customFormat="false" ht="15" hidden="false" customHeight="false" outlineLevel="0" collapsed="false">
      <c r="B201" s="510"/>
      <c r="C201" s="514" t="s">
        <v>420</v>
      </c>
      <c r="D201" s="518"/>
      <c r="E201" s="518"/>
      <c r="F201" s="518"/>
      <c r="G201" s="518"/>
      <c r="H201" s="518"/>
      <c r="I201" s="510"/>
      <c r="J201" s="510"/>
      <c r="K201" s="510"/>
      <c r="L201" s="510"/>
      <c r="M201" s="510"/>
      <c r="N201" s="510"/>
      <c r="O201" s="510"/>
      <c r="P201" s="510"/>
    </row>
    <row r="202" customFormat="false" ht="15" hidden="false" customHeight="false" outlineLevel="0" collapsed="false">
      <c r="B202" s="510"/>
      <c r="C202" s="514" t="s">
        <v>421</v>
      </c>
      <c r="D202" s="518"/>
      <c r="E202" s="518"/>
      <c r="F202" s="518"/>
      <c r="G202" s="518"/>
      <c r="H202" s="518"/>
      <c r="I202" s="510"/>
      <c r="J202" s="510"/>
      <c r="K202" s="510"/>
      <c r="L202" s="510"/>
      <c r="M202" s="510"/>
      <c r="N202" s="510"/>
      <c r="O202" s="510"/>
      <c r="P202" s="510"/>
    </row>
    <row r="203" customFormat="false" ht="15" hidden="false" customHeight="false" outlineLevel="0" collapsed="false">
      <c r="B203" s="510"/>
      <c r="C203" s="514" t="s">
        <v>422</v>
      </c>
      <c r="D203" s="518"/>
      <c r="E203" s="518"/>
      <c r="F203" s="518"/>
      <c r="G203" s="518"/>
      <c r="H203" s="518"/>
      <c r="I203" s="510"/>
      <c r="J203" s="510"/>
      <c r="K203" s="510"/>
      <c r="L203" s="510"/>
      <c r="M203" s="510"/>
      <c r="N203" s="510"/>
      <c r="O203" s="510"/>
      <c r="P203" s="510"/>
    </row>
    <row r="204" customFormat="false" ht="15" hidden="false" customHeight="false" outlineLevel="0" collapsed="false">
      <c r="B204" s="510"/>
      <c r="C204" s="514" t="s">
        <v>423</v>
      </c>
      <c r="D204" s="518"/>
      <c r="E204" s="518"/>
      <c r="F204" s="518"/>
      <c r="G204" s="518"/>
      <c r="H204" s="518"/>
      <c r="I204" s="510"/>
      <c r="J204" s="510"/>
      <c r="K204" s="510"/>
      <c r="L204" s="510"/>
      <c r="M204" s="510"/>
      <c r="N204" s="510"/>
      <c r="O204" s="510"/>
      <c r="P204" s="510"/>
    </row>
    <row r="205" customFormat="false" ht="15" hidden="false" customHeight="false" outlineLevel="0" collapsed="false">
      <c r="B205" s="510"/>
      <c r="C205" s="514" t="s">
        <v>424</v>
      </c>
      <c r="D205" s="518"/>
      <c r="E205" s="518"/>
      <c r="F205" s="518"/>
      <c r="G205" s="518"/>
      <c r="H205" s="518"/>
      <c r="I205" s="510"/>
      <c r="J205" s="510"/>
      <c r="K205" s="510"/>
      <c r="L205" s="510"/>
      <c r="M205" s="510"/>
      <c r="N205" s="510"/>
      <c r="O205" s="510"/>
      <c r="P205" s="510"/>
    </row>
    <row r="206" customFormat="false" ht="15" hidden="false" customHeight="false" outlineLevel="0" collapsed="false">
      <c r="B206" s="510"/>
      <c r="C206" s="514" t="s">
        <v>425</v>
      </c>
      <c r="D206" s="518"/>
      <c r="E206" s="518"/>
      <c r="F206" s="518"/>
      <c r="G206" s="518"/>
      <c r="H206" s="518"/>
      <c r="I206" s="510"/>
      <c r="J206" s="510"/>
      <c r="K206" s="510"/>
      <c r="L206" s="510"/>
      <c r="M206" s="510"/>
      <c r="N206" s="510"/>
      <c r="O206" s="510"/>
      <c r="P206" s="510"/>
    </row>
    <row r="207" customFormat="false" ht="15" hidden="false" customHeight="false" outlineLevel="0" collapsed="false">
      <c r="B207" s="510"/>
      <c r="C207" s="514" t="s">
        <v>426</v>
      </c>
      <c r="D207" s="518"/>
      <c r="E207" s="518"/>
      <c r="F207" s="518"/>
      <c r="G207" s="518"/>
      <c r="H207" s="518"/>
      <c r="I207" s="510"/>
      <c r="J207" s="510"/>
      <c r="K207" s="510"/>
      <c r="L207" s="510"/>
      <c r="M207" s="510"/>
      <c r="N207" s="510"/>
      <c r="O207" s="510"/>
      <c r="P207" s="510"/>
    </row>
    <row r="208" customFormat="false" ht="15" hidden="false" customHeight="false" outlineLevel="0" collapsed="false">
      <c r="B208" s="510"/>
      <c r="C208" s="514" t="s">
        <v>427</v>
      </c>
      <c r="D208" s="518"/>
      <c r="E208" s="518"/>
      <c r="F208" s="518"/>
      <c r="G208" s="518"/>
      <c r="H208" s="518"/>
      <c r="I208" s="510"/>
      <c r="J208" s="510"/>
      <c r="K208" s="510"/>
      <c r="L208" s="510"/>
      <c r="M208" s="510"/>
      <c r="N208" s="510"/>
      <c r="O208" s="510"/>
      <c r="P208" s="510"/>
    </row>
    <row r="209" customFormat="false" ht="15" hidden="false" customHeight="false" outlineLevel="0" collapsed="false">
      <c r="B209" s="510"/>
      <c r="C209" s="514" t="s">
        <v>428</v>
      </c>
      <c r="D209" s="518"/>
      <c r="E209" s="518"/>
      <c r="F209" s="518"/>
      <c r="G209" s="518"/>
      <c r="H209" s="518"/>
      <c r="I209" s="510"/>
      <c r="J209" s="510"/>
      <c r="K209" s="510"/>
      <c r="L209" s="510"/>
      <c r="M209" s="510"/>
      <c r="N209" s="510"/>
      <c r="O209" s="510"/>
      <c r="P209" s="510"/>
    </row>
    <row r="210" customFormat="false" ht="15" hidden="false" customHeight="false" outlineLevel="0" collapsed="false">
      <c r="B210" s="510"/>
      <c r="C210" s="514" t="s">
        <v>429</v>
      </c>
      <c r="D210" s="518"/>
      <c r="E210" s="518"/>
      <c r="F210" s="518"/>
      <c r="G210" s="518"/>
      <c r="H210" s="518"/>
      <c r="I210" s="510"/>
      <c r="J210" s="510"/>
      <c r="K210" s="510"/>
      <c r="L210" s="510"/>
      <c r="M210" s="510"/>
      <c r="N210" s="510"/>
      <c r="O210" s="510"/>
      <c r="P210" s="510"/>
    </row>
    <row r="211" customFormat="false" ht="15" hidden="false" customHeight="false" outlineLevel="0" collapsed="false">
      <c r="B211" s="510"/>
      <c r="C211" s="514" t="s">
        <v>430</v>
      </c>
      <c r="D211" s="518"/>
      <c r="E211" s="518"/>
      <c r="F211" s="518"/>
      <c r="G211" s="518"/>
      <c r="H211" s="518"/>
      <c r="I211" s="510"/>
      <c r="J211" s="510"/>
      <c r="K211" s="510"/>
      <c r="L211" s="510"/>
      <c r="M211" s="510"/>
      <c r="N211" s="510"/>
      <c r="O211" s="510"/>
      <c r="P211" s="510"/>
    </row>
    <row r="212" customFormat="false" ht="15" hidden="false" customHeight="false" outlineLevel="0" collapsed="false">
      <c r="B212" s="510"/>
      <c r="C212" s="514" t="s">
        <v>431</v>
      </c>
      <c r="D212" s="518"/>
      <c r="E212" s="518"/>
      <c r="F212" s="518"/>
      <c r="G212" s="518"/>
      <c r="H212" s="518"/>
      <c r="I212" s="510"/>
      <c r="J212" s="510"/>
      <c r="K212" s="510"/>
      <c r="L212" s="510"/>
      <c r="M212" s="510"/>
      <c r="N212" s="510"/>
      <c r="O212" s="510"/>
      <c r="P212" s="510"/>
    </row>
    <row r="213" customFormat="false" ht="15" hidden="false" customHeight="false" outlineLevel="0" collapsed="false">
      <c r="B213" s="510"/>
      <c r="C213" s="514" t="s">
        <v>432</v>
      </c>
      <c r="D213" s="518"/>
      <c r="E213" s="518"/>
      <c r="F213" s="518"/>
      <c r="G213" s="518"/>
      <c r="H213" s="518"/>
      <c r="I213" s="510"/>
      <c r="J213" s="510"/>
      <c r="K213" s="510"/>
      <c r="L213" s="510"/>
      <c r="M213" s="510"/>
      <c r="N213" s="510"/>
      <c r="O213" s="510"/>
      <c r="P213" s="510"/>
    </row>
    <row r="214" customFormat="false" ht="15" hidden="false" customHeight="false" outlineLevel="0" collapsed="false">
      <c r="B214" s="510"/>
      <c r="C214" s="510"/>
      <c r="D214" s="510"/>
      <c r="E214" s="510"/>
      <c r="F214" s="510"/>
      <c r="G214" s="510"/>
      <c r="H214" s="510"/>
      <c r="I214" s="510"/>
      <c r="J214" s="510"/>
      <c r="K214" s="510"/>
      <c r="L214" s="510"/>
      <c r="M214" s="510"/>
      <c r="N214" s="510"/>
      <c r="O214" s="510"/>
      <c r="P214" s="510"/>
    </row>
    <row r="217" customFormat="false" ht="15" hidden="false" customHeight="false" outlineLevel="0" collapsed="false">
      <c r="B217" s="94" t="s">
        <v>90</v>
      </c>
      <c r="C217" s="94" t="s">
        <v>90</v>
      </c>
      <c r="D217" s="94" t="s">
        <v>90</v>
      </c>
      <c r="E217" s="94" t="s">
        <v>90</v>
      </c>
      <c r="F217" s="94" t="s">
        <v>90</v>
      </c>
      <c r="G217" s="94" t="s">
        <v>90</v>
      </c>
      <c r="H217" s="94" t="s">
        <v>90</v>
      </c>
      <c r="I217" s="94" t="s">
        <v>90</v>
      </c>
      <c r="J217" s="94" t="s">
        <v>90</v>
      </c>
      <c r="K217" s="94" t="s">
        <v>90</v>
      </c>
      <c r="L217" s="94" t="s">
        <v>90</v>
      </c>
      <c r="M217" s="94" t="s">
        <v>90</v>
      </c>
      <c r="N217" s="94" t="s">
        <v>90</v>
      </c>
      <c r="O217" s="94" t="s">
        <v>90</v>
      </c>
      <c r="P217" s="94" t="s">
        <v>90</v>
      </c>
    </row>
  </sheetData>
  <mergeCells count="9">
    <mergeCell ref="B2:M2"/>
    <mergeCell ref="N2:O2"/>
    <mergeCell ref="Q2:W2"/>
    <mergeCell ref="B3:P3"/>
    <mergeCell ref="B4:P4"/>
    <mergeCell ref="B6:E6"/>
    <mergeCell ref="G6:K6"/>
    <mergeCell ref="B8:P8"/>
    <mergeCell ref="B17:P17"/>
  </mergeCells>
  <conditionalFormatting sqref="O31:O33">
    <cfRule type="expression" priority="2" aboveAverage="0" equalAverage="0" bottom="0" percent="0" rank="0" text="" dxfId="932">
      <formula>LEFT(O31,1)="3"</formula>
    </cfRule>
  </conditionalFormatting>
  <conditionalFormatting sqref="L30:M33">
    <cfRule type="expression" priority="3" aboveAverage="0" equalAverage="0" bottom="0" percent="0" rank="0" text="" dxfId="933">
      <formula>LEFT(L30,1)="1"</formula>
    </cfRule>
    <cfRule type="expression" priority="4" aboveAverage="0" equalAverage="0" bottom="0" percent="0" rank="0" text="" dxfId="934">
      <formula>LEFT(L30,1)="2"</formula>
    </cfRule>
  </conditionalFormatting>
  <conditionalFormatting sqref="M30:M33">
    <cfRule type="expression" priority="5" aboveAverage="0" equalAverage="0" bottom="0" percent="0" rank="0" text="" dxfId="935">
      <formula>LEFT(M30,1)="3"</formula>
    </cfRule>
    <cfRule type="expression" priority="6" aboveAverage="0" equalAverage="0" bottom="0" percent="0" rank="0" text="" dxfId="936">
      <formula>LEFT(M30,1)="4"</formula>
    </cfRule>
  </conditionalFormatting>
  <conditionalFormatting sqref="L30:L33">
    <cfRule type="expression" priority="7" aboveAverage="0" equalAverage="0" bottom="0" percent="0" rank="0" text="" dxfId="937">
      <formula>LEFT(L30,1)="3"</formula>
    </cfRule>
    <cfRule type="expression" priority="8" aboveAverage="0" equalAverage="0" bottom="0" percent="0" rank="0" text="" dxfId="938">
      <formula>LEFT(L30,1)="4"</formula>
    </cfRule>
    <cfRule type="expression" priority="9" aboveAverage="0" equalAverage="0" bottom="0" percent="0" rank="0" text="" dxfId="939">
      <formula>LEFT(L30,1)="5"</formula>
    </cfRule>
    <cfRule type="expression" priority="10" aboveAverage="0" equalAverage="0" bottom="0" percent="0" rank="0" text="" dxfId="940">
      <formula>LEFT(L30,1)="6"</formula>
    </cfRule>
  </conditionalFormatting>
  <conditionalFormatting sqref="H30:I33">
    <cfRule type="expression" priority="11" aboveAverage="0" equalAverage="0" bottom="0" percent="0" rank="0" text="" dxfId="941">
      <formula>LEFT(H30,1)="1"</formula>
    </cfRule>
    <cfRule type="expression" priority="12" aboveAverage="0" equalAverage="0" bottom="0" percent="0" rank="0" text="" dxfId="942">
      <formula>LEFT(H30,1)="2"</formula>
    </cfRule>
  </conditionalFormatting>
  <conditionalFormatting sqref="I30:I33">
    <cfRule type="expression" priority="13" aboveAverage="0" equalAverage="0" bottom="0" percent="0" rank="0" text="" dxfId="943">
      <formula>LEFT(I30,1)="3"</formula>
    </cfRule>
    <cfRule type="expression" priority="14" aboveAverage="0" equalAverage="0" bottom="0" percent="0" rank="0" text="" dxfId="944">
      <formula>LEFT(I30,1)="4"</formula>
    </cfRule>
  </conditionalFormatting>
  <conditionalFormatting sqref="H30:H33">
    <cfRule type="expression" priority="15" aboveAverage="0" equalAverage="0" bottom="0" percent="0" rank="0" text="" dxfId="945">
      <formula>LEFT(H30,1)="3"</formula>
    </cfRule>
    <cfRule type="expression" priority="16" aboveAverage="0" equalAverage="0" bottom="0" percent="0" rank="0" text="" dxfId="946">
      <formula>LEFT(H30,1)="4"</formula>
    </cfRule>
    <cfRule type="expression" priority="17" aboveAverage="0" equalAverage="0" bottom="0" percent="0" rank="0" text="" dxfId="947">
      <formula>LEFT(H30,1)="5"</formula>
    </cfRule>
  </conditionalFormatting>
  <conditionalFormatting sqref="N31">
    <cfRule type="colorScale" priority="18">
      <colorScale>
        <cfvo type="num" val="4"/>
        <cfvo type="num" val="6"/>
        <cfvo type="num" val="10"/>
        <color rgb="FF9CCF7F"/>
        <color rgb="FFFFEB84"/>
        <color rgb="FFC00000"/>
      </colorScale>
    </cfRule>
    <cfRule type="cellIs" priority="19" operator="equal" aboveAverage="0" equalAverage="0" bottom="0" percent="0" rank="0" text="" dxfId="948">
      <formula>""""""</formula>
    </cfRule>
  </conditionalFormatting>
  <conditionalFormatting sqref="J31">
    <cfRule type="colorScale" priority="20">
      <colorScale>
        <cfvo type="num" val="4"/>
        <cfvo type="num" val="6"/>
        <cfvo type="num" val="10"/>
        <color rgb="FF9CCF7F"/>
        <color rgb="FFFFEB84"/>
        <color rgb="FFC00000"/>
      </colorScale>
    </cfRule>
    <cfRule type="cellIs" priority="21" operator="equal" aboveAverage="0" equalAverage="0" bottom="0" percent="0" rank="0" text="" dxfId="949">
      <formula>""""""</formula>
    </cfRule>
  </conditionalFormatting>
  <conditionalFormatting sqref="O56:O58">
    <cfRule type="expression" priority="22" aboveAverage="0" equalAverage="0" bottom="0" percent="0" rank="0" text="" dxfId="950">
      <formula>LEFT(O56,1)="3"</formula>
    </cfRule>
  </conditionalFormatting>
  <conditionalFormatting sqref="L55:M58">
    <cfRule type="expression" priority="23" aboveAverage="0" equalAverage="0" bottom="0" percent="0" rank="0" text="" dxfId="951">
      <formula>LEFT(L55,1)="1"</formula>
    </cfRule>
    <cfRule type="expression" priority="24" aboveAverage="0" equalAverage="0" bottom="0" percent="0" rank="0" text="" dxfId="952">
      <formula>LEFT(L55,1)="2"</formula>
    </cfRule>
  </conditionalFormatting>
  <conditionalFormatting sqref="M55:M58">
    <cfRule type="expression" priority="25" aboveAverage="0" equalAverage="0" bottom="0" percent="0" rank="0" text="" dxfId="953">
      <formula>LEFT(M55,1)="3"</formula>
    </cfRule>
    <cfRule type="expression" priority="26" aboveAverage="0" equalAverage="0" bottom="0" percent="0" rank="0" text="" dxfId="954">
      <formula>LEFT(M55,1)="4"</formula>
    </cfRule>
  </conditionalFormatting>
  <conditionalFormatting sqref="L55:L58">
    <cfRule type="expression" priority="27" aboveAverage="0" equalAverage="0" bottom="0" percent="0" rank="0" text="" dxfId="955">
      <formula>LEFT(L55,1)="3"</formula>
    </cfRule>
    <cfRule type="expression" priority="28" aboveAverage="0" equalAverage="0" bottom="0" percent="0" rank="0" text="" dxfId="956">
      <formula>LEFT(L55,1)="4"</formula>
    </cfRule>
    <cfRule type="expression" priority="29" aboveAverage="0" equalAverage="0" bottom="0" percent="0" rank="0" text="" dxfId="957">
      <formula>LEFT(L55,1)="5"</formula>
    </cfRule>
    <cfRule type="expression" priority="30" aboveAverage="0" equalAverage="0" bottom="0" percent="0" rank="0" text="" dxfId="958">
      <formula>LEFT(L55,1)="6"</formula>
    </cfRule>
  </conditionalFormatting>
  <conditionalFormatting sqref="H55:I58">
    <cfRule type="expression" priority="31" aboveAverage="0" equalAverage="0" bottom="0" percent="0" rank="0" text="" dxfId="959">
      <formula>LEFT(H55,1)="1"</formula>
    </cfRule>
  </conditionalFormatting>
  <conditionalFormatting sqref="H56:I58">
    <cfRule type="expression" priority="32" aboveAverage="0" equalAverage="0" bottom="0" percent="0" rank="0" text="" dxfId="960">
      <formula>LEFT(H56,1)="2"</formula>
    </cfRule>
  </conditionalFormatting>
  <conditionalFormatting sqref="I55:I58">
    <cfRule type="expression" priority="33" aboveAverage="0" equalAverage="0" bottom="0" percent="0" rank="0" text="" dxfId="961">
      <formula>LEFT(I55,1)="3"</formula>
    </cfRule>
    <cfRule type="expression" priority="34" aboveAverage="0" equalAverage="0" bottom="0" percent="0" rank="0" text="" dxfId="962">
      <formula>LEFT(I55,1)="4"</formula>
    </cfRule>
  </conditionalFormatting>
  <conditionalFormatting sqref="H56:H58">
    <cfRule type="expression" priority="35" aboveAverage="0" equalAverage="0" bottom="0" percent="0" rank="0" text="" dxfId="963">
      <formula>LEFT(H56,1)="3"</formula>
    </cfRule>
    <cfRule type="expression" priority="36" aboveAverage="0" equalAverage="0" bottom="0" percent="0" rank="0" text="" dxfId="964">
      <formula>LEFT(H56,1)="4"</formula>
    </cfRule>
    <cfRule type="expression" priority="37" aboveAverage="0" equalAverage="0" bottom="0" percent="0" rank="0" text="" dxfId="965">
      <formula>LEFT(H56,1)="5"</formula>
    </cfRule>
  </conditionalFormatting>
  <conditionalFormatting sqref="O48:O50">
    <cfRule type="expression" priority="38" aboveAverage="0" equalAverage="0" bottom="0" percent="0" rank="0" text="" dxfId="966">
      <formula>LEFT(O48,1)="3"</formula>
    </cfRule>
  </conditionalFormatting>
  <conditionalFormatting sqref="L47:M50">
    <cfRule type="expression" priority="39" aboveAverage="0" equalAverage="0" bottom="0" percent="0" rank="0" text="" dxfId="967">
      <formula>LEFT(L47,1)="1"</formula>
    </cfRule>
    <cfRule type="expression" priority="40" aboveAverage="0" equalAverage="0" bottom="0" percent="0" rank="0" text="" dxfId="968">
      <formula>LEFT(L47,1)="2"</formula>
    </cfRule>
  </conditionalFormatting>
  <conditionalFormatting sqref="M47:M50">
    <cfRule type="expression" priority="41" aboveAverage="0" equalAverage="0" bottom="0" percent="0" rank="0" text="" dxfId="969">
      <formula>LEFT(M47,1)="3"</formula>
    </cfRule>
    <cfRule type="expression" priority="42" aboveAverage="0" equalAverage="0" bottom="0" percent="0" rank="0" text="" dxfId="970">
      <formula>LEFT(M47,1)="4"</formula>
    </cfRule>
  </conditionalFormatting>
  <conditionalFormatting sqref="L47:L50">
    <cfRule type="expression" priority="43" aboveAverage="0" equalAverage="0" bottom="0" percent="0" rank="0" text="" dxfId="971">
      <formula>LEFT(L47,1)="3"</formula>
    </cfRule>
    <cfRule type="expression" priority="44" aboveAverage="0" equalAverage="0" bottom="0" percent="0" rank="0" text="" dxfId="972">
      <formula>LEFT(L47,1)="4"</formula>
    </cfRule>
    <cfRule type="expression" priority="45" aboveAverage="0" equalAverage="0" bottom="0" percent="0" rank="0" text="" dxfId="973">
      <formula>LEFT(L47,1)="5"</formula>
    </cfRule>
    <cfRule type="expression" priority="46" aboveAverage="0" equalAverage="0" bottom="0" percent="0" rank="0" text="" dxfId="974">
      <formula>LEFT(L47,1)="6"</formula>
    </cfRule>
  </conditionalFormatting>
  <conditionalFormatting sqref="O39:O41">
    <cfRule type="expression" priority="47" aboveAverage="0" equalAverage="0" bottom="0" percent="0" rank="0" text="" dxfId="975">
      <formula>LEFT(O39,1)="3"</formula>
    </cfRule>
  </conditionalFormatting>
  <conditionalFormatting sqref="L38:M41">
    <cfRule type="expression" priority="48" aboveAverage="0" equalAverage="0" bottom="0" percent="0" rank="0" text="" dxfId="976">
      <formula>LEFT(L38,1)="1"</formula>
    </cfRule>
    <cfRule type="expression" priority="49" aboveAverage="0" equalAverage="0" bottom="0" percent="0" rank="0" text="" dxfId="977">
      <formula>LEFT(L38,1)="2"</formula>
    </cfRule>
  </conditionalFormatting>
  <conditionalFormatting sqref="M38:M41">
    <cfRule type="expression" priority="50" aboveAverage="0" equalAverage="0" bottom="0" percent="0" rank="0" text="" dxfId="978">
      <formula>LEFT(M38,1)="3"</formula>
    </cfRule>
    <cfRule type="expression" priority="51" aboveAverage="0" equalAverage="0" bottom="0" percent="0" rank="0" text="" dxfId="979">
      <formula>LEFT(M38,1)="4"</formula>
    </cfRule>
  </conditionalFormatting>
  <conditionalFormatting sqref="L38:L41">
    <cfRule type="expression" priority="52" aboveAverage="0" equalAverage="0" bottom="0" percent="0" rank="0" text="" dxfId="980">
      <formula>LEFT(L38,1)="3"</formula>
    </cfRule>
    <cfRule type="expression" priority="53" aboveAverage="0" equalAverage="0" bottom="0" percent="0" rank="0" text="" dxfId="981">
      <formula>LEFT(L38,1)="4"</formula>
    </cfRule>
    <cfRule type="expression" priority="54" aboveAverage="0" equalAverage="0" bottom="0" percent="0" rank="0" text="" dxfId="982">
      <formula>LEFT(L38,1)="5"</formula>
    </cfRule>
    <cfRule type="expression" priority="55" aboveAverage="0" equalAverage="0" bottom="0" percent="0" rank="0" text="" dxfId="983">
      <formula>LEFT(L38,1)="6"</formula>
    </cfRule>
  </conditionalFormatting>
  <conditionalFormatting sqref="H38:I41">
    <cfRule type="expression" priority="56" aboveAverage="0" equalAverage="0" bottom="0" percent="0" rank="0" text="" dxfId="984">
      <formula>LEFT(H38,1)="1"</formula>
    </cfRule>
    <cfRule type="expression" priority="57" aboveAverage="0" equalAverage="0" bottom="0" percent="0" rank="0" text="" dxfId="985">
      <formula>LEFT(H38,1)="2"</formula>
    </cfRule>
  </conditionalFormatting>
  <conditionalFormatting sqref="I38:I41">
    <cfRule type="expression" priority="58" aboveAverage="0" equalAverage="0" bottom="0" percent="0" rank="0" text="" dxfId="986">
      <formula>LEFT(I38,1)="3"</formula>
    </cfRule>
    <cfRule type="expression" priority="59" aboveAverage="0" equalAverage="0" bottom="0" percent="0" rank="0" text="" dxfId="987">
      <formula>LEFT(I38,1)="4"</formula>
    </cfRule>
  </conditionalFormatting>
  <conditionalFormatting sqref="H38:H41">
    <cfRule type="expression" priority="60" aboveAverage="0" equalAverage="0" bottom="0" percent="0" rank="0" text="" dxfId="988">
      <formula>LEFT(H38,1)="3"</formula>
    </cfRule>
    <cfRule type="expression" priority="61" aboveAverage="0" equalAverage="0" bottom="0" percent="0" rank="0" text="" dxfId="989">
      <formula>LEFT(H38,1)="4"</formula>
    </cfRule>
    <cfRule type="expression" priority="62" aboveAverage="0" equalAverage="0" bottom="0" percent="0" rank="0" text="" dxfId="990">
      <formula>LEFT(H38,1)="5"</formula>
    </cfRule>
  </conditionalFormatting>
  <conditionalFormatting sqref="O23:O25">
    <cfRule type="expression" priority="63" aboveAverage="0" equalAverage="0" bottom="0" percent="0" rank="0" text="" dxfId="991">
      <formula>LEFT(O23,1)="3"</formula>
    </cfRule>
  </conditionalFormatting>
  <conditionalFormatting sqref="L22:M25">
    <cfRule type="expression" priority="64" aboveAverage="0" equalAverage="0" bottom="0" percent="0" rank="0" text="" dxfId="992">
      <formula>LEFT(L22,1)="1"</formula>
    </cfRule>
    <cfRule type="expression" priority="65" aboveAverage="0" equalAverage="0" bottom="0" percent="0" rank="0" text="" dxfId="993">
      <formula>LEFT(L22,1)="2"</formula>
    </cfRule>
  </conditionalFormatting>
  <conditionalFormatting sqref="M22:M25">
    <cfRule type="expression" priority="66" aboveAverage="0" equalAverage="0" bottom="0" percent="0" rank="0" text="" dxfId="994">
      <formula>LEFT(M22,1)="3"</formula>
    </cfRule>
    <cfRule type="expression" priority="67" aboveAverage="0" equalAverage="0" bottom="0" percent="0" rank="0" text="" dxfId="995">
      <formula>LEFT(M22,1)="4"</formula>
    </cfRule>
  </conditionalFormatting>
  <conditionalFormatting sqref="L22:L25">
    <cfRule type="expression" priority="68" aboveAverage="0" equalAverage="0" bottom="0" percent="0" rank="0" text="" dxfId="996">
      <formula>LEFT(L22,1)="3"</formula>
    </cfRule>
    <cfRule type="expression" priority="69" aboveAverage="0" equalAverage="0" bottom="0" percent="0" rank="0" text="" dxfId="997">
      <formula>LEFT(L22,1)="4"</formula>
    </cfRule>
    <cfRule type="expression" priority="70" aboveAverage="0" equalAverage="0" bottom="0" percent="0" rank="0" text="" dxfId="998">
      <formula>LEFT(L22,1)="5"</formula>
    </cfRule>
    <cfRule type="expression" priority="71" aboveAverage="0" equalAverage="0" bottom="0" percent="0" rank="0" text="" dxfId="999">
      <formula>LEFT(L22,1)="6"</formula>
    </cfRule>
  </conditionalFormatting>
  <conditionalFormatting sqref="H22:I25">
    <cfRule type="expression" priority="72" aboveAverage="0" equalAverage="0" bottom="0" percent="0" rank="0" text="" dxfId="1000">
      <formula>LEFT(H22,1)="1"</formula>
    </cfRule>
    <cfRule type="expression" priority="73" aboveAverage="0" equalAverage="0" bottom="0" percent="0" rank="0" text="" dxfId="1001">
      <formula>LEFT(H22,1)="2"</formula>
    </cfRule>
  </conditionalFormatting>
  <conditionalFormatting sqref="I22:I25">
    <cfRule type="expression" priority="74" aboveAverage="0" equalAverage="0" bottom="0" percent="0" rank="0" text="" dxfId="1002">
      <formula>LEFT(I22,1)="3"</formula>
    </cfRule>
    <cfRule type="expression" priority="75" aboveAverage="0" equalAverage="0" bottom="0" percent="0" rank="0" text="" dxfId="1003">
      <formula>LEFT(I22,1)="4"</formula>
    </cfRule>
  </conditionalFormatting>
  <conditionalFormatting sqref="H22:H25">
    <cfRule type="expression" priority="76" aboveAverage="0" equalAverage="0" bottom="0" percent="0" rank="0" text="" dxfId="1004">
      <formula>LEFT(H22,1)="3"</formula>
    </cfRule>
    <cfRule type="expression" priority="77" aboveAverage="0" equalAverage="0" bottom="0" percent="0" rank="0" text="" dxfId="1005">
      <formula>LEFT(H22,1)="4"</formula>
    </cfRule>
    <cfRule type="expression" priority="78" aboveAverage="0" equalAverage="0" bottom="0" percent="0" rank="0" text="" dxfId="1006">
      <formula>LEFT(H22,1)="5"</formula>
    </cfRule>
  </conditionalFormatting>
  <conditionalFormatting sqref="O12:O14">
    <cfRule type="expression" priority="79" aboveAverage="0" equalAverage="0" bottom="0" percent="0" rank="0" text="" dxfId="1007">
      <formula>LEFT(O12,1)="3"</formula>
    </cfRule>
  </conditionalFormatting>
  <conditionalFormatting sqref="L11:M14">
    <cfRule type="expression" priority="80" aboveAverage="0" equalAverage="0" bottom="0" percent="0" rank="0" text="" dxfId="1008">
      <formula>LEFT(L11,1)="1"</formula>
    </cfRule>
    <cfRule type="expression" priority="81" aboveAverage="0" equalAverage="0" bottom="0" percent="0" rank="0" text="" dxfId="1009">
      <formula>LEFT(L11,1)="2"</formula>
    </cfRule>
  </conditionalFormatting>
  <conditionalFormatting sqref="M11:M14">
    <cfRule type="expression" priority="82" aboveAverage="0" equalAverage="0" bottom="0" percent="0" rank="0" text="" dxfId="1010">
      <formula>LEFT(M11,1)="3"</formula>
    </cfRule>
    <cfRule type="expression" priority="83" aboveAverage="0" equalAverage="0" bottom="0" percent="0" rank="0" text="" dxfId="1011">
      <formula>LEFT(M11,1)="4"</formula>
    </cfRule>
  </conditionalFormatting>
  <conditionalFormatting sqref="L11:L14">
    <cfRule type="expression" priority="84" aboveAverage="0" equalAverage="0" bottom="0" percent="0" rank="0" text="" dxfId="1012">
      <formula>LEFT(L11,1)="3"</formula>
    </cfRule>
    <cfRule type="expression" priority="85" aboveAverage="0" equalAverage="0" bottom="0" percent="0" rank="0" text="" dxfId="1013">
      <formula>LEFT(L11,1)="4"</formula>
    </cfRule>
    <cfRule type="expression" priority="86" aboveAverage="0" equalAverage="0" bottom="0" percent="0" rank="0" text="" dxfId="1014">
      <formula>LEFT(L11,1)="5"</formula>
    </cfRule>
    <cfRule type="expression" priority="87" aboveAverage="0" equalAverage="0" bottom="0" percent="0" rank="0" text="" dxfId="1015">
      <formula>LEFT(L11,1)="6"</formula>
    </cfRule>
  </conditionalFormatting>
  <conditionalFormatting sqref="H11:I14">
    <cfRule type="expression" priority="88" aboveAverage="0" equalAverage="0" bottom="0" percent="0" rank="0" text="" dxfId="1016">
      <formula>LEFT(H11,1)="1"</formula>
    </cfRule>
    <cfRule type="expression" priority="89" aboveAverage="0" equalAverage="0" bottom="0" percent="0" rank="0" text="" dxfId="1017">
      <formula>LEFT(H11,1)="2"</formula>
    </cfRule>
  </conditionalFormatting>
  <conditionalFormatting sqref="I11:I14">
    <cfRule type="expression" priority="90" aboveAverage="0" equalAverage="0" bottom="0" percent="0" rank="0" text="" dxfId="1018">
      <formula>LEFT(I11,1)="3"</formula>
    </cfRule>
    <cfRule type="expression" priority="91" aboveAverage="0" equalAverage="0" bottom="0" percent="0" rank="0" text="" dxfId="1019">
      <formula>LEFT(I11,1)="4"</formula>
    </cfRule>
  </conditionalFormatting>
  <conditionalFormatting sqref="H11:H14">
    <cfRule type="expression" priority="92" aboveAverage="0" equalAverage="0" bottom="0" percent="0" rank="0" text="" dxfId="1020">
      <formula>LEFT(H11,1)="3"</formula>
    </cfRule>
    <cfRule type="expression" priority="93" aboveAverage="0" equalAverage="0" bottom="0" percent="0" rank="0" text="" dxfId="1021">
      <formula>LEFT(H11,1)="4"</formula>
    </cfRule>
    <cfRule type="expression" priority="94" aboveAverage="0" equalAverage="0" bottom="0" percent="0" rank="0" text="" dxfId="1022">
      <formula>LEFT(H11,1)="5"</formula>
    </cfRule>
  </conditionalFormatting>
  <conditionalFormatting sqref="N12:N14">
    <cfRule type="colorScale" priority="95">
      <colorScale>
        <cfvo type="num" val="4"/>
        <cfvo type="num" val="6"/>
        <cfvo type="num" val="10"/>
        <color rgb="FF9CCF7F"/>
        <color rgb="FFFFEB84"/>
        <color rgb="FFC00000"/>
      </colorScale>
    </cfRule>
    <cfRule type="cellIs" priority="96" operator="equal" aboveAverage="0" equalAverage="0" bottom="0" percent="0" rank="0" text="" dxfId="1023">
      <formula>""""""</formula>
    </cfRule>
  </conditionalFormatting>
  <conditionalFormatting sqref="J12:J14">
    <cfRule type="colorScale" priority="97">
      <colorScale>
        <cfvo type="num" val="4"/>
        <cfvo type="num" val="6"/>
        <cfvo type="num" val="10"/>
        <color rgb="FF9CCF7F"/>
        <color rgb="FFFFEB84"/>
        <color rgb="FFC00000"/>
      </colorScale>
    </cfRule>
    <cfRule type="cellIs" priority="98" operator="equal" aboveAverage="0" equalAverage="0" bottom="0" percent="0" rank="0" text="" dxfId="1024">
      <formula>""""""</formula>
    </cfRule>
  </conditionalFormatting>
  <conditionalFormatting sqref="N23:N25">
    <cfRule type="colorScale" priority="99">
      <colorScale>
        <cfvo type="num" val="4"/>
        <cfvo type="num" val="6"/>
        <cfvo type="num" val="10"/>
        <color rgb="FF9CCF7F"/>
        <color rgb="FFFFEB84"/>
        <color rgb="FFC00000"/>
      </colorScale>
    </cfRule>
    <cfRule type="cellIs" priority="100" operator="equal" aboveAverage="0" equalAverage="0" bottom="0" percent="0" rank="0" text="" dxfId="1025">
      <formula>""""""</formula>
    </cfRule>
  </conditionalFormatting>
  <conditionalFormatting sqref="J23:J25">
    <cfRule type="colorScale" priority="101">
      <colorScale>
        <cfvo type="num" val="4"/>
        <cfvo type="num" val="6"/>
        <cfvo type="num" val="10"/>
        <color rgb="FF9CCF7F"/>
        <color rgb="FFFFEB84"/>
        <color rgb="FFC00000"/>
      </colorScale>
    </cfRule>
    <cfRule type="cellIs" priority="102" operator="equal" aboveAverage="0" equalAverage="0" bottom="0" percent="0" rank="0" text="" dxfId="1026">
      <formula>""""""</formula>
    </cfRule>
  </conditionalFormatting>
  <conditionalFormatting sqref="N32:N33">
    <cfRule type="colorScale" priority="103">
      <colorScale>
        <cfvo type="num" val="4"/>
        <cfvo type="num" val="6"/>
        <cfvo type="num" val="10"/>
        <color rgb="FF9CCF7F"/>
        <color rgb="FFFFEB84"/>
        <color rgb="FFC00000"/>
      </colorScale>
    </cfRule>
    <cfRule type="cellIs" priority="104" operator="equal" aboveAverage="0" equalAverage="0" bottom="0" percent="0" rank="0" text="" dxfId="1027">
      <formula>""""""</formula>
    </cfRule>
  </conditionalFormatting>
  <conditionalFormatting sqref="J32:J33">
    <cfRule type="colorScale" priority="105">
      <colorScale>
        <cfvo type="num" val="4"/>
        <cfvo type="num" val="6"/>
        <cfvo type="num" val="10"/>
        <color rgb="FF9CCF7F"/>
        <color rgb="FFFFEB84"/>
        <color rgb="FFC00000"/>
      </colorScale>
    </cfRule>
    <cfRule type="cellIs" priority="106" operator="equal" aboveAverage="0" equalAverage="0" bottom="0" percent="0" rank="0" text="" dxfId="1028">
      <formula>""""""</formula>
    </cfRule>
  </conditionalFormatting>
  <conditionalFormatting sqref="N39:N41">
    <cfRule type="colorScale" priority="107">
      <colorScale>
        <cfvo type="num" val="4"/>
        <cfvo type="num" val="6"/>
        <cfvo type="num" val="10"/>
        <color rgb="FF9CCF7F"/>
        <color rgb="FFFFEB84"/>
        <color rgb="FFC00000"/>
      </colorScale>
    </cfRule>
    <cfRule type="cellIs" priority="108" operator="equal" aboveAverage="0" equalAverage="0" bottom="0" percent="0" rank="0" text="" dxfId="1029">
      <formula>""""""</formula>
    </cfRule>
  </conditionalFormatting>
  <conditionalFormatting sqref="J39:J41">
    <cfRule type="colorScale" priority="109">
      <colorScale>
        <cfvo type="num" val="4"/>
        <cfvo type="num" val="6"/>
        <cfvo type="num" val="10"/>
        <color rgb="FF9CCF7F"/>
        <color rgb="FFFFEB84"/>
        <color rgb="FFC00000"/>
      </colorScale>
    </cfRule>
    <cfRule type="cellIs" priority="110" operator="equal" aboveAverage="0" equalAverage="0" bottom="0" percent="0" rank="0" text="" dxfId="1030">
      <formula>""""""</formula>
    </cfRule>
  </conditionalFormatting>
  <conditionalFormatting sqref="N48:N50">
    <cfRule type="colorScale" priority="111">
      <colorScale>
        <cfvo type="num" val="4"/>
        <cfvo type="num" val="6"/>
        <cfvo type="num" val="10"/>
        <color rgb="FF9CCF7F"/>
        <color rgb="FFFFEB84"/>
        <color rgb="FFC00000"/>
      </colorScale>
    </cfRule>
    <cfRule type="cellIs" priority="112" operator="equal" aboveAverage="0" equalAverage="0" bottom="0" percent="0" rank="0" text="" dxfId="1031">
      <formula>""""""</formula>
    </cfRule>
  </conditionalFormatting>
  <conditionalFormatting sqref="J48:J50">
    <cfRule type="colorScale" priority="113">
      <colorScale>
        <cfvo type="num" val="4"/>
        <cfvo type="num" val="6"/>
        <cfvo type="num" val="10"/>
        <color rgb="FF9CCF7F"/>
        <color rgb="FFFFEB84"/>
        <color rgb="FFC00000"/>
      </colorScale>
    </cfRule>
    <cfRule type="cellIs" priority="114" operator="equal" aboveAverage="0" equalAverage="0" bottom="0" percent="0" rank="0" text="" dxfId="1032">
      <formula>""""""</formula>
    </cfRule>
  </conditionalFormatting>
  <conditionalFormatting sqref="H47:I50">
    <cfRule type="expression" priority="115" aboveAverage="0" equalAverage="0" bottom="0" percent="0" rank="0" text="" dxfId="1033">
      <formula>LEFT(H47,1)="1"</formula>
    </cfRule>
  </conditionalFormatting>
  <conditionalFormatting sqref="H48:I50">
    <cfRule type="expression" priority="116" aboveAverage="0" equalAverage="0" bottom="0" percent="0" rank="0" text="" dxfId="1034">
      <formula>LEFT(H48,1)="2"</formula>
    </cfRule>
  </conditionalFormatting>
  <conditionalFormatting sqref="I47:I50">
    <cfRule type="expression" priority="117" aboveAverage="0" equalAverage="0" bottom="0" percent="0" rank="0" text="" dxfId="1035">
      <formula>LEFT(I47,1)="3"</formula>
    </cfRule>
    <cfRule type="expression" priority="118" aboveAverage="0" equalAverage="0" bottom="0" percent="0" rank="0" text="" dxfId="1036">
      <formula>LEFT(I47,1)="4"</formula>
    </cfRule>
  </conditionalFormatting>
  <conditionalFormatting sqref="H48:H50">
    <cfRule type="expression" priority="119" aboveAverage="0" equalAverage="0" bottom="0" percent="0" rank="0" text="" dxfId="1037">
      <formula>LEFT(H48,1)="3"</formula>
    </cfRule>
  </conditionalFormatting>
  <conditionalFormatting sqref="H47:H50">
    <cfRule type="expression" priority="120" aboveAverage="0" equalAverage="0" bottom="0" percent="0" rank="0" text="" dxfId="1038">
      <formula>LEFT(H47,1)="4"</formula>
    </cfRule>
    <cfRule type="expression" priority="121" aboveAverage="0" equalAverage="0" bottom="0" percent="0" rank="0" text="" dxfId="1039">
      <formula>LEFT(H47,1)="5"</formula>
    </cfRule>
  </conditionalFormatting>
  <conditionalFormatting sqref="N56:N58">
    <cfRule type="colorScale" priority="122">
      <colorScale>
        <cfvo type="num" val="4"/>
        <cfvo type="num" val="6"/>
        <cfvo type="num" val="10"/>
        <color rgb="FF9CCF7F"/>
        <color rgb="FFFFEB84"/>
        <color rgb="FFC00000"/>
      </colorScale>
    </cfRule>
    <cfRule type="cellIs" priority="123" operator="equal" aboveAverage="0" equalAverage="0" bottom="0" percent="0" rank="0" text="" dxfId="1040">
      <formula>""""""</formula>
    </cfRule>
  </conditionalFormatting>
  <conditionalFormatting sqref="J56:J58">
    <cfRule type="colorScale" priority="124">
      <colorScale>
        <cfvo type="num" val="4"/>
        <cfvo type="num" val="6"/>
        <cfvo type="num" val="10"/>
        <color rgb="FF9CCF7F"/>
        <color rgb="FFFFEB84"/>
        <color rgb="FFC00000"/>
      </colorScale>
    </cfRule>
    <cfRule type="cellIs" priority="125" operator="equal" aboveAverage="0" equalAverage="0" bottom="0" percent="0" rank="0" text="" dxfId="1041">
      <formula>""""""</formula>
    </cfRule>
  </conditionalFormatting>
  <conditionalFormatting sqref="N64:N66">
    <cfRule type="colorScale" priority="126">
      <colorScale>
        <cfvo type="num" val="4"/>
        <cfvo type="num" val="6"/>
        <cfvo type="num" val="10"/>
        <color rgb="FF9CCF7F"/>
        <color rgb="FFFFEB84"/>
        <color rgb="FFC00000"/>
      </colorScale>
    </cfRule>
    <cfRule type="cellIs" priority="127" operator="equal" aboveAverage="0" equalAverage="0" bottom="0" percent="0" rank="0" text="" dxfId="1042">
      <formula>""""""</formula>
    </cfRule>
  </conditionalFormatting>
  <conditionalFormatting sqref="L63:M66">
    <cfRule type="expression" priority="128" aboveAverage="0" equalAverage="0" bottom="0" percent="0" rank="0" text="" dxfId="1043">
      <formula>LEFT(L63,1)="1"</formula>
    </cfRule>
    <cfRule type="expression" priority="129" aboveAverage="0" equalAverage="0" bottom="0" percent="0" rank="0" text="" dxfId="1044">
      <formula>LEFT(L63,1)="2"</formula>
    </cfRule>
  </conditionalFormatting>
  <conditionalFormatting sqref="M63:M66">
    <cfRule type="expression" priority="130" aboveAverage="0" equalAverage="0" bottom="0" percent="0" rank="0" text="" dxfId="1045">
      <formula>LEFT(M63,1)="3"</formula>
    </cfRule>
    <cfRule type="expression" priority="131" aboveAverage="0" equalAverage="0" bottom="0" percent="0" rank="0" text="" dxfId="1046">
      <formula>LEFT(M63,1)="4"</formula>
    </cfRule>
  </conditionalFormatting>
  <conditionalFormatting sqref="L63:L66">
    <cfRule type="expression" priority="132" aboveAverage="0" equalAverage="0" bottom="0" percent="0" rank="0" text="" dxfId="1047">
      <formula>LEFT(L63,1)="3"</formula>
    </cfRule>
    <cfRule type="expression" priority="133" aboveAverage="0" equalAverage="0" bottom="0" percent="0" rank="0" text="" dxfId="1048">
      <formula>LEFT(L63,1)="4"</formula>
    </cfRule>
    <cfRule type="expression" priority="134" aboveAverage="0" equalAverage="0" bottom="0" percent="0" rank="0" text="" dxfId="1049">
      <formula>LEFT(L63,1)="5"</formula>
    </cfRule>
    <cfRule type="expression" priority="135" aboveAverage="0" equalAverage="0" bottom="0" percent="0" rank="0" text="" dxfId="1050">
      <formula>LEFT(L63,1)="6"</formula>
    </cfRule>
  </conditionalFormatting>
  <conditionalFormatting sqref="J64:J66">
    <cfRule type="colorScale" priority="136">
      <colorScale>
        <cfvo type="num" val="4"/>
        <cfvo type="num" val="6"/>
        <cfvo type="num" val="10"/>
        <color rgb="FF9CCF7F"/>
        <color rgb="FFFFEB84"/>
        <color rgb="FFC00000"/>
      </colorScale>
    </cfRule>
    <cfRule type="cellIs" priority="137" operator="equal" aboveAverage="0" equalAverage="0" bottom="0" percent="0" rank="0" text="" dxfId="1051">
      <formula>""""""</formula>
    </cfRule>
  </conditionalFormatting>
  <conditionalFormatting sqref="H63:I66">
    <cfRule type="expression" priority="138" aboveAverage="0" equalAverage="0" bottom="0" percent="0" rank="0" text="" dxfId="1052">
      <formula>LEFT(H63,1)="1"</formula>
    </cfRule>
  </conditionalFormatting>
  <conditionalFormatting sqref="H64:I66">
    <cfRule type="expression" priority="139" aboveAverage="0" equalAverage="0" bottom="0" percent="0" rank="0" text="" dxfId="1053">
      <formula>LEFT(H64,1)="2"</formula>
    </cfRule>
  </conditionalFormatting>
  <conditionalFormatting sqref="I63:I66">
    <cfRule type="expression" priority="140" aboveAverage="0" equalAverage="0" bottom="0" percent="0" rank="0" text="" dxfId="1054">
      <formula>LEFT(I63,1)="3"</formula>
    </cfRule>
    <cfRule type="expression" priority="141" aboveAverage="0" equalAverage="0" bottom="0" percent="0" rank="0" text="" dxfId="1055">
      <formula>LEFT(I63,1)="4"</formula>
    </cfRule>
  </conditionalFormatting>
  <conditionalFormatting sqref="H64:H66">
    <cfRule type="expression" priority="142" aboveAverage="0" equalAverage="0" bottom="0" percent="0" rank="0" text="" dxfId="1056">
      <formula>LEFT(H64,1)="3"</formula>
    </cfRule>
    <cfRule type="expression" priority="143" aboveAverage="0" equalAverage="0" bottom="0" percent="0" rank="0" text="" dxfId="1057">
      <formula>LEFT(H64,1)="4"</formula>
    </cfRule>
    <cfRule type="expression" priority="144" aboveAverage="0" equalAverage="0" bottom="0" percent="0" rank="0" text="" dxfId="1058">
      <formula>LEFT(H64,1)="5"</formula>
    </cfRule>
  </conditionalFormatting>
  <conditionalFormatting sqref="O64:O66">
    <cfRule type="expression" priority="145" aboveAverage="0" equalAverage="0" bottom="0" percent="0" rank="0" text="" dxfId="1059">
      <formula>LEFT(O64,1)="3"</formula>
    </cfRule>
  </conditionalFormatting>
  <conditionalFormatting sqref="N72:N74">
    <cfRule type="colorScale" priority="146">
      <colorScale>
        <cfvo type="num" val="4"/>
        <cfvo type="num" val="6"/>
        <cfvo type="num" val="10"/>
        <color rgb="FF9CCF7F"/>
        <color rgb="FFFFEB84"/>
        <color rgb="FFC00000"/>
      </colorScale>
    </cfRule>
    <cfRule type="cellIs" priority="147" operator="equal" aboveAverage="0" equalAverage="0" bottom="0" percent="0" rank="0" text="" dxfId="1060">
      <formula>""""""</formula>
    </cfRule>
  </conditionalFormatting>
  <conditionalFormatting sqref="L71:M74">
    <cfRule type="expression" priority="148" aboveAverage="0" equalAverage="0" bottom="0" percent="0" rank="0" text="" dxfId="1061">
      <formula>LEFT(L71,1)="1"</formula>
    </cfRule>
    <cfRule type="expression" priority="149" aboveAverage="0" equalAverage="0" bottom="0" percent="0" rank="0" text="" dxfId="1062">
      <formula>LEFT(L71,1)="2"</formula>
    </cfRule>
  </conditionalFormatting>
  <conditionalFormatting sqref="M71:M74">
    <cfRule type="expression" priority="150" aboveAverage="0" equalAverage="0" bottom="0" percent="0" rank="0" text="" dxfId="1063">
      <formula>LEFT(M71,1)="3"</formula>
    </cfRule>
    <cfRule type="expression" priority="151" aboveAverage="0" equalAverage="0" bottom="0" percent="0" rank="0" text="" dxfId="1064">
      <formula>LEFT(M71,1)="4"</formula>
    </cfRule>
  </conditionalFormatting>
  <conditionalFormatting sqref="L71:L74">
    <cfRule type="expression" priority="152" aboveAverage="0" equalAverage="0" bottom="0" percent="0" rank="0" text="" dxfId="1065">
      <formula>LEFT(L71,1)="3"</formula>
    </cfRule>
    <cfRule type="expression" priority="153" aboveAverage="0" equalAverage="0" bottom="0" percent="0" rank="0" text="" dxfId="1066">
      <formula>LEFT(L71,1)="4"</formula>
    </cfRule>
    <cfRule type="expression" priority="154" aboveAverage="0" equalAverage="0" bottom="0" percent="0" rank="0" text="" dxfId="1067">
      <formula>LEFT(L71,1)="5"</formula>
    </cfRule>
    <cfRule type="expression" priority="155" aboveAverage="0" equalAverage="0" bottom="0" percent="0" rank="0" text="" dxfId="1068">
      <formula>LEFT(L71,1)="6"</formula>
    </cfRule>
  </conditionalFormatting>
  <conditionalFormatting sqref="J72:J74">
    <cfRule type="colorScale" priority="156">
      <colorScale>
        <cfvo type="num" val="4"/>
        <cfvo type="num" val="6"/>
        <cfvo type="num" val="10"/>
        <color rgb="FF9CCF7F"/>
        <color rgb="FFFFEB84"/>
        <color rgb="FFC00000"/>
      </colorScale>
    </cfRule>
    <cfRule type="cellIs" priority="157" operator="equal" aboveAverage="0" equalAverage="0" bottom="0" percent="0" rank="0" text="" dxfId="1069">
      <formula>""""""</formula>
    </cfRule>
  </conditionalFormatting>
  <conditionalFormatting sqref="H71:I74">
    <cfRule type="expression" priority="158" aboveAverage="0" equalAverage="0" bottom="0" percent="0" rank="0" text="" dxfId="1070">
      <formula>LEFT(H71,1)="1"</formula>
    </cfRule>
  </conditionalFormatting>
  <conditionalFormatting sqref="H72:I74">
    <cfRule type="expression" priority="159" aboveAverage="0" equalAverage="0" bottom="0" percent="0" rank="0" text="" dxfId="1071">
      <formula>LEFT(H72,1)="2"</formula>
    </cfRule>
  </conditionalFormatting>
  <conditionalFormatting sqref="I71:I74">
    <cfRule type="expression" priority="160" aboveAverage="0" equalAverage="0" bottom="0" percent="0" rank="0" text="" dxfId="1072">
      <formula>LEFT(I71,1)="3"</formula>
    </cfRule>
    <cfRule type="expression" priority="161" aboveAverage="0" equalAverage="0" bottom="0" percent="0" rank="0" text="" dxfId="1073">
      <formula>LEFT(I71,1)="4"</formula>
    </cfRule>
  </conditionalFormatting>
  <conditionalFormatting sqref="H72:H74">
    <cfRule type="expression" priority="162" aboveAverage="0" equalAverage="0" bottom="0" percent="0" rank="0" text="" dxfId="1074">
      <formula>LEFT(H72,1)="3"</formula>
    </cfRule>
    <cfRule type="expression" priority="163" aboveAverage="0" equalAverage="0" bottom="0" percent="0" rank="0" text="" dxfId="1075">
      <formula>LEFT(H72,1)="4"</formula>
    </cfRule>
    <cfRule type="expression" priority="164" aboveAverage="0" equalAverage="0" bottom="0" percent="0" rank="0" text="" dxfId="1076">
      <formula>LEFT(H72,1)="5"</formula>
    </cfRule>
  </conditionalFormatting>
  <conditionalFormatting sqref="O72:O74">
    <cfRule type="expression" priority="165" aboveAverage="0" equalAverage="0" bottom="0" percent="0" rank="0" text="" dxfId="1077">
      <formula>LEFT(O72,1)="3"</formula>
    </cfRule>
  </conditionalFormatting>
  <conditionalFormatting sqref="N80:N82">
    <cfRule type="colorScale" priority="166">
      <colorScale>
        <cfvo type="num" val="4"/>
        <cfvo type="num" val="6"/>
        <cfvo type="num" val="10"/>
        <color rgb="FF9CCF7F"/>
        <color rgb="FFFFEB84"/>
        <color rgb="FFC00000"/>
      </colorScale>
    </cfRule>
    <cfRule type="cellIs" priority="167" operator="equal" aboveAverage="0" equalAverage="0" bottom="0" percent="0" rank="0" text="" dxfId="1078">
      <formula>""""""</formula>
    </cfRule>
  </conditionalFormatting>
  <conditionalFormatting sqref="L79:M82">
    <cfRule type="expression" priority="168" aboveAverage="0" equalAverage="0" bottom="0" percent="0" rank="0" text="" dxfId="1079">
      <formula>LEFT(L79,1)="1"</formula>
    </cfRule>
    <cfRule type="expression" priority="169" aboveAverage="0" equalAverage="0" bottom="0" percent="0" rank="0" text="" dxfId="1080">
      <formula>LEFT(L79,1)="2"</formula>
    </cfRule>
  </conditionalFormatting>
  <conditionalFormatting sqref="M79:M82">
    <cfRule type="expression" priority="170" aboveAverage="0" equalAverage="0" bottom="0" percent="0" rank="0" text="" dxfId="1081">
      <formula>LEFT(M79,1)="3"</formula>
    </cfRule>
    <cfRule type="expression" priority="171" aboveAverage="0" equalAverage="0" bottom="0" percent="0" rank="0" text="" dxfId="1082">
      <formula>LEFT(M79,1)="4"</formula>
    </cfRule>
  </conditionalFormatting>
  <conditionalFormatting sqref="L79:L82">
    <cfRule type="expression" priority="172" aboveAverage="0" equalAverage="0" bottom="0" percent="0" rank="0" text="" dxfId="1083">
      <formula>LEFT(L79,1)="3"</formula>
    </cfRule>
    <cfRule type="expression" priority="173" aboveAverage="0" equalAverage="0" bottom="0" percent="0" rank="0" text="" dxfId="1084">
      <formula>LEFT(L79,1)="4"</formula>
    </cfRule>
    <cfRule type="expression" priority="174" aboveAverage="0" equalAverage="0" bottom="0" percent="0" rank="0" text="" dxfId="1085">
      <formula>LEFT(L79,1)="5"</formula>
    </cfRule>
    <cfRule type="expression" priority="175" aboveAverage="0" equalAverage="0" bottom="0" percent="0" rank="0" text="" dxfId="1086">
      <formula>LEFT(L79,1)="6"</formula>
    </cfRule>
  </conditionalFormatting>
  <conditionalFormatting sqref="J80:J82">
    <cfRule type="colorScale" priority="176">
      <colorScale>
        <cfvo type="num" val="4"/>
        <cfvo type="num" val="6"/>
        <cfvo type="num" val="10"/>
        <color rgb="FF9CCF7F"/>
        <color rgb="FFFFEB84"/>
        <color rgb="FFC00000"/>
      </colorScale>
    </cfRule>
    <cfRule type="cellIs" priority="177" operator="equal" aboveAverage="0" equalAverage="0" bottom="0" percent="0" rank="0" text="" dxfId="1087">
      <formula>""""""</formula>
    </cfRule>
  </conditionalFormatting>
  <conditionalFormatting sqref="H79:I82">
    <cfRule type="expression" priority="178" aboveAverage="0" equalAverage="0" bottom="0" percent="0" rank="0" text="" dxfId="1088">
      <formula>LEFT(H79,1)="1"</formula>
    </cfRule>
  </conditionalFormatting>
  <conditionalFormatting sqref="H80:I82">
    <cfRule type="expression" priority="179" aboveAverage="0" equalAverage="0" bottom="0" percent="0" rank="0" text="" dxfId="1089">
      <formula>LEFT(H80,1)="2"</formula>
    </cfRule>
  </conditionalFormatting>
  <conditionalFormatting sqref="I79:I82">
    <cfRule type="expression" priority="180" aboveAverage="0" equalAverage="0" bottom="0" percent="0" rank="0" text="" dxfId="1090">
      <formula>LEFT(I79,1)="3"</formula>
    </cfRule>
    <cfRule type="expression" priority="181" aboveAverage="0" equalAverage="0" bottom="0" percent="0" rank="0" text="" dxfId="1091">
      <formula>LEFT(I79,1)="4"</formula>
    </cfRule>
  </conditionalFormatting>
  <conditionalFormatting sqref="H80:H82">
    <cfRule type="expression" priority="182" aboveAverage="0" equalAverage="0" bottom="0" percent="0" rank="0" text="" dxfId="1092">
      <formula>LEFT(H80,1)="3"</formula>
    </cfRule>
    <cfRule type="expression" priority="183" aboveAverage="0" equalAverage="0" bottom="0" percent="0" rank="0" text="" dxfId="1093">
      <formula>LEFT(H80,1)="4"</formula>
    </cfRule>
    <cfRule type="expression" priority="184" aboveAverage="0" equalAverage="0" bottom="0" percent="0" rank="0" text="" dxfId="1094">
      <formula>LEFT(H80,1)="5"</formula>
    </cfRule>
  </conditionalFormatting>
  <conditionalFormatting sqref="O80:O82">
    <cfRule type="expression" priority="185" aboveAverage="0" equalAverage="0" bottom="0" percent="0" rank="0" text="" dxfId="1095">
      <formula>LEFT(O80,1)="3"</formula>
    </cfRule>
  </conditionalFormatting>
  <conditionalFormatting sqref="N88:N90">
    <cfRule type="colorScale" priority="186">
      <colorScale>
        <cfvo type="num" val="4"/>
        <cfvo type="num" val="6"/>
        <cfvo type="num" val="10"/>
        <color rgb="FF9CCF7F"/>
        <color rgb="FFFFEB84"/>
        <color rgb="FFC00000"/>
      </colorScale>
    </cfRule>
    <cfRule type="cellIs" priority="187" operator="equal" aboveAverage="0" equalAverage="0" bottom="0" percent="0" rank="0" text="" dxfId="1096">
      <formula>""""""</formula>
    </cfRule>
  </conditionalFormatting>
  <conditionalFormatting sqref="L87:M90">
    <cfRule type="expression" priority="188" aboveAverage="0" equalAverage="0" bottom="0" percent="0" rank="0" text="" dxfId="1097">
      <formula>LEFT(L87,1)="1"</formula>
    </cfRule>
    <cfRule type="expression" priority="189" aboveAverage="0" equalAverage="0" bottom="0" percent="0" rank="0" text="" dxfId="1098">
      <formula>LEFT(L87,1)="2"</formula>
    </cfRule>
  </conditionalFormatting>
  <conditionalFormatting sqref="M87:M90">
    <cfRule type="expression" priority="190" aboveAverage="0" equalAverage="0" bottom="0" percent="0" rank="0" text="" dxfId="1099">
      <formula>LEFT(M87,1)="3"</formula>
    </cfRule>
    <cfRule type="expression" priority="191" aboveAverage="0" equalAverage="0" bottom="0" percent="0" rank="0" text="" dxfId="1100">
      <formula>LEFT(M87,1)="4"</formula>
    </cfRule>
  </conditionalFormatting>
  <conditionalFormatting sqref="L87:L90">
    <cfRule type="expression" priority="192" aboveAverage="0" equalAverage="0" bottom="0" percent="0" rank="0" text="" dxfId="1101">
      <formula>LEFT(L87,1)="3"</formula>
    </cfRule>
    <cfRule type="expression" priority="193" aboveAverage="0" equalAverage="0" bottom="0" percent="0" rank="0" text="" dxfId="1102">
      <formula>LEFT(L87,1)="4"</formula>
    </cfRule>
    <cfRule type="expression" priority="194" aboveAverage="0" equalAverage="0" bottom="0" percent="0" rank="0" text="" dxfId="1103">
      <formula>LEFT(L87,1)="5"</formula>
    </cfRule>
    <cfRule type="expression" priority="195" aboveAverage="0" equalAverage="0" bottom="0" percent="0" rank="0" text="" dxfId="1104">
      <formula>LEFT(L87,1)="6"</formula>
    </cfRule>
  </conditionalFormatting>
  <conditionalFormatting sqref="J88:J90">
    <cfRule type="colorScale" priority="196">
      <colorScale>
        <cfvo type="num" val="4"/>
        <cfvo type="num" val="6"/>
        <cfvo type="num" val="10"/>
        <color rgb="FF9CCF7F"/>
        <color rgb="FFFFEB84"/>
        <color rgb="FFC00000"/>
      </colorScale>
    </cfRule>
    <cfRule type="cellIs" priority="197" operator="equal" aboveAverage="0" equalAverage="0" bottom="0" percent="0" rank="0" text="" dxfId="1105">
      <formula>""""""</formula>
    </cfRule>
  </conditionalFormatting>
  <conditionalFormatting sqref="H87:I90">
    <cfRule type="expression" priority="198" aboveAverage="0" equalAverage="0" bottom="0" percent="0" rank="0" text="" dxfId="1106">
      <formula>LEFT(H87,1)="1"</formula>
    </cfRule>
  </conditionalFormatting>
  <conditionalFormatting sqref="H88:I90">
    <cfRule type="expression" priority="199" aboveAverage="0" equalAverage="0" bottom="0" percent="0" rank="0" text="" dxfId="1107">
      <formula>LEFT(H88,1)="2"</formula>
    </cfRule>
  </conditionalFormatting>
  <conditionalFormatting sqref="I87:I90">
    <cfRule type="expression" priority="200" aboveAverage="0" equalAverage="0" bottom="0" percent="0" rank="0" text="" dxfId="1108">
      <formula>LEFT(I87,1)="3"</formula>
    </cfRule>
    <cfRule type="expression" priority="201" aboveAverage="0" equalAverage="0" bottom="0" percent="0" rank="0" text="" dxfId="1109">
      <formula>LEFT(I87,1)="4"</formula>
    </cfRule>
  </conditionalFormatting>
  <conditionalFormatting sqref="H88:H90">
    <cfRule type="expression" priority="202" aboveAverage="0" equalAverage="0" bottom="0" percent="0" rank="0" text="" dxfId="1110">
      <formula>LEFT(H88,1)="3"</formula>
    </cfRule>
    <cfRule type="expression" priority="203" aboveAverage="0" equalAverage="0" bottom="0" percent="0" rank="0" text="" dxfId="1111">
      <formula>LEFT(H88,1)="4"</formula>
    </cfRule>
    <cfRule type="expression" priority="204" aboveAverage="0" equalAverage="0" bottom="0" percent="0" rank="0" text="" dxfId="1112">
      <formula>LEFT(H88,1)="5"</formula>
    </cfRule>
  </conditionalFormatting>
  <conditionalFormatting sqref="O88:O90">
    <cfRule type="expression" priority="205" aboveAverage="0" equalAverage="0" bottom="0" percent="0" rank="0" text="" dxfId="1113">
      <formula>LEFT(O88,1)="3"</formula>
    </cfRule>
  </conditionalFormatting>
  <conditionalFormatting sqref="N96:N98">
    <cfRule type="colorScale" priority="206">
      <colorScale>
        <cfvo type="num" val="4"/>
        <cfvo type="num" val="6"/>
        <cfvo type="num" val="10"/>
        <color rgb="FF9CCF7F"/>
        <color rgb="FFFFEB84"/>
        <color rgb="FFC00000"/>
      </colorScale>
    </cfRule>
    <cfRule type="cellIs" priority="207" operator="equal" aboveAverage="0" equalAverage="0" bottom="0" percent="0" rank="0" text="" dxfId="1114">
      <formula>""""""</formula>
    </cfRule>
  </conditionalFormatting>
  <conditionalFormatting sqref="L95:M98">
    <cfRule type="expression" priority="208" aboveAverage="0" equalAverage="0" bottom="0" percent="0" rank="0" text="" dxfId="1115">
      <formula>LEFT(L95,1)="1"</formula>
    </cfRule>
    <cfRule type="expression" priority="209" aboveAverage="0" equalAverage="0" bottom="0" percent="0" rank="0" text="" dxfId="1116">
      <formula>LEFT(L95,1)="2"</formula>
    </cfRule>
  </conditionalFormatting>
  <conditionalFormatting sqref="M95:M98">
    <cfRule type="expression" priority="210" aboveAverage="0" equalAverage="0" bottom="0" percent="0" rank="0" text="" dxfId="1117">
      <formula>LEFT(M95,1)="3"</formula>
    </cfRule>
    <cfRule type="expression" priority="211" aboveAverage="0" equalAverage="0" bottom="0" percent="0" rank="0" text="" dxfId="1118">
      <formula>LEFT(M95,1)="4"</formula>
    </cfRule>
  </conditionalFormatting>
  <conditionalFormatting sqref="L95:L98">
    <cfRule type="expression" priority="212" aboveAverage="0" equalAverage="0" bottom="0" percent="0" rank="0" text="" dxfId="1119">
      <formula>LEFT(L95,1)="3"</formula>
    </cfRule>
    <cfRule type="expression" priority="213" aboveAverage="0" equalAverage="0" bottom="0" percent="0" rank="0" text="" dxfId="1120">
      <formula>LEFT(L95,1)="4"</formula>
    </cfRule>
    <cfRule type="expression" priority="214" aboveAverage="0" equalAverage="0" bottom="0" percent="0" rank="0" text="" dxfId="1121">
      <formula>LEFT(L95,1)="5"</formula>
    </cfRule>
    <cfRule type="expression" priority="215" aboveAverage="0" equalAverage="0" bottom="0" percent="0" rank="0" text="" dxfId="1122">
      <formula>LEFT(L95,1)="6"</formula>
    </cfRule>
  </conditionalFormatting>
  <conditionalFormatting sqref="J96:J98">
    <cfRule type="colorScale" priority="216">
      <colorScale>
        <cfvo type="num" val="4"/>
        <cfvo type="num" val="6"/>
        <cfvo type="num" val="10"/>
        <color rgb="FF9CCF7F"/>
        <color rgb="FFFFEB84"/>
        <color rgb="FFC00000"/>
      </colorScale>
    </cfRule>
    <cfRule type="cellIs" priority="217" operator="equal" aboveAverage="0" equalAverage="0" bottom="0" percent="0" rank="0" text="" dxfId="1123">
      <formula>""""""</formula>
    </cfRule>
  </conditionalFormatting>
  <conditionalFormatting sqref="H95:I98">
    <cfRule type="expression" priority="218" aboveAverage="0" equalAverage="0" bottom="0" percent="0" rank="0" text="" dxfId="1124">
      <formula>LEFT(H95,1)="1"</formula>
    </cfRule>
  </conditionalFormatting>
  <conditionalFormatting sqref="H96:I98">
    <cfRule type="expression" priority="219" aboveAverage="0" equalAverage="0" bottom="0" percent="0" rank="0" text="" dxfId="1125">
      <formula>LEFT(H96,1)="2"</formula>
    </cfRule>
  </conditionalFormatting>
  <conditionalFormatting sqref="I95:I98">
    <cfRule type="expression" priority="220" aboveAverage="0" equalAverage="0" bottom="0" percent="0" rank="0" text="" dxfId="1126">
      <formula>LEFT(I95,1)="3"</formula>
    </cfRule>
    <cfRule type="expression" priority="221" aboveAverage="0" equalAverage="0" bottom="0" percent="0" rank="0" text="" dxfId="1127">
      <formula>LEFT(I95,1)="4"</formula>
    </cfRule>
  </conditionalFormatting>
  <conditionalFormatting sqref="H96:H98">
    <cfRule type="expression" priority="222" aboveAverage="0" equalAverage="0" bottom="0" percent="0" rank="0" text="" dxfId="1128">
      <formula>LEFT(H96,1)="3"</formula>
    </cfRule>
    <cfRule type="expression" priority="223" aboveAverage="0" equalAverage="0" bottom="0" percent="0" rank="0" text="" dxfId="1129">
      <formula>LEFT(H96,1)="4"</formula>
    </cfRule>
    <cfRule type="expression" priority="224" aboveAverage="0" equalAverage="0" bottom="0" percent="0" rank="0" text="" dxfId="1130">
      <formula>LEFT(H96,1)="5"</formula>
    </cfRule>
  </conditionalFormatting>
  <conditionalFormatting sqref="O96:O98">
    <cfRule type="expression" priority="225" aboveAverage="0" equalAverage="0" bottom="0" percent="0" rank="0" text="" dxfId="1131">
      <formula>LEFT(O96,1)="3"</formula>
    </cfRule>
  </conditionalFormatting>
  <conditionalFormatting sqref="N104:N106">
    <cfRule type="colorScale" priority="226">
      <colorScale>
        <cfvo type="num" val="4"/>
        <cfvo type="num" val="6"/>
        <cfvo type="num" val="10"/>
        <color rgb="FF9CCF7F"/>
        <color rgb="FFFFEB84"/>
        <color rgb="FFC00000"/>
      </colorScale>
    </cfRule>
    <cfRule type="cellIs" priority="227" operator="equal" aboveAverage="0" equalAverage="0" bottom="0" percent="0" rank="0" text="" dxfId="1132">
      <formula>""""""</formula>
    </cfRule>
  </conditionalFormatting>
  <conditionalFormatting sqref="L103:M106">
    <cfRule type="expression" priority="228" aboveAverage="0" equalAverage="0" bottom="0" percent="0" rank="0" text="" dxfId="1133">
      <formula>LEFT(L103,1)="1"</formula>
    </cfRule>
    <cfRule type="expression" priority="229" aboveAverage="0" equalAverage="0" bottom="0" percent="0" rank="0" text="" dxfId="1134">
      <formula>LEFT(L103,1)="2"</formula>
    </cfRule>
  </conditionalFormatting>
  <conditionalFormatting sqref="M103:M106">
    <cfRule type="expression" priority="230" aboveAverage="0" equalAverage="0" bottom="0" percent="0" rank="0" text="" dxfId="1135">
      <formula>LEFT(M103,1)="3"</formula>
    </cfRule>
    <cfRule type="expression" priority="231" aboveAverage="0" equalAverage="0" bottom="0" percent="0" rank="0" text="" dxfId="1136">
      <formula>LEFT(M103,1)="4"</formula>
    </cfRule>
  </conditionalFormatting>
  <conditionalFormatting sqref="L103:L106">
    <cfRule type="expression" priority="232" aboveAverage="0" equalAverage="0" bottom="0" percent="0" rank="0" text="" dxfId="1137">
      <formula>LEFT(L103,1)="3"</formula>
    </cfRule>
    <cfRule type="expression" priority="233" aboveAverage="0" equalAverage="0" bottom="0" percent="0" rank="0" text="" dxfId="1138">
      <formula>LEFT(L103,1)="4"</formula>
    </cfRule>
    <cfRule type="expression" priority="234" aboveAverage="0" equalAverage="0" bottom="0" percent="0" rank="0" text="" dxfId="1139">
      <formula>LEFT(L103,1)="5"</formula>
    </cfRule>
    <cfRule type="expression" priority="235" aboveAverage="0" equalAverage="0" bottom="0" percent="0" rank="0" text="" dxfId="1140">
      <formula>LEFT(L103,1)="6"</formula>
    </cfRule>
  </conditionalFormatting>
  <conditionalFormatting sqref="J104:J106">
    <cfRule type="colorScale" priority="236">
      <colorScale>
        <cfvo type="num" val="4"/>
        <cfvo type="num" val="6"/>
        <cfvo type="num" val="10"/>
        <color rgb="FF9CCF7F"/>
        <color rgb="FFFFEB84"/>
        <color rgb="FFC00000"/>
      </colorScale>
    </cfRule>
    <cfRule type="cellIs" priority="237" operator="equal" aboveAverage="0" equalAverage="0" bottom="0" percent="0" rank="0" text="" dxfId="1141">
      <formula>""""""</formula>
    </cfRule>
  </conditionalFormatting>
  <conditionalFormatting sqref="H103:I106">
    <cfRule type="expression" priority="238" aboveAverage="0" equalAverage="0" bottom="0" percent="0" rank="0" text="" dxfId="1142">
      <formula>LEFT(H103,1)="1"</formula>
    </cfRule>
  </conditionalFormatting>
  <conditionalFormatting sqref="H104:I106">
    <cfRule type="expression" priority="239" aboveAverage="0" equalAverage="0" bottom="0" percent="0" rank="0" text="" dxfId="1143">
      <formula>LEFT(H104,1)="2"</formula>
    </cfRule>
  </conditionalFormatting>
  <conditionalFormatting sqref="I103:I106">
    <cfRule type="expression" priority="240" aboveAverage="0" equalAverage="0" bottom="0" percent="0" rank="0" text="" dxfId="1144">
      <formula>LEFT(I103,1)="3"</formula>
    </cfRule>
    <cfRule type="expression" priority="241" aboveAverage="0" equalAverage="0" bottom="0" percent="0" rank="0" text="" dxfId="1145">
      <formula>LEFT(I103,1)="4"</formula>
    </cfRule>
  </conditionalFormatting>
  <conditionalFormatting sqref="H104:H106">
    <cfRule type="expression" priority="242" aboveAverage="0" equalAverage="0" bottom="0" percent="0" rank="0" text="" dxfId="1146">
      <formula>LEFT(H104,1)="3"</formula>
    </cfRule>
    <cfRule type="expression" priority="243" aboveAverage="0" equalAverage="0" bottom="0" percent="0" rank="0" text="" dxfId="1147">
      <formula>LEFT(H104,1)="4"</formula>
    </cfRule>
    <cfRule type="expression" priority="244" aboveAverage="0" equalAverage="0" bottom="0" percent="0" rank="0" text="" dxfId="1148">
      <formula>LEFT(H104,1)="5"</formula>
    </cfRule>
  </conditionalFormatting>
  <conditionalFormatting sqref="O104:O106">
    <cfRule type="expression" priority="245" aboveAverage="0" equalAverage="0" bottom="0" percent="0" rank="0" text="" dxfId="1149">
      <formula>LEFT(O104,1)="3"</formula>
    </cfRule>
  </conditionalFormatting>
  <conditionalFormatting sqref="N112:N114">
    <cfRule type="colorScale" priority="246">
      <colorScale>
        <cfvo type="num" val="4"/>
        <cfvo type="num" val="6"/>
        <cfvo type="num" val="10"/>
        <color rgb="FF9CCF7F"/>
        <color rgb="FFFFEB84"/>
        <color rgb="FFC00000"/>
      </colorScale>
    </cfRule>
    <cfRule type="cellIs" priority="247" operator="equal" aboveAverage="0" equalAverage="0" bottom="0" percent="0" rank="0" text="" dxfId="1150">
      <formula>""""""</formula>
    </cfRule>
  </conditionalFormatting>
  <conditionalFormatting sqref="L111:M114">
    <cfRule type="expression" priority="248" aboveAverage="0" equalAverage="0" bottom="0" percent="0" rank="0" text="" dxfId="1151">
      <formula>LEFT(L111,1)="1"</formula>
    </cfRule>
    <cfRule type="expression" priority="249" aboveAverage="0" equalAverage="0" bottom="0" percent="0" rank="0" text="" dxfId="1152">
      <formula>LEFT(L111,1)="2"</formula>
    </cfRule>
  </conditionalFormatting>
  <conditionalFormatting sqref="M111:M114">
    <cfRule type="expression" priority="250" aboveAverage="0" equalAverage="0" bottom="0" percent="0" rank="0" text="" dxfId="1153">
      <formula>LEFT(M111,1)="3"</formula>
    </cfRule>
    <cfRule type="expression" priority="251" aboveAverage="0" equalAverage="0" bottom="0" percent="0" rank="0" text="" dxfId="1154">
      <formula>LEFT(M111,1)="4"</formula>
    </cfRule>
  </conditionalFormatting>
  <conditionalFormatting sqref="L111:L114">
    <cfRule type="expression" priority="252" aboveAverage="0" equalAverage="0" bottom="0" percent="0" rank="0" text="" dxfId="1155">
      <formula>LEFT(L111,1)="3"</formula>
    </cfRule>
    <cfRule type="expression" priority="253" aboveAverage="0" equalAverage="0" bottom="0" percent="0" rank="0" text="" dxfId="1156">
      <formula>LEFT(L111,1)="4"</formula>
    </cfRule>
    <cfRule type="expression" priority="254" aboveAverage="0" equalAverage="0" bottom="0" percent="0" rank="0" text="" dxfId="1157">
      <formula>LEFT(L111,1)="5"</formula>
    </cfRule>
    <cfRule type="expression" priority="255" aboveAverage="0" equalAverage="0" bottom="0" percent="0" rank="0" text="" dxfId="1158">
      <formula>LEFT(L111,1)="6"</formula>
    </cfRule>
  </conditionalFormatting>
  <conditionalFormatting sqref="J112:J114">
    <cfRule type="colorScale" priority="256">
      <colorScale>
        <cfvo type="num" val="4"/>
        <cfvo type="num" val="6"/>
        <cfvo type="num" val="10"/>
        <color rgb="FF9CCF7F"/>
        <color rgb="FFFFEB84"/>
        <color rgb="FFC00000"/>
      </colorScale>
    </cfRule>
    <cfRule type="cellIs" priority="257" operator="equal" aboveAverage="0" equalAverage="0" bottom="0" percent="0" rank="0" text="" dxfId="1159">
      <formula>""""""</formula>
    </cfRule>
  </conditionalFormatting>
  <conditionalFormatting sqref="H111:I114">
    <cfRule type="expression" priority="258" aboveAverage="0" equalAverage="0" bottom="0" percent="0" rank="0" text="" dxfId="1160">
      <formula>LEFT(H111,1)="1"</formula>
    </cfRule>
  </conditionalFormatting>
  <conditionalFormatting sqref="H112:I114">
    <cfRule type="expression" priority="259" aboveAverage="0" equalAverage="0" bottom="0" percent="0" rank="0" text="" dxfId="1161">
      <formula>LEFT(H112,1)="2"</formula>
    </cfRule>
  </conditionalFormatting>
  <conditionalFormatting sqref="I111:I114">
    <cfRule type="expression" priority="260" aboveAverage="0" equalAverage="0" bottom="0" percent="0" rank="0" text="" dxfId="1162">
      <formula>LEFT(I111,1)="3"</formula>
    </cfRule>
    <cfRule type="expression" priority="261" aboveAverage="0" equalAverage="0" bottom="0" percent="0" rank="0" text="" dxfId="1163">
      <formula>LEFT(I111,1)="4"</formula>
    </cfRule>
  </conditionalFormatting>
  <conditionalFormatting sqref="H112:H114">
    <cfRule type="expression" priority="262" aboveAverage="0" equalAverage="0" bottom="0" percent="0" rank="0" text="" dxfId="1164">
      <formula>LEFT(H112,1)="3"</formula>
    </cfRule>
    <cfRule type="expression" priority="263" aboveAverage="0" equalAverage="0" bottom="0" percent="0" rank="0" text="" dxfId="1165">
      <formula>LEFT(H112,1)="4"</formula>
    </cfRule>
    <cfRule type="expression" priority="264" aboveAverage="0" equalAverage="0" bottom="0" percent="0" rank="0" text="" dxfId="1166">
      <formula>LEFT(H112,1)="5"</formula>
    </cfRule>
  </conditionalFormatting>
  <conditionalFormatting sqref="O112:O114">
    <cfRule type="expression" priority="265" aboveAverage="0" equalAverage="0" bottom="0" percent="0" rank="0" text="" dxfId="1167">
      <formula>LEFT(O112,1)="3"</formula>
    </cfRule>
  </conditionalFormatting>
  <conditionalFormatting sqref="N120:N122">
    <cfRule type="colorScale" priority="266">
      <colorScale>
        <cfvo type="num" val="4"/>
        <cfvo type="num" val="6"/>
        <cfvo type="num" val="10"/>
        <color rgb="FF9CCF7F"/>
        <color rgb="FFFFEB84"/>
        <color rgb="FFC00000"/>
      </colorScale>
    </cfRule>
    <cfRule type="cellIs" priority="267" operator="equal" aboveAverage="0" equalAverage="0" bottom="0" percent="0" rank="0" text="" dxfId="1168">
      <formula>""""""</formula>
    </cfRule>
  </conditionalFormatting>
  <conditionalFormatting sqref="L119:M122">
    <cfRule type="expression" priority="268" aboveAverage="0" equalAverage="0" bottom="0" percent="0" rank="0" text="" dxfId="1169">
      <formula>LEFT(L119,1)="1"</formula>
    </cfRule>
    <cfRule type="expression" priority="269" aboveAverage="0" equalAverage="0" bottom="0" percent="0" rank="0" text="" dxfId="1170">
      <formula>LEFT(L119,1)="2"</formula>
    </cfRule>
  </conditionalFormatting>
  <conditionalFormatting sqref="M119:M122">
    <cfRule type="expression" priority="270" aboveAverage="0" equalAverage="0" bottom="0" percent="0" rank="0" text="" dxfId="1171">
      <formula>LEFT(M119,1)="3"</formula>
    </cfRule>
    <cfRule type="expression" priority="271" aboveAverage="0" equalAverage="0" bottom="0" percent="0" rank="0" text="" dxfId="1172">
      <formula>LEFT(M119,1)="4"</formula>
    </cfRule>
  </conditionalFormatting>
  <conditionalFormatting sqref="L119:L122">
    <cfRule type="expression" priority="272" aboveAverage="0" equalAverage="0" bottom="0" percent="0" rank="0" text="" dxfId="1173">
      <formula>LEFT(L119,1)="3"</formula>
    </cfRule>
    <cfRule type="expression" priority="273" aboveAverage="0" equalAverage="0" bottom="0" percent="0" rank="0" text="" dxfId="1174">
      <formula>LEFT(L119,1)="4"</formula>
    </cfRule>
    <cfRule type="expression" priority="274" aboveAverage="0" equalAverage="0" bottom="0" percent="0" rank="0" text="" dxfId="1175">
      <formula>LEFT(L119,1)="5"</formula>
    </cfRule>
    <cfRule type="expression" priority="275" aboveAverage="0" equalAverage="0" bottom="0" percent="0" rank="0" text="" dxfId="1176">
      <formula>LEFT(L119,1)="6"</formula>
    </cfRule>
  </conditionalFormatting>
  <conditionalFormatting sqref="J120:J122">
    <cfRule type="colorScale" priority="276">
      <colorScale>
        <cfvo type="num" val="4"/>
        <cfvo type="num" val="6"/>
        <cfvo type="num" val="10"/>
        <color rgb="FF9CCF7F"/>
        <color rgb="FFFFEB84"/>
        <color rgb="FFC00000"/>
      </colorScale>
    </cfRule>
    <cfRule type="cellIs" priority="277" operator="equal" aboveAverage="0" equalAverage="0" bottom="0" percent="0" rank="0" text="" dxfId="1177">
      <formula>""""""</formula>
    </cfRule>
  </conditionalFormatting>
  <conditionalFormatting sqref="H119:I122">
    <cfRule type="expression" priority="278" aboveAverage="0" equalAverage="0" bottom="0" percent="0" rank="0" text="" dxfId="1178">
      <formula>LEFT(H119,1)="1"</formula>
    </cfRule>
  </conditionalFormatting>
  <conditionalFormatting sqref="H120:I122">
    <cfRule type="expression" priority="279" aboveAverage="0" equalAverage="0" bottom="0" percent="0" rank="0" text="" dxfId="1179">
      <formula>LEFT(H120,1)="2"</formula>
    </cfRule>
  </conditionalFormatting>
  <conditionalFormatting sqref="I119:I122">
    <cfRule type="expression" priority="280" aboveAverage="0" equalAverage="0" bottom="0" percent="0" rank="0" text="" dxfId="1180">
      <formula>LEFT(I119,1)="3"</formula>
    </cfRule>
    <cfRule type="expression" priority="281" aboveAverage="0" equalAverage="0" bottom="0" percent="0" rank="0" text="" dxfId="1181">
      <formula>LEFT(I119,1)="4"</formula>
    </cfRule>
  </conditionalFormatting>
  <conditionalFormatting sqref="H120:H122">
    <cfRule type="expression" priority="282" aboveAverage="0" equalAverage="0" bottom="0" percent="0" rank="0" text="" dxfId="1182">
      <formula>LEFT(H120,1)="3"</formula>
    </cfRule>
    <cfRule type="expression" priority="283" aboveAverage="0" equalAverage="0" bottom="0" percent="0" rank="0" text="" dxfId="1183">
      <formula>LEFT(H120,1)="4"</formula>
    </cfRule>
    <cfRule type="expression" priority="284" aboveAverage="0" equalAverage="0" bottom="0" percent="0" rank="0" text="" dxfId="1184">
      <formula>LEFT(H120,1)="5"</formula>
    </cfRule>
  </conditionalFormatting>
  <conditionalFormatting sqref="O120:O122">
    <cfRule type="expression" priority="285" aboveAverage="0" equalAverage="0" bottom="0" percent="0" rank="0" text="" dxfId="1185">
      <formula>LEFT(O120,1)="3"</formula>
    </cfRule>
  </conditionalFormatting>
  <conditionalFormatting sqref="N128:N130">
    <cfRule type="colorScale" priority="286">
      <colorScale>
        <cfvo type="num" val="4"/>
        <cfvo type="num" val="6"/>
        <cfvo type="num" val="10"/>
        <color rgb="FF9CCF7F"/>
        <color rgb="FFFFEB84"/>
        <color rgb="FFC00000"/>
      </colorScale>
    </cfRule>
    <cfRule type="cellIs" priority="287" operator="equal" aboveAverage="0" equalAverage="0" bottom="0" percent="0" rank="0" text="" dxfId="1186">
      <formula>""""""</formula>
    </cfRule>
  </conditionalFormatting>
  <conditionalFormatting sqref="L127:M130">
    <cfRule type="expression" priority="288" aboveAverage="0" equalAverage="0" bottom="0" percent="0" rank="0" text="" dxfId="1187">
      <formula>LEFT(L127,1)="1"</formula>
    </cfRule>
    <cfRule type="expression" priority="289" aboveAverage="0" equalAverage="0" bottom="0" percent="0" rank="0" text="" dxfId="1188">
      <formula>LEFT(L127,1)="2"</formula>
    </cfRule>
  </conditionalFormatting>
  <conditionalFormatting sqref="M127:M130">
    <cfRule type="expression" priority="290" aboveAverage="0" equalAverage="0" bottom="0" percent="0" rank="0" text="" dxfId="1189">
      <formula>LEFT(M127,1)="3"</formula>
    </cfRule>
    <cfRule type="expression" priority="291" aboveAverage="0" equalAverage="0" bottom="0" percent="0" rank="0" text="" dxfId="1190">
      <formula>LEFT(M127,1)="4"</formula>
    </cfRule>
  </conditionalFormatting>
  <conditionalFormatting sqref="L127:L130">
    <cfRule type="expression" priority="292" aboveAverage="0" equalAverage="0" bottom="0" percent="0" rank="0" text="" dxfId="1191">
      <formula>LEFT(L127,1)="3"</formula>
    </cfRule>
    <cfRule type="expression" priority="293" aboveAverage="0" equalAverage="0" bottom="0" percent="0" rank="0" text="" dxfId="1192">
      <formula>LEFT(L127,1)="4"</formula>
    </cfRule>
    <cfRule type="expression" priority="294" aboveAverage="0" equalAverage="0" bottom="0" percent="0" rank="0" text="" dxfId="1193">
      <formula>LEFT(L127,1)="5"</formula>
    </cfRule>
    <cfRule type="expression" priority="295" aboveAverage="0" equalAverage="0" bottom="0" percent="0" rank="0" text="" dxfId="1194">
      <formula>LEFT(L127,1)="6"</formula>
    </cfRule>
  </conditionalFormatting>
  <conditionalFormatting sqref="J128:J130">
    <cfRule type="colorScale" priority="296">
      <colorScale>
        <cfvo type="num" val="4"/>
        <cfvo type="num" val="6"/>
        <cfvo type="num" val="10"/>
        <color rgb="FF9CCF7F"/>
        <color rgb="FFFFEB84"/>
        <color rgb="FFC00000"/>
      </colorScale>
    </cfRule>
    <cfRule type="cellIs" priority="297" operator="equal" aboveAverage="0" equalAverage="0" bottom="0" percent="0" rank="0" text="" dxfId="1195">
      <formula>""""""</formula>
    </cfRule>
  </conditionalFormatting>
  <conditionalFormatting sqref="H127:I130">
    <cfRule type="expression" priority="298" aboveAverage="0" equalAverage="0" bottom="0" percent="0" rank="0" text="" dxfId="1196">
      <formula>LEFT(H127,1)="1"</formula>
    </cfRule>
  </conditionalFormatting>
  <conditionalFormatting sqref="H128:I130">
    <cfRule type="expression" priority="299" aboveAverage="0" equalAverage="0" bottom="0" percent="0" rank="0" text="" dxfId="1197">
      <formula>LEFT(H128,1)="2"</formula>
    </cfRule>
  </conditionalFormatting>
  <conditionalFormatting sqref="I127:I130">
    <cfRule type="expression" priority="300" aboveAverage="0" equalAverage="0" bottom="0" percent="0" rank="0" text="" dxfId="1198">
      <formula>LEFT(I127,1)="3"</formula>
    </cfRule>
    <cfRule type="expression" priority="301" aboveAverage="0" equalAverage="0" bottom="0" percent="0" rank="0" text="" dxfId="1199">
      <formula>LEFT(I127,1)="4"</formula>
    </cfRule>
  </conditionalFormatting>
  <conditionalFormatting sqref="H128:H130">
    <cfRule type="expression" priority="302" aboveAverage="0" equalAverage="0" bottom="0" percent="0" rank="0" text="" dxfId="1200">
      <formula>LEFT(H128,1)="3"</formula>
    </cfRule>
    <cfRule type="expression" priority="303" aboveAverage="0" equalAverage="0" bottom="0" percent="0" rank="0" text="" dxfId="1201">
      <formula>LEFT(H128,1)="4"</formula>
    </cfRule>
    <cfRule type="expression" priority="304" aboveAverage="0" equalAverage="0" bottom="0" percent="0" rank="0" text="" dxfId="1202">
      <formula>LEFT(H128,1)="5"</formula>
    </cfRule>
  </conditionalFormatting>
  <conditionalFormatting sqref="O128:O130">
    <cfRule type="expression" priority="305" aboveAverage="0" equalAverage="0" bottom="0" percent="0" rank="0" text="" dxfId="1203">
      <formula>LEFT(O128,1)="3"</formula>
    </cfRule>
  </conditionalFormatting>
  <conditionalFormatting sqref="N136:N138">
    <cfRule type="colorScale" priority="306">
      <colorScale>
        <cfvo type="num" val="4"/>
        <cfvo type="num" val="6"/>
        <cfvo type="num" val="10"/>
        <color rgb="FF9CCF7F"/>
        <color rgb="FFFFEB84"/>
        <color rgb="FFC00000"/>
      </colorScale>
    </cfRule>
    <cfRule type="cellIs" priority="307" operator="equal" aboveAverage="0" equalAverage="0" bottom="0" percent="0" rank="0" text="" dxfId="1204">
      <formula>""""""</formula>
    </cfRule>
  </conditionalFormatting>
  <conditionalFormatting sqref="L135:M138">
    <cfRule type="expression" priority="308" aboveAverage="0" equalAverage="0" bottom="0" percent="0" rank="0" text="" dxfId="1205">
      <formula>LEFT(L135,1)="1"</formula>
    </cfRule>
    <cfRule type="expression" priority="309" aboveAverage="0" equalAverage="0" bottom="0" percent="0" rank="0" text="" dxfId="1206">
      <formula>LEFT(L135,1)="2"</formula>
    </cfRule>
  </conditionalFormatting>
  <conditionalFormatting sqref="M135:M138">
    <cfRule type="expression" priority="310" aboveAverage="0" equalAverage="0" bottom="0" percent="0" rank="0" text="" dxfId="1207">
      <formula>LEFT(M135,1)="3"</formula>
    </cfRule>
    <cfRule type="expression" priority="311" aboveAverage="0" equalAverage="0" bottom="0" percent="0" rank="0" text="" dxfId="1208">
      <formula>LEFT(M135,1)="4"</formula>
    </cfRule>
  </conditionalFormatting>
  <conditionalFormatting sqref="L135:L138">
    <cfRule type="expression" priority="312" aboveAverage="0" equalAverage="0" bottom="0" percent="0" rank="0" text="" dxfId="1209">
      <formula>LEFT(L135,1)="3"</formula>
    </cfRule>
    <cfRule type="expression" priority="313" aboveAverage="0" equalAverage="0" bottom="0" percent="0" rank="0" text="" dxfId="1210">
      <formula>LEFT(L135,1)="4"</formula>
    </cfRule>
    <cfRule type="expression" priority="314" aboveAverage="0" equalAverage="0" bottom="0" percent="0" rank="0" text="" dxfId="1211">
      <formula>LEFT(L135,1)="5"</formula>
    </cfRule>
    <cfRule type="expression" priority="315" aboveAverage="0" equalAverage="0" bottom="0" percent="0" rank="0" text="" dxfId="1212">
      <formula>LEFT(L135,1)="6"</formula>
    </cfRule>
  </conditionalFormatting>
  <conditionalFormatting sqref="J136:J138">
    <cfRule type="colorScale" priority="316">
      <colorScale>
        <cfvo type="num" val="4"/>
        <cfvo type="num" val="6"/>
        <cfvo type="num" val="10"/>
        <color rgb="FF9CCF7F"/>
        <color rgb="FFFFEB84"/>
        <color rgb="FFC00000"/>
      </colorScale>
    </cfRule>
    <cfRule type="cellIs" priority="317" operator="equal" aboveAverage="0" equalAverage="0" bottom="0" percent="0" rank="0" text="" dxfId="1213">
      <formula>""""""</formula>
    </cfRule>
  </conditionalFormatting>
  <conditionalFormatting sqref="H135:I138">
    <cfRule type="expression" priority="318" aboveAverage="0" equalAverage="0" bottom="0" percent="0" rank="0" text="" dxfId="1214">
      <formula>LEFT(H135,1)="1"</formula>
    </cfRule>
  </conditionalFormatting>
  <conditionalFormatting sqref="H136:I138">
    <cfRule type="expression" priority="319" aboveAverage="0" equalAverage="0" bottom="0" percent="0" rank="0" text="" dxfId="1215">
      <formula>LEFT(H136,1)="2"</formula>
    </cfRule>
  </conditionalFormatting>
  <conditionalFormatting sqref="I135:I138">
    <cfRule type="expression" priority="320" aboveAverage="0" equalAverage="0" bottom="0" percent="0" rank="0" text="" dxfId="1216">
      <formula>LEFT(I135,1)="3"</formula>
    </cfRule>
    <cfRule type="expression" priority="321" aboveAverage="0" equalAverage="0" bottom="0" percent="0" rank="0" text="" dxfId="1217">
      <formula>LEFT(I135,1)="4"</formula>
    </cfRule>
  </conditionalFormatting>
  <conditionalFormatting sqref="H136:H138">
    <cfRule type="expression" priority="322" aboveAverage="0" equalAverage="0" bottom="0" percent="0" rank="0" text="" dxfId="1218">
      <formula>LEFT(H136,1)="3"</formula>
    </cfRule>
    <cfRule type="expression" priority="323" aboveAverage="0" equalAverage="0" bottom="0" percent="0" rank="0" text="" dxfId="1219">
      <formula>LEFT(H136,1)="4"</formula>
    </cfRule>
    <cfRule type="expression" priority="324" aboveAverage="0" equalAverage="0" bottom="0" percent="0" rank="0" text="" dxfId="1220">
      <formula>LEFT(H136,1)="5"</formula>
    </cfRule>
  </conditionalFormatting>
  <conditionalFormatting sqref="O136:O138">
    <cfRule type="expression" priority="325" aboveAverage="0" equalAverage="0" bottom="0" percent="0" rank="0" text="" dxfId="1221">
      <formula>LEFT(O136,1)="3"</formula>
    </cfRule>
  </conditionalFormatting>
  <conditionalFormatting sqref="N144:N146">
    <cfRule type="colorScale" priority="326">
      <colorScale>
        <cfvo type="num" val="4"/>
        <cfvo type="num" val="6"/>
        <cfvo type="num" val="10"/>
        <color rgb="FF9CCF7F"/>
        <color rgb="FFFFEB84"/>
        <color rgb="FFC00000"/>
      </colorScale>
    </cfRule>
    <cfRule type="cellIs" priority="327" operator="equal" aboveAverage="0" equalAverage="0" bottom="0" percent="0" rank="0" text="" dxfId="1222">
      <formula>""""""</formula>
    </cfRule>
  </conditionalFormatting>
  <conditionalFormatting sqref="L143:M146">
    <cfRule type="expression" priority="328" aboveAverage="0" equalAverage="0" bottom="0" percent="0" rank="0" text="" dxfId="1223">
      <formula>LEFT(L143,1)="1"</formula>
    </cfRule>
    <cfRule type="expression" priority="329" aboveAverage="0" equalAverage="0" bottom="0" percent="0" rank="0" text="" dxfId="1224">
      <formula>LEFT(L143,1)="2"</formula>
    </cfRule>
  </conditionalFormatting>
  <conditionalFormatting sqref="M143:M146">
    <cfRule type="expression" priority="330" aboveAverage="0" equalAverage="0" bottom="0" percent="0" rank="0" text="" dxfId="1225">
      <formula>LEFT(M143,1)="3"</formula>
    </cfRule>
    <cfRule type="expression" priority="331" aboveAverage="0" equalAverage="0" bottom="0" percent="0" rank="0" text="" dxfId="1226">
      <formula>LEFT(M143,1)="4"</formula>
    </cfRule>
  </conditionalFormatting>
  <conditionalFormatting sqref="L143:L146">
    <cfRule type="expression" priority="332" aboveAverage="0" equalAverage="0" bottom="0" percent="0" rank="0" text="" dxfId="1227">
      <formula>LEFT(L143,1)="3"</formula>
    </cfRule>
    <cfRule type="expression" priority="333" aboveAverage="0" equalAverage="0" bottom="0" percent="0" rank="0" text="" dxfId="1228">
      <formula>LEFT(L143,1)="4"</formula>
    </cfRule>
    <cfRule type="expression" priority="334" aboveAverage="0" equalAverage="0" bottom="0" percent="0" rank="0" text="" dxfId="1229">
      <formula>LEFT(L143,1)="5"</formula>
    </cfRule>
    <cfRule type="expression" priority="335" aboveAverage="0" equalAverage="0" bottom="0" percent="0" rank="0" text="" dxfId="1230">
      <formula>LEFT(L143,1)="6"</formula>
    </cfRule>
  </conditionalFormatting>
  <conditionalFormatting sqref="J144:J146">
    <cfRule type="colorScale" priority="336">
      <colorScale>
        <cfvo type="num" val="4"/>
        <cfvo type="num" val="6"/>
        <cfvo type="num" val="10"/>
        <color rgb="FF9CCF7F"/>
        <color rgb="FFFFEB84"/>
        <color rgb="FFC00000"/>
      </colorScale>
    </cfRule>
    <cfRule type="cellIs" priority="337" operator="equal" aboveAverage="0" equalAverage="0" bottom="0" percent="0" rank="0" text="" dxfId="1231">
      <formula>""""""</formula>
    </cfRule>
  </conditionalFormatting>
  <conditionalFormatting sqref="H143:I146">
    <cfRule type="expression" priority="338" aboveAverage="0" equalAverage="0" bottom="0" percent="0" rank="0" text="" dxfId="1232">
      <formula>LEFT(H143,1)="1"</formula>
    </cfRule>
  </conditionalFormatting>
  <conditionalFormatting sqref="H144:I146">
    <cfRule type="expression" priority="339" aboveAverage="0" equalAverage="0" bottom="0" percent="0" rank="0" text="" dxfId="1233">
      <formula>LEFT(H144,1)="2"</formula>
    </cfRule>
  </conditionalFormatting>
  <conditionalFormatting sqref="I143:I146">
    <cfRule type="expression" priority="340" aboveAverage="0" equalAverage="0" bottom="0" percent="0" rank="0" text="" dxfId="1234">
      <formula>LEFT(I143,1)="3"</formula>
    </cfRule>
    <cfRule type="expression" priority="341" aboveAverage="0" equalAverage="0" bottom="0" percent="0" rank="0" text="" dxfId="1235">
      <formula>LEFT(I143,1)="4"</formula>
    </cfRule>
  </conditionalFormatting>
  <conditionalFormatting sqref="H144:H146">
    <cfRule type="expression" priority="342" aboveAverage="0" equalAverage="0" bottom="0" percent="0" rank="0" text="" dxfId="1236">
      <formula>LEFT(H144,1)="3"</formula>
    </cfRule>
    <cfRule type="expression" priority="343" aboveAverage="0" equalAverage="0" bottom="0" percent="0" rank="0" text="" dxfId="1237">
      <formula>LEFT(H144,1)="4"</formula>
    </cfRule>
    <cfRule type="expression" priority="344" aboveAverage="0" equalAverage="0" bottom="0" percent="0" rank="0" text="" dxfId="1238">
      <formula>LEFT(H144,1)="5"</formula>
    </cfRule>
  </conditionalFormatting>
  <conditionalFormatting sqref="O144:O146">
    <cfRule type="expression" priority="345" aboveAverage="0" equalAverage="0" bottom="0" percent="0" rank="0" text="" dxfId="1239">
      <formula>LEFT(O144,1)="3"</formula>
    </cfRule>
  </conditionalFormatting>
  <conditionalFormatting sqref="N152:N154">
    <cfRule type="colorScale" priority="346">
      <colorScale>
        <cfvo type="num" val="4"/>
        <cfvo type="num" val="6"/>
        <cfvo type="num" val="10"/>
        <color rgb="FF9CCF7F"/>
        <color rgb="FFFFEB84"/>
        <color rgb="FFC00000"/>
      </colorScale>
    </cfRule>
    <cfRule type="cellIs" priority="347" operator="equal" aboveAverage="0" equalAverage="0" bottom="0" percent="0" rank="0" text="" dxfId="1240">
      <formula>""""""</formula>
    </cfRule>
  </conditionalFormatting>
  <conditionalFormatting sqref="L151:M154">
    <cfRule type="expression" priority="348" aboveAverage="0" equalAverage="0" bottom="0" percent="0" rank="0" text="" dxfId="1241">
      <formula>LEFT(L151,1)="1"</formula>
    </cfRule>
    <cfRule type="expression" priority="349" aboveAverage="0" equalAverage="0" bottom="0" percent="0" rank="0" text="" dxfId="1242">
      <formula>LEFT(L151,1)="2"</formula>
    </cfRule>
  </conditionalFormatting>
  <conditionalFormatting sqref="M151:M154">
    <cfRule type="expression" priority="350" aboveAverage="0" equalAverage="0" bottom="0" percent="0" rank="0" text="" dxfId="1243">
      <formula>LEFT(M151,1)="3"</formula>
    </cfRule>
    <cfRule type="expression" priority="351" aboveAverage="0" equalAverage="0" bottom="0" percent="0" rank="0" text="" dxfId="1244">
      <formula>LEFT(M151,1)="4"</formula>
    </cfRule>
  </conditionalFormatting>
  <conditionalFormatting sqref="L151:L154">
    <cfRule type="expression" priority="352" aboveAverage="0" equalAverage="0" bottom="0" percent="0" rank="0" text="" dxfId="1245">
      <formula>LEFT(L151,1)="3"</formula>
    </cfRule>
    <cfRule type="expression" priority="353" aboveAverage="0" equalAverage="0" bottom="0" percent="0" rank="0" text="" dxfId="1246">
      <formula>LEFT(L151,1)="4"</formula>
    </cfRule>
    <cfRule type="expression" priority="354" aboveAverage="0" equalAverage="0" bottom="0" percent="0" rank="0" text="" dxfId="1247">
      <formula>LEFT(L151,1)="5"</formula>
    </cfRule>
    <cfRule type="expression" priority="355" aboveAverage="0" equalAverage="0" bottom="0" percent="0" rank="0" text="" dxfId="1248">
      <formula>LEFT(L151,1)="6"</formula>
    </cfRule>
  </conditionalFormatting>
  <conditionalFormatting sqref="J152:J154">
    <cfRule type="colorScale" priority="356">
      <colorScale>
        <cfvo type="num" val="4"/>
        <cfvo type="num" val="6"/>
        <cfvo type="num" val="10"/>
        <color rgb="FF9CCF7F"/>
        <color rgb="FFFFEB84"/>
        <color rgb="FFC00000"/>
      </colorScale>
    </cfRule>
    <cfRule type="cellIs" priority="357" operator="equal" aboveAverage="0" equalAverage="0" bottom="0" percent="0" rank="0" text="" dxfId="1249">
      <formula>""""""</formula>
    </cfRule>
  </conditionalFormatting>
  <conditionalFormatting sqref="H151:I154">
    <cfRule type="expression" priority="358" aboveAverage="0" equalAverage="0" bottom="0" percent="0" rank="0" text="" dxfId="1250">
      <formula>LEFT(H151,1)="1"</formula>
    </cfRule>
  </conditionalFormatting>
  <conditionalFormatting sqref="H152:I154">
    <cfRule type="expression" priority="359" aboveAverage="0" equalAverage="0" bottom="0" percent="0" rank="0" text="" dxfId="1251">
      <formula>LEFT(H152,1)="2"</formula>
    </cfRule>
  </conditionalFormatting>
  <conditionalFormatting sqref="I151:I154">
    <cfRule type="expression" priority="360" aboveAverage="0" equalAverage="0" bottom="0" percent="0" rank="0" text="" dxfId="1252">
      <formula>LEFT(I151,1)="3"</formula>
    </cfRule>
    <cfRule type="expression" priority="361" aboveAverage="0" equalAverage="0" bottom="0" percent="0" rank="0" text="" dxfId="1253">
      <formula>LEFT(I151,1)="4"</formula>
    </cfRule>
  </conditionalFormatting>
  <conditionalFormatting sqref="H152:H154">
    <cfRule type="expression" priority="362" aboveAverage="0" equalAverage="0" bottom="0" percent="0" rank="0" text="" dxfId="1254">
      <formula>LEFT(H152,1)="3"</formula>
    </cfRule>
    <cfRule type="expression" priority="363" aboveAverage="0" equalAverage="0" bottom="0" percent="0" rank="0" text="" dxfId="1255">
      <formula>LEFT(H152,1)="4"</formula>
    </cfRule>
    <cfRule type="expression" priority="364" aboveAverage="0" equalAverage="0" bottom="0" percent="0" rank="0" text="" dxfId="1256">
      <formula>LEFT(H152,1)="5"</formula>
    </cfRule>
  </conditionalFormatting>
  <conditionalFormatting sqref="O152:O154">
    <cfRule type="expression" priority="365" aboveAverage="0" equalAverage="0" bottom="0" percent="0" rank="0" text="" dxfId="1257">
      <formula>LEFT(O152,1)="3"</formula>
    </cfRule>
  </conditionalFormatting>
  <conditionalFormatting sqref="N160:N162">
    <cfRule type="colorScale" priority="366">
      <colorScale>
        <cfvo type="num" val="4"/>
        <cfvo type="num" val="6"/>
        <cfvo type="num" val="10"/>
        <color rgb="FF9CCF7F"/>
        <color rgb="FFFFEB84"/>
        <color rgb="FFC00000"/>
      </colorScale>
    </cfRule>
    <cfRule type="cellIs" priority="367" operator="equal" aboveAverage="0" equalAverage="0" bottom="0" percent="0" rank="0" text="" dxfId="1258">
      <formula>""""""</formula>
    </cfRule>
  </conditionalFormatting>
  <conditionalFormatting sqref="L159:M162">
    <cfRule type="expression" priority="368" aboveAverage="0" equalAverage="0" bottom="0" percent="0" rank="0" text="" dxfId="1259">
      <formula>LEFT(L159,1)="1"</formula>
    </cfRule>
    <cfRule type="expression" priority="369" aboveAverage="0" equalAverage="0" bottom="0" percent="0" rank="0" text="" dxfId="1260">
      <formula>LEFT(L159,1)="2"</formula>
    </cfRule>
  </conditionalFormatting>
  <conditionalFormatting sqref="M159:M162">
    <cfRule type="expression" priority="370" aboveAverage="0" equalAverage="0" bottom="0" percent="0" rank="0" text="" dxfId="1261">
      <formula>LEFT(M159,1)="3"</formula>
    </cfRule>
    <cfRule type="expression" priority="371" aboveAverage="0" equalAverage="0" bottom="0" percent="0" rank="0" text="" dxfId="1262">
      <formula>LEFT(M159,1)="4"</formula>
    </cfRule>
  </conditionalFormatting>
  <conditionalFormatting sqref="L159:L162">
    <cfRule type="expression" priority="372" aboveAverage="0" equalAverage="0" bottom="0" percent="0" rank="0" text="" dxfId="1263">
      <formula>LEFT(L159,1)="3"</formula>
    </cfRule>
    <cfRule type="expression" priority="373" aboveAverage="0" equalAverage="0" bottom="0" percent="0" rank="0" text="" dxfId="1264">
      <formula>LEFT(L159,1)="4"</formula>
    </cfRule>
    <cfRule type="expression" priority="374" aboveAverage="0" equalAverage="0" bottom="0" percent="0" rank="0" text="" dxfId="1265">
      <formula>LEFT(L159,1)="5"</formula>
    </cfRule>
    <cfRule type="expression" priority="375" aboveAverage="0" equalAverage="0" bottom="0" percent="0" rank="0" text="" dxfId="1266">
      <formula>LEFT(L159,1)="6"</formula>
    </cfRule>
  </conditionalFormatting>
  <conditionalFormatting sqref="J160:J162">
    <cfRule type="colorScale" priority="376">
      <colorScale>
        <cfvo type="num" val="4"/>
        <cfvo type="num" val="6"/>
        <cfvo type="num" val="10"/>
        <color rgb="FF9CCF7F"/>
        <color rgb="FFFFEB84"/>
        <color rgb="FFC00000"/>
      </colorScale>
    </cfRule>
    <cfRule type="cellIs" priority="377" operator="equal" aboveAverage="0" equalAverage="0" bottom="0" percent="0" rank="0" text="" dxfId="1267">
      <formula>""""""</formula>
    </cfRule>
  </conditionalFormatting>
  <conditionalFormatting sqref="H159:I162">
    <cfRule type="expression" priority="378" aboveAverage="0" equalAverage="0" bottom="0" percent="0" rank="0" text="" dxfId="1268">
      <formula>LEFT(H159,1)="1"</formula>
    </cfRule>
  </conditionalFormatting>
  <conditionalFormatting sqref="H160:I162">
    <cfRule type="expression" priority="379" aboveAverage="0" equalAverage="0" bottom="0" percent="0" rank="0" text="" dxfId="1269">
      <formula>LEFT(H160,1)="2"</formula>
    </cfRule>
  </conditionalFormatting>
  <conditionalFormatting sqref="I159:I162">
    <cfRule type="expression" priority="380" aboveAverage="0" equalAverage="0" bottom="0" percent="0" rank="0" text="" dxfId="1270">
      <formula>LEFT(I159,1)="3"</formula>
    </cfRule>
    <cfRule type="expression" priority="381" aboveAverage="0" equalAverage="0" bottom="0" percent="0" rank="0" text="" dxfId="1271">
      <formula>LEFT(I159,1)="4"</formula>
    </cfRule>
  </conditionalFormatting>
  <conditionalFormatting sqref="H160:H162">
    <cfRule type="expression" priority="382" aboveAverage="0" equalAverage="0" bottom="0" percent="0" rank="0" text="" dxfId="1272">
      <formula>LEFT(H160,1)="3"</formula>
    </cfRule>
    <cfRule type="expression" priority="383" aboveAverage="0" equalAverage="0" bottom="0" percent="0" rank="0" text="" dxfId="1273">
      <formula>LEFT(H160,1)="4"</formula>
    </cfRule>
    <cfRule type="expression" priority="384" aboveAverage="0" equalAverage="0" bottom="0" percent="0" rank="0" text="" dxfId="1274">
      <formula>LEFT(H160,1)="5"</formula>
    </cfRule>
  </conditionalFormatting>
  <conditionalFormatting sqref="O160:O162">
    <cfRule type="expression" priority="385" aboveAverage="0" equalAverage="0" bottom="0" percent="0" rank="0" text="" dxfId="1275">
      <formula>LEFT(O160,1)="3"</formula>
    </cfRule>
  </conditionalFormatting>
  <conditionalFormatting sqref="N168:N170">
    <cfRule type="colorScale" priority="386">
      <colorScale>
        <cfvo type="num" val="4"/>
        <cfvo type="num" val="6"/>
        <cfvo type="num" val="10"/>
        <color rgb="FF9CCF7F"/>
        <color rgb="FFFFEB84"/>
        <color rgb="FFC00000"/>
      </colorScale>
    </cfRule>
    <cfRule type="cellIs" priority="387" operator="equal" aboveAverage="0" equalAverage="0" bottom="0" percent="0" rank="0" text="" dxfId="1276">
      <formula>""""""</formula>
    </cfRule>
  </conditionalFormatting>
  <conditionalFormatting sqref="L167:M170">
    <cfRule type="expression" priority="388" aboveAverage="0" equalAverage="0" bottom="0" percent="0" rank="0" text="" dxfId="1277">
      <formula>LEFT(L167,1)="1"</formula>
    </cfRule>
    <cfRule type="expression" priority="389" aboveAverage="0" equalAverage="0" bottom="0" percent="0" rank="0" text="" dxfId="1278">
      <formula>LEFT(L167,1)="2"</formula>
    </cfRule>
  </conditionalFormatting>
  <conditionalFormatting sqref="M167:M170">
    <cfRule type="expression" priority="390" aboveAverage="0" equalAverage="0" bottom="0" percent="0" rank="0" text="" dxfId="1279">
      <formula>LEFT(M167,1)="3"</formula>
    </cfRule>
    <cfRule type="expression" priority="391" aboveAverage="0" equalAverage="0" bottom="0" percent="0" rank="0" text="" dxfId="1280">
      <formula>LEFT(M167,1)="4"</formula>
    </cfRule>
  </conditionalFormatting>
  <conditionalFormatting sqref="L167:L170">
    <cfRule type="expression" priority="392" aboveAverage="0" equalAverage="0" bottom="0" percent="0" rank="0" text="" dxfId="1281">
      <formula>LEFT(L167,1)="3"</formula>
    </cfRule>
    <cfRule type="expression" priority="393" aboveAverage="0" equalAverage="0" bottom="0" percent="0" rank="0" text="" dxfId="1282">
      <formula>LEFT(L167,1)="4"</formula>
    </cfRule>
    <cfRule type="expression" priority="394" aboveAverage="0" equalAverage="0" bottom="0" percent="0" rank="0" text="" dxfId="1283">
      <formula>LEFT(L167,1)="5"</formula>
    </cfRule>
    <cfRule type="expression" priority="395" aboveAverage="0" equalAverage="0" bottom="0" percent="0" rank="0" text="" dxfId="1284">
      <formula>LEFT(L167,1)="6"</formula>
    </cfRule>
  </conditionalFormatting>
  <conditionalFormatting sqref="J168:J170">
    <cfRule type="colorScale" priority="396">
      <colorScale>
        <cfvo type="num" val="4"/>
        <cfvo type="num" val="6"/>
        <cfvo type="num" val="10"/>
        <color rgb="FF9CCF7F"/>
        <color rgb="FFFFEB84"/>
        <color rgb="FFC00000"/>
      </colorScale>
    </cfRule>
    <cfRule type="cellIs" priority="397" operator="equal" aboveAverage="0" equalAverage="0" bottom="0" percent="0" rank="0" text="" dxfId="1285">
      <formula>""""""</formula>
    </cfRule>
  </conditionalFormatting>
  <conditionalFormatting sqref="H167:I170">
    <cfRule type="expression" priority="398" aboveAverage="0" equalAverage="0" bottom="0" percent="0" rank="0" text="" dxfId="1286">
      <formula>LEFT(H167,1)="1"</formula>
    </cfRule>
  </conditionalFormatting>
  <conditionalFormatting sqref="H168:I170">
    <cfRule type="expression" priority="399" aboveAverage="0" equalAverage="0" bottom="0" percent="0" rank="0" text="" dxfId="1287">
      <formula>LEFT(H168,1)="2"</formula>
    </cfRule>
  </conditionalFormatting>
  <conditionalFormatting sqref="I167:I170">
    <cfRule type="expression" priority="400" aboveAverage="0" equalAverage="0" bottom="0" percent="0" rank="0" text="" dxfId="1288">
      <formula>LEFT(I167,1)="3"</formula>
    </cfRule>
    <cfRule type="expression" priority="401" aboveAverage="0" equalAverage="0" bottom="0" percent="0" rank="0" text="" dxfId="1289">
      <formula>LEFT(I167,1)="4"</formula>
    </cfRule>
  </conditionalFormatting>
  <conditionalFormatting sqref="H168:H170">
    <cfRule type="expression" priority="402" aboveAverage="0" equalAverage="0" bottom="0" percent="0" rank="0" text="" dxfId="1290">
      <formula>LEFT(H168,1)="3"</formula>
    </cfRule>
    <cfRule type="expression" priority="403" aboveAverage="0" equalAverage="0" bottom="0" percent="0" rank="0" text="" dxfId="1291">
      <formula>LEFT(H168,1)="4"</formula>
    </cfRule>
    <cfRule type="expression" priority="404" aboveAverage="0" equalAverage="0" bottom="0" percent="0" rank="0" text="" dxfId="1292">
      <formula>LEFT(H168,1)="5"</formula>
    </cfRule>
  </conditionalFormatting>
  <conditionalFormatting sqref="O168:O170">
    <cfRule type="expression" priority="405" aboveAverage="0" equalAverage="0" bottom="0" percent="0" rank="0" text="" dxfId="1293">
      <formula>LEFT(O168,1)="3"</formula>
    </cfRule>
  </conditionalFormatting>
  <conditionalFormatting sqref="G6">
    <cfRule type="containsText" priority="406" operator="containsText" aboveAverage="0" equalAverage="0" bottom="0" percent="0" rank="0" text="Please select a reporting period on the 'Start Here' page" dxfId="1294">
      <formula>NOT(ISERROR(SEARCH("Please select a reporting period on the 'Start Here' page",G6)))</formula>
    </cfRule>
  </conditionalFormatting>
  <conditionalFormatting sqref="N176:N178">
    <cfRule type="colorScale" priority="407">
      <colorScale>
        <cfvo type="num" val="4"/>
        <cfvo type="num" val="6"/>
        <cfvo type="num" val="10"/>
        <color rgb="FF9CCF7F"/>
        <color rgb="FFFFEB84"/>
        <color rgb="FFC00000"/>
      </colorScale>
    </cfRule>
    <cfRule type="cellIs" priority="408" operator="equal" aboveAverage="0" equalAverage="0" bottom="0" percent="0" rank="0" text="" dxfId="1295">
      <formula>""""""</formula>
    </cfRule>
  </conditionalFormatting>
  <conditionalFormatting sqref="L175:M178">
    <cfRule type="expression" priority="409" aboveAverage="0" equalAverage="0" bottom="0" percent="0" rank="0" text="" dxfId="1296">
      <formula>LEFT(L175,1)="1"</formula>
    </cfRule>
    <cfRule type="expression" priority="410" aboveAverage="0" equalAverage="0" bottom="0" percent="0" rank="0" text="" dxfId="1297">
      <formula>LEFT(L175,1)="2"</formula>
    </cfRule>
  </conditionalFormatting>
  <conditionalFormatting sqref="M175:M178">
    <cfRule type="expression" priority="411" aboveAverage="0" equalAverage="0" bottom="0" percent="0" rank="0" text="" dxfId="1298">
      <formula>LEFT(M175,1)="3"</formula>
    </cfRule>
    <cfRule type="expression" priority="412" aboveAverage="0" equalAverage="0" bottom="0" percent="0" rank="0" text="" dxfId="1299">
      <formula>LEFT(M175,1)="4"</formula>
    </cfRule>
  </conditionalFormatting>
  <conditionalFormatting sqref="L175:L178">
    <cfRule type="expression" priority="413" aboveAverage="0" equalAverage="0" bottom="0" percent="0" rank="0" text="" dxfId="1300">
      <formula>LEFT(L175,1)="3"</formula>
    </cfRule>
    <cfRule type="expression" priority="414" aboveAverage="0" equalAverage="0" bottom="0" percent="0" rank="0" text="" dxfId="1301">
      <formula>LEFT(L175,1)="4"</formula>
    </cfRule>
    <cfRule type="expression" priority="415" aboveAverage="0" equalAverage="0" bottom="0" percent="0" rank="0" text="" dxfId="1302">
      <formula>LEFT(L175,1)="5"</formula>
    </cfRule>
    <cfRule type="expression" priority="416" aboveAverage="0" equalAverage="0" bottom="0" percent="0" rank="0" text="" dxfId="1303">
      <formula>LEFT(L175,1)="6"</formula>
    </cfRule>
  </conditionalFormatting>
  <conditionalFormatting sqref="J175:J178">
    <cfRule type="colorScale" priority="417">
      <colorScale>
        <cfvo type="num" val="4"/>
        <cfvo type="num" val="6"/>
        <cfvo type="num" val="10"/>
        <color rgb="FF9CCF7F"/>
        <color rgb="FFFFEB84"/>
        <color rgb="FFC00000"/>
      </colorScale>
    </cfRule>
  </conditionalFormatting>
  <conditionalFormatting sqref="H175:I178">
    <cfRule type="expression" priority="418" aboveAverage="0" equalAverage="0" bottom="0" percent="0" rank="0" text="" dxfId="1304">
      <formula>LEFT(H175,1)="1"</formula>
    </cfRule>
  </conditionalFormatting>
  <conditionalFormatting sqref="I175">
    <cfRule type="expression" priority="419" aboveAverage="0" equalAverage="0" bottom="0" percent="0" rank="0" text="" dxfId="1305">
      <formula>LEFT(I175,1)="3"</formula>
    </cfRule>
    <cfRule type="expression" priority="420" aboveAverage="0" equalAverage="0" bottom="0" percent="0" rank="0" text="" dxfId="1306">
      <formula>LEFT(I175,1)="4"</formula>
    </cfRule>
  </conditionalFormatting>
  <conditionalFormatting sqref="O175">
    <cfRule type="expression" priority="421" aboveAverage="0" equalAverage="0" bottom="0" percent="0" rank="0" text="" dxfId="1307">
      <formula>LEFT(O175,1)="5"</formula>
    </cfRule>
    <cfRule type="expression" priority="422" aboveAverage="0" equalAverage="0" bottom="0" percent="0" rank="0" text="" dxfId="1308">
      <formula>LEFT(O175,1)="4"</formula>
    </cfRule>
    <cfRule type="expression" priority="423" aboveAverage="0" equalAverage="0" bottom="0" percent="0" rank="0" text="" dxfId="1309">
      <formula>LEFT(O175,1)="3"</formula>
    </cfRule>
    <cfRule type="expression" priority="424" aboveAverage="0" equalAverage="0" bottom="0" percent="0" rank="0" text="" dxfId="1310">
      <formula>LEFT(O175,1)="2"</formula>
    </cfRule>
    <cfRule type="expression" priority="425" aboveAverage="0" equalAverage="0" bottom="0" percent="0" rank="0" text="" dxfId="1311">
      <formula>LEFT(O175,1)="1"</formula>
    </cfRule>
    <cfRule type="expression" priority="426" aboveAverage="0" equalAverage="0" bottom="0" percent="0" rank="0" text="" dxfId="1312">
      <formula>LEFT(O175,1)="1"</formula>
    </cfRule>
    <cfRule type="expression" priority="427" aboveAverage="0" equalAverage="0" bottom="0" percent="0" rank="0" text="" dxfId="1313">
      <formula>LEFT(O175,1)="3"</formula>
    </cfRule>
    <cfRule type="expression" priority="428" aboveAverage="0" equalAverage="0" bottom="0" percent="0" rank="0" text="" dxfId="1314">
      <formula>LEFT(O175,1)="4"</formula>
    </cfRule>
    <cfRule type="expression" priority="429" aboveAverage="0" equalAverage="0" bottom="0" percent="0" rank="0" text="" dxfId="1315">
      <formula>LEFT(O175,1)="5"</formula>
    </cfRule>
  </conditionalFormatting>
  <conditionalFormatting sqref="P174:P175">
    <cfRule type="expression" priority="430" aboveAverage="0" equalAverage="0" bottom="0" percent="0" rank="0" text="" dxfId="1316">
      <formula>LEFT(P174,1)="1"</formula>
    </cfRule>
    <cfRule type="expression" priority="431" aboveAverage="0" equalAverage="0" bottom="0" percent="0" rank="0" text="" dxfId="1317">
      <formula>LEFT(P174,1)="2"</formula>
    </cfRule>
    <cfRule type="expression" priority="432" aboveAverage="0" equalAverage="0" bottom="0" percent="0" rank="0" text="" dxfId="1318">
      <formula>LEFT(P174,1)="3"</formula>
    </cfRule>
    <cfRule type="expression" priority="433" aboveAverage="0" equalAverage="0" bottom="0" percent="0" rank="0" text="" dxfId="1319">
      <formula>LEFT(P174,1)="4"</formula>
    </cfRule>
    <cfRule type="expression" priority="434" aboveAverage="0" equalAverage="0" bottom="0" percent="0" rank="0" text="" dxfId="1320">
      <formula>LEFT(P174,1)="5"</formula>
    </cfRule>
  </conditionalFormatting>
  <conditionalFormatting sqref="P175">
    <cfRule type="expression" priority="435" aboveAverage="0" equalAverage="0" bottom="0" percent="0" rank="0" text="" dxfId="1321">
      <formula>LEFT(P175,1)="6"</formula>
    </cfRule>
  </conditionalFormatting>
  <conditionalFormatting sqref="O174:O175">
    <cfRule type="expression" priority="436" aboveAverage="0" equalAverage="0" bottom="0" percent="0" rank="0" text="" dxfId="1322">
      <formula>LEFT(O174,1)="2"</formula>
    </cfRule>
  </conditionalFormatting>
  <conditionalFormatting sqref="J176:J178">
    <cfRule type="cellIs" priority="437" operator="equal" aboveAverage="0" equalAverage="0" bottom="0" percent="0" rank="0" text="" dxfId="1323">
      <formula>""""""</formula>
    </cfRule>
  </conditionalFormatting>
  <conditionalFormatting sqref="J174">
    <cfRule type="expression" priority="438" aboveAverage="0" equalAverage="0" bottom="0" percent="0" rank="0" text="" dxfId="1324">
      <formula>LEFT(J174,1)="1"</formula>
    </cfRule>
    <cfRule type="expression" priority="439" aboveAverage="0" equalAverage="0" bottom="0" percent="0" rank="0" text="" dxfId="1325">
      <formula>LEFT(J174,1)="2"</formula>
    </cfRule>
    <cfRule type="expression" priority="440" aboveAverage="0" equalAverage="0" bottom="0" percent="0" rank="0" text="" dxfId="1326">
      <formula>LEFT(J174,1)="3"</formula>
    </cfRule>
    <cfRule type="expression" priority="441" aboveAverage="0" equalAverage="0" bottom="0" percent="0" rank="0" text="" dxfId="1327">
      <formula>LEFT(J174,1)="4"</formula>
    </cfRule>
    <cfRule type="expression" priority="442" aboveAverage="0" equalAverage="0" bottom="0" percent="0" rank="0" text="" dxfId="1328">
      <formula>LEFT(J174,1)="5"</formula>
    </cfRule>
    <cfRule type="expression" priority="443" aboveAverage="0" equalAverage="0" bottom="0" percent="0" rank="0" text="" dxfId="1329">
      <formula>LEFT(J174,1)="6"</formula>
    </cfRule>
  </conditionalFormatting>
  <conditionalFormatting sqref="H176:I178">
    <cfRule type="expression" priority="444" aboveAverage="0" equalAverage="0" bottom="0" percent="0" rank="0" text="" dxfId="1330">
      <formula>LEFT(H176,1)="2"</formula>
    </cfRule>
  </conditionalFormatting>
  <conditionalFormatting sqref="I176:I178">
    <cfRule type="expression" priority="445" aboveAverage="0" equalAverage="0" bottom="0" percent="0" rank="0" text="" dxfId="1331">
      <formula>LEFT(I176,1)="3"</formula>
    </cfRule>
    <cfRule type="expression" priority="446" aboveAverage="0" equalAverage="0" bottom="0" percent="0" rank="0" text="" dxfId="1332">
      <formula>LEFT(I176,1)="4"</formula>
    </cfRule>
  </conditionalFormatting>
  <conditionalFormatting sqref="N174">
    <cfRule type="expression" priority="447" aboveAverage="0" equalAverage="0" bottom="0" percent="0" rank="0" text="" dxfId="1333">
      <formula>LEFT(N174,1)="1"</formula>
    </cfRule>
    <cfRule type="expression" priority="448" aboveAverage="0" equalAverage="0" bottom="0" percent="0" rank="0" text="" dxfId="1334">
      <formula>LEFT(N174,1)="2"</formula>
    </cfRule>
    <cfRule type="expression" priority="449" aboveAverage="0" equalAverage="0" bottom="0" percent="0" rank="0" text="" dxfId="1335">
      <formula>LEFT(N174,1)="4"</formula>
    </cfRule>
    <cfRule type="expression" priority="450" aboveAverage="0" equalAverage="0" bottom="0" percent="0" rank="0" text="" dxfId="1336">
      <formula>LEFT(N174,1)="5"</formula>
    </cfRule>
    <cfRule type="expression" priority="451" aboveAverage="0" equalAverage="0" bottom="0" percent="0" rank="0" text="" dxfId="1337">
      <formula>LEFT(N174,1)="6"</formula>
    </cfRule>
  </conditionalFormatting>
  <conditionalFormatting sqref="N174:O174">
    <cfRule type="expression" priority="452" aboveAverage="0" equalAverage="0" bottom="0" percent="0" rank="0" text="" dxfId="1338">
      <formula>LEFT(N174,1)="3"</formula>
    </cfRule>
  </conditionalFormatting>
  <conditionalFormatting sqref="H176:H178">
    <cfRule type="expression" priority="453" aboveAverage="0" equalAverage="0" bottom="0" percent="0" rank="0" text="" dxfId="1339">
      <formula>LEFT(H176,1)="3"</formula>
    </cfRule>
    <cfRule type="expression" priority="454" aboveAverage="0" equalAverage="0" bottom="0" percent="0" rank="0" text="" dxfId="1340">
      <formula>LEFT(H176,1)="4"</formula>
    </cfRule>
    <cfRule type="expression" priority="455" aboveAverage="0" equalAverage="0" bottom="0" percent="0" rank="0" text="" dxfId="1341">
      <formula>LEFT(H176,1)="5"</formula>
    </cfRule>
  </conditionalFormatting>
  <conditionalFormatting sqref="N175">
    <cfRule type="colorScale" priority="456">
      <colorScale>
        <cfvo type="num" val="4"/>
        <cfvo type="num" val="6"/>
        <cfvo type="num" val="10"/>
        <color rgb="FF9CCF7F"/>
        <color rgb="FFFFEB84"/>
        <color rgb="FFC00000"/>
      </colorScale>
    </cfRule>
  </conditionalFormatting>
  <conditionalFormatting sqref="O176:O178">
    <cfRule type="expression" priority="457" aboveAverage="0" equalAverage="0" bottom="0" percent="0" rank="0" text="" dxfId="1342">
      <formula>LEFT(O176,1)="3"</formula>
    </cfRule>
  </conditionalFormatting>
  <conditionalFormatting sqref="O174">
    <cfRule type="expression" priority="458" aboveAverage="0" equalAverage="0" bottom="0" percent="0" rank="0" text="" dxfId="1343">
      <formula>LEFT(O174,1)="4"</formula>
    </cfRule>
    <cfRule type="expression" priority="459" aboveAverage="0" equalAverage="0" bottom="0" percent="0" rank="0" text="" dxfId="1344">
      <formula>LEFT(O174,1)="5"</formula>
    </cfRule>
  </conditionalFormatting>
  <conditionalFormatting sqref="J167">
    <cfRule type="colorScale" priority="460">
      <colorScale>
        <cfvo type="num" val="4"/>
        <cfvo type="num" val="6"/>
        <cfvo type="num" val="10"/>
        <color rgb="FF9CCF7F"/>
        <color rgb="FFFFEB84"/>
        <color rgb="FFC00000"/>
      </colorScale>
    </cfRule>
  </conditionalFormatting>
  <conditionalFormatting sqref="O167">
    <cfRule type="expression" priority="461" aboveAverage="0" equalAverage="0" bottom="0" percent="0" rank="0" text="" dxfId="1345">
      <formula>LEFT(O167,1)="5"</formula>
    </cfRule>
    <cfRule type="expression" priority="462" aboveAverage="0" equalAverage="0" bottom="0" percent="0" rank="0" text="" dxfId="1346">
      <formula>LEFT(O167,1)="4"</formula>
    </cfRule>
    <cfRule type="expression" priority="463" aboveAverage="0" equalAverage="0" bottom="0" percent="0" rank="0" text="" dxfId="1347">
      <formula>LEFT(O167,1)="3"</formula>
    </cfRule>
    <cfRule type="expression" priority="464" aboveAverage="0" equalAverage="0" bottom="0" percent="0" rank="0" text="" dxfId="1348">
      <formula>LEFT(O167,1)="2"</formula>
    </cfRule>
    <cfRule type="expression" priority="465" aboveAverage="0" equalAverage="0" bottom="0" percent="0" rank="0" text="" dxfId="1349">
      <formula>LEFT(O167,1)="1"</formula>
    </cfRule>
    <cfRule type="expression" priority="466" aboveAverage="0" equalAverage="0" bottom="0" percent="0" rank="0" text="" dxfId="1350">
      <formula>LEFT(O167,1)="1"</formula>
    </cfRule>
    <cfRule type="expression" priority="467" aboveAverage="0" equalAverage="0" bottom="0" percent="0" rank="0" text="" dxfId="1351">
      <formula>LEFT(O167,1)="3"</formula>
    </cfRule>
    <cfRule type="expression" priority="468" aboveAverage="0" equalAverage="0" bottom="0" percent="0" rank="0" text="" dxfId="1352">
      <formula>LEFT(O167,1)="4"</formula>
    </cfRule>
    <cfRule type="expression" priority="469" aboveAverage="0" equalAverage="0" bottom="0" percent="0" rank="0" text="" dxfId="1353">
      <formula>LEFT(O167,1)="5"</formula>
    </cfRule>
  </conditionalFormatting>
  <conditionalFormatting sqref="P166:P167">
    <cfRule type="expression" priority="470" aboveAverage="0" equalAverage="0" bottom="0" percent="0" rank="0" text="" dxfId="1354">
      <formula>LEFT(P166,1)="1"</formula>
    </cfRule>
    <cfRule type="expression" priority="471" aboveAverage="0" equalAverage="0" bottom="0" percent="0" rank="0" text="" dxfId="1355">
      <formula>LEFT(P166,1)="2"</formula>
    </cfRule>
    <cfRule type="expression" priority="472" aboveAverage="0" equalAverage="0" bottom="0" percent="0" rank="0" text="" dxfId="1356">
      <formula>LEFT(P166,1)="3"</formula>
    </cfRule>
    <cfRule type="expression" priority="473" aboveAverage="0" equalAverage="0" bottom="0" percent="0" rank="0" text="" dxfId="1357">
      <formula>LEFT(P166,1)="4"</formula>
    </cfRule>
    <cfRule type="expression" priority="474" aboveAverage="0" equalAverage="0" bottom="0" percent="0" rank="0" text="" dxfId="1358">
      <formula>LEFT(P166,1)="5"</formula>
    </cfRule>
  </conditionalFormatting>
  <conditionalFormatting sqref="P167">
    <cfRule type="expression" priority="475" aboveAverage="0" equalAverage="0" bottom="0" percent="0" rank="0" text="" dxfId="1359">
      <formula>LEFT(P167,1)="6"</formula>
    </cfRule>
  </conditionalFormatting>
  <conditionalFormatting sqref="O166:O167">
    <cfRule type="expression" priority="476" aboveAverage="0" equalAverage="0" bottom="0" percent="0" rank="0" text="" dxfId="1360">
      <formula>LEFT(O166,1)="2"</formula>
    </cfRule>
  </conditionalFormatting>
  <conditionalFormatting sqref="J166">
    <cfRule type="expression" priority="477" aboveAverage="0" equalAverage="0" bottom="0" percent="0" rank="0" text="" dxfId="1361">
      <formula>LEFT(J166,1)="1"</formula>
    </cfRule>
    <cfRule type="expression" priority="478" aboveAverage="0" equalAverage="0" bottom="0" percent="0" rank="0" text="" dxfId="1362">
      <formula>LEFT(J166,1)="2"</formula>
    </cfRule>
    <cfRule type="expression" priority="479" aboveAverage="0" equalAverage="0" bottom="0" percent="0" rank="0" text="" dxfId="1363">
      <formula>LEFT(J166,1)="3"</formula>
    </cfRule>
    <cfRule type="expression" priority="480" aboveAverage="0" equalAverage="0" bottom="0" percent="0" rank="0" text="" dxfId="1364">
      <formula>LEFT(J166,1)="4"</formula>
    </cfRule>
    <cfRule type="expression" priority="481" aboveAverage="0" equalAverage="0" bottom="0" percent="0" rank="0" text="" dxfId="1365">
      <formula>LEFT(J166,1)="5"</formula>
    </cfRule>
    <cfRule type="expression" priority="482" aboveAverage="0" equalAverage="0" bottom="0" percent="0" rank="0" text="" dxfId="1366">
      <formula>LEFT(J166,1)="6"</formula>
    </cfRule>
  </conditionalFormatting>
  <conditionalFormatting sqref="N166">
    <cfRule type="expression" priority="483" aboveAverage="0" equalAverage="0" bottom="0" percent="0" rank="0" text="" dxfId="1367">
      <formula>LEFT(N166,1)="1"</formula>
    </cfRule>
    <cfRule type="expression" priority="484" aboveAverage="0" equalAverage="0" bottom="0" percent="0" rank="0" text="" dxfId="1368">
      <formula>LEFT(N166,1)="2"</formula>
    </cfRule>
    <cfRule type="expression" priority="485" aboveAverage="0" equalAverage="0" bottom="0" percent="0" rank="0" text="" dxfId="1369">
      <formula>LEFT(N166,1)="4"</formula>
    </cfRule>
    <cfRule type="expression" priority="486" aboveAverage="0" equalAverage="0" bottom="0" percent="0" rank="0" text="" dxfId="1370">
      <formula>LEFT(N166,1)="5"</formula>
    </cfRule>
    <cfRule type="expression" priority="487" aboveAverage="0" equalAverage="0" bottom="0" percent="0" rank="0" text="" dxfId="1371">
      <formula>LEFT(N166,1)="6"</formula>
    </cfRule>
  </conditionalFormatting>
  <conditionalFormatting sqref="N166:O166">
    <cfRule type="expression" priority="488" aboveAverage="0" equalAverage="0" bottom="0" percent="0" rank="0" text="" dxfId="1372">
      <formula>LEFT(N166,1)="3"</formula>
    </cfRule>
  </conditionalFormatting>
  <conditionalFormatting sqref="N167">
    <cfRule type="colorScale" priority="489">
      <colorScale>
        <cfvo type="num" val="4"/>
        <cfvo type="num" val="6"/>
        <cfvo type="num" val="10"/>
        <color rgb="FF9CCF7F"/>
        <color rgb="FFFFEB84"/>
        <color rgb="FFC00000"/>
      </colorScale>
    </cfRule>
  </conditionalFormatting>
  <conditionalFormatting sqref="O166">
    <cfRule type="expression" priority="490" aboveAverage="0" equalAverage="0" bottom="0" percent="0" rank="0" text="" dxfId="1373">
      <formula>LEFT(O166,1)="4"</formula>
    </cfRule>
    <cfRule type="expression" priority="491" aboveAverage="0" equalAverage="0" bottom="0" percent="0" rank="0" text="" dxfId="1374">
      <formula>LEFT(O166,1)="5"</formula>
    </cfRule>
  </conditionalFormatting>
  <conditionalFormatting sqref="J159">
    <cfRule type="colorScale" priority="492">
      <colorScale>
        <cfvo type="num" val="4"/>
        <cfvo type="num" val="6"/>
        <cfvo type="num" val="10"/>
        <color rgb="FF9CCF7F"/>
        <color rgb="FFFFEB84"/>
        <color rgb="FFC00000"/>
      </colorScale>
    </cfRule>
  </conditionalFormatting>
  <conditionalFormatting sqref="O159">
    <cfRule type="expression" priority="493" aboveAverage="0" equalAverage="0" bottom="0" percent="0" rank="0" text="" dxfId="1375">
      <formula>LEFT(O159,1)="5"</formula>
    </cfRule>
    <cfRule type="expression" priority="494" aboveAverage="0" equalAverage="0" bottom="0" percent="0" rank="0" text="" dxfId="1376">
      <formula>LEFT(O159,1)="4"</formula>
    </cfRule>
    <cfRule type="expression" priority="495" aboveAverage="0" equalAverage="0" bottom="0" percent="0" rank="0" text="" dxfId="1377">
      <formula>LEFT(O159,1)="3"</formula>
    </cfRule>
    <cfRule type="expression" priority="496" aboveAverage="0" equalAverage="0" bottom="0" percent="0" rank="0" text="" dxfId="1378">
      <formula>LEFT(O159,1)="2"</formula>
    </cfRule>
    <cfRule type="expression" priority="497" aboveAverage="0" equalAverage="0" bottom="0" percent="0" rank="0" text="" dxfId="1379">
      <formula>LEFT(O159,1)="1"</formula>
    </cfRule>
    <cfRule type="expression" priority="498" aboveAverage="0" equalAverage="0" bottom="0" percent="0" rank="0" text="" dxfId="1380">
      <formula>LEFT(O159,1)="1"</formula>
    </cfRule>
    <cfRule type="expression" priority="499" aboveAverage="0" equalAverage="0" bottom="0" percent="0" rank="0" text="" dxfId="1381">
      <formula>LEFT(O159,1)="3"</formula>
    </cfRule>
    <cfRule type="expression" priority="500" aboveAverage="0" equalAverage="0" bottom="0" percent="0" rank="0" text="" dxfId="1382">
      <formula>LEFT(O159,1)="4"</formula>
    </cfRule>
    <cfRule type="expression" priority="501" aboveAverage="0" equalAverage="0" bottom="0" percent="0" rank="0" text="" dxfId="1383">
      <formula>LEFT(O159,1)="5"</formula>
    </cfRule>
  </conditionalFormatting>
  <conditionalFormatting sqref="P158:P159">
    <cfRule type="expression" priority="502" aboveAverage="0" equalAverage="0" bottom="0" percent="0" rank="0" text="" dxfId="1384">
      <formula>LEFT(P158,1)="1"</formula>
    </cfRule>
    <cfRule type="expression" priority="503" aboveAverage="0" equalAverage="0" bottom="0" percent="0" rank="0" text="" dxfId="1385">
      <formula>LEFT(P158,1)="2"</formula>
    </cfRule>
    <cfRule type="expression" priority="504" aboveAverage="0" equalAverage="0" bottom="0" percent="0" rank="0" text="" dxfId="1386">
      <formula>LEFT(P158,1)="3"</formula>
    </cfRule>
    <cfRule type="expression" priority="505" aboveAverage="0" equalAverage="0" bottom="0" percent="0" rank="0" text="" dxfId="1387">
      <formula>LEFT(P158,1)="4"</formula>
    </cfRule>
    <cfRule type="expression" priority="506" aboveAverage="0" equalAverage="0" bottom="0" percent="0" rank="0" text="" dxfId="1388">
      <formula>LEFT(P158,1)="5"</formula>
    </cfRule>
  </conditionalFormatting>
  <conditionalFormatting sqref="P159">
    <cfRule type="expression" priority="507" aboveAverage="0" equalAverage="0" bottom="0" percent="0" rank="0" text="" dxfId="1389">
      <formula>LEFT(P159,1)="6"</formula>
    </cfRule>
  </conditionalFormatting>
  <conditionalFormatting sqref="O158:O159">
    <cfRule type="expression" priority="508" aboveAverage="0" equalAverage="0" bottom="0" percent="0" rank="0" text="" dxfId="1390">
      <formula>LEFT(O158,1)="2"</formula>
    </cfRule>
  </conditionalFormatting>
  <conditionalFormatting sqref="J158">
    <cfRule type="expression" priority="509" aboveAverage="0" equalAverage="0" bottom="0" percent="0" rank="0" text="" dxfId="1391">
      <formula>LEFT(J158,1)="1"</formula>
    </cfRule>
    <cfRule type="expression" priority="510" aboveAverage="0" equalAverage="0" bottom="0" percent="0" rank="0" text="" dxfId="1392">
      <formula>LEFT(J158,1)="2"</formula>
    </cfRule>
    <cfRule type="expression" priority="511" aboveAverage="0" equalAverage="0" bottom="0" percent="0" rank="0" text="" dxfId="1393">
      <formula>LEFT(J158,1)="3"</formula>
    </cfRule>
    <cfRule type="expression" priority="512" aboveAverage="0" equalAverage="0" bottom="0" percent="0" rank="0" text="" dxfId="1394">
      <formula>LEFT(J158,1)="4"</formula>
    </cfRule>
    <cfRule type="expression" priority="513" aboveAverage="0" equalAverage="0" bottom="0" percent="0" rank="0" text="" dxfId="1395">
      <formula>LEFT(J158,1)="5"</formula>
    </cfRule>
    <cfRule type="expression" priority="514" aboveAverage="0" equalAverage="0" bottom="0" percent="0" rank="0" text="" dxfId="1396">
      <formula>LEFT(J158,1)="6"</formula>
    </cfRule>
  </conditionalFormatting>
  <conditionalFormatting sqref="N158">
    <cfRule type="expression" priority="515" aboveAverage="0" equalAverage="0" bottom="0" percent="0" rank="0" text="" dxfId="1397">
      <formula>LEFT(N158,1)="1"</formula>
    </cfRule>
    <cfRule type="expression" priority="516" aboveAverage="0" equalAverage="0" bottom="0" percent="0" rank="0" text="" dxfId="1398">
      <formula>LEFT(N158,1)="2"</formula>
    </cfRule>
    <cfRule type="expression" priority="517" aboveAverage="0" equalAverage="0" bottom="0" percent="0" rank="0" text="" dxfId="1399">
      <formula>LEFT(N158,1)="4"</formula>
    </cfRule>
    <cfRule type="expression" priority="518" aboveAverage="0" equalAverage="0" bottom="0" percent="0" rank="0" text="" dxfId="1400">
      <formula>LEFT(N158,1)="5"</formula>
    </cfRule>
    <cfRule type="expression" priority="519" aboveAverage="0" equalAverage="0" bottom="0" percent="0" rank="0" text="" dxfId="1401">
      <formula>LEFT(N158,1)="6"</formula>
    </cfRule>
  </conditionalFormatting>
  <conditionalFormatting sqref="N158:O158">
    <cfRule type="expression" priority="520" aboveAverage="0" equalAverage="0" bottom="0" percent="0" rank="0" text="" dxfId="1402">
      <formula>LEFT(N158,1)="3"</formula>
    </cfRule>
  </conditionalFormatting>
  <conditionalFormatting sqref="N159">
    <cfRule type="colorScale" priority="521">
      <colorScale>
        <cfvo type="num" val="4"/>
        <cfvo type="num" val="6"/>
        <cfvo type="num" val="10"/>
        <color rgb="FF9CCF7F"/>
        <color rgb="FFFFEB84"/>
        <color rgb="FFC00000"/>
      </colorScale>
    </cfRule>
  </conditionalFormatting>
  <conditionalFormatting sqref="O158">
    <cfRule type="expression" priority="522" aboveAverage="0" equalAverage="0" bottom="0" percent="0" rank="0" text="" dxfId="1403">
      <formula>LEFT(O158,1)="4"</formula>
    </cfRule>
    <cfRule type="expression" priority="523" aboveAverage="0" equalAverage="0" bottom="0" percent="0" rank="0" text="" dxfId="1404">
      <formula>LEFT(O158,1)="5"</formula>
    </cfRule>
  </conditionalFormatting>
  <conditionalFormatting sqref="J151">
    <cfRule type="colorScale" priority="524">
      <colorScale>
        <cfvo type="num" val="4"/>
        <cfvo type="num" val="6"/>
        <cfvo type="num" val="10"/>
        <color rgb="FF9CCF7F"/>
        <color rgb="FFFFEB84"/>
        <color rgb="FFC00000"/>
      </colorScale>
    </cfRule>
  </conditionalFormatting>
  <conditionalFormatting sqref="O151">
    <cfRule type="expression" priority="525" aboveAverage="0" equalAverage="0" bottom="0" percent="0" rank="0" text="" dxfId="1405">
      <formula>LEFT(O151,1)="5"</formula>
    </cfRule>
    <cfRule type="expression" priority="526" aboveAverage="0" equalAverage="0" bottom="0" percent="0" rank="0" text="" dxfId="1406">
      <formula>LEFT(O151,1)="4"</formula>
    </cfRule>
    <cfRule type="expression" priority="527" aboveAverage="0" equalAverage="0" bottom="0" percent="0" rank="0" text="" dxfId="1407">
      <formula>LEFT(O151,1)="3"</formula>
    </cfRule>
    <cfRule type="expression" priority="528" aboveAverage="0" equalAverage="0" bottom="0" percent="0" rank="0" text="" dxfId="1408">
      <formula>LEFT(O151,1)="2"</formula>
    </cfRule>
    <cfRule type="expression" priority="529" aboveAverage="0" equalAverage="0" bottom="0" percent="0" rank="0" text="" dxfId="1409">
      <formula>LEFT(O151,1)="1"</formula>
    </cfRule>
    <cfRule type="expression" priority="530" aboveAverage="0" equalAverage="0" bottom="0" percent="0" rank="0" text="" dxfId="1410">
      <formula>LEFT(O151,1)="1"</formula>
    </cfRule>
    <cfRule type="expression" priority="531" aboveAverage="0" equalAverage="0" bottom="0" percent="0" rank="0" text="" dxfId="1411">
      <formula>LEFT(O151,1)="3"</formula>
    </cfRule>
    <cfRule type="expression" priority="532" aboveAverage="0" equalAverage="0" bottom="0" percent="0" rank="0" text="" dxfId="1412">
      <formula>LEFT(O151,1)="4"</formula>
    </cfRule>
    <cfRule type="expression" priority="533" aboveAverage="0" equalAverage="0" bottom="0" percent="0" rank="0" text="" dxfId="1413">
      <formula>LEFT(O151,1)="5"</formula>
    </cfRule>
  </conditionalFormatting>
  <conditionalFormatting sqref="P150:P151">
    <cfRule type="expression" priority="534" aboveAverage="0" equalAverage="0" bottom="0" percent="0" rank="0" text="" dxfId="1414">
      <formula>LEFT(P150,1)="1"</formula>
    </cfRule>
    <cfRule type="expression" priority="535" aboveAverage="0" equalAverage="0" bottom="0" percent="0" rank="0" text="" dxfId="1415">
      <formula>LEFT(P150,1)="2"</formula>
    </cfRule>
    <cfRule type="expression" priority="536" aboveAverage="0" equalAverage="0" bottom="0" percent="0" rank="0" text="" dxfId="1416">
      <formula>LEFT(P150,1)="3"</formula>
    </cfRule>
    <cfRule type="expression" priority="537" aboveAverage="0" equalAverage="0" bottom="0" percent="0" rank="0" text="" dxfId="1417">
      <formula>LEFT(P150,1)="4"</formula>
    </cfRule>
    <cfRule type="expression" priority="538" aboveAverage="0" equalAverage="0" bottom="0" percent="0" rank="0" text="" dxfId="1418">
      <formula>LEFT(P150,1)="5"</formula>
    </cfRule>
  </conditionalFormatting>
  <conditionalFormatting sqref="P151">
    <cfRule type="expression" priority="539" aboveAverage="0" equalAverage="0" bottom="0" percent="0" rank="0" text="" dxfId="1419">
      <formula>LEFT(P151,1)="6"</formula>
    </cfRule>
  </conditionalFormatting>
  <conditionalFormatting sqref="O150:O151">
    <cfRule type="expression" priority="540" aboveAverage="0" equalAverage="0" bottom="0" percent="0" rank="0" text="" dxfId="1420">
      <formula>LEFT(O150,1)="2"</formula>
    </cfRule>
  </conditionalFormatting>
  <conditionalFormatting sqref="J150">
    <cfRule type="expression" priority="541" aboveAverage="0" equalAverage="0" bottom="0" percent="0" rank="0" text="" dxfId="1421">
      <formula>LEFT(J150,1)="1"</formula>
    </cfRule>
    <cfRule type="expression" priority="542" aboveAverage="0" equalAverage="0" bottom="0" percent="0" rank="0" text="" dxfId="1422">
      <formula>LEFT(J150,1)="2"</formula>
    </cfRule>
    <cfRule type="expression" priority="543" aboveAverage="0" equalAverage="0" bottom="0" percent="0" rank="0" text="" dxfId="1423">
      <formula>LEFT(J150,1)="3"</formula>
    </cfRule>
    <cfRule type="expression" priority="544" aboveAverage="0" equalAverage="0" bottom="0" percent="0" rank="0" text="" dxfId="1424">
      <formula>LEFT(J150,1)="4"</formula>
    </cfRule>
    <cfRule type="expression" priority="545" aboveAverage="0" equalAverage="0" bottom="0" percent="0" rank="0" text="" dxfId="1425">
      <formula>LEFT(J150,1)="5"</formula>
    </cfRule>
    <cfRule type="expression" priority="546" aboveAverage="0" equalAverage="0" bottom="0" percent="0" rank="0" text="" dxfId="1426">
      <formula>LEFT(J150,1)="6"</formula>
    </cfRule>
  </conditionalFormatting>
  <conditionalFormatting sqref="N150">
    <cfRule type="expression" priority="547" aboveAverage="0" equalAverage="0" bottom="0" percent="0" rank="0" text="" dxfId="1427">
      <formula>LEFT(N150,1)="1"</formula>
    </cfRule>
    <cfRule type="expression" priority="548" aboveAverage="0" equalAverage="0" bottom="0" percent="0" rank="0" text="" dxfId="1428">
      <formula>LEFT(N150,1)="2"</formula>
    </cfRule>
    <cfRule type="expression" priority="549" aboveAverage="0" equalAverage="0" bottom="0" percent="0" rank="0" text="" dxfId="1429">
      <formula>LEFT(N150,1)="4"</formula>
    </cfRule>
    <cfRule type="expression" priority="550" aboveAverage="0" equalAverage="0" bottom="0" percent="0" rank="0" text="" dxfId="1430">
      <formula>LEFT(N150,1)="5"</formula>
    </cfRule>
    <cfRule type="expression" priority="551" aboveAverage="0" equalAverage="0" bottom="0" percent="0" rank="0" text="" dxfId="1431">
      <formula>LEFT(N150,1)="6"</formula>
    </cfRule>
  </conditionalFormatting>
  <conditionalFormatting sqref="N150:O150">
    <cfRule type="expression" priority="552" aboveAverage="0" equalAverage="0" bottom="0" percent="0" rank="0" text="" dxfId="1432">
      <formula>LEFT(N150,1)="3"</formula>
    </cfRule>
  </conditionalFormatting>
  <conditionalFormatting sqref="N151">
    <cfRule type="colorScale" priority="553">
      <colorScale>
        <cfvo type="num" val="4"/>
        <cfvo type="num" val="6"/>
        <cfvo type="num" val="10"/>
        <color rgb="FF9CCF7F"/>
        <color rgb="FFFFEB84"/>
        <color rgb="FFC00000"/>
      </colorScale>
    </cfRule>
  </conditionalFormatting>
  <conditionalFormatting sqref="O150">
    <cfRule type="expression" priority="554" aboveAverage="0" equalAverage="0" bottom="0" percent="0" rank="0" text="" dxfId="1433">
      <formula>LEFT(O150,1)="4"</formula>
    </cfRule>
    <cfRule type="expression" priority="555" aboveAverage="0" equalAverage="0" bottom="0" percent="0" rank="0" text="" dxfId="1434">
      <formula>LEFT(O150,1)="5"</formula>
    </cfRule>
  </conditionalFormatting>
  <conditionalFormatting sqref="J143">
    <cfRule type="colorScale" priority="556">
      <colorScale>
        <cfvo type="num" val="4"/>
        <cfvo type="num" val="6"/>
        <cfvo type="num" val="10"/>
        <color rgb="FF9CCF7F"/>
        <color rgb="FFFFEB84"/>
        <color rgb="FFC00000"/>
      </colorScale>
    </cfRule>
  </conditionalFormatting>
  <conditionalFormatting sqref="O143">
    <cfRule type="expression" priority="557" aboveAverage="0" equalAverage="0" bottom="0" percent="0" rank="0" text="" dxfId="1435">
      <formula>LEFT(O143,1)="5"</formula>
    </cfRule>
    <cfRule type="expression" priority="558" aboveAverage="0" equalAverage="0" bottom="0" percent="0" rank="0" text="" dxfId="1436">
      <formula>LEFT(O143,1)="4"</formula>
    </cfRule>
    <cfRule type="expression" priority="559" aboveAverage="0" equalAverage="0" bottom="0" percent="0" rank="0" text="" dxfId="1437">
      <formula>LEFT(O143,1)="3"</formula>
    </cfRule>
    <cfRule type="expression" priority="560" aboveAverage="0" equalAverage="0" bottom="0" percent="0" rank="0" text="" dxfId="1438">
      <formula>LEFT(O143,1)="2"</formula>
    </cfRule>
    <cfRule type="expression" priority="561" aboveAverage="0" equalAverage="0" bottom="0" percent="0" rank="0" text="" dxfId="1439">
      <formula>LEFT(O143,1)="1"</formula>
    </cfRule>
    <cfRule type="expression" priority="562" aboveAverage="0" equalAverage="0" bottom="0" percent="0" rank="0" text="" dxfId="1440">
      <formula>LEFT(O143,1)="1"</formula>
    </cfRule>
    <cfRule type="expression" priority="563" aboveAverage="0" equalAverage="0" bottom="0" percent="0" rank="0" text="" dxfId="1441">
      <formula>LEFT(O143,1)="3"</formula>
    </cfRule>
    <cfRule type="expression" priority="564" aboveAverage="0" equalAverage="0" bottom="0" percent="0" rank="0" text="" dxfId="1442">
      <formula>LEFT(O143,1)="4"</formula>
    </cfRule>
    <cfRule type="expression" priority="565" aboveAverage="0" equalAverage="0" bottom="0" percent="0" rank="0" text="" dxfId="1443">
      <formula>LEFT(O143,1)="5"</formula>
    </cfRule>
  </conditionalFormatting>
  <conditionalFormatting sqref="P142:P143">
    <cfRule type="expression" priority="566" aboveAverage="0" equalAverage="0" bottom="0" percent="0" rank="0" text="" dxfId="1444">
      <formula>LEFT(P142,1)="1"</formula>
    </cfRule>
    <cfRule type="expression" priority="567" aboveAverage="0" equalAverage="0" bottom="0" percent="0" rank="0" text="" dxfId="1445">
      <formula>LEFT(P142,1)="2"</formula>
    </cfRule>
    <cfRule type="expression" priority="568" aboveAverage="0" equalAverage="0" bottom="0" percent="0" rank="0" text="" dxfId="1446">
      <formula>LEFT(P142,1)="3"</formula>
    </cfRule>
    <cfRule type="expression" priority="569" aboveAverage="0" equalAverage="0" bottom="0" percent="0" rank="0" text="" dxfId="1447">
      <formula>LEFT(P142,1)="4"</formula>
    </cfRule>
    <cfRule type="expression" priority="570" aboveAverage="0" equalAverage="0" bottom="0" percent="0" rank="0" text="" dxfId="1448">
      <formula>LEFT(P142,1)="5"</formula>
    </cfRule>
  </conditionalFormatting>
  <conditionalFormatting sqref="P143">
    <cfRule type="expression" priority="571" aboveAverage="0" equalAverage="0" bottom="0" percent="0" rank="0" text="" dxfId="1449">
      <formula>LEFT(P143,1)="6"</formula>
    </cfRule>
  </conditionalFormatting>
  <conditionalFormatting sqref="O142:O143">
    <cfRule type="expression" priority="572" aboveAverage="0" equalAverage="0" bottom="0" percent="0" rank="0" text="" dxfId="1450">
      <formula>LEFT(O142,1)="2"</formula>
    </cfRule>
  </conditionalFormatting>
  <conditionalFormatting sqref="J142">
    <cfRule type="expression" priority="573" aboveAverage="0" equalAverage="0" bottom="0" percent="0" rank="0" text="" dxfId="1451">
      <formula>LEFT(J142,1)="1"</formula>
    </cfRule>
    <cfRule type="expression" priority="574" aboveAverage="0" equalAverage="0" bottom="0" percent="0" rank="0" text="" dxfId="1452">
      <formula>LEFT(J142,1)="2"</formula>
    </cfRule>
    <cfRule type="expression" priority="575" aboveAverage="0" equalAverage="0" bottom="0" percent="0" rank="0" text="" dxfId="1453">
      <formula>LEFT(J142,1)="3"</formula>
    </cfRule>
    <cfRule type="expression" priority="576" aboveAverage="0" equalAverage="0" bottom="0" percent="0" rank="0" text="" dxfId="1454">
      <formula>LEFT(J142,1)="4"</formula>
    </cfRule>
    <cfRule type="expression" priority="577" aboveAverage="0" equalAverage="0" bottom="0" percent="0" rank="0" text="" dxfId="1455">
      <formula>LEFT(J142,1)="5"</formula>
    </cfRule>
    <cfRule type="expression" priority="578" aboveAverage="0" equalAverage="0" bottom="0" percent="0" rank="0" text="" dxfId="1456">
      <formula>LEFT(J142,1)="6"</formula>
    </cfRule>
  </conditionalFormatting>
  <conditionalFormatting sqref="N142">
    <cfRule type="expression" priority="579" aboveAverage="0" equalAverage="0" bottom="0" percent="0" rank="0" text="" dxfId="1457">
      <formula>LEFT(N142,1)="1"</formula>
    </cfRule>
    <cfRule type="expression" priority="580" aboveAverage="0" equalAverage="0" bottom="0" percent="0" rank="0" text="" dxfId="1458">
      <formula>LEFT(N142,1)="2"</formula>
    </cfRule>
    <cfRule type="expression" priority="581" aboveAverage="0" equalAverage="0" bottom="0" percent="0" rank="0" text="" dxfId="1459">
      <formula>LEFT(N142,1)="4"</formula>
    </cfRule>
    <cfRule type="expression" priority="582" aboveAverage="0" equalAverage="0" bottom="0" percent="0" rank="0" text="" dxfId="1460">
      <formula>LEFT(N142,1)="5"</formula>
    </cfRule>
    <cfRule type="expression" priority="583" aboveAverage="0" equalAverage="0" bottom="0" percent="0" rank="0" text="" dxfId="1461">
      <formula>LEFT(N142,1)="6"</formula>
    </cfRule>
  </conditionalFormatting>
  <conditionalFormatting sqref="N142:O142">
    <cfRule type="expression" priority="584" aboveAverage="0" equalAverage="0" bottom="0" percent="0" rank="0" text="" dxfId="1462">
      <formula>LEFT(N142,1)="3"</formula>
    </cfRule>
  </conditionalFormatting>
  <conditionalFormatting sqref="N143">
    <cfRule type="colorScale" priority="585">
      <colorScale>
        <cfvo type="num" val="4"/>
        <cfvo type="num" val="6"/>
        <cfvo type="num" val="10"/>
        <color rgb="FF9CCF7F"/>
        <color rgb="FFFFEB84"/>
        <color rgb="FFC00000"/>
      </colorScale>
    </cfRule>
  </conditionalFormatting>
  <conditionalFormatting sqref="O142">
    <cfRule type="expression" priority="586" aboveAverage="0" equalAverage="0" bottom="0" percent="0" rank="0" text="" dxfId="1463">
      <formula>LEFT(O142,1)="4"</formula>
    </cfRule>
    <cfRule type="expression" priority="587" aboveAverage="0" equalAverage="0" bottom="0" percent="0" rank="0" text="" dxfId="1464">
      <formula>LEFT(O142,1)="5"</formula>
    </cfRule>
  </conditionalFormatting>
  <conditionalFormatting sqref="J135">
    <cfRule type="colorScale" priority="588">
      <colorScale>
        <cfvo type="num" val="4"/>
        <cfvo type="num" val="6"/>
        <cfvo type="num" val="10"/>
        <color rgb="FF9CCF7F"/>
        <color rgb="FFFFEB84"/>
        <color rgb="FFC00000"/>
      </colorScale>
    </cfRule>
  </conditionalFormatting>
  <conditionalFormatting sqref="O135">
    <cfRule type="expression" priority="589" aboveAverage="0" equalAverage="0" bottom="0" percent="0" rank="0" text="" dxfId="1465">
      <formula>LEFT(O135,1)="5"</formula>
    </cfRule>
    <cfRule type="expression" priority="590" aboveAverage="0" equalAverage="0" bottom="0" percent="0" rank="0" text="" dxfId="1466">
      <formula>LEFT(O135,1)="4"</formula>
    </cfRule>
    <cfRule type="expression" priority="591" aboveAverage="0" equalAverage="0" bottom="0" percent="0" rank="0" text="" dxfId="1467">
      <formula>LEFT(O135,1)="3"</formula>
    </cfRule>
    <cfRule type="expression" priority="592" aboveAverage="0" equalAverage="0" bottom="0" percent="0" rank="0" text="" dxfId="1468">
      <formula>LEFT(O135,1)="2"</formula>
    </cfRule>
    <cfRule type="expression" priority="593" aboveAverage="0" equalAverage="0" bottom="0" percent="0" rank="0" text="" dxfId="1469">
      <formula>LEFT(O135,1)="1"</formula>
    </cfRule>
    <cfRule type="expression" priority="594" aboveAverage="0" equalAverage="0" bottom="0" percent="0" rank="0" text="" dxfId="1470">
      <formula>LEFT(O135,1)="1"</formula>
    </cfRule>
    <cfRule type="expression" priority="595" aboveAverage="0" equalAverage="0" bottom="0" percent="0" rank="0" text="" dxfId="1471">
      <formula>LEFT(O135,1)="3"</formula>
    </cfRule>
    <cfRule type="expression" priority="596" aboveAverage="0" equalAverage="0" bottom="0" percent="0" rank="0" text="" dxfId="1472">
      <formula>LEFT(O135,1)="4"</formula>
    </cfRule>
    <cfRule type="expression" priority="597" aboveAverage="0" equalAverage="0" bottom="0" percent="0" rank="0" text="" dxfId="1473">
      <formula>LEFT(O135,1)="5"</formula>
    </cfRule>
  </conditionalFormatting>
  <conditionalFormatting sqref="P134:P135">
    <cfRule type="expression" priority="598" aboveAverage="0" equalAverage="0" bottom="0" percent="0" rank="0" text="" dxfId="1474">
      <formula>LEFT(P134,1)="1"</formula>
    </cfRule>
    <cfRule type="expression" priority="599" aboveAverage="0" equalAverage="0" bottom="0" percent="0" rank="0" text="" dxfId="1475">
      <formula>LEFT(P134,1)="2"</formula>
    </cfRule>
    <cfRule type="expression" priority="600" aboveAverage="0" equalAverage="0" bottom="0" percent="0" rank="0" text="" dxfId="1476">
      <formula>LEFT(P134,1)="3"</formula>
    </cfRule>
    <cfRule type="expression" priority="601" aboveAverage="0" equalAverage="0" bottom="0" percent="0" rank="0" text="" dxfId="1477">
      <formula>LEFT(P134,1)="4"</formula>
    </cfRule>
    <cfRule type="expression" priority="602" aboveAverage="0" equalAverage="0" bottom="0" percent="0" rank="0" text="" dxfId="1478">
      <formula>LEFT(P134,1)="5"</formula>
    </cfRule>
  </conditionalFormatting>
  <conditionalFormatting sqref="P135">
    <cfRule type="expression" priority="603" aboveAverage="0" equalAverage="0" bottom="0" percent="0" rank="0" text="" dxfId="1479">
      <formula>LEFT(P135,1)="6"</formula>
    </cfRule>
  </conditionalFormatting>
  <conditionalFormatting sqref="O134:O135">
    <cfRule type="expression" priority="604" aboveAverage="0" equalAverage="0" bottom="0" percent="0" rank="0" text="" dxfId="1480">
      <formula>LEFT(O134,1)="2"</formula>
    </cfRule>
  </conditionalFormatting>
  <conditionalFormatting sqref="J134">
    <cfRule type="expression" priority="605" aboveAverage="0" equalAverage="0" bottom="0" percent="0" rank="0" text="" dxfId="1481">
      <formula>LEFT(J134,1)="1"</formula>
    </cfRule>
    <cfRule type="expression" priority="606" aboveAverage="0" equalAverage="0" bottom="0" percent="0" rank="0" text="" dxfId="1482">
      <formula>LEFT(J134,1)="2"</formula>
    </cfRule>
    <cfRule type="expression" priority="607" aboveAverage="0" equalAverage="0" bottom="0" percent="0" rank="0" text="" dxfId="1483">
      <formula>LEFT(J134,1)="3"</formula>
    </cfRule>
    <cfRule type="expression" priority="608" aboveAverage="0" equalAverage="0" bottom="0" percent="0" rank="0" text="" dxfId="1484">
      <formula>LEFT(J134,1)="4"</formula>
    </cfRule>
    <cfRule type="expression" priority="609" aboveAverage="0" equalAverage="0" bottom="0" percent="0" rank="0" text="" dxfId="1485">
      <formula>LEFT(J134,1)="5"</formula>
    </cfRule>
    <cfRule type="expression" priority="610" aboveAverage="0" equalAverage="0" bottom="0" percent="0" rank="0" text="" dxfId="1486">
      <formula>LEFT(J134,1)="6"</formula>
    </cfRule>
  </conditionalFormatting>
  <conditionalFormatting sqref="N134">
    <cfRule type="expression" priority="611" aboveAverage="0" equalAverage="0" bottom="0" percent="0" rank="0" text="" dxfId="1487">
      <formula>LEFT(N134,1)="1"</formula>
    </cfRule>
    <cfRule type="expression" priority="612" aboveAverage="0" equalAverage="0" bottom="0" percent="0" rank="0" text="" dxfId="1488">
      <formula>LEFT(N134,1)="2"</formula>
    </cfRule>
    <cfRule type="expression" priority="613" aboveAverage="0" equalAverage="0" bottom="0" percent="0" rank="0" text="" dxfId="1489">
      <formula>LEFT(N134,1)="4"</formula>
    </cfRule>
    <cfRule type="expression" priority="614" aboveAverage="0" equalAverage="0" bottom="0" percent="0" rank="0" text="" dxfId="1490">
      <formula>LEFT(N134,1)="5"</formula>
    </cfRule>
    <cfRule type="expression" priority="615" aboveAverage="0" equalAverage="0" bottom="0" percent="0" rank="0" text="" dxfId="1491">
      <formula>LEFT(N134,1)="6"</formula>
    </cfRule>
  </conditionalFormatting>
  <conditionalFormatting sqref="N134:O134">
    <cfRule type="expression" priority="616" aboveAverage="0" equalAverage="0" bottom="0" percent="0" rank="0" text="" dxfId="1492">
      <formula>LEFT(N134,1)="3"</formula>
    </cfRule>
  </conditionalFormatting>
  <conditionalFormatting sqref="N135">
    <cfRule type="colorScale" priority="617">
      <colorScale>
        <cfvo type="num" val="4"/>
        <cfvo type="num" val="6"/>
        <cfvo type="num" val="10"/>
        <color rgb="FF9CCF7F"/>
        <color rgb="FFFFEB84"/>
        <color rgb="FFC00000"/>
      </colorScale>
    </cfRule>
  </conditionalFormatting>
  <conditionalFormatting sqref="O134">
    <cfRule type="expression" priority="618" aboveAverage="0" equalAverage="0" bottom="0" percent="0" rank="0" text="" dxfId="1493">
      <formula>LEFT(O134,1)="4"</formula>
    </cfRule>
    <cfRule type="expression" priority="619" aboveAverage="0" equalAverage="0" bottom="0" percent="0" rank="0" text="" dxfId="1494">
      <formula>LEFT(O134,1)="5"</formula>
    </cfRule>
  </conditionalFormatting>
  <conditionalFormatting sqref="J127">
    <cfRule type="colorScale" priority="620">
      <colorScale>
        <cfvo type="num" val="4"/>
        <cfvo type="num" val="6"/>
        <cfvo type="num" val="10"/>
        <color rgb="FF9CCF7F"/>
        <color rgb="FFFFEB84"/>
        <color rgb="FFC00000"/>
      </colorScale>
    </cfRule>
  </conditionalFormatting>
  <conditionalFormatting sqref="O127">
    <cfRule type="expression" priority="621" aboveAverage="0" equalAverage="0" bottom="0" percent="0" rank="0" text="" dxfId="1495">
      <formula>LEFT(O127,1)="5"</formula>
    </cfRule>
    <cfRule type="expression" priority="622" aboveAverage="0" equalAverage="0" bottom="0" percent="0" rank="0" text="" dxfId="1496">
      <formula>LEFT(O127,1)="4"</formula>
    </cfRule>
    <cfRule type="expression" priority="623" aboveAverage="0" equalAverage="0" bottom="0" percent="0" rank="0" text="" dxfId="1497">
      <formula>LEFT(O127,1)="3"</formula>
    </cfRule>
    <cfRule type="expression" priority="624" aboveAverage="0" equalAverage="0" bottom="0" percent="0" rank="0" text="" dxfId="1498">
      <formula>LEFT(O127,1)="2"</formula>
    </cfRule>
    <cfRule type="expression" priority="625" aboveAverage="0" equalAverage="0" bottom="0" percent="0" rank="0" text="" dxfId="1499">
      <formula>LEFT(O127,1)="1"</formula>
    </cfRule>
    <cfRule type="expression" priority="626" aboveAverage="0" equalAverage="0" bottom="0" percent="0" rank="0" text="" dxfId="1500">
      <formula>LEFT(O127,1)="1"</formula>
    </cfRule>
    <cfRule type="expression" priority="627" aboveAverage="0" equalAverage="0" bottom="0" percent="0" rank="0" text="" dxfId="1501">
      <formula>LEFT(O127,1)="3"</formula>
    </cfRule>
    <cfRule type="expression" priority="628" aboveAverage="0" equalAverage="0" bottom="0" percent="0" rank="0" text="" dxfId="1502">
      <formula>LEFT(O127,1)="4"</formula>
    </cfRule>
    <cfRule type="expression" priority="629" aboveAverage="0" equalAverage="0" bottom="0" percent="0" rank="0" text="" dxfId="1503">
      <formula>LEFT(O127,1)="5"</formula>
    </cfRule>
  </conditionalFormatting>
  <conditionalFormatting sqref="P126:P127">
    <cfRule type="expression" priority="630" aboveAverage="0" equalAverage="0" bottom="0" percent="0" rank="0" text="" dxfId="1504">
      <formula>LEFT(P126,1)="1"</formula>
    </cfRule>
    <cfRule type="expression" priority="631" aboveAverage="0" equalAverage="0" bottom="0" percent="0" rank="0" text="" dxfId="1505">
      <formula>LEFT(P126,1)="2"</formula>
    </cfRule>
    <cfRule type="expression" priority="632" aboveAverage="0" equalAverage="0" bottom="0" percent="0" rank="0" text="" dxfId="1506">
      <formula>LEFT(P126,1)="3"</formula>
    </cfRule>
    <cfRule type="expression" priority="633" aboveAverage="0" equalAverage="0" bottom="0" percent="0" rank="0" text="" dxfId="1507">
      <formula>LEFT(P126,1)="4"</formula>
    </cfRule>
    <cfRule type="expression" priority="634" aboveAverage="0" equalAverage="0" bottom="0" percent="0" rank="0" text="" dxfId="1508">
      <formula>LEFT(P126,1)="5"</formula>
    </cfRule>
  </conditionalFormatting>
  <conditionalFormatting sqref="P127">
    <cfRule type="expression" priority="635" aboveAverage="0" equalAverage="0" bottom="0" percent="0" rank="0" text="" dxfId="1509">
      <formula>LEFT(P127,1)="6"</formula>
    </cfRule>
  </conditionalFormatting>
  <conditionalFormatting sqref="O126:O127">
    <cfRule type="expression" priority="636" aboveAverage="0" equalAverage="0" bottom="0" percent="0" rank="0" text="" dxfId="1510">
      <formula>LEFT(O126,1)="2"</formula>
    </cfRule>
  </conditionalFormatting>
  <conditionalFormatting sqref="J126">
    <cfRule type="expression" priority="637" aboveAverage="0" equalAverage="0" bottom="0" percent="0" rank="0" text="" dxfId="1511">
      <formula>LEFT(J126,1)="1"</formula>
    </cfRule>
    <cfRule type="expression" priority="638" aboveAverage="0" equalAverage="0" bottom="0" percent="0" rank="0" text="" dxfId="1512">
      <formula>LEFT(J126,1)="2"</formula>
    </cfRule>
    <cfRule type="expression" priority="639" aboveAverage="0" equalAverage="0" bottom="0" percent="0" rank="0" text="" dxfId="1513">
      <formula>LEFT(J126,1)="3"</formula>
    </cfRule>
    <cfRule type="expression" priority="640" aboveAverage="0" equalAverage="0" bottom="0" percent="0" rank="0" text="" dxfId="1514">
      <formula>LEFT(J126,1)="4"</formula>
    </cfRule>
    <cfRule type="expression" priority="641" aboveAverage="0" equalAverage="0" bottom="0" percent="0" rank="0" text="" dxfId="1515">
      <formula>LEFT(J126,1)="5"</formula>
    </cfRule>
    <cfRule type="expression" priority="642" aboveAverage="0" equalAverage="0" bottom="0" percent="0" rank="0" text="" dxfId="1516">
      <formula>LEFT(J126,1)="6"</formula>
    </cfRule>
  </conditionalFormatting>
  <conditionalFormatting sqref="N126">
    <cfRule type="expression" priority="643" aboveAverage="0" equalAverage="0" bottom="0" percent="0" rank="0" text="" dxfId="1517">
      <formula>LEFT(N126,1)="1"</formula>
    </cfRule>
    <cfRule type="expression" priority="644" aboveAverage="0" equalAverage="0" bottom="0" percent="0" rank="0" text="" dxfId="1518">
      <formula>LEFT(N126,1)="2"</formula>
    </cfRule>
    <cfRule type="expression" priority="645" aboveAverage="0" equalAverage="0" bottom="0" percent="0" rank="0" text="" dxfId="1519">
      <formula>LEFT(N126,1)="4"</formula>
    </cfRule>
    <cfRule type="expression" priority="646" aboveAverage="0" equalAverage="0" bottom="0" percent="0" rank="0" text="" dxfId="1520">
      <formula>LEFT(N126,1)="5"</formula>
    </cfRule>
    <cfRule type="expression" priority="647" aboveAverage="0" equalAverage="0" bottom="0" percent="0" rank="0" text="" dxfId="1521">
      <formula>LEFT(N126,1)="6"</formula>
    </cfRule>
  </conditionalFormatting>
  <conditionalFormatting sqref="N126:O126">
    <cfRule type="expression" priority="648" aboveAverage="0" equalAverage="0" bottom="0" percent="0" rank="0" text="" dxfId="1522">
      <formula>LEFT(N126,1)="3"</formula>
    </cfRule>
  </conditionalFormatting>
  <conditionalFormatting sqref="N127">
    <cfRule type="colorScale" priority="649">
      <colorScale>
        <cfvo type="num" val="4"/>
        <cfvo type="num" val="6"/>
        <cfvo type="num" val="10"/>
        <color rgb="FF9CCF7F"/>
        <color rgb="FFFFEB84"/>
        <color rgb="FFC00000"/>
      </colorScale>
    </cfRule>
  </conditionalFormatting>
  <conditionalFormatting sqref="O126">
    <cfRule type="expression" priority="650" aboveAverage="0" equalAverage="0" bottom="0" percent="0" rank="0" text="" dxfId="1523">
      <formula>LEFT(O126,1)="4"</formula>
    </cfRule>
    <cfRule type="expression" priority="651" aboveAverage="0" equalAverage="0" bottom="0" percent="0" rank="0" text="" dxfId="1524">
      <formula>LEFT(O126,1)="5"</formula>
    </cfRule>
  </conditionalFormatting>
  <conditionalFormatting sqref="J119">
    <cfRule type="colorScale" priority="652">
      <colorScale>
        <cfvo type="num" val="4"/>
        <cfvo type="num" val="6"/>
        <cfvo type="num" val="10"/>
        <color rgb="FF9CCF7F"/>
        <color rgb="FFFFEB84"/>
        <color rgb="FFC00000"/>
      </colorScale>
    </cfRule>
  </conditionalFormatting>
  <conditionalFormatting sqref="O119">
    <cfRule type="expression" priority="653" aboveAverage="0" equalAverage="0" bottom="0" percent="0" rank="0" text="" dxfId="1525">
      <formula>LEFT(O119,1)="5"</formula>
    </cfRule>
    <cfRule type="expression" priority="654" aboveAverage="0" equalAverage="0" bottom="0" percent="0" rank="0" text="" dxfId="1526">
      <formula>LEFT(O119,1)="4"</formula>
    </cfRule>
    <cfRule type="expression" priority="655" aboveAverage="0" equalAverage="0" bottom="0" percent="0" rank="0" text="" dxfId="1527">
      <formula>LEFT(O119,1)="3"</formula>
    </cfRule>
    <cfRule type="expression" priority="656" aboveAverage="0" equalAverage="0" bottom="0" percent="0" rank="0" text="" dxfId="1528">
      <formula>LEFT(O119,1)="2"</formula>
    </cfRule>
    <cfRule type="expression" priority="657" aboveAverage="0" equalAverage="0" bottom="0" percent="0" rank="0" text="" dxfId="1529">
      <formula>LEFT(O119,1)="1"</formula>
    </cfRule>
    <cfRule type="expression" priority="658" aboveAverage="0" equalAverage="0" bottom="0" percent="0" rank="0" text="" dxfId="1530">
      <formula>LEFT(O119,1)="1"</formula>
    </cfRule>
    <cfRule type="expression" priority="659" aboveAverage="0" equalAverage="0" bottom="0" percent="0" rank="0" text="" dxfId="1531">
      <formula>LEFT(O119,1)="3"</formula>
    </cfRule>
    <cfRule type="expression" priority="660" aboveAverage="0" equalAverage="0" bottom="0" percent="0" rank="0" text="" dxfId="1532">
      <formula>LEFT(O119,1)="4"</formula>
    </cfRule>
    <cfRule type="expression" priority="661" aboveAverage="0" equalAverage="0" bottom="0" percent="0" rank="0" text="" dxfId="1533">
      <formula>LEFT(O119,1)="5"</formula>
    </cfRule>
  </conditionalFormatting>
  <conditionalFormatting sqref="P118:P119">
    <cfRule type="expression" priority="662" aboveAverage="0" equalAverage="0" bottom="0" percent="0" rank="0" text="" dxfId="1534">
      <formula>LEFT(P118,1)="1"</formula>
    </cfRule>
    <cfRule type="expression" priority="663" aboveAverage="0" equalAverage="0" bottom="0" percent="0" rank="0" text="" dxfId="1535">
      <formula>LEFT(P118,1)="2"</formula>
    </cfRule>
    <cfRule type="expression" priority="664" aboveAverage="0" equalAverage="0" bottom="0" percent="0" rank="0" text="" dxfId="1536">
      <formula>LEFT(P118,1)="3"</formula>
    </cfRule>
    <cfRule type="expression" priority="665" aboveAverage="0" equalAverage="0" bottom="0" percent="0" rank="0" text="" dxfId="1537">
      <formula>LEFT(P118,1)="4"</formula>
    </cfRule>
    <cfRule type="expression" priority="666" aboveAverage="0" equalAverage="0" bottom="0" percent="0" rank="0" text="" dxfId="1538">
      <formula>LEFT(P118,1)="5"</formula>
    </cfRule>
  </conditionalFormatting>
  <conditionalFormatting sqref="P119">
    <cfRule type="expression" priority="667" aboveAverage="0" equalAverage="0" bottom="0" percent="0" rank="0" text="" dxfId="1539">
      <formula>LEFT(P119,1)="6"</formula>
    </cfRule>
  </conditionalFormatting>
  <conditionalFormatting sqref="O118:O119">
    <cfRule type="expression" priority="668" aboveAverage="0" equalAverage="0" bottom="0" percent="0" rank="0" text="" dxfId="1540">
      <formula>LEFT(O118,1)="2"</formula>
    </cfRule>
  </conditionalFormatting>
  <conditionalFormatting sqref="J118">
    <cfRule type="expression" priority="669" aboveAverage="0" equalAverage="0" bottom="0" percent="0" rank="0" text="" dxfId="1541">
      <formula>LEFT(J118,1)="1"</formula>
    </cfRule>
    <cfRule type="expression" priority="670" aboveAverage="0" equalAverage="0" bottom="0" percent="0" rank="0" text="" dxfId="1542">
      <formula>LEFT(J118,1)="2"</formula>
    </cfRule>
    <cfRule type="expression" priority="671" aboveAverage="0" equalAverage="0" bottom="0" percent="0" rank="0" text="" dxfId="1543">
      <formula>LEFT(J118,1)="3"</formula>
    </cfRule>
    <cfRule type="expression" priority="672" aboveAverage="0" equalAverage="0" bottom="0" percent="0" rank="0" text="" dxfId="1544">
      <formula>LEFT(J118,1)="4"</formula>
    </cfRule>
    <cfRule type="expression" priority="673" aboveAverage="0" equalAverage="0" bottom="0" percent="0" rank="0" text="" dxfId="1545">
      <formula>LEFT(J118,1)="5"</formula>
    </cfRule>
    <cfRule type="expression" priority="674" aboveAverage="0" equalAverage="0" bottom="0" percent="0" rank="0" text="" dxfId="1546">
      <formula>LEFT(J118,1)="6"</formula>
    </cfRule>
  </conditionalFormatting>
  <conditionalFormatting sqref="N118">
    <cfRule type="expression" priority="675" aboveAverage="0" equalAverage="0" bottom="0" percent="0" rank="0" text="" dxfId="1547">
      <formula>LEFT(N118,1)="1"</formula>
    </cfRule>
    <cfRule type="expression" priority="676" aboveAverage="0" equalAverage="0" bottom="0" percent="0" rank="0" text="" dxfId="1548">
      <formula>LEFT(N118,1)="2"</formula>
    </cfRule>
    <cfRule type="expression" priority="677" aboveAverage="0" equalAverage="0" bottom="0" percent="0" rank="0" text="" dxfId="1549">
      <formula>LEFT(N118,1)="4"</formula>
    </cfRule>
    <cfRule type="expression" priority="678" aboveAverage="0" equalAverage="0" bottom="0" percent="0" rank="0" text="" dxfId="1550">
      <formula>LEFT(N118,1)="5"</formula>
    </cfRule>
    <cfRule type="expression" priority="679" aboveAverage="0" equalAverage="0" bottom="0" percent="0" rank="0" text="" dxfId="1551">
      <formula>LEFT(N118,1)="6"</formula>
    </cfRule>
  </conditionalFormatting>
  <conditionalFormatting sqref="N118:O118">
    <cfRule type="expression" priority="680" aboveAverage="0" equalAverage="0" bottom="0" percent="0" rank="0" text="" dxfId="1552">
      <formula>LEFT(N118,1)="3"</formula>
    </cfRule>
  </conditionalFormatting>
  <conditionalFormatting sqref="N119">
    <cfRule type="colorScale" priority="681">
      <colorScale>
        <cfvo type="num" val="4"/>
        <cfvo type="num" val="6"/>
        <cfvo type="num" val="10"/>
        <color rgb="FF9CCF7F"/>
        <color rgb="FFFFEB84"/>
        <color rgb="FFC00000"/>
      </colorScale>
    </cfRule>
  </conditionalFormatting>
  <conditionalFormatting sqref="O118">
    <cfRule type="expression" priority="682" aboveAverage="0" equalAverage="0" bottom="0" percent="0" rank="0" text="" dxfId="1553">
      <formula>LEFT(O118,1)="4"</formula>
    </cfRule>
    <cfRule type="expression" priority="683" aboveAverage="0" equalAverage="0" bottom="0" percent="0" rank="0" text="" dxfId="1554">
      <formula>LEFT(O118,1)="5"</formula>
    </cfRule>
  </conditionalFormatting>
  <conditionalFormatting sqref="J111">
    <cfRule type="colorScale" priority="684">
      <colorScale>
        <cfvo type="num" val="4"/>
        <cfvo type="num" val="6"/>
        <cfvo type="num" val="10"/>
        <color rgb="FF9CCF7F"/>
        <color rgb="FFFFEB84"/>
        <color rgb="FFC00000"/>
      </colorScale>
    </cfRule>
  </conditionalFormatting>
  <conditionalFormatting sqref="O111">
    <cfRule type="expression" priority="685" aboveAverage="0" equalAverage="0" bottom="0" percent="0" rank="0" text="" dxfId="1555">
      <formula>LEFT(O111,1)="5"</formula>
    </cfRule>
    <cfRule type="expression" priority="686" aboveAverage="0" equalAverage="0" bottom="0" percent="0" rank="0" text="" dxfId="1556">
      <formula>LEFT(O111,1)="4"</formula>
    </cfRule>
    <cfRule type="expression" priority="687" aboveAverage="0" equalAverage="0" bottom="0" percent="0" rank="0" text="" dxfId="1557">
      <formula>LEFT(O111,1)="3"</formula>
    </cfRule>
    <cfRule type="expression" priority="688" aboveAverage="0" equalAverage="0" bottom="0" percent="0" rank="0" text="" dxfId="1558">
      <formula>LEFT(O111,1)="2"</formula>
    </cfRule>
    <cfRule type="expression" priority="689" aboveAverage="0" equalAverage="0" bottom="0" percent="0" rank="0" text="" dxfId="1559">
      <formula>LEFT(O111,1)="1"</formula>
    </cfRule>
    <cfRule type="expression" priority="690" aboveAverage="0" equalAverage="0" bottom="0" percent="0" rank="0" text="" dxfId="1560">
      <formula>LEFT(O111,1)="1"</formula>
    </cfRule>
    <cfRule type="expression" priority="691" aboveAverage="0" equalAverage="0" bottom="0" percent="0" rank="0" text="" dxfId="1561">
      <formula>LEFT(O111,1)="3"</formula>
    </cfRule>
    <cfRule type="expression" priority="692" aboveAverage="0" equalAverage="0" bottom="0" percent="0" rank="0" text="" dxfId="1562">
      <formula>LEFT(O111,1)="4"</formula>
    </cfRule>
    <cfRule type="expression" priority="693" aboveAverage="0" equalAverage="0" bottom="0" percent="0" rank="0" text="" dxfId="1563">
      <formula>LEFT(O111,1)="5"</formula>
    </cfRule>
  </conditionalFormatting>
  <conditionalFormatting sqref="P110:P111">
    <cfRule type="expression" priority="694" aboveAverage="0" equalAverage="0" bottom="0" percent="0" rank="0" text="" dxfId="1564">
      <formula>LEFT(P110,1)="1"</formula>
    </cfRule>
    <cfRule type="expression" priority="695" aboveAverage="0" equalAverage="0" bottom="0" percent="0" rank="0" text="" dxfId="1565">
      <formula>LEFT(P110,1)="2"</formula>
    </cfRule>
    <cfRule type="expression" priority="696" aboveAverage="0" equalAverage="0" bottom="0" percent="0" rank="0" text="" dxfId="1566">
      <formula>LEFT(P110,1)="3"</formula>
    </cfRule>
    <cfRule type="expression" priority="697" aboveAverage="0" equalAverage="0" bottom="0" percent="0" rank="0" text="" dxfId="1567">
      <formula>LEFT(P110,1)="4"</formula>
    </cfRule>
    <cfRule type="expression" priority="698" aboveAverage="0" equalAverage="0" bottom="0" percent="0" rank="0" text="" dxfId="1568">
      <formula>LEFT(P110,1)="5"</formula>
    </cfRule>
  </conditionalFormatting>
  <conditionalFormatting sqref="P111">
    <cfRule type="expression" priority="699" aboveAverage="0" equalAverage="0" bottom="0" percent="0" rank="0" text="" dxfId="1569">
      <formula>LEFT(P111,1)="6"</formula>
    </cfRule>
  </conditionalFormatting>
  <conditionalFormatting sqref="O110:O111">
    <cfRule type="expression" priority="700" aboveAverage="0" equalAverage="0" bottom="0" percent="0" rank="0" text="" dxfId="1570">
      <formula>LEFT(O110,1)="2"</formula>
    </cfRule>
  </conditionalFormatting>
  <conditionalFormatting sqref="J110">
    <cfRule type="expression" priority="701" aboveAverage="0" equalAverage="0" bottom="0" percent="0" rank="0" text="" dxfId="1571">
      <formula>LEFT(J110,1)="1"</formula>
    </cfRule>
    <cfRule type="expression" priority="702" aboveAverage="0" equalAverage="0" bottom="0" percent="0" rank="0" text="" dxfId="1572">
      <formula>LEFT(J110,1)="2"</formula>
    </cfRule>
    <cfRule type="expression" priority="703" aboveAverage="0" equalAverage="0" bottom="0" percent="0" rank="0" text="" dxfId="1573">
      <formula>LEFT(J110,1)="3"</formula>
    </cfRule>
    <cfRule type="expression" priority="704" aboveAverage="0" equalAverage="0" bottom="0" percent="0" rank="0" text="" dxfId="1574">
      <formula>LEFT(J110,1)="4"</formula>
    </cfRule>
    <cfRule type="expression" priority="705" aboveAverage="0" equalAverage="0" bottom="0" percent="0" rank="0" text="" dxfId="1575">
      <formula>LEFT(J110,1)="5"</formula>
    </cfRule>
    <cfRule type="expression" priority="706" aboveAverage="0" equalAverage="0" bottom="0" percent="0" rank="0" text="" dxfId="1576">
      <formula>LEFT(J110,1)="6"</formula>
    </cfRule>
  </conditionalFormatting>
  <conditionalFormatting sqref="N110">
    <cfRule type="expression" priority="707" aboveAverage="0" equalAverage="0" bottom="0" percent="0" rank="0" text="" dxfId="1577">
      <formula>LEFT(N110,1)="1"</formula>
    </cfRule>
    <cfRule type="expression" priority="708" aboveAverage="0" equalAverage="0" bottom="0" percent="0" rank="0" text="" dxfId="1578">
      <formula>LEFT(N110,1)="2"</formula>
    </cfRule>
    <cfRule type="expression" priority="709" aboveAverage="0" equalAverage="0" bottom="0" percent="0" rank="0" text="" dxfId="1579">
      <formula>LEFT(N110,1)="4"</formula>
    </cfRule>
    <cfRule type="expression" priority="710" aboveAverage="0" equalAverage="0" bottom="0" percent="0" rank="0" text="" dxfId="1580">
      <formula>LEFT(N110,1)="5"</formula>
    </cfRule>
    <cfRule type="expression" priority="711" aboveAverage="0" equalAverage="0" bottom="0" percent="0" rank="0" text="" dxfId="1581">
      <formula>LEFT(N110,1)="6"</formula>
    </cfRule>
  </conditionalFormatting>
  <conditionalFormatting sqref="N110:O110">
    <cfRule type="expression" priority="712" aboveAverage="0" equalAverage="0" bottom="0" percent="0" rank="0" text="" dxfId="1582">
      <formula>LEFT(N110,1)="3"</formula>
    </cfRule>
  </conditionalFormatting>
  <conditionalFormatting sqref="N111">
    <cfRule type="colorScale" priority="713">
      <colorScale>
        <cfvo type="num" val="4"/>
        <cfvo type="num" val="6"/>
        <cfvo type="num" val="10"/>
        <color rgb="FF9CCF7F"/>
        <color rgb="FFFFEB84"/>
        <color rgb="FFC00000"/>
      </colorScale>
    </cfRule>
  </conditionalFormatting>
  <conditionalFormatting sqref="O110">
    <cfRule type="expression" priority="714" aboveAverage="0" equalAverage="0" bottom="0" percent="0" rank="0" text="" dxfId="1583">
      <formula>LEFT(O110,1)="4"</formula>
    </cfRule>
    <cfRule type="expression" priority="715" aboveAverage="0" equalAverage="0" bottom="0" percent="0" rank="0" text="" dxfId="1584">
      <formula>LEFT(O110,1)="5"</formula>
    </cfRule>
  </conditionalFormatting>
  <conditionalFormatting sqref="J103">
    <cfRule type="colorScale" priority="716">
      <colorScale>
        <cfvo type="num" val="4"/>
        <cfvo type="num" val="6"/>
        <cfvo type="num" val="10"/>
        <color rgb="FF9CCF7F"/>
        <color rgb="FFFFEB84"/>
        <color rgb="FFC00000"/>
      </colorScale>
    </cfRule>
  </conditionalFormatting>
  <conditionalFormatting sqref="O103">
    <cfRule type="expression" priority="717" aboveAverage="0" equalAverage="0" bottom="0" percent="0" rank="0" text="" dxfId="1585">
      <formula>LEFT(O103,1)="5"</formula>
    </cfRule>
    <cfRule type="expression" priority="718" aboveAverage="0" equalAverage="0" bottom="0" percent="0" rank="0" text="" dxfId="1586">
      <formula>LEFT(O103,1)="4"</formula>
    </cfRule>
    <cfRule type="expression" priority="719" aboveAverage="0" equalAverage="0" bottom="0" percent="0" rank="0" text="" dxfId="1587">
      <formula>LEFT(O103,1)="3"</formula>
    </cfRule>
    <cfRule type="expression" priority="720" aboveAverage="0" equalAverage="0" bottom="0" percent="0" rank="0" text="" dxfId="1588">
      <formula>LEFT(O103,1)="2"</formula>
    </cfRule>
    <cfRule type="expression" priority="721" aboveAverage="0" equalAverage="0" bottom="0" percent="0" rank="0" text="" dxfId="1589">
      <formula>LEFT(O103,1)="1"</formula>
    </cfRule>
    <cfRule type="expression" priority="722" aboveAverage="0" equalAverage="0" bottom="0" percent="0" rank="0" text="" dxfId="1590">
      <formula>LEFT(O103,1)="1"</formula>
    </cfRule>
    <cfRule type="expression" priority="723" aboveAverage="0" equalAverage="0" bottom="0" percent="0" rank="0" text="" dxfId="1591">
      <formula>LEFT(O103,1)="3"</formula>
    </cfRule>
    <cfRule type="expression" priority="724" aboveAverage="0" equalAverage="0" bottom="0" percent="0" rank="0" text="" dxfId="1592">
      <formula>LEFT(O103,1)="4"</formula>
    </cfRule>
    <cfRule type="expression" priority="725" aboveAverage="0" equalAverage="0" bottom="0" percent="0" rank="0" text="" dxfId="1593">
      <formula>LEFT(O103,1)="5"</formula>
    </cfRule>
  </conditionalFormatting>
  <conditionalFormatting sqref="P102:P103">
    <cfRule type="expression" priority="726" aboveAverage="0" equalAverage="0" bottom="0" percent="0" rank="0" text="" dxfId="1594">
      <formula>LEFT(P102,1)="1"</formula>
    </cfRule>
    <cfRule type="expression" priority="727" aboveAverage="0" equalAverage="0" bottom="0" percent="0" rank="0" text="" dxfId="1595">
      <formula>LEFT(P102,1)="2"</formula>
    </cfRule>
    <cfRule type="expression" priority="728" aboveAverage="0" equalAverage="0" bottom="0" percent="0" rank="0" text="" dxfId="1596">
      <formula>LEFT(P102,1)="3"</formula>
    </cfRule>
    <cfRule type="expression" priority="729" aboveAverage="0" equalAverage="0" bottom="0" percent="0" rank="0" text="" dxfId="1597">
      <formula>LEFT(P102,1)="4"</formula>
    </cfRule>
    <cfRule type="expression" priority="730" aboveAverage="0" equalAverage="0" bottom="0" percent="0" rank="0" text="" dxfId="1598">
      <formula>LEFT(P102,1)="5"</formula>
    </cfRule>
  </conditionalFormatting>
  <conditionalFormatting sqref="P103">
    <cfRule type="expression" priority="731" aboveAverage="0" equalAverage="0" bottom="0" percent="0" rank="0" text="" dxfId="1599">
      <formula>LEFT(P103,1)="6"</formula>
    </cfRule>
  </conditionalFormatting>
  <conditionalFormatting sqref="O102:O103">
    <cfRule type="expression" priority="732" aboveAverage="0" equalAverage="0" bottom="0" percent="0" rank="0" text="" dxfId="1600">
      <formula>LEFT(O102,1)="2"</formula>
    </cfRule>
  </conditionalFormatting>
  <conditionalFormatting sqref="J102">
    <cfRule type="expression" priority="733" aboveAverage="0" equalAverage="0" bottom="0" percent="0" rank="0" text="" dxfId="1601">
      <formula>LEFT(J102,1)="1"</formula>
    </cfRule>
    <cfRule type="expression" priority="734" aboveAverage="0" equalAverage="0" bottom="0" percent="0" rank="0" text="" dxfId="1602">
      <formula>LEFT(J102,1)="2"</formula>
    </cfRule>
    <cfRule type="expression" priority="735" aboveAverage="0" equalAverage="0" bottom="0" percent="0" rank="0" text="" dxfId="1603">
      <formula>LEFT(J102,1)="3"</formula>
    </cfRule>
    <cfRule type="expression" priority="736" aboveAverage="0" equalAverage="0" bottom="0" percent="0" rank="0" text="" dxfId="1604">
      <formula>LEFT(J102,1)="4"</formula>
    </cfRule>
    <cfRule type="expression" priority="737" aboveAverage="0" equalAverage="0" bottom="0" percent="0" rank="0" text="" dxfId="1605">
      <formula>LEFT(J102,1)="5"</formula>
    </cfRule>
    <cfRule type="expression" priority="738" aboveAverage="0" equalAverage="0" bottom="0" percent="0" rank="0" text="" dxfId="1606">
      <formula>LEFT(J102,1)="6"</formula>
    </cfRule>
  </conditionalFormatting>
  <conditionalFormatting sqref="N102">
    <cfRule type="expression" priority="739" aboveAverage="0" equalAverage="0" bottom="0" percent="0" rank="0" text="" dxfId="1607">
      <formula>LEFT(N102,1)="1"</formula>
    </cfRule>
    <cfRule type="expression" priority="740" aboveAverage="0" equalAverage="0" bottom="0" percent="0" rank="0" text="" dxfId="1608">
      <formula>LEFT(N102,1)="2"</formula>
    </cfRule>
    <cfRule type="expression" priority="741" aboveAverage="0" equalAverage="0" bottom="0" percent="0" rank="0" text="" dxfId="1609">
      <formula>LEFT(N102,1)="4"</formula>
    </cfRule>
    <cfRule type="expression" priority="742" aboveAverage="0" equalAverage="0" bottom="0" percent="0" rank="0" text="" dxfId="1610">
      <formula>LEFT(N102,1)="5"</formula>
    </cfRule>
    <cfRule type="expression" priority="743" aboveAverage="0" equalAverage="0" bottom="0" percent="0" rank="0" text="" dxfId="1611">
      <formula>LEFT(N102,1)="6"</formula>
    </cfRule>
  </conditionalFormatting>
  <conditionalFormatting sqref="N102:O102">
    <cfRule type="expression" priority="744" aboveAverage="0" equalAverage="0" bottom="0" percent="0" rank="0" text="" dxfId="1612">
      <formula>LEFT(N102,1)="3"</formula>
    </cfRule>
  </conditionalFormatting>
  <conditionalFormatting sqref="N103">
    <cfRule type="colorScale" priority="745">
      <colorScale>
        <cfvo type="num" val="4"/>
        <cfvo type="num" val="6"/>
        <cfvo type="num" val="10"/>
        <color rgb="FF9CCF7F"/>
        <color rgb="FFFFEB84"/>
        <color rgb="FFC00000"/>
      </colorScale>
    </cfRule>
  </conditionalFormatting>
  <conditionalFormatting sqref="O102">
    <cfRule type="expression" priority="746" aboveAverage="0" equalAverage="0" bottom="0" percent="0" rank="0" text="" dxfId="1613">
      <formula>LEFT(O102,1)="4"</formula>
    </cfRule>
    <cfRule type="expression" priority="747" aboveAverage="0" equalAverage="0" bottom="0" percent="0" rank="0" text="" dxfId="1614">
      <formula>LEFT(O102,1)="5"</formula>
    </cfRule>
  </conditionalFormatting>
  <conditionalFormatting sqref="J95">
    <cfRule type="colorScale" priority="748">
      <colorScale>
        <cfvo type="num" val="4"/>
        <cfvo type="num" val="6"/>
        <cfvo type="num" val="10"/>
        <color rgb="FF9CCF7F"/>
        <color rgb="FFFFEB84"/>
        <color rgb="FFC00000"/>
      </colorScale>
    </cfRule>
  </conditionalFormatting>
  <conditionalFormatting sqref="O95">
    <cfRule type="expression" priority="749" aboveAverage="0" equalAverage="0" bottom="0" percent="0" rank="0" text="" dxfId="1615">
      <formula>LEFT(O95,1)="5"</formula>
    </cfRule>
    <cfRule type="expression" priority="750" aboveAverage="0" equalAverage="0" bottom="0" percent="0" rank="0" text="" dxfId="1616">
      <formula>LEFT(O95,1)="4"</formula>
    </cfRule>
    <cfRule type="expression" priority="751" aboveAverage="0" equalAverage="0" bottom="0" percent="0" rank="0" text="" dxfId="1617">
      <formula>LEFT(O95,1)="3"</formula>
    </cfRule>
    <cfRule type="expression" priority="752" aboveAverage="0" equalAverage="0" bottom="0" percent="0" rank="0" text="" dxfId="1618">
      <formula>LEFT(O95,1)="2"</formula>
    </cfRule>
    <cfRule type="expression" priority="753" aboveAverage="0" equalAverage="0" bottom="0" percent="0" rank="0" text="" dxfId="1619">
      <formula>LEFT(O95,1)="1"</formula>
    </cfRule>
    <cfRule type="expression" priority="754" aboveAverage="0" equalAverage="0" bottom="0" percent="0" rank="0" text="" dxfId="1620">
      <formula>LEFT(O95,1)="1"</formula>
    </cfRule>
    <cfRule type="expression" priority="755" aboveAverage="0" equalAverage="0" bottom="0" percent="0" rank="0" text="" dxfId="1621">
      <formula>LEFT(O95,1)="3"</formula>
    </cfRule>
    <cfRule type="expression" priority="756" aboveAverage="0" equalAverage="0" bottom="0" percent="0" rank="0" text="" dxfId="1622">
      <formula>LEFT(O95,1)="4"</formula>
    </cfRule>
    <cfRule type="expression" priority="757" aboveAverage="0" equalAverage="0" bottom="0" percent="0" rank="0" text="" dxfId="1623">
      <formula>LEFT(O95,1)="5"</formula>
    </cfRule>
  </conditionalFormatting>
  <conditionalFormatting sqref="P94:P95">
    <cfRule type="expression" priority="758" aboveAverage="0" equalAverage="0" bottom="0" percent="0" rank="0" text="" dxfId="1624">
      <formula>LEFT(P94,1)="1"</formula>
    </cfRule>
    <cfRule type="expression" priority="759" aboveAverage="0" equalAverage="0" bottom="0" percent="0" rank="0" text="" dxfId="1625">
      <formula>LEFT(P94,1)="2"</formula>
    </cfRule>
    <cfRule type="expression" priority="760" aboveAverage="0" equalAverage="0" bottom="0" percent="0" rank="0" text="" dxfId="1626">
      <formula>LEFT(P94,1)="3"</formula>
    </cfRule>
    <cfRule type="expression" priority="761" aboveAverage="0" equalAverage="0" bottom="0" percent="0" rank="0" text="" dxfId="1627">
      <formula>LEFT(P94,1)="4"</formula>
    </cfRule>
    <cfRule type="expression" priority="762" aboveAverage="0" equalAverage="0" bottom="0" percent="0" rank="0" text="" dxfId="1628">
      <formula>LEFT(P94,1)="5"</formula>
    </cfRule>
  </conditionalFormatting>
  <conditionalFormatting sqref="P95">
    <cfRule type="expression" priority="763" aboveAverage="0" equalAverage="0" bottom="0" percent="0" rank="0" text="" dxfId="1629">
      <formula>LEFT(P95,1)="6"</formula>
    </cfRule>
  </conditionalFormatting>
  <conditionalFormatting sqref="O94:O95">
    <cfRule type="expression" priority="764" aboveAverage="0" equalAverage="0" bottom="0" percent="0" rank="0" text="" dxfId="1630">
      <formula>LEFT(O94,1)="2"</formula>
    </cfRule>
  </conditionalFormatting>
  <conditionalFormatting sqref="J94">
    <cfRule type="expression" priority="765" aboveAverage="0" equalAverage="0" bottom="0" percent="0" rank="0" text="" dxfId="1631">
      <formula>LEFT(J94,1)="1"</formula>
    </cfRule>
    <cfRule type="expression" priority="766" aboveAverage="0" equalAverage="0" bottom="0" percent="0" rank="0" text="" dxfId="1632">
      <formula>LEFT(J94,1)="2"</formula>
    </cfRule>
    <cfRule type="expression" priority="767" aboveAverage="0" equalAverage="0" bottom="0" percent="0" rank="0" text="" dxfId="1633">
      <formula>LEFT(J94,1)="3"</formula>
    </cfRule>
    <cfRule type="expression" priority="768" aboveAverage="0" equalAverage="0" bottom="0" percent="0" rank="0" text="" dxfId="1634">
      <formula>LEFT(J94,1)="4"</formula>
    </cfRule>
    <cfRule type="expression" priority="769" aboveAverage="0" equalAverage="0" bottom="0" percent="0" rank="0" text="" dxfId="1635">
      <formula>LEFT(J94,1)="5"</formula>
    </cfRule>
    <cfRule type="expression" priority="770" aboveAverage="0" equalAverage="0" bottom="0" percent="0" rank="0" text="" dxfId="1636">
      <formula>LEFT(J94,1)="6"</formula>
    </cfRule>
  </conditionalFormatting>
  <conditionalFormatting sqref="N94">
    <cfRule type="expression" priority="771" aboveAverage="0" equalAverage="0" bottom="0" percent="0" rank="0" text="" dxfId="1637">
      <formula>LEFT(N94,1)="1"</formula>
    </cfRule>
    <cfRule type="expression" priority="772" aboveAverage="0" equalAverage="0" bottom="0" percent="0" rank="0" text="" dxfId="1638">
      <formula>LEFT(N94,1)="2"</formula>
    </cfRule>
    <cfRule type="expression" priority="773" aboveAverage="0" equalAverage="0" bottom="0" percent="0" rank="0" text="" dxfId="1639">
      <formula>LEFT(N94,1)="4"</formula>
    </cfRule>
    <cfRule type="expression" priority="774" aboveAverage="0" equalAverage="0" bottom="0" percent="0" rank="0" text="" dxfId="1640">
      <formula>LEFT(N94,1)="5"</formula>
    </cfRule>
    <cfRule type="expression" priority="775" aboveAverage="0" equalAverage="0" bottom="0" percent="0" rank="0" text="" dxfId="1641">
      <formula>LEFT(N94,1)="6"</formula>
    </cfRule>
  </conditionalFormatting>
  <conditionalFormatting sqref="N94:O94">
    <cfRule type="expression" priority="776" aboveAverage="0" equalAverage="0" bottom="0" percent="0" rank="0" text="" dxfId="1642">
      <formula>LEFT(N94,1)="3"</formula>
    </cfRule>
  </conditionalFormatting>
  <conditionalFormatting sqref="N95">
    <cfRule type="colorScale" priority="777">
      <colorScale>
        <cfvo type="num" val="4"/>
        <cfvo type="num" val="6"/>
        <cfvo type="num" val="10"/>
        <color rgb="FF9CCF7F"/>
        <color rgb="FFFFEB84"/>
        <color rgb="FFC00000"/>
      </colorScale>
    </cfRule>
  </conditionalFormatting>
  <conditionalFormatting sqref="O94">
    <cfRule type="expression" priority="778" aboveAverage="0" equalAverage="0" bottom="0" percent="0" rank="0" text="" dxfId="1643">
      <formula>LEFT(O94,1)="4"</formula>
    </cfRule>
    <cfRule type="expression" priority="779" aboveAverage="0" equalAverage="0" bottom="0" percent="0" rank="0" text="" dxfId="1644">
      <formula>LEFT(O94,1)="5"</formula>
    </cfRule>
  </conditionalFormatting>
  <conditionalFormatting sqref="J87">
    <cfRule type="colorScale" priority="780">
      <colorScale>
        <cfvo type="num" val="4"/>
        <cfvo type="num" val="6"/>
        <cfvo type="num" val="10"/>
        <color rgb="FF9CCF7F"/>
        <color rgb="FFFFEB84"/>
        <color rgb="FFC00000"/>
      </colorScale>
    </cfRule>
  </conditionalFormatting>
  <conditionalFormatting sqref="O87">
    <cfRule type="expression" priority="781" aboveAverage="0" equalAverage="0" bottom="0" percent="0" rank="0" text="" dxfId="1645">
      <formula>LEFT(O87,1)="5"</formula>
    </cfRule>
    <cfRule type="expression" priority="782" aboveAverage="0" equalAverage="0" bottom="0" percent="0" rank="0" text="" dxfId="1646">
      <formula>LEFT(O87,1)="4"</formula>
    </cfRule>
    <cfRule type="expression" priority="783" aboveAverage="0" equalAverage="0" bottom="0" percent="0" rank="0" text="" dxfId="1647">
      <formula>LEFT(O87,1)="3"</formula>
    </cfRule>
    <cfRule type="expression" priority="784" aboveAverage="0" equalAverage="0" bottom="0" percent="0" rank="0" text="" dxfId="1648">
      <formula>LEFT(O87,1)="2"</formula>
    </cfRule>
    <cfRule type="expression" priority="785" aboveAverage="0" equalAverage="0" bottom="0" percent="0" rank="0" text="" dxfId="1649">
      <formula>LEFT(O87,1)="1"</formula>
    </cfRule>
    <cfRule type="expression" priority="786" aboveAverage="0" equalAverage="0" bottom="0" percent="0" rank="0" text="" dxfId="1650">
      <formula>LEFT(O87,1)="1"</formula>
    </cfRule>
    <cfRule type="expression" priority="787" aboveAverage="0" equalAverage="0" bottom="0" percent="0" rank="0" text="" dxfId="1651">
      <formula>LEFT(O87,1)="3"</formula>
    </cfRule>
    <cfRule type="expression" priority="788" aboveAverage="0" equalAverage="0" bottom="0" percent="0" rank="0" text="" dxfId="1652">
      <formula>LEFT(O87,1)="4"</formula>
    </cfRule>
    <cfRule type="expression" priority="789" aboveAverage="0" equalAverage="0" bottom="0" percent="0" rank="0" text="" dxfId="1653">
      <formula>LEFT(O87,1)="5"</formula>
    </cfRule>
  </conditionalFormatting>
  <conditionalFormatting sqref="P86:P87">
    <cfRule type="expression" priority="790" aboveAverage="0" equalAverage="0" bottom="0" percent="0" rank="0" text="" dxfId="1654">
      <formula>LEFT(P86,1)="1"</formula>
    </cfRule>
    <cfRule type="expression" priority="791" aboveAverage="0" equalAverage="0" bottom="0" percent="0" rank="0" text="" dxfId="1655">
      <formula>LEFT(P86,1)="2"</formula>
    </cfRule>
    <cfRule type="expression" priority="792" aboveAverage="0" equalAverage="0" bottom="0" percent="0" rank="0" text="" dxfId="1656">
      <formula>LEFT(P86,1)="3"</formula>
    </cfRule>
    <cfRule type="expression" priority="793" aboveAverage="0" equalAverage="0" bottom="0" percent="0" rank="0" text="" dxfId="1657">
      <formula>LEFT(P86,1)="4"</formula>
    </cfRule>
    <cfRule type="expression" priority="794" aboveAverage="0" equalAverage="0" bottom="0" percent="0" rank="0" text="" dxfId="1658">
      <formula>LEFT(P86,1)="5"</formula>
    </cfRule>
  </conditionalFormatting>
  <conditionalFormatting sqref="P87">
    <cfRule type="expression" priority="795" aboveAverage="0" equalAverage="0" bottom="0" percent="0" rank="0" text="" dxfId="1659">
      <formula>LEFT(P87,1)="6"</formula>
    </cfRule>
  </conditionalFormatting>
  <conditionalFormatting sqref="O86:O87">
    <cfRule type="expression" priority="796" aboveAverage="0" equalAverage="0" bottom="0" percent="0" rank="0" text="" dxfId="1660">
      <formula>LEFT(O86,1)="2"</formula>
    </cfRule>
  </conditionalFormatting>
  <conditionalFormatting sqref="J86">
    <cfRule type="expression" priority="797" aboveAverage="0" equalAverage="0" bottom="0" percent="0" rank="0" text="" dxfId="1661">
      <formula>LEFT(J86,1)="1"</formula>
    </cfRule>
    <cfRule type="expression" priority="798" aboveAverage="0" equalAverage="0" bottom="0" percent="0" rank="0" text="" dxfId="1662">
      <formula>LEFT(J86,1)="2"</formula>
    </cfRule>
    <cfRule type="expression" priority="799" aboveAverage="0" equalAverage="0" bottom="0" percent="0" rank="0" text="" dxfId="1663">
      <formula>LEFT(J86,1)="3"</formula>
    </cfRule>
    <cfRule type="expression" priority="800" aboveAverage="0" equalAverage="0" bottom="0" percent="0" rank="0" text="" dxfId="1664">
      <formula>LEFT(J86,1)="4"</formula>
    </cfRule>
    <cfRule type="expression" priority="801" aboveAverage="0" equalAverage="0" bottom="0" percent="0" rank="0" text="" dxfId="1665">
      <formula>LEFT(J86,1)="5"</formula>
    </cfRule>
    <cfRule type="expression" priority="802" aboveAverage="0" equalAverage="0" bottom="0" percent="0" rank="0" text="" dxfId="1666">
      <formula>LEFT(J86,1)="6"</formula>
    </cfRule>
  </conditionalFormatting>
  <conditionalFormatting sqref="N86">
    <cfRule type="expression" priority="803" aboveAverage="0" equalAverage="0" bottom="0" percent="0" rank="0" text="" dxfId="1667">
      <formula>LEFT(N86,1)="1"</formula>
    </cfRule>
    <cfRule type="expression" priority="804" aboveAverage="0" equalAverage="0" bottom="0" percent="0" rank="0" text="" dxfId="1668">
      <formula>LEFT(N86,1)="2"</formula>
    </cfRule>
    <cfRule type="expression" priority="805" aboveAverage="0" equalAverage="0" bottom="0" percent="0" rank="0" text="" dxfId="1669">
      <formula>LEFT(N86,1)="4"</formula>
    </cfRule>
    <cfRule type="expression" priority="806" aboveAverage="0" equalAverage="0" bottom="0" percent="0" rank="0" text="" dxfId="1670">
      <formula>LEFT(N86,1)="5"</formula>
    </cfRule>
    <cfRule type="expression" priority="807" aboveAverage="0" equalAverage="0" bottom="0" percent="0" rank="0" text="" dxfId="1671">
      <formula>LEFT(N86,1)="6"</formula>
    </cfRule>
  </conditionalFormatting>
  <conditionalFormatting sqref="N86:O86">
    <cfRule type="expression" priority="808" aboveAverage="0" equalAverage="0" bottom="0" percent="0" rank="0" text="" dxfId="1672">
      <formula>LEFT(N86,1)="3"</formula>
    </cfRule>
  </conditionalFormatting>
  <conditionalFormatting sqref="N87">
    <cfRule type="colorScale" priority="809">
      <colorScale>
        <cfvo type="num" val="4"/>
        <cfvo type="num" val="6"/>
        <cfvo type="num" val="10"/>
        <color rgb="FF9CCF7F"/>
        <color rgb="FFFFEB84"/>
        <color rgb="FFC00000"/>
      </colorScale>
    </cfRule>
  </conditionalFormatting>
  <conditionalFormatting sqref="O86">
    <cfRule type="expression" priority="810" aboveAverage="0" equalAverage="0" bottom="0" percent="0" rank="0" text="" dxfId="1673">
      <formula>LEFT(O86,1)="4"</formula>
    </cfRule>
    <cfRule type="expression" priority="811" aboveAverage="0" equalAverage="0" bottom="0" percent="0" rank="0" text="" dxfId="1674">
      <formula>LEFT(O86,1)="5"</formula>
    </cfRule>
  </conditionalFormatting>
  <conditionalFormatting sqref="J79">
    <cfRule type="colorScale" priority="812">
      <colorScale>
        <cfvo type="num" val="4"/>
        <cfvo type="num" val="6"/>
        <cfvo type="num" val="10"/>
        <color rgb="FF9CCF7F"/>
        <color rgb="FFFFEB84"/>
        <color rgb="FFC00000"/>
      </colorScale>
    </cfRule>
  </conditionalFormatting>
  <conditionalFormatting sqref="O79">
    <cfRule type="expression" priority="813" aboveAverage="0" equalAverage="0" bottom="0" percent="0" rank="0" text="" dxfId="1675">
      <formula>LEFT(O79,1)="5"</formula>
    </cfRule>
    <cfRule type="expression" priority="814" aboveAverage="0" equalAverage="0" bottom="0" percent="0" rank="0" text="" dxfId="1676">
      <formula>LEFT(O79,1)="4"</formula>
    </cfRule>
    <cfRule type="expression" priority="815" aboveAverage="0" equalAverage="0" bottom="0" percent="0" rank="0" text="" dxfId="1677">
      <formula>LEFT(O79,1)="3"</formula>
    </cfRule>
    <cfRule type="expression" priority="816" aboveAverage="0" equalAverage="0" bottom="0" percent="0" rank="0" text="" dxfId="1678">
      <formula>LEFT(O79,1)="2"</formula>
    </cfRule>
    <cfRule type="expression" priority="817" aboveAverage="0" equalAverage="0" bottom="0" percent="0" rank="0" text="" dxfId="1679">
      <formula>LEFT(O79,1)="1"</formula>
    </cfRule>
    <cfRule type="expression" priority="818" aboveAverage="0" equalAverage="0" bottom="0" percent="0" rank="0" text="" dxfId="1680">
      <formula>LEFT(O79,1)="1"</formula>
    </cfRule>
    <cfRule type="expression" priority="819" aboveAverage="0" equalAverage="0" bottom="0" percent="0" rank="0" text="" dxfId="1681">
      <formula>LEFT(O79,1)="3"</formula>
    </cfRule>
    <cfRule type="expression" priority="820" aboveAverage="0" equalAverage="0" bottom="0" percent="0" rank="0" text="" dxfId="1682">
      <formula>LEFT(O79,1)="4"</formula>
    </cfRule>
    <cfRule type="expression" priority="821" aboveAverage="0" equalAverage="0" bottom="0" percent="0" rank="0" text="" dxfId="1683">
      <formula>LEFT(O79,1)="5"</formula>
    </cfRule>
  </conditionalFormatting>
  <conditionalFormatting sqref="P78:P79">
    <cfRule type="expression" priority="822" aboveAverage="0" equalAverage="0" bottom="0" percent="0" rank="0" text="" dxfId="1684">
      <formula>LEFT(P78,1)="1"</formula>
    </cfRule>
    <cfRule type="expression" priority="823" aboveAverage="0" equalAverage="0" bottom="0" percent="0" rank="0" text="" dxfId="1685">
      <formula>LEFT(P78,1)="2"</formula>
    </cfRule>
    <cfRule type="expression" priority="824" aboveAverage="0" equalAverage="0" bottom="0" percent="0" rank="0" text="" dxfId="1686">
      <formula>LEFT(P78,1)="3"</formula>
    </cfRule>
    <cfRule type="expression" priority="825" aboveAverage="0" equalAverage="0" bottom="0" percent="0" rank="0" text="" dxfId="1687">
      <formula>LEFT(P78,1)="4"</formula>
    </cfRule>
    <cfRule type="expression" priority="826" aboveAverage="0" equalAverage="0" bottom="0" percent="0" rank="0" text="" dxfId="1688">
      <formula>LEFT(P78,1)="5"</formula>
    </cfRule>
  </conditionalFormatting>
  <conditionalFormatting sqref="P79">
    <cfRule type="expression" priority="827" aboveAverage="0" equalAverage="0" bottom="0" percent="0" rank="0" text="" dxfId="1689">
      <formula>LEFT(P79,1)="6"</formula>
    </cfRule>
  </conditionalFormatting>
  <conditionalFormatting sqref="O78:O79">
    <cfRule type="expression" priority="828" aboveAverage="0" equalAverage="0" bottom="0" percent="0" rank="0" text="" dxfId="1690">
      <formula>LEFT(O78,1)="2"</formula>
    </cfRule>
  </conditionalFormatting>
  <conditionalFormatting sqref="J78">
    <cfRule type="expression" priority="829" aboveAverage="0" equalAverage="0" bottom="0" percent="0" rank="0" text="" dxfId="1691">
      <formula>LEFT(J78,1)="1"</formula>
    </cfRule>
    <cfRule type="expression" priority="830" aboveAverage="0" equalAverage="0" bottom="0" percent="0" rank="0" text="" dxfId="1692">
      <formula>LEFT(J78,1)="2"</formula>
    </cfRule>
    <cfRule type="expression" priority="831" aboveAverage="0" equalAverage="0" bottom="0" percent="0" rank="0" text="" dxfId="1693">
      <formula>LEFT(J78,1)="3"</formula>
    </cfRule>
    <cfRule type="expression" priority="832" aboveAverage="0" equalAverage="0" bottom="0" percent="0" rank="0" text="" dxfId="1694">
      <formula>LEFT(J78,1)="4"</formula>
    </cfRule>
    <cfRule type="expression" priority="833" aboveAverage="0" equalAverage="0" bottom="0" percent="0" rank="0" text="" dxfId="1695">
      <formula>LEFT(J78,1)="5"</formula>
    </cfRule>
    <cfRule type="expression" priority="834" aboveAverage="0" equalAverage="0" bottom="0" percent="0" rank="0" text="" dxfId="1696">
      <formula>LEFT(J78,1)="6"</formula>
    </cfRule>
  </conditionalFormatting>
  <conditionalFormatting sqref="N78">
    <cfRule type="expression" priority="835" aboveAverage="0" equalAverage="0" bottom="0" percent="0" rank="0" text="" dxfId="1697">
      <formula>LEFT(N78,1)="1"</formula>
    </cfRule>
    <cfRule type="expression" priority="836" aboveAverage="0" equalAverage="0" bottom="0" percent="0" rank="0" text="" dxfId="1698">
      <formula>LEFT(N78,1)="2"</formula>
    </cfRule>
    <cfRule type="expression" priority="837" aboveAverage="0" equalAverage="0" bottom="0" percent="0" rank="0" text="" dxfId="1699">
      <formula>LEFT(N78,1)="4"</formula>
    </cfRule>
    <cfRule type="expression" priority="838" aboveAverage="0" equalAverage="0" bottom="0" percent="0" rank="0" text="" dxfId="1700">
      <formula>LEFT(N78,1)="5"</formula>
    </cfRule>
    <cfRule type="expression" priority="839" aboveAverage="0" equalAverage="0" bottom="0" percent="0" rank="0" text="" dxfId="1701">
      <formula>LEFT(N78,1)="6"</formula>
    </cfRule>
  </conditionalFormatting>
  <conditionalFormatting sqref="N78:O78">
    <cfRule type="expression" priority="840" aboveAverage="0" equalAverage="0" bottom="0" percent="0" rank="0" text="" dxfId="1702">
      <formula>LEFT(N78,1)="3"</formula>
    </cfRule>
  </conditionalFormatting>
  <conditionalFormatting sqref="N79">
    <cfRule type="colorScale" priority="841">
      <colorScale>
        <cfvo type="num" val="4"/>
        <cfvo type="num" val="6"/>
        <cfvo type="num" val="10"/>
        <color rgb="FF9CCF7F"/>
        <color rgb="FFFFEB84"/>
        <color rgb="FFC00000"/>
      </colorScale>
    </cfRule>
  </conditionalFormatting>
  <conditionalFormatting sqref="O78">
    <cfRule type="expression" priority="842" aboveAverage="0" equalAverage="0" bottom="0" percent="0" rank="0" text="" dxfId="1703">
      <formula>LEFT(O78,1)="4"</formula>
    </cfRule>
    <cfRule type="expression" priority="843" aboveAverage="0" equalAverage="0" bottom="0" percent="0" rank="0" text="" dxfId="1704">
      <formula>LEFT(O78,1)="5"</formula>
    </cfRule>
  </conditionalFormatting>
  <conditionalFormatting sqref="J71">
    <cfRule type="colorScale" priority="844">
      <colorScale>
        <cfvo type="num" val="4"/>
        <cfvo type="num" val="6"/>
        <cfvo type="num" val="10"/>
        <color rgb="FF9CCF7F"/>
        <color rgb="FFFFEB84"/>
        <color rgb="FFC00000"/>
      </colorScale>
    </cfRule>
  </conditionalFormatting>
  <conditionalFormatting sqref="O71">
    <cfRule type="expression" priority="845" aboveAverage="0" equalAverage="0" bottom="0" percent="0" rank="0" text="" dxfId="1705">
      <formula>LEFT(O71,1)="5"</formula>
    </cfRule>
    <cfRule type="expression" priority="846" aboveAverage="0" equalAverage="0" bottom="0" percent="0" rank="0" text="" dxfId="1706">
      <formula>LEFT(O71,1)="4"</formula>
    </cfRule>
    <cfRule type="expression" priority="847" aboveAverage="0" equalAverage="0" bottom="0" percent="0" rank="0" text="" dxfId="1707">
      <formula>LEFT(O71,1)="3"</formula>
    </cfRule>
    <cfRule type="expression" priority="848" aboveAverage="0" equalAverage="0" bottom="0" percent="0" rank="0" text="" dxfId="1708">
      <formula>LEFT(O71,1)="2"</formula>
    </cfRule>
    <cfRule type="expression" priority="849" aboveAverage="0" equalAverage="0" bottom="0" percent="0" rank="0" text="" dxfId="1709">
      <formula>LEFT(O71,1)="1"</formula>
    </cfRule>
    <cfRule type="expression" priority="850" aboveAverage="0" equalAverage="0" bottom="0" percent="0" rank="0" text="" dxfId="1710">
      <formula>LEFT(O71,1)="1"</formula>
    </cfRule>
    <cfRule type="expression" priority="851" aboveAverage="0" equalAverage="0" bottom="0" percent="0" rank="0" text="" dxfId="1711">
      <formula>LEFT(O71,1)="3"</formula>
    </cfRule>
    <cfRule type="expression" priority="852" aboveAverage="0" equalAverage="0" bottom="0" percent="0" rank="0" text="" dxfId="1712">
      <formula>LEFT(O71,1)="4"</formula>
    </cfRule>
    <cfRule type="expression" priority="853" aboveAverage="0" equalAverage="0" bottom="0" percent="0" rank="0" text="" dxfId="1713">
      <formula>LEFT(O71,1)="5"</formula>
    </cfRule>
  </conditionalFormatting>
  <conditionalFormatting sqref="P70:P71">
    <cfRule type="expression" priority="854" aboveAverage="0" equalAverage="0" bottom="0" percent="0" rank="0" text="" dxfId="1714">
      <formula>LEFT(P70,1)="1"</formula>
    </cfRule>
    <cfRule type="expression" priority="855" aboveAverage="0" equalAverage="0" bottom="0" percent="0" rank="0" text="" dxfId="1715">
      <formula>LEFT(P70,1)="2"</formula>
    </cfRule>
    <cfRule type="expression" priority="856" aboveAverage="0" equalAverage="0" bottom="0" percent="0" rank="0" text="" dxfId="1716">
      <formula>LEFT(P70,1)="3"</formula>
    </cfRule>
    <cfRule type="expression" priority="857" aboveAverage="0" equalAverage="0" bottom="0" percent="0" rank="0" text="" dxfId="1717">
      <formula>LEFT(P70,1)="4"</formula>
    </cfRule>
    <cfRule type="expression" priority="858" aboveAverage="0" equalAverage="0" bottom="0" percent="0" rank="0" text="" dxfId="1718">
      <formula>LEFT(P70,1)="5"</formula>
    </cfRule>
  </conditionalFormatting>
  <conditionalFormatting sqref="P71">
    <cfRule type="expression" priority="859" aboveAverage="0" equalAverage="0" bottom="0" percent="0" rank="0" text="" dxfId="1719">
      <formula>LEFT(P71,1)="6"</formula>
    </cfRule>
  </conditionalFormatting>
  <conditionalFormatting sqref="O70:O71">
    <cfRule type="expression" priority="860" aboveAverage="0" equalAverage="0" bottom="0" percent="0" rank="0" text="" dxfId="1720">
      <formula>LEFT(O70,1)="2"</formula>
    </cfRule>
  </conditionalFormatting>
  <conditionalFormatting sqref="J70">
    <cfRule type="expression" priority="861" aboveAverage="0" equalAverage="0" bottom="0" percent="0" rank="0" text="" dxfId="1721">
      <formula>LEFT(J70,1)="1"</formula>
    </cfRule>
    <cfRule type="expression" priority="862" aboveAverage="0" equalAverage="0" bottom="0" percent="0" rank="0" text="" dxfId="1722">
      <formula>LEFT(J70,1)="2"</formula>
    </cfRule>
    <cfRule type="expression" priority="863" aboveAverage="0" equalAverage="0" bottom="0" percent="0" rank="0" text="" dxfId="1723">
      <formula>LEFT(J70,1)="3"</formula>
    </cfRule>
    <cfRule type="expression" priority="864" aboveAverage="0" equalAverage="0" bottom="0" percent="0" rank="0" text="" dxfId="1724">
      <formula>LEFT(J70,1)="4"</formula>
    </cfRule>
    <cfRule type="expression" priority="865" aboveAverage="0" equalAverage="0" bottom="0" percent="0" rank="0" text="" dxfId="1725">
      <formula>LEFT(J70,1)="5"</formula>
    </cfRule>
    <cfRule type="expression" priority="866" aboveAverage="0" equalAverage="0" bottom="0" percent="0" rank="0" text="" dxfId="1726">
      <formula>LEFT(J70,1)="6"</formula>
    </cfRule>
  </conditionalFormatting>
  <conditionalFormatting sqref="N70">
    <cfRule type="expression" priority="867" aboveAverage="0" equalAverage="0" bottom="0" percent="0" rank="0" text="" dxfId="1727">
      <formula>LEFT(N70,1)="1"</formula>
    </cfRule>
    <cfRule type="expression" priority="868" aboveAverage="0" equalAverage="0" bottom="0" percent="0" rank="0" text="" dxfId="1728">
      <formula>LEFT(N70,1)="2"</formula>
    </cfRule>
    <cfRule type="expression" priority="869" aboveAverage="0" equalAverage="0" bottom="0" percent="0" rank="0" text="" dxfId="1729">
      <formula>LEFT(N70,1)="4"</formula>
    </cfRule>
    <cfRule type="expression" priority="870" aboveAverage="0" equalAverage="0" bottom="0" percent="0" rank="0" text="" dxfId="1730">
      <formula>LEFT(N70,1)="5"</formula>
    </cfRule>
    <cfRule type="expression" priority="871" aboveAverage="0" equalAverage="0" bottom="0" percent="0" rank="0" text="" dxfId="1731">
      <formula>LEFT(N70,1)="6"</formula>
    </cfRule>
  </conditionalFormatting>
  <conditionalFormatting sqref="N70:O70">
    <cfRule type="expression" priority="872" aboveAverage="0" equalAverage="0" bottom="0" percent="0" rank="0" text="" dxfId="1732">
      <formula>LEFT(N70,1)="3"</formula>
    </cfRule>
  </conditionalFormatting>
  <conditionalFormatting sqref="N71">
    <cfRule type="colorScale" priority="873">
      <colorScale>
        <cfvo type="num" val="4"/>
        <cfvo type="num" val="6"/>
        <cfvo type="num" val="10"/>
        <color rgb="FF9CCF7F"/>
        <color rgb="FFFFEB84"/>
        <color rgb="FFC00000"/>
      </colorScale>
    </cfRule>
  </conditionalFormatting>
  <conditionalFormatting sqref="O70">
    <cfRule type="expression" priority="874" aboveAverage="0" equalAverage="0" bottom="0" percent="0" rank="0" text="" dxfId="1733">
      <formula>LEFT(O70,1)="4"</formula>
    </cfRule>
    <cfRule type="expression" priority="875" aboveAverage="0" equalAverage="0" bottom="0" percent="0" rank="0" text="" dxfId="1734">
      <formula>LEFT(O70,1)="5"</formula>
    </cfRule>
  </conditionalFormatting>
  <conditionalFormatting sqref="J63">
    <cfRule type="colorScale" priority="876">
      <colorScale>
        <cfvo type="num" val="4"/>
        <cfvo type="num" val="6"/>
        <cfvo type="num" val="10"/>
        <color rgb="FF9CCF7F"/>
        <color rgb="FFFFEB84"/>
        <color rgb="FFC00000"/>
      </colorScale>
    </cfRule>
  </conditionalFormatting>
  <conditionalFormatting sqref="O63">
    <cfRule type="expression" priority="877" aboveAverage="0" equalAverage="0" bottom="0" percent="0" rank="0" text="" dxfId="1735">
      <formula>LEFT(O63,1)="5"</formula>
    </cfRule>
    <cfRule type="expression" priority="878" aboveAverage="0" equalAverage="0" bottom="0" percent="0" rank="0" text="" dxfId="1736">
      <formula>LEFT(O63,1)="4"</formula>
    </cfRule>
    <cfRule type="expression" priority="879" aboveAverage="0" equalAverage="0" bottom="0" percent="0" rank="0" text="" dxfId="1737">
      <formula>LEFT(O63,1)="3"</formula>
    </cfRule>
    <cfRule type="expression" priority="880" aboveAverage="0" equalAverage="0" bottom="0" percent="0" rank="0" text="" dxfId="1738">
      <formula>LEFT(O63,1)="2"</formula>
    </cfRule>
    <cfRule type="expression" priority="881" aboveAverage="0" equalAverage="0" bottom="0" percent="0" rank="0" text="" dxfId="1739">
      <formula>LEFT(O63,1)="1"</formula>
    </cfRule>
    <cfRule type="expression" priority="882" aboveAverage="0" equalAverage="0" bottom="0" percent="0" rank="0" text="" dxfId="1740">
      <formula>LEFT(O63,1)="1"</formula>
    </cfRule>
    <cfRule type="expression" priority="883" aboveAverage="0" equalAverage="0" bottom="0" percent="0" rank="0" text="" dxfId="1741">
      <formula>LEFT(O63,1)="3"</formula>
    </cfRule>
    <cfRule type="expression" priority="884" aboveAverage="0" equalAverage="0" bottom="0" percent="0" rank="0" text="" dxfId="1742">
      <formula>LEFT(O63,1)="4"</formula>
    </cfRule>
    <cfRule type="expression" priority="885" aboveAverage="0" equalAverage="0" bottom="0" percent="0" rank="0" text="" dxfId="1743">
      <formula>LEFT(O63,1)="5"</formula>
    </cfRule>
  </conditionalFormatting>
  <conditionalFormatting sqref="P62:P63">
    <cfRule type="expression" priority="886" aboveAverage="0" equalAverage="0" bottom="0" percent="0" rank="0" text="" dxfId="1744">
      <formula>LEFT(P62,1)="1"</formula>
    </cfRule>
    <cfRule type="expression" priority="887" aboveAverage="0" equalAverage="0" bottom="0" percent="0" rank="0" text="" dxfId="1745">
      <formula>LEFT(P62,1)="2"</formula>
    </cfRule>
    <cfRule type="expression" priority="888" aboveAverage="0" equalAverage="0" bottom="0" percent="0" rank="0" text="" dxfId="1746">
      <formula>LEFT(P62,1)="3"</formula>
    </cfRule>
    <cfRule type="expression" priority="889" aboveAverage="0" equalAverage="0" bottom="0" percent="0" rank="0" text="" dxfId="1747">
      <formula>LEFT(P62,1)="4"</formula>
    </cfRule>
    <cfRule type="expression" priority="890" aboveAverage="0" equalAverage="0" bottom="0" percent="0" rank="0" text="" dxfId="1748">
      <formula>LEFT(P62,1)="5"</formula>
    </cfRule>
  </conditionalFormatting>
  <conditionalFormatting sqref="P63">
    <cfRule type="expression" priority="891" aboveAverage="0" equalAverage="0" bottom="0" percent="0" rank="0" text="" dxfId="1749">
      <formula>LEFT(P63,1)="6"</formula>
    </cfRule>
  </conditionalFormatting>
  <conditionalFormatting sqref="O62:O63">
    <cfRule type="expression" priority="892" aboveAverage="0" equalAverage="0" bottom="0" percent="0" rank="0" text="" dxfId="1750">
      <formula>LEFT(O62,1)="2"</formula>
    </cfRule>
  </conditionalFormatting>
  <conditionalFormatting sqref="J62">
    <cfRule type="expression" priority="893" aboveAverage="0" equalAverage="0" bottom="0" percent="0" rank="0" text="" dxfId="1751">
      <formula>LEFT(J62,1)="1"</formula>
    </cfRule>
    <cfRule type="expression" priority="894" aboveAverage="0" equalAverage="0" bottom="0" percent="0" rank="0" text="" dxfId="1752">
      <formula>LEFT(J62,1)="2"</formula>
    </cfRule>
    <cfRule type="expression" priority="895" aboveAverage="0" equalAverage="0" bottom="0" percent="0" rank="0" text="" dxfId="1753">
      <formula>LEFT(J62,1)="3"</formula>
    </cfRule>
    <cfRule type="expression" priority="896" aboveAverage="0" equalAverage="0" bottom="0" percent="0" rank="0" text="" dxfId="1754">
      <formula>LEFT(J62,1)="4"</formula>
    </cfRule>
    <cfRule type="expression" priority="897" aboveAverage="0" equalAverage="0" bottom="0" percent="0" rank="0" text="" dxfId="1755">
      <formula>LEFT(J62,1)="5"</formula>
    </cfRule>
    <cfRule type="expression" priority="898" aboveAverage="0" equalAverage="0" bottom="0" percent="0" rank="0" text="" dxfId="1756">
      <formula>LEFT(J62,1)="6"</formula>
    </cfRule>
  </conditionalFormatting>
  <conditionalFormatting sqref="N62">
    <cfRule type="expression" priority="899" aboveAverage="0" equalAverage="0" bottom="0" percent="0" rank="0" text="" dxfId="1757">
      <formula>LEFT(N62,1)="1"</formula>
    </cfRule>
    <cfRule type="expression" priority="900" aboveAverage="0" equalAverage="0" bottom="0" percent="0" rank="0" text="" dxfId="1758">
      <formula>LEFT(N62,1)="2"</formula>
    </cfRule>
    <cfRule type="expression" priority="901" aboveAverage="0" equalAverage="0" bottom="0" percent="0" rank="0" text="" dxfId="1759">
      <formula>LEFT(N62,1)="4"</formula>
    </cfRule>
    <cfRule type="expression" priority="902" aboveAverage="0" equalAverage="0" bottom="0" percent="0" rank="0" text="" dxfId="1760">
      <formula>LEFT(N62,1)="5"</formula>
    </cfRule>
    <cfRule type="expression" priority="903" aboveAverage="0" equalAverage="0" bottom="0" percent="0" rank="0" text="" dxfId="1761">
      <formula>LEFT(N62,1)="6"</formula>
    </cfRule>
  </conditionalFormatting>
  <conditionalFormatting sqref="N62:O62">
    <cfRule type="expression" priority="904" aboveAverage="0" equalAverage="0" bottom="0" percent="0" rank="0" text="" dxfId="1762">
      <formula>LEFT(N62,1)="3"</formula>
    </cfRule>
  </conditionalFormatting>
  <conditionalFormatting sqref="N63">
    <cfRule type="colorScale" priority="905">
      <colorScale>
        <cfvo type="num" val="4"/>
        <cfvo type="num" val="6"/>
        <cfvo type="num" val="10"/>
        <color rgb="FF9CCF7F"/>
        <color rgb="FFFFEB84"/>
        <color rgb="FFC00000"/>
      </colorScale>
    </cfRule>
  </conditionalFormatting>
  <conditionalFormatting sqref="O62">
    <cfRule type="expression" priority="906" aboveAverage="0" equalAverage="0" bottom="0" percent="0" rank="0" text="" dxfId="1763">
      <formula>LEFT(O62,1)="4"</formula>
    </cfRule>
    <cfRule type="expression" priority="907" aboveAverage="0" equalAverage="0" bottom="0" percent="0" rank="0" text="" dxfId="1764">
      <formula>LEFT(O62,1)="5"</formula>
    </cfRule>
  </conditionalFormatting>
  <conditionalFormatting sqref="J55">
    <cfRule type="colorScale" priority="908">
      <colorScale>
        <cfvo type="num" val="4"/>
        <cfvo type="num" val="6"/>
        <cfvo type="num" val="10"/>
        <color rgb="FF9CCF7F"/>
        <color rgb="FFFFEB84"/>
        <color rgb="FFC00000"/>
      </colorScale>
    </cfRule>
  </conditionalFormatting>
  <conditionalFormatting sqref="O55">
    <cfRule type="expression" priority="909" aboveAverage="0" equalAverage="0" bottom="0" percent="0" rank="0" text="" dxfId="1765">
      <formula>LEFT(O55,1)="5"</formula>
    </cfRule>
    <cfRule type="expression" priority="910" aboveAverage="0" equalAverage="0" bottom="0" percent="0" rank="0" text="" dxfId="1766">
      <formula>LEFT(O55,1)="4"</formula>
    </cfRule>
    <cfRule type="expression" priority="911" aboveAverage="0" equalAverage="0" bottom="0" percent="0" rank="0" text="" dxfId="1767">
      <formula>LEFT(O55,1)="3"</formula>
    </cfRule>
    <cfRule type="expression" priority="912" aboveAverage="0" equalAverage="0" bottom="0" percent="0" rank="0" text="" dxfId="1768">
      <formula>LEFT(O55,1)="2"</formula>
    </cfRule>
    <cfRule type="expression" priority="913" aboveAverage="0" equalAverage="0" bottom="0" percent="0" rank="0" text="" dxfId="1769">
      <formula>LEFT(O55,1)="1"</formula>
    </cfRule>
    <cfRule type="expression" priority="914" aboveAverage="0" equalAverage="0" bottom="0" percent="0" rank="0" text="" dxfId="1770">
      <formula>LEFT(O55,1)="1"</formula>
    </cfRule>
    <cfRule type="expression" priority="915" aboveAverage="0" equalAverage="0" bottom="0" percent="0" rank="0" text="" dxfId="1771">
      <formula>LEFT(O55,1)="3"</formula>
    </cfRule>
    <cfRule type="expression" priority="916" aboveAverage="0" equalAverage="0" bottom="0" percent="0" rank="0" text="" dxfId="1772">
      <formula>LEFT(O55,1)="4"</formula>
    </cfRule>
    <cfRule type="expression" priority="917" aboveAverage="0" equalAverage="0" bottom="0" percent="0" rank="0" text="" dxfId="1773">
      <formula>LEFT(O55,1)="5"</formula>
    </cfRule>
  </conditionalFormatting>
  <conditionalFormatting sqref="P54:P55">
    <cfRule type="expression" priority="918" aboveAverage="0" equalAverage="0" bottom="0" percent="0" rank="0" text="" dxfId="1774">
      <formula>LEFT(P54,1)="1"</formula>
    </cfRule>
    <cfRule type="expression" priority="919" aboveAverage="0" equalAverage="0" bottom="0" percent="0" rank="0" text="" dxfId="1775">
      <formula>LEFT(P54,1)="2"</formula>
    </cfRule>
    <cfRule type="expression" priority="920" aboveAverage="0" equalAverage="0" bottom="0" percent="0" rank="0" text="" dxfId="1776">
      <formula>LEFT(P54,1)="3"</formula>
    </cfRule>
    <cfRule type="expression" priority="921" aboveAverage="0" equalAverage="0" bottom="0" percent="0" rank="0" text="" dxfId="1777">
      <formula>LEFT(P54,1)="4"</formula>
    </cfRule>
    <cfRule type="expression" priority="922" aboveAverage="0" equalAverage="0" bottom="0" percent="0" rank="0" text="" dxfId="1778">
      <formula>LEFT(P54,1)="5"</formula>
    </cfRule>
  </conditionalFormatting>
  <conditionalFormatting sqref="P55">
    <cfRule type="expression" priority="923" aboveAverage="0" equalAverage="0" bottom="0" percent="0" rank="0" text="" dxfId="1779">
      <formula>LEFT(P55,1)="6"</formula>
    </cfRule>
  </conditionalFormatting>
  <conditionalFormatting sqref="O54:O55">
    <cfRule type="expression" priority="924" aboveAverage="0" equalAverage="0" bottom="0" percent="0" rank="0" text="" dxfId="1780">
      <formula>LEFT(O54,1)="2"</formula>
    </cfRule>
  </conditionalFormatting>
  <conditionalFormatting sqref="J54">
    <cfRule type="expression" priority="925" aboveAverage="0" equalAverage="0" bottom="0" percent="0" rank="0" text="" dxfId="1781">
      <formula>LEFT(J54,1)="1"</formula>
    </cfRule>
    <cfRule type="expression" priority="926" aboveAverage="0" equalAverage="0" bottom="0" percent="0" rank="0" text="" dxfId="1782">
      <formula>LEFT(J54,1)="2"</formula>
    </cfRule>
    <cfRule type="expression" priority="927" aboveAverage="0" equalAverage="0" bottom="0" percent="0" rank="0" text="" dxfId="1783">
      <formula>LEFT(J54,1)="3"</formula>
    </cfRule>
    <cfRule type="expression" priority="928" aboveAverage="0" equalAverage="0" bottom="0" percent="0" rank="0" text="" dxfId="1784">
      <formula>LEFT(J54,1)="4"</formula>
    </cfRule>
    <cfRule type="expression" priority="929" aboveAverage="0" equalAverage="0" bottom="0" percent="0" rank="0" text="" dxfId="1785">
      <formula>LEFT(J54,1)="5"</formula>
    </cfRule>
    <cfRule type="expression" priority="930" aboveAverage="0" equalAverage="0" bottom="0" percent="0" rank="0" text="" dxfId="1786">
      <formula>LEFT(J54,1)="6"</formula>
    </cfRule>
  </conditionalFormatting>
  <conditionalFormatting sqref="N54">
    <cfRule type="expression" priority="931" aboveAverage="0" equalAverage="0" bottom="0" percent="0" rank="0" text="" dxfId="1787">
      <formula>LEFT(N54,1)="1"</formula>
    </cfRule>
    <cfRule type="expression" priority="932" aboveAverage="0" equalAverage="0" bottom="0" percent="0" rank="0" text="" dxfId="1788">
      <formula>LEFT(N54,1)="2"</formula>
    </cfRule>
    <cfRule type="expression" priority="933" aboveAverage="0" equalAverage="0" bottom="0" percent="0" rank="0" text="" dxfId="1789">
      <formula>LEFT(N54,1)="4"</formula>
    </cfRule>
    <cfRule type="expression" priority="934" aboveAverage="0" equalAverage="0" bottom="0" percent="0" rank="0" text="" dxfId="1790">
      <formula>LEFT(N54,1)="5"</formula>
    </cfRule>
    <cfRule type="expression" priority="935" aboveAverage="0" equalAverage="0" bottom="0" percent="0" rank="0" text="" dxfId="1791">
      <formula>LEFT(N54,1)="6"</formula>
    </cfRule>
  </conditionalFormatting>
  <conditionalFormatting sqref="N54:O54">
    <cfRule type="expression" priority="936" aboveAverage="0" equalAverage="0" bottom="0" percent="0" rank="0" text="" dxfId="1792">
      <formula>LEFT(N54,1)="3"</formula>
    </cfRule>
  </conditionalFormatting>
  <conditionalFormatting sqref="N55">
    <cfRule type="colorScale" priority="937">
      <colorScale>
        <cfvo type="num" val="4"/>
        <cfvo type="num" val="6"/>
        <cfvo type="num" val="10"/>
        <color rgb="FF9CCF7F"/>
        <color rgb="FFFFEB84"/>
        <color rgb="FFC00000"/>
      </colorScale>
    </cfRule>
  </conditionalFormatting>
  <conditionalFormatting sqref="O54">
    <cfRule type="expression" priority="938" aboveAverage="0" equalAverage="0" bottom="0" percent="0" rank="0" text="" dxfId="1793">
      <formula>LEFT(O54,1)="4"</formula>
    </cfRule>
    <cfRule type="expression" priority="939" aboveAverage="0" equalAverage="0" bottom="0" percent="0" rank="0" text="" dxfId="1794">
      <formula>LEFT(O54,1)="5"</formula>
    </cfRule>
  </conditionalFormatting>
  <conditionalFormatting sqref="J47">
    <cfRule type="colorScale" priority="940">
      <colorScale>
        <cfvo type="num" val="4"/>
        <cfvo type="num" val="6"/>
        <cfvo type="num" val="10"/>
        <color rgb="FF9CCF7F"/>
        <color rgb="FFFFEB84"/>
        <color rgb="FFC00000"/>
      </colorScale>
    </cfRule>
  </conditionalFormatting>
  <conditionalFormatting sqref="H47">
    <cfRule type="expression" priority="941" aboveAverage="0" equalAverage="0" bottom="0" percent="0" rank="0" text="" dxfId="1795">
      <formula>LEFT(H47,1)="3"</formula>
    </cfRule>
  </conditionalFormatting>
  <conditionalFormatting sqref="O47">
    <cfRule type="expression" priority="942" aboveAverage="0" equalAverage="0" bottom="0" percent="0" rank="0" text="" dxfId="1796">
      <formula>LEFT(O47,1)="5"</formula>
    </cfRule>
    <cfRule type="expression" priority="943" aboveAverage="0" equalAverage="0" bottom="0" percent="0" rank="0" text="" dxfId="1797">
      <formula>LEFT(O47,1)="4"</formula>
    </cfRule>
    <cfRule type="expression" priority="944" aboveAverage="0" equalAverage="0" bottom="0" percent="0" rank="0" text="" dxfId="1798">
      <formula>LEFT(O47,1)="3"</formula>
    </cfRule>
    <cfRule type="expression" priority="945" aboveAverage="0" equalAverage="0" bottom="0" percent="0" rank="0" text="" dxfId="1799">
      <formula>LEFT(O47,1)="2"</formula>
    </cfRule>
    <cfRule type="expression" priority="946" aboveAverage="0" equalAverage="0" bottom="0" percent="0" rank="0" text="" dxfId="1800">
      <formula>LEFT(O47,1)="1"</formula>
    </cfRule>
    <cfRule type="expression" priority="947" aboveAverage="0" equalAverage="0" bottom="0" percent="0" rank="0" text="" dxfId="1801">
      <formula>LEFT(O47,1)="1"</formula>
    </cfRule>
    <cfRule type="expression" priority="948" aboveAverage="0" equalAverage="0" bottom="0" percent="0" rank="0" text="" dxfId="1802">
      <formula>LEFT(O47,1)="3"</formula>
    </cfRule>
    <cfRule type="expression" priority="949" aboveAverage="0" equalAverage="0" bottom="0" percent="0" rank="0" text="" dxfId="1803">
      <formula>LEFT(O47,1)="4"</formula>
    </cfRule>
    <cfRule type="expression" priority="950" aboveAverage="0" equalAverage="0" bottom="0" percent="0" rank="0" text="" dxfId="1804">
      <formula>LEFT(O47,1)="5"</formula>
    </cfRule>
  </conditionalFormatting>
  <conditionalFormatting sqref="P46:P47">
    <cfRule type="expression" priority="951" aboveAverage="0" equalAverage="0" bottom="0" percent="0" rank="0" text="" dxfId="1805">
      <formula>LEFT(P46,1)="1"</formula>
    </cfRule>
    <cfRule type="expression" priority="952" aboveAverage="0" equalAverage="0" bottom="0" percent="0" rank="0" text="" dxfId="1806">
      <formula>LEFT(P46,1)="2"</formula>
    </cfRule>
  </conditionalFormatting>
  <conditionalFormatting sqref="P47">
    <cfRule type="expression" priority="953" aboveAverage="0" equalAverage="0" bottom="0" percent="0" rank="0" text="" dxfId="1807">
      <formula>LEFT(P47,1)="3"</formula>
    </cfRule>
    <cfRule type="expression" priority="954" aboveAverage="0" equalAverage="0" bottom="0" percent="0" rank="0" text="" dxfId="1808">
      <formula>LEFT(P47,1)="4"</formula>
    </cfRule>
    <cfRule type="expression" priority="955" aboveAverage="0" equalAverage="0" bottom="0" percent="0" rank="0" text="" dxfId="1809">
      <formula>LEFT(P47,1)="5"</formula>
    </cfRule>
    <cfRule type="expression" priority="956" aboveAverage="0" equalAverage="0" bottom="0" percent="0" rank="0" text="" dxfId="1810">
      <formula>LEFT(P47,1)="6"</formula>
    </cfRule>
  </conditionalFormatting>
  <conditionalFormatting sqref="O46:O47">
    <cfRule type="expression" priority="957" aboveAverage="0" equalAverage="0" bottom="0" percent="0" rank="0" text="" dxfId="1811">
      <formula>LEFT(O46,1)="2"</formula>
    </cfRule>
  </conditionalFormatting>
  <conditionalFormatting sqref="J46">
    <cfRule type="expression" priority="958" aboveAverage="0" equalAverage="0" bottom="0" percent="0" rank="0" text="" dxfId="1812">
      <formula>LEFT(J46,1)="1"</formula>
    </cfRule>
    <cfRule type="expression" priority="959" aboveAverage="0" equalAverage="0" bottom="0" percent="0" rank="0" text="" dxfId="1813">
      <formula>LEFT(J46,1)="2"</formula>
    </cfRule>
    <cfRule type="expression" priority="960" aboveAverage="0" equalAverage="0" bottom="0" percent="0" rank="0" text="" dxfId="1814">
      <formula>LEFT(J46,1)="3"</formula>
    </cfRule>
    <cfRule type="expression" priority="961" aboveAverage="0" equalAverage="0" bottom="0" percent="0" rank="0" text="" dxfId="1815">
      <formula>LEFT(J46,1)="4"</formula>
    </cfRule>
    <cfRule type="expression" priority="962" aboveAverage="0" equalAverage="0" bottom="0" percent="0" rank="0" text="" dxfId="1816">
      <formula>LEFT(J46,1)="5"</formula>
    </cfRule>
    <cfRule type="expression" priority="963" aboveAverage="0" equalAverage="0" bottom="0" percent="0" rank="0" text="" dxfId="1817">
      <formula>LEFT(J46,1)="6"</formula>
    </cfRule>
  </conditionalFormatting>
  <conditionalFormatting sqref="N46">
    <cfRule type="expression" priority="964" aboveAverage="0" equalAverage="0" bottom="0" percent="0" rank="0" text="" dxfId="1818">
      <formula>LEFT(N46,1)="1"</formula>
    </cfRule>
    <cfRule type="expression" priority="965" aboveAverage="0" equalAverage="0" bottom="0" percent="0" rank="0" text="" dxfId="1819">
      <formula>LEFT(N46,1)="2"</formula>
    </cfRule>
    <cfRule type="expression" priority="966" aboveAverage="0" equalAverage="0" bottom="0" percent="0" rank="0" text="" dxfId="1820">
      <formula>LEFT(N46,1)="4"</formula>
    </cfRule>
    <cfRule type="expression" priority="967" aboveAverage="0" equalAverage="0" bottom="0" percent="0" rank="0" text="" dxfId="1821">
      <formula>LEFT(N46,1)="5"</formula>
    </cfRule>
    <cfRule type="expression" priority="968" aboveAverage="0" equalAverage="0" bottom="0" percent="0" rank="0" text="" dxfId="1822">
      <formula>LEFT(N46,1)="6"</formula>
    </cfRule>
  </conditionalFormatting>
  <conditionalFormatting sqref="N46:P46">
    <cfRule type="expression" priority="969" aboveAverage="0" equalAverage="0" bottom="0" percent="0" rank="0" text="" dxfId="1823">
      <formula>LEFT(N46,1)="3"</formula>
    </cfRule>
  </conditionalFormatting>
  <conditionalFormatting sqref="P46">
    <cfRule type="expression" priority="970" aboveAverage="0" equalAverage="0" bottom="0" percent="0" rank="0" text="" dxfId="1824">
      <formula>LEFT(P46,1)="4"</formula>
    </cfRule>
    <cfRule type="expression" priority="971" aboveAverage="0" equalAverage="0" bottom="0" percent="0" rank="0" text="" dxfId="1825">
      <formula>LEFT(P46,1)="5"</formula>
    </cfRule>
    <cfRule type="expression" priority="972" aboveAverage="0" equalAverage="0" bottom="0" percent="0" rank="0" text="" dxfId="1826">
      <formula>LEFT(P46,1)="6"</formula>
    </cfRule>
  </conditionalFormatting>
  <conditionalFormatting sqref="N47">
    <cfRule type="colorScale" priority="973">
      <colorScale>
        <cfvo type="num" val="4"/>
        <cfvo type="num" val="6"/>
        <cfvo type="num" val="10"/>
        <color rgb="FF9CCF7F"/>
        <color rgb="FFFFEB84"/>
        <color rgb="FFC00000"/>
      </colorScale>
    </cfRule>
  </conditionalFormatting>
  <conditionalFormatting sqref="O46">
    <cfRule type="expression" priority="974" aboveAverage="0" equalAverage="0" bottom="0" percent="0" rank="0" text="" dxfId="1827">
      <formula>LEFT(O46,1)="4"</formula>
    </cfRule>
    <cfRule type="expression" priority="975" aboveAverage="0" equalAverage="0" bottom="0" percent="0" rank="0" text="" dxfId="1828">
      <formula>LEFT(O46,1)="5"</formula>
    </cfRule>
    <cfRule type="expression" priority="976" aboveAverage="0" equalAverage="0" bottom="0" percent="0" rank="0" text="" dxfId="1829">
      <formula>LEFT(O46,1)="1"</formula>
    </cfRule>
  </conditionalFormatting>
  <conditionalFormatting sqref="N38">
    <cfRule type="colorScale" priority="977">
      <colorScale>
        <cfvo type="num" val="4"/>
        <cfvo type="num" val="6"/>
        <cfvo type="num" val="10"/>
        <color rgb="FF9CCF7F"/>
        <color rgb="FFFFEB84"/>
        <color rgb="FFC00000"/>
      </colorScale>
    </cfRule>
  </conditionalFormatting>
  <conditionalFormatting sqref="J38">
    <cfRule type="colorScale" priority="978">
      <colorScale>
        <cfvo type="num" val="4"/>
        <cfvo type="num" val="6"/>
        <cfvo type="num" val="10"/>
        <color rgb="FF9CCF7F"/>
        <color rgb="FFFFEB84"/>
        <color rgb="FFC00000"/>
      </colorScale>
    </cfRule>
  </conditionalFormatting>
  <conditionalFormatting sqref="H38">
    <cfRule type="expression" priority="979" aboveAverage="0" equalAverage="0" bottom="0" percent="0" rank="0" text="" dxfId="1830">
      <formula>LEFT(H38,1)="6"</formula>
    </cfRule>
  </conditionalFormatting>
  <conditionalFormatting sqref="O38">
    <cfRule type="expression" priority="980" aboveAverage="0" equalAverage="0" bottom="0" percent="0" rank="0" text="" dxfId="1831">
      <formula>LEFT(O38,1)="5"</formula>
    </cfRule>
    <cfRule type="expression" priority="981" aboveAverage="0" equalAverage="0" bottom="0" percent="0" rank="0" text="" dxfId="1832">
      <formula>LEFT(O38,1)="4"</formula>
    </cfRule>
    <cfRule type="expression" priority="982" aboveAverage="0" equalAverage="0" bottom="0" percent="0" rank="0" text="" dxfId="1833">
      <formula>LEFT(O38,1)="3"</formula>
    </cfRule>
    <cfRule type="expression" priority="983" aboveAverage="0" equalAverage="0" bottom="0" percent="0" rank="0" text="" dxfId="1834">
      <formula>LEFT(O38,1)="2"</formula>
    </cfRule>
    <cfRule type="expression" priority="984" aboveAverage="0" equalAverage="0" bottom="0" percent="0" rank="0" text="" dxfId="1835">
      <formula>LEFT(O38,1)="1"</formula>
    </cfRule>
    <cfRule type="expression" priority="985" aboveAverage="0" equalAverage="0" bottom="0" percent="0" rank="0" text="" dxfId="1836">
      <formula>LEFT(O38,1)="3"</formula>
    </cfRule>
    <cfRule type="expression" priority="986" aboveAverage="0" equalAverage="0" bottom="0" percent="0" rank="0" text="" dxfId="1837">
      <formula>LEFT(O38,1)="4"</formula>
    </cfRule>
    <cfRule type="expression" priority="987" aboveAverage="0" equalAverage="0" bottom="0" percent="0" rank="0" text="" dxfId="1838">
      <formula>LEFT(O38,1)="5"</formula>
    </cfRule>
  </conditionalFormatting>
  <conditionalFormatting sqref="P37:P38">
    <cfRule type="expression" priority="988" aboveAverage="0" equalAverage="0" bottom="0" percent="0" rank="0" text="" dxfId="1839">
      <formula>LEFT(P37,1)="1"</formula>
    </cfRule>
    <cfRule type="expression" priority="989" aboveAverage="0" equalAverage="0" bottom="0" percent="0" rank="0" text="" dxfId="1840">
      <formula>LEFT(P37,1)="2"</formula>
    </cfRule>
  </conditionalFormatting>
  <conditionalFormatting sqref="P38">
    <cfRule type="expression" priority="990" aboveAverage="0" equalAverage="0" bottom="0" percent="0" rank="0" text="" dxfId="1841">
      <formula>LEFT(P38,1)="3"</formula>
    </cfRule>
    <cfRule type="expression" priority="991" aboveAverage="0" equalAverage="0" bottom="0" percent="0" rank="0" text="" dxfId="1842">
      <formula>LEFT(P38,1)="4"</formula>
    </cfRule>
    <cfRule type="expression" priority="992" aboveAverage="0" equalAverage="0" bottom="0" percent="0" rank="0" text="" dxfId="1843">
      <formula>LEFT(P38,1)="5"</formula>
    </cfRule>
    <cfRule type="expression" priority="993" aboveAverage="0" equalAverage="0" bottom="0" percent="0" rank="0" text="" dxfId="1844">
      <formula>LEFT(P38,1)="6"</formula>
    </cfRule>
  </conditionalFormatting>
  <conditionalFormatting sqref="O37:O38">
    <cfRule type="expression" priority="994" aboveAverage="0" equalAverage="0" bottom="0" percent="0" rank="0" text="" dxfId="1845">
      <formula>LEFT(O37,1)="1"</formula>
    </cfRule>
    <cfRule type="expression" priority="995" aboveAverage="0" equalAverage="0" bottom="0" percent="0" rank="0" text="" dxfId="1846">
      <formula>LEFT(O37,1)="2"</formula>
    </cfRule>
  </conditionalFormatting>
  <conditionalFormatting sqref="J37">
    <cfRule type="expression" priority="996" aboveAverage="0" equalAverage="0" bottom="0" percent="0" rank="0" text="" dxfId="1847">
      <formula>LEFT(J37,1)="1"</formula>
    </cfRule>
    <cfRule type="expression" priority="997" aboveAverage="0" equalAverage="0" bottom="0" percent="0" rank="0" text="" dxfId="1848">
      <formula>LEFT(J37,1)="2"</formula>
    </cfRule>
    <cfRule type="expression" priority="998" aboveAverage="0" equalAverage="0" bottom="0" percent="0" rank="0" text="" dxfId="1849">
      <formula>LEFT(J37,1)="3"</formula>
    </cfRule>
    <cfRule type="expression" priority="999" aboveAverage="0" equalAverage="0" bottom="0" percent="0" rank="0" text="" dxfId="1850">
      <formula>LEFT(J37,1)="4"</formula>
    </cfRule>
    <cfRule type="expression" priority="1000" aboveAverage="0" equalAverage="0" bottom="0" percent="0" rank="0" text="" dxfId="1851">
      <formula>LEFT(J37,1)="5"</formula>
    </cfRule>
    <cfRule type="expression" priority="1001" aboveAverage="0" equalAverage="0" bottom="0" percent="0" rank="0" text="" dxfId="1852">
      <formula>LEFT(J37,1)="6"</formula>
    </cfRule>
  </conditionalFormatting>
  <conditionalFormatting sqref="N37">
    <cfRule type="expression" priority="1002" aboveAverage="0" equalAverage="0" bottom="0" percent="0" rank="0" text="" dxfId="1853">
      <formula>LEFT(N37,1)="1"</formula>
    </cfRule>
    <cfRule type="expression" priority="1003" aboveAverage="0" equalAverage="0" bottom="0" percent="0" rank="0" text="" dxfId="1854">
      <formula>LEFT(N37,1)="2"</formula>
    </cfRule>
    <cfRule type="expression" priority="1004" aboveAverage="0" equalAverage="0" bottom="0" percent="0" rank="0" text="" dxfId="1855">
      <formula>LEFT(N37,1)="4"</formula>
    </cfRule>
    <cfRule type="expression" priority="1005" aboveAverage="0" equalAverage="0" bottom="0" percent="0" rank="0" text="" dxfId="1856">
      <formula>LEFT(N37,1)="5"</formula>
    </cfRule>
    <cfRule type="expression" priority="1006" aboveAverage="0" equalAverage="0" bottom="0" percent="0" rank="0" text="" dxfId="1857">
      <formula>LEFT(N37,1)="6"</formula>
    </cfRule>
  </conditionalFormatting>
  <conditionalFormatting sqref="N37:P37">
    <cfRule type="expression" priority="1007" aboveAverage="0" equalAverage="0" bottom="0" percent="0" rank="0" text="" dxfId="1858">
      <formula>LEFT(N37,1)="3"</formula>
    </cfRule>
  </conditionalFormatting>
  <conditionalFormatting sqref="P37">
    <cfRule type="expression" priority="1008" aboveAverage="0" equalAverage="0" bottom="0" percent="0" rank="0" text="" dxfId="1859">
      <formula>LEFT(P37,1)="4"</formula>
    </cfRule>
    <cfRule type="expression" priority="1009" aboveAverage="0" equalAverage="0" bottom="0" percent="0" rank="0" text="" dxfId="1860">
      <formula>LEFT(P37,1)="5"</formula>
    </cfRule>
    <cfRule type="expression" priority="1010" aboveAverage="0" equalAverage="0" bottom="0" percent="0" rank="0" text="" dxfId="1861">
      <formula>LEFT(P37,1)="6"</formula>
    </cfRule>
  </conditionalFormatting>
  <conditionalFormatting sqref="O37">
    <cfRule type="expression" priority="1011" aboveAverage="0" equalAverage="0" bottom="0" percent="0" rank="0" text="" dxfId="1862">
      <formula>LEFT(O37,1)="4"</formula>
    </cfRule>
    <cfRule type="expression" priority="1012" aboveAverage="0" equalAverage="0" bottom="0" percent="0" rank="0" text="" dxfId="1863">
      <formula>LEFT(O37,1)="5"</formula>
    </cfRule>
  </conditionalFormatting>
  <conditionalFormatting sqref="N30">
    <cfRule type="colorScale" priority="1013">
      <colorScale>
        <cfvo type="num" val="4"/>
        <cfvo type="num" val="6"/>
        <cfvo type="num" val="10"/>
        <color rgb="FF9CCF7F"/>
        <color rgb="FFFFEB84"/>
        <color rgb="FFC00000"/>
      </colorScale>
    </cfRule>
  </conditionalFormatting>
  <conditionalFormatting sqref="J30">
    <cfRule type="colorScale" priority="1014">
      <colorScale>
        <cfvo type="num" val="4"/>
        <cfvo type="num" val="6"/>
        <cfvo type="num" val="10"/>
        <color rgb="FF9CCF7F"/>
        <color rgb="FFFFEB84"/>
        <color rgb="FFC00000"/>
      </colorScale>
    </cfRule>
  </conditionalFormatting>
  <conditionalFormatting sqref="H30">
    <cfRule type="expression" priority="1015" aboveAverage="0" equalAverage="0" bottom="0" percent="0" rank="0" text="" dxfId="1864">
      <formula>LEFT(H30,1)="6"</formula>
    </cfRule>
  </conditionalFormatting>
  <conditionalFormatting sqref="O30">
    <cfRule type="expression" priority="1016" aboveAverage="0" equalAverage="0" bottom="0" percent="0" rank="0" text="" dxfId="1865">
      <formula>LEFT(O30,1)="5"</formula>
    </cfRule>
    <cfRule type="expression" priority="1017" aboveAverage="0" equalAverage="0" bottom="0" percent="0" rank="0" text="" dxfId="1866">
      <formula>LEFT(O30,1)="4"</formula>
    </cfRule>
    <cfRule type="expression" priority="1018" aboveAverage="0" equalAverage="0" bottom="0" percent="0" rank="0" text="" dxfId="1867">
      <formula>LEFT(O30,1)="3"</formula>
    </cfRule>
    <cfRule type="expression" priority="1019" aboveAverage="0" equalAverage="0" bottom="0" percent="0" rank="0" text="" dxfId="1868">
      <formula>LEFT(O30,1)="2"</formula>
    </cfRule>
    <cfRule type="expression" priority="1020" aboveAverage="0" equalAverage="0" bottom="0" percent="0" rank="0" text="" dxfId="1869">
      <formula>LEFT(O30,1)="1"</formula>
    </cfRule>
    <cfRule type="expression" priority="1021" aboveAverage="0" equalAverage="0" bottom="0" percent="0" rank="0" text="" dxfId="1870">
      <formula>LEFT(O30,1)="3"</formula>
    </cfRule>
    <cfRule type="expression" priority="1022" aboveAverage="0" equalAverage="0" bottom="0" percent="0" rank="0" text="" dxfId="1871">
      <formula>LEFT(O30,1)="4"</formula>
    </cfRule>
    <cfRule type="expression" priority="1023" aboveAverage="0" equalAverage="0" bottom="0" percent="0" rank="0" text="" dxfId="1872">
      <formula>LEFT(O30,1)="5"</formula>
    </cfRule>
  </conditionalFormatting>
  <conditionalFormatting sqref="P29:P30">
    <cfRule type="expression" priority="1024" aboveAverage="0" equalAverage="0" bottom="0" percent="0" rank="0" text="" dxfId="1873">
      <formula>LEFT(P29,1)="1"</formula>
    </cfRule>
    <cfRule type="expression" priority="1025" aboveAverage="0" equalAverage="0" bottom="0" percent="0" rank="0" text="" dxfId="1874">
      <formula>LEFT(P29,1)="2"</formula>
    </cfRule>
  </conditionalFormatting>
  <conditionalFormatting sqref="P30">
    <cfRule type="expression" priority="1026" aboveAverage="0" equalAverage="0" bottom="0" percent="0" rank="0" text="" dxfId="1875">
      <formula>LEFT(P30,1)="3"</formula>
    </cfRule>
    <cfRule type="expression" priority="1027" aboveAverage="0" equalAverage="0" bottom="0" percent="0" rank="0" text="" dxfId="1876">
      <formula>LEFT(P30,1)="4"</formula>
    </cfRule>
    <cfRule type="expression" priority="1028" aboveAverage="0" equalAverage="0" bottom="0" percent="0" rank="0" text="" dxfId="1877">
      <formula>LEFT(P30,1)="5"</formula>
    </cfRule>
    <cfRule type="expression" priority="1029" aboveAverage="0" equalAverage="0" bottom="0" percent="0" rank="0" text="" dxfId="1878">
      <formula>LEFT(P30,1)="6"</formula>
    </cfRule>
  </conditionalFormatting>
  <conditionalFormatting sqref="O29:O30">
    <cfRule type="expression" priority="1030" aboveAverage="0" equalAverage="0" bottom="0" percent="0" rank="0" text="" dxfId="1879">
      <formula>LEFT(O29,1)="1"</formula>
    </cfRule>
    <cfRule type="expression" priority="1031" aboveAverage="0" equalAverage="0" bottom="0" percent="0" rank="0" text="" dxfId="1880">
      <formula>LEFT(O29,1)="2"</formula>
    </cfRule>
  </conditionalFormatting>
  <conditionalFormatting sqref="J29">
    <cfRule type="expression" priority="1032" aboveAverage="0" equalAverage="0" bottom="0" percent="0" rank="0" text="" dxfId="1881">
      <formula>LEFT(J29,1)="1"</formula>
    </cfRule>
    <cfRule type="expression" priority="1033" aboveAverage="0" equalAverage="0" bottom="0" percent="0" rank="0" text="" dxfId="1882">
      <formula>LEFT(J29,1)="2"</formula>
    </cfRule>
    <cfRule type="expression" priority="1034" aboveAverage="0" equalAverage="0" bottom="0" percent="0" rank="0" text="" dxfId="1883">
      <formula>LEFT(J29,1)="3"</formula>
    </cfRule>
    <cfRule type="expression" priority="1035" aboveAverage="0" equalAverage="0" bottom="0" percent="0" rank="0" text="" dxfId="1884">
      <formula>LEFT(J29,1)="4"</formula>
    </cfRule>
    <cfRule type="expression" priority="1036" aboveAverage="0" equalAverage="0" bottom="0" percent="0" rank="0" text="" dxfId="1885">
      <formula>LEFT(J29,1)="5"</formula>
    </cfRule>
    <cfRule type="expression" priority="1037" aboveAverage="0" equalAverage="0" bottom="0" percent="0" rank="0" text="" dxfId="1886">
      <formula>LEFT(J29,1)="6"</formula>
    </cfRule>
  </conditionalFormatting>
  <conditionalFormatting sqref="N29">
    <cfRule type="expression" priority="1038" aboveAverage="0" equalAverage="0" bottom="0" percent="0" rank="0" text="" dxfId="1887">
      <formula>LEFT(N29,1)="1"</formula>
    </cfRule>
    <cfRule type="expression" priority="1039" aboveAverage="0" equalAverage="0" bottom="0" percent="0" rank="0" text="" dxfId="1888">
      <formula>LEFT(N29,1)="2"</formula>
    </cfRule>
    <cfRule type="expression" priority="1040" aboveAverage="0" equalAverage="0" bottom="0" percent="0" rank="0" text="" dxfId="1889">
      <formula>LEFT(N29,1)="4"</formula>
    </cfRule>
    <cfRule type="expression" priority="1041" aboveAverage="0" equalAverage="0" bottom="0" percent="0" rank="0" text="" dxfId="1890">
      <formula>LEFT(N29,1)="5"</formula>
    </cfRule>
    <cfRule type="expression" priority="1042" aboveAverage="0" equalAverage="0" bottom="0" percent="0" rank="0" text="" dxfId="1891">
      <formula>LEFT(N29,1)="6"</formula>
    </cfRule>
  </conditionalFormatting>
  <conditionalFormatting sqref="N29:P29">
    <cfRule type="expression" priority="1043" aboveAverage="0" equalAverage="0" bottom="0" percent="0" rank="0" text="" dxfId="1892">
      <formula>LEFT(N29,1)="3"</formula>
    </cfRule>
  </conditionalFormatting>
  <conditionalFormatting sqref="P29">
    <cfRule type="expression" priority="1044" aboveAverage="0" equalAverage="0" bottom="0" percent="0" rank="0" text="" dxfId="1893">
      <formula>LEFT(P29,1)="4"</formula>
    </cfRule>
    <cfRule type="expression" priority="1045" aboveAverage="0" equalAverage="0" bottom="0" percent="0" rank="0" text="" dxfId="1894">
      <formula>LEFT(P29,1)="5"</formula>
    </cfRule>
    <cfRule type="expression" priority="1046" aboveAverage="0" equalAverage="0" bottom="0" percent="0" rank="0" text="" dxfId="1895">
      <formula>LEFT(P29,1)="6"</formula>
    </cfRule>
  </conditionalFormatting>
  <conditionalFormatting sqref="O29">
    <cfRule type="expression" priority="1047" aboveAverage="0" equalAverage="0" bottom="0" percent="0" rank="0" text="" dxfId="1896">
      <formula>LEFT(O29,1)="4"</formula>
    </cfRule>
    <cfRule type="expression" priority="1048" aboveAverage="0" equalAverage="0" bottom="0" percent="0" rank="0" text="" dxfId="1897">
      <formula>LEFT(O29,1)="5"</formula>
    </cfRule>
  </conditionalFormatting>
  <conditionalFormatting sqref="N22">
    <cfRule type="colorScale" priority="1049">
      <colorScale>
        <cfvo type="num" val="4"/>
        <cfvo type="num" val="6"/>
        <cfvo type="num" val="10"/>
        <color rgb="FF9CCF7F"/>
        <color rgb="FFFFEB84"/>
        <color rgb="FFC00000"/>
      </colorScale>
    </cfRule>
  </conditionalFormatting>
  <conditionalFormatting sqref="J22">
    <cfRule type="colorScale" priority="1050">
      <colorScale>
        <cfvo type="num" val="4"/>
        <cfvo type="num" val="6"/>
        <cfvo type="num" val="10"/>
        <color rgb="FF9CCF7F"/>
        <color rgb="FFFFEB84"/>
        <color rgb="FFC00000"/>
      </colorScale>
    </cfRule>
  </conditionalFormatting>
  <conditionalFormatting sqref="H22">
    <cfRule type="expression" priority="1051" aboveAverage="0" equalAverage="0" bottom="0" percent="0" rank="0" text="" dxfId="1898">
      <formula>LEFT(H22,1)="6"</formula>
    </cfRule>
  </conditionalFormatting>
  <conditionalFormatting sqref="O22">
    <cfRule type="expression" priority="1052" aboveAverage="0" equalAverage="0" bottom="0" percent="0" rank="0" text="" dxfId="1899">
      <formula>LEFT(O22,1)="5"</formula>
    </cfRule>
    <cfRule type="expression" priority="1053" aboveAverage="0" equalAverage="0" bottom="0" percent="0" rank="0" text="" dxfId="1900">
      <formula>LEFT(O22,1)="4"</formula>
    </cfRule>
    <cfRule type="expression" priority="1054" aboveAverage="0" equalAverage="0" bottom="0" percent="0" rank="0" text="" dxfId="1901">
      <formula>LEFT(O22,1)="3"</formula>
    </cfRule>
    <cfRule type="expression" priority="1055" aboveAverage="0" equalAverage="0" bottom="0" percent="0" rank="0" text="" dxfId="1902">
      <formula>LEFT(O22,1)="2"</formula>
    </cfRule>
    <cfRule type="expression" priority="1056" aboveAverage="0" equalAverage="0" bottom="0" percent="0" rank="0" text="" dxfId="1903">
      <formula>LEFT(O22,1)="1"</formula>
    </cfRule>
    <cfRule type="expression" priority="1057" aboveAverage="0" equalAverage="0" bottom="0" percent="0" rank="0" text="" dxfId="1904">
      <formula>LEFT(O22,1)="3"</formula>
    </cfRule>
    <cfRule type="expression" priority="1058" aboveAverage="0" equalAverage="0" bottom="0" percent="0" rank="0" text="" dxfId="1905">
      <formula>LEFT(O22,1)="4"</formula>
    </cfRule>
    <cfRule type="expression" priority="1059" aboveAverage="0" equalAverage="0" bottom="0" percent="0" rank="0" text="" dxfId="1906">
      <formula>LEFT(O22,1)="5"</formula>
    </cfRule>
  </conditionalFormatting>
  <conditionalFormatting sqref="P21:P22">
    <cfRule type="expression" priority="1060" aboveAverage="0" equalAverage="0" bottom="0" percent="0" rank="0" text="" dxfId="1907">
      <formula>LEFT(P21,1)="1"</formula>
    </cfRule>
    <cfRule type="expression" priority="1061" aboveAverage="0" equalAverage="0" bottom="0" percent="0" rank="0" text="" dxfId="1908">
      <formula>LEFT(P21,1)="2"</formula>
    </cfRule>
  </conditionalFormatting>
  <conditionalFormatting sqref="P22">
    <cfRule type="expression" priority="1062" aboveAverage="0" equalAverage="0" bottom="0" percent="0" rank="0" text="" dxfId="1909">
      <formula>LEFT(P22,1)="3"</formula>
    </cfRule>
    <cfRule type="expression" priority="1063" aboveAverage="0" equalAverage="0" bottom="0" percent="0" rank="0" text="" dxfId="1910">
      <formula>LEFT(P22,1)="4"</formula>
    </cfRule>
    <cfRule type="expression" priority="1064" aboveAverage="0" equalAverage="0" bottom="0" percent="0" rank="0" text="" dxfId="1911">
      <formula>LEFT(P22,1)="5"</formula>
    </cfRule>
    <cfRule type="expression" priority="1065" aboveAverage="0" equalAverage="0" bottom="0" percent="0" rank="0" text="" dxfId="1912">
      <formula>LEFT(P22,1)="6"</formula>
    </cfRule>
  </conditionalFormatting>
  <conditionalFormatting sqref="O21:O22">
    <cfRule type="expression" priority="1066" aboveAverage="0" equalAverage="0" bottom="0" percent="0" rank="0" text="" dxfId="1913">
      <formula>LEFT(O21,1)="1"</formula>
    </cfRule>
    <cfRule type="expression" priority="1067" aboveAverage="0" equalAverage="0" bottom="0" percent="0" rank="0" text="" dxfId="1914">
      <formula>LEFT(O21,1)="2"</formula>
    </cfRule>
  </conditionalFormatting>
  <conditionalFormatting sqref="J21">
    <cfRule type="expression" priority="1068" aboveAverage="0" equalAverage="0" bottom="0" percent="0" rank="0" text="" dxfId="1915">
      <formula>LEFT(J21,1)="1"</formula>
    </cfRule>
    <cfRule type="expression" priority="1069" aboveAverage="0" equalAverage="0" bottom="0" percent="0" rank="0" text="" dxfId="1916">
      <formula>LEFT(J21,1)="2"</formula>
    </cfRule>
    <cfRule type="expression" priority="1070" aboveAverage="0" equalAverage="0" bottom="0" percent="0" rank="0" text="" dxfId="1917">
      <formula>LEFT(J21,1)="3"</formula>
    </cfRule>
    <cfRule type="expression" priority="1071" aboveAverage="0" equalAverage="0" bottom="0" percent="0" rank="0" text="" dxfId="1918">
      <formula>LEFT(J21,1)="4"</formula>
    </cfRule>
    <cfRule type="expression" priority="1072" aboveAverage="0" equalAverage="0" bottom="0" percent="0" rank="0" text="" dxfId="1919">
      <formula>LEFT(J21,1)="5"</formula>
    </cfRule>
    <cfRule type="expression" priority="1073" aboveAverage="0" equalAverage="0" bottom="0" percent="0" rank="0" text="" dxfId="1920">
      <formula>LEFT(J21,1)="6"</formula>
    </cfRule>
  </conditionalFormatting>
  <conditionalFormatting sqref="N21">
    <cfRule type="expression" priority="1074" aboveAverage="0" equalAverage="0" bottom="0" percent="0" rank="0" text="" dxfId="1921">
      <formula>LEFT(N21,1)="1"</formula>
    </cfRule>
    <cfRule type="expression" priority="1075" aboveAverage="0" equalAverage="0" bottom="0" percent="0" rank="0" text="" dxfId="1922">
      <formula>LEFT(N21,1)="2"</formula>
    </cfRule>
    <cfRule type="expression" priority="1076" aboveAverage="0" equalAverage="0" bottom="0" percent="0" rank="0" text="" dxfId="1923">
      <formula>LEFT(N21,1)="4"</formula>
    </cfRule>
    <cfRule type="expression" priority="1077" aboveAverage="0" equalAverage="0" bottom="0" percent="0" rank="0" text="" dxfId="1924">
      <formula>LEFT(N21,1)="5"</formula>
    </cfRule>
    <cfRule type="expression" priority="1078" aboveAverage="0" equalAverage="0" bottom="0" percent="0" rank="0" text="" dxfId="1925">
      <formula>LEFT(N21,1)="6"</formula>
    </cfRule>
  </conditionalFormatting>
  <conditionalFormatting sqref="N21:P21">
    <cfRule type="expression" priority="1079" aboveAverage="0" equalAverage="0" bottom="0" percent="0" rank="0" text="" dxfId="1926">
      <formula>LEFT(N21,1)="3"</formula>
    </cfRule>
  </conditionalFormatting>
  <conditionalFormatting sqref="P21">
    <cfRule type="expression" priority="1080" aboveAverage="0" equalAverage="0" bottom="0" percent="0" rank="0" text="" dxfId="1927">
      <formula>LEFT(P21,1)="4"</formula>
    </cfRule>
    <cfRule type="expression" priority="1081" aboveAverage="0" equalAverage="0" bottom="0" percent="0" rank="0" text="" dxfId="1928">
      <formula>LEFT(P21,1)="5"</formula>
    </cfRule>
    <cfRule type="expression" priority="1082" aboveAverage="0" equalAverage="0" bottom="0" percent="0" rank="0" text="" dxfId="1929">
      <formula>LEFT(P21,1)="6"</formula>
    </cfRule>
  </conditionalFormatting>
  <conditionalFormatting sqref="O21">
    <cfRule type="expression" priority="1083" aboveAverage="0" equalAverage="0" bottom="0" percent="0" rank="0" text="" dxfId="1930">
      <formula>LEFT(O21,1)="4"</formula>
    </cfRule>
    <cfRule type="expression" priority="1084" aboveAverage="0" equalAverage="0" bottom="0" percent="0" rank="0" text="" dxfId="1931">
      <formula>LEFT(O21,1)="5"</formula>
    </cfRule>
  </conditionalFormatting>
  <conditionalFormatting sqref="N11">
    <cfRule type="colorScale" priority="1085">
      <colorScale>
        <cfvo type="num" val="4"/>
        <cfvo type="num" val="6"/>
        <cfvo type="num" val="10"/>
        <color rgb="FF9CCF7F"/>
        <color rgb="FFFFEB84"/>
        <color rgb="FFC00000"/>
      </colorScale>
    </cfRule>
  </conditionalFormatting>
  <conditionalFormatting sqref="J11">
    <cfRule type="colorScale" priority="1086">
      <colorScale>
        <cfvo type="num" val="4"/>
        <cfvo type="num" val="6"/>
        <cfvo type="num" val="10"/>
        <color rgb="FF9CCF7F"/>
        <color rgb="FFFFEB84"/>
        <color rgb="FFC00000"/>
      </colorScale>
    </cfRule>
  </conditionalFormatting>
  <conditionalFormatting sqref="H11">
    <cfRule type="expression" priority="1087" aboveAverage="0" equalAverage="0" bottom="0" percent="0" rank="0" text="" dxfId="1932">
      <formula>LEFT(H11,1)="6"</formula>
    </cfRule>
  </conditionalFormatting>
  <conditionalFormatting sqref="H47:I47">
    <cfRule type="expression" priority="1088" aboveAverage="0" equalAverage="0" bottom="0" percent="0" rank="0" text="" dxfId="1933">
      <formula>LEFT(H47,1)="2"</formula>
    </cfRule>
  </conditionalFormatting>
  <conditionalFormatting sqref="O11">
    <cfRule type="expression" priority="1089" aboveAverage="0" equalAverage="0" bottom="0" percent="0" rank="0" text="" dxfId="1934">
      <formula>LEFT(O11,1)="5"</formula>
    </cfRule>
    <cfRule type="expression" priority="1090" aboveAverage="0" equalAverage="0" bottom="0" percent="0" rank="0" text="" dxfId="1935">
      <formula>LEFT(O11,1)="4"</formula>
    </cfRule>
    <cfRule type="expression" priority="1091" aboveAverage="0" equalAverage="0" bottom="0" percent="0" rank="0" text="" dxfId="1936">
      <formula>LEFT(O11,1)="3"</formula>
    </cfRule>
    <cfRule type="expression" priority="1092" aboveAverage="0" equalAverage="0" bottom="0" percent="0" rank="0" text="" dxfId="1937">
      <formula>LEFT(O11,1)="2"</formula>
    </cfRule>
    <cfRule type="expression" priority="1093" aboveAverage="0" equalAverage="0" bottom="0" percent="0" rank="0" text="" dxfId="1938">
      <formula>LEFT(O11,1)="1"</formula>
    </cfRule>
    <cfRule type="expression" priority="1094" aboveAverage="0" equalAverage="0" bottom="0" percent="0" rank="0" text="" dxfId="1939">
      <formula>LEFT(O11,1)="3"</formula>
    </cfRule>
    <cfRule type="expression" priority="1095" aboveAverage="0" equalAverage="0" bottom="0" percent="0" rank="0" text="" dxfId="1940">
      <formula>LEFT(O11,1)="4"</formula>
    </cfRule>
    <cfRule type="expression" priority="1096" aboveAverage="0" equalAverage="0" bottom="0" percent="0" rank="0" text="" dxfId="1941">
      <formula>LEFT(O11,1)="5"</formula>
    </cfRule>
  </conditionalFormatting>
  <conditionalFormatting sqref="P10:P11">
    <cfRule type="expression" priority="1097" aboveAverage="0" equalAverage="0" bottom="0" percent="0" rank="0" text="" dxfId="1942">
      <formula>LEFT(P10,1)="1"</formula>
    </cfRule>
    <cfRule type="expression" priority="1098" aboveAverage="0" equalAverage="0" bottom="0" percent="0" rank="0" text="" dxfId="1943">
      <formula>LEFT(P10,1)="2"</formula>
    </cfRule>
  </conditionalFormatting>
  <conditionalFormatting sqref="P11">
    <cfRule type="expression" priority="1099" aboveAverage="0" equalAverage="0" bottom="0" percent="0" rank="0" text="" dxfId="1944">
      <formula>LEFT(P11,1)="3"</formula>
    </cfRule>
    <cfRule type="expression" priority="1100" aboveAverage="0" equalAverage="0" bottom="0" percent="0" rank="0" text="" dxfId="1945">
      <formula>LEFT(P11,1)="4"</formula>
    </cfRule>
    <cfRule type="expression" priority="1101" aboveAverage="0" equalAverage="0" bottom="0" percent="0" rank="0" text="" dxfId="1946">
      <formula>LEFT(P11,1)="5"</formula>
    </cfRule>
    <cfRule type="expression" priority="1102" aboveAverage="0" equalAverage="0" bottom="0" percent="0" rank="0" text="" dxfId="1947">
      <formula>LEFT(P11,1)="6"</formula>
    </cfRule>
  </conditionalFormatting>
  <conditionalFormatting sqref="O10:O11">
    <cfRule type="expression" priority="1103" aboveAverage="0" equalAverage="0" bottom="0" percent="0" rank="0" text="" dxfId="1948">
      <formula>LEFT(O10,1)="1"</formula>
    </cfRule>
    <cfRule type="expression" priority="1104" aboveAverage="0" equalAverage="0" bottom="0" percent="0" rank="0" text="" dxfId="1949">
      <formula>LEFT(O10,1)="2"</formula>
    </cfRule>
  </conditionalFormatting>
  <conditionalFormatting sqref="J10">
    <cfRule type="expression" priority="1105" aboveAverage="0" equalAverage="0" bottom="0" percent="0" rank="0" text="" dxfId="1950">
      <formula>LEFT(J10,1)="1"</formula>
    </cfRule>
    <cfRule type="expression" priority="1106" aboveAverage="0" equalAverage="0" bottom="0" percent="0" rank="0" text="" dxfId="1951">
      <formula>LEFT(J10,1)="2"</formula>
    </cfRule>
    <cfRule type="expression" priority="1107" aboveAverage="0" equalAverage="0" bottom="0" percent="0" rank="0" text="" dxfId="1952">
      <formula>LEFT(J10,1)="3"</formula>
    </cfRule>
    <cfRule type="expression" priority="1108" aboveAverage="0" equalAverage="0" bottom="0" percent="0" rank="0" text="" dxfId="1953">
      <formula>LEFT(J10,1)="4"</formula>
    </cfRule>
    <cfRule type="expression" priority="1109" aboveAverage="0" equalAverage="0" bottom="0" percent="0" rank="0" text="" dxfId="1954">
      <formula>LEFT(J10,1)="5"</formula>
    </cfRule>
    <cfRule type="expression" priority="1110" aboveAverage="0" equalAverage="0" bottom="0" percent="0" rank="0" text="" dxfId="1955">
      <formula>LEFT(J10,1)="6"</formula>
    </cfRule>
  </conditionalFormatting>
  <conditionalFormatting sqref="N10">
    <cfRule type="expression" priority="1111" aboveAverage="0" equalAverage="0" bottom="0" percent="0" rank="0" text="" dxfId="1956">
      <formula>LEFT(N10,1)="1"</formula>
    </cfRule>
    <cfRule type="expression" priority="1112" aboveAverage="0" equalAverage="0" bottom="0" percent="0" rank="0" text="" dxfId="1957">
      <formula>LEFT(N10,1)="2"</formula>
    </cfRule>
    <cfRule type="expression" priority="1113" aboveAverage="0" equalAverage="0" bottom="0" percent="0" rank="0" text="" dxfId="1958">
      <formula>LEFT(N10,1)="4"</formula>
    </cfRule>
    <cfRule type="expression" priority="1114" aboveAverage="0" equalAverage="0" bottom="0" percent="0" rank="0" text="" dxfId="1959">
      <formula>LEFT(N10,1)="5"</formula>
    </cfRule>
    <cfRule type="expression" priority="1115" aboveAverage="0" equalAverage="0" bottom="0" percent="0" rank="0" text="" dxfId="1960">
      <formula>LEFT(N10,1)="6"</formula>
    </cfRule>
  </conditionalFormatting>
  <conditionalFormatting sqref="N10:P10">
    <cfRule type="expression" priority="1116" aboveAverage="0" equalAverage="0" bottom="0" percent="0" rank="0" text="" dxfId="1961">
      <formula>LEFT(N10,1)="3"</formula>
    </cfRule>
  </conditionalFormatting>
  <conditionalFormatting sqref="P10">
    <cfRule type="expression" priority="1117" aboveAverage="0" equalAverage="0" bottom="0" percent="0" rank="0" text="" dxfId="1962">
      <formula>LEFT(P10,1)="4"</formula>
    </cfRule>
    <cfRule type="expression" priority="1118" aboveAverage="0" equalAverage="0" bottom="0" percent="0" rank="0" text="" dxfId="1963">
      <formula>LEFT(P10,1)="5"</formula>
    </cfRule>
    <cfRule type="expression" priority="1119" aboveAverage="0" equalAverage="0" bottom="0" percent="0" rank="0" text="" dxfId="1964">
      <formula>LEFT(P10,1)="6"</formula>
    </cfRule>
  </conditionalFormatting>
  <conditionalFormatting sqref="O10">
    <cfRule type="expression" priority="1120" aboveAverage="0" equalAverage="0" bottom="0" percent="0" rank="0" text="" dxfId="1965">
      <formula>LEFT(O10,1)="4"</formula>
    </cfRule>
    <cfRule type="expression" priority="1121" aboveAverage="0" equalAverage="0" bottom="0" percent="0" rank="0" text="" dxfId="1966">
      <formula>LEFT(O10,1)="5"</formula>
    </cfRule>
  </conditionalFormatting>
  <conditionalFormatting sqref="M5 P5">
    <cfRule type="iconSet" priority="1122">
      <iconSet iconSet="3Symbols" showValue="0">
        <cfvo type="percent" val="0"/>
        <cfvo type="num" val="1"/>
        <cfvo type="num" val="2"/>
      </iconSet>
    </cfRule>
  </conditionalFormatting>
  <conditionalFormatting sqref="P2">
    <cfRule type="iconSet" priority="1181">
      <iconSet iconSet="3Symbols" showValue="0" reverse="1">
        <cfvo type="percent" val="0"/>
        <cfvo type="num" val="0"/>
        <cfvo type="formula" val="'Traffic Light System'!$C$10"/>
      </iconSet>
    </cfRule>
  </conditionalFormatting>
  <dataValidations count="8">
    <dataValidation allowBlank="true" errorStyle="stop" operator="between" showDropDown="false" showErrorMessage="true" showInputMessage="true" sqref="D15" type="list">
      <formula1>$C$182:$C$212</formula1>
      <formula2>0</formula2>
    </dataValidation>
    <dataValidation allowBlank="true" errorStyle="stop" operator="between" showDropDown="false" showErrorMessage="true" showInputMessage="true" sqref="H15 L15" type="list">
      <formula1>$D$182:$D$187</formula1>
      <formula2>0</formula2>
    </dataValidation>
    <dataValidation allowBlank="true" errorStyle="stop" operator="between" showDropDown="false" showErrorMessage="true" showInputMessage="true" sqref="I15 M15" type="list">
      <formula1>$E$182:$E$185</formula1>
      <formula2>0</formula2>
    </dataValidation>
    <dataValidation allowBlank="true" errorStyle="stop" operator="between" showDropDown="false" showErrorMessage="true" showInputMessage="true" sqref="O15" type="list">
      <formula1>G$182:G$186</formula1>
      <formula2>0</formula2>
    </dataValidation>
    <dataValidation allowBlank="true" errorStyle="stop" operator="between" showDropDown="false" showErrorMessage="true" showInputMessage="true" sqref="D12:D14 D23:D25 D31:D33 D39:D41 D48:D50 D56:D58 D64:D66 D72:D74 D80:D82 D88:D90 D96:D98 D104:D106 D112:D114 D120:D122 D128:D130 D136:D138 D144:D146 D152:D154 D160:D162 D168:D170 D176:D178" type="list">
      <formula1>$C$183:$C$213</formula1>
      <formula2>0</formula2>
    </dataValidation>
    <dataValidation allowBlank="true" errorStyle="stop" operator="between" showDropDown="false" showErrorMessage="true" showInputMessage="true" sqref="H12:H14 L12:L14 H23:H25 L23:L25 H31:H33 L31:L33 H39:H41 L39:L41 H48:H50 L48:L50 H56:H58 L56:L58 H64:H66 L64:L66 H72:H74 L72:L74 H80:H82 L80:L82 H88:H90 L88:L90 H96:H98 L96:L98 H104:H106 L104:L106 H112:H114 L112:L114 H120:H122 L120:L122 H128:H130 L128:L130 H136:H138 L136:L138 H144:H146 L144:L146 H152:H154 L152:L154 H160:H162 L160:L162 H168:H170 L168:L170 H176:H178 L176:L178" type="list">
      <formula1>$D$183:$D$188</formula1>
      <formula2>0</formula2>
    </dataValidation>
    <dataValidation allowBlank="true" errorStyle="stop" operator="between" showDropDown="false" showErrorMessage="true" showInputMessage="true" sqref="I12:I14 M12:M14 I23:I25 M23:M25 I31:I33 M31:M33 I39:I41 M39:M41 I48:I50 M48:M50 I56:I58 M56:M58 I64:I66 M64:M66 I72:I74 M72:M74 I80:I82 M80:M82 I88:I90 M88:M90 I96:I98 M96:M98 I104:I106 M104:M106 I112:I114 M112:M114 I120:I122 M120:M122 I128:I130 M128:M130 I136:I138 M136:M138 I144:I146 M144:M146 I152:I154 M152:M154 I160:I162 M160:M162 I168:I170 M168:M170 I176:I178 M176:M178" type="list">
      <formula1>$E$183:$E$186</formula1>
      <formula2>0</formula2>
    </dataValidation>
    <dataValidation allowBlank="true" errorStyle="stop" operator="between" showDropDown="false" showErrorMessage="true" showInputMessage="true" sqref="O12:O14 O23:O25 O31:O33 O39:O41 O48:O50 O56:O58 O64:O66 O72:O74 O80:O82 O88:O90 O96:O98 O104:O106 O112:O114 O120:O122 O128:O130 O136:O138 O144:O146 O152:O154 O160:O162 O168:O170 O176:O178" type="list">
      <formula1>$G$183:$G$187</formula1>
      <formula2>0</formula2>
    </dataValidation>
  </dataValidations>
  <hyperlinks>
    <hyperlink ref="B4" location="'7 - Risk Register'!C182" display="The pre-set risk categories, as well as definitions of impact, proximity, and likelihood, can be found at the bottom of this tab (click this link to jump to them)."/>
  </hyperlink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1123" id="{5FFD61C3-917E-4BE1-879A-C9F5DC951A3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A12:A22 A26:A27</xm:sqref>
        </x14:conditionalFormatting>
        <x14:conditionalFormatting xmlns:xm="http://schemas.microsoft.com/office/excel/2006/main">
          <x14:cfRule type="iconSet" priority="1124" id="{B2E6915F-8EE3-4748-A93A-BBCC80F732F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A23:A25</xm:sqref>
        </x14:conditionalFormatting>
        <x14:conditionalFormatting xmlns:xm="http://schemas.microsoft.com/office/excel/2006/main">
          <x14:cfRule type="iconSet" priority="1125" id="{B41625FB-BA5D-4AB0-AC63-DD5FD253112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A29</xm:sqref>
        </x14:conditionalFormatting>
        <x14:conditionalFormatting xmlns:xm="http://schemas.microsoft.com/office/excel/2006/main">
          <x14:cfRule type="iconSet" priority="1126" id="{4FCD3657-D650-4B1B-ACC5-E2D5BA6FF4B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A31:A33</xm:sqref>
        </x14:conditionalFormatting>
        <x14:conditionalFormatting xmlns:xm="http://schemas.microsoft.com/office/excel/2006/main">
          <x14:cfRule type="iconSet" priority="1127" id="{2960D324-F068-436E-8B99-22F3A2104BD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A35</xm:sqref>
        </x14:conditionalFormatting>
        <x14:conditionalFormatting xmlns:xm="http://schemas.microsoft.com/office/excel/2006/main">
          <x14:cfRule type="iconSet" priority="1128" id="{71787C2A-9EE2-4440-964A-C411383E4F5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A37</xm:sqref>
        </x14:conditionalFormatting>
        <x14:conditionalFormatting xmlns:xm="http://schemas.microsoft.com/office/excel/2006/main">
          <x14:cfRule type="iconSet" priority="1129" id="{1A81B585-97E2-4183-8B4E-C2AC128CA0E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A39:A41</xm:sqref>
        </x14:conditionalFormatting>
        <x14:conditionalFormatting xmlns:xm="http://schemas.microsoft.com/office/excel/2006/main">
          <x14:cfRule type="iconSet" priority="1130" id="{2D202710-A416-42F7-8610-81D2803149E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A44</xm:sqref>
        </x14:conditionalFormatting>
        <x14:conditionalFormatting xmlns:xm="http://schemas.microsoft.com/office/excel/2006/main">
          <x14:cfRule type="iconSet" priority="1131" id="{ACB07695-E8AD-4BDB-B8AC-5BB9E82F57D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A46</xm:sqref>
        </x14:conditionalFormatting>
        <x14:conditionalFormatting xmlns:xm="http://schemas.microsoft.com/office/excel/2006/main">
          <x14:cfRule type="iconSet" priority="1132" id="{439BCE58-00C1-4523-AE59-67EDC61865B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A48:A50</xm:sqref>
        </x14:conditionalFormatting>
        <x14:conditionalFormatting xmlns:xm="http://schemas.microsoft.com/office/excel/2006/main">
          <x14:cfRule type="iconSet" priority="1133" id="{17A6C7B1-FC37-4022-AFAC-1378249419D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A52</xm:sqref>
        </x14:conditionalFormatting>
        <x14:conditionalFormatting xmlns:xm="http://schemas.microsoft.com/office/excel/2006/main">
          <x14:cfRule type="iconSet" priority="1134" id="{18C4DD90-3736-4951-A880-F4DC329480F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A54</xm:sqref>
        </x14:conditionalFormatting>
        <x14:conditionalFormatting xmlns:xm="http://schemas.microsoft.com/office/excel/2006/main">
          <x14:cfRule type="iconSet" priority="1135" id="{7921F420-C8B0-4A10-AE59-3D12658E807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A56:A58</xm:sqref>
        </x14:conditionalFormatting>
        <x14:conditionalFormatting xmlns:xm="http://schemas.microsoft.com/office/excel/2006/main">
          <x14:cfRule type="iconSet" priority="1136" id="{10861CD9-16F4-46EA-8412-55745199751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A60</xm:sqref>
        </x14:conditionalFormatting>
        <x14:conditionalFormatting xmlns:xm="http://schemas.microsoft.com/office/excel/2006/main">
          <x14:cfRule type="iconSet" priority="1137" id="{8BF21520-7522-4165-9FBF-114C8C4D421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A62</xm:sqref>
        </x14:conditionalFormatting>
        <x14:conditionalFormatting xmlns:xm="http://schemas.microsoft.com/office/excel/2006/main">
          <x14:cfRule type="iconSet" priority="1138" id="{8FAA9A55-E92F-41C6-97D1-8EDFE12DD3D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A64:A66</xm:sqref>
        </x14:conditionalFormatting>
        <x14:conditionalFormatting xmlns:xm="http://schemas.microsoft.com/office/excel/2006/main">
          <x14:cfRule type="iconSet" priority="1139" id="{E963F7E2-4668-41E0-A729-529393F0EBC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A68</xm:sqref>
        </x14:conditionalFormatting>
        <x14:conditionalFormatting xmlns:xm="http://schemas.microsoft.com/office/excel/2006/main">
          <x14:cfRule type="iconSet" priority="1140" id="{80F045C9-27E0-4656-ADC5-305B92F2585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A70</xm:sqref>
        </x14:conditionalFormatting>
        <x14:conditionalFormatting xmlns:xm="http://schemas.microsoft.com/office/excel/2006/main">
          <x14:cfRule type="iconSet" priority="1141" id="{105C8A64-00B0-471D-B23F-BC505242854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A72:A74</xm:sqref>
        </x14:conditionalFormatting>
        <x14:conditionalFormatting xmlns:xm="http://schemas.microsoft.com/office/excel/2006/main">
          <x14:cfRule type="iconSet" priority="1142" id="{B17C2E6D-2FBB-4765-8FB6-B8D1F1A1E2A1}">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A76</xm:sqref>
        </x14:conditionalFormatting>
        <x14:conditionalFormatting xmlns:xm="http://schemas.microsoft.com/office/excel/2006/main">
          <x14:cfRule type="iconSet" priority="1143" id="{51368E52-FC2C-48EB-8733-C650B1819D7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A78</xm:sqref>
        </x14:conditionalFormatting>
        <x14:conditionalFormatting xmlns:xm="http://schemas.microsoft.com/office/excel/2006/main">
          <x14:cfRule type="iconSet" priority="1144" id="{1FA8D658-60FB-4C96-8B20-A5A3F0A2457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A80:A82</xm:sqref>
        </x14:conditionalFormatting>
        <x14:conditionalFormatting xmlns:xm="http://schemas.microsoft.com/office/excel/2006/main">
          <x14:cfRule type="iconSet" priority="1145" id="{1FF05927-AE29-4D6D-8A29-364B891E9CC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A84</xm:sqref>
        </x14:conditionalFormatting>
        <x14:conditionalFormatting xmlns:xm="http://schemas.microsoft.com/office/excel/2006/main">
          <x14:cfRule type="iconSet" priority="1146" id="{532290E8-B7E3-42CE-89BD-5470E6CB236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A86</xm:sqref>
        </x14:conditionalFormatting>
        <x14:conditionalFormatting xmlns:xm="http://schemas.microsoft.com/office/excel/2006/main">
          <x14:cfRule type="iconSet" priority="1147" id="{E8B3F2E1-6FAC-4D5F-88B8-8FFA4D3B526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A88:A90</xm:sqref>
        </x14:conditionalFormatting>
        <x14:conditionalFormatting xmlns:xm="http://schemas.microsoft.com/office/excel/2006/main">
          <x14:cfRule type="iconSet" priority="1148" id="{A03DA3CA-971C-408E-83AA-7D72141BC5BD}">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A92</xm:sqref>
        </x14:conditionalFormatting>
        <x14:conditionalFormatting xmlns:xm="http://schemas.microsoft.com/office/excel/2006/main">
          <x14:cfRule type="iconSet" priority="1149" id="{B71F3DFC-9CC5-4D23-A693-8521C01B306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A94</xm:sqref>
        </x14:conditionalFormatting>
        <x14:conditionalFormatting xmlns:xm="http://schemas.microsoft.com/office/excel/2006/main">
          <x14:cfRule type="iconSet" priority="1150" id="{5BE96DCF-50B4-4417-B0AF-39F0BA97451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A96:A98</xm:sqref>
        </x14:conditionalFormatting>
        <x14:conditionalFormatting xmlns:xm="http://schemas.microsoft.com/office/excel/2006/main">
          <x14:cfRule type="iconSet" priority="1151" id="{769111A9-EACE-4791-89A9-665AF6ADB23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A100</xm:sqref>
        </x14:conditionalFormatting>
        <x14:conditionalFormatting xmlns:xm="http://schemas.microsoft.com/office/excel/2006/main">
          <x14:cfRule type="iconSet" priority="1152" id="{FA80BFC3-B3C1-499F-9E6C-276CBAB5604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A102</xm:sqref>
        </x14:conditionalFormatting>
        <x14:conditionalFormatting xmlns:xm="http://schemas.microsoft.com/office/excel/2006/main">
          <x14:cfRule type="iconSet" priority="1153" id="{E143923C-E1B1-4D23-A547-DFA39D5F769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A104:A106</xm:sqref>
        </x14:conditionalFormatting>
        <x14:conditionalFormatting xmlns:xm="http://schemas.microsoft.com/office/excel/2006/main">
          <x14:cfRule type="iconSet" priority="1154" id="{4D7F8213-57C0-4B5D-AAE8-BB39848BA14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A108</xm:sqref>
        </x14:conditionalFormatting>
        <x14:conditionalFormatting xmlns:xm="http://schemas.microsoft.com/office/excel/2006/main">
          <x14:cfRule type="iconSet" priority="1155" id="{1D11BC5C-E434-41A3-8551-CA7ABF999BF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A110</xm:sqref>
        </x14:conditionalFormatting>
        <x14:conditionalFormatting xmlns:xm="http://schemas.microsoft.com/office/excel/2006/main">
          <x14:cfRule type="iconSet" priority="1156" id="{DB49A656-909C-4010-9AE2-1B339AF7309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A112:A114</xm:sqref>
        </x14:conditionalFormatting>
        <x14:conditionalFormatting xmlns:xm="http://schemas.microsoft.com/office/excel/2006/main">
          <x14:cfRule type="iconSet" priority="1157" id="{77B38254-87D6-4038-9385-21903225CD9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A116</xm:sqref>
        </x14:conditionalFormatting>
        <x14:conditionalFormatting xmlns:xm="http://schemas.microsoft.com/office/excel/2006/main">
          <x14:cfRule type="iconSet" priority="1158" id="{27AE5D6C-1EB0-416E-8D2B-7FE372D7407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A118</xm:sqref>
        </x14:conditionalFormatting>
        <x14:conditionalFormatting xmlns:xm="http://schemas.microsoft.com/office/excel/2006/main">
          <x14:cfRule type="iconSet" priority="1159" id="{345C4A54-CCD0-48A9-866D-30B03BF910F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A120:A122</xm:sqref>
        </x14:conditionalFormatting>
        <x14:conditionalFormatting xmlns:xm="http://schemas.microsoft.com/office/excel/2006/main">
          <x14:cfRule type="iconSet" priority="1160" id="{EE223260-B130-41A9-B48A-40E1B338125A}">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A124</xm:sqref>
        </x14:conditionalFormatting>
        <x14:conditionalFormatting xmlns:xm="http://schemas.microsoft.com/office/excel/2006/main">
          <x14:cfRule type="iconSet" priority="1161" id="{F8D98FED-1A68-4074-9017-96A288E9A02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A126</xm:sqref>
        </x14:conditionalFormatting>
        <x14:conditionalFormatting xmlns:xm="http://schemas.microsoft.com/office/excel/2006/main">
          <x14:cfRule type="iconSet" priority="1162" id="{C29B8E4E-9B10-4596-90CA-171EC5FF344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A128:A130</xm:sqref>
        </x14:conditionalFormatting>
        <x14:conditionalFormatting xmlns:xm="http://schemas.microsoft.com/office/excel/2006/main">
          <x14:cfRule type="iconSet" priority="1163" id="{B81D13CE-9420-4B2C-B99E-B8E1A942DFF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A132</xm:sqref>
        </x14:conditionalFormatting>
        <x14:conditionalFormatting xmlns:xm="http://schemas.microsoft.com/office/excel/2006/main">
          <x14:cfRule type="iconSet" priority="1164" id="{34B43231-3770-4547-888A-C13922342B7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A134</xm:sqref>
        </x14:conditionalFormatting>
        <x14:conditionalFormatting xmlns:xm="http://schemas.microsoft.com/office/excel/2006/main">
          <x14:cfRule type="iconSet" priority="1165" id="{60921638-C6DE-4368-AD5D-B0812F72ED4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A136:A138</xm:sqref>
        </x14:conditionalFormatting>
        <x14:conditionalFormatting xmlns:xm="http://schemas.microsoft.com/office/excel/2006/main">
          <x14:cfRule type="iconSet" priority="1166" id="{529AE0C6-BD1A-4231-906E-4A10D23A143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A140</xm:sqref>
        </x14:conditionalFormatting>
        <x14:conditionalFormatting xmlns:xm="http://schemas.microsoft.com/office/excel/2006/main">
          <x14:cfRule type="iconSet" priority="1167" id="{1A445B61-42E4-4275-BD92-3DCB2B3FD8AE}">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A142</xm:sqref>
        </x14:conditionalFormatting>
        <x14:conditionalFormatting xmlns:xm="http://schemas.microsoft.com/office/excel/2006/main">
          <x14:cfRule type="iconSet" priority="1168" id="{9590CC95-C068-49C0-B81F-D8EF65114C89}">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A144:A146</xm:sqref>
        </x14:conditionalFormatting>
        <x14:conditionalFormatting xmlns:xm="http://schemas.microsoft.com/office/excel/2006/main">
          <x14:cfRule type="iconSet" priority="1169" id="{207FF7BD-2338-42B8-BA38-9120CA25FA2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A148</xm:sqref>
        </x14:conditionalFormatting>
        <x14:conditionalFormatting xmlns:xm="http://schemas.microsoft.com/office/excel/2006/main">
          <x14:cfRule type="iconSet" priority="1170" id="{B47D4DCC-975D-4540-8C94-E2C085F68525}">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A150</xm:sqref>
        </x14:conditionalFormatting>
        <x14:conditionalFormatting xmlns:xm="http://schemas.microsoft.com/office/excel/2006/main">
          <x14:cfRule type="iconSet" priority="1171" id="{F9E2E3E4-36BB-4F14-8F96-86893C6EA5A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A152:A154</xm:sqref>
        </x14:conditionalFormatting>
        <x14:conditionalFormatting xmlns:xm="http://schemas.microsoft.com/office/excel/2006/main">
          <x14:cfRule type="iconSet" priority="1172" id="{62ACDE73-E2AE-4E4C-86BB-2F156B54FF43}">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A156</xm:sqref>
        </x14:conditionalFormatting>
        <x14:conditionalFormatting xmlns:xm="http://schemas.microsoft.com/office/excel/2006/main">
          <x14:cfRule type="iconSet" priority="1173" id="{C08234BF-FA70-4584-A261-8A709F16826F}">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A158</xm:sqref>
        </x14:conditionalFormatting>
        <x14:conditionalFormatting xmlns:xm="http://schemas.microsoft.com/office/excel/2006/main">
          <x14:cfRule type="iconSet" priority="1174" id="{D38C7954-9BF0-423C-BEE6-4C278090FB5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A160:A162</xm:sqref>
        </x14:conditionalFormatting>
        <x14:conditionalFormatting xmlns:xm="http://schemas.microsoft.com/office/excel/2006/main">
          <x14:cfRule type="iconSet" priority="1175" id="{4560C55E-9A3A-4EBF-8481-70C8C55BB022}">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A164</xm:sqref>
        </x14:conditionalFormatting>
        <x14:conditionalFormatting xmlns:xm="http://schemas.microsoft.com/office/excel/2006/main">
          <x14:cfRule type="iconSet" priority="1176" id="{408DFC8E-A2FA-43F2-9687-F3887344D058}">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A166</xm:sqref>
        </x14:conditionalFormatting>
        <x14:conditionalFormatting xmlns:xm="http://schemas.microsoft.com/office/excel/2006/main">
          <x14:cfRule type="iconSet" priority="1177" id="{93CEB092-BE56-45AE-9160-EA7BC9CEE0F7}">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A168:A170</xm:sqref>
        </x14:conditionalFormatting>
        <x14:conditionalFormatting xmlns:xm="http://schemas.microsoft.com/office/excel/2006/main">
          <x14:cfRule type="iconSet" priority="1178" id="{F0F411B3-1C5B-4FF3-A172-EFF3A6565736}">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A172</xm:sqref>
        </x14:conditionalFormatting>
        <x14:conditionalFormatting xmlns:xm="http://schemas.microsoft.com/office/excel/2006/main">
          <x14:cfRule type="iconSet" priority="1179" id="{B6166BD3-18AC-4718-9E7A-271045CFF74B}">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A174</xm:sqref>
        </x14:conditionalFormatting>
        <x14:conditionalFormatting xmlns:xm="http://schemas.microsoft.com/office/excel/2006/main">
          <x14:cfRule type="iconSet" priority="1180" id="{8395AF7E-EDEC-499C-BCA9-86E7DBBA2FFC}">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A176:A178</xm:sqref>
        </x14:conditionalFormatting>
        <x14:conditionalFormatting xmlns:xm="http://schemas.microsoft.com/office/excel/2006/main">
          <x14:cfRule type="iconSet" priority="1182" id="{4B311E98-7297-4E49-B33F-0000D94BEA86}">
            <x14:iconSet iconSet="3Symbols" custom="1" reverse="0" showValue="0">
              <x14:cfvo type="percent">
                <xm:f>0</xm:f>
              </x14:cfvo>
              <x14:cfvo type="num">
                <xm:f>1</xm:f>
              </x14:cfvo>
              <x14:cfvo type="num">
                <xm:f>5</xm:f>
              </x14:cfvo>
              <x14:cfIcon iconSet="3Symbols" iconId="2"/>
              <x14:cfIcon iconSet="3Symbols" iconId="1"/>
              <x14:cfIcon iconSet="3Symbols" iconId="0"/>
            </x14:iconSet>
          </x14:cfRule>
          <xm:sqref>Q2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J37"/>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selection pane="topLeft" activeCell="C10" activeCellId="1" sqref="Q:Q C10"/>
    </sheetView>
  </sheetViews>
  <sheetFormatPr defaultColWidth="8.8359375" defaultRowHeight="15" zeroHeight="false" outlineLevelRow="0" outlineLevelCol="0"/>
  <cols>
    <col collapsed="false" customWidth="true" hidden="false" outlineLevel="0" max="1" min="1" style="0" width="6.5"/>
    <col collapsed="false" customWidth="true" hidden="false" outlineLevel="0" max="2" min="2" style="0" width="61.5"/>
    <col collapsed="false" customWidth="true" hidden="false" outlineLevel="0" max="3" min="3" style="0" width="68.5"/>
    <col collapsed="false" customWidth="true" hidden="false" outlineLevel="0" max="4" min="4" style="0" width="13.5"/>
    <col collapsed="false" customWidth="true" hidden="false" outlineLevel="0" max="5" min="5" style="0" width="5.5"/>
    <col collapsed="false" customWidth="true" hidden="false" outlineLevel="0" max="16" min="16" style="0" width="5.5"/>
    <col collapsed="false" customWidth="true" hidden="false" outlineLevel="0" max="19" min="19" style="0" width="18.5"/>
    <col collapsed="false" customWidth="true" hidden="false" outlineLevel="0" max="20" min="20" style="0" width="21.5"/>
    <col collapsed="false" customWidth="true" hidden="false" outlineLevel="0" max="21" min="21" style="0" width="6.5"/>
    <col collapsed="false" customWidth="true" hidden="false" outlineLevel="0" max="23" min="23" style="0" width="16.5"/>
    <col collapsed="false" customWidth="true" hidden="false" outlineLevel="0" max="24" min="24" style="0" width="27.5"/>
    <col collapsed="false" customWidth="true" hidden="false" outlineLevel="0" max="25" min="25" style="0" width="6.5"/>
  </cols>
  <sheetData>
    <row r="2" customFormat="false" ht="20.25" hidden="false" customHeight="true" outlineLevel="0" collapsed="false">
      <c r="B2" s="519" t="s">
        <v>433</v>
      </c>
      <c r="C2" s="10" t="s">
        <v>434</v>
      </c>
      <c r="D2" s="520" t="n">
        <f aca="false">SUM(A8:A18)</f>
        <v>0</v>
      </c>
    </row>
    <row r="3" customFormat="false" ht="55.5" hidden="false" customHeight="true" outlineLevel="0" collapsed="false">
      <c r="B3" s="488" t="s">
        <v>435</v>
      </c>
      <c r="C3" s="488"/>
      <c r="D3" s="488"/>
    </row>
    <row r="4" customFormat="false" ht="50.25" hidden="false" customHeight="true" outlineLevel="0" collapsed="false">
      <c r="B4" s="521" t="str">
        <f aca="false">IF('2 - Project Admin'!E7 = "Town_Deal", "For Towns Deals, Town Board is required have sight of these performance reporting returns, and the opportunity to feed into them, before they are submitted to DLUHC. The Town Board chair should sign in the appropriate box below.", "For FHSF, the programme SRO is required have sight of these performance reporting returns, and the opportunity to feed into them, before they are submitted to DLUHC. The SRO should sign in the appropriate box below.")</f>
        <v>For FHSF, the programme SRO is required have sight of these performance reporting returns, and the opportunity to feed into them, before they are submitted to DLUHC. The SRO should sign in the appropriate box below.</v>
      </c>
      <c r="C4" s="521"/>
      <c r="D4" s="521"/>
    </row>
    <row r="5" customFormat="false" ht="16.5" hidden="false" customHeight="true" outlineLevel="0" collapsed="false">
      <c r="B5" s="27"/>
      <c r="C5" s="27"/>
      <c r="D5" s="101"/>
    </row>
    <row r="6" s="60" customFormat="true" ht="17.35" hidden="false" customHeight="true" outlineLevel="0" collapsed="false">
      <c r="B6" s="522" t="s">
        <v>436</v>
      </c>
      <c r="C6" s="522"/>
      <c r="D6" s="522"/>
    </row>
    <row r="7" customFormat="false" ht="40.5" hidden="false" customHeight="true" outlineLevel="0" collapsed="false">
      <c r="B7" s="523" t="s">
        <v>437</v>
      </c>
      <c r="C7" s="523"/>
      <c r="D7" s="523"/>
    </row>
    <row r="8" customFormat="false" ht="30" hidden="false" customHeight="true" outlineLevel="0" collapsed="false">
      <c r="A8" s="388" t="n">
        <f aca="false">IF(ISBLANK(C8),1,0)</f>
        <v>0</v>
      </c>
      <c r="B8" s="524" t="s">
        <v>438</v>
      </c>
      <c r="C8" s="525" t="s">
        <v>439</v>
      </c>
      <c r="D8" s="525"/>
    </row>
    <row r="9" customFormat="false" ht="30" hidden="false" customHeight="true" outlineLevel="0" collapsed="false">
      <c r="A9" s="388" t="n">
        <f aca="false">IF(ISBLANK(C9),1,0)</f>
        <v>0</v>
      </c>
      <c r="B9" s="526" t="s">
        <v>440</v>
      </c>
      <c r="C9" s="525" t="s">
        <v>441</v>
      </c>
      <c r="D9" s="525"/>
    </row>
    <row r="10" customFormat="false" ht="165" hidden="false" customHeight="true" outlineLevel="0" collapsed="false">
      <c r="A10" s="388"/>
      <c r="B10" s="527" t="s">
        <v>442</v>
      </c>
      <c r="C10" s="528"/>
      <c r="D10" s="528"/>
    </row>
    <row r="11" customFormat="false" ht="30" hidden="false" customHeight="true" outlineLevel="0" collapsed="false">
      <c r="A11" s="388" t="n">
        <f aca="false">IF(ISBLANK(C11),1,0)</f>
        <v>0</v>
      </c>
      <c r="B11" s="526" t="s">
        <v>443</v>
      </c>
      <c r="C11" s="529" t="n">
        <v>2020202</v>
      </c>
      <c r="D11" s="529"/>
    </row>
    <row r="12" customFormat="false" ht="15" hidden="false" customHeight="false" outlineLevel="0" collapsed="false">
      <c r="A12" s="388"/>
      <c r="B12" s="57"/>
      <c r="C12" s="57"/>
      <c r="D12" s="101"/>
    </row>
    <row r="13" customFormat="false" ht="21" hidden="false" customHeight="true" outlineLevel="0" collapsed="false">
      <c r="A13" s="388"/>
      <c r="B13" s="522" t="str">
        <f aca="false">IF('2 - Project Admin'!E7="Town_Deal", "Town Board Chair", "FHSF: Programme Senior Responsible Owner (SRO)")</f>
        <v>FHSF: Programme Senior Responsible Owner (SRO)</v>
      </c>
      <c r="C13" s="522"/>
      <c r="D13" s="522"/>
    </row>
    <row r="14" customFormat="false" ht="34.5" hidden="false" customHeight="true" outlineLevel="0" collapsed="false">
      <c r="A14" s="388"/>
      <c r="B14" s="523" t="s">
        <v>444</v>
      </c>
      <c r="C14" s="523"/>
      <c r="D14" s="523"/>
    </row>
    <row r="15" customFormat="false" ht="30" hidden="false" customHeight="true" outlineLevel="0" collapsed="false">
      <c r="A15" s="388" t="n">
        <f aca="false">IF('2 - Project Admin'!$E$7='Data validation'!$D$6,IF(ISBLANK(C15),1,0),"")</f>
        <v>0</v>
      </c>
      <c r="B15" s="524" t="s">
        <v>438</v>
      </c>
      <c r="C15" s="525" t="s">
        <v>445</v>
      </c>
      <c r="D15" s="525"/>
    </row>
    <row r="16" customFormat="false" ht="30" hidden="false" customHeight="true" outlineLevel="0" collapsed="false">
      <c r="A16" s="388" t="n">
        <f aca="false">IF('2 - Project Admin'!$E$7='Data validation'!$D$6,IF(ISBLANK(C16),1,0),"")</f>
        <v>0</v>
      </c>
      <c r="B16" s="526" t="s">
        <v>440</v>
      </c>
      <c r="C16" s="525" t="s">
        <v>446</v>
      </c>
      <c r="D16" s="525"/>
    </row>
    <row r="17" customFormat="false" ht="165" hidden="false" customHeight="true" outlineLevel="0" collapsed="false">
      <c r="A17" s="388"/>
      <c r="B17" s="527" t="s">
        <v>442</v>
      </c>
      <c r="C17" s="528"/>
      <c r="D17" s="528"/>
    </row>
    <row r="18" customFormat="false" ht="30" hidden="false" customHeight="true" outlineLevel="0" collapsed="false">
      <c r="A18" s="388" t="n">
        <f aca="false">IF('2 - Project Admin'!$E$7='Data validation'!$D$6,IF(ISBLANK(C18),1,0),"")</f>
        <v>0</v>
      </c>
      <c r="B18" s="526" t="s">
        <v>443</v>
      </c>
      <c r="C18" s="529" t="n">
        <v>1010101</v>
      </c>
      <c r="D18" s="529"/>
    </row>
    <row r="19" s="60" customFormat="true" ht="15" hidden="false" customHeight="false" outlineLevel="0" collapsed="false"/>
    <row r="20" customFormat="false" ht="15.75" hidden="false" customHeight="true" outlineLevel="0" collapsed="false">
      <c r="B20" s="530" t="s">
        <v>447</v>
      </c>
      <c r="C20" s="530"/>
      <c r="D20" s="530"/>
    </row>
    <row r="21" customFormat="false" ht="15" hidden="false" customHeight="true" outlineLevel="0" collapsed="false">
      <c r="B21" s="531" t="s">
        <v>448</v>
      </c>
      <c r="C21" s="532" t="str">
        <f aca="false">IF(D21=1, "All required inputs for this sheet have not been started. ","All required inputs for this sheet are complete.")</f>
        <v>All required inputs for this sheet are complete.</v>
      </c>
      <c r="D21" s="533" t="n">
        <f aca="false">'1 - Start Here'!D8</f>
        <v>0</v>
      </c>
      <c r="E21" s="534" t="str">
        <f aca="false">C21</f>
        <v>All required inputs for this sheet are complete.</v>
      </c>
    </row>
    <row r="22" customFormat="false" ht="15" hidden="false" customHeight="true" outlineLevel="0" collapsed="false">
      <c r="B22" s="535" t="s">
        <v>449</v>
      </c>
      <c r="C22" s="536" t="str">
        <f aca="false" t="array" ref="C22:C22">_xlfn.IFS(D22=0, "All required inputs for this sheet are complete.", D22&gt;='Traffic Light System'!C4, "All required inputs for this sheet have not been started.", AND(D22&gt;0, D22&lt;'Traffic Light System'!C4), "Not all required inputs for this sheet have been completed.")</f>
        <v>Not all required inputs for this sheet have been completed.</v>
      </c>
      <c r="D22" s="537" t="n">
        <f aca="false">'2 - Project Admin'!G2</f>
        <v>1</v>
      </c>
      <c r="E22" s="534" t="str">
        <f aca="false">C22</f>
        <v>Not all required inputs for this sheet have been completed.</v>
      </c>
    </row>
    <row r="23" customFormat="false" ht="15" hidden="false" customHeight="true" outlineLevel="0" collapsed="false">
      <c r="B23" s="535" t="s">
        <v>450</v>
      </c>
      <c r="C23" s="536" t="str">
        <f aca="false" t="array" ref="C23:C23">_xlfn.IFS(D23=0, "All required inputs for this sheet are complete.", D23&gt;='Traffic Light System'!C5, "All required inputs for this sheet have not been started.", AND(D23&gt;0, D23&lt;'Traffic Light System'!C5), "Not all required inputs for this sheet have been completed.")</f>
        <v>All required inputs for this sheet are complete.</v>
      </c>
      <c r="D23" s="538" t="n">
        <f aca="false">'3 - Programme Progress'!N2</f>
        <v>0</v>
      </c>
      <c r="E23" s="534" t="str">
        <f aca="false">C23</f>
        <v>All required inputs for this sheet are complete.</v>
      </c>
    </row>
    <row r="24" customFormat="false" ht="15" hidden="false" customHeight="true" outlineLevel="0" collapsed="false">
      <c r="B24" s="535" t="s">
        <v>451</v>
      </c>
      <c r="C24" s="536" t="str">
        <f aca="false" t="array" ref="C24:C24">_xlfn.IFS(D24=0, "All required inputs for this sheet are complete.", D24&gt;='Traffic Light System'!C6, "All required inputs for this sheet have not been started.", AND(D24&gt;0, D24&lt;'Traffic Light System'!C6), "Not all required inputs for this sheet have been completed.")</f>
        <v>All required inputs for this sheet have not been started.</v>
      </c>
      <c r="D24" s="538" t="n">
        <f aca="false">'4a - Funding Profiles'!O2</f>
        <v>1</v>
      </c>
      <c r="E24" s="534"/>
    </row>
    <row r="25" customFormat="false" ht="15" hidden="false" customHeight="true" outlineLevel="0" collapsed="false">
      <c r="B25" s="535" t="s">
        <v>452</v>
      </c>
      <c r="C25" s="536" t="str">
        <f aca="false" t="array" ref="C25:C25">_xlfn.IFS(D25=0, "All required inputs for this sheet are complete.", D25&gt;='Traffic Light System'!C7, "All required inputs for this sheet have not been started.", AND(D25&gt;0, D25&lt;'Traffic Light System'!C7), "Not all required inputs for this sheet have been completed.")</f>
        <v>All required inputs for this sheet have not been started.</v>
      </c>
      <c r="D25" s="539" t="n">
        <f aca="false">'4b - PSI'!J2</f>
        <v>2</v>
      </c>
      <c r="E25" s="534"/>
    </row>
    <row r="26" customFormat="false" ht="15" hidden="false" customHeight="true" outlineLevel="0" collapsed="false">
      <c r="B26" s="535" t="s">
        <v>453</v>
      </c>
      <c r="C26" s="536" t="str">
        <f aca="false" t="array" ref="C26:C26">_xlfn.IFS(D26=0, "All required inputs for this sheet are complete.", D26&gt;='Traffic Light System'!C8, "All required inputs for this sheet have not been started.", AND(D26&gt;0, D26&lt;'Traffic Light System'!C8), "Not all required inputs for this sheet have been completed.")</f>
        <v>All required inputs for this sheet have not been started.</v>
      </c>
      <c r="D26" s="540" t="n">
        <f aca="false">'5 - Project Outputs'!T2</f>
        <v>1</v>
      </c>
      <c r="E26" s="534" t="n">
        <f aca="false">D26</f>
        <v>1</v>
      </c>
    </row>
    <row r="27" customFormat="false" ht="15" hidden="false" customHeight="true" outlineLevel="0" collapsed="false">
      <c r="B27" s="535" t="s">
        <v>454</v>
      </c>
      <c r="C27" s="536" t="str">
        <f aca="false" t="array" ref="C27:C27">_xlfn.IFS(D27=0, "All required inputs for this sheet are complete.", D27&gt;='Traffic Light System'!C9, "All required inputs for this sheet have not been started.", AND(D27&gt;0, D27&lt;'Traffic Light System'!C9), "Not all required inputs for this sheet have been completed.")</f>
        <v>All required inputs for this sheet are complete.</v>
      </c>
      <c r="D27" s="541" t="n">
        <f aca="false">'6 - Outcomes'!L2</f>
        <v>0</v>
      </c>
      <c r="E27" s="534" t="n">
        <f aca="false">D27</f>
        <v>0</v>
      </c>
    </row>
    <row r="28" customFormat="false" ht="15" hidden="false" customHeight="true" outlineLevel="0" collapsed="false">
      <c r="B28" s="535" t="s">
        <v>455</v>
      </c>
      <c r="C28" s="536" t="str">
        <f aca="false" t="array" ref="C28:C28">_xlfn.IFS(D28=0, "All required inputs for this sheet are complete.", D28&gt;='Traffic Light System'!C10, "All required inputs for this sheet have not been started.", AND(D28&gt;0, D28&lt;'Traffic Light System'!C10), "Not all required inputs for this sheet have been completed.")</f>
        <v>All required inputs for this sheet are complete.</v>
      </c>
      <c r="D28" s="537" t="n">
        <f aca="false">'7 - Risk Register'!P2</f>
        <v>0</v>
      </c>
      <c r="E28" s="534" t="n">
        <f aca="false">D28</f>
        <v>0</v>
      </c>
    </row>
    <row r="29" customFormat="false" ht="15.75" hidden="false" customHeight="true" outlineLevel="0" collapsed="false">
      <c r="B29" s="542" t="s">
        <v>456</v>
      </c>
      <c r="C29" s="543" t="str">
        <f aca="false" t="array" ref="C29:C29">_xlfn.IFS(D29=0, "All required inputs for this sheet are complete.", D29&gt;='Traffic Light System'!C11, "All required inputs for this sheet have not been started.", AND(D29&gt;0, D29&lt;'Traffic Light System'!C11), "Not all required inputs for this sheet have been completed.")</f>
        <v>All required inputs for this sheet are complete.</v>
      </c>
      <c r="D29" s="544" t="n">
        <f aca="false">D2</f>
        <v>0</v>
      </c>
    </row>
    <row r="30" customFormat="false" ht="48.75" hidden="false" customHeight="true" outlineLevel="0" collapsed="false">
      <c r="B30" s="545" t="s">
        <v>457</v>
      </c>
      <c r="C30" s="545"/>
      <c r="D30" s="545"/>
    </row>
    <row r="31" customFormat="false" ht="15" hidden="false" customHeight="false" outlineLevel="0" collapsed="false">
      <c r="B31" s="101"/>
      <c r="C31" s="101"/>
      <c r="D31" s="101"/>
    </row>
    <row r="32" customFormat="false" ht="15" hidden="false" customHeight="false" outlineLevel="0" collapsed="false">
      <c r="B32" s="149" t="s">
        <v>90</v>
      </c>
      <c r="C32" s="149" t="s">
        <v>90</v>
      </c>
      <c r="D32" s="309" t="s">
        <v>90</v>
      </c>
      <c r="E32" s="546"/>
      <c r="F32" s="546"/>
      <c r="G32" s="546"/>
      <c r="H32" s="546"/>
      <c r="I32" s="546"/>
      <c r="J32" s="546"/>
    </row>
    <row r="35" customFormat="false" ht="15" hidden="false" customHeight="false" outlineLevel="0" collapsed="false">
      <c r="C35" s="547"/>
    </row>
    <row r="36" customFormat="false" ht="15" hidden="false" customHeight="false" outlineLevel="0" collapsed="false">
      <c r="C36" s="547"/>
    </row>
    <row r="37" customFormat="false" ht="15" hidden="false" customHeight="false" outlineLevel="0" collapsed="false">
      <c r="C37" s="547"/>
    </row>
  </sheetData>
  <sheetProtection algorithmName="SHA-512" hashValue="GoF3Yy5taZsXBe4eM2y427qdcGYrLhaSN7GzexuaodqD7mVsPMMq2VJWUsgZZ9jXi745+Rlpo/IQhIv6i/lUQA==" saltValue="r1W462HSNVjgq/pXlKNhwg==" spinCount="100000" sheet="true" objects="true" scenarios="true"/>
  <protectedRanges>
    <protectedRange name="Approval 1" sqref="C8:C11 C15:C19"/>
  </protectedRanges>
  <mergeCells count="16">
    <mergeCell ref="B3:D3"/>
    <mergeCell ref="B4:D4"/>
    <mergeCell ref="B6:D6"/>
    <mergeCell ref="B7:D7"/>
    <mergeCell ref="C8:D8"/>
    <mergeCell ref="C9:D9"/>
    <mergeCell ref="C10:D10"/>
    <mergeCell ref="C11:D11"/>
    <mergeCell ref="B13:D13"/>
    <mergeCell ref="B14:D14"/>
    <mergeCell ref="C15:D15"/>
    <mergeCell ref="C16:D16"/>
    <mergeCell ref="C17:D17"/>
    <mergeCell ref="C18:D18"/>
    <mergeCell ref="B20:D20"/>
    <mergeCell ref="B30:D30"/>
  </mergeCells>
  <conditionalFormatting sqref="C35:C37">
    <cfRule type="iconSet" priority="2">
      <iconSet iconSet="3Symbols" showValue="0">
        <cfvo type="percent" val="0"/>
        <cfvo type="num" val="1"/>
        <cfvo type="num" val="2"/>
      </iconSet>
    </cfRule>
  </conditionalFormatting>
  <conditionalFormatting sqref="D24">
    <cfRule type="iconSet" priority="10">
      <iconSet iconSet="3Symbols" showValue="0" reverse="1">
        <cfvo type="percent" val="0"/>
        <cfvo type="num" val="0"/>
        <cfvo type="formula" val="'Traffic Light System'!$C$6"/>
      </iconSet>
    </cfRule>
  </conditionalFormatting>
  <conditionalFormatting sqref="D26">
    <cfRule type="iconSet" priority="12">
      <iconSet iconSet="3Symbols" showValue="0" reverse="1">
        <cfvo type="percent" val="0"/>
        <cfvo type="num" val="0"/>
        <cfvo type="formula" val="'Traffic Light System'!$C$8"/>
      </iconSet>
    </cfRule>
  </conditionalFormatting>
  <conditionalFormatting sqref="D27">
    <cfRule type="iconSet" priority="13">
      <iconSet iconSet="3Symbols" showValue="0" reverse="1">
        <cfvo type="percent" val="0"/>
        <cfvo type="num" val="0"/>
        <cfvo type="formula" val="'Traffic Light System'!$C$9"/>
      </iconSet>
    </cfRule>
  </conditionalFormatting>
  <conditionalFormatting sqref="D28">
    <cfRule type="iconSet" priority="14">
      <iconSet iconSet="3Symbols" showValue="0" reverse="1">
        <cfvo type="percent" val="0"/>
        <cfvo type="num" val="0"/>
        <cfvo type="formula" val="'Traffic Light System'!$C$10"/>
      </iconSet>
    </cfRule>
  </conditionalFormatting>
  <dataValidations count="1">
    <dataValidation allowBlank="true" error="Please enter a valid date in the following format dd/mm/yyyy" errorStyle="stop" operator="greaterThan" showDropDown="false" showErrorMessage="true" showInputMessage="true" sqref="C11:D11 C18:D19" type="date">
      <formula1>44652</formula1>
      <formula2>0</formula2>
    </dataValidation>
  </dataValidation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extLst>
    <ext xmlns:x14="http://schemas.microsoft.com/office/spreadsheetml/2009/9/main" uri="{78C0D931-6437-407d-A8EE-F0AAD7539E65}">
      <x14:conditionalFormattings>
        <x14:conditionalFormatting xmlns:xm="http://schemas.microsoft.com/office/excel/2006/main">
          <x14:cfRule type="iconSet" priority="3" id="{63471974-9AD5-44CD-BA78-60FEB3402324}">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A8</xm:sqref>
        </x14:conditionalFormatting>
        <x14:conditionalFormatting xmlns:xm="http://schemas.microsoft.com/office/excel/2006/main">
          <x14:cfRule type="iconSet" priority="4" id="{24613251-914B-4E00-B8C9-9549B0652820}">
            <x14:iconSet iconSet="3TrafficLights1" custom="1" reverse="0" showValue="0">
              <x14:cfvo type="percent">
                <xm:f>0</xm:f>
              </x14:cfvo>
              <x14:cfvo type="num">
                <xm:f>0</xm:f>
              </x14:cfvo>
              <x14:cfvo type="num">
                <xm:f>1</xm:f>
              </x14:cfvo>
              <x14:cfIcon iconSet="3TrafficLights1" iconId="2"/>
              <x14:cfIcon iconSet="3TrafficLights1" iconId="2"/>
              <x14:cfIcon iconSet="3Signs" iconId="0"/>
            </x14:iconSet>
          </x14:cfRule>
          <xm:sqref>A9:A18</xm:sqref>
        </x14:conditionalFormatting>
        <x14:conditionalFormatting xmlns:xm="http://schemas.microsoft.com/office/excel/2006/main">
          <x14:cfRule type="iconSet" priority="5" id="{3CEBA566-CEBB-4D40-A5E1-C03BBC22D7C7}">
            <x14:iconSet iconSet="3TrafficLights1" custom="1" reverse="0" showValue="0">
              <x14:cfvo type="percent">
                <xm:f>0</xm:f>
              </x14:cfvo>
              <x14:cfvo type="num">
                <xm:f>0</xm:f>
              </x14:cfvo>
              <x14:cfvo type="num">
                <xm:f>1</xm:f>
              </x14:cfvo>
              <x14:cfIcon iconSet="3Symbols" iconId="1"/>
              <x14:cfIcon iconSet="3Symbols" iconId="2"/>
              <x14:cfIcon iconSet="3Symbols" iconId="0"/>
            </x14:iconSet>
          </x14:cfRule>
          <xm:sqref>C21</xm:sqref>
        </x14:conditionalFormatting>
        <x14:conditionalFormatting xmlns:xm="http://schemas.microsoft.com/office/excel/2006/main">
          <x14:cfRule type="iconSet" priority="6" id="{749A5FD5-3CA0-46ED-9E3E-C5EFEAC01C4C}">
            <x14:iconSet iconSet="3Symbols" custom="1" reverse="0" showValue="0">
              <x14:cfvo type="percent">
                <xm:f>0</xm:f>
              </x14:cfvo>
              <x14:cfvo type="num">
                <xm:f>0</xm:f>
              </x14:cfvo>
              <x14:cfvo type="formula">
                <xm:f>'Traffic Light System'!$C$11</xm:f>
              </x14:cfvo>
              <x14:cfIcon iconSet="3Symbols" iconId="2"/>
              <x14:cfIcon iconSet="3Symbols" iconId="1"/>
              <x14:cfIcon iconSet="3Symbols" iconId="0"/>
            </x14:iconSet>
          </x14:cfRule>
          <xm:sqref>D2</xm:sqref>
        </x14:conditionalFormatting>
        <x14:conditionalFormatting xmlns:xm="http://schemas.microsoft.com/office/excel/2006/main">
          <x14:cfRule type="iconSet" priority="7" id="{B24D0030-2D29-4AE1-97A0-7FFFC54FD3FE}">
            <x14:iconSet iconSet="3TrafficLights1" custom="1" reverse="0" showValue="0">
              <x14:cfvo type="percent">
                <xm:f>0</xm:f>
              </x14:cfvo>
              <x14:cfvo type="num">
                <xm:f>0</xm:f>
              </x14:cfvo>
              <x14:cfvo type="num">
                <xm:f>1</xm:f>
              </x14:cfvo>
              <x14:cfIcon iconSet="3Symbols" iconId="1"/>
              <x14:cfIcon iconSet="3Symbols" iconId="2"/>
              <x14:cfIcon iconSet="3Symbols" iconId="0"/>
            </x14:iconSet>
          </x14:cfRule>
          <xm:sqref>D21</xm:sqref>
        </x14:conditionalFormatting>
        <x14:conditionalFormatting xmlns:xm="http://schemas.microsoft.com/office/excel/2006/main">
          <x14:cfRule type="iconSet" priority="8" id="{CCA25666-70B4-424C-8CD8-AEC11489F2C7}">
            <x14:iconSet iconSet="3TrafficLights1" custom="1" reverse="0" showValue="0">
              <x14:cfvo type="percent">
                <xm:f>0</xm:f>
              </x14:cfvo>
              <x14:cfvo type="num">
                <xm:f>0</xm:f>
              </x14:cfvo>
              <x14:cfvo type="formula">
                <xm:f>'Traffic Light System'!$C$4</xm:f>
              </x14:cfvo>
              <x14:cfIcon iconSet="3Symbols" iconId="2"/>
              <x14:cfIcon iconSet="3Symbols" iconId="1"/>
              <x14:cfIcon iconSet="3Symbols" iconId="0"/>
            </x14:iconSet>
          </x14:cfRule>
          <xm:sqref>D22</xm:sqref>
        </x14:conditionalFormatting>
        <x14:conditionalFormatting xmlns:xm="http://schemas.microsoft.com/office/excel/2006/main">
          <x14:cfRule type="iconSet" priority="9" id="{81E513A3-62FB-4422-A7A3-F0C28B76B6B6}">
            <x14:iconSet iconSet="3Symbols" custom="1" reverse="0" showValue="0">
              <x14:cfvo type="percent">
                <xm:f>0</xm:f>
              </x14:cfvo>
              <x14:cfvo type="num">
                <xm:f>0</xm:f>
              </x14:cfvo>
              <x14:cfvo type="formula">
                <xm:f>'Traffic Light System'!$C$5</xm:f>
              </x14:cfvo>
              <x14:cfIcon iconSet="3Symbols" iconId="2"/>
              <x14:cfIcon iconSet="3Symbols" iconId="1"/>
              <x14:cfIcon iconSet="3Symbols" iconId="0"/>
            </x14:iconSet>
          </x14:cfRule>
          <xm:sqref>D23</xm:sqref>
        </x14:conditionalFormatting>
        <x14:conditionalFormatting xmlns:xm="http://schemas.microsoft.com/office/excel/2006/main">
          <x14:cfRule type="iconSet" priority="11" id="{41B3BD32-A7DF-4FA8-8836-C68FFB506CF8}">
            <x14:iconSet iconSet="3Symbols" custom="1" reverse="0" showValue="0">
              <x14:cfvo type="percent">
                <xm:f>0</xm:f>
              </x14:cfvo>
              <x14:cfvo type="num">
                <xm:f>0</xm:f>
              </x14:cfvo>
              <x14:cfvo type="formula">
                <xm:f>'Traffic Light System'!$C$7</xm:f>
              </x14:cfvo>
              <x14:cfIcon iconSet="3Symbols" iconId="2"/>
              <x14:cfIcon iconSet="3Symbols" iconId="1"/>
              <x14:cfIcon iconSet="3Symbols" iconId="0"/>
            </x14:iconSet>
          </x14:cfRule>
          <xm:sqref>D25</xm:sqref>
        </x14:conditionalFormatting>
        <x14:conditionalFormatting xmlns:xm="http://schemas.microsoft.com/office/excel/2006/main">
          <x14:cfRule type="iconSet" priority="15" id="{112034FF-D143-4293-BDA2-30AF86503D41}">
            <x14:iconSet iconSet="3Symbols" custom="1" reverse="0" showValue="0">
              <x14:cfvo type="percent">
                <xm:f>0</xm:f>
              </x14:cfvo>
              <x14:cfvo type="num">
                <xm:f>0</xm:f>
              </x14:cfvo>
              <x14:cfvo type="formula">
                <xm:f>'Traffic Light System'!$C$11</xm:f>
              </x14:cfvo>
              <x14:cfIcon iconSet="3Symbols" iconId="2"/>
              <x14:cfIcon iconSet="3Symbols" iconId="1"/>
              <x14:cfIcon iconSet="3Symbols" iconId="0"/>
            </x14:iconSet>
          </x14:cfRule>
          <xm:sqref>D29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73"/>
  <sheetViews>
    <sheetView showFormulas="false" showGridLines="true" showRowColHeaders="true" showZeros="true" rightToLeft="false" tabSelected="false" showOutlineSymbols="true" defaultGridColor="true" view="normal" topLeftCell="A32" colorId="64" zoomScale="100" zoomScaleNormal="100" zoomScalePageLayoutView="100" workbookViewId="0">
      <selection pane="topLeft" activeCell="H41" activeCellId="1" sqref="Q:Q H41"/>
    </sheetView>
  </sheetViews>
  <sheetFormatPr defaultColWidth="8.8359375" defaultRowHeight="15" zeroHeight="false" outlineLevelRow="0" outlineLevelCol="0"/>
  <cols>
    <col collapsed="false" customWidth="true" hidden="false" outlineLevel="0" max="1" min="1" style="0" width="10.5"/>
    <col collapsed="false" customWidth="true" hidden="false" outlineLevel="0" max="2" min="2" style="0" width="35.5"/>
    <col collapsed="false" customWidth="true" hidden="false" outlineLevel="0" max="3" min="3" style="0" width="42.5"/>
    <col collapsed="false" customWidth="true" hidden="false" outlineLevel="0" max="4" min="4" style="0" width="12.17"/>
    <col collapsed="false" customWidth="true" hidden="false" outlineLevel="0" max="6" min="6" style="0" width="40.83"/>
  </cols>
  <sheetData>
    <row r="1" customFormat="false" ht="15" hidden="false" customHeight="false" outlineLevel="0" collapsed="false">
      <c r="A1" s="95" t="s">
        <v>458</v>
      </c>
      <c r="B1" s="95" t="s">
        <v>459</v>
      </c>
      <c r="C1" s="95" t="s">
        <v>460</v>
      </c>
      <c r="D1" s="95" t="s">
        <v>461</v>
      </c>
      <c r="E1" s="95"/>
      <c r="F1" s="548" t="s">
        <v>462</v>
      </c>
    </row>
    <row r="2" customFormat="false" ht="15" hidden="false" customHeight="false" outlineLevel="0" collapsed="false">
      <c r="A2" s="95" t="s">
        <v>463</v>
      </c>
      <c r="B2" s="345" t="s">
        <v>464</v>
      </c>
      <c r="C2" s="345" t="s">
        <v>465</v>
      </c>
      <c r="D2" s="345" t="n">
        <f aca="false">COUNTIF(F:F,C2)</f>
        <v>1</v>
      </c>
      <c r="F2" s="345" t="s">
        <v>466</v>
      </c>
    </row>
    <row r="3" customFormat="false" ht="15" hidden="false" customHeight="false" outlineLevel="0" collapsed="false">
      <c r="A3" s="95" t="s">
        <v>463</v>
      </c>
      <c r="B3" s="345" t="s">
        <v>467</v>
      </c>
      <c r="C3" s="345" t="s">
        <v>468</v>
      </c>
      <c r="D3" s="345" t="n">
        <f aca="false">COUNTIF(F:F,C3)</f>
        <v>1</v>
      </c>
      <c r="F3" s="345" t="s">
        <v>469</v>
      </c>
    </row>
    <row r="4" customFormat="false" ht="15" hidden="false" customHeight="false" outlineLevel="0" collapsed="false">
      <c r="A4" s="95" t="s">
        <v>459</v>
      </c>
      <c r="B4" s="345" t="s">
        <v>470</v>
      </c>
      <c r="C4" s="345" t="s">
        <v>471</v>
      </c>
      <c r="D4" s="345" t="n">
        <f aca="false">COUNTIF(F:F,C4)</f>
        <v>1</v>
      </c>
      <c r="F4" s="345" t="s">
        <v>465</v>
      </c>
    </row>
    <row r="5" customFormat="false" ht="15" hidden="false" customHeight="false" outlineLevel="0" collapsed="false">
      <c r="A5" s="95" t="s">
        <v>459</v>
      </c>
      <c r="B5" s="345" t="s">
        <v>472</v>
      </c>
      <c r="C5" s="345" t="s">
        <v>473</v>
      </c>
      <c r="D5" s="345" t="n">
        <f aca="false">COUNTIF(F:F,C5)</f>
        <v>1</v>
      </c>
      <c r="F5" s="345" t="s">
        <v>473</v>
      </c>
    </row>
    <row r="6" customFormat="false" ht="15" hidden="false" customHeight="false" outlineLevel="0" collapsed="false">
      <c r="A6" s="95" t="s">
        <v>459</v>
      </c>
      <c r="B6" s="345" t="s">
        <v>474</v>
      </c>
      <c r="C6" s="345" t="s">
        <v>475</v>
      </c>
      <c r="D6" s="345" t="n">
        <f aca="false">COUNTIF(F:F,C6)</f>
        <v>1</v>
      </c>
      <c r="F6" s="345" t="s">
        <v>476</v>
      </c>
    </row>
    <row r="7" customFormat="false" ht="15" hidden="false" customHeight="false" outlineLevel="0" collapsed="false">
      <c r="A7" s="95" t="s">
        <v>463</v>
      </c>
      <c r="B7" s="345" t="s">
        <v>474</v>
      </c>
      <c r="C7" s="345" t="s">
        <v>475</v>
      </c>
      <c r="D7" s="345" t="n">
        <f aca="false">COUNTIF(F:F,C7)</f>
        <v>1</v>
      </c>
      <c r="F7" s="345" t="s">
        <v>477</v>
      </c>
    </row>
    <row r="8" customFormat="false" ht="15" hidden="false" customHeight="false" outlineLevel="0" collapsed="false">
      <c r="A8" s="95" t="s">
        <v>459</v>
      </c>
      <c r="B8" s="345" t="s">
        <v>478</v>
      </c>
      <c r="C8" s="345" t="s">
        <v>479</v>
      </c>
      <c r="D8" s="345" t="n">
        <f aca="false">COUNTIF(F:F,C8)</f>
        <v>1</v>
      </c>
      <c r="F8" s="345" t="s">
        <v>480</v>
      </c>
    </row>
    <row r="9" customFormat="false" ht="15" hidden="false" customHeight="false" outlineLevel="0" collapsed="false">
      <c r="A9" s="95" t="s">
        <v>463</v>
      </c>
      <c r="B9" s="345" t="s">
        <v>478</v>
      </c>
      <c r="C9" s="345" t="s">
        <v>479</v>
      </c>
      <c r="D9" s="345" t="n">
        <f aca="false">COUNTIF(F:F,C9)</f>
        <v>1</v>
      </c>
      <c r="F9" s="345" t="s">
        <v>481</v>
      </c>
    </row>
    <row r="10" customFormat="false" ht="15" hidden="false" customHeight="false" outlineLevel="0" collapsed="false">
      <c r="A10" s="95" t="s">
        <v>463</v>
      </c>
      <c r="B10" s="345" t="s">
        <v>14</v>
      </c>
      <c r="C10" s="345" t="s">
        <v>482</v>
      </c>
      <c r="D10" s="345" t="n">
        <f aca="false">COUNTIF(F:F,C10)</f>
        <v>1</v>
      </c>
      <c r="F10" s="345" t="s">
        <v>483</v>
      </c>
    </row>
    <row r="11" customFormat="false" ht="15" hidden="false" customHeight="false" outlineLevel="0" collapsed="false">
      <c r="A11" s="95" t="s">
        <v>459</v>
      </c>
      <c r="B11" s="345" t="s">
        <v>484</v>
      </c>
      <c r="C11" s="345" t="s">
        <v>477</v>
      </c>
      <c r="D11" s="345" t="n">
        <f aca="false">COUNTIF(F:F,C11)</f>
        <v>1</v>
      </c>
      <c r="F11" s="345" t="s">
        <v>485</v>
      </c>
    </row>
    <row r="12" customFormat="false" ht="15" hidden="false" customHeight="false" outlineLevel="0" collapsed="false">
      <c r="A12" s="95" t="s">
        <v>459</v>
      </c>
      <c r="B12" s="345" t="s">
        <v>486</v>
      </c>
      <c r="C12" s="345" t="s">
        <v>487</v>
      </c>
      <c r="D12" s="345" t="n">
        <f aca="false">COUNTIF(F:F,C12)</f>
        <v>1</v>
      </c>
      <c r="F12" s="345" t="s">
        <v>488</v>
      </c>
    </row>
    <row r="13" customFormat="false" ht="15" hidden="false" customHeight="false" outlineLevel="0" collapsed="false">
      <c r="A13" s="95" t="s">
        <v>459</v>
      </c>
      <c r="B13" s="345" t="s">
        <v>489</v>
      </c>
      <c r="C13" s="345" t="s">
        <v>490</v>
      </c>
      <c r="D13" s="345" t="n">
        <f aca="false">COUNTIF(F:F,C13)</f>
        <v>1</v>
      </c>
      <c r="F13" s="345" t="s">
        <v>491</v>
      </c>
    </row>
    <row r="14" customFormat="false" ht="15" hidden="false" customHeight="false" outlineLevel="0" collapsed="false">
      <c r="A14" s="95" t="s">
        <v>463</v>
      </c>
      <c r="B14" s="345" t="s">
        <v>492</v>
      </c>
      <c r="C14" s="345" t="s">
        <v>490</v>
      </c>
      <c r="D14" s="345" t="n">
        <f aca="false">COUNTIF(F:F,C14)</f>
        <v>1</v>
      </c>
      <c r="F14" s="345" t="s">
        <v>493</v>
      </c>
    </row>
    <row r="15" customFormat="false" ht="15" hidden="false" customHeight="false" outlineLevel="0" collapsed="false">
      <c r="A15" s="95" t="s">
        <v>459</v>
      </c>
      <c r="B15" s="345" t="s">
        <v>494</v>
      </c>
      <c r="C15" s="345" t="s">
        <v>480</v>
      </c>
      <c r="D15" s="345" t="n">
        <f aca="false">COUNTIF(F:F,C15)</f>
        <v>1</v>
      </c>
      <c r="F15" s="345" t="s">
        <v>495</v>
      </c>
    </row>
    <row r="16" customFormat="false" ht="15" hidden="false" customHeight="false" outlineLevel="0" collapsed="false">
      <c r="A16" s="95" t="s">
        <v>459</v>
      </c>
      <c r="B16" s="345" t="s">
        <v>496</v>
      </c>
      <c r="C16" s="345" t="s">
        <v>481</v>
      </c>
      <c r="D16" s="345" t="n">
        <f aca="false">COUNTIF(F:F,C16)</f>
        <v>1</v>
      </c>
      <c r="F16" s="345" t="s">
        <v>497</v>
      </c>
    </row>
    <row r="17" customFormat="false" ht="15" hidden="false" customHeight="false" outlineLevel="0" collapsed="false">
      <c r="A17" s="95" t="s">
        <v>459</v>
      </c>
      <c r="B17" s="345" t="s">
        <v>498</v>
      </c>
      <c r="C17" s="345" t="s">
        <v>483</v>
      </c>
      <c r="D17" s="345" t="n">
        <f aca="false">COUNTIF(F:F,C17)</f>
        <v>1</v>
      </c>
      <c r="F17" s="345" t="s">
        <v>499</v>
      </c>
    </row>
    <row r="18" customFormat="false" ht="15" hidden="false" customHeight="false" outlineLevel="0" collapsed="false">
      <c r="A18" s="95" t="s">
        <v>459</v>
      </c>
      <c r="B18" s="345" t="s">
        <v>500</v>
      </c>
      <c r="C18" s="345" t="s">
        <v>501</v>
      </c>
      <c r="D18" s="345" t="n">
        <f aca="false">COUNTIF(F:F,C18)</f>
        <v>1</v>
      </c>
      <c r="F18" s="345" t="s">
        <v>502</v>
      </c>
    </row>
    <row r="19" customFormat="false" ht="15" hidden="false" customHeight="false" outlineLevel="0" collapsed="false">
      <c r="A19" s="95" t="s">
        <v>463</v>
      </c>
      <c r="B19" s="345" t="s">
        <v>503</v>
      </c>
      <c r="C19" s="345" t="s">
        <v>504</v>
      </c>
      <c r="D19" s="345" t="n">
        <f aca="false">COUNTIF(F:F,C19)</f>
        <v>1</v>
      </c>
      <c r="F19" s="345" t="s">
        <v>505</v>
      </c>
    </row>
    <row r="20" customFormat="false" ht="15" hidden="false" customHeight="false" outlineLevel="0" collapsed="false">
      <c r="A20" s="95" t="s">
        <v>459</v>
      </c>
      <c r="B20" s="345" t="s">
        <v>506</v>
      </c>
      <c r="C20" s="345" t="s">
        <v>493</v>
      </c>
      <c r="D20" s="345" t="n">
        <f aca="false">COUNTIF(F:F,C20)</f>
        <v>1</v>
      </c>
      <c r="F20" s="345" t="s">
        <v>507</v>
      </c>
    </row>
    <row r="21" customFormat="false" ht="15" hidden="false" customHeight="false" outlineLevel="0" collapsed="false">
      <c r="A21" s="95" t="s">
        <v>459</v>
      </c>
      <c r="B21" s="345" t="s">
        <v>508</v>
      </c>
      <c r="C21" s="345" t="s">
        <v>509</v>
      </c>
      <c r="D21" s="345" t="n">
        <f aca="false">COUNTIF(F:F,C21)</f>
        <v>1</v>
      </c>
      <c r="F21" s="345" t="s">
        <v>510</v>
      </c>
    </row>
    <row r="22" customFormat="false" ht="15" hidden="false" customHeight="false" outlineLevel="0" collapsed="false">
      <c r="A22" s="95" t="s">
        <v>463</v>
      </c>
      <c r="B22" s="345" t="s">
        <v>511</v>
      </c>
      <c r="C22" s="345" t="s">
        <v>512</v>
      </c>
      <c r="D22" s="345" t="n">
        <f aca="false">COUNTIF(F:F,C22)</f>
        <v>1</v>
      </c>
      <c r="F22" s="345" t="s">
        <v>513</v>
      </c>
    </row>
    <row r="23" customFormat="false" ht="15" hidden="false" customHeight="false" outlineLevel="0" collapsed="false">
      <c r="A23" s="95" t="s">
        <v>459</v>
      </c>
      <c r="B23" s="345" t="s">
        <v>514</v>
      </c>
      <c r="C23" s="345" t="s">
        <v>513</v>
      </c>
      <c r="D23" s="345" t="n">
        <f aca="false">COUNTIF(F:F,C23)</f>
        <v>1</v>
      </c>
      <c r="F23" s="345" t="s">
        <v>515</v>
      </c>
    </row>
    <row r="24" customFormat="false" ht="15" hidden="false" customHeight="false" outlineLevel="0" collapsed="false">
      <c r="A24" s="95" t="s">
        <v>459</v>
      </c>
      <c r="B24" s="345" t="s">
        <v>516</v>
      </c>
      <c r="C24" s="345" t="s">
        <v>517</v>
      </c>
      <c r="D24" s="345" t="n">
        <f aca="false">COUNTIF(F:F,C24)</f>
        <v>1</v>
      </c>
      <c r="F24" s="345" t="s">
        <v>517</v>
      </c>
    </row>
    <row r="25" customFormat="false" ht="15" hidden="false" customHeight="false" outlineLevel="0" collapsed="false">
      <c r="A25" s="95" t="s">
        <v>463</v>
      </c>
      <c r="B25" s="345" t="s">
        <v>518</v>
      </c>
      <c r="C25" s="345" t="s">
        <v>517</v>
      </c>
      <c r="D25" s="345" t="n">
        <f aca="false">COUNTIF(F:F,C25)</f>
        <v>1</v>
      </c>
      <c r="F25" s="345" t="s">
        <v>519</v>
      </c>
    </row>
    <row r="26" customFormat="false" ht="15" hidden="false" customHeight="false" outlineLevel="0" collapsed="false">
      <c r="A26" s="95" t="s">
        <v>459</v>
      </c>
      <c r="B26" s="345" t="s">
        <v>520</v>
      </c>
      <c r="C26" s="345" t="s">
        <v>521</v>
      </c>
      <c r="D26" s="345" t="n">
        <f aca="false">COUNTIF(F:F,C26)</f>
        <v>1</v>
      </c>
      <c r="F26" s="345" t="s">
        <v>522</v>
      </c>
    </row>
    <row r="27" customFormat="false" ht="15" hidden="false" customHeight="false" outlineLevel="0" collapsed="false">
      <c r="A27" s="95" t="s">
        <v>463</v>
      </c>
      <c r="B27" s="345" t="s">
        <v>523</v>
      </c>
      <c r="C27" s="345" t="s">
        <v>524</v>
      </c>
      <c r="D27" s="345" t="n">
        <f aca="false">COUNTIF(F:F,C27)</f>
        <v>1</v>
      </c>
      <c r="F27" s="345" t="s">
        <v>525</v>
      </c>
    </row>
    <row r="28" customFormat="false" ht="15" hidden="false" customHeight="false" outlineLevel="0" collapsed="false">
      <c r="A28" s="95" t="s">
        <v>459</v>
      </c>
      <c r="B28" s="345" t="s">
        <v>526</v>
      </c>
      <c r="C28" s="345" t="s">
        <v>527</v>
      </c>
      <c r="D28" s="345" t="n">
        <f aca="false">COUNTIF(F:F,C28)</f>
        <v>1</v>
      </c>
      <c r="F28" s="345" t="s">
        <v>528</v>
      </c>
    </row>
    <row r="29" customFormat="false" ht="15" hidden="false" customHeight="false" outlineLevel="0" collapsed="false">
      <c r="A29" s="95" t="s">
        <v>459</v>
      </c>
      <c r="B29" s="345" t="s">
        <v>529</v>
      </c>
      <c r="C29" s="345" t="s">
        <v>530</v>
      </c>
      <c r="D29" s="345" t="n">
        <f aca="false">COUNTIF(F:F,C29)</f>
        <v>1</v>
      </c>
      <c r="F29" s="345" t="s">
        <v>504</v>
      </c>
    </row>
    <row r="30" customFormat="false" ht="15" hidden="false" customHeight="false" outlineLevel="0" collapsed="false">
      <c r="A30" s="95" t="s">
        <v>459</v>
      </c>
      <c r="B30" s="345" t="s">
        <v>531</v>
      </c>
      <c r="C30" s="345" t="s">
        <v>517</v>
      </c>
      <c r="D30" s="345" t="n">
        <f aca="false">COUNTIF(F:F,C30)</f>
        <v>1</v>
      </c>
      <c r="F30" s="345" t="s">
        <v>479</v>
      </c>
    </row>
    <row r="31" customFormat="false" ht="15" hidden="false" customHeight="false" outlineLevel="0" collapsed="false">
      <c r="A31" s="95" t="s">
        <v>459</v>
      </c>
      <c r="B31" s="345" t="s">
        <v>532</v>
      </c>
      <c r="C31" s="345" t="s">
        <v>510</v>
      </c>
      <c r="D31" s="345" t="n">
        <f aca="false">COUNTIF(F:F,C31)</f>
        <v>1</v>
      </c>
      <c r="F31" s="345" t="s">
        <v>533</v>
      </c>
    </row>
    <row r="32" customFormat="false" ht="15" hidden="false" customHeight="false" outlineLevel="0" collapsed="false">
      <c r="A32" s="95" t="s">
        <v>463</v>
      </c>
      <c r="B32" s="345" t="s">
        <v>534</v>
      </c>
      <c r="C32" s="345" t="s">
        <v>535</v>
      </c>
      <c r="D32" s="345" t="n">
        <f aca="false">COUNTIF(F:F,C32)</f>
        <v>1</v>
      </c>
      <c r="F32" s="345" t="s">
        <v>536</v>
      </c>
    </row>
    <row r="33" customFormat="false" ht="15" hidden="false" customHeight="false" outlineLevel="0" collapsed="false">
      <c r="A33" s="95" t="s">
        <v>459</v>
      </c>
      <c r="B33" s="345" t="s">
        <v>537</v>
      </c>
      <c r="C33" s="345" t="s">
        <v>538</v>
      </c>
      <c r="D33" s="345" t="n">
        <f aca="false">COUNTIF(F:F,C33)</f>
        <v>1</v>
      </c>
      <c r="F33" s="345" t="s">
        <v>509</v>
      </c>
    </row>
    <row r="34" customFormat="false" ht="15" hidden="false" customHeight="false" outlineLevel="0" collapsed="false">
      <c r="A34" s="95" t="s">
        <v>459</v>
      </c>
      <c r="B34" s="345" t="s">
        <v>539</v>
      </c>
      <c r="C34" s="345" t="s">
        <v>515</v>
      </c>
      <c r="D34" s="345" t="n">
        <f aca="false">COUNTIF(F:F,C34)</f>
        <v>1</v>
      </c>
      <c r="F34" s="345" t="s">
        <v>540</v>
      </c>
    </row>
    <row r="35" customFormat="false" ht="15" hidden="false" customHeight="false" outlineLevel="0" collapsed="false">
      <c r="A35" s="95" t="s">
        <v>459</v>
      </c>
      <c r="B35" s="345" t="s">
        <v>541</v>
      </c>
      <c r="C35" s="345" t="s">
        <v>497</v>
      </c>
      <c r="D35" s="345" t="n">
        <f aca="false">COUNTIF(F:F,C35)</f>
        <v>1</v>
      </c>
      <c r="F35" s="345" t="s">
        <v>542</v>
      </c>
    </row>
    <row r="36" customFormat="false" ht="15" hidden="false" customHeight="false" outlineLevel="0" collapsed="false">
      <c r="A36" s="95" t="s">
        <v>463</v>
      </c>
      <c r="B36" s="345" t="s">
        <v>541</v>
      </c>
      <c r="C36" s="345" t="s">
        <v>497</v>
      </c>
      <c r="D36" s="345" t="n">
        <f aca="false">COUNTIF(F:F,C36)</f>
        <v>1</v>
      </c>
      <c r="F36" s="345" t="s">
        <v>543</v>
      </c>
    </row>
    <row r="37" customFormat="false" ht="15" hidden="false" customHeight="false" outlineLevel="0" collapsed="false">
      <c r="A37" s="95" t="s">
        <v>459</v>
      </c>
      <c r="B37" s="345" t="s">
        <v>544</v>
      </c>
      <c r="C37" s="345" t="s">
        <v>519</v>
      </c>
      <c r="D37" s="345" t="n">
        <f aca="false">COUNTIF(F:F,C37)</f>
        <v>1</v>
      </c>
      <c r="F37" s="345" t="s">
        <v>545</v>
      </c>
    </row>
    <row r="38" customFormat="false" ht="15" hidden="false" customHeight="false" outlineLevel="0" collapsed="false">
      <c r="A38" s="95" t="s">
        <v>459</v>
      </c>
      <c r="B38" s="345" t="s">
        <v>546</v>
      </c>
      <c r="C38" s="345" t="s">
        <v>476</v>
      </c>
      <c r="D38" s="345" t="n">
        <f aca="false">COUNTIF(F:F,C38)</f>
        <v>1</v>
      </c>
      <c r="F38" s="345" t="s">
        <v>547</v>
      </c>
    </row>
    <row r="39" customFormat="false" ht="15" hidden="false" customHeight="false" outlineLevel="0" collapsed="false">
      <c r="A39" s="95" t="s">
        <v>463</v>
      </c>
      <c r="B39" s="345" t="s">
        <v>548</v>
      </c>
      <c r="C39" s="345" t="s">
        <v>522</v>
      </c>
      <c r="D39" s="345" t="n">
        <f aca="false">COUNTIF(F:F,C39)</f>
        <v>1</v>
      </c>
      <c r="F39" s="345" t="s">
        <v>549</v>
      </c>
    </row>
    <row r="40" customFormat="false" ht="15" hidden="false" customHeight="false" outlineLevel="0" collapsed="false">
      <c r="A40" s="95" t="s">
        <v>459</v>
      </c>
      <c r="B40" s="345" t="s">
        <v>550</v>
      </c>
      <c r="C40" s="345" t="s">
        <v>551</v>
      </c>
      <c r="D40" s="345" t="n">
        <f aca="false">COUNTIF(F:F,C40)</f>
        <v>1</v>
      </c>
      <c r="F40" s="345" t="s">
        <v>552</v>
      </c>
    </row>
    <row r="41" customFormat="false" ht="15" hidden="false" customHeight="false" outlineLevel="0" collapsed="false">
      <c r="A41" s="95" t="s">
        <v>459</v>
      </c>
      <c r="B41" s="345" t="s">
        <v>553</v>
      </c>
      <c r="C41" s="345" t="s">
        <v>525</v>
      </c>
      <c r="D41" s="345" t="n">
        <f aca="false">COUNTIF(F:F,C41)</f>
        <v>1</v>
      </c>
      <c r="F41" s="345" t="s">
        <v>554</v>
      </c>
    </row>
    <row r="42" customFormat="false" ht="15" hidden="false" customHeight="false" outlineLevel="0" collapsed="false">
      <c r="A42" s="95" t="s">
        <v>463</v>
      </c>
      <c r="B42" s="345" t="s">
        <v>555</v>
      </c>
      <c r="C42" s="345" t="s">
        <v>528</v>
      </c>
      <c r="D42" s="345" t="n">
        <f aca="false">COUNTIF(F:F,C42)</f>
        <v>1</v>
      </c>
      <c r="F42" s="345" t="s">
        <v>556</v>
      </c>
    </row>
    <row r="43" customFormat="false" ht="15" hidden="false" customHeight="false" outlineLevel="0" collapsed="false">
      <c r="A43" s="95" t="s">
        <v>459</v>
      </c>
      <c r="B43" s="345" t="s">
        <v>557</v>
      </c>
      <c r="C43" s="345" t="s">
        <v>504</v>
      </c>
      <c r="D43" s="345" t="n">
        <f aca="false">COUNTIF(F:F,C43)</f>
        <v>1</v>
      </c>
      <c r="F43" s="345" t="s">
        <v>558</v>
      </c>
    </row>
    <row r="44" customFormat="false" ht="15" hidden="false" customHeight="false" outlineLevel="0" collapsed="false">
      <c r="A44" s="95" t="s">
        <v>463</v>
      </c>
      <c r="B44" s="345" t="s">
        <v>559</v>
      </c>
      <c r="C44" s="345" t="s">
        <v>493</v>
      </c>
      <c r="D44" s="345" t="n">
        <f aca="false">COUNTIF(F:F,C44)</f>
        <v>1</v>
      </c>
      <c r="F44" s="345" t="s">
        <v>560</v>
      </c>
    </row>
    <row r="45" customFormat="false" ht="15" hidden="false" customHeight="false" outlineLevel="0" collapsed="false">
      <c r="A45" s="95" t="s">
        <v>463</v>
      </c>
      <c r="B45" s="345" t="s">
        <v>561</v>
      </c>
      <c r="C45" s="345" t="s">
        <v>480</v>
      </c>
      <c r="D45" s="345" t="n">
        <f aca="false">COUNTIF(F:F,C45)</f>
        <v>1</v>
      </c>
      <c r="F45" s="345" t="s">
        <v>562</v>
      </c>
    </row>
    <row r="46" customFormat="false" ht="15" hidden="false" customHeight="false" outlineLevel="0" collapsed="false">
      <c r="A46" s="95" t="s">
        <v>463</v>
      </c>
      <c r="B46" s="345" t="s">
        <v>563</v>
      </c>
      <c r="C46" s="345" t="s">
        <v>535</v>
      </c>
      <c r="D46" s="345" t="n">
        <f aca="false">COUNTIF(F:F,C46)</f>
        <v>1</v>
      </c>
      <c r="F46" s="345" t="s">
        <v>512</v>
      </c>
    </row>
    <row r="47" customFormat="false" ht="15" hidden="false" customHeight="false" outlineLevel="0" collapsed="false">
      <c r="A47" s="95" t="s">
        <v>459</v>
      </c>
      <c r="B47" s="345" t="s">
        <v>564</v>
      </c>
      <c r="C47" s="345" t="s">
        <v>501</v>
      </c>
      <c r="D47" s="345" t="n">
        <f aca="false">COUNTIF(F:F,C47)</f>
        <v>1</v>
      </c>
      <c r="F47" s="345" t="s">
        <v>565</v>
      </c>
    </row>
    <row r="48" customFormat="false" ht="15" hidden="false" customHeight="false" outlineLevel="0" collapsed="false">
      <c r="A48" s="95" t="s">
        <v>459</v>
      </c>
      <c r="B48" s="345" t="s">
        <v>566</v>
      </c>
      <c r="C48" s="345" t="s">
        <v>465</v>
      </c>
      <c r="D48" s="345" t="n">
        <f aca="false">COUNTIF(F:F,C48)</f>
        <v>1</v>
      </c>
      <c r="F48" s="549" t="s">
        <v>567</v>
      </c>
    </row>
    <row r="49" customFormat="false" ht="15" hidden="false" customHeight="false" outlineLevel="0" collapsed="false">
      <c r="A49" s="95" t="s">
        <v>459</v>
      </c>
      <c r="B49" s="345" t="s">
        <v>568</v>
      </c>
      <c r="C49" s="345" t="s">
        <v>536</v>
      </c>
      <c r="D49" s="345" t="n">
        <f aca="false">COUNTIF(F:F,C49)</f>
        <v>1</v>
      </c>
      <c r="F49" s="345" t="s">
        <v>569</v>
      </c>
    </row>
    <row r="50" customFormat="false" ht="15" hidden="false" customHeight="false" outlineLevel="0" collapsed="false">
      <c r="A50" s="95" t="s">
        <v>463</v>
      </c>
      <c r="B50" s="345" t="s">
        <v>570</v>
      </c>
      <c r="C50" s="345" t="s">
        <v>571</v>
      </c>
      <c r="D50" s="345" t="n">
        <f aca="false">COUNTIF(F:F,C50)</f>
        <v>1</v>
      </c>
      <c r="F50" s="345" t="s">
        <v>572</v>
      </c>
    </row>
    <row r="51" customFormat="false" ht="15" hidden="false" customHeight="false" outlineLevel="0" collapsed="false">
      <c r="A51" s="95" t="s">
        <v>459</v>
      </c>
      <c r="B51" s="345" t="s">
        <v>573</v>
      </c>
      <c r="C51" s="345" t="s">
        <v>574</v>
      </c>
      <c r="D51" s="345" t="n">
        <f aca="false">COUNTIF(F:F,C51)</f>
        <v>1</v>
      </c>
      <c r="F51" s="345" t="s">
        <v>551</v>
      </c>
    </row>
    <row r="52" customFormat="false" ht="15" hidden="false" customHeight="false" outlineLevel="0" collapsed="false">
      <c r="A52" s="95" t="s">
        <v>459</v>
      </c>
      <c r="B52" s="345" t="s">
        <v>575</v>
      </c>
      <c r="C52" s="345" t="s">
        <v>547</v>
      </c>
      <c r="D52" s="345" t="n">
        <f aca="false">COUNTIF(F:F,C52)</f>
        <v>1</v>
      </c>
      <c r="F52" s="345" t="s">
        <v>576</v>
      </c>
    </row>
    <row r="53" customFormat="false" ht="15" hidden="false" customHeight="false" outlineLevel="0" collapsed="false">
      <c r="A53" s="95" t="s">
        <v>463</v>
      </c>
      <c r="B53" s="345" t="s">
        <v>575</v>
      </c>
      <c r="C53" s="345" t="s">
        <v>547</v>
      </c>
      <c r="D53" s="345" t="n">
        <f aca="false">COUNTIF(F:F,C53)</f>
        <v>1</v>
      </c>
      <c r="F53" s="345" t="s">
        <v>577</v>
      </c>
    </row>
    <row r="54" customFormat="false" ht="15" hidden="false" customHeight="false" outlineLevel="0" collapsed="false">
      <c r="A54" s="95" t="s">
        <v>459</v>
      </c>
      <c r="B54" s="345" t="s">
        <v>578</v>
      </c>
      <c r="C54" s="345" t="s">
        <v>579</v>
      </c>
      <c r="D54" s="345" t="n">
        <f aca="false">COUNTIF(F:F,C54)</f>
        <v>1</v>
      </c>
      <c r="F54" s="345" t="s">
        <v>580</v>
      </c>
    </row>
    <row r="55" customFormat="false" ht="15" hidden="false" customHeight="false" outlineLevel="0" collapsed="false">
      <c r="A55" s="95" t="s">
        <v>463</v>
      </c>
      <c r="B55" s="345" t="s">
        <v>581</v>
      </c>
      <c r="C55" s="345" t="s">
        <v>579</v>
      </c>
      <c r="D55" s="345" t="n">
        <f aca="false">COUNTIF(F:F,C55)</f>
        <v>1</v>
      </c>
      <c r="F55" s="345" t="s">
        <v>524</v>
      </c>
    </row>
    <row r="56" customFormat="false" ht="15" hidden="false" customHeight="false" outlineLevel="0" collapsed="false">
      <c r="A56" s="95" t="s">
        <v>463</v>
      </c>
      <c r="B56" s="345" t="s">
        <v>582</v>
      </c>
      <c r="C56" s="345" t="s">
        <v>493</v>
      </c>
      <c r="D56" s="345" t="n">
        <f aca="false">COUNTIF(F:F,C56)</f>
        <v>1</v>
      </c>
      <c r="F56" s="345" t="s">
        <v>583</v>
      </c>
    </row>
    <row r="57" customFormat="false" ht="15" hidden="false" customHeight="false" outlineLevel="0" collapsed="false">
      <c r="A57" s="95" t="s">
        <v>459</v>
      </c>
      <c r="B57" s="345" t="s">
        <v>584</v>
      </c>
      <c r="C57" s="345" t="s">
        <v>554</v>
      </c>
      <c r="D57" s="345" t="n">
        <f aca="false">COUNTIF(F:F,C57)</f>
        <v>1</v>
      </c>
      <c r="F57" s="345" t="s">
        <v>585</v>
      </c>
    </row>
    <row r="58" customFormat="false" ht="15" hidden="false" customHeight="false" outlineLevel="0" collapsed="false">
      <c r="A58" s="95" t="s">
        <v>459</v>
      </c>
      <c r="B58" s="345" t="s">
        <v>586</v>
      </c>
      <c r="C58" s="345" t="s">
        <v>558</v>
      </c>
      <c r="D58" s="345" t="n">
        <f aca="false">COUNTIF(F:F,C58)</f>
        <v>1</v>
      </c>
      <c r="F58" s="345" t="s">
        <v>587</v>
      </c>
    </row>
    <row r="59" customFormat="false" ht="15" hidden="false" customHeight="false" outlineLevel="0" collapsed="false">
      <c r="A59" s="95" t="s">
        <v>459</v>
      </c>
      <c r="B59" s="345" t="s">
        <v>588</v>
      </c>
      <c r="C59" s="345" t="s">
        <v>560</v>
      </c>
      <c r="D59" s="345" t="n">
        <f aca="false">COUNTIF(F:F,C59)</f>
        <v>1</v>
      </c>
      <c r="F59" s="345" t="s">
        <v>589</v>
      </c>
    </row>
    <row r="60" customFormat="false" ht="15" hidden="false" customHeight="false" outlineLevel="0" collapsed="false">
      <c r="A60" s="95" t="s">
        <v>463</v>
      </c>
      <c r="B60" s="345" t="s">
        <v>590</v>
      </c>
      <c r="C60" s="345" t="s">
        <v>466</v>
      </c>
      <c r="D60" s="345" t="n">
        <f aca="false">COUNTIF(F:F,C60)</f>
        <v>1</v>
      </c>
      <c r="F60" s="345" t="s">
        <v>468</v>
      </c>
    </row>
    <row r="61" customFormat="false" ht="15" hidden="false" customHeight="false" outlineLevel="0" collapsed="false">
      <c r="A61" s="95" t="s">
        <v>459</v>
      </c>
      <c r="B61" s="345" t="s">
        <v>591</v>
      </c>
      <c r="C61" s="345" t="s">
        <v>562</v>
      </c>
      <c r="D61" s="345" t="n">
        <f aca="false">COUNTIF(F:F,C61)</f>
        <v>1</v>
      </c>
      <c r="F61" s="345" t="s">
        <v>530</v>
      </c>
    </row>
    <row r="62" customFormat="false" ht="15" hidden="false" customHeight="false" outlineLevel="0" collapsed="false">
      <c r="A62" s="95" t="s">
        <v>463</v>
      </c>
      <c r="B62" s="345" t="s">
        <v>592</v>
      </c>
      <c r="C62" s="345" t="s">
        <v>491</v>
      </c>
      <c r="D62" s="345" t="n">
        <f aca="false">COUNTIF(F:F,C62)</f>
        <v>1</v>
      </c>
      <c r="F62" s="345" t="s">
        <v>579</v>
      </c>
    </row>
    <row r="63" customFormat="false" ht="15" hidden="false" customHeight="false" outlineLevel="0" collapsed="false">
      <c r="A63" s="95" t="s">
        <v>459</v>
      </c>
      <c r="B63" s="345" t="s">
        <v>567</v>
      </c>
      <c r="C63" s="345" t="s">
        <v>569</v>
      </c>
      <c r="D63" s="345" t="n">
        <f aca="false">COUNTIF(F:F,C63)</f>
        <v>1</v>
      </c>
      <c r="F63" s="345" t="s">
        <v>593</v>
      </c>
    </row>
    <row r="64" customFormat="false" ht="15" hidden="false" customHeight="false" outlineLevel="0" collapsed="false">
      <c r="A64" s="95" t="s">
        <v>459</v>
      </c>
      <c r="B64" s="345" t="s">
        <v>594</v>
      </c>
      <c r="C64" s="345" t="s">
        <v>485</v>
      </c>
      <c r="D64" s="345" t="n">
        <f aca="false">COUNTIF(F:F,C64)</f>
        <v>1</v>
      </c>
      <c r="F64" s="345" t="s">
        <v>538</v>
      </c>
    </row>
    <row r="65" customFormat="false" ht="15" hidden="false" customHeight="false" outlineLevel="0" collapsed="false">
      <c r="A65" s="95" t="s">
        <v>463</v>
      </c>
      <c r="B65" s="345" t="s">
        <v>595</v>
      </c>
      <c r="C65" s="345" t="s">
        <v>596</v>
      </c>
      <c r="D65" s="345" t="n">
        <f aca="false">COUNTIF(F:F,C65)</f>
        <v>1</v>
      </c>
      <c r="F65" s="345" t="s">
        <v>597</v>
      </c>
    </row>
    <row r="66" customFormat="false" ht="15" hidden="false" customHeight="false" outlineLevel="0" collapsed="false">
      <c r="A66" s="95" t="s">
        <v>459</v>
      </c>
      <c r="B66" s="345" t="s">
        <v>598</v>
      </c>
      <c r="C66" s="345" t="s">
        <v>589</v>
      </c>
      <c r="D66" s="345" t="n">
        <f aca="false">COUNTIF(F:F,C66)</f>
        <v>1</v>
      </c>
      <c r="F66" s="345" t="s">
        <v>490</v>
      </c>
    </row>
    <row r="67" customFormat="false" ht="15" hidden="false" customHeight="false" outlineLevel="0" collapsed="false">
      <c r="A67" s="95" t="s">
        <v>459</v>
      </c>
      <c r="B67" s="345" t="s">
        <v>599</v>
      </c>
      <c r="C67" s="345" t="s">
        <v>572</v>
      </c>
      <c r="D67" s="345" t="n">
        <f aca="false">COUNTIF(F:F,C67)</f>
        <v>1</v>
      </c>
      <c r="F67" s="345" t="s">
        <v>600</v>
      </c>
    </row>
    <row r="68" customFormat="false" ht="15" hidden="false" customHeight="false" outlineLevel="0" collapsed="false">
      <c r="A68" s="95" t="s">
        <v>463</v>
      </c>
      <c r="B68" s="345" t="s">
        <v>601</v>
      </c>
      <c r="C68" s="345" t="s">
        <v>602</v>
      </c>
      <c r="D68" s="345" t="n">
        <f aca="false">COUNTIF(F:F,C68)</f>
        <v>1</v>
      </c>
      <c r="F68" s="345" t="s">
        <v>603</v>
      </c>
    </row>
    <row r="69" customFormat="false" ht="15" hidden="false" customHeight="false" outlineLevel="0" collapsed="false">
      <c r="A69" s="95" t="s">
        <v>459</v>
      </c>
      <c r="B69" s="345" t="s">
        <v>604</v>
      </c>
      <c r="C69" s="345" t="s">
        <v>469</v>
      </c>
      <c r="D69" s="345" t="n">
        <f aca="false">COUNTIF(F:F,C69)</f>
        <v>1</v>
      </c>
      <c r="F69" s="345" t="s">
        <v>605</v>
      </c>
    </row>
    <row r="70" customFormat="false" ht="15" hidden="false" customHeight="false" outlineLevel="0" collapsed="false">
      <c r="A70" s="95" t="s">
        <v>463</v>
      </c>
      <c r="B70" s="345" t="s">
        <v>606</v>
      </c>
      <c r="C70" s="345" t="s">
        <v>545</v>
      </c>
      <c r="D70" s="345" t="n">
        <f aca="false">COUNTIF(F:F,C70)</f>
        <v>1</v>
      </c>
      <c r="F70" s="345" t="s">
        <v>607</v>
      </c>
    </row>
    <row r="71" customFormat="false" ht="15" hidden="false" customHeight="false" outlineLevel="0" collapsed="false">
      <c r="A71" s="95" t="s">
        <v>463</v>
      </c>
      <c r="B71" s="345" t="s">
        <v>608</v>
      </c>
      <c r="C71" s="345" t="s">
        <v>609</v>
      </c>
      <c r="D71" s="345" t="n">
        <f aca="false">COUNTIF(F:F,C71)</f>
        <v>1</v>
      </c>
      <c r="F71" s="345" t="s">
        <v>610</v>
      </c>
    </row>
    <row r="72" customFormat="false" ht="15" hidden="false" customHeight="false" outlineLevel="0" collapsed="false">
      <c r="A72" s="95" t="s">
        <v>459</v>
      </c>
      <c r="B72" s="345" t="s">
        <v>611</v>
      </c>
      <c r="C72" s="345" t="s">
        <v>612</v>
      </c>
      <c r="D72" s="345" t="n">
        <f aca="false">COUNTIF(F:F,C72)</f>
        <v>1</v>
      </c>
      <c r="F72" s="345" t="s">
        <v>613</v>
      </c>
    </row>
    <row r="73" customFormat="false" ht="15" hidden="false" customHeight="false" outlineLevel="0" collapsed="false">
      <c r="A73" s="95" t="s">
        <v>459</v>
      </c>
      <c r="B73" s="345" t="s">
        <v>614</v>
      </c>
      <c r="C73" s="345" t="s">
        <v>505</v>
      </c>
      <c r="D73" s="345" t="n">
        <f aca="false">COUNTIF(F:F,C73)</f>
        <v>1</v>
      </c>
      <c r="F73" s="345" t="s">
        <v>615</v>
      </c>
    </row>
    <row r="74" customFormat="false" ht="15" hidden="false" customHeight="false" outlineLevel="0" collapsed="false">
      <c r="A74" s="95" t="s">
        <v>463</v>
      </c>
      <c r="B74" s="345" t="s">
        <v>616</v>
      </c>
      <c r="C74" s="345" t="s">
        <v>617</v>
      </c>
      <c r="D74" s="345" t="n">
        <f aca="false">COUNTIF(F:F,C74)</f>
        <v>1</v>
      </c>
      <c r="F74" s="345" t="s">
        <v>618</v>
      </c>
    </row>
    <row r="75" customFormat="false" ht="15" hidden="false" customHeight="false" outlineLevel="0" collapsed="false">
      <c r="A75" s="95" t="s">
        <v>459</v>
      </c>
      <c r="B75" s="345" t="s">
        <v>619</v>
      </c>
      <c r="C75" s="345" t="s">
        <v>542</v>
      </c>
      <c r="D75" s="345" t="n">
        <f aca="false">COUNTIF(F:F,C75)</f>
        <v>1</v>
      </c>
      <c r="F75" s="345" t="s">
        <v>535</v>
      </c>
    </row>
    <row r="76" customFormat="false" ht="15" hidden="false" customHeight="false" outlineLevel="0" collapsed="false">
      <c r="A76" s="95" t="s">
        <v>459</v>
      </c>
      <c r="B76" s="345" t="s">
        <v>620</v>
      </c>
      <c r="C76" s="345" t="s">
        <v>495</v>
      </c>
      <c r="D76" s="345" t="n">
        <f aca="false">COUNTIF(F:F,C76)</f>
        <v>1</v>
      </c>
      <c r="F76" s="345" t="s">
        <v>621</v>
      </c>
    </row>
    <row r="77" customFormat="false" ht="15" hidden="false" customHeight="false" outlineLevel="0" collapsed="false">
      <c r="A77" s="95" t="s">
        <v>459</v>
      </c>
      <c r="B77" s="345" t="s">
        <v>622</v>
      </c>
      <c r="C77" s="345" t="s">
        <v>540</v>
      </c>
      <c r="D77" s="345" t="n">
        <f aca="false">COUNTIF(F:F,C77)</f>
        <v>1</v>
      </c>
      <c r="F77" s="345" t="s">
        <v>617</v>
      </c>
    </row>
    <row r="78" customFormat="false" ht="15" hidden="false" customHeight="false" outlineLevel="0" collapsed="false">
      <c r="A78" s="95" t="s">
        <v>459</v>
      </c>
      <c r="B78" s="345" t="s">
        <v>623</v>
      </c>
      <c r="C78" s="345" t="s">
        <v>533</v>
      </c>
      <c r="D78" s="345" t="n">
        <f aca="false">COUNTIF(F:F,C78)</f>
        <v>1</v>
      </c>
      <c r="F78" s="345" t="s">
        <v>624</v>
      </c>
    </row>
    <row r="79" customFormat="false" ht="15" hidden="false" customHeight="false" outlineLevel="0" collapsed="false">
      <c r="A79" s="95" t="s">
        <v>459</v>
      </c>
      <c r="B79" s="345" t="s">
        <v>625</v>
      </c>
      <c r="C79" s="345" t="s">
        <v>580</v>
      </c>
      <c r="D79" s="345" t="n">
        <f aca="false">COUNTIF(F:F,C79)</f>
        <v>1</v>
      </c>
      <c r="F79" s="345" t="s">
        <v>626</v>
      </c>
    </row>
    <row r="80" customFormat="false" ht="15" hidden="false" customHeight="false" outlineLevel="0" collapsed="false">
      <c r="A80" s="95" t="s">
        <v>463</v>
      </c>
      <c r="B80" s="345" t="s">
        <v>627</v>
      </c>
      <c r="C80" s="345" t="s">
        <v>543</v>
      </c>
      <c r="D80" s="345" t="n">
        <f aca="false">COUNTIF(F:F,C80)</f>
        <v>1</v>
      </c>
      <c r="F80" s="345" t="s">
        <v>628</v>
      </c>
    </row>
    <row r="81" customFormat="false" ht="15" hidden="false" customHeight="false" outlineLevel="0" collapsed="false">
      <c r="A81" s="95" t="s">
        <v>459</v>
      </c>
      <c r="B81" s="345" t="s">
        <v>629</v>
      </c>
      <c r="C81" s="345" t="s">
        <v>630</v>
      </c>
      <c r="D81" s="345" t="n">
        <f aca="false">COUNTIF(F:F,C81)</f>
        <v>1</v>
      </c>
      <c r="F81" s="345" t="s">
        <v>631</v>
      </c>
    </row>
    <row r="82" customFormat="false" ht="15" hidden="false" customHeight="false" outlineLevel="0" collapsed="false">
      <c r="A82" s="95" t="s">
        <v>463</v>
      </c>
      <c r="B82" s="345" t="s">
        <v>632</v>
      </c>
      <c r="C82" s="345" t="s">
        <v>517</v>
      </c>
      <c r="D82" s="345" t="n">
        <f aca="false">COUNTIF(F:F,C82)</f>
        <v>1</v>
      </c>
      <c r="F82" s="345" t="s">
        <v>633</v>
      </c>
    </row>
    <row r="83" customFormat="false" ht="15" hidden="false" customHeight="false" outlineLevel="0" collapsed="false">
      <c r="A83" s="95" t="s">
        <v>459</v>
      </c>
      <c r="B83" s="345" t="s">
        <v>634</v>
      </c>
      <c r="C83" s="345" t="s">
        <v>583</v>
      </c>
      <c r="D83" s="345" t="n">
        <f aca="false">COUNTIF(F:F,C83)</f>
        <v>1</v>
      </c>
      <c r="F83" s="345" t="s">
        <v>635</v>
      </c>
    </row>
    <row r="84" customFormat="false" ht="15" hidden="false" customHeight="false" outlineLevel="0" collapsed="false">
      <c r="A84" s="95" t="s">
        <v>463</v>
      </c>
      <c r="B84" s="345" t="s">
        <v>636</v>
      </c>
      <c r="C84" s="345" t="s">
        <v>583</v>
      </c>
      <c r="D84" s="345" t="n">
        <f aca="false">COUNTIF(F:F,C84)</f>
        <v>1</v>
      </c>
      <c r="F84" s="345" t="s">
        <v>637</v>
      </c>
    </row>
    <row r="85" customFormat="false" ht="15" hidden="false" customHeight="false" outlineLevel="0" collapsed="false">
      <c r="A85" s="95" t="s">
        <v>459</v>
      </c>
      <c r="B85" s="345" t="s">
        <v>638</v>
      </c>
      <c r="C85" s="345" t="s">
        <v>517</v>
      </c>
      <c r="D85" s="345" t="n">
        <f aca="false">COUNTIF(F:F,C85)</f>
        <v>1</v>
      </c>
      <c r="F85" s="345" t="s">
        <v>501</v>
      </c>
    </row>
    <row r="86" customFormat="false" ht="15" hidden="false" customHeight="false" outlineLevel="0" collapsed="false">
      <c r="A86" s="95" t="s">
        <v>459</v>
      </c>
      <c r="B86" s="345" t="s">
        <v>639</v>
      </c>
      <c r="C86" s="345" t="s">
        <v>585</v>
      </c>
      <c r="D86" s="345" t="n">
        <f aca="false">COUNTIF(F:F,C86)</f>
        <v>1</v>
      </c>
      <c r="F86" s="345" t="s">
        <v>602</v>
      </c>
    </row>
    <row r="87" customFormat="false" ht="15" hidden="false" customHeight="false" outlineLevel="0" collapsed="false">
      <c r="A87" s="95" t="s">
        <v>459</v>
      </c>
      <c r="B87" s="345" t="s">
        <v>640</v>
      </c>
      <c r="C87" s="550" t="s">
        <v>641</v>
      </c>
      <c r="D87" s="345" t="n">
        <f aca="false">COUNTIF(F:F,C87)</f>
        <v>0</v>
      </c>
      <c r="F87" s="345" t="s">
        <v>571</v>
      </c>
    </row>
    <row r="88" customFormat="false" ht="15" hidden="false" customHeight="false" outlineLevel="0" collapsed="false">
      <c r="A88" s="95" t="s">
        <v>459</v>
      </c>
      <c r="B88" s="345" t="s">
        <v>642</v>
      </c>
      <c r="C88" s="345" t="s">
        <v>613</v>
      </c>
      <c r="D88" s="345" t="n">
        <f aca="false">COUNTIF(F:F,C88)</f>
        <v>1</v>
      </c>
      <c r="F88" s="345" t="s">
        <v>612</v>
      </c>
    </row>
    <row r="89" customFormat="false" ht="15" hidden="false" customHeight="false" outlineLevel="0" collapsed="false">
      <c r="A89" s="95" t="s">
        <v>463</v>
      </c>
      <c r="B89" s="345" t="s">
        <v>643</v>
      </c>
      <c r="C89" s="345" t="s">
        <v>475</v>
      </c>
      <c r="D89" s="345" t="n">
        <f aca="false">COUNTIF(F:F,C89)</f>
        <v>1</v>
      </c>
      <c r="F89" s="345" t="s">
        <v>644</v>
      </c>
    </row>
    <row r="90" customFormat="false" ht="15" hidden="false" customHeight="false" outlineLevel="0" collapsed="false">
      <c r="A90" s="95" t="s">
        <v>459</v>
      </c>
      <c r="B90" s="345" t="s">
        <v>645</v>
      </c>
      <c r="C90" s="345" t="s">
        <v>587</v>
      </c>
      <c r="D90" s="345" t="n">
        <f aca="false">COUNTIF(F:F,C90)</f>
        <v>1</v>
      </c>
      <c r="F90" s="345" t="s">
        <v>646</v>
      </c>
    </row>
    <row r="91" customFormat="false" ht="15" hidden="false" customHeight="false" outlineLevel="0" collapsed="false">
      <c r="A91" s="95" t="s">
        <v>459</v>
      </c>
      <c r="B91" s="345" t="s">
        <v>647</v>
      </c>
      <c r="C91" s="345" t="s">
        <v>589</v>
      </c>
      <c r="D91" s="345" t="n">
        <f aca="false">COUNTIF(F:F,C91)</f>
        <v>1</v>
      </c>
      <c r="F91" s="345" t="s">
        <v>648</v>
      </c>
    </row>
    <row r="92" customFormat="false" ht="15" hidden="false" customHeight="false" outlineLevel="0" collapsed="false">
      <c r="A92" s="95" t="s">
        <v>463</v>
      </c>
      <c r="B92" s="345" t="s">
        <v>649</v>
      </c>
      <c r="C92" s="345" t="s">
        <v>589</v>
      </c>
      <c r="D92" s="345" t="n">
        <f aca="false">COUNTIF(F:F,C92)</f>
        <v>1</v>
      </c>
      <c r="F92" s="345" t="s">
        <v>650</v>
      </c>
    </row>
    <row r="93" customFormat="false" ht="15" hidden="false" customHeight="false" outlineLevel="0" collapsed="false">
      <c r="A93" s="95" t="s">
        <v>459</v>
      </c>
      <c r="B93" s="345" t="s">
        <v>651</v>
      </c>
      <c r="C93" s="345" t="s">
        <v>576</v>
      </c>
      <c r="D93" s="345" t="n">
        <f aca="false">COUNTIF(F:F,C93)</f>
        <v>1</v>
      </c>
      <c r="F93" s="345" t="s">
        <v>652</v>
      </c>
    </row>
    <row r="94" customFormat="false" ht="15" hidden="false" customHeight="false" outlineLevel="0" collapsed="false">
      <c r="A94" s="95" t="s">
        <v>463</v>
      </c>
      <c r="B94" s="345" t="s">
        <v>651</v>
      </c>
      <c r="C94" s="345" t="s">
        <v>576</v>
      </c>
      <c r="D94" s="345" t="n">
        <f aca="false">COUNTIF(F:F,C94)</f>
        <v>1</v>
      </c>
      <c r="F94" s="345" t="s">
        <v>527</v>
      </c>
    </row>
    <row r="95" customFormat="false" ht="15" hidden="false" customHeight="false" outlineLevel="0" collapsed="false">
      <c r="A95" s="95" t="s">
        <v>463</v>
      </c>
      <c r="B95" s="345" t="s">
        <v>653</v>
      </c>
      <c r="C95" s="345" t="s">
        <v>654</v>
      </c>
      <c r="D95" s="345" t="n">
        <f aca="false">COUNTIF(F:F,C95)</f>
        <v>1</v>
      </c>
      <c r="F95" s="345" t="s">
        <v>655</v>
      </c>
    </row>
    <row r="96" customFormat="false" ht="15" hidden="false" customHeight="false" outlineLevel="0" collapsed="false">
      <c r="A96" s="95" t="s">
        <v>463</v>
      </c>
      <c r="B96" s="345" t="s">
        <v>656</v>
      </c>
      <c r="C96" s="345" t="s">
        <v>597</v>
      </c>
      <c r="D96" s="345" t="n">
        <f aca="false">COUNTIF(F:F,C96)</f>
        <v>1</v>
      </c>
      <c r="F96" s="345" t="s">
        <v>657</v>
      </c>
    </row>
    <row r="97" customFormat="false" ht="15" hidden="false" customHeight="false" outlineLevel="0" collapsed="false">
      <c r="A97" s="95" t="s">
        <v>459</v>
      </c>
      <c r="B97" s="345" t="s">
        <v>658</v>
      </c>
      <c r="C97" s="345" t="s">
        <v>659</v>
      </c>
      <c r="D97" s="345" t="n">
        <f aca="false">COUNTIF(F:F,C97)</f>
        <v>1</v>
      </c>
      <c r="F97" s="345" t="s">
        <v>660</v>
      </c>
    </row>
    <row r="98" customFormat="false" ht="15" hidden="false" customHeight="false" outlineLevel="0" collapsed="false">
      <c r="A98" s="95" t="s">
        <v>463</v>
      </c>
      <c r="B98" s="345" t="s">
        <v>658</v>
      </c>
      <c r="C98" s="345" t="s">
        <v>659</v>
      </c>
      <c r="D98" s="345" t="n">
        <f aca="false">COUNTIF(F:F,C98)</f>
        <v>1</v>
      </c>
      <c r="F98" s="345" t="s">
        <v>661</v>
      </c>
    </row>
    <row r="99" customFormat="false" ht="15" hidden="false" customHeight="false" outlineLevel="0" collapsed="false">
      <c r="A99" s="95" t="s">
        <v>459</v>
      </c>
      <c r="B99" s="345" t="s">
        <v>662</v>
      </c>
      <c r="C99" s="345" t="s">
        <v>600</v>
      </c>
      <c r="D99" s="345" t="n">
        <f aca="false">COUNTIF(F:F,C99)</f>
        <v>1</v>
      </c>
      <c r="F99" s="345" t="s">
        <v>654</v>
      </c>
    </row>
    <row r="100" customFormat="false" ht="15" hidden="false" customHeight="false" outlineLevel="0" collapsed="false">
      <c r="A100" s="95" t="s">
        <v>463</v>
      </c>
      <c r="B100" s="345" t="s">
        <v>663</v>
      </c>
      <c r="C100" s="345" t="s">
        <v>603</v>
      </c>
      <c r="D100" s="345" t="n">
        <f aca="false">COUNTIF(F:F,C100)</f>
        <v>1</v>
      </c>
      <c r="F100" s="345" t="s">
        <v>664</v>
      </c>
    </row>
    <row r="101" customFormat="false" ht="15" hidden="false" customHeight="false" outlineLevel="0" collapsed="false">
      <c r="A101" s="95" t="s">
        <v>459</v>
      </c>
      <c r="B101" s="345" t="s">
        <v>665</v>
      </c>
      <c r="C101" s="345" t="s">
        <v>607</v>
      </c>
      <c r="D101" s="345" t="n">
        <f aca="false">COUNTIF(F:F,C101)</f>
        <v>1</v>
      </c>
      <c r="F101" s="345" t="s">
        <v>630</v>
      </c>
    </row>
    <row r="102" customFormat="false" ht="15" hidden="false" customHeight="false" outlineLevel="0" collapsed="false">
      <c r="A102" s="95" t="s">
        <v>463</v>
      </c>
      <c r="B102" s="345" t="s">
        <v>666</v>
      </c>
      <c r="C102" s="345" t="s">
        <v>605</v>
      </c>
      <c r="D102" s="345" t="n">
        <f aca="false">COUNTIF(F:F,C102)</f>
        <v>1</v>
      </c>
      <c r="F102" s="345" t="s">
        <v>574</v>
      </c>
    </row>
    <row r="103" customFormat="false" ht="15" hidden="false" customHeight="false" outlineLevel="0" collapsed="false">
      <c r="A103" s="95" t="s">
        <v>463</v>
      </c>
      <c r="B103" s="345" t="s">
        <v>667</v>
      </c>
      <c r="C103" s="550" t="s">
        <v>668</v>
      </c>
      <c r="D103" s="345" t="n">
        <f aca="false">COUNTIF(F:F,C103)</f>
        <v>0</v>
      </c>
      <c r="F103" s="345" t="s">
        <v>669</v>
      </c>
    </row>
    <row r="104" customFormat="false" ht="15" hidden="false" customHeight="false" outlineLevel="0" collapsed="false">
      <c r="A104" s="95" t="s">
        <v>459</v>
      </c>
      <c r="B104" s="345" t="s">
        <v>670</v>
      </c>
      <c r="C104" s="345" t="s">
        <v>610</v>
      </c>
      <c r="D104" s="345" t="n">
        <f aca="false">COUNTIF(F:F,C104)</f>
        <v>1</v>
      </c>
      <c r="F104" s="345" t="s">
        <v>671</v>
      </c>
    </row>
    <row r="105" customFormat="false" ht="15" hidden="false" customHeight="false" outlineLevel="0" collapsed="false">
      <c r="A105" s="95" t="s">
        <v>463</v>
      </c>
      <c r="B105" s="345" t="s">
        <v>670</v>
      </c>
      <c r="C105" s="345" t="s">
        <v>610</v>
      </c>
      <c r="D105" s="345" t="n">
        <f aca="false">COUNTIF(F:F,C105)</f>
        <v>1</v>
      </c>
      <c r="F105" s="345" t="s">
        <v>521</v>
      </c>
    </row>
    <row r="106" customFormat="false" ht="15" hidden="false" customHeight="false" outlineLevel="0" collapsed="false">
      <c r="A106" s="95" t="s">
        <v>463</v>
      </c>
      <c r="B106" s="345" t="s">
        <v>672</v>
      </c>
      <c r="C106" s="345" t="s">
        <v>669</v>
      </c>
      <c r="D106" s="345" t="n">
        <f aca="false">COUNTIF(F:F,C106)</f>
        <v>1</v>
      </c>
      <c r="F106" s="345" t="s">
        <v>487</v>
      </c>
    </row>
    <row r="107" customFormat="false" ht="15" hidden="false" customHeight="false" outlineLevel="0" collapsed="false">
      <c r="A107" s="95" t="s">
        <v>459</v>
      </c>
      <c r="B107" s="345" t="s">
        <v>673</v>
      </c>
      <c r="C107" s="345" t="s">
        <v>513</v>
      </c>
      <c r="D107" s="345" t="n">
        <f aca="false">COUNTIF(F:F,C107)</f>
        <v>1</v>
      </c>
      <c r="F107" s="345" t="s">
        <v>674</v>
      </c>
    </row>
    <row r="108" customFormat="false" ht="15" hidden="false" customHeight="false" outlineLevel="0" collapsed="false">
      <c r="A108" s="95" t="s">
        <v>463</v>
      </c>
      <c r="B108" s="345" t="s">
        <v>673</v>
      </c>
      <c r="C108" s="345" t="s">
        <v>513</v>
      </c>
      <c r="D108" s="345" t="n">
        <f aca="false">COUNTIF(F:F,C108)</f>
        <v>1</v>
      </c>
      <c r="F108" s="345" t="s">
        <v>675</v>
      </c>
    </row>
    <row r="109" customFormat="false" ht="15" hidden="false" customHeight="false" outlineLevel="0" collapsed="false">
      <c r="A109" s="95" t="s">
        <v>459</v>
      </c>
      <c r="B109" s="345" t="s">
        <v>676</v>
      </c>
      <c r="C109" s="345" t="s">
        <v>615</v>
      </c>
      <c r="D109" s="345" t="n">
        <f aca="false">COUNTIF(F:F,C109)</f>
        <v>1</v>
      </c>
      <c r="F109" s="345" t="s">
        <v>609</v>
      </c>
    </row>
    <row r="110" customFormat="false" ht="15" hidden="false" customHeight="false" outlineLevel="0" collapsed="false">
      <c r="A110" s="95" t="s">
        <v>463</v>
      </c>
      <c r="B110" s="345" t="s">
        <v>677</v>
      </c>
      <c r="C110" s="345" t="s">
        <v>618</v>
      </c>
      <c r="D110" s="345" t="n">
        <f aca="false">COUNTIF(F:F,C110)</f>
        <v>1</v>
      </c>
      <c r="F110" s="345" t="s">
        <v>659</v>
      </c>
    </row>
    <row r="111" customFormat="false" ht="15" hidden="false" customHeight="false" outlineLevel="0" collapsed="false">
      <c r="A111" s="95" t="s">
        <v>459</v>
      </c>
      <c r="B111" s="345" t="s">
        <v>678</v>
      </c>
      <c r="C111" s="345" t="s">
        <v>621</v>
      </c>
      <c r="D111" s="345" t="n">
        <f aca="false">COUNTIF(F:F,C111)</f>
        <v>1</v>
      </c>
      <c r="F111" s="345" t="s">
        <v>471</v>
      </c>
    </row>
    <row r="112" customFormat="false" ht="15" hidden="false" customHeight="false" outlineLevel="0" collapsed="false">
      <c r="A112" s="95" t="s">
        <v>463</v>
      </c>
      <c r="B112" s="345" t="s">
        <v>679</v>
      </c>
      <c r="C112" s="550" t="s">
        <v>680</v>
      </c>
      <c r="D112" s="345" t="n">
        <f aca="false">COUNTIF(F:F,C112)</f>
        <v>0</v>
      </c>
      <c r="F112" s="345" t="s">
        <v>681</v>
      </c>
    </row>
    <row r="113" customFormat="false" ht="15" hidden="false" customHeight="false" outlineLevel="0" collapsed="false">
      <c r="A113" s="95" t="s">
        <v>463</v>
      </c>
      <c r="B113" s="345" t="s">
        <v>682</v>
      </c>
      <c r="C113" s="345" t="s">
        <v>630</v>
      </c>
      <c r="D113" s="345" t="n">
        <f aca="false">COUNTIF(F:F,C113)</f>
        <v>1</v>
      </c>
      <c r="F113" s="345" t="s">
        <v>683</v>
      </c>
    </row>
    <row r="114" customFormat="false" ht="15" hidden="false" customHeight="false" outlineLevel="0" collapsed="false">
      <c r="A114" s="95" t="s">
        <v>459</v>
      </c>
      <c r="B114" s="345" t="s">
        <v>684</v>
      </c>
      <c r="C114" s="345" t="s">
        <v>617</v>
      </c>
      <c r="D114" s="345" t="n">
        <f aca="false">COUNTIF(F:F,C114)</f>
        <v>1</v>
      </c>
      <c r="F114" s="345" t="s">
        <v>475</v>
      </c>
    </row>
    <row r="115" customFormat="false" ht="15" hidden="false" customHeight="false" outlineLevel="0" collapsed="false">
      <c r="A115" s="95" t="s">
        <v>459</v>
      </c>
      <c r="B115" s="345" t="s">
        <v>685</v>
      </c>
      <c r="C115" s="345" t="s">
        <v>624</v>
      </c>
      <c r="D115" s="345" t="n">
        <f aca="false">COUNTIF(F:F,C115)</f>
        <v>1</v>
      </c>
      <c r="F115" s="345" t="s">
        <v>482</v>
      </c>
    </row>
    <row r="116" customFormat="false" ht="15" hidden="false" customHeight="false" outlineLevel="0" collapsed="false">
      <c r="A116" s="95" t="s">
        <v>459</v>
      </c>
      <c r="B116" s="345" t="s">
        <v>686</v>
      </c>
      <c r="C116" s="345" t="s">
        <v>626</v>
      </c>
      <c r="D116" s="345" t="n">
        <f aca="false">COUNTIF(F:F,C116)</f>
        <v>1</v>
      </c>
      <c r="F116" s="345" t="s">
        <v>596</v>
      </c>
    </row>
    <row r="117" customFormat="false" ht="15" hidden="false" customHeight="false" outlineLevel="0" collapsed="false">
      <c r="A117" s="95" t="s">
        <v>463</v>
      </c>
      <c r="B117" s="345" t="s">
        <v>687</v>
      </c>
      <c r="C117" s="345" t="s">
        <v>626</v>
      </c>
      <c r="D117" s="345" t="n">
        <f aca="false">COUNTIF(F:F,C117)</f>
        <v>1</v>
      </c>
    </row>
    <row r="118" customFormat="false" ht="15" hidden="false" customHeight="false" outlineLevel="0" collapsed="false">
      <c r="A118" s="95" t="s">
        <v>459</v>
      </c>
      <c r="B118" s="345" t="s">
        <v>688</v>
      </c>
      <c r="C118" s="345" t="s">
        <v>628</v>
      </c>
      <c r="D118" s="345" t="n">
        <f aca="false">COUNTIF(F:F,C118)</f>
        <v>1</v>
      </c>
    </row>
    <row r="119" customFormat="false" ht="15" hidden="false" customHeight="false" outlineLevel="0" collapsed="false">
      <c r="A119" s="95" t="s">
        <v>463</v>
      </c>
      <c r="B119" s="345" t="s">
        <v>688</v>
      </c>
      <c r="C119" s="345" t="s">
        <v>628</v>
      </c>
      <c r="D119" s="345" t="n">
        <f aca="false">COUNTIF(F:F,C119)</f>
        <v>1</v>
      </c>
    </row>
    <row r="120" customFormat="false" ht="15" hidden="false" customHeight="false" outlineLevel="0" collapsed="false">
      <c r="A120" s="95" t="s">
        <v>459</v>
      </c>
      <c r="B120" s="345" t="s">
        <v>689</v>
      </c>
      <c r="C120" s="345" t="s">
        <v>633</v>
      </c>
      <c r="D120" s="345" t="n">
        <f aca="false">COUNTIF(F:F,C120)</f>
        <v>1</v>
      </c>
    </row>
    <row r="121" customFormat="false" ht="15" hidden="false" customHeight="false" outlineLevel="0" collapsed="false">
      <c r="A121" s="95" t="s">
        <v>459</v>
      </c>
      <c r="B121" s="345" t="s">
        <v>690</v>
      </c>
      <c r="C121" s="345" t="s">
        <v>549</v>
      </c>
      <c r="D121" s="345" t="n">
        <f aca="false">COUNTIF(F:F,C121)</f>
        <v>1</v>
      </c>
    </row>
    <row r="122" customFormat="false" ht="15" hidden="false" customHeight="false" outlineLevel="0" collapsed="false">
      <c r="A122" s="95" t="s">
        <v>463</v>
      </c>
      <c r="B122" s="345" t="s">
        <v>691</v>
      </c>
      <c r="C122" s="345" t="s">
        <v>683</v>
      </c>
      <c r="D122" s="345" t="n">
        <f aca="false">COUNTIF(F:F,C122)</f>
        <v>1</v>
      </c>
    </row>
    <row r="123" customFormat="false" ht="15" hidden="false" customHeight="false" outlineLevel="0" collapsed="false">
      <c r="A123" s="95" t="s">
        <v>459</v>
      </c>
      <c r="B123" s="345" t="s">
        <v>692</v>
      </c>
      <c r="C123" s="345" t="s">
        <v>597</v>
      </c>
      <c r="D123" s="345" t="n">
        <f aca="false">COUNTIF(F:F,C123)</f>
        <v>1</v>
      </c>
    </row>
    <row r="124" customFormat="false" ht="15" hidden="false" customHeight="false" outlineLevel="0" collapsed="false">
      <c r="A124" s="95" t="s">
        <v>459</v>
      </c>
      <c r="B124" s="345" t="s">
        <v>693</v>
      </c>
      <c r="C124" s="345" t="s">
        <v>593</v>
      </c>
      <c r="D124" s="345" t="n">
        <f aca="false">COUNTIF(F:F,C124)</f>
        <v>1</v>
      </c>
    </row>
    <row r="125" customFormat="false" ht="15" hidden="false" customHeight="false" outlineLevel="0" collapsed="false">
      <c r="A125" s="95" t="s">
        <v>463</v>
      </c>
      <c r="B125" s="345" t="s">
        <v>693</v>
      </c>
      <c r="C125" s="345" t="s">
        <v>593</v>
      </c>
      <c r="D125" s="345" t="n">
        <f aca="false">COUNTIF(F:F,C125)</f>
        <v>1</v>
      </c>
    </row>
    <row r="126" customFormat="false" ht="15" hidden="false" customHeight="false" outlineLevel="0" collapsed="false">
      <c r="A126" s="95" t="s">
        <v>463</v>
      </c>
      <c r="B126" s="345" t="s">
        <v>694</v>
      </c>
      <c r="C126" s="345" t="s">
        <v>637</v>
      </c>
      <c r="D126" s="345" t="n">
        <f aca="false">COUNTIF(F:F,C126)</f>
        <v>1</v>
      </c>
    </row>
    <row r="127" customFormat="false" ht="15" hidden="false" customHeight="false" outlineLevel="0" collapsed="false">
      <c r="A127" s="95" t="s">
        <v>459</v>
      </c>
      <c r="B127" s="345" t="s">
        <v>695</v>
      </c>
      <c r="C127" s="345" t="s">
        <v>485</v>
      </c>
      <c r="D127" s="345" t="n">
        <f aca="false">COUNTIF(F:F,C127)</f>
        <v>1</v>
      </c>
    </row>
    <row r="128" customFormat="false" ht="15" hidden="false" customHeight="false" outlineLevel="0" collapsed="false">
      <c r="A128" s="95" t="s">
        <v>459</v>
      </c>
      <c r="B128" s="345" t="s">
        <v>696</v>
      </c>
      <c r="C128" s="345" t="s">
        <v>533</v>
      </c>
      <c r="D128" s="345" t="n">
        <f aca="false">COUNTIF(F:F,C128)</f>
        <v>1</v>
      </c>
    </row>
    <row r="129" customFormat="false" ht="15" hidden="false" customHeight="false" outlineLevel="0" collapsed="false">
      <c r="A129" s="95" t="s">
        <v>459</v>
      </c>
      <c r="B129" s="345" t="s">
        <v>697</v>
      </c>
      <c r="C129" s="345" t="s">
        <v>633</v>
      </c>
      <c r="D129" s="345" t="n">
        <f aca="false">COUNTIF(F:F,C129)</f>
        <v>1</v>
      </c>
    </row>
    <row r="130" customFormat="false" ht="15" hidden="false" customHeight="false" outlineLevel="0" collapsed="false">
      <c r="A130" s="95" t="s">
        <v>463</v>
      </c>
      <c r="B130" s="345" t="s">
        <v>698</v>
      </c>
      <c r="C130" s="345" t="s">
        <v>644</v>
      </c>
      <c r="D130" s="345" t="n">
        <f aca="false">COUNTIF(F:F,C130)</f>
        <v>1</v>
      </c>
    </row>
    <row r="131" customFormat="false" ht="15" hidden="false" customHeight="false" outlineLevel="0" collapsed="false">
      <c r="A131" s="95" t="s">
        <v>459</v>
      </c>
      <c r="B131" s="345" t="s">
        <v>699</v>
      </c>
      <c r="C131" s="345" t="s">
        <v>635</v>
      </c>
      <c r="D131" s="345" t="n">
        <f aca="false">COUNTIF(F:F,C131)</f>
        <v>1</v>
      </c>
    </row>
    <row r="132" customFormat="false" ht="15" hidden="false" customHeight="false" outlineLevel="0" collapsed="false">
      <c r="A132" s="95" t="s">
        <v>459</v>
      </c>
      <c r="B132" s="345" t="s">
        <v>700</v>
      </c>
      <c r="C132" s="345" t="s">
        <v>648</v>
      </c>
      <c r="D132" s="345" t="n">
        <f aca="false">COUNTIF(F:F,C132)</f>
        <v>1</v>
      </c>
    </row>
    <row r="133" customFormat="false" ht="15" hidden="false" customHeight="false" outlineLevel="0" collapsed="false">
      <c r="A133" s="95" t="s">
        <v>459</v>
      </c>
      <c r="B133" s="345" t="s">
        <v>701</v>
      </c>
      <c r="C133" s="345" t="s">
        <v>513</v>
      </c>
      <c r="D133" s="345" t="n">
        <f aca="false">COUNTIF(F:F,C133)</f>
        <v>1</v>
      </c>
    </row>
    <row r="134" customFormat="false" ht="15" hidden="false" customHeight="false" outlineLevel="0" collapsed="false">
      <c r="A134" s="95" t="s">
        <v>463</v>
      </c>
      <c r="B134" s="345" t="s">
        <v>702</v>
      </c>
      <c r="C134" s="345" t="s">
        <v>565</v>
      </c>
      <c r="D134" s="345" t="n">
        <f aca="false">COUNTIF(F:F,C134)</f>
        <v>1</v>
      </c>
    </row>
    <row r="135" customFormat="false" ht="15" hidden="false" customHeight="false" outlineLevel="0" collapsed="false">
      <c r="A135" s="95" t="s">
        <v>463</v>
      </c>
      <c r="B135" s="345" t="s">
        <v>703</v>
      </c>
      <c r="C135" s="345" t="s">
        <v>650</v>
      </c>
      <c r="D135" s="345" t="n">
        <f aca="false">COUNTIF(F:F,C135)</f>
        <v>1</v>
      </c>
    </row>
    <row r="136" customFormat="false" ht="15" hidden="false" customHeight="false" outlineLevel="0" collapsed="false">
      <c r="A136" s="95" t="s">
        <v>459</v>
      </c>
      <c r="B136" s="345" t="s">
        <v>704</v>
      </c>
      <c r="C136" s="345" t="s">
        <v>525</v>
      </c>
      <c r="D136" s="345" t="n">
        <f aca="false">COUNTIF(F:F,C136)</f>
        <v>1</v>
      </c>
    </row>
    <row r="137" customFormat="false" ht="15" hidden="false" customHeight="false" outlineLevel="0" collapsed="false">
      <c r="A137" s="95" t="s">
        <v>459</v>
      </c>
      <c r="B137" s="345" t="s">
        <v>705</v>
      </c>
      <c r="C137" s="345" t="s">
        <v>488</v>
      </c>
      <c r="D137" s="345" t="n">
        <f aca="false">COUNTIF(F:F,C137)</f>
        <v>1</v>
      </c>
    </row>
    <row r="138" customFormat="false" ht="15" hidden="false" customHeight="false" outlineLevel="0" collapsed="false">
      <c r="A138" s="95" t="s">
        <v>459</v>
      </c>
      <c r="B138" s="345" t="s">
        <v>706</v>
      </c>
      <c r="C138" s="345" t="s">
        <v>475</v>
      </c>
      <c r="D138" s="345" t="n">
        <f aca="false">COUNTIF(F:F,C138)</f>
        <v>1</v>
      </c>
    </row>
    <row r="139" customFormat="false" ht="15" hidden="false" customHeight="false" outlineLevel="0" collapsed="false">
      <c r="A139" s="95" t="s">
        <v>459</v>
      </c>
      <c r="B139" s="345" t="s">
        <v>707</v>
      </c>
      <c r="C139" s="345" t="s">
        <v>652</v>
      </c>
      <c r="D139" s="345" t="n">
        <f aca="false">COUNTIF(F:F,C139)</f>
        <v>1</v>
      </c>
    </row>
    <row r="140" customFormat="false" ht="15" hidden="false" customHeight="false" outlineLevel="0" collapsed="false">
      <c r="A140" s="95" t="s">
        <v>463</v>
      </c>
      <c r="B140" s="345" t="s">
        <v>708</v>
      </c>
      <c r="C140" s="345" t="s">
        <v>527</v>
      </c>
      <c r="D140" s="345" t="n">
        <f aca="false">COUNTIF(F:F,C140)</f>
        <v>1</v>
      </c>
    </row>
    <row r="141" customFormat="false" ht="15" hidden="false" customHeight="false" outlineLevel="0" collapsed="false">
      <c r="A141" s="95" t="s">
        <v>459</v>
      </c>
      <c r="B141" s="345" t="s">
        <v>709</v>
      </c>
      <c r="C141" s="345" t="s">
        <v>637</v>
      </c>
      <c r="D141" s="345" t="n">
        <f aca="false">COUNTIF(F:F,C141)</f>
        <v>1</v>
      </c>
    </row>
    <row r="142" customFormat="false" ht="15" hidden="false" customHeight="false" outlineLevel="0" collapsed="false">
      <c r="A142" s="95" t="s">
        <v>463</v>
      </c>
      <c r="B142" s="345" t="s">
        <v>710</v>
      </c>
      <c r="C142" s="345" t="s">
        <v>655</v>
      </c>
      <c r="D142" s="345" t="n">
        <f aca="false">COUNTIF(F:F,C142)</f>
        <v>1</v>
      </c>
    </row>
    <row r="143" customFormat="false" ht="15" hidden="false" customHeight="false" outlineLevel="0" collapsed="false">
      <c r="A143" s="95" t="s">
        <v>463</v>
      </c>
      <c r="B143" s="345" t="s">
        <v>711</v>
      </c>
      <c r="C143" s="345" t="s">
        <v>671</v>
      </c>
      <c r="D143" s="345" t="n">
        <f aca="false">COUNTIF(F:F,C143)</f>
        <v>1</v>
      </c>
    </row>
    <row r="144" customFormat="false" ht="15" hidden="false" customHeight="false" outlineLevel="0" collapsed="false">
      <c r="A144" s="95" t="s">
        <v>463</v>
      </c>
      <c r="B144" s="345" t="s">
        <v>712</v>
      </c>
      <c r="C144" s="345" t="s">
        <v>657</v>
      </c>
      <c r="D144" s="345" t="n">
        <f aca="false">COUNTIF(F:F,C144)</f>
        <v>1</v>
      </c>
    </row>
    <row r="145" customFormat="false" ht="15" hidden="false" customHeight="false" outlineLevel="0" collapsed="false">
      <c r="A145" s="95" t="s">
        <v>463</v>
      </c>
      <c r="B145" s="345" t="s">
        <v>713</v>
      </c>
      <c r="C145" s="345" t="s">
        <v>577</v>
      </c>
      <c r="D145" s="345" t="n">
        <f aca="false">COUNTIF(F:F,C145)</f>
        <v>1</v>
      </c>
    </row>
    <row r="146" customFormat="false" ht="15" hidden="false" customHeight="false" outlineLevel="0" collapsed="false">
      <c r="A146" s="95" t="s">
        <v>463</v>
      </c>
      <c r="B146" s="345" t="s">
        <v>714</v>
      </c>
      <c r="C146" s="345" t="s">
        <v>469</v>
      </c>
      <c r="D146" s="345" t="n">
        <f aca="false">COUNTIF(F:F,C146)</f>
        <v>1</v>
      </c>
    </row>
    <row r="147" customFormat="false" ht="15" hidden="false" customHeight="false" outlineLevel="0" collapsed="false">
      <c r="A147" s="95" t="s">
        <v>459</v>
      </c>
      <c r="B147" s="345" t="s">
        <v>715</v>
      </c>
      <c r="C147" s="345" t="s">
        <v>660</v>
      </c>
      <c r="D147" s="345" t="n">
        <f aca="false">COUNTIF(F:F,C147)</f>
        <v>1</v>
      </c>
    </row>
    <row r="148" customFormat="false" ht="15" hidden="false" customHeight="false" outlineLevel="0" collapsed="false">
      <c r="A148" s="95" t="s">
        <v>463</v>
      </c>
      <c r="B148" s="345" t="s">
        <v>715</v>
      </c>
      <c r="C148" s="345" t="s">
        <v>660</v>
      </c>
      <c r="D148" s="345" t="n">
        <f aca="false">COUNTIF(F:F,C148)</f>
        <v>1</v>
      </c>
    </row>
    <row r="149" customFormat="false" ht="15" hidden="false" customHeight="false" outlineLevel="0" collapsed="false">
      <c r="A149" s="95" t="s">
        <v>463</v>
      </c>
      <c r="B149" s="345" t="s">
        <v>716</v>
      </c>
      <c r="C149" s="345" t="s">
        <v>661</v>
      </c>
      <c r="D149" s="345" t="n">
        <f aca="false">COUNTIF(F:F,C149)</f>
        <v>1</v>
      </c>
    </row>
    <row r="150" customFormat="false" ht="15" hidden="false" customHeight="false" outlineLevel="0" collapsed="false">
      <c r="A150" s="95" t="s">
        <v>463</v>
      </c>
      <c r="B150" s="345" t="s">
        <v>717</v>
      </c>
      <c r="C150" s="345" t="s">
        <v>501</v>
      </c>
      <c r="D150" s="345" t="n">
        <f aca="false">COUNTIF(F:F,C150)</f>
        <v>1</v>
      </c>
    </row>
    <row r="151" customFormat="false" ht="15" hidden="false" customHeight="false" outlineLevel="0" collapsed="false">
      <c r="A151" s="95" t="s">
        <v>459</v>
      </c>
      <c r="B151" s="345" t="s">
        <v>718</v>
      </c>
      <c r="C151" s="345" t="s">
        <v>664</v>
      </c>
      <c r="D151" s="345" t="n">
        <f aca="false">COUNTIF(F:F,C151)</f>
        <v>1</v>
      </c>
    </row>
    <row r="152" customFormat="false" ht="15" hidden="false" customHeight="false" outlineLevel="0" collapsed="false">
      <c r="A152" s="95" t="s">
        <v>459</v>
      </c>
      <c r="B152" s="345" t="s">
        <v>719</v>
      </c>
      <c r="C152" s="345" t="s">
        <v>655</v>
      </c>
      <c r="D152" s="345" t="n">
        <f aca="false">COUNTIF(F:F,C152)</f>
        <v>1</v>
      </c>
    </row>
    <row r="153" customFormat="false" ht="15" hidden="false" customHeight="false" outlineLevel="0" collapsed="false">
      <c r="A153" s="95" t="s">
        <v>459</v>
      </c>
      <c r="B153" s="345" t="s">
        <v>720</v>
      </c>
      <c r="C153" s="345" t="s">
        <v>574</v>
      </c>
      <c r="D153" s="345" t="n">
        <f aca="false">COUNTIF(F:F,C153)</f>
        <v>1</v>
      </c>
    </row>
    <row r="154" customFormat="false" ht="15" hidden="false" customHeight="false" outlineLevel="0" collapsed="false">
      <c r="A154" s="95" t="s">
        <v>459</v>
      </c>
      <c r="B154" s="345" t="s">
        <v>721</v>
      </c>
      <c r="C154" s="345" t="s">
        <v>493</v>
      </c>
      <c r="D154" s="345" t="n">
        <f aca="false">COUNTIF(F:F,C154)</f>
        <v>1</v>
      </c>
    </row>
    <row r="155" customFormat="false" ht="15" hidden="false" customHeight="false" outlineLevel="0" collapsed="false">
      <c r="A155" s="95" t="s">
        <v>459</v>
      </c>
      <c r="B155" s="345" t="s">
        <v>722</v>
      </c>
      <c r="C155" s="345" t="s">
        <v>669</v>
      </c>
      <c r="D155" s="345" t="n">
        <f aca="false">COUNTIF(F:F,C155)</f>
        <v>1</v>
      </c>
    </row>
    <row r="156" customFormat="false" ht="15" hidden="false" customHeight="false" outlineLevel="0" collapsed="false">
      <c r="A156" s="95" t="s">
        <v>463</v>
      </c>
      <c r="B156" s="345" t="s">
        <v>723</v>
      </c>
      <c r="C156" s="550" t="s">
        <v>724</v>
      </c>
      <c r="D156" s="345" t="n">
        <f aca="false">COUNTIF(F:F,C156)</f>
        <v>0</v>
      </c>
    </row>
    <row r="157" customFormat="false" ht="15" hidden="false" customHeight="false" outlineLevel="0" collapsed="false">
      <c r="A157" s="95" t="s">
        <v>463</v>
      </c>
      <c r="B157" s="345" t="s">
        <v>725</v>
      </c>
      <c r="C157" s="345" t="s">
        <v>683</v>
      </c>
      <c r="D157" s="345" t="n">
        <f aca="false">COUNTIF(F:F,C157)</f>
        <v>1</v>
      </c>
    </row>
    <row r="158" customFormat="false" ht="15" hidden="false" customHeight="false" outlineLevel="0" collapsed="false">
      <c r="A158" s="95" t="s">
        <v>459</v>
      </c>
      <c r="B158" s="345" t="s">
        <v>726</v>
      </c>
      <c r="C158" s="345" t="s">
        <v>513</v>
      </c>
      <c r="D158" s="345" t="n">
        <f aca="false">COUNTIF(F:F,C158)</f>
        <v>1</v>
      </c>
    </row>
    <row r="159" customFormat="false" ht="15" hidden="false" customHeight="false" outlineLevel="0" collapsed="false">
      <c r="A159" s="95" t="s">
        <v>459</v>
      </c>
      <c r="B159" s="345" t="s">
        <v>727</v>
      </c>
      <c r="C159" s="345" t="s">
        <v>521</v>
      </c>
      <c r="D159" s="345" t="n">
        <f aca="false">COUNTIF(F:F,C159)</f>
        <v>1</v>
      </c>
    </row>
    <row r="160" customFormat="false" ht="15" hidden="false" customHeight="false" outlineLevel="0" collapsed="false">
      <c r="A160" s="95" t="s">
        <v>459</v>
      </c>
      <c r="B160" s="345" t="s">
        <v>728</v>
      </c>
      <c r="C160" s="345" t="s">
        <v>487</v>
      </c>
      <c r="D160" s="345" t="n">
        <f aca="false">COUNTIF(F:F,C160)</f>
        <v>1</v>
      </c>
    </row>
    <row r="161" customFormat="false" ht="15" hidden="false" customHeight="false" outlineLevel="0" collapsed="false">
      <c r="A161" s="95" t="s">
        <v>463</v>
      </c>
      <c r="B161" s="345" t="s">
        <v>728</v>
      </c>
      <c r="C161" s="345" t="s">
        <v>487</v>
      </c>
      <c r="D161" s="345" t="n">
        <f aca="false">COUNTIF(F:F,C161)</f>
        <v>1</v>
      </c>
    </row>
    <row r="162" customFormat="false" ht="15" hidden="false" customHeight="false" outlineLevel="0" collapsed="false">
      <c r="A162" s="95" t="s">
        <v>459</v>
      </c>
      <c r="B162" s="345" t="s">
        <v>729</v>
      </c>
      <c r="C162" s="345" t="s">
        <v>675</v>
      </c>
      <c r="D162" s="345" t="n">
        <f aca="false">COUNTIF(F:F,C162)</f>
        <v>1</v>
      </c>
    </row>
    <row r="163" customFormat="false" ht="15" hidden="false" customHeight="false" outlineLevel="0" collapsed="false">
      <c r="A163" s="95" t="s">
        <v>463</v>
      </c>
      <c r="B163" s="345" t="s">
        <v>730</v>
      </c>
      <c r="C163" s="550" t="s">
        <v>731</v>
      </c>
      <c r="D163" s="345" t="n">
        <f aca="false">COUNTIF(F:F,C163)</f>
        <v>0</v>
      </c>
    </row>
    <row r="164" customFormat="false" ht="15" hidden="false" customHeight="false" outlineLevel="0" collapsed="false">
      <c r="A164" s="95" t="s">
        <v>459</v>
      </c>
      <c r="B164" s="345" t="s">
        <v>732</v>
      </c>
      <c r="C164" s="345" t="s">
        <v>633</v>
      </c>
      <c r="D164" s="345" t="n">
        <f aca="false">COUNTIF(F:F,C164)</f>
        <v>1</v>
      </c>
    </row>
    <row r="165" customFormat="false" ht="15" hidden="false" customHeight="false" outlineLevel="0" collapsed="false">
      <c r="A165" s="95" t="s">
        <v>459</v>
      </c>
      <c r="B165" s="345" t="s">
        <v>733</v>
      </c>
      <c r="C165" s="345" t="s">
        <v>597</v>
      </c>
      <c r="D165" s="345" t="n">
        <f aca="false">COUNTIF(F:F,C165)</f>
        <v>1</v>
      </c>
    </row>
    <row r="166" customFormat="false" ht="15" hidden="false" customHeight="false" outlineLevel="0" collapsed="false">
      <c r="A166" s="95" t="s">
        <v>463</v>
      </c>
      <c r="B166" s="345" t="s">
        <v>734</v>
      </c>
      <c r="C166" s="345" t="s">
        <v>681</v>
      </c>
      <c r="D166" s="345" t="n">
        <f aca="false">COUNTIF(F:F,C166)</f>
        <v>1</v>
      </c>
    </row>
    <row r="167" customFormat="false" ht="15" hidden="false" customHeight="false" outlineLevel="0" collapsed="false">
      <c r="A167" s="95" t="s">
        <v>463</v>
      </c>
      <c r="B167" s="345" t="s">
        <v>735</v>
      </c>
      <c r="C167" s="345" t="s">
        <v>499</v>
      </c>
      <c r="D167" s="345" t="n">
        <f aca="false">COUNTIF(F:F,C167)</f>
        <v>1</v>
      </c>
    </row>
    <row r="168" customFormat="false" ht="15" hidden="false" customHeight="false" outlineLevel="0" collapsed="false">
      <c r="A168" s="95" t="s">
        <v>459</v>
      </c>
      <c r="B168" s="345" t="s">
        <v>736</v>
      </c>
      <c r="C168" s="345" t="s">
        <v>507</v>
      </c>
      <c r="D168" s="345" t="n">
        <f aca="false">COUNTIF(F:F,C168)</f>
        <v>1</v>
      </c>
    </row>
    <row r="169" customFormat="false" ht="15" hidden="false" customHeight="false" outlineLevel="0" collapsed="false">
      <c r="A169" s="95" t="s">
        <v>463</v>
      </c>
      <c r="B169" s="345" t="s">
        <v>737</v>
      </c>
      <c r="C169" s="345" t="s">
        <v>507</v>
      </c>
      <c r="D169" s="345" t="n">
        <f aca="false">COUNTIF(F:F,C169)</f>
        <v>1</v>
      </c>
    </row>
    <row r="170" customFormat="false" ht="15" hidden="false" customHeight="false" outlineLevel="0" collapsed="false">
      <c r="A170" s="95" t="s">
        <v>463</v>
      </c>
      <c r="B170" s="345" t="s">
        <v>738</v>
      </c>
      <c r="C170" s="345" t="s">
        <v>631</v>
      </c>
      <c r="D170" s="345" t="n">
        <f aca="false">COUNTIF(F:F,C170)</f>
        <v>1</v>
      </c>
    </row>
    <row r="171" customFormat="false" ht="15" hidden="false" customHeight="false" outlineLevel="0" collapsed="false">
      <c r="A171" s="95" t="s">
        <v>459</v>
      </c>
      <c r="B171" s="345" t="s">
        <v>739</v>
      </c>
      <c r="C171" s="345" t="s">
        <v>482</v>
      </c>
      <c r="D171" s="345" t="n">
        <f aca="false">COUNTIF(F:F,C171)</f>
        <v>1</v>
      </c>
    </row>
    <row r="172" customFormat="false" ht="15" hidden="false" customHeight="false" outlineLevel="0" collapsed="false">
      <c r="A172" s="95" t="s">
        <v>459</v>
      </c>
      <c r="B172" s="345" t="s">
        <v>740</v>
      </c>
      <c r="C172" s="345" t="s">
        <v>517</v>
      </c>
      <c r="D172" s="345" t="n">
        <f aca="false">COUNTIF(F:F,C172)</f>
        <v>1</v>
      </c>
    </row>
    <row r="173" customFormat="false" ht="15" hidden="false" customHeight="false" outlineLevel="0" collapsed="false">
      <c r="A173" s="95" t="s">
        <v>463</v>
      </c>
      <c r="B173" s="345" t="s">
        <v>741</v>
      </c>
      <c r="C173" s="345" t="s">
        <v>501</v>
      </c>
      <c r="D173" s="345" t="n">
        <f aca="false">COUNTIF(F:F,C173)</f>
        <v>1</v>
      </c>
    </row>
  </sheetData>
  <autoFilter ref="A1:D173"/>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2" activeCellId="1" sqref="Q:Q K22"/>
    </sheetView>
  </sheetViews>
  <sheetFormatPr defaultColWidth="8.8359375" defaultRowHeight="15" zeroHeight="false" outlineLevelRow="0" outlineLevelCol="0"/>
  <sheetData/>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BFBFBF"/>
    <pageSetUpPr fitToPage="false"/>
  </sheetPr>
  <dimension ref="A1:DBF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AC1" activePane="topRight" state="frozen"/>
      <selection pane="topLeft" activeCell="A1" activeCellId="0" sqref="A1"/>
      <selection pane="topRight" activeCell="AM3" activeCellId="1" sqref="Q:Q AM3"/>
    </sheetView>
  </sheetViews>
  <sheetFormatPr defaultColWidth="12.50390625" defaultRowHeight="15" zeroHeight="false" outlineLevelRow="0" outlineLevelCol="0"/>
  <cols>
    <col collapsed="false" customWidth="false" hidden="false" outlineLevel="0" max="63" min="47" style="551" width="12.5"/>
  </cols>
  <sheetData>
    <row r="1" s="559" customFormat="true" ht="156" hidden="false" customHeight="true" outlineLevel="0" collapsed="false">
      <c r="A1" s="552"/>
      <c r="B1" s="553" t="s">
        <v>742</v>
      </c>
      <c r="C1" s="553" t="s">
        <v>743</v>
      </c>
      <c r="D1" s="553" t="s">
        <v>744</v>
      </c>
      <c r="E1" s="553" t="s">
        <v>745</v>
      </c>
      <c r="F1" s="553" t="s">
        <v>746</v>
      </c>
      <c r="G1" s="553" t="s">
        <v>747</v>
      </c>
      <c r="H1" s="553" t="s">
        <v>748</v>
      </c>
      <c r="I1" s="553" t="s">
        <v>749</v>
      </c>
      <c r="J1" s="553" t="s">
        <v>750</v>
      </c>
      <c r="K1" s="553" t="s">
        <v>751</v>
      </c>
      <c r="L1" s="553" t="s">
        <v>752</v>
      </c>
      <c r="M1" s="553" t="s">
        <v>753</v>
      </c>
      <c r="N1" s="553" t="s">
        <v>754</v>
      </c>
      <c r="O1" s="553" t="s">
        <v>755</v>
      </c>
      <c r="P1" s="553" t="s">
        <v>756</v>
      </c>
      <c r="Q1" s="553" t="s">
        <v>757</v>
      </c>
      <c r="R1" s="554" t="s">
        <v>758</v>
      </c>
      <c r="S1" s="555" t="s">
        <v>759</v>
      </c>
      <c r="T1" s="553" t="s">
        <v>760</v>
      </c>
      <c r="U1" s="556" t="s">
        <v>761</v>
      </c>
      <c r="V1" s="553" t="s">
        <v>762</v>
      </c>
      <c r="W1" s="553" t="s">
        <v>763</v>
      </c>
      <c r="X1" s="553" t="s">
        <v>764</v>
      </c>
      <c r="Y1" s="553" t="s">
        <v>765</v>
      </c>
      <c r="Z1" s="553" t="s">
        <v>766</v>
      </c>
      <c r="AA1" s="553" t="s">
        <v>767</v>
      </c>
      <c r="AB1" s="553" t="s">
        <v>768</v>
      </c>
      <c r="AC1" s="553" t="s">
        <v>769</v>
      </c>
      <c r="AD1" s="553" t="s">
        <v>770</v>
      </c>
      <c r="AE1" s="553" t="s">
        <v>771</v>
      </c>
      <c r="AF1" s="553" t="s">
        <v>772</v>
      </c>
      <c r="AG1" s="553" t="s">
        <v>773</v>
      </c>
      <c r="AH1" s="553" t="s">
        <v>774</v>
      </c>
      <c r="AI1" s="553" t="s">
        <v>775</v>
      </c>
      <c r="AJ1" s="553" t="s">
        <v>776</v>
      </c>
      <c r="AK1" s="553" t="s">
        <v>777</v>
      </c>
      <c r="AL1" s="553" t="s">
        <v>778</v>
      </c>
      <c r="AM1" s="553" t="s">
        <v>779</v>
      </c>
      <c r="AN1" s="553" t="s">
        <v>780</v>
      </c>
      <c r="AO1" s="553" t="s">
        <v>781</v>
      </c>
      <c r="AP1" s="553" t="s">
        <v>782</v>
      </c>
      <c r="AQ1" s="553" t="s">
        <v>783</v>
      </c>
      <c r="AR1" s="553" t="s">
        <v>784</v>
      </c>
      <c r="AS1" s="553" t="s">
        <v>785</v>
      </c>
      <c r="AT1" s="557" t="s">
        <v>786</v>
      </c>
      <c r="AU1" s="557" t="s">
        <v>787</v>
      </c>
      <c r="AV1" s="557" t="s">
        <v>788</v>
      </c>
      <c r="AW1" s="557" t="s">
        <v>789</v>
      </c>
      <c r="AX1" s="557" t="s">
        <v>790</v>
      </c>
      <c r="AY1" s="557" t="s">
        <v>791</v>
      </c>
      <c r="AZ1" s="557" t="s">
        <v>792</v>
      </c>
      <c r="BA1" s="557" t="s">
        <v>793</v>
      </c>
      <c r="BB1" s="557" t="s">
        <v>794</v>
      </c>
      <c r="BC1" s="557" t="s">
        <v>795</v>
      </c>
      <c r="BD1" s="557" t="s">
        <v>796</v>
      </c>
      <c r="BE1" s="557" t="s">
        <v>797</v>
      </c>
      <c r="BF1" s="557" t="s">
        <v>798</v>
      </c>
      <c r="BG1" s="557" t="s">
        <v>799</v>
      </c>
      <c r="BH1" s="557" t="s">
        <v>800</v>
      </c>
      <c r="BI1" s="557" t="s">
        <v>801</v>
      </c>
      <c r="BJ1" s="557" t="s">
        <v>802</v>
      </c>
      <c r="BK1" s="557" t="s">
        <v>803</v>
      </c>
      <c r="BL1" s="557" t="s">
        <v>804</v>
      </c>
      <c r="BM1" s="557" t="s">
        <v>805</v>
      </c>
      <c r="BN1" s="557" t="s">
        <v>806</v>
      </c>
      <c r="BO1" s="557" t="s">
        <v>807</v>
      </c>
      <c r="BP1" s="557" t="s">
        <v>808</v>
      </c>
      <c r="BQ1" s="557" t="s">
        <v>809</v>
      </c>
      <c r="BR1" s="557" t="s">
        <v>810</v>
      </c>
      <c r="BS1" s="557" t="s">
        <v>811</v>
      </c>
      <c r="BT1" s="557" t="s">
        <v>812</v>
      </c>
      <c r="BU1" s="557" t="s">
        <v>813</v>
      </c>
      <c r="BV1" s="557" t="s">
        <v>814</v>
      </c>
      <c r="BW1" s="557" t="s">
        <v>815</v>
      </c>
      <c r="BX1" s="557" t="s">
        <v>816</v>
      </c>
      <c r="BY1" s="557" t="s">
        <v>817</v>
      </c>
      <c r="BZ1" s="557" t="s">
        <v>818</v>
      </c>
      <c r="CA1" s="557" t="s">
        <v>819</v>
      </c>
      <c r="CB1" s="557" t="s">
        <v>820</v>
      </c>
      <c r="CC1" s="557" t="s">
        <v>821</v>
      </c>
      <c r="CD1" s="557" t="s">
        <v>822</v>
      </c>
      <c r="CE1" s="557" t="s">
        <v>823</v>
      </c>
      <c r="CF1" s="557" t="s">
        <v>824</v>
      </c>
      <c r="CG1" s="557" t="s">
        <v>825</v>
      </c>
      <c r="CH1" s="557" t="s">
        <v>826</v>
      </c>
      <c r="CI1" s="557" t="s">
        <v>827</v>
      </c>
      <c r="CJ1" s="557" t="s">
        <v>828</v>
      </c>
      <c r="CK1" s="557" t="s">
        <v>829</v>
      </c>
      <c r="CL1" s="557" t="s">
        <v>830</v>
      </c>
      <c r="CM1" s="557" t="s">
        <v>831</v>
      </c>
      <c r="CN1" s="557" t="s">
        <v>832</v>
      </c>
      <c r="CO1" s="557" t="s">
        <v>833</v>
      </c>
      <c r="CP1" s="557" t="s">
        <v>834</v>
      </c>
      <c r="CQ1" s="557" t="s">
        <v>835</v>
      </c>
      <c r="CR1" s="557" t="s">
        <v>836</v>
      </c>
      <c r="CS1" s="557" t="s">
        <v>837</v>
      </c>
      <c r="CT1" s="557" t="s">
        <v>838</v>
      </c>
      <c r="CU1" s="557" t="s">
        <v>839</v>
      </c>
      <c r="CV1" s="557" t="s">
        <v>840</v>
      </c>
      <c r="CW1" s="557" t="s">
        <v>841</v>
      </c>
      <c r="CX1" s="557" t="s">
        <v>842</v>
      </c>
      <c r="CY1" s="557" t="s">
        <v>843</v>
      </c>
      <c r="CZ1" s="557" t="s">
        <v>844</v>
      </c>
      <c r="DA1" s="557" t="s">
        <v>845</v>
      </c>
      <c r="DB1" s="557" t="s">
        <v>846</v>
      </c>
      <c r="DC1" s="557" t="s">
        <v>847</v>
      </c>
      <c r="DD1" s="557" t="s">
        <v>848</v>
      </c>
      <c r="DE1" s="557" t="s">
        <v>849</v>
      </c>
      <c r="DF1" s="557" t="s">
        <v>850</v>
      </c>
      <c r="DG1" s="557" t="s">
        <v>851</v>
      </c>
      <c r="DH1" s="557" t="s">
        <v>852</v>
      </c>
      <c r="DI1" s="557" t="s">
        <v>853</v>
      </c>
      <c r="DJ1" s="557" t="s">
        <v>854</v>
      </c>
      <c r="DK1" s="557" t="s">
        <v>855</v>
      </c>
      <c r="DL1" s="557" t="s">
        <v>856</v>
      </c>
      <c r="DM1" s="557" t="s">
        <v>857</v>
      </c>
      <c r="DN1" s="557" t="s">
        <v>858</v>
      </c>
      <c r="DO1" s="557" t="s">
        <v>859</v>
      </c>
      <c r="DP1" s="557" t="s">
        <v>860</v>
      </c>
      <c r="DQ1" s="557" t="s">
        <v>861</v>
      </c>
      <c r="DR1" s="557" t="s">
        <v>862</v>
      </c>
      <c r="DS1" s="557" t="s">
        <v>863</v>
      </c>
      <c r="DT1" s="557" t="s">
        <v>864</v>
      </c>
      <c r="DU1" s="557" t="s">
        <v>865</v>
      </c>
      <c r="DV1" s="557" t="s">
        <v>866</v>
      </c>
      <c r="DW1" s="557" t="s">
        <v>867</v>
      </c>
      <c r="DX1" s="557" t="s">
        <v>868</v>
      </c>
      <c r="DY1" s="557" t="s">
        <v>869</v>
      </c>
      <c r="DZ1" s="557" t="s">
        <v>870</v>
      </c>
      <c r="EA1" s="557" t="s">
        <v>871</v>
      </c>
      <c r="EB1" s="557" t="s">
        <v>872</v>
      </c>
      <c r="EC1" s="557" t="s">
        <v>873</v>
      </c>
      <c r="ED1" s="557" t="s">
        <v>874</v>
      </c>
      <c r="EE1" s="557" t="s">
        <v>875</v>
      </c>
      <c r="EF1" s="557" t="s">
        <v>876</v>
      </c>
      <c r="EG1" s="557" t="s">
        <v>877</v>
      </c>
      <c r="EH1" s="557" t="s">
        <v>878</v>
      </c>
      <c r="EI1" s="557" t="s">
        <v>879</v>
      </c>
      <c r="EJ1" s="557" t="s">
        <v>880</v>
      </c>
      <c r="EK1" s="557" t="s">
        <v>881</v>
      </c>
      <c r="EL1" s="557" t="s">
        <v>882</v>
      </c>
      <c r="EM1" s="557" t="s">
        <v>883</v>
      </c>
      <c r="EN1" s="557" t="s">
        <v>884</v>
      </c>
      <c r="EO1" s="557" t="s">
        <v>885</v>
      </c>
      <c r="EP1" s="557" t="s">
        <v>886</v>
      </c>
      <c r="EQ1" s="557" t="s">
        <v>887</v>
      </c>
      <c r="ER1" s="557" t="s">
        <v>888</v>
      </c>
      <c r="ES1" s="557" t="s">
        <v>889</v>
      </c>
      <c r="ET1" s="557" t="s">
        <v>890</v>
      </c>
      <c r="EU1" s="557" t="s">
        <v>891</v>
      </c>
      <c r="EV1" s="557" t="s">
        <v>892</v>
      </c>
      <c r="EW1" s="557" t="s">
        <v>893</v>
      </c>
      <c r="EX1" s="557" t="s">
        <v>894</v>
      </c>
      <c r="EY1" s="557" t="s">
        <v>895</v>
      </c>
      <c r="EZ1" s="557" t="s">
        <v>896</v>
      </c>
      <c r="FA1" s="557" t="s">
        <v>897</v>
      </c>
      <c r="FB1" s="557" t="s">
        <v>898</v>
      </c>
      <c r="FC1" s="557" t="s">
        <v>899</v>
      </c>
      <c r="FD1" s="557" t="s">
        <v>900</v>
      </c>
      <c r="FE1" s="557" t="s">
        <v>901</v>
      </c>
      <c r="FF1" s="557" t="s">
        <v>902</v>
      </c>
      <c r="FG1" s="557" t="s">
        <v>903</v>
      </c>
      <c r="FH1" s="557" t="s">
        <v>904</v>
      </c>
      <c r="FI1" s="557" t="s">
        <v>905</v>
      </c>
      <c r="FJ1" s="557" t="s">
        <v>906</v>
      </c>
      <c r="FK1" s="557" t="s">
        <v>907</v>
      </c>
      <c r="FL1" s="557" t="s">
        <v>908</v>
      </c>
      <c r="FM1" s="557" t="s">
        <v>909</v>
      </c>
      <c r="FN1" s="557" t="s">
        <v>910</v>
      </c>
      <c r="FO1" s="557" t="s">
        <v>911</v>
      </c>
      <c r="FP1" s="557" t="s">
        <v>912</v>
      </c>
      <c r="FQ1" s="557" t="s">
        <v>913</v>
      </c>
      <c r="FR1" s="557" t="s">
        <v>914</v>
      </c>
      <c r="FS1" s="557" t="s">
        <v>915</v>
      </c>
      <c r="FT1" s="557" t="s">
        <v>916</v>
      </c>
      <c r="FU1" s="557" t="s">
        <v>917</v>
      </c>
      <c r="FV1" s="557" t="s">
        <v>918</v>
      </c>
      <c r="FW1" s="557" t="s">
        <v>919</v>
      </c>
      <c r="FX1" s="557" t="s">
        <v>920</v>
      </c>
      <c r="FY1" s="557" t="s">
        <v>921</v>
      </c>
      <c r="FZ1" s="557" t="s">
        <v>922</v>
      </c>
      <c r="GA1" s="557" t="s">
        <v>923</v>
      </c>
      <c r="GB1" s="557" t="s">
        <v>924</v>
      </c>
      <c r="GC1" s="557" t="s">
        <v>925</v>
      </c>
      <c r="GD1" s="557" t="s">
        <v>926</v>
      </c>
      <c r="GE1" s="557" t="s">
        <v>927</v>
      </c>
      <c r="GF1" s="557" t="s">
        <v>928</v>
      </c>
      <c r="GG1" s="557" t="s">
        <v>929</v>
      </c>
      <c r="GH1" s="557" t="s">
        <v>930</v>
      </c>
      <c r="GI1" s="557" t="s">
        <v>931</v>
      </c>
      <c r="GJ1" s="557" t="s">
        <v>932</v>
      </c>
      <c r="GK1" s="557" t="s">
        <v>933</v>
      </c>
      <c r="GL1" s="557" t="s">
        <v>934</v>
      </c>
      <c r="GM1" s="557" t="s">
        <v>935</v>
      </c>
      <c r="GN1" s="557" t="s">
        <v>936</v>
      </c>
      <c r="GO1" s="557" t="s">
        <v>937</v>
      </c>
      <c r="GP1" s="557" t="s">
        <v>938</v>
      </c>
      <c r="GQ1" s="557" t="s">
        <v>939</v>
      </c>
      <c r="GR1" s="557" t="s">
        <v>940</v>
      </c>
      <c r="GS1" s="557" t="s">
        <v>941</v>
      </c>
      <c r="GT1" s="557" t="s">
        <v>942</v>
      </c>
      <c r="GU1" s="557" t="s">
        <v>943</v>
      </c>
      <c r="GV1" s="557" t="s">
        <v>944</v>
      </c>
      <c r="GW1" s="557" t="s">
        <v>945</v>
      </c>
      <c r="GX1" s="557" t="s">
        <v>946</v>
      </c>
      <c r="GY1" s="557" t="s">
        <v>947</v>
      </c>
      <c r="GZ1" s="557" t="s">
        <v>948</v>
      </c>
      <c r="HA1" s="557" t="s">
        <v>949</v>
      </c>
      <c r="HB1" s="557" t="s">
        <v>950</v>
      </c>
      <c r="HC1" s="557" t="s">
        <v>951</v>
      </c>
      <c r="HD1" s="557" t="s">
        <v>952</v>
      </c>
      <c r="HE1" s="557" t="s">
        <v>953</v>
      </c>
      <c r="HF1" s="557" t="s">
        <v>954</v>
      </c>
      <c r="HG1" s="557" t="s">
        <v>955</v>
      </c>
      <c r="HH1" s="557" t="s">
        <v>956</v>
      </c>
      <c r="HI1" s="557" t="s">
        <v>957</v>
      </c>
      <c r="HJ1" s="557" t="s">
        <v>958</v>
      </c>
      <c r="HK1" s="557" t="s">
        <v>959</v>
      </c>
      <c r="HL1" s="557" t="s">
        <v>960</v>
      </c>
      <c r="HM1" s="557" t="s">
        <v>961</v>
      </c>
      <c r="HN1" s="557" t="s">
        <v>962</v>
      </c>
      <c r="HO1" s="557" t="s">
        <v>963</v>
      </c>
      <c r="HP1" s="557" t="s">
        <v>964</v>
      </c>
      <c r="HQ1" s="557" t="s">
        <v>965</v>
      </c>
      <c r="HR1" s="557" t="s">
        <v>966</v>
      </c>
      <c r="HS1" s="557" t="s">
        <v>967</v>
      </c>
      <c r="HT1" s="557" t="s">
        <v>968</v>
      </c>
      <c r="HU1" s="557" t="s">
        <v>969</v>
      </c>
      <c r="HV1" s="557" t="s">
        <v>970</v>
      </c>
      <c r="HW1" s="557" t="s">
        <v>971</v>
      </c>
      <c r="HX1" s="557" t="s">
        <v>972</v>
      </c>
      <c r="HY1" s="557" t="s">
        <v>973</v>
      </c>
      <c r="HZ1" s="557" t="s">
        <v>974</v>
      </c>
      <c r="IA1" s="557" t="s">
        <v>975</v>
      </c>
      <c r="IB1" s="557" t="s">
        <v>976</v>
      </c>
      <c r="IC1" s="557" t="s">
        <v>977</v>
      </c>
      <c r="ID1" s="557" t="s">
        <v>978</v>
      </c>
      <c r="IE1" s="557" t="s">
        <v>979</v>
      </c>
      <c r="IF1" s="557" t="s">
        <v>980</v>
      </c>
      <c r="IG1" s="557" t="s">
        <v>981</v>
      </c>
      <c r="IH1" s="557" t="s">
        <v>982</v>
      </c>
      <c r="II1" s="557" t="s">
        <v>983</v>
      </c>
      <c r="IJ1" s="557" t="s">
        <v>984</v>
      </c>
      <c r="IK1" s="557" t="s">
        <v>985</v>
      </c>
      <c r="IL1" s="557" t="s">
        <v>986</v>
      </c>
      <c r="IM1" s="557" t="s">
        <v>987</v>
      </c>
      <c r="IN1" s="557" t="s">
        <v>988</v>
      </c>
      <c r="IO1" s="557" t="s">
        <v>989</v>
      </c>
      <c r="IP1" s="557" t="s">
        <v>990</v>
      </c>
      <c r="IQ1" s="557" t="s">
        <v>991</v>
      </c>
      <c r="IR1" s="557" t="s">
        <v>992</v>
      </c>
      <c r="IS1" s="557" t="s">
        <v>993</v>
      </c>
      <c r="IT1" s="557" t="s">
        <v>994</v>
      </c>
      <c r="IU1" s="557" t="s">
        <v>995</v>
      </c>
      <c r="IV1" s="557" t="s">
        <v>996</v>
      </c>
      <c r="IW1" s="557" t="s">
        <v>997</v>
      </c>
      <c r="IX1" s="553" t="s">
        <v>998</v>
      </c>
      <c r="IY1" s="557" t="s">
        <v>999</v>
      </c>
      <c r="IZ1" s="557" t="s">
        <v>1000</v>
      </c>
      <c r="JA1" s="557" t="s">
        <v>1001</v>
      </c>
      <c r="JB1" s="557" t="s">
        <v>1002</v>
      </c>
      <c r="JC1" s="557" t="s">
        <v>1003</v>
      </c>
      <c r="JD1" s="557" t="s">
        <v>1004</v>
      </c>
      <c r="JE1" s="557" t="s">
        <v>1005</v>
      </c>
      <c r="JF1" s="557" t="s">
        <v>1006</v>
      </c>
      <c r="JG1" s="557" t="s">
        <v>1007</v>
      </c>
      <c r="JH1" s="557" t="s">
        <v>1008</v>
      </c>
      <c r="JI1" s="557" t="s">
        <v>1009</v>
      </c>
      <c r="JJ1" s="557" t="s">
        <v>1010</v>
      </c>
      <c r="JK1" s="557" t="s">
        <v>1011</v>
      </c>
      <c r="JL1" s="557" t="s">
        <v>1012</v>
      </c>
      <c r="JM1" s="557" t="s">
        <v>1013</v>
      </c>
      <c r="JN1" s="557" t="s">
        <v>1014</v>
      </c>
      <c r="JO1" s="557" t="s">
        <v>1015</v>
      </c>
      <c r="JP1" s="557" t="s">
        <v>1016</v>
      </c>
      <c r="JQ1" s="557" t="s">
        <v>1017</v>
      </c>
      <c r="JR1" s="557" t="s">
        <v>1018</v>
      </c>
      <c r="JS1" s="553" t="s">
        <v>1019</v>
      </c>
      <c r="JT1" s="557" t="s">
        <v>1020</v>
      </c>
      <c r="JU1" s="557" t="s">
        <v>1021</v>
      </c>
      <c r="JV1" s="557" t="s">
        <v>1022</v>
      </c>
      <c r="JW1" s="557" t="s">
        <v>1023</v>
      </c>
      <c r="JX1" s="557" t="s">
        <v>1024</v>
      </c>
      <c r="JY1" s="557" t="s">
        <v>1025</v>
      </c>
      <c r="JZ1" s="557" t="s">
        <v>1026</v>
      </c>
      <c r="KA1" s="557" t="s">
        <v>1027</v>
      </c>
      <c r="KB1" s="557" t="s">
        <v>1028</v>
      </c>
      <c r="KC1" s="557" t="s">
        <v>1029</v>
      </c>
      <c r="KD1" s="557" t="s">
        <v>1030</v>
      </c>
      <c r="KE1" s="557" t="s">
        <v>1031</v>
      </c>
      <c r="KF1" s="557" t="s">
        <v>1032</v>
      </c>
      <c r="KG1" s="557" t="s">
        <v>1033</v>
      </c>
      <c r="KH1" s="557" t="s">
        <v>1034</v>
      </c>
      <c r="KI1" s="557" t="s">
        <v>1035</v>
      </c>
      <c r="KJ1" s="557" t="s">
        <v>1036</v>
      </c>
      <c r="KK1" s="557" t="s">
        <v>1037</v>
      </c>
      <c r="KL1" s="557" t="s">
        <v>1038</v>
      </c>
      <c r="KM1" s="557" t="s">
        <v>1039</v>
      </c>
      <c r="KN1" s="557" t="s">
        <v>1040</v>
      </c>
      <c r="KO1" s="557" t="s">
        <v>1041</v>
      </c>
      <c r="KP1" s="557" t="s">
        <v>1042</v>
      </c>
      <c r="KQ1" s="557" t="s">
        <v>1043</v>
      </c>
      <c r="KR1" s="557" t="s">
        <v>1044</v>
      </c>
      <c r="KS1" s="557" t="s">
        <v>1045</v>
      </c>
      <c r="KT1" s="557" t="s">
        <v>1046</v>
      </c>
      <c r="KU1" s="557" t="s">
        <v>1047</v>
      </c>
      <c r="KV1" s="557" t="s">
        <v>1048</v>
      </c>
      <c r="KW1" s="557" t="s">
        <v>1049</v>
      </c>
      <c r="KX1" s="557" t="s">
        <v>1050</v>
      </c>
      <c r="KY1" s="557" t="s">
        <v>1051</v>
      </c>
      <c r="KZ1" s="557" t="s">
        <v>1052</v>
      </c>
      <c r="LA1" s="557" t="s">
        <v>1053</v>
      </c>
      <c r="LB1" s="557" t="s">
        <v>1054</v>
      </c>
      <c r="LC1" s="557" t="s">
        <v>1055</v>
      </c>
      <c r="LD1" s="557" t="s">
        <v>1056</v>
      </c>
      <c r="LE1" s="557" t="s">
        <v>1057</v>
      </c>
      <c r="LF1" s="557" t="s">
        <v>1058</v>
      </c>
      <c r="LG1" s="557" t="s">
        <v>1059</v>
      </c>
      <c r="LH1" s="557" t="s">
        <v>1060</v>
      </c>
      <c r="LI1" s="557" t="s">
        <v>1061</v>
      </c>
      <c r="LJ1" s="557" t="s">
        <v>1062</v>
      </c>
      <c r="LK1" s="557" t="s">
        <v>1063</v>
      </c>
      <c r="LL1" s="557" t="s">
        <v>1064</v>
      </c>
      <c r="LM1" s="557" t="s">
        <v>1065</v>
      </c>
      <c r="LN1" s="558" t="s">
        <v>1066</v>
      </c>
      <c r="LO1" s="558" t="s">
        <v>1067</v>
      </c>
      <c r="LP1" s="558" t="s">
        <v>1068</v>
      </c>
      <c r="LQ1" s="558" t="s">
        <v>1069</v>
      </c>
      <c r="LR1" s="558" t="s">
        <v>1070</v>
      </c>
      <c r="LS1" s="558" t="s">
        <v>1071</v>
      </c>
      <c r="LT1" s="558" t="s">
        <v>1072</v>
      </c>
      <c r="LU1" s="558" t="s">
        <v>1073</v>
      </c>
      <c r="LV1" s="558" t="s">
        <v>1074</v>
      </c>
      <c r="LW1" s="558" t="s">
        <v>1075</v>
      </c>
      <c r="LX1" s="558" t="s">
        <v>1076</v>
      </c>
      <c r="LY1" s="558" t="s">
        <v>1077</v>
      </c>
      <c r="LZ1" s="558" t="s">
        <v>1078</v>
      </c>
      <c r="MA1" s="558" t="s">
        <v>1079</v>
      </c>
      <c r="MB1" s="558" t="s">
        <v>1080</v>
      </c>
      <c r="MC1" s="558" t="s">
        <v>1081</v>
      </c>
      <c r="MD1" s="558" t="s">
        <v>1082</v>
      </c>
      <c r="ME1" s="558" t="s">
        <v>1083</v>
      </c>
      <c r="MF1" s="558" t="s">
        <v>1084</v>
      </c>
      <c r="MG1" s="558" t="s">
        <v>1085</v>
      </c>
      <c r="MH1" s="558" t="s">
        <v>1086</v>
      </c>
      <c r="MI1" s="558" t="s">
        <v>1087</v>
      </c>
      <c r="MJ1" s="558" t="s">
        <v>1088</v>
      </c>
      <c r="MK1" s="558" t="s">
        <v>1089</v>
      </c>
      <c r="ML1" s="558" t="s">
        <v>1090</v>
      </c>
      <c r="MM1" s="558" t="s">
        <v>1091</v>
      </c>
      <c r="MN1" s="557" t="s">
        <v>1092</v>
      </c>
      <c r="MO1" s="558" t="s">
        <v>1093</v>
      </c>
      <c r="MP1" s="558" t="s">
        <v>1094</v>
      </c>
      <c r="MQ1" s="558" t="s">
        <v>1095</v>
      </c>
      <c r="MR1" s="558" t="s">
        <v>1096</v>
      </c>
      <c r="MS1" s="558" t="s">
        <v>1097</v>
      </c>
      <c r="MT1" s="558" t="s">
        <v>1098</v>
      </c>
      <c r="MU1" s="558" t="s">
        <v>1099</v>
      </c>
      <c r="MV1" s="558" t="s">
        <v>1100</v>
      </c>
      <c r="MW1" s="558" t="s">
        <v>1101</v>
      </c>
      <c r="MX1" s="558" t="s">
        <v>1102</v>
      </c>
      <c r="MY1" s="558" t="s">
        <v>1103</v>
      </c>
      <c r="MZ1" s="558" t="s">
        <v>1104</v>
      </c>
      <c r="NA1" s="558" t="s">
        <v>1105</v>
      </c>
      <c r="NB1" s="558" t="s">
        <v>1106</v>
      </c>
      <c r="NC1" s="558" t="s">
        <v>1107</v>
      </c>
      <c r="ND1" s="558" t="s">
        <v>1108</v>
      </c>
      <c r="NE1" s="558" t="s">
        <v>1109</v>
      </c>
      <c r="NF1" s="558" t="s">
        <v>1110</v>
      </c>
      <c r="NG1" s="558" t="s">
        <v>1111</v>
      </c>
      <c r="NH1" s="558" t="s">
        <v>1112</v>
      </c>
      <c r="NI1" s="558" t="s">
        <v>1113</v>
      </c>
      <c r="NJ1" s="557" t="s">
        <v>1114</v>
      </c>
      <c r="NK1" s="557" t="s">
        <v>1115</v>
      </c>
      <c r="NL1" s="557" t="s">
        <v>1116</v>
      </c>
      <c r="NM1" s="557" t="s">
        <v>1117</v>
      </c>
      <c r="NN1" s="557" t="s">
        <v>1118</v>
      </c>
      <c r="NO1" s="557" t="s">
        <v>1119</v>
      </c>
      <c r="NP1" s="557" t="s">
        <v>1120</v>
      </c>
      <c r="NQ1" s="557" t="s">
        <v>1121</v>
      </c>
      <c r="NR1" s="557" t="s">
        <v>1122</v>
      </c>
      <c r="NS1" s="557" t="s">
        <v>1123</v>
      </c>
      <c r="NT1" s="557" t="s">
        <v>1124</v>
      </c>
      <c r="NU1" s="557" t="s">
        <v>1125</v>
      </c>
      <c r="NV1" s="557" t="s">
        <v>1126</v>
      </c>
      <c r="NW1" s="557" t="s">
        <v>1127</v>
      </c>
      <c r="NX1" s="557" t="s">
        <v>1128</v>
      </c>
      <c r="NY1" s="557" t="s">
        <v>1129</v>
      </c>
      <c r="NZ1" s="557" t="s">
        <v>1130</v>
      </c>
      <c r="OA1" s="557" t="s">
        <v>1131</v>
      </c>
      <c r="OB1" s="557" t="s">
        <v>1132</v>
      </c>
      <c r="OC1" s="557" t="s">
        <v>1133</v>
      </c>
      <c r="OD1" s="557" t="s">
        <v>1134</v>
      </c>
      <c r="OE1" s="557" t="s">
        <v>1135</v>
      </c>
      <c r="OF1" s="557" t="s">
        <v>1136</v>
      </c>
      <c r="OG1" s="557" t="s">
        <v>1137</v>
      </c>
      <c r="OH1" s="557" t="s">
        <v>1138</v>
      </c>
      <c r="OI1" s="557" t="s">
        <v>1139</v>
      </c>
      <c r="OJ1" s="557" t="s">
        <v>1140</v>
      </c>
      <c r="OK1" s="557" t="s">
        <v>1141</v>
      </c>
      <c r="OL1" s="557" t="s">
        <v>1142</v>
      </c>
      <c r="OM1" s="557" t="s">
        <v>1143</v>
      </c>
      <c r="ON1" s="557" t="s">
        <v>1144</v>
      </c>
      <c r="OO1" s="557" t="s">
        <v>1145</v>
      </c>
      <c r="OP1" s="557" t="s">
        <v>1146</v>
      </c>
      <c r="OQ1" s="557" t="s">
        <v>1147</v>
      </c>
      <c r="OR1" s="557" t="s">
        <v>1148</v>
      </c>
      <c r="OS1" s="557" t="s">
        <v>1149</v>
      </c>
      <c r="OT1" s="557" t="s">
        <v>1150</v>
      </c>
      <c r="OU1" s="557" t="s">
        <v>1151</v>
      </c>
      <c r="OV1" s="557" t="s">
        <v>1152</v>
      </c>
      <c r="OW1" s="557" t="s">
        <v>1153</v>
      </c>
      <c r="OX1" s="557" t="s">
        <v>1154</v>
      </c>
      <c r="OY1" s="557" t="s">
        <v>1155</v>
      </c>
      <c r="OZ1" s="557" t="s">
        <v>1156</v>
      </c>
      <c r="PA1" s="557" t="s">
        <v>1157</v>
      </c>
      <c r="PB1" s="557" t="s">
        <v>1158</v>
      </c>
      <c r="PC1" s="557" t="s">
        <v>1159</v>
      </c>
      <c r="PD1" s="557" t="s">
        <v>1160</v>
      </c>
      <c r="PE1" s="557" t="s">
        <v>1161</v>
      </c>
      <c r="PF1" s="558" t="s">
        <v>1162</v>
      </c>
      <c r="PG1" s="558" t="s">
        <v>1163</v>
      </c>
      <c r="PH1" s="558" t="s">
        <v>1164</v>
      </c>
      <c r="PI1" s="558" t="s">
        <v>1165</v>
      </c>
      <c r="PJ1" s="558" t="s">
        <v>1166</v>
      </c>
      <c r="PK1" s="558" t="s">
        <v>1167</v>
      </c>
      <c r="PL1" s="558" t="s">
        <v>1168</v>
      </c>
      <c r="PM1" s="558" t="s">
        <v>1169</v>
      </c>
      <c r="PN1" s="558" t="s">
        <v>1170</v>
      </c>
      <c r="PO1" s="558" t="s">
        <v>1171</v>
      </c>
      <c r="PP1" s="558" t="s">
        <v>1172</v>
      </c>
      <c r="PQ1" s="558" t="s">
        <v>1173</v>
      </c>
      <c r="PR1" s="558" t="s">
        <v>1174</v>
      </c>
      <c r="PS1" s="558" t="s">
        <v>1175</v>
      </c>
      <c r="PT1" s="558" t="s">
        <v>1176</v>
      </c>
      <c r="PU1" s="558" t="s">
        <v>1177</v>
      </c>
      <c r="PV1" s="558" t="s">
        <v>1178</v>
      </c>
      <c r="PW1" s="558" t="s">
        <v>1179</v>
      </c>
      <c r="PX1" s="558" t="s">
        <v>1180</v>
      </c>
      <c r="PY1" s="558" t="s">
        <v>1181</v>
      </c>
      <c r="PZ1" s="558" t="s">
        <v>1182</v>
      </c>
      <c r="QA1" s="558" t="s">
        <v>1183</v>
      </c>
      <c r="QB1" s="558" t="s">
        <v>1184</v>
      </c>
      <c r="QC1" s="558" t="s">
        <v>1185</v>
      </c>
      <c r="QD1" s="558" t="s">
        <v>1186</v>
      </c>
      <c r="QE1" s="558" t="s">
        <v>1187</v>
      </c>
      <c r="QF1" s="558" t="s">
        <v>1188</v>
      </c>
      <c r="QG1" s="558" t="s">
        <v>1189</v>
      </c>
      <c r="QH1" s="559" t="s">
        <v>1190</v>
      </c>
      <c r="QI1" s="559" t="s">
        <v>1191</v>
      </c>
      <c r="QJ1" s="559" t="s">
        <v>1192</v>
      </c>
      <c r="QK1" s="559" t="s">
        <v>1193</v>
      </c>
      <c r="QL1" s="559" t="s">
        <v>1194</v>
      </c>
      <c r="QM1" s="559" t="s">
        <v>1195</v>
      </c>
      <c r="QN1" s="559" t="s">
        <v>1196</v>
      </c>
      <c r="QO1" s="559" t="s">
        <v>1197</v>
      </c>
      <c r="QP1" s="559" t="s">
        <v>1198</v>
      </c>
      <c r="QQ1" s="559" t="s">
        <v>1199</v>
      </c>
      <c r="QR1" s="559" t="s">
        <v>1200</v>
      </c>
      <c r="QS1" s="559" t="s">
        <v>1201</v>
      </c>
      <c r="QT1" s="559" t="s">
        <v>1202</v>
      </c>
      <c r="QU1" s="559" t="s">
        <v>1203</v>
      </c>
      <c r="QV1" s="559" t="s">
        <v>1204</v>
      </c>
      <c r="QW1" s="559" t="s">
        <v>1205</v>
      </c>
      <c r="QX1" s="559" t="s">
        <v>1206</v>
      </c>
      <c r="QY1" s="559" t="s">
        <v>1207</v>
      </c>
      <c r="QZ1" s="559" t="s">
        <v>1208</v>
      </c>
      <c r="RA1" s="559" t="s">
        <v>1209</v>
      </c>
      <c r="RB1" s="559" t="s">
        <v>1210</v>
      </c>
      <c r="RC1" s="559" t="s">
        <v>1211</v>
      </c>
      <c r="RD1" s="559" t="s">
        <v>1212</v>
      </c>
      <c r="RE1" s="559" t="s">
        <v>1213</v>
      </c>
      <c r="RF1" s="559" t="s">
        <v>1214</v>
      </c>
      <c r="RG1" s="559" t="s">
        <v>1215</v>
      </c>
      <c r="RH1" s="559" t="s">
        <v>1216</v>
      </c>
      <c r="RI1" s="559" t="s">
        <v>1217</v>
      </c>
      <c r="RJ1" s="559" t="s">
        <v>1218</v>
      </c>
      <c r="RK1" s="559" t="s">
        <v>1219</v>
      </c>
      <c r="RL1" s="559" t="s">
        <v>1220</v>
      </c>
      <c r="RM1" s="559" t="s">
        <v>1221</v>
      </c>
      <c r="RN1" s="559" t="s">
        <v>1222</v>
      </c>
      <c r="RO1" s="559" t="s">
        <v>1223</v>
      </c>
      <c r="RP1" s="559" t="s">
        <v>1224</v>
      </c>
      <c r="RQ1" s="559" t="s">
        <v>1225</v>
      </c>
      <c r="RR1" s="559" t="s">
        <v>1226</v>
      </c>
      <c r="RS1" s="559" t="s">
        <v>1227</v>
      </c>
      <c r="RT1" s="559" t="s">
        <v>1228</v>
      </c>
      <c r="RU1" s="559" t="s">
        <v>1229</v>
      </c>
      <c r="RV1" s="559" t="s">
        <v>1230</v>
      </c>
      <c r="RW1" s="559" t="s">
        <v>1231</v>
      </c>
      <c r="RX1" s="559" t="s">
        <v>1232</v>
      </c>
      <c r="RY1" s="559" t="s">
        <v>1233</v>
      </c>
      <c r="RZ1" s="559" t="s">
        <v>1234</v>
      </c>
      <c r="SA1" s="559" t="s">
        <v>1235</v>
      </c>
      <c r="SB1" s="559" t="s">
        <v>1236</v>
      </c>
      <c r="SC1" s="559" t="s">
        <v>1237</v>
      </c>
      <c r="SD1" s="559" t="s">
        <v>1238</v>
      </c>
      <c r="SE1" s="559" t="s">
        <v>1239</v>
      </c>
      <c r="SF1" s="559" t="s">
        <v>1240</v>
      </c>
      <c r="SG1" s="559" t="s">
        <v>1241</v>
      </c>
      <c r="SH1" s="559" t="s">
        <v>1242</v>
      </c>
      <c r="SI1" s="559" t="s">
        <v>1243</v>
      </c>
      <c r="SJ1" s="559" t="s">
        <v>1244</v>
      </c>
      <c r="SK1" s="559" t="s">
        <v>1245</v>
      </c>
      <c r="SL1" s="559" t="s">
        <v>1246</v>
      </c>
      <c r="SM1" s="559" t="s">
        <v>1247</v>
      </c>
      <c r="SN1" s="559" t="s">
        <v>1248</v>
      </c>
      <c r="SO1" s="559" t="s">
        <v>1249</v>
      </c>
      <c r="SP1" s="559" t="s">
        <v>1250</v>
      </c>
      <c r="SQ1" s="559" t="s">
        <v>1251</v>
      </c>
      <c r="SR1" s="559" t="s">
        <v>1252</v>
      </c>
      <c r="SS1" s="559" t="s">
        <v>1253</v>
      </c>
      <c r="ST1" s="559" t="s">
        <v>1254</v>
      </c>
      <c r="SU1" s="559" t="s">
        <v>1255</v>
      </c>
      <c r="SV1" s="559" t="s">
        <v>1256</v>
      </c>
      <c r="SW1" s="559" t="s">
        <v>1257</v>
      </c>
      <c r="SX1" s="559" t="s">
        <v>1258</v>
      </c>
      <c r="SY1" s="559" t="s">
        <v>1259</v>
      </c>
      <c r="SZ1" s="559" t="s">
        <v>1260</v>
      </c>
      <c r="TA1" s="559" t="s">
        <v>1261</v>
      </c>
      <c r="TB1" s="559" t="s">
        <v>1262</v>
      </c>
      <c r="TC1" s="559" t="s">
        <v>1263</v>
      </c>
      <c r="TD1" s="559" t="s">
        <v>1264</v>
      </c>
      <c r="TE1" s="559" t="s">
        <v>1265</v>
      </c>
      <c r="TF1" s="559" t="s">
        <v>1266</v>
      </c>
      <c r="TG1" s="559" t="s">
        <v>1267</v>
      </c>
      <c r="TH1" s="559" t="s">
        <v>1268</v>
      </c>
      <c r="TI1" s="559" t="s">
        <v>1269</v>
      </c>
      <c r="TJ1" s="559" t="s">
        <v>1270</v>
      </c>
      <c r="TK1" s="559" t="s">
        <v>1271</v>
      </c>
      <c r="TL1" s="559" t="s">
        <v>1272</v>
      </c>
      <c r="TM1" s="559" t="s">
        <v>1273</v>
      </c>
      <c r="TN1" s="559" t="s">
        <v>1274</v>
      </c>
      <c r="TO1" s="559" t="s">
        <v>1275</v>
      </c>
      <c r="TP1" s="559" t="s">
        <v>1276</v>
      </c>
      <c r="TQ1" s="559" t="s">
        <v>1277</v>
      </c>
      <c r="TR1" s="559" t="s">
        <v>1278</v>
      </c>
      <c r="TS1" s="559" t="s">
        <v>1279</v>
      </c>
      <c r="TT1" s="559" t="s">
        <v>1280</v>
      </c>
      <c r="TU1" s="559" t="s">
        <v>1281</v>
      </c>
      <c r="TV1" s="559" t="s">
        <v>1282</v>
      </c>
      <c r="TW1" s="559" t="s">
        <v>1283</v>
      </c>
      <c r="TX1" s="559" t="s">
        <v>1284</v>
      </c>
      <c r="TY1" s="559" t="s">
        <v>1285</v>
      </c>
      <c r="TZ1" s="559" t="s">
        <v>1286</v>
      </c>
      <c r="UA1" s="559" t="s">
        <v>1287</v>
      </c>
      <c r="UB1" s="559" t="s">
        <v>1288</v>
      </c>
      <c r="UC1" s="559" t="s">
        <v>1289</v>
      </c>
      <c r="UD1" s="559" t="s">
        <v>1290</v>
      </c>
      <c r="UE1" s="559" t="s">
        <v>1291</v>
      </c>
      <c r="UF1" s="559" t="s">
        <v>1292</v>
      </c>
      <c r="UG1" s="559" t="s">
        <v>1293</v>
      </c>
      <c r="UH1" s="559" t="s">
        <v>1294</v>
      </c>
      <c r="UI1" s="559" t="s">
        <v>1295</v>
      </c>
      <c r="UJ1" s="559" t="s">
        <v>1296</v>
      </c>
      <c r="UK1" s="559" t="s">
        <v>1297</v>
      </c>
      <c r="UL1" s="559" t="s">
        <v>1298</v>
      </c>
      <c r="UM1" s="559" t="s">
        <v>1299</v>
      </c>
      <c r="UN1" s="559" t="s">
        <v>1300</v>
      </c>
      <c r="UO1" s="559" t="s">
        <v>1301</v>
      </c>
      <c r="UP1" s="559" t="s">
        <v>1302</v>
      </c>
      <c r="UQ1" s="559" t="s">
        <v>1303</v>
      </c>
      <c r="UR1" s="559" t="s">
        <v>1304</v>
      </c>
      <c r="US1" s="559" t="s">
        <v>1305</v>
      </c>
      <c r="UT1" s="559" t="s">
        <v>1306</v>
      </c>
      <c r="UU1" s="559" t="s">
        <v>1307</v>
      </c>
      <c r="UV1" s="559" t="s">
        <v>1308</v>
      </c>
      <c r="UW1" s="559" t="s">
        <v>1309</v>
      </c>
      <c r="UX1" s="559" t="s">
        <v>1310</v>
      </c>
      <c r="UY1" s="559" t="s">
        <v>1311</v>
      </c>
      <c r="UZ1" s="559" t="s">
        <v>1312</v>
      </c>
      <c r="VA1" s="559" t="s">
        <v>1313</v>
      </c>
      <c r="VB1" s="559" t="s">
        <v>1314</v>
      </c>
      <c r="VC1" s="559" t="s">
        <v>1315</v>
      </c>
      <c r="VD1" s="559" t="s">
        <v>1316</v>
      </c>
      <c r="VE1" s="559" t="s">
        <v>1317</v>
      </c>
      <c r="VF1" s="559" t="s">
        <v>1318</v>
      </c>
      <c r="VG1" s="559" t="s">
        <v>1319</v>
      </c>
      <c r="VH1" s="559" t="s">
        <v>1320</v>
      </c>
      <c r="VI1" s="559" t="s">
        <v>1321</v>
      </c>
      <c r="VJ1" s="559" t="s">
        <v>1322</v>
      </c>
      <c r="VK1" s="559" t="s">
        <v>1323</v>
      </c>
      <c r="VL1" s="559" t="s">
        <v>1324</v>
      </c>
      <c r="VM1" s="559" t="s">
        <v>1325</v>
      </c>
      <c r="VN1" s="559" t="s">
        <v>1326</v>
      </c>
      <c r="VO1" s="559" t="s">
        <v>1327</v>
      </c>
      <c r="VP1" s="559" t="s">
        <v>1328</v>
      </c>
      <c r="VQ1" s="559" t="s">
        <v>1329</v>
      </c>
      <c r="VR1" s="559" t="s">
        <v>1330</v>
      </c>
      <c r="VS1" s="559" t="s">
        <v>1331</v>
      </c>
      <c r="VT1" s="559" t="s">
        <v>1332</v>
      </c>
      <c r="VU1" s="559" t="s">
        <v>1333</v>
      </c>
      <c r="VV1" s="559" t="s">
        <v>1334</v>
      </c>
      <c r="VW1" s="559" t="s">
        <v>1335</v>
      </c>
      <c r="VX1" s="559" t="s">
        <v>1336</v>
      </c>
      <c r="VY1" s="559" t="s">
        <v>1337</v>
      </c>
      <c r="VZ1" s="559" t="s">
        <v>1338</v>
      </c>
      <c r="WA1" s="559" t="s">
        <v>1339</v>
      </c>
      <c r="WB1" s="559" t="s">
        <v>1340</v>
      </c>
      <c r="WC1" s="559" t="s">
        <v>1341</v>
      </c>
      <c r="WD1" s="559" t="s">
        <v>1342</v>
      </c>
      <c r="WE1" s="559" t="s">
        <v>1343</v>
      </c>
      <c r="WF1" s="559" t="s">
        <v>1344</v>
      </c>
      <c r="WG1" s="559" t="s">
        <v>1345</v>
      </c>
      <c r="WH1" s="559" t="s">
        <v>1346</v>
      </c>
      <c r="WI1" s="559" t="s">
        <v>1347</v>
      </c>
      <c r="WJ1" s="559" t="s">
        <v>1348</v>
      </c>
      <c r="WK1" s="559" t="s">
        <v>1349</v>
      </c>
      <c r="WL1" s="559" t="s">
        <v>1350</v>
      </c>
      <c r="WM1" s="559" t="s">
        <v>1351</v>
      </c>
      <c r="WN1" s="559" t="s">
        <v>1352</v>
      </c>
      <c r="WO1" s="559" t="s">
        <v>1353</v>
      </c>
      <c r="WP1" s="559" t="s">
        <v>1354</v>
      </c>
      <c r="WQ1" s="559" t="s">
        <v>1355</v>
      </c>
      <c r="WR1" s="559" t="s">
        <v>1356</v>
      </c>
      <c r="WS1" s="559" t="s">
        <v>1357</v>
      </c>
      <c r="WT1" s="559" t="s">
        <v>1358</v>
      </c>
      <c r="WU1" s="559" t="s">
        <v>1359</v>
      </c>
      <c r="WV1" s="559" t="s">
        <v>1360</v>
      </c>
      <c r="WW1" s="559" t="s">
        <v>1361</v>
      </c>
      <c r="WX1" s="559" t="s">
        <v>1362</v>
      </c>
      <c r="WY1" s="559" t="s">
        <v>1363</v>
      </c>
      <c r="WZ1" s="559" t="s">
        <v>1364</v>
      </c>
      <c r="XA1" s="559" t="s">
        <v>1365</v>
      </c>
      <c r="XB1" s="559" t="s">
        <v>1366</v>
      </c>
      <c r="XC1" s="559" t="s">
        <v>1367</v>
      </c>
      <c r="XD1" s="559" t="s">
        <v>1368</v>
      </c>
      <c r="XE1" s="559" t="s">
        <v>1369</v>
      </c>
      <c r="XF1" s="559" t="s">
        <v>1370</v>
      </c>
      <c r="XG1" s="559" t="s">
        <v>1371</v>
      </c>
      <c r="XH1" s="559" t="s">
        <v>1372</v>
      </c>
      <c r="XI1" s="559" t="s">
        <v>1373</v>
      </c>
      <c r="XJ1" s="559" t="s">
        <v>1374</v>
      </c>
      <c r="XK1" s="559" t="s">
        <v>1375</v>
      </c>
      <c r="XL1" s="559" t="s">
        <v>1376</v>
      </c>
      <c r="XM1" s="559" t="s">
        <v>1377</v>
      </c>
      <c r="XN1" s="559" t="s">
        <v>1378</v>
      </c>
      <c r="XO1" s="559" t="s">
        <v>1379</v>
      </c>
      <c r="XP1" s="559" t="s">
        <v>1380</v>
      </c>
      <c r="XQ1" s="559" t="s">
        <v>1381</v>
      </c>
      <c r="XR1" s="559" t="s">
        <v>1382</v>
      </c>
      <c r="XS1" s="559" t="s">
        <v>1383</v>
      </c>
      <c r="XT1" s="559" t="s">
        <v>1384</v>
      </c>
      <c r="XU1" s="559" t="s">
        <v>1385</v>
      </c>
      <c r="XV1" s="559" t="s">
        <v>1386</v>
      </c>
      <c r="XW1" s="559" t="s">
        <v>1387</v>
      </c>
      <c r="XX1" s="559" t="s">
        <v>1388</v>
      </c>
      <c r="XY1" s="559" t="s">
        <v>1389</v>
      </c>
      <c r="XZ1" s="559" t="s">
        <v>1390</v>
      </c>
      <c r="YA1" s="559" t="s">
        <v>1391</v>
      </c>
      <c r="YB1" s="559" t="s">
        <v>1392</v>
      </c>
      <c r="YC1" s="559" t="s">
        <v>1393</v>
      </c>
      <c r="YD1" s="559" t="s">
        <v>1394</v>
      </c>
      <c r="YE1" s="559" t="s">
        <v>1395</v>
      </c>
      <c r="YF1" s="559" t="s">
        <v>1396</v>
      </c>
      <c r="YG1" s="559" t="s">
        <v>1397</v>
      </c>
      <c r="YH1" s="559" t="s">
        <v>1398</v>
      </c>
      <c r="YI1" s="559" t="s">
        <v>1399</v>
      </c>
      <c r="YJ1" s="559" t="s">
        <v>1400</v>
      </c>
      <c r="YK1" s="559" t="s">
        <v>1401</v>
      </c>
      <c r="YL1" s="559" t="s">
        <v>1402</v>
      </c>
      <c r="YM1" s="559" t="s">
        <v>1403</v>
      </c>
      <c r="YN1" s="559" t="s">
        <v>1404</v>
      </c>
      <c r="YO1" s="559" t="s">
        <v>1405</v>
      </c>
      <c r="YP1" s="559" t="s">
        <v>1406</v>
      </c>
      <c r="YQ1" s="559" t="s">
        <v>1407</v>
      </c>
      <c r="YR1" s="559" t="s">
        <v>1408</v>
      </c>
      <c r="YS1" s="559" t="s">
        <v>1409</v>
      </c>
      <c r="YT1" s="559" t="s">
        <v>1410</v>
      </c>
      <c r="YU1" s="559" t="s">
        <v>1411</v>
      </c>
      <c r="YV1" s="559" t="s">
        <v>1412</v>
      </c>
      <c r="YW1" s="559" t="s">
        <v>1413</v>
      </c>
      <c r="YX1" s="559" t="s">
        <v>1414</v>
      </c>
      <c r="YY1" s="559" t="s">
        <v>1415</v>
      </c>
      <c r="YZ1" s="559" t="s">
        <v>1416</v>
      </c>
      <c r="ZA1" s="559" t="s">
        <v>1417</v>
      </c>
      <c r="ZB1" s="559" t="s">
        <v>1418</v>
      </c>
      <c r="ZC1" s="559" t="s">
        <v>1419</v>
      </c>
      <c r="ZD1" s="559" t="s">
        <v>1420</v>
      </c>
      <c r="ZE1" s="559" t="s">
        <v>1421</v>
      </c>
      <c r="ZF1" s="559" t="s">
        <v>1422</v>
      </c>
      <c r="ZG1" s="559" t="s">
        <v>1423</v>
      </c>
      <c r="ZH1" s="559" t="s">
        <v>1424</v>
      </c>
      <c r="ZI1" s="559" t="s">
        <v>1425</v>
      </c>
      <c r="ZJ1" s="559" t="s">
        <v>1426</v>
      </c>
      <c r="ZK1" s="559" t="s">
        <v>1427</v>
      </c>
      <c r="ZL1" s="559" t="s">
        <v>1428</v>
      </c>
      <c r="ZM1" s="559" t="s">
        <v>1429</v>
      </c>
      <c r="ZN1" s="559" t="s">
        <v>1430</v>
      </c>
      <c r="ZO1" s="559" t="s">
        <v>1431</v>
      </c>
      <c r="ZP1" s="559" t="s">
        <v>1432</v>
      </c>
      <c r="ZQ1" s="559" t="s">
        <v>1433</v>
      </c>
      <c r="ZR1" s="559" t="s">
        <v>1434</v>
      </c>
      <c r="ZS1" s="559" t="s">
        <v>1435</v>
      </c>
      <c r="ZT1" s="559" t="s">
        <v>1436</v>
      </c>
      <c r="ZU1" s="559" t="s">
        <v>1437</v>
      </c>
      <c r="ZV1" s="559" t="s">
        <v>1438</v>
      </c>
      <c r="ZW1" s="559" t="s">
        <v>1439</v>
      </c>
      <c r="ZX1" s="559" t="s">
        <v>1440</v>
      </c>
      <c r="ZY1" s="559" t="s">
        <v>1441</v>
      </c>
      <c r="ZZ1" s="559" t="s">
        <v>1442</v>
      </c>
      <c r="AAA1" s="559" t="s">
        <v>1443</v>
      </c>
      <c r="AAB1" s="559" t="s">
        <v>1444</v>
      </c>
      <c r="AAC1" s="559" t="s">
        <v>1445</v>
      </c>
      <c r="AAD1" s="559" t="s">
        <v>1446</v>
      </c>
      <c r="AAE1" s="559" t="s">
        <v>1447</v>
      </c>
      <c r="AAF1" s="559" t="s">
        <v>1448</v>
      </c>
      <c r="AAG1" s="559" t="s">
        <v>1449</v>
      </c>
      <c r="AAH1" s="559" t="s">
        <v>1450</v>
      </c>
      <c r="AAI1" s="559" t="s">
        <v>1451</v>
      </c>
      <c r="AAJ1" s="559" t="s">
        <v>1452</v>
      </c>
      <c r="AAK1" s="559" t="s">
        <v>1453</v>
      </c>
      <c r="AAL1" s="559" t="s">
        <v>1454</v>
      </c>
      <c r="AAM1" s="559" t="s">
        <v>1455</v>
      </c>
      <c r="AAN1" s="559" t="s">
        <v>1456</v>
      </c>
      <c r="AAO1" s="559" t="s">
        <v>1457</v>
      </c>
      <c r="AAP1" s="559" t="s">
        <v>1458</v>
      </c>
      <c r="AAQ1" s="559" t="s">
        <v>1459</v>
      </c>
      <c r="AAR1" s="559" t="s">
        <v>1460</v>
      </c>
      <c r="AAS1" s="559" t="s">
        <v>1461</v>
      </c>
      <c r="AAT1" s="559" t="s">
        <v>1462</v>
      </c>
      <c r="AAU1" s="559" t="s">
        <v>1463</v>
      </c>
      <c r="AAV1" s="559" t="s">
        <v>1464</v>
      </c>
      <c r="AAW1" s="559" t="s">
        <v>1465</v>
      </c>
      <c r="AAX1" s="559" t="s">
        <v>1466</v>
      </c>
      <c r="AAY1" s="559" t="s">
        <v>1467</v>
      </c>
      <c r="AAZ1" s="559" t="s">
        <v>1468</v>
      </c>
      <c r="ABA1" s="559" t="s">
        <v>1469</v>
      </c>
      <c r="ABB1" s="559" t="s">
        <v>1470</v>
      </c>
      <c r="ABC1" s="559" t="s">
        <v>1471</v>
      </c>
      <c r="ABD1" s="559" t="s">
        <v>1472</v>
      </c>
      <c r="ABE1" s="559" t="s">
        <v>1473</v>
      </c>
      <c r="ABF1" s="559" t="s">
        <v>1474</v>
      </c>
      <c r="ABG1" s="559" t="s">
        <v>1475</v>
      </c>
      <c r="ABH1" s="559" t="s">
        <v>1476</v>
      </c>
      <c r="ABI1" s="559" t="s">
        <v>1477</v>
      </c>
      <c r="ABJ1" s="559" t="s">
        <v>1478</v>
      </c>
      <c r="ABK1" s="559" t="s">
        <v>1479</v>
      </c>
      <c r="ABL1" s="559" t="s">
        <v>1480</v>
      </c>
      <c r="ABM1" s="559" t="s">
        <v>1481</v>
      </c>
      <c r="ABN1" s="559" t="s">
        <v>1482</v>
      </c>
      <c r="ABO1" s="559" t="s">
        <v>1483</v>
      </c>
      <c r="ABP1" s="559" t="s">
        <v>1484</v>
      </c>
      <c r="ABQ1" s="559" t="s">
        <v>1485</v>
      </c>
      <c r="ABR1" s="559" t="s">
        <v>1486</v>
      </c>
      <c r="ABS1" s="559" t="s">
        <v>1487</v>
      </c>
      <c r="ABT1" s="559" t="s">
        <v>1488</v>
      </c>
      <c r="ABU1" s="559" t="s">
        <v>1489</v>
      </c>
      <c r="ABV1" s="559" t="s">
        <v>1490</v>
      </c>
      <c r="ABW1" s="559" t="s">
        <v>1491</v>
      </c>
      <c r="ABX1" s="559" t="s">
        <v>1492</v>
      </c>
      <c r="ABY1" s="559" t="s">
        <v>1493</v>
      </c>
      <c r="ABZ1" s="559" t="s">
        <v>1494</v>
      </c>
      <c r="ACA1" s="559" t="s">
        <v>1495</v>
      </c>
      <c r="ACB1" s="559" t="s">
        <v>1496</v>
      </c>
      <c r="ACC1" s="559" t="s">
        <v>1497</v>
      </c>
      <c r="ACD1" s="559" t="s">
        <v>1498</v>
      </c>
      <c r="ACE1" s="559" t="s">
        <v>1499</v>
      </c>
      <c r="ACF1" s="559" t="s">
        <v>1500</v>
      </c>
      <c r="ACG1" s="559" t="s">
        <v>1501</v>
      </c>
      <c r="ACH1" s="559" t="s">
        <v>1502</v>
      </c>
      <c r="ACI1" s="559" t="s">
        <v>1503</v>
      </c>
      <c r="ACJ1" s="559" t="s">
        <v>1504</v>
      </c>
      <c r="ACK1" s="559" t="s">
        <v>1505</v>
      </c>
      <c r="ACL1" s="559" t="s">
        <v>1506</v>
      </c>
      <c r="ACM1" s="559" t="s">
        <v>1507</v>
      </c>
      <c r="ACN1" s="559" t="s">
        <v>1508</v>
      </c>
      <c r="ACO1" s="559" t="s">
        <v>1509</v>
      </c>
      <c r="ACP1" s="559" t="s">
        <v>1510</v>
      </c>
      <c r="ACQ1" s="559" t="s">
        <v>1511</v>
      </c>
      <c r="ACR1" s="559" t="s">
        <v>1512</v>
      </c>
      <c r="ACS1" s="559" t="s">
        <v>1513</v>
      </c>
      <c r="ACT1" s="559" t="s">
        <v>1514</v>
      </c>
      <c r="ACU1" s="559" t="s">
        <v>1515</v>
      </c>
      <c r="ACV1" s="559" t="s">
        <v>1516</v>
      </c>
      <c r="ACW1" s="559" t="s">
        <v>1517</v>
      </c>
      <c r="ACX1" s="559" t="s">
        <v>1518</v>
      </c>
      <c r="ACY1" s="559" t="s">
        <v>1519</v>
      </c>
      <c r="ACZ1" s="559" t="s">
        <v>1520</v>
      </c>
      <c r="ADA1" s="559" t="s">
        <v>1521</v>
      </c>
      <c r="ADB1" s="559" t="s">
        <v>1522</v>
      </c>
      <c r="ADC1" s="559" t="s">
        <v>1523</v>
      </c>
      <c r="ADD1" s="559" t="s">
        <v>1524</v>
      </c>
      <c r="ADE1" s="559" t="s">
        <v>1525</v>
      </c>
      <c r="ADF1" s="559" t="s">
        <v>1526</v>
      </c>
      <c r="ADG1" s="559" t="s">
        <v>1527</v>
      </c>
      <c r="ADH1" s="559" t="s">
        <v>1528</v>
      </c>
      <c r="ADI1" s="559" t="s">
        <v>1529</v>
      </c>
      <c r="ADJ1" s="559" t="s">
        <v>1530</v>
      </c>
      <c r="ADK1" s="559" t="s">
        <v>1531</v>
      </c>
      <c r="ADL1" s="559" t="s">
        <v>1532</v>
      </c>
      <c r="ADM1" s="559" t="s">
        <v>1533</v>
      </c>
      <c r="ADN1" s="559" t="s">
        <v>1534</v>
      </c>
      <c r="ADO1" s="559" t="s">
        <v>1535</v>
      </c>
      <c r="ADP1" s="559" t="s">
        <v>1536</v>
      </c>
      <c r="ADQ1" s="559" t="s">
        <v>1537</v>
      </c>
      <c r="ADR1" s="559" t="s">
        <v>1538</v>
      </c>
      <c r="ADS1" s="559" t="s">
        <v>1539</v>
      </c>
      <c r="ADT1" s="559" t="s">
        <v>1540</v>
      </c>
      <c r="ADU1" s="559" t="s">
        <v>1541</v>
      </c>
      <c r="ADV1" s="559" t="s">
        <v>1542</v>
      </c>
      <c r="ADW1" s="559" t="s">
        <v>1543</v>
      </c>
      <c r="ADX1" s="559" t="s">
        <v>1544</v>
      </c>
      <c r="ADY1" s="559" t="s">
        <v>1545</v>
      </c>
      <c r="ADZ1" s="559" t="s">
        <v>1546</v>
      </c>
      <c r="AEA1" s="559" t="s">
        <v>1547</v>
      </c>
      <c r="AEB1" s="559" t="s">
        <v>1548</v>
      </c>
      <c r="AEC1" s="559" t="s">
        <v>1549</v>
      </c>
      <c r="AED1" s="559" t="s">
        <v>1550</v>
      </c>
      <c r="AEE1" s="559" t="s">
        <v>1551</v>
      </c>
      <c r="AEF1" s="559" t="s">
        <v>1552</v>
      </c>
      <c r="AEG1" s="559" t="s">
        <v>1553</v>
      </c>
      <c r="AEH1" s="559" t="s">
        <v>1554</v>
      </c>
      <c r="AEI1" s="559" t="s">
        <v>1555</v>
      </c>
      <c r="AEJ1" s="559" t="s">
        <v>1556</v>
      </c>
      <c r="AEK1" s="559" t="s">
        <v>1557</v>
      </c>
      <c r="AEL1" s="559" t="s">
        <v>1558</v>
      </c>
      <c r="AEM1" s="559" t="s">
        <v>1559</v>
      </c>
      <c r="AEN1" s="559" t="s">
        <v>1560</v>
      </c>
      <c r="AEO1" s="559" t="s">
        <v>1561</v>
      </c>
      <c r="AEP1" s="559" t="s">
        <v>1562</v>
      </c>
      <c r="AEQ1" s="559" t="s">
        <v>1563</v>
      </c>
      <c r="AER1" s="559" t="s">
        <v>1564</v>
      </c>
      <c r="AES1" s="559" t="s">
        <v>1565</v>
      </c>
      <c r="AET1" s="559" t="s">
        <v>1566</v>
      </c>
      <c r="AEU1" s="559" t="s">
        <v>1567</v>
      </c>
      <c r="AEV1" s="559" t="s">
        <v>1568</v>
      </c>
      <c r="AEW1" s="559" t="s">
        <v>1569</v>
      </c>
      <c r="AEX1" s="559" t="s">
        <v>1570</v>
      </c>
      <c r="AEY1" s="559" t="s">
        <v>1571</v>
      </c>
      <c r="AEZ1" s="559" t="s">
        <v>1572</v>
      </c>
      <c r="AFA1" s="559" t="s">
        <v>1573</v>
      </c>
      <c r="AFB1" s="559" t="s">
        <v>1574</v>
      </c>
      <c r="AFC1" s="559" t="s">
        <v>1575</v>
      </c>
      <c r="AFD1" s="559" t="s">
        <v>1576</v>
      </c>
      <c r="AFE1" s="559" t="s">
        <v>1577</v>
      </c>
      <c r="AFF1" s="559" t="s">
        <v>1578</v>
      </c>
      <c r="AFG1" s="559" t="s">
        <v>1579</v>
      </c>
      <c r="AFH1" s="559" t="s">
        <v>1580</v>
      </c>
      <c r="AFI1" s="559" t="s">
        <v>1581</v>
      </c>
      <c r="AFJ1" s="559" t="s">
        <v>1582</v>
      </c>
      <c r="AFK1" s="559" t="s">
        <v>1583</v>
      </c>
      <c r="AFL1" s="559" t="s">
        <v>1584</v>
      </c>
      <c r="AFM1" s="559" t="s">
        <v>1585</v>
      </c>
      <c r="AFN1" s="559" t="s">
        <v>1586</v>
      </c>
      <c r="AFO1" s="559" t="s">
        <v>1587</v>
      </c>
      <c r="AFP1" s="559" t="s">
        <v>1588</v>
      </c>
      <c r="AFQ1" s="559" t="s">
        <v>1589</v>
      </c>
      <c r="AFR1" s="559" t="s">
        <v>1590</v>
      </c>
      <c r="AFS1" s="559" t="s">
        <v>1591</v>
      </c>
      <c r="AFT1" s="559" t="s">
        <v>1592</v>
      </c>
      <c r="AFU1" s="559" t="s">
        <v>1593</v>
      </c>
      <c r="AFV1" s="559" t="s">
        <v>1594</v>
      </c>
      <c r="AFW1" s="559" t="s">
        <v>1595</v>
      </c>
      <c r="AFX1" s="559" t="s">
        <v>1596</v>
      </c>
      <c r="AFY1" s="559" t="s">
        <v>1597</v>
      </c>
      <c r="AFZ1" s="559" t="s">
        <v>1598</v>
      </c>
      <c r="AGA1" s="559" t="s">
        <v>1599</v>
      </c>
      <c r="AGB1" s="559" t="s">
        <v>1600</v>
      </c>
      <c r="AGC1" s="559" t="s">
        <v>1601</v>
      </c>
      <c r="AGD1" s="559" t="s">
        <v>1602</v>
      </c>
      <c r="AGE1" s="559" t="s">
        <v>1603</v>
      </c>
      <c r="AGF1" s="559" t="s">
        <v>1604</v>
      </c>
      <c r="AGG1" s="559" t="s">
        <v>1605</v>
      </c>
      <c r="AGH1" s="559" t="s">
        <v>1606</v>
      </c>
      <c r="AGI1" s="559" t="s">
        <v>1607</v>
      </c>
      <c r="AGJ1" s="559" t="s">
        <v>1608</v>
      </c>
      <c r="AGK1" s="559" t="s">
        <v>1609</v>
      </c>
      <c r="AGL1" s="559" t="s">
        <v>1610</v>
      </c>
      <c r="AGM1" s="559" t="s">
        <v>1611</v>
      </c>
      <c r="AGN1" s="559" t="s">
        <v>1612</v>
      </c>
      <c r="AGO1" s="559" t="s">
        <v>1613</v>
      </c>
      <c r="AGP1" s="559" t="s">
        <v>1614</v>
      </c>
      <c r="AGQ1" s="559" t="s">
        <v>1615</v>
      </c>
      <c r="AGR1" s="559" t="s">
        <v>1616</v>
      </c>
      <c r="AGS1" s="559" t="s">
        <v>1617</v>
      </c>
      <c r="AGT1" s="559" t="s">
        <v>1618</v>
      </c>
      <c r="AGU1" s="559" t="s">
        <v>1619</v>
      </c>
      <c r="AGV1" s="559" t="s">
        <v>1620</v>
      </c>
      <c r="AGW1" s="559" t="s">
        <v>1621</v>
      </c>
      <c r="AGX1" s="559" t="s">
        <v>1622</v>
      </c>
      <c r="AGY1" s="559" t="s">
        <v>1623</v>
      </c>
      <c r="AGZ1" s="559" t="s">
        <v>1624</v>
      </c>
      <c r="AHA1" s="559" t="s">
        <v>1625</v>
      </c>
      <c r="AHB1" s="559" t="s">
        <v>1626</v>
      </c>
      <c r="AHC1" s="559" t="s">
        <v>1627</v>
      </c>
      <c r="AHD1" s="559" t="s">
        <v>1628</v>
      </c>
      <c r="AHE1" s="559" t="s">
        <v>1629</v>
      </c>
      <c r="AHF1" s="559" t="s">
        <v>1630</v>
      </c>
      <c r="AHG1" s="559" t="s">
        <v>1631</v>
      </c>
      <c r="AHH1" s="559" t="s">
        <v>1632</v>
      </c>
      <c r="AHI1" s="559" t="s">
        <v>1633</v>
      </c>
      <c r="AHJ1" s="559" t="s">
        <v>1634</v>
      </c>
      <c r="AHK1" s="559" t="s">
        <v>1635</v>
      </c>
      <c r="AHL1" s="559" t="s">
        <v>1636</v>
      </c>
      <c r="AHM1" s="559" t="s">
        <v>1637</v>
      </c>
      <c r="AHN1" s="559" t="s">
        <v>1638</v>
      </c>
      <c r="AHO1" s="559" t="s">
        <v>1639</v>
      </c>
      <c r="AHP1" s="559" t="s">
        <v>1640</v>
      </c>
      <c r="AHQ1" s="559" t="s">
        <v>1641</v>
      </c>
      <c r="AHR1" s="559" t="s">
        <v>1642</v>
      </c>
      <c r="AHS1" s="559" t="s">
        <v>1643</v>
      </c>
      <c r="AHT1" s="559" t="s">
        <v>1644</v>
      </c>
      <c r="AHU1" s="559" t="s">
        <v>1645</v>
      </c>
      <c r="AHV1" s="559" t="s">
        <v>1646</v>
      </c>
      <c r="AHW1" s="559" t="s">
        <v>1647</v>
      </c>
      <c r="AHX1" s="559" t="s">
        <v>1648</v>
      </c>
      <c r="AHY1" s="559" t="s">
        <v>1649</v>
      </c>
      <c r="AHZ1" s="559" t="s">
        <v>1650</v>
      </c>
      <c r="AIA1" s="559" t="s">
        <v>1651</v>
      </c>
      <c r="AIB1" s="559" t="s">
        <v>1652</v>
      </c>
      <c r="AIC1" s="559" t="s">
        <v>1653</v>
      </c>
      <c r="AID1" s="559" t="s">
        <v>1654</v>
      </c>
      <c r="AIE1" s="559" t="s">
        <v>1655</v>
      </c>
      <c r="AIF1" s="559" t="s">
        <v>1656</v>
      </c>
      <c r="AIG1" s="559" t="s">
        <v>1657</v>
      </c>
      <c r="AIH1" s="559" t="s">
        <v>1658</v>
      </c>
      <c r="AII1" s="559" t="s">
        <v>1659</v>
      </c>
      <c r="AIJ1" s="559" t="s">
        <v>1660</v>
      </c>
      <c r="AIK1" s="559" t="s">
        <v>1661</v>
      </c>
      <c r="AIL1" s="559" t="s">
        <v>1662</v>
      </c>
      <c r="AIM1" s="559" t="s">
        <v>1663</v>
      </c>
      <c r="AIN1" s="559" t="s">
        <v>1664</v>
      </c>
      <c r="AIO1" s="559" t="s">
        <v>1665</v>
      </c>
      <c r="AIP1" s="559" t="s">
        <v>1666</v>
      </c>
      <c r="AIQ1" s="559" t="s">
        <v>1667</v>
      </c>
      <c r="AIR1" s="559" t="s">
        <v>1668</v>
      </c>
      <c r="AIS1" s="559" t="s">
        <v>1669</v>
      </c>
      <c r="AIT1" s="559" t="s">
        <v>1670</v>
      </c>
      <c r="AIU1" s="559" t="s">
        <v>1671</v>
      </c>
      <c r="AIV1" s="559" t="s">
        <v>1672</v>
      </c>
      <c r="AIW1" s="559" t="s">
        <v>1673</v>
      </c>
      <c r="AIX1" s="559" t="s">
        <v>1674</v>
      </c>
      <c r="AIY1" s="559" t="s">
        <v>1675</v>
      </c>
      <c r="AIZ1" s="559" t="s">
        <v>1676</v>
      </c>
      <c r="AJA1" s="559" t="s">
        <v>1677</v>
      </c>
      <c r="AJB1" s="559" t="s">
        <v>1678</v>
      </c>
      <c r="AJC1" s="559" t="s">
        <v>1679</v>
      </c>
      <c r="AJD1" s="559" t="s">
        <v>1680</v>
      </c>
      <c r="AJE1" s="559" t="s">
        <v>1681</v>
      </c>
      <c r="AJF1" s="559" t="s">
        <v>1682</v>
      </c>
      <c r="AJG1" s="559" t="s">
        <v>1683</v>
      </c>
      <c r="AJH1" s="559" t="s">
        <v>1684</v>
      </c>
      <c r="AJI1" s="559" t="s">
        <v>1685</v>
      </c>
      <c r="AJJ1" s="559" t="s">
        <v>1686</v>
      </c>
      <c r="AJK1" s="559" t="s">
        <v>1687</v>
      </c>
      <c r="AJL1" s="559" t="s">
        <v>1688</v>
      </c>
      <c r="AJM1" s="559" t="s">
        <v>1689</v>
      </c>
      <c r="AJN1" s="559" t="s">
        <v>1690</v>
      </c>
      <c r="AJO1" s="559" t="s">
        <v>1691</v>
      </c>
      <c r="AJP1" s="559" t="s">
        <v>1692</v>
      </c>
      <c r="AJQ1" s="559" t="s">
        <v>1693</v>
      </c>
      <c r="AJR1" s="559" t="s">
        <v>1694</v>
      </c>
      <c r="AJS1" s="559" t="s">
        <v>1695</v>
      </c>
      <c r="AJT1" s="559" t="s">
        <v>1696</v>
      </c>
      <c r="AJU1" s="559" t="s">
        <v>1697</v>
      </c>
      <c r="AJV1" s="559" t="s">
        <v>1698</v>
      </c>
      <c r="AJW1" s="559" t="s">
        <v>1699</v>
      </c>
      <c r="AJX1" s="559" t="s">
        <v>1700</v>
      </c>
      <c r="AJY1" s="559" t="s">
        <v>1701</v>
      </c>
      <c r="AJZ1" s="559" t="s">
        <v>1702</v>
      </c>
      <c r="AKA1" s="559" t="s">
        <v>1703</v>
      </c>
      <c r="AKB1" s="559" t="s">
        <v>1704</v>
      </c>
      <c r="AKC1" s="559" t="s">
        <v>1705</v>
      </c>
      <c r="AKD1" s="559" t="s">
        <v>1706</v>
      </c>
      <c r="AKE1" s="559" t="s">
        <v>1707</v>
      </c>
      <c r="AKF1" s="559" t="s">
        <v>1708</v>
      </c>
      <c r="AKG1" s="559" t="s">
        <v>1709</v>
      </c>
      <c r="AKH1" s="559" t="s">
        <v>1710</v>
      </c>
      <c r="AKI1" s="559" t="s">
        <v>1711</v>
      </c>
      <c r="AKJ1" s="559" t="s">
        <v>1712</v>
      </c>
      <c r="AKK1" s="559" t="s">
        <v>1713</v>
      </c>
      <c r="AKL1" s="559" t="s">
        <v>1714</v>
      </c>
      <c r="AKM1" s="559" t="s">
        <v>1715</v>
      </c>
      <c r="AKN1" s="559" t="s">
        <v>1716</v>
      </c>
      <c r="AKO1" s="559" t="s">
        <v>1717</v>
      </c>
      <c r="AKP1" s="559" t="s">
        <v>1718</v>
      </c>
      <c r="AKQ1" s="559" t="s">
        <v>1719</v>
      </c>
      <c r="AKR1" s="559" t="s">
        <v>1720</v>
      </c>
      <c r="AKS1" s="559" t="s">
        <v>1721</v>
      </c>
      <c r="AKT1" s="559" t="s">
        <v>1722</v>
      </c>
      <c r="AKU1" s="559" t="s">
        <v>1723</v>
      </c>
      <c r="AKV1" s="559" t="s">
        <v>1724</v>
      </c>
      <c r="AKW1" s="559" t="s">
        <v>1725</v>
      </c>
      <c r="AKX1" s="559" t="s">
        <v>1726</v>
      </c>
      <c r="AKY1" s="559" t="s">
        <v>1727</v>
      </c>
      <c r="AKZ1" s="559" t="s">
        <v>1728</v>
      </c>
      <c r="ALA1" s="559" t="s">
        <v>1729</v>
      </c>
      <c r="ALB1" s="559" t="s">
        <v>1730</v>
      </c>
      <c r="ALC1" s="559" t="s">
        <v>1731</v>
      </c>
      <c r="ALD1" s="559" t="s">
        <v>1732</v>
      </c>
      <c r="ALE1" s="559" t="s">
        <v>1733</v>
      </c>
      <c r="ALF1" s="559" t="s">
        <v>1734</v>
      </c>
      <c r="ALG1" s="559" t="s">
        <v>1735</v>
      </c>
      <c r="ALH1" s="559" t="s">
        <v>1736</v>
      </c>
      <c r="ALI1" s="559" t="s">
        <v>1737</v>
      </c>
      <c r="ALJ1" s="559" t="s">
        <v>1738</v>
      </c>
      <c r="ALK1" s="559" t="s">
        <v>1739</v>
      </c>
      <c r="ALL1" s="559" t="s">
        <v>1740</v>
      </c>
      <c r="ALM1" s="559" t="s">
        <v>1741</v>
      </c>
      <c r="ALN1" s="559" t="s">
        <v>1742</v>
      </c>
      <c r="ALO1" s="559" t="s">
        <v>1743</v>
      </c>
      <c r="ALP1" s="559" t="s">
        <v>1744</v>
      </c>
      <c r="ALQ1" s="559" t="s">
        <v>1745</v>
      </c>
      <c r="ALR1" s="559" t="s">
        <v>1746</v>
      </c>
      <c r="ALS1" s="559" t="s">
        <v>1747</v>
      </c>
      <c r="ALT1" s="559" t="s">
        <v>1748</v>
      </c>
      <c r="ALU1" s="559" t="s">
        <v>1749</v>
      </c>
      <c r="ALV1" s="559" t="s">
        <v>1750</v>
      </c>
      <c r="ALW1" s="559" t="s">
        <v>1751</v>
      </c>
      <c r="ALX1" s="559" t="s">
        <v>1752</v>
      </c>
      <c r="ALY1" s="559" t="s">
        <v>1753</v>
      </c>
      <c r="ALZ1" s="559" t="s">
        <v>1754</v>
      </c>
      <c r="AMA1" s="559" t="s">
        <v>1755</v>
      </c>
      <c r="AMB1" s="559" t="s">
        <v>1756</v>
      </c>
      <c r="AMC1" s="559" t="s">
        <v>1757</v>
      </c>
      <c r="AMD1" s="559" t="s">
        <v>1758</v>
      </c>
      <c r="AME1" s="559" t="s">
        <v>1759</v>
      </c>
      <c r="AMF1" s="559" t="s">
        <v>1760</v>
      </c>
      <c r="AMG1" s="559" t="s">
        <v>1761</v>
      </c>
      <c r="AMH1" s="559" t="s">
        <v>1762</v>
      </c>
      <c r="AMI1" s="559" t="s">
        <v>1763</v>
      </c>
      <c r="AMJ1" s="559" t="s">
        <v>1764</v>
      </c>
      <c r="AMK1" s="559" t="s">
        <v>1765</v>
      </c>
      <c r="AML1" s="559" t="s">
        <v>1766</v>
      </c>
      <c r="AMM1" s="559" t="s">
        <v>1767</v>
      </c>
      <c r="AMN1" s="559" t="s">
        <v>1768</v>
      </c>
      <c r="AMO1" s="559" t="s">
        <v>1769</v>
      </c>
      <c r="AMP1" s="559" t="s">
        <v>1770</v>
      </c>
      <c r="AMQ1" s="559" t="s">
        <v>1771</v>
      </c>
      <c r="AMR1" s="559" t="s">
        <v>1772</v>
      </c>
      <c r="AMS1" s="559" t="s">
        <v>1773</v>
      </c>
      <c r="AMT1" s="559" t="s">
        <v>1774</v>
      </c>
      <c r="AMU1" s="559" t="s">
        <v>1775</v>
      </c>
      <c r="AMV1" s="559" t="s">
        <v>1776</v>
      </c>
      <c r="AMW1" s="559" t="s">
        <v>1777</v>
      </c>
      <c r="AMX1" s="559" t="s">
        <v>1778</v>
      </c>
      <c r="AMY1" s="559" t="s">
        <v>1779</v>
      </c>
      <c r="AMZ1" s="559" t="s">
        <v>1780</v>
      </c>
      <c r="ANA1" s="559" t="s">
        <v>1781</v>
      </c>
      <c r="ANB1" s="559" t="s">
        <v>1782</v>
      </c>
      <c r="ANC1" s="559" t="s">
        <v>1783</v>
      </c>
      <c r="AND1" s="559" t="s">
        <v>1784</v>
      </c>
      <c r="ANE1" s="559" t="s">
        <v>1785</v>
      </c>
      <c r="ANF1" s="559" t="s">
        <v>1786</v>
      </c>
      <c r="ANG1" s="559" t="s">
        <v>1787</v>
      </c>
      <c r="ANH1" s="559" t="s">
        <v>1788</v>
      </c>
      <c r="ANI1" s="559" t="s">
        <v>1789</v>
      </c>
      <c r="ANJ1" s="559" t="s">
        <v>1790</v>
      </c>
      <c r="ANK1" s="559" t="s">
        <v>1791</v>
      </c>
      <c r="ANL1" s="559" t="s">
        <v>1792</v>
      </c>
      <c r="ANM1" s="559" t="s">
        <v>1793</v>
      </c>
      <c r="ANN1" s="559" t="s">
        <v>1794</v>
      </c>
      <c r="ANO1" s="559" t="s">
        <v>1795</v>
      </c>
      <c r="ANP1" s="559" t="s">
        <v>1796</v>
      </c>
      <c r="ANQ1" s="559" t="s">
        <v>1797</v>
      </c>
      <c r="ANR1" s="559" t="s">
        <v>1798</v>
      </c>
      <c r="ANS1" s="559" t="s">
        <v>1799</v>
      </c>
      <c r="ANT1" s="559" t="s">
        <v>1800</v>
      </c>
      <c r="ANU1" s="559" t="s">
        <v>1801</v>
      </c>
      <c r="ANV1" s="559" t="s">
        <v>1802</v>
      </c>
      <c r="ANW1" s="559" t="s">
        <v>1803</v>
      </c>
      <c r="ANX1" s="559" t="s">
        <v>1804</v>
      </c>
      <c r="ANY1" s="559" t="s">
        <v>1805</v>
      </c>
      <c r="ANZ1" s="559" t="s">
        <v>1806</v>
      </c>
      <c r="AOA1" s="559" t="s">
        <v>1807</v>
      </c>
      <c r="AOB1" s="559" t="s">
        <v>1808</v>
      </c>
      <c r="AOC1" s="559" t="s">
        <v>1809</v>
      </c>
      <c r="AOD1" s="559" t="s">
        <v>1810</v>
      </c>
      <c r="AOE1" s="559" t="s">
        <v>1811</v>
      </c>
      <c r="AOF1" s="559" t="s">
        <v>1812</v>
      </c>
      <c r="AOG1" s="559" t="s">
        <v>1813</v>
      </c>
      <c r="AOH1" s="559" t="s">
        <v>1814</v>
      </c>
      <c r="AOI1" s="559" t="s">
        <v>1815</v>
      </c>
      <c r="AOJ1" s="559" t="s">
        <v>1816</v>
      </c>
      <c r="AOK1" s="559" t="s">
        <v>1817</v>
      </c>
      <c r="AOL1" s="559" t="s">
        <v>1818</v>
      </c>
      <c r="AOM1" s="559" t="s">
        <v>1819</v>
      </c>
      <c r="AON1" s="559" t="s">
        <v>1820</v>
      </c>
      <c r="AOO1" s="559" t="s">
        <v>1821</v>
      </c>
      <c r="AOP1" s="559" t="s">
        <v>1822</v>
      </c>
      <c r="AOQ1" s="559" t="s">
        <v>1823</v>
      </c>
      <c r="AOR1" s="559" t="s">
        <v>1824</v>
      </c>
      <c r="AOS1" s="559" t="s">
        <v>1825</v>
      </c>
      <c r="AOT1" s="559" t="s">
        <v>1826</v>
      </c>
      <c r="AOU1" s="559" t="s">
        <v>1827</v>
      </c>
      <c r="AOV1" s="559" t="s">
        <v>1828</v>
      </c>
      <c r="AOW1" s="559" t="s">
        <v>1829</v>
      </c>
      <c r="AOX1" s="559" t="s">
        <v>1830</v>
      </c>
      <c r="AOY1" s="559" t="s">
        <v>1831</v>
      </c>
      <c r="AOZ1" s="559" t="s">
        <v>1832</v>
      </c>
      <c r="APA1" s="559" t="s">
        <v>1833</v>
      </c>
      <c r="APB1" s="559" t="s">
        <v>1834</v>
      </c>
      <c r="APC1" s="559" t="s">
        <v>1835</v>
      </c>
      <c r="APD1" s="559" t="s">
        <v>1836</v>
      </c>
      <c r="APE1" s="559" t="s">
        <v>1837</v>
      </c>
      <c r="APF1" s="559" t="s">
        <v>1838</v>
      </c>
      <c r="APG1" s="559" t="s">
        <v>1839</v>
      </c>
      <c r="APH1" s="559" t="s">
        <v>1840</v>
      </c>
      <c r="API1" s="559" t="s">
        <v>1841</v>
      </c>
      <c r="APJ1" s="559" t="s">
        <v>1842</v>
      </c>
      <c r="APK1" s="559" t="s">
        <v>1843</v>
      </c>
      <c r="APL1" s="559" t="s">
        <v>1844</v>
      </c>
      <c r="APM1" s="559" t="s">
        <v>1845</v>
      </c>
      <c r="APN1" s="559" t="s">
        <v>1846</v>
      </c>
      <c r="APO1" s="559" t="s">
        <v>1847</v>
      </c>
      <c r="APP1" s="559" t="s">
        <v>1848</v>
      </c>
      <c r="APQ1" s="559" t="s">
        <v>1849</v>
      </c>
      <c r="APR1" s="559" t="s">
        <v>1850</v>
      </c>
      <c r="APS1" s="559" t="s">
        <v>1851</v>
      </c>
      <c r="APT1" s="559" t="s">
        <v>1852</v>
      </c>
      <c r="APU1" s="559" t="s">
        <v>1853</v>
      </c>
      <c r="APV1" s="559" t="s">
        <v>1854</v>
      </c>
      <c r="APW1" s="559" t="s">
        <v>1855</v>
      </c>
      <c r="APX1" s="559" t="s">
        <v>1856</v>
      </c>
      <c r="APY1" s="559" t="s">
        <v>1857</v>
      </c>
      <c r="APZ1" s="559" t="s">
        <v>1858</v>
      </c>
      <c r="AQA1" s="559" t="s">
        <v>1859</v>
      </c>
      <c r="AQB1" s="559" t="s">
        <v>1860</v>
      </c>
      <c r="AQC1" s="559" t="s">
        <v>1861</v>
      </c>
      <c r="AQD1" s="559" t="s">
        <v>1862</v>
      </c>
      <c r="AQE1" s="559" t="s">
        <v>1863</v>
      </c>
      <c r="AQF1" s="559" t="s">
        <v>1864</v>
      </c>
      <c r="AQG1" s="559" t="s">
        <v>1865</v>
      </c>
      <c r="AQH1" s="559" t="s">
        <v>1866</v>
      </c>
      <c r="AQI1" s="559" t="s">
        <v>1867</v>
      </c>
      <c r="AQJ1" s="559" t="s">
        <v>1868</v>
      </c>
      <c r="AQK1" s="559" t="s">
        <v>1869</v>
      </c>
      <c r="AQL1" s="559" t="s">
        <v>1870</v>
      </c>
      <c r="AQM1" s="559" t="s">
        <v>1871</v>
      </c>
      <c r="AQN1" s="559" t="s">
        <v>1872</v>
      </c>
      <c r="AQO1" s="559" t="s">
        <v>1873</v>
      </c>
      <c r="AQP1" s="559" t="s">
        <v>1874</v>
      </c>
      <c r="AQQ1" s="559" t="s">
        <v>1875</v>
      </c>
      <c r="AQR1" s="559" t="s">
        <v>1876</v>
      </c>
      <c r="AQS1" s="559" t="s">
        <v>1877</v>
      </c>
      <c r="AQT1" s="559" t="s">
        <v>1878</v>
      </c>
      <c r="AQU1" s="559" t="s">
        <v>1879</v>
      </c>
      <c r="AQV1" s="559" t="s">
        <v>1880</v>
      </c>
      <c r="AQW1" s="559" t="s">
        <v>1881</v>
      </c>
      <c r="AQX1" s="559" t="s">
        <v>1882</v>
      </c>
      <c r="AQY1" s="559" t="s">
        <v>1883</v>
      </c>
      <c r="AQZ1" s="559" t="s">
        <v>1884</v>
      </c>
      <c r="ARA1" s="559" t="s">
        <v>1885</v>
      </c>
      <c r="ARB1" s="559" t="s">
        <v>1886</v>
      </c>
      <c r="ARC1" s="559" t="s">
        <v>1887</v>
      </c>
      <c r="ARD1" s="559" t="s">
        <v>1888</v>
      </c>
      <c r="ARE1" s="559" t="s">
        <v>1889</v>
      </c>
      <c r="ARF1" s="559" t="s">
        <v>1890</v>
      </c>
      <c r="ARG1" s="559" t="s">
        <v>1891</v>
      </c>
      <c r="ARH1" s="559" t="s">
        <v>1892</v>
      </c>
      <c r="ARI1" s="559" t="s">
        <v>1893</v>
      </c>
      <c r="ARJ1" s="559" t="s">
        <v>1894</v>
      </c>
      <c r="ARK1" s="559" t="s">
        <v>1895</v>
      </c>
      <c r="ARL1" s="559" t="s">
        <v>1896</v>
      </c>
      <c r="ARM1" s="559" t="s">
        <v>1897</v>
      </c>
      <c r="ARN1" s="559" t="s">
        <v>1898</v>
      </c>
      <c r="ARO1" s="559" t="s">
        <v>1899</v>
      </c>
      <c r="ARP1" s="559" t="s">
        <v>1900</v>
      </c>
      <c r="ARQ1" s="559" t="s">
        <v>1901</v>
      </c>
      <c r="ARR1" s="559" t="s">
        <v>1902</v>
      </c>
      <c r="ARS1" s="559" t="s">
        <v>1903</v>
      </c>
      <c r="ART1" s="559" t="s">
        <v>1904</v>
      </c>
      <c r="ARU1" s="559" t="s">
        <v>1905</v>
      </c>
      <c r="ARV1" s="559" t="s">
        <v>1906</v>
      </c>
      <c r="ARW1" s="559" t="s">
        <v>1907</v>
      </c>
      <c r="ARX1" s="559" t="s">
        <v>1908</v>
      </c>
      <c r="ARY1" s="559" t="s">
        <v>1909</v>
      </c>
      <c r="ARZ1" s="559" t="s">
        <v>1910</v>
      </c>
      <c r="ASA1" s="559" t="s">
        <v>1911</v>
      </c>
      <c r="ASB1" s="559" t="s">
        <v>1912</v>
      </c>
      <c r="ASC1" s="559" t="s">
        <v>1913</v>
      </c>
      <c r="ASD1" s="559" t="s">
        <v>1914</v>
      </c>
      <c r="ASE1" s="559" t="s">
        <v>1915</v>
      </c>
      <c r="ASF1" s="559" t="s">
        <v>1916</v>
      </c>
      <c r="ASG1" s="559" t="s">
        <v>1917</v>
      </c>
      <c r="ASH1" s="559" t="s">
        <v>1918</v>
      </c>
      <c r="ASI1" s="559" t="s">
        <v>1919</v>
      </c>
      <c r="ASJ1" s="559" t="s">
        <v>1920</v>
      </c>
      <c r="ASK1" s="559" t="s">
        <v>1921</v>
      </c>
      <c r="ASL1" s="559" t="s">
        <v>1922</v>
      </c>
      <c r="ASM1" s="559" t="s">
        <v>1923</v>
      </c>
      <c r="ASN1" s="559" t="s">
        <v>1924</v>
      </c>
      <c r="ASO1" s="559" t="s">
        <v>1925</v>
      </c>
      <c r="ASP1" s="559" t="s">
        <v>1926</v>
      </c>
      <c r="ASQ1" s="559" t="s">
        <v>1912</v>
      </c>
      <c r="ASR1" s="559" t="s">
        <v>1927</v>
      </c>
      <c r="ASS1" s="559" t="s">
        <v>1928</v>
      </c>
      <c r="AST1" s="559" t="s">
        <v>1929</v>
      </c>
      <c r="ASU1" s="559" t="s">
        <v>1930</v>
      </c>
      <c r="ASV1" s="559" t="s">
        <v>1931</v>
      </c>
      <c r="ASW1" s="559" t="s">
        <v>1932</v>
      </c>
      <c r="ASX1" s="559" t="s">
        <v>1933</v>
      </c>
      <c r="ASY1" s="559" t="s">
        <v>1934</v>
      </c>
      <c r="ASZ1" s="559" t="s">
        <v>1935</v>
      </c>
      <c r="ATA1" s="559" t="s">
        <v>1936</v>
      </c>
      <c r="ATB1" s="559" t="s">
        <v>1937</v>
      </c>
      <c r="ATC1" s="559" t="s">
        <v>1938</v>
      </c>
      <c r="ATD1" s="559" t="s">
        <v>1939</v>
      </c>
      <c r="ATE1" s="559" t="s">
        <v>1940</v>
      </c>
      <c r="ATF1" s="559" t="s">
        <v>1941</v>
      </c>
      <c r="ATG1" s="559" t="s">
        <v>1942</v>
      </c>
      <c r="ATH1" s="559" t="s">
        <v>1943</v>
      </c>
      <c r="ATI1" s="559" t="s">
        <v>1944</v>
      </c>
      <c r="ATJ1" s="559" t="s">
        <v>1945</v>
      </c>
      <c r="ATK1" s="559" t="s">
        <v>1946</v>
      </c>
      <c r="ATL1" s="559" t="s">
        <v>1947</v>
      </c>
      <c r="ATM1" s="559" t="s">
        <v>1948</v>
      </c>
      <c r="ATN1" s="559" t="s">
        <v>1949</v>
      </c>
      <c r="ATO1" s="559" t="s">
        <v>1950</v>
      </c>
      <c r="ATP1" s="559" t="s">
        <v>1951</v>
      </c>
      <c r="ATQ1" s="559" t="s">
        <v>1952</v>
      </c>
      <c r="ATR1" s="559" t="s">
        <v>1953</v>
      </c>
      <c r="ATS1" s="559" t="s">
        <v>1954</v>
      </c>
      <c r="ATT1" s="559" t="s">
        <v>1955</v>
      </c>
      <c r="ATU1" s="559" t="s">
        <v>1956</v>
      </c>
      <c r="ATV1" s="559" t="s">
        <v>1957</v>
      </c>
      <c r="ATW1" s="559" t="s">
        <v>1958</v>
      </c>
      <c r="ATX1" s="559" t="s">
        <v>1959</v>
      </c>
      <c r="ATY1" s="559" t="s">
        <v>1960</v>
      </c>
      <c r="ATZ1" s="559" t="s">
        <v>1961</v>
      </c>
      <c r="AUA1" s="559" t="s">
        <v>1962</v>
      </c>
      <c r="AUB1" s="559" t="s">
        <v>1963</v>
      </c>
      <c r="AUC1" s="559" t="s">
        <v>1964</v>
      </c>
      <c r="AUD1" s="559" t="s">
        <v>1965</v>
      </c>
      <c r="AUE1" s="559" t="s">
        <v>1966</v>
      </c>
      <c r="AUF1" s="559" t="s">
        <v>1967</v>
      </c>
      <c r="AUG1" s="559" t="s">
        <v>1968</v>
      </c>
      <c r="AUH1" s="559" t="s">
        <v>1969</v>
      </c>
      <c r="AUI1" s="559" t="s">
        <v>1970</v>
      </c>
      <c r="AUJ1" s="559" t="s">
        <v>1971</v>
      </c>
      <c r="AUK1" s="559" t="s">
        <v>1972</v>
      </c>
      <c r="AUL1" s="559" t="s">
        <v>1973</v>
      </c>
      <c r="AUM1" s="559" t="s">
        <v>1974</v>
      </c>
      <c r="AUN1" s="559" t="s">
        <v>1975</v>
      </c>
      <c r="AUO1" s="559" t="s">
        <v>1976</v>
      </c>
      <c r="AUP1" s="559" t="s">
        <v>1977</v>
      </c>
      <c r="AUQ1" s="559" t="s">
        <v>1978</v>
      </c>
      <c r="AUR1" s="559" t="s">
        <v>1979</v>
      </c>
      <c r="AUS1" s="559" t="s">
        <v>1980</v>
      </c>
      <c r="AUT1" s="559" t="s">
        <v>1981</v>
      </c>
      <c r="AUU1" s="559" t="s">
        <v>1982</v>
      </c>
      <c r="AUV1" s="559" t="s">
        <v>1983</v>
      </c>
      <c r="AUW1" s="559" t="s">
        <v>1984</v>
      </c>
      <c r="AUX1" s="559" t="s">
        <v>1985</v>
      </c>
      <c r="AUY1" s="559" t="s">
        <v>1986</v>
      </c>
      <c r="AUZ1" s="559" t="s">
        <v>1987</v>
      </c>
      <c r="AVA1" s="559" t="s">
        <v>1988</v>
      </c>
      <c r="AVB1" s="559" t="s">
        <v>1989</v>
      </c>
      <c r="AVC1" s="559" t="s">
        <v>1990</v>
      </c>
      <c r="AVD1" s="559" t="s">
        <v>1991</v>
      </c>
      <c r="AVE1" s="559" t="s">
        <v>1992</v>
      </c>
      <c r="AVF1" s="559" t="s">
        <v>1993</v>
      </c>
      <c r="AVG1" s="559" t="s">
        <v>1994</v>
      </c>
      <c r="AVH1" s="559" t="s">
        <v>1995</v>
      </c>
      <c r="AVI1" s="559" t="s">
        <v>1996</v>
      </c>
      <c r="AVJ1" s="559" t="s">
        <v>1997</v>
      </c>
      <c r="AVK1" s="559" t="s">
        <v>1998</v>
      </c>
      <c r="AVL1" s="559" t="s">
        <v>1999</v>
      </c>
      <c r="AVM1" s="559" t="s">
        <v>2000</v>
      </c>
      <c r="AVN1" s="559" t="s">
        <v>2001</v>
      </c>
      <c r="AVO1" s="559" t="s">
        <v>2002</v>
      </c>
      <c r="AVP1" s="559" t="s">
        <v>2003</v>
      </c>
      <c r="AVQ1" s="559" t="s">
        <v>2004</v>
      </c>
      <c r="AVR1" s="559" t="s">
        <v>2005</v>
      </c>
      <c r="AVS1" s="559" t="s">
        <v>2006</v>
      </c>
      <c r="AVT1" s="559" t="s">
        <v>2007</v>
      </c>
      <c r="AVU1" s="559" t="s">
        <v>2008</v>
      </c>
      <c r="AVV1" s="559" t="s">
        <v>2009</v>
      </c>
      <c r="AVW1" s="559" t="s">
        <v>2010</v>
      </c>
      <c r="AVX1" s="559" t="s">
        <v>2011</v>
      </c>
      <c r="AVY1" s="559" t="s">
        <v>2012</v>
      </c>
      <c r="AVZ1" s="559" t="s">
        <v>2013</v>
      </c>
      <c r="AWA1" s="559" t="s">
        <v>2014</v>
      </c>
      <c r="AWB1" s="559" t="s">
        <v>2015</v>
      </c>
      <c r="AWC1" s="559" t="s">
        <v>2016</v>
      </c>
      <c r="AWD1" s="559" t="s">
        <v>2017</v>
      </c>
      <c r="AWE1" s="559" t="s">
        <v>2018</v>
      </c>
      <c r="AWF1" s="559" t="s">
        <v>2019</v>
      </c>
      <c r="AWG1" s="559" t="s">
        <v>2020</v>
      </c>
      <c r="AWH1" s="559" t="s">
        <v>2021</v>
      </c>
      <c r="AWI1" s="559" t="s">
        <v>2022</v>
      </c>
      <c r="AWJ1" s="559" t="s">
        <v>2023</v>
      </c>
      <c r="AWK1" s="559" t="s">
        <v>2024</v>
      </c>
      <c r="AWL1" s="559" t="s">
        <v>2025</v>
      </c>
      <c r="AWM1" s="559" t="s">
        <v>2026</v>
      </c>
      <c r="AWN1" s="559" t="s">
        <v>2027</v>
      </c>
      <c r="AWO1" s="559" t="s">
        <v>2028</v>
      </c>
      <c r="AWP1" s="559" t="s">
        <v>2029</v>
      </c>
      <c r="AWQ1" s="559" t="s">
        <v>2030</v>
      </c>
      <c r="AWR1" s="559" t="s">
        <v>2031</v>
      </c>
      <c r="AWS1" s="559" t="s">
        <v>2032</v>
      </c>
      <c r="AWT1" s="559" t="s">
        <v>2033</v>
      </c>
      <c r="AWU1" s="559" t="s">
        <v>2034</v>
      </c>
      <c r="AWV1" s="559" t="s">
        <v>2035</v>
      </c>
      <c r="AWW1" s="559" t="s">
        <v>2036</v>
      </c>
      <c r="AWX1" s="559" t="s">
        <v>2037</v>
      </c>
      <c r="AWY1" s="559" t="s">
        <v>2038</v>
      </c>
      <c r="AWZ1" s="559" t="s">
        <v>2039</v>
      </c>
      <c r="AXA1" s="559" t="s">
        <v>2040</v>
      </c>
      <c r="AXB1" s="559" t="s">
        <v>2041</v>
      </c>
      <c r="AXC1" s="559" t="s">
        <v>2042</v>
      </c>
      <c r="AXD1" s="559" t="s">
        <v>2043</v>
      </c>
      <c r="AXE1" s="559" t="s">
        <v>2044</v>
      </c>
      <c r="AXF1" s="559" t="s">
        <v>2045</v>
      </c>
      <c r="AXG1" s="559" t="s">
        <v>2046</v>
      </c>
      <c r="AXH1" s="559" t="s">
        <v>2047</v>
      </c>
      <c r="AXI1" s="559" t="s">
        <v>2048</v>
      </c>
      <c r="AXJ1" s="559" t="s">
        <v>2049</v>
      </c>
      <c r="AXK1" s="559" t="s">
        <v>2050</v>
      </c>
      <c r="AXL1" s="559" t="s">
        <v>2051</v>
      </c>
      <c r="AXM1" s="559" t="s">
        <v>2052</v>
      </c>
      <c r="AXN1" s="559" t="s">
        <v>2053</v>
      </c>
      <c r="AXO1" s="559" t="s">
        <v>2054</v>
      </c>
      <c r="AXP1" s="559" t="s">
        <v>2055</v>
      </c>
      <c r="AXQ1" s="559" t="s">
        <v>2056</v>
      </c>
      <c r="AXR1" s="559" t="s">
        <v>2057</v>
      </c>
      <c r="AXS1" s="559" t="s">
        <v>2058</v>
      </c>
      <c r="AXT1" s="559" t="s">
        <v>2059</v>
      </c>
      <c r="AXU1" s="559" t="s">
        <v>2060</v>
      </c>
      <c r="AXV1" s="559" t="s">
        <v>2061</v>
      </c>
      <c r="AXW1" s="559" t="s">
        <v>2062</v>
      </c>
      <c r="AXX1" s="559" t="s">
        <v>2063</v>
      </c>
      <c r="AXY1" s="559" t="s">
        <v>2064</v>
      </c>
      <c r="AXZ1" s="559" t="s">
        <v>2065</v>
      </c>
      <c r="AYA1" s="559" t="s">
        <v>2066</v>
      </c>
      <c r="AYB1" s="559" t="s">
        <v>2067</v>
      </c>
      <c r="AYC1" s="559" t="s">
        <v>2068</v>
      </c>
      <c r="AYD1" s="559" t="s">
        <v>2069</v>
      </c>
      <c r="AYE1" s="559" t="s">
        <v>2070</v>
      </c>
      <c r="AYF1" s="559" t="s">
        <v>2071</v>
      </c>
      <c r="AYG1" s="559" t="s">
        <v>2072</v>
      </c>
      <c r="AYH1" s="559" t="s">
        <v>2073</v>
      </c>
      <c r="AYI1" s="559" t="s">
        <v>2074</v>
      </c>
      <c r="AYJ1" s="559" t="s">
        <v>2075</v>
      </c>
      <c r="AYK1" s="559" t="s">
        <v>2076</v>
      </c>
      <c r="AYL1" s="559" t="s">
        <v>2077</v>
      </c>
      <c r="AYM1" s="559" t="s">
        <v>2078</v>
      </c>
      <c r="AYN1" s="559" t="s">
        <v>2079</v>
      </c>
      <c r="AYO1" s="559" t="s">
        <v>2080</v>
      </c>
      <c r="AYP1" s="559" t="s">
        <v>2081</v>
      </c>
      <c r="AYQ1" s="559" t="s">
        <v>2082</v>
      </c>
      <c r="AYR1" s="559" t="s">
        <v>2083</v>
      </c>
      <c r="AYS1" s="559" t="s">
        <v>2084</v>
      </c>
      <c r="AYT1" s="559" t="s">
        <v>2085</v>
      </c>
      <c r="AYU1" s="559" t="s">
        <v>2086</v>
      </c>
      <c r="AYV1" s="559" t="s">
        <v>2087</v>
      </c>
      <c r="AYW1" s="559" t="s">
        <v>2088</v>
      </c>
      <c r="AYX1" s="559" t="s">
        <v>2089</v>
      </c>
      <c r="AYY1" s="559" t="s">
        <v>2090</v>
      </c>
      <c r="AYZ1" s="559" t="s">
        <v>2091</v>
      </c>
      <c r="AZA1" s="559" t="s">
        <v>2092</v>
      </c>
      <c r="AZB1" s="559" t="s">
        <v>2093</v>
      </c>
      <c r="AZC1" s="559" t="s">
        <v>2094</v>
      </c>
      <c r="AZD1" s="559" t="s">
        <v>2095</v>
      </c>
      <c r="AZE1" s="559" t="s">
        <v>2096</v>
      </c>
      <c r="AZF1" s="559" t="s">
        <v>2097</v>
      </c>
      <c r="AZG1" s="559" t="s">
        <v>2098</v>
      </c>
      <c r="AZH1" s="559" t="s">
        <v>2099</v>
      </c>
      <c r="AZI1" s="559" t="s">
        <v>2100</v>
      </c>
      <c r="AZJ1" s="559" t="s">
        <v>2101</v>
      </c>
      <c r="AZK1" s="559" t="s">
        <v>2102</v>
      </c>
      <c r="AZL1" s="559" t="s">
        <v>2103</v>
      </c>
      <c r="AZM1" s="559" t="s">
        <v>2104</v>
      </c>
      <c r="AZN1" s="559" t="s">
        <v>2105</v>
      </c>
      <c r="AZO1" s="559" t="s">
        <v>2106</v>
      </c>
      <c r="AZP1" s="559" t="s">
        <v>2107</v>
      </c>
      <c r="AZQ1" s="559" t="s">
        <v>2108</v>
      </c>
      <c r="AZR1" s="559" t="s">
        <v>2109</v>
      </c>
      <c r="AZS1" s="559" t="s">
        <v>2110</v>
      </c>
      <c r="AZT1" s="559" t="s">
        <v>2111</v>
      </c>
      <c r="AZU1" s="559" t="s">
        <v>2112</v>
      </c>
      <c r="AZV1" s="559" t="s">
        <v>2113</v>
      </c>
      <c r="AZW1" s="559" t="s">
        <v>2114</v>
      </c>
      <c r="AZX1" s="559" t="s">
        <v>2115</v>
      </c>
      <c r="AZY1" s="559" t="s">
        <v>2116</v>
      </c>
      <c r="AZZ1" s="559" t="s">
        <v>2117</v>
      </c>
      <c r="BAA1" s="559" t="s">
        <v>2118</v>
      </c>
      <c r="BAB1" s="559" t="s">
        <v>2119</v>
      </c>
      <c r="BAC1" s="559" t="s">
        <v>2120</v>
      </c>
      <c r="BAD1" s="559" t="s">
        <v>2121</v>
      </c>
      <c r="BAE1" s="559" t="s">
        <v>2122</v>
      </c>
      <c r="BAF1" s="559" t="s">
        <v>2123</v>
      </c>
      <c r="BAG1" s="559" t="s">
        <v>2124</v>
      </c>
      <c r="BAH1" s="559" t="s">
        <v>2125</v>
      </c>
      <c r="BAI1" s="559" t="s">
        <v>2126</v>
      </c>
      <c r="BAJ1" s="559" t="s">
        <v>2127</v>
      </c>
      <c r="BAK1" s="559" t="s">
        <v>2128</v>
      </c>
      <c r="BAL1" s="559" t="s">
        <v>2129</v>
      </c>
      <c r="BAM1" s="559" t="s">
        <v>2130</v>
      </c>
      <c r="BAN1" s="559" t="s">
        <v>2131</v>
      </c>
      <c r="BAO1" s="559" t="s">
        <v>2132</v>
      </c>
      <c r="BAP1" s="559" t="s">
        <v>2133</v>
      </c>
      <c r="BAQ1" s="559" t="s">
        <v>2134</v>
      </c>
      <c r="BAR1" s="559" t="s">
        <v>2135</v>
      </c>
      <c r="BAS1" s="559" t="s">
        <v>2136</v>
      </c>
      <c r="BAT1" s="559" t="s">
        <v>2137</v>
      </c>
      <c r="BAU1" s="559" t="s">
        <v>2138</v>
      </c>
      <c r="BAV1" s="559" t="s">
        <v>2139</v>
      </c>
      <c r="BAW1" s="559" t="s">
        <v>2140</v>
      </c>
      <c r="BAX1" s="559" t="s">
        <v>2141</v>
      </c>
      <c r="BAY1" s="559" t="s">
        <v>2142</v>
      </c>
      <c r="BAZ1" s="559" t="s">
        <v>2143</v>
      </c>
      <c r="BBA1" s="559" t="s">
        <v>2144</v>
      </c>
      <c r="BBB1" s="559" t="s">
        <v>2145</v>
      </c>
      <c r="BBC1" s="559" t="s">
        <v>2146</v>
      </c>
      <c r="BBD1" s="559" t="s">
        <v>2147</v>
      </c>
      <c r="BBE1" s="559" t="s">
        <v>2148</v>
      </c>
      <c r="BBF1" s="559" t="s">
        <v>2149</v>
      </c>
      <c r="BBG1" s="559" t="s">
        <v>2150</v>
      </c>
      <c r="BBH1" s="559" t="s">
        <v>2151</v>
      </c>
      <c r="BBI1" s="559" t="s">
        <v>2152</v>
      </c>
      <c r="BBJ1" s="559" t="s">
        <v>2153</v>
      </c>
      <c r="BBK1" s="559" t="s">
        <v>2154</v>
      </c>
      <c r="BBL1" s="559" t="s">
        <v>2155</v>
      </c>
      <c r="BBM1" s="559" t="s">
        <v>2156</v>
      </c>
      <c r="BBN1" s="559" t="s">
        <v>2157</v>
      </c>
      <c r="BBO1" s="559" t="s">
        <v>2158</v>
      </c>
      <c r="BBP1" s="559" t="s">
        <v>2159</v>
      </c>
      <c r="BBQ1" s="559" t="s">
        <v>2160</v>
      </c>
      <c r="BBR1" s="559" t="s">
        <v>2161</v>
      </c>
      <c r="BBS1" s="559" t="s">
        <v>2162</v>
      </c>
      <c r="BBT1" s="559" t="s">
        <v>2163</v>
      </c>
      <c r="BBU1" s="559" t="s">
        <v>2164</v>
      </c>
      <c r="BBV1" s="559" t="s">
        <v>2165</v>
      </c>
      <c r="BBW1" s="559" t="s">
        <v>2166</v>
      </c>
      <c r="BBX1" s="559" t="s">
        <v>2167</v>
      </c>
      <c r="BBY1" s="559" t="s">
        <v>2168</v>
      </c>
      <c r="BBZ1" s="559" t="s">
        <v>2169</v>
      </c>
      <c r="BCA1" s="559" t="s">
        <v>2170</v>
      </c>
      <c r="BCB1" s="559" t="s">
        <v>2171</v>
      </c>
      <c r="BCC1" s="559" t="s">
        <v>2172</v>
      </c>
      <c r="BCD1" s="559" t="s">
        <v>2173</v>
      </c>
      <c r="BCE1" s="559" t="s">
        <v>2174</v>
      </c>
      <c r="BCF1" s="559" t="s">
        <v>2175</v>
      </c>
      <c r="BCG1" s="559" t="s">
        <v>2176</v>
      </c>
      <c r="BCH1" s="559" t="s">
        <v>2177</v>
      </c>
      <c r="BCI1" s="559" t="s">
        <v>2178</v>
      </c>
      <c r="BCJ1" s="559" t="s">
        <v>2179</v>
      </c>
      <c r="BCK1" s="559" t="s">
        <v>2180</v>
      </c>
      <c r="BCL1" s="559" t="s">
        <v>2181</v>
      </c>
      <c r="BCM1" s="559" t="s">
        <v>2182</v>
      </c>
      <c r="BCN1" s="559" t="s">
        <v>2183</v>
      </c>
      <c r="BCO1" s="559" t="s">
        <v>2184</v>
      </c>
      <c r="BCP1" s="559" t="s">
        <v>2185</v>
      </c>
      <c r="BCQ1" s="559" t="s">
        <v>2186</v>
      </c>
      <c r="BCR1" s="559" t="s">
        <v>2187</v>
      </c>
      <c r="BCS1" s="559" t="s">
        <v>2188</v>
      </c>
      <c r="BCT1" s="559" t="s">
        <v>2189</v>
      </c>
      <c r="BCU1" s="559" t="s">
        <v>2190</v>
      </c>
      <c r="BCV1" s="559" t="s">
        <v>2191</v>
      </c>
      <c r="BCW1" s="559" t="s">
        <v>2192</v>
      </c>
      <c r="BCX1" s="559" t="s">
        <v>2193</v>
      </c>
      <c r="BCY1" s="559" t="s">
        <v>2194</v>
      </c>
      <c r="BCZ1" s="559" t="s">
        <v>2195</v>
      </c>
      <c r="BDA1" s="559" t="s">
        <v>2196</v>
      </c>
      <c r="BDB1" s="559" t="s">
        <v>2197</v>
      </c>
      <c r="BDC1" s="559" t="s">
        <v>2198</v>
      </c>
      <c r="BDD1" s="559" t="s">
        <v>2199</v>
      </c>
      <c r="BDE1" s="559" t="s">
        <v>2200</v>
      </c>
      <c r="BDF1" s="559" t="s">
        <v>2201</v>
      </c>
      <c r="BDG1" s="559" t="s">
        <v>2202</v>
      </c>
      <c r="BDH1" s="559" t="s">
        <v>2203</v>
      </c>
      <c r="BDI1" s="559" t="s">
        <v>2204</v>
      </c>
      <c r="BDJ1" s="559" t="s">
        <v>2205</v>
      </c>
      <c r="BDK1" s="559" t="s">
        <v>2206</v>
      </c>
      <c r="BDL1" s="559" t="s">
        <v>2207</v>
      </c>
      <c r="BDM1" s="559" t="s">
        <v>2208</v>
      </c>
      <c r="BDN1" s="559" t="s">
        <v>2209</v>
      </c>
      <c r="BDO1" s="559" t="s">
        <v>2210</v>
      </c>
      <c r="BDP1" s="559" t="s">
        <v>2211</v>
      </c>
      <c r="BDQ1" s="559" t="s">
        <v>2212</v>
      </c>
      <c r="BDR1" s="559" t="s">
        <v>2213</v>
      </c>
      <c r="BDS1" s="559" t="s">
        <v>2214</v>
      </c>
      <c r="BDT1" s="559" t="s">
        <v>2215</v>
      </c>
      <c r="BDU1" s="559" t="s">
        <v>2216</v>
      </c>
      <c r="BDV1" s="559" t="s">
        <v>2217</v>
      </c>
      <c r="BDW1" s="559" t="s">
        <v>2218</v>
      </c>
      <c r="BDX1" s="559" t="s">
        <v>2219</v>
      </c>
      <c r="BDY1" s="559" t="s">
        <v>2220</v>
      </c>
      <c r="BDZ1" s="559" t="s">
        <v>2221</v>
      </c>
      <c r="BEA1" s="559" t="s">
        <v>2222</v>
      </c>
      <c r="BEB1" s="559" t="s">
        <v>2223</v>
      </c>
      <c r="BEC1" s="559" t="s">
        <v>2224</v>
      </c>
      <c r="BED1" s="559" t="s">
        <v>2225</v>
      </c>
      <c r="BEE1" s="559" t="s">
        <v>2226</v>
      </c>
      <c r="BEF1" s="559" t="s">
        <v>2227</v>
      </c>
      <c r="BEG1" s="559" t="s">
        <v>2228</v>
      </c>
      <c r="BEH1" s="559" t="s">
        <v>2229</v>
      </c>
      <c r="BEI1" s="559" t="s">
        <v>2230</v>
      </c>
      <c r="BEJ1" s="559" t="s">
        <v>2231</v>
      </c>
      <c r="BEK1" s="559" t="s">
        <v>2232</v>
      </c>
      <c r="BEL1" s="559" t="s">
        <v>2233</v>
      </c>
      <c r="BEM1" s="559" t="s">
        <v>2234</v>
      </c>
      <c r="BEN1" s="559" t="s">
        <v>2235</v>
      </c>
      <c r="BEO1" s="559" t="s">
        <v>2236</v>
      </c>
      <c r="BEP1" s="559" t="s">
        <v>2237</v>
      </c>
      <c r="BEQ1" s="559" t="s">
        <v>2238</v>
      </c>
      <c r="BER1" s="559" t="s">
        <v>2239</v>
      </c>
      <c r="BES1" s="559" t="s">
        <v>2240</v>
      </c>
      <c r="BET1" s="559" t="s">
        <v>2241</v>
      </c>
      <c r="BEU1" s="559" t="s">
        <v>2242</v>
      </c>
      <c r="BEV1" s="559" t="s">
        <v>2243</v>
      </c>
      <c r="BEW1" s="559" t="s">
        <v>2244</v>
      </c>
      <c r="BEX1" s="559" t="s">
        <v>2245</v>
      </c>
      <c r="BEY1" s="559" t="s">
        <v>2246</v>
      </c>
      <c r="BEZ1" s="559" t="s">
        <v>2247</v>
      </c>
      <c r="BFA1" s="559" t="s">
        <v>2248</v>
      </c>
      <c r="BFB1" s="559" t="s">
        <v>2249</v>
      </c>
      <c r="BFC1" s="559" t="s">
        <v>2250</v>
      </c>
      <c r="BFD1" s="559" t="s">
        <v>2251</v>
      </c>
      <c r="BFE1" s="559" t="s">
        <v>2252</v>
      </c>
      <c r="BFF1" s="559" t="s">
        <v>2253</v>
      </c>
      <c r="BFG1" s="559" t="s">
        <v>2254</v>
      </c>
      <c r="BFH1" s="559" t="s">
        <v>2255</v>
      </c>
      <c r="BFI1" s="559" t="s">
        <v>2256</v>
      </c>
      <c r="BFJ1" s="559" t="s">
        <v>2257</v>
      </c>
      <c r="BFK1" s="559" t="s">
        <v>2258</v>
      </c>
      <c r="BFL1" s="559" t="s">
        <v>2259</v>
      </c>
      <c r="BFM1" s="559" t="s">
        <v>2260</v>
      </c>
      <c r="BFN1" s="559" t="s">
        <v>2261</v>
      </c>
      <c r="BFO1" s="559" t="s">
        <v>2262</v>
      </c>
      <c r="BFP1" s="559" t="s">
        <v>2263</v>
      </c>
      <c r="BFQ1" s="559" t="s">
        <v>2264</v>
      </c>
      <c r="BFR1" s="559" t="s">
        <v>2265</v>
      </c>
      <c r="BFS1" s="559" t="s">
        <v>2266</v>
      </c>
      <c r="BFT1" s="559" t="s">
        <v>2267</v>
      </c>
      <c r="BFU1" s="559" t="s">
        <v>2268</v>
      </c>
      <c r="BFV1" s="559" t="s">
        <v>2269</v>
      </c>
      <c r="BFW1" s="559" t="s">
        <v>2270</v>
      </c>
      <c r="BFX1" s="559" t="s">
        <v>2271</v>
      </c>
      <c r="BFY1" s="559" t="s">
        <v>2272</v>
      </c>
      <c r="BFZ1" s="559" t="s">
        <v>2273</v>
      </c>
      <c r="BGA1" s="559" t="s">
        <v>2274</v>
      </c>
      <c r="BGB1" s="559" t="s">
        <v>2275</v>
      </c>
      <c r="BGC1" s="560" t="s">
        <v>2276</v>
      </c>
      <c r="BGD1" s="560" t="s">
        <v>2277</v>
      </c>
      <c r="BGE1" s="560" t="s">
        <v>2278</v>
      </c>
      <c r="BGF1" s="560" t="s">
        <v>2279</v>
      </c>
      <c r="BGG1" s="560" t="s">
        <v>2280</v>
      </c>
      <c r="BGH1" s="560" t="s">
        <v>2281</v>
      </c>
      <c r="BGI1" s="560" t="s">
        <v>2282</v>
      </c>
      <c r="BGJ1" s="560" t="s">
        <v>2283</v>
      </c>
      <c r="BGK1" s="560" t="s">
        <v>2284</v>
      </c>
      <c r="BGL1" s="560" t="s">
        <v>2285</v>
      </c>
      <c r="BGM1" s="560" t="s">
        <v>2286</v>
      </c>
      <c r="BGN1" s="560" t="s">
        <v>2287</v>
      </c>
      <c r="BGO1" s="560" t="s">
        <v>2288</v>
      </c>
      <c r="BGP1" s="560" t="s">
        <v>2289</v>
      </c>
      <c r="BGQ1" s="560" t="s">
        <v>2290</v>
      </c>
      <c r="BGR1" s="560" t="s">
        <v>2291</v>
      </c>
      <c r="BGS1" s="560" t="s">
        <v>2292</v>
      </c>
      <c r="BGT1" s="560" t="s">
        <v>2293</v>
      </c>
      <c r="BGU1" s="560" t="s">
        <v>2294</v>
      </c>
      <c r="BGV1" s="560" t="s">
        <v>2295</v>
      </c>
      <c r="BGW1" s="560" t="s">
        <v>2296</v>
      </c>
      <c r="BGX1" s="560" t="s">
        <v>2297</v>
      </c>
      <c r="BGY1" s="560" t="s">
        <v>2298</v>
      </c>
      <c r="BGZ1" s="560" t="s">
        <v>2299</v>
      </c>
      <c r="BHA1" s="560" t="s">
        <v>2300</v>
      </c>
      <c r="BHB1" s="560" t="s">
        <v>2301</v>
      </c>
      <c r="BHC1" s="560" t="s">
        <v>2302</v>
      </c>
      <c r="BHD1" s="560" t="s">
        <v>2303</v>
      </c>
      <c r="BHE1" s="560" t="s">
        <v>2304</v>
      </c>
      <c r="BHF1" s="560" t="s">
        <v>2305</v>
      </c>
      <c r="BHG1" s="560" t="s">
        <v>2306</v>
      </c>
      <c r="BHH1" s="560" t="s">
        <v>2307</v>
      </c>
      <c r="BHI1" s="560" t="s">
        <v>2308</v>
      </c>
      <c r="BHJ1" s="560" t="s">
        <v>2309</v>
      </c>
      <c r="BHK1" s="560" t="s">
        <v>2310</v>
      </c>
      <c r="BHL1" s="560" t="s">
        <v>2311</v>
      </c>
      <c r="BHM1" s="560" t="s">
        <v>2312</v>
      </c>
      <c r="BHN1" s="560" t="s">
        <v>2313</v>
      </c>
      <c r="BHO1" s="560" t="s">
        <v>2314</v>
      </c>
      <c r="BHP1" s="560" t="s">
        <v>2315</v>
      </c>
      <c r="BHQ1" s="560" t="s">
        <v>2316</v>
      </c>
      <c r="BHR1" s="560" t="s">
        <v>2317</v>
      </c>
      <c r="BHS1" s="560" t="s">
        <v>2318</v>
      </c>
      <c r="BHT1" s="560" t="s">
        <v>2319</v>
      </c>
      <c r="BHU1" s="560" t="s">
        <v>2320</v>
      </c>
      <c r="BHV1" s="560" t="s">
        <v>2321</v>
      </c>
      <c r="BHW1" s="560" t="s">
        <v>2322</v>
      </c>
      <c r="BHX1" s="560" t="s">
        <v>2323</v>
      </c>
      <c r="BHY1" s="560" t="s">
        <v>2324</v>
      </c>
      <c r="BHZ1" s="560" t="s">
        <v>2325</v>
      </c>
      <c r="BIA1" s="560" t="s">
        <v>2326</v>
      </c>
      <c r="BIB1" s="560" t="s">
        <v>2327</v>
      </c>
      <c r="BIC1" s="560" t="s">
        <v>2328</v>
      </c>
      <c r="BID1" s="560" t="s">
        <v>2329</v>
      </c>
      <c r="BIE1" s="560" t="s">
        <v>2330</v>
      </c>
      <c r="BIF1" s="560" t="s">
        <v>2331</v>
      </c>
      <c r="BIG1" s="560" t="s">
        <v>2332</v>
      </c>
      <c r="BIH1" s="560" t="s">
        <v>2333</v>
      </c>
      <c r="BII1" s="560" t="s">
        <v>2334</v>
      </c>
      <c r="BIJ1" s="560" t="s">
        <v>2335</v>
      </c>
      <c r="BIK1" s="560" t="s">
        <v>2336</v>
      </c>
      <c r="BIL1" s="560" t="s">
        <v>2337</v>
      </c>
      <c r="BIM1" s="560" t="s">
        <v>2338</v>
      </c>
      <c r="BIN1" s="560" t="s">
        <v>2339</v>
      </c>
      <c r="BIO1" s="560" t="s">
        <v>2340</v>
      </c>
      <c r="BIP1" s="560" t="s">
        <v>2341</v>
      </c>
      <c r="BIQ1" s="560" t="s">
        <v>2342</v>
      </c>
      <c r="BIR1" s="560" t="s">
        <v>2343</v>
      </c>
      <c r="BIS1" s="560" t="s">
        <v>2344</v>
      </c>
      <c r="BIT1" s="560" t="s">
        <v>2345</v>
      </c>
      <c r="BIU1" s="560" t="s">
        <v>2346</v>
      </c>
      <c r="BIV1" s="560" t="s">
        <v>2347</v>
      </c>
      <c r="BIW1" s="559" t="s">
        <v>2348</v>
      </c>
      <c r="BIX1" s="559" t="s">
        <v>2349</v>
      </c>
      <c r="BIY1" s="559" t="s">
        <v>2350</v>
      </c>
      <c r="BIZ1" s="559" t="s">
        <v>2351</v>
      </c>
      <c r="BJA1" s="560" t="s">
        <v>2352</v>
      </c>
      <c r="BJB1" s="560" t="s">
        <v>2353</v>
      </c>
      <c r="BJC1" s="560" t="s">
        <v>2354</v>
      </c>
      <c r="BJD1" s="560" t="s">
        <v>2355</v>
      </c>
      <c r="BJE1" s="560" t="s">
        <v>2356</v>
      </c>
      <c r="BJF1" s="560" t="s">
        <v>2357</v>
      </c>
      <c r="BJG1" s="560" t="s">
        <v>2358</v>
      </c>
      <c r="BJH1" s="560" t="s">
        <v>2359</v>
      </c>
      <c r="BJI1" s="560" t="s">
        <v>2360</v>
      </c>
      <c r="BJJ1" s="560" t="s">
        <v>2361</v>
      </c>
      <c r="BJK1" s="560" t="s">
        <v>2362</v>
      </c>
      <c r="BJL1" s="560" t="s">
        <v>2363</v>
      </c>
      <c r="BJM1" s="560" t="s">
        <v>2364</v>
      </c>
      <c r="BJN1" s="560" t="s">
        <v>2365</v>
      </c>
      <c r="BJO1" s="560" t="s">
        <v>2366</v>
      </c>
      <c r="BJP1" s="560" t="s">
        <v>2367</v>
      </c>
      <c r="BJQ1" s="560" t="s">
        <v>2368</v>
      </c>
      <c r="BJR1" s="560" t="s">
        <v>2369</v>
      </c>
      <c r="BJS1" s="560" t="s">
        <v>2370</v>
      </c>
      <c r="BJT1" s="560" t="s">
        <v>2371</v>
      </c>
      <c r="BJU1" s="560" t="s">
        <v>2372</v>
      </c>
      <c r="BJV1" s="560" t="s">
        <v>2373</v>
      </c>
      <c r="BJW1" s="560" t="s">
        <v>2374</v>
      </c>
      <c r="BJX1" s="560" t="s">
        <v>2375</v>
      </c>
      <c r="BJY1" s="560" t="s">
        <v>2376</v>
      </c>
      <c r="BJZ1" s="560" t="s">
        <v>2377</v>
      </c>
      <c r="BKA1" s="560" t="s">
        <v>2378</v>
      </c>
      <c r="BKB1" s="560" t="s">
        <v>2379</v>
      </c>
      <c r="BKC1" s="560" t="s">
        <v>2380</v>
      </c>
      <c r="BKD1" s="560" t="s">
        <v>2381</v>
      </c>
      <c r="BKE1" s="560" t="s">
        <v>2382</v>
      </c>
      <c r="BKF1" s="560" t="s">
        <v>2383</v>
      </c>
      <c r="BKG1" s="560" t="s">
        <v>2384</v>
      </c>
      <c r="BKH1" s="560" t="s">
        <v>2385</v>
      </c>
      <c r="BKI1" s="560" t="s">
        <v>2386</v>
      </c>
      <c r="BKJ1" s="560" t="s">
        <v>2387</v>
      </c>
      <c r="BKK1" s="560" t="s">
        <v>2388</v>
      </c>
      <c r="BKL1" s="560" t="s">
        <v>2389</v>
      </c>
      <c r="BKM1" s="560" t="s">
        <v>2390</v>
      </c>
      <c r="BKN1" s="560" t="s">
        <v>2391</v>
      </c>
      <c r="BKO1" s="560" t="s">
        <v>2392</v>
      </c>
      <c r="BKP1" s="560" t="s">
        <v>2393</v>
      </c>
      <c r="BKQ1" s="560" t="s">
        <v>2394</v>
      </c>
      <c r="BKR1" s="560" t="s">
        <v>2395</v>
      </c>
      <c r="BKS1" s="560" t="s">
        <v>2396</v>
      </c>
      <c r="BKT1" s="560" t="s">
        <v>2397</v>
      </c>
      <c r="BKU1" s="560" t="s">
        <v>2398</v>
      </c>
      <c r="BKV1" s="560" t="s">
        <v>2399</v>
      </c>
      <c r="BKW1" s="560" t="s">
        <v>2400</v>
      </c>
      <c r="BKX1" s="560" t="s">
        <v>2401</v>
      </c>
      <c r="BKY1" s="560" t="s">
        <v>2402</v>
      </c>
      <c r="BKZ1" s="560" t="s">
        <v>2403</v>
      </c>
      <c r="BLA1" s="560" t="s">
        <v>2404</v>
      </c>
      <c r="BLB1" s="560" t="s">
        <v>2405</v>
      </c>
      <c r="BLC1" s="560" t="s">
        <v>2406</v>
      </c>
      <c r="BLD1" s="560" t="s">
        <v>2407</v>
      </c>
      <c r="BLE1" s="560" t="s">
        <v>2408</v>
      </c>
      <c r="BLF1" s="560" t="s">
        <v>2409</v>
      </c>
      <c r="BLG1" s="560" t="s">
        <v>2410</v>
      </c>
      <c r="BLH1" s="560" t="s">
        <v>2411</v>
      </c>
      <c r="BLI1" s="560" t="s">
        <v>2412</v>
      </c>
      <c r="BLJ1" s="560" t="s">
        <v>2413</v>
      </c>
      <c r="BLK1" s="560" t="s">
        <v>2414</v>
      </c>
      <c r="BLL1" s="560" t="s">
        <v>2415</v>
      </c>
      <c r="BLM1" s="560" t="s">
        <v>2416</v>
      </c>
      <c r="BLN1" s="560" t="s">
        <v>2417</v>
      </c>
      <c r="BLO1" s="560" t="s">
        <v>2418</v>
      </c>
      <c r="BLP1" s="560" t="s">
        <v>2419</v>
      </c>
      <c r="BLQ1" s="560" t="s">
        <v>2420</v>
      </c>
      <c r="BLR1" s="560" t="s">
        <v>2421</v>
      </c>
      <c r="BLS1" s="560" t="s">
        <v>2422</v>
      </c>
      <c r="BLT1" s="560" t="s">
        <v>2423</v>
      </c>
      <c r="BLU1" s="559" t="s">
        <v>2424</v>
      </c>
      <c r="BLV1" s="559" t="s">
        <v>2425</v>
      </c>
      <c r="BLW1" s="559" t="s">
        <v>2426</v>
      </c>
      <c r="BLX1" s="559" t="s">
        <v>2427</v>
      </c>
      <c r="BLY1" s="560" t="s">
        <v>2428</v>
      </c>
      <c r="BLZ1" s="560" t="s">
        <v>2429</v>
      </c>
      <c r="BMA1" s="560" t="s">
        <v>2430</v>
      </c>
      <c r="BMB1" s="560" t="s">
        <v>2431</v>
      </c>
      <c r="BMC1" s="560" t="s">
        <v>2432</v>
      </c>
      <c r="BMD1" s="560" t="s">
        <v>2433</v>
      </c>
      <c r="BME1" s="560" t="s">
        <v>2434</v>
      </c>
      <c r="BMF1" s="560" t="s">
        <v>2435</v>
      </c>
      <c r="BMG1" s="560" t="s">
        <v>2436</v>
      </c>
      <c r="BMH1" s="560" t="s">
        <v>2437</v>
      </c>
      <c r="BMI1" s="560" t="s">
        <v>2438</v>
      </c>
      <c r="BMJ1" s="560" t="s">
        <v>2439</v>
      </c>
      <c r="BMK1" s="560" t="s">
        <v>2440</v>
      </c>
      <c r="BML1" s="560" t="s">
        <v>2441</v>
      </c>
      <c r="BMM1" s="560" t="s">
        <v>2442</v>
      </c>
      <c r="BMN1" s="560" t="s">
        <v>2443</v>
      </c>
      <c r="BMO1" s="560" t="s">
        <v>2444</v>
      </c>
      <c r="BMP1" s="560" t="s">
        <v>2445</v>
      </c>
      <c r="BMQ1" s="560" t="s">
        <v>2446</v>
      </c>
      <c r="BMR1" s="560" t="s">
        <v>2447</v>
      </c>
      <c r="BMS1" s="560" t="s">
        <v>2448</v>
      </c>
      <c r="BMT1" s="560" t="s">
        <v>2449</v>
      </c>
      <c r="BMU1" s="560" t="s">
        <v>2450</v>
      </c>
      <c r="BMV1" s="560" t="s">
        <v>2451</v>
      </c>
      <c r="BMW1" s="560" t="s">
        <v>2452</v>
      </c>
      <c r="BMX1" s="560" t="s">
        <v>2453</v>
      </c>
      <c r="BMY1" s="560" t="s">
        <v>2454</v>
      </c>
      <c r="BMZ1" s="560" t="s">
        <v>2455</v>
      </c>
      <c r="BNA1" s="560" t="s">
        <v>2456</v>
      </c>
      <c r="BNB1" s="560" t="s">
        <v>2457</v>
      </c>
      <c r="BNC1" s="560" t="s">
        <v>2458</v>
      </c>
      <c r="BND1" s="560" t="s">
        <v>2459</v>
      </c>
      <c r="BNE1" s="560" t="s">
        <v>2460</v>
      </c>
      <c r="BNF1" s="560" t="s">
        <v>2461</v>
      </c>
      <c r="BNG1" s="560" t="s">
        <v>2462</v>
      </c>
      <c r="BNH1" s="560" t="s">
        <v>2463</v>
      </c>
      <c r="BNI1" s="560" t="s">
        <v>2464</v>
      </c>
      <c r="BNJ1" s="560" t="s">
        <v>2465</v>
      </c>
      <c r="BNK1" s="560" t="s">
        <v>2466</v>
      </c>
      <c r="BNL1" s="560" t="s">
        <v>2467</v>
      </c>
      <c r="BNM1" s="560" t="s">
        <v>2468</v>
      </c>
      <c r="BNN1" s="560" t="s">
        <v>2469</v>
      </c>
      <c r="BNO1" s="560" t="s">
        <v>2470</v>
      </c>
      <c r="BNP1" s="560" t="s">
        <v>2471</v>
      </c>
      <c r="BNQ1" s="560" t="s">
        <v>2472</v>
      </c>
      <c r="BNR1" s="560" t="s">
        <v>2473</v>
      </c>
      <c r="BNS1" s="560" t="s">
        <v>2474</v>
      </c>
      <c r="BNT1" s="560" t="s">
        <v>2475</v>
      </c>
      <c r="BNU1" s="560" t="s">
        <v>2476</v>
      </c>
      <c r="BNV1" s="560" t="s">
        <v>2477</v>
      </c>
      <c r="BNW1" s="560" t="s">
        <v>2478</v>
      </c>
      <c r="BNX1" s="560" t="s">
        <v>2479</v>
      </c>
      <c r="BNY1" s="560" t="s">
        <v>2480</v>
      </c>
      <c r="BNZ1" s="560" t="s">
        <v>2481</v>
      </c>
      <c r="BOA1" s="560" t="s">
        <v>2482</v>
      </c>
      <c r="BOB1" s="560" t="s">
        <v>2483</v>
      </c>
      <c r="BOC1" s="560" t="s">
        <v>2484</v>
      </c>
      <c r="BOD1" s="560" t="s">
        <v>2485</v>
      </c>
      <c r="BOE1" s="560" t="s">
        <v>2486</v>
      </c>
      <c r="BOF1" s="560" t="s">
        <v>2487</v>
      </c>
      <c r="BOG1" s="560" t="s">
        <v>2488</v>
      </c>
      <c r="BOH1" s="560" t="s">
        <v>2489</v>
      </c>
      <c r="BOI1" s="560" t="s">
        <v>2490</v>
      </c>
      <c r="BOJ1" s="560" t="s">
        <v>2491</v>
      </c>
      <c r="BOK1" s="560" t="s">
        <v>2492</v>
      </c>
      <c r="BOL1" s="560" t="s">
        <v>2493</v>
      </c>
      <c r="BOM1" s="560" t="s">
        <v>2494</v>
      </c>
      <c r="BON1" s="560" t="s">
        <v>2495</v>
      </c>
      <c r="BOO1" s="560" t="s">
        <v>2496</v>
      </c>
      <c r="BOP1" s="560" t="s">
        <v>2497</v>
      </c>
      <c r="BOQ1" s="560" t="s">
        <v>2498</v>
      </c>
      <c r="BOR1" s="560" t="s">
        <v>2499</v>
      </c>
      <c r="BOS1" s="559" t="s">
        <v>2500</v>
      </c>
      <c r="BOT1" s="559" t="s">
        <v>2501</v>
      </c>
      <c r="BOU1" s="559" t="s">
        <v>2502</v>
      </c>
      <c r="BOV1" s="559" t="s">
        <v>2503</v>
      </c>
      <c r="BOW1" s="560" t="s">
        <v>2504</v>
      </c>
      <c r="BOX1" s="560" t="s">
        <v>2505</v>
      </c>
      <c r="BOY1" s="560" t="s">
        <v>2506</v>
      </c>
      <c r="BOZ1" s="560" t="s">
        <v>2507</v>
      </c>
      <c r="BPA1" s="560" t="s">
        <v>2508</v>
      </c>
      <c r="BPB1" s="560" t="s">
        <v>2509</v>
      </c>
      <c r="BPC1" s="560" t="s">
        <v>2510</v>
      </c>
      <c r="BPD1" s="560" t="s">
        <v>2511</v>
      </c>
      <c r="BPE1" s="560" t="s">
        <v>2512</v>
      </c>
      <c r="BPF1" s="560" t="s">
        <v>2513</v>
      </c>
      <c r="BPG1" s="560" t="s">
        <v>2514</v>
      </c>
      <c r="BPH1" s="560" t="s">
        <v>2515</v>
      </c>
      <c r="BPI1" s="560" t="s">
        <v>2516</v>
      </c>
      <c r="BPJ1" s="560" t="s">
        <v>2517</v>
      </c>
      <c r="BPK1" s="560" t="s">
        <v>2518</v>
      </c>
      <c r="BPL1" s="560" t="s">
        <v>2519</v>
      </c>
      <c r="BPM1" s="560" t="s">
        <v>2520</v>
      </c>
      <c r="BPN1" s="560" t="s">
        <v>2521</v>
      </c>
      <c r="BPO1" s="560" t="s">
        <v>2522</v>
      </c>
      <c r="BPP1" s="560" t="s">
        <v>2523</v>
      </c>
      <c r="BPQ1" s="560" t="s">
        <v>2524</v>
      </c>
      <c r="BPR1" s="560" t="s">
        <v>2525</v>
      </c>
      <c r="BPS1" s="560" t="s">
        <v>2526</v>
      </c>
      <c r="BPT1" s="560" t="s">
        <v>2527</v>
      </c>
      <c r="BPU1" s="560" t="s">
        <v>2528</v>
      </c>
      <c r="BPV1" s="560" t="s">
        <v>2529</v>
      </c>
      <c r="BPW1" s="560" t="s">
        <v>2530</v>
      </c>
      <c r="BPX1" s="560" t="s">
        <v>2531</v>
      </c>
      <c r="BPY1" s="560" t="s">
        <v>2532</v>
      </c>
      <c r="BPZ1" s="560" t="s">
        <v>2533</v>
      </c>
      <c r="BQA1" s="560" t="s">
        <v>2534</v>
      </c>
      <c r="BQB1" s="560" t="s">
        <v>2535</v>
      </c>
      <c r="BQC1" s="560" t="s">
        <v>2536</v>
      </c>
      <c r="BQD1" s="560" t="s">
        <v>2537</v>
      </c>
      <c r="BQE1" s="560" t="s">
        <v>2538</v>
      </c>
      <c r="BQF1" s="560" t="s">
        <v>2539</v>
      </c>
      <c r="BQG1" s="560" t="s">
        <v>2540</v>
      </c>
      <c r="BQH1" s="560" t="s">
        <v>2541</v>
      </c>
      <c r="BQI1" s="560" t="s">
        <v>2542</v>
      </c>
      <c r="BQJ1" s="560" t="s">
        <v>2543</v>
      </c>
      <c r="BQK1" s="560" t="s">
        <v>2544</v>
      </c>
      <c r="BQL1" s="560" t="s">
        <v>2545</v>
      </c>
      <c r="BQM1" s="560" t="s">
        <v>2546</v>
      </c>
      <c r="BQN1" s="560" t="s">
        <v>2547</v>
      </c>
      <c r="BQO1" s="560" t="s">
        <v>2548</v>
      </c>
      <c r="BQP1" s="560" t="s">
        <v>2549</v>
      </c>
      <c r="BQQ1" s="560" t="s">
        <v>2550</v>
      </c>
      <c r="BQR1" s="560" t="s">
        <v>2551</v>
      </c>
      <c r="BQS1" s="560" t="s">
        <v>2552</v>
      </c>
      <c r="BQT1" s="560" t="s">
        <v>2553</v>
      </c>
      <c r="BQU1" s="560" t="s">
        <v>2554</v>
      </c>
      <c r="BQV1" s="560" t="s">
        <v>2555</v>
      </c>
      <c r="BQW1" s="560" t="s">
        <v>2556</v>
      </c>
      <c r="BQX1" s="560" t="s">
        <v>2557</v>
      </c>
      <c r="BQY1" s="560" t="s">
        <v>2558</v>
      </c>
      <c r="BQZ1" s="560" t="s">
        <v>2559</v>
      </c>
      <c r="BRA1" s="560" t="s">
        <v>2560</v>
      </c>
      <c r="BRB1" s="560" t="s">
        <v>2561</v>
      </c>
      <c r="BRC1" s="560" t="s">
        <v>2562</v>
      </c>
      <c r="BRD1" s="560" t="s">
        <v>2563</v>
      </c>
      <c r="BRE1" s="560" t="s">
        <v>2564</v>
      </c>
      <c r="BRF1" s="560" t="s">
        <v>2565</v>
      </c>
      <c r="BRG1" s="560" t="s">
        <v>2566</v>
      </c>
      <c r="BRH1" s="560" t="s">
        <v>2567</v>
      </c>
      <c r="BRI1" s="560" t="s">
        <v>2568</v>
      </c>
      <c r="BRJ1" s="560" t="s">
        <v>2569</v>
      </c>
      <c r="BRK1" s="560" t="s">
        <v>2570</v>
      </c>
      <c r="BRL1" s="560" t="s">
        <v>2571</v>
      </c>
      <c r="BRM1" s="560" t="s">
        <v>2572</v>
      </c>
      <c r="BRN1" s="560" t="s">
        <v>2573</v>
      </c>
      <c r="BRO1" s="560" t="s">
        <v>2574</v>
      </c>
      <c r="BRP1" s="560" t="s">
        <v>2575</v>
      </c>
      <c r="BRQ1" s="559" t="s">
        <v>2576</v>
      </c>
      <c r="BRR1" s="559" t="s">
        <v>2577</v>
      </c>
      <c r="BRS1" s="559" t="s">
        <v>2578</v>
      </c>
      <c r="BRT1" s="559" t="s">
        <v>2579</v>
      </c>
      <c r="BRU1" s="560" t="s">
        <v>2580</v>
      </c>
      <c r="BRV1" s="560" t="s">
        <v>2581</v>
      </c>
      <c r="BRW1" s="560" t="s">
        <v>2582</v>
      </c>
      <c r="BRX1" s="560" t="s">
        <v>2583</v>
      </c>
      <c r="BRY1" s="560" t="s">
        <v>2584</v>
      </c>
      <c r="BRZ1" s="560" t="s">
        <v>2585</v>
      </c>
      <c r="BSA1" s="560" t="s">
        <v>2586</v>
      </c>
      <c r="BSB1" s="560" t="s">
        <v>2587</v>
      </c>
      <c r="BSC1" s="560" t="s">
        <v>2588</v>
      </c>
      <c r="BSD1" s="560" t="s">
        <v>2589</v>
      </c>
      <c r="BSE1" s="560" t="s">
        <v>2590</v>
      </c>
      <c r="BSF1" s="560" t="s">
        <v>2591</v>
      </c>
      <c r="BSG1" s="560" t="s">
        <v>2592</v>
      </c>
      <c r="BSH1" s="560" t="s">
        <v>2593</v>
      </c>
      <c r="BSI1" s="560" t="s">
        <v>2594</v>
      </c>
      <c r="BSJ1" s="560" t="s">
        <v>2595</v>
      </c>
      <c r="BSK1" s="560" t="s">
        <v>2596</v>
      </c>
      <c r="BSL1" s="560" t="s">
        <v>2597</v>
      </c>
      <c r="BSM1" s="560" t="s">
        <v>2598</v>
      </c>
      <c r="BSN1" s="560" t="s">
        <v>2599</v>
      </c>
      <c r="BSO1" s="560" t="s">
        <v>2600</v>
      </c>
      <c r="BSP1" s="560" t="s">
        <v>2601</v>
      </c>
      <c r="BSQ1" s="560" t="s">
        <v>2602</v>
      </c>
      <c r="BSR1" s="560" t="s">
        <v>2603</v>
      </c>
      <c r="BSS1" s="560" t="s">
        <v>2604</v>
      </c>
      <c r="BST1" s="560" t="s">
        <v>2605</v>
      </c>
      <c r="BSU1" s="560" t="s">
        <v>2606</v>
      </c>
      <c r="BSV1" s="560" t="s">
        <v>2607</v>
      </c>
      <c r="BSW1" s="560" t="s">
        <v>2608</v>
      </c>
      <c r="BSX1" s="560" t="s">
        <v>2609</v>
      </c>
      <c r="BSY1" s="560" t="s">
        <v>2610</v>
      </c>
      <c r="BSZ1" s="560" t="s">
        <v>2611</v>
      </c>
      <c r="BTA1" s="560" t="s">
        <v>2612</v>
      </c>
      <c r="BTB1" s="560" t="s">
        <v>2613</v>
      </c>
      <c r="BTC1" s="560" t="s">
        <v>2614</v>
      </c>
      <c r="BTD1" s="560" t="s">
        <v>2615</v>
      </c>
      <c r="BTE1" s="560" t="s">
        <v>2616</v>
      </c>
      <c r="BTF1" s="560" t="s">
        <v>2617</v>
      </c>
      <c r="BTG1" s="560" t="s">
        <v>2618</v>
      </c>
      <c r="BTH1" s="560" t="s">
        <v>2619</v>
      </c>
      <c r="BTI1" s="560" t="s">
        <v>2620</v>
      </c>
      <c r="BTJ1" s="560" t="s">
        <v>2621</v>
      </c>
      <c r="BTK1" s="560" t="s">
        <v>2622</v>
      </c>
      <c r="BTL1" s="560" t="s">
        <v>2623</v>
      </c>
      <c r="BTM1" s="560" t="s">
        <v>2624</v>
      </c>
      <c r="BTN1" s="560" t="s">
        <v>2625</v>
      </c>
      <c r="BTO1" s="560" t="s">
        <v>2626</v>
      </c>
      <c r="BTP1" s="560" t="s">
        <v>2627</v>
      </c>
      <c r="BTQ1" s="560" t="s">
        <v>2628</v>
      </c>
      <c r="BTR1" s="560" t="s">
        <v>2629</v>
      </c>
      <c r="BTS1" s="560" t="s">
        <v>2630</v>
      </c>
      <c r="BTT1" s="560" t="s">
        <v>2631</v>
      </c>
      <c r="BTU1" s="560" t="s">
        <v>2632</v>
      </c>
      <c r="BTV1" s="560" t="s">
        <v>2633</v>
      </c>
      <c r="BTW1" s="560" t="s">
        <v>2634</v>
      </c>
      <c r="BTX1" s="560" t="s">
        <v>2635</v>
      </c>
      <c r="BTY1" s="560" t="s">
        <v>2636</v>
      </c>
      <c r="BTZ1" s="560" t="s">
        <v>2637</v>
      </c>
      <c r="BUA1" s="560" t="s">
        <v>2638</v>
      </c>
      <c r="BUB1" s="560" t="s">
        <v>2639</v>
      </c>
      <c r="BUC1" s="560" t="s">
        <v>2640</v>
      </c>
      <c r="BUD1" s="560" t="s">
        <v>2641</v>
      </c>
      <c r="BUE1" s="560" t="s">
        <v>2642</v>
      </c>
      <c r="BUF1" s="560" t="s">
        <v>2643</v>
      </c>
      <c r="BUG1" s="560" t="s">
        <v>2644</v>
      </c>
      <c r="BUH1" s="560" t="s">
        <v>2645</v>
      </c>
      <c r="BUI1" s="560" t="s">
        <v>2646</v>
      </c>
      <c r="BUJ1" s="560" t="s">
        <v>2647</v>
      </c>
      <c r="BUK1" s="560" t="s">
        <v>2648</v>
      </c>
      <c r="BUL1" s="560" t="s">
        <v>2649</v>
      </c>
      <c r="BUM1" s="560" t="s">
        <v>2650</v>
      </c>
      <c r="BUN1" s="560" t="s">
        <v>2651</v>
      </c>
      <c r="BUO1" s="559" t="s">
        <v>2652</v>
      </c>
      <c r="BUP1" s="559" t="s">
        <v>2653</v>
      </c>
      <c r="BUQ1" s="559" t="s">
        <v>2654</v>
      </c>
      <c r="BUR1" s="559" t="s">
        <v>2655</v>
      </c>
      <c r="BUS1" s="560" t="s">
        <v>2656</v>
      </c>
      <c r="BUT1" s="560" t="s">
        <v>2657</v>
      </c>
      <c r="BUU1" s="560" t="s">
        <v>2658</v>
      </c>
      <c r="BUV1" s="560" t="s">
        <v>2659</v>
      </c>
      <c r="BUW1" s="560" t="s">
        <v>2660</v>
      </c>
      <c r="BUX1" s="560" t="s">
        <v>2661</v>
      </c>
      <c r="BUY1" s="560" t="s">
        <v>2662</v>
      </c>
      <c r="BUZ1" s="560" t="s">
        <v>2663</v>
      </c>
      <c r="BVA1" s="560" t="s">
        <v>2664</v>
      </c>
      <c r="BVB1" s="560" t="s">
        <v>2665</v>
      </c>
      <c r="BVC1" s="560" t="s">
        <v>2666</v>
      </c>
      <c r="BVD1" s="560" t="s">
        <v>2667</v>
      </c>
      <c r="BVE1" s="560" t="s">
        <v>2668</v>
      </c>
      <c r="BVF1" s="560" t="s">
        <v>2669</v>
      </c>
      <c r="BVG1" s="560" t="s">
        <v>2670</v>
      </c>
      <c r="BVH1" s="560" t="s">
        <v>2671</v>
      </c>
      <c r="BVI1" s="560" t="s">
        <v>2672</v>
      </c>
      <c r="BVJ1" s="560" t="s">
        <v>2673</v>
      </c>
      <c r="BVK1" s="560" t="s">
        <v>2674</v>
      </c>
      <c r="BVL1" s="560" t="s">
        <v>2675</v>
      </c>
      <c r="BVM1" s="560" t="s">
        <v>2676</v>
      </c>
      <c r="BVN1" s="560" t="s">
        <v>2677</v>
      </c>
      <c r="BVO1" s="560" t="s">
        <v>2678</v>
      </c>
      <c r="BVP1" s="560" t="s">
        <v>2679</v>
      </c>
      <c r="BVQ1" s="560" t="s">
        <v>2680</v>
      </c>
      <c r="BVR1" s="560" t="s">
        <v>2681</v>
      </c>
      <c r="BVS1" s="560" t="s">
        <v>2682</v>
      </c>
      <c r="BVT1" s="560" t="s">
        <v>2683</v>
      </c>
      <c r="BVU1" s="560" t="s">
        <v>2684</v>
      </c>
      <c r="BVV1" s="560" t="s">
        <v>2685</v>
      </c>
      <c r="BVW1" s="560" t="s">
        <v>2686</v>
      </c>
      <c r="BVX1" s="560" t="s">
        <v>2687</v>
      </c>
      <c r="BVY1" s="560" t="s">
        <v>2688</v>
      </c>
      <c r="BVZ1" s="560" t="s">
        <v>2689</v>
      </c>
      <c r="BWA1" s="560" t="s">
        <v>2690</v>
      </c>
      <c r="BWB1" s="560" t="s">
        <v>2691</v>
      </c>
      <c r="BWC1" s="560" t="s">
        <v>2692</v>
      </c>
      <c r="BWD1" s="560" t="s">
        <v>2693</v>
      </c>
      <c r="BWE1" s="560" t="s">
        <v>2694</v>
      </c>
      <c r="BWF1" s="560" t="s">
        <v>2695</v>
      </c>
      <c r="BWG1" s="560" t="s">
        <v>2696</v>
      </c>
      <c r="BWH1" s="560" t="s">
        <v>2697</v>
      </c>
      <c r="BWI1" s="560" t="s">
        <v>2698</v>
      </c>
      <c r="BWJ1" s="560" t="s">
        <v>2699</v>
      </c>
      <c r="BWK1" s="560" t="s">
        <v>2700</v>
      </c>
      <c r="BWL1" s="560" t="s">
        <v>2701</v>
      </c>
      <c r="BWM1" s="560" t="s">
        <v>2702</v>
      </c>
      <c r="BWN1" s="560" t="s">
        <v>2703</v>
      </c>
      <c r="BWO1" s="560" t="s">
        <v>2704</v>
      </c>
      <c r="BWP1" s="560" t="s">
        <v>2705</v>
      </c>
      <c r="BWQ1" s="560" t="s">
        <v>2706</v>
      </c>
      <c r="BWR1" s="560" t="s">
        <v>2707</v>
      </c>
      <c r="BWS1" s="560" t="s">
        <v>2708</v>
      </c>
      <c r="BWT1" s="560" t="s">
        <v>2709</v>
      </c>
      <c r="BWU1" s="560" t="s">
        <v>2710</v>
      </c>
      <c r="BWV1" s="560" t="s">
        <v>2711</v>
      </c>
      <c r="BWW1" s="560" t="s">
        <v>2712</v>
      </c>
      <c r="BWX1" s="560" t="s">
        <v>2713</v>
      </c>
      <c r="BWY1" s="560" t="s">
        <v>2714</v>
      </c>
      <c r="BWZ1" s="560" t="s">
        <v>2715</v>
      </c>
      <c r="BXA1" s="560" t="s">
        <v>2716</v>
      </c>
      <c r="BXB1" s="560" t="s">
        <v>2717</v>
      </c>
      <c r="BXC1" s="560" t="s">
        <v>2718</v>
      </c>
      <c r="BXD1" s="560" t="s">
        <v>2719</v>
      </c>
      <c r="BXE1" s="560" t="s">
        <v>2720</v>
      </c>
      <c r="BXF1" s="560" t="s">
        <v>2721</v>
      </c>
      <c r="BXG1" s="560" t="s">
        <v>2722</v>
      </c>
      <c r="BXH1" s="560" t="s">
        <v>2723</v>
      </c>
      <c r="BXI1" s="560" t="s">
        <v>2724</v>
      </c>
      <c r="BXJ1" s="560" t="s">
        <v>2725</v>
      </c>
      <c r="BXK1" s="560" t="s">
        <v>2726</v>
      </c>
      <c r="BXL1" s="560" t="s">
        <v>2727</v>
      </c>
      <c r="BXM1" s="559" t="s">
        <v>2728</v>
      </c>
      <c r="BXN1" s="559" t="s">
        <v>2729</v>
      </c>
      <c r="BXO1" s="559" t="s">
        <v>2730</v>
      </c>
      <c r="BXP1" s="559" t="s">
        <v>2731</v>
      </c>
      <c r="BXQ1" s="560" t="s">
        <v>2732</v>
      </c>
      <c r="BXR1" s="560" t="s">
        <v>2733</v>
      </c>
      <c r="BXS1" s="560" t="s">
        <v>2734</v>
      </c>
      <c r="BXT1" s="560" t="s">
        <v>2735</v>
      </c>
      <c r="BXU1" s="560" t="s">
        <v>2736</v>
      </c>
      <c r="BXV1" s="560" t="s">
        <v>2737</v>
      </c>
      <c r="BXW1" s="560" t="s">
        <v>2738</v>
      </c>
      <c r="BXX1" s="560" t="s">
        <v>2739</v>
      </c>
      <c r="BXY1" s="560" t="s">
        <v>2740</v>
      </c>
      <c r="BXZ1" s="560" t="s">
        <v>2741</v>
      </c>
      <c r="BYA1" s="560" t="s">
        <v>2742</v>
      </c>
      <c r="BYB1" s="560" t="s">
        <v>2743</v>
      </c>
      <c r="BYC1" s="560" t="s">
        <v>2744</v>
      </c>
      <c r="BYD1" s="560" t="s">
        <v>2745</v>
      </c>
      <c r="BYE1" s="560" t="s">
        <v>2746</v>
      </c>
      <c r="BYF1" s="560" t="s">
        <v>2747</v>
      </c>
      <c r="BYG1" s="560" t="s">
        <v>2748</v>
      </c>
      <c r="BYH1" s="560" t="s">
        <v>2749</v>
      </c>
      <c r="BYI1" s="560" t="s">
        <v>2750</v>
      </c>
      <c r="BYJ1" s="560" t="s">
        <v>2751</v>
      </c>
      <c r="BYK1" s="560" t="s">
        <v>2752</v>
      </c>
      <c r="BYL1" s="560" t="s">
        <v>2753</v>
      </c>
      <c r="BYM1" s="560" t="s">
        <v>2754</v>
      </c>
      <c r="BYN1" s="560" t="s">
        <v>2755</v>
      </c>
      <c r="BYO1" s="560" t="s">
        <v>2756</v>
      </c>
      <c r="BYP1" s="560" t="s">
        <v>2757</v>
      </c>
      <c r="BYQ1" s="560" t="s">
        <v>2758</v>
      </c>
      <c r="BYR1" s="560" t="s">
        <v>2759</v>
      </c>
      <c r="BYS1" s="560" t="s">
        <v>2760</v>
      </c>
      <c r="BYT1" s="560" t="s">
        <v>2761</v>
      </c>
      <c r="BYU1" s="560" t="s">
        <v>2762</v>
      </c>
      <c r="BYV1" s="560" t="s">
        <v>2763</v>
      </c>
      <c r="BYW1" s="560" t="s">
        <v>2764</v>
      </c>
      <c r="BYX1" s="560" t="s">
        <v>2765</v>
      </c>
      <c r="BYY1" s="560" t="s">
        <v>2766</v>
      </c>
      <c r="BYZ1" s="560" t="s">
        <v>2767</v>
      </c>
      <c r="BZA1" s="560" t="s">
        <v>2768</v>
      </c>
      <c r="BZB1" s="560" t="s">
        <v>2769</v>
      </c>
      <c r="BZC1" s="560" t="s">
        <v>2770</v>
      </c>
      <c r="BZD1" s="560" t="s">
        <v>2771</v>
      </c>
      <c r="BZE1" s="560" t="s">
        <v>2772</v>
      </c>
      <c r="BZF1" s="560" t="s">
        <v>2773</v>
      </c>
      <c r="BZG1" s="560" t="s">
        <v>2774</v>
      </c>
      <c r="BZH1" s="560" t="s">
        <v>2775</v>
      </c>
      <c r="BZI1" s="560" t="s">
        <v>2776</v>
      </c>
      <c r="BZJ1" s="560" t="s">
        <v>2777</v>
      </c>
      <c r="BZK1" s="560" t="s">
        <v>2778</v>
      </c>
      <c r="BZL1" s="560" t="s">
        <v>2779</v>
      </c>
      <c r="BZM1" s="560" t="s">
        <v>2780</v>
      </c>
      <c r="BZN1" s="560" t="s">
        <v>2781</v>
      </c>
      <c r="BZO1" s="560" t="s">
        <v>2782</v>
      </c>
      <c r="BZP1" s="560" t="s">
        <v>2783</v>
      </c>
      <c r="BZQ1" s="560" t="s">
        <v>2784</v>
      </c>
      <c r="BZR1" s="560" t="s">
        <v>2785</v>
      </c>
      <c r="BZS1" s="560" t="s">
        <v>2786</v>
      </c>
      <c r="BZT1" s="560" t="s">
        <v>2787</v>
      </c>
      <c r="BZU1" s="560" t="s">
        <v>2788</v>
      </c>
      <c r="BZV1" s="560" t="s">
        <v>2789</v>
      </c>
      <c r="BZW1" s="560" t="s">
        <v>2790</v>
      </c>
      <c r="BZX1" s="560" t="s">
        <v>2791</v>
      </c>
      <c r="BZY1" s="560" t="s">
        <v>2792</v>
      </c>
      <c r="BZZ1" s="560" t="s">
        <v>2793</v>
      </c>
      <c r="CAA1" s="560" t="s">
        <v>2794</v>
      </c>
      <c r="CAB1" s="560" t="s">
        <v>2795</v>
      </c>
      <c r="CAC1" s="560" t="s">
        <v>2796</v>
      </c>
      <c r="CAD1" s="560" t="s">
        <v>2797</v>
      </c>
      <c r="CAE1" s="560" t="s">
        <v>2798</v>
      </c>
      <c r="CAF1" s="560" t="s">
        <v>2799</v>
      </c>
      <c r="CAG1" s="560" t="s">
        <v>2800</v>
      </c>
      <c r="CAH1" s="560" t="s">
        <v>2801</v>
      </c>
      <c r="CAI1" s="560" t="s">
        <v>2802</v>
      </c>
      <c r="CAJ1" s="560" t="s">
        <v>2575</v>
      </c>
      <c r="CAK1" s="559" t="s">
        <v>2803</v>
      </c>
      <c r="CAL1" s="559" t="s">
        <v>2804</v>
      </c>
      <c r="CAM1" s="559" t="s">
        <v>2805</v>
      </c>
      <c r="CAN1" s="559" t="s">
        <v>2806</v>
      </c>
      <c r="CAO1" s="560" t="s">
        <v>2807</v>
      </c>
      <c r="CAP1" s="560" t="s">
        <v>2808</v>
      </c>
      <c r="CAQ1" s="560" t="s">
        <v>2809</v>
      </c>
      <c r="CAR1" s="560" t="s">
        <v>2810</v>
      </c>
      <c r="CAS1" s="560" t="s">
        <v>2811</v>
      </c>
      <c r="CAT1" s="560" t="s">
        <v>2812</v>
      </c>
      <c r="CAU1" s="560" t="s">
        <v>2813</v>
      </c>
      <c r="CAV1" s="560" t="s">
        <v>2814</v>
      </c>
      <c r="CAW1" s="560" t="s">
        <v>2815</v>
      </c>
      <c r="CAX1" s="560" t="s">
        <v>2816</v>
      </c>
      <c r="CAY1" s="560" t="s">
        <v>2817</v>
      </c>
      <c r="CAZ1" s="560" t="s">
        <v>2818</v>
      </c>
      <c r="CBA1" s="560" t="s">
        <v>2819</v>
      </c>
      <c r="CBB1" s="560" t="s">
        <v>2820</v>
      </c>
      <c r="CBC1" s="560" t="s">
        <v>2821</v>
      </c>
      <c r="CBD1" s="560" t="s">
        <v>2822</v>
      </c>
      <c r="CBE1" s="560" t="s">
        <v>2823</v>
      </c>
      <c r="CBF1" s="560" t="s">
        <v>2824</v>
      </c>
      <c r="CBG1" s="560" t="s">
        <v>2825</v>
      </c>
      <c r="CBH1" s="560" t="s">
        <v>2826</v>
      </c>
      <c r="CBI1" s="560" t="s">
        <v>2827</v>
      </c>
      <c r="CBJ1" s="560" t="s">
        <v>2828</v>
      </c>
      <c r="CBK1" s="560" t="s">
        <v>2829</v>
      </c>
      <c r="CBL1" s="560" t="s">
        <v>2830</v>
      </c>
      <c r="CBM1" s="560" t="s">
        <v>2831</v>
      </c>
      <c r="CBN1" s="560" t="s">
        <v>2832</v>
      </c>
      <c r="CBO1" s="560" t="s">
        <v>2833</v>
      </c>
      <c r="CBP1" s="560" t="s">
        <v>2834</v>
      </c>
      <c r="CBQ1" s="560" t="s">
        <v>2835</v>
      </c>
      <c r="CBR1" s="560" t="s">
        <v>2836</v>
      </c>
      <c r="CBS1" s="560" t="s">
        <v>2837</v>
      </c>
      <c r="CBT1" s="560" t="s">
        <v>2838</v>
      </c>
      <c r="CBU1" s="560" t="s">
        <v>2839</v>
      </c>
      <c r="CBV1" s="560" t="s">
        <v>2840</v>
      </c>
      <c r="CBW1" s="560" t="s">
        <v>2841</v>
      </c>
      <c r="CBX1" s="560" t="s">
        <v>2842</v>
      </c>
      <c r="CBY1" s="560" t="s">
        <v>2843</v>
      </c>
      <c r="CBZ1" s="560" t="s">
        <v>2844</v>
      </c>
      <c r="CCA1" s="560" t="s">
        <v>2845</v>
      </c>
      <c r="CCB1" s="560" t="s">
        <v>2846</v>
      </c>
      <c r="CCC1" s="560" t="s">
        <v>2847</v>
      </c>
      <c r="CCD1" s="560" t="s">
        <v>2848</v>
      </c>
      <c r="CCE1" s="560" t="s">
        <v>2849</v>
      </c>
      <c r="CCF1" s="560" t="s">
        <v>2850</v>
      </c>
      <c r="CCG1" s="560" t="s">
        <v>2851</v>
      </c>
      <c r="CCH1" s="560" t="s">
        <v>2852</v>
      </c>
      <c r="CCI1" s="560" t="s">
        <v>2853</v>
      </c>
      <c r="CCJ1" s="560" t="s">
        <v>2854</v>
      </c>
      <c r="CCK1" s="560" t="s">
        <v>2855</v>
      </c>
      <c r="CCL1" s="560" t="s">
        <v>2856</v>
      </c>
      <c r="CCM1" s="560" t="s">
        <v>2857</v>
      </c>
      <c r="CCN1" s="560" t="s">
        <v>2858</v>
      </c>
      <c r="CCO1" s="560" t="s">
        <v>2859</v>
      </c>
      <c r="CCP1" s="560" t="s">
        <v>2860</v>
      </c>
      <c r="CCQ1" s="560" t="s">
        <v>2861</v>
      </c>
      <c r="CCR1" s="560" t="s">
        <v>2862</v>
      </c>
      <c r="CCS1" s="560" t="s">
        <v>2863</v>
      </c>
      <c r="CCT1" s="560" t="s">
        <v>2864</v>
      </c>
      <c r="CCU1" s="560" t="s">
        <v>2865</v>
      </c>
      <c r="CCV1" s="560" t="s">
        <v>2866</v>
      </c>
      <c r="CCW1" s="560" t="s">
        <v>2867</v>
      </c>
      <c r="CCX1" s="560" t="s">
        <v>2868</v>
      </c>
      <c r="CCY1" s="560" t="s">
        <v>2869</v>
      </c>
      <c r="CCZ1" s="560" t="s">
        <v>2870</v>
      </c>
      <c r="CDA1" s="560" t="s">
        <v>2871</v>
      </c>
      <c r="CDB1" s="560" t="s">
        <v>2872</v>
      </c>
      <c r="CDC1" s="560" t="s">
        <v>2873</v>
      </c>
      <c r="CDD1" s="560" t="s">
        <v>2874</v>
      </c>
      <c r="CDE1" s="560" t="s">
        <v>2875</v>
      </c>
      <c r="CDF1" s="560" t="s">
        <v>2876</v>
      </c>
      <c r="CDG1" s="560" t="s">
        <v>2877</v>
      </c>
      <c r="CDH1" s="560" t="s">
        <v>2878</v>
      </c>
      <c r="CDI1" s="559" t="s">
        <v>2879</v>
      </c>
      <c r="CDJ1" s="559" t="s">
        <v>2880</v>
      </c>
      <c r="CDK1" s="559" t="s">
        <v>2881</v>
      </c>
      <c r="CDL1" s="559" t="s">
        <v>2882</v>
      </c>
      <c r="CDM1" s="560" t="s">
        <v>2883</v>
      </c>
      <c r="CDN1" s="560" t="s">
        <v>2884</v>
      </c>
      <c r="CDO1" s="560" t="s">
        <v>2885</v>
      </c>
      <c r="CDP1" s="560" t="s">
        <v>2886</v>
      </c>
      <c r="CDQ1" s="560" t="s">
        <v>2887</v>
      </c>
      <c r="CDR1" s="560" t="s">
        <v>2888</v>
      </c>
      <c r="CDS1" s="560" t="s">
        <v>2889</v>
      </c>
      <c r="CDT1" s="560" t="s">
        <v>2890</v>
      </c>
      <c r="CDU1" s="560" t="s">
        <v>2891</v>
      </c>
      <c r="CDV1" s="560" t="s">
        <v>2892</v>
      </c>
      <c r="CDW1" s="560" t="s">
        <v>2893</v>
      </c>
      <c r="CDX1" s="560" t="s">
        <v>2894</v>
      </c>
      <c r="CDY1" s="560" t="s">
        <v>2895</v>
      </c>
      <c r="CDZ1" s="560" t="s">
        <v>2896</v>
      </c>
      <c r="CEA1" s="560" t="s">
        <v>2897</v>
      </c>
      <c r="CEB1" s="560" t="s">
        <v>2898</v>
      </c>
      <c r="CEC1" s="560" t="s">
        <v>2899</v>
      </c>
      <c r="CED1" s="560" t="s">
        <v>2900</v>
      </c>
      <c r="CEE1" s="560" t="s">
        <v>2901</v>
      </c>
      <c r="CEF1" s="560" t="s">
        <v>2902</v>
      </c>
      <c r="CEG1" s="560" t="s">
        <v>2903</v>
      </c>
      <c r="CEH1" s="560" t="s">
        <v>2904</v>
      </c>
      <c r="CEI1" s="560" t="s">
        <v>2905</v>
      </c>
      <c r="CEJ1" s="560" t="s">
        <v>2906</v>
      </c>
      <c r="CEK1" s="560" t="s">
        <v>2907</v>
      </c>
      <c r="CEL1" s="560" t="s">
        <v>2908</v>
      </c>
      <c r="CEM1" s="560" t="s">
        <v>2909</v>
      </c>
      <c r="CEN1" s="560" t="s">
        <v>2910</v>
      </c>
      <c r="CEO1" s="560" t="s">
        <v>2911</v>
      </c>
      <c r="CEP1" s="560" t="s">
        <v>2912</v>
      </c>
      <c r="CEQ1" s="560" t="s">
        <v>2913</v>
      </c>
      <c r="CER1" s="560" t="s">
        <v>2914</v>
      </c>
      <c r="CES1" s="560" t="s">
        <v>2915</v>
      </c>
      <c r="CET1" s="560" t="s">
        <v>2916</v>
      </c>
      <c r="CEU1" s="560" t="s">
        <v>2917</v>
      </c>
      <c r="CEV1" s="560" t="s">
        <v>2918</v>
      </c>
      <c r="CEW1" s="560" t="s">
        <v>2919</v>
      </c>
      <c r="CEX1" s="560" t="s">
        <v>2920</v>
      </c>
      <c r="CEY1" s="560" t="s">
        <v>2921</v>
      </c>
      <c r="CEZ1" s="560" t="s">
        <v>2922</v>
      </c>
      <c r="CFA1" s="560" t="s">
        <v>2923</v>
      </c>
      <c r="CFB1" s="560" t="s">
        <v>2924</v>
      </c>
      <c r="CFC1" s="560" t="s">
        <v>2925</v>
      </c>
      <c r="CFD1" s="560" t="s">
        <v>2926</v>
      </c>
      <c r="CFE1" s="560" t="s">
        <v>2927</v>
      </c>
      <c r="CFF1" s="560" t="s">
        <v>2928</v>
      </c>
      <c r="CFG1" s="560" t="s">
        <v>2929</v>
      </c>
      <c r="CFH1" s="560" t="s">
        <v>2930</v>
      </c>
      <c r="CFI1" s="560" t="s">
        <v>2931</v>
      </c>
      <c r="CFJ1" s="560" t="s">
        <v>2932</v>
      </c>
      <c r="CFK1" s="560" t="s">
        <v>2933</v>
      </c>
      <c r="CFL1" s="560" t="s">
        <v>2934</v>
      </c>
      <c r="CFM1" s="560" t="s">
        <v>2935</v>
      </c>
      <c r="CFN1" s="560" t="s">
        <v>2936</v>
      </c>
      <c r="CFO1" s="560" t="s">
        <v>2937</v>
      </c>
      <c r="CFP1" s="560" t="s">
        <v>2938</v>
      </c>
      <c r="CFQ1" s="560" t="s">
        <v>2939</v>
      </c>
      <c r="CFR1" s="560" t="s">
        <v>2940</v>
      </c>
      <c r="CFS1" s="560" t="s">
        <v>2941</v>
      </c>
      <c r="CFT1" s="560" t="s">
        <v>2942</v>
      </c>
      <c r="CFU1" s="560" t="s">
        <v>2943</v>
      </c>
      <c r="CFV1" s="560" t="s">
        <v>2944</v>
      </c>
      <c r="CFW1" s="560" t="s">
        <v>2945</v>
      </c>
      <c r="CFX1" s="560" t="s">
        <v>2946</v>
      </c>
      <c r="CFY1" s="560" t="s">
        <v>2947</v>
      </c>
      <c r="CFZ1" s="560" t="s">
        <v>2948</v>
      </c>
      <c r="CGA1" s="560" t="s">
        <v>2949</v>
      </c>
      <c r="CGB1" s="560" t="s">
        <v>2950</v>
      </c>
      <c r="CGC1" s="560" t="s">
        <v>2951</v>
      </c>
      <c r="CGD1" s="560" t="s">
        <v>2952</v>
      </c>
      <c r="CGE1" s="560" t="s">
        <v>2953</v>
      </c>
      <c r="CGF1" s="560" t="s">
        <v>2954</v>
      </c>
      <c r="CGG1" s="559" t="s">
        <v>2955</v>
      </c>
      <c r="CGH1" s="559" t="s">
        <v>2956</v>
      </c>
      <c r="CGI1" s="559" t="s">
        <v>2957</v>
      </c>
      <c r="CGJ1" s="559" t="s">
        <v>2958</v>
      </c>
      <c r="CGK1" s="560" t="s">
        <v>2959</v>
      </c>
      <c r="CGL1" s="560" t="s">
        <v>2960</v>
      </c>
      <c r="CGM1" s="560" t="s">
        <v>2961</v>
      </c>
      <c r="CGN1" s="560" t="s">
        <v>2962</v>
      </c>
      <c r="CGO1" s="560" t="s">
        <v>2963</v>
      </c>
      <c r="CGP1" s="560" t="s">
        <v>2964</v>
      </c>
      <c r="CGQ1" s="560" t="s">
        <v>2965</v>
      </c>
      <c r="CGR1" s="560" t="s">
        <v>2966</v>
      </c>
      <c r="CGS1" s="560" t="s">
        <v>2967</v>
      </c>
      <c r="CGT1" s="560" t="s">
        <v>2968</v>
      </c>
      <c r="CGU1" s="560" t="s">
        <v>2969</v>
      </c>
      <c r="CGV1" s="560" t="s">
        <v>2970</v>
      </c>
      <c r="CGW1" s="560" t="s">
        <v>2971</v>
      </c>
      <c r="CGX1" s="560" t="s">
        <v>2972</v>
      </c>
      <c r="CGY1" s="560" t="s">
        <v>2973</v>
      </c>
      <c r="CGZ1" s="560" t="s">
        <v>2974</v>
      </c>
      <c r="CHA1" s="560" t="s">
        <v>2975</v>
      </c>
      <c r="CHB1" s="560" t="s">
        <v>2976</v>
      </c>
      <c r="CHC1" s="560" t="s">
        <v>2977</v>
      </c>
      <c r="CHD1" s="560" t="s">
        <v>2978</v>
      </c>
      <c r="CHE1" s="560" t="s">
        <v>2979</v>
      </c>
      <c r="CHF1" s="560" t="s">
        <v>2980</v>
      </c>
      <c r="CHG1" s="560" t="s">
        <v>2981</v>
      </c>
      <c r="CHH1" s="560" t="s">
        <v>2982</v>
      </c>
      <c r="CHI1" s="560" t="s">
        <v>2983</v>
      </c>
      <c r="CHJ1" s="560" t="s">
        <v>2984</v>
      </c>
      <c r="CHK1" s="560" t="s">
        <v>2985</v>
      </c>
      <c r="CHL1" s="560" t="s">
        <v>2986</v>
      </c>
      <c r="CHM1" s="560" t="s">
        <v>2987</v>
      </c>
      <c r="CHN1" s="560" t="s">
        <v>2988</v>
      </c>
      <c r="CHO1" s="560" t="s">
        <v>2989</v>
      </c>
      <c r="CHP1" s="560" t="s">
        <v>2990</v>
      </c>
      <c r="CHQ1" s="560" t="s">
        <v>2991</v>
      </c>
      <c r="CHR1" s="560" t="s">
        <v>2992</v>
      </c>
      <c r="CHS1" s="560" t="s">
        <v>2993</v>
      </c>
      <c r="CHT1" s="560" t="s">
        <v>2994</v>
      </c>
      <c r="CHU1" s="560" t="s">
        <v>2995</v>
      </c>
      <c r="CHV1" s="560" t="s">
        <v>2996</v>
      </c>
      <c r="CHW1" s="560" t="s">
        <v>2997</v>
      </c>
      <c r="CHX1" s="560" t="s">
        <v>2998</v>
      </c>
      <c r="CHY1" s="560" t="s">
        <v>2999</v>
      </c>
      <c r="CHZ1" s="560" t="s">
        <v>3000</v>
      </c>
      <c r="CIA1" s="560" t="s">
        <v>3001</v>
      </c>
      <c r="CIB1" s="560" t="s">
        <v>3002</v>
      </c>
      <c r="CIC1" s="560" t="s">
        <v>3003</v>
      </c>
      <c r="CID1" s="560" t="s">
        <v>3004</v>
      </c>
      <c r="CIE1" s="560" t="s">
        <v>3005</v>
      </c>
      <c r="CIF1" s="560" t="s">
        <v>3006</v>
      </c>
      <c r="CIG1" s="560" t="s">
        <v>3007</v>
      </c>
      <c r="CIH1" s="560" t="s">
        <v>3008</v>
      </c>
      <c r="CII1" s="560" t="s">
        <v>3009</v>
      </c>
      <c r="CIJ1" s="560" t="s">
        <v>3010</v>
      </c>
      <c r="CIK1" s="560" t="s">
        <v>3011</v>
      </c>
      <c r="CIL1" s="560" t="s">
        <v>3012</v>
      </c>
      <c r="CIM1" s="560" t="s">
        <v>3013</v>
      </c>
      <c r="CIN1" s="560" t="s">
        <v>3014</v>
      </c>
      <c r="CIO1" s="560" t="s">
        <v>3015</v>
      </c>
      <c r="CIP1" s="560" t="s">
        <v>3016</v>
      </c>
      <c r="CIQ1" s="560" t="s">
        <v>3017</v>
      </c>
      <c r="CIR1" s="560" t="s">
        <v>3018</v>
      </c>
      <c r="CIS1" s="560" t="s">
        <v>3019</v>
      </c>
      <c r="CIT1" s="560" t="s">
        <v>3020</v>
      </c>
      <c r="CIU1" s="560" t="s">
        <v>3021</v>
      </c>
      <c r="CIV1" s="560" t="s">
        <v>3022</v>
      </c>
      <c r="CIW1" s="560" t="s">
        <v>3023</v>
      </c>
      <c r="CIX1" s="560" t="s">
        <v>3024</v>
      </c>
      <c r="CIY1" s="560" t="s">
        <v>3025</v>
      </c>
      <c r="CIZ1" s="560" t="s">
        <v>3026</v>
      </c>
      <c r="CJA1" s="560" t="s">
        <v>3027</v>
      </c>
      <c r="CJB1" s="560" t="s">
        <v>3028</v>
      </c>
      <c r="CJC1" s="560" t="s">
        <v>3029</v>
      </c>
      <c r="CJD1" s="560" t="s">
        <v>3030</v>
      </c>
      <c r="CJE1" s="559" t="s">
        <v>3031</v>
      </c>
      <c r="CJF1" s="559" t="s">
        <v>3032</v>
      </c>
      <c r="CJG1" s="559" t="s">
        <v>3033</v>
      </c>
      <c r="CJH1" s="559" t="s">
        <v>3034</v>
      </c>
      <c r="CJI1" s="560" t="s">
        <v>3035</v>
      </c>
      <c r="CJJ1" s="560" t="s">
        <v>3036</v>
      </c>
      <c r="CJK1" s="560" t="s">
        <v>3037</v>
      </c>
      <c r="CJL1" s="560" t="s">
        <v>3038</v>
      </c>
      <c r="CJM1" s="560" t="s">
        <v>3039</v>
      </c>
      <c r="CJN1" s="560" t="s">
        <v>3040</v>
      </c>
      <c r="CJO1" s="560" t="s">
        <v>3041</v>
      </c>
      <c r="CJP1" s="560" t="s">
        <v>3042</v>
      </c>
      <c r="CJQ1" s="560" t="s">
        <v>3043</v>
      </c>
      <c r="CJR1" s="560" t="s">
        <v>3044</v>
      </c>
      <c r="CJS1" s="560" t="s">
        <v>3045</v>
      </c>
      <c r="CJT1" s="560" t="s">
        <v>3046</v>
      </c>
      <c r="CJU1" s="560" t="s">
        <v>3047</v>
      </c>
      <c r="CJV1" s="560" t="s">
        <v>3048</v>
      </c>
      <c r="CJW1" s="560" t="s">
        <v>3049</v>
      </c>
      <c r="CJX1" s="560" t="s">
        <v>3050</v>
      </c>
      <c r="CJY1" s="560" t="s">
        <v>3051</v>
      </c>
      <c r="CJZ1" s="560" t="s">
        <v>3052</v>
      </c>
      <c r="CKA1" s="560" t="s">
        <v>3053</v>
      </c>
      <c r="CKB1" s="560" t="s">
        <v>3054</v>
      </c>
      <c r="CKC1" s="560" t="s">
        <v>3055</v>
      </c>
      <c r="CKD1" s="560" t="s">
        <v>3056</v>
      </c>
      <c r="CKE1" s="560" t="s">
        <v>3057</v>
      </c>
      <c r="CKF1" s="560" t="s">
        <v>3058</v>
      </c>
      <c r="CKG1" s="560" t="s">
        <v>3059</v>
      </c>
      <c r="CKH1" s="560" t="s">
        <v>3060</v>
      </c>
      <c r="CKI1" s="560" t="s">
        <v>3061</v>
      </c>
      <c r="CKJ1" s="560" t="s">
        <v>3062</v>
      </c>
      <c r="CKK1" s="560" t="s">
        <v>3063</v>
      </c>
      <c r="CKL1" s="560" t="s">
        <v>3064</v>
      </c>
      <c r="CKM1" s="560" t="s">
        <v>3065</v>
      </c>
      <c r="CKN1" s="560" t="s">
        <v>3066</v>
      </c>
      <c r="CKO1" s="560" t="s">
        <v>3067</v>
      </c>
      <c r="CKP1" s="560" t="s">
        <v>3068</v>
      </c>
      <c r="CKQ1" s="560" t="s">
        <v>3069</v>
      </c>
      <c r="CKR1" s="560" t="s">
        <v>3070</v>
      </c>
      <c r="CKS1" s="560" t="s">
        <v>3071</v>
      </c>
      <c r="CKT1" s="560" t="s">
        <v>3072</v>
      </c>
      <c r="CKU1" s="560" t="s">
        <v>3073</v>
      </c>
      <c r="CKV1" s="560" t="s">
        <v>3074</v>
      </c>
      <c r="CKW1" s="560" t="s">
        <v>3075</v>
      </c>
      <c r="CKX1" s="560" t="s">
        <v>3076</v>
      </c>
      <c r="CKY1" s="560" t="s">
        <v>3077</v>
      </c>
      <c r="CKZ1" s="560" t="s">
        <v>3078</v>
      </c>
      <c r="CLA1" s="560" t="s">
        <v>3079</v>
      </c>
      <c r="CLB1" s="560" t="s">
        <v>3080</v>
      </c>
      <c r="CLC1" s="560" t="s">
        <v>3081</v>
      </c>
      <c r="CLD1" s="560" t="s">
        <v>3082</v>
      </c>
      <c r="CLE1" s="560" t="s">
        <v>3083</v>
      </c>
      <c r="CLF1" s="560" t="s">
        <v>3084</v>
      </c>
      <c r="CLG1" s="560" t="s">
        <v>3085</v>
      </c>
      <c r="CLH1" s="560" t="s">
        <v>3086</v>
      </c>
      <c r="CLI1" s="560" t="s">
        <v>3087</v>
      </c>
      <c r="CLJ1" s="560" t="s">
        <v>3088</v>
      </c>
      <c r="CLK1" s="560" t="s">
        <v>3089</v>
      </c>
      <c r="CLL1" s="560" t="s">
        <v>3090</v>
      </c>
      <c r="CLM1" s="560" t="s">
        <v>3091</v>
      </c>
      <c r="CLN1" s="560" t="s">
        <v>3092</v>
      </c>
      <c r="CLO1" s="560" t="s">
        <v>3093</v>
      </c>
      <c r="CLP1" s="560" t="s">
        <v>3094</v>
      </c>
      <c r="CLQ1" s="560" t="s">
        <v>3095</v>
      </c>
      <c r="CLR1" s="560" t="s">
        <v>3096</v>
      </c>
      <c r="CLS1" s="560" t="s">
        <v>3097</v>
      </c>
      <c r="CLT1" s="560" t="s">
        <v>3098</v>
      </c>
      <c r="CLU1" s="560" t="s">
        <v>3099</v>
      </c>
      <c r="CLV1" s="560" t="s">
        <v>3100</v>
      </c>
      <c r="CLW1" s="560" t="s">
        <v>3101</v>
      </c>
      <c r="CLX1" s="560" t="s">
        <v>3102</v>
      </c>
      <c r="CLY1" s="560" t="s">
        <v>3103</v>
      </c>
      <c r="CLZ1" s="560" t="s">
        <v>3104</v>
      </c>
      <c r="CMA1" s="560" t="s">
        <v>3105</v>
      </c>
      <c r="CMB1" s="560" t="s">
        <v>3106</v>
      </c>
      <c r="CMC1" s="559" t="s">
        <v>3107</v>
      </c>
      <c r="CMD1" s="559" t="s">
        <v>3108</v>
      </c>
      <c r="CME1" s="559" t="s">
        <v>3109</v>
      </c>
      <c r="CMF1" s="559" t="s">
        <v>3110</v>
      </c>
      <c r="CMG1" s="560" t="s">
        <v>3111</v>
      </c>
      <c r="CMH1" s="560" t="s">
        <v>3112</v>
      </c>
      <c r="CMI1" s="560" t="s">
        <v>3113</v>
      </c>
      <c r="CMJ1" s="560" t="s">
        <v>3114</v>
      </c>
      <c r="CMK1" s="560" t="s">
        <v>3115</v>
      </c>
      <c r="CML1" s="560" t="s">
        <v>3116</v>
      </c>
      <c r="CMM1" s="560" t="s">
        <v>3117</v>
      </c>
      <c r="CMN1" s="560" t="s">
        <v>3118</v>
      </c>
      <c r="CMO1" s="560" t="s">
        <v>3119</v>
      </c>
      <c r="CMP1" s="560" t="s">
        <v>3120</v>
      </c>
      <c r="CMQ1" s="560" t="s">
        <v>3121</v>
      </c>
      <c r="CMR1" s="560" t="s">
        <v>3122</v>
      </c>
      <c r="CMS1" s="560" t="s">
        <v>3123</v>
      </c>
      <c r="CMT1" s="560" t="s">
        <v>3124</v>
      </c>
      <c r="CMU1" s="560" t="s">
        <v>3125</v>
      </c>
      <c r="CMV1" s="560" t="s">
        <v>3126</v>
      </c>
      <c r="CMW1" s="560" t="s">
        <v>3127</v>
      </c>
      <c r="CMX1" s="560" t="s">
        <v>3128</v>
      </c>
      <c r="CMY1" s="560" t="s">
        <v>3129</v>
      </c>
      <c r="CMZ1" s="560" t="s">
        <v>3130</v>
      </c>
      <c r="CNA1" s="560" t="s">
        <v>3131</v>
      </c>
      <c r="CNB1" s="560" t="s">
        <v>3132</v>
      </c>
      <c r="CNC1" s="560" t="s">
        <v>3133</v>
      </c>
      <c r="CND1" s="560" t="s">
        <v>3134</v>
      </c>
      <c r="CNE1" s="560" t="s">
        <v>3135</v>
      </c>
      <c r="CNF1" s="560" t="s">
        <v>3136</v>
      </c>
      <c r="CNG1" s="560" t="s">
        <v>3137</v>
      </c>
      <c r="CNH1" s="560" t="s">
        <v>3138</v>
      </c>
      <c r="CNI1" s="560" t="s">
        <v>3139</v>
      </c>
      <c r="CNJ1" s="560" t="s">
        <v>3140</v>
      </c>
      <c r="CNK1" s="560" t="s">
        <v>3141</v>
      </c>
      <c r="CNL1" s="560" t="s">
        <v>3142</v>
      </c>
      <c r="CNM1" s="560" t="s">
        <v>3143</v>
      </c>
      <c r="CNN1" s="560" t="s">
        <v>3144</v>
      </c>
      <c r="CNO1" s="560" t="s">
        <v>3145</v>
      </c>
      <c r="CNP1" s="560" t="s">
        <v>3146</v>
      </c>
      <c r="CNQ1" s="560" t="s">
        <v>3147</v>
      </c>
      <c r="CNR1" s="560" t="s">
        <v>3148</v>
      </c>
      <c r="CNS1" s="560" t="s">
        <v>3149</v>
      </c>
      <c r="CNT1" s="560" t="s">
        <v>3150</v>
      </c>
      <c r="CNU1" s="560" t="s">
        <v>3151</v>
      </c>
      <c r="CNV1" s="560" t="s">
        <v>3152</v>
      </c>
      <c r="CNW1" s="560" t="s">
        <v>3153</v>
      </c>
      <c r="CNX1" s="560" t="s">
        <v>3154</v>
      </c>
      <c r="CNY1" s="560" t="s">
        <v>3155</v>
      </c>
      <c r="CNZ1" s="560" t="s">
        <v>3156</v>
      </c>
      <c r="COA1" s="560" t="s">
        <v>3157</v>
      </c>
      <c r="COB1" s="560" t="s">
        <v>3158</v>
      </c>
      <c r="COC1" s="560" t="s">
        <v>3159</v>
      </c>
      <c r="COD1" s="560" t="s">
        <v>3160</v>
      </c>
      <c r="COE1" s="560" t="s">
        <v>3161</v>
      </c>
      <c r="COF1" s="560" t="s">
        <v>3162</v>
      </c>
      <c r="COG1" s="560" t="s">
        <v>3163</v>
      </c>
      <c r="COH1" s="560" t="s">
        <v>3164</v>
      </c>
      <c r="COI1" s="560" t="s">
        <v>3165</v>
      </c>
      <c r="COJ1" s="560" t="s">
        <v>3166</v>
      </c>
      <c r="COK1" s="560" t="s">
        <v>3167</v>
      </c>
      <c r="COL1" s="560" t="s">
        <v>3168</v>
      </c>
      <c r="COM1" s="560" t="s">
        <v>3169</v>
      </c>
      <c r="CON1" s="560" t="s">
        <v>3170</v>
      </c>
      <c r="COO1" s="560" t="s">
        <v>3171</v>
      </c>
      <c r="COP1" s="560" t="s">
        <v>3172</v>
      </c>
      <c r="COQ1" s="560" t="s">
        <v>3173</v>
      </c>
      <c r="COR1" s="560" t="s">
        <v>3174</v>
      </c>
      <c r="COS1" s="560" t="s">
        <v>3175</v>
      </c>
      <c r="COT1" s="560" t="s">
        <v>3176</v>
      </c>
      <c r="COU1" s="560" t="s">
        <v>3177</v>
      </c>
      <c r="COV1" s="560" t="s">
        <v>3178</v>
      </c>
      <c r="COW1" s="560" t="s">
        <v>3179</v>
      </c>
      <c r="COX1" s="560" t="s">
        <v>3180</v>
      </c>
      <c r="COY1" s="560" t="s">
        <v>3181</v>
      </c>
      <c r="COZ1" s="560" t="s">
        <v>3182</v>
      </c>
      <c r="CPA1" s="559" t="s">
        <v>3183</v>
      </c>
      <c r="CPB1" s="559" t="s">
        <v>3184</v>
      </c>
      <c r="CPC1" s="559" t="s">
        <v>3185</v>
      </c>
      <c r="CPD1" s="559" t="s">
        <v>3186</v>
      </c>
      <c r="CPE1" s="560" t="s">
        <v>3187</v>
      </c>
      <c r="CPF1" s="560" t="s">
        <v>3188</v>
      </c>
      <c r="CPG1" s="560" t="s">
        <v>3189</v>
      </c>
      <c r="CPH1" s="560" t="s">
        <v>3190</v>
      </c>
      <c r="CPI1" s="560" t="s">
        <v>3191</v>
      </c>
      <c r="CPJ1" s="560" t="s">
        <v>3192</v>
      </c>
      <c r="CPK1" s="560" t="s">
        <v>3193</v>
      </c>
      <c r="CPL1" s="560" t="s">
        <v>3194</v>
      </c>
      <c r="CPM1" s="560" t="s">
        <v>3195</v>
      </c>
      <c r="CPN1" s="560" t="s">
        <v>3196</v>
      </c>
      <c r="CPO1" s="560" t="s">
        <v>3197</v>
      </c>
      <c r="CPP1" s="560" t="s">
        <v>3198</v>
      </c>
      <c r="CPQ1" s="560" t="s">
        <v>3199</v>
      </c>
      <c r="CPR1" s="560" t="s">
        <v>3200</v>
      </c>
      <c r="CPS1" s="560" t="s">
        <v>3201</v>
      </c>
      <c r="CPT1" s="560" t="s">
        <v>3202</v>
      </c>
      <c r="CPU1" s="560" t="s">
        <v>3203</v>
      </c>
      <c r="CPV1" s="560" t="s">
        <v>3204</v>
      </c>
      <c r="CPW1" s="560" t="s">
        <v>3205</v>
      </c>
      <c r="CPX1" s="560" t="s">
        <v>3206</v>
      </c>
      <c r="CPY1" s="560" t="s">
        <v>3207</v>
      </c>
      <c r="CPZ1" s="560" t="s">
        <v>3208</v>
      </c>
      <c r="CQA1" s="560" t="s">
        <v>3209</v>
      </c>
      <c r="CQB1" s="560" t="s">
        <v>3210</v>
      </c>
      <c r="CQC1" s="560" t="s">
        <v>3211</v>
      </c>
      <c r="CQD1" s="560" t="s">
        <v>3212</v>
      </c>
      <c r="CQE1" s="560" t="s">
        <v>3213</v>
      </c>
      <c r="CQF1" s="560" t="s">
        <v>3214</v>
      </c>
      <c r="CQG1" s="560" t="s">
        <v>3215</v>
      </c>
      <c r="CQH1" s="560" t="s">
        <v>3216</v>
      </c>
      <c r="CQI1" s="560" t="s">
        <v>3217</v>
      </c>
      <c r="CQJ1" s="560" t="s">
        <v>3218</v>
      </c>
      <c r="CQK1" s="560" t="s">
        <v>3219</v>
      </c>
      <c r="CQL1" s="560" t="s">
        <v>3220</v>
      </c>
      <c r="CQM1" s="560" t="s">
        <v>3221</v>
      </c>
      <c r="CQN1" s="560" t="s">
        <v>3222</v>
      </c>
      <c r="CQO1" s="560" t="s">
        <v>3223</v>
      </c>
      <c r="CQP1" s="560" t="s">
        <v>3224</v>
      </c>
      <c r="CQQ1" s="560" t="s">
        <v>3225</v>
      </c>
      <c r="CQR1" s="560" t="s">
        <v>3226</v>
      </c>
      <c r="CQS1" s="560" t="s">
        <v>3227</v>
      </c>
      <c r="CQT1" s="560" t="s">
        <v>3228</v>
      </c>
      <c r="CQU1" s="560" t="s">
        <v>3229</v>
      </c>
      <c r="CQV1" s="560" t="s">
        <v>3230</v>
      </c>
      <c r="CQW1" s="560" t="s">
        <v>3231</v>
      </c>
      <c r="CQX1" s="560" t="s">
        <v>3232</v>
      </c>
      <c r="CQY1" s="560" t="s">
        <v>3233</v>
      </c>
      <c r="CQZ1" s="560" t="s">
        <v>3234</v>
      </c>
      <c r="CRA1" s="560" t="s">
        <v>3235</v>
      </c>
      <c r="CRB1" s="560" t="s">
        <v>3236</v>
      </c>
      <c r="CRC1" s="560" t="s">
        <v>3237</v>
      </c>
      <c r="CRD1" s="560" t="s">
        <v>3238</v>
      </c>
      <c r="CRE1" s="560" t="s">
        <v>3239</v>
      </c>
      <c r="CRF1" s="560" t="s">
        <v>3240</v>
      </c>
      <c r="CRG1" s="560" t="s">
        <v>3241</v>
      </c>
      <c r="CRH1" s="560" t="s">
        <v>3242</v>
      </c>
      <c r="CRI1" s="560" t="s">
        <v>3243</v>
      </c>
      <c r="CRJ1" s="560" t="s">
        <v>3244</v>
      </c>
      <c r="CRK1" s="560" t="s">
        <v>3245</v>
      </c>
      <c r="CRL1" s="560" t="s">
        <v>3246</v>
      </c>
      <c r="CRM1" s="560" t="s">
        <v>3247</v>
      </c>
      <c r="CRN1" s="560" t="s">
        <v>3248</v>
      </c>
      <c r="CRO1" s="560" t="s">
        <v>3249</v>
      </c>
      <c r="CRP1" s="560" t="s">
        <v>3250</v>
      </c>
      <c r="CRQ1" s="560" t="s">
        <v>3251</v>
      </c>
      <c r="CRR1" s="560" t="s">
        <v>3252</v>
      </c>
      <c r="CRS1" s="560" t="s">
        <v>3253</v>
      </c>
      <c r="CRT1" s="560" t="s">
        <v>3254</v>
      </c>
      <c r="CRU1" s="560" t="s">
        <v>3255</v>
      </c>
      <c r="CRV1" s="560" t="s">
        <v>3256</v>
      </c>
      <c r="CRW1" s="560" t="s">
        <v>3257</v>
      </c>
      <c r="CRX1" s="560" t="s">
        <v>3258</v>
      </c>
      <c r="CRY1" s="559" t="s">
        <v>3259</v>
      </c>
      <c r="CRZ1" s="559" t="s">
        <v>3260</v>
      </c>
      <c r="CSA1" s="559" t="s">
        <v>3261</v>
      </c>
      <c r="CSB1" s="559" t="s">
        <v>3262</v>
      </c>
      <c r="CSC1" s="560" t="s">
        <v>3263</v>
      </c>
      <c r="CSD1" s="560" t="s">
        <v>3264</v>
      </c>
      <c r="CSE1" s="560" t="s">
        <v>3265</v>
      </c>
      <c r="CSF1" s="560" t="s">
        <v>3266</v>
      </c>
      <c r="CSG1" s="560" t="s">
        <v>3267</v>
      </c>
      <c r="CSH1" s="560" t="s">
        <v>3268</v>
      </c>
      <c r="CSI1" s="560" t="s">
        <v>3269</v>
      </c>
      <c r="CSJ1" s="560" t="s">
        <v>3270</v>
      </c>
      <c r="CSK1" s="560" t="s">
        <v>3271</v>
      </c>
      <c r="CSL1" s="560" t="s">
        <v>3272</v>
      </c>
      <c r="CSM1" s="560" t="s">
        <v>3273</v>
      </c>
      <c r="CSN1" s="560" t="s">
        <v>3274</v>
      </c>
      <c r="CSO1" s="560" t="s">
        <v>3275</v>
      </c>
      <c r="CSP1" s="560" t="s">
        <v>3276</v>
      </c>
      <c r="CSQ1" s="560" t="s">
        <v>3277</v>
      </c>
      <c r="CSR1" s="560" t="s">
        <v>3278</v>
      </c>
      <c r="CSS1" s="560" t="s">
        <v>3279</v>
      </c>
      <c r="CST1" s="560" t="s">
        <v>3280</v>
      </c>
      <c r="CSU1" s="560" t="s">
        <v>3281</v>
      </c>
      <c r="CSV1" s="560" t="s">
        <v>3282</v>
      </c>
      <c r="CSW1" s="560" t="s">
        <v>3283</v>
      </c>
      <c r="CSX1" s="560" t="s">
        <v>3284</v>
      </c>
      <c r="CSY1" s="560" t="s">
        <v>3285</v>
      </c>
      <c r="CSZ1" s="560" t="s">
        <v>3286</v>
      </c>
      <c r="CTA1" s="560" t="s">
        <v>3287</v>
      </c>
      <c r="CTB1" s="560" t="s">
        <v>3288</v>
      </c>
      <c r="CTC1" s="560" t="s">
        <v>3289</v>
      </c>
      <c r="CTD1" s="560" t="s">
        <v>3290</v>
      </c>
      <c r="CTE1" s="560" t="s">
        <v>3291</v>
      </c>
      <c r="CTF1" s="560" t="s">
        <v>3292</v>
      </c>
      <c r="CTG1" s="560" t="s">
        <v>3293</v>
      </c>
      <c r="CTH1" s="560" t="s">
        <v>3294</v>
      </c>
      <c r="CTI1" s="560" t="s">
        <v>3295</v>
      </c>
      <c r="CTJ1" s="560" t="s">
        <v>3296</v>
      </c>
      <c r="CTK1" s="560" t="s">
        <v>3297</v>
      </c>
      <c r="CTL1" s="560" t="s">
        <v>3298</v>
      </c>
      <c r="CTM1" s="560" t="s">
        <v>3299</v>
      </c>
      <c r="CTN1" s="560" t="s">
        <v>3300</v>
      </c>
      <c r="CTO1" s="560" t="s">
        <v>3301</v>
      </c>
      <c r="CTP1" s="560" t="s">
        <v>3302</v>
      </c>
      <c r="CTQ1" s="560" t="s">
        <v>3303</v>
      </c>
      <c r="CTR1" s="560" t="s">
        <v>3304</v>
      </c>
      <c r="CTS1" s="560" t="s">
        <v>3305</v>
      </c>
      <c r="CTT1" s="560" t="s">
        <v>3306</v>
      </c>
      <c r="CTU1" s="560" t="s">
        <v>3307</v>
      </c>
      <c r="CTV1" s="560" t="s">
        <v>3308</v>
      </c>
      <c r="CTW1" s="560" t="s">
        <v>3309</v>
      </c>
      <c r="CTX1" s="560" t="s">
        <v>3310</v>
      </c>
      <c r="CTY1" s="560" t="s">
        <v>3311</v>
      </c>
      <c r="CTZ1" s="560" t="s">
        <v>3312</v>
      </c>
      <c r="CUA1" s="560" t="s">
        <v>3313</v>
      </c>
      <c r="CUB1" s="560" t="s">
        <v>3314</v>
      </c>
      <c r="CUC1" s="560" t="s">
        <v>3315</v>
      </c>
      <c r="CUD1" s="560" t="s">
        <v>3316</v>
      </c>
      <c r="CUE1" s="560" t="s">
        <v>3317</v>
      </c>
      <c r="CUF1" s="560" t="s">
        <v>3318</v>
      </c>
      <c r="CUG1" s="560" t="s">
        <v>3319</v>
      </c>
      <c r="CUH1" s="560" t="s">
        <v>3320</v>
      </c>
      <c r="CUI1" s="560" t="s">
        <v>3321</v>
      </c>
      <c r="CUJ1" s="560" t="s">
        <v>3322</v>
      </c>
      <c r="CUK1" s="560" t="s">
        <v>3323</v>
      </c>
      <c r="CUL1" s="560" t="s">
        <v>3324</v>
      </c>
      <c r="CUM1" s="560" t="s">
        <v>3325</v>
      </c>
      <c r="CUN1" s="560" t="s">
        <v>3326</v>
      </c>
      <c r="CUO1" s="560" t="s">
        <v>3327</v>
      </c>
      <c r="CUP1" s="560" t="s">
        <v>3328</v>
      </c>
      <c r="CUQ1" s="560" t="s">
        <v>3329</v>
      </c>
      <c r="CUR1" s="560" t="s">
        <v>3330</v>
      </c>
      <c r="CUS1" s="560" t="s">
        <v>3331</v>
      </c>
      <c r="CUT1" s="560" t="s">
        <v>3332</v>
      </c>
      <c r="CUU1" s="560" t="s">
        <v>3333</v>
      </c>
      <c r="CUV1" s="560" t="s">
        <v>3334</v>
      </c>
      <c r="CUW1" s="559" t="s">
        <v>3335</v>
      </c>
      <c r="CUX1" s="559" t="s">
        <v>3336</v>
      </c>
      <c r="CUY1" s="559" t="s">
        <v>3337</v>
      </c>
      <c r="CUZ1" s="559" t="s">
        <v>3338</v>
      </c>
      <c r="CVA1" s="560" t="s">
        <v>3339</v>
      </c>
      <c r="CVB1" s="560" t="s">
        <v>3340</v>
      </c>
      <c r="CVC1" s="560" t="s">
        <v>3341</v>
      </c>
      <c r="CVD1" s="560" t="s">
        <v>3342</v>
      </c>
      <c r="CVE1" s="560" t="s">
        <v>3343</v>
      </c>
      <c r="CVF1" s="560" t="s">
        <v>3344</v>
      </c>
      <c r="CVG1" s="560" t="s">
        <v>3345</v>
      </c>
      <c r="CVH1" s="560" t="s">
        <v>3346</v>
      </c>
      <c r="CVI1" s="560" t="s">
        <v>3347</v>
      </c>
      <c r="CVJ1" s="560" t="s">
        <v>3348</v>
      </c>
      <c r="CVK1" s="560" t="s">
        <v>3349</v>
      </c>
      <c r="CVL1" s="560" t="s">
        <v>3350</v>
      </c>
      <c r="CVM1" s="560" t="s">
        <v>3351</v>
      </c>
      <c r="CVN1" s="560" t="s">
        <v>3352</v>
      </c>
      <c r="CVO1" s="560" t="s">
        <v>3353</v>
      </c>
      <c r="CVP1" s="560" t="s">
        <v>3354</v>
      </c>
      <c r="CVQ1" s="560" t="s">
        <v>3355</v>
      </c>
      <c r="CVR1" s="560" t="s">
        <v>3356</v>
      </c>
      <c r="CVS1" s="560" t="s">
        <v>3357</v>
      </c>
      <c r="CVT1" s="560" t="s">
        <v>3358</v>
      </c>
      <c r="CVU1" s="560" t="s">
        <v>3359</v>
      </c>
      <c r="CVV1" s="560" t="s">
        <v>3360</v>
      </c>
      <c r="CVW1" s="560" t="s">
        <v>3361</v>
      </c>
      <c r="CVX1" s="560" t="s">
        <v>3362</v>
      </c>
      <c r="CVY1" s="560" t="s">
        <v>3363</v>
      </c>
      <c r="CVZ1" s="560" t="s">
        <v>3364</v>
      </c>
      <c r="CWA1" s="560" t="s">
        <v>3365</v>
      </c>
      <c r="CWB1" s="560" t="s">
        <v>3366</v>
      </c>
      <c r="CWC1" s="560" t="s">
        <v>3367</v>
      </c>
      <c r="CWD1" s="560" t="s">
        <v>3368</v>
      </c>
      <c r="CWE1" s="560" t="s">
        <v>3369</v>
      </c>
      <c r="CWF1" s="560" t="s">
        <v>3370</v>
      </c>
      <c r="CWG1" s="560" t="s">
        <v>3371</v>
      </c>
      <c r="CWH1" s="560" t="s">
        <v>3372</v>
      </c>
      <c r="CWI1" s="560" t="s">
        <v>3373</v>
      </c>
      <c r="CWJ1" s="560" t="s">
        <v>3374</v>
      </c>
      <c r="CWK1" s="560" t="s">
        <v>3375</v>
      </c>
      <c r="CWL1" s="560" t="s">
        <v>3376</v>
      </c>
      <c r="CWM1" s="560" t="s">
        <v>3377</v>
      </c>
      <c r="CWN1" s="560" t="s">
        <v>3378</v>
      </c>
      <c r="CWO1" s="560" t="s">
        <v>3379</v>
      </c>
      <c r="CWP1" s="560" t="s">
        <v>3380</v>
      </c>
      <c r="CWQ1" s="560" t="s">
        <v>3381</v>
      </c>
      <c r="CWR1" s="560" t="s">
        <v>3382</v>
      </c>
      <c r="CWS1" s="560" t="s">
        <v>3383</v>
      </c>
      <c r="CWT1" s="560" t="s">
        <v>3384</v>
      </c>
      <c r="CWU1" s="560" t="s">
        <v>3385</v>
      </c>
      <c r="CWV1" s="560" t="s">
        <v>3386</v>
      </c>
      <c r="CWW1" s="560" t="s">
        <v>3387</v>
      </c>
      <c r="CWX1" s="560" t="s">
        <v>3388</v>
      </c>
      <c r="CWY1" s="560" t="s">
        <v>3389</v>
      </c>
      <c r="CWZ1" s="560" t="s">
        <v>3390</v>
      </c>
      <c r="CXA1" s="560" t="s">
        <v>3391</v>
      </c>
      <c r="CXB1" s="560" t="s">
        <v>3392</v>
      </c>
      <c r="CXC1" s="560" t="s">
        <v>3393</v>
      </c>
      <c r="CXD1" s="560" t="s">
        <v>3394</v>
      </c>
      <c r="CXE1" s="560" t="s">
        <v>3395</v>
      </c>
      <c r="CXF1" s="560" t="s">
        <v>3396</v>
      </c>
      <c r="CXG1" s="560" t="s">
        <v>3397</v>
      </c>
      <c r="CXH1" s="560" t="s">
        <v>3398</v>
      </c>
      <c r="CXI1" s="560" t="s">
        <v>3399</v>
      </c>
      <c r="CXJ1" s="560" t="s">
        <v>3400</v>
      </c>
      <c r="CXK1" s="560" t="s">
        <v>3401</v>
      </c>
      <c r="CXL1" s="560" t="s">
        <v>3402</v>
      </c>
      <c r="CXM1" s="560" t="s">
        <v>3403</v>
      </c>
      <c r="CXN1" s="560" t="s">
        <v>3404</v>
      </c>
      <c r="CXO1" s="560" t="s">
        <v>3405</v>
      </c>
      <c r="CXP1" s="560" t="s">
        <v>3406</v>
      </c>
      <c r="CXQ1" s="560" t="s">
        <v>3407</v>
      </c>
      <c r="CXR1" s="560" t="s">
        <v>3408</v>
      </c>
      <c r="CXS1" s="560" t="s">
        <v>3409</v>
      </c>
      <c r="CXT1" s="560" t="s">
        <v>3410</v>
      </c>
      <c r="CXU1" s="559" t="s">
        <v>3411</v>
      </c>
      <c r="CXV1" s="559" t="s">
        <v>3412</v>
      </c>
      <c r="CXW1" s="559" t="s">
        <v>3413</v>
      </c>
      <c r="CXX1" s="559" t="s">
        <v>3414</v>
      </c>
      <c r="CXY1" s="559" t="s">
        <v>3415</v>
      </c>
      <c r="CXZ1" s="559" t="s">
        <v>3416</v>
      </c>
      <c r="CYA1" s="559" t="s">
        <v>3417</v>
      </c>
      <c r="CYB1" s="559" t="s">
        <v>3418</v>
      </c>
      <c r="CYC1" s="559" t="s">
        <v>3419</v>
      </c>
      <c r="CYD1" s="559" t="s">
        <v>3420</v>
      </c>
      <c r="CYE1" s="559" t="s">
        <v>3421</v>
      </c>
      <c r="CYF1" s="559" t="s">
        <v>3422</v>
      </c>
      <c r="CYG1" s="559" t="s">
        <v>3423</v>
      </c>
      <c r="CYH1" s="559" t="s">
        <v>3424</v>
      </c>
      <c r="CYI1" s="559" t="s">
        <v>3425</v>
      </c>
      <c r="CYJ1" s="559" t="s">
        <v>3426</v>
      </c>
      <c r="CYK1" s="559" t="s">
        <v>3427</v>
      </c>
      <c r="CYL1" s="559" t="s">
        <v>3428</v>
      </c>
      <c r="CYM1" s="559" t="s">
        <v>3429</v>
      </c>
      <c r="CYN1" s="559" t="s">
        <v>3430</v>
      </c>
      <c r="CYO1" s="559" t="s">
        <v>3431</v>
      </c>
      <c r="CYP1" s="559" t="s">
        <v>3432</v>
      </c>
      <c r="CYQ1" s="559" t="s">
        <v>3433</v>
      </c>
      <c r="CYR1" s="559" t="s">
        <v>3434</v>
      </c>
      <c r="CYS1" s="559" t="s">
        <v>3435</v>
      </c>
      <c r="CYT1" s="559" t="s">
        <v>3436</v>
      </c>
      <c r="CYU1" s="559" t="s">
        <v>3437</v>
      </c>
      <c r="CYV1" s="559" t="s">
        <v>3438</v>
      </c>
      <c r="CYW1" s="559" t="s">
        <v>3439</v>
      </c>
      <c r="CYX1" s="559" t="s">
        <v>3440</v>
      </c>
      <c r="CYY1" s="559" t="s">
        <v>3441</v>
      </c>
      <c r="CYZ1" s="559" t="s">
        <v>3442</v>
      </c>
      <c r="CZA1" s="559" t="s">
        <v>3443</v>
      </c>
      <c r="CZB1" s="559" t="s">
        <v>3444</v>
      </c>
      <c r="CZC1" s="559" t="s">
        <v>3445</v>
      </c>
      <c r="CZD1" s="559" t="s">
        <v>3446</v>
      </c>
      <c r="CZE1" s="559" t="s">
        <v>3447</v>
      </c>
      <c r="CZF1" s="559" t="s">
        <v>3448</v>
      </c>
      <c r="CZG1" s="559" t="s">
        <v>3449</v>
      </c>
      <c r="CZH1" s="559" t="s">
        <v>3450</v>
      </c>
      <c r="CZI1" s="559" t="s">
        <v>3451</v>
      </c>
      <c r="CZJ1" s="559" t="s">
        <v>3452</v>
      </c>
      <c r="CZK1" s="559" t="s">
        <v>3453</v>
      </c>
      <c r="CZL1" s="559" t="s">
        <v>3454</v>
      </c>
      <c r="CZM1" s="559" t="s">
        <v>3455</v>
      </c>
      <c r="CZN1" s="559" t="s">
        <v>3456</v>
      </c>
      <c r="CZO1" s="559" t="s">
        <v>3457</v>
      </c>
      <c r="CZP1" s="559" t="s">
        <v>3458</v>
      </c>
      <c r="CZQ1" s="559" t="s">
        <v>3459</v>
      </c>
      <c r="CZR1" s="559" t="s">
        <v>3460</v>
      </c>
      <c r="CZS1" s="559" t="s">
        <v>3461</v>
      </c>
      <c r="CZT1" s="559" t="s">
        <v>3462</v>
      </c>
      <c r="CZU1" s="559" t="s">
        <v>3463</v>
      </c>
      <c r="CZV1" s="559" t="s">
        <v>3464</v>
      </c>
      <c r="CZW1" s="559" t="s">
        <v>3465</v>
      </c>
      <c r="CZX1" s="559" t="s">
        <v>3466</v>
      </c>
      <c r="CZY1" s="559" t="s">
        <v>3467</v>
      </c>
      <c r="CZZ1" s="559" t="s">
        <v>3468</v>
      </c>
      <c r="DAA1" s="559" t="s">
        <v>3469</v>
      </c>
      <c r="DAB1" s="559" t="s">
        <v>3470</v>
      </c>
      <c r="DAC1" s="559" t="s">
        <v>3471</v>
      </c>
      <c r="DAD1" s="559" t="s">
        <v>3472</v>
      </c>
      <c r="DAE1" s="559" t="s">
        <v>3473</v>
      </c>
      <c r="DAF1" s="559" t="s">
        <v>3474</v>
      </c>
      <c r="DAG1" s="559" t="s">
        <v>3475</v>
      </c>
      <c r="DAH1" s="559" t="s">
        <v>3476</v>
      </c>
      <c r="DAI1" s="559" t="s">
        <v>3477</v>
      </c>
      <c r="DAJ1" s="559" t="s">
        <v>3478</v>
      </c>
      <c r="DAK1" s="559" t="s">
        <v>3479</v>
      </c>
      <c r="DAL1" s="559" t="s">
        <v>3480</v>
      </c>
      <c r="DAM1" s="559" t="s">
        <v>3481</v>
      </c>
      <c r="DAN1" s="559" t="s">
        <v>3482</v>
      </c>
      <c r="DAO1" s="559" t="s">
        <v>3483</v>
      </c>
      <c r="DAP1" s="559" t="s">
        <v>3484</v>
      </c>
      <c r="DAQ1" s="559" t="s">
        <v>3485</v>
      </c>
      <c r="DAR1" s="559" t="s">
        <v>3486</v>
      </c>
      <c r="DAS1" s="559" t="s">
        <v>3487</v>
      </c>
      <c r="DAT1" s="559" t="s">
        <v>3488</v>
      </c>
      <c r="DAU1" s="559" t="s">
        <v>3489</v>
      </c>
      <c r="DAV1" s="559" t="s">
        <v>3490</v>
      </c>
      <c r="DAW1" s="559" t="s">
        <v>3491</v>
      </c>
      <c r="DAX1" s="559" t="s">
        <v>3492</v>
      </c>
      <c r="DAY1" s="559" t="s">
        <v>3493</v>
      </c>
      <c r="DAZ1" s="559" t="s">
        <v>3494</v>
      </c>
      <c r="DBA1" s="559" t="s">
        <v>3495</v>
      </c>
      <c r="DBB1" s="559" t="s">
        <v>3496</v>
      </c>
      <c r="DBC1" s="559" t="s">
        <v>3497</v>
      </c>
      <c r="DBD1" s="559" t="s">
        <v>3498</v>
      </c>
      <c r="DBE1" s="559" t="s">
        <v>3499</v>
      </c>
      <c r="DBF1" s="559" t="s">
        <v>3500</v>
      </c>
    </row>
    <row r="2" s="41" customFormat="true" ht="135.8" hidden="false" customHeight="false" outlineLevel="0" collapsed="false">
      <c r="A2" s="561" t="s">
        <v>3501</v>
      </c>
      <c r="B2" s="562" t="str">
        <f aca="false">'1 - Start Here'!$B$6</f>
        <v>1 April 2024 to 30 September 2024</v>
      </c>
      <c r="C2" s="563" t="str">
        <f aca="false">'2 - Project Admin'!$E$7</f>
        <v>Future_High_Street_Fund</v>
      </c>
      <c r="D2" s="563" t="str">
        <f aca="false">'2 - Project Admin'!$E$8</f>
        <v>Blackfriars - Northern City Centre</v>
      </c>
      <c r="E2" s="563" t="str">
        <f aca="false">'2 - Project Admin'!$E$9</f>
        <v>Worcester City Council</v>
      </c>
      <c r="F2" s="563" t="str">
        <f aca="false">'2 - Project Admin'!E10</f>
        <v>Obi-Wan Kenobi</v>
      </c>
      <c r="G2" s="563" t="str">
        <f aca="false">'2 - Project Admin'!E11</f>
        <v>rs@test.com</v>
      </c>
      <c r="H2" s="564" t="str">
        <f aca="false">'2 - Project Admin'!E12</f>
        <v>+44111111111111</v>
      </c>
      <c r="I2" s="563" t="str">
        <f aca="false">'2 - Project Admin'!E13</f>
        <v>Luke Skywalker</v>
      </c>
      <c r="J2" s="563" t="str">
        <f aca="false">'2 - Project Admin'!E14</f>
        <v>gs@test.com</v>
      </c>
      <c r="K2" s="564" t="str">
        <f aca="false">'2 - Project Admin'!E15</f>
        <v>+442222222222222</v>
      </c>
      <c r="L2" s="563" t="str">
        <f aca="false">'2 - Project Admin'!E16</f>
        <v>Princess Leia</v>
      </c>
      <c r="M2" s="563" t="str">
        <f aca="false">'2 - Project Admin'!E17</f>
        <v>hs@test.com</v>
      </c>
      <c r="N2" s="564" t="str">
        <f aca="false">'2 - Project Admin'!E18</f>
        <v>+443333333333</v>
      </c>
      <c r="O2" s="563" t="str">
        <f aca="false">'2 - Project Admin'!E19</f>
        <v>Han Solo</v>
      </c>
      <c r="P2" s="563" t="str">
        <f aca="false">'2 - Project Admin'!E20</f>
        <v>dd@test.com</v>
      </c>
      <c r="Q2" s="564" t="str">
        <f aca="false">'2 - Project Admin'!E21</f>
        <v>+444444444444</v>
      </c>
      <c r="R2" s="41" t="str">
        <f aca="false">'Project Lookup'!$C$3</f>
        <v>HS-WRC-01</v>
      </c>
      <c r="S2" s="41" t="str">
        <f aca="false">'Project Lookup'!$E$3</f>
        <v>Scala Theatre &amp; Corn Exchange</v>
      </c>
      <c r="T2" s="41" t="str">
        <f aca="false">'2 - Project Admin'!F27</f>
        <v>Digital Connectivity</v>
      </c>
      <c r="U2" s="41" t="str">
        <f aca="false">'2 - Project Admin'!G27</f>
        <v>Single</v>
      </c>
      <c r="V2" s="41" t="str">
        <f aca="false">'2 - Project Admin'!H27</f>
        <v>WR1 3QS</v>
      </c>
      <c r="W2" s="41" t="str">
        <f aca="false">'2 - Project Admin'!I27</f>
        <v>384879-255028</v>
      </c>
      <c r="X2" s="41" t="str">
        <f aca="false">'2 - Project Admin'!J27</f>
        <v>&lt; Select &gt;</v>
      </c>
      <c r="Y2" s="41" t="n">
        <f aca="false">'2 - Project Admin'!K27</f>
        <v>0</v>
      </c>
      <c r="Z2" s="41" t="n">
        <f aca="false">'2 - Project Admin'!L27</f>
        <v>0</v>
      </c>
      <c r="AA2" s="41" t="str">
        <f aca="false">'2 - Project Admin'!$E$47</f>
        <v>&lt; Select &gt;</v>
      </c>
      <c r="AB2" s="41" t="n">
        <f aca="false">'2 - Project Admin'!$E$48</f>
        <v>0</v>
      </c>
      <c r="AC2" s="41" t="str">
        <f aca="false">'3 - Programme Progress'!D7</f>
        <v>Successfully addressed quantum decoherence with a new algorithm.
Error correction is proving more challenging than anticipated, but we have made significant progress.
Hardware scalability remains a concern, but partnerships with leading tech firms have been established to address this.</v>
      </c>
      <c r="AD2" s="41" t="str">
        <f aca="false">'3 - Programme Progress'!D8</f>
        <v>The QCA program is progressing well against the original profile. While we are facing some challenges, especially in the area of error correction, our team is optimistic about overcoming them. We are slightly ahead of schedule in terms of milestones, but budget management will be crucial moving forward to ensure we remain within our allocated funds.</v>
      </c>
      <c r="AE2" s="41" t="str">
        <f aca="false">'3 - Programme Progress'!D9</f>
        <v>One of the most pressing challenges we are currently grappling with in the QCA program is the issue of error correction. Quantum systems, by their very nature, are extremely delicate. This sensitivity makes them susceptible to errors, which can arise from a myriad of sources. Environmental noise, for instance, can easily disrupt the fragile state of a qubit.</v>
      </c>
      <c r="AF2" s="41" t="str">
        <f aca="false">'3 - Programme Progress'!D10</f>
        <v>Over the next 6 months, the QCA program anticipates challenges primarily in refining our error correction techniques, as the complexity of our quantum algorithms increases. By the 12-month mark, we expect to face hurdles related to hardware scalability. As we aim to increase the number of qubits in our system, ensuring stability and coherence will become increasingly demanding. Both these challenges, while formidable, are crucial steps in our journey towards a fully functional quantum computer.</v>
      </c>
      <c r="AG2" s="41" t="str">
        <f aca="false">'3 - Programme Progress'!D11</f>
        <v>Over the past quarter, our local evaluation activities have been robust and multifaceted. We initiated a series of workshops and feedback sessions with local universities and research institutions to gather insights on our quantum algorithms' efficacy. These collaborations have been invaluable, leading to the identification of several optimization opportunities.</v>
      </c>
      <c r="AH2" s="41" t="str">
        <f aca="false">'3 - Programme Progress'!D12</f>
        <v>Leave blank - Please provide upcoming milestones in Section B below.</v>
      </c>
      <c r="AI2" s="41" t="str">
        <f aca="false">'3 - Programme Progress'!D13</f>
        <v>asdasdasdas. Asda</v>
      </c>
      <c r="AJ2" s="565" t="n">
        <f aca="false">'3 - Programme Progress'!D20</f>
        <v>44197</v>
      </c>
      <c r="AK2" s="41" t="n">
        <f aca="false">'3 - Programme Progress'!E20</f>
        <v>44197</v>
      </c>
      <c r="AL2" s="41" t="e">
        <f aca="false">'3 - programme progress'!#ref!</f>
        <v>#VALUE!</v>
      </c>
      <c r="AM2" s="41" t="str">
        <f aca="false">'3 - Programme Progress'!F20</f>
        <v>Feasibility</v>
      </c>
      <c r="AN2" s="41" t="n">
        <f aca="false">'3 - Programme Progress'!J20</f>
        <v>4</v>
      </c>
      <c r="AO2" s="41" t="n">
        <f aca="false">'3 - Programme Progress'!K20</f>
        <v>5</v>
      </c>
      <c r="AP2" s="41" t="n">
        <f aca="false">'3 - Programme Progress'!L20</f>
        <v>5</v>
      </c>
      <c r="AQ2" s="41" t="str">
        <f aca="false">'3 - Programme Progress'!M20</f>
        <v>Commentary on Status and RAG Ratings</v>
      </c>
      <c r="AR2" s="41" t="str">
        <f aca="false">'3 - Programme Progress'!N20</f>
        <v>Most Important Upcoming Comms Milestone</v>
      </c>
      <c r="AS2" s="41" t="n">
        <f aca="false">'3 - Programme Progress'!O20</f>
        <v>44927</v>
      </c>
      <c r="AT2" s="41" t="str">
        <f aca="false">'4a - Funding Profiles'!$E$9</f>
        <v>No</v>
      </c>
      <c r="AU2" s="566" t="str">
        <f aca="false">'4a - Funding Profiles'!$E$15</f>
        <v>Yes</v>
      </c>
      <c r="AV2" s="566" t="str">
        <f aca="false">'4a - Funding Profiles'!$E$15</f>
        <v>Yes</v>
      </c>
      <c r="AW2" s="566" t="str">
        <f aca="false">'4a - Funding Profiles'!$E$15</f>
        <v>Yes</v>
      </c>
      <c r="AX2" s="566" t="str">
        <f aca="false">'4a - Funding Profiles'!$M$15</f>
        <v/>
      </c>
      <c r="AY2" s="566" t="n">
        <f aca="false">'4a - Funding Profiles'!$E$16</f>
        <v>1</v>
      </c>
      <c r="AZ2" s="566" t="n">
        <f aca="false">'4a - Funding Profiles'!$F$16</f>
        <v>1</v>
      </c>
      <c r="BA2" s="566" t="n">
        <f aca="false">'4a - Funding Profiles'!$I$16</f>
        <v>1</v>
      </c>
      <c r="BB2" s="566" t="n">
        <f aca="false">'4a - Funding Profiles'!$M$16</f>
        <v>0</v>
      </c>
      <c r="BC2" s="566" t="str">
        <f aca="false">'4a - Funding Profiles'!$E$17</f>
        <v>Yes</v>
      </c>
      <c r="BD2" s="566" t="str">
        <f aca="false">'4a - Funding Profiles'!$F$17</f>
        <v>Yes</v>
      </c>
      <c r="BE2" s="566" t="str">
        <f aca="false">'4a - Funding Profiles'!$I$17</f>
        <v>Yes</v>
      </c>
      <c r="BF2" s="566" t="n">
        <f aca="false">'4a - Funding Profiles'!$M$17</f>
        <v>0</v>
      </c>
      <c r="BG2" s="566" t="n">
        <f aca="false">'4a - Funding Profiles'!$E$18</f>
        <v>44927</v>
      </c>
      <c r="BH2" s="566" t="str">
        <f aca="false">'4a - Funding Profiles'!$F$18</f>
        <v>abc</v>
      </c>
      <c r="BI2" s="566" t="str">
        <f aca="false">'4a - Funding Profiles'!$I$18</f>
        <v>abc</v>
      </c>
      <c r="BJ2" s="566" t="n">
        <f aca="false">'4a - Funding Profiles'!$M$18</f>
        <v>0</v>
      </c>
      <c r="BK2" s="566" t="str">
        <f aca="false">'4a - Funding Profiles'!$E$19</f>
        <v>&lt; Select &gt;</v>
      </c>
      <c r="BL2" s="41" t="str">
        <f aca="false">'4a - Funding Profiles'!$F$19</f>
        <v>&lt; Select &gt;</v>
      </c>
      <c r="BM2" s="41" t="str">
        <f aca="false">'4a - Funding Profiles'!$I$19</f>
        <v>&lt; Select &gt;</v>
      </c>
      <c r="BN2" s="41" t="str">
        <f aca="false">'4a - Funding Profiles'!$M$19</f>
        <v/>
      </c>
      <c r="BO2" s="41" t="n">
        <f aca="false">'4a - Funding Profiles'!$E$20</f>
        <v>0</v>
      </c>
      <c r="BP2" s="41" t="n">
        <f aca="false">'4a - Funding Profiles'!$F$20</f>
        <v>0</v>
      </c>
      <c r="BQ2" s="41" t="n">
        <f aca="false">'4a - Funding Profiles'!$I$20</f>
        <v>0</v>
      </c>
      <c r="BR2" s="41" t="n">
        <f aca="false">'4a - Funding Profiles'!$M$20</f>
        <v>0</v>
      </c>
      <c r="BS2" s="41" t="n">
        <f aca="false">'4a - Funding Profiles'!F38</f>
        <v>0</v>
      </c>
      <c r="BT2" s="41" t="n">
        <f aca="false">'4a - Funding Profiles'!G38</f>
        <v>1</v>
      </c>
      <c r="BU2" s="41" t="n">
        <f aca="false">'4a - Funding Profiles'!H38</f>
        <v>1</v>
      </c>
      <c r="BV2" s="41" t="n">
        <f aca="false">'4a - Funding Profiles'!I38</f>
        <v>2</v>
      </c>
      <c r="BW2" s="41" t="n">
        <f aca="false">'4a - Funding Profiles'!J38</f>
        <v>1</v>
      </c>
      <c r="BX2" s="41" t="n">
        <f aca="false">'4a - Funding Profiles'!K38</f>
        <v>1</v>
      </c>
      <c r="BY2" s="41" t="n">
        <f aca="false">'4a - Funding Profiles'!L38</f>
        <v>2</v>
      </c>
      <c r="BZ2" s="41" t="n">
        <f aca="false">'4a - Funding Profiles'!M38</f>
        <v>1</v>
      </c>
      <c r="CA2" s="41" t="n">
        <f aca="false">'4a - Funding Profiles'!N38</f>
        <v>1</v>
      </c>
      <c r="CB2" s="41" t="n">
        <f aca="false">'4a - Funding Profiles'!O38</f>
        <v>2</v>
      </c>
      <c r="CC2" s="41" t="n">
        <f aca="false">'4a - Funding Profiles'!P38</f>
        <v>1</v>
      </c>
      <c r="CD2" s="41" t="n">
        <f aca="false">'4a - Funding Profiles'!Q38</f>
        <v>1</v>
      </c>
      <c r="CE2" s="41" t="n">
        <f aca="false">'4a - Funding Profiles'!R38</f>
        <v>2</v>
      </c>
      <c r="CF2" s="41" t="n">
        <f aca="false">'4a - Funding Profiles'!S38</f>
        <v>8888</v>
      </c>
      <c r="CG2" s="41" t="n">
        <f aca="false">'4a - Funding Profiles'!T38</f>
        <v>0</v>
      </c>
      <c r="CH2" s="41" t="n">
        <f aca="false">'4a - Funding Profiles'!U38</f>
        <v>8888</v>
      </c>
      <c r="CI2" s="41" t="n">
        <f aca="false">'4a - Funding Profiles'!V38</f>
        <v>0</v>
      </c>
      <c r="CJ2" s="41" t="n">
        <f aca="false">'4a - Funding Profiles'!W38</f>
        <v>0</v>
      </c>
      <c r="CK2" s="41" t="n">
        <f aca="false">'4a - Funding Profiles'!X38</f>
        <v>0</v>
      </c>
      <c r="CL2" s="41" t="n">
        <f aca="false">'4a - Funding Profiles'!Y38</f>
        <v>0</v>
      </c>
      <c r="CM2" s="41" t="n">
        <f aca="false">'4a - Funding Profiles'!$Z$38</f>
        <v>8896</v>
      </c>
      <c r="CN2" s="41" t="n">
        <f aca="false">'4a - Funding Profiles'!F39</f>
        <v>0</v>
      </c>
      <c r="CO2" s="41" t="n">
        <f aca="false">'4a - Funding Profiles'!G39</f>
        <v>0</v>
      </c>
      <c r="CP2" s="41" t="n">
        <f aca="false">'4a - Funding Profiles'!H39</f>
        <v>0</v>
      </c>
      <c r="CQ2" s="41" t="n">
        <f aca="false">'4a - Funding Profiles'!I39</f>
        <v>0</v>
      </c>
      <c r="CR2" s="41" t="n">
        <f aca="false">'4a - Funding Profiles'!J39</f>
        <v>0</v>
      </c>
      <c r="CS2" s="41" t="n">
        <f aca="false">'4a - Funding Profiles'!K39</f>
        <v>0</v>
      </c>
      <c r="CT2" s="41" t="n">
        <f aca="false">'4a - Funding Profiles'!L39</f>
        <v>0</v>
      </c>
      <c r="CU2" s="41" t="n">
        <f aca="false">'4a - Funding Profiles'!M39</f>
        <v>0</v>
      </c>
      <c r="CV2" s="41" t="n">
        <f aca="false">'4a - Funding Profiles'!N39</f>
        <v>0</v>
      </c>
      <c r="CW2" s="41" t="n">
        <f aca="false">'4a - Funding Profiles'!O39</f>
        <v>0</v>
      </c>
      <c r="CX2" s="41" t="n">
        <f aca="false">'4a - Funding Profiles'!P39</f>
        <v>0</v>
      </c>
      <c r="CY2" s="41" t="n">
        <f aca="false">'4a - Funding Profiles'!Q39</f>
        <v>0</v>
      </c>
      <c r="CZ2" s="41" t="n">
        <f aca="false">'4a - Funding Profiles'!R39</f>
        <v>0</v>
      </c>
      <c r="DA2" s="41" t="n">
        <f aca="false">'4a - Funding Profiles'!S39</f>
        <v>0</v>
      </c>
      <c r="DB2" s="41" t="e">
        <f aca="false">'4a - funding profiles'!#ref!</f>
        <v>#VALUE!</v>
      </c>
      <c r="DC2" s="41" t="n">
        <f aca="false">'4a - Funding Profiles'!U39</f>
        <v>0</v>
      </c>
      <c r="DD2" s="41" t="n">
        <f aca="false">'4a - Funding Profiles'!V39</f>
        <v>0</v>
      </c>
      <c r="DE2" s="41" t="n">
        <f aca="false">'4a - Funding Profiles'!W39</f>
        <v>0</v>
      </c>
      <c r="DF2" s="41" t="n">
        <f aca="false">'4a - Funding Profiles'!X39</f>
        <v>0</v>
      </c>
      <c r="DG2" s="41" t="n">
        <f aca="false">'4a - Funding Profiles'!Y39</f>
        <v>0</v>
      </c>
      <c r="DH2" s="41" t="n">
        <f aca="false">'4a - Funding Profiles'!Z39</f>
        <v>0</v>
      </c>
      <c r="DI2" s="41" t="n">
        <f aca="false">'4a - Funding Profiles'!F40</f>
        <v>0</v>
      </c>
      <c r="DJ2" s="41" t="n">
        <f aca="false">'4a - Funding Profiles'!G40</f>
        <v>1</v>
      </c>
      <c r="DK2" s="41" t="n">
        <f aca="false">'4a - Funding Profiles'!H40</f>
        <v>1</v>
      </c>
      <c r="DL2" s="41" t="n">
        <f aca="false">'4a - Funding Profiles'!I40</f>
        <v>2</v>
      </c>
      <c r="DM2" s="41" t="n">
        <f aca="false">'4a - Funding Profiles'!J40</f>
        <v>1</v>
      </c>
      <c r="DN2" s="41" t="n">
        <f aca="false">'4a - Funding Profiles'!K40</f>
        <v>1</v>
      </c>
      <c r="DO2" s="41" t="n">
        <f aca="false">'4a - Funding Profiles'!L40</f>
        <v>2</v>
      </c>
      <c r="DP2" s="41" t="n">
        <f aca="false">'4a - Funding Profiles'!M40</f>
        <v>1</v>
      </c>
      <c r="DQ2" s="41" t="n">
        <f aca="false">'4a - Funding Profiles'!N40</f>
        <v>1</v>
      </c>
      <c r="DR2" s="41" t="n">
        <f aca="false">'4a - Funding Profiles'!O40</f>
        <v>2</v>
      </c>
      <c r="DS2" s="41" t="n">
        <f aca="false">'4a - Funding Profiles'!P40</f>
        <v>1</v>
      </c>
      <c r="DT2" s="41" t="n">
        <f aca="false">'4a - Funding Profiles'!Q40</f>
        <v>1</v>
      </c>
      <c r="DU2" s="41" t="n">
        <f aca="false">'4a - Funding Profiles'!R40</f>
        <v>2</v>
      </c>
      <c r="DV2" s="41" t="n">
        <f aca="false">'4a - Funding Profiles'!S40</f>
        <v>8888</v>
      </c>
      <c r="DW2" s="41" t="n">
        <f aca="false">'4a - Funding Profiles'!T40</f>
        <v>0</v>
      </c>
      <c r="DX2" s="41" t="n">
        <f aca="false">'4a - Funding Profiles'!U40</f>
        <v>8888</v>
      </c>
      <c r="DY2" s="41" t="n">
        <f aca="false">'4a - Funding Profiles'!V40</f>
        <v>0</v>
      </c>
      <c r="DZ2" s="41" t="n">
        <f aca="false">'4a - Funding Profiles'!W40</f>
        <v>0</v>
      </c>
      <c r="EA2" s="41" t="n">
        <f aca="false">'4a - Funding Profiles'!X40</f>
        <v>0</v>
      </c>
      <c r="EB2" s="41" t="n">
        <f aca="false">'4a - Funding Profiles'!Y40</f>
        <v>0</v>
      </c>
      <c r="EC2" s="41" t="n">
        <f aca="false">'4a - Funding Profiles'!Z40</f>
        <v>8896</v>
      </c>
      <c r="ED2" s="41" t="n">
        <f aca="false">'4a - Funding Profiles'!F41</f>
        <v>0</v>
      </c>
      <c r="EE2" s="41" t="n">
        <f aca="false">'4a - Funding Profiles'!G41</f>
        <v>1</v>
      </c>
      <c r="EF2" s="41" t="n">
        <f aca="false">'4a - Funding Profiles'!H41</f>
        <v>1</v>
      </c>
      <c r="EG2" s="41" t="n">
        <f aca="false">'4a - Funding Profiles'!I41</f>
        <v>2</v>
      </c>
      <c r="EH2" s="41" t="n">
        <f aca="false">'4a - Funding Profiles'!J41</f>
        <v>1</v>
      </c>
      <c r="EI2" s="41" t="n">
        <f aca="false">'4a - Funding Profiles'!K41</f>
        <v>1</v>
      </c>
      <c r="EJ2" s="41" t="n">
        <f aca="false">'4a - Funding Profiles'!L41</f>
        <v>2</v>
      </c>
      <c r="EK2" s="41" t="n">
        <f aca="false">'4a - Funding Profiles'!M41</f>
        <v>1</v>
      </c>
      <c r="EL2" s="41" t="n">
        <f aca="false">'4a - Funding Profiles'!N41</f>
        <v>1</v>
      </c>
      <c r="EM2" s="41" t="n">
        <f aca="false">'4a - Funding Profiles'!O41</f>
        <v>2</v>
      </c>
      <c r="EN2" s="41" t="n">
        <f aca="false">'4a - Funding Profiles'!P41</f>
        <v>1</v>
      </c>
      <c r="EO2" s="41" t="n">
        <f aca="false">'4a - Funding Profiles'!Q41</f>
        <v>1</v>
      </c>
      <c r="EP2" s="41" t="n">
        <f aca="false">'4a - Funding Profiles'!R41</f>
        <v>2</v>
      </c>
      <c r="EQ2" s="41" t="n">
        <f aca="false">'4a - Funding Profiles'!S41</f>
        <v>8888</v>
      </c>
      <c r="ER2" s="41" t="n">
        <f aca="false">'4a - Funding Profiles'!T41</f>
        <v>0</v>
      </c>
      <c r="ES2" s="41" t="n">
        <f aca="false">'4a - Funding Profiles'!U41</f>
        <v>8888</v>
      </c>
      <c r="ET2" s="41" t="n">
        <f aca="false">'4a - Funding Profiles'!V41</f>
        <v>0</v>
      </c>
      <c r="EU2" s="41" t="n">
        <f aca="false">'4a - Funding Profiles'!W41</f>
        <v>0</v>
      </c>
      <c r="EV2" s="41" t="n">
        <f aca="false">'4a - Funding Profiles'!X41</f>
        <v>0</v>
      </c>
      <c r="EW2" s="41" t="n">
        <f aca="false">'4a - Funding Profiles'!Y41</f>
        <v>0</v>
      </c>
      <c r="EX2" s="41" t="n">
        <f aca="false">'4a - Funding Profiles'!Z41</f>
        <v>8896</v>
      </c>
      <c r="EY2" s="41" t="n">
        <f aca="false">'4a - Funding Profiles'!F42</f>
        <v>0</v>
      </c>
      <c r="EZ2" s="41" t="n">
        <f aca="false">'4a - Funding Profiles'!G42</f>
        <v>0</v>
      </c>
      <c r="FA2" s="41" t="n">
        <f aca="false">'4a - Funding Profiles'!H42</f>
        <v>0</v>
      </c>
      <c r="FB2" s="41" t="n">
        <f aca="false">'4a - Funding Profiles'!I42</f>
        <v>0</v>
      </c>
      <c r="FC2" s="41" t="n">
        <f aca="false">'4a - Funding Profiles'!J42</f>
        <v>0</v>
      </c>
      <c r="FD2" s="41" t="n">
        <f aca="false">'4a - Funding Profiles'!K42</f>
        <v>0</v>
      </c>
      <c r="FE2" s="41" t="n">
        <f aca="false">'4a - Funding Profiles'!L42</f>
        <v>0</v>
      </c>
      <c r="FF2" s="41" t="n">
        <f aca="false">'4a - Funding Profiles'!M42</f>
        <v>0</v>
      </c>
      <c r="FG2" s="41" t="n">
        <f aca="false">'4a - Funding Profiles'!N42</f>
        <v>0</v>
      </c>
      <c r="FH2" s="41" t="n">
        <f aca="false">'4a - Funding Profiles'!O42</f>
        <v>0</v>
      </c>
      <c r="FI2" s="41" t="n">
        <f aca="false">'4a - Funding Profiles'!P42</f>
        <v>0</v>
      </c>
      <c r="FJ2" s="41" t="n">
        <f aca="false">'4a - Funding Profiles'!Q42</f>
        <v>0</v>
      </c>
      <c r="FK2" s="41" t="n">
        <f aca="false">'4a - Funding Profiles'!R42</f>
        <v>0</v>
      </c>
      <c r="FL2" s="41" t="n">
        <f aca="false">'4a - Funding Profiles'!S42</f>
        <v>0</v>
      </c>
      <c r="FM2" s="41" t="n">
        <f aca="false">'4a - Funding Profiles'!T42</f>
        <v>0</v>
      </c>
      <c r="FN2" s="41" t="n">
        <f aca="false">'4a - Funding Profiles'!U42</f>
        <v>0</v>
      </c>
      <c r="FO2" s="41" t="n">
        <f aca="false">'4a - Funding Profiles'!V42</f>
        <v>0</v>
      </c>
      <c r="FP2" s="41" t="n">
        <f aca="false">'4a - Funding Profiles'!W42</f>
        <v>0</v>
      </c>
      <c r="FQ2" s="41" t="n">
        <f aca="false">'4a - Funding Profiles'!X42</f>
        <v>0</v>
      </c>
      <c r="FR2" s="41" t="n">
        <f aca="false">'4a - Funding Profiles'!Y42</f>
        <v>0</v>
      </c>
      <c r="FS2" s="41" t="n">
        <f aca="false">'4a - Funding Profiles'!Z42</f>
        <v>0</v>
      </c>
      <c r="FT2" s="41" t="n">
        <f aca="false">'4a - Funding Profiles'!F43</f>
        <v>0</v>
      </c>
      <c r="FU2" s="41" t="n">
        <f aca="false">'4a - Funding Profiles'!G43</f>
        <v>0</v>
      </c>
      <c r="FV2" s="41" t="n">
        <f aca="false">'4a - Funding Profiles'!H43</f>
        <v>0</v>
      </c>
      <c r="FW2" s="41" t="n">
        <f aca="false">'4a - Funding Profiles'!I43</f>
        <v>0</v>
      </c>
      <c r="FX2" s="41" t="n">
        <f aca="false">'4a - Funding Profiles'!J43</f>
        <v>0</v>
      </c>
      <c r="FY2" s="41" t="n">
        <f aca="false">'4a - Funding Profiles'!K43</f>
        <v>0</v>
      </c>
      <c r="FZ2" s="41" t="n">
        <f aca="false">'4a - Funding Profiles'!L43</f>
        <v>0</v>
      </c>
      <c r="GA2" s="41" t="n">
        <f aca="false">'4a - Funding Profiles'!M43</f>
        <v>0</v>
      </c>
      <c r="GB2" s="41" t="n">
        <f aca="false">'4a - Funding Profiles'!N43</f>
        <v>0</v>
      </c>
      <c r="GC2" s="41" t="n">
        <f aca="false">'4a - Funding Profiles'!O43</f>
        <v>0</v>
      </c>
      <c r="GD2" s="41" t="n">
        <f aca="false">'4a - Funding Profiles'!P43</f>
        <v>0</v>
      </c>
      <c r="GE2" s="41" t="n">
        <f aca="false">'4a - Funding Profiles'!Q43</f>
        <v>0</v>
      </c>
      <c r="GF2" s="41" t="n">
        <f aca="false">'4a - Funding Profiles'!R43</f>
        <v>0</v>
      </c>
      <c r="GG2" s="41" t="n">
        <f aca="false">'4a - Funding Profiles'!S43</f>
        <v>0</v>
      </c>
      <c r="GH2" s="41" t="n">
        <f aca="false">'4a - Funding Profiles'!T43</f>
        <v>0</v>
      </c>
      <c r="GI2" s="41" t="n">
        <f aca="false">'4a - Funding Profiles'!U43</f>
        <v>0</v>
      </c>
      <c r="GJ2" s="41" t="n">
        <f aca="false">'4a - Funding Profiles'!V43</f>
        <v>0</v>
      </c>
      <c r="GK2" s="41" t="n">
        <f aca="false">'4a - Funding Profiles'!W43</f>
        <v>0</v>
      </c>
      <c r="GL2" s="41" t="n">
        <f aca="false">'4a - Funding Profiles'!X43</f>
        <v>0</v>
      </c>
      <c r="GM2" s="41" t="n">
        <f aca="false">'4a - Funding Profiles'!Y43</f>
        <v>0</v>
      </c>
      <c r="GN2" s="41" t="n">
        <f aca="false">'4a - Funding Profiles'!Z43</f>
        <v>0</v>
      </c>
      <c r="GO2" s="41" t="n">
        <f aca="false">'4a - Funding Profiles'!F44</f>
        <v>0</v>
      </c>
      <c r="GP2" s="41" t="n">
        <f aca="false">'4a - Funding Profiles'!G44</f>
        <v>0</v>
      </c>
      <c r="GQ2" s="41" t="n">
        <f aca="false">'4a - Funding Profiles'!H44</f>
        <v>0</v>
      </c>
      <c r="GR2" s="41" t="n">
        <f aca="false">'4a - Funding Profiles'!I44</f>
        <v>0</v>
      </c>
      <c r="GS2" s="41" t="n">
        <f aca="false">'4a - Funding Profiles'!J44</f>
        <v>0</v>
      </c>
      <c r="GT2" s="41" t="n">
        <f aca="false">'4a - Funding Profiles'!K44</f>
        <v>0</v>
      </c>
      <c r="GU2" s="41" t="n">
        <f aca="false">'4a - Funding Profiles'!L44</f>
        <v>0</v>
      </c>
      <c r="GV2" s="41" t="n">
        <f aca="false">'4a - Funding Profiles'!M44</f>
        <v>0</v>
      </c>
      <c r="GW2" s="41" t="n">
        <f aca="false">'4a - Funding Profiles'!N44</f>
        <v>0</v>
      </c>
      <c r="GX2" s="41" t="n">
        <f aca="false">'4a - Funding Profiles'!O44</f>
        <v>0</v>
      </c>
      <c r="GY2" s="41" t="n">
        <f aca="false">'4a - Funding Profiles'!P44</f>
        <v>0</v>
      </c>
      <c r="GZ2" s="41" t="n">
        <f aca="false">'4a - Funding Profiles'!Q44</f>
        <v>0</v>
      </c>
      <c r="HA2" s="41" t="n">
        <f aca="false">'4a - Funding Profiles'!R44</f>
        <v>0</v>
      </c>
      <c r="HB2" s="41" t="n">
        <f aca="false">'4a - Funding Profiles'!S44</f>
        <v>0</v>
      </c>
      <c r="HC2" s="41" t="n">
        <f aca="false">'4a - Funding Profiles'!T44</f>
        <v>0</v>
      </c>
      <c r="HD2" s="41" t="n">
        <f aca="false">'4a - Funding Profiles'!U44</f>
        <v>0</v>
      </c>
      <c r="HE2" s="41" t="n">
        <f aca="false">'4a - Funding Profiles'!V44</f>
        <v>0</v>
      </c>
      <c r="HF2" s="41" t="n">
        <f aca="false">'4a - Funding Profiles'!W44</f>
        <v>0</v>
      </c>
      <c r="HG2" s="41" t="n">
        <f aca="false">'4a - Funding Profiles'!X44</f>
        <v>0</v>
      </c>
      <c r="HH2" s="41" t="n">
        <f aca="false">'4a - Funding Profiles'!Y44</f>
        <v>0</v>
      </c>
      <c r="HI2" s="41" t="n">
        <f aca="false">'4a - Funding Profiles'!Z44</f>
        <v>0</v>
      </c>
      <c r="HJ2" s="41" t="n">
        <f aca="false">'4a - Funding Profiles'!F45</f>
        <v>0</v>
      </c>
      <c r="HK2" s="41" t="n">
        <f aca="false">'4a - Funding Profiles'!G45</f>
        <v>1</v>
      </c>
      <c r="HL2" s="41" t="n">
        <f aca="false">'4a - Funding Profiles'!H45</f>
        <v>1</v>
      </c>
      <c r="HM2" s="41" t="n">
        <f aca="false">'4a - Funding Profiles'!I45</f>
        <v>2</v>
      </c>
      <c r="HN2" s="41" t="n">
        <f aca="false">'4a - Funding Profiles'!J45</f>
        <v>1</v>
      </c>
      <c r="HO2" s="41" t="n">
        <f aca="false">'4a - Funding Profiles'!K45</f>
        <v>1</v>
      </c>
      <c r="HP2" s="41" t="n">
        <f aca="false">'4a - Funding Profiles'!L45</f>
        <v>2</v>
      </c>
      <c r="HQ2" s="41" t="n">
        <f aca="false">'4a - Funding Profiles'!M45</f>
        <v>1</v>
      </c>
      <c r="HR2" s="41" t="n">
        <f aca="false">'4a - Funding Profiles'!N45</f>
        <v>1</v>
      </c>
      <c r="HS2" s="41" t="n">
        <f aca="false">'4a - Funding Profiles'!O45</f>
        <v>2</v>
      </c>
      <c r="HT2" s="41" t="n">
        <f aca="false">'4a - Funding Profiles'!P45</f>
        <v>1</v>
      </c>
      <c r="HU2" s="41" t="n">
        <f aca="false">'4a - Funding Profiles'!Q45</f>
        <v>1</v>
      </c>
      <c r="HV2" s="41" t="n">
        <f aca="false">'4a - Funding Profiles'!R45</f>
        <v>2</v>
      </c>
      <c r="HW2" s="41" t="n">
        <f aca="false">'4a - Funding Profiles'!S45</f>
        <v>8888</v>
      </c>
      <c r="HX2" s="41" t="n">
        <f aca="false">'4a - Funding Profiles'!T45</f>
        <v>0</v>
      </c>
      <c r="HY2" s="41" t="n">
        <f aca="false">'4a - Funding Profiles'!U45</f>
        <v>8888</v>
      </c>
      <c r="HZ2" s="41" t="n">
        <f aca="false">'4a - Funding Profiles'!V45</f>
        <v>0</v>
      </c>
      <c r="IA2" s="41" t="n">
        <f aca="false">'4a - Funding Profiles'!W45</f>
        <v>0</v>
      </c>
      <c r="IB2" s="41" t="n">
        <f aca="false">'4a - Funding Profiles'!X45</f>
        <v>0</v>
      </c>
      <c r="IC2" s="41" t="n">
        <f aca="false">'4a - Funding Profiles'!Y45</f>
        <v>0</v>
      </c>
      <c r="ID2" s="41" t="n">
        <f aca="false">'4a - Funding Profiles'!Z45</f>
        <v>8896</v>
      </c>
      <c r="IE2" s="41" t="n">
        <f aca="false">'4a - Funding Profiles'!F26</f>
        <v>0</v>
      </c>
      <c r="IF2" s="41" t="n">
        <f aca="false">'4a - Funding Profiles'!G26</f>
        <v>5</v>
      </c>
      <c r="IG2" s="41" t="n">
        <f aca="false">'4a - Funding Profiles'!H26</f>
        <v>3</v>
      </c>
      <c r="IH2" s="41" t="n">
        <f aca="false">'4a - Funding Profiles'!I26</f>
        <v>8</v>
      </c>
      <c r="II2" s="41" t="n">
        <f aca="false">'4a - Funding Profiles'!J26</f>
        <v>2</v>
      </c>
      <c r="IJ2" s="41" t="n">
        <f aca="false">'4a - Funding Profiles'!K26</f>
        <v>1</v>
      </c>
      <c r="IK2" s="41" t="n">
        <f aca="false">'4a - Funding Profiles'!L26</f>
        <v>3</v>
      </c>
      <c r="IL2" s="41" t="n">
        <f aca="false">'4a - Funding Profiles'!M26</f>
        <v>3</v>
      </c>
      <c r="IM2" s="41" t="n">
        <f aca="false">'4a - Funding Profiles'!N26</f>
        <v>6</v>
      </c>
      <c r="IN2" s="41" t="n">
        <f aca="false">'4a - Funding Profiles'!O26</f>
        <v>9</v>
      </c>
      <c r="IO2" s="41" t="n">
        <f aca="false">'4a - Funding Profiles'!P26</f>
        <v>4</v>
      </c>
      <c r="IP2" s="41" t="n">
        <f aca="false">'4a - Funding Profiles'!Q26</f>
        <v>2</v>
      </c>
      <c r="IQ2" s="41" t="n">
        <f aca="false">'4a - Funding Profiles'!R26</f>
        <v>6</v>
      </c>
      <c r="IR2" s="41" t="n">
        <f aca="false">'4a - Funding Profiles'!S26</f>
        <v>3</v>
      </c>
      <c r="IS2" s="41" t="n">
        <f aca="false">'4a - Funding Profiles'!T26</f>
        <v>5</v>
      </c>
      <c r="IT2" s="41" t="n">
        <f aca="false">'4a - Funding Profiles'!U26</f>
        <v>8</v>
      </c>
      <c r="IU2" s="41" t="n">
        <f aca="false">'4a - Funding Profiles'!V26</f>
        <v>3</v>
      </c>
      <c r="IV2" s="41" t="n">
        <f aca="false">'4a - Funding Profiles'!W26</f>
        <v>6</v>
      </c>
      <c r="IW2" s="41" t="n">
        <f aca="false">'4a - Funding Profiles'!X26</f>
        <v>9</v>
      </c>
      <c r="IX2" s="41" t="n">
        <f aca="false">'4a - Funding Profiles'!Y26</f>
        <v>0</v>
      </c>
      <c r="IY2" s="41" t="n">
        <f aca="false">'4a - Funding Profiles'!Z26</f>
        <v>43</v>
      </c>
      <c r="IZ2" s="41" t="n">
        <f aca="false">'4a - Funding Profiles'!F27</f>
        <v>0</v>
      </c>
      <c r="JA2" s="41" t="n">
        <f aca="false">'4a - Funding Profiles'!G27</f>
        <v>2</v>
      </c>
      <c r="JB2" s="41" t="n">
        <f aca="false">'4a - Funding Profiles'!H27</f>
        <v>4</v>
      </c>
      <c r="JC2" s="41" t="n">
        <f aca="false">'4a - Funding Profiles'!I27</f>
        <v>6</v>
      </c>
      <c r="JD2" s="41" t="n">
        <f aca="false">'4a - Funding Profiles'!J27</f>
        <v>4</v>
      </c>
      <c r="JE2" s="41" t="n">
        <f aca="false">'4a - Funding Profiles'!K27</f>
        <v>6</v>
      </c>
      <c r="JF2" s="41" t="n">
        <f aca="false">'4a - Funding Profiles'!L27</f>
        <v>10</v>
      </c>
      <c r="JG2" s="41" t="n">
        <f aca="false">'4a - Funding Profiles'!M27</f>
        <v>2</v>
      </c>
      <c r="JH2" s="41" t="n">
        <f aca="false">'4a - Funding Profiles'!N27</f>
        <v>7</v>
      </c>
      <c r="JI2" s="41" t="n">
        <f aca="false">'4a - Funding Profiles'!O27</f>
        <v>9</v>
      </c>
      <c r="JJ2" s="41" t="n">
        <f aca="false">'4a - Funding Profiles'!P27</f>
        <v>3</v>
      </c>
      <c r="JK2" s="41" t="n">
        <f aca="false">'4a - Funding Profiles'!Q27</f>
        <v>5</v>
      </c>
      <c r="JL2" s="41" t="n">
        <f aca="false">'4a - Funding Profiles'!R27</f>
        <v>8</v>
      </c>
      <c r="JM2" s="41" t="n">
        <f aca="false">'4a - Funding Profiles'!S27</f>
        <v>6</v>
      </c>
      <c r="JN2" s="41" t="n">
        <f aca="false">'4a - Funding Profiles'!T27</f>
        <v>6</v>
      </c>
      <c r="JO2" s="41" t="n">
        <f aca="false">'4a - Funding Profiles'!U27</f>
        <v>12</v>
      </c>
      <c r="JP2" s="41" t="n">
        <f aca="false">'4a - Funding Profiles'!V27</f>
        <v>5</v>
      </c>
      <c r="JQ2" s="41" t="n">
        <f aca="false">'4a - Funding Profiles'!W27</f>
        <v>5</v>
      </c>
      <c r="JR2" s="41" t="n">
        <f aca="false">'4a - Funding Profiles'!X27</f>
        <v>10</v>
      </c>
      <c r="JS2" s="41" t="n">
        <f aca="false">'4a - Funding Profiles'!Y27</f>
        <v>0</v>
      </c>
      <c r="JT2" s="41" t="n">
        <f aca="false">'4a - Funding Profiles'!Z27</f>
        <v>55</v>
      </c>
      <c r="JU2" s="41" t="n">
        <f aca="false">'4a - Funding Profiles'!F28</f>
        <v>0</v>
      </c>
      <c r="JV2" s="41" t="n">
        <f aca="false">'4a - Funding Profiles'!G28</f>
        <v>7</v>
      </c>
      <c r="JW2" s="41" t="n">
        <f aca="false">'4a - Funding Profiles'!H28</f>
        <v>7</v>
      </c>
      <c r="JX2" s="41" t="n">
        <f aca="false">'4a - Funding Profiles'!I28</f>
        <v>14</v>
      </c>
      <c r="JY2" s="41" t="n">
        <f aca="false">'4a - Funding Profiles'!J28</f>
        <v>6</v>
      </c>
      <c r="JZ2" s="41" t="n">
        <f aca="false">'4a - Funding Profiles'!K28</f>
        <v>7</v>
      </c>
      <c r="KA2" s="41" t="n">
        <f aca="false">'4a - Funding Profiles'!L28</f>
        <v>13</v>
      </c>
      <c r="KB2" s="41" t="n">
        <f aca="false">'4a - Funding Profiles'!M28</f>
        <v>5</v>
      </c>
      <c r="KC2" s="41" t="n">
        <f aca="false">'4a - Funding Profiles'!N28</f>
        <v>13</v>
      </c>
      <c r="KD2" s="41" t="n">
        <f aca="false">'4a - Funding Profiles'!O28</f>
        <v>18</v>
      </c>
      <c r="KE2" s="41" t="n">
        <f aca="false">'4a - Funding Profiles'!P28</f>
        <v>7</v>
      </c>
      <c r="KF2" s="41" t="n">
        <f aca="false">'4a - Funding Profiles'!Q28</f>
        <v>7</v>
      </c>
      <c r="KG2" s="41" t="n">
        <f aca="false">'4a - Funding Profiles'!R28</f>
        <v>14</v>
      </c>
      <c r="KH2" s="41" t="n">
        <f aca="false">'4a - Funding Profiles'!S28</f>
        <v>0</v>
      </c>
      <c r="KI2" s="41" t="n">
        <f aca="false">'4a - Funding Profiles'!T28</f>
        <v>11</v>
      </c>
      <c r="KJ2" s="41" t="n">
        <f aca="false">'4a - Funding Profiles'!U28</f>
        <v>20</v>
      </c>
      <c r="KK2" s="41" t="n">
        <f aca="false">'4a - Funding Profiles'!V28</f>
        <v>8</v>
      </c>
      <c r="KL2" s="41" t="n">
        <f aca="false">'4a - Funding Profiles'!W28</f>
        <v>11</v>
      </c>
      <c r="KM2" s="41" t="n">
        <f aca="false">'4a - Funding Profiles'!X28</f>
        <v>19</v>
      </c>
      <c r="KN2" s="41" t="n">
        <f aca="false">'4a - Funding Profiles'!Y28</f>
        <v>0</v>
      </c>
      <c r="KO2" s="41" t="n">
        <f aca="false">'4a - Funding Profiles'!Z28</f>
        <v>98</v>
      </c>
      <c r="KP2" s="41" t="str">
        <f aca="false">'4a - Funding Profiles'!C50</f>
        <v>Death Star</v>
      </c>
      <c r="KQ2" s="41" t="str">
        <f aca="false">'4a - Funding Profiles'!D50</f>
        <v>Other Public Funding</v>
      </c>
      <c r="KR2" s="41" t="str">
        <f aca="false">'4a - Funding Profiles'!E50</f>
        <v>Yes</v>
      </c>
      <c r="KS2" s="41" t="n">
        <f aca="false">'4a - Funding Profiles'!F50</f>
        <v>0</v>
      </c>
      <c r="KT2" s="41" t="n">
        <f aca="false">'4a - Funding Profiles'!G50</f>
        <v>0</v>
      </c>
      <c r="KU2" s="41" t="n">
        <f aca="false">'4a - Funding Profiles'!H50</f>
        <v>0</v>
      </c>
      <c r="KV2" s="41" t="n">
        <f aca="false">'4a - Funding Profiles'!I50</f>
        <v>0</v>
      </c>
      <c r="KW2" s="41" t="n">
        <f aca="false">'4a - Funding Profiles'!J50</f>
        <v>0</v>
      </c>
      <c r="KX2" s="41" t="n">
        <f aca="false">'4a - Funding Profiles'!K50</f>
        <v>0</v>
      </c>
      <c r="KY2" s="41" t="n">
        <f aca="false">'4a - Funding Profiles'!L50</f>
        <v>0</v>
      </c>
      <c r="KZ2" s="41" t="n">
        <f aca="false">'4a - Funding Profiles'!M50</f>
        <v>0</v>
      </c>
      <c r="LA2" s="41" t="n">
        <f aca="false">'4a - Funding Profiles'!N50</f>
        <v>0</v>
      </c>
      <c r="LB2" s="41" t="n">
        <f aca="false">'4a - Funding Profiles'!O50</f>
        <v>0</v>
      </c>
      <c r="LC2" s="41" t="n">
        <f aca="false">'4a - Funding Profiles'!P50</f>
        <v>0</v>
      </c>
      <c r="LD2" s="41" t="n">
        <f aca="false">'4a - Funding Profiles'!Q50</f>
        <v>0</v>
      </c>
      <c r="LE2" s="41" t="n">
        <f aca="false">'4a - Funding Profiles'!R50</f>
        <v>0</v>
      </c>
      <c r="LF2" s="41" t="n">
        <f aca="false">'4a - Funding Profiles'!S50</f>
        <v>0</v>
      </c>
      <c r="LG2" s="41" t="n">
        <f aca="false">'4a - Funding Profiles'!T50</f>
        <v>0</v>
      </c>
      <c r="LH2" s="41" t="n">
        <f aca="false">'4a - Funding Profiles'!U50</f>
        <v>0</v>
      </c>
      <c r="LI2" s="41" t="n">
        <f aca="false">'4a - Funding Profiles'!V50</f>
        <v>0</v>
      </c>
      <c r="LJ2" s="41" t="n">
        <f aca="false">'4a - Funding Profiles'!W50</f>
        <v>0</v>
      </c>
      <c r="LK2" s="41" t="n">
        <f aca="false">'4a - Funding Profiles'!X50</f>
        <v>0</v>
      </c>
      <c r="LL2" s="41" t="n">
        <f aca="false">'4a - Funding Profiles'!Y50</f>
        <v>0</v>
      </c>
      <c r="LM2" s="41" t="n">
        <f aca="false">'4a - Funding Profiles'!Z50</f>
        <v>0</v>
      </c>
      <c r="LN2" s="41" t="str">
        <f aca="false">'4a - Funding Profiles'!C51</f>
        <v>Luke Skywalker</v>
      </c>
      <c r="LO2" s="41" t="str">
        <f aca="false">'4a - Funding Profiles'!D51</f>
        <v>Third Sector Funding</v>
      </c>
      <c r="LP2" s="41" t="str">
        <f aca="false">'4a - Funding Profiles'!E51</f>
        <v>No</v>
      </c>
      <c r="LQ2" s="41" t="n">
        <f aca="false">'4a - Funding Profiles'!F51</f>
        <v>0</v>
      </c>
      <c r="LR2" s="41" t="n">
        <f aca="false">'4a - Funding Profiles'!G51</f>
        <v>0</v>
      </c>
      <c r="LS2" s="41" t="n">
        <f aca="false">'4a - Funding Profiles'!H51</f>
        <v>0</v>
      </c>
      <c r="LT2" s="41" t="n">
        <f aca="false">'4a - Funding Profiles'!I51</f>
        <v>0</v>
      </c>
      <c r="LU2" s="41" t="n">
        <f aca="false">'4a - Funding Profiles'!J51</f>
        <v>0</v>
      </c>
      <c r="LV2" s="41" t="n">
        <f aca="false">'4a - Funding Profiles'!K51</f>
        <v>0</v>
      </c>
      <c r="LW2" s="41" t="n">
        <f aca="false">'4a - Funding Profiles'!L51</f>
        <v>0</v>
      </c>
      <c r="LX2" s="41" t="n">
        <f aca="false">'4a - Funding Profiles'!M51</f>
        <v>0</v>
      </c>
      <c r="LY2" s="41" t="n">
        <f aca="false">'4a - Funding Profiles'!N51</f>
        <v>0</v>
      </c>
      <c r="LZ2" s="41" t="n">
        <f aca="false">'4a - Funding Profiles'!O51</f>
        <v>0</v>
      </c>
      <c r="MA2" s="41" t="n">
        <f aca="false">'4a - Funding Profiles'!P51</f>
        <v>0</v>
      </c>
      <c r="MB2" s="41" t="n">
        <f aca="false">'4a - Funding Profiles'!Q51</f>
        <v>0</v>
      </c>
      <c r="MC2" s="41" t="n">
        <f aca="false">'4a - Funding Profiles'!R51</f>
        <v>0</v>
      </c>
      <c r="MD2" s="41" t="n">
        <f aca="false">'4a - Funding Profiles'!S51</f>
        <v>0</v>
      </c>
      <c r="ME2" s="41" t="n">
        <f aca="false">'4a - Funding Profiles'!T51</f>
        <v>0</v>
      </c>
      <c r="MF2" s="41" t="n">
        <f aca="false">'4a - Funding Profiles'!U51</f>
        <v>0</v>
      </c>
      <c r="MG2" s="41" t="n">
        <f aca="false">'4a - Funding Profiles'!V51</f>
        <v>0</v>
      </c>
      <c r="MH2" s="41" t="n">
        <f aca="false">'4a - Funding Profiles'!W51</f>
        <v>0</v>
      </c>
      <c r="MI2" s="41" t="n">
        <f aca="false">'4a - Funding Profiles'!X51</f>
        <v>0</v>
      </c>
      <c r="MJ2" s="41" t="n">
        <f aca="false">'4a - Funding Profiles'!Y51</f>
        <v>0</v>
      </c>
      <c r="MK2" s="41" t="n">
        <f aca="false">'4a - Funding Profiles'!Z51</f>
        <v>0</v>
      </c>
      <c r="ML2" s="41" t="n">
        <f aca="false">'4a - Funding Profiles'!C52</f>
        <v>0</v>
      </c>
      <c r="MM2" s="41" t="n">
        <f aca="false">'4a - Funding Profiles'!D52</f>
        <v>0</v>
      </c>
      <c r="MN2" s="41" t="n">
        <f aca="false">'4a - Funding Profiles'!E52</f>
        <v>0</v>
      </c>
      <c r="MO2" s="41" t="n">
        <f aca="false">'4a - Funding Profiles'!F52</f>
        <v>0</v>
      </c>
      <c r="MP2" s="41" t="n">
        <f aca="false">'4a - Funding Profiles'!G52</f>
        <v>0</v>
      </c>
      <c r="MQ2" s="41" t="n">
        <f aca="false">'4a - Funding Profiles'!H52</f>
        <v>0</v>
      </c>
      <c r="MR2" s="41" t="n">
        <f aca="false">'4a - Funding Profiles'!I52</f>
        <v>0</v>
      </c>
      <c r="MS2" s="41" t="n">
        <f aca="false">'4a - Funding Profiles'!J52</f>
        <v>0</v>
      </c>
      <c r="MT2" s="41" t="n">
        <f aca="false">'4a - Funding Profiles'!K52</f>
        <v>0</v>
      </c>
      <c r="MU2" s="41" t="n">
        <f aca="false">'4a - Funding Profiles'!L52</f>
        <v>0</v>
      </c>
      <c r="MV2" s="41" t="n">
        <f aca="false">'4a - Funding Profiles'!M52</f>
        <v>0</v>
      </c>
      <c r="MW2" s="41" t="n">
        <f aca="false">'4a - Funding Profiles'!N52</f>
        <v>0</v>
      </c>
      <c r="MX2" s="41" t="n">
        <f aca="false">'4a - Funding Profiles'!O52</f>
        <v>0</v>
      </c>
      <c r="MY2" s="41" t="n">
        <f aca="false">'4a - Funding Profiles'!P52</f>
        <v>0</v>
      </c>
      <c r="MZ2" s="41" t="n">
        <f aca="false">'4a - Funding Profiles'!Q52</f>
        <v>0</v>
      </c>
      <c r="NA2" s="41" t="n">
        <f aca="false">'4a - Funding Profiles'!R52</f>
        <v>0</v>
      </c>
      <c r="NB2" s="41" t="n">
        <f aca="false">'4a - Funding Profiles'!S52</f>
        <v>0</v>
      </c>
      <c r="NC2" s="41" t="n">
        <f aca="false">'4a - Funding Profiles'!T52</f>
        <v>0</v>
      </c>
      <c r="ND2" s="41" t="n">
        <f aca="false">'4a - Funding Profiles'!U52</f>
        <v>0</v>
      </c>
      <c r="NE2" s="41" t="n">
        <f aca="false">'4a - Funding Profiles'!V52</f>
        <v>0</v>
      </c>
      <c r="NF2" s="41" t="n">
        <f aca="false">'4a - Funding Profiles'!W52</f>
        <v>0</v>
      </c>
      <c r="NG2" s="41" t="n">
        <f aca="false">'4a - Funding Profiles'!X52</f>
        <v>0</v>
      </c>
      <c r="NH2" s="41" t="n">
        <f aca="false">'4a - Funding Profiles'!Y52</f>
        <v>0</v>
      </c>
      <c r="NI2" s="41" t="n">
        <f aca="false">'4a - Funding Profiles'!Z52</f>
        <v>0</v>
      </c>
      <c r="NJ2" s="41" t="n">
        <f aca="false">'4a - Funding Profiles'!C53</f>
        <v>0</v>
      </c>
      <c r="NK2" s="41" t="n">
        <f aca="false">'4a - Funding Profiles'!D53</f>
        <v>0</v>
      </c>
      <c r="NL2" s="41" t="n">
        <f aca="false">'4a - Funding Profiles'!E53</f>
        <v>0</v>
      </c>
      <c r="NM2" s="41" t="n">
        <f aca="false">'4a - Funding Profiles'!F53</f>
        <v>0</v>
      </c>
      <c r="NN2" s="41" t="n">
        <f aca="false">'4a - Funding Profiles'!G53</f>
        <v>0</v>
      </c>
      <c r="NO2" s="41" t="n">
        <f aca="false">'4a - Funding Profiles'!H53</f>
        <v>0</v>
      </c>
      <c r="NP2" s="41" t="n">
        <f aca="false">'4a - Funding Profiles'!I53</f>
        <v>0</v>
      </c>
      <c r="NQ2" s="41" t="n">
        <f aca="false">'4a - Funding Profiles'!J53</f>
        <v>0</v>
      </c>
      <c r="NR2" s="41" t="n">
        <f aca="false">'4a - Funding Profiles'!K53</f>
        <v>0</v>
      </c>
      <c r="NS2" s="41" t="n">
        <f aca="false">'4a - Funding Profiles'!L53</f>
        <v>0</v>
      </c>
      <c r="NT2" s="41" t="n">
        <f aca="false">'4a - Funding Profiles'!M53</f>
        <v>0</v>
      </c>
      <c r="NU2" s="41" t="n">
        <f aca="false">'4a - Funding Profiles'!N53</f>
        <v>0</v>
      </c>
      <c r="NV2" s="41" t="n">
        <f aca="false">'4a - Funding Profiles'!O53</f>
        <v>0</v>
      </c>
      <c r="NW2" s="41" t="n">
        <f aca="false">'4a - Funding Profiles'!P53</f>
        <v>0</v>
      </c>
      <c r="NX2" s="41" t="n">
        <f aca="false">'4a - Funding Profiles'!Q53</f>
        <v>0</v>
      </c>
      <c r="NY2" s="41" t="n">
        <f aca="false">'4a - Funding Profiles'!R53</f>
        <v>0</v>
      </c>
      <c r="NZ2" s="41" t="n">
        <f aca="false">'4a - Funding Profiles'!S53</f>
        <v>0</v>
      </c>
      <c r="OA2" s="41" t="n">
        <f aca="false">'4a - Funding Profiles'!T53</f>
        <v>0</v>
      </c>
      <c r="OB2" s="41" t="n">
        <f aca="false">'4a - Funding Profiles'!U53</f>
        <v>0</v>
      </c>
      <c r="OC2" s="41" t="n">
        <f aca="false">'4a - Funding Profiles'!V53</f>
        <v>0</v>
      </c>
      <c r="OD2" s="41" t="n">
        <f aca="false">'4a - Funding Profiles'!W53</f>
        <v>0</v>
      </c>
      <c r="OE2" s="41" t="n">
        <f aca="false">'4a - Funding Profiles'!X53</f>
        <v>0</v>
      </c>
      <c r="OF2" s="41" t="n">
        <f aca="false">'4a - Funding Profiles'!Y53</f>
        <v>0</v>
      </c>
      <c r="OG2" s="41" t="n">
        <f aca="false">'4a - Funding Profiles'!Z53</f>
        <v>0</v>
      </c>
      <c r="OH2" s="41" t="n">
        <f aca="false">'4a - Funding Profiles'!C54</f>
        <v>0</v>
      </c>
      <c r="OI2" s="41" t="n">
        <f aca="false">'4a - Funding Profiles'!D54</f>
        <v>0</v>
      </c>
      <c r="OJ2" s="41" t="n">
        <f aca="false">'4a - Funding Profiles'!E54</f>
        <v>0</v>
      </c>
      <c r="OK2" s="41" t="n">
        <f aca="false">'4a - Funding Profiles'!F54</f>
        <v>0</v>
      </c>
      <c r="OL2" s="41" t="n">
        <f aca="false">'4a - Funding Profiles'!G54</f>
        <v>0</v>
      </c>
      <c r="OM2" s="41" t="n">
        <f aca="false">'4a - Funding Profiles'!H54</f>
        <v>0</v>
      </c>
      <c r="ON2" s="41" t="n">
        <f aca="false">'4a - Funding Profiles'!I54</f>
        <v>0</v>
      </c>
      <c r="OO2" s="41" t="n">
        <f aca="false">'4a - Funding Profiles'!J54</f>
        <v>0</v>
      </c>
      <c r="OP2" s="41" t="n">
        <f aca="false">'4a - Funding Profiles'!K54</f>
        <v>0</v>
      </c>
      <c r="OQ2" s="41" t="n">
        <f aca="false">'4a - Funding Profiles'!L54</f>
        <v>0</v>
      </c>
      <c r="OR2" s="41" t="n">
        <f aca="false">'4a - Funding Profiles'!M54</f>
        <v>0</v>
      </c>
      <c r="OS2" s="41" t="n">
        <f aca="false">'4a - Funding Profiles'!N54</f>
        <v>0</v>
      </c>
      <c r="OT2" s="41" t="n">
        <f aca="false">'4a - Funding Profiles'!O54</f>
        <v>0</v>
      </c>
      <c r="OU2" s="41" t="n">
        <f aca="false">'4a - Funding Profiles'!P54</f>
        <v>0</v>
      </c>
      <c r="OV2" s="41" t="n">
        <f aca="false">'4a - Funding Profiles'!Q54</f>
        <v>0</v>
      </c>
      <c r="OW2" s="41" t="n">
        <f aca="false">'4a - Funding Profiles'!R54</f>
        <v>0</v>
      </c>
      <c r="OX2" s="41" t="n">
        <f aca="false">'4a - Funding Profiles'!S54</f>
        <v>0</v>
      </c>
      <c r="OY2" s="41" t="n">
        <f aca="false">'4a - Funding Profiles'!T54</f>
        <v>0</v>
      </c>
      <c r="OZ2" s="41" t="n">
        <f aca="false">'4a - Funding Profiles'!U54</f>
        <v>0</v>
      </c>
      <c r="PA2" s="41" t="n">
        <f aca="false">'4a - Funding Profiles'!V54</f>
        <v>0</v>
      </c>
      <c r="PB2" s="41" t="n">
        <f aca="false">'4a - Funding Profiles'!W54</f>
        <v>0</v>
      </c>
      <c r="PC2" s="41" t="n">
        <f aca="false">'4a - Funding Profiles'!X54</f>
        <v>0</v>
      </c>
      <c r="PD2" s="41" t="n">
        <f aca="false">'4a - Funding Profiles'!Y54</f>
        <v>0</v>
      </c>
      <c r="PE2" s="41" t="n">
        <f aca="false">'4a - Funding Profiles'!Z54</f>
        <v>0</v>
      </c>
      <c r="PF2" s="41" t="n">
        <f aca="false">'4a - Funding Profiles'!F55</f>
        <v>0</v>
      </c>
      <c r="PG2" s="41" t="n">
        <f aca="false">'4a - Funding Profiles'!G55</f>
        <v>0</v>
      </c>
      <c r="PH2" s="41" t="n">
        <f aca="false">'4a - Funding Profiles'!H55</f>
        <v>0</v>
      </c>
      <c r="PI2" s="41" t="n">
        <f aca="false">'4a - Funding Profiles'!I55</f>
        <v>0</v>
      </c>
      <c r="PJ2" s="41" t="n">
        <f aca="false">'4a - Funding Profiles'!J55</f>
        <v>0</v>
      </c>
      <c r="PK2" s="41" t="n">
        <f aca="false">'4a - Funding Profiles'!K55</f>
        <v>0</v>
      </c>
      <c r="PL2" s="41" t="n">
        <f aca="false">'4a - Funding Profiles'!L55</f>
        <v>0</v>
      </c>
      <c r="PM2" s="41" t="n">
        <f aca="false">'4a - Funding Profiles'!M55</f>
        <v>0</v>
      </c>
      <c r="PN2" s="41" t="n">
        <f aca="false">'4a - Funding Profiles'!N55</f>
        <v>0</v>
      </c>
      <c r="PO2" s="41" t="n">
        <f aca="false">'4a - Funding Profiles'!O55</f>
        <v>0</v>
      </c>
      <c r="PP2" s="41" t="n">
        <f aca="false">'4a - Funding Profiles'!P55</f>
        <v>0</v>
      </c>
      <c r="PQ2" s="41" t="n">
        <f aca="false">'4a - Funding Profiles'!Q55</f>
        <v>0</v>
      </c>
      <c r="PR2" s="41" t="n">
        <f aca="false">'4a - Funding Profiles'!R55</f>
        <v>0</v>
      </c>
      <c r="PS2" s="41" t="n">
        <f aca="false">'4a - Funding Profiles'!S55</f>
        <v>0</v>
      </c>
      <c r="PT2" s="41" t="n">
        <f aca="false">'4a - Funding Profiles'!T55</f>
        <v>0</v>
      </c>
      <c r="PU2" s="41" t="n">
        <f aca="false">'4a - Funding Profiles'!U55</f>
        <v>0</v>
      </c>
      <c r="PV2" s="41" t="n">
        <f aca="false">'4a - Funding Profiles'!V55</f>
        <v>0</v>
      </c>
      <c r="PW2" s="41" t="n">
        <f aca="false">'4a - Funding Profiles'!W55</f>
        <v>0</v>
      </c>
      <c r="PX2" s="41" t="n">
        <f aca="false">'4a - Funding Profiles'!X55</f>
        <v>0</v>
      </c>
      <c r="PY2" s="41" t="n">
        <f aca="false">'4a - Funding Profiles'!Y55</f>
        <v>0</v>
      </c>
      <c r="PZ2" s="41" t="n">
        <f aca="false">'4a - Funding Profiles'!Z55</f>
        <v>0</v>
      </c>
      <c r="QA2" s="41" t="n">
        <f aca="false">'4a - Funding Profiles'!C59</f>
        <v>0</v>
      </c>
      <c r="QB2" s="41" t="n">
        <f aca="false">'4b - PSI'!E13</f>
        <v>8896</v>
      </c>
      <c r="QC2" s="41" t="n">
        <f aca="false">'4b - PSI'!F13</f>
        <v>8896</v>
      </c>
      <c r="QD2" s="41" t="n">
        <f aca="false">'4b - PSI'!G13</f>
        <v>0</v>
      </c>
      <c r="QE2" s="41" t="n">
        <f aca="false">'4b - PSI'!H13</f>
        <v>0</v>
      </c>
      <c r="QF2" s="41" t="n">
        <f aca="false">'4b - PSI'!I13</f>
        <v>0</v>
      </c>
      <c r="QG2" s="41" t="n">
        <f aca="false">'4b - PSI'!J13</f>
        <v>0</v>
      </c>
      <c r="QH2" s="41" t="str">
        <f aca="false">'5 - Project Outputs'!C16</f>
        <v>Project 1: Scala Theatre &amp; Corn Exchange</v>
      </c>
      <c r="QI2" s="41" t="str">
        <f aca="false">'5 - Project Outputs'!C24</f>
        <v># of temporary FT jobs supported</v>
      </c>
      <c r="QJ2" s="41" t="str">
        <f aca="false">'5 - Project Outputs'!D24</f>
        <v>Number</v>
      </c>
      <c r="QK2" s="41" t="n">
        <f aca="false">'5 - Project Outputs'!E24</f>
        <v>1</v>
      </c>
      <c r="QL2" s="41" t="n">
        <f aca="false">'5 - Project Outputs'!F24</f>
        <v>1</v>
      </c>
      <c r="QM2" s="41" t="n">
        <f aca="false">'5 - Project Outputs'!G24</f>
        <v>2</v>
      </c>
      <c r="QN2" s="41" t="n">
        <f aca="false">'5 - Project Outputs'!H24</f>
        <v>1</v>
      </c>
      <c r="QO2" s="41" t="n">
        <f aca="false">'5 - Project Outputs'!I24</f>
        <v>1</v>
      </c>
      <c r="QP2" s="41" t="n">
        <f aca="false">'5 - Project Outputs'!J24</f>
        <v>2</v>
      </c>
      <c r="QQ2" s="41" t="n">
        <f aca="false">'5 - Project Outputs'!K24</f>
        <v>1</v>
      </c>
      <c r="QR2" s="41" t="n">
        <f aca="false">'5 - Project Outputs'!L24</f>
        <v>1</v>
      </c>
      <c r="QS2" s="41" t="n">
        <f aca="false">'5 - Project Outputs'!M24</f>
        <v>2</v>
      </c>
      <c r="QT2" s="41" t="n">
        <f aca="false">'5 - Project Outputs'!N24</f>
        <v>1</v>
      </c>
      <c r="QU2" s="41" t="n">
        <f aca="false">'5 - Project Outputs'!O24</f>
        <v>1</v>
      </c>
      <c r="QV2" s="41" t="n">
        <f aca="false">'5 - Project Outputs'!P24</f>
        <v>2</v>
      </c>
      <c r="QW2" s="41" t="n">
        <f aca="false">'5 - Project Outputs'!Q24</f>
        <v>1</v>
      </c>
      <c r="QX2" s="41" t="n">
        <f aca="false">'5 - Project Outputs'!R24</f>
        <v>1</v>
      </c>
      <c r="QY2" s="41" t="n">
        <f aca="false">'5 - Project Outputs'!S24</f>
        <v>2</v>
      </c>
      <c r="QZ2" s="41" t="n">
        <f aca="false">'5 - Project Outputs'!T24</f>
        <v>1</v>
      </c>
      <c r="RA2" s="41" t="n">
        <f aca="false">'5 - Project Outputs'!U24</f>
        <v>1</v>
      </c>
      <c r="RB2" s="41" t="n">
        <f aca="false">'5 - Project Outputs'!V24</f>
        <v>2</v>
      </c>
      <c r="RC2" s="41" t="n">
        <f aca="false">'5 - Project Outputs'!W24</f>
        <v>1</v>
      </c>
      <c r="RD2" s="41" t="n">
        <f aca="false">'5 - Project Outputs'!X24</f>
        <v>13</v>
      </c>
      <c r="RE2" s="41" t="str">
        <f aca="false">'5 - Project Outputs'!C25</f>
        <v># of full-time equivalent (FTE) permanent jobs created through the project</v>
      </c>
      <c r="RF2" s="41" t="str">
        <f aca="false">'5 - Project Outputs'!D25</f>
        <v>Number of FTE jobs</v>
      </c>
      <c r="RG2" s="41" t="n">
        <f aca="false">'5 - Project Outputs'!E25</f>
        <v>1</v>
      </c>
      <c r="RH2" s="41" t="n">
        <f aca="false">'5 - Project Outputs'!F25</f>
        <v>1</v>
      </c>
      <c r="RI2" s="41" t="n">
        <f aca="false">'5 - Project Outputs'!G25</f>
        <v>2</v>
      </c>
      <c r="RJ2" s="41" t="n">
        <f aca="false">'5 - Project Outputs'!H25</f>
        <v>1</v>
      </c>
      <c r="RK2" s="41" t="n">
        <f aca="false">'5 - Project Outputs'!I25</f>
        <v>1</v>
      </c>
      <c r="RL2" s="41" t="n">
        <f aca="false">'5 - Project Outputs'!J25</f>
        <v>2</v>
      </c>
      <c r="RM2" s="41" t="n">
        <f aca="false">'5 - Project Outputs'!K25</f>
        <v>1</v>
      </c>
      <c r="RN2" s="41" t="n">
        <f aca="false">'5 - Project Outputs'!L25</f>
        <v>1</v>
      </c>
      <c r="RO2" s="41" t="n">
        <f aca="false">'5 - Project Outputs'!M25</f>
        <v>2</v>
      </c>
      <c r="RP2" s="41" t="n">
        <f aca="false">'5 - Project Outputs'!N25</f>
        <v>1</v>
      </c>
      <c r="RQ2" s="41" t="n">
        <f aca="false">'5 - Project Outputs'!O25</f>
        <v>1</v>
      </c>
      <c r="RR2" s="41" t="n">
        <f aca="false">'5 - Project Outputs'!P25</f>
        <v>2</v>
      </c>
      <c r="RS2" s="41" t="n">
        <f aca="false">'5 - Project Outputs'!Q25</f>
        <v>1</v>
      </c>
      <c r="RT2" s="41" t="n">
        <f aca="false">'5 - Project Outputs'!R25</f>
        <v>1</v>
      </c>
      <c r="RU2" s="41" t="n">
        <f aca="false">'5 - Project Outputs'!S25</f>
        <v>2</v>
      </c>
      <c r="RV2" s="41" t="n">
        <f aca="false">'5 - Project Outputs'!T25</f>
        <v>1</v>
      </c>
      <c r="RW2" s="41" t="n">
        <f aca="false">'5 - Project Outputs'!U25</f>
        <v>1</v>
      </c>
      <c r="RX2" s="41" t="n">
        <f aca="false">'5 - Project Outputs'!V25</f>
        <v>2</v>
      </c>
      <c r="RY2" s="41" t="n">
        <f aca="false">'5 - Project Outputs'!W25</f>
        <v>1</v>
      </c>
      <c r="RZ2" s="41" t="n">
        <f aca="false">'5 - Project Outputs'!X25</f>
        <v>13</v>
      </c>
      <c r="SA2" s="41" t="str">
        <f aca="false">'5 - Project Outputs'!C26</f>
        <v># of full-time equivalent (FTE) permanent jobs safeguarded through the project</v>
      </c>
      <c r="SB2" s="41" t="str">
        <f aca="false">'5 - Project Outputs'!D26</f>
        <v>Number of FTE jobs</v>
      </c>
      <c r="SC2" s="41" t="n">
        <f aca="false">'5 - Project Outputs'!E26</f>
        <v>1</v>
      </c>
      <c r="SD2" s="41" t="n">
        <f aca="false">'5 - Project Outputs'!F26</f>
        <v>1</v>
      </c>
      <c r="SE2" s="41" t="n">
        <f aca="false">'5 - Project Outputs'!G26</f>
        <v>2</v>
      </c>
      <c r="SF2" s="41" t="n">
        <f aca="false">'5 - Project Outputs'!H26</f>
        <v>1</v>
      </c>
      <c r="SG2" s="41" t="n">
        <f aca="false">'5 - Project Outputs'!I26</f>
        <v>1</v>
      </c>
      <c r="SH2" s="41" t="n">
        <f aca="false">'5 - Project Outputs'!J26</f>
        <v>2</v>
      </c>
      <c r="SI2" s="41" t="n">
        <f aca="false">'5 - Project Outputs'!K26</f>
        <v>1</v>
      </c>
      <c r="SJ2" s="41" t="n">
        <f aca="false">'5 - Project Outputs'!L26</f>
        <v>1</v>
      </c>
      <c r="SK2" s="41" t="n">
        <f aca="false">'5 - Project Outputs'!M26</f>
        <v>2</v>
      </c>
      <c r="SL2" s="41" t="n">
        <f aca="false">'5 - Project Outputs'!N26</f>
        <v>1</v>
      </c>
      <c r="SM2" s="41" t="n">
        <f aca="false">'5 - Project Outputs'!O26</f>
        <v>1</v>
      </c>
      <c r="SN2" s="41" t="n">
        <f aca="false">'5 - Project Outputs'!P26</f>
        <v>2</v>
      </c>
      <c r="SO2" s="41" t="n">
        <f aca="false">'5 - Project Outputs'!Q26</f>
        <v>1</v>
      </c>
      <c r="SP2" s="41" t="n">
        <f aca="false">'5 - Project Outputs'!R26</f>
        <v>1</v>
      </c>
      <c r="SQ2" s="41" t="n">
        <f aca="false">'5 - Project Outputs'!S26</f>
        <v>2</v>
      </c>
      <c r="SR2" s="41" t="n">
        <f aca="false">'5 - Project Outputs'!T26</f>
        <v>1</v>
      </c>
      <c r="SS2" s="41" t="n">
        <f aca="false">'5 - Project Outputs'!U26</f>
        <v>1</v>
      </c>
      <c r="ST2" s="41" t="n">
        <f aca="false">'5 - Project Outputs'!V26</f>
        <v>2</v>
      </c>
      <c r="SU2" s="41" t="n">
        <f aca="false">'5 - Project Outputs'!W26</f>
        <v>1</v>
      </c>
      <c r="SV2" s="41" t="n">
        <f aca="false">'5 - Project Outputs'!X26</f>
        <v>13</v>
      </c>
      <c r="SW2" s="41" t="str">
        <f aca="false">'5 - Project Outputs'!C28</f>
        <v># of transport nodes with new multimodal connection points</v>
      </c>
      <c r="SX2" s="41" t="str">
        <f aca="false">'5 - Project Outputs'!D28</f>
        <v>Number of transport nodes</v>
      </c>
      <c r="SY2" s="41" t="n">
        <f aca="false">'5 - Project Outputs'!E28</f>
        <v>1</v>
      </c>
      <c r="SZ2" s="41" t="n">
        <f aca="false">'5 - Project Outputs'!F28</f>
        <v>2</v>
      </c>
      <c r="TA2" s="41" t="n">
        <f aca="false">'5 - Project Outputs'!G28</f>
        <v>3</v>
      </c>
      <c r="TB2" s="41" t="n">
        <f aca="false">'5 - Project Outputs'!H28</f>
        <v>5</v>
      </c>
      <c r="TC2" s="41" t="n">
        <f aca="false">'5 - Project Outputs'!I28</f>
        <v>5</v>
      </c>
      <c r="TD2" s="41" t="n">
        <f aca="false">'5 - Project Outputs'!J28</f>
        <v>10</v>
      </c>
      <c r="TE2" s="41" t="n">
        <f aca="false">'5 - Project Outputs'!K28</f>
        <v>10</v>
      </c>
      <c r="TF2" s="41" t="n">
        <f aca="false">'5 - Project Outputs'!L28</f>
        <v>10</v>
      </c>
      <c r="TG2" s="41" t="n">
        <f aca="false">'5 - Project Outputs'!M28</f>
        <v>20</v>
      </c>
      <c r="TH2" s="41" t="n">
        <f aca="false">'5 - Project Outputs'!N28</f>
        <v>10</v>
      </c>
      <c r="TI2" s="41" t="n">
        <f aca="false">'5 - Project Outputs'!O28</f>
        <v>10</v>
      </c>
      <c r="TJ2" s="41" t="n">
        <f aca="false">'5 - Project Outputs'!P28</f>
        <v>20</v>
      </c>
      <c r="TK2" s="41" t="n">
        <f aca="false">'5 - Project Outputs'!Q28</f>
        <v>10</v>
      </c>
      <c r="TL2" s="41" t="n">
        <f aca="false">'5 - Project Outputs'!R28</f>
        <v>10</v>
      </c>
      <c r="TM2" s="41" t="n">
        <f aca="false">'5 - Project Outputs'!S28</f>
        <v>20</v>
      </c>
      <c r="TN2" s="41" t="n">
        <f aca="false">'5 - Project Outputs'!T28</f>
        <v>10</v>
      </c>
      <c r="TO2" s="41" t="n">
        <f aca="false">'5 - Project Outputs'!U28</f>
        <v>10</v>
      </c>
      <c r="TP2" s="41" t="n">
        <f aca="false">'5 - Project Outputs'!V28</f>
        <v>20</v>
      </c>
      <c r="TQ2" s="41" t="n">
        <f aca="false">'5 - Project Outputs'!W28</f>
        <v>1</v>
      </c>
      <c r="TR2" s="41" t="n">
        <f aca="false">'5 - Project Outputs'!X28</f>
        <v>94</v>
      </c>
      <c r="TS2" s="41" t="n">
        <f aca="false">'5 - Project Outputs'!Y28</f>
        <v>0</v>
      </c>
      <c r="TT2" s="41" t="str">
        <f aca="false">'5 - Project Outputs'!C29</f>
        <v>Total length of improved cycle ways</v>
      </c>
      <c r="TU2" s="41" t="str">
        <f aca="false">'5 - Project Outputs'!D29</f>
        <v>Km of cycle way</v>
      </c>
      <c r="TV2" s="41" t="n">
        <f aca="false">'5 - Project Outputs'!E29</f>
        <v>4</v>
      </c>
      <c r="TW2" s="41" t="n">
        <f aca="false">'5 - Project Outputs'!F29</f>
        <v>3</v>
      </c>
      <c r="TX2" s="41" t="n">
        <f aca="false">'5 - Project Outputs'!G29</f>
        <v>7</v>
      </c>
      <c r="TY2" s="41" t="n">
        <f aca="false">'5 - Project Outputs'!H29</f>
        <v>6</v>
      </c>
      <c r="TZ2" s="41" t="n">
        <f aca="false">'5 - Project Outputs'!I29</f>
        <v>6</v>
      </c>
      <c r="UA2" s="41" t="n">
        <f aca="false">'5 - Project Outputs'!J29</f>
        <v>12</v>
      </c>
      <c r="UB2" s="41" t="n">
        <f aca="false">'5 - Project Outputs'!K29</f>
        <v>10</v>
      </c>
      <c r="UC2" s="41" t="n">
        <f aca="false">'5 - Project Outputs'!L29</f>
        <v>10</v>
      </c>
      <c r="UD2" s="41" t="n">
        <f aca="false">'5 - Project Outputs'!M29</f>
        <v>20</v>
      </c>
      <c r="UE2" s="41" t="n">
        <f aca="false">'5 - Project Outputs'!N29</f>
        <v>10</v>
      </c>
      <c r="UF2" s="41" t="n">
        <f aca="false">'5 - Project Outputs'!O29</f>
        <v>10</v>
      </c>
      <c r="UG2" s="41" t="n">
        <f aca="false">'5 - Project Outputs'!P29</f>
        <v>20</v>
      </c>
      <c r="UH2" s="41" t="n">
        <f aca="false">'5 - Project Outputs'!Q29</f>
        <v>10</v>
      </c>
      <c r="UI2" s="41" t="n">
        <f aca="false">'5 - Project Outputs'!R29</f>
        <v>10</v>
      </c>
      <c r="UJ2" s="41" t="n">
        <f aca="false">'5 - Project Outputs'!S29</f>
        <v>20</v>
      </c>
      <c r="UK2" s="41" t="n">
        <f aca="false">'5 - Project Outputs'!T29</f>
        <v>10</v>
      </c>
      <c r="UL2" s="41" t="n">
        <f aca="false">'5 - Project Outputs'!U29</f>
        <v>10</v>
      </c>
      <c r="UM2" s="41" t="n">
        <f aca="false">'5 - Project Outputs'!V29</f>
        <v>20</v>
      </c>
      <c r="UN2" s="41" t="n">
        <f aca="false">'5 - Project Outputs'!W29</f>
        <v>1</v>
      </c>
      <c r="UO2" s="41" t="n">
        <f aca="false">'5 - Project Outputs'!X29</f>
        <v>100</v>
      </c>
      <c r="UP2" s="41" t="n">
        <f aca="false">'5 - Project Outputs'!Y29</f>
        <v>0</v>
      </c>
      <c r="UQ2" s="41" t="str">
        <f aca="false">'5 - Project Outputs'!C30</f>
        <v>&lt; Select &gt;</v>
      </c>
      <c r="UR2" s="41" t="str">
        <f aca="false">'5 - Project Outputs'!D30</f>
        <v>N/A</v>
      </c>
      <c r="US2" s="41" t="n">
        <f aca="false">'5 - Project Outputs'!E30</f>
        <v>0</v>
      </c>
      <c r="UT2" s="41" t="n">
        <f aca="false">'5 - Project Outputs'!F30</f>
        <v>0</v>
      </c>
      <c r="UU2" s="41" t="n">
        <f aca="false">'5 - Project Outputs'!G30</f>
        <v>0</v>
      </c>
      <c r="UV2" s="41" t="n">
        <f aca="false">'5 - Project Outputs'!H30</f>
        <v>0</v>
      </c>
      <c r="UW2" s="41" t="n">
        <f aca="false">'5 - Project Outputs'!I30</f>
        <v>0</v>
      </c>
      <c r="UX2" s="41" t="n">
        <f aca="false">'5 - Project Outputs'!J30</f>
        <v>0</v>
      </c>
      <c r="UY2" s="41" t="n">
        <f aca="false">'5 - Project Outputs'!K30</f>
        <v>0</v>
      </c>
      <c r="UZ2" s="41" t="n">
        <f aca="false">'5 - Project Outputs'!L30</f>
        <v>0</v>
      </c>
      <c r="VA2" s="41" t="n">
        <f aca="false">'5 - Project Outputs'!M30</f>
        <v>0</v>
      </c>
      <c r="VB2" s="41" t="n">
        <f aca="false">'5 - Project Outputs'!N30</f>
        <v>0</v>
      </c>
      <c r="VC2" s="41" t="n">
        <f aca="false">'5 - Project Outputs'!O30</f>
        <v>0</v>
      </c>
      <c r="VD2" s="41" t="n">
        <f aca="false">'5 - Project Outputs'!P30</f>
        <v>0</v>
      </c>
      <c r="VE2" s="41" t="n">
        <f aca="false">'5 - Project Outputs'!Q30</f>
        <v>0</v>
      </c>
      <c r="VF2" s="41" t="n">
        <f aca="false">'5 - Project Outputs'!R30</f>
        <v>0</v>
      </c>
      <c r="VG2" s="41" t="n">
        <f aca="false">'5 - Project Outputs'!S30</f>
        <v>0</v>
      </c>
      <c r="VH2" s="41" t="n">
        <f aca="false">'5 - Project Outputs'!T30</f>
        <v>0</v>
      </c>
      <c r="VI2" s="41" t="n">
        <f aca="false">'5 - Project Outputs'!U30</f>
        <v>0</v>
      </c>
      <c r="VJ2" s="41" t="n">
        <f aca="false">'5 - Project Outputs'!V30</f>
        <v>0</v>
      </c>
      <c r="VK2" s="41" t="n">
        <f aca="false">'5 - Project Outputs'!W30</f>
        <v>0</v>
      </c>
      <c r="VL2" s="41" t="n">
        <f aca="false">'5 - Project Outputs'!X30</f>
        <v>0</v>
      </c>
      <c r="VM2" s="41" t="n">
        <f aca="false">'5 - Project Outputs'!Y30</f>
        <v>0</v>
      </c>
      <c r="VN2" s="41" t="str">
        <f aca="false">'5 - Project Outputs'!C31</f>
        <v>&lt; Select &gt;</v>
      </c>
      <c r="VO2" s="41" t="str">
        <f aca="false">'5 - Project Outputs'!D31</f>
        <v>N/A</v>
      </c>
      <c r="VP2" s="41" t="n">
        <f aca="false">'5 - Project Outputs'!E31</f>
        <v>0</v>
      </c>
      <c r="VQ2" s="41" t="n">
        <f aca="false">'5 - Project Outputs'!F31</f>
        <v>0</v>
      </c>
      <c r="VR2" s="41" t="n">
        <f aca="false">'5 - Project Outputs'!G31</f>
        <v>0</v>
      </c>
      <c r="VS2" s="41" t="n">
        <f aca="false">'5 - Project Outputs'!H31</f>
        <v>0</v>
      </c>
      <c r="VT2" s="41" t="n">
        <f aca="false">'5 - Project Outputs'!I31</f>
        <v>0</v>
      </c>
      <c r="VU2" s="41" t="n">
        <f aca="false">'5 - Project Outputs'!J31</f>
        <v>0</v>
      </c>
      <c r="VV2" s="41" t="n">
        <f aca="false">'5 - Project Outputs'!K31</f>
        <v>0</v>
      </c>
      <c r="VW2" s="41" t="n">
        <f aca="false">'5 - Project Outputs'!L31</f>
        <v>0</v>
      </c>
      <c r="VX2" s="41" t="n">
        <f aca="false">'5 - Project Outputs'!M31</f>
        <v>0</v>
      </c>
      <c r="VY2" s="41" t="n">
        <f aca="false">'5 - Project Outputs'!N31</f>
        <v>0</v>
      </c>
      <c r="VZ2" s="41" t="n">
        <f aca="false">'5 - Project Outputs'!O31</f>
        <v>0</v>
      </c>
      <c r="WA2" s="41" t="n">
        <f aca="false">'5 - Project Outputs'!P31</f>
        <v>0</v>
      </c>
      <c r="WB2" s="41" t="n">
        <f aca="false">'5 - Project Outputs'!Q31</f>
        <v>0</v>
      </c>
      <c r="WC2" s="41" t="n">
        <f aca="false">'5 - Project Outputs'!R31</f>
        <v>0</v>
      </c>
      <c r="WD2" s="41" t="n">
        <f aca="false">'5 - Project Outputs'!S31</f>
        <v>0</v>
      </c>
      <c r="WE2" s="41" t="n">
        <f aca="false">'5 - Project Outputs'!T31</f>
        <v>0</v>
      </c>
      <c r="WF2" s="41" t="n">
        <f aca="false">'5 - Project Outputs'!U31</f>
        <v>0</v>
      </c>
      <c r="WG2" s="41" t="n">
        <f aca="false">'5 - Project Outputs'!V31</f>
        <v>0</v>
      </c>
      <c r="WH2" s="41" t="n">
        <f aca="false">'5 - Project Outputs'!W31</f>
        <v>0</v>
      </c>
      <c r="WI2" s="41" t="n">
        <f aca="false">'5 - Project Outputs'!X31</f>
        <v>0</v>
      </c>
      <c r="WJ2" s="41" t="n">
        <f aca="false">'5 - Project Outputs'!Y31</f>
        <v>0</v>
      </c>
      <c r="WK2" s="41" t="str">
        <f aca="false">'5 - Project Outputs'!C32</f>
        <v>&lt; Select &gt;</v>
      </c>
      <c r="WL2" s="41" t="str">
        <f aca="false">'5 - Project Outputs'!D32</f>
        <v>N/A</v>
      </c>
      <c r="WM2" s="41" t="n">
        <f aca="false">'5 - Project Outputs'!E32</f>
        <v>0</v>
      </c>
      <c r="WN2" s="41" t="n">
        <f aca="false">'5 - Project Outputs'!F32</f>
        <v>0</v>
      </c>
      <c r="WO2" s="41" t="n">
        <f aca="false">'5 - Project Outputs'!G32</f>
        <v>0</v>
      </c>
      <c r="WP2" s="41" t="n">
        <f aca="false">'5 - Project Outputs'!H32</f>
        <v>0</v>
      </c>
      <c r="WQ2" s="41" t="n">
        <f aca="false">'5 - Project Outputs'!I32</f>
        <v>0</v>
      </c>
      <c r="WR2" s="41" t="n">
        <f aca="false">'5 - Project Outputs'!J32</f>
        <v>0</v>
      </c>
      <c r="WS2" s="41" t="n">
        <f aca="false">'5 - Project Outputs'!K32</f>
        <v>0</v>
      </c>
      <c r="WT2" s="41" t="n">
        <f aca="false">'5 - Project Outputs'!L32</f>
        <v>0</v>
      </c>
      <c r="WU2" s="41" t="n">
        <f aca="false">'5 - Project Outputs'!M32</f>
        <v>0</v>
      </c>
      <c r="WV2" s="41" t="n">
        <f aca="false">'5 - Project Outputs'!N32</f>
        <v>0</v>
      </c>
      <c r="WW2" s="41" t="n">
        <f aca="false">'5 - Project Outputs'!O32</f>
        <v>0</v>
      </c>
      <c r="WX2" s="41" t="n">
        <f aca="false">'5 - Project Outputs'!P32</f>
        <v>0</v>
      </c>
      <c r="WY2" s="41" t="n">
        <f aca="false">'5 - Project Outputs'!Q32</f>
        <v>0</v>
      </c>
      <c r="WZ2" s="41" t="n">
        <f aca="false">'5 - Project Outputs'!R32</f>
        <v>0</v>
      </c>
      <c r="XA2" s="41" t="n">
        <f aca="false">'5 - Project Outputs'!S32</f>
        <v>0</v>
      </c>
      <c r="XB2" s="41" t="n">
        <f aca="false">'5 - Project Outputs'!T32</f>
        <v>0</v>
      </c>
      <c r="XC2" s="41" t="n">
        <f aca="false">'5 - Project Outputs'!U32</f>
        <v>0</v>
      </c>
      <c r="XD2" s="41" t="n">
        <f aca="false">'5 - Project Outputs'!V32</f>
        <v>0</v>
      </c>
      <c r="XE2" s="41" t="n">
        <f aca="false">'5 - Project Outputs'!W32</f>
        <v>0</v>
      </c>
      <c r="XF2" s="41" t="n">
        <f aca="false">'5 - Project Outputs'!X32</f>
        <v>0</v>
      </c>
      <c r="XG2" s="41" t="n">
        <f aca="false">'5 - Project Outputs'!Y32</f>
        <v>0</v>
      </c>
      <c r="XH2" s="41" t="str">
        <f aca="false">'5 - Project Outputs'!C33</f>
        <v>&lt; Select &gt;</v>
      </c>
      <c r="XI2" s="41" t="str">
        <f aca="false">'5 - Project Outputs'!D33</f>
        <v>N/A</v>
      </c>
      <c r="XJ2" s="41" t="n">
        <f aca="false">'5 - Project Outputs'!E33</f>
        <v>0</v>
      </c>
      <c r="XK2" s="41" t="n">
        <f aca="false">'5 - Project Outputs'!F33</f>
        <v>0</v>
      </c>
      <c r="XL2" s="41" t="n">
        <f aca="false">'5 - Project Outputs'!G33</f>
        <v>0</v>
      </c>
      <c r="XM2" s="41" t="n">
        <f aca="false">'5 - Project Outputs'!H33</f>
        <v>0</v>
      </c>
      <c r="XN2" s="41" t="n">
        <f aca="false">'5 - Project Outputs'!I33</f>
        <v>0</v>
      </c>
      <c r="XO2" s="41" t="n">
        <f aca="false">'5 - Project Outputs'!J33</f>
        <v>0</v>
      </c>
      <c r="XP2" s="41" t="n">
        <f aca="false">'5 - Project Outputs'!K33</f>
        <v>0</v>
      </c>
      <c r="XQ2" s="41" t="n">
        <f aca="false">'5 - Project Outputs'!L33</f>
        <v>0</v>
      </c>
      <c r="XR2" s="41" t="n">
        <f aca="false">'5 - Project Outputs'!M33</f>
        <v>0</v>
      </c>
      <c r="XS2" s="41" t="n">
        <f aca="false">'5 - Project Outputs'!N33</f>
        <v>0</v>
      </c>
      <c r="XT2" s="41" t="n">
        <f aca="false">'5 - Project Outputs'!O33</f>
        <v>0</v>
      </c>
      <c r="XU2" s="41" t="n">
        <f aca="false">'5 - Project Outputs'!P33</f>
        <v>0</v>
      </c>
      <c r="XV2" s="41" t="n">
        <f aca="false">'5 - Project Outputs'!Q33</f>
        <v>0</v>
      </c>
      <c r="XW2" s="41" t="n">
        <f aca="false">'5 - Project Outputs'!R33</f>
        <v>0</v>
      </c>
      <c r="XX2" s="41" t="n">
        <f aca="false">'5 - Project Outputs'!S33</f>
        <v>0</v>
      </c>
      <c r="XY2" s="41" t="n">
        <f aca="false">'5 - Project Outputs'!T33</f>
        <v>0</v>
      </c>
      <c r="XZ2" s="41" t="n">
        <f aca="false">'5 - Project Outputs'!U33</f>
        <v>0</v>
      </c>
      <c r="YA2" s="41" t="n">
        <f aca="false">'5 - Project Outputs'!V33</f>
        <v>0</v>
      </c>
      <c r="YB2" s="41" t="n">
        <f aca="false">'5 - Project Outputs'!W33</f>
        <v>0</v>
      </c>
      <c r="YC2" s="41" t="n">
        <f aca="false">'5 - Project Outputs'!X33</f>
        <v>0</v>
      </c>
      <c r="YD2" s="41" t="n">
        <f aca="false">'5 - Project Outputs'!Y33</f>
        <v>0</v>
      </c>
      <c r="YE2" s="41" t="str">
        <f aca="false">'5 - Project Outputs'!C34</f>
        <v>&lt; Select &gt;</v>
      </c>
      <c r="YF2" s="41" t="str">
        <f aca="false">'5 - Project Outputs'!D34</f>
        <v>N/A</v>
      </c>
      <c r="YG2" s="41" t="n">
        <f aca="false">'5 - Project Outputs'!E34</f>
        <v>0</v>
      </c>
      <c r="YH2" s="41" t="n">
        <f aca="false">'5 - Project Outputs'!F34</f>
        <v>0</v>
      </c>
      <c r="YI2" s="41" t="n">
        <f aca="false">'5 - Project Outputs'!G34</f>
        <v>0</v>
      </c>
      <c r="YJ2" s="41" t="n">
        <f aca="false">'5 - Project Outputs'!H34</f>
        <v>0</v>
      </c>
      <c r="YK2" s="41" t="n">
        <f aca="false">'5 - Project Outputs'!I34</f>
        <v>0</v>
      </c>
      <c r="YL2" s="41" t="n">
        <f aca="false">'5 - Project Outputs'!J34</f>
        <v>0</v>
      </c>
      <c r="YM2" s="41" t="n">
        <f aca="false">'5 - Project Outputs'!K34</f>
        <v>0</v>
      </c>
      <c r="YN2" s="41" t="n">
        <f aca="false">'5 - Project Outputs'!L34</f>
        <v>0</v>
      </c>
      <c r="YO2" s="41" t="n">
        <f aca="false">'5 - Project Outputs'!M34</f>
        <v>0</v>
      </c>
      <c r="YP2" s="41" t="n">
        <f aca="false">'5 - Project Outputs'!N34</f>
        <v>0</v>
      </c>
      <c r="YQ2" s="41" t="n">
        <f aca="false">'5 - Project Outputs'!O34</f>
        <v>0</v>
      </c>
      <c r="YR2" s="41" t="n">
        <f aca="false">'5 - Project Outputs'!P34</f>
        <v>0</v>
      </c>
      <c r="YS2" s="41" t="n">
        <f aca="false">'5 - Project Outputs'!Q34</f>
        <v>0</v>
      </c>
      <c r="YT2" s="41" t="n">
        <f aca="false">'5 - Project Outputs'!R34</f>
        <v>0</v>
      </c>
      <c r="YU2" s="41" t="n">
        <f aca="false">'5 - Project Outputs'!S34</f>
        <v>0</v>
      </c>
      <c r="YV2" s="41" t="n">
        <f aca="false">'5 - Project Outputs'!T34</f>
        <v>0</v>
      </c>
      <c r="YW2" s="41" t="n">
        <f aca="false">'5 - Project Outputs'!U34</f>
        <v>0</v>
      </c>
      <c r="YX2" s="41" t="n">
        <f aca="false">'5 - Project Outputs'!V34</f>
        <v>0</v>
      </c>
      <c r="YY2" s="41" t="n">
        <f aca="false">'5 - Project Outputs'!W34</f>
        <v>0</v>
      </c>
      <c r="YZ2" s="41" t="n">
        <f aca="false">'5 - Project Outputs'!X34</f>
        <v>0</v>
      </c>
      <c r="ZA2" s="41" t="n">
        <f aca="false">'5 - Project Outputs'!Y34</f>
        <v>0</v>
      </c>
      <c r="ZB2" s="41" t="str">
        <f aca="false">'5 - Project Outputs'!C35</f>
        <v>&lt; Select &gt;</v>
      </c>
      <c r="ZC2" s="41" t="str">
        <f aca="false">'5 - Project Outputs'!D35</f>
        <v>N/A</v>
      </c>
      <c r="ZD2" s="41" t="n">
        <f aca="false">'5 - Project Outputs'!E35</f>
        <v>0</v>
      </c>
      <c r="ZE2" s="41" t="n">
        <f aca="false">'5 - Project Outputs'!F35</f>
        <v>0</v>
      </c>
      <c r="ZF2" s="41" t="n">
        <f aca="false">'5 - Project Outputs'!G35</f>
        <v>0</v>
      </c>
      <c r="ZG2" s="41" t="n">
        <f aca="false">'5 - Project Outputs'!H35</f>
        <v>0</v>
      </c>
      <c r="ZH2" s="41" t="n">
        <f aca="false">'5 - Project Outputs'!I35</f>
        <v>0</v>
      </c>
      <c r="ZI2" s="41" t="n">
        <f aca="false">'5 - Project Outputs'!J35</f>
        <v>0</v>
      </c>
      <c r="ZJ2" s="41" t="n">
        <f aca="false">'5 - Project Outputs'!K35</f>
        <v>0</v>
      </c>
      <c r="ZK2" s="41" t="n">
        <f aca="false">'5 - Project Outputs'!L35</f>
        <v>0</v>
      </c>
      <c r="ZL2" s="41" t="n">
        <f aca="false">'5 - Project Outputs'!M35</f>
        <v>0</v>
      </c>
      <c r="ZM2" s="41" t="n">
        <f aca="false">'5 - Project Outputs'!N35</f>
        <v>0</v>
      </c>
      <c r="ZN2" s="41" t="n">
        <f aca="false">'5 - Project Outputs'!O35</f>
        <v>0</v>
      </c>
      <c r="ZO2" s="41" t="n">
        <f aca="false">'5 - Project Outputs'!P35</f>
        <v>0</v>
      </c>
      <c r="ZP2" s="41" t="n">
        <f aca="false">'5 - Project Outputs'!Q35</f>
        <v>0</v>
      </c>
      <c r="ZQ2" s="41" t="n">
        <f aca="false">'5 - Project Outputs'!R35</f>
        <v>0</v>
      </c>
      <c r="ZR2" s="41" t="n">
        <f aca="false">'5 - Project Outputs'!S35</f>
        <v>0</v>
      </c>
      <c r="ZS2" s="41" t="n">
        <f aca="false">'5 - Project Outputs'!T35</f>
        <v>0</v>
      </c>
      <c r="ZT2" s="41" t="n">
        <f aca="false">'5 - Project Outputs'!U35</f>
        <v>0</v>
      </c>
      <c r="ZU2" s="41" t="n">
        <f aca="false">'5 - Project Outputs'!V35</f>
        <v>0</v>
      </c>
      <c r="ZV2" s="41" t="n">
        <f aca="false">'5 - Project Outputs'!W35</f>
        <v>0</v>
      </c>
      <c r="ZW2" s="41" t="n">
        <f aca="false">'5 - Project Outputs'!X35</f>
        <v>0</v>
      </c>
      <c r="ZX2" s="41" t="n">
        <f aca="false">'5 - Project Outputs'!Y35</f>
        <v>0</v>
      </c>
      <c r="ZY2" s="41" t="str">
        <f aca="false">'5 - Project Outputs'!C36</f>
        <v>&lt; Select &gt;</v>
      </c>
      <c r="ZZ2" s="41" t="str">
        <f aca="false">'5 - Project Outputs'!D36</f>
        <v>N/A</v>
      </c>
      <c r="AAA2" s="41" t="n">
        <f aca="false">'5 - Project Outputs'!E36</f>
        <v>0</v>
      </c>
      <c r="AAB2" s="41" t="n">
        <f aca="false">'5 - Project Outputs'!F36</f>
        <v>0</v>
      </c>
      <c r="AAC2" s="41" t="n">
        <f aca="false">'5 - Project Outputs'!G36</f>
        <v>0</v>
      </c>
      <c r="AAD2" s="41" t="n">
        <f aca="false">'5 - Project Outputs'!H36</f>
        <v>0</v>
      </c>
      <c r="AAE2" s="41" t="n">
        <f aca="false">'5 - Project Outputs'!I36</f>
        <v>0</v>
      </c>
      <c r="AAF2" s="41" t="n">
        <f aca="false">'5 - Project Outputs'!J36</f>
        <v>0</v>
      </c>
      <c r="AAG2" s="41" t="n">
        <f aca="false">'5 - Project Outputs'!K36</f>
        <v>0</v>
      </c>
      <c r="AAH2" s="41" t="n">
        <f aca="false">'5 - Project Outputs'!L36</f>
        <v>0</v>
      </c>
      <c r="AAI2" s="41" t="n">
        <f aca="false">'5 - Project Outputs'!M36</f>
        <v>0</v>
      </c>
      <c r="AAJ2" s="41" t="n">
        <f aca="false">'5 - Project Outputs'!N36</f>
        <v>0</v>
      </c>
      <c r="AAK2" s="41" t="n">
        <f aca="false">'5 - Project Outputs'!O36</f>
        <v>0</v>
      </c>
      <c r="AAL2" s="41" t="n">
        <f aca="false">'5 - Project Outputs'!P36</f>
        <v>0</v>
      </c>
      <c r="AAM2" s="41" t="n">
        <f aca="false">'5 - Project Outputs'!Q36</f>
        <v>0</v>
      </c>
      <c r="AAN2" s="41" t="n">
        <f aca="false">'5 - Project Outputs'!R36</f>
        <v>0</v>
      </c>
      <c r="AAO2" s="41" t="n">
        <f aca="false">'5 - Project Outputs'!S36</f>
        <v>0</v>
      </c>
      <c r="AAP2" s="41" t="n">
        <f aca="false">'5 - Project Outputs'!T36</f>
        <v>0</v>
      </c>
      <c r="AAQ2" s="41" t="n">
        <f aca="false">'5 - Project Outputs'!U36</f>
        <v>0</v>
      </c>
      <c r="AAR2" s="41" t="n">
        <f aca="false">'5 - Project Outputs'!V36</f>
        <v>0</v>
      </c>
      <c r="AAS2" s="41" t="n">
        <f aca="false">'5 - Project Outputs'!W36</f>
        <v>0</v>
      </c>
      <c r="AAT2" s="41" t="n">
        <f aca="false">'5 - Project Outputs'!X36</f>
        <v>0</v>
      </c>
      <c r="AAU2" s="41" t="n">
        <f aca="false">'5 - Project Outputs'!Y36</f>
        <v>0</v>
      </c>
      <c r="AAV2" s="41" t="str">
        <f aca="false">'5 - Project Outputs'!C37</f>
        <v>&lt; Select &gt;</v>
      </c>
      <c r="AAW2" s="41" t="str">
        <f aca="false">'5 - Project Outputs'!D37</f>
        <v>N/A</v>
      </c>
      <c r="AAX2" s="41" t="n">
        <f aca="false">'5 - Project Outputs'!E37</f>
        <v>0</v>
      </c>
      <c r="AAY2" s="41" t="n">
        <f aca="false">'5 - Project Outputs'!F37</f>
        <v>0</v>
      </c>
      <c r="AAZ2" s="41" t="n">
        <f aca="false">'5 - Project Outputs'!G37</f>
        <v>0</v>
      </c>
      <c r="ABA2" s="41" t="n">
        <f aca="false">'5 - Project Outputs'!H37</f>
        <v>0</v>
      </c>
      <c r="ABB2" s="41" t="n">
        <f aca="false">'5 - Project Outputs'!I37</f>
        <v>0</v>
      </c>
      <c r="ABC2" s="41" t="n">
        <f aca="false">'5 - Project Outputs'!J37</f>
        <v>0</v>
      </c>
      <c r="ABD2" s="41" t="n">
        <f aca="false">'5 - Project Outputs'!K37</f>
        <v>0</v>
      </c>
      <c r="ABE2" s="41" t="n">
        <f aca="false">'5 - Project Outputs'!L37</f>
        <v>0</v>
      </c>
      <c r="ABF2" s="41" t="n">
        <f aca="false">'5 - Project Outputs'!M37</f>
        <v>0</v>
      </c>
      <c r="ABG2" s="41" t="n">
        <f aca="false">'5 - Project Outputs'!N37</f>
        <v>0</v>
      </c>
      <c r="ABH2" s="41" t="n">
        <f aca="false">'5 - Project Outputs'!O37</f>
        <v>0</v>
      </c>
      <c r="ABI2" s="41" t="n">
        <f aca="false">'5 - Project Outputs'!P37</f>
        <v>0</v>
      </c>
      <c r="ABJ2" s="41" t="n">
        <f aca="false">'5 - Project Outputs'!Q37</f>
        <v>0</v>
      </c>
      <c r="ABK2" s="41" t="n">
        <f aca="false">'5 - Project Outputs'!R37</f>
        <v>0</v>
      </c>
      <c r="ABL2" s="41" t="n">
        <f aca="false">'5 - Project Outputs'!S37</f>
        <v>0</v>
      </c>
      <c r="ABM2" s="41" t="n">
        <f aca="false">'5 - Project Outputs'!T37</f>
        <v>0</v>
      </c>
      <c r="ABN2" s="41" t="n">
        <f aca="false">'5 - Project Outputs'!U37</f>
        <v>0</v>
      </c>
      <c r="ABO2" s="41" t="n">
        <f aca="false">'5 - Project Outputs'!V37</f>
        <v>0</v>
      </c>
      <c r="ABP2" s="41" t="n">
        <f aca="false">'5 - Project Outputs'!W37</f>
        <v>0</v>
      </c>
      <c r="ABQ2" s="41" t="n">
        <f aca="false">'5 - Project Outputs'!X37</f>
        <v>0</v>
      </c>
      <c r="ABR2" s="41" t="n">
        <f aca="false">'5 - Project Outputs'!Y37</f>
        <v>0</v>
      </c>
      <c r="ABS2" s="41" t="str">
        <f aca="false">'5 - Project Outputs'!C38</f>
        <v>&lt; Select &gt;</v>
      </c>
      <c r="ABT2" s="41" t="str">
        <f aca="false">'5 - Project Outputs'!D38</f>
        <v>N/A</v>
      </c>
      <c r="ABU2" s="41" t="n">
        <f aca="false">'5 - Project Outputs'!E38</f>
        <v>0</v>
      </c>
      <c r="ABV2" s="41" t="n">
        <f aca="false">'5 - Project Outputs'!F38</f>
        <v>0</v>
      </c>
      <c r="ABW2" s="41" t="n">
        <f aca="false">'5 - Project Outputs'!G38</f>
        <v>0</v>
      </c>
      <c r="ABX2" s="41" t="n">
        <f aca="false">'5 - Project Outputs'!H38</f>
        <v>0</v>
      </c>
      <c r="ABY2" s="41" t="n">
        <f aca="false">'5 - Project Outputs'!I38</f>
        <v>0</v>
      </c>
      <c r="ABZ2" s="41" t="n">
        <f aca="false">'5 - Project Outputs'!J38</f>
        <v>0</v>
      </c>
      <c r="ACA2" s="41" t="n">
        <f aca="false">'5 - Project Outputs'!K38</f>
        <v>0</v>
      </c>
      <c r="ACB2" s="41" t="n">
        <f aca="false">'5 - Project Outputs'!L38</f>
        <v>0</v>
      </c>
      <c r="ACC2" s="41" t="n">
        <f aca="false">'5 - Project Outputs'!M38</f>
        <v>0</v>
      </c>
      <c r="ACD2" s="41" t="n">
        <f aca="false">'5 - Project Outputs'!N38</f>
        <v>0</v>
      </c>
      <c r="ACE2" s="41" t="n">
        <f aca="false">'5 - Project Outputs'!O38</f>
        <v>0</v>
      </c>
      <c r="ACF2" s="41" t="n">
        <f aca="false">'5 - Project Outputs'!P38</f>
        <v>0</v>
      </c>
      <c r="ACG2" s="41" t="n">
        <f aca="false">'5 - Project Outputs'!Q38</f>
        <v>0</v>
      </c>
      <c r="ACH2" s="41" t="n">
        <f aca="false">'5 - Project Outputs'!R38</f>
        <v>0</v>
      </c>
      <c r="ACI2" s="41" t="n">
        <f aca="false">'5 - Project Outputs'!S38</f>
        <v>0</v>
      </c>
      <c r="ACJ2" s="41" t="n">
        <f aca="false">'5 - Project Outputs'!T38</f>
        <v>0</v>
      </c>
      <c r="ACK2" s="41" t="n">
        <f aca="false">'5 - Project Outputs'!U38</f>
        <v>0</v>
      </c>
      <c r="ACL2" s="41" t="n">
        <f aca="false">'5 - Project Outputs'!V38</f>
        <v>0</v>
      </c>
      <c r="ACM2" s="41" t="n">
        <f aca="false">'5 - Project Outputs'!W38</f>
        <v>0</v>
      </c>
      <c r="ACN2" s="41" t="n">
        <f aca="false">'5 - Project Outputs'!X38</f>
        <v>0</v>
      </c>
      <c r="ACO2" s="41" t="n">
        <f aca="false">'5 - Project Outputs'!Y38</f>
        <v>0</v>
      </c>
      <c r="ACP2" s="41" t="str">
        <f aca="false">'5 - Project Outputs'!C39</f>
        <v>&lt; Select &gt;</v>
      </c>
      <c r="ACQ2" s="41" t="str">
        <f aca="false">'5 - Project Outputs'!D39</f>
        <v>N/A</v>
      </c>
      <c r="ACR2" s="41" t="n">
        <f aca="false">'5 - Project Outputs'!E39</f>
        <v>0</v>
      </c>
      <c r="ACS2" s="41" t="n">
        <f aca="false">'5 - Project Outputs'!F39</f>
        <v>0</v>
      </c>
      <c r="ACT2" s="41" t="n">
        <f aca="false">'5 - Project Outputs'!G39</f>
        <v>0</v>
      </c>
      <c r="ACU2" s="41" t="n">
        <f aca="false">'5 - Project Outputs'!H39</f>
        <v>0</v>
      </c>
      <c r="ACV2" s="41" t="n">
        <f aca="false">'5 - Project Outputs'!I39</f>
        <v>0</v>
      </c>
      <c r="ACW2" s="41" t="n">
        <f aca="false">'5 - Project Outputs'!J39</f>
        <v>0</v>
      </c>
      <c r="ACX2" s="41" t="n">
        <f aca="false">'5 - Project Outputs'!K39</f>
        <v>0</v>
      </c>
      <c r="ACY2" s="41" t="n">
        <f aca="false">'5 - Project Outputs'!L39</f>
        <v>0</v>
      </c>
      <c r="ACZ2" s="41" t="n">
        <f aca="false">'5 - Project Outputs'!M39</f>
        <v>0</v>
      </c>
      <c r="ADA2" s="41" t="n">
        <f aca="false">'5 - Project Outputs'!N39</f>
        <v>0</v>
      </c>
      <c r="ADB2" s="41" t="n">
        <f aca="false">'5 - Project Outputs'!O39</f>
        <v>0</v>
      </c>
      <c r="ADC2" s="41" t="n">
        <f aca="false">'5 - Project Outputs'!P39</f>
        <v>0</v>
      </c>
      <c r="ADD2" s="41" t="n">
        <f aca="false">'5 - Project Outputs'!Q39</f>
        <v>0</v>
      </c>
      <c r="ADE2" s="41" t="n">
        <f aca="false">'5 - Project Outputs'!R39</f>
        <v>0</v>
      </c>
      <c r="ADF2" s="41" t="n">
        <f aca="false">'5 - Project Outputs'!S39</f>
        <v>0</v>
      </c>
      <c r="ADG2" s="41" t="n">
        <f aca="false">'5 - Project Outputs'!T39</f>
        <v>0</v>
      </c>
      <c r="ADH2" s="41" t="n">
        <f aca="false">'5 - Project Outputs'!U39</f>
        <v>0</v>
      </c>
      <c r="ADI2" s="41" t="n">
        <f aca="false">'5 - Project Outputs'!V39</f>
        <v>0</v>
      </c>
      <c r="ADJ2" s="41" t="n">
        <f aca="false">'5 - Project Outputs'!W39</f>
        <v>0</v>
      </c>
      <c r="ADK2" s="41" t="n">
        <f aca="false">'5 - Project Outputs'!X39</f>
        <v>0</v>
      </c>
      <c r="ADL2" s="41" t="n">
        <f aca="false">'5 - Project Outputs'!Y39</f>
        <v>0</v>
      </c>
      <c r="ADM2" s="41" t="str">
        <f aca="false">'5 - Project Outputs'!C40</f>
        <v>&lt; Select &gt;</v>
      </c>
      <c r="ADN2" s="41" t="str">
        <f aca="false">'5 - Project Outputs'!D40</f>
        <v>N/A</v>
      </c>
      <c r="ADO2" s="41" t="n">
        <f aca="false">'5 - Project Outputs'!E40</f>
        <v>0</v>
      </c>
      <c r="ADP2" s="41" t="n">
        <f aca="false">'5 - Project Outputs'!F40</f>
        <v>0</v>
      </c>
      <c r="ADQ2" s="41" t="n">
        <f aca="false">'5 - Project Outputs'!G40</f>
        <v>0</v>
      </c>
      <c r="ADR2" s="41" t="n">
        <f aca="false">'5 - Project Outputs'!H40</f>
        <v>0</v>
      </c>
      <c r="ADS2" s="41" t="n">
        <f aca="false">'5 - Project Outputs'!I40</f>
        <v>0</v>
      </c>
      <c r="ADT2" s="41" t="n">
        <f aca="false">'5 - Project Outputs'!J40</f>
        <v>0</v>
      </c>
      <c r="ADU2" s="41" t="n">
        <f aca="false">'5 - Project Outputs'!K40</f>
        <v>0</v>
      </c>
      <c r="ADV2" s="41" t="n">
        <f aca="false">'5 - Project Outputs'!L40</f>
        <v>0</v>
      </c>
      <c r="ADW2" s="41" t="n">
        <f aca="false">'5 - Project Outputs'!M40</f>
        <v>0</v>
      </c>
      <c r="ADX2" s="41" t="n">
        <f aca="false">'5 - Project Outputs'!N40</f>
        <v>0</v>
      </c>
      <c r="ADY2" s="41" t="n">
        <f aca="false">'5 - Project Outputs'!O40</f>
        <v>0</v>
      </c>
      <c r="ADZ2" s="41" t="n">
        <f aca="false">'5 - Project Outputs'!P40</f>
        <v>0</v>
      </c>
      <c r="AEA2" s="41" t="n">
        <f aca="false">'5 - Project Outputs'!Q40</f>
        <v>0</v>
      </c>
      <c r="AEB2" s="41" t="n">
        <f aca="false">'5 - Project Outputs'!R40</f>
        <v>0</v>
      </c>
      <c r="AEC2" s="41" t="n">
        <f aca="false">'5 - Project Outputs'!S40</f>
        <v>0</v>
      </c>
      <c r="AED2" s="41" t="n">
        <f aca="false">'5 - Project Outputs'!T40</f>
        <v>0</v>
      </c>
      <c r="AEE2" s="41" t="n">
        <f aca="false">'5 - Project Outputs'!U40</f>
        <v>0</v>
      </c>
      <c r="AEF2" s="41" t="n">
        <f aca="false">'5 - Project Outputs'!V40</f>
        <v>0</v>
      </c>
      <c r="AEG2" s="41" t="n">
        <f aca="false">'5 - Project Outputs'!W40</f>
        <v>0</v>
      </c>
      <c r="AEH2" s="41" t="n">
        <f aca="false">'5 - Project Outputs'!X40</f>
        <v>0</v>
      </c>
      <c r="AEI2" s="41" t="n">
        <f aca="false">'5 - Project Outputs'!Y40</f>
        <v>0</v>
      </c>
      <c r="AEJ2" s="41" t="str">
        <f aca="false">'5 - Project Outputs'!C41</f>
        <v>&lt; Select &gt;</v>
      </c>
      <c r="AEK2" s="41" t="str">
        <f aca="false">'5 - Project Outputs'!D41</f>
        <v>N/A</v>
      </c>
      <c r="AEL2" s="41" t="n">
        <f aca="false">'5 - Project Outputs'!E41</f>
        <v>0</v>
      </c>
      <c r="AEM2" s="41" t="n">
        <f aca="false">'5 - Project Outputs'!F41</f>
        <v>0</v>
      </c>
      <c r="AEN2" s="41" t="n">
        <f aca="false">'5 - Project Outputs'!G41</f>
        <v>0</v>
      </c>
      <c r="AEO2" s="41" t="n">
        <f aca="false">'5 - Project Outputs'!H41</f>
        <v>0</v>
      </c>
      <c r="AEP2" s="41" t="n">
        <f aca="false">'5 - Project Outputs'!I41</f>
        <v>0</v>
      </c>
      <c r="AEQ2" s="41" t="n">
        <f aca="false">'5 - Project Outputs'!J41</f>
        <v>0</v>
      </c>
      <c r="AER2" s="41" t="n">
        <f aca="false">'5 - Project Outputs'!K41</f>
        <v>0</v>
      </c>
      <c r="AES2" s="41" t="n">
        <f aca="false">'5 - Project Outputs'!L41</f>
        <v>0</v>
      </c>
      <c r="AET2" s="41" t="n">
        <f aca="false">'5 - Project Outputs'!M41</f>
        <v>0</v>
      </c>
      <c r="AEU2" s="41" t="n">
        <f aca="false">'5 - Project Outputs'!N41</f>
        <v>0</v>
      </c>
      <c r="AEV2" s="41" t="n">
        <f aca="false">'5 - Project Outputs'!O41</f>
        <v>0</v>
      </c>
      <c r="AEW2" s="41" t="n">
        <f aca="false">'5 - Project Outputs'!P41</f>
        <v>0</v>
      </c>
      <c r="AEX2" s="41" t="n">
        <f aca="false">'5 - Project Outputs'!Q41</f>
        <v>0</v>
      </c>
      <c r="AEY2" s="41" t="n">
        <f aca="false">'5 - Project Outputs'!R41</f>
        <v>0</v>
      </c>
      <c r="AEZ2" s="41" t="n">
        <f aca="false">'5 - Project Outputs'!S41</f>
        <v>0</v>
      </c>
      <c r="AFA2" s="41" t="n">
        <f aca="false">'5 - Project Outputs'!T41</f>
        <v>0</v>
      </c>
      <c r="AFB2" s="41" t="n">
        <f aca="false">'5 - Project Outputs'!U41</f>
        <v>0</v>
      </c>
      <c r="AFC2" s="41" t="n">
        <f aca="false">'5 - Project Outputs'!V41</f>
        <v>0</v>
      </c>
      <c r="AFD2" s="41" t="n">
        <f aca="false">'5 - Project Outputs'!W41</f>
        <v>0</v>
      </c>
      <c r="AFE2" s="41" t="n">
        <f aca="false">'5 - Project Outputs'!X41</f>
        <v>0</v>
      </c>
      <c r="AFF2" s="41" t="n">
        <f aca="false">'5 - Project Outputs'!Y41</f>
        <v>0</v>
      </c>
      <c r="AFG2" s="41" t="str">
        <f aca="false">'5 - Project Outputs'!C42</f>
        <v>&lt; Select &gt;</v>
      </c>
      <c r="AFH2" s="41" t="str">
        <f aca="false">'5 - Project Outputs'!D42</f>
        <v>N/A</v>
      </c>
      <c r="AFI2" s="41" t="n">
        <f aca="false">'5 - Project Outputs'!E42</f>
        <v>0</v>
      </c>
      <c r="AFJ2" s="41" t="n">
        <f aca="false">'5 - Project Outputs'!F42</f>
        <v>0</v>
      </c>
      <c r="AFK2" s="41" t="n">
        <f aca="false">'5 - Project Outputs'!G42</f>
        <v>0</v>
      </c>
      <c r="AFL2" s="41" t="n">
        <f aca="false">'5 - Project Outputs'!H42</f>
        <v>0</v>
      </c>
      <c r="AFM2" s="41" t="n">
        <f aca="false">'5 - Project Outputs'!I42</f>
        <v>0</v>
      </c>
      <c r="AFN2" s="41" t="n">
        <f aca="false">'5 - Project Outputs'!J42</f>
        <v>0</v>
      </c>
      <c r="AFO2" s="41" t="n">
        <f aca="false">'5 - Project Outputs'!K42</f>
        <v>0</v>
      </c>
      <c r="AFP2" s="41" t="n">
        <f aca="false">'5 - Project Outputs'!L42</f>
        <v>0</v>
      </c>
      <c r="AFQ2" s="41" t="n">
        <f aca="false">'5 - Project Outputs'!M42</f>
        <v>0</v>
      </c>
      <c r="AFR2" s="41" t="n">
        <f aca="false">'5 - Project Outputs'!N42</f>
        <v>0</v>
      </c>
      <c r="AFS2" s="41" t="n">
        <f aca="false">'5 - Project Outputs'!O42</f>
        <v>0</v>
      </c>
      <c r="AFT2" s="41" t="n">
        <f aca="false">'5 - Project Outputs'!P42</f>
        <v>0</v>
      </c>
      <c r="AFU2" s="41" t="n">
        <f aca="false">'5 - Project Outputs'!Q42</f>
        <v>0</v>
      </c>
      <c r="AFV2" s="41" t="n">
        <f aca="false">'5 - Project Outputs'!R42</f>
        <v>0</v>
      </c>
      <c r="AFW2" s="41" t="n">
        <f aca="false">'5 - Project Outputs'!S42</f>
        <v>0</v>
      </c>
      <c r="AFX2" s="41" t="n">
        <f aca="false">'5 - Project Outputs'!T42</f>
        <v>0</v>
      </c>
      <c r="AFY2" s="41" t="n">
        <f aca="false">'5 - Project Outputs'!U42</f>
        <v>0</v>
      </c>
      <c r="AFZ2" s="41" t="n">
        <f aca="false">'5 - Project Outputs'!V42</f>
        <v>0</v>
      </c>
      <c r="AGA2" s="41" t="n">
        <f aca="false">'5 - Project Outputs'!W42</f>
        <v>0</v>
      </c>
      <c r="AGB2" s="41" t="n">
        <f aca="false">'5 - Project Outputs'!X42</f>
        <v>0</v>
      </c>
      <c r="AGC2" s="41" t="n">
        <f aca="false">'5 - Project Outputs'!Y42</f>
        <v>0</v>
      </c>
      <c r="AGD2" s="41" t="n">
        <f aca="false">'5 - Project Outputs'!C44</f>
        <v>0</v>
      </c>
      <c r="AGE2" s="41" t="n">
        <f aca="false">'5 - Project Outputs'!D44</f>
        <v>0</v>
      </c>
      <c r="AGF2" s="41" t="n">
        <f aca="false">'5 - Project Outputs'!E44</f>
        <v>0</v>
      </c>
      <c r="AGG2" s="41" t="n">
        <f aca="false">'5 - Project Outputs'!F44</f>
        <v>0</v>
      </c>
      <c r="AGH2" s="41" t="n">
        <f aca="false">'5 - Project Outputs'!G44</f>
        <v>0</v>
      </c>
      <c r="AGI2" s="41" t="n">
        <f aca="false">'5 - Project Outputs'!H44</f>
        <v>0</v>
      </c>
      <c r="AGJ2" s="41" t="n">
        <f aca="false">'5 - Project Outputs'!I44</f>
        <v>0</v>
      </c>
      <c r="AGK2" s="41" t="n">
        <f aca="false">'5 - Project Outputs'!J44</f>
        <v>0</v>
      </c>
      <c r="AGL2" s="41" t="n">
        <f aca="false">'5 - Project Outputs'!K44</f>
        <v>0</v>
      </c>
      <c r="AGM2" s="41" t="n">
        <f aca="false">'5 - Project Outputs'!L44</f>
        <v>0</v>
      </c>
      <c r="AGN2" s="41" t="n">
        <f aca="false">'5 - Project Outputs'!M44</f>
        <v>0</v>
      </c>
      <c r="AGO2" s="41" t="n">
        <f aca="false">'5 - Project Outputs'!N44</f>
        <v>0</v>
      </c>
      <c r="AGP2" s="41" t="n">
        <f aca="false">'5 - Project Outputs'!O44</f>
        <v>0</v>
      </c>
      <c r="AGQ2" s="41" t="n">
        <f aca="false">'5 - Project Outputs'!P44</f>
        <v>0</v>
      </c>
      <c r="AGR2" s="41" t="n">
        <f aca="false">'5 - Project Outputs'!Q44</f>
        <v>0</v>
      </c>
      <c r="AGS2" s="41" t="n">
        <f aca="false">'5 - Project Outputs'!R44</f>
        <v>0</v>
      </c>
      <c r="AGT2" s="41" t="n">
        <f aca="false">'5 - Project Outputs'!S44</f>
        <v>0</v>
      </c>
      <c r="AGU2" s="41" t="n">
        <f aca="false">'5 - Project Outputs'!T44</f>
        <v>0</v>
      </c>
      <c r="AGV2" s="41" t="n">
        <f aca="false">'5 - Project Outputs'!U44</f>
        <v>0</v>
      </c>
      <c r="AGW2" s="41" t="n">
        <f aca="false">'5 - Project Outputs'!V44</f>
        <v>0</v>
      </c>
      <c r="AGX2" s="41" t="n">
        <f aca="false">'5 - Project Outputs'!W44</f>
        <v>0</v>
      </c>
      <c r="AGY2" s="41" t="n">
        <f aca="false">'5 - Project Outputs'!X44</f>
        <v>0</v>
      </c>
      <c r="AGZ2" s="41" t="n">
        <f aca="false">'5 - Project Outputs'!C45</f>
        <v>0</v>
      </c>
      <c r="AHA2" s="41" t="n">
        <f aca="false">'5 - Project Outputs'!D45</f>
        <v>0</v>
      </c>
      <c r="AHB2" s="41" t="n">
        <f aca="false">'5 - Project Outputs'!E45</f>
        <v>0</v>
      </c>
      <c r="AHC2" s="41" t="n">
        <f aca="false">'5 - Project Outputs'!F45</f>
        <v>0</v>
      </c>
      <c r="AHD2" s="41" t="n">
        <f aca="false">'5 - Project Outputs'!G45</f>
        <v>0</v>
      </c>
      <c r="AHE2" s="41" t="n">
        <f aca="false">'5 - Project Outputs'!H45</f>
        <v>0</v>
      </c>
      <c r="AHF2" s="41" t="n">
        <f aca="false">'5 - Project Outputs'!I45</f>
        <v>0</v>
      </c>
      <c r="AHG2" s="41" t="n">
        <f aca="false">'5 - Project Outputs'!J45</f>
        <v>0</v>
      </c>
      <c r="AHH2" s="41" t="n">
        <f aca="false">'5 - Project Outputs'!K45</f>
        <v>0</v>
      </c>
      <c r="AHI2" s="41" t="n">
        <f aca="false">'5 - Project Outputs'!L45</f>
        <v>0</v>
      </c>
      <c r="AHJ2" s="41" t="n">
        <f aca="false">'5 - Project Outputs'!M45</f>
        <v>0</v>
      </c>
      <c r="AHK2" s="41" t="n">
        <f aca="false">'5 - Project Outputs'!N45</f>
        <v>0</v>
      </c>
      <c r="AHL2" s="41" t="n">
        <f aca="false">'5 - Project Outputs'!O45</f>
        <v>0</v>
      </c>
      <c r="AHM2" s="41" t="n">
        <f aca="false">'5 - Project Outputs'!P45</f>
        <v>0</v>
      </c>
      <c r="AHN2" s="41" t="n">
        <f aca="false">'5 - Project Outputs'!Q45</f>
        <v>0</v>
      </c>
      <c r="AHO2" s="41" t="n">
        <f aca="false">'5 - Project Outputs'!R45</f>
        <v>0</v>
      </c>
      <c r="AHP2" s="41" t="n">
        <f aca="false">'5 - Project Outputs'!S45</f>
        <v>0</v>
      </c>
      <c r="AHQ2" s="41" t="n">
        <f aca="false">'5 - Project Outputs'!T45</f>
        <v>0</v>
      </c>
      <c r="AHR2" s="41" t="n">
        <f aca="false">'5 - Project Outputs'!U45</f>
        <v>0</v>
      </c>
      <c r="AHS2" s="41" t="n">
        <f aca="false">'5 - Project Outputs'!V45</f>
        <v>0</v>
      </c>
      <c r="AHT2" s="41" t="n">
        <f aca="false">'5 - Project Outputs'!W45</f>
        <v>0</v>
      </c>
      <c r="AHU2" s="41" t="n">
        <f aca="false">'5 - Project Outputs'!X45</f>
        <v>0</v>
      </c>
      <c r="AHV2" s="41" t="n">
        <f aca="false">'5 - Project Outputs'!C46</f>
        <v>0</v>
      </c>
      <c r="AHW2" s="41" t="n">
        <f aca="false">'5 - Project Outputs'!D46</f>
        <v>0</v>
      </c>
      <c r="AHX2" s="41" t="n">
        <f aca="false">'5 - Project Outputs'!E46</f>
        <v>0</v>
      </c>
      <c r="AHY2" s="41" t="n">
        <f aca="false">'5 - Project Outputs'!F46</f>
        <v>0</v>
      </c>
      <c r="AHZ2" s="41" t="n">
        <f aca="false">'5 - Project Outputs'!G46</f>
        <v>0</v>
      </c>
      <c r="AIA2" s="41" t="n">
        <f aca="false">'5 - Project Outputs'!H46</f>
        <v>0</v>
      </c>
      <c r="AIB2" s="41" t="n">
        <f aca="false">'5 - Project Outputs'!I46</f>
        <v>0</v>
      </c>
      <c r="AIC2" s="41" t="n">
        <f aca="false">'5 - Project Outputs'!J46</f>
        <v>0</v>
      </c>
      <c r="AID2" s="41" t="n">
        <f aca="false">'5 - Project Outputs'!K46</f>
        <v>0</v>
      </c>
      <c r="AIE2" s="41" t="n">
        <f aca="false">'5 - Project Outputs'!L46</f>
        <v>0</v>
      </c>
      <c r="AIF2" s="41" t="n">
        <f aca="false">'5 - Project Outputs'!M46</f>
        <v>0</v>
      </c>
      <c r="AIG2" s="41" t="n">
        <f aca="false">'5 - Project Outputs'!N46</f>
        <v>0</v>
      </c>
      <c r="AIH2" s="41" t="n">
        <f aca="false">'5 - Project Outputs'!O46</f>
        <v>0</v>
      </c>
      <c r="AII2" s="41" t="n">
        <f aca="false">'5 - Project Outputs'!P46</f>
        <v>0</v>
      </c>
      <c r="AIJ2" s="41" t="n">
        <f aca="false">'5 - Project Outputs'!Q46</f>
        <v>0</v>
      </c>
      <c r="AIK2" s="41" t="n">
        <f aca="false">'5 - Project Outputs'!R46</f>
        <v>0</v>
      </c>
      <c r="AIL2" s="41" t="n">
        <f aca="false">'5 - Project Outputs'!S46</f>
        <v>0</v>
      </c>
      <c r="AIM2" s="41" t="n">
        <f aca="false">'5 - Project Outputs'!T46</f>
        <v>0</v>
      </c>
      <c r="AIN2" s="41" t="n">
        <f aca="false">'5 - Project Outputs'!U46</f>
        <v>0</v>
      </c>
      <c r="AIO2" s="41" t="n">
        <f aca="false">'5 - Project Outputs'!V46</f>
        <v>0</v>
      </c>
      <c r="AIP2" s="41" t="n">
        <f aca="false">'5 - Project Outputs'!W46</f>
        <v>0</v>
      </c>
      <c r="AIQ2" s="41" t="n">
        <f aca="false">'5 - Project Outputs'!X46</f>
        <v>0</v>
      </c>
      <c r="AIR2" s="41" t="n">
        <f aca="false">'5 - Project Outputs'!C47</f>
        <v>0</v>
      </c>
      <c r="AIS2" s="41" t="n">
        <f aca="false">'5 - Project Outputs'!D47</f>
        <v>0</v>
      </c>
      <c r="AIT2" s="41" t="n">
        <f aca="false">'5 - Project Outputs'!E47</f>
        <v>0</v>
      </c>
      <c r="AIU2" s="41" t="n">
        <f aca="false">'5 - Project Outputs'!F47</f>
        <v>0</v>
      </c>
      <c r="AIV2" s="41" t="n">
        <f aca="false">'5 - Project Outputs'!G47</f>
        <v>0</v>
      </c>
      <c r="AIW2" s="41" t="n">
        <f aca="false">'5 - Project Outputs'!H47</f>
        <v>0</v>
      </c>
      <c r="AIX2" s="41" t="n">
        <f aca="false">'5 - Project Outputs'!I47</f>
        <v>0</v>
      </c>
      <c r="AIY2" s="41" t="n">
        <f aca="false">'5 - Project Outputs'!J47</f>
        <v>0</v>
      </c>
      <c r="AIZ2" s="41" t="n">
        <f aca="false">'5 - Project Outputs'!K47</f>
        <v>0</v>
      </c>
      <c r="AJA2" s="41" t="n">
        <f aca="false">'5 - Project Outputs'!L47</f>
        <v>0</v>
      </c>
      <c r="AJB2" s="41" t="n">
        <f aca="false">'5 - Project Outputs'!M47</f>
        <v>0</v>
      </c>
      <c r="AJC2" s="41" t="n">
        <f aca="false">'5 - Project Outputs'!N47</f>
        <v>0</v>
      </c>
      <c r="AJD2" s="41" t="n">
        <f aca="false">'5 - Project Outputs'!O47</f>
        <v>0</v>
      </c>
      <c r="AJE2" s="41" t="n">
        <f aca="false">'5 - Project Outputs'!P47</f>
        <v>0</v>
      </c>
      <c r="AJF2" s="41" t="n">
        <f aca="false">'5 - Project Outputs'!Q47</f>
        <v>0</v>
      </c>
      <c r="AJG2" s="41" t="n">
        <f aca="false">'5 - Project Outputs'!R47</f>
        <v>0</v>
      </c>
      <c r="AJH2" s="41" t="n">
        <f aca="false">'5 - Project Outputs'!S47</f>
        <v>0</v>
      </c>
      <c r="AJI2" s="41" t="n">
        <f aca="false">'5 - Project Outputs'!T47</f>
        <v>0</v>
      </c>
      <c r="AJJ2" s="41" t="n">
        <f aca="false">'5 - Project Outputs'!U47</f>
        <v>0</v>
      </c>
      <c r="AJK2" s="41" t="n">
        <f aca="false">'5 - Project Outputs'!V47</f>
        <v>0</v>
      </c>
      <c r="AJL2" s="41" t="n">
        <f aca="false">'5 - Project Outputs'!W47</f>
        <v>0</v>
      </c>
      <c r="AJM2" s="41" t="n">
        <f aca="false">'5 - Project Outputs'!X47</f>
        <v>0</v>
      </c>
      <c r="AJN2" s="41" t="n">
        <f aca="false">'5 - Project Outputs'!C48</f>
        <v>0</v>
      </c>
      <c r="AJO2" s="41" t="n">
        <f aca="false">'5 - Project Outputs'!D48</f>
        <v>0</v>
      </c>
      <c r="AJP2" s="41" t="n">
        <f aca="false">'5 - Project Outputs'!E48</f>
        <v>0</v>
      </c>
      <c r="AJQ2" s="41" t="n">
        <f aca="false">'5 - Project Outputs'!F48</f>
        <v>0</v>
      </c>
      <c r="AJR2" s="41" t="n">
        <f aca="false">'5 - Project Outputs'!G48</f>
        <v>0</v>
      </c>
      <c r="AJS2" s="41" t="n">
        <f aca="false">'5 - Project Outputs'!H48</f>
        <v>0</v>
      </c>
      <c r="AJT2" s="41" t="n">
        <f aca="false">'5 - Project Outputs'!I48</f>
        <v>0</v>
      </c>
      <c r="AJU2" s="41" t="n">
        <f aca="false">'5 - Project Outputs'!J48</f>
        <v>0</v>
      </c>
      <c r="AJV2" s="41" t="n">
        <f aca="false">'5 - Project Outputs'!K48</f>
        <v>0</v>
      </c>
      <c r="AJW2" s="41" t="n">
        <f aca="false">'5 - Project Outputs'!L48</f>
        <v>0</v>
      </c>
      <c r="AJX2" s="41" t="n">
        <f aca="false">'5 - Project Outputs'!M48</f>
        <v>0</v>
      </c>
      <c r="AJY2" s="41" t="n">
        <f aca="false">'5 - Project Outputs'!N48</f>
        <v>0</v>
      </c>
      <c r="AJZ2" s="41" t="n">
        <f aca="false">'5 - Project Outputs'!O48</f>
        <v>0</v>
      </c>
      <c r="AKA2" s="41" t="n">
        <f aca="false">'5 - Project Outputs'!P48</f>
        <v>0</v>
      </c>
      <c r="AKB2" s="41" t="n">
        <f aca="false">'5 - Project Outputs'!Q48</f>
        <v>0</v>
      </c>
      <c r="AKC2" s="41" t="n">
        <f aca="false">'5 - Project Outputs'!R48</f>
        <v>0</v>
      </c>
      <c r="AKD2" s="41" t="n">
        <f aca="false">'5 - Project Outputs'!S48</f>
        <v>0</v>
      </c>
      <c r="AKE2" s="41" t="n">
        <f aca="false">'5 - Project Outputs'!T48</f>
        <v>0</v>
      </c>
      <c r="AKF2" s="41" t="n">
        <f aca="false">'5 - Project Outputs'!U48</f>
        <v>0</v>
      </c>
      <c r="AKG2" s="41" t="n">
        <f aca="false">'5 - Project Outputs'!V48</f>
        <v>0</v>
      </c>
      <c r="AKH2" s="41" t="n">
        <f aca="false">'5 - Project Outputs'!W48</f>
        <v>0</v>
      </c>
      <c r="AKI2" s="41" t="n">
        <f aca="false">'5 - Project Outputs'!X48</f>
        <v>0</v>
      </c>
      <c r="AKJ2" s="41" t="n">
        <f aca="false">'5 - Project Outputs'!C49</f>
        <v>0</v>
      </c>
      <c r="AKK2" s="41" t="n">
        <f aca="false">'5 - Project Outputs'!D49</f>
        <v>0</v>
      </c>
      <c r="AKL2" s="41" t="n">
        <f aca="false">'5 - Project Outputs'!E49</f>
        <v>0</v>
      </c>
      <c r="AKM2" s="41" t="n">
        <f aca="false">'5 - Project Outputs'!F49</f>
        <v>0</v>
      </c>
      <c r="AKN2" s="41" t="n">
        <f aca="false">'5 - Project Outputs'!G49</f>
        <v>0</v>
      </c>
      <c r="AKO2" s="41" t="n">
        <f aca="false">'5 - Project Outputs'!H49</f>
        <v>0</v>
      </c>
      <c r="AKP2" s="41" t="n">
        <f aca="false">'5 - Project Outputs'!I49</f>
        <v>0</v>
      </c>
      <c r="AKQ2" s="41" t="n">
        <f aca="false">'5 - Project Outputs'!J49</f>
        <v>0</v>
      </c>
      <c r="AKR2" s="41" t="n">
        <f aca="false">'5 - Project Outputs'!K49</f>
        <v>0</v>
      </c>
      <c r="AKS2" s="41" t="n">
        <f aca="false">'5 - Project Outputs'!L49</f>
        <v>0</v>
      </c>
      <c r="AKT2" s="41" t="n">
        <f aca="false">'5 - Project Outputs'!M49</f>
        <v>0</v>
      </c>
      <c r="AKU2" s="41" t="n">
        <f aca="false">'5 - Project Outputs'!N49</f>
        <v>0</v>
      </c>
      <c r="AKV2" s="41" t="n">
        <f aca="false">'5 - Project Outputs'!O49</f>
        <v>0</v>
      </c>
      <c r="AKW2" s="41" t="n">
        <f aca="false">'5 - Project Outputs'!P49</f>
        <v>0</v>
      </c>
      <c r="AKX2" s="41" t="n">
        <f aca="false">'5 - Project Outputs'!Q49</f>
        <v>0</v>
      </c>
      <c r="AKY2" s="41" t="n">
        <f aca="false">'5 - Project Outputs'!R49</f>
        <v>0</v>
      </c>
      <c r="AKZ2" s="41" t="n">
        <f aca="false">'5 - Project Outputs'!S49</f>
        <v>0</v>
      </c>
      <c r="ALA2" s="41" t="n">
        <f aca="false">'5 - Project Outputs'!T49</f>
        <v>0</v>
      </c>
      <c r="ALB2" s="41" t="n">
        <f aca="false">'5 - Project Outputs'!U49</f>
        <v>0</v>
      </c>
      <c r="ALC2" s="41" t="n">
        <f aca="false">'5 - Project Outputs'!V49</f>
        <v>0</v>
      </c>
      <c r="ALD2" s="41" t="n">
        <f aca="false">'5 - Project Outputs'!W49</f>
        <v>0</v>
      </c>
      <c r="ALE2" s="41" t="n">
        <f aca="false">'5 - Project Outputs'!X49</f>
        <v>0</v>
      </c>
      <c r="ALF2" s="41" t="n">
        <f aca="false">'5 - Project Outputs'!C50</f>
        <v>0</v>
      </c>
      <c r="ALG2" s="41" t="n">
        <f aca="false">'5 - Project Outputs'!D50</f>
        <v>0</v>
      </c>
      <c r="ALH2" s="41" t="n">
        <f aca="false">'5 - Project Outputs'!E50</f>
        <v>0</v>
      </c>
      <c r="ALI2" s="41" t="n">
        <f aca="false">'5 - Project Outputs'!F50</f>
        <v>0</v>
      </c>
      <c r="ALJ2" s="41" t="n">
        <f aca="false">'5 - Project Outputs'!G50</f>
        <v>0</v>
      </c>
      <c r="ALK2" s="41" t="n">
        <f aca="false">'5 - Project Outputs'!H50</f>
        <v>0</v>
      </c>
      <c r="ALL2" s="41" t="n">
        <f aca="false">'5 - Project Outputs'!I50</f>
        <v>0</v>
      </c>
      <c r="ALM2" s="41" t="n">
        <f aca="false">'5 - Project Outputs'!J50</f>
        <v>0</v>
      </c>
      <c r="ALN2" s="41" t="n">
        <f aca="false">'5 - Project Outputs'!K50</f>
        <v>0</v>
      </c>
      <c r="ALO2" s="41" t="n">
        <f aca="false">'5 - Project Outputs'!L50</f>
        <v>0</v>
      </c>
      <c r="ALP2" s="41" t="n">
        <f aca="false">'5 - Project Outputs'!M50</f>
        <v>0</v>
      </c>
      <c r="ALQ2" s="41" t="n">
        <f aca="false">'5 - Project Outputs'!N50</f>
        <v>0</v>
      </c>
      <c r="ALR2" s="41" t="n">
        <f aca="false">'5 - Project Outputs'!O50</f>
        <v>0</v>
      </c>
      <c r="ALS2" s="41" t="n">
        <f aca="false">'5 - Project Outputs'!P50</f>
        <v>0</v>
      </c>
      <c r="ALT2" s="41" t="n">
        <f aca="false">'5 - Project Outputs'!Q50</f>
        <v>0</v>
      </c>
      <c r="ALU2" s="41" t="n">
        <f aca="false">'5 - Project Outputs'!R50</f>
        <v>0</v>
      </c>
      <c r="ALV2" s="41" t="n">
        <f aca="false">'5 - Project Outputs'!S50</f>
        <v>0</v>
      </c>
      <c r="ALW2" s="41" t="n">
        <f aca="false">'5 - Project Outputs'!T50</f>
        <v>0</v>
      </c>
      <c r="ALX2" s="41" t="n">
        <f aca="false">'5 - Project Outputs'!U50</f>
        <v>0</v>
      </c>
      <c r="ALY2" s="41" t="n">
        <f aca="false">'5 - Project Outputs'!V50</f>
        <v>0</v>
      </c>
      <c r="ALZ2" s="41" t="n">
        <f aca="false">'5 - Project Outputs'!W50</f>
        <v>0</v>
      </c>
      <c r="AMA2" s="41" t="n">
        <f aca="false">'5 - Project Outputs'!X50</f>
        <v>0</v>
      </c>
      <c r="AMB2" s="41" t="n">
        <f aca="false">'5 - Project Outputs'!C51</f>
        <v>0</v>
      </c>
      <c r="AMC2" s="41" t="n">
        <f aca="false">'5 - Project Outputs'!D51</f>
        <v>0</v>
      </c>
      <c r="AMD2" s="41" t="n">
        <f aca="false">'5 - Project Outputs'!E51</f>
        <v>0</v>
      </c>
      <c r="AME2" s="41" t="n">
        <f aca="false">'5 - Project Outputs'!F51</f>
        <v>0</v>
      </c>
      <c r="AMF2" s="41" t="n">
        <f aca="false">'5 - Project Outputs'!G51</f>
        <v>0</v>
      </c>
      <c r="AMG2" s="41" t="n">
        <f aca="false">'5 - Project Outputs'!H51</f>
        <v>0</v>
      </c>
      <c r="AMH2" s="41" t="n">
        <f aca="false">'5 - Project Outputs'!I51</f>
        <v>0</v>
      </c>
      <c r="AMI2" s="41" t="n">
        <f aca="false">'5 - Project Outputs'!J51</f>
        <v>0</v>
      </c>
      <c r="AMJ2" s="41" t="n">
        <f aca="false">'5 - Project Outputs'!K51</f>
        <v>0</v>
      </c>
      <c r="AMK2" s="41" t="n">
        <f aca="false">'5 - Project Outputs'!L51</f>
        <v>0</v>
      </c>
      <c r="AML2" s="41" t="n">
        <f aca="false">'5 - Project Outputs'!M51</f>
        <v>0</v>
      </c>
      <c r="AMM2" s="41" t="n">
        <f aca="false">'5 - Project Outputs'!N51</f>
        <v>0</v>
      </c>
      <c r="AMN2" s="41" t="n">
        <f aca="false">'5 - Project Outputs'!O51</f>
        <v>0</v>
      </c>
      <c r="AMO2" s="41" t="n">
        <f aca="false">'5 - Project Outputs'!P51</f>
        <v>0</v>
      </c>
      <c r="AMP2" s="41" t="n">
        <f aca="false">'5 - Project Outputs'!Q51</f>
        <v>0</v>
      </c>
      <c r="AMQ2" s="41" t="n">
        <f aca="false">'5 - Project Outputs'!R51</f>
        <v>0</v>
      </c>
      <c r="AMR2" s="41" t="n">
        <f aca="false">'5 - Project Outputs'!S51</f>
        <v>0</v>
      </c>
      <c r="AMS2" s="41" t="n">
        <f aca="false">'5 - Project Outputs'!T51</f>
        <v>0</v>
      </c>
      <c r="AMT2" s="41" t="n">
        <f aca="false">'5 - Project Outputs'!U51</f>
        <v>0</v>
      </c>
      <c r="AMU2" s="41" t="n">
        <f aca="false">'5 - Project Outputs'!V51</f>
        <v>0</v>
      </c>
      <c r="AMV2" s="41" t="n">
        <f aca="false">'5 - Project Outputs'!W51</f>
        <v>0</v>
      </c>
      <c r="AMW2" s="41" t="n">
        <f aca="false">'5 - Project Outputs'!X51</f>
        <v>0</v>
      </c>
      <c r="AMX2" s="41" t="n">
        <f aca="false">'5 - Project Outputs'!C52</f>
        <v>0</v>
      </c>
      <c r="AMY2" s="41" t="n">
        <f aca="false">'5 - Project Outputs'!D52</f>
        <v>0</v>
      </c>
      <c r="AMZ2" s="41" t="n">
        <f aca="false">'5 - Project Outputs'!E52</f>
        <v>0</v>
      </c>
      <c r="ANA2" s="41" t="n">
        <f aca="false">'5 - Project Outputs'!F52</f>
        <v>0</v>
      </c>
      <c r="ANB2" s="41" t="n">
        <f aca="false">'5 - Project Outputs'!G52</f>
        <v>0</v>
      </c>
      <c r="ANC2" s="41" t="n">
        <f aca="false">'5 - Project Outputs'!H52</f>
        <v>0</v>
      </c>
      <c r="AND2" s="41" t="n">
        <f aca="false">'5 - Project Outputs'!I52</f>
        <v>0</v>
      </c>
      <c r="ANE2" s="41" t="n">
        <f aca="false">'5 - Project Outputs'!J52</f>
        <v>0</v>
      </c>
      <c r="ANF2" s="41" t="n">
        <f aca="false">'5 - Project Outputs'!K52</f>
        <v>0</v>
      </c>
      <c r="ANG2" s="41" t="n">
        <f aca="false">'5 - Project Outputs'!L52</f>
        <v>0</v>
      </c>
      <c r="ANH2" s="41" t="n">
        <f aca="false">'5 - Project Outputs'!M52</f>
        <v>0</v>
      </c>
      <c r="ANI2" s="41" t="n">
        <f aca="false">'5 - Project Outputs'!N52</f>
        <v>0</v>
      </c>
      <c r="ANJ2" s="41" t="n">
        <f aca="false">'5 - Project Outputs'!O52</f>
        <v>0</v>
      </c>
      <c r="ANK2" s="41" t="n">
        <f aca="false">'5 - Project Outputs'!P52</f>
        <v>0</v>
      </c>
      <c r="ANL2" s="41" t="n">
        <f aca="false">'5 - Project Outputs'!Q52</f>
        <v>0</v>
      </c>
      <c r="ANM2" s="41" t="n">
        <f aca="false">'5 - Project Outputs'!R52</f>
        <v>0</v>
      </c>
      <c r="ANN2" s="41" t="n">
        <f aca="false">'5 - Project Outputs'!S52</f>
        <v>0</v>
      </c>
      <c r="ANO2" s="41" t="n">
        <f aca="false">'5 - Project Outputs'!T52</f>
        <v>0</v>
      </c>
      <c r="ANP2" s="41" t="n">
        <f aca="false">'5 - Project Outputs'!U52</f>
        <v>0</v>
      </c>
      <c r="ANQ2" s="41" t="n">
        <f aca="false">'5 - Project Outputs'!V52</f>
        <v>0</v>
      </c>
      <c r="ANR2" s="41" t="n">
        <f aca="false">'5 - Project Outputs'!W52</f>
        <v>0</v>
      </c>
      <c r="ANS2" s="41" t="n">
        <f aca="false">'5 - Project Outputs'!X52</f>
        <v>0</v>
      </c>
      <c r="ANT2" s="41" t="n">
        <f aca="false">'5 - Project Outputs'!C53</f>
        <v>0</v>
      </c>
      <c r="ANU2" s="41" t="n">
        <f aca="false">'5 - Project Outputs'!D53</f>
        <v>0</v>
      </c>
      <c r="ANV2" s="41" t="n">
        <f aca="false">'5 - Project Outputs'!E53</f>
        <v>0</v>
      </c>
      <c r="ANW2" s="41" t="n">
        <f aca="false">'5 - Project Outputs'!F53</f>
        <v>0</v>
      </c>
      <c r="ANX2" s="41" t="n">
        <f aca="false">'5 - Project Outputs'!G53</f>
        <v>0</v>
      </c>
      <c r="ANY2" s="41" t="n">
        <f aca="false">'5 - Project Outputs'!H53</f>
        <v>0</v>
      </c>
      <c r="ANZ2" s="41" t="n">
        <f aca="false">'5 - Project Outputs'!I53</f>
        <v>0</v>
      </c>
      <c r="AOA2" s="41" t="n">
        <f aca="false">'5 - Project Outputs'!J53</f>
        <v>0</v>
      </c>
      <c r="AOB2" s="41" t="n">
        <f aca="false">'5 - Project Outputs'!K53</f>
        <v>0</v>
      </c>
      <c r="AOC2" s="41" t="n">
        <f aca="false">'5 - Project Outputs'!L53</f>
        <v>0</v>
      </c>
      <c r="AOD2" s="41" t="n">
        <f aca="false">'5 - Project Outputs'!M53</f>
        <v>0</v>
      </c>
      <c r="AOE2" s="41" t="n">
        <f aca="false">'5 - Project Outputs'!N53</f>
        <v>0</v>
      </c>
      <c r="AOF2" s="41" t="n">
        <f aca="false">'5 - Project Outputs'!O53</f>
        <v>0</v>
      </c>
      <c r="AOG2" s="41" t="n">
        <f aca="false">'5 - Project Outputs'!P53</f>
        <v>0</v>
      </c>
      <c r="AOH2" s="41" t="n">
        <f aca="false">'5 - Project Outputs'!Q53</f>
        <v>0</v>
      </c>
      <c r="AOI2" s="41" t="n">
        <f aca="false">'5 - Project Outputs'!R53</f>
        <v>0</v>
      </c>
      <c r="AOJ2" s="41" t="n">
        <f aca="false">'5 - Project Outputs'!S53</f>
        <v>0</v>
      </c>
      <c r="AOK2" s="41" t="n">
        <f aca="false">'5 - Project Outputs'!T53</f>
        <v>0</v>
      </c>
      <c r="AOL2" s="41" t="n">
        <f aca="false">'5 - Project Outputs'!U53</f>
        <v>0</v>
      </c>
      <c r="AOM2" s="41" t="n">
        <f aca="false">'5 - Project Outputs'!V53</f>
        <v>0</v>
      </c>
      <c r="AON2" s="41" t="n">
        <f aca="false">'5 - Project Outputs'!W53</f>
        <v>0</v>
      </c>
      <c r="AOO2" s="41" t="n">
        <f aca="false">'5 - Project Outputs'!X53</f>
        <v>0</v>
      </c>
      <c r="AOP2" s="41" t="str">
        <f aca="false">'6 - Outcomes'!$E$9</f>
        <v>Yes</v>
      </c>
      <c r="AOQ2" s="41" t="str">
        <f aca="false">'6 - Outcomes'!$B$22</f>
        <v>Automatic / manual counts of pedestrians and cyclists (for active travel schemes)</v>
      </c>
      <c r="AOR2" s="41" t="str">
        <f aca="false">'6 - Outcomes'!$C$22</f>
        <v>Number of pedestrians and cyclists</v>
      </c>
      <c r="AOS2" s="41" t="str">
        <f aca="false">'6 - Outcomes'!D22</f>
        <v>Scala Theatre &amp; Corn Exchange</v>
      </c>
      <c r="AOT2" s="41" t="str">
        <f aca="false">'6 - Outcomes'!E22</f>
        <v>Output area</v>
      </c>
      <c r="AOU2" s="41" t="n">
        <f aca="false">'6 - Outcomes'!F22</f>
        <v>1</v>
      </c>
      <c r="AOV2" s="41" t="n">
        <f aca="false">'6 - Outcomes'!G22</f>
        <v>2</v>
      </c>
      <c r="AOW2" s="41" t="n">
        <f aca="false">'6 - Outcomes'!H22</f>
        <v>3</v>
      </c>
      <c r="AOX2" s="41" t="n">
        <f aca="false">'6 - Outcomes'!I22</f>
        <v>4</v>
      </c>
      <c r="AOY2" s="41" t="n">
        <f aca="false">'6 - Outcomes'!J22</f>
        <v>5</v>
      </c>
      <c r="AOZ2" s="41" t="n">
        <f aca="false">'6 - Outcomes'!K22</f>
        <v>6</v>
      </c>
      <c r="APA2" s="41" t="n">
        <f aca="false">'6 - Outcomes'!L22</f>
        <v>7</v>
      </c>
      <c r="APB2" s="41" t="n">
        <f aca="false">'6 - Outcomes'!M22</f>
        <v>8</v>
      </c>
      <c r="APC2" s="41" t="n">
        <f aca="false">'6 - Outcomes'!N22</f>
        <v>9</v>
      </c>
      <c r="APD2" s="41" t="n">
        <f aca="false">'6 - Outcomes'!O22</f>
        <v>10</v>
      </c>
      <c r="APE2" s="41" t="n">
        <f aca="false">'6 - Outcomes'!P22</f>
        <v>0</v>
      </c>
      <c r="APF2" s="41" t="str">
        <f aca="false">'6 - Outcomes'!$B$23</f>
        <v>Road traffic flows in corridors of interest (for road schemes)</v>
      </c>
      <c r="APG2" s="41" t="str">
        <f aca="false">'6 - Outcomes'!C23</f>
        <v>Vehicles per day</v>
      </c>
      <c r="APH2" s="41" t="str">
        <f aca="false">'6 - Outcomes'!D23</f>
        <v>8 Angel Street</v>
      </c>
      <c r="API2" s="41" t="str">
        <f aca="false">'6 - Outcomes'!E23</f>
        <v>Locations provided in 'Project Admin' tab</v>
      </c>
      <c r="APJ2" s="41" t="n">
        <f aca="false">'6 - Outcomes'!F23</f>
        <v>1</v>
      </c>
      <c r="APK2" s="41" t="n">
        <f aca="false">'6 - Outcomes'!G23</f>
        <v>2</v>
      </c>
      <c r="APL2" s="41" t="n">
        <f aca="false">'6 - Outcomes'!H23</f>
        <v>3</v>
      </c>
      <c r="APM2" s="41" t="n">
        <f aca="false">'6 - Outcomes'!I23</f>
        <v>4</v>
      </c>
      <c r="APN2" s="41" t="n">
        <f aca="false">'6 - Outcomes'!J23</f>
        <v>5</v>
      </c>
      <c r="APO2" s="41" t="n">
        <f aca="false">'6 - Outcomes'!K23</f>
        <v>6</v>
      </c>
      <c r="APP2" s="41" t="n">
        <f aca="false">'6 - Outcomes'!L23</f>
        <v>7</v>
      </c>
      <c r="APQ2" s="41" t="n">
        <f aca="false">'6 - Outcomes'!M23</f>
        <v>8</v>
      </c>
      <c r="APR2" s="41" t="n">
        <f aca="false">'6 - Outcomes'!N23</f>
        <v>9</v>
      </c>
      <c r="APS2" s="41" t="n">
        <f aca="false">'6 - Outcomes'!O23</f>
        <v>10</v>
      </c>
      <c r="APT2" s="41" t="n">
        <f aca="false">'6 - Outcomes'!P23</f>
        <v>0</v>
      </c>
      <c r="APU2" s="567" t="str">
        <f aca="false">'6 - Outcomes'!B24</f>
        <v>Travel times in the corridors of interest</v>
      </c>
      <c r="APV2" s="567" t="str">
        <f aca="false">'6 - Outcomes'!C24</f>
        <v>Minutes</v>
      </c>
      <c r="APW2" s="567" t="str">
        <f aca="false">'6 - Outcomes'!D24</f>
        <v>Vacant Premises Scheme</v>
      </c>
      <c r="APX2" s="567" t="str">
        <f aca="false">'6 - Outcomes'!E24</f>
        <v>Output area</v>
      </c>
      <c r="APY2" s="567" t="n">
        <f aca="false">'6 - Outcomes'!F24</f>
        <v>1</v>
      </c>
      <c r="APZ2" s="567" t="n">
        <f aca="false">'6 - Outcomes'!G24</f>
        <v>2</v>
      </c>
      <c r="AQA2" s="567" t="n">
        <f aca="false">'6 - Outcomes'!H24</f>
        <v>3</v>
      </c>
      <c r="AQB2" s="567" t="n">
        <f aca="false">'6 - Outcomes'!I24</f>
        <v>4</v>
      </c>
      <c r="AQC2" s="567" t="n">
        <f aca="false">'6 - Outcomes'!J24</f>
        <v>5</v>
      </c>
      <c r="AQD2" s="567" t="n">
        <f aca="false">'6 - Outcomes'!K24</f>
        <v>6</v>
      </c>
      <c r="AQE2" s="567" t="n">
        <f aca="false">'6 - Outcomes'!L24</f>
        <v>7</v>
      </c>
      <c r="AQF2" s="567" t="n">
        <f aca="false">'6 - Outcomes'!M24</f>
        <v>8</v>
      </c>
      <c r="AQG2" s="567" t="n">
        <f aca="false">'6 - Outcomes'!N24</f>
        <v>9</v>
      </c>
      <c r="AQH2" s="567" t="n">
        <f aca="false">'6 - Outcomes'!O24</f>
        <v>10</v>
      </c>
      <c r="AQI2" s="567" t="n">
        <f aca="false">'6 - Outcomes'!P24</f>
        <v>0</v>
      </c>
      <c r="AQJ2" s="567" t="str">
        <f aca="false">'6 - Outcomes'!B25</f>
        <v>Patronage of the public transport system in the area of interest (for public transport schemes)</v>
      </c>
      <c r="AQK2" s="567" t="str">
        <f aca="false">'6 - Outcomes'!C25</f>
        <v>Number of passengers</v>
      </c>
      <c r="AQL2" s="567" t="str">
        <f aca="false">'6 - Outcomes'!D25</f>
        <v>Angel Place</v>
      </c>
      <c r="AQM2" s="567" t="str">
        <f aca="false">'6 - Outcomes'!E25</f>
        <v>Town</v>
      </c>
      <c r="AQN2" s="567" t="n">
        <f aca="false">'6 - Outcomes'!F25</f>
        <v>1</v>
      </c>
      <c r="AQO2" s="567" t="n">
        <f aca="false">'6 - Outcomes'!G25</f>
        <v>2</v>
      </c>
      <c r="AQP2" s="567" t="n">
        <f aca="false">'6 - Outcomes'!H25</f>
        <v>3</v>
      </c>
      <c r="AQQ2" s="567" t="n">
        <f aca="false">'6 - Outcomes'!I25</f>
        <v>4</v>
      </c>
      <c r="AQR2" s="567" t="n">
        <f aca="false">'6 - Outcomes'!J25</f>
        <v>5</v>
      </c>
      <c r="AQS2" s="567" t="n">
        <f aca="false">'6 - Outcomes'!K25</f>
        <v>6</v>
      </c>
      <c r="AQT2" s="567" t="n">
        <f aca="false">'6 - Outcomes'!L25</f>
        <v>7</v>
      </c>
      <c r="AQU2" s="567" t="n">
        <f aca="false">'6 - Outcomes'!M25</f>
        <v>8</v>
      </c>
      <c r="AQV2" s="567" t="n">
        <f aca="false">'6 - Outcomes'!N25</f>
        <v>9</v>
      </c>
      <c r="AQW2" s="567" t="n">
        <f aca="false">'6 - Outcomes'!O25</f>
        <v>10</v>
      </c>
      <c r="AQX2" s="567" t="n">
        <f aca="false">'6 - Outcomes'!P25</f>
        <v>0</v>
      </c>
      <c r="AQY2" s="567" t="str">
        <f aca="false">'6 - Outcomes'!B26</f>
        <v>Estimated carbon dioxide equivalent reductions as a result of support</v>
      </c>
      <c r="AQZ2" s="567" t="str">
        <f aca="false">'6 - Outcomes'!C26</f>
        <v>Tonnes</v>
      </c>
      <c r="ARA2" s="567" t="str">
        <f aca="false">'6 - Outcomes'!D26</f>
        <v>Public Realm </v>
      </c>
      <c r="ARB2" s="567" t="str">
        <f aca="false">'6 - Outcomes'!E26</f>
        <v>Lower layer super output area</v>
      </c>
      <c r="ARC2" s="567" t="n">
        <f aca="false">'6 - Outcomes'!F26</f>
        <v>1</v>
      </c>
      <c r="ARD2" s="567" t="n">
        <f aca="false">'6 - Outcomes'!G26</f>
        <v>2</v>
      </c>
      <c r="ARE2" s="567" t="n">
        <f aca="false">'6 - Outcomes'!H26</f>
        <v>3</v>
      </c>
      <c r="ARF2" s="567" t="n">
        <f aca="false">'6 - Outcomes'!I26</f>
        <v>4</v>
      </c>
      <c r="ARG2" s="567" t="n">
        <f aca="false">'6 - Outcomes'!J26</f>
        <v>5</v>
      </c>
      <c r="ARH2" s="567" t="n">
        <f aca="false">'6 - Outcomes'!K26</f>
        <v>6</v>
      </c>
      <c r="ARI2" s="567" t="n">
        <f aca="false">'6 - Outcomes'!L26</f>
        <v>7</v>
      </c>
      <c r="ARJ2" s="567" t="n">
        <f aca="false">'6 - Outcomes'!M26</f>
        <v>8</v>
      </c>
      <c r="ARK2" s="567" t="n">
        <f aca="false">'6 - Outcomes'!N26</f>
        <v>9</v>
      </c>
      <c r="ARL2" s="567" t="n">
        <f aca="false">'6 - Outcomes'!O26</f>
        <v>10</v>
      </c>
      <c r="ARM2" s="567" t="n">
        <f aca="false">'6 - Outcomes'!P26</f>
        <v>0</v>
      </c>
      <c r="ARN2" s="567" t="str">
        <f aca="false">'6 - Outcomes'!B27</f>
        <v>Change in air quality</v>
      </c>
      <c r="ARO2" s="567" t="str">
        <f aca="false">'6 - Outcomes'!C27</f>
        <v>Dependent on pollutant – discuss with DLUHC</v>
      </c>
      <c r="ARP2" s="567" t="str">
        <f aca="false">'6 - Outcomes'!D27</f>
        <v>Multiple</v>
      </c>
      <c r="ARQ2" s="567" t="str">
        <f aca="false">'6 - Outcomes'!E27</f>
        <v>Locations provided in 'Project Admin' tab</v>
      </c>
      <c r="ARR2" s="567" t="n">
        <f aca="false">'6 - Outcomes'!F27</f>
        <v>1</v>
      </c>
      <c r="ARS2" s="567" t="n">
        <f aca="false">'6 - Outcomes'!G27</f>
        <v>2</v>
      </c>
      <c r="ART2" s="567" t="n">
        <f aca="false">'6 - Outcomes'!H27</f>
        <v>3</v>
      </c>
      <c r="ARU2" s="567" t="n">
        <f aca="false">'6 - Outcomes'!I27</f>
        <v>4</v>
      </c>
      <c r="ARV2" s="567" t="n">
        <f aca="false">'6 - Outcomes'!J27</f>
        <v>5</v>
      </c>
      <c r="ARW2" s="567" t="n">
        <f aca="false">'6 - Outcomes'!K27</f>
        <v>6</v>
      </c>
      <c r="ARX2" s="567" t="n">
        <f aca="false">'6 - Outcomes'!L27</f>
        <v>7</v>
      </c>
      <c r="ARY2" s="567" t="n">
        <f aca="false">'6 - Outcomes'!M27</f>
        <v>8</v>
      </c>
      <c r="ARZ2" s="567" t="n">
        <f aca="false">'6 - Outcomes'!N27</f>
        <v>9</v>
      </c>
      <c r="ASA2" s="567" t="n">
        <f aca="false">'6 - Outcomes'!O27</f>
        <v>10</v>
      </c>
      <c r="ASB2" s="567" t="n">
        <f aca="false">'6 - Outcomes'!P27</f>
        <v>0</v>
      </c>
      <c r="ASC2" s="567" t="str">
        <f aca="false">'6 - Outcomes'!B28</f>
        <v>Vehicle journey time</v>
      </c>
      <c r="ASD2" s="567" t="str">
        <f aca="false">'6 - Outcomes'!C28</f>
        <v>Time (minutes)</v>
      </c>
      <c r="ASE2" s="567" t="str">
        <f aca="false">'6 - Outcomes'!D28</f>
        <v>Public Realm </v>
      </c>
      <c r="ASF2" s="567" t="str">
        <f aca="false">'6 - Outcomes'!E28</f>
        <v>Output area</v>
      </c>
      <c r="ASG2" s="567" t="n">
        <f aca="false">'6 - Outcomes'!F28</f>
        <v>1</v>
      </c>
      <c r="ASH2" s="567" t="n">
        <f aca="false">'6 - Outcomes'!G28</f>
        <v>2</v>
      </c>
      <c r="ASI2" s="567" t="n">
        <f aca="false">'6 - Outcomes'!H28</f>
        <v>3</v>
      </c>
      <c r="ASJ2" s="567" t="n">
        <f aca="false">'6 - Outcomes'!I28</f>
        <v>4</v>
      </c>
      <c r="ASK2" s="567" t="n">
        <f aca="false">'6 - Outcomes'!J28</f>
        <v>5</v>
      </c>
      <c r="ASL2" s="567" t="n">
        <f aca="false">'6 - Outcomes'!K28</f>
        <v>6</v>
      </c>
      <c r="ASM2" s="567" t="n">
        <f aca="false">'6 - Outcomes'!L28</f>
        <v>7</v>
      </c>
      <c r="ASN2" s="567" t="n">
        <f aca="false">'6 - Outcomes'!M28</f>
        <v>8</v>
      </c>
      <c r="ASO2" s="567" t="n">
        <f aca="false">'6 - Outcomes'!N28</f>
        <v>9</v>
      </c>
      <c r="ASP2" s="567" t="n">
        <f aca="false">'6 - Outcomes'!O28</f>
        <v>10</v>
      </c>
      <c r="ASQ2" s="567" t="n">
        <f aca="false">'6 - Outcomes'!P28</f>
        <v>0</v>
      </c>
      <c r="ASR2" s="567" t="str">
        <f aca="false">'6 - Outcomes'!B29</f>
        <v>Usual method of travel to work: Motorbike, Moped, Scooter</v>
      </c>
      <c r="ASS2" s="567" t="str">
        <f aca="false">'6 - Outcomes'!C29</f>
        <v>%</v>
      </c>
      <c r="AST2" s="567" t="str">
        <f aca="false">'6 - Outcomes'!D29</f>
        <v>Multiple</v>
      </c>
      <c r="ASU2" s="567" t="str">
        <f aca="false">'6 - Outcomes'!E29</f>
        <v>Larger than Town or Local Authority (e.g. Region)</v>
      </c>
      <c r="ASV2" s="567" t="n">
        <f aca="false">'6 - Outcomes'!F29</f>
        <v>1</v>
      </c>
      <c r="ASW2" s="567" t="n">
        <f aca="false">'6 - Outcomes'!G29</f>
        <v>2</v>
      </c>
      <c r="ASX2" s="567" t="n">
        <f aca="false">'6 - Outcomes'!H29</f>
        <v>3</v>
      </c>
      <c r="ASY2" s="567" t="n">
        <f aca="false">'6 - Outcomes'!I29</f>
        <v>4</v>
      </c>
      <c r="ASZ2" s="567" t="n">
        <f aca="false">'6 - Outcomes'!J29</f>
        <v>5</v>
      </c>
      <c r="ATA2" s="567" t="n">
        <f aca="false">'6 - Outcomes'!K29</f>
        <v>6</v>
      </c>
      <c r="ATB2" s="567" t="n">
        <f aca="false">'6 - Outcomes'!L29</f>
        <v>7</v>
      </c>
      <c r="ATC2" s="567" t="n">
        <f aca="false">'6 - Outcomes'!M29</f>
        <v>8</v>
      </c>
      <c r="ATD2" s="567" t="n">
        <f aca="false">'6 - Outcomes'!N29</f>
        <v>9</v>
      </c>
      <c r="ATE2" s="567" t="n">
        <f aca="false">'6 - Outcomes'!O29</f>
        <v>10</v>
      </c>
      <c r="ATF2" s="567" t="n">
        <f aca="false">'6 - Outcomes'!P29</f>
        <v>0</v>
      </c>
      <c r="ATG2" s="567" t="str">
        <f aca="false">'6 - Outcomes'!B30</f>
        <v>&lt; Select &gt;</v>
      </c>
      <c r="ATH2" s="567" t="str">
        <f aca="false">'6 - Outcomes'!C30</f>
        <v>N/A</v>
      </c>
      <c r="ATI2" s="567" t="n">
        <f aca="false">'6 - Outcomes'!D30</f>
        <v>0</v>
      </c>
      <c r="ATJ2" s="567" t="n">
        <f aca="false">'6 - Outcomes'!E30</f>
        <v>0</v>
      </c>
      <c r="ATK2" s="567" t="n">
        <f aca="false">'6 - Outcomes'!F30</f>
        <v>0</v>
      </c>
      <c r="ATL2" s="567" t="n">
        <f aca="false">'6 - Outcomes'!G30</f>
        <v>0</v>
      </c>
      <c r="ATM2" s="567" t="n">
        <f aca="false">'6 - Outcomes'!H30</f>
        <v>0</v>
      </c>
      <c r="ATN2" s="567" t="n">
        <f aca="false">'6 - Outcomes'!I30</f>
        <v>0</v>
      </c>
      <c r="ATO2" s="567" t="n">
        <f aca="false">'6 - Outcomes'!J30</f>
        <v>0</v>
      </c>
      <c r="ATP2" s="567" t="n">
        <f aca="false">'6 - Outcomes'!K30</f>
        <v>0</v>
      </c>
      <c r="ATQ2" s="567" t="n">
        <f aca="false">'6 - Outcomes'!L30</f>
        <v>0</v>
      </c>
      <c r="ATR2" s="567" t="n">
        <f aca="false">'6 - Outcomes'!M30</f>
        <v>0</v>
      </c>
      <c r="ATS2" s="567" t="n">
        <f aca="false">'6 - Outcomes'!N30</f>
        <v>0</v>
      </c>
      <c r="ATT2" s="567" t="n">
        <f aca="false">'6 - Outcomes'!O30</f>
        <v>0</v>
      </c>
      <c r="ATU2" s="567" t="n">
        <f aca="false">'6 - Outcomes'!P30</f>
        <v>0</v>
      </c>
      <c r="ATV2" s="567" t="str">
        <f aca="false">'6 - Outcomes'!B31</f>
        <v>&lt; Select &gt;</v>
      </c>
      <c r="ATW2" s="567" t="str">
        <f aca="false">'6 - Outcomes'!C31</f>
        <v>N/A</v>
      </c>
      <c r="ATX2" s="567" t="n">
        <f aca="false">'6 - Outcomes'!D31</f>
        <v>0</v>
      </c>
      <c r="ATY2" s="567" t="n">
        <f aca="false">'6 - Outcomes'!E31</f>
        <v>0</v>
      </c>
      <c r="ATZ2" s="567" t="n">
        <f aca="false">'6 - Outcomes'!F31</f>
        <v>0</v>
      </c>
      <c r="AUA2" s="567" t="n">
        <f aca="false">'6 - Outcomes'!G31</f>
        <v>0</v>
      </c>
      <c r="AUB2" s="567" t="n">
        <f aca="false">'6 - Outcomes'!H31</f>
        <v>0</v>
      </c>
      <c r="AUC2" s="567" t="n">
        <f aca="false">'6 - Outcomes'!I31</f>
        <v>0</v>
      </c>
      <c r="AUD2" s="567" t="n">
        <f aca="false">'6 - Outcomes'!J31</f>
        <v>0</v>
      </c>
      <c r="AUE2" s="567" t="n">
        <f aca="false">'6 - Outcomes'!K31</f>
        <v>0</v>
      </c>
      <c r="AUF2" s="567" t="n">
        <f aca="false">'6 - Outcomes'!L31</f>
        <v>0</v>
      </c>
      <c r="AUG2" s="567" t="n">
        <f aca="false">'6 - Outcomes'!M31</f>
        <v>0</v>
      </c>
      <c r="AUH2" s="567" t="n">
        <f aca="false">'6 - Outcomes'!N31</f>
        <v>0</v>
      </c>
      <c r="AUI2" s="567" t="n">
        <f aca="false">'6 - Outcomes'!O31</f>
        <v>0</v>
      </c>
      <c r="AUJ2" s="567" t="n">
        <f aca="false">'6 - Outcomes'!P31</f>
        <v>0</v>
      </c>
      <c r="AUK2" s="567" t="str">
        <f aca="false">'6 - Outcomes'!B32</f>
        <v>&lt; Select &gt;</v>
      </c>
      <c r="AUL2" s="567" t="str">
        <f aca="false">'6 - Outcomes'!C32</f>
        <v>N/A</v>
      </c>
      <c r="AUM2" s="567" t="n">
        <f aca="false">'6 - Outcomes'!D32</f>
        <v>0</v>
      </c>
      <c r="AUN2" s="567" t="n">
        <f aca="false">'6 - Outcomes'!E32</f>
        <v>0</v>
      </c>
      <c r="AUO2" s="567" t="n">
        <f aca="false">'6 - Outcomes'!F32</f>
        <v>0</v>
      </c>
      <c r="AUP2" s="567" t="n">
        <f aca="false">'6 - Outcomes'!G32</f>
        <v>0</v>
      </c>
      <c r="AUQ2" s="567" t="n">
        <f aca="false">'6 - Outcomes'!H32</f>
        <v>0</v>
      </c>
      <c r="AUR2" s="567" t="n">
        <f aca="false">'6 - Outcomes'!I32</f>
        <v>0</v>
      </c>
      <c r="AUS2" s="567" t="n">
        <f aca="false">'6 - Outcomes'!J32</f>
        <v>0</v>
      </c>
      <c r="AUT2" s="567" t="n">
        <f aca="false">'6 - Outcomes'!K32</f>
        <v>0</v>
      </c>
      <c r="AUU2" s="567" t="n">
        <f aca="false">'6 - Outcomes'!L32</f>
        <v>0</v>
      </c>
      <c r="AUV2" s="567" t="n">
        <f aca="false">'6 - Outcomes'!M32</f>
        <v>0</v>
      </c>
      <c r="AUW2" s="567" t="n">
        <f aca="false">'6 - Outcomes'!N32</f>
        <v>0</v>
      </c>
      <c r="AUX2" s="567" t="n">
        <f aca="false">'6 - Outcomes'!O32</f>
        <v>0</v>
      </c>
      <c r="AUY2" s="567" t="n">
        <f aca="false">'6 - Outcomes'!P32</f>
        <v>0</v>
      </c>
      <c r="AUZ2" s="567" t="str">
        <f aca="false">'6 - Outcomes'!B33</f>
        <v>&lt; Select &gt;</v>
      </c>
      <c r="AVA2" s="567" t="str">
        <f aca="false">'6 - Outcomes'!C33</f>
        <v>N/A</v>
      </c>
      <c r="AVB2" s="567" t="n">
        <f aca="false">'6 - Outcomes'!D33</f>
        <v>0</v>
      </c>
      <c r="AVC2" s="567" t="n">
        <f aca="false">'6 - Outcomes'!E33</f>
        <v>0</v>
      </c>
      <c r="AVD2" s="567" t="n">
        <f aca="false">'6 - Outcomes'!F33</f>
        <v>0</v>
      </c>
      <c r="AVE2" s="567" t="n">
        <f aca="false">'6 - Outcomes'!G33</f>
        <v>0</v>
      </c>
      <c r="AVF2" s="567" t="n">
        <f aca="false">'6 - Outcomes'!H33</f>
        <v>0</v>
      </c>
      <c r="AVG2" s="567" t="n">
        <f aca="false">'6 - Outcomes'!I33</f>
        <v>0</v>
      </c>
      <c r="AVH2" s="567" t="n">
        <f aca="false">'6 - Outcomes'!J33</f>
        <v>0</v>
      </c>
      <c r="AVI2" s="567" t="n">
        <f aca="false">'6 - Outcomes'!K33</f>
        <v>0</v>
      </c>
      <c r="AVJ2" s="567" t="n">
        <f aca="false">'6 - Outcomes'!L33</f>
        <v>0</v>
      </c>
      <c r="AVK2" s="567" t="n">
        <f aca="false">'6 - Outcomes'!M33</f>
        <v>0</v>
      </c>
      <c r="AVL2" s="567" t="n">
        <f aca="false">'6 - Outcomes'!N33</f>
        <v>0</v>
      </c>
      <c r="AVM2" s="567" t="n">
        <f aca="false">'6 - Outcomes'!O33</f>
        <v>0</v>
      </c>
      <c r="AVN2" s="567" t="n">
        <f aca="false">'6 - Outcomes'!P33</f>
        <v>0</v>
      </c>
      <c r="AVO2" s="567" t="str">
        <f aca="false">'6 - Outcomes'!B34</f>
        <v>&lt; Select &gt;</v>
      </c>
      <c r="AVP2" s="567" t="str">
        <f aca="false">'6 - Outcomes'!C34</f>
        <v>N/A</v>
      </c>
      <c r="AVQ2" s="567" t="n">
        <f aca="false">'6 - Outcomes'!D34</f>
        <v>0</v>
      </c>
      <c r="AVR2" s="567" t="n">
        <f aca="false">'6 - Outcomes'!E34</f>
        <v>0</v>
      </c>
      <c r="AVS2" s="567" t="n">
        <f aca="false">'6 - Outcomes'!F34</f>
        <v>0</v>
      </c>
      <c r="AVT2" s="567" t="n">
        <f aca="false">'6 - Outcomes'!G34</f>
        <v>0</v>
      </c>
      <c r="AVU2" s="567" t="n">
        <f aca="false">'6 - Outcomes'!H34</f>
        <v>0</v>
      </c>
      <c r="AVV2" s="567" t="n">
        <f aca="false">'6 - Outcomes'!I34</f>
        <v>0</v>
      </c>
      <c r="AVW2" s="567" t="n">
        <f aca="false">'6 - Outcomes'!J34</f>
        <v>0</v>
      </c>
      <c r="AVX2" s="567" t="n">
        <f aca="false">'6 - Outcomes'!K34</f>
        <v>0</v>
      </c>
      <c r="AVY2" s="567" t="n">
        <f aca="false">'6 - Outcomes'!L34</f>
        <v>0</v>
      </c>
      <c r="AVZ2" s="567" t="n">
        <f aca="false">'6 - Outcomes'!M34</f>
        <v>0</v>
      </c>
      <c r="AWA2" s="567" t="n">
        <f aca="false">'6 - Outcomes'!N34</f>
        <v>0</v>
      </c>
      <c r="AWB2" s="567" t="n">
        <f aca="false">'6 - Outcomes'!O34</f>
        <v>0</v>
      </c>
      <c r="AWC2" s="567" t="n">
        <f aca="false">'6 - Outcomes'!P34</f>
        <v>0</v>
      </c>
      <c r="AWD2" s="567" t="str">
        <f aca="false">'6 - Outcomes'!B35</f>
        <v>&lt; Select &gt;</v>
      </c>
      <c r="AWE2" s="567" t="str">
        <f aca="false">'6 - Outcomes'!C35</f>
        <v>N/A</v>
      </c>
      <c r="AWF2" s="567" t="n">
        <f aca="false">'6 - Outcomes'!D35</f>
        <v>0</v>
      </c>
      <c r="AWG2" s="567" t="n">
        <f aca="false">'6 - Outcomes'!E35</f>
        <v>0</v>
      </c>
      <c r="AWH2" s="567" t="n">
        <f aca="false">'6 - Outcomes'!F35</f>
        <v>0</v>
      </c>
      <c r="AWI2" s="567" t="n">
        <f aca="false">'6 - Outcomes'!G35</f>
        <v>0</v>
      </c>
      <c r="AWJ2" s="567" t="n">
        <f aca="false">'6 - Outcomes'!H35</f>
        <v>0</v>
      </c>
      <c r="AWK2" s="567" t="n">
        <f aca="false">'6 - Outcomes'!I35</f>
        <v>0</v>
      </c>
      <c r="AWL2" s="567" t="n">
        <f aca="false">'6 - Outcomes'!J35</f>
        <v>0</v>
      </c>
      <c r="AWM2" s="567" t="n">
        <f aca="false">'6 - Outcomes'!K35</f>
        <v>0</v>
      </c>
      <c r="AWN2" s="567" t="n">
        <f aca="false">'6 - Outcomes'!L35</f>
        <v>0</v>
      </c>
      <c r="AWO2" s="567" t="n">
        <f aca="false">'6 - Outcomes'!M35</f>
        <v>0</v>
      </c>
      <c r="AWP2" s="567" t="n">
        <f aca="false">'6 - Outcomes'!N35</f>
        <v>0</v>
      </c>
      <c r="AWQ2" s="567" t="n">
        <f aca="false">'6 - Outcomes'!O35</f>
        <v>0</v>
      </c>
      <c r="AWR2" s="567" t="n">
        <f aca="false">'6 - Outcomes'!P35</f>
        <v>0</v>
      </c>
      <c r="AWS2" s="567" t="str">
        <f aca="false">'6 - Outcomes'!B36</f>
        <v>&lt; Select &gt;</v>
      </c>
      <c r="AWT2" s="567" t="str">
        <f aca="false">'6 - Outcomes'!C36</f>
        <v>N/A</v>
      </c>
      <c r="AWU2" s="567" t="n">
        <f aca="false">'6 - Outcomes'!D36</f>
        <v>0</v>
      </c>
      <c r="AWV2" s="567" t="n">
        <f aca="false">'6 - Outcomes'!E36</f>
        <v>0</v>
      </c>
      <c r="AWW2" s="567" t="n">
        <f aca="false">'6 - Outcomes'!F36</f>
        <v>0</v>
      </c>
      <c r="AWX2" s="567" t="n">
        <f aca="false">'6 - Outcomes'!G36</f>
        <v>0</v>
      </c>
      <c r="AWY2" s="567" t="n">
        <f aca="false">'6 - Outcomes'!H36</f>
        <v>0</v>
      </c>
      <c r="AWZ2" s="567" t="n">
        <f aca="false">'6 - Outcomes'!I36</f>
        <v>0</v>
      </c>
      <c r="AXA2" s="567" t="n">
        <f aca="false">'6 - Outcomes'!J36</f>
        <v>0</v>
      </c>
      <c r="AXB2" s="567" t="n">
        <f aca="false">'6 - Outcomes'!K36</f>
        <v>0</v>
      </c>
      <c r="AXC2" s="567" t="n">
        <f aca="false">'6 - Outcomes'!L36</f>
        <v>0</v>
      </c>
      <c r="AXD2" s="567" t="n">
        <f aca="false">'6 - Outcomes'!M36</f>
        <v>0</v>
      </c>
      <c r="AXE2" s="567" t="n">
        <f aca="false">'6 - Outcomes'!N36</f>
        <v>0</v>
      </c>
      <c r="AXF2" s="567" t="n">
        <f aca="false">'6 - Outcomes'!O36</f>
        <v>0</v>
      </c>
      <c r="AXG2" s="567" t="n">
        <f aca="false">'6 - Outcomes'!P36</f>
        <v>0</v>
      </c>
      <c r="AXH2" s="567" t="str">
        <f aca="false">'6 - Outcomes'!B37</f>
        <v>&lt; Select &gt;</v>
      </c>
      <c r="AXI2" s="567" t="str">
        <f aca="false">'6 - Outcomes'!C37</f>
        <v>N/A</v>
      </c>
      <c r="AXJ2" s="567" t="n">
        <f aca="false">'6 - Outcomes'!D37</f>
        <v>0</v>
      </c>
      <c r="AXK2" s="567" t="n">
        <f aca="false">'6 - Outcomes'!E37</f>
        <v>0</v>
      </c>
      <c r="AXL2" s="567" t="n">
        <f aca="false">'6 - Outcomes'!F37</f>
        <v>0</v>
      </c>
      <c r="AXM2" s="567" t="n">
        <f aca="false">'6 - Outcomes'!G37</f>
        <v>0</v>
      </c>
      <c r="AXN2" s="567" t="n">
        <f aca="false">'6 - Outcomes'!H37</f>
        <v>0</v>
      </c>
      <c r="AXO2" s="567" t="n">
        <f aca="false">'6 - Outcomes'!I37</f>
        <v>0</v>
      </c>
      <c r="AXP2" s="567" t="n">
        <f aca="false">'6 - Outcomes'!J37</f>
        <v>0</v>
      </c>
      <c r="AXQ2" s="567" t="n">
        <f aca="false">'6 - Outcomes'!K37</f>
        <v>0</v>
      </c>
      <c r="AXR2" s="567" t="n">
        <f aca="false">'6 - Outcomes'!L37</f>
        <v>0</v>
      </c>
      <c r="AXS2" s="567" t="n">
        <f aca="false">'6 - Outcomes'!M37</f>
        <v>0</v>
      </c>
      <c r="AXT2" s="567" t="n">
        <f aca="false">'6 - Outcomes'!N37</f>
        <v>0</v>
      </c>
      <c r="AXU2" s="567" t="n">
        <f aca="false">'6 - Outcomes'!O37</f>
        <v>0</v>
      </c>
      <c r="AXV2" s="567" t="n">
        <f aca="false">'6 - Outcomes'!P37</f>
        <v>0</v>
      </c>
      <c r="AXW2" s="567" t="str">
        <f aca="false">'6 - Outcomes'!B38</f>
        <v>&lt; Select &gt;</v>
      </c>
      <c r="AXX2" s="567" t="str">
        <f aca="false">'6 - Outcomes'!C38</f>
        <v>N/A</v>
      </c>
      <c r="AXY2" s="567" t="n">
        <f aca="false">'6 - Outcomes'!D38</f>
        <v>0</v>
      </c>
      <c r="AXZ2" s="567" t="n">
        <f aca="false">'6 - Outcomes'!E38</f>
        <v>0</v>
      </c>
      <c r="AYA2" s="567" t="n">
        <f aca="false">'6 - Outcomes'!F38</f>
        <v>0</v>
      </c>
      <c r="AYB2" s="567" t="n">
        <f aca="false">'6 - Outcomes'!G38</f>
        <v>0</v>
      </c>
      <c r="AYC2" s="567" t="n">
        <f aca="false">'6 - Outcomes'!H38</f>
        <v>0</v>
      </c>
      <c r="AYD2" s="567" t="n">
        <f aca="false">'6 - Outcomes'!I38</f>
        <v>0</v>
      </c>
      <c r="AYE2" s="567" t="n">
        <f aca="false">'6 - Outcomes'!J38</f>
        <v>0</v>
      </c>
      <c r="AYF2" s="567" t="n">
        <f aca="false">'6 - Outcomes'!K38</f>
        <v>0</v>
      </c>
      <c r="AYG2" s="567" t="n">
        <f aca="false">'6 - Outcomes'!L38</f>
        <v>0</v>
      </c>
      <c r="AYH2" s="567" t="n">
        <f aca="false">'6 - Outcomes'!M38</f>
        <v>0</v>
      </c>
      <c r="AYI2" s="567" t="n">
        <f aca="false">'6 - Outcomes'!N38</f>
        <v>0</v>
      </c>
      <c r="AYJ2" s="567" t="n">
        <f aca="false">'6 - Outcomes'!O38</f>
        <v>0</v>
      </c>
      <c r="AYK2" s="567" t="n">
        <f aca="false">'6 - Outcomes'!P38</f>
        <v>0</v>
      </c>
      <c r="AYL2" s="567" t="str">
        <f aca="false">'6 - Outcomes'!B39</f>
        <v>&lt; Select &gt;</v>
      </c>
      <c r="AYM2" s="567" t="str">
        <f aca="false">'6 - Outcomes'!C39</f>
        <v>N/A</v>
      </c>
      <c r="AYN2" s="567" t="n">
        <f aca="false">'6 - Outcomes'!D39</f>
        <v>0</v>
      </c>
      <c r="AYO2" s="567" t="n">
        <f aca="false">'6 - Outcomes'!E39</f>
        <v>0</v>
      </c>
      <c r="AYP2" s="567" t="n">
        <f aca="false">'6 - Outcomes'!F39</f>
        <v>0</v>
      </c>
      <c r="AYQ2" s="567" t="n">
        <f aca="false">'6 - Outcomes'!G39</f>
        <v>0</v>
      </c>
      <c r="AYR2" s="567" t="n">
        <f aca="false">'6 - Outcomes'!H39</f>
        <v>0</v>
      </c>
      <c r="AYS2" s="567" t="n">
        <f aca="false">'6 - Outcomes'!I39</f>
        <v>0</v>
      </c>
      <c r="AYT2" s="567" t="n">
        <f aca="false">'6 - Outcomes'!J39</f>
        <v>0</v>
      </c>
      <c r="AYU2" s="567" t="n">
        <f aca="false">'6 - Outcomes'!K39</f>
        <v>0</v>
      </c>
      <c r="AYV2" s="567" t="n">
        <f aca="false">'6 - Outcomes'!L39</f>
        <v>0</v>
      </c>
      <c r="AYW2" s="567" t="n">
        <f aca="false">'6 - Outcomes'!M39</f>
        <v>0</v>
      </c>
      <c r="AYX2" s="567" t="n">
        <f aca="false">'6 - Outcomes'!N39</f>
        <v>0</v>
      </c>
      <c r="AYY2" s="567" t="n">
        <f aca="false">'6 - Outcomes'!O39</f>
        <v>0</v>
      </c>
      <c r="AYZ2" s="567" t="n">
        <f aca="false">'6 - Outcomes'!P39</f>
        <v>0</v>
      </c>
      <c r="AZA2" s="567" t="str">
        <f aca="false">'6 - Outcomes'!B40</f>
        <v>&lt; Select &gt;</v>
      </c>
      <c r="AZB2" s="567" t="str">
        <f aca="false">'6 - Outcomes'!C40</f>
        <v>N/A</v>
      </c>
      <c r="AZC2" s="567" t="n">
        <f aca="false">'6 - Outcomes'!D40</f>
        <v>0</v>
      </c>
      <c r="AZD2" s="567" t="n">
        <f aca="false">'6 - Outcomes'!E40</f>
        <v>0</v>
      </c>
      <c r="AZE2" s="567" t="n">
        <f aca="false">'6 - Outcomes'!F40</f>
        <v>0</v>
      </c>
      <c r="AZF2" s="567" t="n">
        <f aca="false">'6 - Outcomes'!G40</f>
        <v>0</v>
      </c>
      <c r="AZG2" s="567" t="n">
        <f aca="false">'6 - Outcomes'!H40</f>
        <v>0</v>
      </c>
      <c r="AZH2" s="567" t="n">
        <f aca="false">'6 - Outcomes'!I40</f>
        <v>0</v>
      </c>
      <c r="AZI2" s="567" t="n">
        <f aca="false">'6 - Outcomes'!J40</f>
        <v>0</v>
      </c>
      <c r="AZJ2" s="567" t="n">
        <f aca="false">'6 - Outcomes'!K40</f>
        <v>0</v>
      </c>
      <c r="AZK2" s="567" t="n">
        <f aca="false">'6 - Outcomes'!L40</f>
        <v>0</v>
      </c>
      <c r="AZL2" s="567" t="n">
        <f aca="false">'6 - Outcomes'!M40</f>
        <v>0</v>
      </c>
      <c r="AZM2" s="567" t="n">
        <f aca="false">'6 - Outcomes'!N40</f>
        <v>0</v>
      </c>
      <c r="AZN2" s="567" t="n">
        <f aca="false">'6 - Outcomes'!O40</f>
        <v>0</v>
      </c>
      <c r="AZO2" s="567" t="n">
        <f aca="false">'6 - Outcomes'!P40</f>
        <v>0</v>
      </c>
      <c r="AZP2" s="41" t="str">
        <f aca="false">'6 - Outcomes'!B41</f>
        <v>&lt; Select &gt;</v>
      </c>
      <c r="AZQ2" s="41" t="str">
        <f aca="false">'6 - Outcomes'!C41</f>
        <v>N/A</v>
      </c>
      <c r="AZR2" s="41" t="n">
        <f aca="false">'6 - Outcomes'!D41</f>
        <v>0</v>
      </c>
      <c r="AZS2" s="41" t="n">
        <f aca="false">'6 - Outcomes'!E41</f>
        <v>0</v>
      </c>
      <c r="AZT2" s="41" t="n">
        <f aca="false">'6 - Outcomes'!F41</f>
        <v>0</v>
      </c>
      <c r="AZU2" s="41" t="n">
        <f aca="false">'6 - Outcomes'!G41</f>
        <v>0</v>
      </c>
      <c r="AZV2" s="41" t="n">
        <f aca="false">'6 - Outcomes'!H41</f>
        <v>0</v>
      </c>
      <c r="AZW2" s="41" t="n">
        <f aca="false">'6 - Outcomes'!I41</f>
        <v>0</v>
      </c>
      <c r="AZX2" s="41" t="n">
        <f aca="false">'6 - Outcomes'!J41</f>
        <v>0</v>
      </c>
      <c r="AZY2" s="41" t="n">
        <f aca="false">'6 - Outcomes'!K41</f>
        <v>0</v>
      </c>
      <c r="AZZ2" s="41" t="n">
        <f aca="false">'6 - Outcomes'!L41</f>
        <v>0</v>
      </c>
      <c r="BAA2" s="41" t="n">
        <f aca="false">'6 - Outcomes'!M41</f>
        <v>0</v>
      </c>
      <c r="BAB2" s="41" t="n">
        <f aca="false">'6 - Outcomes'!N41</f>
        <v>0</v>
      </c>
      <c r="BAC2" s="41" t="n">
        <f aca="false">'6 - Outcomes'!O41</f>
        <v>0</v>
      </c>
      <c r="BAD2" s="41" t="n">
        <f aca="false">'6 - Outcomes'!P41</f>
        <v>0</v>
      </c>
      <c r="BAE2" s="41" t="n">
        <f aca="false">'6 - Outcomes'!B43</f>
        <v>0</v>
      </c>
      <c r="BAF2" s="41" t="n">
        <f aca="false">'6 - Outcomes'!C43</f>
        <v>0</v>
      </c>
      <c r="BAG2" s="41" t="n">
        <f aca="false">'6 - Outcomes'!D43</f>
        <v>0</v>
      </c>
      <c r="BAH2" s="41" t="n">
        <f aca="false">'6 - Outcomes'!E43</f>
        <v>0</v>
      </c>
      <c r="BAI2" s="41" t="n">
        <f aca="false">'6 - Outcomes'!F43</f>
        <v>0</v>
      </c>
      <c r="BAJ2" s="41" t="n">
        <f aca="false">'6 - Outcomes'!G43</f>
        <v>0</v>
      </c>
      <c r="BAK2" s="41" t="n">
        <f aca="false">'6 - Outcomes'!H43</f>
        <v>0</v>
      </c>
      <c r="BAL2" s="41" t="n">
        <f aca="false">'6 - Outcomes'!I43</f>
        <v>0</v>
      </c>
      <c r="BAM2" s="41" t="n">
        <f aca="false">'6 - Outcomes'!J43</f>
        <v>0</v>
      </c>
      <c r="BAN2" s="41" t="n">
        <f aca="false">'6 - Outcomes'!K43</f>
        <v>0</v>
      </c>
      <c r="BAO2" s="41" t="n">
        <f aca="false">'6 - Outcomes'!L43</f>
        <v>0</v>
      </c>
      <c r="BAP2" s="41" t="n">
        <f aca="false">'6 - Outcomes'!M43</f>
        <v>0</v>
      </c>
      <c r="BAQ2" s="41" t="n">
        <f aca="false">'6 - Outcomes'!N43</f>
        <v>0</v>
      </c>
      <c r="BAR2" s="41" t="n">
        <f aca="false">'6 - Outcomes'!O43</f>
        <v>0</v>
      </c>
      <c r="BAS2" s="41" t="n">
        <f aca="false">'6 - Outcomes'!P43</f>
        <v>0</v>
      </c>
      <c r="BAT2" s="41" t="n">
        <f aca="false">'6 - Outcomes'!B44</f>
        <v>0</v>
      </c>
      <c r="BAU2" s="41" t="n">
        <f aca="false">'6 - Outcomes'!C44</f>
        <v>0</v>
      </c>
      <c r="BAV2" s="41" t="n">
        <f aca="false">'6 - Outcomes'!D44</f>
        <v>0</v>
      </c>
      <c r="BAW2" s="41" t="n">
        <f aca="false">'6 - Outcomes'!E44</f>
        <v>0</v>
      </c>
      <c r="BAX2" s="41" t="n">
        <f aca="false">'6 - Outcomes'!F44</f>
        <v>0</v>
      </c>
      <c r="BAY2" s="41" t="n">
        <f aca="false">'6 - Outcomes'!G44</f>
        <v>0</v>
      </c>
      <c r="BAZ2" s="41" t="n">
        <f aca="false">'6 - Outcomes'!H44</f>
        <v>0</v>
      </c>
      <c r="BBA2" s="41" t="n">
        <f aca="false">'6 - Outcomes'!I44</f>
        <v>0</v>
      </c>
      <c r="BBB2" s="41" t="n">
        <f aca="false">'6 - Outcomes'!J44</f>
        <v>0</v>
      </c>
      <c r="BBC2" s="41" t="n">
        <f aca="false">'6 - Outcomes'!K44</f>
        <v>0</v>
      </c>
      <c r="BBD2" s="41" t="n">
        <f aca="false">'6 - Outcomes'!L44</f>
        <v>0</v>
      </c>
      <c r="BBE2" s="41" t="n">
        <f aca="false">'6 - Outcomes'!M44</f>
        <v>0</v>
      </c>
      <c r="BBF2" s="41" t="n">
        <f aca="false">'6 - Outcomes'!N44</f>
        <v>0</v>
      </c>
      <c r="BBG2" s="41" t="n">
        <f aca="false">'6 - Outcomes'!O44</f>
        <v>0</v>
      </c>
      <c r="BBH2" s="41" t="n">
        <f aca="false">'6 - Outcomes'!P44</f>
        <v>0</v>
      </c>
      <c r="BBI2" s="41" t="n">
        <f aca="false">'6 - Outcomes'!B45</f>
        <v>0</v>
      </c>
      <c r="BBJ2" s="41" t="n">
        <f aca="false">'6 - Outcomes'!C45</f>
        <v>0</v>
      </c>
      <c r="BBK2" s="41" t="n">
        <f aca="false">'6 - Outcomes'!D45</f>
        <v>0</v>
      </c>
      <c r="BBL2" s="41" t="n">
        <f aca="false">'6 - Outcomes'!E45</f>
        <v>0</v>
      </c>
      <c r="BBM2" s="41" t="n">
        <f aca="false">'6 - Outcomes'!F45</f>
        <v>0</v>
      </c>
      <c r="BBN2" s="41" t="n">
        <f aca="false">'6 - Outcomes'!G45</f>
        <v>0</v>
      </c>
      <c r="BBO2" s="41" t="n">
        <f aca="false">'6 - Outcomes'!H45</f>
        <v>0</v>
      </c>
      <c r="BBP2" s="41" t="n">
        <f aca="false">'6 - Outcomes'!I45</f>
        <v>0</v>
      </c>
      <c r="BBQ2" s="41" t="n">
        <f aca="false">'6 - Outcomes'!J45</f>
        <v>0</v>
      </c>
      <c r="BBR2" s="41" t="n">
        <f aca="false">'6 - Outcomes'!K45</f>
        <v>0</v>
      </c>
      <c r="BBS2" s="41" t="n">
        <f aca="false">'6 - Outcomes'!L45</f>
        <v>0</v>
      </c>
      <c r="BBT2" s="41" t="n">
        <f aca="false">'6 - Outcomes'!M45</f>
        <v>0</v>
      </c>
      <c r="BBU2" s="41" t="n">
        <f aca="false">'6 - Outcomes'!N45</f>
        <v>0</v>
      </c>
      <c r="BBV2" s="41" t="n">
        <f aca="false">'6 - Outcomes'!O45</f>
        <v>0</v>
      </c>
      <c r="BBW2" s="41" t="n">
        <f aca="false">'6 - Outcomes'!P45</f>
        <v>0</v>
      </c>
      <c r="BBX2" s="41" t="n">
        <f aca="false">'6 - Outcomes'!B46</f>
        <v>0</v>
      </c>
      <c r="BBY2" s="41" t="n">
        <f aca="false">'6 - Outcomes'!C46</f>
        <v>0</v>
      </c>
      <c r="BBZ2" s="41" t="n">
        <f aca="false">'6 - Outcomes'!D46</f>
        <v>0</v>
      </c>
      <c r="BCA2" s="41" t="n">
        <f aca="false">'6 - Outcomes'!E46</f>
        <v>0</v>
      </c>
      <c r="BCB2" s="41" t="n">
        <f aca="false">'6 - Outcomes'!F46</f>
        <v>0</v>
      </c>
      <c r="BCC2" s="41" t="n">
        <f aca="false">'6 - Outcomes'!G46</f>
        <v>0</v>
      </c>
      <c r="BCD2" s="41" t="n">
        <f aca="false">'6 - Outcomes'!H46</f>
        <v>0</v>
      </c>
      <c r="BCE2" s="41" t="n">
        <f aca="false">'6 - Outcomes'!I46</f>
        <v>0</v>
      </c>
      <c r="BCF2" s="41" t="n">
        <f aca="false">'6 - Outcomes'!J46</f>
        <v>0</v>
      </c>
      <c r="BCG2" s="41" t="n">
        <f aca="false">'6 - Outcomes'!K46</f>
        <v>0</v>
      </c>
      <c r="BCH2" s="41" t="n">
        <f aca="false">'6 - Outcomes'!L46</f>
        <v>0</v>
      </c>
      <c r="BCI2" s="41" t="n">
        <f aca="false">'6 - Outcomes'!M46</f>
        <v>0</v>
      </c>
      <c r="BCJ2" s="41" t="n">
        <f aca="false">'6 - Outcomes'!N46</f>
        <v>0</v>
      </c>
      <c r="BCK2" s="41" t="n">
        <f aca="false">'6 - Outcomes'!O46</f>
        <v>0</v>
      </c>
      <c r="BCL2" s="41" t="n">
        <f aca="false">'6 - Outcomes'!P46</f>
        <v>0</v>
      </c>
      <c r="BCM2" s="41" t="n">
        <f aca="false">'6 - Outcomes'!B47</f>
        <v>0</v>
      </c>
      <c r="BCN2" s="41" t="n">
        <f aca="false">'6 - Outcomes'!C47</f>
        <v>0</v>
      </c>
      <c r="BCO2" s="41" t="n">
        <f aca="false">'6 - Outcomes'!D47</f>
        <v>0</v>
      </c>
      <c r="BCP2" s="41" t="n">
        <f aca="false">'6 - Outcomes'!E47</f>
        <v>0</v>
      </c>
      <c r="BCQ2" s="41" t="n">
        <f aca="false">'6 - Outcomes'!F47</f>
        <v>0</v>
      </c>
      <c r="BCR2" s="41" t="n">
        <f aca="false">'6 - Outcomes'!G47</f>
        <v>0</v>
      </c>
      <c r="BCS2" s="41" t="n">
        <f aca="false">'6 - Outcomes'!H47</f>
        <v>0</v>
      </c>
      <c r="BCT2" s="41" t="n">
        <f aca="false">'6 - Outcomes'!I47</f>
        <v>0</v>
      </c>
      <c r="BCU2" s="41" t="n">
        <f aca="false">'6 - Outcomes'!J47</f>
        <v>0</v>
      </c>
      <c r="BCV2" s="41" t="n">
        <f aca="false">'6 - Outcomes'!K47</f>
        <v>0</v>
      </c>
      <c r="BCW2" s="41" t="n">
        <f aca="false">'6 - Outcomes'!L47</f>
        <v>0</v>
      </c>
      <c r="BCX2" s="41" t="n">
        <f aca="false">'6 - Outcomes'!M47</f>
        <v>0</v>
      </c>
      <c r="BCY2" s="41" t="n">
        <f aca="false">'6 - Outcomes'!N47</f>
        <v>0</v>
      </c>
      <c r="BCZ2" s="41" t="n">
        <f aca="false">'6 - Outcomes'!O47</f>
        <v>0</v>
      </c>
      <c r="BDA2" s="41" t="n">
        <f aca="false">'6 - Outcomes'!P47</f>
        <v>0</v>
      </c>
      <c r="BDB2" s="41" t="n">
        <f aca="false">'6 - Outcomes'!B48</f>
        <v>0</v>
      </c>
      <c r="BDC2" s="41" t="n">
        <f aca="false">'6 - Outcomes'!C48</f>
        <v>0</v>
      </c>
      <c r="BDD2" s="41" t="n">
        <f aca="false">'6 - Outcomes'!D48</f>
        <v>0</v>
      </c>
      <c r="BDE2" s="41" t="n">
        <f aca="false">'6 - Outcomes'!E48</f>
        <v>0</v>
      </c>
      <c r="BDF2" s="41" t="n">
        <f aca="false">'6 - Outcomes'!F48</f>
        <v>0</v>
      </c>
      <c r="BDG2" s="41" t="n">
        <f aca="false">'6 - Outcomes'!G48</f>
        <v>0</v>
      </c>
      <c r="BDH2" s="41" t="n">
        <f aca="false">'6 - Outcomes'!H48</f>
        <v>0</v>
      </c>
      <c r="BDI2" s="41" t="n">
        <f aca="false">'6 - Outcomes'!I48</f>
        <v>0</v>
      </c>
      <c r="BDJ2" s="41" t="n">
        <f aca="false">'6 - Outcomes'!J48</f>
        <v>0</v>
      </c>
      <c r="BDK2" s="41" t="n">
        <f aca="false">'6 - Outcomes'!K48</f>
        <v>0</v>
      </c>
      <c r="BDL2" s="41" t="n">
        <f aca="false">'6 - Outcomes'!L48</f>
        <v>0</v>
      </c>
      <c r="BDM2" s="41" t="n">
        <f aca="false">'6 - Outcomes'!M48</f>
        <v>0</v>
      </c>
      <c r="BDN2" s="41" t="n">
        <f aca="false">'6 - Outcomes'!N48</f>
        <v>0</v>
      </c>
      <c r="BDO2" s="41" t="n">
        <f aca="false">'6 - Outcomes'!O48</f>
        <v>0</v>
      </c>
      <c r="BDP2" s="41" t="n">
        <f aca="false">'6 - Outcomes'!P48</f>
        <v>0</v>
      </c>
      <c r="BDQ2" s="41" t="n">
        <f aca="false">'6 - Outcomes'!B49</f>
        <v>0</v>
      </c>
      <c r="BDR2" s="41" t="n">
        <f aca="false">'6 - Outcomes'!C49</f>
        <v>0</v>
      </c>
      <c r="BDS2" s="41" t="n">
        <f aca="false">'6 - Outcomes'!D49</f>
        <v>0</v>
      </c>
      <c r="BDT2" s="41" t="n">
        <f aca="false">'6 - Outcomes'!E49</f>
        <v>0</v>
      </c>
      <c r="BDU2" s="41" t="n">
        <f aca="false">'6 - Outcomes'!F49</f>
        <v>0</v>
      </c>
      <c r="BDV2" s="41" t="n">
        <f aca="false">'6 - Outcomes'!G49</f>
        <v>0</v>
      </c>
      <c r="BDW2" s="41" t="n">
        <f aca="false">'6 - Outcomes'!H49</f>
        <v>0</v>
      </c>
      <c r="BDX2" s="41" t="n">
        <f aca="false">'6 - Outcomes'!I49</f>
        <v>0</v>
      </c>
      <c r="BDY2" s="41" t="n">
        <f aca="false">'6 - Outcomes'!J49</f>
        <v>0</v>
      </c>
      <c r="BDZ2" s="41" t="n">
        <f aca="false">'6 - Outcomes'!K49</f>
        <v>0</v>
      </c>
      <c r="BEA2" s="41" t="n">
        <f aca="false">'6 - Outcomes'!L49</f>
        <v>0</v>
      </c>
      <c r="BEB2" s="41" t="n">
        <f aca="false">'6 - Outcomes'!M49</f>
        <v>0</v>
      </c>
      <c r="BEC2" s="41" t="n">
        <f aca="false">'6 - Outcomes'!N49</f>
        <v>0</v>
      </c>
      <c r="BED2" s="41" t="n">
        <f aca="false">'6 - Outcomes'!O49</f>
        <v>0</v>
      </c>
      <c r="BEE2" s="41" t="n">
        <f aca="false">'6 - Outcomes'!P49</f>
        <v>0</v>
      </c>
      <c r="BEF2" s="41" t="n">
        <f aca="false">'6 - Outcomes'!B50</f>
        <v>0</v>
      </c>
      <c r="BEG2" s="41" t="n">
        <f aca="false">'6 - Outcomes'!C50</f>
        <v>0</v>
      </c>
      <c r="BEH2" s="41" t="n">
        <f aca="false">'6 - Outcomes'!D50</f>
        <v>0</v>
      </c>
      <c r="BEI2" s="41" t="n">
        <f aca="false">'6 - Outcomes'!E50</f>
        <v>0</v>
      </c>
      <c r="BEJ2" s="41" t="n">
        <f aca="false">'6 - Outcomes'!F50</f>
        <v>0</v>
      </c>
      <c r="BEK2" s="41" t="n">
        <f aca="false">'6 - Outcomes'!G50</f>
        <v>0</v>
      </c>
      <c r="BEL2" s="41" t="n">
        <f aca="false">'6 - Outcomes'!H50</f>
        <v>0</v>
      </c>
      <c r="BEM2" s="41" t="n">
        <f aca="false">'6 - Outcomes'!I50</f>
        <v>0</v>
      </c>
      <c r="BEN2" s="41" t="n">
        <f aca="false">'6 - Outcomes'!J50</f>
        <v>0</v>
      </c>
      <c r="BEO2" s="41" t="n">
        <f aca="false">'6 - Outcomes'!K50</f>
        <v>0</v>
      </c>
      <c r="BEP2" s="41" t="n">
        <f aca="false">'6 - Outcomes'!L50</f>
        <v>0</v>
      </c>
      <c r="BEQ2" s="41" t="n">
        <f aca="false">'6 - Outcomes'!M50</f>
        <v>0</v>
      </c>
      <c r="BER2" s="41" t="n">
        <f aca="false">'6 - Outcomes'!N50</f>
        <v>0</v>
      </c>
      <c r="BES2" s="41" t="n">
        <f aca="false">'6 - Outcomes'!O50</f>
        <v>0</v>
      </c>
      <c r="BET2" s="41" t="n">
        <f aca="false">'6 - Outcomes'!P50</f>
        <v>0</v>
      </c>
      <c r="BEU2" s="41" t="n">
        <f aca="false">'6 - Outcomes'!B51</f>
        <v>0</v>
      </c>
      <c r="BEV2" s="41" t="n">
        <f aca="false">'6 - Outcomes'!C51</f>
        <v>0</v>
      </c>
      <c r="BEW2" s="41" t="n">
        <f aca="false">'6 - Outcomes'!D51</f>
        <v>0</v>
      </c>
      <c r="BEX2" s="41" t="n">
        <f aca="false">'6 - Outcomes'!E51</f>
        <v>0</v>
      </c>
      <c r="BEY2" s="41" t="n">
        <f aca="false">'6 - Outcomes'!F51</f>
        <v>0</v>
      </c>
      <c r="BEZ2" s="41" t="n">
        <f aca="false">'6 - Outcomes'!G51</f>
        <v>0</v>
      </c>
      <c r="BFA2" s="41" t="n">
        <f aca="false">'6 - Outcomes'!H51</f>
        <v>0</v>
      </c>
      <c r="BFB2" s="41" t="n">
        <f aca="false">'6 - Outcomes'!I51</f>
        <v>0</v>
      </c>
      <c r="BFC2" s="41" t="n">
        <f aca="false">'6 - Outcomes'!J51</f>
        <v>0</v>
      </c>
      <c r="BFD2" s="41" t="n">
        <f aca="false">'6 - Outcomes'!K51</f>
        <v>0</v>
      </c>
      <c r="BFE2" s="41" t="n">
        <f aca="false">'6 - Outcomes'!L51</f>
        <v>0</v>
      </c>
      <c r="BFF2" s="41" t="n">
        <f aca="false">'6 - Outcomes'!M51</f>
        <v>0</v>
      </c>
      <c r="BFG2" s="41" t="n">
        <f aca="false">'6 - Outcomes'!N51</f>
        <v>0</v>
      </c>
      <c r="BFH2" s="41" t="n">
        <f aca="false">'6 - Outcomes'!O51</f>
        <v>0</v>
      </c>
      <c r="BFI2" s="41" t="n">
        <f aca="false">'6 - Outcomes'!P51</f>
        <v>0</v>
      </c>
      <c r="BFJ2" s="41" t="n">
        <f aca="false">'6 - Outcomes'!B52</f>
        <v>0</v>
      </c>
      <c r="BFK2" s="41" t="n">
        <f aca="false">'6 - Outcomes'!C52</f>
        <v>0</v>
      </c>
      <c r="BFL2" s="41" t="n">
        <f aca="false">'6 - Outcomes'!D52</f>
        <v>0</v>
      </c>
      <c r="BFM2" s="41" t="n">
        <f aca="false">'6 - Outcomes'!E52</f>
        <v>0</v>
      </c>
      <c r="BFN2" s="41" t="n">
        <f aca="false">'6 - Outcomes'!F52</f>
        <v>0</v>
      </c>
      <c r="BFO2" s="41" t="n">
        <f aca="false">'6 - Outcomes'!G52</f>
        <v>0</v>
      </c>
      <c r="BFP2" s="41" t="n">
        <f aca="false">'6 - Outcomes'!H52</f>
        <v>0</v>
      </c>
      <c r="BFQ2" s="41" t="n">
        <f aca="false">'6 - Outcomes'!I52</f>
        <v>0</v>
      </c>
      <c r="BFR2" s="41" t="n">
        <f aca="false">'6 - Outcomes'!J52</f>
        <v>0</v>
      </c>
      <c r="BFS2" s="41" t="n">
        <f aca="false">'6 - Outcomes'!K52</f>
        <v>0</v>
      </c>
      <c r="BFT2" s="41" t="n">
        <f aca="false">'6 - Outcomes'!L52</f>
        <v>0</v>
      </c>
      <c r="BFU2" s="41" t="n">
        <f aca="false">'6 - Outcomes'!M52</f>
        <v>0</v>
      </c>
      <c r="BFV2" s="41" t="n">
        <f aca="false">'6 - Outcomes'!N52</f>
        <v>0</v>
      </c>
      <c r="BFW2" s="41" t="n">
        <f aca="false">'6 - Outcomes'!O52</f>
        <v>0</v>
      </c>
      <c r="BFX2" s="41" t="n">
        <f aca="false">'6 - Outcomes'!P52</f>
        <v>0</v>
      </c>
      <c r="BFY2" s="41" t="str">
        <f aca="false">'6 - Outcomes'!B60</f>
        <v>Change in footfall</v>
      </c>
      <c r="BFZ2" s="41" t="str">
        <f aca="false">'6 - Outcomes'!C60</f>
        <v>Year-on-year % change in monthly footfall</v>
      </c>
      <c r="BGA2" s="41" t="n">
        <f aca="false">'6 - Outcomes'!B65</f>
        <v>0</v>
      </c>
      <c r="BGB2" s="41" t="str">
        <f aca="false">'6 - Outcomes'!C65</f>
        <v>&lt; Select &gt;</v>
      </c>
      <c r="BGC2" s="41" t="n">
        <f aca="false">'6 - Outcomes'!D60</f>
        <v>1</v>
      </c>
      <c r="BGD2" s="41" t="n">
        <f aca="false">'6 - Outcomes'!E60</f>
        <v>1</v>
      </c>
      <c r="BGE2" s="41" t="n">
        <f aca="false">'6 - Outcomes'!F60</f>
        <v>1</v>
      </c>
      <c r="BGF2" s="41" t="n">
        <f aca="false">'6 - Outcomes'!G60</f>
        <v>11</v>
      </c>
      <c r="BGG2" s="41" t="n">
        <f aca="false">'6 - Outcomes'!H60</f>
        <v>1</v>
      </c>
      <c r="BGH2" s="41" t="n">
        <f aca="false">'6 - Outcomes'!I60</f>
        <v>1</v>
      </c>
      <c r="BGI2" s="41" t="n">
        <f aca="false">'6 - Outcomes'!J60</f>
        <v>1</v>
      </c>
      <c r="BGJ2" s="41" t="n">
        <f aca="false">'6 - Outcomes'!K60</f>
        <v>1</v>
      </c>
      <c r="BGK2" s="41" t="n">
        <f aca="false">'6 - Outcomes'!L60</f>
        <v>1</v>
      </c>
      <c r="BGL2" s="41" t="n">
        <f aca="false">'6 - Outcomes'!M60</f>
        <v>1</v>
      </c>
      <c r="BGM2" s="41" t="n">
        <f aca="false">'6 - Outcomes'!N60</f>
        <v>11</v>
      </c>
      <c r="BGN2" s="41" t="n">
        <f aca="false">'6 - Outcomes'!O60</f>
        <v>1</v>
      </c>
      <c r="BGO2" s="41" t="n">
        <f aca="false">'6 - Outcomes'!D65</f>
        <v>1</v>
      </c>
      <c r="BGP2" s="41" t="n">
        <f aca="false">'6 - Outcomes'!E65</f>
        <v>1</v>
      </c>
      <c r="BGQ2" s="41" t="n">
        <f aca="false">'6 - Outcomes'!F65</f>
        <v>1</v>
      </c>
      <c r="BGR2" s="41" t="n">
        <f aca="false">'6 - Outcomes'!G65</f>
        <v>11</v>
      </c>
      <c r="BGS2" s="41" t="n">
        <f aca="false">'6 - Outcomes'!H65</f>
        <v>1</v>
      </c>
      <c r="BGT2" s="41" t="n">
        <f aca="false">'6 - Outcomes'!I65</f>
        <v>1</v>
      </c>
      <c r="BGU2" s="41" t="n">
        <f aca="false">'6 - Outcomes'!J65</f>
        <v>1</v>
      </c>
      <c r="BGV2" s="41" t="n">
        <f aca="false">'6 - Outcomes'!K65</f>
        <v>1</v>
      </c>
      <c r="BGW2" s="41" t="n">
        <f aca="false">'6 - Outcomes'!L65</f>
        <v>1</v>
      </c>
      <c r="BGX2" s="41" t="n">
        <f aca="false">'6 - Outcomes'!M65</f>
        <v>1</v>
      </c>
      <c r="BGY2" s="41" t="n">
        <f aca="false">'6 - Outcomes'!N65</f>
        <v>11</v>
      </c>
      <c r="BGZ2" s="41" t="n">
        <f aca="false">'6 - Outcomes'!O65</f>
        <v>1</v>
      </c>
      <c r="BHA2" s="41" t="n">
        <f aca="false">'6 - Outcomes'!D70</f>
        <v>1</v>
      </c>
      <c r="BHB2" s="41" t="n">
        <f aca="false">'6 - Outcomes'!E70</f>
        <v>1</v>
      </c>
      <c r="BHC2" s="41" t="n">
        <f aca="false">'6 - Outcomes'!F70</f>
        <v>1</v>
      </c>
      <c r="BHD2" s="41" t="n">
        <f aca="false">'6 - Outcomes'!G70</f>
        <v>11</v>
      </c>
      <c r="BHE2" s="41" t="n">
        <f aca="false">'6 - Outcomes'!H70</f>
        <v>1</v>
      </c>
      <c r="BHF2" s="41" t="n">
        <f aca="false">'6 - Outcomes'!I70</f>
        <v>1</v>
      </c>
      <c r="BHG2" s="41" t="n">
        <f aca="false">'6 - Outcomes'!J70</f>
        <v>1</v>
      </c>
      <c r="BHH2" s="41" t="n">
        <f aca="false">'6 - Outcomes'!K70</f>
        <v>1</v>
      </c>
      <c r="BHI2" s="41" t="n">
        <f aca="false">'6 - Outcomes'!L70</f>
        <v>1</v>
      </c>
      <c r="BHJ2" s="41" t="n">
        <f aca="false">'6 - Outcomes'!M70</f>
        <v>1</v>
      </c>
      <c r="BHK2" s="41" t="n">
        <f aca="false">'6 - Outcomes'!N70</f>
        <v>11</v>
      </c>
      <c r="BHL2" s="41" t="n">
        <f aca="false">'6 - Outcomes'!O70</f>
        <v>1</v>
      </c>
      <c r="BHM2" s="41" t="n">
        <f aca="false">'6 - Outcomes'!D75</f>
        <v>1</v>
      </c>
      <c r="BHN2" s="41" t="n">
        <f aca="false">'6 - Outcomes'!E75</f>
        <v>1</v>
      </c>
      <c r="BHO2" s="41" t="n">
        <f aca="false">'6 - Outcomes'!F75</f>
        <v>1</v>
      </c>
      <c r="BHP2" s="41" t="n">
        <f aca="false">'6 - Outcomes'!G75</f>
        <v>11</v>
      </c>
      <c r="BHQ2" s="41" t="n">
        <f aca="false">'6 - Outcomes'!H75</f>
        <v>1</v>
      </c>
      <c r="BHR2" s="41" t="n">
        <f aca="false">'6 - Outcomes'!I75</f>
        <v>1</v>
      </c>
      <c r="BHS2" s="41" t="n">
        <f aca="false">'6 - Outcomes'!J75</f>
        <v>1</v>
      </c>
      <c r="BHT2" s="41" t="n">
        <f aca="false">'6 - Outcomes'!K75</f>
        <v>1</v>
      </c>
      <c r="BHU2" s="41" t="n">
        <f aca="false">'6 - Outcomes'!L75</f>
        <v>1</v>
      </c>
      <c r="BHV2" s="41" t="n">
        <f aca="false">'6 - Outcomes'!M75</f>
        <v>1</v>
      </c>
      <c r="BHW2" s="41" t="n">
        <f aca="false">'6 - Outcomes'!N75</f>
        <v>11</v>
      </c>
      <c r="BHX2" s="41" t="n">
        <f aca="false">'6 - Outcomes'!O75</f>
        <v>1</v>
      </c>
      <c r="BHY2" s="41" t="n">
        <f aca="false">'6 - Outcomes'!D80</f>
        <v>1</v>
      </c>
      <c r="BHZ2" s="41" t="n">
        <f aca="false">'6 - Outcomes'!E80</f>
        <v>1</v>
      </c>
      <c r="BIA2" s="41" t="n">
        <f aca="false">'6 - Outcomes'!F80</f>
        <v>1</v>
      </c>
      <c r="BIB2" s="41" t="n">
        <f aca="false">'6 - Outcomes'!G80</f>
        <v>11</v>
      </c>
      <c r="BIC2" s="41" t="n">
        <f aca="false">'6 - Outcomes'!H80</f>
        <v>1</v>
      </c>
      <c r="BID2" s="41" t="n">
        <f aca="false">'6 - Outcomes'!I80</f>
        <v>1</v>
      </c>
      <c r="BIE2" s="41" t="n">
        <f aca="false">'6 - Outcomes'!J80</f>
        <v>1</v>
      </c>
      <c r="BIF2" s="41" t="n">
        <f aca="false">'6 - Outcomes'!K80</f>
        <v>1</v>
      </c>
      <c r="BIG2" s="41" t="n">
        <f aca="false">'6 - Outcomes'!L80</f>
        <v>1</v>
      </c>
      <c r="BIH2" s="41" t="n">
        <f aca="false">'6 - Outcomes'!M80</f>
        <v>1</v>
      </c>
      <c r="BII2" s="41" t="n">
        <f aca="false">'6 - Outcomes'!N80</f>
        <v>11</v>
      </c>
      <c r="BIJ2" s="41" t="n">
        <f aca="false">'6 - Outcomes'!O80</f>
        <v>1</v>
      </c>
      <c r="BIK2" s="41" t="n">
        <f aca="false">'6 - Outcomes'!D85</f>
        <v>1</v>
      </c>
      <c r="BIL2" s="41" t="n">
        <f aca="false">'6 - Outcomes'!E85</f>
        <v>1</v>
      </c>
      <c r="BIM2" s="41" t="n">
        <f aca="false">'6 - Outcomes'!F85</f>
        <v>1</v>
      </c>
      <c r="BIN2" s="41" t="n">
        <f aca="false">'6 - Outcomes'!G85</f>
        <v>11</v>
      </c>
      <c r="BIO2" s="41" t="n">
        <f aca="false">'6 - Outcomes'!H85</f>
        <v>1</v>
      </c>
      <c r="BIP2" s="41" t="n">
        <f aca="false">'6 - Outcomes'!I85</f>
        <v>1</v>
      </c>
      <c r="BIQ2" s="41" t="n">
        <f aca="false">'6 - Outcomes'!J85</f>
        <v>1</v>
      </c>
      <c r="BIR2" s="41" t="n">
        <f aca="false">'6 - Outcomes'!K85</f>
        <v>1</v>
      </c>
      <c r="BIS2" s="41" t="n">
        <f aca="false">'6 - Outcomes'!L85</f>
        <v>1</v>
      </c>
      <c r="BIT2" s="41" t="n">
        <f aca="false">'6 - Outcomes'!M85</f>
        <v>1</v>
      </c>
      <c r="BIU2" s="41" t="n">
        <f aca="false">'6 - Outcomes'!N85</f>
        <v>11</v>
      </c>
      <c r="BIV2" s="41" t="n">
        <f aca="false">'6 - Outcomes'!O85</f>
        <v>1</v>
      </c>
      <c r="BIW2" s="41" t="str">
        <f aca="false">'6 - Outcomes'!B92</f>
        <v>Change in footfall</v>
      </c>
      <c r="BIX2" s="41" t="str">
        <f aca="false">'6 - Outcomes'!C92</f>
        <v>Year-on-year % change in monthly footfall</v>
      </c>
      <c r="BIY2" s="41" t="n">
        <f aca="false">'6 - Outcomes'!B97</f>
        <v>0</v>
      </c>
      <c r="BIZ2" s="41" t="n">
        <f aca="false">'6 - Outcomes'!C97</f>
        <v>0</v>
      </c>
      <c r="BJA2" s="41" t="n">
        <f aca="false">'6 - Outcomes'!D92</f>
        <v>0</v>
      </c>
      <c r="BJB2" s="41" t="n">
        <f aca="false">'6 - Outcomes'!E92</f>
        <v>0</v>
      </c>
      <c r="BJC2" s="41" t="n">
        <f aca="false">'6 - Outcomes'!F92</f>
        <v>0</v>
      </c>
      <c r="BJD2" s="41" t="n">
        <f aca="false">'6 - Outcomes'!G92</f>
        <v>0</v>
      </c>
      <c r="BJE2" s="41" t="n">
        <f aca="false">'6 - Outcomes'!H92</f>
        <v>0</v>
      </c>
      <c r="BJF2" s="41" t="n">
        <f aca="false">'6 - Outcomes'!I92</f>
        <v>0</v>
      </c>
      <c r="BJG2" s="41" t="n">
        <f aca="false">'6 - Outcomes'!J92</f>
        <v>0</v>
      </c>
      <c r="BJH2" s="41" t="n">
        <f aca="false">'6 - Outcomes'!K92</f>
        <v>0</v>
      </c>
      <c r="BJI2" s="41" t="n">
        <f aca="false">'6 - Outcomes'!L92</f>
        <v>0</v>
      </c>
      <c r="BJJ2" s="41" t="n">
        <f aca="false">'6 - Outcomes'!M92</f>
        <v>0</v>
      </c>
      <c r="BJK2" s="41" t="n">
        <f aca="false">'6 - Outcomes'!N92</f>
        <v>0</v>
      </c>
      <c r="BJL2" s="41" t="n">
        <f aca="false">'6 - Outcomes'!O92</f>
        <v>0</v>
      </c>
      <c r="BJM2" s="41" t="n">
        <f aca="false">'6 - Outcomes'!D97</f>
        <v>0</v>
      </c>
      <c r="BJN2" s="41" t="n">
        <f aca="false">'6 - Outcomes'!E97</f>
        <v>0</v>
      </c>
      <c r="BJO2" s="41" t="n">
        <f aca="false">'6 - Outcomes'!F97</f>
        <v>0</v>
      </c>
      <c r="BJP2" s="41" t="n">
        <f aca="false">'6 - Outcomes'!G97</f>
        <v>0</v>
      </c>
      <c r="BJQ2" s="41" t="n">
        <f aca="false">'6 - Outcomes'!H97</f>
        <v>0</v>
      </c>
      <c r="BJR2" s="41" t="n">
        <f aca="false">'6 - Outcomes'!I97</f>
        <v>0</v>
      </c>
      <c r="BJS2" s="41" t="n">
        <f aca="false">'6 - Outcomes'!J97</f>
        <v>0</v>
      </c>
      <c r="BJT2" s="41" t="n">
        <f aca="false">'6 - Outcomes'!K97</f>
        <v>0</v>
      </c>
      <c r="BJU2" s="41" t="n">
        <f aca="false">'6 - Outcomes'!L97</f>
        <v>0</v>
      </c>
      <c r="BJV2" s="41" t="n">
        <f aca="false">'6 - Outcomes'!M97</f>
        <v>0</v>
      </c>
      <c r="BJW2" s="41" t="n">
        <f aca="false">'6 - Outcomes'!N97</f>
        <v>0</v>
      </c>
      <c r="BJX2" s="41" t="n">
        <f aca="false">'6 - Outcomes'!O97</f>
        <v>0</v>
      </c>
      <c r="BJY2" s="41" t="n">
        <f aca="false">'6 - Outcomes'!D102</f>
        <v>0</v>
      </c>
      <c r="BJZ2" s="41" t="n">
        <f aca="false">'6 - Outcomes'!E102</f>
        <v>0</v>
      </c>
      <c r="BKA2" s="41" t="n">
        <f aca="false">'6 - Outcomes'!F102</f>
        <v>0</v>
      </c>
      <c r="BKB2" s="41" t="n">
        <f aca="false">'6 - Outcomes'!G102</f>
        <v>0</v>
      </c>
      <c r="BKC2" s="41" t="n">
        <f aca="false">'6 - Outcomes'!H102</f>
        <v>0</v>
      </c>
      <c r="BKD2" s="41" t="n">
        <f aca="false">'6 - Outcomes'!I102</f>
        <v>0</v>
      </c>
      <c r="BKE2" s="41" t="n">
        <f aca="false">'6 - Outcomes'!J102</f>
        <v>0</v>
      </c>
      <c r="BKF2" s="41" t="n">
        <f aca="false">'6 - Outcomes'!K102</f>
        <v>0</v>
      </c>
      <c r="BKG2" s="41" t="n">
        <f aca="false">'6 - Outcomes'!L102</f>
        <v>0</v>
      </c>
      <c r="BKH2" s="41" t="n">
        <f aca="false">'6 - Outcomes'!M102</f>
        <v>0</v>
      </c>
      <c r="BKI2" s="41" t="n">
        <f aca="false">'6 - Outcomes'!N102</f>
        <v>0</v>
      </c>
      <c r="BKJ2" s="41" t="n">
        <f aca="false">'6 - Outcomes'!O102</f>
        <v>0</v>
      </c>
      <c r="BKK2" s="41" t="n">
        <f aca="false">'6 - Outcomes'!D107</f>
        <v>0</v>
      </c>
      <c r="BKL2" s="41" t="n">
        <f aca="false">'6 - Outcomes'!E107</f>
        <v>0</v>
      </c>
      <c r="BKM2" s="41" t="n">
        <f aca="false">'6 - Outcomes'!F107</f>
        <v>0</v>
      </c>
      <c r="BKN2" s="41" t="n">
        <f aca="false">'6 - Outcomes'!G107</f>
        <v>0</v>
      </c>
      <c r="BKO2" s="41" t="n">
        <f aca="false">'6 - Outcomes'!H107</f>
        <v>0</v>
      </c>
      <c r="BKP2" s="41" t="n">
        <f aca="false">'6 - Outcomes'!I107</f>
        <v>0</v>
      </c>
      <c r="BKQ2" s="41" t="n">
        <f aca="false">'6 - Outcomes'!J107</f>
        <v>0</v>
      </c>
      <c r="BKR2" s="41" t="n">
        <f aca="false">'6 - Outcomes'!K107</f>
        <v>0</v>
      </c>
      <c r="BKS2" s="41" t="n">
        <f aca="false">'6 - Outcomes'!L107</f>
        <v>0</v>
      </c>
      <c r="BKT2" s="41" t="n">
        <f aca="false">'6 - Outcomes'!M107</f>
        <v>0</v>
      </c>
      <c r="BKU2" s="41" t="n">
        <f aca="false">'6 - Outcomes'!N107</f>
        <v>0</v>
      </c>
      <c r="BKV2" s="41" t="n">
        <f aca="false">'6 - Outcomes'!O107</f>
        <v>0</v>
      </c>
      <c r="BKW2" s="41" t="n">
        <f aca="false">'6 - Outcomes'!D112</f>
        <v>0</v>
      </c>
      <c r="BKX2" s="41" t="n">
        <f aca="false">'6 - Outcomes'!E112</f>
        <v>0</v>
      </c>
      <c r="BKY2" s="41" t="n">
        <f aca="false">'6 - Outcomes'!F112</f>
        <v>0</v>
      </c>
      <c r="BKZ2" s="41" t="n">
        <f aca="false">'6 - Outcomes'!G112</f>
        <v>0</v>
      </c>
      <c r="BLA2" s="41" t="n">
        <f aca="false">'6 - Outcomes'!H112</f>
        <v>0</v>
      </c>
      <c r="BLB2" s="41" t="n">
        <f aca="false">'6 - Outcomes'!I112</f>
        <v>0</v>
      </c>
      <c r="BLC2" s="41" t="n">
        <f aca="false">'6 - Outcomes'!J112</f>
        <v>0</v>
      </c>
      <c r="BLD2" s="41" t="n">
        <f aca="false">'6 - Outcomes'!K112</f>
        <v>0</v>
      </c>
      <c r="BLE2" s="41" t="n">
        <f aca="false">'6 - Outcomes'!L112</f>
        <v>0</v>
      </c>
      <c r="BLF2" s="41" t="n">
        <f aca="false">'6 - Outcomes'!M112</f>
        <v>0</v>
      </c>
      <c r="BLG2" s="41" t="n">
        <f aca="false">'6 - Outcomes'!N112</f>
        <v>0</v>
      </c>
      <c r="BLH2" s="41" t="n">
        <f aca="false">'6 - Outcomes'!O112</f>
        <v>0</v>
      </c>
      <c r="BLI2" s="41" t="n">
        <f aca="false">'6 - Outcomes'!D117</f>
        <v>0</v>
      </c>
      <c r="BLJ2" s="41" t="n">
        <f aca="false">'6 - Outcomes'!E117</f>
        <v>0</v>
      </c>
      <c r="BLK2" s="41" t="n">
        <f aca="false">'6 - Outcomes'!F117</f>
        <v>0</v>
      </c>
      <c r="BLL2" s="41" t="n">
        <f aca="false">'6 - Outcomes'!G117</f>
        <v>0</v>
      </c>
      <c r="BLM2" s="41" t="n">
        <f aca="false">'6 - Outcomes'!H117</f>
        <v>0</v>
      </c>
      <c r="BLN2" s="41" t="n">
        <f aca="false">'6 - Outcomes'!I117</f>
        <v>0</v>
      </c>
      <c r="BLO2" s="41" t="n">
        <f aca="false">'6 - Outcomes'!J117</f>
        <v>0</v>
      </c>
      <c r="BLP2" s="41" t="n">
        <f aca="false">'6 - Outcomes'!K117</f>
        <v>0</v>
      </c>
      <c r="BLQ2" s="41" t="n">
        <f aca="false">'6 - Outcomes'!L117</f>
        <v>0</v>
      </c>
      <c r="BLR2" s="41" t="n">
        <f aca="false">'6 - Outcomes'!M117</f>
        <v>0</v>
      </c>
      <c r="BLS2" s="41" t="n">
        <f aca="false">'6 - Outcomes'!N117</f>
        <v>0</v>
      </c>
      <c r="BLT2" s="41" t="n">
        <f aca="false">'6 - Outcomes'!O117</f>
        <v>0</v>
      </c>
      <c r="BLU2" s="41" t="str">
        <f aca="false">'6 - Outcomes'!B124</f>
        <v>Change in footfall</v>
      </c>
      <c r="BLV2" s="41" t="str">
        <f aca="false">'6 - Outcomes'!C124</f>
        <v>Year-on-year % change in monthly footfall</v>
      </c>
      <c r="BLW2" s="41" t="n">
        <f aca="false">'6 - Outcomes'!B129</f>
        <v>0</v>
      </c>
      <c r="BLX2" s="41" t="n">
        <f aca="false">'6 - Outcomes'!C129</f>
        <v>0</v>
      </c>
      <c r="BLY2" s="41" t="n">
        <f aca="false">'6 - Outcomes'!D124</f>
        <v>0</v>
      </c>
      <c r="BLZ2" s="41" t="n">
        <f aca="false">'6 - Outcomes'!E124</f>
        <v>0</v>
      </c>
      <c r="BMA2" s="41" t="n">
        <f aca="false">'6 - Outcomes'!F124</f>
        <v>0</v>
      </c>
      <c r="BMB2" s="41" t="n">
        <f aca="false">'6 - Outcomes'!G124</f>
        <v>0</v>
      </c>
      <c r="BMC2" s="41" t="n">
        <f aca="false">'6 - Outcomes'!H124</f>
        <v>0</v>
      </c>
      <c r="BMD2" s="41" t="n">
        <f aca="false">'6 - Outcomes'!I124</f>
        <v>0</v>
      </c>
      <c r="BME2" s="41" t="n">
        <f aca="false">'6 - Outcomes'!J124</f>
        <v>0</v>
      </c>
      <c r="BMF2" s="41" t="n">
        <f aca="false">'6 - Outcomes'!K124</f>
        <v>0</v>
      </c>
      <c r="BMG2" s="41" t="n">
        <f aca="false">'6 - Outcomes'!L124</f>
        <v>0</v>
      </c>
      <c r="BMH2" s="41" t="n">
        <f aca="false">'6 - Outcomes'!M124</f>
        <v>0</v>
      </c>
      <c r="BMI2" s="41" t="n">
        <f aca="false">'6 - Outcomes'!N124</f>
        <v>0</v>
      </c>
      <c r="BMJ2" s="41" t="n">
        <f aca="false">'6 - Outcomes'!O124</f>
        <v>0</v>
      </c>
      <c r="BMK2" s="41" t="n">
        <f aca="false">'6 - Outcomes'!D129</f>
        <v>0</v>
      </c>
      <c r="BML2" s="41" t="n">
        <f aca="false">'6 - Outcomes'!E129</f>
        <v>0</v>
      </c>
      <c r="BMM2" s="41" t="n">
        <f aca="false">'6 - Outcomes'!F129</f>
        <v>0</v>
      </c>
      <c r="BMN2" s="41" t="n">
        <f aca="false">'6 - Outcomes'!G129</f>
        <v>0</v>
      </c>
      <c r="BMO2" s="41" t="n">
        <f aca="false">'6 - Outcomes'!H129</f>
        <v>0</v>
      </c>
      <c r="BMP2" s="41" t="n">
        <f aca="false">'6 - Outcomes'!I129</f>
        <v>0</v>
      </c>
      <c r="BMQ2" s="41" t="n">
        <f aca="false">'6 - Outcomes'!J129</f>
        <v>0</v>
      </c>
      <c r="BMR2" s="41" t="n">
        <f aca="false">'6 - Outcomes'!K129</f>
        <v>0</v>
      </c>
      <c r="BMS2" s="41" t="n">
        <f aca="false">'6 - Outcomes'!L129</f>
        <v>0</v>
      </c>
      <c r="BMT2" s="41" t="n">
        <f aca="false">'6 - Outcomes'!M129</f>
        <v>0</v>
      </c>
      <c r="BMU2" s="41" t="n">
        <f aca="false">'6 - Outcomes'!N129</f>
        <v>0</v>
      </c>
      <c r="BMV2" s="41" t="n">
        <f aca="false">'6 - Outcomes'!O129</f>
        <v>0</v>
      </c>
      <c r="BMW2" s="41" t="n">
        <f aca="false">'6 - Outcomes'!D134</f>
        <v>0</v>
      </c>
      <c r="BMX2" s="41" t="n">
        <f aca="false">'6 - Outcomes'!E134</f>
        <v>0</v>
      </c>
      <c r="BMY2" s="41" t="n">
        <f aca="false">'6 - Outcomes'!F134</f>
        <v>0</v>
      </c>
      <c r="BMZ2" s="41" t="n">
        <f aca="false">'6 - Outcomes'!G134</f>
        <v>0</v>
      </c>
      <c r="BNA2" s="41" t="n">
        <f aca="false">'6 - Outcomes'!H134</f>
        <v>0</v>
      </c>
      <c r="BNB2" s="41" t="n">
        <f aca="false">'6 - Outcomes'!I134</f>
        <v>0</v>
      </c>
      <c r="BNC2" s="41" t="n">
        <f aca="false">'6 - Outcomes'!J134</f>
        <v>0</v>
      </c>
      <c r="BND2" s="41" t="n">
        <f aca="false">'6 - Outcomes'!K134</f>
        <v>0</v>
      </c>
      <c r="BNE2" s="41" t="n">
        <f aca="false">'6 - Outcomes'!L134</f>
        <v>0</v>
      </c>
      <c r="BNF2" s="41" t="n">
        <f aca="false">'6 - Outcomes'!M134</f>
        <v>0</v>
      </c>
      <c r="BNG2" s="41" t="n">
        <f aca="false">'6 - Outcomes'!N134</f>
        <v>0</v>
      </c>
      <c r="BNH2" s="41" t="n">
        <f aca="false">'6 - Outcomes'!O134</f>
        <v>0</v>
      </c>
      <c r="BNI2" s="41" t="n">
        <f aca="false">'6 - Outcomes'!D139</f>
        <v>0</v>
      </c>
      <c r="BNJ2" s="41" t="n">
        <f aca="false">'6 - Outcomes'!E139</f>
        <v>0</v>
      </c>
      <c r="BNK2" s="41" t="n">
        <f aca="false">'6 - Outcomes'!F139</f>
        <v>0</v>
      </c>
      <c r="BNL2" s="41" t="n">
        <f aca="false">'6 - Outcomes'!G139</f>
        <v>0</v>
      </c>
      <c r="BNM2" s="41" t="n">
        <f aca="false">'6 - Outcomes'!H139</f>
        <v>0</v>
      </c>
      <c r="BNN2" s="41" t="n">
        <f aca="false">'6 - Outcomes'!I139</f>
        <v>0</v>
      </c>
      <c r="BNO2" s="41" t="n">
        <f aca="false">'6 - Outcomes'!J139</f>
        <v>0</v>
      </c>
      <c r="BNP2" s="41" t="n">
        <f aca="false">'6 - Outcomes'!K139</f>
        <v>0</v>
      </c>
      <c r="BNQ2" s="41" t="n">
        <f aca="false">'6 - Outcomes'!L139</f>
        <v>0</v>
      </c>
      <c r="BNR2" s="41" t="n">
        <f aca="false">'6 - Outcomes'!M139</f>
        <v>0</v>
      </c>
      <c r="BNS2" s="41" t="n">
        <f aca="false">'6 - Outcomes'!N139</f>
        <v>0</v>
      </c>
      <c r="BNT2" s="41" t="n">
        <f aca="false">'6 - Outcomes'!O139</f>
        <v>0</v>
      </c>
      <c r="BNU2" s="41" t="n">
        <f aca="false">'6 - Outcomes'!D144</f>
        <v>0</v>
      </c>
      <c r="BNV2" s="41" t="n">
        <f aca="false">'6 - Outcomes'!E144</f>
        <v>0</v>
      </c>
      <c r="BNW2" s="41" t="n">
        <f aca="false">'6 - Outcomes'!F144</f>
        <v>0</v>
      </c>
      <c r="BNX2" s="41" t="n">
        <f aca="false">'6 - Outcomes'!G144</f>
        <v>0</v>
      </c>
      <c r="BNY2" s="41" t="n">
        <f aca="false">'6 - Outcomes'!H144</f>
        <v>0</v>
      </c>
      <c r="BNZ2" s="41" t="n">
        <f aca="false">'6 - Outcomes'!I144</f>
        <v>0</v>
      </c>
      <c r="BOA2" s="41" t="n">
        <f aca="false">'6 - Outcomes'!J144</f>
        <v>0</v>
      </c>
      <c r="BOB2" s="41" t="n">
        <f aca="false">'6 - Outcomes'!K144</f>
        <v>0</v>
      </c>
      <c r="BOC2" s="41" t="n">
        <f aca="false">'6 - Outcomes'!L144</f>
        <v>0</v>
      </c>
      <c r="BOD2" s="41" t="n">
        <f aca="false">'6 - Outcomes'!M144</f>
        <v>0</v>
      </c>
      <c r="BOE2" s="41" t="n">
        <f aca="false">'6 - Outcomes'!N144</f>
        <v>0</v>
      </c>
      <c r="BOF2" s="41" t="n">
        <f aca="false">'6 - Outcomes'!O144</f>
        <v>0</v>
      </c>
      <c r="BOG2" s="41" t="n">
        <f aca="false">'6 - Outcomes'!D149</f>
        <v>0</v>
      </c>
      <c r="BOH2" s="41" t="n">
        <f aca="false">'6 - Outcomes'!E149</f>
        <v>0</v>
      </c>
      <c r="BOI2" s="41" t="n">
        <f aca="false">'6 - Outcomes'!F149</f>
        <v>0</v>
      </c>
      <c r="BOJ2" s="41" t="n">
        <f aca="false">'6 - Outcomes'!G149</f>
        <v>0</v>
      </c>
      <c r="BOK2" s="41" t="n">
        <f aca="false">'6 - Outcomes'!H149</f>
        <v>0</v>
      </c>
      <c r="BOL2" s="41" t="n">
        <f aca="false">'6 - Outcomes'!I149</f>
        <v>0</v>
      </c>
      <c r="BOM2" s="41" t="n">
        <f aca="false">'6 - Outcomes'!J149</f>
        <v>0</v>
      </c>
      <c r="BON2" s="41" t="n">
        <f aca="false">'6 - Outcomes'!K149</f>
        <v>0</v>
      </c>
      <c r="BOO2" s="41" t="n">
        <f aca="false">'6 - Outcomes'!L149</f>
        <v>0</v>
      </c>
      <c r="BOP2" s="41" t="n">
        <f aca="false">'6 - Outcomes'!M149</f>
        <v>0</v>
      </c>
      <c r="BOQ2" s="41" t="n">
        <f aca="false">'6 - Outcomes'!N149</f>
        <v>0</v>
      </c>
      <c r="BOR2" s="41" t="n">
        <f aca="false">'6 - Outcomes'!O149</f>
        <v>0</v>
      </c>
      <c r="BOS2" s="41" t="str">
        <f aca="false">'6 - Outcomes'!B156</f>
        <v>Change in footfall</v>
      </c>
      <c r="BOT2" s="41" t="str">
        <f aca="false">'6 - Outcomes'!C156</f>
        <v>Year-on-year % change in monthly footfall</v>
      </c>
      <c r="BOU2" s="41" t="n">
        <f aca="false">'6 - Outcomes'!B161</f>
        <v>0</v>
      </c>
      <c r="BOV2" s="41" t="n">
        <f aca="false">'6 - Outcomes'!C161</f>
        <v>0</v>
      </c>
      <c r="BOW2" s="41" t="n">
        <f aca="false">'6 - Outcomes'!D156</f>
        <v>0</v>
      </c>
      <c r="BOX2" s="41" t="n">
        <f aca="false">'6 - Outcomes'!E156</f>
        <v>0</v>
      </c>
      <c r="BOY2" s="41" t="n">
        <f aca="false">'6 - Outcomes'!F156</f>
        <v>0</v>
      </c>
      <c r="BOZ2" s="41" t="n">
        <f aca="false">'6 - Outcomes'!G156</f>
        <v>0</v>
      </c>
      <c r="BPA2" s="41" t="n">
        <f aca="false">'6 - Outcomes'!H156</f>
        <v>0</v>
      </c>
      <c r="BPB2" s="41" t="n">
        <f aca="false">'6 - Outcomes'!I156</f>
        <v>0</v>
      </c>
      <c r="BPC2" s="41" t="n">
        <f aca="false">'6 - Outcomes'!J156</f>
        <v>0</v>
      </c>
      <c r="BPD2" s="41" t="n">
        <f aca="false">'6 - Outcomes'!K156</f>
        <v>0</v>
      </c>
      <c r="BPE2" s="41" t="n">
        <f aca="false">'6 - Outcomes'!L156</f>
        <v>0</v>
      </c>
      <c r="BPF2" s="41" t="n">
        <f aca="false">'6 - Outcomes'!M156</f>
        <v>0</v>
      </c>
      <c r="BPG2" s="41" t="n">
        <f aca="false">'6 - Outcomes'!N156</f>
        <v>0</v>
      </c>
      <c r="BPH2" s="41" t="n">
        <f aca="false">'6 - Outcomes'!O156</f>
        <v>0</v>
      </c>
      <c r="BPI2" s="41" t="n">
        <f aca="false">'6 - Outcomes'!D161</f>
        <v>0</v>
      </c>
      <c r="BPJ2" s="41" t="n">
        <f aca="false">'6 - Outcomes'!E161</f>
        <v>0</v>
      </c>
      <c r="BPK2" s="41" t="n">
        <f aca="false">'6 - Outcomes'!F161</f>
        <v>0</v>
      </c>
      <c r="BPL2" s="41" t="n">
        <f aca="false">'6 - Outcomes'!G161</f>
        <v>0</v>
      </c>
      <c r="BPM2" s="41" t="n">
        <f aca="false">'6 - Outcomes'!H161</f>
        <v>0</v>
      </c>
      <c r="BPN2" s="41" t="n">
        <f aca="false">'6 - Outcomes'!I161</f>
        <v>0</v>
      </c>
      <c r="BPO2" s="41" t="n">
        <f aca="false">'6 - Outcomes'!J161</f>
        <v>0</v>
      </c>
      <c r="BPP2" s="41" t="n">
        <f aca="false">'6 - Outcomes'!K161</f>
        <v>0</v>
      </c>
      <c r="BPQ2" s="41" t="n">
        <f aca="false">'6 - Outcomes'!L161</f>
        <v>0</v>
      </c>
      <c r="BPR2" s="41" t="n">
        <f aca="false">'6 - Outcomes'!M161</f>
        <v>0</v>
      </c>
      <c r="BPS2" s="41" t="n">
        <f aca="false">'6 - Outcomes'!N161</f>
        <v>0</v>
      </c>
      <c r="BPT2" s="41" t="n">
        <f aca="false">'6 - Outcomes'!O161</f>
        <v>0</v>
      </c>
      <c r="BPU2" s="41" t="n">
        <f aca="false">'6 - Outcomes'!D166</f>
        <v>0</v>
      </c>
      <c r="BPV2" s="41" t="n">
        <f aca="false">'6 - Outcomes'!E166</f>
        <v>0</v>
      </c>
      <c r="BPW2" s="41" t="n">
        <f aca="false">'6 - Outcomes'!F166</f>
        <v>0</v>
      </c>
      <c r="BPX2" s="41" t="n">
        <f aca="false">'6 - Outcomes'!G166</f>
        <v>0</v>
      </c>
      <c r="BPY2" s="41" t="n">
        <f aca="false">'6 - Outcomes'!H166</f>
        <v>0</v>
      </c>
      <c r="BPZ2" s="41" t="n">
        <f aca="false">'6 - Outcomes'!I166</f>
        <v>0</v>
      </c>
      <c r="BQA2" s="41" t="n">
        <f aca="false">'6 - Outcomes'!J166</f>
        <v>0</v>
      </c>
      <c r="BQB2" s="41" t="n">
        <f aca="false">'6 - Outcomes'!K166</f>
        <v>0</v>
      </c>
      <c r="BQC2" s="41" t="n">
        <f aca="false">'6 - Outcomes'!L166</f>
        <v>0</v>
      </c>
      <c r="BQD2" s="41" t="n">
        <f aca="false">'6 - Outcomes'!M166</f>
        <v>0</v>
      </c>
      <c r="BQE2" s="41" t="n">
        <f aca="false">'6 - Outcomes'!N166</f>
        <v>0</v>
      </c>
      <c r="BQF2" s="41" t="n">
        <f aca="false">'6 - Outcomes'!O166</f>
        <v>0</v>
      </c>
      <c r="BQG2" s="41" t="n">
        <f aca="false">'6 - Outcomes'!D171</f>
        <v>0</v>
      </c>
      <c r="BQH2" s="41" t="n">
        <f aca="false">'6 - Outcomes'!E171</f>
        <v>0</v>
      </c>
      <c r="BQI2" s="41" t="n">
        <f aca="false">'6 - Outcomes'!F171</f>
        <v>0</v>
      </c>
      <c r="BQJ2" s="41" t="n">
        <f aca="false">'6 - Outcomes'!G171</f>
        <v>0</v>
      </c>
      <c r="BQK2" s="41" t="n">
        <f aca="false">'6 - Outcomes'!H171</f>
        <v>0</v>
      </c>
      <c r="BQL2" s="41" t="n">
        <f aca="false">'6 - Outcomes'!I171</f>
        <v>0</v>
      </c>
      <c r="BQM2" s="41" t="n">
        <f aca="false">'6 - Outcomes'!J171</f>
        <v>0</v>
      </c>
      <c r="BQN2" s="41" t="n">
        <f aca="false">'6 - Outcomes'!K171</f>
        <v>0</v>
      </c>
      <c r="BQO2" s="41" t="n">
        <f aca="false">'6 - Outcomes'!L171</f>
        <v>0</v>
      </c>
      <c r="BQP2" s="41" t="n">
        <f aca="false">'6 - Outcomes'!M171</f>
        <v>0</v>
      </c>
      <c r="BQQ2" s="41" t="n">
        <f aca="false">'6 - Outcomes'!N171</f>
        <v>0</v>
      </c>
      <c r="BQR2" s="41" t="n">
        <f aca="false">'6 - Outcomes'!O171</f>
        <v>0</v>
      </c>
      <c r="BQS2" s="41" t="n">
        <f aca="false">'6 - Outcomes'!D176</f>
        <v>0</v>
      </c>
      <c r="BQT2" s="41" t="n">
        <f aca="false">'6 - Outcomes'!E176</f>
        <v>0</v>
      </c>
      <c r="BQU2" s="41" t="n">
        <f aca="false">'6 - Outcomes'!F176</f>
        <v>0</v>
      </c>
      <c r="BQV2" s="41" t="n">
        <f aca="false">'6 - Outcomes'!G176</f>
        <v>0</v>
      </c>
      <c r="BQW2" s="41" t="n">
        <f aca="false">'6 - Outcomes'!H176</f>
        <v>0</v>
      </c>
      <c r="BQX2" s="41" t="n">
        <f aca="false">'6 - Outcomes'!I176</f>
        <v>0</v>
      </c>
      <c r="BQY2" s="41" t="n">
        <f aca="false">'6 - Outcomes'!J176</f>
        <v>0</v>
      </c>
      <c r="BQZ2" s="41" t="n">
        <f aca="false">'6 - Outcomes'!K176</f>
        <v>0</v>
      </c>
      <c r="BRA2" s="41" t="n">
        <f aca="false">'6 - Outcomes'!L176</f>
        <v>0</v>
      </c>
      <c r="BRB2" s="41" t="n">
        <f aca="false">'6 - Outcomes'!M176</f>
        <v>0</v>
      </c>
      <c r="BRC2" s="41" t="n">
        <f aca="false">'6 - Outcomes'!N176</f>
        <v>0</v>
      </c>
      <c r="BRD2" s="41" t="n">
        <f aca="false">'6 - Outcomes'!O176</f>
        <v>0</v>
      </c>
      <c r="BRE2" s="41" t="n">
        <f aca="false">'6 - Outcomes'!D181</f>
        <v>0</v>
      </c>
      <c r="BRF2" s="41" t="n">
        <f aca="false">'6 - Outcomes'!E181</f>
        <v>0</v>
      </c>
      <c r="BRG2" s="41" t="n">
        <f aca="false">'6 - Outcomes'!F181</f>
        <v>0</v>
      </c>
      <c r="BRH2" s="41" t="n">
        <f aca="false">'6 - Outcomes'!G181</f>
        <v>0</v>
      </c>
      <c r="BRI2" s="41" t="n">
        <f aca="false">'6 - Outcomes'!H181</f>
        <v>0</v>
      </c>
      <c r="BRJ2" s="41" t="n">
        <f aca="false">'6 - Outcomes'!I181</f>
        <v>0</v>
      </c>
      <c r="BRK2" s="41" t="n">
        <f aca="false">'6 - Outcomes'!J181</f>
        <v>0</v>
      </c>
      <c r="BRL2" s="41" t="n">
        <f aca="false">'6 - Outcomes'!K181</f>
        <v>0</v>
      </c>
      <c r="BRM2" s="41" t="n">
        <f aca="false">'6 - Outcomes'!L181</f>
        <v>0</v>
      </c>
      <c r="BRN2" s="41" t="n">
        <f aca="false">'6 - Outcomes'!M181</f>
        <v>0</v>
      </c>
      <c r="BRO2" s="41" t="n">
        <f aca="false">'6 - Outcomes'!N181</f>
        <v>0</v>
      </c>
      <c r="BRP2" s="41" t="n">
        <f aca="false">'6 - Outcomes'!O181</f>
        <v>0</v>
      </c>
      <c r="BRQ2" s="41" t="str">
        <f aca="false">'6 - Outcomes'!B188</f>
        <v>Change in footfall</v>
      </c>
      <c r="BRR2" s="41" t="str">
        <f aca="false">'6 - Outcomes'!C188</f>
        <v>Year-on-year % change in monthly footfall</v>
      </c>
      <c r="BRS2" s="41" t="n">
        <f aca="false">'6 - Outcomes'!B193</f>
        <v>0</v>
      </c>
      <c r="BRT2" s="41" t="n">
        <f aca="false">'6 - Outcomes'!C193</f>
        <v>0</v>
      </c>
      <c r="BRU2" s="41" t="n">
        <f aca="false">'6 - Outcomes'!D188</f>
        <v>0</v>
      </c>
      <c r="BRV2" s="41" t="n">
        <f aca="false">'6 - Outcomes'!E188</f>
        <v>0</v>
      </c>
      <c r="BRW2" s="41" t="n">
        <f aca="false">'6 - Outcomes'!F188</f>
        <v>0</v>
      </c>
      <c r="BRX2" s="41" t="n">
        <f aca="false">'6 - Outcomes'!G188</f>
        <v>0</v>
      </c>
      <c r="BRY2" s="41" t="n">
        <f aca="false">'6 - Outcomes'!H188</f>
        <v>0</v>
      </c>
      <c r="BRZ2" s="41" t="n">
        <f aca="false">'6 - Outcomes'!I188</f>
        <v>0</v>
      </c>
      <c r="BSA2" s="41" t="n">
        <f aca="false">'6 - Outcomes'!J188</f>
        <v>0</v>
      </c>
      <c r="BSB2" s="41" t="n">
        <f aca="false">'6 - Outcomes'!K188</f>
        <v>0</v>
      </c>
      <c r="BSC2" s="41" t="n">
        <f aca="false">'6 - Outcomes'!L188</f>
        <v>0</v>
      </c>
      <c r="BSD2" s="41" t="n">
        <f aca="false">'6 - Outcomes'!M188</f>
        <v>0</v>
      </c>
      <c r="BSE2" s="41" t="n">
        <f aca="false">'6 - Outcomes'!N188</f>
        <v>0</v>
      </c>
      <c r="BSF2" s="41" t="n">
        <f aca="false">'6 - Outcomes'!O188</f>
        <v>0</v>
      </c>
      <c r="BSG2" s="41" t="n">
        <f aca="false">'6 - Outcomes'!D193</f>
        <v>0</v>
      </c>
      <c r="BSH2" s="41" t="n">
        <f aca="false">'6 - Outcomes'!E193</f>
        <v>0</v>
      </c>
      <c r="BSI2" s="41" t="n">
        <f aca="false">'6 - Outcomes'!F193</f>
        <v>0</v>
      </c>
      <c r="BSJ2" s="41" t="n">
        <f aca="false">'6 - Outcomes'!G193</f>
        <v>0</v>
      </c>
      <c r="BSK2" s="41" t="n">
        <f aca="false">'6 - Outcomes'!H193</f>
        <v>0</v>
      </c>
      <c r="BSL2" s="41" t="n">
        <f aca="false">'6 - Outcomes'!I193</f>
        <v>0</v>
      </c>
      <c r="BSM2" s="41" t="n">
        <f aca="false">'6 - Outcomes'!J193</f>
        <v>0</v>
      </c>
      <c r="BSN2" s="41" t="n">
        <f aca="false">'6 - Outcomes'!K193</f>
        <v>0</v>
      </c>
      <c r="BSO2" s="41" t="n">
        <f aca="false">'6 - Outcomes'!L193</f>
        <v>0</v>
      </c>
      <c r="BSP2" s="41" t="n">
        <f aca="false">'6 - Outcomes'!M193</f>
        <v>0</v>
      </c>
      <c r="BSQ2" s="41" t="n">
        <f aca="false">'6 - Outcomes'!N193</f>
        <v>0</v>
      </c>
      <c r="BSR2" s="41" t="n">
        <f aca="false">'6 - Outcomes'!O193</f>
        <v>0</v>
      </c>
      <c r="BSS2" s="41" t="n">
        <f aca="false">'6 - Outcomes'!D198</f>
        <v>0</v>
      </c>
      <c r="BST2" s="41" t="n">
        <f aca="false">'6 - Outcomes'!E198</f>
        <v>0</v>
      </c>
      <c r="BSU2" s="41" t="n">
        <f aca="false">'6 - Outcomes'!F198</f>
        <v>0</v>
      </c>
      <c r="BSV2" s="41" t="n">
        <f aca="false">'6 - Outcomes'!G198</f>
        <v>0</v>
      </c>
      <c r="BSW2" s="41" t="n">
        <f aca="false">'6 - Outcomes'!H198</f>
        <v>0</v>
      </c>
      <c r="BSX2" s="41" t="n">
        <f aca="false">'6 - Outcomes'!I198</f>
        <v>0</v>
      </c>
      <c r="BSY2" s="41" t="n">
        <f aca="false">'6 - Outcomes'!J198</f>
        <v>0</v>
      </c>
      <c r="BSZ2" s="41" t="n">
        <f aca="false">'6 - Outcomes'!K198</f>
        <v>0</v>
      </c>
      <c r="BTA2" s="41" t="n">
        <f aca="false">'6 - Outcomes'!L198</f>
        <v>0</v>
      </c>
      <c r="BTB2" s="41" t="n">
        <f aca="false">'6 - Outcomes'!M198</f>
        <v>0</v>
      </c>
      <c r="BTC2" s="41" t="n">
        <f aca="false">'6 - Outcomes'!N198</f>
        <v>0</v>
      </c>
      <c r="BTD2" s="41" t="n">
        <f aca="false">'6 - Outcomes'!O198</f>
        <v>0</v>
      </c>
      <c r="BTE2" s="41" t="n">
        <f aca="false">'6 - Outcomes'!D203</f>
        <v>0</v>
      </c>
      <c r="BTF2" s="41" t="n">
        <f aca="false">'6 - Outcomes'!E203</f>
        <v>0</v>
      </c>
      <c r="BTG2" s="41" t="n">
        <f aca="false">'6 - Outcomes'!F203</f>
        <v>0</v>
      </c>
      <c r="BTH2" s="41" t="n">
        <f aca="false">'6 - Outcomes'!G203</f>
        <v>0</v>
      </c>
      <c r="BTI2" s="41" t="n">
        <f aca="false">'6 - Outcomes'!H203</f>
        <v>0</v>
      </c>
      <c r="BTJ2" s="41" t="n">
        <f aca="false">'6 - Outcomes'!I203</f>
        <v>0</v>
      </c>
      <c r="BTK2" s="41" t="n">
        <f aca="false">'6 - Outcomes'!J203</f>
        <v>0</v>
      </c>
      <c r="BTL2" s="41" t="n">
        <f aca="false">'6 - Outcomes'!K203</f>
        <v>0</v>
      </c>
      <c r="BTM2" s="41" t="n">
        <f aca="false">'6 - Outcomes'!L203</f>
        <v>0</v>
      </c>
      <c r="BTN2" s="41" t="n">
        <f aca="false">'6 - Outcomes'!M203</f>
        <v>0</v>
      </c>
      <c r="BTO2" s="41" t="n">
        <f aca="false">'6 - Outcomes'!N203</f>
        <v>0</v>
      </c>
      <c r="BTP2" s="41" t="n">
        <f aca="false">'6 - Outcomes'!O203</f>
        <v>0</v>
      </c>
      <c r="BTQ2" s="41" t="n">
        <f aca="false">'6 - Outcomes'!D208</f>
        <v>0</v>
      </c>
      <c r="BTR2" s="41" t="n">
        <f aca="false">'6 - Outcomes'!E208</f>
        <v>0</v>
      </c>
      <c r="BTS2" s="41" t="n">
        <f aca="false">'6 - Outcomes'!F208</f>
        <v>0</v>
      </c>
      <c r="BTT2" s="41" t="n">
        <f aca="false">'6 - Outcomes'!G208</f>
        <v>0</v>
      </c>
      <c r="BTU2" s="41" t="n">
        <f aca="false">'6 - Outcomes'!H208</f>
        <v>0</v>
      </c>
      <c r="BTV2" s="41" t="n">
        <f aca="false">'6 - Outcomes'!I208</f>
        <v>0</v>
      </c>
      <c r="BTW2" s="41" t="n">
        <f aca="false">'6 - Outcomes'!J208</f>
        <v>0</v>
      </c>
      <c r="BTX2" s="41" t="n">
        <f aca="false">'6 - Outcomes'!K208</f>
        <v>0</v>
      </c>
      <c r="BTY2" s="41" t="n">
        <f aca="false">'6 - Outcomes'!L208</f>
        <v>0</v>
      </c>
      <c r="BTZ2" s="41" t="n">
        <f aca="false">'6 - Outcomes'!M208</f>
        <v>0</v>
      </c>
      <c r="BUA2" s="41" t="n">
        <f aca="false">'6 - Outcomes'!N208</f>
        <v>0</v>
      </c>
      <c r="BUB2" s="41" t="n">
        <f aca="false">'6 - Outcomes'!O208</f>
        <v>0</v>
      </c>
      <c r="BUC2" s="41" t="n">
        <f aca="false">'6 - Outcomes'!D213</f>
        <v>0</v>
      </c>
      <c r="BUD2" s="41" t="n">
        <f aca="false">'6 - Outcomes'!E213</f>
        <v>0</v>
      </c>
      <c r="BUE2" s="41" t="n">
        <f aca="false">'6 - Outcomes'!F213</f>
        <v>0</v>
      </c>
      <c r="BUF2" s="41" t="n">
        <f aca="false">'6 - Outcomes'!G213</f>
        <v>0</v>
      </c>
      <c r="BUG2" s="41" t="n">
        <f aca="false">'6 - Outcomes'!H213</f>
        <v>0</v>
      </c>
      <c r="BUH2" s="41" t="n">
        <f aca="false">'6 - Outcomes'!I213</f>
        <v>0</v>
      </c>
      <c r="BUI2" s="41" t="n">
        <f aca="false">'6 - Outcomes'!J213</f>
        <v>0</v>
      </c>
      <c r="BUJ2" s="41" t="n">
        <f aca="false">'6 - Outcomes'!K213</f>
        <v>0</v>
      </c>
      <c r="BUK2" s="41" t="n">
        <f aca="false">'6 - Outcomes'!L213</f>
        <v>0</v>
      </c>
      <c r="BUL2" s="41" t="n">
        <f aca="false">'6 - Outcomes'!M213</f>
        <v>0</v>
      </c>
      <c r="BUM2" s="41" t="n">
        <f aca="false">'6 - Outcomes'!N213</f>
        <v>0</v>
      </c>
      <c r="BUN2" s="41" t="n">
        <f aca="false">'6 - Outcomes'!O213</f>
        <v>0</v>
      </c>
      <c r="BUO2" s="41" t="str">
        <f aca="false">'6 - Outcomes'!B220</f>
        <v>Change in footfall</v>
      </c>
      <c r="BUP2" s="41" t="str">
        <f aca="false">'6 - Outcomes'!C220</f>
        <v>Year-on-year % change in monthly footfall</v>
      </c>
      <c r="BUQ2" s="41" t="n">
        <f aca="false">'6 - Outcomes'!B225</f>
        <v>0</v>
      </c>
      <c r="BUR2" s="41" t="n">
        <f aca="false">'6 - Outcomes'!C225</f>
        <v>0</v>
      </c>
      <c r="BUS2" s="41" t="n">
        <f aca="false">'6 - Outcomes'!D220</f>
        <v>0</v>
      </c>
      <c r="BUT2" s="41" t="n">
        <f aca="false">'6 - Outcomes'!E220</f>
        <v>0</v>
      </c>
      <c r="BUU2" s="41" t="n">
        <f aca="false">'6 - Outcomes'!F220</f>
        <v>0</v>
      </c>
      <c r="BUV2" s="41" t="n">
        <f aca="false">'6 - Outcomes'!G220</f>
        <v>0</v>
      </c>
      <c r="BUW2" s="41" t="n">
        <f aca="false">'6 - Outcomes'!H220</f>
        <v>0</v>
      </c>
      <c r="BUX2" s="41" t="n">
        <f aca="false">'6 - Outcomes'!I220</f>
        <v>0</v>
      </c>
      <c r="BUY2" s="41" t="n">
        <f aca="false">'6 - Outcomes'!J220</f>
        <v>0</v>
      </c>
      <c r="BUZ2" s="41" t="n">
        <f aca="false">'6 - Outcomes'!K220</f>
        <v>0</v>
      </c>
      <c r="BVA2" s="41" t="n">
        <f aca="false">'6 - Outcomes'!L220</f>
        <v>0</v>
      </c>
      <c r="BVB2" s="41" t="n">
        <f aca="false">'6 - Outcomes'!M220</f>
        <v>0</v>
      </c>
      <c r="BVC2" s="41" t="n">
        <f aca="false">'6 - Outcomes'!N220</f>
        <v>0</v>
      </c>
      <c r="BVD2" s="41" t="n">
        <f aca="false">'6 - Outcomes'!O220</f>
        <v>0</v>
      </c>
      <c r="BVE2" s="41" t="n">
        <f aca="false">'6 - Outcomes'!D225</f>
        <v>0</v>
      </c>
      <c r="BVF2" s="41" t="n">
        <f aca="false">'6 - Outcomes'!E225</f>
        <v>0</v>
      </c>
      <c r="BVG2" s="41" t="n">
        <f aca="false">'6 - Outcomes'!F225</f>
        <v>0</v>
      </c>
      <c r="BVH2" s="41" t="n">
        <f aca="false">'6 - Outcomes'!G225</f>
        <v>0</v>
      </c>
      <c r="BVI2" s="41" t="n">
        <f aca="false">'6 - Outcomes'!H225</f>
        <v>0</v>
      </c>
      <c r="BVJ2" s="41" t="n">
        <f aca="false">'6 - Outcomes'!I225</f>
        <v>0</v>
      </c>
      <c r="BVK2" s="41" t="n">
        <f aca="false">'6 - Outcomes'!J225</f>
        <v>0</v>
      </c>
      <c r="BVL2" s="41" t="n">
        <f aca="false">'6 - Outcomes'!K225</f>
        <v>0</v>
      </c>
      <c r="BVM2" s="41" t="n">
        <f aca="false">'6 - Outcomes'!L225</f>
        <v>0</v>
      </c>
      <c r="BVN2" s="41" t="n">
        <f aca="false">'6 - Outcomes'!M225</f>
        <v>0</v>
      </c>
      <c r="BVO2" s="41" t="n">
        <f aca="false">'6 - Outcomes'!N225</f>
        <v>0</v>
      </c>
      <c r="BVP2" s="41" t="n">
        <f aca="false">'6 - Outcomes'!O225</f>
        <v>0</v>
      </c>
      <c r="BVQ2" s="41" t="n">
        <f aca="false">'6 - Outcomes'!D230</f>
        <v>0</v>
      </c>
      <c r="BVR2" s="41" t="n">
        <f aca="false">'6 - Outcomes'!E230</f>
        <v>0</v>
      </c>
      <c r="BVS2" s="41" t="n">
        <f aca="false">'6 - Outcomes'!F230</f>
        <v>0</v>
      </c>
      <c r="BVT2" s="41" t="n">
        <f aca="false">'6 - Outcomes'!G230</f>
        <v>0</v>
      </c>
      <c r="BVU2" s="41" t="n">
        <f aca="false">'6 - Outcomes'!H230</f>
        <v>0</v>
      </c>
      <c r="BVV2" s="41" t="n">
        <f aca="false">'6 - Outcomes'!I230</f>
        <v>0</v>
      </c>
      <c r="BVW2" s="41" t="n">
        <f aca="false">'6 - Outcomes'!J230</f>
        <v>0</v>
      </c>
      <c r="BVX2" s="41" t="n">
        <f aca="false">'6 - Outcomes'!K230</f>
        <v>0</v>
      </c>
      <c r="BVY2" s="41" t="n">
        <f aca="false">'6 - Outcomes'!L230</f>
        <v>0</v>
      </c>
      <c r="BVZ2" s="41" t="n">
        <f aca="false">'6 - Outcomes'!M230</f>
        <v>0</v>
      </c>
      <c r="BWA2" s="41" t="n">
        <f aca="false">'6 - Outcomes'!N230</f>
        <v>0</v>
      </c>
      <c r="BWB2" s="41" t="n">
        <f aca="false">'6 - Outcomes'!O230</f>
        <v>0</v>
      </c>
      <c r="BWC2" s="41" t="n">
        <f aca="false">'6 - Outcomes'!D235</f>
        <v>0</v>
      </c>
      <c r="BWD2" s="41" t="n">
        <f aca="false">'6 - Outcomes'!E235</f>
        <v>0</v>
      </c>
      <c r="BWE2" s="41" t="n">
        <f aca="false">'6 - Outcomes'!F235</f>
        <v>0</v>
      </c>
      <c r="BWF2" s="41" t="n">
        <f aca="false">'6 - Outcomes'!G235</f>
        <v>0</v>
      </c>
      <c r="BWG2" s="41" t="n">
        <f aca="false">'6 - Outcomes'!H235</f>
        <v>0</v>
      </c>
      <c r="BWH2" s="41" t="n">
        <f aca="false">'6 - Outcomes'!I235</f>
        <v>0</v>
      </c>
      <c r="BWI2" s="41" t="n">
        <f aca="false">'6 - Outcomes'!J235</f>
        <v>0</v>
      </c>
      <c r="BWJ2" s="41" t="n">
        <f aca="false">'6 - Outcomes'!K235</f>
        <v>0</v>
      </c>
      <c r="BWK2" s="41" t="n">
        <f aca="false">'6 - Outcomes'!L235</f>
        <v>0</v>
      </c>
      <c r="BWL2" s="41" t="n">
        <f aca="false">'6 - Outcomes'!M235</f>
        <v>0</v>
      </c>
      <c r="BWM2" s="41" t="n">
        <f aca="false">'6 - Outcomes'!N235</f>
        <v>0</v>
      </c>
      <c r="BWN2" s="41" t="n">
        <f aca="false">'6 - Outcomes'!O235</f>
        <v>0</v>
      </c>
      <c r="BWO2" s="41" t="n">
        <f aca="false">'6 - Outcomes'!D240</f>
        <v>0</v>
      </c>
      <c r="BWP2" s="41" t="n">
        <f aca="false">'6 - Outcomes'!E240</f>
        <v>0</v>
      </c>
      <c r="BWQ2" s="41" t="n">
        <f aca="false">'6 - Outcomes'!F240</f>
        <v>0</v>
      </c>
      <c r="BWR2" s="41" t="n">
        <f aca="false">'6 - Outcomes'!G240</f>
        <v>0</v>
      </c>
      <c r="BWS2" s="41" t="n">
        <f aca="false">'6 - Outcomes'!H240</f>
        <v>0</v>
      </c>
      <c r="BWT2" s="41" t="n">
        <f aca="false">'6 - Outcomes'!I240</f>
        <v>0</v>
      </c>
      <c r="BWU2" s="41" t="n">
        <f aca="false">'6 - Outcomes'!J240</f>
        <v>0</v>
      </c>
      <c r="BWV2" s="41" t="n">
        <f aca="false">'6 - Outcomes'!K240</f>
        <v>0</v>
      </c>
      <c r="BWW2" s="41" t="n">
        <f aca="false">'6 - Outcomes'!L240</f>
        <v>0</v>
      </c>
      <c r="BWX2" s="41" t="n">
        <f aca="false">'6 - Outcomes'!M240</f>
        <v>0</v>
      </c>
      <c r="BWY2" s="41" t="n">
        <f aca="false">'6 - Outcomes'!N240</f>
        <v>0</v>
      </c>
      <c r="BWZ2" s="41" t="n">
        <f aca="false">'6 - Outcomes'!O240</f>
        <v>0</v>
      </c>
      <c r="BXA2" s="41" t="n">
        <f aca="false">'6 - Outcomes'!D245</f>
        <v>0</v>
      </c>
      <c r="BXB2" s="41" t="n">
        <f aca="false">'6 - Outcomes'!E245</f>
        <v>0</v>
      </c>
      <c r="BXC2" s="41" t="n">
        <f aca="false">'6 - Outcomes'!F245</f>
        <v>0</v>
      </c>
      <c r="BXD2" s="41" t="n">
        <f aca="false">'6 - Outcomes'!G245</f>
        <v>0</v>
      </c>
      <c r="BXE2" s="41" t="n">
        <f aca="false">'6 - Outcomes'!H245</f>
        <v>0</v>
      </c>
      <c r="BXF2" s="41" t="n">
        <f aca="false">'6 - Outcomes'!I245</f>
        <v>0</v>
      </c>
      <c r="BXG2" s="41" t="n">
        <f aca="false">'6 - Outcomes'!J245</f>
        <v>0</v>
      </c>
      <c r="BXH2" s="41" t="n">
        <f aca="false">'6 - Outcomes'!K245</f>
        <v>0</v>
      </c>
      <c r="BXI2" s="41" t="n">
        <f aca="false">'6 - Outcomes'!L245</f>
        <v>0</v>
      </c>
      <c r="BXJ2" s="41" t="n">
        <f aca="false">'6 - Outcomes'!M245</f>
        <v>0</v>
      </c>
      <c r="BXK2" s="41" t="n">
        <f aca="false">'6 - Outcomes'!N245</f>
        <v>0</v>
      </c>
      <c r="BXL2" s="41" t="n">
        <f aca="false">'6 - Outcomes'!O245</f>
        <v>0</v>
      </c>
      <c r="BXM2" s="41" t="str">
        <f aca="false">'6 - Outcomes'!B252</f>
        <v>Change in footfall</v>
      </c>
      <c r="BXN2" s="41" t="str">
        <f aca="false">'6 - Outcomes'!C252</f>
        <v>Year-on-year % change in monthly footfall</v>
      </c>
      <c r="BXO2" s="41" t="n">
        <f aca="false">'6 - Outcomes'!B257</f>
        <v>0</v>
      </c>
      <c r="BXP2" s="41" t="n">
        <f aca="false">'6 - Outcomes'!C257</f>
        <v>0</v>
      </c>
      <c r="BXQ2" s="41" t="n">
        <f aca="false">'6 - Outcomes'!D252</f>
        <v>0</v>
      </c>
      <c r="BXR2" s="41" t="n">
        <f aca="false">'6 - Outcomes'!E252</f>
        <v>0</v>
      </c>
      <c r="BXS2" s="41" t="n">
        <f aca="false">'6 - Outcomes'!F252</f>
        <v>0</v>
      </c>
      <c r="BXT2" s="41" t="n">
        <f aca="false">'6 - Outcomes'!G252</f>
        <v>0</v>
      </c>
      <c r="BXU2" s="41" t="n">
        <f aca="false">'6 - Outcomes'!H252</f>
        <v>0</v>
      </c>
      <c r="BXV2" s="41" t="n">
        <f aca="false">'6 - Outcomes'!I252</f>
        <v>0</v>
      </c>
      <c r="BXW2" s="41" t="n">
        <f aca="false">'6 - Outcomes'!J252</f>
        <v>0</v>
      </c>
      <c r="BXX2" s="41" t="n">
        <f aca="false">'6 - Outcomes'!K252</f>
        <v>0</v>
      </c>
      <c r="BXY2" s="41" t="n">
        <f aca="false">'6 - Outcomes'!L252</f>
        <v>0</v>
      </c>
      <c r="BXZ2" s="41" t="n">
        <f aca="false">'6 - Outcomes'!M252</f>
        <v>0</v>
      </c>
      <c r="BYA2" s="41" t="n">
        <f aca="false">'6 - Outcomes'!N252</f>
        <v>0</v>
      </c>
      <c r="BYB2" s="41" t="n">
        <f aca="false">'6 - Outcomes'!O252</f>
        <v>0</v>
      </c>
      <c r="BYC2" s="41" t="n">
        <f aca="false">'6 - Outcomes'!D257</f>
        <v>0</v>
      </c>
      <c r="BYD2" s="41" t="n">
        <f aca="false">'6 - Outcomes'!E257</f>
        <v>0</v>
      </c>
      <c r="BYE2" s="41" t="n">
        <f aca="false">'6 - Outcomes'!F257</f>
        <v>0</v>
      </c>
      <c r="BYF2" s="41" t="n">
        <f aca="false">'6 - Outcomes'!G257</f>
        <v>0</v>
      </c>
      <c r="BYG2" s="41" t="n">
        <f aca="false">'6 - Outcomes'!H257</f>
        <v>0</v>
      </c>
      <c r="BYH2" s="41" t="n">
        <f aca="false">'6 - Outcomes'!I257</f>
        <v>0</v>
      </c>
      <c r="BYI2" s="41" t="n">
        <f aca="false">'6 - Outcomes'!J257</f>
        <v>0</v>
      </c>
      <c r="BYJ2" s="41" t="n">
        <f aca="false">'6 - Outcomes'!K257</f>
        <v>0</v>
      </c>
      <c r="BYK2" s="41" t="n">
        <f aca="false">'6 - Outcomes'!L257</f>
        <v>0</v>
      </c>
      <c r="BYL2" s="41" t="n">
        <f aca="false">'6 - Outcomes'!M257</f>
        <v>0</v>
      </c>
      <c r="BYM2" s="41" t="n">
        <f aca="false">'6 - Outcomes'!N257</f>
        <v>0</v>
      </c>
      <c r="BYN2" s="41" t="n">
        <f aca="false">'6 - Outcomes'!O257</f>
        <v>0</v>
      </c>
      <c r="BYO2" s="41" t="n">
        <f aca="false">'6 - Outcomes'!D262</f>
        <v>0</v>
      </c>
      <c r="BYP2" s="41" t="n">
        <f aca="false">'6 - Outcomes'!E262</f>
        <v>0</v>
      </c>
      <c r="BYQ2" s="41" t="n">
        <f aca="false">'6 - Outcomes'!F262</f>
        <v>0</v>
      </c>
      <c r="BYR2" s="41" t="n">
        <f aca="false">'6 - Outcomes'!G262</f>
        <v>0</v>
      </c>
      <c r="BYS2" s="41" t="n">
        <f aca="false">'6 - Outcomes'!H262</f>
        <v>0</v>
      </c>
      <c r="BYT2" s="41" t="n">
        <f aca="false">'6 - Outcomes'!I262</f>
        <v>0</v>
      </c>
      <c r="BYU2" s="41" t="n">
        <f aca="false">'6 - Outcomes'!J262</f>
        <v>0</v>
      </c>
      <c r="BYV2" s="41" t="n">
        <f aca="false">'6 - Outcomes'!K262</f>
        <v>0</v>
      </c>
      <c r="BYW2" s="41" t="n">
        <f aca="false">'6 - Outcomes'!L262</f>
        <v>0</v>
      </c>
      <c r="BYX2" s="41" t="n">
        <f aca="false">'6 - Outcomes'!M262</f>
        <v>0</v>
      </c>
      <c r="BYY2" s="41" t="n">
        <f aca="false">'6 - Outcomes'!N262</f>
        <v>0</v>
      </c>
      <c r="BYZ2" s="41" t="n">
        <f aca="false">'6 - Outcomes'!O262</f>
        <v>0</v>
      </c>
      <c r="BZA2" s="41" t="n">
        <f aca="false">'6 - Outcomes'!D267</f>
        <v>0</v>
      </c>
      <c r="BZB2" s="41" t="n">
        <f aca="false">'6 - Outcomes'!E267</f>
        <v>0</v>
      </c>
      <c r="BZC2" s="41" t="n">
        <f aca="false">'6 - Outcomes'!F267</f>
        <v>0</v>
      </c>
      <c r="BZD2" s="41" t="n">
        <f aca="false">'6 - Outcomes'!G267</f>
        <v>0</v>
      </c>
      <c r="BZE2" s="41" t="n">
        <f aca="false">'6 - Outcomes'!H267</f>
        <v>0</v>
      </c>
      <c r="BZF2" s="41" t="n">
        <f aca="false">'6 - Outcomes'!I267</f>
        <v>0</v>
      </c>
      <c r="BZG2" s="41" t="n">
        <f aca="false">'6 - Outcomes'!J267</f>
        <v>0</v>
      </c>
      <c r="BZH2" s="41" t="n">
        <f aca="false">'6 - Outcomes'!K267</f>
        <v>0</v>
      </c>
      <c r="BZI2" s="41" t="n">
        <f aca="false">'6 - Outcomes'!L267</f>
        <v>0</v>
      </c>
      <c r="BZJ2" s="41" t="n">
        <f aca="false">'6 - Outcomes'!M267</f>
        <v>0</v>
      </c>
      <c r="BZK2" s="41" t="n">
        <f aca="false">'6 - Outcomes'!N267</f>
        <v>0</v>
      </c>
      <c r="BZL2" s="41" t="n">
        <f aca="false">'6 - Outcomes'!O267</f>
        <v>0</v>
      </c>
      <c r="BZM2" s="41" t="n">
        <f aca="false">'6 - Outcomes'!D272</f>
        <v>0</v>
      </c>
      <c r="BZN2" s="41" t="n">
        <f aca="false">'6 - Outcomes'!E272</f>
        <v>0</v>
      </c>
      <c r="BZO2" s="41" t="n">
        <f aca="false">'6 - Outcomes'!F272</f>
        <v>0</v>
      </c>
      <c r="BZP2" s="41" t="n">
        <f aca="false">'6 - Outcomes'!G272</f>
        <v>0</v>
      </c>
      <c r="BZQ2" s="41" t="n">
        <f aca="false">'6 - Outcomes'!H272</f>
        <v>0</v>
      </c>
      <c r="BZR2" s="41" t="n">
        <f aca="false">'6 - Outcomes'!I272</f>
        <v>0</v>
      </c>
      <c r="BZS2" s="41" t="n">
        <f aca="false">'6 - Outcomes'!J272</f>
        <v>0</v>
      </c>
      <c r="BZT2" s="41" t="n">
        <f aca="false">'6 - Outcomes'!K272</f>
        <v>0</v>
      </c>
      <c r="BZU2" s="41" t="n">
        <f aca="false">'6 - Outcomes'!L272</f>
        <v>0</v>
      </c>
      <c r="BZV2" s="41" t="n">
        <f aca="false">'6 - Outcomes'!M272</f>
        <v>0</v>
      </c>
      <c r="BZW2" s="41" t="n">
        <f aca="false">'6 - Outcomes'!N272</f>
        <v>0</v>
      </c>
      <c r="BZX2" s="41" t="n">
        <f aca="false">'6 - Outcomes'!O272</f>
        <v>0</v>
      </c>
      <c r="BZY2" s="41" t="n">
        <f aca="false">'6 - Outcomes'!D277</f>
        <v>0</v>
      </c>
      <c r="BZZ2" s="41" t="n">
        <f aca="false">'6 - Outcomes'!E277</f>
        <v>0</v>
      </c>
      <c r="CAA2" s="41" t="n">
        <f aca="false">'6 - Outcomes'!F277</f>
        <v>0</v>
      </c>
      <c r="CAB2" s="41" t="n">
        <f aca="false">'6 - Outcomes'!G277</f>
        <v>0</v>
      </c>
      <c r="CAC2" s="41" t="n">
        <f aca="false">'6 - Outcomes'!H277</f>
        <v>0</v>
      </c>
      <c r="CAD2" s="41" t="n">
        <f aca="false">'6 - Outcomes'!I277</f>
        <v>0</v>
      </c>
      <c r="CAE2" s="41" t="n">
        <f aca="false">'6 - Outcomes'!J277</f>
        <v>0</v>
      </c>
      <c r="CAF2" s="41" t="n">
        <f aca="false">'6 - Outcomes'!K277</f>
        <v>0</v>
      </c>
      <c r="CAG2" s="41" t="n">
        <f aca="false">'6 - Outcomes'!L277</f>
        <v>0</v>
      </c>
      <c r="CAH2" s="41" t="n">
        <f aca="false">'6 - Outcomes'!M277</f>
        <v>0</v>
      </c>
      <c r="CAI2" s="41" t="n">
        <f aca="false">'6 - Outcomes'!N277</f>
        <v>0</v>
      </c>
      <c r="CAJ2" s="41" t="n">
        <f aca="false">'6 - Outcomes'!O277</f>
        <v>0</v>
      </c>
      <c r="CAK2" s="41" t="str">
        <f aca="false">'6 - Outcomes'!B284</f>
        <v>Change in footfall</v>
      </c>
      <c r="CAL2" s="41" t="str">
        <f aca="false">'6 - Outcomes'!C284</f>
        <v>Year-on-year % change in monthly footfall</v>
      </c>
      <c r="CAM2" s="41" t="n">
        <f aca="false">'6 - Outcomes'!B289</f>
        <v>0</v>
      </c>
      <c r="CAN2" s="41" t="n">
        <f aca="false">'6 - Outcomes'!C289</f>
        <v>0</v>
      </c>
      <c r="CAO2" s="41" t="n">
        <f aca="false">'6 - Outcomes'!D284</f>
        <v>0</v>
      </c>
      <c r="CAP2" s="41" t="n">
        <f aca="false">'6 - Outcomes'!E284</f>
        <v>0</v>
      </c>
      <c r="CAQ2" s="41" t="n">
        <f aca="false">'6 - Outcomes'!F284</f>
        <v>0</v>
      </c>
      <c r="CAR2" s="41" t="n">
        <f aca="false">'6 - Outcomes'!G284</f>
        <v>0</v>
      </c>
      <c r="CAS2" s="41" t="n">
        <f aca="false">'6 - Outcomes'!H284</f>
        <v>0</v>
      </c>
      <c r="CAT2" s="41" t="n">
        <f aca="false">'6 - Outcomes'!I284</f>
        <v>0</v>
      </c>
      <c r="CAU2" s="41" t="n">
        <f aca="false">'6 - Outcomes'!J284</f>
        <v>0</v>
      </c>
      <c r="CAV2" s="41" t="n">
        <f aca="false">'6 - Outcomes'!K284</f>
        <v>0</v>
      </c>
      <c r="CAW2" s="41" t="n">
        <f aca="false">'6 - Outcomes'!L284</f>
        <v>0</v>
      </c>
      <c r="CAX2" s="41" t="n">
        <f aca="false">'6 - Outcomes'!M284</f>
        <v>0</v>
      </c>
      <c r="CAY2" s="41" t="n">
        <f aca="false">'6 - Outcomes'!N284</f>
        <v>0</v>
      </c>
      <c r="CAZ2" s="41" t="n">
        <f aca="false">'6 - Outcomes'!O284</f>
        <v>0</v>
      </c>
      <c r="CBA2" s="41" t="n">
        <f aca="false">'6 - Outcomes'!D289</f>
        <v>0</v>
      </c>
      <c r="CBB2" s="41" t="n">
        <f aca="false">'6 - Outcomes'!E289</f>
        <v>0</v>
      </c>
      <c r="CBC2" s="41" t="n">
        <f aca="false">'6 - Outcomes'!F289</f>
        <v>0</v>
      </c>
      <c r="CBD2" s="41" t="n">
        <f aca="false">'6 - Outcomes'!G289</f>
        <v>0</v>
      </c>
      <c r="CBE2" s="41" t="n">
        <f aca="false">'6 - Outcomes'!H289</f>
        <v>0</v>
      </c>
      <c r="CBF2" s="41" t="n">
        <f aca="false">'6 - Outcomes'!I289</f>
        <v>0</v>
      </c>
      <c r="CBG2" s="41" t="n">
        <f aca="false">'6 - Outcomes'!J289</f>
        <v>0</v>
      </c>
      <c r="CBH2" s="41" t="n">
        <f aca="false">'6 - Outcomes'!K289</f>
        <v>0</v>
      </c>
      <c r="CBI2" s="41" t="n">
        <f aca="false">'6 - Outcomes'!L289</f>
        <v>0</v>
      </c>
      <c r="CBJ2" s="41" t="n">
        <f aca="false">'6 - Outcomes'!M289</f>
        <v>0</v>
      </c>
      <c r="CBK2" s="41" t="n">
        <f aca="false">'6 - Outcomes'!N289</f>
        <v>0</v>
      </c>
      <c r="CBL2" s="41" t="n">
        <f aca="false">'6 - Outcomes'!O289</f>
        <v>0</v>
      </c>
      <c r="CBM2" s="41" t="n">
        <f aca="false">'6 - Outcomes'!D294</f>
        <v>0</v>
      </c>
      <c r="CBN2" s="41" t="n">
        <f aca="false">'6 - Outcomes'!E294</f>
        <v>0</v>
      </c>
      <c r="CBO2" s="41" t="n">
        <f aca="false">'6 - Outcomes'!F294</f>
        <v>0</v>
      </c>
      <c r="CBP2" s="41" t="n">
        <f aca="false">'6 - Outcomes'!G294</f>
        <v>0</v>
      </c>
      <c r="CBQ2" s="41" t="n">
        <f aca="false">'6 - Outcomes'!H294</f>
        <v>0</v>
      </c>
      <c r="CBR2" s="41" t="n">
        <f aca="false">'6 - Outcomes'!I294</f>
        <v>0</v>
      </c>
      <c r="CBS2" s="41" t="n">
        <f aca="false">'6 - Outcomes'!J294</f>
        <v>0</v>
      </c>
      <c r="CBT2" s="41" t="n">
        <f aca="false">'6 - Outcomes'!K294</f>
        <v>0</v>
      </c>
      <c r="CBU2" s="41" t="n">
        <f aca="false">'6 - Outcomes'!L294</f>
        <v>0</v>
      </c>
      <c r="CBV2" s="41" t="n">
        <f aca="false">'6 - Outcomes'!M294</f>
        <v>0</v>
      </c>
      <c r="CBW2" s="41" t="n">
        <f aca="false">'6 - Outcomes'!N294</f>
        <v>0</v>
      </c>
      <c r="CBX2" s="41" t="n">
        <f aca="false">'6 - Outcomes'!O294</f>
        <v>0</v>
      </c>
      <c r="CBY2" s="41" t="n">
        <f aca="false">'6 - Outcomes'!D299</f>
        <v>0</v>
      </c>
      <c r="CBZ2" s="41" t="n">
        <f aca="false">'6 - Outcomes'!E299</f>
        <v>0</v>
      </c>
      <c r="CCA2" s="41" t="n">
        <f aca="false">'6 - Outcomes'!F299</f>
        <v>0</v>
      </c>
      <c r="CCB2" s="41" t="n">
        <f aca="false">'6 - Outcomes'!G299</f>
        <v>0</v>
      </c>
      <c r="CCC2" s="41" t="n">
        <f aca="false">'6 - Outcomes'!H299</f>
        <v>0</v>
      </c>
      <c r="CCD2" s="41" t="n">
        <f aca="false">'6 - Outcomes'!I299</f>
        <v>0</v>
      </c>
      <c r="CCE2" s="41" t="n">
        <f aca="false">'6 - Outcomes'!J299</f>
        <v>0</v>
      </c>
      <c r="CCF2" s="41" t="n">
        <f aca="false">'6 - Outcomes'!K299</f>
        <v>0</v>
      </c>
      <c r="CCG2" s="41" t="n">
        <f aca="false">'6 - Outcomes'!L299</f>
        <v>0</v>
      </c>
      <c r="CCH2" s="41" t="n">
        <f aca="false">'6 - Outcomes'!M299</f>
        <v>0</v>
      </c>
      <c r="CCI2" s="41" t="n">
        <f aca="false">'6 - Outcomes'!N299</f>
        <v>0</v>
      </c>
      <c r="CCJ2" s="41" t="n">
        <f aca="false">'6 - Outcomes'!O299</f>
        <v>0</v>
      </c>
      <c r="CCK2" s="41" t="n">
        <f aca="false">'6 - Outcomes'!D304</f>
        <v>0</v>
      </c>
      <c r="CCL2" s="41" t="n">
        <f aca="false">'6 - Outcomes'!E304</f>
        <v>0</v>
      </c>
      <c r="CCM2" s="41" t="n">
        <f aca="false">'6 - Outcomes'!F304</f>
        <v>0</v>
      </c>
      <c r="CCN2" s="41" t="n">
        <f aca="false">'6 - Outcomes'!G304</f>
        <v>0</v>
      </c>
      <c r="CCO2" s="41" t="n">
        <f aca="false">'6 - Outcomes'!H304</f>
        <v>0</v>
      </c>
      <c r="CCP2" s="41" t="n">
        <f aca="false">'6 - Outcomes'!I304</f>
        <v>0</v>
      </c>
      <c r="CCQ2" s="41" t="n">
        <f aca="false">'6 - Outcomes'!J304</f>
        <v>0</v>
      </c>
      <c r="CCR2" s="41" t="n">
        <f aca="false">'6 - Outcomes'!K304</f>
        <v>0</v>
      </c>
      <c r="CCS2" s="41" t="n">
        <f aca="false">'6 - Outcomes'!L304</f>
        <v>0</v>
      </c>
      <c r="CCT2" s="41" t="n">
        <f aca="false">'6 - Outcomes'!M304</f>
        <v>0</v>
      </c>
      <c r="CCU2" s="41" t="n">
        <f aca="false">'6 - Outcomes'!N304</f>
        <v>0</v>
      </c>
      <c r="CCV2" s="41" t="n">
        <f aca="false">'6 - Outcomes'!O304</f>
        <v>0</v>
      </c>
      <c r="CCW2" s="41" t="n">
        <f aca="false">'6 - Outcomes'!D309</f>
        <v>0</v>
      </c>
      <c r="CCX2" s="41" t="n">
        <f aca="false">'6 - Outcomes'!E309</f>
        <v>0</v>
      </c>
      <c r="CCY2" s="41" t="n">
        <f aca="false">'6 - Outcomes'!F309</f>
        <v>0</v>
      </c>
      <c r="CCZ2" s="41" t="n">
        <f aca="false">'6 - Outcomes'!G309</f>
        <v>0</v>
      </c>
      <c r="CDA2" s="41" t="n">
        <f aca="false">'6 - Outcomes'!H309</f>
        <v>0</v>
      </c>
      <c r="CDB2" s="41" t="n">
        <f aca="false">'6 - Outcomes'!I309</f>
        <v>0</v>
      </c>
      <c r="CDC2" s="41" t="n">
        <f aca="false">'6 - Outcomes'!J309</f>
        <v>0</v>
      </c>
      <c r="CDD2" s="41" t="n">
        <f aca="false">'6 - Outcomes'!K309</f>
        <v>0</v>
      </c>
      <c r="CDE2" s="41" t="n">
        <f aca="false">'6 - Outcomes'!L309</f>
        <v>0</v>
      </c>
      <c r="CDF2" s="41" t="n">
        <f aca="false">'6 - Outcomes'!M309</f>
        <v>0</v>
      </c>
      <c r="CDG2" s="41" t="n">
        <f aca="false">'6 - Outcomes'!N309</f>
        <v>0</v>
      </c>
      <c r="CDH2" s="41" t="n">
        <f aca="false">'6 - Outcomes'!O309</f>
        <v>0</v>
      </c>
      <c r="CDI2" s="41" t="str">
        <f aca="false">'6 - Outcomes'!B316</f>
        <v>Change in footfall</v>
      </c>
      <c r="CDJ2" s="41" t="str">
        <f aca="false">'6 - Outcomes'!C316</f>
        <v>Year-on-year % change in monthly footfall</v>
      </c>
      <c r="CDK2" s="41" t="n">
        <f aca="false">'6 - Outcomes'!B321</f>
        <v>0</v>
      </c>
      <c r="CDL2" s="41" t="n">
        <f aca="false">'6 - Outcomes'!C321</f>
        <v>0</v>
      </c>
      <c r="CDM2" s="41" t="n">
        <f aca="false">'6 - Outcomes'!D316</f>
        <v>0</v>
      </c>
      <c r="CDN2" s="41" t="n">
        <f aca="false">'6 - Outcomes'!E316</f>
        <v>0</v>
      </c>
      <c r="CDO2" s="41" t="n">
        <f aca="false">'6 - Outcomes'!F316</f>
        <v>0</v>
      </c>
      <c r="CDP2" s="41" t="n">
        <f aca="false">'6 - Outcomes'!G316</f>
        <v>0</v>
      </c>
      <c r="CDQ2" s="41" t="n">
        <f aca="false">'6 - Outcomes'!H316</f>
        <v>0</v>
      </c>
      <c r="CDR2" s="41" t="n">
        <f aca="false">'6 - Outcomes'!I316</f>
        <v>0</v>
      </c>
      <c r="CDS2" s="41" t="n">
        <f aca="false">'6 - Outcomes'!J316</f>
        <v>0</v>
      </c>
      <c r="CDT2" s="41" t="n">
        <f aca="false">'6 - Outcomes'!K316</f>
        <v>0</v>
      </c>
      <c r="CDU2" s="41" t="n">
        <f aca="false">'6 - Outcomes'!L316</f>
        <v>0</v>
      </c>
      <c r="CDV2" s="41" t="n">
        <f aca="false">'6 - Outcomes'!M316</f>
        <v>0</v>
      </c>
      <c r="CDW2" s="41" t="n">
        <f aca="false">'6 - Outcomes'!N316</f>
        <v>0</v>
      </c>
      <c r="CDX2" s="41" t="n">
        <f aca="false">'6 - Outcomes'!O316</f>
        <v>0</v>
      </c>
      <c r="CDY2" s="41" t="n">
        <f aca="false">'6 - Outcomes'!D321</f>
        <v>0</v>
      </c>
      <c r="CDZ2" s="41" t="n">
        <f aca="false">'6 - Outcomes'!E321</f>
        <v>0</v>
      </c>
      <c r="CEA2" s="41" t="n">
        <f aca="false">'6 - Outcomes'!F321</f>
        <v>0</v>
      </c>
      <c r="CEB2" s="41" t="n">
        <f aca="false">'6 - Outcomes'!G321</f>
        <v>0</v>
      </c>
      <c r="CEC2" s="41" t="n">
        <f aca="false">'6 - Outcomes'!H321</f>
        <v>0</v>
      </c>
      <c r="CED2" s="41" t="n">
        <f aca="false">'6 - Outcomes'!I321</f>
        <v>0</v>
      </c>
      <c r="CEE2" s="41" t="n">
        <f aca="false">'6 - Outcomes'!J321</f>
        <v>0</v>
      </c>
      <c r="CEF2" s="41" t="n">
        <f aca="false">'6 - Outcomes'!K321</f>
        <v>0</v>
      </c>
      <c r="CEG2" s="41" t="n">
        <f aca="false">'6 - Outcomes'!L321</f>
        <v>0</v>
      </c>
      <c r="CEH2" s="41" t="n">
        <f aca="false">'6 - Outcomes'!M321</f>
        <v>0</v>
      </c>
      <c r="CEI2" s="41" t="n">
        <f aca="false">'6 - Outcomes'!N321</f>
        <v>0</v>
      </c>
      <c r="CEJ2" s="41" t="n">
        <f aca="false">'6 - Outcomes'!O321</f>
        <v>0</v>
      </c>
      <c r="CEK2" s="41" t="n">
        <f aca="false">'6 - Outcomes'!D326</f>
        <v>0</v>
      </c>
      <c r="CEL2" s="41" t="n">
        <f aca="false">'6 - Outcomes'!E326</f>
        <v>0</v>
      </c>
      <c r="CEM2" s="41" t="n">
        <f aca="false">'6 - Outcomes'!F326</f>
        <v>0</v>
      </c>
      <c r="CEN2" s="41" t="n">
        <f aca="false">'6 - Outcomes'!G326</f>
        <v>0</v>
      </c>
      <c r="CEO2" s="41" t="n">
        <f aca="false">'6 - Outcomes'!H326</f>
        <v>0</v>
      </c>
      <c r="CEP2" s="41" t="n">
        <f aca="false">'6 - Outcomes'!I326</f>
        <v>0</v>
      </c>
      <c r="CEQ2" s="41" t="n">
        <f aca="false">'6 - Outcomes'!J326</f>
        <v>0</v>
      </c>
      <c r="CER2" s="41" t="n">
        <f aca="false">'6 - Outcomes'!K326</f>
        <v>0</v>
      </c>
      <c r="CES2" s="41" t="n">
        <f aca="false">'6 - Outcomes'!L326</f>
        <v>0</v>
      </c>
      <c r="CET2" s="41" t="n">
        <f aca="false">'6 - Outcomes'!M326</f>
        <v>0</v>
      </c>
      <c r="CEU2" s="41" t="n">
        <f aca="false">'6 - Outcomes'!N326</f>
        <v>0</v>
      </c>
      <c r="CEV2" s="41" t="n">
        <f aca="false">'6 - Outcomes'!O326</f>
        <v>0</v>
      </c>
      <c r="CEW2" s="41" t="n">
        <f aca="false">'6 - Outcomes'!D331</f>
        <v>0</v>
      </c>
      <c r="CEX2" s="41" t="n">
        <f aca="false">'6 - Outcomes'!E331</f>
        <v>0</v>
      </c>
      <c r="CEY2" s="41" t="n">
        <f aca="false">'6 - Outcomes'!F331</f>
        <v>0</v>
      </c>
      <c r="CEZ2" s="41" t="n">
        <f aca="false">'6 - Outcomes'!G331</f>
        <v>0</v>
      </c>
      <c r="CFA2" s="41" t="n">
        <f aca="false">'6 - Outcomes'!H331</f>
        <v>0</v>
      </c>
      <c r="CFB2" s="41" t="n">
        <f aca="false">'6 - Outcomes'!I331</f>
        <v>0</v>
      </c>
      <c r="CFC2" s="41" t="n">
        <f aca="false">'6 - Outcomes'!J331</f>
        <v>0</v>
      </c>
      <c r="CFD2" s="41" t="n">
        <f aca="false">'6 - Outcomes'!K331</f>
        <v>0</v>
      </c>
      <c r="CFE2" s="41" t="n">
        <f aca="false">'6 - Outcomes'!L331</f>
        <v>0</v>
      </c>
      <c r="CFF2" s="41" t="n">
        <f aca="false">'6 - Outcomes'!M331</f>
        <v>0</v>
      </c>
      <c r="CFG2" s="41" t="n">
        <f aca="false">'6 - Outcomes'!N331</f>
        <v>0</v>
      </c>
      <c r="CFH2" s="41" t="n">
        <f aca="false">'6 - Outcomes'!O331</f>
        <v>0</v>
      </c>
      <c r="CFI2" s="41" t="n">
        <f aca="false">'6 - Outcomes'!D336</f>
        <v>0</v>
      </c>
      <c r="CFJ2" s="41" t="n">
        <f aca="false">'6 - Outcomes'!E336</f>
        <v>0</v>
      </c>
      <c r="CFK2" s="41" t="n">
        <f aca="false">'6 - Outcomes'!F336</f>
        <v>0</v>
      </c>
      <c r="CFL2" s="41" t="n">
        <f aca="false">'6 - Outcomes'!G336</f>
        <v>0</v>
      </c>
      <c r="CFM2" s="41" t="n">
        <f aca="false">'6 - Outcomes'!H336</f>
        <v>0</v>
      </c>
      <c r="CFN2" s="41" t="n">
        <f aca="false">'6 - Outcomes'!I336</f>
        <v>0</v>
      </c>
      <c r="CFO2" s="41" t="n">
        <f aca="false">'6 - Outcomes'!J336</f>
        <v>0</v>
      </c>
      <c r="CFP2" s="41" t="n">
        <f aca="false">'6 - Outcomes'!K336</f>
        <v>0</v>
      </c>
      <c r="CFQ2" s="41" t="n">
        <f aca="false">'6 - Outcomes'!L336</f>
        <v>0</v>
      </c>
      <c r="CFR2" s="41" t="n">
        <f aca="false">'6 - Outcomes'!M336</f>
        <v>0</v>
      </c>
      <c r="CFS2" s="41" t="n">
        <f aca="false">'6 - Outcomes'!N336</f>
        <v>0</v>
      </c>
      <c r="CFT2" s="41" t="n">
        <f aca="false">'6 - Outcomes'!O336</f>
        <v>0</v>
      </c>
      <c r="CFU2" s="41" t="n">
        <f aca="false">'6 - Outcomes'!D341</f>
        <v>0</v>
      </c>
      <c r="CFV2" s="41" t="n">
        <f aca="false">'6 - Outcomes'!E341</f>
        <v>0</v>
      </c>
      <c r="CFW2" s="41" t="n">
        <f aca="false">'6 - Outcomes'!F341</f>
        <v>0</v>
      </c>
      <c r="CFX2" s="41" t="n">
        <f aca="false">'6 - Outcomes'!G341</f>
        <v>0</v>
      </c>
      <c r="CFY2" s="41" t="n">
        <f aca="false">'6 - Outcomes'!H341</f>
        <v>0</v>
      </c>
      <c r="CFZ2" s="41" t="n">
        <f aca="false">'6 - Outcomes'!I341</f>
        <v>0</v>
      </c>
      <c r="CGA2" s="41" t="n">
        <f aca="false">'6 - Outcomes'!J341</f>
        <v>0</v>
      </c>
      <c r="CGB2" s="41" t="n">
        <f aca="false">'6 - Outcomes'!K341</f>
        <v>0</v>
      </c>
      <c r="CGC2" s="41" t="n">
        <f aca="false">'6 - Outcomes'!L341</f>
        <v>0</v>
      </c>
      <c r="CGD2" s="41" t="n">
        <f aca="false">'6 - Outcomes'!M341</f>
        <v>0</v>
      </c>
      <c r="CGE2" s="41" t="n">
        <f aca="false">'6 - Outcomes'!N341</f>
        <v>0</v>
      </c>
      <c r="CGF2" s="41" t="n">
        <f aca="false">'6 - Outcomes'!O341</f>
        <v>0</v>
      </c>
      <c r="CGG2" s="41" t="str">
        <f aca="false">'6 - Outcomes'!B348</f>
        <v>Change in footfall</v>
      </c>
      <c r="CGH2" s="41" t="str">
        <f aca="false">'6 - Outcomes'!C348</f>
        <v>Year-on-year % change in monthly footfall</v>
      </c>
      <c r="CGI2" s="41" t="n">
        <f aca="false">'6 - Outcomes'!B353</f>
        <v>0</v>
      </c>
      <c r="CGJ2" s="41" t="n">
        <f aca="false">'6 - Outcomes'!C353</f>
        <v>0</v>
      </c>
      <c r="CGK2" s="41" t="n">
        <f aca="false">'6 - Outcomes'!D348</f>
        <v>0</v>
      </c>
      <c r="CGL2" s="41" t="n">
        <f aca="false">'6 - Outcomes'!E348</f>
        <v>0</v>
      </c>
      <c r="CGM2" s="41" t="n">
        <f aca="false">'6 - Outcomes'!F348</f>
        <v>0</v>
      </c>
      <c r="CGN2" s="41" t="n">
        <f aca="false">'6 - Outcomes'!G348</f>
        <v>0</v>
      </c>
      <c r="CGO2" s="41" t="n">
        <f aca="false">'6 - Outcomes'!H348</f>
        <v>0</v>
      </c>
      <c r="CGP2" s="41" t="n">
        <f aca="false">'6 - Outcomes'!I348</f>
        <v>0</v>
      </c>
      <c r="CGQ2" s="41" t="n">
        <f aca="false">'6 - Outcomes'!J348</f>
        <v>0</v>
      </c>
      <c r="CGR2" s="41" t="n">
        <f aca="false">'6 - Outcomes'!K348</f>
        <v>0</v>
      </c>
      <c r="CGS2" s="41" t="n">
        <f aca="false">'6 - Outcomes'!L348</f>
        <v>0</v>
      </c>
      <c r="CGT2" s="41" t="n">
        <f aca="false">'6 - Outcomes'!M348</f>
        <v>0</v>
      </c>
      <c r="CGU2" s="41" t="n">
        <f aca="false">'6 - Outcomes'!N348</f>
        <v>0</v>
      </c>
      <c r="CGV2" s="41" t="n">
        <f aca="false">'6 - Outcomes'!O348</f>
        <v>0</v>
      </c>
      <c r="CGW2" s="41" t="n">
        <f aca="false">'6 - Outcomes'!D353</f>
        <v>0</v>
      </c>
      <c r="CGX2" s="41" t="n">
        <f aca="false">'6 - Outcomes'!E353</f>
        <v>0</v>
      </c>
      <c r="CGY2" s="41" t="n">
        <f aca="false">'6 - Outcomes'!F353</f>
        <v>0</v>
      </c>
      <c r="CGZ2" s="41" t="n">
        <f aca="false">'6 - Outcomes'!G353</f>
        <v>0</v>
      </c>
      <c r="CHA2" s="41" t="n">
        <f aca="false">'6 - Outcomes'!H353</f>
        <v>0</v>
      </c>
      <c r="CHB2" s="41" t="n">
        <f aca="false">'6 - Outcomes'!I353</f>
        <v>0</v>
      </c>
      <c r="CHC2" s="41" t="n">
        <f aca="false">'6 - Outcomes'!J353</f>
        <v>0</v>
      </c>
      <c r="CHD2" s="41" t="n">
        <f aca="false">'6 - Outcomes'!K353</f>
        <v>0</v>
      </c>
      <c r="CHE2" s="41" t="n">
        <f aca="false">'6 - Outcomes'!L353</f>
        <v>0</v>
      </c>
      <c r="CHF2" s="41" t="n">
        <f aca="false">'6 - Outcomes'!M353</f>
        <v>0</v>
      </c>
      <c r="CHG2" s="41" t="n">
        <f aca="false">'6 - Outcomes'!N353</f>
        <v>0</v>
      </c>
      <c r="CHH2" s="41" t="n">
        <f aca="false">'6 - Outcomes'!O353</f>
        <v>0</v>
      </c>
      <c r="CHI2" s="41" t="n">
        <f aca="false">'6 - Outcomes'!D358</f>
        <v>0</v>
      </c>
      <c r="CHJ2" s="41" t="n">
        <f aca="false">'6 - Outcomes'!E358</f>
        <v>0</v>
      </c>
      <c r="CHK2" s="41" t="n">
        <f aca="false">'6 - Outcomes'!F358</f>
        <v>0</v>
      </c>
      <c r="CHL2" s="41" t="n">
        <f aca="false">'6 - Outcomes'!G358</f>
        <v>0</v>
      </c>
      <c r="CHM2" s="41" t="n">
        <f aca="false">'6 - Outcomes'!H358</f>
        <v>0</v>
      </c>
      <c r="CHN2" s="41" t="n">
        <f aca="false">'6 - Outcomes'!I358</f>
        <v>0</v>
      </c>
      <c r="CHO2" s="41" t="n">
        <f aca="false">'6 - Outcomes'!J358</f>
        <v>0</v>
      </c>
      <c r="CHP2" s="41" t="n">
        <f aca="false">'6 - Outcomes'!K358</f>
        <v>0</v>
      </c>
      <c r="CHQ2" s="41" t="n">
        <f aca="false">'6 - Outcomes'!L358</f>
        <v>0</v>
      </c>
      <c r="CHR2" s="41" t="n">
        <f aca="false">'6 - Outcomes'!M358</f>
        <v>0</v>
      </c>
      <c r="CHS2" s="41" t="n">
        <f aca="false">'6 - Outcomes'!N358</f>
        <v>0</v>
      </c>
      <c r="CHT2" s="41" t="n">
        <f aca="false">'6 - Outcomes'!O358</f>
        <v>0</v>
      </c>
      <c r="CHU2" s="41" t="n">
        <f aca="false">'6 - Outcomes'!D363</f>
        <v>0</v>
      </c>
      <c r="CHV2" s="41" t="n">
        <f aca="false">'6 - Outcomes'!E363</f>
        <v>0</v>
      </c>
      <c r="CHW2" s="41" t="n">
        <f aca="false">'6 - Outcomes'!F363</f>
        <v>0</v>
      </c>
      <c r="CHX2" s="41" t="n">
        <f aca="false">'6 - Outcomes'!G363</f>
        <v>0</v>
      </c>
      <c r="CHY2" s="41" t="n">
        <f aca="false">'6 - Outcomes'!H363</f>
        <v>0</v>
      </c>
      <c r="CHZ2" s="41" t="n">
        <f aca="false">'6 - Outcomes'!I363</f>
        <v>0</v>
      </c>
      <c r="CIA2" s="41" t="n">
        <f aca="false">'6 - Outcomes'!J363</f>
        <v>0</v>
      </c>
      <c r="CIB2" s="41" t="n">
        <f aca="false">'6 - Outcomes'!K363</f>
        <v>0</v>
      </c>
      <c r="CIC2" s="41" t="n">
        <f aca="false">'6 - Outcomes'!L363</f>
        <v>0</v>
      </c>
      <c r="CID2" s="41" t="n">
        <f aca="false">'6 - Outcomes'!M363</f>
        <v>0</v>
      </c>
      <c r="CIE2" s="41" t="n">
        <f aca="false">'6 - Outcomes'!N363</f>
        <v>0</v>
      </c>
      <c r="CIF2" s="41" t="n">
        <f aca="false">'6 - Outcomes'!O363</f>
        <v>0</v>
      </c>
      <c r="CIG2" s="41" t="n">
        <f aca="false">'6 - Outcomes'!D368</f>
        <v>0</v>
      </c>
      <c r="CIH2" s="41" t="n">
        <f aca="false">'6 - Outcomes'!E368</f>
        <v>0</v>
      </c>
      <c r="CII2" s="41" t="n">
        <f aca="false">'6 - Outcomes'!F368</f>
        <v>0</v>
      </c>
      <c r="CIJ2" s="41" t="n">
        <f aca="false">'6 - Outcomes'!G368</f>
        <v>0</v>
      </c>
      <c r="CIK2" s="41" t="n">
        <f aca="false">'6 - Outcomes'!H368</f>
        <v>0</v>
      </c>
      <c r="CIL2" s="41" t="n">
        <f aca="false">'6 - Outcomes'!I368</f>
        <v>0</v>
      </c>
      <c r="CIM2" s="41" t="n">
        <f aca="false">'6 - Outcomes'!J368</f>
        <v>0</v>
      </c>
      <c r="CIN2" s="41" t="n">
        <f aca="false">'6 - Outcomes'!K368</f>
        <v>0</v>
      </c>
      <c r="CIO2" s="41" t="n">
        <f aca="false">'6 - Outcomes'!L368</f>
        <v>0</v>
      </c>
      <c r="CIP2" s="41" t="n">
        <f aca="false">'6 - Outcomes'!M368</f>
        <v>0</v>
      </c>
      <c r="CIQ2" s="41" t="n">
        <f aca="false">'6 - Outcomes'!N368</f>
        <v>0</v>
      </c>
      <c r="CIR2" s="41" t="n">
        <f aca="false">'6 - Outcomes'!O368</f>
        <v>0</v>
      </c>
      <c r="CIS2" s="41" t="n">
        <f aca="false">'6 - Outcomes'!D373</f>
        <v>0</v>
      </c>
      <c r="CIT2" s="41" t="n">
        <f aca="false">'6 - Outcomes'!E373</f>
        <v>0</v>
      </c>
      <c r="CIU2" s="41" t="n">
        <f aca="false">'6 - Outcomes'!F373</f>
        <v>0</v>
      </c>
      <c r="CIV2" s="41" t="n">
        <f aca="false">'6 - Outcomes'!G373</f>
        <v>0</v>
      </c>
      <c r="CIW2" s="41" t="n">
        <f aca="false">'6 - Outcomes'!H373</f>
        <v>0</v>
      </c>
      <c r="CIX2" s="41" t="n">
        <f aca="false">'6 - Outcomes'!I373</f>
        <v>0</v>
      </c>
      <c r="CIY2" s="41" t="n">
        <f aca="false">'6 - Outcomes'!J373</f>
        <v>0</v>
      </c>
      <c r="CIZ2" s="41" t="n">
        <f aca="false">'6 - Outcomes'!K373</f>
        <v>0</v>
      </c>
      <c r="CJA2" s="41" t="n">
        <f aca="false">'6 - Outcomes'!L373</f>
        <v>0</v>
      </c>
      <c r="CJB2" s="41" t="n">
        <f aca="false">'6 - Outcomes'!M373</f>
        <v>0</v>
      </c>
      <c r="CJC2" s="41" t="n">
        <f aca="false">'6 - Outcomes'!N373</f>
        <v>0</v>
      </c>
      <c r="CJD2" s="41" t="n">
        <f aca="false">'6 - Outcomes'!O373</f>
        <v>0</v>
      </c>
      <c r="CJE2" s="41" t="str">
        <f aca="false">'6 - Outcomes'!B380</f>
        <v>Change in footfall</v>
      </c>
      <c r="CJF2" s="41" t="str">
        <f aca="false">'6 - Outcomes'!C380</f>
        <v>Year-on-year % change in monthly footfall</v>
      </c>
      <c r="CJG2" s="41" t="n">
        <f aca="false">'6 - Outcomes'!B385</f>
        <v>0</v>
      </c>
      <c r="CJH2" s="41" t="n">
        <f aca="false">'6 - Outcomes'!C385</f>
        <v>0</v>
      </c>
      <c r="CJI2" s="41" t="n">
        <f aca="false">'6 - Outcomes'!D380</f>
        <v>0</v>
      </c>
      <c r="CJJ2" s="41" t="n">
        <f aca="false">'6 - Outcomes'!E380</f>
        <v>0</v>
      </c>
      <c r="CJK2" s="41" t="n">
        <f aca="false">'6 - Outcomes'!F380</f>
        <v>0</v>
      </c>
      <c r="CJL2" s="41" t="n">
        <f aca="false">'6 - Outcomes'!G380</f>
        <v>0</v>
      </c>
      <c r="CJM2" s="41" t="n">
        <f aca="false">'6 - Outcomes'!H380</f>
        <v>0</v>
      </c>
      <c r="CJN2" s="41" t="n">
        <f aca="false">'6 - Outcomes'!I380</f>
        <v>0</v>
      </c>
      <c r="CJO2" s="41" t="n">
        <f aca="false">'6 - Outcomes'!J380</f>
        <v>0</v>
      </c>
      <c r="CJP2" s="41" t="n">
        <f aca="false">'6 - Outcomes'!K380</f>
        <v>0</v>
      </c>
      <c r="CJQ2" s="41" t="n">
        <f aca="false">'6 - Outcomes'!L380</f>
        <v>0</v>
      </c>
      <c r="CJR2" s="41" t="n">
        <f aca="false">'6 - Outcomes'!M380</f>
        <v>0</v>
      </c>
      <c r="CJS2" s="41" t="n">
        <f aca="false">'6 - Outcomes'!N380</f>
        <v>0</v>
      </c>
      <c r="CJT2" s="41" t="n">
        <f aca="false">'6 - Outcomes'!O380</f>
        <v>0</v>
      </c>
      <c r="CJU2" s="41" t="n">
        <f aca="false">'6 - Outcomes'!D385</f>
        <v>0</v>
      </c>
      <c r="CJV2" s="41" t="n">
        <f aca="false">'6 - Outcomes'!E385</f>
        <v>0</v>
      </c>
      <c r="CJW2" s="41" t="n">
        <f aca="false">'6 - Outcomes'!F385</f>
        <v>0</v>
      </c>
      <c r="CJX2" s="41" t="n">
        <f aca="false">'6 - Outcomes'!G385</f>
        <v>0</v>
      </c>
      <c r="CJY2" s="41" t="n">
        <f aca="false">'6 - Outcomes'!H385</f>
        <v>0</v>
      </c>
      <c r="CJZ2" s="41" t="n">
        <f aca="false">'6 - Outcomes'!I385</f>
        <v>0</v>
      </c>
      <c r="CKA2" s="41" t="n">
        <f aca="false">'6 - Outcomes'!J385</f>
        <v>0</v>
      </c>
      <c r="CKB2" s="41" t="n">
        <f aca="false">'6 - Outcomes'!K385</f>
        <v>0</v>
      </c>
      <c r="CKC2" s="41" t="n">
        <f aca="false">'6 - Outcomes'!L385</f>
        <v>0</v>
      </c>
      <c r="CKD2" s="41" t="n">
        <f aca="false">'6 - Outcomes'!M385</f>
        <v>0</v>
      </c>
      <c r="CKE2" s="41" t="n">
        <f aca="false">'6 - Outcomes'!N385</f>
        <v>0</v>
      </c>
      <c r="CKF2" s="41" t="n">
        <f aca="false">'6 - Outcomes'!O385</f>
        <v>0</v>
      </c>
      <c r="CKG2" s="41" t="n">
        <f aca="false">'6 - Outcomes'!D390</f>
        <v>0</v>
      </c>
      <c r="CKH2" s="41" t="n">
        <f aca="false">'6 - Outcomes'!E390</f>
        <v>0</v>
      </c>
      <c r="CKI2" s="41" t="n">
        <f aca="false">'6 - Outcomes'!F390</f>
        <v>0</v>
      </c>
      <c r="CKJ2" s="41" t="n">
        <f aca="false">'6 - Outcomes'!G390</f>
        <v>0</v>
      </c>
      <c r="CKK2" s="41" t="n">
        <f aca="false">'6 - Outcomes'!H390</f>
        <v>0</v>
      </c>
      <c r="CKL2" s="41" t="n">
        <f aca="false">'6 - Outcomes'!I390</f>
        <v>0</v>
      </c>
      <c r="CKM2" s="41" t="n">
        <f aca="false">'6 - Outcomes'!J390</f>
        <v>0</v>
      </c>
      <c r="CKN2" s="41" t="n">
        <f aca="false">'6 - Outcomes'!K390</f>
        <v>0</v>
      </c>
      <c r="CKO2" s="41" t="n">
        <f aca="false">'6 - Outcomes'!L390</f>
        <v>0</v>
      </c>
      <c r="CKP2" s="41" t="n">
        <f aca="false">'6 - Outcomes'!M390</f>
        <v>0</v>
      </c>
      <c r="CKQ2" s="41" t="n">
        <f aca="false">'6 - Outcomes'!N390</f>
        <v>0</v>
      </c>
      <c r="CKR2" s="41" t="n">
        <f aca="false">'6 - Outcomes'!O390</f>
        <v>0</v>
      </c>
      <c r="CKS2" s="41" t="n">
        <f aca="false">'6 - Outcomes'!D395</f>
        <v>0</v>
      </c>
      <c r="CKT2" s="41" t="n">
        <f aca="false">'6 - Outcomes'!E395</f>
        <v>0</v>
      </c>
      <c r="CKU2" s="41" t="n">
        <f aca="false">'6 - Outcomes'!F395</f>
        <v>0</v>
      </c>
      <c r="CKV2" s="41" t="n">
        <f aca="false">'6 - Outcomes'!G395</f>
        <v>0</v>
      </c>
      <c r="CKW2" s="41" t="n">
        <f aca="false">'6 - Outcomes'!H395</f>
        <v>0</v>
      </c>
      <c r="CKX2" s="41" t="n">
        <f aca="false">'6 - Outcomes'!I395</f>
        <v>0</v>
      </c>
      <c r="CKY2" s="41" t="n">
        <f aca="false">'6 - Outcomes'!J395</f>
        <v>0</v>
      </c>
      <c r="CKZ2" s="41" t="n">
        <f aca="false">'6 - Outcomes'!K395</f>
        <v>0</v>
      </c>
      <c r="CLA2" s="41" t="n">
        <f aca="false">'6 - Outcomes'!L395</f>
        <v>0</v>
      </c>
      <c r="CLB2" s="41" t="n">
        <f aca="false">'6 - Outcomes'!M395</f>
        <v>0</v>
      </c>
      <c r="CLC2" s="41" t="n">
        <f aca="false">'6 - Outcomes'!N395</f>
        <v>0</v>
      </c>
      <c r="CLD2" s="41" t="n">
        <f aca="false">'6 - Outcomes'!O395</f>
        <v>0</v>
      </c>
      <c r="CLE2" s="41" t="n">
        <f aca="false">'6 - Outcomes'!D400</f>
        <v>0</v>
      </c>
      <c r="CLF2" s="41" t="n">
        <f aca="false">'6 - Outcomes'!E400</f>
        <v>0</v>
      </c>
      <c r="CLG2" s="41" t="n">
        <f aca="false">'6 - Outcomes'!F400</f>
        <v>0</v>
      </c>
      <c r="CLH2" s="41" t="n">
        <f aca="false">'6 - Outcomes'!G400</f>
        <v>0</v>
      </c>
      <c r="CLI2" s="41" t="n">
        <f aca="false">'6 - Outcomes'!H400</f>
        <v>0</v>
      </c>
      <c r="CLJ2" s="41" t="n">
        <f aca="false">'6 - Outcomes'!I400</f>
        <v>0</v>
      </c>
      <c r="CLK2" s="41" t="n">
        <f aca="false">'6 - Outcomes'!J400</f>
        <v>0</v>
      </c>
      <c r="CLL2" s="41" t="n">
        <f aca="false">'6 - Outcomes'!K400</f>
        <v>0</v>
      </c>
      <c r="CLM2" s="41" t="n">
        <f aca="false">'6 - Outcomes'!L400</f>
        <v>0</v>
      </c>
      <c r="CLN2" s="41" t="n">
        <f aca="false">'6 - Outcomes'!M400</f>
        <v>0</v>
      </c>
      <c r="CLO2" s="41" t="n">
        <f aca="false">'6 - Outcomes'!N400</f>
        <v>0</v>
      </c>
      <c r="CLP2" s="41" t="n">
        <f aca="false">'6 - Outcomes'!O400</f>
        <v>0</v>
      </c>
      <c r="CLQ2" s="41" t="n">
        <f aca="false">'6 - Outcomes'!D405</f>
        <v>0</v>
      </c>
      <c r="CLR2" s="41" t="n">
        <f aca="false">'6 - Outcomes'!E405</f>
        <v>0</v>
      </c>
      <c r="CLS2" s="41" t="n">
        <f aca="false">'6 - Outcomes'!F405</f>
        <v>0</v>
      </c>
      <c r="CLT2" s="41" t="n">
        <f aca="false">'6 - Outcomes'!G405</f>
        <v>0</v>
      </c>
      <c r="CLU2" s="41" t="n">
        <f aca="false">'6 - Outcomes'!H405</f>
        <v>0</v>
      </c>
      <c r="CLV2" s="41" t="n">
        <f aca="false">'6 - Outcomes'!I405</f>
        <v>0</v>
      </c>
      <c r="CLW2" s="41" t="n">
        <f aca="false">'6 - Outcomes'!J405</f>
        <v>0</v>
      </c>
      <c r="CLX2" s="41" t="n">
        <f aca="false">'6 - Outcomes'!K405</f>
        <v>0</v>
      </c>
      <c r="CLY2" s="41" t="n">
        <f aca="false">'6 - Outcomes'!L405</f>
        <v>0</v>
      </c>
      <c r="CLZ2" s="41" t="n">
        <f aca="false">'6 - Outcomes'!M405</f>
        <v>0</v>
      </c>
      <c r="CMA2" s="41" t="n">
        <f aca="false">'6 - Outcomes'!N405</f>
        <v>0</v>
      </c>
      <c r="CMB2" s="41" t="n">
        <f aca="false">'6 - Outcomes'!O405</f>
        <v>0</v>
      </c>
      <c r="CMC2" s="41" t="str">
        <f aca="false">'6 - Outcomes'!B412</f>
        <v>Change in footfall</v>
      </c>
      <c r="CMD2" s="41" t="str">
        <f aca="false">'6 - Outcomes'!C412</f>
        <v>Year-on-year % change in monthly footfall</v>
      </c>
      <c r="CME2" s="41" t="n">
        <f aca="false">'6 - Outcomes'!B417</f>
        <v>0</v>
      </c>
      <c r="CMF2" s="41" t="n">
        <f aca="false">'6 - Outcomes'!C417</f>
        <v>0</v>
      </c>
      <c r="CMG2" s="41" t="n">
        <f aca="false">'6 - Outcomes'!D412</f>
        <v>0</v>
      </c>
      <c r="CMH2" s="41" t="n">
        <f aca="false">'6 - Outcomes'!E412</f>
        <v>0</v>
      </c>
      <c r="CMI2" s="41" t="n">
        <f aca="false">'6 - Outcomes'!F412</f>
        <v>0</v>
      </c>
      <c r="CMJ2" s="41" t="n">
        <f aca="false">'6 - Outcomes'!G412</f>
        <v>0</v>
      </c>
      <c r="CMK2" s="41" t="n">
        <f aca="false">'6 - Outcomes'!H412</f>
        <v>0</v>
      </c>
      <c r="CML2" s="41" t="n">
        <f aca="false">'6 - Outcomes'!I412</f>
        <v>0</v>
      </c>
      <c r="CMM2" s="41" t="n">
        <f aca="false">'6 - Outcomes'!J412</f>
        <v>0</v>
      </c>
      <c r="CMN2" s="41" t="n">
        <f aca="false">'6 - Outcomes'!K412</f>
        <v>0</v>
      </c>
      <c r="CMO2" s="41" t="n">
        <f aca="false">'6 - Outcomes'!L412</f>
        <v>0</v>
      </c>
      <c r="CMP2" s="41" t="n">
        <f aca="false">'6 - Outcomes'!M412</f>
        <v>0</v>
      </c>
      <c r="CMQ2" s="41" t="n">
        <f aca="false">'6 - Outcomes'!N412</f>
        <v>0</v>
      </c>
      <c r="CMR2" s="41" t="n">
        <f aca="false">'6 - Outcomes'!O412</f>
        <v>0</v>
      </c>
      <c r="CMS2" s="41" t="n">
        <f aca="false">'6 - Outcomes'!D417</f>
        <v>0</v>
      </c>
      <c r="CMT2" s="41" t="n">
        <f aca="false">'6 - Outcomes'!E417</f>
        <v>0</v>
      </c>
      <c r="CMU2" s="41" t="n">
        <f aca="false">'6 - Outcomes'!F417</f>
        <v>0</v>
      </c>
      <c r="CMV2" s="41" t="n">
        <f aca="false">'6 - Outcomes'!G417</f>
        <v>0</v>
      </c>
      <c r="CMW2" s="41" t="n">
        <f aca="false">'6 - Outcomes'!H417</f>
        <v>0</v>
      </c>
      <c r="CMX2" s="41" t="n">
        <f aca="false">'6 - Outcomes'!I417</f>
        <v>0</v>
      </c>
      <c r="CMY2" s="41" t="n">
        <f aca="false">'6 - Outcomes'!J417</f>
        <v>0</v>
      </c>
      <c r="CMZ2" s="41" t="n">
        <f aca="false">'6 - Outcomes'!K417</f>
        <v>0</v>
      </c>
      <c r="CNA2" s="41" t="n">
        <f aca="false">'6 - Outcomes'!L417</f>
        <v>0</v>
      </c>
      <c r="CNB2" s="41" t="n">
        <f aca="false">'6 - Outcomes'!M417</f>
        <v>0</v>
      </c>
      <c r="CNC2" s="41" t="n">
        <f aca="false">'6 - Outcomes'!N417</f>
        <v>0</v>
      </c>
      <c r="CND2" s="41" t="n">
        <f aca="false">'6 - Outcomes'!O417</f>
        <v>0</v>
      </c>
      <c r="CNE2" s="41" t="n">
        <f aca="false">'6 - Outcomes'!D422</f>
        <v>0</v>
      </c>
      <c r="CNF2" s="41" t="n">
        <f aca="false">'6 - Outcomes'!E422</f>
        <v>0</v>
      </c>
      <c r="CNG2" s="41" t="n">
        <f aca="false">'6 - Outcomes'!F422</f>
        <v>0</v>
      </c>
      <c r="CNH2" s="41" t="n">
        <f aca="false">'6 - Outcomes'!G422</f>
        <v>0</v>
      </c>
      <c r="CNI2" s="41" t="n">
        <f aca="false">'6 - Outcomes'!H422</f>
        <v>0</v>
      </c>
      <c r="CNJ2" s="41" t="n">
        <f aca="false">'6 - Outcomes'!I422</f>
        <v>0</v>
      </c>
      <c r="CNK2" s="41" t="n">
        <f aca="false">'6 - Outcomes'!J422</f>
        <v>0</v>
      </c>
      <c r="CNL2" s="41" t="n">
        <f aca="false">'6 - Outcomes'!K422</f>
        <v>0</v>
      </c>
      <c r="CNM2" s="41" t="n">
        <f aca="false">'6 - Outcomes'!L422</f>
        <v>0</v>
      </c>
      <c r="CNN2" s="41" t="n">
        <f aca="false">'6 - Outcomes'!M422</f>
        <v>0</v>
      </c>
      <c r="CNO2" s="41" t="n">
        <f aca="false">'6 - Outcomes'!N422</f>
        <v>0</v>
      </c>
      <c r="CNP2" s="41" t="n">
        <f aca="false">'6 - Outcomes'!O422</f>
        <v>0</v>
      </c>
      <c r="CNQ2" s="41" t="n">
        <f aca="false">'6 - Outcomes'!D427</f>
        <v>0</v>
      </c>
      <c r="CNR2" s="41" t="n">
        <f aca="false">'6 - Outcomes'!E427</f>
        <v>0</v>
      </c>
      <c r="CNS2" s="41" t="n">
        <f aca="false">'6 - Outcomes'!F427</f>
        <v>0</v>
      </c>
      <c r="CNT2" s="41" t="n">
        <f aca="false">'6 - Outcomes'!G427</f>
        <v>0</v>
      </c>
      <c r="CNU2" s="41" t="n">
        <f aca="false">'6 - Outcomes'!H427</f>
        <v>0</v>
      </c>
      <c r="CNV2" s="41" t="n">
        <f aca="false">'6 - Outcomes'!I427</f>
        <v>0</v>
      </c>
      <c r="CNW2" s="41" t="n">
        <f aca="false">'6 - Outcomes'!J427</f>
        <v>0</v>
      </c>
      <c r="CNX2" s="41" t="n">
        <f aca="false">'6 - Outcomes'!K427</f>
        <v>0</v>
      </c>
      <c r="CNY2" s="41" t="n">
        <f aca="false">'6 - Outcomes'!L427</f>
        <v>0</v>
      </c>
      <c r="CNZ2" s="41" t="n">
        <f aca="false">'6 - Outcomes'!M427</f>
        <v>0</v>
      </c>
      <c r="COA2" s="41" t="n">
        <f aca="false">'6 - Outcomes'!N427</f>
        <v>0</v>
      </c>
      <c r="COB2" s="41" t="n">
        <f aca="false">'6 - Outcomes'!O427</f>
        <v>0</v>
      </c>
      <c r="COC2" s="41" t="n">
        <f aca="false">'6 - Outcomes'!D432</f>
        <v>0</v>
      </c>
      <c r="COD2" s="41" t="n">
        <f aca="false">'6 - Outcomes'!E432</f>
        <v>0</v>
      </c>
      <c r="COE2" s="41" t="n">
        <f aca="false">'6 - Outcomes'!F432</f>
        <v>0</v>
      </c>
      <c r="COF2" s="41" t="n">
        <f aca="false">'6 - Outcomes'!G432</f>
        <v>0</v>
      </c>
      <c r="COG2" s="41" t="n">
        <f aca="false">'6 - Outcomes'!H432</f>
        <v>0</v>
      </c>
      <c r="COH2" s="41" t="n">
        <f aca="false">'6 - Outcomes'!I432</f>
        <v>0</v>
      </c>
      <c r="COI2" s="41" t="n">
        <f aca="false">'6 - Outcomes'!J432</f>
        <v>0</v>
      </c>
      <c r="COJ2" s="41" t="n">
        <f aca="false">'6 - Outcomes'!K432</f>
        <v>0</v>
      </c>
      <c r="COK2" s="41" t="n">
        <f aca="false">'6 - Outcomes'!L432</f>
        <v>0</v>
      </c>
      <c r="COL2" s="41" t="n">
        <f aca="false">'6 - Outcomes'!M432</f>
        <v>0</v>
      </c>
      <c r="COM2" s="41" t="n">
        <f aca="false">'6 - Outcomes'!N432</f>
        <v>0</v>
      </c>
      <c r="CON2" s="41" t="n">
        <f aca="false">'6 - Outcomes'!O432</f>
        <v>0</v>
      </c>
      <c r="COO2" s="41" t="n">
        <f aca="false">'6 - Outcomes'!D437</f>
        <v>0</v>
      </c>
      <c r="COP2" s="41" t="n">
        <f aca="false">'6 - Outcomes'!E437</f>
        <v>0</v>
      </c>
      <c r="COQ2" s="41" t="n">
        <f aca="false">'6 - Outcomes'!F437</f>
        <v>0</v>
      </c>
      <c r="COR2" s="41" t="n">
        <f aca="false">'6 - Outcomes'!G437</f>
        <v>0</v>
      </c>
      <c r="COS2" s="41" t="n">
        <f aca="false">'6 - Outcomes'!H437</f>
        <v>0</v>
      </c>
      <c r="COT2" s="41" t="n">
        <f aca="false">'6 - Outcomes'!I437</f>
        <v>0</v>
      </c>
      <c r="COU2" s="41" t="n">
        <f aca="false">'6 - Outcomes'!J437</f>
        <v>0</v>
      </c>
      <c r="COV2" s="41" t="n">
        <f aca="false">'6 - Outcomes'!K437</f>
        <v>0</v>
      </c>
      <c r="COW2" s="41" t="n">
        <f aca="false">'6 - Outcomes'!L437</f>
        <v>0</v>
      </c>
      <c r="COX2" s="41" t="n">
        <f aca="false">'6 - Outcomes'!M437</f>
        <v>0</v>
      </c>
      <c r="COY2" s="41" t="n">
        <f aca="false">'6 - Outcomes'!N437</f>
        <v>0</v>
      </c>
      <c r="COZ2" s="41" t="n">
        <f aca="false">'6 - Outcomes'!O437</f>
        <v>0</v>
      </c>
      <c r="CPA2" s="41" t="str">
        <f aca="false">'6 - Outcomes'!B444</f>
        <v>Change in footfall</v>
      </c>
      <c r="CPB2" s="41" t="str">
        <f aca="false">'6 - Outcomes'!C444</f>
        <v>Year-on-year % change in monthly footfall</v>
      </c>
      <c r="CPC2" s="41" t="n">
        <f aca="false">'6 - Outcomes'!B449</f>
        <v>0</v>
      </c>
      <c r="CPD2" s="41" t="n">
        <f aca="false">'6 - Outcomes'!C449</f>
        <v>0</v>
      </c>
      <c r="CPE2" s="41" t="n">
        <f aca="false">'6 - Outcomes'!D444</f>
        <v>0</v>
      </c>
      <c r="CPF2" s="41" t="n">
        <f aca="false">'6 - Outcomes'!E444</f>
        <v>0</v>
      </c>
      <c r="CPG2" s="41" t="n">
        <f aca="false">'6 - Outcomes'!F444</f>
        <v>0</v>
      </c>
      <c r="CPH2" s="41" t="n">
        <f aca="false">'6 - Outcomes'!G444</f>
        <v>0</v>
      </c>
      <c r="CPI2" s="41" t="n">
        <f aca="false">'6 - Outcomes'!H444</f>
        <v>0</v>
      </c>
      <c r="CPJ2" s="41" t="n">
        <f aca="false">'6 - Outcomes'!I444</f>
        <v>0</v>
      </c>
      <c r="CPK2" s="41" t="n">
        <f aca="false">'6 - Outcomes'!J444</f>
        <v>0</v>
      </c>
      <c r="CPL2" s="41" t="n">
        <f aca="false">'6 - Outcomes'!K444</f>
        <v>0</v>
      </c>
      <c r="CPM2" s="41" t="n">
        <f aca="false">'6 - Outcomes'!L444</f>
        <v>0</v>
      </c>
      <c r="CPN2" s="41" t="n">
        <f aca="false">'6 - Outcomes'!M444</f>
        <v>0</v>
      </c>
      <c r="CPO2" s="41" t="n">
        <f aca="false">'6 - Outcomes'!N444</f>
        <v>0</v>
      </c>
      <c r="CPP2" s="41" t="n">
        <f aca="false">'6 - Outcomes'!O444</f>
        <v>0</v>
      </c>
      <c r="CPQ2" s="41" t="n">
        <f aca="false">'6 - Outcomes'!D449</f>
        <v>0</v>
      </c>
      <c r="CPR2" s="41" t="n">
        <f aca="false">'6 - Outcomes'!E449</f>
        <v>0</v>
      </c>
      <c r="CPS2" s="41" t="n">
        <f aca="false">'6 - Outcomes'!F449</f>
        <v>0</v>
      </c>
      <c r="CPT2" s="41" t="n">
        <f aca="false">'6 - Outcomes'!G449</f>
        <v>0</v>
      </c>
      <c r="CPU2" s="41" t="n">
        <f aca="false">'6 - Outcomes'!H449</f>
        <v>0</v>
      </c>
      <c r="CPV2" s="41" t="n">
        <f aca="false">'6 - Outcomes'!I449</f>
        <v>0</v>
      </c>
      <c r="CPW2" s="41" t="n">
        <f aca="false">'6 - Outcomes'!J449</f>
        <v>0</v>
      </c>
      <c r="CPX2" s="41" t="n">
        <f aca="false">'6 - Outcomes'!K449</f>
        <v>0</v>
      </c>
      <c r="CPY2" s="41" t="n">
        <f aca="false">'6 - Outcomes'!L449</f>
        <v>0</v>
      </c>
      <c r="CPZ2" s="41" t="n">
        <f aca="false">'6 - Outcomes'!M449</f>
        <v>0</v>
      </c>
      <c r="CQA2" s="41" t="n">
        <f aca="false">'6 - Outcomes'!N449</f>
        <v>0</v>
      </c>
      <c r="CQB2" s="41" t="n">
        <f aca="false">'6 - Outcomes'!O449</f>
        <v>0</v>
      </c>
      <c r="CQC2" s="41" t="n">
        <f aca="false">'6 - Outcomes'!D454</f>
        <v>0</v>
      </c>
      <c r="CQD2" s="41" t="n">
        <f aca="false">'6 - Outcomes'!E454</f>
        <v>0</v>
      </c>
      <c r="CQE2" s="41" t="n">
        <f aca="false">'6 - Outcomes'!F454</f>
        <v>0</v>
      </c>
      <c r="CQF2" s="41" t="n">
        <f aca="false">'6 - Outcomes'!G454</f>
        <v>0</v>
      </c>
      <c r="CQG2" s="41" t="n">
        <f aca="false">'6 - Outcomes'!H454</f>
        <v>0</v>
      </c>
      <c r="CQH2" s="41" t="n">
        <f aca="false">'6 - Outcomes'!I454</f>
        <v>0</v>
      </c>
      <c r="CQI2" s="41" t="n">
        <f aca="false">'6 - Outcomes'!J454</f>
        <v>0</v>
      </c>
      <c r="CQJ2" s="41" t="n">
        <f aca="false">'6 - Outcomes'!K454</f>
        <v>0</v>
      </c>
      <c r="CQK2" s="41" t="n">
        <f aca="false">'6 - Outcomes'!L454</f>
        <v>0</v>
      </c>
      <c r="CQL2" s="41" t="n">
        <f aca="false">'6 - Outcomes'!M454</f>
        <v>0</v>
      </c>
      <c r="CQM2" s="41" t="n">
        <f aca="false">'6 - Outcomes'!N454</f>
        <v>0</v>
      </c>
      <c r="CQN2" s="41" t="n">
        <f aca="false">'6 - Outcomes'!O454</f>
        <v>0</v>
      </c>
      <c r="CQO2" s="41" t="n">
        <f aca="false">'6 - Outcomes'!D459</f>
        <v>0</v>
      </c>
      <c r="CQP2" s="41" t="n">
        <f aca="false">'6 - Outcomes'!E459</f>
        <v>0</v>
      </c>
      <c r="CQQ2" s="41" t="n">
        <f aca="false">'6 - Outcomes'!F459</f>
        <v>0</v>
      </c>
      <c r="CQR2" s="41" t="n">
        <f aca="false">'6 - Outcomes'!G459</f>
        <v>0</v>
      </c>
      <c r="CQS2" s="41" t="n">
        <f aca="false">'6 - Outcomes'!H459</f>
        <v>0</v>
      </c>
      <c r="CQT2" s="41" t="n">
        <f aca="false">'6 - Outcomes'!I459</f>
        <v>0</v>
      </c>
      <c r="CQU2" s="41" t="n">
        <f aca="false">'6 - Outcomes'!J459</f>
        <v>0</v>
      </c>
      <c r="CQV2" s="41" t="n">
        <f aca="false">'6 - Outcomes'!K459</f>
        <v>0</v>
      </c>
      <c r="CQW2" s="41" t="n">
        <f aca="false">'6 - Outcomes'!L459</f>
        <v>0</v>
      </c>
      <c r="CQX2" s="41" t="n">
        <f aca="false">'6 - Outcomes'!M459</f>
        <v>0</v>
      </c>
      <c r="CQY2" s="41" t="n">
        <f aca="false">'6 - Outcomes'!N459</f>
        <v>0</v>
      </c>
      <c r="CQZ2" s="41" t="n">
        <f aca="false">'6 - Outcomes'!O459</f>
        <v>0</v>
      </c>
      <c r="CRA2" s="41" t="n">
        <f aca="false">'6 - Outcomes'!D464</f>
        <v>0</v>
      </c>
      <c r="CRB2" s="41" t="n">
        <f aca="false">'6 - Outcomes'!E464</f>
        <v>0</v>
      </c>
      <c r="CRC2" s="41" t="n">
        <f aca="false">'6 - Outcomes'!F464</f>
        <v>0</v>
      </c>
      <c r="CRD2" s="41" t="n">
        <f aca="false">'6 - Outcomes'!G464</f>
        <v>0</v>
      </c>
      <c r="CRE2" s="41" t="n">
        <f aca="false">'6 - Outcomes'!H464</f>
        <v>0</v>
      </c>
      <c r="CRF2" s="41" t="n">
        <f aca="false">'6 - Outcomes'!I464</f>
        <v>0</v>
      </c>
      <c r="CRG2" s="41" t="n">
        <f aca="false">'6 - Outcomes'!J464</f>
        <v>0</v>
      </c>
      <c r="CRH2" s="41" t="n">
        <f aca="false">'6 - Outcomes'!K464</f>
        <v>0</v>
      </c>
      <c r="CRI2" s="41" t="n">
        <f aca="false">'6 - Outcomes'!L464</f>
        <v>0</v>
      </c>
      <c r="CRJ2" s="41" t="n">
        <f aca="false">'6 - Outcomes'!M464</f>
        <v>0</v>
      </c>
      <c r="CRK2" s="41" t="n">
        <f aca="false">'6 - Outcomes'!N464</f>
        <v>0</v>
      </c>
      <c r="CRL2" s="41" t="n">
        <f aca="false">'6 - Outcomes'!O464</f>
        <v>0</v>
      </c>
      <c r="CRM2" s="41" t="n">
        <f aca="false">'6 - Outcomes'!D469</f>
        <v>0</v>
      </c>
      <c r="CRN2" s="41" t="n">
        <f aca="false">'6 - Outcomes'!E469</f>
        <v>0</v>
      </c>
      <c r="CRO2" s="41" t="n">
        <f aca="false">'6 - Outcomes'!F469</f>
        <v>0</v>
      </c>
      <c r="CRP2" s="41" t="n">
        <f aca="false">'6 - Outcomes'!G469</f>
        <v>0</v>
      </c>
      <c r="CRQ2" s="41" t="n">
        <f aca="false">'6 - Outcomes'!H469</f>
        <v>0</v>
      </c>
      <c r="CRR2" s="41" t="n">
        <f aca="false">'6 - Outcomes'!I469</f>
        <v>0</v>
      </c>
      <c r="CRS2" s="41" t="n">
        <f aca="false">'6 - Outcomes'!J469</f>
        <v>0</v>
      </c>
      <c r="CRT2" s="41" t="n">
        <f aca="false">'6 - Outcomes'!K469</f>
        <v>0</v>
      </c>
      <c r="CRU2" s="41" t="n">
        <f aca="false">'6 - Outcomes'!L469</f>
        <v>0</v>
      </c>
      <c r="CRV2" s="41" t="n">
        <f aca="false">'6 - Outcomes'!M469</f>
        <v>0</v>
      </c>
      <c r="CRW2" s="41" t="n">
        <f aca="false">'6 - Outcomes'!N469</f>
        <v>0</v>
      </c>
      <c r="CRX2" s="41" t="n">
        <f aca="false">'6 - Outcomes'!O469</f>
        <v>0</v>
      </c>
      <c r="CRY2" s="41" t="str">
        <f aca="false">'6 - Outcomes'!B476</f>
        <v>Change in footfall</v>
      </c>
      <c r="CRZ2" s="41" t="str">
        <f aca="false">'6 - Outcomes'!C476</f>
        <v>Year-on-year % change in monthly footfall</v>
      </c>
      <c r="CSA2" s="41" t="n">
        <f aca="false">'6 - Outcomes'!B481</f>
        <v>0</v>
      </c>
      <c r="CSB2" s="41" t="n">
        <f aca="false">'6 - Outcomes'!C481</f>
        <v>0</v>
      </c>
      <c r="CSC2" s="41" t="n">
        <f aca="false">'6 - Outcomes'!D476</f>
        <v>0</v>
      </c>
      <c r="CSD2" s="41" t="n">
        <f aca="false">'6 - Outcomes'!E476</f>
        <v>0</v>
      </c>
      <c r="CSE2" s="41" t="n">
        <f aca="false">'6 - Outcomes'!F476</f>
        <v>0</v>
      </c>
      <c r="CSF2" s="41" t="n">
        <f aca="false">'6 - Outcomes'!G476</f>
        <v>0</v>
      </c>
      <c r="CSG2" s="41" t="n">
        <f aca="false">'6 - Outcomes'!H476</f>
        <v>0</v>
      </c>
      <c r="CSH2" s="41" t="n">
        <f aca="false">'6 - Outcomes'!I476</f>
        <v>0</v>
      </c>
      <c r="CSI2" s="41" t="n">
        <f aca="false">'6 - Outcomes'!J476</f>
        <v>0</v>
      </c>
      <c r="CSJ2" s="41" t="n">
        <f aca="false">'6 - Outcomes'!K476</f>
        <v>0</v>
      </c>
      <c r="CSK2" s="41" t="n">
        <f aca="false">'6 - Outcomes'!L476</f>
        <v>0</v>
      </c>
      <c r="CSL2" s="41" t="n">
        <f aca="false">'6 - Outcomes'!M476</f>
        <v>0</v>
      </c>
      <c r="CSM2" s="41" t="n">
        <f aca="false">'6 - Outcomes'!N476</f>
        <v>0</v>
      </c>
      <c r="CSN2" s="41" t="n">
        <f aca="false">'6 - Outcomes'!O476</f>
        <v>0</v>
      </c>
      <c r="CSO2" s="41" t="n">
        <f aca="false">'6 - Outcomes'!D481</f>
        <v>0</v>
      </c>
      <c r="CSP2" s="41" t="n">
        <f aca="false">'6 - Outcomes'!E481</f>
        <v>0</v>
      </c>
      <c r="CSQ2" s="41" t="n">
        <f aca="false">'6 - Outcomes'!F481</f>
        <v>0</v>
      </c>
      <c r="CSR2" s="41" t="n">
        <f aca="false">'6 - Outcomes'!G481</f>
        <v>0</v>
      </c>
      <c r="CSS2" s="41" t="n">
        <f aca="false">'6 - Outcomes'!H481</f>
        <v>0</v>
      </c>
      <c r="CST2" s="41" t="n">
        <f aca="false">'6 - Outcomes'!I481</f>
        <v>0</v>
      </c>
      <c r="CSU2" s="41" t="n">
        <f aca="false">'6 - Outcomes'!J481</f>
        <v>0</v>
      </c>
      <c r="CSV2" s="41" t="n">
        <f aca="false">'6 - Outcomes'!K481</f>
        <v>0</v>
      </c>
      <c r="CSW2" s="41" t="n">
        <f aca="false">'6 - Outcomes'!L481</f>
        <v>0</v>
      </c>
      <c r="CSX2" s="41" t="n">
        <f aca="false">'6 - Outcomes'!M481</f>
        <v>0</v>
      </c>
      <c r="CSY2" s="41" t="n">
        <f aca="false">'6 - Outcomes'!N481</f>
        <v>0</v>
      </c>
      <c r="CSZ2" s="41" t="n">
        <f aca="false">'6 - Outcomes'!O481</f>
        <v>0</v>
      </c>
      <c r="CTA2" s="41" t="n">
        <f aca="false">'6 - Outcomes'!D486</f>
        <v>0</v>
      </c>
      <c r="CTB2" s="41" t="n">
        <f aca="false">'6 - Outcomes'!E486</f>
        <v>0</v>
      </c>
      <c r="CTC2" s="41" t="n">
        <f aca="false">'6 - Outcomes'!F486</f>
        <v>0</v>
      </c>
      <c r="CTD2" s="41" t="n">
        <f aca="false">'6 - Outcomes'!G486</f>
        <v>0</v>
      </c>
      <c r="CTE2" s="41" t="n">
        <f aca="false">'6 - Outcomes'!H486</f>
        <v>0</v>
      </c>
      <c r="CTF2" s="41" t="n">
        <f aca="false">'6 - Outcomes'!I486</f>
        <v>0</v>
      </c>
      <c r="CTG2" s="41" t="n">
        <f aca="false">'6 - Outcomes'!J486</f>
        <v>0</v>
      </c>
      <c r="CTH2" s="41" t="n">
        <f aca="false">'6 - Outcomes'!K486</f>
        <v>0</v>
      </c>
      <c r="CTI2" s="41" t="n">
        <f aca="false">'6 - Outcomes'!L486</f>
        <v>0</v>
      </c>
      <c r="CTJ2" s="41" t="n">
        <f aca="false">'6 - Outcomes'!M486</f>
        <v>0</v>
      </c>
      <c r="CTK2" s="41" t="n">
        <f aca="false">'6 - Outcomes'!N486</f>
        <v>0</v>
      </c>
      <c r="CTL2" s="41" t="n">
        <f aca="false">'6 - Outcomes'!O486</f>
        <v>0</v>
      </c>
      <c r="CTM2" s="41" t="n">
        <f aca="false">'6 - Outcomes'!D491</f>
        <v>0</v>
      </c>
      <c r="CTN2" s="41" t="n">
        <f aca="false">'6 - Outcomes'!E491</f>
        <v>0</v>
      </c>
      <c r="CTO2" s="41" t="n">
        <f aca="false">'6 - Outcomes'!F491</f>
        <v>0</v>
      </c>
      <c r="CTP2" s="41" t="n">
        <f aca="false">'6 - Outcomes'!G491</f>
        <v>0</v>
      </c>
      <c r="CTQ2" s="41" t="n">
        <f aca="false">'6 - Outcomes'!H491</f>
        <v>0</v>
      </c>
      <c r="CTR2" s="41" t="n">
        <f aca="false">'6 - Outcomes'!I491</f>
        <v>0</v>
      </c>
      <c r="CTS2" s="41" t="n">
        <f aca="false">'6 - Outcomes'!J491</f>
        <v>0</v>
      </c>
      <c r="CTT2" s="41" t="n">
        <f aca="false">'6 - Outcomes'!K491</f>
        <v>0</v>
      </c>
      <c r="CTU2" s="41" t="n">
        <f aca="false">'6 - Outcomes'!L491</f>
        <v>0</v>
      </c>
      <c r="CTV2" s="41" t="n">
        <f aca="false">'6 - Outcomes'!M491</f>
        <v>0</v>
      </c>
      <c r="CTW2" s="41" t="n">
        <f aca="false">'6 - Outcomes'!N491</f>
        <v>0</v>
      </c>
      <c r="CTX2" s="41" t="n">
        <f aca="false">'6 - Outcomes'!O491</f>
        <v>0</v>
      </c>
      <c r="CTY2" s="41" t="n">
        <f aca="false">'6 - Outcomes'!D496</f>
        <v>0</v>
      </c>
      <c r="CTZ2" s="41" t="n">
        <f aca="false">'6 - Outcomes'!E496</f>
        <v>0</v>
      </c>
      <c r="CUA2" s="41" t="n">
        <f aca="false">'6 - Outcomes'!F496</f>
        <v>0</v>
      </c>
      <c r="CUB2" s="41" t="n">
        <f aca="false">'6 - Outcomes'!G496</f>
        <v>0</v>
      </c>
      <c r="CUC2" s="41" t="n">
        <f aca="false">'6 - Outcomes'!H496</f>
        <v>0</v>
      </c>
      <c r="CUD2" s="41" t="n">
        <f aca="false">'6 - Outcomes'!I496</f>
        <v>0</v>
      </c>
      <c r="CUE2" s="41" t="n">
        <f aca="false">'6 - Outcomes'!J496</f>
        <v>0</v>
      </c>
      <c r="CUF2" s="41" t="n">
        <f aca="false">'6 - Outcomes'!K496</f>
        <v>0</v>
      </c>
      <c r="CUG2" s="41" t="n">
        <f aca="false">'6 - Outcomes'!L496</f>
        <v>0</v>
      </c>
      <c r="CUH2" s="41" t="n">
        <f aca="false">'6 - Outcomes'!M496</f>
        <v>0</v>
      </c>
      <c r="CUI2" s="41" t="n">
        <f aca="false">'6 - Outcomes'!N496</f>
        <v>0</v>
      </c>
      <c r="CUJ2" s="41" t="n">
        <f aca="false">'6 - Outcomes'!O496</f>
        <v>0</v>
      </c>
      <c r="CUK2" s="41" t="n">
        <f aca="false">'6 - Outcomes'!D501</f>
        <v>0</v>
      </c>
      <c r="CUL2" s="41" t="n">
        <f aca="false">'6 - Outcomes'!E501</f>
        <v>0</v>
      </c>
      <c r="CUM2" s="41" t="n">
        <f aca="false">'6 - Outcomes'!F501</f>
        <v>0</v>
      </c>
      <c r="CUN2" s="41" t="n">
        <f aca="false">'6 - Outcomes'!G501</f>
        <v>0</v>
      </c>
      <c r="CUO2" s="41" t="n">
        <f aca="false">'6 - Outcomes'!H501</f>
        <v>0</v>
      </c>
      <c r="CUP2" s="41" t="n">
        <f aca="false">'6 - Outcomes'!I501</f>
        <v>0</v>
      </c>
      <c r="CUQ2" s="41" t="n">
        <f aca="false">'6 - Outcomes'!J501</f>
        <v>0</v>
      </c>
      <c r="CUR2" s="41" t="n">
        <f aca="false">'6 - Outcomes'!K501</f>
        <v>0</v>
      </c>
      <c r="CUS2" s="41" t="n">
        <f aca="false">'6 - Outcomes'!L501</f>
        <v>0</v>
      </c>
      <c r="CUT2" s="41" t="n">
        <f aca="false">'6 - Outcomes'!M501</f>
        <v>0</v>
      </c>
      <c r="CUU2" s="41" t="n">
        <f aca="false">'6 - Outcomes'!N501</f>
        <v>0</v>
      </c>
      <c r="CUV2" s="41" t="n">
        <f aca="false">'6 - Outcomes'!O501</f>
        <v>0</v>
      </c>
      <c r="CUW2" s="41" t="str">
        <f aca="false">'6 - Outcomes'!B508</f>
        <v>Change in footfall</v>
      </c>
      <c r="CUX2" s="41" t="str">
        <f aca="false">'6 - Outcomes'!C508</f>
        <v>Year-on-year % change in monthly footfall</v>
      </c>
      <c r="CUY2" s="41" t="n">
        <f aca="false">'6 - Outcomes'!B513</f>
        <v>0</v>
      </c>
      <c r="CUZ2" s="41" t="n">
        <f aca="false">'6 - Outcomes'!C513</f>
        <v>0</v>
      </c>
      <c r="CVA2" s="41" t="n">
        <f aca="false">'6 - Outcomes'!D508</f>
        <v>0</v>
      </c>
      <c r="CVB2" s="41" t="n">
        <f aca="false">'6 - Outcomes'!E508</f>
        <v>0</v>
      </c>
      <c r="CVC2" s="41" t="n">
        <f aca="false">'6 - Outcomes'!F508</f>
        <v>0</v>
      </c>
      <c r="CVD2" s="41" t="n">
        <f aca="false">'6 - Outcomes'!G508</f>
        <v>0</v>
      </c>
      <c r="CVE2" s="41" t="n">
        <f aca="false">'6 - Outcomes'!H508</f>
        <v>0</v>
      </c>
      <c r="CVF2" s="41" t="n">
        <f aca="false">'6 - Outcomes'!I508</f>
        <v>0</v>
      </c>
      <c r="CVG2" s="41" t="n">
        <f aca="false">'6 - Outcomes'!J508</f>
        <v>0</v>
      </c>
      <c r="CVH2" s="41" t="n">
        <f aca="false">'6 - Outcomes'!K508</f>
        <v>0</v>
      </c>
      <c r="CVI2" s="41" t="n">
        <f aca="false">'6 - Outcomes'!L508</f>
        <v>0</v>
      </c>
      <c r="CVJ2" s="41" t="n">
        <f aca="false">'6 - Outcomes'!M508</f>
        <v>0</v>
      </c>
      <c r="CVK2" s="41" t="n">
        <f aca="false">'6 - Outcomes'!N508</f>
        <v>0</v>
      </c>
      <c r="CVL2" s="41" t="n">
        <f aca="false">'6 - Outcomes'!O508</f>
        <v>0</v>
      </c>
      <c r="CVM2" s="41" t="n">
        <f aca="false">'6 - Outcomes'!D513</f>
        <v>0</v>
      </c>
      <c r="CVN2" s="41" t="n">
        <f aca="false">'6 - Outcomes'!E513</f>
        <v>0</v>
      </c>
      <c r="CVO2" s="41" t="n">
        <f aca="false">'6 - Outcomes'!F513</f>
        <v>0</v>
      </c>
      <c r="CVP2" s="41" t="n">
        <f aca="false">'6 - Outcomes'!G513</f>
        <v>0</v>
      </c>
      <c r="CVQ2" s="41" t="n">
        <f aca="false">'6 - Outcomes'!H513</f>
        <v>0</v>
      </c>
      <c r="CVR2" s="41" t="n">
        <f aca="false">'6 - Outcomes'!I513</f>
        <v>0</v>
      </c>
      <c r="CVS2" s="41" t="n">
        <f aca="false">'6 - Outcomes'!J513</f>
        <v>0</v>
      </c>
      <c r="CVT2" s="41" t="n">
        <f aca="false">'6 - Outcomes'!K513</f>
        <v>0</v>
      </c>
      <c r="CVU2" s="41" t="n">
        <f aca="false">'6 - Outcomes'!L513</f>
        <v>0</v>
      </c>
      <c r="CVV2" s="41" t="n">
        <f aca="false">'6 - Outcomes'!M513</f>
        <v>0</v>
      </c>
      <c r="CVW2" s="41" t="n">
        <f aca="false">'6 - Outcomes'!N513</f>
        <v>0</v>
      </c>
      <c r="CVX2" s="41" t="n">
        <f aca="false">'6 - Outcomes'!O513</f>
        <v>0</v>
      </c>
      <c r="CVY2" s="41" t="n">
        <f aca="false">'6 - Outcomes'!D518</f>
        <v>0</v>
      </c>
      <c r="CVZ2" s="41" t="n">
        <f aca="false">'6 - Outcomes'!E518</f>
        <v>0</v>
      </c>
      <c r="CWA2" s="41" t="n">
        <f aca="false">'6 - Outcomes'!F518</f>
        <v>0</v>
      </c>
      <c r="CWB2" s="41" t="n">
        <f aca="false">'6 - Outcomes'!G518</f>
        <v>0</v>
      </c>
      <c r="CWC2" s="41" t="n">
        <f aca="false">'6 - Outcomes'!H518</f>
        <v>0</v>
      </c>
      <c r="CWD2" s="41" t="n">
        <f aca="false">'6 - Outcomes'!I518</f>
        <v>0</v>
      </c>
      <c r="CWE2" s="41" t="n">
        <f aca="false">'6 - Outcomes'!J518</f>
        <v>0</v>
      </c>
      <c r="CWF2" s="41" t="n">
        <f aca="false">'6 - Outcomes'!K518</f>
        <v>0</v>
      </c>
      <c r="CWG2" s="41" t="n">
        <f aca="false">'6 - Outcomes'!L518</f>
        <v>0</v>
      </c>
      <c r="CWH2" s="41" t="n">
        <f aca="false">'6 - Outcomes'!M518</f>
        <v>0</v>
      </c>
      <c r="CWI2" s="41" t="n">
        <f aca="false">'6 - Outcomes'!N518</f>
        <v>0</v>
      </c>
      <c r="CWJ2" s="41" t="n">
        <f aca="false">'6 - Outcomes'!O518</f>
        <v>0</v>
      </c>
      <c r="CWK2" s="41" t="n">
        <f aca="false">'6 - Outcomes'!D523</f>
        <v>0</v>
      </c>
      <c r="CWL2" s="41" t="n">
        <f aca="false">'6 - Outcomes'!E523</f>
        <v>0</v>
      </c>
      <c r="CWM2" s="41" t="n">
        <f aca="false">'6 - Outcomes'!F523</f>
        <v>0</v>
      </c>
      <c r="CWN2" s="41" t="n">
        <f aca="false">'6 - Outcomes'!G523</f>
        <v>0</v>
      </c>
      <c r="CWO2" s="41" t="n">
        <f aca="false">'6 - Outcomes'!H523</f>
        <v>0</v>
      </c>
      <c r="CWP2" s="41" t="n">
        <f aca="false">'6 - Outcomes'!I523</f>
        <v>0</v>
      </c>
      <c r="CWQ2" s="41" t="n">
        <f aca="false">'6 - Outcomes'!J523</f>
        <v>0</v>
      </c>
      <c r="CWR2" s="41" t="n">
        <f aca="false">'6 - Outcomes'!K523</f>
        <v>0</v>
      </c>
      <c r="CWS2" s="41" t="n">
        <f aca="false">'6 - Outcomes'!L523</f>
        <v>0</v>
      </c>
      <c r="CWT2" s="41" t="n">
        <f aca="false">'6 - Outcomes'!M523</f>
        <v>0</v>
      </c>
      <c r="CWU2" s="41" t="n">
        <f aca="false">'6 - Outcomes'!N523</f>
        <v>0</v>
      </c>
      <c r="CWV2" s="41" t="n">
        <f aca="false">'6 - Outcomes'!O523</f>
        <v>0</v>
      </c>
      <c r="CWW2" s="41" t="n">
        <f aca="false">'6 - Outcomes'!D528</f>
        <v>0</v>
      </c>
      <c r="CWX2" s="41" t="n">
        <f aca="false">'6 - Outcomes'!E528</f>
        <v>0</v>
      </c>
      <c r="CWY2" s="41" t="n">
        <f aca="false">'6 - Outcomes'!F528</f>
        <v>0</v>
      </c>
      <c r="CWZ2" s="41" t="n">
        <f aca="false">'6 - Outcomes'!G528</f>
        <v>0</v>
      </c>
      <c r="CXA2" s="41" t="n">
        <f aca="false">'6 - Outcomes'!H528</f>
        <v>0</v>
      </c>
      <c r="CXB2" s="41" t="n">
        <f aca="false">'6 - Outcomes'!I528</f>
        <v>0</v>
      </c>
      <c r="CXC2" s="41" t="n">
        <f aca="false">'6 - Outcomes'!J528</f>
        <v>0</v>
      </c>
      <c r="CXD2" s="41" t="n">
        <f aca="false">'6 - Outcomes'!K528</f>
        <v>0</v>
      </c>
      <c r="CXE2" s="41" t="n">
        <f aca="false">'6 - Outcomes'!L528</f>
        <v>0</v>
      </c>
      <c r="CXF2" s="41" t="n">
        <f aca="false">'6 - Outcomes'!M528</f>
        <v>0</v>
      </c>
      <c r="CXG2" s="41" t="n">
        <f aca="false">'6 - Outcomes'!N528</f>
        <v>0</v>
      </c>
      <c r="CXH2" s="41" t="n">
        <f aca="false">'6 - Outcomes'!O528</f>
        <v>0</v>
      </c>
      <c r="CXI2" s="41" t="n">
        <f aca="false">'6 - Outcomes'!D533</f>
        <v>0</v>
      </c>
      <c r="CXJ2" s="41" t="n">
        <f aca="false">'6 - Outcomes'!E533</f>
        <v>0</v>
      </c>
      <c r="CXK2" s="41" t="n">
        <f aca="false">'6 - Outcomes'!F533</f>
        <v>0</v>
      </c>
      <c r="CXL2" s="41" t="n">
        <f aca="false">'6 - Outcomes'!G533</f>
        <v>0</v>
      </c>
      <c r="CXM2" s="41" t="n">
        <f aca="false">'6 - Outcomes'!H533</f>
        <v>0</v>
      </c>
      <c r="CXN2" s="41" t="n">
        <f aca="false">'6 - Outcomes'!I533</f>
        <v>0</v>
      </c>
      <c r="CXO2" s="41" t="n">
        <f aca="false">'6 - Outcomes'!J533</f>
        <v>0</v>
      </c>
      <c r="CXP2" s="41" t="n">
        <f aca="false">'6 - Outcomes'!K533</f>
        <v>0</v>
      </c>
      <c r="CXQ2" s="41" t="n">
        <f aca="false">'6 - Outcomes'!L533</f>
        <v>0</v>
      </c>
      <c r="CXR2" s="41" t="n">
        <f aca="false">'6 - Outcomes'!M533</f>
        <v>0</v>
      </c>
      <c r="CXS2" s="41" t="n">
        <f aca="false">'6 - Outcomes'!N533</f>
        <v>0</v>
      </c>
      <c r="CXT2" s="41" t="n">
        <f aca="false">'6 - Outcomes'!O533</f>
        <v>0</v>
      </c>
      <c r="CXU2" s="41" t="str">
        <f aca="false">'7 - Risk Register'!C12</f>
        <v>Some Permisssion</v>
      </c>
      <c r="CXV2" s="41" t="str">
        <f aca="false">'7 - Risk Register'!D12</f>
        <v>Business Continuity &amp; Disaster Recovery</v>
      </c>
      <c r="CXW2" s="41" t="str">
        <f aca="false">'7 - Risk Register'!E12</f>
        <v>Some short desc</v>
      </c>
      <c r="CXX2" s="41" t="str">
        <f aca="false">'7 - Risk Register'!F12</f>
        <v>Some short desc</v>
      </c>
      <c r="CXY2" s="41" t="str">
        <f aca="false">'7 - Risk Register'!G12</f>
        <v>Agreeing business case with third party operators of completed venues</v>
      </c>
      <c r="CXZ2" s="41" t="str">
        <f aca="false">'7 - Risk Register'!H12</f>
        <v>2 - Low impact</v>
      </c>
      <c r="CYA2" s="41" t="str">
        <f aca="false">'7 - Risk Register'!I12</f>
        <v>2 - Medium</v>
      </c>
      <c r="CYB2" s="41" t="n">
        <f aca="false">'7 - Risk Register'!J12</f>
        <v>4</v>
      </c>
      <c r="CYC2" s="41" t="str">
        <f aca="false">'7 - Risk Register'!K12</f>
        <v>public and stakeholders</v>
      </c>
      <c r="CYD2" s="41" t="str">
        <f aca="false">'7 - Risk Register'!L12</f>
        <v>3 - Medium impact</v>
      </c>
      <c r="CYE2" s="41" t="str">
        <f aca="false">'7 - Risk Register'!M12</f>
        <v>2 - Medium</v>
      </c>
      <c r="CYF2" s="41" t="n">
        <f aca="false">'7 - Risk Register'!N12</f>
        <v>6</v>
      </c>
      <c r="CYG2" s="41" t="str">
        <f aca="false">'7 - Risk Register'!O12</f>
        <v>2 - Distant: next 12 months</v>
      </c>
      <c r="CYH2" s="41" t="str">
        <f aca="false">'7 - Risk Register'!P12</f>
        <v>Surveyor</v>
      </c>
      <c r="CYI2" s="41" t="str">
        <f aca="false">'7 - Risk Register'!C13</f>
        <v>Some  Losses</v>
      </c>
      <c r="CYJ2" s="41" t="str">
        <f aca="false">'7 - Risk Register'!D13</f>
        <v>Credit Losses</v>
      </c>
      <c r="CYK2" s="41" t="str">
        <f aca="false">'7 - Risk Register'!E13</f>
        <v>Some short desc</v>
      </c>
      <c r="CYL2" s="41" t="str">
        <f aca="false">'7 - Risk Register'!F13</f>
        <v>Some short desc</v>
      </c>
      <c r="CYM2" s="41" t="str">
        <f aca="false">'7 - Risk Register'!G13</f>
        <v>Agreeing business case with third party operators of completed venues</v>
      </c>
      <c r="CYN2" s="41" t="str">
        <f aca="false">'7 - Risk Register'!H13</f>
        <v>3 - Medium impact</v>
      </c>
      <c r="CYO2" s="41" t="str">
        <f aca="false">'7 - Risk Register'!I13</f>
        <v>2 - Medium</v>
      </c>
      <c r="CYP2" s="41" t="n">
        <f aca="false">'7 - Risk Register'!J13</f>
        <v>6</v>
      </c>
      <c r="CYQ2" s="41" t="str">
        <f aca="false">'7 - Risk Register'!K13</f>
        <v>public and stakeholders</v>
      </c>
      <c r="CYR2" s="41" t="str">
        <f aca="false">'7 - Risk Register'!L13</f>
        <v>6 - Critical impact</v>
      </c>
      <c r="CYS2" s="41" t="str">
        <f aca="false">'7 - Risk Register'!M13</f>
        <v>1 - Low</v>
      </c>
      <c r="CYT2" s="41" t="n">
        <f aca="false">'7 - Risk Register'!N13</f>
        <v>6</v>
      </c>
      <c r="CYU2" s="41" t="str">
        <f aca="false">'7 - Risk Register'!O13</f>
        <v>3 - Approaching: next 6 months</v>
      </c>
      <c r="CYV2" s="41" t="str">
        <f aca="false">'7 - Risk Register'!P13</f>
        <v>Surveyor</v>
      </c>
      <c r="CYW2" s="41" t="str">
        <f aca="false">'7 - Risk Register'!C14</f>
        <v>All gone</v>
      </c>
      <c r="CYX2" s="41" t="str">
        <f aca="false">'7 - Risk Register'!D14</f>
        <v>Credit Losses</v>
      </c>
      <c r="CYY2" s="41" t="str">
        <f aca="false">'7 - Risk Register'!E14</f>
        <v>Some short desc</v>
      </c>
      <c r="CYZ2" s="41" t="str">
        <f aca="false">'7 - Risk Register'!F14</f>
        <v>Some short desc</v>
      </c>
      <c r="CZA2" s="41" t="str">
        <f aca="false">'7 - Risk Register'!G14</f>
        <v>Agreeing business case with third party operators of completed venues</v>
      </c>
      <c r="CZB2" s="41" t="str">
        <f aca="false">'7 - Risk Register'!H14</f>
        <v>2 - Low impact</v>
      </c>
      <c r="CZC2" s="41" t="str">
        <f aca="false">'7 - Risk Register'!I14</f>
        <v>4 - Almost Certain</v>
      </c>
      <c r="CZD2" s="41" t="n">
        <f aca="false">'7 - Risk Register'!J14</f>
        <v>8</v>
      </c>
      <c r="CZE2" s="41" t="str">
        <f aca="false">'7 - Risk Register'!K14</f>
        <v>public and stakeholders</v>
      </c>
      <c r="CZF2" s="41" t="str">
        <f aca="false">'7 - Risk Register'!L14</f>
        <v>2 - Low impact</v>
      </c>
      <c r="CZG2" s="41" t="str">
        <f aca="false">'7 - Risk Register'!M14</f>
        <v>4 - Almost Certain</v>
      </c>
      <c r="CZH2" s="41" t="n">
        <f aca="false">'7 - Risk Register'!N14</f>
        <v>8</v>
      </c>
      <c r="CZI2" s="41" t="str">
        <f aca="false">'7 - Risk Register'!O14</f>
        <v>4 - Close: next 3 months</v>
      </c>
      <c r="CZJ2" s="41" t="str">
        <f aca="false">'7 - Risk Register'!P14</f>
        <v>Surveyor</v>
      </c>
      <c r="CZK2" s="41" t="str">
        <f aca="false">'7 - Risk Register'!C23</f>
        <v>AI</v>
      </c>
      <c r="CZL2" s="41" t="str">
        <f aca="false">'7 - Risk Register'!D23</f>
        <v>Client Mistreatment</v>
      </c>
      <c r="CZM2" s="41" t="str">
        <f aca="false">'7 - Risk Register'!E23</f>
        <v>Some short desc</v>
      </c>
      <c r="CZN2" s="41" t="str">
        <f aca="false">'7 - Risk Register'!F23</f>
        <v>Some short desc</v>
      </c>
      <c r="CZO2" s="41" t="str">
        <f aca="false">'7 - Risk Register'!G23</f>
        <v>Agreeing business case with third party operators of completed venues</v>
      </c>
      <c r="CZP2" s="41" t="str">
        <f aca="false">'7 - Risk Register'!H23</f>
        <v>3 - Medium impact</v>
      </c>
      <c r="CZQ2" s="41" t="str">
        <f aca="false">'7 - Risk Register'!I23</f>
        <v>3 - High</v>
      </c>
      <c r="CZR2" s="41" t="n">
        <f aca="false">'7 - Risk Register'!J23</f>
        <v>9</v>
      </c>
      <c r="CZS2" s="41" t="str">
        <f aca="false">'7 - Risk Register'!K23</f>
        <v>public and stakeholders</v>
      </c>
      <c r="CZT2" s="41" t="str">
        <f aca="false">'7 - Risk Register'!L23</f>
        <v>2 - Low impact</v>
      </c>
      <c r="CZU2" s="41" t="str">
        <f aca="false">'7 - Risk Register'!M23</f>
        <v>4 - Almost Certain</v>
      </c>
      <c r="CZV2" s="41" t="n">
        <f aca="false">'7 - Risk Register'!N23</f>
        <v>8</v>
      </c>
      <c r="CZW2" s="41" t="str">
        <f aca="false">'7 - Risk Register'!O23</f>
        <v>5 - Imminent: next month</v>
      </c>
      <c r="CZX2" s="41" t="str">
        <f aca="false">'7 - Risk Register'!P23</f>
        <v>Surveyor</v>
      </c>
      <c r="CZY2" s="41" t="str">
        <f aca="false">'7 - Risk Register'!C24</f>
        <v>BI</v>
      </c>
      <c r="CZZ2" s="41" t="str">
        <f aca="false">'7 - Risk Register'!D24</f>
        <v>Covid Disruption</v>
      </c>
      <c r="DAA2" s="41" t="str">
        <f aca="false">'7 - Risk Register'!E24</f>
        <v>Some short desc</v>
      </c>
      <c r="DAB2" s="41" t="str">
        <f aca="false">'7 - Risk Register'!F24</f>
        <v>Some short desc</v>
      </c>
      <c r="DAC2" s="41" t="str">
        <f aca="false">'7 - Risk Register'!G24</f>
        <v>Agreeing business case with third party operators of completed venues</v>
      </c>
      <c r="DAD2" s="41" t="str">
        <f aca="false">'7 - Risk Register'!H24</f>
        <v>1- Marginal impact</v>
      </c>
      <c r="DAE2" s="41" t="str">
        <f aca="false">'7 - Risk Register'!I24</f>
        <v>4 - Almost Certain</v>
      </c>
      <c r="DAF2" s="41" t="n">
        <f aca="false">'7 - Risk Register'!J24</f>
        <v>4</v>
      </c>
      <c r="DAG2" s="41" t="str">
        <f aca="false">'7 - Risk Register'!K24</f>
        <v>public and stakeholders</v>
      </c>
      <c r="DAH2" s="41" t="str">
        <f aca="false">'7 - Risk Register'!L24</f>
        <v>1- Marginal impact</v>
      </c>
      <c r="DAI2" s="41" t="str">
        <f aca="false">'7 - Risk Register'!M24</f>
        <v>2 - Medium</v>
      </c>
      <c r="DAJ2" s="41" t="n">
        <f aca="false">'7 - Risk Register'!N24</f>
        <v>2</v>
      </c>
      <c r="DAK2" s="41" t="str">
        <f aca="false">'7 - Risk Register'!O24</f>
        <v>1 - Remote</v>
      </c>
      <c r="DAL2" s="41" t="str">
        <f aca="false">'7 - Risk Register'!P24</f>
        <v>Surveyor</v>
      </c>
      <c r="DAM2" s="41" t="str">
        <f aca="false">'7 - Risk Register'!C25</f>
        <v>CI</v>
      </c>
      <c r="DAN2" s="41" t="str">
        <f aca="false">'7 - Risk Register'!D25</f>
        <v>Credit Losses</v>
      </c>
      <c r="DAO2" s="41" t="str">
        <f aca="false">'7 - Risk Register'!E25</f>
        <v>Some short desc</v>
      </c>
      <c r="DAP2" s="41" t="str">
        <f aca="false">'7 - Risk Register'!F25</f>
        <v>Some short desc</v>
      </c>
      <c r="DAQ2" s="41" t="str">
        <f aca="false">'7 - Risk Register'!G25</f>
        <v>Agreeing business case with third party operators of completed venues</v>
      </c>
      <c r="DAR2" s="41" t="str">
        <f aca="false">'7 - Risk Register'!H25</f>
        <v>2 - Low impact</v>
      </c>
      <c r="DAS2" s="41" t="str">
        <f aca="false">'7 - Risk Register'!I25</f>
        <v>3 - High</v>
      </c>
      <c r="DAT2" s="41" t="n">
        <f aca="false">'7 - Risk Register'!J25</f>
        <v>6</v>
      </c>
      <c r="DAU2" s="41" t="str">
        <f aca="false">'7 - Risk Register'!K25</f>
        <v>public and stakeholders</v>
      </c>
      <c r="DAV2" s="41" t="str">
        <f aca="false">'7 - Risk Register'!L25</f>
        <v>6 - Critical impact</v>
      </c>
      <c r="DAW2" s="41" t="str">
        <f aca="false">'7 - Risk Register'!M25</f>
        <v>4 - Almost Certain</v>
      </c>
      <c r="DAX2" s="41" t="n">
        <f aca="false">'7 - Risk Register'!N25</f>
        <v>24</v>
      </c>
      <c r="DAY2" s="41" t="str">
        <f aca="false">'7 - Risk Register'!O25</f>
        <v>2 - Distant: next 12 months</v>
      </c>
      <c r="DAZ2" s="41" t="str">
        <f aca="false">'7 - Risk Register'!P25</f>
        <v>Surveyor</v>
      </c>
    </row>
    <row r="3" s="41" customFormat="true" ht="15" hidden="false" customHeight="false" outlineLevel="0" collapsed="false">
      <c r="A3" s="561" t="s">
        <v>3502</v>
      </c>
      <c r="R3" s="41" t="str">
        <f aca="false">'Project Lookup'!$C$4</f>
        <v>HS-WRC-02</v>
      </c>
      <c r="S3" s="41" t="str">
        <f aca="false">'Project Lookup'!$E$4</f>
        <v>8 Angel Street</v>
      </c>
      <c r="T3" s="41" t="str">
        <f aca="false">'2 - Project Admin'!F28</f>
        <v>Digital Connectivity</v>
      </c>
      <c r="U3" s="41" t="str">
        <f aca="false">'2 - Project Admin'!G28</f>
        <v>Multiple</v>
      </c>
      <c r="V3" s="41" t="n">
        <f aca="false">'2 - Project Admin'!H28</f>
        <v>0</v>
      </c>
      <c r="W3" s="41" t="n">
        <f aca="false">'2 - Project Admin'!I28</f>
        <v>0</v>
      </c>
      <c r="X3" s="41" t="str">
        <f aca="false">'2 - Project Admin'!J28</f>
        <v>Yes</v>
      </c>
      <c r="Y3" s="41" t="str">
        <f aca="false">'2 - Project Admin'!K28</f>
        <v>WR1 3QS</v>
      </c>
      <c r="Z3" s="41" t="str">
        <f aca="false">'2 - Project Admin'!L28</f>
        <v>384879-255028</v>
      </c>
      <c r="AJ3" s="565" t="n">
        <f aca="false">'3 - Programme Progress'!D21</f>
        <v>44197</v>
      </c>
      <c r="AK3" s="41" t="n">
        <f aca="false">'3 - Programme Progress'!E21</f>
        <v>44927</v>
      </c>
      <c r="AL3" s="41" t="e">
        <f aca="false">'3 - programme progress'!#ref!</f>
        <v>#VALUE!</v>
      </c>
      <c r="AM3" s="41" t="str">
        <f aca="false">'3 - Programme Progress'!F21</f>
        <v>Planning &amp; Design</v>
      </c>
      <c r="AN3" s="41" t="n">
        <f aca="false">'3 - Programme Progress'!J21</f>
        <v>1</v>
      </c>
      <c r="AO3" s="41" t="n">
        <f aca="false">'3 - Programme Progress'!K21</f>
        <v>1</v>
      </c>
      <c r="AP3" s="41" t="n">
        <f aca="false">'3 - Programme Progress'!L21</f>
        <v>1</v>
      </c>
      <c r="AQ3" s="41" t="str">
        <f aca="false">'3 - Programme Progress'!M21</f>
        <v>Commentary on Status and RAG Ratings</v>
      </c>
      <c r="AR3" s="41" t="str">
        <f aca="false">'3 - Programme Progress'!N21</f>
        <v>Most Important Upcoming Comms Milestone</v>
      </c>
      <c r="AS3" s="41" t="n">
        <f aca="false">'3 - Programme Progress'!O21</f>
        <v>44927</v>
      </c>
      <c r="AU3" s="566"/>
      <c r="AV3" s="566"/>
      <c r="AW3" s="566"/>
      <c r="AX3" s="566"/>
      <c r="AY3" s="566"/>
      <c r="AZ3" s="566"/>
      <c r="BA3" s="566"/>
      <c r="BB3" s="566"/>
      <c r="BC3" s="566"/>
      <c r="BD3" s="566"/>
      <c r="BE3" s="566"/>
      <c r="BF3" s="566"/>
      <c r="BG3" s="566"/>
      <c r="BH3" s="566"/>
      <c r="BI3" s="566"/>
      <c r="BJ3" s="566"/>
      <c r="BK3" s="566"/>
      <c r="BS3" s="41" t="n">
        <f aca="false">'4a - Funding Profiles'!F66</f>
        <v>0</v>
      </c>
      <c r="BT3" s="41" t="n">
        <f aca="false">'4a - Funding Profiles'!G66</f>
        <v>1</v>
      </c>
      <c r="BU3" s="41" t="n">
        <f aca="false">'4a - Funding Profiles'!H66</f>
        <v>1</v>
      </c>
      <c r="BV3" s="41" t="n">
        <f aca="false">'4a - Funding Profiles'!I66</f>
        <v>2</v>
      </c>
      <c r="BW3" s="41" t="n">
        <f aca="false">'4a - Funding Profiles'!J66</f>
        <v>1</v>
      </c>
      <c r="BX3" s="41" t="n">
        <f aca="false">'4a - Funding Profiles'!K66</f>
        <v>1</v>
      </c>
      <c r="BY3" s="41" t="n">
        <f aca="false">'4a - Funding Profiles'!L66</f>
        <v>2</v>
      </c>
      <c r="BZ3" s="41" t="n">
        <f aca="false">'4a - Funding Profiles'!M66</f>
        <v>1</v>
      </c>
      <c r="CA3" s="41" t="n">
        <f aca="false">'4a - Funding Profiles'!N66</f>
        <v>1</v>
      </c>
      <c r="CB3" s="41" t="n">
        <f aca="false">'4a - Funding Profiles'!O66</f>
        <v>2</v>
      </c>
      <c r="CC3" s="41" t="n">
        <f aca="false">'4a - Funding Profiles'!P66</f>
        <v>1</v>
      </c>
      <c r="CD3" s="41" t="n">
        <f aca="false">'4a - Funding Profiles'!Q66</f>
        <v>1</v>
      </c>
      <c r="CE3" s="41" t="n">
        <f aca="false">'4a - Funding Profiles'!R66</f>
        <v>2</v>
      </c>
      <c r="CF3" s="41" t="n">
        <f aca="false">'4a - Funding Profiles'!S66</f>
        <v>7777</v>
      </c>
      <c r="CG3" s="41" t="n">
        <f aca="false">'4a - Funding Profiles'!T66</f>
        <v>0</v>
      </c>
      <c r="CH3" s="41" t="n">
        <f aca="false">'4a - Funding Profiles'!U66</f>
        <v>7777</v>
      </c>
      <c r="CI3" s="41" t="n">
        <f aca="false">'4a - Funding Profiles'!V66</f>
        <v>0</v>
      </c>
      <c r="CJ3" s="41" t="n">
        <f aca="false">'4a - Funding Profiles'!W66</f>
        <v>0</v>
      </c>
      <c r="CK3" s="41" t="n">
        <f aca="false">'4a - Funding Profiles'!X66</f>
        <v>0</v>
      </c>
      <c r="CL3" s="41" t="n">
        <f aca="false">'4a - Funding Profiles'!Y66</f>
        <v>0</v>
      </c>
      <c r="CM3" s="41" t="n">
        <f aca="false">'4a - Funding Profiles'!Z66</f>
        <v>7785</v>
      </c>
      <c r="CN3" s="41" t="n">
        <f aca="false">'4a - Funding Profiles'!F67</f>
        <v>0</v>
      </c>
      <c r="CO3" s="41" t="n">
        <f aca="false">'4a - Funding Profiles'!G67</f>
        <v>0</v>
      </c>
      <c r="CP3" s="41" t="n">
        <f aca="false">'4a - Funding Profiles'!H67</f>
        <v>0</v>
      </c>
      <c r="CQ3" s="41" t="n">
        <f aca="false">'4a - Funding Profiles'!I67</f>
        <v>0</v>
      </c>
      <c r="CR3" s="41" t="n">
        <f aca="false">'4a - Funding Profiles'!J67</f>
        <v>0</v>
      </c>
      <c r="CS3" s="41" t="n">
        <f aca="false">'4a - Funding Profiles'!K67</f>
        <v>0</v>
      </c>
      <c r="CT3" s="41" t="n">
        <f aca="false">'4a - Funding Profiles'!L67</f>
        <v>0</v>
      </c>
      <c r="CU3" s="41" t="n">
        <f aca="false">'4a - Funding Profiles'!M67</f>
        <v>0</v>
      </c>
      <c r="CV3" s="41" t="n">
        <f aca="false">'4a - Funding Profiles'!N67</f>
        <v>0</v>
      </c>
      <c r="CW3" s="41" t="n">
        <f aca="false">'4a - Funding Profiles'!O67</f>
        <v>0</v>
      </c>
      <c r="CX3" s="41" t="n">
        <f aca="false">'4a - Funding Profiles'!P67</f>
        <v>0</v>
      </c>
      <c r="CY3" s="41" t="n">
        <f aca="false">'4a - Funding Profiles'!Q67</f>
        <v>0</v>
      </c>
      <c r="CZ3" s="41" t="n">
        <f aca="false">'4a - Funding Profiles'!R67</f>
        <v>0</v>
      </c>
      <c r="DA3" s="41" t="n">
        <f aca="false">'4a - Funding Profiles'!S67</f>
        <v>0</v>
      </c>
      <c r="DB3" s="41" t="n">
        <f aca="false">'4a - Funding Profiles'!T67</f>
        <v>0</v>
      </c>
      <c r="DC3" s="41" t="n">
        <f aca="false">'4a - Funding Profiles'!U67</f>
        <v>0</v>
      </c>
      <c r="DD3" s="41" t="n">
        <f aca="false">'4a - Funding Profiles'!V67</f>
        <v>0</v>
      </c>
      <c r="DE3" s="41" t="n">
        <f aca="false">'4a - Funding Profiles'!W67</f>
        <v>0</v>
      </c>
      <c r="DF3" s="41" t="n">
        <f aca="false">'4a - Funding Profiles'!X67</f>
        <v>0</v>
      </c>
      <c r="DG3" s="41" t="n">
        <f aca="false">'4a - Funding Profiles'!Y67</f>
        <v>0</v>
      </c>
      <c r="DH3" s="41" t="n">
        <f aca="false">'4a - Funding Profiles'!Z67</f>
        <v>0</v>
      </c>
      <c r="DI3" s="41" t="n">
        <f aca="false">'4a - Funding Profiles'!F68</f>
        <v>0</v>
      </c>
      <c r="DJ3" s="41" t="n">
        <f aca="false">'4a - Funding Profiles'!G68</f>
        <v>1</v>
      </c>
      <c r="DK3" s="41" t="n">
        <f aca="false">'4a - Funding Profiles'!H68</f>
        <v>1</v>
      </c>
      <c r="DL3" s="41" t="n">
        <f aca="false">'4a - Funding Profiles'!I68</f>
        <v>2</v>
      </c>
      <c r="DM3" s="41" t="n">
        <f aca="false">'4a - Funding Profiles'!J68</f>
        <v>1</v>
      </c>
      <c r="DN3" s="41" t="n">
        <f aca="false">'4a - Funding Profiles'!K68</f>
        <v>1</v>
      </c>
      <c r="DO3" s="41" t="n">
        <f aca="false">'4a - Funding Profiles'!L68</f>
        <v>2</v>
      </c>
      <c r="DP3" s="41" t="n">
        <f aca="false">'4a - Funding Profiles'!M68</f>
        <v>1</v>
      </c>
      <c r="DQ3" s="41" t="n">
        <f aca="false">'4a - Funding Profiles'!N68</f>
        <v>1</v>
      </c>
      <c r="DR3" s="41" t="n">
        <f aca="false">'4a - Funding Profiles'!O68</f>
        <v>2</v>
      </c>
      <c r="DS3" s="41" t="n">
        <f aca="false">'4a - Funding Profiles'!P68</f>
        <v>1</v>
      </c>
      <c r="DT3" s="41" t="n">
        <f aca="false">'4a - Funding Profiles'!Q68</f>
        <v>1</v>
      </c>
      <c r="DU3" s="41" t="n">
        <f aca="false">'4a - Funding Profiles'!R68</f>
        <v>2</v>
      </c>
      <c r="DV3" s="41" t="n">
        <f aca="false">'4a - Funding Profiles'!S68</f>
        <v>7777</v>
      </c>
      <c r="DW3" s="41" t="n">
        <f aca="false">'4a - Funding Profiles'!T68</f>
        <v>0</v>
      </c>
      <c r="DX3" s="41" t="n">
        <f aca="false">'4a - Funding Profiles'!U68</f>
        <v>7777</v>
      </c>
      <c r="DY3" s="41" t="n">
        <f aca="false">'4a - Funding Profiles'!V68</f>
        <v>0</v>
      </c>
      <c r="DZ3" s="41" t="n">
        <f aca="false">'4a - Funding Profiles'!W68</f>
        <v>0</v>
      </c>
      <c r="EA3" s="41" t="n">
        <f aca="false">'4a - Funding Profiles'!X68</f>
        <v>0</v>
      </c>
      <c r="EB3" s="41" t="n">
        <f aca="false">'4a - Funding Profiles'!Y68</f>
        <v>0</v>
      </c>
      <c r="EC3" s="41" t="n">
        <f aca="false">'4a - Funding Profiles'!Z68</f>
        <v>7785</v>
      </c>
      <c r="ED3" s="41" t="n">
        <f aca="false">'4a - Funding Profiles'!F69</f>
        <v>0</v>
      </c>
      <c r="EE3" s="41" t="n">
        <f aca="false">'4a - Funding Profiles'!G69</f>
        <v>1</v>
      </c>
      <c r="EF3" s="41" t="n">
        <f aca="false">'4a - Funding Profiles'!H69</f>
        <v>1</v>
      </c>
      <c r="EG3" s="41" t="n">
        <f aca="false">'4a - Funding Profiles'!I69</f>
        <v>2</v>
      </c>
      <c r="EH3" s="41" t="n">
        <f aca="false">'4a - Funding Profiles'!J69</f>
        <v>1</v>
      </c>
      <c r="EI3" s="41" t="n">
        <f aca="false">'4a - Funding Profiles'!K69</f>
        <v>1</v>
      </c>
      <c r="EJ3" s="41" t="n">
        <f aca="false">'4a - Funding Profiles'!L69</f>
        <v>2</v>
      </c>
      <c r="EK3" s="41" t="n">
        <f aca="false">'4a - Funding Profiles'!M69</f>
        <v>1</v>
      </c>
      <c r="EL3" s="41" t="n">
        <f aca="false">'4a - Funding Profiles'!N69</f>
        <v>1</v>
      </c>
      <c r="EM3" s="41" t="n">
        <f aca="false">'4a - Funding Profiles'!O69</f>
        <v>2</v>
      </c>
      <c r="EN3" s="41" t="n">
        <f aca="false">'4a - Funding Profiles'!P69</f>
        <v>1</v>
      </c>
      <c r="EO3" s="41" t="n">
        <f aca="false">'4a - Funding Profiles'!Q69</f>
        <v>1</v>
      </c>
      <c r="EP3" s="41" t="n">
        <f aca="false">'4a - Funding Profiles'!R69</f>
        <v>2</v>
      </c>
      <c r="EQ3" s="41" t="n">
        <f aca="false">'4a - Funding Profiles'!S69</f>
        <v>7777</v>
      </c>
      <c r="ER3" s="41" t="n">
        <f aca="false">'4a - Funding Profiles'!T69</f>
        <v>0</v>
      </c>
      <c r="ES3" s="41" t="n">
        <f aca="false">'4a - Funding Profiles'!U69</f>
        <v>7777</v>
      </c>
      <c r="ET3" s="41" t="n">
        <f aca="false">'4a - Funding Profiles'!V69</f>
        <v>0</v>
      </c>
      <c r="EU3" s="41" t="n">
        <f aca="false">'4a - Funding Profiles'!W69</f>
        <v>0</v>
      </c>
      <c r="EV3" s="41" t="n">
        <f aca="false">'4a - Funding Profiles'!X69</f>
        <v>0</v>
      </c>
      <c r="EW3" s="41" t="n">
        <f aca="false">'4a - Funding Profiles'!Y69</f>
        <v>0</v>
      </c>
      <c r="EX3" s="41" t="n">
        <f aca="false">'4a - Funding Profiles'!Z69</f>
        <v>7785</v>
      </c>
      <c r="EY3" s="41" t="n">
        <f aca="false">'4a - Funding Profiles'!F70</f>
        <v>0</v>
      </c>
      <c r="EZ3" s="41" t="n">
        <f aca="false">'4a - Funding Profiles'!G70</f>
        <v>0</v>
      </c>
      <c r="FA3" s="41" t="n">
        <f aca="false">'4a - Funding Profiles'!H70</f>
        <v>0</v>
      </c>
      <c r="FB3" s="41" t="n">
        <f aca="false">'4a - Funding Profiles'!I70</f>
        <v>0</v>
      </c>
      <c r="FC3" s="41" t="n">
        <f aca="false">'4a - Funding Profiles'!J70</f>
        <v>0</v>
      </c>
      <c r="FD3" s="41" t="n">
        <f aca="false">'4a - Funding Profiles'!K70</f>
        <v>0</v>
      </c>
      <c r="FE3" s="41" t="n">
        <f aca="false">'4a - Funding Profiles'!L70</f>
        <v>0</v>
      </c>
      <c r="FF3" s="41" t="n">
        <f aca="false">'4a - Funding Profiles'!M70</f>
        <v>0</v>
      </c>
      <c r="FG3" s="41" t="n">
        <f aca="false">'4a - Funding Profiles'!N70</f>
        <v>0</v>
      </c>
      <c r="FH3" s="41" t="n">
        <f aca="false">'4a - Funding Profiles'!O70</f>
        <v>0</v>
      </c>
      <c r="FI3" s="41" t="n">
        <f aca="false">'4a - Funding Profiles'!P70</f>
        <v>0</v>
      </c>
      <c r="FJ3" s="41" t="n">
        <f aca="false">'4a - Funding Profiles'!Q70</f>
        <v>0</v>
      </c>
      <c r="FK3" s="41" t="n">
        <f aca="false">'4a - Funding Profiles'!R70</f>
        <v>0</v>
      </c>
      <c r="FL3" s="41" t="n">
        <f aca="false">'4a - Funding Profiles'!S70</f>
        <v>0</v>
      </c>
      <c r="FM3" s="41" t="n">
        <f aca="false">'4a - Funding Profiles'!T70</f>
        <v>0</v>
      </c>
      <c r="FN3" s="41" t="n">
        <f aca="false">'4a - Funding Profiles'!U70</f>
        <v>0</v>
      </c>
      <c r="FO3" s="41" t="n">
        <f aca="false">'4a - Funding Profiles'!V70</f>
        <v>0</v>
      </c>
      <c r="FP3" s="41" t="n">
        <f aca="false">'4a - Funding Profiles'!W70</f>
        <v>0</v>
      </c>
      <c r="FQ3" s="41" t="n">
        <f aca="false">'4a - Funding Profiles'!X70</f>
        <v>0</v>
      </c>
      <c r="FR3" s="41" t="n">
        <f aca="false">'4a - Funding Profiles'!Y70</f>
        <v>0</v>
      </c>
      <c r="FS3" s="41" t="n">
        <f aca="false">'4a - Funding Profiles'!Z70</f>
        <v>0</v>
      </c>
      <c r="FT3" s="41" t="n">
        <f aca="false">'4a - Funding Profiles'!F71</f>
        <v>0</v>
      </c>
      <c r="FU3" s="41" t="n">
        <f aca="false">'4a - Funding Profiles'!G71</f>
        <v>0</v>
      </c>
      <c r="FV3" s="41" t="n">
        <f aca="false">'4a - Funding Profiles'!H71</f>
        <v>0</v>
      </c>
      <c r="FW3" s="41" t="n">
        <f aca="false">'4a - Funding Profiles'!I71</f>
        <v>0</v>
      </c>
      <c r="FX3" s="41" t="n">
        <f aca="false">'4a - Funding Profiles'!J71</f>
        <v>0</v>
      </c>
      <c r="FY3" s="41" t="n">
        <f aca="false">'4a - Funding Profiles'!K71</f>
        <v>0</v>
      </c>
      <c r="FZ3" s="41" t="n">
        <f aca="false">'4a - Funding Profiles'!L71</f>
        <v>0</v>
      </c>
      <c r="GA3" s="41" t="n">
        <f aca="false">'4a - Funding Profiles'!M71</f>
        <v>0</v>
      </c>
      <c r="GB3" s="41" t="n">
        <f aca="false">'4a - Funding Profiles'!N71</f>
        <v>0</v>
      </c>
      <c r="GC3" s="41" t="n">
        <f aca="false">'4a - Funding Profiles'!O71</f>
        <v>0</v>
      </c>
      <c r="GD3" s="41" t="n">
        <f aca="false">'4a - Funding Profiles'!P71</f>
        <v>0</v>
      </c>
      <c r="GE3" s="41" t="n">
        <f aca="false">'4a - Funding Profiles'!Q71</f>
        <v>0</v>
      </c>
      <c r="GF3" s="41" t="n">
        <f aca="false">'4a - Funding Profiles'!R71</f>
        <v>0</v>
      </c>
      <c r="GG3" s="41" t="n">
        <f aca="false">'4a - Funding Profiles'!S71</f>
        <v>0</v>
      </c>
      <c r="GH3" s="41" t="n">
        <f aca="false">'4a - Funding Profiles'!T71</f>
        <v>0</v>
      </c>
      <c r="GI3" s="41" t="n">
        <f aca="false">'4a - Funding Profiles'!U71</f>
        <v>0</v>
      </c>
      <c r="GJ3" s="41" t="n">
        <f aca="false">'4a - Funding Profiles'!V71</f>
        <v>0</v>
      </c>
      <c r="GK3" s="41" t="n">
        <f aca="false">'4a - Funding Profiles'!W71</f>
        <v>0</v>
      </c>
      <c r="GL3" s="41" t="n">
        <f aca="false">'4a - Funding Profiles'!X71</f>
        <v>0</v>
      </c>
      <c r="GM3" s="41" t="n">
        <f aca="false">'4a - Funding Profiles'!Y71</f>
        <v>0</v>
      </c>
      <c r="GN3" s="41" t="n">
        <f aca="false">'4a - Funding Profiles'!Z71</f>
        <v>0</v>
      </c>
      <c r="GO3" s="41" t="n">
        <f aca="false">'4a - Funding Profiles'!F72</f>
        <v>0</v>
      </c>
      <c r="GP3" s="41" t="n">
        <f aca="false">'4a - Funding Profiles'!G72</f>
        <v>0</v>
      </c>
      <c r="GQ3" s="41" t="n">
        <f aca="false">'4a - Funding Profiles'!H72</f>
        <v>0</v>
      </c>
      <c r="GR3" s="41" t="n">
        <f aca="false">'4a - Funding Profiles'!I72</f>
        <v>0</v>
      </c>
      <c r="GS3" s="41" t="n">
        <f aca="false">'4a - Funding Profiles'!J72</f>
        <v>0</v>
      </c>
      <c r="GT3" s="41" t="n">
        <f aca="false">'4a - Funding Profiles'!K72</f>
        <v>0</v>
      </c>
      <c r="GU3" s="41" t="n">
        <f aca="false">'4a - Funding Profiles'!L72</f>
        <v>0</v>
      </c>
      <c r="GV3" s="41" t="n">
        <f aca="false">'4a - Funding Profiles'!M72</f>
        <v>0</v>
      </c>
      <c r="GW3" s="41" t="n">
        <f aca="false">'4a - Funding Profiles'!N72</f>
        <v>0</v>
      </c>
      <c r="GX3" s="41" t="n">
        <f aca="false">'4a - Funding Profiles'!O72</f>
        <v>0</v>
      </c>
      <c r="GY3" s="41" t="n">
        <f aca="false">'4a - Funding Profiles'!P72</f>
        <v>0</v>
      </c>
      <c r="GZ3" s="41" t="n">
        <f aca="false">'4a - Funding Profiles'!Q72</f>
        <v>0</v>
      </c>
      <c r="HA3" s="41" t="n">
        <f aca="false">'4a - Funding Profiles'!R72</f>
        <v>0</v>
      </c>
      <c r="HB3" s="41" t="n">
        <f aca="false">'4a - Funding Profiles'!S72</f>
        <v>0</v>
      </c>
      <c r="HC3" s="41" t="n">
        <f aca="false">'4a - Funding Profiles'!T72</f>
        <v>0</v>
      </c>
      <c r="HD3" s="41" t="n">
        <f aca="false">'4a - Funding Profiles'!U72</f>
        <v>0</v>
      </c>
      <c r="HE3" s="41" t="n">
        <f aca="false">'4a - Funding Profiles'!V72</f>
        <v>0</v>
      </c>
      <c r="HF3" s="41" t="n">
        <f aca="false">'4a - Funding Profiles'!W72</f>
        <v>0</v>
      </c>
      <c r="HG3" s="41" t="n">
        <f aca="false">'4a - Funding Profiles'!X72</f>
        <v>0</v>
      </c>
      <c r="HH3" s="41" t="n">
        <f aca="false">'4a - Funding Profiles'!Y72</f>
        <v>0</v>
      </c>
      <c r="HI3" s="41" t="n">
        <f aca="false">'4a - Funding Profiles'!Z72</f>
        <v>0</v>
      </c>
      <c r="HJ3" s="41" t="n">
        <f aca="false">'4a - Funding Profiles'!F73</f>
        <v>0</v>
      </c>
      <c r="HK3" s="41" t="n">
        <f aca="false">'4a - Funding Profiles'!G73</f>
        <v>1</v>
      </c>
      <c r="HL3" s="41" t="n">
        <f aca="false">'4a - Funding Profiles'!H73</f>
        <v>1</v>
      </c>
      <c r="HM3" s="41" t="n">
        <f aca="false">'4a - Funding Profiles'!I73</f>
        <v>2</v>
      </c>
      <c r="HN3" s="41" t="n">
        <f aca="false">'4a - Funding Profiles'!J73</f>
        <v>1</v>
      </c>
      <c r="HO3" s="41" t="n">
        <f aca="false">'4a - Funding Profiles'!K73</f>
        <v>1</v>
      </c>
      <c r="HP3" s="41" t="n">
        <f aca="false">'4a - Funding Profiles'!L73</f>
        <v>2</v>
      </c>
      <c r="HQ3" s="41" t="n">
        <f aca="false">'4a - Funding Profiles'!M73</f>
        <v>1</v>
      </c>
      <c r="HR3" s="41" t="n">
        <f aca="false">'4a - Funding Profiles'!N73</f>
        <v>1</v>
      </c>
      <c r="HS3" s="41" t="n">
        <f aca="false">'4a - Funding Profiles'!O73</f>
        <v>2</v>
      </c>
      <c r="HT3" s="41" t="n">
        <f aca="false">'4a - Funding Profiles'!P73</f>
        <v>1</v>
      </c>
      <c r="HU3" s="41" t="n">
        <f aca="false">'4a - Funding Profiles'!Q73</f>
        <v>1</v>
      </c>
      <c r="HV3" s="41" t="n">
        <f aca="false">'4a - Funding Profiles'!R73</f>
        <v>2</v>
      </c>
      <c r="HW3" s="41" t="n">
        <f aca="false">'4a - Funding Profiles'!S73</f>
        <v>7777</v>
      </c>
      <c r="HX3" s="41" t="n">
        <f aca="false">'4a - Funding Profiles'!T73</f>
        <v>0</v>
      </c>
      <c r="HY3" s="41" t="n">
        <f aca="false">'4a - Funding Profiles'!U73</f>
        <v>7777</v>
      </c>
      <c r="HZ3" s="41" t="n">
        <f aca="false">'4a - Funding Profiles'!V73</f>
        <v>0</v>
      </c>
      <c r="IA3" s="41" t="n">
        <f aca="false">'4a - Funding Profiles'!W73</f>
        <v>0</v>
      </c>
      <c r="IB3" s="41" t="n">
        <f aca="false">'4a - Funding Profiles'!X73</f>
        <v>0</v>
      </c>
      <c r="IC3" s="41" t="n">
        <f aca="false">'4a - Funding Profiles'!Y73</f>
        <v>0</v>
      </c>
      <c r="ID3" s="41" t="n">
        <f aca="false">'4a - Funding Profiles'!Z73</f>
        <v>7785</v>
      </c>
      <c r="KP3" s="41" t="n">
        <f aca="false">'4a - Funding Profiles'!C78</f>
        <v>0</v>
      </c>
      <c r="KQ3" s="41" t="n">
        <f aca="false">'4a - Funding Profiles'!D78</f>
        <v>0</v>
      </c>
      <c r="KR3" s="41" t="n">
        <f aca="false">'4a - Funding Profiles'!E78</f>
        <v>0</v>
      </c>
      <c r="KS3" s="41" t="n">
        <f aca="false">'4a - Funding Profiles'!F78</f>
        <v>0</v>
      </c>
      <c r="KT3" s="41" t="n">
        <f aca="false">'4a - Funding Profiles'!G78</f>
        <v>0</v>
      </c>
      <c r="KU3" s="41" t="n">
        <f aca="false">'4a - Funding Profiles'!H78</f>
        <v>0</v>
      </c>
      <c r="KV3" s="41" t="n">
        <f aca="false">'4a - Funding Profiles'!I78</f>
        <v>0</v>
      </c>
      <c r="KW3" s="41" t="n">
        <f aca="false">'4a - Funding Profiles'!J78</f>
        <v>0</v>
      </c>
      <c r="KX3" s="41" t="n">
        <f aca="false">'4a - Funding Profiles'!K78</f>
        <v>0</v>
      </c>
      <c r="KY3" s="41" t="n">
        <f aca="false">'4a - Funding Profiles'!L78</f>
        <v>0</v>
      </c>
      <c r="KZ3" s="41" t="n">
        <f aca="false">'4a - Funding Profiles'!M78</f>
        <v>0</v>
      </c>
      <c r="LA3" s="41" t="n">
        <f aca="false">'4a - Funding Profiles'!N78</f>
        <v>0</v>
      </c>
      <c r="LB3" s="41" t="n">
        <f aca="false">'4a - Funding Profiles'!O78</f>
        <v>0</v>
      </c>
      <c r="LC3" s="41" t="n">
        <f aca="false">'4a - Funding Profiles'!P78</f>
        <v>0</v>
      </c>
      <c r="LD3" s="41" t="n">
        <f aca="false">'4a - Funding Profiles'!Q78</f>
        <v>0</v>
      </c>
      <c r="LE3" s="41" t="n">
        <f aca="false">'4a - Funding Profiles'!R78</f>
        <v>0</v>
      </c>
      <c r="LF3" s="41" t="n">
        <f aca="false">'4a - Funding Profiles'!S78</f>
        <v>0</v>
      </c>
      <c r="LG3" s="41" t="n">
        <f aca="false">'4a - Funding Profiles'!T78</f>
        <v>0</v>
      </c>
      <c r="LH3" s="41" t="n">
        <f aca="false">'4a - Funding Profiles'!U78</f>
        <v>0</v>
      </c>
      <c r="LI3" s="41" t="n">
        <f aca="false">'4a - Funding Profiles'!V78</f>
        <v>0</v>
      </c>
      <c r="LJ3" s="41" t="n">
        <f aca="false">'4a - Funding Profiles'!W78</f>
        <v>0</v>
      </c>
      <c r="LK3" s="41" t="n">
        <f aca="false">'4a - Funding Profiles'!X78</f>
        <v>0</v>
      </c>
      <c r="LL3" s="41" t="n">
        <f aca="false">'4a - Funding Profiles'!Y78</f>
        <v>0</v>
      </c>
      <c r="LM3" s="41" t="n">
        <f aca="false">'4a - Funding Profiles'!Z78</f>
        <v>0</v>
      </c>
      <c r="LN3" s="41" t="n">
        <f aca="false">'4a - Funding Profiles'!C79</f>
        <v>0</v>
      </c>
      <c r="LO3" s="41" t="n">
        <f aca="false">'4a - Funding Profiles'!D79</f>
        <v>0</v>
      </c>
      <c r="LP3" s="41" t="n">
        <f aca="false">'4a - Funding Profiles'!E79</f>
        <v>0</v>
      </c>
      <c r="LQ3" s="41" t="n">
        <f aca="false">'4a - Funding Profiles'!F79</f>
        <v>0</v>
      </c>
      <c r="LR3" s="41" t="n">
        <f aca="false">'4a - Funding Profiles'!G79</f>
        <v>0</v>
      </c>
      <c r="LS3" s="41" t="n">
        <f aca="false">'4a - Funding Profiles'!H79</f>
        <v>0</v>
      </c>
      <c r="LT3" s="41" t="n">
        <f aca="false">'4a - Funding Profiles'!I79</f>
        <v>0</v>
      </c>
      <c r="LU3" s="41" t="n">
        <f aca="false">'4a - Funding Profiles'!J79</f>
        <v>0</v>
      </c>
      <c r="LV3" s="41" t="n">
        <f aca="false">'4a - Funding Profiles'!K79</f>
        <v>0</v>
      </c>
      <c r="LW3" s="41" t="n">
        <f aca="false">'4a - Funding Profiles'!L79</f>
        <v>0</v>
      </c>
      <c r="LX3" s="41" t="n">
        <f aca="false">'4a - Funding Profiles'!M79</f>
        <v>0</v>
      </c>
      <c r="LY3" s="41" t="n">
        <f aca="false">'4a - Funding Profiles'!N79</f>
        <v>0</v>
      </c>
      <c r="LZ3" s="41" t="n">
        <f aca="false">'4a - Funding Profiles'!O79</f>
        <v>0</v>
      </c>
      <c r="MA3" s="41" t="n">
        <f aca="false">'4a - Funding Profiles'!P79</f>
        <v>0</v>
      </c>
      <c r="MB3" s="41" t="n">
        <f aca="false">'4a - Funding Profiles'!Q79</f>
        <v>0</v>
      </c>
      <c r="MC3" s="41" t="n">
        <f aca="false">'4a - Funding Profiles'!R79</f>
        <v>0</v>
      </c>
      <c r="MD3" s="41" t="n">
        <f aca="false">'4a - Funding Profiles'!S79</f>
        <v>0</v>
      </c>
      <c r="ME3" s="41" t="n">
        <f aca="false">'4a - Funding Profiles'!T79</f>
        <v>0</v>
      </c>
      <c r="MF3" s="41" t="n">
        <f aca="false">'4a - Funding Profiles'!U79</f>
        <v>0</v>
      </c>
      <c r="MG3" s="41" t="n">
        <f aca="false">'4a - Funding Profiles'!V79</f>
        <v>0</v>
      </c>
      <c r="MH3" s="41" t="n">
        <f aca="false">'4a - Funding Profiles'!W79</f>
        <v>0</v>
      </c>
      <c r="MI3" s="41" t="n">
        <f aca="false">'4a - Funding Profiles'!X79</f>
        <v>0</v>
      </c>
      <c r="MJ3" s="41" t="n">
        <f aca="false">'4a - Funding Profiles'!Y79</f>
        <v>0</v>
      </c>
      <c r="MK3" s="41" t="n">
        <f aca="false">'4a - Funding Profiles'!Z79</f>
        <v>0</v>
      </c>
      <c r="ML3" s="41" t="n">
        <f aca="false">'4a - Funding Profiles'!C80</f>
        <v>0</v>
      </c>
      <c r="MM3" s="41" t="n">
        <f aca="false">'4a - Funding Profiles'!D80</f>
        <v>0</v>
      </c>
      <c r="MN3" s="41" t="n">
        <f aca="false">'4a - Funding Profiles'!E80</f>
        <v>0</v>
      </c>
      <c r="MO3" s="41" t="n">
        <f aca="false">'4a - Funding Profiles'!F80</f>
        <v>0</v>
      </c>
      <c r="MP3" s="41" t="n">
        <f aca="false">'4a - Funding Profiles'!G80</f>
        <v>0</v>
      </c>
      <c r="MQ3" s="41" t="n">
        <f aca="false">'4a - Funding Profiles'!H80</f>
        <v>0</v>
      </c>
      <c r="MR3" s="41" t="n">
        <f aca="false">'4a - Funding Profiles'!I80</f>
        <v>0</v>
      </c>
      <c r="MS3" s="41" t="n">
        <f aca="false">'4a - Funding Profiles'!J80</f>
        <v>0</v>
      </c>
      <c r="MT3" s="41" t="n">
        <f aca="false">'4a - Funding Profiles'!K80</f>
        <v>0</v>
      </c>
      <c r="MU3" s="41" t="n">
        <f aca="false">'4a - Funding Profiles'!L80</f>
        <v>0</v>
      </c>
      <c r="MV3" s="41" t="n">
        <f aca="false">'4a - Funding Profiles'!M80</f>
        <v>0</v>
      </c>
      <c r="MW3" s="41" t="n">
        <f aca="false">'4a - Funding Profiles'!N80</f>
        <v>0</v>
      </c>
      <c r="MX3" s="41" t="n">
        <f aca="false">'4a - Funding Profiles'!O80</f>
        <v>0</v>
      </c>
      <c r="MY3" s="41" t="n">
        <f aca="false">'4a - Funding Profiles'!P80</f>
        <v>0</v>
      </c>
      <c r="MZ3" s="41" t="n">
        <f aca="false">'4a - Funding Profiles'!Q80</f>
        <v>0</v>
      </c>
      <c r="NA3" s="41" t="n">
        <f aca="false">'4a - Funding Profiles'!R80</f>
        <v>0</v>
      </c>
      <c r="NB3" s="41" t="n">
        <f aca="false">'4a - Funding Profiles'!S80</f>
        <v>0</v>
      </c>
      <c r="NC3" s="41" t="n">
        <f aca="false">'4a - Funding Profiles'!T80</f>
        <v>0</v>
      </c>
      <c r="ND3" s="41" t="n">
        <f aca="false">'4a - Funding Profiles'!U80</f>
        <v>0</v>
      </c>
      <c r="NE3" s="41" t="n">
        <f aca="false">'4a - Funding Profiles'!V80</f>
        <v>0</v>
      </c>
      <c r="NF3" s="41" t="n">
        <f aca="false">'4a - Funding Profiles'!W80</f>
        <v>0</v>
      </c>
      <c r="NG3" s="41" t="n">
        <f aca="false">'4a - Funding Profiles'!X80</f>
        <v>0</v>
      </c>
      <c r="NH3" s="41" t="n">
        <f aca="false">'4a - Funding Profiles'!Y80</f>
        <v>0</v>
      </c>
      <c r="NI3" s="41" t="n">
        <f aca="false">'4a - Funding Profiles'!Z80</f>
        <v>0</v>
      </c>
      <c r="NJ3" s="41" t="n">
        <f aca="false">'4a - Funding Profiles'!C81</f>
        <v>0</v>
      </c>
      <c r="NK3" s="41" t="n">
        <f aca="false">'4a - Funding Profiles'!D81</f>
        <v>0</v>
      </c>
      <c r="NL3" s="41" t="n">
        <f aca="false">'4a - Funding Profiles'!E81</f>
        <v>0</v>
      </c>
      <c r="NM3" s="41" t="n">
        <f aca="false">'4a - Funding Profiles'!F81</f>
        <v>0</v>
      </c>
      <c r="NN3" s="41" t="n">
        <f aca="false">'4a - Funding Profiles'!G81</f>
        <v>0</v>
      </c>
      <c r="NO3" s="41" t="n">
        <f aca="false">'4a - Funding Profiles'!H81</f>
        <v>0</v>
      </c>
      <c r="NP3" s="41" t="n">
        <f aca="false">'4a - Funding Profiles'!I81</f>
        <v>0</v>
      </c>
      <c r="NQ3" s="41" t="n">
        <f aca="false">'4a - Funding Profiles'!J81</f>
        <v>0</v>
      </c>
      <c r="NR3" s="41" t="n">
        <f aca="false">'4a - Funding Profiles'!K81</f>
        <v>0</v>
      </c>
      <c r="NS3" s="41" t="n">
        <f aca="false">'4a - Funding Profiles'!L81</f>
        <v>0</v>
      </c>
      <c r="NT3" s="41" t="n">
        <f aca="false">'4a - Funding Profiles'!M81</f>
        <v>0</v>
      </c>
      <c r="NU3" s="41" t="n">
        <f aca="false">'4a - Funding Profiles'!N81</f>
        <v>0</v>
      </c>
      <c r="NV3" s="41" t="n">
        <f aca="false">'4a - Funding Profiles'!O81</f>
        <v>0</v>
      </c>
      <c r="NW3" s="41" t="n">
        <f aca="false">'4a - Funding Profiles'!P81</f>
        <v>0</v>
      </c>
      <c r="NX3" s="41" t="n">
        <f aca="false">'4a - Funding Profiles'!Q81</f>
        <v>0</v>
      </c>
      <c r="NY3" s="41" t="n">
        <f aca="false">'4a - Funding Profiles'!R81</f>
        <v>0</v>
      </c>
      <c r="NZ3" s="41" t="n">
        <f aca="false">'4a - Funding Profiles'!S81</f>
        <v>0</v>
      </c>
      <c r="OA3" s="41" t="n">
        <f aca="false">'4a - Funding Profiles'!T81</f>
        <v>0</v>
      </c>
      <c r="OB3" s="41" t="n">
        <f aca="false">'4a - Funding Profiles'!U81</f>
        <v>0</v>
      </c>
      <c r="OC3" s="41" t="n">
        <f aca="false">'4a - Funding Profiles'!V81</f>
        <v>0</v>
      </c>
      <c r="OD3" s="41" t="n">
        <f aca="false">'4a - Funding Profiles'!W81</f>
        <v>0</v>
      </c>
      <c r="OE3" s="41" t="n">
        <f aca="false">'4a - Funding Profiles'!X81</f>
        <v>0</v>
      </c>
      <c r="OF3" s="41" t="n">
        <f aca="false">'4a - Funding Profiles'!Y81</f>
        <v>0</v>
      </c>
      <c r="OG3" s="41" t="n">
        <f aca="false">'4a - Funding Profiles'!Z81</f>
        <v>0</v>
      </c>
      <c r="OH3" s="41" t="n">
        <f aca="false">'4a - Funding Profiles'!C82</f>
        <v>0</v>
      </c>
      <c r="OI3" s="41" t="n">
        <f aca="false">'4a - Funding Profiles'!D82</f>
        <v>0</v>
      </c>
      <c r="OJ3" s="41" t="n">
        <f aca="false">'4a - Funding Profiles'!E82</f>
        <v>0</v>
      </c>
      <c r="OK3" s="41" t="n">
        <f aca="false">'4a - Funding Profiles'!F82</f>
        <v>0</v>
      </c>
      <c r="OL3" s="41" t="n">
        <f aca="false">'4a - Funding Profiles'!G82</f>
        <v>0</v>
      </c>
      <c r="OM3" s="41" t="n">
        <f aca="false">'4a - Funding Profiles'!H82</f>
        <v>0</v>
      </c>
      <c r="ON3" s="41" t="n">
        <f aca="false">'4a - Funding Profiles'!I82</f>
        <v>0</v>
      </c>
      <c r="OO3" s="41" t="n">
        <f aca="false">'4a - Funding Profiles'!J82</f>
        <v>0</v>
      </c>
      <c r="OP3" s="41" t="n">
        <f aca="false">'4a - Funding Profiles'!K82</f>
        <v>0</v>
      </c>
      <c r="OQ3" s="41" t="n">
        <f aca="false">'4a - Funding Profiles'!L82</f>
        <v>0</v>
      </c>
      <c r="OR3" s="41" t="n">
        <f aca="false">'4a - Funding Profiles'!M82</f>
        <v>0</v>
      </c>
      <c r="OS3" s="41" t="n">
        <f aca="false">'4a - Funding Profiles'!N82</f>
        <v>0</v>
      </c>
      <c r="OT3" s="41" t="n">
        <f aca="false">'4a - Funding Profiles'!O82</f>
        <v>0</v>
      </c>
      <c r="OU3" s="41" t="n">
        <f aca="false">'4a - Funding Profiles'!P82</f>
        <v>0</v>
      </c>
      <c r="OV3" s="41" t="n">
        <f aca="false">'4a - Funding Profiles'!Q82</f>
        <v>0</v>
      </c>
      <c r="OW3" s="41" t="n">
        <f aca="false">'4a - Funding Profiles'!R82</f>
        <v>0</v>
      </c>
      <c r="OX3" s="41" t="n">
        <f aca="false">'4a - Funding Profiles'!S82</f>
        <v>0</v>
      </c>
      <c r="OY3" s="41" t="n">
        <f aca="false">'4a - Funding Profiles'!T82</f>
        <v>0</v>
      </c>
      <c r="OZ3" s="41" t="n">
        <f aca="false">'4a - Funding Profiles'!U82</f>
        <v>0</v>
      </c>
      <c r="PA3" s="41" t="n">
        <f aca="false">'4a - Funding Profiles'!V82</f>
        <v>0</v>
      </c>
      <c r="PB3" s="41" t="n">
        <f aca="false">'4a - Funding Profiles'!W82</f>
        <v>0</v>
      </c>
      <c r="PC3" s="41" t="n">
        <f aca="false">'4a - Funding Profiles'!X82</f>
        <v>0</v>
      </c>
      <c r="PD3" s="41" t="n">
        <f aca="false">'4a - Funding Profiles'!Y82</f>
        <v>0</v>
      </c>
      <c r="PE3" s="41" t="n">
        <f aca="false">'4a - Funding Profiles'!Z82</f>
        <v>0</v>
      </c>
      <c r="PF3" s="41" t="n">
        <f aca="false">'4a - Funding Profiles'!F83</f>
        <v>0</v>
      </c>
      <c r="QA3" s="41" t="n">
        <f aca="false">'4a - Funding Profiles'!C87</f>
        <v>0</v>
      </c>
      <c r="QB3" s="41" t="n">
        <f aca="false">'4b - PSI'!E14</f>
        <v>7785</v>
      </c>
      <c r="QC3" s="41" t="n">
        <f aca="false">'4b - PSI'!F14</f>
        <v>7785</v>
      </c>
      <c r="QD3" s="41" t="n">
        <f aca="false">'4b - PSI'!G14</f>
        <v>0</v>
      </c>
      <c r="QE3" s="41" t="n">
        <f aca="false">'4b - PSI'!H14</f>
        <v>0</v>
      </c>
      <c r="QF3" s="41" t="n">
        <f aca="false">'4b - PSI'!I14</f>
        <v>0</v>
      </c>
      <c r="QG3" s="41" t="n">
        <f aca="false">'4b - PSI'!J14</f>
        <v>0</v>
      </c>
      <c r="QH3" s="41" t="str">
        <f aca="false">'5 - Project Outputs'!C55</f>
        <v>Project 2: 8 Angel Street</v>
      </c>
      <c r="QI3" s="41" t="str">
        <f aca="false">'5 - Project Outputs'!C62</f>
        <v># of temporary FT jobs supported</v>
      </c>
      <c r="QJ3" s="41" t="str">
        <f aca="false">'5 - Project Outputs'!D62</f>
        <v>Number</v>
      </c>
      <c r="QK3" s="41" t="n">
        <f aca="false">'5 - Project Outputs'!E62</f>
        <v>1</v>
      </c>
      <c r="QL3" s="41" t="n">
        <f aca="false">'5 - Project Outputs'!F62</f>
        <v>1</v>
      </c>
      <c r="QM3" s="41" t="n">
        <f aca="false">'5 - Project Outputs'!G62</f>
        <v>2</v>
      </c>
      <c r="QN3" s="41" t="n">
        <f aca="false">'5 - Project Outputs'!H62</f>
        <v>1</v>
      </c>
      <c r="QO3" s="41" t="n">
        <f aca="false">'5 - Project Outputs'!I62</f>
        <v>1</v>
      </c>
      <c r="QP3" s="41" t="n">
        <f aca="false">'5 - Project Outputs'!J62</f>
        <v>2</v>
      </c>
      <c r="QQ3" s="41" t="n">
        <f aca="false">'5 - Project Outputs'!K62</f>
        <v>1</v>
      </c>
      <c r="QR3" s="41" t="n">
        <f aca="false">'5 - Project Outputs'!L62</f>
        <v>1</v>
      </c>
      <c r="QS3" s="41" t="n">
        <f aca="false">'5 - Project Outputs'!M62</f>
        <v>2</v>
      </c>
      <c r="QT3" s="41" t="n">
        <f aca="false">'5 - Project Outputs'!N62</f>
        <v>1</v>
      </c>
      <c r="QU3" s="41" t="n">
        <f aca="false">'5 - Project Outputs'!O62</f>
        <v>1</v>
      </c>
      <c r="QV3" s="41" t="n">
        <f aca="false">'5 - Project Outputs'!P62</f>
        <v>2</v>
      </c>
      <c r="QW3" s="41" t="n">
        <f aca="false">'5 - Project Outputs'!Q62</f>
        <v>1</v>
      </c>
      <c r="QX3" s="41" t="n">
        <f aca="false">'5 - Project Outputs'!R62</f>
        <v>1</v>
      </c>
      <c r="QY3" s="41" t="n">
        <f aca="false">'5 - Project Outputs'!S62</f>
        <v>2</v>
      </c>
      <c r="QZ3" s="41" t="n">
        <f aca="false">'5 - Project Outputs'!T62</f>
        <v>1</v>
      </c>
      <c r="RA3" s="41" t="n">
        <f aca="false">'5 - Project Outputs'!U62</f>
        <v>1</v>
      </c>
      <c r="RB3" s="41" t="n">
        <f aca="false">'5 - Project Outputs'!V62</f>
        <v>2</v>
      </c>
      <c r="RC3" s="41" t="n">
        <f aca="false">'5 - Project Outputs'!W62</f>
        <v>1</v>
      </c>
      <c r="RD3" s="41" t="n">
        <f aca="false">'5 - Project Outputs'!X62</f>
        <v>13</v>
      </c>
      <c r="RE3" s="41" t="str">
        <f aca="false">'5 - Project Outputs'!C63</f>
        <v># of full-time equivalent (FTE) permanent jobs created through the project</v>
      </c>
      <c r="RF3" s="41" t="str">
        <f aca="false">'5 - Project Outputs'!D63</f>
        <v>Number of FTE jobs</v>
      </c>
      <c r="RG3" s="41" t="n">
        <f aca="false">'5 - Project Outputs'!E63</f>
        <v>1</v>
      </c>
      <c r="RH3" s="41" t="n">
        <f aca="false">'5 - Project Outputs'!F63</f>
        <v>1</v>
      </c>
      <c r="RI3" s="41" t="n">
        <f aca="false">'5 - Project Outputs'!G63</f>
        <v>2</v>
      </c>
      <c r="RJ3" s="41" t="n">
        <f aca="false">'5 - Project Outputs'!H63</f>
        <v>1</v>
      </c>
      <c r="RK3" s="41" t="n">
        <f aca="false">'5 - Project Outputs'!I63</f>
        <v>1</v>
      </c>
      <c r="RL3" s="41" t="n">
        <f aca="false">'5 - Project Outputs'!J63</f>
        <v>2</v>
      </c>
      <c r="RM3" s="41" t="n">
        <f aca="false">'5 - Project Outputs'!K63</f>
        <v>1</v>
      </c>
      <c r="RN3" s="41" t="n">
        <f aca="false">'5 - Project Outputs'!L63</f>
        <v>1</v>
      </c>
      <c r="RO3" s="41" t="n">
        <f aca="false">'5 - Project Outputs'!M63</f>
        <v>2</v>
      </c>
      <c r="RP3" s="41" t="n">
        <f aca="false">'5 - Project Outputs'!N63</f>
        <v>1</v>
      </c>
      <c r="RQ3" s="41" t="n">
        <f aca="false">'5 - Project Outputs'!O63</f>
        <v>1</v>
      </c>
      <c r="RR3" s="41" t="n">
        <f aca="false">'5 - Project Outputs'!P63</f>
        <v>2</v>
      </c>
      <c r="RS3" s="41" t="n">
        <f aca="false">'5 - Project Outputs'!Q63</f>
        <v>1</v>
      </c>
      <c r="RT3" s="41" t="n">
        <f aca="false">'5 - Project Outputs'!R63</f>
        <v>1</v>
      </c>
      <c r="RU3" s="41" t="n">
        <f aca="false">'5 - Project Outputs'!S63</f>
        <v>2</v>
      </c>
      <c r="RV3" s="41" t="n">
        <f aca="false">'5 - Project Outputs'!T63</f>
        <v>1</v>
      </c>
      <c r="RW3" s="41" t="n">
        <f aca="false">'5 - Project Outputs'!U63</f>
        <v>1</v>
      </c>
      <c r="RX3" s="41" t="n">
        <f aca="false">'5 - Project Outputs'!V63</f>
        <v>2</v>
      </c>
      <c r="RY3" s="41" t="n">
        <f aca="false">'5 - Project Outputs'!W63</f>
        <v>1</v>
      </c>
      <c r="RZ3" s="41" t="n">
        <f aca="false">'5 - Project Outputs'!X63</f>
        <v>13</v>
      </c>
      <c r="SA3" s="41" t="str">
        <f aca="false">'5 - Project Outputs'!C64</f>
        <v># of full-time equivalent (FTE) permanent jobs safeguarded through the project</v>
      </c>
      <c r="SB3" s="41" t="str">
        <f aca="false">'5 - Project Outputs'!D64</f>
        <v>Number of FTE jobs</v>
      </c>
      <c r="SC3" s="41" t="n">
        <f aca="false">'5 - Project Outputs'!E64</f>
        <v>1</v>
      </c>
      <c r="SD3" s="41" t="n">
        <f aca="false">'5 - Project Outputs'!F64</f>
        <v>1</v>
      </c>
      <c r="SE3" s="41" t="n">
        <f aca="false">'5 - Project Outputs'!G64</f>
        <v>2</v>
      </c>
      <c r="SF3" s="41" t="n">
        <f aca="false">'5 - Project Outputs'!H64</f>
        <v>1</v>
      </c>
      <c r="SG3" s="41" t="n">
        <f aca="false">'5 - Project Outputs'!I64</f>
        <v>1</v>
      </c>
      <c r="SH3" s="41" t="n">
        <f aca="false">'5 - Project Outputs'!J64</f>
        <v>2</v>
      </c>
      <c r="SI3" s="41" t="n">
        <f aca="false">'5 - Project Outputs'!K64</f>
        <v>1</v>
      </c>
      <c r="SJ3" s="41" t="n">
        <f aca="false">'5 - Project Outputs'!L64</f>
        <v>1</v>
      </c>
      <c r="SK3" s="41" t="n">
        <f aca="false">'5 - Project Outputs'!M64</f>
        <v>2</v>
      </c>
      <c r="SL3" s="41" t="n">
        <f aca="false">'5 - Project Outputs'!N64</f>
        <v>1</v>
      </c>
      <c r="SM3" s="41" t="n">
        <f aca="false">'5 - Project Outputs'!O64</f>
        <v>1</v>
      </c>
      <c r="SN3" s="41" t="n">
        <f aca="false">'5 - Project Outputs'!P64</f>
        <v>2</v>
      </c>
      <c r="SO3" s="41" t="n">
        <f aca="false">'5 - Project Outputs'!Q64</f>
        <v>1</v>
      </c>
      <c r="SP3" s="41" t="n">
        <f aca="false">'5 - Project Outputs'!R64</f>
        <v>1</v>
      </c>
      <c r="SQ3" s="41" t="n">
        <f aca="false">'5 - Project Outputs'!S64</f>
        <v>2</v>
      </c>
      <c r="SR3" s="41" t="n">
        <f aca="false">'5 - Project Outputs'!T64</f>
        <v>1</v>
      </c>
      <c r="SS3" s="41" t="n">
        <f aca="false">'5 - Project Outputs'!U64</f>
        <v>1</v>
      </c>
      <c r="ST3" s="41" t="n">
        <f aca="false">'5 - Project Outputs'!V64</f>
        <v>2</v>
      </c>
      <c r="SU3" s="41" t="n">
        <f aca="false">'5 - Project Outputs'!W64</f>
        <v>1</v>
      </c>
      <c r="SV3" s="41" t="n">
        <f aca="false">'5 - Project Outputs'!X64</f>
        <v>13</v>
      </c>
      <c r="SW3" s="41" t="str">
        <f aca="false">'5 - Project Outputs'!C66</f>
        <v># of improved public transport routes</v>
      </c>
      <c r="SX3" s="41" t="str">
        <f aca="false">'5 - Project Outputs'!D66</f>
        <v>Number of routes</v>
      </c>
      <c r="SY3" s="41" t="n">
        <f aca="false">'5 - Project Outputs'!E66</f>
        <v>1</v>
      </c>
      <c r="SZ3" s="41" t="n">
        <f aca="false">'5 - Project Outputs'!F66</f>
        <v>0</v>
      </c>
      <c r="TA3" s="41" t="n">
        <f aca="false">'5 - Project Outputs'!G66</f>
        <v>1</v>
      </c>
      <c r="TB3" s="41" t="n">
        <f aca="false">'5 - Project Outputs'!H66</f>
        <v>1</v>
      </c>
      <c r="TC3" s="41" t="n">
        <f aca="false">'5 - Project Outputs'!I66</f>
        <v>0</v>
      </c>
      <c r="TD3" s="41" t="n">
        <f aca="false">'5 - Project Outputs'!J66</f>
        <v>1</v>
      </c>
      <c r="TE3" s="41" t="n">
        <f aca="false">'5 - Project Outputs'!K66</f>
        <v>1</v>
      </c>
      <c r="TF3" s="41" t="n">
        <f aca="false">'5 - Project Outputs'!L66</f>
        <v>0</v>
      </c>
      <c r="TG3" s="41" t="n">
        <f aca="false">'5 - Project Outputs'!M66</f>
        <v>1</v>
      </c>
      <c r="TH3" s="41" t="n">
        <f aca="false">'5 - Project Outputs'!N66</f>
        <v>1</v>
      </c>
      <c r="TI3" s="41" t="n">
        <f aca="false">'5 - Project Outputs'!O66</f>
        <v>0</v>
      </c>
      <c r="TJ3" s="41" t="n">
        <f aca="false">'5 - Project Outputs'!P66</f>
        <v>1</v>
      </c>
      <c r="TK3" s="41" t="n">
        <f aca="false">'5 - Project Outputs'!Q66</f>
        <v>1</v>
      </c>
      <c r="TL3" s="41" t="n">
        <f aca="false">'5 - Project Outputs'!R66</f>
        <v>0</v>
      </c>
      <c r="TM3" s="41" t="n">
        <f aca="false">'5 - Project Outputs'!S66</f>
        <v>1</v>
      </c>
      <c r="TN3" s="41" t="n">
        <f aca="false">'5 - Project Outputs'!T66</f>
        <v>1</v>
      </c>
      <c r="TO3" s="41" t="n">
        <f aca="false">'5 - Project Outputs'!U66</f>
        <v>0</v>
      </c>
      <c r="TP3" s="41" t="n">
        <f aca="false">'5 - Project Outputs'!V66</f>
        <v>1</v>
      </c>
      <c r="TQ3" s="41" t="n">
        <f aca="false">'5 - Project Outputs'!W66</f>
        <v>1</v>
      </c>
      <c r="TR3" s="41" t="n">
        <f aca="false">'5 - Project Outputs'!X66</f>
        <v>7</v>
      </c>
      <c r="TS3" s="41" t="n">
        <f aca="false">'5 - Project Outputs'!Y66</f>
        <v>0</v>
      </c>
      <c r="TT3" s="41" t="str">
        <f aca="false">'5 - Project Outputs'!C67</f>
        <v>&lt; Select &gt;</v>
      </c>
      <c r="TU3" s="41" t="str">
        <f aca="false">'5 - Project Outputs'!D67</f>
        <v>N/A</v>
      </c>
      <c r="TV3" s="41" t="n">
        <f aca="false">'5 - Project Outputs'!E67</f>
        <v>0</v>
      </c>
      <c r="TW3" s="41" t="n">
        <f aca="false">'5 - Project Outputs'!F67</f>
        <v>0</v>
      </c>
      <c r="TX3" s="41" t="n">
        <f aca="false">'5 - Project Outputs'!G67</f>
        <v>0</v>
      </c>
      <c r="TY3" s="41" t="n">
        <f aca="false">'5 - Project Outputs'!H67</f>
        <v>0</v>
      </c>
      <c r="TZ3" s="41" t="n">
        <f aca="false">'5 - Project Outputs'!I67</f>
        <v>0</v>
      </c>
      <c r="UA3" s="41" t="n">
        <f aca="false">'5 - Project Outputs'!J67</f>
        <v>0</v>
      </c>
      <c r="UB3" s="41" t="n">
        <f aca="false">'5 - Project Outputs'!K67</f>
        <v>0</v>
      </c>
      <c r="UC3" s="41" t="n">
        <f aca="false">'5 - Project Outputs'!L67</f>
        <v>0</v>
      </c>
      <c r="UD3" s="41" t="n">
        <f aca="false">'5 - Project Outputs'!M67</f>
        <v>0</v>
      </c>
      <c r="UE3" s="41" t="n">
        <f aca="false">'5 - Project Outputs'!N67</f>
        <v>0</v>
      </c>
      <c r="UF3" s="41" t="n">
        <f aca="false">'5 - Project Outputs'!O67</f>
        <v>0</v>
      </c>
      <c r="UG3" s="41" t="n">
        <f aca="false">'5 - Project Outputs'!P67</f>
        <v>0</v>
      </c>
      <c r="UH3" s="41" t="n">
        <f aca="false">'5 - Project Outputs'!Q67</f>
        <v>0</v>
      </c>
      <c r="UI3" s="41" t="n">
        <f aca="false">'5 - Project Outputs'!R67</f>
        <v>0</v>
      </c>
      <c r="UJ3" s="41" t="n">
        <f aca="false">'5 - Project Outputs'!S67</f>
        <v>0</v>
      </c>
      <c r="UK3" s="41" t="n">
        <f aca="false">'5 - Project Outputs'!T67</f>
        <v>0</v>
      </c>
      <c r="UL3" s="41" t="n">
        <f aca="false">'5 - Project Outputs'!U67</f>
        <v>0</v>
      </c>
      <c r="UM3" s="41" t="n">
        <f aca="false">'5 - Project Outputs'!V67</f>
        <v>0</v>
      </c>
      <c r="UN3" s="41" t="n">
        <f aca="false">'5 - Project Outputs'!W67</f>
        <v>0</v>
      </c>
      <c r="UO3" s="41" t="n">
        <f aca="false">'5 - Project Outputs'!X67</f>
        <v>0</v>
      </c>
      <c r="UP3" s="41" t="n">
        <f aca="false">'5 - Project Outputs'!Y67</f>
        <v>0</v>
      </c>
      <c r="UQ3" s="41" t="str">
        <f aca="false">'5 - Project Outputs'!C68</f>
        <v>&lt; Select &gt;</v>
      </c>
      <c r="UR3" s="41" t="str">
        <f aca="false">'5 - Project Outputs'!D68</f>
        <v>N/A</v>
      </c>
      <c r="US3" s="41" t="n">
        <f aca="false">'5 - Project Outputs'!E68</f>
        <v>0</v>
      </c>
      <c r="UT3" s="41" t="n">
        <f aca="false">'5 - Project Outputs'!F68</f>
        <v>0</v>
      </c>
      <c r="UU3" s="41" t="n">
        <f aca="false">'5 - Project Outputs'!G68</f>
        <v>0</v>
      </c>
      <c r="UV3" s="41" t="n">
        <f aca="false">'5 - Project Outputs'!H68</f>
        <v>0</v>
      </c>
      <c r="UW3" s="41" t="n">
        <f aca="false">'5 - Project Outputs'!I68</f>
        <v>0</v>
      </c>
      <c r="UX3" s="41" t="n">
        <f aca="false">'5 - Project Outputs'!J68</f>
        <v>0</v>
      </c>
      <c r="UY3" s="41" t="n">
        <f aca="false">'5 - Project Outputs'!K68</f>
        <v>0</v>
      </c>
      <c r="UZ3" s="41" t="n">
        <f aca="false">'5 - Project Outputs'!L68</f>
        <v>0</v>
      </c>
      <c r="VA3" s="41" t="n">
        <f aca="false">'5 - Project Outputs'!M68</f>
        <v>0</v>
      </c>
      <c r="VB3" s="41" t="n">
        <f aca="false">'5 - Project Outputs'!N68</f>
        <v>0</v>
      </c>
      <c r="VC3" s="41" t="n">
        <f aca="false">'5 - Project Outputs'!O68</f>
        <v>0</v>
      </c>
      <c r="VD3" s="41" t="n">
        <f aca="false">'5 - Project Outputs'!P68</f>
        <v>0</v>
      </c>
      <c r="VE3" s="41" t="n">
        <f aca="false">'5 - Project Outputs'!Q68</f>
        <v>0</v>
      </c>
      <c r="VF3" s="41" t="n">
        <f aca="false">'5 - Project Outputs'!R68</f>
        <v>0</v>
      </c>
      <c r="VG3" s="41" t="n">
        <f aca="false">'5 - Project Outputs'!S68</f>
        <v>0</v>
      </c>
      <c r="VH3" s="41" t="n">
        <f aca="false">'5 - Project Outputs'!T68</f>
        <v>0</v>
      </c>
      <c r="VI3" s="41" t="n">
        <f aca="false">'5 - Project Outputs'!U68</f>
        <v>0</v>
      </c>
      <c r="VJ3" s="41" t="n">
        <f aca="false">'5 - Project Outputs'!V68</f>
        <v>0</v>
      </c>
      <c r="VK3" s="41" t="n">
        <f aca="false">'5 - Project Outputs'!W68</f>
        <v>0</v>
      </c>
      <c r="VL3" s="41" t="n">
        <f aca="false">'5 - Project Outputs'!X68</f>
        <v>0</v>
      </c>
      <c r="VM3" s="41" t="n">
        <f aca="false">'5 - Project Outputs'!Y68</f>
        <v>0</v>
      </c>
      <c r="VN3" s="41" t="str">
        <f aca="false">'5 - Project Outputs'!C69</f>
        <v>&lt; Select &gt;</v>
      </c>
      <c r="VO3" s="41" t="str">
        <f aca="false">'5 - Project Outputs'!D69</f>
        <v>N/A</v>
      </c>
      <c r="VP3" s="41" t="n">
        <f aca="false">'5 - Project Outputs'!E69</f>
        <v>0</v>
      </c>
      <c r="VQ3" s="41" t="n">
        <f aca="false">'5 - Project Outputs'!F69</f>
        <v>0</v>
      </c>
      <c r="VR3" s="41" t="n">
        <f aca="false">'5 - Project Outputs'!G69</f>
        <v>0</v>
      </c>
      <c r="VS3" s="41" t="n">
        <f aca="false">'5 - Project Outputs'!H69</f>
        <v>0</v>
      </c>
      <c r="VT3" s="41" t="n">
        <f aca="false">'5 - Project Outputs'!I69</f>
        <v>0</v>
      </c>
      <c r="VU3" s="41" t="n">
        <f aca="false">'5 - Project Outputs'!J69</f>
        <v>0</v>
      </c>
      <c r="VV3" s="41" t="n">
        <f aca="false">'5 - Project Outputs'!K69</f>
        <v>0</v>
      </c>
      <c r="VW3" s="41" t="n">
        <f aca="false">'5 - Project Outputs'!L69</f>
        <v>0</v>
      </c>
      <c r="VX3" s="41" t="n">
        <f aca="false">'5 - Project Outputs'!M69</f>
        <v>0</v>
      </c>
      <c r="VY3" s="41" t="n">
        <f aca="false">'5 - Project Outputs'!N69</f>
        <v>0</v>
      </c>
      <c r="VZ3" s="41" t="n">
        <f aca="false">'5 - Project Outputs'!O69</f>
        <v>0</v>
      </c>
      <c r="WA3" s="41" t="n">
        <f aca="false">'5 - Project Outputs'!P69</f>
        <v>0</v>
      </c>
      <c r="WB3" s="41" t="n">
        <f aca="false">'5 - Project Outputs'!Q69</f>
        <v>0</v>
      </c>
      <c r="WC3" s="41" t="n">
        <f aca="false">'5 - Project Outputs'!R69</f>
        <v>0</v>
      </c>
      <c r="WD3" s="41" t="n">
        <f aca="false">'5 - Project Outputs'!S69</f>
        <v>0</v>
      </c>
      <c r="WE3" s="41" t="n">
        <f aca="false">'5 - Project Outputs'!T69</f>
        <v>0</v>
      </c>
      <c r="WF3" s="41" t="n">
        <f aca="false">'5 - Project Outputs'!U69</f>
        <v>0</v>
      </c>
      <c r="WG3" s="41" t="n">
        <f aca="false">'5 - Project Outputs'!V69</f>
        <v>0</v>
      </c>
      <c r="WH3" s="41" t="n">
        <f aca="false">'5 - Project Outputs'!W69</f>
        <v>0</v>
      </c>
      <c r="WI3" s="41" t="n">
        <f aca="false">'5 - Project Outputs'!X69</f>
        <v>0</v>
      </c>
      <c r="WJ3" s="41" t="n">
        <f aca="false">'5 - Project Outputs'!Y69</f>
        <v>0</v>
      </c>
      <c r="WK3" s="41" t="str">
        <f aca="false">'5 - Project Outputs'!C70</f>
        <v>&lt; Select &gt;</v>
      </c>
      <c r="WL3" s="41" t="str">
        <f aca="false">'5 - Project Outputs'!D70</f>
        <v>N/A</v>
      </c>
      <c r="WM3" s="41" t="n">
        <f aca="false">'5 - Project Outputs'!E70</f>
        <v>0</v>
      </c>
      <c r="WN3" s="41" t="n">
        <f aca="false">'5 - Project Outputs'!F70</f>
        <v>0</v>
      </c>
      <c r="WO3" s="41" t="n">
        <f aca="false">'5 - Project Outputs'!G70</f>
        <v>0</v>
      </c>
      <c r="WP3" s="41" t="n">
        <f aca="false">'5 - Project Outputs'!H70</f>
        <v>0</v>
      </c>
      <c r="WQ3" s="41" t="n">
        <f aca="false">'5 - Project Outputs'!I70</f>
        <v>0</v>
      </c>
      <c r="WR3" s="41" t="n">
        <f aca="false">'5 - Project Outputs'!J70</f>
        <v>0</v>
      </c>
      <c r="WS3" s="41" t="n">
        <f aca="false">'5 - Project Outputs'!K70</f>
        <v>0</v>
      </c>
      <c r="WT3" s="41" t="n">
        <f aca="false">'5 - Project Outputs'!L70</f>
        <v>0</v>
      </c>
      <c r="WU3" s="41" t="n">
        <f aca="false">'5 - Project Outputs'!M70</f>
        <v>0</v>
      </c>
      <c r="WV3" s="41" t="n">
        <f aca="false">'5 - Project Outputs'!N70</f>
        <v>0</v>
      </c>
      <c r="WW3" s="41" t="n">
        <f aca="false">'5 - Project Outputs'!O70</f>
        <v>0</v>
      </c>
      <c r="WX3" s="41" t="n">
        <f aca="false">'5 - Project Outputs'!P70</f>
        <v>0</v>
      </c>
      <c r="WY3" s="41" t="n">
        <f aca="false">'5 - Project Outputs'!Q70</f>
        <v>0</v>
      </c>
      <c r="WZ3" s="41" t="n">
        <f aca="false">'5 - Project Outputs'!R70</f>
        <v>0</v>
      </c>
      <c r="XA3" s="41" t="n">
        <f aca="false">'5 - Project Outputs'!S70</f>
        <v>0</v>
      </c>
      <c r="XB3" s="41" t="n">
        <f aca="false">'5 - Project Outputs'!T70</f>
        <v>0</v>
      </c>
      <c r="XC3" s="41" t="n">
        <f aca="false">'5 - Project Outputs'!U70</f>
        <v>0</v>
      </c>
      <c r="XD3" s="41" t="n">
        <f aca="false">'5 - Project Outputs'!V70</f>
        <v>0</v>
      </c>
      <c r="XE3" s="41" t="n">
        <f aca="false">'5 - Project Outputs'!W70</f>
        <v>0</v>
      </c>
      <c r="XF3" s="41" t="n">
        <f aca="false">'5 - Project Outputs'!X70</f>
        <v>0</v>
      </c>
      <c r="XG3" s="41" t="n">
        <f aca="false">'5 - Project Outputs'!Y70</f>
        <v>0</v>
      </c>
      <c r="XH3" s="41" t="str">
        <f aca="false">'5 - Project Outputs'!C71</f>
        <v>&lt; Select &gt;</v>
      </c>
      <c r="XI3" s="41" t="str">
        <f aca="false">'5 - Project Outputs'!D71</f>
        <v>N/A</v>
      </c>
      <c r="XJ3" s="41" t="n">
        <f aca="false">'5 - Project Outputs'!E71</f>
        <v>0</v>
      </c>
      <c r="XK3" s="41" t="n">
        <f aca="false">'5 - Project Outputs'!F71</f>
        <v>0</v>
      </c>
      <c r="XL3" s="41" t="n">
        <f aca="false">'5 - Project Outputs'!G71</f>
        <v>0</v>
      </c>
      <c r="XM3" s="41" t="n">
        <f aca="false">'5 - Project Outputs'!H71</f>
        <v>0</v>
      </c>
      <c r="XN3" s="41" t="n">
        <f aca="false">'5 - Project Outputs'!I71</f>
        <v>0</v>
      </c>
      <c r="XO3" s="41" t="n">
        <f aca="false">'5 - Project Outputs'!J71</f>
        <v>0</v>
      </c>
      <c r="XP3" s="41" t="n">
        <f aca="false">'5 - Project Outputs'!K71</f>
        <v>0</v>
      </c>
      <c r="XQ3" s="41" t="n">
        <f aca="false">'5 - Project Outputs'!L71</f>
        <v>0</v>
      </c>
      <c r="XR3" s="41" t="n">
        <f aca="false">'5 - Project Outputs'!M71</f>
        <v>0</v>
      </c>
      <c r="XS3" s="41" t="n">
        <f aca="false">'5 - Project Outputs'!N71</f>
        <v>0</v>
      </c>
      <c r="XT3" s="41" t="n">
        <f aca="false">'5 - Project Outputs'!O71</f>
        <v>0</v>
      </c>
      <c r="XU3" s="41" t="n">
        <f aca="false">'5 - Project Outputs'!P71</f>
        <v>0</v>
      </c>
      <c r="XV3" s="41" t="n">
        <f aca="false">'5 - Project Outputs'!Q71</f>
        <v>0</v>
      </c>
      <c r="XW3" s="41" t="n">
        <f aca="false">'5 - Project Outputs'!R71</f>
        <v>0</v>
      </c>
      <c r="XX3" s="41" t="n">
        <f aca="false">'5 - Project Outputs'!S71</f>
        <v>0</v>
      </c>
      <c r="XY3" s="41" t="n">
        <f aca="false">'5 - Project Outputs'!T71</f>
        <v>0</v>
      </c>
      <c r="XZ3" s="41" t="n">
        <f aca="false">'5 - Project Outputs'!U71</f>
        <v>0</v>
      </c>
      <c r="YA3" s="41" t="n">
        <f aca="false">'5 - Project Outputs'!V71</f>
        <v>0</v>
      </c>
      <c r="YB3" s="41" t="n">
        <f aca="false">'5 - Project Outputs'!W71</f>
        <v>0</v>
      </c>
      <c r="YC3" s="41" t="n">
        <f aca="false">'5 - Project Outputs'!X71</f>
        <v>0</v>
      </c>
      <c r="YD3" s="41" t="n">
        <f aca="false">'5 - Project Outputs'!Y71</f>
        <v>0</v>
      </c>
      <c r="YE3" s="41" t="str">
        <f aca="false">'5 - Project Outputs'!C72</f>
        <v>&lt; Select &gt;</v>
      </c>
      <c r="YF3" s="41" t="str">
        <f aca="false">'5 - Project Outputs'!D72</f>
        <v>N/A</v>
      </c>
      <c r="YG3" s="41" t="n">
        <f aca="false">'5 - Project Outputs'!E72</f>
        <v>0</v>
      </c>
      <c r="YH3" s="41" t="n">
        <f aca="false">'5 - Project Outputs'!F72</f>
        <v>0</v>
      </c>
      <c r="YI3" s="41" t="n">
        <f aca="false">'5 - Project Outputs'!G72</f>
        <v>0</v>
      </c>
      <c r="YJ3" s="41" t="n">
        <f aca="false">'5 - Project Outputs'!H72</f>
        <v>0</v>
      </c>
      <c r="YK3" s="41" t="n">
        <f aca="false">'5 - Project Outputs'!I72</f>
        <v>0</v>
      </c>
      <c r="YL3" s="41" t="n">
        <f aca="false">'5 - Project Outputs'!J72</f>
        <v>0</v>
      </c>
      <c r="YM3" s="41" t="n">
        <f aca="false">'5 - Project Outputs'!K72</f>
        <v>0</v>
      </c>
      <c r="YN3" s="41" t="n">
        <f aca="false">'5 - Project Outputs'!L72</f>
        <v>0</v>
      </c>
      <c r="YO3" s="41" t="n">
        <f aca="false">'5 - Project Outputs'!M72</f>
        <v>0</v>
      </c>
      <c r="YP3" s="41" t="n">
        <f aca="false">'5 - Project Outputs'!N72</f>
        <v>0</v>
      </c>
      <c r="YQ3" s="41" t="n">
        <f aca="false">'5 - Project Outputs'!O72</f>
        <v>0</v>
      </c>
      <c r="YR3" s="41" t="n">
        <f aca="false">'5 - Project Outputs'!P72</f>
        <v>0</v>
      </c>
      <c r="YS3" s="41" t="n">
        <f aca="false">'5 - Project Outputs'!Q72</f>
        <v>0</v>
      </c>
      <c r="YT3" s="41" t="n">
        <f aca="false">'5 - Project Outputs'!R72</f>
        <v>0</v>
      </c>
      <c r="YU3" s="41" t="n">
        <f aca="false">'5 - Project Outputs'!S72</f>
        <v>0</v>
      </c>
      <c r="YV3" s="41" t="n">
        <f aca="false">'5 - Project Outputs'!T72</f>
        <v>0</v>
      </c>
      <c r="YW3" s="41" t="n">
        <f aca="false">'5 - Project Outputs'!U72</f>
        <v>0</v>
      </c>
      <c r="YX3" s="41" t="n">
        <f aca="false">'5 - Project Outputs'!V72</f>
        <v>0</v>
      </c>
      <c r="YY3" s="41" t="n">
        <f aca="false">'5 - Project Outputs'!W72</f>
        <v>0</v>
      </c>
      <c r="YZ3" s="41" t="n">
        <f aca="false">'5 - Project Outputs'!X72</f>
        <v>0</v>
      </c>
      <c r="ZA3" s="41" t="n">
        <f aca="false">'5 - Project Outputs'!Y72</f>
        <v>0</v>
      </c>
      <c r="ZB3" s="41" t="str">
        <f aca="false">'5 - Project Outputs'!C73</f>
        <v>&lt; Select &gt;</v>
      </c>
      <c r="ZC3" s="41" t="str">
        <f aca="false">'5 - Project Outputs'!D73</f>
        <v>N/A</v>
      </c>
      <c r="ZD3" s="41" t="n">
        <f aca="false">'5 - Project Outputs'!E73</f>
        <v>0</v>
      </c>
      <c r="ZE3" s="41" t="n">
        <f aca="false">'5 - Project Outputs'!F73</f>
        <v>0</v>
      </c>
      <c r="ZF3" s="41" t="n">
        <f aca="false">'5 - Project Outputs'!G73</f>
        <v>0</v>
      </c>
      <c r="ZG3" s="41" t="n">
        <f aca="false">'5 - Project Outputs'!H73</f>
        <v>0</v>
      </c>
      <c r="ZH3" s="41" t="n">
        <f aca="false">'5 - Project Outputs'!I73</f>
        <v>0</v>
      </c>
      <c r="ZI3" s="41" t="n">
        <f aca="false">'5 - Project Outputs'!J73</f>
        <v>0</v>
      </c>
      <c r="ZJ3" s="41" t="n">
        <f aca="false">'5 - Project Outputs'!K73</f>
        <v>0</v>
      </c>
      <c r="ZK3" s="41" t="n">
        <f aca="false">'5 - Project Outputs'!L73</f>
        <v>0</v>
      </c>
      <c r="ZL3" s="41" t="n">
        <f aca="false">'5 - Project Outputs'!M73</f>
        <v>0</v>
      </c>
      <c r="ZM3" s="41" t="n">
        <f aca="false">'5 - Project Outputs'!N73</f>
        <v>0</v>
      </c>
      <c r="ZN3" s="41" t="n">
        <f aca="false">'5 - Project Outputs'!O73</f>
        <v>0</v>
      </c>
      <c r="ZO3" s="41" t="n">
        <f aca="false">'5 - Project Outputs'!P73</f>
        <v>0</v>
      </c>
      <c r="ZP3" s="41" t="n">
        <f aca="false">'5 - Project Outputs'!Q73</f>
        <v>0</v>
      </c>
      <c r="ZQ3" s="41" t="n">
        <f aca="false">'5 - Project Outputs'!R73</f>
        <v>0</v>
      </c>
      <c r="ZR3" s="41" t="n">
        <f aca="false">'5 - Project Outputs'!S73</f>
        <v>0</v>
      </c>
      <c r="ZS3" s="41" t="n">
        <f aca="false">'5 - Project Outputs'!T73</f>
        <v>0</v>
      </c>
      <c r="ZT3" s="41" t="n">
        <f aca="false">'5 - Project Outputs'!U73</f>
        <v>0</v>
      </c>
      <c r="ZU3" s="41" t="n">
        <f aca="false">'5 - Project Outputs'!V73</f>
        <v>0</v>
      </c>
      <c r="ZV3" s="41" t="n">
        <f aca="false">'5 - Project Outputs'!W73</f>
        <v>0</v>
      </c>
      <c r="ZW3" s="41" t="n">
        <f aca="false">'5 - Project Outputs'!X73</f>
        <v>0</v>
      </c>
      <c r="ZX3" s="41" t="n">
        <f aca="false">'5 - Project Outputs'!Y73</f>
        <v>0</v>
      </c>
      <c r="ZY3" s="41" t="str">
        <f aca="false">'5 - Project Outputs'!C74</f>
        <v>&lt; Select &gt;</v>
      </c>
      <c r="ZZ3" s="41" t="str">
        <f aca="false">'5 - Project Outputs'!D74</f>
        <v>N/A</v>
      </c>
      <c r="AAA3" s="41" t="n">
        <f aca="false">'5 - Project Outputs'!E74</f>
        <v>0</v>
      </c>
      <c r="AAB3" s="41" t="n">
        <f aca="false">'5 - Project Outputs'!F74</f>
        <v>0</v>
      </c>
      <c r="AAC3" s="41" t="n">
        <f aca="false">'5 - Project Outputs'!G74</f>
        <v>0</v>
      </c>
      <c r="AAD3" s="41" t="n">
        <f aca="false">'5 - Project Outputs'!H74</f>
        <v>0</v>
      </c>
      <c r="AAE3" s="41" t="n">
        <f aca="false">'5 - Project Outputs'!I74</f>
        <v>0</v>
      </c>
      <c r="AAF3" s="41" t="n">
        <f aca="false">'5 - Project Outputs'!J74</f>
        <v>0</v>
      </c>
      <c r="AAG3" s="41" t="n">
        <f aca="false">'5 - Project Outputs'!K74</f>
        <v>0</v>
      </c>
      <c r="AAH3" s="41" t="n">
        <f aca="false">'5 - Project Outputs'!L74</f>
        <v>0</v>
      </c>
      <c r="AAI3" s="41" t="n">
        <f aca="false">'5 - Project Outputs'!M74</f>
        <v>0</v>
      </c>
      <c r="AAJ3" s="41" t="n">
        <f aca="false">'5 - Project Outputs'!N74</f>
        <v>0</v>
      </c>
      <c r="AAK3" s="41" t="n">
        <f aca="false">'5 - Project Outputs'!O74</f>
        <v>0</v>
      </c>
      <c r="AAL3" s="41" t="n">
        <f aca="false">'5 - Project Outputs'!P74</f>
        <v>0</v>
      </c>
      <c r="AAM3" s="41" t="n">
        <f aca="false">'5 - Project Outputs'!Q74</f>
        <v>0</v>
      </c>
      <c r="AAN3" s="41" t="n">
        <f aca="false">'5 - Project Outputs'!R74</f>
        <v>0</v>
      </c>
      <c r="AAO3" s="41" t="n">
        <f aca="false">'5 - Project Outputs'!S74</f>
        <v>0</v>
      </c>
      <c r="AAP3" s="41" t="n">
        <f aca="false">'5 - Project Outputs'!T74</f>
        <v>0</v>
      </c>
      <c r="AAQ3" s="41" t="n">
        <f aca="false">'5 - Project Outputs'!U74</f>
        <v>0</v>
      </c>
      <c r="AAR3" s="41" t="n">
        <f aca="false">'5 - Project Outputs'!V74</f>
        <v>0</v>
      </c>
      <c r="AAS3" s="41" t="n">
        <f aca="false">'5 - Project Outputs'!W74</f>
        <v>0</v>
      </c>
      <c r="AAT3" s="41" t="n">
        <f aca="false">'5 - Project Outputs'!X74</f>
        <v>0</v>
      </c>
      <c r="AAU3" s="41" t="n">
        <f aca="false">'5 - Project Outputs'!Y74</f>
        <v>0</v>
      </c>
      <c r="AAV3" s="41" t="str">
        <f aca="false">'5 - Project Outputs'!C75</f>
        <v>&lt; Select &gt;</v>
      </c>
      <c r="AAW3" s="41" t="str">
        <f aca="false">'5 - Project Outputs'!D75</f>
        <v>N/A</v>
      </c>
      <c r="AAX3" s="41" t="n">
        <f aca="false">'5 - Project Outputs'!E75</f>
        <v>0</v>
      </c>
      <c r="AAY3" s="41" t="n">
        <f aca="false">'5 - Project Outputs'!F75</f>
        <v>0</v>
      </c>
      <c r="AAZ3" s="41" t="n">
        <f aca="false">'5 - Project Outputs'!G75</f>
        <v>0</v>
      </c>
      <c r="ABA3" s="41" t="n">
        <f aca="false">'5 - Project Outputs'!H75</f>
        <v>0</v>
      </c>
      <c r="ABB3" s="41" t="n">
        <f aca="false">'5 - Project Outputs'!I75</f>
        <v>0</v>
      </c>
      <c r="ABC3" s="41" t="n">
        <f aca="false">'5 - Project Outputs'!J75</f>
        <v>0</v>
      </c>
      <c r="ABD3" s="41" t="n">
        <f aca="false">'5 - Project Outputs'!K75</f>
        <v>0</v>
      </c>
      <c r="ABE3" s="41" t="n">
        <f aca="false">'5 - Project Outputs'!L75</f>
        <v>0</v>
      </c>
      <c r="ABF3" s="41" t="n">
        <f aca="false">'5 - Project Outputs'!M75</f>
        <v>0</v>
      </c>
      <c r="ABG3" s="41" t="n">
        <f aca="false">'5 - Project Outputs'!N75</f>
        <v>0</v>
      </c>
      <c r="ABH3" s="41" t="n">
        <f aca="false">'5 - Project Outputs'!O75</f>
        <v>0</v>
      </c>
      <c r="ABI3" s="41" t="n">
        <f aca="false">'5 - Project Outputs'!P75</f>
        <v>0</v>
      </c>
      <c r="ABJ3" s="41" t="n">
        <f aca="false">'5 - Project Outputs'!Q75</f>
        <v>0</v>
      </c>
      <c r="ABK3" s="41" t="n">
        <f aca="false">'5 - Project Outputs'!R75</f>
        <v>0</v>
      </c>
      <c r="ABL3" s="41" t="n">
        <f aca="false">'5 - Project Outputs'!S75</f>
        <v>0</v>
      </c>
      <c r="ABM3" s="41" t="n">
        <f aca="false">'5 - Project Outputs'!T75</f>
        <v>0</v>
      </c>
      <c r="ABN3" s="41" t="n">
        <f aca="false">'5 - Project Outputs'!U75</f>
        <v>0</v>
      </c>
      <c r="ABO3" s="41" t="n">
        <f aca="false">'5 - Project Outputs'!V75</f>
        <v>0</v>
      </c>
      <c r="ABP3" s="41" t="n">
        <f aca="false">'5 - Project Outputs'!W75</f>
        <v>0</v>
      </c>
      <c r="ABQ3" s="41" t="n">
        <f aca="false">'5 - Project Outputs'!X75</f>
        <v>0</v>
      </c>
      <c r="ABR3" s="41" t="n">
        <f aca="false">'5 - Project Outputs'!Y75</f>
        <v>0</v>
      </c>
      <c r="ABS3" s="41" t="str">
        <f aca="false">'5 - Project Outputs'!C76</f>
        <v>&lt; Select &gt;</v>
      </c>
      <c r="ABT3" s="41" t="str">
        <f aca="false">'5 - Project Outputs'!D76</f>
        <v>N/A</v>
      </c>
      <c r="ABU3" s="41" t="n">
        <f aca="false">'5 - Project Outputs'!E76</f>
        <v>0</v>
      </c>
      <c r="ABV3" s="41" t="n">
        <f aca="false">'5 - Project Outputs'!F76</f>
        <v>0</v>
      </c>
      <c r="ABW3" s="41" t="n">
        <f aca="false">'5 - Project Outputs'!G76</f>
        <v>0</v>
      </c>
      <c r="ABX3" s="41" t="n">
        <f aca="false">'5 - Project Outputs'!H76</f>
        <v>0</v>
      </c>
      <c r="ABY3" s="41" t="n">
        <f aca="false">'5 - Project Outputs'!I76</f>
        <v>0</v>
      </c>
      <c r="ABZ3" s="41" t="n">
        <f aca="false">'5 - Project Outputs'!J76</f>
        <v>0</v>
      </c>
      <c r="ACA3" s="41" t="n">
        <f aca="false">'5 - Project Outputs'!K76</f>
        <v>0</v>
      </c>
      <c r="ACB3" s="41" t="n">
        <f aca="false">'5 - Project Outputs'!L76</f>
        <v>0</v>
      </c>
      <c r="ACC3" s="41" t="n">
        <f aca="false">'5 - Project Outputs'!M76</f>
        <v>0</v>
      </c>
      <c r="ACD3" s="41" t="n">
        <f aca="false">'5 - Project Outputs'!N76</f>
        <v>0</v>
      </c>
      <c r="ACE3" s="41" t="n">
        <f aca="false">'5 - Project Outputs'!O76</f>
        <v>0</v>
      </c>
      <c r="ACF3" s="41" t="n">
        <f aca="false">'5 - Project Outputs'!P76</f>
        <v>0</v>
      </c>
      <c r="ACG3" s="41" t="n">
        <f aca="false">'5 - Project Outputs'!Q76</f>
        <v>0</v>
      </c>
      <c r="ACH3" s="41" t="n">
        <f aca="false">'5 - Project Outputs'!R76</f>
        <v>0</v>
      </c>
      <c r="ACI3" s="41" t="n">
        <f aca="false">'5 - Project Outputs'!S76</f>
        <v>0</v>
      </c>
      <c r="ACJ3" s="41" t="n">
        <f aca="false">'5 - Project Outputs'!T76</f>
        <v>0</v>
      </c>
      <c r="ACK3" s="41" t="n">
        <f aca="false">'5 - Project Outputs'!U76</f>
        <v>0</v>
      </c>
      <c r="ACL3" s="41" t="n">
        <f aca="false">'5 - Project Outputs'!V76</f>
        <v>0</v>
      </c>
      <c r="ACM3" s="41" t="n">
        <f aca="false">'5 - Project Outputs'!W76</f>
        <v>0</v>
      </c>
      <c r="ACN3" s="41" t="n">
        <f aca="false">'5 - Project Outputs'!X76</f>
        <v>0</v>
      </c>
      <c r="ACO3" s="41" t="n">
        <f aca="false">'5 - Project Outputs'!Y76</f>
        <v>0</v>
      </c>
      <c r="ACP3" s="41" t="str">
        <f aca="false">'5 - Project Outputs'!C77</f>
        <v>&lt; Select &gt;</v>
      </c>
      <c r="ACQ3" s="41" t="str">
        <f aca="false">'5 - Project Outputs'!D77</f>
        <v>N/A</v>
      </c>
      <c r="ACR3" s="41" t="n">
        <f aca="false">'5 - Project Outputs'!E77</f>
        <v>0</v>
      </c>
      <c r="ACS3" s="41" t="n">
        <f aca="false">'5 - Project Outputs'!F77</f>
        <v>0</v>
      </c>
      <c r="ACT3" s="41" t="n">
        <f aca="false">'5 - Project Outputs'!G77</f>
        <v>0</v>
      </c>
      <c r="ACU3" s="41" t="n">
        <f aca="false">'5 - Project Outputs'!H77</f>
        <v>0</v>
      </c>
      <c r="ACV3" s="41" t="n">
        <f aca="false">'5 - Project Outputs'!I77</f>
        <v>0</v>
      </c>
      <c r="ACW3" s="41" t="n">
        <f aca="false">'5 - Project Outputs'!J77</f>
        <v>0</v>
      </c>
      <c r="ACX3" s="41" t="n">
        <f aca="false">'5 - Project Outputs'!K77</f>
        <v>0</v>
      </c>
      <c r="ACY3" s="41" t="n">
        <f aca="false">'5 - Project Outputs'!L77</f>
        <v>0</v>
      </c>
      <c r="ACZ3" s="41" t="n">
        <f aca="false">'5 - Project Outputs'!M77</f>
        <v>0</v>
      </c>
      <c r="ADA3" s="41" t="n">
        <f aca="false">'5 - Project Outputs'!N77</f>
        <v>0</v>
      </c>
      <c r="ADB3" s="41" t="n">
        <f aca="false">'5 - Project Outputs'!O77</f>
        <v>0</v>
      </c>
      <c r="ADC3" s="41" t="n">
        <f aca="false">'5 - Project Outputs'!P77</f>
        <v>0</v>
      </c>
      <c r="ADD3" s="41" t="n">
        <f aca="false">'5 - Project Outputs'!Q77</f>
        <v>0</v>
      </c>
      <c r="ADE3" s="41" t="n">
        <f aca="false">'5 - Project Outputs'!R77</f>
        <v>0</v>
      </c>
      <c r="ADF3" s="41" t="n">
        <f aca="false">'5 - Project Outputs'!S77</f>
        <v>0</v>
      </c>
      <c r="ADG3" s="41" t="n">
        <f aca="false">'5 - Project Outputs'!T77</f>
        <v>0</v>
      </c>
      <c r="ADH3" s="41" t="n">
        <f aca="false">'5 - Project Outputs'!U77</f>
        <v>0</v>
      </c>
      <c r="ADI3" s="41" t="n">
        <f aca="false">'5 - Project Outputs'!V77</f>
        <v>0</v>
      </c>
      <c r="ADJ3" s="41" t="n">
        <f aca="false">'5 - Project Outputs'!W77</f>
        <v>0</v>
      </c>
      <c r="ADK3" s="41" t="n">
        <f aca="false">'5 - Project Outputs'!X77</f>
        <v>0</v>
      </c>
      <c r="ADL3" s="41" t="n">
        <f aca="false">'5 - Project Outputs'!Y77</f>
        <v>0</v>
      </c>
      <c r="ADM3" s="41" t="str">
        <f aca="false">'5 - Project Outputs'!C78</f>
        <v>&lt; Select &gt;</v>
      </c>
      <c r="ADN3" s="41" t="str">
        <f aca="false">'5 - Project Outputs'!D78</f>
        <v>N/A</v>
      </c>
      <c r="ADO3" s="41" t="n">
        <f aca="false">'5 - Project Outputs'!E78</f>
        <v>0</v>
      </c>
      <c r="ADP3" s="41" t="n">
        <f aca="false">'5 - Project Outputs'!F78</f>
        <v>0</v>
      </c>
      <c r="ADQ3" s="41" t="n">
        <f aca="false">'5 - Project Outputs'!G78</f>
        <v>0</v>
      </c>
      <c r="ADR3" s="41" t="n">
        <f aca="false">'5 - Project Outputs'!H78</f>
        <v>0</v>
      </c>
      <c r="ADS3" s="41" t="n">
        <f aca="false">'5 - Project Outputs'!I78</f>
        <v>0</v>
      </c>
      <c r="ADT3" s="41" t="n">
        <f aca="false">'5 - Project Outputs'!J78</f>
        <v>0</v>
      </c>
      <c r="ADU3" s="41" t="n">
        <f aca="false">'5 - Project Outputs'!K78</f>
        <v>0</v>
      </c>
      <c r="ADV3" s="41" t="n">
        <f aca="false">'5 - Project Outputs'!L78</f>
        <v>0</v>
      </c>
      <c r="ADW3" s="41" t="n">
        <f aca="false">'5 - Project Outputs'!M78</f>
        <v>0</v>
      </c>
      <c r="ADX3" s="41" t="n">
        <f aca="false">'5 - Project Outputs'!N78</f>
        <v>0</v>
      </c>
      <c r="ADY3" s="41" t="n">
        <f aca="false">'5 - Project Outputs'!O78</f>
        <v>0</v>
      </c>
      <c r="ADZ3" s="41" t="n">
        <f aca="false">'5 - Project Outputs'!P78</f>
        <v>0</v>
      </c>
      <c r="AEA3" s="41" t="n">
        <f aca="false">'5 - Project Outputs'!Q78</f>
        <v>0</v>
      </c>
      <c r="AEB3" s="41" t="n">
        <f aca="false">'5 - Project Outputs'!R78</f>
        <v>0</v>
      </c>
      <c r="AEC3" s="41" t="n">
        <f aca="false">'5 - Project Outputs'!S78</f>
        <v>0</v>
      </c>
      <c r="AED3" s="41" t="n">
        <f aca="false">'5 - Project Outputs'!T78</f>
        <v>0</v>
      </c>
      <c r="AEE3" s="41" t="n">
        <f aca="false">'5 - Project Outputs'!U78</f>
        <v>0</v>
      </c>
      <c r="AEF3" s="41" t="n">
        <f aca="false">'5 - Project Outputs'!V78</f>
        <v>0</v>
      </c>
      <c r="AEG3" s="41" t="n">
        <f aca="false">'5 - Project Outputs'!W78</f>
        <v>0</v>
      </c>
      <c r="AEH3" s="41" t="n">
        <f aca="false">'5 - Project Outputs'!X78</f>
        <v>0</v>
      </c>
      <c r="AEI3" s="41" t="n">
        <f aca="false">'5 - Project Outputs'!Y78</f>
        <v>0</v>
      </c>
      <c r="AEJ3" s="41" t="str">
        <f aca="false">'5 - Project Outputs'!C79</f>
        <v>&lt; Select &gt;</v>
      </c>
      <c r="AEK3" s="41" t="str">
        <f aca="false">'5 - Project Outputs'!D79</f>
        <v>N/A</v>
      </c>
      <c r="AEL3" s="41" t="n">
        <f aca="false">'5 - Project Outputs'!E79</f>
        <v>0</v>
      </c>
      <c r="AEM3" s="41" t="n">
        <f aca="false">'5 - Project Outputs'!F79</f>
        <v>0</v>
      </c>
      <c r="AEN3" s="41" t="n">
        <f aca="false">'5 - Project Outputs'!G79</f>
        <v>0</v>
      </c>
      <c r="AEO3" s="41" t="n">
        <f aca="false">'5 - Project Outputs'!H79</f>
        <v>0</v>
      </c>
      <c r="AEP3" s="41" t="n">
        <f aca="false">'5 - Project Outputs'!I79</f>
        <v>0</v>
      </c>
      <c r="AEQ3" s="41" t="n">
        <f aca="false">'5 - Project Outputs'!J79</f>
        <v>0</v>
      </c>
      <c r="AER3" s="41" t="n">
        <f aca="false">'5 - Project Outputs'!K79</f>
        <v>0</v>
      </c>
      <c r="AES3" s="41" t="n">
        <f aca="false">'5 - Project Outputs'!L79</f>
        <v>0</v>
      </c>
      <c r="AET3" s="41" t="n">
        <f aca="false">'5 - Project Outputs'!M79</f>
        <v>0</v>
      </c>
      <c r="AEU3" s="41" t="n">
        <f aca="false">'5 - Project Outputs'!N79</f>
        <v>0</v>
      </c>
      <c r="AEV3" s="41" t="n">
        <f aca="false">'5 - Project Outputs'!O79</f>
        <v>0</v>
      </c>
      <c r="AEW3" s="41" t="n">
        <f aca="false">'5 - Project Outputs'!P79</f>
        <v>0</v>
      </c>
      <c r="AEX3" s="41" t="n">
        <f aca="false">'5 - Project Outputs'!Q79</f>
        <v>0</v>
      </c>
      <c r="AEY3" s="41" t="n">
        <f aca="false">'5 - Project Outputs'!R79</f>
        <v>0</v>
      </c>
      <c r="AEZ3" s="41" t="n">
        <f aca="false">'5 - Project Outputs'!S79</f>
        <v>0</v>
      </c>
      <c r="AFA3" s="41" t="n">
        <f aca="false">'5 - Project Outputs'!T79</f>
        <v>0</v>
      </c>
      <c r="AFB3" s="41" t="n">
        <f aca="false">'5 - Project Outputs'!U79</f>
        <v>0</v>
      </c>
      <c r="AFC3" s="41" t="n">
        <f aca="false">'5 - Project Outputs'!V79</f>
        <v>0</v>
      </c>
      <c r="AFD3" s="41" t="n">
        <f aca="false">'5 - Project Outputs'!W79</f>
        <v>0</v>
      </c>
      <c r="AFE3" s="41" t="n">
        <f aca="false">'5 - Project Outputs'!X79</f>
        <v>0</v>
      </c>
      <c r="AFF3" s="41" t="n">
        <f aca="false">'5 - Project Outputs'!Y79</f>
        <v>0</v>
      </c>
      <c r="AFG3" s="41" t="str">
        <f aca="false">'5 - Project Outputs'!C80</f>
        <v>&lt; Select &gt;</v>
      </c>
      <c r="AFH3" s="41" t="str">
        <f aca="false">'5 - Project Outputs'!D80</f>
        <v>N/A</v>
      </c>
      <c r="AFI3" s="41" t="n">
        <f aca="false">'5 - Project Outputs'!E80</f>
        <v>0</v>
      </c>
      <c r="AFJ3" s="41" t="n">
        <f aca="false">'5 - Project Outputs'!F80</f>
        <v>0</v>
      </c>
      <c r="AFK3" s="41" t="n">
        <f aca="false">'5 - Project Outputs'!G80</f>
        <v>0</v>
      </c>
      <c r="AFL3" s="41" t="n">
        <f aca="false">'5 - Project Outputs'!H80</f>
        <v>0</v>
      </c>
      <c r="AFM3" s="41" t="n">
        <f aca="false">'5 - Project Outputs'!I80</f>
        <v>0</v>
      </c>
      <c r="AFN3" s="41" t="n">
        <f aca="false">'5 - Project Outputs'!J80</f>
        <v>0</v>
      </c>
      <c r="AFO3" s="41" t="n">
        <f aca="false">'5 - Project Outputs'!K80</f>
        <v>0</v>
      </c>
      <c r="AFP3" s="41" t="n">
        <f aca="false">'5 - Project Outputs'!L80</f>
        <v>0</v>
      </c>
      <c r="AFQ3" s="41" t="n">
        <f aca="false">'5 - Project Outputs'!M80</f>
        <v>0</v>
      </c>
      <c r="AFR3" s="41" t="n">
        <f aca="false">'5 - Project Outputs'!N80</f>
        <v>0</v>
      </c>
      <c r="AFS3" s="41" t="n">
        <f aca="false">'5 - Project Outputs'!O80</f>
        <v>0</v>
      </c>
      <c r="AFT3" s="41" t="n">
        <f aca="false">'5 - Project Outputs'!P80</f>
        <v>0</v>
      </c>
      <c r="AFU3" s="41" t="n">
        <f aca="false">'5 - Project Outputs'!Q80</f>
        <v>0</v>
      </c>
      <c r="AFV3" s="41" t="n">
        <f aca="false">'5 - Project Outputs'!R80</f>
        <v>0</v>
      </c>
      <c r="AFW3" s="41" t="n">
        <f aca="false">'5 - Project Outputs'!S80</f>
        <v>0</v>
      </c>
      <c r="AFX3" s="41" t="n">
        <f aca="false">'5 - Project Outputs'!T80</f>
        <v>0</v>
      </c>
      <c r="AFY3" s="41" t="n">
        <f aca="false">'5 - Project Outputs'!U80</f>
        <v>0</v>
      </c>
      <c r="AFZ3" s="41" t="n">
        <f aca="false">'5 - Project Outputs'!V80</f>
        <v>0</v>
      </c>
      <c r="AGA3" s="41" t="n">
        <f aca="false">'5 - Project Outputs'!W80</f>
        <v>0</v>
      </c>
      <c r="AGB3" s="41" t="n">
        <f aca="false">'5 - Project Outputs'!X80</f>
        <v>0</v>
      </c>
      <c r="AGC3" s="41" t="n">
        <f aca="false">'5 - Project Outputs'!Y80</f>
        <v>0</v>
      </c>
      <c r="AGD3" s="41" t="n">
        <f aca="false">'5 - Project Outputs'!C82</f>
        <v>0</v>
      </c>
      <c r="AGE3" s="41" t="n">
        <f aca="false">'5 - Project Outputs'!D82</f>
        <v>0</v>
      </c>
      <c r="AGF3" s="41" t="n">
        <f aca="false">'5 - Project Outputs'!E82</f>
        <v>0</v>
      </c>
      <c r="AGG3" s="41" t="n">
        <f aca="false">'5 - Project Outputs'!F82</f>
        <v>0</v>
      </c>
      <c r="AGH3" s="41" t="n">
        <f aca="false">'5 - Project Outputs'!G82</f>
        <v>0</v>
      </c>
      <c r="AGI3" s="41" t="n">
        <f aca="false">'5 - Project Outputs'!H82</f>
        <v>0</v>
      </c>
      <c r="AGJ3" s="41" t="n">
        <f aca="false">'5 - Project Outputs'!I82</f>
        <v>0</v>
      </c>
      <c r="AGK3" s="41" t="n">
        <f aca="false">'5 - Project Outputs'!J82</f>
        <v>0</v>
      </c>
      <c r="AGL3" s="41" t="n">
        <f aca="false">'5 - Project Outputs'!K82</f>
        <v>0</v>
      </c>
      <c r="AGM3" s="41" t="n">
        <f aca="false">'5 - Project Outputs'!L82</f>
        <v>0</v>
      </c>
      <c r="AGN3" s="41" t="n">
        <f aca="false">'5 - Project Outputs'!M82</f>
        <v>0</v>
      </c>
      <c r="AGO3" s="41" t="n">
        <f aca="false">'5 - Project Outputs'!N82</f>
        <v>0</v>
      </c>
      <c r="AGP3" s="41" t="n">
        <f aca="false">'5 - Project Outputs'!O82</f>
        <v>0</v>
      </c>
      <c r="AGQ3" s="41" t="n">
        <f aca="false">'5 - Project Outputs'!P82</f>
        <v>0</v>
      </c>
      <c r="AGR3" s="41" t="n">
        <f aca="false">'5 - Project Outputs'!Q82</f>
        <v>0</v>
      </c>
      <c r="AGS3" s="41" t="n">
        <f aca="false">'5 - Project Outputs'!R82</f>
        <v>0</v>
      </c>
      <c r="AGT3" s="41" t="n">
        <f aca="false">'5 - Project Outputs'!S82</f>
        <v>0</v>
      </c>
      <c r="AGU3" s="41" t="n">
        <f aca="false">'5 - Project Outputs'!T82</f>
        <v>0</v>
      </c>
      <c r="AGV3" s="41" t="n">
        <f aca="false">'5 - Project Outputs'!U82</f>
        <v>0</v>
      </c>
      <c r="AGW3" s="41" t="n">
        <f aca="false">'5 - Project Outputs'!V82</f>
        <v>0</v>
      </c>
      <c r="AGX3" s="41" t="n">
        <f aca="false">'5 - Project Outputs'!W82</f>
        <v>0</v>
      </c>
      <c r="AGY3" s="41" t="n">
        <f aca="false">'5 - Project Outputs'!X82</f>
        <v>0</v>
      </c>
      <c r="AGZ3" s="41" t="n">
        <f aca="false">'5 - Project Outputs'!C83</f>
        <v>0</v>
      </c>
      <c r="AHA3" s="41" t="n">
        <f aca="false">'5 - Project Outputs'!D83</f>
        <v>0</v>
      </c>
      <c r="AHB3" s="41" t="n">
        <f aca="false">'5 - Project Outputs'!E83</f>
        <v>0</v>
      </c>
      <c r="AHC3" s="41" t="n">
        <f aca="false">'5 - Project Outputs'!F83</f>
        <v>0</v>
      </c>
      <c r="AHD3" s="41" t="n">
        <f aca="false">'5 - Project Outputs'!G83</f>
        <v>0</v>
      </c>
      <c r="AHE3" s="41" t="n">
        <f aca="false">'5 - Project Outputs'!H83</f>
        <v>0</v>
      </c>
      <c r="AHF3" s="41" t="n">
        <f aca="false">'5 - Project Outputs'!I83</f>
        <v>0</v>
      </c>
      <c r="AHG3" s="41" t="n">
        <f aca="false">'5 - Project Outputs'!J83</f>
        <v>0</v>
      </c>
      <c r="AHH3" s="41" t="n">
        <f aca="false">'5 - Project Outputs'!K83</f>
        <v>0</v>
      </c>
      <c r="AHI3" s="41" t="n">
        <f aca="false">'5 - Project Outputs'!L83</f>
        <v>0</v>
      </c>
      <c r="AHJ3" s="41" t="n">
        <f aca="false">'5 - Project Outputs'!M83</f>
        <v>0</v>
      </c>
      <c r="AHK3" s="41" t="n">
        <f aca="false">'5 - Project Outputs'!N83</f>
        <v>0</v>
      </c>
      <c r="AHL3" s="41" t="n">
        <f aca="false">'5 - Project Outputs'!O83</f>
        <v>0</v>
      </c>
      <c r="AHM3" s="41" t="n">
        <f aca="false">'5 - Project Outputs'!P83</f>
        <v>0</v>
      </c>
      <c r="AHN3" s="41" t="n">
        <f aca="false">'5 - Project Outputs'!Q83</f>
        <v>0</v>
      </c>
      <c r="AHO3" s="41" t="n">
        <f aca="false">'5 - Project Outputs'!R83</f>
        <v>0</v>
      </c>
      <c r="AHP3" s="41" t="n">
        <f aca="false">'5 - Project Outputs'!S83</f>
        <v>0</v>
      </c>
      <c r="AHQ3" s="41" t="n">
        <f aca="false">'5 - Project Outputs'!T83</f>
        <v>0</v>
      </c>
      <c r="AHR3" s="41" t="n">
        <f aca="false">'5 - Project Outputs'!U83</f>
        <v>0</v>
      </c>
      <c r="AHS3" s="41" t="n">
        <f aca="false">'5 - Project Outputs'!V83</f>
        <v>0</v>
      </c>
      <c r="AHT3" s="41" t="n">
        <f aca="false">'5 - Project Outputs'!W83</f>
        <v>0</v>
      </c>
      <c r="AHU3" s="41" t="n">
        <f aca="false">'5 - Project Outputs'!X83</f>
        <v>0</v>
      </c>
      <c r="AHV3" s="41" t="n">
        <f aca="false">'5 - Project Outputs'!C84</f>
        <v>0</v>
      </c>
      <c r="AHW3" s="41" t="n">
        <f aca="false">'5 - Project Outputs'!D84</f>
        <v>0</v>
      </c>
      <c r="AHX3" s="41" t="n">
        <f aca="false">'5 - Project Outputs'!E84</f>
        <v>0</v>
      </c>
      <c r="AHY3" s="41" t="n">
        <f aca="false">'5 - Project Outputs'!F84</f>
        <v>0</v>
      </c>
      <c r="AHZ3" s="41" t="n">
        <f aca="false">'5 - Project Outputs'!G84</f>
        <v>0</v>
      </c>
      <c r="AIA3" s="41" t="n">
        <f aca="false">'5 - Project Outputs'!H84</f>
        <v>0</v>
      </c>
      <c r="AIB3" s="41" t="n">
        <f aca="false">'5 - Project Outputs'!I84</f>
        <v>0</v>
      </c>
      <c r="AIC3" s="41" t="n">
        <f aca="false">'5 - Project Outputs'!J84</f>
        <v>0</v>
      </c>
      <c r="AID3" s="41" t="n">
        <f aca="false">'5 - Project Outputs'!K84</f>
        <v>0</v>
      </c>
      <c r="AIE3" s="41" t="n">
        <f aca="false">'5 - Project Outputs'!L84</f>
        <v>0</v>
      </c>
      <c r="AIF3" s="41" t="n">
        <f aca="false">'5 - Project Outputs'!M84</f>
        <v>0</v>
      </c>
      <c r="AIG3" s="41" t="n">
        <f aca="false">'5 - Project Outputs'!N84</f>
        <v>0</v>
      </c>
      <c r="AIH3" s="41" t="n">
        <f aca="false">'5 - Project Outputs'!O84</f>
        <v>0</v>
      </c>
      <c r="AII3" s="41" t="n">
        <f aca="false">'5 - Project Outputs'!P84</f>
        <v>0</v>
      </c>
      <c r="AIJ3" s="41" t="n">
        <f aca="false">'5 - Project Outputs'!Q84</f>
        <v>0</v>
      </c>
      <c r="AIK3" s="41" t="n">
        <f aca="false">'5 - Project Outputs'!R84</f>
        <v>0</v>
      </c>
      <c r="AIL3" s="41" t="n">
        <f aca="false">'5 - Project Outputs'!S84</f>
        <v>0</v>
      </c>
      <c r="AIM3" s="41" t="n">
        <f aca="false">'5 - Project Outputs'!T84</f>
        <v>0</v>
      </c>
      <c r="AIN3" s="41" t="n">
        <f aca="false">'5 - Project Outputs'!U84</f>
        <v>0</v>
      </c>
      <c r="AIO3" s="41" t="n">
        <f aca="false">'5 - Project Outputs'!V84</f>
        <v>0</v>
      </c>
      <c r="AIP3" s="41" t="n">
        <f aca="false">'5 - Project Outputs'!W84</f>
        <v>0</v>
      </c>
      <c r="AIQ3" s="41" t="n">
        <f aca="false">'5 - Project Outputs'!X84</f>
        <v>0</v>
      </c>
      <c r="AIR3" s="41" t="n">
        <f aca="false">'5 - Project Outputs'!C85</f>
        <v>0</v>
      </c>
      <c r="AIS3" s="41" t="n">
        <f aca="false">'5 - Project Outputs'!D85</f>
        <v>0</v>
      </c>
      <c r="AIT3" s="41" t="n">
        <f aca="false">'5 - Project Outputs'!E85</f>
        <v>0</v>
      </c>
      <c r="AIU3" s="41" t="n">
        <f aca="false">'5 - Project Outputs'!F85</f>
        <v>0</v>
      </c>
      <c r="AIV3" s="41" t="n">
        <f aca="false">'5 - Project Outputs'!G85</f>
        <v>0</v>
      </c>
      <c r="AIW3" s="41" t="n">
        <f aca="false">'5 - Project Outputs'!H85</f>
        <v>0</v>
      </c>
      <c r="AIX3" s="41" t="n">
        <f aca="false">'5 - Project Outputs'!I85</f>
        <v>0</v>
      </c>
      <c r="AIY3" s="41" t="n">
        <f aca="false">'5 - Project Outputs'!J85</f>
        <v>0</v>
      </c>
      <c r="AIZ3" s="41" t="n">
        <f aca="false">'5 - Project Outputs'!K85</f>
        <v>0</v>
      </c>
      <c r="AJA3" s="41" t="n">
        <f aca="false">'5 - Project Outputs'!L85</f>
        <v>0</v>
      </c>
      <c r="AJB3" s="41" t="n">
        <f aca="false">'5 - Project Outputs'!M85</f>
        <v>0</v>
      </c>
      <c r="AJC3" s="41" t="n">
        <f aca="false">'5 - Project Outputs'!N85</f>
        <v>0</v>
      </c>
      <c r="AJD3" s="41" t="n">
        <f aca="false">'5 - Project Outputs'!O85</f>
        <v>0</v>
      </c>
      <c r="AJE3" s="41" t="n">
        <f aca="false">'5 - Project Outputs'!P85</f>
        <v>0</v>
      </c>
      <c r="AJF3" s="41" t="n">
        <f aca="false">'5 - Project Outputs'!Q85</f>
        <v>0</v>
      </c>
      <c r="AJG3" s="41" t="n">
        <f aca="false">'5 - Project Outputs'!R85</f>
        <v>0</v>
      </c>
      <c r="AJH3" s="41" t="n">
        <f aca="false">'5 - Project Outputs'!S85</f>
        <v>0</v>
      </c>
      <c r="AJI3" s="41" t="n">
        <f aca="false">'5 - Project Outputs'!T85</f>
        <v>0</v>
      </c>
      <c r="AJJ3" s="41" t="n">
        <f aca="false">'5 - Project Outputs'!U85</f>
        <v>0</v>
      </c>
      <c r="AJK3" s="41" t="n">
        <f aca="false">'5 - Project Outputs'!V85</f>
        <v>0</v>
      </c>
      <c r="AJL3" s="41" t="n">
        <f aca="false">'5 - Project Outputs'!W85</f>
        <v>0</v>
      </c>
      <c r="AJM3" s="41" t="n">
        <f aca="false">'5 - Project Outputs'!X85</f>
        <v>0</v>
      </c>
      <c r="AJN3" s="41" t="n">
        <f aca="false">'5 - Project Outputs'!C86</f>
        <v>0</v>
      </c>
      <c r="AJO3" s="41" t="n">
        <f aca="false">'5 - Project Outputs'!D86</f>
        <v>0</v>
      </c>
      <c r="AJP3" s="41" t="n">
        <f aca="false">'5 - Project Outputs'!E86</f>
        <v>0</v>
      </c>
      <c r="AJQ3" s="41" t="n">
        <f aca="false">'5 - Project Outputs'!F86</f>
        <v>0</v>
      </c>
      <c r="AJR3" s="41" t="n">
        <f aca="false">'5 - Project Outputs'!G86</f>
        <v>0</v>
      </c>
      <c r="AJS3" s="41" t="n">
        <f aca="false">'5 - Project Outputs'!H86</f>
        <v>0</v>
      </c>
      <c r="AJT3" s="41" t="n">
        <f aca="false">'5 - Project Outputs'!I86</f>
        <v>0</v>
      </c>
      <c r="AJU3" s="41" t="n">
        <f aca="false">'5 - Project Outputs'!J86</f>
        <v>0</v>
      </c>
      <c r="AJV3" s="41" t="n">
        <f aca="false">'5 - Project Outputs'!K86</f>
        <v>0</v>
      </c>
      <c r="AJW3" s="41" t="n">
        <f aca="false">'5 - Project Outputs'!L86</f>
        <v>0</v>
      </c>
      <c r="AJX3" s="41" t="n">
        <f aca="false">'5 - Project Outputs'!M86</f>
        <v>0</v>
      </c>
      <c r="AJY3" s="41" t="n">
        <f aca="false">'5 - Project Outputs'!N86</f>
        <v>0</v>
      </c>
      <c r="AJZ3" s="41" t="n">
        <f aca="false">'5 - Project Outputs'!O86</f>
        <v>0</v>
      </c>
      <c r="AKA3" s="41" t="n">
        <f aca="false">'5 - Project Outputs'!P86</f>
        <v>0</v>
      </c>
      <c r="AKB3" s="41" t="n">
        <f aca="false">'5 - Project Outputs'!Q86</f>
        <v>0</v>
      </c>
      <c r="AKC3" s="41" t="n">
        <f aca="false">'5 - Project Outputs'!R86</f>
        <v>0</v>
      </c>
      <c r="AKD3" s="41" t="n">
        <f aca="false">'5 - Project Outputs'!S86</f>
        <v>0</v>
      </c>
      <c r="AKE3" s="41" t="n">
        <f aca="false">'5 - Project Outputs'!T86</f>
        <v>0</v>
      </c>
      <c r="AKF3" s="41" t="n">
        <f aca="false">'5 - Project Outputs'!U86</f>
        <v>0</v>
      </c>
      <c r="AKG3" s="41" t="n">
        <f aca="false">'5 - Project Outputs'!V86</f>
        <v>0</v>
      </c>
      <c r="AKH3" s="41" t="n">
        <f aca="false">'5 - Project Outputs'!W86</f>
        <v>0</v>
      </c>
      <c r="AKI3" s="41" t="n">
        <f aca="false">'5 - Project Outputs'!X86</f>
        <v>0</v>
      </c>
      <c r="AKJ3" s="41" t="n">
        <f aca="false">'5 - Project Outputs'!C87</f>
        <v>0</v>
      </c>
      <c r="AKK3" s="41" t="n">
        <f aca="false">'5 - Project Outputs'!D87</f>
        <v>0</v>
      </c>
      <c r="AKL3" s="41" t="n">
        <f aca="false">'5 - Project Outputs'!E87</f>
        <v>0</v>
      </c>
      <c r="AKM3" s="41" t="n">
        <f aca="false">'5 - Project Outputs'!F87</f>
        <v>0</v>
      </c>
      <c r="AKN3" s="41" t="n">
        <f aca="false">'5 - Project Outputs'!G87</f>
        <v>0</v>
      </c>
      <c r="AKO3" s="41" t="n">
        <f aca="false">'5 - Project Outputs'!H87</f>
        <v>0</v>
      </c>
      <c r="AKP3" s="41" t="n">
        <f aca="false">'5 - Project Outputs'!I87</f>
        <v>0</v>
      </c>
      <c r="AKQ3" s="41" t="n">
        <f aca="false">'5 - Project Outputs'!J87</f>
        <v>0</v>
      </c>
      <c r="AKR3" s="41" t="n">
        <f aca="false">'5 - Project Outputs'!K87</f>
        <v>0</v>
      </c>
      <c r="AKS3" s="41" t="n">
        <f aca="false">'5 - Project Outputs'!L87</f>
        <v>0</v>
      </c>
      <c r="AKT3" s="41" t="n">
        <f aca="false">'5 - Project Outputs'!M87</f>
        <v>0</v>
      </c>
      <c r="AKU3" s="41" t="n">
        <f aca="false">'5 - Project Outputs'!N87</f>
        <v>0</v>
      </c>
      <c r="AKV3" s="41" t="n">
        <f aca="false">'5 - Project Outputs'!O87</f>
        <v>0</v>
      </c>
      <c r="AKW3" s="41" t="n">
        <f aca="false">'5 - Project Outputs'!P87</f>
        <v>0</v>
      </c>
      <c r="AKX3" s="41" t="n">
        <f aca="false">'5 - Project Outputs'!Q87</f>
        <v>0</v>
      </c>
      <c r="AKY3" s="41" t="n">
        <f aca="false">'5 - Project Outputs'!R87</f>
        <v>0</v>
      </c>
      <c r="AKZ3" s="41" t="n">
        <f aca="false">'5 - Project Outputs'!S87</f>
        <v>0</v>
      </c>
      <c r="ALA3" s="41" t="n">
        <f aca="false">'5 - Project Outputs'!T87</f>
        <v>0</v>
      </c>
      <c r="ALB3" s="41" t="n">
        <f aca="false">'5 - Project Outputs'!U87</f>
        <v>0</v>
      </c>
      <c r="ALC3" s="41" t="n">
        <f aca="false">'5 - Project Outputs'!V87</f>
        <v>0</v>
      </c>
      <c r="ALD3" s="41" t="n">
        <f aca="false">'5 - Project Outputs'!W87</f>
        <v>0</v>
      </c>
      <c r="ALE3" s="41" t="n">
        <f aca="false">'5 - Project Outputs'!X87</f>
        <v>0</v>
      </c>
      <c r="ALF3" s="41" t="n">
        <f aca="false">'5 - Project Outputs'!C88</f>
        <v>0</v>
      </c>
      <c r="ALG3" s="41" t="n">
        <f aca="false">'5 - Project Outputs'!D88</f>
        <v>0</v>
      </c>
      <c r="ALH3" s="41" t="n">
        <f aca="false">'5 - Project Outputs'!E88</f>
        <v>0</v>
      </c>
      <c r="ALI3" s="41" t="n">
        <f aca="false">'5 - Project Outputs'!F88</f>
        <v>0</v>
      </c>
      <c r="ALJ3" s="41" t="n">
        <f aca="false">'5 - Project Outputs'!G88</f>
        <v>0</v>
      </c>
      <c r="ALK3" s="41" t="n">
        <f aca="false">'5 - Project Outputs'!H88</f>
        <v>0</v>
      </c>
      <c r="ALL3" s="41" t="n">
        <f aca="false">'5 - Project Outputs'!I88</f>
        <v>0</v>
      </c>
      <c r="ALM3" s="41" t="n">
        <f aca="false">'5 - Project Outputs'!J88</f>
        <v>0</v>
      </c>
      <c r="ALN3" s="41" t="n">
        <f aca="false">'5 - Project Outputs'!K88</f>
        <v>0</v>
      </c>
      <c r="ALO3" s="41" t="n">
        <f aca="false">'5 - Project Outputs'!L88</f>
        <v>0</v>
      </c>
      <c r="ALP3" s="41" t="n">
        <f aca="false">'5 - Project Outputs'!M88</f>
        <v>0</v>
      </c>
      <c r="ALQ3" s="41" t="n">
        <f aca="false">'5 - Project Outputs'!N88</f>
        <v>0</v>
      </c>
      <c r="ALR3" s="41" t="n">
        <f aca="false">'5 - Project Outputs'!O88</f>
        <v>0</v>
      </c>
      <c r="ALS3" s="41" t="n">
        <f aca="false">'5 - Project Outputs'!P88</f>
        <v>0</v>
      </c>
      <c r="ALT3" s="41" t="n">
        <f aca="false">'5 - Project Outputs'!Q88</f>
        <v>0</v>
      </c>
      <c r="ALU3" s="41" t="n">
        <f aca="false">'5 - Project Outputs'!R88</f>
        <v>0</v>
      </c>
      <c r="ALV3" s="41" t="n">
        <f aca="false">'5 - Project Outputs'!S88</f>
        <v>0</v>
      </c>
      <c r="ALW3" s="41" t="n">
        <f aca="false">'5 - Project Outputs'!T88</f>
        <v>0</v>
      </c>
      <c r="ALX3" s="41" t="n">
        <f aca="false">'5 - Project Outputs'!U88</f>
        <v>0</v>
      </c>
      <c r="ALY3" s="41" t="n">
        <f aca="false">'5 - Project Outputs'!V88</f>
        <v>0</v>
      </c>
      <c r="ALZ3" s="41" t="n">
        <f aca="false">'5 - Project Outputs'!W88</f>
        <v>0</v>
      </c>
      <c r="AMA3" s="41" t="n">
        <f aca="false">'5 - Project Outputs'!X88</f>
        <v>0</v>
      </c>
      <c r="AMB3" s="41" t="n">
        <f aca="false">'5 - Project Outputs'!C89</f>
        <v>0</v>
      </c>
      <c r="AMC3" s="41" t="n">
        <f aca="false">'5 - Project Outputs'!D89</f>
        <v>0</v>
      </c>
      <c r="AMD3" s="41" t="n">
        <f aca="false">'5 - Project Outputs'!E89</f>
        <v>0</v>
      </c>
      <c r="AME3" s="41" t="n">
        <f aca="false">'5 - Project Outputs'!F89</f>
        <v>0</v>
      </c>
      <c r="AMF3" s="41" t="n">
        <f aca="false">'5 - Project Outputs'!G89</f>
        <v>0</v>
      </c>
      <c r="AMG3" s="41" t="n">
        <f aca="false">'5 - Project Outputs'!H89</f>
        <v>0</v>
      </c>
      <c r="AMH3" s="41" t="n">
        <f aca="false">'5 - Project Outputs'!I89</f>
        <v>0</v>
      </c>
      <c r="AMI3" s="41" t="n">
        <f aca="false">'5 - Project Outputs'!J89</f>
        <v>0</v>
      </c>
      <c r="AMJ3" s="41" t="n">
        <f aca="false">'5 - Project Outputs'!K89</f>
        <v>0</v>
      </c>
      <c r="AMK3" s="41" t="n">
        <f aca="false">'5 - Project Outputs'!L89</f>
        <v>0</v>
      </c>
      <c r="AML3" s="41" t="n">
        <f aca="false">'5 - Project Outputs'!M89</f>
        <v>0</v>
      </c>
      <c r="AMM3" s="41" t="n">
        <f aca="false">'5 - Project Outputs'!N89</f>
        <v>0</v>
      </c>
      <c r="AMN3" s="41" t="n">
        <f aca="false">'5 - Project Outputs'!O89</f>
        <v>0</v>
      </c>
      <c r="AMO3" s="41" t="n">
        <f aca="false">'5 - Project Outputs'!P89</f>
        <v>0</v>
      </c>
      <c r="AMP3" s="41" t="n">
        <f aca="false">'5 - Project Outputs'!Q89</f>
        <v>0</v>
      </c>
      <c r="AMQ3" s="41" t="n">
        <f aca="false">'5 - Project Outputs'!R89</f>
        <v>0</v>
      </c>
      <c r="AMR3" s="41" t="n">
        <f aca="false">'5 - Project Outputs'!S89</f>
        <v>0</v>
      </c>
      <c r="AMS3" s="41" t="n">
        <f aca="false">'5 - Project Outputs'!T89</f>
        <v>0</v>
      </c>
      <c r="AMT3" s="41" t="n">
        <f aca="false">'5 - Project Outputs'!U89</f>
        <v>0</v>
      </c>
      <c r="AMU3" s="41" t="n">
        <f aca="false">'5 - Project Outputs'!V89</f>
        <v>0</v>
      </c>
      <c r="AMV3" s="41" t="n">
        <f aca="false">'5 - Project Outputs'!W89</f>
        <v>0</v>
      </c>
      <c r="AMW3" s="41" t="n">
        <f aca="false">'5 - Project Outputs'!X89</f>
        <v>0</v>
      </c>
      <c r="AMX3" s="41" t="n">
        <f aca="false">'5 - Project Outputs'!C90</f>
        <v>0</v>
      </c>
      <c r="AMY3" s="41" t="n">
        <f aca="false">'5 - Project Outputs'!D90</f>
        <v>0</v>
      </c>
      <c r="AMZ3" s="41" t="n">
        <f aca="false">'5 - Project Outputs'!E90</f>
        <v>0</v>
      </c>
      <c r="ANA3" s="41" t="n">
        <f aca="false">'5 - Project Outputs'!F90</f>
        <v>0</v>
      </c>
      <c r="ANB3" s="41" t="n">
        <f aca="false">'5 - Project Outputs'!G90</f>
        <v>0</v>
      </c>
      <c r="ANC3" s="41" t="n">
        <f aca="false">'5 - Project Outputs'!H90</f>
        <v>0</v>
      </c>
      <c r="AND3" s="41" t="n">
        <f aca="false">'5 - Project Outputs'!I90</f>
        <v>0</v>
      </c>
      <c r="ANE3" s="41" t="n">
        <f aca="false">'5 - Project Outputs'!J90</f>
        <v>0</v>
      </c>
      <c r="ANF3" s="41" t="n">
        <f aca="false">'5 - Project Outputs'!K90</f>
        <v>0</v>
      </c>
      <c r="ANG3" s="41" t="n">
        <f aca="false">'5 - Project Outputs'!L90</f>
        <v>0</v>
      </c>
      <c r="ANH3" s="41" t="n">
        <f aca="false">'5 - Project Outputs'!M90</f>
        <v>0</v>
      </c>
      <c r="ANI3" s="41" t="n">
        <f aca="false">'5 - Project Outputs'!N90</f>
        <v>0</v>
      </c>
      <c r="ANJ3" s="41" t="n">
        <f aca="false">'5 - Project Outputs'!O90</f>
        <v>0</v>
      </c>
      <c r="ANK3" s="41" t="n">
        <f aca="false">'5 - Project Outputs'!P90</f>
        <v>0</v>
      </c>
      <c r="ANL3" s="41" t="n">
        <f aca="false">'5 - Project Outputs'!Q90</f>
        <v>0</v>
      </c>
      <c r="ANM3" s="41" t="n">
        <f aca="false">'5 - Project Outputs'!R90</f>
        <v>0</v>
      </c>
      <c r="ANN3" s="41" t="n">
        <f aca="false">'5 - Project Outputs'!S90</f>
        <v>0</v>
      </c>
      <c r="ANO3" s="41" t="n">
        <f aca="false">'5 - Project Outputs'!T90</f>
        <v>0</v>
      </c>
      <c r="ANP3" s="41" t="n">
        <f aca="false">'5 - Project Outputs'!U90</f>
        <v>0</v>
      </c>
      <c r="ANQ3" s="41" t="n">
        <f aca="false">'5 - Project Outputs'!V90</f>
        <v>0</v>
      </c>
      <c r="ANR3" s="41" t="n">
        <f aca="false">'5 - Project Outputs'!W90</f>
        <v>0</v>
      </c>
      <c r="ANS3" s="41" t="n">
        <f aca="false">'5 - Project Outputs'!X90</f>
        <v>0</v>
      </c>
      <c r="ANT3" s="41" t="n">
        <f aca="false">'5 - Project Outputs'!C91</f>
        <v>0</v>
      </c>
      <c r="ANU3" s="41" t="n">
        <f aca="false">'5 - Project Outputs'!D91</f>
        <v>0</v>
      </c>
      <c r="ANV3" s="41" t="n">
        <f aca="false">'5 - Project Outputs'!E91</f>
        <v>0</v>
      </c>
      <c r="ANW3" s="41" t="n">
        <f aca="false">'5 - Project Outputs'!F91</f>
        <v>0</v>
      </c>
      <c r="ANX3" s="41" t="n">
        <f aca="false">'5 - Project Outputs'!G91</f>
        <v>0</v>
      </c>
      <c r="ANY3" s="41" t="n">
        <f aca="false">'5 - Project Outputs'!H91</f>
        <v>0</v>
      </c>
      <c r="ANZ3" s="41" t="n">
        <f aca="false">'5 - Project Outputs'!I91</f>
        <v>0</v>
      </c>
      <c r="AOA3" s="41" t="n">
        <f aca="false">'5 - Project Outputs'!J91</f>
        <v>0</v>
      </c>
      <c r="AOB3" s="41" t="n">
        <f aca="false">'5 - Project Outputs'!K91</f>
        <v>0</v>
      </c>
      <c r="AOC3" s="41" t="n">
        <f aca="false">'5 - Project Outputs'!L91</f>
        <v>0</v>
      </c>
      <c r="AOD3" s="41" t="n">
        <f aca="false">'5 - Project Outputs'!M91</f>
        <v>0</v>
      </c>
      <c r="AOE3" s="41" t="n">
        <f aca="false">'5 - Project Outputs'!N91</f>
        <v>0</v>
      </c>
      <c r="AOF3" s="41" t="n">
        <f aca="false">'5 - Project Outputs'!O91</f>
        <v>0</v>
      </c>
      <c r="AOG3" s="41" t="n">
        <f aca="false">'5 - Project Outputs'!P91</f>
        <v>0</v>
      </c>
      <c r="AOH3" s="41" t="n">
        <f aca="false">'5 - Project Outputs'!Q91</f>
        <v>0</v>
      </c>
      <c r="AOI3" s="41" t="n">
        <f aca="false">'5 - Project Outputs'!R91</f>
        <v>0</v>
      </c>
      <c r="AOJ3" s="41" t="n">
        <f aca="false">'5 - Project Outputs'!S91</f>
        <v>0</v>
      </c>
      <c r="AOK3" s="41" t="n">
        <f aca="false">'5 - Project Outputs'!T91</f>
        <v>0</v>
      </c>
      <c r="AOL3" s="41" t="n">
        <f aca="false">'5 - Project Outputs'!U91</f>
        <v>0</v>
      </c>
      <c r="AOM3" s="41" t="n">
        <f aca="false">'5 - Project Outputs'!V91</f>
        <v>0</v>
      </c>
      <c r="AON3" s="41" t="n">
        <f aca="false">'5 - Project Outputs'!W91</f>
        <v>0</v>
      </c>
      <c r="AOO3" s="41" t="n">
        <f aca="false">'5 - Project Outputs'!X91</f>
        <v>0</v>
      </c>
      <c r="APU3" s="567"/>
      <c r="APV3" s="567"/>
      <c r="APW3" s="567"/>
      <c r="APX3" s="567"/>
      <c r="APY3" s="567"/>
      <c r="APZ3" s="567"/>
      <c r="AQA3" s="567"/>
      <c r="AQB3" s="567"/>
      <c r="AQC3" s="567"/>
      <c r="AQD3" s="567"/>
      <c r="AQE3" s="567"/>
      <c r="AQF3" s="567"/>
      <c r="AQG3" s="567"/>
      <c r="AQH3" s="567"/>
      <c r="AQI3" s="567"/>
      <c r="AQJ3" s="567"/>
      <c r="AQK3" s="567"/>
      <c r="AQL3" s="567"/>
      <c r="AQM3" s="567"/>
      <c r="AQN3" s="567"/>
      <c r="AQO3" s="567"/>
      <c r="AQP3" s="567"/>
      <c r="AQQ3" s="567"/>
      <c r="AQR3" s="567"/>
      <c r="AQS3" s="567"/>
      <c r="AQT3" s="567"/>
      <c r="AQU3" s="567"/>
      <c r="AQV3" s="567"/>
      <c r="AQW3" s="567"/>
      <c r="AQX3" s="567"/>
      <c r="AQY3" s="567"/>
      <c r="AQZ3" s="567"/>
      <c r="ARA3" s="567"/>
      <c r="ARB3" s="567"/>
      <c r="ARC3" s="567"/>
      <c r="ARD3" s="567"/>
      <c r="ARE3" s="567"/>
      <c r="ARF3" s="567"/>
      <c r="ARG3" s="567"/>
      <c r="ARH3" s="567"/>
      <c r="ARI3" s="567"/>
      <c r="ARJ3" s="567"/>
      <c r="ARK3" s="567"/>
      <c r="ARL3" s="567"/>
      <c r="ARM3" s="567"/>
      <c r="ARN3" s="567"/>
      <c r="ARO3" s="567"/>
      <c r="ARP3" s="567"/>
      <c r="ARQ3" s="567"/>
      <c r="ARR3" s="567"/>
      <c r="ARS3" s="567"/>
      <c r="ART3" s="567"/>
      <c r="ARU3" s="567"/>
      <c r="ARV3" s="567"/>
      <c r="ARW3" s="567"/>
      <c r="ARX3" s="567"/>
      <c r="ARY3" s="567"/>
      <c r="ARZ3" s="567"/>
      <c r="ASA3" s="567"/>
      <c r="ASB3" s="567"/>
      <c r="ASC3" s="567"/>
      <c r="ASD3" s="567"/>
      <c r="ASE3" s="567"/>
      <c r="ASF3" s="567"/>
      <c r="ASG3" s="567"/>
      <c r="ASH3" s="567"/>
      <c r="ASI3" s="567"/>
      <c r="ASJ3" s="567"/>
      <c r="ASK3" s="567"/>
      <c r="ASL3" s="567"/>
      <c r="ASM3" s="567"/>
      <c r="ASN3" s="567"/>
      <c r="ASO3" s="567"/>
      <c r="ASP3" s="567"/>
      <c r="ASQ3" s="567"/>
      <c r="ASR3" s="567"/>
      <c r="ASS3" s="567"/>
      <c r="AST3" s="567"/>
      <c r="ASU3" s="567"/>
      <c r="ASV3" s="567"/>
      <c r="ASW3" s="567"/>
      <c r="ASX3" s="567"/>
      <c r="ASY3" s="567"/>
      <c r="ASZ3" s="567"/>
      <c r="ATA3" s="567"/>
      <c r="ATB3" s="567"/>
      <c r="ATC3" s="567"/>
      <c r="ATD3" s="567"/>
      <c r="ATE3" s="567"/>
      <c r="ATF3" s="567"/>
      <c r="ATG3" s="567"/>
      <c r="ATH3" s="567"/>
      <c r="ATI3" s="567"/>
      <c r="ATJ3" s="567"/>
      <c r="ATK3" s="567"/>
      <c r="ATL3" s="567"/>
      <c r="ATM3" s="567"/>
      <c r="ATN3" s="567"/>
      <c r="ATO3" s="567"/>
      <c r="ATP3" s="567"/>
      <c r="ATQ3" s="567"/>
      <c r="ATR3" s="567"/>
      <c r="ATS3" s="567"/>
      <c r="ATT3" s="567"/>
      <c r="ATU3" s="567"/>
      <c r="ATV3" s="567"/>
      <c r="ATW3" s="567"/>
      <c r="ATX3" s="567"/>
      <c r="ATY3" s="567"/>
      <c r="ATZ3" s="567"/>
      <c r="AUA3" s="567"/>
      <c r="AUB3" s="567"/>
      <c r="AUC3" s="567"/>
      <c r="AUD3" s="567"/>
      <c r="AUE3" s="567"/>
      <c r="AUF3" s="567"/>
      <c r="AUG3" s="567"/>
      <c r="AUH3" s="567"/>
      <c r="AUI3" s="567"/>
      <c r="AUJ3" s="567"/>
      <c r="AUK3" s="567"/>
      <c r="AUL3" s="567"/>
      <c r="AUM3" s="567"/>
      <c r="AUN3" s="567"/>
      <c r="AUO3" s="567"/>
      <c r="AUP3" s="567"/>
      <c r="AUQ3" s="567"/>
      <c r="AUR3" s="567"/>
      <c r="AUS3" s="567"/>
      <c r="AUT3" s="567"/>
      <c r="AUU3" s="567"/>
      <c r="AUV3" s="567"/>
      <c r="AUW3" s="567"/>
      <c r="AUX3" s="567"/>
      <c r="AUY3" s="567"/>
      <c r="AUZ3" s="567"/>
      <c r="AVA3" s="567"/>
      <c r="AVB3" s="567"/>
      <c r="AVC3" s="567"/>
      <c r="AVD3" s="567"/>
      <c r="AVE3" s="567"/>
      <c r="AVF3" s="567"/>
      <c r="AVG3" s="567"/>
      <c r="AVH3" s="567"/>
      <c r="AVI3" s="567"/>
      <c r="AVJ3" s="567"/>
      <c r="AVK3" s="567"/>
      <c r="AVL3" s="567"/>
      <c r="AVM3" s="567"/>
      <c r="AVN3" s="567"/>
      <c r="AVO3" s="567"/>
      <c r="AVP3" s="567"/>
      <c r="AVQ3" s="567"/>
      <c r="AVR3" s="567"/>
      <c r="AVS3" s="567"/>
      <c r="AVT3" s="567"/>
      <c r="AVU3" s="567"/>
      <c r="AVV3" s="567"/>
      <c r="AVW3" s="567"/>
      <c r="AVX3" s="567"/>
      <c r="AVY3" s="567"/>
      <c r="AVZ3" s="567"/>
      <c r="AWA3" s="567"/>
      <c r="AWB3" s="567"/>
      <c r="AWC3" s="567"/>
      <c r="AWD3" s="567"/>
      <c r="AWE3" s="567"/>
      <c r="AWF3" s="567"/>
      <c r="AWG3" s="567"/>
      <c r="AWH3" s="567"/>
      <c r="AWI3" s="567"/>
      <c r="AWJ3" s="567"/>
      <c r="AWK3" s="567"/>
      <c r="AWL3" s="567"/>
      <c r="AWM3" s="567"/>
      <c r="AWN3" s="567"/>
      <c r="AWO3" s="567"/>
      <c r="AWP3" s="567"/>
      <c r="AWQ3" s="567"/>
      <c r="AWR3" s="567"/>
      <c r="AWS3" s="567"/>
      <c r="AWT3" s="567"/>
      <c r="AWU3" s="567"/>
      <c r="AWV3" s="567"/>
      <c r="AWW3" s="567"/>
      <c r="AWX3" s="567"/>
      <c r="AWY3" s="567"/>
      <c r="AWZ3" s="567"/>
      <c r="AXA3" s="567"/>
      <c r="AXB3" s="567"/>
      <c r="AXC3" s="567"/>
      <c r="AXD3" s="567"/>
      <c r="AXE3" s="567"/>
      <c r="AXF3" s="567"/>
      <c r="AXG3" s="567"/>
      <c r="AXH3" s="567"/>
      <c r="AXI3" s="567"/>
      <c r="AXJ3" s="567"/>
      <c r="AXK3" s="567"/>
      <c r="AXL3" s="567"/>
      <c r="AXM3" s="567"/>
      <c r="AXN3" s="567"/>
      <c r="AXO3" s="567"/>
      <c r="AXP3" s="567"/>
      <c r="AXQ3" s="567"/>
      <c r="AXR3" s="567"/>
      <c r="AXS3" s="567"/>
      <c r="AXT3" s="567"/>
      <c r="AXU3" s="567"/>
      <c r="AXV3" s="567"/>
      <c r="AXW3" s="567"/>
      <c r="AXX3" s="567"/>
      <c r="AXY3" s="567"/>
      <c r="AXZ3" s="567"/>
      <c r="AYA3" s="567"/>
      <c r="AYB3" s="567"/>
      <c r="AYC3" s="567"/>
      <c r="AYD3" s="567"/>
      <c r="AYE3" s="567"/>
      <c r="AYF3" s="567"/>
      <c r="AYG3" s="567"/>
      <c r="AYH3" s="567"/>
      <c r="AYI3" s="567"/>
      <c r="AYJ3" s="567"/>
      <c r="AYK3" s="567"/>
      <c r="AYL3" s="567"/>
      <c r="AYM3" s="567"/>
      <c r="AYN3" s="567"/>
      <c r="AYO3" s="567"/>
      <c r="AYP3" s="567"/>
      <c r="AYQ3" s="567"/>
      <c r="AYR3" s="567"/>
      <c r="AYS3" s="567"/>
      <c r="AYT3" s="567"/>
      <c r="AYU3" s="567"/>
      <c r="AYV3" s="567"/>
      <c r="AYW3" s="567"/>
      <c r="AYX3" s="567"/>
      <c r="AYY3" s="567"/>
      <c r="AYZ3" s="567"/>
      <c r="AZA3" s="567"/>
      <c r="AZB3" s="567"/>
      <c r="AZC3" s="567"/>
      <c r="AZD3" s="567"/>
      <c r="AZE3" s="567"/>
      <c r="AZF3" s="567"/>
      <c r="AZG3" s="567"/>
      <c r="AZH3" s="567"/>
      <c r="AZI3" s="567"/>
      <c r="AZJ3" s="567"/>
      <c r="AZK3" s="567"/>
      <c r="AZL3" s="567"/>
      <c r="AZM3" s="567"/>
      <c r="AZN3" s="567"/>
      <c r="AZO3" s="567"/>
      <c r="CZK3" s="41" t="str">
        <f aca="false">'7 - Risk Register'!C31</f>
        <v>AI</v>
      </c>
      <c r="CZL3" s="41" t="str">
        <f aca="false">'7 - Risk Register'!D31</f>
        <v>Client Mistreatment</v>
      </c>
      <c r="CZM3" s="41" t="str">
        <f aca="false">'7 - Risk Register'!E31</f>
        <v>Some short desc</v>
      </c>
      <c r="CZN3" s="41" t="str">
        <f aca="false">'7 - Risk Register'!F31</f>
        <v>Some short desc</v>
      </c>
      <c r="CZO3" s="41" t="str">
        <f aca="false">'7 - Risk Register'!G31</f>
        <v>Agreeing business case with third party operators of completed venues</v>
      </c>
      <c r="CZP3" s="41" t="str">
        <f aca="false">'7 - Risk Register'!H31</f>
        <v>3 - Medium impact</v>
      </c>
      <c r="CZQ3" s="41" t="str">
        <f aca="false">'7 - Risk Register'!I31</f>
        <v>3 - High</v>
      </c>
      <c r="CZR3" s="41" t="n">
        <f aca="false">'7 - Risk Register'!J31</f>
        <v>9</v>
      </c>
      <c r="CZS3" s="41" t="str">
        <f aca="false">'7 - Risk Register'!K31</f>
        <v>public and stakeholders</v>
      </c>
      <c r="CZT3" s="41" t="str">
        <f aca="false">'7 - Risk Register'!L31</f>
        <v>2 - Low impact</v>
      </c>
      <c r="CZU3" s="41" t="str">
        <f aca="false">'7 - Risk Register'!M31</f>
        <v>4 - Almost Certain</v>
      </c>
      <c r="CZV3" s="41" t="n">
        <f aca="false">'7 - Risk Register'!N31</f>
        <v>8</v>
      </c>
      <c r="CZW3" s="41" t="str">
        <f aca="false">'7 - Risk Register'!O31</f>
        <v>5 - Imminent: next month</v>
      </c>
      <c r="CZX3" s="41" t="str">
        <f aca="false">'7 - Risk Register'!P31</f>
        <v>Surveyor</v>
      </c>
      <c r="CZY3" s="41" t="n">
        <f aca="false">'7 - Risk Register'!C32</f>
        <v>0</v>
      </c>
      <c r="CZZ3" s="41" t="n">
        <f aca="false">'7 - Risk Register'!D32</f>
        <v>0</v>
      </c>
      <c r="DAA3" s="41" t="n">
        <f aca="false">'7 - Risk Register'!E32</f>
        <v>0</v>
      </c>
      <c r="DAB3" s="41" t="n">
        <f aca="false">'7 - Risk Register'!F32</f>
        <v>0</v>
      </c>
      <c r="DAC3" s="41" t="n">
        <f aca="false">'7 - Risk Register'!G32</f>
        <v>0</v>
      </c>
      <c r="DAD3" s="41" t="n">
        <f aca="false">'7 - Risk Register'!H32</f>
        <v>0</v>
      </c>
      <c r="DAE3" s="41" t="n">
        <f aca="false">'7 - Risk Register'!I32</f>
        <v>0</v>
      </c>
      <c r="DAF3" s="41" t="str">
        <f aca="false">'7 - Risk Register'!J32</f>
        <v/>
      </c>
      <c r="DAG3" s="41" t="n">
        <f aca="false">'7 - Risk Register'!K32</f>
        <v>0</v>
      </c>
      <c r="DAH3" s="41" t="n">
        <f aca="false">'7 - Risk Register'!L32</f>
        <v>0</v>
      </c>
      <c r="DAI3" s="41" t="n">
        <f aca="false">'7 - Risk Register'!M32</f>
        <v>0</v>
      </c>
      <c r="DAJ3" s="41" t="str">
        <f aca="false">'7 - Risk Register'!N32</f>
        <v/>
      </c>
      <c r="DAK3" s="41" t="n">
        <f aca="false">'7 - Risk Register'!O32</f>
        <v>0</v>
      </c>
      <c r="DAL3" s="41" t="n">
        <f aca="false">'7 - Risk Register'!P32</f>
        <v>0</v>
      </c>
      <c r="DAM3" s="41" t="n">
        <f aca="false">'7 - Risk Register'!C33</f>
        <v>0</v>
      </c>
      <c r="DAN3" s="41" t="n">
        <f aca="false">'7 - Risk Register'!D33</f>
        <v>0</v>
      </c>
      <c r="DAO3" s="41" t="n">
        <f aca="false">'7 - Risk Register'!E33</f>
        <v>0</v>
      </c>
      <c r="DAP3" s="41" t="n">
        <f aca="false">'7 - Risk Register'!F33</f>
        <v>0</v>
      </c>
      <c r="DAQ3" s="41" t="n">
        <f aca="false">'7 - Risk Register'!G33</f>
        <v>0</v>
      </c>
      <c r="DAR3" s="41" t="n">
        <f aca="false">'7 - Risk Register'!H33</f>
        <v>0</v>
      </c>
      <c r="DAS3" s="41" t="n">
        <f aca="false">'7 - Risk Register'!I33</f>
        <v>0</v>
      </c>
      <c r="DAT3" s="41" t="str">
        <f aca="false">'7 - Risk Register'!J33</f>
        <v/>
      </c>
      <c r="DAU3" s="41" t="n">
        <f aca="false">'7 - Risk Register'!K33</f>
        <v>0</v>
      </c>
      <c r="DAV3" s="41" t="n">
        <f aca="false">'7 - Risk Register'!L33</f>
        <v>0</v>
      </c>
      <c r="DAW3" s="41" t="n">
        <f aca="false">'7 - Risk Register'!M33</f>
        <v>0</v>
      </c>
      <c r="DAX3" s="41" t="str">
        <f aca="false">'7 - Risk Register'!N33</f>
        <v/>
      </c>
      <c r="DAY3" s="41" t="n">
        <f aca="false">'7 - Risk Register'!O33</f>
        <v>0</v>
      </c>
      <c r="DAZ3" s="41" t="n">
        <f aca="false">'7 - Risk Register'!P33</f>
        <v>0</v>
      </c>
    </row>
    <row r="4" s="41" customFormat="true" ht="15" hidden="false" customHeight="false" outlineLevel="0" collapsed="false">
      <c r="A4" s="561" t="s">
        <v>3503</v>
      </c>
      <c r="R4" s="41" t="str">
        <f aca="false">'Project Lookup'!$C$5</f>
        <v>HS-WRC-04</v>
      </c>
      <c r="S4" s="41" t="str">
        <f aca="false">'Project Lookup'!$E$5</f>
        <v>Vacant Premises Scheme</v>
      </c>
      <c r="T4" s="41" t="str">
        <f aca="false">'2 - Project Admin'!F29</f>
        <v>Skills and Enterprise Infrastructure</v>
      </c>
      <c r="U4" s="41" t="str">
        <f aca="false">'2 - Project Admin'!G29</f>
        <v>Single</v>
      </c>
      <c r="V4" s="41" t="str">
        <f aca="false">'2 - Project Admin'!H29</f>
        <v>WR1 3QS</v>
      </c>
      <c r="W4" s="41" t="str">
        <f aca="false">'2 - Project Admin'!I29</f>
        <v>384879-255028</v>
      </c>
      <c r="X4" s="41" t="str">
        <f aca="false">'2 - Project Admin'!J29</f>
        <v>&lt; Select &gt;</v>
      </c>
      <c r="Y4" s="41" t="n">
        <f aca="false">'2 - Project Admin'!K29</f>
        <v>0</v>
      </c>
      <c r="Z4" s="41" t="n">
        <f aca="false">'2 - Project Admin'!L29</f>
        <v>0</v>
      </c>
      <c r="AJ4" s="565" t="n">
        <f aca="false">'3 - Programme Progress'!D22</f>
        <v>44501</v>
      </c>
      <c r="AK4" s="41" t="n">
        <f aca="false">'3 - Programme Progress'!E22</f>
        <v>45352</v>
      </c>
      <c r="AL4" s="41" t="e">
        <f aca="false">'3 - programme progress'!#ref!</f>
        <v>#VALUE!</v>
      </c>
      <c r="AM4" s="41" t="str">
        <f aca="false">'3 - Programme Progress'!F22</f>
        <v>Initiation</v>
      </c>
      <c r="AN4" s="41" t="n">
        <f aca="false">'3 - Programme Progress'!J22</f>
        <v>2</v>
      </c>
      <c r="AO4" s="41" t="n">
        <f aca="false">'3 - Programme Progress'!K22</f>
        <v>1</v>
      </c>
      <c r="AP4" s="41" t="n">
        <f aca="false">'3 - Programme Progress'!L22</f>
        <v>2</v>
      </c>
      <c r="AQ4" s="41" t="str">
        <f aca="false">'3 - Programme Progress'!M22</f>
        <v>Commentary on Status and RAG Ratings</v>
      </c>
      <c r="AR4" s="41" t="str">
        <f aca="false">'3 - Programme Progress'!N22</f>
        <v>Most Important Upcoming Comms Milestone</v>
      </c>
      <c r="AS4" s="41" t="n">
        <f aca="false">'3 - Programme Progress'!O22</f>
        <v>45108</v>
      </c>
      <c r="AU4" s="566"/>
      <c r="AV4" s="566"/>
      <c r="AW4" s="566"/>
      <c r="AX4" s="566"/>
      <c r="AY4" s="566"/>
      <c r="AZ4" s="566"/>
      <c r="BA4" s="566"/>
      <c r="BB4" s="566"/>
      <c r="BC4" s="566"/>
      <c r="BD4" s="566"/>
      <c r="BE4" s="566"/>
      <c r="BF4" s="566"/>
      <c r="BG4" s="566"/>
      <c r="BH4" s="566"/>
      <c r="BI4" s="566"/>
      <c r="BJ4" s="566"/>
      <c r="BK4" s="566"/>
      <c r="BS4" s="41" t="n">
        <f aca="false">'4a - Funding Profiles'!F94</f>
        <v>0</v>
      </c>
      <c r="BT4" s="41" t="n">
        <f aca="false">'4a - Funding Profiles'!G94</f>
        <v>1</v>
      </c>
      <c r="BU4" s="41" t="n">
        <f aca="false">'4a - Funding Profiles'!H94</f>
        <v>1</v>
      </c>
      <c r="BV4" s="41" t="n">
        <f aca="false">'4a - Funding Profiles'!I94</f>
        <v>2</v>
      </c>
      <c r="BW4" s="41" t="n">
        <f aca="false">'4a - Funding Profiles'!J94</f>
        <v>1</v>
      </c>
      <c r="BX4" s="41" t="n">
        <f aca="false">'4a - Funding Profiles'!K94</f>
        <v>1</v>
      </c>
      <c r="BY4" s="41" t="n">
        <f aca="false">'4a - Funding Profiles'!L94</f>
        <v>2</v>
      </c>
      <c r="BZ4" s="41" t="n">
        <f aca="false">'4a - Funding Profiles'!M94</f>
        <v>1</v>
      </c>
      <c r="CA4" s="41" t="n">
        <f aca="false">'4a - Funding Profiles'!N94</f>
        <v>1</v>
      </c>
      <c r="CB4" s="41" t="n">
        <f aca="false">'4a - Funding Profiles'!O94</f>
        <v>2</v>
      </c>
      <c r="CC4" s="41" t="n">
        <f aca="false">'4a - Funding Profiles'!P94</f>
        <v>1</v>
      </c>
      <c r="CD4" s="41" t="n">
        <f aca="false">'4a - Funding Profiles'!Q94</f>
        <v>1</v>
      </c>
      <c r="CE4" s="41" t="n">
        <f aca="false">'4a - Funding Profiles'!R94</f>
        <v>2</v>
      </c>
      <c r="CF4" s="41" t="n">
        <f aca="false">'4a - Funding Profiles'!S94</f>
        <v>6666</v>
      </c>
      <c r="CG4" s="41" t="n">
        <f aca="false">'4a - Funding Profiles'!T94</f>
        <v>0</v>
      </c>
      <c r="CH4" s="41" t="n">
        <f aca="false">'4a - Funding Profiles'!U94</f>
        <v>6666</v>
      </c>
      <c r="CI4" s="41" t="n">
        <f aca="false">'4a - Funding Profiles'!V94</f>
        <v>0</v>
      </c>
      <c r="CJ4" s="41" t="n">
        <f aca="false">'4a - Funding Profiles'!W94</f>
        <v>0</v>
      </c>
      <c r="CK4" s="41" t="n">
        <f aca="false">'4a - Funding Profiles'!X94</f>
        <v>0</v>
      </c>
      <c r="CL4" s="41" t="n">
        <f aca="false">'4a - Funding Profiles'!Y94</f>
        <v>0</v>
      </c>
      <c r="CM4" s="41" t="n">
        <f aca="false">'4a - Funding Profiles'!Z94</f>
        <v>6674</v>
      </c>
      <c r="CN4" s="41" t="n">
        <f aca="false">'4a - Funding Profiles'!F95</f>
        <v>0</v>
      </c>
      <c r="CO4" s="41" t="n">
        <f aca="false">'4a - Funding Profiles'!G95</f>
        <v>0</v>
      </c>
      <c r="CP4" s="41" t="n">
        <f aca="false">'4a - Funding Profiles'!H95</f>
        <v>0</v>
      </c>
      <c r="CQ4" s="41" t="n">
        <f aca="false">'4a - Funding Profiles'!I95</f>
        <v>0</v>
      </c>
      <c r="CR4" s="41" t="n">
        <f aca="false">'4a - Funding Profiles'!J95</f>
        <v>0</v>
      </c>
      <c r="CS4" s="41" t="n">
        <f aca="false">'4a - Funding Profiles'!K95</f>
        <v>0</v>
      </c>
      <c r="CT4" s="41" t="n">
        <f aca="false">'4a - Funding Profiles'!L95</f>
        <v>0</v>
      </c>
      <c r="CU4" s="41" t="n">
        <f aca="false">'4a - Funding Profiles'!M95</f>
        <v>0</v>
      </c>
      <c r="CV4" s="41" t="n">
        <f aca="false">'4a - Funding Profiles'!N95</f>
        <v>0</v>
      </c>
      <c r="CW4" s="41" t="n">
        <f aca="false">'4a - Funding Profiles'!O95</f>
        <v>0</v>
      </c>
      <c r="CX4" s="41" t="n">
        <f aca="false">'4a - Funding Profiles'!P95</f>
        <v>0</v>
      </c>
      <c r="CY4" s="41" t="n">
        <f aca="false">'4a - Funding Profiles'!Q95</f>
        <v>0</v>
      </c>
      <c r="CZ4" s="41" t="n">
        <f aca="false">'4a - Funding Profiles'!R95</f>
        <v>0</v>
      </c>
      <c r="DA4" s="41" t="n">
        <f aca="false">'4a - Funding Profiles'!S95</f>
        <v>0</v>
      </c>
      <c r="DB4" s="41" t="n">
        <f aca="false">'4a - Funding Profiles'!T95</f>
        <v>0</v>
      </c>
      <c r="DC4" s="41" t="n">
        <f aca="false">'4a - Funding Profiles'!U95</f>
        <v>0</v>
      </c>
      <c r="DD4" s="41" t="n">
        <f aca="false">'4a - Funding Profiles'!V95</f>
        <v>0</v>
      </c>
      <c r="DE4" s="41" t="n">
        <f aca="false">'4a - Funding Profiles'!W95</f>
        <v>0</v>
      </c>
      <c r="DF4" s="41" t="n">
        <f aca="false">'4a - Funding Profiles'!X95</f>
        <v>0</v>
      </c>
      <c r="DG4" s="41" t="n">
        <f aca="false">'4a - Funding Profiles'!Y95</f>
        <v>0</v>
      </c>
      <c r="DH4" s="41" t="n">
        <f aca="false">'4a - Funding Profiles'!Z95</f>
        <v>0</v>
      </c>
      <c r="DI4" s="41" t="n">
        <f aca="false">'4a - Funding Profiles'!F96</f>
        <v>0</v>
      </c>
      <c r="DJ4" s="41" t="n">
        <f aca="false">'4a - Funding Profiles'!G96</f>
        <v>1</v>
      </c>
      <c r="DK4" s="41" t="n">
        <f aca="false">'4a - Funding Profiles'!H96</f>
        <v>1</v>
      </c>
      <c r="DL4" s="41" t="n">
        <f aca="false">'4a - Funding Profiles'!I96</f>
        <v>2</v>
      </c>
      <c r="DM4" s="41" t="n">
        <f aca="false">'4a - Funding Profiles'!J96</f>
        <v>1</v>
      </c>
      <c r="DN4" s="41" t="n">
        <f aca="false">'4a - Funding Profiles'!K96</f>
        <v>1</v>
      </c>
      <c r="DO4" s="41" t="n">
        <f aca="false">'4a - Funding Profiles'!L96</f>
        <v>2</v>
      </c>
      <c r="DP4" s="41" t="n">
        <f aca="false">'4a - Funding Profiles'!M96</f>
        <v>1</v>
      </c>
      <c r="DQ4" s="41" t="n">
        <f aca="false">'4a - Funding Profiles'!N96</f>
        <v>1</v>
      </c>
      <c r="DR4" s="41" t="n">
        <f aca="false">'4a - Funding Profiles'!O96</f>
        <v>2</v>
      </c>
      <c r="DS4" s="41" t="n">
        <f aca="false">'4a - Funding Profiles'!P96</f>
        <v>1</v>
      </c>
      <c r="DT4" s="41" t="n">
        <f aca="false">'4a - Funding Profiles'!Q96</f>
        <v>1</v>
      </c>
      <c r="DU4" s="41" t="n">
        <f aca="false">'4a - Funding Profiles'!R96</f>
        <v>2</v>
      </c>
      <c r="DV4" s="41" t="n">
        <f aca="false">'4a - Funding Profiles'!S96</f>
        <v>6666</v>
      </c>
      <c r="DW4" s="41" t="n">
        <f aca="false">'4a - Funding Profiles'!T96</f>
        <v>0</v>
      </c>
      <c r="DX4" s="41" t="n">
        <f aca="false">'4a - Funding Profiles'!U96</f>
        <v>6666</v>
      </c>
      <c r="DY4" s="41" t="n">
        <f aca="false">'4a - Funding Profiles'!V96</f>
        <v>0</v>
      </c>
      <c r="DZ4" s="41" t="n">
        <f aca="false">'4a - Funding Profiles'!W96</f>
        <v>0</v>
      </c>
      <c r="EA4" s="41" t="n">
        <f aca="false">'4a - Funding Profiles'!X96</f>
        <v>0</v>
      </c>
      <c r="EB4" s="41" t="n">
        <f aca="false">'4a - Funding Profiles'!Y96</f>
        <v>0</v>
      </c>
      <c r="EC4" s="41" t="n">
        <f aca="false">'4a - Funding Profiles'!Z96</f>
        <v>6674</v>
      </c>
      <c r="ED4" s="41" t="n">
        <f aca="false">'4a - Funding Profiles'!F97</f>
        <v>0</v>
      </c>
      <c r="EE4" s="41" t="n">
        <f aca="false">'4a - Funding Profiles'!G97</f>
        <v>1</v>
      </c>
      <c r="EF4" s="41" t="n">
        <f aca="false">'4a - Funding Profiles'!H97</f>
        <v>1</v>
      </c>
      <c r="EG4" s="41" t="n">
        <f aca="false">'4a - Funding Profiles'!I97</f>
        <v>2</v>
      </c>
      <c r="EH4" s="41" t="n">
        <f aca="false">'4a - Funding Profiles'!J97</f>
        <v>1</v>
      </c>
      <c r="EI4" s="41" t="n">
        <f aca="false">'4a - Funding Profiles'!K97</f>
        <v>1</v>
      </c>
      <c r="EJ4" s="41" t="n">
        <f aca="false">'4a - Funding Profiles'!L97</f>
        <v>2</v>
      </c>
      <c r="EK4" s="41" t="n">
        <f aca="false">'4a - Funding Profiles'!M97</f>
        <v>1</v>
      </c>
      <c r="EL4" s="41" t="n">
        <f aca="false">'4a - Funding Profiles'!N97</f>
        <v>1</v>
      </c>
      <c r="EM4" s="41" t="n">
        <f aca="false">'4a - Funding Profiles'!O97</f>
        <v>2</v>
      </c>
      <c r="EN4" s="41" t="n">
        <f aca="false">'4a - Funding Profiles'!P97</f>
        <v>1</v>
      </c>
      <c r="EO4" s="41" t="n">
        <f aca="false">'4a - Funding Profiles'!Q97</f>
        <v>1</v>
      </c>
      <c r="EP4" s="41" t="n">
        <f aca="false">'4a - Funding Profiles'!R97</f>
        <v>2</v>
      </c>
      <c r="EQ4" s="41" t="n">
        <f aca="false">'4a - Funding Profiles'!S97</f>
        <v>6666</v>
      </c>
      <c r="ER4" s="41" t="n">
        <f aca="false">'4a - Funding Profiles'!T97</f>
        <v>0</v>
      </c>
      <c r="ES4" s="41" t="n">
        <f aca="false">'4a - Funding Profiles'!U97</f>
        <v>6666</v>
      </c>
      <c r="ET4" s="41" t="n">
        <f aca="false">'4a - Funding Profiles'!V97</f>
        <v>0</v>
      </c>
      <c r="EU4" s="41" t="n">
        <f aca="false">'4a - Funding Profiles'!W97</f>
        <v>0</v>
      </c>
      <c r="EV4" s="41" t="n">
        <f aca="false">'4a - Funding Profiles'!X97</f>
        <v>0</v>
      </c>
      <c r="EW4" s="41" t="n">
        <f aca="false">'4a - Funding Profiles'!Y97</f>
        <v>0</v>
      </c>
      <c r="EX4" s="41" t="n">
        <f aca="false">'4a - Funding Profiles'!Z97</f>
        <v>6674</v>
      </c>
      <c r="EY4" s="41" t="n">
        <f aca="false">'4a - Funding Profiles'!F98</f>
        <v>0</v>
      </c>
      <c r="EZ4" s="41" t="n">
        <f aca="false">'4a - Funding Profiles'!G98</f>
        <v>0</v>
      </c>
      <c r="FA4" s="41" t="n">
        <f aca="false">'4a - Funding Profiles'!H98</f>
        <v>0</v>
      </c>
      <c r="FB4" s="41" t="n">
        <f aca="false">'4a - Funding Profiles'!I98</f>
        <v>0</v>
      </c>
      <c r="FC4" s="41" t="n">
        <f aca="false">'4a - Funding Profiles'!J98</f>
        <v>0</v>
      </c>
      <c r="FD4" s="41" t="n">
        <f aca="false">'4a - Funding Profiles'!K98</f>
        <v>0</v>
      </c>
      <c r="FE4" s="41" t="n">
        <f aca="false">'4a - Funding Profiles'!L98</f>
        <v>0</v>
      </c>
      <c r="FF4" s="41" t="n">
        <f aca="false">'4a - Funding Profiles'!M98</f>
        <v>0</v>
      </c>
      <c r="FG4" s="41" t="n">
        <f aca="false">'4a - Funding Profiles'!N98</f>
        <v>0</v>
      </c>
      <c r="FH4" s="41" t="n">
        <f aca="false">'4a - Funding Profiles'!O98</f>
        <v>0</v>
      </c>
      <c r="FI4" s="41" t="n">
        <f aca="false">'4a - Funding Profiles'!P98</f>
        <v>0</v>
      </c>
      <c r="FJ4" s="41" t="n">
        <f aca="false">'4a - Funding Profiles'!Q98</f>
        <v>0</v>
      </c>
      <c r="FK4" s="41" t="n">
        <f aca="false">'4a - Funding Profiles'!R98</f>
        <v>0</v>
      </c>
      <c r="FL4" s="41" t="n">
        <f aca="false">'4a - Funding Profiles'!S98</f>
        <v>0</v>
      </c>
      <c r="FM4" s="41" t="n">
        <f aca="false">'4a - Funding Profiles'!T98</f>
        <v>0</v>
      </c>
      <c r="FN4" s="41" t="n">
        <f aca="false">'4a - Funding Profiles'!U98</f>
        <v>0</v>
      </c>
      <c r="FO4" s="41" t="n">
        <f aca="false">'4a - Funding Profiles'!V98</f>
        <v>0</v>
      </c>
      <c r="FP4" s="41" t="n">
        <f aca="false">'4a - Funding Profiles'!W98</f>
        <v>0</v>
      </c>
      <c r="FQ4" s="41" t="n">
        <f aca="false">'4a - Funding Profiles'!X98</f>
        <v>0</v>
      </c>
      <c r="FR4" s="41" t="n">
        <f aca="false">'4a - Funding Profiles'!Y98</f>
        <v>0</v>
      </c>
      <c r="FS4" s="41" t="n">
        <f aca="false">'4a - Funding Profiles'!Z98</f>
        <v>0</v>
      </c>
      <c r="FT4" s="41" t="n">
        <f aca="false">'4a - Funding Profiles'!F99</f>
        <v>0</v>
      </c>
      <c r="FU4" s="41" t="n">
        <f aca="false">'4a - Funding Profiles'!G99</f>
        <v>0</v>
      </c>
      <c r="FV4" s="41" t="n">
        <f aca="false">'4a - Funding Profiles'!H99</f>
        <v>0</v>
      </c>
      <c r="FW4" s="41" t="n">
        <f aca="false">'4a - Funding Profiles'!I99</f>
        <v>0</v>
      </c>
      <c r="FX4" s="41" t="n">
        <f aca="false">'4a - Funding Profiles'!J99</f>
        <v>0</v>
      </c>
      <c r="FY4" s="41" t="n">
        <f aca="false">'4a - Funding Profiles'!K99</f>
        <v>0</v>
      </c>
      <c r="FZ4" s="41" t="n">
        <f aca="false">'4a - Funding Profiles'!L99</f>
        <v>0</v>
      </c>
      <c r="GA4" s="41" t="n">
        <f aca="false">'4a - Funding Profiles'!M99</f>
        <v>0</v>
      </c>
      <c r="GB4" s="41" t="n">
        <f aca="false">'4a - Funding Profiles'!N99</f>
        <v>0</v>
      </c>
      <c r="GC4" s="41" t="n">
        <f aca="false">'4a - Funding Profiles'!O99</f>
        <v>0</v>
      </c>
      <c r="GD4" s="41" t="n">
        <f aca="false">'4a - Funding Profiles'!P99</f>
        <v>0</v>
      </c>
      <c r="GE4" s="41" t="n">
        <f aca="false">'4a - Funding Profiles'!Q99</f>
        <v>0</v>
      </c>
      <c r="GF4" s="41" t="n">
        <f aca="false">'4a - Funding Profiles'!R99</f>
        <v>0</v>
      </c>
      <c r="GG4" s="41" t="n">
        <f aca="false">'4a - Funding Profiles'!S99</f>
        <v>0</v>
      </c>
      <c r="GH4" s="41" t="n">
        <f aca="false">'4a - Funding Profiles'!T99</f>
        <v>0</v>
      </c>
      <c r="GI4" s="41" t="n">
        <f aca="false">'4a - Funding Profiles'!U99</f>
        <v>0</v>
      </c>
      <c r="GJ4" s="41" t="n">
        <f aca="false">'4a - Funding Profiles'!V99</f>
        <v>0</v>
      </c>
      <c r="GK4" s="41" t="n">
        <f aca="false">'4a - Funding Profiles'!W99</f>
        <v>0</v>
      </c>
      <c r="GL4" s="41" t="n">
        <f aca="false">'4a - Funding Profiles'!X99</f>
        <v>0</v>
      </c>
      <c r="GM4" s="41" t="n">
        <f aca="false">'4a - Funding Profiles'!Y99</f>
        <v>0</v>
      </c>
      <c r="GN4" s="41" t="n">
        <f aca="false">'4a - Funding Profiles'!Z99</f>
        <v>0</v>
      </c>
      <c r="GO4" s="41" t="n">
        <f aca="false">'4a - Funding Profiles'!F100</f>
        <v>0</v>
      </c>
      <c r="GP4" s="41" t="n">
        <f aca="false">'4a - Funding Profiles'!G100</f>
        <v>0</v>
      </c>
      <c r="GQ4" s="41" t="n">
        <f aca="false">'4a - Funding Profiles'!H100</f>
        <v>0</v>
      </c>
      <c r="GR4" s="41" t="n">
        <f aca="false">'4a - Funding Profiles'!I100</f>
        <v>0</v>
      </c>
      <c r="GS4" s="41" t="n">
        <f aca="false">'4a - Funding Profiles'!J100</f>
        <v>0</v>
      </c>
      <c r="GT4" s="41" t="n">
        <f aca="false">'4a - Funding Profiles'!K100</f>
        <v>0</v>
      </c>
      <c r="GU4" s="41" t="n">
        <f aca="false">'4a - Funding Profiles'!L100</f>
        <v>0</v>
      </c>
      <c r="GV4" s="41" t="n">
        <f aca="false">'4a - Funding Profiles'!M100</f>
        <v>0</v>
      </c>
      <c r="GW4" s="41" t="n">
        <f aca="false">'4a - Funding Profiles'!N100</f>
        <v>0</v>
      </c>
      <c r="GX4" s="41" t="n">
        <f aca="false">'4a - Funding Profiles'!O100</f>
        <v>0</v>
      </c>
      <c r="GY4" s="41" t="n">
        <f aca="false">'4a - Funding Profiles'!P100</f>
        <v>0</v>
      </c>
      <c r="GZ4" s="41" t="n">
        <f aca="false">'4a - Funding Profiles'!Q100</f>
        <v>0</v>
      </c>
      <c r="HA4" s="41" t="n">
        <f aca="false">'4a - Funding Profiles'!R100</f>
        <v>0</v>
      </c>
      <c r="HB4" s="41" t="n">
        <f aca="false">'4a - Funding Profiles'!S100</f>
        <v>0</v>
      </c>
      <c r="HC4" s="41" t="n">
        <f aca="false">'4a - Funding Profiles'!T100</f>
        <v>0</v>
      </c>
      <c r="HD4" s="41" t="n">
        <f aca="false">'4a - Funding Profiles'!U100</f>
        <v>0</v>
      </c>
      <c r="HE4" s="41" t="n">
        <f aca="false">'4a - Funding Profiles'!V100</f>
        <v>0</v>
      </c>
      <c r="HF4" s="41" t="n">
        <f aca="false">'4a - Funding Profiles'!W100</f>
        <v>0</v>
      </c>
      <c r="HG4" s="41" t="n">
        <f aca="false">'4a - Funding Profiles'!X100</f>
        <v>0</v>
      </c>
      <c r="HH4" s="41" t="n">
        <f aca="false">'4a - Funding Profiles'!Y100</f>
        <v>0</v>
      </c>
      <c r="HI4" s="41" t="n">
        <f aca="false">'4a - Funding Profiles'!Z100</f>
        <v>0</v>
      </c>
      <c r="HJ4" s="41" t="n">
        <f aca="false">'4a - Funding Profiles'!F101</f>
        <v>0</v>
      </c>
      <c r="HK4" s="41" t="n">
        <f aca="false">'4a - Funding Profiles'!G101</f>
        <v>1</v>
      </c>
      <c r="HL4" s="41" t="n">
        <f aca="false">'4a - Funding Profiles'!H101</f>
        <v>1</v>
      </c>
      <c r="HM4" s="41" t="n">
        <f aca="false">'4a - Funding Profiles'!I101</f>
        <v>2</v>
      </c>
      <c r="HN4" s="41" t="n">
        <f aca="false">'4a - Funding Profiles'!J101</f>
        <v>1</v>
      </c>
      <c r="HO4" s="41" t="n">
        <f aca="false">'4a - Funding Profiles'!K101</f>
        <v>1</v>
      </c>
      <c r="HP4" s="41" t="n">
        <f aca="false">'4a - Funding Profiles'!L101</f>
        <v>2</v>
      </c>
      <c r="HQ4" s="41" t="n">
        <f aca="false">'4a - Funding Profiles'!M101</f>
        <v>1</v>
      </c>
      <c r="HR4" s="41" t="n">
        <f aca="false">'4a - Funding Profiles'!N101</f>
        <v>1</v>
      </c>
      <c r="HS4" s="41" t="n">
        <f aca="false">'4a - Funding Profiles'!O101</f>
        <v>2</v>
      </c>
      <c r="HT4" s="41" t="n">
        <f aca="false">'4a - Funding Profiles'!P101</f>
        <v>1</v>
      </c>
      <c r="HU4" s="41" t="n">
        <f aca="false">'4a - Funding Profiles'!Q101</f>
        <v>1</v>
      </c>
      <c r="HV4" s="41" t="n">
        <f aca="false">'4a - Funding Profiles'!R101</f>
        <v>2</v>
      </c>
      <c r="HW4" s="41" t="n">
        <f aca="false">'4a - Funding Profiles'!S101</f>
        <v>6666</v>
      </c>
      <c r="HX4" s="41" t="n">
        <f aca="false">'4a - Funding Profiles'!T101</f>
        <v>0</v>
      </c>
      <c r="HY4" s="41" t="n">
        <f aca="false">'4a - Funding Profiles'!U101</f>
        <v>6666</v>
      </c>
      <c r="HZ4" s="41" t="n">
        <f aca="false">'4a - Funding Profiles'!V101</f>
        <v>0</v>
      </c>
      <c r="IA4" s="41" t="n">
        <f aca="false">'4a - Funding Profiles'!W101</f>
        <v>0</v>
      </c>
      <c r="IB4" s="41" t="n">
        <f aca="false">'4a - Funding Profiles'!X101</f>
        <v>0</v>
      </c>
      <c r="IC4" s="41" t="n">
        <f aca="false">'4a - Funding Profiles'!Y101</f>
        <v>0</v>
      </c>
      <c r="ID4" s="41" t="n">
        <f aca="false">'4a - Funding Profiles'!Z101</f>
        <v>6674</v>
      </c>
      <c r="KP4" s="41" t="n">
        <f aca="false">'4a - Funding Profiles'!C106</f>
        <v>0</v>
      </c>
      <c r="KQ4" s="41" t="n">
        <f aca="false">'4a - Funding Profiles'!D106</f>
        <v>0</v>
      </c>
      <c r="KR4" s="41" t="n">
        <f aca="false">'4a - Funding Profiles'!E106</f>
        <v>0</v>
      </c>
      <c r="KS4" s="41" t="n">
        <f aca="false">'4a - Funding Profiles'!F106</f>
        <v>0</v>
      </c>
      <c r="KT4" s="41" t="n">
        <f aca="false">'4a - Funding Profiles'!G106</f>
        <v>0</v>
      </c>
      <c r="KU4" s="41" t="n">
        <f aca="false">'4a - Funding Profiles'!H106</f>
        <v>0</v>
      </c>
      <c r="KV4" s="41" t="n">
        <f aca="false">'4a - Funding Profiles'!I106</f>
        <v>0</v>
      </c>
      <c r="KW4" s="41" t="n">
        <f aca="false">'4a - Funding Profiles'!J106</f>
        <v>0</v>
      </c>
      <c r="KX4" s="41" t="n">
        <f aca="false">'4a - Funding Profiles'!K106</f>
        <v>0</v>
      </c>
      <c r="KY4" s="41" t="n">
        <f aca="false">'4a - Funding Profiles'!L106</f>
        <v>0</v>
      </c>
      <c r="KZ4" s="41" t="n">
        <f aca="false">'4a - Funding Profiles'!M106</f>
        <v>0</v>
      </c>
      <c r="LA4" s="41" t="n">
        <f aca="false">'4a - Funding Profiles'!N106</f>
        <v>0</v>
      </c>
      <c r="LB4" s="41" t="n">
        <f aca="false">'4a - Funding Profiles'!O106</f>
        <v>0</v>
      </c>
      <c r="LC4" s="41" t="n">
        <f aca="false">'4a - Funding Profiles'!P106</f>
        <v>0</v>
      </c>
      <c r="LD4" s="41" t="n">
        <f aca="false">'4a - Funding Profiles'!Q106</f>
        <v>0</v>
      </c>
      <c r="LE4" s="41" t="n">
        <f aca="false">'4a - Funding Profiles'!R106</f>
        <v>0</v>
      </c>
      <c r="LF4" s="41" t="n">
        <f aca="false">'4a - Funding Profiles'!S106</f>
        <v>0</v>
      </c>
      <c r="LG4" s="41" t="n">
        <f aca="false">'4a - Funding Profiles'!T106</f>
        <v>0</v>
      </c>
      <c r="LH4" s="41" t="n">
        <f aca="false">'4a - Funding Profiles'!U106</f>
        <v>0</v>
      </c>
      <c r="LI4" s="41" t="n">
        <f aca="false">'4a - Funding Profiles'!V106</f>
        <v>0</v>
      </c>
      <c r="LJ4" s="41" t="n">
        <f aca="false">'4a - Funding Profiles'!W106</f>
        <v>0</v>
      </c>
      <c r="LK4" s="41" t="n">
        <f aca="false">'4a - Funding Profiles'!X106</f>
        <v>0</v>
      </c>
      <c r="LL4" s="41" t="n">
        <f aca="false">'4a - Funding Profiles'!Y106</f>
        <v>0</v>
      </c>
      <c r="LM4" s="41" t="n">
        <f aca="false">'4a - Funding Profiles'!Z106</f>
        <v>0</v>
      </c>
      <c r="LN4" s="41" t="n">
        <f aca="false">'4a - Funding Profiles'!C107</f>
        <v>0</v>
      </c>
      <c r="LO4" s="41" t="n">
        <f aca="false">'4a - Funding Profiles'!D107</f>
        <v>0</v>
      </c>
      <c r="LP4" s="41" t="n">
        <f aca="false">'4a - Funding Profiles'!E107</f>
        <v>0</v>
      </c>
      <c r="LQ4" s="41" t="n">
        <f aca="false">'4a - Funding Profiles'!F107</f>
        <v>0</v>
      </c>
      <c r="LR4" s="41" t="n">
        <f aca="false">'4a - Funding Profiles'!G107</f>
        <v>0</v>
      </c>
      <c r="LS4" s="41" t="n">
        <f aca="false">'4a - Funding Profiles'!H107</f>
        <v>0</v>
      </c>
      <c r="LT4" s="41" t="n">
        <f aca="false">'4a - Funding Profiles'!I107</f>
        <v>0</v>
      </c>
      <c r="LU4" s="41" t="n">
        <f aca="false">'4a - Funding Profiles'!J107</f>
        <v>0</v>
      </c>
      <c r="LV4" s="41" t="n">
        <f aca="false">'4a - Funding Profiles'!K107</f>
        <v>0</v>
      </c>
      <c r="LW4" s="41" t="n">
        <f aca="false">'4a - Funding Profiles'!L107</f>
        <v>0</v>
      </c>
      <c r="LX4" s="41" t="n">
        <f aca="false">'4a - Funding Profiles'!M107</f>
        <v>0</v>
      </c>
      <c r="LY4" s="41" t="n">
        <f aca="false">'4a - Funding Profiles'!N107</f>
        <v>0</v>
      </c>
      <c r="LZ4" s="41" t="n">
        <f aca="false">'4a - Funding Profiles'!O107</f>
        <v>0</v>
      </c>
      <c r="MA4" s="41" t="n">
        <f aca="false">'4a - Funding Profiles'!P107</f>
        <v>0</v>
      </c>
      <c r="MB4" s="41" t="n">
        <f aca="false">'4a - Funding Profiles'!Q107</f>
        <v>0</v>
      </c>
      <c r="MC4" s="41" t="n">
        <f aca="false">'4a - Funding Profiles'!R107</f>
        <v>0</v>
      </c>
      <c r="MD4" s="41" t="n">
        <f aca="false">'4a - Funding Profiles'!S107</f>
        <v>0</v>
      </c>
      <c r="ME4" s="41" t="n">
        <f aca="false">'4a - Funding Profiles'!T107</f>
        <v>0</v>
      </c>
      <c r="MF4" s="41" t="n">
        <f aca="false">'4a - Funding Profiles'!U107</f>
        <v>0</v>
      </c>
      <c r="MG4" s="41" t="n">
        <f aca="false">'4a - Funding Profiles'!V107</f>
        <v>0</v>
      </c>
      <c r="MH4" s="41" t="n">
        <f aca="false">'4a - Funding Profiles'!W107</f>
        <v>0</v>
      </c>
      <c r="MI4" s="41" t="n">
        <f aca="false">'4a - Funding Profiles'!X107</f>
        <v>0</v>
      </c>
      <c r="MJ4" s="41" t="n">
        <f aca="false">'4a - Funding Profiles'!Y107</f>
        <v>0</v>
      </c>
      <c r="MK4" s="41" t="n">
        <f aca="false">'4a - Funding Profiles'!Z107</f>
        <v>0</v>
      </c>
      <c r="ML4" s="41" t="n">
        <f aca="false">'4a - Funding Profiles'!C108</f>
        <v>0</v>
      </c>
      <c r="MM4" s="41" t="n">
        <f aca="false">'4a - Funding Profiles'!D108</f>
        <v>0</v>
      </c>
      <c r="MN4" s="41" t="n">
        <f aca="false">'4a - Funding Profiles'!E108</f>
        <v>0</v>
      </c>
      <c r="MO4" s="41" t="n">
        <f aca="false">'4a - Funding Profiles'!F108</f>
        <v>0</v>
      </c>
      <c r="MP4" s="41" t="n">
        <f aca="false">'4a - Funding Profiles'!G108</f>
        <v>0</v>
      </c>
      <c r="MQ4" s="41" t="n">
        <f aca="false">'4a - Funding Profiles'!H108</f>
        <v>0</v>
      </c>
      <c r="MR4" s="41" t="n">
        <f aca="false">'4a - Funding Profiles'!I108</f>
        <v>0</v>
      </c>
      <c r="MS4" s="41" t="n">
        <f aca="false">'4a - Funding Profiles'!J108</f>
        <v>0</v>
      </c>
      <c r="MT4" s="41" t="n">
        <f aca="false">'4a - Funding Profiles'!K108</f>
        <v>0</v>
      </c>
      <c r="MU4" s="41" t="n">
        <f aca="false">'4a - Funding Profiles'!L108</f>
        <v>0</v>
      </c>
      <c r="MV4" s="41" t="n">
        <f aca="false">'4a - Funding Profiles'!M108</f>
        <v>0</v>
      </c>
      <c r="MW4" s="41" t="n">
        <f aca="false">'4a - Funding Profiles'!N108</f>
        <v>0</v>
      </c>
      <c r="MX4" s="41" t="n">
        <f aca="false">'4a - Funding Profiles'!O108</f>
        <v>0</v>
      </c>
      <c r="MY4" s="41" t="n">
        <f aca="false">'4a - Funding Profiles'!P108</f>
        <v>0</v>
      </c>
      <c r="MZ4" s="41" t="n">
        <f aca="false">'4a - Funding Profiles'!Q108</f>
        <v>0</v>
      </c>
      <c r="NA4" s="41" t="n">
        <f aca="false">'4a - Funding Profiles'!R108</f>
        <v>0</v>
      </c>
      <c r="NB4" s="41" t="n">
        <f aca="false">'4a - Funding Profiles'!S108</f>
        <v>0</v>
      </c>
      <c r="NC4" s="41" t="n">
        <f aca="false">'4a - Funding Profiles'!T108</f>
        <v>0</v>
      </c>
      <c r="ND4" s="41" t="n">
        <f aca="false">'4a - Funding Profiles'!U108</f>
        <v>0</v>
      </c>
      <c r="NE4" s="41" t="n">
        <f aca="false">'4a - Funding Profiles'!V108</f>
        <v>0</v>
      </c>
      <c r="NF4" s="41" t="n">
        <f aca="false">'4a - Funding Profiles'!W108</f>
        <v>0</v>
      </c>
      <c r="NG4" s="41" t="n">
        <f aca="false">'4a - Funding Profiles'!X108</f>
        <v>0</v>
      </c>
      <c r="NH4" s="41" t="n">
        <f aca="false">'4a - Funding Profiles'!Y108</f>
        <v>0</v>
      </c>
      <c r="NI4" s="41" t="n">
        <f aca="false">'4a - Funding Profiles'!Z108</f>
        <v>0</v>
      </c>
      <c r="NJ4" s="41" t="n">
        <f aca="false">'4a - Funding Profiles'!C109</f>
        <v>0</v>
      </c>
      <c r="NK4" s="41" t="n">
        <f aca="false">'4a - Funding Profiles'!D109</f>
        <v>0</v>
      </c>
      <c r="NL4" s="41" t="n">
        <f aca="false">'4a - Funding Profiles'!E109</f>
        <v>0</v>
      </c>
      <c r="NM4" s="41" t="n">
        <f aca="false">'4a - Funding Profiles'!F109</f>
        <v>0</v>
      </c>
      <c r="NN4" s="41" t="n">
        <f aca="false">'4a - Funding Profiles'!G109</f>
        <v>0</v>
      </c>
      <c r="NO4" s="41" t="n">
        <f aca="false">'4a - Funding Profiles'!H109</f>
        <v>0</v>
      </c>
      <c r="NP4" s="41" t="n">
        <f aca="false">'4a - Funding Profiles'!I109</f>
        <v>0</v>
      </c>
      <c r="NQ4" s="41" t="n">
        <f aca="false">'4a - Funding Profiles'!J109</f>
        <v>0</v>
      </c>
      <c r="NR4" s="41" t="n">
        <f aca="false">'4a - Funding Profiles'!K109</f>
        <v>0</v>
      </c>
      <c r="NS4" s="41" t="n">
        <f aca="false">'4a - Funding Profiles'!L109</f>
        <v>0</v>
      </c>
      <c r="NT4" s="41" t="n">
        <f aca="false">'4a - Funding Profiles'!M109</f>
        <v>0</v>
      </c>
      <c r="NU4" s="41" t="n">
        <f aca="false">'4a - Funding Profiles'!N109</f>
        <v>0</v>
      </c>
      <c r="NV4" s="41" t="n">
        <f aca="false">'4a - Funding Profiles'!O109</f>
        <v>0</v>
      </c>
      <c r="NW4" s="41" t="n">
        <f aca="false">'4a - Funding Profiles'!P109</f>
        <v>0</v>
      </c>
      <c r="NX4" s="41" t="n">
        <f aca="false">'4a - Funding Profiles'!Q109</f>
        <v>0</v>
      </c>
      <c r="NY4" s="41" t="n">
        <f aca="false">'4a - Funding Profiles'!R109</f>
        <v>0</v>
      </c>
      <c r="NZ4" s="41" t="n">
        <f aca="false">'4a - Funding Profiles'!S109</f>
        <v>0</v>
      </c>
      <c r="OA4" s="41" t="n">
        <f aca="false">'4a - Funding Profiles'!T109</f>
        <v>0</v>
      </c>
      <c r="OB4" s="41" t="n">
        <f aca="false">'4a - Funding Profiles'!U109</f>
        <v>0</v>
      </c>
      <c r="OC4" s="41" t="n">
        <f aca="false">'4a - Funding Profiles'!V109</f>
        <v>0</v>
      </c>
      <c r="OD4" s="41" t="n">
        <f aca="false">'4a - Funding Profiles'!W109</f>
        <v>0</v>
      </c>
      <c r="OE4" s="41" t="n">
        <f aca="false">'4a - Funding Profiles'!X109</f>
        <v>0</v>
      </c>
      <c r="OF4" s="41" t="n">
        <f aca="false">'4a - Funding Profiles'!Y109</f>
        <v>0</v>
      </c>
      <c r="OG4" s="41" t="n">
        <f aca="false">'4a - Funding Profiles'!Z109</f>
        <v>0</v>
      </c>
      <c r="OH4" s="41" t="n">
        <f aca="false">'4a - Funding Profiles'!C110</f>
        <v>0</v>
      </c>
      <c r="OI4" s="41" t="n">
        <f aca="false">'4a - Funding Profiles'!D110</f>
        <v>0</v>
      </c>
      <c r="OJ4" s="41" t="n">
        <f aca="false">'4a - Funding Profiles'!E110</f>
        <v>0</v>
      </c>
      <c r="OK4" s="41" t="n">
        <f aca="false">'4a - Funding Profiles'!F110</f>
        <v>0</v>
      </c>
      <c r="OL4" s="41" t="n">
        <f aca="false">'4a - Funding Profiles'!G110</f>
        <v>0</v>
      </c>
      <c r="OM4" s="41" t="n">
        <f aca="false">'4a - Funding Profiles'!H110</f>
        <v>0</v>
      </c>
      <c r="ON4" s="41" t="n">
        <f aca="false">'4a - Funding Profiles'!I110</f>
        <v>0</v>
      </c>
      <c r="OO4" s="41" t="n">
        <f aca="false">'4a - Funding Profiles'!J110</f>
        <v>0</v>
      </c>
      <c r="OP4" s="41" t="n">
        <f aca="false">'4a - Funding Profiles'!K110</f>
        <v>0</v>
      </c>
      <c r="OQ4" s="41" t="n">
        <f aca="false">'4a - Funding Profiles'!L110</f>
        <v>0</v>
      </c>
      <c r="OR4" s="41" t="n">
        <f aca="false">'4a - Funding Profiles'!M110</f>
        <v>0</v>
      </c>
      <c r="OS4" s="41" t="n">
        <f aca="false">'4a - Funding Profiles'!N110</f>
        <v>0</v>
      </c>
      <c r="OT4" s="41" t="n">
        <f aca="false">'4a - Funding Profiles'!O110</f>
        <v>0</v>
      </c>
      <c r="OU4" s="41" t="n">
        <f aca="false">'4a - Funding Profiles'!P110</f>
        <v>0</v>
      </c>
      <c r="OV4" s="41" t="n">
        <f aca="false">'4a - Funding Profiles'!Q110</f>
        <v>0</v>
      </c>
      <c r="OW4" s="41" t="n">
        <f aca="false">'4a - Funding Profiles'!R110</f>
        <v>0</v>
      </c>
      <c r="OX4" s="41" t="n">
        <f aca="false">'4a - Funding Profiles'!S110</f>
        <v>0</v>
      </c>
      <c r="OY4" s="41" t="n">
        <f aca="false">'4a - Funding Profiles'!T110</f>
        <v>0</v>
      </c>
      <c r="OZ4" s="41" t="n">
        <f aca="false">'4a - Funding Profiles'!U110</f>
        <v>0</v>
      </c>
      <c r="PA4" s="41" t="n">
        <f aca="false">'4a - Funding Profiles'!V110</f>
        <v>0</v>
      </c>
      <c r="PB4" s="41" t="n">
        <f aca="false">'4a - Funding Profiles'!W110</f>
        <v>0</v>
      </c>
      <c r="PC4" s="41" t="n">
        <f aca="false">'4a - Funding Profiles'!X110</f>
        <v>0</v>
      </c>
      <c r="PD4" s="41" t="n">
        <f aca="false">'4a - Funding Profiles'!Y110</f>
        <v>0</v>
      </c>
      <c r="PE4" s="41" t="n">
        <f aca="false">'4a - Funding Profiles'!Z110</f>
        <v>0</v>
      </c>
      <c r="PF4" s="41" t="n">
        <f aca="false">'4a - Funding Profiles'!F111</f>
        <v>0</v>
      </c>
      <c r="QA4" s="41" t="n">
        <f aca="false">'4a - Funding Profiles'!C115</f>
        <v>0</v>
      </c>
      <c r="QB4" s="41" t="n">
        <f aca="false">'4b - PSI'!E15</f>
        <v>6674</v>
      </c>
      <c r="QC4" s="41" t="n">
        <f aca="false">'4b - PSI'!F15</f>
        <v>6674</v>
      </c>
      <c r="QD4" s="41" t="n">
        <f aca="false">'4b - PSI'!G15</f>
        <v>0</v>
      </c>
      <c r="QE4" s="41" t="n">
        <f aca="false">'4b - PSI'!H15</f>
        <v>0</v>
      </c>
      <c r="QF4" s="41" t="n">
        <f aca="false">'4b - PSI'!I15</f>
        <v>0</v>
      </c>
      <c r="QG4" s="41" t="n">
        <f aca="false">'4b - PSI'!J15</f>
        <v>0</v>
      </c>
      <c r="QH4" s="41" t="str">
        <f aca="false">'5 - Project Outputs'!C93</f>
        <v>Project 3: Vacant Premises Scheme</v>
      </c>
      <c r="QI4" s="41" t="str">
        <f aca="false">'5 - Project Outputs'!C100</f>
        <v># of temporary FT jobs supported</v>
      </c>
      <c r="QJ4" s="41" t="str">
        <f aca="false">'5 - Project Outputs'!D100</f>
        <v>Number</v>
      </c>
      <c r="QK4" s="41" t="n">
        <f aca="false">'5 - Project Outputs'!E100</f>
        <v>1</v>
      </c>
      <c r="QL4" s="41" t="n">
        <f aca="false">'5 - Project Outputs'!F100</f>
        <v>1</v>
      </c>
      <c r="QM4" s="41" t="n">
        <f aca="false">'5 - Project Outputs'!G100</f>
        <v>2</v>
      </c>
      <c r="QN4" s="41" t="n">
        <f aca="false">'5 - Project Outputs'!H100</f>
        <v>1</v>
      </c>
      <c r="QO4" s="41" t="n">
        <f aca="false">'5 - Project Outputs'!I100</f>
        <v>1</v>
      </c>
      <c r="QP4" s="41" t="n">
        <f aca="false">'5 - Project Outputs'!J100</f>
        <v>2</v>
      </c>
      <c r="QQ4" s="41" t="n">
        <f aca="false">'5 - Project Outputs'!K100</f>
        <v>1</v>
      </c>
      <c r="QR4" s="41" t="n">
        <f aca="false">'5 - Project Outputs'!L100</f>
        <v>1</v>
      </c>
      <c r="QS4" s="41" t="n">
        <f aca="false">'5 - Project Outputs'!M100</f>
        <v>2</v>
      </c>
      <c r="QT4" s="41" t="n">
        <f aca="false">'5 - Project Outputs'!N100</f>
        <v>1</v>
      </c>
      <c r="QU4" s="41" t="n">
        <f aca="false">'5 - Project Outputs'!O100</f>
        <v>1</v>
      </c>
      <c r="QV4" s="41" t="n">
        <f aca="false">'5 - Project Outputs'!P100</f>
        <v>2</v>
      </c>
      <c r="QW4" s="41" t="n">
        <f aca="false">'5 - Project Outputs'!Q100</f>
        <v>1</v>
      </c>
      <c r="QX4" s="41" t="n">
        <f aca="false">'5 - Project Outputs'!R100</f>
        <v>1</v>
      </c>
      <c r="QY4" s="41" t="n">
        <f aca="false">'5 - Project Outputs'!S100</f>
        <v>2</v>
      </c>
      <c r="QZ4" s="41" t="n">
        <f aca="false">'5 - Project Outputs'!T100</f>
        <v>1</v>
      </c>
      <c r="RA4" s="41" t="n">
        <f aca="false">'5 - Project Outputs'!U100</f>
        <v>1</v>
      </c>
      <c r="RB4" s="41" t="n">
        <f aca="false">'5 - Project Outputs'!V100</f>
        <v>2</v>
      </c>
      <c r="RC4" s="41" t="n">
        <f aca="false">'5 - Project Outputs'!W100</f>
        <v>1</v>
      </c>
      <c r="RD4" s="41" t="n">
        <f aca="false">'5 - Project Outputs'!X100</f>
        <v>13</v>
      </c>
      <c r="RE4" s="41" t="str">
        <f aca="false">'5 - Project Outputs'!C101</f>
        <v># of full-time equivalent (FTE) permanent jobs created through the project</v>
      </c>
      <c r="RF4" s="41" t="str">
        <f aca="false">'5 - Project Outputs'!D101</f>
        <v>Number of FTE jobs</v>
      </c>
      <c r="RG4" s="41" t="n">
        <f aca="false">'5 - Project Outputs'!E101</f>
        <v>1</v>
      </c>
      <c r="RH4" s="41" t="n">
        <f aca="false">'5 - Project Outputs'!F101</f>
        <v>1</v>
      </c>
      <c r="RI4" s="41" t="n">
        <f aca="false">'5 - Project Outputs'!G101</f>
        <v>2</v>
      </c>
      <c r="RJ4" s="41" t="n">
        <f aca="false">'5 - Project Outputs'!H101</f>
        <v>1</v>
      </c>
      <c r="RK4" s="41" t="n">
        <f aca="false">'5 - Project Outputs'!I101</f>
        <v>1</v>
      </c>
      <c r="RL4" s="41" t="n">
        <f aca="false">'5 - Project Outputs'!J101</f>
        <v>2</v>
      </c>
      <c r="RM4" s="41" t="n">
        <f aca="false">'5 - Project Outputs'!K101</f>
        <v>1</v>
      </c>
      <c r="RN4" s="41" t="n">
        <f aca="false">'5 - Project Outputs'!L101</f>
        <v>1</v>
      </c>
      <c r="RO4" s="41" t="n">
        <f aca="false">'5 - Project Outputs'!M101</f>
        <v>2</v>
      </c>
      <c r="RP4" s="41" t="n">
        <f aca="false">'5 - Project Outputs'!N101</f>
        <v>1</v>
      </c>
      <c r="RQ4" s="41" t="n">
        <f aca="false">'5 - Project Outputs'!O101</f>
        <v>1</v>
      </c>
      <c r="RR4" s="41" t="n">
        <f aca="false">'5 - Project Outputs'!P101</f>
        <v>2</v>
      </c>
      <c r="RS4" s="41" t="n">
        <f aca="false">'5 - Project Outputs'!Q101</f>
        <v>1</v>
      </c>
      <c r="RT4" s="41" t="n">
        <f aca="false">'5 - Project Outputs'!R101</f>
        <v>1</v>
      </c>
      <c r="RU4" s="41" t="n">
        <f aca="false">'5 - Project Outputs'!S101</f>
        <v>2</v>
      </c>
      <c r="RV4" s="41" t="n">
        <f aca="false">'5 - Project Outputs'!T101</f>
        <v>1</v>
      </c>
      <c r="RW4" s="41" t="n">
        <f aca="false">'5 - Project Outputs'!U101</f>
        <v>1</v>
      </c>
      <c r="RX4" s="41" t="n">
        <f aca="false">'5 - Project Outputs'!V101</f>
        <v>2</v>
      </c>
      <c r="RY4" s="41" t="n">
        <f aca="false">'5 - Project Outputs'!W101</f>
        <v>1</v>
      </c>
      <c r="RZ4" s="41" t="n">
        <f aca="false">'5 - Project Outputs'!X101</f>
        <v>13</v>
      </c>
      <c r="SA4" s="41" t="str">
        <f aca="false">'5 - Project Outputs'!C102</f>
        <v># of full-time equivalent (FTE) permanent jobs safeguarded through the project</v>
      </c>
      <c r="SB4" s="41" t="str">
        <f aca="false">'5 - Project Outputs'!D102</f>
        <v>Number of FTE jobs</v>
      </c>
      <c r="SC4" s="41" t="n">
        <f aca="false">'5 - Project Outputs'!E102</f>
        <v>1</v>
      </c>
      <c r="SD4" s="41" t="n">
        <f aca="false">'5 - Project Outputs'!F102</f>
        <v>1</v>
      </c>
      <c r="SE4" s="41" t="n">
        <f aca="false">'5 - Project Outputs'!G102</f>
        <v>2</v>
      </c>
      <c r="SF4" s="41" t="n">
        <f aca="false">'5 - Project Outputs'!H102</f>
        <v>1</v>
      </c>
      <c r="SG4" s="41" t="n">
        <f aca="false">'5 - Project Outputs'!I102</f>
        <v>1</v>
      </c>
      <c r="SH4" s="41" t="n">
        <f aca="false">'5 - Project Outputs'!J102</f>
        <v>2</v>
      </c>
      <c r="SI4" s="41" t="n">
        <f aca="false">'5 - Project Outputs'!K102</f>
        <v>1</v>
      </c>
      <c r="SJ4" s="41" t="n">
        <f aca="false">'5 - Project Outputs'!L102</f>
        <v>1</v>
      </c>
      <c r="SK4" s="41" t="n">
        <f aca="false">'5 - Project Outputs'!M102</f>
        <v>2</v>
      </c>
      <c r="SL4" s="41" t="n">
        <f aca="false">'5 - Project Outputs'!N102</f>
        <v>1</v>
      </c>
      <c r="SM4" s="41" t="n">
        <f aca="false">'5 - Project Outputs'!O102</f>
        <v>1</v>
      </c>
      <c r="SN4" s="41" t="n">
        <f aca="false">'5 - Project Outputs'!P102</f>
        <v>2</v>
      </c>
      <c r="SO4" s="41" t="n">
        <f aca="false">'5 - Project Outputs'!Q102</f>
        <v>1</v>
      </c>
      <c r="SP4" s="41" t="n">
        <f aca="false">'5 - Project Outputs'!R102</f>
        <v>1</v>
      </c>
      <c r="SQ4" s="41" t="n">
        <f aca="false">'5 - Project Outputs'!S102</f>
        <v>2</v>
      </c>
      <c r="SR4" s="41" t="n">
        <f aca="false">'5 - Project Outputs'!T102</f>
        <v>1</v>
      </c>
      <c r="SS4" s="41" t="n">
        <f aca="false">'5 - Project Outputs'!U102</f>
        <v>1</v>
      </c>
      <c r="ST4" s="41" t="n">
        <f aca="false">'5 - Project Outputs'!V102</f>
        <v>2</v>
      </c>
      <c r="SU4" s="41" t="n">
        <f aca="false">'5 - Project Outputs'!W102</f>
        <v>1</v>
      </c>
      <c r="SV4" s="41" t="n">
        <f aca="false">'5 - Project Outputs'!X102</f>
        <v>13</v>
      </c>
      <c r="SW4" s="41" t="str">
        <f aca="false">'5 - Project Outputs'!C104</f>
        <v>&lt; Select &gt;</v>
      </c>
      <c r="SX4" s="41" t="str">
        <f aca="false">'5 - Project Outputs'!D104</f>
        <v>N/A</v>
      </c>
      <c r="SY4" s="41" t="n">
        <f aca="false">'5 - Project Outputs'!E104</f>
        <v>0</v>
      </c>
      <c r="SZ4" s="41" t="n">
        <f aca="false">'5 - Project Outputs'!F104</f>
        <v>0</v>
      </c>
      <c r="TA4" s="41" t="n">
        <f aca="false">'5 - Project Outputs'!G104</f>
        <v>0</v>
      </c>
      <c r="TB4" s="41" t="n">
        <f aca="false">'5 - Project Outputs'!H104</f>
        <v>0</v>
      </c>
      <c r="TC4" s="41" t="n">
        <f aca="false">'5 - Project Outputs'!I104</f>
        <v>0</v>
      </c>
      <c r="TD4" s="41" t="n">
        <f aca="false">'5 - Project Outputs'!J104</f>
        <v>0</v>
      </c>
      <c r="TE4" s="41" t="n">
        <f aca="false">'5 - Project Outputs'!K104</f>
        <v>0</v>
      </c>
      <c r="TF4" s="41" t="n">
        <f aca="false">'5 - Project Outputs'!L104</f>
        <v>0</v>
      </c>
      <c r="TG4" s="41" t="n">
        <f aca="false">'5 - Project Outputs'!M104</f>
        <v>0</v>
      </c>
      <c r="TH4" s="41" t="n">
        <f aca="false">'5 - Project Outputs'!N104</f>
        <v>0</v>
      </c>
      <c r="TI4" s="41" t="n">
        <f aca="false">'5 - Project Outputs'!O104</f>
        <v>0</v>
      </c>
      <c r="TJ4" s="41" t="n">
        <f aca="false">'5 - Project Outputs'!P104</f>
        <v>0</v>
      </c>
      <c r="TK4" s="41" t="n">
        <f aca="false">'5 - Project Outputs'!Q104</f>
        <v>0</v>
      </c>
      <c r="TL4" s="41" t="n">
        <f aca="false">'5 - Project Outputs'!R104</f>
        <v>0</v>
      </c>
      <c r="TM4" s="41" t="n">
        <f aca="false">'5 - Project Outputs'!S104</f>
        <v>0</v>
      </c>
      <c r="TN4" s="41" t="n">
        <f aca="false">'5 - Project Outputs'!T104</f>
        <v>0</v>
      </c>
      <c r="TO4" s="41" t="n">
        <f aca="false">'5 - Project Outputs'!U104</f>
        <v>0</v>
      </c>
      <c r="TP4" s="41" t="n">
        <f aca="false">'5 - Project Outputs'!V104</f>
        <v>0</v>
      </c>
      <c r="TQ4" s="41" t="n">
        <f aca="false">'5 - Project Outputs'!W104</f>
        <v>0</v>
      </c>
      <c r="TR4" s="41" t="n">
        <f aca="false">'5 - Project Outputs'!X104</f>
        <v>0</v>
      </c>
      <c r="TS4" s="41" t="n">
        <f aca="false">'5 - Project Outputs'!Y104</f>
        <v>0</v>
      </c>
      <c r="TT4" s="41" t="str">
        <f aca="false">'5 - Project Outputs'!C105</f>
        <v>&lt; Select &gt;</v>
      </c>
      <c r="TU4" s="41" t="str">
        <f aca="false">'5 - Project Outputs'!D105</f>
        <v>N/A</v>
      </c>
      <c r="TV4" s="41" t="n">
        <f aca="false">'5 - Project Outputs'!E105</f>
        <v>0</v>
      </c>
      <c r="TW4" s="41" t="n">
        <f aca="false">'5 - Project Outputs'!F105</f>
        <v>0</v>
      </c>
      <c r="TX4" s="41" t="n">
        <f aca="false">'5 - Project Outputs'!G105</f>
        <v>0</v>
      </c>
      <c r="TY4" s="41" t="n">
        <f aca="false">'5 - Project Outputs'!H105</f>
        <v>0</v>
      </c>
      <c r="TZ4" s="41" t="n">
        <f aca="false">'5 - Project Outputs'!I105</f>
        <v>0</v>
      </c>
      <c r="UA4" s="41" t="n">
        <f aca="false">'5 - Project Outputs'!J105</f>
        <v>0</v>
      </c>
      <c r="UB4" s="41" t="n">
        <f aca="false">'5 - Project Outputs'!K105</f>
        <v>0</v>
      </c>
      <c r="UC4" s="41" t="n">
        <f aca="false">'5 - Project Outputs'!L105</f>
        <v>0</v>
      </c>
      <c r="UD4" s="41" t="n">
        <f aca="false">'5 - Project Outputs'!M105</f>
        <v>0</v>
      </c>
      <c r="UE4" s="41" t="n">
        <f aca="false">'5 - Project Outputs'!N105</f>
        <v>0</v>
      </c>
      <c r="UF4" s="41" t="n">
        <f aca="false">'5 - Project Outputs'!O105</f>
        <v>0</v>
      </c>
      <c r="UG4" s="41" t="n">
        <f aca="false">'5 - Project Outputs'!P105</f>
        <v>0</v>
      </c>
      <c r="UH4" s="41" t="n">
        <f aca="false">'5 - Project Outputs'!Q105</f>
        <v>0</v>
      </c>
      <c r="UI4" s="41" t="n">
        <f aca="false">'5 - Project Outputs'!R105</f>
        <v>0</v>
      </c>
      <c r="UJ4" s="41" t="n">
        <f aca="false">'5 - Project Outputs'!S105</f>
        <v>0</v>
      </c>
      <c r="UK4" s="41" t="n">
        <f aca="false">'5 - Project Outputs'!T105</f>
        <v>0</v>
      </c>
      <c r="UL4" s="41" t="n">
        <f aca="false">'5 - Project Outputs'!U105</f>
        <v>0</v>
      </c>
      <c r="UM4" s="41" t="n">
        <f aca="false">'5 - Project Outputs'!V105</f>
        <v>0</v>
      </c>
      <c r="UN4" s="41" t="n">
        <f aca="false">'5 - Project Outputs'!W105</f>
        <v>0</v>
      </c>
      <c r="UO4" s="41" t="n">
        <f aca="false">'5 - Project Outputs'!X105</f>
        <v>0</v>
      </c>
      <c r="UP4" s="41" t="n">
        <f aca="false">'5 - Project Outputs'!Y105</f>
        <v>0</v>
      </c>
      <c r="UQ4" s="41" t="str">
        <f aca="false">'5 - Project Outputs'!C106</f>
        <v>&lt; Select &gt;</v>
      </c>
      <c r="UR4" s="41" t="str">
        <f aca="false">'5 - Project Outputs'!D106</f>
        <v>N/A</v>
      </c>
      <c r="US4" s="41" t="n">
        <f aca="false">'5 - Project Outputs'!E106</f>
        <v>0</v>
      </c>
      <c r="UT4" s="41" t="n">
        <f aca="false">'5 - Project Outputs'!F106</f>
        <v>0</v>
      </c>
      <c r="UU4" s="41" t="n">
        <f aca="false">'5 - Project Outputs'!G106</f>
        <v>0</v>
      </c>
      <c r="UV4" s="41" t="n">
        <f aca="false">'5 - Project Outputs'!H106</f>
        <v>0</v>
      </c>
      <c r="UW4" s="41" t="n">
        <f aca="false">'5 - Project Outputs'!I106</f>
        <v>0</v>
      </c>
      <c r="UX4" s="41" t="n">
        <f aca="false">'5 - Project Outputs'!J106</f>
        <v>0</v>
      </c>
      <c r="UY4" s="41" t="n">
        <f aca="false">'5 - Project Outputs'!K106</f>
        <v>0</v>
      </c>
      <c r="UZ4" s="41" t="n">
        <f aca="false">'5 - Project Outputs'!L106</f>
        <v>0</v>
      </c>
      <c r="VA4" s="41" t="n">
        <f aca="false">'5 - Project Outputs'!M106</f>
        <v>0</v>
      </c>
      <c r="VB4" s="41" t="n">
        <f aca="false">'5 - Project Outputs'!N106</f>
        <v>0</v>
      </c>
      <c r="VC4" s="41" t="n">
        <f aca="false">'5 - Project Outputs'!O106</f>
        <v>0</v>
      </c>
      <c r="VD4" s="41" t="n">
        <f aca="false">'5 - Project Outputs'!P106</f>
        <v>0</v>
      </c>
      <c r="VE4" s="41" t="n">
        <f aca="false">'5 - Project Outputs'!Q106</f>
        <v>0</v>
      </c>
      <c r="VF4" s="41" t="n">
        <f aca="false">'5 - Project Outputs'!R106</f>
        <v>0</v>
      </c>
      <c r="VG4" s="41" t="n">
        <f aca="false">'5 - Project Outputs'!S106</f>
        <v>0</v>
      </c>
      <c r="VH4" s="41" t="n">
        <f aca="false">'5 - Project Outputs'!T106</f>
        <v>0</v>
      </c>
      <c r="VI4" s="41" t="n">
        <f aca="false">'5 - Project Outputs'!U106</f>
        <v>0</v>
      </c>
      <c r="VJ4" s="41" t="n">
        <f aca="false">'5 - Project Outputs'!V106</f>
        <v>0</v>
      </c>
      <c r="VK4" s="41" t="n">
        <f aca="false">'5 - Project Outputs'!W106</f>
        <v>0</v>
      </c>
      <c r="VL4" s="41" t="n">
        <f aca="false">'5 - Project Outputs'!X106</f>
        <v>0</v>
      </c>
      <c r="VM4" s="41" t="n">
        <f aca="false">'5 - Project Outputs'!Y106</f>
        <v>0</v>
      </c>
      <c r="VN4" s="41" t="str">
        <f aca="false">'5 - Project Outputs'!C107</f>
        <v>&lt; Select &gt;</v>
      </c>
      <c r="VO4" s="41" t="str">
        <f aca="false">'5 - Project Outputs'!D107</f>
        <v>N/A</v>
      </c>
      <c r="VP4" s="41" t="n">
        <f aca="false">'5 - Project Outputs'!E107</f>
        <v>0</v>
      </c>
      <c r="VQ4" s="41" t="n">
        <f aca="false">'5 - Project Outputs'!F107</f>
        <v>0</v>
      </c>
      <c r="VR4" s="41" t="n">
        <f aca="false">'5 - Project Outputs'!G107</f>
        <v>0</v>
      </c>
      <c r="VS4" s="41" t="n">
        <f aca="false">'5 - Project Outputs'!H107</f>
        <v>0</v>
      </c>
      <c r="VT4" s="41" t="n">
        <f aca="false">'5 - Project Outputs'!I107</f>
        <v>0</v>
      </c>
      <c r="VU4" s="41" t="n">
        <f aca="false">'5 - Project Outputs'!J107</f>
        <v>0</v>
      </c>
      <c r="VV4" s="41" t="n">
        <f aca="false">'5 - Project Outputs'!K107</f>
        <v>0</v>
      </c>
      <c r="VW4" s="41" t="n">
        <f aca="false">'5 - Project Outputs'!L107</f>
        <v>0</v>
      </c>
      <c r="VX4" s="41" t="n">
        <f aca="false">'5 - Project Outputs'!M107</f>
        <v>0</v>
      </c>
      <c r="VY4" s="41" t="n">
        <f aca="false">'5 - Project Outputs'!N107</f>
        <v>0</v>
      </c>
      <c r="VZ4" s="41" t="n">
        <f aca="false">'5 - Project Outputs'!O107</f>
        <v>0</v>
      </c>
      <c r="WA4" s="41" t="n">
        <f aca="false">'5 - Project Outputs'!P107</f>
        <v>0</v>
      </c>
      <c r="WB4" s="41" t="n">
        <f aca="false">'5 - Project Outputs'!Q107</f>
        <v>0</v>
      </c>
      <c r="WC4" s="41" t="n">
        <f aca="false">'5 - Project Outputs'!R107</f>
        <v>0</v>
      </c>
      <c r="WD4" s="41" t="n">
        <f aca="false">'5 - Project Outputs'!S107</f>
        <v>0</v>
      </c>
      <c r="WE4" s="41" t="n">
        <f aca="false">'5 - Project Outputs'!T107</f>
        <v>0</v>
      </c>
      <c r="WF4" s="41" t="n">
        <f aca="false">'5 - Project Outputs'!U107</f>
        <v>0</v>
      </c>
      <c r="WG4" s="41" t="n">
        <f aca="false">'5 - Project Outputs'!V107</f>
        <v>0</v>
      </c>
      <c r="WH4" s="41" t="n">
        <f aca="false">'5 - Project Outputs'!W107</f>
        <v>0</v>
      </c>
      <c r="WI4" s="41" t="n">
        <f aca="false">'5 - Project Outputs'!X107</f>
        <v>0</v>
      </c>
      <c r="WJ4" s="41" t="n">
        <f aca="false">'5 - Project Outputs'!Y107</f>
        <v>0</v>
      </c>
      <c r="WK4" s="41" t="str">
        <f aca="false">'5 - Project Outputs'!C108</f>
        <v>&lt; Select &gt;</v>
      </c>
      <c r="WL4" s="41" t="str">
        <f aca="false">'5 - Project Outputs'!D108</f>
        <v>N/A</v>
      </c>
      <c r="WM4" s="41" t="n">
        <f aca="false">'5 - Project Outputs'!E108</f>
        <v>0</v>
      </c>
      <c r="WN4" s="41" t="n">
        <f aca="false">'5 - Project Outputs'!F108</f>
        <v>0</v>
      </c>
      <c r="WO4" s="41" t="n">
        <f aca="false">'5 - Project Outputs'!G108</f>
        <v>0</v>
      </c>
      <c r="WP4" s="41" t="n">
        <f aca="false">'5 - Project Outputs'!H108</f>
        <v>0</v>
      </c>
      <c r="WQ4" s="41" t="n">
        <f aca="false">'5 - Project Outputs'!I108</f>
        <v>0</v>
      </c>
      <c r="WR4" s="41" t="n">
        <f aca="false">'5 - Project Outputs'!J108</f>
        <v>0</v>
      </c>
      <c r="WS4" s="41" t="n">
        <f aca="false">'5 - Project Outputs'!K108</f>
        <v>0</v>
      </c>
      <c r="WT4" s="41" t="n">
        <f aca="false">'5 - Project Outputs'!L108</f>
        <v>0</v>
      </c>
      <c r="WU4" s="41" t="n">
        <f aca="false">'5 - Project Outputs'!M108</f>
        <v>0</v>
      </c>
      <c r="WV4" s="41" t="n">
        <f aca="false">'5 - Project Outputs'!N108</f>
        <v>0</v>
      </c>
      <c r="WW4" s="41" t="n">
        <f aca="false">'5 - Project Outputs'!O108</f>
        <v>0</v>
      </c>
      <c r="WX4" s="41" t="n">
        <f aca="false">'5 - Project Outputs'!P108</f>
        <v>0</v>
      </c>
      <c r="WY4" s="41" t="n">
        <f aca="false">'5 - Project Outputs'!Q108</f>
        <v>0</v>
      </c>
      <c r="WZ4" s="41" t="n">
        <f aca="false">'5 - Project Outputs'!R108</f>
        <v>0</v>
      </c>
      <c r="XA4" s="41" t="n">
        <f aca="false">'5 - Project Outputs'!S108</f>
        <v>0</v>
      </c>
      <c r="XB4" s="41" t="n">
        <f aca="false">'5 - Project Outputs'!T108</f>
        <v>0</v>
      </c>
      <c r="XC4" s="41" t="n">
        <f aca="false">'5 - Project Outputs'!U108</f>
        <v>0</v>
      </c>
      <c r="XD4" s="41" t="n">
        <f aca="false">'5 - Project Outputs'!V108</f>
        <v>0</v>
      </c>
      <c r="XE4" s="41" t="n">
        <f aca="false">'5 - Project Outputs'!W108</f>
        <v>0</v>
      </c>
      <c r="XF4" s="41" t="n">
        <f aca="false">'5 - Project Outputs'!X108</f>
        <v>0</v>
      </c>
      <c r="XG4" s="41" t="n">
        <f aca="false">'5 - Project Outputs'!Y108</f>
        <v>0</v>
      </c>
      <c r="XH4" s="41" t="str">
        <f aca="false">'5 - Project Outputs'!C109</f>
        <v>&lt; Select &gt;</v>
      </c>
      <c r="XI4" s="41" t="str">
        <f aca="false">'5 - Project Outputs'!D109</f>
        <v>N/A</v>
      </c>
      <c r="XJ4" s="41" t="n">
        <f aca="false">'5 - Project Outputs'!E109</f>
        <v>0</v>
      </c>
      <c r="XK4" s="41" t="n">
        <f aca="false">'5 - Project Outputs'!F109</f>
        <v>0</v>
      </c>
      <c r="XL4" s="41" t="n">
        <f aca="false">'5 - Project Outputs'!G109</f>
        <v>0</v>
      </c>
      <c r="XM4" s="41" t="n">
        <f aca="false">'5 - Project Outputs'!H109</f>
        <v>0</v>
      </c>
      <c r="XN4" s="41" t="n">
        <f aca="false">'5 - Project Outputs'!I109</f>
        <v>0</v>
      </c>
      <c r="XO4" s="41" t="n">
        <f aca="false">'5 - Project Outputs'!J109</f>
        <v>0</v>
      </c>
      <c r="XP4" s="41" t="n">
        <f aca="false">'5 - Project Outputs'!K109</f>
        <v>0</v>
      </c>
      <c r="XQ4" s="41" t="n">
        <f aca="false">'5 - Project Outputs'!L109</f>
        <v>0</v>
      </c>
      <c r="XR4" s="41" t="n">
        <f aca="false">'5 - Project Outputs'!M109</f>
        <v>0</v>
      </c>
      <c r="XS4" s="41" t="n">
        <f aca="false">'5 - Project Outputs'!N109</f>
        <v>0</v>
      </c>
      <c r="XT4" s="41" t="n">
        <f aca="false">'5 - Project Outputs'!O109</f>
        <v>0</v>
      </c>
      <c r="XU4" s="41" t="n">
        <f aca="false">'5 - Project Outputs'!P109</f>
        <v>0</v>
      </c>
      <c r="XV4" s="41" t="n">
        <f aca="false">'5 - Project Outputs'!Q109</f>
        <v>0</v>
      </c>
      <c r="XW4" s="41" t="n">
        <f aca="false">'5 - Project Outputs'!R109</f>
        <v>0</v>
      </c>
      <c r="XX4" s="41" t="n">
        <f aca="false">'5 - Project Outputs'!S109</f>
        <v>0</v>
      </c>
      <c r="XY4" s="41" t="n">
        <f aca="false">'5 - Project Outputs'!T109</f>
        <v>0</v>
      </c>
      <c r="XZ4" s="41" t="n">
        <f aca="false">'5 - Project Outputs'!U109</f>
        <v>0</v>
      </c>
      <c r="YA4" s="41" t="n">
        <f aca="false">'5 - Project Outputs'!V109</f>
        <v>0</v>
      </c>
      <c r="YB4" s="41" t="n">
        <f aca="false">'5 - Project Outputs'!W109</f>
        <v>0</v>
      </c>
      <c r="YC4" s="41" t="n">
        <f aca="false">'5 - Project Outputs'!X109</f>
        <v>0</v>
      </c>
      <c r="YD4" s="41" t="n">
        <f aca="false">'5 - Project Outputs'!Y109</f>
        <v>0</v>
      </c>
      <c r="YE4" s="41" t="str">
        <f aca="false">'5 - Project Outputs'!C110</f>
        <v>&lt; Select &gt;</v>
      </c>
      <c r="YF4" s="41" t="str">
        <f aca="false">'5 - Project Outputs'!D110</f>
        <v>N/A</v>
      </c>
      <c r="YG4" s="41" t="n">
        <f aca="false">'5 - Project Outputs'!E110</f>
        <v>0</v>
      </c>
      <c r="YH4" s="41" t="n">
        <f aca="false">'5 - Project Outputs'!F110</f>
        <v>0</v>
      </c>
      <c r="YI4" s="41" t="n">
        <f aca="false">'5 - Project Outputs'!G110</f>
        <v>0</v>
      </c>
      <c r="YJ4" s="41" t="n">
        <f aca="false">'5 - Project Outputs'!H110</f>
        <v>0</v>
      </c>
      <c r="YK4" s="41" t="n">
        <f aca="false">'5 - Project Outputs'!I110</f>
        <v>0</v>
      </c>
      <c r="YL4" s="41" t="n">
        <f aca="false">'5 - Project Outputs'!J110</f>
        <v>0</v>
      </c>
      <c r="YM4" s="41" t="n">
        <f aca="false">'5 - Project Outputs'!K110</f>
        <v>0</v>
      </c>
      <c r="YN4" s="41" t="n">
        <f aca="false">'5 - Project Outputs'!L110</f>
        <v>0</v>
      </c>
      <c r="YO4" s="41" t="n">
        <f aca="false">'5 - Project Outputs'!M110</f>
        <v>0</v>
      </c>
      <c r="YP4" s="41" t="n">
        <f aca="false">'5 - Project Outputs'!N110</f>
        <v>0</v>
      </c>
      <c r="YQ4" s="41" t="n">
        <f aca="false">'5 - Project Outputs'!O110</f>
        <v>0</v>
      </c>
      <c r="YR4" s="41" t="n">
        <f aca="false">'5 - Project Outputs'!P110</f>
        <v>0</v>
      </c>
      <c r="YS4" s="41" t="n">
        <f aca="false">'5 - Project Outputs'!Q110</f>
        <v>0</v>
      </c>
      <c r="YT4" s="41" t="n">
        <f aca="false">'5 - Project Outputs'!R110</f>
        <v>0</v>
      </c>
      <c r="YU4" s="41" t="n">
        <f aca="false">'5 - Project Outputs'!S110</f>
        <v>0</v>
      </c>
      <c r="YV4" s="41" t="n">
        <f aca="false">'5 - Project Outputs'!T110</f>
        <v>0</v>
      </c>
      <c r="YW4" s="41" t="n">
        <f aca="false">'5 - Project Outputs'!U110</f>
        <v>0</v>
      </c>
      <c r="YX4" s="41" t="n">
        <f aca="false">'5 - Project Outputs'!V110</f>
        <v>0</v>
      </c>
      <c r="YY4" s="41" t="n">
        <f aca="false">'5 - Project Outputs'!W110</f>
        <v>0</v>
      </c>
      <c r="YZ4" s="41" t="n">
        <f aca="false">'5 - Project Outputs'!X110</f>
        <v>0</v>
      </c>
      <c r="ZA4" s="41" t="n">
        <f aca="false">'5 - Project Outputs'!Y110</f>
        <v>0</v>
      </c>
      <c r="ZB4" s="41" t="str">
        <f aca="false">'5 - Project Outputs'!C111</f>
        <v>&lt; Select &gt;</v>
      </c>
      <c r="ZC4" s="41" t="str">
        <f aca="false">'5 - Project Outputs'!D111</f>
        <v>N/A</v>
      </c>
      <c r="ZD4" s="41" t="n">
        <f aca="false">'5 - Project Outputs'!E111</f>
        <v>0</v>
      </c>
      <c r="ZE4" s="41" t="n">
        <f aca="false">'5 - Project Outputs'!F111</f>
        <v>0</v>
      </c>
      <c r="ZF4" s="41" t="n">
        <f aca="false">'5 - Project Outputs'!G111</f>
        <v>0</v>
      </c>
      <c r="ZG4" s="41" t="n">
        <f aca="false">'5 - Project Outputs'!H111</f>
        <v>0</v>
      </c>
      <c r="ZH4" s="41" t="n">
        <f aca="false">'5 - Project Outputs'!I111</f>
        <v>0</v>
      </c>
      <c r="ZI4" s="41" t="n">
        <f aca="false">'5 - Project Outputs'!J111</f>
        <v>0</v>
      </c>
      <c r="ZJ4" s="41" t="n">
        <f aca="false">'5 - Project Outputs'!K111</f>
        <v>0</v>
      </c>
      <c r="ZK4" s="41" t="n">
        <f aca="false">'5 - Project Outputs'!L111</f>
        <v>0</v>
      </c>
      <c r="ZL4" s="41" t="n">
        <f aca="false">'5 - Project Outputs'!M111</f>
        <v>0</v>
      </c>
      <c r="ZM4" s="41" t="n">
        <f aca="false">'5 - Project Outputs'!N111</f>
        <v>0</v>
      </c>
      <c r="ZN4" s="41" t="n">
        <f aca="false">'5 - Project Outputs'!O111</f>
        <v>0</v>
      </c>
      <c r="ZO4" s="41" t="n">
        <f aca="false">'5 - Project Outputs'!P111</f>
        <v>0</v>
      </c>
      <c r="ZP4" s="41" t="n">
        <f aca="false">'5 - Project Outputs'!Q111</f>
        <v>0</v>
      </c>
      <c r="ZQ4" s="41" t="n">
        <f aca="false">'5 - Project Outputs'!R111</f>
        <v>0</v>
      </c>
      <c r="ZR4" s="41" t="n">
        <f aca="false">'5 - Project Outputs'!S111</f>
        <v>0</v>
      </c>
      <c r="ZS4" s="41" t="n">
        <f aca="false">'5 - Project Outputs'!T111</f>
        <v>0</v>
      </c>
      <c r="ZT4" s="41" t="n">
        <f aca="false">'5 - Project Outputs'!U111</f>
        <v>0</v>
      </c>
      <c r="ZU4" s="41" t="n">
        <f aca="false">'5 - Project Outputs'!V111</f>
        <v>0</v>
      </c>
      <c r="ZV4" s="41" t="n">
        <f aca="false">'5 - Project Outputs'!W111</f>
        <v>0</v>
      </c>
      <c r="ZW4" s="41" t="n">
        <f aca="false">'5 - Project Outputs'!X111</f>
        <v>0</v>
      </c>
      <c r="ZX4" s="41" t="n">
        <f aca="false">'5 - Project Outputs'!Y111</f>
        <v>0</v>
      </c>
      <c r="ZY4" s="41" t="str">
        <f aca="false">'5 - Project Outputs'!C112</f>
        <v>&lt; Select &gt;</v>
      </c>
      <c r="ZZ4" s="41" t="str">
        <f aca="false">'5 - Project Outputs'!D112</f>
        <v>N/A</v>
      </c>
      <c r="AAA4" s="41" t="n">
        <f aca="false">'5 - Project Outputs'!E112</f>
        <v>0</v>
      </c>
      <c r="AAB4" s="41" t="n">
        <f aca="false">'5 - Project Outputs'!F112</f>
        <v>0</v>
      </c>
      <c r="AAC4" s="41" t="n">
        <f aca="false">'5 - Project Outputs'!G112</f>
        <v>0</v>
      </c>
      <c r="AAD4" s="41" t="n">
        <f aca="false">'5 - Project Outputs'!H112</f>
        <v>0</v>
      </c>
      <c r="AAE4" s="41" t="n">
        <f aca="false">'5 - Project Outputs'!I112</f>
        <v>0</v>
      </c>
      <c r="AAF4" s="41" t="n">
        <f aca="false">'5 - Project Outputs'!J112</f>
        <v>0</v>
      </c>
      <c r="AAG4" s="41" t="n">
        <f aca="false">'5 - Project Outputs'!K112</f>
        <v>0</v>
      </c>
      <c r="AAH4" s="41" t="n">
        <f aca="false">'5 - Project Outputs'!L112</f>
        <v>0</v>
      </c>
      <c r="AAI4" s="41" t="n">
        <f aca="false">'5 - Project Outputs'!M112</f>
        <v>0</v>
      </c>
      <c r="AAJ4" s="41" t="n">
        <f aca="false">'5 - Project Outputs'!N112</f>
        <v>0</v>
      </c>
      <c r="AAK4" s="41" t="n">
        <f aca="false">'5 - Project Outputs'!O112</f>
        <v>0</v>
      </c>
      <c r="AAL4" s="41" t="n">
        <f aca="false">'5 - Project Outputs'!P112</f>
        <v>0</v>
      </c>
      <c r="AAM4" s="41" t="n">
        <f aca="false">'5 - Project Outputs'!Q112</f>
        <v>0</v>
      </c>
      <c r="AAN4" s="41" t="n">
        <f aca="false">'5 - Project Outputs'!R112</f>
        <v>0</v>
      </c>
      <c r="AAO4" s="41" t="n">
        <f aca="false">'5 - Project Outputs'!S112</f>
        <v>0</v>
      </c>
      <c r="AAP4" s="41" t="n">
        <f aca="false">'5 - Project Outputs'!T112</f>
        <v>0</v>
      </c>
      <c r="AAQ4" s="41" t="n">
        <f aca="false">'5 - Project Outputs'!U112</f>
        <v>0</v>
      </c>
      <c r="AAR4" s="41" t="n">
        <f aca="false">'5 - Project Outputs'!V112</f>
        <v>0</v>
      </c>
      <c r="AAS4" s="41" t="n">
        <f aca="false">'5 - Project Outputs'!W112</f>
        <v>0</v>
      </c>
      <c r="AAT4" s="41" t="n">
        <f aca="false">'5 - Project Outputs'!X112</f>
        <v>0</v>
      </c>
      <c r="AAU4" s="41" t="n">
        <f aca="false">'5 - Project Outputs'!Y112</f>
        <v>0</v>
      </c>
      <c r="AAV4" s="41" t="str">
        <f aca="false">'5 - Project Outputs'!C113</f>
        <v>&lt; Select &gt;</v>
      </c>
      <c r="AAW4" s="41" t="str">
        <f aca="false">'5 - Project Outputs'!D113</f>
        <v>N/A</v>
      </c>
      <c r="AAX4" s="41" t="n">
        <f aca="false">'5 - Project Outputs'!E113</f>
        <v>0</v>
      </c>
      <c r="AAY4" s="41" t="n">
        <f aca="false">'5 - Project Outputs'!F113</f>
        <v>0</v>
      </c>
      <c r="AAZ4" s="41" t="n">
        <f aca="false">'5 - Project Outputs'!G113</f>
        <v>0</v>
      </c>
      <c r="ABA4" s="41" t="n">
        <f aca="false">'5 - Project Outputs'!H113</f>
        <v>0</v>
      </c>
      <c r="ABB4" s="41" t="n">
        <f aca="false">'5 - Project Outputs'!I113</f>
        <v>0</v>
      </c>
      <c r="ABC4" s="41" t="n">
        <f aca="false">'5 - Project Outputs'!J113</f>
        <v>0</v>
      </c>
      <c r="ABD4" s="41" t="n">
        <f aca="false">'5 - Project Outputs'!K113</f>
        <v>0</v>
      </c>
      <c r="ABE4" s="41" t="n">
        <f aca="false">'5 - Project Outputs'!L113</f>
        <v>0</v>
      </c>
      <c r="ABF4" s="41" t="n">
        <f aca="false">'5 - Project Outputs'!M113</f>
        <v>0</v>
      </c>
      <c r="ABG4" s="41" t="n">
        <f aca="false">'5 - Project Outputs'!N113</f>
        <v>0</v>
      </c>
      <c r="ABH4" s="41" t="n">
        <f aca="false">'5 - Project Outputs'!O113</f>
        <v>0</v>
      </c>
      <c r="ABI4" s="41" t="n">
        <f aca="false">'5 - Project Outputs'!P113</f>
        <v>0</v>
      </c>
      <c r="ABJ4" s="41" t="n">
        <f aca="false">'5 - Project Outputs'!Q113</f>
        <v>0</v>
      </c>
      <c r="ABK4" s="41" t="n">
        <f aca="false">'5 - Project Outputs'!R113</f>
        <v>0</v>
      </c>
      <c r="ABL4" s="41" t="n">
        <f aca="false">'5 - Project Outputs'!S113</f>
        <v>0</v>
      </c>
      <c r="ABM4" s="41" t="n">
        <f aca="false">'5 - Project Outputs'!T113</f>
        <v>0</v>
      </c>
      <c r="ABN4" s="41" t="n">
        <f aca="false">'5 - Project Outputs'!U113</f>
        <v>0</v>
      </c>
      <c r="ABO4" s="41" t="n">
        <f aca="false">'5 - Project Outputs'!V113</f>
        <v>0</v>
      </c>
      <c r="ABP4" s="41" t="n">
        <f aca="false">'5 - Project Outputs'!W113</f>
        <v>0</v>
      </c>
      <c r="ABQ4" s="41" t="n">
        <f aca="false">'5 - Project Outputs'!X113</f>
        <v>0</v>
      </c>
      <c r="ABR4" s="41" t="n">
        <f aca="false">'5 - Project Outputs'!Y113</f>
        <v>0</v>
      </c>
      <c r="ABS4" s="41" t="str">
        <f aca="false">'5 - Project Outputs'!C114</f>
        <v>&lt; Select &gt;</v>
      </c>
      <c r="ABT4" s="41" t="str">
        <f aca="false">'5 - Project Outputs'!D114</f>
        <v>N/A</v>
      </c>
      <c r="ABU4" s="41" t="n">
        <f aca="false">'5 - Project Outputs'!E114</f>
        <v>0</v>
      </c>
      <c r="ABV4" s="41" t="n">
        <f aca="false">'5 - Project Outputs'!F114</f>
        <v>0</v>
      </c>
      <c r="ABW4" s="41" t="n">
        <f aca="false">'5 - Project Outputs'!G114</f>
        <v>0</v>
      </c>
      <c r="ABX4" s="41" t="n">
        <f aca="false">'5 - Project Outputs'!H114</f>
        <v>0</v>
      </c>
      <c r="ABY4" s="41" t="n">
        <f aca="false">'5 - Project Outputs'!I114</f>
        <v>0</v>
      </c>
      <c r="ABZ4" s="41" t="n">
        <f aca="false">'5 - Project Outputs'!J114</f>
        <v>0</v>
      </c>
      <c r="ACA4" s="41" t="n">
        <f aca="false">'5 - Project Outputs'!K114</f>
        <v>0</v>
      </c>
      <c r="ACB4" s="41" t="n">
        <f aca="false">'5 - Project Outputs'!L114</f>
        <v>0</v>
      </c>
      <c r="ACC4" s="41" t="n">
        <f aca="false">'5 - Project Outputs'!M114</f>
        <v>0</v>
      </c>
      <c r="ACD4" s="41" t="n">
        <f aca="false">'5 - Project Outputs'!N114</f>
        <v>0</v>
      </c>
      <c r="ACE4" s="41" t="n">
        <f aca="false">'5 - Project Outputs'!O114</f>
        <v>0</v>
      </c>
      <c r="ACF4" s="41" t="n">
        <f aca="false">'5 - Project Outputs'!P114</f>
        <v>0</v>
      </c>
      <c r="ACG4" s="41" t="n">
        <f aca="false">'5 - Project Outputs'!Q114</f>
        <v>0</v>
      </c>
      <c r="ACH4" s="41" t="n">
        <f aca="false">'5 - Project Outputs'!R114</f>
        <v>0</v>
      </c>
      <c r="ACI4" s="41" t="n">
        <f aca="false">'5 - Project Outputs'!S114</f>
        <v>0</v>
      </c>
      <c r="ACJ4" s="41" t="n">
        <f aca="false">'5 - Project Outputs'!T114</f>
        <v>0</v>
      </c>
      <c r="ACK4" s="41" t="n">
        <f aca="false">'5 - Project Outputs'!U114</f>
        <v>0</v>
      </c>
      <c r="ACL4" s="41" t="n">
        <f aca="false">'5 - Project Outputs'!V114</f>
        <v>0</v>
      </c>
      <c r="ACM4" s="41" t="n">
        <f aca="false">'5 - Project Outputs'!W114</f>
        <v>0</v>
      </c>
      <c r="ACN4" s="41" t="n">
        <f aca="false">'5 - Project Outputs'!X114</f>
        <v>0</v>
      </c>
      <c r="ACO4" s="41" t="n">
        <f aca="false">'5 - Project Outputs'!Y114</f>
        <v>0</v>
      </c>
      <c r="ACP4" s="41" t="str">
        <f aca="false">'5 - Project Outputs'!C115</f>
        <v>&lt; Select &gt;</v>
      </c>
      <c r="ACQ4" s="41" t="str">
        <f aca="false">'5 - Project Outputs'!D115</f>
        <v>N/A</v>
      </c>
      <c r="ACR4" s="41" t="n">
        <f aca="false">'5 - Project Outputs'!E115</f>
        <v>0</v>
      </c>
      <c r="ACS4" s="41" t="n">
        <f aca="false">'5 - Project Outputs'!F115</f>
        <v>0</v>
      </c>
      <c r="ACT4" s="41" t="n">
        <f aca="false">'5 - Project Outputs'!G115</f>
        <v>0</v>
      </c>
      <c r="ACU4" s="41" t="n">
        <f aca="false">'5 - Project Outputs'!H115</f>
        <v>0</v>
      </c>
      <c r="ACV4" s="41" t="n">
        <f aca="false">'5 - Project Outputs'!I115</f>
        <v>0</v>
      </c>
      <c r="ACW4" s="41" t="n">
        <f aca="false">'5 - Project Outputs'!J115</f>
        <v>0</v>
      </c>
      <c r="ACX4" s="41" t="n">
        <f aca="false">'5 - Project Outputs'!K115</f>
        <v>0</v>
      </c>
      <c r="ACY4" s="41" t="n">
        <f aca="false">'5 - Project Outputs'!L115</f>
        <v>0</v>
      </c>
      <c r="ACZ4" s="41" t="n">
        <f aca="false">'5 - Project Outputs'!M115</f>
        <v>0</v>
      </c>
      <c r="ADA4" s="41" t="n">
        <f aca="false">'5 - Project Outputs'!N115</f>
        <v>0</v>
      </c>
      <c r="ADB4" s="41" t="n">
        <f aca="false">'5 - Project Outputs'!O115</f>
        <v>0</v>
      </c>
      <c r="ADC4" s="41" t="n">
        <f aca="false">'5 - Project Outputs'!P115</f>
        <v>0</v>
      </c>
      <c r="ADD4" s="41" t="n">
        <f aca="false">'5 - Project Outputs'!Q115</f>
        <v>0</v>
      </c>
      <c r="ADE4" s="41" t="n">
        <f aca="false">'5 - Project Outputs'!R115</f>
        <v>0</v>
      </c>
      <c r="ADF4" s="41" t="n">
        <f aca="false">'5 - Project Outputs'!S115</f>
        <v>0</v>
      </c>
      <c r="ADG4" s="41" t="n">
        <f aca="false">'5 - Project Outputs'!T115</f>
        <v>0</v>
      </c>
      <c r="ADH4" s="41" t="n">
        <f aca="false">'5 - Project Outputs'!U115</f>
        <v>0</v>
      </c>
      <c r="ADI4" s="41" t="n">
        <f aca="false">'5 - Project Outputs'!V115</f>
        <v>0</v>
      </c>
      <c r="ADJ4" s="41" t="n">
        <f aca="false">'5 - Project Outputs'!W115</f>
        <v>0</v>
      </c>
      <c r="ADK4" s="41" t="n">
        <f aca="false">'5 - Project Outputs'!X115</f>
        <v>0</v>
      </c>
      <c r="ADL4" s="41" t="n">
        <f aca="false">'5 - Project Outputs'!Y115</f>
        <v>0</v>
      </c>
      <c r="ADM4" s="41" t="str">
        <f aca="false">'5 - Project Outputs'!C116</f>
        <v>&lt; Select &gt;</v>
      </c>
      <c r="ADN4" s="41" t="str">
        <f aca="false">'5 - Project Outputs'!D116</f>
        <v>N/A</v>
      </c>
      <c r="ADO4" s="41" t="n">
        <f aca="false">'5 - Project Outputs'!E116</f>
        <v>0</v>
      </c>
      <c r="ADP4" s="41" t="n">
        <f aca="false">'5 - Project Outputs'!F116</f>
        <v>0</v>
      </c>
      <c r="ADQ4" s="41" t="n">
        <f aca="false">'5 - Project Outputs'!G116</f>
        <v>0</v>
      </c>
      <c r="ADR4" s="41" t="n">
        <f aca="false">'5 - Project Outputs'!H116</f>
        <v>0</v>
      </c>
      <c r="ADS4" s="41" t="n">
        <f aca="false">'5 - Project Outputs'!I116</f>
        <v>0</v>
      </c>
      <c r="ADT4" s="41" t="n">
        <f aca="false">'5 - Project Outputs'!J116</f>
        <v>0</v>
      </c>
      <c r="ADU4" s="41" t="n">
        <f aca="false">'5 - Project Outputs'!K116</f>
        <v>0</v>
      </c>
      <c r="ADV4" s="41" t="n">
        <f aca="false">'5 - Project Outputs'!L116</f>
        <v>0</v>
      </c>
      <c r="ADW4" s="41" t="n">
        <f aca="false">'5 - Project Outputs'!M116</f>
        <v>0</v>
      </c>
      <c r="ADX4" s="41" t="n">
        <f aca="false">'5 - Project Outputs'!N116</f>
        <v>0</v>
      </c>
      <c r="ADY4" s="41" t="n">
        <f aca="false">'5 - Project Outputs'!O116</f>
        <v>0</v>
      </c>
      <c r="ADZ4" s="41" t="n">
        <f aca="false">'5 - Project Outputs'!P116</f>
        <v>0</v>
      </c>
      <c r="AEA4" s="41" t="n">
        <f aca="false">'5 - Project Outputs'!Q116</f>
        <v>0</v>
      </c>
      <c r="AEB4" s="41" t="n">
        <f aca="false">'5 - Project Outputs'!R116</f>
        <v>0</v>
      </c>
      <c r="AEC4" s="41" t="n">
        <f aca="false">'5 - Project Outputs'!S116</f>
        <v>0</v>
      </c>
      <c r="AED4" s="41" t="n">
        <f aca="false">'5 - Project Outputs'!T116</f>
        <v>0</v>
      </c>
      <c r="AEE4" s="41" t="n">
        <f aca="false">'5 - Project Outputs'!U116</f>
        <v>0</v>
      </c>
      <c r="AEF4" s="41" t="n">
        <f aca="false">'5 - Project Outputs'!V116</f>
        <v>0</v>
      </c>
      <c r="AEG4" s="41" t="n">
        <f aca="false">'5 - Project Outputs'!W116</f>
        <v>0</v>
      </c>
      <c r="AEH4" s="41" t="n">
        <f aca="false">'5 - Project Outputs'!X116</f>
        <v>0</v>
      </c>
      <c r="AEI4" s="41" t="n">
        <f aca="false">'5 - Project Outputs'!Y116</f>
        <v>0</v>
      </c>
      <c r="AEJ4" s="41" t="str">
        <f aca="false">'5 - Project Outputs'!C117</f>
        <v>&lt; Select &gt;</v>
      </c>
      <c r="AEK4" s="41" t="str">
        <f aca="false">'5 - Project Outputs'!D117</f>
        <v>N/A</v>
      </c>
      <c r="AEL4" s="41" t="n">
        <f aca="false">'5 - Project Outputs'!E117</f>
        <v>0</v>
      </c>
      <c r="AEM4" s="41" t="n">
        <f aca="false">'5 - Project Outputs'!F117</f>
        <v>0</v>
      </c>
      <c r="AEN4" s="41" t="n">
        <f aca="false">'5 - Project Outputs'!G117</f>
        <v>0</v>
      </c>
      <c r="AEO4" s="41" t="n">
        <f aca="false">'5 - Project Outputs'!H117</f>
        <v>0</v>
      </c>
      <c r="AEP4" s="41" t="n">
        <f aca="false">'5 - Project Outputs'!I117</f>
        <v>0</v>
      </c>
      <c r="AEQ4" s="41" t="n">
        <f aca="false">'5 - Project Outputs'!J117</f>
        <v>0</v>
      </c>
      <c r="AER4" s="41" t="n">
        <f aca="false">'5 - Project Outputs'!K117</f>
        <v>0</v>
      </c>
      <c r="AES4" s="41" t="n">
        <f aca="false">'5 - Project Outputs'!L117</f>
        <v>0</v>
      </c>
      <c r="AET4" s="41" t="n">
        <f aca="false">'5 - Project Outputs'!M117</f>
        <v>0</v>
      </c>
      <c r="AEU4" s="41" t="n">
        <f aca="false">'5 - Project Outputs'!N117</f>
        <v>0</v>
      </c>
      <c r="AEV4" s="41" t="n">
        <f aca="false">'5 - Project Outputs'!O117</f>
        <v>0</v>
      </c>
      <c r="AEW4" s="41" t="n">
        <f aca="false">'5 - Project Outputs'!P117</f>
        <v>0</v>
      </c>
      <c r="AEX4" s="41" t="n">
        <f aca="false">'5 - Project Outputs'!Q117</f>
        <v>0</v>
      </c>
      <c r="AEY4" s="41" t="n">
        <f aca="false">'5 - Project Outputs'!R117</f>
        <v>0</v>
      </c>
      <c r="AEZ4" s="41" t="n">
        <f aca="false">'5 - Project Outputs'!S117</f>
        <v>0</v>
      </c>
      <c r="AFA4" s="41" t="n">
        <f aca="false">'5 - Project Outputs'!T117</f>
        <v>0</v>
      </c>
      <c r="AFB4" s="41" t="n">
        <f aca="false">'5 - Project Outputs'!U117</f>
        <v>0</v>
      </c>
      <c r="AFC4" s="41" t="n">
        <f aca="false">'5 - Project Outputs'!V117</f>
        <v>0</v>
      </c>
      <c r="AFD4" s="41" t="n">
        <f aca="false">'5 - Project Outputs'!W117</f>
        <v>0</v>
      </c>
      <c r="AFE4" s="41" t="n">
        <f aca="false">'5 - Project Outputs'!X117</f>
        <v>0</v>
      </c>
      <c r="AFF4" s="41" t="n">
        <f aca="false">'5 - Project Outputs'!Y117</f>
        <v>0</v>
      </c>
      <c r="AFG4" s="41" t="str">
        <f aca="false">'5 - Project Outputs'!C118</f>
        <v>&lt; Select &gt;</v>
      </c>
      <c r="AFH4" s="41" t="str">
        <f aca="false">'5 - Project Outputs'!D118</f>
        <v>N/A</v>
      </c>
      <c r="AFI4" s="41" t="n">
        <f aca="false">'5 - Project Outputs'!E118</f>
        <v>0</v>
      </c>
      <c r="AFJ4" s="41" t="n">
        <f aca="false">'5 - Project Outputs'!F118</f>
        <v>0</v>
      </c>
      <c r="AFK4" s="41" t="n">
        <f aca="false">'5 - Project Outputs'!G118</f>
        <v>0</v>
      </c>
      <c r="AFL4" s="41" t="n">
        <f aca="false">'5 - Project Outputs'!H118</f>
        <v>0</v>
      </c>
      <c r="AFM4" s="41" t="n">
        <f aca="false">'5 - Project Outputs'!I118</f>
        <v>0</v>
      </c>
      <c r="AFN4" s="41" t="n">
        <f aca="false">'5 - Project Outputs'!J118</f>
        <v>0</v>
      </c>
      <c r="AFO4" s="41" t="n">
        <f aca="false">'5 - Project Outputs'!K118</f>
        <v>0</v>
      </c>
      <c r="AFP4" s="41" t="n">
        <f aca="false">'5 - Project Outputs'!L118</f>
        <v>0</v>
      </c>
      <c r="AFQ4" s="41" t="n">
        <f aca="false">'5 - Project Outputs'!M118</f>
        <v>0</v>
      </c>
      <c r="AFR4" s="41" t="n">
        <f aca="false">'5 - Project Outputs'!N118</f>
        <v>0</v>
      </c>
      <c r="AFS4" s="41" t="n">
        <f aca="false">'5 - Project Outputs'!O118</f>
        <v>0</v>
      </c>
      <c r="AFT4" s="41" t="n">
        <f aca="false">'5 - Project Outputs'!P118</f>
        <v>0</v>
      </c>
      <c r="AFU4" s="41" t="n">
        <f aca="false">'5 - Project Outputs'!Q118</f>
        <v>0</v>
      </c>
      <c r="AFV4" s="41" t="n">
        <f aca="false">'5 - Project Outputs'!R118</f>
        <v>0</v>
      </c>
      <c r="AFW4" s="41" t="n">
        <f aca="false">'5 - Project Outputs'!S118</f>
        <v>0</v>
      </c>
      <c r="AFX4" s="41" t="n">
        <f aca="false">'5 - Project Outputs'!T118</f>
        <v>0</v>
      </c>
      <c r="AFY4" s="41" t="n">
        <f aca="false">'5 - Project Outputs'!U118</f>
        <v>0</v>
      </c>
      <c r="AFZ4" s="41" t="n">
        <f aca="false">'5 - Project Outputs'!V118</f>
        <v>0</v>
      </c>
      <c r="AGA4" s="41" t="n">
        <f aca="false">'5 - Project Outputs'!W118</f>
        <v>0</v>
      </c>
      <c r="AGB4" s="41" t="n">
        <f aca="false">'5 - Project Outputs'!X118</f>
        <v>0</v>
      </c>
      <c r="AGC4" s="41" t="n">
        <f aca="false">'5 - Project Outputs'!Y118</f>
        <v>0</v>
      </c>
      <c r="AGD4" s="41" t="n">
        <f aca="false">'5 - Project Outputs'!C120</f>
        <v>0</v>
      </c>
      <c r="AGE4" s="41" t="n">
        <f aca="false">'5 - Project Outputs'!D120</f>
        <v>0</v>
      </c>
      <c r="AGF4" s="41" t="n">
        <f aca="false">'5 - Project Outputs'!E120</f>
        <v>0</v>
      </c>
      <c r="AGG4" s="41" t="n">
        <f aca="false">'5 - Project Outputs'!F120</f>
        <v>0</v>
      </c>
      <c r="AGH4" s="41" t="n">
        <f aca="false">'5 - Project Outputs'!G120</f>
        <v>0</v>
      </c>
      <c r="AGI4" s="41" t="n">
        <f aca="false">'5 - Project Outputs'!H120</f>
        <v>0</v>
      </c>
      <c r="AGJ4" s="41" t="n">
        <f aca="false">'5 - Project Outputs'!I120</f>
        <v>0</v>
      </c>
      <c r="AGK4" s="41" t="n">
        <f aca="false">'5 - Project Outputs'!J120</f>
        <v>0</v>
      </c>
      <c r="AGL4" s="41" t="n">
        <f aca="false">'5 - Project Outputs'!K120</f>
        <v>0</v>
      </c>
      <c r="AGM4" s="41" t="n">
        <f aca="false">'5 - Project Outputs'!L120</f>
        <v>0</v>
      </c>
      <c r="AGN4" s="41" t="n">
        <f aca="false">'5 - Project Outputs'!M120</f>
        <v>0</v>
      </c>
      <c r="AGO4" s="41" t="n">
        <f aca="false">'5 - Project Outputs'!N120</f>
        <v>0</v>
      </c>
      <c r="AGP4" s="41" t="n">
        <f aca="false">'5 - Project Outputs'!O120</f>
        <v>0</v>
      </c>
      <c r="AGQ4" s="41" t="n">
        <f aca="false">'5 - Project Outputs'!P120</f>
        <v>0</v>
      </c>
      <c r="AGR4" s="41" t="n">
        <f aca="false">'5 - Project Outputs'!Q120</f>
        <v>0</v>
      </c>
      <c r="AGS4" s="41" t="n">
        <f aca="false">'5 - Project Outputs'!R120</f>
        <v>0</v>
      </c>
      <c r="AGT4" s="41" t="n">
        <f aca="false">'5 - Project Outputs'!S120</f>
        <v>0</v>
      </c>
      <c r="AGU4" s="41" t="n">
        <f aca="false">'5 - Project Outputs'!T120</f>
        <v>0</v>
      </c>
      <c r="AGV4" s="41" t="n">
        <f aca="false">'5 - Project Outputs'!U120</f>
        <v>0</v>
      </c>
      <c r="AGW4" s="41" t="n">
        <f aca="false">'5 - Project Outputs'!V120</f>
        <v>0</v>
      </c>
      <c r="AGX4" s="41" t="n">
        <f aca="false">'5 - Project Outputs'!W120</f>
        <v>0</v>
      </c>
      <c r="AGY4" s="41" t="n">
        <f aca="false">'5 - Project Outputs'!X120</f>
        <v>0</v>
      </c>
      <c r="AGZ4" s="41" t="n">
        <f aca="false">'5 - Project Outputs'!C121</f>
        <v>0</v>
      </c>
      <c r="AHA4" s="41" t="n">
        <f aca="false">'5 - Project Outputs'!D121</f>
        <v>0</v>
      </c>
      <c r="AHB4" s="41" t="n">
        <f aca="false">'5 - Project Outputs'!E121</f>
        <v>0</v>
      </c>
      <c r="AHC4" s="41" t="n">
        <f aca="false">'5 - Project Outputs'!F121</f>
        <v>0</v>
      </c>
      <c r="AHD4" s="41" t="n">
        <f aca="false">'5 - Project Outputs'!G121</f>
        <v>0</v>
      </c>
      <c r="AHE4" s="41" t="n">
        <f aca="false">'5 - Project Outputs'!H121</f>
        <v>0</v>
      </c>
      <c r="AHF4" s="41" t="n">
        <f aca="false">'5 - Project Outputs'!I121</f>
        <v>0</v>
      </c>
      <c r="AHG4" s="41" t="n">
        <f aca="false">'5 - Project Outputs'!J121</f>
        <v>0</v>
      </c>
      <c r="AHH4" s="41" t="n">
        <f aca="false">'5 - Project Outputs'!K121</f>
        <v>0</v>
      </c>
      <c r="AHI4" s="41" t="n">
        <f aca="false">'5 - Project Outputs'!L121</f>
        <v>0</v>
      </c>
      <c r="AHJ4" s="41" t="n">
        <f aca="false">'5 - Project Outputs'!M121</f>
        <v>0</v>
      </c>
      <c r="AHK4" s="41" t="n">
        <f aca="false">'5 - Project Outputs'!N121</f>
        <v>0</v>
      </c>
      <c r="AHL4" s="41" t="n">
        <f aca="false">'5 - Project Outputs'!O121</f>
        <v>0</v>
      </c>
      <c r="AHM4" s="41" t="n">
        <f aca="false">'5 - Project Outputs'!P121</f>
        <v>0</v>
      </c>
      <c r="AHN4" s="41" t="n">
        <f aca="false">'5 - Project Outputs'!Q121</f>
        <v>0</v>
      </c>
      <c r="AHO4" s="41" t="n">
        <f aca="false">'5 - Project Outputs'!R121</f>
        <v>0</v>
      </c>
      <c r="AHP4" s="41" t="n">
        <f aca="false">'5 - Project Outputs'!S121</f>
        <v>0</v>
      </c>
      <c r="AHQ4" s="41" t="n">
        <f aca="false">'5 - Project Outputs'!T121</f>
        <v>0</v>
      </c>
      <c r="AHR4" s="41" t="n">
        <f aca="false">'5 - Project Outputs'!U121</f>
        <v>0</v>
      </c>
      <c r="AHS4" s="41" t="n">
        <f aca="false">'5 - Project Outputs'!V121</f>
        <v>0</v>
      </c>
      <c r="AHT4" s="41" t="n">
        <f aca="false">'5 - Project Outputs'!W121</f>
        <v>0</v>
      </c>
      <c r="AHU4" s="41" t="n">
        <f aca="false">'5 - Project Outputs'!X121</f>
        <v>0</v>
      </c>
      <c r="AHV4" s="41" t="n">
        <f aca="false">'5 - Project Outputs'!C122</f>
        <v>0</v>
      </c>
      <c r="AHW4" s="41" t="n">
        <f aca="false">'5 - Project Outputs'!D122</f>
        <v>0</v>
      </c>
      <c r="AHX4" s="41" t="n">
        <f aca="false">'5 - Project Outputs'!E122</f>
        <v>0</v>
      </c>
      <c r="AHY4" s="41" t="n">
        <f aca="false">'5 - Project Outputs'!F122</f>
        <v>0</v>
      </c>
      <c r="AHZ4" s="41" t="n">
        <f aca="false">'5 - Project Outputs'!G122</f>
        <v>0</v>
      </c>
      <c r="AIA4" s="41" t="n">
        <f aca="false">'5 - Project Outputs'!H122</f>
        <v>0</v>
      </c>
      <c r="AIB4" s="41" t="n">
        <f aca="false">'5 - Project Outputs'!I122</f>
        <v>0</v>
      </c>
      <c r="AIC4" s="41" t="n">
        <f aca="false">'5 - Project Outputs'!J122</f>
        <v>0</v>
      </c>
      <c r="AID4" s="41" t="n">
        <f aca="false">'5 - Project Outputs'!K122</f>
        <v>0</v>
      </c>
      <c r="AIE4" s="41" t="n">
        <f aca="false">'5 - Project Outputs'!L122</f>
        <v>0</v>
      </c>
      <c r="AIF4" s="41" t="n">
        <f aca="false">'5 - Project Outputs'!M122</f>
        <v>0</v>
      </c>
      <c r="AIG4" s="41" t="n">
        <f aca="false">'5 - Project Outputs'!N122</f>
        <v>0</v>
      </c>
      <c r="AIH4" s="41" t="n">
        <f aca="false">'5 - Project Outputs'!O122</f>
        <v>0</v>
      </c>
      <c r="AII4" s="41" t="n">
        <f aca="false">'5 - Project Outputs'!P122</f>
        <v>0</v>
      </c>
      <c r="AIJ4" s="41" t="n">
        <f aca="false">'5 - Project Outputs'!Q122</f>
        <v>0</v>
      </c>
      <c r="AIK4" s="41" t="n">
        <f aca="false">'5 - Project Outputs'!R122</f>
        <v>0</v>
      </c>
      <c r="AIL4" s="41" t="n">
        <f aca="false">'5 - Project Outputs'!S122</f>
        <v>0</v>
      </c>
      <c r="AIM4" s="41" t="n">
        <f aca="false">'5 - Project Outputs'!T122</f>
        <v>0</v>
      </c>
      <c r="AIN4" s="41" t="n">
        <f aca="false">'5 - Project Outputs'!U122</f>
        <v>0</v>
      </c>
      <c r="AIO4" s="41" t="n">
        <f aca="false">'5 - Project Outputs'!V122</f>
        <v>0</v>
      </c>
      <c r="AIP4" s="41" t="n">
        <f aca="false">'5 - Project Outputs'!W122</f>
        <v>0</v>
      </c>
      <c r="AIQ4" s="41" t="n">
        <f aca="false">'5 - Project Outputs'!X122</f>
        <v>0</v>
      </c>
      <c r="AIR4" s="41" t="n">
        <f aca="false">'5 - Project Outputs'!C123</f>
        <v>0</v>
      </c>
      <c r="AIS4" s="41" t="n">
        <f aca="false">'5 - Project Outputs'!D123</f>
        <v>0</v>
      </c>
      <c r="AIT4" s="41" t="n">
        <f aca="false">'5 - Project Outputs'!E123</f>
        <v>0</v>
      </c>
      <c r="AIU4" s="41" t="n">
        <f aca="false">'5 - Project Outputs'!F123</f>
        <v>0</v>
      </c>
      <c r="AIV4" s="41" t="n">
        <f aca="false">'5 - Project Outputs'!G123</f>
        <v>0</v>
      </c>
      <c r="AIW4" s="41" t="n">
        <f aca="false">'5 - Project Outputs'!H123</f>
        <v>0</v>
      </c>
      <c r="AIX4" s="41" t="n">
        <f aca="false">'5 - Project Outputs'!I123</f>
        <v>0</v>
      </c>
      <c r="AIY4" s="41" t="n">
        <f aca="false">'5 - Project Outputs'!J123</f>
        <v>0</v>
      </c>
      <c r="AIZ4" s="41" t="n">
        <f aca="false">'5 - Project Outputs'!K123</f>
        <v>0</v>
      </c>
      <c r="AJA4" s="41" t="n">
        <f aca="false">'5 - Project Outputs'!L123</f>
        <v>0</v>
      </c>
      <c r="AJB4" s="41" t="n">
        <f aca="false">'5 - Project Outputs'!M123</f>
        <v>0</v>
      </c>
      <c r="AJC4" s="41" t="n">
        <f aca="false">'5 - Project Outputs'!N123</f>
        <v>0</v>
      </c>
      <c r="AJD4" s="41" t="n">
        <f aca="false">'5 - Project Outputs'!O123</f>
        <v>0</v>
      </c>
      <c r="AJE4" s="41" t="n">
        <f aca="false">'5 - Project Outputs'!P123</f>
        <v>0</v>
      </c>
      <c r="AJF4" s="41" t="n">
        <f aca="false">'5 - Project Outputs'!Q123</f>
        <v>0</v>
      </c>
      <c r="AJG4" s="41" t="n">
        <f aca="false">'5 - Project Outputs'!R123</f>
        <v>0</v>
      </c>
      <c r="AJH4" s="41" t="n">
        <f aca="false">'5 - Project Outputs'!S123</f>
        <v>0</v>
      </c>
      <c r="AJI4" s="41" t="n">
        <f aca="false">'5 - Project Outputs'!T123</f>
        <v>0</v>
      </c>
      <c r="AJJ4" s="41" t="n">
        <f aca="false">'5 - Project Outputs'!U123</f>
        <v>0</v>
      </c>
      <c r="AJK4" s="41" t="n">
        <f aca="false">'5 - Project Outputs'!V123</f>
        <v>0</v>
      </c>
      <c r="AJL4" s="41" t="n">
        <f aca="false">'5 - Project Outputs'!W123</f>
        <v>0</v>
      </c>
      <c r="AJM4" s="41" t="n">
        <f aca="false">'5 - Project Outputs'!X123</f>
        <v>0</v>
      </c>
      <c r="AJN4" s="41" t="n">
        <f aca="false">'5 - Project Outputs'!C124</f>
        <v>0</v>
      </c>
      <c r="AJO4" s="41" t="n">
        <f aca="false">'5 - Project Outputs'!D124</f>
        <v>0</v>
      </c>
      <c r="AJP4" s="41" t="n">
        <f aca="false">'5 - Project Outputs'!E124</f>
        <v>0</v>
      </c>
      <c r="AJQ4" s="41" t="n">
        <f aca="false">'5 - Project Outputs'!F124</f>
        <v>0</v>
      </c>
      <c r="AJR4" s="41" t="n">
        <f aca="false">'5 - Project Outputs'!G124</f>
        <v>0</v>
      </c>
      <c r="AJS4" s="41" t="n">
        <f aca="false">'5 - Project Outputs'!H124</f>
        <v>0</v>
      </c>
      <c r="AJT4" s="41" t="n">
        <f aca="false">'5 - Project Outputs'!I124</f>
        <v>0</v>
      </c>
      <c r="AJU4" s="41" t="n">
        <f aca="false">'5 - Project Outputs'!J124</f>
        <v>0</v>
      </c>
      <c r="AJV4" s="41" t="n">
        <f aca="false">'5 - Project Outputs'!K124</f>
        <v>0</v>
      </c>
      <c r="AJW4" s="41" t="n">
        <f aca="false">'5 - Project Outputs'!L124</f>
        <v>0</v>
      </c>
      <c r="AJX4" s="41" t="n">
        <f aca="false">'5 - Project Outputs'!M124</f>
        <v>0</v>
      </c>
      <c r="AJY4" s="41" t="n">
        <f aca="false">'5 - Project Outputs'!N124</f>
        <v>0</v>
      </c>
      <c r="AJZ4" s="41" t="n">
        <f aca="false">'5 - Project Outputs'!O124</f>
        <v>0</v>
      </c>
      <c r="AKA4" s="41" t="n">
        <f aca="false">'5 - Project Outputs'!P124</f>
        <v>0</v>
      </c>
      <c r="AKB4" s="41" t="n">
        <f aca="false">'5 - Project Outputs'!Q124</f>
        <v>0</v>
      </c>
      <c r="AKC4" s="41" t="n">
        <f aca="false">'5 - Project Outputs'!R124</f>
        <v>0</v>
      </c>
      <c r="AKD4" s="41" t="n">
        <f aca="false">'5 - Project Outputs'!S124</f>
        <v>0</v>
      </c>
      <c r="AKE4" s="41" t="n">
        <f aca="false">'5 - Project Outputs'!T124</f>
        <v>0</v>
      </c>
      <c r="AKF4" s="41" t="n">
        <f aca="false">'5 - Project Outputs'!U124</f>
        <v>0</v>
      </c>
      <c r="AKG4" s="41" t="n">
        <f aca="false">'5 - Project Outputs'!V124</f>
        <v>0</v>
      </c>
      <c r="AKH4" s="41" t="n">
        <f aca="false">'5 - Project Outputs'!W124</f>
        <v>0</v>
      </c>
      <c r="AKI4" s="41" t="n">
        <f aca="false">'5 - Project Outputs'!X124</f>
        <v>0</v>
      </c>
      <c r="AKJ4" s="41" t="n">
        <f aca="false">'5 - Project Outputs'!C125</f>
        <v>0</v>
      </c>
      <c r="AKK4" s="41" t="n">
        <f aca="false">'5 - Project Outputs'!D125</f>
        <v>0</v>
      </c>
      <c r="AKL4" s="41" t="n">
        <f aca="false">'5 - Project Outputs'!E125</f>
        <v>0</v>
      </c>
      <c r="AKM4" s="41" t="n">
        <f aca="false">'5 - Project Outputs'!F125</f>
        <v>0</v>
      </c>
      <c r="AKN4" s="41" t="n">
        <f aca="false">'5 - Project Outputs'!G125</f>
        <v>0</v>
      </c>
      <c r="AKO4" s="41" t="n">
        <f aca="false">'5 - Project Outputs'!H125</f>
        <v>0</v>
      </c>
      <c r="AKP4" s="41" t="n">
        <f aca="false">'5 - Project Outputs'!I125</f>
        <v>0</v>
      </c>
      <c r="AKQ4" s="41" t="n">
        <f aca="false">'5 - Project Outputs'!J125</f>
        <v>0</v>
      </c>
      <c r="AKR4" s="41" t="n">
        <f aca="false">'5 - Project Outputs'!K125</f>
        <v>0</v>
      </c>
      <c r="AKS4" s="41" t="n">
        <f aca="false">'5 - Project Outputs'!L125</f>
        <v>0</v>
      </c>
      <c r="AKT4" s="41" t="n">
        <f aca="false">'5 - Project Outputs'!M125</f>
        <v>0</v>
      </c>
      <c r="AKU4" s="41" t="n">
        <f aca="false">'5 - Project Outputs'!N125</f>
        <v>0</v>
      </c>
      <c r="AKV4" s="41" t="n">
        <f aca="false">'5 - Project Outputs'!O125</f>
        <v>0</v>
      </c>
      <c r="AKW4" s="41" t="n">
        <f aca="false">'5 - Project Outputs'!P125</f>
        <v>0</v>
      </c>
      <c r="AKX4" s="41" t="n">
        <f aca="false">'5 - Project Outputs'!Q125</f>
        <v>0</v>
      </c>
      <c r="AKY4" s="41" t="n">
        <f aca="false">'5 - Project Outputs'!R125</f>
        <v>0</v>
      </c>
      <c r="AKZ4" s="41" t="n">
        <f aca="false">'5 - Project Outputs'!S125</f>
        <v>0</v>
      </c>
      <c r="ALA4" s="41" t="n">
        <f aca="false">'5 - Project Outputs'!T125</f>
        <v>0</v>
      </c>
      <c r="ALB4" s="41" t="n">
        <f aca="false">'5 - Project Outputs'!U125</f>
        <v>0</v>
      </c>
      <c r="ALC4" s="41" t="n">
        <f aca="false">'5 - Project Outputs'!V125</f>
        <v>0</v>
      </c>
      <c r="ALD4" s="41" t="n">
        <f aca="false">'5 - Project Outputs'!W125</f>
        <v>0</v>
      </c>
      <c r="ALE4" s="41" t="n">
        <f aca="false">'5 - Project Outputs'!X125</f>
        <v>0</v>
      </c>
      <c r="ALF4" s="41" t="n">
        <f aca="false">'5 - Project Outputs'!C126</f>
        <v>0</v>
      </c>
      <c r="ALG4" s="41" t="n">
        <f aca="false">'5 - Project Outputs'!D126</f>
        <v>0</v>
      </c>
      <c r="ALH4" s="41" t="n">
        <f aca="false">'5 - Project Outputs'!E126</f>
        <v>0</v>
      </c>
      <c r="ALI4" s="41" t="n">
        <f aca="false">'5 - Project Outputs'!F126</f>
        <v>0</v>
      </c>
      <c r="ALJ4" s="41" t="n">
        <f aca="false">'5 - Project Outputs'!G126</f>
        <v>0</v>
      </c>
      <c r="ALK4" s="41" t="n">
        <f aca="false">'5 - Project Outputs'!H126</f>
        <v>0</v>
      </c>
      <c r="ALL4" s="41" t="n">
        <f aca="false">'5 - Project Outputs'!I126</f>
        <v>0</v>
      </c>
      <c r="ALM4" s="41" t="n">
        <f aca="false">'5 - Project Outputs'!J126</f>
        <v>0</v>
      </c>
      <c r="ALN4" s="41" t="n">
        <f aca="false">'5 - Project Outputs'!K126</f>
        <v>0</v>
      </c>
      <c r="ALO4" s="41" t="n">
        <f aca="false">'5 - Project Outputs'!L126</f>
        <v>0</v>
      </c>
      <c r="ALP4" s="41" t="n">
        <f aca="false">'5 - Project Outputs'!M126</f>
        <v>0</v>
      </c>
      <c r="ALQ4" s="41" t="n">
        <f aca="false">'5 - Project Outputs'!N126</f>
        <v>0</v>
      </c>
      <c r="ALR4" s="41" t="n">
        <f aca="false">'5 - Project Outputs'!O126</f>
        <v>0</v>
      </c>
      <c r="ALS4" s="41" t="n">
        <f aca="false">'5 - Project Outputs'!P126</f>
        <v>0</v>
      </c>
      <c r="ALT4" s="41" t="n">
        <f aca="false">'5 - Project Outputs'!Q126</f>
        <v>0</v>
      </c>
      <c r="ALU4" s="41" t="n">
        <f aca="false">'5 - Project Outputs'!R126</f>
        <v>0</v>
      </c>
      <c r="ALV4" s="41" t="n">
        <f aca="false">'5 - Project Outputs'!S126</f>
        <v>0</v>
      </c>
      <c r="ALW4" s="41" t="n">
        <f aca="false">'5 - Project Outputs'!T126</f>
        <v>0</v>
      </c>
      <c r="ALX4" s="41" t="n">
        <f aca="false">'5 - Project Outputs'!U126</f>
        <v>0</v>
      </c>
      <c r="ALY4" s="41" t="n">
        <f aca="false">'5 - Project Outputs'!V126</f>
        <v>0</v>
      </c>
      <c r="ALZ4" s="41" t="n">
        <f aca="false">'5 - Project Outputs'!W126</f>
        <v>0</v>
      </c>
      <c r="AMA4" s="41" t="n">
        <f aca="false">'5 - Project Outputs'!X126</f>
        <v>0</v>
      </c>
      <c r="AMB4" s="41" t="n">
        <f aca="false">'5 - Project Outputs'!C127</f>
        <v>0</v>
      </c>
      <c r="AMC4" s="41" t="n">
        <f aca="false">'5 - Project Outputs'!D127</f>
        <v>0</v>
      </c>
      <c r="AMD4" s="41" t="n">
        <f aca="false">'5 - Project Outputs'!E127</f>
        <v>0</v>
      </c>
      <c r="AME4" s="41" t="n">
        <f aca="false">'5 - Project Outputs'!F127</f>
        <v>0</v>
      </c>
      <c r="AMF4" s="41" t="n">
        <f aca="false">'5 - Project Outputs'!G127</f>
        <v>0</v>
      </c>
      <c r="AMG4" s="41" t="n">
        <f aca="false">'5 - Project Outputs'!H127</f>
        <v>0</v>
      </c>
      <c r="AMH4" s="41" t="n">
        <f aca="false">'5 - Project Outputs'!I127</f>
        <v>0</v>
      </c>
      <c r="AMI4" s="41" t="n">
        <f aca="false">'5 - Project Outputs'!J127</f>
        <v>0</v>
      </c>
      <c r="AMJ4" s="41" t="n">
        <f aca="false">'5 - Project Outputs'!K127</f>
        <v>0</v>
      </c>
      <c r="AMK4" s="41" t="n">
        <f aca="false">'5 - Project Outputs'!L127</f>
        <v>0</v>
      </c>
      <c r="AML4" s="41" t="n">
        <f aca="false">'5 - Project Outputs'!M127</f>
        <v>0</v>
      </c>
      <c r="AMM4" s="41" t="n">
        <f aca="false">'5 - Project Outputs'!N127</f>
        <v>0</v>
      </c>
      <c r="AMN4" s="41" t="n">
        <f aca="false">'5 - Project Outputs'!O127</f>
        <v>0</v>
      </c>
      <c r="AMO4" s="41" t="n">
        <f aca="false">'5 - Project Outputs'!P127</f>
        <v>0</v>
      </c>
      <c r="AMP4" s="41" t="n">
        <f aca="false">'5 - Project Outputs'!Q127</f>
        <v>0</v>
      </c>
      <c r="AMQ4" s="41" t="n">
        <f aca="false">'5 - Project Outputs'!R127</f>
        <v>0</v>
      </c>
      <c r="AMR4" s="41" t="n">
        <f aca="false">'5 - Project Outputs'!S127</f>
        <v>0</v>
      </c>
      <c r="AMS4" s="41" t="n">
        <f aca="false">'5 - Project Outputs'!T127</f>
        <v>0</v>
      </c>
      <c r="AMT4" s="41" t="n">
        <f aca="false">'5 - Project Outputs'!U127</f>
        <v>0</v>
      </c>
      <c r="AMU4" s="41" t="n">
        <f aca="false">'5 - Project Outputs'!V127</f>
        <v>0</v>
      </c>
      <c r="AMV4" s="41" t="n">
        <f aca="false">'5 - Project Outputs'!W127</f>
        <v>0</v>
      </c>
      <c r="AMW4" s="41" t="n">
        <f aca="false">'5 - Project Outputs'!X127</f>
        <v>0</v>
      </c>
      <c r="AMX4" s="41" t="n">
        <f aca="false">'5 - Project Outputs'!C128</f>
        <v>0</v>
      </c>
      <c r="AMY4" s="41" t="n">
        <f aca="false">'5 - Project Outputs'!D128</f>
        <v>0</v>
      </c>
      <c r="AMZ4" s="41" t="n">
        <f aca="false">'5 - Project Outputs'!E128</f>
        <v>0</v>
      </c>
      <c r="ANA4" s="41" t="n">
        <f aca="false">'5 - Project Outputs'!F128</f>
        <v>0</v>
      </c>
      <c r="ANB4" s="41" t="n">
        <f aca="false">'5 - Project Outputs'!G128</f>
        <v>0</v>
      </c>
      <c r="ANC4" s="41" t="n">
        <f aca="false">'5 - Project Outputs'!H128</f>
        <v>0</v>
      </c>
      <c r="AND4" s="41" t="n">
        <f aca="false">'5 - Project Outputs'!I128</f>
        <v>0</v>
      </c>
      <c r="ANE4" s="41" t="n">
        <f aca="false">'5 - Project Outputs'!J128</f>
        <v>0</v>
      </c>
      <c r="ANF4" s="41" t="n">
        <f aca="false">'5 - Project Outputs'!K128</f>
        <v>0</v>
      </c>
      <c r="ANG4" s="41" t="n">
        <f aca="false">'5 - Project Outputs'!L128</f>
        <v>0</v>
      </c>
      <c r="ANH4" s="41" t="n">
        <f aca="false">'5 - Project Outputs'!M128</f>
        <v>0</v>
      </c>
      <c r="ANI4" s="41" t="n">
        <f aca="false">'5 - Project Outputs'!N128</f>
        <v>0</v>
      </c>
      <c r="ANJ4" s="41" t="n">
        <f aca="false">'5 - Project Outputs'!O128</f>
        <v>0</v>
      </c>
      <c r="ANK4" s="41" t="n">
        <f aca="false">'5 - Project Outputs'!P128</f>
        <v>0</v>
      </c>
      <c r="ANL4" s="41" t="n">
        <f aca="false">'5 - Project Outputs'!Q128</f>
        <v>0</v>
      </c>
      <c r="ANM4" s="41" t="n">
        <f aca="false">'5 - Project Outputs'!R128</f>
        <v>0</v>
      </c>
      <c r="ANN4" s="41" t="n">
        <f aca="false">'5 - Project Outputs'!S128</f>
        <v>0</v>
      </c>
      <c r="ANO4" s="41" t="n">
        <f aca="false">'5 - Project Outputs'!T128</f>
        <v>0</v>
      </c>
      <c r="ANP4" s="41" t="n">
        <f aca="false">'5 - Project Outputs'!U128</f>
        <v>0</v>
      </c>
      <c r="ANQ4" s="41" t="n">
        <f aca="false">'5 - Project Outputs'!V128</f>
        <v>0</v>
      </c>
      <c r="ANR4" s="41" t="n">
        <f aca="false">'5 - Project Outputs'!W128</f>
        <v>0</v>
      </c>
      <c r="ANS4" s="41" t="n">
        <f aca="false">'5 - Project Outputs'!X128</f>
        <v>0</v>
      </c>
      <c r="ANT4" s="41" t="n">
        <f aca="false">'5 - Project Outputs'!C129</f>
        <v>0</v>
      </c>
      <c r="ANU4" s="41" t="n">
        <f aca="false">'5 - Project Outputs'!D129</f>
        <v>0</v>
      </c>
      <c r="ANV4" s="41" t="n">
        <f aca="false">'5 - Project Outputs'!E129</f>
        <v>0</v>
      </c>
      <c r="ANW4" s="41" t="n">
        <f aca="false">'5 - Project Outputs'!F129</f>
        <v>0</v>
      </c>
      <c r="ANX4" s="41" t="n">
        <f aca="false">'5 - Project Outputs'!G129</f>
        <v>0</v>
      </c>
      <c r="ANY4" s="41" t="n">
        <f aca="false">'5 - Project Outputs'!H129</f>
        <v>0</v>
      </c>
      <c r="ANZ4" s="41" t="n">
        <f aca="false">'5 - Project Outputs'!I129</f>
        <v>0</v>
      </c>
      <c r="AOA4" s="41" t="n">
        <f aca="false">'5 - Project Outputs'!J129</f>
        <v>0</v>
      </c>
      <c r="AOB4" s="41" t="n">
        <f aca="false">'5 - Project Outputs'!K129</f>
        <v>0</v>
      </c>
      <c r="AOC4" s="41" t="n">
        <f aca="false">'5 - Project Outputs'!L129</f>
        <v>0</v>
      </c>
      <c r="AOD4" s="41" t="n">
        <f aca="false">'5 - Project Outputs'!M129</f>
        <v>0</v>
      </c>
      <c r="AOE4" s="41" t="n">
        <f aca="false">'5 - Project Outputs'!N129</f>
        <v>0</v>
      </c>
      <c r="AOF4" s="41" t="n">
        <f aca="false">'5 - Project Outputs'!O129</f>
        <v>0</v>
      </c>
      <c r="AOG4" s="41" t="n">
        <f aca="false">'5 - Project Outputs'!P129</f>
        <v>0</v>
      </c>
      <c r="AOH4" s="41" t="n">
        <f aca="false">'5 - Project Outputs'!Q129</f>
        <v>0</v>
      </c>
      <c r="AOI4" s="41" t="n">
        <f aca="false">'5 - Project Outputs'!R129</f>
        <v>0</v>
      </c>
      <c r="AOJ4" s="41" t="n">
        <f aca="false">'5 - Project Outputs'!S129</f>
        <v>0</v>
      </c>
      <c r="AOK4" s="41" t="n">
        <f aca="false">'5 - Project Outputs'!T129</f>
        <v>0</v>
      </c>
      <c r="AOL4" s="41" t="n">
        <f aca="false">'5 - Project Outputs'!U129</f>
        <v>0</v>
      </c>
      <c r="AOM4" s="41" t="n">
        <f aca="false">'5 - Project Outputs'!V129</f>
        <v>0</v>
      </c>
      <c r="AON4" s="41" t="n">
        <f aca="false">'5 - Project Outputs'!W129</f>
        <v>0</v>
      </c>
      <c r="AOO4" s="41" t="n">
        <f aca="false">'5 - Project Outputs'!X129</f>
        <v>0</v>
      </c>
      <c r="CZK4" s="41" t="str">
        <f aca="false">'7 - Risk Register'!C39</f>
        <v>No info</v>
      </c>
      <c r="CZL4" s="41" t="str">
        <f aca="false">'7 - Risk Register'!D39</f>
        <v>Client Mistreatment</v>
      </c>
      <c r="CZM4" s="41" t="str">
        <f aca="false">'7 - Risk Register'!E39</f>
        <v>Some short desc</v>
      </c>
      <c r="CZN4" s="41" t="str">
        <f aca="false">'7 - Risk Register'!F39</f>
        <v>Some short desc</v>
      </c>
      <c r="CZO4" s="41" t="str">
        <f aca="false">'7 - Risk Register'!G39</f>
        <v>Some short desc</v>
      </c>
      <c r="CZP4" s="41" t="str">
        <f aca="false">'7 - Risk Register'!H39</f>
        <v>3 - Medium impact</v>
      </c>
      <c r="CZQ4" s="41" t="str">
        <f aca="false">'7 - Risk Register'!I39</f>
        <v>2 - Medium</v>
      </c>
      <c r="CZR4" s="41" t="n">
        <f aca="false">'7 - Risk Register'!J39</f>
        <v>6</v>
      </c>
      <c r="CZS4" s="41" t="str">
        <f aca="false">'7 - Risk Register'!K39</f>
        <v>public and stakeholders</v>
      </c>
      <c r="CZT4" s="41" t="str">
        <f aca="false">'7 - Risk Register'!L39</f>
        <v>3 - Medium impact</v>
      </c>
      <c r="CZU4" s="41" t="str">
        <f aca="false">'7 - Risk Register'!M39</f>
        <v>4 - Almost Certain</v>
      </c>
      <c r="CZV4" s="41" t="n">
        <f aca="false">'7 - Risk Register'!N39</f>
        <v>12</v>
      </c>
      <c r="CZW4" s="41" t="str">
        <f aca="false">'7 - Risk Register'!O39</f>
        <v>5 - Imminent: next month</v>
      </c>
      <c r="CZX4" s="41" t="str">
        <f aca="false">'7 - Risk Register'!P39</f>
        <v>Surveyor</v>
      </c>
      <c r="CZY4" s="41" t="n">
        <f aca="false">'7 - Risk Register'!C40</f>
        <v>0</v>
      </c>
      <c r="CZZ4" s="41" t="n">
        <f aca="false">'7 - Risk Register'!D40</f>
        <v>0</v>
      </c>
      <c r="DAA4" s="41" t="n">
        <f aca="false">'7 - Risk Register'!E40</f>
        <v>0</v>
      </c>
      <c r="DAB4" s="41" t="n">
        <f aca="false">'7 - Risk Register'!F40</f>
        <v>0</v>
      </c>
      <c r="DAC4" s="41" t="n">
        <f aca="false">'7 - Risk Register'!G40</f>
        <v>0</v>
      </c>
      <c r="DAD4" s="41" t="n">
        <f aca="false">'7 - Risk Register'!H40</f>
        <v>0</v>
      </c>
      <c r="DAE4" s="41" t="n">
        <f aca="false">'7 - Risk Register'!I40</f>
        <v>0</v>
      </c>
      <c r="DAF4" s="41" t="str">
        <f aca="false">'7 - Risk Register'!J40</f>
        <v/>
      </c>
      <c r="DAG4" s="41" t="n">
        <f aca="false">'7 - Risk Register'!K40</f>
        <v>0</v>
      </c>
      <c r="DAH4" s="41" t="n">
        <f aca="false">'7 - Risk Register'!L40</f>
        <v>0</v>
      </c>
      <c r="DAI4" s="41" t="n">
        <f aca="false">'7 - Risk Register'!M40</f>
        <v>0</v>
      </c>
      <c r="DAJ4" s="41" t="str">
        <f aca="false">'7 - Risk Register'!N40</f>
        <v/>
      </c>
      <c r="DAK4" s="41" t="n">
        <f aca="false">'7 - Risk Register'!O40</f>
        <v>0</v>
      </c>
      <c r="DAL4" s="41" t="n">
        <f aca="false">'7 - Risk Register'!P40</f>
        <v>0</v>
      </c>
      <c r="DAM4" s="41" t="n">
        <f aca="false">'7 - Risk Register'!C41</f>
        <v>0</v>
      </c>
      <c r="DAN4" s="41" t="n">
        <f aca="false">'7 - Risk Register'!D41</f>
        <v>0</v>
      </c>
      <c r="DAO4" s="41" t="n">
        <f aca="false">'7 - Risk Register'!E41</f>
        <v>0</v>
      </c>
      <c r="DAP4" s="41" t="n">
        <f aca="false">'7 - Risk Register'!F41</f>
        <v>0</v>
      </c>
      <c r="DAQ4" s="41" t="n">
        <f aca="false">'7 - Risk Register'!G41</f>
        <v>0</v>
      </c>
      <c r="DAR4" s="41" t="n">
        <f aca="false">'7 - Risk Register'!H41</f>
        <v>0</v>
      </c>
      <c r="DAS4" s="41" t="n">
        <f aca="false">'7 - Risk Register'!I41</f>
        <v>0</v>
      </c>
      <c r="DAT4" s="41" t="str">
        <f aca="false">'7 - Risk Register'!J41</f>
        <v/>
      </c>
      <c r="DAU4" s="41" t="n">
        <f aca="false">'7 - Risk Register'!K41</f>
        <v>0</v>
      </c>
      <c r="DAV4" s="41" t="n">
        <f aca="false">'7 - Risk Register'!L41</f>
        <v>0</v>
      </c>
      <c r="DAW4" s="41" t="n">
        <f aca="false">'7 - Risk Register'!M41</f>
        <v>0</v>
      </c>
      <c r="DAX4" s="41" t="str">
        <f aca="false">'7 - Risk Register'!N41</f>
        <v/>
      </c>
      <c r="DAY4" s="41" t="n">
        <f aca="false">'7 - Risk Register'!O41</f>
        <v>0</v>
      </c>
      <c r="DAZ4" s="41" t="n">
        <f aca="false">'7 - Risk Register'!P41</f>
        <v>0</v>
      </c>
    </row>
    <row r="5" s="41" customFormat="true" ht="15" hidden="false" customHeight="false" outlineLevel="0" collapsed="false">
      <c r="A5" s="561" t="s">
        <v>3504</v>
      </c>
      <c r="R5" s="41" t="str">
        <f aca="false">'Project Lookup'!$C$6</f>
        <v>HS-WRC-05</v>
      </c>
      <c r="S5" s="41" t="str">
        <f aca="false">'Project Lookup'!$E$6</f>
        <v>Angel Place</v>
      </c>
      <c r="T5" s="41" t="str">
        <f aca="false">'2 - Project Admin'!F30</f>
        <v>Regeneration </v>
      </c>
      <c r="U5" s="41" t="str">
        <f aca="false">'2 - Project Admin'!G30</f>
        <v>Single</v>
      </c>
      <c r="V5" s="41" t="str">
        <f aca="false">'2 - Project Admin'!H30</f>
        <v>WR1 3QS</v>
      </c>
      <c r="W5" s="41" t="str">
        <f aca="false">'2 - Project Admin'!I30</f>
        <v>384879-255028</v>
      </c>
      <c r="X5" s="41" t="str">
        <f aca="false">'2 - Project Admin'!J30</f>
        <v>&lt; Select &gt;</v>
      </c>
      <c r="Y5" s="41" t="n">
        <f aca="false">'2 - Project Admin'!K30</f>
        <v>0</v>
      </c>
      <c r="Z5" s="41" t="n">
        <f aca="false">'2 - Project Admin'!L30</f>
        <v>0</v>
      </c>
      <c r="AJ5" s="565" t="n">
        <f aca="false">'3 - Programme Progress'!D23</f>
        <v>44470</v>
      </c>
      <c r="AK5" s="41" t="n">
        <f aca="false">'3 - Programme Progress'!E23</f>
        <v>45352</v>
      </c>
      <c r="AL5" s="41" t="e">
        <f aca="false">'3 - programme progress'!#ref!</f>
        <v>#VALUE!</v>
      </c>
      <c r="AM5" s="41" t="str">
        <f aca="false">'3 - Programme Progress'!F23</f>
        <v>Project delivery</v>
      </c>
      <c r="AN5" s="41" t="n">
        <f aca="false">'3 - Programme Progress'!J23</f>
        <v>3</v>
      </c>
      <c r="AO5" s="41" t="n">
        <f aca="false">'3 - Programme Progress'!K23</f>
        <v>2</v>
      </c>
      <c r="AP5" s="41" t="n">
        <f aca="false">'3 - Programme Progress'!L23</f>
        <v>2</v>
      </c>
      <c r="AQ5" s="41" t="str">
        <f aca="false">'3 - Programme Progress'!M23</f>
        <v>Commentary on Status and RAG Ratings</v>
      </c>
      <c r="AR5" s="41" t="str">
        <f aca="false">'3 - Programme Progress'!N23</f>
        <v>Most Important Upcoming Comms Milestone</v>
      </c>
      <c r="AS5" s="41" t="n">
        <f aca="false">'3 - Programme Progress'!O23</f>
        <v>45231</v>
      </c>
      <c r="AU5" s="566"/>
      <c r="AV5" s="566"/>
      <c r="AW5" s="566"/>
      <c r="AX5" s="566"/>
      <c r="AY5" s="566"/>
      <c r="AZ5" s="566"/>
      <c r="BA5" s="566"/>
      <c r="BB5" s="566"/>
      <c r="BC5" s="566"/>
      <c r="BD5" s="566"/>
      <c r="BE5" s="566"/>
      <c r="BF5" s="566"/>
      <c r="BG5" s="566"/>
      <c r="BH5" s="566"/>
      <c r="BI5" s="566"/>
      <c r="BJ5" s="566"/>
      <c r="BK5" s="566"/>
      <c r="BS5" s="41" t="n">
        <f aca="false">'4a - Funding Profiles'!F122</f>
        <v>0</v>
      </c>
      <c r="BT5" s="41" t="n">
        <f aca="false">'4a - Funding Profiles'!G122</f>
        <v>1</v>
      </c>
      <c r="BU5" s="41" t="n">
        <f aca="false">'4a - Funding Profiles'!H122</f>
        <v>1</v>
      </c>
      <c r="BV5" s="41" t="n">
        <f aca="false">'4a - Funding Profiles'!I122</f>
        <v>2</v>
      </c>
      <c r="BW5" s="41" t="n">
        <f aca="false">'4a - Funding Profiles'!J122</f>
        <v>1</v>
      </c>
      <c r="BX5" s="41" t="n">
        <f aca="false">'4a - Funding Profiles'!K122</f>
        <v>1</v>
      </c>
      <c r="BY5" s="41" t="n">
        <f aca="false">'4a - Funding Profiles'!L122</f>
        <v>2</v>
      </c>
      <c r="BZ5" s="41" t="n">
        <f aca="false">'4a - Funding Profiles'!M122</f>
        <v>1</v>
      </c>
      <c r="CA5" s="41" t="n">
        <f aca="false">'4a - Funding Profiles'!N122</f>
        <v>1</v>
      </c>
      <c r="CB5" s="41" t="n">
        <f aca="false">'4a - Funding Profiles'!O122</f>
        <v>2</v>
      </c>
      <c r="CC5" s="41" t="n">
        <f aca="false">'4a - Funding Profiles'!P122</f>
        <v>1</v>
      </c>
      <c r="CD5" s="41" t="n">
        <f aca="false">'4a - Funding Profiles'!Q122</f>
        <v>1</v>
      </c>
      <c r="CE5" s="41" t="n">
        <f aca="false">'4a - Funding Profiles'!R122</f>
        <v>2</v>
      </c>
      <c r="CF5" s="41" t="n">
        <f aca="false">'4a - Funding Profiles'!S122</f>
        <v>5555</v>
      </c>
      <c r="CG5" s="41" t="n">
        <f aca="false">'4a - Funding Profiles'!T122</f>
        <v>0</v>
      </c>
      <c r="CH5" s="41" t="n">
        <f aca="false">'4a - Funding Profiles'!U122</f>
        <v>5555</v>
      </c>
      <c r="CI5" s="41" t="n">
        <f aca="false">'4a - Funding Profiles'!V122</f>
        <v>0</v>
      </c>
      <c r="CJ5" s="41" t="n">
        <f aca="false">'4a - Funding Profiles'!W122</f>
        <v>0</v>
      </c>
      <c r="CK5" s="41" t="n">
        <f aca="false">'4a - Funding Profiles'!X122</f>
        <v>0</v>
      </c>
      <c r="CL5" s="41" t="n">
        <f aca="false">'4a - Funding Profiles'!Y122</f>
        <v>0</v>
      </c>
      <c r="CM5" s="41" t="n">
        <f aca="false">'4a - Funding Profiles'!Z122</f>
        <v>5563</v>
      </c>
      <c r="CN5" s="41" t="n">
        <f aca="false">'4a - Funding Profiles'!F123</f>
        <v>0</v>
      </c>
      <c r="CO5" s="41" t="n">
        <f aca="false">'4a - Funding Profiles'!G123</f>
        <v>0</v>
      </c>
      <c r="CP5" s="41" t="n">
        <f aca="false">'4a - Funding Profiles'!H123</f>
        <v>0</v>
      </c>
      <c r="CQ5" s="41" t="n">
        <f aca="false">'4a - Funding Profiles'!I123</f>
        <v>0</v>
      </c>
      <c r="CR5" s="41" t="n">
        <f aca="false">'4a - Funding Profiles'!J123</f>
        <v>0</v>
      </c>
      <c r="CS5" s="41" t="n">
        <f aca="false">'4a - Funding Profiles'!K123</f>
        <v>0</v>
      </c>
      <c r="CT5" s="41" t="n">
        <f aca="false">'4a - Funding Profiles'!L123</f>
        <v>0</v>
      </c>
      <c r="CU5" s="41" t="n">
        <f aca="false">'4a - Funding Profiles'!M123</f>
        <v>0</v>
      </c>
      <c r="CV5" s="41" t="n">
        <f aca="false">'4a - Funding Profiles'!N123</f>
        <v>0</v>
      </c>
      <c r="CW5" s="41" t="n">
        <f aca="false">'4a - Funding Profiles'!O123</f>
        <v>0</v>
      </c>
      <c r="CX5" s="41" t="n">
        <f aca="false">'4a - Funding Profiles'!P123</f>
        <v>0</v>
      </c>
      <c r="CY5" s="41" t="n">
        <f aca="false">'4a - Funding Profiles'!Q123</f>
        <v>0</v>
      </c>
      <c r="CZ5" s="41" t="n">
        <f aca="false">'4a - Funding Profiles'!R123</f>
        <v>0</v>
      </c>
      <c r="DA5" s="41" t="n">
        <f aca="false">'4a - Funding Profiles'!S123</f>
        <v>0</v>
      </c>
      <c r="DB5" s="41" t="n">
        <f aca="false">'4a - Funding Profiles'!T123</f>
        <v>0</v>
      </c>
      <c r="DC5" s="41" t="n">
        <f aca="false">'4a - Funding Profiles'!U123</f>
        <v>0</v>
      </c>
      <c r="DD5" s="41" t="n">
        <f aca="false">'4a - Funding Profiles'!V123</f>
        <v>0</v>
      </c>
      <c r="DE5" s="41" t="n">
        <f aca="false">'4a - Funding Profiles'!W123</f>
        <v>0</v>
      </c>
      <c r="DF5" s="41" t="n">
        <f aca="false">'4a - Funding Profiles'!X123</f>
        <v>0</v>
      </c>
      <c r="DG5" s="41" t="n">
        <f aca="false">'4a - Funding Profiles'!Y123</f>
        <v>0</v>
      </c>
      <c r="DH5" s="41" t="n">
        <f aca="false">'4a - Funding Profiles'!Z123</f>
        <v>0</v>
      </c>
      <c r="DI5" s="41" t="n">
        <f aca="false">'4a - Funding Profiles'!F124</f>
        <v>0</v>
      </c>
      <c r="DJ5" s="41" t="n">
        <f aca="false">'4a - Funding Profiles'!G124</f>
        <v>1</v>
      </c>
      <c r="DK5" s="41" t="n">
        <f aca="false">'4a - Funding Profiles'!H124</f>
        <v>1</v>
      </c>
      <c r="DL5" s="41" t="n">
        <f aca="false">'4a - Funding Profiles'!I124</f>
        <v>2</v>
      </c>
      <c r="DM5" s="41" t="n">
        <f aca="false">'4a - Funding Profiles'!J124</f>
        <v>1</v>
      </c>
      <c r="DN5" s="41" t="n">
        <f aca="false">'4a - Funding Profiles'!K124</f>
        <v>1</v>
      </c>
      <c r="DO5" s="41" t="n">
        <f aca="false">'4a - Funding Profiles'!L124</f>
        <v>2</v>
      </c>
      <c r="DP5" s="41" t="n">
        <f aca="false">'4a - Funding Profiles'!M124</f>
        <v>1</v>
      </c>
      <c r="DQ5" s="41" t="n">
        <f aca="false">'4a - Funding Profiles'!N124</f>
        <v>1</v>
      </c>
      <c r="DR5" s="41" t="n">
        <f aca="false">'4a - Funding Profiles'!O124</f>
        <v>2</v>
      </c>
      <c r="DS5" s="41" t="n">
        <f aca="false">'4a - Funding Profiles'!P124</f>
        <v>1</v>
      </c>
      <c r="DT5" s="41" t="n">
        <f aca="false">'4a - Funding Profiles'!Q124</f>
        <v>1</v>
      </c>
      <c r="DU5" s="41" t="n">
        <f aca="false">'4a - Funding Profiles'!R124</f>
        <v>2</v>
      </c>
      <c r="DV5" s="41" t="n">
        <f aca="false">'4a - Funding Profiles'!S124</f>
        <v>5555</v>
      </c>
      <c r="DW5" s="41" t="n">
        <f aca="false">'4a - Funding Profiles'!T124</f>
        <v>0</v>
      </c>
      <c r="DX5" s="41" t="n">
        <f aca="false">'4a - Funding Profiles'!U124</f>
        <v>5555</v>
      </c>
      <c r="DY5" s="41" t="n">
        <f aca="false">'4a - Funding Profiles'!V124</f>
        <v>0</v>
      </c>
      <c r="DZ5" s="41" t="n">
        <f aca="false">'4a - Funding Profiles'!W124</f>
        <v>0</v>
      </c>
      <c r="EA5" s="41" t="n">
        <f aca="false">'4a - Funding Profiles'!X124</f>
        <v>0</v>
      </c>
      <c r="EB5" s="41" t="n">
        <f aca="false">'4a - Funding Profiles'!Y124</f>
        <v>0</v>
      </c>
      <c r="EC5" s="41" t="n">
        <f aca="false">'4a - Funding Profiles'!Z124</f>
        <v>5563</v>
      </c>
      <c r="ED5" s="41" t="n">
        <f aca="false">'4a - Funding Profiles'!F125</f>
        <v>0</v>
      </c>
      <c r="EE5" s="41" t="n">
        <f aca="false">'4a - Funding Profiles'!G125</f>
        <v>1</v>
      </c>
      <c r="EF5" s="41" t="n">
        <f aca="false">'4a - Funding Profiles'!H125</f>
        <v>1</v>
      </c>
      <c r="EG5" s="41" t="n">
        <f aca="false">'4a - Funding Profiles'!I125</f>
        <v>2</v>
      </c>
      <c r="EH5" s="41" t="n">
        <f aca="false">'4a - Funding Profiles'!J125</f>
        <v>1</v>
      </c>
      <c r="EI5" s="41" t="n">
        <f aca="false">'4a - Funding Profiles'!K125</f>
        <v>1</v>
      </c>
      <c r="EJ5" s="41" t="n">
        <f aca="false">'4a - Funding Profiles'!L125</f>
        <v>2</v>
      </c>
      <c r="EK5" s="41" t="n">
        <f aca="false">'4a - Funding Profiles'!M125</f>
        <v>1</v>
      </c>
      <c r="EL5" s="41" t="n">
        <f aca="false">'4a - Funding Profiles'!N125</f>
        <v>1</v>
      </c>
      <c r="EM5" s="41" t="n">
        <f aca="false">'4a - Funding Profiles'!O125</f>
        <v>2</v>
      </c>
      <c r="EN5" s="41" t="n">
        <f aca="false">'4a - Funding Profiles'!P125</f>
        <v>1</v>
      </c>
      <c r="EO5" s="41" t="n">
        <f aca="false">'4a - Funding Profiles'!Q125</f>
        <v>1</v>
      </c>
      <c r="EP5" s="41" t="n">
        <f aca="false">'4a - Funding Profiles'!R125</f>
        <v>2</v>
      </c>
      <c r="EQ5" s="41" t="n">
        <f aca="false">'4a - Funding Profiles'!S125</f>
        <v>5555</v>
      </c>
      <c r="ER5" s="41" t="n">
        <f aca="false">'4a - Funding Profiles'!T125</f>
        <v>0</v>
      </c>
      <c r="ES5" s="41" t="n">
        <f aca="false">'4a - Funding Profiles'!U125</f>
        <v>5555</v>
      </c>
      <c r="ET5" s="41" t="n">
        <f aca="false">'4a - Funding Profiles'!V125</f>
        <v>0</v>
      </c>
      <c r="EU5" s="41" t="n">
        <f aca="false">'4a - Funding Profiles'!W125</f>
        <v>0</v>
      </c>
      <c r="EV5" s="41" t="n">
        <f aca="false">'4a - Funding Profiles'!X125</f>
        <v>0</v>
      </c>
      <c r="EW5" s="41" t="n">
        <f aca="false">'4a - Funding Profiles'!Y125</f>
        <v>0</v>
      </c>
      <c r="EX5" s="41" t="n">
        <f aca="false">'4a - Funding Profiles'!Z125</f>
        <v>5563</v>
      </c>
      <c r="EY5" s="41" t="n">
        <f aca="false">'4a - Funding Profiles'!F126</f>
        <v>0</v>
      </c>
      <c r="EZ5" s="41" t="n">
        <f aca="false">'4a - Funding Profiles'!G126</f>
        <v>0</v>
      </c>
      <c r="FA5" s="41" t="n">
        <f aca="false">'4a - Funding Profiles'!H126</f>
        <v>0</v>
      </c>
      <c r="FB5" s="41" t="n">
        <f aca="false">'4a - Funding Profiles'!I126</f>
        <v>0</v>
      </c>
      <c r="FC5" s="41" t="n">
        <f aca="false">'4a - Funding Profiles'!J126</f>
        <v>0</v>
      </c>
      <c r="FD5" s="41" t="n">
        <f aca="false">'4a - Funding Profiles'!K126</f>
        <v>0</v>
      </c>
      <c r="FE5" s="41" t="n">
        <f aca="false">'4a - Funding Profiles'!L126</f>
        <v>0</v>
      </c>
      <c r="FF5" s="41" t="n">
        <f aca="false">'4a - Funding Profiles'!M126</f>
        <v>0</v>
      </c>
      <c r="FG5" s="41" t="n">
        <f aca="false">'4a - Funding Profiles'!N126</f>
        <v>0</v>
      </c>
      <c r="FH5" s="41" t="n">
        <f aca="false">'4a - Funding Profiles'!O126</f>
        <v>0</v>
      </c>
      <c r="FI5" s="41" t="n">
        <f aca="false">'4a - Funding Profiles'!P126</f>
        <v>0</v>
      </c>
      <c r="FJ5" s="41" t="n">
        <f aca="false">'4a - Funding Profiles'!Q126</f>
        <v>0</v>
      </c>
      <c r="FK5" s="41" t="n">
        <f aca="false">'4a - Funding Profiles'!R126</f>
        <v>0</v>
      </c>
      <c r="FL5" s="41" t="n">
        <f aca="false">'4a - Funding Profiles'!S126</f>
        <v>0</v>
      </c>
      <c r="FM5" s="41" t="n">
        <f aca="false">'4a - Funding Profiles'!T126</f>
        <v>0</v>
      </c>
      <c r="FN5" s="41" t="n">
        <f aca="false">'4a - Funding Profiles'!U126</f>
        <v>0</v>
      </c>
      <c r="FO5" s="41" t="n">
        <f aca="false">'4a - Funding Profiles'!V126</f>
        <v>0</v>
      </c>
      <c r="FP5" s="41" t="n">
        <f aca="false">'4a - Funding Profiles'!W126</f>
        <v>0</v>
      </c>
      <c r="FQ5" s="41" t="n">
        <f aca="false">'4a - Funding Profiles'!X126</f>
        <v>0</v>
      </c>
      <c r="FR5" s="41" t="n">
        <f aca="false">'4a - Funding Profiles'!Y126</f>
        <v>0</v>
      </c>
      <c r="FS5" s="41" t="n">
        <f aca="false">'4a - Funding Profiles'!Z126</f>
        <v>0</v>
      </c>
      <c r="FT5" s="41" t="n">
        <f aca="false">'4a - Funding Profiles'!F127</f>
        <v>0</v>
      </c>
      <c r="FU5" s="41" t="n">
        <f aca="false">'4a - Funding Profiles'!G127</f>
        <v>0</v>
      </c>
      <c r="FV5" s="41" t="n">
        <f aca="false">'4a - Funding Profiles'!H127</f>
        <v>0</v>
      </c>
      <c r="FW5" s="41" t="n">
        <f aca="false">'4a - Funding Profiles'!I127</f>
        <v>0</v>
      </c>
      <c r="FX5" s="41" t="n">
        <f aca="false">'4a - Funding Profiles'!J127</f>
        <v>0</v>
      </c>
      <c r="FY5" s="41" t="n">
        <f aca="false">'4a - Funding Profiles'!K127</f>
        <v>0</v>
      </c>
      <c r="FZ5" s="41" t="n">
        <f aca="false">'4a - Funding Profiles'!L127</f>
        <v>0</v>
      </c>
      <c r="GA5" s="41" t="n">
        <f aca="false">'4a - Funding Profiles'!M127</f>
        <v>0</v>
      </c>
      <c r="GB5" s="41" t="n">
        <f aca="false">'4a - Funding Profiles'!N127</f>
        <v>0</v>
      </c>
      <c r="GC5" s="41" t="n">
        <f aca="false">'4a - Funding Profiles'!O127</f>
        <v>0</v>
      </c>
      <c r="GD5" s="41" t="n">
        <f aca="false">'4a - Funding Profiles'!P127</f>
        <v>0</v>
      </c>
      <c r="GE5" s="41" t="n">
        <f aca="false">'4a - Funding Profiles'!Q127</f>
        <v>0</v>
      </c>
      <c r="GF5" s="41" t="n">
        <f aca="false">'4a - Funding Profiles'!R127</f>
        <v>0</v>
      </c>
      <c r="GG5" s="41" t="n">
        <f aca="false">'4a - Funding Profiles'!S127</f>
        <v>0</v>
      </c>
      <c r="GH5" s="41" t="n">
        <f aca="false">'4a - Funding Profiles'!T127</f>
        <v>0</v>
      </c>
      <c r="GI5" s="41" t="n">
        <f aca="false">'4a - Funding Profiles'!U127</f>
        <v>0</v>
      </c>
      <c r="GJ5" s="41" t="n">
        <f aca="false">'4a - Funding Profiles'!V127</f>
        <v>0</v>
      </c>
      <c r="GK5" s="41" t="n">
        <f aca="false">'4a - Funding Profiles'!W127</f>
        <v>0</v>
      </c>
      <c r="GL5" s="41" t="n">
        <f aca="false">'4a - Funding Profiles'!X127</f>
        <v>0</v>
      </c>
      <c r="GM5" s="41" t="n">
        <f aca="false">'4a - Funding Profiles'!Y127</f>
        <v>0</v>
      </c>
      <c r="GN5" s="41" t="n">
        <f aca="false">'4a - Funding Profiles'!Z127</f>
        <v>0</v>
      </c>
      <c r="GO5" s="41" t="n">
        <f aca="false">'4a - Funding Profiles'!F128</f>
        <v>0</v>
      </c>
      <c r="GP5" s="41" t="n">
        <f aca="false">'4a - Funding Profiles'!G128</f>
        <v>0</v>
      </c>
      <c r="GQ5" s="41" t="n">
        <f aca="false">'4a - Funding Profiles'!H128</f>
        <v>0</v>
      </c>
      <c r="GR5" s="41" t="n">
        <f aca="false">'4a - Funding Profiles'!I128</f>
        <v>0</v>
      </c>
      <c r="GS5" s="41" t="n">
        <f aca="false">'4a - Funding Profiles'!J128</f>
        <v>0</v>
      </c>
      <c r="GT5" s="41" t="n">
        <f aca="false">'4a - Funding Profiles'!K128</f>
        <v>0</v>
      </c>
      <c r="GU5" s="41" t="n">
        <f aca="false">'4a - Funding Profiles'!L128</f>
        <v>0</v>
      </c>
      <c r="GV5" s="41" t="n">
        <f aca="false">'4a - Funding Profiles'!M128</f>
        <v>0</v>
      </c>
      <c r="GW5" s="41" t="n">
        <f aca="false">'4a - Funding Profiles'!N128</f>
        <v>0</v>
      </c>
      <c r="GX5" s="41" t="n">
        <f aca="false">'4a - Funding Profiles'!O128</f>
        <v>0</v>
      </c>
      <c r="GY5" s="41" t="n">
        <f aca="false">'4a - Funding Profiles'!P128</f>
        <v>0</v>
      </c>
      <c r="GZ5" s="41" t="n">
        <f aca="false">'4a - Funding Profiles'!Q128</f>
        <v>0</v>
      </c>
      <c r="HA5" s="41" t="n">
        <f aca="false">'4a - Funding Profiles'!R128</f>
        <v>0</v>
      </c>
      <c r="HB5" s="41" t="n">
        <f aca="false">'4a - Funding Profiles'!S128</f>
        <v>0</v>
      </c>
      <c r="HC5" s="41" t="n">
        <f aca="false">'4a - Funding Profiles'!T128</f>
        <v>0</v>
      </c>
      <c r="HD5" s="41" t="n">
        <f aca="false">'4a - Funding Profiles'!U128</f>
        <v>0</v>
      </c>
      <c r="HE5" s="41" t="n">
        <f aca="false">'4a - Funding Profiles'!V128</f>
        <v>0</v>
      </c>
      <c r="HF5" s="41" t="n">
        <f aca="false">'4a - Funding Profiles'!W128</f>
        <v>0</v>
      </c>
      <c r="HG5" s="41" t="n">
        <f aca="false">'4a - Funding Profiles'!X128</f>
        <v>0</v>
      </c>
      <c r="HH5" s="41" t="n">
        <f aca="false">'4a - Funding Profiles'!Y128</f>
        <v>0</v>
      </c>
      <c r="HI5" s="41" t="n">
        <f aca="false">'4a - Funding Profiles'!Z128</f>
        <v>0</v>
      </c>
      <c r="HJ5" s="41" t="n">
        <f aca="false">'4a - Funding Profiles'!F129</f>
        <v>0</v>
      </c>
      <c r="HK5" s="41" t="n">
        <f aca="false">'4a - Funding Profiles'!G129</f>
        <v>1</v>
      </c>
      <c r="HL5" s="41" t="n">
        <f aca="false">'4a - Funding Profiles'!H129</f>
        <v>1</v>
      </c>
      <c r="HM5" s="41" t="n">
        <f aca="false">'4a - Funding Profiles'!I129</f>
        <v>2</v>
      </c>
      <c r="HN5" s="41" t="n">
        <f aca="false">'4a - Funding Profiles'!J129</f>
        <v>1</v>
      </c>
      <c r="HO5" s="41" t="n">
        <f aca="false">'4a - Funding Profiles'!K129</f>
        <v>1</v>
      </c>
      <c r="HP5" s="41" t="n">
        <f aca="false">'4a - Funding Profiles'!L129</f>
        <v>2</v>
      </c>
      <c r="HQ5" s="41" t="n">
        <f aca="false">'4a - Funding Profiles'!M129</f>
        <v>1</v>
      </c>
      <c r="HR5" s="41" t="n">
        <f aca="false">'4a - Funding Profiles'!N129</f>
        <v>1</v>
      </c>
      <c r="HS5" s="41" t="n">
        <f aca="false">'4a - Funding Profiles'!O129</f>
        <v>2</v>
      </c>
      <c r="HT5" s="41" t="n">
        <f aca="false">'4a - Funding Profiles'!P129</f>
        <v>1</v>
      </c>
      <c r="HU5" s="41" t="n">
        <f aca="false">'4a - Funding Profiles'!Q129</f>
        <v>1</v>
      </c>
      <c r="HV5" s="41" t="n">
        <f aca="false">'4a - Funding Profiles'!R129</f>
        <v>2</v>
      </c>
      <c r="HW5" s="41" t="n">
        <f aca="false">'4a - Funding Profiles'!S129</f>
        <v>5555</v>
      </c>
      <c r="HX5" s="41" t="n">
        <f aca="false">'4a - Funding Profiles'!T129</f>
        <v>0</v>
      </c>
      <c r="HY5" s="41" t="n">
        <f aca="false">'4a - Funding Profiles'!U129</f>
        <v>5555</v>
      </c>
      <c r="HZ5" s="41" t="n">
        <f aca="false">'4a - Funding Profiles'!V129</f>
        <v>0</v>
      </c>
      <c r="IA5" s="41" t="n">
        <f aca="false">'4a - Funding Profiles'!W129</f>
        <v>0</v>
      </c>
      <c r="IB5" s="41" t="n">
        <f aca="false">'4a - Funding Profiles'!X129</f>
        <v>0</v>
      </c>
      <c r="IC5" s="41" t="n">
        <f aca="false">'4a - Funding Profiles'!Y129</f>
        <v>0</v>
      </c>
      <c r="ID5" s="41" t="n">
        <f aca="false">'4a - Funding Profiles'!Z129</f>
        <v>5563</v>
      </c>
      <c r="KP5" s="41" t="n">
        <f aca="false">'4a - Funding Profiles'!C134</f>
        <v>0</v>
      </c>
      <c r="KQ5" s="41" t="n">
        <f aca="false">'4a - Funding Profiles'!D134</f>
        <v>0</v>
      </c>
      <c r="KR5" s="41" t="n">
        <f aca="false">'4a - Funding Profiles'!E134</f>
        <v>0</v>
      </c>
      <c r="KS5" s="41" t="n">
        <f aca="false">'4a - Funding Profiles'!F134</f>
        <v>0</v>
      </c>
      <c r="KT5" s="41" t="n">
        <f aca="false">'4a - Funding Profiles'!G134</f>
        <v>0</v>
      </c>
      <c r="KU5" s="41" t="n">
        <f aca="false">'4a - Funding Profiles'!H134</f>
        <v>0</v>
      </c>
      <c r="KV5" s="41" t="n">
        <f aca="false">'4a - Funding Profiles'!I134</f>
        <v>0</v>
      </c>
      <c r="KW5" s="41" t="n">
        <f aca="false">'4a - Funding Profiles'!J134</f>
        <v>0</v>
      </c>
      <c r="KX5" s="41" t="n">
        <f aca="false">'4a - Funding Profiles'!K134</f>
        <v>0</v>
      </c>
      <c r="KY5" s="41" t="n">
        <f aca="false">'4a - Funding Profiles'!L134</f>
        <v>0</v>
      </c>
      <c r="KZ5" s="41" t="n">
        <f aca="false">'4a - Funding Profiles'!M134</f>
        <v>0</v>
      </c>
      <c r="LA5" s="41" t="n">
        <f aca="false">'4a - Funding Profiles'!N134</f>
        <v>0</v>
      </c>
      <c r="LB5" s="41" t="n">
        <f aca="false">'4a - Funding Profiles'!O134</f>
        <v>0</v>
      </c>
      <c r="LC5" s="41" t="n">
        <f aca="false">'4a - Funding Profiles'!P134</f>
        <v>0</v>
      </c>
      <c r="LD5" s="41" t="n">
        <f aca="false">'4a - Funding Profiles'!Q134</f>
        <v>0</v>
      </c>
      <c r="LE5" s="41" t="n">
        <f aca="false">'4a - Funding Profiles'!R134</f>
        <v>0</v>
      </c>
      <c r="LF5" s="41" t="n">
        <f aca="false">'4a - Funding Profiles'!S134</f>
        <v>0</v>
      </c>
      <c r="LG5" s="41" t="n">
        <f aca="false">'4a - Funding Profiles'!T134</f>
        <v>0</v>
      </c>
      <c r="LH5" s="41" t="n">
        <f aca="false">'4a - Funding Profiles'!U134</f>
        <v>0</v>
      </c>
      <c r="LI5" s="41" t="n">
        <f aca="false">'4a - Funding Profiles'!V134</f>
        <v>0</v>
      </c>
      <c r="LJ5" s="41" t="n">
        <f aca="false">'4a - Funding Profiles'!W134</f>
        <v>0</v>
      </c>
      <c r="LK5" s="41" t="n">
        <f aca="false">'4a - Funding Profiles'!X134</f>
        <v>0</v>
      </c>
      <c r="LL5" s="41" t="n">
        <f aca="false">'4a - Funding Profiles'!Y134</f>
        <v>0</v>
      </c>
      <c r="LM5" s="41" t="n">
        <f aca="false">'4a - Funding Profiles'!Z134</f>
        <v>0</v>
      </c>
      <c r="LN5" s="41" t="n">
        <f aca="false">'4a - Funding Profiles'!C135</f>
        <v>0</v>
      </c>
      <c r="LO5" s="41" t="n">
        <f aca="false">'4a - Funding Profiles'!D135</f>
        <v>0</v>
      </c>
      <c r="LP5" s="41" t="n">
        <f aca="false">'4a - Funding Profiles'!E135</f>
        <v>0</v>
      </c>
      <c r="LQ5" s="41" t="n">
        <f aca="false">'4a - Funding Profiles'!F135</f>
        <v>0</v>
      </c>
      <c r="LR5" s="41" t="n">
        <f aca="false">'4a - Funding Profiles'!G135</f>
        <v>0</v>
      </c>
      <c r="LS5" s="41" t="n">
        <f aca="false">'4a - Funding Profiles'!H135</f>
        <v>0</v>
      </c>
      <c r="LT5" s="41" t="n">
        <f aca="false">'4a - Funding Profiles'!I135</f>
        <v>0</v>
      </c>
      <c r="LU5" s="41" t="n">
        <f aca="false">'4a - Funding Profiles'!J135</f>
        <v>0</v>
      </c>
      <c r="LV5" s="41" t="n">
        <f aca="false">'4a - Funding Profiles'!K135</f>
        <v>0</v>
      </c>
      <c r="LW5" s="41" t="n">
        <f aca="false">'4a - Funding Profiles'!L135</f>
        <v>0</v>
      </c>
      <c r="LX5" s="41" t="n">
        <f aca="false">'4a - Funding Profiles'!M135</f>
        <v>0</v>
      </c>
      <c r="LY5" s="41" t="n">
        <f aca="false">'4a - Funding Profiles'!N135</f>
        <v>0</v>
      </c>
      <c r="LZ5" s="41" t="n">
        <f aca="false">'4a - Funding Profiles'!O135</f>
        <v>0</v>
      </c>
      <c r="MA5" s="41" t="n">
        <f aca="false">'4a - Funding Profiles'!P135</f>
        <v>0</v>
      </c>
      <c r="MB5" s="41" t="n">
        <f aca="false">'4a - Funding Profiles'!Q135</f>
        <v>0</v>
      </c>
      <c r="MC5" s="41" t="n">
        <f aca="false">'4a - Funding Profiles'!R135</f>
        <v>0</v>
      </c>
      <c r="MD5" s="41" t="n">
        <f aca="false">'4a - Funding Profiles'!S135</f>
        <v>0</v>
      </c>
      <c r="ME5" s="41" t="n">
        <f aca="false">'4a - Funding Profiles'!T135</f>
        <v>0</v>
      </c>
      <c r="MF5" s="41" t="n">
        <f aca="false">'4a - Funding Profiles'!U135</f>
        <v>0</v>
      </c>
      <c r="MG5" s="41" t="n">
        <f aca="false">'4a - Funding Profiles'!V135</f>
        <v>0</v>
      </c>
      <c r="MH5" s="41" t="n">
        <f aca="false">'4a - Funding Profiles'!W135</f>
        <v>0</v>
      </c>
      <c r="MI5" s="41" t="n">
        <f aca="false">'4a - Funding Profiles'!X135</f>
        <v>0</v>
      </c>
      <c r="MJ5" s="41" t="n">
        <f aca="false">'4a - Funding Profiles'!Y135</f>
        <v>0</v>
      </c>
      <c r="MK5" s="41" t="n">
        <f aca="false">'4a - Funding Profiles'!Z135</f>
        <v>0</v>
      </c>
      <c r="ML5" s="41" t="n">
        <f aca="false">'4a - Funding Profiles'!C136</f>
        <v>0</v>
      </c>
      <c r="MM5" s="41" t="n">
        <f aca="false">'4a - Funding Profiles'!D136</f>
        <v>0</v>
      </c>
      <c r="MN5" s="41" t="n">
        <f aca="false">'4a - Funding Profiles'!E136</f>
        <v>0</v>
      </c>
      <c r="MO5" s="41" t="n">
        <f aca="false">'4a - Funding Profiles'!F136</f>
        <v>0</v>
      </c>
      <c r="MP5" s="41" t="n">
        <f aca="false">'4a - Funding Profiles'!G136</f>
        <v>0</v>
      </c>
      <c r="MQ5" s="41" t="n">
        <f aca="false">'4a - Funding Profiles'!H136</f>
        <v>0</v>
      </c>
      <c r="MR5" s="41" t="n">
        <f aca="false">'4a - Funding Profiles'!I136</f>
        <v>0</v>
      </c>
      <c r="MS5" s="41" t="n">
        <f aca="false">'4a - Funding Profiles'!J136</f>
        <v>0</v>
      </c>
      <c r="MT5" s="41" t="n">
        <f aca="false">'4a - Funding Profiles'!K136</f>
        <v>0</v>
      </c>
      <c r="MU5" s="41" t="n">
        <f aca="false">'4a - Funding Profiles'!L136</f>
        <v>0</v>
      </c>
      <c r="MV5" s="41" t="n">
        <f aca="false">'4a - Funding Profiles'!M136</f>
        <v>0</v>
      </c>
      <c r="MW5" s="41" t="n">
        <f aca="false">'4a - Funding Profiles'!N136</f>
        <v>0</v>
      </c>
      <c r="MX5" s="41" t="n">
        <f aca="false">'4a - Funding Profiles'!O136</f>
        <v>0</v>
      </c>
      <c r="MY5" s="41" t="n">
        <f aca="false">'4a - Funding Profiles'!P136</f>
        <v>0</v>
      </c>
      <c r="MZ5" s="41" t="n">
        <f aca="false">'4a - Funding Profiles'!Q136</f>
        <v>0</v>
      </c>
      <c r="NA5" s="41" t="n">
        <f aca="false">'4a - Funding Profiles'!R136</f>
        <v>0</v>
      </c>
      <c r="NB5" s="41" t="n">
        <f aca="false">'4a - Funding Profiles'!S136</f>
        <v>0</v>
      </c>
      <c r="NC5" s="41" t="n">
        <f aca="false">'4a - Funding Profiles'!T136</f>
        <v>0</v>
      </c>
      <c r="ND5" s="41" t="n">
        <f aca="false">'4a - Funding Profiles'!U136</f>
        <v>0</v>
      </c>
      <c r="NE5" s="41" t="n">
        <f aca="false">'4a - Funding Profiles'!V136</f>
        <v>0</v>
      </c>
      <c r="NF5" s="41" t="n">
        <f aca="false">'4a - Funding Profiles'!W136</f>
        <v>0</v>
      </c>
      <c r="NG5" s="41" t="n">
        <f aca="false">'4a - Funding Profiles'!X136</f>
        <v>0</v>
      </c>
      <c r="NH5" s="41" t="n">
        <f aca="false">'4a - Funding Profiles'!Y136</f>
        <v>0</v>
      </c>
      <c r="NI5" s="41" t="n">
        <f aca="false">'4a - Funding Profiles'!Z136</f>
        <v>0</v>
      </c>
      <c r="NJ5" s="41" t="n">
        <f aca="false">'4a - Funding Profiles'!C137</f>
        <v>0</v>
      </c>
      <c r="NK5" s="41" t="n">
        <f aca="false">'4a - Funding Profiles'!D137</f>
        <v>0</v>
      </c>
      <c r="NL5" s="41" t="n">
        <f aca="false">'4a - Funding Profiles'!E137</f>
        <v>0</v>
      </c>
      <c r="NM5" s="41" t="n">
        <f aca="false">'4a - Funding Profiles'!F137</f>
        <v>0</v>
      </c>
      <c r="NN5" s="41" t="n">
        <f aca="false">'4a - Funding Profiles'!G137</f>
        <v>0</v>
      </c>
      <c r="NO5" s="41" t="n">
        <f aca="false">'4a - Funding Profiles'!H137</f>
        <v>0</v>
      </c>
      <c r="NP5" s="41" t="n">
        <f aca="false">'4a - Funding Profiles'!I137</f>
        <v>0</v>
      </c>
      <c r="NQ5" s="41" t="n">
        <f aca="false">'4a - Funding Profiles'!J137</f>
        <v>0</v>
      </c>
      <c r="NR5" s="41" t="n">
        <f aca="false">'4a - Funding Profiles'!K137</f>
        <v>0</v>
      </c>
      <c r="NS5" s="41" t="n">
        <f aca="false">'4a - Funding Profiles'!L137</f>
        <v>0</v>
      </c>
      <c r="NT5" s="41" t="n">
        <f aca="false">'4a - Funding Profiles'!M137</f>
        <v>0</v>
      </c>
      <c r="NU5" s="41" t="n">
        <f aca="false">'4a - Funding Profiles'!N137</f>
        <v>0</v>
      </c>
      <c r="NV5" s="41" t="n">
        <f aca="false">'4a - Funding Profiles'!O137</f>
        <v>0</v>
      </c>
      <c r="NW5" s="41" t="n">
        <f aca="false">'4a - Funding Profiles'!P137</f>
        <v>0</v>
      </c>
      <c r="NX5" s="41" t="n">
        <f aca="false">'4a - Funding Profiles'!Q137</f>
        <v>0</v>
      </c>
      <c r="NY5" s="41" t="n">
        <f aca="false">'4a - Funding Profiles'!R137</f>
        <v>0</v>
      </c>
      <c r="NZ5" s="41" t="n">
        <f aca="false">'4a - Funding Profiles'!S137</f>
        <v>0</v>
      </c>
      <c r="OA5" s="41" t="n">
        <f aca="false">'4a - Funding Profiles'!T137</f>
        <v>0</v>
      </c>
      <c r="OB5" s="41" t="n">
        <f aca="false">'4a - Funding Profiles'!U137</f>
        <v>0</v>
      </c>
      <c r="OC5" s="41" t="n">
        <f aca="false">'4a - Funding Profiles'!V137</f>
        <v>0</v>
      </c>
      <c r="OD5" s="41" t="n">
        <f aca="false">'4a - Funding Profiles'!W137</f>
        <v>0</v>
      </c>
      <c r="OE5" s="41" t="n">
        <f aca="false">'4a - Funding Profiles'!X137</f>
        <v>0</v>
      </c>
      <c r="OF5" s="41" t="n">
        <f aca="false">'4a - Funding Profiles'!Y137</f>
        <v>0</v>
      </c>
      <c r="OG5" s="41" t="n">
        <f aca="false">'4a - Funding Profiles'!Z137</f>
        <v>0</v>
      </c>
      <c r="OH5" s="41" t="n">
        <f aca="false">'4a - Funding Profiles'!C138</f>
        <v>0</v>
      </c>
      <c r="OI5" s="41" t="n">
        <f aca="false">'4a - Funding Profiles'!D138</f>
        <v>0</v>
      </c>
      <c r="OJ5" s="41" t="n">
        <f aca="false">'4a - Funding Profiles'!E138</f>
        <v>0</v>
      </c>
      <c r="OK5" s="41" t="n">
        <f aca="false">'4a - Funding Profiles'!F138</f>
        <v>0</v>
      </c>
      <c r="OL5" s="41" t="n">
        <f aca="false">'4a - Funding Profiles'!G138</f>
        <v>0</v>
      </c>
      <c r="OM5" s="41" t="n">
        <f aca="false">'4a - Funding Profiles'!H138</f>
        <v>0</v>
      </c>
      <c r="ON5" s="41" t="n">
        <f aca="false">'4a - Funding Profiles'!I138</f>
        <v>0</v>
      </c>
      <c r="OO5" s="41" t="n">
        <f aca="false">'4a - Funding Profiles'!J138</f>
        <v>0</v>
      </c>
      <c r="OP5" s="41" t="n">
        <f aca="false">'4a - Funding Profiles'!K138</f>
        <v>0</v>
      </c>
      <c r="OQ5" s="41" t="n">
        <f aca="false">'4a - Funding Profiles'!L138</f>
        <v>0</v>
      </c>
      <c r="OR5" s="41" t="n">
        <f aca="false">'4a - Funding Profiles'!M138</f>
        <v>0</v>
      </c>
      <c r="OS5" s="41" t="n">
        <f aca="false">'4a - Funding Profiles'!N138</f>
        <v>0</v>
      </c>
      <c r="OT5" s="41" t="n">
        <f aca="false">'4a - Funding Profiles'!O138</f>
        <v>0</v>
      </c>
      <c r="OU5" s="41" t="n">
        <f aca="false">'4a - Funding Profiles'!P138</f>
        <v>0</v>
      </c>
      <c r="OV5" s="41" t="n">
        <f aca="false">'4a - Funding Profiles'!Q138</f>
        <v>0</v>
      </c>
      <c r="OW5" s="41" t="n">
        <f aca="false">'4a - Funding Profiles'!R138</f>
        <v>0</v>
      </c>
      <c r="OX5" s="41" t="n">
        <f aca="false">'4a - Funding Profiles'!S138</f>
        <v>0</v>
      </c>
      <c r="OY5" s="41" t="n">
        <f aca="false">'4a - Funding Profiles'!T138</f>
        <v>0</v>
      </c>
      <c r="OZ5" s="41" t="n">
        <f aca="false">'4a - Funding Profiles'!U138</f>
        <v>0</v>
      </c>
      <c r="PA5" s="41" t="n">
        <f aca="false">'4a - Funding Profiles'!V138</f>
        <v>0</v>
      </c>
      <c r="PB5" s="41" t="n">
        <f aca="false">'4a - Funding Profiles'!W138</f>
        <v>0</v>
      </c>
      <c r="PC5" s="41" t="n">
        <f aca="false">'4a - Funding Profiles'!X138</f>
        <v>0</v>
      </c>
      <c r="PD5" s="41" t="n">
        <f aca="false">'4a - Funding Profiles'!Y138</f>
        <v>0</v>
      </c>
      <c r="PE5" s="41" t="n">
        <f aca="false">'4a - Funding Profiles'!Z138</f>
        <v>0</v>
      </c>
      <c r="PF5" s="41" t="n">
        <f aca="false">'4a - Funding Profiles'!F139</f>
        <v>0</v>
      </c>
      <c r="QA5" s="41" t="n">
        <f aca="false">'4a - Funding Profiles'!C143</f>
        <v>0</v>
      </c>
      <c r="QB5" s="41" t="n">
        <f aca="false">'4b - PSI'!E16</f>
        <v>5563</v>
      </c>
      <c r="QC5" s="41" t="n">
        <f aca="false">'4b - PSI'!F16</f>
        <v>5563</v>
      </c>
      <c r="QD5" s="41" t="n">
        <f aca="false">'4b - PSI'!G16</f>
        <v>0</v>
      </c>
      <c r="QE5" s="41" t="n">
        <f aca="false">'4b - PSI'!H16</f>
        <v>0</v>
      </c>
      <c r="QF5" s="41" t="n">
        <f aca="false">'4b - PSI'!I16</f>
        <v>0</v>
      </c>
      <c r="QG5" s="41" t="n">
        <f aca="false">'4b - PSI'!J16</f>
        <v>0</v>
      </c>
      <c r="QH5" s="41" t="str">
        <f aca="false">'5 - Project Outputs'!C131</f>
        <v>Project 4: Angel Place</v>
      </c>
      <c r="QI5" s="41" t="str">
        <f aca="false">'5 - Project Outputs'!C138</f>
        <v># of temporary FT jobs supported</v>
      </c>
      <c r="QJ5" s="41" t="str">
        <f aca="false">'5 - Project Outputs'!D138</f>
        <v>Number</v>
      </c>
      <c r="QK5" s="41" t="n">
        <f aca="false">'5 - Project Outputs'!E138</f>
        <v>1</v>
      </c>
      <c r="QL5" s="41" t="n">
        <f aca="false">'5 - Project Outputs'!F138</f>
        <v>1</v>
      </c>
      <c r="QM5" s="41" t="n">
        <f aca="false">'5 - Project Outputs'!G138</f>
        <v>2</v>
      </c>
      <c r="QN5" s="41" t="n">
        <f aca="false">'5 - Project Outputs'!H138</f>
        <v>1</v>
      </c>
      <c r="QO5" s="41" t="n">
        <f aca="false">'5 - Project Outputs'!I138</f>
        <v>1</v>
      </c>
      <c r="QP5" s="41" t="n">
        <f aca="false">'5 - Project Outputs'!J138</f>
        <v>2</v>
      </c>
      <c r="QQ5" s="41" t="n">
        <f aca="false">'5 - Project Outputs'!K138</f>
        <v>1</v>
      </c>
      <c r="QR5" s="41" t="n">
        <f aca="false">'5 - Project Outputs'!L138</f>
        <v>1</v>
      </c>
      <c r="QS5" s="41" t="n">
        <f aca="false">'5 - Project Outputs'!M138</f>
        <v>2</v>
      </c>
      <c r="QT5" s="41" t="n">
        <f aca="false">'5 - Project Outputs'!N138</f>
        <v>1</v>
      </c>
      <c r="QU5" s="41" t="n">
        <f aca="false">'5 - Project Outputs'!O138</f>
        <v>1</v>
      </c>
      <c r="QV5" s="41" t="n">
        <f aca="false">'5 - Project Outputs'!P138</f>
        <v>2</v>
      </c>
      <c r="QW5" s="41" t="n">
        <f aca="false">'5 - Project Outputs'!Q138</f>
        <v>1</v>
      </c>
      <c r="QX5" s="41" t="n">
        <f aca="false">'5 - Project Outputs'!R138</f>
        <v>1</v>
      </c>
      <c r="QY5" s="41" t="n">
        <f aca="false">'5 - Project Outputs'!S138</f>
        <v>2</v>
      </c>
      <c r="QZ5" s="41" t="n">
        <f aca="false">'5 - Project Outputs'!T138</f>
        <v>1</v>
      </c>
      <c r="RA5" s="41" t="n">
        <f aca="false">'5 - Project Outputs'!U138</f>
        <v>1</v>
      </c>
      <c r="RB5" s="41" t="n">
        <f aca="false">'5 - Project Outputs'!V138</f>
        <v>2</v>
      </c>
      <c r="RC5" s="41" t="n">
        <f aca="false">'5 - Project Outputs'!W138</f>
        <v>1</v>
      </c>
      <c r="RD5" s="41" t="n">
        <f aca="false">'5 - Project Outputs'!X138</f>
        <v>13</v>
      </c>
      <c r="RE5" s="41" t="str">
        <f aca="false">'5 - Project Outputs'!C139</f>
        <v># of full-time equivalent (FTE) permanent jobs created through the project</v>
      </c>
      <c r="RF5" s="41" t="str">
        <f aca="false">'5 - Project Outputs'!D139</f>
        <v>Number of FTE jobs</v>
      </c>
      <c r="RG5" s="41" t="n">
        <f aca="false">'5 - Project Outputs'!E139</f>
        <v>1</v>
      </c>
      <c r="RH5" s="41" t="n">
        <f aca="false">'5 - Project Outputs'!F139</f>
        <v>1</v>
      </c>
      <c r="RI5" s="41" t="n">
        <f aca="false">'5 - Project Outputs'!G139</f>
        <v>2</v>
      </c>
      <c r="RJ5" s="41" t="n">
        <f aca="false">'5 - Project Outputs'!H139</f>
        <v>1</v>
      </c>
      <c r="RK5" s="41" t="n">
        <f aca="false">'5 - Project Outputs'!I139</f>
        <v>1</v>
      </c>
      <c r="RL5" s="41" t="n">
        <f aca="false">'5 - Project Outputs'!J139</f>
        <v>2</v>
      </c>
      <c r="RM5" s="41" t="n">
        <f aca="false">'5 - Project Outputs'!K139</f>
        <v>1</v>
      </c>
      <c r="RN5" s="41" t="n">
        <f aca="false">'5 - Project Outputs'!L139</f>
        <v>1</v>
      </c>
      <c r="RO5" s="41" t="n">
        <f aca="false">'5 - Project Outputs'!M139</f>
        <v>2</v>
      </c>
      <c r="RP5" s="41" t="n">
        <f aca="false">'5 - Project Outputs'!N139</f>
        <v>1</v>
      </c>
      <c r="RQ5" s="41" t="n">
        <f aca="false">'5 - Project Outputs'!O139</f>
        <v>1</v>
      </c>
      <c r="RR5" s="41" t="n">
        <f aca="false">'5 - Project Outputs'!P139</f>
        <v>2</v>
      </c>
      <c r="RS5" s="41" t="n">
        <f aca="false">'5 - Project Outputs'!Q139</f>
        <v>1</v>
      </c>
      <c r="RT5" s="41" t="n">
        <f aca="false">'5 - Project Outputs'!R139</f>
        <v>1</v>
      </c>
      <c r="RU5" s="41" t="n">
        <f aca="false">'5 - Project Outputs'!S139</f>
        <v>2</v>
      </c>
      <c r="RV5" s="41" t="n">
        <f aca="false">'5 - Project Outputs'!T139</f>
        <v>1</v>
      </c>
      <c r="RW5" s="41" t="n">
        <f aca="false">'5 - Project Outputs'!U139</f>
        <v>1</v>
      </c>
      <c r="RX5" s="41" t="n">
        <f aca="false">'5 - Project Outputs'!V139</f>
        <v>2</v>
      </c>
      <c r="RY5" s="41" t="n">
        <f aca="false">'5 - Project Outputs'!W139</f>
        <v>1</v>
      </c>
      <c r="RZ5" s="41" t="n">
        <f aca="false">'5 - Project Outputs'!X139</f>
        <v>13</v>
      </c>
      <c r="SA5" s="41" t="str">
        <f aca="false">'5 - Project Outputs'!C140</f>
        <v># of full-time equivalent (FTE) permanent jobs safeguarded through the project</v>
      </c>
      <c r="SB5" s="41" t="str">
        <f aca="false">'5 - Project Outputs'!D140</f>
        <v>Number of FTE jobs</v>
      </c>
      <c r="SC5" s="41" t="n">
        <f aca="false">'5 - Project Outputs'!E140</f>
        <v>1</v>
      </c>
      <c r="SD5" s="41" t="n">
        <f aca="false">'5 - Project Outputs'!F140</f>
        <v>1</v>
      </c>
      <c r="SE5" s="41" t="n">
        <f aca="false">'5 - Project Outputs'!G140</f>
        <v>2</v>
      </c>
      <c r="SF5" s="41" t="n">
        <f aca="false">'5 - Project Outputs'!H140</f>
        <v>1</v>
      </c>
      <c r="SG5" s="41" t="n">
        <f aca="false">'5 - Project Outputs'!I140</f>
        <v>1</v>
      </c>
      <c r="SH5" s="41" t="n">
        <f aca="false">'5 - Project Outputs'!J140</f>
        <v>2</v>
      </c>
      <c r="SI5" s="41" t="n">
        <f aca="false">'5 - Project Outputs'!K140</f>
        <v>1</v>
      </c>
      <c r="SJ5" s="41" t="n">
        <f aca="false">'5 - Project Outputs'!L140</f>
        <v>1</v>
      </c>
      <c r="SK5" s="41" t="n">
        <f aca="false">'5 - Project Outputs'!M140</f>
        <v>2</v>
      </c>
      <c r="SL5" s="41" t="n">
        <f aca="false">'5 - Project Outputs'!N140</f>
        <v>1</v>
      </c>
      <c r="SM5" s="41" t="n">
        <f aca="false">'5 - Project Outputs'!O140</f>
        <v>1</v>
      </c>
      <c r="SN5" s="41" t="n">
        <f aca="false">'5 - Project Outputs'!P140</f>
        <v>2</v>
      </c>
      <c r="SO5" s="41" t="n">
        <f aca="false">'5 - Project Outputs'!Q140</f>
        <v>1</v>
      </c>
      <c r="SP5" s="41" t="n">
        <f aca="false">'5 - Project Outputs'!R140</f>
        <v>1</v>
      </c>
      <c r="SQ5" s="41" t="n">
        <f aca="false">'5 - Project Outputs'!S140</f>
        <v>2</v>
      </c>
      <c r="SR5" s="41" t="n">
        <f aca="false">'5 - Project Outputs'!T140</f>
        <v>1</v>
      </c>
      <c r="SS5" s="41" t="n">
        <f aca="false">'5 - Project Outputs'!U140</f>
        <v>1</v>
      </c>
      <c r="ST5" s="41" t="n">
        <f aca="false">'5 - Project Outputs'!V140</f>
        <v>2</v>
      </c>
      <c r="SU5" s="41" t="n">
        <f aca="false">'5 - Project Outputs'!W140</f>
        <v>1</v>
      </c>
      <c r="SV5" s="41" t="n">
        <f aca="false">'5 - Project Outputs'!X140</f>
        <v>13</v>
      </c>
      <c r="SW5" s="41" t="str">
        <f aca="false">'5 - Project Outputs'!C142</f>
        <v>&lt; Select &gt;</v>
      </c>
      <c r="SX5" s="41" t="str">
        <f aca="false">'5 - Project Outputs'!D142</f>
        <v>N/A</v>
      </c>
      <c r="SY5" s="41" t="n">
        <f aca="false">'5 - Project Outputs'!E142</f>
        <v>0</v>
      </c>
      <c r="SZ5" s="41" t="n">
        <f aca="false">'5 - Project Outputs'!F142</f>
        <v>0</v>
      </c>
      <c r="TA5" s="41" t="n">
        <f aca="false">'5 - Project Outputs'!G142</f>
        <v>0</v>
      </c>
      <c r="TB5" s="41" t="n">
        <f aca="false">'5 - Project Outputs'!H142</f>
        <v>0</v>
      </c>
      <c r="TC5" s="41" t="n">
        <f aca="false">'5 - Project Outputs'!I142</f>
        <v>0</v>
      </c>
      <c r="TD5" s="41" t="n">
        <f aca="false">'5 - Project Outputs'!J142</f>
        <v>0</v>
      </c>
      <c r="TE5" s="41" t="n">
        <f aca="false">'5 - Project Outputs'!K142</f>
        <v>0</v>
      </c>
      <c r="TF5" s="41" t="n">
        <f aca="false">'5 - Project Outputs'!L142</f>
        <v>0</v>
      </c>
      <c r="TG5" s="41" t="n">
        <f aca="false">'5 - Project Outputs'!M142</f>
        <v>0</v>
      </c>
      <c r="TH5" s="41" t="n">
        <f aca="false">'5 - Project Outputs'!N142</f>
        <v>0</v>
      </c>
      <c r="TI5" s="41" t="n">
        <f aca="false">'5 - Project Outputs'!O142</f>
        <v>0</v>
      </c>
      <c r="TJ5" s="41" t="n">
        <f aca="false">'5 - Project Outputs'!P142</f>
        <v>0</v>
      </c>
      <c r="TK5" s="41" t="n">
        <f aca="false">'5 - Project Outputs'!Q142</f>
        <v>0</v>
      </c>
      <c r="TL5" s="41" t="n">
        <f aca="false">'5 - Project Outputs'!R142</f>
        <v>0</v>
      </c>
      <c r="TM5" s="41" t="n">
        <f aca="false">'5 - Project Outputs'!S142</f>
        <v>0</v>
      </c>
      <c r="TN5" s="41" t="n">
        <f aca="false">'5 - Project Outputs'!T142</f>
        <v>0</v>
      </c>
      <c r="TO5" s="41" t="n">
        <f aca="false">'5 - Project Outputs'!U142</f>
        <v>0</v>
      </c>
      <c r="TP5" s="41" t="n">
        <f aca="false">'5 - Project Outputs'!V142</f>
        <v>0</v>
      </c>
      <c r="TQ5" s="41" t="n">
        <f aca="false">'5 - Project Outputs'!W142</f>
        <v>0</v>
      </c>
      <c r="TR5" s="41" t="n">
        <f aca="false">'5 - Project Outputs'!X142</f>
        <v>0</v>
      </c>
      <c r="TS5" s="41" t="n">
        <f aca="false">'5 - Project Outputs'!Y142</f>
        <v>0</v>
      </c>
      <c r="TT5" s="41" t="str">
        <f aca="false">'5 - Project Outputs'!C143</f>
        <v>&lt; Select &gt;</v>
      </c>
      <c r="TU5" s="41" t="str">
        <f aca="false">'5 - Project Outputs'!D143</f>
        <v>N/A</v>
      </c>
      <c r="TV5" s="41" t="n">
        <f aca="false">'5 - Project Outputs'!E143</f>
        <v>0</v>
      </c>
      <c r="TW5" s="41" t="n">
        <f aca="false">'5 - Project Outputs'!F143</f>
        <v>0</v>
      </c>
      <c r="TX5" s="41" t="n">
        <f aca="false">'5 - Project Outputs'!G143</f>
        <v>0</v>
      </c>
      <c r="TY5" s="41" t="n">
        <f aca="false">'5 - Project Outputs'!H143</f>
        <v>0</v>
      </c>
      <c r="TZ5" s="41" t="n">
        <f aca="false">'5 - Project Outputs'!I143</f>
        <v>0</v>
      </c>
      <c r="UA5" s="41" t="n">
        <f aca="false">'5 - Project Outputs'!J143</f>
        <v>0</v>
      </c>
      <c r="UB5" s="41" t="n">
        <f aca="false">'5 - Project Outputs'!K143</f>
        <v>0</v>
      </c>
      <c r="UC5" s="41" t="n">
        <f aca="false">'5 - Project Outputs'!L143</f>
        <v>0</v>
      </c>
      <c r="UD5" s="41" t="n">
        <f aca="false">'5 - Project Outputs'!M143</f>
        <v>0</v>
      </c>
      <c r="UE5" s="41" t="n">
        <f aca="false">'5 - Project Outputs'!N143</f>
        <v>0</v>
      </c>
      <c r="UF5" s="41" t="n">
        <f aca="false">'5 - Project Outputs'!O143</f>
        <v>0</v>
      </c>
      <c r="UG5" s="41" t="n">
        <f aca="false">'5 - Project Outputs'!P143</f>
        <v>0</v>
      </c>
      <c r="UH5" s="41" t="n">
        <f aca="false">'5 - Project Outputs'!Q143</f>
        <v>0</v>
      </c>
      <c r="UI5" s="41" t="n">
        <f aca="false">'5 - Project Outputs'!R143</f>
        <v>0</v>
      </c>
      <c r="UJ5" s="41" t="n">
        <f aca="false">'5 - Project Outputs'!S143</f>
        <v>0</v>
      </c>
      <c r="UK5" s="41" t="n">
        <f aca="false">'5 - Project Outputs'!T143</f>
        <v>0</v>
      </c>
      <c r="UL5" s="41" t="n">
        <f aca="false">'5 - Project Outputs'!U143</f>
        <v>0</v>
      </c>
      <c r="UM5" s="41" t="n">
        <f aca="false">'5 - Project Outputs'!V143</f>
        <v>0</v>
      </c>
      <c r="UN5" s="41" t="n">
        <f aca="false">'5 - Project Outputs'!W143</f>
        <v>0</v>
      </c>
      <c r="UO5" s="41" t="n">
        <f aca="false">'5 - Project Outputs'!X143</f>
        <v>0</v>
      </c>
      <c r="UP5" s="41" t="n">
        <f aca="false">'5 - Project Outputs'!Y143</f>
        <v>0</v>
      </c>
      <c r="UQ5" s="41" t="str">
        <f aca="false">'5 - Project Outputs'!C144</f>
        <v>&lt; Select &gt;</v>
      </c>
      <c r="UR5" s="41" t="str">
        <f aca="false">'5 - Project Outputs'!D144</f>
        <v>N/A</v>
      </c>
      <c r="US5" s="41" t="n">
        <f aca="false">'5 - Project Outputs'!E144</f>
        <v>0</v>
      </c>
      <c r="UT5" s="41" t="n">
        <f aca="false">'5 - Project Outputs'!F144</f>
        <v>0</v>
      </c>
      <c r="UU5" s="41" t="n">
        <f aca="false">'5 - Project Outputs'!G144</f>
        <v>0</v>
      </c>
      <c r="UV5" s="41" t="n">
        <f aca="false">'5 - Project Outputs'!H144</f>
        <v>0</v>
      </c>
      <c r="UW5" s="41" t="n">
        <f aca="false">'5 - Project Outputs'!I144</f>
        <v>0</v>
      </c>
      <c r="UX5" s="41" t="n">
        <f aca="false">'5 - Project Outputs'!J144</f>
        <v>0</v>
      </c>
      <c r="UY5" s="41" t="n">
        <f aca="false">'5 - Project Outputs'!K144</f>
        <v>0</v>
      </c>
      <c r="UZ5" s="41" t="n">
        <f aca="false">'5 - Project Outputs'!L144</f>
        <v>0</v>
      </c>
      <c r="VA5" s="41" t="n">
        <f aca="false">'5 - Project Outputs'!M144</f>
        <v>0</v>
      </c>
      <c r="VB5" s="41" t="n">
        <f aca="false">'5 - Project Outputs'!N144</f>
        <v>0</v>
      </c>
      <c r="VC5" s="41" t="n">
        <f aca="false">'5 - Project Outputs'!O144</f>
        <v>0</v>
      </c>
      <c r="VD5" s="41" t="n">
        <f aca="false">'5 - Project Outputs'!P144</f>
        <v>0</v>
      </c>
      <c r="VE5" s="41" t="n">
        <f aca="false">'5 - Project Outputs'!Q144</f>
        <v>0</v>
      </c>
      <c r="VF5" s="41" t="n">
        <f aca="false">'5 - Project Outputs'!R144</f>
        <v>0</v>
      </c>
      <c r="VG5" s="41" t="n">
        <f aca="false">'5 - Project Outputs'!S144</f>
        <v>0</v>
      </c>
      <c r="VH5" s="41" t="n">
        <f aca="false">'5 - Project Outputs'!T144</f>
        <v>0</v>
      </c>
      <c r="VI5" s="41" t="n">
        <f aca="false">'5 - Project Outputs'!U144</f>
        <v>0</v>
      </c>
      <c r="VJ5" s="41" t="n">
        <f aca="false">'5 - Project Outputs'!V144</f>
        <v>0</v>
      </c>
      <c r="VK5" s="41" t="n">
        <f aca="false">'5 - Project Outputs'!W144</f>
        <v>0</v>
      </c>
      <c r="VL5" s="41" t="n">
        <f aca="false">'5 - Project Outputs'!X144</f>
        <v>0</v>
      </c>
      <c r="VM5" s="41" t="n">
        <f aca="false">'5 - Project Outputs'!Y144</f>
        <v>0</v>
      </c>
      <c r="VN5" s="41" t="str">
        <f aca="false">'5 - Project Outputs'!C145</f>
        <v>&lt; Select &gt;</v>
      </c>
      <c r="VO5" s="41" t="str">
        <f aca="false">'5 - Project Outputs'!D145</f>
        <v>N/A</v>
      </c>
      <c r="VP5" s="41" t="n">
        <f aca="false">'5 - Project Outputs'!E145</f>
        <v>0</v>
      </c>
      <c r="VQ5" s="41" t="n">
        <f aca="false">'5 - Project Outputs'!F145</f>
        <v>0</v>
      </c>
      <c r="VR5" s="41" t="n">
        <f aca="false">'5 - Project Outputs'!G145</f>
        <v>0</v>
      </c>
      <c r="VS5" s="41" t="n">
        <f aca="false">'5 - Project Outputs'!H145</f>
        <v>0</v>
      </c>
      <c r="VT5" s="41" t="n">
        <f aca="false">'5 - Project Outputs'!I145</f>
        <v>0</v>
      </c>
      <c r="VU5" s="41" t="n">
        <f aca="false">'5 - Project Outputs'!J145</f>
        <v>0</v>
      </c>
      <c r="VV5" s="41" t="n">
        <f aca="false">'5 - Project Outputs'!K145</f>
        <v>0</v>
      </c>
      <c r="VW5" s="41" t="n">
        <f aca="false">'5 - Project Outputs'!L145</f>
        <v>0</v>
      </c>
      <c r="VX5" s="41" t="n">
        <f aca="false">'5 - Project Outputs'!M145</f>
        <v>0</v>
      </c>
      <c r="VY5" s="41" t="n">
        <f aca="false">'5 - Project Outputs'!N145</f>
        <v>0</v>
      </c>
      <c r="VZ5" s="41" t="n">
        <f aca="false">'5 - Project Outputs'!O145</f>
        <v>0</v>
      </c>
      <c r="WA5" s="41" t="n">
        <f aca="false">'5 - Project Outputs'!P145</f>
        <v>0</v>
      </c>
      <c r="WB5" s="41" t="n">
        <f aca="false">'5 - Project Outputs'!Q145</f>
        <v>0</v>
      </c>
      <c r="WC5" s="41" t="n">
        <f aca="false">'5 - Project Outputs'!R145</f>
        <v>0</v>
      </c>
      <c r="WD5" s="41" t="n">
        <f aca="false">'5 - Project Outputs'!S145</f>
        <v>0</v>
      </c>
      <c r="WE5" s="41" t="n">
        <f aca="false">'5 - Project Outputs'!T145</f>
        <v>0</v>
      </c>
      <c r="WF5" s="41" t="n">
        <f aca="false">'5 - Project Outputs'!U145</f>
        <v>0</v>
      </c>
      <c r="WG5" s="41" t="n">
        <f aca="false">'5 - Project Outputs'!V145</f>
        <v>0</v>
      </c>
      <c r="WH5" s="41" t="n">
        <f aca="false">'5 - Project Outputs'!W145</f>
        <v>0</v>
      </c>
      <c r="WI5" s="41" t="n">
        <f aca="false">'5 - Project Outputs'!X145</f>
        <v>0</v>
      </c>
      <c r="WJ5" s="41" t="n">
        <f aca="false">'5 - Project Outputs'!Y145</f>
        <v>0</v>
      </c>
      <c r="WK5" s="41" t="str">
        <f aca="false">'5 - Project Outputs'!C146</f>
        <v>&lt; Select &gt;</v>
      </c>
      <c r="WL5" s="41" t="str">
        <f aca="false">'5 - Project Outputs'!D146</f>
        <v>N/A</v>
      </c>
      <c r="WM5" s="41" t="n">
        <f aca="false">'5 - Project Outputs'!E146</f>
        <v>0</v>
      </c>
      <c r="WN5" s="41" t="n">
        <f aca="false">'5 - Project Outputs'!F146</f>
        <v>0</v>
      </c>
      <c r="WO5" s="41" t="n">
        <f aca="false">'5 - Project Outputs'!G146</f>
        <v>0</v>
      </c>
      <c r="WP5" s="41" t="n">
        <f aca="false">'5 - Project Outputs'!H146</f>
        <v>0</v>
      </c>
      <c r="WQ5" s="41" t="n">
        <f aca="false">'5 - Project Outputs'!I146</f>
        <v>0</v>
      </c>
      <c r="WR5" s="41" t="n">
        <f aca="false">'5 - Project Outputs'!J146</f>
        <v>0</v>
      </c>
      <c r="WS5" s="41" t="n">
        <f aca="false">'5 - Project Outputs'!K146</f>
        <v>0</v>
      </c>
      <c r="WT5" s="41" t="n">
        <f aca="false">'5 - Project Outputs'!L146</f>
        <v>0</v>
      </c>
      <c r="WU5" s="41" t="n">
        <f aca="false">'5 - Project Outputs'!M146</f>
        <v>0</v>
      </c>
      <c r="WV5" s="41" t="n">
        <f aca="false">'5 - Project Outputs'!N146</f>
        <v>0</v>
      </c>
      <c r="WW5" s="41" t="n">
        <f aca="false">'5 - Project Outputs'!O146</f>
        <v>0</v>
      </c>
      <c r="WX5" s="41" t="n">
        <f aca="false">'5 - Project Outputs'!P146</f>
        <v>0</v>
      </c>
      <c r="WY5" s="41" t="n">
        <f aca="false">'5 - Project Outputs'!Q146</f>
        <v>0</v>
      </c>
      <c r="WZ5" s="41" t="n">
        <f aca="false">'5 - Project Outputs'!R146</f>
        <v>0</v>
      </c>
      <c r="XA5" s="41" t="n">
        <f aca="false">'5 - Project Outputs'!S146</f>
        <v>0</v>
      </c>
      <c r="XB5" s="41" t="n">
        <f aca="false">'5 - Project Outputs'!T146</f>
        <v>0</v>
      </c>
      <c r="XC5" s="41" t="n">
        <f aca="false">'5 - Project Outputs'!U146</f>
        <v>0</v>
      </c>
      <c r="XD5" s="41" t="n">
        <f aca="false">'5 - Project Outputs'!V146</f>
        <v>0</v>
      </c>
      <c r="XE5" s="41" t="n">
        <f aca="false">'5 - Project Outputs'!W146</f>
        <v>0</v>
      </c>
      <c r="XF5" s="41" t="n">
        <f aca="false">'5 - Project Outputs'!X146</f>
        <v>0</v>
      </c>
      <c r="XG5" s="41" t="n">
        <f aca="false">'5 - Project Outputs'!Y146</f>
        <v>0</v>
      </c>
      <c r="XH5" s="41" t="str">
        <f aca="false">'5 - Project Outputs'!C147</f>
        <v>&lt; Select &gt;</v>
      </c>
      <c r="XI5" s="41" t="str">
        <f aca="false">'5 - Project Outputs'!D147</f>
        <v>N/A</v>
      </c>
      <c r="XJ5" s="41" t="n">
        <f aca="false">'5 - Project Outputs'!E147</f>
        <v>0</v>
      </c>
      <c r="XK5" s="41" t="n">
        <f aca="false">'5 - Project Outputs'!F147</f>
        <v>0</v>
      </c>
      <c r="XL5" s="41" t="n">
        <f aca="false">'5 - Project Outputs'!G147</f>
        <v>0</v>
      </c>
      <c r="XM5" s="41" t="n">
        <f aca="false">'5 - Project Outputs'!H147</f>
        <v>0</v>
      </c>
      <c r="XN5" s="41" t="n">
        <f aca="false">'5 - Project Outputs'!I147</f>
        <v>0</v>
      </c>
      <c r="XO5" s="41" t="n">
        <f aca="false">'5 - Project Outputs'!J147</f>
        <v>0</v>
      </c>
      <c r="XP5" s="41" t="n">
        <f aca="false">'5 - Project Outputs'!K147</f>
        <v>0</v>
      </c>
      <c r="XQ5" s="41" t="n">
        <f aca="false">'5 - Project Outputs'!L147</f>
        <v>0</v>
      </c>
      <c r="XR5" s="41" t="n">
        <f aca="false">'5 - Project Outputs'!M147</f>
        <v>0</v>
      </c>
      <c r="XS5" s="41" t="n">
        <f aca="false">'5 - Project Outputs'!N147</f>
        <v>0</v>
      </c>
      <c r="XT5" s="41" t="n">
        <f aca="false">'5 - Project Outputs'!O147</f>
        <v>0</v>
      </c>
      <c r="XU5" s="41" t="n">
        <f aca="false">'5 - Project Outputs'!P147</f>
        <v>0</v>
      </c>
      <c r="XV5" s="41" t="n">
        <f aca="false">'5 - Project Outputs'!Q147</f>
        <v>0</v>
      </c>
      <c r="XW5" s="41" t="n">
        <f aca="false">'5 - Project Outputs'!R147</f>
        <v>0</v>
      </c>
      <c r="XX5" s="41" t="n">
        <f aca="false">'5 - Project Outputs'!S147</f>
        <v>0</v>
      </c>
      <c r="XY5" s="41" t="n">
        <f aca="false">'5 - Project Outputs'!T147</f>
        <v>0</v>
      </c>
      <c r="XZ5" s="41" t="n">
        <f aca="false">'5 - Project Outputs'!U147</f>
        <v>0</v>
      </c>
      <c r="YA5" s="41" t="n">
        <f aca="false">'5 - Project Outputs'!V147</f>
        <v>0</v>
      </c>
      <c r="YB5" s="41" t="n">
        <f aca="false">'5 - Project Outputs'!W147</f>
        <v>0</v>
      </c>
      <c r="YC5" s="41" t="n">
        <f aca="false">'5 - Project Outputs'!X147</f>
        <v>0</v>
      </c>
      <c r="YD5" s="41" t="n">
        <f aca="false">'5 - Project Outputs'!Y147</f>
        <v>0</v>
      </c>
      <c r="YE5" s="41" t="str">
        <f aca="false">'5 - Project Outputs'!C148</f>
        <v>&lt; Select &gt;</v>
      </c>
      <c r="YF5" s="41" t="str">
        <f aca="false">'5 - Project Outputs'!D148</f>
        <v>N/A</v>
      </c>
      <c r="YG5" s="41" t="n">
        <f aca="false">'5 - Project Outputs'!E148</f>
        <v>0</v>
      </c>
      <c r="YH5" s="41" t="n">
        <f aca="false">'5 - Project Outputs'!F148</f>
        <v>0</v>
      </c>
      <c r="YI5" s="41" t="n">
        <f aca="false">'5 - Project Outputs'!G148</f>
        <v>0</v>
      </c>
      <c r="YJ5" s="41" t="n">
        <f aca="false">'5 - Project Outputs'!H148</f>
        <v>0</v>
      </c>
      <c r="YK5" s="41" t="n">
        <f aca="false">'5 - Project Outputs'!I148</f>
        <v>0</v>
      </c>
      <c r="YL5" s="41" t="n">
        <f aca="false">'5 - Project Outputs'!J148</f>
        <v>0</v>
      </c>
      <c r="YM5" s="41" t="n">
        <f aca="false">'5 - Project Outputs'!K148</f>
        <v>0</v>
      </c>
      <c r="YN5" s="41" t="n">
        <f aca="false">'5 - Project Outputs'!L148</f>
        <v>0</v>
      </c>
      <c r="YO5" s="41" t="n">
        <f aca="false">'5 - Project Outputs'!M148</f>
        <v>0</v>
      </c>
      <c r="YP5" s="41" t="n">
        <f aca="false">'5 - Project Outputs'!N148</f>
        <v>0</v>
      </c>
      <c r="YQ5" s="41" t="n">
        <f aca="false">'5 - Project Outputs'!O148</f>
        <v>0</v>
      </c>
      <c r="YR5" s="41" t="n">
        <f aca="false">'5 - Project Outputs'!P148</f>
        <v>0</v>
      </c>
      <c r="YS5" s="41" t="n">
        <f aca="false">'5 - Project Outputs'!Q148</f>
        <v>0</v>
      </c>
      <c r="YT5" s="41" t="n">
        <f aca="false">'5 - Project Outputs'!R148</f>
        <v>0</v>
      </c>
      <c r="YU5" s="41" t="n">
        <f aca="false">'5 - Project Outputs'!S148</f>
        <v>0</v>
      </c>
      <c r="YV5" s="41" t="n">
        <f aca="false">'5 - Project Outputs'!T148</f>
        <v>0</v>
      </c>
      <c r="YW5" s="41" t="n">
        <f aca="false">'5 - Project Outputs'!U148</f>
        <v>0</v>
      </c>
      <c r="YX5" s="41" t="n">
        <f aca="false">'5 - Project Outputs'!V148</f>
        <v>0</v>
      </c>
      <c r="YY5" s="41" t="n">
        <f aca="false">'5 - Project Outputs'!W148</f>
        <v>0</v>
      </c>
      <c r="YZ5" s="41" t="n">
        <f aca="false">'5 - Project Outputs'!X148</f>
        <v>0</v>
      </c>
      <c r="ZA5" s="41" t="n">
        <f aca="false">'5 - Project Outputs'!Y148</f>
        <v>0</v>
      </c>
      <c r="ZB5" s="41" t="str">
        <f aca="false">'5 - Project Outputs'!C149</f>
        <v>Total length of improved cycle ways</v>
      </c>
      <c r="ZC5" s="41" t="str">
        <f aca="false">'5 - Project Outputs'!D149</f>
        <v>Km of cycle way</v>
      </c>
      <c r="ZD5" s="41" t="n">
        <f aca="false">'5 - Project Outputs'!E149</f>
        <v>1</v>
      </c>
      <c r="ZE5" s="41" t="n">
        <f aca="false">'5 - Project Outputs'!F149</f>
        <v>1</v>
      </c>
      <c r="ZF5" s="41" t="n">
        <f aca="false">'5 - Project Outputs'!G149</f>
        <v>2</v>
      </c>
      <c r="ZG5" s="41" t="n">
        <f aca="false">'5 - Project Outputs'!H149</f>
        <v>1</v>
      </c>
      <c r="ZH5" s="41" t="n">
        <f aca="false">'5 - Project Outputs'!I149</f>
        <v>1</v>
      </c>
      <c r="ZI5" s="41" t="n">
        <f aca="false">'5 - Project Outputs'!J149</f>
        <v>2</v>
      </c>
      <c r="ZJ5" s="41" t="n">
        <f aca="false">'5 - Project Outputs'!K149</f>
        <v>1</v>
      </c>
      <c r="ZK5" s="41" t="n">
        <f aca="false">'5 - Project Outputs'!L149</f>
        <v>1</v>
      </c>
      <c r="ZL5" s="41" t="n">
        <f aca="false">'5 - Project Outputs'!M149</f>
        <v>2</v>
      </c>
      <c r="ZM5" s="41" t="n">
        <f aca="false">'5 - Project Outputs'!N149</f>
        <v>1</v>
      </c>
      <c r="ZN5" s="41" t="n">
        <f aca="false">'5 - Project Outputs'!O149</f>
        <v>1</v>
      </c>
      <c r="ZO5" s="41" t="n">
        <f aca="false">'5 - Project Outputs'!P149</f>
        <v>2</v>
      </c>
      <c r="ZP5" s="41" t="n">
        <f aca="false">'5 - Project Outputs'!Q149</f>
        <v>1</v>
      </c>
      <c r="ZQ5" s="41" t="n">
        <f aca="false">'5 - Project Outputs'!R149</f>
        <v>1</v>
      </c>
      <c r="ZR5" s="41" t="n">
        <f aca="false">'5 - Project Outputs'!S149</f>
        <v>2</v>
      </c>
      <c r="ZS5" s="41" t="n">
        <f aca="false">'5 - Project Outputs'!T149</f>
        <v>1</v>
      </c>
      <c r="ZT5" s="41" t="n">
        <f aca="false">'5 - Project Outputs'!U149</f>
        <v>1</v>
      </c>
      <c r="ZU5" s="41" t="n">
        <f aca="false">'5 - Project Outputs'!V149</f>
        <v>2</v>
      </c>
      <c r="ZV5" s="41" t="n">
        <f aca="false">'5 - Project Outputs'!W149</f>
        <v>1</v>
      </c>
      <c r="ZW5" s="41" t="n">
        <f aca="false">'5 - Project Outputs'!X149</f>
        <v>13</v>
      </c>
      <c r="ZX5" s="41" t="n">
        <f aca="false">'5 - Project Outputs'!Y149</f>
        <v>0</v>
      </c>
      <c r="ZY5" s="41" t="str">
        <f aca="false">'5 - Project Outputs'!C150</f>
        <v>&lt; Select &gt;</v>
      </c>
      <c r="ZZ5" s="41" t="str">
        <f aca="false">'5 - Project Outputs'!D150</f>
        <v>N/A</v>
      </c>
      <c r="AAA5" s="41" t="n">
        <f aca="false">'5 - Project Outputs'!E150</f>
        <v>0</v>
      </c>
      <c r="AAB5" s="41" t="n">
        <f aca="false">'5 - Project Outputs'!F150</f>
        <v>0</v>
      </c>
      <c r="AAC5" s="41" t="n">
        <f aca="false">'5 - Project Outputs'!G150</f>
        <v>0</v>
      </c>
      <c r="AAD5" s="41" t="n">
        <f aca="false">'5 - Project Outputs'!H150</f>
        <v>0</v>
      </c>
      <c r="AAE5" s="41" t="n">
        <f aca="false">'5 - Project Outputs'!I150</f>
        <v>0</v>
      </c>
      <c r="AAF5" s="41" t="n">
        <f aca="false">'5 - Project Outputs'!J150</f>
        <v>0</v>
      </c>
      <c r="AAG5" s="41" t="n">
        <f aca="false">'5 - Project Outputs'!K150</f>
        <v>0</v>
      </c>
      <c r="AAH5" s="41" t="n">
        <f aca="false">'5 - Project Outputs'!L150</f>
        <v>0</v>
      </c>
      <c r="AAI5" s="41" t="n">
        <f aca="false">'5 - Project Outputs'!M150</f>
        <v>0</v>
      </c>
      <c r="AAJ5" s="41" t="n">
        <f aca="false">'5 - Project Outputs'!N150</f>
        <v>0</v>
      </c>
      <c r="AAK5" s="41" t="n">
        <f aca="false">'5 - Project Outputs'!O150</f>
        <v>0</v>
      </c>
      <c r="AAL5" s="41" t="n">
        <f aca="false">'5 - Project Outputs'!P150</f>
        <v>0</v>
      </c>
      <c r="AAM5" s="41" t="n">
        <f aca="false">'5 - Project Outputs'!Q150</f>
        <v>0</v>
      </c>
      <c r="AAN5" s="41" t="n">
        <f aca="false">'5 - Project Outputs'!R150</f>
        <v>0</v>
      </c>
      <c r="AAO5" s="41" t="n">
        <f aca="false">'5 - Project Outputs'!S150</f>
        <v>0</v>
      </c>
      <c r="AAP5" s="41" t="n">
        <f aca="false">'5 - Project Outputs'!T150</f>
        <v>0</v>
      </c>
      <c r="AAQ5" s="41" t="n">
        <f aca="false">'5 - Project Outputs'!U150</f>
        <v>0</v>
      </c>
      <c r="AAR5" s="41" t="n">
        <f aca="false">'5 - Project Outputs'!V150</f>
        <v>0</v>
      </c>
      <c r="AAS5" s="41" t="n">
        <f aca="false">'5 - Project Outputs'!W150</f>
        <v>0</v>
      </c>
      <c r="AAT5" s="41" t="n">
        <f aca="false">'5 - Project Outputs'!X150</f>
        <v>0</v>
      </c>
      <c r="AAU5" s="41" t="n">
        <f aca="false">'5 - Project Outputs'!Y150</f>
        <v>0</v>
      </c>
      <c r="AAV5" s="41" t="str">
        <f aca="false">'5 - Project Outputs'!C151</f>
        <v>&lt; Select &gt;</v>
      </c>
      <c r="AAW5" s="41" t="str">
        <f aca="false">'5 - Project Outputs'!D151</f>
        <v>N/A</v>
      </c>
      <c r="AAX5" s="41" t="n">
        <f aca="false">'5 - Project Outputs'!E151</f>
        <v>0</v>
      </c>
      <c r="AAY5" s="41" t="n">
        <f aca="false">'5 - Project Outputs'!F151</f>
        <v>0</v>
      </c>
      <c r="AAZ5" s="41" t="n">
        <f aca="false">'5 - Project Outputs'!G151</f>
        <v>0</v>
      </c>
      <c r="ABA5" s="41" t="n">
        <f aca="false">'5 - Project Outputs'!H151</f>
        <v>0</v>
      </c>
      <c r="ABB5" s="41" t="n">
        <f aca="false">'5 - Project Outputs'!I151</f>
        <v>0</v>
      </c>
      <c r="ABC5" s="41" t="n">
        <f aca="false">'5 - Project Outputs'!J151</f>
        <v>0</v>
      </c>
      <c r="ABD5" s="41" t="n">
        <f aca="false">'5 - Project Outputs'!K151</f>
        <v>0</v>
      </c>
      <c r="ABE5" s="41" t="n">
        <f aca="false">'5 - Project Outputs'!L151</f>
        <v>0</v>
      </c>
      <c r="ABF5" s="41" t="n">
        <f aca="false">'5 - Project Outputs'!M151</f>
        <v>0</v>
      </c>
      <c r="ABG5" s="41" t="n">
        <f aca="false">'5 - Project Outputs'!N151</f>
        <v>0</v>
      </c>
      <c r="ABH5" s="41" t="n">
        <f aca="false">'5 - Project Outputs'!O151</f>
        <v>0</v>
      </c>
      <c r="ABI5" s="41" t="n">
        <f aca="false">'5 - Project Outputs'!P151</f>
        <v>0</v>
      </c>
      <c r="ABJ5" s="41" t="n">
        <f aca="false">'5 - Project Outputs'!Q151</f>
        <v>0</v>
      </c>
      <c r="ABK5" s="41" t="n">
        <f aca="false">'5 - Project Outputs'!R151</f>
        <v>0</v>
      </c>
      <c r="ABL5" s="41" t="n">
        <f aca="false">'5 - Project Outputs'!S151</f>
        <v>0</v>
      </c>
      <c r="ABM5" s="41" t="n">
        <f aca="false">'5 - Project Outputs'!T151</f>
        <v>0</v>
      </c>
      <c r="ABN5" s="41" t="n">
        <f aca="false">'5 - Project Outputs'!U151</f>
        <v>0</v>
      </c>
      <c r="ABO5" s="41" t="n">
        <f aca="false">'5 - Project Outputs'!V151</f>
        <v>0</v>
      </c>
      <c r="ABP5" s="41" t="n">
        <f aca="false">'5 - Project Outputs'!W151</f>
        <v>0</v>
      </c>
      <c r="ABQ5" s="41" t="n">
        <f aca="false">'5 - Project Outputs'!X151</f>
        <v>0</v>
      </c>
      <c r="ABR5" s="41" t="n">
        <f aca="false">'5 - Project Outputs'!Y151</f>
        <v>0</v>
      </c>
      <c r="ABS5" s="41" t="str">
        <f aca="false">'5 - Project Outputs'!C152</f>
        <v>&lt; Select &gt;</v>
      </c>
      <c r="ABT5" s="41" t="str">
        <f aca="false">'5 - Project Outputs'!D152</f>
        <v>N/A</v>
      </c>
      <c r="ABU5" s="41" t="n">
        <f aca="false">'5 - Project Outputs'!E152</f>
        <v>0</v>
      </c>
      <c r="ABV5" s="41" t="n">
        <f aca="false">'5 - Project Outputs'!F152</f>
        <v>0</v>
      </c>
      <c r="ABW5" s="41" t="n">
        <f aca="false">'5 - Project Outputs'!G152</f>
        <v>0</v>
      </c>
      <c r="ABX5" s="41" t="n">
        <f aca="false">'5 - Project Outputs'!H152</f>
        <v>0</v>
      </c>
      <c r="ABY5" s="41" t="n">
        <f aca="false">'5 - Project Outputs'!I152</f>
        <v>0</v>
      </c>
      <c r="ABZ5" s="41" t="n">
        <f aca="false">'5 - Project Outputs'!J152</f>
        <v>0</v>
      </c>
      <c r="ACA5" s="41" t="n">
        <f aca="false">'5 - Project Outputs'!K152</f>
        <v>0</v>
      </c>
      <c r="ACB5" s="41" t="n">
        <f aca="false">'5 - Project Outputs'!L152</f>
        <v>0</v>
      </c>
      <c r="ACC5" s="41" t="n">
        <f aca="false">'5 - Project Outputs'!M152</f>
        <v>0</v>
      </c>
      <c r="ACD5" s="41" t="n">
        <f aca="false">'5 - Project Outputs'!N152</f>
        <v>0</v>
      </c>
      <c r="ACE5" s="41" t="n">
        <f aca="false">'5 - Project Outputs'!O152</f>
        <v>0</v>
      </c>
      <c r="ACF5" s="41" t="n">
        <f aca="false">'5 - Project Outputs'!P152</f>
        <v>0</v>
      </c>
      <c r="ACG5" s="41" t="n">
        <f aca="false">'5 - Project Outputs'!Q152</f>
        <v>0</v>
      </c>
      <c r="ACH5" s="41" t="n">
        <f aca="false">'5 - Project Outputs'!R152</f>
        <v>0</v>
      </c>
      <c r="ACI5" s="41" t="n">
        <f aca="false">'5 - Project Outputs'!S152</f>
        <v>0</v>
      </c>
      <c r="ACJ5" s="41" t="n">
        <f aca="false">'5 - Project Outputs'!T152</f>
        <v>0</v>
      </c>
      <c r="ACK5" s="41" t="n">
        <f aca="false">'5 - Project Outputs'!U152</f>
        <v>0</v>
      </c>
      <c r="ACL5" s="41" t="n">
        <f aca="false">'5 - Project Outputs'!V152</f>
        <v>0</v>
      </c>
      <c r="ACM5" s="41" t="n">
        <f aca="false">'5 - Project Outputs'!W152</f>
        <v>0</v>
      </c>
      <c r="ACN5" s="41" t="n">
        <f aca="false">'5 - Project Outputs'!X152</f>
        <v>0</v>
      </c>
      <c r="ACO5" s="41" t="n">
        <f aca="false">'5 - Project Outputs'!Y152</f>
        <v>0</v>
      </c>
      <c r="ACP5" s="41" t="str">
        <f aca="false">'5 - Project Outputs'!C153</f>
        <v>&lt; Select &gt;</v>
      </c>
      <c r="ACQ5" s="41" t="str">
        <f aca="false">'5 - Project Outputs'!D153</f>
        <v>N/A</v>
      </c>
      <c r="ACR5" s="41" t="n">
        <f aca="false">'5 - Project Outputs'!E153</f>
        <v>0</v>
      </c>
      <c r="ACS5" s="41" t="n">
        <f aca="false">'5 - Project Outputs'!F153</f>
        <v>0</v>
      </c>
      <c r="ACT5" s="41" t="n">
        <f aca="false">'5 - Project Outputs'!G153</f>
        <v>0</v>
      </c>
      <c r="ACU5" s="41" t="n">
        <f aca="false">'5 - Project Outputs'!H153</f>
        <v>0</v>
      </c>
      <c r="ACV5" s="41" t="n">
        <f aca="false">'5 - Project Outputs'!I153</f>
        <v>0</v>
      </c>
      <c r="ACW5" s="41" t="n">
        <f aca="false">'5 - Project Outputs'!J153</f>
        <v>0</v>
      </c>
      <c r="ACX5" s="41" t="n">
        <f aca="false">'5 - Project Outputs'!K153</f>
        <v>0</v>
      </c>
      <c r="ACY5" s="41" t="n">
        <f aca="false">'5 - Project Outputs'!L153</f>
        <v>0</v>
      </c>
      <c r="ACZ5" s="41" t="n">
        <f aca="false">'5 - Project Outputs'!M153</f>
        <v>0</v>
      </c>
      <c r="ADA5" s="41" t="n">
        <f aca="false">'5 - Project Outputs'!N153</f>
        <v>0</v>
      </c>
      <c r="ADB5" s="41" t="n">
        <f aca="false">'5 - Project Outputs'!O153</f>
        <v>0</v>
      </c>
      <c r="ADC5" s="41" t="n">
        <f aca="false">'5 - Project Outputs'!P153</f>
        <v>0</v>
      </c>
      <c r="ADD5" s="41" t="n">
        <f aca="false">'5 - Project Outputs'!Q153</f>
        <v>0</v>
      </c>
      <c r="ADE5" s="41" t="n">
        <f aca="false">'5 - Project Outputs'!R153</f>
        <v>0</v>
      </c>
      <c r="ADF5" s="41" t="n">
        <f aca="false">'5 - Project Outputs'!S153</f>
        <v>0</v>
      </c>
      <c r="ADG5" s="41" t="n">
        <f aca="false">'5 - Project Outputs'!T153</f>
        <v>0</v>
      </c>
      <c r="ADH5" s="41" t="n">
        <f aca="false">'5 - Project Outputs'!U153</f>
        <v>0</v>
      </c>
      <c r="ADI5" s="41" t="n">
        <f aca="false">'5 - Project Outputs'!V153</f>
        <v>0</v>
      </c>
      <c r="ADJ5" s="41" t="n">
        <f aca="false">'5 - Project Outputs'!W153</f>
        <v>0</v>
      </c>
      <c r="ADK5" s="41" t="n">
        <f aca="false">'5 - Project Outputs'!X153</f>
        <v>0</v>
      </c>
      <c r="ADL5" s="41" t="n">
        <f aca="false">'5 - Project Outputs'!Y153</f>
        <v>0</v>
      </c>
      <c r="ADM5" s="41" t="str">
        <f aca="false">'5 - Project Outputs'!C154</f>
        <v>&lt; Select &gt;</v>
      </c>
      <c r="ADN5" s="41" t="str">
        <f aca="false">'5 - Project Outputs'!D154</f>
        <v>N/A</v>
      </c>
      <c r="ADO5" s="41" t="n">
        <f aca="false">'5 - Project Outputs'!E154</f>
        <v>0</v>
      </c>
      <c r="ADP5" s="41" t="n">
        <f aca="false">'5 - Project Outputs'!F154</f>
        <v>0</v>
      </c>
      <c r="ADQ5" s="41" t="n">
        <f aca="false">'5 - Project Outputs'!G154</f>
        <v>0</v>
      </c>
      <c r="ADR5" s="41" t="n">
        <f aca="false">'5 - Project Outputs'!H154</f>
        <v>0</v>
      </c>
      <c r="ADS5" s="41" t="n">
        <f aca="false">'5 - Project Outputs'!I154</f>
        <v>0</v>
      </c>
      <c r="ADT5" s="41" t="n">
        <f aca="false">'5 - Project Outputs'!J154</f>
        <v>0</v>
      </c>
      <c r="ADU5" s="41" t="n">
        <f aca="false">'5 - Project Outputs'!K154</f>
        <v>0</v>
      </c>
      <c r="ADV5" s="41" t="n">
        <f aca="false">'5 - Project Outputs'!L154</f>
        <v>0</v>
      </c>
      <c r="ADW5" s="41" t="n">
        <f aca="false">'5 - Project Outputs'!M154</f>
        <v>0</v>
      </c>
      <c r="ADX5" s="41" t="n">
        <f aca="false">'5 - Project Outputs'!N154</f>
        <v>0</v>
      </c>
      <c r="ADY5" s="41" t="n">
        <f aca="false">'5 - Project Outputs'!O154</f>
        <v>0</v>
      </c>
      <c r="ADZ5" s="41" t="n">
        <f aca="false">'5 - Project Outputs'!P154</f>
        <v>0</v>
      </c>
      <c r="AEA5" s="41" t="n">
        <f aca="false">'5 - Project Outputs'!Q154</f>
        <v>0</v>
      </c>
      <c r="AEB5" s="41" t="n">
        <f aca="false">'5 - Project Outputs'!R154</f>
        <v>0</v>
      </c>
      <c r="AEC5" s="41" t="n">
        <f aca="false">'5 - Project Outputs'!S154</f>
        <v>0</v>
      </c>
      <c r="AED5" s="41" t="n">
        <f aca="false">'5 - Project Outputs'!T154</f>
        <v>0</v>
      </c>
      <c r="AEE5" s="41" t="n">
        <f aca="false">'5 - Project Outputs'!U154</f>
        <v>0</v>
      </c>
      <c r="AEF5" s="41" t="n">
        <f aca="false">'5 - Project Outputs'!V154</f>
        <v>0</v>
      </c>
      <c r="AEG5" s="41" t="n">
        <f aca="false">'5 - Project Outputs'!W154</f>
        <v>0</v>
      </c>
      <c r="AEH5" s="41" t="n">
        <f aca="false">'5 - Project Outputs'!X154</f>
        <v>0</v>
      </c>
      <c r="AEI5" s="41" t="n">
        <f aca="false">'5 - Project Outputs'!Y154</f>
        <v>0</v>
      </c>
      <c r="AEJ5" s="41" t="str">
        <f aca="false">'5 - Project Outputs'!C155</f>
        <v>&lt; Select &gt;</v>
      </c>
      <c r="AEK5" s="41" t="str">
        <f aca="false">'5 - Project Outputs'!D155</f>
        <v>N/A</v>
      </c>
      <c r="AEL5" s="41" t="n">
        <f aca="false">'5 - Project Outputs'!E155</f>
        <v>0</v>
      </c>
      <c r="AEM5" s="41" t="n">
        <f aca="false">'5 - Project Outputs'!F155</f>
        <v>0</v>
      </c>
      <c r="AEN5" s="41" t="n">
        <f aca="false">'5 - Project Outputs'!G155</f>
        <v>0</v>
      </c>
      <c r="AEO5" s="41" t="n">
        <f aca="false">'5 - Project Outputs'!H155</f>
        <v>0</v>
      </c>
      <c r="AEP5" s="41" t="n">
        <f aca="false">'5 - Project Outputs'!I155</f>
        <v>0</v>
      </c>
      <c r="AEQ5" s="41" t="n">
        <f aca="false">'5 - Project Outputs'!J155</f>
        <v>0</v>
      </c>
      <c r="AER5" s="41" t="n">
        <f aca="false">'5 - Project Outputs'!K155</f>
        <v>0</v>
      </c>
      <c r="AES5" s="41" t="n">
        <f aca="false">'5 - Project Outputs'!L155</f>
        <v>0</v>
      </c>
      <c r="AET5" s="41" t="n">
        <f aca="false">'5 - Project Outputs'!M155</f>
        <v>0</v>
      </c>
      <c r="AEU5" s="41" t="n">
        <f aca="false">'5 - Project Outputs'!N155</f>
        <v>0</v>
      </c>
      <c r="AEV5" s="41" t="n">
        <f aca="false">'5 - Project Outputs'!O155</f>
        <v>0</v>
      </c>
      <c r="AEW5" s="41" t="n">
        <f aca="false">'5 - Project Outputs'!P155</f>
        <v>0</v>
      </c>
      <c r="AEX5" s="41" t="n">
        <f aca="false">'5 - Project Outputs'!Q155</f>
        <v>0</v>
      </c>
      <c r="AEY5" s="41" t="n">
        <f aca="false">'5 - Project Outputs'!R155</f>
        <v>0</v>
      </c>
      <c r="AEZ5" s="41" t="n">
        <f aca="false">'5 - Project Outputs'!S155</f>
        <v>0</v>
      </c>
      <c r="AFA5" s="41" t="n">
        <f aca="false">'5 - Project Outputs'!T155</f>
        <v>0</v>
      </c>
      <c r="AFB5" s="41" t="n">
        <f aca="false">'5 - Project Outputs'!U155</f>
        <v>0</v>
      </c>
      <c r="AFC5" s="41" t="n">
        <f aca="false">'5 - Project Outputs'!V155</f>
        <v>0</v>
      </c>
      <c r="AFD5" s="41" t="n">
        <f aca="false">'5 - Project Outputs'!W155</f>
        <v>0</v>
      </c>
      <c r="AFE5" s="41" t="n">
        <f aca="false">'5 - Project Outputs'!X155</f>
        <v>0</v>
      </c>
      <c r="AFF5" s="41" t="n">
        <f aca="false">'5 - Project Outputs'!Y155</f>
        <v>0</v>
      </c>
      <c r="AFG5" s="41" t="str">
        <f aca="false">'5 - Project Outputs'!C156</f>
        <v>&lt; Select &gt;</v>
      </c>
      <c r="AFH5" s="41" t="str">
        <f aca="false">'5 - Project Outputs'!D156</f>
        <v>N/A</v>
      </c>
      <c r="AFI5" s="41" t="n">
        <f aca="false">'5 - Project Outputs'!E156</f>
        <v>0</v>
      </c>
      <c r="AFJ5" s="41" t="n">
        <f aca="false">'5 - Project Outputs'!F156</f>
        <v>0</v>
      </c>
      <c r="AFK5" s="41" t="n">
        <f aca="false">'5 - Project Outputs'!G156</f>
        <v>0</v>
      </c>
      <c r="AFL5" s="41" t="n">
        <f aca="false">'5 - Project Outputs'!H156</f>
        <v>0</v>
      </c>
      <c r="AFM5" s="41" t="n">
        <f aca="false">'5 - Project Outputs'!I156</f>
        <v>0</v>
      </c>
      <c r="AFN5" s="41" t="n">
        <f aca="false">'5 - Project Outputs'!J156</f>
        <v>0</v>
      </c>
      <c r="AFO5" s="41" t="n">
        <f aca="false">'5 - Project Outputs'!K156</f>
        <v>0</v>
      </c>
      <c r="AFP5" s="41" t="n">
        <f aca="false">'5 - Project Outputs'!L156</f>
        <v>0</v>
      </c>
      <c r="AFQ5" s="41" t="n">
        <f aca="false">'5 - Project Outputs'!M156</f>
        <v>0</v>
      </c>
      <c r="AFR5" s="41" t="n">
        <f aca="false">'5 - Project Outputs'!N156</f>
        <v>0</v>
      </c>
      <c r="AFS5" s="41" t="n">
        <f aca="false">'5 - Project Outputs'!O156</f>
        <v>0</v>
      </c>
      <c r="AFT5" s="41" t="n">
        <f aca="false">'5 - Project Outputs'!P156</f>
        <v>0</v>
      </c>
      <c r="AFU5" s="41" t="n">
        <f aca="false">'5 - Project Outputs'!Q156</f>
        <v>0</v>
      </c>
      <c r="AFV5" s="41" t="n">
        <f aca="false">'5 - Project Outputs'!R156</f>
        <v>0</v>
      </c>
      <c r="AFW5" s="41" t="n">
        <f aca="false">'5 - Project Outputs'!S156</f>
        <v>0</v>
      </c>
      <c r="AFX5" s="41" t="n">
        <f aca="false">'5 - Project Outputs'!T156</f>
        <v>0</v>
      </c>
      <c r="AFY5" s="41" t="n">
        <f aca="false">'5 - Project Outputs'!U156</f>
        <v>0</v>
      </c>
      <c r="AFZ5" s="41" t="n">
        <f aca="false">'5 - Project Outputs'!V156</f>
        <v>0</v>
      </c>
      <c r="AGA5" s="41" t="n">
        <f aca="false">'5 - Project Outputs'!W156</f>
        <v>0</v>
      </c>
      <c r="AGB5" s="41" t="n">
        <f aca="false">'5 - Project Outputs'!X156</f>
        <v>0</v>
      </c>
      <c r="AGC5" s="41" t="n">
        <f aca="false">'5 - Project Outputs'!Y156</f>
        <v>0</v>
      </c>
      <c r="AGD5" s="41" t="n">
        <f aca="false">'5 - Project Outputs'!C158</f>
        <v>0</v>
      </c>
      <c r="AGE5" s="41" t="n">
        <f aca="false">'5 - Project Outputs'!D158</f>
        <v>0</v>
      </c>
      <c r="AGF5" s="41" t="n">
        <f aca="false">'5 - Project Outputs'!E158</f>
        <v>0</v>
      </c>
      <c r="AGG5" s="41" t="n">
        <f aca="false">'5 - Project Outputs'!F158</f>
        <v>0</v>
      </c>
      <c r="AGH5" s="41" t="n">
        <f aca="false">'5 - Project Outputs'!G158</f>
        <v>0</v>
      </c>
      <c r="AGI5" s="41" t="n">
        <f aca="false">'5 - Project Outputs'!H158</f>
        <v>0</v>
      </c>
      <c r="AGJ5" s="41" t="n">
        <f aca="false">'5 - Project Outputs'!I158</f>
        <v>0</v>
      </c>
      <c r="AGK5" s="41" t="n">
        <f aca="false">'5 - Project Outputs'!J158</f>
        <v>0</v>
      </c>
      <c r="AGL5" s="41" t="n">
        <f aca="false">'5 - Project Outputs'!K158</f>
        <v>0</v>
      </c>
      <c r="AGM5" s="41" t="n">
        <f aca="false">'5 - Project Outputs'!L158</f>
        <v>0</v>
      </c>
      <c r="AGN5" s="41" t="n">
        <f aca="false">'5 - Project Outputs'!M158</f>
        <v>0</v>
      </c>
      <c r="AGO5" s="41" t="n">
        <f aca="false">'5 - Project Outputs'!N158</f>
        <v>0</v>
      </c>
      <c r="AGP5" s="41" t="n">
        <f aca="false">'5 - Project Outputs'!O158</f>
        <v>0</v>
      </c>
      <c r="AGQ5" s="41" t="n">
        <f aca="false">'5 - Project Outputs'!P158</f>
        <v>0</v>
      </c>
      <c r="AGR5" s="41" t="n">
        <f aca="false">'5 - Project Outputs'!Q158</f>
        <v>0</v>
      </c>
      <c r="AGS5" s="41" t="n">
        <f aca="false">'5 - Project Outputs'!R158</f>
        <v>0</v>
      </c>
      <c r="AGT5" s="41" t="n">
        <f aca="false">'5 - Project Outputs'!S158</f>
        <v>0</v>
      </c>
      <c r="AGU5" s="41" t="n">
        <f aca="false">'5 - Project Outputs'!T158</f>
        <v>0</v>
      </c>
      <c r="AGV5" s="41" t="n">
        <f aca="false">'5 - Project Outputs'!U158</f>
        <v>0</v>
      </c>
      <c r="AGW5" s="41" t="n">
        <f aca="false">'5 - Project Outputs'!V158</f>
        <v>0</v>
      </c>
      <c r="AGX5" s="41" t="n">
        <f aca="false">'5 - Project Outputs'!W158</f>
        <v>0</v>
      </c>
      <c r="AGY5" s="41" t="n">
        <f aca="false">'5 - Project Outputs'!X158</f>
        <v>0</v>
      </c>
      <c r="AGZ5" s="41" t="n">
        <f aca="false">'5 - Project Outputs'!C159</f>
        <v>0</v>
      </c>
      <c r="AHA5" s="41" t="n">
        <f aca="false">'5 - Project Outputs'!D159</f>
        <v>0</v>
      </c>
      <c r="AHB5" s="41" t="n">
        <f aca="false">'5 - Project Outputs'!E159</f>
        <v>0</v>
      </c>
      <c r="AHC5" s="41" t="n">
        <f aca="false">'5 - Project Outputs'!F159</f>
        <v>0</v>
      </c>
      <c r="AHD5" s="41" t="n">
        <f aca="false">'5 - Project Outputs'!G159</f>
        <v>0</v>
      </c>
      <c r="AHE5" s="41" t="n">
        <f aca="false">'5 - Project Outputs'!H159</f>
        <v>0</v>
      </c>
      <c r="AHF5" s="41" t="n">
        <f aca="false">'5 - Project Outputs'!I159</f>
        <v>0</v>
      </c>
      <c r="AHG5" s="41" t="n">
        <f aca="false">'5 - Project Outputs'!J159</f>
        <v>0</v>
      </c>
      <c r="AHH5" s="41" t="n">
        <f aca="false">'5 - Project Outputs'!K159</f>
        <v>0</v>
      </c>
      <c r="AHI5" s="41" t="n">
        <f aca="false">'5 - Project Outputs'!L159</f>
        <v>0</v>
      </c>
      <c r="AHJ5" s="41" t="n">
        <f aca="false">'5 - Project Outputs'!M159</f>
        <v>0</v>
      </c>
      <c r="AHK5" s="41" t="n">
        <f aca="false">'5 - Project Outputs'!N159</f>
        <v>0</v>
      </c>
      <c r="AHL5" s="41" t="n">
        <f aca="false">'5 - Project Outputs'!O159</f>
        <v>0</v>
      </c>
      <c r="AHM5" s="41" t="n">
        <f aca="false">'5 - Project Outputs'!P159</f>
        <v>0</v>
      </c>
      <c r="AHN5" s="41" t="n">
        <f aca="false">'5 - Project Outputs'!Q159</f>
        <v>0</v>
      </c>
      <c r="AHO5" s="41" t="n">
        <f aca="false">'5 - Project Outputs'!R159</f>
        <v>0</v>
      </c>
      <c r="AHP5" s="41" t="n">
        <f aca="false">'5 - Project Outputs'!S159</f>
        <v>0</v>
      </c>
      <c r="AHQ5" s="41" t="n">
        <f aca="false">'5 - Project Outputs'!T159</f>
        <v>0</v>
      </c>
      <c r="AHR5" s="41" t="n">
        <f aca="false">'5 - Project Outputs'!U159</f>
        <v>0</v>
      </c>
      <c r="AHS5" s="41" t="n">
        <f aca="false">'5 - Project Outputs'!V159</f>
        <v>0</v>
      </c>
      <c r="AHT5" s="41" t="n">
        <f aca="false">'5 - Project Outputs'!W159</f>
        <v>0</v>
      </c>
      <c r="AHU5" s="41" t="n">
        <f aca="false">'5 - Project Outputs'!X159</f>
        <v>0</v>
      </c>
      <c r="AHV5" s="41" t="n">
        <f aca="false">'5 - Project Outputs'!C160</f>
        <v>0</v>
      </c>
      <c r="AHW5" s="41" t="n">
        <f aca="false">'5 - Project Outputs'!D160</f>
        <v>0</v>
      </c>
      <c r="AHX5" s="41" t="n">
        <f aca="false">'5 - Project Outputs'!E160</f>
        <v>0</v>
      </c>
      <c r="AHY5" s="41" t="n">
        <f aca="false">'5 - Project Outputs'!F160</f>
        <v>0</v>
      </c>
      <c r="AHZ5" s="41" t="n">
        <f aca="false">'5 - Project Outputs'!G160</f>
        <v>0</v>
      </c>
      <c r="AIA5" s="41" t="n">
        <f aca="false">'5 - Project Outputs'!H160</f>
        <v>0</v>
      </c>
      <c r="AIB5" s="41" t="n">
        <f aca="false">'5 - Project Outputs'!I160</f>
        <v>0</v>
      </c>
      <c r="AIC5" s="41" t="n">
        <f aca="false">'5 - Project Outputs'!J160</f>
        <v>0</v>
      </c>
      <c r="AID5" s="41" t="n">
        <f aca="false">'5 - Project Outputs'!K160</f>
        <v>0</v>
      </c>
      <c r="AIE5" s="41" t="n">
        <f aca="false">'5 - Project Outputs'!L160</f>
        <v>0</v>
      </c>
      <c r="AIF5" s="41" t="n">
        <f aca="false">'5 - Project Outputs'!M160</f>
        <v>0</v>
      </c>
      <c r="AIG5" s="41" t="n">
        <f aca="false">'5 - Project Outputs'!N160</f>
        <v>0</v>
      </c>
      <c r="AIH5" s="41" t="n">
        <f aca="false">'5 - Project Outputs'!O160</f>
        <v>0</v>
      </c>
      <c r="AII5" s="41" t="n">
        <f aca="false">'5 - Project Outputs'!P160</f>
        <v>0</v>
      </c>
      <c r="AIJ5" s="41" t="n">
        <f aca="false">'5 - Project Outputs'!Q160</f>
        <v>0</v>
      </c>
      <c r="AIK5" s="41" t="n">
        <f aca="false">'5 - Project Outputs'!R160</f>
        <v>0</v>
      </c>
      <c r="AIL5" s="41" t="n">
        <f aca="false">'5 - Project Outputs'!S160</f>
        <v>0</v>
      </c>
      <c r="AIM5" s="41" t="n">
        <f aca="false">'5 - Project Outputs'!T160</f>
        <v>0</v>
      </c>
      <c r="AIN5" s="41" t="n">
        <f aca="false">'5 - Project Outputs'!U160</f>
        <v>0</v>
      </c>
      <c r="AIO5" s="41" t="n">
        <f aca="false">'5 - Project Outputs'!V160</f>
        <v>0</v>
      </c>
      <c r="AIP5" s="41" t="n">
        <f aca="false">'5 - Project Outputs'!W160</f>
        <v>0</v>
      </c>
      <c r="AIQ5" s="41" t="n">
        <f aca="false">'5 - Project Outputs'!X160</f>
        <v>0</v>
      </c>
      <c r="AIR5" s="41" t="n">
        <f aca="false">'5 - Project Outputs'!C161</f>
        <v>0</v>
      </c>
      <c r="AIS5" s="41" t="n">
        <f aca="false">'5 - Project Outputs'!D161</f>
        <v>0</v>
      </c>
      <c r="AIT5" s="41" t="n">
        <f aca="false">'5 - Project Outputs'!E161</f>
        <v>0</v>
      </c>
      <c r="AIU5" s="41" t="n">
        <f aca="false">'5 - Project Outputs'!F161</f>
        <v>0</v>
      </c>
      <c r="AIV5" s="41" t="n">
        <f aca="false">'5 - Project Outputs'!G161</f>
        <v>0</v>
      </c>
      <c r="AIW5" s="41" t="n">
        <f aca="false">'5 - Project Outputs'!H161</f>
        <v>0</v>
      </c>
      <c r="AIX5" s="41" t="n">
        <f aca="false">'5 - Project Outputs'!I161</f>
        <v>0</v>
      </c>
      <c r="AIY5" s="41" t="n">
        <f aca="false">'5 - Project Outputs'!J161</f>
        <v>0</v>
      </c>
      <c r="AIZ5" s="41" t="n">
        <f aca="false">'5 - Project Outputs'!K161</f>
        <v>0</v>
      </c>
      <c r="AJA5" s="41" t="n">
        <f aca="false">'5 - Project Outputs'!L161</f>
        <v>0</v>
      </c>
      <c r="AJB5" s="41" t="n">
        <f aca="false">'5 - Project Outputs'!M161</f>
        <v>0</v>
      </c>
      <c r="AJC5" s="41" t="n">
        <f aca="false">'5 - Project Outputs'!N161</f>
        <v>0</v>
      </c>
      <c r="AJD5" s="41" t="n">
        <f aca="false">'5 - Project Outputs'!O161</f>
        <v>0</v>
      </c>
      <c r="AJE5" s="41" t="n">
        <f aca="false">'5 - Project Outputs'!P161</f>
        <v>0</v>
      </c>
      <c r="AJF5" s="41" t="n">
        <f aca="false">'5 - Project Outputs'!Q161</f>
        <v>0</v>
      </c>
      <c r="AJG5" s="41" t="n">
        <f aca="false">'5 - Project Outputs'!R161</f>
        <v>0</v>
      </c>
      <c r="AJH5" s="41" t="n">
        <f aca="false">'5 - Project Outputs'!S161</f>
        <v>0</v>
      </c>
      <c r="AJI5" s="41" t="n">
        <f aca="false">'5 - Project Outputs'!T161</f>
        <v>0</v>
      </c>
      <c r="AJJ5" s="41" t="n">
        <f aca="false">'5 - Project Outputs'!U161</f>
        <v>0</v>
      </c>
      <c r="AJK5" s="41" t="n">
        <f aca="false">'5 - Project Outputs'!V161</f>
        <v>0</v>
      </c>
      <c r="AJL5" s="41" t="n">
        <f aca="false">'5 - Project Outputs'!W161</f>
        <v>0</v>
      </c>
      <c r="AJM5" s="41" t="n">
        <f aca="false">'5 - Project Outputs'!X161</f>
        <v>0</v>
      </c>
      <c r="AJN5" s="41" t="n">
        <f aca="false">'5 - Project Outputs'!C162</f>
        <v>0</v>
      </c>
      <c r="AJO5" s="41" t="n">
        <f aca="false">'5 - Project Outputs'!D162</f>
        <v>0</v>
      </c>
      <c r="AJP5" s="41" t="n">
        <f aca="false">'5 - Project Outputs'!E162</f>
        <v>0</v>
      </c>
      <c r="AJQ5" s="41" t="n">
        <f aca="false">'5 - Project Outputs'!F162</f>
        <v>0</v>
      </c>
      <c r="AJR5" s="41" t="n">
        <f aca="false">'5 - Project Outputs'!G162</f>
        <v>0</v>
      </c>
      <c r="AJS5" s="41" t="n">
        <f aca="false">'5 - Project Outputs'!H162</f>
        <v>0</v>
      </c>
      <c r="AJT5" s="41" t="n">
        <f aca="false">'5 - Project Outputs'!I162</f>
        <v>0</v>
      </c>
      <c r="AJU5" s="41" t="n">
        <f aca="false">'5 - Project Outputs'!J162</f>
        <v>0</v>
      </c>
      <c r="AJV5" s="41" t="n">
        <f aca="false">'5 - Project Outputs'!K162</f>
        <v>0</v>
      </c>
      <c r="AJW5" s="41" t="n">
        <f aca="false">'5 - Project Outputs'!L162</f>
        <v>0</v>
      </c>
      <c r="AJX5" s="41" t="n">
        <f aca="false">'5 - Project Outputs'!M162</f>
        <v>0</v>
      </c>
      <c r="AJY5" s="41" t="n">
        <f aca="false">'5 - Project Outputs'!N162</f>
        <v>0</v>
      </c>
      <c r="AJZ5" s="41" t="n">
        <f aca="false">'5 - Project Outputs'!O162</f>
        <v>0</v>
      </c>
      <c r="AKA5" s="41" t="n">
        <f aca="false">'5 - Project Outputs'!P162</f>
        <v>0</v>
      </c>
      <c r="AKB5" s="41" t="n">
        <f aca="false">'5 - Project Outputs'!Q162</f>
        <v>0</v>
      </c>
      <c r="AKC5" s="41" t="n">
        <f aca="false">'5 - Project Outputs'!R162</f>
        <v>0</v>
      </c>
      <c r="AKD5" s="41" t="n">
        <f aca="false">'5 - Project Outputs'!S162</f>
        <v>0</v>
      </c>
      <c r="AKE5" s="41" t="n">
        <f aca="false">'5 - Project Outputs'!T162</f>
        <v>0</v>
      </c>
      <c r="AKF5" s="41" t="n">
        <f aca="false">'5 - Project Outputs'!U162</f>
        <v>0</v>
      </c>
      <c r="AKG5" s="41" t="n">
        <f aca="false">'5 - Project Outputs'!V162</f>
        <v>0</v>
      </c>
      <c r="AKH5" s="41" t="n">
        <f aca="false">'5 - Project Outputs'!W162</f>
        <v>0</v>
      </c>
      <c r="AKI5" s="41" t="n">
        <f aca="false">'5 - Project Outputs'!X162</f>
        <v>0</v>
      </c>
      <c r="AKJ5" s="41" t="n">
        <f aca="false">'5 - Project Outputs'!C163</f>
        <v>0</v>
      </c>
      <c r="AKK5" s="41" t="n">
        <f aca="false">'5 - Project Outputs'!D163</f>
        <v>0</v>
      </c>
      <c r="AKL5" s="41" t="n">
        <f aca="false">'5 - Project Outputs'!E163</f>
        <v>0</v>
      </c>
      <c r="AKM5" s="41" t="n">
        <f aca="false">'5 - Project Outputs'!F163</f>
        <v>0</v>
      </c>
      <c r="AKN5" s="41" t="n">
        <f aca="false">'5 - Project Outputs'!G163</f>
        <v>0</v>
      </c>
      <c r="AKO5" s="41" t="n">
        <f aca="false">'5 - Project Outputs'!H163</f>
        <v>0</v>
      </c>
      <c r="AKP5" s="41" t="n">
        <f aca="false">'5 - Project Outputs'!I163</f>
        <v>0</v>
      </c>
      <c r="AKQ5" s="41" t="n">
        <f aca="false">'5 - Project Outputs'!J163</f>
        <v>0</v>
      </c>
      <c r="AKR5" s="41" t="n">
        <f aca="false">'5 - Project Outputs'!K163</f>
        <v>0</v>
      </c>
      <c r="AKS5" s="41" t="n">
        <f aca="false">'5 - Project Outputs'!L163</f>
        <v>0</v>
      </c>
      <c r="AKT5" s="41" t="n">
        <f aca="false">'5 - Project Outputs'!M163</f>
        <v>0</v>
      </c>
      <c r="AKU5" s="41" t="n">
        <f aca="false">'5 - Project Outputs'!N163</f>
        <v>0</v>
      </c>
      <c r="AKV5" s="41" t="n">
        <f aca="false">'5 - Project Outputs'!O163</f>
        <v>0</v>
      </c>
      <c r="AKW5" s="41" t="n">
        <f aca="false">'5 - Project Outputs'!P163</f>
        <v>0</v>
      </c>
      <c r="AKX5" s="41" t="n">
        <f aca="false">'5 - Project Outputs'!Q163</f>
        <v>0</v>
      </c>
      <c r="AKY5" s="41" t="n">
        <f aca="false">'5 - Project Outputs'!R163</f>
        <v>0</v>
      </c>
      <c r="AKZ5" s="41" t="n">
        <f aca="false">'5 - Project Outputs'!S163</f>
        <v>0</v>
      </c>
      <c r="ALA5" s="41" t="n">
        <f aca="false">'5 - Project Outputs'!T163</f>
        <v>0</v>
      </c>
      <c r="ALB5" s="41" t="n">
        <f aca="false">'5 - Project Outputs'!U163</f>
        <v>0</v>
      </c>
      <c r="ALC5" s="41" t="n">
        <f aca="false">'5 - Project Outputs'!V163</f>
        <v>0</v>
      </c>
      <c r="ALD5" s="41" t="n">
        <f aca="false">'5 - Project Outputs'!W163</f>
        <v>0</v>
      </c>
      <c r="ALE5" s="41" t="n">
        <f aca="false">'5 - Project Outputs'!X163</f>
        <v>0</v>
      </c>
      <c r="ALF5" s="41" t="n">
        <f aca="false">'5 - Project Outputs'!C164</f>
        <v>0</v>
      </c>
      <c r="ALG5" s="41" t="n">
        <f aca="false">'5 - Project Outputs'!D164</f>
        <v>0</v>
      </c>
      <c r="ALH5" s="41" t="n">
        <f aca="false">'5 - Project Outputs'!E164</f>
        <v>0</v>
      </c>
      <c r="ALI5" s="41" t="n">
        <f aca="false">'5 - Project Outputs'!F164</f>
        <v>0</v>
      </c>
      <c r="ALJ5" s="41" t="n">
        <f aca="false">'5 - Project Outputs'!G164</f>
        <v>0</v>
      </c>
      <c r="ALK5" s="41" t="n">
        <f aca="false">'5 - Project Outputs'!H164</f>
        <v>0</v>
      </c>
      <c r="ALL5" s="41" t="n">
        <f aca="false">'5 - Project Outputs'!I164</f>
        <v>0</v>
      </c>
      <c r="ALM5" s="41" t="n">
        <f aca="false">'5 - Project Outputs'!J164</f>
        <v>0</v>
      </c>
      <c r="ALN5" s="41" t="n">
        <f aca="false">'5 - Project Outputs'!K164</f>
        <v>0</v>
      </c>
      <c r="ALO5" s="41" t="n">
        <f aca="false">'5 - Project Outputs'!L164</f>
        <v>0</v>
      </c>
      <c r="ALP5" s="41" t="n">
        <f aca="false">'5 - Project Outputs'!M164</f>
        <v>0</v>
      </c>
      <c r="ALQ5" s="41" t="n">
        <f aca="false">'5 - Project Outputs'!N164</f>
        <v>0</v>
      </c>
      <c r="ALR5" s="41" t="n">
        <f aca="false">'5 - Project Outputs'!O164</f>
        <v>0</v>
      </c>
      <c r="ALS5" s="41" t="n">
        <f aca="false">'5 - Project Outputs'!P164</f>
        <v>0</v>
      </c>
      <c r="ALT5" s="41" t="n">
        <f aca="false">'5 - Project Outputs'!Q164</f>
        <v>0</v>
      </c>
      <c r="ALU5" s="41" t="n">
        <f aca="false">'5 - Project Outputs'!R164</f>
        <v>0</v>
      </c>
      <c r="ALV5" s="41" t="n">
        <f aca="false">'5 - Project Outputs'!S164</f>
        <v>0</v>
      </c>
      <c r="ALW5" s="41" t="n">
        <f aca="false">'5 - Project Outputs'!T164</f>
        <v>0</v>
      </c>
      <c r="ALX5" s="41" t="n">
        <f aca="false">'5 - Project Outputs'!U164</f>
        <v>0</v>
      </c>
      <c r="ALY5" s="41" t="n">
        <f aca="false">'5 - Project Outputs'!V164</f>
        <v>0</v>
      </c>
      <c r="ALZ5" s="41" t="n">
        <f aca="false">'5 - Project Outputs'!W164</f>
        <v>0</v>
      </c>
      <c r="AMA5" s="41" t="n">
        <f aca="false">'5 - Project Outputs'!X164</f>
        <v>0</v>
      </c>
      <c r="AMB5" s="41" t="n">
        <f aca="false">'5 - Project Outputs'!C165</f>
        <v>0</v>
      </c>
      <c r="AMC5" s="41" t="n">
        <f aca="false">'5 - Project Outputs'!D165</f>
        <v>0</v>
      </c>
      <c r="AMD5" s="41" t="n">
        <f aca="false">'5 - Project Outputs'!E165</f>
        <v>0</v>
      </c>
      <c r="AME5" s="41" t="n">
        <f aca="false">'5 - Project Outputs'!F165</f>
        <v>0</v>
      </c>
      <c r="AMF5" s="41" t="n">
        <f aca="false">'5 - Project Outputs'!G165</f>
        <v>0</v>
      </c>
      <c r="AMG5" s="41" t="n">
        <f aca="false">'5 - Project Outputs'!H165</f>
        <v>0</v>
      </c>
      <c r="AMH5" s="41" t="n">
        <f aca="false">'5 - Project Outputs'!I165</f>
        <v>0</v>
      </c>
      <c r="AMI5" s="41" t="n">
        <f aca="false">'5 - Project Outputs'!J165</f>
        <v>0</v>
      </c>
      <c r="AMJ5" s="41" t="n">
        <f aca="false">'5 - Project Outputs'!K165</f>
        <v>0</v>
      </c>
      <c r="AMK5" s="41" t="n">
        <f aca="false">'5 - Project Outputs'!L165</f>
        <v>0</v>
      </c>
      <c r="AML5" s="41" t="n">
        <f aca="false">'5 - Project Outputs'!M165</f>
        <v>0</v>
      </c>
      <c r="AMM5" s="41" t="n">
        <f aca="false">'5 - Project Outputs'!N165</f>
        <v>0</v>
      </c>
      <c r="AMN5" s="41" t="n">
        <f aca="false">'5 - Project Outputs'!O165</f>
        <v>0</v>
      </c>
      <c r="AMO5" s="41" t="n">
        <f aca="false">'5 - Project Outputs'!P165</f>
        <v>0</v>
      </c>
      <c r="AMP5" s="41" t="n">
        <f aca="false">'5 - Project Outputs'!Q165</f>
        <v>0</v>
      </c>
      <c r="AMQ5" s="41" t="n">
        <f aca="false">'5 - Project Outputs'!R165</f>
        <v>0</v>
      </c>
      <c r="AMR5" s="41" t="n">
        <f aca="false">'5 - Project Outputs'!S165</f>
        <v>0</v>
      </c>
      <c r="AMS5" s="41" t="n">
        <f aca="false">'5 - Project Outputs'!T165</f>
        <v>0</v>
      </c>
      <c r="AMT5" s="41" t="n">
        <f aca="false">'5 - Project Outputs'!U165</f>
        <v>0</v>
      </c>
      <c r="AMU5" s="41" t="n">
        <f aca="false">'5 - Project Outputs'!V165</f>
        <v>0</v>
      </c>
      <c r="AMV5" s="41" t="n">
        <f aca="false">'5 - Project Outputs'!W165</f>
        <v>0</v>
      </c>
      <c r="AMW5" s="41" t="n">
        <f aca="false">'5 - Project Outputs'!X165</f>
        <v>0</v>
      </c>
      <c r="AMX5" s="41" t="n">
        <f aca="false">'5 - Project Outputs'!C166</f>
        <v>0</v>
      </c>
      <c r="AMY5" s="41" t="n">
        <f aca="false">'5 - Project Outputs'!D166</f>
        <v>0</v>
      </c>
      <c r="AMZ5" s="41" t="n">
        <f aca="false">'5 - Project Outputs'!E166</f>
        <v>0</v>
      </c>
      <c r="ANA5" s="41" t="n">
        <f aca="false">'5 - Project Outputs'!F166</f>
        <v>0</v>
      </c>
      <c r="ANB5" s="41" t="n">
        <f aca="false">'5 - Project Outputs'!G166</f>
        <v>0</v>
      </c>
      <c r="ANC5" s="41" t="n">
        <f aca="false">'5 - Project Outputs'!H166</f>
        <v>0</v>
      </c>
      <c r="AND5" s="41" t="n">
        <f aca="false">'5 - Project Outputs'!I166</f>
        <v>0</v>
      </c>
      <c r="ANE5" s="41" t="n">
        <f aca="false">'5 - Project Outputs'!J166</f>
        <v>0</v>
      </c>
      <c r="ANF5" s="41" t="n">
        <f aca="false">'5 - Project Outputs'!K166</f>
        <v>0</v>
      </c>
      <c r="ANG5" s="41" t="n">
        <f aca="false">'5 - Project Outputs'!L166</f>
        <v>0</v>
      </c>
      <c r="ANH5" s="41" t="n">
        <f aca="false">'5 - Project Outputs'!M166</f>
        <v>0</v>
      </c>
      <c r="ANI5" s="41" t="n">
        <f aca="false">'5 - Project Outputs'!N166</f>
        <v>0</v>
      </c>
      <c r="ANJ5" s="41" t="n">
        <f aca="false">'5 - Project Outputs'!O166</f>
        <v>0</v>
      </c>
      <c r="ANK5" s="41" t="n">
        <f aca="false">'5 - Project Outputs'!P166</f>
        <v>0</v>
      </c>
      <c r="ANL5" s="41" t="n">
        <f aca="false">'5 - Project Outputs'!Q166</f>
        <v>0</v>
      </c>
      <c r="ANM5" s="41" t="n">
        <f aca="false">'5 - Project Outputs'!R166</f>
        <v>0</v>
      </c>
      <c r="ANN5" s="41" t="n">
        <f aca="false">'5 - Project Outputs'!S166</f>
        <v>0</v>
      </c>
      <c r="ANO5" s="41" t="n">
        <f aca="false">'5 - Project Outputs'!T166</f>
        <v>0</v>
      </c>
      <c r="ANP5" s="41" t="n">
        <f aca="false">'5 - Project Outputs'!U166</f>
        <v>0</v>
      </c>
      <c r="ANQ5" s="41" t="n">
        <f aca="false">'5 - Project Outputs'!V166</f>
        <v>0</v>
      </c>
      <c r="ANR5" s="41" t="n">
        <f aca="false">'5 - Project Outputs'!W166</f>
        <v>0</v>
      </c>
      <c r="ANS5" s="41" t="n">
        <f aca="false">'5 - Project Outputs'!X166</f>
        <v>0</v>
      </c>
      <c r="ANT5" s="41" t="n">
        <f aca="false">'5 - Project Outputs'!C167</f>
        <v>0</v>
      </c>
      <c r="ANU5" s="41" t="n">
        <f aca="false">'5 - Project Outputs'!D167</f>
        <v>0</v>
      </c>
      <c r="ANV5" s="41" t="n">
        <f aca="false">'5 - Project Outputs'!E167</f>
        <v>0</v>
      </c>
      <c r="ANW5" s="41" t="n">
        <f aca="false">'5 - Project Outputs'!F167</f>
        <v>0</v>
      </c>
      <c r="ANX5" s="41" t="n">
        <f aca="false">'5 - Project Outputs'!G167</f>
        <v>0</v>
      </c>
      <c r="ANY5" s="41" t="n">
        <f aca="false">'5 - Project Outputs'!H167</f>
        <v>0</v>
      </c>
      <c r="ANZ5" s="41" t="n">
        <f aca="false">'5 - Project Outputs'!I167</f>
        <v>0</v>
      </c>
      <c r="AOA5" s="41" t="n">
        <f aca="false">'5 - Project Outputs'!J167</f>
        <v>0</v>
      </c>
      <c r="AOB5" s="41" t="n">
        <f aca="false">'5 - Project Outputs'!K167</f>
        <v>0</v>
      </c>
      <c r="AOC5" s="41" t="n">
        <f aca="false">'5 - Project Outputs'!L167</f>
        <v>0</v>
      </c>
      <c r="AOD5" s="41" t="n">
        <f aca="false">'5 - Project Outputs'!M167</f>
        <v>0</v>
      </c>
      <c r="AOE5" s="41" t="n">
        <f aca="false">'5 - Project Outputs'!N167</f>
        <v>0</v>
      </c>
      <c r="AOF5" s="41" t="n">
        <f aca="false">'5 - Project Outputs'!O167</f>
        <v>0</v>
      </c>
      <c r="AOG5" s="41" t="n">
        <f aca="false">'5 - Project Outputs'!P167</f>
        <v>0</v>
      </c>
      <c r="AOH5" s="41" t="n">
        <f aca="false">'5 - Project Outputs'!Q167</f>
        <v>0</v>
      </c>
      <c r="AOI5" s="41" t="n">
        <f aca="false">'5 - Project Outputs'!R167</f>
        <v>0</v>
      </c>
      <c r="AOJ5" s="41" t="n">
        <f aca="false">'5 - Project Outputs'!S167</f>
        <v>0</v>
      </c>
      <c r="AOK5" s="41" t="n">
        <f aca="false">'5 - Project Outputs'!T167</f>
        <v>0</v>
      </c>
      <c r="AOL5" s="41" t="n">
        <f aca="false">'5 - Project Outputs'!U167</f>
        <v>0</v>
      </c>
      <c r="AOM5" s="41" t="n">
        <f aca="false">'5 - Project Outputs'!V167</f>
        <v>0</v>
      </c>
      <c r="AON5" s="41" t="n">
        <f aca="false">'5 - Project Outputs'!W167</f>
        <v>0</v>
      </c>
      <c r="AOO5" s="41" t="n">
        <f aca="false">'5 - Project Outputs'!X167</f>
        <v>0</v>
      </c>
      <c r="CZK5" s="41" t="str">
        <f aca="false">'7 - Risk Register'!C48</f>
        <v>Don’t know the info</v>
      </c>
      <c r="CZL5" s="41" t="str">
        <f aca="false">'7 - Risk Register'!D48</f>
        <v>Client Mistreatment</v>
      </c>
      <c r="CZM5" s="41" t="str">
        <f aca="false">'7 - Risk Register'!E48</f>
        <v>Some short desc</v>
      </c>
      <c r="CZN5" s="41" t="str">
        <f aca="false">'7 - Risk Register'!F48</f>
        <v>Some short desc</v>
      </c>
      <c r="CZO5" s="41" t="str">
        <f aca="false">'7 - Risk Register'!G48</f>
        <v>Some short desc</v>
      </c>
      <c r="CZP5" s="41" t="str">
        <f aca="false">'7 - Risk Register'!H48</f>
        <v>4 - Significant impact </v>
      </c>
      <c r="CZQ5" s="41" t="str">
        <f aca="false">'7 - Risk Register'!I48</f>
        <v>2 - Medium</v>
      </c>
      <c r="CZR5" s="41" t="n">
        <f aca="false">'7 - Risk Register'!J48</f>
        <v>8</v>
      </c>
      <c r="CZS5" s="41" t="str">
        <f aca="false">'7 - Risk Register'!K48</f>
        <v>Some mitigations</v>
      </c>
      <c r="CZT5" s="41" t="str">
        <f aca="false">'7 - Risk Register'!L48</f>
        <v>2 - Low impact</v>
      </c>
      <c r="CZU5" s="41" t="str">
        <f aca="false">'7 - Risk Register'!M48</f>
        <v>3 - High</v>
      </c>
      <c r="CZV5" s="41" t="n">
        <f aca="false">'7 - Risk Register'!N48</f>
        <v>6</v>
      </c>
      <c r="CZW5" s="41" t="str">
        <f aca="false">'7 - Risk Register'!O48</f>
        <v>5 - Imminent: next month</v>
      </c>
      <c r="CZX5" s="41" t="str">
        <f aca="false">'7 - Risk Register'!P48</f>
        <v>Surveyor</v>
      </c>
      <c r="CZY5" s="41" t="n">
        <f aca="false">'7 - Risk Register'!C49</f>
        <v>0</v>
      </c>
      <c r="CZZ5" s="41" t="n">
        <f aca="false">'7 - Risk Register'!D49</f>
        <v>0</v>
      </c>
      <c r="DAA5" s="41" t="n">
        <f aca="false">'7 - Risk Register'!E49</f>
        <v>0</v>
      </c>
      <c r="DAB5" s="41" t="n">
        <f aca="false">'7 - Risk Register'!F49</f>
        <v>0</v>
      </c>
      <c r="DAC5" s="41" t="n">
        <f aca="false">'7 - Risk Register'!G49</f>
        <v>0</v>
      </c>
      <c r="DAD5" s="41" t="n">
        <f aca="false">'7 - Risk Register'!H49</f>
        <v>0</v>
      </c>
      <c r="DAE5" s="41" t="n">
        <f aca="false">'7 - Risk Register'!I49</f>
        <v>0</v>
      </c>
      <c r="DAF5" s="41" t="str">
        <f aca="false">'7 - Risk Register'!J49</f>
        <v/>
      </c>
      <c r="DAG5" s="41" t="n">
        <f aca="false">'7 - Risk Register'!K49</f>
        <v>0</v>
      </c>
      <c r="DAH5" s="41" t="n">
        <f aca="false">'7 - Risk Register'!L49</f>
        <v>0</v>
      </c>
      <c r="DAI5" s="41" t="n">
        <f aca="false">'7 - Risk Register'!M49</f>
        <v>0</v>
      </c>
      <c r="DAJ5" s="41" t="str">
        <f aca="false">'7 - Risk Register'!N49</f>
        <v/>
      </c>
      <c r="DAK5" s="41" t="n">
        <f aca="false">'7 - Risk Register'!O49</f>
        <v>0</v>
      </c>
      <c r="DAL5" s="41" t="n">
        <f aca="false">'7 - Risk Register'!P49</f>
        <v>0</v>
      </c>
      <c r="DAM5" s="41" t="n">
        <f aca="false">'7 - Risk Register'!C50</f>
        <v>0</v>
      </c>
      <c r="DAN5" s="41" t="n">
        <f aca="false">'7 - Risk Register'!D50</f>
        <v>0</v>
      </c>
      <c r="DAO5" s="41" t="n">
        <f aca="false">'7 - Risk Register'!E50</f>
        <v>0</v>
      </c>
      <c r="DAP5" s="41" t="n">
        <f aca="false">'7 - Risk Register'!F50</f>
        <v>0</v>
      </c>
      <c r="DAQ5" s="41" t="n">
        <f aca="false">'7 - Risk Register'!G50</f>
        <v>0</v>
      </c>
      <c r="DAR5" s="41" t="n">
        <f aca="false">'7 - Risk Register'!H50</f>
        <v>0</v>
      </c>
      <c r="DAS5" s="41" t="n">
        <f aca="false">'7 - Risk Register'!I50</f>
        <v>0</v>
      </c>
      <c r="DAT5" s="41" t="str">
        <f aca="false">'7 - Risk Register'!J50</f>
        <v/>
      </c>
      <c r="DAU5" s="41" t="n">
        <f aca="false">'7 - Risk Register'!K50</f>
        <v>0</v>
      </c>
      <c r="DAV5" s="41" t="n">
        <f aca="false">'7 - Risk Register'!L50</f>
        <v>0</v>
      </c>
      <c r="DAW5" s="41" t="n">
        <f aca="false">'7 - Risk Register'!M50</f>
        <v>0</v>
      </c>
      <c r="DAX5" s="41" t="str">
        <f aca="false">'7 - Risk Register'!N50</f>
        <v/>
      </c>
      <c r="DAY5" s="41" t="n">
        <f aca="false">'7 - Risk Register'!O50</f>
        <v>0</v>
      </c>
      <c r="DAZ5" s="41" t="n">
        <f aca="false">'7 - Risk Register'!P50</f>
        <v>0</v>
      </c>
    </row>
    <row r="6" s="41" customFormat="true" ht="15" hidden="false" customHeight="false" outlineLevel="0" collapsed="false">
      <c r="A6" s="561" t="s">
        <v>3505</v>
      </c>
      <c r="R6" s="41" t="str">
        <f aca="false">'Project Lookup'!$C$7</f>
        <v>HS-WRC-07</v>
      </c>
      <c r="S6" s="41" t="str">
        <f aca="false">'Project Lookup'!$E$7</f>
        <v>Public Realm </v>
      </c>
      <c r="T6" s="41" t="str">
        <f aca="false">'2 - Project Admin'!F31</f>
        <v>Transport</v>
      </c>
      <c r="U6" s="41" t="str">
        <f aca="false">'2 - Project Admin'!G31</f>
        <v>Multiple</v>
      </c>
      <c r="V6" s="41" t="n">
        <f aca="false">'2 - Project Admin'!H31</f>
        <v>0</v>
      </c>
      <c r="W6" s="41" t="n">
        <f aca="false">'2 - Project Admin'!I31</f>
        <v>0</v>
      </c>
      <c r="X6" s="41" t="str">
        <f aca="false">'2 - Project Admin'!J31</f>
        <v>No</v>
      </c>
      <c r="Y6" s="41" t="str">
        <f aca="false">'2 - Project Admin'!K31</f>
        <v>WR1 3QS</v>
      </c>
      <c r="Z6" s="41" t="str">
        <f aca="false">'2 - Project Admin'!L31</f>
        <v>384879-255028</v>
      </c>
      <c r="AJ6" s="565" t="n">
        <f aca="false">'3 - Programme Progress'!D24</f>
        <v>44197</v>
      </c>
      <c r="AK6" s="41" t="n">
        <f aca="false">'3 - Programme Progress'!E24</f>
        <v>45352</v>
      </c>
      <c r="AL6" s="41" t="e">
        <f aca="false">'3 - programme progress'!#ref!</f>
        <v>#VALUE!</v>
      </c>
      <c r="AM6" s="41" t="str">
        <f aca="false">'3 - Programme Progress'!F24</f>
        <v>Project near to completion (within the next 6 weeks)</v>
      </c>
      <c r="AN6" s="41" t="n">
        <f aca="false">'3 - Programme Progress'!J24</f>
        <v>2</v>
      </c>
      <c r="AO6" s="41" t="n">
        <f aca="false">'3 - Programme Progress'!K24</f>
        <v>2</v>
      </c>
      <c r="AP6" s="41" t="n">
        <f aca="false">'3 - Programme Progress'!L24</f>
        <v>3</v>
      </c>
      <c r="AQ6" s="41" t="str">
        <f aca="false">'3 - Programme Progress'!M24</f>
        <v>Commentary on Status and RAG Ratings</v>
      </c>
      <c r="AR6" s="41" t="str">
        <f aca="false">'3 - Programme Progress'!N24</f>
        <v>Most Important Upcoming Comms Milestone</v>
      </c>
      <c r="AS6" s="41" t="n">
        <f aca="false">'3 - Programme Progress'!O24</f>
        <v>45139</v>
      </c>
      <c r="AU6" s="566"/>
      <c r="AV6" s="566"/>
      <c r="AW6" s="566"/>
      <c r="AX6" s="566"/>
      <c r="AY6" s="566"/>
      <c r="AZ6" s="566"/>
      <c r="BA6" s="566"/>
      <c r="BB6" s="566"/>
      <c r="BC6" s="566"/>
      <c r="BD6" s="566"/>
      <c r="BE6" s="566"/>
      <c r="BF6" s="566"/>
      <c r="BG6" s="566"/>
      <c r="BH6" s="566"/>
      <c r="BI6" s="566"/>
      <c r="BJ6" s="566"/>
      <c r="BK6" s="566"/>
      <c r="BS6" s="41" t="n">
        <f aca="false">'4a - Funding Profiles'!F150</f>
        <v>0</v>
      </c>
      <c r="BT6" s="41" t="n">
        <f aca="false">'4a - Funding Profiles'!G150</f>
        <v>1</v>
      </c>
      <c r="BU6" s="41" t="n">
        <f aca="false">'4a - Funding Profiles'!H150</f>
        <v>1</v>
      </c>
      <c r="BV6" s="41" t="n">
        <f aca="false">'4a - Funding Profiles'!I150</f>
        <v>2</v>
      </c>
      <c r="BW6" s="41" t="n">
        <f aca="false">'4a - Funding Profiles'!J150</f>
        <v>1</v>
      </c>
      <c r="BX6" s="41" t="n">
        <f aca="false">'4a - Funding Profiles'!K150</f>
        <v>1</v>
      </c>
      <c r="BY6" s="41" t="n">
        <f aca="false">'4a - Funding Profiles'!L150</f>
        <v>2</v>
      </c>
      <c r="BZ6" s="41" t="n">
        <f aca="false">'4a - Funding Profiles'!M150</f>
        <v>1</v>
      </c>
      <c r="CA6" s="41" t="n">
        <f aca="false">'4a - Funding Profiles'!N150</f>
        <v>1</v>
      </c>
      <c r="CB6" s="41" t="n">
        <f aca="false">'4a - Funding Profiles'!O150</f>
        <v>2</v>
      </c>
      <c r="CC6" s="41" t="n">
        <f aca="false">'4a - Funding Profiles'!P150</f>
        <v>1</v>
      </c>
      <c r="CD6" s="41" t="n">
        <f aca="false">'4a - Funding Profiles'!Q150</f>
        <v>1</v>
      </c>
      <c r="CE6" s="41" t="n">
        <f aca="false">'4a - Funding Profiles'!R150</f>
        <v>2</v>
      </c>
      <c r="CF6" s="41" t="n">
        <f aca="false">'4a - Funding Profiles'!S150</f>
        <v>4444</v>
      </c>
      <c r="CG6" s="41" t="n">
        <f aca="false">'4a - Funding Profiles'!T150</f>
        <v>0</v>
      </c>
      <c r="CH6" s="41" t="n">
        <f aca="false">'4a - Funding Profiles'!U150</f>
        <v>4444</v>
      </c>
      <c r="CI6" s="41" t="n">
        <f aca="false">'4a - Funding Profiles'!V150</f>
        <v>0</v>
      </c>
      <c r="CJ6" s="41" t="n">
        <f aca="false">'4a - Funding Profiles'!W150</f>
        <v>0</v>
      </c>
      <c r="CK6" s="41" t="n">
        <f aca="false">'4a - Funding Profiles'!X150</f>
        <v>0</v>
      </c>
      <c r="CL6" s="41" t="n">
        <f aca="false">'4a - Funding Profiles'!Y150</f>
        <v>0</v>
      </c>
      <c r="CM6" s="41" t="n">
        <f aca="false">'4a - Funding Profiles'!Z150</f>
        <v>4452</v>
      </c>
      <c r="CN6" s="41" t="n">
        <f aca="false">'4a - Funding Profiles'!F151</f>
        <v>0</v>
      </c>
      <c r="CO6" s="41" t="n">
        <f aca="false">'4a - Funding Profiles'!G151</f>
        <v>0</v>
      </c>
      <c r="CP6" s="41" t="n">
        <f aca="false">'4a - Funding Profiles'!H151</f>
        <v>0</v>
      </c>
      <c r="CQ6" s="41" t="n">
        <f aca="false">'4a - Funding Profiles'!I151</f>
        <v>0</v>
      </c>
      <c r="CR6" s="41" t="n">
        <f aca="false">'4a - Funding Profiles'!J151</f>
        <v>0</v>
      </c>
      <c r="CS6" s="41" t="n">
        <f aca="false">'4a - Funding Profiles'!K151</f>
        <v>0</v>
      </c>
      <c r="CT6" s="41" t="n">
        <f aca="false">'4a - Funding Profiles'!L151</f>
        <v>0</v>
      </c>
      <c r="CU6" s="41" t="n">
        <f aca="false">'4a - Funding Profiles'!M151</f>
        <v>0</v>
      </c>
      <c r="CV6" s="41" t="n">
        <f aca="false">'4a - Funding Profiles'!N151</f>
        <v>0</v>
      </c>
      <c r="CW6" s="41" t="n">
        <f aca="false">'4a - Funding Profiles'!O151</f>
        <v>0</v>
      </c>
      <c r="CX6" s="41" t="n">
        <f aca="false">'4a - Funding Profiles'!P151</f>
        <v>0</v>
      </c>
      <c r="CY6" s="41" t="n">
        <f aca="false">'4a - Funding Profiles'!Q151</f>
        <v>0</v>
      </c>
      <c r="CZ6" s="41" t="n">
        <f aca="false">'4a - Funding Profiles'!R151</f>
        <v>0</v>
      </c>
      <c r="DA6" s="41" t="n">
        <f aca="false">'4a - Funding Profiles'!S151</f>
        <v>0</v>
      </c>
      <c r="DB6" s="41" t="n">
        <f aca="false">'4a - Funding Profiles'!T151</f>
        <v>0</v>
      </c>
      <c r="DC6" s="41" t="n">
        <f aca="false">'4a - Funding Profiles'!U151</f>
        <v>0</v>
      </c>
      <c r="DD6" s="41" t="n">
        <f aca="false">'4a - Funding Profiles'!V151</f>
        <v>0</v>
      </c>
      <c r="DE6" s="41" t="n">
        <f aca="false">'4a - Funding Profiles'!W151</f>
        <v>0</v>
      </c>
      <c r="DF6" s="41" t="n">
        <f aca="false">'4a - Funding Profiles'!X151</f>
        <v>0</v>
      </c>
      <c r="DG6" s="41" t="n">
        <f aca="false">'4a - Funding Profiles'!Y151</f>
        <v>0</v>
      </c>
      <c r="DH6" s="41" t="n">
        <f aca="false">'4a - Funding Profiles'!Z151</f>
        <v>0</v>
      </c>
      <c r="DI6" s="41" t="n">
        <f aca="false">'4a - Funding Profiles'!F152</f>
        <v>0</v>
      </c>
      <c r="DJ6" s="41" t="n">
        <f aca="false">'4a - Funding Profiles'!G152</f>
        <v>1</v>
      </c>
      <c r="DK6" s="41" t="n">
        <f aca="false">'4a - Funding Profiles'!H152</f>
        <v>1</v>
      </c>
      <c r="DL6" s="41" t="n">
        <f aca="false">'4a - Funding Profiles'!I152</f>
        <v>2</v>
      </c>
      <c r="DM6" s="41" t="n">
        <f aca="false">'4a - Funding Profiles'!J152</f>
        <v>1</v>
      </c>
      <c r="DN6" s="41" t="n">
        <f aca="false">'4a - Funding Profiles'!K152</f>
        <v>1</v>
      </c>
      <c r="DO6" s="41" t="n">
        <f aca="false">'4a - Funding Profiles'!L152</f>
        <v>2</v>
      </c>
      <c r="DP6" s="41" t="n">
        <f aca="false">'4a - Funding Profiles'!M152</f>
        <v>1</v>
      </c>
      <c r="DQ6" s="41" t="n">
        <f aca="false">'4a - Funding Profiles'!N152</f>
        <v>1</v>
      </c>
      <c r="DR6" s="41" t="n">
        <f aca="false">'4a - Funding Profiles'!O152</f>
        <v>2</v>
      </c>
      <c r="DS6" s="41" t="n">
        <f aca="false">'4a - Funding Profiles'!P152</f>
        <v>1</v>
      </c>
      <c r="DT6" s="41" t="n">
        <f aca="false">'4a - Funding Profiles'!Q152</f>
        <v>1</v>
      </c>
      <c r="DU6" s="41" t="n">
        <f aca="false">'4a - Funding Profiles'!R152</f>
        <v>2</v>
      </c>
      <c r="DV6" s="41" t="n">
        <f aca="false">'4a - Funding Profiles'!S152</f>
        <v>4444</v>
      </c>
      <c r="DW6" s="41" t="n">
        <f aca="false">'4a - Funding Profiles'!T152</f>
        <v>0</v>
      </c>
      <c r="DX6" s="41" t="n">
        <f aca="false">'4a - Funding Profiles'!U152</f>
        <v>4444</v>
      </c>
      <c r="DY6" s="41" t="n">
        <f aca="false">'4a - Funding Profiles'!V152</f>
        <v>0</v>
      </c>
      <c r="DZ6" s="41" t="n">
        <f aca="false">'4a - Funding Profiles'!W152</f>
        <v>0</v>
      </c>
      <c r="EA6" s="41" t="n">
        <f aca="false">'4a - Funding Profiles'!X152</f>
        <v>0</v>
      </c>
      <c r="EB6" s="41" t="n">
        <f aca="false">'4a - Funding Profiles'!Y152</f>
        <v>0</v>
      </c>
      <c r="EC6" s="41" t="n">
        <f aca="false">'4a - Funding Profiles'!Z152</f>
        <v>4452</v>
      </c>
      <c r="ED6" s="41" t="n">
        <f aca="false">'4a - Funding Profiles'!F153</f>
        <v>0</v>
      </c>
      <c r="EE6" s="41" t="n">
        <f aca="false">'4a - Funding Profiles'!G153</f>
        <v>1</v>
      </c>
      <c r="EF6" s="41" t="n">
        <f aca="false">'4a - Funding Profiles'!H153</f>
        <v>1</v>
      </c>
      <c r="EG6" s="41" t="n">
        <f aca="false">'4a - Funding Profiles'!I153</f>
        <v>2</v>
      </c>
      <c r="EH6" s="41" t="n">
        <f aca="false">'4a - Funding Profiles'!J153</f>
        <v>1</v>
      </c>
      <c r="EI6" s="41" t="n">
        <f aca="false">'4a - Funding Profiles'!K153</f>
        <v>1</v>
      </c>
      <c r="EJ6" s="41" t="n">
        <f aca="false">'4a - Funding Profiles'!L153</f>
        <v>2</v>
      </c>
      <c r="EK6" s="41" t="n">
        <f aca="false">'4a - Funding Profiles'!M153</f>
        <v>1</v>
      </c>
      <c r="EL6" s="41" t="n">
        <f aca="false">'4a - Funding Profiles'!N153</f>
        <v>1</v>
      </c>
      <c r="EM6" s="41" t="n">
        <f aca="false">'4a - Funding Profiles'!O153</f>
        <v>2</v>
      </c>
      <c r="EN6" s="41" t="n">
        <f aca="false">'4a - Funding Profiles'!P153</f>
        <v>1</v>
      </c>
      <c r="EO6" s="41" t="n">
        <f aca="false">'4a - Funding Profiles'!Q153</f>
        <v>1</v>
      </c>
      <c r="EP6" s="41" t="n">
        <f aca="false">'4a - Funding Profiles'!R153</f>
        <v>2</v>
      </c>
      <c r="EQ6" s="41" t="n">
        <f aca="false">'4a - Funding Profiles'!S153</f>
        <v>4444</v>
      </c>
      <c r="ER6" s="41" t="n">
        <f aca="false">'4a - Funding Profiles'!T153</f>
        <v>0</v>
      </c>
      <c r="ES6" s="41" t="n">
        <f aca="false">'4a - Funding Profiles'!U153</f>
        <v>4444</v>
      </c>
      <c r="ET6" s="41" t="n">
        <f aca="false">'4a - Funding Profiles'!V153</f>
        <v>0</v>
      </c>
      <c r="EU6" s="41" t="n">
        <f aca="false">'4a - Funding Profiles'!W153</f>
        <v>0</v>
      </c>
      <c r="EV6" s="41" t="n">
        <f aca="false">'4a - Funding Profiles'!X153</f>
        <v>0</v>
      </c>
      <c r="EW6" s="41" t="n">
        <f aca="false">'4a - Funding Profiles'!Y153</f>
        <v>0</v>
      </c>
      <c r="EX6" s="41" t="n">
        <f aca="false">'4a - Funding Profiles'!Z153</f>
        <v>4452</v>
      </c>
      <c r="EY6" s="41" t="n">
        <f aca="false">'4a - Funding Profiles'!F154</f>
        <v>0</v>
      </c>
      <c r="EZ6" s="41" t="n">
        <f aca="false">'4a - Funding Profiles'!G154</f>
        <v>0</v>
      </c>
      <c r="FA6" s="41" t="n">
        <f aca="false">'4a - Funding Profiles'!H154</f>
        <v>0</v>
      </c>
      <c r="FB6" s="41" t="n">
        <f aca="false">'4a - Funding Profiles'!I154</f>
        <v>0</v>
      </c>
      <c r="FC6" s="41" t="n">
        <f aca="false">'4a - Funding Profiles'!J154</f>
        <v>0</v>
      </c>
      <c r="FD6" s="41" t="n">
        <f aca="false">'4a - Funding Profiles'!K154</f>
        <v>0</v>
      </c>
      <c r="FE6" s="41" t="n">
        <f aca="false">'4a - Funding Profiles'!L154</f>
        <v>0</v>
      </c>
      <c r="FF6" s="41" t="n">
        <f aca="false">'4a - Funding Profiles'!M154</f>
        <v>0</v>
      </c>
      <c r="FG6" s="41" t="n">
        <f aca="false">'4a - Funding Profiles'!N154</f>
        <v>0</v>
      </c>
      <c r="FH6" s="41" t="n">
        <f aca="false">'4a - Funding Profiles'!O154</f>
        <v>0</v>
      </c>
      <c r="FI6" s="41" t="n">
        <f aca="false">'4a - Funding Profiles'!P154</f>
        <v>0</v>
      </c>
      <c r="FJ6" s="41" t="n">
        <f aca="false">'4a - Funding Profiles'!Q154</f>
        <v>0</v>
      </c>
      <c r="FK6" s="41" t="n">
        <f aca="false">'4a - Funding Profiles'!R154</f>
        <v>0</v>
      </c>
      <c r="FL6" s="41" t="n">
        <f aca="false">'4a - Funding Profiles'!S154</f>
        <v>0</v>
      </c>
      <c r="FM6" s="41" t="n">
        <f aca="false">'4a - Funding Profiles'!T154</f>
        <v>0</v>
      </c>
      <c r="FN6" s="41" t="n">
        <f aca="false">'4a - Funding Profiles'!U154</f>
        <v>0</v>
      </c>
      <c r="FO6" s="41" t="n">
        <f aca="false">'4a - Funding Profiles'!V154</f>
        <v>0</v>
      </c>
      <c r="FP6" s="41" t="n">
        <f aca="false">'4a - Funding Profiles'!W154</f>
        <v>0</v>
      </c>
      <c r="FQ6" s="41" t="n">
        <f aca="false">'4a - Funding Profiles'!X154</f>
        <v>0</v>
      </c>
      <c r="FR6" s="41" t="n">
        <f aca="false">'4a - Funding Profiles'!Y154</f>
        <v>0</v>
      </c>
      <c r="FS6" s="41" t="n">
        <f aca="false">'4a - Funding Profiles'!Z154</f>
        <v>0</v>
      </c>
      <c r="FT6" s="41" t="n">
        <f aca="false">'4a - Funding Profiles'!F155</f>
        <v>0</v>
      </c>
      <c r="FU6" s="41" t="n">
        <f aca="false">'4a - Funding Profiles'!G155</f>
        <v>0</v>
      </c>
      <c r="FV6" s="41" t="n">
        <f aca="false">'4a - Funding Profiles'!H155</f>
        <v>0</v>
      </c>
      <c r="FW6" s="41" t="n">
        <f aca="false">'4a - Funding Profiles'!I155</f>
        <v>0</v>
      </c>
      <c r="FX6" s="41" t="n">
        <f aca="false">'4a - Funding Profiles'!J155</f>
        <v>0</v>
      </c>
      <c r="FY6" s="41" t="n">
        <f aca="false">'4a - Funding Profiles'!K155</f>
        <v>0</v>
      </c>
      <c r="FZ6" s="41" t="n">
        <f aca="false">'4a - Funding Profiles'!L155</f>
        <v>0</v>
      </c>
      <c r="GA6" s="41" t="n">
        <f aca="false">'4a - Funding Profiles'!M155</f>
        <v>0</v>
      </c>
      <c r="GB6" s="41" t="n">
        <f aca="false">'4a - Funding Profiles'!N155</f>
        <v>0</v>
      </c>
      <c r="GC6" s="41" t="n">
        <f aca="false">'4a - Funding Profiles'!O155</f>
        <v>0</v>
      </c>
      <c r="GD6" s="41" t="n">
        <f aca="false">'4a - Funding Profiles'!P155</f>
        <v>0</v>
      </c>
      <c r="GE6" s="41" t="n">
        <f aca="false">'4a - Funding Profiles'!Q155</f>
        <v>0</v>
      </c>
      <c r="GF6" s="41" t="n">
        <f aca="false">'4a - Funding Profiles'!R155</f>
        <v>0</v>
      </c>
      <c r="GG6" s="41" t="n">
        <f aca="false">'4a - Funding Profiles'!S155</f>
        <v>0</v>
      </c>
      <c r="GH6" s="41" t="n">
        <f aca="false">'4a - Funding Profiles'!T155</f>
        <v>0</v>
      </c>
      <c r="GI6" s="41" t="n">
        <f aca="false">'4a - Funding Profiles'!U155</f>
        <v>0</v>
      </c>
      <c r="GJ6" s="41" t="n">
        <f aca="false">'4a - Funding Profiles'!V155</f>
        <v>0</v>
      </c>
      <c r="GK6" s="41" t="n">
        <f aca="false">'4a - Funding Profiles'!W155</f>
        <v>0</v>
      </c>
      <c r="GL6" s="41" t="n">
        <f aca="false">'4a - Funding Profiles'!X155</f>
        <v>0</v>
      </c>
      <c r="GM6" s="41" t="n">
        <f aca="false">'4a - Funding Profiles'!Y155</f>
        <v>0</v>
      </c>
      <c r="GN6" s="41" t="n">
        <f aca="false">'4a - Funding Profiles'!Z155</f>
        <v>0</v>
      </c>
      <c r="GO6" s="41" t="n">
        <f aca="false">'4a - Funding Profiles'!F156</f>
        <v>0</v>
      </c>
      <c r="GP6" s="41" t="n">
        <f aca="false">'4a - Funding Profiles'!G156</f>
        <v>0</v>
      </c>
      <c r="GQ6" s="41" t="n">
        <f aca="false">'4a - Funding Profiles'!H156</f>
        <v>0</v>
      </c>
      <c r="GR6" s="41" t="n">
        <f aca="false">'4a - Funding Profiles'!I156</f>
        <v>0</v>
      </c>
      <c r="GS6" s="41" t="n">
        <f aca="false">'4a - Funding Profiles'!J156</f>
        <v>0</v>
      </c>
      <c r="GT6" s="41" t="n">
        <f aca="false">'4a - Funding Profiles'!K156</f>
        <v>0</v>
      </c>
      <c r="GU6" s="41" t="n">
        <f aca="false">'4a - Funding Profiles'!L156</f>
        <v>0</v>
      </c>
      <c r="GV6" s="41" t="n">
        <f aca="false">'4a - Funding Profiles'!M156</f>
        <v>0</v>
      </c>
      <c r="GW6" s="41" t="n">
        <f aca="false">'4a - Funding Profiles'!N156</f>
        <v>0</v>
      </c>
      <c r="GX6" s="41" t="n">
        <f aca="false">'4a - Funding Profiles'!O156</f>
        <v>0</v>
      </c>
      <c r="GY6" s="41" t="n">
        <f aca="false">'4a - Funding Profiles'!P156</f>
        <v>0</v>
      </c>
      <c r="GZ6" s="41" t="n">
        <f aca="false">'4a - Funding Profiles'!Q156</f>
        <v>0</v>
      </c>
      <c r="HA6" s="41" t="n">
        <f aca="false">'4a - Funding Profiles'!R156</f>
        <v>0</v>
      </c>
      <c r="HB6" s="41" t="n">
        <f aca="false">'4a - Funding Profiles'!S156</f>
        <v>0</v>
      </c>
      <c r="HC6" s="41" t="n">
        <f aca="false">'4a - Funding Profiles'!T156</f>
        <v>0</v>
      </c>
      <c r="HD6" s="41" t="n">
        <f aca="false">'4a - Funding Profiles'!U156</f>
        <v>0</v>
      </c>
      <c r="HE6" s="41" t="n">
        <f aca="false">'4a - Funding Profiles'!V156</f>
        <v>0</v>
      </c>
      <c r="HF6" s="41" t="n">
        <f aca="false">'4a - Funding Profiles'!W156</f>
        <v>0</v>
      </c>
      <c r="HG6" s="41" t="n">
        <f aca="false">'4a - Funding Profiles'!X156</f>
        <v>0</v>
      </c>
      <c r="HH6" s="41" t="n">
        <f aca="false">'4a - Funding Profiles'!Y156</f>
        <v>0</v>
      </c>
      <c r="HI6" s="41" t="n">
        <f aca="false">'4a - Funding Profiles'!Z156</f>
        <v>0</v>
      </c>
      <c r="HJ6" s="41" t="n">
        <f aca="false">'4a - Funding Profiles'!F157</f>
        <v>0</v>
      </c>
      <c r="HK6" s="41" t="n">
        <f aca="false">'4a - Funding Profiles'!G157</f>
        <v>1</v>
      </c>
      <c r="HL6" s="41" t="n">
        <f aca="false">'4a - Funding Profiles'!H157</f>
        <v>1</v>
      </c>
      <c r="HM6" s="41" t="n">
        <f aca="false">'4a - Funding Profiles'!I157</f>
        <v>2</v>
      </c>
      <c r="HN6" s="41" t="n">
        <f aca="false">'4a - Funding Profiles'!J157</f>
        <v>1</v>
      </c>
      <c r="HO6" s="41" t="n">
        <f aca="false">'4a - Funding Profiles'!K157</f>
        <v>1</v>
      </c>
      <c r="HP6" s="41" t="n">
        <f aca="false">'4a - Funding Profiles'!L157</f>
        <v>2</v>
      </c>
      <c r="HQ6" s="41" t="n">
        <f aca="false">'4a - Funding Profiles'!M157</f>
        <v>1</v>
      </c>
      <c r="HR6" s="41" t="n">
        <f aca="false">'4a - Funding Profiles'!N157</f>
        <v>1</v>
      </c>
      <c r="HS6" s="41" t="n">
        <f aca="false">'4a - Funding Profiles'!O157</f>
        <v>2</v>
      </c>
      <c r="HT6" s="41" t="n">
        <f aca="false">'4a - Funding Profiles'!P157</f>
        <v>1</v>
      </c>
      <c r="HU6" s="41" t="n">
        <f aca="false">'4a - Funding Profiles'!Q157</f>
        <v>1</v>
      </c>
      <c r="HV6" s="41" t="n">
        <f aca="false">'4a - Funding Profiles'!R157</f>
        <v>2</v>
      </c>
      <c r="HW6" s="41" t="n">
        <f aca="false">'4a - Funding Profiles'!S157</f>
        <v>4444</v>
      </c>
      <c r="HX6" s="41" t="n">
        <f aca="false">'4a - Funding Profiles'!T157</f>
        <v>0</v>
      </c>
      <c r="HY6" s="41" t="n">
        <f aca="false">'4a - Funding Profiles'!U157</f>
        <v>4444</v>
      </c>
      <c r="HZ6" s="41" t="n">
        <f aca="false">'4a - Funding Profiles'!V157</f>
        <v>0</v>
      </c>
      <c r="IA6" s="41" t="n">
        <f aca="false">'4a - Funding Profiles'!W157</f>
        <v>0</v>
      </c>
      <c r="IB6" s="41" t="n">
        <f aca="false">'4a - Funding Profiles'!X157</f>
        <v>0</v>
      </c>
      <c r="IC6" s="41" t="n">
        <f aca="false">'4a - Funding Profiles'!Y157</f>
        <v>0</v>
      </c>
      <c r="ID6" s="41" t="n">
        <f aca="false">'4a - Funding Profiles'!Z157</f>
        <v>4452</v>
      </c>
      <c r="KP6" s="41" t="n">
        <f aca="false">'4a - Funding Profiles'!C162</f>
        <v>0</v>
      </c>
      <c r="KQ6" s="41" t="n">
        <f aca="false">'4a - Funding Profiles'!D162</f>
        <v>0</v>
      </c>
      <c r="KR6" s="41" t="n">
        <f aca="false">'4a - Funding Profiles'!E162</f>
        <v>0</v>
      </c>
      <c r="KS6" s="41" t="n">
        <f aca="false">'4a - Funding Profiles'!F162</f>
        <v>0</v>
      </c>
      <c r="KT6" s="41" t="n">
        <f aca="false">'4a - Funding Profiles'!G162</f>
        <v>0</v>
      </c>
      <c r="KU6" s="41" t="n">
        <f aca="false">'4a - Funding Profiles'!H162</f>
        <v>0</v>
      </c>
      <c r="KV6" s="41" t="n">
        <f aca="false">'4a - Funding Profiles'!I162</f>
        <v>0</v>
      </c>
      <c r="KW6" s="41" t="n">
        <f aca="false">'4a - Funding Profiles'!J162</f>
        <v>0</v>
      </c>
      <c r="KX6" s="41" t="n">
        <f aca="false">'4a - Funding Profiles'!K162</f>
        <v>0</v>
      </c>
      <c r="KY6" s="41" t="n">
        <f aca="false">'4a - Funding Profiles'!L162</f>
        <v>0</v>
      </c>
      <c r="KZ6" s="41" t="n">
        <f aca="false">'4a - Funding Profiles'!M162</f>
        <v>0</v>
      </c>
      <c r="LA6" s="41" t="n">
        <f aca="false">'4a - Funding Profiles'!N162</f>
        <v>0</v>
      </c>
      <c r="LB6" s="41" t="n">
        <f aca="false">'4a - Funding Profiles'!O162</f>
        <v>0</v>
      </c>
      <c r="LC6" s="41" t="n">
        <f aca="false">'4a - Funding Profiles'!P162</f>
        <v>0</v>
      </c>
      <c r="LD6" s="41" t="n">
        <f aca="false">'4a - Funding Profiles'!Q162</f>
        <v>0</v>
      </c>
      <c r="LE6" s="41" t="n">
        <f aca="false">'4a - Funding Profiles'!R162</f>
        <v>0</v>
      </c>
      <c r="LF6" s="41" t="n">
        <f aca="false">'4a - Funding Profiles'!S162</f>
        <v>0</v>
      </c>
      <c r="LG6" s="41" t="n">
        <f aca="false">'4a - Funding Profiles'!T162</f>
        <v>0</v>
      </c>
      <c r="LH6" s="41" t="n">
        <f aca="false">'4a - Funding Profiles'!U162</f>
        <v>0</v>
      </c>
      <c r="LI6" s="41" t="n">
        <f aca="false">'4a - Funding Profiles'!V162</f>
        <v>0</v>
      </c>
      <c r="LJ6" s="41" t="n">
        <f aca="false">'4a - Funding Profiles'!W162</f>
        <v>0</v>
      </c>
      <c r="LK6" s="41" t="n">
        <f aca="false">'4a - Funding Profiles'!X162</f>
        <v>0</v>
      </c>
      <c r="LL6" s="41" t="n">
        <f aca="false">'4a - Funding Profiles'!Y162</f>
        <v>0</v>
      </c>
      <c r="LM6" s="41" t="n">
        <f aca="false">'4a - Funding Profiles'!Z162</f>
        <v>0</v>
      </c>
      <c r="LN6" s="41" t="n">
        <f aca="false">'4a - Funding Profiles'!C163</f>
        <v>0</v>
      </c>
      <c r="LO6" s="41" t="n">
        <f aca="false">'4a - Funding Profiles'!D163</f>
        <v>0</v>
      </c>
      <c r="LP6" s="41" t="n">
        <f aca="false">'4a - Funding Profiles'!E163</f>
        <v>0</v>
      </c>
      <c r="LQ6" s="41" t="n">
        <f aca="false">'4a - Funding Profiles'!F163</f>
        <v>0</v>
      </c>
      <c r="LR6" s="41" t="n">
        <f aca="false">'4a - Funding Profiles'!G163</f>
        <v>0</v>
      </c>
      <c r="LS6" s="41" t="n">
        <f aca="false">'4a - Funding Profiles'!H163</f>
        <v>0</v>
      </c>
      <c r="LT6" s="41" t="n">
        <f aca="false">'4a - Funding Profiles'!I163</f>
        <v>0</v>
      </c>
      <c r="LU6" s="41" t="n">
        <f aca="false">'4a - Funding Profiles'!J163</f>
        <v>0</v>
      </c>
      <c r="LV6" s="41" t="n">
        <f aca="false">'4a - Funding Profiles'!K163</f>
        <v>0</v>
      </c>
      <c r="LW6" s="41" t="n">
        <f aca="false">'4a - Funding Profiles'!L163</f>
        <v>0</v>
      </c>
      <c r="LX6" s="41" t="n">
        <f aca="false">'4a - Funding Profiles'!M163</f>
        <v>0</v>
      </c>
      <c r="LY6" s="41" t="n">
        <f aca="false">'4a - Funding Profiles'!N163</f>
        <v>0</v>
      </c>
      <c r="LZ6" s="41" t="n">
        <f aca="false">'4a - Funding Profiles'!O163</f>
        <v>0</v>
      </c>
      <c r="MA6" s="41" t="n">
        <f aca="false">'4a - Funding Profiles'!P163</f>
        <v>0</v>
      </c>
      <c r="MB6" s="41" t="n">
        <f aca="false">'4a - Funding Profiles'!Q163</f>
        <v>0</v>
      </c>
      <c r="MC6" s="41" t="n">
        <f aca="false">'4a - Funding Profiles'!R163</f>
        <v>0</v>
      </c>
      <c r="MD6" s="41" t="n">
        <f aca="false">'4a - Funding Profiles'!S163</f>
        <v>0</v>
      </c>
      <c r="ME6" s="41" t="n">
        <f aca="false">'4a - Funding Profiles'!T163</f>
        <v>0</v>
      </c>
      <c r="MF6" s="41" t="n">
        <f aca="false">'4a - Funding Profiles'!U163</f>
        <v>0</v>
      </c>
      <c r="MG6" s="41" t="n">
        <f aca="false">'4a - Funding Profiles'!V163</f>
        <v>0</v>
      </c>
      <c r="MH6" s="41" t="n">
        <f aca="false">'4a - Funding Profiles'!W163</f>
        <v>0</v>
      </c>
      <c r="MI6" s="41" t="n">
        <f aca="false">'4a - Funding Profiles'!X163</f>
        <v>0</v>
      </c>
      <c r="MJ6" s="41" t="n">
        <f aca="false">'4a - Funding Profiles'!Y163</f>
        <v>0</v>
      </c>
      <c r="MK6" s="41" t="n">
        <f aca="false">'4a - Funding Profiles'!Z163</f>
        <v>0</v>
      </c>
      <c r="ML6" s="41" t="n">
        <f aca="false">'4a - Funding Profiles'!C164</f>
        <v>0</v>
      </c>
      <c r="MM6" s="41" t="n">
        <f aca="false">'4a - Funding Profiles'!D164</f>
        <v>0</v>
      </c>
      <c r="MN6" s="41" t="n">
        <f aca="false">'4a - Funding Profiles'!E164</f>
        <v>0</v>
      </c>
      <c r="MO6" s="41" t="n">
        <f aca="false">'4a - Funding Profiles'!F164</f>
        <v>0</v>
      </c>
      <c r="MP6" s="41" t="n">
        <f aca="false">'4a - Funding Profiles'!G164</f>
        <v>0</v>
      </c>
      <c r="MQ6" s="41" t="n">
        <f aca="false">'4a - Funding Profiles'!H164</f>
        <v>0</v>
      </c>
      <c r="MR6" s="41" t="n">
        <f aca="false">'4a - Funding Profiles'!I164</f>
        <v>0</v>
      </c>
      <c r="MS6" s="41" t="n">
        <f aca="false">'4a - Funding Profiles'!J164</f>
        <v>0</v>
      </c>
      <c r="MT6" s="41" t="n">
        <f aca="false">'4a - Funding Profiles'!K164</f>
        <v>0</v>
      </c>
      <c r="MU6" s="41" t="n">
        <f aca="false">'4a - Funding Profiles'!L164</f>
        <v>0</v>
      </c>
      <c r="MV6" s="41" t="n">
        <f aca="false">'4a - Funding Profiles'!M164</f>
        <v>0</v>
      </c>
      <c r="MW6" s="41" t="n">
        <f aca="false">'4a - Funding Profiles'!N164</f>
        <v>0</v>
      </c>
      <c r="MX6" s="41" t="n">
        <f aca="false">'4a - Funding Profiles'!O164</f>
        <v>0</v>
      </c>
      <c r="MY6" s="41" t="n">
        <f aca="false">'4a - Funding Profiles'!P164</f>
        <v>0</v>
      </c>
      <c r="MZ6" s="41" t="n">
        <f aca="false">'4a - Funding Profiles'!Q164</f>
        <v>0</v>
      </c>
      <c r="NA6" s="41" t="n">
        <f aca="false">'4a - Funding Profiles'!R164</f>
        <v>0</v>
      </c>
      <c r="NB6" s="41" t="n">
        <f aca="false">'4a - Funding Profiles'!S164</f>
        <v>0</v>
      </c>
      <c r="NC6" s="41" t="n">
        <f aca="false">'4a - Funding Profiles'!T164</f>
        <v>0</v>
      </c>
      <c r="ND6" s="41" t="n">
        <f aca="false">'4a - Funding Profiles'!U164</f>
        <v>0</v>
      </c>
      <c r="NE6" s="41" t="n">
        <f aca="false">'4a - Funding Profiles'!V164</f>
        <v>0</v>
      </c>
      <c r="NF6" s="41" t="n">
        <f aca="false">'4a - Funding Profiles'!W164</f>
        <v>0</v>
      </c>
      <c r="NG6" s="41" t="n">
        <f aca="false">'4a - Funding Profiles'!X164</f>
        <v>0</v>
      </c>
      <c r="NH6" s="41" t="n">
        <f aca="false">'4a - Funding Profiles'!Y164</f>
        <v>0</v>
      </c>
      <c r="NI6" s="41" t="n">
        <f aca="false">'4a - Funding Profiles'!Z164</f>
        <v>0</v>
      </c>
      <c r="NJ6" s="41" t="n">
        <f aca="false">'4a - Funding Profiles'!C165</f>
        <v>0</v>
      </c>
      <c r="NK6" s="41" t="n">
        <f aca="false">'4a - Funding Profiles'!D165</f>
        <v>0</v>
      </c>
      <c r="NL6" s="41" t="n">
        <f aca="false">'4a - Funding Profiles'!E165</f>
        <v>0</v>
      </c>
      <c r="NM6" s="41" t="n">
        <f aca="false">'4a - Funding Profiles'!F165</f>
        <v>0</v>
      </c>
      <c r="NN6" s="41" t="n">
        <f aca="false">'4a - Funding Profiles'!G165</f>
        <v>0</v>
      </c>
      <c r="NO6" s="41" t="n">
        <f aca="false">'4a - Funding Profiles'!H165</f>
        <v>0</v>
      </c>
      <c r="NP6" s="41" t="n">
        <f aca="false">'4a - Funding Profiles'!I165</f>
        <v>0</v>
      </c>
      <c r="NQ6" s="41" t="n">
        <f aca="false">'4a - Funding Profiles'!J165</f>
        <v>0</v>
      </c>
      <c r="NR6" s="41" t="n">
        <f aca="false">'4a - Funding Profiles'!K165</f>
        <v>0</v>
      </c>
      <c r="NS6" s="41" t="n">
        <f aca="false">'4a - Funding Profiles'!L165</f>
        <v>0</v>
      </c>
      <c r="NT6" s="41" t="n">
        <f aca="false">'4a - Funding Profiles'!M165</f>
        <v>0</v>
      </c>
      <c r="NU6" s="41" t="n">
        <f aca="false">'4a - Funding Profiles'!N165</f>
        <v>0</v>
      </c>
      <c r="NV6" s="41" t="n">
        <f aca="false">'4a - Funding Profiles'!O165</f>
        <v>0</v>
      </c>
      <c r="NW6" s="41" t="n">
        <f aca="false">'4a - Funding Profiles'!P165</f>
        <v>0</v>
      </c>
      <c r="NX6" s="41" t="n">
        <f aca="false">'4a - Funding Profiles'!Q165</f>
        <v>0</v>
      </c>
      <c r="NY6" s="41" t="n">
        <f aca="false">'4a - Funding Profiles'!R165</f>
        <v>0</v>
      </c>
      <c r="NZ6" s="41" t="n">
        <f aca="false">'4a - Funding Profiles'!S165</f>
        <v>0</v>
      </c>
      <c r="OA6" s="41" t="n">
        <f aca="false">'4a - Funding Profiles'!T165</f>
        <v>0</v>
      </c>
      <c r="OB6" s="41" t="n">
        <f aca="false">'4a - Funding Profiles'!U165</f>
        <v>0</v>
      </c>
      <c r="OC6" s="41" t="n">
        <f aca="false">'4a - Funding Profiles'!V165</f>
        <v>0</v>
      </c>
      <c r="OD6" s="41" t="n">
        <f aca="false">'4a - Funding Profiles'!W165</f>
        <v>0</v>
      </c>
      <c r="OE6" s="41" t="n">
        <f aca="false">'4a - Funding Profiles'!X165</f>
        <v>0</v>
      </c>
      <c r="OF6" s="41" t="n">
        <f aca="false">'4a - Funding Profiles'!Y165</f>
        <v>0</v>
      </c>
      <c r="OG6" s="41" t="n">
        <f aca="false">'4a - Funding Profiles'!Z165</f>
        <v>0</v>
      </c>
      <c r="OH6" s="41" t="n">
        <f aca="false">'4a - Funding Profiles'!C166</f>
        <v>0</v>
      </c>
      <c r="OI6" s="41" t="n">
        <f aca="false">'4a - Funding Profiles'!D166</f>
        <v>0</v>
      </c>
      <c r="OJ6" s="41" t="n">
        <f aca="false">'4a - Funding Profiles'!E166</f>
        <v>0</v>
      </c>
      <c r="OK6" s="41" t="n">
        <f aca="false">'4a - Funding Profiles'!F166</f>
        <v>0</v>
      </c>
      <c r="OL6" s="41" t="n">
        <f aca="false">'4a - Funding Profiles'!G166</f>
        <v>0</v>
      </c>
      <c r="OM6" s="41" t="n">
        <f aca="false">'4a - Funding Profiles'!H166</f>
        <v>0</v>
      </c>
      <c r="ON6" s="41" t="n">
        <f aca="false">'4a - Funding Profiles'!I166</f>
        <v>0</v>
      </c>
      <c r="OO6" s="41" t="n">
        <f aca="false">'4a - Funding Profiles'!J166</f>
        <v>0</v>
      </c>
      <c r="OP6" s="41" t="n">
        <f aca="false">'4a - Funding Profiles'!K166</f>
        <v>0</v>
      </c>
      <c r="OQ6" s="41" t="n">
        <f aca="false">'4a - Funding Profiles'!L166</f>
        <v>0</v>
      </c>
      <c r="OR6" s="41" t="n">
        <f aca="false">'4a - Funding Profiles'!M166</f>
        <v>0</v>
      </c>
      <c r="OS6" s="41" t="n">
        <f aca="false">'4a - Funding Profiles'!N166</f>
        <v>0</v>
      </c>
      <c r="OT6" s="41" t="n">
        <f aca="false">'4a - Funding Profiles'!O166</f>
        <v>0</v>
      </c>
      <c r="OU6" s="41" t="n">
        <f aca="false">'4a - Funding Profiles'!P166</f>
        <v>0</v>
      </c>
      <c r="OV6" s="41" t="n">
        <f aca="false">'4a - Funding Profiles'!Q166</f>
        <v>0</v>
      </c>
      <c r="OW6" s="41" t="n">
        <f aca="false">'4a - Funding Profiles'!R166</f>
        <v>0</v>
      </c>
      <c r="OX6" s="41" t="n">
        <f aca="false">'4a - Funding Profiles'!S166</f>
        <v>0</v>
      </c>
      <c r="OY6" s="41" t="n">
        <f aca="false">'4a - Funding Profiles'!T166</f>
        <v>0</v>
      </c>
      <c r="OZ6" s="41" t="n">
        <f aca="false">'4a - Funding Profiles'!U166</f>
        <v>0</v>
      </c>
      <c r="PA6" s="41" t="n">
        <f aca="false">'4a - Funding Profiles'!V166</f>
        <v>0</v>
      </c>
      <c r="PB6" s="41" t="n">
        <f aca="false">'4a - Funding Profiles'!W166</f>
        <v>0</v>
      </c>
      <c r="PC6" s="41" t="n">
        <f aca="false">'4a - Funding Profiles'!X166</f>
        <v>0</v>
      </c>
      <c r="PD6" s="41" t="n">
        <f aca="false">'4a - Funding Profiles'!Y166</f>
        <v>0</v>
      </c>
      <c r="PE6" s="41" t="n">
        <f aca="false">'4a - Funding Profiles'!Z166</f>
        <v>0</v>
      </c>
      <c r="PF6" s="41" t="n">
        <f aca="false">'4a - Funding Profiles'!F167</f>
        <v>0</v>
      </c>
      <c r="QA6" s="41" t="n">
        <f aca="false">'4a - Funding Profiles'!C171</f>
        <v>0</v>
      </c>
      <c r="QB6" s="41" t="n">
        <f aca="false">'4b - PSI'!E17</f>
        <v>4452</v>
      </c>
      <c r="QC6" s="41" t="n">
        <f aca="false">'4b - PSI'!F17</f>
        <v>4452</v>
      </c>
      <c r="QD6" s="41" t="n">
        <f aca="false">'4b - PSI'!G17</f>
        <v>0</v>
      </c>
      <c r="QE6" s="41" t="n">
        <f aca="false">'4b - PSI'!H17</f>
        <v>0</v>
      </c>
      <c r="QF6" s="41" t="n">
        <f aca="false">'4b - PSI'!I17</f>
        <v>0</v>
      </c>
      <c r="QG6" s="41" t="n">
        <f aca="false">'4b - PSI'!J17</f>
        <v>0</v>
      </c>
      <c r="QH6" s="41" t="str">
        <f aca="false">'5 - Project Outputs'!C169</f>
        <v>Project 5: Public Realm </v>
      </c>
      <c r="QI6" s="41" t="str">
        <f aca="false">'5 - Project Outputs'!C176</f>
        <v># of temporary FT jobs supported</v>
      </c>
      <c r="QJ6" s="41" t="str">
        <f aca="false">'5 - Project Outputs'!D176</f>
        <v>Number</v>
      </c>
      <c r="QK6" s="41" t="n">
        <f aca="false">'5 - Project Outputs'!E176</f>
        <v>1</v>
      </c>
      <c r="QL6" s="41" t="n">
        <f aca="false">'5 - Project Outputs'!F176</f>
        <v>1</v>
      </c>
      <c r="QM6" s="41" t="n">
        <f aca="false">'5 - Project Outputs'!G176</f>
        <v>2</v>
      </c>
      <c r="QN6" s="41" t="n">
        <f aca="false">'5 - Project Outputs'!H176</f>
        <v>1</v>
      </c>
      <c r="QO6" s="41" t="n">
        <f aca="false">'5 - Project Outputs'!I176</f>
        <v>1</v>
      </c>
      <c r="QP6" s="41" t="n">
        <f aca="false">'5 - Project Outputs'!J176</f>
        <v>2</v>
      </c>
      <c r="QQ6" s="41" t="n">
        <f aca="false">'5 - Project Outputs'!K176</f>
        <v>1</v>
      </c>
      <c r="QR6" s="41" t="n">
        <f aca="false">'5 - Project Outputs'!L176</f>
        <v>1</v>
      </c>
      <c r="QS6" s="41" t="n">
        <f aca="false">'5 - Project Outputs'!M176</f>
        <v>2</v>
      </c>
      <c r="QT6" s="41" t="n">
        <f aca="false">'5 - Project Outputs'!N176</f>
        <v>1</v>
      </c>
      <c r="QU6" s="41" t="n">
        <f aca="false">'5 - Project Outputs'!O176</f>
        <v>1</v>
      </c>
      <c r="QV6" s="41" t="n">
        <f aca="false">'5 - Project Outputs'!P176</f>
        <v>2</v>
      </c>
      <c r="QW6" s="41" t="n">
        <f aca="false">'5 - Project Outputs'!Q176</f>
        <v>1</v>
      </c>
      <c r="QX6" s="41" t="n">
        <f aca="false">'5 - Project Outputs'!R176</f>
        <v>1</v>
      </c>
      <c r="QY6" s="41" t="n">
        <f aca="false">'5 - Project Outputs'!S176</f>
        <v>2</v>
      </c>
      <c r="QZ6" s="41" t="n">
        <f aca="false">'5 - Project Outputs'!T176</f>
        <v>1</v>
      </c>
      <c r="RA6" s="41" t="n">
        <f aca="false">'5 - Project Outputs'!U176</f>
        <v>1</v>
      </c>
      <c r="RB6" s="41" t="n">
        <f aca="false">'5 - Project Outputs'!V176</f>
        <v>2</v>
      </c>
      <c r="RC6" s="41" t="n">
        <f aca="false">'5 - Project Outputs'!W176</f>
        <v>1</v>
      </c>
      <c r="RD6" s="41" t="n">
        <f aca="false">'5 - Project Outputs'!X176</f>
        <v>13</v>
      </c>
      <c r="RE6" s="41" t="str">
        <f aca="false">'5 - Project Outputs'!C177</f>
        <v># of full-time equivalent (FTE) permanent jobs created through the project</v>
      </c>
      <c r="RF6" s="41" t="str">
        <f aca="false">'5 - Project Outputs'!D177</f>
        <v>Number of FTE jobs</v>
      </c>
      <c r="RG6" s="41" t="n">
        <f aca="false">'5 - Project Outputs'!E177</f>
        <v>1</v>
      </c>
      <c r="RH6" s="41" t="n">
        <f aca="false">'5 - Project Outputs'!F177</f>
        <v>1</v>
      </c>
      <c r="RI6" s="41" t="n">
        <f aca="false">'5 - Project Outputs'!G177</f>
        <v>2</v>
      </c>
      <c r="RJ6" s="41" t="n">
        <f aca="false">'5 - Project Outputs'!H177</f>
        <v>1</v>
      </c>
      <c r="RK6" s="41" t="n">
        <f aca="false">'5 - Project Outputs'!I177</f>
        <v>1</v>
      </c>
      <c r="RL6" s="41" t="n">
        <f aca="false">'5 - Project Outputs'!J177</f>
        <v>2</v>
      </c>
      <c r="RM6" s="41" t="n">
        <f aca="false">'5 - Project Outputs'!K177</f>
        <v>1</v>
      </c>
      <c r="RN6" s="41" t="n">
        <f aca="false">'5 - Project Outputs'!L177</f>
        <v>1</v>
      </c>
      <c r="RO6" s="41" t="n">
        <f aca="false">'5 - Project Outputs'!M177</f>
        <v>2</v>
      </c>
      <c r="RP6" s="41" t="n">
        <f aca="false">'5 - Project Outputs'!N177</f>
        <v>1</v>
      </c>
      <c r="RQ6" s="41" t="n">
        <f aca="false">'5 - Project Outputs'!O177</f>
        <v>1</v>
      </c>
      <c r="RR6" s="41" t="n">
        <f aca="false">'5 - Project Outputs'!P177</f>
        <v>2</v>
      </c>
      <c r="RS6" s="41" t="n">
        <f aca="false">'5 - Project Outputs'!Q177</f>
        <v>1</v>
      </c>
      <c r="RT6" s="41" t="n">
        <f aca="false">'5 - Project Outputs'!R177</f>
        <v>1</v>
      </c>
      <c r="RU6" s="41" t="n">
        <f aca="false">'5 - Project Outputs'!S177</f>
        <v>2</v>
      </c>
      <c r="RV6" s="41" t="n">
        <f aca="false">'5 - Project Outputs'!T177</f>
        <v>1</v>
      </c>
      <c r="RW6" s="41" t="n">
        <f aca="false">'5 - Project Outputs'!U177</f>
        <v>1</v>
      </c>
      <c r="RX6" s="41" t="n">
        <f aca="false">'5 - Project Outputs'!V177</f>
        <v>2</v>
      </c>
      <c r="RY6" s="41" t="n">
        <f aca="false">'5 - Project Outputs'!W177</f>
        <v>1</v>
      </c>
      <c r="RZ6" s="41" t="n">
        <f aca="false">'5 - Project Outputs'!X177</f>
        <v>13</v>
      </c>
      <c r="SA6" s="41" t="str">
        <f aca="false">'5 - Project Outputs'!C178</f>
        <v># of full-time equivalent (FTE) permanent jobs safeguarded through the project</v>
      </c>
      <c r="SB6" s="41" t="str">
        <f aca="false">'5 - Project Outputs'!D178</f>
        <v>Number of FTE jobs</v>
      </c>
      <c r="SC6" s="41" t="n">
        <f aca="false">'5 - Project Outputs'!E178</f>
        <v>1</v>
      </c>
      <c r="SD6" s="41" t="n">
        <f aca="false">'5 - Project Outputs'!F178</f>
        <v>1</v>
      </c>
      <c r="SE6" s="41" t="n">
        <f aca="false">'5 - Project Outputs'!G178</f>
        <v>2</v>
      </c>
      <c r="SF6" s="41" t="n">
        <f aca="false">'5 - Project Outputs'!H178</f>
        <v>1</v>
      </c>
      <c r="SG6" s="41" t="n">
        <f aca="false">'5 - Project Outputs'!I178</f>
        <v>1</v>
      </c>
      <c r="SH6" s="41" t="n">
        <f aca="false">'5 - Project Outputs'!J178</f>
        <v>2</v>
      </c>
      <c r="SI6" s="41" t="n">
        <f aca="false">'5 - Project Outputs'!K178</f>
        <v>1</v>
      </c>
      <c r="SJ6" s="41" t="n">
        <f aca="false">'5 - Project Outputs'!L178</f>
        <v>1</v>
      </c>
      <c r="SK6" s="41" t="n">
        <f aca="false">'5 - Project Outputs'!M178</f>
        <v>2</v>
      </c>
      <c r="SL6" s="41" t="n">
        <f aca="false">'5 - Project Outputs'!N178</f>
        <v>1</v>
      </c>
      <c r="SM6" s="41" t="n">
        <f aca="false">'5 - Project Outputs'!O178</f>
        <v>1</v>
      </c>
      <c r="SN6" s="41" t="n">
        <f aca="false">'5 - Project Outputs'!P178</f>
        <v>2</v>
      </c>
      <c r="SO6" s="41" t="n">
        <f aca="false">'5 - Project Outputs'!Q178</f>
        <v>1</v>
      </c>
      <c r="SP6" s="41" t="n">
        <f aca="false">'5 - Project Outputs'!R178</f>
        <v>1</v>
      </c>
      <c r="SQ6" s="41" t="n">
        <f aca="false">'5 - Project Outputs'!S178</f>
        <v>2</v>
      </c>
      <c r="SR6" s="41" t="n">
        <f aca="false">'5 - Project Outputs'!T178</f>
        <v>1</v>
      </c>
      <c r="SS6" s="41" t="n">
        <f aca="false">'5 - Project Outputs'!U178</f>
        <v>1</v>
      </c>
      <c r="ST6" s="41" t="n">
        <f aca="false">'5 - Project Outputs'!V178</f>
        <v>2</v>
      </c>
      <c r="SU6" s="41" t="n">
        <f aca="false">'5 - Project Outputs'!W178</f>
        <v>1</v>
      </c>
      <c r="SV6" s="41" t="n">
        <f aca="false">'5 - Project Outputs'!X178</f>
        <v>13</v>
      </c>
      <c r="SW6" s="41" t="str">
        <f aca="false">'5 - Project Outputs'!C180</f>
        <v>&lt; Select &gt;</v>
      </c>
      <c r="SX6" s="41" t="str">
        <f aca="false">'5 - Project Outputs'!D180</f>
        <v>N/A</v>
      </c>
      <c r="SY6" s="41" t="n">
        <f aca="false">'5 - Project Outputs'!E180</f>
        <v>0</v>
      </c>
      <c r="SZ6" s="41" t="n">
        <f aca="false">'5 - Project Outputs'!F180</f>
        <v>0</v>
      </c>
      <c r="TA6" s="41" t="n">
        <f aca="false">'5 - Project Outputs'!G180</f>
        <v>0</v>
      </c>
      <c r="TB6" s="41" t="n">
        <f aca="false">'5 - Project Outputs'!H180</f>
        <v>0</v>
      </c>
      <c r="TC6" s="41" t="n">
        <f aca="false">'5 - Project Outputs'!I180</f>
        <v>0</v>
      </c>
      <c r="TD6" s="41" t="n">
        <f aca="false">'5 - Project Outputs'!J180</f>
        <v>0</v>
      </c>
      <c r="TE6" s="41" t="n">
        <f aca="false">'5 - Project Outputs'!K180</f>
        <v>0</v>
      </c>
      <c r="TF6" s="41" t="n">
        <f aca="false">'5 - Project Outputs'!L180</f>
        <v>0</v>
      </c>
      <c r="TG6" s="41" t="n">
        <f aca="false">'5 - Project Outputs'!M180</f>
        <v>0</v>
      </c>
      <c r="TH6" s="41" t="n">
        <f aca="false">'5 - Project Outputs'!N180</f>
        <v>0</v>
      </c>
      <c r="TI6" s="41" t="n">
        <f aca="false">'5 - Project Outputs'!O180</f>
        <v>0</v>
      </c>
      <c r="TJ6" s="41" t="n">
        <f aca="false">'5 - Project Outputs'!P180</f>
        <v>0</v>
      </c>
      <c r="TK6" s="41" t="n">
        <f aca="false">'5 - Project Outputs'!Q180</f>
        <v>0</v>
      </c>
      <c r="TL6" s="41" t="n">
        <f aca="false">'5 - Project Outputs'!R180</f>
        <v>0</v>
      </c>
      <c r="TM6" s="41" t="n">
        <f aca="false">'5 - Project Outputs'!S180</f>
        <v>0</v>
      </c>
      <c r="TN6" s="41" t="n">
        <f aca="false">'5 - Project Outputs'!T180</f>
        <v>0</v>
      </c>
      <c r="TO6" s="41" t="n">
        <f aca="false">'5 - Project Outputs'!U180</f>
        <v>0</v>
      </c>
      <c r="TP6" s="41" t="n">
        <f aca="false">'5 - Project Outputs'!V180</f>
        <v>0</v>
      </c>
      <c r="TQ6" s="41" t="n">
        <f aca="false">'5 - Project Outputs'!W180</f>
        <v>0</v>
      </c>
      <c r="TR6" s="41" t="n">
        <f aca="false">'5 - Project Outputs'!X180</f>
        <v>0</v>
      </c>
      <c r="TS6" s="41" t="n">
        <f aca="false">'5 - Project Outputs'!Y180</f>
        <v>0</v>
      </c>
      <c r="TT6" s="41" t="str">
        <f aca="false">'5 - Project Outputs'!C181</f>
        <v>&lt; Select &gt;</v>
      </c>
      <c r="TU6" s="41" t="str">
        <f aca="false">'5 - Project Outputs'!D181</f>
        <v>N/A</v>
      </c>
      <c r="TV6" s="41" t="n">
        <f aca="false">'5 - Project Outputs'!E181</f>
        <v>0</v>
      </c>
      <c r="TW6" s="41" t="n">
        <f aca="false">'5 - Project Outputs'!F181</f>
        <v>0</v>
      </c>
      <c r="TX6" s="41" t="n">
        <f aca="false">'5 - Project Outputs'!G181</f>
        <v>0</v>
      </c>
      <c r="TY6" s="41" t="n">
        <f aca="false">'5 - Project Outputs'!H181</f>
        <v>0</v>
      </c>
      <c r="TZ6" s="41" t="n">
        <f aca="false">'5 - Project Outputs'!I181</f>
        <v>0</v>
      </c>
      <c r="UA6" s="41" t="n">
        <f aca="false">'5 - Project Outputs'!J181</f>
        <v>0</v>
      </c>
      <c r="UB6" s="41" t="n">
        <f aca="false">'5 - Project Outputs'!K181</f>
        <v>0</v>
      </c>
      <c r="UC6" s="41" t="n">
        <f aca="false">'5 - Project Outputs'!L181</f>
        <v>0</v>
      </c>
      <c r="UD6" s="41" t="n">
        <f aca="false">'5 - Project Outputs'!M181</f>
        <v>0</v>
      </c>
      <c r="UE6" s="41" t="n">
        <f aca="false">'5 - Project Outputs'!N181</f>
        <v>0</v>
      </c>
      <c r="UF6" s="41" t="n">
        <f aca="false">'5 - Project Outputs'!O181</f>
        <v>0</v>
      </c>
      <c r="UG6" s="41" t="n">
        <f aca="false">'5 - Project Outputs'!P181</f>
        <v>0</v>
      </c>
      <c r="UH6" s="41" t="n">
        <f aca="false">'5 - Project Outputs'!Q181</f>
        <v>0</v>
      </c>
      <c r="UI6" s="41" t="n">
        <f aca="false">'5 - Project Outputs'!R181</f>
        <v>0</v>
      </c>
      <c r="UJ6" s="41" t="n">
        <f aca="false">'5 - Project Outputs'!S181</f>
        <v>0</v>
      </c>
      <c r="UK6" s="41" t="n">
        <f aca="false">'5 - Project Outputs'!T181</f>
        <v>0</v>
      </c>
      <c r="UL6" s="41" t="n">
        <f aca="false">'5 - Project Outputs'!U181</f>
        <v>0</v>
      </c>
      <c r="UM6" s="41" t="n">
        <f aca="false">'5 - Project Outputs'!V181</f>
        <v>0</v>
      </c>
      <c r="UN6" s="41" t="n">
        <f aca="false">'5 - Project Outputs'!W181</f>
        <v>0</v>
      </c>
      <c r="UO6" s="41" t="n">
        <f aca="false">'5 - Project Outputs'!X181</f>
        <v>0</v>
      </c>
      <c r="UP6" s="41" t="n">
        <f aca="false">'5 - Project Outputs'!Y181</f>
        <v>0</v>
      </c>
      <c r="UQ6" s="41" t="str">
        <f aca="false">'5 - Project Outputs'!C182</f>
        <v>&lt; Select &gt;</v>
      </c>
      <c r="UR6" s="41" t="str">
        <f aca="false">'5 - Project Outputs'!D182</f>
        <v>N/A</v>
      </c>
      <c r="US6" s="41" t="n">
        <f aca="false">'5 - Project Outputs'!E182</f>
        <v>0</v>
      </c>
      <c r="UT6" s="41" t="n">
        <f aca="false">'5 - Project Outputs'!F182</f>
        <v>0</v>
      </c>
      <c r="UU6" s="41" t="n">
        <f aca="false">'5 - Project Outputs'!G182</f>
        <v>0</v>
      </c>
      <c r="UV6" s="41" t="n">
        <f aca="false">'5 - Project Outputs'!H182</f>
        <v>0</v>
      </c>
      <c r="UW6" s="41" t="n">
        <f aca="false">'5 - Project Outputs'!I182</f>
        <v>0</v>
      </c>
      <c r="UX6" s="41" t="n">
        <f aca="false">'5 - Project Outputs'!J182</f>
        <v>0</v>
      </c>
      <c r="UY6" s="41" t="n">
        <f aca="false">'5 - Project Outputs'!K182</f>
        <v>0</v>
      </c>
      <c r="UZ6" s="41" t="n">
        <f aca="false">'5 - Project Outputs'!L182</f>
        <v>0</v>
      </c>
      <c r="VA6" s="41" t="n">
        <f aca="false">'5 - Project Outputs'!M182</f>
        <v>0</v>
      </c>
      <c r="VB6" s="41" t="n">
        <f aca="false">'5 - Project Outputs'!N182</f>
        <v>0</v>
      </c>
      <c r="VC6" s="41" t="n">
        <f aca="false">'5 - Project Outputs'!O182</f>
        <v>0</v>
      </c>
      <c r="VD6" s="41" t="n">
        <f aca="false">'5 - Project Outputs'!P182</f>
        <v>0</v>
      </c>
      <c r="VE6" s="41" t="n">
        <f aca="false">'5 - Project Outputs'!Q182</f>
        <v>0</v>
      </c>
      <c r="VF6" s="41" t="n">
        <f aca="false">'5 - Project Outputs'!R182</f>
        <v>0</v>
      </c>
      <c r="VG6" s="41" t="n">
        <f aca="false">'5 - Project Outputs'!S182</f>
        <v>0</v>
      </c>
      <c r="VH6" s="41" t="n">
        <f aca="false">'5 - Project Outputs'!T182</f>
        <v>0</v>
      </c>
      <c r="VI6" s="41" t="n">
        <f aca="false">'5 - Project Outputs'!U182</f>
        <v>0</v>
      </c>
      <c r="VJ6" s="41" t="n">
        <f aca="false">'5 - Project Outputs'!V182</f>
        <v>0</v>
      </c>
      <c r="VK6" s="41" t="n">
        <f aca="false">'5 - Project Outputs'!W182</f>
        <v>0</v>
      </c>
      <c r="VL6" s="41" t="n">
        <f aca="false">'5 - Project Outputs'!X182</f>
        <v>0</v>
      </c>
      <c r="VM6" s="41" t="n">
        <f aca="false">'5 - Project Outputs'!Y182</f>
        <v>0</v>
      </c>
      <c r="VN6" s="41" t="str">
        <f aca="false">'5 - Project Outputs'!C183</f>
        <v>&lt; Select &gt;</v>
      </c>
      <c r="VO6" s="41" t="str">
        <f aca="false">'5 - Project Outputs'!D183</f>
        <v>N/A</v>
      </c>
      <c r="VP6" s="41" t="n">
        <f aca="false">'5 - Project Outputs'!E183</f>
        <v>0</v>
      </c>
      <c r="VQ6" s="41" t="n">
        <f aca="false">'5 - Project Outputs'!F183</f>
        <v>0</v>
      </c>
      <c r="VR6" s="41" t="n">
        <f aca="false">'5 - Project Outputs'!G183</f>
        <v>0</v>
      </c>
      <c r="VS6" s="41" t="n">
        <f aca="false">'5 - Project Outputs'!H183</f>
        <v>0</v>
      </c>
      <c r="VT6" s="41" t="n">
        <f aca="false">'5 - Project Outputs'!I183</f>
        <v>0</v>
      </c>
      <c r="VU6" s="41" t="n">
        <f aca="false">'5 - Project Outputs'!J183</f>
        <v>0</v>
      </c>
      <c r="VV6" s="41" t="n">
        <f aca="false">'5 - Project Outputs'!K183</f>
        <v>0</v>
      </c>
      <c r="VW6" s="41" t="n">
        <f aca="false">'5 - Project Outputs'!L183</f>
        <v>0</v>
      </c>
      <c r="VX6" s="41" t="n">
        <f aca="false">'5 - Project Outputs'!M183</f>
        <v>0</v>
      </c>
      <c r="VY6" s="41" t="n">
        <f aca="false">'5 - Project Outputs'!N183</f>
        <v>0</v>
      </c>
      <c r="VZ6" s="41" t="n">
        <f aca="false">'5 - Project Outputs'!O183</f>
        <v>0</v>
      </c>
      <c r="WA6" s="41" t="n">
        <f aca="false">'5 - Project Outputs'!P183</f>
        <v>0</v>
      </c>
      <c r="WB6" s="41" t="n">
        <f aca="false">'5 - Project Outputs'!Q183</f>
        <v>0</v>
      </c>
      <c r="WC6" s="41" t="n">
        <f aca="false">'5 - Project Outputs'!R183</f>
        <v>0</v>
      </c>
      <c r="WD6" s="41" t="n">
        <f aca="false">'5 - Project Outputs'!S183</f>
        <v>0</v>
      </c>
      <c r="WE6" s="41" t="n">
        <f aca="false">'5 - Project Outputs'!T183</f>
        <v>0</v>
      </c>
      <c r="WF6" s="41" t="n">
        <f aca="false">'5 - Project Outputs'!U183</f>
        <v>0</v>
      </c>
      <c r="WG6" s="41" t="n">
        <f aca="false">'5 - Project Outputs'!V183</f>
        <v>0</v>
      </c>
      <c r="WH6" s="41" t="n">
        <f aca="false">'5 - Project Outputs'!W183</f>
        <v>0</v>
      </c>
      <c r="WI6" s="41" t="n">
        <f aca="false">'5 - Project Outputs'!X183</f>
        <v>0</v>
      </c>
      <c r="WJ6" s="41" t="n">
        <f aca="false">'5 - Project Outputs'!Y183</f>
        <v>0</v>
      </c>
      <c r="WK6" s="41" t="str">
        <f aca="false">'5 - Project Outputs'!C184</f>
        <v>&lt; Select &gt;</v>
      </c>
      <c r="WL6" s="41" t="str">
        <f aca="false">'5 - Project Outputs'!D184</f>
        <v>N/A</v>
      </c>
      <c r="WM6" s="41" t="n">
        <f aca="false">'5 - Project Outputs'!E184</f>
        <v>0</v>
      </c>
      <c r="WN6" s="41" t="n">
        <f aca="false">'5 - Project Outputs'!F184</f>
        <v>0</v>
      </c>
      <c r="WO6" s="41" t="n">
        <f aca="false">'5 - Project Outputs'!G184</f>
        <v>0</v>
      </c>
      <c r="WP6" s="41" t="n">
        <f aca="false">'5 - Project Outputs'!H184</f>
        <v>0</v>
      </c>
      <c r="WQ6" s="41" t="n">
        <f aca="false">'5 - Project Outputs'!I184</f>
        <v>0</v>
      </c>
      <c r="WR6" s="41" t="n">
        <f aca="false">'5 - Project Outputs'!J184</f>
        <v>0</v>
      </c>
      <c r="WS6" s="41" t="n">
        <f aca="false">'5 - Project Outputs'!K184</f>
        <v>0</v>
      </c>
      <c r="WT6" s="41" t="n">
        <f aca="false">'5 - Project Outputs'!L184</f>
        <v>0</v>
      </c>
      <c r="WU6" s="41" t="n">
        <f aca="false">'5 - Project Outputs'!M184</f>
        <v>0</v>
      </c>
      <c r="WV6" s="41" t="n">
        <f aca="false">'5 - Project Outputs'!N184</f>
        <v>0</v>
      </c>
      <c r="WW6" s="41" t="n">
        <f aca="false">'5 - Project Outputs'!O184</f>
        <v>0</v>
      </c>
      <c r="WX6" s="41" t="n">
        <f aca="false">'5 - Project Outputs'!P184</f>
        <v>0</v>
      </c>
      <c r="WY6" s="41" t="n">
        <f aca="false">'5 - Project Outputs'!Q184</f>
        <v>0</v>
      </c>
      <c r="WZ6" s="41" t="n">
        <f aca="false">'5 - Project Outputs'!R184</f>
        <v>0</v>
      </c>
      <c r="XA6" s="41" t="n">
        <f aca="false">'5 - Project Outputs'!S184</f>
        <v>0</v>
      </c>
      <c r="XB6" s="41" t="n">
        <f aca="false">'5 - Project Outputs'!T184</f>
        <v>0</v>
      </c>
      <c r="XC6" s="41" t="n">
        <f aca="false">'5 - Project Outputs'!U184</f>
        <v>0</v>
      </c>
      <c r="XD6" s="41" t="n">
        <f aca="false">'5 - Project Outputs'!V184</f>
        <v>0</v>
      </c>
      <c r="XE6" s="41" t="n">
        <f aca="false">'5 - Project Outputs'!W184</f>
        <v>0</v>
      </c>
      <c r="XF6" s="41" t="n">
        <f aca="false">'5 - Project Outputs'!X184</f>
        <v>0</v>
      </c>
      <c r="XG6" s="41" t="n">
        <f aca="false">'5 - Project Outputs'!Y184</f>
        <v>0</v>
      </c>
      <c r="XH6" s="41" t="str">
        <f aca="false">'5 - Project Outputs'!C185</f>
        <v>&lt; Select &gt;</v>
      </c>
      <c r="XI6" s="41" t="str">
        <f aca="false">'5 - Project Outputs'!D185</f>
        <v>N/A</v>
      </c>
      <c r="XJ6" s="41" t="n">
        <f aca="false">'5 - Project Outputs'!E185</f>
        <v>0</v>
      </c>
      <c r="XK6" s="41" t="n">
        <f aca="false">'5 - Project Outputs'!F185</f>
        <v>0</v>
      </c>
      <c r="XL6" s="41" t="n">
        <f aca="false">'5 - Project Outputs'!G185</f>
        <v>0</v>
      </c>
      <c r="XM6" s="41" t="n">
        <f aca="false">'5 - Project Outputs'!H185</f>
        <v>0</v>
      </c>
      <c r="XN6" s="41" t="n">
        <f aca="false">'5 - Project Outputs'!I185</f>
        <v>0</v>
      </c>
      <c r="XO6" s="41" t="n">
        <f aca="false">'5 - Project Outputs'!J185</f>
        <v>0</v>
      </c>
      <c r="XP6" s="41" t="n">
        <f aca="false">'5 - Project Outputs'!K185</f>
        <v>0</v>
      </c>
      <c r="XQ6" s="41" t="n">
        <f aca="false">'5 - Project Outputs'!L185</f>
        <v>0</v>
      </c>
      <c r="XR6" s="41" t="n">
        <f aca="false">'5 - Project Outputs'!M185</f>
        <v>0</v>
      </c>
      <c r="XS6" s="41" t="n">
        <f aca="false">'5 - Project Outputs'!N185</f>
        <v>0</v>
      </c>
      <c r="XT6" s="41" t="n">
        <f aca="false">'5 - Project Outputs'!O185</f>
        <v>0</v>
      </c>
      <c r="XU6" s="41" t="n">
        <f aca="false">'5 - Project Outputs'!P185</f>
        <v>0</v>
      </c>
      <c r="XV6" s="41" t="n">
        <f aca="false">'5 - Project Outputs'!Q185</f>
        <v>0</v>
      </c>
      <c r="XW6" s="41" t="n">
        <f aca="false">'5 - Project Outputs'!R185</f>
        <v>0</v>
      </c>
      <c r="XX6" s="41" t="n">
        <f aca="false">'5 - Project Outputs'!S185</f>
        <v>0</v>
      </c>
      <c r="XY6" s="41" t="n">
        <f aca="false">'5 - Project Outputs'!T185</f>
        <v>0</v>
      </c>
      <c r="XZ6" s="41" t="n">
        <f aca="false">'5 - Project Outputs'!U185</f>
        <v>0</v>
      </c>
      <c r="YA6" s="41" t="n">
        <f aca="false">'5 - Project Outputs'!V185</f>
        <v>0</v>
      </c>
      <c r="YB6" s="41" t="n">
        <f aca="false">'5 - Project Outputs'!W185</f>
        <v>0</v>
      </c>
      <c r="YC6" s="41" t="n">
        <f aca="false">'5 - Project Outputs'!X185</f>
        <v>0</v>
      </c>
      <c r="YD6" s="41" t="n">
        <f aca="false">'5 - Project Outputs'!Y185</f>
        <v>0</v>
      </c>
      <c r="YE6" s="41" t="str">
        <f aca="false">'5 - Project Outputs'!C186</f>
        <v>&lt; Select &gt;</v>
      </c>
      <c r="YF6" s="41" t="str">
        <f aca="false">'5 - Project Outputs'!D186</f>
        <v>N/A</v>
      </c>
      <c r="YG6" s="41" t="n">
        <f aca="false">'5 - Project Outputs'!E186</f>
        <v>0</v>
      </c>
      <c r="YH6" s="41" t="n">
        <f aca="false">'5 - Project Outputs'!F186</f>
        <v>0</v>
      </c>
      <c r="YI6" s="41" t="n">
        <f aca="false">'5 - Project Outputs'!G186</f>
        <v>0</v>
      </c>
      <c r="YJ6" s="41" t="n">
        <f aca="false">'5 - Project Outputs'!H186</f>
        <v>0</v>
      </c>
      <c r="YK6" s="41" t="n">
        <f aca="false">'5 - Project Outputs'!I186</f>
        <v>0</v>
      </c>
      <c r="YL6" s="41" t="n">
        <f aca="false">'5 - Project Outputs'!J186</f>
        <v>0</v>
      </c>
      <c r="YM6" s="41" t="n">
        <f aca="false">'5 - Project Outputs'!K186</f>
        <v>0</v>
      </c>
      <c r="YN6" s="41" t="n">
        <f aca="false">'5 - Project Outputs'!L186</f>
        <v>0</v>
      </c>
      <c r="YO6" s="41" t="n">
        <f aca="false">'5 - Project Outputs'!M186</f>
        <v>0</v>
      </c>
      <c r="YP6" s="41" t="n">
        <f aca="false">'5 - Project Outputs'!N186</f>
        <v>0</v>
      </c>
      <c r="YQ6" s="41" t="n">
        <f aca="false">'5 - Project Outputs'!O186</f>
        <v>0</v>
      </c>
      <c r="YR6" s="41" t="n">
        <f aca="false">'5 - Project Outputs'!P186</f>
        <v>0</v>
      </c>
      <c r="YS6" s="41" t="n">
        <f aca="false">'5 - Project Outputs'!Q186</f>
        <v>0</v>
      </c>
      <c r="YT6" s="41" t="n">
        <f aca="false">'5 - Project Outputs'!R186</f>
        <v>0</v>
      </c>
      <c r="YU6" s="41" t="n">
        <f aca="false">'5 - Project Outputs'!S186</f>
        <v>0</v>
      </c>
      <c r="YV6" s="41" t="n">
        <f aca="false">'5 - Project Outputs'!T186</f>
        <v>0</v>
      </c>
      <c r="YW6" s="41" t="n">
        <f aca="false">'5 - Project Outputs'!U186</f>
        <v>0</v>
      </c>
      <c r="YX6" s="41" t="n">
        <f aca="false">'5 - Project Outputs'!V186</f>
        <v>0</v>
      </c>
      <c r="YY6" s="41" t="n">
        <f aca="false">'5 - Project Outputs'!W186</f>
        <v>0</v>
      </c>
      <c r="YZ6" s="41" t="n">
        <f aca="false">'5 - Project Outputs'!X186</f>
        <v>0</v>
      </c>
      <c r="ZA6" s="41" t="n">
        <f aca="false">'5 - Project Outputs'!Y186</f>
        <v>0</v>
      </c>
      <c r="ZB6" s="41" t="str">
        <f aca="false">'5 - Project Outputs'!C187</f>
        <v>&lt; Select &gt;</v>
      </c>
      <c r="ZC6" s="41" t="str">
        <f aca="false">'5 - Project Outputs'!D187</f>
        <v>N/A</v>
      </c>
      <c r="ZD6" s="41" t="n">
        <f aca="false">'5 - Project Outputs'!E187</f>
        <v>0</v>
      </c>
      <c r="ZE6" s="41" t="n">
        <f aca="false">'5 - Project Outputs'!F187</f>
        <v>0</v>
      </c>
      <c r="ZF6" s="41" t="n">
        <f aca="false">'5 - Project Outputs'!G187</f>
        <v>0</v>
      </c>
      <c r="ZG6" s="41" t="n">
        <f aca="false">'5 - Project Outputs'!H187</f>
        <v>0</v>
      </c>
      <c r="ZH6" s="41" t="n">
        <f aca="false">'5 - Project Outputs'!I187</f>
        <v>0</v>
      </c>
      <c r="ZI6" s="41" t="n">
        <f aca="false">'5 - Project Outputs'!J187</f>
        <v>0</v>
      </c>
      <c r="ZJ6" s="41" t="n">
        <f aca="false">'5 - Project Outputs'!K187</f>
        <v>0</v>
      </c>
      <c r="ZK6" s="41" t="n">
        <f aca="false">'5 - Project Outputs'!L187</f>
        <v>0</v>
      </c>
      <c r="ZL6" s="41" t="n">
        <f aca="false">'5 - Project Outputs'!M187</f>
        <v>0</v>
      </c>
      <c r="ZM6" s="41" t="n">
        <f aca="false">'5 - Project Outputs'!N187</f>
        <v>0</v>
      </c>
      <c r="ZN6" s="41" t="n">
        <f aca="false">'5 - Project Outputs'!O187</f>
        <v>0</v>
      </c>
      <c r="ZO6" s="41" t="n">
        <f aca="false">'5 - Project Outputs'!P187</f>
        <v>0</v>
      </c>
      <c r="ZP6" s="41" t="n">
        <f aca="false">'5 - Project Outputs'!Q187</f>
        <v>0</v>
      </c>
      <c r="ZQ6" s="41" t="n">
        <f aca="false">'5 - Project Outputs'!R187</f>
        <v>0</v>
      </c>
      <c r="ZR6" s="41" t="n">
        <f aca="false">'5 - Project Outputs'!S187</f>
        <v>0</v>
      </c>
      <c r="ZS6" s="41" t="n">
        <f aca="false">'5 - Project Outputs'!T187</f>
        <v>0</v>
      </c>
      <c r="ZT6" s="41" t="n">
        <f aca="false">'5 - Project Outputs'!U187</f>
        <v>0</v>
      </c>
      <c r="ZU6" s="41" t="n">
        <f aca="false">'5 - Project Outputs'!V187</f>
        <v>0</v>
      </c>
      <c r="ZV6" s="41" t="n">
        <f aca="false">'5 - Project Outputs'!W187</f>
        <v>0</v>
      </c>
      <c r="ZW6" s="41" t="n">
        <f aca="false">'5 - Project Outputs'!X187</f>
        <v>0</v>
      </c>
      <c r="ZX6" s="41" t="n">
        <f aca="false">'5 - Project Outputs'!Y187</f>
        <v>0</v>
      </c>
      <c r="ZY6" s="41" t="str">
        <f aca="false">'5 - Project Outputs'!C188</f>
        <v>&lt; Select &gt;</v>
      </c>
      <c r="ZZ6" s="41" t="str">
        <f aca="false">'5 - Project Outputs'!D188</f>
        <v>N/A</v>
      </c>
      <c r="AAA6" s="41" t="n">
        <f aca="false">'5 - Project Outputs'!E188</f>
        <v>0</v>
      </c>
      <c r="AAB6" s="41" t="n">
        <f aca="false">'5 - Project Outputs'!F188</f>
        <v>0</v>
      </c>
      <c r="AAC6" s="41" t="n">
        <f aca="false">'5 - Project Outputs'!G188</f>
        <v>0</v>
      </c>
      <c r="AAD6" s="41" t="n">
        <f aca="false">'5 - Project Outputs'!H188</f>
        <v>0</v>
      </c>
      <c r="AAE6" s="41" t="n">
        <f aca="false">'5 - Project Outputs'!I188</f>
        <v>0</v>
      </c>
      <c r="AAF6" s="41" t="n">
        <f aca="false">'5 - Project Outputs'!J188</f>
        <v>0</v>
      </c>
      <c r="AAG6" s="41" t="n">
        <f aca="false">'5 - Project Outputs'!K188</f>
        <v>0</v>
      </c>
      <c r="AAH6" s="41" t="n">
        <f aca="false">'5 - Project Outputs'!L188</f>
        <v>0</v>
      </c>
      <c r="AAI6" s="41" t="n">
        <f aca="false">'5 - Project Outputs'!M188</f>
        <v>0</v>
      </c>
      <c r="AAJ6" s="41" t="n">
        <f aca="false">'5 - Project Outputs'!N188</f>
        <v>0</v>
      </c>
      <c r="AAK6" s="41" t="n">
        <f aca="false">'5 - Project Outputs'!O188</f>
        <v>0</v>
      </c>
      <c r="AAL6" s="41" t="n">
        <f aca="false">'5 - Project Outputs'!P188</f>
        <v>0</v>
      </c>
      <c r="AAM6" s="41" t="n">
        <f aca="false">'5 - Project Outputs'!Q188</f>
        <v>0</v>
      </c>
      <c r="AAN6" s="41" t="n">
        <f aca="false">'5 - Project Outputs'!R188</f>
        <v>0</v>
      </c>
      <c r="AAO6" s="41" t="n">
        <f aca="false">'5 - Project Outputs'!S188</f>
        <v>0</v>
      </c>
      <c r="AAP6" s="41" t="n">
        <f aca="false">'5 - Project Outputs'!T188</f>
        <v>0</v>
      </c>
      <c r="AAQ6" s="41" t="n">
        <f aca="false">'5 - Project Outputs'!U188</f>
        <v>0</v>
      </c>
      <c r="AAR6" s="41" t="n">
        <f aca="false">'5 - Project Outputs'!V188</f>
        <v>0</v>
      </c>
      <c r="AAS6" s="41" t="n">
        <f aca="false">'5 - Project Outputs'!W188</f>
        <v>0</v>
      </c>
      <c r="AAT6" s="41" t="n">
        <f aca="false">'5 - Project Outputs'!X188</f>
        <v>0</v>
      </c>
      <c r="AAU6" s="41" t="n">
        <f aca="false">'5 - Project Outputs'!Y188</f>
        <v>0</v>
      </c>
      <c r="AAV6" s="41" t="str">
        <f aca="false">'5 - Project Outputs'!C189</f>
        <v>&lt; Select &gt;</v>
      </c>
      <c r="AAW6" s="41" t="str">
        <f aca="false">'5 - Project Outputs'!D189</f>
        <v>N/A</v>
      </c>
      <c r="AAX6" s="41" t="n">
        <f aca="false">'5 - Project Outputs'!E189</f>
        <v>0</v>
      </c>
      <c r="AAY6" s="41" t="n">
        <f aca="false">'5 - Project Outputs'!F189</f>
        <v>0</v>
      </c>
      <c r="AAZ6" s="41" t="n">
        <f aca="false">'5 - Project Outputs'!G189</f>
        <v>0</v>
      </c>
      <c r="ABA6" s="41" t="n">
        <f aca="false">'5 - Project Outputs'!H189</f>
        <v>0</v>
      </c>
      <c r="ABB6" s="41" t="n">
        <f aca="false">'5 - Project Outputs'!I189</f>
        <v>0</v>
      </c>
      <c r="ABC6" s="41" t="n">
        <f aca="false">'5 - Project Outputs'!J189</f>
        <v>0</v>
      </c>
      <c r="ABD6" s="41" t="n">
        <f aca="false">'5 - Project Outputs'!K189</f>
        <v>0</v>
      </c>
      <c r="ABE6" s="41" t="n">
        <f aca="false">'5 - Project Outputs'!L189</f>
        <v>0</v>
      </c>
      <c r="ABF6" s="41" t="n">
        <f aca="false">'5 - Project Outputs'!M189</f>
        <v>0</v>
      </c>
      <c r="ABG6" s="41" t="n">
        <f aca="false">'5 - Project Outputs'!N189</f>
        <v>0</v>
      </c>
      <c r="ABH6" s="41" t="n">
        <f aca="false">'5 - Project Outputs'!O189</f>
        <v>0</v>
      </c>
      <c r="ABI6" s="41" t="n">
        <f aca="false">'5 - Project Outputs'!P189</f>
        <v>0</v>
      </c>
      <c r="ABJ6" s="41" t="n">
        <f aca="false">'5 - Project Outputs'!Q189</f>
        <v>0</v>
      </c>
      <c r="ABK6" s="41" t="n">
        <f aca="false">'5 - Project Outputs'!R189</f>
        <v>0</v>
      </c>
      <c r="ABL6" s="41" t="n">
        <f aca="false">'5 - Project Outputs'!S189</f>
        <v>0</v>
      </c>
      <c r="ABM6" s="41" t="n">
        <f aca="false">'5 - Project Outputs'!T189</f>
        <v>0</v>
      </c>
      <c r="ABN6" s="41" t="n">
        <f aca="false">'5 - Project Outputs'!U189</f>
        <v>0</v>
      </c>
      <c r="ABO6" s="41" t="n">
        <f aca="false">'5 - Project Outputs'!V189</f>
        <v>0</v>
      </c>
      <c r="ABP6" s="41" t="n">
        <f aca="false">'5 - Project Outputs'!W189</f>
        <v>0</v>
      </c>
      <c r="ABQ6" s="41" t="n">
        <f aca="false">'5 - Project Outputs'!X189</f>
        <v>0</v>
      </c>
      <c r="ABR6" s="41" t="n">
        <f aca="false">'5 - Project Outputs'!Y189</f>
        <v>0</v>
      </c>
      <c r="ABS6" s="41" t="str">
        <f aca="false">'5 - Project Outputs'!C190</f>
        <v>&lt; Select &gt;</v>
      </c>
      <c r="ABT6" s="41" t="str">
        <f aca="false">'5 - Project Outputs'!D190</f>
        <v>N/A</v>
      </c>
      <c r="ABU6" s="41" t="n">
        <f aca="false">'5 - Project Outputs'!E190</f>
        <v>0</v>
      </c>
      <c r="ABV6" s="41" t="n">
        <f aca="false">'5 - Project Outputs'!F190</f>
        <v>0</v>
      </c>
      <c r="ABW6" s="41" t="n">
        <f aca="false">'5 - Project Outputs'!G190</f>
        <v>0</v>
      </c>
      <c r="ABX6" s="41" t="n">
        <f aca="false">'5 - Project Outputs'!H190</f>
        <v>0</v>
      </c>
      <c r="ABY6" s="41" t="n">
        <f aca="false">'5 - Project Outputs'!I190</f>
        <v>0</v>
      </c>
      <c r="ABZ6" s="41" t="n">
        <f aca="false">'5 - Project Outputs'!J190</f>
        <v>0</v>
      </c>
      <c r="ACA6" s="41" t="n">
        <f aca="false">'5 - Project Outputs'!K190</f>
        <v>0</v>
      </c>
      <c r="ACB6" s="41" t="n">
        <f aca="false">'5 - Project Outputs'!L190</f>
        <v>0</v>
      </c>
      <c r="ACC6" s="41" t="n">
        <f aca="false">'5 - Project Outputs'!M190</f>
        <v>0</v>
      </c>
      <c r="ACD6" s="41" t="n">
        <f aca="false">'5 - Project Outputs'!N190</f>
        <v>0</v>
      </c>
      <c r="ACE6" s="41" t="n">
        <f aca="false">'5 - Project Outputs'!O190</f>
        <v>0</v>
      </c>
      <c r="ACF6" s="41" t="n">
        <f aca="false">'5 - Project Outputs'!P190</f>
        <v>0</v>
      </c>
      <c r="ACG6" s="41" t="n">
        <f aca="false">'5 - Project Outputs'!Q190</f>
        <v>0</v>
      </c>
      <c r="ACH6" s="41" t="n">
        <f aca="false">'5 - Project Outputs'!R190</f>
        <v>0</v>
      </c>
      <c r="ACI6" s="41" t="n">
        <f aca="false">'5 - Project Outputs'!S190</f>
        <v>0</v>
      </c>
      <c r="ACJ6" s="41" t="n">
        <f aca="false">'5 - Project Outputs'!T190</f>
        <v>0</v>
      </c>
      <c r="ACK6" s="41" t="n">
        <f aca="false">'5 - Project Outputs'!U190</f>
        <v>0</v>
      </c>
      <c r="ACL6" s="41" t="n">
        <f aca="false">'5 - Project Outputs'!V190</f>
        <v>0</v>
      </c>
      <c r="ACM6" s="41" t="n">
        <f aca="false">'5 - Project Outputs'!W190</f>
        <v>0</v>
      </c>
      <c r="ACN6" s="41" t="n">
        <f aca="false">'5 - Project Outputs'!X190</f>
        <v>0</v>
      </c>
      <c r="ACO6" s="41" t="n">
        <f aca="false">'5 - Project Outputs'!Y190</f>
        <v>0</v>
      </c>
      <c r="ACP6" s="41" t="str">
        <f aca="false">'5 - Project Outputs'!C191</f>
        <v>&lt; Select &gt;</v>
      </c>
      <c r="ACQ6" s="41" t="str">
        <f aca="false">'5 - Project Outputs'!D191</f>
        <v>N/A</v>
      </c>
      <c r="ACR6" s="41" t="n">
        <f aca="false">'5 - Project Outputs'!E191</f>
        <v>0</v>
      </c>
      <c r="ACS6" s="41" t="n">
        <f aca="false">'5 - Project Outputs'!F191</f>
        <v>0</v>
      </c>
      <c r="ACT6" s="41" t="n">
        <f aca="false">'5 - Project Outputs'!G191</f>
        <v>0</v>
      </c>
      <c r="ACU6" s="41" t="n">
        <f aca="false">'5 - Project Outputs'!H191</f>
        <v>0</v>
      </c>
      <c r="ACV6" s="41" t="n">
        <f aca="false">'5 - Project Outputs'!I191</f>
        <v>0</v>
      </c>
      <c r="ACW6" s="41" t="n">
        <f aca="false">'5 - Project Outputs'!J191</f>
        <v>0</v>
      </c>
      <c r="ACX6" s="41" t="n">
        <f aca="false">'5 - Project Outputs'!K191</f>
        <v>0</v>
      </c>
      <c r="ACY6" s="41" t="n">
        <f aca="false">'5 - Project Outputs'!L191</f>
        <v>0</v>
      </c>
      <c r="ACZ6" s="41" t="n">
        <f aca="false">'5 - Project Outputs'!M191</f>
        <v>0</v>
      </c>
      <c r="ADA6" s="41" t="n">
        <f aca="false">'5 - Project Outputs'!N191</f>
        <v>0</v>
      </c>
      <c r="ADB6" s="41" t="n">
        <f aca="false">'5 - Project Outputs'!O191</f>
        <v>0</v>
      </c>
      <c r="ADC6" s="41" t="n">
        <f aca="false">'5 - Project Outputs'!P191</f>
        <v>0</v>
      </c>
      <c r="ADD6" s="41" t="n">
        <f aca="false">'5 - Project Outputs'!Q191</f>
        <v>0</v>
      </c>
      <c r="ADE6" s="41" t="n">
        <f aca="false">'5 - Project Outputs'!R191</f>
        <v>0</v>
      </c>
      <c r="ADF6" s="41" t="n">
        <f aca="false">'5 - Project Outputs'!S191</f>
        <v>0</v>
      </c>
      <c r="ADG6" s="41" t="n">
        <f aca="false">'5 - Project Outputs'!T191</f>
        <v>0</v>
      </c>
      <c r="ADH6" s="41" t="n">
        <f aca="false">'5 - Project Outputs'!U191</f>
        <v>0</v>
      </c>
      <c r="ADI6" s="41" t="n">
        <f aca="false">'5 - Project Outputs'!V191</f>
        <v>0</v>
      </c>
      <c r="ADJ6" s="41" t="n">
        <f aca="false">'5 - Project Outputs'!W191</f>
        <v>0</v>
      </c>
      <c r="ADK6" s="41" t="n">
        <f aca="false">'5 - Project Outputs'!X191</f>
        <v>0</v>
      </c>
      <c r="ADL6" s="41" t="n">
        <f aca="false">'5 - Project Outputs'!Y191</f>
        <v>0</v>
      </c>
      <c r="ADM6" s="41" t="str">
        <f aca="false">'5 - Project Outputs'!C192</f>
        <v>&lt; Select &gt;</v>
      </c>
      <c r="ADN6" s="41" t="str">
        <f aca="false">'5 - Project Outputs'!D192</f>
        <v>N/A</v>
      </c>
      <c r="ADO6" s="41" t="n">
        <f aca="false">'5 - Project Outputs'!E192</f>
        <v>0</v>
      </c>
      <c r="ADP6" s="41" t="n">
        <f aca="false">'5 - Project Outputs'!F192</f>
        <v>0</v>
      </c>
      <c r="ADQ6" s="41" t="n">
        <f aca="false">'5 - Project Outputs'!G192</f>
        <v>0</v>
      </c>
      <c r="ADR6" s="41" t="n">
        <f aca="false">'5 - Project Outputs'!H192</f>
        <v>0</v>
      </c>
      <c r="ADS6" s="41" t="n">
        <f aca="false">'5 - Project Outputs'!I192</f>
        <v>0</v>
      </c>
      <c r="ADT6" s="41" t="n">
        <f aca="false">'5 - Project Outputs'!J192</f>
        <v>0</v>
      </c>
      <c r="ADU6" s="41" t="n">
        <f aca="false">'5 - Project Outputs'!K192</f>
        <v>0</v>
      </c>
      <c r="ADV6" s="41" t="n">
        <f aca="false">'5 - Project Outputs'!L192</f>
        <v>0</v>
      </c>
      <c r="ADW6" s="41" t="n">
        <f aca="false">'5 - Project Outputs'!M192</f>
        <v>0</v>
      </c>
      <c r="ADX6" s="41" t="n">
        <f aca="false">'5 - Project Outputs'!N192</f>
        <v>0</v>
      </c>
      <c r="ADY6" s="41" t="n">
        <f aca="false">'5 - Project Outputs'!O192</f>
        <v>0</v>
      </c>
      <c r="ADZ6" s="41" t="n">
        <f aca="false">'5 - Project Outputs'!P192</f>
        <v>0</v>
      </c>
      <c r="AEA6" s="41" t="n">
        <f aca="false">'5 - Project Outputs'!Q192</f>
        <v>0</v>
      </c>
      <c r="AEB6" s="41" t="n">
        <f aca="false">'5 - Project Outputs'!R192</f>
        <v>0</v>
      </c>
      <c r="AEC6" s="41" t="n">
        <f aca="false">'5 - Project Outputs'!S192</f>
        <v>0</v>
      </c>
      <c r="AED6" s="41" t="n">
        <f aca="false">'5 - Project Outputs'!T192</f>
        <v>0</v>
      </c>
      <c r="AEE6" s="41" t="n">
        <f aca="false">'5 - Project Outputs'!U192</f>
        <v>0</v>
      </c>
      <c r="AEF6" s="41" t="n">
        <f aca="false">'5 - Project Outputs'!V192</f>
        <v>0</v>
      </c>
      <c r="AEG6" s="41" t="n">
        <f aca="false">'5 - Project Outputs'!W192</f>
        <v>0</v>
      </c>
      <c r="AEH6" s="41" t="n">
        <f aca="false">'5 - Project Outputs'!X192</f>
        <v>0</v>
      </c>
      <c r="AEI6" s="41" t="n">
        <f aca="false">'5 - Project Outputs'!Y192</f>
        <v>0</v>
      </c>
      <c r="AEJ6" s="41" t="str">
        <f aca="false">'5 - Project Outputs'!C193</f>
        <v>&lt; Select &gt;</v>
      </c>
      <c r="AEK6" s="41" t="str">
        <f aca="false">'5 - Project Outputs'!D193</f>
        <v>N/A</v>
      </c>
      <c r="AEL6" s="41" t="n">
        <f aca="false">'5 - Project Outputs'!E193</f>
        <v>0</v>
      </c>
      <c r="AEM6" s="41" t="n">
        <f aca="false">'5 - Project Outputs'!F193</f>
        <v>0</v>
      </c>
      <c r="AEN6" s="41" t="n">
        <f aca="false">'5 - Project Outputs'!G193</f>
        <v>0</v>
      </c>
      <c r="AEO6" s="41" t="n">
        <f aca="false">'5 - Project Outputs'!H193</f>
        <v>0</v>
      </c>
      <c r="AEP6" s="41" t="n">
        <f aca="false">'5 - Project Outputs'!I193</f>
        <v>0</v>
      </c>
      <c r="AEQ6" s="41" t="n">
        <f aca="false">'5 - Project Outputs'!J193</f>
        <v>0</v>
      </c>
      <c r="AER6" s="41" t="n">
        <f aca="false">'5 - Project Outputs'!K193</f>
        <v>0</v>
      </c>
      <c r="AES6" s="41" t="n">
        <f aca="false">'5 - Project Outputs'!L193</f>
        <v>0</v>
      </c>
      <c r="AET6" s="41" t="n">
        <f aca="false">'5 - Project Outputs'!M193</f>
        <v>0</v>
      </c>
      <c r="AEU6" s="41" t="n">
        <f aca="false">'5 - Project Outputs'!N193</f>
        <v>0</v>
      </c>
      <c r="AEV6" s="41" t="n">
        <f aca="false">'5 - Project Outputs'!O193</f>
        <v>0</v>
      </c>
      <c r="AEW6" s="41" t="n">
        <f aca="false">'5 - Project Outputs'!P193</f>
        <v>0</v>
      </c>
      <c r="AEX6" s="41" t="n">
        <f aca="false">'5 - Project Outputs'!Q193</f>
        <v>0</v>
      </c>
      <c r="AEY6" s="41" t="n">
        <f aca="false">'5 - Project Outputs'!R193</f>
        <v>0</v>
      </c>
      <c r="AEZ6" s="41" t="n">
        <f aca="false">'5 - Project Outputs'!S193</f>
        <v>0</v>
      </c>
      <c r="AFA6" s="41" t="n">
        <f aca="false">'5 - Project Outputs'!T193</f>
        <v>0</v>
      </c>
      <c r="AFB6" s="41" t="n">
        <f aca="false">'5 - Project Outputs'!U193</f>
        <v>0</v>
      </c>
      <c r="AFC6" s="41" t="n">
        <f aca="false">'5 - Project Outputs'!V193</f>
        <v>0</v>
      </c>
      <c r="AFD6" s="41" t="n">
        <f aca="false">'5 - Project Outputs'!W193</f>
        <v>0</v>
      </c>
      <c r="AFE6" s="41" t="n">
        <f aca="false">'5 - Project Outputs'!X193</f>
        <v>0</v>
      </c>
      <c r="AFF6" s="41" t="n">
        <f aca="false">'5 - Project Outputs'!Y193</f>
        <v>0</v>
      </c>
      <c r="AFG6" s="41" t="str">
        <f aca="false">'5 - Project Outputs'!C194</f>
        <v>&lt; Select &gt;</v>
      </c>
      <c r="AFH6" s="41" t="str">
        <f aca="false">'5 - Project Outputs'!D194</f>
        <v>N/A</v>
      </c>
      <c r="AFI6" s="41" t="n">
        <f aca="false">'5 - Project Outputs'!E194</f>
        <v>0</v>
      </c>
      <c r="AFJ6" s="41" t="n">
        <f aca="false">'5 - Project Outputs'!F194</f>
        <v>0</v>
      </c>
      <c r="AFK6" s="41" t="n">
        <f aca="false">'5 - Project Outputs'!G194</f>
        <v>0</v>
      </c>
      <c r="AFL6" s="41" t="n">
        <f aca="false">'5 - Project Outputs'!H194</f>
        <v>0</v>
      </c>
      <c r="AFM6" s="41" t="n">
        <f aca="false">'5 - Project Outputs'!I194</f>
        <v>0</v>
      </c>
      <c r="AFN6" s="41" t="n">
        <f aca="false">'5 - Project Outputs'!J194</f>
        <v>0</v>
      </c>
      <c r="AFO6" s="41" t="n">
        <f aca="false">'5 - Project Outputs'!K194</f>
        <v>0</v>
      </c>
      <c r="AFP6" s="41" t="n">
        <f aca="false">'5 - Project Outputs'!L194</f>
        <v>0</v>
      </c>
      <c r="AFQ6" s="41" t="n">
        <f aca="false">'5 - Project Outputs'!M194</f>
        <v>0</v>
      </c>
      <c r="AFR6" s="41" t="n">
        <f aca="false">'5 - Project Outputs'!N194</f>
        <v>0</v>
      </c>
      <c r="AFS6" s="41" t="n">
        <f aca="false">'5 - Project Outputs'!O194</f>
        <v>0</v>
      </c>
      <c r="AFT6" s="41" t="n">
        <f aca="false">'5 - Project Outputs'!P194</f>
        <v>0</v>
      </c>
      <c r="AFU6" s="41" t="n">
        <f aca="false">'5 - Project Outputs'!Q194</f>
        <v>0</v>
      </c>
      <c r="AFV6" s="41" t="n">
        <f aca="false">'5 - Project Outputs'!R194</f>
        <v>0</v>
      </c>
      <c r="AFW6" s="41" t="n">
        <f aca="false">'5 - Project Outputs'!S194</f>
        <v>0</v>
      </c>
      <c r="AFX6" s="41" t="n">
        <f aca="false">'5 - Project Outputs'!T194</f>
        <v>0</v>
      </c>
      <c r="AFY6" s="41" t="n">
        <f aca="false">'5 - Project Outputs'!U194</f>
        <v>0</v>
      </c>
      <c r="AFZ6" s="41" t="n">
        <f aca="false">'5 - Project Outputs'!V194</f>
        <v>0</v>
      </c>
      <c r="AGA6" s="41" t="n">
        <f aca="false">'5 - Project Outputs'!W194</f>
        <v>0</v>
      </c>
      <c r="AGB6" s="41" t="n">
        <f aca="false">'5 - Project Outputs'!X194</f>
        <v>0</v>
      </c>
      <c r="AGC6" s="41" t="n">
        <f aca="false">'5 - Project Outputs'!Y194</f>
        <v>0</v>
      </c>
      <c r="AGD6" s="41" t="n">
        <f aca="false">'5 - Project Outputs'!C196</f>
        <v>0</v>
      </c>
      <c r="AGE6" s="41" t="n">
        <f aca="false">'5 - Project Outputs'!D196</f>
        <v>0</v>
      </c>
      <c r="AGF6" s="41" t="n">
        <f aca="false">'5 - Project Outputs'!E196</f>
        <v>0</v>
      </c>
      <c r="AGG6" s="41" t="n">
        <f aca="false">'5 - Project Outputs'!F196</f>
        <v>0</v>
      </c>
      <c r="AGH6" s="41" t="n">
        <f aca="false">'5 - Project Outputs'!G196</f>
        <v>0</v>
      </c>
      <c r="AGI6" s="41" t="n">
        <f aca="false">'5 - Project Outputs'!H196</f>
        <v>0</v>
      </c>
      <c r="AGJ6" s="41" t="n">
        <f aca="false">'5 - Project Outputs'!I196</f>
        <v>0</v>
      </c>
      <c r="AGK6" s="41" t="n">
        <f aca="false">'5 - Project Outputs'!J196</f>
        <v>0</v>
      </c>
      <c r="AGL6" s="41" t="n">
        <f aca="false">'5 - Project Outputs'!K196</f>
        <v>0</v>
      </c>
      <c r="AGM6" s="41" t="n">
        <f aca="false">'5 - Project Outputs'!L196</f>
        <v>0</v>
      </c>
      <c r="AGN6" s="41" t="n">
        <f aca="false">'5 - Project Outputs'!M196</f>
        <v>0</v>
      </c>
      <c r="AGO6" s="41" t="n">
        <f aca="false">'5 - Project Outputs'!N196</f>
        <v>0</v>
      </c>
      <c r="AGP6" s="41" t="n">
        <f aca="false">'5 - Project Outputs'!O196</f>
        <v>0</v>
      </c>
      <c r="AGQ6" s="41" t="n">
        <f aca="false">'5 - Project Outputs'!P196</f>
        <v>0</v>
      </c>
      <c r="AGR6" s="41" t="n">
        <f aca="false">'5 - Project Outputs'!Q196</f>
        <v>0</v>
      </c>
      <c r="AGS6" s="41" t="n">
        <f aca="false">'5 - Project Outputs'!R196</f>
        <v>0</v>
      </c>
      <c r="AGT6" s="41" t="n">
        <f aca="false">'5 - Project Outputs'!S196</f>
        <v>0</v>
      </c>
      <c r="AGU6" s="41" t="n">
        <f aca="false">'5 - Project Outputs'!T196</f>
        <v>0</v>
      </c>
      <c r="AGV6" s="41" t="n">
        <f aca="false">'5 - Project Outputs'!U196</f>
        <v>0</v>
      </c>
      <c r="AGW6" s="41" t="n">
        <f aca="false">'5 - Project Outputs'!V196</f>
        <v>0</v>
      </c>
      <c r="AGX6" s="41" t="n">
        <f aca="false">'5 - Project Outputs'!W196</f>
        <v>0</v>
      </c>
      <c r="AGY6" s="41" t="n">
        <f aca="false">'5 - Project Outputs'!X196</f>
        <v>0</v>
      </c>
      <c r="AGZ6" s="41" t="n">
        <f aca="false">'5 - Project Outputs'!C197</f>
        <v>0</v>
      </c>
      <c r="AHA6" s="41" t="n">
        <f aca="false">'5 - Project Outputs'!D197</f>
        <v>0</v>
      </c>
      <c r="AHB6" s="41" t="n">
        <f aca="false">'5 - Project Outputs'!E197</f>
        <v>0</v>
      </c>
      <c r="AHC6" s="41" t="n">
        <f aca="false">'5 - Project Outputs'!F197</f>
        <v>0</v>
      </c>
      <c r="AHD6" s="41" t="n">
        <f aca="false">'5 - Project Outputs'!G197</f>
        <v>0</v>
      </c>
      <c r="AHE6" s="41" t="n">
        <f aca="false">'5 - Project Outputs'!H197</f>
        <v>0</v>
      </c>
      <c r="AHF6" s="41" t="n">
        <f aca="false">'5 - Project Outputs'!I197</f>
        <v>0</v>
      </c>
      <c r="AHG6" s="41" t="n">
        <f aca="false">'5 - Project Outputs'!J197</f>
        <v>0</v>
      </c>
      <c r="AHH6" s="41" t="n">
        <f aca="false">'5 - Project Outputs'!K197</f>
        <v>0</v>
      </c>
      <c r="AHI6" s="41" t="n">
        <f aca="false">'5 - Project Outputs'!L197</f>
        <v>0</v>
      </c>
      <c r="AHJ6" s="41" t="n">
        <f aca="false">'5 - Project Outputs'!M197</f>
        <v>0</v>
      </c>
      <c r="AHK6" s="41" t="n">
        <f aca="false">'5 - Project Outputs'!N197</f>
        <v>0</v>
      </c>
      <c r="AHL6" s="41" t="n">
        <f aca="false">'5 - Project Outputs'!O197</f>
        <v>0</v>
      </c>
      <c r="AHM6" s="41" t="n">
        <f aca="false">'5 - Project Outputs'!P197</f>
        <v>0</v>
      </c>
      <c r="AHN6" s="41" t="n">
        <f aca="false">'5 - Project Outputs'!Q197</f>
        <v>0</v>
      </c>
      <c r="AHO6" s="41" t="n">
        <f aca="false">'5 - Project Outputs'!R197</f>
        <v>0</v>
      </c>
      <c r="AHP6" s="41" t="n">
        <f aca="false">'5 - Project Outputs'!S197</f>
        <v>0</v>
      </c>
      <c r="AHQ6" s="41" t="n">
        <f aca="false">'5 - Project Outputs'!T197</f>
        <v>0</v>
      </c>
      <c r="AHR6" s="41" t="n">
        <f aca="false">'5 - Project Outputs'!U197</f>
        <v>0</v>
      </c>
      <c r="AHS6" s="41" t="n">
        <f aca="false">'5 - Project Outputs'!V197</f>
        <v>0</v>
      </c>
      <c r="AHT6" s="41" t="n">
        <f aca="false">'5 - Project Outputs'!W197</f>
        <v>0</v>
      </c>
      <c r="AHU6" s="41" t="n">
        <f aca="false">'5 - Project Outputs'!X197</f>
        <v>0</v>
      </c>
      <c r="AHV6" s="41" t="n">
        <f aca="false">'5 - Project Outputs'!C198</f>
        <v>0</v>
      </c>
      <c r="AHW6" s="41" t="n">
        <f aca="false">'5 - Project Outputs'!D198</f>
        <v>0</v>
      </c>
      <c r="AHX6" s="41" t="n">
        <f aca="false">'5 - Project Outputs'!E198</f>
        <v>0</v>
      </c>
      <c r="AHY6" s="41" t="n">
        <f aca="false">'5 - Project Outputs'!F198</f>
        <v>0</v>
      </c>
      <c r="AHZ6" s="41" t="n">
        <f aca="false">'5 - Project Outputs'!G198</f>
        <v>0</v>
      </c>
      <c r="AIA6" s="41" t="n">
        <f aca="false">'5 - Project Outputs'!H198</f>
        <v>0</v>
      </c>
      <c r="AIB6" s="41" t="n">
        <f aca="false">'5 - Project Outputs'!I198</f>
        <v>0</v>
      </c>
      <c r="AIC6" s="41" t="n">
        <f aca="false">'5 - Project Outputs'!J198</f>
        <v>0</v>
      </c>
      <c r="AID6" s="41" t="n">
        <f aca="false">'5 - Project Outputs'!K198</f>
        <v>0</v>
      </c>
      <c r="AIE6" s="41" t="n">
        <f aca="false">'5 - Project Outputs'!L198</f>
        <v>0</v>
      </c>
      <c r="AIF6" s="41" t="n">
        <f aca="false">'5 - Project Outputs'!M198</f>
        <v>0</v>
      </c>
      <c r="AIG6" s="41" t="n">
        <f aca="false">'5 - Project Outputs'!N198</f>
        <v>0</v>
      </c>
      <c r="AIH6" s="41" t="n">
        <f aca="false">'5 - Project Outputs'!O198</f>
        <v>0</v>
      </c>
      <c r="AII6" s="41" t="n">
        <f aca="false">'5 - Project Outputs'!P198</f>
        <v>0</v>
      </c>
      <c r="AIJ6" s="41" t="n">
        <f aca="false">'5 - Project Outputs'!Q198</f>
        <v>0</v>
      </c>
      <c r="AIK6" s="41" t="n">
        <f aca="false">'5 - Project Outputs'!R198</f>
        <v>0</v>
      </c>
      <c r="AIL6" s="41" t="n">
        <f aca="false">'5 - Project Outputs'!S198</f>
        <v>0</v>
      </c>
      <c r="AIM6" s="41" t="n">
        <f aca="false">'5 - Project Outputs'!T198</f>
        <v>0</v>
      </c>
      <c r="AIN6" s="41" t="n">
        <f aca="false">'5 - Project Outputs'!U198</f>
        <v>0</v>
      </c>
      <c r="AIO6" s="41" t="n">
        <f aca="false">'5 - Project Outputs'!V198</f>
        <v>0</v>
      </c>
      <c r="AIP6" s="41" t="n">
        <f aca="false">'5 - Project Outputs'!W198</f>
        <v>0</v>
      </c>
      <c r="AIQ6" s="41" t="n">
        <f aca="false">'5 - Project Outputs'!X198</f>
        <v>0</v>
      </c>
      <c r="AIR6" s="41" t="n">
        <f aca="false">'5 - Project Outputs'!C199</f>
        <v>0</v>
      </c>
      <c r="AIS6" s="41" t="n">
        <f aca="false">'5 - Project Outputs'!D199</f>
        <v>0</v>
      </c>
      <c r="AIT6" s="41" t="n">
        <f aca="false">'5 - Project Outputs'!E199</f>
        <v>0</v>
      </c>
      <c r="AIU6" s="41" t="n">
        <f aca="false">'5 - Project Outputs'!F199</f>
        <v>0</v>
      </c>
      <c r="AIV6" s="41" t="n">
        <f aca="false">'5 - Project Outputs'!G199</f>
        <v>0</v>
      </c>
      <c r="AIW6" s="41" t="n">
        <f aca="false">'5 - Project Outputs'!H199</f>
        <v>0</v>
      </c>
      <c r="AIX6" s="41" t="n">
        <f aca="false">'5 - Project Outputs'!I199</f>
        <v>0</v>
      </c>
      <c r="AIY6" s="41" t="n">
        <f aca="false">'5 - Project Outputs'!J199</f>
        <v>0</v>
      </c>
      <c r="AIZ6" s="41" t="n">
        <f aca="false">'5 - Project Outputs'!K199</f>
        <v>0</v>
      </c>
      <c r="AJA6" s="41" t="n">
        <f aca="false">'5 - Project Outputs'!L199</f>
        <v>0</v>
      </c>
      <c r="AJB6" s="41" t="n">
        <f aca="false">'5 - Project Outputs'!M199</f>
        <v>0</v>
      </c>
      <c r="AJC6" s="41" t="n">
        <f aca="false">'5 - Project Outputs'!N199</f>
        <v>0</v>
      </c>
      <c r="AJD6" s="41" t="n">
        <f aca="false">'5 - Project Outputs'!O199</f>
        <v>0</v>
      </c>
      <c r="AJE6" s="41" t="n">
        <f aca="false">'5 - Project Outputs'!P199</f>
        <v>0</v>
      </c>
      <c r="AJF6" s="41" t="n">
        <f aca="false">'5 - Project Outputs'!Q199</f>
        <v>0</v>
      </c>
      <c r="AJG6" s="41" t="n">
        <f aca="false">'5 - Project Outputs'!R199</f>
        <v>0</v>
      </c>
      <c r="AJH6" s="41" t="n">
        <f aca="false">'5 - Project Outputs'!S199</f>
        <v>0</v>
      </c>
      <c r="AJI6" s="41" t="n">
        <f aca="false">'5 - Project Outputs'!T199</f>
        <v>0</v>
      </c>
      <c r="AJJ6" s="41" t="n">
        <f aca="false">'5 - Project Outputs'!U199</f>
        <v>0</v>
      </c>
      <c r="AJK6" s="41" t="n">
        <f aca="false">'5 - Project Outputs'!V199</f>
        <v>0</v>
      </c>
      <c r="AJL6" s="41" t="n">
        <f aca="false">'5 - Project Outputs'!W199</f>
        <v>0</v>
      </c>
      <c r="AJM6" s="41" t="n">
        <f aca="false">'5 - Project Outputs'!X199</f>
        <v>0</v>
      </c>
      <c r="AJN6" s="41" t="n">
        <f aca="false">'5 - Project Outputs'!C200</f>
        <v>0</v>
      </c>
      <c r="AJO6" s="41" t="n">
        <f aca="false">'5 - Project Outputs'!D200</f>
        <v>0</v>
      </c>
      <c r="AJP6" s="41" t="n">
        <f aca="false">'5 - Project Outputs'!E200</f>
        <v>0</v>
      </c>
      <c r="AJQ6" s="41" t="n">
        <f aca="false">'5 - Project Outputs'!F200</f>
        <v>0</v>
      </c>
      <c r="AJR6" s="41" t="n">
        <f aca="false">'5 - Project Outputs'!G200</f>
        <v>0</v>
      </c>
      <c r="AJS6" s="41" t="n">
        <f aca="false">'5 - Project Outputs'!H200</f>
        <v>0</v>
      </c>
      <c r="AJT6" s="41" t="n">
        <f aca="false">'5 - Project Outputs'!I200</f>
        <v>0</v>
      </c>
      <c r="AJU6" s="41" t="n">
        <f aca="false">'5 - Project Outputs'!J200</f>
        <v>0</v>
      </c>
      <c r="AJV6" s="41" t="n">
        <f aca="false">'5 - Project Outputs'!K200</f>
        <v>0</v>
      </c>
      <c r="AJW6" s="41" t="n">
        <f aca="false">'5 - Project Outputs'!L200</f>
        <v>0</v>
      </c>
      <c r="AJX6" s="41" t="n">
        <f aca="false">'5 - Project Outputs'!M200</f>
        <v>0</v>
      </c>
      <c r="AJY6" s="41" t="n">
        <f aca="false">'5 - Project Outputs'!N200</f>
        <v>0</v>
      </c>
      <c r="AJZ6" s="41" t="n">
        <f aca="false">'5 - Project Outputs'!O200</f>
        <v>0</v>
      </c>
      <c r="AKA6" s="41" t="n">
        <f aca="false">'5 - Project Outputs'!P200</f>
        <v>0</v>
      </c>
      <c r="AKB6" s="41" t="n">
        <f aca="false">'5 - Project Outputs'!Q200</f>
        <v>0</v>
      </c>
      <c r="AKC6" s="41" t="n">
        <f aca="false">'5 - Project Outputs'!R200</f>
        <v>0</v>
      </c>
      <c r="AKD6" s="41" t="n">
        <f aca="false">'5 - Project Outputs'!S200</f>
        <v>0</v>
      </c>
      <c r="AKE6" s="41" t="n">
        <f aca="false">'5 - Project Outputs'!T200</f>
        <v>0</v>
      </c>
      <c r="AKF6" s="41" t="n">
        <f aca="false">'5 - Project Outputs'!U200</f>
        <v>0</v>
      </c>
      <c r="AKG6" s="41" t="n">
        <f aca="false">'5 - Project Outputs'!V200</f>
        <v>0</v>
      </c>
      <c r="AKH6" s="41" t="n">
        <f aca="false">'5 - Project Outputs'!W200</f>
        <v>0</v>
      </c>
      <c r="AKI6" s="41" t="n">
        <f aca="false">'5 - Project Outputs'!X200</f>
        <v>0</v>
      </c>
      <c r="AKJ6" s="41" t="n">
        <f aca="false">'5 - Project Outputs'!C201</f>
        <v>0</v>
      </c>
      <c r="AKK6" s="41" t="n">
        <f aca="false">'5 - Project Outputs'!D201</f>
        <v>0</v>
      </c>
      <c r="AKL6" s="41" t="n">
        <f aca="false">'5 - Project Outputs'!E201</f>
        <v>0</v>
      </c>
      <c r="AKM6" s="41" t="n">
        <f aca="false">'5 - Project Outputs'!F201</f>
        <v>0</v>
      </c>
      <c r="AKN6" s="41" t="n">
        <f aca="false">'5 - Project Outputs'!G201</f>
        <v>0</v>
      </c>
      <c r="AKO6" s="41" t="n">
        <f aca="false">'5 - Project Outputs'!H201</f>
        <v>0</v>
      </c>
      <c r="AKP6" s="41" t="n">
        <f aca="false">'5 - Project Outputs'!I201</f>
        <v>0</v>
      </c>
      <c r="AKQ6" s="41" t="n">
        <f aca="false">'5 - Project Outputs'!J201</f>
        <v>0</v>
      </c>
      <c r="AKR6" s="41" t="n">
        <f aca="false">'5 - Project Outputs'!K201</f>
        <v>0</v>
      </c>
      <c r="AKS6" s="41" t="n">
        <f aca="false">'5 - Project Outputs'!L201</f>
        <v>0</v>
      </c>
      <c r="AKT6" s="41" t="n">
        <f aca="false">'5 - Project Outputs'!M201</f>
        <v>0</v>
      </c>
      <c r="AKU6" s="41" t="n">
        <f aca="false">'5 - Project Outputs'!N201</f>
        <v>0</v>
      </c>
      <c r="AKV6" s="41" t="n">
        <f aca="false">'5 - Project Outputs'!O201</f>
        <v>0</v>
      </c>
      <c r="AKW6" s="41" t="n">
        <f aca="false">'5 - Project Outputs'!P201</f>
        <v>0</v>
      </c>
      <c r="AKX6" s="41" t="n">
        <f aca="false">'5 - Project Outputs'!Q201</f>
        <v>0</v>
      </c>
      <c r="AKY6" s="41" t="n">
        <f aca="false">'5 - Project Outputs'!R201</f>
        <v>0</v>
      </c>
      <c r="AKZ6" s="41" t="n">
        <f aca="false">'5 - Project Outputs'!S201</f>
        <v>0</v>
      </c>
      <c r="ALA6" s="41" t="n">
        <f aca="false">'5 - Project Outputs'!T201</f>
        <v>0</v>
      </c>
      <c r="ALB6" s="41" t="n">
        <f aca="false">'5 - Project Outputs'!U201</f>
        <v>0</v>
      </c>
      <c r="ALC6" s="41" t="n">
        <f aca="false">'5 - Project Outputs'!V201</f>
        <v>0</v>
      </c>
      <c r="ALD6" s="41" t="n">
        <f aca="false">'5 - Project Outputs'!W201</f>
        <v>0</v>
      </c>
      <c r="ALE6" s="41" t="n">
        <f aca="false">'5 - Project Outputs'!X201</f>
        <v>0</v>
      </c>
      <c r="ALF6" s="41" t="n">
        <f aca="false">'5 - Project Outputs'!C202</f>
        <v>0</v>
      </c>
      <c r="ALG6" s="41" t="n">
        <f aca="false">'5 - Project Outputs'!D202</f>
        <v>0</v>
      </c>
      <c r="ALH6" s="41" t="n">
        <f aca="false">'5 - Project Outputs'!E202</f>
        <v>0</v>
      </c>
      <c r="ALI6" s="41" t="n">
        <f aca="false">'5 - Project Outputs'!F202</f>
        <v>0</v>
      </c>
      <c r="ALJ6" s="41" t="n">
        <f aca="false">'5 - Project Outputs'!G202</f>
        <v>0</v>
      </c>
      <c r="ALK6" s="41" t="n">
        <f aca="false">'5 - Project Outputs'!H202</f>
        <v>0</v>
      </c>
      <c r="ALL6" s="41" t="n">
        <f aca="false">'5 - Project Outputs'!I202</f>
        <v>0</v>
      </c>
      <c r="ALM6" s="41" t="n">
        <f aca="false">'5 - Project Outputs'!J202</f>
        <v>0</v>
      </c>
      <c r="ALN6" s="41" t="n">
        <f aca="false">'5 - Project Outputs'!K202</f>
        <v>0</v>
      </c>
      <c r="ALO6" s="41" t="n">
        <f aca="false">'5 - Project Outputs'!L202</f>
        <v>0</v>
      </c>
      <c r="ALP6" s="41" t="n">
        <f aca="false">'5 - Project Outputs'!M202</f>
        <v>0</v>
      </c>
      <c r="ALQ6" s="41" t="n">
        <f aca="false">'5 - Project Outputs'!N202</f>
        <v>0</v>
      </c>
      <c r="ALR6" s="41" t="n">
        <f aca="false">'5 - Project Outputs'!O202</f>
        <v>0</v>
      </c>
      <c r="ALS6" s="41" t="n">
        <f aca="false">'5 - Project Outputs'!P202</f>
        <v>0</v>
      </c>
      <c r="ALT6" s="41" t="n">
        <f aca="false">'5 - Project Outputs'!Q202</f>
        <v>0</v>
      </c>
      <c r="ALU6" s="41" t="n">
        <f aca="false">'5 - Project Outputs'!R202</f>
        <v>0</v>
      </c>
      <c r="ALV6" s="41" t="n">
        <f aca="false">'5 - Project Outputs'!S202</f>
        <v>0</v>
      </c>
      <c r="ALW6" s="41" t="n">
        <f aca="false">'5 - Project Outputs'!T202</f>
        <v>0</v>
      </c>
      <c r="ALX6" s="41" t="n">
        <f aca="false">'5 - Project Outputs'!U202</f>
        <v>0</v>
      </c>
      <c r="ALY6" s="41" t="n">
        <f aca="false">'5 - Project Outputs'!V202</f>
        <v>0</v>
      </c>
      <c r="ALZ6" s="41" t="n">
        <f aca="false">'5 - Project Outputs'!W202</f>
        <v>0</v>
      </c>
      <c r="AMA6" s="41" t="n">
        <f aca="false">'5 - Project Outputs'!X202</f>
        <v>0</v>
      </c>
      <c r="AMB6" s="41" t="n">
        <f aca="false">'5 - Project Outputs'!C203</f>
        <v>0</v>
      </c>
      <c r="AMC6" s="41" t="n">
        <f aca="false">'5 - Project Outputs'!D203</f>
        <v>0</v>
      </c>
      <c r="AMD6" s="41" t="n">
        <f aca="false">'5 - Project Outputs'!E203</f>
        <v>0</v>
      </c>
      <c r="AME6" s="41" t="n">
        <f aca="false">'5 - Project Outputs'!F203</f>
        <v>0</v>
      </c>
      <c r="AMF6" s="41" t="n">
        <f aca="false">'5 - Project Outputs'!G203</f>
        <v>0</v>
      </c>
      <c r="AMG6" s="41" t="n">
        <f aca="false">'5 - Project Outputs'!H203</f>
        <v>0</v>
      </c>
      <c r="AMH6" s="41" t="n">
        <f aca="false">'5 - Project Outputs'!I203</f>
        <v>0</v>
      </c>
      <c r="AMI6" s="41" t="n">
        <f aca="false">'5 - Project Outputs'!J203</f>
        <v>0</v>
      </c>
      <c r="AMJ6" s="41" t="n">
        <f aca="false">'5 - Project Outputs'!K203</f>
        <v>0</v>
      </c>
      <c r="AMK6" s="41" t="n">
        <f aca="false">'5 - Project Outputs'!L203</f>
        <v>0</v>
      </c>
      <c r="AML6" s="41" t="n">
        <f aca="false">'5 - Project Outputs'!M203</f>
        <v>0</v>
      </c>
      <c r="AMM6" s="41" t="n">
        <f aca="false">'5 - Project Outputs'!N203</f>
        <v>0</v>
      </c>
      <c r="AMN6" s="41" t="n">
        <f aca="false">'5 - Project Outputs'!O203</f>
        <v>0</v>
      </c>
      <c r="AMO6" s="41" t="n">
        <f aca="false">'5 - Project Outputs'!P203</f>
        <v>0</v>
      </c>
      <c r="AMP6" s="41" t="n">
        <f aca="false">'5 - Project Outputs'!Q203</f>
        <v>0</v>
      </c>
      <c r="AMQ6" s="41" t="n">
        <f aca="false">'5 - Project Outputs'!R203</f>
        <v>0</v>
      </c>
      <c r="AMR6" s="41" t="n">
        <f aca="false">'5 - Project Outputs'!S203</f>
        <v>0</v>
      </c>
      <c r="AMS6" s="41" t="n">
        <f aca="false">'5 - Project Outputs'!T203</f>
        <v>0</v>
      </c>
      <c r="AMT6" s="41" t="n">
        <f aca="false">'5 - Project Outputs'!U203</f>
        <v>0</v>
      </c>
      <c r="AMU6" s="41" t="n">
        <f aca="false">'5 - Project Outputs'!V203</f>
        <v>0</v>
      </c>
      <c r="AMV6" s="41" t="n">
        <f aca="false">'5 - Project Outputs'!W203</f>
        <v>0</v>
      </c>
      <c r="AMW6" s="41" t="n">
        <f aca="false">'5 - Project Outputs'!X203</f>
        <v>0</v>
      </c>
      <c r="AMX6" s="41" t="n">
        <f aca="false">'5 - Project Outputs'!C204</f>
        <v>0</v>
      </c>
      <c r="AMY6" s="41" t="n">
        <f aca="false">'5 - Project Outputs'!D204</f>
        <v>0</v>
      </c>
      <c r="AMZ6" s="41" t="n">
        <f aca="false">'5 - Project Outputs'!E204</f>
        <v>0</v>
      </c>
      <c r="ANA6" s="41" t="n">
        <f aca="false">'5 - Project Outputs'!F204</f>
        <v>0</v>
      </c>
      <c r="ANB6" s="41" t="n">
        <f aca="false">'5 - Project Outputs'!G204</f>
        <v>0</v>
      </c>
      <c r="ANC6" s="41" t="n">
        <f aca="false">'5 - Project Outputs'!H204</f>
        <v>0</v>
      </c>
      <c r="AND6" s="41" t="n">
        <f aca="false">'5 - Project Outputs'!I204</f>
        <v>0</v>
      </c>
      <c r="ANE6" s="41" t="n">
        <f aca="false">'5 - Project Outputs'!J204</f>
        <v>0</v>
      </c>
      <c r="ANF6" s="41" t="n">
        <f aca="false">'5 - Project Outputs'!K204</f>
        <v>0</v>
      </c>
      <c r="ANG6" s="41" t="n">
        <f aca="false">'5 - Project Outputs'!L204</f>
        <v>0</v>
      </c>
      <c r="ANH6" s="41" t="n">
        <f aca="false">'5 - Project Outputs'!M204</f>
        <v>0</v>
      </c>
      <c r="ANI6" s="41" t="n">
        <f aca="false">'5 - Project Outputs'!N204</f>
        <v>0</v>
      </c>
      <c r="ANJ6" s="41" t="n">
        <f aca="false">'5 - Project Outputs'!O204</f>
        <v>0</v>
      </c>
      <c r="ANK6" s="41" t="n">
        <f aca="false">'5 - Project Outputs'!P204</f>
        <v>0</v>
      </c>
      <c r="ANL6" s="41" t="n">
        <f aca="false">'5 - Project Outputs'!Q204</f>
        <v>0</v>
      </c>
      <c r="ANM6" s="41" t="n">
        <f aca="false">'5 - Project Outputs'!R204</f>
        <v>0</v>
      </c>
      <c r="ANN6" s="41" t="n">
        <f aca="false">'5 - Project Outputs'!S204</f>
        <v>0</v>
      </c>
      <c r="ANO6" s="41" t="n">
        <f aca="false">'5 - Project Outputs'!T204</f>
        <v>0</v>
      </c>
      <c r="ANP6" s="41" t="n">
        <f aca="false">'5 - Project Outputs'!U204</f>
        <v>0</v>
      </c>
      <c r="ANQ6" s="41" t="n">
        <f aca="false">'5 - Project Outputs'!V204</f>
        <v>0</v>
      </c>
      <c r="ANR6" s="41" t="n">
        <f aca="false">'5 - Project Outputs'!W204</f>
        <v>0</v>
      </c>
      <c r="ANS6" s="41" t="n">
        <f aca="false">'5 - Project Outputs'!X204</f>
        <v>0</v>
      </c>
      <c r="ANT6" s="41" t="n">
        <f aca="false">'5 - Project Outputs'!C205</f>
        <v>0</v>
      </c>
      <c r="ANU6" s="41" t="n">
        <f aca="false">'5 - Project Outputs'!D205</f>
        <v>0</v>
      </c>
      <c r="ANV6" s="41" t="n">
        <f aca="false">'5 - Project Outputs'!E205</f>
        <v>0</v>
      </c>
      <c r="ANW6" s="41" t="n">
        <f aca="false">'5 - Project Outputs'!F205</f>
        <v>0</v>
      </c>
      <c r="ANX6" s="41" t="n">
        <f aca="false">'5 - Project Outputs'!G205</f>
        <v>0</v>
      </c>
      <c r="ANY6" s="41" t="n">
        <f aca="false">'5 - Project Outputs'!H205</f>
        <v>0</v>
      </c>
      <c r="ANZ6" s="41" t="n">
        <f aca="false">'5 - Project Outputs'!I205</f>
        <v>0</v>
      </c>
      <c r="AOA6" s="41" t="n">
        <f aca="false">'5 - Project Outputs'!J205</f>
        <v>0</v>
      </c>
      <c r="AOB6" s="41" t="n">
        <f aca="false">'5 - Project Outputs'!K205</f>
        <v>0</v>
      </c>
      <c r="AOC6" s="41" t="n">
        <f aca="false">'5 - Project Outputs'!L205</f>
        <v>0</v>
      </c>
      <c r="AOD6" s="41" t="n">
        <f aca="false">'5 - Project Outputs'!M205</f>
        <v>0</v>
      </c>
      <c r="AOE6" s="41" t="n">
        <f aca="false">'5 - Project Outputs'!N205</f>
        <v>0</v>
      </c>
      <c r="AOF6" s="41" t="n">
        <f aca="false">'5 - Project Outputs'!O205</f>
        <v>0</v>
      </c>
      <c r="AOG6" s="41" t="n">
        <f aca="false">'5 - Project Outputs'!P205</f>
        <v>0</v>
      </c>
      <c r="AOH6" s="41" t="n">
        <f aca="false">'5 - Project Outputs'!Q205</f>
        <v>0</v>
      </c>
      <c r="AOI6" s="41" t="n">
        <f aca="false">'5 - Project Outputs'!R205</f>
        <v>0</v>
      </c>
      <c r="AOJ6" s="41" t="n">
        <f aca="false">'5 - Project Outputs'!S205</f>
        <v>0</v>
      </c>
      <c r="AOK6" s="41" t="n">
        <f aca="false">'5 - Project Outputs'!T205</f>
        <v>0</v>
      </c>
      <c r="AOL6" s="41" t="n">
        <f aca="false">'5 - Project Outputs'!U205</f>
        <v>0</v>
      </c>
      <c r="AOM6" s="41" t="n">
        <f aca="false">'5 - Project Outputs'!V205</f>
        <v>0</v>
      </c>
      <c r="AON6" s="41" t="n">
        <f aca="false">'5 - Project Outputs'!W205</f>
        <v>0</v>
      </c>
      <c r="AOO6" s="41" t="n">
        <f aca="false">'5 - Project Outputs'!X205</f>
        <v>0</v>
      </c>
      <c r="CZK6" s="41" t="str">
        <f aca="false">'7 - Risk Register'!C56</f>
        <v>Don’t know the info</v>
      </c>
      <c r="CZL6" s="41" t="str">
        <f aca="false">'7 - Risk Register'!D56</f>
        <v>Client Mistreatment</v>
      </c>
      <c r="CZM6" s="41" t="str">
        <f aca="false">'7 - Risk Register'!E56</f>
        <v>Some short desc</v>
      </c>
      <c r="CZN6" s="41" t="str">
        <f aca="false">'7 - Risk Register'!F56</f>
        <v>Some short desc</v>
      </c>
      <c r="CZO6" s="41" t="str">
        <f aca="false">'7 - Risk Register'!G56</f>
        <v>Some short desc</v>
      </c>
      <c r="CZP6" s="41" t="str">
        <f aca="false">'7 - Risk Register'!H56</f>
        <v>2 - Low impact</v>
      </c>
      <c r="CZQ6" s="41" t="str">
        <f aca="false">'7 - Risk Register'!I56</f>
        <v>3 - High</v>
      </c>
      <c r="CZR6" s="41" t="n">
        <f aca="false">'7 - Risk Register'!J56</f>
        <v>6</v>
      </c>
      <c r="CZS6" s="41" t="str">
        <f aca="false">'7 - Risk Register'!K56</f>
        <v>Some mitigations</v>
      </c>
      <c r="CZT6" s="41" t="str">
        <f aca="false">'7 - Risk Register'!L56</f>
        <v>4 - Significant impact </v>
      </c>
      <c r="CZU6" s="41" t="str">
        <f aca="false">'7 - Risk Register'!M56</f>
        <v>4 - Almost Certain</v>
      </c>
      <c r="CZV6" s="41" t="n">
        <f aca="false">'7 - Risk Register'!N56</f>
        <v>16</v>
      </c>
      <c r="CZW6" s="41" t="str">
        <f aca="false">'7 - Risk Register'!O56</f>
        <v>3 - Approaching: next 6 months</v>
      </c>
      <c r="CZX6" s="41" t="str">
        <f aca="false">'7 - Risk Register'!P56</f>
        <v>Surveyor</v>
      </c>
      <c r="CZY6" s="41" t="n">
        <f aca="false">'7 - Risk Register'!C57</f>
        <v>0</v>
      </c>
      <c r="CZZ6" s="41" t="n">
        <f aca="false">'7 - Risk Register'!D57</f>
        <v>0</v>
      </c>
      <c r="DAA6" s="41" t="n">
        <f aca="false">'7 - Risk Register'!E57</f>
        <v>0</v>
      </c>
      <c r="DAB6" s="41" t="n">
        <f aca="false">'7 - Risk Register'!F57</f>
        <v>0</v>
      </c>
      <c r="DAC6" s="41" t="n">
        <f aca="false">'7 - Risk Register'!G57</f>
        <v>0</v>
      </c>
      <c r="DAD6" s="41" t="n">
        <f aca="false">'7 - Risk Register'!H57</f>
        <v>0</v>
      </c>
      <c r="DAE6" s="41" t="n">
        <f aca="false">'7 - Risk Register'!I57</f>
        <v>0</v>
      </c>
      <c r="DAF6" s="41" t="str">
        <f aca="false">'7 - Risk Register'!J57</f>
        <v/>
      </c>
      <c r="DAG6" s="41" t="n">
        <f aca="false">'7 - Risk Register'!K57</f>
        <v>0</v>
      </c>
      <c r="DAH6" s="41" t="n">
        <f aca="false">'7 - Risk Register'!L57</f>
        <v>0</v>
      </c>
      <c r="DAI6" s="41" t="n">
        <f aca="false">'7 - Risk Register'!M57</f>
        <v>0</v>
      </c>
      <c r="DAJ6" s="41" t="str">
        <f aca="false">'7 - Risk Register'!N57</f>
        <v/>
      </c>
      <c r="DAK6" s="41" t="n">
        <f aca="false">'7 - Risk Register'!O57</f>
        <v>0</v>
      </c>
      <c r="DAL6" s="41" t="n">
        <f aca="false">'7 - Risk Register'!P57</f>
        <v>0</v>
      </c>
      <c r="DAM6" s="41" t="n">
        <f aca="false">'7 - Risk Register'!C58</f>
        <v>0</v>
      </c>
      <c r="DAN6" s="41" t="n">
        <f aca="false">'7 - Risk Register'!D58</f>
        <v>0</v>
      </c>
      <c r="DAO6" s="41" t="n">
        <f aca="false">'7 - Risk Register'!E58</f>
        <v>0</v>
      </c>
      <c r="DAP6" s="41" t="n">
        <f aca="false">'7 - Risk Register'!F58</f>
        <v>0</v>
      </c>
      <c r="DAQ6" s="41" t="n">
        <f aca="false">'7 - Risk Register'!G58</f>
        <v>0</v>
      </c>
      <c r="DAR6" s="41" t="n">
        <f aca="false">'7 - Risk Register'!H58</f>
        <v>0</v>
      </c>
      <c r="DAS6" s="41" t="n">
        <f aca="false">'7 - Risk Register'!I58</f>
        <v>0</v>
      </c>
      <c r="DAT6" s="41" t="str">
        <f aca="false">'7 - Risk Register'!J58</f>
        <v/>
      </c>
      <c r="DAU6" s="41" t="n">
        <f aca="false">'7 - Risk Register'!K58</f>
        <v>0</v>
      </c>
      <c r="DAV6" s="41" t="n">
        <f aca="false">'7 - Risk Register'!L58</f>
        <v>0</v>
      </c>
      <c r="DAW6" s="41" t="n">
        <f aca="false">'7 - Risk Register'!M58</f>
        <v>0</v>
      </c>
      <c r="DAX6" s="41" t="str">
        <f aca="false">'7 - Risk Register'!N58</f>
        <v/>
      </c>
      <c r="DAY6" s="41" t="n">
        <f aca="false">'7 - Risk Register'!O58</f>
        <v>0</v>
      </c>
      <c r="DAZ6" s="41" t="n">
        <f aca="false">'7 - Risk Register'!P58</f>
        <v>0</v>
      </c>
    </row>
    <row r="7" s="41" customFormat="true" ht="15" hidden="false" customHeight="false" outlineLevel="0" collapsed="false">
      <c r="A7" s="561" t="s">
        <v>3506</v>
      </c>
      <c r="R7" s="41" t="str">
        <f aca="false">'Project Lookup'!$C$8</f>
        <v/>
      </c>
      <c r="S7" s="41" t="str">
        <f aca="false">'Project Lookup'!$E$8</f>
        <v/>
      </c>
      <c r="T7" s="41" t="str">
        <f aca="false">'2 - Project Admin'!F32</f>
        <v>&lt; Select &gt;</v>
      </c>
      <c r="U7" s="41" t="str">
        <f aca="false">'2 - Project Admin'!G32</f>
        <v>&lt; Select &gt;</v>
      </c>
      <c r="V7" s="41" t="n">
        <f aca="false">'2 - Project Admin'!H32</f>
        <v>0</v>
      </c>
      <c r="W7" s="41" t="n">
        <f aca="false">'2 - Project Admin'!I32</f>
        <v>0</v>
      </c>
      <c r="X7" s="41" t="str">
        <f aca="false">'2 - Project Admin'!J32</f>
        <v>&lt; Select &gt;</v>
      </c>
      <c r="Y7" s="41" t="n">
        <f aca="false">'2 - Project Admin'!K32</f>
        <v>0</v>
      </c>
      <c r="Z7" s="41" t="n">
        <f aca="false">'2 - Project Admin'!L32</f>
        <v>0</v>
      </c>
      <c r="AJ7" s="565" t="n">
        <f aca="false">'3 - Programme Progress'!D25</f>
        <v>0</v>
      </c>
      <c r="AK7" s="41" t="n">
        <f aca="false">'3 - Programme Progress'!E25</f>
        <v>0</v>
      </c>
      <c r="AL7" s="41" t="e">
        <f aca="false">'3 - programme progress'!#ref!</f>
        <v>#VALUE!</v>
      </c>
      <c r="AM7" s="41" t="str">
        <f aca="false">'3 - Programme Progress'!F25</f>
        <v>&lt; Select &gt;</v>
      </c>
      <c r="AN7" s="41" t="str">
        <f aca="false">'3 - Programme Progress'!J25</f>
        <v>&lt; Select &gt;</v>
      </c>
      <c r="AO7" s="41" t="str">
        <f aca="false">'3 - Programme Progress'!K25</f>
        <v>&lt; Select &gt;</v>
      </c>
      <c r="AP7" s="41" t="str">
        <f aca="false">'3 - Programme Progress'!L25</f>
        <v>&lt; Select &gt;</v>
      </c>
      <c r="AQ7" s="41" t="n">
        <f aca="false">'3 - Programme Progress'!M25</f>
        <v>0</v>
      </c>
      <c r="AR7" s="41" t="n">
        <f aca="false">'3 - Programme Progress'!N25</f>
        <v>0</v>
      </c>
      <c r="AS7" s="41" t="n">
        <f aca="false">'3 - Programme Progress'!O25</f>
        <v>0</v>
      </c>
      <c r="AU7" s="566"/>
      <c r="AV7" s="566"/>
      <c r="AW7" s="566"/>
      <c r="AX7" s="566"/>
      <c r="AY7" s="566"/>
      <c r="AZ7" s="566"/>
      <c r="BA7" s="566"/>
      <c r="BB7" s="566"/>
      <c r="BC7" s="566"/>
      <c r="BD7" s="566"/>
      <c r="BE7" s="566"/>
      <c r="BF7" s="566"/>
      <c r="BG7" s="566"/>
      <c r="BH7" s="566"/>
      <c r="BI7" s="566"/>
      <c r="BJ7" s="566"/>
      <c r="BK7" s="566"/>
      <c r="BS7" s="41" t="n">
        <f aca="false">'4a - Funding Profiles'!F178</f>
        <v>0</v>
      </c>
      <c r="BT7" s="41" t="n">
        <f aca="false">'4a - Funding Profiles'!G178</f>
        <v>0</v>
      </c>
      <c r="BU7" s="41" t="n">
        <f aca="false">'4a - Funding Profiles'!H178</f>
        <v>0</v>
      </c>
      <c r="BV7" s="41" t="n">
        <f aca="false">'4a - Funding Profiles'!I178</f>
        <v>0</v>
      </c>
      <c r="BW7" s="41" t="n">
        <f aca="false">'4a - Funding Profiles'!J178</f>
        <v>0</v>
      </c>
      <c r="BX7" s="41" t="n">
        <f aca="false">'4a - Funding Profiles'!K178</f>
        <v>0</v>
      </c>
      <c r="BY7" s="41" t="n">
        <f aca="false">'4a - Funding Profiles'!L178</f>
        <v>0</v>
      </c>
      <c r="BZ7" s="41" t="n">
        <f aca="false">'4a - Funding Profiles'!M178</f>
        <v>0</v>
      </c>
      <c r="CA7" s="41" t="n">
        <f aca="false">'4a - Funding Profiles'!N178</f>
        <v>0</v>
      </c>
      <c r="CB7" s="41" t="n">
        <f aca="false">'4a - Funding Profiles'!O178</f>
        <v>0</v>
      </c>
      <c r="CC7" s="41" t="n">
        <f aca="false">'4a - Funding Profiles'!P178</f>
        <v>0</v>
      </c>
      <c r="CD7" s="41" t="n">
        <f aca="false">'4a - Funding Profiles'!Q178</f>
        <v>0</v>
      </c>
      <c r="CE7" s="41" t="n">
        <f aca="false">'4a - Funding Profiles'!R178</f>
        <v>0</v>
      </c>
      <c r="CF7" s="41" t="n">
        <f aca="false">'4a - Funding Profiles'!S178</f>
        <v>0</v>
      </c>
      <c r="CG7" s="41" t="n">
        <f aca="false">'4a - Funding Profiles'!T178</f>
        <v>0</v>
      </c>
      <c r="CH7" s="41" t="n">
        <f aca="false">'4a - Funding Profiles'!U178</f>
        <v>0</v>
      </c>
      <c r="CI7" s="41" t="n">
        <f aca="false">'4a - Funding Profiles'!V178</f>
        <v>0</v>
      </c>
      <c r="CJ7" s="41" t="n">
        <f aca="false">'4a - Funding Profiles'!W178</f>
        <v>0</v>
      </c>
      <c r="CK7" s="41" t="n">
        <f aca="false">'4a - Funding Profiles'!X178</f>
        <v>0</v>
      </c>
      <c r="CL7" s="41" t="n">
        <f aca="false">'4a - Funding Profiles'!Y178</f>
        <v>0</v>
      </c>
      <c r="CM7" s="41" t="n">
        <f aca="false">'4a - Funding Profiles'!Z178</f>
        <v>0</v>
      </c>
      <c r="CN7" s="41" t="n">
        <f aca="false">'4a - Funding Profiles'!F179</f>
        <v>0</v>
      </c>
      <c r="CO7" s="41" t="n">
        <f aca="false">'4a - Funding Profiles'!G179</f>
        <v>0</v>
      </c>
      <c r="CP7" s="41" t="n">
        <f aca="false">'4a - Funding Profiles'!H179</f>
        <v>0</v>
      </c>
      <c r="CQ7" s="41" t="n">
        <f aca="false">'4a - Funding Profiles'!I179</f>
        <v>0</v>
      </c>
      <c r="CR7" s="41" t="n">
        <f aca="false">'4a - Funding Profiles'!J179</f>
        <v>0</v>
      </c>
      <c r="CS7" s="41" t="n">
        <f aca="false">'4a - Funding Profiles'!K179</f>
        <v>0</v>
      </c>
      <c r="CT7" s="41" t="n">
        <f aca="false">'4a - Funding Profiles'!L179</f>
        <v>0</v>
      </c>
      <c r="CU7" s="41" t="n">
        <f aca="false">'4a - Funding Profiles'!M179</f>
        <v>0</v>
      </c>
      <c r="CV7" s="41" t="n">
        <f aca="false">'4a - Funding Profiles'!N179</f>
        <v>0</v>
      </c>
      <c r="CW7" s="41" t="n">
        <f aca="false">'4a - Funding Profiles'!O179</f>
        <v>0</v>
      </c>
      <c r="CX7" s="41" t="n">
        <f aca="false">'4a - Funding Profiles'!P179</f>
        <v>0</v>
      </c>
      <c r="CY7" s="41" t="n">
        <f aca="false">'4a - Funding Profiles'!Q179</f>
        <v>0</v>
      </c>
      <c r="CZ7" s="41" t="n">
        <f aca="false">'4a - Funding Profiles'!R179</f>
        <v>0</v>
      </c>
      <c r="DA7" s="41" t="n">
        <f aca="false">'4a - Funding Profiles'!S179</f>
        <v>0</v>
      </c>
      <c r="DB7" s="41" t="n">
        <f aca="false">'4a - Funding Profiles'!T179</f>
        <v>0</v>
      </c>
      <c r="DC7" s="41" t="n">
        <f aca="false">'4a - Funding Profiles'!U179</f>
        <v>0</v>
      </c>
      <c r="DD7" s="41" t="n">
        <f aca="false">'4a - Funding Profiles'!V179</f>
        <v>0</v>
      </c>
      <c r="DE7" s="41" t="n">
        <f aca="false">'4a - Funding Profiles'!W179</f>
        <v>0</v>
      </c>
      <c r="DF7" s="41" t="n">
        <f aca="false">'4a - Funding Profiles'!X179</f>
        <v>0</v>
      </c>
      <c r="DG7" s="41" t="n">
        <f aca="false">'4a - Funding Profiles'!Y179</f>
        <v>0</v>
      </c>
      <c r="DH7" s="41" t="n">
        <f aca="false">'4a - Funding Profiles'!Z179</f>
        <v>0</v>
      </c>
      <c r="DI7" s="41" t="n">
        <f aca="false">'4a - Funding Profiles'!F180</f>
        <v>0</v>
      </c>
      <c r="DJ7" s="41" t="n">
        <f aca="false">'4a - Funding Profiles'!G180</f>
        <v>0</v>
      </c>
      <c r="DK7" s="41" t="n">
        <f aca="false">'4a - Funding Profiles'!H180</f>
        <v>0</v>
      </c>
      <c r="DL7" s="41" t="n">
        <f aca="false">'4a - Funding Profiles'!I180</f>
        <v>0</v>
      </c>
      <c r="DM7" s="41" t="n">
        <f aca="false">'4a - Funding Profiles'!J180</f>
        <v>0</v>
      </c>
      <c r="DN7" s="41" t="n">
        <f aca="false">'4a - Funding Profiles'!K180</f>
        <v>0</v>
      </c>
      <c r="DO7" s="41" t="n">
        <f aca="false">'4a - Funding Profiles'!L180</f>
        <v>0</v>
      </c>
      <c r="DP7" s="41" t="n">
        <f aca="false">'4a - Funding Profiles'!M180</f>
        <v>0</v>
      </c>
      <c r="DQ7" s="41" t="n">
        <f aca="false">'4a - Funding Profiles'!N180</f>
        <v>0</v>
      </c>
      <c r="DR7" s="41" t="n">
        <f aca="false">'4a - Funding Profiles'!O180</f>
        <v>0</v>
      </c>
      <c r="DS7" s="41" t="n">
        <f aca="false">'4a - Funding Profiles'!P180</f>
        <v>0</v>
      </c>
      <c r="DT7" s="41" t="n">
        <f aca="false">'4a - Funding Profiles'!Q180</f>
        <v>0</v>
      </c>
      <c r="DU7" s="41" t="n">
        <f aca="false">'4a - Funding Profiles'!R180</f>
        <v>0</v>
      </c>
      <c r="DV7" s="41" t="n">
        <f aca="false">'4a - Funding Profiles'!S180</f>
        <v>0</v>
      </c>
      <c r="DW7" s="41" t="n">
        <f aca="false">'4a - Funding Profiles'!T180</f>
        <v>0</v>
      </c>
      <c r="DX7" s="41" t="n">
        <f aca="false">'4a - Funding Profiles'!U180</f>
        <v>0</v>
      </c>
      <c r="DY7" s="41" t="n">
        <f aca="false">'4a - Funding Profiles'!V180</f>
        <v>0</v>
      </c>
      <c r="DZ7" s="41" t="n">
        <f aca="false">'4a - Funding Profiles'!W180</f>
        <v>0</v>
      </c>
      <c r="EA7" s="41" t="n">
        <f aca="false">'4a - Funding Profiles'!X180</f>
        <v>0</v>
      </c>
      <c r="EB7" s="41" t="n">
        <f aca="false">'4a - Funding Profiles'!Y180</f>
        <v>0</v>
      </c>
      <c r="EC7" s="41" t="n">
        <f aca="false">'4a - Funding Profiles'!Z180</f>
        <v>0</v>
      </c>
      <c r="ED7" s="41" t="n">
        <f aca="false">'4a - Funding Profiles'!F181</f>
        <v>0</v>
      </c>
      <c r="EE7" s="41" t="n">
        <f aca="false">'4a - Funding Profiles'!G181</f>
        <v>0</v>
      </c>
      <c r="EF7" s="41" t="n">
        <f aca="false">'4a - Funding Profiles'!H181</f>
        <v>0</v>
      </c>
      <c r="EG7" s="41" t="n">
        <f aca="false">'4a - Funding Profiles'!I181</f>
        <v>0</v>
      </c>
      <c r="EH7" s="41" t="n">
        <f aca="false">'4a - Funding Profiles'!J181</f>
        <v>0</v>
      </c>
      <c r="EI7" s="41" t="n">
        <f aca="false">'4a - Funding Profiles'!K181</f>
        <v>0</v>
      </c>
      <c r="EJ7" s="41" t="n">
        <f aca="false">'4a - Funding Profiles'!L181</f>
        <v>0</v>
      </c>
      <c r="EK7" s="41" t="n">
        <f aca="false">'4a - Funding Profiles'!M181</f>
        <v>0</v>
      </c>
      <c r="EL7" s="41" t="n">
        <f aca="false">'4a - Funding Profiles'!N181</f>
        <v>0</v>
      </c>
      <c r="EM7" s="41" t="n">
        <f aca="false">'4a - Funding Profiles'!O181</f>
        <v>0</v>
      </c>
      <c r="EN7" s="41" t="n">
        <f aca="false">'4a - Funding Profiles'!P181</f>
        <v>0</v>
      </c>
      <c r="EO7" s="41" t="n">
        <f aca="false">'4a - Funding Profiles'!Q181</f>
        <v>0</v>
      </c>
      <c r="EP7" s="41" t="n">
        <f aca="false">'4a - Funding Profiles'!R181</f>
        <v>0</v>
      </c>
      <c r="EQ7" s="41" t="n">
        <f aca="false">'4a - Funding Profiles'!S181</f>
        <v>0</v>
      </c>
      <c r="ER7" s="41" t="n">
        <f aca="false">'4a - Funding Profiles'!T181</f>
        <v>0</v>
      </c>
      <c r="ES7" s="41" t="n">
        <f aca="false">'4a - Funding Profiles'!U181</f>
        <v>0</v>
      </c>
      <c r="ET7" s="41" t="n">
        <f aca="false">'4a - Funding Profiles'!V181</f>
        <v>0</v>
      </c>
      <c r="EU7" s="41" t="n">
        <f aca="false">'4a - Funding Profiles'!W181</f>
        <v>0</v>
      </c>
      <c r="EV7" s="41" t="n">
        <f aca="false">'4a - Funding Profiles'!X181</f>
        <v>0</v>
      </c>
      <c r="EW7" s="41" t="n">
        <f aca="false">'4a - Funding Profiles'!Y181</f>
        <v>0</v>
      </c>
      <c r="EX7" s="41" t="n">
        <f aca="false">'4a - Funding Profiles'!Z181</f>
        <v>0</v>
      </c>
      <c r="EY7" s="41" t="n">
        <f aca="false">'4a - Funding Profiles'!F182</f>
        <v>0</v>
      </c>
      <c r="EZ7" s="41" t="n">
        <f aca="false">'4a - Funding Profiles'!G182</f>
        <v>0</v>
      </c>
      <c r="FA7" s="41" t="n">
        <f aca="false">'4a - Funding Profiles'!H182</f>
        <v>0</v>
      </c>
      <c r="FB7" s="41" t="n">
        <f aca="false">'4a - Funding Profiles'!I182</f>
        <v>0</v>
      </c>
      <c r="FC7" s="41" t="n">
        <f aca="false">'4a - Funding Profiles'!J182</f>
        <v>0</v>
      </c>
      <c r="FD7" s="41" t="n">
        <f aca="false">'4a - Funding Profiles'!K182</f>
        <v>0</v>
      </c>
      <c r="FE7" s="41" t="n">
        <f aca="false">'4a - Funding Profiles'!L182</f>
        <v>0</v>
      </c>
      <c r="FF7" s="41" t="n">
        <f aca="false">'4a - Funding Profiles'!M182</f>
        <v>0</v>
      </c>
      <c r="FG7" s="41" t="n">
        <f aca="false">'4a - Funding Profiles'!N182</f>
        <v>0</v>
      </c>
      <c r="FH7" s="41" t="n">
        <f aca="false">'4a - Funding Profiles'!O182</f>
        <v>0</v>
      </c>
      <c r="FI7" s="41" t="n">
        <f aca="false">'4a - Funding Profiles'!P182</f>
        <v>0</v>
      </c>
      <c r="FJ7" s="41" t="n">
        <f aca="false">'4a - Funding Profiles'!Q182</f>
        <v>0</v>
      </c>
      <c r="FK7" s="41" t="n">
        <f aca="false">'4a - Funding Profiles'!R182</f>
        <v>0</v>
      </c>
      <c r="FL7" s="41" t="n">
        <f aca="false">'4a - Funding Profiles'!S182</f>
        <v>0</v>
      </c>
      <c r="FM7" s="41" t="n">
        <f aca="false">'4a - Funding Profiles'!T182</f>
        <v>0</v>
      </c>
      <c r="FN7" s="41" t="n">
        <f aca="false">'4a - Funding Profiles'!U182</f>
        <v>0</v>
      </c>
      <c r="FO7" s="41" t="n">
        <f aca="false">'4a - Funding Profiles'!V182</f>
        <v>0</v>
      </c>
      <c r="FP7" s="41" t="n">
        <f aca="false">'4a - Funding Profiles'!W182</f>
        <v>0</v>
      </c>
      <c r="FQ7" s="41" t="n">
        <f aca="false">'4a - Funding Profiles'!X182</f>
        <v>0</v>
      </c>
      <c r="FR7" s="41" t="n">
        <f aca="false">'4a - Funding Profiles'!Y182</f>
        <v>0</v>
      </c>
      <c r="FS7" s="41" t="n">
        <f aca="false">'4a - Funding Profiles'!Z182</f>
        <v>0</v>
      </c>
      <c r="FT7" s="41" t="n">
        <f aca="false">'4a - Funding Profiles'!F183</f>
        <v>0</v>
      </c>
      <c r="FU7" s="41" t="n">
        <f aca="false">'4a - Funding Profiles'!G183</f>
        <v>0</v>
      </c>
      <c r="FV7" s="41" t="n">
        <f aca="false">'4a - Funding Profiles'!H183</f>
        <v>0</v>
      </c>
      <c r="FW7" s="41" t="n">
        <f aca="false">'4a - Funding Profiles'!I183</f>
        <v>0</v>
      </c>
      <c r="FX7" s="41" t="n">
        <f aca="false">'4a - Funding Profiles'!J183</f>
        <v>0</v>
      </c>
      <c r="FY7" s="41" t="n">
        <f aca="false">'4a - Funding Profiles'!K183</f>
        <v>0</v>
      </c>
      <c r="FZ7" s="41" t="n">
        <f aca="false">'4a - Funding Profiles'!L183</f>
        <v>0</v>
      </c>
      <c r="GA7" s="41" t="n">
        <f aca="false">'4a - Funding Profiles'!M183</f>
        <v>0</v>
      </c>
      <c r="GB7" s="41" t="n">
        <f aca="false">'4a - Funding Profiles'!N183</f>
        <v>0</v>
      </c>
      <c r="GC7" s="41" t="n">
        <f aca="false">'4a - Funding Profiles'!O183</f>
        <v>0</v>
      </c>
      <c r="GD7" s="41" t="n">
        <f aca="false">'4a - Funding Profiles'!P183</f>
        <v>0</v>
      </c>
      <c r="GE7" s="41" t="n">
        <f aca="false">'4a - Funding Profiles'!Q183</f>
        <v>0</v>
      </c>
      <c r="GF7" s="41" t="n">
        <f aca="false">'4a - Funding Profiles'!R183</f>
        <v>0</v>
      </c>
      <c r="GG7" s="41" t="n">
        <f aca="false">'4a - Funding Profiles'!S183</f>
        <v>0</v>
      </c>
      <c r="GH7" s="41" t="n">
        <f aca="false">'4a - Funding Profiles'!T183</f>
        <v>0</v>
      </c>
      <c r="GI7" s="41" t="n">
        <f aca="false">'4a - Funding Profiles'!U183</f>
        <v>0</v>
      </c>
      <c r="GJ7" s="41" t="n">
        <f aca="false">'4a - Funding Profiles'!V183</f>
        <v>0</v>
      </c>
      <c r="GK7" s="41" t="n">
        <f aca="false">'4a - Funding Profiles'!W183</f>
        <v>0</v>
      </c>
      <c r="GL7" s="41" t="n">
        <f aca="false">'4a - Funding Profiles'!X183</f>
        <v>0</v>
      </c>
      <c r="GM7" s="41" t="n">
        <f aca="false">'4a - Funding Profiles'!Y183</f>
        <v>0</v>
      </c>
      <c r="GN7" s="41" t="n">
        <f aca="false">'4a - Funding Profiles'!Z183</f>
        <v>0</v>
      </c>
      <c r="GO7" s="41" t="n">
        <f aca="false">'4a - Funding Profiles'!F184</f>
        <v>0</v>
      </c>
      <c r="GP7" s="41" t="n">
        <f aca="false">'4a - Funding Profiles'!G184</f>
        <v>0</v>
      </c>
      <c r="GQ7" s="41" t="n">
        <f aca="false">'4a - Funding Profiles'!H184</f>
        <v>0</v>
      </c>
      <c r="GR7" s="41" t="n">
        <f aca="false">'4a - Funding Profiles'!I184</f>
        <v>0</v>
      </c>
      <c r="GS7" s="41" t="n">
        <f aca="false">'4a - Funding Profiles'!J184</f>
        <v>0</v>
      </c>
      <c r="GT7" s="41" t="n">
        <f aca="false">'4a - Funding Profiles'!K184</f>
        <v>0</v>
      </c>
      <c r="GU7" s="41" t="n">
        <f aca="false">'4a - Funding Profiles'!L184</f>
        <v>0</v>
      </c>
      <c r="GV7" s="41" t="n">
        <f aca="false">'4a - Funding Profiles'!M184</f>
        <v>0</v>
      </c>
      <c r="GW7" s="41" t="n">
        <f aca="false">'4a - Funding Profiles'!N184</f>
        <v>0</v>
      </c>
      <c r="GX7" s="41" t="n">
        <f aca="false">'4a - Funding Profiles'!O184</f>
        <v>0</v>
      </c>
      <c r="GY7" s="41" t="n">
        <f aca="false">'4a - Funding Profiles'!P184</f>
        <v>0</v>
      </c>
      <c r="GZ7" s="41" t="n">
        <f aca="false">'4a - Funding Profiles'!Q184</f>
        <v>0</v>
      </c>
      <c r="HA7" s="41" t="n">
        <f aca="false">'4a - Funding Profiles'!R184</f>
        <v>0</v>
      </c>
      <c r="HB7" s="41" t="n">
        <f aca="false">'4a - Funding Profiles'!S184</f>
        <v>0</v>
      </c>
      <c r="HC7" s="41" t="n">
        <f aca="false">'4a - Funding Profiles'!T184</f>
        <v>0</v>
      </c>
      <c r="HD7" s="41" t="n">
        <f aca="false">'4a - Funding Profiles'!U184</f>
        <v>0</v>
      </c>
      <c r="HE7" s="41" t="n">
        <f aca="false">'4a - Funding Profiles'!V184</f>
        <v>0</v>
      </c>
      <c r="HF7" s="41" t="n">
        <f aca="false">'4a - Funding Profiles'!W184</f>
        <v>0</v>
      </c>
      <c r="HG7" s="41" t="n">
        <f aca="false">'4a - Funding Profiles'!X184</f>
        <v>0</v>
      </c>
      <c r="HH7" s="41" t="n">
        <f aca="false">'4a - Funding Profiles'!Y184</f>
        <v>0</v>
      </c>
      <c r="HI7" s="41" t="n">
        <f aca="false">'4a - Funding Profiles'!Z184</f>
        <v>0</v>
      </c>
      <c r="HJ7" s="41" t="n">
        <f aca="false">'4a - Funding Profiles'!F185</f>
        <v>0</v>
      </c>
      <c r="HK7" s="41" t="n">
        <f aca="false">'4a - Funding Profiles'!G185</f>
        <v>0</v>
      </c>
      <c r="HL7" s="41" t="n">
        <f aca="false">'4a - Funding Profiles'!H185</f>
        <v>0</v>
      </c>
      <c r="HM7" s="41" t="n">
        <f aca="false">'4a - Funding Profiles'!I185</f>
        <v>0</v>
      </c>
      <c r="HN7" s="41" t="n">
        <f aca="false">'4a - Funding Profiles'!J185</f>
        <v>0</v>
      </c>
      <c r="HO7" s="41" t="n">
        <f aca="false">'4a - Funding Profiles'!K185</f>
        <v>0</v>
      </c>
      <c r="HP7" s="41" t="n">
        <f aca="false">'4a - Funding Profiles'!L185</f>
        <v>0</v>
      </c>
      <c r="HQ7" s="41" t="n">
        <f aca="false">'4a - Funding Profiles'!M185</f>
        <v>0</v>
      </c>
      <c r="HR7" s="41" t="n">
        <f aca="false">'4a - Funding Profiles'!N185</f>
        <v>0</v>
      </c>
      <c r="HS7" s="41" t="n">
        <f aca="false">'4a - Funding Profiles'!O185</f>
        <v>0</v>
      </c>
      <c r="HT7" s="41" t="n">
        <f aca="false">'4a - Funding Profiles'!P185</f>
        <v>0</v>
      </c>
      <c r="HU7" s="41" t="n">
        <f aca="false">'4a - Funding Profiles'!Q185</f>
        <v>0</v>
      </c>
      <c r="HV7" s="41" t="n">
        <f aca="false">'4a - Funding Profiles'!R185</f>
        <v>0</v>
      </c>
      <c r="HW7" s="41" t="n">
        <f aca="false">'4a - Funding Profiles'!S185</f>
        <v>0</v>
      </c>
      <c r="HX7" s="41" t="n">
        <f aca="false">'4a - Funding Profiles'!T185</f>
        <v>0</v>
      </c>
      <c r="HY7" s="41" t="n">
        <f aca="false">'4a - Funding Profiles'!U185</f>
        <v>0</v>
      </c>
      <c r="HZ7" s="41" t="n">
        <f aca="false">'4a - Funding Profiles'!V185</f>
        <v>0</v>
      </c>
      <c r="IA7" s="41" t="n">
        <f aca="false">'4a - Funding Profiles'!W185</f>
        <v>0</v>
      </c>
      <c r="IB7" s="41" t="n">
        <f aca="false">'4a - Funding Profiles'!X185</f>
        <v>0</v>
      </c>
      <c r="IC7" s="41" t="n">
        <f aca="false">'4a - Funding Profiles'!Y185</f>
        <v>0</v>
      </c>
      <c r="ID7" s="41" t="n">
        <f aca="false">'4a - Funding Profiles'!Z185</f>
        <v>0</v>
      </c>
      <c r="KP7" s="41" t="n">
        <f aca="false">'4a - Funding Profiles'!C190</f>
        <v>0</v>
      </c>
      <c r="KQ7" s="41" t="n">
        <f aca="false">'4a - Funding Profiles'!D190</f>
        <v>0</v>
      </c>
      <c r="KR7" s="41" t="n">
        <f aca="false">'4a - Funding Profiles'!E190</f>
        <v>0</v>
      </c>
      <c r="KS7" s="41" t="n">
        <f aca="false">'4a - Funding Profiles'!F190</f>
        <v>0</v>
      </c>
      <c r="KT7" s="41" t="n">
        <f aca="false">'4a - Funding Profiles'!G190</f>
        <v>0</v>
      </c>
      <c r="KU7" s="41" t="n">
        <f aca="false">'4a - Funding Profiles'!H190</f>
        <v>0</v>
      </c>
      <c r="KV7" s="41" t="n">
        <f aca="false">'4a - Funding Profiles'!I190</f>
        <v>0</v>
      </c>
      <c r="KW7" s="41" t="n">
        <f aca="false">'4a - Funding Profiles'!J190</f>
        <v>0</v>
      </c>
      <c r="KX7" s="41" t="n">
        <f aca="false">'4a - Funding Profiles'!K190</f>
        <v>0</v>
      </c>
      <c r="KY7" s="41" t="n">
        <f aca="false">'4a - Funding Profiles'!L190</f>
        <v>0</v>
      </c>
      <c r="KZ7" s="41" t="n">
        <f aca="false">'4a - Funding Profiles'!M190</f>
        <v>0</v>
      </c>
      <c r="LA7" s="41" t="n">
        <f aca="false">'4a - Funding Profiles'!N190</f>
        <v>0</v>
      </c>
      <c r="LB7" s="41" t="n">
        <f aca="false">'4a - Funding Profiles'!O190</f>
        <v>0</v>
      </c>
      <c r="LC7" s="41" t="n">
        <f aca="false">'4a - Funding Profiles'!P190</f>
        <v>0</v>
      </c>
      <c r="LD7" s="41" t="n">
        <f aca="false">'4a - Funding Profiles'!Q190</f>
        <v>0</v>
      </c>
      <c r="LE7" s="41" t="n">
        <f aca="false">'4a - Funding Profiles'!R190</f>
        <v>0</v>
      </c>
      <c r="LF7" s="41" t="n">
        <f aca="false">'4a - Funding Profiles'!S190</f>
        <v>0</v>
      </c>
      <c r="LG7" s="41" t="n">
        <f aca="false">'4a - Funding Profiles'!T190</f>
        <v>0</v>
      </c>
      <c r="LH7" s="41" t="n">
        <f aca="false">'4a - Funding Profiles'!U190</f>
        <v>0</v>
      </c>
      <c r="LI7" s="41" t="n">
        <f aca="false">'4a - Funding Profiles'!V190</f>
        <v>0</v>
      </c>
      <c r="LJ7" s="41" t="n">
        <f aca="false">'4a - Funding Profiles'!W190</f>
        <v>0</v>
      </c>
      <c r="LK7" s="41" t="n">
        <f aca="false">'4a - Funding Profiles'!X190</f>
        <v>0</v>
      </c>
      <c r="LL7" s="41" t="n">
        <f aca="false">'4a - Funding Profiles'!Y190</f>
        <v>0</v>
      </c>
      <c r="LM7" s="41" t="n">
        <f aca="false">'4a - Funding Profiles'!Z190</f>
        <v>0</v>
      </c>
      <c r="LN7" s="41" t="n">
        <f aca="false">'4a - Funding Profiles'!C191</f>
        <v>0</v>
      </c>
      <c r="LO7" s="41" t="n">
        <f aca="false">'4a - Funding Profiles'!D191</f>
        <v>0</v>
      </c>
      <c r="LP7" s="41" t="n">
        <f aca="false">'4a - Funding Profiles'!E191</f>
        <v>0</v>
      </c>
      <c r="LQ7" s="41" t="n">
        <f aca="false">'4a - Funding Profiles'!F191</f>
        <v>0</v>
      </c>
      <c r="LR7" s="41" t="n">
        <f aca="false">'4a - Funding Profiles'!G191</f>
        <v>0</v>
      </c>
      <c r="LS7" s="41" t="n">
        <f aca="false">'4a - Funding Profiles'!H191</f>
        <v>0</v>
      </c>
      <c r="LT7" s="41" t="n">
        <f aca="false">'4a - Funding Profiles'!I191</f>
        <v>0</v>
      </c>
      <c r="LU7" s="41" t="n">
        <f aca="false">'4a - Funding Profiles'!J191</f>
        <v>0</v>
      </c>
      <c r="LV7" s="41" t="n">
        <f aca="false">'4a - Funding Profiles'!K191</f>
        <v>0</v>
      </c>
      <c r="LW7" s="41" t="n">
        <f aca="false">'4a - Funding Profiles'!L191</f>
        <v>0</v>
      </c>
      <c r="LX7" s="41" t="n">
        <f aca="false">'4a - Funding Profiles'!M191</f>
        <v>0</v>
      </c>
      <c r="LY7" s="41" t="n">
        <f aca="false">'4a - Funding Profiles'!N191</f>
        <v>0</v>
      </c>
      <c r="LZ7" s="41" t="n">
        <f aca="false">'4a - Funding Profiles'!O191</f>
        <v>0</v>
      </c>
      <c r="MA7" s="41" t="n">
        <f aca="false">'4a - Funding Profiles'!P191</f>
        <v>0</v>
      </c>
      <c r="MB7" s="41" t="n">
        <f aca="false">'4a - Funding Profiles'!Q191</f>
        <v>0</v>
      </c>
      <c r="MC7" s="41" t="n">
        <f aca="false">'4a - Funding Profiles'!R191</f>
        <v>0</v>
      </c>
      <c r="MD7" s="41" t="n">
        <f aca="false">'4a - Funding Profiles'!S191</f>
        <v>0</v>
      </c>
      <c r="ME7" s="41" t="n">
        <f aca="false">'4a - Funding Profiles'!T191</f>
        <v>0</v>
      </c>
      <c r="MF7" s="41" t="n">
        <f aca="false">'4a - Funding Profiles'!U191</f>
        <v>0</v>
      </c>
      <c r="MG7" s="41" t="n">
        <f aca="false">'4a - Funding Profiles'!V191</f>
        <v>0</v>
      </c>
      <c r="MH7" s="41" t="n">
        <f aca="false">'4a - Funding Profiles'!W191</f>
        <v>0</v>
      </c>
      <c r="MI7" s="41" t="n">
        <f aca="false">'4a - Funding Profiles'!X191</f>
        <v>0</v>
      </c>
      <c r="MJ7" s="41" t="n">
        <f aca="false">'4a - Funding Profiles'!Y191</f>
        <v>0</v>
      </c>
      <c r="MK7" s="41" t="n">
        <f aca="false">'4a - Funding Profiles'!Z191</f>
        <v>0</v>
      </c>
      <c r="ML7" s="41" t="n">
        <f aca="false">'4a - Funding Profiles'!C192</f>
        <v>0</v>
      </c>
      <c r="MM7" s="41" t="n">
        <f aca="false">'4a - Funding Profiles'!D192</f>
        <v>0</v>
      </c>
      <c r="MN7" s="41" t="n">
        <f aca="false">'4a - Funding Profiles'!E192</f>
        <v>0</v>
      </c>
      <c r="MO7" s="41" t="n">
        <f aca="false">'4a - Funding Profiles'!F192</f>
        <v>0</v>
      </c>
      <c r="MP7" s="41" t="n">
        <f aca="false">'4a - Funding Profiles'!G192</f>
        <v>0</v>
      </c>
      <c r="MQ7" s="41" t="n">
        <f aca="false">'4a - Funding Profiles'!H192</f>
        <v>0</v>
      </c>
      <c r="MR7" s="41" t="n">
        <f aca="false">'4a - Funding Profiles'!I192</f>
        <v>0</v>
      </c>
      <c r="MS7" s="41" t="n">
        <f aca="false">'4a - Funding Profiles'!J192</f>
        <v>0</v>
      </c>
      <c r="MT7" s="41" t="n">
        <f aca="false">'4a - Funding Profiles'!K192</f>
        <v>0</v>
      </c>
      <c r="MU7" s="41" t="n">
        <f aca="false">'4a - Funding Profiles'!L192</f>
        <v>0</v>
      </c>
      <c r="MV7" s="41" t="n">
        <f aca="false">'4a - Funding Profiles'!M192</f>
        <v>0</v>
      </c>
      <c r="MW7" s="41" t="n">
        <f aca="false">'4a - Funding Profiles'!N192</f>
        <v>0</v>
      </c>
      <c r="MX7" s="41" t="n">
        <f aca="false">'4a - Funding Profiles'!O192</f>
        <v>0</v>
      </c>
      <c r="MY7" s="41" t="n">
        <f aca="false">'4a - Funding Profiles'!P192</f>
        <v>0</v>
      </c>
      <c r="MZ7" s="41" t="n">
        <f aca="false">'4a - Funding Profiles'!Q192</f>
        <v>0</v>
      </c>
      <c r="NA7" s="41" t="n">
        <f aca="false">'4a - Funding Profiles'!R192</f>
        <v>0</v>
      </c>
      <c r="NB7" s="41" t="n">
        <f aca="false">'4a - Funding Profiles'!S192</f>
        <v>0</v>
      </c>
      <c r="NC7" s="41" t="n">
        <f aca="false">'4a - Funding Profiles'!T192</f>
        <v>0</v>
      </c>
      <c r="ND7" s="41" t="n">
        <f aca="false">'4a - Funding Profiles'!U192</f>
        <v>0</v>
      </c>
      <c r="NE7" s="41" t="n">
        <f aca="false">'4a - Funding Profiles'!V192</f>
        <v>0</v>
      </c>
      <c r="NF7" s="41" t="n">
        <f aca="false">'4a - Funding Profiles'!W192</f>
        <v>0</v>
      </c>
      <c r="NG7" s="41" t="n">
        <f aca="false">'4a - Funding Profiles'!X192</f>
        <v>0</v>
      </c>
      <c r="NH7" s="41" t="n">
        <f aca="false">'4a - Funding Profiles'!Y192</f>
        <v>0</v>
      </c>
      <c r="NI7" s="41" t="n">
        <f aca="false">'4a - Funding Profiles'!Z192</f>
        <v>0</v>
      </c>
      <c r="NJ7" s="41" t="n">
        <f aca="false">'4a - Funding Profiles'!C193</f>
        <v>0</v>
      </c>
      <c r="NK7" s="41" t="n">
        <f aca="false">'4a - Funding Profiles'!D193</f>
        <v>0</v>
      </c>
      <c r="NL7" s="41" t="n">
        <f aca="false">'4a - Funding Profiles'!E193</f>
        <v>0</v>
      </c>
      <c r="NM7" s="41" t="n">
        <f aca="false">'4a - Funding Profiles'!F193</f>
        <v>0</v>
      </c>
      <c r="NN7" s="41" t="n">
        <f aca="false">'4a - Funding Profiles'!G193</f>
        <v>0</v>
      </c>
      <c r="NO7" s="41" t="n">
        <f aca="false">'4a - Funding Profiles'!H193</f>
        <v>0</v>
      </c>
      <c r="NP7" s="41" t="n">
        <f aca="false">'4a - Funding Profiles'!I193</f>
        <v>0</v>
      </c>
      <c r="NQ7" s="41" t="n">
        <f aca="false">'4a - Funding Profiles'!J193</f>
        <v>0</v>
      </c>
      <c r="NR7" s="41" t="n">
        <f aca="false">'4a - Funding Profiles'!K193</f>
        <v>0</v>
      </c>
      <c r="NS7" s="41" t="n">
        <f aca="false">'4a - Funding Profiles'!L193</f>
        <v>0</v>
      </c>
      <c r="NT7" s="41" t="n">
        <f aca="false">'4a - Funding Profiles'!M193</f>
        <v>0</v>
      </c>
      <c r="NU7" s="41" t="n">
        <f aca="false">'4a - Funding Profiles'!N193</f>
        <v>0</v>
      </c>
      <c r="NV7" s="41" t="n">
        <f aca="false">'4a - Funding Profiles'!O193</f>
        <v>0</v>
      </c>
      <c r="NW7" s="41" t="n">
        <f aca="false">'4a - Funding Profiles'!P193</f>
        <v>0</v>
      </c>
      <c r="NX7" s="41" t="n">
        <f aca="false">'4a - Funding Profiles'!Q193</f>
        <v>0</v>
      </c>
      <c r="NY7" s="41" t="n">
        <f aca="false">'4a - Funding Profiles'!R193</f>
        <v>0</v>
      </c>
      <c r="NZ7" s="41" t="n">
        <f aca="false">'4a - Funding Profiles'!S193</f>
        <v>0</v>
      </c>
      <c r="OA7" s="41" t="n">
        <f aca="false">'4a - Funding Profiles'!T193</f>
        <v>0</v>
      </c>
      <c r="OB7" s="41" t="n">
        <f aca="false">'4a - Funding Profiles'!U193</f>
        <v>0</v>
      </c>
      <c r="OC7" s="41" t="n">
        <f aca="false">'4a - Funding Profiles'!V193</f>
        <v>0</v>
      </c>
      <c r="OD7" s="41" t="n">
        <f aca="false">'4a - Funding Profiles'!W193</f>
        <v>0</v>
      </c>
      <c r="OE7" s="41" t="n">
        <f aca="false">'4a - Funding Profiles'!X193</f>
        <v>0</v>
      </c>
      <c r="OF7" s="41" t="n">
        <f aca="false">'4a - Funding Profiles'!Y193</f>
        <v>0</v>
      </c>
      <c r="OG7" s="41" t="n">
        <f aca="false">'4a - Funding Profiles'!Z193</f>
        <v>0</v>
      </c>
      <c r="OH7" s="41" t="n">
        <f aca="false">'4a - Funding Profiles'!C194</f>
        <v>0</v>
      </c>
      <c r="OI7" s="41" t="n">
        <f aca="false">'4a - Funding Profiles'!D194</f>
        <v>0</v>
      </c>
      <c r="OJ7" s="41" t="n">
        <f aca="false">'4a - Funding Profiles'!E194</f>
        <v>0</v>
      </c>
      <c r="OK7" s="41" t="n">
        <f aca="false">'4a - Funding Profiles'!F194</f>
        <v>0</v>
      </c>
      <c r="OL7" s="41" t="n">
        <f aca="false">'4a - Funding Profiles'!G194</f>
        <v>0</v>
      </c>
      <c r="OM7" s="41" t="n">
        <f aca="false">'4a - Funding Profiles'!H194</f>
        <v>0</v>
      </c>
      <c r="ON7" s="41" t="n">
        <f aca="false">'4a - Funding Profiles'!I194</f>
        <v>0</v>
      </c>
      <c r="OO7" s="41" t="n">
        <f aca="false">'4a - Funding Profiles'!J194</f>
        <v>0</v>
      </c>
      <c r="OP7" s="41" t="n">
        <f aca="false">'4a - Funding Profiles'!K194</f>
        <v>0</v>
      </c>
      <c r="OQ7" s="41" t="n">
        <f aca="false">'4a - Funding Profiles'!L194</f>
        <v>0</v>
      </c>
      <c r="OR7" s="41" t="n">
        <f aca="false">'4a - Funding Profiles'!M194</f>
        <v>0</v>
      </c>
      <c r="OS7" s="41" t="n">
        <f aca="false">'4a - Funding Profiles'!N194</f>
        <v>0</v>
      </c>
      <c r="OT7" s="41" t="n">
        <f aca="false">'4a - Funding Profiles'!O194</f>
        <v>0</v>
      </c>
      <c r="OU7" s="41" t="n">
        <f aca="false">'4a - Funding Profiles'!P194</f>
        <v>0</v>
      </c>
      <c r="OV7" s="41" t="n">
        <f aca="false">'4a - Funding Profiles'!Q194</f>
        <v>0</v>
      </c>
      <c r="OW7" s="41" t="n">
        <f aca="false">'4a - Funding Profiles'!R194</f>
        <v>0</v>
      </c>
      <c r="OX7" s="41" t="n">
        <f aca="false">'4a - Funding Profiles'!S194</f>
        <v>0</v>
      </c>
      <c r="OY7" s="41" t="n">
        <f aca="false">'4a - Funding Profiles'!T194</f>
        <v>0</v>
      </c>
      <c r="OZ7" s="41" t="n">
        <f aca="false">'4a - Funding Profiles'!U194</f>
        <v>0</v>
      </c>
      <c r="PA7" s="41" t="n">
        <f aca="false">'4a - Funding Profiles'!V194</f>
        <v>0</v>
      </c>
      <c r="PB7" s="41" t="n">
        <f aca="false">'4a - Funding Profiles'!W194</f>
        <v>0</v>
      </c>
      <c r="PC7" s="41" t="n">
        <f aca="false">'4a - Funding Profiles'!X194</f>
        <v>0</v>
      </c>
      <c r="PD7" s="41" t="n">
        <f aca="false">'4a - Funding Profiles'!Y194</f>
        <v>0</v>
      </c>
      <c r="PE7" s="41" t="n">
        <f aca="false">'4a - Funding Profiles'!Z194</f>
        <v>0</v>
      </c>
      <c r="PF7" s="41" t="n">
        <f aca="false">'4a - Funding Profiles'!F195</f>
        <v>0</v>
      </c>
      <c r="QA7" s="41" t="n">
        <f aca="false">'4a - Funding Profiles'!C199</f>
        <v>0</v>
      </c>
      <c r="QB7" s="41" t="n">
        <f aca="false">'4b - PSI'!E18</f>
        <v>0</v>
      </c>
      <c r="QC7" s="41" t="n">
        <f aca="false">'4b - PSI'!F18</f>
        <v>0</v>
      </c>
      <c r="QD7" s="41" t="n">
        <f aca="false">'4b - PSI'!G18</f>
        <v>0</v>
      </c>
      <c r="QE7" s="41" t="n">
        <f aca="false">'4b - PSI'!H18</f>
        <v>0</v>
      </c>
      <c r="QF7" s="41" t="n">
        <f aca="false">'4b - PSI'!I18</f>
        <v>0</v>
      </c>
      <c r="QG7" s="41" t="n">
        <f aca="false">'4b - PSI'!J18</f>
        <v>0</v>
      </c>
      <c r="QH7" s="41" t="str">
        <f aca="false">'5 - Project Outputs'!C207</f>
        <v>Project 6: Not Applicable</v>
      </c>
      <c r="QI7" s="41" t="str">
        <f aca="false">'5 - Project Outputs'!C214</f>
        <v># of temporary FT jobs supported</v>
      </c>
      <c r="QJ7" s="41" t="str">
        <f aca="false">'5 - Project Outputs'!D214</f>
        <v>Number</v>
      </c>
      <c r="QK7" s="41" t="n">
        <f aca="false">'5 - Project Outputs'!E214</f>
        <v>0</v>
      </c>
      <c r="QL7" s="41" t="n">
        <f aca="false">'5 - Project Outputs'!F214</f>
        <v>0</v>
      </c>
      <c r="QM7" s="41" t="n">
        <f aca="false">'5 - Project Outputs'!G214</f>
        <v>0</v>
      </c>
      <c r="QN7" s="41" t="n">
        <f aca="false">'5 - Project Outputs'!H214</f>
        <v>0</v>
      </c>
      <c r="QO7" s="41" t="n">
        <f aca="false">'5 - Project Outputs'!I214</f>
        <v>0</v>
      </c>
      <c r="QP7" s="41" t="n">
        <f aca="false">'5 - Project Outputs'!J214</f>
        <v>0</v>
      </c>
      <c r="QQ7" s="41" t="n">
        <f aca="false">'5 - Project Outputs'!K214</f>
        <v>0</v>
      </c>
      <c r="QR7" s="41" t="n">
        <f aca="false">'5 - Project Outputs'!L214</f>
        <v>0</v>
      </c>
      <c r="QS7" s="41" t="n">
        <f aca="false">'5 - Project Outputs'!M214</f>
        <v>0</v>
      </c>
      <c r="QT7" s="41" t="n">
        <f aca="false">'5 - Project Outputs'!N214</f>
        <v>0</v>
      </c>
      <c r="QU7" s="41" t="n">
        <f aca="false">'5 - Project Outputs'!O214</f>
        <v>0</v>
      </c>
      <c r="QV7" s="41" t="n">
        <f aca="false">'5 - Project Outputs'!P214</f>
        <v>0</v>
      </c>
      <c r="QW7" s="41" t="n">
        <f aca="false">'5 - Project Outputs'!Q214</f>
        <v>0</v>
      </c>
      <c r="QX7" s="41" t="n">
        <f aca="false">'5 - Project Outputs'!R214</f>
        <v>0</v>
      </c>
      <c r="QY7" s="41" t="n">
        <f aca="false">'5 - Project Outputs'!S214</f>
        <v>0</v>
      </c>
      <c r="QZ7" s="41" t="n">
        <f aca="false">'5 - Project Outputs'!T214</f>
        <v>0</v>
      </c>
      <c r="RA7" s="41" t="n">
        <f aca="false">'5 - Project Outputs'!U214</f>
        <v>0</v>
      </c>
      <c r="RB7" s="41" t="n">
        <f aca="false">'5 - Project Outputs'!V214</f>
        <v>0</v>
      </c>
      <c r="RC7" s="41" t="n">
        <f aca="false">'5 - Project Outputs'!W214</f>
        <v>0</v>
      </c>
      <c r="RD7" s="41" t="n">
        <f aca="false">'5 - Project Outputs'!X214</f>
        <v>0</v>
      </c>
      <c r="RE7" s="41" t="str">
        <f aca="false">'5 - Project Outputs'!C215</f>
        <v># of full-time equivalent (FTE) permanent jobs created through the project</v>
      </c>
      <c r="RF7" s="41" t="str">
        <f aca="false">'5 - Project Outputs'!D215</f>
        <v>Number of FTE jobs</v>
      </c>
      <c r="RG7" s="41" t="n">
        <f aca="false">'5 - Project Outputs'!E215</f>
        <v>0</v>
      </c>
      <c r="RH7" s="41" t="n">
        <f aca="false">'5 - Project Outputs'!F215</f>
        <v>0</v>
      </c>
      <c r="RI7" s="41" t="n">
        <f aca="false">'5 - Project Outputs'!G215</f>
        <v>0</v>
      </c>
      <c r="RJ7" s="41" t="n">
        <f aca="false">'5 - Project Outputs'!H215</f>
        <v>0</v>
      </c>
      <c r="RK7" s="41" t="n">
        <f aca="false">'5 - Project Outputs'!I215</f>
        <v>0</v>
      </c>
      <c r="RL7" s="41" t="n">
        <f aca="false">'5 - Project Outputs'!J215</f>
        <v>0</v>
      </c>
      <c r="RM7" s="41" t="n">
        <f aca="false">'5 - Project Outputs'!K215</f>
        <v>0</v>
      </c>
      <c r="RN7" s="41" t="n">
        <f aca="false">'5 - Project Outputs'!L215</f>
        <v>0</v>
      </c>
      <c r="RO7" s="41" t="n">
        <f aca="false">'5 - Project Outputs'!M215</f>
        <v>0</v>
      </c>
      <c r="RP7" s="41" t="n">
        <f aca="false">'5 - Project Outputs'!N215</f>
        <v>0</v>
      </c>
      <c r="RQ7" s="41" t="n">
        <f aca="false">'5 - Project Outputs'!O215</f>
        <v>0</v>
      </c>
      <c r="RR7" s="41" t="n">
        <f aca="false">'5 - Project Outputs'!P215</f>
        <v>0</v>
      </c>
      <c r="RS7" s="41" t="n">
        <f aca="false">'5 - Project Outputs'!Q215</f>
        <v>0</v>
      </c>
      <c r="RT7" s="41" t="n">
        <f aca="false">'5 - Project Outputs'!R215</f>
        <v>0</v>
      </c>
      <c r="RU7" s="41" t="n">
        <f aca="false">'5 - Project Outputs'!S215</f>
        <v>0</v>
      </c>
      <c r="RV7" s="41" t="n">
        <f aca="false">'5 - Project Outputs'!T215</f>
        <v>0</v>
      </c>
      <c r="RW7" s="41" t="n">
        <f aca="false">'5 - Project Outputs'!U215</f>
        <v>0</v>
      </c>
      <c r="RX7" s="41" t="n">
        <f aca="false">'5 - Project Outputs'!V215</f>
        <v>0</v>
      </c>
      <c r="RY7" s="41" t="n">
        <f aca="false">'5 - Project Outputs'!W215</f>
        <v>0</v>
      </c>
      <c r="RZ7" s="41" t="n">
        <f aca="false">'5 - Project Outputs'!X215</f>
        <v>0</v>
      </c>
      <c r="SA7" s="41" t="str">
        <f aca="false">'5 - Project Outputs'!C216</f>
        <v># of full-time equivalent (FTE) permanent jobs safeguarded through the project</v>
      </c>
      <c r="SB7" s="41" t="str">
        <f aca="false">'5 - Project Outputs'!D216</f>
        <v>Number of FTE jobs</v>
      </c>
      <c r="SC7" s="41" t="n">
        <f aca="false">'5 - Project Outputs'!E216</f>
        <v>0</v>
      </c>
      <c r="SD7" s="41" t="n">
        <f aca="false">'5 - Project Outputs'!F216</f>
        <v>0</v>
      </c>
      <c r="SE7" s="41" t="n">
        <f aca="false">'5 - Project Outputs'!G216</f>
        <v>0</v>
      </c>
      <c r="SF7" s="41" t="n">
        <f aca="false">'5 - Project Outputs'!H216</f>
        <v>0</v>
      </c>
      <c r="SG7" s="41" t="n">
        <f aca="false">'5 - Project Outputs'!I216</f>
        <v>0</v>
      </c>
      <c r="SH7" s="41" t="n">
        <f aca="false">'5 - Project Outputs'!J216</f>
        <v>0</v>
      </c>
      <c r="SI7" s="41" t="n">
        <f aca="false">'5 - Project Outputs'!K216</f>
        <v>0</v>
      </c>
      <c r="SJ7" s="41" t="n">
        <f aca="false">'5 - Project Outputs'!L216</f>
        <v>0</v>
      </c>
      <c r="SK7" s="41" t="n">
        <f aca="false">'5 - Project Outputs'!M216</f>
        <v>0</v>
      </c>
      <c r="SL7" s="41" t="n">
        <f aca="false">'5 - Project Outputs'!N216</f>
        <v>0</v>
      </c>
      <c r="SM7" s="41" t="n">
        <f aca="false">'5 - Project Outputs'!O216</f>
        <v>0</v>
      </c>
      <c r="SN7" s="41" t="n">
        <f aca="false">'5 - Project Outputs'!P216</f>
        <v>0</v>
      </c>
      <c r="SO7" s="41" t="n">
        <f aca="false">'5 - Project Outputs'!Q216</f>
        <v>0</v>
      </c>
      <c r="SP7" s="41" t="n">
        <f aca="false">'5 - Project Outputs'!R216</f>
        <v>0</v>
      </c>
      <c r="SQ7" s="41" t="n">
        <f aca="false">'5 - Project Outputs'!S216</f>
        <v>0</v>
      </c>
      <c r="SR7" s="41" t="n">
        <f aca="false">'5 - Project Outputs'!T216</f>
        <v>0</v>
      </c>
      <c r="SS7" s="41" t="n">
        <f aca="false">'5 - Project Outputs'!U216</f>
        <v>0</v>
      </c>
      <c r="ST7" s="41" t="n">
        <f aca="false">'5 - Project Outputs'!V216</f>
        <v>0</v>
      </c>
      <c r="SU7" s="41" t="n">
        <f aca="false">'5 - Project Outputs'!W216</f>
        <v>0</v>
      </c>
      <c r="SV7" s="41" t="n">
        <f aca="false">'5 - Project Outputs'!X216</f>
        <v>0</v>
      </c>
      <c r="SW7" s="41" t="str">
        <f aca="false">'5 - Project Outputs'!C218</f>
        <v>&lt; Select &gt;</v>
      </c>
      <c r="SX7" s="41" t="str">
        <f aca="false">'5 - Project Outputs'!D218</f>
        <v>N/A</v>
      </c>
      <c r="SY7" s="41" t="n">
        <f aca="false">'5 - Project Outputs'!E218</f>
        <v>0</v>
      </c>
      <c r="SZ7" s="41" t="n">
        <f aca="false">'5 - Project Outputs'!F218</f>
        <v>0</v>
      </c>
      <c r="TA7" s="41" t="n">
        <f aca="false">'5 - Project Outputs'!G218</f>
        <v>0</v>
      </c>
      <c r="TB7" s="41" t="n">
        <f aca="false">'5 - Project Outputs'!H218</f>
        <v>0</v>
      </c>
      <c r="TC7" s="41" t="n">
        <f aca="false">'5 - Project Outputs'!I218</f>
        <v>0</v>
      </c>
      <c r="TD7" s="41" t="n">
        <f aca="false">'5 - Project Outputs'!J218</f>
        <v>0</v>
      </c>
      <c r="TE7" s="41" t="n">
        <f aca="false">'5 - Project Outputs'!K218</f>
        <v>0</v>
      </c>
      <c r="TF7" s="41" t="n">
        <f aca="false">'5 - Project Outputs'!L218</f>
        <v>0</v>
      </c>
      <c r="TG7" s="41" t="n">
        <f aca="false">'5 - Project Outputs'!M218</f>
        <v>0</v>
      </c>
      <c r="TH7" s="41" t="n">
        <f aca="false">'5 - Project Outputs'!N218</f>
        <v>0</v>
      </c>
      <c r="TI7" s="41" t="n">
        <f aca="false">'5 - Project Outputs'!O218</f>
        <v>0</v>
      </c>
      <c r="TJ7" s="41" t="n">
        <f aca="false">'5 - Project Outputs'!P218</f>
        <v>0</v>
      </c>
      <c r="TK7" s="41" t="n">
        <f aca="false">'5 - Project Outputs'!Q218</f>
        <v>0</v>
      </c>
      <c r="TL7" s="41" t="n">
        <f aca="false">'5 - Project Outputs'!R218</f>
        <v>0</v>
      </c>
      <c r="TM7" s="41" t="n">
        <f aca="false">'5 - Project Outputs'!S218</f>
        <v>0</v>
      </c>
      <c r="TN7" s="41" t="n">
        <f aca="false">'5 - Project Outputs'!T218</f>
        <v>0</v>
      </c>
      <c r="TO7" s="41" t="n">
        <f aca="false">'5 - Project Outputs'!U218</f>
        <v>0</v>
      </c>
      <c r="TP7" s="41" t="n">
        <f aca="false">'5 - Project Outputs'!V218</f>
        <v>0</v>
      </c>
      <c r="TQ7" s="41" t="n">
        <f aca="false">'5 - Project Outputs'!W218</f>
        <v>0</v>
      </c>
      <c r="TR7" s="41" t="n">
        <f aca="false">'5 - Project Outputs'!X218</f>
        <v>0</v>
      </c>
      <c r="TS7" s="41" t="n">
        <f aca="false">'5 - Project Outputs'!Y218</f>
        <v>0</v>
      </c>
      <c r="TT7" s="41" t="str">
        <f aca="false">'5 - Project Outputs'!C219</f>
        <v>&lt; Select &gt;</v>
      </c>
      <c r="TU7" s="41" t="str">
        <f aca="false">'5 - Project Outputs'!D219</f>
        <v>N/A</v>
      </c>
      <c r="TV7" s="41" t="n">
        <f aca="false">'5 - Project Outputs'!E219</f>
        <v>0</v>
      </c>
      <c r="TW7" s="41" t="n">
        <f aca="false">'5 - Project Outputs'!F219</f>
        <v>0</v>
      </c>
      <c r="TX7" s="41" t="n">
        <f aca="false">'5 - Project Outputs'!G219</f>
        <v>0</v>
      </c>
      <c r="TY7" s="41" t="n">
        <f aca="false">'5 - Project Outputs'!H219</f>
        <v>0</v>
      </c>
      <c r="TZ7" s="41" t="n">
        <f aca="false">'5 - Project Outputs'!I219</f>
        <v>0</v>
      </c>
      <c r="UA7" s="41" t="n">
        <f aca="false">'5 - Project Outputs'!J219</f>
        <v>0</v>
      </c>
      <c r="UB7" s="41" t="n">
        <f aca="false">'5 - Project Outputs'!K219</f>
        <v>0</v>
      </c>
      <c r="UC7" s="41" t="n">
        <f aca="false">'5 - Project Outputs'!L219</f>
        <v>0</v>
      </c>
      <c r="UD7" s="41" t="n">
        <f aca="false">'5 - Project Outputs'!M219</f>
        <v>0</v>
      </c>
      <c r="UE7" s="41" t="n">
        <f aca="false">'5 - Project Outputs'!N219</f>
        <v>0</v>
      </c>
      <c r="UF7" s="41" t="n">
        <f aca="false">'5 - Project Outputs'!O219</f>
        <v>0</v>
      </c>
      <c r="UG7" s="41" t="n">
        <f aca="false">'5 - Project Outputs'!P219</f>
        <v>0</v>
      </c>
      <c r="UH7" s="41" t="n">
        <f aca="false">'5 - Project Outputs'!Q219</f>
        <v>0</v>
      </c>
      <c r="UI7" s="41" t="n">
        <f aca="false">'5 - Project Outputs'!R219</f>
        <v>0</v>
      </c>
      <c r="UJ7" s="41" t="n">
        <f aca="false">'5 - Project Outputs'!S219</f>
        <v>0</v>
      </c>
      <c r="UK7" s="41" t="n">
        <f aca="false">'5 - Project Outputs'!T219</f>
        <v>0</v>
      </c>
      <c r="UL7" s="41" t="n">
        <f aca="false">'5 - Project Outputs'!U219</f>
        <v>0</v>
      </c>
      <c r="UM7" s="41" t="n">
        <f aca="false">'5 - Project Outputs'!V219</f>
        <v>0</v>
      </c>
      <c r="UN7" s="41" t="n">
        <f aca="false">'5 - Project Outputs'!W219</f>
        <v>0</v>
      </c>
      <c r="UO7" s="41" t="n">
        <f aca="false">'5 - Project Outputs'!X219</f>
        <v>0</v>
      </c>
      <c r="UP7" s="41" t="n">
        <f aca="false">'5 - Project Outputs'!Y219</f>
        <v>0</v>
      </c>
      <c r="UQ7" s="41" t="str">
        <f aca="false">'5 - Project Outputs'!C220</f>
        <v>&lt; Select &gt;</v>
      </c>
      <c r="UR7" s="41" t="str">
        <f aca="false">'5 - Project Outputs'!D220</f>
        <v>N/A</v>
      </c>
      <c r="US7" s="41" t="n">
        <f aca="false">'5 - Project Outputs'!E220</f>
        <v>0</v>
      </c>
      <c r="UT7" s="41" t="n">
        <f aca="false">'5 - Project Outputs'!F220</f>
        <v>0</v>
      </c>
      <c r="UU7" s="41" t="n">
        <f aca="false">'5 - Project Outputs'!G220</f>
        <v>0</v>
      </c>
      <c r="UV7" s="41" t="n">
        <f aca="false">'5 - Project Outputs'!H220</f>
        <v>0</v>
      </c>
      <c r="UW7" s="41" t="n">
        <f aca="false">'5 - Project Outputs'!I220</f>
        <v>0</v>
      </c>
      <c r="UX7" s="41" t="n">
        <f aca="false">'5 - Project Outputs'!J220</f>
        <v>0</v>
      </c>
      <c r="UY7" s="41" t="n">
        <f aca="false">'5 - Project Outputs'!K220</f>
        <v>0</v>
      </c>
      <c r="UZ7" s="41" t="n">
        <f aca="false">'5 - Project Outputs'!L220</f>
        <v>0</v>
      </c>
      <c r="VA7" s="41" t="n">
        <f aca="false">'5 - Project Outputs'!M220</f>
        <v>0</v>
      </c>
      <c r="VB7" s="41" t="n">
        <f aca="false">'5 - Project Outputs'!N220</f>
        <v>0</v>
      </c>
      <c r="VC7" s="41" t="n">
        <f aca="false">'5 - Project Outputs'!O220</f>
        <v>0</v>
      </c>
      <c r="VD7" s="41" t="n">
        <f aca="false">'5 - Project Outputs'!P220</f>
        <v>0</v>
      </c>
      <c r="VE7" s="41" t="n">
        <f aca="false">'5 - Project Outputs'!Q220</f>
        <v>0</v>
      </c>
      <c r="VF7" s="41" t="n">
        <f aca="false">'5 - Project Outputs'!R220</f>
        <v>0</v>
      </c>
      <c r="VG7" s="41" t="n">
        <f aca="false">'5 - Project Outputs'!S220</f>
        <v>0</v>
      </c>
      <c r="VH7" s="41" t="n">
        <f aca="false">'5 - Project Outputs'!T220</f>
        <v>0</v>
      </c>
      <c r="VI7" s="41" t="n">
        <f aca="false">'5 - Project Outputs'!U220</f>
        <v>0</v>
      </c>
      <c r="VJ7" s="41" t="n">
        <f aca="false">'5 - Project Outputs'!V220</f>
        <v>0</v>
      </c>
      <c r="VK7" s="41" t="n">
        <f aca="false">'5 - Project Outputs'!W220</f>
        <v>0</v>
      </c>
      <c r="VL7" s="41" t="n">
        <f aca="false">'5 - Project Outputs'!X220</f>
        <v>0</v>
      </c>
      <c r="VM7" s="41" t="n">
        <f aca="false">'5 - Project Outputs'!Y220</f>
        <v>0</v>
      </c>
      <c r="VN7" s="41" t="str">
        <f aca="false">'5 - Project Outputs'!C221</f>
        <v>&lt; Select &gt;</v>
      </c>
      <c r="VO7" s="41" t="str">
        <f aca="false">'5 - Project Outputs'!D221</f>
        <v>N/A</v>
      </c>
      <c r="VP7" s="41" t="n">
        <f aca="false">'5 - Project Outputs'!E221</f>
        <v>0</v>
      </c>
      <c r="VQ7" s="41" t="n">
        <f aca="false">'5 - Project Outputs'!F221</f>
        <v>0</v>
      </c>
      <c r="VR7" s="41" t="n">
        <f aca="false">'5 - Project Outputs'!G221</f>
        <v>0</v>
      </c>
      <c r="VS7" s="41" t="n">
        <f aca="false">'5 - Project Outputs'!H221</f>
        <v>0</v>
      </c>
      <c r="VT7" s="41" t="n">
        <f aca="false">'5 - Project Outputs'!I221</f>
        <v>0</v>
      </c>
      <c r="VU7" s="41" t="n">
        <f aca="false">'5 - Project Outputs'!J221</f>
        <v>0</v>
      </c>
      <c r="VV7" s="41" t="n">
        <f aca="false">'5 - Project Outputs'!K221</f>
        <v>0</v>
      </c>
      <c r="VW7" s="41" t="n">
        <f aca="false">'5 - Project Outputs'!L221</f>
        <v>0</v>
      </c>
      <c r="VX7" s="41" t="n">
        <f aca="false">'5 - Project Outputs'!M221</f>
        <v>0</v>
      </c>
      <c r="VY7" s="41" t="n">
        <f aca="false">'5 - Project Outputs'!N221</f>
        <v>0</v>
      </c>
      <c r="VZ7" s="41" t="n">
        <f aca="false">'5 - Project Outputs'!O221</f>
        <v>0</v>
      </c>
      <c r="WA7" s="41" t="n">
        <f aca="false">'5 - Project Outputs'!P221</f>
        <v>0</v>
      </c>
      <c r="WB7" s="41" t="n">
        <f aca="false">'5 - Project Outputs'!Q221</f>
        <v>0</v>
      </c>
      <c r="WC7" s="41" t="n">
        <f aca="false">'5 - Project Outputs'!R221</f>
        <v>0</v>
      </c>
      <c r="WD7" s="41" t="n">
        <f aca="false">'5 - Project Outputs'!S221</f>
        <v>0</v>
      </c>
      <c r="WE7" s="41" t="n">
        <f aca="false">'5 - Project Outputs'!T221</f>
        <v>0</v>
      </c>
      <c r="WF7" s="41" t="n">
        <f aca="false">'5 - Project Outputs'!U221</f>
        <v>0</v>
      </c>
      <c r="WG7" s="41" t="n">
        <f aca="false">'5 - Project Outputs'!V221</f>
        <v>0</v>
      </c>
      <c r="WH7" s="41" t="n">
        <f aca="false">'5 - Project Outputs'!W221</f>
        <v>0</v>
      </c>
      <c r="WI7" s="41" t="n">
        <f aca="false">'5 - Project Outputs'!X221</f>
        <v>0</v>
      </c>
      <c r="WJ7" s="41" t="n">
        <f aca="false">'5 - Project Outputs'!Y221</f>
        <v>0</v>
      </c>
      <c r="WK7" s="41" t="str">
        <f aca="false">'5 - Project Outputs'!C222</f>
        <v>&lt; Select &gt;</v>
      </c>
      <c r="WL7" s="41" t="str">
        <f aca="false">'5 - Project Outputs'!D222</f>
        <v>N/A</v>
      </c>
      <c r="WM7" s="41" t="n">
        <f aca="false">'5 - Project Outputs'!E222</f>
        <v>0</v>
      </c>
      <c r="WN7" s="41" t="n">
        <f aca="false">'5 - Project Outputs'!F222</f>
        <v>0</v>
      </c>
      <c r="WO7" s="41" t="n">
        <f aca="false">'5 - Project Outputs'!G222</f>
        <v>0</v>
      </c>
      <c r="WP7" s="41" t="n">
        <f aca="false">'5 - Project Outputs'!H222</f>
        <v>0</v>
      </c>
      <c r="WQ7" s="41" t="n">
        <f aca="false">'5 - Project Outputs'!I222</f>
        <v>0</v>
      </c>
      <c r="WR7" s="41" t="n">
        <f aca="false">'5 - Project Outputs'!J222</f>
        <v>0</v>
      </c>
      <c r="WS7" s="41" t="n">
        <f aca="false">'5 - Project Outputs'!K222</f>
        <v>0</v>
      </c>
      <c r="WT7" s="41" t="n">
        <f aca="false">'5 - Project Outputs'!L222</f>
        <v>0</v>
      </c>
      <c r="WU7" s="41" t="n">
        <f aca="false">'5 - Project Outputs'!M222</f>
        <v>0</v>
      </c>
      <c r="WV7" s="41" t="n">
        <f aca="false">'5 - Project Outputs'!N222</f>
        <v>0</v>
      </c>
      <c r="WW7" s="41" t="n">
        <f aca="false">'5 - Project Outputs'!O222</f>
        <v>0</v>
      </c>
      <c r="WX7" s="41" t="n">
        <f aca="false">'5 - Project Outputs'!P222</f>
        <v>0</v>
      </c>
      <c r="WY7" s="41" t="n">
        <f aca="false">'5 - Project Outputs'!Q222</f>
        <v>0</v>
      </c>
      <c r="WZ7" s="41" t="n">
        <f aca="false">'5 - Project Outputs'!R222</f>
        <v>0</v>
      </c>
      <c r="XA7" s="41" t="n">
        <f aca="false">'5 - Project Outputs'!S222</f>
        <v>0</v>
      </c>
      <c r="XB7" s="41" t="n">
        <f aca="false">'5 - Project Outputs'!T222</f>
        <v>0</v>
      </c>
      <c r="XC7" s="41" t="n">
        <f aca="false">'5 - Project Outputs'!U222</f>
        <v>0</v>
      </c>
      <c r="XD7" s="41" t="n">
        <f aca="false">'5 - Project Outputs'!V222</f>
        <v>0</v>
      </c>
      <c r="XE7" s="41" t="n">
        <f aca="false">'5 - Project Outputs'!W222</f>
        <v>0</v>
      </c>
      <c r="XF7" s="41" t="n">
        <f aca="false">'5 - Project Outputs'!X222</f>
        <v>0</v>
      </c>
      <c r="XG7" s="41" t="n">
        <f aca="false">'5 - Project Outputs'!Y222</f>
        <v>0</v>
      </c>
      <c r="XH7" s="41" t="str">
        <f aca="false">'5 - Project Outputs'!C223</f>
        <v>&lt; Select &gt;</v>
      </c>
      <c r="XI7" s="41" t="str">
        <f aca="false">'5 - Project Outputs'!D223</f>
        <v>N/A</v>
      </c>
      <c r="XJ7" s="41" t="n">
        <f aca="false">'5 - Project Outputs'!E223</f>
        <v>0</v>
      </c>
      <c r="XK7" s="41" t="n">
        <f aca="false">'5 - Project Outputs'!F223</f>
        <v>0</v>
      </c>
      <c r="XL7" s="41" t="n">
        <f aca="false">'5 - Project Outputs'!G223</f>
        <v>0</v>
      </c>
      <c r="XM7" s="41" t="n">
        <f aca="false">'5 - Project Outputs'!H223</f>
        <v>0</v>
      </c>
      <c r="XN7" s="41" t="n">
        <f aca="false">'5 - Project Outputs'!I223</f>
        <v>0</v>
      </c>
      <c r="XO7" s="41" t="n">
        <f aca="false">'5 - Project Outputs'!J223</f>
        <v>0</v>
      </c>
      <c r="XP7" s="41" t="n">
        <f aca="false">'5 - Project Outputs'!K223</f>
        <v>0</v>
      </c>
      <c r="XQ7" s="41" t="n">
        <f aca="false">'5 - Project Outputs'!L223</f>
        <v>0</v>
      </c>
      <c r="XR7" s="41" t="n">
        <f aca="false">'5 - Project Outputs'!M223</f>
        <v>0</v>
      </c>
      <c r="XS7" s="41" t="n">
        <f aca="false">'5 - Project Outputs'!N223</f>
        <v>0</v>
      </c>
      <c r="XT7" s="41" t="n">
        <f aca="false">'5 - Project Outputs'!O223</f>
        <v>0</v>
      </c>
      <c r="XU7" s="41" t="n">
        <f aca="false">'5 - Project Outputs'!P223</f>
        <v>0</v>
      </c>
      <c r="XV7" s="41" t="n">
        <f aca="false">'5 - Project Outputs'!Q223</f>
        <v>0</v>
      </c>
      <c r="XW7" s="41" t="n">
        <f aca="false">'5 - Project Outputs'!R223</f>
        <v>0</v>
      </c>
      <c r="XX7" s="41" t="n">
        <f aca="false">'5 - Project Outputs'!S223</f>
        <v>0</v>
      </c>
      <c r="XY7" s="41" t="n">
        <f aca="false">'5 - Project Outputs'!T223</f>
        <v>0</v>
      </c>
      <c r="XZ7" s="41" t="n">
        <f aca="false">'5 - Project Outputs'!U223</f>
        <v>0</v>
      </c>
      <c r="YA7" s="41" t="n">
        <f aca="false">'5 - Project Outputs'!V223</f>
        <v>0</v>
      </c>
      <c r="YB7" s="41" t="n">
        <f aca="false">'5 - Project Outputs'!W223</f>
        <v>0</v>
      </c>
      <c r="YC7" s="41" t="n">
        <f aca="false">'5 - Project Outputs'!X223</f>
        <v>0</v>
      </c>
      <c r="YD7" s="41" t="n">
        <f aca="false">'5 - Project Outputs'!Y223</f>
        <v>0</v>
      </c>
      <c r="YE7" s="41" t="str">
        <f aca="false">'5 - Project Outputs'!C224</f>
        <v>&lt; Select &gt;</v>
      </c>
      <c r="YF7" s="41" t="str">
        <f aca="false">'5 - Project Outputs'!D224</f>
        <v>N/A</v>
      </c>
      <c r="YG7" s="41" t="n">
        <f aca="false">'5 - Project Outputs'!E224</f>
        <v>0</v>
      </c>
      <c r="YH7" s="41" t="n">
        <f aca="false">'5 - Project Outputs'!F224</f>
        <v>0</v>
      </c>
      <c r="YI7" s="41" t="n">
        <f aca="false">'5 - Project Outputs'!G224</f>
        <v>0</v>
      </c>
      <c r="YJ7" s="41" t="n">
        <f aca="false">'5 - Project Outputs'!H224</f>
        <v>0</v>
      </c>
      <c r="YK7" s="41" t="n">
        <f aca="false">'5 - Project Outputs'!I224</f>
        <v>0</v>
      </c>
      <c r="YL7" s="41" t="n">
        <f aca="false">'5 - Project Outputs'!J224</f>
        <v>0</v>
      </c>
      <c r="YM7" s="41" t="n">
        <f aca="false">'5 - Project Outputs'!K224</f>
        <v>0</v>
      </c>
      <c r="YN7" s="41" t="n">
        <f aca="false">'5 - Project Outputs'!L224</f>
        <v>0</v>
      </c>
      <c r="YO7" s="41" t="n">
        <f aca="false">'5 - Project Outputs'!M224</f>
        <v>0</v>
      </c>
      <c r="YP7" s="41" t="n">
        <f aca="false">'5 - Project Outputs'!N224</f>
        <v>0</v>
      </c>
      <c r="YQ7" s="41" t="n">
        <f aca="false">'5 - Project Outputs'!O224</f>
        <v>0</v>
      </c>
      <c r="YR7" s="41" t="n">
        <f aca="false">'5 - Project Outputs'!P224</f>
        <v>0</v>
      </c>
      <c r="YS7" s="41" t="n">
        <f aca="false">'5 - Project Outputs'!Q224</f>
        <v>0</v>
      </c>
      <c r="YT7" s="41" t="n">
        <f aca="false">'5 - Project Outputs'!R224</f>
        <v>0</v>
      </c>
      <c r="YU7" s="41" t="n">
        <f aca="false">'5 - Project Outputs'!S224</f>
        <v>0</v>
      </c>
      <c r="YV7" s="41" t="n">
        <f aca="false">'5 - Project Outputs'!T224</f>
        <v>0</v>
      </c>
      <c r="YW7" s="41" t="n">
        <f aca="false">'5 - Project Outputs'!U224</f>
        <v>0</v>
      </c>
      <c r="YX7" s="41" t="n">
        <f aca="false">'5 - Project Outputs'!V224</f>
        <v>0</v>
      </c>
      <c r="YY7" s="41" t="n">
        <f aca="false">'5 - Project Outputs'!W224</f>
        <v>0</v>
      </c>
      <c r="YZ7" s="41" t="n">
        <f aca="false">'5 - Project Outputs'!X224</f>
        <v>0</v>
      </c>
      <c r="ZA7" s="41" t="n">
        <f aca="false">'5 - Project Outputs'!Y224</f>
        <v>0</v>
      </c>
      <c r="ZB7" s="41" t="str">
        <f aca="false">'5 - Project Outputs'!C225</f>
        <v>&lt; Select &gt;</v>
      </c>
      <c r="ZC7" s="41" t="str">
        <f aca="false">'5 - Project Outputs'!D225</f>
        <v>N/A</v>
      </c>
      <c r="ZD7" s="41" t="n">
        <f aca="false">'5 - Project Outputs'!E225</f>
        <v>0</v>
      </c>
      <c r="ZE7" s="41" t="n">
        <f aca="false">'5 - Project Outputs'!F225</f>
        <v>0</v>
      </c>
      <c r="ZF7" s="41" t="n">
        <f aca="false">'5 - Project Outputs'!G225</f>
        <v>0</v>
      </c>
      <c r="ZG7" s="41" t="n">
        <f aca="false">'5 - Project Outputs'!H225</f>
        <v>0</v>
      </c>
      <c r="ZH7" s="41" t="n">
        <f aca="false">'5 - Project Outputs'!I225</f>
        <v>0</v>
      </c>
      <c r="ZI7" s="41" t="n">
        <f aca="false">'5 - Project Outputs'!J225</f>
        <v>0</v>
      </c>
      <c r="ZJ7" s="41" t="n">
        <f aca="false">'5 - Project Outputs'!K225</f>
        <v>0</v>
      </c>
      <c r="ZK7" s="41" t="n">
        <f aca="false">'5 - Project Outputs'!L225</f>
        <v>0</v>
      </c>
      <c r="ZL7" s="41" t="n">
        <f aca="false">'5 - Project Outputs'!M225</f>
        <v>0</v>
      </c>
      <c r="ZM7" s="41" t="n">
        <f aca="false">'5 - Project Outputs'!N225</f>
        <v>0</v>
      </c>
      <c r="ZN7" s="41" t="n">
        <f aca="false">'5 - Project Outputs'!O225</f>
        <v>0</v>
      </c>
      <c r="ZO7" s="41" t="n">
        <f aca="false">'5 - Project Outputs'!P225</f>
        <v>0</v>
      </c>
      <c r="ZP7" s="41" t="n">
        <f aca="false">'5 - Project Outputs'!Q225</f>
        <v>0</v>
      </c>
      <c r="ZQ7" s="41" t="n">
        <f aca="false">'5 - Project Outputs'!R225</f>
        <v>0</v>
      </c>
      <c r="ZR7" s="41" t="n">
        <f aca="false">'5 - Project Outputs'!S225</f>
        <v>0</v>
      </c>
      <c r="ZS7" s="41" t="n">
        <f aca="false">'5 - Project Outputs'!T225</f>
        <v>0</v>
      </c>
      <c r="ZT7" s="41" t="n">
        <f aca="false">'5 - Project Outputs'!U225</f>
        <v>0</v>
      </c>
      <c r="ZU7" s="41" t="n">
        <f aca="false">'5 - Project Outputs'!V225</f>
        <v>0</v>
      </c>
      <c r="ZV7" s="41" t="n">
        <f aca="false">'5 - Project Outputs'!W225</f>
        <v>0</v>
      </c>
      <c r="ZW7" s="41" t="n">
        <f aca="false">'5 - Project Outputs'!X225</f>
        <v>0</v>
      </c>
      <c r="ZX7" s="41" t="n">
        <f aca="false">'5 - Project Outputs'!Y225</f>
        <v>0</v>
      </c>
      <c r="ZY7" s="41" t="str">
        <f aca="false">'5 - Project Outputs'!C226</f>
        <v>&lt; Select &gt;</v>
      </c>
      <c r="ZZ7" s="41" t="str">
        <f aca="false">'5 - Project Outputs'!D226</f>
        <v>N/A</v>
      </c>
      <c r="AAA7" s="41" t="n">
        <f aca="false">'5 - Project Outputs'!E226</f>
        <v>0</v>
      </c>
      <c r="AAB7" s="41" t="n">
        <f aca="false">'5 - Project Outputs'!F226</f>
        <v>0</v>
      </c>
      <c r="AAC7" s="41" t="n">
        <f aca="false">'5 - Project Outputs'!G226</f>
        <v>0</v>
      </c>
      <c r="AAD7" s="41" t="n">
        <f aca="false">'5 - Project Outputs'!H226</f>
        <v>0</v>
      </c>
      <c r="AAE7" s="41" t="n">
        <f aca="false">'5 - Project Outputs'!I226</f>
        <v>0</v>
      </c>
      <c r="AAF7" s="41" t="n">
        <f aca="false">'5 - Project Outputs'!J226</f>
        <v>0</v>
      </c>
      <c r="AAG7" s="41" t="n">
        <f aca="false">'5 - Project Outputs'!K226</f>
        <v>0</v>
      </c>
      <c r="AAH7" s="41" t="n">
        <f aca="false">'5 - Project Outputs'!L226</f>
        <v>0</v>
      </c>
      <c r="AAI7" s="41" t="n">
        <f aca="false">'5 - Project Outputs'!M226</f>
        <v>0</v>
      </c>
      <c r="AAJ7" s="41" t="n">
        <f aca="false">'5 - Project Outputs'!N226</f>
        <v>0</v>
      </c>
      <c r="AAK7" s="41" t="n">
        <f aca="false">'5 - Project Outputs'!O226</f>
        <v>0</v>
      </c>
      <c r="AAL7" s="41" t="n">
        <f aca="false">'5 - Project Outputs'!P226</f>
        <v>0</v>
      </c>
      <c r="AAM7" s="41" t="n">
        <f aca="false">'5 - Project Outputs'!Q226</f>
        <v>0</v>
      </c>
      <c r="AAN7" s="41" t="n">
        <f aca="false">'5 - Project Outputs'!R226</f>
        <v>0</v>
      </c>
      <c r="AAO7" s="41" t="n">
        <f aca="false">'5 - Project Outputs'!S226</f>
        <v>0</v>
      </c>
      <c r="AAP7" s="41" t="n">
        <f aca="false">'5 - Project Outputs'!T226</f>
        <v>0</v>
      </c>
      <c r="AAQ7" s="41" t="n">
        <f aca="false">'5 - Project Outputs'!U226</f>
        <v>0</v>
      </c>
      <c r="AAR7" s="41" t="n">
        <f aca="false">'5 - Project Outputs'!V226</f>
        <v>0</v>
      </c>
      <c r="AAS7" s="41" t="n">
        <f aca="false">'5 - Project Outputs'!W226</f>
        <v>0</v>
      </c>
      <c r="AAT7" s="41" t="n">
        <f aca="false">'5 - Project Outputs'!X226</f>
        <v>0</v>
      </c>
      <c r="AAU7" s="41" t="n">
        <f aca="false">'5 - Project Outputs'!Y226</f>
        <v>0</v>
      </c>
      <c r="AAV7" s="41" t="str">
        <f aca="false">'5 - Project Outputs'!C227</f>
        <v>&lt; Select &gt;</v>
      </c>
      <c r="AAW7" s="41" t="str">
        <f aca="false">'5 - Project Outputs'!D227</f>
        <v>N/A</v>
      </c>
      <c r="AAX7" s="41" t="n">
        <f aca="false">'5 - Project Outputs'!E227</f>
        <v>0</v>
      </c>
      <c r="AAY7" s="41" t="n">
        <f aca="false">'5 - Project Outputs'!F227</f>
        <v>0</v>
      </c>
      <c r="AAZ7" s="41" t="n">
        <f aca="false">'5 - Project Outputs'!G227</f>
        <v>0</v>
      </c>
      <c r="ABA7" s="41" t="n">
        <f aca="false">'5 - Project Outputs'!H227</f>
        <v>0</v>
      </c>
      <c r="ABB7" s="41" t="n">
        <f aca="false">'5 - Project Outputs'!I227</f>
        <v>0</v>
      </c>
      <c r="ABC7" s="41" t="n">
        <f aca="false">'5 - Project Outputs'!J227</f>
        <v>0</v>
      </c>
      <c r="ABD7" s="41" t="n">
        <f aca="false">'5 - Project Outputs'!K227</f>
        <v>0</v>
      </c>
      <c r="ABE7" s="41" t="n">
        <f aca="false">'5 - Project Outputs'!L227</f>
        <v>0</v>
      </c>
      <c r="ABF7" s="41" t="n">
        <f aca="false">'5 - Project Outputs'!M227</f>
        <v>0</v>
      </c>
      <c r="ABG7" s="41" t="n">
        <f aca="false">'5 - Project Outputs'!N227</f>
        <v>0</v>
      </c>
      <c r="ABH7" s="41" t="n">
        <f aca="false">'5 - Project Outputs'!O227</f>
        <v>0</v>
      </c>
      <c r="ABI7" s="41" t="n">
        <f aca="false">'5 - Project Outputs'!P227</f>
        <v>0</v>
      </c>
      <c r="ABJ7" s="41" t="n">
        <f aca="false">'5 - Project Outputs'!Q227</f>
        <v>0</v>
      </c>
      <c r="ABK7" s="41" t="n">
        <f aca="false">'5 - Project Outputs'!R227</f>
        <v>0</v>
      </c>
      <c r="ABL7" s="41" t="n">
        <f aca="false">'5 - Project Outputs'!S227</f>
        <v>0</v>
      </c>
      <c r="ABM7" s="41" t="n">
        <f aca="false">'5 - Project Outputs'!T227</f>
        <v>0</v>
      </c>
      <c r="ABN7" s="41" t="n">
        <f aca="false">'5 - Project Outputs'!U227</f>
        <v>0</v>
      </c>
      <c r="ABO7" s="41" t="n">
        <f aca="false">'5 - Project Outputs'!V227</f>
        <v>0</v>
      </c>
      <c r="ABP7" s="41" t="n">
        <f aca="false">'5 - Project Outputs'!W227</f>
        <v>0</v>
      </c>
      <c r="ABQ7" s="41" t="n">
        <f aca="false">'5 - Project Outputs'!X227</f>
        <v>0</v>
      </c>
      <c r="ABR7" s="41" t="n">
        <f aca="false">'5 - Project Outputs'!Y227</f>
        <v>0</v>
      </c>
      <c r="ABS7" s="41" t="str">
        <f aca="false">'5 - Project Outputs'!C228</f>
        <v>&lt; Select &gt;</v>
      </c>
      <c r="ABT7" s="41" t="str">
        <f aca="false">'5 - Project Outputs'!D228</f>
        <v>N/A</v>
      </c>
      <c r="ABU7" s="41" t="n">
        <f aca="false">'5 - Project Outputs'!E228</f>
        <v>0</v>
      </c>
      <c r="ABV7" s="41" t="n">
        <f aca="false">'5 - Project Outputs'!F228</f>
        <v>0</v>
      </c>
      <c r="ABW7" s="41" t="n">
        <f aca="false">'5 - Project Outputs'!G228</f>
        <v>0</v>
      </c>
      <c r="ABX7" s="41" t="n">
        <f aca="false">'5 - Project Outputs'!H228</f>
        <v>0</v>
      </c>
      <c r="ABY7" s="41" t="n">
        <f aca="false">'5 - Project Outputs'!I228</f>
        <v>0</v>
      </c>
      <c r="ABZ7" s="41" t="n">
        <f aca="false">'5 - Project Outputs'!J228</f>
        <v>0</v>
      </c>
      <c r="ACA7" s="41" t="n">
        <f aca="false">'5 - Project Outputs'!K228</f>
        <v>0</v>
      </c>
      <c r="ACB7" s="41" t="n">
        <f aca="false">'5 - Project Outputs'!L228</f>
        <v>0</v>
      </c>
      <c r="ACC7" s="41" t="n">
        <f aca="false">'5 - Project Outputs'!M228</f>
        <v>0</v>
      </c>
      <c r="ACD7" s="41" t="n">
        <f aca="false">'5 - Project Outputs'!N228</f>
        <v>0</v>
      </c>
      <c r="ACE7" s="41" t="n">
        <f aca="false">'5 - Project Outputs'!O228</f>
        <v>0</v>
      </c>
      <c r="ACF7" s="41" t="n">
        <f aca="false">'5 - Project Outputs'!P228</f>
        <v>0</v>
      </c>
      <c r="ACG7" s="41" t="n">
        <f aca="false">'5 - Project Outputs'!Q228</f>
        <v>0</v>
      </c>
      <c r="ACH7" s="41" t="n">
        <f aca="false">'5 - Project Outputs'!R228</f>
        <v>0</v>
      </c>
      <c r="ACI7" s="41" t="n">
        <f aca="false">'5 - Project Outputs'!S228</f>
        <v>0</v>
      </c>
      <c r="ACJ7" s="41" t="n">
        <f aca="false">'5 - Project Outputs'!T228</f>
        <v>0</v>
      </c>
      <c r="ACK7" s="41" t="n">
        <f aca="false">'5 - Project Outputs'!U228</f>
        <v>0</v>
      </c>
      <c r="ACL7" s="41" t="n">
        <f aca="false">'5 - Project Outputs'!V228</f>
        <v>0</v>
      </c>
      <c r="ACM7" s="41" t="n">
        <f aca="false">'5 - Project Outputs'!W228</f>
        <v>0</v>
      </c>
      <c r="ACN7" s="41" t="n">
        <f aca="false">'5 - Project Outputs'!X228</f>
        <v>0</v>
      </c>
      <c r="ACO7" s="41" t="n">
        <f aca="false">'5 - Project Outputs'!Y228</f>
        <v>0</v>
      </c>
      <c r="ACP7" s="41" t="str">
        <f aca="false">'5 - Project Outputs'!C229</f>
        <v>&lt; Select &gt;</v>
      </c>
      <c r="ACQ7" s="41" t="str">
        <f aca="false">'5 - Project Outputs'!D229</f>
        <v>N/A</v>
      </c>
      <c r="ACR7" s="41" t="n">
        <f aca="false">'5 - Project Outputs'!E229</f>
        <v>0</v>
      </c>
      <c r="ACS7" s="41" t="n">
        <f aca="false">'5 - Project Outputs'!F229</f>
        <v>0</v>
      </c>
      <c r="ACT7" s="41" t="n">
        <f aca="false">'5 - Project Outputs'!G229</f>
        <v>0</v>
      </c>
      <c r="ACU7" s="41" t="n">
        <f aca="false">'5 - Project Outputs'!H229</f>
        <v>0</v>
      </c>
      <c r="ACV7" s="41" t="n">
        <f aca="false">'5 - Project Outputs'!I229</f>
        <v>0</v>
      </c>
      <c r="ACW7" s="41" t="n">
        <f aca="false">'5 - Project Outputs'!J229</f>
        <v>0</v>
      </c>
      <c r="ACX7" s="41" t="n">
        <f aca="false">'5 - Project Outputs'!K229</f>
        <v>0</v>
      </c>
      <c r="ACY7" s="41" t="n">
        <f aca="false">'5 - Project Outputs'!L229</f>
        <v>0</v>
      </c>
      <c r="ACZ7" s="41" t="n">
        <f aca="false">'5 - Project Outputs'!M229</f>
        <v>0</v>
      </c>
      <c r="ADA7" s="41" t="n">
        <f aca="false">'5 - Project Outputs'!N229</f>
        <v>0</v>
      </c>
      <c r="ADB7" s="41" t="n">
        <f aca="false">'5 - Project Outputs'!O229</f>
        <v>0</v>
      </c>
      <c r="ADC7" s="41" t="n">
        <f aca="false">'5 - Project Outputs'!P229</f>
        <v>0</v>
      </c>
      <c r="ADD7" s="41" t="n">
        <f aca="false">'5 - Project Outputs'!Q229</f>
        <v>0</v>
      </c>
      <c r="ADE7" s="41" t="n">
        <f aca="false">'5 - Project Outputs'!R229</f>
        <v>0</v>
      </c>
      <c r="ADF7" s="41" t="n">
        <f aca="false">'5 - Project Outputs'!S229</f>
        <v>0</v>
      </c>
      <c r="ADG7" s="41" t="n">
        <f aca="false">'5 - Project Outputs'!T229</f>
        <v>0</v>
      </c>
      <c r="ADH7" s="41" t="n">
        <f aca="false">'5 - Project Outputs'!U229</f>
        <v>0</v>
      </c>
      <c r="ADI7" s="41" t="n">
        <f aca="false">'5 - Project Outputs'!V229</f>
        <v>0</v>
      </c>
      <c r="ADJ7" s="41" t="n">
        <f aca="false">'5 - Project Outputs'!W229</f>
        <v>0</v>
      </c>
      <c r="ADK7" s="41" t="n">
        <f aca="false">'5 - Project Outputs'!X229</f>
        <v>0</v>
      </c>
      <c r="ADL7" s="41" t="n">
        <f aca="false">'5 - Project Outputs'!Y229</f>
        <v>0</v>
      </c>
      <c r="ADM7" s="41" t="str">
        <f aca="false">'5 - Project Outputs'!C230</f>
        <v>&lt; Select &gt;</v>
      </c>
      <c r="ADN7" s="41" t="str">
        <f aca="false">'5 - Project Outputs'!D230</f>
        <v>N/A</v>
      </c>
      <c r="ADO7" s="41" t="n">
        <f aca="false">'5 - Project Outputs'!E230</f>
        <v>0</v>
      </c>
      <c r="ADP7" s="41" t="n">
        <f aca="false">'5 - Project Outputs'!F230</f>
        <v>0</v>
      </c>
      <c r="ADQ7" s="41" t="n">
        <f aca="false">'5 - Project Outputs'!G230</f>
        <v>0</v>
      </c>
      <c r="ADR7" s="41" t="n">
        <f aca="false">'5 - Project Outputs'!H230</f>
        <v>0</v>
      </c>
      <c r="ADS7" s="41" t="n">
        <f aca="false">'5 - Project Outputs'!I230</f>
        <v>0</v>
      </c>
      <c r="ADT7" s="41" t="n">
        <f aca="false">'5 - Project Outputs'!J230</f>
        <v>0</v>
      </c>
      <c r="ADU7" s="41" t="n">
        <f aca="false">'5 - Project Outputs'!K230</f>
        <v>0</v>
      </c>
      <c r="ADV7" s="41" t="n">
        <f aca="false">'5 - Project Outputs'!L230</f>
        <v>0</v>
      </c>
      <c r="ADW7" s="41" t="n">
        <f aca="false">'5 - Project Outputs'!M230</f>
        <v>0</v>
      </c>
      <c r="ADX7" s="41" t="n">
        <f aca="false">'5 - Project Outputs'!N230</f>
        <v>0</v>
      </c>
      <c r="ADY7" s="41" t="n">
        <f aca="false">'5 - Project Outputs'!O230</f>
        <v>0</v>
      </c>
      <c r="ADZ7" s="41" t="n">
        <f aca="false">'5 - Project Outputs'!P230</f>
        <v>0</v>
      </c>
      <c r="AEA7" s="41" t="n">
        <f aca="false">'5 - Project Outputs'!Q230</f>
        <v>0</v>
      </c>
      <c r="AEB7" s="41" t="n">
        <f aca="false">'5 - Project Outputs'!R230</f>
        <v>0</v>
      </c>
      <c r="AEC7" s="41" t="n">
        <f aca="false">'5 - Project Outputs'!S230</f>
        <v>0</v>
      </c>
      <c r="AED7" s="41" t="n">
        <f aca="false">'5 - Project Outputs'!T230</f>
        <v>0</v>
      </c>
      <c r="AEE7" s="41" t="n">
        <f aca="false">'5 - Project Outputs'!U230</f>
        <v>0</v>
      </c>
      <c r="AEF7" s="41" t="n">
        <f aca="false">'5 - Project Outputs'!V230</f>
        <v>0</v>
      </c>
      <c r="AEG7" s="41" t="n">
        <f aca="false">'5 - Project Outputs'!W230</f>
        <v>0</v>
      </c>
      <c r="AEH7" s="41" t="n">
        <f aca="false">'5 - Project Outputs'!X230</f>
        <v>0</v>
      </c>
      <c r="AEI7" s="41" t="n">
        <f aca="false">'5 - Project Outputs'!Y230</f>
        <v>0</v>
      </c>
      <c r="AEJ7" s="41" t="str">
        <f aca="false">'5 - Project Outputs'!C231</f>
        <v>&lt; Select &gt;</v>
      </c>
      <c r="AEK7" s="41" t="str">
        <f aca="false">'5 - Project Outputs'!D231</f>
        <v>N/A</v>
      </c>
      <c r="AEL7" s="41" t="n">
        <f aca="false">'5 - Project Outputs'!E231</f>
        <v>0</v>
      </c>
      <c r="AEM7" s="41" t="n">
        <f aca="false">'5 - Project Outputs'!F231</f>
        <v>0</v>
      </c>
      <c r="AEN7" s="41" t="n">
        <f aca="false">'5 - Project Outputs'!G231</f>
        <v>0</v>
      </c>
      <c r="AEO7" s="41" t="n">
        <f aca="false">'5 - Project Outputs'!H231</f>
        <v>0</v>
      </c>
      <c r="AEP7" s="41" t="n">
        <f aca="false">'5 - Project Outputs'!I231</f>
        <v>0</v>
      </c>
      <c r="AEQ7" s="41" t="n">
        <f aca="false">'5 - Project Outputs'!J231</f>
        <v>0</v>
      </c>
      <c r="AER7" s="41" t="n">
        <f aca="false">'5 - Project Outputs'!K231</f>
        <v>0</v>
      </c>
      <c r="AES7" s="41" t="n">
        <f aca="false">'5 - Project Outputs'!L231</f>
        <v>0</v>
      </c>
      <c r="AET7" s="41" t="n">
        <f aca="false">'5 - Project Outputs'!M231</f>
        <v>0</v>
      </c>
      <c r="AEU7" s="41" t="n">
        <f aca="false">'5 - Project Outputs'!N231</f>
        <v>0</v>
      </c>
      <c r="AEV7" s="41" t="n">
        <f aca="false">'5 - Project Outputs'!O231</f>
        <v>0</v>
      </c>
      <c r="AEW7" s="41" t="n">
        <f aca="false">'5 - Project Outputs'!P231</f>
        <v>0</v>
      </c>
      <c r="AEX7" s="41" t="n">
        <f aca="false">'5 - Project Outputs'!Q231</f>
        <v>0</v>
      </c>
      <c r="AEY7" s="41" t="n">
        <f aca="false">'5 - Project Outputs'!R231</f>
        <v>0</v>
      </c>
      <c r="AEZ7" s="41" t="n">
        <f aca="false">'5 - Project Outputs'!S231</f>
        <v>0</v>
      </c>
      <c r="AFA7" s="41" t="n">
        <f aca="false">'5 - Project Outputs'!T231</f>
        <v>0</v>
      </c>
      <c r="AFB7" s="41" t="n">
        <f aca="false">'5 - Project Outputs'!U231</f>
        <v>0</v>
      </c>
      <c r="AFC7" s="41" t="n">
        <f aca="false">'5 - Project Outputs'!V231</f>
        <v>0</v>
      </c>
      <c r="AFD7" s="41" t="n">
        <f aca="false">'5 - Project Outputs'!W231</f>
        <v>0</v>
      </c>
      <c r="AFE7" s="41" t="n">
        <f aca="false">'5 - Project Outputs'!X231</f>
        <v>0</v>
      </c>
      <c r="AFF7" s="41" t="n">
        <f aca="false">'5 - Project Outputs'!Y231</f>
        <v>0</v>
      </c>
      <c r="AFG7" s="41" t="str">
        <f aca="false">'5 - Project Outputs'!C232</f>
        <v>&lt; Select &gt;</v>
      </c>
      <c r="AFH7" s="41" t="str">
        <f aca="false">'5 - Project Outputs'!D232</f>
        <v>N/A</v>
      </c>
      <c r="AFI7" s="41" t="n">
        <f aca="false">'5 - Project Outputs'!E232</f>
        <v>0</v>
      </c>
      <c r="AFJ7" s="41" t="n">
        <f aca="false">'5 - Project Outputs'!F232</f>
        <v>0</v>
      </c>
      <c r="AFK7" s="41" t="n">
        <f aca="false">'5 - Project Outputs'!G232</f>
        <v>0</v>
      </c>
      <c r="AFL7" s="41" t="n">
        <f aca="false">'5 - Project Outputs'!H232</f>
        <v>0</v>
      </c>
      <c r="AFM7" s="41" t="n">
        <f aca="false">'5 - Project Outputs'!I232</f>
        <v>0</v>
      </c>
      <c r="AFN7" s="41" t="n">
        <f aca="false">'5 - Project Outputs'!J232</f>
        <v>0</v>
      </c>
      <c r="AFO7" s="41" t="n">
        <f aca="false">'5 - Project Outputs'!K232</f>
        <v>0</v>
      </c>
      <c r="AFP7" s="41" t="n">
        <f aca="false">'5 - Project Outputs'!L232</f>
        <v>0</v>
      </c>
      <c r="AFQ7" s="41" t="n">
        <f aca="false">'5 - Project Outputs'!M232</f>
        <v>0</v>
      </c>
      <c r="AFR7" s="41" t="n">
        <f aca="false">'5 - Project Outputs'!N232</f>
        <v>0</v>
      </c>
      <c r="AFS7" s="41" t="n">
        <f aca="false">'5 - Project Outputs'!O232</f>
        <v>0</v>
      </c>
      <c r="AFT7" s="41" t="n">
        <f aca="false">'5 - Project Outputs'!P232</f>
        <v>0</v>
      </c>
      <c r="AFU7" s="41" t="n">
        <f aca="false">'5 - Project Outputs'!Q232</f>
        <v>0</v>
      </c>
      <c r="AFV7" s="41" t="n">
        <f aca="false">'5 - Project Outputs'!R232</f>
        <v>0</v>
      </c>
      <c r="AFW7" s="41" t="n">
        <f aca="false">'5 - Project Outputs'!S232</f>
        <v>0</v>
      </c>
      <c r="AFX7" s="41" t="n">
        <f aca="false">'5 - Project Outputs'!T232</f>
        <v>0</v>
      </c>
      <c r="AFY7" s="41" t="n">
        <f aca="false">'5 - Project Outputs'!U232</f>
        <v>0</v>
      </c>
      <c r="AFZ7" s="41" t="n">
        <f aca="false">'5 - Project Outputs'!V232</f>
        <v>0</v>
      </c>
      <c r="AGA7" s="41" t="n">
        <f aca="false">'5 - Project Outputs'!W232</f>
        <v>0</v>
      </c>
      <c r="AGB7" s="41" t="n">
        <f aca="false">'5 - Project Outputs'!X232</f>
        <v>0</v>
      </c>
      <c r="AGC7" s="41" t="n">
        <f aca="false">'5 - Project Outputs'!Y232</f>
        <v>0</v>
      </c>
      <c r="AGD7" s="41" t="n">
        <f aca="false">'5 - Project Outputs'!C234</f>
        <v>0</v>
      </c>
      <c r="AGE7" s="41" t="n">
        <f aca="false">'5 - Project Outputs'!D234</f>
        <v>0</v>
      </c>
      <c r="AGF7" s="41" t="n">
        <f aca="false">'5 - Project Outputs'!E234</f>
        <v>0</v>
      </c>
      <c r="AGG7" s="41" t="n">
        <f aca="false">'5 - Project Outputs'!F234</f>
        <v>0</v>
      </c>
      <c r="AGH7" s="41" t="n">
        <f aca="false">'5 - Project Outputs'!G234</f>
        <v>0</v>
      </c>
      <c r="AGI7" s="41" t="n">
        <f aca="false">'5 - Project Outputs'!H234</f>
        <v>0</v>
      </c>
      <c r="AGJ7" s="41" t="n">
        <f aca="false">'5 - Project Outputs'!I234</f>
        <v>0</v>
      </c>
      <c r="AGK7" s="41" t="n">
        <f aca="false">'5 - Project Outputs'!J234</f>
        <v>0</v>
      </c>
      <c r="AGL7" s="41" t="n">
        <f aca="false">'5 - Project Outputs'!K234</f>
        <v>0</v>
      </c>
      <c r="AGM7" s="41" t="n">
        <f aca="false">'5 - Project Outputs'!L234</f>
        <v>0</v>
      </c>
      <c r="AGN7" s="41" t="n">
        <f aca="false">'5 - Project Outputs'!M234</f>
        <v>0</v>
      </c>
      <c r="AGO7" s="41" t="n">
        <f aca="false">'5 - Project Outputs'!N234</f>
        <v>0</v>
      </c>
      <c r="AGP7" s="41" t="n">
        <f aca="false">'5 - Project Outputs'!O234</f>
        <v>0</v>
      </c>
      <c r="AGQ7" s="41" t="n">
        <f aca="false">'5 - Project Outputs'!P234</f>
        <v>0</v>
      </c>
      <c r="AGR7" s="41" t="n">
        <f aca="false">'5 - Project Outputs'!Q234</f>
        <v>0</v>
      </c>
      <c r="AGS7" s="41" t="n">
        <f aca="false">'5 - Project Outputs'!R234</f>
        <v>0</v>
      </c>
      <c r="AGT7" s="41" t="n">
        <f aca="false">'5 - Project Outputs'!S234</f>
        <v>0</v>
      </c>
      <c r="AGU7" s="41" t="n">
        <f aca="false">'5 - Project Outputs'!T234</f>
        <v>0</v>
      </c>
      <c r="AGV7" s="41" t="n">
        <f aca="false">'5 - Project Outputs'!U234</f>
        <v>0</v>
      </c>
      <c r="AGW7" s="41" t="n">
        <f aca="false">'5 - Project Outputs'!V234</f>
        <v>0</v>
      </c>
      <c r="AGX7" s="41" t="n">
        <f aca="false">'5 - Project Outputs'!W234</f>
        <v>0</v>
      </c>
      <c r="AGY7" s="41" t="n">
        <f aca="false">'5 - Project Outputs'!X234</f>
        <v>0</v>
      </c>
      <c r="AGZ7" s="41" t="n">
        <f aca="false">'5 - Project Outputs'!C235</f>
        <v>0</v>
      </c>
      <c r="AHA7" s="41" t="n">
        <f aca="false">'5 - Project Outputs'!D235</f>
        <v>0</v>
      </c>
      <c r="AHB7" s="41" t="n">
        <f aca="false">'5 - Project Outputs'!E235</f>
        <v>0</v>
      </c>
      <c r="AHC7" s="41" t="n">
        <f aca="false">'5 - Project Outputs'!F235</f>
        <v>0</v>
      </c>
      <c r="AHD7" s="41" t="n">
        <f aca="false">'5 - Project Outputs'!G235</f>
        <v>0</v>
      </c>
      <c r="AHE7" s="41" t="n">
        <f aca="false">'5 - Project Outputs'!H235</f>
        <v>0</v>
      </c>
      <c r="AHF7" s="41" t="n">
        <f aca="false">'5 - Project Outputs'!I235</f>
        <v>0</v>
      </c>
      <c r="AHG7" s="41" t="n">
        <f aca="false">'5 - Project Outputs'!J235</f>
        <v>0</v>
      </c>
      <c r="AHH7" s="41" t="n">
        <f aca="false">'5 - Project Outputs'!K235</f>
        <v>0</v>
      </c>
      <c r="AHI7" s="41" t="n">
        <f aca="false">'5 - Project Outputs'!L235</f>
        <v>0</v>
      </c>
      <c r="AHJ7" s="41" t="n">
        <f aca="false">'5 - Project Outputs'!M235</f>
        <v>0</v>
      </c>
      <c r="AHK7" s="41" t="n">
        <f aca="false">'5 - Project Outputs'!N235</f>
        <v>0</v>
      </c>
      <c r="AHL7" s="41" t="n">
        <f aca="false">'5 - Project Outputs'!O235</f>
        <v>0</v>
      </c>
      <c r="AHM7" s="41" t="n">
        <f aca="false">'5 - Project Outputs'!P235</f>
        <v>0</v>
      </c>
      <c r="AHN7" s="41" t="n">
        <f aca="false">'5 - Project Outputs'!Q235</f>
        <v>0</v>
      </c>
      <c r="AHO7" s="41" t="n">
        <f aca="false">'5 - Project Outputs'!R235</f>
        <v>0</v>
      </c>
      <c r="AHP7" s="41" t="n">
        <f aca="false">'5 - Project Outputs'!S235</f>
        <v>0</v>
      </c>
      <c r="AHQ7" s="41" t="n">
        <f aca="false">'5 - Project Outputs'!T235</f>
        <v>0</v>
      </c>
      <c r="AHR7" s="41" t="n">
        <f aca="false">'5 - Project Outputs'!U235</f>
        <v>0</v>
      </c>
      <c r="AHS7" s="41" t="n">
        <f aca="false">'5 - Project Outputs'!V235</f>
        <v>0</v>
      </c>
      <c r="AHT7" s="41" t="n">
        <f aca="false">'5 - Project Outputs'!W235</f>
        <v>0</v>
      </c>
      <c r="AHU7" s="41" t="n">
        <f aca="false">'5 - Project Outputs'!X235</f>
        <v>0</v>
      </c>
      <c r="AHV7" s="41" t="n">
        <f aca="false">'5 - Project Outputs'!C236</f>
        <v>0</v>
      </c>
      <c r="AHW7" s="41" t="n">
        <f aca="false">'5 - Project Outputs'!D236</f>
        <v>0</v>
      </c>
      <c r="AHX7" s="41" t="n">
        <f aca="false">'5 - Project Outputs'!E236</f>
        <v>0</v>
      </c>
      <c r="AHY7" s="41" t="n">
        <f aca="false">'5 - Project Outputs'!F236</f>
        <v>0</v>
      </c>
      <c r="AHZ7" s="41" t="n">
        <f aca="false">'5 - Project Outputs'!G236</f>
        <v>0</v>
      </c>
      <c r="AIA7" s="41" t="n">
        <f aca="false">'5 - Project Outputs'!H236</f>
        <v>0</v>
      </c>
      <c r="AIB7" s="41" t="n">
        <f aca="false">'5 - Project Outputs'!I236</f>
        <v>0</v>
      </c>
      <c r="AIC7" s="41" t="n">
        <f aca="false">'5 - Project Outputs'!J236</f>
        <v>0</v>
      </c>
      <c r="AID7" s="41" t="n">
        <f aca="false">'5 - Project Outputs'!K236</f>
        <v>0</v>
      </c>
      <c r="AIE7" s="41" t="n">
        <f aca="false">'5 - Project Outputs'!L236</f>
        <v>0</v>
      </c>
      <c r="AIF7" s="41" t="n">
        <f aca="false">'5 - Project Outputs'!M236</f>
        <v>0</v>
      </c>
      <c r="AIG7" s="41" t="n">
        <f aca="false">'5 - Project Outputs'!N236</f>
        <v>0</v>
      </c>
      <c r="AIH7" s="41" t="n">
        <f aca="false">'5 - Project Outputs'!O236</f>
        <v>0</v>
      </c>
      <c r="AII7" s="41" t="n">
        <f aca="false">'5 - Project Outputs'!P236</f>
        <v>0</v>
      </c>
      <c r="AIJ7" s="41" t="n">
        <f aca="false">'5 - Project Outputs'!Q236</f>
        <v>0</v>
      </c>
      <c r="AIK7" s="41" t="n">
        <f aca="false">'5 - Project Outputs'!R236</f>
        <v>0</v>
      </c>
      <c r="AIL7" s="41" t="n">
        <f aca="false">'5 - Project Outputs'!S236</f>
        <v>0</v>
      </c>
      <c r="AIM7" s="41" t="n">
        <f aca="false">'5 - Project Outputs'!T236</f>
        <v>0</v>
      </c>
      <c r="AIN7" s="41" t="n">
        <f aca="false">'5 - Project Outputs'!U236</f>
        <v>0</v>
      </c>
      <c r="AIO7" s="41" t="n">
        <f aca="false">'5 - Project Outputs'!V236</f>
        <v>0</v>
      </c>
      <c r="AIP7" s="41" t="n">
        <f aca="false">'5 - Project Outputs'!W236</f>
        <v>0</v>
      </c>
      <c r="AIQ7" s="41" t="n">
        <f aca="false">'5 - Project Outputs'!X236</f>
        <v>0</v>
      </c>
      <c r="AIR7" s="41" t="n">
        <f aca="false">'5 - Project Outputs'!C237</f>
        <v>0</v>
      </c>
      <c r="AIS7" s="41" t="n">
        <f aca="false">'5 - Project Outputs'!D237</f>
        <v>0</v>
      </c>
      <c r="AIT7" s="41" t="n">
        <f aca="false">'5 - Project Outputs'!E237</f>
        <v>0</v>
      </c>
      <c r="AIU7" s="41" t="n">
        <f aca="false">'5 - Project Outputs'!F237</f>
        <v>0</v>
      </c>
      <c r="AIV7" s="41" t="n">
        <f aca="false">'5 - Project Outputs'!G237</f>
        <v>0</v>
      </c>
      <c r="AIW7" s="41" t="n">
        <f aca="false">'5 - Project Outputs'!H237</f>
        <v>0</v>
      </c>
      <c r="AIX7" s="41" t="n">
        <f aca="false">'5 - Project Outputs'!I237</f>
        <v>0</v>
      </c>
      <c r="AIY7" s="41" t="n">
        <f aca="false">'5 - Project Outputs'!J237</f>
        <v>0</v>
      </c>
      <c r="AIZ7" s="41" t="n">
        <f aca="false">'5 - Project Outputs'!K237</f>
        <v>0</v>
      </c>
      <c r="AJA7" s="41" t="n">
        <f aca="false">'5 - Project Outputs'!L237</f>
        <v>0</v>
      </c>
      <c r="AJB7" s="41" t="n">
        <f aca="false">'5 - Project Outputs'!M237</f>
        <v>0</v>
      </c>
      <c r="AJC7" s="41" t="n">
        <f aca="false">'5 - Project Outputs'!N237</f>
        <v>0</v>
      </c>
      <c r="AJD7" s="41" t="n">
        <f aca="false">'5 - Project Outputs'!O237</f>
        <v>0</v>
      </c>
      <c r="AJE7" s="41" t="n">
        <f aca="false">'5 - Project Outputs'!P237</f>
        <v>0</v>
      </c>
      <c r="AJF7" s="41" t="n">
        <f aca="false">'5 - Project Outputs'!Q237</f>
        <v>0</v>
      </c>
      <c r="AJG7" s="41" t="n">
        <f aca="false">'5 - Project Outputs'!R237</f>
        <v>0</v>
      </c>
      <c r="AJH7" s="41" t="n">
        <f aca="false">'5 - Project Outputs'!S237</f>
        <v>0</v>
      </c>
      <c r="AJI7" s="41" t="n">
        <f aca="false">'5 - Project Outputs'!T237</f>
        <v>0</v>
      </c>
      <c r="AJJ7" s="41" t="n">
        <f aca="false">'5 - Project Outputs'!U237</f>
        <v>0</v>
      </c>
      <c r="AJK7" s="41" t="n">
        <f aca="false">'5 - Project Outputs'!V237</f>
        <v>0</v>
      </c>
      <c r="AJL7" s="41" t="n">
        <f aca="false">'5 - Project Outputs'!W237</f>
        <v>0</v>
      </c>
      <c r="AJM7" s="41" t="n">
        <f aca="false">'5 - Project Outputs'!X237</f>
        <v>0</v>
      </c>
      <c r="AJN7" s="41" t="n">
        <f aca="false">'5 - Project Outputs'!C238</f>
        <v>0</v>
      </c>
      <c r="AJO7" s="41" t="n">
        <f aca="false">'5 - Project Outputs'!D238</f>
        <v>0</v>
      </c>
      <c r="AJP7" s="41" t="n">
        <f aca="false">'5 - Project Outputs'!E238</f>
        <v>0</v>
      </c>
      <c r="AJQ7" s="41" t="n">
        <f aca="false">'5 - Project Outputs'!F238</f>
        <v>0</v>
      </c>
      <c r="AJR7" s="41" t="n">
        <f aca="false">'5 - Project Outputs'!G238</f>
        <v>0</v>
      </c>
      <c r="AJS7" s="41" t="n">
        <f aca="false">'5 - Project Outputs'!H238</f>
        <v>0</v>
      </c>
      <c r="AJT7" s="41" t="n">
        <f aca="false">'5 - Project Outputs'!I238</f>
        <v>0</v>
      </c>
      <c r="AJU7" s="41" t="n">
        <f aca="false">'5 - Project Outputs'!J238</f>
        <v>0</v>
      </c>
      <c r="AJV7" s="41" t="n">
        <f aca="false">'5 - Project Outputs'!K238</f>
        <v>0</v>
      </c>
      <c r="AJW7" s="41" t="n">
        <f aca="false">'5 - Project Outputs'!L238</f>
        <v>0</v>
      </c>
      <c r="AJX7" s="41" t="n">
        <f aca="false">'5 - Project Outputs'!M238</f>
        <v>0</v>
      </c>
      <c r="AJY7" s="41" t="n">
        <f aca="false">'5 - Project Outputs'!N238</f>
        <v>0</v>
      </c>
      <c r="AJZ7" s="41" t="n">
        <f aca="false">'5 - Project Outputs'!O238</f>
        <v>0</v>
      </c>
      <c r="AKA7" s="41" t="n">
        <f aca="false">'5 - Project Outputs'!P238</f>
        <v>0</v>
      </c>
      <c r="AKB7" s="41" t="n">
        <f aca="false">'5 - Project Outputs'!Q238</f>
        <v>0</v>
      </c>
      <c r="AKC7" s="41" t="n">
        <f aca="false">'5 - Project Outputs'!R238</f>
        <v>0</v>
      </c>
      <c r="AKD7" s="41" t="n">
        <f aca="false">'5 - Project Outputs'!S238</f>
        <v>0</v>
      </c>
      <c r="AKE7" s="41" t="n">
        <f aca="false">'5 - Project Outputs'!T238</f>
        <v>0</v>
      </c>
      <c r="AKF7" s="41" t="n">
        <f aca="false">'5 - Project Outputs'!U238</f>
        <v>0</v>
      </c>
      <c r="AKG7" s="41" t="n">
        <f aca="false">'5 - Project Outputs'!V238</f>
        <v>0</v>
      </c>
      <c r="AKH7" s="41" t="n">
        <f aca="false">'5 - Project Outputs'!W238</f>
        <v>0</v>
      </c>
      <c r="AKI7" s="41" t="n">
        <f aca="false">'5 - Project Outputs'!X238</f>
        <v>0</v>
      </c>
      <c r="AKJ7" s="41" t="n">
        <f aca="false">'5 - Project Outputs'!C239</f>
        <v>0</v>
      </c>
      <c r="AKK7" s="41" t="n">
        <f aca="false">'5 - Project Outputs'!D239</f>
        <v>0</v>
      </c>
      <c r="AKL7" s="41" t="n">
        <f aca="false">'5 - Project Outputs'!E239</f>
        <v>0</v>
      </c>
      <c r="AKM7" s="41" t="n">
        <f aca="false">'5 - Project Outputs'!F239</f>
        <v>0</v>
      </c>
      <c r="AKN7" s="41" t="n">
        <f aca="false">'5 - Project Outputs'!G239</f>
        <v>0</v>
      </c>
      <c r="AKO7" s="41" t="n">
        <f aca="false">'5 - Project Outputs'!H239</f>
        <v>0</v>
      </c>
      <c r="AKP7" s="41" t="n">
        <f aca="false">'5 - Project Outputs'!I239</f>
        <v>0</v>
      </c>
      <c r="AKQ7" s="41" t="n">
        <f aca="false">'5 - Project Outputs'!J239</f>
        <v>0</v>
      </c>
      <c r="AKR7" s="41" t="n">
        <f aca="false">'5 - Project Outputs'!K239</f>
        <v>0</v>
      </c>
      <c r="AKS7" s="41" t="n">
        <f aca="false">'5 - Project Outputs'!L239</f>
        <v>0</v>
      </c>
      <c r="AKT7" s="41" t="n">
        <f aca="false">'5 - Project Outputs'!M239</f>
        <v>0</v>
      </c>
      <c r="AKU7" s="41" t="n">
        <f aca="false">'5 - Project Outputs'!N239</f>
        <v>0</v>
      </c>
      <c r="AKV7" s="41" t="n">
        <f aca="false">'5 - Project Outputs'!O239</f>
        <v>0</v>
      </c>
      <c r="AKW7" s="41" t="n">
        <f aca="false">'5 - Project Outputs'!P239</f>
        <v>0</v>
      </c>
      <c r="AKX7" s="41" t="n">
        <f aca="false">'5 - Project Outputs'!Q239</f>
        <v>0</v>
      </c>
      <c r="AKY7" s="41" t="n">
        <f aca="false">'5 - Project Outputs'!R239</f>
        <v>0</v>
      </c>
      <c r="AKZ7" s="41" t="n">
        <f aca="false">'5 - Project Outputs'!S239</f>
        <v>0</v>
      </c>
      <c r="ALA7" s="41" t="n">
        <f aca="false">'5 - Project Outputs'!T239</f>
        <v>0</v>
      </c>
      <c r="ALB7" s="41" t="n">
        <f aca="false">'5 - Project Outputs'!U239</f>
        <v>0</v>
      </c>
      <c r="ALC7" s="41" t="n">
        <f aca="false">'5 - Project Outputs'!V239</f>
        <v>0</v>
      </c>
      <c r="ALD7" s="41" t="n">
        <f aca="false">'5 - Project Outputs'!W239</f>
        <v>0</v>
      </c>
      <c r="ALE7" s="41" t="n">
        <f aca="false">'5 - Project Outputs'!X239</f>
        <v>0</v>
      </c>
      <c r="ALF7" s="41" t="n">
        <f aca="false">'5 - Project Outputs'!C240</f>
        <v>0</v>
      </c>
      <c r="ALG7" s="41" t="n">
        <f aca="false">'5 - Project Outputs'!D240</f>
        <v>0</v>
      </c>
      <c r="ALH7" s="41" t="n">
        <f aca="false">'5 - Project Outputs'!E240</f>
        <v>0</v>
      </c>
      <c r="ALI7" s="41" t="n">
        <f aca="false">'5 - Project Outputs'!F240</f>
        <v>0</v>
      </c>
      <c r="ALJ7" s="41" t="n">
        <f aca="false">'5 - Project Outputs'!G240</f>
        <v>0</v>
      </c>
      <c r="ALK7" s="41" t="n">
        <f aca="false">'5 - Project Outputs'!H240</f>
        <v>0</v>
      </c>
      <c r="ALL7" s="41" t="n">
        <f aca="false">'5 - Project Outputs'!I240</f>
        <v>0</v>
      </c>
      <c r="ALM7" s="41" t="n">
        <f aca="false">'5 - Project Outputs'!J240</f>
        <v>0</v>
      </c>
      <c r="ALN7" s="41" t="n">
        <f aca="false">'5 - Project Outputs'!K240</f>
        <v>0</v>
      </c>
      <c r="ALO7" s="41" t="n">
        <f aca="false">'5 - Project Outputs'!L240</f>
        <v>0</v>
      </c>
      <c r="ALP7" s="41" t="n">
        <f aca="false">'5 - Project Outputs'!M240</f>
        <v>0</v>
      </c>
      <c r="ALQ7" s="41" t="n">
        <f aca="false">'5 - Project Outputs'!N240</f>
        <v>0</v>
      </c>
      <c r="ALR7" s="41" t="n">
        <f aca="false">'5 - Project Outputs'!O240</f>
        <v>0</v>
      </c>
      <c r="ALS7" s="41" t="n">
        <f aca="false">'5 - Project Outputs'!P240</f>
        <v>0</v>
      </c>
      <c r="ALT7" s="41" t="n">
        <f aca="false">'5 - Project Outputs'!Q240</f>
        <v>0</v>
      </c>
      <c r="ALU7" s="41" t="n">
        <f aca="false">'5 - Project Outputs'!R240</f>
        <v>0</v>
      </c>
      <c r="ALV7" s="41" t="n">
        <f aca="false">'5 - Project Outputs'!S240</f>
        <v>0</v>
      </c>
      <c r="ALW7" s="41" t="n">
        <f aca="false">'5 - Project Outputs'!T240</f>
        <v>0</v>
      </c>
      <c r="ALX7" s="41" t="n">
        <f aca="false">'5 - Project Outputs'!U240</f>
        <v>0</v>
      </c>
      <c r="ALY7" s="41" t="n">
        <f aca="false">'5 - Project Outputs'!V240</f>
        <v>0</v>
      </c>
      <c r="ALZ7" s="41" t="n">
        <f aca="false">'5 - Project Outputs'!W240</f>
        <v>0</v>
      </c>
      <c r="AMA7" s="41" t="n">
        <f aca="false">'5 - Project Outputs'!X240</f>
        <v>0</v>
      </c>
      <c r="AMB7" s="41" t="n">
        <f aca="false">'5 - Project Outputs'!C241</f>
        <v>0</v>
      </c>
      <c r="AMC7" s="41" t="n">
        <f aca="false">'5 - Project Outputs'!D241</f>
        <v>0</v>
      </c>
      <c r="AMD7" s="41" t="n">
        <f aca="false">'5 - Project Outputs'!E241</f>
        <v>0</v>
      </c>
      <c r="AME7" s="41" t="n">
        <f aca="false">'5 - Project Outputs'!F241</f>
        <v>0</v>
      </c>
      <c r="AMF7" s="41" t="n">
        <f aca="false">'5 - Project Outputs'!G241</f>
        <v>0</v>
      </c>
      <c r="AMG7" s="41" t="n">
        <f aca="false">'5 - Project Outputs'!H241</f>
        <v>0</v>
      </c>
      <c r="AMH7" s="41" t="n">
        <f aca="false">'5 - Project Outputs'!I241</f>
        <v>0</v>
      </c>
      <c r="AMI7" s="41" t="n">
        <f aca="false">'5 - Project Outputs'!J241</f>
        <v>0</v>
      </c>
      <c r="AMJ7" s="41" t="n">
        <f aca="false">'5 - Project Outputs'!K241</f>
        <v>0</v>
      </c>
      <c r="AMK7" s="41" t="n">
        <f aca="false">'5 - Project Outputs'!L241</f>
        <v>0</v>
      </c>
      <c r="AML7" s="41" t="n">
        <f aca="false">'5 - Project Outputs'!M241</f>
        <v>0</v>
      </c>
      <c r="AMM7" s="41" t="n">
        <f aca="false">'5 - Project Outputs'!N241</f>
        <v>0</v>
      </c>
      <c r="AMN7" s="41" t="n">
        <f aca="false">'5 - Project Outputs'!O241</f>
        <v>0</v>
      </c>
      <c r="AMO7" s="41" t="n">
        <f aca="false">'5 - Project Outputs'!P241</f>
        <v>0</v>
      </c>
      <c r="AMP7" s="41" t="n">
        <f aca="false">'5 - Project Outputs'!Q241</f>
        <v>0</v>
      </c>
      <c r="AMQ7" s="41" t="n">
        <f aca="false">'5 - Project Outputs'!R241</f>
        <v>0</v>
      </c>
      <c r="AMR7" s="41" t="n">
        <f aca="false">'5 - Project Outputs'!S241</f>
        <v>0</v>
      </c>
      <c r="AMS7" s="41" t="n">
        <f aca="false">'5 - Project Outputs'!T241</f>
        <v>0</v>
      </c>
      <c r="AMT7" s="41" t="n">
        <f aca="false">'5 - Project Outputs'!U241</f>
        <v>0</v>
      </c>
      <c r="AMU7" s="41" t="n">
        <f aca="false">'5 - Project Outputs'!V241</f>
        <v>0</v>
      </c>
      <c r="AMV7" s="41" t="n">
        <f aca="false">'5 - Project Outputs'!W241</f>
        <v>0</v>
      </c>
      <c r="AMW7" s="41" t="n">
        <f aca="false">'5 - Project Outputs'!X241</f>
        <v>0</v>
      </c>
      <c r="AMX7" s="41" t="n">
        <f aca="false">'5 - Project Outputs'!C242</f>
        <v>0</v>
      </c>
      <c r="AMY7" s="41" t="n">
        <f aca="false">'5 - Project Outputs'!D242</f>
        <v>0</v>
      </c>
      <c r="AMZ7" s="41" t="n">
        <f aca="false">'5 - Project Outputs'!E242</f>
        <v>0</v>
      </c>
      <c r="ANA7" s="41" t="n">
        <f aca="false">'5 - Project Outputs'!F242</f>
        <v>0</v>
      </c>
      <c r="ANB7" s="41" t="n">
        <f aca="false">'5 - Project Outputs'!G242</f>
        <v>0</v>
      </c>
      <c r="ANC7" s="41" t="n">
        <f aca="false">'5 - Project Outputs'!H242</f>
        <v>0</v>
      </c>
      <c r="AND7" s="41" t="n">
        <f aca="false">'5 - Project Outputs'!I242</f>
        <v>0</v>
      </c>
      <c r="ANE7" s="41" t="n">
        <f aca="false">'5 - Project Outputs'!J242</f>
        <v>0</v>
      </c>
      <c r="ANF7" s="41" t="n">
        <f aca="false">'5 - Project Outputs'!K242</f>
        <v>0</v>
      </c>
      <c r="ANG7" s="41" t="n">
        <f aca="false">'5 - Project Outputs'!L242</f>
        <v>0</v>
      </c>
      <c r="ANH7" s="41" t="n">
        <f aca="false">'5 - Project Outputs'!M242</f>
        <v>0</v>
      </c>
      <c r="ANI7" s="41" t="n">
        <f aca="false">'5 - Project Outputs'!N242</f>
        <v>0</v>
      </c>
      <c r="ANJ7" s="41" t="n">
        <f aca="false">'5 - Project Outputs'!O242</f>
        <v>0</v>
      </c>
      <c r="ANK7" s="41" t="n">
        <f aca="false">'5 - Project Outputs'!P242</f>
        <v>0</v>
      </c>
      <c r="ANL7" s="41" t="n">
        <f aca="false">'5 - Project Outputs'!Q242</f>
        <v>0</v>
      </c>
      <c r="ANM7" s="41" t="n">
        <f aca="false">'5 - Project Outputs'!R242</f>
        <v>0</v>
      </c>
      <c r="ANN7" s="41" t="n">
        <f aca="false">'5 - Project Outputs'!S242</f>
        <v>0</v>
      </c>
      <c r="ANO7" s="41" t="n">
        <f aca="false">'5 - Project Outputs'!T242</f>
        <v>0</v>
      </c>
      <c r="ANP7" s="41" t="n">
        <f aca="false">'5 - Project Outputs'!U242</f>
        <v>0</v>
      </c>
      <c r="ANQ7" s="41" t="n">
        <f aca="false">'5 - Project Outputs'!V242</f>
        <v>0</v>
      </c>
      <c r="ANR7" s="41" t="n">
        <f aca="false">'5 - Project Outputs'!W242</f>
        <v>0</v>
      </c>
      <c r="ANS7" s="41" t="n">
        <f aca="false">'5 - Project Outputs'!X242</f>
        <v>0</v>
      </c>
      <c r="ANT7" s="41" t="n">
        <f aca="false">'5 - Project Outputs'!C243</f>
        <v>0</v>
      </c>
      <c r="ANU7" s="41" t="n">
        <f aca="false">'5 - Project Outputs'!D243</f>
        <v>0</v>
      </c>
      <c r="ANV7" s="41" t="n">
        <f aca="false">'5 - Project Outputs'!E243</f>
        <v>0</v>
      </c>
      <c r="ANW7" s="41" t="n">
        <f aca="false">'5 - Project Outputs'!F243</f>
        <v>0</v>
      </c>
      <c r="ANX7" s="41" t="n">
        <f aca="false">'5 - Project Outputs'!G243</f>
        <v>0</v>
      </c>
      <c r="ANY7" s="41" t="n">
        <f aca="false">'5 - Project Outputs'!H243</f>
        <v>0</v>
      </c>
      <c r="ANZ7" s="41" t="n">
        <f aca="false">'5 - Project Outputs'!I243</f>
        <v>0</v>
      </c>
      <c r="AOA7" s="41" t="n">
        <f aca="false">'5 - Project Outputs'!J243</f>
        <v>0</v>
      </c>
      <c r="AOB7" s="41" t="n">
        <f aca="false">'5 - Project Outputs'!K243</f>
        <v>0</v>
      </c>
      <c r="AOC7" s="41" t="n">
        <f aca="false">'5 - Project Outputs'!L243</f>
        <v>0</v>
      </c>
      <c r="AOD7" s="41" t="n">
        <f aca="false">'5 - Project Outputs'!M243</f>
        <v>0</v>
      </c>
      <c r="AOE7" s="41" t="n">
        <f aca="false">'5 - Project Outputs'!N243</f>
        <v>0</v>
      </c>
      <c r="AOF7" s="41" t="n">
        <f aca="false">'5 - Project Outputs'!O243</f>
        <v>0</v>
      </c>
      <c r="AOG7" s="41" t="n">
        <f aca="false">'5 - Project Outputs'!P243</f>
        <v>0</v>
      </c>
      <c r="AOH7" s="41" t="n">
        <f aca="false">'5 - Project Outputs'!Q243</f>
        <v>0</v>
      </c>
      <c r="AOI7" s="41" t="n">
        <f aca="false">'5 - Project Outputs'!R243</f>
        <v>0</v>
      </c>
      <c r="AOJ7" s="41" t="n">
        <f aca="false">'5 - Project Outputs'!S243</f>
        <v>0</v>
      </c>
      <c r="AOK7" s="41" t="n">
        <f aca="false">'5 - Project Outputs'!T243</f>
        <v>0</v>
      </c>
      <c r="AOL7" s="41" t="n">
        <f aca="false">'5 - Project Outputs'!U243</f>
        <v>0</v>
      </c>
      <c r="AOM7" s="41" t="n">
        <f aca="false">'5 - Project Outputs'!V243</f>
        <v>0</v>
      </c>
      <c r="AON7" s="41" t="n">
        <f aca="false">'5 - Project Outputs'!W243</f>
        <v>0</v>
      </c>
      <c r="AOO7" s="41" t="n">
        <f aca="false">'5 - Project Outputs'!X243</f>
        <v>0</v>
      </c>
      <c r="CZK7" s="41" t="n">
        <f aca="false">'7 - Risk Register'!C64</f>
        <v>0</v>
      </c>
      <c r="CZL7" s="41" t="n">
        <f aca="false">'7 - Risk Register'!D64</f>
        <v>0</v>
      </c>
      <c r="CZM7" s="41" t="n">
        <f aca="false">'7 - Risk Register'!E64</f>
        <v>0</v>
      </c>
      <c r="CZN7" s="41" t="n">
        <f aca="false">'7 - Risk Register'!F64</f>
        <v>0</v>
      </c>
      <c r="CZO7" s="41" t="n">
        <f aca="false">'7 - Risk Register'!G64</f>
        <v>0</v>
      </c>
      <c r="CZP7" s="41" t="n">
        <f aca="false">'7 - Risk Register'!H64</f>
        <v>0</v>
      </c>
      <c r="CZQ7" s="41" t="n">
        <f aca="false">'7 - Risk Register'!I64</f>
        <v>0</v>
      </c>
      <c r="CZR7" s="41" t="str">
        <f aca="false">'7 - Risk Register'!J64</f>
        <v/>
      </c>
      <c r="CZS7" s="41" t="n">
        <f aca="false">'7 - Risk Register'!K64</f>
        <v>0</v>
      </c>
      <c r="CZT7" s="41" t="n">
        <f aca="false">'7 - Risk Register'!L64</f>
        <v>0</v>
      </c>
      <c r="CZU7" s="41" t="n">
        <f aca="false">'7 - Risk Register'!M64</f>
        <v>0</v>
      </c>
      <c r="CZV7" s="41" t="str">
        <f aca="false">'7 - Risk Register'!N64</f>
        <v/>
      </c>
      <c r="CZW7" s="41" t="n">
        <f aca="false">'7 - Risk Register'!O64</f>
        <v>0</v>
      </c>
      <c r="CZX7" s="41" t="n">
        <f aca="false">'7 - Risk Register'!P64</f>
        <v>0</v>
      </c>
      <c r="CZY7" s="41" t="n">
        <f aca="false">'7 - Risk Register'!C65</f>
        <v>0</v>
      </c>
      <c r="CZZ7" s="41" t="n">
        <f aca="false">'7 - Risk Register'!D65</f>
        <v>0</v>
      </c>
      <c r="DAA7" s="41" t="n">
        <f aca="false">'7 - Risk Register'!E65</f>
        <v>0</v>
      </c>
      <c r="DAB7" s="41" t="n">
        <f aca="false">'7 - Risk Register'!F65</f>
        <v>0</v>
      </c>
      <c r="DAC7" s="41" t="n">
        <f aca="false">'7 - Risk Register'!G65</f>
        <v>0</v>
      </c>
      <c r="DAD7" s="41" t="n">
        <f aca="false">'7 - Risk Register'!H65</f>
        <v>0</v>
      </c>
      <c r="DAE7" s="41" t="n">
        <f aca="false">'7 - Risk Register'!I65</f>
        <v>0</v>
      </c>
      <c r="DAF7" s="41" t="str">
        <f aca="false">'7 - Risk Register'!J65</f>
        <v/>
      </c>
      <c r="DAG7" s="41" t="n">
        <f aca="false">'7 - Risk Register'!K65</f>
        <v>0</v>
      </c>
      <c r="DAH7" s="41" t="n">
        <f aca="false">'7 - Risk Register'!L65</f>
        <v>0</v>
      </c>
      <c r="DAI7" s="41" t="n">
        <f aca="false">'7 - Risk Register'!M65</f>
        <v>0</v>
      </c>
      <c r="DAJ7" s="41" t="str">
        <f aca="false">'7 - Risk Register'!N65</f>
        <v/>
      </c>
      <c r="DAK7" s="41" t="n">
        <f aca="false">'7 - Risk Register'!O65</f>
        <v>0</v>
      </c>
      <c r="DAL7" s="41" t="n">
        <f aca="false">'7 - Risk Register'!P65</f>
        <v>0</v>
      </c>
      <c r="DAM7" s="41" t="n">
        <f aca="false">'7 - Risk Register'!C66</f>
        <v>0</v>
      </c>
      <c r="DAN7" s="41" t="n">
        <f aca="false">'7 - Risk Register'!D66</f>
        <v>0</v>
      </c>
      <c r="DAO7" s="41" t="n">
        <f aca="false">'7 - Risk Register'!E66</f>
        <v>0</v>
      </c>
      <c r="DAP7" s="41" t="n">
        <f aca="false">'7 - Risk Register'!F66</f>
        <v>0</v>
      </c>
      <c r="DAQ7" s="41" t="n">
        <f aca="false">'7 - Risk Register'!G66</f>
        <v>0</v>
      </c>
      <c r="DAR7" s="41" t="n">
        <f aca="false">'7 - Risk Register'!H66</f>
        <v>0</v>
      </c>
      <c r="DAS7" s="41" t="n">
        <f aca="false">'7 - Risk Register'!I66</f>
        <v>0</v>
      </c>
      <c r="DAT7" s="41" t="str">
        <f aca="false">'7 - Risk Register'!J66</f>
        <v/>
      </c>
      <c r="DAU7" s="41" t="n">
        <f aca="false">'7 - Risk Register'!K66</f>
        <v>0</v>
      </c>
      <c r="DAV7" s="41" t="n">
        <f aca="false">'7 - Risk Register'!L66</f>
        <v>0</v>
      </c>
      <c r="DAW7" s="41" t="n">
        <f aca="false">'7 - Risk Register'!M66</f>
        <v>0</v>
      </c>
      <c r="DAX7" s="41" t="str">
        <f aca="false">'7 - Risk Register'!N66</f>
        <v/>
      </c>
      <c r="DAY7" s="41" t="n">
        <f aca="false">'7 - Risk Register'!O66</f>
        <v>0</v>
      </c>
      <c r="DAZ7" s="41" t="n">
        <f aca="false">'7 - Risk Register'!P66</f>
        <v>0</v>
      </c>
    </row>
    <row r="8" s="41" customFormat="true" ht="15" hidden="false" customHeight="false" outlineLevel="0" collapsed="false">
      <c r="A8" s="561" t="s">
        <v>3507</v>
      </c>
      <c r="R8" s="41" t="str">
        <f aca="false">'Project Lookup'!$C$9</f>
        <v/>
      </c>
      <c r="S8" s="41" t="str">
        <f aca="false">'Project Lookup'!$E$9</f>
        <v/>
      </c>
      <c r="T8" s="41" t="str">
        <f aca="false">'2 - Project Admin'!F33</f>
        <v>&lt; Select &gt;</v>
      </c>
      <c r="U8" s="41" t="str">
        <f aca="false">'2 - Project Admin'!G33</f>
        <v>&lt; Select &gt;</v>
      </c>
      <c r="V8" s="41" t="n">
        <f aca="false">'2 - Project Admin'!H33</f>
        <v>0</v>
      </c>
      <c r="W8" s="41" t="n">
        <f aca="false">'2 - Project Admin'!I33</f>
        <v>0</v>
      </c>
      <c r="X8" s="41" t="str">
        <f aca="false">'2 - Project Admin'!J33</f>
        <v>&lt; Select &gt;</v>
      </c>
      <c r="Y8" s="41" t="n">
        <f aca="false">'2 - Project Admin'!K33</f>
        <v>0</v>
      </c>
      <c r="Z8" s="41" t="n">
        <f aca="false">'2 - Project Admin'!L33</f>
        <v>0</v>
      </c>
      <c r="AJ8" s="565" t="n">
        <f aca="false">'3 - Programme Progress'!D26</f>
        <v>0</v>
      </c>
      <c r="AK8" s="41" t="n">
        <f aca="false">'3 - Programme Progress'!E26</f>
        <v>0</v>
      </c>
      <c r="AL8" s="41" t="e">
        <f aca="false">'3 - programme progress'!#ref!</f>
        <v>#VALUE!</v>
      </c>
      <c r="AM8" s="41" t="str">
        <f aca="false">'3 - Programme Progress'!F26</f>
        <v>&lt; Select &gt;</v>
      </c>
      <c r="AN8" s="41" t="str">
        <f aca="false">'3 - Programme Progress'!J26</f>
        <v>&lt; Select &gt;</v>
      </c>
      <c r="AO8" s="41" t="str">
        <f aca="false">'3 - Programme Progress'!K26</f>
        <v>&lt; Select &gt;</v>
      </c>
      <c r="AP8" s="41" t="str">
        <f aca="false">'3 - Programme Progress'!L26</f>
        <v>&lt; Select &gt;</v>
      </c>
      <c r="AQ8" s="41" t="n">
        <f aca="false">'3 - Programme Progress'!M26</f>
        <v>0</v>
      </c>
      <c r="AR8" s="41" t="n">
        <f aca="false">'3 - Programme Progress'!N26</f>
        <v>0</v>
      </c>
      <c r="AS8" s="41" t="n">
        <f aca="false">'3 - Programme Progress'!O26</f>
        <v>0</v>
      </c>
      <c r="AU8" s="566"/>
      <c r="AV8" s="566"/>
      <c r="AW8" s="566"/>
      <c r="AX8" s="566"/>
      <c r="AY8" s="566"/>
      <c r="AZ8" s="566"/>
      <c r="BA8" s="566"/>
      <c r="BB8" s="566"/>
      <c r="BC8" s="566"/>
      <c r="BD8" s="566"/>
      <c r="BE8" s="566"/>
      <c r="BF8" s="566"/>
      <c r="BG8" s="566"/>
      <c r="BH8" s="566"/>
      <c r="BI8" s="566"/>
      <c r="BJ8" s="566"/>
      <c r="BK8" s="566"/>
      <c r="BS8" s="41" t="n">
        <f aca="false">'4a - Funding Profiles'!F206</f>
        <v>0</v>
      </c>
      <c r="BT8" s="41" t="n">
        <f aca="false">'4a - Funding Profiles'!G206</f>
        <v>0</v>
      </c>
      <c r="BU8" s="41" t="n">
        <f aca="false">'4a - Funding Profiles'!H206</f>
        <v>0</v>
      </c>
      <c r="BV8" s="41" t="n">
        <f aca="false">'4a - Funding Profiles'!I206</f>
        <v>0</v>
      </c>
      <c r="BW8" s="41" t="n">
        <f aca="false">'4a - Funding Profiles'!J206</f>
        <v>0</v>
      </c>
      <c r="BX8" s="41" t="n">
        <f aca="false">'4a - Funding Profiles'!K206</f>
        <v>0</v>
      </c>
      <c r="BY8" s="41" t="n">
        <f aca="false">'4a - Funding Profiles'!L206</f>
        <v>0</v>
      </c>
      <c r="BZ8" s="41" t="n">
        <f aca="false">'4a - Funding Profiles'!M206</f>
        <v>0</v>
      </c>
      <c r="CA8" s="41" t="n">
        <f aca="false">'4a - Funding Profiles'!N206</f>
        <v>0</v>
      </c>
      <c r="CB8" s="41" t="n">
        <f aca="false">'4a - Funding Profiles'!O206</f>
        <v>0</v>
      </c>
      <c r="CC8" s="41" t="n">
        <f aca="false">'4a - Funding Profiles'!P206</f>
        <v>0</v>
      </c>
      <c r="CD8" s="41" t="n">
        <f aca="false">'4a - Funding Profiles'!Q206</f>
        <v>0</v>
      </c>
      <c r="CE8" s="41" t="n">
        <f aca="false">'4a - Funding Profiles'!R206</f>
        <v>0</v>
      </c>
      <c r="CF8" s="41" t="n">
        <f aca="false">'4a - Funding Profiles'!S206</f>
        <v>0</v>
      </c>
      <c r="CG8" s="41" t="n">
        <f aca="false">'4a - Funding Profiles'!T206</f>
        <v>0</v>
      </c>
      <c r="CH8" s="41" t="n">
        <f aca="false">'4a - Funding Profiles'!U206</f>
        <v>0</v>
      </c>
      <c r="CI8" s="41" t="n">
        <f aca="false">'4a - Funding Profiles'!V206</f>
        <v>0</v>
      </c>
      <c r="CJ8" s="41" t="n">
        <f aca="false">'4a - Funding Profiles'!W206</f>
        <v>0</v>
      </c>
      <c r="CK8" s="41" t="n">
        <f aca="false">'4a - Funding Profiles'!X206</f>
        <v>0</v>
      </c>
      <c r="CL8" s="41" t="n">
        <f aca="false">'4a - Funding Profiles'!Y206</f>
        <v>0</v>
      </c>
      <c r="CM8" s="41" t="n">
        <f aca="false">'4a - Funding Profiles'!Z206</f>
        <v>0</v>
      </c>
      <c r="CN8" s="41" t="n">
        <f aca="false">'4a - Funding Profiles'!F207</f>
        <v>0</v>
      </c>
      <c r="CO8" s="41" t="n">
        <f aca="false">'4a - Funding Profiles'!G207</f>
        <v>0</v>
      </c>
      <c r="CP8" s="41" t="n">
        <f aca="false">'4a - Funding Profiles'!H207</f>
        <v>0</v>
      </c>
      <c r="CQ8" s="41" t="n">
        <f aca="false">'4a - Funding Profiles'!I207</f>
        <v>0</v>
      </c>
      <c r="CR8" s="41" t="n">
        <f aca="false">'4a - Funding Profiles'!J207</f>
        <v>0</v>
      </c>
      <c r="CS8" s="41" t="n">
        <f aca="false">'4a - Funding Profiles'!K207</f>
        <v>0</v>
      </c>
      <c r="CT8" s="41" t="n">
        <f aca="false">'4a - Funding Profiles'!L207</f>
        <v>0</v>
      </c>
      <c r="CU8" s="41" t="n">
        <f aca="false">'4a - Funding Profiles'!M207</f>
        <v>0</v>
      </c>
      <c r="CV8" s="41" t="n">
        <f aca="false">'4a - Funding Profiles'!N207</f>
        <v>0</v>
      </c>
      <c r="CW8" s="41" t="n">
        <f aca="false">'4a - Funding Profiles'!O207</f>
        <v>0</v>
      </c>
      <c r="CX8" s="41" t="n">
        <f aca="false">'4a - Funding Profiles'!P207</f>
        <v>0</v>
      </c>
      <c r="CY8" s="41" t="n">
        <f aca="false">'4a - Funding Profiles'!Q207</f>
        <v>0</v>
      </c>
      <c r="CZ8" s="41" t="n">
        <f aca="false">'4a - Funding Profiles'!R207</f>
        <v>0</v>
      </c>
      <c r="DA8" s="41" t="n">
        <f aca="false">'4a - Funding Profiles'!S207</f>
        <v>0</v>
      </c>
      <c r="DB8" s="41" t="n">
        <f aca="false">'4a - Funding Profiles'!T207</f>
        <v>0</v>
      </c>
      <c r="DC8" s="41" t="n">
        <f aca="false">'4a - Funding Profiles'!U207</f>
        <v>0</v>
      </c>
      <c r="DD8" s="41" t="n">
        <f aca="false">'4a - Funding Profiles'!V207</f>
        <v>0</v>
      </c>
      <c r="DE8" s="41" t="n">
        <f aca="false">'4a - Funding Profiles'!W207</f>
        <v>0</v>
      </c>
      <c r="DF8" s="41" t="n">
        <f aca="false">'4a - Funding Profiles'!X207</f>
        <v>0</v>
      </c>
      <c r="DG8" s="41" t="n">
        <f aca="false">'4a - Funding Profiles'!Y207</f>
        <v>0</v>
      </c>
      <c r="DH8" s="41" t="n">
        <f aca="false">'4a - Funding Profiles'!Z207</f>
        <v>0</v>
      </c>
      <c r="DI8" s="41" t="n">
        <f aca="false">'4a - Funding Profiles'!F208</f>
        <v>0</v>
      </c>
      <c r="DJ8" s="41" t="n">
        <f aca="false">'4a - Funding Profiles'!G208</f>
        <v>0</v>
      </c>
      <c r="DK8" s="41" t="n">
        <f aca="false">'4a - Funding Profiles'!H208</f>
        <v>0</v>
      </c>
      <c r="DL8" s="41" t="n">
        <f aca="false">'4a - Funding Profiles'!I208</f>
        <v>0</v>
      </c>
      <c r="DM8" s="41" t="n">
        <f aca="false">'4a - Funding Profiles'!J208</f>
        <v>0</v>
      </c>
      <c r="DN8" s="41" t="n">
        <f aca="false">'4a - Funding Profiles'!K208</f>
        <v>0</v>
      </c>
      <c r="DO8" s="41" t="n">
        <f aca="false">'4a - Funding Profiles'!L208</f>
        <v>0</v>
      </c>
      <c r="DP8" s="41" t="n">
        <f aca="false">'4a - Funding Profiles'!M208</f>
        <v>0</v>
      </c>
      <c r="DQ8" s="41" t="n">
        <f aca="false">'4a - Funding Profiles'!N208</f>
        <v>0</v>
      </c>
      <c r="DR8" s="41" t="n">
        <f aca="false">'4a - Funding Profiles'!O208</f>
        <v>0</v>
      </c>
      <c r="DS8" s="41" t="n">
        <f aca="false">'4a - Funding Profiles'!P208</f>
        <v>0</v>
      </c>
      <c r="DT8" s="41" t="n">
        <f aca="false">'4a - Funding Profiles'!Q208</f>
        <v>0</v>
      </c>
      <c r="DU8" s="41" t="n">
        <f aca="false">'4a - Funding Profiles'!R208</f>
        <v>0</v>
      </c>
      <c r="DV8" s="41" t="n">
        <f aca="false">'4a - Funding Profiles'!S208</f>
        <v>0</v>
      </c>
      <c r="DW8" s="41" t="n">
        <f aca="false">'4a - Funding Profiles'!T208</f>
        <v>0</v>
      </c>
      <c r="DX8" s="41" t="n">
        <f aca="false">'4a - Funding Profiles'!U208</f>
        <v>0</v>
      </c>
      <c r="DY8" s="41" t="n">
        <f aca="false">'4a - Funding Profiles'!V208</f>
        <v>0</v>
      </c>
      <c r="DZ8" s="41" t="n">
        <f aca="false">'4a - Funding Profiles'!W208</f>
        <v>0</v>
      </c>
      <c r="EA8" s="41" t="n">
        <f aca="false">'4a - Funding Profiles'!X208</f>
        <v>0</v>
      </c>
      <c r="EB8" s="41" t="n">
        <f aca="false">'4a - Funding Profiles'!Y208</f>
        <v>0</v>
      </c>
      <c r="EC8" s="41" t="n">
        <f aca="false">'4a - Funding Profiles'!Z208</f>
        <v>0</v>
      </c>
      <c r="ED8" s="41" t="n">
        <f aca="false">'4a - Funding Profiles'!F209</f>
        <v>0</v>
      </c>
      <c r="EE8" s="41" t="n">
        <f aca="false">'4a - Funding Profiles'!G209</f>
        <v>0</v>
      </c>
      <c r="EF8" s="41" t="n">
        <f aca="false">'4a - Funding Profiles'!H209</f>
        <v>0</v>
      </c>
      <c r="EG8" s="41" t="n">
        <f aca="false">'4a - Funding Profiles'!I209</f>
        <v>0</v>
      </c>
      <c r="EH8" s="41" t="n">
        <f aca="false">'4a - Funding Profiles'!J209</f>
        <v>0</v>
      </c>
      <c r="EI8" s="41" t="n">
        <f aca="false">'4a - Funding Profiles'!K209</f>
        <v>0</v>
      </c>
      <c r="EJ8" s="41" t="n">
        <f aca="false">'4a - Funding Profiles'!L209</f>
        <v>0</v>
      </c>
      <c r="EK8" s="41" t="n">
        <f aca="false">'4a - Funding Profiles'!M209</f>
        <v>0</v>
      </c>
      <c r="EL8" s="41" t="n">
        <f aca="false">'4a - Funding Profiles'!N209</f>
        <v>0</v>
      </c>
      <c r="EM8" s="41" t="n">
        <f aca="false">'4a - Funding Profiles'!O209</f>
        <v>0</v>
      </c>
      <c r="EN8" s="41" t="n">
        <f aca="false">'4a - Funding Profiles'!P209</f>
        <v>0</v>
      </c>
      <c r="EO8" s="41" t="n">
        <f aca="false">'4a - Funding Profiles'!Q209</f>
        <v>0</v>
      </c>
      <c r="EP8" s="41" t="n">
        <f aca="false">'4a - Funding Profiles'!R209</f>
        <v>0</v>
      </c>
      <c r="EQ8" s="41" t="n">
        <f aca="false">'4a - Funding Profiles'!S209</f>
        <v>0</v>
      </c>
      <c r="ER8" s="41" t="n">
        <f aca="false">'4a - Funding Profiles'!T209</f>
        <v>0</v>
      </c>
      <c r="ES8" s="41" t="n">
        <f aca="false">'4a - Funding Profiles'!U209</f>
        <v>0</v>
      </c>
      <c r="ET8" s="41" t="n">
        <f aca="false">'4a - Funding Profiles'!V209</f>
        <v>0</v>
      </c>
      <c r="EU8" s="41" t="n">
        <f aca="false">'4a - Funding Profiles'!W209</f>
        <v>0</v>
      </c>
      <c r="EV8" s="41" t="n">
        <f aca="false">'4a - Funding Profiles'!X209</f>
        <v>0</v>
      </c>
      <c r="EW8" s="41" t="n">
        <f aca="false">'4a - Funding Profiles'!Y209</f>
        <v>0</v>
      </c>
      <c r="EX8" s="41" t="n">
        <f aca="false">'4a - Funding Profiles'!Z209</f>
        <v>0</v>
      </c>
      <c r="EY8" s="41" t="n">
        <f aca="false">'4a - Funding Profiles'!F210</f>
        <v>0</v>
      </c>
      <c r="EZ8" s="41" t="n">
        <f aca="false">'4a - Funding Profiles'!G210</f>
        <v>0</v>
      </c>
      <c r="FA8" s="41" t="n">
        <f aca="false">'4a - Funding Profiles'!H210</f>
        <v>0</v>
      </c>
      <c r="FB8" s="41" t="n">
        <f aca="false">'4a - Funding Profiles'!I210</f>
        <v>0</v>
      </c>
      <c r="FC8" s="41" t="n">
        <f aca="false">'4a - Funding Profiles'!J210</f>
        <v>0</v>
      </c>
      <c r="FD8" s="41" t="n">
        <f aca="false">'4a - Funding Profiles'!K210</f>
        <v>0</v>
      </c>
      <c r="FE8" s="41" t="n">
        <f aca="false">'4a - Funding Profiles'!L210</f>
        <v>0</v>
      </c>
      <c r="FF8" s="41" t="n">
        <f aca="false">'4a - Funding Profiles'!M210</f>
        <v>0</v>
      </c>
      <c r="FG8" s="41" t="n">
        <f aca="false">'4a - Funding Profiles'!N210</f>
        <v>0</v>
      </c>
      <c r="FH8" s="41" t="n">
        <f aca="false">'4a - Funding Profiles'!O210</f>
        <v>0</v>
      </c>
      <c r="FI8" s="41" t="n">
        <f aca="false">'4a - Funding Profiles'!P210</f>
        <v>0</v>
      </c>
      <c r="FJ8" s="41" t="n">
        <f aca="false">'4a - Funding Profiles'!Q210</f>
        <v>0</v>
      </c>
      <c r="FK8" s="41" t="n">
        <f aca="false">'4a - Funding Profiles'!R210</f>
        <v>0</v>
      </c>
      <c r="FL8" s="41" t="n">
        <f aca="false">'4a - Funding Profiles'!S210</f>
        <v>0</v>
      </c>
      <c r="FM8" s="41" t="n">
        <f aca="false">'4a - Funding Profiles'!T210</f>
        <v>0</v>
      </c>
      <c r="FN8" s="41" t="n">
        <f aca="false">'4a - Funding Profiles'!U210</f>
        <v>0</v>
      </c>
      <c r="FO8" s="41" t="n">
        <f aca="false">'4a - Funding Profiles'!V210</f>
        <v>0</v>
      </c>
      <c r="FP8" s="41" t="n">
        <f aca="false">'4a - Funding Profiles'!W210</f>
        <v>0</v>
      </c>
      <c r="FQ8" s="41" t="n">
        <f aca="false">'4a - Funding Profiles'!X210</f>
        <v>0</v>
      </c>
      <c r="FR8" s="41" t="n">
        <f aca="false">'4a - Funding Profiles'!Y210</f>
        <v>0</v>
      </c>
      <c r="FS8" s="41" t="n">
        <f aca="false">'4a - Funding Profiles'!Z210</f>
        <v>0</v>
      </c>
      <c r="FT8" s="41" t="n">
        <f aca="false">'4a - Funding Profiles'!F211</f>
        <v>0</v>
      </c>
      <c r="FU8" s="41" t="n">
        <f aca="false">'4a - Funding Profiles'!G211</f>
        <v>0</v>
      </c>
      <c r="FV8" s="41" t="n">
        <f aca="false">'4a - Funding Profiles'!H211</f>
        <v>0</v>
      </c>
      <c r="FW8" s="41" t="n">
        <f aca="false">'4a - Funding Profiles'!I211</f>
        <v>0</v>
      </c>
      <c r="FX8" s="41" t="n">
        <f aca="false">'4a - Funding Profiles'!J211</f>
        <v>0</v>
      </c>
      <c r="FY8" s="41" t="n">
        <f aca="false">'4a - Funding Profiles'!K211</f>
        <v>0</v>
      </c>
      <c r="FZ8" s="41" t="n">
        <f aca="false">'4a - Funding Profiles'!L211</f>
        <v>0</v>
      </c>
      <c r="GA8" s="41" t="n">
        <f aca="false">'4a - Funding Profiles'!M211</f>
        <v>0</v>
      </c>
      <c r="GB8" s="41" t="n">
        <f aca="false">'4a - Funding Profiles'!N211</f>
        <v>0</v>
      </c>
      <c r="GC8" s="41" t="n">
        <f aca="false">'4a - Funding Profiles'!O211</f>
        <v>0</v>
      </c>
      <c r="GD8" s="41" t="n">
        <f aca="false">'4a - Funding Profiles'!P211</f>
        <v>0</v>
      </c>
      <c r="GE8" s="41" t="n">
        <f aca="false">'4a - Funding Profiles'!Q211</f>
        <v>0</v>
      </c>
      <c r="GF8" s="41" t="n">
        <f aca="false">'4a - Funding Profiles'!R211</f>
        <v>0</v>
      </c>
      <c r="GG8" s="41" t="n">
        <f aca="false">'4a - Funding Profiles'!S211</f>
        <v>0</v>
      </c>
      <c r="GH8" s="41" t="n">
        <f aca="false">'4a - Funding Profiles'!T211</f>
        <v>0</v>
      </c>
      <c r="GI8" s="41" t="n">
        <f aca="false">'4a - Funding Profiles'!U211</f>
        <v>0</v>
      </c>
      <c r="GJ8" s="41" t="n">
        <f aca="false">'4a - Funding Profiles'!V211</f>
        <v>0</v>
      </c>
      <c r="GK8" s="41" t="n">
        <f aca="false">'4a - Funding Profiles'!W211</f>
        <v>0</v>
      </c>
      <c r="GL8" s="41" t="n">
        <f aca="false">'4a - Funding Profiles'!X211</f>
        <v>0</v>
      </c>
      <c r="GM8" s="41" t="n">
        <f aca="false">'4a - Funding Profiles'!Y211</f>
        <v>0</v>
      </c>
      <c r="GN8" s="41" t="n">
        <f aca="false">'4a - Funding Profiles'!Z211</f>
        <v>0</v>
      </c>
      <c r="GO8" s="41" t="n">
        <f aca="false">'4a - Funding Profiles'!F212</f>
        <v>0</v>
      </c>
      <c r="GP8" s="41" t="n">
        <f aca="false">'4a - Funding Profiles'!G212</f>
        <v>0</v>
      </c>
      <c r="GQ8" s="41" t="n">
        <f aca="false">'4a - Funding Profiles'!H212</f>
        <v>0</v>
      </c>
      <c r="GR8" s="41" t="n">
        <f aca="false">'4a - Funding Profiles'!I212</f>
        <v>0</v>
      </c>
      <c r="GS8" s="41" t="n">
        <f aca="false">'4a - Funding Profiles'!J212</f>
        <v>0</v>
      </c>
      <c r="GT8" s="41" t="n">
        <f aca="false">'4a - Funding Profiles'!K212</f>
        <v>0</v>
      </c>
      <c r="GU8" s="41" t="n">
        <f aca="false">'4a - Funding Profiles'!L212</f>
        <v>0</v>
      </c>
      <c r="GV8" s="41" t="n">
        <f aca="false">'4a - Funding Profiles'!M212</f>
        <v>0</v>
      </c>
      <c r="GW8" s="41" t="n">
        <f aca="false">'4a - Funding Profiles'!N212</f>
        <v>0</v>
      </c>
      <c r="GX8" s="41" t="n">
        <f aca="false">'4a - Funding Profiles'!O212</f>
        <v>0</v>
      </c>
      <c r="GY8" s="41" t="n">
        <f aca="false">'4a - Funding Profiles'!P212</f>
        <v>0</v>
      </c>
      <c r="GZ8" s="41" t="n">
        <f aca="false">'4a - Funding Profiles'!Q212</f>
        <v>0</v>
      </c>
      <c r="HA8" s="41" t="n">
        <f aca="false">'4a - Funding Profiles'!R212</f>
        <v>0</v>
      </c>
      <c r="HB8" s="41" t="n">
        <f aca="false">'4a - Funding Profiles'!S212</f>
        <v>0</v>
      </c>
      <c r="HC8" s="41" t="n">
        <f aca="false">'4a - Funding Profiles'!T212</f>
        <v>0</v>
      </c>
      <c r="HD8" s="41" t="n">
        <f aca="false">'4a - Funding Profiles'!U212</f>
        <v>0</v>
      </c>
      <c r="HE8" s="41" t="n">
        <f aca="false">'4a - Funding Profiles'!V212</f>
        <v>0</v>
      </c>
      <c r="HF8" s="41" t="n">
        <f aca="false">'4a - Funding Profiles'!W212</f>
        <v>0</v>
      </c>
      <c r="HG8" s="41" t="n">
        <f aca="false">'4a - Funding Profiles'!X212</f>
        <v>0</v>
      </c>
      <c r="HH8" s="41" t="n">
        <f aca="false">'4a - Funding Profiles'!Y212</f>
        <v>0</v>
      </c>
      <c r="HI8" s="41" t="n">
        <f aca="false">'4a - Funding Profiles'!Z212</f>
        <v>0</v>
      </c>
      <c r="HJ8" s="41" t="n">
        <f aca="false">'4a - Funding Profiles'!F213</f>
        <v>0</v>
      </c>
      <c r="HK8" s="41" t="n">
        <f aca="false">'4a - Funding Profiles'!G213</f>
        <v>0</v>
      </c>
      <c r="HL8" s="41" t="n">
        <f aca="false">'4a - Funding Profiles'!H213</f>
        <v>0</v>
      </c>
      <c r="HM8" s="41" t="n">
        <f aca="false">'4a - Funding Profiles'!I213</f>
        <v>0</v>
      </c>
      <c r="HN8" s="41" t="n">
        <f aca="false">'4a - Funding Profiles'!J213</f>
        <v>0</v>
      </c>
      <c r="HO8" s="41" t="n">
        <f aca="false">'4a - Funding Profiles'!K213</f>
        <v>0</v>
      </c>
      <c r="HP8" s="41" t="n">
        <f aca="false">'4a - Funding Profiles'!L213</f>
        <v>0</v>
      </c>
      <c r="HQ8" s="41" t="n">
        <f aca="false">'4a - Funding Profiles'!M213</f>
        <v>0</v>
      </c>
      <c r="HR8" s="41" t="n">
        <f aca="false">'4a - Funding Profiles'!N213</f>
        <v>0</v>
      </c>
      <c r="HS8" s="41" t="n">
        <f aca="false">'4a - Funding Profiles'!O213</f>
        <v>0</v>
      </c>
      <c r="HT8" s="41" t="n">
        <f aca="false">'4a - Funding Profiles'!P213</f>
        <v>0</v>
      </c>
      <c r="HU8" s="41" t="n">
        <f aca="false">'4a - Funding Profiles'!Q213</f>
        <v>0</v>
      </c>
      <c r="HV8" s="41" t="n">
        <f aca="false">'4a - Funding Profiles'!R213</f>
        <v>0</v>
      </c>
      <c r="HW8" s="41" t="n">
        <f aca="false">'4a - Funding Profiles'!S213</f>
        <v>0</v>
      </c>
      <c r="HX8" s="41" t="n">
        <f aca="false">'4a - Funding Profiles'!T213</f>
        <v>0</v>
      </c>
      <c r="HY8" s="41" t="n">
        <f aca="false">'4a - Funding Profiles'!U213</f>
        <v>0</v>
      </c>
      <c r="HZ8" s="41" t="n">
        <f aca="false">'4a - Funding Profiles'!V213</f>
        <v>0</v>
      </c>
      <c r="IA8" s="41" t="n">
        <f aca="false">'4a - Funding Profiles'!W213</f>
        <v>0</v>
      </c>
      <c r="IB8" s="41" t="n">
        <f aca="false">'4a - Funding Profiles'!X213</f>
        <v>0</v>
      </c>
      <c r="IC8" s="41" t="n">
        <f aca="false">'4a - Funding Profiles'!Y213</f>
        <v>0</v>
      </c>
      <c r="ID8" s="41" t="n">
        <f aca="false">'4a - Funding Profiles'!Z213</f>
        <v>0</v>
      </c>
      <c r="KP8" s="41" t="n">
        <f aca="false">'4a - Funding Profiles'!C218</f>
        <v>0</v>
      </c>
      <c r="KQ8" s="41" t="n">
        <f aca="false">'4a - Funding Profiles'!D218</f>
        <v>0</v>
      </c>
      <c r="KR8" s="41" t="n">
        <f aca="false">'4a - Funding Profiles'!E218</f>
        <v>0</v>
      </c>
      <c r="KS8" s="41" t="n">
        <f aca="false">'4a - Funding Profiles'!F218</f>
        <v>0</v>
      </c>
      <c r="KT8" s="41" t="n">
        <f aca="false">'4a - Funding Profiles'!G218</f>
        <v>0</v>
      </c>
      <c r="KU8" s="41" t="n">
        <f aca="false">'4a - Funding Profiles'!H218</f>
        <v>0</v>
      </c>
      <c r="KV8" s="41" t="n">
        <f aca="false">'4a - Funding Profiles'!I218</f>
        <v>0</v>
      </c>
      <c r="KW8" s="41" t="n">
        <f aca="false">'4a - Funding Profiles'!J218</f>
        <v>0</v>
      </c>
      <c r="KX8" s="41" t="n">
        <f aca="false">'4a - Funding Profiles'!K218</f>
        <v>0</v>
      </c>
      <c r="KY8" s="41" t="n">
        <f aca="false">'4a - Funding Profiles'!L218</f>
        <v>0</v>
      </c>
      <c r="KZ8" s="41" t="n">
        <f aca="false">'4a - Funding Profiles'!M218</f>
        <v>0</v>
      </c>
      <c r="LA8" s="41" t="n">
        <f aca="false">'4a - Funding Profiles'!N218</f>
        <v>0</v>
      </c>
      <c r="LB8" s="41" t="n">
        <f aca="false">'4a - Funding Profiles'!O218</f>
        <v>0</v>
      </c>
      <c r="LC8" s="41" t="n">
        <f aca="false">'4a - Funding Profiles'!P218</f>
        <v>0</v>
      </c>
      <c r="LD8" s="41" t="n">
        <f aca="false">'4a - Funding Profiles'!Q218</f>
        <v>0</v>
      </c>
      <c r="LE8" s="41" t="n">
        <f aca="false">'4a - Funding Profiles'!R218</f>
        <v>0</v>
      </c>
      <c r="LF8" s="41" t="n">
        <f aca="false">'4a - Funding Profiles'!S218</f>
        <v>0</v>
      </c>
      <c r="LG8" s="41" t="n">
        <f aca="false">'4a - Funding Profiles'!T218</f>
        <v>0</v>
      </c>
      <c r="LH8" s="41" t="n">
        <f aca="false">'4a - Funding Profiles'!U218</f>
        <v>0</v>
      </c>
      <c r="LI8" s="41" t="n">
        <f aca="false">'4a - Funding Profiles'!V218</f>
        <v>0</v>
      </c>
      <c r="LJ8" s="41" t="n">
        <f aca="false">'4a - Funding Profiles'!W218</f>
        <v>0</v>
      </c>
      <c r="LK8" s="41" t="n">
        <f aca="false">'4a - Funding Profiles'!X218</f>
        <v>0</v>
      </c>
      <c r="LL8" s="41" t="n">
        <f aca="false">'4a - Funding Profiles'!Y218</f>
        <v>0</v>
      </c>
      <c r="LM8" s="41" t="n">
        <f aca="false">'4a - Funding Profiles'!Z218</f>
        <v>0</v>
      </c>
      <c r="LN8" s="41" t="n">
        <f aca="false">'4a - Funding Profiles'!C219</f>
        <v>0</v>
      </c>
      <c r="LO8" s="41" t="n">
        <f aca="false">'4a - Funding Profiles'!D219</f>
        <v>0</v>
      </c>
      <c r="LP8" s="41" t="n">
        <f aca="false">'4a - Funding Profiles'!E219</f>
        <v>0</v>
      </c>
      <c r="LQ8" s="41" t="n">
        <f aca="false">'4a - Funding Profiles'!F219</f>
        <v>0</v>
      </c>
      <c r="LR8" s="41" t="n">
        <f aca="false">'4a - Funding Profiles'!G219</f>
        <v>0</v>
      </c>
      <c r="LS8" s="41" t="n">
        <f aca="false">'4a - Funding Profiles'!H219</f>
        <v>0</v>
      </c>
      <c r="LT8" s="41" t="n">
        <f aca="false">'4a - Funding Profiles'!I219</f>
        <v>0</v>
      </c>
      <c r="LU8" s="41" t="n">
        <f aca="false">'4a - Funding Profiles'!J219</f>
        <v>0</v>
      </c>
      <c r="LV8" s="41" t="n">
        <f aca="false">'4a - Funding Profiles'!K219</f>
        <v>0</v>
      </c>
      <c r="LW8" s="41" t="n">
        <f aca="false">'4a - Funding Profiles'!L219</f>
        <v>0</v>
      </c>
      <c r="LX8" s="41" t="n">
        <f aca="false">'4a - Funding Profiles'!M219</f>
        <v>0</v>
      </c>
      <c r="LY8" s="41" t="n">
        <f aca="false">'4a - Funding Profiles'!N219</f>
        <v>0</v>
      </c>
      <c r="LZ8" s="41" t="n">
        <f aca="false">'4a - Funding Profiles'!O219</f>
        <v>0</v>
      </c>
      <c r="MA8" s="41" t="n">
        <f aca="false">'4a - Funding Profiles'!P219</f>
        <v>0</v>
      </c>
      <c r="MB8" s="41" t="n">
        <f aca="false">'4a - Funding Profiles'!Q219</f>
        <v>0</v>
      </c>
      <c r="MC8" s="41" t="n">
        <f aca="false">'4a - Funding Profiles'!R219</f>
        <v>0</v>
      </c>
      <c r="MD8" s="41" t="n">
        <f aca="false">'4a - Funding Profiles'!S219</f>
        <v>0</v>
      </c>
      <c r="ME8" s="41" t="n">
        <f aca="false">'4a - Funding Profiles'!T219</f>
        <v>0</v>
      </c>
      <c r="MF8" s="41" t="n">
        <f aca="false">'4a - Funding Profiles'!U219</f>
        <v>0</v>
      </c>
      <c r="MG8" s="41" t="n">
        <f aca="false">'4a - Funding Profiles'!V219</f>
        <v>0</v>
      </c>
      <c r="MH8" s="41" t="n">
        <f aca="false">'4a - Funding Profiles'!W219</f>
        <v>0</v>
      </c>
      <c r="MI8" s="41" t="n">
        <f aca="false">'4a - Funding Profiles'!X219</f>
        <v>0</v>
      </c>
      <c r="MJ8" s="41" t="n">
        <f aca="false">'4a - Funding Profiles'!Y219</f>
        <v>0</v>
      </c>
      <c r="MK8" s="41" t="n">
        <f aca="false">'4a - Funding Profiles'!Z219</f>
        <v>0</v>
      </c>
      <c r="ML8" s="41" t="n">
        <f aca="false">'4a - Funding Profiles'!C220</f>
        <v>0</v>
      </c>
      <c r="MM8" s="41" t="n">
        <f aca="false">'4a - Funding Profiles'!D220</f>
        <v>0</v>
      </c>
      <c r="MN8" s="41" t="n">
        <f aca="false">'4a - Funding Profiles'!E220</f>
        <v>0</v>
      </c>
      <c r="MO8" s="41" t="n">
        <f aca="false">'4a - Funding Profiles'!F220</f>
        <v>0</v>
      </c>
      <c r="MP8" s="41" t="n">
        <f aca="false">'4a - Funding Profiles'!G220</f>
        <v>0</v>
      </c>
      <c r="MQ8" s="41" t="n">
        <f aca="false">'4a - Funding Profiles'!H220</f>
        <v>0</v>
      </c>
      <c r="MR8" s="41" t="n">
        <f aca="false">'4a - Funding Profiles'!I220</f>
        <v>0</v>
      </c>
      <c r="MS8" s="41" t="n">
        <f aca="false">'4a - Funding Profiles'!J220</f>
        <v>0</v>
      </c>
      <c r="MT8" s="41" t="n">
        <f aca="false">'4a - Funding Profiles'!K220</f>
        <v>0</v>
      </c>
      <c r="MU8" s="41" t="n">
        <f aca="false">'4a - Funding Profiles'!L220</f>
        <v>0</v>
      </c>
      <c r="MV8" s="41" t="n">
        <f aca="false">'4a - Funding Profiles'!M220</f>
        <v>0</v>
      </c>
      <c r="MW8" s="41" t="n">
        <f aca="false">'4a - Funding Profiles'!N220</f>
        <v>0</v>
      </c>
      <c r="MX8" s="41" t="n">
        <f aca="false">'4a - Funding Profiles'!O220</f>
        <v>0</v>
      </c>
      <c r="MY8" s="41" t="n">
        <f aca="false">'4a - Funding Profiles'!P220</f>
        <v>0</v>
      </c>
      <c r="MZ8" s="41" t="n">
        <f aca="false">'4a - Funding Profiles'!Q220</f>
        <v>0</v>
      </c>
      <c r="NA8" s="41" t="n">
        <f aca="false">'4a - Funding Profiles'!R220</f>
        <v>0</v>
      </c>
      <c r="NB8" s="41" t="n">
        <f aca="false">'4a - Funding Profiles'!S220</f>
        <v>0</v>
      </c>
      <c r="NC8" s="41" t="n">
        <f aca="false">'4a - Funding Profiles'!T220</f>
        <v>0</v>
      </c>
      <c r="ND8" s="41" t="n">
        <f aca="false">'4a - Funding Profiles'!U220</f>
        <v>0</v>
      </c>
      <c r="NE8" s="41" t="n">
        <f aca="false">'4a - Funding Profiles'!V220</f>
        <v>0</v>
      </c>
      <c r="NF8" s="41" t="n">
        <f aca="false">'4a - Funding Profiles'!W220</f>
        <v>0</v>
      </c>
      <c r="NG8" s="41" t="n">
        <f aca="false">'4a - Funding Profiles'!X220</f>
        <v>0</v>
      </c>
      <c r="NH8" s="41" t="n">
        <f aca="false">'4a - Funding Profiles'!Y220</f>
        <v>0</v>
      </c>
      <c r="NI8" s="41" t="n">
        <f aca="false">'4a - Funding Profiles'!Z220</f>
        <v>0</v>
      </c>
      <c r="NJ8" s="41" t="n">
        <f aca="false">'4a - Funding Profiles'!C221</f>
        <v>0</v>
      </c>
      <c r="NK8" s="41" t="n">
        <f aca="false">'4a - Funding Profiles'!D221</f>
        <v>0</v>
      </c>
      <c r="NL8" s="41" t="n">
        <f aca="false">'4a - Funding Profiles'!E221</f>
        <v>0</v>
      </c>
      <c r="NM8" s="41" t="n">
        <f aca="false">'4a - Funding Profiles'!F221</f>
        <v>0</v>
      </c>
      <c r="NN8" s="41" t="n">
        <f aca="false">'4a - Funding Profiles'!G221</f>
        <v>0</v>
      </c>
      <c r="NO8" s="41" t="n">
        <f aca="false">'4a - Funding Profiles'!H221</f>
        <v>0</v>
      </c>
      <c r="NP8" s="41" t="n">
        <f aca="false">'4a - Funding Profiles'!I221</f>
        <v>0</v>
      </c>
      <c r="NQ8" s="41" t="n">
        <f aca="false">'4a - Funding Profiles'!J221</f>
        <v>0</v>
      </c>
      <c r="NR8" s="41" t="n">
        <f aca="false">'4a - Funding Profiles'!K221</f>
        <v>0</v>
      </c>
      <c r="NS8" s="41" t="n">
        <f aca="false">'4a - Funding Profiles'!L221</f>
        <v>0</v>
      </c>
      <c r="NT8" s="41" t="n">
        <f aca="false">'4a - Funding Profiles'!M221</f>
        <v>0</v>
      </c>
      <c r="NU8" s="41" t="n">
        <f aca="false">'4a - Funding Profiles'!N221</f>
        <v>0</v>
      </c>
      <c r="NV8" s="41" t="n">
        <f aca="false">'4a - Funding Profiles'!O221</f>
        <v>0</v>
      </c>
      <c r="NW8" s="41" t="n">
        <f aca="false">'4a - Funding Profiles'!P221</f>
        <v>0</v>
      </c>
      <c r="NX8" s="41" t="n">
        <f aca="false">'4a - Funding Profiles'!Q221</f>
        <v>0</v>
      </c>
      <c r="NY8" s="41" t="n">
        <f aca="false">'4a - Funding Profiles'!R221</f>
        <v>0</v>
      </c>
      <c r="NZ8" s="41" t="n">
        <f aca="false">'4a - Funding Profiles'!S221</f>
        <v>0</v>
      </c>
      <c r="OA8" s="41" t="n">
        <f aca="false">'4a - Funding Profiles'!T221</f>
        <v>0</v>
      </c>
      <c r="OB8" s="41" t="n">
        <f aca="false">'4a - Funding Profiles'!U221</f>
        <v>0</v>
      </c>
      <c r="OC8" s="41" t="n">
        <f aca="false">'4a - Funding Profiles'!V221</f>
        <v>0</v>
      </c>
      <c r="OD8" s="41" t="n">
        <f aca="false">'4a - Funding Profiles'!W221</f>
        <v>0</v>
      </c>
      <c r="OE8" s="41" t="n">
        <f aca="false">'4a - Funding Profiles'!X221</f>
        <v>0</v>
      </c>
      <c r="OF8" s="41" t="n">
        <f aca="false">'4a - Funding Profiles'!Y221</f>
        <v>0</v>
      </c>
      <c r="OG8" s="41" t="n">
        <f aca="false">'4a - Funding Profiles'!Z221</f>
        <v>0</v>
      </c>
      <c r="OH8" s="41" t="n">
        <f aca="false">'4a - Funding Profiles'!C222</f>
        <v>0</v>
      </c>
      <c r="OI8" s="41" t="n">
        <f aca="false">'4a - Funding Profiles'!D222</f>
        <v>0</v>
      </c>
      <c r="OJ8" s="41" t="n">
        <f aca="false">'4a - Funding Profiles'!E222</f>
        <v>0</v>
      </c>
      <c r="OK8" s="41" t="n">
        <f aca="false">'4a - Funding Profiles'!F222</f>
        <v>0</v>
      </c>
      <c r="OL8" s="41" t="n">
        <f aca="false">'4a - Funding Profiles'!G222</f>
        <v>0</v>
      </c>
      <c r="OM8" s="41" t="n">
        <f aca="false">'4a - Funding Profiles'!H222</f>
        <v>0</v>
      </c>
      <c r="ON8" s="41" t="n">
        <f aca="false">'4a - Funding Profiles'!I222</f>
        <v>0</v>
      </c>
      <c r="OO8" s="41" t="n">
        <f aca="false">'4a - Funding Profiles'!J222</f>
        <v>0</v>
      </c>
      <c r="OP8" s="41" t="n">
        <f aca="false">'4a - Funding Profiles'!K222</f>
        <v>0</v>
      </c>
      <c r="OQ8" s="41" t="n">
        <f aca="false">'4a - Funding Profiles'!L222</f>
        <v>0</v>
      </c>
      <c r="OR8" s="41" t="n">
        <f aca="false">'4a - Funding Profiles'!M222</f>
        <v>0</v>
      </c>
      <c r="OS8" s="41" t="n">
        <f aca="false">'4a - Funding Profiles'!N222</f>
        <v>0</v>
      </c>
      <c r="OT8" s="41" t="n">
        <f aca="false">'4a - Funding Profiles'!O222</f>
        <v>0</v>
      </c>
      <c r="OU8" s="41" t="n">
        <f aca="false">'4a - Funding Profiles'!P222</f>
        <v>0</v>
      </c>
      <c r="OV8" s="41" t="n">
        <f aca="false">'4a - Funding Profiles'!Q222</f>
        <v>0</v>
      </c>
      <c r="OW8" s="41" t="n">
        <f aca="false">'4a - Funding Profiles'!R222</f>
        <v>0</v>
      </c>
      <c r="OX8" s="41" t="n">
        <f aca="false">'4a - Funding Profiles'!S222</f>
        <v>0</v>
      </c>
      <c r="OY8" s="41" t="n">
        <f aca="false">'4a - Funding Profiles'!T222</f>
        <v>0</v>
      </c>
      <c r="OZ8" s="41" t="n">
        <f aca="false">'4a - Funding Profiles'!U222</f>
        <v>0</v>
      </c>
      <c r="PA8" s="41" t="n">
        <f aca="false">'4a - Funding Profiles'!V222</f>
        <v>0</v>
      </c>
      <c r="PB8" s="41" t="n">
        <f aca="false">'4a - Funding Profiles'!W222</f>
        <v>0</v>
      </c>
      <c r="PC8" s="41" t="n">
        <f aca="false">'4a - Funding Profiles'!X222</f>
        <v>0</v>
      </c>
      <c r="PD8" s="41" t="n">
        <f aca="false">'4a - Funding Profiles'!Y222</f>
        <v>0</v>
      </c>
      <c r="PE8" s="41" t="n">
        <f aca="false">'4a - Funding Profiles'!Z222</f>
        <v>0</v>
      </c>
      <c r="PF8" s="41" t="n">
        <f aca="false">'4a - Funding Profiles'!F223</f>
        <v>0</v>
      </c>
      <c r="QA8" s="41" t="n">
        <f aca="false">'4a - Funding Profiles'!C227</f>
        <v>0</v>
      </c>
      <c r="QB8" s="41" t="n">
        <f aca="false">'4b - PSI'!E19</f>
        <v>0</v>
      </c>
      <c r="QC8" s="41" t="n">
        <f aca="false">'4b - PSI'!F19</f>
        <v>0</v>
      </c>
      <c r="QD8" s="41" t="n">
        <f aca="false">'4b - PSI'!G19</f>
        <v>0</v>
      </c>
      <c r="QE8" s="41" t="n">
        <f aca="false">'4b - PSI'!H19</f>
        <v>0</v>
      </c>
      <c r="QF8" s="41" t="n">
        <f aca="false">'4b - PSI'!I19</f>
        <v>0</v>
      </c>
      <c r="QG8" s="41" t="n">
        <f aca="false">'4b - PSI'!J19</f>
        <v>0</v>
      </c>
      <c r="QH8" s="41" t="str">
        <f aca="false">'5 - Project Outputs'!C245</f>
        <v>Project 7: Not Applicable</v>
      </c>
      <c r="QI8" s="41" t="str">
        <f aca="false">'5 - Project Outputs'!C252</f>
        <v># of temporary FT jobs supported</v>
      </c>
      <c r="QJ8" s="41" t="str">
        <f aca="false">'5 - Project Outputs'!D252</f>
        <v>Number</v>
      </c>
      <c r="QK8" s="41" t="n">
        <f aca="false">'5 - Project Outputs'!E252</f>
        <v>0</v>
      </c>
      <c r="QL8" s="41" t="n">
        <f aca="false">'5 - Project Outputs'!F252</f>
        <v>0</v>
      </c>
      <c r="QM8" s="41" t="n">
        <f aca="false">'5 - Project Outputs'!G252</f>
        <v>0</v>
      </c>
      <c r="QN8" s="41" t="n">
        <f aca="false">'5 - Project Outputs'!H252</f>
        <v>0</v>
      </c>
      <c r="QO8" s="41" t="n">
        <f aca="false">'5 - Project Outputs'!I252</f>
        <v>0</v>
      </c>
      <c r="QP8" s="41" t="n">
        <f aca="false">'5 - Project Outputs'!J252</f>
        <v>0</v>
      </c>
      <c r="QQ8" s="41" t="n">
        <f aca="false">'5 - Project Outputs'!K252</f>
        <v>0</v>
      </c>
      <c r="QR8" s="41" t="n">
        <f aca="false">'5 - Project Outputs'!L252</f>
        <v>0</v>
      </c>
      <c r="QS8" s="41" t="n">
        <f aca="false">'5 - Project Outputs'!M252</f>
        <v>0</v>
      </c>
      <c r="QT8" s="41" t="n">
        <f aca="false">'5 - Project Outputs'!N252</f>
        <v>0</v>
      </c>
      <c r="QU8" s="41" t="n">
        <f aca="false">'5 - Project Outputs'!O252</f>
        <v>0</v>
      </c>
      <c r="QV8" s="41" t="n">
        <f aca="false">'5 - Project Outputs'!P252</f>
        <v>0</v>
      </c>
      <c r="QW8" s="41" t="n">
        <f aca="false">'5 - Project Outputs'!Q252</f>
        <v>0</v>
      </c>
      <c r="QX8" s="41" t="n">
        <f aca="false">'5 - Project Outputs'!R252</f>
        <v>0</v>
      </c>
      <c r="QY8" s="41" t="n">
        <f aca="false">'5 - Project Outputs'!S252</f>
        <v>0</v>
      </c>
      <c r="QZ8" s="41" t="n">
        <f aca="false">'5 - Project Outputs'!T252</f>
        <v>0</v>
      </c>
      <c r="RA8" s="41" t="n">
        <f aca="false">'5 - Project Outputs'!U252</f>
        <v>0</v>
      </c>
      <c r="RB8" s="41" t="n">
        <f aca="false">'5 - Project Outputs'!V252</f>
        <v>0</v>
      </c>
      <c r="RC8" s="41" t="n">
        <f aca="false">'5 - Project Outputs'!W252</f>
        <v>0</v>
      </c>
      <c r="RD8" s="41" t="n">
        <f aca="false">'5 - Project Outputs'!X252</f>
        <v>0</v>
      </c>
      <c r="RE8" s="41" t="str">
        <f aca="false">'5 - Project Outputs'!C253</f>
        <v># of full-time equivalent (FTE) permanent jobs created through the project</v>
      </c>
      <c r="RF8" s="41" t="str">
        <f aca="false">'5 - Project Outputs'!D253</f>
        <v>Number of FTE jobs</v>
      </c>
      <c r="RG8" s="41" t="n">
        <f aca="false">'5 - Project Outputs'!E253</f>
        <v>0</v>
      </c>
      <c r="RH8" s="41" t="n">
        <f aca="false">'5 - Project Outputs'!F253</f>
        <v>0</v>
      </c>
      <c r="RI8" s="41" t="n">
        <f aca="false">'5 - Project Outputs'!G253</f>
        <v>0</v>
      </c>
      <c r="RJ8" s="41" t="n">
        <f aca="false">'5 - Project Outputs'!H253</f>
        <v>0</v>
      </c>
      <c r="RK8" s="41" t="n">
        <f aca="false">'5 - Project Outputs'!I253</f>
        <v>0</v>
      </c>
      <c r="RL8" s="41" t="n">
        <f aca="false">'5 - Project Outputs'!J253</f>
        <v>0</v>
      </c>
      <c r="RM8" s="41" t="n">
        <f aca="false">'5 - Project Outputs'!K253</f>
        <v>0</v>
      </c>
      <c r="RN8" s="41" t="n">
        <f aca="false">'5 - Project Outputs'!L253</f>
        <v>0</v>
      </c>
      <c r="RO8" s="41" t="n">
        <f aca="false">'5 - Project Outputs'!M253</f>
        <v>0</v>
      </c>
      <c r="RP8" s="41" t="n">
        <f aca="false">'5 - Project Outputs'!N253</f>
        <v>0</v>
      </c>
      <c r="RQ8" s="41" t="n">
        <f aca="false">'5 - Project Outputs'!O253</f>
        <v>0</v>
      </c>
      <c r="RR8" s="41" t="n">
        <f aca="false">'5 - Project Outputs'!P253</f>
        <v>0</v>
      </c>
      <c r="RS8" s="41" t="n">
        <f aca="false">'5 - Project Outputs'!Q253</f>
        <v>0</v>
      </c>
      <c r="RT8" s="41" t="n">
        <f aca="false">'5 - Project Outputs'!R253</f>
        <v>0</v>
      </c>
      <c r="RU8" s="41" t="n">
        <f aca="false">'5 - Project Outputs'!S253</f>
        <v>0</v>
      </c>
      <c r="RV8" s="41" t="n">
        <f aca="false">'5 - Project Outputs'!T253</f>
        <v>0</v>
      </c>
      <c r="RW8" s="41" t="n">
        <f aca="false">'5 - Project Outputs'!U253</f>
        <v>0</v>
      </c>
      <c r="RX8" s="41" t="n">
        <f aca="false">'5 - Project Outputs'!V253</f>
        <v>0</v>
      </c>
      <c r="RY8" s="41" t="n">
        <f aca="false">'5 - Project Outputs'!W253</f>
        <v>0</v>
      </c>
      <c r="RZ8" s="41" t="n">
        <f aca="false">'5 - Project Outputs'!X253</f>
        <v>0</v>
      </c>
      <c r="SA8" s="41" t="str">
        <f aca="false">'5 - Project Outputs'!C254</f>
        <v># of full-time equivalent (FTE) permanent jobs safeguarded through the project</v>
      </c>
      <c r="SB8" s="41" t="str">
        <f aca="false">'5 - Project Outputs'!D254</f>
        <v>Number of FTE jobs</v>
      </c>
      <c r="SC8" s="41" t="n">
        <f aca="false">'5 - Project Outputs'!E254</f>
        <v>0</v>
      </c>
      <c r="SD8" s="41" t="n">
        <f aca="false">'5 - Project Outputs'!F254</f>
        <v>0</v>
      </c>
      <c r="SE8" s="41" t="n">
        <f aca="false">'5 - Project Outputs'!G254</f>
        <v>0</v>
      </c>
      <c r="SF8" s="41" t="n">
        <f aca="false">'5 - Project Outputs'!H254</f>
        <v>0</v>
      </c>
      <c r="SG8" s="41" t="n">
        <f aca="false">'5 - Project Outputs'!I254</f>
        <v>0</v>
      </c>
      <c r="SH8" s="41" t="n">
        <f aca="false">'5 - Project Outputs'!J254</f>
        <v>0</v>
      </c>
      <c r="SI8" s="41" t="n">
        <f aca="false">'5 - Project Outputs'!K254</f>
        <v>0</v>
      </c>
      <c r="SJ8" s="41" t="n">
        <f aca="false">'5 - Project Outputs'!L254</f>
        <v>0</v>
      </c>
      <c r="SK8" s="41" t="n">
        <f aca="false">'5 - Project Outputs'!M254</f>
        <v>0</v>
      </c>
      <c r="SL8" s="41" t="n">
        <f aca="false">'5 - Project Outputs'!N254</f>
        <v>0</v>
      </c>
      <c r="SM8" s="41" t="n">
        <f aca="false">'5 - Project Outputs'!O254</f>
        <v>0</v>
      </c>
      <c r="SN8" s="41" t="n">
        <f aca="false">'5 - Project Outputs'!P254</f>
        <v>0</v>
      </c>
      <c r="SO8" s="41" t="n">
        <f aca="false">'5 - Project Outputs'!Q254</f>
        <v>0</v>
      </c>
      <c r="SP8" s="41" t="n">
        <f aca="false">'5 - Project Outputs'!R254</f>
        <v>0</v>
      </c>
      <c r="SQ8" s="41" t="n">
        <f aca="false">'5 - Project Outputs'!S254</f>
        <v>0</v>
      </c>
      <c r="SR8" s="41" t="n">
        <f aca="false">'5 - Project Outputs'!T254</f>
        <v>0</v>
      </c>
      <c r="SS8" s="41" t="n">
        <f aca="false">'5 - Project Outputs'!U254</f>
        <v>0</v>
      </c>
      <c r="ST8" s="41" t="n">
        <f aca="false">'5 - Project Outputs'!V254</f>
        <v>0</v>
      </c>
      <c r="SU8" s="41" t="n">
        <f aca="false">'5 - Project Outputs'!W254</f>
        <v>0</v>
      </c>
      <c r="SV8" s="41" t="n">
        <f aca="false">'5 - Project Outputs'!X254</f>
        <v>0</v>
      </c>
      <c r="SW8" s="41" t="str">
        <f aca="false">'5 - Project Outputs'!C256</f>
        <v>&lt; Select &gt;</v>
      </c>
      <c r="SX8" s="41" t="str">
        <f aca="false">'5 - Project Outputs'!D256</f>
        <v>N/A</v>
      </c>
      <c r="SY8" s="41" t="n">
        <f aca="false">'5 - Project Outputs'!E256</f>
        <v>0</v>
      </c>
      <c r="SZ8" s="41" t="n">
        <f aca="false">'5 - Project Outputs'!F256</f>
        <v>0</v>
      </c>
      <c r="TA8" s="41" t="n">
        <f aca="false">'5 - Project Outputs'!G256</f>
        <v>0</v>
      </c>
      <c r="TB8" s="41" t="n">
        <f aca="false">'5 - Project Outputs'!H256</f>
        <v>0</v>
      </c>
      <c r="TC8" s="41" t="n">
        <f aca="false">'5 - Project Outputs'!I256</f>
        <v>0</v>
      </c>
      <c r="TD8" s="41" t="n">
        <f aca="false">'5 - Project Outputs'!J256</f>
        <v>0</v>
      </c>
      <c r="TE8" s="41" t="n">
        <f aca="false">'5 - Project Outputs'!K256</f>
        <v>0</v>
      </c>
      <c r="TF8" s="41" t="n">
        <f aca="false">'5 - Project Outputs'!L256</f>
        <v>0</v>
      </c>
      <c r="TG8" s="41" t="n">
        <f aca="false">'5 - Project Outputs'!M256</f>
        <v>0</v>
      </c>
      <c r="TH8" s="41" t="n">
        <f aca="false">'5 - Project Outputs'!N256</f>
        <v>0</v>
      </c>
      <c r="TI8" s="41" t="n">
        <f aca="false">'5 - Project Outputs'!O256</f>
        <v>0</v>
      </c>
      <c r="TJ8" s="41" t="n">
        <f aca="false">'5 - Project Outputs'!P256</f>
        <v>0</v>
      </c>
      <c r="TK8" s="41" t="n">
        <f aca="false">'5 - Project Outputs'!Q256</f>
        <v>0</v>
      </c>
      <c r="TL8" s="41" t="n">
        <f aca="false">'5 - Project Outputs'!R256</f>
        <v>0</v>
      </c>
      <c r="TM8" s="41" t="n">
        <f aca="false">'5 - Project Outputs'!S256</f>
        <v>0</v>
      </c>
      <c r="TN8" s="41" t="n">
        <f aca="false">'5 - Project Outputs'!T256</f>
        <v>0</v>
      </c>
      <c r="TO8" s="41" t="n">
        <f aca="false">'5 - Project Outputs'!U256</f>
        <v>0</v>
      </c>
      <c r="TP8" s="41" t="n">
        <f aca="false">'5 - Project Outputs'!V256</f>
        <v>0</v>
      </c>
      <c r="TQ8" s="41" t="n">
        <f aca="false">'5 - Project Outputs'!W256</f>
        <v>0</v>
      </c>
      <c r="TR8" s="41" t="n">
        <f aca="false">'5 - Project Outputs'!X256</f>
        <v>0</v>
      </c>
      <c r="TS8" s="41" t="n">
        <f aca="false">'5 - Project Outputs'!Y256</f>
        <v>0</v>
      </c>
      <c r="TT8" s="41" t="str">
        <f aca="false">'5 - Project Outputs'!C257</f>
        <v>&lt; Select &gt;</v>
      </c>
      <c r="TU8" s="41" t="str">
        <f aca="false">'5 - Project Outputs'!D257</f>
        <v>N/A</v>
      </c>
      <c r="TV8" s="41" t="n">
        <f aca="false">'5 - Project Outputs'!E257</f>
        <v>0</v>
      </c>
      <c r="TW8" s="41" t="n">
        <f aca="false">'5 - Project Outputs'!F257</f>
        <v>0</v>
      </c>
      <c r="TX8" s="41" t="n">
        <f aca="false">'5 - Project Outputs'!G257</f>
        <v>0</v>
      </c>
      <c r="TY8" s="41" t="n">
        <f aca="false">'5 - Project Outputs'!H257</f>
        <v>0</v>
      </c>
      <c r="TZ8" s="41" t="n">
        <f aca="false">'5 - Project Outputs'!I257</f>
        <v>0</v>
      </c>
      <c r="UA8" s="41" t="n">
        <f aca="false">'5 - Project Outputs'!J257</f>
        <v>0</v>
      </c>
      <c r="UB8" s="41" t="n">
        <f aca="false">'5 - Project Outputs'!K257</f>
        <v>0</v>
      </c>
      <c r="UC8" s="41" t="n">
        <f aca="false">'5 - Project Outputs'!L257</f>
        <v>0</v>
      </c>
      <c r="UD8" s="41" t="n">
        <f aca="false">'5 - Project Outputs'!M257</f>
        <v>0</v>
      </c>
      <c r="UE8" s="41" t="n">
        <f aca="false">'5 - Project Outputs'!N257</f>
        <v>0</v>
      </c>
      <c r="UF8" s="41" t="n">
        <f aca="false">'5 - Project Outputs'!O257</f>
        <v>0</v>
      </c>
      <c r="UG8" s="41" t="n">
        <f aca="false">'5 - Project Outputs'!P257</f>
        <v>0</v>
      </c>
      <c r="UH8" s="41" t="n">
        <f aca="false">'5 - Project Outputs'!Q257</f>
        <v>0</v>
      </c>
      <c r="UI8" s="41" t="n">
        <f aca="false">'5 - Project Outputs'!R257</f>
        <v>0</v>
      </c>
      <c r="UJ8" s="41" t="n">
        <f aca="false">'5 - Project Outputs'!S257</f>
        <v>0</v>
      </c>
      <c r="UK8" s="41" t="n">
        <f aca="false">'5 - Project Outputs'!T257</f>
        <v>0</v>
      </c>
      <c r="UL8" s="41" t="n">
        <f aca="false">'5 - Project Outputs'!U257</f>
        <v>0</v>
      </c>
      <c r="UM8" s="41" t="n">
        <f aca="false">'5 - Project Outputs'!V257</f>
        <v>0</v>
      </c>
      <c r="UN8" s="41" t="n">
        <f aca="false">'5 - Project Outputs'!W257</f>
        <v>0</v>
      </c>
      <c r="UO8" s="41" t="n">
        <f aca="false">'5 - Project Outputs'!X257</f>
        <v>0</v>
      </c>
      <c r="UP8" s="41" t="n">
        <f aca="false">'5 - Project Outputs'!Y257</f>
        <v>0</v>
      </c>
      <c r="UQ8" s="41" t="str">
        <f aca="false">'5 - Project Outputs'!C258</f>
        <v>&lt; Select &gt;</v>
      </c>
      <c r="UR8" s="41" t="str">
        <f aca="false">'5 - Project Outputs'!D258</f>
        <v>N/A</v>
      </c>
      <c r="US8" s="41" t="n">
        <f aca="false">'5 - Project Outputs'!E258</f>
        <v>0</v>
      </c>
      <c r="UT8" s="41" t="n">
        <f aca="false">'5 - Project Outputs'!F258</f>
        <v>0</v>
      </c>
      <c r="UU8" s="41" t="n">
        <f aca="false">'5 - Project Outputs'!G258</f>
        <v>0</v>
      </c>
      <c r="UV8" s="41" t="n">
        <f aca="false">'5 - Project Outputs'!H258</f>
        <v>0</v>
      </c>
      <c r="UW8" s="41" t="n">
        <f aca="false">'5 - Project Outputs'!I258</f>
        <v>0</v>
      </c>
      <c r="UX8" s="41" t="n">
        <f aca="false">'5 - Project Outputs'!J258</f>
        <v>0</v>
      </c>
      <c r="UY8" s="41" t="n">
        <f aca="false">'5 - Project Outputs'!K258</f>
        <v>0</v>
      </c>
      <c r="UZ8" s="41" t="n">
        <f aca="false">'5 - Project Outputs'!L258</f>
        <v>0</v>
      </c>
      <c r="VA8" s="41" t="n">
        <f aca="false">'5 - Project Outputs'!M258</f>
        <v>0</v>
      </c>
      <c r="VB8" s="41" t="n">
        <f aca="false">'5 - Project Outputs'!N258</f>
        <v>0</v>
      </c>
      <c r="VC8" s="41" t="n">
        <f aca="false">'5 - Project Outputs'!O258</f>
        <v>0</v>
      </c>
      <c r="VD8" s="41" t="n">
        <f aca="false">'5 - Project Outputs'!P258</f>
        <v>0</v>
      </c>
      <c r="VE8" s="41" t="n">
        <f aca="false">'5 - Project Outputs'!Q258</f>
        <v>0</v>
      </c>
      <c r="VF8" s="41" t="n">
        <f aca="false">'5 - Project Outputs'!R258</f>
        <v>0</v>
      </c>
      <c r="VG8" s="41" t="n">
        <f aca="false">'5 - Project Outputs'!S258</f>
        <v>0</v>
      </c>
      <c r="VH8" s="41" t="n">
        <f aca="false">'5 - Project Outputs'!T258</f>
        <v>0</v>
      </c>
      <c r="VI8" s="41" t="n">
        <f aca="false">'5 - Project Outputs'!U258</f>
        <v>0</v>
      </c>
      <c r="VJ8" s="41" t="n">
        <f aca="false">'5 - Project Outputs'!V258</f>
        <v>0</v>
      </c>
      <c r="VK8" s="41" t="n">
        <f aca="false">'5 - Project Outputs'!W258</f>
        <v>0</v>
      </c>
      <c r="VL8" s="41" t="n">
        <f aca="false">'5 - Project Outputs'!X258</f>
        <v>0</v>
      </c>
      <c r="VM8" s="41" t="n">
        <f aca="false">'5 - Project Outputs'!Y258</f>
        <v>0</v>
      </c>
      <c r="VN8" s="41" t="str">
        <f aca="false">'5 - Project Outputs'!C259</f>
        <v>&lt; Select &gt;</v>
      </c>
      <c r="VO8" s="41" t="str">
        <f aca="false">'5 - Project Outputs'!D259</f>
        <v>N/A</v>
      </c>
      <c r="VP8" s="41" t="n">
        <f aca="false">'5 - Project Outputs'!E259</f>
        <v>0</v>
      </c>
      <c r="VQ8" s="41" t="n">
        <f aca="false">'5 - Project Outputs'!F259</f>
        <v>0</v>
      </c>
      <c r="VR8" s="41" t="n">
        <f aca="false">'5 - Project Outputs'!G259</f>
        <v>0</v>
      </c>
      <c r="VS8" s="41" t="n">
        <f aca="false">'5 - Project Outputs'!H259</f>
        <v>0</v>
      </c>
      <c r="VT8" s="41" t="n">
        <f aca="false">'5 - Project Outputs'!I259</f>
        <v>0</v>
      </c>
      <c r="VU8" s="41" t="n">
        <f aca="false">'5 - Project Outputs'!J259</f>
        <v>0</v>
      </c>
      <c r="VV8" s="41" t="n">
        <f aca="false">'5 - Project Outputs'!K259</f>
        <v>0</v>
      </c>
      <c r="VW8" s="41" t="n">
        <f aca="false">'5 - Project Outputs'!L259</f>
        <v>0</v>
      </c>
      <c r="VX8" s="41" t="n">
        <f aca="false">'5 - Project Outputs'!M259</f>
        <v>0</v>
      </c>
      <c r="VY8" s="41" t="n">
        <f aca="false">'5 - Project Outputs'!N259</f>
        <v>0</v>
      </c>
      <c r="VZ8" s="41" t="n">
        <f aca="false">'5 - Project Outputs'!O259</f>
        <v>0</v>
      </c>
      <c r="WA8" s="41" t="n">
        <f aca="false">'5 - Project Outputs'!P259</f>
        <v>0</v>
      </c>
      <c r="WB8" s="41" t="n">
        <f aca="false">'5 - Project Outputs'!Q259</f>
        <v>0</v>
      </c>
      <c r="WC8" s="41" t="n">
        <f aca="false">'5 - Project Outputs'!R259</f>
        <v>0</v>
      </c>
      <c r="WD8" s="41" t="n">
        <f aca="false">'5 - Project Outputs'!S259</f>
        <v>0</v>
      </c>
      <c r="WE8" s="41" t="n">
        <f aca="false">'5 - Project Outputs'!T259</f>
        <v>0</v>
      </c>
      <c r="WF8" s="41" t="n">
        <f aca="false">'5 - Project Outputs'!U259</f>
        <v>0</v>
      </c>
      <c r="WG8" s="41" t="n">
        <f aca="false">'5 - Project Outputs'!V259</f>
        <v>0</v>
      </c>
      <c r="WH8" s="41" t="n">
        <f aca="false">'5 - Project Outputs'!W259</f>
        <v>0</v>
      </c>
      <c r="WI8" s="41" t="n">
        <f aca="false">'5 - Project Outputs'!X259</f>
        <v>0</v>
      </c>
      <c r="WJ8" s="41" t="n">
        <f aca="false">'5 - Project Outputs'!Y259</f>
        <v>0</v>
      </c>
      <c r="WK8" s="41" t="str">
        <f aca="false">'5 - Project Outputs'!C260</f>
        <v>&lt; Select &gt;</v>
      </c>
      <c r="WL8" s="41" t="str">
        <f aca="false">'5 - Project Outputs'!D260</f>
        <v>N/A</v>
      </c>
      <c r="WM8" s="41" t="n">
        <f aca="false">'5 - Project Outputs'!E260</f>
        <v>0</v>
      </c>
      <c r="WN8" s="41" t="n">
        <f aca="false">'5 - Project Outputs'!F260</f>
        <v>0</v>
      </c>
      <c r="WO8" s="41" t="n">
        <f aca="false">'5 - Project Outputs'!G260</f>
        <v>0</v>
      </c>
      <c r="WP8" s="41" t="n">
        <f aca="false">'5 - Project Outputs'!H260</f>
        <v>0</v>
      </c>
      <c r="WQ8" s="41" t="n">
        <f aca="false">'5 - Project Outputs'!I260</f>
        <v>0</v>
      </c>
      <c r="WR8" s="41" t="n">
        <f aca="false">'5 - Project Outputs'!J260</f>
        <v>0</v>
      </c>
      <c r="WS8" s="41" t="n">
        <f aca="false">'5 - Project Outputs'!K260</f>
        <v>0</v>
      </c>
      <c r="WT8" s="41" t="n">
        <f aca="false">'5 - Project Outputs'!L260</f>
        <v>0</v>
      </c>
      <c r="WU8" s="41" t="n">
        <f aca="false">'5 - Project Outputs'!M260</f>
        <v>0</v>
      </c>
      <c r="WV8" s="41" t="n">
        <f aca="false">'5 - Project Outputs'!N260</f>
        <v>0</v>
      </c>
      <c r="WW8" s="41" t="n">
        <f aca="false">'5 - Project Outputs'!O260</f>
        <v>0</v>
      </c>
      <c r="WX8" s="41" t="n">
        <f aca="false">'5 - Project Outputs'!P260</f>
        <v>0</v>
      </c>
      <c r="WY8" s="41" t="n">
        <f aca="false">'5 - Project Outputs'!Q260</f>
        <v>0</v>
      </c>
      <c r="WZ8" s="41" t="n">
        <f aca="false">'5 - Project Outputs'!R260</f>
        <v>0</v>
      </c>
      <c r="XA8" s="41" t="n">
        <f aca="false">'5 - Project Outputs'!S260</f>
        <v>0</v>
      </c>
      <c r="XB8" s="41" t="n">
        <f aca="false">'5 - Project Outputs'!T260</f>
        <v>0</v>
      </c>
      <c r="XC8" s="41" t="n">
        <f aca="false">'5 - Project Outputs'!U260</f>
        <v>0</v>
      </c>
      <c r="XD8" s="41" t="n">
        <f aca="false">'5 - Project Outputs'!V260</f>
        <v>0</v>
      </c>
      <c r="XE8" s="41" t="n">
        <f aca="false">'5 - Project Outputs'!W260</f>
        <v>0</v>
      </c>
      <c r="XF8" s="41" t="n">
        <f aca="false">'5 - Project Outputs'!X260</f>
        <v>0</v>
      </c>
      <c r="XG8" s="41" t="n">
        <f aca="false">'5 - Project Outputs'!Y260</f>
        <v>0</v>
      </c>
      <c r="XH8" s="41" t="str">
        <f aca="false">'5 - Project Outputs'!C261</f>
        <v>&lt; Select &gt;</v>
      </c>
      <c r="XI8" s="41" t="str">
        <f aca="false">'5 - Project Outputs'!D261</f>
        <v>N/A</v>
      </c>
      <c r="XJ8" s="41" t="n">
        <f aca="false">'5 - Project Outputs'!E261</f>
        <v>0</v>
      </c>
      <c r="XK8" s="41" t="n">
        <f aca="false">'5 - Project Outputs'!F261</f>
        <v>0</v>
      </c>
      <c r="XL8" s="41" t="n">
        <f aca="false">'5 - Project Outputs'!G261</f>
        <v>0</v>
      </c>
      <c r="XM8" s="41" t="n">
        <f aca="false">'5 - Project Outputs'!H261</f>
        <v>0</v>
      </c>
      <c r="XN8" s="41" t="n">
        <f aca="false">'5 - Project Outputs'!I261</f>
        <v>0</v>
      </c>
      <c r="XO8" s="41" t="n">
        <f aca="false">'5 - Project Outputs'!J261</f>
        <v>0</v>
      </c>
      <c r="XP8" s="41" t="n">
        <f aca="false">'5 - Project Outputs'!K261</f>
        <v>0</v>
      </c>
      <c r="XQ8" s="41" t="n">
        <f aca="false">'5 - Project Outputs'!L261</f>
        <v>0</v>
      </c>
      <c r="XR8" s="41" t="n">
        <f aca="false">'5 - Project Outputs'!M261</f>
        <v>0</v>
      </c>
      <c r="XS8" s="41" t="n">
        <f aca="false">'5 - Project Outputs'!N261</f>
        <v>0</v>
      </c>
      <c r="XT8" s="41" t="n">
        <f aca="false">'5 - Project Outputs'!O261</f>
        <v>0</v>
      </c>
      <c r="XU8" s="41" t="n">
        <f aca="false">'5 - Project Outputs'!P261</f>
        <v>0</v>
      </c>
      <c r="XV8" s="41" t="n">
        <f aca="false">'5 - Project Outputs'!Q261</f>
        <v>0</v>
      </c>
      <c r="XW8" s="41" t="n">
        <f aca="false">'5 - Project Outputs'!R261</f>
        <v>0</v>
      </c>
      <c r="XX8" s="41" t="n">
        <f aca="false">'5 - Project Outputs'!S261</f>
        <v>0</v>
      </c>
      <c r="XY8" s="41" t="n">
        <f aca="false">'5 - Project Outputs'!T261</f>
        <v>0</v>
      </c>
      <c r="XZ8" s="41" t="n">
        <f aca="false">'5 - Project Outputs'!U261</f>
        <v>0</v>
      </c>
      <c r="YA8" s="41" t="n">
        <f aca="false">'5 - Project Outputs'!V261</f>
        <v>0</v>
      </c>
      <c r="YB8" s="41" t="n">
        <f aca="false">'5 - Project Outputs'!W261</f>
        <v>0</v>
      </c>
      <c r="YC8" s="41" t="n">
        <f aca="false">'5 - Project Outputs'!X261</f>
        <v>0</v>
      </c>
      <c r="YD8" s="41" t="n">
        <f aca="false">'5 - Project Outputs'!Y261</f>
        <v>0</v>
      </c>
      <c r="YE8" s="41" t="str">
        <f aca="false">'5 - Project Outputs'!C262</f>
        <v>&lt; Select &gt;</v>
      </c>
      <c r="YF8" s="41" t="str">
        <f aca="false">'5 - Project Outputs'!D262</f>
        <v>N/A</v>
      </c>
      <c r="YG8" s="41" t="n">
        <f aca="false">'5 - Project Outputs'!E262</f>
        <v>0</v>
      </c>
      <c r="YH8" s="41" t="n">
        <f aca="false">'5 - Project Outputs'!F262</f>
        <v>0</v>
      </c>
      <c r="YI8" s="41" t="n">
        <f aca="false">'5 - Project Outputs'!G262</f>
        <v>0</v>
      </c>
      <c r="YJ8" s="41" t="n">
        <f aca="false">'5 - Project Outputs'!H262</f>
        <v>0</v>
      </c>
      <c r="YK8" s="41" t="n">
        <f aca="false">'5 - Project Outputs'!I262</f>
        <v>0</v>
      </c>
      <c r="YL8" s="41" t="n">
        <f aca="false">'5 - Project Outputs'!J262</f>
        <v>0</v>
      </c>
      <c r="YM8" s="41" t="n">
        <f aca="false">'5 - Project Outputs'!K262</f>
        <v>0</v>
      </c>
      <c r="YN8" s="41" t="n">
        <f aca="false">'5 - Project Outputs'!L262</f>
        <v>0</v>
      </c>
      <c r="YO8" s="41" t="n">
        <f aca="false">'5 - Project Outputs'!M262</f>
        <v>0</v>
      </c>
      <c r="YP8" s="41" t="n">
        <f aca="false">'5 - Project Outputs'!N262</f>
        <v>0</v>
      </c>
      <c r="YQ8" s="41" t="n">
        <f aca="false">'5 - Project Outputs'!O262</f>
        <v>0</v>
      </c>
      <c r="YR8" s="41" t="n">
        <f aca="false">'5 - Project Outputs'!P262</f>
        <v>0</v>
      </c>
      <c r="YS8" s="41" t="n">
        <f aca="false">'5 - Project Outputs'!Q262</f>
        <v>0</v>
      </c>
      <c r="YT8" s="41" t="n">
        <f aca="false">'5 - Project Outputs'!R262</f>
        <v>0</v>
      </c>
      <c r="YU8" s="41" t="n">
        <f aca="false">'5 - Project Outputs'!S262</f>
        <v>0</v>
      </c>
      <c r="YV8" s="41" t="n">
        <f aca="false">'5 - Project Outputs'!T262</f>
        <v>0</v>
      </c>
      <c r="YW8" s="41" t="n">
        <f aca="false">'5 - Project Outputs'!U262</f>
        <v>0</v>
      </c>
      <c r="YX8" s="41" t="n">
        <f aca="false">'5 - Project Outputs'!V262</f>
        <v>0</v>
      </c>
      <c r="YY8" s="41" t="n">
        <f aca="false">'5 - Project Outputs'!W262</f>
        <v>0</v>
      </c>
      <c r="YZ8" s="41" t="n">
        <f aca="false">'5 - Project Outputs'!X262</f>
        <v>0</v>
      </c>
      <c r="ZA8" s="41" t="n">
        <f aca="false">'5 - Project Outputs'!Y262</f>
        <v>0</v>
      </c>
      <c r="ZB8" s="41" t="str">
        <f aca="false">'5 - Project Outputs'!C263</f>
        <v>&lt; Select &gt;</v>
      </c>
      <c r="ZC8" s="41" t="str">
        <f aca="false">'5 - Project Outputs'!D263</f>
        <v>N/A</v>
      </c>
      <c r="ZD8" s="41" t="n">
        <f aca="false">'5 - Project Outputs'!E263</f>
        <v>0</v>
      </c>
      <c r="ZE8" s="41" t="n">
        <f aca="false">'5 - Project Outputs'!F263</f>
        <v>0</v>
      </c>
      <c r="ZF8" s="41" t="n">
        <f aca="false">'5 - Project Outputs'!G263</f>
        <v>0</v>
      </c>
      <c r="ZG8" s="41" t="n">
        <f aca="false">'5 - Project Outputs'!H263</f>
        <v>0</v>
      </c>
      <c r="ZH8" s="41" t="n">
        <f aca="false">'5 - Project Outputs'!I263</f>
        <v>0</v>
      </c>
      <c r="ZI8" s="41" t="n">
        <f aca="false">'5 - Project Outputs'!J263</f>
        <v>0</v>
      </c>
      <c r="ZJ8" s="41" t="n">
        <f aca="false">'5 - Project Outputs'!K263</f>
        <v>0</v>
      </c>
      <c r="ZK8" s="41" t="n">
        <f aca="false">'5 - Project Outputs'!L263</f>
        <v>0</v>
      </c>
      <c r="ZL8" s="41" t="n">
        <f aca="false">'5 - Project Outputs'!M263</f>
        <v>0</v>
      </c>
      <c r="ZM8" s="41" t="n">
        <f aca="false">'5 - Project Outputs'!N263</f>
        <v>0</v>
      </c>
      <c r="ZN8" s="41" t="n">
        <f aca="false">'5 - Project Outputs'!O263</f>
        <v>0</v>
      </c>
      <c r="ZO8" s="41" t="n">
        <f aca="false">'5 - Project Outputs'!P263</f>
        <v>0</v>
      </c>
      <c r="ZP8" s="41" t="n">
        <f aca="false">'5 - Project Outputs'!Q263</f>
        <v>0</v>
      </c>
      <c r="ZQ8" s="41" t="n">
        <f aca="false">'5 - Project Outputs'!R263</f>
        <v>0</v>
      </c>
      <c r="ZR8" s="41" t="n">
        <f aca="false">'5 - Project Outputs'!S263</f>
        <v>0</v>
      </c>
      <c r="ZS8" s="41" t="n">
        <f aca="false">'5 - Project Outputs'!T263</f>
        <v>0</v>
      </c>
      <c r="ZT8" s="41" t="n">
        <f aca="false">'5 - Project Outputs'!U263</f>
        <v>0</v>
      </c>
      <c r="ZU8" s="41" t="n">
        <f aca="false">'5 - Project Outputs'!V263</f>
        <v>0</v>
      </c>
      <c r="ZV8" s="41" t="n">
        <f aca="false">'5 - Project Outputs'!W263</f>
        <v>0</v>
      </c>
      <c r="ZW8" s="41" t="n">
        <f aca="false">'5 - Project Outputs'!X263</f>
        <v>0</v>
      </c>
      <c r="ZX8" s="41" t="n">
        <f aca="false">'5 - Project Outputs'!Y263</f>
        <v>0</v>
      </c>
      <c r="ZY8" s="41" t="str">
        <f aca="false">'5 - Project Outputs'!C264</f>
        <v>&lt; Select &gt;</v>
      </c>
      <c r="ZZ8" s="41" t="str">
        <f aca="false">'5 - Project Outputs'!D264</f>
        <v>N/A</v>
      </c>
      <c r="AAA8" s="41" t="n">
        <f aca="false">'5 - Project Outputs'!E264</f>
        <v>0</v>
      </c>
      <c r="AAB8" s="41" t="n">
        <f aca="false">'5 - Project Outputs'!F264</f>
        <v>0</v>
      </c>
      <c r="AAC8" s="41" t="n">
        <f aca="false">'5 - Project Outputs'!G264</f>
        <v>0</v>
      </c>
      <c r="AAD8" s="41" t="n">
        <f aca="false">'5 - Project Outputs'!H264</f>
        <v>0</v>
      </c>
      <c r="AAE8" s="41" t="n">
        <f aca="false">'5 - Project Outputs'!I264</f>
        <v>0</v>
      </c>
      <c r="AAF8" s="41" t="n">
        <f aca="false">'5 - Project Outputs'!J264</f>
        <v>0</v>
      </c>
      <c r="AAG8" s="41" t="n">
        <f aca="false">'5 - Project Outputs'!K264</f>
        <v>0</v>
      </c>
      <c r="AAH8" s="41" t="n">
        <f aca="false">'5 - Project Outputs'!L264</f>
        <v>0</v>
      </c>
      <c r="AAI8" s="41" t="n">
        <f aca="false">'5 - Project Outputs'!M264</f>
        <v>0</v>
      </c>
      <c r="AAJ8" s="41" t="n">
        <f aca="false">'5 - Project Outputs'!N264</f>
        <v>0</v>
      </c>
      <c r="AAK8" s="41" t="n">
        <f aca="false">'5 - Project Outputs'!O264</f>
        <v>0</v>
      </c>
      <c r="AAL8" s="41" t="n">
        <f aca="false">'5 - Project Outputs'!P264</f>
        <v>0</v>
      </c>
      <c r="AAM8" s="41" t="n">
        <f aca="false">'5 - Project Outputs'!Q264</f>
        <v>0</v>
      </c>
      <c r="AAN8" s="41" t="n">
        <f aca="false">'5 - Project Outputs'!R264</f>
        <v>0</v>
      </c>
      <c r="AAO8" s="41" t="n">
        <f aca="false">'5 - Project Outputs'!S264</f>
        <v>0</v>
      </c>
      <c r="AAP8" s="41" t="n">
        <f aca="false">'5 - Project Outputs'!T264</f>
        <v>0</v>
      </c>
      <c r="AAQ8" s="41" t="n">
        <f aca="false">'5 - Project Outputs'!U264</f>
        <v>0</v>
      </c>
      <c r="AAR8" s="41" t="n">
        <f aca="false">'5 - Project Outputs'!V264</f>
        <v>0</v>
      </c>
      <c r="AAS8" s="41" t="n">
        <f aca="false">'5 - Project Outputs'!W264</f>
        <v>0</v>
      </c>
      <c r="AAT8" s="41" t="n">
        <f aca="false">'5 - Project Outputs'!X264</f>
        <v>0</v>
      </c>
      <c r="AAU8" s="41" t="n">
        <f aca="false">'5 - Project Outputs'!Y264</f>
        <v>0</v>
      </c>
      <c r="AAV8" s="41" t="str">
        <f aca="false">'5 - Project Outputs'!C265</f>
        <v>&lt; Select &gt;</v>
      </c>
      <c r="AAW8" s="41" t="str">
        <f aca="false">'5 - Project Outputs'!D265</f>
        <v>N/A</v>
      </c>
      <c r="AAX8" s="41" t="n">
        <f aca="false">'5 - Project Outputs'!E265</f>
        <v>0</v>
      </c>
      <c r="AAY8" s="41" t="n">
        <f aca="false">'5 - Project Outputs'!F265</f>
        <v>0</v>
      </c>
      <c r="AAZ8" s="41" t="n">
        <f aca="false">'5 - Project Outputs'!G265</f>
        <v>0</v>
      </c>
      <c r="ABA8" s="41" t="n">
        <f aca="false">'5 - Project Outputs'!H265</f>
        <v>0</v>
      </c>
      <c r="ABB8" s="41" t="n">
        <f aca="false">'5 - Project Outputs'!I265</f>
        <v>0</v>
      </c>
      <c r="ABC8" s="41" t="n">
        <f aca="false">'5 - Project Outputs'!J265</f>
        <v>0</v>
      </c>
      <c r="ABD8" s="41" t="n">
        <f aca="false">'5 - Project Outputs'!K265</f>
        <v>0</v>
      </c>
      <c r="ABE8" s="41" t="n">
        <f aca="false">'5 - Project Outputs'!L265</f>
        <v>0</v>
      </c>
      <c r="ABF8" s="41" t="n">
        <f aca="false">'5 - Project Outputs'!M265</f>
        <v>0</v>
      </c>
      <c r="ABG8" s="41" t="n">
        <f aca="false">'5 - Project Outputs'!N265</f>
        <v>0</v>
      </c>
      <c r="ABH8" s="41" t="n">
        <f aca="false">'5 - Project Outputs'!O265</f>
        <v>0</v>
      </c>
      <c r="ABI8" s="41" t="n">
        <f aca="false">'5 - Project Outputs'!P265</f>
        <v>0</v>
      </c>
      <c r="ABJ8" s="41" t="n">
        <f aca="false">'5 - Project Outputs'!Q265</f>
        <v>0</v>
      </c>
      <c r="ABK8" s="41" t="n">
        <f aca="false">'5 - Project Outputs'!R265</f>
        <v>0</v>
      </c>
      <c r="ABL8" s="41" t="n">
        <f aca="false">'5 - Project Outputs'!S265</f>
        <v>0</v>
      </c>
      <c r="ABM8" s="41" t="n">
        <f aca="false">'5 - Project Outputs'!T265</f>
        <v>0</v>
      </c>
      <c r="ABN8" s="41" t="n">
        <f aca="false">'5 - Project Outputs'!U265</f>
        <v>0</v>
      </c>
      <c r="ABO8" s="41" t="n">
        <f aca="false">'5 - Project Outputs'!V265</f>
        <v>0</v>
      </c>
      <c r="ABP8" s="41" t="n">
        <f aca="false">'5 - Project Outputs'!W265</f>
        <v>0</v>
      </c>
      <c r="ABQ8" s="41" t="n">
        <f aca="false">'5 - Project Outputs'!X265</f>
        <v>0</v>
      </c>
      <c r="ABR8" s="41" t="n">
        <f aca="false">'5 - Project Outputs'!Y265</f>
        <v>0</v>
      </c>
      <c r="ABS8" s="41" t="str">
        <f aca="false">'5 - Project Outputs'!C266</f>
        <v>&lt; Select &gt;</v>
      </c>
      <c r="ABT8" s="41" t="str">
        <f aca="false">'5 - Project Outputs'!D266</f>
        <v>N/A</v>
      </c>
      <c r="ABU8" s="41" t="n">
        <f aca="false">'5 - Project Outputs'!E266</f>
        <v>0</v>
      </c>
      <c r="ABV8" s="41" t="n">
        <f aca="false">'5 - Project Outputs'!F266</f>
        <v>0</v>
      </c>
      <c r="ABW8" s="41" t="n">
        <f aca="false">'5 - Project Outputs'!G266</f>
        <v>0</v>
      </c>
      <c r="ABX8" s="41" t="n">
        <f aca="false">'5 - Project Outputs'!H266</f>
        <v>0</v>
      </c>
      <c r="ABY8" s="41" t="n">
        <f aca="false">'5 - Project Outputs'!I266</f>
        <v>0</v>
      </c>
      <c r="ABZ8" s="41" t="n">
        <f aca="false">'5 - Project Outputs'!J266</f>
        <v>0</v>
      </c>
      <c r="ACA8" s="41" t="n">
        <f aca="false">'5 - Project Outputs'!K266</f>
        <v>0</v>
      </c>
      <c r="ACB8" s="41" t="n">
        <f aca="false">'5 - Project Outputs'!L266</f>
        <v>0</v>
      </c>
      <c r="ACC8" s="41" t="n">
        <f aca="false">'5 - Project Outputs'!M266</f>
        <v>0</v>
      </c>
      <c r="ACD8" s="41" t="n">
        <f aca="false">'5 - Project Outputs'!N266</f>
        <v>0</v>
      </c>
      <c r="ACE8" s="41" t="n">
        <f aca="false">'5 - Project Outputs'!O266</f>
        <v>0</v>
      </c>
      <c r="ACF8" s="41" t="n">
        <f aca="false">'5 - Project Outputs'!P266</f>
        <v>0</v>
      </c>
      <c r="ACG8" s="41" t="n">
        <f aca="false">'5 - Project Outputs'!Q266</f>
        <v>0</v>
      </c>
      <c r="ACH8" s="41" t="n">
        <f aca="false">'5 - Project Outputs'!R266</f>
        <v>0</v>
      </c>
      <c r="ACI8" s="41" t="n">
        <f aca="false">'5 - Project Outputs'!S266</f>
        <v>0</v>
      </c>
      <c r="ACJ8" s="41" t="n">
        <f aca="false">'5 - Project Outputs'!T266</f>
        <v>0</v>
      </c>
      <c r="ACK8" s="41" t="n">
        <f aca="false">'5 - Project Outputs'!U266</f>
        <v>0</v>
      </c>
      <c r="ACL8" s="41" t="n">
        <f aca="false">'5 - Project Outputs'!V266</f>
        <v>0</v>
      </c>
      <c r="ACM8" s="41" t="n">
        <f aca="false">'5 - Project Outputs'!W266</f>
        <v>0</v>
      </c>
      <c r="ACN8" s="41" t="n">
        <f aca="false">'5 - Project Outputs'!X266</f>
        <v>0</v>
      </c>
      <c r="ACO8" s="41" t="n">
        <f aca="false">'5 - Project Outputs'!Y266</f>
        <v>0</v>
      </c>
      <c r="ACP8" s="41" t="str">
        <f aca="false">'5 - Project Outputs'!C267</f>
        <v>&lt; Select &gt;</v>
      </c>
      <c r="ACQ8" s="41" t="str">
        <f aca="false">'5 - Project Outputs'!D267</f>
        <v>N/A</v>
      </c>
      <c r="ACR8" s="41" t="n">
        <f aca="false">'5 - Project Outputs'!E267</f>
        <v>0</v>
      </c>
      <c r="ACS8" s="41" t="n">
        <f aca="false">'5 - Project Outputs'!F267</f>
        <v>0</v>
      </c>
      <c r="ACT8" s="41" t="n">
        <f aca="false">'5 - Project Outputs'!G267</f>
        <v>0</v>
      </c>
      <c r="ACU8" s="41" t="n">
        <f aca="false">'5 - Project Outputs'!H267</f>
        <v>0</v>
      </c>
      <c r="ACV8" s="41" t="n">
        <f aca="false">'5 - Project Outputs'!I267</f>
        <v>0</v>
      </c>
      <c r="ACW8" s="41" t="n">
        <f aca="false">'5 - Project Outputs'!J267</f>
        <v>0</v>
      </c>
      <c r="ACX8" s="41" t="n">
        <f aca="false">'5 - Project Outputs'!K267</f>
        <v>0</v>
      </c>
      <c r="ACY8" s="41" t="n">
        <f aca="false">'5 - Project Outputs'!L267</f>
        <v>0</v>
      </c>
      <c r="ACZ8" s="41" t="n">
        <f aca="false">'5 - Project Outputs'!M267</f>
        <v>0</v>
      </c>
      <c r="ADA8" s="41" t="n">
        <f aca="false">'5 - Project Outputs'!N267</f>
        <v>0</v>
      </c>
      <c r="ADB8" s="41" t="n">
        <f aca="false">'5 - Project Outputs'!O267</f>
        <v>0</v>
      </c>
      <c r="ADC8" s="41" t="n">
        <f aca="false">'5 - Project Outputs'!P267</f>
        <v>0</v>
      </c>
      <c r="ADD8" s="41" t="n">
        <f aca="false">'5 - Project Outputs'!Q267</f>
        <v>0</v>
      </c>
      <c r="ADE8" s="41" t="n">
        <f aca="false">'5 - Project Outputs'!R267</f>
        <v>0</v>
      </c>
      <c r="ADF8" s="41" t="n">
        <f aca="false">'5 - Project Outputs'!S267</f>
        <v>0</v>
      </c>
      <c r="ADG8" s="41" t="n">
        <f aca="false">'5 - Project Outputs'!T267</f>
        <v>0</v>
      </c>
      <c r="ADH8" s="41" t="n">
        <f aca="false">'5 - Project Outputs'!U267</f>
        <v>0</v>
      </c>
      <c r="ADI8" s="41" t="n">
        <f aca="false">'5 - Project Outputs'!V267</f>
        <v>0</v>
      </c>
      <c r="ADJ8" s="41" t="n">
        <f aca="false">'5 - Project Outputs'!W267</f>
        <v>0</v>
      </c>
      <c r="ADK8" s="41" t="n">
        <f aca="false">'5 - Project Outputs'!X267</f>
        <v>0</v>
      </c>
      <c r="ADL8" s="41" t="n">
        <f aca="false">'5 - Project Outputs'!Y267</f>
        <v>0</v>
      </c>
      <c r="ADM8" s="41" t="str">
        <f aca="false">'5 - Project Outputs'!C268</f>
        <v>&lt; Select &gt;</v>
      </c>
      <c r="ADN8" s="41" t="str">
        <f aca="false">'5 - Project Outputs'!D268</f>
        <v>N/A</v>
      </c>
      <c r="ADO8" s="41" t="n">
        <f aca="false">'5 - Project Outputs'!E268</f>
        <v>0</v>
      </c>
      <c r="ADP8" s="41" t="n">
        <f aca="false">'5 - Project Outputs'!F268</f>
        <v>0</v>
      </c>
      <c r="ADQ8" s="41" t="n">
        <f aca="false">'5 - Project Outputs'!G268</f>
        <v>0</v>
      </c>
      <c r="ADR8" s="41" t="n">
        <f aca="false">'5 - Project Outputs'!H268</f>
        <v>0</v>
      </c>
      <c r="ADS8" s="41" t="n">
        <f aca="false">'5 - Project Outputs'!I268</f>
        <v>0</v>
      </c>
      <c r="ADT8" s="41" t="n">
        <f aca="false">'5 - Project Outputs'!J268</f>
        <v>0</v>
      </c>
      <c r="ADU8" s="41" t="n">
        <f aca="false">'5 - Project Outputs'!K268</f>
        <v>0</v>
      </c>
      <c r="ADV8" s="41" t="n">
        <f aca="false">'5 - Project Outputs'!L268</f>
        <v>0</v>
      </c>
      <c r="ADW8" s="41" t="n">
        <f aca="false">'5 - Project Outputs'!M268</f>
        <v>0</v>
      </c>
      <c r="ADX8" s="41" t="n">
        <f aca="false">'5 - Project Outputs'!N268</f>
        <v>0</v>
      </c>
      <c r="ADY8" s="41" t="n">
        <f aca="false">'5 - Project Outputs'!O268</f>
        <v>0</v>
      </c>
      <c r="ADZ8" s="41" t="n">
        <f aca="false">'5 - Project Outputs'!P268</f>
        <v>0</v>
      </c>
      <c r="AEA8" s="41" t="n">
        <f aca="false">'5 - Project Outputs'!Q268</f>
        <v>0</v>
      </c>
      <c r="AEB8" s="41" t="n">
        <f aca="false">'5 - Project Outputs'!R268</f>
        <v>0</v>
      </c>
      <c r="AEC8" s="41" t="n">
        <f aca="false">'5 - Project Outputs'!S268</f>
        <v>0</v>
      </c>
      <c r="AED8" s="41" t="n">
        <f aca="false">'5 - Project Outputs'!T268</f>
        <v>0</v>
      </c>
      <c r="AEE8" s="41" t="n">
        <f aca="false">'5 - Project Outputs'!U268</f>
        <v>0</v>
      </c>
      <c r="AEF8" s="41" t="n">
        <f aca="false">'5 - Project Outputs'!V268</f>
        <v>0</v>
      </c>
      <c r="AEG8" s="41" t="n">
        <f aca="false">'5 - Project Outputs'!W268</f>
        <v>0</v>
      </c>
      <c r="AEH8" s="41" t="n">
        <f aca="false">'5 - Project Outputs'!X268</f>
        <v>0</v>
      </c>
      <c r="AEI8" s="41" t="n">
        <f aca="false">'5 - Project Outputs'!Y268</f>
        <v>0</v>
      </c>
      <c r="AEJ8" s="41" t="str">
        <f aca="false">'5 - Project Outputs'!C269</f>
        <v>&lt; Select &gt;</v>
      </c>
      <c r="AEK8" s="41" t="str">
        <f aca="false">'5 - Project Outputs'!D269</f>
        <v>N/A</v>
      </c>
      <c r="AEL8" s="41" t="n">
        <f aca="false">'5 - Project Outputs'!E269</f>
        <v>0</v>
      </c>
      <c r="AEM8" s="41" t="n">
        <f aca="false">'5 - Project Outputs'!F269</f>
        <v>0</v>
      </c>
      <c r="AEN8" s="41" t="n">
        <f aca="false">'5 - Project Outputs'!G269</f>
        <v>0</v>
      </c>
      <c r="AEO8" s="41" t="n">
        <f aca="false">'5 - Project Outputs'!H269</f>
        <v>0</v>
      </c>
      <c r="AEP8" s="41" t="n">
        <f aca="false">'5 - Project Outputs'!I269</f>
        <v>0</v>
      </c>
      <c r="AEQ8" s="41" t="n">
        <f aca="false">'5 - Project Outputs'!J269</f>
        <v>0</v>
      </c>
      <c r="AER8" s="41" t="n">
        <f aca="false">'5 - Project Outputs'!K269</f>
        <v>0</v>
      </c>
      <c r="AES8" s="41" t="n">
        <f aca="false">'5 - Project Outputs'!L269</f>
        <v>0</v>
      </c>
      <c r="AET8" s="41" t="n">
        <f aca="false">'5 - Project Outputs'!M269</f>
        <v>0</v>
      </c>
      <c r="AEU8" s="41" t="n">
        <f aca="false">'5 - Project Outputs'!N269</f>
        <v>0</v>
      </c>
      <c r="AEV8" s="41" t="n">
        <f aca="false">'5 - Project Outputs'!O269</f>
        <v>0</v>
      </c>
      <c r="AEW8" s="41" t="n">
        <f aca="false">'5 - Project Outputs'!P269</f>
        <v>0</v>
      </c>
      <c r="AEX8" s="41" t="n">
        <f aca="false">'5 - Project Outputs'!Q269</f>
        <v>0</v>
      </c>
      <c r="AEY8" s="41" t="n">
        <f aca="false">'5 - Project Outputs'!R269</f>
        <v>0</v>
      </c>
      <c r="AEZ8" s="41" t="n">
        <f aca="false">'5 - Project Outputs'!S269</f>
        <v>0</v>
      </c>
      <c r="AFA8" s="41" t="n">
        <f aca="false">'5 - Project Outputs'!T269</f>
        <v>0</v>
      </c>
      <c r="AFB8" s="41" t="n">
        <f aca="false">'5 - Project Outputs'!U269</f>
        <v>0</v>
      </c>
      <c r="AFC8" s="41" t="n">
        <f aca="false">'5 - Project Outputs'!V269</f>
        <v>0</v>
      </c>
      <c r="AFD8" s="41" t="n">
        <f aca="false">'5 - Project Outputs'!W269</f>
        <v>0</v>
      </c>
      <c r="AFE8" s="41" t="n">
        <f aca="false">'5 - Project Outputs'!X269</f>
        <v>0</v>
      </c>
      <c r="AFF8" s="41" t="n">
        <f aca="false">'5 - Project Outputs'!Y269</f>
        <v>0</v>
      </c>
      <c r="AFG8" s="41" t="str">
        <f aca="false">'5 - Project Outputs'!C270</f>
        <v>&lt; Select &gt;</v>
      </c>
      <c r="AFH8" s="41" t="str">
        <f aca="false">'5 - Project Outputs'!D270</f>
        <v>N/A</v>
      </c>
      <c r="AFI8" s="41" t="n">
        <f aca="false">'5 - Project Outputs'!E270</f>
        <v>0</v>
      </c>
      <c r="AFJ8" s="41" t="n">
        <f aca="false">'5 - Project Outputs'!F270</f>
        <v>0</v>
      </c>
      <c r="AFK8" s="41" t="n">
        <f aca="false">'5 - Project Outputs'!G270</f>
        <v>0</v>
      </c>
      <c r="AFL8" s="41" t="n">
        <f aca="false">'5 - Project Outputs'!H270</f>
        <v>0</v>
      </c>
      <c r="AFM8" s="41" t="n">
        <f aca="false">'5 - Project Outputs'!I270</f>
        <v>0</v>
      </c>
      <c r="AFN8" s="41" t="n">
        <f aca="false">'5 - Project Outputs'!J270</f>
        <v>0</v>
      </c>
      <c r="AFO8" s="41" t="n">
        <f aca="false">'5 - Project Outputs'!K270</f>
        <v>0</v>
      </c>
      <c r="AFP8" s="41" t="n">
        <f aca="false">'5 - Project Outputs'!L270</f>
        <v>0</v>
      </c>
      <c r="AFQ8" s="41" t="n">
        <f aca="false">'5 - Project Outputs'!M270</f>
        <v>0</v>
      </c>
      <c r="AFR8" s="41" t="n">
        <f aca="false">'5 - Project Outputs'!N270</f>
        <v>0</v>
      </c>
      <c r="AFS8" s="41" t="n">
        <f aca="false">'5 - Project Outputs'!O270</f>
        <v>0</v>
      </c>
      <c r="AFT8" s="41" t="n">
        <f aca="false">'5 - Project Outputs'!P270</f>
        <v>0</v>
      </c>
      <c r="AFU8" s="41" t="n">
        <f aca="false">'5 - Project Outputs'!Q270</f>
        <v>0</v>
      </c>
      <c r="AFV8" s="41" t="n">
        <f aca="false">'5 - Project Outputs'!R270</f>
        <v>0</v>
      </c>
      <c r="AFW8" s="41" t="n">
        <f aca="false">'5 - Project Outputs'!S270</f>
        <v>0</v>
      </c>
      <c r="AFX8" s="41" t="n">
        <f aca="false">'5 - Project Outputs'!T270</f>
        <v>0</v>
      </c>
      <c r="AFY8" s="41" t="n">
        <f aca="false">'5 - Project Outputs'!U270</f>
        <v>0</v>
      </c>
      <c r="AFZ8" s="41" t="n">
        <f aca="false">'5 - Project Outputs'!V270</f>
        <v>0</v>
      </c>
      <c r="AGA8" s="41" t="n">
        <f aca="false">'5 - Project Outputs'!W270</f>
        <v>0</v>
      </c>
      <c r="AGB8" s="41" t="n">
        <f aca="false">'5 - Project Outputs'!X270</f>
        <v>0</v>
      </c>
      <c r="AGC8" s="41" t="n">
        <f aca="false">'5 - Project Outputs'!Y270</f>
        <v>0</v>
      </c>
      <c r="AGD8" s="41" t="n">
        <f aca="false">'5 - Project Outputs'!C272</f>
        <v>0</v>
      </c>
      <c r="AGE8" s="41" t="n">
        <f aca="false">'5 - Project Outputs'!D272</f>
        <v>0</v>
      </c>
      <c r="AGF8" s="41" t="n">
        <f aca="false">'5 - Project Outputs'!E272</f>
        <v>0</v>
      </c>
      <c r="AGG8" s="41" t="n">
        <f aca="false">'5 - Project Outputs'!F272</f>
        <v>0</v>
      </c>
      <c r="AGH8" s="41" t="n">
        <f aca="false">'5 - Project Outputs'!G272</f>
        <v>0</v>
      </c>
      <c r="AGI8" s="41" t="n">
        <f aca="false">'5 - Project Outputs'!H272</f>
        <v>0</v>
      </c>
      <c r="AGJ8" s="41" t="n">
        <f aca="false">'5 - Project Outputs'!I272</f>
        <v>0</v>
      </c>
      <c r="AGK8" s="41" t="n">
        <f aca="false">'5 - Project Outputs'!J272</f>
        <v>0</v>
      </c>
      <c r="AGL8" s="41" t="n">
        <f aca="false">'5 - Project Outputs'!K272</f>
        <v>0</v>
      </c>
      <c r="AGM8" s="41" t="n">
        <f aca="false">'5 - Project Outputs'!L272</f>
        <v>0</v>
      </c>
      <c r="AGN8" s="41" t="n">
        <f aca="false">'5 - Project Outputs'!M272</f>
        <v>0</v>
      </c>
      <c r="AGO8" s="41" t="n">
        <f aca="false">'5 - Project Outputs'!N272</f>
        <v>0</v>
      </c>
      <c r="AGP8" s="41" t="n">
        <f aca="false">'5 - Project Outputs'!O272</f>
        <v>0</v>
      </c>
      <c r="AGQ8" s="41" t="n">
        <f aca="false">'5 - Project Outputs'!P272</f>
        <v>0</v>
      </c>
      <c r="AGR8" s="41" t="n">
        <f aca="false">'5 - Project Outputs'!Q272</f>
        <v>0</v>
      </c>
      <c r="AGS8" s="41" t="n">
        <f aca="false">'5 - Project Outputs'!R272</f>
        <v>0</v>
      </c>
      <c r="AGT8" s="41" t="n">
        <f aca="false">'5 - Project Outputs'!S272</f>
        <v>0</v>
      </c>
      <c r="AGU8" s="41" t="n">
        <f aca="false">'5 - Project Outputs'!T272</f>
        <v>0</v>
      </c>
      <c r="AGV8" s="41" t="n">
        <f aca="false">'5 - Project Outputs'!U272</f>
        <v>0</v>
      </c>
      <c r="AGW8" s="41" t="n">
        <f aca="false">'5 - Project Outputs'!V272</f>
        <v>0</v>
      </c>
      <c r="AGX8" s="41" t="n">
        <f aca="false">'5 - Project Outputs'!W272</f>
        <v>0</v>
      </c>
      <c r="AGY8" s="41" t="n">
        <f aca="false">'5 - Project Outputs'!X272</f>
        <v>0</v>
      </c>
      <c r="AGZ8" s="41" t="n">
        <f aca="false">'5 - Project Outputs'!C273</f>
        <v>0</v>
      </c>
      <c r="AHA8" s="41" t="n">
        <f aca="false">'5 - Project Outputs'!D273</f>
        <v>0</v>
      </c>
      <c r="AHB8" s="41" t="n">
        <f aca="false">'5 - Project Outputs'!E273</f>
        <v>0</v>
      </c>
      <c r="AHC8" s="41" t="n">
        <f aca="false">'5 - Project Outputs'!F273</f>
        <v>0</v>
      </c>
      <c r="AHD8" s="41" t="n">
        <f aca="false">'5 - Project Outputs'!G273</f>
        <v>0</v>
      </c>
      <c r="AHE8" s="41" t="n">
        <f aca="false">'5 - Project Outputs'!H273</f>
        <v>0</v>
      </c>
      <c r="AHF8" s="41" t="n">
        <f aca="false">'5 - Project Outputs'!I273</f>
        <v>0</v>
      </c>
      <c r="AHG8" s="41" t="n">
        <f aca="false">'5 - Project Outputs'!J273</f>
        <v>0</v>
      </c>
      <c r="AHH8" s="41" t="n">
        <f aca="false">'5 - Project Outputs'!K273</f>
        <v>0</v>
      </c>
      <c r="AHI8" s="41" t="n">
        <f aca="false">'5 - Project Outputs'!L273</f>
        <v>0</v>
      </c>
      <c r="AHJ8" s="41" t="n">
        <f aca="false">'5 - Project Outputs'!M273</f>
        <v>0</v>
      </c>
      <c r="AHK8" s="41" t="n">
        <f aca="false">'5 - Project Outputs'!N273</f>
        <v>0</v>
      </c>
      <c r="AHL8" s="41" t="n">
        <f aca="false">'5 - Project Outputs'!O273</f>
        <v>0</v>
      </c>
      <c r="AHM8" s="41" t="n">
        <f aca="false">'5 - Project Outputs'!P273</f>
        <v>0</v>
      </c>
      <c r="AHN8" s="41" t="n">
        <f aca="false">'5 - Project Outputs'!Q273</f>
        <v>0</v>
      </c>
      <c r="AHO8" s="41" t="n">
        <f aca="false">'5 - Project Outputs'!R273</f>
        <v>0</v>
      </c>
      <c r="AHP8" s="41" t="n">
        <f aca="false">'5 - Project Outputs'!S273</f>
        <v>0</v>
      </c>
      <c r="AHQ8" s="41" t="n">
        <f aca="false">'5 - Project Outputs'!T273</f>
        <v>0</v>
      </c>
      <c r="AHR8" s="41" t="n">
        <f aca="false">'5 - Project Outputs'!U273</f>
        <v>0</v>
      </c>
      <c r="AHS8" s="41" t="n">
        <f aca="false">'5 - Project Outputs'!V273</f>
        <v>0</v>
      </c>
      <c r="AHT8" s="41" t="n">
        <f aca="false">'5 - Project Outputs'!W273</f>
        <v>0</v>
      </c>
      <c r="AHU8" s="41" t="n">
        <f aca="false">'5 - Project Outputs'!X273</f>
        <v>0</v>
      </c>
      <c r="AHV8" s="41" t="n">
        <f aca="false">'5 - Project Outputs'!C274</f>
        <v>0</v>
      </c>
      <c r="AHW8" s="41" t="n">
        <f aca="false">'5 - Project Outputs'!D274</f>
        <v>0</v>
      </c>
      <c r="AHX8" s="41" t="n">
        <f aca="false">'5 - Project Outputs'!E274</f>
        <v>0</v>
      </c>
      <c r="AHY8" s="41" t="n">
        <f aca="false">'5 - Project Outputs'!F274</f>
        <v>0</v>
      </c>
      <c r="AHZ8" s="41" t="n">
        <f aca="false">'5 - Project Outputs'!G274</f>
        <v>0</v>
      </c>
      <c r="AIA8" s="41" t="n">
        <f aca="false">'5 - Project Outputs'!H274</f>
        <v>0</v>
      </c>
      <c r="AIB8" s="41" t="n">
        <f aca="false">'5 - Project Outputs'!I274</f>
        <v>0</v>
      </c>
      <c r="AIC8" s="41" t="n">
        <f aca="false">'5 - Project Outputs'!J274</f>
        <v>0</v>
      </c>
      <c r="AID8" s="41" t="n">
        <f aca="false">'5 - Project Outputs'!K274</f>
        <v>0</v>
      </c>
      <c r="AIE8" s="41" t="n">
        <f aca="false">'5 - Project Outputs'!L274</f>
        <v>0</v>
      </c>
      <c r="AIF8" s="41" t="n">
        <f aca="false">'5 - Project Outputs'!M274</f>
        <v>0</v>
      </c>
      <c r="AIG8" s="41" t="n">
        <f aca="false">'5 - Project Outputs'!N274</f>
        <v>0</v>
      </c>
      <c r="AIH8" s="41" t="n">
        <f aca="false">'5 - Project Outputs'!O274</f>
        <v>0</v>
      </c>
      <c r="AII8" s="41" t="n">
        <f aca="false">'5 - Project Outputs'!P274</f>
        <v>0</v>
      </c>
      <c r="AIJ8" s="41" t="n">
        <f aca="false">'5 - Project Outputs'!Q274</f>
        <v>0</v>
      </c>
      <c r="AIK8" s="41" t="n">
        <f aca="false">'5 - Project Outputs'!R274</f>
        <v>0</v>
      </c>
      <c r="AIL8" s="41" t="n">
        <f aca="false">'5 - Project Outputs'!S274</f>
        <v>0</v>
      </c>
      <c r="AIM8" s="41" t="n">
        <f aca="false">'5 - Project Outputs'!T274</f>
        <v>0</v>
      </c>
      <c r="AIN8" s="41" t="n">
        <f aca="false">'5 - Project Outputs'!U274</f>
        <v>0</v>
      </c>
      <c r="AIO8" s="41" t="n">
        <f aca="false">'5 - Project Outputs'!V274</f>
        <v>0</v>
      </c>
      <c r="AIP8" s="41" t="n">
        <f aca="false">'5 - Project Outputs'!W274</f>
        <v>0</v>
      </c>
      <c r="AIQ8" s="41" t="n">
        <f aca="false">'5 - Project Outputs'!X274</f>
        <v>0</v>
      </c>
      <c r="AIR8" s="41" t="n">
        <f aca="false">'5 - Project Outputs'!C275</f>
        <v>0</v>
      </c>
      <c r="AIS8" s="41" t="n">
        <f aca="false">'5 - Project Outputs'!D275</f>
        <v>0</v>
      </c>
      <c r="AIT8" s="41" t="n">
        <f aca="false">'5 - Project Outputs'!E275</f>
        <v>0</v>
      </c>
      <c r="AIU8" s="41" t="n">
        <f aca="false">'5 - Project Outputs'!F275</f>
        <v>0</v>
      </c>
      <c r="AIV8" s="41" t="n">
        <f aca="false">'5 - Project Outputs'!G275</f>
        <v>0</v>
      </c>
      <c r="AIW8" s="41" t="n">
        <f aca="false">'5 - Project Outputs'!H275</f>
        <v>0</v>
      </c>
      <c r="AIX8" s="41" t="n">
        <f aca="false">'5 - Project Outputs'!I275</f>
        <v>0</v>
      </c>
      <c r="AIY8" s="41" t="n">
        <f aca="false">'5 - Project Outputs'!J275</f>
        <v>0</v>
      </c>
      <c r="AIZ8" s="41" t="n">
        <f aca="false">'5 - Project Outputs'!K275</f>
        <v>0</v>
      </c>
      <c r="AJA8" s="41" t="n">
        <f aca="false">'5 - Project Outputs'!L275</f>
        <v>0</v>
      </c>
      <c r="AJB8" s="41" t="n">
        <f aca="false">'5 - Project Outputs'!M275</f>
        <v>0</v>
      </c>
      <c r="AJC8" s="41" t="n">
        <f aca="false">'5 - Project Outputs'!N275</f>
        <v>0</v>
      </c>
      <c r="AJD8" s="41" t="n">
        <f aca="false">'5 - Project Outputs'!O275</f>
        <v>0</v>
      </c>
      <c r="AJE8" s="41" t="n">
        <f aca="false">'5 - Project Outputs'!P275</f>
        <v>0</v>
      </c>
      <c r="AJF8" s="41" t="n">
        <f aca="false">'5 - Project Outputs'!Q275</f>
        <v>0</v>
      </c>
      <c r="AJG8" s="41" t="n">
        <f aca="false">'5 - Project Outputs'!R275</f>
        <v>0</v>
      </c>
      <c r="AJH8" s="41" t="n">
        <f aca="false">'5 - Project Outputs'!S275</f>
        <v>0</v>
      </c>
      <c r="AJI8" s="41" t="n">
        <f aca="false">'5 - Project Outputs'!T275</f>
        <v>0</v>
      </c>
      <c r="AJJ8" s="41" t="n">
        <f aca="false">'5 - Project Outputs'!U275</f>
        <v>0</v>
      </c>
      <c r="AJK8" s="41" t="n">
        <f aca="false">'5 - Project Outputs'!V275</f>
        <v>0</v>
      </c>
      <c r="AJL8" s="41" t="n">
        <f aca="false">'5 - Project Outputs'!W275</f>
        <v>0</v>
      </c>
      <c r="AJM8" s="41" t="n">
        <f aca="false">'5 - Project Outputs'!X275</f>
        <v>0</v>
      </c>
      <c r="AJN8" s="41" t="n">
        <f aca="false">'5 - Project Outputs'!C276</f>
        <v>0</v>
      </c>
      <c r="AJO8" s="41" t="n">
        <f aca="false">'5 - Project Outputs'!D276</f>
        <v>0</v>
      </c>
      <c r="AJP8" s="41" t="n">
        <f aca="false">'5 - Project Outputs'!E276</f>
        <v>0</v>
      </c>
      <c r="AJQ8" s="41" t="n">
        <f aca="false">'5 - Project Outputs'!F276</f>
        <v>0</v>
      </c>
      <c r="AJR8" s="41" t="n">
        <f aca="false">'5 - Project Outputs'!G276</f>
        <v>0</v>
      </c>
      <c r="AJS8" s="41" t="n">
        <f aca="false">'5 - Project Outputs'!H276</f>
        <v>0</v>
      </c>
      <c r="AJT8" s="41" t="n">
        <f aca="false">'5 - Project Outputs'!I276</f>
        <v>0</v>
      </c>
      <c r="AJU8" s="41" t="n">
        <f aca="false">'5 - Project Outputs'!J276</f>
        <v>0</v>
      </c>
      <c r="AJV8" s="41" t="n">
        <f aca="false">'5 - Project Outputs'!K276</f>
        <v>0</v>
      </c>
      <c r="AJW8" s="41" t="n">
        <f aca="false">'5 - Project Outputs'!L276</f>
        <v>0</v>
      </c>
      <c r="AJX8" s="41" t="n">
        <f aca="false">'5 - Project Outputs'!M276</f>
        <v>0</v>
      </c>
      <c r="AJY8" s="41" t="n">
        <f aca="false">'5 - Project Outputs'!N276</f>
        <v>0</v>
      </c>
      <c r="AJZ8" s="41" t="n">
        <f aca="false">'5 - Project Outputs'!O276</f>
        <v>0</v>
      </c>
      <c r="AKA8" s="41" t="n">
        <f aca="false">'5 - Project Outputs'!P276</f>
        <v>0</v>
      </c>
      <c r="AKB8" s="41" t="n">
        <f aca="false">'5 - Project Outputs'!Q276</f>
        <v>0</v>
      </c>
      <c r="AKC8" s="41" t="n">
        <f aca="false">'5 - Project Outputs'!R276</f>
        <v>0</v>
      </c>
      <c r="AKD8" s="41" t="n">
        <f aca="false">'5 - Project Outputs'!S276</f>
        <v>0</v>
      </c>
      <c r="AKE8" s="41" t="n">
        <f aca="false">'5 - Project Outputs'!T276</f>
        <v>0</v>
      </c>
      <c r="AKF8" s="41" t="n">
        <f aca="false">'5 - Project Outputs'!U276</f>
        <v>0</v>
      </c>
      <c r="AKG8" s="41" t="n">
        <f aca="false">'5 - Project Outputs'!V276</f>
        <v>0</v>
      </c>
      <c r="AKH8" s="41" t="n">
        <f aca="false">'5 - Project Outputs'!W276</f>
        <v>0</v>
      </c>
      <c r="AKI8" s="41" t="n">
        <f aca="false">'5 - Project Outputs'!X276</f>
        <v>0</v>
      </c>
      <c r="AKJ8" s="41" t="n">
        <f aca="false">'5 - Project Outputs'!C277</f>
        <v>0</v>
      </c>
      <c r="AKK8" s="41" t="n">
        <f aca="false">'5 - Project Outputs'!D277</f>
        <v>0</v>
      </c>
      <c r="AKL8" s="41" t="n">
        <f aca="false">'5 - Project Outputs'!E277</f>
        <v>0</v>
      </c>
      <c r="AKM8" s="41" t="n">
        <f aca="false">'5 - Project Outputs'!F277</f>
        <v>0</v>
      </c>
      <c r="AKN8" s="41" t="n">
        <f aca="false">'5 - Project Outputs'!G277</f>
        <v>0</v>
      </c>
      <c r="AKO8" s="41" t="n">
        <f aca="false">'5 - Project Outputs'!H277</f>
        <v>0</v>
      </c>
      <c r="AKP8" s="41" t="n">
        <f aca="false">'5 - Project Outputs'!I277</f>
        <v>0</v>
      </c>
      <c r="AKQ8" s="41" t="n">
        <f aca="false">'5 - Project Outputs'!J277</f>
        <v>0</v>
      </c>
      <c r="AKR8" s="41" t="n">
        <f aca="false">'5 - Project Outputs'!K277</f>
        <v>0</v>
      </c>
      <c r="AKS8" s="41" t="n">
        <f aca="false">'5 - Project Outputs'!L277</f>
        <v>0</v>
      </c>
      <c r="AKT8" s="41" t="n">
        <f aca="false">'5 - Project Outputs'!M277</f>
        <v>0</v>
      </c>
      <c r="AKU8" s="41" t="n">
        <f aca="false">'5 - Project Outputs'!N277</f>
        <v>0</v>
      </c>
      <c r="AKV8" s="41" t="n">
        <f aca="false">'5 - Project Outputs'!O277</f>
        <v>0</v>
      </c>
      <c r="AKW8" s="41" t="n">
        <f aca="false">'5 - Project Outputs'!P277</f>
        <v>0</v>
      </c>
      <c r="AKX8" s="41" t="n">
        <f aca="false">'5 - Project Outputs'!Q277</f>
        <v>0</v>
      </c>
      <c r="AKY8" s="41" t="n">
        <f aca="false">'5 - Project Outputs'!R277</f>
        <v>0</v>
      </c>
      <c r="AKZ8" s="41" t="n">
        <f aca="false">'5 - Project Outputs'!S277</f>
        <v>0</v>
      </c>
      <c r="ALA8" s="41" t="n">
        <f aca="false">'5 - Project Outputs'!T277</f>
        <v>0</v>
      </c>
      <c r="ALB8" s="41" t="n">
        <f aca="false">'5 - Project Outputs'!U277</f>
        <v>0</v>
      </c>
      <c r="ALC8" s="41" t="n">
        <f aca="false">'5 - Project Outputs'!V277</f>
        <v>0</v>
      </c>
      <c r="ALD8" s="41" t="n">
        <f aca="false">'5 - Project Outputs'!W277</f>
        <v>0</v>
      </c>
      <c r="ALE8" s="41" t="n">
        <f aca="false">'5 - Project Outputs'!X277</f>
        <v>0</v>
      </c>
      <c r="ALF8" s="41" t="n">
        <f aca="false">'5 - Project Outputs'!C278</f>
        <v>0</v>
      </c>
      <c r="ALG8" s="41" t="n">
        <f aca="false">'5 - Project Outputs'!D278</f>
        <v>0</v>
      </c>
      <c r="ALH8" s="41" t="n">
        <f aca="false">'5 - Project Outputs'!E278</f>
        <v>0</v>
      </c>
      <c r="ALI8" s="41" t="n">
        <f aca="false">'5 - Project Outputs'!F278</f>
        <v>0</v>
      </c>
      <c r="ALJ8" s="41" t="n">
        <f aca="false">'5 - Project Outputs'!G278</f>
        <v>0</v>
      </c>
      <c r="ALK8" s="41" t="n">
        <f aca="false">'5 - Project Outputs'!H278</f>
        <v>0</v>
      </c>
      <c r="ALL8" s="41" t="n">
        <f aca="false">'5 - Project Outputs'!I278</f>
        <v>0</v>
      </c>
      <c r="ALM8" s="41" t="n">
        <f aca="false">'5 - Project Outputs'!J278</f>
        <v>0</v>
      </c>
      <c r="ALN8" s="41" t="n">
        <f aca="false">'5 - Project Outputs'!K278</f>
        <v>0</v>
      </c>
      <c r="ALO8" s="41" t="n">
        <f aca="false">'5 - Project Outputs'!L278</f>
        <v>0</v>
      </c>
      <c r="ALP8" s="41" t="n">
        <f aca="false">'5 - Project Outputs'!M278</f>
        <v>0</v>
      </c>
      <c r="ALQ8" s="41" t="n">
        <f aca="false">'5 - Project Outputs'!N278</f>
        <v>0</v>
      </c>
      <c r="ALR8" s="41" t="n">
        <f aca="false">'5 - Project Outputs'!O278</f>
        <v>0</v>
      </c>
      <c r="ALS8" s="41" t="n">
        <f aca="false">'5 - Project Outputs'!P278</f>
        <v>0</v>
      </c>
      <c r="ALT8" s="41" t="n">
        <f aca="false">'5 - Project Outputs'!Q278</f>
        <v>0</v>
      </c>
      <c r="ALU8" s="41" t="n">
        <f aca="false">'5 - Project Outputs'!R278</f>
        <v>0</v>
      </c>
      <c r="ALV8" s="41" t="n">
        <f aca="false">'5 - Project Outputs'!S278</f>
        <v>0</v>
      </c>
      <c r="ALW8" s="41" t="n">
        <f aca="false">'5 - Project Outputs'!T278</f>
        <v>0</v>
      </c>
      <c r="ALX8" s="41" t="n">
        <f aca="false">'5 - Project Outputs'!U278</f>
        <v>0</v>
      </c>
      <c r="ALY8" s="41" t="n">
        <f aca="false">'5 - Project Outputs'!V278</f>
        <v>0</v>
      </c>
      <c r="ALZ8" s="41" t="n">
        <f aca="false">'5 - Project Outputs'!W278</f>
        <v>0</v>
      </c>
      <c r="AMA8" s="41" t="n">
        <f aca="false">'5 - Project Outputs'!X278</f>
        <v>0</v>
      </c>
      <c r="AMB8" s="41" t="n">
        <f aca="false">'5 - Project Outputs'!C279</f>
        <v>0</v>
      </c>
      <c r="AMC8" s="41" t="n">
        <f aca="false">'5 - Project Outputs'!D279</f>
        <v>0</v>
      </c>
      <c r="AMD8" s="41" t="n">
        <f aca="false">'5 - Project Outputs'!E279</f>
        <v>0</v>
      </c>
      <c r="AME8" s="41" t="n">
        <f aca="false">'5 - Project Outputs'!F279</f>
        <v>0</v>
      </c>
      <c r="AMF8" s="41" t="n">
        <f aca="false">'5 - Project Outputs'!G279</f>
        <v>0</v>
      </c>
      <c r="AMG8" s="41" t="n">
        <f aca="false">'5 - Project Outputs'!H279</f>
        <v>0</v>
      </c>
      <c r="AMH8" s="41" t="n">
        <f aca="false">'5 - Project Outputs'!I279</f>
        <v>0</v>
      </c>
      <c r="AMI8" s="41" t="n">
        <f aca="false">'5 - Project Outputs'!J279</f>
        <v>0</v>
      </c>
      <c r="AMJ8" s="41" t="n">
        <f aca="false">'5 - Project Outputs'!K279</f>
        <v>0</v>
      </c>
      <c r="AMK8" s="41" t="n">
        <f aca="false">'5 - Project Outputs'!L279</f>
        <v>0</v>
      </c>
      <c r="AML8" s="41" t="n">
        <f aca="false">'5 - Project Outputs'!M279</f>
        <v>0</v>
      </c>
      <c r="AMM8" s="41" t="n">
        <f aca="false">'5 - Project Outputs'!N279</f>
        <v>0</v>
      </c>
      <c r="AMN8" s="41" t="n">
        <f aca="false">'5 - Project Outputs'!O279</f>
        <v>0</v>
      </c>
      <c r="AMO8" s="41" t="n">
        <f aca="false">'5 - Project Outputs'!P279</f>
        <v>0</v>
      </c>
      <c r="AMP8" s="41" t="n">
        <f aca="false">'5 - Project Outputs'!Q279</f>
        <v>0</v>
      </c>
      <c r="AMQ8" s="41" t="n">
        <f aca="false">'5 - Project Outputs'!R279</f>
        <v>0</v>
      </c>
      <c r="AMR8" s="41" t="n">
        <f aca="false">'5 - Project Outputs'!S279</f>
        <v>0</v>
      </c>
      <c r="AMS8" s="41" t="n">
        <f aca="false">'5 - Project Outputs'!T279</f>
        <v>0</v>
      </c>
      <c r="AMT8" s="41" t="n">
        <f aca="false">'5 - Project Outputs'!U279</f>
        <v>0</v>
      </c>
      <c r="AMU8" s="41" t="n">
        <f aca="false">'5 - Project Outputs'!V279</f>
        <v>0</v>
      </c>
      <c r="AMV8" s="41" t="n">
        <f aca="false">'5 - Project Outputs'!W279</f>
        <v>0</v>
      </c>
      <c r="AMW8" s="41" t="n">
        <f aca="false">'5 - Project Outputs'!X279</f>
        <v>0</v>
      </c>
      <c r="AMX8" s="41" t="n">
        <f aca="false">'5 - Project Outputs'!C280</f>
        <v>0</v>
      </c>
      <c r="AMY8" s="41" t="n">
        <f aca="false">'5 - Project Outputs'!D280</f>
        <v>0</v>
      </c>
      <c r="AMZ8" s="41" t="n">
        <f aca="false">'5 - Project Outputs'!E280</f>
        <v>0</v>
      </c>
      <c r="ANA8" s="41" t="n">
        <f aca="false">'5 - Project Outputs'!F280</f>
        <v>0</v>
      </c>
      <c r="ANB8" s="41" t="n">
        <f aca="false">'5 - Project Outputs'!G280</f>
        <v>0</v>
      </c>
      <c r="ANC8" s="41" t="n">
        <f aca="false">'5 - Project Outputs'!H280</f>
        <v>0</v>
      </c>
      <c r="AND8" s="41" t="n">
        <f aca="false">'5 - Project Outputs'!I280</f>
        <v>0</v>
      </c>
      <c r="ANE8" s="41" t="n">
        <f aca="false">'5 - Project Outputs'!J280</f>
        <v>0</v>
      </c>
      <c r="ANF8" s="41" t="n">
        <f aca="false">'5 - Project Outputs'!K280</f>
        <v>0</v>
      </c>
      <c r="ANG8" s="41" t="n">
        <f aca="false">'5 - Project Outputs'!L280</f>
        <v>0</v>
      </c>
      <c r="ANH8" s="41" t="n">
        <f aca="false">'5 - Project Outputs'!M280</f>
        <v>0</v>
      </c>
      <c r="ANI8" s="41" t="n">
        <f aca="false">'5 - Project Outputs'!N280</f>
        <v>0</v>
      </c>
      <c r="ANJ8" s="41" t="n">
        <f aca="false">'5 - Project Outputs'!O280</f>
        <v>0</v>
      </c>
      <c r="ANK8" s="41" t="n">
        <f aca="false">'5 - Project Outputs'!P280</f>
        <v>0</v>
      </c>
      <c r="ANL8" s="41" t="n">
        <f aca="false">'5 - Project Outputs'!Q280</f>
        <v>0</v>
      </c>
      <c r="ANM8" s="41" t="n">
        <f aca="false">'5 - Project Outputs'!R280</f>
        <v>0</v>
      </c>
      <c r="ANN8" s="41" t="n">
        <f aca="false">'5 - Project Outputs'!S280</f>
        <v>0</v>
      </c>
      <c r="ANO8" s="41" t="n">
        <f aca="false">'5 - Project Outputs'!T280</f>
        <v>0</v>
      </c>
      <c r="ANP8" s="41" t="n">
        <f aca="false">'5 - Project Outputs'!U280</f>
        <v>0</v>
      </c>
      <c r="ANQ8" s="41" t="n">
        <f aca="false">'5 - Project Outputs'!V280</f>
        <v>0</v>
      </c>
      <c r="ANR8" s="41" t="n">
        <f aca="false">'5 - Project Outputs'!W280</f>
        <v>0</v>
      </c>
      <c r="ANS8" s="41" t="n">
        <f aca="false">'5 - Project Outputs'!X280</f>
        <v>0</v>
      </c>
      <c r="ANT8" s="41" t="n">
        <f aca="false">'5 - Project Outputs'!C281</f>
        <v>0</v>
      </c>
      <c r="ANU8" s="41" t="n">
        <f aca="false">'5 - Project Outputs'!D281</f>
        <v>0</v>
      </c>
      <c r="ANV8" s="41" t="n">
        <f aca="false">'5 - Project Outputs'!E281</f>
        <v>0</v>
      </c>
      <c r="ANW8" s="41" t="n">
        <f aca="false">'5 - Project Outputs'!F281</f>
        <v>0</v>
      </c>
      <c r="ANX8" s="41" t="n">
        <f aca="false">'5 - Project Outputs'!G281</f>
        <v>0</v>
      </c>
      <c r="ANY8" s="41" t="n">
        <f aca="false">'5 - Project Outputs'!H281</f>
        <v>0</v>
      </c>
      <c r="ANZ8" s="41" t="n">
        <f aca="false">'5 - Project Outputs'!I281</f>
        <v>0</v>
      </c>
      <c r="AOA8" s="41" t="n">
        <f aca="false">'5 - Project Outputs'!J281</f>
        <v>0</v>
      </c>
      <c r="AOB8" s="41" t="n">
        <f aca="false">'5 - Project Outputs'!K281</f>
        <v>0</v>
      </c>
      <c r="AOC8" s="41" t="n">
        <f aca="false">'5 - Project Outputs'!L281</f>
        <v>0</v>
      </c>
      <c r="AOD8" s="41" t="n">
        <f aca="false">'5 - Project Outputs'!M281</f>
        <v>0</v>
      </c>
      <c r="AOE8" s="41" t="n">
        <f aca="false">'5 - Project Outputs'!N281</f>
        <v>0</v>
      </c>
      <c r="AOF8" s="41" t="n">
        <f aca="false">'5 - Project Outputs'!O281</f>
        <v>0</v>
      </c>
      <c r="AOG8" s="41" t="n">
        <f aca="false">'5 - Project Outputs'!P281</f>
        <v>0</v>
      </c>
      <c r="AOH8" s="41" t="n">
        <f aca="false">'5 - Project Outputs'!Q281</f>
        <v>0</v>
      </c>
      <c r="AOI8" s="41" t="n">
        <f aca="false">'5 - Project Outputs'!R281</f>
        <v>0</v>
      </c>
      <c r="AOJ8" s="41" t="n">
        <f aca="false">'5 - Project Outputs'!S281</f>
        <v>0</v>
      </c>
      <c r="AOK8" s="41" t="n">
        <f aca="false">'5 - Project Outputs'!T281</f>
        <v>0</v>
      </c>
      <c r="AOL8" s="41" t="n">
        <f aca="false">'5 - Project Outputs'!U281</f>
        <v>0</v>
      </c>
      <c r="AOM8" s="41" t="n">
        <f aca="false">'5 - Project Outputs'!V281</f>
        <v>0</v>
      </c>
      <c r="AON8" s="41" t="n">
        <f aca="false">'5 - Project Outputs'!W281</f>
        <v>0</v>
      </c>
      <c r="AOO8" s="41" t="n">
        <f aca="false">'5 - Project Outputs'!X281</f>
        <v>0</v>
      </c>
      <c r="CZK8" s="41" t="n">
        <f aca="false">'7 - Risk Register'!C72</f>
        <v>0</v>
      </c>
      <c r="CZL8" s="41" t="n">
        <f aca="false">'7 - Risk Register'!D72</f>
        <v>0</v>
      </c>
      <c r="CZM8" s="41" t="n">
        <f aca="false">'7 - Risk Register'!E72</f>
        <v>0</v>
      </c>
      <c r="CZN8" s="41" t="n">
        <f aca="false">'7 - Risk Register'!F72</f>
        <v>0</v>
      </c>
      <c r="CZO8" s="41" t="n">
        <f aca="false">'7 - Risk Register'!G72</f>
        <v>0</v>
      </c>
      <c r="CZP8" s="41" t="n">
        <f aca="false">'7 - Risk Register'!H72</f>
        <v>0</v>
      </c>
      <c r="CZQ8" s="41" t="n">
        <f aca="false">'7 - Risk Register'!I72</f>
        <v>0</v>
      </c>
      <c r="CZR8" s="41" t="str">
        <f aca="false">'7 - Risk Register'!J72</f>
        <v/>
      </c>
      <c r="CZS8" s="41" t="n">
        <f aca="false">'7 - Risk Register'!K72</f>
        <v>0</v>
      </c>
      <c r="CZT8" s="41" t="n">
        <f aca="false">'7 - Risk Register'!L72</f>
        <v>0</v>
      </c>
      <c r="CZU8" s="41" t="n">
        <f aca="false">'7 - Risk Register'!M72</f>
        <v>0</v>
      </c>
      <c r="CZV8" s="41" t="str">
        <f aca="false">'7 - Risk Register'!N72</f>
        <v/>
      </c>
      <c r="CZW8" s="41" t="n">
        <f aca="false">'7 - Risk Register'!O72</f>
        <v>0</v>
      </c>
      <c r="CZX8" s="41" t="n">
        <f aca="false">'7 - Risk Register'!P72</f>
        <v>0</v>
      </c>
      <c r="CZY8" s="41" t="n">
        <f aca="false">'7 - Risk Register'!C73</f>
        <v>0</v>
      </c>
      <c r="CZZ8" s="41" t="n">
        <f aca="false">'7 - Risk Register'!D73</f>
        <v>0</v>
      </c>
      <c r="DAA8" s="41" t="n">
        <f aca="false">'7 - Risk Register'!E73</f>
        <v>0</v>
      </c>
      <c r="DAB8" s="41" t="n">
        <f aca="false">'7 - Risk Register'!F73</f>
        <v>0</v>
      </c>
      <c r="DAC8" s="41" t="n">
        <f aca="false">'7 - Risk Register'!G73</f>
        <v>0</v>
      </c>
      <c r="DAD8" s="41" t="n">
        <f aca="false">'7 - Risk Register'!H73</f>
        <v>0</v>
      </c>
      <c r="DAE8" s="41" t="n">
        <f aca="false">'7 - Risk Register'!I73</f>
        <v>0</v>
      </c>
      <c r="DAF8" s="41" t="str">
        <f aca="false">'7 - Risk Register'!J73</f>
        <v/>
      </c>
      <c r="DAG8" s="41" t="n">
        <f aca="false">'7 - Risk Register'!K73</f>
        <v>0</v>
      </c>
      <c r="DAH8" s="41" t="n">
        <f aca="false">'7 - Risk Register'!L73</f>
        <v>0</v>
      </c>
      <c r="DAI8" s="41" t="n">
        <f aca="false">'7 - Risk Register'!M73</f>
        <v>0</v>
      </c>
      <c r="DAJ8" s="41" t="str">
        <f aca="false">'7 - Risk Register'!N73</f>
        <v/>
      </c>
      <c r="DAK8" s="41" t="n">
        <f aca="false">'7 - Risk Register'!O73</f>
        <v>0</v>
      </c>
      <c r="DAL8" s="41" t="n">
        <f aca="false">'7 - Risk Register'!P73</f>
        <v>0</v>
      </c>
      <c r="DAM8" s="41" t="n">
        <f aca="false">'7 - Risk Register'!C74</f>
        <v>0</v>
      </c>
      <c r="DAN8" s="41" t="n">
        <f aca="false">'7 - Risk Register'!D74</f>
        <v>0</v>
      </c>
      <c r="DAO8" s="41" t="n">
        <f aca="false">'7 - Risk Register'!E74</f>
        <v>0</v>
      </c>
      <c r="DAP8" s="41" t="n">
        <f aca="false">'7 - Risk Register'!F74</f>
        <v>0</v>
      </c>
      <c r="DAQ8" s="41" t="n">
        <f aca="false">'7 - Risk Register'!G74</f>
        <v>0</v>
      </c>
      <c r="DAR8" s="41" t="n">
        <f aca="false">'7 - Risk Register'!H74</f>
        <v>0</v>
      </c>
      <c r="DAS8" s="41" t="n">
        <f aca="false">'7 - Risk Register'!I74</f>
        <v>0</v>
      </c>
      <c r="DAT8" s="41" t="str">
        <f aca="false">'7 - Risk Register'!J74</f>
        <v/>
      </c>
      <c r="DAU8" s="41" t="n">
        <f aca="false">'7 - Risk Register'!K74</f>
        <v>0</v>
      </c>
      <c r="DAV8" s="41" t="n">
        <f aca="false">'7 - Risk Register'!L74</f>
        <v>0</v>
      </c>
      <c r="DAW8" s="41" t="n">
        <f aca="false">'7 - Risk Register'!M74</f>
        <v>0</v>
      </c>
      <c r="DAX8" s="41" t="str">
        <f aca="false">'7 - Risk Register'!N74</f>
        <v/>
      </c>
      <c r="DAY8" s="41" t="n">
        <f aca="false">'7 - Risk Register'!O74</f>
        <v>0</v>
      </c>
      <c r="DAZ8" s="41" t="n">
        <f aca="false">'7 - Risk Register'!P74</f>
        <v>0</v>
      </c>
    </row>
    <row r="9" s="41" customFormat="true" ht="15" hidden="false" customHeight="false" outlineLevel="0" collapsed="false">
      <c r="A9" s="561" t="s">
        <v>3508</v>
      </c>
      <c r="R9" s="41" t="str">
        <f aca="false">'Project Lookup'!$C$10</f>
        <v/>
      </c>
      <c r="S9" s="41" t="str">
        <f aca="false">'Project Lookup'!$E$10</f>
        <v/>
      </c>
      <c r="T9" s="41" t="str">
        <f aca="false">'2 - Project Admin'!F34</f>
        <v>&lt; Select &gt;</v>
      </c>
      <c r="U9" s="41" t="str">
        <f aca="false">'2 - Project Admin'!G34</f>
        <v>&lt; Select &gt;</v>
      </c>
      <c r="V9" s="41" t="n">
        <f aca="false">'2 - Project Admin'!H34</f>
        <v>0</v>
      </c>
      <c r="W9" s="41" t="n">
        <f aca="false">'2 - Project Admin'!I34</f>
        <v>0</v>
      </c>
      <c r="X9" s="41" t="str">
        <f aca="false">'2 - Project Admin'!J34</f>
        <v>&lt; Select &gt;</v>
      </c>
      <c r="Y9" s="41" t="n">
        <f aca="false">'2 - Project Admin'!K34</f>
        <v>0</v>
      </c>
      <c r="Z9" s="41" t="n">
        <f aca="false">'2 - Project Admin'!L34</f>
        <v>0</v>
      </c>
      <c r="AJ9" s="565" t="n">
        <f aca="false">'3 - Programme Progress'!D27</f>
        <v>0</v>
      </c>
      <c r="AK9" s="41" t="n">
        <f aca="false">'3 - Programme Progress'!E27</f>
        <v>0</v>
      </c>
      <c r="AL9" s="41" t="e">
        <f aca="false">'3 - programme progress'!#ref!</f>
        <v>#VALUE!</v>
      </c>
      <c r="AM9" s="41" t="str">
        <f aca="false">'3 - Programme Progress'!F27</f>
        <v>&lt; Select &gt;</v>
      </c>
      <c r="AN9" s="41" t="str">
        <f aca="false">'3 - Programme Progress'!J27</f>
        <v>&lt; Select &gt;</v>
      </c>
      <c r="AO9" s="41" t="str">
        <f aca="false">'3 - Programme Progress'!K27</f>
        <v>&lt; Select &gt;</v>
      </c>
      <c r="AP9" s="41" t="str">
        <f aca="false">'3 - Programme Progress'!L27</f>
        <v>&lt; Select &gt;</v>
      </c>
      <c r="AQ9" s="41" t="n">
        <f aca="false">'3 - Programme Progress'!M27</f>
        <v>0</v>
      </c>
      <c r="AR9" s="41" t="n">
        <f aca="false">'3 - Programme Progress'!N27</f>
        <v>0</v>
      </c>
      <c r="AS9" s="41" t="n">
        <f aca="false">'3 - Programme Progress'!O27</f>
        <v>0</v>
      </c>
      <c r="AU9" s="566"/>
      <c r="AV9" s="566"/>
      <c r="AW9" s="566"/>
      <c r="AX9" s="566"/>
      <c r="AY9" s="566"/>
      <c r="AZ9" s="566"/>
      <c r="BA9" s="566"/>
      <c r="BB9" s="566"/>
      <c r="BC9" s="566"/>
      <c r="BD9" s="566"/>
      <c r="BE9" s="566"/>
      <c r="BF9" s="566"/>
      <c r="BG9" s="566"/>
      <c r="BH9" s="566"/>
      <c r="BI9" s="566"/>
      <c r="BJ9" s="566"/>
      <c r="BK9" s="566"/>
      <c r="BS9" s="41" t="n">
        <f aca="false">'4a - Funding Profiles'!F234</f>
        <v>0</v>
      </c>
      <c r="BT9" s="41" t="n">
        <f aca="false">'4a - Funding Profiles'!G234</f>
        <v>0</v>
      </c>
      <c r="BU9" s="41" t="n">
        <f aca="false">'4a - Funding Profiles'!H234</f>
        <v>0</v>
      </c>
      <c r="BV9" s="41" t="n">
        <f aca="false">'4a - Funding Profiles'!I234</f>
        <v>0</v>
      </c>
      <c r="BW9" s="41" t="n">
        <f aca="false">'4a - Funding Profiles'!J234</f>
        <v>0</v>
      </c>
      <c r="BX9" s="41" t="n">
        <f aca="false">'4a - Funding Profiles'!K234</f>
        <v>0</v>
      </c>
      <c r="BY9" s="41" t="n">
        <f aca="false">'4a - Funding Profiles'!L234</f>
        <v>0</v>
      </c>
      <c r="BZ9" s="41" t="n">
        <f aca="false">'4a - Funding Profiles'!M234</f>
        <v>0</v>
      </c>
      <c r="CA9" s="41" t="n">
        <f aca="false">'4a - Funding Profiles'!N234</f>
        <v>0</v>
      </c>
      <c r="CB9" s="41" t="n">
        <f aca="false">'4a - Funding Profiles'!O234</f>
        <v>0</v>
      </c>
      <c r="CC9" s="41" t="n">
        <f aca="false">'4a - Funding Profiles'!P234</f>
        <v>0</v>
      </c>
      <c r="CD9" s="41" t="n">
        <f aca="false">'4a - Funding Profiles'!Q234</f>
        <v>0</v>
      </c>
      <c r="CE9" s="41" t="n">
        <f aca="false">'4a - Funding Profiles'!R234</f>
        <v>0</v>
      </c>
      <c r="CF9" s="41" t="n">
        <f aca="false">'4a - Funding Profiles'!S234</f>
        <v>0</v>
      </c>
      <c r="CG9" s="41" t="n">
        <f aca="false">'4a - Funding Profiles'!T234</f>
        <v>0</v>
      </c>
      <c r="CH9" s="41" t="n">
        <f aca="false">'4a - Funding Profiles'!U234</f>
        <v>0</v>
      </c>
      <c r="CI9" s="41" t="n">
        <f aca="false">'4a - Funding Profiles'!V234</f>
        <v>0</v>
      </c>
      <c r="CJ9" s="41" t="n">
        <f aca="false">'4a - Funding Profiles'!W234</f>
        <v>0</v>
      </c>
      <c r="CK9" s="41" t="n">
        <f aca="false">'4a - Funding Profiles'!X234</f>
        <v>0</v>
      </c>
      <c r="CL9" s="41" t="n">
        <f aca="false">'4a - Funding Profiles'!Y234</f>
        <v>0</v>
      </c>
      <c r="CM9" s="41" t="n">
        <f aca="false">'4a - Funding Profiles'!Z234</f>
        <v>0</v>
      </c>
      <c r="CN9" s="41" t="n">
        <f aca="false">'4a - Funding Profiles'!F235</f>
        <v>0</v>
      </c>
      <c r="CO9" s="41" t="n">
        <f aca="false">'4a - Funding Profiles'!G235</f>
        <v>0</v>
      </c>
      <c r="CP9" s="41" t="n">
        <f aca="false">'4a - Funding Profiles'!H235</f>
        <v>0</v>
      </c>
      <c r="CQ9" s="41" t="n">
        <f aca="false">'4a - Funding Profiles'!I235</f>
        <v>0</v>
      </c>
      <c r="CR9" s="41" t="n">
        <f aca="false">'4a - Funding Profiles'!J235</f>
        <v>0</v>
      </c>
      <c r="CS9" s="41" t="n">
        <f aca="false">'4a - Funding Profiles'!K235</f>
        <v>0</v>
      </c>
      <c r="CT9" s="41" t="n">
        <f aca="false">'4a - Funding Profiles'!L235</f>
        <v>0</v>
      </c>
      <c r="CU9" s="41" t="n">
        <f aca="false">'4a - Funding Profiles'!M235</f>
        <v>0</v>
      </c>
      <c r="CV9" s="41" t="n">
        <f aca="false">'4a - Funding Profiles'!N235</f>
        <v>0</v>
      </c>
      <c r="CW9" s="41" t="n">
        <f aca="false">'4a - Funding Profiles'!O235</f>
        <v>0</v>
      </c>
      <c r="CX9" s="41" t="n">
        <f aca="false">'4a - Funding Profiles'!P235</f>
        <v>0</v>
      </c>
      <c r="CY9" s="41" t="n">
        <f aca="false">'4a - Funding Profiles'!Q235</f>
        <v>0</v>
      </c>
      <c r="CZ9" s="41" t="n">
        <f aca="false">'4a - Funding Profiles'!R235</f>
        <v>0</v>
      </c>
      <c r="DA9" s="41" t="n">
        <f aca="false">'4a - Funding Profiles'!S235</f>
        <v>0</v>
      </c>
      <c r="DB9" s="41" t="n">
        <f aca="false">'4a - Funding Profiles'!T235</f>
        <v>0</v>
      </c>
      <c r="DC9" s="41" t="n">
        <f aca="false">'4a - Funding Profiles'!U235</f>
        <v>0</v>
      </c>
      <c r="DD9" s="41" t="n">
        <f aca="false">'4a - Funding Profiles'!V235</f>
        <v>0</v>
      </c>
      <c r="DE9" s="41" t="n">
        <f aca="false">'4a - Funding Profiles'!W235</f>
        <v>0</v>
      </c>
      <c r="DF9" s="41" t="n">
        <f aca="false">'4a - Funding Profiles'!X235</f>
        <v>0</v>
      </c>
      <c r="DG9" s="41" t="n">
        <f aca="false">'4a - Funding Profiles'!Y235</f>
        <v>0</v>
      </c>
      <c r="DH9" s="41" t="n">
        <f aca="false">'4a - Funding Profiles'!Z235</f>
        <v>0</v>
      </c>
      <c r="DI9" s="41" t="n">
        <f aca="false">'4a - Funding Profiles'!F236</f>
        <v>0</v>
      </c>
      <c r="DJ9" s="41" t="n">
        <f aca="false">'4a - Funding Profiles'!G236</f>
        <v>0</v>
      </c>
      <c r="DK9" s="41" t="n">
        <f aca="false">'4a - Funding Profiles'!H236</f>
        <v>0</v>
      </c>
      <c r="DL9" s="41" t="n">
        <f aca="false">'4a - Funding Profiles'!I236</f>
        <v>0</v>
      </c>
      <c r="DM9" s="41" t="n">
        <f aca="false">'4a - Funding Profiles'!J236</f>
        <v>0</v>
      </c>
      <c r="DN9" s="41" t="n">
        <f aca="false">'4a - Funding Profiles'!K236</f>
        <v>0</v>
      </c>
      <c r="DO9" s="41" t="n">
        <f aca="false">'4a - Funding Profiles'!L236</f>
        <v>0</v>
      </c>
      <c r="DP9" s="41" t="n">
        <f aca="false">'4a - Funding Profiles'!M236</f>
        <v>0</v>
      </c>
      <c r="DQ9" s="41" t="n">
        <f aca="false">'4a - Funding Profiles'!N236</f>
        <v>0</v>
      </c>
      <c r="DR9" s="41" t="n">
        <f aca="false">'4a - Funding Profiles'!O236</f>
        <v>0</v>
      </c>
      <c r="DS9" s="41" t="n">
        <f aca="false">'4a - Funding Profiles'!P236</f>
        <v>0</v>
      </c>
      <c r="DT9" s="41" t="n">
        <f aca="false">'4a - Funding Profiles'!Q236</f>
        <v>0</v>
      </c>
      <c r="DU9" s="41" t="n">
        <f aca="false">'4a - Funding Profiles'!R236</f>
        <v>0</v>
      </c>
      <c r="DV9" s="41" t="n">
        <f aca="false">'4a - Funding Profiles'!S236</f>
        <v>0</v>
      </c>
      <c r="DW9" s="41" t="n">
        <f aca="false">'4a - Funding Profiles'!T236</f>
        <v>0</v>
      </c>
      <c r="DX9" s="41" t="n">
        <f aca="false">'4a - Funding Profiles'!U236</f>
        <v>0</v>
      </c>
      <c r="DY9" s="41" t="n">
        <f aca="false">'4a - Funding Profiles'!V236</f>
        <v>0</v>
      </c>
      <c r="DZ9" s="41" t="n">
        <f aca="false">'4a - Funding Profiles'!W236</f>
        <v>0</v>
      </c>
      <c r="EA9" s="41" t="n">
        <f aca="false">'4a - Funding Profiles'!X236</f>
        <v>0</v>
      </c>
      <c r="EB9" s="41" t="n">
        <f aca="false">'4a - Funding Profiles'!Y236</f>
        <v>0</v>
      </c>
      <c r="EC9" s="41" t="n">
        <f aca="false">'4a - Funding Profiles'!Z236</f>
        <v>0</v>
      </c>
      <c r="ED9" s="41" t="n">
        <f aca="false">'4a - Funding Profiles'!F237</f>
        <v>0</v>
      </c>
      <c r="EE9" s="41" t="n">
        <f aca="false">'4a - Funding Profiles'!G237</f>
        <v>0</v>
      </c>
      <c r="EF9" s="41" t="n">
        <f aca="false">'4a - Funding Profiles'!H237</f>
        <v>0</v>
      </c>
      <c r="EG9" s="41" t="n">
        <f aca="false">'4a - Funding Profiles'!I237</f>
        <v>0</v>
      </c>
      <c r="EH9" s="41" t="n">
        <f aca="false">'4a - Funding Profiles'!J237</f>
        <v>0</v>
      </c>
      <c r="EI9" s="41" t="n">
        <f aca="false">'4a - Funding Profiles'!K237</f>
        <v>0</v>
      </c>
      <c r="EJ9" s="41" t="n">
        <f aca="false">'4a - Funding Profiles'!L237</f>
        <v>0</v>
      </c>
      <c r="EK9" s="41" t="n">
        <f aca="false">'4a - Funding Profiles'!M237</f>
        <v>0</v>
      </c>
      <c r="EL9" s="41" t="n">
        <f aca="false">'4a - Funding Profiles'!N237</f>
        <v>0</v>
      </c>
      <c r="EM9" s="41" t="n">
        <f aca="false">'4a - Funding Profiles'!O237</f>
        <v>0</v>
      </c>
      <c r="EN9" s="41" t="n">
        <f aca="false">'4a - Funding Profiles'!P237</f>
        <v>0</v>
      </c>
      <c r="EO9" s="41" t="n">
        <f aca="false">'4a - Funding Profiles'!Q237</f>
        <v>0</v>
      </c>
      <c r="EP9" s="41" t="n">
        <f aca="false">'4a - Funding Profiles'!R237</f>
        <v>0</v>
      </c>
      <c r="EQ9" s="41" t="n">
        <f aca="false">'4a - Funding Profiles'!S237</f>
        <v>0</v>
      </c>
      <c r="ER9" s="41" t="n">
        <f aca="false">'4a - Funding Profiles'!T237</f>
        <v>0</v>
      </c>
      <c r="ES9" s="41" t="n">
        <f aca="false">'4a - Funding Profiles'!U237</f>
        <v>0</v>
      </c>
      <c r="ET9" s="41" t="n">
        <f aca="false">'4a - Funding Profiles'!V237</f>
        <v>0</v>
      </c>
      <c r="EU9" s="41" t="n">
        <f aca="false">'4a - Funding Profiles'!W237</f>
        <v>0</v>
      </c>
      <c r="EV9" s="41" t="n">
        <f aca="false">'4a - Funding Profiles'!X237</f>
        <v>0</v>
      </c>
      <c r="EW9" s="41" t="n">
        <f aca="false">'4a - Funding Profiles'!Y237</f>
        <v>0</v>
      </c>
      <c r="EX9" s="41" t="n">
        <f aca="false">'4a - Funding Profiles'!Z237</f>
        <v>0</v>
      </c>
      <c r="EY9" s="41" t="n">
        <f aca="false">'4a - Funding Profiles'!F238</f>
        <v>0</v>
      </c>
      <c r="EZ9" s="41" t="n">
        <f aca="false">'4a - Funding Profiles'!G238</f>
        <v>0</v>
      </c>
      <c r="FA9" s="41" t="n">
        <f aca="false">'4a - Funding Profiles'!H238</f>
        <v>0</v>
      </c>
      <c r="FB9" s="41" t="n">
        <f aca="false">'4a - Funding Profiles'!I238</f>
        <v>0</v>
      </c>
      <c r="FC9" s="41" t="n">
        <f aca="false">'4a - Funding Profiles'!J238</f>
        <v>0</v>
      </c>
      <c r="FD9" s="41" t="n">
        <f aca="false">'4a - Funding Profiles'!K238</f>
        <v>0</v>
      </c>
      <c r="FE9" s="41" t="n">
        <f aca="false">'4a - Funding Profiles'!L238</f>
        <v>0</v>
      </c>
      <c r="FF9" s="41" t="n">
        <f aca="false">'4a - Funding Profiles'!M238</f>
        <v>0</v>
      </c>
      <c r="FG9" s="41" t="n">
        <f aca="false">'4a - Funding Profiles'!N238</f>
        <v>0</v>
      </c>
      <c r="FH9" s="41" t="n">
        <f aca="false">'4a - Funding Profiles'!O238</f>
        <v>0</v>
      </c>
      <c r="FI9" s="41" t="n">
        <f aca="false">'4a - Funding Profiles'!P238</f>
        <v>0</v>
      </c>
      <c r="FJ9" s="41" t="n">
        <f aca="false">'4a - Funding Profiles'!Q238</f>
        <v>0</v>
      </c>
      <c r="FK9" s="41" t="n">
        <f aca="false">'4a - Funding Profiles'!R238</f>
        <v>0</v>
      </c>
      <c r="FL9" s="41" t="n">
        <f aca="false">'4a - Funding Profiles'!S238</f>
        <v>0</v>
      </c>
      <c r="FM9" s="41" t="n">
        <f aca="false">'4a - Funding Profiles'!T238</f>
        <v>0</v>
      </c>
      <c r="FN9" s="41" t="n">
        <f aca="false">'4a - Funding Profiles'!U238</f>
        <v>0</v>
      </c>
      <c r="FO9" s="41" t="n">
        <f aca="false">'4a - Funding Profiles'!V238</f>
        <v>0</v>
      </c>
      <c r="FP9" s="41" t="n">
        <f aca="false">'4a - Funding Profiles'!W238</f>
        <v>0</v>
      </c>
      <c r="FQ9" s="41" t="n">
        <f aca="false">'4a - Funding Profiles'!X238</f>
        <v>0</v>
      </c>
      <c r="FR9" s="41" t="n">
        <f aca="false">'4a - Funding Profiles'!Y238</f>
        <v>0</v>
      </c>
      <c r="FS9" s="41" t="n">
        <f aca="false">'4a - Funding Profiles'!Z238</f>
        <v>0</v>
      </c>
      <c r="FT9" s="41" t="n">
        <f aca="false">'4a - Funding Profiles'!F239</f>
        <v>0</v>
      </c>
      <c r="FU9" s="41" t="n">
        <f aca="false">'4a - Funding Profiles'!G239</f>
        <v>0</v>
      </c>
      <c r="FV9" s="41" t="n">
        <f aca="false">'4a - Funding Profiles'!H239</f>
        <v>0</v>
      </c>
      <c r="FW9" s="41" t="n">
        <f aca="false">'4a - Funding Profiles'!I239</f>
        <v>0</v>
      </c>
      <c r="FX9" s="41" t="n">
        <f aca="false">'4a - Funding Profiles'!J239</f>
        <v>0</v>
      </c>
      <c r="FY9" s="41" t="n">
        <f aca="false">'4a - Funding Profiles'!K239</f>
        <v>0</v>
      </c>
      <c r="FZ9" s="41" t="n">
        <f aca="false">'4a - Funding Profiles'!L239</f>
        <v>0</v>
      </c>
      <c r="GA9" s="41" t="n">
        <f aca="false">'4a - Funding Profiles'!M239</f>
        <v>0</v>
      </c>
      <c r="GB9" s="41" t="n">
        <f aca="false">'4a - Funding Profiles'!N239</f>
        <v>0</v>
      </c>
      <c r="GC9" s="41" t="n">
        <f aca="false">'4a - Funding Profiles'!O239</f>
        <v>0</v>
      </c>
      <c r="GD9" s="41" t="n">
        <f aca="false">'4a - Funding Profiles'!P239</f>
        <v>0</v>
      </c>
      <c r="GE9" s="41" t="n">
        <f aca="false">'4a - Funding Profiles'!Q239</f>
        <v>0</v>
      </c>
      <c r="GF9" s="41" t="n">
        <f aca="false">'4a - Funding Profiles'!R239</f>
        <v>0</v>
      </c>
      <c r="GG9" s="41" t="n">
        <f aca="false">'4a - Funding Profiles'!S239</f>
        <v>0</v>
      </c>
      <c r="GH9" s="41" t="n">
        <f aca="false">'4a - Funding Profiles'!T239</f>
        <v>0</v>
      </c>
      <c r="GI9" s="41" t="n">
        <f aca="false">'4a - Funding Profiles'!U239</f>
        <v>0</v>
      </c>
      <c r="GJ9" s="41" t="n">
        <f aca="false">'4a - Funding Profiles'!V239</f>
        <v>0</v>
      </c>
      <c r="GK9" s="41" t="n">
        <f aca="false">'4a - Funding Profiles'!W239</f>
        <v>0</v>
      </c>
      <c r="GL9" s="41" t="n">
        <f aca="false">'4a - Funding Profiles'!X239</f>
        <v>0</v>
      </c>
      <c r="GM9" s="41" t="n">
        <f aca="false">'4a - Funding Profiles'!Y239</f>
        <v>0</v>
      </c>
      <c r="GN9" s="41" t="n">
        <f aca="false">'4a - Funding Profiles'!Z239</f>
        <v>0</v>
      </c>
      <c r="GO9" s="41" t="n">
        <f aca="false">'4a - Funding Profiles'!F240</f>
        <v>0</v>
      </c>
      <c r="GP9" s="41" t="n">
        <f aca="false">'4a - Funding Profiles'!G240</f>
        <v>0</v>
      </c>
      <c r="GQ9" s="41" t="n">
        <f aca="false">'4a - Funding Profiles'!H240</f>
        <v>0</v>
      </c>
      <c r="GR9" s="41" t="n">
        <f aca="false">'4a - Funding Profiles'!I240</f>
        <v>0</v>
      </c>
      <c r="GS9" s="41" t="n">
        <f aca="false">'4a - Funding Profiles'!J240</f>
        <v>0</v>
      </c>
      <c r="GT9" s="41" t="n">
        <f aca="false">'4a - Funding Profiles'!K240</f>
        <v>0</v>
      </c>
      <c r="GU9" s="41" t="n">
        <f aca="false">'4a - Funding Profiles'!L240</f>
        <v>0</v>
      </c>
      <c r="GV9" s="41" t="n">
        <f aca="false">'4a - Funding Profiles'!M240</f>
        <v>0</v>
      </c>
      <c r="GW9" s="41" t="n">
        <f aca="false">'4a - Funding Profiles'!N240</f>
        <v>0</v>
      </c>
      <c r="GX9" s="41" t="n">
        <f aca="false">'4a - Funding Profiles'!O240</f>
        <v>0</v>
      </c>
      <c r="GY9" s="41" t="n">
        <f aca="false">'4a - Funding Profiles'!P240</f>
        <v>0</v>
      </c>
      <c r="GZ9" s="41" t="n">
        <f aca="false">'4a - Funding Profiles'!Q240</f>
        <v>0</v>
      </c>
      <c r="HA9" s="41" t="n">
        <f aca="false">'4a - Funding Profiles'!R240</f>
        <v>0</v>
      </c>
      <c r="HB9" s="41" t="n">
        <f aca="false">'4a - Funding Profiles'!S240</f>
        <v>0</v>
      </c>
      <c r="HC9" s="41" t="n">
        <f aca="false">'4a - Funding Profiles'!T240</f>
        <v>0</v>
      </c>
      <c r="HD9" s="41" t="n">
        <f aca="false">'4a - Funding Profiles'!U240</f>
        <v>0</v>
      </c>
      <c r="HE9" s="41" t="n">
        <f aca="false">'4a - Funding Profiles'!V240</f>
        <v>0</v>
      </c>
      <c r="HF9" s="41" t="n">
        <f aca="false">'4a - Funding Profiles'!W240</f>
        <v>0</v>
      </c>
      <c r="HG9" s="41" t="n">
        <f aca="false">'4a - Funding Profiles'!X240</f>
        <v>0</v>
      </c>
      <c r="HH9" s="41" t="n">
        <f aca="false">'4a - Funding Profiles'!Y240</f>
        <v>0</v>
      </c>
      <c r="HI9" s="41" t="n">
        <f aca="false">'4a - Funding Profiles'!Z240</f>
        <v>0</v>
      </c>
      <c r="HJ9" s="41" t="n">
        <f aca="false">'4a - Funding Profiles'!F241</f>
        <v>0</v>
      </c>
      <c r="HK9" s="41" t="n">
        <f aca="false">'4a - Funding Profiles'!G241</f>
        <v>0</v>
      </c>
      <c r="HL9" s="41" t="n">
        <f aca="false">'4a - Funding Profiles'!H241</f>
        <v>0</v>
      </c>
      <c r="HM9" s="41" t="n">
        <f aca="false">'4a - Funding Profiles'!I241</f>
        <v>0</v>
      </c>
      <c r="HN9" s="41" t="n">
        <f aca="false">'4a - Funding Profiles'!J241</f>
        <v>0</v>
      </c>
      <c r="HO9" s="41" t="n">
        <f aca="false">'4a - Funding Profiles'!K241</f>
        <v>0</v>
      </c>
      <c r="HP9" s="41" t="n">
        <f aca="false">'4a - Funding Profiles'!L241</f>
        <v>0</v>
      </c>
      <c r="HQ9" s="41" t="n">
        <f aca="false">'4a - Funding Profiles'!M241</f>
        <v>0</v>
      </c>
      <c r="HR9" s="41" t="n">
        <f aca="false">'4a - Funding Profiles'!N241</f>
        <v>0</v>
      </c>
      <c r="HS9" s="41" t="n">
        <f aca="false">'4a - Funding Profiles'!O241</f>
        <v>0</v>
      </c>
      <c r="HT9" s="41" t="n">
        <f aca="false">'4a - Funding Profiles'!P241</f>
        <v>0</v>
      </c>
      <c r="HU9" s="41" t="n">
        <f aca="false">'4a - Funding Profiles'!Q241</f>
        <v>0</v>
      </c>
      <c r="HV9" s="41" t="n">
        <f aca="false">'4a - Funding Profiles'!R241</f>
        <v>0</v>
      </c>
      <c r="HW9" s="41" t="n">
        <f aca="false">'4a - Funding Profiles'!S241</f>
        <v>0</v>
      </c>
      <c r="HX9" s="41" t="n">
        <f aca="false">'4a - Funding Profiles'!T241</f>
        <v>0</v>
      </c>
      <c r="HY9" s="41" t="n">
        <f aca="false">'4a - Funding Profiles'!U241</f>
        <v>0</v>
      </c>
      <c r="HZ9" s="41" t="n">
        <f aca="false">'4a - Funding Profiles'!V241</f>
        <v>0</v>
      </c>
      <c r="IA9" s="41" t="n">
        <f aca="false">'4a - Funding Profiles'!W241</f>
        <v>0</v>
      </c>
      <c r="IB9" s="41" t="n">
        <f aca="false">'4a - Funding Profiles'!X241</f>
        <v>0</v>
      </c>
      <c r="IC9" s="41" t="n">
        <f aca="false">'4a - Funding Profiles'!Y241</f>
        <v>0</v>
      </c>
      <c r="ID9" s="41" t="n">
        <f aca="false">'4a - Funding Profiles'!Z241</f>
        <v>0</v>
      </c>
      <c r="KP9" s="41" t="n">
        <f aca="false">'4a - Funding Profiles'!C246</f>
        <v>0</v>
      </c>
      <c r="KQ9" s="41" t="n">
        <f aca="false">'4a - Funding Profiles'!D246</f>
        <v>0</v>
      </c>
      <c r="KR9" s="41" t="n">
        <f aca="false">'4a - Funding Profiles'!E246</f>
        <v>0</v>
      </c>
      <c r="KS9" s="41" t="n">
        <f aca="false">'4a - Funding Profiles'!F246</f>
        <v>0</v>
      </c>
      <c r="KT9" s="41" t="n">
        <f aca="false">'4a - Funding Profiles'!G246</f>
        <v>0</v>
      </c>
      <c r="KU9" s="41" t="n">
        <f aca="false">'4a - Funding Profiles'!H246</f>
        <v>0</v>
      </c>
      <c r="KV9" s="41" t="n">
        <f aca="false">'4a - Funding Profiles'!I246</f>
        <v>0</v>
      </c>
      <c r="KW9" s="41" t="n">
        <f aca="false">'4a - Funding Profiles'!J246</f>
        <v>0</v>
      </c>
      <c r="KX9" s="41" t="n">
        <f aca="false">'4a - Funding Profiles'!K246</f>
        <v>0</v>
      </c>
      <c r="KY9" s="41" t="n">
        <f aca="false">'4a - Funding Profiles'!L246</f>
        <v>0</v>
      </c>
      <c r="KZ9" s="41" t="n">
        <f aca="false">'4a - Funding Profiles'!M246</f>
        <v>0</v>
      </c>
      <c r="LA9" s="41" t="n">
        <f aca="false">'4a - Funding Profiles'!N246</f>
        <v>0</v>
      </c>
      <c r="LB9" s="41" t="n">
        <f aca="false">'4a - Funding Profiles'!O246</f>
        <v>0</v>
      </c>
      <c r="LC9" s="41" t="n">
        <f aca="false">'4a - Funding Profiles'!P246</f>
        <v>0</v>
      </c>
      <c r="LD9" s="41" t="n">
        <f aca="false">'4a - Funding Profiles'!Q246</f>
        <v>0</v>
      </c>
      <c r="LE9" s="41" t="n">
        <f aca="false">'4a - Funding Profiles'!R246</f>
        <v>0</v>
      </c>
      <c r="LF9" s="41" t="n">
        <f aca="false">'4a - Funding Profiles'!S246</f>
        <v>0</v>
      </c>
      <c r="LG9" s="41" t="n">
        <f aca="false">'4a - Funding Profiles'!T246</f>
        <v>0</v>
      </c>
      <c r="LH9" s="41" t="n">
        <f aca="false">'4a - Funding Profiles'!U246</f>
        <v>0</v>
      </c>
      <c r="LI9" s="41" t="n">
        <f aca="false">'4a - Funding Profiles'!V246</f>
        <v>0</v>
      </c>
      <c r="LJ9" s="41" t="n">
        <f aca="false">'4a - Funding Profiles'!W246</f>
        <v>0</v>
      </c>
      <c r="LK9" s="41" t="n">
        <f aca="false">'4a - Funding Profiles'!X246</f>
        <v>0</v>
      </c>
      <c r="LL9" s="41" t="n">
        <f aca="false">'4a - Funding Profiles'!Y246</f>
        <v>0</v>
      </c>
      <c r="LM9" s="41" t="n">
        <f aca="false">'4a - Funding Profiles'!Z246</f>
        <v>0</v>
      </c>
      <c r="LN9" s="41" t="n">
        <f aca="false">'4a - Funding Profiles'!C247</f>
        <v>0</v>
      </c>
      <c r="LO9" s="41" t="n">
        <f aca="false">'4a - Funding Profiles'!D247</f>
        <v>0</v>
      </c>
      <c r="LP9" s="41" t="n">
        <f aca="false">'4a - Funding Profiles'!E247</f>
        <v>0</v>
      </c>
      <c r="LQ9" s="41" t="n">
        <f aca="false">'4a - Funding Profiles'!F247</f>
        <v>0</v>
      </c>
      <c r="LR9" s="41" t="n">
        <f aca="false">'4a - Funding Profiles'!G247</f>
        <v>0</v>
      </c>
      <c r="LS9" s="41" t="n">
        <f aca="false">'4a - Funding Profiles'!H247</f>
        <v>0</v>
      </c>
      <c r="LT9" s="41" t="n">
        <f aca="false">'4a - Funding Profiles'!I247</f>
        <v>0</v>
      </c>
      <c r="LU9" s="41" t="n">
        <f aca="false">'4a - Funding Profiles'!J247</f>
        <v>0</v>
      </c>
      <c r="LV9" s="41" t="n">
        <f aca="false">'4a - Funding Profiles'!K247</f>
        <v>0</v>
      </c>
      <c r="LW9" s="41" t="n">
        <f aca="false">'4a - Funding Profiles'!L247</f>
        <v>0</v>
      </c>
      <c r="LX9" s="41" t="n">
        <f aca="false">'4a - Funding Profiles'!M247</f>
        <v>0</v>
      </c>
      <c r="LY9" s="41" t="n">
        <f aca="false">'4a - Funding Profiles'!N247</f>
        <v>0</v>
      </c>
      <c r="LZ9" s="41" t="n">
        <f aca="false">'4a - Funding Profiles'!O247</f>
        <v>0</v>
      </c>
      <c r="MA9" s="41" t="n">
        <f aca="false">'4a - Funding Profiles'!P247</f>
        <v>0</v>
      </c>
      <c r="MB9" s="41" t="n">
        <f aca="false">'4a - Funding Profiles'!Q247</f>
        <v>0</v>
      </c>
      <c r="MC9" s="41" t="n">
        <f aca="false">'4a - Funding Profiles'!R247</f>
        <v>0</v>
      </c>
      <c r="MD9" s="41" t="n">
        <f aca="false">'4a - Funding Profiles'!S247</f>
        <v>0</v>
      </c>
      <c r="ME9" s="41" t="n">
        <f aca="false">'4a - Funding Profiles'!T247</f>
        <v>0</v>
      </c>
      <c r="MF9" s="41" t="n">
        <f aca="false">'4a - Funding Profiles'!U247</f>
        <v>0</v>
      </c>
      <c r="MG9" s="41" t="n">
        <f aca="false">'4a - Funding Profiles'!V247</f>
        <v>0</v>
      </c>
      <c r="MH9" s="41" t="n">
        <f aca="false">'4a - Funding Profiles'!W247</f>
        <v>0</v>
      </c>
      <c r="MI9" s="41" t="n">
        <f aca="false">'4a - Funding Profiles'!X247</f>
        <v>0</v>
      </c>
      <c r="MJ9" s="41" t="n">
        <f aca="false">'4a - Funding Profiles'!Y247</f>
        <v>0</v>
      </c>
      <c r="MK9" s="41" t="n">
        <f aca="false">'4a - Funding Profiles'!Z247</f>
        <v>0</v>
      </c>
      <c r="ML9" s="41" t="n">
        <f aca="false">'4a - Funding Profiles'!C248</f>
        <v>0</v>
      </c>
      <c r="MM9" s="41" t="n">
        <f aca="false">'4a - Funding Profiles'!D248</f>
        <v>0</v>
      </c>
      <c r="MN9" s="41" t="n">
        <f aca="false">'4a - Funding Profiles'!E248</f>
        <v>0</v>
      </c>
      <c r="MO9" s="41" t="n">
        <f aca="false">'4a - Funding Profiles'!F248</f>
        <v>0</v>
      </c>
      <c r="MP9" s="41" t="n">
        <f aca="false">'4a - Funding Profiles'!G248</f>
        <v>0</v>
      </c>
      <c r="MQ9" s="41" t="n">
        <f aca="false">'4a - Funding Profiles'!H248</f>
        <v>0</v>
      </c>
      <c r="MR9" s="41" t="n">
        <f aca="false">'4a - Funding Profiles'!I248</f>
        <v>0</v>
      </c>
      <c r="MS9" s="41" t="n">
        <f aca="false">'4a - Funding Profiles'!J248</f>
        <v>0</v>
      </c>
      <c r="MT9" s="41" t="n">
        <f aca="false">'4a - Funding Profiles'!K248</f>
        <v>0</v>
      </c>
      <c r="MU9" s="41" t="n">
        <f aca="false">'4a - Funding Profiles'!L248</f>
        <v>0</v>
      </c>
      <c r="MV9" s="41" t="n">
        <f aca="false">'4a - Funding Profiles'!M248</f>
        <v>0</v>
      </c>
      <c r="MW9" s="41" t="n">
        <f aca="false">'4a - Funding Profiles'!N248</f>
        <v>0</v>
      </c>
      <c r="MX9" s="41" t="n">
        <f aca="false">'4a - Funding Profiles'!O248</f>
        <v>0</v>
      </c>
      <c r="MY9" s="41" t="n">
        <f aca="false">'4a - Funding Profiles'!P248</f>
        <v>0</v>
      </c>
      <c r="MZ9" s="41" t="n">
        <f aca="false">'4a - Funding Profiles'!Q248</f>
        <v>0</v>
      </c>
      <c r="NA9" s="41" t="n">
        <f aca="false">'4a - Funding Profiles'!R248</f>
        <v>0</v>
      </c>
      <c r="NB9" s="41" t="n">
        <f aca="false">'4a - Funding Profiles'!S248</f>
        <v>0</v>
      </c>
      <c r="NC9" s="41" t="n">
        <f aca="false">'4a - Funding Profiles'!T248</f>
        <v>0</v>
      </c>
      <c r="ND9" s="41" t="n">
        <f aca="false">'4a - Funding Profiles'!U248</f>
        <v>0</v>
      </c>
      <c r="NE9" s="41" t="n">
        <f aca="false">'4a - Funding Profiles'!V248</f>
        <v>0</v>
      </c>
      <c r="NF9" s="41" t="n">
        <f aca="false">'4a - Funding Profiles'!W248</f>
        <v>0</v>
      </c>
      <c r="NG9" s="41" t="n">
        <f aca="false">'4a - Funding Profiles'!X248</f>
        <v>0</v>
      </c>
      <c r="NH9" s="41" t="n">
        <f aca="false">'4a - Funding Profiles'!Y248</f>
        <v>0</v>
      </c>
      <c r="NI9" s="41" t="n">
        <f aca="false">'4a - Funding Profiles'!Z248</f>
        <v>0</v>
      </c>
      <c r="NJ9" s="41" t="n">
        <f aca="false">'4a - Funding Profiles'!C249</f>
        <v>0</v>
      </c>
      <c r="NK9" s="41" t="n">
        <f aca="false">'4a - Funding Profiles'!D249</f>
        <v>0</v>
      </c>
      <c r="NL9" s="41" t="n">
        <f aca="false">'4a - Funding Profiles'!E249</f>
        <v>0</v>
      </c>
      <c r="NM9" s="41" t="n">
        <f aca="false">'4a - Funding Profiles'!F249</f>
        <v>0</v>
      </c>
      <c r="NN9" s="41" t="n">
        <f aca="false">'4a - Funding Profiles'!G249</f>
        <v>0</v>
      </c>
      <c r="NO9" s="41" t="n">
        <f aca="false">'4a - Funding Profiles'!H249</f>
        <v>0</v>
      </c>
      <c r="NP9" s="41" t="n">
        <f aca="false">'4a - Funding Profiles'!I249</f>
        <v>0</v>
      </c>
      <c r="NQ9" s="41" t="n">
        <f aca="false">'4a - Funding Profiles'!J249</f>
        <v>0</v>
      </c>
      <c r="NR9" s="41" t="n">
        <f aca="false">'4a - Funding Profiles'!K249</f>
        <v>0</v>
      </c>
      <c r="NS9" s="41" t="n">
        <f aca="false">'4a - Funding Profiles'!L249</f>
        <v>0</v>
      </c>
      <c r="NT9" s="41" t="n">
        <f aca="false">'4a - Funding Profiles'!M249</f>
        <v>0</v>
      </c>
      <c r="NU9" s="41" t="n">
        <f aca="false">'4a - Funding Profiles'!N249</f>
        <v>0</v>
      </c>
      <c r="NV9" s="41" t="n">
        <f aca="false">'4a - Funding Profiles'!O249</f>
        <v>0</v>
      </c>
      <c r="NW9" s="41" t="n">
        <f aca="false">'4a - Funding Profiles'!P249</f>
        <v>0</v>
      </c>
      <c r="NX9" s="41" t="n">
        <f aca="false">'4a - Funding Profiles'!Q249</f>
        <v>0</v>
      </c>
      <c r="NY9" s="41" t="n">
        <f aca="false">'4a - Funding Profiles'!R249</f>
        <v>0</v>
      </c>
      <c r="NZ9" s="41" t="n">
        <f aca="false">'4a - Funding Profiles'!S249</f>
        <v>0</v>
      </c>
      <c r="OA9" s="41" t="n">
        <f aca="false">'4a - Funding Profiles'!T249</f>
        <v>0</v>
      </c>
      <c r="OB9" s="41" t="n">
        <f aca="false">'4a - Funding Profiles'!U249</f>
        <v>0</v>
      </c>
      <c r="OC9" s="41" t="n">
        <f aca="false">'4a - Funding Profiles'!V249</f>
        <v>0</v>
      </c>
      <c r="OD9" s="41" t="n">
        <f aca="false">'4a - Funding Profiles'!W249</f>
        <v>0</v>
      </c>
      <c r="OE9" s="41" t="n">
        <f aca="false">'4a - Funding Profiles'!X249</f>
        <v>0</v>
      </c>
      <c r="OF9" s="41" t="n">
        <f aca="false">'4a - Funding Profiles'!Y249</f>
        <v>0</v>
      </c>
      <c r="OG9" s="41" t="n">
        <f aca="false">'4a - Funding Profiles'!Z249</f>
        <v>0</v>
      </c>
      <c r="OH9" s="41" t="n">
        <f aca="false">'4a - Funding Profiles'!C250</f>
        <v>0</v>
      </c>
      <c r="OI9" s="41" t="n">
        <f aca="false">'4a - Funding Profiles'!D250</f>
        <v>0</v>
      </c>
      <c r="OJ9" s="41" t="n">
        <f aca="false">'4a - Funding Profiles'!E250</f>
        <v>0</v>
      </c>
      <c r="OK9" s="41" t="n">
        <f aca="false">'4a - Funding Profiles'!F250</f>
        <v>0</v>
      </c>
      <c r="OL9" s="41" t="n">
        <f aca="false">'4a - Funding Profiles'!G250</f>
        <v>0</v>
      </c>
      <c r="OM9" s="41" t="n">
        <f aca="false">'4a - Funding Profiles'!H250</f>
        <v>0</v>
      </c>
      <c r="ON9" s="41" t="n">
        <f aca="false">'4a - Funding Profiles'!I250</f>
        <v>0</v>
      </c>
      <c r="OO9" s="41" t="n">
        <f aca="false">'4a - Funding Profiles'!J250</f>
        <v>0</v>
      </c>
      <c r="OP9" s="41" t="n">
        <f aca="false">'4a - Funding Profiles'!K250</f>
        <v>0</v>
      </c>
      <c r="OQ9" s="41" t="n">
        <f aca="false">'4a - Funding Profiles'!L250</f>
        <v>0</v>
      </c>
      <c r="OR9" s="41" t="n">
        <f aca="false">'4a - Funding Profiles'!M250</f>
        <v>0</v>
      </c>
      <c r="OS9" s="41" t="n">
        <f aca="false">'4a - Funding Profiles'!N250</f>
        <v>0</v>
      </c>
      <c r="OT9" s="41" t="n">
        <f aca="false">'4a - Funding Profiles'!O250</f>
        <v>0</v>
      </c>
      <c r="OU9" s="41" t="n">
        <f aca="false">'4a - Funding Profiles'!P250</f>
        <v>0</v>
      </c>
      <c r="OV9" s="41" t="n">
        <f aca="false">'4a - Funding Profiles'!Q250</f>
        <v>0</v>
      </c>
      <c r="OW9" s="41" t="n">
        <f aca="false">'4a - Funding Profiles'!R250</f>
        <v>0</v>
      </c>
      <c r="OX9" s="41" t="n">
        <f aca="false">'4a - Funding Profiles'!S250</f>
        <v>0</v>
      </c>
      <c r="OY9" s="41" t="n">
        <f aca="false">'4a - Funding Profiles'!T250</f>
        <v>0</v>
      </c>
      <c r="OZ9" s="41" t="n">
        <f aca="false">'4a - Funding Profiles'!U250</f>
        <v>0</v>
      </c>
      <c r="PA9" s="41" t="n">
        <f aca="false">'4a - Funding Profiles'!V250</f>
        <v>0</v>
      </c>
      <c r="PB9" s="41" t="n">
        <f aca="false">'4a - Funding Profiles'!W250</f>
        <v>0</v>
      </c>
      <c r="PC9" s="41" t="n">
        <f aca="false">'4a - Funding Profiles'!X250</f>
        <v>0</v>
      </c>
      <c r="PD9" s="41" t="n">
        <f aca="false">'4a - Funding Profiles'!Y250</f>
        <v>0</v>
      </c>
      <c r="PE9" s="41" t="n">
        <f aca="false">'4a - Funding Profiles'!Z250</f>
        <v>0</v>
      </c>
      <c r="PF9" s="41" t="n">
        <f aca="false">'4a - Funding Profiles'!F251</f>
        <v>0</v>
      </c>
      <c r="QA9" s="41" t="n">
        <f aca="false">'4a - Funding Profiles'!C255</f>
        <v>0</v>
      </c>
      <c r="QB9" s="41" t="n">
        <f aca="false">'4b - PSI'!E20</f>
        <v>0</v>
      </c>
      <c r="QC9" s="41" t="n">
        <f aca="false">'4b - PSI'!F20</f>
        <v>0</v>
      </c>
      <c r="QD9" s="41" t="n">
        <f aca="false">'4b - PSI'!G20</f>
        <v>0</v>
      </c>
      <c r="QE9" s="41" t="n">
        <f aca="false">'4b - PSI'!H20</f>
        <v>0</v>
      </c>
      <c r="QF9" s="41" t="n">
        <f aca="false">'4b - PSI'!I20</f>
        <v>0</v>
      </c>
      <c r="QG9" s="41" t="n">
        <f aca="false">'4b - PSI'!J20</f>
        <v>0</v>
      </c>
      <c r="QH9" s="41" t="str">
        <f aca="false">'5 - Project Outputs'!C283</f>
        <v>Project 8: Not Applicable</v>
      </c>
      <c r="QI9" s="41" t="str">
        <f aca="false">'5 - Project Outputs'!C290</f>
        <v># of temporary FT jobs supported</v>
      </c>
      <c r="QJ9" s="41" t="str">
        <f aca="false">'5 - Project Outputs'!D290</f>
        <v>Number</v>
      </c>
      <c r="QK9" s="41" t="n">
        <f aca="false">'5 - Project Outputs'!E290</f>
        <v>0</v>
      </c>
      <c r="QL9" s="41" t="n">
        <f aca="false">'5 - Project Outputs'!F290</f>
        <v>0</v>
      </c>
      <c r="QM9" s="41" t="n">
        <f aca="false">'5 - Project Outputs'!G290</f>
        <v>0</v>
      </c>
      <c r="QN9" s="41" t="n">
        <f aca="false">'5 - Project Outputs'!H290</f>
        <v>0</v>
      </c>
      <c r="QO9" s="41" t="n">
        <f aca="false">'5 - Project Outputs'!I290</f>
        <v>0</v>
      </c>
      <c r="QP9" s="41" t="n">
        <f aca="false">'5 - Project Outputs'!J290</f>
        <v>0</v>
      </c>
      <c r="QQ9" s="41" t="n">
        <f aca="false">'5 - Project Outputs'!K290</f>
        <v>0</v>
      </c>
      <c r="QR9" s="41" t="n">
        <f aca="false">'5 - Project Outputs'!L290</f>
        <v>0</v>
      </c>
      <c r="QS9" s="41" t="n">
        <f aca="false">'5 - Project Outputs'!M290</f>
        <v>0</v>
      </c>
      <c r="QT9" s="41" t="n">
        <f aca="false">'5 - Project Outputs'!N290</f>
        <v>0</v>
      </c>
      <c r="QU9" s="41" t="n">
        <f aca="false">'5 - Project Outputs'!O290</f>
        <v>0</v>
      </c>
      <c r="QV9" s="41" t="n">
        <f aca="false">'5 - Project Outputs'!P290</f>
        <v>0</v>
      </c>
      <c r="QW9" s="41" t="n">
        <f aca="false">'5 - Project Outputs'!Q290</f>
        <v>0</v>
      </c>
      <c r="QX9" s="41" t="n">
        <f aca="false">'5 - Project Outputs'!R290</f>
        <v>0</v>
      </c>
      <c r="QY9" s="41" t="n">
        <f aca="false">'5 - Project Outputs'!S290</f>
        <v>0</v>
      </c>
      <c r="QZ9" s="41" t="n">
        <f aca="false">'5 - Project Outputs'!T290</f>
        <v>0</v>
      </c>
      <c r="RA9" s="41" t="n">
        <f aca="false">'5 - Project Outputs'!U290</f>
        <v>0</v>
      </c>
      <c r="RB9" s="41" t="n">
        <f aca="false">'5 - Project Outputs'!V290</f>
        <v>0</v>
      </c>
      <c r="RC9" s="41" t="n">
        <f aca="false">'5 - Project Outputs'!W290</f>
        <v>0</v>
      </c>
      <c r="RD9" s="41" t="n">
        <f aca="false">'5 - Project Outputs'!X290</f>
        <v>0</v>
      </c>
      <c r="RE9" s="41" t="str">
        <f aca="false">'5 - Project Outputs'!C291</f>
        <v># of full-time equivalent (FTE) permanent jobs created through the project</v>
      </c>
      <c r="RF9" s="41" t="str">
        <f aca="false">'5 - Project Outputs'!D291</f>
        <v>Number of FTE jobs</v>
      </c>
      <c r="RG9" s="41" t="n">
        <f aca="false">'5 - Project Outputs'!E291</f>
        <v>0</v>
      </c>
      <c r="RH9" s="41" t="n">
        <f aca="false">'5 - Project Outputs'!F291</f>
        <v>0</v>
      </c>
      <c r="RI9" s="41" t="n">
        <f aca="false">'5 - Project Outputs'!G291</f>
        <v>0</v>
      </c>
      <c r="RJ9" s="41" t="n">
        <f aca="false">'5 - Project Outputs'!H291</f>
        <v>0</v>
      </c>
      <c r="RK9" s="41" t="n">
        <f aca="false">'5 - Project Outputs'!I291</f>
        <v>0</v>
      </c>
      <c r="RL9" s="41" t="n">
        <f aca="false">'5 - Project Outputs'!J291</f>
        <v>0</v>
      </c>
      <c r="RM9" s="41" t="n">
        <f aca="false">'5 - Project Outputs'!K291</f>
        <v>0</v>
      </c>
      <c r="RN9" s="41" t="n">
        <f aca="false">'5 - Project Outputs'!L291</f>
        <v>0</v>
      </c>
      <c r="RO9" s="41" t="n">
        <f aca="false">'5 - Project Outputs'!M291</f>
        <v>0</v>
      </c>
      <c r="RP9" s="41" t="n">
        <f aca="false">'5 - Project Outputs'!N291</f>
        <v>0</v>
      </c>
      <c r="RQ9" s="41" t="n">
        <f aca="false">'5 - Project Outputs'!O291</f>
        <v>0</v>
      </c>
      <c r="RR9" s="41" t="n">
        <f aca="false">'5 - Project Outputs'!P291</f>
        <v>0</v>
      </c>
      <c r="RS9" s="41" t="n">
        <f aca="false">'5 - Project Outputs'!Q291</f>
        <v>0</v>
      </c>
      <c r="RT9" s="41" t="n">
        <f aca="false">'5 - Project Outputs'!R291</f>
        <v>0</v>
      </c>
      <c r="RU9" s="41" t="n">
        <f aca="false">'5 - Project Outputs'!S291</f>
        <v>0</v>
      </c>
      <c r="RV9" s="41" t="n">
        <f aca="false">'5 - Project Outputs'!T291</f>
        <v>0</v>
      </c>
      <c r="RW9" s="41" t="n">
        <f aca="false">'5 - Project Outputs'!U291</f>
        <v>0</v>
      </c>
      <c r="RX9" s="41" t="n">
        <f aca="false">'5 - Project Outputs'!V291</f>
        <v>0</v>
      </c>
      <c r="RY9" s="41" t="n">
        <f aca="false">'5 - Project Outputs'!W291</f>
        <v>0</v>
      </c>
      <c r="RZ9" s="41" t="n">
        <f aca="false">'5 - Project Outputs'!X291</f>
        <v>0</v>
      </c>
      <c r="SA9" s="41" t="str">
        <f aca="false">'5 - Project Outputs'!C292</f>
        <v># of full-time equivalent (FTE) permanent jobs safeguarded through the project</v>
      </c>
      <c r="SB9" s="41" t="str">
        <f aca="false">'5 - Project Outputs'!D292</f>
        <v>Number of FTE jobs</v>
      </c>
      <c r="SC9" s="41" t="n">
        <f aca="false">'5 - Project Outputs'!E292</f>
        <v>0</v>
      </c>
      <c r="SD9" s="41" t="n">
        <f aca="false">'5 - Project Outputs'!F292</f>
        <v>0</v>
      </c>
      <c r="SE9" s="41" t="n">
        <f aca="false">'5 - Project Outputs'!G292</f>
        <v>0</v>
      </c>
      <c r="SF9" s="41" t="n">
        <f aca="false">'5 - Project Outputs'!H292</f>
        <v>0</v>
      </c>
      <c r="SG9" s="41" t="n">
        <f aca="false">'5 - Project Outputs'!I292</f>
        <v>0</v>
      </c>
      <c r="SH9" s="41" t="n">
        <f aca="false">'5 - Project Outputs'!J292</f>
        <v>0</v>
      </c>
      <c r="SI9" s="41" t="n">
        <f aca="false">'5 - Project Outputs'!K292</f>
        <v>0</v>
      </c>
      <c r="SJ9" s="41" t="n">
        <f aca="false">'5 - Project Outputs'!L292</f>
        <v>0</v>
      </c>
      <c r="SK9" s="41" t="n">
        <f aca="false">'5 - Project Outputs'!M292</f>
        <v>0</v>
      </c>
      <c r="SL9" s="41" t="n">
        <f aca="false">'5 - Project Outputs'!N292</f>
        <v>0</v>
      </c>
      <c r="SM9" s="41" t="n">
        <f aca="false">'5 - Project Outputs'!O292</f>
        <v>0</v>
      </c>
      <c r="SN9" s="41" t="n">
        <f aca="false">'5 - Project Outputs'!P292</f>
        <v>0</v>
      </c>
      <c r="SO9" s="41" t="n">
        <f aca="false">'5 - Project Outputs'!Q292</f>
        <v>0</v>
      </c>
      <c r="SP9" s="41" t="n">
        <f aca="false">'5 - Project Outputs'!R292</f>
        <v>0</v>
      </c>
      <c r="SQ9" s="41" t="n">
        <f aca="false">'5 - Project Outputs'!S292</f>
        <v>0</v>
      </c>
      <c r="SR9" s="41" t="n">
        <f aca="false">'5 - Project Outputs'!T292</f>
        <v>0</v>
      </c>
      <c r="SS9" s="41" t="n">
        <f aca="false">'5 - Project Outputs'!U292</f>
        <v>0</v>
      </c>
      <c r="ST9" s="41" t="n">
        <f aca="false">'5 - Project Outputs'!V292</f>
        <v>0</v>
      </c>
      <c r="SU9" s="41" t="n">
        <f aca="false">'5 - Project Outputs'!W292</f>
        <v>0</v>
      </c>
      <c r="SV9" s="41" t="n">
        <f aca="false">'5 - Project Outputs'!X292</f>
        <v>0</v>
      </c>
      <c r="SW9" s="41" t="str">
        <f aca="false">'5 - Project Outputs'!C294</f>
        <v>&lt; Select &gt;</v>
      </c>
      <c r="SX9" s="41" t="str">
        <f aca="false">'5 - Project Outputs'!D294</f>
        <v>N/A</v>
      </c>
      <c r="SY9" s="41" t="n">
        <f aca="false">'5 - Project Outputs'!E294</f>
        <v>0</v>
      </c>
      <c r="SZ9" s="41" t="n">
        <f aca="false">'5 - Project Outputs'!F294</f>
        <v>0</v>
      </c>
      <c r="TA9" s="41" t="n">
        <f aca="false">'5 - Project Outputs'!G294</f>
        <v>0</v>
      </c>
      <c r="TB9" s="41" t="n">
        <f aca="false">'5 - Project Outputs'!H294</f>
        <v>0</v>
      </c>
      <c r="TC9" s="41" t="n">
        <f aca="false">'5 - Project Outputs'!I294</f>
        <v>0</v>
      </c>
      <c r="TD9" s="41" t="n">
        <f aca="false">'5 - Project Outputs'!J294</f>
        <v>0</v>
      </c>
      <c r="TE9" s="41" t="n">
        <f aca="false">'5 - Project Outputs'!K294</f>
        <v>0</v>
      </c>
      <c r="TF9" s="41" t="n">
        <f aca="false">'5 - Project Outputs'!L294</f>
        <v>0</v>
      </c>
      <c r="TG9" s="41" t="n">
        <f aca="false">'5 - Project Outputs'!M294</f>
        <v>0</v>
      </c>
      <c r="TH9" s="41" t="n">
        <f aca="false">'5 - Project Outputs'!N294</f>
        <v>0</v>
      </c>
      <c r="TI9" s="41" t="n">
        <f aca="false">'5 - Project Outputs'!O294</f>
        <v>0</v>
      </c>
      <c r="TJ9" s="41" t="n">
        <f aca="false">'5 - Project Outputs'!P294</f>
        <v>0</v>
      </c>
      <c r="TK9" s="41" t="n">
        <f aca="false">'5 - Project Outputs'!Q294</f>
        <v>0</v>
      </c>
      <c r="TL9" s="41" t="n">
        <f aca="false">'5 - Project Outputs'!R294</f>
        <v>0</v>
      </c>
      <c r="TM9" s="41" t="n">
        <f aca="false">'5 - Project Outputs'!S294</f>
        <v>0</v>
      </c>
      <c r="TN9" s="41" t="n">
        <f aca="false">'5 - Project Outputs'!T294</f>
        <v>0</v>
      </c>
      <c r="TO9" s="41" t="n">
        <f aca="false">'5 - Project Outputs'!U294</f>
        <v>0</v>
      </c>
      <c r="TP9" s="41" t="n">
        <f aca="false">'5 - Project Outputs'!V294</f>
        <v>0</v>
      </c>
      <c r="TQ9" s="41" t="n">
        <f aca="false">'5 - Project Outputs'!W294</f>
        <v>0</v>
      </c>
      <c r="TR9" s="41" t="n">
        <f aca="false">'5 - Project Outputs'!X294</f>
        <v>0</v>
      </c>
      <c r="TS9" s="41" t="n">
        <f aca="false">'5 - Project Outputs'!Y294</f>
        <v>0</v>
      </c>
      <c r="TT9" s="41" t="str">
        <f aca="false">'5 - Project Outputs'!C295</f>
        <v>&lt; Select &gt;</v>
      </c>
      <c r="TU9" s="41" t="str">
        <f aca="false">'5 - Project Outputs'!D295</f>
        <v>N/A</v>
      </c>
      <c r="TV9" s="41" t="n">
        <f aca="false">'5 - Project Outputs'!E295</f>
        <v>0</v>
      </c>
      <c r="TW9" s="41" t="n">
        <f aca="false">'5 - Project Outputs'!F295</f>
        <v>0</v>
      </c>
      <c r="TX9" s="41" t="n">
        <f aca="false">'5 - Project Outputs'!G295</f>
        <v>0</v>
      </c>
      <c r="TY9" s="41" t="n">
        <f aca="false">'5 - Project Outputs'!H295</f>
        <v>0</v>
      </c>
      <c r="TZ9" s="41" t="n">
        <f aca="false">'5 - Project Outputs'!I295</f>
        <v>0</v>
      </c>
      <c r="UA9" s="41" t="n">
        <f aca="false">'5 - Project Outputs'!J295</f>
        <v>0</v>
      </c>
      <c r="UB9" s="41" t="n">
        <f aca="false">'5 - Project Outputs'!K295</f>
        <v>0</v>
      </c>
      <c r="UC9" s="41" t="n">
        <f aca="false">'5 - Project Outputs'!L295</f>
        <v>0</v>
      </c>
      <c r="UD9" s="41" t="n">
        <f aca="false">'5 - Project Outputs'!M295</f>
        <v>0</v>
      </c>
      <c r="UE9" s="41" t="n">
        <f aca="false">'5 - Project Outputs'!N295</f>
        <v>0</v>
      </c>
      <c r="UF9" s="41" t="n">
        <f aca="false">'5 - Project Outputs'!O295</f>
        <v>0</v>
      </c>
      <c r="UG9" s="41" t="n">
        <f aca="false">'5 - Project Outputs'!P295</f>
        <v>0</v>
      </c>
      <c r="UH9" s="41" t="n">
        <f aca="false">'5 - Project Outputs'!Q295</f>
        <v>0</v>
      </c>
      <c r="UI9" s="41" t="n">
        <f aca="false">'5 - Project Outputs'!R295</f>
        <v>0</v>
      </c>
      <c r="UJ9" s="41" t="n">
        <f aca="false">'5 - Project Outputs'!S295</f>
        <v>0</v>
      </c>
      <c r="UK9" s="41" t="n">
        <f aca="false">'5 - Project Outputs'!T295</f>
        <v>0</v>
      </c>
      <c r="UL9" s="41" t="n">
        <f aca="false">'5 - Project Outputs'!U295</f>
        <v>0</v>
      </c>
      <c r="UM9" s="41" t="n">
        <f aca="false">'5 - Project Outputs'!V295</f>
        <v>0</v>
      </c>
      <c r="UN9" s="41" t="n">
        <f aca="false">'5 - Project Outputs'!W295</f>
        <v>0</v>
      </c>
      <c r="UO9" s="41" t="n">
        <f aca="false">'5 - Project Outputs'!X295</f>
        <v>0</v>
      </c>
      <c r="UP9" s="41" t="n">
        <f aca="false">'5 - Project Outputs'!Y295</f>
        <v>0</v>
      </c>
      <c r="UQ9" s="41" t="str">
        <f aca="false">'5 - Project Outputs'!C296</f>
        <v>&lt; Select &gt;</v>
      </c>
      <c r="UR9" s="41" t="str">
        <f aca="false">'5 - Project Outputs'!D296</f>
        <v>N/A</v>
      </c>
      <c r="US9" s="41" t="n">
        <f aca="false">'5 - Project Outputs'!E296</f>
        <v>0</v>
      </c>
      <c r="UT9" s="41" t="n">
        <f aca="false">'5 - Project Outputs'!F296</f>
        <v>0</v>
      </c>
      <c r="UU9" s="41" t="n">
        <f aca="false">'5 - Project Outputs'!G296</f>
        <v>0</v>
      </c>
      <c r="UV9" s="41" t="n">
        <f aca="false">'5 - Project Outputs'!H296</f>
        <v>0</v>
      </c>
      <c r="UW9" s="41" t="n">
        <f aca="false">'5 - Project Outputs'!I296</f>
        <v>0</v>
      </c>
      <c r="UX9" s="41" t="n">
        <f aca="false">'5 - Project Outputs'!J296</f>
        <v>0</v>
      </c>
      <c r="UY9" s="41" t="n">
        <f aca="false">'5 - Project Outputs'!K296</f>
        <v>0</v>
      </c>
      <c r="UZ9" s="41" t="n">
        <f aca="false">'5 - Project Outputs'!L296</f>
        <v>0</v>
      </c>
      <c r="VA9" s="41" t="n">
        <f aca="false">'5 - Project Outputs'!M296</f>
        <v>0</v>
      </c>
      <c r="VB9" s="41" t="n">
        <f aca="false">'5 - Project Outputs'!N296</f>
        <v>0</v>
      </c>
      <c r="VC9" s="41" t="n">
        <f aca="false">'5 - Project Outputs'!O296</f>
        <v>0</v>
      </c>
      <c r="VD9" s="41" t="n">
        <f aca="false">'5 - Project Outputs'!P296</f>
        <v>0</v>
      </c>
      <c r="VE9" s="41" t="n">
        <f aca="false">'5 - Project Outputs'!Q296</f>
        <v>0</v>
      </c>
      <c r="VF9" s="41" t="n">
        <f aca="false">'5 - Project Outputs'!R296</f>
        <v>0</v>
      </c>
      <c r="VG9" s="41" t="n">
        <f aca="false">'5 - Project Outputs'!S296</f>
        <v>0</v>
      </c>
      <c r="VH9" s="41" t="n">
        <f aca="false">'5 - Project Outputs'!T296</f>
        <v>0</v>
      </c>
      <c r="VI9" s="41" t="n">
        <f aca="false">'5 - Project Outputs'!U296</f>
        <v>0</v>
      </c>
      <c r="VJ9" s="41" t="n">
        <f aca="false">'5 - Project Outputs'!V296</f>
        <v>0</v>
      </c>
      <c r="VK9" s="41" t="n">
        <f aca="false">'5 - Project Outputs'!W296</f>
        <v>0</v>
      </c>
      <c r="VL9" s="41" t="n">
        <f aca="false">'5 - Project Outputs'!X296</f>
        <v>0</v>
      </c>
      <c r="VM9" s="41" t="n">
        <f aca="false">'5 - Project Outputs'!Y296</f>
        <v>0</v>
      </c>
      <c r="VN9" s="41" t="str">
        <f aca="false">'5 - Project Outputs'!C297</f>
        <v>&lt; Select &gt;</v>
      </c>
      <c r="VO9" s="41" t="str">
        <f aca="false">'5 - Project Outputs'!D297</f>
        <v>N/A</v>
      </c>
      <c r="VP9" s="41" t="n">
        <f aca="false">'5 - Project Outputs'!E297</f>
        <v>0</v>
      </c>
      <c r="VQ9" s="41" t="n">
        <f aca="false">'5 - Project Outputs'!F297</f>
        <v>0</v>
      </c>
      <c r="VR9" s="41" t="n">
        <f aca="false">'5 - Project Outputs'!G297</f>
        <v>0</v>
      </c>
      <c r="VS9" s="41" t="n">
        <f aca="false">'5 - Project Outputs'!H297</f>
        <v>0</v>
      </c>
      <c r="VT9" s="41" t="n">
        <f aca="false">'5 - Project Outputs'!I297</f>
        <v>0</v>
      </c>
      <c r="VU9" s="41" t="n">
        <f aca="false">'5 - Project Outputs'!J297</f>
        <v>0</v>
      </c>
      <c r="VV9" s="41" t="n">
        <f aca="false">'5 - Project Outputs'!K297</f>
        <v>0</v>
      </c>
      <c r="VW9" s="41" t="n">
        <f aca="false">'5 - Project Outputs'!L297</f>
        <v>0</v>
      </c>
      <c r="VX9" s="41" t="n">
        <f aca="false">'5 - Project Outputs'!M297</f>
        <v>0</v>
      </c>
      <c r="VY9" s="41" t="n">
        <f aca="false">'5 - Project Outputs'!N297</f>
        <v>0</v>
      </c>
      <c r="VZ9" s="41" t="n">
        <f aca="false">'5 - Project Outputs'!O297</f>
        <v>0</v>
      </c>
      <c r="WA9" s="41" t="n">
        <f aca="false">'5 - Project Outputs'!P297</f>
        <v>0</v>
      </c>
      <c r="WB9" s="41" t="n">
        <f aca="false">'5 - Project Outputs'!Q297</f>
        <v>0</v>
      </c>
      <c r="WC9" s="41" t="n">
        <f aca="false">'5 - Project Outputs'!R297</f>
        <v>0</v>
      </c>
      <c r="WD9" s="41" t="n">
        <f aca="false">'5 - Project Outputs'!S297</f>
        <v>0</v>
      </c>
      <c r="WE9" s="41" t="n">
        <f aca="false">'5 - Project Outputs'!T297</f>
        <v>0</v>
      </c>
      <c r="WF9" s="41" t="n">
        <f aca="false">'5 - Project Outputs'!U297</f>
        <v>0</v>
      </c>
      <c r="WG9" s="41" t="n">
        <f aca="false">'5 - Project Outputs'!V297</f>
        <v>0</v>
      </c>
      <c r="WH9" s="41" t="n">
        <f aca="false">'5 - Project Outputs'!W297</f>
        <v>0</v>
      </c>
      <c r="WI9" s="41" t="n">
        <f aca="false">'5 - Project Outputs'!X297</f>
        <v>0</v>
      </c>
      <c r="WJ9" s="41" t="n">
        <f aca="false">'5 - Project Outputs'!Y297</f>
        <v>0</v>
      </c>
      <c r="WK9" s="41" t="str">
        <f aca="false">'5 - Project Outputs'!C298</f>
        <v>&lt; Select &gt;</v>
      </c>
      <c r="WL9" s="41" t="str">
        <f aca="false">'5 - Project Outputs'!D298</f>
        <v>N/A</v>
      </c>
      <c r="WM9" s="41" t="n">
        <f aca="false">'5 - Project Outputs'!E298</f>
        <v>0</v>
      </c>
      <c r="WN9" s="41" t="n">
        <f aca="false">'5 - Project Outputs'!F298</f>
        <v>0</v>
      </c>
      <c r="WO9" s="41" t="n">
        <f aca="false">'5 - Project Outputs'!G298</f>
        <v>0</v>
      </c>
      <c r="WP9" s="41" t="n">
        <f aca="false">'5 - Project Outputs'!H298</f>
        <v>0</v>
      </c>
      <c r="WQ9" s="41" t="n">
        <f aca="false">'5 - Project Outputs'!I298</f>
        <v>0</v>
      </c>
      <c r="WR9" s="41" t="n">
        <f aca="false">'5 - Project Outputs'!J298</f>
        <v>0</v>
      </c>
      <c r="WS9" s="41" t="n">
        <f aca="false">'5 - Project Outputs'!K298</f>
        <v>0</v>
      </c>
      <c r="WT9" s="41" t="n">
        <f aca="false">'5 - Project Outputs'!L298</f>
        <v>0</v>
      </c>
      <c r="WU9" s="41" t="n">
        <f aca="false">'5 - Project Outputs'!M298</f>
        <v>0</v>
      </c>
      <c r="WV9" s="41" t="n">
        <f aca="false">'5 - Project Outputs'!N298</f>
        <v>0</v>
      </c>
      <c r="WW9" s="41" t="n">
        <f aca="false">'5 - Project Outputs'!O298</f>
        <v>0</v>
      </c>
      <c r="WX9" s="41" t="n">
        <f aca="false">'5 - Project Outputs'!P298</f>
        <v>0</v>
      </c>
      <c r="WY9" s="41" t="n">
        <f aca="false">'5 - Project Outputs'!Q298</f>
        <v>0</v>
      </c>
      <c r="WZ9" s="41" t="n">
        <f aca="false">'5 - Project Outputs'!R298</f>
        <v>0</v>
      </c>
      <c r="XA9" s="41" t="n">
        <f aca="false">'5 - Project Outputs'!S298</f>
        <v>0</v>
      </c>
      <c r="XB9" s="41" t="n">
        <f aca="false">'5 - Project Outputs'!T298</f>
        <v>0</v>
      </c>
      <c r="XC9" s="41" t="n">
        <f aca="false">'5 - Project Outputs'!U298</f>
        <v>0</v>
      </c>
      <c r="XD9" s="41" t="n">
        <f aca="false">'5 - Project Outputs'!V298</f>
        <v>0</v>
      </c>
      <c r="XE9" s="41" t="n">
        <f aca="false">'5 - Project Outputs'!W298</f>
        <v>0</v>
      </c>
      <c r="XF9" s="41" t="n">
        <f aca="false">'5 - Project Outputs'!X298</f>
        <v>0</v>
      </c>
      <c r="XG9" s="41" t="n">
        <f aca="false">'5 - Project Outputs'!Y298</f>
        <v>0</v>
      </c>
      <c r="XH9" s="41" t="str">
        <f aca="false">'5 - Project Outputs'!C299</f>
        <v>&lt; Select &gt;</v>
      </c>
      <c r="XI9" s="41" t="str">
        <f aca="false">'5 - Project Outputs'!D299</f>
        <v>N/A</v>
      </c>
      <c r="XJ9" s="41" t="n">
        <f aca="false">'5 - Project Outputs'!E299</f>
        <v>0</v>
      </c>
      <c r="XK9" s="41" t="n">
        <f aca="false">'5 - Project Outputs'!F299</f>
        <v>0</v>
      </c>
      <c r="XL9" s="41" t="n">
        <f aca="false">'5 - Project Outputs'!G299</f>
        <v>0</v>
      </c>
      <c r="XM9" s="41" t="n">
        <f aca="false">'5 - Project Outputs'!H299</f>
        <v>0</v>
      </c>
      <c r="XN9" s="41" t="n">
        <f aca="false">'5 - Project Outputs'!I299</f>
        <v>0</v>
      </c>
      <c r="XO9" s="41" t="n">
        <f aca="false">'5 - Project Outputs'!J299</f>
        <v>0</v>
      </c>
      <c r="XP9" s="41" t="n">
        <f aca="false">'5 - Project Outputs'!K299</f>
        <v>0</v>
      </c>
      <c r="XQ9" s="41" t="n">
        <f aca="false">'5 - Project Outputs'!L299</f>
        <v>0</v>
      </c>
      <c r="XR9" s="41" t="n">
        <f aca="false">'5 - Project Outputs'!M299</f>
        <v>0</v>
      </c>
      <c r="XS9" s="41" t="n">
        <f aca="false">'5 - Project Outputs'!N299</f>
        <v>0</v>
      </c>
      <c r="XT9" s="41" t="n">
        <f aca="false">'5 - Project Outputs'!O299</f>
        <v>0</v>
      </c>
      <c r="XU9" s="41" t="n">
        <f aca="false">'5 - Project Outputs'!P299</f>
        <v>0</v>
      </c>
      <c r="XV9" s="41" t="n">
        <f aca="false">'5 - Project Outputs'!Q299</f>
        <v>0</v>
      </c>
      <c r="XW9" s="41" t="n">
        <f aca="false">'5 - Project Outputs'!R299</f>
        <v>0</v>
      </c>
      <c r="XX9" s="41" t="n">
        <f aca="false">'5 - Project Outputs'!S299</f>
        <v>0</v>
      </c>
      <c r="XY9" s="41" t="n">
        <f aca="false">'5 - Project Outputs'!T299</f>
        <v>0</v>
      </c>
      <c r="XZ9" s="41" t="n">
        <f aca="false">'5 - Project Outputs'!U299</f>
        <v>0</v>
      </c>
      <c r="YA9" s="41" t="n">
        <f aca="false">'5 - Project Outputs'!V299</f>
        <v>0</v>
      </c>
      <c r="YB9" s="41" t="n">
        <f aca="false">'5 - Project Outputs'!W299</f>
        <v>0</v>
      </c>
      <c r="YC9" s="41" t="n">
        <f aca="false">'5 - Project Outputs'!X299</f>
        <v>0</v>
      </c>
      <c r="YD9" s="41" t="n">
        <f aca="false">'5 - Project Outputs'!Y299</f>
        <v>0</v>
      </c>
      <c r="YE9" s="41" t="str">
        <f aca="false">'5 - Project Outputs'!C300</f>
        <v>&lt; Select &gt;</v>
      </c>
      <c r="YF9" s="41" t="str">
        <f aca="false">'5 - Project Outputs'!D300</f>
        <v>N/A</v>
      </c>
      <c r="YG9" s="41" t="n">
        <f aca="false">'5 - Project Outputs'!E300</f>
        <v>0</v>
      </c>
      <c r="YH9" s="41" t="n">
        <f aca="false">'5 - Project Outputs'!F300</f>
        <v>0</v>
      </c>
      <c r="YI9" s="41" t="n">
        <f aca="false">'5 - Project Outputs'!G300</f>
        <v>0</v>
      </c>
      <c r="YJ9" s="41" t="n">
        <f aca="false">'5 - Project Outputs'!H300</f>
        <v>0</v>
      </c>
      <c r="YK9" s="41" t="n">
        <f aca="false">'5 - Project Outputs'!I300</f>
        <v>0</v>
      </c>
      <c r="YL9" s="41" t="n">
        <f aca="false">'5 - Project Outputs'!J300</f>
        <v>0</v>
      </c>
      <c r="YM9" s="41" t="n">
        <f aca="false">'5 - Project Outputs'!K300</f>
        <v>0</v>
      </c>
      <c r="YN9" s="41" t="n">
        <f aca="false">'5 - Project Outputs'!L300</f>
        <v>0</v>
      </c>
      <c r="YO9" s="41" t="n">
        <f aca="false">'5 - Project Outputs'!M300</f>
        <v>0</v>
      </c>
      <c r="YP9" s="41" t="n">
        <f aca="false">'5 - Project Outputs'!N300</f>
        <v>0</v>
      </c>
      <c r="YQ9" s="41" t="n">
        <f aca="false">'5 - Project Outputs'!O300</f>
        <v>0</v>
      </c>
      <c r="YR9" s="41" t="n">
        <f aca="false">'5 - Project Outputs'!P300</f>
        <v>0</v>
      </c>
      <c r="YS9" s="41" t="n">
        <f aca="false">'5 - Project Outputs'!Q300</f>
        <v>0</v>
      </c>
      <c r="YT9" s="41" t="n">
        <f aca="false">'5 - Project Outputs'!R300</f>
        <v>0</v>
      </c>
      <c r="YU9" s="41" t="n">
        <f aca="false">'5 - Project Outputs'!S300</f>
        <v>0</v>
      </c>
      <c r="YV9" s="41" t="n">
        <f aca="false">'5 - Project Outputs'!T300</f>
        <v>0</v>
      </c>
      <c r="YW9" s="41" t="n">
        <f aca="false">'5 - Project Outputs'!U300</f>
        <v>0</v>
      </c>
      <c r="YX9" s="41" t="n">
        <f aca="false">'5 - Project Outputs'!V300</f>
        <v>0</v>
      </c>
      <c r="YY9" s="41" t="n">
        <f aca="false">'5 - Project Outputs'!W300</f>
        <v>0</v>
      </c>
      <c r="YZ9" s="41" t="n">
        <f aca="false">'5 - Project Outputs'!X300</f>
        <v>0</v>
      </c>
      <c r="ZA9" s="41" t="n">
        <f aca="false">'5 - Project Outputs'!Y300</f>
        <v>0</v>
      </c>
      <c r="ZB9" s="41" t="str">
        <f aca="false">'5 - Project Outputs'!C301</f>
        <v>&lt; Select &gt;</v>
      </c>
      <c r="ZC9" s="41" t="str">
        <f aca="false">'5 - Project Outputs'!D301</f>
        <v>N/A</v>
      </c>
      <c r="ZD9" s="41" t="n">
        <f aca="false">'5 - Project Outputs'!E301</f>
        <v>0</v>
      </c>
      <c r="ZE9" s="41" t="n">
        <f aca="false">'5 - Project Outputs'!F301</f>
        <v>0</v>
      </c>
      <c r="ZF9" s="41" t="n">
        <f aca="false">'5 - Project Outputs'!G301</f>
        <v>0</v>
      </c>
      <c r="ZG9" s="41" t="n">
        <f aca="false">'5 - Project Outputs'!H301</f>
        <v>0</v>
      </c>
      <c r="ZH9" s="41" t="n">
        <f aca="false">'5 - Project Outputs'!I301</f>
        <v>0</v>
      </c>
      <c r="ZI9" s="41" t="n">
        <f aca="false">'5 - Project Outputs'!J301</f>
        <v>0</v>
      </c>
      <c r="ZJ9" s="41" t="n">
        <f aca="false">'5 - Project Outputs'!K301</f>
        <v>0</v>
      </c>
      <c r="ZK9" s="41" t="n">
        <f aca="false">'5 - Project Outputs'!L301</f>
        <v>0</v>
      </c>
      <c r="ZL9" s="41" t="n">
        <f aca="false">'5 - Project Outputs'!M301</f>
        <v>0</v>
      </c>
      <c r="ZM9" s="41" t="n">
        <f aca="false">'5 - Project Outputs'!N301</f>
        <v>0</v>
      </c>
      <c r="ZN9" s="41" t="n">
        <f aca="false">'5 - Project Outputs'!O301</f>
        <v>0</v>
      </c>
      <c r="ZO9" s="41" t="n">
        <f aca="false">'5 - Project Outputs'!P301</f>
        <v>0</v>
      </c>
      <c r="ZP9" s="41" t="n">
        <f aca="false">'5 - Project Outputs'!Q301</f>
        <v>0</v>
      </c>
      <c r="ZQ9" s="41" t="n">
        <f aca="false">'5 - Project Outputs'!R301</f>
        <v>0</v>
      </c>
      <c r="ZR9" s="41" t="n">
        <f aca="false">'5 - Project Outputs'!S301</f>
        <v>0</v>
      </c>
      <c r="ZS9" s="41" t="n">
        <f aca="false">'5 - Project Outputs'!T301</f>
        <v>0</v>
      </c>
      <c r="ZT9" s="41" t="n">
        <f aca="false">'5 - Project Outputs'!U301</f>
        <v>0</v>
      </c>
      <c r="ZU9" s="41" t="n">
        <f aca="false">'5 - Project Outputs'!V301</f>
        <v>0</v>
      </c>
      <c r="ZV9" s="41" t="n">
        <f aca="false">'5 - Project Outputs'!W301</f>
        <v>0</v>
      </c>
      <c r="ZW9" s="41" t="n">
        <f aca="false">'5 - Project Outputs'!X301</f>
        <v>0</v>
      </c>
      <c r="ZX9" s="41" t="n">
        <f aca="false">'5 - Project Outputs'!Y301</f>
        <v>0</v>
      </c>
      <c r="ZY9" s="41" t="str">
        <f aca="false">'5 - Project Outputs'!C303</f>
        <v>&lt; Select &gt;</v>
      </c>
      <c r="ZZ9" s="41" t="str">
        <f aca="false">'5 - Project Outputs'!D303</f>
        <v>N/A</v>
      </c>
      <c r="AAA9" s="41" t="n">
        <f aca="false">'5 - Project Outputs'!E303</f>
        <v>0</v>
      </c>
      <c r="AAB9" s="41" t="n">
        <f aca="false">'5 - Project Outputs'!F303</f>
        <v>0</v>
      </c>
      <c r="AAC9" s="41" t="n">
        <f aca="false">'5 - Project Outputs'!G303</f>
        <v>0</v>
      </c>
      <c r="AAD9" s="41" t="n">
        <f aca="false">'5 - Project Outputs'!H303</f>
        <v>0</v>
      </c>
      <c r="AAE9" s="41" t="n">
        <f aca="false">'5 - Project Outputs'!I303</f>
        <v>0</v>
      </c>
      <c r="AAF9" s="41" t="n">
        <f aca="false">'5 - Project Outputs'!J303</f>
        <v>0</v>
      </c>
      <c r="AAG9" s="41" t="n">
        <f aca="false">'5 - Project Outputs'!K303</f>
        <v>0</v>
      </c>
      <c r="AAH9" s="41" t="n">
        <f aca="false">'5 - Project Outputs'!L303</f>
        <v>0</v>
      </c>
      <c r="AAI9" s="41" t="n">
        <f aca="false">'5 - Project Outputs'!M303</f>
        <v>0</v>
      </c>
      <c r="AAJ9" s="41" t="n">
        <f aca="false">'5 - Project Outputs'!N303</f>
        <v>0</v>
      </c>
      <c r="AAK9" s="41" t="n">
        <f aca="false">'5 - Project Outputs'!O303</f>
        <v>0</v>
      </c>
      <c r="AAL9" s="41" t="n">
        <f aca="false">'5 - Project Outputs'!P303</f>
        <v>0</v>
      </c>
      <c r="AAM9" s="41" t="n">
        <f aca="false">'5 - Project Outputs'!Q303</f>
        <v>0</v>
      </c>
      <c r="AAN9" s="41" t="n">
        <f aca="false">'5 - Project Outputs'!R303</f>
        <v>0</v>
      </c>
      <c r="AAO9" s="41" t="n">
        <f aca="false">'5 - Project Outputs'!S303</f>
        <v>0</v>
      </c>
      <c r="AAP9" s="41" t="n">
        <f aca="false">'5 - Project Outputs'!T303</f>
        <v>0</v>
      </c>
      <c r="AAQ9" s="41" t="n">
        <f aca="false">'5 - Project Outputs'!U303</f>
        <v>0</v>
      </c>
      <c r="AAR9" s="41" t="n">
        <f aca="false">'5 - Project Outputs'!V303</f>
        <v>0</v>
      </c>
      <c r="AAS9" s="41" t="n">
        <f aca="false">'5 - Project Outputs'!W303</f>
        <v>0</v>
      </c>
      <c r="AAT9" s="41" t="n">
        <f aca="false">'5 - Project Outputs'!X303</f>
        <v>0</v>
      </c>
      <c r="AAU9" s="41" t="n">
        <f aca="false">'5 - Project Outputs'!Y303</f>
        <v>0</v>
      </c>
      <c r="AAV9" s="41" t="str">
        <f aca="false">'5 - Project Outputs'!C303</f>
        <v>&lt; Select &gt;</v>
      </c>
      <c r="AAW9" s="41" t="str">
        <f aca="false">'5 - Project Outputs'!D303</f>
        <v>N/A</v>
      </c>
      <c r="AAX9" s="41" t="n">
        <f aca="false">'5 - Project Outputs'!E303</f>
        <v>0</v>
      </c>
      <c r="AAY9" s="41" t="n">
        <f aca="false">'5 - Project Outputs'!F303</f>
        <v>0</v>
      </c>
      <c r="AAZ9" s="41" t="n">
        <f aca="false">'5 - Project Outputs'!G303</f>
        <v>0</v>
      </c>
      <c r="ABA9" s="41" t="n">
        <f aca="false">'5 - Project Outputs'!H303</f>
        <v>0</v>
      </c>
      <c r="ABB9" s="41" t="n">
        <f aca="false">'5 - Project Outputs'!I303</f>
        <v>0</v>
      </c>
      <c r="ABC9" s="41" t="n">
        <f aca="false">'5 - Project Outputs'!J303</f>
        <v>0</v>
      </c>
      <c r="ABD9" s="41" t="n">
        <f aca="false">'5 - Project Outputs'!K303</f>
        <v>0</v>
      </c>
      <c r="ABE9" s="41" t="n">
        <f aca="false">'5 - Project Outputs'!L303</f>
        <v>0</v>
      </c>
      <c r="ABF9" s="41" t="n">
        <f aca="false">'5 - Project Outputs'!M303</f>
        <v>0</v>
      </c>
      <c r="ABG9" s="41" t="n">
        <f aca="false">'5 - Project Outputs'!N303</f>
        <v>0</v>
      </c>
      <c r="ABH9" s="41" t="n">
        <f aca="false">'5 - Project Outputs'!O303</f>
        <v>0</v>
      </c>
      <c r="ABI9" s="41" t="n">
        <f aca="false">'5 - Project Outputs'!P303</f>
        <v>0</v>
      </c>
      <c r="ABJ9" s="41" t="n">
        <f aca="false">'5 - Project Outputs'!Q303</f>
        <v>0</v>
      </c>
      <c r="ABK9" s="41" t="n">
        <f aca="false">'5 - Project Outputs'!R303</f>
        <v>0</v>
      </c>
      <c r="ABL9" s="41" t="n">
        <f aca="false">'5 - Project Outputs'!S303</f>
        <v>0</v>
      </c>
      <c r="ABM9" s="41" t="n">
        <f aca="false">'5 - Project Outputs'!T303</f>
        <v>0</v>
      </c>
      <c r="ABN9" s="41" t="n">
        <f aca="false">'5 - Project Outputs'!U303</f>
        <v>0</v>
      </c>
      <c r="ABO9" s="41" t="n">
        <f aca="false">'5 - Project Outputs'!V303</f>
        <v>0</v>
      </c>
      <c r="ABP9" s="41" t="n">
        <f aca="false">'5 - Project Outputs'!W303</f>
        <v>0</v>
      </c>
      <c r="ABQ9" s="41" t="n">
        <f aca="false">'5 - Project Outputs'!X303</f>
        <v>0</v>
      </c>
      <c r="ABR9" s="41" t="n">
        <f aca="false">'5 - Project Outputs'!Y303</f>
        <v>0</v>
      </c>
      <c r="ABS9" s="41" t="str">
        <f aca="false">'5 - Project Outputs'!C304</f>
        <v>&lt; Select &gt;</v>
      </c>
      <c r="ABT9" s="41" t="str">
        <f aca="false">'5 - Project Outputs'!D304</f>
        <v>N/A</v>
      </c>
      <c r="ABU9" s="41" t="n">
        <f aca="false">'5 - Project Outputs'!E304</f>
        <v>0</v>
      </c>
      <c r="ABV9" s="41" t="n">
        <f aca="false">'5 - Project Outputs'!F304</f>
        <v>0</v>
      </c>
      <c r="ABW9" s="41" t="n">
        <f aca="false">'5 - Project Outputs'!G304</f>
        <v>0</v>
      </c>
      <c r="ABX9" s="41" t="n">
        <f aca="false">'5 - Project Outputs'!H304</f>
        <v>0</v>
      </c>
      <c r="ABY9" s="41" t="n">
        <f aca="false">'5 - Project Outputs'!I304</f>
        <v>0</v>
      </c>
      <c r="ABZ9" s="41" t="n">
        <f aca="false">'5 - Project Outputs'!J304</f>
        <v>0</v>
      </c>
      <c r="ACA9" s="41" t="n">
        <f aca="false">'5 - Project Outputs'!K304</f>
        <v>0</v>
      </c>
      <c r="ACB9" s="41" t="n">
        <f aca="false">'5 - Project Outputs'!L304</f>
        <v>0</v>
      </c>
      <c r="ACC9" s="41" t="n">
        <f aca="false">'5 - Project Outputs'!M304</f>
        <v>0</v>
      </c>
      <c r="ACD9" s="41" t="n">
        <f aca="false">'5 - Project Outputs'!N304</f>
        <v>0</v>
      </c>
      <c r="ACE9" s="41" t="n">
        <f aca="false">'5 - Project Outputs'!O304</f>
        <v>0</v>
      </c>
      <c r="ACF9" s="41" t="n">
        <f aca="false">'5 - Project Outputs'!P304</f>
        <v>0</v>
      </c>
      <c r="ACG9" s="41" t="n">
        <f aca="false">'5 - Project Outputs'!Q304</f>
        <v>0</v>
      </c>
      <c r="ACH9" s="41" t="n">
        <f aca="false">'5 - Project Outputs'!R304</f>
        <v>0</v>
      </c>
      <c r="ACI9" s="41" t="n">
        <f aca="false">'5 - Project Outputs'!S304</f>
        <v>0</v>
      </c>
      <c r="ACJ9" s="41" t="n">
        <f aca="false">'5 - Project Outputs'!T304</f>
        <v>0</v>
      </c>
      <c r="ACK9" s="41" t="n">
        <f aca="false">'5 - Project Outputs'!U304</f>
        <v>0</v>
      </c>
      <c r="ACL9" s="41" t="n">
        <f aca="false">'5 - Project Outputs'!V304</f>
        <v>0</v>
      </c>
      <c r="ACM9" s="41" t="n">
        <f aca="false">'5 - Project Outputs'!W304</f>
        <v>0</v>
      </c>
      <c r="ACN9" s="41" t="n">
        <f aca="false">'5 - Project Outputs'!X304</f>
        <v>0</v>
      </c>
      <c r="ACO9" s="41" t="n">
        <f aca="false">'5 - Project Outputs'!Y304</f>
        <v>0</v>
      </c>
      <c r="ACP9" s="41" t="str">
        <f aca="false">'5 - Project Outputs'!C305</f>
        <v>&lt; Select &gt;</v>
      </c>
      <c r="ACQ9" s="41" t="str">
        <f aca="false">'5 - Project Outputs'!D305</f>
        <v>N/A</v>
      </c>
      <c r="ACR9" s="41" t="n">
        <f aca="false">'5 - Project Outputs'!E305</f>
        <v>0</v>
      </c>
      <c r="ACS9" s="41" t="n">
        <f aca="false">'5 - Project Outputs'!F305</f>
        <v>0</v>
      </c>
      <c r="ACT9" s="41" t="n">
        <f aca="false">'5 - Project Outputs'!G305</f>
        <v>0</v>
      </c>
      <c r="ACU9" s="41" t="n">
        <f aca="false">'5 - Project Outputs'!H305</f>
        <v>0</v>
      </c>
      <c r="ACV9" s="41" t="n">
        <f aca="false">'5 - Project Outputs'!I305</f>
        <v>0</v>
      </c>
      <c r="ACW9" s="41" t="n">
        <f aca="false">'5 - Project Outputs'!J305</f>
        <v>0</v>
      </c>
      <c r="ACX9" s="41" t="n">
        <f aca="false">'5 - Project Outputs'!K305</f>
        <v>0</v>
      </c>
      <c r="ACY9" s="41" t="n">
        <f aca="false">'5 - Project Outputs'!L305</f>
        <v>0</v>
      </c>
      <c r="ACZ9" s="41" t="n">
        <f aca="false">'5 - Project Outputs'!M305</f>
        <v>0</v>
      </c>
      <c r="ADA9" s="41" t="n">
        <f aca="false">'5 - Project Outputs'!N305</f>
        <v>0</v>
      </c>
      <c r="ADB9" s="41" t="n">
        <f aca="false">'5 - Project Outputs'!O305</f>
        <v>0</v>
      </c>
      <c r="ADC9" s="41" t="n">
        <f aca="false">'5 - Project Outputs'!P305</f>
        <v>0</v>
      </c>
      <c r="ADD9" s="41" t="n">
        <f aca="false">'5 - Project Outputs'!Q305</f>
        <v>0</v>
      </c>
      <c r="ADE9" s="41" t="n">
        <f aca="false">'5 - Project Outputs'!R305</f>
        <v>0</v>
      </c>
      <c r="ADF9" s="41" t="n">
        <f aca="false">'5 - Project Outputs'!S305</f>
        <v>0</v>
      </c>
      <c r="ADG9" s="41" t="n">
        <f aca="false">'5 - Project Outputs'!T305</f>
        <v>0</v>
      </c>
      <c r="ADH9" s="41" t="n">
        <f aca="false">'5 - Project Outputs'!U305</f>
        <v>0</v>
      </c>
      <c r="ADI9" s="41" t="n">
        <f aca="false">'5 - Project Outputs'!V305</f>
        <v>0</v>
      </c>
      <c r="ADJ9" s="41" t="n">
        <f aca="false">'5 - Project Outputs'!W305</f>
        <v>0</v>
      </c>
      <c r="ADK9" s="41" t="n">
        <f aca="false">'5 - Project Outputs'!X305</f>
        <v>0</v>
      </c>
      <c r="ADL9" s="41" t="n">
        <f aca="false">'5 - Project Outputs'!Y305</f>
        <v>0</v>
      </c>
      <c r="ADM9" s="41" t="str">
        <f aca="false">'5 - Project Outputs'!C306</f>
        <v>&lt; Select &gt;</v>
      </c>
      <c r="ADN9" s="41" t="str">
        <f aca="false">'5 - Project Outputs'!D306</f>
        <v>N/A</v>
      </c>
      <c r="ADO9" s="41" t="n">
        <f aca="false">'5 - Project Outputs'!E306</f>
        <v>0</v>
      </c>
      <c r="ADP9" s="41" t="n">
        <f aca="false">'5 - Project Outputs'!F306</f>
        <v>0</v>
      </c>
      <c r="ADQ9" s="41" t="n">
        <f aca="false">'5 - Project Outputs'!G306</f>
        <v>0</v>
      </c>
      <c r="ADR9" s="41" t="n">
        <f aca="false">'5 - Project Outputs'!H306</f>
        <v>0</v>
      </c>
      <c r="ADS9" s="41" t="n">
        <f aca="false">'5 - Project Outputs'!I306</f>
        <v>0</v>
      </c>
      <c r="ADT9" s="41" t="n">
        <f aca="false">'5 - Project Outputs'!J306</f>
        <v>0</v>
      </c>
      <c r="ADU9" s="41" t="n">
        <f aca="false">'5 - Project Outputs'!K306</f>
        <v>0</v>
      </c>
      <c r="ADV9" s="41" t="n">
        <f aca="false">'5 - Project Outputs'!L306</f>
        <v>0</v>
      </c>
      <c r="ADW9" s="41" t="n">
        <f aca="false">'5 - Project Outputs'!M306</f>
        <v>0</v>
      </c>
      <c r="ADX9" s="41" t="n">
        <f aca="false">'5 - Project Outputs'!N306</f>
        <v>0</v>
      </c>
      <c r="ADY9" s="41" t="n">
        <f aca="false">'5 - Project Outputs'!O306</f>
        <v>0</v>
      </c>
      <c r="ADZ9" s="41" t="n">
        <f aca="false">'5 - Project Outputs'!P306</f>
        <v>0</v>
      </c>
      <c r="AEA9" s="41" t="n">
        <f aca="false">'5 - Project Outputs'!Q306</f>
        <v>0</v>
      </c>
      <c r="AEB9" s="41" t="n">
        <f aca="false">'5 - Project Outputs'!R306</f>
        <v>0</v>
      </c>
      <c r="AEC9" s="41" t="n">
        <f aca="false">'5 - Project Outputs'!S306</f>
        <v>0</v>
      </c>
      <c r="AED9" s="41" t="n">
        <f aca="false">'5 - Project Outputs'!T306</f>
        <v>0</v>
      </c>
      <c r="AEE9" s="41" t="n">
        <f aca="false">'5 - Project Outputs'!U306</f>
        <v>0</v>
      </c>
      <c r="AEF9" s="41" t="n">
        <f aca="false">'5 - Project Outputs'!V306</f>
        <v>0</v>
      </c>
      <c r="AEG9" s="41" t="n">
        <f aca="false">'5 - Project Outputs'!W306</f>
        <v>0</v>
      </c>
      <c r="AEH9" s="41" t="n">
        <f aca="false">'5 - Project Outputs'!X306</f>
        <v>0</v>
      </c>
      <c r="AEI9" s="41" t="n">
        <f aca="false">'5 - Project Outputs'!Y306</f>
        <v>0</v>
      </c>
      <c r="AEJ9" s="41" t="str">
        <f aca="false">'5 - Project Outputs'!C307</f>
        <v>&lt; Select &gt;</v>
      </c>
      <c r="AEK9" s="41" t="str">
        <f aca="false">'5 - Project Outputs'!D307</f>
        <v>N/A</v>
      </c>
      <c r="AEL9" s="41" t="n">
        <f aca="false">'5 - Project Outputs'!E307</f>
        <v>0</v>
      </c>
      <c r="AEM9" s="41" t="n">
        <f aca="false">'5 - Project Outputs'!F307</f>
        <v>0</v>
      </c>
      <c r="AEN9" s="41" t="n">
        <f aca="false">'5 - Project Outputs'!G307</f>
        <v>0</v>
      </c>
      <c r="AEO9" s="41" t="n">
        <f aca="false">'5 - Project Outputs'!H307</f>
        <v>0</v>
      </c>
      <c r="AEP9" s="41" t="n">
        <f aca="false">'5 - Project Outputs'!I307</f>
        <v>0</v>
      </c>
      <c r="AEQ9" s="41" t="n">
        <f aca="false">'5 - Project Outputs'!J307</f>
        <v>0</v>
      </c>
      <c r="AER9" s="41" t="n">
        <f aca="false">'5 - Project Outputs'!K307</f>
        <v>0</v>
      </c>
      <c r="AES9" s="41" t="n">
        <f aca="false">'5 - Project Outputs'!L307</f>
        <v>0</v>
      </c>
      <c r="AET9" s="41" t="n">
        <f aca="false">'5 - Project Outputs'!M307</f>
        <v>0</v>
      </c>
      <c r="AEU9" s="41" t="n">
        <f aca="false">'5 - Project Outputs'!N307</f>
        <v>0</v>
      </c>
      <c r="AEV9" s="41" t="n">
        <f aca="false">'5 - Project Outputs'!O307</f>
        <v>0</v>
      </c>
      <c r="AEW9" s="41" t="n">
        <f aca="false">'5 - Project Outputs'!P307</f>
        <v>0</v>
      </c>
      <c r="AEX9" s="41" t="n">
        <f aca="false">'5 - Project Outputs'!Q307</f>
        <v>0</v>
      </c>
      <c r="AEY9" s="41" t="n">
        <f aca="false">'5 - Project Outputs'!R307</f>
        <v>0</v>
      </c>
      <c r="AEZ9" s="41" t="n">
        <f aca="false">'5 - Project Outputs'!S307</f>
        <v>0</v>
      </c>
      <c r="AFA9" s="41" t="n">
        <f aca="false">'5 - Project Outputs'!T307</f>
        <v>0</v>
      </c>
      <c r="AFB9" s="41" t="n">
        <f aca="false">'5 - Project Outputs'!U307</f>
        <v>0</v>
      </c>
      <c r="AFC9" s="41" t="n">
        <f aca="false">'5 - Project Outputs'!V307</f>
        <v>0</v>
      </c>
      <c r="AFD9" s="41" t="n">
        <f aca="false">'5 - Project Outputs'!W307</f>
        <v>0</v>
      </c>
      <c r="AFE9" s="41" t="n">
        <f aca="false">'5 - Project Outputs'!X307</f>
        <v>0</v>
      </c>
      <c r="AFF9" s="41" t="n">
        <f aca="false">'5 - Project Outputs'!Y307</f>
        <v>0</v>
      </c>
      <c r="AFG9" s="41" t="str">
        <f aca="false">'5 - Project Outputs'!C308</f>
        <v>&lt; Select &gt;</v>
      </c>
      <c r="AFH9" s="41" t="str">
        <f aca="false">'5 - Project Outputs'!D308</f>
        <v>N/A</v>
      </c>
      <c r="AFI9" s="41" t="n">
        <f aca="false">'5 - Project Outputs'!E308</f>
        <v>0</v>
      </c>
      <c r="AFJ9" s="41" t="n">
        <f aca="false">'5 - Project Outputs'!F308</f>
        <v>0</v>
      </c>
      <c r="AFK9" s="41" t="n">
        <f aca="false">'5 - Project Outputs'!G308</f>
        <v>0</v>
      </c>
      <c r="AFL9" s="41" t="n">
        <f aca="false">'5 - Project Outputs'!H308</f>
        <v>0</v>
      </c>
      <c r="AFM9" s="41" t="n">
        <f aca="false">'5 - Project Outputs'!I308</f>
        <v>0</v>
      </c>
      <c r="AFN9" s="41" t="n">
        <f aca="false">'5 - Project Outputs'!J308</f>
        <v>0</v>
      </c>
      <c r="AFO9" s="41" t="n">
        <f aca="false">'5 - Project Outputs'!K308</f>
        <v>0</v>
      </c>
      <c r="AFP9" s="41" t="n">
        <f aca="false">'5 - Project Outputs'!L308</f>
        <v>0</v>
      </c>
      <c r="AFQ9" s="41" t="n">
        <f aca="false">'5 - Project Outputs'!M308</f>
        <v>0</v>
      </c>
      <c r="AFR9" s="41" t="n">
        <f aca="false">'5 - Project Outputs'!N308</f>
        <v>0</v>
      </c>
      <c r="AFS9" s="41" t="n">
        <f aca="false">'5 - Project Outputs'!O308</f>
        <v>0</v>
      </c>
      <c r="AFT9" s="41" t="n">
        <f aca="false">'5 - Project Outputs'!P308</f>
        <v>0</v>
      </c>
      <c r="AFU9" s="41" t="n">
        <f aca="false">'5 - Project Outputs'!Q308</f>
        <v>0</v>
      </c>
      <c r="AFV9" s="41" t="n">
        <f aca="false">'5 - Project Outputs'!R308</f>
        <v>0</v>
      </c>
      <c r="AFW9" s="41" t="n">
        <f aca="false">'5 - Project Outputs'!S308</f>
        <v>0</v>
      </c>
      <c r="AFX9" s="41" t="n">
        <f aca="false">'5 - Project Outputs'!T308</f>
        <v>0</v>
      </c>
      <c r="AFY9" s="41" t="n">
        <f aca="false">'5 - Project Outputs'!U308</f>
        <v>0</v>
      </c>
      <c r="AFZ9" s="41" t="n">
        <f aca="false">'5 - Project Outputs'!V308</f>
        <v>0</v>
      </c>
      <c r="AGA9" s="41" t="n">
        <f aca="false">'5 - Project Outputs'!W308</f>
        <v>0</v>
      </c>
      <c r="AGB9" s="41" t="n">
        <f aca="false">'5 - Project Outputs'!X308</f>
        <v>0</v>
      </c>
      <c r="AGC9" s="41" t="n">
        <f aca="false">'5 - Project Outputs'!Y308</f>
        <v>0</v>
      </c>
      <c r="AGD9" s="41" t="n">
        <f aca="false">'5 - Project Outputs'!C310</f>
        <v>0</v>
      </c>
      <c r="AGE9" s="41" t="n">
        <f aca="false">'5 - Project Outputs'!D310</f>
        <v>0</v>
      </c>
      <c r="AGF9" s="41" t="n">
        <f aca="false">'5 - Project Outputs'!E310</f>
        <v>0</v>
      </c>
      <c r="AGG9" s="41" t="n">
        <f aca="false">'5 - Project Outputs'!F310</f>
        <v>0</v>
      </c>
      <c r="AGH9" s="41" t="n">
        <f aca="false">'5 - Project Outputs'!G310</f>
        <v>0</v>
      </c>
      <c r="AGI9" s="41" t="n">
        <f aca="false">'5 - Project Outputs'!H310</f>
        <v>0</v>
      </c>
      <c r="AGJ9" s="41" t="n">
        <f aca="false">'5 - Project Outputs'!I310</f>
        <v>0</v>
      </c>
      <c r="AGK9" s="41" t="n">
        <f aca="false">'5 - Project Outputs'!J310</f>
        <v>0</v>
      </c>
      <c r="AGL9" s="41" t="n">
        <f aca="false">'5 - Project Outputs'!K310</f>
        <v>0</v>
      </c>
      <c r="AGM9" s="41" t="n">
        <f aca="false">'5 - Project Outputs'!L310</f>
        <v>0</v>
      </c>
      <c r="AGN9" s="41" t="n">
        <f aca="false">'5 - Project Outputs'!M310</f>
        <v>0</v>
      </c>
      <c r="AGO9" s="41" t="n">
        <f aca="false">'5 - Project Outputs'!N310</f>
        <v>0</v>
      </c>
      <c r="AGP9" s="41" t="n">
        <f aca="false">'5 - Project Outputs'!O310</f>
        <v>0</v>
      </c>
      <c r="AGQ9" s="41" t="n">
        <f aca="false">'5 - Project Outputs'!P310</f>
        <v>0</v>
      </c>
      <c r="AGR9" s="41" t="n">
        <f aca="false">'5 - Project Outputs'!Q310</f>
        <v>0</v>
      </c>
      <c r="AGS9" s="41" t="n">
        <f aca="false">'5 - Project Outputs'!R310</f>
        <v>0</v>
      </c>
      <c r="AGT9" s="41" t="n">
        <f aca="false">'5 - Project Outputs'!S310</f>
        <v>0</v>
      </c>
      <c r="AGU9" s="41" t="n">
        <f aca="false">'5 - Project Outputs'!T310</f>
        <v>0</v>
      </c>
      <c r="AGV9" s="41" t="n">
        <f aca="false">'5 - Project Outputs'!U310</f>
        <v>0</v>
      </c>
      <c r="AGW9" s="41" t="n">
        <f aca="false">'5 - Project Outputs'!V310</f>
        <v>0</v>
      </c>
      <c r="AGX9" s="41" t="n">
        <f aca="false">'5 - Project Outputs'!W310</f>
        <v>0</v>
      </c>
      <c r="AGY9" s="41" t="n">
        <f aca="false">'5 - Project Outputs'!X310</f>
        <v>0</v>
      </c>
      <c r="AGZ9" s="41" t="n">
        <f aca="false">'5 - Project Outputs'!C311</f>
        <v>0</v>
      </c>
      <c r="AHA9" s="41" t="n">
        <f aca="false">'5 - Project Outputs'!D311</f>
        <v>0</v>
      </c>
      <c r="AHB9" s="41" t="n">
        <f aca="false">'5 - Project Outputs'!E311</f>
        <v>0</v>
      </c>
      <c r="AHC9" s="41" t="n">
        <f aca="false">'5 - Project Outputs'!F311</f>
        <v>0</v>
      </c>
      <c r="AHD9" s="41" t="n">
        <f aca="false">'5 - Project Outputs'!G311</f>
        <v>0</v>
      </c>
      <c r="AHE9" s="41" t="n">
        <f aca="false">'5 - Project Outputs'!H311</f>
        <v>0</v>
      </c>
      <c r="AHF9" s="41" t="n">
        <f aca="false">'5 - Project Outputs'!I311</f>
        <v>0</v>
      </c>
      <c r="AHG9" s="41" t="n">
        <f aca="false">'5 - Project Outputs'!J311</f>
        <v>0</v>
      </c>
      <c r="AHH9" s="41" t="n">
        <f aca="false">'5 - Project Outputs'!K311</f>
        <v>0</v>
      </c>
      <c r="AHI9" s="41" t="n">
        <f aca="false">'5 - Project Outputs'!L311</f>
        <v>0</v>
      </c>
      <c r="AHJ9" s="41" t="n">
        <f aca="false">'5 - Project Outputs'!M311</f>
        <v>0</v>
      </c>
      <c r="AHK9" s="41" t="n">
        <f aca="false">'5 - Project Outputs'!N311</f>
        <v>0</v>
      </c>
      <c r="AHL9" s="41" t="n">
        <f aca="false">'5 - Project Outputs'!O311</f>
        <v>0</v>
      </c>
      <c r="AHM9" s="41" t="n">
        <f aca="false">'5 - Project Outputs'!P311</f>
        <v>0</v>
      </c>
      <c r="AHN9" s="41" t="n">
        <f aca="false">'5 - Project Outputs'!Q311</f>
        <v>0</v>
      </c>
      <c r="AHO9" s="41" t="n">
        <f aca="false">'5 - Project Outputs'!R311</f>
        <v>0</v>
      </c>
      <c r="AHP9" s="41" t="n">
        <f aca="false">'5 - Project Outputs'!S311</f>
        <v>0</v>
      </c>
      <c r="AHQ9" s="41" t="n">
        <f aca="false">'5 - Project Outputs'!T311</f>
        <v>0</v>
      </c>
      <c r="AHR9" s="41" t="n">
        <f aca="false">'5 - Project Outputs'!U311</f>
        <v>0</v>
      </c>
      <c r="AHS9" s="41" t="n">
        <f aca="false">'5 - Project Outputs'!V311</f>
        <v>0</v>
      </c>
      <c r="AHT9" s="41" t="n">
        <f aca="false">'5 - Project Outputs'!W311</f>
        <v>0</v>
      </c>
      <c r="AHU9" s="41" t="n">
        <f aca="false">'5 - Project Outputs'!X311</f>
        <v>0</v>
      </c>
      <c r="AHV9" s="41" t="n">
        <f aca="false">'5 - Project Outputs'!C312</f>
        <v>0</v>
      </c>
      <c r="AHW9" s="41" t="n">
        <f aca="false">'5 - Project Outputs'!D312</f>
        <v>0</v>
      </c>
      <c r="AHX9" s="41" t="n">
        <f aca="false">'5 - Project Outputs'!E312</f>
        <v>0</v>
      </c>
      <c r="AHY9" s="41" t="n">
        <f aca="false">'5 - Project Outputs'!F312</f>
        <v>0</v>
      </c>
      <c r="AHZ9" s="41" t="n">
        <f aca="false">'5 - Project Outputs'!G312</f>
        <v>0</v>
      </c>
      <c r="AIA9" s="41" t="n">
        <f aca="false">'5 - Project Outputs'!H312</f>
        <v>0</v>
      </c>
      <c r="AIB9" s="41" t="n">
        <f aca="false">'5 - Project Outputs'!I312</f>
        <v>0</v>
      </c>
      <c r="AIC9" s="41" t="n">
        <f aca="false">'5 - Project Outputs'!J312</f>
        <v>0</v>
      </c>
      <c r="AID9" s="41" t="n">
        <f aca="false">'5 - Project Outputs'!K312</f>
        <v>0</v>
      </c>
      <c r="AIE9" s="41" t="n">
        <f aca="false">'5 - Project Outputs'!L312</f>
        <v>0</v>
      </c>
      <c r="AIF9" s="41" t="n">
        <f aca="false">'5 - Project Outputs'!M312</f>
        <v>0</v>
      </c>
      <c r="AIG9" s="41" t="n">
        <f aca="false">'5 - Project Outputs'!N312</f>
        <v>0</v>
      </c>
      <c r="AIH9" s="41" t="n">
        <f aca="false">'5 - Project Outputs'!O312</f>
        <v>0</v>
      </c>
      <c r="AII9" s="41" t="n">
        <f aca="false">'5 - Project Outputs'!P312</f>
        <v>0</v>
      </c>
      <c r="AIJ9" s="41" t="n">
        <f aca="false">'5 - Project Outputs'!Q312</f>
        <v>0</v>
      </c>
      <c r="AIK9" s="41" t="n">
        <f aca="false">'5 - Project Outputs'!R312</f>
        <v>0</v>
      </c>
      <c r="AIL9" s="41" t="n">
        <f aca="false">'5 - Project Outputs'!S312</f>
        <v>0</v>
      </c>
      <c r="AIM9" s="41" t="n">
        <f aca="false">'5 - Project Outputs'!T312</f>
        <v>0</v>
      </c>
      <c r="AIN9" s="41" t="n">
        <f aca="false">'5 - Project Outputs'!U312</f>
        <v>0</v>
      </c>
      <c r="AIO9" s="41" t="n">
        <f aca="false">'5 - Project Outputs'!V312</f>
        <v>0</v>
      </c>
      <c r="AIP9" s="41" t="n">
        <f aca="false">'5 - Project Outputs'!W312</f>
        <v>0</v>
      </c>
      <c r="AIQ9" s="41" t="n">
        <f aca="false">'5 - Project Outputs'!X312</f>
        <v>0</v>
      </c>
      <c r="AIR9" s="41" t="n">
        <f aca="false">'5 - Project Outputs'!C313</f>
        <v>0</v>
      </c>
      <c r="AIS9" s="41" t="n">
        <f aca="false">'5 - Project Outputs'!D313</f>
        <v>0</v>
      </c>
      <c r="AIT9" s="41" t="n">
        <f aca="false">'5 - Project Outputs'!E313</f>
        <v>0</v>
      </c>
      <c r="AIU9" s="41" t="n">
        <f aca="false">'5 - Project Outputs'!F313</f>
        <v>0</v>
      </c>
      <c r="AIV9" s="41" t="n">
        <f aca="false">'5 - Project Outputs'!G313</f>
        <v>0</v>
      </c>
      <c r="AIW9" s="41" t="n">
        <f aca="false">'5 - Project Outputs'!H313</f>
        <v>0</v>
      </c>
      <c r="AIX9" s="41" t="n">
        <f aca="false">'5 - Project Outputs'!I313</f>
        <v>0</v>
      </c>
      <c r="AIY9" s="41" t="n">
        <f aca="false">'5 - Project Outputs'!J313</f>
        <v>0</v>
      </c>
      <c r="AIZ9" s="41" t="n">
        <f aca="false">'5 - Project Outputs'!K313</f>
        <v>0</v>
      </c>
      <c r="AJA9" s="41" t="n">
        <f aca="false">'5 - Project Outputs'!L313</f>
        <v>0</v>
      </c>
      <c r="AJB9" s="41" t="n">
        <f aca="false">'5 - Project Outputs'!M313</f>
        <v>0</v>
      </c>
      <c r="AJC9" s="41" t="n">
        <f aca="false">'5 - Project Outputs'!N313</f>
        <v>0</v>
      </c>
      <c r="AJD9" s="41" t="n">
        <f aca="false">'5 - Project Outputs'!O313</f>
        <v>0</v>
      </c>
      <c r="AJE9" s="41" t="n">
        <f aca="false">'5 - Project Outputs'!P313</f>
        <v>0</v>
      </c>
      <c r="AJF9" s="41" t="n">
        <f aca="false">'5 - Project Outputs'!Q313</f>
        <v>0</v>
      </c>
      <c r="AJG9" s="41" t="n">
        <f aca="false">'5 - Project Outputs'!R313</f>
        <v>0</v>
      </c>
      <c r="AJH9" s="41" t="n">
        <f aca="false">'5 - Project Outputs'!S313</f>
        <v>0</v>
      </c>
      <c r="AJI9" s="41" t="n">
        <f aca="false">'5 - Project Outputs'!T313</f>
        <v>0</v>
      </c>
      <c r="AJJ9" s="41" t="n">
        <f aca="false">'5 - Project Outputs'!U313</f>
        <v>0</v>
      </c>
      <c r="AJK9" s="41" t="n">
        <f aca="false">'5 - Project Outputs'!V313</f>
        <v>0</v>
      </c>
      <c r="AJL9" s="41" t="n">
        <f aca="false">'5 - Project Outputs'!W313</f>
        <v>0</v>
      </c>
      <c r="AJM9" s="41" t="n">
        <f aca="false">'5 - Project Outputs'!X313</f>
        <v>0</v>
      </c>
      <c r="AJN9" s="41" t="n">
        <f aca="false">'5 - Project Outputs'!C314</f>
        <v>0</v>
      </c>
      <c r="AJO9" s="41" t="n">
        <f aca="false">'5 - Project Outputs'!D314</f>
        <v>0</v>
      </c>
      <c r="AJP9" s="41" t="n">
        <f aca="false">'5 - Project Outputs'!E314</f>
        <v>0</v>
      </c>
      <c r="AJQ9" s="41" t="n">
        <f aca="false">'5 - Project Outputs'!F314</f>
        <v>0</v>
      </c>
      <c r="AJR9" s="41" t="n">
        <f aca="false">'5 - Project Outputs'!G314</f>
        <v>0</v>
      </c>
      <c r="AJS9" s="41" t="n">
        <f aca="false">'5 - Project Outputs'!H314</f>
        <v>0</v>
      </c>
      <c r="AJT9" s="41" t="n">
        <f aca="false">'5 - Project Outputs'!I314</f>
        <v>0</v>
      </c>
      <c r="AJU9" s="41" t="n">
        <f aca="false">'5 - Project Outputs'!J314</f>
        <v>0</v>
      </c>
      <c r="AJV9" s="41" t="n">
        <f aca="false">'5 - Project Outputs'!K314</f>
        <v>0</v>
      </c>
      <c r="AJW9" s="41" t="n">
        <f aca="false">'5 - Project Outputs'!L314</f>
        <v>0</v>
      </c>
      <c r="AJX9" s="41" t="n">
        <f aca="false">'5 - Project Outputs'!M314</f>
        <v>0</v>
      </c>
      <c r="AJY9" s="41" t="n">
        <f aca="false">'5 - Project Outputs'!N314</f>
        <v>0</v>
      </c>
      <c r="AJZ9" s="41" t="n">
        <f aca="false">'5 - Project Outputs'!O314</f>
        <v>0</v>
      </c>
      <c r="AKA9" s="41" t="n">
        <f aca="false">'5 - Project Outputs'!P314</f>
        <v>0</v>
      </c>
      <c r="AKB9" s="41" t="n">
        <f aca="false">'5 - Project Outputs'!Q314</f>
        <v>0</v>
      </c>
      <c r="AKC9" s="41" t="n">
        <f aca="false">'5 - Project Outputs'!R314</f>
        <v>0</v>
      </c>
      <c r="AKD9" s="41" t="n">
        <f aca="false">'5 - Project Outputs'!S314</f>
        <v>0</v>
      </c>
      <c r="AKE9" s="41" t="n">
        <f aca="false">'5 - Project Outputs'!T314</f>
        <v>0</v>
      </c>
      <c r="AKF9" s="41" t="n">
        <f aca="false">'5 - Project Outputs'!U314</f>
        <v>0</v>
      </c>
      <c r="AKG9" s="41" t="n">
        <f aca="false">'5 - Project Outputs'!V314</f>
        <v>0</v>
      </c>
      <c r="AKH9" s="41" t="n">
        <f aca="false">'5 - Project Outputs'!W314</f>
        <v>0</v>
      </c>
      <c r="AKI9" s="41" t="n">
        <f aca="false">'5 - Project Outputs'!X314</f>
        <v>0</v>
      </c>
      <c r="AKJ9" s="41" t="n">
        <f aca="false">'5 - Project Outputs'!C315</f>
        <v>0</v>
      </c>
      <c r="AKK9" s="41" t="n">
        <f aca="false">'5 - Project Outputs'!D315</f>
        <v>0</v>
      </c>
      <c r="AKL9" s="41" t="n">
        <f aca="false">'5 - Project Outputs'!E315</f>
        <v>0</v>
      </c>
      <c r="AKM9" s="41" t="n">
        <f aca="false">'5 - Project Outputs'!F315</f>
        <v>0</v>
      </c>
      <c r="AKN9" s="41" t="n">
        <f aca="false">'5 - Project Outputs'!G315</f>
        <v>0</v>
      </c>
      <c r="AKO9" s="41" t="n">
        <f aca="false">'5 - Project Outputs'!H315</f>
        <v>0</v>
      </c>
      <c r="AKP9" s="41" t="n">
        <f aca="false">'5 - Project Outputs'!I315</f>
        <v>0</v>
      </c>
      <c r="AKQ9" s="41" t="n">
        <f aca="false">'5 - Project Outputs'!J315</f>
        <v>0</v>
      </c>
      <c r="AKR9" s="41" t="n">
        <f aca="false">'5 - Project Outputs'!K315</f>
        <v>0</v>
      </c>
      <c r="AKS9" s="41" t="n">
        <f aca="false">'5 - Project Outputs'!L315</f>
        <v>0</v>
      </c>
      <c r="AKT9" s="41" t="n">
        <f aca="false">'5 - Project Outputs'!M315</f>
        <v>0</v>
      </c>
      <c r="AKU9" s="41" t="n">
        <f aca="false">'5 - Project Outputs'!N315</f>
        <v>0</v>
      </c>
      <c r="AKV9" s="41" t="n">
        <f aca="false">'5 - Project Outputs'!O315</f>
        <v>0</v>
      </c>
      <c r="AKW9" s="41" t="n">
        <f aca="false">'5 - Project Outputs'!P315</f>
        <v>0</v>
      </c>
      <c r="AKX9" s="41" t="n">
        <f aca="false">'5 - Project Outputs'!Q315</f>
        <v>0</v>
      </c>
      <c r="AKY9" s="41" t="n">
        <f aca="false">'5 - Project Outputs'!R315</f>
        <v>0</v>
      </c>
      <c r="AKZ9" s="41" t="n">
        <f aca="false">'5 - Project Outputs'!S315</f>
        <v>0</v>
      </c>
      <c r="ALA9" s="41" t="n">
        <f aca="false">'5 - Project Outputs'!T315</f>
        <v>0</v>
      </c>
      <c r="ALB9" s="41" t="n">
        <f aca="false">'5 - Project Outputs'!U315</f>
        <v>0</v>
      </c>
      <c r="ALC9" s="41" t="n">
        <f aca="false">'5 - Project Outputs'!V315</f>
        <v>0</v>
      </c>
      <c r="ALD9" s="41" t="n">
        <f aca="false">'5 - Project Outputs'!W315</f>
        <v>0</v>
      </c>
      <c r="ALE9" s="41" t="n">
        <f aca="false">'5 - Project Outputs'!X315</f>
        <v>0</v>
      </c>
      <c r="ALF9" s="41" t="n">
        <f aca="false">'5 - Project Outputs'!C316</f>
        <v>0</v>
      </c>
      <c r="ALG9" s="41" t="n">
        <f aca="false">'5 - Project Outputs'!D316</f>
        <v>0</v>
      </c>
      <c r="ALH9" s="41" t="n">
        <f aca="false">'5 - Project Outputs'!E316</f>
        <v>0</v>
      </c>
      <c r="ALI9" s="41" t="n">
        <f aca="false">'5 - Project Outputs'!F316</f>
        <v>0</v>
      </c>
      <c r="ALJ9" s="41" t="n">
        <f aca="false">'5 - Project Outputs'!G316</f>
        <v>0</v>
      </c>
      <c r="ALK9" s="41" t="n">
        <f aca="false">'5 - Project Outputs'!H316</f>
        <v>0</v>
      </c>
      <c r="ALL9" s="41" t="n">
        <f aca="false">'5 - Project Outputs'!I316</f>
        <v>0</v>
      </c>
      <c r="ALM9" s="41" t="n">
        <f aca="false">'5 - Project Outputs'!J316</f>
        <v>0</v>
      </c>
      <c r="ALN9" s="41" t="n">
        <f aca="false">'5 - Project Outputs'!K316</f>
        <v>0</v>
      </c>
      <c r="ALO9" s="41" t="n">
        <f aca="false">'5 - Project Outputs'!L316</f>
        <v>0</v>
      </c>
      <c r="ALP9" s="41" t="n">
        <f aca="false">'5 - Project Outputs'!M316</f>
        <v>0</v>
      </c>
      <c r="ALQ9" s="41" t="n">
        <f aca="false">'5 - Project Outputs'!N316</f>
        <v>0</v>
      </c>
      <c r="ALR9" s="41" t="n">
        <f aca="false">'5 - Project Outputs'!O316</f>
        <v>0</v>
      </c>
      <c r="ALS9" s="41" t="n">
        <f aca="false">'5 - Project Outputs'!P316</f>
        <v>0</v>
      </c>
      <c r="ALT9" s="41" t="n">
        <f aca="false">'5 - Project Outputs'!Q316</f>
        <v>0</v>
      </c>
      <c r="ALU9" s="41" t="n">
        <f aca="false">'5 - Project Outputs'!R316</f>
        <v>0</v>
      </c>
      <c r="ALV9" s="41" t="n">
        <f aca="false">'5 - Project Outputs'!S316</f>
        <v>0</v>
      </c>
      <c r="ALW9" s="41" t="n">
        <f aca="false">'5 - Project Outputs'!T316</f>
        <v>0</v>
      </c>
      <c r="ALX9" s="41" t="n">
        <f aca="false">'5 - Project Outputs'!U316</f>
        <v>0</v>
      </c>
      <c r="ALY9" s="41" t="n">
        <f aca="false">'5 - Project Outputs'!V316</f>
        <v>0</v>
      </c>
      <c r="ALZ9" s="41" t="n">
        <f aca="false">'5 - Project Outputs'!W316</f>
        <v>0</v>
      </c>
      <c r="AMA9" s="41" t="n">
        <f aca="false">'5 - Project Outputs'!X316</f>
        <v>0</v>
      </c>
      <c r="AMB9" s="41" t="n">
        <f aca="false">'5 - Project Outputs'!C317</f>
        <v>0</v>
      </c>
      <c r="AMC9" s="41" t="n">
        <f aca="false">'5 - Project Outputs'!D317</f>
        <v>0</v>
      </c>
      <c r="AMD9" s="41" t="n">
        <f aca="false">'5 - Project Outputs'!E317</f>
        <v>0</v>
      </c>
      <c r="AME9" s="41" t="n">
        <f aca="false">'5 - Project Outputs'!F317</f>
        <v>0</v>
      </c>
      <c r="AMF9" s="41" t="n">
        <f aca="false">'5 - Project Outputs'!G317</f>
        <v>0</v>
      </c>
      <c r="AMG9" s="41" t="n">
        <f aca="false">'5 - Project Outputs'!H317</f>
        <v>0</v>
      </c>
      <c r="AMH9" s="41" t="n">
        <f aca="false">'5 - Project Outputs'!I317</f>
        <v>0</v>
      </c>
      <c r="AMI9" s="41" t="n">
        <f aca="false">'5 - Project Outputs'!J317</f>
        <v>0</v>
      </c>
      <c r="AMJ9" s="41" t="n">
        <f aca="false">'5 - Project Outputs'!K317</f>
        <v>0</v>
      </c>
      <c r="AMK9" s="41" t="n">
        <f aca="false">'5 - Project Outputs'!L317</f>
        <v>0</v>
      </c>
      <c r="AML9" s="41" t="n">
        <f aca="false">'5 - Project Outputs'!M317</f>
        <v>0</v>
      </c>
      <c r="AMM9" s="41" t="n">
        <f aca="false">'5 - Project Outputs'!N317</f>
        <v>0</v>
      </c>
      <c r="AMN9" s="41" t="n">
        <f aca="false">'5 - Project Outputs'!O317</f>
        <v>0</v>
      </c>
      <c r="AMO9" s="41" t="n">
        <f aca="false">'5 - Project Outputs'!P317</f>
        <v>0</v>
      </c>
      <c r="AMP9" s="41" t="n">
        <f aca="false">'5 - Project Outputs'!Q317</f>
        <v>0</v>
      </c>
      <c r="AMQ9" s="41" t="n">
        <f aca="false">'5 - Project Outputs'!R317</f>
        <v>0</v>
      </c>
      <c r="AMR9" s="41" t="n">
        <f aca="false">'5 - Project Outputs'!S317</f>
        <v>0</v>
      </c>
      <c r="AMS9" s="41" t="n">
        <f aca="false">'5 - Project Outputs'!T317</f>
        <v>0</v>
      </c>
      <c r="AMT9" s="41" t="n">
        <f aca="false">'5 - Project Outputs'!U317</f>
        <v>0</v>
      </c>
      <c r="AMU9" s="41" t="n">
        <f aca="false">'5 - Project Outputs'!V317</f>
        <v>0</v>
      </c>
      <c r="AMV9" s="41" t="n">
        <f aca="false">'5 - Project Outputs'!W317</f>
        <v>0</v>
      </c>
      <c r="AMW9" s="41" t="n">
        <f aca="false">'5 - Project Outputs'!X317</f>
        <v>0</v>
      </c>
      <c r="AMX9" s="41" t="n">
        <f aca="false">'5 - Project Outputs'!C318</f>
        <v>0</v>
      </c>
      <c r="AMY9" s="41" t="n">
        <f aca="false">'5 - Project Outputs'!D318</f>
        <v>0</v>
      </c>
      <c r="AMZ9" s="41" t="n">
        <f aca="false">'5 - Project Outputs'!E318</f>
        <v>0</v>
      </c>
      <c r="ANA9" s="41" t="n">
        <f aca="false">'5 - Project Outputs'!F318</f>
        <v>0</v>
      </c>
      <c r="ANB9" s="41" t="n">
        <f aca="false">'5 - Project Outputs'!G318</f>
        <v>0</v>
      </c>
      <c r="ANC9" s="41" t="n">
        <f aca="false">'5 - Project Outputs'!H318</f>
        <v>0</v>
      </c>
      <c r="AND9" s="41" t="n">
        <f aca="false">'5 - Project Outputs'!I318</f>
        <v>0</v>
      </c>
      <c r="ANE9" s="41" t="n">
        <f aca="false">'5 - Project Outputs'!J318</f>
        <v>0</v>
      </c>
      <c r="ANF9" s="41" t="n">
        <f aca="false">'5 - Project Outputs'!K318</f>
        <v>0</v>
      </c>
      <c r="ANG9" s="41" t="n">
        <f aca="false">'5 - Project Outputs'!L318</f>
        <v>0</v>
      </c>
      <c r="ANH9" s="41" t="n">
        <f aca="false">'5 - Project Outputs'!M318</f>
        <v>0</v>
      </c>
      <c r="ANI9" s="41" t="n">
        <f aca="false">'5 - Project Outputs'!N318</f>
        <v>0</v>
      </c>
      <c r="ANJ9" s="41" t="n">
        <f aca="false">'5 - Project Outputs'!O318</f>
        <v>0</v>
      </c>
      <c r="ANK9" s="41" t="n">
        <f aca="false">'5 - Project Outputs'!P318</f>
        <v>0</v>
      </c>
      <c r="ANL9" s="41" t="n">
        <f aca="false">'5 - Project Outputs'!Q318</f>
        <v>0</v>
      </c>
      <c r="ANM9" s="41" t="n">
        <f aca="false">'5 - Project Outputs'!R318</f>
        <v>0</v>
      </c>
      <c r="ANN9" s="41" t="n">
        <f aca="false">'5 - Project Outputs'!S318</f>
        <v>0</v>
      </c>
      <c r="ANO9" s="41" t="n">
        <f aca="false">'5 - Project Outputs'!T318</f>
        <v>0</v>
      </c>
      <c r="ANP9" s="41" t="n">
        <f aca="false">'5 - Project Outputs'!U318</f>
        <v>0</v>
      </c>
      <c r="ANQ9" s="41" t="n">
        <f aca="false">'5 - Project Outputs'!V318</f>
        <v>0</v>
      </c>
      <c r="ANR9" s="41" t="n">
        <f aca="false">'5 - Project Outputs'!W318</f>
        <v>0</v>
      </c>
      <c r="ANS9" s="41" t="n">
        <f aca="false">'5 - Project Outputs'!X318</f>
        <v>0</v>
      </c>
      <c r="ANT9" s="41" t="n">
        <f aca="false">'5 - Project Outputs'!C319</f>
        <v>0</v>
      </c>
      <c r="ANU9" s="41" t="n">
        <f aca="false">'5 - Project Outputs'!D319</f>
        <v>0</v>
      </c>
      <c r="ANV9" s="41" t="n">
        <f aca="false">'5 - Project Outputs'!E319</f>
        <v>0</v>
      </c>
      <c r="ANW9" s="41" t="n">
        <f aca="false">'5 - Project Outputs'!F319</f>
        <v>0</v>
      </c>
      <c r="ANX9" s="41" t="n">
        <f aca="false">'5 - Project Outputs'!G319</f>
        <v>0</v>
      </c>
      <c r="ANY9" s="41" t="n">
        <f aca="false">'5 - Project Outputs'!H319</f>
        <v>0</v>
      </c>
      <c r="ANZ9" s="41" t="n">
        <f aca="false">'5 - Project Outputs'!I319</f>
        <v>0</v>
      </c>
      <c r="AOA9" s="41" t="n">
        <f aca="false">'5 - Project Outputs'!J319</f>
        <v>0</v>
      </c>
      <c r="AOB9" s="41" t="n">
        <f aca="false">'5 - Project Outputs'!K319</f>
        <v>0</v>
      </c>
      <c r="AOC9" s="41" t="n">
        <f aca="false">'5 - Project Outputs'!L319</f>
        <v>0</v>
      </c>
      <c r="AOD9" s="41" t="n">
        <f aca="false">'5 - Project Outputs'!M319</f>
        <v>0</v>
      </c>
      <c r="AOE9" s="41" t="n">
        <f aca="false">'5 - Project Outputs'!N319</f>
        <v>0</v>
      </c>
      <c r="AOF9" s="41" t="n">
        <f aca="false">'5 - Project Outputs'!O319</f>
        <v>0</v>
      </c>
      <c r="AOG9" s="41" t="n">
        <f aca="false">'5 - Project Outputs'!P319</f>
        <v>0</v>
      </c>
      <c r="AOH9" s="41" t="n">
        <f aca="false">'5 - Project Outputs'!Q319</f>
        <v>0</v>
      </c>
      <c r="AOI9" s="41" t="n">
        <f aca="false">'5 - Project Outputs'!R319</f>
        <v>0</v>
      </c>
      <c r="AOJ9" s="41" t="n">
        <f aca="false">'5 - Project Outputs'!S319</f>
        <v>0</v>
      </c>
      <c r="AOK9" s="41" t="n">
        <f aca="false">'5 - Project Outputs'!T319</f>
        <v>0</v>
      </c>
      <c r="AOL9" s="41" t="n">
        <f aca="false">'5 - Project Outputs'!U319</f>
        <v>0</v>
      </c>
      <c r="AOM9" s="41" t="n">
        <f aca="false">'5 - Project Outputs'!V319</f>
        <v>0</v>
      </c>
      <c r="AON9" s="41" t="n">
        <f aca="false">'5 - Project Outputs'!W319</f>
        <v>0</v>
      </c>
      <c r="AOO9" s="41" t="n">
        <f aca="false">'5 - Project Outputs'!X319</f>
        <v>0</v>
      </c>
      <c r="CZK9" s="41" t="n">
        <f aca="false">'7 - Risk Register'!C80</f>
        <v>0</v>
      </c>
      <c r="CZL9" s="41" t="n">
        <f aca="false">'7 - Risk Register'!D80</f>
        <v>0</v>
      </c>
      <c r="CZM9" s="41" t="n">
        <f aca="false">'7 - Risk Register'!E80</f>
        <v>0</v>
      </c>
      <c r="CZN9" s="41" t="n">
        <f aca="false">'7 - Risk Register'!F80</f>
        <v>0</v>
      </c>
      <c r="CZO9" s="41" t="n">
        <f aca="false">'7 - Risk Register'!G80</f>
        <v>0</v>
      </c>
      <c r="CZP9" s="41" t="n">
        <f aca="false">'7 - Risk Register'!H80</f>
        <v>0</v>
      </c>
      <c r="CZQ9" s="41" t="n">
        <f aca="false">'7 - Risk Register'!I80</f>
        <v>0</v>
      </c>
      <c r="CZR9" s="41" t="str">
        <f aca="false">'7 - Risk Register'!J80</f>
        <v/>
      </c>
      <c r="CZS9" s="41" t="n">
        <f aca="false">'7 - Risk Register'!K80</f>
        <v>0</v>
      </c>
      <c r="CZT9" s="41" t="n">
        <f aca="false">'7 - Risk Register'!L80</f>
        <v>0</v>
      </c>
      <c r="CZU9" s="41" t="n">
        <f aca="false">'7 - Risk Register'!M80</f>
        <v>0</v>
      </c>
      <c r="CZV9" s="41" t="str">
        <f aca="false">'7 - Risk Register'!N80</f>
        <v/>
      </c>
      <c r="CZW9" s="41" t="n">
        <f aca="false">'7 - Risk Register'!O80</f>
        <v>0</v>
      </c>
      <c r="CZX9" s="41" t="n">
        <f aca="false">'7 - Risk Register'!P80</f>
        <v>0</v>
      </c>
      <c r="CZY9" s="41" t="n">
        <f aca="false">'7 - Risk Register'!C81</f>
        <v>0</v>
      </c>
      <c r="CZZ9" s="41" t="n">
        <f aca="false">'7 - Risk Register'!D81</f>
        <v>0</v>
      </c>
      <c r="DAA9" s="41" t="n">
        <f aca="false">'7 - Risk Register'!E81</f>
        <v>0</v>
      </c>
      <c r="DAB9" s="41" t="n">
        <f aca="false">'7 - Risk Register'!F81</f>
        <v>0</v>
      </c>
      <c r="DAC9" s="41" t="n">
        <f aca="false">'7 - Risk Register'!G81</f>
        <v>0</v>
      </c>
      <c r="DAD9" s="41" t="n">
        <f aca="false">'7 - Risk Register'!H81</f>
        <v>0</v>
      </c>
      <c r="DAE9" s="41" t="n">
        <f aca="false">'7 - Risk Register'!I81</f>
        <v>0</v>
      </c>
      <c r="DAF9" s="41" t="str">
        <f aca="false">'7 - Risk Register'!J81</f>
        <v/>
      </c>
      <c r="DAG9" s="41" t="n">
        <f aca="false">'7 - Risk Register'!K81</f>
        <v>0</v>
      </c>
      <c r="DAH9" s="41" t="n">
        <f aca="false">'7 - Risk Register'!L81</f>
        <v>0</v>
      </c>
      <c r="DAI9" s="41" t="n">
        <f aca="false">'7 - Risk Register'!M81</f>
        <v>0</v>
      </c>
      <c r="DAJ9" s="41" t="str">
        <f aca="false">'7 - Risk Register'!N81</f>
        <v/>
      </c>
      <c r="DAK9" s="41" t="n">
        <f aca="false">'7 - Risk Register'!O81</f>
        <v>0</v>
      </c>
      <c r="DAL9" s="41" t="n">
        <f aca="false">'7 - Risk Register'!P81</f>
        <v>0</v>
      </c>
      <c r="DAM9" s="41" t="n">
        <f aca="false">'7 - Risk Register'!C82</f>
        <v>0</v>
      </c>
      <c r="DAN9" s="41" t="n">
        <f aca="false">'7 - Risk Register'!D82</f>
        <v>0</v>
      </c>
      <c r="DAO9" s="41" t="n">
        <f aca="false">'7 - Risk Register'!E82</f>
        <v>0</v>
      </c>
      <c r="DAP9" s="41" t="n">
        <f aca="false">'7 - Risk Register'!F82</f>
        <v>0</v>
      </c>
      <c r="DAQ9" s="41" t="n">
        <f aca="false">'7 - Risk Register'!G82</f>
        <v>0</v>
      </c>
      <c r="DAR9" s="41" t="n">
        <f aca="false">'7 - Risk Register'!H82</f>
        <v>0</v>
      </c>
      <c r="DAS9" s="41" t="n">
        <f aca="false">'7 - Risk Register'!I82</f>
        <v>0</v>
      </c>
      <c r="DAT9" s="41" t="str">
        <f aca="false">'7 - Risk Register'!J82</f>
        <v/>
      </c>
      <c r="DAU9" s="41" t="n">
        <f aca="false">'7 - Risk Register'!K82</f>
        <v>0</v>
      </c>
      <c r="DAV9" s="41" t="n">
        <f aca="false">'7 - Risk Register'!L82</f>
        <v>0</v>
      </c>
      <c r="DAW9" s="41" t="n">
        <f aca="false">'7 - Risk Register'!M82</f>
        <v>0</v>
      </c>
      <c r="DAX9" s="41" t="str">
        <f aca="false">'7 - Risk Register'!N82</f>
        <v/>
      </c>
      <c r="DAY9" s="41" t="n">
        <f aca="false">'7 - Risk Register'!O82</f>
        <v>0</v>
      </c>
      <c r="DAZ9" s="41" t="n">
        <f aca="false">'7 - Risk Register'!P82</f>
        <v>0</v>
      </c>
    </row>
    <row r="10" s="41" customFormat="true" ht="15" hidden="false" customHeight="false" outlineLevel="0" collapsed="false">
      <c r="A10" s="561" t="s">
        <v>3509</v>
      </c>
      <c r="R10" s="41" t="str">
        <f aca="false">'Project Lookup'!$C$11</f>
        <v/>
      </c>
      <c r="S10" s="41" t="str">
        <f aca="false">'Project Lookup'!$E$11</f>
        <v/>
      </c>
      <c r="T10" s="41" t="str">
        <f aca="false">'2 - Project Admin'!F35</f>
        <v>&lt; Select &gt;</v>
      </c>
      <c r="U10" s="41" t="str">
        <f aca="false">'2 - Project Admin'!G35</f>
        <v>&lt; Select &gt;</v>
      </c>
      <c r="V10" s="41" t="n">
        <f aca="false">'2 - Project Admin'!H35</f>
        <v>0</v>
      </c>
      <c r="W10" s="41" t="n">
        <f aca="false">'2 - Project Admin'!I35</f>
        <v>0</v>
      </c>
      <c r="X10" s="41" t="str">
        <f aca="false">'2 - Project Admin'!J35</f>
        <v>&lt; Select &gt;</v>
      </c>
      <c r="Y10" s="41" t="n">
        <f aca="false">'2 - Project Admin'!K35</f>
        <v>0</v>
      </c>
      <c r="Z10" s="41" t="n">
        <f aca="false">'2 - Project Admin'!L35</f>
        <v>0</v>
      </c>
      <c r="AJ10" s="565" t="n">
        <f aca="false">'3 - Programme Progress'!D28</f>
        <v>0</v>
      </c>
      <c r="AK10" s="41" t="n">
        <f aca="false">'3 - Programme Progress'!E28</f>
        <v>0</v>
      </c>
      <c r="AL10" s="41" t="e">
        <f aca="false">'3 - programme progress'!#ref!</f>
        <v>#VALUE!</v>
      </c>
      <c r="AM10" s="41" t="str">
        <f aca="false">'3 - Programme Progress'!F28</f>
        <v>&lt; Select &gt;</v>
      </c>
      <c r="AN10" s="41" t="str">
        <f aca="false">'3 - Programme Progress'!J28</f>
        <v>&lt; Select &gt;</v>
      </c>
      <c r="AO10" s="41" t="str">
        <f aca="false">'3 - Programme Progress'!K28</f>
        <v>&lt; Select &gt;</v>
      </c>
      <c r="AP10" s="41" t="str">
        <f aca="false">'3 - Programme Progress'!L28</f>
        <v>&lt; Select &gt;</v>
      </c>
      <c r="AQ10" s="41" t="n">
        <f aca="false">'3 - Programme Progress'!M28</f>
        <v>0</v>
      </c>
      <c r="AR10" s="41" t="n">
        <f aca="false">'3 - Programme Progress'!N28</f>
        <v>0</v>
      </c>
      <c r="AS10" s="41" t="n">
        <f aca="false">'3 - Programme Progress'!O28</f>
        <v>0</v>
      </c>
      <c r="AU10" s="566"/>
      <c r="AV10" s="566"/>
      <c r="AW10" s="566"/>
      <c r="AX10" s="566"/>
      <c r="AY10" s="566"/>
      <c r="AZ10" s="566"/>
      <c r="BA10" s="566"/>
      <c r="BB10" s="566"/>
      <c r="BC10" s="566"/>
      <c r="BD10" s="566"/>
      <c r="BE10" s="566"/>
      <c r="BF10" s="566"/>
      <c r="BG10" s="566"/>
      <c r="BH10" s="566"/>
      <c r="BI10" s="566"/>
      <c r="BJ10" s="566"/>
      <c r="BK10" s="566"/>
      <c r="BS10" s="41" t="n">
        <f aca="false">'4a - Funding Profiles'!F262</f>
        <v>0</v>
      </c>
      <c r="BT10" s="41" t="n">
        <f aca="false">'4a - Funding Profiles'!G262</f>
        <v>0</v>
      </c>
      <c r="BU10" s="41" t="n">
        <f aca="false">'4a - Funding Profiles'!H262</f>
        <v>0</v>
      </c>
      <c r="BV10" s="41" t="n">
        <f aca="false">'4a - Funding Profiles'!I262</f>
        <v>0</v>
      </c>
      <c r="BW10" s="41" t="n">
        <f aca="false">'4a - Funding Profiles'!J262</f>
        <v>0</v>
      </c>
      <c r="BX10" s="41" t="n">
        <f aca="false">'4a - Funding Profiles'!K262</f>
        <v>0</v>
      </c>
      <c r="BY10" s="41" t="n">
        <f aca="false">'4a - Funding Profiles'!L262</f>
        <v>0</v>
      </c>
      <c r="BZ10" s="41" t="n">
        <f aca="false">'4a - Funding Profiles'!M262</f>
        <v>0</v>
      </c>
      <c r="CA10" s="41" t="n">
        <f aca="false">'4a - Funding Profiles'!N262</f>
        <v>0</v>
      </c>
      <c r="CB10" s="41" t="n">
        <f aca="false">'4a - Funding Profiles'!O262</f>
        <v>0</v>
      </c>
      <c r="CC10" s="41" t="n">
        <f aca="false">'4a - Funding Profiles'!P262</f>
        <v>0</v>
      </c>
      <c r="CD10" s="41" t="n">
        <f aca="false">'4a - Funding Profiles'!Q262</f>
        <v>0</v>
      </c>
      <c r="CE10" s="41" t="n">
        <f aca="false">'4a - Funding Profiles'!R262</f>
        <v>0</v>
      </c>
      <c r="CF10" s="41" t="n">
        <f aca="false">'4a - Funding Profiles'!S262</f>
        <v>0</v>
      </c>
      <c r="CG10" s="41" t="n">
        <f aca="false">'4a - Funding Profiles'!T262</f>
        <v>0</v>
      </c>
      <c r="CH10" s="41" t="n">
        <f aca="false">'4a - Funding Profiles'!U262</f>
        <v>0</v>
      </c>
      <c r="CI10" s="41" t="n">
        <f aca="false">'4a - Funding Profiles'!V262</f>
        <v>0</v>
      </c>
      <c r="CJ10" s="41" t="n">
        <f aca="false">'4a - Funding Profiles'!W262</f>
        <v>0</v>
      </c>
      <c r="CK10" s="41" t="n">
        <f aca="false">'4a - Funding Profiles'!X262</f>
        <v>0</v>
      </c>
      <c r="CL10" s="41" t="n">
        <f aca="false">'4a - Funding Profiles'!Y262</f>
        <v>0</v>
      </c>
      <c r="CM10" s="41" t="n">
        <f aca="false">'4a - Funding Profiles'!Z262</f>
        <v>0</v>
      </c>
      <c r="CN10" s="41" t="n">
        <f aca="false">'4a - Funding Profiles'!F263</f>
        <v>0</v>
      </c>
      <c r="CO10" s="41" t="n">
        <f aca="false">'4a - Funding Profiles'!G263</f>
        <v>0</v>
      </c>
      <c r="CP10" s="41" t="n">
        <f aca="false">'4a - Funding Profiles'!H263</f>
        <v>0</v>
      </c>
      <c r="CQ10" s="41" t="n">
        <f aca="false">'4a - Funding Profiles'!I263</f>
        <v>0</v>
      </c>
      <c r="CR10" s="41" t="n">
        <f aca="false">'4a - Funding Profiles'!J263</f>
        <v>0</v>
      </c>
      <c r="CS10" s="41" t="n">
        <f aca="false">'4a - Funding Profiles'!K263</f>
        <v>0</v>
      </c>
      <c r="CT10" s="41" t="n">
        <f aca="false">'4a - Funding Profiles'!L263</f>
        <v>0</v>
      </c>
      <c r="CU10" s="41" t="n">
        <f aca="false">'4a - Funding Profiles'!M263</f>
        <v>0</v>
      </c>
      <c r="CV10" s="41" t="n">
        <f aca="false">'4a - Funding Profiles'!N263</f>
        <v>0</v>
      </c>
      <c r="CW10" s="41" t="n">
        <f aca="false">'4a - Funding Profiles'!O263</f>
        <v>0</v>
      </c>
      <c r="CX10" s="41" t="n">
        <f aca="false">'4a - Funding Profiles'!P263</f>
        <v>0</v>
      </c>
      <c r="CY10" s="41" t="n">
        <f aca="false">'4a - Funding Profiles'!Q263</f>
        <v>0</v>
      </c>
      <c r="CZ10" s="41" t="n">
        <f aca="false">'4a - Funding Profiles'!R263</f>
        <v>0</v>
      </c>
      <c r="DA10" s="41" t="n">
        <f aca="false">'4a - Funding Profiles'!S263</f>
        <v>0</v>
      </c>
      <c r="DB10" s="41" t="n">
        <f aca="false">'4a - Funding Profiles'!T263</f>
        <v>0</v>
      </c>
      <c r="DC10" s="41" t="n">
        <f aca="false">'4a - Funding Profiles'!U263</f>
        <v>0</v>
      </c>
      <c r="DD10" s="41" t="n">
        <f aca="false">'4a - Funding Profiles'!V263</f>
        <v>0</v>
      </c>
      <c r="DE10" s="41" t="n">
        <f aca="false">'4a - Funding Profiles'!W263</f>
        <v>0</v>
      </c>
      <c r="DF10" s="41" t="n">
        <f aca="false">'4a - Funding Profiles'!X263</f>
        <v>0</v>
      </c>
      <c r="DG10" s="41" t="n">
        <f aca="false">'4a - Funding Profiles'!Y263</f>
        <v>0</v>
      </c>
      <c r="DH10" s="41" t="n">
        <f aca="false">'4a - Funding Profiles'!Z263</f>
        <v>0</v>
      </c>
      <c r="DI10" s="41" t="n">
        <f aca="false">'4a - Funding Profiles'!F264</f>
        <v>0</v>
      </c>
      <c r="DJ10" s="41" t="n">
        <f aca="false">'4a - Funding Profiles'!G264</f>
        <v>0</v>
      </c>
      <c r="DK10" s="41" t="n">
        <f aca="false">'4a - Funding Profiles'!H264</f>
        <v>0</v>
      </c>
      <c r="DL10" s="41" t="n">
        <f aca="false">'4a - Funding Profiles'!I264</f>
        <v>0</v>
      </c>
      <c r="DM10" s="41" t="n">
        <f aca="false">'4a - Funding Profiles'!J264</f>
        <v>0</v>
      </c>
      <c r="DN10" s="41" t="n">
        <f aca="false">'4a - Funding Profiles'!K264</f>
        <v>0</v>
      </c>
      <c r="DO10" s="41" t="n">
        <f aca="false">'4a - Funding Profiles'!L264</f>
        <v>0</v>
      </c>
      <c r="DP10" s="41" t="n">
        <f aca="false">'4a - Funding Profiles'!M264</f>
        <v>0</v>
      </c>
      <c r="DQ10" s="41" t="n">
        <f aca="false">'4a - Funding Profiles'!N264</f>
        <v>0</v>
      </c>
      <c r="DR10" s="41" t="n">
        <f aca="false">'4a - Funding Profiles'!O264</f>
        <v>0</v>
      </c>
      <c r="DS10" s="41" t="n">
        <f aca="false">'4a - Funding Profiles'!P264</f>
        <v>0</v>
      </c>
      <c r="DT10" s="41" t="n">
        <f aca="false">'4a - Funding Profiles'!Q264</f>
        <v>0</v>
      </c>
      <c r="DU10" s="41" t="n">
        <f aca="false">'4a - Funding Profiles'!R264</f>
        <v>0</v>
      </c>
      <c r="DV10" s="41" t="n">
        <f aca="false">'4a - Funding Profiles'!S264</f>
        <v>0</v>
      </c>
      <c r="DW10" s="41" t="n">
        <f aca="false">'4a - Funding Profiles'!T264</f>
        <v>0</v>
      </c>
      <c r="DX10" s="41" t="n">
        <f aca="false">'4a - Funding Profiles'!U264</f>
        <v>0</v>
      </c>
      <c r="DY10" s="41" t="n">
        <f aca="false">'4a - Funding Profiles'!V264</f>
        <v>0</v>
      </c>
      <c r="DZ10" s="41" t="n">
        <f aca="false">'4a - Funding Profiles'!W264</f>
        <v>0</v>
      </c>
      <c r="EA10" s="41" t="n">
        <f aca="false">'4a - Funding Profiles'!X264</f>
        <v>0</v>
      </c>
      <c r="EB10" s="41" t="n">
        <f aca="false">'4a - Funding Profiles'!Y264</f>
        <v>0</v>
      </c>
      <c r="EC10" s="41" t="n">
        <f aca="false">'4a - Funding Profiles'!Z264</f>
        <v>0</v>
      </c>
      <c r="ED10" s="41" t="n">
        <f aca="false">'4a - Funding Profiles'!F265</f>
        <v>0</v>
      </c>
      <c r="EE10" s="41" t="n">
        <f aca="false">'4a - Funding Profiles'!G265</f>
        <v>0</v>
      </c>
      <c r="EF10" s="41" t="n">
        <f aca="false">'4a - Funding Profiles'!H265</f>
        <v>0</v>
      </c>
      <c r="EG10" s="41" t="n">
        <f aca="false">'4a - Funding Profiles'!I265</f>
        <v>0</v>
      </c>
      <c r="EH10" s="41" t="n">
        <f aca="false">'4a - Funding Profiles'!J265</f>
        <v>0</v>
      </c>
      <c r="EI10" s="41" t="n">
        <f aca="false">'4a - Funding Profiles'!K265</f>
        <v>0</v>
      </c>
      <c r="EJ10" s="41" t="n">
        <f aca="false">'4a - Funding Profiles'!L265</f>
        <v>0</v>
      </c>
      <c r="EK10" s="41" t="n">
        <f aca="false">'4a - Funding Profiles'!M265</f>
        <v>0</v>
      </c>
      <c r="EL10" s="41" t="n">
        <f aca="false">'4a - Funding Profiles'!N265</f>
        <v>0</v>
      </c>
      <c r="EM10" s="41" t="n">
        <f aca="false">'4a - Funding Profiles'!O265</f>
        <v>0</v>
      </c>
      <c r="EN10" s="41" t="n">
        <f aca="false">'4a - Funding Profiles'!P265</f>
        <v>0</v>
      </c>
      <c r="EO10" s="41" t="n">
        <f aca="false">'4a - Funding Profiles'!Q265</f>
        <v>0</v>
      </c>
      <c r="EP10" s="41" t="n">
        <f aca="false">'4a - Funding Profiles'!R265</f>
        <v>0</v>
      </c>
      <c r="EQ10" s="41" t="n">
        <f aca="false">'4a - Funding Profiles'!S265</f>
        <v>0</v>
      </c>
      <c r="ER10" s="41" t="n">
        <f aca="false">'4a - Funding Profiles'!T265</f>
        <v>0</v>
      </c>
      <c r="ES10" s="41" t="n">
        <f aca="false">'4a - Funding Profiles'!U265</f>
        <v>0</v>
      </c>
      <c r="ET10" s="41" t="n">
        <f aca="false">'4a - Funding Profiles'!V265</f>
        <v>0</v>
      </c>
      <c r="EU10" s="41" t="n">
        <f aca="false">'4a - Funding Profiles'!W265</f>
        <v>0</v>
      </c>
      <c r="EV10" s="41" t="n">
        <f aca="false">'4a - Funding Profiles'!X265</f>
        <v>0</v>
      </c>
      <c r="EW10" s="41" t="n">
        <f aca="false">'4a - Funding Profiles'!Y265</f>
        <v>0</v>
      </c>
      <c r="EX10" s="41" t="n">
        <f aca="false">'4a - Funding Profiles'!Z265</f>
        <v>0</v>
      </c>
      <c r="EY10" s="41" t="n">
        <f aca="false">'4a - Funding Profiles'!F266</f>
        <v>0</v>
      </c>
      <c r="EZ10" s="41" t="n">
        <f aca="false">'4a - Funding Profiles'!G266</f>
        <v>0</v>
      </c>
      <c r="FA10" s="41" t="n">
        <f aca="false">'4a - Funding Profiles'!H266</f>
        <v>0</v>
      </c>
      <c r="FB10" s="41" t="n">
        <f aca="false">'4a - Funding Profiles'!I266</f>
        <v>0</v>
      </c>
      <c r="FC10" s="41" t="n">
        <f aca="false">'4a - Funding Profiles'!J266</f>
        <v>0</v>
      </c>
      <c r="FD10" s="41" t="n">
        <f aca="false">'4a - Funding Profiles'!K266</f>
        <v>0</v>
      </c>
      <c r="FE10" s="41" t="n">
        <f aca="false">'4a - Funding Profiles'!L266</f>
        <v>0</v>
      </c>
      <c r="FF10" s="41" t="n">
        <f aca="false">'4a - Funding Profiles'!M266</f>
        <v>0</v>
      </c>
      <c r="FG10" s="41" t="n">
        <f aca="false">'4a - Funding Profiles'!N266</f>
        <v>0</v>
      </c>
      <c r="FH10" s="41" t="n">
        <f aca="false">'4a - Funding Profiles'!O266</f>
        <v>0</v>
      </c>
      <c r="FI10" s="41" t="n">
        <f aca="false">'4a - Funding Profiles'!P266</f>
        <v>0</v>
      </c>
      <c r="FJ10" s="41" t="n">
        <f aca="false">'4a - Funding Profiles'!Q266</f>
        <v>0</v>
      </c>
      <c r="FK10" s="41" t="n">
        <f aca="false">'4a - Funding Profiles'!R266</f>
        <v>0</v>
      </c>
      <c r="FL10" s="41" t="n">
        <f aca="false">'4a - Funding Profiles'!S266</f>
        <v>0</v>
      </c>
      <c r="FM10" s="41" t="n">
        <f aca="false">'4a - Funding Profiles'!T266</f>
        <v>0</v>
      </c>
      <c r="FN10" s="41" t="n">
        <f aca="false">'4a - Funding Profiles'!U266</f>
        <v>0</v>
      </c>
      <c r="FO10" s="41" t="n">
        <f aca="false">'4a - Funding Profiles'!V266</f>
        <v>0</v>
      </c>
      <c r="FP10" s="41" t="n">
        <f aca="false">'4a - Funding Profiles'!W266</f>
        <v>0</v>
      </c>
      <c r="FQ10" s="41" t="n">
        <f aca="false">'4a - Funding Profiles'!X266</f>
        <v>0</v>
      </c>
      <c r="FR10" s="41" t="n">
        <f aca="false">'4a - Funding Profiles'!Y266</f>
        <v>0</v>
      </c>
      <c r="FS10" s="41" t="n">
        <f aca="false">'4a - Funding Profiles'!Z266</f>
        <v>0</v>
      </c>
      <c r="FT10" s="41" t="n">
        <f aca="false">'4a - Funding Profiles'!F267</f>
        <v>0</v>
      </c>
      <c r="FU10" s="41" t="n">
        <f aca="false">'4a - Funding Profiles'!G267</f>
        <v>0</v>
      </c>
      <c r="FV10" s="41" t="n">
        <f aca="false">'4a - Funding Profiles'!H267</f>
        <v>0</v>
      </c>
      <c r="FW10" s="41" t="n">
        <f aca="false">'4a - Funding Profiles'!I267</f>
        <v>0</v>
      </c>
      <c r="FX10" s="41" t="n">
        <f aca="false">'4a - Funding Profiles'!J267</f>
        <v>0</v>
      </c>
      <c r="FY10" s="41" t="n">
        <f aca="false">'4a - Funding Profiles'!K267</f>
        <v>0</v>
      </c>
      <c r="FZ10" s="41" t="n">
        <f aca="false">'4a - Funding Profiles'!L267</f>
        <v>0</v>
      </c>
      <c r="GA10" s="41" t="n">
        <f aca="false">'4a - Funding Profiles'!M267</f>
        <v>0</v>
      </c>
      <c r="GB10" s="41" t="n">
        <f aca="false">'4a - Funding Profiles'!N267</f>
        <v>0</v>
      </c>
      <c r="GC10" s="41" t="n">
        <f aca="false">'4a - Funding Profiles'!O267</f>
        <v>0</v>
      </c>
      <c r="GD10" s="41" t="n">
        <f aca="false">'4a - Funding Profiles'!P267</f>
        <v>0</v>
      </c>
      <c r="GE10" s="41" t="n">
        <f aca="false">'4a - Funding Profiles'!Q267</f>
        <v>0</v>
      </c>
      <c r="GF10" s="41" t="n">
        <f aca="false">'4a - Funding Profiles'!R267</f>
        <v>0</v>
      </c>
      <c r="GG10" s="41" t="n">
        <f aca="false">'4a - Funding Profiles'!S267</f>
        <v>0</v>
      </c>
      <c r="GH10" s="41" t="n">
        <f aca="false">'4a - Funding Profiles'!T267</f>
        <v>0</v>
      </c>
      <c r="GI10" s="41" t="n">
        <f aca="false">'4a - Funding Profiles'!U267</f>
        <v>0</v>
      </c>
      <c r="GJ10" s="41" t="n">
        <f aca="false">'4a - Funding Profiles'!V267</f>
        <v>0</v>
      </c>
      <c r="GK10" s="41" t="n">
        <f aca="false">'4a - Funding Profiles'!W267</f>
        <v>0</v>
      </c>
      <c r="GL10" s="41" t="n">
        <f aca="false">'4a - Funding Profiles'!X267</f>
        <v>0</v>
      </c>
      <c r="GM10" s="41" t="n">
        <f aca="false">'4a - Funding Profiles'!Y267</f>
        <v>0</v>
      </c>
      <c r="GN10" s="41" t="n">
        <f aca="false">'4a - Funding Profiles'!Z267</f>
        <v>0</v>
      </c>
      <c r="GO10" s="41" t="n">
        <f aca="false">'4a - Funding Profiles'!F268</f>
        <v>0</v>
      </c>
      <c r="GP10" s="41" t="n">
        <f aca="false">'4a - Funding Profiles'!G268</f>
        <v>0</v>
      </c>
      <c r="GQ10" s="41" t="n">
        <f aca="false">'4a - Funding Profiles'!H268</f>
        <v>0</v>
      </c>
      <c r="GR10" s="41" t="n">
        <f aca="false">'4a - Funding Profiles'!I268</f>
        <v>0</v>
      </c>
      <c r="GS10" s="41" t="n">
        <f aca="false">'4a - Funding Profiles'!J268</f>
        <v>0</v>
      </c>
      <c r="GT10" s="41" t="n">
        <f aca="false">'4a - Funding Profiles'!K268</f>
        <v>0</v>
      </c>
      <c r="GU10" s="41" t="n">
        <f aca="false">'4a - Funding Profiles'!L268</f>
        <v>0</v>
      </c>
      <c r="GV10" s="41" t="n">
        <f aca="false">'4a - Funding Profiles'!M268</f>
        <v>0</v>
      </c>
      <c r="GW10" s="41" t="n">
        <f aca="false">'4a - Funding Profiles'!N268</f>
        <v>0</v>
      </c>
      <c r="GX10" s="41" t="n">
        <f aca="false">'4a - Funding Profiles'!O268</f>
        <v>0</v>
      </c>
      <c r="GY10" s="41" t="n">
        <f aca="false">'4a - Funding Profiles'!P268</f>
        <v>0</v>
      </c>
      <c r="GZ10" s="41" t="n">
        <f aca="false">'4a - Funding Profiles'!Q268</f>
        <v>0</v>
      </c>
      <c r="HA10" s="41" t="n">
        <f aca="false">'4a - Funding Profiles'!R268</f>
        <v>0</v>
      </c>
      <c r="HB10" s="41" t="n">
        <f aca="false">'4a - Funding Profiles'!S268</f>
        <v>0</v>
      </c>
      <c r="HC10" s="41" t="n">
        <f aca="false">'4a - Funding Profiles'!T268</f>
        <v>0</v>
      </c>
      <c r="HD10" s="41" t="n">
        <f aca="false">'4a - Funding Profiles'!U268</f>
        <v>0</v>
      </c>
      <c r="HE10" s="41" t="n">
        <f aca="false">'4a - Funding Profiles'!V268</f>
        <v>0</v>
      </c>
      <c r="HF10" s="41" t="n">
        <f aca="false">'4a - Funding Profiles'!W268</f>
        <v>0</v>
      </c>
      <c r="HG10" s="41" t="n">
        <f aca="false">'4a - Funding Profiles'!X268</f>
        <v>0</v>
      </c>
      <c r="HH10" s="41" t="n">
        <f aca="false">'4a - Funding Profiles'!Y268</f>
        <v>0</v>
      </c>
      <c r="HI10" s="41" t="n">
        <f aca="false">'4a - Funding Profiles'!Z268</f>
        <v>0</v>
      </c>
      <c r="HJ10" s="41" t="n">
        <f aca="false">'4a - Funding Profiles'!F269</f>
        <v>0</v>
      </c>
      <c r="HK10" s="41" t="n">
        <f aca="false">'4a - Funding Profiles'!G269</f>
        <v>0</v>
      </c>
      <c r="HL10" s="41" t="n">
        <f aca="false">'4a - Funding Profiles'!H269</f>
        <v>0</v>
      </c>
      <c r="HM10" s="41" t="n">
        <f aca="false">'4a - Funding Profiles'!I269</f>
        <v>0</v>
      </c>
      <c r="HN10" s="41" t="n">
        <f aca="false">'4a - Funding Profiles'!J269</f>
        <v>0</v>
      </c>
      <c r="HO10" s="41" t="n">
        <f aca="false">'4a - Funding Profiles'!K269</f>
        <v>0</v>
      </c>
      <c r="HP10" s="41" t="n">
        <f aca="false">'4a - Funding Profiles'!L269</f>
        <v>0</v>
      </c>
      <c r="HQ10" s="41" t="n">
        <f aca="false">'4a - Funding Profiles'!M269</f>
        <v>0</v>
      </c>
      <c r="HR10" s="41" t="n">
        <f aca="false">'4a - Funding Profiles'!N269</f>
        <v>0</v>
      </c>
      <c r="HS10" s="41" t="n">
        <f aca="false">'4a - Funding Profiles'!O269</f>
        <v>0</v>
      </c>
      <c r="HT10" s="41" t="n">
        <f aca="false">'4a - Funding Profiles'!P269</f>
        <v>0</v>
      </c>
      <c r="HU10" s="41" t="n">
        <f aca="false">'4a - Funding Profiles'!Q269</f>
        <v>0</v>
      </c>
      <c r="HV10" s="41" t="n">
        <f aca="false">'4a - Funding Profiles'!R269</f>
        <v>0</v>
      </c>
      <c r="HW10" s="41" t="n">
        <f aca="false">'4a - Funding Profiles'!S269</f>
        <v>0</v>
      </c>
      <c r="HX10" s="41" t="n">
        <f aca="false">'4a - Funding Profiles'!T269</f>
        <v>0</v>
      </c>
      <c r="HY10" s="41" t="n">
        <f aca="false">'4a - Funding Profiles'!U269</f>
        <v>0</v>
      </c>
      <c r="HZ10" s="41" t="n">
        <f aca="false">'4a - Funding Profiles'!V269</f>
        <v>0</v>
      </c>
      <c r="IA10" s="41" t="n">
        <f aca="false">'4a - Funding Profiles'!W269</f>
        <v>0</v>
      </c>
      <c r="IB10" s="41" t="n">
        <f aca="false">'4a - Funding Profiles'!X269</f>
        <v>0</v>
      </c>
      <c r="IC10" s="41" t="n">
        <f aca="false">'4a - Funding Profiles'!Y269</f>
        <v>0</v>
      </c>
      <c r="ID10" s="41" t="n">
        <f aca="false">'4a - Funding Profiles'!Z269</f>
        <v>0</v>
      </c>
      <c r="KP10" s="41" t="n">
        <f aca="false">'4a - Funding Profiles'!C274</f>
        <v>0</v>
      </c>
      <c r="KQ10" s="41" t="n">
        <f aca="false">'4a - Funding Profiles'!D274</f>
        <v>0</v>
      </c>
      <c r="KR10" s="41" t="n">
        <f aca="false">'4a - Funding Profiles'!E274</f>
        <v>0</v>
      </c>
      <c r="KS10" s="41" t="n">
        <f aca="false">'4a - Funding Profiles'!F274</f>
        <v>0</v>
      </c>
      <c r="KT10" s="41" t="n">
        <f aca="false">'4a - Funding Profiles'!G274</f>
        <v>0</v>
      </c>
      <c r="KU10" s="41" t="n">
        <f aca="false">'4a - Funding Profiles'!H274</f>
        <v>0</v>
      </c>
      <c r="KV10" s="41" t="n">
        <f aca="false">'4a - Funding Profiles'!I274</f>
        <v>0</v>
      </c>
      <c r="KW10" s="41" t="n">
        <f aca="false">'4a - Funding Profiles'!J274</f>
        <v>0</v>
      </c>
      <c r="KX10" s="41" t="n">
        <f aca="false">'4a - Funding Profiles'!K274</f>
        <v>0</v>
      </c>
      <c r="KY10" s="41" t="n">
        <f aca="false">'4a - Funding Profiles'!L274</f>
        <v>0</v>
      </c>
      <c r="KZ10" s="41" t="n">
        <f aca="false">'4a - Funding Profiles'!M274</f>
        <v>0</v>
      </c>
      <c r="LA10" s="41" t="n">
        <f aca="false">'4a - Funding Profiles'!N274</f>
        <v>0</v>
      </c>
      <c r="LB10" s="41" t="n">
        <f aca="false">'4a - Funding Profiles'!O274</f>
        <v>0</v>
      </c>
      <c r="LC10" s="41" t="n">
        <f aca="false">'4a - Funding Profiles'!P274</f>
        <v>0</v>
      </c>
      <c r="LD10" s="41" t="n">
        <f aca="false">'4a - Funding Profiles'!Q274</f>
        <v>0</v>
      </c>
      <c r="LE10" s="41" t="n">
        <f aca="false">'4a - Funding Profiles'!R274</f>
        <v>0</v>
      </c>
      <c r="LF10" s="41" t="n">
        <f aca="false">'4a - Funding Profiles'!S274</f>
        <v>0</v>
      </c>
      <c r="LG10" s="41" t="n">
        <f aca="false">'4a - Funding Profiles'!T274</f>
        <v>0</v>
      </c>
      <c r="LH10" s="41" t="n">
        <f aca="false">'4a - Funding Profiles'!U274</f>
        <v>0</v>
      </c>
      <c r="LI10" s="41" t="n">
        <f aca="false">'4a - Funding Profiles'!V274</f>
        <v>0</v>
      </c>
      <c r="LJ10" s="41" t="n">
        <f aca="false">'4a - Funding Profiles'!W274</f>
        <v>0</v>
      </c>
      <c r="LK10" s="41" t="n">
        <f aca="false">'4a - Funding Profiles'!X274</f>
        <v>0</v>
      </c>
      <c r="LL10" s="41" t="n">
        <f aca="false">'4a - Funding Profiles'!Y274</f>
        <v>0</v>
      </c>
      <c r="LM10" s="41" t="n">
        <f aca="false">'4a - Funding Profiles'!Z274</f>
        <v>0</v>
      </c>
      <c r="LN10" s="41" t="n">
        <f aca="false">'4a - Funding Profiles'!C275</f>
        <v>0</v>
      </c>
      <c r="LO10" s="41" t="n">
        <f aca="false">'4a - Funding Profiles'!D275</f>
        <v>0</v>
      </c>
      <c r="LP10" s="41" t="n">
        <f aca="false">'4a - Funding Profiles'!E275</f>
        <v>0</v>
      </c>
      <c r="LQ10" s="41" t="n">
        <f aca="false">'4a - Funding Profiles'!F275</f>
        <v>0</v>
      </c>
      <c r="LR10" s="41" t="n">
        <f aca="false">'4a - Funding Profiles'!G275</f>
        <v>0</v>
      </c>
      <c r="LS10" s="41" t="n">
        <f aca="false">'4a - Funding Profiles'!H275</f>
        <v>0</v>
      </c>
      <c r="LT10" s="41" t="n">
        <f aca="false">'4a - Funding Profiles'!I275</f>
        <v>0</v>
      </c>
      <c r="LU10" s="41" t="n">
        <f aca="false">'4a - Funding Profiles'!J275</f>
        <v>0</v>
      </c>
      <c r="LV10" s="41" t="n">
        <f aca="false">'4a - Funding Profiles'!K275</f>
        <v>0</v>
      </c>
      <c r="LW10" s="41" t="n">
        <f aca="false">'4a - Funding Profiles'!L275</f>
        <v>0</v>
      </c>
      <c r="LX10" s="41" t="n">
        <f aca="false">'4a - Funding Profiles'!M275</f>
        <v>0</v>
      </c>
      <c r="LY10" s="41" t="n">
        <f aca="false">'4a - Funding Profiles'!N275</f>
        <v>0</v>
      </c>
      <c r="LZ10" s="41" t="n">
        <f aca="false">'4a - Funding Profiles'!O275</f>
        <v>0</v>
      </c>
      <c r="MA10" s="41" t="n">
        <f aca="false">'4a - Funding Profiles'!P275</f>
        <v>0</v>
      </c>
      <c r="MB10" s="41" t="n">
        <f aca="false">'4a - Funding Profiles'!Q275</f>
        <v>0</v>
      </c>
      <c r="MC10" s="41" t="n">
        <f aca="false">'4a - Funding Profiles'!R275</f>
        <v>0</v>
      </c>
      <c r="MD10" s="41" t="n">
        <f aca="false">'4a - Funding Profiles'!S275</f>
        <v>0</v>
      </c>
      <c r="ME10" s="41" t="n">
        <f aca="false">'4a - Funding Profiles'!T275</f>
        <v>0</v>
      </c>
      <c r="MF10" s="41" t="n">
        <f aca="false">'4a - Funding Profiles'!U275</f>
        <v>0</v>
      </c>
      <c r="MG10" s="41" t="n">
        <f aca="false">'4a - Funding Profiles'!V275</f>
        <v>0</v>
      </c>
      <c r="MH10" s="41" t="n">
        <f aca="false">'4a - Funding Profiles'!W275</f>
        <v>0</v>
      </c>
      <c r="MI10" s="41" t="n">
        <f aca="false">'4a - Funding Profiles'!X275</f>
        <v>0</v>
      </c>
      <c r="MJ10" s="41" t="n">
        <f aca="false">'4a - Funding Profiles'!Y275</f>
        <v>0</v>
      </c>
      <c r="MK10" s="41" t="n">
        <f aca="false">'4a - Funding Profiles'!Z275</f>
        <v>0</v>
      </c>
      <c r="ML10" s="41" t="n">
        <f aca="false">'4a - Funding Profiles'!C276</f>
        <v>0</v>
      </c>
      <c r="MM10" s="41" t="n">
        <f aca="false">'4a - Funding Profiles'!D276</f>
        <v>0</v>
      </c>
      <c r="MN10" s="41" t="n">
        <f aca="false">'4a - Funding Profiles'!E276</f>
        <v>0</v>
      </c>
      <c r="MO10" s="41" t="n">
        <f aca="false">'4a - Funding Profiles'!F276</f>
        <v>0</v>
      </c>
      <c r="MP10" s="41" t="n">
        <f aca="false">'4a - Funding Profiles'!G276</f>
        <v>0</v>
      </c>
      <c r="MQ10" s="41" t="n">
        <f aca="false">'4a - Funding Profiles'!H276</f>
        <v>0</v>
      </c>
      <c r="MR10" s="41" t="n">
        <f aca="false">'4a - Funding Profiles'!I276</f>
        <v>0</v>
      </c>
      <c r="MS10" s="41" t="n">
        <f aca="false">'4a - Funding Profiles'!J276</f>
        <v>0</v>
      </c>
      <c r="MT10" s="41" t="n">
        <f aca="false">'4a - Funding Profiles'!K276</f>
        <v>0</v>
      </c>
      <c r="MU10" s="41" t="n">
        <f aca="false">'4a - Funding Profiles'!L276</f>
        <v>0</v>
      </c>
      <c r="MV10" s="41" t="n">
        <f aca="false">'4a - Funding Profiles'!M276</f>
        <v>0</v>
      </c>
      <c r="MW10" s="41" t="n">
        <f aca="false">'4a - Funding Profiles'!N276</f>
        <v>0</v>
      </c>
      <c r="MX10" s="41" t="n">
        <f aca="false">'4a - Funding Profiles'!O276</f>
        <v>0</v>
      </c>
      <c r="MY10" s="41" t="n">
        <f aca="false">'4a - Funding Profiles'!P276</f>
        <v>0</v>
      </c>
      <c r="MZ10" s="41" t="n">
        <f aca="false">'4a - Funding Profiles'!Q276</f>
        <v>0</v>
      </c>
      <c r="NA10" s="41" t="n">
        <f aca="false">'4a - Funding Profiles'!R276</f>
        <v>0</v>
      </c>
      <c r="NB10" s="41" t="n">
        <f aca="false">'4a - Funding Profiles'!S276</f>
        <v>0</v>
      </c>
      <c r="NC10" s="41" t="n">
        <f aca="false">'4a - Funding Profiles'!T276</f>
        <v>0</v>
      </c>
      <c r="ND10" s="41" t="n">
        <f aca="false">'4a - Funding Profiles'!U276</f>
        <v>0</v>
      </c>
      <c r="NE10" s="41" t="n">
        <f aca="false">'4a - Funding Profiles'!V276</f>
        <v>0</v>
      </c>
      <c r="NF10" s="41" t="n">
        <f aca="false">'4a - Funding Profiles'!W276</f>
        <v>0</v>
      </c>
      <c r="NG10" s="41" t="n">
        <f aca="false">'4a - Funding Profiles'!X276</f>
        <v>0</v>
      </c>
      <c r="NH10" s="41" t="n">
        <f aca="false">'4a - Funding Profiles'!Y276</f>
        <v>0</v>
      </c>
      <c r="NI10" s="41" t="n">
        <f aca="false">'4a - Funding Profiles'!Z276</f>
        <v>0</v>
      </c>
      <c r="NJ10" s="41" t="n">
        <f aca="false">'4a - Funding Profiles'!C277</f>
        <v>0</v>
      </c>
      <c r="NK10" s="41" t="n">
        <f aca="false">'4a - Funding Profiles'!D277</f>
        <v>0</v>
      </c>
      <c r="NL10" s="41" t="n">
        <f aca="false">'4a - Funding Profiles'!E277</f>
        <v>0</v>
      </c>
      <c r="NM10" s="41" t="n">
        <f aca="false">'4a - Funding Profiles'!F277</f>
        <v>0</v>
      </c>
      <c r="NN10" s="41" t="n">
        <f aca="false">'4a - Funding Profiles'!G277</f>
        <v>0</v>
      </c>
      <c r="NO10" s="41" t="n">
        <f aca="false">'4a - Funding Profiles'!H277</f>
        <v>0</v>
      </c>
      <c r="NP10" s="41" t="n">
        <f aca="false">'4a - Funding Profiles'!I277</f>
        <v>0</v>
      </c>
      <c r="NQ10" s="41" t="n">
        <f aca="false">'4a - Funding Profiles'!J277</f>
        <v>0</v>
      </c>
      <c r="NR10" s="41" t="n">
        <f aca="false">'4a - Funding Profiles'!K277</f>
        <v>0</v>
      </c>
      <c r="NS10" s="41" t="n">
        <f aca="false">'4a - Funding Profiles'!L277</f>
        <v>0</v>
      </c>
      <c r="NT10" s="41" t="n">
        <f aca="false">'4a - Funding Profiles'!M277</f>
        <v>0</v>
      </c>
      <c r="NU10" s="41" t="n">
        <f aca="false">'4a - Funding Profiles'!N277</f>
        <v>0</v>
      </c>
      <c r="NV10" s="41" t="n">
        <f aca="false">'4a - Funding Profiles'!O277</f>
        <v>0</v>
      </c>
      <c r="NW10" s="41" t="n">
        <f aca="false">'4a - Funding Profiles'!P277</f>
        <v>0</v>
      </c>
      <c r="NX10" s="41" t="n">
        <f aca="false">'4a - Funding Profiles'!Q277</f>
        <v>0</v>
      </c>
      <c r="NY10" s="41" t="n">
        <f aca="false">'4a - Funding Profiles'!R277</f>
        <v>0</v>
      </c>
      <c r="NZ10" s="41" t="n">
        <f aca="false">'4a - Funding Profiles'!S277</f>
        <v>0</v>
      </c>
      <c r="OA10" s="41" t="n">
        <f aca="false">'4a - Funding Profiles'!T277</f>
        <v>0</v>
      </c>
      <c r="OB10" s="41" t="n">
        <f aca="false">'4a - Funding Profiles'!U277</f>
        <v>0</v>
      </c>
      <c r="OC10" s="41" t="n">
        <f aca="false">'4a - Funding Profiles'!V277</f>
        <v>0</v>
      </c>
      <c r="OD10" s="41" t="n">
        <f aca="false">'4a - Funding Profiles'!W277</f>
        <v>0</v>
      </c>
      <c r="OE10" s="41" t="n">
        <f aca="false">'4a - Funding Profiles'!X277</f>
        <v>0</v>
      </c>
      <c r="OF10" s="41" t="n">
        <f aca="false">'4a - Funding Profiles'!Y277</f>
        <v>0</v>
      </c>
      <c r="OG10" s="41" t="n">
        <f aca="false">'4a - Funding Profiles'!Z277</f>
        <v>0</v>
      </c>
      <c r="OH10" s="41" t="n">
        <f aca="false">'4a - Funding Profiles'!C278</f>
        <v>0</v>
      </c>
      <c r="OI10" s="41" t="n">
        <f aca="false">'4a - Funding Profiles'!D278</f>
        <v>0</v>
      </c>
      <c r="OJ10" s="41" t="n">
        <f aca="false">'4a - Funding Profiles'!E278</f>
        <v>0</v>
      </c>
      <c r="OK10" s="41" t="n">
        <f aca="false">'4a - Funding Profiles'!F278</f>
        <v>0</v>
      </c>
      <c r="OL10" s="41" t="n">
        <f aca="false">'4a - Funding Profiles'!G278</f>
        <v>0</v>
      </c>
      <c r="OM10" s="41" t="n">
        <f aca="false">'4a - Funding Profiles'!H278</f>
        <v>0</v>
      </c>
      <c r="ON10" s="41" t="n">
        <f aca="false">'4a - Funding Profiles'!I278</f>
        <v>0</v>
      </c>
      <c r="OO10" s="41" t="n">
        <f aca="false">'4a - Funding Profiles'!J278</f>
        <v>0</v>
      </c>
      <c r="OP10" s="41" t="n">
        <f aca="false">'4a - Funding Profiles'!K278</f>
        <v>0</v>
      </c>
      <c r="OQ10" s="41" t="n">
        <f aca="false">'4a - Funding Profiles'!L278</f>
        <v>0</v>
      </c>
      <c r="OR10" s="41" t="n">
        <f aca="false">'4a - Funding Profiles'!M278</f>
        <v>0</v>
      </c>
      <c r="OS10" s="41" t="n">
        <f aca="false">'4a - Funding Profiles'!N278</f>
        <v>0</v>
      </c>
      <c r="OT10" s="41" t="n">
        <f aca="false">'4a - Funding Profiles'!O278</f>
        <v>0</v>
      </c>
      <c r="OU10" s="41" t="n">
        <f aca="false">'4a - Funding Profiles'!P278</f>
        <v>0</v>
      </c>
      <c r="OV10" s="41" t="n">
        <f aca="false">'4a - Funding Profiles'!Q278</f>
        <v>0</v>
      </c>
      <c r="OW10" s="41" t="n">
        <f aca="false">'4a - Funding Profiles'!R278</f>
        <v>0</v>
      </c>
      <c r="OX10" s="41" t="n">
        <f aca="false">'4a - Funding Profiles'!S278</f>
        <v>0</v>
      </c>
      <c r="OY10" s="41" t="n">
        <f aca="false">'4a - Funding Profiles'!T278</f>
        <v>0</v>
      </c>
      <c r="OZ10" s="41" t="n">
        <f aca="false">'4a - Funding Profiles'!U278</f>
        <v>0</v>
      </c>
      <c r="PA10" s="41" t="n">
        <f aca="false">'4a - Funding Profiles'!V278</f>
        <v>0</v>
      </c>
      <c r="PB10" s="41" t="n">
        <f aca="false">'4a - Funding Profiles'!W278</f>
        <v>0</v>
      </c>
      <c r="PC10" s="41" t="n">
        <f aca="false">'4a - Funding Profiles'!X278</f>
        <v>0</v>
      </c>
      <c r="PD10" s="41" t="n">
        <f aca="false">'4a - Funding Profiles'!Y278</f>
        <v>0</v>
      </c>
      <c r="PE10" s="41" t="n">
        <f aca="false">'4a - Funding Profiles'!Z278</f>
        <v>0</v>
      </c>
      <c r="PF10" s="41" t="n">
        <f aca="false">'4a - Funding Profiles'!F279</f>
        <v>0</v>
      </c>
      <c r="QA10" s="41" t="n">
        <f aca="false">'4a - Funding Profiles'!C283</f>
        <v>0</v>
      </c>
      <c r="QB10" s="41" t="n">
        <f aca="false">'4b - PSI'!E21</f>
        <v>0</v>
      </c>
      <c r="QC10" s="41" t="n">
        <f aca="false">'4b - PSI'!F21</f>
        <v>0</v>
      </c>
      <c r="QD10" s="41" t="n">
        <f aca="false">'4b - PSI'!G21</f>
        <v>0</v>
      </c>
      <c r="QE10" s="41" t="n">
        <f aca="false">'4b - PSI'!H21</f>
        <v>0</v>
      </c>
      <c r="QF10" s="41" t="n">
        <f aca="false">'4b - PSI'!I21</f>
        <v>0</v>
      </c>
      <c r="QG10" s="41" t="n">
        <f aca="false">'4b - PSI'!J21</f>
        <v>0</v>
      </c>
      <c r="QH10" s="41" t="str">
        <f aca="false">'5 - Project Outputs'!C321</f>
        <v>Project 9: Not Applicable</v>
      </c>
      <c r="QI10" s="41" t="str">
        <f aca="false">'5 - Project Outputs'!C328</f>
        <v># of temporary FT jobs supported</v>
      </c>
      <c r="QJ10" s="41" t="str">
        <f aca="false">'5 - Project Outputs'!D328</f>
        <v>Number</v>
      </c>
      <c r="QK10" s="41" t="n">
        <f aca="false">'5 - Project Outputs'!E328</f>
        <v>0</v>
      </c>
      <c r="QL10" s="41" t="n">
        <f aca="false">'5 - Project Outputs'!F328</f>
        <v>0</v>
      </c>
      <c r="QM10" s="41" t="n">
        <f aca="false">'5 - Project Outputs'!G328</f>
        <v>0</v>
      </c>
      <c r="QN10" s="41" t="n">
        <f aca="false">'5 - Project Outputs'!H328</f>
        <v>0</v>
      </c>
      <c r="QO10" s="41" t="n">
        <f aca="false">'5 - Project Outputs'!I328</f>
        <v>0</v>
      </c>
      <c r="QP10" s="41" t="n">
        <f aca="false">'5 - Project Outputs'!J328</f>
        <v>0</v>
      </c>
      <c r="QQ10" s="41" t="n">
        <f aca="false">'5 - Project Outputs'!K328</f>
        <v>0</v>
      </c>
      <c r="QR10" s="41" t="n">
        <f aca="false">'5 - Project Outputs'!L328</f>
        <v>0</v>
      </c>
      <c r="QS10" s="41" t="n">
        <f aca="false">'5 - Project Outputs'!M328</f>
        <v>0</v>
      </c>
      <c r="QT10" s="41" t="n">
        <f aca="false">'5 - Project Outputs'!N328</f>
        <v>0</v>
      </c>
      <c r="QU10" s="41" t="n">
        <f aca="false">'5 - Project Outputs'!O328</f>
        <v>0</v>
      </c>
      <c r="QV10" s="41" t="n">
        <f aca="false">'5 - Project Outputs'!P328</f>
        <v>0</v>
      </c>
      <c r="QW10" s="41" t="n">
        <f aca="false">'5 - Project Outputs'!Q328</f>
        <v>0</v>
      </c>
      <c r="QX10" s="41" t="n">
        <f aca="false">'5 - Project Outputs'!R328</f>
        <v>0</v>
      </c>
      <c r="QY10" s="41" t="n">
        <f aca="false">'5 - Project Outputs'!S328</f>
        <v>0</v>
      </c>
      <c r="QZ10" s="41" t="n">
        <f aca="false">'5 - Project Outputs'!T328</f>
        <v>0</v>
      </c>
      <c r="RA10" s="41" t="n">
        <f aca="false">'5 - Project Outputs'!U328</f>
        <v>0</v>
      </c>
      <c r="RB10" s="41" t="n">
        <f aca="false">'5 - Project Outputs'!V328</f>
        <v>0</v>
      </c>
      <c r="RC10" s="41" t="n">
        <f aca="false">'5 - Project Outputs'!W328</f>
        <v>0</v>
      </c>
      <c r="RD10" s="41" t="n">
        <f aca="false">'5 - Project Outputs'!X328</f>
        <v>0</v>
      </c>
      <c r="RE10" s="41" t="str">
        <f aca="false">'5 - Project Outputs'!C329</f>
        <v># of full-time equivalent (FTE) permanent jobs created through the project</v>
      </c>
      <c r="RF10" s="41" t="str">
        <f aca="false">'5 - Project Outputs'!D329</f>
        <v>Number of FTE jobs</v>
      </c>
      <c r="RG10" s="41" t="n">
        <f aca="false">'5 - Project Outputs'!E329</f>
        <v>0</v>
      </c>
      <c r="RH10" s="41" t="n">
        <f aca="false">'5 - Project Outputs'!F329</f>
        <v>0</v>
      </c>
      <c r="RI10" s="41" t="n">
        <f aca="false">'5 - Project Outputs'!G329</f>
        <v>0</v>
      </c>
      <c r="RJ10" s="41" t="n">
        <f aca="false">'5 - Project Outputs'!H329</f>
        <v>0</v>
      </c>
      <c r="RK10" s="41" t="n">
        <f aca="false">'5 - Project Outputs'!I329</f>
        <v>0</v>
      </c>
      <c r="RL10" s="41" t="n">
        <f aca="false">'5 - Project Outputs'!J329</f>
        <v>0</v>
      </c>
      <c r="RM10" s="41" t="n">
        <f aca="false">'5 - Project Outputs'!K329</f>
        <v>0</v>
      </c>
      <c r="RN10" s="41" t="n">
        <f aca="false">'5 - Project Outputs'!L329</f>
        <v>0</v>
      </c>
      <c r="RO10" s="41" t="n">
        <f aca="false">'5 - Project Outputs'!M329</f>
        <v>0</v>
      </c>
      <c r="RP10" s="41" t="n">
        <f aca="false">'5 - Project Outputs'!N329</f>
        <v>0</v>
      </c>
      <c r="RQ10" s="41" t="n">
        <f aca="false">'5 - Project Outputs'!O329</f>
        <v>0</v>
      </c>
      <c r="RR10" s="41" t="n">
        <f aca="false">'5 - Project Outputs'!P329</f>
        <v>0</v>
      </c>
      <c r="RS10" s="41" t="n">
        <f aca="false">'5 - Project Outputs'!Q329</f>
        <v>0</v>
      </c>
      <c r="RT10" s="41" t="n">
        <f aca="false">'5 - Project Outputs'!R329</f>
        <v>0</v>
      </c>
      <c r="RU10" s="41" t="n">
        <f aca="false">'5 - Project Outputs'!S329</f>
        <v>0</v>
      </c>
      <c r="RV10" s="41" t="n">
        <f aca="false">'5 - Project Outputs'!T329</f>
        <v>0</v>
      </c>
      <c r="RW10" s="41" t="n">
        <f aca="false">'5 - Project Outputs'!U329</f>
        <v>0</v>
      </c>
      <c r="RX10" s="41" t="n">
        <f aca="false">'5 - Project Outputs'!V329</f>
        <v>0</v>
      </c>
      <c r="RY10" s="41" t="n">
        <f aca="false">'5 - Project Outputs'!W329</f>
        <v>0</v>
      </c>
      <c r="RZ10" s="41" t="n">
        <f aca="false">'5 - Project Outputs'!X329</f>
        <v>0</v>
      </c>
      <c r="SA10" s="41" t="str">
        <f aca="false">'5 - Project Outputs'!C330</f>
        <v># of full-time equivalent (FTE) permanent jobs safeguarded through the project</v>
      </c>
      <c r="SB10" s="41" t="str">
        <f aca="false">'5 - Project Outputs'!D330</f>
        <v>Number of FTE jobs</v>
      </c>
      <c r="SC10" s="41" t="n">
        <f aca="false">'5 - Project Outputs'!E330</f>
        <v>0</v>
      </c>
      <c r="SD10" s="41" t="n">
        <f aca="false">'5 - Project Outputs'!F330</f>
        <v>0</v>
      </c>
      <c r="SE10" s="41" t="n">
        <f aca="false">'5 - Project Outputs'!G330</f>
        <v>0</v>
      </c>
      <c r="SF10" s="41" t="n">
        <f aca="false">'5 - Project Outputs'!H330</f>
        <v>0</v>
      </c>
      <c r="SG10" s="41" t="n">
        <f aca="false">'5 - Project Outputs'!I330</f>
        <v>0</v>
      </c>
      <c r="SH10" s="41" t="n">
        <f aca="false">'5 - Project Outputs'!J330</f>
        <v>0</v>
      </c>
      <c r="SI10" s="41" t="n">
        <f aca="false">'5 - Project Outputs'!K330</f>
        <v>0</v>
      </c>
      <c r="SJ10" s="41" t="n">
        <f aca="false">'5 - Project Outputs'!L330</f>
        <v>0</v>
      </c>
      <c r="SK10" s="41" t="n">
        <f aca="false">'5 - Project Outputs'!M330</f>
        <v>0</v>
      </c>
      <c r="SL10" s="41" t="n">
        <f aca="false">'5 - Project Outputs'!N330</f>
        <v>0</v>
      </c>
      <c r="SM10" s="41" t="n">
        <f aca="false">'5 - Project Outputs'!O330</f>
        <v>0</v>
      </c>
      <c r="SN10" s="41" t="n">
        <f aca="false">'5 - Project Outputs'!P330</f>
        <v>0</v>
      </c>
      <c r="SO10" s="41" t="n">
        <f aca="false">'5 - Project Outputs'!Q330</f>
        <v>0</v>
      </c>
      <c r="SP10" s="41" t="n">
        <f aca="false">'5 - Project Outputs'!R330</f>
        <v>0</v>
      </c>
      <c r="SQ10" s="41" t="n">
        <f aca="false">'5 - Project Outputs'!S330</f>
        <v>0</v>
      </c>
      <c r="SR10" s="41" t="n">
        <f aca="false">'5 - Project Outputs'!T330</f>
        <v>0</v>
      </c>
      <c r="SS10" s="41" t="n">
        <f aca="false">'5 - Project Outputs'!U330</f>
        <v>0</v>
      </c>
      <c r="ST10" s="41" t="n">
        <f aca="false">'5 - Project Outputs'!V330</f>
        <v>0</v>
      </c>
      <c r="SU10" s="41" t="n">
        <f aca="false">'5 - Project Outputs'!W330</f>
        <v>0</v>
      </c>
      <c r="SV10" s="41" t="n">
        <f aca="false">'5 - Project Outputs'!X330</f>
        <v>0</v>
      </c>
      <c r="SW10" s="41" t="str">
        <f aca="false">'5 - Project Outputs'!C332</f>
        <v>&lt; Select &gt;</v>
      </c>
      <c r="SX10" s="41" t="str">
        <f aca="false">'5 - Project Outputs'!D332</f>
        <v>N/A</v>
      </c>
      <c r="SY10" s="41" t="n">
        <f aca="false">'5 - Project Outputs'!E332</f>
        <v>0</v>
      </c>
      <c r="SZ10" s="41" t="n">
        <f aca="false">'5 - Project Outputs'!F332</f>
        <v>0</v>
      </c>
      <c r="TA10" s="41" t="n">
        <f aca="false">'5 - Project Outputs'!G332</f>
        <v>0</v>
      </c>
      <c r="TB10" s="41" t="n">
        <f aca="false">'5 - Project Outputs'!H332</f>
        <v>0</v>
      </c>
      <c r="TC10" s="41" t="n">
        <f aca="false">'5 - Project Outputs'!I332</f>
        <v>0</v>
      </c>
      <c r="TD10" s="41" t="n">
        <f aca="false">'5 - Project Outputs'!J332</f>
        <v>0</v>
      </c>
      <c r="TE10" s="41" t="n">
        <f aca="false">'5 - Project Outputs'!K332</f>
        <v>0</v>
      </c>
      <c r="TF10" s="41" t="n">
        <f aca="false">'5 - Project Outputs'!L332</f>
        <v>0</v>
      </c>
      <c r="TG10" s="41" t="n">
        <f aca="false">'5 - Project Outputs'!M332</f>
        <v>0</v>
      </c>
      <c r="TH10" s="41" t="n">
        <f aca="false">'5 - Project Outputs'!N332</f>
        <v>0</v>
      </c>
      <c r="TI10" s="41" t="n">
        <f aca="false">'5 - Project Outputs'!O332</f>
        <v>0</v>
      </c>
      <c r="TJ10" s="41" t="n">
        <f aca="false">'5 - Project Outputs'!P332</f>
        <v>0</v>
      </c>
      <c r="TK10" s="41" t="n">
        <f aca="false">'5 - Project Outputs'!Q332</f>
        <v>0</v>
      </c>
      <c r="TL10" s="41" t="n">
        <f aca="false">'5 - Project Outputs'!R332</f>
        <v>0</v>
      </c>
      <c r="TM10" s="41" t="n">
        <f aca="false">'5 - Project Outputs'!S332</f>
        <v>0</v>
      </c>
      <c r="TN10" s="41" t="n">
        <f aca="false">'5 - Project Outputs'!T332</f>
        <v>0</v>
      </c>
      <c r="TO10" s="41" t="n">
        <f aca="false">'5 - Project Outputs'!U332</f>
        <v>0</v>
      </c>
      <c r="TP10" s="41" t="n">
        <f aca="false">'5 - Project Outputs'!V332</f>
        <v>0</v>
      </c>
      <c r="TQ10" s="41" t="n">
        <f aca="false">'5 - Project Outputs'!W332</f>
        <v>0</v>
      </c>
      <c r="TR10" s="41" t="n">
        <f aca="false">'5 - Project Outputs'!X332</f>
        <v>0</v>
      </c>
      <c r="TS10" s="41" t="n">
        <f aca="false">'5 - Project Outputs'!Y332</f>
        <v>0</v>
      </c>
      <c r="TT10" s="41" t="str">
        <f aca="false">'5 - Project Outputs'!C333</f>
        <v>&lt; Select &gt;</v>
      </c>
      <c r="TU10" s="41" t="str">
        <f aca="false">'5 - Project Outputs'!D333</f>
        <v>N/A</v>
      </c>
      <c r="TV10" s="41" t="n">
        <f aca="false">'5 - Project Outputs'!E333</f>
        <v>0</v>
      </c>
      <c r="TW10" s="41" t="n">
        <f aca="false">'5 - Project Outputs'!F333</f>
        <v>0</v>
      </c>
      <c r="TX10" s="41" t="n">
        <f aca="false">'5 - Project Outputs'!G333</f>
        <v>0</v>
      </c>
      <c r="TY10" s="41" t="n">
        <f aca="false">'5 - Project Outputs'!H333</f>
        <v>0</v>
      </c>
      <c r="TZ10" s="41" t="n">
        <f aca="false">'5 - Project Outputs'!I333</f>
        <v>0</v>
      </c>
      <c r="UA10" s="41" t="n">
        <f aca="false">'5 - Project Outputs'!J333</f>
        <v>0</v>
      </c>
      <c r="UB10" s="41" t="n">
        <f aca="false">'5 - Project Outputs'!K333</f>
        <v>0</v>
      </c>
      <c r="UC10" s="41" t="n">
        <f aca="false">'5 - Project Outputs'!L333</f>
        <v>0</v>
      </c>
      <c r="UD10" s="41" t="n">
        <f aca="false">'5 - Project Outputs'!M333</f>
        <v>0</v>
      </c>
      <c r="UE10" s="41" t="n">
        <f aca="false">'5 - Project Outputs'!N333</f>
        <v>0</v>
      </c>
      <c r="UF10" s="41" t="n">
        <f aca="false">'5 - Project Outputs'!O333</f>
        <v>0</v>
      </c>
      <c r="UG10" s="41" t="n">
        <f aca="false">'5 - Project Outputs'!P333</f>
        <v>0</v>
      </c>
      <c r="UH10" s="41" t="n">
        <f aca="false">'5 - Project Outputs'!Q333</f>
        <v>0</v>
      </c>
      <c r="UI10" s="41" t="n">
        <f aca="false">'5 - Project Outputs'!R333</f>
        <v>0</v>
      </c>
      <c r="UJ10" s="41" t="n">
        <f aca="false">'5 - Project Outputs'!S333</f>
        <v>0</v>
      </c>
      <c r="UK10" s="41" t="n">
        <f aca="false">'5 - Project Outputs'!T333</f>
        <v>0</v>
      </c>
      <c r="UL10" s="41" t="n">
        <f aca="false">'5 - Project Outputs'!U333</f>
        <v>0</v>
      </c>
      <c r="UM10" s="41" t="n">
        <f aca="false">'5 - Project Outputs'!V333</f>
        <v>0</v>
      </c>
      <c r="UN10" s="41" t="n">
        <f aca="false">'5 - Project Outputs'!W333</f>
        <v>0</v>
      </c>
      <c r="UO10" s="41" t="n">
        <f aca="false">'5 - Project Outputs'!X333</f>
        <v>0</v>
      </c>
      <c r="UP10" s="41" t="n">
        <f aca="false">'5 - Project Outputs'!Y333</f>
        <v>0</v>
      </c>
      <c r="UQ10" s="41" t="str">
        <f aca="false">'5 - Project Outputs'!C334</f>
        <v>&lt; Select &gt;</v>
      </c>
      <c r="UR10" s="41" t="str">
        <f aca="false">'5 - Project Outputs'!D334</f>
        <v>N/A</v>
      </c>
      <c r="US10" s="41" t="n">
        <f aca="false">'5 - Project Outputs'!E334</f>
        <v>0</v>
      </c>
      <c r="UT10" s="41" t="n">
        <f aca="false">'5 - Project Outputs'!F334</f>
        <v>0</v>
      </c>
      <c r="UU10" s="41" t="n">
        <f aca="false">'5 - Project Outputs'!G334</f>
        <v>0</v>
      </c>
      <c r="UV10" s="41" t="n">
        <f aca="false">'5 - Project Outputs'!H334</f>
        <v>0</v>
      </c>
      <c r="UW10" s="41" t="n">
        <f aca="false">'5 - Project Outputs'!I334</f>
        <v>0</v>
      </c>
      <c r="UX10" s="41" t="n">
        <f aca="false">'5 - Project Outputs'!J334</f>
        <v>0</v>
      </c>
      <c r="UY10" s="41" t="n">
        <f aca="false">'5 - Project Outputs'!K334</f>
        <v>0</v>
      </c>
      <c r="UZ10" s="41" t="n">
        <f aca="false">'5 - Project Outputs'!L334</f>
        <v>0</v>
      </c>
      <c r="VA10" s="41" t="n">
        <f aca="false">'5 - Project Outputs'!M334</f>
        <v>0</v>
      </c>
      <c r="VB10" s="41" t="n">
        <f aca="false">'5 - Project Outputs'!N334</f>
        <v>0</v>
      </c>
      <c r="VC10" s="41" t="n">
        <f aca="false">'5 - Project Outputs'!O334</f>
        <v>0</v>
      </c>
      <c r="VD10" s="41" t="n">
        <f aca="false">'5 - Project Outputs'!P334</f>
        <v>0</v>
      </c>
      <c r="VE10" s="41" t="n">
        <f aca="false">'5 - Project Outputs'!Q334</f>
        <v>0</v>
      </c>
      <c r="VF10" s="41" t="n">
        <f aca="false">'5 - Project Outputs'!R334</f>
        <v>0</v>
      </c>
      <c r="VG10" s="41" t="n">
        <f aca="false">'5 - Project Outputs'!S334</f>
        <v>0</v>
      </c>
      <c r="VH10" s="41" t="n">
        <f aca="false">'5 - Project Outputs'!T334</f>
        <v>0</v>
      </c>
      <c r="VI10" s="41" t="n">
        <f aca="false">'5 - Project Outputs'!U334</f>
        <v>0</v>
      </c>
      <c r="VJ10" s="41" t="n">
        <f aca="false">'5 - Project Outputs'!V334</f>
        <v>0</v>
      </c>
      <c r="VK10" s="41" t="n">
        <f aca="false">'5 - Project Outputs'!W334</f>
        <v>0</v>
      </c>
      <c r="VL10" s="41" t="n">
        <f aca="false">'5 - Project Outputs'!X334</f>
        <v>0</v>
      </c>
      <c r="VM10" s="41" t="n">
        <f aca="false">'5 - Project Outputs'!Y334</f>
        <v>0</v>
      </c>
      <c r="VN10" s="41" t="str">
        <f aca="false">'5 - Project Outputs'!C335</f>
        <v>&lt; Select &gt;</v>
      </c>
      <c r="VO10" s="41" t="str">
        <f aca="false">'5 - Project Outputs'!D335</f>
        <v>N/A</v>
      </c>
      <c r="VP10" s="41" t="n">
        <f aca="false">'5 - Project Outputs'!E335</f>
        <v>0</v>
      </c>
      <c r="VQ10" s="41" t="n">
        <f aca="false">'5 - Project Outputs'!F335</f>
        <v>0</v>
      </c>
      <c r="VR10" s="41" t="n">
        <f aca="false">'5 - Project Outputs'!G335</f>
        <v>0</v>
      </c>
      <c r="VS10" s="41" t="n">
        <f aca="false">'5 - Project Outputs'!H335</f>
        <v>0</v>
      </c>
      <c r="VT10" s="41" t="n">
        <f aca="false">'5 - Project Outputs'!I335</f>
        <v>0</v>
      </c>
      <c r="VU10" s="41" t="n">
        <f aca="false">'5 - Project Outputs'!J335</f>
        <v>0</v>
      </c>
      <c r="VV10" s="41" t="n">
        <f aca="false">'5 - Project Outputs'!K335</f>
        <v>0</v>
      </c>
      <c r="VW10" s="41" t="n">
        <f aca="false">'5 - Project Outputs'!L335</f>
        <v>0</v>
      </c>
      <c r="VX10" s="41" t="n">
        <f aca="false">'5 - Project Outputs'!M335</f>
        <v>0</v>
      </c>
      <c r="VY10" s="41" t="n">
        <f aca="false">'5 - Project Outputs'!N335</f>
        <v>0</v>
      </c>
      <c r="VZ10" s="41" t="n">
        <f aca="false">'5 - Project Outputs'!O335</f>
        <v>0</v>
      </c>
      <c r="WA10" s="41" t="n">
        <f aca="false">'5 - Project Outputs'!P335</f>
        <v>0</v>
      </c>
      <c r="WB10" s="41" t="n">
        <f aca="false">'5 - Project Outputs'!Q335</f>
        <v>0</v>
      </c>
      <c r="WC10" s="41" t="n">
        <f aca="false">'5 - Project Outputs'!R335</f>
        <v>0</v>
      </c>
      <c r="WD10" s="41" t="n">
        <f aca="false">'5 - Project Outputs'!S335</f>
        <v>0</v>
      </c>
      <c r="WE10" s="41" t="n">
        <f aca="false">'5 - Project Outputs'!T335</f>
        <v>0</v>
      </c>
      <c r="WF10" s="41" t="n">
        <f aca="false">'5 - Project Outputs'!U335</f>
        <v>0</v>
      </c>
      <c r="WG10" s="41" t="n">
        <f aca="false">'5 - Project Outputs'!V335</f>
        <v>0</v>
      </c>
      <c r="WH10" s="41" t="n">
        <f aca="false">'5 - Project Outputs'!W335</f>
        <v>0</v>
      </c>
      <c r="WI10" s="41" t="n">
        <f aca="false">'5 - Project Outputs'!X335</f>
        <v>0</v>
      </c>
      <c r="WJ10" s="41" t="n">
        <f aca="false">'5 - Project Outputs'!Y335</f>
        <v>0</v>
      </c>
      <c r="WK10" s="41" t="str">
        <f aca="false">'5 - Project Outputs'!C336</f>
        <v>&lt; Select &gt;</v>
      </c>
      <c r="WL10" s="41" t="str">
        <f aca="false">'5 - Project Outputs'!D336</f>
        <v>N/A</v>
      </c>
      <c r="WM10" s="41" t="n">
        <f aca="false">'5 - Project Outputs'!E336</f>
        <v>0</v>
      </c>
      <c r="WN10" s="41" t="n">
        <f aca="false">'5 - Project Outputs'!F336</f>
        <v>0</v>
      </c>
      <c r="WO10" s="41" t="n">
        <f aca="false">'5 - Project Outputs'!G336</f>
        <v>0</v>
      </c>
      <c r="WP10" s="41" t="n">
        <f aca="false">'5 - Project Outputs'!H336</f>
        <v>0</v>
      </c>
      <c r="WQ10" s="41" t="n">
        <f aca="false">'5 - Project Outputs'!I336</f>
        <v>0</v>
      </c>
      <c r="WR10" s="41" t="n">
        <f aca="false">'5 - Project Outputs'!J336</f>
        <v>0</v>
      </c>
      <c r="WS10" s="41" t="n">
        <f aca="false">'5 - Project Outputs'!K336</f>
        <v>0</v>
      </c>
      <c r="WT10" s="41" t="n">
        <f aca="false">'5 - Project Outputs'!L336</f>
        <v>0</v>
      </c>
      <c r="WU10" s="41" t="n">
        <f aca="false">'5 - Project Outputs'!M336</f>
        <v>0</v>
      </c>
      <c r="WV10" s="41" t="n">
        <f aca="false">'5 - Project Outputs'!N336</f>
        <v>0</v>
      </c>
      <c r="WW10" s="41" t="n">
        <f aca="false">'5 - Project Outputs'!O336</f>
        <v>0</v>
      </c>
      <c r="WX10" s="41" t="n">
        <f aca="false">'5 - Project Outputs'!P336</f>
        <v>0</v>
      </c>
      <c r="WY10" s="41" t="n">
        <f aca="false">'5 - Project Outputs'!Q336</f>
        <v>0</v>
      </c>
      <c r="WZ10" s="41" t="n">
        <f aca="false">'5 - Project Outputs'!R336</f>
        <v>0</v>
      </c>
      <c r="XA10" s="41" t="n">
        <f aca="false">'5 - Project Outputs'!S336</f>
        <v>0</v>
      </c>
      <c r="XB10" s="41" t="n">
        <f aca="false">'5 - Project Outputs'!T336</f>
        <v>0</v>
      </c>
      <c r="XC10" s="41" t="n">
        <f aca="false">'5 - Project Outputs'!U336</f>
        <v>0</v>
      </c>
      <c r="XD10" s="41" t="n">
        <f aca="false">'5 - Project Outputs'!V336</f>
        <v>0</v>
      </c>
      <c r="XE10" s="41" t="n">
        <f aca="false">'5 - Project Outputs'!W336</f>
        <v>0</v>
      </c>
      <c r="XF10" s="41" t="n">
        <f aca="false">'5 - Project Outputs'!X336</f>
        <v>0</v>
      </c>
      <c r="XG10" s="41" t="n">
        <f aca="false">'5 - Project Outputs'!Y336</f>
        <v>0</v>
      </c>
      <c r="XH10" s="41" t="str">
        <f aca="false">'5 - Project Outputs'!C337</f>
        <v>&lt; Select &gt;</v>
      </c>
      <c r="XI10" s="41" t="str">
        <f aca="false">'5 - Project Outputs'!D337</f>
        <v>N/A</v>
      </c>
      <c r="XJ10" s="41" t="n">
        <f aca="false">'5 - Project Outputs'!E337</f>
        <v>0</v>
      </c>
      <c r="XK10" s="41" t="n">
        <f aca="false">'5 - Project Outputs'!F337</f>
        <v>0</v>
      </c>
      <c r="XL10" s="41" t="n">
        <f aca="false">'5 - Project Outputs'!G337</f>
        <v>0</v>
      </c>
      <c r="XM10" s="41" t="n">
        <f aca="false">'5 - Project Outputs'!H337</f>
        <v>0</v>
      </c>
      <c r="XN10" s="41" t="n">
        <f aca="false">'5 - Project Outputs'!I337</f>
        <v>0</v>
      </c>
      <c r="XO10" s="41" t="n">
        <f aca="false">'5 - Project Outputs'!J337</f>
        <v>0</v>
      </c>
      <c r="XP10" s="41" t="n">
        <f aca="false">'5 - Project Outputs'!K337</f>
        <v>0</v>
      </c>
      <c r="XQ10" s="41" t="n">
        <f aca="false">'5 - Project Outputs'!L337</f>
        <v>0</v>
      </c>
      <c r="XR10" s="41" t="n">
        <f aca="false">'5 - Project Outputs'!M337</f>
        <v>0</v>
      </c>
      <c r="XS10" s="41" t="n">
        <f aca="false">'5 - Project Outputs'!N337</f>
        <v>0</v>
      </c>
      <c r="XT10" s="41" t="n">
        <f aca="false">'5 - Project Outputs'!O337</f>
        <v>0</v>
      </c>
      <c r="XU10" s="41" t="n">
        <f aca="false">'5 - Project Outputs'!P337</f>
        <v>0</v>
      </c>
      <c r="XV10" s="41" t="n">
        <f aca="false">'5 - Project Outputs'!Q337</f>
        <v>0</v>
      </c>
      <c r="XW10" s="41" t="n">
        <f aca="false">'5 - Project Outputs'!R337</f>
        <v>0</v>
      </c>
      <c r="XX10" s="41" t="n">
        <f aca="false">'5 - Project Outputs'!S337</f>
        <v>0</v>
      </c>
      <c r="XY10" s="41" t="n">
        <f aca="false">'5 - Project Outputs'!T337</f>
        <v>0</v>
      </c>
      <c r="XZ10" s="41" t="n">
        <f aca="false">'5 - Project Outputs'!U337</f>
        <v>0</v>
      </c>
      <c r="YA10" s="41" t="n">
        <f aca="false">'5 - Project Outputs'!V337</f>
        <v>0</v>
      </c>
      <c r="YB10" s="41" t="n">
        <f aca="false">'5 - Project Outputs'!W337</f>
        <v>0</v>
      </c>
      <c r="YC10" s="41" t="n">
        <f aca="false">'5 - Project Outputs'!X337</f>
        <v>0</v>
      </c>
      <c r="YD10" s="41" t="n">
        <f aca="false">'5 - Project Outputs'!Y337</f>
        <v>0</v>
      </c>
      <c r="YE10" s="41" t="str">
        <f aca="false">'5 - Project Outputs'!C338</f>
        <v>&lt; Select &gt;</v>
      </c>
      <c r="YF10" s="41" t="str">
        <f aca="false">'5 - Project Outputs'!D338</f>
        <v>N/A</v>
      </c>
      <c r="YG10" s="41" t="n">
        <f aca="false">'5 - Project Outputs'!E338</f>
        <v>0</v>
      </c>
      <c r="YH10" s="41" t="n">
        <f aca="false">'5 - Project Outputs'!F338</f>
        <v>0</v>
      </c>
      <c r="YI10" s="41" t="n">
        <f aca="false">'5 - Project Outputs'!G338</f>
        <v>0</v>
      </c>
      <c r="YJ10" s="41" t="n">
        <f aca="false">'5 - Project Outputs'!H338</f>
        <v>0</v>
      </c>
      <c r="YK10" s="41" t="n">
        <f aca="false">'5 - Project Outputs'!I338</f>
        <v>0</v>
      </c>
      <c r="YL10" s="41" t="n">
        <f aca="false">'5 - Project Outputs'!J338</f>
        <v>0</v>
      </c>
      <c r="YM10" s="41" t="n">
        <f aca="false">'5 - Project Outputs'!K338</f>
        <v>0</v>
      </c>
      <c r="YN10" s="41" t="n">
        <f aca="false">'5 - Project Outputs'!L338</f>
        <v>0</v>
      </c>
      <c r="YO10" s="41" t="n">
        <f aca="false">'5 - Project Outputs'!M338</f>
        <v>0</v>
      </c>
      <c r="YP10" s="41" t="n">
        <f aca="false">'5 - Project Outputs'!N338</f>
        <v>0</v>
      </c>
      <c r="YQ10" s="41" t="n">
        <f aca="false">'5 - Project Outputs'!O338</f>
        <v>0</v>
      </c>
      <c r="YR10" s="41" t="n">
        <f aca="false">'5 - Project Outputs'!P338</f>
        <v>0</v>
      </c>
      <c r="YS10" s="41" t="n">
        <f aca="false">'5 - Project Outputs'!Q338</f>
        <v>0</v>
      </c>
      <c r="YT10" s="41" t="n">
        <f aca="false">'5 - Project Outputs'!R338</f>
        <v>0</v>
      </c>
      <c r="YU10" s="41" t="n">
        <f aca="false">'5 - Project Outputs'!S338</f>
        <v>0</v>
      </c>
      <c r="YV10" s="41" t="n">
        <f aca="false">'5 - Project Outputs'!T338</f>
        <v>0</v>
      </c>
      <c r="YW10" s="41" t="n">
        <f aca="false">'5 - Project Outputs'!U338</f>
        <v>0</v>
      </c>
      <c r="YX10" s="41" t="n">
        <f aca="false">'5 - Project Outputs'!V338</f>
        <v>0</v>
      </c>
      <c r="YY10" s="41" t="n">
        <f aca="false">'5 - Project Outputs'!W338</f>
        <v>0</v>
      </c>
      <c r="YZ10" s="41" t="n">
        <f aca="false">'5 - Project Outputs'!X338</f>
        <v>0</v>
      </c>
      <c r="ZA10" s="41" t="n">
        <f aca="false">'5 - Project Outputs'!Y338</f>
        <v>0</v>
      </c>
      <c r="ZB10" s="41" t="str">
        <f aca="false">'5 - Project Outputs'!C339</f>
        <v>&lt; Select &gt;</v>
      </c>
      <c r="ZC10" s="41" t="str">
        <f aca="false">'5 - Project Outputs'!D339</f>
        <v>N/A</v>
      </c>
      <c r="ZD10" s="41" t="n">
        <f aca="false">'5 - Project Outputs'!E339</f>
        <v>0</v>
      </c>
      <c r="ZE10" s="41" t="n">
        <f aca="false">'5 - Project Outputs'!F339</f>
        <v>0</v>
      </c>
      <c r="ZF10" s="41" t="n">
        <f aca="false">'5 - Project Outputs'!G339</f>
        <v>0</v>
      </c>
      <c r="ZG10" s="41" t="n">
        <f aca="false">'5 - Project Outputs'!H339</f>
        <v>0</v>
      </c>
      <c r="ZH10" s="41" t="n">
        <f aca="false">'5 - Project Outputs'!I339</f>
        <v>0</v>
      </c>
      <c r="ZI10" s="41" t="n">
        <f aca="false">'5 - Project Outputs'!J339</f>
        <v>0</v>
      </c>
      <c r="ZJ10" s="41" t="n">
        <f aca="false">'5 - Project Outputs'!K339</f>
        <v>0</v>
      </c>
      <c r="ZK10" s="41" t="n">
        <f aca="false">'5 - Project Outputs'!L339</f>
        <v>0</v>
      </c>
      <c r="ZL10" s="41" t="n">
        <f aca="false">'5 - Project Outputs'!M339</f>
        <v>0</v>
      </c>
      <c r="ZM10" s="41" t="n">
        <f aca="false">'5 - Project Outputs'!N339</f>
        <v>0</v>
      </c>
      <c r="ZN10" s="41" t="n">
        <f aca="false">'5 - Project Outputs'!O339</f>
        <v>0</v>
      </c>
      <c r="ZO10" s="41" t="n">
        <f aca="false">'5 - Project Outputs'!P339</f>
        <v>0</v>
      </c>
      <c r="ZP10" s="41" t="n">
        <f aca="false">'5 - Project Outputs'!Q339</f>
        <v>0</v>
      </c>
      <c r="ZQ10" s="41" t="n">
        <f aca="false">'5 - Project Outputs'!R339</f>
        <v>0</v>
      </c>
      <c r="ZR10" s="41" t="n">
        <f aca="false">'5 - Project Outputs'!S339</f>
        <v>0</v>
      </c>
      <c r="ZS10" s="41" t="n">
        <f aca="false">'5 - Project Outputs'!T339</f>
        <v>0</v>
      </c>
      <c r="ZT10" s="41" t="n">
        <f aca="false">'5 - Project Outputs'!U339</f>
        <v>0</v>
      </c>
      <c r="ZU10" s="41" t="n">
        <f aca="false">'5 - Project Outputs'!V339</f>
        <v>0</v>
      </c>
      <c r="ZV10" s="41" t="n">
        <f aca="false">'5 - Project Outputs'!W339</f>
        <v>0</v>
      </c>
      <c r="ZW10" s="41" t="n">
        <f aca="false">'5 - Project Outputs'!X339</f>
        <v>0</v>
      </c>
      <c r="ZX10" s="41" t="n">
        <f aca="false">'5 - Project Outputs'!Y339</f>
        <v>0</v>
      </c>
      <c r="ZY10" s="41" t="str">
        <f aca="false">'5 - Project Outputs'!C340</f>
        <v>&lt; Select &gt;</v>
      </c>
      <c r="ZZ10" s="41" t="str">
        <f aca="false">'5 - Project Outputs'!D340</f>
        <v>N/A</v>
      </c>
      <c r="AAA10" s="41" t="n">
        <f aca="false">'5 - Project Outputs'!E340</f>
        <v>0</v>
      </c>
      <c r="AAB10" s="41" t="n">
        <f aca="false">'5 - Project Outputs'!F340</f>
        <v>0</v>
      </c>
      <c r="AAC10" s="41" t="n">
        <f aca="false">'5 - Project Outputs'!G340</f>
        <v>0</v>
      </c>
      <c r="AAD10" s="41" t="n">
        <f aca="false">'5 - Project Outputs'!H340</f>
        <v>0</v>
      </c>
      <c r="AAE10" s="41" t="n">
        <f aca="false">'5 - Project Outputs'!I340</f>
        <v>0</v>
      </c>
      <c r="AAF10" s="41" t="n">
        <f aca="false">'5 - Project Outputs'!J340</f>
        <v>0</v>
      </c>
      <c r="AAG10" s="41" t="n">
        <f aca="false">'5 - Project Outputs'!K340</f>
        <v>0</v>
      </c>
      <c r="AAH10" s="41" t="n">
        <f aca="false">'5 - Project Outputs'!L340</f>
        <v>0</v>
      </c>
      <c r="AAI10" s="41" t="n">
        <f aca="false">'5 - Project Outputs'!M340</f>
        <v>0</v>
      </c>
      <c r="AAJ10" s="41" t="n">
        <f aca="false">'5 - Project Outputs'!N340</f>
        <v>0</v>
      </c>
      <c r="AAK10" s="41" t="n">
        <f aca="false">'5 - Project Outputs'!O340</f>
        <v>0</v>
      </c>
      <c r="AAL10" s="41" t="n">
        <f aca="false">'5 - Project Outputs'!P340</f>
        <v>0</v>
      </c>
      <c r="AAM10" s="41" t="n">
        <f aca="false">'5 - Project Outputs'!Q340</f>
        <v>0</v>
      </c>
      <c r="AAN10" s="41" t="n">
        <f aca="false">'5 - Project Outputs'!R340</f>
        <v>0</v>
      </c>
      <c r="AAO10" s="41" t="n">
        <f aca="false">'5 - Project Outputs'!S340</f>
        <v>0</v>
      </c>
      <c r="AAP10" s="41" t="n">
        <f aca="false">'5 - Project Outputs'!T340</f>
        <v>0</v>
      </c>
      <c r="AAQ10" s="41" t="n">
        <f aca="false">'5 - Project Outputs'!U340</f>
        <v>0</v>
      </c>
      <c r="AAR10" s="41" t="n">
        <f aca="false">'5 - Project Outputs'!V340</f>
        <v>0</v>
      </c>
      <c r="AAS10" s="41" t="n">
        <f aca="false">'5 - Project Outputs'!W340</f>
        <v>0</v>
      </c>
      <c r="AAT10" s="41" t="n">
        <f aca="false">'5 - Project Outputs'!X340</f>
        <v>0</v>
      </c>
      <c r="AAU10" s="41" t="n">
        <f aca="false">'5 - Project Outputs'!Y340</f>
        <v>0</v>
      </c>
      <c r="AAV10" s="41" t="str">
        <f aca="false">'5 - Project Outputs'!C341</f>
        <v>&lt; Select &gt;</v>
      </c>
      <c r="AAW10" s="41" t="str">
        <f aca="false">'5 - Project Outputs'!D341</f>
        <v>N/A</v>
      </c>
      <c r="AAX10" s="41" t="n">
        <f aca="false">'5 - Project Outputs'!E341</f>
        <v>0</v>
      </c>
      <c r="AAY10" s="41" t="n">
        <f aca="false">'5 - Project Outputs'!F341</f>
        <v>0</v>
      </c>
      <c r="AAZ10" s="41" t="n">
        <f aca="false">'5 - Project Outputs'!G341</f>
        <v>0</v>
      </c>
      <c r="ABA10" s="41" t="n">
        <f aca="false">'5 - Project Outputs'!H341</f>
        <v>0</v>
      </c>
      <c r="ABB10" s="41" t="n">
        <f aca="false">'5 - Project Outputs'!I341</f>
        <v>0</v>
      </c>
      <c r="ABC10" s="41" t="n">
        <f aca="false">'5 - Project Outputs'!J341</f>
        <v>0</v>
      </c>
      <c r="ABD10" s="41" t="n">
        <f aca="false">'5 - Project Outputs'!K341</f>
        <v>0</v>
      </c>
      <c r="ABE10" s="41" t="n">
        <f aca="false">'5 - Project Outputs'!L341</f>
        <v>0</v>
      </c>
      <c r="ABF10" s="41" t="n">
        <f aca="false">'5 - Project Outputs'!M341</f>
        <v>0</v>
      </c>
      <c r="ABG10" s="41" t="n">
        <f aca="false">'5 - Project Outputs'!N341</f>
        <v>0</v>
      </c>
      <c r="ABH10" s="41" t="n">
        <f aca="false">'5 - Project Outputs'!O341</f>
        <v>0</v>
      </c>
      <c r="ABI10" s="41" t="n">
        <f aca="false">'5 - Project Outputs'!P341</f>
        <v>0</v>
      </c>
      <c r="ABJ10" s="41" t="n">
        <f aca="false">'5 - Project Outputs'!Q341</f>
        <v>0</v>
      </c>
      <c r="ABK10" s="41" t="n">
        <f aca="false">'5 - Project Outputs'!R341</f>
        <v>0</v>
      </c>
      <c r="ABL10" s="41" t="n">
        <f aca="false">'5 - Project Outputs'!S341</f>
        <v>0</v>
      </c>
      <c r="ABM10" s="41" t="n">
        <f aca="false">'5 - Project Outputs'!T341</f>
        <v>0</v>
      </c>
      <c r="ABN10" s="41" t="n">
        <f aca="false">'5 - Project Outputs'!U341</f>
        <v>0</v>
      </c>
      <c r="ABO10" s="41" t="n">
        <f aca="false">'5 - Project Outputs'!V341</f>
        <v>0</v>
      </c>
      <c r="ABP10" s="41" t="n">
        <f aca="false">'5 - Project Outputs'!W341</f>
        <v>0</v>
      </c>
      <c r="ABQ10" s="41" t="n">
        <f aca="false">'5 - Project Outputs'!X341</f>
        <v>0</v>
      </c>
      <c r="ABR10" s="41" t="n">
        <f aca="false">'5 - Project Outputs'!Y341</f>
        <v>0</v>
      </c>
      <c r="ABS10" s="41" t="str">
        <f aca="false">'5 - Project Outputs'!C342</f>
        <v>&lt; Select &gt;</v>
      </c>
      <c r="ABT10" s="41" t="str">
        <f aca="false">'5 - Project Outputs'!D342</f>
        <v>N/A</v>
      </c>
      <c r="ABU10" s="41" t="n">
        <f aca="false">'5 - Project Outputs'!E342</f>
        <v>0</v>
      </c>
      <c r="ABV10" s="41" t="n">
        <f aca="false">'5 - Project Outputs'!F342</f>
        <v>0</v>
      </c>
      <c r="ABW10" s="41" t="n">
        <f aca="false">'5 - Project Outputs'!G342</f>
        <v>0</v>
      </c>
      <c r="ABX10" s="41" t="n">
        <f aca="false">'5 - Project Outputs'!H342</f>
        <v>0</v>
      </c>
      <c r="ABY10" s="41" t="n">
        <f aca="false">'5 - Project Outputs'!I342</f>
        <v>0</v>
      </c>
      <c r="ABZ10" s="41" t="n">
        <f aca="false">'5 - Project Outputs'!J342</f>
        <v>0</v>
      </c>
      <c r="ACA10" s="41" t="n">
        <f aca="false">'5 - Project Outputs'!K342</f>
        <v>0</v>
      </c>
      <c r="ACB10" s="41" t="n">
        <f aca="false">'5 - Project Outputs'!L342</f>
        <v>0</v>
      </c>
      <c r="ACC10" s="41" t="n">
        <f aca="false">'5 - Project Outputs'!M342</f>
        <v>0</v>
      </c>
      <c r="ACD10" s="41" t="n">
        <f aca="false">'5 - Project Outputs'!N342</f>
        <v>0</v>
      </c>
      <c r="ACE10" s="41" t="n">
        <f aca="false">'5 - Project Outputs'!O342</f>
        <v>0</v>
      </c>
      <c r="ACF10" s="41" t="n">
        <f aca="false">'5 - Project Outputs'!P342</f>
        <v>0</v>
      </c>
      <c r="ACG10" s="41" t="n">
        <f aca="false">'5 - Project Outputs'!Q342</f>
        <v>0</v>
      </c>
      <c r="ACH10" s="41" t="n">
        <f aca="false">'5 - Project Outputs'!R342</f>
        <v>0</v>
      </c>
      <c r="ACI10" s="41" t="n">
        <f aca="false">'5 - Project Outputs'!S342</f>
        <v>0</v>
      </c>
      <c r="ACJ10" s="41" t="n">
        <f aca="false">'5 - Project Outputs'!T342</f>
        <v>0</v>
      </c>
      <c r="ACK10" s="41" t="n">
        <f aca="false">'5 - Project Outputs'!U342</f>
        <v>0</v>
      </c>
      <c r="ACL10" s="41" t="n">
        <f aca="false">'5 - Project Outputs'!V342</f>
        <v>0</v>
      </c>
      <c r="ACM10" s="41" t="n">
        <f aca="false">'5 - Project Outputs'!W342</f>
        <v>0</v>
      </c>
      <c r="ACN10" s="41" t="n">
        <f aca="false">'5 - Project Outputs'!X342</f>
        <v>0</v>
      </c>
      <c r="ACO10" s="41" t="n">
        <f aca="false">'5 - Project Outputs'!Y342</f>
        <v>0</v>
      </c>
      <c r="ACP10" s="41" t="str">
        <f aca="false">'5 - Project Outputs'!C343</f>
        <v>&lt; Select &gt;</v>
      </c>
      <c r="ACQ10" s="41" t="str">
        <f aca="false">'5 - Project Outputs'!D343</f>
        <v>N/A</v>
      </c>
      <c r="ACR10" s="41" t="n">
        <f aca="false">'5 - Project Outputs'!E343</f>
        <v>0</v>
      </c>
      <c r="ACS10" s="41" t="n">
        <f aca="false">'5 - Project Outputs'!F343</f>
        <v>0</v>
      </c>
      <c r="ACT10" s="41" t="n">
        <f aca="false">'5 - Project Outputs'!G343</f>
        <v>0</v>
      </c>
      <c r="ACU10" s="41" t="n">
        <f aca="false">'5 - Project Outputs'!H343</f>
        <v>0</v>
      </c>
      <c r="ACV10" s="41" t="n">
        <f aca="false">'5 - Project Outputs'!I343</f>
        <v>0</v>
      </c>
      <c r="ACW10" s="41" t="n">
        <f aca="false">'5 - Project Outputs'!J343</f>
        <v>0</v>
      </c>
      <c r="ACX10" s="41" t="n">
        <f aca="false">'5 - Project Outputs'!K343</f>
        <v>0</v>
      </c>
      <c r="ACY10" s="41" t="n">
        <f aca="false">'5 - Project Outputs'!L343</f>
        <v>0</v>
      </c>
      <c r="ACZ10" s="41" t="n">
        <f aca="false">'5 - Project Outputs'!M343</f>
        <v>0</v>
      </c>
      <c r="ADA10" s="41" t="n">
        <f aca="false">'5 - Project Outputs'!N343</f>
        <v>0</v>
      </c>
      <c r="ADB10" s="41" t="n">
        <f aca="false">'5 - Project Outputs'!O343</f>
        <v>0</v>
      </c>
      <c r="ADC10" s="41" t="n">
        <f aca="false">'5 - Project Outputs'!P343</f>
        <v>0</v>
      </c>
      <c r="ADD10" s="41" t="n">
        <f aca="false">'5 - Project Outputs'!Q343</f>
        <v>0</v>
      </c>
      <c r="ADE10" s="41" t="n">
        <f aca="false">'5 - Project Outputs'!R343</f>
        <v>0</v>
      </c>
      <c r="ADF10" s="41" t="n">
        <f aca="false">'5 - Project Outputs'!S343</f>
        <v>0</v>
      </c>
      <c r="ADG10" s="41" t="n">
        <f aca="false">'5 - Project Outputs'!T343</f>
        <v>0</v>
      </c>
      <c r="ADH10" s="41" t="n">
        <f aca="false">'5 - Project Outputs'!U343</f>
        <v>0</v>
      </c>
      <c r="ADI10" s="41" t="n">
        <f aca="false">'5 - Project Outputs'!V343</f>
        <v>0</v>
      </c>
      <c r="ADJ10" s="41" t="n">
        <f aca="false">'5 - Project Outputs'!W343</f>
        <v>0</v>
      </c>
      <c r="ADK10" s="41" t="n">
        <f aca="false">'5 - Project Outputs'!X343</f>
        <v>0</v>
      </c>
      <c r="ADL10" s="41" t="n">
        <f aca="false">'5 - Project Outputs'!Y343</f>
        <v>0</v>
      </c>
      <c r="ADM10" s="41" t="str">
        <f aca="false">'5 - Project Outputs'!C344</f>
        <v>&lt; Select &gt;</v>
      </c>
      <c r="ADN10" s="41" t="str">
        <f aca="false">'5 - Project Outputs'!D344</f>
        <v>N/A</v>
      </c>
      <c r="ADO10" s="41" t="n">
        <f aca="false">'5 - Project Outputs'!E344</f>
        <v>0</v>
      </c>
      <c r="ADP10" s="41" t="n">
        <f aca="false">'5 - Project Outputs'!F344</f>
        <v>0</v>
      </c>
      <c r="ADQ10" s="41" t="n">
        <f aca="false">'5 - Project Outputs'!G344</f>
        <v>0</v>
      </c>
      <c r="ADR10" s="41" t="n">
        <f aca="false">'5 - Project Outputs'!H344</f>
        <v>0</v>
      </c>
      <c r="ADS10" s="41" t="n">
        <f aca="false">'5 - Project Outputs'!I344</f>
        <v>0</v>
      </c>
      <c r="ADT10" s="41" t="n">
        <f aca="false">'5 - Project Outputs'!J344</f>
        <v>0</v>
      </c>
      <c r="ADU10" s="41" t="n">
        <f aca="false">'5 - Project Outputs'!K344</f>
        <v>0</v>
      </c>
      <c r="ADV10" s="41" t="n">
        <f aca="false">'5 - Project Outputs'!L344</f>
        <v>0</v>
      </c>
      <c r="ADW10" s="41" t="n">
        <f aca="false">'5 - Project Outputs'!M344</f>
        <v>0</v>
      </c>
      <c r="ADX10" s="41" t="n">
        <f aca="false">'5 - Project Outputs'!N344</f>
        <v>0</v>
      </c>
      <c r="ADY10" s="41" t="n">
        <f aca="false">'5 - Project Outputs'!O344</f>
        <v>0</v>
      </c>
      <c r="ADZ10" s="41" t="n">
        <f aca="false">'5 - Project Outputs'!P344</f>
        <v>0</v>
      </c>
      <c r="AEA10" s="41" t="n">
        <f aca="false">'5 - Project Outputs'!Q344</f>
        <v>0</v>
      </c>
      <c r="AEB10" s="41" t="n">
        <f aca="false">'5 - Project Outputs'!R344</f>
        <v>0</v>
      </c>
      <c r="AEC10" s="41" t="n">
        <f aca="false">'5 - Project Outputs'!S344</f>
        <v>0</v>
      </c>
      <c r="AED10" s="41" t="n">
        <f aca="false">'5 - Project Outputs'!T344</f>
        <v>0</v>
      </c>
      <c r="AEE10" s="41" t="n">
        <f aca="false">'5 - Project Outputs'!U344</f>
        <v>0</v>
      </c>
      <c r="AEF10" s="41" t="n">
        <f aca="false">'5 - Project Outputs'!V344</f>
        <v>0</v>
      </c>
      <c r="AEG10" s="41" t="n">
        <f aca="false">'5 - Project Outputs'!W344</f>
        <v>0</v>
      </c>
      <c r="AEH10" s="41" t="n">
        <f aca="false">'5 - Project Outputs'!X344</f>
        <v>0</v>
      </c>
      <c r="AEI10" s="41" t="n">
        <f aca="false">'5 - Project Outputs'!Y344</f>
        <v>0</v>
      </c>
      <c r="AEJ10" s="41" t="str">
        <f aca="false">'5 - Project Outputs'!C345</f>
        <v>&lt; Select &gt;</v>
      </c>
      <c r="AEK10" s="41" t="str">
        <f aca="false">'5 - Project Outputs'!D345</f>
        <v>N/A</v>
      </c>
      <c r="AEL10" s="41" t="n">
        <f aca="false">'5 - Project Outputs'!E345</f>
        <v>0</v>
      </c>
      <c r="AEM10" s="41" t="n">
        <f aca="false">'5 - Project Outputs'!F345</f>
        <v>0</v>
      </c>
      <c r="AEN10" s="41" t="n">
        <f aca="false">'5 - Project Outputs'!G345</f>
        <v>0</v>
      </c>
      <c r="AEO10" s="41" t="n">
        <f aca="false">'5 - Project Outputs'!H345</f>
        <v>0</v>
      </c>
      <c r="AEP10" s="41" t="n">
        <f aca="false">'5 - Project Outputs'!I345</f>
        <v>0</v>
      </c>
      <c r="AEQ10" s="41" t="n">
        <f aca="false">'5 - Project Outputs'!J345</f>
        <v>0</v>
      </c>
      <c r="AER10" s="41" t="n">
        <f aca="false">'5 - Project Outputs'!K345</f>
        <v>0</v>
      </c>
      <c r="AES10" s="41" t="n">
        <f aca="false">'5 - Project Outputs'!L345</f>
        <v>0</v>
      </c>
      <c r="AET10" s="41" t="n">
        <f aca="false">'5 - Project Outputs'!M345</f>
        <v>0</v>
      </c>
      <c r="AEU10" s="41" t="n">
        <f aca="false">'5 - Project Outputs'!N345</f>
        <v>0</v>
      </c>
      <c r="AEV10" s="41" t="n">
        <f aca="false">'5 - Project Outputs'!O345</f>
        <v>0</v>
      </c>
      <c r="AEW10" s="41" t="n">
        <f aca="false">'5 - Project Outputs'!P345</f>
        <v>0</v>
      </c>
      <c r="AEX10" s="41" t="n">
        <f aca="false">'5 - Project Outputs'!Q345</f>
        <v>0</v>
      </c>
      <c r="AEY10" s="41" t="n">
        <f aca="false">'5 - Project Outputs'!R345</f>
        <v>0</v>
      </c>
      <c r="AEZ10" s="41" t="n">
        <f aca="false">'5 - Project Outputs'!S345</f>
        <v>0</v>
      </c>
      <c r="AFA10" s="41" t="n">
        <f aca="false">'5 - Project Outputs'!T345</f>
        <v>0</v>
      </c>
      <c r="AFB10" s="41" t="n">
        <f aca="false">'5 - Project Outputs'!U345</f>
        <v>0</v>
      </c>
      <c r="AFC10" s="41" t="n">
        <f aca="false">'5 - Project Outputs'!V345</f>
        <v>0</v>
      </c>
      <c r="AFD10" s="41" t="n">
        <f aca="false">'5 - Project Outputs'!W345</f>
        <v>0</v>
      </c>
      <c r="AFE10" s="41" t="n">
        <f aca="false">'5 - Project Outputs'!X345</f>
        <v>0</v>
      </c>
      <c r="AFF10" s="41" t="n">
        <f aca="false">'5 - Project Outputs'!Y345</f>
        <v>0</v>
      </c>
      <c r="AFG10" s="41" t="str">
        <f aca="false">'5 - Project Outputs'!C346</f>
        <v>&lt; Select &gt;</v>
      </c>
      <c r="AFH10" s="41" t="str">
        <f aca="false">'5 - Project Outputs'!D346</f>
        <v>N/A</v>
      </c>
      <c r="AFI10" s="41" t="n">
        <f aca="false">'5 - Project Outputs'!E346</f>
        <v>0</v>
      </c>
      <c r="AFJ10" s="41" t="n">
        <f aca="false">'5 - Project Outputs'!F346</f>
        <v>0</v>
      </c>
      <c r="AFK10" s="41" t="n">
        <f aca="false">'5 - Project Outputs'!G346</f>
        <v>0</v>
      </c>
      <c r="AFL10" s="41" t="n">
        <f aca="false">'5 - Project Outputs'!H346</f>
        <v>0</v>
      </c>
      <c r="AFM10" s="41" t="n">
        <f aca="false">'5 - Project Outputs'!I346</f>
        <v>0</v>
      </c>
      <c r="AFN10" s="41" t="n">
        <f aca="false">'5 - Project Outputs'!J346</f>
        <v>0</v>
      </c>
      <c r="AFO10" s="41" t="n">
        <f aca="false">'5 - Project Outputs'!K346</f>
        <v>0</v>
      </c>
      <c r="AFP10" s="41" t="n">
        <f aca="false">'5 - Project Outputs'!L346</f>
        <v>0</v>
      </c>
      <c r="AFQ10" s="41" t="n">
        <f aca="false">'5 - Project Outputs'!M346</f>
        <v>0</v>
      </c>
      <c r="AFR10" s="41" t="n">
        <f aca="false">'5 - Project Outputs'!N346</f>
        <v>0</v>
      </c>
      <c r="AFS10" s="41" t="n">
        <f aca="false">'5 - Project Outputs'!O346</f>
        <v>0</v>
      </c>
      <c r="AFT10" s="41" t="n">
        <f aca="false">'5 - Project Outputs'!P346</f>
        <v>0</v>
      </c>
      <c r="AFU10" s="41" t="n">
        <f aca="false">'5 - Project Outputs'!Q346</f>
        <v>0</v>
      </c>
      <c r="AFV10" s="41" t="n">
        <f aca="false">'5 - Project Outputs'!R346</f>
        <v>0</v>
      </c>
      <c r="AFW10" s="41" t="n">
        <f aca="false">'5 - Project Outputs'!S346</f>
        <v>0</v>
      </c>
      <c r="AFX10" s="41" t="n">
        <f aca="false">'5 - Project Outputs'!T346</f>
        <v>0</v>
      </c>
      <c r="AFY10" s="41" t="n">
        <f aca="false">'5 - Project Outputs'!U346</f>
        <v>0</v>
      </c>
      <c r="AFZ10" s="41" t="n">
        <f aca="false">'5 - Project Outputs'!V346</f>
        <v>0</v>
      </c>
      <c r="AGA10" s="41" t="n">
        <f aca="false">'5 - Project Outputs'!W346</f>
        <v>0</v>
      </c>
      <c r="AGB10" s="41" t="n">
        <f aca="false">'5 - Project Outputs'!X346</f>
        <v>0</v>
      </c>
      <c r="AGC10" s="41" t="n">
        <f aca="false">'5 - Project Outputs'!Y346</f>
        <v>0</v>
      </c>
      <c r="AGD10" s="41" t="n">
        <f aca="false">'5 - Project Outputs'!C348</f>
        <v>0</v>
      </c>
      <c r="AGE10" s="41" t="n">
        <f aca="false">'5 - Project Outputs'!D348</f>
        <v>0</v>
      </c>
      <c r="AGF10" s="41" t="n">
        <f aca="false">'5 - Project Outputs'!E348</f>
        <v>0</v>
      </c>
      <c r="AGG10" s="41" t="n">
        <f aca="false">'5 - Project Outputs'!F348</f>
        <v>0</v>
      </c>
      <c r="AGH10" s="41" t="n">
        <f aca="false">'5 - Project Outputs'!G348</f>
        <v>0</v>
      </c>
      <c r="AGI10" s="41" t="n">
        <f aca="false">'5 - Project Outputs'!H348</f>
        <v>0</v>
      </c>
      <c r="AGJ10" s="41" t="n">
        <f aca="false">'5 - Project Outputs'!I348</f>
        <v>0</v>
      </c>
      <c r="AGK10" s="41" t="n">
        <f aca="false">'5 - Project Outputs'!J348</f>
        <v>0</v>
      </c>
      <c r="AGL10" s="41" t="n">
        <f aca="false">'5 - Project Outputs'!K348</f>
        <v>0</v>
      </c>
      <c r="AGM10" s="41" t="n">
        <f aca="false">'5 - Project Outputs'!L348</f>
        <v>0</v>
      </c>
      <c r="AGN10" s="41" t="n">
        <f aca="false">'5 - Project Outputs'!M348</f>
        <v>0</v>
      </c>
      <c r="AGO10" s="41" t="n">
        <f aca="false">'5 - Project Outputs'!N348</f>
        <v>0</v>
      </c>
      <c r="AGP10" s="41" t="n">
        <f aca="false">'5 - Project Outputs'!O348</f>
        <v>0</v>
      </c>
      <c r="AGQ10" s="41" t="n">
        <f aca="false">'5 - Project Outputs'!P348</f>
        <v>0</v>
      </c>
      <c r="AGR10" s="41" t="n">
        <f aca="false">'5 - Project Outputs'!Q348</f>
        <v>0</v>
      </c>
      <c r="AGS10" s="41" t="n">
        <f aca="false">'5 - Project Outputs'!R348</f>
        <v>0</v>
      </c>
      <c r="AGT10" s="41" t="n">
        <f aca="false">'5 - Project Outputs'!S348</f>
        <v>0</v>
      </c>
      <c r="AGU10" s="41" t="n">
        <f aca="false">'5 - Project Outputs'!T348</f>
        <v>0</v>
      </c>
      <c r="AGV10" s="41" t="n">
        <f aca="false">'5 - Project Outputs'!U348</f>
        <v>0</v>
      </c>
      <c r="AGW10" s="41" t="n">
        <f aca="false">'5 - Project Outputs'!V348</f>
        <v>0</v>
      </c>
      <c r="AGX10" s="41" t="n">
        <f aca="false">'5 - Project Outputs'!W348</f>
        <v>0</v>
      </c>
      <c r="AGY10" s="41" t="n">
        <f aca="false">'5 - Project Outputs'!X348</f>
        <v>0</v>
      </c>
      <c r="AGZ10" s="41" t="n">
        <f aca="false">'5 - Project Outputs'!C349</f>
        <v>0</v>
      </c>
      <c r="AHA10" s="41" t="n">
        <f aca="false">'5 - Project Outputs'!D349</f>
        <v>0</v>
      </c>
      <c r="AHB10" s="41" t="n">
        <f aca="false">'5 - Project Outputs'!E349</f>
        <v>0</v>
      </c>
      <c r="AHC10" s="41" t="n">
        <f aca="false">'5 - Project Outputs'!F349</f>
        <v>0</v>
      </c>
      <c r="AHD10" s="41" t="n">
        <f aca="false">'5 - Project Outputs'!G349</f>
        <v>0</v>
      </c>
      <c r="AHE10" s="41" t="n">
        <f aca="false">'5 - Project Outputs'!H349</f>
        <v>0</v>
      </c>
      <c r="AHF10" s="41" t="n">
        <f aca="false">'5 - Project Outputs'!I349</f>
        <v>0</v>
      </c>
      <c r="AHG10" s="41" t="n">
        <f aca="false">'5 - Project Outputs'!J349</f>
        <v>0</v>
      </c>
      <c r="AHH10" s="41" t="n">
        <f aca="false">'5 - Project Outputs'!K349</f>
        <v>0</v>
      </c>
      <c r="AHI10" s="41" t="n">
        <f aca="false">'5 - Project Outputs'!L349</f>
        <v>0</v>
      </c>
      <c r="AHJ10" s="41" t="n">
        <f aca="false">'5 - Project Outputs'!M349</f>
        <v>0</v>
      </c>
      <c r="AHK10" s="41" t="n">
        <f aca="false">'5 - Project Outputs'!N349</f>
        <v>0</v>
      </c>
      <c r="AHL10" s="41" t="n">
        <f aca="false">'5 - Project Outputs'!O349</f>
        <v>0</v>
      </c>
      <c r="AHM10" s="41" t="n">
        <f aca="false">'5 - Project Outputs'!P349</f>
        <v>0</v>
      </c>
      <c r="AHN10" s="41" t="n">
        <f aca="false">'5 - Project Outputs'!Q349</f>
        <v>0</v>
      </c>
      <c r="AHO10" s="41" t="n">
        <f aca="false">'5 - Project Outputs'!R349</f>
        <v>0</v>
      </c>
      <c r="AHP10" s="41" t="n">
        <f aca="false">'5 - Project Outputs'!S349</f>
        <v>0</v>
      </c>
      <c r="AHQ10" s="41" t="n">
        <f aca="false">'5 - Project Outputs'!T349</f>
        <v>0</v>
      </c>
      <c r="AHR10" s="41" t="n">
        <f aca="false">'5 - Project Outputs'!U349</f>
        <v>0</v>
      </c>
      <c r="AHS10" s="41" t="n">
        <f aca="false">'5 - Project Outputs'!V349</f>
        <v>0</v>
      </c>
      <c r="AHT10" s="41" t="n">
        <f aca="false">'5 - Project Outputs'!W349</f>
        <v>0</v>
      </c>
      <c r="AHU10" s="41" t="n">
        <f aca="false">'5 - Project Outputs'!X349</f>
        <v>0</v>
      </c>
      <c r="AHV10" s="41" t="n">
        <f aca="false">'5 - Project Outputs'!C350</f>
        <v>0</v>
      </c>
      <c r="AHW10" s="41" t="n">
        <f aca="false">'5 - Project Outputs'!D350</f>
        <v>0</v>
      </c>
      <c r="AHX10" s="41" t="n">
        <f aca="false">'5 - Project Outputs'!E350</f>
        <v>0</v>
      </c>
      <c r="AHY10" s="41" t="n">
        <f aca="false">'5 - Project Outputs'!F350</f>
        <v>0</v>
      </c>
      <c r="AHZ10" s="41" t="n">
        <f aca="false">'5 - Project Outputs'!G350</f>
        <v>0</v>
      </c>
      <c r="AIA10" s="41" t="n">
        <f aca="false">'5 - Project Outputs'!H350</f>
        <v>0</v>
      </c>
      <c r="AIB10" s="41" t="n">
        <f aca="false">'5 - Project Outputs'!I350</f>
        <v>0</v>
      </c>
      <c r="AIC10" s="41" t="n">
        <f aca="false">'5 - Project Outputs'!J350</f>
        <v>0</v>
      </c>
      <c r="AID10" s="41" t="n">
        <f aca="false">'5 - Project Outputs'!K350</f>
        <v>0</v>
      </c>
      <c r="AIE10" s="41" t="n">
        <f aca="false">'5 - Project Outputs'!L350</f>
        <v>0</v>
      </c>
      <c r="AIF10" s="41" t="n">
        <f aca="false">'5 - Project Outputs'!M350</f>
        <v>0</v>
      </c>
      <c r="AIG10" s="41" t="n">
        <f aca="false">'5 - Project Outputs'!N350</f>
        <v>0</v>
      </c>
      <c r="AIH10" s="41" t="n">
        <f aca="false">'5 - Project Outputs'!O350</f>
        <v>0</v>
      </c>
      <c r="AII10" s="41" t="n">
        <f aca="false">'5 - Project Outputs'!P350</f>
        <v>0</v>
      </c>
      <c r="AIJ10" s="41" t="n">
        <f aca="false">'5 - Project Outputs'!Q350</f>
        <v>0</v>
      </c>
      <c r="AIK10" s="41" t="n">
        <f aca="false">'5 - Project Outputs'!R350</f>
        <v>0</v>
      </c>
      <c r="AIL10" s="41" t="n">
        <f aca="false">'5 - Project Outputs'!S350</f>
        <v>0</v>
      </c>
      <c r="AIM10" s="41" t="n">
        <f aca="false">'5 - Project Outputs'!T350</f>
        <v>0</v>
      </c>
      <c r="AIN10" s="41" t="n">
        <f aca="false">'5 - Project Outputs'!U350</f>
        <v>0</v>
      </c>
      <c r="AIO10" s="41" t="n">
        <f aca="false">'5 - Project Outputs'!V350</f>
        <v>0</v>
      </c>
      <c r="AIP10" s="41" t="n">
        <f aca="false">'5 - Project Outputs'!W350</f>
        <v>0</v>
      </c>
      <c r="AIQ10" s="41" t="n">
        <f aca="false">'5 - Project Outputs'!X350</f>
        <v>0</v>
      </c>
      <c r="AIR10" s="41" t="n">
        <f aca="false">'5 - Project Outputs'!C351</f>
        <v>0</v>
      </c>
      <c r="AIS10" s="41" t="n">
        <f aca="false">'5 - Project Outputs'!D351</f>
        <v>0</v>
      </c>
      <c r="AIT10" s="41" t="n">
        <f aca="false">'5 - Project Outputs'!E351</f>
        <v>0</v>
      </c>
      <c r="AIU10" s="41" t="n">
        <f aca="false">'5 - Project Outputs'!F351</f>
        <v>0</v>
      </c>
      <c r="AIV10" s="41" t="n">
        <f aca="false">'5 - Project Outputs'!G351</f>
        <v>0</v>
      </c>
      <c r="AIW10" s="41" t="n">
        <f aca="false">'5 - Project Outputs'!H351</f>
        <v>0</v>
      </c>
      <c r="AIX10" s="41" t="n">
        <f aca="false">'5 - Project Outputs'!I351</f>
        <v>0</v>
      </c>
      <c r="AIY10" s="41" t="n">
        <f aca="false">'5 - Project Outputs'!J351</f>
        <v>0</v>
      </c>
      <c r="AIZ10" s="41" t="n">
        <f aca="false">'5 - Project Outputs'!K351</f>
        <v>0</v>
      </c>
      <c r="AJA10" s="41" t="n">
        <f aca="false">'5 - Project Outputs'!L351</f>
        <v>0</v>
      </c>
      <c r="AJB10" s="41" t="n">
        <f aca="false">'5 - Project Outputs'!M351</f>
        <v>0</v>
      </c>
      <c r="AJC10" s="41" t="n">
        <f aca="false">'5 - Project Outputs'!N351</f>
        <v>0</v>
      </c>
      <c r="AJD10" s="41" t="n">
        <f aca="false">'5 - Project Outputs'!O351</f>
        <v>0</v>
      </c>
      <c r="AJE10" s="41" t="n">
        <f aca="false">'5 - Project Outputs'!P351</f>
        <v>0</v>
      </c>
      <c r="AJF10" s="41" t="n">
        <f aca="false">'5 - Project Outputs'!Q351</f>
        <v>0</v>
      </c>
      <c r="AJG10" s="41" t="n">
        <f aca="false">'5 - Project Outputs'!R351</f>
        <v>0</v>
      </c>
      <c r="AJH10" s="41" t="n">
        <f aca="false">'5 - Project Outputs'!S351</f>
        <v>0</v>
      </c>
      <c r="AJI10" s="41" t="n">
        <f aca="false">'5 - Project Outputs'!T351</f>
        <v>0</v>
      </c>
      <c r="AJJ10" s="41" t="n">
        <f aca="false">'5 - Project Outputs'!U351</f>
        <v>0</v>
      </c>
      <c r="AJK10" s="41" t="n">
        <f aca="false">'5 - Project Outputs'!V351</f>
        <v>0</v>
      </c>
      <c r="AJL10" s="41" t="n">
        <f aca="false">'5 - Project Outputs'!W351</f>
        <v>0</v>
      </c>
      <c r="AJM10" s="41" t="n">
        <f aca="false">'5 - Project Outputs'!X351</f>
        <v>0</v>
      </c>
      <c r="AJN10" s="41" t="n">
        <f aca="false">'5 - Project Outputs'!C352</f>
        <v>0</v>
      </c>
      <c r="AJO10" s="41" t="n">
        <f aca="false">'5 - Project Outputs'!D352</f>
        <v>0</v>
      </c>
      <c r="AJP10" s="41" t="n">
        <f aca="false">'5 - Project Outputs'!E352</f>
        <v>0</v>
      </c>
      <c r="AJQ10" s="41" t="n">
        <f aca="false">'5 - Project Outputs'!F352</f>
        <v>0</v>
      </c>
      <c r="AJR10" s="41" t="n">
        <f aca="false">'5 - Project Outputs'!G352</f>
        <v>0</v>
      </c>
      <c r="AJS10" s="41" t="n">
        <f aca="false">'5 - Project Outputs'!H352</f>
        <v>0</v>
      </c>
      <c r="AJT10" s="41" t="n">
        <f aca="false">'5 - Project Outputs'!I352</f>
        <v>0</v>
      </c>
      <c r="AJU10" s="41" t="n">
        <f aca="false">'5 - Project Outputs'!J352</f>
        <v>0</v>
      </c>
      <c r="AJV10" s="41" t="n">
        <f aca="false">'5 - Project Outputs'!K352</f>
        <v>0</v>
      </c>
      <c r="AJW10" s="41" t="n">
        <f aca="false">'5 - Project Outputs'!L352</f>
        <v>0</v>
      </c>
      <c r="AJX10" s="41" t="n">
        <f aca="false">'5 - Project Outputs'!M352</f>
        <v>0</v>
      </c>
      <c r="AJY10" s="41" t="n">
        <f aca="false">'5 - Project Outputs'!N352</f>
        <v>0</v>
      </c>
      <c r="AJZ10" s="41" t="n">
        <f aca="false">'5 - Project Outputs'!O352</f>
        <v>0</v>
      </c>
      <c r="AKA10" s="41" t="n">
        <f aca="false">'5 - Project Outputs'!P352</f>
        <v>0</v>
      </c>
      <c r="AKB10" s="41" t="n">
        <f aca="false">'5 - Project Outputs'!Q352</f>
        <v>0</v>
      </c>
      <c r="AKC10" s="41" t="n">
        <f aca="false">'5 - Project Outputs'!R352</f>
        <v>0</v>
      </c>
      <c r="AKD10" s="41" t="n">
        <f aca="false">'5 - Project Outputs'!S352</f>
        <v>0</v>
      </c>
      <c r="AKE10" s="41" t="n">
        <f aca="false">'5 - Project Outputs'!T352</f>
        <v>0</v>
      </c>
      <c r="AKF10" s="41" t="n">
        <f aca="false">'5 - Project Outputs'!U352</f>
        <v>0</v>
      </c>
      <c r="AKG10" s="41" t="n">
        <f aca="false">'5 - Project Outputs'!V352</f>
        <v>0</v>
      </c>
      <c r="AKH10" s="41" t="n">
        <f aca="false">'5 - Project Outputs'!W352</f>
        <v>0</v>
      </c>
      <c r="AKI10" s="41" t="n">
        <f aca="false">'5 - Project Outputs'!X352</f>
        <v>0</v>
      </c>
      <c r="AKJ10" s="41" t="n">
        <f aca="false">'5 - Project Outputs'!C353</f>
        <v>0</v>
      </c>
      <c r="AKK10" s="41" t="n">
        <f aca="false">'5 - Project Outputs'!D353</f>
        <v>0</v>
      </c>
      <c r="AKL10" s="41" t="n">
        <f aca="false">'5 - Project Outputs'!E353</f>
        <v>0</v>
      </c>
      <c r="AKM10" s="41" t="n">
        <f aca="false">'5 - Project Outputs'!F353</f>
        <v>0</v>
      </c>
      <c r="AKN10" s="41" t="n">
        <f aca="false">'5 - Project Outputs'!G353</f>
        <v>0</v>
      </c>
      <c r="AKO10" s="41" t="n">
        <f aca="false">'5 - Project Outputs'!H353</f>
        <v>0</v>
      </c>
      <c r="AKP10" s="41" t="n">
        <f aca="false">'5 - Project Outputs'!I353</f>
        <v>0</v>
      </c>
      <c r="AKQ10" s="41" t="n">
        <f aca="false">'5 - Project Outputs'!J353</f>
        <v>0</v>
      </c>
      <c r="AKR10" s="41" t="n">
        <f aca="false">'5 - Project Outputs'!K353</f>
        <v>0</v>
      </c>
      <c r="AKS10" s="41" t="n">
        <f aca="false">'5 - Project Outputs'!L353</f>
        <v>0</v>
      </c>
      <c r="AKT10" s="41" t="n">
        <f aca="false">'5 - Project Outputs'!M353</f>
        <v>0</v>
      </c>
      <c r="AKU10" s="41" t="n">
        <f aca="false">'5 - Project Outputs'!N353</f>
        <v>0</v>
      </c>
      <c r="AKV10" s="41" t="n">
        <f aca="false">'5 - Project Outputs'!O353</f>
        <v>0</v>
      </c>
      <c r="AKW10" s="41" t="n">
        <f aca="false">'5 - Project Outputs'!P353</f>
        <v>0</v>
      </c>
      <c r="AKX10" s="41" t="n">
        <f aca="false">'5 - Project Outputs'!Q353</f>
        <v>0</v>
      </c>
      <c r="AKY10" s="41" t="n">
        <f aca="false">'5 - Project Outputs'!R353</f>
        <v>0</v>
      </c>
      <c r="AKZ10" s="41" t="n">
        <f aca="false">'5 - Project Outputs'!S353</f>
        <v>0</v>
      </c>
      <c r="ALA10" s="41" t="n">
        <f aca="false">'5 - Project Outputs'!T353</f>
        <v>0</v>
      </c>
      <c r="ALB10" s="41" t="n">
        <f aca="false">'5 - Project Outputs'!U353</f>
        <v>0</v>
      </c>
      <c r="ALC10" s="41" t="n">
        <f aca="false">'5 - Project Outputs'!V353</f>
        <v>0</v>
      </c>
      <c r="ALD10" s="41" t="n">
        <f aca="false">'5 - Project Outputs'!W353</f>
        <v>0</v>
      </c>
      <c r="ALE10" s="41" t="n">
        <f aca="false">'5 - Project Outputs'!X353</f>
        <v>0</v>
      </c>
      <c r="ALF10" s="41" t="n">
        <f aca="false">'5 - Project Outputs'!C354</f>
        <v>0</v>
      </c>
      <c r="ALG10" s="41" t="n">
        <f aca="false">'5 - Project Outputs'!D354</f>
        <v>0</v>
      </c>
      <c r="ALH10" s="41" t="n">
        <f aca="false">'5 - Project Outputs'!E354</f>
        <v>0</v>
      </c>
      <c r="ALI10" s="41" t="n">
        <f aca="false">'5 - Project Outputs'!F354</f>
        <v>0</v>
      </c>
      <c r="ALJ10" s="41" t="n">
        <f aca="false">'5 - Project Outputs'!G354</f>
        <v>0</v>
      </c>
      <c r="ALK10" s="41" t="n">
        <f aca="false">'5 - Project Outputs'!H354</f>
        <v>0</v>
      </c>
      <c r="ALL10" s="41" t="n">
        <f aca="false">'5 - Project Outputs'!I354</f>
        <v>0</v>
      </c>
      <c r="ALM10" s="41" t="n">
        <f aca="false">'5 - Project Outputs'!J354</f>
        <v>0</v>
      </c>
      <c r="ALN10" s="41" t="n">
        <f aca="false">'5 - Project Outputs'!K354</f>
        <v>0</v>
      </c>
      <c r="ALO10" s="41" t="n">
        <f aca="false">'5 - Project Outputs'!L354</f>
        <v>0</v>
      </c>
      <c r="ALP10" s="41" t="n">
        <f aca="false">'5 - Project Outputs'!M354</f>
        <v>0</v>
      </c>
      <c r="ALQ10" s="41" t="n">
        <f aca="false">'5 - Project Outputs'!N354</f>
        <v>0</v>
      </c>
      <c r="ALR10" s="41" t="n">
        <f aca="false">'5 - Project Outputs'!O354</f>
        <v>0</v>
      </c>
      <c r="ALS10" s="41" t="n">
        <f aca="false">'5 - Project Outputs'!P354</f>
        <v>0</v>
      </c>
      <c r="ALT10" s="41" t="n">
        <f aca="false">'5 - Project Outputs'!Q354</f>
        <v>0</v>
      </c>
      <c r="ALU10" s="41" t="n">
        <f aca="false">'5 - Project Outputs'!R354</f>
        <v>0</v>
      </c>
      <c r="ALV10" s="41" t="n">
        <f aca="false">'5 - Project Outputs'!S354</f>
        <v>0</v>
      </c>
      <c r="ALW10" s="41" t="n">
        <f aca="false">'5 - Project Outputs'!T354</f>
        <v>0</v>
      </c>
      <c r="ALX10" s="41" t="n">
        <f aca="false">'5 - Project Outputs'!U354</f>
        <v>0</v>
      </c>
      <c r="ALY10" s="41" t="n">
        <f aca="false">'5 - Project Outputs'!V354</f>
        <v>0</v>
      </c>
      <c r="ALZ10" s="41" t="n">
        <f aca="false">'5 - Project Outputs'!W354</f>
        <v>0</v>
      </c>
      <c r="AMA10" s="41" t="n">
        <f aca="false">'5 - Project Outputs'!X354</f>
        <v>0</v>
      </c>
      <c r="AMB10" s="41" t="n">
        <f aca="false">'5 - Project Outputs'!C355</f>
        <v>0</v>
      </c>
      <c r="AMC10" s="41" t="n">
        <f aca="false">'5 - Project Outputs'!D355</f>
        <v>0</v>
      </c>
      <c r="AMD10" s="41" t="n">
        <f aca="false">'5 - Project Outputs'!E355</f>
        <v>0</v>
      </c>
      <c r="AME10" s="41" t="n">
        <f aca="false">'5 - Project Outputs'!F355</f>
        <v>0</v>
      </c>
      <c r="AMF10" s="41" t="n">
        <f aca="false">'5 - Project Outputs'!G355</f>
        <v>0</v>
      </c>
      <c r="AMG10" s="41" t="n">
        <f aca="false">'5 - Project Outputs'!H355</f>
        <v>0</v>
      </c>
      <c r="AMH10" s="41" t="n">
        <f aca="false">'5 - Project Outputs'!I355</f>
        <v>0</v>
      </c>
      <c r="AMI10" s="41" t="n">
        <f aca="false">'5 - Project Outputs'!J355</f>
        <v>0</v>
      </c>
      <c r="AMJ10" s="41" t="n">
        <f aca="false">'5 - Project Outputs'!K355</f>
        <v>0</v>
      </c>
      <c r="AMK10" s="41" t="n">
        <f aca="false">'5 - Project Outputs'!L355</f>
        <v>0</v>
      </c>
      <c r="AML10" s="41" t="n">
        <f aca="false">'5 - Project Outputs'!M355</f>
        <v>0</v>
      </c>
      <c r="AMM10" s="41" t="n">
        <f aca="false">'5 - Project Outputs'!N355</f>
        <v>0</v>
      </c>
      <c r="AMN10" s="41" t="n">
        <f aca="false">'5 - Project Outputs'!O355</f>
        <v>0</v>
      </c>
      <c r="AMO10" s="41" t="n">
        <f aca="false">'5 - Project Outputs'!P355</f>
        <v>0</v>
      </c>
      <c r="AMP10" s="41" t="n">
        <f aca="false">'5 - Project Outputs'!Q355</f>
        <v>0</v>
      </c>
      <c r="AMQ10" s="41" t="n">
        <f aca="false">'5 - Project Outputs'!R355</f>
        <v>0</v>
      </c>
      <c r="AMR10" s="41" t="n">
        <f aca="false">'5 - Project Outputs'!S355</f>
        <v>0</v>
      </c>
      <c r="AMS10" s="41" t="n">
        <f aca="false">'5 - Project Outputs'!T355</f>
        <v>0</v>
      </c>
      <c r="AMT10" s="41" t="n">
        <f aca="false">'5 - Project Outputs'!U355</f>
        <v>0</v>
      </c>
      <c r="AMU10" s="41" t="n">
        <f aca="false">'5 - Project Outputs'!V355</f>
        <v>0</v>
      </c>
      <c r="AMV10" s="41" t="n">
        <f aca="false">'5 - Project Outputs'!W355</f>
        <v>0</v>
      </c>
      <c r="AMW10" s="41" t="n">
        <f aca="false">'5 - Project Outputs'!X355</f>
        <v>0</v>
      </c>
      <c r="AMX10" s="41" t="n">
        <f aca="false">'5 - Project Outputs'!C356</f>
        <v>0</v>
      </c>
      <c r="AMY10" s="41" t="n">
        <f aca="false">'5 - Project Outputs'!D356</f>
        <v>0</v>
      </c>
      <c r="AMZ10" s="41" t="n">
        <f aca="false">'5 - Project Outputs'!E356</f>
        <v>0</v>
      </c>
      <c r="ANA10" s="41" t="n">
        <f aca="false">'5 - Project Outputs'!F356</f>
        <v>0</v>
      </c>
      <c r="ANB10" s="41" t="n">
        <f aca="false">'5 - Project Outputs'!G356</f>
        <v>0</v>
      </c>
      <c r="ANC10" s="41" t="n">
        <f aca="false">'5 - Project Outputs'!H356</f>
        <v>0</v>
      </c>
      <c r="AND10" s="41" t="n">
        <f aca="false">'5 - Project Outputs'!I356</f>
        <v>0</v>
      </c>
      <c r="ANE10" s="41" t="n">
        <f aca="false">'5 - Project Outputs'!J356</f>
        <v>0</v>
      </c>
      <c r="ANF10" s="41" t="n">
        <f aca="false">'5 - Project Outputs'!K356</f>
        <v>0</v>
      </c>
      <c r="ANG10" s="41" t="n">
        <f aca="false">'5 - Project Outputs'!L356</f>
        <v>0</v>
      </c>
      <c r="ANH10" s="41" t="n">
        <f aca="false">'5 - Project Outputs'!M356</f>
        <v>0</v>
      </c>
      <c r="ANI10" s="41" t="n">
        <f aca="false">'5 - Project Outputs'!N356</f>
        <v>0</v>
      </c>
      <c r="ANJ10" s="41" t="n">
        <f aca="false">'5 - Project Outputs'!O356</f>
        <v>0</v>
      </c>
      <c r="ANK10" s="41" t="n">
        <f aca="false">'5 - Project Outputs'!P356</f>
        <v>0</v>
      </c>
      <c r="ANL10" s="41" t="n">
        <f aca="false">'5 - Project Outputs'!Q356</f>
        <v>0</v>
      </c>
      <c r="ANM10" s="41" t="n">
        <f aca="false">'5 - Project Outputs'!R356</f>
        <v>0</v>
      </c>
      <c r="ANN10" s="41" t="n">
        <f aca="false">'5 - Project Outputs'!S356</f>
        <v>0</v>
      </c>
      <c r="ANO10" s="41" t="n">
        <f aca="false">'5 - Project Outputs'!T356</f>
        <v>0</v>
      </c>
      <c r="ANP10" s="41" t="n">
        <f aca="false">'5 - Project Outputs'!U356</f>
        <v>0</v>
      </c>
      <c r="ANQ10" s="41" t="n">
        <f aca="false">'5 - Project Outputs'!V356</f>
        <v>0</v>
      </c>
      <c r="ANR10" s="41" t="n">
        <f aca="false">'5 - Project Outputs'!W356</f>
        <v>0</v>
      </c>
      <c r="ANS10" s="41" t="n">
        <f aca="false">'5 - Project Outputs'!X356</f>
        <v>0</v>
      </c>
      <c r="ANT10" s="41" t="n">
        <f aca="false">'5 - Project Outputs'!C357</f>
        <v>0</v>
      </c>
      <c r="ANU10" s="41" t="n">
        <f aca="false">'5 - Project Outputs'!D357</f>
        <v>0</v>
      </c>
      <c r="ANV10" s="41" t="n">
        <f aca="false">'5 - Project Outputs'!E357</f>
        <v>0</v>
      </c>
      <c r="ANW10" s="41" t="n">
        <f aca="false">'5 - Project Outputs'!F357</f>
        <v>0</v>
      </c>
      <c r="ANX10" s="41" t="n">
        <f aca="false">'5 - Project Outputs'!G357</f>
        <v>0</v>
      </c>
      <c r="ANY10" s="41" t="n">
        <f aca="false">'5 - Project Outputs'!H357</f>
        <v>0</v>
      </c>
      <c r="ANZ10" s="41" t="n">
        <f aca="false">'5 - Project Outputs'!I357</f>
        <v>0</v>
      </c>
      <c r="AOA10" s="41" t="n">
        <f aca="false">'5 - Project Outputs'!J357</f>
        <v>0</v>
      </c>
      <c r="AOB10" s="41" t="n">
        <f aca="false">'5 - Project Outputs'!K357</f>
        <v>0</v>
      </c>
      <c r="AOC10" s="41" t="n">
        <f aca="false">'5 - Project Outputs'!L357</f>
        <v>0</v>
      </c>
      <c r="AOD10" s="41" t="n">
        <f aca="false">'5 - Project Outputs'!M357</f>
        <v>0</v>
      </c>
      <c r="AOE10" s="41" t="n">
        <f aca="false">'5 - Project Outputs'!N357</f>
        <v>0</v>
      </c>
      <c r="AOF10" s="41" t="n">
        <f aca="false">'5 - Project Outputs'!O357</f>
        <v>0</v>
      </c>
      <c r="AOG10" s="41" t="n">
        <f aca="false">'5 - Project Outputs'!P357</f>
        <v>0</v>
      </c>
      <c r="AOH10" s="41" t="n">
        <f aca="false">'5 - Project Outputs'!Q357</f>
        <v>0</v>
      </c>
      <c r="AOI10" s="41" t="n">
        <f aca="false">'5 - Project Outputs'!R357</f>
        <v>0</v>
      </c>
      <c r="AOJ10" s="41" t="n">
        <f aca="false">'5 - Project Outputs'!S357</f>
        <v>0</v>
      </c>
      <c r="AOK10" s="41" t="n">
        <f aca="false">'5 - Project Outputs'!T357</f>
        <v>0</v>
      </c>
      <c r="AOL10" s="41" t="n">
        <f aca="false">'5 - Project Outputs'!U357</f>
        <v>0</v>
      </c>
      <c r="AOM10" s="41" t="n">
        <f aca="false">'5 - Project Outputs'!V357</f>
        <v>0</v>
      </c>
      <c r="AON10" s="41" t="n">
        <f aca="false">'5 - Project Outputs'!W357</f>
        <v>0</v>
      </c>
      <c r="AOO10" s="41" t="n">
        <f aca="false">'5 - Project Outputs'!X357</f>
        <v>0</v>
      </c>
      <c r="CZK10" s="41" t="n">
        <f aca="false">'7 - Risk Register'!C88</f>
        <v>0</v>
      </c>
      <c r="CZL10" s="41" t="n">
        <f aca="false">'7 - Risk Register'!D88</f>
        <v>0</v>
      </c>
      <c r="CZM10" s="41" t="n">
        <f aca="false">'7 - Risk Register'!E88</f>
        <v>0</v>
      </c>
      <c r="CZN10" s="41" t="n">
        <f aca="false">'7 - Risk Register'!F88</f>
        <v>0</v>
      </c>
      <c r="CZO10" s="41" t="n">
        <f aca="false">'7 - Risk Register'!G88</f>
        <v>0</v>
      </c>
      <c r="CZP10" s="41" t="n">
        <f aca="false">'7 - Risk Register'!H88</f>
        <v>0</v>
      </c>
      <c r="CZQ10" s="41" t="n">
        <f aca="false">'7 - Risk Register'!I88</f>
        <v>0</v>
      </c>
      <c r="CZR10" s="41" t="str">
        <f aca="false">'7 - Risk Register'!J88</f>
        <v/>
      </c>
      <c r="CZS10" s="41" t="n">
        <f aca="false">'7 - Risk Register'!K88</f>
        <v>0</v>
      </c>
      <c r="CZT10" s="41" t="n">
        <f aca="false">'7 - Risk Register'!L88</f>
        <v>0</v>
      </c>
      <c r="CZU10" s="41" t="n">
        <f aca="false">'7 - Risk Register'!M88</f>
        <v>0</v>
      </c>
      <c r="CZV10" s="41" t="str">
        <f aca="false">'7 - Risk Register'!N88</f>
        <v/>
      </c>
      <c r="CZW10" s="41" t="n">
        <f aca="false">'7 - Risk Register'!O88</f>
        <v>0</v>
      </c>
      <c r="CZX10" s="41" t="n">
        <f aca="false">'7 - Risk Register'!P88</f>
        <v>0</v>
      </c>
      <c r="CZY10" s="41" t="n">
        <f aca="false">'7 - Risk Register'!C89</f>
        <v>0</v>
      </c>
      <c r="CZZ10" s="41" t="n">
        <f aca="false">'7 - Risk Register'!D89</f>
        <v>0</v>
      </c>
      <c r="DAA10" s="41" t="n">
        <f aca="false">'7 - Risk Register'!E89</f>
        <v>0</v>
      </c>
      <c r="DAB10" s="41" t="n">
        <f aca="false">'7 - Risk Register'!F89</f>
        <v>0</v>
      </c>
      <c r="DAC10" s="41" t="n">
        <f aca="false">'7 - Risk Register'!G89</f>
        <v>0</v>
      </c>
      <c r="DAD10" s="41" t="n">
        <f aca="false">'7 - Risk Register'!H89</f>
        <v>0</v>
      </c>
      <c r="DAE10" s="41" t="n">
        <f aca="false">'7 - Risk Register'!I89</f>
        <v>0</v>
      </c>
      <c r="DAF10" s="41" t="str">
        <f aca="false">'7 - Risk Register'!J89</f>
        <v/>
      </c>
      <c r="DAG10" s="41" t="n">
        <f aca="false">'7 - Risk Register'!K89</f>
        <v>0</v>
      </c>
      <c r="DAH10" s="41" t="n">
        <f aca="false">'7 - Risk Register'!L89</f>
        <v>0</v>
      </c>
      <c r="DAI10" s="41" t="n">
        <f aca="false">'7 - Risk Register'!M89</f>
        <v>0</v>
      </c>
      <c r="DAJ10" s="41" t="str">
        <f aca="false">'7 - Risk Register'!N89</f>
        <v/>
      </c>
      <c r="DAK10" s="41" t="n">
        <f aca="false">'7 - Risk Register'!O89</f>
        <v>0</v>
      </c>
      <c r="DAL10" s="41" t="n">
        <f aca="false">'7 - Risk Register'!P89</f>
        <v>0</v>
      </c>
      <c r="DAM10" s="41" t="n">
        <f aca="false">'7 - Risk Register'!C90</f>
        <v>0</v>
      </c>
      <c r="DAN10" s="41" t="n">
        <f aca="false">'7 - Risk Register'!D90</f>
        <v>0</v>
      </c>
      <c r="DAO10" s="41" t="n">
        <f aca="false">'7 - Risk Register'!E90</f>
        <v>0</v>
      </c>
      <c r="DAP10" s="41" t="n">
        <f aca="false">'7 - Risk Register'!F90</f>
        <v>0</v>
      </c>
      <c r="DAQ10" s="41" t="n">
        <f aca="false">'7 - Risk Register'!G90</f>
        <v>0</v>
      </c>
      <c r="DAR10" s="41" t="n">
        <f aca="false">'7 - Risk Register'!H90</f>
        <v>0</v>
      </c>
      <c r="DAS10" s="41" t="n">
        <f aca="false">'7 - Risk Register'!I90</f>
        <v>0</v>
      </c>
      <c r="DAT10" s="41" t="str">
        <f aca="false">'7 - Risk Register'!J90</f>
        <v/>
      </c>
      <c r="DAU10" s="41" t="n">
        <f aca="false">'7 - Risk Register'!K90</f>
        <v>0</v>
      </c>
      <c r="DAV10" s="41" t="n">
        <f aca="false">'7 - Risk Register'!L90</f>
        <v>0</v>
      </c>
      <c r="DAW10" s="41" t="n">
        <f aca="false">'7 - Risk Register'!M90</f>
        <v>0</v>
      </c>
      <c r="DAX10" s="41" t="str">
        <f aca="false">'7 - Risk Register'!N90</f>
        <v/>
      </c>
      <c r="DAY10" s="41" t="n">
        <f aca="false">'7 - Risk Register'!O90</f>
        <v>0</v>
      </c>
      <c r="DAZ10" s="41" t="n">
        <f aca="false">'7 - Risk Register'!P90</f>
        <v>0</v>
      </c>
    </row>
    <row r="11" s="41" customFormat="true" ht="15" hidden="false" customHeight="false" outlineLevel="0" collapsed="false">
      <c r="A11" s="561" t="s">
        <v>3510</v>
      </c>
      <c r="R11" s="41" t="str">
        <f aca="false">'Project Lookup'!$C$12</f>
        <v/>
      </c>
      <c r="S11" s="41" t="str">
        <f aca="false">'Project Lookup'!$E$12</f>
        <v/>
      </c>
      <c r="T11" s="41" t="str">
        <f aca="false">'2 - Project Admin'!F36</f>
        <v>&lt; Select &gt;</v>
      </c>
      <c r="U11" s="41" t="str">
        <f aca="false">'2 - Project Admin'!G36</f>
        <v>&lt; Select &gt;</v>
      </c>
      <c r="V11" s="41" t="n">
        <f aca="false">'2 - Project Admin'!H36</f>
        <v>0</v>
      </c>
      <c r="W11" s="41" t="n">
        <f aca="false">'2 - Project Admin'!I36</f>
        <v>0</v>
      </c>
      <c r="X11" s="41" t="str">
        <f aca="false">'2 - Project Admin'!J36</f>
        <v>&lt; Select &gt;</v>
      </c>
      <c r="Y11" s="41" t="n">
        <f aca="false">'2 - Project Admin'!K36</f>
        <v>0</v>
      </c>
      <c r="Z11" s="41" t="n">
        <f aca="false">'2 - Project Admin'!L36</f>
        <v>0</v>
      </c>
      <c r="AJ11" s="565" t="n">
        <f aca="false">'3 - Programme Progress'!D29</f>
        <v>0</v>
      </c>
      <c r="AK11" s="41" t="n">
        <f aca="false">'3 - Programme Progress'!E29</f>
        <v>0</v>
      </c>
      <c r="AL11" s="41" t="e">
        <f aca="false">'3 - programme progress'!#ref!</f>
        <v>#VALUE!</v>
      </c>
      <c r="AM11" s="41" t="str">
        <f aca="false">'3 - Programme Progress'!F29</f>
        <v>&lt; Select &gt;</v>
      </c>
      <c r="AN11" s="41" t="str">
        <f aca="false">'3 - Programme Progress'!J29</f>
        <v>&lt; Select &gt;</v>
      </c>
      <c r="AO11" s="41" t="str">
        <f aca="false">'3 - Programme Progress'!K29</f>
        <v>&lt; Select &gt;</v>
      </c>
      <c r="AP11" s="41" t="str">
        <f aca="false">'3 - Programme Progress'!L29</f>
        <v>&lt; Select &gt;</v>
      </c>
      <c r="AQ11" s="41" t="n">
        <f aca="false">'3 - Programme Progress'!M29</f>
        <v>0</v>
      </c>
      <c r="AR11" s="41" t="n">
        <f aca="false">'3 - Programme Progress'!N29</f>
        <v>0</v>
      </c>
      <c r="AS11" s="41" t="n">
        <f aca="false">'3 - Programme Progress'!O29</f>
        <v>0</v>
      </c>
      <c r="AU11" s="566"/>
      <c r="AV11" s="566"/>
      <c r="AW11" s="566"/>
      <c r="AX11" s="566"/>
      <c r="AY11" s="566"/>
      <c r="AZ11" s="566"/>
      <c r="BA11" s="566"/>
      <c r="BB11" s="566"/>
      <c r="BC11" s="566"/>
      <c r="BD11" s="566"/>
      <c r="BE11" s="566"/>
      <c r="BF11" s="566"/>
      <c r="BG11" s="566"/>
      <c r="BH11" s="566"/>
      <c r="BI11" s="566"/>
      <c r="BJ11" s="566"/>
      <c r="BK11" s="566"/>
      <c r="BS11" s="41" t="n">
        <f aca="false">'4a - Funding Profiles'!F290</f>
        <v>0</v>
      </c>
      <c r="BT11" s="41" t="n">
        <f aca="false">'4a - Funding Profiles'!G290</f>
        <v>0</v>
      </c>
      <c r="BU11" s="41" t="n">
        <f aca="false">'4a - Funding Profiles'!H290</f>
        <v>0</v>
      </c>
      <c r="BV11" s="41" t="n">
        <f aca="false">'4a - Funding Profiles'!I290</f>
        <v>0</v>
      </c>
      <c r="BW11" s="41" t="n">
        <f aca="false">'4a - Funding Profiles'!J290</f>
        <v>0</v>
      </c>
      <c r="BX11" s="41" t="n">
        <f aca="false">'4a - Funding Profiles'!K290</f>
        <v>0</v>
      </c>
      <c r="BY11" s="41" t="n">
        <f aca="false">'4a - Funding Profiles'!L290</f>
        <v>0</v>
      </c>
      <c r="BZ11" s="41" t="n">
        <f aca="false">'4a - Funding Profiles'!M290</f>
        <v>0</v>
      </c>
      <c r="CA11" s="41" t="n">
        <f aca="false">'4a - Funding Profiles'!N290</f>
        <v>0</v>
      </c>
      <c r="CB11" s="41" t="n">
        <f aca="false">'4a - Funding Profiles'!O290</f>
        <v>0</v>
      </c>
      <c r="CC11" s="41" t="n">
        <f aca="false">'4a - Funding Profiles'!P290</f>
        <v>0</v>
      </c>
      <c r="CD11" s="41" t="n">
        <f aca="false">'4a - Funding Profiles'!Q290</f>
        <v>0</v>
      </c>
      <c r="CE11" s="41" t="n">
        <f aca="false">'4a - Funding Profiles'!R290</f>
        <v>0</v>
      </c>
      <c r="CF11" s="41" t="n">
        <f aca="false">'4a - Funding Profiles'!S290</f>
        <v>0</v>
      </c>
      <c r="CG11" s="41" t="n">
        <f aca="false">'4a - Funding Profiles'!T290</f>
        <v>0</v>
      </c>
      <c r="CH11" s="41" t="n">
        <f aca="false">'4a - Funding Profiles'!U290</f>
        <v>0</v>
      </c>
      <c r="CI11" s="41" t="n">
        <f aca="false">'4a - Funding Profiles'!V290</f>
        <v>0</v>
      </c>
      <c r="CJ11" s="41" t="n">
        <f aca="false">'4a - Funding Profiles'!W290</f>
        <v>0</v>
      </c>
      <c r="CK11" s="41" t="n">
        <f aca="false">'4a - Funding Profiles'!X290</f>
        <v>0</v>
      </c>
      <c r="CL11" s="41" t="n">
        <f aca="false">'4a - Funding Profiles'!Y290</f>
        <v>0</v>
      </c>
      <c r="CM11" s="41" t="n">
        <f aca="false">'4a - Funding Profiles'!Z290</f>
        <v>0</v>
      </c>
      <c r="CN11" s="41" t="n">
        <f aca="false">'4a - Funding Profiles'!F291</f>
        <v>0</v>
      </c>
      <c r="CO11" s="41" t="n">
        <f aca="false">'4a - Funding Profiles'!G291</f>
        <v>0</v>
      </c>
      <c r="CP11" s="41" t="n">
        <f aca="false">'4a - Funding Profiles'!H291</f>
        <v>0</v>
      </c>
      <c r="CQ11" s="41" t="n">
        <f aca="false">'4a - Funding Profiles'!I291</f>
        <v>0</v>
      </c>
      <c r="CR11" s="41" t="n">
        <f aca="false">'4a - Funding Profiles'!J291</f>
        <v>0</v>
      </c>
      <c r="CS11" s="41" t="n">
        <f aca="false">'4a - Funding Profiles'!K291</f>
        <v>0</v>
      </c>
      <c r="CT11" s="41" t="n">
        <f aca="false">'4a - Funding Profiles'!L291</f>
        <v>0</v>
      </c>
      <c r="CU11" s="41" t="n">
        <f aca="false">'4a - Funding Profiles'!M291</f>
        <v>0</v>
      </c>
      <c r="CV11" s="41" t="n">
        <f aca="false">'4a - Funding Profiles'!N291</f>
        <v>0</v>
      </c>
      <c r="CW11" s="41" t="n">
        <f aca="false">'4a - Funding Profiles'!O291</f>
        <v>0</v>
      </c>
      <c r="CX11" s="41" t="n">
        <f aca="false">'4a - Funding Profiles'!P291</f>
        <v>0</v>
      </c>
      <c r="CY11" s="41" t="n">
        <f aca="false">'4a - Funding Profiles'!Q291</f>
        <v>0</v>
      </c>
      <c r="CZ11" s="41" t="n">
        <f aca="false">'4a - Funding Profiles'!R291</f>
        <v>0</v>
      </c>
      <c r="DA11" s="41" t="n">
        <f aca="false">'4a - Funding Profiles'!S291</f>
        <v>0</v>
      </c>
      <c r="DB11" s="41" t="n">
        <f aca="false">'4a - Funding Profiles'!T291</f>
        <v>0</v>
      </c>
      <c r="DC11" s="41" t="n">
        <f aca="false">'4a - Funding Profiles'!U291</f>
        <v>0</v>
      </c>
      <c r="DD11" s="41" t="n">
        <f aca="false">'4a - Funding Profiles'!V291</f>
        <v>0</v>
      </c>
      <c r="DE11" s="41" t="n">
        <f aca="false">'4a - Funding Profiles'!W291</f>
        <v>0</v>
      </c>
      <c r="DF11" s="41" t="n">
        <f aca="false">'4a - Funding Profiles'!X291</f>
        <v>0</v>
      </c>
      <c r="DG11" s="41" t="n">
        <f aca="false">'4a - Funding Profiles'!Y291</f>
        <v>0</v>
      </c>
      <c r="DH11" s="41" t="n">
        <f aca="false">'4a - Funding Profiles'!Z291</f>
        <v>0</v>
      </c>
      <c r="DI11" s="41" t="n">
        <f aca="false">'4a - Funding Profiles'!F292</f>
        <v>0</v>
      </c>
      <c r="DJ11" s="41" t="n">
        <f aca="false">'4a - Funding Profiles'!G292</f>
        <v>0</v>
      </c>
      <c r="DK11" s="41" t="n">
        <f aca="false">'4a - Funding Profiles'!H292</f>
        <v>0</v>
      </c>
      <c r="DL11" s="41" t="n">
        <f aca="false">'4a - Funding Profiles'!I292</f>
        <v>0</v>
      </c>
      <c r="DM11" s="41" t="n">
        <f aca="false">'4a - Funding Profiles'!J292</f>
        <v>0</v>
      </c>
      <c r="DN11" s="41" t="n">
        <f aca="false">'4a - Funding Profiles'!K292</f>
        <v>0</v>
      </c>
      <c r="DO11" s="41" t="n">
        <f aca="false">'4a - Funding Profiles'!L292</f>
        <v>0</v>
      </c>
      <c r="DP11" s="41" t="n">
        <f aca="false">'4a - Funding Profiles'!M292</f>
        <v>0</v>
      </c>
      <c r="DQ11" s="41" t="n">
        <f aca="false">'4a - Funding Profiles'!N292</f>
        <v>0</v>
      </c>
      <c r="DR11" s="41" t="n">
        <f aca="false">'4a - Funding Profiles'!O292</f>
        <v>0</v>
      </c>
      <c r="DS11" s="41" t="n">
        <f aca="false">'4a - Funding Profiles'!P292</f>
        <v>0</v>
      </c>
      <c r="DT11" s="41" t="n">
        <f aca="false">'4a - Funding Profiles'!Q292</f>
        <v>0</v>
      </c>
      <c r="DU11" s="41" t="n">
        <f aca="false">'4a - Funding Profiles'!R292</f>
        <v>0</v>
      </c>
      <c r="DV11" s="41" t="n">
        <f aca="false">'4a - Funding Profiles'!S292</f>
        <v>0</v>
      </c>
      <c r="DW11" s="41" t="n">
        <f aca="false">'4a - Funding Profiles'!T292</f>
        <v>0</v>
      </c>
      <c r="DX11" s="41" t="n">
        <f aca="false">'4a - Funding Profiles'!U292</f>
        <v>0</v>
      </c>
      <c r="DY11" s="41" t="n">
        <f aca="false">'4a - Funding Profiles'!V292</f>
        <v>0</v>
      </c>
      <c r="DZ11" s="41" t="n">
        <f aca="false">'4a - Funding Profiles'!W292</f>
        <v>0</v>
      </c>
      <c r="EA11" s="41" t="n">
        <f aca="false">'4a - Funding Profiles'!X292</f>
        <v>0</v>
      </c>
      <c r="EB11" s="41" t="n">
        <f aca="false">'4a - Funding Profiles'!Y292</f>
        <v>0</v>
      </c>
      <c r="EC11" s="41" t="n">
        <f aca="false">'4a - Funding Profiles'!Z292</f>
        <v>0</v>
      </c>
      <c r="ED11" s="41" t="n">
        <f aca="false">'4a - Funding Profiles'!F293</f>
        <v>0</v>
      </c>
      <c r="EE11" s="41" t="n">
        <f aca="false">'4a - Funding Profiles'!G293</f>
        <v>0</v>
      </c>
      <c r="EF11" s="41" t="n">
        <f aca="false">'4a - Funding Profiles'!H293</f>
        <v>0</v>
      </c>
      <c r="EG11" s="41" t="n">
        <f aca="false">'4a - Funding Profiles'!I293</f>
        <v>0</v>
      </c>
      <c r="EH11" s="41" t="n">
        <f aca="false">'4a - Funding Profiles'!J293</f>
        <v>0</v>
      </c>
      <c r="EI11" s="41" t="n">
        <f aca="false">'4a - Funding Profiles'!K293</f>
        <v>0</v>
      </c>
      <c r="EJ11" s="41" t="n">
        <f aca="false">'4a - Funding Profiles'!L293</f>
        <v>0</v>
      </c>
      <c r="EK11" s="41" t="n">
        <f aca="false">'4a - Funding Profiles'!M293</f>
        <v>0</v>
      </c>
      <c r="EL11" s="41" t="n">
        <f aca="false">'4a - Funding Profiles'!N293</f>
        <v>0</v>
      </c>
      <c r="EM11" s="41" t="n">
        <f aca="false">'4a - Funding Profiles'!O293</f>
        <v>0</v>
      </c>
      <c r="EN11" s="41" t="n">
        <f aca="false">'4a - Funding Profiles'!P293</f>
        <v>0</v>
      </c>
      <c r="EO11" s="41" t="n">
        <f aca="false">'4a - Funding Profiles'!Q293</f>
        <v>0</v>
      </c>
      <c r="EP11" s="41" t="n">
        <f aca="false">'4a - Funding Profiles'!R293</f>
        <v>0</v>
      </c>
      <c r="EQ11" s="41" t="n">
        <f aca="false">'4a - Funding Profiles'!S293</f>
        <v>0</v>
      </c>
      <c r="ER11" s="41" t="n">
        <f aca="false">'4a - Funding Profiles'!T293</f>
        <v>0</v>
      </c>
      <c r="ES11" s="41" t="n">
        <f aca="false">'4a - Funding Profiles'!U293</f>
        <v>0</v>
      </c>
      <c r="ET11" s="41" t="n">
        <f aca="false">'4a - Funding Profiles'!V293</f>
        <v>0</v>
      </c>
      <c r="EU11" s="41" t="n">
        <f aca="false">'4a - Funding Profiles'!W293</f>
        <v>0</v>
      </c>
      <c r="EV11" s="41" t="n">
        <f aca="false">'4a - Funding Profiles'!X293</f>
        <v>0</v>
      </c>
      <c r="EW11" s="41" t="n">
        <f aca="false">'4a - Funding Profiles'!Y293</f>
        <v>0</v>
      </c>
      <c r="EX11" s="41" t="n">
        <f aca="false">'4a - Funding Profiles'!Z293</f>
        <v>0</v>
      </c>
      <c r="EY11" s="41" t="n">
        <f aca="false">'4a - Funding Profiles'!F294</f>
        <v>0</v>
      </c>
      <c r="EZ11" s="41" t="n">
        <f aca="false">'4a - Funding Profiles'!G294</f>
        <v>0</v>
      </c>
      <c r="FA11" s="41" t="n">
        <f aca="false">'4a - Funding Profiles'!H294</f>
        <v>0</v>
      </c>
      <c r="FB11" s="41" t="n">
        <f aca="false">'4a - Funding Profiles'!I294</f>
        <v>0</v>
      </c>
      <c r="FC11" s="41" t="n">
        <f aca="false">'4a - Funding Profiles'!J294</f>
        <v>0</v>
      </c>
      <c r="FD11" s="41" t="n">
        <f aca="false">'4a - Funding Profiles'!K294</f>
        <v>0</v>
      </c>
      <c r="FE11" s="41" t="n">
        <f aca="false">'4a - Funding Profiles'!L294</f>
        <v>0</v>
      </c>
      <c r="FF11" s="41" t="n">
        <f aca="false">'4a - Funding Profiles'!M294</f>
        <v>0</v>
      </c>
      <c r="FG11" s="41" t="n">
        <f aca="false">'4a - Funding Profiles'!N294</f>
        <v>0</v>
      </c>
      <c r="FH11" s="41" t="n">
        <f aca="false">'4a - Funding Profiles'!O294</f>
        <v>0</v>
      </c>
      <c r="FI11" s="41" t="n">
        <f aca="false">'4a - Funding Profiles'!P294</f>
        <v>0</v>
      </c>
      <c r="FJ11" s="41" t="n">
        <f aca="false">'4a - Funding Profiles'!Q294</f>
        <v>0</v>
      </c>
      <c r="FK11" s="41" t="n">
        <f aca="false">'4a - Funding Profiles'!R294</f>
        <v>0</v>
      </c>
      <c r="FL11" s="41" t="n">
        <f aca="false">'4a - Funding Profiles'!S294</f>
        <v>0</v>
      </c>
      <c r="FM11" s="41" t="n">
        <f aca="false">'4a - Funding Profiles'!T294</f>
        <v>0</v>
      </c>
      <c r="FN11" s="41" t="n">
        <f aca="false">'4a - Funding Profiles'!U294</f>
        <v>0</v>
      </c>
      <c r="FO11" s="41" t="n">
        <f aca="false">'4a - Funding Profiles'!V294</f>
        <v>0</v>
      </c>
      <c r="FP11" s="41" t="n">
        <f aca="false">'4a - Funding Profiles'!W294</f>
        <v>0</v>
      </c>
      <c r="FQ11" s="41" t="n">
        <f aca="false">'4a - Funding Profiles'!X294</f>
        <v>0</v>
      </c>
      <c r="FR11" s="41" t="n">
        <f aca="false">'4a - Funding Profiles'!Y294</f>
        <v>0</v>
      </c>
      <c r="FS11" s="41" t="n">
        <f aca="false">'4a - Funding Profiles'!Z294</f>
        <v>0</v>
      </c>
      <c r="FT11" s="41" t="n">
        <f aca="false">'4a - Funding Profiles'!F295</f>
        <v>0</v>
      </c>
      <c r="FU11" s="41" t="n">
        <f aca="false">'4a - Funding Profiles'!G295</f>
        <v>0</v>
      </c>
      <c r="FV11" s="41" t="n">
        <f aca="false">'4a - Funding Profiles'!H295</f>
        <v>0</v>
      </c>
      <c r="FW11" s="41" t="n">
        <f aca="false">'4a - Funding Profiles'!I295</f>
        <v>0</v>
      </c>
      <c r="FX11" s="41" t="n">
        <f aca="false">'4a - Funding Profiles'!J295</f>
        <v>0</v>
      </c>
      <c r="FY11" s="41" t="n">
        <f aca="false">'4a - Funding Profiles'!K295</f>
        <v>0</v>
      </c>
      <c r="FZ11" s="41" t="n">
        <f aca="false">'4a - Funding Profiles'!L295</f>
        <v>0</v>
      </c>
      <c r="GA11" s="41" t="n">
        <f aca="false">'4a - Funding Profiles'!M295</f>
        <v>0</v>
      </c>
      <c r="GB11" s="41" t="n">
        <f aca="false">'4a - Funding Profiles'!N295</f>
        <v>0</v>
      </c>
      <c r="GC11" s="41" t="n">
        <f aca="false">'4a - Funding Profiles'!O295</f>
        <v>0</v>
      </c>
      <c r="GD11" s="41" t="n">
        <f aca="false">'4a - Funding Profiles'!P295</f>
        <v>0</v>
      </c>
      <c r="GE11" s="41" t="n">
        <f aca="false">'4a - Funding Profiles'!Q295</f>
        <v>0</v>
      </c>
      <c r="GF11" s="41" t="n">
        <f aca="false">'4a - Funding Profiles'!R295</f>
        <v>0</v>
      </c>
      <c r="GG11" s="41" t="n">
        <f aca="false">'4a - Funding Profiles'!S295</f>
        <v>0</v>
      </c>
      <c r="GH11" s="41" t="n">
        <f aca="false">'4a - Funding Profiles'!T295</f>
        <v>0</v>
      </c>
      <c r="GI11" s="41" t="n">
        <f aca="false">'4a - Funding Profiles'!U295</f>
        <v>0</v>
      </c>
      <c r="GJ11" s="41" t="n">
        <f aca="false">'4a - Funding Profiles'!V295</f>
        <v>0</v>
      </c>
      <c r="GK11" s="41" t="n">
        <f aca="false">'4a - Funding Profiles'!W295</f>
        <v>0</v>
      </c>
      <c r="GL11" s="41" t="n">
        <f aca="false">'4a - Funding Profiles'!X295</f>
        <v>0</v>
      </c>
      <c r="GM11" s="41" t="n">
        <f aca="false">'4a - Funding Profiles'!Y295</f>
        <v>0</v>
      </c>
      <c r="GN11" s="41" t="n">
        <f aca="false">'4a - Funding Profiles'!Z295</f>
        <v>0</v>
      </c>
      <c r="GO11" s="41" t="n">
        <f aca="false">'4a - Funding Profiles'!F296</f>
        <v>0</v>
      </c>
      <c r="GP11" s="41" t="n">
        <f aca="false">'4a - Funding Profiles'!G296</f>
        <v>0</v>
      </c>
      <c r="GQ11" s="41" t="n">
        <f aca="false">'4a - Funding Profiles'!H296</f>
        <v>0</v>
      </c>
      <c r="GR11" s="41" t="n">
        <f aca="false">'4a - Funding Profiles'!I296</f>
        <v>0</v>
      </c>
      <c r="GS11" s="41" t="n">
        <f aca="false">'4a - Funding Profiles'!J296</f>
        <v>0</v>
      </c>
      <c r="GT11" s="41" t="n">
        <f aca="false">'4a - Funding Profiles'!K296</f>
        <v>0</v>
      </c>
      <c r="GU11" s="41" t="n">
        <f aca="false">'4a - Funding Profiles'!L296</f>
        <v>0</v>
      </c>
      <c r="GV11" s="41" t="n">
        <f aca="false">'4a - Funding Profiles'!M296</f>
        <v>0</v>
      </c>
      <c r="GW11" s="41" t="n">
        <f aca="false">'4a - Funding Profiles'!N296</f>
        <v>0</v>
      </c>
      <c r="GX11" s="41" t="n">
        <f aca="false">'4a - Funding Profiles'!O296</f>
        <v>0</v>
      </c>
      <c r="GY11" s="41" t="n">
        <f aca="false">'4a - Funding Profiles'!P296</f>
        <v>0</v>
      </c>
      <c r="GZ11" s="41" t="n">
        <f aca="false">'4a - Funding Profiles'!Q296</f>
        <v>0</v>
      </c>
      <c r="HA11" s="41" t="n">
        <f aca="false">'4a - Funding Profiles'!R296</f>
        <v>0</v>
      </c>
      <c r="HB11" s="41" t="n">
        <f aca="false">'4a - Funding Profiles'!S296</f>
        <v>0</v>
      </c>
      <c r="HC11" s="41" t="n">
        <f aca="false">'4a - Funding Profiles'!T296</f>
        <v>0</v>
      </c>
      <c r="HD11" s="41" t="n">
        <f aca="false">'4a - Funding Profiles'!U296</f>
        <v>0</v>
      </c>
      <c r="HE11" s="41" t="n">
        <f aca="false">'4a - Funding Profiles'!V296</f>
        <v>0</v>
      </c>
      <c r="HF11" s="41" t="n">
        <f aca="false">'4a - Funding Profiles'!W296</f>
        <v>0</v>
      </c>
      <c r="HG11" s="41" t="n">
        <f aca="false">'4a - Funding Profiles'!X296</f>
        <v>0</v>
      </c>
      <c r="HH11" s="41" t="n">
        <f aca="false">'4a - Funding Profiles'!Y296</f>
        <v>0</v>
      </c>
      <c r="HI11" s="41" t="n">
        <f aca="false">'4a - Funding Profiles'!Z296</f>
        <v>0</v>
      </c>
      <c r="HJ11" s="41" t="n">
        <f aca="false">'4a - Funding Profiles'!F297</f>
        <v>0</v>
      </c>
      <c r="HK11" s="41" t="n">
        <f aca="false">'4a - Funding Profiles'!G297</f>
        <v>0</v>
      </c>
      <c r="HL11" s="41" t="n">
        <f aca="false">'4a - Funding Profiles'!H297</f>
        <v>0</v>
      </c>
      <c r="HM11" s="41" t="n">
        <f aca="false">'4a - Funding Profiles'!I297</f>
        <v>0</v>
      </c>
      <c r="HN11" s="41" t="n">
        <f aca="false">'4a - Funding Profiles'!J297</f>
        <v>0</v>
      </c>
      <c r="HO11" s="41" t="n">
        <f aca="false">'4a - Funding Profiles'!K297</f>
        <v>0</v>
      </c>
      <c r="HP11" s="41" t="n">
        <f aca="false">'4a - Funding Profiles'!L297</f>
        <v>0</v>
      </c>
      <c r="HQ11" s="41" t="n">
        <f aca="false">'4a - Funding Profiles'!M297</f>
        <v>0</v>
      </c>
      <c r="HR11" s="41" t="n">
        <f aca="false">'4a - Funding Profiles'!N297</f>
        <v>0</v>
      </c>
      <c r="HS11" s="41" t="n">
        <f aca="false">'4a - Funding Profiles'!O297</f>
        <v>0</v>
      </c>
      <c r="HT11" s="41" t="n">
        <f aca="false">'4a - Funding Profiles'!P297</f>
        <v>0</v>
      </c>
      <c r="HU11" s="41" t="n">
        <f aca="false">'4a - Funding Profiles'!Q297</f>
        <v>0</v>
      </c>
      <c r="HV11" s="41" t="n">
        <f aca="false">'4a - Funding Profiles'!R297</f>
        <v>0</v>
      </c>
      <c r="HW11" s="41" t="n">
        <f aca="false">'4a - Funding Profiles'!S297</f>
        <v>0</v>
      </c>
      <c r="HX11" s="41" t="n">
        <f aca="false">'4a - Funding Profiles'!T297</f>
        <v>0</v>
      </c>
      <c r="HY11" s="41" t="n">
        <f aca="false">'4a - Funding Profiles'!U297</f>
        <v>0</v>
      </c>
      <c r="HZ11" s="41" t="n">
        <f aca="false">'4a - Funding Profiles'!V297</f>
        <v>0</v>
      </c>
      <c r="IA11" s="41" t="n">
        <f aca="false">'4a - Funding Profiles'!W297</f>
        <v>0</v>
      </c>
      <c r="IB11" s="41" t="n">
        <f aca="false">'4a - Funding Profiles'!X297</f>
        <v>0</v>
      </c>
      <c r="IC11" s="41" t="n">
        <f aca="false">'4a - Funding Profiles'!Y297</f>
        <v>0</v>
      </c>
      <c r="ID11" s="41" t="n">
        <f aca="false">'4a - Funding Profiles'!Z297</f>
        <v>0</v>
      </c>
      <c r="KP11" s="41" t="n">
        <f aca="false">'4a - Funding Profiles'!C302</f>
        <v>0</v>
      </c>
      <c r="KQ11" s="41" t="n">
        <f aca="false">'4a - Funding Profiles'!D302</f>
        <v>0</v>
      </c>
      <c r="KR11" s="41" t="n">
        <f aca="false">'4a - Funding Profiles'!E302</f>
        <v>0</v>
      </c>
      <c r="KS11" s="41" t="n">
        <f aca="false">'4a - Funding Profiles'!F302</f>
        <v>0</v>
      </c>
      <c r="KT11" s="41" t="n">
        <f aca="false">'4a - Funding Profiles'!G302</f>
        <v>0</v>
      </c>
      <c r="KU11" s="41" t="n">
        <f aca="false">'4a - Funding Profiles'!H302</f>
        <v>0</v>
      </c>
      <c r="KV11" s="41" t="n">
        <f aca="false">'4a - Funding Profiles'!I302</f>
        <v>0</v>
      </c>
      <c r="KW11" s="41" t="n">
        <f aca="false">'4a - Funding Profiles'!J302</f>
        <v>0</v>
      </c>
      <c r="KX11" s="41" t="n">
        <f aca="false">'4a - Funding Profiles'!K302</f>
        <v>0</v>
      </c>
      <c r="KY11" s="41" t="n">
        <f aca="false">'4a - Funding Profiles'!L302</f>
        <v>0</v>
      </c>
      <c r="KZ11" s="41" t="n">
        <f aca="false">'4a - Funding Profiles'!M302</f>
        <v>0</v>
      </c>
      <c r="LA11" s="41" t="n">
        <f aca="false">'4a - Funding Profiles'!N302</f>
        <v>0</v>
      </c>
      <c r="LB11" s="41" t="n">
        <f aca="false">'4a - Funding Profiles'!O302</f>
        <v>0</v>
      </c>
      <c r="LC11" s="41" t="n">
        <f aca="false">'4a - Funding Profiles'!P302</f>
        <v>0</v>
      </c>
      <c r="LD11" s="41" t="n">
        <f aca="false">'4a - Funding Profiles'!Q302</f>
        <v>0</v>
      </c>
      <c r="LE11" s="41" t="n">
        <f aca="false">'4a - Funding Profiles'!R302</f>
        <v>0</v>
      </c>
      <c r="LF11" s="41" t="n">
        <f aca="false">'4a - Funding Profiles'!S302</f>
        <v>0</v>
      </c>
      <c r="LG11" s="41" t="n">
        <f aca="false">'4a - Funding Profiles'!T302</f>
        <v>0</v>
      </c>
      <c r="LH11" s="41" t="n">
        <f aca="false">'4a - Funding Profiles'!U302</f>
        <v>0</v>
      </c>
      <c r="LI11" s="41" t="n">
        <f aca="false">'4a - Funding Profiles'!V302</f>
        <v>0</v>
      </c>
      <c r="LJ11" s="41" t="n">
        <f aca="false">'4a - Funding Profiles'!W302</f>
        <v>0</v>
      </c>
      <c r="LK11" s="41" t="n">
        <f aca="false">'4a - Funding Profiles'!X302</f>
        <v>0</v>
      </c>
      <c r="LL11" s="41" t="n">
        <f aca="false">'4a - Funding Profiles'!Y302</f>
        <v>0</v>
      </c>
      <c r="LM11" s="41" t="n">
        <f aca="false">'4a - Funding Profiles'!Z302</f>
        <v>0</v>
      </c>
      <c r="LN11" s="41" t="n">
        <f aca="false">'4a - Funding Profiles'!C303</f>
        <v>0</v>
      </c>
      <c r="LO11" s="41" t="n">
        <f aca="false">'4a - Funding Profiles'!D303</f>
        <v>0</v>
      </c>
      <c r="LP11" s="41" t="n">
        <f aca="false">'4a - Funding Profiles'!E303</f>
        <v>0</v>
      </c>
      <c r="LQ11" s="41" t="n">
        <f aca="false">'4a - Funding Profiles'!F303</f>
        <v>0</v>
      </c>
      <c r="LR11" s="41" t="n">
        <f aca="false">'4a - Funding Profiles'!G303</f>
        <v>0</v>
      </c>
      <c r="LS11" s="41" t="n">
        <f aca="false">'4a - Funding Profiles'!H303</f>
        <v>0</v>
      </c>
      <c r="LT11" s="41" t="n">
        <f aca="false">'4a - Funding Profiles'!I303</f>
        <v>0</v>
      </c>
      <c r="LU11" s="41" t="n">
        <f aca="false">'4a - Funding Profiles'!J303</f>
        <v>0</v>
      </c>
      <c r="LV11" s="41" t="n">
        <f aca="false">'4a - Funding Profiles'!K303</f>
        <v>0</v>
      </c>
      <c r="LW11" s="41" t="n">
        <f aca="false">'4a - Funding Profiles'!L303</f>
        <v>0</v>
      </c>
      <c r="LX11" s="41" t="n">
        <f aca="false">'4a - Funding Profiles'!M303</f>
        <v>0</v>
      </c>
      <c r="LY11" s="41" t="n">
        <f aca="false">'4a - Funding Profiles'!N303</f>
        <v>0</v>
      </c>
      <c r="LZ11" s="41" t="n">
        <f aca="false">'4a - Funding Profiles'!O303</f>
        <v>0</v>
      </c>
      <c r="MA11" s="41" t="n">
        <f aca="false">'4a - Funding Profiles'!P303</f>
        <v>0</v>
      </c>
      <c r="MB11" s="41" t="n">
        <f aca="false">'4a - Funding Profiles'!Q303</f>
        <v>0</v>
      </c>
      <c r="MC11" s="41" t="n">
        <f aca="false">'4a - Funding Profiles'!R303</f>
        <v>0</v>
      </c>
      <c r="MD11" s="41" t="n">
        <f aca="false">'4a - Funding Profiles'!S303</f>
        <v>0</v>
      </c>
      <c r="ME11" s="41" t="n">
        <f aca="false">'4a - Funding Profiles'!T303</f>
        <v>0</v>
      </c>
      <c r="MF11" s="41" t="n">
        <f aca="false">'4a - Funding Profiles'!U303</f>
        <v>0</v>
      </c>
      <c r="MG11" s="41" t="n">
        <f aca="false">'4a - Funding Profiles'!V303</f>
        <v>0</v>
      </c>
      <c r="MH11" s="41" t="n">
        <f aca="false">'4a - Funding Profiles'!W303</f>
        <v>0</v>
      </c>
      <c r="MI11" s="41" t="n">
        <f aca="false">'4a - Funding Profiles'!X303</f>
        <v>0</v>
      </c>
      <c r="MJ11" s="41" t="n">
        <f aca="false">'4a - Funding Profiles'!Y303</f>
        <v>0</v>
      </c>
      <c r="MK11" s="41" t="n">
        <f aca="false">'4a - Funding Profiles'!Z303</f>
        <v>0</v>
      </c>
      <c r="ML11" s="41" t="n">
        <f aca="false">'4a - Funding Profiles'!C304</f>
        <v>0</v>
      </c>
      <c r="MM11" s="41" t="n">
        <f aca="false">'4a - Funding Profiles'!D304</f>
        <v>0</v>
      </c>
      <c r="MN11" s="41" t="n">
        <f aca="false">'4a - Funding Profiles'!E304</f>
        <v>0</v>
      </c>
      <c r="MO11" s="41" t="n">
        <f aca="false">'4a - Funding Profiles'!F304</f>
        <v>0</v>
      </c>
      <c r="MP11" s="41" t="n">
        <f aca="false">'4a - Funding Profiles'!G304</f>
        <v>0</v>
      </c>
      <c r="MQ11" s="41" t="n">
        <f aca="false">'4a - Funding Profiles'!H304</f>
        <v>0</v>
      </c>
      <c r="MR11" s="41" t="n">
        <f aca="false">'4a - Funding Profiles'!I304</f>
        <v>0</v>
      </c>
      <c r="MS11" s="41" t="n">
        <f aca="false">'4a - Funding Profiles'!J304</f>
        <v>0</v>
      </c>
      <c r="MT11" s="41" t="n">
        <f aca="false">'4a - Funding Profiles'!K304</f>
        <v>0</v>
      </c>
      <c r="MU11" s="41" t="n">
        <f aca="false">'4a - Funding Profiles'!L304</f>
        <v>0</v>
      </c>
      <c r="MV11" s="41" t="n">
        <f aca="false">'4a - Funding Profiles'!M304</f>
        <v>0</v>
      </c>
      <c r="MW11" s="41" t="n">
        <f aca="false">'4a - Funding Profiles'!N304</f>
        <v>0</v>
      </c>
      <c r="MX11" s="41" t="n">
        <f aca="false">'4a - Funding Profiles'!O304</f>
        <v>0</v>
      </c>
      <c r="MY11" s="41" t="n">
        <f aca="false">'4a - Funding Profiles'!P304</f>
        <v>0</v>
      </c>
      <c r="MZ11" s="41" t="n">
        <f aca="false">'4a - Funding Profiles'!Q304</f>
        <v>0</v>
      </c>
      <c r="NA11" s="41" t="n">
        <f aca="false">'4a - Funding Profiles'!R304</f>
        <v>0</v>
      </c>
      <c r="NB11" s="41" t="n">
        <f aca="false">'4a - Funding Profiles'!S304</f>
        <v>0</v>
      </c>
      <c r="NC11" s="41" t="n">
        <f aca="false">'4a - Funding Profiles'!T304</f>
        <v>0</v>
      </c>
      <c r="ND11" s="41" t="n">
        <f aca="false">'4a - Funding Profiles'!U304</f>
        <v>0</v>
      </c>
      <c r="NE11" s="41" t="n">
        <f aca="false">'4a - Funding Profiles'!V304</f>
        <v>0</v>
      </c>
      <c r="NF11" s="41" t="n">
        <f aca="false">'4a - Funding Profiles'!W304</f>
        <v>0</v>
      </c>
      <c r="NG11" s="41" t="n">
        <f aca="false">'4a - Funding Profiles'!X304</f>
        <v>0</v>
      </c>
      <c r="NH11" s="41" t="n">
        <f aca="false">'4a - Funding Profiles'!Y304</f>
        <v>0</v>
      </c>
      <c r="NI11" s="41" t="n">
        <f aca="false">'4a - Funding Profiles'!Z304</f>
        <v>0</v>
      </c>
      <c r="NJ11" s="41" t="n">
        <f aca="false">'4a - Funding Profiles'!C305</f>
        <v>0</v>
      </c>
      <c r="NK11" s="41" t="n">
        <f aca="false">'4a - Funding Profiles'!D305</f>
        <v>0</v>
      </c>
      <c r="NL11" s="41" t="n">
        <f aca="false">'4a - Funding Profiles'!E305</f>
        <v>0</v>
      </c>
      <c r="NM11" s="41" t="n">
        <f aca="false">'4a - Funding Profiles'!F305</f>
        <v>0</v>
      </c>
      <c r="NN11" s="41" t="n">
        <f aca="false">'4a - Funding Profiles'!G305</f>
        <v>0</v>
      </c>
      <c r="NO11" s="41" t="n">
        <f aca="false">'4a - Funding Profiles'!H305</f>
        <v>0</v>
      </c>
      <c r="NP11" s="41" t="n">
        <f aca="false">'4a - Funding Profiles'!I305</f>
        <v>0</v>
      </c>
      <c r="NQ11" s="41" t="n">
        <f aca="false">'4a - Funding Profiles'!J305</f>
        <v>0</v>
      </c>
      <c r="NR11" s="41" t="n">
        <f aca="false">'4a - Funding Profiles'!K305</f>
        <v>0</v>
      </c>
      <c r="NS11" s="41" t="n">
        <f aca="false">'4a - Funding Profiles'!L305</f>
        <v>0</v>
      </c>
      <c r="NT11" s="41" t="n">
        <f aca="false">'4a - Funding Profiles'!M305</f>
        <v>0</v>
      </c>
      <c r="NU11" s="41" t="n">
        <f aca="false">'4a - Funding Profiles'!N305</f>
        <v>0</v>
      </c>
      <c r="NV11" s="41" t="n">
        <f aca="false">'4a - Funding Profiles'!O305</f>
        <v>0</v>
      </c>
      <c r="NW11" s="41" t="n">
        <f aca="false">'4a - Funding Profiles'!P305</f>
        <v>0</v>
      </c>
      <c r="NX11" s="41" t="n">
        <f aca="false">'4a - Funding Profiles'!Q305</f>
        <v>0</v>
      </c>
      <c r="NY11" s="41" t="n">
        <f aca="false">'4a - Funding Profiles'!R305</f>
        <v>0</v>
      </c>
      <c r="NZ11" s="41" t="n">
        <f aca="false">'4a - Funding Profiles'!S305</f>
        <v>0</v>
      </c>
      <c r="OA11" s="41" t="n">
        <f aca="false">'4a - Funding Profiles'!T305</f>
        <v>0</v>
      </c>
      <c r="OB11" s="41" t="n">
        <f aca="false">'4a - Funding Profiles'!U305</f>
        <v>0</v>
      </c>
      <c r="OC11" s="41" t="n">
        <f aca="false">'4a - Funding Profiles'!V305</f>
        <v>0</v>
      </c>
      <c r="OD11" s="41" t="n">
        <f aca="false">'4a - Funding Profiles'!W305</f>
        <v>0</v>
      </c>
      <c r="OE11" s="41" t="n">
        <f aca="false">'4a - Funding Profiles'!X305</f>
        <v>0</v>
      </c>
      <c r="OF11" s="41" t="n">
        <f aca="false">'4a - Funding Profiles'!Y305</f>
        <v>0</v>
      </c>
      <c r="OG11" s="41" t="n">
        <f aca="false">'4a - Funding Profiles'!Z305</f>
        <v>0</v>
      </c>
      <c r="OH11" s="41" t="n">
        <f aca="false">'4a - Funding Profiles'!C306</f>
        <v>0</v>
      </c>
      <c r="OI11" s="41" t="n">
        <f aca="false">'4a - Funding Profiles'!D306</f>
        <v>0</v>
      </c>
      <c r="OJ11" s="41" t="n">
        <f aca="false">'4a - Funding Profiles'!E306</f>
        <v>0</v>
      </c>
      <c r="OK11" s="41" t="n">
        <f aca="false">'4a - Funding Profiles'!F306</f>
        <v>0</v>
      </c>
      <c r="OL11" s="41" t="n">
        <f aca="false">'4a - Funding Profiles'!G306</f>
        <v>0</v>
      </c>
      <c r="OM11" s="41" t="n">
        <f aca="false">'4a - Funding Profiles'!H306</f>
        <v>0</v>
      </c>
      <c r="ON11" s="41" t="n">
        <f aca="false">'4a - Funding Profiles'!I306</f>
        <v>0</v>
      </c>
      <c r="OO11" s="41" t="n">
        <f aca="false">'4a - Funding Profiles'!J306</f>
        <v>0</v>
      </c>
      <c r="OP11" s="41" t="n">
        <f aca="false">'4a - Funding Profiles'!K306</f>
        <v>0</v>
      </c>
      <c r="OQ11" s="41" t="n">
        <f aca="false">'4a - Funding Profiles'!L306</f>
        <v>0</v>
      </c>
      <c r="OR11" s="41" t="n">
        <f aca="false">'4a - Funding Profiles'!M306</f>
        <v>0</v>
      </c>
      <c r="OS11" s="41" t="n">
        <f aca="false">'4a - Funding Profiles'!N306</f>
        <v>0</v>
      </c>
      <c r="OT11" s="41" t="n">
        <f aca="false">'4a - Funding Profiles'!O306</f>
        <v>0</v>
      </c>
      <c r="OU11" s="41" t="n">
        <f aca="false">'4a - Funding Profiles'!P306</f>
        <v>0</v>
      </c>
      <c r="OV11" s="41" t="n">
        <f aca="false">'4a - Funding Profiles'!Q306</f>
        <v>0</v>
      </c>
      <c r="OW11" s="41" t="n">
        <f aca="false">'4a - Funding Profiles'!R306</f>
        <v>0</v>
      </c>
      <c r="OX11" s="41" t="n">
        <f aca="false">'4a - Funding Profiles'!S306</f>
        <v>0</v>
      </c>
      <c r="OY11" s="41" t="n">
        <f aca="false">'4a - Funding Profiles'!T306</f>
        <v>0</v>
      </c>
      <c r="OZ11" s="41" t="n">
        <f aca="false">'4a - Funding Profiles'!U306</f>
        <v>0</v>
      </c>
      <c r="PA11" s="41" t="n">
        <f aca="false">'4a - Funding Profiles'!V306</f>
        <v>0</v>
      </c>
      <c r="PB11" s="41" t="n">
        <f aca="false">'4a - Funding Profiles'!W306</f>
        <v>0</v>
      </c>
      <c r="PC11" s="41" t="n">
        <f aca="false">'4a - Funding Profiles'!X306</f>
        <v>0</v>
      </c>
      <c r="PD11" s="41" t="n">
        <f aca="false">'4a - Funding Profiles'!Y306</f>
        <v>0</v>
      </c>
      <c r="PE11" s="41" t="n">
        <f aca="false">'4a - Funding Profiles'!Z306</f>
        <v>0</v>
      </c>
      <c r="PF11" s="41" t="n">
        <f aca="false">'4a - Funding Profiles'!F307</f>
        <v>0</v>
      </c>
      <c r="QA11" s="41" t="n">
        <f aca="false">'4a - Funding Profiles'!C311</f>
        <v>0</v>
      </c>
      <c r="QB11" s="41" t="n">
        <f aca="false">'4b - PSI'!E22</f>
        <v>0</v>
      </c>
      <c r="QC11" s="41" t="n">
        <f aca="false">'4b - PSI'!F22</f>
        <v>0</v>
      </c>
      <c r="QD11" s="41" t="n">
        <f aca="false">'4b - PSI'!G22</f>
        <v>0</v>
      </c>
      <c r="QE11" s="41" t="n">
        <f aca="false">'4b - PSI'!H22</f>
        <v>0</v>
      </c>
      <c r="QF11" s="41" t="n">
        <f aca="false">'4b - PSI'!I22</f>
        <v>0</v>
      </c>
      <c r="QG11" s="41" t="n">
        <f aca="false">'4b - PSI'!J22</f>
        <v>0</v>
      </c>
      <c r="QH11" s="41" t="str">
        <f aca="false">'5 - Project Outputs'!C359</f>
        <v>Project 10: Not Applicable</v>
      </c>
      <c r="QI11" s="41" t="str">
        <f aca="false">'5 - Project Outputs'!C366</f>
        <v># of temporary FT jobs supported</v>
      </c>
      <c r="QJ11" s="41" t="str">
        <f aca="false">'5 - Project Outputs'!D366</f>
        <v>Number</v>
      </c>
      <c r="QK11" s="41" t="n">
        <f aca="false">'5 - Project Outputs'!E366</f>
        <v>0</v>
      </c>
      <c r="QL11" s="41" t="n">
        <f aca="false">'5 - Project Outputs'!F366</f>
        <v>0</v>
      </c>
      <c r="QM11" s="41" t="n">
        <f aca="false">'5 - Project Outputs'!G366</f>
        <v>0</v>
      </c>
      <c r="QN11" s="41" t="n">
        <f aca="false">'5 - Project Outputs'!H366</f>
        <v>0</v>
      </c>
      <c r="QO11" s="41" t="n">
        <f aca="false">'5 - Project Outputs'!I366</f>
        <v>0</v>
      </c>
      <c r="QP11" s="41" t="n">
        <f aca="false">'5 - Project Outputs'!J366</f>
        <v>0</v>
      </c>
      <c r="QQ11" s="41" t="n">
        <f aca="false">'5 - Project Outputs'!K366</f>
        <v>0</v>
      </c>
      <c r="QR11" s="41" t="n">
        <f aca="false">'5 - Project Outputs'!L366</f>
        <v>0</v>
      </c>
      <c r="QS11" s="41" t="n">
        <f aca="false">'5 - Project Outputs'!M366</f>
        <v>0</v>
      </c>
      <c r="QT11" s="41" t="n">
        <f aca="false">'5 - Project Outputs'!N366</f>
        <v>0</v>
      </c>
      <c r="QU11" s="41" t="n">
        <f aca="false">'5 - Project Outputs'!O366</f>
        <v>0</v>
      </c>
      <c r="QV11" s="41" t="n">
        <f aca="false">'5 - Project Outputs'!P366</f>
        <v>0</v>
      </c>
      <c r="QW11" s="41" t="n">
        <f aca="false">'5 - Project Outputs'!Q366</f>
        <v>0</v>
      </c>
      <c r="QX11" s="41" t="n">
        <f aca="false">'5 - Project Outputs'!R366</f>
        <v>0</v>
      </c>
      <c r="QY11" s="41" t="n">
        <f aca="false">'5 - Project Outputs'!S366</f>
        <v>0</v>
      </c>
      <c r="QZ11" s="41" t="n">
        <f aca="false">'5 - Project Outputs'!T366</f>
        <v>0</v>
      </c>
      <c r="RA11" s="41" t="n">
        <f aca="false">'5 - Project Outputs'!U366</f>
        <v>0</v>
      </c>
      <c r="RB11" s="41" t="n">
        <f aca="false">'5 - Project Outputs'!V366</f>
        <v>0</v>
      </c>
      <c r="RC11" s="41" t="n">
        <f aca="false">'5 - Project Outputs'!W366</f>
        <v>0</v>
      </c>
      <c r="RD11" s="41" t="n">
        <f aca="false">'5 - Project Outputs'!X366</f>
        <v>0</v>
      </c>
      <c r="RE11" s="41" t="str">
        <f aca="false">'5 - Project Outputs'!C367</f>
        <v># of full-time equivalent (FTE) permanent jobs created through the project</v>
      </c>
      <c r="RF11" s="41" t="str">
        <f aca="false">'5 - Project Outputs'!D367</f>
        <v>Number of FTE jobs</v>
      </c>
      <c r="RG11" s="41" t="n">
        <f aca="false">'5 - Project Outputs'!E367</f>
        <v>0</v>
      </c>
      <c r="RH11" s="41" t="n">
        <f aca="false">'5 - Project Outputs'!F367</f>
        <v>0</v>
      </c>
      <c r="RI11" s="41" t="n">
        <f aca="false">'5 - Project Outputs'!G367</f>
        <v>0</v>
      </c>
      <c r="RJ11" s="41" t="n">
        <f aca="false">'5 - Project Outputs'!H367</f>
        <v>0</v>
      </c>
      <c r="RK11" s="41" t="n">
        <f aca="false">'5 - Project Outputs'!I367</f>
        <v>0</v>
      </c>
      <c r="RL11" s="41" t="n">
        <f aca="false">'5 - Project Outputs'!J367</f>
        <v>0</v>
      </c>
      <c r="RM11" s="41" t="n">
        <f aca="false">'5 - Project Outputs'!K367</f>
        <v>0</v>
      </c>
      <c r="RN11" s="41" t="n">
        <f aca="false">'5 - Project Outputs'!L367</f>
        <v>0</v>
      </c>
      <c r="RO11" s="41" t="n">
        <f aca="false">'5 - Project Outputs'!M367</f>
        <v>0</v>
      </c>
      <c r="RP11" s="41" t="n">
        <f aca="false">'5 - Project Outputs'!N367</f>
        <v>0</v>
      </c>
      <c r="RQ11" s="41" t="n">
        <f aca="false">'5 - Project Outputs'!O367</f>
        <v>0</v>
      </c>
      <c r="RR11" s="41" t="n">
        <f aca="false">'5 - Project Outputs'!P367</f>
        <v>0</v>
      </c>
      <c r="RS11" s="41" t="n">
        <f aca="false">'5 - Project Outputs'!Q367</f>
        <v>0</v>
      </c>
      <c r="RT11" s="41" t="n">
        <f aca="false">'5 - Project Outputs'!R367</f>
        <v>0</v>
      </c>
      <c r="RU11" s="41" t="n">
        <f aca="false">'5 - Project Outputs'!S367</f>
        <v>0</v>
      </c>
      <c r="RV11" s="41" t="n">
        <f aca="false">'5 - Project Outputs'!T367</f>
        <v>0</v>
      </c>
      <c r="RW11" s="41" t="n">
        <f aca="false">'5 - Project Outputs'!U367</f>
        <v>0</v>
      </c>
      <c r="RX11" s="41" t="n">
        <f aca="false">'5 - Project Outputs'!V367</f>
        <v>0</v>
      </c>
      <c r="RY11" s="41" t="n">
        <f aca="false">'5 - Project Outputs'!W367</f>
        <v>0</v>
      </c>
      <c r="RZ11" s="41" t="n">
        <f aca="false">'5 - Project Outputs'!X367</f>
        <v>0</v>
      </c>
      <c r="SA11" s="41" t="str">
        <f aca="false">'5 - Project Outputs'!C368</f>
        <v># of full-time equivalent (FTE) permanent jobs safeguarded through the project</v>
      </c>
      <c r="SB11" s="41" t="str">
        <f aca="false">'5 - Project Outputs'!D368</f>
        <v>Number of FTE jobs</v>
      </c>
      <c r="SC11" s="41" t="n">
        <f aca="false">'5 - Project Outputs'!E368</f>
        <v>0</v>
      </c>
      <c r="SD11" s="41" t="n">
        <f aca="false">'5 - Project Outputs'!F368</f>
        <v>0</v>
      </c>
      <c r="SE11" s="41" t="n">
        <f aca="false">'5 - Project Outputs'!G368</f>
        <v>0</v>
      </c>
      <c r="SF11" s="41" t="n">
        <f aca="false">'5 - Project Outputs'!H368</f>
        <v>0</v>
      </c>
      <c r="SG11" s="41" t="n">
        <f aca="false">'5 - Project Outputs'!I368</f>
        <v>0</v>
      </c>
      <c r="SH11" s="41" t="n">
        <f aca="false">'5 - Project Outputs'!J368</f>
        <v>0</v>
      </c>
      <c r="SI11" s="41" t="n">
        <f aca="false">'5 - Project Outputs'!K368</f>
        <v>0</v>
      </c>
      <c r="SJ11" s="41" t="n">
        <f aca="false">'5 - Project Outputs'!L368</f>
        <v>0</v>
      </c>
      <c r="SK11" s="41" t="n">
        <f aca="false">'5 - Project Outputs'!M368</f>
        <v>0</v>
      </c>
      <c r="SL11" s="41" t="n">
        <f aca="false">'5 - Project Outputs'!N368</f>
        <v>0</v>
      </c>
      <c r="SM11" s="41" t="n">
        <f aca="false">'5 - Project Outputs'!O368</f>
        <v>0</v>
      </c>
      <c r="SN11" s="41" t="n">
        <f aca="false">'5 - Project Outputs'!P368</f>
        <v>0</v>
      </c>
      <c r="SO11" s="41" t="n">
        <f aca="false">'5 - Project Outputs'!Q368</f>
        <v>0</v>
      </c>
      <c r="SP11" s="41" t="n">
        <f aca="false">'5 - Project Outputs'!R368</f>
        <v>0</v>
      </c>
      <c r="SQ11" s="41" t="n">
        <f aca="false">'5 - Project Outputs'!S368</f>
        <v>0</v>
      </c>
      <c r="SR11" s="41" t="n">
        <f aca="false">'5 - Project Outputs'!T368</f>
        <v>0</v>
      </c>
      <c r="SS11" s="41" t="n">
        <f aca="false">'5 - Project Outputs'!U368</f>
        <v>0</v>
      </c>
      <c r="ST11" s="41" t="n">
        <f aca="false">'5 - Project Outputs'!V368</f>
        <v>0</v>
      </c>
      <c r="SU11" s="41" t="n">
        <f aca="false">'5 - Project Outputs'!W368</f>
        <v>0</v>
      </c>
      <c r="SV11" s="41" t="n">
        <f aca="false">'5 - Project Outputs'!X368</f>
        <v>0</v>
      </c>
      <c r="SW11" s="41" t="str">
        <f aca="false">'5 - Project Outputs'!C370</f>
        <v>&lt; Select &gt;</v>
      </c>
      <c r="SX11" s="41" t="str">
        <f aca="false">'5 - Project Outputs'!D370</f>
        <v>N/A</v>
      </c>
      <c r="SY11" s="41" t="n">
        <f aca="false">'5 - Project Outputs'!E370</f>
        <v>0</v>
      </c>
      <c r="SZ11" s="41" t="n">
        <f aca="false">'5 - Project Outputs'!F370</f>
        <v>0</v>
      </c>
      <c r="TA11" s="41" t="n">
        <f aca="false">'5 - Project Outputs'!G370</f>
        <v>0</v>
      </c>
      <c r="TB11" s="41" t="n">
        <f aca="false">'5 - Project Outputs'!H370</f>
        <v>0</v>
      </c>
      <c r="TC11" s="41" t="n">
        <f aca="false">'5 - Project Outputs'!I370</f>
        <v>0</v>
      </c>
      <c r="TD11" s="41" t="n">
        <f aca="false">'5 - Project Outputs'!J370</f>
        <v>0</v>
      </c>
      <c r="TE11" s="41" t="n">
        <f aca="false">'5 - Project Outputs'!K370</f>
        <v>0</v>
      </c>
      <c r="TF11" s="41" t="n">
        <f aca="false">'5 - Project Outputs'!L370</f>
        <v>0</v>
      </c>
      <c r="TG11" s="41" t="n">
        <f aca="false">'5 - Project Outputs'!M370</f>
        <v>0</v>
      </c>
      <c r="TH11" s="41" t="n">
        <f aca="false">'5 - Project Outputs'!N370</f>
        <v>0</v>
      </c>
      <c r="TI11" s="41" t="n">
        <f aca="false">'5 - Project Outputs'!O370</f>
        <v>0</v>
      </c>
      <c r="TJ11" s="41" t="n">
        <f aca="false">'5 - Project Outputs'!P370</f>
        <v>0</v>
      </c>
      <c r="TK11" s="41" t="n">
        <f aca="false">'5 - Project Outputs'!Q370</f>
        <v>0</v>
      </c>
      <c r="TL11" s="41" t="n">
        <f aca="false">'5 - Project Outputs'!R370</f>
        <v>0</v>
      </c>
      <c r="TM11" s="41" t="n">
        <f aca="false">'5 - Project Outputs'!S370</f>
        <v>0</v>
      </c>
      <c r="TN11" s="41" t="n">
        <f aca="false">'5 - Project Outputs'!T370</f>
        <v>0</v>
      </c>
      <c r="TO11" s="41" t="n">
        <f aca="false">'5 - Project Outputs'!U370</f>
        <v>0</v>
      </c>
      <c r="TP11" s="41" t="n">
        <f aca="false">'5 - Project Outputs'!V370</f>
        <v>0</v>
      </c>
      <c r="TQ11" s="41" t="n">
        <f aca="false">'5 - Project Outputs'!W370</f>
        <v>0</v>
      </c>
      <c r="TR11" s="41" t="n">
        <f aca="false">'5 - Project Outputs'!X370</f>
        <v>0</v>
      </c>
      <c r="TS11" s="41" t="n">
        <f aca="false">'5 - Project Outputs'!Y370</f>
        <v>0</v>
      </c>
      <c r="TT11" s="41" t="str">
        <f aca="false">'5 - Project Outputs'!C371</f>
        <v>&lt; Select &gt;</v>
      </c>
      <c r="TU11" s="41" t="str">
        <f aca="false">'5 - Project Outputs'!D371</f>
        <v>N/A</v>
      </c>
      <c r="TV11" s="41" t="n">
        <f aca="false">'5 - Project Outputs'!E371</f>
        <v>0</v>
      </c>
      <c r="TW11" s="41" t="n">
        <f aca="false">'5 - Project Outputs'!F371</f>
        <v>0</v>
      </c>
      <c r="TX11" s="41" t="n">
        <f aca="false">'5 - Project Outputs'!G371</f>
        <v>0</v>
      </c>
      <c r="TY11" s="41" t="n">
        <f aca="false">'5 - Project Outputs'!H371</f>
        <v>0</v>
      </c>
      <c r="TZ11" s="41" t="n">
        <f aca="false">'5 - Project Outputs'!I371</f>
        <v>0</v>
      </c>
      <c r="UA11" s="41" t="n">
        <f aca="false">'5 - Project Outputs'!J371</f>
        <v>0</v>
      </c>
      <c r="UB11" s="41" t="n">
        <f aca="false">'5 - Project Outputs'!K371</f>
        <v>0</v>
      </c>
      <c r="UC11" s="41" t="n">
        <f aca="false">'5 - Project Outputs'!L371</f>
        <v>0</v>
      </c>
      <c r="UD11" s="41" t="n">
        <f aca="false">'5 - Project Outputs'!M371</f>
        <v>0</v>
      </c>
      <c r="UE11" s="41" t="n">
        <f aca="false">'5 - Project Outputs'!N371</f>
        <v>0</v>
      </c>
      <c r="UF11" s="41" t="n">
        <f aca="false">'5 - Project Outputs'!O371</f>
        <v>0</v>
      </c>
      <c r="UG11" s="41" t="n">
        <f aca="false">'5 - Project Outputs'!P371</f>
        <v>0</v>
      </c>
      <c r="UH11" s="41" t="n">
        <f aca="false">'5 - Project Outputs'!Q371</f>
        <v>0</v>
      </c>
      <c r="UI11" s="41" t="n">
        <f aca="false">'5 - Project Outputs'!R371</f>
        <v>0</v>
      </c>
      <c r="UJ11" s="41" t="n">
        <f aca="false">'5 - Project Outputs'!S371</f>
        <v>0</v>
      </c>
      <c r="UK11" s="41" t="n">
        <f aca="false">'5 - Project Outputs'!T371</f>
        <v>0</v>
      </c>
      <c r="UL11" s="41" t="n">
        <f aca="false">'5 - Project Outputs'!U371</f>
        <v>0</v>
      </c>
      <c r="UM11" s="41" t="n">
        <f aca="false">'5 - Project Outputs'!V371</f>
        <v>0</v>
      </c>
      <c r="UN11" s="41" t="n">
        <f aca="false">'5 - Project Outputs'!W371</f>
        <v>0</v>
      </c>
      <c r="UO11" s="41" t="n">
        <f aca="false">'5 - Project Outputs'!X371</f>
        <v>0</v>
      </c>
      <c r="UP11" s="41" t="n">
        <f aca="false">'5 - Project Outputs'!Y371</f>
        <v>0</v>
      </c>
      <c r="UQ11" s="41" t="str">
        <f aca="false">'5 - Project Outputs'!C372</f>
        <v>&lt; Select &gt;</v>
      </c>
      <c r="UR11" s="41" t="str">
        <f aca="false">'5 - Project Outputs'!D372</f>
        <v>N/A</v>
      </c>
      <c r="US11" s="41" t="n">
        <f aca="false">'5 - Project Outputs'!E372</f>
        <v>0</v>
      </c>
      <c r="UT11" s="41" t="n">
        <f aca="false">'5 - Project Outputs'!F372</f>
        <v>0</v>
      </c>
      <c r="UU11" s="41" t="n">
        <f aca="false">'5 - Project Outputs'!G372</f>
        <v>0</v>
      </c>
      <c r="UV11" s="41" t="n">
        <f aca="false">'5 - Project Outputs'!H372</f>
        <v>0</v>
      </c>
      <c r="UW11" s="41" t="n">
        <f aca="false">'5 - Project Outputs'!I372</f>
        <v>0</v>
      </c>
      <c r="UX11" s="41" t="n">
        <f aca="false">'5 - Project Outputs'!J372</f>
        <v>0</v>
      </c>
      <c r="UY11" s="41" t="n">
        <f aca="false">'5 - Project Outputs'!K372</f>
        <v>0</v>
      </c>
      <c r="UZ11" s="41" t="n">
        <f aca="false">'5 - Project Outputs'!L372</f>
        <v>0</v>
      </c>
      <c r="VA11" s="41" t="n">
        <f aca="false">'5 - Project Outputs'!M372</f>
        <v>0</v>
      </c>
      <c r="VB11" s="41" t="n">
        <f aca="false">'5 - Project Outputs'!N372</f>
        <v>0</v>
      </c>
      <c r="VC11" s="41" t="n">
        <f aca="false">'5 - Project Outputs'!O372</f>
        <v>0</v>
      </c>
      <c r="VD11" s="41" t="n">
        <f aca="false">'5 - Project Outputs'!P372</f>
        <v>0</v>
      </c>
      <c r="VE11" s="41" t="n">
        <f aca="false">'5 - Project Outputs'!Q372</f>
        <v>0</v>
      </c>
      <c r="VF11" s="41" t="n">
        <f aca="false">'5 - Project Outputs'!R372</f>
        <v>0</v>
      </c>
      <c r="VG11" s="41" t="n">
        <f aca="false">'5 - Project Outputs'!S372</f>
        <v>0</v>
      </c>
      <c r="VH11" s="41" t="n">
        <f aca="false">'5 - Project Outputs'!T372</f>
        <v>0</v>
      </c>
      <c r="VI11" s="41" t="n">
        <f aca="false">'5 - Project Outputs'!U372</f>
        <v>0</v>
      </c>
      <c r="VJ11" s="41" t="n">
        <f aca="false">'5 - Project Outputs'!V372</f>
        <v>0</v>
      </c>
      <c r="VK11" s="41" t="n">
        <f aca="false">'5 - Project Outputs'!W372</f>
        <v>0</v>
      </c>
      <c r="VL11" s="41" t="n">
        <f aca="false">'5 - Project Outputs'!X372</f>
        <v>0</v>
      </c>
      <c r="VM11" s="41" t="n">
        <f aca="false">'5 - Project Outputs'!Y372</f>
        <v>0</v>
      </c>
      <c r="VN11" s="41" t="str">
        <f aca="false">'5 - Project Outputs'!C373</f>
        <v>&lt; Select &gt;</v>
      </c>
      <c r="VO11" s="41" t="str">
        <f aca="false">'5 - Project Outputs'!D373</f>
        <v>N/A</v>
      </c>
      <c r="VP11" s="41" t="n">
        <f aca="false">'5 - Project Outputs'!E373</f>
        <v>0</v>
      </c>
      <c r="VQ11" s="41" t="n">
        <f aca="false">'5 - Project Outputs'!F373</f>
        <v>0</v>
      </c>
      <c r="VR11" s="41" t="n">
        <f aca="false">'5 - Project Outputs'!G373</f>
        <v>0</v>
      </c>
      <c r="VS11" s="41" t="n">
        <f aca="false">'5 - Project Outputs'!H373</f>
        <v>0</v>
      </c>
      <c r="VT11" s="41" t="n">
        <f aca="false">'5 - Project Outputs'!I373</f>
        <v>0</v>
      </c>
      <c r="VU11" s="41" t="n">
        <f aca="false">'5 - Project Outputs'!J373</f>
        <v>0</v>
      </c>
      <c r="VV11" s="41" t="n">
        <f aca="false">'5 - Project Outputs'!K373</f>
        <v>0</v>
      </c>
      <c r="VW11" s="41" t="n">
        <f aca="false">'5 - Project Outputs'!L373</f>
        <v>0</v>
      </c>
      <c r="VX11" s="41" t="n">
        <f aca="false">'5 - Project Outputs'!M373</f>
        <v>0</v>
      </c>
      <c r="VY11" s="41" t="n">
        <f aca="false">'5 - Project Outputs'!N373</f>
        <v>0</v>
      </c>
      <c r="VZ11" s="41" t="n">
        <f aca="false">'5 - Project Outputs'!O373</f>
        <v>0</v>
      </c>
      <c r="WA11" s="41" t="n">
        <f aca="false">'5 - Project Outputs'!P373</f>
        <v>0</v>
      </c>
      <c r="WB11" s="41" t="n">
        <f aca="false">'5 - Project Outputs'!Q373</f>
        <v>0</v>
      </c>
      <c r="WC11" s="41" t="n">
        <f aca="false">'5 - Project Outputs'!R373</f>
        <v>0</v>
      </c>
      <c r="WD11" s="41" t="n">
        <f aca="false">'5 - Project Outputs'!S373</f>
        <v>0</v>
      </c>
      <c r="WE11" s="41" t="n">
        <f aca="false">'5 - Project Outputs'!T373</f>
        <v>0</v>
      </c>
      <c r="WF11" s="41" t="n">
        <f aca="false">'5 - Project Outputs'!U373</f>
        <v>0</v>
      </c>
      <c r="WG11" s="41" t="n">
        <f aca="false">'5 - Project Outputs'!V373</f>
        <v>0</v>
      </c>
      <c r="WH11" s="41" t="n">
        <f aca="false">'5 - Project Outputs'!W373</f>
        <v>0</v>
      </c>
      <c r="WI11" s="41" t="n">
        <f aca="false">'5 - Project Outputs'!X373</f>
        <v>0</v>
      </c>
      <c r="WJ11" s="41" t="n">
        <f aca="false">'5 - Project Outputs'!Y373</f>
        <v>0</v>
      </c>
      <c r="WK11" s="41" t="str">
        <f aca="false">'5 - Project Outputs'!C374</f>
        <v>&lt; Select &gt;</v>
      </c>
      <c r="WL11" s="41" t="str">
        <f aca="false">'5 - Project Outputs'!D374</f>
        <v>N/A</v>
      </c>
      <c r="WM11" s="41" t="n">
        <f aca="false">'5 - Project Outputs'!E374</f>
        <v>0</v>
      </c>
      <c r="WN11" s="41" t="n">
        <f aca="false">'5 - Project Outputs'!F374</f>
        <v>0</v>
      </c>
      <c r="WO11" s="41" t="n">
        <f aca="false">'5 - Project Outputs'!G374</f>
        <v>0</v>
      </c>
      <c r="WP11" s="41" t="n">
        <f aca="false">'5 - Project Outputs'!H374</f>
        <v>0</v>
      </c>
      <c r="WQ11" s="41" t="n">
        <f aca="false">'5 - Project Outputs'!I374</f>
        <v>0</v>
      </c>
      <c r="WR11" s="41" t="n">
        <f aca="false">'5 - Project Outputs'!J374</f>
        <v>0</v>
      </c>
      <c r="WS11" s="41" t="n">
        <f aca="false">'5 - Project Outputs'!K374</f>
        <v>0</v>
      </c>
      <c r="WT11" s="41" t="n">
        <f aca="false">'5 - Project Outputs'!L374</f>
        <v>0</v>
      </c>
      <c r="WU11" s="41" t="n">
        <f aca="false">'5 - Project Outputs'!M374</f>
        <v>0</v>
      </c>
      <c r="WV11" s="41" t="n">
        <f aca="false">'5 - Project Outputs'!N374</f>
        <v>0</v>
      </c>
      <c r="WW11" s="41" t="n">
        <f aca="false">'5 - Project Outputs'!O374</f>
        <v>0</v>
      </c>
      <c r="WX11" s="41" t="n">
        <f aca="false">'5 - Project Outputs'!P374</f>
        <v>0</v>
      </c>
      <c r="WY11" s="41" t="n">
        <f aca="false">'5 - Project Outputs'!Q374</f>
        <v>0</v>
      </c>
      <c r="WZ11" s="41" t="n">
        <f aca="false">'5 - Project Outputs'!R374</f>
        <v>0</v>
      </c>
      <c r="XA11" s="41" t="n">
        <f aca="false">'5 - Project Outputs'!S374</f>
        <v>0</v>
      </c>
      <c r="XB11" s="41" t="n">
        <f aca="false">'5 - Project Outputs'!T374</f>
        <v>0</v>
      </c>
      <c r="XC11" s="41" t="n">
        <f aca="false">'5 - Project Outputs'!U374</f>
        <v>0</v>
      </c>
      <c r="XD11" s="41" t="n">
        <f aca="false">'5 - Project Outputs'!V374</f>
        <v>0</v>
      </c>
      <c r="XE11" s="41" t="n">
        <f aca="false">'5 - Project Outputs'!W374</f>
        <v>0</v>
      </c>
      <c r="XF11" s="41" t="n">
        <f aca="false">'5 - Project Outputs'!X374</f>
        <v>0</v>
      </c>
      <c r="XG11" s="41" t="n">
        <f aca="false">'5 - Project Outputs'!Y374</f>
        <v>0</v>
      </c>
      <c r="XH11" s="41" t="str">
        <f aca="false">'5 - Project Outputs'!C375</f>
        <v>&lt; Select &gt;</v>
      </c>
      <c r="XI11" s="41" t="str">
        <f aca="false">'5 - Project Outputs'!D375</f>
        <v>N/A</v>
      </c>
      <c r="XJ11" s="41" t="n">
        <f aca="false">'5 - Project Outputs'!E375</f>
        <v>0</v>
      </c>
      <c r="XK11" s="41" t="n">
        <f aca="false">'5 - Project Outputs'!F375</f>
        <v>0</v>
      </c>
      <c r="XL11" s="41" t="n">
        <f aca="false">'5 - Project Outputs'!G375</f>
        <v>0</v>
      </c>
      <c r="XM11" s="41" t="n">
        <f aca="false">'5 - Project Outputs'!H375</f>
        <v>0</v>
      </c>
      <c r="XN11" s="41" t="n">
        <f aca="false">'5 - Project Outputs'!I375</f>
        <v>0</v>
      </c>
      <c r="XO11" s="41" t="n">
        <f aca="false">'5 - Project Outputs'!J375</f>
        <v>0</v>
      </c>
      <c r="XP11" s="41" t="n">
        <f aca="false">'5 - Project Outputs'!K375</f>
        <v>0</v>
      </c>
      <c r="XQ11" s="41" t="n">
        <f aca="false">'5 - Project Outputs'!L375</f>
        <v>0</v>
      </c>
      <c r="XR11" s="41" t="n">
        <f aca="false">'5 - Project Outputs'!M375</f>
        <v>0</v>
      </c>
      <c r="XS11" s="41" t="n">
        <f aca="false">'5 - Project Outputs'!N375</f>
        <v>0</v>
      </c>
      <c r="XT11" s="41" t="n">
        <f aca="false">'5 - Project Outputs'!O375</f>
        <v>0</v>
      </c>
      <c r="XU11" s="41" t="n">
        <f aca="false">'5 - Project Outputs'!P375</f>
        <v>0</v>
      </c>
      <c r="XV11" s="41" t="n">
        <f aca="false">'5 - Project Outputs'!Q375</f>
        <v>0</v>
      </c>
      <c r="XW11" s="41" t="n">
        <f aca="false">'5 - Project Outputs'!R375</f>
        <v>0</v>
      </c>
      <c r="XX11" s="41" t="n">
        <f aca="false">'5 - Project Outputs'!S375</f>
        <v>0</v>
      </c>
      <c r="XY11" s="41" t="n">
        <f aca="false">'5 - Project Outputs'!T375</f>
        <v>0</v>
      </c>
      <c r="XZ11" s="41" t="n">
        <f aca="false">'5 - Project Outputs'!U375</f>
        <v>0</v>
      </c>
      <c r="YA11" s="41" t="n">
        <f aca="false">'5 - Project Outputs'!V375</f>
        <v>0</v>
      </c>
      <c r="YB11" s="41" t="n">
        <f aca="false">'5 - Project Outputs'!W375</f>
        <v>0</v>
      </c>
      <c r="YC11" s="41" t="n">
        <f aca="false">'5 - Project Outputs'!X375</f>
        <v>0</v>
      </c>
      <c r="YD11" s="41" t="n">
        <f aca="false">'5 - Project Outputs'!Y375</f>
        <v>0</v>
      </c>
      <c r="YE11" s="41" t="str">
        <f aca="false">'5 - Project Outputs'!C376</f>
        <v>&lt; Select &gt;</v>
      </c>
      <c r="YF11" s="41" t="str">
        <f aca="false">'5 - Project Outputs'!D376</f>
        <v>N/A</v>
      </c>
      <c r="YG11" s="41" t="n">
        <f aca="false">'5 - Project Outputs'!E376</f>
        <v>0</v>
      </c>
      <c r="YH11" s="41" t="n">
        <f aca="false">'5 - Project Outputs'!F376</f>
        <v>0</v>
      </c>
      <c r="YI11" s="41" t="n">
        <f aca="false">'5 - Project Outputs'!G376</f>
        <v>0</v>
      </c>
      <c r="YJ11" s="41" t="n">
        <f aca="false">'5 - Project Outputs'!H376</f>
        <v>0</v>
      </c>
      <c r="YK11" s="41" t="n">
        <f aca="false">'5 - Project Outputs'!I376</f>
        <v>0</v>
      </c>
      <c r="YL11" s="41" t="n">
        <f aca="false">'5 - Project Outputs'!J376</f>
        <v>0</v>
      </c>
      <c r="YM11" s="41" t="n">
        <f aca="false">'5 - Project Outputs'!K376</f>
        <v>0</v>
      </c>
      <c r="YN11" s="41" t="n">
        <f aca="false">'5 - Project Outputs'!L376</f>
        <v>0</v>
      </c>
      <c r="YO11" s="41" t="n">
        <f aca="false">'5 - Project Outputs'!M376</f>
        <v>0</v>
      </c>
      <c r="YP11" s="41" t="n">
        <f aca="false">'5 - Project Outputs'!N376</f>
        <v>0</v>
      </c>
      <c r="YQ11" s="41" t="n">
        <f aca="false">'5 - Project Outputs'!O376</f>
        <v>0</v>
      </c>
      <c r="YR11" s="41" t="n">
        <f aca="false">'5 - Project Outputs'!P376</f>
        <v>0</v>
      </c>
      <c r="YS11" s="41" t="n">
        <f aca="false">'5 - Project Outputs'!Q376</f>
        <v>0</v>
      </c>
      <c r="YT11" s="41" t="n">
        <f aca="false">'5 - Project Outputs'!R376</f>
        <v>0</v>
      </c>
      <c r="YU11" s="41" t="n">
        <f aca="false">'5 - Project Outputs'!S376</f>
        <v>0</v>
      </c>
      <c r="YV11" s="41" t="n">
        <f aca="false">'5 - Project Outputs'!T376</f>
        <v>0</v>
      </c>
      <c r="YW11" s="41" t="n">
        <f aca="false">'5 - Project Outputs'!U376</f>
        <v>0</v>
      </c>
      <c r="YX11" s="41" t="n">
        <f aca="false">'5 - Project Outputs'!V376</f>
        <v>0</v>
      </c>
      <c r="YY11" s="41" t="n">
        <f aca="false">'5 - Project Outputs'!W376</f>
        <v>0</v>
      </c>
      <c r="YZ11" s="41" t="n">
        <f aca="false">'5 - Project Outputs'!X376</f>
        <v>0</v>
      </c>
      <c r="ZA11" s="41" t="n">
        <f aca="false">'5 - Project Outputs'!Y376</f>
        <v>0</v>
      </c>
      <c r="ZB11" s="41" t="str">
        <f aca="false">'5 - Project Outputs'!C377</f>
        <v>&lt; Select &gt;</v>
      </c>
      <c r="ZC11" s="41" t="str">
        <f aca="false">'5 - Project Outputs'!D377</f>
        <v>N/A</v>
      </c>
      <c r="ZD11" s="41" t="n">
        <f aca="false">'5 - Project Outputs'!E377</f>
        <v>0</v>
      </c>
      <c r="ZE11" s="41" t="n">
        <f aca="false">'5 - Project Outputs'!F377</f>
        <v>0</v>
      </c>
      <c r="ZF11" s="41" t="n">
        <f aca="false">'5 - Project Outputs'!G377</f>
        <v>0</v>
      </c>
      <c r="ZG11" s="41" t="n">
        <f aca="false">'5 - Project Outputs'!H377</f>
        <v>0</v>
      </c>
      <c r="ZH11" s="41" t="n">
        <f aca="false">'5 - Project Outputs'!I377</f>
        <v>0</v>
      </c>
      <c r="ZI11" s="41" t="n">
        <f aca="false">'5 - Project Outputs'!J377</f>
        <v>0</v>
      </c>
      <c r="ZJ11" s="41" t="n">
        <f aca="false">'5 - Project Outputs'!K377</f>
        <v>0</v>
      </c>
      <c r="ZK11" s="41" t="n">
        <f aca="false">'5 - Project Outputs'!L377</f>
        <v>0</v>
      </c>
      <c r="ZL11" s="41" t="n">
        <f aca="false">'5 - Project Outputs'!M377</f>
        <v>0</v>
      </c>
      <c r="ZM11" s="41" t="n">
        <f aca="false">'5 - Project Outputs'!N377</f>
        <v>0</v>
      </c>
      <c r="ZN11" s="41" t="n">
        <f aca="false">'5 - Project Outputs'!O377</f>
        <v>0</v>
      </c>
      <c r="ZO11" s="41" t="n">
        <f aca="false">'5 - Project Outputs'!P377</f>
        <v>0</v>
      </c>
      <c r="ZP11" s="41" t="n">
        <f aca="false">'5 - Project Outputs'!Q377</f>
        <v>0</v>
      </c>
      <c r="ZQ11" s="41" t="n">
        <f aca="false">'5 - Project Outputs'!R377</f>
        <v>0</v>
      </c>
      <c r="ZR11" s="41" t="n">
        <f aca="false">'5 - Project Outputs'!S377</f>
        <v>0</v>
      </c>
      <c r="ZS11" s="41" t="n">
        <f aca="false">'5 - Project Outputs'!T377</f>
        <v>0</v>
      </c>
      <c r="ZT11" s="41" t="n">
        <f aca="false">'5 - Project Outputs'!U377</f>
        <v>0</v>
      </c>
      <c r="ZU11" s="41" t="n">
        <f aca="false">'5 - Project Outputs'!V377</f>
        <v>0</v>
      </c>
      <c r="ZV11" s="41" t="n">
        <f aca="false">'5 - Project Outputs'!W377</f>
        <v>0</v>
      </c>
      <c r="ZW11" s="41" t="n">
        <f aca="false">'5 - Project Outputs'!X377</f>
        <v>0</v>
      </c>
      <c r="ZX11" s="41" t="n">
        <f aca="false">'5 - Project Outputs'!Y377</f>
        <v>0</v>
      </c>
      <c r="ZY11" s="41" t="str">
        <f aca="false">'5 - Project Outputs'!C378</f>
        <v>&lt; Select &gt;</v>
      </c>
      <c r="ZZ11" s="41" t="str">
        <f aca="false">'5 - Project Outputs'!D378</f>
        <v>N/A</v>
      </c>
      <c r="AAA11" s="41" t="n">
        <f aca="false">'5 - Project Outputs'!E378</f>
        <v>0</v>
      </c>
      <c r="AAB11" s="41" t="n">
        <f aca="false">'5 - Project Outputs'!F378</f>
        <v>0</v>
      </c>
      <c r="AAC11" s="41" t="n">
        <f aca="false">'5 - Project Outputs'!G378</f>
        <v>0</v>
      </c>
      <c r="AAD11" s="41" t="n">
        <f aca="false">'5 - Project Outputs'!H378</f>
        <v>0</v>
      </c>
      <c r="AAE11" s="41" t="n">
        <f aca="false">'5 - Project Outputs'!I378</f>
        <v>0</v>
      </c>
      <c r="AAF11" s="41" t="n">
        <f aca="false">'5 - Project Outputs'!J378</f>
        <v>0</v>
      </c>
      <c r="AAG11" s="41" t="n">
        <f aca="false">'5 - Project Outputs'!K378</f>
        <v>0</v>
      </c>
      <c r="AAH11" s="41" t="n">
        <f aca="false">'5 - Project Outputs'!L378</f>
        <v>0</v>
      </c>
      <c r="AAI11" s="41" t="n">
        <f aca="false">'5 - Project Outputs'!M378</f>
        <v>0</v>
      </c>
      <c r="AAJ11" s="41" t="n">
        <f aca="false">'5 - Project Outputs'!N378</f>
        <v>0</v>
      </c>
      <c r="AAK11" s="41" t="n">
        <f aca="false">'5 - Project Outputs'!O378</f>
        <v>0</v>
      </c>
      <c r="AAL11" s="41" t="n">
        <f aca="false">'5 - Project Outputs'!P378</f>
        <v>0</v>
      </c>
      <c r="AAM11" s="41" t="n">
        <f aca="false">'5 - Project Outputs'!Q378</f>
        <v>0</v>
      </c>
      <c r="AAN11" s="41" t="n">
        <f aca="false">'5 - Project Outputs'!R378</f>
        <v>0</v>
      </c>
      <c r="AAO11" s="41" t="n">
        <f aca="false">'5 - Project Outputs'!S378</f>
        <v>0</v>
      </c>
      <c r="AAP11" s="41" t="n">
        <f aca="false">'5 - Project Outputs'!T378</f>
        <v>0</v>
      </c>
      <c r="AAQ11" s="41" t="n">
        <f aca="false">'5 - Project Outputs'!U378</f>
        <v>0</v>
      </c>
      <c r="AAR11" s="41" t="n">
        <f aca="false">'5 - Project Outputs'!V378</f>
        <v>0</v>
      </c>
      <c r="AAS11" s="41" t="n">
        <f aca="false">'5 - Project Outputs'!W378</f>
        <v>0</v>
      </c>
      <c r="AAT11" s="41" t="n">
        <f aca="false">'5 - Project Outputs'!X378</f>
        <v>0</v>
      </c>
      <c r="AAU11" s="41" t="n">
        <f aca="false">'5 - Project Outputs'!Y378</f>
        <v>0</v>
      </c>
      <c r="AAV11" s="41" t="str">
        <f aca="false">'5 - Project Outputs'!C379</f>
        <v>&lt; Select &gt;</v>
      </c>
      <c r="AAW11" s="41" t="str">
        <f aca="false">'5 - Project Outputs'!D379</f>
        <v>N/A</v>
      </c>
      <c r="AAX11" s="41" t="n">
        <f aca="false">'5 - Project Outputs'!E379</f>
        <v>0</v>
      </c>
      <c r="AAY11" s="41" t="n">
        <f aca="false">'5 - Project Outputs'!F379</f>
        <v>0</v>
      </c>
      <c r="AAZ11" s="41" t="n">
        <f aca="false">'5 - Project Outputs'!G379</f>
        <v>0</v>
      </c>
      <c r="ABA11" s="41" t="n">
        <f aca="false">'5 - Project Outputs'!H379</f>
        <v>0</v>
      </c>
      <c r="ABB11" s="41" t="n">
        <f aca="false">'5 - Project Outputs'!I379</f>
        <v>0</v>
      </c>
      <c r="ABC11" s="41" t="n">
        <f aca="false">'5 - Project Outputs'!J379</f>
        <v>0</v>
      </c>
      <c r="ABD11" s="41" t="n">
        <f aca="false">'5 - Project Outputs'!K379</f>
        <v>0</v>
      </c>
      <c r="ABE11" s="41" t="n">
        <f aca="false">'5 - Project Outputs'!L379</f>
        <v>0</v>
      </c>
      <c r="ABF11" s="41" t="n">
        <f aca="false">'5 - Project Outputs'!M379</f>
        <v>0</v>
      </c>
      <c r="ABG11" s="41" t="n">
        <f aca="false">'5 - Project Outputs'!N379</f>
        <v>0</v>
      </c>
      <c r="ABH11" s="41" t="n">
        <f aca="false">'5 - Project Outputs'!O379</f>
        <v>0</v>
      </c>
      <c r="ABI11" s="41" t="n">
        <f aca="false">'5 - Project Outputs'!P379</f>
        <v>0</v>
      </c>
      <c r="ABJ11" s="41" t="n">
        <f aca="false">'5 - Project Outputs'!Q379</f>
        <v>0</v>
      </c>
      <c r="ABK11" s="41" t="n">
        <f aca="false">'5 - Project Outputs'!R379</f>
        <v>0</v>
      </c>
      <c r="ABL11" s="41" t="n">
        <f aca="false">'5 - Project Outputs'!S379</f>
        <v>0</v>
      </c>
      <c r="ABM11" s="41" t="n">
        <f aca="false">'5 - Project Outputs'!T379</f>
        <v>0</v>
      </c>
      <c r="ABN11" s="41" t="n">
        <f aca="false">'5 - Project Outputs'!U379</f>
        <v>0</v>
      </c>
      <c r="ABO11" s="41" t="n">
        <f aca="false">'5 - Project Outputs'!V379</f>
        <v>0</v>
      </c>
      <c r="ABP11" s="41" t="n">
        <f aca="false">'5 - Project Outputs'!W379</f>
        <v>0</v>
      </c>
      <c r="ABQ11" s="41" t="n">
        <f aca="false">'5 - Project Outputs'!X379</f>
        <v>0</v>
      </c>
      <c r="ABR11" s="41" t="n">
        <f aca="false">'5 - Project Outputs'!Y379</f>
        <v>0</v>
      </c>
      <c r="ABS11" s="41" t="str">
        <f aca="false">'5 - Project Outputs'!C380</f>
        <v>&lt; Select &gt;</v>
      </c>
      <c r="ABT11" s="41" t="str">
        <f aca="false">'5 - Project Outputs'!D380</f>
        <v>N/A</v>
      </c>
      <c r="ABU11" s="41" t="n">
        <f aca="false">'5 - Project Outputs'!E380</f>
        <v>0</v>
      </c>
      <c r="ABV11" s="41" t="n">
        <f aca="false">'5 - Project Outputs'!F380</f>
        <v>0</v>
      </c>
      <c r="ABW11" s="41" t="n">
        <f aca="false">'5 - Project Outputs'!G380</f>
        <v>0</v>
      </c>
      <c r="ABX11" s="41" t="n">
        <f aca="false">'5 - Project Outputs'!H380</f>
        <v>0</v>
      </c>
      <c r="ABY11" s="41" t="n">
        <f aca="false">'5 - Project Outputs'!I380</f>
        <v>0</v>
      </c>
      <c r="ABZ11" s="41" t="n">
        <f aca="false">'5 - Project Outputs'!J380</f>
        <v>0</v>
      </c>
      <c r="ACA11" s="41" t="n">
        <f aca="false">'5 - Project Outputs'!K380</f>
        <v>0</v>
      </c>
      <c r="ACB11" s="41" t="n">
        <f aca="false">'5 - Project Outputs'!L380</f>
        <v>0</v>
      </c>
      <c r="ACC11" s="41" t="n">
        <f aca="false">'5 - Project Outputs'!M380</f>
        <v>0</v>
      </c>
      <c r="ACD11" s="41" t="n">
        <f aca="false">'5 - Project Outputs'!N380</f>
        <v>0</v>
      </c>
      <c r="ACE11" s="41" t="n">
        <f aca="false">'5 - Project Outputs'!O380</f>
        <v>0</v>
      </c>
      <c r="ACF11" s="41" t="n">
        <f aca="false">'5 - Project Outputs'!P380</f>
        <v>0</v>
      </c>
      <c r="ACG11" s="41" t="n">
        <f aca="false">'5 - Project Outputs'!Q380</f>
        <v>0</v>
      </c>
      <c r="ACH11" s="41" t="n">
        <f aca="false">'5 - Project Outputs'!R380</f>
        <v>0</v>
      </c>
      <c r="ACI11" s="41" t="n">
        <f aca="false">'5 - Project Outputs'!S380</f>
        <v>0</v>
      </c>
      <c r="ACJ11" s="41" t="n">
        <f aca="false">'5 - Project Outputs'!T380</f>
        <v>0</v>
      </c>
      <c r="ACK11" s="41" t="n">
        <f aca="false">'5 - Project Outputs'!U380</f>
        <v>0</v>
      </c>
      <c r="ACL11" s="41" t="n">
        <f aca="false">'5 - Project Outputs'!V380</f>
        <v>0</v>
      </c>
      <c r="ACM11" s="41" t="n">
        <f aca="false">'5 - Project Outputs'!W380</f>
        <v>0</v>
      </c>
      <c r="ACN11" s="41" t="n">
        <f aca="false">'5 - Project Outputs'!X380</f>
        <v>0</v>
      </c>
      <c r="ACO11" s="41" t="n">
        <f aca="false">'5 - Project Outputs'!Y380</f>
        <v>0</v>
      </c>
      <c r="ACP11" s="41" t="str">
        <f aca="false">'5 - Project Outputs'!C381</f>
        <v>&lt; Select &gt;</v>
      </c>
      <c r="ACQ11" s="41" t="str">
        <f aca="false">'5 - Project Outputs'!D381</f>
        <v>N/A</v>
      </c>
      <c r="ACR11" s="41" t="n">
        <f aca="false">'5 - Project Outputs'!E381</f>
        <v>0</v>
      </c>
      <c r="ACS11" s="41" t="n">
        <f aca="false">'5 - Project Outputs'!F381</f>
        <v>0</v>
      </c>
      <c r="ACT11" s="41" t="n">
        <f aca="false">'5 - Project Outputs'!G381</f>
        <v>0</v>
      </c>
      <c r="ACU11" s="41" t="n">
        <f aca="false">'5 - Project Outputs'!H381</f>
        <v>0</v>
      </c>
      <c r="ACV11" s="41" t="n">
        <f aca="false">'5 - Project Outputs'!I381</f>
        <v>0</v>
      </c>
      <c r="ACW11" s="41" t="n">
        <f aca="false">'5 - Project Outputs'!J381</f>
        <v>0</v>
      </c>
      <c r="ACX11" s="41" t="n">
        <f aca="false">'5 - Project Outputs'!K381</f>
        <v>0</v>
      </c>
      <c r="ACY11" s="41" t="n">
        <f aca="false">'5 - Project Outputs'!L381</f>
        <v>0</v>
      </c>
      <c r="ACZ11" s="41" t="n">
        <f aca="false">'5 - Project Outputs'!M381</f>
        <v>0</v>
      </c>
      <c r="ADA11" s="41" t="n">
        <f aca="false">'5 - Project Outputs'!N381</f>
        <v>0</v>
      </c>
      <c r="ADB11" s="41" t="n">
        <f aca="false">'5 - Project Outputs'!O381</f>
        <v>0</v>
      </c>
      <c r="ADC11" s="41" t="n">
        <f aca="false">'5 - Project Outputs'!P381</f>
        <v>0</v>
      </c>
      <c r="ADD11" s="41" t="n">
        <f aca="false">'5 - Project Outputs'!Q381</f>
        <v>0</v>
      </c>
      <c r="ADE11" s="41" t="n">
        <f aca="false">'5 - Project Outputs'!R381</f>
        <v>0</v>
      </c>
      <c r="ADF11" s="41" t="n">
        <f aca="false">'5 - Project Outputs'!S381</f>
        <v>0</v>
      </c>
      <c r="ADG11" s="41" t="n">
        <f aca="false">'5 - Project Outputs'!T381</f>
        <v>0</v>
      </c>
      <c r="ADH11" s="41" t="n">
        <f aca="false">'5 - Project Outputs'!U381</f>
        <v>0</v>
      </c>
      <c r="ADI11" s="41" t="n">
        <f aca="false">'5 - Project Outputs'!V381</f>
        <v>0</v>
      </c>
      <c r="ADJ11" s="41" t="n">
        <f aca="false">'5 - Project Outputs'!W381</f>
        <v>0</v>
      </c>
      <c r="ADK11" s="41" t="n">
        <f aca="false">'5 - Project Outputs'!X381</f>
        <v>0</v>
      </c>
      <c r="ADL11" s="41" t="n">
        <f aca="false">'5 - Project Outputs'!Y381</f>
        <v>0</v>
      </c>
      <c r="ADM11" s="41" t="str">
        <f aca="false">'5 - Project Outputs'!C382</f>
        <v>&lt; Select &gt;</v>
      </c>
      <c r="ADN11" s="41" t="str">
        <f aca="false">'5 - Project Outputs'!D382</f>
        <v>N/A</v>
      </c>
      <c r="ADO11" s="41" t="n">
        <f aca="false">'5 - Project Outputs'!E382</f>
        <v>0</v>
      </c>
      <c r="ADP11" s="41" t="n">
        <f aca="false">'5 - Project Outputs'!F382</f>
        <v>0</v>
      </c>
      <c r="ADQ11" s="41" t="n">
        <f aca="false">'5 - Project Outputs'!G382</f>
        <v>0</v>
      </c>
      <c r="ADR11" s="41" t="n">
        <f aca="false">'5 - Project Outputs'!H382</f>
        <v>0</v>
      </c>
      <c r="ADS11" s="41" t="n">
        <f aca="false">'5 - Project Outputs'!I382</f>
        <v>0</v>
      </c>
      <c r="ADT11" s="41" t="n">
        <f aca="false">'5 - Project Outputs'!J382</f>
        <v>0</v>
      </c>
      <c r="ADU11" s="41" t="n">
        <f aca="false">'5 - Project Outputs'!K382</f>
        <v>0</v>
      </c>
      <c r="ADV11" s="41" t="n">
        <f aca="false">'5 - Project Outputs'!L382</f>
        <v>0</v>
      </c>
      <c r="ADW11" s="41" t="n">
        <f aca="false">'5 - Project Outputs'!M382</f>
        <v>0</v>
      </c>
      <c r="ADX11" s="41" t="n">
        <f aca="false">'5 - Project Outputs'!N382</f>
        <v>0</v>
      </c>
      <c r="ADY11" s="41" t="n">
        <f aca="false">'5 - Project Outputs'!O382</f>
        <v>0</v>
      </c>
      <c r="ADZ11" s="41" t="n">
        <f aca="false">'5 - Project Outputs'!P382</f>
        <v>0</v>
      </c>
      <c r="AEA11" s="41" t="n">
        <f aca="false">'5 - Project Outputs'!Q382</f>
        <v>0</v>
      </c>
      <c r="AEB11" s="41" t="n">
        <f aca="false">'5 - Project Outputs'!R382</f>
        <v>0</v>
      </c>
      <c r="AEC11" s="41" t="n">
        <f aca="false">'5 - Project Outputs'!S382</f>
        <v>0</v>
      </c>
      <c r="AED11" s="41" t="n">
        <f aca="false">'5 - Project Outputs'!T382</f>
        <v>0</v>
      </c>
      <c r="AEE11" s="41" t="n">
        <f aca="false">'5 - Project Outputs'!U382</f>
        <v>0</v>
      </c>
      <c r="AEF11" s="41" t="n">
        <f aca="false">'5 - Project Outputs'!V382</f>
        <v>0</v>
      </c>
      <c r="AEG11" s="41" t="n">
        <f aca="false">'5 - Project Outputs'!W382</f>
        <v>0</v>
      </c>
      <c r="AEH11" s="41" t="n">
        <f aca="false">'5 - Project Outputs'!X382</f>
        <v>0</v>
      </c>
      <c r="AEI11" s="41" t="n">
        <f aca="false">'5 - Project Outputs'!Y382</f>
        <v>0</v>
      </c>
      <c r="AEJ11" s="41" t="str">
        <f aca="false">'5 - Project Outputs'!C383</f>
        <v>&lt; Select &gt;</v>
      </c>
      <c r="AEK11" s="41" t="str">
        <f aca="false">'5 - Project Outputs'!D383</f>
        <v>N/A</v>
      </c>
      <c r="AEL11" s="41" t="n">
        <f aca="false">'5 - Project Outputs'!E383</f>
        <v>0</v>
      </c>
      <c r="AEM11" s="41" t="n">
        <f aca="false">'5 - Project Outputs'!F383</f>
        <v>0</v>
      </c>
      <c r="AEN11" s="41" t="n">
        <f aca="false">'5 - Project Outputs'!G383</f>
        <v>0</v>
      </c>
      <c r="AEO11" s="41" t="n">
        <f aca="false">'5 - Project Outputs'!H383</f>
        <v>0</v>
      </c>
      <c r="AEP11" s="41" t="n">
        <f aca="false">'5 - Project Outputs'!I383</f>
        <v>0</v>
      </c>
      <c r="AEQ11" s="41" t="n">
        <f aca="false">'5 - Project Outputs'!J383</f>
        <v>0</v>
      </c>
      <c r="AER11" s="41" t="n">
        <f aca="false">'5 - Project Outputs'!K383</f>
        <v>0</v>
      </c>
      <c r="AES11" s="41" t="n">
        <f aca="false">'5 - Project Outputs'!L383</f>
        <v>0</v>
      </c>
      <c r="AET11" s="41" t="n">
        <f aca="false">'5 - Project Outputs'!M383</f>
        <v>0</v>
      </c>
      <c r="AEU11" s="41" t="n">
        <f aca="false">'5 - Project Outputs'!N383</f>
        <v>0</v>
      </c>
      <c r="AEV11" s="41" t="n">
        <f aca="false">'5 - Project Outputs'!O383</f>
        <v>0</v>
      </c>
      <c r="AEW11" s="41" t="n">
        <f aca="false">'5 - Project Outputs'!P383</f>
        <v>0</v>
      </c>
      <c r="AEX11" s="41" t="n">
        <f aca="false">'5 - Project Outputs'!Q383</f>
        <v>0</v>
      </c>
      <c r="AEY11" s="41" t="n">
        <f aca="false">'5 - Project Outputs'!R383</f>
        <v>0</v>
      </c>
      <c r="AEZ11" s="41" t="n">
        <f aca="false">'5 - Project Outputs'!S383</f>
        <v>0</v>
      </c>
      <c r="AFA11" s="41" t="n">
        <f aca="false">'5 - Project Outputs'!T383</f>
        <v>0</v>
      </c>
      <c r="AFB11" s="41" t="n">
        <f aca="false">'5 - Project Outputs'!U383</f>
        <v>0</v>
      </c>
      <c r="AFC11" s="41" t="n">
        <f aca="false">'5 - Project Outputs'!V383</f>
        <v>0</v>
      </c>
      <c r="AFD11" s="41" t="n">
        <f aca="false">'5 - Project Outputs'!W383</f>
        <v>0</v>
      </c>
      <c r="AFE11" s="41" t="n">
        <f aca="false">'5 - Project Outputs'!X383</f>
        <v>0</v>
      </c>
      <c r="AFF11" s="41" t="n">
        <f aca="false">'5 - Project Outputs'!Y383</f>
        <v>0</v>
      </c>
      <c r="AFG11" s="41" t="str">
        <f aca="false">'5 - Project Outputs'!C384</f>
        <v>&lt; Select &gt;</v>
      </c>
      <c r="AFH11" s="41" t="str">
        <f aca="false">'5 - Project Outputs'!D384</f>
        <v>N/A</v>
      </c>
      <c r="AFI11" s="41" t="n">
        <f aca="false">'5 - Project Outputs'!E384</f>
        <v>0</v>
      </c>
      <c r="AFJ11" s="41" t="n">
        <f aca="false">'5 - Project Outputs'!F384</f>
        <v>0</v>
      </c>
      <c r="AFK11" s="41" t="n">
        <f aca="false">'5 - Project Outputs'!G384</f>
        <v>0</v>
      </c>
      <c r="AFL11" s="41" t="n">
        <f aca="false">'5 - Project Outputs'!H384</f>
        <v>0</v>
      </c>
      <c r="AFM11" s="41" t="n">
        <f aca="false">'5 - Project Outputs'!I384</f>
        <v>0</v>
      </c>
      <c r="AFN11" s="41" t="n">
        <f aca="false">'5 - Project Outputs'!J384</f>
        <v>0</v>
      </c>
      <c r="AFO11" s="41" t="n">
        <f aca="false">'5 - Project Outputs'!K384</f>
        <v>0</v>
      </c>
      <c r="AFP11" s="41" t="n">
        <f aca="false">'5 - Project Outputs'!L384</f>
        <v>0</v>
      </c>
      <c r="AFQ11" s="41" t="n">
        <f aca="false">'5 - Project Outputs'!M384</f>
        <v>0</v>
      </c>
      <c r="AFR11" s="41" t="n">
        <f aca="false">'5 - Project Outputs'!N384</f>
        <v>0</v>
      </c>
      <c r="AFS11" s="41" t="n">
        <f aca="false">'5 - Project Outputs'!O384</f>
        <v>0</v>
      </c>
      <c r="AFT11" s="41" t="n">
        <f aca="false">'5 - Project Outputs'!P384</f>
        <v>0</v>
      </c>
      <c r="AFU11" s="41" t="n">
        <f aca="false">'5 - Project Outputs'!Q384</f>
        <v>0</v>
      </c>
      <c r="AFV11" s="41" t="n">
        <f aca="false">'5 - Project Outputs'!R384</f>
        <v>0</v>
      </c>
      <c r="AFW11" s="41" t="n">
        <f aca="false">'5 - Project Outputs'!S384</f>
        <v>0</v>
      </c>
      <c r="AFX11" s="41" t="n">
        <f aca="false">'5 - Project Outputs'!T384</f>
        <v>0</v>
      </c>
      <c r="AFY11" s="41" t="n">
        <f aca="false">'5 - Project Outputs'!U384</f>
        <v>0</v>
      </c>
      <c r="AFZ11" s="41" t="n">
        <f aca="false">'5 - Project Outputs'!V384</f>
        <v>0</v>
      </c>
      <c r="AGA11" s="41" t="n">
        <f aca="false">'5 - Project Outputs'!W384</f>
        <v>0</v>
      </c>
      <c r="AGB11" s="41" t="n">
        <f aca="false">'5 - Project Outputs'!X384</f>
        <v>0</v>
      </c>
      <c r="AGC11" s="41" t="n">
        <f aca="false">'5 - Project Outputs'!Y384</f>
        <v>0</v>
      </c>
      <c r="AGD11" s="41" t="n">
        <f aca="false">'5 - Project Outputs'!C386</f>
        <v>0</v>
      </c>
      <c r="AGE11" s="41" t="n">
        <f aca="false">'5 - Project Outputs'!D386</f>
        <v>0</v>
      </c>
      <c r="AGF11" s="41" t="n">
        <f aca="false">'5 - Project Outputs'!E386</f>
        <v>0</v>
      </c>
      <c r="AGG11" s="41" t="n">
        <f aca="false">'5 - Project Outputs'!F386</f>
        <v>0</v>
      </c>
      <c r="AGH11" s="41" t="n">
        <f aca="false">'5 - Project Outputs'!G386</f>
        <v>0</v>
      </c>
      <c r="AGI11" s="41" t="n">
        <f aca="false">'5 - Project Outputs'!H386</f>
        <v>0</v>
      </c>
      <c r="AGJ11" s="41" t="n">
        <f aca="false">'5 - Project Outputs'!I386</f>
        <v>0</v>
      </c>
      <c r="AGK11" s="41" t="n">
        <f aca="false">'5 - Project Outputs'!J386</f>
        <v>0</v>
      </c>
      <c r="AGL11" s="41" t="n">
        <f aca="false">'5 - Project Outputs'!K386</f>
        <v>0</v>
      </c>
      <c r="AGM11" s="41" t="n">
        <f aca="false">'5 - Project Outputs'!L386</f>
        <v>0</v>
      </c>
      <c r="AGN11" s="41" t="n">
        <f aca="false">'5 - Project Outputs'!M386</f>
        <v>0</v>
      </c>
      <c r="AGO11" s="41" t="n">
        <f aca="false">'5 - Project Outputs'!N386</f>
        <v>0</v>
      </c>
      <c r="AGP11" s="41" t="n">
        <f aca="false">'5 - Project Outputs'!O386</f>
        <v>0</v>
      </c>
      <c r="AGQ11" s="41" t="n">
        <f aca="false">'5 - Project Outputs'!P386</f>
        <v>0</v>
      </c>
      <c r="AGR11" s="41" t="n">
        <f aca="false">'5 - Project Outputs'!Q386</f>
        <v>0</v>
      </c>
      <c r="AGS11" s="41" t="n">
        <f aca="false">'5 - Project Outputs'!R386</f>
        <v>0</v>
      </c>
      <c r="AGT11" s="41" t="n">
        <f aca="false">'5 - Project Outputs'!S386</f>
        <v>0</v>
      </c>
      <c r="AGU11" s="41" t="n">
        <f aca="false">'5 - Project Outputs'!T386</f>
        <v>0</v>
      </c>
      <c r="AGV11" s="41" t="n">
        <f aca="false">'5 - Project Outputs'!U386</f>
        <v>0</v>
      </c>
      <c r="AGW11" s="41" t="n">
        <f aca="false">'5 - Project Outputs'!V386</f>
        <v>0</v>
      </c>
      <c r="AGX11" s="41" t="n">
        <f aca="false">'5 - Project Outputs'!W386</f>
        <v>0</v>
      </c>
      <c r="AGY11" s="41" t="n">
        <f aca="false">'5 - Project Outputs'!X386</f>
        <v>0</v>
      </c>
      <c r="AGZ11" s="41" t="n">
        <f aca="false">'5 - Project Outputs'!C387</f>
        <v>0</v>
      </c>
      <c r="AHA11" s="41" t="n">
        <f aca="false">'5 - Project Outputs'!D387</f>
        <v>0</v>
      </c>
      <c r="AHB11" s="41" t="n">
        <f aca="false">'5 - Project Outputs'!E387</f>
        <v>0</v>
      </c>
      <c r="AHC11" s="41" t="n">
        <f aca="false">'5 - Project Outputs'!F387</f>
        <v>0</v>
      </c>
      <c r="AHD11" s="41" t="n">
        <f aca="false">'5 - Project Outputs'!G387</f>
        <v>0</v>
      </c>
      <c r="AHE11" s="41" t="n">
        <f aca="false">'5 - Project Outputs'!H387</f>
        <v>0</v>
      </c>
      <c r="AHF11" s="41" t="n">
        <f aca="false">'5 - Project Outputs'!I387</f>
        <v>0</v>
      </c>
      <c r="AHG11" s="41" t="n">
        <f aca="false">'5 - Project Outputs'!J387</f>
        <v>0</v>
      </c>
      <c r="AHH11" s="41" t="n">
        <f aca="false">'5 - Project Outputs'!K387</f>
        <v>0</v>
      </c>
      <c r="AHI11" s="41" t="n">
        <f aca="false">'5 - Project Outputs'!L387</f>
        <v>0</v>
      </c>
      <c r="AHJ11" s="41" t="n">
        <f aca="false">'5 - Project Outputs'!M387</f>
        <v>0</v>
      </c>
      <c r="AHK11" s="41" t="n">
        <f aca="false">'5 - Project Outputs'!N387</f>
        <v>0</v>
      </c>
      <c r="AHL11" s="41" t="n">
        <f aca="false">'5 - Project Outputs'!O387</f>
        <v>0</v>
      </c>
      <c r="AHM11" s="41" t="n">
        <f aca="false">'5 - Project Outputs'!P387</f>
        <v>0</v>
      </c>
      <c r="AHN11" s="41" t="n">
        <f aca="false">'5 - Project Outputs'!Q387</f>
        <v>0</v>
      </c>
      <c r="AHO11" s="41" t="n">
        <f aca="false">'5 - Project Outputs'!R387</f>
        <v>0</v>
      </c>
      <c r="AHP11" s="41" t="n">
        <f aca="false">'5 - Project Outputs'!S387</f>
        <v>0</v>
      </c>
      <c r="AHQ11" s="41" t="n">
        <f aca="false">'5 - Project Outputs'!T387</f>
        <v>0</v>
      </c>
      <c r="AHR11" s="41" t="n">
        <f aca="false">'5 - Project Outputs'!U387</f>
        <v>0</v>
      </c>
      <c r="AHS11" s="41" t="n">
        <f aca="false">'5 - Project Outputs'!V387</f>
        <v>0</v>
      </c>
      <c r="AHT11" s="41" t="n">
        <f aca="false">'5 - Project Outputs'!W387</f>
        <v>0</v>
      </c>
      <c r="AHU11" s="41" t="n">
        <f aca="false">'5 - Project Outputs'!X387</f>
        <v>0</v>
      </c>
      <c r="AHV11" s="41" t="n">
        <f aca="false">'5 - Project Outputs'!C388</f>
        <v>0</v>
      </c>
      <c r="AHW11" s="41" t="n">
        <f aca="false">'5 - Project Outputs'!D388</f>
        <v>0</v>
      </c>
      <c r="AHX11" s="41" t="n">
        <f aca="false">'5 - Project Outputs'!E388</f>
        <v>0</v>
      </c>
      <c r="AHY11" s="41" t="n">
        <f aca="false">'5 - Project Outputs'!F388</f>
        <v>0</v>
      </c>
      <c r="AHZ11" s="41" t="n">
        <f aca="false">'5 - Project Outputs'!G388</f>
        <v>0</v>
      </c>
      <c r="AIA11" s="41" t="n">
        <f aca="false">'5 - Project Outputs'!H388</f>
        <v>0</v>
      </c>
      <c r="AIB11" s="41" t="n">
        <f aca="false">'5 - Project Outputs'!I388</f>
        <v>0</v>
      </c>
      <c r="AIC11" s="41" t="n">
        <f aca="false">'5 - Project Outputs'!J388</f>
        <v>0</v>
      </c>
      <c r="AID11" s="41" t="n">
        <f aca="false">'5 - Project Outputs'!K388</f>
        <v>0</v>
      </c>
      <c r="AIE11" s="41" t="n">
        <f aca="false">'5 - Project Outputs'!L388</f>
        <v>0</v>
      </c>
      <c r="AIF11" s="41" t="n">
        <f aca="false">'5 - Project Outputs'!M388</f>
        <v>0</v>
      </c>
      <c r="AIG11" s="41" t="n">
        <f aca="false">'5 - Project Outputs'!N388</f>
        <v>0</v>
      </c>
      <c r="AIH11" s="41" t="n">
        <f aca="false">'5 - Project Outputs'!O388</f>
        <v>0</v>
      </c>
      <c r="AII11" s="41" t="n">
        <f aca="false">'5 - Project Outputs'!P388</f>
        <v>0</v>
      </c>
      <c r="AIJ11" s="41" t="n">
        <f aca="false">'5 - Project Outputs'!Q388</f>
        <v>0</v>
      </c>
      <c r="AIK11" s="41" t="n">
        <f aca="false">'5 - Project Outputs'!R388</f>
        <v>0</v>
      </c>
      <c r="AIL11" s="41" t="n">
        <f aca="false">'5 - Project Outputs'!S388</f>
        <v>0</v>
      </c>
      <c r="AIM11" s="41" t="n">
        <f aca="false">'5 - Project Outputs'!T388</f>
        <v>0</v>
      </c>
      <c r="AIN11" s="41" t="n">
        <f aca="false">'5 - Project Outputs'!U388</f>
        <v>0</v>
      </c>
      <c r="AIO11" s="41" t="n">
        <f aca="false">'5 - Project Outputs'!V388</f>
        <v>0</v>
      </c>
      <c r="AIP11" s="41" t="n">
        <f aca="false">'5 - Project Outputs'!W388</f>
        <v>0</v>
      </c>
      <c r="AIQ11" s="41" t="n">
        <f aca="false">'5 - Project Outputs'!X388</f>
        <v>0</v>
      </c>
      <c r="AIR11" s="41" t="n">
        <f aca="false">'5 - Project Outputs'!C389</f>
        <v>0</v>
      </c>
      <c r="AIS11" s="41" t="n">
        <f aca="false">'5 - Project Outputs'!D389</f>
        <v>0</v>
      </c>
      <c r="AIT11" s="41" t="n">
        <f aca="false">'5 - Project Outputs'!E389</f>
        <v>0</v>
      </c>
      <c r="AIU11" s="41" t="n">
        <f aca="false">'5 - Project Outputs'!F389</f>
        <v>0</v>
      </c>
      <c r="AIV11" s="41" t="n">
        <f aca="false">'5 - Project Outputs'!G389</f>
        <v>0</v>
      </c>
      <c r="AIW11" s="41" t="n">
        <f aca="false">'5 - Project Outputs'!H389</f>
        <v>0</v>
      </c>
      <c r="AIX11" s="41" t="n">
        <f aca="false">'5 - Project Outputs'!I389</f>
        <v>0</v>
      </c>
      <c r="AIY11" s="41" t="n">
        <f aca="false">'5 - Project Outputs'!J389</f>
        <v>0</v>
      </c>
      <c r="AIZ11" s="41" t="n">
        <f aca="false">'5 - Project Outputs'!K389</f>
        <v>0</v>
      </c>
      <c r="AJA11" s="41" t="n">
        <f aca="false">'5 - Project Outputs'!L389</f>
        <v>0</v>
      </c>
      <c r="AJB11" s="41" t="n">
        <f aca="false">'5 - Project Outputs'!M389</f>
        <v>0</v>
      </c>
      <c r="AJC11" s="41" t="n">
        <f aca="false">'5 - Project Outputs'!N389</f>
        <v>0</v>
      </c>
      <c r="AJD11" s="41" t="n">
        <f aca="false">'5 - Project Outputs'!O389</f>
        <v>0</v>
      </c>
      <c r="AJE11" s="41" t="n">
        <f aca="false">'5 - Project Outputs'!P389</f>
        <v>0</v>
      </c>
      <c r="AJF11" s="41" t="n">
        <f aca="false">'5 - Project Outputs'!Q389</f>
        <v>0</v>
      </c>
      <c r="AJG11" s="41" t="n">
        <f aca="false">'5 - Project Outputs'!R389</f>
        <v>0</v>
      </c>
      <c r="AJH11" s="41" t="n">
        <f aca="false">'5 - Project Outputs'!S389</f>
        <v>0</v>
      </c>
      <c r="AJI11" s="41" t="n">
        <f aca="false">'5 - Project Outputs'!T389</f>
        <v>0</v>
      </c>
      <c r="AJJ11" s="41" t="n">
        <f aca="false">'5 - Project Outputs'!U389</f>
        <v>0</v>
      </c>
      <c r="AJK11" s="41" t="n">
        <f aca="false">'5 - Project Outputs'!V389</f>
        <v>0</v>
      </c>
      <c r="AJL11" s="41" t="n">
        <f aca="false">'5 - Project Outputs'!W389</f>
        <v>0</v>
      </c>
      <c r="AJM11" s="41" t="n">
        <f aca="false">'5 - Project Outputs'!X389</f>
        <v>0</v>
      </c>
      <c r="AJN11" s="41" t="n">
        <f aca="false">'5 - Project Outputs'!C390</f>
        <v>0</v>
      </c>
      <c r="AJO11" s="41" t="n">
        <f aca="false">'5 - Project Outputs'!D390</f>
        <v>0</v>
      </c>
      <c r="AJP11" s="41" t="n">
        <f aca="false">'5 - Project Outputs'!E390</f>
        <v>0</v>
      </c>
      <c r="AJQ11" s="41" t="n">
        <f aca="false">'5 - Project Outputs'!F390</f>
        <v>0</v>
      </c>
      <c r="AJR11" s="41" t="n">
        <f aca="false">'5 - Project Outputs'!G390</f>
        <v>0</v>
      </c>
      <c r="AJS11" s="41" t="n">
        <f aca="false">'5 - Project Outputs'!H390</f>
        <v>0</v>
      </c>
      <c r="AJT11" s="41" t="n">
        <f aca="false">'5 - Project Outputs'!I390</f>
        <v>0</v>
      </c>
      <c r="AJU11" s="41" t="n">
        <f aca="false">'5 - Project Outputs'!J390</f>
        <v>0</v>
      </c>
      <c r="AJV11" s="41" t="n">
        <f aca="false">'5 - Project Outputs'!K390</f>
        <v>0</v>
      </c>
      <c r="AJW11" s="41" t="n">
        <f aca="false">'5 - Project Outputs'!L390</f>
        <v>0</v>
      </c>
      <c r="AJX11" s="41" t="n">
        <f aca="false">'5 - Project Outputs'!M390</f>
        <v>0</v>
      </c>
      <c r="AJY11" s="41" t="n">
        <f aca="false">'5 - Project Outputs'!N390</f>
        <v>0</v>
      </c>
      <c r="AJZ11" s="41" t="n">
        <f aca="false">'5 - Project Outputs'!O390</f>
        <v>0</v>
      </c>
      <c r="AKA11" s="41" t="n">
        <f aca="false">'5 - Project Outputs'!P390</f>
        <v>0</v>
      </c>
      <c r="AKB11" s="41" t="n">
        <f aca="false">'5 - Project Outputs'!Q390</f>
        <v>0</v>
      </c>
      <c r="AKC11" s="41" t="n">
        <f aca="false">'5 - Project Outputs'!R390</f>
        <v>0</v>
      </c>
      <c r="AKD11" s="41" t="n">
        <f aca="false">'5 - Project Outputs'!S390</f>
        <v>0</v>
      </c>
      <c r="AKE11" s="41" t="n">
        <f aca="false">'5 - Project Outputs'!T390</f>
        <v>0</v>
      </c>
      <c r="AKF11" s="41" t="n">
        <f aca="false">'5 - Project Outputs'!U390</f>
        <v>0</v>
      </c>
      <c r="AKG11" s="41" t="n">
        <f aca="false">'5 - Project Outputs'!V390</f>
        <v>0</v>
      </c>
      <c r="AKH11" s="41" t="n">
        <f aca="false">'5 - Project Outputs'!W390</f>
        <v>0</v>
      </c>
      <c r="AKI11" s="41" t="n">
        <f aca="false">'5 - Project Outputs'!X390</f>
        <v>0</v>
      </c>
      <c r="AKJ11" s="41" t="n">
        <f aca="false">'5 - Project Outputs'!C391</f>
        <v>0</v>
      </c>
      <c r="AKK11" s="41" t="n">
        <f aca="false">'5 - Project Outputs'!D391</f>
        <v>0</v>
      </c>
      <c r="AKL11" s="41" t="n">
        <f aca="false">'5 - Project Outputs'!E391</f>
        <v>0</v>
      </c>
      <c r="AKM11" s="41" t="n">
        <f aca="false">'5 - Project Outputs'!F391</f>
        <v>0</v>
      </c>
      <c r="AKN11" s="41" t="n">
        <f aca="false">'5 - Project Outputs'!G391</f>
        <v>0</v>
      </c>
      <c r="AKO11" s="41" t="n">
        <f aca="false">'5 - Project Outputs'!H391</f>
        <v>0</v>
      </c>
      <c r="AKP11" s="41" t="n">
        <f aca="false">'5 - Project Outputs'!I391</f>
        <v>0</v>
      </c>
      <c r="AKQ11" s="41" t="n">
        <f aca="false">'5 - Project Outputs'!J391</f>
        <v>0</v>
      </c>
      <c r="AKR11" s="41" t="n">
        <f aca="false">'5 - Project Outputs'!K391</f>
        <v>0</v>
      </c>
      <c r="AKS11" s="41" t="n">
        <f aca="false">'5 - Project Outputs'!L391</f>
        <v>0</v>
      </c>
      <c r="AKT11" s="41" t="n">
        <f aca="false">'5 - Project Outputs'!M391</f>
        <v>0</v>
      </c>
      <c r="AKU11" s="41" t="n">
        <f aca="false">'5 - Project Outputs'!N391</f>
        <v>0</v>
      </c>
      <c r="AKV11" s="41" t="n">
        <f aca="false">'5 - Project Outputs'!O391</f>
        <v>0</v>
      </c>
      <c r="AKW11" s="41" t="n">
        <f aca="false">'5 - Project Outputs'!P391</f>
        <v>0</v>
      </c>
      <c r="AKX11" s="41" t="n">
        <f aca="false">'5 - Project Outputs'!Q391</f>
        <v>0</v>
      </c>
      <c r="AKY11" s="41" t="n">
        <f aca="false">'5 - Project Outputs'!R391</f>
        <v>0</v>
      </c>
      <c r="AKZ11" s="41" t="n">
        <f aca="false">'5 - Project Outputs'!S391</f>
        <v>0</v>
      </c>
      <c r="ALA11" s="41" t="n">
        <f aca="false">'5 - Project Outputs'!T391</f>
        <v>0</v>
      </c>
      <c r="ALB11" s="41" t="n">
        <f aca="false">'5 - Project Outputs'!U391</f>
        <v>0</v>
      </c>
      <c r="ALC11" s="41" t="n">
        <f aca="false">'5 - Project Outputs'!V391</f>
        <v>0</v>
      </c>
      <c r="ALD11" s="41" t="n">
        <f aca="false">'5 - Project Outputs'!W391</f>
        <v>0</v>
      </c>
      <c r="ALE11" s="41" t="n">
        <f aca="false">'5 - Project Outputs'!X391</f>
        <v>0</v>
      </c>
      <c r="ALF11" s="41" t="n">
        <f aca="false">'5 - Project Outputs'!C392</f>
        <v>0</v>
      </c>
      <c r="ALG11" s="41" t="n">
        <f aca="false">'5 - Project Outputs'!D392</f>
        <v>0</v>
      </c>
      <c r="ALH11" s="41" t="n">
        <f aca="false">'5 - Project Outputs'!E392</f>
        <v>0</v>
      </c>
      <c r="ALI11" s="41" t="n">
        <f aca="false">'5 - Project Outputs'!F392</f>
        <v>0</v>
      </c>
      <c r="ALJ11" s="41" t="n">
        <f aca="false">'5 - Project Outputs'!G392</f>
        <v>0</v>
      </c>
      <c r="ALK11" s="41" t="n">
        <f aca="false">'5 - Project Outputs'!H392</f>
        <v>0</v>
      </c>
      <c r="ALL11" s="41" t="n">
        <f aca="false">'5 - Project Outputs'!I392</f>
        <v>0</v>
      </c>
      <c r="ALM11" s="41" t="n">
        <f aca="false">'5 - Project Outputs'!J392</f>
        <v>0</v>
      </c>
      <c r="ALN11" s="41" t="n">
        <f aca="false">'5 - Project Outputs'!K392</f>
        <v>0</v>
      </c>
      <c r="ALO11" s="41" t="n">
        <f aca="false">'5 - Project Outputs'!L392</f>
        <v>0</v>
      </c>
      <c r="ALP11" s="41" t="n">
        <f aca="false">'5 - Project Outputs'!M392</f>
        <v>0</v>
      </c>
      <c r="ALQ11" s="41" t="n">
        <f aca="false">'5 - Project Outputs'!N392</f>
        <v>0</v>
      </c>
      <c r="ALR11" s="41" t="n">
        <f aca="false">'5 - Project Outputs'!O392</f>
        <v>0</v>
      </c>
      <c r="ALS11" s="41" t="n">
        <f aca="false">'5 - Project Outputs'!P392</f>
        <v>0</v>
      </c>
      <c r="ALT11" s="41" t="n">
        <f aca="false">'5 - Project Outputs'!Q392</f>
        <v>0</v>
      </c>
      <c r="ALU11" s="41" t="n">
        <f aca="false">'5 - Project Outputs'!R392</f>
        <v>0</v>
      </c>
      <c r="ALV11" s="41" t="n">
        <f aca="false">'5 - Project Outputs'!S392</f>
        <v>0</v>
      </c>
      <c r="ALW11" s="41" t="n">
        <f aca="false">'5 - Project Outputs'!T392</f>
        <v>0</v>
      </c>
      <c r="ALX11" s="41" t="n">
        <f aca="false">'5 - Project Outputs'!U392</f>
        <v>0</v>
      </c>
      <c r="ALY11" s="41" t="n">
        <f aca="false">'5 - Project Outputs'!V392</f>
        <v>0</v>
      </c>
      <c r="ALZ11" s="41" t="n">
        <f aca="false">'5 - Project Outputs'!W392</f>
        <v>0</v>
      </c>
      <c r="AMA11" s="41" t="n">
        <f aca="false">'5 - Project Outputs'!X392</f>
        <v>0</v>
      </c>
      <c r="AMB11" s="41" t="n">
        <f aca="false">'5 - Project Outputs'!C393</f>
        <v>0</v>
      </c>
      <c r="AMC11" s="41" t="n">
        <f aca="false">'5 - Project Outputs'!D393</f>
        <v>0</v>
      </c>
      <c r="AMD11" s="41" t="n">
        <f aca="false">'5 - Project Outputs'!E393</f>
        <v>0</v>
      </c>
      <c r="AME11" s="41" t="n">
        <f aca="false">'5 - Project Outputs'!F393</f>
        <v>0</v>
      </c>
      <c r="AMF11" s="41" t="n">
        <f aca="false">'5 - Project Outputs'!G393</f>
        <v>0</v>
      </c>
      <c r="AMG11" s="41" t="n">
        <f aca="false">'5 - Project Outputs'!H393</f>
        <v>0</v>
      </c>
      <c r="AMH11" s="41" t="n">
        <f aca="false">'5 - Project Outputs'!I393</f>
        <v>0</v>
      </c>
      <c r="AMI11" s="41" t="n">
        <f aca="false">'5 - Project Outputs'!J393</f>
        <v>0</v>
      </c>
      <c r="AMJ11" s="41" t="n">
        <f aca="false">'5 - Project Outputs'!K393</f>
        <v>0</v>
      </c>
      <c r="AMK11" s="41" t="n">
        <f aca="false">'5 - Project Outputs'!L393</f>
        <v>0</v>
      </c>
      <c r="AML11" s="41" t="n">
        <f aca="false">'5 - Project Outputs'!M393</f>
        <v>0</v>
      </c>
      <c r="AMM11" s="41" t="n">
        <f aca="false">'5 - Project Outputs'!N393</f>
        <v>0</v>
      </c>
      <c r="AMN11" s="41" t="n">
        <f aca="false">'5 - Project Outputs'!O393</f>
        <v>0</v>
      </c>
      <c r="AMO11" s="41" t="n">
        <f aca="false">'5 - Project Outputs'!P393</f>
        <v>0</v>
      </c>
      <c r="AMP11" s="41" t="n">
        <f aca="false">'5 - Project Outputs'!Q393</f>
        <v>0</v>
      </c>
      <c r="AMQ11" s="41" t="n">
        <f aca="false">'5 - Project Outputs'!R393</f>
        <v>0</v>
      </c>
      <c r="AMR11" s="41" t="n">
        <f aca="false">'5 - Project Outputs'!S393</f>
        <v>0</v>
      </c>
      <c r="AMS11" s="41" t="n">
        <f aca="false">'5 - Project Outputs'!T393</f>
        <v>0</v>
      </c>
      <c r="AMT11" s="41" t="n">
        <f aca="false">'5 - Project Outputs'!U393</f>
        <v>0</v>
      </c>
      <c r="AMU11" s="41" t="n">
        <f aca="false">'5 - Project Outputs'!V393</f>
        <v>0</v>
      </c>
      <c r="AMV11" s="41" t="n">
        <f aca="false">'5 - Project Outputs'!W393</f>
        <v>0</v>
      </c>
      <c r="AMW11" s="41" t="n">
        <f aca="false">'5 - Project Outputs'!X393</f>
        <v>0</v>
      </c>
      <c r="AMX11" s="41" t="n">
        <f aca="false">'5 - Project Outputs'!C394</f>
        <v>0</v>
      </c>
      <c r="AMY11" s="41" t="n">
        <f aca="false">'5 - Project Outputs'!D394</f>
        <v>0</v>
      </c>
      <c r="AMZ11" s="41" t="n">
        <f aca="false">'5 - Project Outputs'!E394</f>
        <v>0</v>
      </c>
      <c r="ANA11" s="41" t="n">
        <f aca="false">'5 - Project Outputs'!F394</f>
        <v>0</v>
      </c>
      <c r="ANB11" s="41" t="n">
        <f aca="false">'5 - Project Outputs'!G394</f>
        <v>0</v>
      </c>
      <c r="ANC11" s="41" t="n">
        <f aca="false">'5 - Project Outputs'!H394</f>
        <v>0</v>
      </c>
      <c r="AND11" s="41" t="n">
        <f aca="false">'5 - Project Outputs'!I394</f>
        <v>0</v>
      </c>
      <c r="ANE11" s="41" t="n">
        <f aca="false">'5 - Project Outputs'!J394</f>
        <v>0</v>
      </c>
      <c r="ANF11" s="41" t="n">
        <f aca="false">'5 - Project Outputs'!K394</f>
        <v>0</v>
      </c>
      <c r="ANG11" s="41" t="n">
        <f aca="false">'5 - Project Outputs'!L394</f>
        <v>0</v>
      </c>
      <c r="ANH11" s="41" t="n">
        <f aca="false">'5 - Project Outputs'!M394</f>
        <v>0</v>
      </c>
      <c r="ANI11" s="41" t="n">
        <f aca="false">'5 - Project Outputs'!N394</f>
        <v>0</v>
      </c>
      <c r="ANJ11" s="41" t="n">
        <f aca="false">'5 - Project Outputs'!O394</f>
        <v>0</v>
      </c>
      <c r="ANK11" s="41" t="n">
        <f aca="false">'5 - Project Outputs'!P394</f>
        <v>0</v>
      </c>
      <c r="ANL11" s="41" t="n">
        <f aca="false">'5 - Project Outputs'!Q394</f>
        <v>0</v>
      </c>
      <c r="ANM11" s="41" t="n">
        <f aca="false">'5 - Project Outputs'!R394</f>
        <v>0</v>
      </c>
      <c r="ANN11" s="41" t="n">
        <f aca="false">'5 - Project Outputs'!S394</f>
        <v>0</v>
      </c>
      <c r="ANO11" s="41" t="n">
        <f aca="false">'5 - Project Outputs'!T394</f>
        <v>0</v>
      </c>
      <c r="ANP11" s="41" t="n">
        <f aca="false">'5 - Project Outputs'!U394</f>
        <v>0</v>
      </c>
      <c r="ANQ11" s="41" t="n">
        <f aca="false">'5 - Project Outputs'!V394</f>
        <v>0</v>
      </c>
      <c r="ANR11" s="41" t="n">
        <f aca="false">'5 - Project Outputs'!W394</f>
        <v>0</v>
      </c>
      <c r="ANS11" s="41" t="n">
        <f aca="false">'5 - Project Outputs'!X394</f>
        <v>0</v>
      </c>
      <c r="ANT11" s="41" t="n">
        <f aca="false">'5 - Project Outputs'!C395</f>
        <v>0</v>
      </c>
      <c r="ANU11" s="41" t="n">
        <f aca="false">'5 - Project Outputs'!D395</f>
        <v>0</v>
      </c>
      <c r="ANV11" s="41" t="n">
        <f aca="false">'5 - Project Outputs'!E395</f>
        <v>0</v>
      </c>
      <c r="ANW11" s="41" t="n">
        <f aca="false">'5 - Project Outputs'!F395</f>
        <v>0</v>
      </c>
      <c r="ANX11" s="41" t="n">
        <f aca="false">'5 - Project Outputs'!G395</f>
        <v>0</v>
      </c>
      <c r="ANY11" s="41" t="n">
        <f aca="false">'5 - Project Outputs'!H395</f>
        <v>0</v>
      </c>
      <c r="ANZ11" s="41" t="n">
        <f aca="false">'5 - Project Outputs'!I395</f>
        <v>0</v>
      </c>
      <c r="AOA11" s="41" t="n">
        <f aca="false">'5 - Project Outputs'!J395</f>
        <v>0</v>
      </c>
      <c r="AOB11" s="41" t="n">
        <f aca="false">'5 - Project Outputs'!K395</f>
        <v>0</v>
      </c>
      <c r="AOC11" s="41" t="n">
        <f aca="false">'5 - Project Outputs'!L395</f>
        <v>0</v>
      </c>
      <c r="AOD11" s="41" t="n">
        <f aca="false">'5 - Project Outputs'!M395</f>
        <v>0</v>
      </c>
      <c r="AOE11" s="41" t="n">
        <f aca="false">'5 - Project Outputs'!N395</f>
        <v>0</v>
      </c>
      <c r="AOF11" s="41" t="n">
        <f aca="false">'5 - Project Outputs'!O395</f>
        <v>0</v>
      </c>
      <c r="AOG11" s="41" t="n">
        <f aca="false">'5 - Project Outputs'!P395</f>
        <v>0</v>
      </c>
      <c r="AOH11" s="41" t="n">
        <f aca="false">'5 - Project Outputs'!Q395</f>
        <v>0</v>
      </c>
      <c r="AOI11" s="41" t="n">
        <f aca="false">'5 - Project Outputs'!R395</f>
        <v>0</v>
      </c>
      <c r="AOJ11" s="41" t="n">
        <f aca="false">'5 - Project Outputs'!S395</f>
        <v>0</v>
      </c>
      <c r="AOK11" s="41" t="n">
        <f aca="false">'5 - Project Outputs'!T395</f>
        <v>0</v>
      </c>
      <c r="AOL11" s="41" t="n">
        <f aca="false">'5 - Project Outputs'!U395</f>
        <v>0</v>
      </c>
      <c r="AOM11" s="41" t="n">
        <f aca="false">'5 - Project Outputs'!V395</f>
        <v>0</v>
      </c>
      <c r="AON11" s="41" t="n">
        <f aca="false">'5 - Project Outputs'!W395</f>
        <v>0</v>
      </c>
      <c r="AOO11" s="41" t="n">
        <f aca="false">'5 - Project Outputs'!X395</f>
        <v>0</v>
      </c>
      <c r="CZK11" s="41" t="n">
        <f aca="false">'7 - Risk Register'!C96</f>
        <v>0</v>
      </c>
      <c r="CZL11" s="41" t="n">
        <f aca="false">'7 - Risk Register'!D96</f>
        <v>0</v>
      </c>
      <c r="CZM11" s="41" t="n">
        <f aca="false">'7 - Risk Register'!E96</f>
        <v>0</v>
      </c>
      <c r="CZN11" s="41" t="n">
        <f aca="false">'7 - Risk Register'!F96</f>
        <v>0</v>
      </c>
      <c r="CZO11" s="41" t="n">
        <f aca="false">'7 - Risk Register'!G96</f>
        <v>0</v>
      </c>
      <c r="CZP11" s="41" t="n">
        <f aca="false">'7 - Risk Register'!H96</f>
        <v>0</v>
      </c>
      <c r="CZQ11" s="41" t="n">
        <f aca="false">'7 - Risk Register'!I96</f>
        <v>0</v>
      </c>
      <c r="CZR11" s="41" t="str">
        <f aca="false">'7 - Risk Register'!J96</f>
        <v/>
      </c>
      <c r="CZS11" s="41" t="n">
        <f aca="false">'7 - Risk Register'!K96</f>
        <v>0</v>
      </c>
      <c r="CZT11" s="41" t="n">
        <f aca="false">'7 - Risk Register'!L96</f>
        <v>0</v>
      </c>
      <c r="CZU11" s="41" t="n">
        <f aca="false">'7 - Risk Register'!M96</f>
        <v>0</v>
      </c>
      <c r="CZV11" s="41" t="str">
        <f aca="false">'7 - Risk Register'!N96</f>
        <v/>
      </c>
      <c r="CZW11" s="41" t="n">
        <f aca="false">'7 - Risk Register'!O96</f>
        <v>0</v>
      </c>
      <c r="CZX11" s="41" t="n">
        <f aca="false">'7 - Risk Register'!P96</f>
        <v>0</v>
      </c>
      <c r="CZY11" s="41" t="n">
        <f aca="false">'7 - Risk Register'!C97</f>
        <v>0</v>
      </c>
      <c r="CZZ11" s="41" t="n">
        <f aca="false">'7 - Risk Register'!D97</f>
        <v>0</v>
      </c>
      <c r="DAA11" s="41" t="n">
        <f aca="false">'7 - Risk Register'!E97</f>
        <v>0</v>
      </c>
      <c r="DAB11" s="41" t="n">
        <f aca="false">'7 - Risk Register'!F97</f>
        <v>0</v>
      </c>
      <c r="DAC11" s="41" t="n">
        <f aca="false">'7 - Risk Register'!G97</f>
        <v>0</v>
      </c>
      <c r="DAD11" s="41" t="n">
        <f aca="false">'7 - Risk Register'!H97</f>
        <v>0</v>
      </c>
      <c r="DAE11" s="41" t="n">
        <f aca="false">'7 - Risk Register'!I97</f>
        <v>0</v>
      </c>
      <c r="DAF11" s="41" t="str">
        <f aca="false">'7 - Risk Register'!J97</f>
        <v/>
      </c>
      <c r="DAG11" s="41" t="n">
        <f aca="false">'7 - Risk Register'!K97</f>
        <v>0</v>
      </c>
      <c r="DAH11" s="41" t="n">
        <f aca="false">'7 - Risk Register'!L97</f>
        <v>0</v>
      </c>
      <c r="DAI11" s="41" t="n">
        <f aca="false">'7 - Risk Register'!M97</f>
        <v>0</v>
      </c>
      <c r="DAJ11" s="41" t="str">
        <f aca="false">'7 - Risk Register'!N97</f>
        <v/>
      </c>
      <c r="DAK11" s="41" t="n">
        <f aca="false">'7 - Risk Register'!O97</f>
        <v>0</v>
      </c>
      <c r="DAL11" s="41" t="n">
        <f aca="false">'7 - Risk Register'!P97</f>
        <v>0</v>
      </c>
      <c r="DAM11" s="41" t="n">
        <f aca="false">'7 - Risk Register'!C98</f>
        <v>0</v>
      </c>
      <c r="DAN11" s="41" t="n">
        <f aca="false">'7 - Risk Register'!D98</f>
        <v>0</v>
      </c>
      <c r="DAO11" s="41" t="n">
        <f aca="false">'7 - Risk Register'!E98</f>
        <v>0</v>
      </c>
      <c r="DAP11" s="41" t="n">
        <f aca="false">'7 - Risk Register'!F98</f>
        <v>0</v>
      </c>
      <c r="DAQ11" s="41" t="n">
        <f aca="false">'7 - Risk Register'!G98</f>
        <v>0</v>
      </c>
      <c r="DAR11" s="41" t="n">
        <f aca="false">'7 - Risk Register'!H98</f>
        <v>0</v>
      </c>
      <c r="DAS11" s="41" t="n">
        <f aca="false">'7 - Risk Register'!I98</f>
        <v>0</v>
      </c>
      <c r="DAT11" s="41" t="str">
        <f aca="false">'7 - Risk Register'!J98</f>
        <v/>
      </c>
      <c r="DAU11" s="41" t="n">
        <f aca="false">'7 - Risk Register'!K98</f>
        <v>0</v>
      </c>
      <c r="DAV11" s="41" t="n">
        <f aca="false">'7 - Risk Register'!L98</f>
        <v>0</v>
      </c>
      <c r="DAW11" s="41" t="n">
        <f aca="false">'7 - Risk Register'!M98</f>
        <v>0</v>
      </c>
      <c r="DAX11" s="41" t="str">
        <f aca="false">'7 - Risk Register'!N98</f>
        <v/>
      </c>
      <c r="DAY11" s="41" t="n">
        <f aca="false">'7 - Risk Register'!O98</f>
        <v>0</v>
      </c>
      <c r="DAZ11" s="41" t="n">
        <f aca="false">'7 - Risk Register'!P98</f>
        <v>0</v>
      </c>
    </row>
    <row r="12" s="41" customFormat="true" ht="15" hidden="false" customHeight="false" outlineLevel="0" collapsed="false">
      <c r="A12" s="561" t="s">
        <v>3511</v>
      </c>
      <c r="R12" s="41" t="str">
        <f aca="false">'Project Lookup'!$C$13</f>
        <v/>
      </c>
      <c r="S12" s="41" t="str">
        <f aca="false">'Project Lookup'!$E$13</f>
        <v/>
      </c>
      <c r="T12" s="41" t="str">
        <f aca="false">'2 - Project Admin'!F37</f>
        <v>&lt; Select &gt;</v>
      </c>
      <c r="U12" s="41" t="str">
        <f aca="false">'2 - Project Admin'!G37</f>
        <v>&lt; Select &gt;</v>
      </c>
      <c r="V12" s="41" t="n">
        <f aca="false">'2 - Project Admin'!H37</f>
        <v>0</v>
      </c>
      <c r="W12" s="41" t="n">
        <f aca="false">'2 - Project Admin'!I37</f>
        <v>0</v>
      </c>
      <c r="X12" s="41" t="str">
        <f aca="false">'2 - Project Admin'!J37</f>
        <v>&lt; Select &gt;</v>
      </c>
      <c r="Y12" s="41" t="n">
        <f aca="false">'2 - Project Admin'!K37</f>
        <v>0</v>
      </c>
      <c r="Z12" s="41" t="n">
        <f aca="false">'2 - Project Admin'!L37</f>
        <v>0</v>
      </c>
      <c r="AJ12" s="565" t="n">
        <f aca="false">'3 - Programme Progress'!D30</f>
        <v>0</v>
      </c>
      <c r="AK12" s="41" t="n">
        <f aca="false">'3 - Programme Progress'!E30</f>
        <v>0</v>
      </c>
      <c r="AL12" s="41" t="e">
        <f aca="false">'3 - programme progress'!#ref!</f>
        <v>#VALUE!</v>
      </c>
      <c r="AM12" s="41" t="str">
        <f aca="false">'3 - Programme Progress'!F30</f>
        <v>&lt; Select &gt;</v>
      </c>
      <c r="AN12" s="41" t="str">
        <f aca="false">'3 - Programme Progress'!J30</f>
        <v>&lt; Select &gt;</v>
      </c>
      <c r="AO12" s="41" t="str">
        <f aca="false">'3 - Programme Progress'!K30</f>
        <v>&lt; Select &gt;</v>
      </c>
      <c r="AP12" s="41" t="str">
        <f aca="false">'3 - Programme Progress'!L30</f>
        <v>&lt; Select &gt;</v>
      </c>
      <c r="AQ12" s="41" t="n">
        <f aca="false">'3 - Programme Progress'!M30</f>
        <v>0</v>
      </c>
      <c r="AR12" s="41" t="n">
        <f aca="false">'3 - Programme Progress'!N30</f>
        <v>0</v>
      </c>
      <c r="AS12" s="41" t="n">
        <f aca="false">'3 - Programme Progress'!O30</f>
        <v>0</v>
      </c>
      <c r="AU12" s="566"/>
      <c r="AV12" s="566"/>
      <c r="AW12" s="566"/>
      <c r="AX12" s="566"/>
      <c r="AY12" s="566"/>
      <c r="AZ12" s="566"/>
      <c r="BA12" s="566"/>
      <c r="BB12" s="566"/>
      <c r="BC12" s="566"/>
      <c r="BD12" s="566"/>
      <c r="BE12" s="566"/>
      <c r="BF12" s="566"/>
      <c r="BG12" s="566"/>
      <c r="BH12" s="566"/>
      <c r="BI12" s="566"/>
      <c r="BJ12" s="566"/>
      <c r="BK12" s="566"/>
      <c r="BS12" s="41" t="n">
        <f aca="false">'4a - Funding Profiles'!F318</f>
        <v>0</v>
      </c>
      <c r="BT12" s="41" t="n">
        <f aca="false">'4a - Funding Profiles'!G318</f>
        <v>0</v>
      </c>
      <c r="BU12" s="41" t="n">
        <f aca="false">'4a - Funding Profiles'!H318</f>
        <v>0</v>
      </c>
      <c r="BV12" s="41" t="n">
        <f aca="false">'4a - Funding Profiles'!I318</f>
        <v>0</v>
      </c>
      <c r="BW12" s="41" t="n">
        <f aca="false">'4a - Funding Profiles'!J318</f>
        <v>0</v>
      </c>
      <c r="BX12" s="41" t="n">
        <f aca="false">'4a - Funding Profiles'!K318</f>
        <v>0</v>
      </c>
      <c r="BY12" s="41" t="n">
        <f aca="false">'4a - Funding Profiles'!L318</f>
        <v>0</v>
      </c>
      <c r="BZ12" s="41" t="n">
        <f aca="false">'4a - Funding Profiles'!M318</f>
        <v>0</v>
      </c>
      <c r="CA12" s="41" t="n">
        <f aca="false">'4a - Funding Profiles'!N318</f>
        <v>0</v>
      </c>
      <c r="CB12" s="41" t="n">
        <f aca="false">'4a - Funding Profiles'!O318</f>
        <v>0</v>
      </c>
      <c r="CC12" s="41" t="n">
        <f aca="false">'4a - Funding Profiles'!P318</f>
        <v>0</v>
      </c>
      <c r="CD12" s="41" t="n">
        <f aca="false">'4a - Funding Profiles'!Q318</f>
        <v>0</v>
      </c>
      <c r="CE12" s="41" t="n">
        <f aca="false">'4a - Funding Profiles'!R318</f>
        <v>0</v>
      </c>
      <c r="CF12" s="41" t="n">
        <f aca="false">'4a - Funding Profiles'!S318</f>
        <v>0</v>
      </c>
      <c r="CG12" s="41" t="n">
        <f aca="false">'4a - Funding Profiles'!T318</f>
        <v>0</v>
      </c>
      <c r="CH12" s="41" t="n">
        <f aca="false">'4a - Funding Profiles'!U318</f>
        <v>0</v>
      </c>
      <c r="CI12" s="41" t="n">
        <f aca="false">'4a - Funding Profiles'!V318</f>
        <v>0</v>
      </c>
      <c r="CJ12" s="41" t="n">
        <f aca="false">'4a - Funding Profiles'!W318</f>
        <v>0</v>
      </c>
      <c r="CK12" s="41" t="n">
        <f aca="false">'4a - Funding Profiles'!X318</f>
        <v>0</v>
      </c>
      <c r="CL12" s="41" t="n">
        <f aca="false">'4a - Funding Profiles'!Y318</f>
        <v>0</v>
      </c>
      <c r="CM12" s="41" t="n">
        <f aca="false">'4a - Funding Profiles'!Z318</f>
        <v>0</v>
      </c>
      <c r="CN12" s="41" t="n">
        <f aca="false">'4a - Funding Profiles'!F319</f>
        <v>0</v>
      </c>
      <c r="CO12" s="41" t="n">
        <f aca="false">'4a - Funding Profiles'!G319</f>
        <v>0</v>
      </c>
      <c r="CP12" s="41" t="n">
        <f aca="false">'4a - Funding Profiles'!H319</f>
        <v>0</v>
      </c>
      <c r="CQ12" s="41" t="n">
        <f aca="false">'4a - Funding Profiles'!I319</f>
        <v>0</v>
      </c>
      <c r="CR12" s="41" t="n">
        <f aca="false">'4a - Funding Profiles'!J319</f>
        <v>0</v>
      </c>
      <c r="CS12" s="41" t="n">
        <f aca="false">'4a - Funding Profiles'!K319</f>
        <v>0</v>
      </c>
      <c r="CT12" s="41" t="n">
        <f aca="false">'4a - Funding Profiles'!L319</f>
        <v>0</v>
      </c>
      <c r="CU12" s="41" t="n">
        <f aca="false">'4a - Funding Profiles'!M319</f>
        <v>0</v>
      </c>
      <c r="CV12" s="41" t="n">
        <f aca="false">'4a - Funding Profiles'!N319</f>
        <v>0</v>
      </c>
      <c r="CW12" s="41" t="n">
        <f aca="false">'4a - Funding Profiles'!O319</f>
        <v>0</v>
      </c>
      <c r="CX12" s="41" t="n">
        <f aca="false">'4a - Funding Profiles'!P319</f>
        <v>0</v>
      </c>
      <c r="CY12" s="41" t="n">
        <f aca="false">'4a - Funding Profiles'!Q319</f>
        <v>0</v>
      </c>
      <c r="CZ12" s="41" t="n">
        <f aca="false">'4a - Funding Profiles'!R319</f>
        <v>0</v>
      </c>
      <c r="DA12" s="41" t="n">
        <f aca="false">'4a - Funding Profiles'!S319</f>
        <v>0</v>
      </c>
      <c r="DB12" s="41" t="n">
        <f aca="false">'4a - Funding Profiles'!T319</f>
        <v>0</v>
      </c>
      <c r="DC12" s="41" t="n">
        <f aca="false">'4a - Funding Profiles'!U319</f>
        <v>0</v>
      </c>
      <c r="DD12" s="41" t="n">
        <f aca="false">'4a - Funding Profiles'!V319</f>
        <v>0</v>
      </c>
      <c r="DE12" s="41" t="n">
        <f aca="false">'4a - Funding Profiles'!W319</f>
        <v>0</v>
      </c>
      <c r="DF12" s="41" t="n">
        <f aca="false">'4a - Funding Profiles'!X319</f>
        <v>0</v>
      </c>
      <c r="DG12" s="41" t="n">
        <f aca="false">'4a - Funding Profiles'!Y319</f>
        <v>0</v>
      </c>
      <c r="DH12" s="41" t="n">
        <f aca="false">'4a - Funding Profiles'!Z319</f>
        <v>0</v>
      </c>
      <c r="DI12" s="41" t="n">
        <f aca="false">'4a - Funding Profiles'!F320</f>
        <v>0</v>
      </c>
      <c r="DJ12" s="41" t="n">
        <f aca="false">'4a - Funding Profiles'!G320</f>
        <v>0</v>
      </c>
      <c r="DK12" s="41" t="n">
        <f aca="false">'4a - Funding Profiles'!H320</f>
        <v>0</v>
      </c>
      <c r="DL12" s="41" t="n">
        <f aca="false">'4a - Funding Profiles'!I320</f>
        <v>0</v>
      </c>
      <c r="DM12" s="41" t="n">
        <f aca="false">'4a - Funding Profiles'!J320</f>
        <v>0</v>
      </c>
      <c r="DN12" s="41" t="n">
        <f aca="false">'4a - Funding Profiles'!K320</f>
        <v>0</v>
      </c>
      <c r="DO12" s="41" t="n">
        <f aca="false">'4a - Funding Profiles'!L320</f>
        <v>0</v>
      </c>
      <c r="DP12" s="41" t="n">
        <f aca="false">'4a - Funding Profiles'!M320</f>
        <v>0</v>
      </c>
      <c r="DQ12" s="41" t="n">
        <f aca="false">'4a - Funding Profiles'!N320</f>
        <v>0</v>
      </c>
      <c r="DR12" s="41" t="n">
        <f aca="false">'4a - Funding Profiles'!O320</f>
        <v>0</v>
      </c>
      <c r="DS12" s="41" t="n">
        <f aca="false">'4a - Funding Profiles'!P320</f>
        <v>0</v>
      </c>
      <c r="DT12" s="41" t="n">
        <f aca="false">'4a - Funding Profiles'!Q320</f>
        <v>0</v>
      </c>
      <c r="DU12" s="41" t="n">
        <f aca="false">'4a - Funding Profiles'!R320</f>
        <v>0</v>
      </c>
      <c r="DV12" s="41" t="n">
        <f aca="false">'4a - Funding Profiles'!S320</f>
        <v>0</v>
      </c>
      <c r="DW12" s="41" t="n">
        <f aca="false">'4a - Funding Profiles'!T320</f>
        <v>0</v>
      </c>
      <c r="DX12" s="41" t="n">
        <f aca="false">'4a - Funding Profiles'!U320</f>
        <v>0</v>
      </c>
      <c r="DY12" s="41" t="n">
        <f aca="false">'4a - Funding Profiles'!V320</f>
        <v>0</v>
      </c>
      <c r="DZ12" s="41" t="n">
        <f aca="false">'4a - Funding Profiles'!W320</f>
        <v>0</v>
      </c>
      <c r="EA12" s="41" t="n">
        <f aca="false">'4a - Funding Profiles'!X320</f>
        <v>0</v>
      </c>
      <c r="EB12" s="41" t="n">
        <f aca="false">'4a - Funding Profiles'!Y320</f>
        <v>0</v>
      </c>
      <c r="EC12" s="41" t="n">
        <f aca="false">'4a - Funding Profiles'!Z320</f>
        <v>0</v>
      </c>
      <c r="ED12" s="41" t="n">
        <f aca="false">'4a - Funding Profiles'!F321</f>
        <v>0</v>
      </c>
      <c r="EE12" s="41" t="n">
        <f aca="false">'4a - Funding Profiles'!G321</f>
        <v>0</v>
      </c>
      <c r="EF12" s="41" t="n">
        <f aca="false">'4a - Funding Profiles'!H321</f>
        <v>0</v>
      </c>
      <c r="EG12" s="41" t="n">
        <f aca="false">'4a - Funding Profiles'!I321</f>
        <v>0</v>
      </c>
      <c r="EH12" s="41" t="n">
        <f aca="false">'4a - Funding Profiles'!J321</f>
        <v>0</v>
      </c>
      <c r="EI12" s="41" t="n">
        <f aca="false">'4a - Funding Profiles'!K321</f>
        <v>0</v>
      </c>
      <c r="EJ12" s="41" t="n">
        <f aca="false">'4a - Funding Profiles'!L321</f>
        <v>0</v>
      </c>
      <c r="EK12" s="41" t="n">
        <f aca="false">'4a - Funding Profiles'!M321</f>
        <v>0</v>
      </c>
      <c r="EL12" s="41" t="n">
        <f aca="false">'4a - Funding Profiles'!N321</f>
        <v>0</v>
      </c>
      <c r="EM12" s="41" t="n">
        <f aca="false">'4a - Funding Profiles'!O321</f>
        <v>0</v>
      </c>
      <c r="EN12" s="41" t="n">
        <f aca="false">'4a - Funding Profiles'!P321</f>
        <v>0</v>
      </c>
      <c r="EO12" s="41" t="n">
        <f aca="false">'4a - Funding Profiles'!Q321</f>
        <v>0</v>
      </c>
      <c r="EP12" s="41" t="n">
        <f aca="false">'4a - Funding Profiles'!R321</f>
        <v>0</v>
      </c>
      <c r="EQ12" s="41" t="n">
        <f aca="false">'4a - Funding Profiles'!S321</f>
        <v>0</v>
      </c>
      <c r="ER12" s="41" t="n">
        <f aca="false">'4a - Funding Profiles'!T321</f>
        <v>0</v>
      </c>
      <c r="ES12" s="41" t="n">
        <f aca="false">'4a - Funding Profiles'!U321</f>
        <v>0</v>
      </c>
      <c r="ET12" s="41" t="n">
        <f aca="false">'4a - Funding Profiles'!V321</f>
        <v>0</v>
      </c>
      <c r="EU12" s="41" t="n">
        <f aca="false">'4a - Funding Profiles'!W321</f>
        <v>0</v>
      </c>
      <c r="EV12" s="41" t="n">
        <f aca="false">'4a - Funding Profiles'!X321</f>
        <v>0</v>
      </c>
      <c r="EW12" s="41" t="n">
        <f aca="false">'4a - Funding Profiles'!Y321</f>
        <v>0</v>
      </c>
      <c r="EX12" s="41" t="n">
        <f aca="false">'4a - Funding Profiles'!Z321</f>
        <v>0</v>
      </c>
      <c r="EY12" s="41" t="n">
        <f aca="false">'4a - Funding Profiles'!F322</f>
        <v>0</v>
      </c>
      <c r="EZ12" s="41" t="n">
        <f aca="false">'4a - Funding Profiles'!G322</f>
        <v>0</v>
      </c>
      <c r="FA12" s="41" t="n">
        <f aca="false">'4a - Funding Profiles'!H322</f>
        <v>0</v>
      </c>
      <c r="FB12" s="41" t="n">
        <f aca="false">'4a - Funding Profiles'!I322</f>
        <v>0</v>
      </c>
      <c r="FC12" s="41" t="n">
        <f aca="false">'4a - Funding Profiles'!J322</f>
        <v>0</v>
      </c>
      <c r="FD12" s="41" t="n">
        <f aca="false">'4a - Funding Profiles'!K322</f>
        <v>0</v>
      </c>
      <c r="FE12" s="41" t="n">
        <f aca="false">'4a - Funding Profiles'!L322</f>
        <v>0</v>
      </c>
      <c r="FF12" s="41" t="n">
        <f aca="false">'4a - Funding Profiles'!M322</f>
        <v>0</v>
      </c>
      <c r="FG12" s="41" t="n">
        <f aca="false">'4a - Funding Profiles'!N322</f>
        <v>0</v>
      </c>
      <c r="FH12" s="41" t="n">
        <f aca="false">'4a - Funding Profiles'!O322</f>
        <v>0</v>
      </c>
      <c r="FI12" s="41" t="n">
        <f aca="false">'4a - Funding Profiles'!P322</f>
        <v>0</v>
      </c>
      <c r="FJ12" s="41" t="n">
        <f aca="false">'4a - Funding Profiles'!Q322</f>
        <v>0</v>
      </c>
      <c r="FK12" s="41" t="n">
        <f aca="false">'4a - Funding Profiles'!R322</f>
        <v>0</v>
      </c>
      <c r="FL12" s="41" t="n">
        <f aca="false">'4a - Funding Profiles'!S322</f>
        <v>0</v>
      </c>
      <c r="FM12" s="41" t="n">
        <f aca="false">'4a - Funding Profiles'!T322</f>
        <v>0</v>
      </c>
      <c r="FN12" s="41" t="n">
        <f aca="false">'4a - Funding Profiles'!U322</f>
        <v>0</v>
      </c>
      <c r="FO12" s="41" t="n">
        <f aca="false">'4a - Funding Profiles'!V322</f>
        <v>0</v>
      </c>
      <c r="FP12" s="41" t="n">
        <f aca="false">'4a - Funding Profiles'!W322</f>
        <v>0</v>
      </c>
      <c r="FQ12" s="41" t="n">
        <f aca="false">'4a - Funding Profiles'!X322</f>
        <v>0</v>
      </c>
      <c r="FR12" s="41" t="n">
        <f aca="false">'4a - Funding Profiles'!Y322</f>
        <v>0</v>
      </c>
      <c r="FS12" s="41" t="n">
        <f aca="false">'4a - Funding Profiles'!Z322</f>
        <v>0</v>
      </c>
      <c r="FT12" s="41" t="n">
        <f aca="false">'4a - Funding Profiles'!F323</f>
        <v>0</v>
      </c>
      <c r="FU12" s="41" t="n">
        <f aca="false">'4a - Funding Profiles'!G323</f>
        <v>0</v>
      </c>
      <c r="FV12" s="41" t="n">
        <f aca="false">'4a - Funding Profiles'!H323</f>
        <v>0</v>
      </c>
      <c r="FW12" s="41" t="n">
        <f aca="false">'4a - Funding Profiles'!I323</f>
        <v>0</v>
      </c>
      <c r="FX12" s="41" t="n">
        <f aca="false">'4a - Funding Profiles'!J323</f>
        <v>0</v>
      </c>
      <c r="FY12" s="41" t="n">
        <f aca="false">'4a - Funding Profiles'!K323</f>
        <v>0</v>
      </c>
      <c r="FZ12" s="41" t="n">
        <f aca="false">'4a - Funding Profiles'!L323</f>
        <v>0</v>
      </c>
      <c r="GA12" s="41" t="n">
        <f aca="false">'4a - Funding Profiles'!M323</f>
        <v>0</v>
      </c>
      <c r="GB12" s="41" t="n">
        <f aca="false">'4a - Funding Profiles'!N323</f>
        <v>0</v>
      </c>
      <c r="GC12" s="41" t="n">
        <f aca="false">'4a - Funding Profiles'!O323</f>
        <v>0</v>
      </c>
      <c r="GD12" s="41" t="n">
        <f aca="false">'4a - Funding Profiles'!P323</f>
        <v>0</v>
      </c>
      <c r="GE12" s="41" t="n">
        <f aca="false">'4a - Funding Profiles'!Q323</f>
        <v>0</v>
      </c>
      <c r="GF12" s="41" t="n">
        <f aca="false">'4a - Funding Profiles'!R323</f>
        <v>0</v>
      </c>
      <c r="GG12" s="41" t="n">
        <f aca="false">'4a - Funding Profiles'!S323</f>
        <v>0</v>
      </c>
      <c r="GH12" s="41" t="n">
        <f aca="false">'4a - Funding Profiles'!T323</f>
        <v>0</v>
      </c>
      <c r="GI12" s="41" t="n">
        <f aca="false">'4a - Funding Profiles'!U323</f>
        <v>0</v>
      </c>
      <c r="GJ12" s="41" t="n">
        <f aca="false">'4a - Funding Profiles'!V323</f>
        <v>0</v>
      </c>
      <c r="GK12" s="41" t="n">
        <f aca="false">'4a - Funding Profiles'!W323</f>
        <v>0</v>
      </c>
      <c r="GL12" s="41" t="n">
        <f aca="false">'4a - Funding Profiles'!X323</f>
        <v>0</v>
      </c>
      <c r="GM12" s="41" t="n">
        <f aca="false">'4a - Funding Profiles'!Y323</f>
        <v>0</v>
      </c>
      <c r="GN12" s="41" t="n">
        <f aca="false">'4a - Funding Profiles'!Z323</f>
        <v>0</v>
      </c>
      <c r="GO12" s="41" t="n">
        <f aca="false">'4a - Funding Profiles'!F324</f>
        <v>0</v>
      </c>
      <c r="GP12" s="41" t="n">
        <f aca="false">'4a - Funding Profiles'!G324</f>
        <v>0</v>
      </c>
      <c r="GQ12" s="41" t="n">
        <f aca="false">'4a - Funding Profiles'!H324</f>
        <v>0</v>
      </c>
      <c r="GR12" s="41" t="n">
        <f aca="false">'4a - Funding Profiles'!I324</f>
        <v>0</v>
      </c>
      <c r="GS12" s="41" t="n">
        <f aca="false">'4a - Funding Profiles'!J324</f>
        <v>0</v>
      </c>
      <c r="GT12" s="41" t="n">
        <f aca="false">'4a - Funding Profiles'!K324</f>
        <v>0</v>
      </c>
      <c r="GU12" s="41" t="n">
        <f aca="false">'4a - Funding Profiles'!L324</f>
        <v>0</v>
      </c>
      <c r="GV12" s="41" t="n">
        <f aca="false">'4a - Funding Profiles'!M324</f>
        <v>0</v>
      </c>
      <c r="GW12" s="41" t="n">
        <f aca="false">'4a - Funding Profiles'!N324</f>
        <v>0</v>
      </c>
      <c r="GX12" s="41" t="n">
        <f aca="false">'4a - Funding Profiles'!O324</f>
        <v>0</v>
      </c>
      <c r="GY12" s="41" t="n">
        <f aca="false">'4a - Funding Profiles'!P324</f>
        <v>0</v>
      </c>
      <c r="GZ12" s="41" t="n">
        <f aca="false">'4a - Funding Profiles'!Q324</f>
        <v>0</v>
      </c>
      <c r="HA12" s="41" t="n">
        <f aca="false">'4a - Funding Profiles'!R324</f>
        <v>0</v>
      </c>
      <c r="HB12" s="41" t="n">
        <f aca="false">'4a - Funding Profiles'!S324</f>
        <v>0</v>
      </c>
      <c r="HC12" s="41" t="n">
        <f aca="false">'4a - Funding Profiles'!T324</f>
        <v>0</v>
      </c>
      <c r="HD12" s="41" t="n">
        <f aca="false">'4a - Funding Profiles'!U324</f>
        <v>0</v>
      </c>
      <c r="HE12" s="41" t="n">
        <f aca="false">'4a - Funding Profiles'!V324</f>
        <v>0</v>
      </c>
      <c r="HF12" s="41" t="n">
        <f aca="false">'4a - Funding Profiles'!W324</f>
        <v>0</v>
      </c>
      <c r="HG12" s="41" t="n">
        <f aca="false">'4a - Funding Profiles'!X324</f>
        <v>0</v>
      </c>
      <c r="HH12" s="41" t="n">
        <f aca="false">'4a - Funding Profiles'!Y324</f>
        <v>0</v>
      </c>
      <c r="HI12" s="41" t="n">
        <f aca="false">'4a - Funding Profiles'!Z324</f>
        <v>0</v>
      </c>
      <c r="HJ12" s="41" t="n">
        <f aca="false">'4a - Funding Profiles'!F325</f>
        <v>0</v>
      </c>
      <c r="HK12" s="41" t="n">
        <f aca="false">'4a - Funding Profiles'!G325</f>
        <v>0</v>
      </c>
      <c r="HL12" s="41" t="n">
        <f aca="false">'4a - Funding Profiles'!H325</f>
        <v>0</v>
      </c>
      <c r="HM12" s="41" t="n">
        <f aca="false">'4a - Funding Profiles'!I325</f>
        <v>0</v>
      </c>
      <c r="HN12" s="41" t="n">
        <f aca="false">'4a - Funding Profiles'!J325</f>
        <v>0</v>
      </c>
      <c r="HO12" s="41" t="n">
        <f aca="false">'4a - Funding Profiles'!K325</f>
        <v>0</v>
      </c>
      <c r="HP12" s="41" t="n">
        <f aca="false">'4a - Funding Profiles'!L325</f>
        <v>0</v>
      </c>
      <c r="HQ12" s="41" t="n">
        <f aca="false">'4a - Funding Profiles'!M325</f>
        <v>0</v>
      </c>
      <c r="HR12" s="41" t="n">
        <f aca="false">'4a - Funding Profiles'!N325</f>
        <v>0</v>
      </c>
      <c r="HS12" s="41" t="n">
        <f aca="false">'4a - Funding Profiles'!O325</f>
        <v>0</v>
      </c>
      <c r="HT12" s="41" t="n">
        <f aca="false">'4a - Funding Profiles'!P325</f>
        <v>0</v>
      </c>
      <c r="HU12" s="41" t="n">
        <f aca="false">'4a - Funding Profiles'!Q325</f>
        <v>0</v>
      </c>
      <c r="HV12" s="41" t="n">
        <f aca="false">'4a - Funding Profiles'!R325</f>
        <v>0</v>
      </c>
      <c r="HW12" s="41" t="n">
        <f aca="false">'4a - Funding Profiles'!S325</f>
        <v>0</v>
      </c>
      <c r="HX12" s="41" t="n">
        <f aca="false">'4a - Funding Profiles'!T325</f>
        <v>0</v>
      </c>
      <c r="HY12" s="41" t="n">
        <f aca="false">'4a - Funding Profiles'!U325</f>
        <v>0</v>
      </c>
      <c r="HZ12" s="41" t="n">
        <f aca="false">'4a - Funding Profiles'!V325</f>
        <v>0</v>
      </c>
      <c r="IA12" s="41" t="n">
        <f aca="false">'4a - Funding Profiles'!W325</f>
        <v>0</v>
      </c>
      <c r="IB12" s="41" t="n">
        <f aca="false">'4a - Funding Profiles'!X325</f>
        <v>0</v>
      </c>
      <c r="IC12" s="41" t="n">
        <f aca="false">'4a - Funding Profiles'!Y325</f>
        <v>0</v>
      </c>
      <c r="ID12" s="41" t="n">
        <f aca="false">'4a - Funding Profiles'!Z325</f>
        <v>0</v>
      </c>
      <c r="KP12" s="41" t="n">
        <f aca="false">'4a - Funding Profiles'!C330</f>
        <v>0</v>
      </c>
      <c r="KQ12" s="41" t="n">
        <f aca="false">'4a - Funding Profiles'!D330</f>
        <v>0</v>
      </c>
      <c r="KR12" s="41" t="n">
        <f aca="false">'4a - Funding Profiles'!E330</f>
        <v>0</v>
      </c>
      <c r="KS12" s="41" t="n">
        <f aca="false">'4a - Funding Profiles'!F330</f>
        <v>0</v>
      </c>
      <c r="KT12" s="41" t="n">
        <f aca="false">'4a - Funding Profiles'!G330</f>
        <v>0</v>
      </c>
      <c r="KU12" s="41" t="n">
        <f aca="false">'4a - Funding Profiles'!H330</f>
        <v>0</v>
      </c>
      <c r="KV12" s="41" t="n">
        <f aca="false">'4a - Funding Profiles'!I330</f>
        <v>0</v>
      </c>
      <c r="KW12" s="41" t="n">
        <f aca="false">'4a - Funding Profiles'!J330</f>
        <v>0</v>
      </c>
      <c r="KX12" s="41" t="n">
        <f aca="false">'4a - Funding Profiles'!K330</f>
        <v>0</v>
      </c>
      <c r="KY12" s="41" t="n">
        <f aca="false">'4a - Funding Profiles'!L330</f>
        <v>0</v>
      </c>
      <c r="KZ12" s="41" t="n">
        <f aca="false">'4a - Funding Profiles'!M330</f>
        <v>0</v>
      </c>
      <c r="LA12" s="41" t="n">
        <f aca="false">'4a - Funding Profiles'!N330</f>
        <v>0</v>
      </c>
      <c r="LB12" s="41" t="n">
        <f aca="false">'4a - Funding Profiles'!O330</f>
        <v>0</v>
      </c>
      <c r="LC12" s="41" t="n">
        <f aca="false">'4a - Funding Profiles'!P330</f>
        <v>0</v>
      </c>
      <c r="LD12" s="41" t="n">
        <f aca="false">'4a - Funding Profiles'!Q330</f>
        <v>0</v>
      </c>
      <c r="LE12" s="41" t="n">
        <f aca="false">'4a - Funding Profiles'!R330</f>
        <v>0</v>
      </c>
      <c r="LF12" s="41" t="n">
        <f aca="false">'4a - Funding Profiles'!S330</f>
        <v>0</v>
      </c>
      <c r="LG12" s="41" t="n">
        <f aca="false">'4a - Funding Profiles'!T330</f>
        <v>0</v>
      </c>
      <c r="LH12" s="41" t="n">
        <f aca="false">'4a - Funding Profiles'!U330</f>
        <v>0</v>
      </c>
      <c r="LI12" s="41" t="n">
        <f aca="false">'4a - Funding Profiles'!V330</f>
        <v>0</v>
      </c>
      <c r="LJ12" s="41" t="n">
        <f aca="false">'4a - Funding Profiles'!W330</f>
        <v>0</v>
      </c>
      <c r="LK12" s="41" t="n">
        <f aca="false">'4a - Funding Profiles'!X330</f>
        <v>0</v>
      </c>
      <c r="LL12" s="41" t="n">
        <f aca="false">'4a - Funding Profiles'!Y330</f>
        <v>0</v>
      </c>
      <c r="LM12" s="41" t="n">
        <f aca="false">'4a - Funding Profiles'!Z330</f>
        <v>0</v>
      </c>
      <c r="LN12" s="41" t="n">
        <f aca="false">'4a - Funding Profiles'!C331</f>
        <v>0</v>
      </c>
      <c r="LO12" s="41" t="n">
        <f aca="false">'4a - Funding Profiles'!D331</f>
        <v>0</v>
      </c>
      <c r="LP12" s="41" t="n">
        <f aca="false">'4a - Funding Profiles'!E331</f>
        <v>0</v>
      </c>
      <c r="LQ12" s="41" t="n">
        <f aca="false">'4a - Funding Profiles'!F331</f>
        <v>0</v>
      </c>
      <c r="LR12" s="41" t="n">
        <f aca="false">'4a - Funding Profiles'!G331</f>
        <v>0</v>
      </c>
      <c r="LS12" s="41" t="n">
        <f aca="false">'4a - Funding Profiles'!H331</f>
        <v>0</v>
      </c>
      <c r="LT12" s="41" t="n">
        <f aca="false">'4a - Funding Profiles'!I331</f>
        <v>0</v>
      </c>
      <c r="LU12" s="41" t="n">
        <f aca="false">'4a - Funding Profiles'!J331</f>
        <v>0</v>
      </c>
      <c r="LV12" s="41" t="n">
        <f aca="false">'4a - Funding Profiles'!K331</f>
        <v>0</v>
      </c>
      <c r="LW12" s="41" t="n">
        <f aca="false">'4a - Funding Profiles'!L331</f>
        <v>0</v>
      </c>
      <c r="LX12" s="41" t="n">
        <f aca="false">'4a - Funding Profiles'!M331</f>
        <v>0</v>
      </c>
      <c r="LY12" s="41" t="n">
        <f aca="false">'4a - Funding Profiles'!N331</f>
        <v>0</v>
      </c>
      <c r="LZ12" s="41" t="n">
        <f aca="false">'4a - Funding Profiles'!O331</f>
        <v>0</v>
      </c>
      <c r="MA12" s="41" t="n">
        <f aca="false">'4a - Funding Profiles'!P331</f>
        <v>0</v>
      </c>
      <c r="MB12" s="41" t="n">
        <f aca="false">'4a - Funding Profiles'!Q331</f>
        <v>0</v>
      </c>
      <c r="MC12" s="41" t="n">
        <f aca="false">'4a - Funding Profiles'!R331</f>
        <v>0</v>
      </c>
      <c r="MD12" s="41" t="n">
        <f aca="false">'4a - Funding Profiles'!S331</f>
        <v>0</v>
      </c>
      <c r="ME12" s="41" t="n">
        <f aca="false">'4a - Funding Profiles'!T331</f>
        <v>0</v>
      </c>
      <c r="MF12" s="41" t="n">
        <f aca="false">'4a - Funding Profiles'!U331</f>
        <v>0</v>
      </c>
      <c r="MG12" s="41" t="n">
        <f aca="false">'4a - Funding Profiles'!V331</f>
        <v>0</v>
      </c>
      <c r="MH12" s="41" t="n">
        <f aca="false">'4a - Funding Profiles'!W331</f>
        <v>0</v>
      </c>
      <c r="MI12" s="41" t="n">
        <f aca="false">'4a - Funding Profiles'!X331</f>
        <v>0</v>
      </c>
      <c r="MJ12" s="41" t="n">
        <f aca="false">'4a - Funding Profiles'!Y331</f>
        <v>0</v>
      </c>
      <c r="MK12" s="41" t="n">
        <f aca="false">'4a - Funding Profiles'!Z331</f>
        <v>0</v>
      </c>
      <c r="ML12" s="41" t="n">
        <f aca="false">'4a - Funding Profiles'!C332</f>
        <v>0</v>
      </c>
      <c r="MM12" s="41" t="n">
        <f aca="false">'4a - Funding Profiles'!D332</f>
        <v>0</v>
      </c>
      <c r="MN12" s="41" t="n">
        <f aca="false">'4a - Funding Profiles'!E332</f>
        <v>0</v>
      </c>
      <c r="MO12" s="41" t="n">
        <f aca="false">'4a - Funding Profiles'!F332</f>
        <v>0</v>
      </c>
      <c r="MP12" s="41" t="n">
        <f aca="false">'4a - Funding Profiles'!G332</f>
        <v>0</v>
      </c>
      <c r="MQ12" s="41" t="n">
        <f aca="false">'4a - Funding Profiles'!H332</f>
        <v>0</v>
      </c>
      <c r="MR12" s="41" t="n">
        <f aca="false">'4a - Funding Profiles'!I332</f>
        <v>0</v>
      </c>
      <c r="MS12" s="41" t="n">
        <f aca="false">'4a - Funding Profiles'!J332</f>
        <v>0</v>
      </c>
      <c r="MT12" s="41" t="n">
        <f aca="false">'4a - Funding Profiles'!K332</f>
        <v>0</v>
      </c>
      <c r="MU12" s="41" t="n">
        <f aca="false">'4a - Funding Profiles'!L332</f>
        <v>0</v>
      </c>
      <c r="MV12" s="41" t="n">
        <f aca="false">'4a - Funding Profiles'!M332</f>
        <v>0</v>
      </c>
      <c r="MW12" s="41" t="n">
        <f aca="false">'4a - Funding Profiles'!N332</f>
        <v>0</v>
      </c>
      <c r="MX12" s="41" t="n">
        <f aca="false">'4a - Funding Profiles'!O332</f>
        <v>0</v>
      </c>
      <c r="MY12" s="41" t="n">
        <f aca="false">'4a - Funding Profiles'!P332</f>
        <v>0</v>
      </c>
      <c r="MZ12" s="41" t="n">
        <f aca="false">'4a - Funding Profiles'!Q332</f>
        <v>0</v>
      </c>
      <c r="NA12" s="41" t="n">
        <f aca="false">'4a - Funding Profiles'!R332</f>
        <v>0</v>
      </c>
      <c r="NB12" s="41" t="n">
        <f aca="false">'4a - Funding Profiles'!S332</f>
        <v>0</v>
      </c>
      <c r="NC12" s="41" t="n">
        <f aca="false">'4a - Funding Profiles'!T332</f>
        <v>0</v>
      </c>
      <c r="ND12" s="41" t="n">
        <f aca="false">'4a - Funding Profiles'!U332</f>
        <v>0</v>
      </c>
      <c r="NE12" s="41" t="n">
        <f aca="false">'4a - Funding Profiles'!V332</f>
        <v>0</v>
      </c>
      <c r="NF12" s="41" t="n">
        <f aca="false">'4a - Funding Profiles'!W332</f>
        <v>0</v>
      </c>
      <c r="NG12" s="41" t="n">
        <f aca="false">'4a - Funding Profiles'!X332</f>
        <v>0</v>
      </c>
      <c r="NH12" s="41" t="n">
        <f aca="false">'4a - Funding Profiles'!Y332</f>
        <v>0</v>
      </c>
      <c r="NI12" s="41" t="n">
        <f aca="false">'4a - Funding Profiles'!Z332</f>
        <v>0</v>
      </c>
      <c r="NJ12" s="41" t="n">
        <f aca="false">'4a - Funding Profiles'!C333</f>
        <v>0</v>
      </c>
      <c r="NK12" s="41" t="n">
        <f aca="false">'4a - Funding Profiles'!D333</f>
        <v>0</v>
      </c>
      <c r="NL12" s="41" t="n">
        <f aca="false">'4a - Funding Profiles'!E333</f>
        <v>0</v>
      </c>
      <c r="NM12" s="41" t="n">
        <f aca="false">'4a - Funding Profiles'!F333</f>
        <v>0</v>
      </c>
      <c r="NN12" s="41" t="n">
        <f aca="false">'4a - Funding Profiles'!G333</f>
        <v>0</v>
      </c>
      <c r="NO12" s="41" t="n">
        <f aca="false">'4a - Funding Profiles'!H333</f>
        <v>0</v>
      </c>
      <c r="NP12" s="41" t="n">
        <f aca="false">'4a - Funding Profiles'!I333</f>
        <v>0</v>
      </c>
      <c r="NQ12" s="41" t="n">
        <f aca="false">'4a - Funding Profiles'!J333</f>
        <v>0</v>
      </c>
      <c r="NR12" s="41" t="n">
        <f aca="false">'4a - Funding Profiles'!K333</f>
        <v>0</v>
      </c>
      <c r="NS12" s="41" t="n">
        <f aca="false">'4a - Funding Profiles'!L333</f>
        <v>0</v>
      </c>
      <c r="NT12" s="41" t="n">
        <f aca="false">'4a - Funding Profiles'!M333</f>
        <v>0</v>
      </c>
      <c r="NU12" s="41" t="n">
        <f aca="false">'4a - Funding Profiles'!N333</f>
        <v>0</v>
      </c>
      <c r="NV12" s="41" t="n">
        <f aca="false">'4a - Funding Profiles'!O333</f>
        <v>0</v>
      </c>
      <c r="NW12" s="41" t="n">
        <f aca="false">'4a - Funding Profiles'!P333</f>
        <v>0</v>
      </c>
      <c r="NX12" s="41" t="n">
        <f aca="false">'4a - Funding Profiles'!Q333</f>
        <v>0</v>
      </c>
      <c r="NY12" s="41" t="n">
        <f aca="false">'4a - Funding Profiles'!R333</f>
        <v>0</v>
      </c>
      <c r="NZ12" s="41" t="n">
        <f aca="false">'4a - Funding Profiles'!S333</f>
        <v>0</v>
      </c>
      <c r="OA12" s="41" t="n">
        <f aca="false">'4a - Funding Profiles'!T333</f>
        <v>0</v>
      </c>
      <c r="OB12" s="41" t="n">
        <f aca="false">'4a - Funding Profiles'!U333</f>
        <v>0</v>
      </c>
      <c r="OC12" s="41" t="n">
        <f aca="false">'4a - Funding Profiles'!V333</f>
        <v>0</v>
      </c>
      <c r="OD12" s="41" t="n">
        <f aca="false">'4a - Funding Profiles'!W333</f>
        <v>0</v>
      </c>
      <c r="OE12" s="41" t="n">
        <f aca="false">'4a - Funding Profiles'!X333</f>
        <v>0</v>
      </c>
      <c r="OF12" s="41" t="n">
        <f aca="false">'4a - Funding Profiles'!Y333</f>
        <v>0</v>
      </c>
      <c r="OG12" s="41" t="n">
        <f aca="false">'4a - Funding Profiles'!Z333</f>
        <v>0</v>
      </c>
      <c r="OH12" s="41" t="n">
        <f aca="false">'4a - Funding Profiles'!C334</f>
        <v>0</v>
      </c>
      <c r="OI12" s="41" t="n">
        <f aca="false">'4a - Funding Profiles'!D334</f>
        <v>0</v>
      </c>
      <c r="OJ12" s="41" t="n">
        <f aca="false">'4a - Funding Profiles'!E334</f>
        <v>0</v>
      </c>
      <c r="OK12" s="41" t="n">
        <f aca="false">'4a - Funding Profiles'!F334</f>
        <v>0</v>
      </c>
      <c r="OL12" s="41" t="n">
        <f aca="false">'4a - Funding Profiles'!G334</f>
        <v>0</v>
      </c>
      <c r="OM12" s="41" t="n">
        <f aca="false">'4a - Funding Profiles'!H334</f>
        <v>0</v>
      </c>
      <c r="ON12" s="41" t="n">
        <f aca="false">'4a - Funding Profiles'!I334</f>
        <v>0</v>
      </c>
      <c r="OO12" s="41" t="n">
        <f aca="false">'4a - Funding Profiles'!J334</f>
        <v>0</v>
      </c>
      <c r="OP12" s="41" t="n">
        <f aca="false">'4a - Funding Profiles'!K334</f>
        <v>0</v>
      </c>
      <c r="OQ12" s="41" t="n">
        <f aca="false">'4a - Funding Profiles'!L334</f>
        <v>0</v>
      </c>
      <c r="OR12" s="41" t="n">
        <f aca="false">'4a - Funding Profiles'!M334</f>
        <v>0</v>
      </c>
      <c r="OS12" s="41" t="n">
        <f aca="false">'4a - Funding Profiles'!N334</f>
        <v>0</v>
      </c>
      <c r="OT12" s="41" t="n">
        <f aca="false">'4a - Funding Profiles'!O334</f>
        <v>0</v>
      </c>
      <c r="OU12" s="41" t="n">
        <f aca="false">'4a - Funding Profiles'!P334</f>
        <v>0</v>
      </c>
      <c r="OV12" s="41" t="n">
        <f aca="false">'4a - Funding Profiles'!Q334</f>
        <v>0</v>
      </c>
      <c r="OW12" s="41" t="n">
        <f aca="false">'4a - Funding Profiles'!R334</f>
        <v>0</v>
      </c>
      <c r="OX12" s="41" t="n">
        <f aca="false">'4a - Funding Profiles'!S334</f>
        <v>0</v>
      </c>
      <c r="OY12" s="41" t="n">
        <f aca="false">'4a - Funding Profiles'!T334</f>
        <v>0</v>
      </c>
      <c r="OZ12" s="41" t="n">
        <f aca="false">'4a - Funding Profiles'!U334</f>
        <v>0</v>
      </c>
      <c r="PA12" s="41" t="n">
        <f aca="false">'4a - Funding Profiles'!V334</f>
        <v>0</v>
      </c>
      <c r="PB12" s="41" t="n">
        <f aca="false">'4a - Funding Profiles'!W334</f>
        <v>0</v>
      </c>
      <c r="PC12" s="41" t="n">
        <f aca="false">'4a - Funding Profiles'!X334</f>
        <v>0</v>
      </c>
      <c r="PD12" s="41" t="n">
        <f aca="false">'4a - Funding Profiles'!Y334</f>
        <v>0</v>
      </c>
      <c r="PE12" s="41" t="n">
        <f aca="false">'4a - Funding Profiles'!Z334</f>
        <v>0</v>
      </c>
      <c r="PF12" s="41" t="n">
        <f aca="false">'4a - Funding Profiles'!F335</f>
        <v>0</v>
      </c>
      <c r="QA12" s="41" t="n">
        <f aca="false">'4a - Funding Profiles'!C339</f>
        <v>0</v>
      </c>
      <c r="QB12" s="41" t="n">
        <f aca="false">'4b - PSI'!E23</f>
        <v>0</v>
      </c>
      <c r="QC12" s="41" t="n">
        <f aca="false">'4b - PSI'!F23</f>
        <v>0</v>
      </c>
      <c r="QD12" s="41" t="n">
        <f aca="false">'4b - PSI'!G23</f>
        <v>0</v>
      </c>
      <c r="QE12" s="41" t="n">
        <f aca="false">'4b - PSI'!H23</f>
        <v>0</v>
      </c>
      <c r="QF12" s="41" t="n">
        <f aca="false">'4b - PSI'!I23</f>
        <v>0</v>
      </c>
      <c r="QG12" s="41" t="n">
        <f aca="false">'4b - PSI'!J23</f>
        <v>0</v>
      </c>
      <c r="QH12" s="41" t="str">
        <f aca="false">'5 - Project Outputs'!C397</f>
        <v>Project 11: Not Applicable</v>
      </c>
      <c r="QI12" s="41" t="str">
        <f aca="false">'5 - Project Outputs'!C404</f>
        <v># of temporary FT jobs supported</v>
      </c>
      <c r="QJ12" s="41" t="str">
        <f aca="false">'5 - Project Outputs'!D404</f>
        <v>Number</v>
      </c>
      <c r="QK12" s="41" t="n">
        <f aca="false">'5 - Project Outputs'!E404</f>
        <v>0</v>
      </c>
      <c r="QL12" s="41" t="n">
        <f aca="false">'5 - Project Outputs'!F404</f>
        <v>0</v>
      </c>
      <c r="QM12" s="41" t="n">
        <f aca="false">'5 - Project Outputs'!G404</f>
        <v>0</v>
      </c>
      <c r="QN12" s="41" t="n">
        <f aca="false">'5 - Project Outputs'!H404</f>
        <v>0</v>
      </c>
      <c r="QO12" s="41" t="n">
        <f aca="false">'5 - Project Outputs'!I404</f>
        <v>0</v>
      </c>
      <c r="QP12" s="41" t="n">
        <f aca="false">'5 - Project Outputs'!J404</f>
        <v>0</v>
      </c>
      <c r="QQ12" s="41" t="n">
        <f aca="false">'5 - Project Outputs'!K404</f>
        <v>0</v>
      </c>
      <c r="QR12" s="41" t="n">
        <f aca="false">'5 - Project Outputs'!L404</f>
        <v>0</v>
      </c>
      <c r="QS12" s="41" t="n">
        <f aca="false">'5 - Project Outputs'!M404</f>
        <v>0</v>
      </c>
      <c r="QT12" s="41" t="n">
        <f aca="false">'5 - Project Outputs'!N404</f>
        <v>0</v>
      </c>
      <c r="QU12" s="41" t="n">
        <f aca="false">'5 - Project Outputs'!O404</f>
        <v>0</v>
      </c>
      <c r="QV12" s="41" t="n">
        <f aca="false">'5 - Project Outputs'!P404</f>
        <v>0</v>
      </c>
      <c r="QW12" s="41" t="n">
        <f aca="false">'5 - Project Outputs'!Q404</f>
        <v>0</v>
      </c>
      <c r="QX12" s="41" t="n">
        <f aca="false">'5 - Project Outputs'!R404</f>
        <v>0</v>
      </c>
      <c r="QY12" s="41" t="n">
        <f aca="false">'5 - Project Outputs'!S404</f>
        <v>0</v>
      </c>
      <c r="QZ12" s="41" t="n">
        <f aca="false">'5 - Project Outputs'!T404</f>
        <v>0</v>
      </c>
      <c r="RA12" s="41" t="n">
        <f aca="false">'5 - Project Outputs'!U404</f>
        <v>0</v>
      </c>
      <c r="RB12" s="41" t="n">
        <f aca="false">'5 - Project Outputs'!V404</f>
        <v>0</v>
      </c>
      <c r="RC12" s="41" t="n">
        <f aca="false">'5 - Project Outputs'!W404</f>
        <v>0</v>
      </c>
      <c r="RD12" s="41" t="n">
        <f aca="false">'5 - Project Outputs'!X404</f>
        <v>0</v>
      </c>
      <c r="RE12" s="41" t="str">
        <f aca="false">'5 - Project Outputs'!C405</f>
        <v># of full-time equivalent (FTE) permanent jobs created through the project</v>
      </c>
      <c r="RF12" s="41" t="str">
        <f aca="false">'5 - Project Outputs'!D405</f>
        <v>Number of FTE jobs</v>
      </c>
      <c r="RG12" s="41" t="n">
        <f aca="false">'5 - Project Outputs'!E405</f>
        <v>0</v>
      </c>
      <c r="RH12" s="41" t="n">
        <f aca="false">'5 - Project Outputs'!F405</f>
        <v>0</v>
      </c>
      <c r="RI12" s="41" t="n">
        <f aca="false">'5 - Project Outputs'!G405</f>
        <v>0</v>
      </c>
      <c r="RJ12" s="41" t="n">
        <f aca="false">'5 - Project Outputs'!H405</f>
        <v>0</v>
      </c>
      <c r="RK12" s="41" t="n">
        <f aca="false">'5 - Project Outputs'!I405</f>
        <v>0</v>
      </c>
      <c r="RL12" s="41" t="n">
        <f aca="false">'5 - Project Outputs'!J405</f>
        <v>0</v>
      </c>
      <c r="RM12" s="41" t="n">
        <f aca="false">'5 - Project Outputs'!K405</f>
        <v>0</v>
      </c>
      <c r="RN12" s="41" t="n">
        <f aca="false">'5 - Project Outputs'!L405</f>
        <v>0</v>
      </c>
      <c r="RO12" s="41" t="n">
        <f aca="false">'5 - Project Outputs'!M405</f>
        <v>0</v>
      </c>
      <c r="RP12" s="41" t="n">
        <f aca="false">'5 - Project Outputs'!N405</f>
        <v>0</v>
      </c>
      <c r="RQ12" s="41" t="n">
        <f aca="false">'5 - Project Outputs'!O405</f>
        <v>0</v>
      </c>
      <c r="RR12" s="41" t="n">
        <f aca="false">'5 - Project Outputs'!P405</f>
        <v>0</v>
      </c>
      <c r="RS12" s="41" t="n">
        <f aca="false">'5 - Project Outputs'!Q405</f>
        <v>0</v>
      </c>
      <c r="RT12" s="41" t="n">
        <f aca="false">'5 - Project Outputs'!R405</f>
        <v>0</v>
      </c>
      <c r="RU12" s="41" t="n">
        <f aca="false">'5 - Project Outputs'!S405</f>
        <v>0</v>
      </c>
      <c r="RV12" s="41" t="n">
        <f aca="false">'5 - Project Outputs'!T405</f>
        <v>0</v>
      </c>
      <c r="RW12" s="41" t="n">
        <f aca="false">'5 - Project Outputs'!U405</f>
        <v>0</v>
      </c>
      <c r="RX12" s="41" t="n">
        <f aca="false">'5 - Project Outputs'!V405</f>
        <v>0</v>
      </c>
      <c r="RY12" s="41" t="n">
        <f aca="false">'5 - Project Outputs'!W405</f>
        <v>0</v>
      </c>
      <c r="RZ12" s="41" t="n">
        <f aca="false">'5 - Project Outputs'!X405</f>
        <v>0</v>
      </c>
      <c r="SA12" s="41" t="str">
        <f aca="false">'5 - Project Outputs'!C406</f>
        <v># of full-time equivalent (FTE) permanent jobs safeguarded through the project</v>
      </c>
      <c r="SB12" s="41" t="str">
        <f aca="false">'5 - Project Outputs'!D406</f>
        <v>Number of FTE jobs</v>
      </c>
      <c r="SC12" s="41" t="n">
        <f aca="false">'5 - Project Outputs'!E406</f>
        <v>0</v>
      </c>
      <c r="SD12" s="41" t="n">
        <f aca="false">'5 - Project Outputs'!F406</f>
        <v>0</v>
      </c>
      <c r="SE12" s="41" t="n">
        <f aca="false">'5 - Project Outputs'!G406</f>
        <v>0</v>
      </c>
      <c r="SF12" s="41" t="n">
        <f aca="false">'5 - Project Outputs'!H406</f>
        <v>0</v>
      </c>
      <c r="SG12" s="41" t="n">
        <f aca="false">'5 - Project Outputs'!I406</f>
        <v>0</v>
      </c>
      <c r="SH12" s="41" t="n">
        <f aca="false">'5 - Project Outputs'!J406</f>
        <v>0</v>
      </c>
      <c r="SI12" s="41" t="n">
        <f aca="false">'5 - Project Outputs'!K406</f>
        <v>0</v>
      </c>
      <c r="SJ12" s="41" t="n">
        <f aca="false">'5 - Project Outputs'!L406</f>
        <v>0</v>
      </c>
      <c r="SK12" s="41" t="n">
        <f aca="false">'5 - Project Outputs'!M406</f>
        <v>0</v>
      </c>
      <c r="SL12" s="41" t="n">
        <f aca="false">'5 - Project Outputs'!N406</f>
        <v>0</v>
      </c>
      <c r="SM12" s="41" t="n">
        <f aca="false">'5 - Project Outputs'!O406</f>
        <v>0</v>
      </c>
      <c r="SN12" s="41" t="n">
        <f aca="false">'5 - Project Outputs'!P406</f>
        <v>0</v>
      </c>
      <c r="SO12" s="41" t="n">
        <f aca="false">'5 - Project Outputs'!Q406</f>
        <v>0</v>
      </c>
      <c r="SP12" s="41" t="n">
        <f aca="false">'5 - Project Outputs'!R406</f>
        <v>0</v>
      </c>
      <c r="SQ12" s="41" t="n">
        <f aca="false">'5 - Project Outputs'!S406</f>
        <v>0</v>
      </c>
      <c r="SR12" s="41" t="n">
        <f aca="false">'5 - Project Outputs'!T406</f>
        <v>0</v>
      </c>
      <c r="SS12" s="41" t="n">
        <f aca="false">'5 - Project Outputs'!U406</f>
        <v>0</v>
      </c>
      <c r="ST12" s="41" t="n">
        <f aca="false">'5 - Project Outputs'!V406</f>
        <v>0</v>
      </c>
      <c r="SU12" s="41" t="n">
        <f aca="false">'5 - Project Outputs'!W406</f>
        <v>0</v>
      </c>
      <c r="SV12" s="41" t="n">
        <f aca="false">'5 - Project Outputs'!X406</f>
        <v>0</v>
      </c>
      <c r="SW12" s="41" t="str">
        <f aca="false">'5 - Project Outputs'!C408</f>
        <v>&lt; Select &gt;</v>
      </c>
      <c r="SX12" s="41" t="str">
        <f aca="false">'5 - Project Outputs'!D408</f>
        <v>N/A</v>
      </c>
      <c r="SY12" s="41" t="n">
        <f aca="false">'5 - Project Outputs'!E408</f>
        <v>0</v>
      </c>
      <c r="SZ12" s="41" t="n">
        <f aca="false">'5 - Project Outputs'!F408</f>
        <v>0</v>
      </c>
      <c r="TA12" s="41" t="n">
        <f aca="false">'5 - Project Outputs'!G408</f>
        <v>0</v>
      </c>
      <c r="TB12" s="41" t="n">
        <f aca="false">'5 - Project Outputs'!H408</f>
        <v>0</v>
      </c>
      <c r="TC12" s="41" t="n">
        <f aca="false">'5 - Project Outputs'!I408</f>
        <v>0</v>
      </c>
      <c r="TD12" s="41" t="n">
        <f aca="false">'5 - Project Outputs'!J408</f>
        <v>0</v>
      </c>
      <c r="TE12" s="41" t="n">
        <f aca="false">'5 - Project Outputs'!K408</f>
        <v>0</v>
      </c>
      <c r="TF12" s="41" t="n">
        <f aca="false">'5 - Project Outputs'!L408</f>
        <v>0</v>
      </c>
      <c r="TG12" s="41" t="n">
        <f aca="false">'5 - Project Outputs'!M408</f>
        <v>0</v>
      </c>
      <c r="TH12" s="41" t="n">
        <f aca="false">'5 - Project Outputs'!N408</f>
        <v>0</v>
      </c>
      <c r="TI12" s="41" t="n">
        <f aca="false">'5 - Project Outputs'!O408</f>
        <v>0</v>
      </c>
      <c r="TJ12" s="41" t="n">
        <f aca="false">'5 - Project Outputs'!P408</f>
        <v>0</v>
      </c>
      <c r="TK12" s="41" t="n">
        <f aca="false">'5 - Project Outputs'!Q408</f>
        <v>0</v>
      </c>
      <c r="TL12" s="41" t="n">
        <f aca="false">'5 - Project Outputs'!R408</f>
        <v>0</v>
      </c>
      <c r="TM12" s="41" t="n">
        <f aca="false">'5 - Project Outputs'!S408</f>
        <v>0</v>
      </c>
      <c r="TN12" s="41" t="n">
        <f aca="false">'5 - Project Outputs'!T408</f>
        <v>0</v>
      </c>
      <c r="TO12" s="41" t="n">
        <f aca="false">'5 - Project Outputs'!U408</f>
        <v>0</v>
      </c>
      <c r="TP12" s="41" t="n">
        <f aca="false">'5 - Project Outputs'!V408</f>
        <v>0</v>
      </c>
      <c r="TQ12" s="41" t="n">
        <f aca="false">'5 - Project Outputs'!W408</f>
        <v>0</v>
      </c>
      <c r="TR12" s="41" t="n">
        <f aca="false">'5 - Project Outputs'!X408</f>
        <v>0</v>
      </c>
      <c r="TS12" s="41" t="n">
        <f aca="false">'5 - Project Outputs'!Y408</f>
        <v>0</v>
      </c>
      <c r="TT12" s="41" t="str">
        <f aca="false">'5 - Project Outputs'!C409</f>
        <v>&lt; Select &gt;</v>
      </c>
      <c r="TU12" s="41" t="str">
        <f aca="false">'5 - Project Outputs'!D409</f>
        <v>N/A</v>
      </c>
      <c r="TV12" s="41" t="n">
        <f aca="false">'5 - Project Outputs'!E409</f>
        <v>0</v>
      </c>
      <c r="TW12" s="41" t="n">
        <f aca="false">'5 - Project Outputs'!F409</f>
        <v>0</v>
      </c>
      <c r="TX12" s="41" t="n">
        <f aca="false">'5 - Project Outputs'!G409</f>
        <v>0</v>
      </c>
      <c r="TY12" s="41" t="n">
        <f aca="false">'5 - Project Outputs'!H409</f>
        <v>0</v>
      </c>
      <c r="TZ12" s="41" t="n">
        <f aca="false">'5 - Project Outputs'!I409</f>
        <v>0</v>
      </c>
      <c r="UA12" s="41" t="n">
        <f aca="false">'5 - Project Outputs'!J409</f>
        <v>0</v>
      </c>
      <c r="UB12" s="41" t="n">
        <f aca="false">'5 - Project Outputs'!K409</f>
        <v>0</v>
      </c>
      <c r="UC12" s="41" t="n">
        <f aca="false">'5 - Project Outputs'!L409</f>
        <v>0</v>
      </c>
      <c r="UD12" s="41" t="n">
        <f aca="false">'5 - Project Outputs'!M409</f>
        <v>0</v>
      </c>
      <c r="UE12" s="41" t="n">
        <f aca="false">'5 - Project Outputs'!N409</f>
        <v>0</v>
      </c>
      <c r="UF12" s="41" t="n">
        <f aca="false">'5 - Project Outputs'!O409</f>
        <v>0</v>
      </c>
      <c r="UG12" s="41" t="n">
        <f aca="false">'5 - Project Outputs'!P409</f>
        <v>0</v>
      </c>
      <c r="UH12" s="41" t="n">
        <f aca="false">'5 - Project Outputs'!Q409</f>
        <v>0</v>
      </c>
      <c r="UI12" s="41" t="n">
        <f aca="false">'5 - Project Outputs'!R409</f>
        <v>0</v>
      </c>
      <c r="UJ12" s="41" t="n">
        <f aca="false">'5 - Project Outputs'!S409</f>
        <v>0</v>
      </c>
      <c r="UK12" s="41" t="n">
        <f aca="false">'5 - Project Outputs'!T409</f>
        <v>0</v>
      </c>
      <c r="UL12" s="41" t="n">
        <f aca="false">'5 - Project Outputs'!U409</f>
        <v>0</v>
      </c>
      <c r="UM12" s="41" t="n">
        <f aca="false">'5 - Project Outputs'!V409</f>
        <v>0</v>
      </c>
      <c r="UN12" s="41" t="n">
        <f aca="false">'5 - Project Outputs'!W409</f>
        <v>0</v>
      </c>
      <c r="UO12" s="41" t="n">
        <f aca="false">'5 - Project Outputs'!X409</f>
        <v>0</v>
      </c>
      <c r="UP12" s="41" t="n">
        <f aca="false">'5 - Project Outputs'!Y409</f>
        <v>0</v>
      </c>
      <c r="UQ12" s="41" t="str">
        <f aca="false">'5 - Project Outputs'!C410</f>
        <v>&lt; Select &gt;</v>
      </c>
      <c r="UR12" s="41" t="str">
        <f aca="false">'5 - Project Outputs'!D410</f>
        <v>N/A</v>
      </c>
      <c r="US12" s="41" t="n">
        <f aca="false">'5 - Project Outputs'!E410</f>
        <v>0</v>
      </c>
      <c r="UT12" s="41" t="n">
        <f aca="false">'5 - Project Outputs'!F410</f>
        <v>0</v>
      </c>
      <c r="UU12" s="41" t="n">
        <f aca="false">'5 - Project Outputs'!G410</f>
        <v>0</v>
      </c>
      <c r="UV12" s="41" t="n">
        <f aca="false">'5 - Project Outputs'!H410</f>
        <v>0</v>
      </c>
      <c r="UW12" s="41" t="n">
        <f aca="false">'5 - Project Outputs'!I410</f>
        <v>0</v>
      </c>
      <c r="UX12" s="41" t="n">
        <f aca="false">'5 - Project Outputs'!J410</f>
        <v>0</v>
      </c>
      <c r="UY12" s="41" t="n">
        <f aca="false">'5 - Project Outputs'!K410</f>
        <v>0</v>
      </c>
      <c r="UZ12" s="41" t="n">
        <f aca="false">'5 - Project Outputs'!L410</f>
        <v>0</v>
      </c>
      <c r="VA12" s="41" t="n">
        <f aca="false">'5 - Project Outputs'!M410</f>
        <v>0</v>
      </c>
      <c r="VB12" s="41" t="n">
        <f aca="false">'5 - Project Outputs'!N410</f>
        <v>0</v>
      </c>
      <c r="VC12" s="41" t="n">
        <f aca="false">'5 - Project Outputs'!O410</f>
        <v>0</v>
      </c>
      <c r="VD12" s="41" t="n">
        <f aca="false">'5 - Project Outputs'!P410</f>
        <v>0</v>
      </c>
      <c r="VE12" s="41" t="n">
        <f aca="false">'5 - Project Outputs'!Q410</f>
        <v>0</v>
      </c>
      <c r="VF12" s="41" t="n">
        <f aca="false">'5 - Project Outputs'!R410</f>
        <v>0</v>
      </c>
      <c r="VG12" s="41" t="n">
        <f aca="false">'5 - Project Outputs'!S410</f>
        <v>0</v>
      </c>
      <c r="VH12" s="41" t="n">
        <f aca="false">'5 - Project Outputs'!T410</f>
        <v>0</v>
      </c>
      <c r="VI12" s="41" t="n">
        <f aca="false">'5 - Project Outputs'!U410</f>
        <v>0</v>
      </c>
      <c r="VJ12" s="41" t="n">
        <f aca="false">'5 - Project Outputs'!V410</f>
        <v>0</v>
      </c>
      <c r="VK12" s="41" t="n">
        <f aca="false">'5 - Project Outputs'!W410</f>
        <v>0</v>
      </c>
      <c r="VL12" s="41" t="n">
        <f aca="false">'5 - Project Outputs'!X410</f>
        <v>0</v>
      </c>
      <c r="VM12" s="41" t="n">
        <f aca="false">'5 - Project Outputs'!Y410</f>
        <v>0</v>
      </c>
      <c r="VN12" s="41" t="str">
        <f aca="false">'5 - Project Outputs'!C411</f>
        <v>&lt; Select &gt;</v>
      </c>
      <c r="VO12" s="41" t="str">
        <f aca="false">'5 - Project Outputs'!D411</f>
        <v>N/A</v>
      </c>
      <c r="VP12" s="41" t="n">
        <f aca="false">'5 - Project Outputs'!E411</f>
        <v>0</v>
      </c>
      <c r="VQ12" s="41" t="n">
        <f aca="false">'5 - Project Outputs'!F411</f>
        <v>0</v>
      </c>
      <c r="VR12" s="41" t="n">
        <f aca="false">'5 - Project Outputs'!G411</f>
        <v>0</v>
      </c>
      <c r="VS12" s="41" t="n">
        <f aca="false">'5 - Project Outputs'!H411</f>
        <v>0</v>
      </c>
      <c r="VT12" s="41" t="n">
        <f aca="false">'5 - Project Outputs'!I411</f>
        <v>0</v>
      </c>
      <c r="VU12" s="41" t="n">
        <f aca="false">'5 - Project Outputs'!J411</f>
        <v>0</v>
      </c>
      <c r="VV12" s="41" t="n">
        <f aca="false">'5 - Project Outputs'!K411</f>
        <v>0</v>
      </c>
      <c r="VW12" s="41" t="n">
        <f aca="false">'5 - Project Outputs'!L411</f>
        <v>0</v>
      </c>
      <c r="VX12" s="41" t="n">
        <f aca="false">'5 - Project Outputs'!M411</f>
        <v>0</v>
      </c>
      <c r="VY12" s="41" t="n">
        <f aca="false">'5 - Project Outputs'!N411</f>
        <v>0</v>
      </c>
      <c r="VZ12" s="41" t="n">
        <f aca="false">'5 - Project Outputs'!O411</f>
        <v>0</v>
      </c>
      <c r="WA12" s="41" t="n">
        <f aca="false">'5 - Project Outputs'!P411</f>
        <v>0</v>
      </c>
      <c r="WB12" s="41" t="n">
        <f aca="false">'5 - Project Outputs'!Q411</f>
        <v>0</v>
      </c>
      <c r="WC12" s="41" t="n">
        <f aca="false">'5 - Project Outputs'!R411</f>
        <v>0</v>
      </c>
      <c r="WD12" s="41" t="n">
        <f aca="false">'5 - Project Outputs'!S411</f>
        <v>0</v>
      </c>
      <c r="WE12" s="41" t="n">
        <f aca="false">'5 - Project Outputs'!T411</f>
        <v>0</v>
      </c>
      <c r="WF12" s="41" t="n">
        <f aca="false">'5 - Project Outputs'!U411</f>
        <v>0</v>
      </c>
      <c r="WG12" s="41" t="n">
        <f aca="false">'5 - Project Outputs'!V411</f>
        <v>0</v>
      </c>
      <c r="WH12" s="41" t="n">
        <f aca="false">'5 - Project Outputs'!W411</f>
        <v>0</v>
      </c>
      <c r="WI12" s="41" t="n">
        <f aca="false">'5 - Project Outputs'!X411</f>
        <v>0</v>
      </c>
      <c r="WJ12" s="41" t="n">
        <f aca="false">'5 - Project Outputs'!Y411</f>
        <v>0</v>
      </c>
      <c r="WK12" s="41" t="str">
        <f aca="false">'5 - Project Outputs'!C412</f>
        <v>&lt; Select &gt;</v>
      </c>
      <c r="WL12" s="41" t="str">
        <f aca="false">'5 - Project Outputs'!D412</f>
        <v>N/A</v>
      </c>
      <c r="WM12" s="41" t="n">
        <f aca="false">'5 - Project Outputs'!E412</f>
        <v>0</v>
      </c>
      <c r="WN12" s="41" t="n">
        <f aca="false">'5 - Project Outputs'!F412</f>
        <v>0</v>
      </c>
      <c r="WO12" s="41" t="n">
        <f aca="false">'5 - Project Outputs'!G412</f>
        <v>0</v>
      </c>
      <c r="WP12" s="41" t="n">
        <f aca="false">'5 - Project Outputs'!H412</f>
        <v>0</v>
      </c>
      <c r="WQ12" s="41" t="n">
        <f aca="false">'5 - Project Outputs'!I412</f>
        <v>0</v>
      </c>
      <c r="WR12" s="41" t="n">
        <f aca="false">'5 - Project Outputs'!J412</f>
        <v>0</v>
      </c>
      <c r="WS12" s="41" t="n">
        <f aca="false">'5 - Project Outputs'!K412</f>
        <v>0</v>
      </c>
      <c r="WT12" s="41" t="n">
        <f aca="false">'5 - Project Outputs'!L412</f>
        <v>0</v>
      </c>
      <c r="WU12" s="41" t="n">
        <f aca="false">'5 - Project Outputs'!M412</f>
        <v>0</v>
      </c>
      <c r="WV12" s="41" t="n">
        <f aca="false">'5 - Project Outputs'!N412</f>
        <v>0</v>
      </c>
      <c r="WW12" s="41" t="n">
        <f aca="false">'5 - Project Outputs'!O412</f>
        <v>0</v>
      </c>
      <c r="WX12" s="41" t="n">
        <f aca="false">'5 - Project Outputs'!P412</f>
        <v>0</v>
      </c>
      <c r="WY12" s="41" t="n">
        <f aca="false">'5 - Project Outputs'!Q412</f>
        <v>0</v>
      </c>
      <c r="WZ12" s="41" t="n">
        <f aca="false">'5 - Project Outputs'!R412</f>
        <v>0</v>
      </c>
      <c r="XA12" s="41" t="n">
        <f aca="false">'5 - Project Outputs'!S412</f>
        <v>0</v>
      </c>
      <c r="XB12" s="41" t="n">
        <f aca="false">'5 - Project Outputs'!T412</f>
        <v>0</v>
      </c>
      <c r="XC12" s="41" t="n">
        <f aca="false">'5 - Project Outputs'!U412</f>
        <v>0</v>
      </c>
      <c r="XD12" s="41" t="n">
        <f aca="false">'5 - Project Outputs'!V412</f>
        <v>0</v>
      </c>
      <c r="XE12" s="41" t="n">
        <f aca="false">'5 - Project Outputs'!W412</f>
        <v>0</v>
      </c>
      <c r="XF12" s="41" t="n">
        <f aca="false">'5 - Project Outputs'!X412</f>
        <v>0</v>
      </c>
      <c r="XG12" s="41" t="n">
        <f aca="false">'5 - Project Outputs'!Y412</f>
        <v>0</v>
      </c>
      <c r="XH12" s="41" t="str">
        <f aca="false">'5 - Project Outputs'!C413</f>
        <v>&lt; Select &gt;</v>
      </c>
      <c r="XI12" s="41" t="str">
        <f aca="false">'5 - Project Outputs'!D413</f>
        <v>N/A</v>
      </c>
      <c r="XJ12" s="41" t="n">
        <f aca="false">'5 - Project Outputs'!E413</f>
        <v>0</v>
      </c>
      <c r="XK12" s="41" t="n">
        <f aca="false">'5 - Project Outputs'!F413</f>
        <v>0</v>
      </c>
      <c r="XL12" s="41" t="n">
        <f aca="false">'5 - Project Outputs'!G413</f>
        <v>0</v>
      </c>
      <c r="XM12" s="41" t="n">
        <f aca="false">'5 - Project Outputs'!H413</f>
        <v>0</v>
      </c>
      <c r="XN12" s="41" t="n">
        <f aca="false">'5 - Project Outputs'!I413</f>
        <v>0</v>
      </c>
      <c r="XO12" s="41" t="n">
        <f aca="false">'5 - Project Outputs'!J413</f>
        <v>0</v>
      </c>
      <c r="XP12" s="41" t="n">
        <f aca="false">'5 - Project Outputs'!K413</f>
        <v>0</v>
      </c>
      <c r="XQ12" s="41" t="n">
        <f aca="false">'5 - Project Outputs'!L413</f>
        <v>0</v>
      </c>
      <c r="XR12" s="41" t="n">
        <f aca="false">'5 - Project Outputs'!M413</f>
        <v>0</v>
      </c>
      <c r="XS12" s="41" t="n">
        <f aca="false">'5 - Project Outputs'!N413</f>
        <v>0</v>
      </c>
      <c r="XT12" s="41" t="n">
        <f aca="false">'5 - Project Outputs'!O413</f>
        <v>0</v>
      </c>
      <c r="XU12" s="41" t="n">
        <f aca="false">'5 - Project Outputs'!P413</f>
        <v>0</v>
      </c>
      <c r="XV12" s="41" t="n">
        <f aca="false">'5 - Project Outputs'!Q413</f>
        <v>0</v>
      </c>
      <c r="XW12" s="41" t="n">
        <f aca="false">'5 - Project Outputs'!R413</f>
        <v>0</v>
      </c>
      <c r="XX12" s="41" t="n">
        <f aca="false">'5 - Project Outputs'!S413</f>
        <v>0</v>
      </c>
      <c r="XY12" s="41" t="n">
        <f aca="false">'5 - Project Outputs'!T413</f>
        <v>0</v>
      </c>
      <c r="XZ12" s="41" t="n">
        <f aca="false">'5 - Project Outputs'!U413</f>
        <v>0</v>
      </c>
      <c r="YA12" s="41" t="n">
        <f aca="false">'5 - Project Outputs'!V413</f>
        <v>0</v>
      </c>
      <c r="YB12" s="41" t="n">
        <f aca="false">'5 - Project Outputs'!W413</f>
        <v>0</v>
      </c>
      <c r="YC12" s="41" t="n">
        <f aca="false">'5 - Project Outputs'!X413</f>
        <v>0</v>
      </c>
      <c r="YD12" s="41" t="n">
        <f aca="false">'5 - Project Outputs'!Y413</f>
        <v>0</v>
      </c>
      <c r="YE12" s="41" t="str">
        <f aca="false">'5 - Project Outputs'!C414</f>
        <v>&lt; Select &gt;</v>
      </c>
      <c r="YF12" s="41" t="str">
        <f aca="false">'5 - Project Outputs'!D414</f>
        <v>N/A</v>
      </c>
      <c r="YG12" s="41" t="n">
        <f aca="false">'5 - Project Outputs'!E414</f>
        <v>0</v>
      </c>
      <c r="YH12" s="41" t="n">
        <f aca="false">'5 - Project Outputs'!F414</f>
        <v>0</v>
      </c>
      <c r="YI12" s="41" t="n">
        <f aca="false">'5 - Project Outputs'!G414</f>
        <v>0</v>
      </c>
      <c r="YJ12" s="41" t="n">
        <f aca="false">'5 - Project Outputs'!H414</f>
        <v>0</v>
      </c>
      <c r="YK12" s="41" t="n">
        <f aca="false">'5 - Project Outputs'!I414</f>
        <v>0</v>
      </c>
      <c r="YL12" s="41" t="n">
        <f aca="false">'5 - Project Outputs'!J414</f>
        <v>0</v>
      </c>
      <c r="YM12" s="41" t="n">
        <f aca="false">'5 - Project Outputs'!K414</f>
        <v>0</v>
      </c>
      <c r="YN12" s="41" t="n">
        <f aca="false">'5 - Project Outputs'!L414</f>
        <v>0</v>
      </c>
      <c r="YO12" s="41" t="n">
        <f aca="false">'5 - Project Outputs'!M414</f>
        <v>0</v>
      </c>
      <c r="YP12" s="41" t="n">
        <f aca="false">'5 - Project Outputs'!N414</f>
        <v>0</v>
      </c>
      <c r="YQ12" s="41" t="n">
        <f aca="false">'5 - Project Outputs'!O414</f>
        <v>0</v>
      </c>
      <c r="YR12" s="41" t="n">
        <f aca="false">'5 - Project Outputs'!P414</f>
        <v>0</v>
      </c>
      <c r="YS12" s="41" t="n">
        <f aca="false">'5 - Project Outputs'!Q414</f>
        <v>0</v>
      </c>
      <c r="YT12" s="41" t="n">
        <f aca="false">'5 - Project Outputs'!R414</f>
        <v>0</v>
      </c>
      <c r="YU12" s="41" t="n">
        <f aca="false">'5 - Project Outputs'!S414</f>
        <v>0</v>
      </c>
      <c r="YV12" s="41" t="n">
        <f aca="false">'5 - Project Outputs'!T414</f>
        <v>0</v>
      </c>
      <c r="YW12" s="41" t="n">
        <f aca="false">'5 - Project Outputs'!U414</f>
        <v>0</v>
      </c>
      <c r="YX12" s="41" t="n">
        <f aca="false">'5 - Project Outputs'!V414</f>
        <v>0</v>
      </c>
      <c r="YY12" s="41" t="n">
        <f aca="false">'5 - Project Outputs'!W414</f>
        <v>0</v>
      </c>
      <c r="YZ12" s="41" t="n">
        <f aca="false">'5 - Project Outputs'!X414</f>
        <v>0</v>
      </c>
      <c r="ZA12" s="41" t="n">
        <f aca="false">'5 - Project Outputs'!Y414</f>
        <v>0</v>
      </c>
      <c r="ZB12" s="41" t="str">
        <f aca="false">'5 - Project Outputs'!C415</f>
        <v>&lt; Select &gt;</v>
      </c>
      <c r="ZC12" s="41" t="str">
        <f aca="false">'5 - Project Outputs'!D415</f>
        <v>N/A</v>
      </c>
      <c r="ZD12" s="41" t="n">
        <f aca="false">'5 - Project Outputs'!E415</f>
        <v>0</v>
      </c>
      <c r="ZE12" s="41" t="n">
        <f aca="false">'5 - Project Outputs'!F415</f>
        <v>0</v>
      </c>
      <c r="ZF12" s="41" t="n">
        <f aca="false">'5 - Project Outputs'!G415</f>
        <v>0</v>
      </c>
      <c r="ZG12" s="41" t="n">
        <f aca="false">'5 - Project Outputs'!H415</f>
        <v>0</v>
      </c>
      <c r="ZH12" s="41" t="n">
        <f aca="false">'5 - Project Outputs'!I415</f>
        <v>0</v>
      </c>
      <c r="ZI12" s="41" t="n">
        <f aca="false">'5 - Project Outputs'!J415</f>
        <v>0</v>
      </c>
      <c r="ZJ12" s="41" t="n">
        <f aca="false">'5 - Project Outputs'!K415</f>
        <v>0</v>
      </c>
      <c r="ZK12" s="41" t="n">
        <f aca="false">'5 - Project Outputs'!L415</f>
        <v>0</v>
      </c>
      <c r="ZL12" s="41" t="n">
        <f aca="false">'5 - Project Outputs'!M415</f>
        <v>0</v>
      </c>
      <c r="ZM12" s="41" t="n">
        <f aca="false">'5 - Project Outputs'!N415</f>
        <v>0</v>
      </c>
      <c r="ZN12" s="41" t="n">
        <f aca="false">'5 - Project Outputs'!O415</f>
        <v>0</v>
      </c>
      <c r="ZO12" s="41" t="n">
        <f aca="false">'5 - Project Outputs'!P415</f>
        <v>0</v>
      </c>
      <c r="ZP12" s="41" t="n">
        <f aca="false">'5 - Project Outputs'!Q415</f>
        <v>0</v>
      </c>
      <c r="ZQ12" s="41" t="n">
        <f aca="false">'5 - Project Outputs'!R415</f>
        <v>0</v>
      </c>
      <c r="ZR12" s="41" t="n">
        <f aca="false">'5 - Project Outputs'!S415</f>
        <v>0</v>
      </c>
      <c r="ZS12" s="41" t="n">
        <f aca="false">'5 - Project Outputs'!T415</f>
        <v>0</v>
      </c>
      <c r="ZT12" s="41" t="n">
        <f aca="false">'5 - Project Outputs'!U415</f>
        <v>0</v>
      </c>
      <c r="ZU12" s="41" t="n">
        <f aca="false">'5 - Project Outputs'!V415</f>
        <v>0</v>
      </c>
      <c r="ZV12" s="41" t="n">
        <f aca="false">'5 - Project Outputs'!W415</f>
        <v>0</v>
      </c>
      <c r="ZW12" s="41" t="n">
        <f aca="false">'5 - Project Outputs'!X415</f>
        <v>0</v>
      </c>
      <c r="ZX12" s="41" t="n">
        <f aca="false">'5 - Project Outputs'!Y415</f>
        <v>0</v>
      </c>
      <c r="ZY12" s="41" t="str">
        <f aca="false">'5 - Project Outputs'!C416</f>
        <v>&lt; Select &gt;</v>
      </c>
      <c r="ZZ12" s="41" t="str">
        <f aca="false">'5 - Project Outputs'!D416</f>
        <v>N/A</v>
      </c>
      <c r="AAA12" s="41" t="n">
        <f aca="false">'5 - Project Outputs'!E416</f>
        <v>0</v>
      </c>
      <c r="AAB12" s="41" t="n">
        <f aca="false">'5 - Project Outputs'!F416</f>
        <v>0</v>
      </c>
      <c r="AAC12" s="41" t="n">
        <f aca="false">'5 - Project Outputs'!G416</f>
        <v>0</v>
      </c>
      <c r="AAD12" s="41" t="n">
        <f aca="false">'5 - Project Outputs'!H416</f>
        <v>0</v>
      </c>
      <c r="AAE12" s="41" t="n">
        <f aca="false">'5 - Project Outputs'!I416</f>
        <v>0</v>
      </c>
      <c r="AAF12" s="41" t="n">
        <f aca="false">'5 - Project Outputs'!J416</f>
        <v>0</v>
      </c>
      <c r="AAG12" s="41" t="n">
        <f aca="false">'5 - Project Outputs'!K416</f>
        <v>0</v>
      </c>
      <c r="AAH12" s="41" t="n">
        <f aca="false">'5 - Project Outputs'!L416</f>
        <v>0</v>
      </c>
      <c r="AAI12" s="41" t="n">
        <f aca="false">'5 - Project Outputs'!M416</f>
        <v>0</v>
      </c>
      <c r="AAJ12" s="41" t="n">
        <f aca="false">'5 - Project Outputs'!N416</f>
        <v>0</v>
      </c>
      <c r="AAK12" s="41" t="n">
        <f aca="false">'5 - Project Outputs'!O416</f>
        <v>0</v>
      </c>
      <c r="AAL12" s="41" t="n">
        <f aca="false">'5 - Project Outputs'!P416</f>
        <v>0</v>
      </c>
      <c r="AAM12" s="41" t="n">
        <f aca="false">'5 - Project Outputs'!Q416</f>
        <v>0</v>
      </c>
      <c r="AAN12" s="41" t="n">
        <f aca="false">'5 - Project Outputs'!R416</f>
        <v>0</v>
      </c>
      <c r="AAO12" s="41" t="n">
        <f aca="false">'5 - Project Outputs'!S416</f>
        <v>0</v>
      </c>
      <c r="AAP12" s="41" t="n">
        <f aca="false">'5 - Project Outputs'!T416</f>
        <v>0</v>
      </c>
      <c r="AAQ12" s="41" t="n">
        <f aca="false">'5 - Project Outputs'!U416</f>
        <v>0</v>
      </c>
      <c r="AAR12" s="41" t="n">
        <f aca="false">'5 - Project Outputs'!V416</f>
        <v>0</v>
      </c>
      <c r="AAS12" s="41" t="n">
        <f aca="false">'5 - Project Outputs'!W416</f>
        <v>0</v>
      </c>
      <c r="AAT12" s="41" t="n">
        <f aca="false">'5 - Project Outputs'!X416</f>
        <v>0</v>
      </c>
      <c r="AAU12" s="41" t="n">
        <f aca="false">'5 - Project Outputs'!Y416</f>
        <v>0</v>
      </c>
      <c r="AAV12" s="41" t="str">
        <f aca="false">'5 - Project Outputs'!C417</f>
        <v>&lt; Select &gt;</v>
      </c>
      <c r="AAW12" s="41" t="str">
        <f aca="false">'5 - Project Outputs'!D417</f>
        <v>N/A</v>
      </c>
      <c r="AAX12" s="41" t="n">
        <f aca="false">'5 - Project Outputs'!E417</f>
        <v>0</v>
      </c>
      <c r="AAY12" s="41" t="n">
        <f aca="false">'5 - Project Outputs'!F417</f>
        <v>0</v>
      </c>
      <c r="AAZ12" s="41" t="n">
        <f aca="false">'5 - Project Outputs'!G417</f>
        <v>0</v>
      </c>
      <c r="ABA12" s="41" t="n">
        <f aca="false">'5 - Project Outputs'!H417</f>
        <v>0</v>
      </c>
      <c r="ABB12" s="41" t="n">
        <f aca="false">'5 - Project Outputs'!I417</f>
        <v>0</v>
      </c>
      <c r="ABC12" s="41" t="n">
        <f aca="false">'5 - Project Outputs'!J417</f>
        <v>0</v>
      </c>
      <c r="ABD12" s="41" t="n">
        <f aca="false">'5 - Project Outputs'!K417</f>
        <v>0</v>
      </c>
      <c r="ABE12" s="41" t="n">
        <f aca="false">'5 - Project Outputs'!L417</f>
        <v>0</v>
      </c>
      <c r="ABF12" s="41" t="n">
        <f aca="false">'5 - Project Outputs'!M417</f>
        <v>0</v>
      </c>
      <c r="ABG12" s="41" t="n">
        <f aca="false">'5 - Project Outputs'!N417</f>
        <v>0</v>
      </c>
      <c r="ABH12" s="41" t="n">
        <f aca="false">'5 - Project Outputs'!O417</f>
        <v>0</v>
      </c>
      <c r="ABI12" s="41" t="n">
        <f aca="false">'5 - Project Outputs'!P417</f>
        <v>0</v>
      </c>
      <c r="ABJ12" s="41" t="n">
        <f aca="false">'5 - Project Outputs'!Q417</f>
        <v>0</v>
      </c>
      <c r="ABK12" s="41" t="n">
        <f aca="false">'5 - Project Outputs'!R417</f>
        <v>0</v>
      </c>
      <c r="ABL12" s="41" t="n">
        <f aca="false">'5 - Project Outputs'!S417</f>
        <v>0</v>
      </c>
      <c r="ABM12" s="41" t="n">
        <f aca="false">'5 - Project Outputs'!T417</f>
        <v>0</v>
      </c>
      <c r="ABN12" s="41" t="n">
        <f aca="false">'5 - Project Outputs'!U417</f>
        <v>0</v>
      </c>
      <c r="ABO12" s="41" t="n">
        <f aca="false">'5 - Project Outputs'!V417</f>
        <v>0</v>
      </c>
      <c r="ABP12" s="41" t="n">
        <f aca="false">'5 - Project Outputs'!W417</f>
        <v>0</v>
      </c>
      <c r="ABQ12" s="41" t="n">
        <f aca="false">'5 - Project Outputs'!X417</f>
        <v>0</v>
      </c>
      <c r="ABR12" s="41" t="n">
        <f aca="false">'5 - Project Outputs'!Y417</f>
        <v>0</v>
      </c>
      <c r="ABS12" s="41" t="str">
        <f aca="false">'5 - Project Outputs'!C418</f>
        <v>&lt; Select &gt;</v>
      </c>
      <c r="ABT12" s="41" t="str">
        <f aca="false">'5 - Project Outputs'!D418</f>
        <v>N/A</v>
      </c>
      <c r="ABU12" s="41" t="n">
        <f aca="false">'5 - Project Outputs'!E418</f>
        <v>0</v>
      </c>
      <c r="ABV12" s="41" t="n">
        <f aca="false">'5 - Project Outputs'!F418</f>
        <v>0</v>
      </c>
      <c r="ABW12" s="41" t="n">
        <f aca="false">'5 - Project Outputs'!G418</f>
        <v>0</v>
      </c>
      <c r="ABX12" s="41" t="n">
        <f aca="false">'5 - Project Outputs'!H418</f>
        <v>0</v>
      </c>
      <c r="ABY12" s="41" t="n">
        <f aca="false">'5 - Project Outputs'!I418</f>
        <v>0</v>
      </c>
      <c r="ABZ12" s="41" t="n">
        <f aca="false">'5 - Project Outputs'!J418</f>
        <v>0</v>
      </c>
      <c r="ACA12" s="41" t="n">
        <f aca="false">'5 - Project Outputs'!K418</f>
        <v>0</v>
      </c>
      <c r="ACB12" s="41" t="n">
        <f aca="false">'5 - Project Outputs'!L418</f>
        <v>0</v>
      </c>
      <c r="ACC12" s="41" t="n">
        <f aca="false">'5 - Project Outputs'!M418</f>
        <v>0</v>
      </c>
      <c r="ACD12" s="41" t="n">
        <f aca="false">'5 - Project Outputs'!N418</f>
        <v>0</v>
      </c>
      <c r="ACE12" s="41" t="n">
        <f aca="false">'5 - Project Outputs'!O418</f>
        <v>0</v>
      </c>
      <c r="ACF12" s="41" t="n">
        <f aca="false">'5 - Project Outputs'!P418</f>
        <v>0</v>
      </c>
      <c r="ACG12" s="41" t="n">
        <f aca="false">'5 - Project Outputs'!Q418</f>
        <v>0</v>
      </c>
      <c r="ACH12" s="41" t="n">
        <f aca="false">'5 - Project Outputs'!R418</f>
        <v>0</v>
      </c>
      <c r="ACI12" s="41" t="n">
        <f aca="false">'5 - Project Outputs'!S418</f>
        <v>0</v>
      </c>
      <c r="ACJ12" s="41" t="n">
        <f aca="false">'5 - Project Outputs'!T418</f>
        <v>0</v>
      </c>
      <c r="ACK12" s="41" t="n">
        <f aca="false">'5 - Project Outputs'!U418</f>
        <v>0</v>
      </c>
      <c r="ACL12" s="41" t="n">
        <f aca="false">'5 - Project Outputs'!V418</f>
        <v>0</v>
      </c>
      <c r="ACM12" s="41" t="n">
        <f aca="false">'5 - Project Outputs'!W418</f>
        <v>0</v>
      </c>
      <c r="ACN12" s="41" t="n">
        <f aca="false">'5 - Project Outputs'!X418</f>
        <v>0</v>
      </c>
      <c r="ACO12" s="41" t="n">
        <f aca="false">'5 - Project Outputs'!Y418</f>
        <v>0</v>
      </c>
      <c r="ACP12" s="41" t="str">
        <f aca="false">'5 - Project Outputs'!C419</f>
        <v>&lt; Select &gt;</v>
      </c>
      <c r="ACQ12" s="41" t="str">
        <f aca="false">'5 - Project Outputs'!D419</f>
        <v>N/A</v>
      </c>
      <c r="ACR12" s="41" t="n">
        <f aca="false">'5 - Project Outputs'!E419</f>
        <v>0</v>
      </c>
      <c r="ACS12" s="41" t="n">
        <f aca="false">'5 - Project Outputs'!F419</f>
        <v>0</v>
      </c>
      <c r="ACT12" s="41" t="n">
        <f aca="false">'5 - Project Outputs'!G419</f>
        <v>0</v>
      </c>
      <c r="ACU12" s="41" t="n">
        <f aca="false">'5 - Project Outputs'!H419</f>
        <v>0</v>
      </c>
      <c r="ACV12" s="41" t="n">
        <f aca="false">'5 - Project Outputs'!I419</f>
        <v>0</v>
      </c>
      <c r="ACW12" s="41" t="n">
        <f aca="false">'5 - Project Outputs'!J419</f>
        <v>0</v>
      </c>
      <c r="ACX12" s="41" t="n">
        <f aca="false">'5 - Project Outputs'!K419</f>
        <v>0</v>
      </c>
      <c r="ACY12" s="41" t="n">
        <f aca="false">'5 - Project Outputs'!L419</f>
        <v>0</v>
      </c>
      <c r="ACZ12" s="41" t="n">
        <f aca="false">'5 - Project Outputs'!M419</f>
        <v>0</v>
      </c>
      <c r="ADA12" s="41" t="n">
        <f aca="false">'5 - Project Outputs'!N419</f>
        <v>0</v>
      </c>
      <c r="ADB12" s="41" t="n">
        <f aca="false">'5 - Project Outputs'!O419</f>
        <v>0</v>
      </c>
      <c r="ADC12" s="41" t="n">
        <f aca="false">'5 - Project Outputs'!P419</f>
        <v>0</v>
      </c>
      <c r="ADD12" s="41" t="n">
        <f aca="false">'5 - Project Outputs'!Q419</f>
        <v>0</v>
      </c>
      <c r="ADE12" s="41" t="n">
        <f aca="false">'5 - Project Outputs'!R419</f>
        <v>0</v>
      </c>
      <c r="ADF12" s="41" t="n">
        <f aca="false">'5 - Project Outputs'!S419</f>
        <v>0</v>
      </c>
      <c r="ADG12" s="41" t="n">
        <f aca="false">'5 - Project Outputs'!T419</f>
        <v>0</v>
      </c>
      <c r="ADH12" s="41" t="n">
        <f aca="false">'5 - Project Outputs'!U419</f>
        <v>0</v>
      </c>
      <c r="ADI12" s="41" t="n">
        <f aca="false">'5 - Project Outputs'!V419</f>
        <v>0</v>
      </c>
      <c r="ADJ12" s="41" t="n">
        <f aca="false">'5 - Project Outputs'!W419</f>
        <v>0</v>
      </c>
      <c r="ADK12" s="41" t="n">
        <f aca="false">'5 - Project Outputs'!X419</f>
        <v>0</v>
      </c>
      <c r="ADL12" s="41" t="n">
        <f aca="false">'5 - Project Outputs'!Y419</f>
        <v>0</v>
      </c>
      <c r="ADM12" s="41" t="str">
        <f aca="false">'5 - Project Outputs'!C420</f>
        <v>&lt; Select &gt;</v>
      </c>
      <c r="ADN12" s="41" t="str">
        <f aca="false">'5 - Project Outputs'!D420</f>
        <v>N/A</v>
      </c>
      <c r="ADO12" s="41" t="n">
        <f aca="false">'5 - Project Outputs'!E420</f>
        <v>0</v>
      </c>
      <c r="ADP12" s="41" t="n">
        <f aca="false">'5 - Project Outputs'!F420</f>
        <v>0</v>
      </c>
      <c r="ADQ12" s="41" t="n">
        <f aca="false">'5 - Project Outputs'!G420</f>
        <v>0</v>
      </c>
      <c r="ADR12" s="41" t="n">
        <f aca="false">'5 - Project Outputs'!H420</f>
        <v>0</v>
      </c>
      <c r="ADS12" s="41" t="n">
        <f aca="false">'5 - Project Outputs'!I420</f>
        <v>0</v>
      </c>
      <c r="ADT12" s="41" t="n">
        <f aca="false">'5 - Project Outputs'!J420</f>
        <v>0</v>
      </c>
      <c r="ADU12" s="41" t="n">
        <f aca="false">'5 - Project Outputs'!K420</f>
        <v>0</v>
      </c>
      <c r="ADV12" s="41" t="n">
        <f aca="false">'5 - Project Outputs'!L420</f>
        <v>0</v>
      </c>
      <c r="ADW12" s="41" t="n">
        <f aca="false">'5 - Project Outputs'!M420</f>
        <v>0</v>
      </c>
      <c r="ADX12" s="41" t="n">
        <f aca="false">'5 - Project Outputs'!N420</f>
        <v>0</v>
      </c>
      <c r="ADY12" s="41" t="n">
        <f aca="false">'5 - Project Outputs'!O420</f>
        <v>0</v>
      </c>
      <c r="ADZ12" s="41" t="n">
        <f aca="false">'5 - Project Outputs'!P420</f>
        <v>0</v>
      </c>
      <c r="AEA12" s="41" t="n">
        <f aca="false">'5 - Project Outputs'!Q420</f>
        <v>0</v>
      </c>
      <c r="AEB12" s="41" t="n">
        <f aca="false">'5 - Project Outputs'!R420</f>
        <v>0</v>
      </c>
      <c r="AEC12" s="41" t="n">
        <f aca="false">'5 - Project Outputs'!S420</f>
        <v>0</v>
      </c>
      <c r="AED12" s="41" t="n">
        <f aca="false">'5 - Project Outputs'!T420</f>
        <v>0</v>
      </c>
      <c r="AEE12" s="41" t="n">
        <f aca="false">'5 - Project Outputs'!U420</f>
        <v>0</v>
      </c>
      <c r="AEF12" s="41" t="n">
        <f aca="false">'5 - Project Outputs'!V420</f>
        <v>0</v>
      </c>
      <c r="AEG12" s="41" t="n">
        <f aca="false">'5 - Project Outputs'!W420</f>
        <v>0</v>
      </c>
      <c r="AEH12" s="41" t="n">
        <f aca="false">'5 - Project Outputs'!X420</f>
        <v>0</v>
      </c>
      <c r="AEI12" s="41" t="n">
        <f aca="false">'5 - Project Outputs'!Y420</f>
        <v>0</v>
      </c>
      <c r="AEJ12" s="41" t="str">
        <f aca="false">'5 - Project Outputs'!C421</f>
        <v>&lt; Select &gt;</v>
      </c>
      <c r="AEK12" s="41" t="str">
        <f aca="false">'5 - Project Outputs'!D421</f>
        <v>N/A</v>
      </c>
      <c r="AEL12" s="41" t="n">
        <f aca="false">'5 - Project Outputs'!E421</f>
        <v>0</v>
      </c>
      <c r="AEM12" s="41" t="n">
        <f aca="false">'5 - Project Outputs'!F421</f>
        <v>0</v>
      </c>
      <c r="AEN12" s="41" t="n">
        <f aca="false">'5 - Project Outputs'!G421</f>
        <v>0</v>
      </c>
      <c r="AEO12" s="41" t="n">
        <f aca="false">'5 - Project Outputs'!H421</f>
        <v>0</v>
      </c>
      <c r="AEP12" s="41" t="n">
        <f aca="false">'5 - Project Outputs'!I421</f>
        <v>0</v>
      </c>
      <c r="AEQ12" s="41" t="n">
        <f aca="false">'5 - Project Outputs'!J421</f>
        <v>0</v>
      </c>
      <c r="AER12" s="41" t="n">
        <f aca="false">'5 - Project Outputs'!K421</f>
        <v>0</v>
      </c>
      <c r="AES12" s="41" t="n">
        <f aca="false">'5 - Project Outputs'!L421</f>
        <v>0</v>
      </c>
      <c r="AET12" s="41" t="n">
        <f aca="false">'5 - Project Outputs'!M421</f>
        <v>0</v>
      </c>
      <c r="AEU12" s="41" t="n">
        <f aca="false">'5 - Project Outputs'!N421</f>
        <v>0</v>
      </c>
      <c r="AEV12" s="41" t="n">
        <f aca="false">'5 - Project Outputs'!O421</f>
        <v>0</v>
      </c>
      <c r="AEW12" s="41" t="n">
        <f aca="false">'5 - Project Outputs'!P421</f>
        <v>0</v>
      </c>
      <c r="AEX12" s="41" t="n">
        <f aca="false">'5 - Project Outputs'!Q421</f>
        <v>0</v>
      </c>
      <c r="AEY12" s="41" t="n">
        <f aca="false">'5 - Project Outputs'!R421</f>
        <v>0</v>
      </c>
      <c r="AEZ12" s="41" t="n">
        <f aca="false">'5 - Project Outputs'!S421</f>
        <v>0</v>
      </c>
      <c r="AFA12" s="41" t="n">
        <f aca="false">'5 - Project Outputs'!T421</f>
        <v>0</v>
      </c>
      <c r="AFB12" s="41" t="n">
        <f aca="false">'5 - Project Outputs'!U421</f>
        <v>0</v>
      </c>
      <c r="AFC12" s="41" t="n">
        <f aca="false">'5 - Project Outputs'!V421</f>
        <v>0</v>
      </c>
      <c r="AFD12" s="41" t="n">
        <f aca="false">'5 - Project Outputs'!W421</f>
        <v>0</v>
      </c>
      <c r="AFE12" s="41" t="n">
        <f aca="false">'5 - Project Outputs'!X421</f>
        <v>0</v>
      </c>
      <c r="AFF12" s="41" t="n">
        <f aca="false">'5 - Project Outputs'!Y421</f>
        <v>0</v>
      </c>
      <c r="AFG12" s="41" t="str">
        <f aca="false">'5 - Project Outputs'!C422</f>
        <v>&lt; Select &gt;</v>
      </c>
      <c r="AFH12" s="41" t="str">
        <f aca="false">'5 - Project Outputs'!D422</f>
        <v>N/A</v>
      </c>
      <c r="AFI12" s="41" t="n">
        <f aca="false">'5 - Project Outputs'!E422</f>
        <v>0</v>
      </c>
      <c r="AFJ12" s="41" t="n">
        <f aca="false">'5 - Project Outputs'!F422</f>
        <v>0</v>
      </c>
      <c r="AFK12" s="41" t="n">
        <f aca="false">'5 - Project Outputs'!G422</f>
        <v>0</v>
      </c>
      <c r="AFL12" s="41" t="n">
        <f aca="false">'5 - Project Outputs'!H422</f>
        <v>0</v>
      </c>
      <c r="AFM12" s="41" t="n">
        <f aca="false">'5 - Project Outputs'!I422</f>
        <v>0</v>
      </c>
      <c r="AFN12" s="41" t="n">
        <f aca="false">'5 - Project Outputs'!J422</f>
        <v>0</v>
      </c>
      <c r="AFO12" s="41" t="n">
        <f aca="false">'5 - Project Outputs'!K422</f>
        <v>0</v>
      </c>
      <c r="AFP12" s="41" t="n">
        <f aca="false">'5 - Project Outputs'!L422</f>
        <v>0</v>
      </c>
      <c r="AFQ12" s="41" t="n">
        <f aca="false">'5 - Project Outputs'!M422</f>
        <v>0</v>
      </c>
      <c r="AFR12" s="41" t="n">
        <f aca="false">'5 - Project Outputs'!N422</f>
        <v>0</v>
      </c>
      <c r="AFS12" s="41" t="n">
        <f aca="false">'5 - Project Outputs'!O422</f>
        <v>0</v>
      </c>
      <c r="AFT12" s="41" t="n">
        <f aca="false">'5 - Project Outputs'!P422</f>
        <v>0</v>
      </c>
      <c r="AFU12" s="41" t="n">
        <f aca="false">'5 - Project Outputs'!Q422</f>
        <v>0</v>
      </c>
      <c r="AFV12" s="41" t="n">
        <f aca="false">'5 - Project Outputs'!R422</f>
        <v>0</v>
      </c>
      <c r="AFW12" s="41" t="n">
        <f aca="false">'5 - Project Outputs'!S422</f>
        <v>0</v>
      </c>
      <c r="AFX12" s="41" t="n">
        <f aca="false">'5 - Project Outputs'!T422</f>
        <v>0</v>
      </c>
      <c r="AFY12" s="41" t="n">
        <f aca="false">'5 - Project Outputs'!U422</f>
        <v>0</v>
      </c>
      <c r="AFZ12" s="41" t="n">
        <f aca="false">'5 - Project Outputs'!V422</f>
        <v>0</v>
      </c>
      <c r="AGA12" s="41" t="n">
        <f aca="false">'5 - Project Outputs'!W422</f>
        <v>0</v>
      </c>
      <c r="AGB12" s="41" t="n">
        <f aca="false">'5 - Project Outputs'!X422</f>
        <v>0</v>
      </c>
      <c r="AGC12" s="41" t="n">
        <f aca="false">'5 - Project Outputs'!Y422</f>
        <v>0</v>
      </c>
      <c r="AGD12" s="41" t="n">
        <f aca="false">'5 - Project Outputs'!C424</f>
        <v>0</v>
      </c>
      <c r="AGE12" s="41" t="n">
        <f aca="false">'5 - Project Outputs'!D424</f>
        <v>0</v>
      </c>
      <c r="AGF12" s="41" t="n">
        <f aca="false">'5 - Project Outputs'!E424</f>
        <v>0</v>
      </c>
      <c r="AGG12" s="41" t="n">
        <f aca="false">'5 - Project Outputs'!F424</f>
        <v>0</v>
      </c>
      <c r="AGH12" s="41" t="n">
        <f aca="false">'5 - Project Outputs'!G424</f>
        <v>0</v>
      </c>
      <c r="AGI12" s="41" t="n">
        <f aca="false">'5 - Project Outputs'!H424</f>
        <v>0</v>
      </c>
      <c r="AGJ12" s="41" t="n">
        <f aca="false">'5 - Project Outputs'!I424</f>
        <v>0</v>
      </c>
      <c r="AGK12" s="41" t="n">
        <f aca="false">'5 - Project Outputs'!J424</f>
        <v>0</v>
      </c>
      <c r="AGL12" s="41" t="n">
        <f aca="false">'5 - Project Outputs'!K424</f>
        <v>0</v>
      </c>
      <c r="AGM12" s="41" t="n">
        <f aca="false">'5 - Project Outputs'!L424</f>
        <v>0</v>
      </c>
      <c r="AGN12" s="41" t="n">
        <f aca="false">'5 - Project Outputs'!M424</f>
        <v>0</v>
      </c>
      <c r="AGO12" s="41" t="n">
        <f aca="false">'5 - Project Outputs'!N424</f>
        <v>0</v>
      </c>
      <c r="AGP12" s="41" t="n">
        <f aca="false">'5 - Project Outputs'!O424</f>
        <v>0</v>
      </c>
      <c r="AGQ12" s="41" t="n">
        <f aca="false">'5 - Project Outputs'!P424</f>
        <v>0</v>
      </c>
      <c r="AGR12" s="41" t="n">
        <f aca="false">'5 - Project Outputs'!Q424</f>
        <v>0</v>
      </c>
      <c r="AGS12" s="41" t="n">
        <f aca="false">'5 - Project Outputs'!R424</f>
        <v>0</v>
      </c>
      <c r="AGT12" s="41" t="n">
        <f aca="false">'5 - Project Outputs'!S424</f>
        <v>0</v>
      </c>
      <c r="AGU12" s="41" t="n">
        <f aca="false">'5 - Project Outputs'!T424</f>
        <v>0</v>
      </c>
      <c r="AGV12" s="41" t="n">
        <f aca="false">'5 - Project Outputs'!U424</f>
        <v>0</v>
      </c>
      <c r="AGW12" s="41" t="n">
        <f aca="false">'5 - Project Outputs'!V424</f>
        <v>0</v>
      </c>
      <c r="AGX12" s="41" t="n">
        <f aca="false">'5 - Project Outputs'!W424</f>
        <v>0</v>
      </c>
      <c r="AGY12" s="41" t="n">
        <f aca="false">'5 - Project Outputs'!X424</f>
        <v>0</v>
      </c>
      <c r="AGZ12" s="41" t="n">
        <f aca="false">'5 - Project Outputs'!C425</f>
        <v>0</v>
      </c>
      <c r="AHA12" s="41" t="n">
        <f aca="false">'5 - Project Outputs'!D425</f>
        <v>0</v>
      </c>
      <c r="AHB12" s="41" t="n">
        <f aca="false">'5 - Project Outputs'!E425</f>
        <v>0</v>
      </c>
      <c r="AHC12" s="41" t="n">
        <f aca="false">'5 - Project Outputs'!F425</f>
        <v>0</v>
      </c>
      <c r="AHD12" s="41" t="n">
        <f aca="false">'5 - Project Outputs'!G425</f>
        <v>0</v>
      </c>
      <c r="AHE12" s="41" t="n">
        <f aca="false">'5 - Project Outputs'!H425</f>
        <v>0</v>
      </c>
      <c r="AHF12" s="41" t="n">
        <f aca="false">'5 - Project Outputs'!I425</f>
        <v>0</v>
      </c>
      <c r="AHG12" s="41" t="n">
        <f aca="false">'5 - Project Outputs'!J425</f>
        <v>0</v>
      </c>
      <c r="AHH12" s="41" t="n">
        <f aca="false">'5 - Project Outputs'!K425</f>
        <v>0</v>
      </c>
      <c r="AHI12" s="41" t="n">
        <f aca="false">'5 - Project Outputs'!L425</f>
        <v>0</v>
      </c>
      <c r="AHJ12" s="41" t="n">
        <f aca="false">'5 - Project Outputs'!M425</f>
        <v>0</v>
      </c>
      <c r="AHK12" s="41" t="n">
        <f aca="false">'5 - Project Outputs'!N425</f>
        <v>0</v>
      </c>
      <c r="AHL12" s="41" t="n">
        <f aca="false">'5 - Project Outputs'!O425</f>
        <v>0</v>
      </c>
      <c r="AHM12" s="41" t="n">
        <f aca="false">'5 - Project Outputs'!P425</f>
        <v>0</v>
      </c>
      <c r="AHN12" s="41" t="n">
        <f aca="false">'5 - Project Outputs'!Q425</f>
        <v>0</v>
      </c>
      <c r="AHO12" s="41" t="n">
        <f aca="false">'5 - Project Outputs'!R425</f>
        <v>0</v>
      </c>
      <c r="AHP12" s="41" t="n">
        <f aca="false">'5 - Project Outputs'!S425</f>
        <v>0</v>
      </c>
      <c r="AHQ12" s="41" t="n">
        <f aca="false">'5 - Project Outputs'!T425</f>
        <v>0</v>
      </c>
      <c r="AHR12" s="41" t="n">
        <f aca="false">'5 - Project Outputs'!U425</f>
        <v>0</v>
      </c>
      <c r="AHS12" s="41" t="n">
        <f aca="false">'5 - Project Outputs'!V425</f>
        <v>0</v>
      </c>
      <c r="AHT12" s="41" t="n">
        <f aca="false">'5 - Project Outputs'!W425</f>
        <v>0</v>
      </c>
      <c r="AHU12" s="41" t="n">
        <f aca="false">'5 - Project Outputs'!X425</f>
        <v>0</v>
      </c>
      <c r="AHV12" s="41" t="n">
        <f aca="false">'5 - Project Outputs'!C426</f>
        <v>0</v>
      </c>
      <c r="AHW12" s="41" t="n">
        <f aca="false">'5 - Project Outputs'!D426</f>
        <v>0</v>
      </c>
      <c r="AHX12" s="41" t="n">
        <f aca="false">'5 - Project Outputs'!E426</f>
        <v>0</v>
      </c>
      <c r="AHY12" s="41" t="n">
        <f aca="false">'5 - Project Outputs'!F426</f>
        <v>0</v>
      </c>
      <c r="AHZ12" s="41" t="n">
        <f aca="false">'5 - Project Outputs'!G426</f>
        <v>0</v>
      </c>
      <c r="AIA12" s="41" t="n">
        <f aca="false">'5 - Project Outputs'!H426</f>
        <v>0</v>
      </c>
      <c r="AIB12" s="41" t="n">
        <f aca="false">'5 - Project Outputs'!I426</f>
        <v>0</v>
      </c>
      <c r="AIC12" s="41" t="n">
        <f aca="false">'5 - Project Outputs'!J426</f>
        <v>0</v>
      </c>
      <c r="AID12" s="41" t="n">
        <f aca="false">'5 - Project Outputs'!K426</f>
        <v>0</v>
      </c>
      <c r="AIE12" s="41" t="n">
        <f aca="false">'5 - Project Outputs'!L426</f>
        <v>0</v>
      </c>
      <c r="AIF12" s="41" t="n">
        <f aca="false">'5 - Project Outputs'!M426</f>
        <v>0</v>
      </c>
      <c r="AIG12" s="41" t="n">
        <f aca="false">'5 - Project Outputs'!N426</f>
        <v>0</v>
      </c>
      <c r="AIH12" s="41" t="n">
        <f aca="false">'5 - Project Outputs'!O426</f>
        <v>0</v>
      </c>
      <c r="AII12" s="41" t="n">
        <f aca="false">'5 - Project Outputs'!P426</f>
        <v>0</v>
      </c>
      <c r="AIJ12" s="41" t="n">
        <f aca="false">'5 - Project Outputs'!Q426</f>
        <v>0</v>
      </c>
      <c r="AIK12" s="41" t="n">
        <f aca="false">'5 - Project Outputs'!R426</f>
        <v>0</v>
      </c>
      <c r="AIL12" s="41" t="n">
        <f aca="false">'5 - Project Outputs'!S426</f>
        <v>0</v>
      </c>
      <c r="AIM12" s="41" t="n">
        <f aca="false">'5 - Project Outputs'!T426</f>
        <v>0</v>
      </c>
      <c r="AIN12" s="41" t="n">
        <f aca="false">'5 - Project Outputs'!U426</f>
        <v>0</v>
      </c>
      <c r="AIO12" s="41" t="n">
        <f aca="false">'5 - Project Outputs'!V426</f>
        <v>0</v>
      </c>
      <c r="AIP12" s="41" t="n">
        <f aca="false">'5 - Project Outputs'!W426</f>
        <v>0</v>
      </c>
      <c r="AIQ12" s="41" t="n">
        <f aca="false">'5 - Project Outputs'!X426</f>
        <v>0</v>
      </c>
      <c r="AIR12" s="41" t="n">
        <f aca="false">'5 - Project Outputs'!C427</f>
        <v>0</v>
      </c>
      <c r="AIS12" s="41" t="n">
        <f aca="false">'5 - Project Outputs'!D427</f>
        <v>0</v>
      </c>
      <c r="AIT12" s="41" t="n">
        <f aca="false">'5 - Project Outputs'!E427</f>
        <v>0</v>
      </c>
      <c r="AIU12" s="41" t="n">
        <f aca="false">'5 - Project Outputs'!F427</f>
        <v>0</v>
      </c>
      <c r="AIV12" s="41" t="n">
        <f aca="false">'5 - Project Outputs'!G427</f>
        <v>0</v>
      </c>
      <c r="AIW12" s="41" t="n">
        <f aca="false">'5 - Project Outputs'!H427</f>
        <v>0</v>
      </c>
      <c r="AIX12" s="41" t="n">
        <f aca="false">'5 - Project Outputs'!I427</f>
        <v>0</v>
      </c>
      <c r="AIY12" s="41" t="n">
        <f aca="false">'5 - Project Outputs'!J427</f>
        <v>0</v>
      </c>
      <c r="AIZ12" s="41" t="n">
        <f aca="false">'5 - Project Outputs'!K427</f>
        <v>0</v>
      </c>
      <c r="AJA12" s="41" t="n">
        <f aca="false">'5 - Project Outputs'!L427</f>
        <v>0</v>
      </c>
      <c r="AJB12" s="41" t="n">
        <f aca="false">'5 - Project Outputs'!M427</f>
        <v>0</v>
      </c>
      <c r="AJC12" s="41" t="n">
        <f aca="false">'5 - Project Outputs'!N427</f>
        <v>0</v>
      </c>
      <c r="AJD12" s="41" t="n">
        <f aca="false">'5 - Project Outputs'!O427</f>
        <v>0</v>
      </c>
      <c r="AJE12" s="41" t="n">
        <f aca="false">'5 - Project Outputs'!P427</f>
        <v>0</v>
      </c>
      <c r="AJF12" s="41" t="n">
        <f aca="false">'5 - Project Outputs'!Q427</f>
        <v>0</v>
      </c>
      <c r="AJG12" s="41" t="n">
        <f aca="false">'5 - Project Outputs'!R427</f>
        <v>0</v>
      </c>
      <c r="AJH12" s="41" t="n">
        <f aca="false">'5 - Project Outputs'!S427</f>
        <v>0</v>
      </c>
      <c r="AJI12" s="41" t="n">
        <f aca="false">'5 - Project Outputs'!T427</f>
        <v>0</v>
      </c>
      <c r="AJJ12" s="41" t="n">
        <f aca="false">'5 - Project Outputs'!U427</f>
        <v>0</v>
      </c>
      <c r="AJK12" s="41" t="n">
        <f aca="false">'5 - Project Outputs'!V427</f>
        <v>0</v>
      </c>
      <c r="AJL12" s="41" t="n">
        <f aca="false">'5 - Project Outputs'!W427</f>
        <v>0</v>
      </c>
      <c r="AJM12" s="41" t="n">
        <f aca="false">'5 - Project Outputs'!X427</f>
        <v>0</v>
      </c>
      <c r="AJN12" s="41" t="n">
        <f aca="false">'5 - Project Outputs'!C428</f>
        <v>0</v>
      </c>
      <c r="AJO12" s="41" t="n">
        <f aca="false">'5 - Project Outputs'!D428</f>
        <v>0</v>
      </c>
      <c r="AJP12" s="41" t="n">
        <f aca="false">'5 - Project Outputs'!E428</f>
        <v>0</v>
      </c>
      <c r="AJQ12" s="41" t="n">
        <f aca="false">'5 - Project Outputs'!F428</f>
        <v>0</v>
      </c>
      <c r="AJR12" s="41" t="n">
        <f aca="false">'5 - Project Outputs'!G428</f>
        <v>0</v>
      </c>
      <c r="AJS12" s="41" t="n">
        <f aca="false">'5 - Project Outputs'!H428</f>
        <v>0</v>
      </c>
      <c r="AJT12" s="41" t="n">
        <f aca="false">'5 - Project Outputs'!I428</f>
        <v>0</v>
      </c>
      <c r="AJU12" s="41" t="n">
        <f aca="false">'5 - Project Outputs'!J428</f>
        <v>0</v>
      </c>
      <c r="AJV12" s="41" t="n">
        <f aca="false">'5 - Project Outputs'!K428</f>
        <v>0</v>
      </c>
      <c r="AJW12" s="41" t="n">
        <f aca="false">'5 - Project Outputs'!L428</f>
        <v>0</v>
      </c>
      <c r="AJX12" s="41" t="n">
        <f aca="false">'5 - Project Outputs'!M428</f>
        <v>0</v>
      </c>
      <c r="AJY12" s="41" t="n">
        <f aca="false">'5 - Project Outputs'!N428</f>
        <v>0</v>
      </c>
      <c r="AJZ12" s="41" t="n">
        <f aca="false">'5 - Project Outputs'!O428</f>
        <v>0</v>
      </c>
      <c r="AKA12" s="41" t="n">
        <f aca="false">'5 - Project Outputs'!P428</f>
        <v>0</v>
      </c>
      <c r="AKB12" s="41" t="n">
        <f aca="false">'5 - Project Outputs'!Q428</f>
        <v>0</v>
      </c>
      <c r="AKC12" s="41" t="n">
        <f aca="false">'5 - Project Outputs'!R428</f>
        <v>0</v>
      </c>
      <c r="AKD12" s="41" t="n">
        <f aca="false">'5 - Project Outputs'!S428</f>
        <v>0</v>
      </c>
      <c r="AKE12" s="41" t="n">
        <f aca="false">'5 - Project Outputs'!T428</f>
        <v>0</v>
      </c>
      <c r="AKF12" s="41" t="n">
        <f aca="false">'5 - Project Outputs'!U428</f>
        <v>0</v>
      </c>
      <c r="AKG12" s="41" t="n">
        <f aca="false">'5 - Project Outputs'!V428</f>
        <v>0</v>
      </c>
      <c r="AKH12" s="41" t="n">
        <f aca="false">'5 - Project Outputs'!W428</f>
        <v>0</v>
      </c>
      <c r="AKI12" s="41" t="n">
        <f aca="false">'5 - Project Outputs'!X428</f>
        <v>0</v>
      </c>
      <c r="AKJ12" s="41" t="n">
        <f aca="false">'5 - Project Outputs'!C429</f>
        <v>0</v>
      </c>
      <c r="AKK12" s="41" t="n">
        <f aca="false">'5 - Project Outputs'!D429</f>
        <v>0</v>
      </c>
      <c r="AKL12" s="41" t="n">
        <f aca="false">'5 - Project Outputs'!E429</f>
        <v>0</v>
      </c>
      <c r="AKM12" s="41" t="n">
        <f aca="false">'5 - Project Outputs'!F429</f>
        <v>0</v>
      </c>
      <c r="AKN12" s="41" t="n">
        <f aca="false">'5 - Project Outputs'!G429</f>
        <v>0</v>
      </c>
      <c r="AKO12" s="41" t="n">
        <f aca="false">'5 - Project Outputs'!H429</f>
        <v>0</v>
      </c>
      <c r="AKP12" s="41" t="n">
        <f aca="false">'5 - Project Outputs'!I429</f>
        <v>0</v>
      </c>
      <c r="AKQ12" s="41" t="n">
        <f aca="false">'5 - Project Outputs'!J429</f>
        <v>0</v>
      </c>
      <c r="AKR12" s="41" t="n">
        <f aca="false">'5 - Project Outputs'!K429</f>
        <v>0</v>
      </c>
      <c r="AKS12" s="41" t="n">
        <f aca="false">'5 - Project Outputs'!L429</f>
        <v>0</v>
      </c>
      <c r="AKT12" s="41" t="n">
        <f aca="false">'5 - Project Outputs'!M429</f>
        <v>0</v>
      </c>
      <c r="AKU12" s="41" t="n">
        <f aca="false">'5 - Project Outputs'!N429</f>
        <v>0</v>
      </c>
      <c r="AKV12" s="41" t="n">
        <f aca="false">'5 - Project Outputs'!O429</f>
        <v>0</v>
      </c>
      <c r="AKW12" s="41" t="n">
        <f aca="false">'5 - Project Outputs'!P429</f>
        <v>0</v>
      </c>
      <c r="AKX12" s="41" t="n">
        <f aca="false">'5 - Project Outputs'!Q429</f>
        <v>0</v>
      </c>
      <c r="AKY12" s="41" t="n">
        <f aca="false">'5 - Project Outputs'!R429</f>
        <v>0</v>
      </c>
      <c r="AKZ12" s="41" t="n">
        <f aca="false">'5 - Project Outputs'!S429</f>
        <v>0</v>
      </c>
      <c r="ALA12" s="41" t="n">
        <f aca="false">'5 - Project Outputs'!T429</f>
        <v>0</v>
      </c>
      <c r="ALB12" s="41" t="n">
        <f aca="false">'5 - Project Outputs'!U429</f>
        <v>0</v>
      </c>
      <c r="ALC12" s="41" t="n">
        <f aca="false">'5 - Project Outputs'!V429</f>
        <v>0</v>
      </c>
      <c r="ALD12" s="41" t="n">
        <f aca="false">'5 - Project Outputs'!W429</f>
        <v>0</v>
      </c>
      <c r="ALE12" s="41" t="n">
        <f aca="false">'5 - Project Outputs'!X429</f>
        <v>0</v>
      </c>
      <c r="ALF12" s="41" t="n">
        <f aca="false">'5 - Project Outputs'!C430</f>
        <v>0</v>
      </c>
      <c r="ALG12" s="41" t="n">
        <f aca="false">'5 - Project Outputs'!D430</f>
        <v>0</v>
      </c>
      <c r="ALH12" s="41" t="n">
        <f aca="false">'5 - Project Outputs'!E430</f>
        <v>0</v>
      </c>
      <c r="ALI12" s="41" t="n">
        <f aca="false">'5 - Project Outputs'!F430</f>
        <v>0</v>
      </c>
      <c r="ALJ12" s="41" t="n">
        <f aca="false">'5 - Project Outputs'!G430</f>
        <v>0</v>
      </c>
      <c r="ALK12" s="41" t="n">
        <f aca="false">'5 - Project Outputs'!H430</f>
        <v>0</v>
      </c>
      <c r="ALL12" s="41" t="n">
        <f aca="false">'5 - Project Outputs'!I430</f>
        <v>0</v>
      </c>
      <c r="ALM12" s="41" t="n">
        <f aca="false">'5 - Project Outputs'!J430</f>
        <v>0</v>
      </c>
      <c r="ALN12" s="41" t="n">
        <f aca="false">'5 - Project Outputs'!K430</f>
        <v>0</v>
      </c>
      <c r="ALO12" s="41" t="n">
        <f aca="false">'5 - Project Outputs'!L430</f>
        <v>0</v>
      </c>
      <c r="ALP12" s="41" t="n">
        <f aca="false">'5 - Project Outputs'!M430</f>
        <v>0</v>
      </c>
      <c r="ALQ12" s="41" t="n">
        <f aca="false">'5 - Project Outputs'!N430</f>
        <v>0</v>
      </c>
      <c r="ALR12" s="41" t="n">
        <f aca="false">'5 - Project Outputs'!O430</f>
        <v>0</v>
      </c>
      <c r="ALS12" s="41" t="n">
        <f aca="false">'5 - Project Outputs'!P430</f>
        <v>0</v>
      </c>
      <c r="ALT12" s="41" t="n">
        <f aca="false">'5 - Project Outputs'!Q430</f>
        <v>0</v>
      </c>
      <c r="ALU12" s="41" t="n">
        <f aca="false">'5 - Project Outputs'!R430</f>
        <v>0</v>
      </c>
      <c r="ALV12" s="41" t="n">
        <f aca="false">'5 - Project Outputs'!S430</f>
        <v>0</v>
      </c>
      <c r="ALW12" s="41" t="n">
        <f aca="false">'5 - Project Outputs'!T430</f>
        <v>0</v>
      </c>
      <c r="ALX12" s="41" t="n">
        <f aca="false">'5 - Project Outputs'!U430</f>
        <v>0</v>
      </c>
      <c r="ALY12" s="41" t="n">
        <f aca="false">'5 - Project Outputs'!V430</f>
        <v>0</v>
      </c>
      <c r="ALZ12" s="41" t="n">
        <f aca="false">'5 - Project Outputs'!W430</f>
        <v>0</v>
      </c>
      <c r="AMA12" s="41" t="n">
        <f aca="false">'5 - Project Outputs'!X430</f>
        <v>0</v>
      </c>
      <c r="AMB12" s="41" t="n">
        <f aca="false">'5 - Project Outputs'!C431</f>
        <v>0</v>
      </c>
      <c r="AMC12" s="41" t="n">
        <f aca="false">'5 - Project Outputs'!D431</f>
        <v>0</v>
      </c>
      <c r="AMD12" s="41" t="n">
        <f aca="false">'5 - Project Outputs'!E431</f>
        <v>0</v>
      </c>
      <c r="AME12" s="41" t="n">
        <f aca="false">'5 - Project Outputs'!F431</f>
        <v>0</v>
      </c>
      <c r="AMF12" s="41" t="n">
        <f aca="false">'5 - Project Outputs'!G431</f>
        <v>0</v>
      </c>
      <c r="AMG12" s="41" t="n">
        <f aca="false">'5 - Project Outputs'!H431</f>
        <v>0</v>
      </c>
      <c r="AMH12" s="41" t="n">
        <f aca="false">'5 - Project Outputs'!I431</f>
        <v>0</v>
      </c>
      <c r="AMI12" s="41" t="n">
        <f aca="false">'5 - Project Outputs'!J431</f>
        <v>0</v>
      </c>
      <c r="AMJ12" s="41" t="n">
        <f aca="false">'5 - Project Outputs'!K431</f>
        <v>0</v>
      </c>
      <c r="AMK12" s="41" t="n">
        <f aca="false">'5 - Project Outputs'!L431</f>
        <v>0</v>
      </c>
      <c r="AML12" s="41" t="n">
        <f aca="false">'5 - Project Outputs'!M431</f>
        <v>0</v>
      </c>
      <c r="AMM12" s="41" t="n">
        <f aca="false">'5 - Project Outputs'!N431</f>
        <v>0</v>
      </c>
      <c r="AMN12" s="41" t="n">
        <f aca="false">'5 - Project Outputs'!O431</f>
        <v>0</v>
      </c>
      <c r="AMO12" s="41" t="n">
        <f aca="false">'5 - Project Outputs'!P431</f>
        <v>0</v>
      </c>
      <c r="AMP12" s="41" t="n">
        <f aca="false">'5 - Project Outputs'!Q431</f>
        <v>0</v>
      </c>
      <c r="AMQ12" s="41" t="n">
        <f aca="false">'5 - Project Outputs'!R431</f>
        <v>0</v>
      </c>
      <c r="AMR12" s="41" t="n">
        <f aca="false">'5 - Project Outputs'!S431</f>
        <v>0</v>
      </c>
      <c r="AMS12" s="41" t="n">
        <f aca="false">'5 - Project Outputs'!T431</f>
        <v>0</v>
      </c>
      <c r="AMT12" s="41" t="n">
        <f aca="false">'5 - Project Outputs'!U431</f>
        <v>0</v>
      </c>
      <c r="AMU12" s="41" t="n">
        <f aca="false">'5 - Project Outputs'!V431</f>
        <v>0</v>
      </c>
      <c r="AMV12" s="41" t="n">
        <f aca="false">'5 - Project Outputs'!W431</f>
        <v>0</v>
      </c>
      <c r="AMW12" s="41" t="n">
        <f aca="false">'5 - Project Outputs'!X431</f>
        <v>0</v>
      </c>
      <c r="AMX12" s="41" t="n">
        <f aca="false">'5 - Project Outputs'!C432</f>
        <v>0</v>
      </c>
      <c r="AMY12" s="41" t="n">
        <f aca="false">'5 - Project Outputs'!D432</f>
        <v>0</v>
      </c>
      <c r="AMZ12" s="41" t="n">
        <f aca="false">'5 - Project Outputs'!E432</f>
        <v>0</v>
      </c>
      <c r="ANA12" s="41" t="n">
        <f aca="false">'5 - Project Outputs'!F432</f>
        <v>0</v>
      </c>
      <c r="ANB12" s="41" t="n">
        <f aca="false">'5 - Project Outputs'!G432</f>
        <v>0</v>
      </c>
      <c r="ANC12" s="41" t="n">
        <f aca="false">'5 - Project Outputs'!H432</f>
        <v>0</v>
      </c>
      <c r="AND12" s="41" t="n">
        <f aca="false">'5 - Project Outputs'!I432</f>
        <v>0</v>
      </c>
      <c r="ANE12" s="41" t="n">
        <f aca="false">'5 - Project Outputs'!J432</f>
        <v>0</v>
      </c>
      <c r="ANF12" s="41" t="n">
        <f aca="false">'5 - Project Outputs'!K432</f>
        <v>0</v>
      </c>
      <c r="ANG12" s="41" t="n">
        <f aca="false">'5 - Project Outputs'!L432</f>
        <v>0</v>
      </c>
      <c r="ANH12" s="41" t="n">
        <f aca="false">'5 - Project Outputs'!M432</f>
        <v>0</v>
      </c>
      <c r="ANI12" s="41" t="n">
        <f aca="false">'5 - Project Outputs'!N432</f>
        <v>0</v>
      </c>
      <c r="ANJ12" s="41" t="n">
        <f aca="false">'5 - Project Outputs'!O432</f>
        <v>0</v>
      </c>
      <c r="ANK12" s="41" t="n">
        <f aca="false">'5 - Project Outputs'!P432</f>
        <v>0</v>
      </c>
      <c r="ANL12" s="41" t="n">
        <f aca="false">'5 - Project Outputs'!Q432</f>
        <v>0</v>
      </c>
      <c r="ANM12" s="41" t="n">
        <f aca="false">'5 - Project Outputs'!R432</f>
        <v>0</v>
      </c>
      <c r="ANN12" s="41" t="n">
        <f aca="false">'5 - Project Outputs'!S432</f>
        <v>0</v>
      </c>
      <c r="ANO12" s="41" t="n">
        <f aca="false">'5 - Project Outputs'!T432</f>
        <v>0</v>
      </c>
      <c r="ANP12" s="41" t="n">
        <f aca="false">'5 - Project Outputs'!U432</f>
        <v>0</v>
      </c>
      <c r="ANQ12" s="41" t="n">
        <f aca="false">'5 - Project Outputs'!V432</f>
        <v>0</v>
      </c>
      <c r="ANR12" s="41" t="n">
        <f aca="false">'5 - Project Outputs'!W432</f>
        <v>0</v>
      </c>
      <c r="ANS12" s="41" t="n">
        <f aca="false">'5 - Project Outputs'!X432</f>
        <v>0</v>
      </c>
      <c r="ANT12" s="41" t="n">
        <f aca="false">'5 - Project Outputs'!C433</f>
        <v>0</v>
      </c>
      <c r="ANU12" s="41" t="n">
        <f aca="false">'5 - Project Outputs'!D433</f>
        <v>0</v>
      </c>
      <c r="ANV12" s="41" t="n">
        <f aca="false">'5 - Project Outputs'!E433</f>
        <v>0</v>
      </c>
      <c r="ANW12" s="41" t="n">
        <f aca="false">'5 - Project Outputs'!F433</f>
        <v>0</v>
      </c>
      <c r="ANX12" s="41" t="n">
        <f aca="false">'5 - Project Outputs'!G433</f>
        <v>0</v>
      </c>
      <c r="ANY12" s="41" t="n">
        <f aca="false">'5 - Project Outputs'!H433</f>
        <v>0</v>
      </c>
      <c r="ANZ12" s="41" t="n">
        <f aca="false">'5 - Project Outputs'!I433</f>
        <v>0</v>
      </c>
      <c r="AOA12" s="41" t="n">
        <f aca="false">'5 - Project Outputs'!J433</f>
        <v>0</v>
      </c>
      <c r="AOB12" s="41" t="n">
        <f aca="false">'5 - Project Outputs'!K433</f>
        <v>0</v>
      </c>
      <c r="AOC12" s="41" t="n">
        <f aca="false">'5 - Project Outputs'!L433</f>
        <v>0</v>
      </c>
      <c r="AOD12" s="41" t="n">
        <f aca="false">'5 - Project Outputs'!M433</f>
        <v>0</v>
      </c>
      <c r="AOE12" s="41" t="n">
        <f aca="false">'5 - Project Outputs'!N433</f>
        <v>0</v>
      </c>
      <c r="AOF12" s="41" t="n">
        <f aca="false">'5 - Project Outputs'!O433</f>
        <v>0</v>
      </c>
      <c r="AOG12" s="41" t="n">
        <f aca="false">'5 - Project Outputs'!P433</f>
        <v>0</v>
      </c>
      <c r="AOH12" s="41" t="n">
        <f aca="false">'5 - Project Outputs'!Q433</f>
        <v>0</v>
      </c>
      <c r="AOI12" s="41" t="n">
        <f aca="false">'5 - Project Outputs'!R433</f>
        <v>0</v>
      </c>
      <c r="AOJ12" s="41" t="n">
        <f aca="false">'5 - Project Outputs'!S433</f>
        <v>0</v>
      </c>
      <c r="AOK12" s="41" t="n">
        <f aca="false">'5 - Project Outputs'!T433</f>
        <v>0</v>
      </c>
      <c r="AOL12" s="41" t="n">
        <f aca="false">'5 - Project Outputs'!U433</f>
        <v>0</v>
      </c>
      <c r="AOM12" s="41" t="n">
        <f aca="false">'5 - Project Outputs'!V433</f>
        <v>0</v>
      </c>
      <c r="AON12" s="41" t="n">
        <f aca="false">'5 - Project Outputs'!W433</f>
        <v>0</v>
      </c>
      <c r="AOO12" s="41" t="n">
        <f aca="false">'5 - Project Outputs'!X433</f>
        <v>0</v>
      </c>
      <c r="CZK12" s="41" t="n">
        <f aca="false">'7 - Risk Register'!C104</f>
        <v>0</v>
      </c>
      <c r="CZL12" s="41" t="n">
        <f aca="false">'7 - Risk Register'!D104</f>
        <v>0</v>
      </c>
      <c r="CZM12" s="41" t="n">
        <f aca="false">'7 - Risk Register'!E104</f>
        <v>0</v>
      </c>
      <c r="CZN12" s="41" t="n">
        <f aca="false">'7 - Risk Register'!F104</f>
        <v>0</v>
      </c>
      <c r="CZO12" s="41" t="n">
        <f aca="false">'7 - Risk Register'!G104</f>
        <v>0</v>
      </c>
      <c r="CZP12" s="41" t="n">
        <f aca="false">'7 - Risk Register'!H104</f>
        <v>0</v>
      </c>
      <c r="CZQ12" s="41" t="n">
        <f aca="false">'7 - Risk Register'!I104</f>
        <v>0</v>
      </c>
      <c r="CZR12" s="41" t="str">
        <f aca="false">'7 - Risk Register'!J104</f>
        <v/>
      </c>
      <c r="CZS12" s="41" t="n">
        <f aca="false">'7 - Risk Register'!K104</f>
        <v>0</v>
      </c>
      <c r="CZT12" s="41" t="n">
        <f aca="false">'7 - Risk Register'!L104</f>
        <v>0</v>
      </c>
      <c r="CZU12" s="41" t="n">
        <f aca="false">'7 - Risk Register'!M104</f>
        <v>0</v>
      </c>
      <c r="CZV12" s="41" t="str">
        <f aca="false">'7 - Risk Register'!N104</f>
        <v/>
      </c>
      <c r="CZW12" s="41" t="n">
        <f aca="false">'7 - Risk Register'!O104</f>
        <v>0</v>
      </c>
      <c r="CZX12" s="41" t="n">
        <f aca="false">'7 - Risk Register'!P104</f>
        <v>0</v>
      </c>
      <c r="CZY12" s="41" t="n">
        <f aca="false">'7 - Risk Register'!C105</f>
        <v>0</v>
      </c>
      <c r="CZZ12" s="41" t="n">
        <f aca="false">'7 - Risk Register'!D105</f>
        <v>0</v>
      </c>
      <c r="DAA12" s="41" t="n">
        <f aca="false">'7 - Risk Register'!E105</f>
        <v>0</v>
      </c>
      <c r="DAB12" s="41" t="n">
        <f aca="false">'7 - Risk Register'!F105</f>
        <v>0</v>
      </c>
      <c r="DAC12" s="41" t="n">
        <f aca="false">'7 - Risk Register'!G105</f>
        <v>0</v>
      </c>
      <c r="DAD12" s="41" t="n">
        <f aca="false">'7 - Risk Register'!H105</f>
        <v>0</v>
      </c>
      <c r="DAE12" s="41" t="n">
        <f aca="false">'7 - Risk Register'!I105</f>
        <v>0</v>
      </c>
      <c r="DAF12" s="41" t="str">
        <f aca="false">'7 - Risk Register'!J105</f>
        <v/>
      </c>
      <c r="DAG12" s="41" t="n">
        <f aca="false">'7 - Risk Register'!K105</f>
        <v>0</v>
      </c>
      <c r="DAH12" s="41" t="n">
        <f aca="false">'7 - Risk Register'!L105</f>
        <v>0</v>
      </c>
      <c r="DAI12" s="41" t="n">
        <f aca="false">'7 - Risk Register'!M105</f>
        <v>0</v>
      </c>
      <c r="DAJ12" s="41" t="str">
        <f aca="false">'7 - Risk Register'!N105</f>
        <v/>
      </c>
      <c r="DAK12" s="41" t="n">
        <f aca="false">'7 - Risk Register'!O105</f>
        <v>0</v>
      </c>
      <c r="DAL12" s="41" t="n">
        <f aca="false">'7 - Risk Register'!P105</f>
        <v>0</v>
      </c>
      <c r="DAM12" s="41" t="n">
        <f aca="false">'7 - Risk Register'!C106</f>
        <v>0</v>
      </c>
      <c r="DAN12" s="41" t="n">
        <f aca="false">'7 - Risk Register'!D106</f>
        <v>0</v>
      </c>
      <c r="DAO12" s="41" t="n">
        <f aca="false">'7 - Risk Register'!E106</f>
        <v>0</v>
      </c>
      <c r="DAP12" s="41" t="n">
        <f aca="false">'7 - Risk Register'!F106</f>
        <v>0</v>
      </c>
      <c r="DAQ12" s="41" t="n">
        <f aca="false">'7 - Risk Register'!G106</f>
        <v>0</v>
      </c>
      <c r="DAR12" s="41" t="n">
        <f aca="false">'7 - Risk Register'!H106</f>
        <v>0</v>
      </c>
      <c r="DAS12" s="41" t="n">
        <f aca="false">'7 - Risk Register'!I106</f>
        <v>0</v>
      </c>
      <c r="DAT12" s="41" t="str">
        <f aca="false">'7 - Risk Register'!J106</f>
        <v/>
      </c>
      <c r="DAU12" s="41" t="n">
        <f aca="false">'7 - Risk Register'!K106</f>
        <v>0</v>
      </c>
      <c r="DAV12" s="41" t="n">
        <f aca="false">'7 - Risk Register'!L106</f>
        <v>0</v>
      </c>
      <c r="DAW12" s="41" t="n">
        <f aca="false">'7 - Risk Register'!M106</f>
        <v>0</v>
      </c>
      <c r="DAX12" s="41" t="str">
        <f aca="false">'7 - Risk Register'!N106</f>
        <v/>
      </c>
      <c r="DAY12" s="41" t="n">
        <f aca="false">'7 - Risk Register'!O106</f>
        <v>0</v>
      </c>
      <c r="DAZ12" s="41" t="n">
        <f aca="false">'7 - Risk Register'!P106</f>
        <v>0</v>
      </c>
    </row>
    <row r="13" s="41" customFormat="true" ht="15" hidden="false" customHeight="false" outlineLevel="0" collapsed="false">
      <c r="A13" s="561" t="s">
        <v>3512</v>
      </c>
      <c r="R13" s="41" t="str">
        <f aca="false">'Project Lookup'!$C$14</f>
        <v/>
      </c>
      <c r="S13" s="41" t="str">
        <f aca="false">'Project Lookup'!$E$14</f>
        <v/>
      </c>
      <c r="T13" s="41" t="str">
        <f aca="false">'2 - Project Admin'!F38</f>
        <v>&lt; Select &gt;</v>
      </c>
      <c r="U13" s="41" t="str">
        <f aca="false">'2 - Project Admin'!G38</f>
        <v>&lt; Select &gt;</v>
      </c>
      <c r="V13" s="41" t="n">
        <f aca="false">'2 - Project Admin'!H38</f>
        <v>0</v>
      </c>
      <c r="W13" s="41" t="n">
        <f aca="false">'2 - Project Admin'!I38</f>
        <v>0</v>
      </c>
      <c r="X13" s="41" t="str">
        <f aca="false">'2 - Project Admin'!J38</f>
        <v>&lt; Select &gt;</v>
      </c>
      <c r="Y13" s="41" t="n">
        <f aca="false">'2 - Project Admin'!K38</f>
        <v>0</v>
      </c>
      <c r="Z13" s="41" t="n">
        <f aca="false">'2 - Project Admin'!L38</f>
        <v>0</v>
      </c>
      <c r="AJ13" s="565" t="n">
        <f aca="false">'3 - Programme Progress'!D31</f>
        <v>0</v>
      </c>
      <c r="AK13" s="41" t="n">
        <f aca="false">'3 - Programme Progress'!E31</f>
        <v>0</v>
      </c>
      <c r="AL13" s="41" t="e">
        <f aca="false">'3 - programme progress'!#ref!</f>
        <v>#VALUE!</v>
      </c>
      <c r="AM13" s="41" t="str">
        <f aca="false">'3 - Programme Progress'!F31</f>
        <v>&lt; Select &gt;</v>
      </c>
      <c r="AN13" s="41" t="str">
        <f aca="false">'3 - Programme Progress'!J31</f>
        <v>&lt; Select &gt;</v>
      </c>
      <c r="AO13" s="41" t="str">
        <f aca="false">'3 - Programme Progress'!K31</f>
        <v>&lt; Select &gt;</v>
      </c>
      <c r="AP13" s="41" t="str">
        <f aca="false">'3 - Programme Progress'!L31</f>
        <v>&lt; Select &gt;</v>
      </c>
      <c r="AQ13" s="41" t="n">
        <f aca="false">'3 - Programme Progress'!M31</f>
        <v>0</v>
      </c>
      <c r="AR13" s="41" t="n">
        <f aca="false">'3 - Programme Progress'!N31</f>
        <v>0</v>
      </c>
      <c r="AS13" s="41" t="n">
        <f aca="false">'3 - Programme Progress'!O31</f>
        <v>0</v>
      </c>
      <c r="AU13" s="566"/>
      <c r="AV13" s="566"/>
      <c r="AW13" s="566"/>
      <c r="AX13" s="566"/>
      <c r="AY13" s="566"/>
      <c r="AZ13" s="566"/>
      <c r="BA13" s="566"/>
      <c r="BB13" s="566"/>
      <c r="BC13" s="566"/>
      <c r="BD13" s="566"/>
      <c r="BE13" s="566"/>
      <c r="BF13" s="566"/>
      <c r="BG13" s="566"/>
      <c r="BH13" s="566"/>
      <c r="BI13" s="566"/>
      <c r="BJ13" s="566"/>
      <c r="BK13" s="566"/>
      <c r="BS13" s="41" t="n">
        <f aca="false">'4a - Funding Profiles'!F346</f>
        <v>0</v>
      </c>
      <c r="BT13" s="41" t="n">
        <f aca="false">'4a - Funding Profiles'!G346</f>
        <v>0</v>
      </c>
      <c r="BU13" s="41" t="n">
        <f aca="false">'4a - Funding Profiles'!H346</f>
        <v>0</v>
      </c>
      <c r="BV13" s="41" t="n">
        <f aca="false">'4a - Funding Profiles'!I346</f>
        <v>0</v>
      </c>
      <c r="BW13" s="41" t="n">
        <f aca="false">'4a - Funding Profiles'!J346</f>
        <v>0</v>
      </c>
      <c r="BX13" s="41" t="n">
        <f aca="false">'4a - Funding Profiles'!K346</f>
        <v>0</v>
      </c>
      <c r="BY13" s="41" t="n">
        <f aca="false">'4a - Funding Profiles'!L346</f>
        <v>0</v>
      </c>
      <c r="BZ13" s="41" t="n">
        <f aca="false">'4a - Funding Profiles'!M346</f>
        <v>0</v>
      </c>
      <c r="CA13" s="41" t="n">
        <f aca="false">'4a - Funding Profiles'!N346</f>
        <v>0</v>
      </c>
      <c r="CB13" s="41" t="n">
        <f aca="false">'4a - Funding Profiles'!O346</f>
        <v>0</v>
      </c>
      <c r="CC13" s="41" t="n">
        <f aca="false">'4a - Funding Profiles'!P346</f>
        <v>0</v>
      </c>
      <c r="CD13" s="41" t="n">
        <f aca="false">'4a - Funding Profiles'!Q346</f>
        <v>0</v>
      </c>
      <c r="CE13" s="41" t="n">
        <f aca="false">'4a - Funding Profiles'!R346</f>
        <v>0</v>
      </c>
      <c r="CF13" s="41" t="n">
        <f aca="false">'4a - Funding Profiles'!S346</f>
        <v>0</v>
      </c>
      <c r="CG13" s="41" t="n">
        <f aca="false">'4a - Funding Profiles'!T346</f>
        <v>0</v>
      </c>
      <c r="CH13" s="41" t="n">
        <f aca="false">'4a - Funding Profiles'!U346</f>
        <v>0</v>
      </c>
      <c r="CI13" s="41" t="n">
        <f aca="false">'4a - Funding Profiles'!V346</f>
        <v>0</v>
      </c>
      <c r="CJ13" s="41" t="n">
        <f aca="false">'4a - Funding Profiles'!W346</f>
        <v>0</v>
      </c>
      <c r="CK13" s="41" t="n">
        <f aca="false">'4a - Funding Profiles'!X346</f>
        <v>0</v>
      </c>
      <c r="CL13" s="41" t="n">
        <f aca="false">'4a - Funding Profiles'!Y346</f>
        <v>0</v>
      </c>
      <c r="CM13" s="41" t="n">
        <f aca="false">'4a - Funding Profiles'!Z346</f>
        <v>0</v>
      </c>
      <c r="CN13" s="41" t="n">
        <f aca="false">'4a - Funding Profiles'!F347</f>
        <v>0</v>
      </c>
      <c r="CO13" s="41" t="n">
        <f aca="false">'4a - Funding Profiles'!G347</f>
        <v>0</v>
      </c>
      <c r="CP13" s="41" t="n">
        <f aca="false">'4a - Funding Profiles'!H347</f>
        <v>0</v>
      </c>
      <c r="CQ13" s="41" t="n">
        <f aca="false">'4a - Funding Profiles'!I347</f>
        <v>0</v>
      </c>
      <c r="CR13" s="41" t="n">
        <f aca="false">'4a - Funding Profiles'!J347</f>
        <v>0</v>
      </c>
      <c r="CS13" s="41" t="n">
        <f aca="false">'4a - Funding Profiles'!K347</f>
        <v>0</v>
      </c>
      <c r="CT13" s="41" t="n">
        <f aca="false">'4a - Funding Profiles'!L347</f>
        <v>0</v>
      </c>
      <c r="CU13" s="41" t="n">
        <f aca="false">'4a - Funding Profiles'!M347</f>
        <v>0</v>
      </c>
      <c r="CV13" s="41" t="n">
        <f aca="false">'4a - Funding Profiles'!N347</f>
        <v>0</v>
      </c>
      <c r="CW13" s="41" t="n">
        <f aca="false">'4a - Funding Profiles'!O347</f>
        <v>0</v>
      </c>
      <c r="CX13" s="41" t="n">
        <f aca="false">'4a - Funding Profiles'!P347</f>
        <v>0</v>
      </c>
      <c r="CY13" s="41" t="n">
        <f aca="false">'4a - Funding Profiles'!Q347</f>
        <v>0</v>
      </c>
      <c r="CZ13" s="41" t="n">
        <f aca="false">'4a - Funding Profiles'!R347</f>
        <v>0</v>
      </c>
      <c r="DA13" s="41" t="n">
        <f aca="false">'4a - Funding Profiles'!S347</f>
        <v>0</v>
      </c>
      <c r="DB13" s="41" t="n">
        <f aca="false">'4a - Funding Profiles'!T347</f>
        <v>0</v>
      </c>
      <c r="DC13" s="41" t="n">
        <f aca="false">'4a - Funding Profiles'!U347</f>
        <v>0</v>
      </c>
      <c r="DD13" s="41" t="n">
        <f aca="false">'4a - Funding Profiles'!V347</f>
        <v>0</v>
      </c>
      <c r="DE13" s="41" t="n">
        <f aca="false">'4a - Funding Profiles'!W347</f>
        <v>0</v>
      </c>
      <c r="DF13" s="41" t="n">
        <f aca="false">'4a - Funding Profiles'!X347</f>
        <v>0</v>
      </c>
      <c r="DG13" s="41" t="n">
        <f aca="false">'4a - Funding Profiles'!Y347</f>
        <v>0</v>
      </c>
      <c r="DH13" s="41" t="n">
        <f aca="false">'4a - Funding Profiles'!Z347</f>
        <v>0</v>
      </c>
      <c r="DI13" s="41" t="n">
        <f aca="false">'4a - Funding Profiles'!F348</f>
        <v>0</v>
      </c>
      <c r="DJ13" s="41" t="n">
        <f aca="false">'4a - Funding Profiles'!G348</f>
        <v>0</v>
      </c>
      <c r="DK13" s="41" t="n">
        <f aca="false">'4a - Funding Profiles'!H348</f>
        <v>0</v>
      </c>
      <c r="DL13" s="41" t="n">
        <f aca="false">'4a - Funding Profiles'!I348</f>
        <v>0</v>
      </c>
      <c r="DM13" s="41" t="n">
        <f aca="false">'4a - Funding Profiles'!J348</f>
        <v>0</v>
      </c>
      <c r="DN13" s="41" t="n">
        <f aca="false">'4a - Funding Profiles'!K348</f>
        <v>0</v>
      </c>
      <c r="DO13" s="41" t="n">
        <f aca="false">'4a - Funding Profiles'!L348</f>
        <v>0</v>
      </c>
      <c r="DP13" s="41" t="n">
        <f aca="false">'4a - Funding Profiles'!M348</f>
        <v>0</v>
      </c>
      <c r="DQ13" s="41" t="n">
        <f aca="false">'4a - Funding Profiles'!N348</f>
        <v>0</v>
      </c>
      <c r="DR13" s="41" t="n">
        <f aca="false">'4a - Funding Profiles'!O348</f>
        <v>0</v>
      </c>
      <c r="DS13" s="41" t="n">
        <f aca="false">'4a - Funding Profiles'!P348</f>
        <v>0</v>
      </c>
      <c r="DT13" s="41" t="n">
        <f aca="false">'4a - Funding Profiles'!Q348</f>
        <v>0</v>
      </c>
      <c r="DU13" s="41" t="n">
        <f aca="false">'4a - Funding Profiles'!R348</f>
        <v>0</v>
      </c>
      <c r="DV13" s="41" t="n">
        <f aca="false">'4a - Funding Profiles'!S348</f>
        <v>0</v>
      </c>
      <c r="DW13" s="41" t="n">
        <f aca="false">'4a - Funding Profiles'!T348</f>
        <v>0</v>
      </c>
      <c r="DX13" s="41" t="n">
        <f aca="false">'4a - Funding Profiles'!U348</f>
        <v>0</v>
      </c>
      <c r="DY13" s="41" t="n">
        <f aca="false">'4a - Funding Profiles'!V348</f>
        <v>0</v>
      </c>
      <c r="DZ13" s="41" t="n">
        <f aca="false">'4a - Funding Profiles'!W348</f>
        <v>0</v>
      </c>
      <c r="EA13" s="41" t="n">
        <f aca="false">'4a - Funding Profiles'!X348</f>
        <v>0</v>
      </c>
      <c r="EB13" s="41" t="n">
        <f aca="false">'4a - Funding Profiles'!Y348</f>
        <v>0</v>
      </c>
      <c r="EC13" s="41" t="n">
        <f aca="false">'4a - Funding Profiles'!Z348</f>
        <v>0</v>
      </c>
      <c r="ED13" s="41" t="n">
        <f aca="false">'4a - Funding Profiles'!F349</f>
        <v>0</v>
      </c>
      <c r="EE13" s="41" t="n">
        <f aca="false">'4a - Funding Profiles'!G349</f>
        <v>0</v>
      </c>
      <c r="EF13" s="41" t="n">
        <f aca="false">'4a - Funding Profiles'!H349</f>
        <v>0</v>
      </c>
      <c r="EG13" s="41" t="n">
        <f aca="false">'4a - Funding Profiles'!I349</f>
        <v>0</v>
      </c>
      <c r="EH13" s="41" t="n">
        <f aca="false">'4a - Funding Profiles'!J349</f>
        <v>0</v>
      </c>
      <c r="EI13" s="41" t="n">
        <f aca="false">'4a - Funding Profiles'!K349</f>
        <v>0</v>
      </c>
      <c r="EJ13" s="41" t="n">
        <f aca="false">'4a - Funding Profiles'!L349</f>
        <v>0</v>
      </c>
      <c r="EK13" s="41" t="n">
        <f aca="false">'4a - Funding Profiles'!M349</f>
        <v>0</v>
      </c>
      <c r="EL13" s="41" t="n">
        <f aca="false">'4a - Funding Profiles'!N349</f>
        <v>0</v>
      </c>
      <c r="EM13" s="41" t="n">
        <f aca="false">'4a - Funding Profiles'!O349</f>
        <v>0</v>
      </c>
      <c r="EN13" s="41" t="n">
        <f aca="false">'4a - Funding Profiles'!P349</f>
        <v>0</v>
      </c>
      <c r="EO13" s="41" t="n">
        <f aca="false">'4a - Funding Profiles'!Q349</f>
        <v>0</v>
      </c>
      <c r="EP13" s="41" t="n">
        <f aca="false">'4a - Funding Profiles'!R349</f>
        <v>0</v>
      </c>
      <c r="EQ13" s="41" t="n">
        <f aca="false">'4a - Funding Profiles'!S349</f>
        <v>0</v>
      </c>
      <c r="ER13" s="41" t="n">
        <f aca="false">'4a - Funding Profiles'!T349</f>
        <v>0</v>
      </c>
      <c r="ES13" s="41" t="n">
        <f aca="false">'4a - Funding Profiles'!U349</f>
        <v>0</v>
      </c>
      <c r="ET13" s="41" t="n">
        <f aca="false">'4a - Funding Profiles'!V349</f>
        <v>0</v>
      </c>
      <c r="EU13" s="41" t="n">
        <f aca="false">'4a - Funding Profiles'!W349</f>
        <v>0</v>
      </c>
      <c r="EV13" s="41" t="n">
        <f aca="false">'4a - Funding Profiles'!X349</f>
        <v>0</v>
      </c>
      <c r="EW13" s="41" t="n">
        <f aca="false">'4a - Funding Profiles'!Y349</f>
        <v>0</v>
      </c>
      <c r="EX13" s="41" t="n">
        <f aca="false">'4a - Funding Profiles'!Z349</f>
        <v>0</v>
      </c>
      <c r="EY13" s="41" t="n">
        <f aca="false">'4a - Funding Profiles'!F350</f>
        <v>0</v>
      </c>
      <c r="EZ13" s="41" t="n">
        <f aca="false">'4a - Funding Profiles'!G350</f>
        <v>0</v>
      </c>
      <c r="FA13" s="41" t="n">
        <f aca="false">'4a - Funding Profiles'!H350</f>
        <v>0</v>
      </c>
      <c r="FB13" s="41" t="n">
        <f aca="false">'4a - Funding Profiles'!I350</f>
        <v>0</v>
      </c>
      <c r="FC13" s="41" t="n">
        <f aca="false">'4a - Funding Profiles'!J350</f>
        <v>0</v>
      </c>
      <c r="FD13" s="41" t="n">
        <f aca="false">'4a - Funding Profiles'!K350</f>
        <v>0</v>
      </c>
      <c r="FE13" s="41" t="n">
        <f aca="false">'4a - Funding Profiles'!L350</f>
        <v>0</v>
      </c>
      <c r="FF13" s="41" t="n">
        <f aca="false">'4a - Funding Profiles'!M350</f>
        <v>0</v>
      </c>
      <c r="FG13" s="41" t="n">
        <f aca="false">'4a - Funding Profiles'!N350</f>
        <v>0</v>
      </c>
      <c r="FH13" s="41" t="n">
        <f aca="false">'4a - Funding Profiles'!O350</f>
        <v>0</v>
      </c>
      <c r="FI13" s="41" t="n">
        <f aca="false">'4a - Funding Profiles'!P350</f>
        <v>0</v>
      </c>
      <c r="FJ13" s="41" t="n">
        <f aca="false">'4a - Funding Profiles'!Q350</f>
        <v>0</v>
      </c>
      <c r="FK13" s="41" t="n">
        <f aca="false">'4a - Funding Profiles'!R350</f>
        <v>0</v>
      </c>
      <c r="FL13" s="41" t="n">
        <f aca="false">'4a - Funding Profiles'!S350</f>
        <v>0</v>
      </c>
      <c r="FM13" s="41" t="n">
        <f aca="false">'4a - Funding Profiles'!T350</f>
        <v>0</v>
      </c>
      <c r="FN13" s="41" t="n">
        <f aca="false">'4a - Funding Profiles'!U350</f>
        <v>0</v>
      </c>
      <c r="FO13" s="41" t="n">
        <f aca="false">'4a - Funding Profiles'!V350</f>
        <v>0</v>
      </c>
      <c r="FP13" s="41" t="n">
        <f aca="false">'4a - Funding Profiles'!W350</f>
        <v>0</v>
      </c>
      <c r="FQ13" s="41" t="n">
        <f aca="false">'4a - Funding Profiles'!X350</f>
        <v>0</v>
      </c>
      <c r="FR13" s="41" t="n">
        <f aca="false">'4a - Funding Profiles'!Y350</f>
        <v>0</v>
      </c>
      <c r="FS13" s="41" t="n">
        <f aca="false">'4a - Funding Profiles'!Z350</f>
        <v>0</v>
      </c>
      <c r="FT13" s="41" t="n">
        <f aca="false">'4a - Funding Profiles'!F351</f>
        <v>0</v>
      </c>
      <c r="FU13" s="41" t="n">
        <f aca="false">'4a - Funding Profiles'!G351</f>
        <v>0</v>
      </c>
      <c r="FV13" s="41" t="n">
        <f aca="false">'4a - Funding Profiles'!H351</f>
        <v>0</v>
      </c>
      <c r="FW13" s="41" t="n">
        <f aca="false">'4a - Funding Profiles'!I351</f>
        <v>0</v>
      </c>
      <c r="FX13" s="41" t="n">
        <f aca="false">'4a - Funding Profiles'!J351</f>
        <v>0</v>
      </c>
      <c r="FY13" s="41" t="n">
        <f aca="false">'4a - Funding Profiles'!K351</f>
        <v>0</v>
      </c>
      <c r="FZ13" s="41" t="n">
        <f aca="false">'4a - Funding Profiles'!L351</f>
        <v>0</v>
      </c>
      <c r="GA13" s="41" t="n">
        <f aca="false">'4a - Funding Profiles'!M351</f>
        <v>0</v>
      </c>
      <c r="GB13" s="41" t="n">
        <f aca="false">'4a - Funding Profiles'!N351</f>
        <v>0</v>
      </c>
      <c r="GC13" s="41" t="n">
        <f aca="false">'4a - Funding Profiles'!O351</f>
        <v>0</v>
      </c>
      <c r="GD13" s="41" t="n">
        <f aca="false">'4a - Funding Profiles'!P351</f>
        <v>0</v>
      </c>
      <c r="GE13" s="41" t="n">
        <f aca="false">'4a - Funding Profiles'!Q351</f>
        <v>0</v>
      </c>
      <c r="GF13" s="41" t="n">
        <f aca="false">'4a - Funding Profiles'!R351</f>
        <v>0</v>
      </c>
      <c r="GG13" s="41" t="n">
        <f aca="false">'4a - Funding Profiles'!S351</f>
        <v>0</v>
      </c>
      <c r="GH13" s="41" t="n">
        <f aca="false">'4a - Funding Profiles'!T351</f>
        <v>0</v>
      </c>
      <c r="GI13" s="41" t="n">
        <f aca="false">'4a - Funding Profiles'!U351</f>
        <v>0</v>
      </c>
      <c r="GJ13" s="41" t="n">
        <f aca="false">'4a - Funding Profiles'!V351</f>
        <v>0</v>
      </c>
      <c r="GK13" s="41" t="n">
        <f aca="false">'4a - Funding Profiles'!W351</f>
        <v>0</v>
      </c>
      <c r="GL13" s="41" t="n">
        <f aca="false">'4a - Funding Profiles'!X351</f>
        <v>0</v>
      </c>
      <c r="GM13" s="41" t="n">
        <f aca="false">'4a - Funding Profiles'!Y351</f>
        <v>0</v>
      </c>
      <c r="GN13" s="41" t="n">
        <f aca="false">'4a - Funding Profiles'!Z351</f>
        <v>0</v>
      </c>
      <c r="GO13" s="41" t="n">
        <f aca="false">'4a - Funding Profiles'!F352</f>
        <v>0</v>
      </c>
      <c r="GP13" s="41" t="n">
        <f aca="false">'4a - Funding Profiles'!G352</f>
        <v>0</v>
      </c>
      <c r="GQ13" s="41" t="n">
        <f aca="false">'4a - Funding Profiles'!H352</f>
        <v>0</v>
      </c>
      <c r="GR13" s="41" t="n">
        <f aca="false">'4a - Funding Profiles'!I352</f>
        <v>0</v>
      </c>
      <c r="GS13" s="41" t="n">
        <f aca="false">'4a - Funding Profiles'!J352</f>
        <v>0</v>
      </c>
      <c r="GT13" s="41" t="n">
        <f aca="false">'4a - Funding Profiles'!K352</f>
        <v>0</v>
      </c>
      <c r="GU13" s="41" t="n">
        <f aca="false">'4a - Funding Profiles'!L352</f>
        <v>0</v>
      </c>
      <c r="GV13" s="41" t="n">
        <f aca="false">'4a - Funding Profiles'!M352</f>
        <v>0</v>
      </c>
      <c r="GW13" s="41" t="n">
        <f aca="false">'4a - Funding Profiles'!N352</f>
        <v>0</v>
      </c>
      <c r="GX13" s="41" t="n">
        <f aca="false">'4a - Funding Profiles'!O352</f>
        <v>0</v>
      </c>
      <c r="GY13" s="41" t="n">
        <f aca="false">'4a - Funding Profiles'!P352</f>
        <v>0</v>
      </c>
      <c r="GZ13" s="41" t="n">
        <f aca="false">'4a - Funding Profiles'!Q352</f>
        <v>0</v>
      </c>
      <c r="HA13" s="41" t="n">
        <f aca="false">'4a - Funding Profiles'!R352</f>
        <v>0</v>
      </c>
      <c r="HB13" s="41" t="n">
        <f aca="false">'4a - Funding Profiles'!S352</f>
        <v>0</v>
      </c>
      <c r="HC13" s="41" t="n">
        <f aca="false">'4a - Funding Profiles'!T352</f>
        <v>0</v>
      </c>
      <c r="HD13" s="41" t="n">
        <f aca="false">'4a - Funding Profiles'!U352</f>
        <v>0</v>
      </c>
      <c r="HE13" s="41" t="n">
        <f aca="false">'4a - Funding Profiles'!V352</f>
        <v>0</v>
      </c>
      <c r="HF13" s="41" t="n">
        <f aca="false">'4a - Funding Profiles'!W352</f>
        <v>0</v>
      </c>
      <c r="HG13" s="41" t="n">
        <f aca="false">'4a - Funding Profiles'!X352</f>
        <v>0</v>
      </c>
      <c r="HH13" s="41" t="n">
        <f aca="false">'4a - Funding Profiles'!Y352</f>
        <v>0</v>
      </c>
      <c r="HI13" s="41" t="n">
        <f aca="false">'4a - Funding Profiles'!Z352</f>
        <v>0</v>
      </c>
      <c r="HJ13" s="41" t="n">
        <f aca="false">'4a - Funding Profiles'!F353</f>
        <v>0</v>
      </c>
      <c r="HK13" s="41" t="n">
        <f aca="false">'4a - Funding Profiles'!G353</f>
        <v>0</v>
      </c>
      <c r="HL13" s="41" t="n">
        <f aca="false">'4a - Funding Profiles'!H353</f>
        <v>0</v>
      </c>
      <c r="HM13" s="41" t="n">
        <f aca="false">'4a - Funding Profiles'!I353</f>
        <v>0</v>
      </c>
      <c r="HN13" s="41" t="n">
        <f aca="false">'4a - Funding Profiles'!J353</f>
        <v>0</v>
      </c>
      <c r="HO13" s="41" t="n">
        <f aca="false">'4a - Funding Profiles'!K353</f>
        <v>0</v>
      </c>
      <c r="HP13" s="41" t="n">
        <f aca="false">'4a - Funding Profiles'!L353</f>
        <v>0</v>
      </c>
      <c r="HQ13" s="41" t="n">
        <f aca="false">'4a - Funding Profiles'!M353</f>
        <v>0</v>
      </c>
      <c r="HR13" s="41" t="n">
        <f aca="false">'4a - Funding Profiles'!N353</f>
        <v>0</v>
      </c>
      <c r="HS13" s="41" t="n">
        <f aca="false">'4a - Funding Profiles'!O353</f>
        <v>0</v>
      </c>
      <c r="HT13" s="41" t="n">
        <f aca="false">'4a - Funding Profiles'!P353</f>
        <v>0</v>
      </c>
      <c r="HU13" s="41" t="n">
        <f aca="false">'4a - Funding Profiles'!Q353</f>
        <v>0</v>
      </c>
      <c r="HV13" s="41" t="n">
        <f aca="false">'4a - Funding Profiles'!R353</f>
        <v>0</v>
      </c>
      <c r="HW13" s="41" t="n">
        <f aca="false">'4a - Funding Profiles'!S353</f>
        <v>0</v>
      </c>
      <c r="HX13" s="41" t="n">
        <f aca="false">'4a - Funding Profiles'!T353</f>
        <v>0</v>
      </c>
      <c r="HY13" s="41" t="n">
        <f aca="false">'4a - Funding Profiles'!U353</f>
        <v>0</v>
      </c>
      <c r="HZ13" s="41" t="n">
        <f aca="false">'4a - Funding Profiles'!V353</f>
        <v>0</v>
      </c>
      <c r="IA13" s="41" t="n">
        <f aca="false">'4a - Funding Profiles'!W353</f>
        <v>0</v>
      </c>
      <c r="IB13" s="41" t="n">
        <f aca="false">'4a - Funding Profiles'!X353</f>
        <v>0</v>
      </c>
      <c r="IC13" s="41" t="n">
        <f aca="false">'4a - Funding Profiles'!Y353</f>
        <v>0</v>
      </c>
      <c r="ID13" s="41" t="n">
        <f aca="false">'4a - Funding Profiles'!Z353</f>
        <v>0</v>
      </c>
      <c r="KP13" s="41" t="n">
        <f aca="false">'4a - Funding Profiles'!C358</f>
        <v>0</v>
      </c>
      <c r="KQ13" s="41" t="n">
        <f aca="false">'4a - Funding Profiles'!D358</f>
        <v>0</v>
      </c>
      <c r="KR13" s="41" t="n">
        <f aca="false">'4a - Funding Profiles'!E358</f>
        <v>0</v>
      </c>
      <c r="KS13" s="41" t="n">
        <f aca="false">'4a - Funding Profiles'!F358</f>
        <v>0</v>
      </c>
      <c r="KT13" s="41" t="n">
        <f aca="false">'4a - Funding Profiles'!G358</f>
        <v>0</v>
      </c>
      <c r="KU13" s="41" t="n">
        <f aca="false">'4a - Funding Profiles'!H358</f>
        <v>0</v>
      </c>
      <c r="KV13" s="41" t="n">
        <f aca="false">'4a - Funding Profiles'!I358</f>
        <v>0</v>
      </c>
      <c r="KW13" s="41" t="n">
        <f aca="false">'4a - Funding Profiles'!J358</f>
        <v>0</v>
      </c>
      <c r="KX13" s="41" t="n">
        <f aca="false">'4a - Funding Profiles'!K358</f>
        <v>0</v>
      </c>
      <c r="KY13" s="41" t="n">
        <f aca="false">'4a - Funding Profiles'!L358</f>
        <v>0</v>
      </c>
      <c r="KZ13" s="41" t="n">
        <f aca="false">'4a - Funding Profiles'!M358</f>
        <v>0</v>
      </c>
      <c r="LA13" s="41" t="n">
        <f aca="false">'4a - Funding Profiles'!N358</f>
        <v>0</v>
      </c>
      <c r="LB13" s="41" t="n">
        <f aca="false">'4a - Funding Profiles'!O358</f>
        <v>0</v>
      </c>
      <c r="LC13" s="41" t="n">
        <f aca="false">'4a - Funding Profiles'!P358</f>
        <v>0</v>
      </c>
      <c r="LD13" s="41" t="n">
        <f aca="false">'4a - Funding Profiles'!Q358</f>
        <v>0</v>
      </c>
      <c r="LE13" s="41" t="n">
        <f aca="false">'4a - Funding Profiles'!R358</f>
        <v>0</v>
      </c>
      <c r="LF13" s="41" t="n">
        <f aca="false">'4a - Funding Profiles'!S358</f>
        <v>0</v>
      </c>
      <c r="LG13" s="41" t="n">
        <f aca="false">'4a - Funding Profiles'!T358</f>
        <v>0</v>
      </c>
      <c r="LH13" s="41" t="n">
        <f aca="false">'4a - Funding Profiles'!U358</f>
        <v>0</v>
      </c>
      <c r="LI13" s="41" t="n">
        <f aca="false">'4a - Funding Profiles'!V358</f>
        <v>0</v>
      </c>
      <c r="LJ13" s="41" t="n">
        <f aca="false">'4a - Funding Profiles'!W358</f>
        <v>0</v>
      </c>
      <c r="LK13" s="41" t="n">
        <f aca="false">'4a - Funding Profiles'!X358</f>
        <v>0</v>
      </c>
      <c r="LL13" s="41" t="n">
        <f aca="false">'4a - Funding Profiles'!Y358</f>
        <v>0</v>
      </c>
      <c r="LM13" s="41" t="n">
        <f aca="false">'4a - Funding Profiles'!Z358</f>
        <v>0</v>
      </c>
      <c r="LN13" s="41" t="n">
        <f aca="false">'4a - Funding Profiles'!C359</f>
        <v>0</v>
      </c>
      <c r="LO13" s="41" t="n">
        <f aca="false">'4a - Funding Profiles'!D359</f>
        <v>0</v>
      </c>
      <c r="LP13" s="41" t="n">
        <f aca="false">'4a - Funding Profiles'!E359</f>
        <v>0</v>
      </c>
      <c r="LQ13" s="41" t="n">
        <f aca="false">'4a - Funding Profiles'!F359</f>
        <v>0</v>
      </c>
      <c r="LR13" s="41" t="n">
        <f aca="false">'4a - Funding Profiles'!G359</f>
        <v>0</v>
      </c>
      <c r="LS13" s="41" t="n">
        <f aca="false">'4a - Funding Profiles'!H359</f>
        <v>0</v>
      </c>
      <c r="LT13" s="41" t="n">
        <f aca="false">'4a - Funding Profiles'!I359</f>
        <v>0</v>
      </c>
      <c r="LU13" s="41" t="n">
        <f aca="false">'4a - Funding Profiles'!J359</f>
        <v>0</v>
      </c>
      <c r="LV13" s="41" t="n">
        <f aca="false">'4a - Funding Profiles'!K359</f>
        <v>0</v>
      </c>
      <c r="LW13" s="41" t="n">
        <f aca="false">'4a - Funding Profiles'!L359</f>
        <v>0</v>
      </c>
      <c r="LX13" s="41" t="n">
        <f aca="false">'4a - Funding Profiles'!M359</f>
        <v>0</v>
      </c>
      <c r="LY13" s="41" t="n">
        <f aca="false">'4a - Funding Profiles'!N359</f>
        <v>0</v>
      </c>
      <c r="LZ13" s="41" t="n">
        <f aca="false">'4a - Funding Profiles'!O359</f>
        <v>0</v>
      </c>
      <c r="MA13" s="41" t="n">
        <f aca="false">'4a - Funding Profiles'!P359</f>
        <v>0</v>
      </c>
      <c r="MB13" s="41" t="n">
        <f aca="false">'4a - Funding Profiles'!Q359</f>
        <v>0</v>
      </c>
      <c r="MC13" s="41" t="n">
        <f aca="false">'4a - Funding Profiles'!R359</f>
        <v>0</v>
      </c>
      <c r="MD13" s="41" t="n">
        <f aca="false">'4a - Funding Profiles'!S359</f>
        <v>0</v>
      </c>
      <c r="ME13" s="41" t="n">
        <f aca="false">'4a - Funding Profiles'!T359</f>
        <v>0</v>
      </c>
      <c r="MF13" s="41" t="n">
        <f aca="false">'4a - Funding Profiles'!U359</f>
        <v>0</v>
      </c>
      <c r="MG13" s="41" t="n">
        <f aca="false">'4a - Funding Profiles'!V359</f>
        <v>0</v>
      </c>
      <c r="MH13" s="41" t="n">
        <f aca="false">'4a - Funding Profiles'!W359</f>
        <v>0</v>
      </c>
      <c r="MI13" s="41" t="n">
        <f aca="false">'4a - Funding Profiles'!X359</f>
        <v>0</v>
      </c>
      <c r="MJ13" s="41" t="n">
        <f aca="false">'4a - Funding Profiles'!Y359</f>
        <v>0</v>
      </c>
      <c r="MK13" s="41" t="n">
        <f aca="false">'4a - Funding Profiles'!Z359</f>
        <v>0</v>
      </c>
      <c r="ML13" s="41" t="n">
        <f aca="false">'4a - Funding Profiles'!C360</f>
        <v>0</v>
      </c>
      <c r="MM13" s="41" t="n">
        <f aca="false">'4a - Funding Profiles'!D360</f>
        <v>0</v>
      </c>
      <c r="MN13" s="41" t="n">
        <f aca="false">'4a - Funding Profiles'!E360</f>
        <v>0</v>
      </c>
      <c r="MO13" s="41" t="n">
        <f aca="false">'4a - Funding Profiles'!F360</f>
        <v>0</v>
      </c>
      <c r="MP13" s="41" t="n">
        <f aca="false">'4a - Funding Profiles'!G360</f>
        <v>0</v>
      </c>
      <c r="MQ13" s="41" t="n">
        <f aca="false">'4a - Funding Profiles'!H360</f>
        <v>0</v>
      </c>
      <c r="MR13" s="41" t="n">
        <f aca="false">'4a - Funding Profiles'!I360</f>
        <v>0</v>
      </c>
      <c r="MS13" s="41" t="n">
        <f aca="false">'4a - Funding Profiles'!J360</f>
        <v>0</v>
      </c>
      <c r="MT13" s="41" t="n">
        <f aca="false">'4a - Funding Profiles'!K360</f>
        <v>0</v>
      </c>
      <c r="MU13" s="41" t="n">
        <f aca="false">'4a - Funding Profiles'!L360</f>
        <v>0</v>
      </c>
      <c r="MV13" s="41" t="n">
        <f aca="false">'4a - Funding Profiles'!M360</f>
        <v>0</v>
      </c>
      <c r="MW13" s="41" t="n">
        <f aca="false">'4a - Funding Profiles'!N360</f>
        <v>0</v>
      </c>
      <c r="MX13" s="41" t="n">
        <f aca="false">'4a - Funding Profiles'!O360</f>
        <v>0</v>
      </c>
      <c r="MY13" s="41" t="n">
        <f aca="false">'4a - Funding Profiles'!P360</f>
        <v>0</v>
      </c>
      <c r="MZ13" s="41" t="n">
        <f aca="false">'4a - Funding Profiles'!Q360</f>
        <v>0</v>
      </c>
      <c r="NA13" s="41" t="n">
        <f aca="false">'4a - Funding Profiles'!R360</f>
        <v>0</v>
      </c>
      <c r="NB13" s="41" t="n">
        <f aca="false">'4a - Funding Profiles'!S360</f>
        <v>0</v>
      </c>
      <c r="NC13" s="41" t="n">
        <f aca="false">'4a - Funding Profiles'!T360</f>
        <v>0</v>
      </c>
      <c r="ND13" s="41" t="n">
        <f aca="false">'4a - Funding Profiles'!U360</f>
        <v>0</v>
      </c>
      <c r="NE13" s="41" t="n">
        <f aca="false">'4a - Funding Profiles'!V360</f>
        <v>0</v>
      </c>
      <c r="NF13" s="41" t="n">
        <f aca="false">'4a - Funding Profiles'!W360</f>
        <v>0</v>
      </c>
      <c r="NG13" s="41" t="n">
        <f aca="false">'4a - Funding Profiles'!X360</f>
        <v>0</v>
      </c>
      <c r="NH13" s="41" t="n">
        <f aca="false">'4a - Funding Profiles'!Y360</f>
        <v>0</v>
      </c>
      <c r="NI13" s="41" t="n">
        <f aca="false">'4a - Funding Profiles'!Z360</f>
        <v>0</v>
      </c>
      <c r="NJ13" s="41" t="n">
        <f aca="false">'4a - Funding Profiles'!C361</f>
        <v>0</v>
      </c>
      <c r="NK13" s="41" t="n">
        <f aca="false">'4a - Funding Profiles'!D361</f>
        <v>0</v>
      </c>
      <c r="NL13" s="41" t="n">
        <f aca="false">'4a - Funding Profiles'!E361</f>
        <v>0</v>
      </c>
      <c r="NM13" s="41" t="n">
        <f aca="false">'4a - Funding Profiles'!F361</f>
        <v>0</v>
      </c>
      <c r="NN13" s="41" t="n">
        <f aca="false">'4a - Funding Profiles'!G361</f>
        <v>0</v>
      </c>
      <c r="NO13" s="41" t="n">
        <f aca="false">'4a - Funding Profiles'!H361</f>
        <v>0</v>
      </c>
      <c r="NP13" s="41" t="n">
        <f aca="false">'4a - Funding Profiles'!I361</f>
        <v>0</v>
      </c>
      <c r="NQ13" s="41" t="n">
        <f aca="false">'4a - Funding Profiles'!J361</f>
        <v>0</v>
      </c>
      <c r="NR13" s="41" t="n">
        <f aca="false">'4a - Funding Profiles'!K361</f>
        <v>0</v>
      </c>
      <c r="NS13" s="41" t="n">
        <f aca="false">'4a - Funding Profiles'!L361</f>
        <v>0</v>
      </c>
      <c r="NT13" s="41" t="n">
        <f aca="false">'4a - Funding Profiles'!M361</f>
        <v>0</v>
      </c>
      <c r="NU13" s="41" t="n">
        <f aca="false">'4a - Funding Profiles'!N361</f>
        <v>0</v>
      </c>
      <c r="NV13" s="41" t="n">
        <f aca="false">'4a - Funding Profiles'!O361</f>
        <v>0</v>
      </c>
      <c r="NW13" s="41" t="n">
        <f aca="false">'4a - Funding Profiles'!P361</f>
        <v>0</v>
      </c>
      <c r="NX13" s="41" t="n">
        <f aca="false">'4a - Funding Profiles'!Q361</f>
        <v>0</v>
      </c>
      <c r="NY13" s="41" t="n">
        <f aca="false">'4a - Funding Profiles'!R361</f>
        <v>0</v>
      </c>
      <c r="NZ13" s="41" t="n">
        <f aca="false">'4a - Funding Profiles'!S361</f>
        <v>0</v>
      </c>
      <c r="OA13" s="41" t="n">
        <f aca="false">'4a - Funding Profiles'!T361</f>
        <v>0</v>
      </c>
      <c r="OB13" s="41" t="n">
        <f aca="false">'4a - Funding Profiles'!U361</f>
        <v>0</v>
      </c>
      <c r="OC13" s="41" t="n">
        <f aca="false">'4a - Funding Profiles'!V361</f>
        <v>0</v>
      </c>
      <c r="OD13" s="41" t="n">
        <f aca="false">'4a - Funding Profiles'!W361</f>
        <v>0</v>
      </c>
      <c r="OE13" s="41" t="n">
        <f aca="false">'4a - Funding Profiles'!X361</f>
        <v>0</v>
      </c>
      <c r="OF13" s="41" t="n">
        <f aca="false">'4a - Funding Profiles'!Y361</f>
        <v>0</v>
      </c>
      <c r="OG13" s="41" t="n">
        <f aca="false">'4a - Funding Profiles'!Z361</f>
        <v>0</v>
      </c>
      <c r="OH13" s="41" t="n">
        <f aca="false">'4a - Funding Profiles'!C362</f>
        <v>0</v>
      </c>
      <c r="OI13" s="41" t="n">
        <f aca="false">'4a - Funding Profiles'!D362</f>
        <v>0</v>
      </c>
      <c r="OJ13" s="41" t="n">
        <f aca="false">'4a - Funding Profiles'!E362</f>
        <v>0</v>
      </c>
      <c r="OK13" s="41" t="n">
        <f aca="false">'4a - Funding Profiles'!F362</f>
        <v>0</v>
      </c>
      <c r="OL13" s="41" t="n">
        <f aca="false">'4a - Funding Profiles'!G362</f>
        <v>0</v>
      </c>
      <c r="OM13" s="41" t="n">
        <f aca="false">'4a - Funding Profiles'!H362</f>
        <v>0</v>
      </c>
      <c r="ON13" s="41" t="n">
        <f aca="false">'4a - Funding Profiles'!I362</f>
        <v>0</v>
      </c>
      <c r="OO13" s="41" t="n">
        <f aca="false">'4a - Funding Profiles'!J362</f>
        <v>0</v>
      </c>
      <c r="OP13" s="41" t="n">
        <f aca="false">'4a - Funding Profiles'!K362</f>
        <v>0</v>
      </c>
      <c r="OQ13" s="41" t="n">
        <f aca="false">'4a - Funding Profiles'!L362</f>
        <v>0</v>
      </c>
      <c r="OR13" s="41" t="n">
        <f aca="false">'4a - Funding Profiles'!M362</f>
        <v>0</v>
      </c>
      <c r="OS13" s="41" t="n">
        <f aca="false">'4a - Funding Profiles'!N362</f>
        <v>0</v>
      </c>
      <c r="OT13" s="41" t="n">
        <f aca="false">'4a - Funding Profiles'!O362</f>
        <v>0</v>
      </c>
      <c r="OU13" s="41" t="n">
        <f aca="false">'4a - Funding Profiles'!P362</f>
        <v>0</v>
      </c>
      <c r="OV13" s="41" t="n">
        <f aca="false">'4a - Funding Profiles'!Q362</f>
        <v>0</v>
      </c>
      <c r="OW13" s="41" t="n">
        <f aca="false">'4a - Funding Profiles'!R362</f>
        <v>0</v>
      </c>
      <c r="OX13" s="41" t="n">
        <f aca="false">'4a - Funding Profiles'!S362</f>
        <v>0</v>
      </c>
      <c r="OY13" s="41" t="n">
        <f aca="false">'4a - Funding Profiles'!T362</f>
        <v>0</v>
      </c>
      <c r="OZ13" s="41" t="n">
        <f aca="false">'4a - Funding Profiles'!U362</f>
        <v>0</v>
      </c>
      <c r="PA13" s="41" t="n">
        <f aca="false">'4a - Funding Profiles'!V362</f>
        <v>0</v>
      </c>
      <c r="PB13" s="41" t="n">
        <f aca="false">'4a - Funding Profiles'!W362</f>
        <v>0</v>
      </c>
      <c r="PC13" s="41" t="n">
        <f aca="false">'4a - Funding Profiles'!X362</f>
        <v>0</v>
      </c>
      <c r="PD13" s="41" t="n">
        <f aca="false">'4a - Funding Profiles'!Y362</f>
        <v>0</v>
      </c>
      <c r="PE13" s="41" t="n">
        <f aca="false">'4a - Funding Profiles'!Z362</f>
        <v>0</v>
      </c>
      <c r="PF13" s="41" t="n">
        <f aca="false">'4a - Funding Profiles'!F363</f>
        <v>0</v>
      </c>
      <c r="QA13" s="41" t="n">
        <f aca="false">'4a - Funding Profiles'!C367</f>
        <v>0</v>
      </c>
      <c r="QB13" s="41" t="n">
        <f aca="false">'4b - PSI'!E24</f>
        <v>0</v>
      </c>
      <c r="QC13" s="41" t="n">
        <f aca="false">'4b - PSI'!F24</f>
        <v>0</v>
      </c>
      <c r="QD13" s="41" t="n">
        <f aca="false">'4b - PSI'!G24</f>
        <v>0</v>
      </c>
      <c r="QE13" s="41" t="n">
        <f aca="false">'4b - PSI'!H24</f>
        <v>0</v>
      </c>
      <c r="QF13" s="41" t="n">
        <f aca="false">'4b - PSI'!I24</f>
        <v>0</v>
      </c>
      <c r="QG13" s="41" t="n">
        <f aca="false">'4b - PSI'!J24</f>
        <v>0</v>
      </c>
      <c r="QH13" s="41" t="str">
        <f aca="false">'5 - Project Outputs'!C435</f>
        <v>Project 12: Not Applicable</v>
      </c>
      <c r="QI13" s="41" t="str">
        <f aca="false">'5 - Project Outputs'!C442</f>
        <v># of temporary FT jobs supported</v>
      </c>
      <c r="QJ13" s="41" t="str">
        <f aca="false">'5 - Project Outputs'!D442</f>
        <v>Number</v>
      </c>
      <c r="QK13" s="41" t="n">
        <f aca="false">'5 - Project Outputs'!E442</f>
        <v>0</v>
      </c>
      <c r="QL13" s="41" t="n">
        <f aca="false">'5 - Project Outputs'!F442</f>
        <v>0</v>
      </c>
      <c r="QM13" s="41" t="n">
        <f aca="false">'5 - Project Outputs'!G442</f>
        <v>0</v>
      </c>
      <c r="QN13" s="41" t="n">
        <f aca="false">'5 - Project Outputs'!H442</f>
        <v>0</v>
      </c>
      <c r="QO13" s="41" t="n">
        <f aca="false">'5 - Project Outputs'!I442</f>
        <v>0</v>
      </c>
      <c r="QP13" s="41" t="n">
        <f aca="false">'5 - Project Outputs'!J442</f>
        <v>0</v>
      </c>
      <c r="QQ13" s="41" t="n">
        <f aca="false">'5 - Project Outputs'!K442</f>
        <v>0</v>
      </c>
      <c r="QR13" s="41" t="n">
        <f aca="false">'5 - Project Outputs'!L442</f>
        <v>0</v>
      </c>
      <c r="QS13" s="41" t="n">
        <f aca="false">'5 - Project Outputs'!M442</f>
        <v>0</v>
      </c>
      <c r="QT13" s="41" t="n">
        <f aca="false">'5 - Project Outputs'!N442</f>
        <v>0</v>
      </c>
      <c r="QU13" s="41" t="n">
        <f aca="false">'5 - Project Outputs'!O442</f>
        <v>0</v>
      </c>
      <c r="QV13" s="41" t="n">
        <f aca="false">'5 - Project Outputs'!P442</f>
        <v>0</v>
      </c>
      <c r="QW13" s="41" t="n">
        <f aca="false">'5 - Project Outputs'!Q442</f>
        <v>0</v>
      </c>
      <c r="QX13" s="41" t="n">
        <f aca="false">'5 - Project Outputs'!R442</f>
        <v>0</v>
      </c>
      <c r="QY13" s="41" t="n">
        <f aca="false">'5 - Project Outputs'!S442</f>
        <v>0</v>
      </c>
      <c r="QZ13" s="41" t="n">
        <f aca="false">'5 - Project Outputs'!T442</f>
        <v>0</v>
      </c>
      <c r="RA13" s="41" t="n">
        <f aca="false">'5 - Project Outputs'!U442</f>
        <v>0</v>
      </c>
      <c r="RB13" s="41" t="n">
        <f aca="false">'5 - Project Outputs'!V442</f>
        <v>0</v>
      </c>
      <c r="RC13" s="41" t="n">
        <f aca="false">'5 - Project Outputs'!W442</f>
        <v>0</v>
      </c>
      <c r="RD13" s="41" t="n">
        <f aca="false">'5 - Project Outputs'!X442</f>
        <v>0</v>
      </c>
      <c r="RE13" s="41" t="str">
        <f aca="false">'5 - Project Outputs'!C443</f>
        <v># of full-time equivalent (FTE) permanent jobs created through the project</v>
      </c>
      <c r="RF13" s="41" t="str">
        <f aca="false">'5 - Project Outputs'!D443</f>
        <v>Number of FTE jobs</v>
      </c>
      <c r="RG13" s="41" t="n">
        <f aca="false">'5 - Project Outputs'!E443</f>
        <v>0</v>
      </c>
      <c r="RH13" s="41" t="n">
        <f aca="false">'5 - Project Outputs'!F443</f>
        <v>0</v>
      </c>
      <c r="RI13" s="41" t="n">
        <f aca="false">'5 - Project Outputs'!G443</f>
        <v>0</v>
      </c>
      <c r="RJ13" s="41" t="n">
        <f aca="false">'5 - Project Outputs'!H443</f>
        <v>0</v>
      </c>
      <c r="RK13" s="41" t="n">
        <f aca="false">'5 - Project Outputs'!I443</f>
        <v>0</v>
      </c>
      <c r="RL13" s="41" t="n">
        <f aca="false">'5 - Project Outputs'!J443</f>
        <v>0</v>
      </c>
      <c r="RM13" s="41" t="n">
        <f aca="false">'5 - Project Outputs'!K443</f>
        <v>0</v>
      </c>
      <c r="RN13" s="41" t="n">
        <f aca="false">'5 - Project Outputs'!L443</f>
        <v>0</v>
      </c>
      <c r="RO13" s="41" t="n">
        <f aca="false">'5 - Project Outputs'!M443</f>
        <v>0</v>
      </c>
      <c r="RP13" s="41" t="n">
        <f aca="false">'5 - Project Outputs'!N443</f>
        <v>0</v>
      </c>
      <c r="RQ13" s="41" t="n">
        <f aca="false">'5 - Project Outputs'!O443</f>
        <v>0</v>
      </c>
      <c r="RR13" s="41" t="n">
        <f aca="false">'5 - Project Outputs'!P443</f>
        <v>0</v>
      </c>
      <c r="RS13" s="41" t="n">
        <f aca="false">'5 - Project Outputs'!Q443</f>
        <v>0</v>
      </c>
      <c r="RT13" s="41" t="n">
        <f aca="false">'5 - Project Outputs'!R443</f>
        <v>0</v>
      </c>
      <c r="RU13" s="41" t="n">
        <f aca="false">'5 - Project Outputs'!S443</f>
        <v>0</v>
      </c>
      <c r="RV13" s="41" t="n">
        <f aca="false">'5 - Project Outputs'!T443</f>
        <v>0</v>
      </c>
      <c r="RW13" s="41" t="n">
        <f aca="false">'5 - Project Outputs'!U443</f>
        <v>0</v>
      </c>
      <c r="RX13" s="41" t="n">
        <f aca="false">'5 - Project Outputs'!V443</f>
        <v>0</v>
      </c>
      <c r="RY13" s="41" t="n">
        <f aca="false">'5 - Project Outputs'!W443</f>
        <v>0</v>
      </c>
      <c r="RZ13" s="41" t="n">
        <f aca="false">'5 - Project Outputs'!X443</f>
        <v>0</v>
      </c>
      <c r="SA13" s="41" t="str">
        <f aca="false">'5 - Project Outputs'!C444</f>
        <v># of full-time equivalent (FTE) permanent jobs safeguarded through the project</v>
      </c>
      <c r="SB13" s="41" t="str">
        <f aca="false">'5 - Project Outputs'!D444</f>
        <v>Number of FTE jobs</v>
      </c>
      <c r="SC13" s="41" t="n">
        <f aca="false">'5 - Project Outputs'!E444</f>
        <v>0</v>
      </c>
      <c r="SD13" s="41" t="n">
        <f aca="false">'5 - Project Outputs'!F444</f>
        <v>0</v>
      </c>
      <c r="SE13" s="41" t="n">
        <f aca="false">'5 - Project Outputs'!G444</f>
        <v>0</v>
      </c>
      <c r="SF13" s="41" t="n">
        <f aca="false">'5 - Project Outputs'!H444</f>
        <v>0</v>
      </c>
      <c r="SG13" s="41" t="n">
        <f aca="false">'5 - Project Outputs'!I444</f>
        <v>0</v>
      </c>
      <c r="SH13" s="41" t="n">
        <f aca="false">'5 - Project Outputs'!J444</f>
        <v>0</v>
      </c>
      <c r="SI13" s="41" t="n">
        <f aca="false">'5 - Project Outputs'!K444</f>
        <v>0</v>
      </c>
      <c r="SJ13" s="41" t="n">
        <f aca="false">'5 - Project Outputs'!L444</f>
        <v>0</v>
      </c>
      <c r="SK13" s="41" t="n">
        <f aca="false">'5 - Project Outputs'!M444</f>
        <v>0</v>
      </c>
      <c r="SL13" s="41" t="n">
        <f aca="false">'5 - Project Outputs'!N444</f>
        <v>0</v>
      </c>
      <c r="SM13" s="41" t="n">
        <f aca="false">'5 - Project Outputs'!O444</f>
        <v>0</v>
      </c>
      <c r="SN13" s="41" t="n">
        <f aca="false">'5 - Project Outputs'!P444</f>
        <v>0</v>
      </c>
      <c r="SO13" s="41" t="n">
        <f aca="false">'5 - Project Outputs'!Q444</f>
        <v>0</v>
      </c>
      <c r="SP13" s="41" t="n">
        <f aca="false">'5 - Project Outputs'!R444</f>
        <v>0</v>
      </c>
      <c r="SQ13" s="41" t="n">
        <f aca="false">'5 - Project Outputs'!S444</f>
        <v>0</v>
      </c>
      <c r="SR13" s="41" t="n">
        <f aca="false">'5 - Project Outputs'!T444</f>
        <v>0</v>
      </c>
      <c r="SS13" s="41" t="n">
        <f aca="false">'5 - Project Outputs'!U444</f>
        <v>0</v>
      </c>
      <c r="ST13" s="41" t="n">
        <f aca="false">'5 - Project Outputs'!V444</f>
        <v>0</v>
      </c>
      <c r="SU13" s="41" t="n">
        <f aca="false">'5 - Project Outputs'!W444</f>
        <v>0</v>
      </c>
      <c r="SV13" s="41" t="n">
        <f aca="false">'5 - Project Outputs'!X444</f>
        <v>0</v>
      </c>
      <c r="SW13" s="41" t="str">
        <f aca="false">'5 - Project Outputs'!C446</f>
        <v>&lt; Select &gt;</v>
      </c>
      <c r="SX13" s="41" t="str">
        <f aca="false">'5 - Project Outputs'!D446</f>
        <v>N/A</v>
      </c>
      <c r="SY13" s="41" t="n">
        <f aca="false">'5 - Project Outputs'!E446</f>
        <v>0</v>
      </c>
      <c r="SZ13" s="41" t="n">
        <f aca="false">'5 - Project Outputs'!F446</f>
        <v>0</v>
      </c>
      <c r="TA13" s="41" t="n">
        <f aca="false">'5 - Project Outputs'!G446</f>
        <v>0</v>
      </c>
      <c r="TB13" s="41" t="n">
        <f aca="false">'5 - Project Outputs'!H446</f>
        <v>0</v>
      </c>
      <c r="TC13" s="41" t="n">
        <f aca="false">'5 - Project Outputs'!I446</f>
        <v>0</v>
      </c>
      <c r="TD13" s="41" t="n">
        <f aca="false">'5 - Project Outputs'!J446</f>
        <v>0</v>
      </c>
      <c r="TE13" s="41" t="n">
        <f aca="false">'5 - Project Outputs'!K446</f>
        <v>0</v>
      </c>
      <c r="TF13" s="41" t="n">
        <f aca="false">'5 - Project Outputs'!L446</f>
        <v>0</v>
      </c>
      <c r="TG13" s="41" t="n">
        <f aca="false">'5 - Project Outputs'!M446</f>
        <v>0</v>
      </c>
      <c r="TH13" s="41" t="n">
        <f aca="false">'5 - Project Outputs'!N446</f>
        <v>0</v>
      </c>
      <c r="TI13" s="41" t="n">
        <f aca="false">'5 - Project Outputs'!O446</f>
        <v>0</v>
      </c>
      <c r="TJ13" s="41" t="n">
        <f aca="false">'5 - Project Outputs'!P446</f>
        <v>0</v>
      </c>
      <c r="TK13" s="41" t="n">
        <f aca="false">'5 - Project Outputs'!Q446</f>
        <v>0</v>
      </c>
      <c r="TL13" s="41" t="n">
        <f aca="false">'5 - Project Outputs'!R446</f>
        <v>0</v>
      </c>
      <c r="TM13" s="41" t="n">
        <f aca="false">'5 - Project Outputs'!S446</f>
        <v>0</v>
      </c>
      <c r="TN13" s="41" t="n">
        <f aca="false">'5 - Project Outputs'!T446</f>
        <v>0</v>
      </c>
      <c r="TO13" s="41" t="n">
        <f aca="false">'5 - Project Outputs'!U446</f>
        <v>0</v>
      </c>
      <c r="TP13" s="41" t="n">
        <f aca="false">'5 - Project Outputs'!V446</f>
        <v>0</v>
      </c>
      <c r="TQ13" s="41" t="n">
        <f aca="false">'5 - Project Outputs'!W446</f>
        <v>0</v>
      </c>
      <c r="TR13" s="41" t="n">
        <f aca="false">'5 - Project Outputs'!X446</f>
        <v>0</v>
      </c>
      <c r="TS13" s="41" t="n">
        <f aca="false">'5 - Project Outputs'!Y446</f>
        <v>0</v>
      </c>
      <c r="TT13" s="41" t="str">
        <f aca="false">'5 - Project Outputs'!C447</f>
        <v>&lt; Select &gt;</v>
      </c>
      <c r="TU13" s="41" t="str">
        <f aca="false">'5 - Project Outputs'!D447</f>
        <v>N/A</v>
      </c>
      <c r="TV13" s="41" t="n">
        <f aca="false">'5 - Project Outputs'!E447</f>
        <v>0</v>
      </c>
      <c r="TW13" s="41" t="n">
        <f aca="false">'5 - Project Outputs'!F447</f>
        <v>0</v>
      </c>
      <c r="TX13" s="41" t="n">
        <f aca="false">'5 - Project Outputs'!G447</f>
        <v>0</v>
      </c>
      <c r="TY13" s="41" t="n">
        <f aca="false">'5 - Project Outputs'!H447</f>
        <v>0</v>
      </c>
      <c r="TZ13" s="41" t="n">
        <f aca="false">'5 - Project Outputs'!I447</f>
        <v>0</v>
      </c>
      <c r="UA13" s="41" t="n">
        <f aca="false">'5 - Project Outputs'!J447</f>
        <v>0</v>
      </c>
      <c r="UB13" s="41" t="n">
        <f aca="false">'5 - Project Outputs'!K447</f>
        <v>0</v>
      </c>
      <c r="UC13" s="41" t="n">
        <f aca="false">'5 - Project Outputs'!L447</f>
        <v>0</v>
      </c>
      <c r="UD13" s="41" t="n">
        <f aca="false">'5 - Project Outputs'!M447</f>
        <v>0</v>
      </c>
      <c r="UE13" s="41" t="n">
        <f aca="false">'5 - Project Outputs'!N447</f>
        <v>0</v>
      </c>
      <c r="UF13" s="41" t="n">
        <f aca="false">'5 - Project Outputs'!O447</f>
        <v>0</v>
      </c>
      <c r="UG13" s="41" t="n">
        <f aca="false">'5 - Project Outputs'!P447</f>
        <v>0</v>
      </c>
      <c r="UH13" s="41" t="n">
        <f aca="false">'5 - Project Outputs'!Q447</f>
        <v>0</v>
      </c>
      <c r="UI13" s="41" t="n">
        <f aca="false">'5 - Project Outputs'!R447</f>
        <v>0</v>
      </c>
      <c r="UJ13" s="41" t="n">
        <f aca="false">'5 - Project Outputs'!S447</f>
        <v>0</v>
      </c>
      <c r="UK13" s="41" t="n">
        <f aca="false">'5 - Project Outputs'!T447</f>
        <v>0</v>
      </c>
      <c r="UL13" s="41" t="n">
        <f aca="false">'5 - Project Outputs'!U447</f>
        <v>0</v>
      </c>
      <c r="UM13" s="41" t="n">
        <f aca="false">'5 - Project Outputs'!V447</f>
        <v>0</v>
      </c>
      <c r="UN13" s="41" t="n">
        <f aca="false">'5 - Project Outputs'!W447</f>
        <v>0</v>
      </c>
      <c r="UO13" s="41" t="n">
        <f aca="false">'5 - Project Outputs'!X447</f>
        <v>0</v>
      </c>
      <c r="UP13" s="41" t="n">
        <f aca="false">'5 - Project Outputs'!Y447</f>
        <v>0</v>
      </c>
      <c r="UQ13" s="41" t="str">
        <f aca="false">'5 - Project Outputs'!C448</f>
        <v>&lt; Select &gt;</v>
      </c>
      <c r="UR13" s="41" t="str">
        <f aca="false">'5 - Project Outputs'!D448</f>
        <v>N/A</v>
      </c>
      <c r="US13" s="41" t="n">
        <f aca="false">'5 - Project Outputs'!E448</f>
        <v>0</v>
      </c>
      <c r="UT13" s="41" t="n">
        <f aca="false">'5 - Project Outputs'!F448</f>
        <v>0</v>
      </c>
      <c r="UU13" s="41" t="n">
        <f aca="false">'5 - Project Outputs'!G448</f>
        <v>0</v>
      </c>
      <c r="UV13" s="41" t="n">
        <f aca="false">'5 - Project Outputs'!H448</f>
        <v>0</v>
      </c>
      <c r="UW13" s="41" t="n">
        <f aca="false">'5 - Project Outputs'!I448</f>
        <v>0</v>
      </c>
      <c r="UX13" s="41" t="n">
        <f aca="false">'5 - Project Outputs'!J448</f>
        <v>0</v>
      </c>
      <c r="UY13" s="41" t="n">
        <f aca="false">'5 - Project Outputs'!K448</f>
        <v>0</v>
      </c>
      <c r="UZ13" s="41" t="n">
        <f aca="false">'5 - Project Outputs'!L448</f>
        <v>0</v>
      </c>
      <c r="VA13" s="41" t="n">
        <f aca="false">'5 - Project Outputs'!M448</f>
        <v>0</v>
      </c>
      <c r="VB13" s="41" t="n">
        <f aca="false">'5 - Project Outputs'!N448</f>
        <v>0</v>
      </c>
      <c r="VC13" s="41" t="n">
        <f aca="false">'5 - Project Outputs'!O448</f>
        <v>0</v>
      </c>
      <c r="VD13" s="41" t="n">
        <f aca="false">'5 - Project Outputs'!P448</f>
        <v>0</v>
      </c>
      <c r="VE13" s="41" t="n">
        <f aca="false">'5 - Project Outputs'!Q448</f>
        <v>0</v>
      </c>
      <c r="VF13" s="41" t="n">
        <f aca="false">'5 - Project Outputs'!R448</f>
        <v>0</v>
      </c>
      <c r="VG13" s="41" t="n">
        <f aca="false">'5 - Project Outputs'!S448</f>
        <v>0</v>
      </c>
      <c r="VH13" s="41" t="n">
        <f aca="false">'5 - Project Outputs'!T448</f>
        <v>0</v>
      </c>
      <c r="VI13" s="41" t="n">
        <f aca="false">'5 - Project Outputs'!U448</f>
        <v>0</v>
      </c>
      <c r="VJ13" s="41" t="n">
        <f aca="false">'5 - Project Outputs'!V448</f>
        <v>0</v>
      </c>
      <c r="VK13" s="41" t="n">
        <f aca="false">'5 - Project Outputs'!W448</f>
        <v>0</v>
      </c>
      <c r="VL13" s="41" t="n">
        <f aca="false">'5 - Project Outputs'!X448</f>
        <v>0</v>
      </c>
      <c r="VM13" s="41" t="n">
        <f aca="false">'5 - Project Outputs'!Y448</f>
        <v>0</v>
      </c>
      <c r="VN13" s="41" t="str">
        <f aca="false">'5 - Project Outputs'!C449</f>
        <v>&lt; Select &gt;</v>
      </c>
      <c r="VO13" s="41" t="str">
        <f aca="false">'5 - Project Outputs'!D449</f>
        <v>N/A</v>
      </c>
      <c r="VP13" s="41" t="n">
        <f aca="false">'5 - Project Outputs'!E449</f>
        <v>0</v>
      </c>
      <c r="VQ13" s="41" t="n">
        <f aca="false">'5 - Project Outputs'!F449</f>
        <v>0</v>
      </c>
      <c r="VR13" s="41" t="n">
        <f aca="false">'5 - Project Outputs'!G449</f>
        <v>0</v>
      </c>
      <c r="VS13" s="41" t="n">
        <f aca="false">'5 - Project Outputs'!H449</f>
        <v>0</v>
      </c>
      <c r="VT13" s="41" t="n">
        <f aca="false">'5 - Project Outputs'!I449</f>
        <v>0</v>
      </c>
      <c r="VU13" s="41" t="n">
        <f aca="false">'5 - Project Outputs'!J449</f>
        <v>0</v>
      </c>
      <c r="VV13" s="41" t="n">
        <f aca="false">'5 - Project Outputs'!K449</f>
        <v>0</v>
      </c>
      <c r="VW13" s="41" t="n">
        <f aca="false">'5 - Project Outputs'!L449</f>
        <v>0</v>
      </c>
      <c r="VX13" s="41" t="n">
        <f aca="false">'5 - Project Outputs'!M449</f>
        <v>0</v>
      </c>
      <c r="VY13" s="41" t="n">
        <f aca="false">'5 - Project Outputs'!N449</f>
        <v>0</v>
      </c>
      <c r="VZ13" s="41" t="n">
        <f aca="false">'5 - Project Outputs'!O449</f>
        <v>0</v>
      </c>
      <c r="WA13" s="41" t="n">
        <f aca="false">'5 - Project Outputs'!P449</f>
        <v>0</v>
      </c>
      <c r="WB13" s="41" t="n">
        <f aca="false">'5 - Project Outputs'!Q449</f>
        <v>0</v>
      </c>
      <c r="WC13" s="41" t="n">
        <f aca="false">'5 - Project Outputs'!R449</f>
        <v>0</v>
      </c>
      <c r="WD13" s="41" t="n">
        <f aca="false">'5 - Project Outputs'!S449</f>
        <v>0</v>
      </c>
      <c r="WE13" s="41" t="n">
        <f aca="false">'5 - Project Outputs'!T449</f>
        <v>0</v>
      </c>
      <c r="WF13" s="41" t="n">
        <f aca="false">'5 - Project Outputs'!U449</f>
        <v>0</v>
      </c>
      <c r="WG13" s="41" t="n">
        <f aca="false">'5 - Project Outputs'!V449</f>
        <v>0</v>
      </c>
      <c r="WH13" s="41" t="n">
        <f aca="false">'5 - Project Outputs'!W449</f>
        <v>0</v>
      </c>
      <c r="WI13" s="41" t="n">
        <f aca="false">'5 - Project Outputs'!X449</f>
        <v>0</v>
      </c>
      <c r="WJ13" s="41" t="n">
        <f aca="false">'5 - Project Outputs'!Y449</f>
        <v>0</v>
      </c>
      <c r="WK13" s="41" t="str">
        <f aca="false">'5 - Project Outputs'!C450</f>
        <v>&lt; Select &gt;</v>
      </c>
      <c r="WL13" s="41" t="str">
        <f aca="false">'5 - Project Outputs'!D450</f>
        <v>N/A</v>
      </c>
      <c r="WM13" s="41" t="n">
        <f aca="false">'5 - Project Outputs'!E450</f>
        <v>0</v>
      </c>
      <c r="WN13" s="41" t="n">
        <f aca="false">'5 - Project Outputs'!F450</f>
        <v>0</v>
      </c>
      <c r="WO13" s="41" t="n">
        <f aca="false">'5 - Project Outputs'!G450</f>
        <v>0</v>
      </c>
      <c r="WP13" s="41" t="n">
        <f aca="false">'5 - Project Outputs'!H450</f>
        <v>0</v>
      </c>
      <c r="WQ13" s="41" t="n">
        <f aca="false">'5 - Project Outputs'!I450</f>
        <v>0</v>
      </c>
      <c r="WR13" s="41" t="n">
        <f aca="false">'5 - Project Outputs'!J450</f>
        <v>0</v>
      </c>
      <c r="WS13" s="41" t="n">
        <f aca="false">'5 - Project Outputs'!K450</f>
        <v>0</v>
      </c>
      <c r="WT13" s="41" t="n">
        <f aca="false">'5 - Project Outputs'!L450</f>
        <v>0</v>
      </c>
      <c r="WU13" s="41" t="n">
        <f aca="false">'5 - Project Outputs'!M450</f>
        <v>0</v>
      </c>
      <c r="WV13" s="41" t="n">
        <f aca="false">'5 - Project Outputs'!N450</f>
        <v>0</v>
      </c>
      <c r="WW13" s="41" t="n">
        <f aca="false">'5 - Project Outputs'!O450</f>
        <v>0</v>
      </c>
      <c r="WX13" s="41" t="n">
        <f aca="false">'5 - Project Outputs'!P450</f>
        <v>0</v>
      </c>
      <c r="WY13" s="41" t="n">
        <f aca="false">'5 - Project Outputs'!Q450</f>
        <v>0</v>
      </c>
      <c r="WZ13" s="41" t="n">
        <f aca="false">'5 - Project Outputs'!R450</f>
        <v>0</v>
      </c>
      <c r="XA13" s="41" t="n">
        <f aca="false">'5 - Project Outputs'!S450</f>
        <v>0</v>
      </c>
      <c r="XB13" s="41" t="n">
        <f aca="false">'5 - Project Outputs'!T450</f>
        <v>0</v>
      </c>
      <c r="XC13" s="41" t="n">
        <f aca="false">'5 - Project Outputs'!U450</f>
        <v>0</v>
      </c>
      <c r="XD13" s="41" t="n">
        <f aca="false">'5 - Project Outputs'!V450</f>
        <v>0</v>
      </c>
      <c r="XE13" s="41" t="n">
        <f aca="false">'5 - Project Outputs'!W450</f>
        <v>0</v>
      </c>
      <c r="XF13" s="41" t="n">
        <f aca="false">'5 - Project Outputs'!X450</f>
        <v>0</v>
      </c>
      <c r="XG13" s="41" t="n">
        <f aca="false">'5 - Project Outputs'!Y450</f>
        <v>0</v>
      </c>
      <c r="XH13" s="41" t="str">
        <f aca="false">'5 - Project Outputs'!C451</f>
        <v>&lt; Select &gt;</v>
      </c>
      <c r="XI13" s="41" t="str">
        <f aca="false">'5 - Project Outputs'!D451</f>
        <v>N/A</v>
      </c>
      <c r="XJ13" s="41" t="n">
        <f aca="false">'5 - Project Outputs'!E451</f>
        <v>0</v>
      </c>
      <c r="XK13" s="41" t="n">
        <f aca="false">'5 - Project Outputs'!F451</f>
        <v>0</v>
      </c>
      <c r="XL13" s="41" t="n">
        <f aca="false">'5 - Project Outputs'!G451</f>
        <v>0</v>
      </c>
      <c r="XM13" s="41" t="n">
        <f aca="false">'5 - Project Outputs'!H451</f>
        <v>0</v>
      </c>
      <c r="XN13" s="41" t="n">
        <f aca="false">'5 - Project Outputs'!I451</f>
        <v>0</v>
      </c>
      <c r="XO13" s="41" t="n">
        <f aca="false">'5 - Project Outputs'!J451</f>
        <v>0</v>
      </c>
      <c r="XP13" s="41" t="n">
        <f aca="false">'5 - Project Outputs'!K451</f>
        <v>0</v>
      </c>
      <c r="XQ13" s="41" t="n">
        <f aca="false">'5 - Project Outputs'!L451</f>
        <v>0</v>
      </c>
      <c r="XR13" s="41" t="n">
        <f aca="false">'5 - Project Outputs'!M451</f>
        <v>0</v>
      </c>
      <c r="XS13" s="41" t="n">
        <f aca="false">'5 - Project Outputs'!N451</f>
        <v>0</v>
      </c>
      <c r="XT13" s="41" t="n">
        <f aca="false">'5 - Project Outputs'!O451</f>
        <v>0</v>
      </c>
      <c r="XU13" s="41" t="n">
        <f aca="false">'5 - Project Outputs'!P451</f>
        <v>0</v>
      </c>
      <c r="XV13" s="41" t="n">
        <f aca="false">'5 - Project Outputs'!Q451</f>
        <v>0</v>
      </c>
      <c r="XW13" s="41" t="n">
        <f aca="false">'5 - Project Outputs'!R451</f>
        <v>0</v>
      </c>
      <c r="XX13" s="41" t="n">
        <f aca="false">'5 - Project Outputs'!S451</f>
        <v>0</v>
      </c>
      <c r="XY13" s="41" t="n">
        <f aca="false">'5 - Project Outputs'!T451</f>
        <v>0</v>
      </c>
      <c r="XZ13" s="41" t="n">
        <f aca="false">'5 - Project Outputs'!U451</f>
        <v>0</v>
      </c>
      <c r="YA13" s="41" t="n">
        <f aca="false">'5 - Project Outputs'!V451</f>
        <v>0</v>
      </c>
      <c r="YB13" s="41" t="n">
        <f aca="false">'5 - Project Outputs'!W451</f>
        <v>0</v>
      </c>
      <c r="YC13" s="41" t="n">
        <f aca="false">'5 - Project Outputs'!X451</f>
        <v>0</v>
      </c>
      <c r="YD13" s="41" t="n">
        <f aca="false">'5 - Project Outputs'!Y451</f>
        <v>0</v>
      </c>
      <c r="YE13" s="41" t="str">
        <f aca="false">'5 - Project Outputs'!C452</f>
        <v>&lt; Select &gt;</v>
      </c>
      <c r="YF13" s="41" t="str">
        <f aca="false">'5 - Project Outputs'!D452</f>
        <v>N/A</v>
      </c>
      <c r="YG13" s="41" t="n">
        <f aca="false">'5 - Project Outputs'!E452</f>
        <v>0</v>
      </c>
      <c r="YH13" s="41" t="n">
        <f aca="false">'5 - Project Outputs'!F452</f>
        <v>0</v>
      </c>
      <c r="YI13" s="41" t="n">
        <f aca="false">'5 - Project Outputs'!G452</f>
        <v>0</v>
      </c>
      <c r="YJ13" s="41" t="n">
        <f aca="false">'5 - Project Outputs'!H452</f>
        <v>0</v>
      </c>
      <c r="YK13" s="41" t="n">
        <f aca="false">'5 - Project Outputs'!I452</f>
        <v>0</v>
      </c>
      <c r="YL13" s="41" t="n">
        <f aca="false">'5 - Project Outputs'!J452</f>
        <v>0</v>
      </c>
      <c r="YM13" s="41" t="n">
        <f aca="false">'5 - Project Outputs'!K452</f>
        <v>0</v>
      </c>
      <c r="YN13" s="41" t="n">
        <f aca="false">'5 - Project Outputs'!L452</f>
        <v>0</v>
      </c>
      <c r="YO13" s="41" t="n">
        <f aca="false">'5 - Project Outputs'!M452</f>
        <v>0</v>
      </c>
      <c r="YP13" s="41" t="n">
        <f aca="false">'5 - Project Outputs'!N452</f>
        <v>0</v>
      </c>
      <c r="YQ13" s="41" t="n">
        <f aca="false">'5 - Project Outputs'!O452</f>
        <v>0</v>
      </c>
      <c r="YR13" s="41" t="n">
        <f aca="false">'5 - Project Outputs'!P452</f>
        <v>0</v>
      </c>
      <c r="YS13" s="41" t="n">
        <f aca="false">'5 - Project Outputs'!Q452</f>
        <v>0</v>
      </c>
      <c r="YT13" s="41" t="n">
        <f aca="false">'5 - Project Outputs'!R452</f>
        <v>0</v>
      </c>
      <c r="YU13" s="41" t="n">
        <f aca="false">'5 - Project Outputs'!S452</f>
        <v>0</v>
      </c>
      <c r="YV13" s="41" t="n">
        <f aca="false">'5 - Project Outputs'!T452</f>
        <v>0</v>
      </c>
      <c r="YW13" s="41" t="n">
        <f aca="false">'5 - Project Outputs'!U452</f>
        <v>0</v>
      </c>
      <c r="YX13" s="41" t="n">
        <f aca="false">'5 - Project Outputs'!V452</f>
        <v>0</v>
      </c>
      <c r="YY13" s="41" t="n">
        <f aca="false">'5 - Project Outputs'!W452</f>
        <v>0</v>
      </c>
      <c r="YZ13" s="41" t="n">
        <f aca="false">'5 - Project Outputs'!X452</f>
        <v>0</v>
      </c>
      <c r="ZA13" s="41" t="n">
        <f aca="false">'5 - Project Outputs'!Y452</f>
        <v>0</v>
      </c>
      <c r="ZB13" s="41" t="str">
        <f aca="false">'5 - Project Outputs'!C453</f>
        <v>&lt; Select &gt;</v>
      </c>
      <c r="ZC13" s="41" t="str">
        <f aca="false">'5 - Project Outputs'!D453</f>
        <v>N/A</v>
      </c>
      <c r="ZD13" s="41" t="n">
        <f aca="false">'5 - Project Outputs'!E453</f>
        <v>0</v>
      </c>
      <c r="ZE13" s="41" t="n">
        <f aca="false">'5 - Project Outputs'!F453</f>
        <v>0</v>
      </c>
      <c r="ZF13" s="41" t="n">
        <f aca="false">'5 - Project Outputs'!G453</f>
        <v>0</v>
      </c>
      <c r="ZG13" s="41" t="n">
        <f aca="false">'5 - Project Outputs'!H453</f>
        <v>0</v>
      </c>
      <c r="ZH13" s="41" t="n">
        <f aca="false">'5 - Project Outputs'!I453</f>
        <v>0</v>
      </c>
      <c r="ZI13" s="41" t="n">
        <f aca="false">'5 - Project Outputs'!J453</f>
        <v>0</v>
      </c>
      <c r="ZJ13" s="41" t="n">
        <f aca="false">'5 - Project Outputs'!K453</f>
        <v>0</v>
      </c>
      <c r="ZK13" s="41" t="n">
        <f aca="false">'5 - Project Outputs'!L453</f>
        <v>0</v>
      </c>
      <c r="ZL13" s="41" t="n">
        <f aca="false">'5 - Project Outputs'!M453</f>
        <v>0</v>
      </c>
      <c r="ZM13" s="41" t="n">
        <f aca="false">'5 - Project Outputs'!N453</f>
        <v>0</v>
      </c>
      <c r="ZN13" s="41" t="n">
        <f aca="false">'5 - Project Outputs'!O453</f>
        <v>0</v>
      </c>
      <c r="ZO13" s="41" t="n">
        <f aca="false">'5 - Project Outputs'!P453</f>
        <v>0</v>
      </c>
      <c r="ZP13" s="41" t="n">
        <f aca="false">'5 - Project Outputs'!Q453</f>
        <v>0</v>
      </c>
      <c r="ZQ13" s="41" t="n">
        <f aca="false">'5 - Project Outputs'!R453</f>
        <v>0</v>
      </c>
      <c r="ZR13" s="41" t="n">
        <f aca="false">'5 - Project Outputs'!S453</f>
        <v>0</v>
      </c>
      <c r="ZS13" s="41" t="n">
        <f aca="false">'5 - Project Outputs'!T453</f>
        <v>0</v>
      </c>
      <c r="ZT13" s="41" t="n">
        <f aca="false">'5 - Project Outputs'!U453</f>
        <v>0</v>
      </c>
      <c r="ZU13" s="41" t="n">
        <f aca="false">'5 - Project Outputs'!V453</f>
        <v>0</v>
      </c>
      <c r="ZV13" s="41" t="n">
        <f aca="false">'5 - Project Outputs'!W453</f>
        <v>0</v>
      </c>
      <c r="ZW13" s="41" t="n">
        <f aca="false">'5 - Project Outputs'!X453</f>
        <v>0</v>
      </c>
      <c r="ZX13" s="41" t="n">
        <f aca="false">'5 - Project Outputs'!Y453</f>
        <v>0</v>
      </c>
      <c r="ZY13" s="41" t="str">
        <f aca="false">'5 - Project Outputs'!C454</f>
        <v>&lt; Select &gt;</v>
      </c>
      <c r="ZZ13" s="41" t="str">
        <f aca="false">'5 - Project Outputs'!D454</f>
        <v>N/A</v>
      </c>
      <c r="AAA13" s="41" t="n">
        <f aca="false">'5 - Project Outputs'!E454</f>
        <v>0</v>
      </c>
      <c r="AAB13" s="41" t="n">
        <f aca="false">'5 - Project Outputs'!F454</f>
        <v>0</v>
      </c>
      <c r="AAC13" s="41" t="n">
        <f aca="false">'5 - Project Outputs'!G454</f>
        <v>0</v>
      </c>
      <c r="AAD13" s="41" t="n">
        <f aca="false">'5 - Project Outputs'!H454</f>
        <v>0</v>
      </c>
      <c r="AAE13" s="41" t="n">
        <f aca="false">'5 - Project Outputs'!I454</f>
        <v>0</v>
      </c>
      <c r="AAF13" s="41" t="n">
        <f aca="false">'5 - Project Outputs'!J454</f>
        <v>0</v>
      </c>
      <c r="AAG13" s="41" t="n">
        <f aca="false">'5 - Project Outputs'!K454</f>
        <v>0</v>
      </c>
      <c r="AAH13" s="41" t="n">
        <f aca="false">'5 - Project Outputs'!L454</f>
        <v>0</v>
      </c>
      <c r="AAI13" s="41" t="n">
        <f aca="false">'5 - Project Outputs'!M454</f>
        <v>0</v>
      </c>
      <c r="AAJ13" s="41" t="n">
        <f aca="false">'5 - Project Outputs'!N454</f>
        <v>0</v>
      </c>
      <c r="AAK13" s="41" t="n">
        <f aca="false">'5 - Project Outputs'!O454</f>
        <v>0</v>
      </c>
      <c r="AAL13" s="41" t="n">
        <f aca="false">'5 - Project Outputs'!P454</f>
        <v>0</v>
      </c>
      <c r="AAM13" s="41" t="n">
        <f aca="false">'5 - Project Outputs'!Q454</f>
        <v>0</v>
      </c>
      <c r="AAN13" s="41" t="n">
        <f aca="false">'5 - Project Outputs'!R454</f>
        <v>0</v>
      </c>
      <c r="AAO13" s="41" t="n">
        <f aca="false">'5 - Project Outputs'!S454</f>
        <v>0</v>
      </c>
      <c r="AAP13" s="41" t="n">
        <f aca="false">'5 - Project Outputs'!T454</f>
        <v>0</v>
      </c>
      <c r="AAQ13" s="41" t="n">
        <f aca="false">'5 - Project Outputs'!U454</f>
        <v>0</v>
      </c>
      <c r="AAR13" s="41" t="n">
        <f aca="false">'5 - Project Outputs'!V454</f>
        <v>0</v>
      </c>
      <c r="AAS13" s="41" t="n">
        <f aca="false">'5 - Project Outputs'!W454</f>
        <v>0</v>
      </c>
      <c r="AAT13" s="41" t="n">
        <f aca="false">'5 - Project Outputs'!X454</f>
        <v>0</v>
      </c>
      <c r="AAU13" s="41" t="n">
        <f aca="false">'5 - Project Outputs'!Y454</f>
        <v>0</v>
      </c>
      <c r="AAV13" s="41" t="str">
        <f aca="false">'5 - Project Outputs'!C455</f>
        <v>&lt; Select &gt;</v>
      </c>
      <c r="AAW13" s="41" t="str">
        <f aca="false">'5 - Project Outputs'!D455</f>
        <v>N/A</v>
      </c>
      <c r="AAX13" s="41" t="n">
        <f aca="false">'5 - Project Outputs'!E455</f>
        <v>0</v>
      </c>
      <c r="AAY13" s="41" t="n">
        <f aca="false">'5 - Project Outputs'!F455</f>
        <v>0</v>
      </c>
      <c r="AAZ13" s="41" t="n">
        <f aca="false">'5 - Project Outputs'!G455</f>
        <v>0</v>
      </c>
      <c r="ABA13" s="41" t="n">
        <f aca="false">'5 - Project Outputs'!H455</f>
        <v>0</v>
      </c>
      <c r="ABB13" s="41" t="n">
        <f aca="false">'5 - Project Outputs'!I455</f>
        <v>0</v>
      </c>
      <c r="ABC13" s="41" t="n">
        <f aca="false">'5 - Project Outputs'!J455</f>
        <v>0</v>
      </c>
      <c r="ABD13" s="41" t="n">
        <f aca="false">'5 - Project Outputs'!K455</f>
        <v>0</v>
      </c>
      <c r="ABE13" s="41" t="n">
        <f aca="false">'5 - Project Outputs'!L455</f>
        <v>0</v>
      </c>
      <c r="ABF13" s="41" t="n">
        <f aca="false">'5 - Project Outputs'!M455</f>
        <v>0</v>
      </c>
      <c r="ABG13" s="41" t="n">
        <f aca="false">'5 - Project Outputs'!N455</f>
        <v>0</v>
      </c>
      <c r="ABH13" s="41" t="n">
        <f aca="false">'5 - Project Outputs'!O455</f>
        <v>0</v>
      </c>
      <c r="ABI13" s="41" t="n">
        <f aca="false">'5 - Project Outputs'!P455</f>
        <v>0</v>
      </c>
      <c r="ABJ13" s="41" t="n">
        <f aca="false">'5 - Project Outputs'!Q455</f>
        <v>0</v>
      </c>
      <c r="ABK13" s="41" t="n">
        <f aca="false">'5 - Project Outputs'!R455</f>
        <v>0</v>
      </c>
      <c r="ABL13" s="41" t="n">
        <f aca="false">'5 - Project Outputs'!S455</f>
        <v>0</v>
      </c>
      <c r="ABM13" s="41" t="n">
        <f aca="false">'5 - Project Outputs'!T455</f>
        <v>0</v>
      </c>
      <c r="ABN13" s="41" t="n">
        <f aca="false">'5 - Project Outputs'!U455</f>
        <v>0</v>
      </c>
      <c r="ABO13" s="41" t="n">
        <f aca="false">'5 - Project Outputs'!V455</f>
        <v>0</v>
      </c>
      <c r="ABP13" s="41" t="n">
        <f aca="false">'5 - Project Outputs'!W455</f>
        <v>0</v>
      </c>
      <c r="ABQ13" s="41" t="n">
        <f aca="false">'5 - Project Outputs'!X455</f>
        <v>0</v>
      </c>
      <c r="ABR13" s="41" t="n">
        <f aca="false">'5 - Project Outputs'!Y455</f>
        <v>0</v>
      </c>
      <c r="ABS13" s="41" t="str">
        <f aca="false">'5 - Project Outputs'!C456</f>
        <v>&lt; Select &gt;</v>
      </c>
      <c r="ABT13" s="41" t="str">
        <f aca="false">'5 - Project Outputs'!D456</f>
        <v>N/A</v>
      </c>
      <c r="ABU13" s="41" t="n">
        <f aca="false">'5 - Project Outputs'!E456</f>
        <v>0</v>
      </c>
      <c r="ABV13" s="41" t="n">
        <f aca="false">'5 - Project Outputs'!F456</f>
        <v>0</v>
      </c>
      <c r="ABW13" s="41" t="n">
        <f aca="false">'5 - Project Outputs'!G456</f>
        <v>0</v>
      </c>
      <c r="ABX13" s="41" t="n">
        <f aca="false">'5 - Project Outputs'!H456</f>
        <v>0</v>
      </c>
      <c r="ABY13" s="41" t="n">
        <f aca="false">'5 - Project Outputs'!I456</f>
        <v>0</v>
      </c>
      <c r="ABZ13" s="41" t="n">
        <f aca="false">'5 - Project Outputs'!J456</f>
        <v>0</v>
      </c>
      <c r="ACA13" s="41" t="n">
        <f aca="false">'5 - Project Outputs'!K456</f>
        <v>0</v>
      </c>
      <c r="ACB13" s="41" t="n">
        <f aca="false">'5 - Project Outputs'!L456</f>
        <v>0</v>
      </c>
      <c r="ACC13" s="41" t="n">
        <f aca="false">'5 - Project Outputs'!M456</f>
        <v>0</v>
      </c>
      <c r="ACD13" s="41" t="n">
        <f aca="false">'5 - Project Outputs'!N456</f>
        <v>0</v>
      </c>
      <c r="ACE13" s="41" t="n">
        <f aca="false">'5 - Project Outputs'!O456</f>
        <v>0</v>
      </c>
      <c r="ACF13" s="41" t="n">
        <f aca="false">'5 - Project Outputs'!P456</f>
        <v>0</v>
      </c>
      <c r="ACG13" s="41" t="n">
        <f aca="false">'5 - Project Outputs'!Q456</f>
        <v>0</v>
      </c>
      <c r="ACH13" s="41" t="n">
        <f aca="false">'5 - Project Outputs'!R456</f>
        <v>0</v>
      </c>
      <c r="ACI13" s="41" t="n">
        <f aca="false">'5 - Project Outputs'!S456</f>
        <v>0</v>
      </c>
      <c r="ACJ13" s="41" t="n">
        <f aca="false">'5 - Project Outputs'!T456</f>
        <v>0</v>
      </c>
      <c r="ACK13" s="41" t="n">
        <f aca="false">'5 - Project Outputs'!U456</f>
        <v>0</v>
      </c>
      <c r="ACL13" s="41" t="n">
        <f aca="false">'5 - Project Outputs'!V456</f>
        <v>0</v>
      </c>
      <c r="ACM13" s="41" t="n">
        <f aca="false">'5 - Project Outputs'!W456</f>
        <v>0</v>
      </c>
      <c r="ACN13" s="41" t="n">
        <f aca="false">'5 - Project Outputs'!X456</f>
        <v>0</v>
      </c>
      <c r="ACO13" s="41" t="n">
        <f aca="false">'5 - Project Outputs'!Y456</f>
        <v>0</v>
      </c>
      <c r="ACP13" s="41" t="str">
        <f aca="false">'5 - Project Outputs'!C457</f>
        <v>&lt; Select &gt;</v>
      </c>
      <c r="ACQ13" s="41" t="str">
        <f aca="false">'5 - Project Outputs'!D457</f>
        <v>N/A</v>
      </c>
      <c r="ACR13" s="41" t="n">
        <f aca="false">'5 - Project Outputs'!E457</f>
        <v>0</v>
      </c>
      <c r="ACS13" s="41" t="n">
        <f aca="false">'5 - Project Outputs'!F457</f>
        <v>0</v>
      </c>
      <c r="ACT13" s="41" t="n">
        <f aca="false">'5 - Project Outputs'!G457</f>
        <v>0</v>
      </c>
      <c r="ACU13" s="41" t="n">
        <f aca="false">'5 - Project Outputs'!H457</f>
        <v>0</v>
      </c>
      <c r="ACV13" s="41" t="n">
        <f aca="false">'5 - Project Outputs'!I457</f>
        <v>0</v>
      </c>
      <c r="ACW13" s="41" t="n">
        <f aca="false">'5 - Project Outputs'!J457</f>
        <v>0</v>
      </c>
      <c r="ACX13" s="41" t="n">
        <f aca="false">'5 - Project Outputs'!K457</f>
        <v>0</v>
      </c>
      <c r="ACY13" s="41" t="n">
        <f aca="false">'5 - Project Outputs'!L457</f>
        <v>0</v>
      </c>
      <c r="ACZ13" s="41" t="n">
        <f aca="false">'5 - Project Outputs'!M457</f>
        <v>0</v>
      </c>
      <c r="ADA13" s="41" t="n">
        <f aca="false">'5 - Project Outputs'!N457</f>
        <v>0</v>
      </c>
      <c r="ADB13" s="41" t="n">
        <f aca="false">'5 - Project Outputs'!O457</f>
        <v>0</v>
      </c>
      <c r="ADC13" s="41" t="n">
        <f aca="false">'5 - Project Outputs'!P457</f>
        <v>0</v>
      </c>
      <c r="ADD13" s="41" t="n">
        <f aca="false">'5 - Project Outputs'!Q457</f>
        <v>0</v>
      </c>
      <c r="ADE13" s="41" t="n">
        <f aca="false">'5 - Project Outputs'!R457</f>
        <v>0</v>
      </c>
      <c r="ADF13" s="41" t="n">
        <f aca="false">'5 - Project Outputs'!S457</f>
        <v>0</v>
      </c>
      <c r="ADG13" s="41" t="n">
        <f aca="false">'5 - Project Outputs'!T457</f>
        <v>0</v>
      </c>
      <c r="ADH13" s="41" t="n">
        <f aca="false">'5 - Project Outputs'!U457</f>
        <v>0</v>
      </c>
      <c r="ADI13" s="41" t="n">
        <f aca="false">'5 - Project Outputs'!V457</f>
        <v>0</v>
      </c>
      <c r="ADJ13" s="41" t="n">
        <f aca="false">'5 - Project Outputs'!W457</f>
        <v>0</v>
      </c>
      <c r="ADK13" s="41" t="n">
        <f aca="false">'5 - Project Outputs'!X457</f>
        <v>0</v>
      </c>
      <c r="ADL13" s="41" t="n">
        <f aca="false">'5 - Project Outputs'!Y457</f>
        <v>0</v>
      </c>
      <c r="ADM13" s="41" t="str">
        <f aca="false">'5 - Project Outputs'!C458</f>
        <v>&lt; Select &gt;</v>
      </c>
      <c r="ADN13" s="41" t="str">
        <f aca="false">'5 - Project Outputs'!D458</f>
        <v>N/A</v>
      </c>
      <c r="ADO13" s="41" t="n">
        <f aca="false">'5 - Project Outputs'!E458</f>
        <v>0</v>
      </c>
      <c r="ADP13" s="41" t="n">
        <f aca="false">'5 - Project Outputs'!F458</f>
        <v>0</v>
      </c>
      <c r="ADQ13" s="41" t="n">
        <f aca="false">'5 - Project Outputs'!G458</f>
        <v>0</v>
      </c>
      <c r="ADR13" s="41" t="n">
        <f aca="false">'5 - Project Outputs'!H458</f>
        <v>0</v>
      </c>
      <c r="ADS13" s="41" t="n">
        <f aca="false">'5 - Project Outputs'!I458</f>
        <v>0</v>
      </c>
      <c r="ADT13" s="41" t="n">
        <f aca="false">'5 - Project Outputs'!J458</f>
        <v>0</v>
      </c>
      <c r="ADU13" s="41" t="n">
        <f aca="false">'5 - Project Outputs'!K458</f>
        <v>0</v>
      </c>
      <c r="ADV13" s="41" t="n">
        <f aca="false">'5 - Project Outputs'!L458</f>
        <v>0</v>
      </c>
      <c r="ADW13" s="41" t="n">
        <f aca="false">'5 - Project Outputs'!M458</f>
        <v>0</v>
      </c>
      <c r="ADX13" s="41" t="n">
        <f aca="false">'5 - Project Outputs'!N458</f>
        <v>0</v>
      </c>
      <c r="ADY13" s="41" t="n">
        <f aca="false">'5 - Project Outputs'!O458</f>
        <v>0</v>
      </c>
      <c r="ADZ13" s="41" t="n">
        <f aca="false">'5 - Project Outputs'!P458</f>
        <v>0</v>
      </c>
      <c r="AEA13" s="41" t="n">
        <f aca="false">'5 - Project Outputs'!Q458</f>
        <v>0</v>
      </c>
      <c r="AEB13" s="41" t="n">
        <f aca="false">'5 - Project Outputs'!R458</f>
        <v>0</v>
      </c>
      <c r="AEC13" s="41" t="n">
        <f aca="false">'5 - Project Outputs'!S458</f>
        <v>0</v>
      </c>
      <c r="AED13" s="41" t="n">
        <f aca="false">'5 - Project Outputs'!T458</f>
        <v>0</v>
      </c>
      <c r="AEE13" s="41" t="n">
        <f aca="false">'5 - Project Outputs'!U458</f>
        <v>0</v>
      </c>
      <c r="AEF13" s="41" t="n">
        <f aca="false">'5 - Project Outputs'!V458</f>
        <v>0</v>
      </c>
      <c r="AEG13" s="41" t="n">
        <f aca="false">'5 - Project Outputs'!W458</f>
        <v>0</v>
      </c>
      <c r="AEH13" s="41" t="n">
        <f aca="false">'5 - Project Outputs'!X458</f>
        <v>0</v>
      </c>
      <c r="AEI13" s="41" t="n">
        <f aca="false">'5 - Project Outputs'!Y458</f>
        <v>0</v>
      </c>
      <c r="AEJ13" s="41" t="str">
        <f aca="false">'5 - Project Outputs'!C459</f>
        <v>&lt; Select &gt;</v>
      </c>
      <c r="AEK13" s="41" t="str">
        <f aca="false">'5 - Project Outputs'!D459</f>
        <v>N/A</v>
      </c>
      <c r="AEL13" s="41" t="n">
        <f aca="false">'5 - Project Outputs'!E459</f>
        <v>0</v>
      </c>
      <c r="AEM13" s="41" t="n">
        <f aca="false">'5 - Project Outputs'!F459</f>
        <v>0</v>
      </c>
      <c r="AEN13" s="41" t="n">
        <f aca="false">'5 - Project Outputs'!G459</f>
        <v>0</v>
      </c>
      <c r="AEO13" s="41" t="n">
        <f aca="false">'5 - Project Outputs'!H459</f>
        <v>0</v>
      </c>
      <c r="AEP13" s="41" t="n">
        <f aca="false">'5 - Project Outputs'!I459</f>
        <v>0</v>
      </c>
      <c r="AEQ13" s="41" t="n">
        <f aca="false">'5 - Project Outputs'!J459</f>
        <v>0</v>
      </c>
      <c r="AER13" s="41" t="n">
        <f aca="false">'5 - Project Outputs'!K459</f>
        <v>0</v>
      </c>
      <c r="AES13" s="41" t="n">
        <f aca="false">'5 - Project Outputs'!L459</f>
        <v>0</v>
      </c>
      <c r="AET13" s="41" t="n">
        <f aca="false">'5 - Project Outputs'!M459</f>
        <v>0</v>
      </c>
      <c r="AEU13" s="41" t="n">
        <f aca="false">'5 - Project Outputs'!N459</f>
        <v>0</v>
      </c>
      <c r="AEV13" s="41" t="n">
        <f aca="false">'5 - Project Outputs'!O459</f>
        <v>0</v>
      </c>
      <c r="AEW13" s="41" t="n">
        <f aca="false">'5 - Project Outputs'!P459</f>
        <v>0</v>
      </c>
      <c r="AEX13" s="41" t="n">
        <f aca="false">'5 - Project Outputs'!Q459</f>
        <v>0</v>
      </c>
      <c r="AEY13" s="41" t="n">
        <f aca="false">'5 - Project Outputs'!R459</f>
        <v>0</v>
      </c>
      <c r="AEZ13" s="41" t="n">
        <f aca="false">'5 - Project Outputs'!S459</f>
        <v>0</v>
      </c>
      <c r="AFA13" s="41" t="n">
        <f aca="false">'5 - Project Outputs'!T459</f>
        <v>0</v>
      </c>
      <c r="AFB13" s="41" t="n">
        <f aca="false">'5 - Project Outputs'!U459</f>
        <v>0</v>
      </c>
      <c r="AFC13" s="41" t="n">
        <f aca="false">'5 - Project Outputs'!V459</f>
        <v>0</v>
      </c>
      <c r="AFD13" s="41" t="n">
        <f aca="false">'5 - Project Outputs'!W459</f>
        <v>0</v>
      </c>
      <c r="AFE13" s="41" t="n">
        <f aca="false">'5 - Project Outputs'!X459</f>
        <v>0</v>
      </c>
      <c r="AFF13" s="41" t="n">
        <f aca="false">'5 - Project Outputs'!Y459</f>
        <v>0</v>
      </c>
      <c r="AFG13" s="41" t="str">
        <f aca="false">'5 - Project Outputs'!C460</f>
        <v>&lt; Select &gt;</v>
      </c>
      <c r="AFH13" s="41" t="str">
        <f aca="false">'5 - Project Outputs'!D460</f>
        <v>N/A</v>
      </c>
      <c r="AFI13" s="41" t="n">
        <f aca="false">'5 - Project Outputs'!E460</f>
        <v>0</v>
      </c>
      <c r="AFJ13" s="41" t="n">
        <f aca="false">'5 - Project Outputs'!F460</f>
        <v>0</v>
      </c>
      <c r="AFK13" s="41" t="n">
        <f aca="false">'5 - Project Outputs'!G460</f>
        <v>0</v>
      </c>
      <c r="AFL13" s="41" t="n">
        <f aca="false">'5 - Project Outputs'!H460</f>
        <v>0</v>
      </c>
      <c r="AFM13" s="41" t="n">
        <f aca="false">'5 - Project Outputs'!I460</f>
        <v>0</v>
      </c>
      <c r="AFN13" s="41" t="n">
        <f aca="false">'5 - Project Outputs'!J460</f>
        <v>0</v>
      </c>
      <c r="AFO13" s="41" t="n">
        <f aca="false">'5 - Project Outputs'!K460</f>
        <v>0</v>
      </c>
      <c r="AFP13" s="41" t="n">
        <f aca="false">'5 - Project Outputs'!L460</f>
        <v>0</v>
      </c>
      <c r="AFQ13" s="41" t="n">
        <f aca="false">'5 - Project Outputs'!M460</f>
        <v>0</v>
      </c>
      <c r="AFR13" s="41" t="n">
        <f aca="false">'5 - Project Outputs'!N460</f>
        <v>0</v>
      </c>
      <c r="AFS13" s="41" t="n">
        <f aca="false">'5 - Project Outputs'!O460</f>
        <v>0</v>
      </c>
      <c r="AFT13" s="41" t="n">
        <f aca="false">'5 - Project Outputs'!P460</f>
        <v>0</v>
      </c>
      <c r="AFU13" s="41" t="n">
        <f aca="false">'5 - Project Outputs'!Q460</f>
        <v>0</v>
      </c>
      <c r="AFV13" s="41" t="n">
        <f aca="false">'5 - Project Outputs'!R460</f>
        <v>0</v>
      </c>
      <c r="AFW13" s="41" t="n">
        <f aca="false">'5 - Project Outputs'!S460</f>
        <v>0</v>
      </c>
      <c r="AFX13" s="41" t="n">
        <f aca="false">'5 - Project Outputs'!T460</f>
        <v>0</v>
      </c>
      <c r="AFY13" s="41" t="n">
        <f aca="false">'5 - Project Outputs'!U460</f>
        <v>0</v>
      </c>
      <c r="AFZ13" s="41" t="n">
        <f aca="false">'5 - Project Outputs'!V460</f>
        <v>0</v>
      </c>
      <c r="AGA13" s="41" t="n">
        <f aca="false">'5 - Project Outputs'!W460</f>
        <v>0</v>
      </c>
      <c r="AGB13" s="41" t="n">
        <f aca="false">'5 - Project Outputs'!X460</f>
        <v>0</v>
      </c>
      <c r="AGC13" s="41" t="n">
        <f aca="false">'5 - Project Outputs'!Y460</f>
        <v>0</v>
      </c>
      <c r="AGD13" s="41" t="n">
        <f aca="false">'5 - Project Outputs'!C462</f>
        <v>0</v>
      </c>
      <c r="AGE13" s="41" t="n">
        <f aca="false">'5 - Project Outputs'!D462</f>
        <v>0</v>
      </c>
      <c r="AGF13" s="41" t="n">
        <f aca="false">'5 - Project Outputs'!E462</f>
        <v>0</v>
      </c>
      <c r="AGG13" s="41" t="n">
        <f aca="false">'5 - Project Outputs'!F462</f>
        <v>0</v>
      </c>
      <c r="AGH13" s="41" t="n">
        <f aca="false">'5 - Project Outputs'!G462</f>
        <v>0</v>
      </c>
      <c r="AGI13" s="41" t="n">
        <f aca="false">'5 - Project Outputs'!H462</f>
        <v>0</v>
      </c>
      <c r="AGJ13" s="41" t="n">
        <f aca="false">'5 - Project Outputs'!I462</f>
        <v>0</v>
      </c>
      <c r="AGK13" s="41" t="n">
        <f aca="false">'5 - Project Outputs'!J462</f>
        <v>0</v>
      </c>
      <c r="AGL13" s="41" t="n">
        <f aca="false">'5 - Project Outputs'!K462</f>
        <v>0</v>
      </c>
      <c r="AGM13" s="41" t="n">
        <f aca="false">'5 - Project Outputs'!L462</f>
        <v>0</v>
      </c>
      <c r="AGN13" s="41" t="n">
        <f aca="false">'5 - Project Outputs'!M462</f>
        <v>0</v>
      </c>
      <c r="AGO13" s="41" t="n">
        <f aca="false">'5 - Project Outputs'!N462</f>
        <v>0</v>
      </c>
      <c r="AGP13" s="41" t="n">
        <f aca="false">'5 - Project Outputs'!O462</f>
        <v>0</v>
      </c>
      <c r="AGQ13" s="41" t="n">
        <f aca="false">'5 - Project Outputs'!P462</f>
        <v>0</v>
      </c>
      <c r="AGR13" s="41" t="n">
        <f aca="false">'5 - Project Outputs'!Q462</f>
        <v>0</v>
      </c>
      <c r="AGS13" s="41" t="n">
        <f aca="false">'5 - Project Outputs'!R462</f>
        <v>0</v>
      </c>
      <c r="AGT13" s="41" t="n">
        <f aca="false">'5 - Project Outputs'!S462</f>
        <v>0</v>
      </c>
      <c r="AGU13" s="41" t="n">
        <f aca="false">'5 - Project Outputs'!T462</f>
        <v>0</v>
      </c>
      <c r="AGV13" s="41" t="n">
        <f aca="false">'5 - Project Outputs'!U462</f>
        <v>0</v>
      </c>
      <c r="AGW13" s="41" t="n">
        <f aca="false">'5 - Project Outputs'!V462</f>
        <v>0</v>
      </c>
      <c r="AGX13" s="41" t="n">
        <f aca="false">'5 - Project Outputs'!W462</f>
        <v>0</v>
      </c>
      <c r="AGY13" s="41" t="n">
        <f aca="false">'5 - Project Outputs'!X462</f>
        <v>0</v>
      </c>
      <c r="AGZ13" s="41" t="n">
        <f aca="false">'5 - Project Outputs'!C463</f>
        <v>0</v>
      </c>
      <c r="AHA13" s="41" t="n">
        <f aca="false">'5 - Project Outputs'!D463</f>
        <v>0</v>
      </c>
      <c r="AHB13" s="41" t="n">
        <f aca="false">'5 - Project Outputs'!E463</f>
        <v>0</v>
      </c>
      <c r="AHC13" s="41" t="n">
        <f aca="false">'5 - Project Outputs'!F463</f>
        <v>0</v>
      </c>
      <c r="AHD13" s="41" t="n">
        <f aca="false">'5 - Project Outputs'!G463</f>
        <v>0</v>
      </c>
      <c r="AHE13" s="41" t="n">
        <f aca="false">'5 - Project Outputs'!H463</f>
        <v>0</v>
      </c>
      <c r="AHF13" s="41" t="n">
        <f aca="false">'5 - Project Outputs'!I463</f>
        <v>0</v>
      </c>
      <c r="AHG13" s="41" t="n">
        <f aca="false">'5 - Project Outputs'!J463</f>
        <v>0</v>
      </c>
      <c r="AHH13" s="41" t="n">
        <f aca="false">'5 - Project Outputs'!K463</f>
        <v>0</v>
      </c>
      <c r="AHI13" s="41" t="n">
        <f aca="false">'5 - Project Outputs'!L463</f>
        <v>0</v>
      </c>
      <c r="AHJ13" s="41" t="n">
        <f aca="false">'5 - Project Outputs'!M463</f>
        <v>0</v>
      </c>
      <c r="AHK13" s="41" t="n">
        <f aca="false">'5 - Project Outputs'!N463</f>
        <v>0</v>
      </c>
      <c r="AHL13" s="41" t="n">
        <f aca="false">'5 - Project Outputs'!O463</f>
        <v>0</v>
      </c>
      <c r="AHM13" s="41" t="n">
        <f aca="false">'5 - Project Outputs'!P463</f>
        <v>0</v>
      </c>
      <c r="AHN13" s="41" t="n">
        <f aca="false">'5 - Project Outputs'!Q463</f>
        <v>0</v>
      </c>
      <c r="AHO13" s="41" t="n">
        <f aca="false">'5 - Project Outputs'!R463</f>
        <v>0</v>
      </c>
      <c r="AHP13" s="41" t="n">
        <f aca="false">'5 - Project Outputs'!S463</f>
        <v>0</v>
      </c>
      <c r="AHQ13" s="41" t="n">
        <f aca="false">'5 - Project Outputs'!T463</f>
        <v>0</v>
      </c>
      <c r="AHR13" s="41" t="n">
        <f aca="false">'5 - Project Outputs'!U463</f>
        <v>0</v>
      </c>
      <c r="AHS13" s="41" t="n">
        <f aca="false">'5 - Project Outputs'!V463</f>
        <v>0</v>
      </c>
      <c r="AHT13" s="41" t="n">
        <f aca="false">'5 - Project Outputs'!W463</f>
        <v>0</v>
      </c>
      <c r="AHU13" s="41" t="n">
        <f aca="false">'5 - Project Outputs'!X463</f>
        <v>0</v>
      </c>
      <c r="AHV13" s="41" t="n">
        <f aca="false">'5 - Project Outputs'!C464</f>
        <v>0</v>
      </c>
      <c r="AHW13" s="41" t="n">
        <f aca="false">'5 - Project Outputs'!D464</f>
        <v>0</v>
      </c>
      <c r="AHX13" s="41" t="n">
        <f aca="false">'5 - Project Outputs'!E464</f>
        <v>0</v>
      </c>
      <c r="AHY13" s="41" t="n">
        <f aca="false">'5 - Project Outputs'!F464</f>
        <v>0</v>
      </c>
      <c r="AHZ13" s="41" t="n">
        <f aca="false">'5 - Project Outputs'!G464</f>
        <v>0</v>
      </c>
      <c r="AIA13" s="41" t="n">
        <f aca="false">'5 - Project Outputs'!H464</f>
        <v>0</v>
      </c>
      <c r="AIB13" s="41" t="n">
        <f aca="false">'5 - Project Outputs'!I464</f>
        <v>0</v>
      </c>
      <c r="AIC13" s="41" t="n">
        <f aca="false">'5 - Project Outputs'!J464</f>
        <v>0</v>
      </c>
      <c r="AID13" s="41" t="n">
        <f aca="false">'5 - Project Outputs'!K464</f>
        <v>0</v>
      </c>
      <c r="AIE13" s="41" t="n">
        <f aca="false">'5 - Project Outputs'!L464</f>
        <v>0</v>
      </c>
      <c r="AIF13" s="41" t="n">
        <f aca="false">'5 - Project Outputs'!M464</f>
        <v>0</v>
      </c>
      <c r="AIG13" s="41" t="n">
        <f aca="false">'5 - Project Outputs'!N464</f>
        <v>0</v>
      </c>
      <c r="AIH13" s="41" t="n">
        <f aca="false">'5 - Project Outputs'!O464</f>
        <v>0</v>
      </c>
      <c r="AII13" s="41" t="n">
        <f aca="false">'5 - Project Outputs'!P464</f>
        <v>0</v>
      </c>
      <c r="AIJ13" s="41" t="n">
        <f aca="false">'5 - Project Outputs'!Q464</f>
        <v>0</v>
      </c>
      <c r="AIK13" s="41" t="n">
        <f aca="false">'5 - Project Outputs'!R464</f>
        <v>0</v>
      </c>
      <c r="AIL13" s="41" t="n">
        <f aca="false">'5 - Project Outputs'!S464</f>
        <v>0</v>
      </c>
      <c r="AIM13" s="41" t="n">
        <f aca="false">'5 - Project Outputs'!T464</f>
        <v>0</v>
      </c>
      <c r="AIN13" s="41" t="n">
        <f aca="false">'5 - Project Outputs'!U464</f>
        <v>0</v>
      </c>
      <c r="AIO13" s="41" t="n">
        <f aca="false">'5 - Project Outputs'!V464</f>
        <v>0</v>
      </c>
      <c r="AIP13" s="41" t="n">
        <f aca="false">'5 - Project Outputs'!W464</f>
        <v>0</v>
      </c>
      <c r="AIQ13" s="41" t="n">
        <f aca="false">'5 - Project Outputs'!X464</f>
        <v>0</v>
      </c>
      <c r="AIR13" s="41" t="n">
        <f aca="false">'5 - Project Outputs'!C465</f>
        <v>0</v>
      </c>
      <c r="AIS13" s="41" t="n">
        <f aca="false">'5 - Project Outputs'!D465</f>
        <v>0</v>
      </c>
      <c r="AIT13" s="41" t="n">
        <f aca="false">'5 - Project Outputs'!E465</f>
        <v>0</v>
      </c>
      <c r="AIU13" s="41" t="n">
        <f aca="false">'5 - Project Outputs'!F465</f>
        <v>0</v>
      </c>
      <c r="AIV13" s="41" t="n">
        <f aca="false">'5 - Project Outputs'!G465</f>
        <v>0</v>
      </c>
      <c r="AIW13" s="41" t="n">
        <f aca="false">'5 - Project Outputs'!H465</f>
        <v>0</v>
      </c>
      <c r="AIX13" s="41" t="n">
        <f aca="false">'5 - Project Outputs'!I465</f>
        <v>0</v>
      </c>
      <c r="AIY13" s="41" t="n">
        <f aca="false">'5 - Project Outputs'!J465</f>
        <v>0</v>
      </c>
      <c r="AIZ13" s="41" t="n">
        <f aca="false">'5 - Project Outputs'!K465</f>
        <v>0</v>
      </c>
      <c r="AJA13" s="41" t="n">
        <f aca="false">'5 - Project Outputs'!L465</f>
        <v>0</v>
      </c>
      <c r="AJB13" s="41" t="n">
        <f aca="false">'5 - Project Outputs'!M465</f>
        <v>0</v>
      </c>
      <c r="AJC13" s="41" t="n">
        <f aca="false">'5 - Project Outputs'!N465</f>
        <v>0</v>
      </c>
      <c r="AJD13" s="41" t="n">
        <f aca="false">'5 - Project Outputs'!O465</f>
        <v>0</v>
      </c>
      <c r="AJE13" s="41" t="n">
        <f aca="false">'5 - Project Outputs'!P465</f>
        <v>0</v>
      </c>
      <c r="AJF13" s="41" t="n">
        <f aca="false">'5 - Project Outputs'!Q465</f>
        <v>0</v>
      </c>
      <c r="AJG13" s="41" t="n">
        <f aca="false">'5 - Project Outputs'!R465</f>
        <v>0</v>
      </c>
      <c r="AJH13" s="41" t="n">
        <f aca="false">'5 - Project Outputs'!S465</f>
        <v>0</v>
      </c>
      <c r="AJI13" s="41" t="n">
        <f aca="false">'5 - Project Outputs'!T465</f>
        <v>0</v>
      </c>
      <c r="AJJ13" s="41" t="n">
        <f aca="false">'5 - Project Outputs'!U465</f>
        <v>0</v>
      </c>
      <c r="AJK13" s="41" t="n">
        <f aca="false">'5 - Project Outputs'!V465</f>
        <v>0</v>
      </c>
      <c r="AJL13" s="41" t="n">
        <f aca="false">'5 - Project Outputs'!W465</f>
        <v>0</v>
      </c>
      <c r="AJM13" s="41" t="n">
        <f aca="false">'5 - Project Outputs'!X465</f>
        <v>0</v>
      </c>
      <c r="AJN13" s="41" t="n">
        <f aca="false">'5 - Project Outputs'!C466</f>
        <v>0</v>
      </c>
      <c r="AJO13" s="41" t="n">
        <f aca="false">'5 - Project Outputs'!D466</f>
        <v>0</v>
      </c>
      <c r="AJP13" s="41" t="n">
        <f aca="false">'5 - Project Outputs'!E466</f>
        <v>0</v>
      </c>
      <c r="AJQ13" s="41" t="n">
        <f aca="false">'5 - Project Outputs'!F466</f>
        <v>0</v>
      </c>
      <c r="AJR13" s="41" t="n">
        <f aca="false">'5 - Project Outputs'!G466</f>
        <v>0</v>
      </c>
      <c r="AJS13" s="41" t="n">
        <f aca="false">'5 - Project Outputs'!H466</f>
        <v>0</v>
      </c>
      <c r="AJT13" s="41" t="n">
        <f aca="false">'5 - Project Outputs'!I466</f>
        <v>0</v>
      </c>
      <c r="AJU13" s="41" t="n">
        <f aca="false">'5 - Project Outputs'!J466</f>
        <v>0</v>
      </c>
      <c r="AJV13" s="41" t="n">
        <f aca="false">'5 - Project Outputs'!K466</f>
        <v>0</v>
      </c>
      <c r="AJW13" s="41" t="n">
        <f aca="false">'5 - Project Outputs'!L466</f>
        <v>0</v>
      </c>
      <c r="AJX13" s="41" t="n">
        <f aca="false">'5 - Project Outputs'!M466</f>
        <v>0</v>
      </c>
      <c r="AJY13" s="41" t="n">
        <f aca="false">'5 - Project Outputs'!N466</f>
        <v>0</v>
      </c>
      <c r="AJZ13" s="41" t="n">
        <f aca="false">'5 - Project Outputs'!O466</f>
        <v>0</v>
      </c>
      <c r="AKA13" s="41" t="n">
        <f aca="false">'5 - Project Outputs'!P466</f>
        <v>0</v>
      </c>
      <c r="AKB13" s="41" t="n">
        <f aca="false">'5 - Project Outputs'!Q466</f>
        <v>0</v>
      </c>
      <c r="AKC13" s="41" t="n">
        <f aca="false">'5 - Project Outputs'!R466</f>
        <v>0</v>
      </c>
      <c r="AKD13" s="41" t="n">
        <f aca="false">'5 - Project Outputs'!S466</f>
        <v>0</v>
      </c>
      <c r="AKE13" s="41" t="n">
        <f aca="false">'5 - Project Outputs'!T466</f>
        <v>0</v>
      </c>
      <c r="AKF13" s="41" t="n">
        <f aca="false">'5 - Project Outputs'!U466</f>
        <v>0</v>
      </c>
      <c r="AKG13" s="41" t="n">
        <f aca="false">'5 - Project Outputs'!V466</f>
        <v>0</v>
      </c>
      <c r="AKH13" s="41" t="n">
        <f aca="false">'5 - Project Outputs'!W466</f>
        <v>0</v>
      </c>
      <c r="AKI13" s="41" t="n">
        <f aca="false">'5 - Project Outputs'!X466</f>
        <v>0</v>
      </c>
      <c r="AKJ13" s="41" t="n">
        <f aca="false">'5 - Project Outputs'!C467</f>
        <v>0</v>
      </c>
      <c r="AKK13" s="41" t="n">
        <f aca="false">'5 - Project Outputs'!D467</f>
        <v>0</v>
      </c>
      <c r="AKL13" s="41" t="n">
        <f aca="false">'5 - Project Outputs'!E467</f>
        <v>0</v>
      </c>
      <c r="AKM13" s="41" t="n">
        <f aca="false">'5 - Project Outputs'!F467</f>
        <v>0</v>
      </c>
      <c r="AKN13" s="41" t="n">
        <f aca="false">'5 - Project Outputs'!G467</f>
        <v>0</v>
      </c>
      <c r="AKO13" s="41" t="n">
        <f aca="false">'5 - Project Outputs'!H467</f>
        <v>0</v>
      </c>
      <c r="AKP13" s="41" t="n">
        <f aca="false">'5 - Project Outputs'!I467</f>
        <v>0</v>
      </c>
      <c r="AKQ13" s="41" t="n">
        <f aca="false">'5 - Project Outputs'!J467</f>
        <v>0</v>
      </c>
      <c r="AKR13" s="41" t="n">
        <f aca="false">'5 - Project Outputs'!K467</f>
        <v>0</v>
      </c>
      <c r="AKS13" s="41" t="n">
        <f aca="false">'5 - Project Outputs'!L467</f>
        <v>0</v>
      </c>
      <c r="AKT13" s="41" t="n">
        <f aca="false">'5 - Project Outputs'!M467</f>
        <v>0</v>
      </c>
      <c r="AKU13" s="41" t="n">
        <f aca="false">'5 - Project Outputs'!N467</f>
        <v>0</v>
      </c>
      <c r="AKV13" s="41" t="n">
        <f aca="false">'5 - Project Outputs'!O467</f>
        <v>0</v>
      </c>
      <c r="AKW13" s="41" t="n">
        <f aca="false">'5 - Project Outputs'!P467</f>
        <v>0</v>
      </c>
      <c r="AKX13" s="41" t="n">
        <f aca="false">'5 - Project Outputs'!Q467</f>
        <v>0</v>
      </c>
      <c r="AKY13" s="41" t="n">
        <f aca="false">'5 - Project Outputs'!R467</f>
        <v>0</v>
      </c>
      <c r="AKZ13" s="41" t="n">
        <f aca="false">'5 - Project Outputs'!S467</f>
        <v>0</v>
      </c>
      <c r="ALA13" s="41" t="n">
        <f aca="false">'5 - Project Outputs'!T467</f>
        <v>0</v>
      </c>
      <c r="ALB13" s="41" t="n">
        <f aca="false">'5 - Project Outputs'!U467</f>
        <v>0</v>
      </c>
      <c r="ALC13" s="41" t="n">
        <f aca="false">'5 - Project Outputs'!V467</f>
        <v>0</v>
      </c>
      <c r="ALD13" s="41" t="n">
        <f aca="false">'5 - Project Outputs'!W467</f>
        <v>0</v>
      </c>
      <c r="ALE13" s="41" t="n">
        <f aca="false">'5 - Project Outputs'!X467</f>
        <v>0</v>
      </c>
      <c r="ALF13" s="41" t="n">
        <f aca="false">'5 - Project Outputs'!C468</f>
        <v>0</v>
      </c>
      <c r="ALG13" s="41" t="n">
        <f aca="false">'5 - Project Outputs'!D468</f>
        <v>0</v>
      </c>
      <c r="ALH13" s="41" t="n">
        <f aca="false">'5 - Project Outputs'!E468</f>
        <v>0</v>
      </c>
      <c r="ALI13" s="41" t="n">
        <f aca="false">'5 - Project Outputs'!F468</f>
        <v>0</v>
      </c>
      <c r="ALJ13" s="41" t="n">
        <f aca="false">'5 - Project Outputs'!G468</f>
        <v>0</v>
      </c>
      <c r="ALK13" s="41" t="n">
        <f aca="false">'5 - Project Outputs'!H468</f>
        <v>0</v>
      </c>
      <c r="ALL13" s="41" t="n">
        <f aca="false">'5 - Project Outputs'!I468</f>
        <v>0</v>
      </c>
      <c r="ALM13" s="41" t="n">
        <f aca="false">'5 - Project Outputs'!J468</f>
        <v>0</v>
      </c>
      <c r="ALN13" s="41" t="n">
        <f aca="false">'5 - Project Outputs'!K468</f>
        <v>0</v>
      </c>
      <c r="ALO13" s="41" t="n">
        <f aca="false">'5 - Project Outputs'!L468</f>
        <v>0</v>
      </c>
      <c r="ALP13" s="41" t="n">
        <f aca="false">'5 - Project Outputs'!M468</f>
        <v>0</v>
      </c>
      <c r="ALQ13" s="41" t="n">
        <f aca="false">'5 - Project Outputs'!N468</f>
        <v>0</v>
      </c>
      <c r="ALR13" s="41" t="n">
        <f aca="false">'5 - Project Outputs'!O468</f>
        <v>0</v>
      </c>
      <c r="ALS13" s="41" t="n">
        <f aca="false">'5 - Project Outputs'!P468</f>
        <v>0</v>
      </c>
      <c r="ALT13" s="41" t="n">
        <f aca="false">'5 - Project Outputs'!Q468</f>
        <v>0</v>
      </c>
      <c r="ALU13" s="41" t="n">
        <f aca="false">'5 - Project Outputs'!R468</f>
        <v>0</v>
      </c>
      <c r="ALV13" s="41" t="n">
        <f aca="false">'5 - Project Outputs'!S468</f>
        <v>0</v>
      </c>
      <c r="ALW13" s="41" t="n">
        <f aca="false">'5 - Project Outputs'!T468</f>
        <v>0</v>
      </c>
      <c r="ALX13" s="41" t="n">
        <f aca="false">'5 - Project Outputs'!U468</f>
        <v>0</v>
      </c>
      <c r="ALY13" s="41" t="n">
        <f aca="false">'5 - Project Outputs'!V468</f>
        <v>0</v>
      </c>
      <c r="ALZ13" s="41" t="n">
        <f aca="false">'5 - Project Outputs'!W468</f>
        <v>0</v>
      </c>
      <c r="AMA13" s="41" t="n">
        <f aca="false">'5 - Project Outputs'!X468</f>
        <v>0</v>
      </c>
      <c r="AMB13" s="41" t="n">
        <f aca="false">'5 - Project Outputs'!C469</f>
        <v>0</v>
      </c>
      <c r="AMC13" s="41" t="n">
        <f aca="false">'5 - Project Outputs'!D469</f>
        <v>0</v>
      </c>
      <c r="AMD13" s="41" t="n">
        <f aca="false">'5 - Project Outputs'!E469</f>
        <v>0</v>
      </c>
      <c r="AME13" s="41" t="n">
        <f aca="false">'5 - Project Outputs'!F469</f>
        <v>0</v>
      </c>
      <c r="AMF13" s="41" t="n">
        <f aca="false">'5 - Project Outputs'!G469</f>
        <v>0</v>
      </c>
      <c r="AMG13" s="41" t="n">
        <f aca="false">'5 - Project Outputs'!H469</f>
        <v>0</v>
      </c>
      <c r="AMH13" s="41" t="n">
        <f aca="false">'5 - Project Outputs'!I469</f>
        <v>0</v>
      </c>
      <c r="AMI13" s="41" t="n">
        <f aca="false">'5 - Project Outputs'!J469</f>
        <v>0</v>
      </c>
      <c r="AMJ13" s="41" t="n">
        <f aca="false">'5 - Project Outputs'!K469</f>
        <v>0</v>
      </c>
      <c r="AMK13" s="41" t="n">
        <f aca="false">'5 - Project Outputs'!L469</f>
        <v>0</v>
      </c>
      <c r="AML13" s="41" t="n">
        <f aca="false">'5 - Project Outputs'!M469</f>
        <v>0</v>
      </c>
      <c r="AMM13" s="41" t="n">
        <f aca="false">'5 - Project Outputs'!N469</f>
        <v>0</v>
      </c>
      <c r="AMN13" s="41" t="n">
        <f aca="false">'5 - Project Outputs'!O469</f>
        <v>0</v>
      </c>
      <c r="AMO13" s="41" t="n">
        <f aca="false">'5 - Project Outputs'!P469</f>
        <v>0</v>
      </c>
      <c r="AMP13" s="41" t="n">
        <f aca="false">'5 - Project Outputs'!Q469</f>
        <v>0</v>
      </c>
      <c r="AMQ13" s="41" t="n">
        <f aca="false">'5 - Project Outputs'!R469</f>
        <v>0</v>
      </c>
      <c r="AMR13" s="41" t="n">
        <f aca="false">'5 - Project Outputs'!S469</f>
        <v>0</v>
      </c>
      <c r="AMS13" s="41" t="n">
        <f aca="false">'5 - Project Outputs'!T469</f>
        <v>0</v>
      </c>
      <c r="AMT13" s="41" t="n">
        <f aca="false">'5 - Project Outputs'!U469</f>
        <v>0</v>
      </c>
      <c r="AMU13" s="41" t="n">
        <f aca="false">'5 - Project Outputs'!V469</f>
        <v>0</v>
      </c>
      <c r="AMV13" s="41" t="n">
        <f aca="false">'5 - Project Outputs'!W469</f>
        <v>0</v>
      </c>
      <c r="AMW13" s="41" t="n">
        <f aca="false">'5 - Project Outputs'!X469</f>
        <v>0</v>
      </c>
      <c r="AMX13" s="41" t="n">
        <f aca="false">'5 - Project Outputs'!C470</f>
        <v>0</v>
      </c>
      <c r="AMY13" s="41" t="n">
        <f aca="false">'5 - Project Outputs'!D470</f>
        <v>0</v>
      </c>
      <c r="AMZ13" s="41" t="n">
        <f aca="false">'5 - Project Outputs'!E470</f>
        <v>0</v>
      </c>
      <c r="ANA13" s="41" t="n">
        <f aca="false">'5 - Project Outputs'!F470</f>
        <v>0</v>
      </c>
      <c r="ANB13" s="41" t="n">
        <f aca="false">'5 - Project Outputs'!G470</f>
        <v>0</v>
      </c>
      <c r="ANC13" s="41" t="n">
        <f aca="false">'5 - Project Outputs'!H470</f>
        <v>0</v>
      </c>
      <c r="AND13" s="41" t="n">
        <f aca="false">'5 - Project Outputs'!I470</f>
        <v>0</v>
      </c>
      <c r="ANE13" s="41" t="n">
        <f aca="false">'5 - Project Outputs'!J470</f>
        <v>0</v>
      </c>
      <c r="ANF13" s="41" t="n">
        <f aca="false">'5 - Project Outputs'!K470</f>
        <v>0</v>
      </c>
      <c r="ANG13" s="41" t="n">
        <f aca="false">'5 - Project Outputs'!L470</f>
        <v>0</v>
      </c>
      <c r="ANH13" s="41" t="n">
        <f aca="false">'5 - Project Outputs'!M470</f>
        <v>0</v>
      </c>
      <c r="ANI13" s="41" t="n">
        <f aca="false">'5 - Project Outputs'!N470</f>
        <v>0</v>
      </c>
      <c r="ANJ13" s="41" t="n">
        <f aca="false">'5 - Project Outputs'!O470</f>
        <v>0</v>
      </c>
      <c r="ANK13" s="41" t="n">
        <f aca="false">'5 - Project Outputs'!P470</f>
        <v>0</v>
      </c>
      <c r="ANL13" s="41" t="n">
        <f aca="false">'5 - Project Outputs'!Q470</f>
        <v>0</v>
      </c>
      <c r="ANM13" s="41" t="n">
        <f aca="false">'5 - Project Outputs'!R470</f>
        <v>0</v>
      </c>
      <c r="ANN13" s="41" t="n">
        <f aca="false">'5 - Project Outputs'!S470</f>
        <v>0</v>
      </c>
      <c r="ANO13" s="41" t="n">
        <f aca="false">'5 - Project Outputs'!T470</f>
        <v>0</v>
      </c>
      <c r="ANP13" s="41" t="n">
        <f aca="false">'5 - Project Outputs'!U470</f>
        <v>0</v>
      </c>
      <c r="ANQ13" s="41" t="n">
        <f aca="false">'5 - Project Outputs'!V470</f>
        <v>0</v>
      </c>
      <c r="ANR13" s="41" t="n">
        <f aca="false">'5 - Project Outputs'!W470</f>
        <v>0</v>
      </c>
      <c r="ANS13" s="41" t="n">
        <f aca="false">'5 - Project Outputs'!X470</f>
        <v>0</v>
      </c>
      <c r="ANT13" s="41" t="n">
        <f aca="false">'5 - Project Outputs'!C471</f>
        <v>0</v>
      </c>
      <c r="ANU13" s="41" t="n">
        <f aca="false">'5 - Project Outputs'!D471</f>
        <v>0</v>
      </c>
      <c r="ANV13" s="41" t="n">
        <f aca="false">'5 - Project Outputs'!E471</f>
        <v>0</v>
      </c>
      <c r="ANW13" s="41" t="n">
        <f aca="false">'5 - Project Outputs'!F471</f>
        <v>0</v>
      </c>
      <c r="ANX13" s="41" t="n">
        <f aca="false">'5 - Project Outputs'!G471</f>
        <v>0</v>
      </c>
      <c r="ANY13" s="41" t="n">
        <f aca="false">'5 - Project Outputs'!H471</f>
        <v>0</v>
      </c>
      <c r="ANZ13" s="41" t="n">
        <f aca="false">'5 - Project Outputs'!I471</f>
        <v>0</v>
      </c>
      <c r="AOA13" s="41" t="n">
        <f aca="false">'5 - Project Outputs'!J471</f>
        <v>0</v>
      </c>
      <c r="AOB13" s="41" t="n">
        <f aca="false">'5 - Project Outputs'!K471</f>
        <v>0</v>
      </c>
      <c r="AOC13" s="41" t="n">
        <f aca="false">'5 - Project Outputs'!L471</f>
        <v>0</v>
      </c>
      <c r="AOD13" s="41" t="n">
        <f aca="false">'5 - Project Outputs'!M471</f>
        <v>0</v>
      </c>
      <c r="AOE13" s="41" t="n">
        <f aca="false">'5 - Project Outputs'!N471</f>
        <v>0</v>
      </c>
      <c r="AOF13" s="41" t="n">
        <f aca="false">'5 - Project Outputs'!O471</f>
        <v>0</v>
      </c>
      <c r="AOG13" s="41" t="n">
        <f aca="false">'5 - Project Outputs'!P471</f>
        <v>0</v>
      </c>
      <c r="AOH13" s="41" t="n">
        <f aca="false">'5 - Project Outputs'!Q471</f>
        <v>0</v>
      </c>
      <c r="AOI13" s="41" t="n">
        <f aca="false">'5 - Project Outputs'!R471</f>
        <v>0</v>
      </c>
      <c r="AOJ13" s="41" t="n">
        <f aca="false">'5 - Project Outputs'!S471</f>
        <v>0</v>
      </c>
      <c r="AOK13" s="41" t="n">
        <f aca="false">'5 - Project Outputs'!T471</f>
        <v>0</v>
      </c>
      <c r="AOL13" s="41" t="n">
        <f aca="false">'5 - Project Outputs'!U471</f>
        <v>0</v>
      </c>
      <c r="AOM13" s="41" t="n">
        <f aca="false">'5 - Project Outputs'!V471</f>
        <v>0</v>
      </c>
      <c r="AON13" s="41" t="n">
        <f aca="false">'5 - Project Outputs'!W471</f>
        <v>0</v>
      </c>
      <c r="AOO13" s="41" t="n">
        <f aca="false">'5 - Project Outputs'!X471</f>
        <v>0</v>
      </c>
      <c r="CZK13" s="41" t="n">
        <f aca="false">'7 - Risk Register'!C112</f>
        <v>0</v>
      </c>
      <c r="CZL13" s="41" t="n">
        <f aca="false">'7 - Risk Register'!D112</f>
        <v>0</v>
      </c>
      <c r="CZM13" s="41" t="n">
        <f aca="false">'7 - Risk Register'!E112</f>
        <v>0</v>
      </c>
      <c r="CZN13" s="41" t="n">
        <f aca="false">'7 - Risk Register'!F112</f>
        <v>0</v>
      </c>
      <c r="CZO13" s="41" t="n">
        <f aca="false">'7 - Risk Register'!G112</f>
        <v>0</v>
      </c>
      <c r="CZP13" s="41" t="n">
        <f aca="false">'7 - Risk Register'!H112</f>
        <v>0</v>
      </c>
      <c r="CZQ13" s="41" t="n">
        <f aca="false">'7 - Risk Register'!I112</f>
        <v>0</v>
      </c>
      <c r="CZR13" s="41" t="str">
        <f aca="false">'7 - Risk Register'!J112</f>
        <v/>
      </c>
      <c r="CZS13" s="41" t="n">
        <f aca="false">'7 - Risk Register'!K112</f>
        <v>0</v>
      </c>
      <c r="CZT13" s="41" t="n">
        <f aca="false">'7 - Risk Register'!L112</f>
        <v>0</v>
      </c>
      <c r="CZU13" s="41" t="n">
        <f aca="false">'7 - Risk Register'!M112</f>
        <v>0</v>
      </c>
      <c r="CZV13" s="41" t="str">
        <f aca="false">'7 - Risk Register'!N112</f>
        <v/>
      </c>
      <c r="CZW13" s="41" t="n">
        <f aca="false">'7 - Risk Register'!O112</f>
        <v>0</v>
      </c>
      <c r="CZX13" s="41" t="n">
        <f aca="false">'7 - Risk Register'!P112</f>
        <v>0</v>
      </c>
      <c r="CZY13" s="41" t="n">
        <f aca="false">'7 - Risk Register'!C113</f>
        <v>0</v>
      </c>
      <c r="CZZ13" s="41" t="n">
        <f aca="false">'7 - Risk Register'!D113</f>
        <v>0</v>
      </c>
      <c r="DAA13" s="41" t="n">
        <f aca="false">'7 - Risk Register'!E113</f>
        <v>0</v>
      </c>
      <c r="DAB13" s="41" t="n">
        <f aca="false">'7 - Risk Register'!F113</f>
        <v>0</v>
      </c>
      <c r="DAC13" s="41" t="n">
        <f aca="false">'7 - Risk Register'!G113</f>
        <v>0</v>
      </c>
      <c r="DAD13" s="41" t="n">
        <f aca="false">'7 - Risk Register'!H113</f>
        <v>0</v>
      </c>
      <c r="DAE13" s="41" t="n">
        <f aca="false">'7 - Risk Register'!I113</f>
        <v>0</v>
      </c>
      <c r="DAF13" s="41" t="str">
        <f aca="false">'7 - Risk Register'!J113</f>
        <v/>
      </c>
      <c r="DAG13" s="41" t="n">
        <f aca="false">'7 - Risk Register'!K113</f>
        <v>0</v>
      </c>
      <c r="DAH13" s="41" t="n">
        <f aca="false">'7 - Risk Register'!L113</f>
        <v>0</v>
      </c>
      <c r="DAI13" s="41" t="n">
        <f aca="false">'7 - Risk Register'!M113</f>
        <v>0</v>
      </c>
      <c r="DAJ13" s="41" t="str">
        <f aca="false">'7 - Risk Register'!N113</f>
        <v/>
      </c>
      <c r="DAK13" s="41" t="n">
        <f aca="false">'7 - Risk Register'!O113</f>
        <v>0</v>
      </c>
      <c r="DAL13" s="41" t="n">
        <f aca="false">'7 - Risk Register'!P113</f>
        <v>0</v>
      </c>
      <c r="DAM13" s="41" t="n">
        <f aca="false">'7 - Risk Register'!C114</f>
        <v>0</v>
      </c>
      <c r="DAN13" s="41" t="n">
        <f aca="false">'7 - Risk Register'!D114</f>
        <v>0</v>
      </c>
      <c r="DAO13" s="41" t="n">
        <f aca="false">'7 - Risk Register'!E114</f>
        <v>0</v>
      </c>
      <c r="DAP13" s="41" t="n">
        <f aca="false">'7 - Risk Register'!F114</f>
        <v>0</v>
      </c>
      <c r="DAQ13" s="41" t="n">
        <f aca="false">'7 - Risk Register'!G114</f>
        <v>0</v>
      </c>
      <c r="DAR13" s="41" t="n">
        <f aca="false">'7 - Risk Register'!H114</f>
        <v>0</v>
      </c>
      <c r="DAS13" s="41" t="n">
        <f aca="false">'7 - Risk Register'!I114</f>
        <v>0</v>
      </c>
      <c r="DAT13" s="41" t="str">
        <f aca="false">'7 - Risk Register'!J114</f>
        <v/>
      </c>
      <c r="DAU13" s="41" t="n">
        <f aca="false">'7 - Risk Register'!K114</f>
        <v>0</v>
      </c>
      <c r="DAV13" s="41" t="n">
        <f aca="false">'7 - Risk Register'!L114</f>
        <v>0</v>
      </c>
      <c r="DAW13" s="41" t="n">
        <f aca="false">'7 - Risk Register'!M114</f>
        <v>0</v>
      </c>
      <c r="DAX13" s="41" t="str">
        <f aca="false">'7 - Risk Register'!N114</f>
        <v/>
      </c>
      <c r="DAY13" s="41" t="n">
        <f aca="false">'7 - Risk Register'!O114</f>
        <v>0</v>
      </c>
      <c r="DAZ13" s="41" t="n">
        <f aca="false">'7 - Risk Register'!P114</f>
        <v>0</v>
      </c>
    </row>
    <row r="14" s="41" customFormat="true" ht="15" hidden="false" customHeight="false" outlineLevel="0" collapsed="false">
      <c r="A14" s="561" t="s">
        <v>3513</v>
      </c>
      <c r="R14" s="41" t="str">
        <f aca="false">'Project Lookup'!$C$15</f>
        <v/>
      </c>
      <c r="S14" s="41" t="str">
        <f aca="false">'Project Lookup'!$E$15</f>
        <v/>
      </c>
      <c r="T14" s="41" t="str">
        <f aca="false">'2 - Project Admin'!F39</f>
        <v>&lt; Select &gt;</v>
      </c>
      <c r="U14" s="41" t="str">
        <f aca="false">'2 - Project Admin'!G39</f>
        <v>&lt; Select &gt;</v>
      </c>
      <c r="V14" s="41" t="n">
        <f aca="false">'2 - Project Admin'!H39</f>
        <v>0</v>
      </c>
      <c r="W14" s="41" t="n">
        <f aca="false">'2 - Project Admin'!I39</f>
        <v>0</v>
      </c>
      <c r="X14" s="41" t="str">
        <f aca="false">'2 - Project Admin'!J39</f>
        <v>&lt; Select &gt;</v>
      </c>
      <c r="Y14" s="41" t="n">
        <f aca="false">'2 - Project Admin'!K39</f>
        <v>0</v>
      </c>
      <c r="Z14" s="41" t="n">
        <f aca="false">'2 - Project Admin'!L39</f>
        <v>0</v>
      </c>
      <c r="AJ14" s="565" t="n">
        <f aca="false">'3 - Programme Progress'!D32</f>
        <v>0</v>
      </c>
      <c r="AK14" s="41" t="n">
        <f aca="false">'3 - Programme Progress'!E32</f>
        <v>0</v>
      </c>
      <c r="AL14" s="41" t="e">
        <f aca="false">'3 - programme progress'!#ref!</f>
        <v>#VALUE!</v>
      </c>
      <c r="AM14" s="41" t="str">
        <f aca="false">'3 - Programme Progress'!F32</f>
        <v>&lt; Select &gt;</v>
      </c>
      <c r="AN14" s="41" t="str">
        <f aca="false">'3 - Programme Progress'!J32</f>
        <v>&lt; Select &gt;</v>
      </c>
      <c r="AO14" s="41" t="str">
        <f aca="false">'3 - Programme Progress'!K32</f>
        <v>&lt; Select &gt;</v>
      </c>
      <c r="AP14" s="41" t="str">
        <f aca="false">'3 - Programme Progress'!L32</f>
        <v>&lt; Select &gt;</v>
      </c>
      <c r="AQ14" s="41" t="n">
        <f aca="false">'3 - Programme Progress'!M32</f>
        <v>0</v>
      </c>
      <c r="AR14" s="41" t="n">
        <f aca="false">'3 - Programme Progress'!N32</f>
        <v>0</v>
      </c>
      <c r="AS14" s="41" t="n">
        <f aca="false">'3 - Programme Progress'!O32</f>
        <v>0</v>
      </c>
      <c r="AU14" s="566"/>
      <c r="AV14" s="566"/>
      <c r="AW14" s="566"/>
      <c r="AX14" s="566"/>
      <c r="AY14" s="566"/>
      <c r="AZ14" s="566"/>
      <c r="BA14" s="566"/>
      <c r="BB14" s="566"/>
      <c r="BC14" s="566"/>
      <c r="BD14" s="566"/>
      <c r="BE14" s="566"/>
      <c r="BF14" s="566"/>
      <c r="BG14" s="566"/>
      <c r="BH14" s="566"/>
      <c r="BI14" s="566"/>
      <c r="BJ14" s="566"/>
      <c r="BK14" s="566"/>
      <c r="BS14" s="41" t="n">
        <f aca="false">'4a - Funding Profiles'!F374</f>
        <v>0</v>
      </c>
      <c r="BT14" s="41" t="n">
        <f aca="false">'4a - Funding Profiles'!G374</f>
        <v>0</v>
      </c>
      <c r="BU14" s="41" t="n">
        <f aca="false">'4a - Funding Profiles'!H374</f>
        <v>0</v>
      </c>
      <c r="BV14" s="41" t="n">
        <f aca="false">'4a - Funding Profiles'!I374</f>
        <v>0</v>
      </c>
      <c r="BW14" s="41" t="n">
        <f aca="false">'4a - Funding Profiles'!J374</f>
        <v>0</v>
      </c>
      <c r="BX14" s="41" t="n">
        <f aca="false">'4a - Funding Profiles'!K374</f>
        <v>0</v>
      </c>
      <c r="BY14" s="41" t="n">
        <f aca="false">'4a - Funding Profiles'!L374</f>
        <v>0</v>
      </c>
      <c r="BZ14" s="41" t="n">
        <f aca="false">'4a - Funding Profiles'!M374</f>
        <v>0</v>
      </c>
      <c r="CA14" s="41" t="n">
        <f aca="false">'4a - Funding Profiles'!N374</f>
        <v>0</v>
      </c>
      <c r="CB14" s="41" t="n">
        <f aca="false">'4a - Funding Profiles'!O374</f>
        <v>0</v>
      </c>
      <c r="CC14" s="41" t="n">
        <f aca="false">'4a - Funding Profiles'!P374</f>
        <v>0</v>
      </c>
      <c r="CD14" s="41" t="n">
        <f aca="false">'4a - Funding Profiles'!Q374</f>
        <v>0</v>
      </c>
      <c r="CE14" s="41" t="n">
        <f aca="false">'4a - Funding Profiles'!R374</f>
        <v>0</v>
      </c>
      <c r="CF14" s="41" t="n">
        <f aca="false">'4a - Funding Profiles'!S374</f>
        <v>0</v>
      </c>
      <c r="CG14" s="41" t="n">
        <f aca="false">'4a - Funding Profiles'!T374</f>
        <v>0</v>
      </c>
      <c r="CH14" s="41" t="n">
        <f aca="false">'4a - Funding Profiles'!U374</f>
        <v>0</v>
      </c>
      <c r="CI14" s="41" t="n">
        <f aca="false">'4a - Funding Profiles'!V374</f>
        <v>0</v>
      </c>
      <c r="CJ14" s="41" t="n">
        <f aca="false">'4a - Funding Profiles'!W374</f>
        <v>0</v>
      </c>
      <c r="CK14" s="41" t="n">
        <f aca="false">'4a - Funding Profiles'!X374</f>
        <v>0</v>
      </c>
      <c r="CL14" s="41" t="n">
        <f aca="false">'4a - Funding Profiles'!Y374</f>
        <v>0</v>
      </c>
      <c r="CM14" s="41" t="n">
        <f aca="false">'4a - Funding Profiles'!Z374</f>
        <v>0</v>
      </c>
      <c r="CN14" s="41" t="n">
        <f aca="false">'4a - Funding Profiles'!F375</f>
        <v>0</v>
      </c>
      <c r="CO14" s="41" t="n">
        <f aca="false">'4a - Funding Profiles'!G375</f>
        <v>0</v>
      </c>
      <c r="CP14" s="41" t="n">
        <f aca="false">'4a - Funding Profiles'!H375</f>
        <v>0</v>
      </c>
      <c r="CQ14" s="41" t="n">
        <f aca="false">'4a - Funding Profiles'!I375</f>
        <v>0</v>
      </c>
      <c r="CR14" s="41" t="n">
        <f aca="false">'4a - Funding Profiles'!J375</f>
        <v>0</v>
      </c>
      <c r="CS14" s="41" t="n">
        <f aca="false">'4a - Funding Profiles'!K375</f>
        <v>0</v>
      </c>
      <c r="CT14" s="41" t="n">
        <f aca="false">'4a - Funding Profiles'!L375</f>
        <v>0</v>
      </c>
      <c r="CU14" s="41" t="n">
        <f aca="false">'4a - Funding Profiles'!M375</f>
        <v>0</v>
      </c>
      <c r="CV14" s="41" t="n">
        <f aca="false">'4a - Funding Profiles'!N375</f>
        <v>0</v>
      </c>
      <c r="CW14" s="41" t="n">
        <f aca="false">'4a - Funding Profiles'!O375</f>
        <v>0</v>
      </c>
      <c r="CX14" s="41" t="n">
        <f aca="false">'4a - Funding Profiles'!P375</f>
        <v>0</v>
      </c>
      <c r="CY14" s="41" t="n">
        <f aca="false">'4a - Funding Profiles'!Q375</f>
        <v>0</v>
      </c>
      <c r="CZ14" s="41" t="n">
        <f aca="false">'4a - Funding Profiles'!R375</f>
        <v>0</v>
      </c>
      <c r="DA14" s="41" t="n">
        <f aca="false">'4a - Funding Profiles'!S375</f>
        <v>0</v>
      </c>
      <c r="DB14" s="41" t="n">
        <f aca="false">'4a - Funding Profiles'!T375</f>
        <v>0</v>
      </c>
      <c r="DC14" s="41" t="n">
        <f aca="false">'4a - Funding Profiles'!U375</f>
        <v>0</v>
      </c>
      <c r="DD14" s="41" t="n">
        <f aca="false">'4a - Funding Profiles'!V375</f>
        <v>0</v>
      </c>
      <c r="DE14" s="41" t="n">
        <f aca="false">'4a - Funding Profiles'!W375</f>
        <v>0</v>
      </c>
      <c r="DF14" s="41" t="n">
        <f aca="false">'4a - Funding Profiles'!X375</f>
        <v>0</v>
      </c>
      <c r="DG14" s="41" t="n">
        <f aca="false">'4a - Funding Profiles'!Y375</f>
        <v>0</v>
      </c>
      <c r="DH14" s="41" t="n">
        <f aca="false">'4a - Funding Profiles'!Z375</f>
        <v>0</v>
      </c>
      <c r="DI14" s="41" t="n">
        <f aca="false">'4a - Funding Profiles'!F376</f>
        <v>0</v>
      </c>
      <c r="DJ14" s="41" t="n">
        <f aca="false">'4a - Funding Profiles'!G376</f>
        <v>0</v>
      </c>
      <c r="DK14" s="41" t="n">
        <f aca="false">'4a - Funding Profiles'!H376</f>
        <v>0</v>
      </c>
      <c r="DL14" s="41" t="n">
        <f aca="false">'4a - Funding Profiles'!I376</f>
        <v>0</v>
      </c>
      <c r="DM14" s="41" t="n">
        <f aca="false">'4a - Funding Profiles'!J376</f>
        <v>0</v>
      </c>
      <c r="DN14" s="41" t="n">
        <f aca="false">'4a - Funding Profiles'!K376</f>
        <v>0</v>
      </c>
      <c r="DO14" s="41" t="n">
        <f aca="false">'4a - Funding Profiles'!L376</f>
        <v>0</v>
      </c>
      <c r="DP14" s="41" t="n">
        <f aca="false">'4a - Funding Profiles'!M376</f>
        <v>0</v>
      </c>
      <c r="DQ14" s="41" t="n">
        <f aca="false">'4a - Funding Profiles'!N376</f>
        <v>0</v>
      </c>
      <c r="DR14" s="41" t="n">
        <f aca="false">'4a - Funding Profiles'!O376</f>
        <v>0</v>
      </c>
      <c r="DS14" s="41" t="n">
        <f aca="false">'4a - Funding Profiles'!P376</f>
        <v>0</v>
      </c>
      <c r="DT14" s="41" t="n">
        <f aca="false">'4a - Funding Profiles'!Q376</f>
        <v>0</v>
      </c>
      <c r="DU14" s="41" t="n">
        <f aca="false">'4a - Funding Profiles'!R376</f>
        <v>0</v>
      </c>
      <c r="DV14" s="41" t="n">
        <f aca="false">'4a - Funding Profiles'!S376</f>
        <v>0</v>
      </c>
      <c r="DW14" s="41" t="n">
        <f aca="false">'4a - Funding Profiles'!T376</f>
        <v>0</v>
      </c>
      <c r="DX14" s="41" t="n">
        <f aca="false">'4a - Funding Profiles'!U376</f>
        <v>0</v>
      </c>
      <c r="DY14" s="41" t="n">
        <f aca="false">'4a - Funding Profiles'!V376</f>
        <v>0</v>
      </c>
      <c r="DZ14" s="41" t="n">
        <f aca="false">'4a - Funding Profiles'!W376</f>
        <v>0</v>
      </c>
      <c r="EA14" s="41" t="n">
        <f aca="false">'4a - Funding Profiles'!X376</f>
        <v>0</v>
      </c>
      <c r="EB14" s="41" t="n">
        <f aca="false">'4a - Funding Profiles'!Y376</f>
        <v>0</v>
      </c>
      <c r="EC14" s="41" t="n">
        <f aca="false">'4a - Funding Profiles'!Z376</f>
        <v>0</v>
      </c>
      <c r="ED14" s="41" t="n">
        <f aca="false">'4a - Funding Profiles'!F377</f>
        <v>0</v>
      </c>
      <c r="EE14" s="41" t="n">
        <f aca="false">'4a - Funding Profiles'!G377</f>
        <v>0</v>
      </c>
      <c r="EF14" s="41" t="n">
        <f aca="false">'4a - Funding Profiles'!H377</f>
        <v>0</v>
      </c>
      <c r="EG14" s="41" t="n">
        <f aca="false">'4a - Funding Profiles'!I377</f>
        <v>0</v>
      </c>
      <c r="EH14" s="41" t="n">
        <f aca="false">'4a - Funding Profiles'!J377</f>
        <v>0</v>
      </c>
      <c r="EI14" s="41" t="n">
        <f aca="false">'4a - Funding Profiles'!K377</f>
        <v>0</v>
      </c>
      <c r="EJ14" s="41" t="n">
        <f aca="false">'4a - Funding Profiles'!L377</f>
        <v>0</v>
      </c>
      <c r="EK14" s="41" t="n">
        <f aca="false">'4a - Funding Profiles'!M377</f>
        <v>0</v>
      </c>
      <c r="EL14" s="41" t="n">
        <f aca="false">'4a - Funding Profiles'!N377</f>
        <v>0</v>
      </c>
      <c r="EM14" s="41" t="n">
        <f aca="false">'4a - Funding Profiles'!O377</f>
        <v>0</v>
      </c>
      <c r="EN14" s="41" t="n">
        <f aca="false">'4a - Funding Profiles'!P377</f>
        <v>0</v>
      </c>
      <c r="EO14" s="41" t="n">
        <f aca="false">'4a - Funding Profiles'!Q377</f>
        <v>0</v>
      </c>
      <c r="EP14" s="41" t="n">
        <f aca="false">'4a - Funding Profiles'!R377</f>
        <v>0</v>
      </c>
      <c r="EQ14" s="41" t="n">
        <f aca="false">'4a - Funding Profiles'!S377</f>
        <v>0</v>
      </c>
      <c r="ER14" s="41" t="n">
        <f aca="false">'4a - Funding Profiles'!T377</f>
        <v>0</v>
      </c>
      <c r="ES14" s="41" t="n">
        <f aca="false">'4a - Funding Profiles'!U377</f>
        <v>0</v>
      </c>
      <c r="ET14" s="41" t="n">
        <f aca="false">'4a - Funding Profiles'!V377</f>
        <v>0</v>
      </c>
      <c r="EU14" s="41" t="n">
        <f aca="false">'4a - Funding Profiles'!W377</f>
        <v>0</v>
      </c>
      <c r="EV14" s="41" t="n">
        <f aca="false">'4a - Funding Profiles'!X377</f>
        <v>0</v>
      </c>
      <c r="EW14" s="41" t="n">
        <f aca="false">'4a - Funding Profiles'!Y377</f>
        <v>0</v>
      </c>
      <c r="EX14" s="41" t="n">
        <f aca="false">'4a - Funding Profiles'!Z377</f>
        <v>0</v>
      </c>
      <c r="EY14" s="41" t="n">
        <f aca="false">'4a - Funding Profiles'!F378</f>
        <v>0</v>
      </c>
      <c r="EZ14" s="41" t="n">
        <f aca="false">'4a - Funding Profiles'!G378</f>
        <v>0</v>
      </c>
      <c r="FA14" s="41" t="n">
        <f aca="false">'4a - Funding Profiles'!H378</f>
        <v>0</v>
      </c>
      <c r="FB14" s="41" t="n">
        <f aca="false">'4a - Funding Profiles'!I378</f>
        <v>0</v>
      </c>
      <c r="FC14" s="41" t="n">
        <f aca="false">'4a - Funding Profiles'!J378</f>
        <v>0</v>
      </c>
      <c r="FD14" s="41" t="n">
        <f aca="false">'4a - Funding Profiles'!K378</f>
        <v>0</v>
      </c>
      <c r="FE14" s="41" t="n">
        <f aca="false">'4a - Funding Profiles'!L378</f>
        <v>0</v>
      </c>
      <c r="FF14" s="41" t="n">
        <f aca="false">'4a - Funding Profiles'!M378</f>
        <v>0</v>
      </c>
      <c r="FG14" s="41" t="n">
        <f aca="false">'4a - Funding Profiles'!N378</f>
        <v>0</v>
      </c>
      <c r="FH14" s="41" t="n">
        <f aca="false">'4a - Funding Profiles'!O378</f>
        <v>0</v>
      </c>
      <c r="FI14" s="41" t="n">
        <f aca="false">'4a - Funding Profiles'!P378</f>
        <v>0</v>
      </c>
      <c r="FJ14" s="41" t="n">
        <f aca="false">'4a - Funding Profiles'!Q378</f>
        <v>0</v>
      </c>
      <c r="FK14" s="41" t="n">
        <f aca="false">'4a - Funding Profiles'!R378</f>
        <v>0</v>
      </c>
      <c r="FL14" s="41" t="n">
        <f aca="false">'4a - Funding Profiles'!S378</f>
        <v>0</v>
      </c>
      <c r="FM14" s="41" t="n">
        <f aca="false">'4a - Funding Profiles'!T378</f>
        <v>0</v>
      </c>
      <c r="FN14" s="41" t="n">
        <f aca="false">'4a - Funding Profiles'!U378</f>
        <v>0</v>
      </c>
      <c r="FO14" s="41" t="n">
        <f aca="false">'4a - Funding Profiles'!V378</f>
        <v>0</v>
      </c>
      <c r="FP14" s="41" t="n">
        <f aca="false">'4a - Funding Profiles'!W378</f>
        <v>0</v>
      </c>
      <c r="FQ14" s="41" t="n">
        <f aca="false">'4a - Funding Profiles'!X378</f>
        <v>0</v>
      </c>
      <c r="FR14" s="41" t="n">
        <f aca="false">'4a - Funding Profiles'!Y378</f>
        <v>0</v>
      </c>
      <c r="FS14" s="41" t="n">
        <f aca="false">'4a - Funding Profiles'!Z378</f>
        <v>0</v>
      </c>
      <c r="FT14" s="41" t="n">
        <f aca="false">'4a - Funding Profiles'!F379</f>
        <v>0</v>
      </c>
      <c r="FU14" s="41" t="n">
        <f aca="false">'4a - Funding Profiles'!G379</f>
        <v>0</v>
      </c>
      <c r="FV14" s="41" t="n">
        <f aca="false">'4a - Funding Profiles'!H379</f>
        <v>0</v>
      </c>
      <c r="FW14" s="41" t="n">
        <f aca="false">'4a - Funding Profiles'!I379</f>
        <v>0</v>
      </c>
      <c r="FX14" s="41" t="n">
        <f aca="false">'4a - Funding Profiles'!J379</f>
        <v>0</v>
      </c>
      <c r="FY14" s="41" t="n">
        <f aca="false">'4a - Funding Profiles'!K379</f>
        <v>0</v>
      </c>
      <c r="FZ14" s="41" t="n">
        <f aca="false">'4a - Funding Profiles'!L379</f>
        <v>0</v>
      </c>
      <c r="GA14" s="41" t="n">
        <f aca="false">'4a - Funding Profiles'!M379</f>
        <v>0</v>
      </c>
      <c r="GB14" s="41" t="n">
        <f aca="false">'4a - Funding Profiles'!N379</f>
        <v>0</v>
      </c>
      <c r="GC14" s="41" t="n">
        <f aca="false">'4a - Funding Profiles'!O379</f>
        <v>0</v>
      </c>
      <c r="GD14" s="41" t="n">
        <f aca="false">'4a - Funding Profiles'!P379</f>
        <v>0</v>
      </c>
      <c r="GE14" s="41" t="n">
        <f aca="false">'4a - Funding Profiles'!Q379</f>
        <v>0</v>
      </c>
      <c r="GF14" s="41" t="n">
        <f aca="false">'4a - Funding Profiles'!R379</f>
        <v>0</v>
      </c>
      <c r="GG14" s="41" t="n">
        <f aca="false">'4a - Funding Profiles'!S379</f>
        <v>0</v>
      </c>
      <c r="GH14" s="41" t="n">
        <f aca="false">'4a - Funding Profiles'!T379</f>
        <v>0</v>
      </c>
      <c r="GI14" s="41" t="n">
        <f aca="false">'4a - Funding Profiles'!U379</f>
        <v>0</v>
      </c>
      <c r="GJ14" s="41" t="n">
        <f aca="false">'4a - Funding Profiles'!V379</f>
        <v>0</v>
      </c>
      <c r="GK14" s="41" t="n">
        <f aca="false">'4a - Funding Profiles'!W379</f>
        <v>0</v>
      </c>
      <c r="GL14" s="41" t="n">
        <f aca="false">'4a - Funding Profiles'!X379</f>
        <v>0</v>
      </c>
      <c r="GM14" s="41" t="n">
        <f aca="false">'4a - Funding Profiles'!Y379</f>
        <v>0</v>
      </c>
      <c r="GN14" s="41" t="n">
        <f aca="false">'4a - Funding Profiles'!Z379</f>
        <v>0</v>
      </c>
      <c r="GO14" s="41" t="n">
        <f aca="false">'4a - Funding Profiles'!F380</f>
        <v>0</v>
      </c>
      <c r="GP14" s="41" t="n">
        <f aca="false">'4a - Funding Profiles'!G380</f>
        <v>0</v>
      </c>
      <c r="GQ14" s="41" t="n">
        <f aca="false">'4a - Funding Profiles'!H380</f>
        <v>0</v>
      </c>
      <c r="GR14" s="41" t="n">
        <f aca="false">'4a - Funding Profiles'!I380</f>
        <v>0</v>
      </c>
      <c r="GS14" s="41" t="n">
        <f aca="false">'4a - Funding Profiles'!J380</f>
        <v>0</v>
      </c>
      <c r="GT14" s="41" t="n">
        <f aca="false">'4a - Funding Profiles'!K380</f>
        <v>0</v>
      </c>
      <c r="GU14" s="41" t="n">
        <f aca="false">'4a - Funding Profiles'!L380</f>
        <v>0</v>
      </c>
      <c r="GV14" s="41" t="n">
        <f aca="false">'4a - Funding Profiles'!M380</f>
        <v>0</v>
      </c>
      <c r="GW14" s="41" t="n">
        <f aca="false">'4a - Funding Profiles'!N380</f>
        <v>0</v>
      </c>
      <c r="GX14" s="41" t="n">
        <f aca="false">'4a - Funding Profiles'!O380</f>
        <v>0</v>
      </c>
      <c r="GY14" s="41" t="n">
        <f aca="false">'4a - Funding Profiles'!P380</f>
        <v>0</v>
      </c>
      <c r="GZ14" s="41" t="n">
        <f aca="false">'4a - Funding Profiles'!Q380</f>
        <v>0</v>
      </c>
      <c r="HA14" s="41" t="n">
        <f aca="false">'4a - Funding Profiles'!R380</f>
        <v>0</v>
      </c>
      <c r="HB14" s="41" t="n">
        <f aca="false">'4a - Funding Profiles'!S380</f>
        <v>0</v>
      </c>
      <c r="HC14" s="41" t="n">
        <f aca="false">'4a - Funding Profiles'!T380</f>
        <v>0</v>
      </c>
      <c r="HD14" s="41" t="n">
        <f aca="false">'4a - Funding Profiles'!U380</f>
        <v>0</v>
      </c>
      <c r="HE14" s="41" t="n">
        <f aca="false">'4a - Funding Profiles'!V380</f>
        <v>0</v>
      </c>
      <c r="HF14" s="41" t="n">
        <f aca="false">'4a - Funding Profiles'!W380</f>
        <v>0</v>
      </c>
      <c r="HG14" s="41" t="n">
        <f aca="false">'4a - Funding Profiles'!X380</f>
        <v>0</v>
      </c>
      <c r="HH14" s="41" t="n">
        <f aca="false">'4a - Funding Profiles'!Y380</f>
        <v>0</v>
      </c>
      <c r="HI14" s="41" t="n">
        <f aca="false">'4a - Funding Profiles'!Z380</f>
        <v>0</v>
      </c>
      <c r="HJ14" s="41" t="n">
        <f aca="false">'4a - Funding Profiles'!F381</f>
        <v>0</v>
      </c>
      <c r="HK14" s="41" t="n">
        <f aca="false">'4a - Funding Profiles'!G381</f>
        <v>0</v>
      </c>
      <c r="HL14" s="41" t="n">
        <f aca="false">'4a - Funding Profiles'!H381</f>
        <v>0</v>
      </c>
      <c r="HM14" s="41" t="n">
        <f aca="false">'4a - Funding Profiles'!I381</f>
        <v>0</v>
      </c>
      <c r="HN14" s="41" t="n">
        <f aca="false">'4a - Funding Profiles'!J381</f>
        <v>0</v>
      </c>
      <c r="HO14" s="41" t="n">
        <f aca="false">'4a - Funding Profiles'!K381</f>
        <v>0</v>
      </c>
      <c r="HP14" s="41" t="n">
        <f aca="false">'4a - Funding Profiles'!L381</f>
        <v>0</v>
      </c>
      <c r="HQ14" s="41" t="n">
        <f aca="false">'4a - Funding Profiles'!M381</f>
        <v>0</v>
      </c>
      <c r="HR14" s="41" t="n">
        <f aca="false">'4a - Funding Profiles'!N381</f>
        <v>0</v>
      </c>
      <c r="HS14" s="41" t="n">
        <f aca="false">'4a - Funding Profiles'!O381</f>
        <v>0</v>
      </c>
      <c r="HT14" s="41" t="n">
        <f aca="false">'4a - Funding Profiles'!P381</f>
        <v>0</v>
      </c>
      <c r="HU14" s="41" t="n">
        <f aca="false">'4a - Funding Profiles'!Q381</f>
        <v>0</v>
      </c>
      <c r="HV14" s="41" t="n">
        <f aca="false">'4a - Funding Profiles'!R381</f>
        <v>0</v>
      </c>
      <c r="HW14" s="41" t="n">
        <f aca="false">'4a - Funding Profiles'!S381</f>
        <v>0</v>
      </c>
      <c r="HX14" s="41" t="n">
        <f aca="false">'4a - Funding Profiles'!T381</f>
        <v>0</v>
      </c>
      <c r="HY14" s="41" t="n">
        <f aca="false">'4a - Funding Profiles'!U381</f>
        <v>0</v>
      </c>
      <c r="HZ14" s="41" t="n">
        <f aca="false">'4a - Funding Profiles'!V381</f>
        <v>0</v>
      </c>
      <c r="IA14" s="41" t="n">
        <f aca="false">'4a - Funding Profiles'!W381</f>
        <v>0</v>
      </c>
      <c r="IB14" s="41" t="n">
        <f aca="false">'4a - Funding Profiles'!X381</f>
        <v>0</v>
      </c>
      <c r="IC14" s="41" t="n">
        <f aca="false">'4a - Funding Profiles'!Y381</f>
        <v>0</v>
      </c>
      <c r="ID14" s="41" t="n">
        <f aca="false">'4a - Funding Profiles'!Z381</f>
        <v>0</v>
      </c>
      <c r="KP14" s="41" t="n">
        <f aca="false">'4a - Funding Profiles'!C386</f>
        <v>0</v>
      </c>
      <c r="KQ14" s="41" t="n">
        <f aca="false">'4a - Funding Profiles'!D386</f>
        <v>0</v>
      </c>
      <c r="KR14" s="41" t="n">
        <f aca="false">'4a - Funding Profiles'!E386</f>
        <v>0</v>
      </c>
      <c r="KS14" s="41" t="n">
        <f aca="false">'4a - Funding Profiles'!F386</f>
        <v>0</v>
      </c>
      <c r="KT14" s="41" t="n">
        <f aca="false">'4a - Funding Profiles'!G386</f>
        <v>0</v>
      </c>
      <c r="KU14" s="41" t="n">
        <f aca="false">'4a - Funding Profiles'!H386</f>
        <v>0</v>
      </c>
      <c r="KV14" s="41" t="n">
        <f aca="false">'4a - Funding Profiles'!I386</f>
        <v>0</v>
      </c>
      <c r="KW14" s="41" t="n">
        <f aca="false">'4a - Funding Profiles'!J386</f>
        <v>0</v>
      </c>
      <c r="KX14" s="41" t="n">
        <f aca="false">'4a - Funding Profiles'!K386</f>
        <v>0</v>
      </c>
      <c r="KY14" s="41" t="n">
        <f aca="false">'4a - Funding Profiles'!L386</f>
        <v>0</v>
      </c>
      <c r="KZ14" s="41" t="n">
        <f aca="false">'4a - Funding Profiles'!M386</f>
        <v>0</v>
      </c>
      <c r="LA14" s="41" t="n">
        <f aca="false">'4a - Funding Profiles'!N386</f>
        <v>0</v>
      </c>
      <c r="LB14" s="41" t="n">
        <f aca="false">'4a - Funding Profiles'!O386</f>
        <v>0</v>
      </c>
      <c r="LC14" s="41" t="n">
        <f aca="false">'4a - Funding Profiles'!P386</f>
        <v>0</v>
      </c>
      <c r="LD14" s="41" t="n">
        <f aca="false">'4a - Funding Profiles'!Q386</f>
        <v>0</v>
      </c>
      <c r="LE14" s="41" t="n">
        <f aca="false">'4a - Funding Profiles'!R386</f>
        <v>0</v>
      </c>
      <c r="LF14" s="41" t="n">
        <f aca="false">'4a - Funding Profiles'!S386</f>
        <v>0</v>
      </c>
      <c r="LG14" s="41" t="n">
        <f aca="false">'4a - Funding Profiles'!T386</f>
        <v>0</v>
      </c>
      <c r="LH14" s="41" t="n">
        <f aca="false">'4a - Funding Profiles'!U386</f>
        <v>0</v>
      </c>
      <c r="LI14" s="41" t="n">
        <f aca="false">'4a - Funding Profiles'!V386</f>
        <v>0</v>
      </c>
      <c r="LJ14" s="41" t="n">
        <f aca="false">'4a - Funding Profiles'!W386</f>
        <v>0</v>
      </c>
      <c r="LK14" s="41" t="n">
        <f aca="false">'4a - Funding Profiles'!X386</f>
        <v>0</v>
      </c>
      <c r="LL14" s="41" t="n">
        <f aca="false">'4a - Funding Profiles'!Y386</f>
        <v>0</v>
      </c>
      <c r="LM14" s="41" t="n">
        <f aca="false">'4a - Funding Profiles'!Z386</f>
        <v>0</v>
      </c>
      <c r="LN14" s="41" t="n">
        <f aca="false">'4a - Funding Profiles'!C387</f>
        <v>0</v>
      </c>
      <c r="LO14" s="41" t="n">
        <f aca="false">'4a - Funding Profiles'!D387</f>
        <v>0</v>
      </c>
      <c r="LP14" s="41" t="n">
        <f aca="false">'4a - Funding Profiles'!E387</f>
        <v>0</v>
      </c>
      <c r="LQ14" s="41" t="n">
        <f aca="false">'4a - Funding Profiles'!F387</f>
        <v>0</v>
      </c>
      <c r="LR14" s="41" t="n">
        <f aca="false">'4a - Funding Profiles'!G387</f>
        <v>0</v>
      </c>
      <c r="LS14" s="41" t="n">
        <f aca="false">'4a - Funding Profiles'!H387</f>
        <v>0</v>
      </c>
      <c r="LT14" s="41" t="n">
        <f aca="false">'4a - Funding Profiles'!I387</f>
        <v>0</v>
      </c>
      <c r="LU14" s="41" t="n">
        <f aca="false">'4a - Funding Profiles'!J387</f>
        <v>0</v>
      </c>
      <c r="LV14" s="41" t="n">
        <f aca="false">'4a - Funding Profiles'!K387</f>
        <v>0</v>
      </c>
      <c r="LW14" s="41" t="n">
        <f aca="false">'4a - Funding Profiles'!L387</f>
        <v>0</v>
      </c>
      <c r="LX14" s="41" t="n">
        <f aca="false">'4a - Funding Profiles'!M387</f>
        <v>0</v>
      </c>
      <c r="LY14" s="41" t="n">
        <f aca="false">'4a - Funding Profiles'!N387</f>
        <v>0</v>
      </c>
      <c r="LZ14" s="41" t="n">
        <f aca="false">'4a - Funding Profiles'!O387</f>
        <v>0</v>
      </c>
      <c r="MA14" s="41" t="n">
        <f aca="false">'4a - Funding Profiles'!P387</f>
        <v>0</v>
      </c>
      <c r="MB14" s="41" t="n">
        <f aca="false">'4a - Funding Profiles'!Q387</f>
        <v>0</v>
      </c>
      <c r="MC14" s="41" t="n">
        <f aca="false">'4a - Funding Profiles'!R387</f>
        <v>0</v>
      </c>
      <c r="MD14" s="41" t="n">
        <f aca="false">'4a - Funding Profiles'!S387</f>
        <v>0</v>
      </c>
      <c r="ME14" s="41" t="n">
        <f aca="false">'4a - Funding Profiles'!T387</f>
        <v>0</v>
      </c>
      <c r="MF14" s="41" t="n">
        <f aca="false">'4a - Funding Profiles'!U387</f>
        <v>0</v>
      </c>
      <c r="MG14" s="41" t="n">
        <f aca="false">'4a - Funding Profiles'!V387</f>
        <v>0</v>
      </c>
      <c r="MH14" s="41" t="n">
        <f aca="false">'4a - Funding Profiles'!W387</f>
        <v>0</v>
      </c>
      <c r="MI14" s="41" t="n">
        <f aca="false">'4a - Funding Profiles'!X387</f>
        <v>0</v>
      </c>
      <c r="MJ14" s="41" t="n">
        <f aca="false">'4a - Funding Profiles'!Y387</f>
        <v>0</v>
      </c>
      <c r="MK14" s="41" t="n">
        <f aca="false">'4a - Funding Profiles'!Z387</f>
        <v>0</v>
      </c>
      <c r="ML14" s="41" t="n">
        <f aca="false">'4a - Funding Profiles'!C388</f>
        <v>0</v>
      </c>
      <c r="MM14" s="41" t="n">
        <f aca="false">'4a - Funding Profiles'!D388</f>
        <v>0</v>
      </c>
      <c r="MN14" s="41" t="n">
        <f aca="false">'4a - Funding Profiles'!E388</f>
        <v>0</v>
      </c>
      <c r="MO14" s="41" t="n">
        <f aca="false">'4a - Funding Profiles'!F388</f>
        <v>0</v>
      </c>
      <c r="MP14" s="41" t="n">
        <f aca="false">'4a - Funding Profiles'!G388</f>
        <v>0</v>
      </c>
      <c r="MQ14" s="41" t="n">
        <f aca="false">'4a - Funding Profiles'!H388</f>
        <v>0</v>
      </c>
      <c r="MR14" s="41" t="n">
        <f aca="false">'4a - Funding Profiles'!I388</f>
        <v>0</v>
      </c>
      <c r="MS14" s="41" t="n">
        <f aca="false">'4a - Funding Profiles'!J388</f>
        <v>0</v>
      </c>
      <c r="MT14" s="41" t="n">
        <f aca="false">'4a - Funding Profiles'!K388</f>
        <v>0</v>
      </c>
      <c r="MU14" s="41" t="n">
        <f aca="false">'4a - Funding Profiles'!L388</f>
        <v>0</v>
      </c>
      <c r="MV14" s="41" t="n">
        <f aca="false">'4a - Funding Profiles'!M388</f>
        <v>0</v>
      </c>
      <c r="MW14" s="41" t="n">
        <f aca="false">'4a - Funding Profiles'!N388</f>
        <v>0</v>
      </c>
      <c r="MX14" s="41" t="n">
        <f aca="false">'4a - Funding Profiles'!O388</f>
        <v>0</v>
      </c>
      <c r="MY14" s="41" t="n">
        <f aca="false">'4a - Funding Profiles'!P388</f>
        <v>0</v>
      </c>
      <c r="MZ14" s="41" t="n">
        <f aca="false">'4a - Funding Profiles'!Q388</f>
        <v>0</v>
      </c>
      <c r="NA14" s="41" t="n">
        <f aca="false">'4a - Funding Profiles'!R388</f>
        <v>0</v>
      </c>
      <c r="NB14" s="41" t="n">
        <f aca="false">'4a - Funding Profiles'!S388</f>
        <v>0</v>
      </c>
      <c r="NC14" s="41" t="n">
        <f aca="false">'4a - Funding Profiles'!T388</f>
        <v>0</v>
      </c>
      <c r="ND14" s="41" t="n">
        <f aca="false">'4a - Funding Profiles'!U388</f>
        <v>0</v>
      </c>
      <c r="NE14" s="41" t="n">
        <f aca="false">'4a - Funding Profiles'!V388</f>
        <v>0</v>
      </c>
      <c r="NF14" s="41" t="n">
        <f aca="false">'4a - Funding Profiles'!W388</f>
        <v>0</v>
      </c>
      <c r="NG14" s="41" t="n">
        <f aca="false">'4a - Funding Profiles'!X388</f>
        <v>0</v>
      </c>
      <c r="NH14" s="41" t="n">
        <f aca="false">'4a - Funding Profiles'!Y388</f>
        <v>0</v>
      </c>
      <c r="NI14" s="41" t="n">
        <f aca="false">'4a - Funding Profiles'!Z388</f>
        <v>0</v>
      </c>
      <c r="NJ14" s="41" t="n">
        <f aca="false">'4a - Funding Profiles'!C389</f>
        <v>0</v>
      </c>
      <c r="NK14" s="41" t="n">
        <f aca="false">'4a - Funding Profiles'!D389</f>
        <v>0</v>
      </c>
      <c r="NL14" s="41" t="n">
        <f aca="false">'4a - Funding Profiles'!E389</f>
        <v>0</v>
      </c>
      <c r="NM14" s="41" t="n">
        <f aca="false">'4a - Funding Profiles'!F389</f>
        <v>0</v>
      </c>
      <c r="NN14" s="41" t="n">
        <f aca="false">'4a - Funding Profiles'!G389</f>
        <v>0</v>
      </c>
      <c r="NO14" s="41" t="n">
        <f aca="false">'4a - Funding Profiles'!H389</f>
        <v>0</v>
      </c>
      <c r="NP14" s="41" t="n">
        <f aca="false">'4a - Funding Profiles'!I389</f>
        <v>0</v>
      </c>
      <c r="NQ14" s="41" t="n">
        <f aca="false">'4a - Funding Profiles'!J389</f>
        <v>0</v>
      </c>
      <c r="NR14" s="41" t="n">
        <f aca="false">'4a - Funding Profiles'!K389</f>
        <v>0</v>
      </c>
      <c r="NS14" s="41" t="n">
        <f aca="false">'4a - Funding Profiles'!L389</f>
        <v>0</v>
      </c>
      <c r="NT14" s="41" t="n">
        <f aca="false">'4a - Funding Profiles'!M389</f>
        <v>0</v>
      </c>
      <c r="NU14" s="41" t="n">
        <f aca="false">'4a - Funding Profiles'!N389</f>
        <v>0</v>
      </c>
      <c r="NV14" s="41" t="n">
        <f aca="false">'4a - Funding Profiles'!O389</f>
        <v>0</v>
      </c>
      <c r="NW14" s="41" t="n">
        <f aca="false">'4a - Funding Profiles'!P389</f>
        <v>0</v>
      </c>
      <c r="NX14" s="41" t="n">
        <f aca="false">'4a - Funding Profiles'!Q389</f>
        <v>0</v>
      </c>
      <c r="NY14" s="41" t="n">
        <f aca="false">'4a - Funding Profiles'!R389</f>
        <v>0</v>
      </c>
      <c r="NZ14" s="41" t="n">
        <f aca="false">'4a - Funding Profiles'!S389</f>
        <v>0</v>
      </c>
      <c r="OA14" s="41" t="n">
        <f aca="false">'4a - Funding Profiles'!T389</f>
        <v>0</v>
      </c>
      <c r="OB14" s="41" t="n">
        <f aca="false">'4a - Funding Profiles'!U389</f>
        <v>0</v>
      </c>
      <c r="OC14" s="41" t="n">
        <f aca="false">'4a - Funding Profiles'!V389</f>
        <v>0</v>
      </c>
      <c r="OD14" s="41" t="n">
        <f aca="false">'4a - Funding Profiles'!W389</f>
        <v>0</v>
      </c>
      <c r="OE14" s="41" t="n">
        <f aca="false">'4a - Funding Profiles'!X389</f>
        <v>0</v>
      </c>
      <c r="OF14" s="41" t="n">
        <f aca="false">'4a - Funding Profiles'!Y389</f>
        <v>0</v>
      </c>
      <c r="OG14" s="41" t="n">
        <f aca="false">'4a - Funding Profiles'!Z389</f>
        <v>0</v>
      </c>
      <c r="OH14" s="41" t="n">
        <f aca="false">'4a - Funding Profiles'!C390</f>
        <v>0</v>
      </c>
      <c r="OI14" s="41" t="n">
        <f aca="false">'4a - Funding Profiles'!D390</f>
        <v>0</v>
      </c>
      <c r="OJ14" s="41" t="n">
        <f aca="false">'4a - Funding Profiles'!E390</f>
        <v>0</v>
      </c>
      <c r="OK14" s="41" t="n">
        <f aca="false">'4a - Funding Profiles'!F390</f>
        <v>0</v>
      </c>
      <c r="OL14" s="41" t="n">
        <f aca="false">'4a - Funding Profiles'!G390</f>
        <v>0</v>
      </c>
      <c r="OM14" s="41" t="n">
        <f aca="false">'4a - Funding Profiles'!H390</f>
        <v>0</v>
      </c>
      <c r="ON14" s="41" t="n">
        <f aca="false">'4a - Funding Profiles'!I390</f>
        <v>0</v>
      </c>
      <c r="OO14" s="41" t="n">
        <f aca="false">'4a - Funding Profiles'!J390</f>
        <v>0</v>
      </c>
      <c r="OP14" s="41" t="n">
        <f aca="false">'4a - Funding Profiles'!K390</f>
        <v>0</v>
      </c>
      <c r="OQ14" s="41" t="n">
        <f aca="false">'4a - Funding Profiles'!L390</f>
        <v>0</v>
      </c>
      <c r="OR14" s="41" t="n">
        <f aca="false">'4a - Funding Profiles'!M390</f>
        <v>0</v>
      </c>
      <c r="OS14" s="41" t="n">
        <f aca="false">'4a - Funding Profiles'!N390</f>
        <v>0</v>
      </c>
      <c r="OT14" s="41" t="n">
        <f aca="false">'4a - Funding Profiles'!O390</f>
        <v>0</v>
      </c>
      <c r="OU14" s="41" t="n">
        <f aca="false">'4a - Funding Profiles'!P390</f>
        <v>0</v>
      </c>
      <c r="OV14" s="41" t="n">
        <f aca="false">'4a - Funding Profiles'!Q390</f>
        <v>0</v>
      </c>
      <c r="OW14" s="41" t="n">
        <f aca="false">'4a - Funding Profiles'!R390</f>
        <v>0</v>
      </c>
      <c r="OX14" s="41" t="n">
        <f aca="false">'4a - Funding Profiles'!S390</f>
        <v>0</v>
      </c>
      <c r="OY14" s="41" t="n">
        <f aca="false">'4a - Funding Profiles'!T390</f>
        <v>0</v>
      </c>
      <c r="OZ14" s="41" t="n">
        <f aca="false">'4a - Funding Profiles'!U390</f>
        <v>0</v>
      </c>
      <c r="PA14" s="41" t="n">
        <f aca="false">'4a - Funding Profiles'!V390</f>
        <v>0</v>
      </c>
      <c r="PB14" s="41" t="n">
        <f aca="false">'4a - Funding Profiles'!W390</f>
        <v>0</v>
      </c>
      <c r="PC14" s="41" t="n">
        <f aca="false">'4a - Funding Profiles'!X390</f>
        <v>0</v>
      </c>
      <c r="PD14" s="41" t="n">
        <f aca="false">'4a - Funding Profiles'!Y390</f>
        <v>0</v>
      </c>
      <c r="PE14" s="41" t="n">
        <f aca="false">'4a - Funding Profiles'!Z390</f>
        <v>0</v>
      </c>
      <c r="PF14" s="41" t="n">
        <f aca="false">'4a - Funding Profiles'!F391</f>
        <v>0</v>
      </c>
      <c r="QA14" s="41" t="n">
        <f aca="false">'4a - Funding Profiles'!C395</f>
        <v>0</v>
      </c>
      <c r="QB14" s="41" t="n">
        <f aca="false">'4b - PSI'!E25</f>
        <v>0</v>
      </c>
      <c r="QC14" s="41" t="n">
        <f aca="false">'4b - PSI'!F25</f>
        <v>0</v>
      </c>
      <c r="QD14" s="41" t="n">
        <f aca="false">'4b - PSI'!G25</f>
        <v>0</v>
      </c>
      <c r="QE14" s="41" t="n">
        <f aca="false">'4b - PSI'!H25</f>
        <v>0</v>
      </c>
      <c r="QF14" s="41" t="n">
        <f aca="false">'4b - PSI'!I25</f>
        <v>0</v>
      </c>
      <c r="QG14" s="41" t="n">
        <f aca="false">'4b - PSI'!J25</f>
        <v>0</v>
      </c>
      <c r="QH14" s="41" t="str">
        <f aca="false">'5 - Project Outputs'!C473</f>
        <v>Project 13: Not Applicable</v>
      </c>
      <c r="QI14" s="41" t="str">
        <f aca="false">'5 - Project Outputs'!C480</f>
        <v># of temporary FT jobs supported</v>
      </c>
      <c r="QJ14" s="41" t="str">
        <f aca="false">'5 - Project Outputs'!D480</f>
        <v>Number</v>
      </c>
      <c r="QK14" s="41" t="n">
        <f aca="false">'5 - Project Outputs'!E480</f>
        <v>0</v>
      </c>
      <c r="QL14" s="41" t="n">
        <f aca="false">'5 - Project Outputs'!F480</f>
        <v>0</v>
      </c>
      <c r="QM14" s="41" t="n">
        <f aca="false">'5 - Project Outputs'!G480</f>
        <v>0</v>
      </c>
      <c r="QN14" s="41" t="n">
        <f aca="false">'5 - Project Outputs'!H480</f>
        <v>0</v>
      </c>
      <c r="QO14" s="41" t="n">
        <f aca="false">'5 - Project Outputs'!I480</f>
        <v>0</v>
      </c>
      <c r="QP14" s="41" t="n">
        <f aca="false">'5 - Project Outputs'!J480</f>
        <v>0</v>
      </c>
      <c r="QQ14" s="41" t="n">
        <f aca="false">'5 - Project Outputs'!K480</f>
        <v>0</v>
      </c>
      <c r="QR14" s="41" t="n">
        <f aca="false">'5 - Project Outputs'!L480</f>
        <v>0</v>
      </c>
      <c r="QS14" s="41" t="n">
        <f aca="false">'5 - Project Outputs'!M480</f>
        <v>0</v>
      </c>
      <c r="QT14" s="41" t="n">
        <f aca="false">'5 - Project Outputs'!N480</f>
        <v>0</v>
      </c>
      <c r="QU14" s="41" t="n">
        <f aca="false">'5 - Project Outputs'!O480</f>
        <v>0</v>
      </c>
      <c r="QV14" s="41" t="n">
        <f aca="false">'5 - Project Outputs'!P480</f>
        <v>0</v>
      </c>
      <c r="QW14" s="41" t="n">
        <f aca="false">'5 - Project Outputs'!Q480</f>
        <v>0</v>
      </c>
      <c r="QX14" s="41" t="n">
        <f aca="false">'5 - Project Outputs'!R480</f>
        <v>0</v>
      </c>
      <c r="QY14" s="41" t="n">
        <f aca="false">'5 - Project Outputs'!S480</f>
        <v>0</v>
      </c>
      <c r="QZ14" s="41" t="n">
        <f aca="false">'5 - Project Outputs'!T480</f>
        <v>0</v>
      </c>
      <c r="RA14" s="41" t="n">
        <f aca="false">'5 - Project Outputs'!U480</f>
        <v>0</v>
      </c>
      <c r="RB14" s="41" t="n">
        <f aca="false">'5 - Project Outputs'!V480</f>
        <v>0</v>
      </c>
      <c r="RC14" s="41" t="n">
        <f aca="false">'5 - Project Outputs'!W480</f>
        <v>0</v>
      </c>
      <c r="RD14" s="41" t="n">
        <f aca="false">'5 - Project Outputs'!X480</f>
        <v>0</v>
      </c>
      <c r="RE14" s="41" t="str">
        <f aca="false">'5 - Project Outputs'!C481</f>
        <v># of full-time equivalent (FTE) permanent jobs created through the project</v>
      </c>
      <c r="RF14" s="41" t="str">
        <f aca="false">'5 - Project Outputs'!D481</f>
        <v>Number of FTE jobs</v>
      </c>
      <c r="RG14" s="41" t="n">
        <f aca="false">'5 - Project Outputs'!E481</f>
        <v>0</v>
      </c>
      <c r="RH14" s="41" t="n">
        <f aca="false">'5 - Project Outputs'!F481</f>
        <v>0</v>
      </c>
      <c r="RI14" s="41" t="n">
        <f aca="false">'5 - Project Outputs'!G481</f>
        <v>0</v>
      </c>
      <c r="RJ14" s="41" t="n">
        <f aca="false">'5 - Project Outputs'!H481</f>
        <v>0</v>
      </c>
      <c r="RK14" s="41" t="n">
        <f aca="false">'5 - Project Outputs'!I481</f>
        <v>0</v>
      </c>
      <c r="RL14" s="41" t="n">
        <f aca="false">'5 - Project Outputs'!J481</f>
        <v>0</v>
      </c>
      <c r="RM14" s="41" t="n">
        <f aca="false">'5 - Project Outputs'!K481</f>
        <v>0</v>
      </c>
      <c r="RN14" s="41" t="n">
        <f aca="false">'5 - Project Outputs'!L481</f>
        <v>0</v>
      </c>
      <c r="RO14" s="41" t="n">
        <f aca="false">'5 - Project Outputs'!M481</f>
        <v>0</v>
      </c>
      <c r="RP14" s="41" t="n">
        <f aca="false">'5 - Project Outputs'!N481</f>
        <v>0</v>
      </c>
      <c r="RQ14" s="41" t="n">
        <f aca="false">'5 - Project Outputs'!O481</f>
        <v>0</v>
      </c>
      <c r="RR14" s="41" t="n">
        <f aca="false">'5 - Project Outputs'!P481</f>
        <v>0</v>
      </c>
      <c r="RS14" s="41" t="n">
        <f aca="false">'5 - Project Outputs'!Q481</f>
        <v>0</v>
      </c>
      <c r="RT14" s="41" t="n">
        <f aca="false">'5 - Project Outputs'!R481</f>
        <v>0</v>
      </c>
      <c r="RU14" s="41" t="n">
        <f aca="false">'5 - Project Outputs'!S481</f>
        <v>0</v>
      </c>
      <c r="RV14" s="41" t="n">
        <f aca="false">'5 - Project Outputs'!T481</f>
        <v>0</v>
      </c>
      <c r="RW14" s="41" t="n">
        <f aca="false">'5 - Project Outputs'!U481</f>
        <v>0</v>
      </c>
      <c r="RX14" s="41" t="n">
        <f aca="false">'5 - Project Outputs'!V481</f>
        <v>0</v>
      </c>
      <c r="RY14" s="41" t="n">
        <f aca="false">'5 - Project Outputs'!W481</f>
        <v>0</v>
      </c>
      <c r="RZ14" s="41" t="n">
        <f aca="false">'5 - Project Outputs'!X481</f>
        <v>0</v>
      </c>
      <c r="SA14" s="41" t="str">
        <f aca="false">'5 - Project Outputs'!C482</f>
        <v># of full-time equivalent (FTE) permanent jobs safeguarded through the project</v>
      </c>
      <c r="SB14" s="41" t="str">
        <f aca="false">'5 - Project Outputs'!D482</f>
        <v>Number of FTE jobs</v>
      </c>
      <c r="SC14" s="41" t="n">
        <f aca="false">'5 - Project Outputs'!E482</f>
        <v>0</v>
      </c>
      <c r="SD14" s="41" t="n">
        <f aca="false">'5 - Project Outputs'!F482</f>
        <v>0</v>
      </c>
      <c r="SE14" s="41" t="n">
        <f aca="false">'5 - Project Outputs'!G482</f>
        <v>0</v>
      </c>
      <c r="SF14" s="41" t="n">
        <f aca="false">'5 - Project Outputs'!H482</f>
        <v>0</v>
      </c>
      <c r="SG14" s="41" t="n">
        <f aca="false">'5 - Project Outputs'!I482</f>
        <v>0</v>
      </c>
      <c r="SH14" s="41" t="n">
        <f aca="false">'5 - Project Outputs'!J482</f>
        <v>0</v>
      </c>
      <c r="SI14" s="41" t="n">
        <f aca="false">'5 - Project Outputs'!K482</f>
        <v>0</v>
      </c>
      <c r="SJ14" s="41" t="n">
        <f aca="false">'5 - Project Outputs'!L482</f>
        <v>0</v>
      </c>
      <c r="SK14" s="41" t="n">
        <f aca="false">'5 - Project Outputs'!M482</f>
        <v>0</v>
      </c>
      <c r="SL14" s="41" t="n">
        <f aca="false">'5 - Project Outputs'!N482</f>
        <v>0</v>
      </c>
      <c r="SM14" s="41" t="n">
        <f aca="false">'5 - Project Outputs'!O482</f>
        <v>0</v>
      </c>
      <c r="SN14" s="41" t="n">
        <f aca="false">'5 - Project Outputs'!P482</f>
        <v>0</v>
      </c>
      <c r="SO14" s="41" t="n">
        <f aca="false">'5 - Project Outputs'!Q482</f>
        <v>0</v>
      </c>
      <c r="SP14" s="41" t="n">
        <f aca="false">'5 - Project Outputs'!R482</f>
        <v>0</v>
      </c>
      <c r="SQ14" s="41" t="n">
        <f aca="false">'5 - Project Outputs'!S482</f>
        <v>0</v>
      </c>
      <c r="SR14" s="41" t="n">
        <f aca="false">'5 - Project Outputs'!T482</f>
        <v>0</v>
      </c>
      <c r="SS14" s="41" t="n">
        <f aca="false">'5 - Project Outputs'!U482</f>
        <v>0</v>
      </c>
      <c r="ST14" s="41" t="n">
        <f aca="false">'5 - Project Outputs'!V482</f>
        <v>0</v>
      </c>
      <c r="SU14" s="41" t="n">
        <f aca="false">'5 - Project Outputs'!W482</f>
        <v>0</v>
      </c>
      <c r="SV14" s="41" t="n">
        <f aca="false">'5 - Project Outputs'!X482</f>
        <v>0</v>
      </c>
      <c r="SW14" s="41" t="str">
        <f aca="false">'5 - Project Outputs'!C484</f>
        <v>&lt; Select &gt;</v>
      </c>
      <c r="SX14" s="41" t="str">
        <f aca="false">'5 - Project Outputs'!D484</f>
        <v>N/A</v>
      </c>
      <c r="SY14" s="41" t="n">
        <f aca="false">'5 - Project Outputs'!E484</f>
        <v>0</v>
      </c>
      <c r="SZ14" s="41" t="n">
        <f aca="false">'5 - Project Outputs'!F484</f>
        <v>0</v>
      </c>
      <c r="TA14" s="41" t="n">
        <f aca="false">'5 - Project Outputs'!G484</f>
        <v>0</v>
      </c>
      <c r="TB14" s="41" t="n">
        <f aca="false">'5 - Project Outputs'!H484</f>
        <v>0</v>
      </c>
      <c r="TC14" s="41" t="n">
        <f aca="false">'5 - Project Outputs'!I484</f>
        <v>0</v>
      </c>
      <c r="TD14" s="41" t="n">
        <f aca="false">'5 - Project Outputs'!J484</f>
        <v>0</v>
      </c>
      <c r="TE14" s="41" t="n">
        <f aca="false">'5 - Project Outputs'!K484</f>
        <v>0</v>
      </c>
      <c r="TF14" s="41" t="n">
        <f aca="false">'5 - Project Outputs'!L484</f>
        <v>0</v>
      </c>
      <c r="TG14" s="41" t="n">
        <f aca="false">'5 - Project Outputs'!M484</f>
        <v>0</v>
      </c>
      <c r="TH14" s="41" t="n">
        <f aca="false">'5 - Project Outputs'!N484</f>
        <v>0</v>
      </c>
      <c r="TI14" s="41" t="n">
        <f aca="false">'5 - Project Outputs'!O484</f>
        <v>0</v>
      </c>
      <c r="TJ14" s="41" t="n">
        <f aca="false">'5 - Project Outputs'!P484</f>
        <v>0</v>
      </c>
      <c r="TK14" s="41" t="n">
        <f aca="false">'5 - Project Outputs'!Q484</f>
        <v>0</v>
      </c>
      <c r="TL14" s="41" t="n">
        <f aca="false">'5 - Project Outputs'!R484</f>
        <v>0</v>
      </c>
      <c r="TM14" s="41" t="n">
        <f aca="false">'5 - Project Outputs'!S484</f>
        <v>0</v>
      </c>
      <c r="TN14" s="41" t="n">
        <f aca="false">'5 - Project Outputs'!T484</f>
        <v>0</v>
      </c>
      <c r="TO14" s="41" t="n">
        <f aca="false">'5 - Project Outputs'!U484</f>
        <v>0</v>
      </c>
      <c r="TP14" s="41" t="n">
        <f aca="false">'5 - Project Outputs'!V484</f>
        <v>0</v>
      </c>
      <c r="TQ14" s="41" t="n">
        <f aca="false">'5 - Project Outputs'!W484</f>
        <v>0</v>
      </c>
      <c r="TR14" s="41" t="n">
        <f aca="false">'5 - Project Outputs'!X484</f>
        <v>0</v>
      </c>
      <c r="TS14" s="41" t="n">
        <f aca="false">'5 - Project Outputs'!Y484</f>
        <v>0</v>
      </c>
      <c r="TT14" s="41" t="str">
        <f aca="false">'5 - Project Outputs'!C485</f>
        <v>&lt; Select &gt;</v>
      </c>
      <c r="TU14" s="41" t="str">
        <f aca="false">'5 - Project Outputs'!D485</f>
        <v>N/A</v>
      </c>
      <c r="TV14" s="41" t="n">
        <f aca="false">'5 - Project Outputs'!E485</f>
        <v>0</v>
      </c>
      <c r="TW14" s="41" t="n">
        <f aca="false">'5 - Project Outputs'!F485</f>
        <v>0</v>
      </c>
      <c r="TX14" s="41" t="n">
        <f aca="false">'5 - Project Outputs'!G485</f>
        <v>0</v>
      </c>
      <c r="TY14" s="41" t="n">
        <f aca="false">'5 - Project Outputs'!H485</f>
        <v>0</v>
      </c>
      <c r="TZ14" s="41" t="n">
        <f aca="false">'5 - Project Outputs'!I485</f>
        <v>0</v>
      </c>
      <c r="UA14" s="41" t="n">
        <f aca="false">'5 - Project Outputs'!J485</f>
        <v>0</v>
      </c>
      <c r="UB14" s="41" t="n">
        <f aca="false">'5 - Project Outputs'!K485</f>
        <v>0</v>
      </c>
      <c r="UC14" s="41" t="n">
        <f aca="false">'5 - Project Outputs'!L485</f>
        <v>0</v>
      </c>
      <c r="UD14" s="41" t="n">
        <f aca="false">'5 - Project Outputs'!M485</f>
        <v>0</v>
      </c>
      <c r="UE14" s="41" t="n">
        <f aca="false">'5 - Project Outputs'!N485</f>
        <v>0</v>
      </c>
      <c r="UF14" s="41" t="n">
        <f aca="false">'5 - Project Outputs'!O485</f>
        <v>0</v>
      </c>
      <c r="UG14" s="41" t="n">
        <f aca="false">'5 - Project Outputs'!P485</f>
        <v>0</v>
      </c>
      <c r="UH14" s="41" t="n">
        <f aca="false">'5 - Project Outputs'!Q485</f>
        <v>0</v>
      </c>
      <c r="UI14" s="41" t="n">
        <f aca="false">'5 - Project Outputs'!R485</f>
        <v>0</v>
      </c>
      <c r="UJ14" s="41" t="n">
        <f aca="false">'5 - Project Outputs'!S485</f>
        <v>0</v>
      </c>
      <c r="UK14" s="41" t="n">
        <f aca="false">'5 - Project Outputs'!T485</f>
        <v>0</v>
      </c>
      <c r="UL14" s="41" t="n">
        <f aca="false">'5 - Project Outputs'!U485</f>
        <v>0</v>
      </c>
      <c r="UM14" s="41" t="n">
        <f aca="false">'5 - Project Outputs'!V485</f>
        <v>0</v>
      </c>
      <c r="UN14" s="41" t="n">
        <f aca="false">'5 - Project Outputs'!W485</f>
        <v>0</v>
      </c>
      <c r="UO14" s="41" t="n">
        <f aca="false">'5 - Project Outputs'!X485</f>
        <v>0</v>
      </c>
      <c r="UP14" s="41" t="n">
        <f aca="false">'5 - Project Outputs'!Y485</f>
        <v>0</v>
      </c>
      <c r="UQ14" s="41" t="str">
        <f aca="false">'5 - Project Outputs'!C486</f>
        <v>&lt; Select &gt;</v>
      </c>
      <c r="UR14" s="41" t="str">
        <f aca="false">'5 - Project Outputs'!D486</f>
        <v>N/A</v>
      </c>
      <c r="US14" s="41" t="n">
        <f aca="false">'5 - Project Outputs'!E486</f>
        <v>0</v>
      </c>
      <c r="UT14" s="41" t="n">
        <f aca="false">'5 - Project Outputs'!F486</f>
        <v>0</v>
      </c>
      <c r="UU14" s="41" t="n">
        <f aca="false">'5 - Project Outputs'!G486</f>
        <v>0</v>
      </c>
      <c r="UV14" s="41" t="n">
        <f aca="false">'5 - Project Outputs'!H486</f>
        <v>0</v>
      </c>
      <c r="UW14" s="41" t="n">
        <f aca="false">'5 - Project Outputs'!I486</f>
        <v>0</v>
      </c>
      <c r="UX14" s="41" t="n">
        <f aca="false">'5 - Project Outputs'!J486</f>
        <v>0</v>
      </c>
      <c r="UY14" s="41" t="n">
        <f aca="false">'5 - Project Outputs'!K486</f>
        <v>0</v>
      </c>
      <c r="UZ14" s="41" t="n">
        <f aca="false">'5 - Project Outputs'!L486</f>
        <v>0</v>
      </c>
      <c r="VA14" s="41" t="n">
        <f aca="false">'5 - Project Outputs'!M486</f>
        <v>0</v>
      </c>
      <c r="VB14" s="41" t="n">
        <f aca="false">'5 - Project Outputs'!N486</f>
        <v>0</v>
      </c>
      <c r="VC14" s="41" t="n">
        <f aca="false">'5 - Project Outputs'!O486</f>
        <v>0</v>
      </c>
      <c r="VD14" s="41" t="n">
        <f aca="false">'5 - Project Outputs'!P486</f>
        <v>0</v>
      </c>
      <c r="VE14" s="41" t="n">
        <f aca="false">'5 - Project Outputs'!Q486</f>
        <v>0</v>
      </c>
      <c r="VF14" s="41" t="n">
        <f aca="false">'5 - Project Outputs'!R486</f>
        <v>0</v>
      </c>
      <c r="VG14" s="41" t="n">
        <f aca="false">'5 - Project Outputs'!S486</f>
        <v>0</v>
      </c>
      <c r="VH14" s="41" t="n">
        <f aca="false">'5 - Project Outputs'!T486</f>
        <v>0</v>
      </c>
      <c r="VI14" s="41" t="n">
        <f aca="false">'5 - Project Outputs'!U486</f>
        <v>0</v>
      </c>
      <c r="VJ14" s="41" t="n">
        <f aca="false">'5 - Project Outputs'!V486</f>
        <v>0</v>
      </c>
      <c r="VK14" s="41" t="n">
        <f aca="false">'5 - Project Outputs'!W486</f>
        <v>0</v>
      </c>
      <c r="VL14" s="41" t="n">
        <f aca="false">'5 - Project Outputs'!X486</f>
        <v>0</v>
      </c>
      <c r="VM14" s="41" t="n">
        <f aca="false">'5 - Project Outputs'!Y486</f>
        <v>0</v>
      </c>
      <c r="VN14" s="41" t="str">
        <f aca="false">'5 - Project Outputs'!C487</f>
        <v>&lt; Select &gt;</v>
      </c>
      <c r="VO14" s="41" t="str">
        <f aca="false">'5 - Project Outputs'!D487</f>
        <v>N/A</v>
      </c>
      <c r="VP14" s="41" t="n">
        <f aca="false">'5 - Project Outputs'!E487</f>
        <v>0</v>
      </c>
      <c r="VQ14" s="41" t="n">
        <f aca="false">'5 - Project Outputs'!F487</f>
        <v>0</v>
      </c>
      <c r="VR14" s="41" t="n">
        <f aca="false">'5 - Project Outputs'!G487</f>
        <v>0</v>
      </c>
      <c r="VS14" s="41" t="n">
        <f aca="false">'5 - Project Outputs'!H487</f>
        <v>0</v>
      </c>
      <c r="VT14" s="41" t="n">
        <f aca="false">'5 - Project Outputs'!I487</f>
        <v>0</v>
      </c>
      <c r="VU14" s="41" t="n">
        <f aca="false">'5 - Project Outputs'!J487</f>
        <v>0</v>
      </c>
      <c r="VV14" s="41" t="n">
        <f aca="false">'5 - Project Outputs'!K487</f>
        <v>0</v>
      </c>
      <c r="VW14" s="41" t="n">
        <f aca="false">'5 - Project Outputs'!L487</f>
        <v>0</v>
      </c>
      <c r="VX14" s="41" t="n">
        <f aca="false">'5 - Project Outputs'!M487</f>
        <v>0</v>
      </c>
      <c r="VY14" s="41" t="n">
        <f aca="false">'5 - Project Outputs'!N487</f>
        <v>0</v>
      </c>
      <c r="VZ14" s="41" t="n">
        <f aca="false">'5 - Project Outputs'!O487</f>
        <v>0</v>
      </c>
      <c r="WA14" s="41" t="n">
        <f aca="false">'5 - Project Outputs'!P487</f>
        <v>0</v>
      </c>
      <c r="WB14" s="41" t="n">
        <f aca="false">'5 - Project Outputs'!Q487</f>
        <v>0</v>
      </c>
      <c r="WC14" s="41" t="n">
        <f aca="false">'5 - Project Outputs'!R487</f>
        <v>0</v>
      </c>
      <c r="WD14" s="41" t="n">
        <f aca="false">'5 - Project Outputs'!S487</f>
        <v>0</v>
      </c>
      <c r="WE14" s="41" t="n">
        <f aca="false">'5 - Project Outputs'!T487</f>
        <v>0</v>
      </c>
      <c r="WF14" s="41" t="n">
        <f aca="false">'5 - Project Outputs'!U487</f>
        <v>0</v>
      </c>
      <c r="WG14" s="41" t="n">
        <f aca="false">'5 - Project Outputs'!V487</f>
        <v>0</v>
      </c>
      <c r="WH14" s="41" t="n">
        <f aca="false">'5 - Project Outputs'!W487</f>
        <v>0</v>
      </c>
      <c r="WI14" s="41" t="n">
        <f aca="false">'5 - Project Outputs'!X487</f>
        <v>0</v>
      </c>
      <c r="WJ14" s="41" t="n">
        <f aca="false">'5 - Project Outputs'!Y487</f>
        <v>0</v>
      </c>
      <c r="WK14" s="41" t="str">
        <f aca="false">'5 - Project Outputs'!C488</f>
        <v>&lt; Select &gt;</v>
      </c>
      <c r="WL14" s="41" t="str">
        <f aca="false">'5 - Project Outputs'!D488</f>
        <v>N/A</v>
      </c>
      <c r="WM14" s="41" t="n">
        <f aca="false">'5 - Project Outputs'!E488</f>
        <v>0</v>
      </c>
      <c r="WN14" s="41" t="n">
        <f aca="false">'5 - Project Outputs'!F488</f>
        <v>0</v>
      </c>
      <c r="WO14" s="41" t="n">
        <f aca="false">'5 - Project Outputs'!G488</f>
        <v>0</v>
      </c>
      <c r="WP14" s="41" t="n">
        <f aca="false">'5 - Project Outputs'!H488</f>
        <v>0</v>
      </c>
      <c r="WQ14" s="41" t="n">
        <f aca="false">'5 - Project Outputs'!I488</f>
        <v>0</v>
      </c>
      <c r="WR14" s="41" t="n">
        <f aca="false">'5 - Project Outputs'!J488</f>
        <v>0</v>
      </c>
      <c r="WS14" s="41" t="n">
        <f aca="false">'5 - Project Outputs'!K488</f>
        <v>0</v>
      </c>
      <c r="WT14" s="41" t="n">
        <f aca="false">'5 - Project Outputs'!L488</f>
        <v>0</v>
      </c>
      <c r="WU14" s="41" t="n">
        <f aca="false">'5 - Project Outputs'!M488</f>
        <v>0</v>
      </c>
      <c r="WV14" s="41" t="n">
        <f aca="false">'5 - Project Outputs'!N488</f>
        <v>0</v>
      </c>
      <c r="WW14" s="41" t="n">
        <f aca="false">'5 - Project Outputs'!O488</f>
        <v>0</v>
      </c>
      <c r="WX14" s="41" t="n">
        <f aca="false">'5 - Project Outputs'!P488</f>
        <v>0</v>
      </c>
      <c r="WY14" s="41" t="n">
        <f aca="false">'5 - Project Outputs'!Q488</f>
        <v>0</v>
      </c>
      <c r="WZ14" s="41" t="n">
        <f aca="false">'5 - Project Outputs'!R488</f>
        <v>0</v>
      </c>
      <c r="XA14" s="41" t="n">
        <f aca="false">'5 - Project Outputs'!S488</f>
        <v>0</v>
      </c>
      <c r="XB14" s="41" t="n">
        <f aca="false">'5 - Project Outputs'!T488</f>
        <v>0</v>
      </c>
      <c r="XC14" s="41" t="n">
        <f aca="false">'5 - Project Outputs'!U488</f>
        <v>0</v>
      </c>
      <c r="XD14" s="41" t="n">
        <f aca="false">'5 - Project Outputs'!V488</f>
        <v>0</v>
      </c>
      <c r="XE14" s="41" t="n">
        <f aca="false">'5 - Project Outputs'!W488</f>
        <v>0</v>
      </c>
      <c r="XF14" s="41" t="n">
        <f aca="false">'5 - Project Outputs'!X488</f>
        <v>0</v>
      </c>
      <c r="XG14" s="41" t="n">
        <f aca="false">'5 - Project Outputs'!Y488</f>
        <v>0</v>
      </c>
      <c r="XH14" s="41" t="str">
        <f aca="false">'5 - Project Outputs'!C489</f>
        <v>&lt; Select &gt;</v>
      </c>
      <c r="XI14" s="41" t="str">
        <f aca="false">'5 - Project Outputs'!D489</f>
        <v>N/A</v>
      </c>
      <c r="XJ14" s="41" t="n">
        <f aca="false">'5 - Project Outputs'!E489</f>
        <v>0</v>
      </c>
      <c r="XK14" s="41" t="n">
        <f aca="false">'5 - Project Outputs'!F489</f>
        <v>0</v>
      </c>
      <c r="XL14" s="41" t="n">
        <f aca="false">'5 - Project Outputs'!G489</f>
        <v>0</v>
      </c>
      <c r="XM14" s="41" t="n">
        <f aca="false">'5 - Project Outputs'!H489</f>
        <v>0</v>
      </c>
      <c r="XN14" s="41" t="n">
        <f aca="false">'5 - Project Outputs'!I489</f>
        <v>0</v>
      </c>
      <c r="XO14" s="41" t="n">
        <f aca="false">'5 - Project Outputs'!J489</f>
        <v>0</v>
      </c>
      <c r="XP14" s="41" t="n">
        <f aca="false">'5 - Project Outputs'!K489</f>
        <v>0</v>
      </c>
      <c r="XQ14" s="41" t="n">
        <f aca="false">'5 - Project Outputs'!L489</f>
        <v>0</v>
      </c>
      <c r="XR14" s="41" t="n">
        <f aca="false">'5 - Project Outputs'!M489</f>
        <v>0</v>
      </c>
      <c r="XS14" s="41" t="n">
        <f aca="false">'5 - Project Outputs'!N489</f>
        <v>0</v>
      </c>
      <c r="XT14" s="41" t="n">
        <f aca="false">'5 - Project Outputs'!O489</f>
        <v>0</v>
      </c>
      <c r="XU14" s="41" t="n">
        <f aca="false">'5 - Project Outputs'!P489</f>
        <v>0</v>
      </c>
      <c r="XV14" s="41" t="n">
        <f aca="false">'5 - Project Outputs'!Q489</f>
        <v>0</v>
      </c>
      <c r="XW14" s="41" t="n">
        <f aca="false">'5 - Project Outputs'!R489</f>
        <v>0</v>
      </c>
      <c r="XX14" s="41" t="n">
        <f aca="false">'5 - Project Outputs'!S489</f>
        <v>0</v>
      </c>
      <c r="XY14" s="41" t="n">
        <f aca="false">'5 - Project Outputs'!T489</f>
        <v>0</v>
      </c>
      <c r="XZ14" s="41" t="n">
        <f aca="false">'5 - Project Outputs'!U489</f>
        <v>0</v>
      </c>
      <c r="YA14" s="41" t="n">
        <f aca="false">'5 - Project Outputs'!V489</f>
        <v>0</v>
      </c>
      <c r="YB14" s="41" t="n">
        <f aca="false">'5 - Project Outputs'!W489</f>
        <v>0</v>
      </c>
      <c r="YC14" s="41" t="n">
        <f aca="false">'5 - Project Outputs'!X489</f>
        <v>0</v>
      </c>
      <c r="YD14" s="41" t="n">
        <f aca="false">'5 - Project Outputs'!Y489</f>
        <v>0</v>
      </c>
      <c r="YE14" s="41" t="str">
        <f aca="false">'5 - Project Outputs'!C490</f>
        <v>&lt; Select &gt;</v>
      </c>
      <c r="YF14" s="41" t="str">
        <f aca="false">'5 - Project Outputs'!D490</f>
        <v>N/A</v>
      </c>
      <c r="YG14" s="41" t="n">
        <f aca="false">'5 - Project Outputs'!E490</f>
        <v>0</v>
      </c>
      <c r="YH14" s="41" t="n">
        <f aca="false">'5 - Project Outputs'!F490</f>
        <v>0</v>
      </c>
      <c r="YI14" s="41" t="n">
        <f aca="false">'5 - Project Outputs'!G490</f>
        <v>0</v>
      </c>
      <c r="YJ14" s="41" t="n">
        <f aca="false">'5 - Project Outputs'!H490</f>
        <v>0</v>
      </c>
      <c r="YK14" s="41" t="n">
        <f aca="false">'5 - Project Outputs'!I490</f>
        <v>0</v>
      </c>
      <c r="YL14" s="41" t="n">
        <f aca="false">'5 - Project Outputs'!J490</f>
        <v>0</v>
      </c>
      <c r="YM14" s="41" t="n">
        <f aca="false">'5 - Project Outputs'!K490</f>
        <v>0</v>
      </c>
      <c r="YN14" s="41" t="n">
        <f aca="false">'5 - Project Outputs'!L490</f>
        <v>0</v>
      </c>
      <c r="YO14" s="41" t="n">
        <f aca="false">'5 - Project Outputs'!M490</f>
        <v>0</v>
      </c>
      <c r="YP14" s="41" t="n">
        <f aca="false">'5 - Project Outputs'!N490</f>
        <v>0</v>
      </c>
      <c r="YQ14" s="41" t="n">
        <f aca="false">'5 - Project Outputs'!O490</f>
        <v>0</v>
      </c>
      <c r="YR14" s="41" t="n">
        <f aca="false">'5 - Project Outputs'!P490</f>
        <v>0</v>
      </c>
      <c r="YS14" s="41" t="n">
        <f aca="false">'5 - Project Outputs'!Q490</f>
        <v>0</v>
      </c>
      <c r="YT14" s="41" t="n">
        <f aca="false">'5 - Project Outputs'!R490</f>
        <v>0</v>
      </c>
      <c r="YU14" s="41" t="n">
        <f aca="false">'5 - Project Outputs'!S490</f>
        <v>0</v>
      </c>
      <c r="YV14" s="41" t="n">
        <f aca="false">'5 - Project Outputs'!T490</f>
        <v>0</v>
      </c>
      <c r="YW14" s="41" t="n">
        <f aca="false">'5 - Project Outputs'!U490</f>
        <v>0</v>
      </c>
      <c r="YX14" s="41" t="n">
        <f aca="false">'5 - Project Outputs'!V490</f>
        <v>0</v>
      </c>
      <c r="YY14" s="41" t="n">
        <f aca="false">'5 - Project Outputs'!W490</f>
        <v>0</v>
      </c>
      <c r="YZ14" s="41" t="n">
        <f aca="false">'5 - Project Outputs'!X490</f>
        <v>0</v>
      </c>
      <c r="ZA14" s="41" t="n">
        <f aca="false">'5 - Project Outputs'!Y490</f>
        <v>0</v>
      </c>
      <c r="ZB14" s="41" t="str">
        <f aca="false">'5 - Project Outputs'!C491</f>
        <v>&lt; Select &gt;</v>
      </c>
      <c r="ZC14" s="41" t="str">
        <f aca="false">'5 - Project Outputs'!D491</f>
        <v>N/A</v>
      </c>
      <c r="ZD14" s="41" t="n">
        <f aca="false">'5 - Project Outputs'!E491</f>
        <v>0</v>
      </c>
      <c r="ZE14" s="41" t="n">
        <f aca="false">'5 - Project Outputs'!F491</f>
        <v>0</v>
      </c>
      <c r="ZF14" s="41" t="n">
        <f aca="false">'5 - Project Outputs'!G491</f>
        <v>0</v>
      </c>
      <c r="ZG14" s="41" t="n">
        <f aca="false">'5 - Project Outputs'!H491</f>
        <v>0</v>
      </c>
      <c r="ZH14" s="41" t="n">
        <f aca="false">'5 - Project Outputs'!I491</f>
        <v>0</v>
      </c>
      <c r="ZI14" s="41" t="n">
        <f aca="false">'5 - Project Outputs'!J491</f>
        <v>0</v>
      </c>
      <c r="ZJ14" s="41" t="n">
        <f aca="false">'5 - Project Outputs'!K491</f>
        <v>0</v>
      </c>
      <c r="ZK14" s="41" t="n">
        <f aca="false">'5 - Project Outputs'!L491</f>
        <v>0</v>
      </c>
      <c r="ZL14" s="41" t="n">
        <f aca="false">'5 - Project Outputs'!M491</f>
        <v>0</v>
      </c>
      <c r="ZM14" s="41" t="n">
        <f aca="false">'5 - Project Outputs'!N491</f>
        <v>0</v>
      </c>
      <c r="ZN14" s="41" t="n">
        <f aca="false">'5 - Project Outputs'!O491</f>
        <v>0</v>
      </c>
      <c r="ZO14" s="41" t="n">
        <f aca="false">'5 - Project Outputs'!P491</f>
        <v>0</v>
      </c>
      <c r="ZP14" s="41" t="n">
        <f aca="false">'5 - Project Outputs'!Q491</f>
        <v>0</v>
      </c>
      <c r="ZQ14" s="41" t="n">
        <f aca="false">'5 - Project Outputs'!R491</f>
        <v>0</v>
      </c>
      <c r="ZR14" s="41" t="n">
        <f aca="false">'5 - Project Outputs'!S491</f>
        <v>0</v>
      </c>
      <c r="ZS14" s="41" t="n">
        <f aca="false">'5 - Project Outputs'!T491</f>
        <v>0</v>
      </c>
      <c r="ZT14" s="41" t="n">
        <f aca="false">'5 - Project Outputs'!U491</f>
        <v>0</v>
      </c>
      <c r="ZU14" s="41" t="n">
        <f aca="false">'5 - Project Outputs'!V491</f>
        <v>0</v>
      </c>
      <c r="ZV14" s="41" t="n">
        <f aca="false">'5 - Project Outputs'!W491</f>
        <v>0</v>
      </c>
      <c r="ZW14" s="41" t="n">
        <f aca="false">'5 - Project Outputs'!X491</f>
        <v>0</v>
      </c>
      <c r="ZX14" s="41" t="n">
        <f aca="false">'5 - Project Outputs'!Y491</f>
        <v>0</v>
      </c>
      <c r="ZY14" s="41" t="str">
        <f aca="false">'5 - Project Outputs'!C492</f>
        <v>&lt; Select &gt;</v>
      </c>
      <c r="ZZ14" s="41" t="str">
        <f aca="false">'5 - Project Outputs'!D492</f>
        <v>N/A</v>
      </c>
      <c r="AAA14" s="41" t="n">
        <f aca="false">'5 - Project Outputs'!E492</f>
        <v>0</v>
      </c>
      <c r="AAB14" s="41" t="n">
        <f aca="false">'5 - Project Outputs'!F492</f>
        <v>0</v>
      </c>
      <c r="AAC14" s="41" t="n">
        <f aca="false">'5 - Project Outputs'!G492</f>
        <v>0</v>
      </c>
      <c r="AAD14" s="41" t="n">
        <f aca="false">'5 - Project Outputs'!H492</f>
        <v>0</v>
      </c>
      <c r="AAE14" s="41" t="n">
        <f aca="false">'5 - Project Outputs'!I492</f>
        <v>0</v>
      </c>
      <c r="AAF14" s="41" t="n">
        <f aca="false">'5 - Project Outputs'!J492</f>
        <v>0</v>
      </c>
      <c r="AAG14" s="41" t="n">
        <f aca="false">'5 - Project Outputs'!K492</f>
        <v>0</v>
      </c>
      <c r="AAH14" s="41" t="n">
        <f aca="false">'5 - Project Outputs'!L492</f>
        <v>0</v>
      </c>
      <c r="AAI14" s="41" t="n">
        <f aca="false">'5 - Project Outputs'!M492</f>
        <v>0</v>
      </c>
      <c r="AAJ14" s="41" t="n">
        <f aca="false">'5 - Project Outputs'!N492</f>
        <v>0</v>
      </c>
      <c r="AAK14" s="41" t="n">
        <f aca="false">'5 - Project Outputs'!O492</f>
        <v>0</v>
      </c>
      <c r="AAL14" s="41" t="n">
        <f aca="false">'5 - Project Outputs'!P492</f>
        <v>0</v>
      </c>
      <c r="AAM14" s="41" t="n">
        <f aca="false">'5 - Project Outputs'!Q492</f>
        <v>0</v>
      </c>
      <c r="AAN14" s="41" t="n">
        <f aca="false">'5 - Project Outputs'!R492</f>
        <v>0</v>
      </c>
      <c r="AAO14" s="41" t="n">
        <f aca="false">'5 - Project Outputs'!S492</f>
        <v>0</v>
      </c>
      <c r="AAP14" s="41" t="n">
        <f aca="false">'5 - Project Outputs'!T492</f>
        <v>0</v>
      </c>
      <c r="AAQ14" s="41" t="n">
        <f aca="false">'5 - Project Outputs'!U492</f>
        <v>0</v>
      </c>
      <c r="AAR14" s="41" t="n">
        <f aca="false">'5 - Project Outputs'!V492</f>
        <v>0</v>
      </c>
      <c r="AAS14" s="41" t="n">
        <f aca="false">'5 - Project Outputs'!W492</f>
        <v>0</v>
      </c>
      <c r="AAT14" s="41" t="n">
        <f aca="false">'5 - Project Outputs'!X492</f>
        <v>0</v>
      </c>
      <c r="AAU14" s="41" t="n">
        <f aca="false">'5 - Project Outputs'!Y492</f>
        <v>0</v>
      </c>
      <c r="AAV14" s="41" t="str">
        <f aca="false">'5 - Project Outputs'!C493</f>
        <v>&lt; Select &gt;</v>
      </c>
      <c r="AAW14" s="41" t="str">
        <f aca="false">'5 - Project Outputs'!D493</f>
        <v>N/A</v>
      </c>
      <c r="AAX14" s="41" t="n">
        <f aca="false">'5 - Project Outputs'!E493</f>
        <v>0</v>
      </c>
      <c r="AAY14" s="41" t="n">
        <f aca="false">'5 - Project Outputs'!F493</f>
        <v>0</v>
      </c>
      <c r="AAZ14" s="41" t="n">
        <f aca="false">'5 - Project Outputs'!G493</f>
        <v>0</v>
      </c>
      <c r="ABA14" s="41" t="n">
        <f aca="false">'5 - Project Outputs'!H493</f>
        <v>0</v>
      </c>
      <c r="ABB14" s="41" t="n">
        <f aca="false">'5 - Project Outputs'!I493</f>
        <v>0</v>
      </c>
      <c r="ABC14" s="41" t="n">
        <f aca="false">'5 - Project Outputs'!J493</f>
        <v>0</v>
      </c>
      <c r="ABD14" s="41" t="n">
        <f aca="false">'5 - Project Outputs'!K493</f>
        <v>0</v>
      </c>
      <c r="ABE14" s="41" t="n">
        <f aca="false">'5 - Project Outputs'!L493</f>
        <v>0</v>
      </c>
      <c r="ABF14" s="41" t="n">
        <f aca="false">'5 - Project Outputs'!M493</f>
        <v>0</v>
      </c>
      <c r="ABG14" s="41" t="n">
        <f aca="false">'5 - Project Outputs'!N493</f>
        <v>0</v>
      </c>
      <c r="ABH14" s="41" t="n">
        <f aca="false">'5 - Project Outputs'!O493</f>
        <v>0</v>
      </c>
      <c r="ABI14" s="41" t="n">
        <f aca="false">'5 - Project Outputs'!P493</f>
        <v>0</v>
      </c>
      <c r="ABJ14" s="41" t="n">
        <f aca="false">'5 - Project Outputs'!Q493</f>
        <v>0</v>
      </c>
      <c r="ABK14" s="41" t="n">
        <f aca="false">'5 - Project Outputs'!R493</f>
        <v>0</v>
      </c>
      <c r="ABL14" s="41" t="n">
        <f aca="false">'5 - Project Outputs'!S493</f>
        <v>0</v>
      </c>
      <c r="ABM14" s="41" t="n">
        <f aca="false">'5 - Project Outputs'!T493</f>
        <v>0</v>
      </c>
      <c r="ABN14" s="41" t="n">
        <f aca="false">'5 - Project Outputs'!U493</f>
        <v>0</v>
      </c>
      <c r="ABO14" s="41" t="n">
        <f aca="false">'5 - Project Outputs'!V493</f>
        <v>0</v>
      </c>
      <c r="ABP14" s="41" t="n">
        <f aca="false">'5 - Project Outputs'!W493</f>
        <v>0</v>
      </c>
      <c r="ABQ14" s="41" t="n">
        <f aca="false">'5 - Project Outputs'!X493</f>
        <v>0</v>
      </c>
      <c r="ABR14" s="41" t="n">
        <f aca="false">'5 - Project Outputs'!Y493</f>
        <v>0</v>
      </c>
      <c r="ABS14" s="41" t="str">
        <f aca="false">'5 - Project Outputs'!C494</f>
        <v>&lt; Select &gt;</v>
      </c>
      <c r="ABT14" s="41" t="str">
        <f aca="false">'5 - Project Outputs'!D494</f>
        <v>N/A</v>
      </c>
      <c r="ABU14" s="41" t="n">
        <f aca="false">'5 - Project Outputs'!E494</f>
        <v>0</v>
      </c>
      <c r="ABV14" s="41" t="n">
        <f aca="false">'5 - Project Outputs'!F494</f>
        <v>0</v>
      </c>
      <c r="ABW14" s="41" t="n">
        <f aca="false">'5 - Project Outputs'!G494</f>
        <v>0</v>
      </c>
      <c r="ABX14" s="41" t="n">
        <f aca="false">'5 - Project Outputs'!H494</f>
        <v>0</v>
      </c>
      <c r="ABY14" s="41" t="n">
        <f aca="false">'5 - Project Outputs'!I494</f>
        <v>0</v>
      </c>
      <c r="ABZ14" s="41" t="n">
        <f aca="false">'5 - Project Outputs'!J494</f>
        <v>0</v>
      </c>
      <c r="ACA14" s="41" t="n">
        <f aca="false">'5 - Project Outputs'!K494</f>
        <v>0</v>
      </c>
      <c r="ACB14" s="41" t="n">
        <f aca="false">'5 - Project Outputs'!L494</f>
        <v>0</v>
      </c>
      <c r="ACC14" s="41" t="n">
        <f aca="false">'5 - Project Outputs'!M494</f>
        <v>0</v>
      </c>
      <c r="ACD14" s="41" t="n">
        <f aca="false">'5 - Project Outputs'!N494</f>
        <v>0</v>
      </c>
      <c r="ACE14" s="41" t="n">
        <f aca="false">'5 - Project Outputs'!O494</f>
        <v>0</v>
      </c>
      <c r="ACF14" s="41" t="n">
        <f aca="false">'5 - Project Outputs'!P494</f>
        <v>0</v>
      </c>
      <c r="ACG14" s="41" t="n">
        <f aca="false">'5 - Project Outputs'!Q494</f>
        <v>0</v>
      </c>
      <c r="ACH14" s="41" t="n">
        <f aca="false">'5 - Project Outputs'!R494</f>
        <v>0</v>
      </c>
      <c r="ACI14" s="41" t="n">
        <f aca="false">'5 - Project Outputs'!S494</f>
        <v>0</v>
      </c>
      <c r="ACJ14" s="41" t="n">
        <f aca="false">'5 - Project Outputs'!T494</f>
        <v>0</v>
      </c>
      <c r="ACK14" s="41" t="n">
        <f aca="false">'5 - Project Outputs'!U494</f>
        <v>0</v>
      </c>
      <c r="ACL14" s="41" t="n">
        <f aca="false">'5 - Project Outputs'!V494</f>
        <v>0</v>
      </c>
      <c r="ACM14" s="41" t="n">
        <f aca="false">'5 - Project Outputs'!W494</f>
        <v>0</v>
      </c>
      <c r="ACN14" s="41" t="n">
        <f aca="false">'5 - Project Outputs'!X494</f>
        <v>0</v>
      </c>
      <c r="ACO14" s="41" t="n">
        <f aca="false">'5 - Project Outputs'!Y494</f>
        <v>0</v>
      </c>
      <c r="ACP14" s="41" t="str">
        <f aca="false">'5 - Project Outputs'!C495</f>
        <v>&lt; Select &gt;</v>
      </c>
      <c r="ACQ14" s="41" t="str">
        <f aca="false">'5 - Project Outputs'!D495</f>
        <v>N/A</v>
      </c>
      <c r="ACR14" s="41" t="n">
        <f aca="false">'5 - Project Outputs'!E495</f>
        <v>0</v>
      </c>
      <c r="ACS14" s="41" t="n">
        <f aca="false">'5 - Project Outputs'!F495</f>
        <v>0</v>
      </c>
      <c r="ACT14" s="41" t="n">
        <f aca="false">'5 - Project Outputs'!G495</f>
        <v>0</v>
      </c>
      <c r="ACU14" s="41" t="n">
        <f aca="false">'5 - Project Outputs'!H495</f>
        <v>0</v>
      </c>
      <c r="ACV14" s="41" t="n">
        <f aca="false">'5 - Project Outputs'!I495</f>
        <v>0</v>
      </c>
      <c r="ACW14" s="41" t="n">
        <f aca="false">'5 - Project Outputs'!J495</f>
        <v>0</v>
      </c>
      <c r="ACX14" s="41" t="n">
        <f aca="false">'5 - Project Outputs'!K495</f>
        <v>0</v>
      </c>
      <c r="ACY14" s="41" t="n">
        <f aca="false">'5 - Project Outputs'!L495</f>
        <v>0</v>
      </c>
      <c r="ACZ14" s="41" t="n">
        <f aca="false">'5 - Project Outputs'!M495</f>
        <v>0</v>
      </c>
      <c r="ADA14" s="41" t="n">
        <f aca="false">'5 - Project Outputs'!N495</f>
        <v>0</v>
      </c>
      <c r="ADB14" s="41" t="n">
        <f aca="false">'5 - Project Outputs'!O495</f>
        <v>0</v>
      </c>
      <c r="ADC14" s="41" t="n">
        <f aca="false">'5 - Project Outputs'!P495</f>
        <v>0</v>
      </c>
      <c r="ADD14" s="41" t="n">
        <f aca="false">'5 - Project Outputs'!Q495</f>
        <v>0</v>
      </c>
      <c r="ADE14" s="41" t="n">
        <f aca="false">'5 - Project Outputs'!R495</f>
        <v>0</v>
      </c>
      <c r="ADF14" s="41" t="n">
        <f aca="false">'5 - Project Outputs'!S495</f>
        <v>0</v>
      </c>
      <c r="ADG14" s="41" t="n">
        <f aca="false">'5 - Project Outputs'!T495</f>
        <v>0</v>
      </c>
      <c r="ADH14" s="41" t="n">
        <f aca="false">'5 - Project Outputs'!U495</f>
        <v>0</v>
      </c>
      <c r="ADI14" s="41" t="n">
        <f aca="false">'5 - Project Outputs'!V495</f>
        <v>0</v>
      </c>
      <c r="ADJ14" s="41" t="n">
        <f aca="false">'5 - Project Outputs'!W495</f>
        <v>0</v>
      </c>
      <c r="ADK14" s="41" t="n">
        <f aca="false">'5 - Project Outputs'!X495</f>
        <v>0</v>
      </c>
      <c r="ADL14" s="41" t="n">
        <f aca="false">'5 - Project Outputs'!Y495</f>
        <v>0</v>
      </c>
      <c r="ADM14" s="41" t="str">
        <f aca="false">'5 - Project Outputs'!C496</f>
        <v>&lt; Select &gt;</v>
      </c>
      <c r="ADN14" s="41" t="str">
        <f aca="false">'5 - Project Outputs'!D496</f>
        <v>N/A</v>
      </c>
      <c r="ADO14" s="41" t="n">
        <f aca="false">'5 - Project Outputs'!E496</f>
        <v>0</v>
      </c>
      <c r="ADP14" s="41" t="n">
        <f aca="false">'5 - Project Outputs'!F496</f>
        <v>0</v>
      </c>
      <c r="ADQ14" s="41" t="n">
        <f aca="false">'5 - Project Outputs'!G496</f>
        <v>0</v>
      </c>
      <c r="ADR14" s="41" t="n">
        <f aca="false">'5 - Project Outputs'!H496</f>
        <v>0</v>
      </c>
      <c r="ADS14" s="41" t="n">
        <f aca="false">'5 - Project Outputs'!I496</f>
        <v>0</v>
      </c>
      <c r="ADT14" s="41" t="n">
        <f aca="false">'5 - Project Outputs'!J496</f>
        <v>0</v>
      </c>
      <c r="ADU14" s="41" t="n">
        <f aca="false">'5 - Project Outputs'!K496</f>
        <v>0</v>
      </c>
      <c r="ADV14" s="41" t="n">
        <f aca="false">'5 - Project Outputs'!L496</f>
        <v>0</v>
      </c>
      <c r="ADW14" s="41" t="n">
        <f aca="false">'5 - Project Outputs'!M496</f>
        <v>0</v>
      </c>
      <c r="ADX14" s="41" t="n">
        <f aca="false">'5 - Project Outputs'!N496</f>
        <v>0</v>
      </c>
      <c r="ADY14" s="41" t="n">
        <f aca="false">'5 - Project Outputs'!O496</f>
        <v>0</v>
      </c>
      <c r="ADZ14" s="41" t="n">
        <f aca="false">'5 - Project Outputs'!P496</f>
        <v>0</v>
      </c>
      <c r="AEA14" s="41" t="n">
        <f aca="false">'5 - Project Outputs'!Q496</f>
        <v>0</v>
      </c>
      <c r="AEB14" s="41" t="n">
        <f aca="false">'5 - Project Outputs'!R496</f>
        <v>0</v>
      </c>
      <c r="AEC14" s="41" t="n">
        <f aca="false">'5 - Project Outputs'!S496</f>
        <v>0</v>
      </c>
      <c r="AED14" s="41" t="n">
        <f aca="false">'5 - Project Outputs'!T496</f>
        <v>0</v>
      </c>
      <c r="AEE14" s="41" t="n">
        <f aca="false">'5 - Project Outputs'!U496</f>
        <v>0</v>
      </c>
      <c r="AEF14" s="41" t="n">
        <f aca="false">'5 - Project Outputs'!V496</f>
        <v>0</v>
      </c>
      <c r="AEG14" s="41" t="n">
        <f aca="false">'5 - Project Outputs'!W496</f>
        <v>0</v>
      </c>
      <c r="AEH14" s="41" t="n">
        <f aca="false">'5 - Project Outputs'!X496</f>
        <v>0</v>
      </c>
      <c r="AEI14" s="41" t="n">
        <f aca="false">'5 - Project Outputs'!Y496</f>
        <v>0</v>
      </c>
      <c r="AEJ14" s="41" t="str">
        <f aca="false">'5 - Project Outputs'!C497</f>
        <v>&lt; Select &gt;</v>
      </c>
      <c r="AEK14" s="41" t="str">
        <f aca="false">'5 - Project Outputs'!D497</f>
        <v>N/A</v>
      </c>
      <c r="AEL14" s="41" t="n">
        <f aca="false">'5 - Project Outputs'!E497</f>
        <v>0</v>
      </c>
      <c r="AEM14" s="41" t="n">
        <f aca="false">'5 - Project Outputs'!F497</f>
        <v>0</v>
      </c>
      <c r="AEN14" s="41" t="n">
        <f aca="false">'5 - Project Outputs'!G497</f>
        <v>0</v>
      </c>
      <c r="AEO14" s="41" t="n">
        <f aca="false">'5 - Project Outputs'!H497</f>
        <v>0</v>
      </c>
      <c r="AEP14" s="41" t="n">
        <f aca="false">'5 - Project Outputs'!I497</f>
        <v>0</v>
      </c>
      <c r="AEQ14" s="41" t="n">
        <f aca="false">'5 - Project Outputs'!J497</f>
        <v>0</v>
      </c>
      <c r="AER14" s="41" t="n">
        <f aca="false">'5 - Project Outputs'!K497</f>
        <v>0</v>
      </c>
      <c r="AES14" s="41" t="n">
        <f aca="false">'5 - Project Outputs'!L497</f>
        <v>0</v>
      </c>
      <c r="AET14" s="41" t="n">
        <f aca="false">'5 - Project Outputs'!M497</f>
        <v>0</v>
      </c>
      <c r="AEU14" s="41" t="n">
        <f aca="false">'5 - Project Outputs'!N497</f>
        <v>0</v>
      </c>
      <c r="AEV14" s="41" t="n">
        <f aca="false">'5 - Project Outputs'!O497</f>
        <v>0</v>
      </c>
      <c r="AEW14" s="41" t="n">
        <f aca="false">'5 - Project Outputs'!P497</f>
        <v>0</v>
      </c>
      <c r="AEX14" s="41" t="n">
        <f aca="false">'5 - Project Outputs'!Q497</f>
        <v>0</v>
      </c>
      <c r="AEY14" s="41" t="n">
        <f aca="false">'5 - Project Outputs'!R497</f>
        <v>0</v>
      </c>
      <c r="AEZ14" s="41" t="n">
        <f aca="false">'5 - Project Outputs'!S497</f>
        <v>0</v>
      </c>
      <c r="AFA14" s="41" t="n">
        <f aca="false">'5 - Project Outputs'!T497</f>
        <v>0</v>
      </c>
      <c r="AFB14" s="41" t="n">
        <f aca="false">'5 - Project Outputs'!U497</f>
        <v>0</v>
      </c>
      <c r="AFC14" s="41" t="n">
        <f aca="false">'5 - Project Outputs'!V497</f>
        <v>0</v>
      </c>
      <c r="AFD14" s="41" t="n">
        <f aca="false">'5 - Project Outputs'!W497</f>
        <v>0</v>
      </c>
      <c r="AFE14" s="41" t="n">
        <f aca="false">'5 - Project Outputs'!X497</f>
        <v>0</v>
      </c>
      <c r="AFF14" s="41" t="n">
        <f aca="false">'5 - Project Outputs'!Y497</f>
        <v>0</v>
      </c>
      <c r="AFG14" s="41" t="str">
        <f aca="false">'5 - Project Outputs'!C498</f>
        <v>&lt; Select &gt;</v>
      </c>
      <c r="AFH14" s="41" t="str">
        <f aca="false">'5 - Project Outputs'!D498</f>
        <v>N/A</v>
      </c>
      <c r="AFI14" s="41" t="n">
        <f aca="false">'5 - Project Outputs'!E498</f>
        <v>0</v>
      </c>
      <c r="AFJ14" s="41" t="n">
        <f aca="false">'5 - Project Outputs'!F498</f>
        <v>0</v>
      </c>
      <c r="AFK14" s="41" t="n">
        <f aca="false">'5 - Project Outputs'!G498</f>
        <v>0</v>
      </c>
      <c r="AFL14" s="41" t="n">
        <f aca="false">'5 - Project Outputs'!H498</f>
        <v>0</v>
      </c>
      <c r="AFM14" s="41" t="n">
        <f aca="false">'5 - Project Outputs'!I498</f>
        <v>0</v>
      </c>
      <c r="AFN14" s="41" t="n">
        <f aca="false">'5 - Project Outputs'!J498</f>
        <v>0</v>
      </c>
      <c r="AFO14" s="41" t="n">
        <f aca="false">'5 - Project Outputs'!K498</f>
        <v>0</v>
      </c>
      <c r="AFP14" s="41" t="n">
        <f aca="false">'5 - Project Outputs'!L498</f>
        <v>0</v>
      </c>
      <c r="AFQ14" s="41" t="n">
        <f aca="false">'5 - Project Outputs'!M498</f>
        <v>0</v>
      </c>
      <c r="AFR14" s="41" t="n">
        <f aca="false">'5 - Project Outputs'!N498</f>
        <v>0</v>
      </c>
      <c r="AFS14" s="41" t="n">
        <f aca="false">'5 - Project Outputs'!O498</f>
        <v>0</v>
      </c>
      <c r="AFT14" s="41" t="n">
        <f aca="false">'5 - Project Outputs'!P498</f>
        <v>0</v>
      </c>
      <c r="AFU14" s="41" t="n">
        <f aca="false">'5 - Project Outputs'!Q498</f>
        <v>0</v>
      </c>
      <c r="AFV14" s="41" t="n">
        <f aca="false">'5 - Project Outputs'!R498</f>
        <v>0</v>
      </c>
      <c r="AFW14" s="41" t="n">
        <f aca="false">'5 - Project Outputs'!S498</f>
        <v>0</v>
      </c>
      <c r="AFX14" s="41" t="n">
        <f aca="false">'5 - Project Outputs'!T498</f>
        <v>0</v>
      </c>
      <c r="AFY14" s="41" t="n">
        <f aca="false">'5 - Project Outputs'!U498</f>
        <v>0</v>
      </c>
      <c r="AFZ14" s="41" t="n">
        <f aca="false">'5 - Project Outputs'!V498</f>
        <v>0</v>
      </c>
      <c r="AGA14" s="41" t="n">
        <f aca="false">'5 - Project Outputs'!W498</f>
        <v>0</v>
      </c>
      <c r="AGB14" s="41" t="n">
        <f aca="false">'5 - Project Outputs'!X498</f>
        <v>0</v>
      </c>
      <c r="AGC14" s="41" t="n">
        <f aca="false">'5 - Project Outputs'!Y498</f>
        <v>0</v>
      </c>
      <c r="AGD14" s="41" t="n">
        <f aca="false">'5 - Project Outputs'!C500</f>
        <v>0</v>
      </c>
      <c r="AGE14" s="41" t="n">
        <f aca="false">'5 - Project Outputs'!D500</f>
        <v>0</v>
      </c>
      <c r="AGF14" s="41" t="n">
        <f aca="false">'5 - Project Outputs'!E500</f>
        <v>0</v>
      </c>
      <c r="AGG14" s="41" t="n">
        <f aca="false">'5 - Project Outputs'!F500</f>
        <v>0</v>
      </c>
      <c r="AGH14" s="41" t="n">
        <f aca="false">'5 - Project Outputs'!G500</f>
        <v>0</v>
      </c>
      <c r="AGI14" s="41" t="n">
        <f aca="false">'5 - Project Outputs'!H500</f>
        <v>0</v>
      </c>
      <c r="AGJ14" s="41" t="n">
        <f aca="false">'5 - Project Outputs'!I500</f>
        <v>0</v>
      </c>
      <c r="AGK14" s="41" t="n">
        <f aca="false">'5 - Project Outputs'!J500</f>
        <v>0</v>
      </c>
      <c r="AGL14" s="41" t="n">
        <f aca="false">'5 - Project Outputs'!K500</f>
        <v>0</v>
      </c>
      <c r="AGM14" s="41" t="n">
        <f aca="false">'5 - Project Outputs'!L500</f>
        <v>0</v>
      </c>
      <c r="AGN14" s="41" t="n">
        <f aca="false">'5 - Project Outputs'!M500</f>
        <v>0</v>
      </c>
      <c r="AGO14" s="41" t="n">
        <f aca="false">'5 - Project Outputs'!N500</f>
        <v>0</v>
      </c>
      <c r="AGP14" s="41" t="n">
        <f aca="false">'5 - Project Outputs'!O500</f>
        <v>0</v>
      </c>
      <c r="AGQ14" s="41" t="n">
        <f aca="false">'5 - Project Outputs'!P500</f>
        <v>0</v>
      </c>
      <c r="AGR14" s="41" t="n">
        <f aca="false">'5 - Project Outputs'!Q500</f>
        <v>0</v>
      </c>
      <c r="AGS14" s="41" t="n">
        <f aca="false">'5 - Project Outputs'!R500</f>
        <v>0</v>
      </c>
      <c r="AGT14" s="41" t="n">
        <f aca="false">'5 - Project Outputs'!S500</f>
        <v>0</v>
      </c>
      <c r="AGU14" s="41" t="n">
        <f aca="false">'5 - Project Outputs'!T500</f>
        <v>0</v>
      </c>
      <c r="AGV14" s="41" t="n">
        <f aca="false">'5 - Project Outputs'!U500</f>
        <v>0</v>
      </c>
      <c r="AGW14" s="41" t="n">
        <f aca="false">'5 - Project Outputs'!V500</f>
        <v>0</v>
      </c>
      <c r="AGX14" s="41" t="n">
        <f aca="false">'5 - Project Outputs'!W500</f>
        <v>0</v>
      </c>
      <c r="AGY14" s="41" t="n">
        <f aca="false">'5 - Project Outputs'!X500</f>
        <v>0</v>
      </c>
      <c r="AGZ14" s="41" t="n">
        <f aca="false">'5 - Project Outputs'!C501</f>
        <v>0</v>
      </c>
      <c r="AHA14" s="41" t="n">
        <f aca="false">'5 - Project Outputs'!D501</f>
        <v>0</v>
      </c>
      <c r="AHB14" s="41" t="n">
        <f aca="false">'5 - Project Outputs'!E501</f>
        <v>0</v>
      </c>
      <c r="AHC14" s="41" t="n">
        <f aca="false">'5 - Project Outputs'!F501</f>
        <v>0</v>
      </c>
      <c r="AHD14" s="41" t="n">
        <f aca="false">'5 - Project Outputs'!G501</f>
        <v>0</v>
      </c>
      <c r="AHE14" s="41" t="n">
        <f aca="false">'5 - Project Outputs'!H501</f>
        <v>0</v>
      </c>
      <c r="AHF14" s="41" t="n">
        <f aca="false">'5 - Project Outputs'!I501</f>
        <v>0</v>
      </c>
      <c r="AHG14" s="41" t="n">
        <f aca="false">'5 - Project Outputs'!J501</f>
        <v>0</v>
      </c>
      <c r="AHH14" s="41" t="n">
        <f aca="false">'5 - Project Outputs'!K501</f>
        <v>0</v>
      </c>
      <c r="AHI14" s="41" t="n">
        <f aca="false">'5 - Project Outputs'!L501</f>
        <v>0</v>
      </c>
      <c r="AHJ14" s="41" t="n">
        <f aca="false">'5 - Project Outputs'!M501</f>
        <v>0</v>
      </c>
      <c r="AHK14" s="41" t="n">
        <f aca="false">'5 - Project Outputs'!N501</f>
        <v>0</v>
      </c>
      <c r="AHL14" s="41" t="n">
        <f aca="false">'5 - Project Outputs'!O501</f>
        <v>0</v>
      </c>
      <c r="AHM14" s="41" t="n">
        <f aca="false">'5 - Project Outputs'!P501</f>
        <v>0</v>
      </c>
      <c r="AHN14" s="41" t="n">
        <f aca="false">'5 - Project Outputs'!Q501</f>
        <v>0</v>
      </c>
      <c r="AHO14" s="41" t="n">
        <f aca="false">'5 - Project Outputs'!R501</f>
        <v>0</v>
      </c>
      <c r="AHP14" s="41" t="n">
        <f aca="false">'5 - Project Outputs'!S501</f>
        <v>0</v>
      </c>
      <c r="AHQ14" s="41" t="n">
        <f aca="false">'5 - Project Outputs'!T501</f>
        <v>0</v>
      </c>
      <c r="AHR14" s="41" t="n">
        <f aca="false">'5 - Project Outputs'!U501</f>
        <v>0</v>
      </c>
      <c r="AHS14" s="41" t="n">
        <f aca="false">'5 - Project Outputs'!V501</f>
        <v>0</v>
      </c>
      <c r="AHT14" s="41" t="n">
        <f aca="false">'5 - Project Outputs'!W501</f>
        <v>0</v>
      </c>
      <c r="AHU14" s="41" t="n">
        <f aca="false">'5 - Project Outputs'!X501</f>
        <v>0</v>
      </c>
      <c r="AHV14" s="41" t="n">
        <f aca="false">'5 - Project Outputs'!C502</f>
        <v>0</v>
      </c>
      <c r="AHW14" s="41" t="n">
        <f aca="false">'5 - Project Outputs'!D502</f>
        <v>0</v>
      </c>
      <c r="AHX14" s="41" t="n">
        <f aca="false">'5 - Project Outputs'!E502</f>
        <v>0</v>
      </c>
      <c r="AHY14" s="41" t="n">
        <f aca="false">'5 - Project Outputs'!F502</f>
        <v>0</v>
      </c>
      <c r="AHZ14" s="41" t="n">
        <f aca="false">'5 - Project Outputs'!G502</f>
        <v>0</v>
      </c>
      <c r="AIA14" s="41" t="n">
        <f aca="false">'5 - Project Outputs'!H502</f>
        <v>0</v>
      </c>
      <c r="AIB14" s="41" t="n">
        <f aca="false">'5 - Project Outputs'!I502</f>
        <v>0</v>
      </c>
      <c r="AIC14" s="41" t="n">
        <f aca="false">'5 - Project Outputs'!J502</f>
        <v>0</v>
      </c>
      <c r="AID14" s="41" t="n">
        <f aca="false">'5 - Project Outputs'!K502</f>
        <v>0</v>
      </c>
      <c r="AIE14" s="41" t="n">
        <f aca="false">'5 - Project Outputs'!L502</f>
        <v>0</v>
      </c>
      <c r="AIF14" s="41" t="n">
        <f aca="false">'5 - Project Outputs'!M502</f>
        <v>0</v>
      </c>
      <c r="AIG14" s="41" t="n">
        <f aca="false">'5 - Project Outputs'!N502</f>
        <v>0</v>
      </c>
      <c r="AIH14" s="41" t="n">
        <f aca="false">'5 - Project Outputs'!O502</f>
        <v>0</v>
      </c>
      <c r="AII14" s="41" t="n">
        <f aca="false">'5 - Project Outputs'!P502</f>
        <v>0</v>
      </c>
      <c r="AIJ14" s="41" t="n">
        <f aca="false">'5 - Project Outputs'!Q502</f>
        <v>0</v>
      </c>
      <c r="AIK14" s="41" t="n">
        <f aca="false">'5 - Project Outputs'!R502</f>
        <v>0</v>
      </c>
      <c r="AIL14" s="41" t="n">
        <f aca="false">'5 - Project Outputs'!S502</f>
        <v>0</v>
      </c>
      <c r="AIM14" s="41" t="n">
        <f aca="false">'5 - Project Outputs'!T502</f>
        <v>0</v>
      </c>
      <c r="AIN14" s="41" t="n">
        <f aca="false">'5 - Project Outputs'!U502</f>
        <v>0</v>
      </c>
      <c r="AIO14" s="41" t="n">
        <f aca="false">'5 - Project Outputs'!V502</f>
        <v>0</v>
      </c>
      <c r="AIP14" s="41" t="n">
        <f aca="false">'5 - Project Outputs'!W502</f>
        <v>0</v>
      </c>
      <c r="AIQ14" s="41" t="n">
        <f aca="false">'5 - Project Outputs'!X502</f>
        <v>0</v>
      </c>
      <c r="AIR14" s="41" t="n">
        <f aca="false">'5 - Project Outputs'!C503</f>
        <v>0</v>
      </c>
      <c r="AIS14" s="41" t="n">
        <f aca="false">'5 - Project Outputs'!D503</f>
        <v>0</v>
      </c>
      <c r="AIT14" s="41" t="n">
        <f aca="false">'5 - Project Outputs'!E503</f>
        <v>0</v>
      </c>
      <c r="AIU14" s="41" t="n">
        <f aca="false">'5 - Project Outputs'!F503</f>
        <v>0</v>
      </c>
      <c r="AIV14" s="41" t="n">
        <f aca="false">'5 - Project Outputs'!G503</f>
        <v>0</v>
      </c>
      <c r="AIW14" s="41" t="n">
        <f aca="false">'5 - Project Outputs'!H503</f>
        <v>0</v>
      </c>
      <c r="AIX14" s="41" t="n">
        <f aca="false">'5 - Project Outputs'!I503</f>
        <v>0</v>
      </c>
      <c r="AIY14" s="41" t="n">
        <f aca="false">'5 - Project Outputs'!J503</f>
        <v>0</v>
      </c>
      <c r="AIZ14" s="41" t="n">
        <f aca="false">'5 - Project Outputs'!K503</f>
        <v>0</v>
      </c>
      <c r="AJA14" s="41" t="n">
        <f aca="false">'5 - Project Outputs'!L503</f>
        <v>0</v>
      </c>
      <c r="AJB14" s="41" t="n">
        <f aca="false">'5 - Project Outputs'!M503</f>
        <v>0</v>
      </c>
      <c r="AJC14" s="41" t="n">
        <f aca="false">'5 - Project Outputs'!N503</f>
        <v>0</v>
      </c>
      <c r="AJD14" s="41" t="n">
        <f aca="false">'5 - Project Outputs'!O503</f>
        <v>0</v>
      </c>
      <c r="AJE14" s="41" t="n">
        <f aca="false">'5 - Project Outputs'!P503</f>
        <v>0</v>
      </c>
      <c r="AJF14" s="41" t="n">
        <f aca="false">'5 - Project Outputs'!Q503</f>
        <v>0</v>
      </c>
      <c r="AJG14" s="41" t="n">
        <f aca="false">'5 - Project Outputs'!R503</f>
        <v>0</v>
      </c>
      <c r="AJH14" s="41" t="n">
        <f aca="false">'5 - Project Outputs'!S503</f>
        <v>0</v>
      </c>
      <c r="AJI14" s="41" t="n">
        <f aca="false">'5 - Project Outputs'!T503</f>
        <v>0</v>
      </c>
      <c r="AJJ14" s="41" t="n">
        <f aca="false">'5 - Project Outputs'!U503</f>
        <v>0</v>
      </c>
      <c r="AJK14" s="41" t="n">
        <f aca="false">'5 - Project Outputs'!V503</f>
        <v>0</v>
      </c>
      <c r="AJL14" s="41" t="n">
        <f aca="false">'5 - Project Outputs'!W503</f>
        <v>0</v>
      </c>
      <c r="AJM14" s="41" t="n">
        <f aca="false">'5 - Project Outputs'!X503</f>
        <v>0</v>
      </c>
      <c r="AJN14" s="41" t="n">
        <f aca="false">'5 - Project Outputs'!C504</f>
        <v>0</v>
      </c>
      <c r="AJO14" s="41" t="n">
        <f aca="false">'5 - Project Outputs'!D504</f>
        <v>0</v>
      </c>
      <c r="AJP14" s="41" t="n">
        <f aca="false">'5 - Project Outputs'!E504</f>
        <v>0</v>
      </c>
      <c r="AJQ14" s="41" t="n">
        <f aca="false">'5 - Project Outputs'!F504</f>
        <v>0</v>
      </c>
      <c r="AJR14" s="41" t="n">
        <f aca="false">'5 - Project Outputs'!G504</f>
        <v>0</v>
      </c>
      <c r="AJS14" s="41" t="n">
        <f aca="false">'5 - Project Outputs'!H504</f>
        <v>0</v>
      </c>
      <c r="AJT14" s="41" t="n">
        <f aca="false">'5 - Project Outputs'!I504</f>
        <v>0</v>
      </c>
      <c r="AJU14" s="41" t="n">
        <f aca="false">'5 - Project Outputs'!J504</f>
        <v>0</v>
      </c>
      <c r="AJV14" s="41" t="n">
        <f aca="false">'5 - Project Outputs'!K504</f>
        <v>0</v>
      </c>
      <c r="AJW14" s="41" t="n">
        <f aca="false">'5 - Project Outputs'!L504</f>
        <v>0</v>
      </c>
      <c r="AJX14" s="41" t="n">
        <f aca="false">'5 - Project Outputs'!M504</f>
        <v>0</v>
      </c>
      <c r="AJY14" s="41" t="n">
        <f aca="false">'5 - Project Outputs'!N504</f>
        <v>0</v>
      </c>
      <c r="AJZ14" s="41" t="n">
        <f aca="false">'5 - Project Outputs'!O504</f>
        <v>0</v>
      </c>
      <c r="AKA14" s="41" t="n">
        <f aca="false">'5 - Project Outputs'!P504</f>
        <v>0</v>
      </c>
      <c r="AKB14" s="41" t="n">
        <f aca="false">'5 - Project Outputs'!Q504</f>
        <v>0</v>
      </c>
      <c r="AKC14" s="41" t="n">
        <f aca="false">'5 - Project Outputs'!R504</f>
        <v>0</v>
      </c>
      <c r="AKD14" s="41" t="n">
        <f aca="false">'5 - Project Outputs'!S504</f>
        <v>0</v>
      </c>
      <c r="AKE14" s="41" t="n">
        <f aca="false">'5 - Project Outputs'!T504</f>
        <v>0</v>
      </c>
      <c r="AKF14" s="41" t="n">
        <f aca="false">'5 - Project Outputs'!U504</f>
        <v>0</v>
      </c>
      <c r="AKG14" s="41" t="n">
        <f aca="false">'5 - Project Outputs'!V504</f>
        <v>0</v>
      </c>
      <c r="AKH14" s="41" t="n">
        <f aca="false">'5 - Project Outputs'!W504</f>
        <v>0</v>
      </c>
      <c r="AKI14" s="41" t="n">
        <f aca="false">'5 - Project Outputs'!X504</f>
        <v>0</v>
      </c>
      <c r="AKJ14" s="41" t="n">
        <f aca="false">'5 - Project Outputs'!C505</f>
        <v>0</v>
      </c>
      <c r="AKK14" s="41" t="n">
        <f aca="false">'5 - Project Outputs'!D505</f>
        <v>0</v>
      </c>
      <c r="AKL14" s="41" t="n">
        <f aca="false">'5 - Project Outputs'!E505</f>
        <v>0</v>
      </c>
      <c r="AKM14" s="41" t="n">
        <f aca="false">'5 - Project Outputs'!F505</f>
        <v>0</v>
      </c>
      <c r="AKN14" s="41" t="n">
        <f aca="false">'5 - Project Outputs'!G505</f>
        <v>0</v>
      </c>
      <c r="AKO14" s="41" t="n">
        <f aca="false">'5 - Project Outputs'!H505</f>
        <v>0</v>
      </c>
      <c r="AKP14" s="41" t="n">
        <f aca="false">'5 - Project Outputs'!I505</f>
        <v>0</v>
      </c>
      <c r="AKQ14" s="41" t="n">
        <f aca="false">'5 - Project Outputs'!J505</f>
        <v>0</v>
      </c>
      <c r="AKR14" s="41" t="n">
        <f aca="false">'5 - Project Outputs'!K505</f>
        <v>0</v>
      </c>
      <c r="AKS14" s="41" t="n">
        <f aca="false">'5 - Project Outputs'!L505</f>
        <v>0</v>
      </c>
      <c r="AKT14" s="41" t="n">
        <f aca="false">'5 - Project Outputs'!M505</f>
        <v>0</v>
      </c>
      <c r="AKU14" s="41" t="n">
        <f aca="false">'5 - Project Outputs'!N505</f>
        <v>0</v>
      </c>
      <c r="AKV14" s="41" t="n">
        <f aca="false">'5 - Project Outputs'!O505</f>
        <v>0</v>
      </c>
      <c r="AKW14" s="41" t="n">
        <f aca="false">'5 - Project Outputs'!P505</f>
        <v>0</v>
      </c>
      <c r="AKX14" s="41" t="n">
        <f aca="false">'5 - Project Outputs'!Q505</f>
        <v>0</v>
      </c>
      <c r="AKY14" s="41" t="n">
        <f aca="false">'5 - Project Outputs'!R505</f>
        <v>0</v>
      </c>
      <c r="AKZ14" s="41" t="n">
        <f aca="false">'5 - Project Outputs'!S505</f>
        <v>0</v>
      </c>
      <c r="ALA14" s="41" t="n">
        <f aca="false">'5 - Project Outputs'!T505</f>
        <v>0</v>
      </c>
      <c r="ALB14" s="41" t="n">
        <f aca="false">'5 - Project Outputs'!U505</f>
        <v>0</v>
      </c>
      <c r="ALC14" s="41" t="n">
        <f aca="false">'5 - Project Outputs'!V505</f>
        <v>0</v>
      </c>
      <c r="ALD14" s="41" t="n">
        <f aca="false">'5 - Project Outputs'!W505</f>
        <v>0</v>
      </c>
      <c r="ALE14" s="41" t="n">
        <f aca="false">'5 - Project Outputs'!X505</f>
        <v>0</v>
      </c>
      <c r="ALF14" s="41" t="n">
        <f aca="false">'5 - Project Outputs'!C506</f>
        <v>0</v>
      </c>
      <c r="ALG14" s="41" t="n">
        <f aca="false">'5 - Project Outputs'!D506</f>
        <v>0</v>
      </c>
      <c r="ALH14" s="41" t="n">
        <f aca="false">'5 - Project Outputs'!E506</f>
        <v>0</v>
      </c>
      <c r="ALI14" s="41" t="n">
        <f aca="false">'5 - Project Outputs'!F506</f>
        <v>0</v>
      </c>
      <c r="ALJ14" s="41" t="n">
        <f aca="false">'5 - Project Outputs'!G506</f>
        <v>0</v>
      </c>
      <c r="ALK14" s="41" t="n">
        <f aca="false">'5 - Project Outputs'!H506</f>
        <v>0</v>
      </c>
      <c r="ALL14" s="41" t="n">
        <f aca="false">'5 - Project Outputs'!I506</f>
        <v>0</v>
      </c>
      <c r="ALM14" s="41" t="n">
        <f aca="false">'5 - Project Outputs'!J506</f>
        <v>0</v>
      </c>
      <c r="ALN14" s="41" t="n">
        <f aca="false">'5 - Project Outputs'!K506</f>
        <v>0</v>
      </c>
      <c r="ALO14" s="41" t="n">
        <f aca="false">'5 - Project Outputs'!L506</f>
        <v>0</v>
      </c>
      <c r="ALP14" s="41" t="n">
        <f aca="false">'5 - Project Outputs'!M506</f>
        <v>0</v>
      </c>
      <c r="ALQ14" s="41" t="n">
        <f aca="false">'5 - Project Outputs'!N506</f>
        <v>0</v>
      </c>
      <c r="ALR14" s="41" t="n">
        <f aca="false">'5 - Project Outputs'!O506</f>
        <v>0</v>
      </c>
      <c r="ALS14" s="41" t="n">
        <f aca="false">'5 - Project Outputs'!P506</f>
        <v>0</v>
      </c>
      <c r="ALT14" s="41" t="n">
        <f aca="false">'5 - Project Outputs'!Q506</f>
        <v>0</v>
      </c>
      <c r="ALU14" s="41" t="n">
        <f aca="false">'5 - Project Outputs'!R506</f>
        <v>0</v>
      </c>
      <c r="ALV14" s="41" t="n">
        <f aca="false">'5 - Project Outputs'!S506</f>
        <v>0</v>
      </c>
      <c r="ALW14" s="41" t="n">
        <f aca="false">'5 - Project Outputs'!T506</f>
        <v>0</v>
      </c>
      <c r="ALX14" s="41" t="n">
        <f aca="false">'5 - Project Outputs'!U506</f>
        <v>0</v>
      </c>
      <c r="ALY14" s="41" t="n">
        <f aca="false">'5 - Project Outputs'!V506</f>
        <v>0</v>
      </c>
      <c r="ALZ14" s="41" t="n">
        <f aca="false">'5 - Project Outputs'!W506</f>
        <v>0</v>
      </c>
      <c r="AMA14" s="41" t="n">
        <f aca="false">'5 - Project Outputs'!X506</f>
        <v>0</v>
      </c>
      <c r="AMB14" s="41" t="n">
        <f aca="false">'5 - Project Outputs'!C507</f>
        <v>0</v>
      </c>
      <c r="AMC14" s="41" t="n">
        <f aca="false">'5 - Project Outputs'!D507</f>
        <v>0</v>
      </c>
      <c r="AMD14" s="41" t="n">
        <f aca="false">'5 - Project Outputs'!E507</f>
        <v>0</v>
      </c>
      <c r="AME14" s="41" t="n">
        <f aca="false">'5 - Project Outputs'!F507</f>
        <v>0</v>
      </c>
      <c r="AMF14" s="41" t="n">
        <f aca="false">'5 - Project Outputs'!G507</f>
        <v>0</v>
      </c>
      <c r="AMG14" s="41" t="n">
        <f aca="false">'5 - Project Outputs'!H507</f>
        <v>0</v>
      </c>
      <c r="AMH14" s="41" t="n">
        <f aca="false">'5 - Project Outputs'!I507</f>
        <v>0</v>
      </c>
      <c r="AMI14" s="41" t="n">
        <f aca="false">'5 - Project Outputs'!J507</f>
        <v>0</v>
      </c>
      <c r="AMJ14" s="41" t="n">
        <f aca="false">'5 - Project Outputs'!K507</f>
        <v>0</v>
      </c>
      <c r="AMK14" s="41" t="n">
        <f aca="false">'5 - Project Outputs'!L507</f>
        <v>0</v>
      </c>
      <c r="AML14" s="41" t="n">
        <f aca="false">'5 - Project Outputs'!M507</f>
        <v>0</v>
      </c>
      <c r="AMM14" s="41" t="n">
        <f aca="false">'5 - Project Outputs'!N507</f>
        <v>0</v>
      </c>
      <c r="AMN14" s="41" t="n">
        <f aca="false">'5 - Project Outputs'!O507</f>
        <v>0</v>
      </c>
      <c r="AMO14" s="41" t="n">
        <f aca="false">'5 - Project Outputs'!P507</f>
        <v>0</v>
      </c>
      <c r="AMP14" s="41" t="n">
        <f aca="false">'5 - Project Outputs'!Q507</f>
        <v>0</v>
      </c>
      <c r="AMQ14" s="41" t="n">
        <f aca="false">'5 - Project Outputs'!R507</f>
        <v>0</v>
      </c>
      <c r="AMR14" s="41" t="n">
        <f aca="false">'5 - Project Outputs'!S507</f>
        <v>0</v>
      </c>
      <c r="AMS14" s="41" t="n">
        <f aca="false">'5 - Project Outputs'!T507</f>
        <v>0</v>
      </c>
      <c r="AMT14" s="41" t="n">
        <f aca="false">'5 - Project Outputs'!U507</f>
        <v>0</v>
      </c>
      <c r="AMU14" s="41" t="n">
        <f aca="false">'5 - Project Outputs'!V507</f>
        <v>0</v>
      </c>
      <c r="AMV14" s="41" t="n">
        <f aca="false">'5 - Project Outputs'!W507</f>
        <v>0</v>
      </c>
      <c r="AMW14" s="41" t="n">
        <f aca="false">'5 - Project Outputs'!X507</f>
        <v>0</v>
      </c>
      <c r="AMX14" s="41" t="n">
        <f aca="false">'5 - Project Outputs'!C508</f>
        <v>0</v>
      </c>
      <c r="AMY14" s="41" t="n">
        <f aca="false">'5 - Project Outputs'!D508</f>
        <v>0</v>
      </c>
      <c r="AMZ14" s="41" t="n">
        <f aca="false">'5 - Project Outputs'!E508</f>
        <v>0</v>
      </c>
      <c r="ANA14" s="41" t="n">
        <f aca="false">'5 - Project Outputs'!F508</f>
        <v>0</v>
      </c>
      <c r="ANB14" s="41" t="n">
        <f aca="false">'5 - Project Outputs'!G508</f>
        <v>0</v>
      </c>
      <c r="ANC14" s="41" t="n">
        <f aca="false">'5 - Project Outputs'!H508</f>
        <v>0</v>
      </c>
      <c r="AND14" s="41" t="n">
        <f aca="false">'5 - Project Outputs'!I508</f>
        <v>0</v>
      </c>
      <c r="ANE14" s="41" t="n">
        <f aca="false">'5 - Project Outputs'!J508</f>
        <v>0</v>
      </c>
      <c r="ANF14" s="41" t="n">
        <f aca="false">'5 - Project Outputs'!K508</f>
        <v>0</v>
      </c>
      <c r="ANG14" s="41" t="n">
        <f aca="false">'5 - Project Outputs'!L508</f>
        <v>0</v>
      </c>
      <c r="ANH14" s="41" t="n">
        <f aca="false">'5 - Project Outputs'!M508</f>
        <v>0</v>
      </c>
      <c r="ANI14" s="41" t="n">
        <f aca="false">'5 - Project Outputs'!N508</f>
        <v>0</v>
      </c>
      <c r="ANJ14" s="41" t="n">
        <f aca="false">'5 - Project Outputs'!O508</f>
        <v>0</v>
      </c>
      <c r="ANK14" s="41" t="n">
        <f aca="false">'5 - Project Outputs'!P508</f>
        <v>0</v>
      </c>
      <c r="ANL14" s="41" t="n">
        <f aca="false">'5 - Project Outputs'!Q508</f>
        <v>0</v>
      </c>
      <c r="ANM14" s="41" t="n">
        <f aca="false">'5 - Project Outputs'!R508</f>
        <v>0</v>
      </c>
      <c r="ANN14" s="41" t="n">
        <f aca="false">'5 - Project Outputs'!S508</f>
        <v>0</v>
      </c>
      <c r="ANO14" s="41" t="n">
        <f aca="false">'5 - Project Outputs'!T508</f>
        <v>0</v>
      </c>
      <c r="ANP14" s="41" t="n">
        <f aca="false">'5 - Project Outputs'!U508</f>
        <v>0</v>
      </c>
      <c r="ANQ14" s="41" t="n">
        <f aca="false">'5 - Project Outputs'!V508</f>
        <v>0</v>
      </c>
      <c r="ANR14" s="41" t="n">
        <f aca="false">'5 - Project Outputs'!W508</f>
        <v>0</v>
      </c>
      <c r="ANS14" s="41" t="n">
        <f aca="false">'5 - Project Outputs'!X508</f>
        <v>0</v>
      </c>
      <c r="ANT14" s="41" t="n">
        <f aca="false">'5 - Project Outputs'!C509</f>
        <v>0</v>
      </c>
      <c r="ANU14" s="41" t="n">
        <f aca="false">'5 - Project Outputs'!D509</f>
        <v>0</v>
      </c>
      <c r="ANV14" s="41" t="n">
        <f aca="false">'5 - Project Outputs'!E509</f>
        <v>0</v>
      </c>
      <c r="ANW14" s="41" t="n">
        <f aca="false">'5 - Project Outputs'!F509</f>
        <v>0</v>
      </c>
      <c r="ANX14" s="41" t="n">
        <f aca="false">'5 - Project Outputs'!G509</f>
        <v>0</v>
      </c>
      <c r="ANY14" s="41" t="n">
        <f aca="false">'5 - Project Outputs'!H509</f>
        <v>0</v>
      </c>
      <c r="ANZ14" s="41" t="n">
        <f aca="false">'5 - Project Outputs'!I509</f>
        <v>0</v>
      </c>
      <c r="AOA14" s="41" t="n">
        <f aca="false">'5 - Project Outputs'!J509</f>
        <v>0</v>
      </c>
      <c r="AOB14" s="41" t="n">
        <f aca="false">'5 - Project Outputs'!K509</f>
        <v>0</v>
      </c>
      <c r="AOC14" s="41" t="n">
        <f aca="false">'5 - Project Outputs'!L509</f>
        <v>0</v>
      </c>
      <c r="AOD14" s="41" t="n">
        <f aca="false">'5 - Project Outputs'!M509</f>
        <v>0</v>
      </c>
      <c r="AOE14" s="41" t="n">
        <f aca="false">'5 - Project Outputs'!N509</f>
        <v>0</v>
      </c>
      <c r="AOF14" s="41" t="n">
        <f aca="false">'5 - Project Outputs'!O509</f>
        <v>0</v>
      </c>
      <c r="AOG14" s="41" t="n">
        <f aca="false">'5 - Project Outputs'!P509</f>
        <v>0</v>
      </c>
      <c r="AOH14" s="41" t="n">
        <f aca="false">'5 - Project Outputs'!Q509</f>
        <v>0</v>
      </c>
      <c r="AOI14" s="41" t="n">
        <f aca="false">'5 - Project Outputs'!R509</f>
        <v>0</v>
      </c>
      <c r="AOJ14" s="41" t="n">
        <f aca="false">'5 - Project Outputs'!S509</f>
        <v>0</v>
      </c>
      <c r="AOK14" s="41" t="n">
        <f aca="false">'5 - Project Outputs'!T509</f>
        <v>0</v>
      </c>
      <c r="AOL14" s="41" t="n">
        <f aca="false">'5 - Project Outputs'!U509</f>
        <v>0</v>
      </c>
      <c r="AOM14" s="41" t="n">
        <f aca="false">'5 - Project Outputs'!V509</f>
        <v>0</v>
      </c>
      <c r="AON14" s="41" t="n">
        <f aca="false">'5 - Project Outputs'!W509</f>
        <v>0</v>
      </c>
      <c r="AOO14" s="41" t="n">
        <f aca="false">'5 - Project Outputs'!X509</f>
        <v>0</v>
      </c>
      <c r="CZK14" s="41" t="n">
        <f aca="false">'7 - Risk Register'!C120</f>
        <v>0</v>
      </c>
      <c r="CZL14" s="41" t="n">
        <f aca="false">'7 - Risk Register'!D120</f>
        <v>0</v>
      </c>
      <c r="CZM14" s="41" t="n">
        <f aca="false">'7 - Risk Register'!E120</f>
        <v>0</v>
      </c>
      <c r="CZN14" s="41" t="n">
        <f aca="false">'7 - Risk Register'!F120</f>
        <v>0</v>
      </c>
      <c r="CZO14" s="41" t="n">
        <f aca="false">'7 - Risk Register'!G120</f>
        <v>0</v>
      </c>
      <c r="CZP14" s="41" t="n">
        <f aca="false">'7 - Risk Register'!H120</f>
        <v>0</v>
      </c>
      <c r="CZQ14" s="41" t="n">
        <f aca="false">'7 - Risk Register'!I120</f>
        <v>0</v>
      </c>
      <c r="CZR14" s="41" t="str">
        <f aca="false">'7 - Risk Register'!J120</f>
        <v/>
      </c>
      <c r="CZS14" s="41" t="n">
        <f aca="false">'7 - Risk Register'!K120</f>
        <v>0</v>
      </c>
      <c r="CZT14" s="41" t="n">
        <f aca="false">'7 - Risk Register'!L120</f>
        <v>0</v>
      </c>
      <c r="CZU14" s="41" t="n">
        <f aca="false">'7 - Risk Register'!M120</f>
        <v>0</v>
      </c>
      <c r="CZV14" s="41" t="str">
        <f aca="false">'7 - Risk Register'!N120</f>
        <v/>
      </c>
      <c r="CZW14" s="41" t="n">
        <f aca="false">'7 - Risk Register'!O120</f>
        <v>0</v>
      </c>
      <c r="CZX14" s="41" t="n">
        <f aca="false">'7 - Risk Register'!P120</f>
        <v>0</v>
      </c>
      <c r="CZY14" s="41" t="n">
        <f aca="false">'7 - Risk Register'!C121</f>
        <v>0</v>
      </c>
      <c r="CZZ14" s="41" t="n">
        <f aca="false">'7 - Risk Register'!D121</f>
        <v>0</v>
      </c>
      <c r="DAA14" s="41" t="n">
        <f aca="false">'7 - Risk Register'!E121</f>
        <v>0</v>
      </c>
      <c r="DAB14" s="41" t="n">
        <f aca="false">'7 - Risk Register'!F121</f>
        <v>0</v>
      </c>
      <c r="DAC14" s="41" t="n">
        <f aca="false">'7 - Risk Register'!G121</f>
        <v>0</v>
      </c>
      <c r="DAD14" s="41" t="n">
        <f aca="false">'7 - Risk Register'!H121</f>
        <v>0</v>
      </c>
      <c r="DAE14" s="41" t="n">
        <f aca="false">'7 - Risk Register'!I121</f>
        <v>0</v>
      </c>
      <c r="DAF14" s="41" t="str">
        <f aca="false">'7 - Risk Register'!J121</f>
        <v/>
      </c>
      <c r="DAG14" s="41" t="n">
        <f aca="false">'7 - Risk Register'!K121</f>
        <v>0</v>
      </c>
      <c r="DAH14" s="41" t="n">
        <f aca="false">'7 - Risk Register'!L121</f>
        <v>0</v>
      </c>
      <c r="DAI14" s="41" t="n">
        <f aca="false">'7 - Risk Register'!M121</f>
        <v>0</v>
      </c>
      <c r="DAJ14" s="41" t="str">
        <f aca="false">'7 - Risk Register'!N121</f>
        <v/>
      </c>
      <c r="DAK14" s="41" t="n">
        <f aca="false">'7 - Risk Register'!O121</f>
        <v>0</v>
      </c>
      <c r="DAL14" s="41" t="n">
        <f aca="false">'7 - Risk Register'!P121</f>
        <v>0</v>
      </c>
      <c r="DAM14" s="41" t="n">
        <f aca="false">'7 - Risk Register'!C122</f>
        <v>0</v>
      </c>
      <c r="DAN14" s="41" t="n">
        <f aca="false">'7 - Risk Register'!D122</f>
        <v>0</v>
      </c>
      <c r="DAO14" s="41" t="n">
        <f aca="false">'7 - Risk Register'!E122</f>
        <v>0</v>
      </c>
      <c r="DAP14" s="41" t="n">
        <f aca="false">'7 - Risk Register'!F122</f>
        <v>0</v>
      </c>
      <c r="DAQ14" s="41" t="n">
        <f aca="false">'7 - Risk Register'!G122</f>
        <v>0</v>
      </c>
      <c r="DAR14" s="41" t="n">
        <f aca="false">'7 - Risk Register'!H122</f>
        <v>0</v>
      </c>
      <c r="DAS14" s="41" t="n">
        <f aca="false">'7 - Risk Register'!I122</f>
        <v>0</v>
      </c>
      <c r="DAT14" s="41" t="str">
        <f aca="false">'7 - Risk Register'!J122</f>
        <v/>
      </c>
      <c r="DAU14" s="41" t="n">
        <f aca="false">'7 - Risk Register'!K122</f>
        <v>0</v>
      </c>
      <c r="DAV14" s="41" t="n">
        <f aca="false">'7 - Risk Register'!L122</f>
        <v>0</v>
      </c>
      <c r="DAW14" s="41" t="n">
        <f aca="false">'7 - Risk Register'!M122</f>
        <v>0</v>
      </c>
      <c r="DAX14" s="41" t="str">
        <f aca="false">'7 - Risk Register'!N122</f>
        <v/>
      </c>
      <c r="DAY14" s="41" t="n">
        <f aca="false">'7 - Risk Register'!O122</f>
        <v>0</v>
      </c>
      <c r="DAZ14" s="41" t="n">
        <f aca="false">'7 - Risk Register'!P122</f>
        <v>0</v>
      </c>
    </row>
    <row r="15" s="41" customFormat="true" ht="15" hidden="false" customHeight="false" outlineLevel="0" collapsed="false">
      <c r="A15" s="561" t="s">
        <v>3514</v>
      </c>
      <c r="R15" s="41" t="str">
        <f aca="false">'Project Lookup'!$C$16</f>
        <v/>
      </c>
      <c r="S15" s="41" t="str">
        <f aca="false">'Project Lookup'!$E$16</f>
        <v/>
      </c>
      <c r="T15" s="41" t="str">
        <f aca="false">'2 - Project Admin'!F40</f>
        <v>&lt; Select &gt;</v>
      </c>
      <c r="U15" s="41" t="str">
        <f aca="false">'2 - Project Admin'!G40</f>
        <v>&lt; Select &gt;</v>
      </c>
      <c r="V15" s="41" t="n">
        <f aca="false">'2 - Project Admin'!H40</f>
        <v>0</v>
      </c>
      <c r="W15" s="41" t="n">
        <f aca="false">'2 - Project Admin'!I40</f>
        <v>0</v>
      </c>
      <c r="X15" s="41" t="str">
        <f aca="false">'2 - Project Admin'!J40</f>
        <v>&lt; Select &gt;</v>
      </c>
      <c r="Y15" s="41" t="n">
        <f aca="false">'2 - Project Admin'!K40</f>
        <v>0</v>
      </c>
      <c r="Z15" s="41" t="n">
        <f aca="false">'2 - Project Admin'!L40</f>
        <v>0</v>
      </c>
      <c r="AJ15" s="565" t="n">
        <f aca="false">'3 - Programme Progress'!D33</f>
        <v>0</v>
      </c>
      <c r="AK15" s="41" t="n">
        <f aca="false">'3 - Programme Progress'!E33</f>
        <v>0</v>
      </c>
      <c r="AL15" s="41" t="e">
        <f aca="false">'3 - programme progress'!#ref!</f>
        <v>#VALUE!</v>
      </c>
      <c r="AM15" s="41" t="str">
        <f aca="false">'3 - Programme Progress'!F33</f>
        <v>&lt; Select &gt;</v>
      </c>
      <c r="AN15" s="41" t="str">
        <f aca="false">'3 - Programme Progress'!J33</f>
        <v>&lt; Select &gt;</v>
      </c>
      <c r="AO15" s="41" t="str">
        <f aca="false">'3 - Programme Progress'!K33</f>
        <v>&lt; Select &gt;</v>
      </c>
      <c r="AP15" s="41" t="str">
        <f aca="false">'3 - Programme Progress'!L33</f>
        <v>&lt; Select &gt;</v>
      </c>
      <c r="AQ15" s="41" t="n">
        <f aca="false">'3 - Programme Progress'!M33</f>
        <v>0</v>
      </c>
      <c r="AR15" s="41" t="n">
        <f aca="false">'3 - Programme Progress'!N33</f>
        <v>0</v>
      </c>
      <c r="AS15" s="41" t="n">
        <f aca="false">'3 - Programme Progress'!O33</f>
        <v>0</v>
      </c>
      <c r="AU15" s="566"/>
      <c r="AV15" s="566"/>
      <c r="AW15" s="566"/>
      <c r="AX15" s="566"/>
      <c r="AY15" s="566"/>
      <c r="AZ15" s="566"/>
      <c r="BA15" s="566"/>
      <c r="BB15" s="566"/>
      <c r="BC15" s="566"/>
      <c r="BD15" s="566"/>
      <c r="BE15" s="566"/>
      <c r="BF15" s="566"/>
      <c r="BG15" s="566"/>
      <c r="BH15" s="566"/>
      <c r="BI15" s="566"/>
      <c r="BJ15" s="566"/>
      <c r="BK15" s="566"/>
      <c r="BS15" s="41" t="n">
        <f aca="false">'4a - Funding Profiles'!F402</f>
        <v>0</v>
      </c>
      <c r="BT15" s="41" t="n">
        <f aca="false">'4a - Funding Profiles'!G402</f>
        <v>0</v>
      </c>
      <c r="BU15" s="41" t="n">
        <f aca="false">'4a - Funding Profiles'!H402</f>
        <v>0</v>
      </c>
      <c r="BV15" s="41" t="n">
        <f aca="false">'4a - Funding Profiles'!I402</f>
        <v>0</v>
      </c>
      <c r="BW15" s="41" t="n">
        <f aca="false">'4a - Funding Profiles'!J402</f>
        <v>0</v>
      </c>
      <c r="BX15" s="41" t="n">
        <f aca="false">'4a - Funding Profiles'!K402</f>
        <v>0</v>
      </c>
      <c r="BY15" s="41" t="n">
        <f aca="false">'4a - Funding Profiles'!L402</f>
        <v>0</v>
      </c>
      <c r="BZ15" s="41" t="n">
        <f aca="false">'4a - Funding Profiles'!M402</f>
        <v>0</v>
      </c>
      <c r="CA15" s="41" t="n">
        <f aca="false">'4a - Funding Profiles'!N402</f>
        <v>0</v>
      </c>
      <c r="CB15" s="41" t="n">
        <f aca="false">'4a - Funding Profiles'!O402</f>
        <v>0</v>
      </c>
      <c r="CC15" s="41" t="n">
        <f aca="false">'4a - Funding Profiles'!P402</f>
        <v>0</v>
      </c>
      <c r="CD15" s="41" t="n">
        <f aca="false">'4a - Funding Profiles'!Q402</f>
        <v>0</v>
      </c>
      <c r="CE15" s="41" t="n">
        <f aca="false">'4a - Funding Profiles'!R402</f>
        <v>0</v>
      </c>
      <c r="CF15" s="41" t="n">
        <f aca="false">'4a - Funding Profiles'!S402</f>
        <v>0</v>
      </c>
      <c r="CG15" s="41" t="n">
        <f aca="false">'4a - Funding Profiles'!T402</f>
        <v>0</v>
      </c>
      <c r="CH15" s="41" t="n">
        <f aca="false">'4a - Funding Profiles'!U402</f>
        <v>0</v>
      </c>
      <c r="CI15" s="41" t="n">
        <f aca="false">'4a - Funding Profiles'!V402</f>
        <v>0</v>
      </c>
      <c r="CJ15" s="41" t="n">
        <f aca="false">'4a - Funding Profiles'!W402</f>
        <v>0</v>
      </c>
      <c r="CK15" s="41" t="n">
        <f aca="false">'4a - Funding Profiles'!X402</f>
        <v>0</v>
      </c>
      <c r="CL15" s="41" t="n">
        <f aca="false">'4a - Funding Profiles'!Y402</f>
        <v>0</v>
      </c>
      <c r="CM15" s="41" t="n">
        <f aca="false">'4a - Funding Profiles'!Z402</f>
        <v>0</v>
      </c>
      <c r="CN15" s="41" t="n">
        <f aca="false">'4a - Funding Profiles'!F403</f>
        <v>0</v>
      </c>
      <c r="CO15" s="41" t="n">
        <f aca="false">'4a - Funding Profiles'!G403</f>
        <v>0</v>
      </c>
      <c r="CP15" s="41" t="n">
        <f aca="false">'4a - Funding Profiles'!H403</f>
        <v>0</v>
      </c>
      <c r="CQ15" s="41" t="n">
        <f aca="false">'4a - Funding Profiles'!I403</f>
        <v>0</v>
      </c>
      <c r="CR15" s="41" t="n">
        <f aca="false">'4a - Funding Profiles'!J403</f>
        <v>0</v>
      </c>
      <c r="CS15" s="41" t="n">
        <f aca="false">'4a - Funding Profiles'!K403</f>
        <v>0</v>
      </c>
      <c r="CT15" s="41" t="n">
        <f aca="false">'4a - Funding Profiles'!L403</f>
        <v>0</v>
      </c>
      <c r="CU15" s="41" t="n">
        <f aca="false">'4a - Funding Profiles'!M403</f>
        <v>0</v>
      </c>
      <c r="CV15" s="41" t="n">
        <f aca="false">'4a - Funding Profiles'!N403</f>
        <v>0</v>
      </c>
      <c r="CW15" s="41" t="n">
        <f aca="false">'4a - Funding Profiles'!O403</f>
        <v>0</v>
      </c>
      <c r="CX15" s="41" t="n">
        <f aca="false">'4a - Funding Profiles'!P403</f>
        <v>0</v>
      </c>
      <c r="CY15" s="41" t="n">
        <f aca="false">'4a - Funding Profiles'!Q403</f>
        <v>0</v>
      </c>
      <c r="CZ15" s="41" t="n">
        <f aca="false">'4a - Funding Profiles'!R403</f>
        <v>0</v>
      </c>
      <c r="DA15" s="41" t="n">
        <f aca="false">'4a - Funding Profiles'!S403</f>
        <v>0</v>
      </c>
      <c r="DB15" s="41" t="n">
        <f aca="false">'4a - Funding Profiles'!T403</f>
        <v>0</v>
      </c>
      <c r="DC15" s="41" t="n">
        <f aca="false">'4a - Funding Profiles'!U403</f>
        <v>0</v>
      </c>
      <c r="DD15" s="41" t="n">
        <f aca="false">'4a - Funding Profiles'!V403</f>
        <v>0</v>
      </c>
      <c r="DE15" s="41" t="n">
        <f aca="false">'4a - Funding Profiles'!W403</f>
        <v>0</v>
      </c>
      <c r="DF15" s="41" t="n">
        <f aca="false">'4a - Funding Profiles'!X403</f>
        <v>0</v>
      </c>
      <c r="DG15" s="41" t="n">
        <f aca="false">'4a - Funding Profiles'!Y403</f>
        <v>0</v>
      </c>
      <c r="DH15" s="41" t="n">
        <f aca="false">'4a - Funding Profiles'!Z403</f>
        <v>0</v>
      </c>
      <c r="DI15" s="41" t="n">
        <f aca="false">'4a - Funding Profiles'!F404</f>
        <v>0</v>
      </c>
      <c r="DJ15" s="41" t="n">
        <f aca="false">'4a - Funding Profiles'!G404</f>
        <v>0</v>
      </c>
      <c r="DK15" s="41" t="n">
        <f aca="false">'4a - Funding Profiles'!H404</f>
        <v>0</v>
      </c>
      <c r="DL15" s="41" t="n">
        <f aca="false">'4a - Funding Profiles'!I404</f>
        <v>0</v>
      </c>
      <c r="DM15" s="41" t="n">
        <f aca="false">'4a - Funding Profiles'!J404</f>
        <v>0</v>
      </c>
      <c r="DN15" s="41" t="n">
        <f aca="false">'4a - Funding Profiles'!K404</f>
        <v>0</v>
      </c>
      <c r="DO15" s="41" t="n">
        <f aca="false">'4a - Funding Profiles'!L404</f>
        <v>0</v>
      </c>
      <c r="DP15" s="41" t="n">
        <f aca="false">'4a - Funding Profiles'!M404</f>
        <v>0</v>
      </c>
      <c r="DQ15" s="41" t="n">
        <f aca="false">'4a - Funding Profiles'!N404</f>
        <v>0</v>
      </c>
      <c r="DR15" s="41" t="n">
        <f aca="false">'4a - Funding Profiles'!O404</f>
        <v>0</v>
      </c>
      <c r="DS15" s="41" t="n">
        <f aca="false">'4a - Funding Profiles'!P404</f>
        <v>0</v>
      </c>
      <c r="DT15" s="41" t="n">
        <f aca="false">'4a - Funding Profiles'!Q404</f>
        <v>0</v>
      </c>
      <c r="DU15" s="41" t="n">
        <f aca="false">'4a - Funding Profiles'!R404</f>
        <v>0</v>
      </c>
      <c r="DV15" s="41" t="n">
        <f aca="false">'4a - Funding Profiles'!S404</f>
        <v>0</v>
      </c>
      <c r="DW15" s="41" t="n">
        <f aca="false">'4a - Funding Profiles'!T404</f>
        <v>0</v>
      </c>
      <c r="DX15" s="41" t="n">
        <f aca="false">'4a - Funding Profiles'!U404</f>
        <v>0</v>
      </c>
      <c r="DY15" s="41" t="n">
        <f aca="false">'4a - Funding Profiles'!V404</f>
        <v>0</v>
      </c>
      <c r="DZ15" s="41" t="n">
        <f aca="false">'4a - Funding Profiles'!W404</f>
        <v>0</v>
      </c>
      <c r="EA15" s="41" t="n">
        <f aca="false">'4a - Funding Profiles'!X404</f>
        <v>0</v>
      </c>
      <c r="EB15" s="41" t="n">
        <f aca="false">'4a - Funding Profiles'!Y404</f>
        <v>0</v>
      </c>
      <c r="EC15" s="41" t="n">
        <f aca="false">'4a - Funding Profiles'!Z404</f>
        <v>0</v>
      </c>
      <c r="ED15" s="41" t="n">
        <f aca="false">'4a - Funding Profiles'!F405</f>
        <v>0</v>
      </c>
      <c r="EE15" s="41" t="n">
        <f aca="false">'4a - Funding Profiles'!G405</f>
        <v>0</v>
      </c>
      <c r="EF15" s="41" t="n">
        <f aca="false">'4a - Funding Profiles'!H405</f>
        <v>0</v>
      </c>
      <c r="EG15" s="41" t="n">
        <f aca="false">'4a - Funding Profiles'!I405</f>
        <v>0</v>
      </c>
      <c r="EH15" s="41" t="n">
        <f aca="false">'4a - Funding Profiles'!J405</f>
        <v>0</v>
      </c>
      <c r="EI15" s="41" t="n">
        <f aca="false">'4a - Funding Profiles'!K405</f>
        <v>0</v>
      </c>
      <c r="EJ15" s="41" t="n">
        <f aca="false">'4a - Funding Profiles'!L405</f>
        <v>0</v>
      </c>
      <c r="EK15" s="41" t="n">
        <f aca="false">'4a - Funding Profiles'!M405</f>
        <v>0</v>
      </c>
      <c r="EL15" s="41" t="n">
        <f aca="false">'4a - Funding Profiles'!N405</f>
        <v>0</v>
      </c>
      <c r="EM15" s="41" t="n">
        <f aca="false">'4a - Funding Profiles'!O405</f>
        <v>0</v>
      </c>
      <c r="EN15" s="41" t="n">
        <f aca="false">'4a - Funding Profiles'!P405</f>
        <v>0</v>
      </c>
      <c r="EO15" s="41" t="n">
        <f aca="false">'4a - Funding Profiles'!Q405</f>
        <v>0</v>
      </c>
      <c r="EP15" s="41" t="n">
        <f aca="false">'4a - Funding Profiles'!R405</f>
        <v>0</v>
      </c>
      <c r="EQ15" s="41" t="n">
        <f aca="false">'4a - Funding Profiles'!S405</f>
        <v>0</v>
      </c>
      <c r="ER15" s="41" t="n">
        <f aca="false">'4a - Funding Profiles'!T405</f>
        <v>0</v>
      </c>
      <c r="ES15" s="41" t="n">
        <f aca="false">'4a - Funding Profiles'!U405</f>
        <v>0</v>
      </c>
      <c r="ET15" s="41" t="n">
        <f aca="false">'4a - Funding Profiles'!V405</f>
        <v>0</v>
      </c>
      <c r="EU15" s="41" t="n">
        <f aca="false">'4a - Funding Profiles'!W405</f>
        <v>0</v>
      </c>
      <c r="EV15" s="41" t="n">
        <f aca="false">'4a - Funding Profiles'!X405</f>
        <v>0</v>
      </c>
      <c r="EW15" s="41" t="n">
        <f aca="false">'4a - Funding Profiles'!Y405</f>
        <v>0</v>
      </c>
      <c r="EX15" s="41" t="n">
        <f aca="false">'4a - Funding Profiles'!Z405</f>
        <v>0</v>
      </c>
      <c r="EY15" s="41" t="n">
        <f aca="false">'4a - Funding Profiles'!F406</f>
        <v>0</v>
      </c>
      <c r="EZ15" s="41" t="n">
        <f aca="false">'4a - Funding Profiles'!G406</f>
        <v>0</v>
      </c>
      <c r="FA15" s="41" t="n">
        <f aca="false">'4a - Funding Profiles'!H406</f>
        <v>0</v>
      </c>
      <c r="FB15" s="41" t="n">
        <f aca="false">'4a - Funding Profiles'!I406</f>
        <v>0</v>
      </c>
      <c r="FC15" s="41" t="n">
        <f aca="false">'4a - Funding Profiles'!J406</f>
        <v>0</v>
      </c>
      <c r="FD15" s="41" t="n">
        <f aca="false">'4a - Funding Profiles'!K406</f>
        <v>0</v>
      </c>
      <c r="FE15" s="41" t="n">
        <f aca="false">'4a - Funding Profiles'!L406</f>
        <v>0</v>
      </c>
      <c r="FF15" s="41" t="n">
        <f aca="false">'4a - Funding Profiles'!M406</f>
        <v>0</v>
      </c>
      <c r="FG15" s="41" t="n">
        <f aca="false">'4a - Funding Profiles'!N406</f>
        <v>0</v>
      </c>
      <c r="FH15" s="41" t="n">
        <f aca="false">'4a - Funding Profiles'!O406</f>
        <v>0</v>
      </c>
      <c r="FI15" s="41" t="n">
        <f aca="false">'4a - Funding Profiles'!P406</f>
        <v>0</v>
      </c>
      <c r="FJ15" s="41" t="n">
        <f aca="false">'4a - Funding Profiles'!Q406</f>
        <v>0</v>
      </c>
      <c r="FK15" s="41" t="n">
        <f aca="false">'4a - Funding Profiles'!R406</f>
        <v>0</v>
      </c>
      <c r="FL15" s="41" t="n">
        <f aca="false">'4a - Funding Profiles'!S406</f>
        <v>0</v>
      </c>
      <c r="FM15" s="41" t="n">
        <f aca="false">'4a - Funding Profiles'!T406</f>
        <v>0</v>
      </c>
      <c r="FN15" s="41" t="n">
        <f aca="false">'4a - Funding Profiles'!U406</f>
        <v>0</v>
      </c>
      <c r="FO15" s="41" t="n">
        <f aca="false">'4a - Funding Profiles'!V406</f>
        <v>0</v>
      </c>
      <c r="FP15" s="41" t="n">
        <f aca="false">'4a - Funding Profiles'!W406</f>
        <v>0</v>
      </c>
      <c r="FQ15" s="41" t="n">
        <f aca="false">'4a - Funding Profiles'!X406</f>
        <v>0</v>
      </c>
      <c r="FR15" s="41" t="n">
        <f aca="false">'4a - Funding Profiles'!Y406</f>
        <v>0</v>
      </c>
      <c r="FS15" s="41" t="n">
        <f aca="false">'4a - Funding Profiles'!Z406</f>
        <v>0</v>
      </c>
      <c r="FT15" s="41" t="n">
        <f aca="false">'4a - Funding Profiles'!F407</f>
        <v>0</v>
      </c>
      <c r="FU15" s="41" t="n">
        <f aca="false">'4a - Funding Profiles'!G407</f>
        <v>0</v>
      </c>
      <c r="FV15" s="41" t="n">
        <f aca="false">'4a - Funding Profiles'!H407</f>
        <v>0</v>
      </c>
      <c r="FW15" s="41" t="n">
        <f aca="false">'4a - Funding Profiles'!I407</f>
        <v>0</v>
      </c>
      <c r="FX15" s="41" t="n">
        <f aca="false">'4a - Funding Profiles'!J407</f>
        <v>0</v>
      </c>
      <c r="FY15" s="41" t="n">
        <f aca="false">'4a - Funding Profiles'!K407</f>
        <v>0</v>
      </c>
      <c r="FZ15" s="41" t="n">
        <f aca="false">'4a - Funding Profiles'!L407</f>
        <v>0</v>
      </c>
      <c r="GA15" s="41" t="n">
        <f aca="false">'4a - Funding Profiles'!M407</f>
        <v>0</v>
      </c>
      <c r="GB15" s="41" t="n">
        <f aca="false">'4a - Funding Profiles'!N407</f>
        <v>0</v>
      </c>
      <c r="GC15" s="41" t="n">
        <f aca="false">'4a - Funding Profiles'!O407</f>
        <v>0</v>
      </c>
      <c r="GD15" s="41" t="n">
        <f aca="false">'4a - Funding Profiles'!P407</f>
        <v>0</v>
      </c>
      <c r="GE15" s="41" t="n">
        <f aca="false">'4a - Funding Profiles'!Q407</f>
        <v>0</v>
      </c>
      <c r="GF15" s="41" t="n">
        <f aca="false">'4a - Funding Profiles'!R407</f>
        <v>0</v>
      </c>
      <c r="GG15" s="41" t="n">
        <f aca="false">'4a - Funding Profiles'!S407</f>
        <v>0</v>
      </c>
      <c r="GH15" s="41" t="n">
        <f aca="false">'4a - Funding Profiles'!T407</f>
        <v>0</v>
      </c>
      <c r="GI15" s="41" t="n">
        <f aca="false">'4a - Funding Profiles'!U407</f>
        <v>0</v>
      </c>
      <c r="GJ15" s="41" t="n">
        <f aca="false">'4a - Funding Profiles'!V407</f>
        <v>0</v>
      </c>
      <c r="GK15" s="41" t="n">
        <f aca="false">'4a - Funding Profiles'!W407</f>
        <v>0</v>
      </c>
      <c r="GL15" s="41" t="n">
        <f aca="false">'4a - Funding Profiles'!X407</f>
        <v>0</v>
      </c>
      <c r="GM15" s="41" t="n">
        <f aca="false">'4a - Funding Profiles'!Y407</f>
        <v>0</v>
      </c>
      <c r="GN15" s="41" t="n">
        <f aca="false">'4a - Funding Profiles'!Z407</f>
        <v>0</v>
      </c>
      <c r="GO15" s="41" t="n">
        <f aca="false">'4a - Funding Profiles'!F408</f>
        <v>0</v>
      </c>
      <c r="GP15" s="41" t="n">
        <f aca="false">'4a - Funding Profiles'!G408</f>
        <v>0</v>
      </c>
      <c r="GQ15" s="41" t="n">
        <f aca="false">'4a - Funding Profiles'!H408</f>
        <v>0</v>
      </c>
      <c r="GR15" s="41" t="n">
        <f aca="false">'4a - Funding Profiles'!I408</f>
        <v>0</v>
      </c>
      <c r="GS15" s="41" t="n">
        <f aca="false">'4a - Funding Profiles'!J408</f>
        <v>0</v>
      </c>
      <c r="GT15" s="41" t="n">
        <f aca="false">'4a - Funding Profiles'!K408</f>
        <v>0</v>
      </c>
      <c r="GU15" s="41" t="n">
        <f aca="false">'4a - Funding Profiles'!L408</f>
        <v>0</v>
      </c>
      <c r="GV15" s="41" t="n">
        <f aca="false">'4a - Funding Profiles'!M408</f>
        <v>0</v>
      </c>
      <c r="GW15" s="41" t="n">
        <f aca="false">'4a - Funding Profiles'!N408</f>
        <v>0</v>
      </c>
      <c r="GX15" s="41" t="n">
        <f aca="false">'4a - Funding Profiles'!O408</f>
        <v>0</v>
      </c>
      <c r="GY15" s="41" t="n">
        <f aca="false">'4a - Funding Profiles'!P408</f>
        <v>0</v>
      </c>
      <c r="GZ15" s="41" t="n">
        <f aca="false">'4a - Funding Profiles'!Q408</f>
        <v>0</v>
      </c>
      <c r="HA15" s="41" t="n">
        <f aca="false">'4a - Funding Profiles'!R408</f>
        <v>0</v>
      </c>
      <c r="HB15" s="41" t="n">
        <f aca="false">'4a - Funding Profiles'!S408</f>
        <v>0</v>
      </c>
      <c r="HC15" s="41" t="n">
        <f aca="false">'4a - Funding Profiles'!T408</f>
        <v>0</v>
      </c>
      <c r="HD15" s="41" t="n">
        <f aca="false">'4a - Funding Profiles'!U408</f>
        <v>0</v>
      </c>
      <c r="HE15" s="41" t="n">
        <f aca="false">'4a - Funding Profiles'!V408</f>
        <v>0</v>
      </c>
      <c r="HF15" s="41" t="n">
        <f aca="false">'4a - Funding Profiles'!W408</f>
        <v>0</v>
      </c>
      <c r="HG15" s="41" t="n">
        <f aca="false">'4a - Funding Profiles'!X408</f>
        <v>0</v>
      </c>
      <c r="HH15" s="41" t="n">
        <f aca="false">'4a - Funding Profiles'!Y408</f>
        <v>0</v>
      </c>
      <c r="HI15" s="41" t="n">
        <f aca="false">'4a - Funding Profiles'!Z408</f>
        <v>0</v>
      </c>
      <c r="HJ15" s="41" t="n">
        <f aca="false">'4a - Funding Profiles'!F409</f>
        <v>0</v>
      </c>
      <c r="HK15" s="41" t="n">
        <f aca="false">'4a - Funding Profiles'!G409</f>
        <v>0</v>
      </c>
      <c r="HL15" s="41" t="n">
        <f aca="false">'4a - Funding Profiles'!H409</f>
        <v>0</v>
      </c>
      <c r="HM15" s="41" t="n">
        <f aca="false">'4a - Funding Profiles'!I409</f>
        <v>0</v>
      </c>
      <c r="HN15" s="41" t="n">
        <f aca="false">'4a - Funding Profiles'!J409</f>
        <v>0</v>
      </c>
      <c r="HO15" s="41" t="n">
        <f aca="false">'4a - Funding Profiles'!K409</f>
        <v>0</v>
      </c>
      <c r="HP15" s="41" t="n">
        <f aca="false">'4a - Funding Profiles'!L409</f>
        <v>0</v>
      </c>
      <c r="HQ15" s="41" t="n">
        <f aca="false">'4a - Funding Profiles'!M409</f>
        <v>0</v>
      </c>
      <c r="HR15" s="41" t="n">
        <f aca="false">'4a - Funding Profiles'!N409</f>
        <v>0</v>
      </c>
      <c r="HS15" s="41" t="n">
        <f aca="false">'4a - Funding Profiles'!O409</f>
        <v>0</v>
      </c>
      <c r="HT15" s="41" t="n">
        <f aca="false">'4a - Funding Profiles'!P409</f>
        <v>0</v>
      </c>
      <c r="HU15" s="41" t="n">
        <f aca="false">'4a - Funding Profiles'!Q409</f>
        <v>0</v>
      </c>
      <c r="HV15" s="41" t="n">
        <f aca="false">'4a - Funding Profiles'!R409</f>
        <v>0</v>
      </c>
      <c r="HW15" s="41" t="n">
        <f aca="false">'4a - Funding Profiles'!S409</f>
        <v>0</v>
      </c>
      <c r="HX15" s="41" t="n">
        <f aca="false">'4a - Funding Profiles'!T409</f>
        <v>0</v>
      </c>
      <c r="HY15" s="41" t="n">
        <f aca="false">'4a - Funding Profiles'!U409</f>
        <v>0</v>
      </c>
      <c r="HZ15" s="41" t="n">
        <f aca="false">'4a - Funding Profiles'!V409</f>
        <v>0</v>
      </c>
      <c r="IA15" s="41" t="n">
        <f aca="false">'4a - Funding Profiles'!W409</f>
        <v>0</v>
      </c>
      <c r="IB15" s="41" t="n">
        <f aca="false">'4a - Funding Profiles'!X409</f>
        <v>0</v>
      </c>
      <c r="IC15" s="41" t="n">
        <f aca="false">'4a - Funding Profiles'!Y409</f>
        <v>0</v>
      </c>
      <c r="ID15" s="41" t="n">
        <f aca="false">'4a - Funding Profiles'!Z409</f>
        <v>0</v>
      </c>
      <c r="KP15" s="41" t="n">
        <f aca="false">'4a - Funding Profiles'!C414</f>
        <v>0</v>
      </c>
      <c r="KQ15" s="41" t="n">
        <f aca="false">'4a - Funding Profiles'!D414</f>
        <v>0</v>
      </c>
      <c r="KR15" s="41" t="n">
        <f aca="false">'4a - Funding Profiles'!E414</f>
        <v>0</v>
      </c>
      <c r="KS15" s="41" t="n">
        <f aca="false">'4a - Funding Profiles'!F414</f>
        <v>0</v>
      </c>
      <c r="KT15" s="41" t="n">
        <f aca="false">'4a - Funding Profiles'!G414</f>
        <v>0</v>
      </c>
      <c r="KU15" s="41" t="n">
        <f aca="false">'4a - Funding Profiles'!H414</f>
        <v>0</v>
      </c>
      <c r="KV15" s="41" t="n">
        <f aca="false">'4a - Funding Profiles'!I414</f>
        <v>0</v>
      </c>
      <c r="KW15" s="41" t="n">
        <f aca="false">'4a - Funding Profiles'!J414</f>
        <v>0</v>
      </c>
      <c r="KX15" s="41" t="n">
        <f aca="false">'4a - Funding Profiles'!K414</f>
        <v>0</v>
      </c>
      <c r="KY15" s="41" t="n">
        <f aca="false">'4a - Funding Profiles'!L414</f>
        <v>0</v>
      </c>
      <c r="KZ15" s="41" t="n">
        <f aca="false">'4a - Funding Profiles'!M414</f>
        <v>0</v>
      </c>
      <c r="LA15" s="41" t="n">
        <f aca="false">'4a - Funding Profiles'!N414</f>
        <v>0</v>
      </c>
      <c r="LB15" s="41" t="n">
        <f aca="false">'4a - Funding Profiles'!O414</f>
        <v>0</v>
      </c>
      <c r="LC15" s="41" t="n">
        <f aca="false">'4a - Funding Profiles'!P414</f>
        <v>0</v>
      </c>
      <c r="LD15" s="41" t="n">
        <f aca="false">'4a - Funding Profiles'!Q414</f>
        <v>0</v>
      </c>
      <c r="LE15" s="41" t="n">
        <f aca="false">'4a - Funding Profiles'!R414</f>
        <v>0</v>
      </c>
      <c r="LF15" s="41" t="n">
        <f aca="false">'4a - Funding Profiles'!S414</f>
        <v>0</v>
      </c>
      <c r="LG15" s="41" t="n">
        <f aca="false">'4a - Funding Profiles'!T414</f>
        <v>0</v>
      </c>
      <c r="LH15" s="41" t="n">
        <f aca="false">'4a - Funding Profiles'!U414</f>
        <v>0</v>
      </c>
      <c r="LI15" s="41" t="n">
        <f aca="false">'4a - Funding Profiles'!V414</f>
        <v>0</v>
      </c>
      <c r="LJ15" s="41" t="n">
        <f aca="false">'4a - Funding Profiles'!W414</f>
        <v>0</v>
      </c>
      <c r="LK15" s="41" t="n">
        <f aca="false">'4a - Funding Profiles'!X414</f>
        <v>0</v>
      </c>
      <c r="LL15" s="41" t="n">
        <f aca="false">'4a - Funding Profiles'!Y414</f>
        <v>0</v>
      </c>
      <c r="LM15" s="41" t="n">
        <f aca="false">'4a - Funding Profiles'!Z414</f>
        <v>0</v>
      </c>
      <c r="LN15" s="41" t="n">
        <f aca="false">'4a - Funding Profiles'!C415</f>
        <v>0</v>
      </c>
      <c r="LO15" s="41" t="n">
        <f aca="false">'4a - Funding Profiles'!D415</f>
        <v>0</v>
      </c>
      <c r="LP15" s="41" t="n">
        <f aca="false">'4a - Funding Profiles'!E415</f>
        <v>0</v>
      </c>
      <c r="LQ15" s="41" t="n">
        <f aca="false">'4a - Funding Profiles'!F415</f>
        <v>0</v>
      </c>
      <c r="LR15" s="41" t="n">
        <f aca="false">'4a - Funding Profiles'!G415</f>
        <v>0</v>
      </c>
      <c r="LS15" s="41" t="n">
        <f aca="false">'4a - Funding Profiles'!H415</f>
        <v>0</v>
      </c>
      <c r="LT15" s="41" t="n">
        <f aca="false">'4a - Funding Profiles'!I415</f>
        <v>0</v>
      </c>
      <c r="LU15" s="41" t="n">
        <f aca="false">'4a - Funding Profiles'!J415</f>
        <v>0</v>
      </c>
      <c r="LV15" s="41" t="n">
        <f aca="false">'4a - Funding Profiles'!K415</f>
        <v>0</v>
      </c>
      <c r="LW15" s="41" t="n">
        <f aca="false">'4a - Funding Profiles'!L415</f>
        <v>0</v>
      </c>
      <c r="LX15" s="41" t="n">
        <f aca="false">'4a - Funding Profiles'!M415</f>
        <v>0</v>
      </c>
      <c r="LY15" s="41" t="n">
        <f aca="false">'4a - Funding Profiles'!N415</f>
        <v>0</v>
      </c>
      <c r="LZ15" s="41" t="n">
        <f aca="false">'4a - Funding Profiles'!O415</f>
        <v>0</v>
      </c>
      <c r="MA15" s="41" t="n">
        <f aca="false">'4a - Funding Profiles'!P415</f>
        <v>0</v>
      </c>
      <c r="MB15" s="41" t="n">
        <f aca="false">'4a - Funding Profiles'!Q415</f>
        <v>0</v>
      </c>
      <c r="MC15" s="41" t="n">
        <f aca="false">'4a - Funding Profiles'!R415</f>
        <v>0</v>
      </c>
      <c r="MD15" s="41" t="n">
        <f aca="false">'4a - Funding Profiles'!S415</f>
        <v>0</v>
      </c>
      <c r="ME15" s="41" t="n">
        <f aca="false">'4a - Funding Profiles'!T415</f>
        <v>0</v>
      </c>
      <c r="MF15" s="41" t="n">
        <f aca="false">'4a - Funding Profiles'!U415</f>
        <v>0</v>
      </c>
      <c r="MG15" s="41" t="n">
        <f aca="false">'4a - Funding Profiles'!V415</f>
        <v>0</v>
      </c>
      <c r="MH15" s="41" t="n">
        <f aca="false">'4a - Funding Profiles'!W415</f>
        <v>0</v>
      </c>
      <c r="MI15" s="41" t="n">
        <f aca="false">'4a - Funding Profiles'!X415</f>
        <v>0</v>
      </c>
      <c r="MJ15" s="41" t="n">
        <f aca="false">'4a - Funding Profiles'!Y415</f>
        <v>0</v>
      </c>
      <c r="MK15" s="41" t="n">
        <f aca="false">'4a - Funding Profiles'!Z415</f>
        <v>0</v>
      </c>
      <c r="ML15" s="41" t="n">
        <f aca="false">'4a - Funding Profiles'!C416</f>
        <v>0</v>
      </c>
      <c r="MM15" s="41" t="n">
        <f aca="false">'4a - Funding Profiles'!D416</f>
        <v>0</v>
      </c>
      <c r="MN15" s="41" t="n">
        <f aca="false">'4a - Funding Profiles'!E416</f>
        <v>0</v>
      </c>
      <c r="MO15" s="41" t="n">
        <f aca="false">'4a - Funding Profiles'!F416</f>
        <v>0</v>
      </c>
      <c r="MP15" s="41" t="n">
        <f aca="false">'4a - Funding Profiles'!G416</f>
        <v>0</v>
      </c>
      <c r="MQ15" s="41" t="n">
        <f aca="false">'4a - Funding Profiles'!H416</f>
        <v>0</v>
      </c>
      <c r="MR15" s="41" t="n">
        <f aca="false">'4a - Funding Profiles'!I416</f>
        <v>0</v>
      </c>
      <c r="MS15" s="41" t="n">
        <f aca="false">'4a - Funding Profiles'!J416</f>
        <v>0</v>
      </c>
      <c r="MT15" s="41" t="n">
        <f aca="false">'4a - Funding Profiles'!K416</f>
        <v>0</v>
      </c>
      <c r="MU15" s="41" t="n">
        <f aca="false">'4a - Funding Profiles'!L416</f>
        <v>0</v>
      </c>
      <c r="MV15" s="41" t="n">
        <f aca="false">'4a - Funding Profiles'!M416</f>
        <v>0</v>
      </c>
      <c r="MW15" s="41" t="n">
        <f aca="false">'4a - Funding Profiles'!N416</f>
        <v>0</v>
      </c>
      <c r="MX15" s="41" t="n">
        <f aca="false">'4a - Funding Profiles'!O416</f>
        <v>0</v>
      </c>
      <c r="MY15" s="41" t="n">
        <f aca="false">'4a - Funding Profiles'!P416</f>
        <v>0</v>
      </c>
      <c r="MZ15" s="41" t="n">
        <f aca="false">'4a - Funding Profiles'!Q416</f>
        <v>0</v>
      </c>
      <c r="NA15" s="41" t="n">
        <f aca="false">'4a - Funding Profiles'!R416</f>
        <v>0</v>
      </c>
      <c r="NB15" s="41" t="n">
        <f aca="false">'4a - Funding Profiles'!S416</f>
        <v>0</v>
      </c>
      <c r="NC15" s="41" t="n">
        <f aca="false">'4a - Funding Profiles'!T416</f>
        <v>0</v>
      </c>
      <c r="ND15" s="41" t="n">
        <f aca="false">'4a - Funding Profiles'!U416</f>
        <v>0</v>
      </c>
      <c r="NE15" s="41" t="n">
        <f aca="false">'4a - Funding Profiles'!V416</f>
        <v>0</v>
      </c>
      <c r="NF15" s="41" t="n">
        <f aca="false">'4a - Funding Profiles'!W416</f>
        <v>0</v>
      </c>
      <c r="NG15" s="41" t="n">
        <f aca="false">'4a - Funding Profiles'!X416</f>
        <v>0</v>
      </c>
      <c r="NH15" s="41" t="n">
        <f aca="false">'4a - Funding Profiles'!Y416</f>
        <v>0</v>
      </c>
      <c r="NI15" s="41" t="n">
        <f aca="false">'4a - Funding Profiles'!Z416</f>
        <v>0</v>
      </c>
      <c r="NJ15" s="41" t="n">
        <f aca="false">'4a - Funding Profiles'!C417</f>
        <v>0</v>
      </c>
      <c r="NK15" s="41" t="n">
        <f aca="false">'4a - Funding Profiles'!D417</f>
        <v>0</v>
      </c>
      <c r="NL15" s="41" t="n">
        <f aca="false">'4a - Funding Profiles'!E417</f>
        <v>0</v>
      </c>
      <c r="NM15" s="41" t="n">
        <f aca="false">'4a - Funding Profiles'!F417</f>
        <v>0</v>
      </c>
      <c r="NN15" s="41" t="n">
        <f aca="false">'4a - Funding Profiles'!G417</f>
        <v>0</v>
      </c>
      <c r="NO15" s="41" t="n">
        <f aca="false">'4a - Funding Profiles'!H417</f>
        <v>0</v>
      </c>
      <c r="NP15" s="41" t="n">
        <f aca="false">'4a - Funding Profiles'!I417</f>
        <v>0</v>
      </c>
      <c r="NQ15" s="41" t="n">
        <f aca="false">'4a - Funding Profiles'!J417</f>
        <v>0</v>
      </c>
      <c r="NR15" s="41" t="n">
        <f aca="false">'4a - Funding Profiles'!K417</f>
        <v>0</v>
      </c>
      <c r="NS15" s="41" t="n">
        <f aca="false">'4a - Funding Profiles'!L417</f>
        <v>0</v>
      </c>
      <c r="NT15" s="41" t="n">
        <f aca="false">'4a - Funding Profiles'!M417</f>
        <v>0</v>
      </c>
      <c r="NU15" s="41" t="n">
        <f aca="false">'4a - Funding Profiles'!N417</f>
        <v>0</v>
      </c>
      <c r="NV15" s="41" t="n">
        <f aca="false">'4a - Funding Profiles'!O417</f>
        <v>0</v>
      </c>
      <c r="NW15" s="41" t="n">
        <f aca="false">'4a - Funding Profiles'!P417</f>
        <v>0</v>
      </c>
      <c r="NX15" s="41" t="n">
        <f aca="false">'4a - Funding Profiles'!Q417</f>
        <v>0</v>
      </c>
      <c r="NY15" s="41" t="n">
        <f aca="false">'4a - Funding Profiles'!R417</f>
        <v>0</v>
      </c>
      <c r="NZ15" s="41" t="n">
        <f aca="false">'4a - Funding Profiles'!S417</f>
        <v>0</v>
      </c>
      <c r="OA15" s="41" t="n">
        <f aca="false">'4a - Funding Profiles'!T417</f>
        <v>0</v>
      </c>
      <c r="OB15" s="41" t="n">
        <f aca="false">'4a - Funding Profiles'!U417</f>
        <v>0</v>
      </c>
      <c r="OC15" s="41" t="n">
        <f aca="false">'4a - Funding Profiles'!V417</f>
        <v>0</v>
      </c>
      <c r="OD15" s="41" t="n">
        <f aca="false">'4a - Funding Profiles'!W417</f>
        <v>0</v>
      </c>
      <c r="OE15" s="41" t="n">
        <f aca="false">'4a - Funding Profiles'!X417</f>
        <v>0</v>
      </c>
      <c r="OF15" s="41" t="n">
        <f aca="false">'4a - Funding Profiles'!Y417</f>
        <v>0</v>
      </c>
      <c r="OG15" s="41" t="n">
        <f aca="false">'4a - Funding Profiles'!Z417</f>
        <v>0</v>
      </c>
      <c r="OH15" s="41" t="n">
        <f aca="false">'4a - Funding Profiles'!C418</f>
        <v>0</v>
      </c>
      <c r="OI15" s="41" t="n">
        <f aca="false">'4a - Funding Profiles'!D418</f>
        <v>0</v>
      </c>
      <c r="OJ15" s="41" t="n">
        <f aca="false">'4a - Funding Profiles'!E418</f>
        <v>0</v>
      </c>
      <c r="OK15" s="41" t="n">
        <f aca="false">'4a - Funding Profiles'!F418</f>
        <v>0</v>
      </c>
      <c r="OL15" s="41" t="n">
        <f aca="false">'4a - Funding Profiles'!G418</f>
        <v>0</v>
      </c>
      <c r="OM15" s="41" t="n">
        <f aca="false">'4a - Funding Profiles'!H418</f>
        <v>0</v>
      </c>
      <c r="ON15" s="41" t="n">
        <f aca="false">'4a - Funding Profiles'!I418</f>
        <v>0</v>
      </c>
      <c r="OO15" s="41" t="n">
        <f aca="false">'4a - Funding Profiles'!J418</f>
        <v>0</v>
      </c>
      <c r="OP15" s="41" t="n">
        <f aca="false">'4a - Funding Profiles'!K418</f>
        <v>0</v>
      </c>
      <c r="OQ15" s="41" t="n">
        <f aca="false">'4a - Funding Profiles'!L418</f>
        <v>0</v>
      </c>
      <c r="OR15" s="41" t="n">
        <f aca="false">'4a - Funding Profiles'!M418</f>
        <v>0</v>
      </c>
      <c r="OS15" s="41" t="n">
        <f aca="false">'4a - Funding Profiles'!N418</f>
        <v>0</v>
      </c>
      <c r="OT15" s="41" t="n">
        <f aca="false">'4a - Funding Profiles'!O418</f>
        <v>0</v>
      </c>
      <c r="OU15" s="41" t="n">
        <f aca="false">'4a - Funding Profiles'!P418</f>
        <v>0</v>
      </c>
      <c r="OV15" s="41" t="n">
        <f aca="false">'4a - Funding Profiles'!Q418</f>
        <v>0</v>
      </c>
      <c r="OW15" s="41" t="n">
        <f aca="false">'4a - Funding Profiles'!R418</f>
        <v>0</v>
      </c>
      <c r="OX15" s="41" t="n">
        <f aca="false">'4a - Funding Profiles'!S418</f>
        <v>0</v>
      </c>
      <c r="OY15" s="41" t="n">
        <f aca="false">'4a - Funding Profiles'!T418</f>
        <v>0</v>
      </c>
      <c r="OZ15" s="41" t="n">
        <f aca="false">'4a - Funding Profiles'!U418</f>
        <v>0</v>
      </c>
      <c r="PA15" s="41" t="n">
        <f aca="false">'4a - Funding Profiles'!V418</f>
        <v>0</v>
      </c>
      <c r="PB15" s="41" t="n">
        <f aca="false">'4a - Funding Profiles'!W418</f>
        <v>0</v>
      </c>
      <c r="PC15" s="41" t="n">
        <f aca="false">'4a - Funding Profiles'!X418</f>
        <v>0</v>
      </c>
      <c r="PD15" s="41" t="n">
        <f aca="false">'4a - Funding Profiles'!Y418</f>
        <v>0</v>
      </c>
      <c r="PE15" s="41" t="n">
        <f aca="false">'4a - Funding Profiles'!Z418</f>
        <v>0</v>
      </c>
      <c r="PF15" s="41" t="n">
        <f aca="false">'4a - Funding Profiles'!F419</f>
        <v>0</v>
      </c>
      <c r="QA15" s="41" t="n">
        <f aca="false">'4a - Funding Profiles'!C423</f>
        <v>0</v>
      </c>
      <c r="QB15" s="41" t="n">
        <f aca="false">'4b - PSI'!E26</f>
        <v>0</v>
      </c>
      <c r="QC15" s="41" t="n">
        <f aca="false">'4b - PSI'!F26</f>
        <v>0</v>
      </c>
      <c r="QD15" s="41" t="n">
        <f aca="false">'4b - PSI'!G26</f>
        <v>0</v>
      </c>
      <c r="QE15" s="41" t="n">
        <f aca="false">'4b - PSI'!H26</f>
        <v>0</v>
      </c>
      <c r="QF15" s="41" t="n">
        <f aca="false">'4b - PSI'!I26</f>
        <v>0</v>
      </c>
      <c r="QG15" s="41" t="n">
        <f aca="false">'4b - PSI'!J26</f>
        <v>0</v>
      </c>
      <c r="QH15" s="41" t="str">
        <f aca="false">'5 - Project Outputs'!C511</f>
        <v>Project 14: Not Applicable</v>
      </c>
      <c r="QI15" s="41" t="str">
        <f aca="false">'5 - Project Outputs'!C518</f>
        <v># of temporary FT jobs supported</v>
      </c>
      <c r="QJ15" s="41" t="str">
        <f aca="false">'5 - Project Outputs'!D518</f>
        <v>Number</v>
      </c>
      <c r="QK15" s="41" t="n">
        <f aca="false">'5 - Project Outputs'!E518</f>
        <v>0</v>
      </c>
      <c r="QL15" s="41" t="n">
        <f aca="false">'5 - Project Outputs'!F518</f>
        <v>0</v>
      </c>
      <c r="QM15" s="41" t="n">
        <f aca="false">'5 - Project Outputs'!G518</f>
        <v>0</v>
      </c>
      <c r="QN15" s="41" t="n">
        <f aca="false">'5 - Project Outputs'!H518</f>
        <v>0</v>
      </c>
      <c r="QO15" s="41" t="n">
        <f aca="false">'5 - Project Outputs'!I518</f>
        <v>0</v>
      </c>
      <c r="QP15" s="41" t="n">
        <f aca="false">'5 - Project Outputs'!J518</f>
        <v>0</v>
      </c>
      <c r="QQ15" s="41" t="n">
        <f aca="false">'5 - Project Outputs'!K518</f>
        <v>0</v>
      </c>
      <c r="QR15" s="41" t="n">
        <f aca="false">'5 - Project Outputs'!L518</f>
        <v>0</v>
      </c>
      <c r="QS15" s="41" t="n">
        <f aca="false">'5 - Project Outputs'!M518</f>
        <v>0</v>
      </c>
      <c r="QT15" s="41" t="n">
        <f aca="false">'5 - Project Outputs'!N518</f>
        <v>0</v>
      </c>
      <c r="QU15" s="41" t="n">
        <f aca="false">'5 - Project Outputs'!O518</f>
        <v>0</v>
      </c>
      <c r="QV15" s="41" t="n">
        <f aca="false">'5 - Project Outputs'!P518</f>
        <v>0</v>
      </c>
      <c r="QW15" s="41" t="n">
        <f aca="false">'5 - Project Outputs'!Q518</f>
        <v>0</v>
      </c>
      <c r="QX15" s="41" t="n">
        <f aca="false">'5 - Project Outputs'!R518</f>
        <v>0</v>
      </c>
      <c r="QY15" s="41" t="n">
        <f aca="false">'5 - Project Outputs'!S518</f>
        <v>0</v>
      </c>
      <c r="QZ15" s="41" t="n">
        <f aca="false">'5 - Project Outputs'!T518</f>
        <v>0</v>
      </c>
      <c r="RA15" s="41" t="n">
        <f aca="false">'5 - Project Outputs'!U518</f>
        <v>0</v>
      </c>
      <c r="RB15" s="41" t="n">
        <f aca="false">'5 - Project Outputs'!V518</f>
        <v>0</v>
      </c>
      <c r="RC15" s="41" t="n">
        <f aca="false">'5 - Project Outputs'!W518</f>
        <v>0</v>
      </c>
      <c r="RD15" s="41" t="n">
        <f aca="false">'5 - Project Outputs'!X518</f>
        <v>0</v>
      </c>
      <c r="RE15" s="41" t="str">
        <f aca="false">'5 - Project Outputs'!C519</f>
        <v># of full-time equivalent (FTE) permanent jobs created through the project</v>
      </c>
      <c r="RF15" s="41" t="str">
        <f aca="false">'5 - Project Outputs'!D519</f>
        <v>Number of FTE jobs</v>
      </c>
      <c r="RG15" s="41" t="n">
        <f aca="false">'5 - Project Outputs'!E519</f>
        <v>0</v>
      </c>
      <c r="RH15" s="41" t="n">
        <f aca="false">'5 - Project Outputs'!F519</f>
        <v>0</v>
      </c>
      <c r="RI15" s="41" t="n">
        <f aca="false">'5 - Project Outputs'!G519</f>
        <v>0</v>
      </c>
      <c r="RJ15" s="41" t="n">
        <f aca="false">'5 - Project Outputs'!H519</f>
        <v>0</v>
      </c>
      <c r="RK15" s="41" t="n">
        <f aca="false">'5 - Project Outputs'!I519</f>
        <v>0</v>
      </c>
      <c r="RL15" s="41" t="n">
        <f aca="false">'5 - Project Outputs'!J519</f>
        <v>0</v>
      </c>
      <c r="RM15" s="41" t="n">
        <f aca="false">'5 - Project Outputs'!K519</f>
        <v>0</v>
      </c>
      <c r="RN15" s="41" t="n">
        <f aca="false">'5 - Project Outputs'!L519</f>
        <v>0</v>
      </c>
      <c r="RO15" s="41" t="n">
        <f aca="false">'5 - Project Outputs'!M519</f>
        <v>0</v>
      </c>
      <c r="RP15" s="41" t="n">
        <f aca="false">'5 - Project Outputs'!N519</f>
        <v>0</v>
      </c>
      <c r="RQ15" s="41" t="n">
        <f aca="false">'5 - Project Outputs'!O519</f>
        <v>0</v>
      </c>
      <c r="RR15" s="41" t="n">
        <f aca="false">'5 - Project Outputs'!P519</f>
        <v>0</v>
      </c>
      <c r="RS15" s="41" t="n">
        <f aca="false">'5 - Project Outputs'!Q519</f>
        <v>0</v>
      </c>
      <c r="RT15" s="41" t="n">
        <f aca="false">'5 - Project Outputs'!R519</f>
        <v>0</v>
      </c>
      <c r="RU15" s="41" t="n">
        <f aca="false">'5 - Project Outputs'!S519</f>
        <v>0</v>
      </c>
      <c r="RV15" s="41" t="n">
        <f aca="false">'5 - Project Outputs'!T519</f>
        <v>0</v>
      </c>
      <c r="RW15" s="41" t="n">
        <f aca="false">'5 - Project Outputs'!U519</f>
        <v>0</v>
      </c>
      <c r="RX15" s="41" t="n">
        <f aca="false">'5 - Project Outputs'!V519</f>
        <v>0</v>
      </c>
      <c r="RY15" s="41" t="n">
        <f aca="false">'5 - Project Outputs'!W519</f>
        <v>0</v>
      </c>
      <c r="RZ15" s="41" t="n">
        <f aca="false">'5 - Project Outputs'!X519</f>
        <v>0</v>
      </c>
      <c r="SA15" s="41" t="str">
        <f aca="false">'5 - Project Outputs'!C520</f>
        <v># of full-time equivalent (FTE) permanent jobs safeguarded through the project</v>
      </c>
      <c r="SB15" s="41" t="str">
        <f aca="false">'5 - Project Outputs'!D520</f>
        <v>Number of FTE jobs</v>
      </c>
      <c r="SC15" s="41" t="n">
        <f aca="false">'5 - Project Outputs'!E520</f>
        <v>0</v>
      </c>
      <c r="SD15" s="41" t="n">
        <f aca="false">'5 - Project Outputs'!F520</f>
        <v>0</v>
      </c>
      <c r="SE15" s="41" t="n">
        <f aca="false">'5 - Project Outputs'!G520</f>
        <v>0</v>
      </c>
      <c r="SF15" s="41" t="n">
        <f aca="false">'5 - Project Outputs'!H520</f>
        <v>0</v>
      </c>
      <c r="SG15" s="41" t="n">
        <f aca="false">'5 - Project Outputs'!I520</f>
        <v>0</v>
      </c>
      <c r="SH15" s="41" t="n">
        <f aca="false">'5 - Project Outputs'!J520</f>
        <v>0</v>
      </c>
      <c r="SI15" s="41" t="n">
        <f aca="false">'5 - Project Outputs'!K520</f>
        <v>0</v>
      </c>
      <c r="SJ15" s="41" t="n">
        <f aca="false">'5 - Project Outputs'!L520</f>
        <v>0</v>
      </c>
      <c r="SK15" s="41" t="n">
        <f aca="false">'5 - Project Outputs'!M520</f>
        <v>0</v>
      </c>
      <c r="SL15" s="41" t="n">
        <f aca="false">'5 - Project Outputs'!N520</f>
        <v>0</v>
      </c>
      <c r="SM15" s="41" t="n">
        <f aca="false">'5 - Project Outputs'!O520</f>
        <v>0</v>
      </c>
      <c r="SN15" s="41" t="n">
        <f aca="false">'5 - Project Outputs'!P520</f>
        <v>0</v>
      </c>
      <c r="SO15" s="41" t="n">
        <f aca="false">'5 - Project Outputs'!Q520</f>
        <v>0</v>
      </c>
      <c r="SP15" s="41" t="n">
        <f aca="false">'5 - Project Outputs'!R520</f>
        <v>0</v>
      </c>
      <c r="SQ15" s="41" t="n">
        <f aca="false">'5 - Project Outputs'!S520</f>
        <v>0</v>
      </c>
      <c r="SR15" s="41" t="n">
        <f aca="false">'5 - Project Outputs'!T520</f>
        <v>0</v>
      </c>
      <c r="SS15" s="41" t="n">
        <f aca="false">'5 - Project Outputs'!U520</f>
        <v>0</v>
      </c>
      <c r="ST15" s="41" t="n">
        <f aca="false">'5 - Project Outputs'!V520</f>
        <v>0</v>
      </c>
      <c r="SU15" s="41" t="n">
        <f aca="false">'5 - Project Outputs'!W520</f>
        <v>0</v>
      </c>
      <c r="SV15" s="41" t="n">
        <f aca="false">'5 - Project Outputs'!X520</f>
        <v>0</v>
      </c>
      <c r="SW15" s="41" t="str">
        <f aca="false">'5 - Project Outputs'!C522</f>
        <v>&lt; Select &gt;</v>
      </c>
      <c r="SX15" s="41" t="str">
        <f aca="false">'5 - Project Outputs'!D522</f>
        <v>N/A</v>
      </c>
      <c r="SY15" s="41" t="n">
        <f aca="false">'5 - Project Outputs'!E522</f>
        <v>0</v>
      </c>
      <c r="SZ15" s="41" t="n">
        <f aca="false">'5 - Project Outputs'!F522</f>
        <v>0</v>
      </c>
      <c r="TA15" s="41" t="n">
        <f aca="false">'5 - Project Outputs'!G522</f>
        <v>0</v>
      </c>
      <c r="TB15" s="41" t="n">
        <f aca="false">'5 - Project Outputs'!H522</f>
        <v>0</v>
      </c>
      <c r="TC15" s="41" t="n">
        <f aca="false">'5 - Project Outputs'!I522</f>
        <v>0</v>
      </c>
      <c r="TD15" s="41" t="n">
        <f aca="false">'5 - Project Outputs'!J522</f>
        <v>0</v>
      </c>
      <c r="TE15" s="41" t="n">
        <f aca="false">'5 - Project Outputs'!K522</f>
        <v>0</v>
      </c>
      <c r="TF15" s="41" t="n">
        <f aca="false">'5 - Project Outputs'!L522</f>
        <v>0</v>
      </c>
      <c r="TG15" s="41" t="n">
        <f aca="false">'5 - Project Outputs'!M522</f>
        <v>0</v>
      </c>
      <c r="TH15" s="41" t="n">
        <f aca="false">'5 - Project Outputs'!N522</f>
        <v>0</v>
      </c>
      <c r="TI15" s="41" t="n">
        <f aca="false">'5 - Project Outputs'!O522</f>
        <v>0</v>
      </c>
      <c r="TJ15" s="41" t="n">
        <f aca="false">'5 - Project Outputs'!P522</f>
        <v>0</v>
      </c>
      <c r="TK15" s="41" t="n">
        <f aca="false">'5 - Project Outputs'!Q522</f>
        <v>0</v>
      </c>
      <c r="TL15" s="41" t="n">
        <f aca="false">'5 - Project Outputs'!R522</f>
        <v>0</v>
      </c>
      <c r="TM15" s="41" t="n">
        <f aca="false">'5 - Project Outputs'!S522</f>
        <v>0</v>
      </c>
      <c r="TN15" s="41" t="n">
        <f aca="false">'5 - Project Outputs'!T522</f>
        <v>0</v>
      </c>
      <c r="TO15" s="41" t="n">
        <f aca="false">'5 - Project Outputs'!U522</f>
        <v>0</v>
      </c>
      <c r="TP15" s="41" t="n">
        <f aca="false">'5 - Project Outputs'!V522</f>
        <v>0</v>
      </c>
      <c r="TQ15" s="41" t="n">
        <f aca="false">'5 - Project Outputs'!W522</f>
        <v>0</v>
      </c>
      <c r="TR15" s="41" t="n">
        <f aca="false">'5 - Project Outputs'!X522</f>
        <v>0</v>
      </c>
      <c r="TS15" s="41" t="n">
        <f aca="false">'5 - Project Outputs'!Y522</f>
        <v>0</v>
      </c>
      <c r="TT15" s="41" t="str">
        <f aca="false">'5 - Project Outputs'!C523</f>
        <v>&lt; Select &gt;</v>
      </c>
      <c r="TU15" s="41" t="str">
        <f aca="false">'5 - Project Outputs'!D523</f>
        <v>N/A</v>
      </c>
      <c r="TV15" s="41" t="n">
        <f aca="false">'5 - Project Outputs'!E523</f>
        <v>0</v>
      </c>
      <c r="TW15" s="41" t="n">
        <f aca="false">'5 - Project Outputs'!F523</f>
        <v>0</v>
      </c>
      <c r="TX15" s="41" t="n">
        <f aca="false">'5 - Project Outputs'!G523</f>
        <v>0</v>
      </c>
      <c r="TY15" s="41" t="n">
        <f aca="false">'5 - Project Outputs'!H523</f>
        <v>0</v>
      </c>
      <c r="TZ15" s="41" t="n">
        <f aca="false">'5 - Project Outputs'!I523</f>
        <v>0</v>
      </c>
      <c r="UA15" s="41" t="n">
        <f aca="false">'5 - Project Outputs'!J523</f>
        <v>0</v>
      </c>
      <c r="UB15" s="41" t="n">
        <f aca="false">'5 - Project Outputs'!K523</f>
        <v>0</v>
      </c>
      <c r="UC15" s="41" t="n">
        <f aca="false">'5 - Project Outputs'!L523</f>
        <v>0</v>
      </c>
      <c r="UD15" s="41" t="n">
        <f aca="false">'5 - Project Outputs'!M523</f>
        <v>0</v>
      </c>
      <c r="UE15" s="41" t="n">
        <f aca="false">'5 - Project Outputs'!N523</f>
        <v>0</v>
      </c>
      <c r="UF15" s="41" t="n">
        <f aca="false">'5 - Project Outputs'!O523</f>
        <v>0</v>
      </c>
      <c r="UG15" s="41" t="n">
        <f aca="false">'5 - Project Outputs'!P523</f>
        <v>0</v>
      </c>
      <c r="UH15" s="41" t="n">
        <f aca="false">'5 - Project Outputs'!Q523</f>
        <v>0</v>
      </c>
      <c r="UI15" s="41" t="n">
        <f aca="false">'5 - Project Outputs'!R523</f>
        <v>0</v>
      </c>
      <c r="UJ15" s="41" t="n">
        <f aca="false">'5 - Project Outputs'!S523</f>
        <v>0</v>
      </c>
      <c r="UK15" s="41" t="n">
        <f aca="false">'5 - Project Outputs'!T523</f>
        <v>0</v>
      </c>
      <c r="UL15" s="41" t="n">
        <f aca="false">'5 - Project Outputs'!U523</f>
        <v>0</v>
      </c>
      <c r="UM15" s="41" t="n">
        <f aca="false">'5 - Project Outputs'!V523</f>
        <v>0</v>
      </c>
      <c r="UN15" s="41" t="n">
        <f aca="false">'5 - Project Outputs'!W523</f>
        <v>0</v>
      </c>
      <c r="UO15" s="41" t="n">
        <f aca="false">'5 - Project Outputs'!X523</f>
        <v>0</v>
      </c>
      <c r="UP15" s="41" t="n">
        <f aca="false">'5 - Project Outputs'!Y523</f>
        <v>0</v>
      </c>
      <c r="UQ15" s="41" t="str">
        <f aca="false">'5 - Project Outputs'!C524</f>
        <v>&lt; Select &gt;</v>
      </c>
      <c r="UR15" s="41" t="str">
        <f aca="false">'5 - Project Outputs'!D524</f>
        <v>N/A</v>
      </c>
      <c r="US15" s="41" t="n">
        <f aca="false">'5 - Project Outputs'!E524</f>
        <v>0</v>
      </c>
      <c r="UT15" s="41" t="n">
        <f aca="false">'5 - Project Outputs'!F524</f>
        <v>0</v>
      </c>
      <c r="UU15" s="41" t="n">
        <f aca="false">'5 - Project Outputs'!G524</f>
        <v>0</v>
      </c>
      <c r="UV15" s="41" t="n">
        <f aca="false">'5 - Project Outputs'!H524</f>
        <v>0</v>
      </c>
      <c r="UW15" s="41" t="n">
        <f aca="false">'5 - Project Outputs'!I524</f>
        <v>0</v>
      </c>
      <c r="UX15" s="41" t="n">
        <f aca="false">'5 - Project Outputs'!J524</f>
        <v>0</v>
      </c>
      <c r="UY15" s="41" t="n">
        <f aca="false">'5 - Project Outputs'!K524</f>
        <v>0</v>
      </c>
      <c r="UZ15" s="41" t="n">
        <f aca="false">'5 - Project Outputs'!L524</f>
        <v>0</v>
      </c>
      <c r="VA15" s="41" t="n">
        <f aca="false">'5 - Project Outputs'!M524</f>
        <v>0</v>
      </c>
      <c r="VB15" s="41" t="n">
        <f aca="false">'5 - Project Outputs'!N524</f>
        <v>0</v>
      </c>
      <c r="VC15" s="41" t="n">
        <f aca="false">'5 - Project Outputs'!O524</f>
        <v>0</v>
      </c>
      <c r="VD15" s="41" t="n">
        <f aca="false">'5 - Project Outputs'!P524</f>
        <v>0</v>
      </c>
      <c r="VE15" s="41" t="n">
        <f aca="false">'5 - Project Outputs'!Q524</f>
        <v>0</v>
      </c>
      <c r="VF15" s="41" t="n">
        <f aca="false">'5 - Project Outputs'!R524</f>
        <v>0</v>
      </c>
      <c r="VG15" s="41" t="n">
        <f aca="false">'5 - Project Outputs'!S524</f>
        <v>0</v>
      </c>
      <c r="VH15" s="41" t="n">
        <f aca="false">'5 - Project Outputs'!T524</f>
        <v>0</v>
      </c>
      <c r="VI15" s="41" t="n">
        <f aca="false">'5 - Project Outputs'!U524</f>
        <v>0</v>
      </c>
      <c r="VJ15" s="41" t="n">
        <f aca="false">'5 - Project Outputs'!V524</f>
        <v>0</v>
      </c>
      <c r="VK15" s="41" t="n">
        <f aca="false">'5 - Project Outputs'!W524</f>
        <v>0</v>
      </c>
      <c r="VL15" s="41" t="n">
        <f aca="false">'5 - Project Outputs'!X524</f>
        <v>0</v>
      </c>
      <c r="VM15" s="41" t="n">
        <f aca="false">'5 - Project Outputs'!Y524</f>
        <v>0</v>
      </c>
      <c r="VN15" s="41" t="str">
        <f aca="false">'5 - Project Outputs'!C525</f>
        <v>&lt; Select &gt;</v>
      </c>
      <c r="VO15" s="41" t="str">
        <f aca="false">'5 - Project Outputs'!D525</f>
        <v>N/A</v>
      </c>
      <c r="VP15" s="41" t="n">
        <f aca="false">'5 - Project Outputs'!E525</f>
        <v>0</v>
      </c>
      <c r="VQ15" s="41" t="n">
        <f aca="false">'5 - Project Outputs'!F525</f>
        <v>0</v>
      </c>
      <c r="VR15" s="41" t="n">
        <f aca="false">'5 - Project Outputs'!G525</f>
        <v>0</v>
      </c>
      <c r="VS15" s="41" t="n">
        <f aca="false">'5 - Project Outputs'!H525</f>
        <v>0</v>
      </c>
      <c r="VT15" s="41" t="n">
        <f aca="false">'5 - Project Outputs'!I525</f>
        <v>0</v>
      </c>
      <c r="VU15" s="41" t="n">
        <f aca="false">'5 - Project Outputs'!J525</f>
        <v>0</v>
      </c>
      <c r="VV15" s="41" t="n">
        <f aca="false">'5 - Project Outputs'!K525</f>
        <v>0</v>
      </c>
      <c r="VW15" s="41" t="n">
        <f aca="false">'5 - Project Outputs'!L525</f>
        <v>0</v>
      </c>
      <c r="VX15" s="41" t="n">
        <f aca="false">'5 - Project Outputs'!M525</f>
        <v>0</v>
      </c>
      <c r="VY15" s="41" t="n">
        <f aca="false">'5 - Project Outputs'!N525</f>
        <v>0</v>
      </c>
      <c r="VZ15" s="41" t="n">
        <f aca="false">'5 - Project Outputs'!O525</f>
        <v>0</v>
      </c>
      <c r="WA15" s="41" t="n">
        <f aca="false">'5 - Project Outputs'!P525</f>
        <v>0</v>
      </c>
      <c r="WB15" s="41" t="n">
        <f aca="false">'5 - Project Outputs'!Q525</f>
        <v>0</v>
      </c>
      <c r="WC15" s="41" t="n">
        <f aca="false">'5 - Project Outputs'!R525</f>
        <v>0</v>
      </c>
      <c r="WD15" s="41" t="n">
        <f aca="false">'5 - Project Outputs'!S525</f>
        <v>0</v>
      </c>
      <c r="WE15" s="41" t="n">
        <f aca="false">'5 - Project Outputs'!T525</f>
        <v>0</v>
      </c>
      <c r="WF15" s="41" t="n">
        <f aca="false">'5 - Project Outputs'!U525</f>
        <v>0</v>
      </c>
      <c r="WG15" s="41" t="n">
        <f aca="false">'5 - Project Outputs'!V525</f>
        <v>0</v>
      </c>
      <c r="WH15" s="41" t="n">
        <f aca="false">'5 - Project Outputs'!W525</f>
        <v>0</v>
      </c>
      <c r="WI15" s="41" t="n">
        <f aca="false">'5 - Project Outputs'!X525</f>
        <v>0</v>
      </c>
      <c r="WJ15" s="41" t="n">
        <f aca="false">'5 - Project Outputs'!Y525</f>
        <v>0</v>
      </c>
      <c r="WK15" s="41" t="str">
        <f aca="false">'5 - Project Outputs'!C526</f>
        <v>&lt; Select &gt;</v>
      </c>
      <c r="WL15" s="41" t="str">
        <f aca="false">'5 - Project Outputs'!D526</f>
        <v>N/A</v>
      </c>
      <c r="WM15" s="41" t="n">
        <f aca="false">'5 - Project Outputs'!E526</f>
        <v>0</v>
      </c>
      <c r="WN15" s="41" t="n">
        <f aca="false">'5 - Project Outputs'!F526</f>
        <v>0</v>
      </c>
      <c r="WO15" s="41" t="n">
        <f aca="false">'5 - Project Outputs'!G526</f>
        <v>0</v>
      </c>
      <c r="WP15" s="41" t="n">
        <f aca="false">'5 - Project Outputs'!H526</f>
        <v>0</v>
      </c>
      <c r="WQ15" s="41" t="n">
        <f aca="false">'5 - Project Outputs'!I526</f>
        <v>0</v>
      </c>
      <c r="WR15" s="41" t="n">
        <f aca="false">'5 - Project Outputs'!J526</f>
        <v>0</v>
      </c>
      <c r="WS15" s="41" t="n">
        <f aca="false">'5 - Project Outputs'!K526</f>
        <v>0</v>
      </c>
      <c r="WT15" s="41" t="n">
        <f aca="false">'5 - Project Outputs'!L526</f>
        <v>0</v>
      </c>
      <c r="WU15" s="41" t="n">
        <f aca="false">'5 - Project Outputs'!M526</f>
        <v>0</v>
      </c>
      <c r="WV15" s="41" t="n">
        <f aca="false">'5 - Project Outputs'!N526</f>
        <v>0</v>
      </c>
      <c r="WW15" s="41" t="n">
        <f aca="false">'5 - Project Outputs'!O526</f>
        <v>0</v>
      </c>
      <c r="WX15" s="41" t="n">
        <f aca="false">'5 - Project Outputs'!P526</f>
        <v>0</v>
      </c>
      <c r="WY15" s="41" t="n">
        <f aca="false">'5 - Project Outputs'!Q526</f>
        <v>0</v>
      </c>
      <c r="WZ15" s="41" t="n">
        <f aca="false">'5 - Project Outputs'!R526</f>
        <v>0</v>
      </c>
      <c r="XA15" s="41" t="n">
        <f aca="false">'5 - Project Outputs'!S526</f>
        <v>0</v>
      </c>
      <c r="XB15" s="41" t="n">
        <f aca="false">'5 - Project Outputs'!T526</f>
        <v>0</v>
      </c>
      <c r="XC15" s="41" t="n">
        <f aca="false">'5 - Project Outputs'!U526</f>
        <v>0</v>
      </c>
      <c r="XD15" s="41" t="n">
        <f aca="false">'5 - Project Outputs'!V526</f>
        <v>0</v>
      </c>
      <c r="XE15" s="41" t="n">
        <f aca="false">'5 - Project Outputs'!W526</f>
        <v>0</v>
      </c>
      <c r="XF15" s="41" t="n">
        <f aca="false">'5 - Project Outputs'!X526</f>
        <v>0</v>
      </c>
      <c r="XG15" s="41" t="n">
        <f aca="false">'5 - Project Outputs'!Y526</f>
        <v>0</v>
      </c>
      <c r="XH15" s="41" t="str">
        <f aca="false">'5 - Project Outputs'!C527</f>
        <v>&lt; Select &gt;</v>
      </c>
      <c r="XI15" s="41" t="str">
        <f aca="false">'5 - Project Outputs'!D527</f>
        <v>N/A</v>
      </c>
      <c r="XJ15" s="41" t="n">
        <f aca="false">'5 - Project Outputs'!E527</f>
        <v>0</v>
      </c>
      <c r="XK15" s="41" t="n">
        <f aca="false">'5 - Project Outputs'!F527</f>
        <v>0</v>
      </c>
      <c r="XL15" s="41" t="n">
        <f aca="false">'5 - Project Outputs'!G527</f>
        <v>0</v>
      </c>
      <c r="XM15" s="41" t="n">
        <f aca="false">'5 - Project Outputs'!H527</f>
        <v>0</v>
      </c>
      <c r="XN15" s="41" t="n">
        <f aca="false">'5 - Project Outputs'!I527</f>
        <v>0</v>
      </c>
      <c r="XO15" s="41" t="n">
        <f aca="false">'5 - Project Outputs'!J527</f>
        <v>0</v>
      </c>
      <c r="XP15" s="41" t="n">
        <f aca="false">'5 - Project Outputs'!K527</f>
        <v>0</v>
      </c>
      <c r="XQ15" s="41" t="n">
        <f aca="false">'5 - Project Outputs'!L527</f>
        <v>0</v>
      </c>
      <c r="XR15" s="41" t="n">
        <f aca="false">'5 - Project Outputs'!M527</f>
        <v>0</v>
      </c>
      <c r="XS15" s="41" t="n">
        <f aca="false">'5 - Project Outputs'!N527</f>
        <v>0</v>
      </c>
      <c r="XT15" s="41" t="n">
        <f aca="false">'5 - Project Outputs'!O527</f>
        <v>0</v>
      </c>
      <c r="XU15" s="41" t="n">
        <f aca="false">'5 - Project Outputs'!P527</f>
        <v>0</v>
      </c>
      <c r="XV15" s="41" t="n">
        <f aca="false">'5 - Project Outputs'!Q527</f>
        <v>0</v>
      </c>
      <c r="XW15" s="41" t="n">
        <f aca="false">'5 - Project Outputs'!R527</f>
        <v>0</v>
      </c>
      <c r="XX15" s="41" t="n">
        <f aca="false">'5 - Project Outputs'!S527</f>
        <v>0</v>
      </c>
      <c r="XY15" s="41" t="n">
        <f aca="false">'5 - Project Outputs'!T527</f>
        <v>0</v>
      </c>
      <c r="XZ15" s="41" t="n">
        <f aca="false">'5 - Project Outputs'!U527</f>
        <v>0</v>
      </c>
      <c r="YA15" s="41" t="n">
        <f aca="false">'5 - Project Outputs'!V527</f>
        <v>0</v>
      </c>
      <c r="YB15" s="41" t="n">
        <f aca="false">'5 - Project Outputs'!W527</f>
        <v>0</v>
      </c>
      <c r="YC15" s="41" t="n">
        <f aca="false">'5 - Project Outputs'!X527</f>
        <v>0</v>
      </c>
      <c r="YD15" s="41" t="n">
        <f aca="false">'5 - Project Outputs'!Y527</f>
        <v>0</v>
      </c>
      <c r="YE15" s="41" t="str">
        <f aca="false">'5 - Project Outputs'!C528</f>
        <v>&lt; Select &gt;</v>
      </c>
      <c r="YF15" s="41" t="str">
        <f aca="false">'5 - Project Outputs'!D528</f>
        <v>N/A</v>
      </c>
      <c r="YG15" s="41" t="n">
        <f aca="false">'5 - Project Outputs'!E528</f>
        <v>0</v>
      </c>
      <c r="YH15" s="41" t="n">
        <f aca="false">'5 - Project Outputs'!F528</f>
        <v>0</v>
      </c>
      <c r="YI15" s="41" t="n">
        <f aca="false">'5 - Project Outputs'!G528</f>
        <v>0</v>
      </c>
      <c r="YJ15" s="41" t="n">
        <f aca="false">'5 - Project Outputs'!H528</f>
        <v>0</v>
      </c>
      <c r="YK15" s="41" t="n">
        <f aca="false">'5 - Project Outputs'!I528</f>
        <v>0</v>
      </c>
      <c r="YL15" s="41" t="n">
        <f aca="false">'5 - Project Outputs'!J528</f>
        <v>0</v>
      </c>
      <c r="YM15" s="41" t="n">
        <f aca="false">'5 - Project Outputs'!K528</f>
        <v>0</v>
      </c>
      <c r="YN15" s="41" t="n">
        <f aca="false">'5 - Project Outputs'!L528</f>
        <v>0</v>
      </c>
      <c r="YO15" s="41" t="n">
        <f aca="false">'5 - Project Outputs'!M528</f>
        <v>0</v>
      </c>
      <c r="YP15" s="41" t="n">
        <f aca="false">'5 - Project Outputs'!N528</f>
        <v>0</v>
      </c>
      <c r="YQ15" s="41" t="n">
        <f aca="false">'5 - Project Outputs'!O528</f>
        <v>0</v>
      </c>
      <c r="YR15" s="41" t="n">
        <f aca="false">'5 - Project Outputs'!P528</f>
        <v>0</v>
      </c>
      <c r="YS15" s="41" t="n">
        <f aca="false">'5 - Project Outputs'!Q528</f>
        <v>0</v>
      </c>
      <c r="YT15" s="41" t="n">
        <f aca="false">'5 - Project Outputs'!R528</f>
        <v>0</v>
      </c>
      <c r="YU15" s="41" t="n">
        <f aca="false">'5 - Project Outputs'!S528</f>
        <v>0</v>
      </c>
      <c r="YV15" s="41" t="n">
        <f aca="false">'5 - Project Outputs'!T528</f>
        <v>0</v>
      </c>
      <c r="YW15" s="41" t="n">
        <f aca="false">'5 - Project Outputs'!U528</f>
        <v>0</v>
      </c>
      <c r="YX15" s="41" t="n">
        <f aca="false">'5 - Project Outputs'!V528</f>
        <v>0</v>
      </c>
      <c r="YY15" s="41" t="n">
        <f aca="false">'5 - Project Outputs'!W528</f>
        <v>0</v>
      </c>
      <c r="YZ15" s="41" t="n">
        <f aca="false">'5 - Project Outputs'!X528</f>
        <v>0</v>
      </c>
      <c r="ZA15" s="41" t="n">
        <f aca="false">'5 - Project Outputs'!Y528</f>
        <v>0</v>
      </c>
      <c r="ZB15" s="41" t="str">
        <f aca="false">'5 - Project Outputs'!C529</f>
        <v>&lt; Select &gt;</v>
      </c>
      <c r="ZC15" s="41" t="str">
        <f aca="false">'5 - Project Outputs'!D529</f>
        <v>N/A</v>
      </c>
      <c r="ZD15" s="41" t="n">
        <f aca="false">'5 - Project Outputs'!E529</f>
        <v>0</v>
      </c>
      <c r="ZE15" s="41" t="n">
        <f aca="false">'5 - Project Outputs'!F529</f>
        <v>0</v>
      </c>
      <c r="ZF15" s="41" t="n">
        <f aca="false">'5 - Project Outputs'!G529</f>
        <v>0</v>
      </c>
      <c r="ZG15" s="41" t="n">
        <f aca="false">'5 - Project Outputs'!H529</f>
        <v>0</v>
      </c>
      <c r="ZH15" s="41" t="n">
        <f aca="false">'5 - Project Outputs'!I529</f>
        <v>0</v>
      </c>
      <c r="ZI15" s="41" t="n">
        <f aca="false">'5 - Project Outputs'!J529</f>
        <v>0</v>
      </c>
      <c r="ZJ15" s="41" t="n">
        <f aca="false">'5 - Project Outputs'!K529</f>
        <v>0</v>
      </c>
      <c r="ZK15" s="41" t="n">
        <f aca="false">'5 - Project Outputs'!L529</f>
        <v>0</v>
      </c>
      <c r="ZL15" s="41" t="n">
        <f aca="false">'5 - Project Outputs'!M529</f>
        <v>0</v>
      </c>
      <c r="ZM15" s="41" t="n">
        <f aca="false">'5 - Project Outputs'!N529</f>
        <v>0</v>
      </c>
      <c r="ZN15" s="41" t="n">
        <f aca="false">'5 - Project Outputs'!O529</f>
        <v>0</v>
      </c>
      <c r="ZO15" s="41" t="n">
        <f aca="false">'5 - Project Outputs'!P529</f>
        <v>0</v>
      </c>
      <c r="ZP15" s="41" t="n">
        <f aca="false">'5 - Project Outputs'!Q529</f>
        <v>0</v>
      </c>
      <c r="ZQ15" s="41" t="n">
        <f aca="false">'5 - Project Outputs'!R529</f>
        <v>0</v>
      </c>
      <c r="ZR15" s="41" t="n">
        <f aca="false">'5 - Project Outputs'!S529</f>
        <v>0</v>
      </c>
      <c r="ZS15" s="41" t="n">
        <f aca="false">'5 - Project Outputs'!T529</f>
        <v>0</v>
      </c>
      <c r="ZT15" s="41" t="n">
        <f aca="false">'5 - Project Outputs'!U529</f>
        <v>0</v>
      </c>
      <c r="ZU15" s="41" t="n">
        <f aca="false">'5 - Project Outputs'!V529</f>
        <v>0</v>
      </c>
      <c r="ZV15" s="41" t="n">
        <f aca="false">'5 - Project Outputs'!W529</f>
        <v>0</v>
      </c>
      <c r="ZW15" s="41" t="n">
        <f aca="false">'5 - Project Outputs'!X529</f>
        <v>0</v>
      </c>
      <c r="ZX15" s="41" t="n">
        <f aca="false">'5 - Project Outputs'!Y529</f>
        <v>0</v>
      </c>
      <c r="ZY15" s="41" t="str">
        <f aca="false">'5 - Project Outputs'!C530</f>
        <v>&lt; Select &gt;</v>
      </c>
      <c r="ZZ15" s="41" t="str">
        <f aca="false">'5 - Project Outputs'!D530</f>
        <v>N/A</v>
      </c>
      <c r="AAA15" s="41" t="n">
        <f aca="false">'5 - Project Outputs'!E530</f>
        <v>0</v>
      </c>
      <c r="AAB15" s="41" t="n">
        <f aca="false">'5 - Project Outputs'!F530</f>
        <v>0</v>
      </c>
      <c r="AAC15" s="41" t="n">
        <f aca="false">'5 - Project Outputs'!G530</f>
        <v>0</v>
      </c>
      <c r="AAD15" s="41" t="n">
        <f aca="false">'5 - Project Outputs'!H530</f>
        <v>0</v>
      </c>
      <c r="AAE15" s="41" t="n">
        <f aca="false">'5 - Project Outputs'!I530</f>
        <v>0</v>
      </c>
      <c r="AAF15" s="41" t="n">
        <f aca="false">'5 - Project Outputs'!J530</f>
        <v>0</v>
      </c>
      <c r="AAG15" s="41" t="n">
        <f aca="false">'5 - Project Outputs'!K530</f>
        <v>0</v>
      </c>
      <c r="AAH15" s="41" t="n">
        <f aca="false">'5 - Project Outputs'!L530</f>
        <v>0</v>
      </c>
      <c r="AAI15" s="41" t="n">
        <f aca="false">'5 - Project Outputs'!M530</f>
        <v>0</v>
      </c>
      <c r="AAJ15" s="41" t="n">
        <f aca="false">'5 - Project Outputs'!N530</f>
        <v>0</v>
      </c>
      <c r="AAK15" s="41" t="n">
        <f aca="false">'5 - Project Outputs'!O530</f>
        <v>0</v>
      </c>
      <c r="AAL15" s="41" t="n">
        <f aca="false">'5 - Project Outputs'!P530</f>
        <v>0</v>
      </c>
      <c r="AAM15" s="41" t="n">
        <f aca="false">'5 - Project Outputs'!Q530</f>
        <v>0</v>
      </c>
      <c r="AAN15" s="41" t="n">
        <f aca="false">'5 - Project Outputs'!R530</f>
        <v>0</v>
      </c>
      <c r="AAO15" s="41" t="n">
        <f aca="false">'5 - Project Outputs'!S530</f>
        <v>0</v>
      </c>
      <c r="AAP15" s="41" t="n">
        <f aca="false">'5 - Project Outputs'!T530</f>
        <v>0</v>
      </c>
      <c r="AAQ15" s="41" t="n">
        <f aca="false">'5 - Project Outputs'!U530</f>
        <v>0</v>
      </c>
      <c r="AAR15" s="41" t="n">
        <f aca="false">'5 - Project Outputs'!V530</f>
        <v>0</v>
      </c>
      <c r="AAS15" s="41" t="n">
        <f aca="false">'5 - Project Outputs'!W530</f>
        <v>0</v>
      </c>
      <c r="AAT15" s="41" t="n">
        <f aca="false">'5 - Project Outputs'!X530</f>
        <v>0</v>
      </c>
      <c r="AAU15" s="41" t="n">
        <f aca="false">'5 - Project Outputs'!Y530</f>
        <v>0</v>
      </c>
      <c r="AAV15" s="41" t="str">
        <f aca="false">'5 - Project Outputs'!C531</f>
        <v>&lt; Select &gt;</v>
      </c>
      <c r="AAW15" s="41" t="str">
        <f aca="false">'5 - Project Outputs'!D531</f>
        <v>N/A</v>
      </c>
      <c r="AAX15" s="41" t="n">
        <f aca="false">'5 - Project Outputs'!E531</f>
        <v>0</v>
      </c>
      <c r="AAY15" s="41" t="n">
        <f aca="false">'5 - Project Outputs'!F531</f>
        <v>0</v>
      </c>
      <c r="AAZ15" s="41" t="n">
        <f aca="false">'5 - Project Outputs'!G531</f>
        <v>0</v>
      </c>
      <c r="ABA15" s="41" t="n">
        <f aca="false">'5 - Project Outputs'!H531</f>
        <v>0</v>
      </c>
      <c r="ABB15" s="41" t="n">
        <f aca="false">'5 - Project Outputs'!I531</f>
        <v>0</v>
      </c>
      <c r="ABC15" s="41" t="n">
        <f aca="false">'5 - Project Outputs'!J531</f>
        <v>0</v>
      </c>
      <c r="ABD15" s="41" t="n">
        <f aca="false">'5 - Project Outputs'!K531</f>
        <v>0</v>
      </c>
      <c r="ABE15" s="41" t="n">
        <f aca="false">'5 - Project Outputs'!L531</f>
        <v>0</v>
      </c>
      <c r="ABF15" s="41" t="n">
        <f aca="false">'5 - Project Outputs'!M531</f>
        <v>0</v>
      </c>
      <c r="ABG15" s="41" t="n">
        <f aca="false">'5 - Project Outputs'!N531</f>
        <v>0</v>
      </c>
      <c r="ABH15" s="41" t="n">
        <f aca="false">'5 - Project Outputs'!O531</f>
        <v>0</v>
      </c>
      <c r="ABI15" s="41" t="n">
        <f aca="false">'5 - Project Outputs'!P531</f>
        <v>0</v>
      </c>
      <c r="ABJ15" s="41" t="n">
        <f aca="false">'5 - Project Outputs'!Q531</f>
        <v>0</v>
      </c>
      <c r="ABK15" s="41" t="n">
        <f aca="false">'5 - Project Outputs'!R531</f>
        <v>0</v>
      </c>
      <c r="ABL15" s="41" t="n">
        <f aca="false">'5 - Project Outputs'!S531</f>
        <v>0</v>
      </c>
      <c r="ABM15" s="41" t="n">
        <f aca="false">'5 - Project Outputs'!T531</f>
        <v>0</v>
      </c>
      <c r="ABN15" s="41" t="n">
        <f aca="false">'5 - Project Outputs'!U531</f>
        <v>0</v>
      </c>
      <c r="ABO15" s="41" t="n">
        <f aca="false">'5 - Project Outputs'!V531</f>
        <v>0</v>
      </c>
      <c r="ABP15" s="41" t="n">
        <f aca="false">'5 - Project Outputs'!W531</f>
        <v>0</v>
      </c>
      <c r="ABQ15" s="41" t="n">
        <f aca="false">'5 - Project Outputs'!X531</f>
        <v>0</v>
      </c>
      <c r="ABR15" s="41" t="n">
        <f aca="false">'5 - Project Outputs'!Y531</f>
        <v>0</v>
      </c>
      <c r="ABS15" s="41" t="str">
        <f aca="false">'5 - Project Outputs'!C532</f>
        <v>&lt; Select &gt;</v>
      </c>
      <c r="ABT15" s="41" t="str">
        <f aca="false">'5 - Project Outputs'!D532</f>
        <v>N/A</v>
      </c>
      <c r="ABU15" s="41" t="n">
        <f aca="false">'5 - Project Outputs'!E532</f>
        <v>0</v>
      </c>
      <c r="ABV15" s="41" t="n">
        <f aca="false">'5 - Project Outputs'!F532</f>
        <v>0</v>
      </c>
      <c r="ABW15" s="41" t="n">
        <f aca="false">'5 - Project Outputs'!G532</f>
        <v>0</v>
      </c>
      <c r="ABX15" s="41" t="n">
        <f aca="false">'5 - Project Outputs'!H532</f>
        <v>0</v>
      </c>
      <c r="ABY15" s="41" t="n">
        <f aca="false">'5 - Project Outputs'!I532</f>
        <v>0</v>
      </c>
      <c r="ABZ15" s="41" t="n">
        <f aca="false">'5 - Project Outputs'!J532</f>
        <v>0</v>
      </c>
      <c r="ACA15" s="41" t="n">
        <f aca="false">'5 - Project Outputs'!K532</f>
        <v>0</v>
      </c>
      <c r="ACB15" s="41" t="n">
        <f aca="false">'5 - Project Outputs'!L532</f>
        <v>0</v>
      </c>
      <c r="ACC15" s="41" t="n">
        <f aca="false">'5 - Project Outputs'!M532</f>
        <v>0</v>
      </c>
      <c r="ACD15" s="41" t="n">
        <f aca="false">'5 - Project Outputs'!N532</f>
        <v>0</v>
      </c>
      <c r="ACE15" s="41" t="n">
        <f aca="false">'5 - Project Outputs'!O532</f>
        <v>0</v>
      </c>
      <c r="ACF15" s="41" t="n">
        <f aca="false">'5 - Project Outputs'!P532</f>
        <v>0</v>
      </c>
      <c r="ACG15" s="41" t="n">
        <f aca="false">'5 - Project Outputs'!Q532</f>
        <v>0</v>
      </c>
      <c r="ACH15" s="41" t="n">
        <f aca="false">'5 - Project Outputs'!R532</f>
        <v>0</v>
      </c>
      <c r="ACI15" s="41" t="n">
        <f aca="false">'5 - Project Outputs'!S532</f>
        <v>0</v>
      </c>
      <c r="ACJ15" s="41" t="n">
        <f aca="false">'5 - Project Outputs'!T532</f>
        <v>0</v>
      </c>
      <c r="ACK15" s="41" t="n">
        <f aca="false">'5 - Project Outputs'!U532</f>
        <v>0</v>
      </c>
      <c r="ACL15" s="41" t="n">
        <f aca="false">'5 - Project Outputs'!V532</f>
        <v>0</v>
      </c>
      <c r="ACM15" s="41" t="n">
        <f aca="false">'5 - Project Outputs'!W532</f>
        <v>0</v>
      </c>
      <c r="ACN15" s="41" t="n">
        <f aca="false">'5 - Project Outputs'!X532</f>
        <v>0</v>
      </c>
      <c r="ACO15" s="41" t="n">
        <f aca="false">'5 - Project Outputs'!Y532</f>
        <v>0</v>
      </c>
      <c r="ACP15" s="41" t="str">
        <f aca="false">'5 - Project Outputs'!C533</f>
        <v>&lt; Select &gt;</v>
      </c>
      <c r="ACQ15" s="41" t="str">
        <f aca="false">'5 - Project Outputs'!D533</f>
        <v>N/A</v>
      </c>
      <c r="ACR15" s="41" t="n">
        <f aca="false">'5 - Project Outputs'!E533</f>
        <v>0</v>
      </c>
      <c r="ACS15" s="41" t="n">
        <f aca="false">'5 - Project Outputs'!F533</f>
        <v>0</v>
      </c>
      <c r="ACT15" s="41" t="n">
        <f aca="false">'5 - Project Outputs'!G533</f>
        <v>0</v>
      </c>
      <c r="ACU15" s="41" t="n">
        <f aca="false">'5 - Project Outputs'!H533</f>
        <v>0</v>
      </c>
      <c r="ACV15" s="41" t="n">
        <f aca="false">'5 - Project Outputs'!I533</f>
        <v>0</v>
      </c>
      <c r="ACW15" s="41" t="n">
        <f aca="false">'5 - Project Outputs'!J533</f>
        <v>0</v>
      </c>
      <c r="ACX15" s="41" t="n">
        <f aca="false">'5 - Project Outputs'!K533</f>
        <v>0</v>
      </c>
      <c r="ACY15" s="41" t="n">
        <f aca="false">'5 - Project Outputs'!L533</f>
        <v>0</v>
      </c>
      <c r="ACZ15" s="41" t="n">
        <f aca="false">'5 - Project Outputs'!M533</f>
        <v>0</v>
      </c>
      <c r="ADA15" s="41" t="n">
        <f aca="false">'5 - Project Outputs'!N533</f>
        <v>0</v>
      </c>
      <c r="ADB15" s="41" t="n">
        <f aca="false">'5 - Project Outputs'!O533</f>
        <v>0</v>
      </c>
      <c r="ADC15" s="41" t="n">
        <f aca="false">'5 - Project Outputs'!P533</f>
        <v>0</v>
      </c>
      <c r="ADD15" s="41" t="n">
        <f aca="false">'5 - Project Outputs'!Q533</f>
        <v>0</v>
      </c>
      <c r="ADE15" s="41" t="n">
        <f aca="false">'5 - Project Outputs'!R533</f>
        <v>0</v>
      </c>
      <c r="ADF15" s="41" t="n">
        <f aca="false">'5 - Project Outputs'!S533</f>
        <v>0</v>
      </c>
      <c r="ADG15" s="41" t="n">
        <f aca="false">'5 - Project Outputs'!T533</f>
        <v>0</v>
      </c>
      <c r="ADH15" s="41" t="n">
        <f aca="false">'5 - Project Outputs'!U533</f>
        <v>0</v>
      </c>
      <c r="ADI15" s="41" t="n">
        <f aca="false">'5 - Project Outputs'!V533</f>
        <v>0</v>
      </c>
      <c r="ADJ15" s="41" t="n">
        <f aca="false">'5 - Project Outputs'!W533</f>
        <v>0</v>
      </c>
      <c r="ADK15" s="41" t="n">
        <f aca="false">'5 - Project Outputs'!X533</f>
        <v>0</v>
      </c>
      <c r="ADL15" s="41" t="n">
        <f aca="false">'5 - Project Outputs'!Y533</f>
        <v>0</v>
      </c>
      <c r="ADM15" s="41" t="str">
        <f aca="false">'5 - Project Outputs'!C534</f>
        <v>&lt; Select &gt;</v>
      </c>
      <c r="ADN15" s="41" t="str">
        <f aca="false">'5 - Project Outputs'!D534</f>
        <v>N/A</v>
      </c>
      <c r="ADO15" s="41" t="n">
        <f aca="false">'5 - Project Outputs'!E534</f>
        <v>0</v>
      </c>
      <c r="ADP15" s="41" t="n">
        <f aca="false">'5 - Project Outputs'!F534</f>
        <v>0</v>
      </c>
      <c r="ADQ15" s="41" t="n">
        <f aca="false">'5 - Project Outputs'!G534</f>
        <v>0</v>
      </c>
      <c r="ADR15" s="41" t="n">
        <f aca="false">'5 - Project Outputs'!H534</f>
        <v>0</v>
      </c>
      <c r="ADS15" s="41" t="n">
        <f aca="false">'5 - Project Outputs'!I534</f>
        <v>0</v>
      </c>
      <c r="ADT15" s="41" t="n">
        <f aca="false">'5 - Project Outputs'!J534</f>
        <v>0</v>
      </c>
      <c r="ADU15" s="41" t="n">
        <f aca="false">'5 - Project Outputs'!K534</f>
        <v>0</v>
      </c>
      <c r="ADV15" s="41" t="n">
        <f aca="false">'5 - Project Outputs'!L534</f>
        <v>0</v>
      </c>
      <c r="ADW15" s="41" t="n">
        <f aca="false">'5 - Project Outputs'!M534</f>
        <v>0</v>
      </c>
      <c r="ADX15" s="41" t="n">
        <f aca="false">'5 - Project Outputs'!N534</f>
        <v>0</v>
      </c>
      <c r="ADY15" s="41" t="n">
        <f aca="false">'5 - Project Outputs'!O534</f>
        <v>0</v>
      </c>
      <c r="ADZ15" s="41" t="n">
        <f aca="false">'5 - Project Outputs'!P534</f>
        <v>0</v>
      </c>
      <c r="AEA15" s="41" t="n">
        <f aca="false">'5 - Project Outputs'!Q534</f>
        <v>0</v>
      </c>
      <c r="AEB15" s="41" t="n">
        <f aca="false">'5 - Project Outputs'!R534</f>
        <v>0</v>
      </c>
      <c r="AEC15" s="41" t="n">
        <f aca="false">'5 - Project Outputs'!S534</f>
        <v>0</v>
      </c>
      <c r="AED15" s="41" t="n">
        <f aca="false">'5 - Project Outputs'!T534</f>
        <v>0</v>
      </c>
      <c r="AEE15" s="41" t="n">
        <f aca="false">'5 - Project Outputs'!U534</f>
        <v>0</v>
      </c>
      <c r="AEF15" s="41" t="n">
        <f aca="false">'5 - Project Outputs'!V534</f>
        <v>0</v>
      </c>
      <c r="AEG15" s="41" t="n">
        <f aca="false">'5 - Project Outputs'!W534</f>
        <v>0</v>
      </c>
      <c r="AEH15" s="41" t="n">
        <f aca="false">'5 - Project Outputs'!X534</f>
        <v>0</v>
      </c>
      <c r="AEI15" s="41" t="n">
        <f aca="false">'5 - Project Outputs'!Y534</f>
        <v>0</v>
      </c>
      <c r="AEJ15" s="41" t="str">
        <f aca="false">'5 - Project Outputs'!C535</f>
        <v>&lt; Select &gt;</v>
      </c>
      <c r="AEK15" s="41" t="str">
        <f aca="false">'5 - Project Outputs'!D535</f>
        <v>N/A</v>
      </c>
      <c r="AEL15" s="41" t="n">
        <f aca="false">'5 - Project Outputs'!E535</f>
        <v>0</v>
      </c>
      <c r="AEM15" s="41" t="n">
        <f aca="false">'5 - Project Outputs'!F535</f>
        <v>0</v>
      </c>
      <c r="AEN15" s="41" t="n">
        <f aca="false">'5 - Project Outputs'!G535</f>
        <v>0</v>
      </c>
      <c r="AEO15" s="41" t="n">
        <f aca="false">'5 - Project Outputs'!H535</f>
        <v>0</v>
      </c>
      <c r="AEP15" s="41" t="n">
        <f aca="false">'5 - Project Outputs'!I535</f>
        <v>0</v>
      </c>
      <c r="AEQ15" s="41" t="n">
        <f aca="false">'5 - Project Outputs'!J535</f>
        <v>0</v>
      </c>
      <c r="AER15" s="41" t="n">
        <f aca="false">'5 - Project Outputs'!K535</f>
        <v>0</v>
      </c>
      <c r="AES15" s="41" t="n">
        <f aca="false">'5 - Project Outputs'!L535</f>
        <v>0</v>
      </c>
      <c r="AET15" s="41" t="n">
        <f aca="false">'5 - Project Outputs'!M535</f>
        <v>0</v>
      </c>
      <c r="AEU15" s="41" t="n">
        <f aca="false">'5 - Project Outputs'!N535</f>
        <v>0</v>
      </c>
      <c r="AEV15" s="41" t="n">
        <f aca="false">'5 - Project Outputs'!O535</f>
        <v>0</v>
      </c>
      <c r="AEW15" s="41" t="n">
        <f aca="false">'5 - Project Outputs'!P535</f>
        <v>0</v>
      </c>
      <c r="AEX15" s="41" t="n">
        <f aca="false">'5 - Project Outputs'!Q535</f>
        <v>0</v>
      </c>
      <c r="AEY15" s="41" t="n">
        <f aca="false">'5 - Project Outputs'!R535</f>
        <v>0</v>
      </c>
      <c r="AEZ15" s="41" t="n">
        <f aca="false">'5 - Project Outputs'!S535</f>
        <v>0</v>
      </c>
      <c r="AFA15" s="41" t="n">
        <f aca="false">'5 - Project Outputs'!T535</f>
        <v>0</v>
      </c>
      <c r="AFB15" s="41" t="n">
        <f aca="false">'5 - Project Outputs'!U535</f>
        <v>0</v>
      </c>
      <c r="AFC15" s="41" t="n">
        <f aca="false">'5 - Project Outputs'!V535</f>
        <v>0</v>
      </c>
      <c r="AFD15" s="41" t="n">
        <f aca="false">'5 - Project Outputs'!W535</f>
        <v>0</v>
      </c>
      <c r="AFE15" s="41" t="n">
        <f aca="false">'5 - Project Outputs'!X535</f>
        <v>0</v>
      </c>
      <c r="AFF15" s="41" t="n">
        <f aca="false">'5 - Project Outputs'!Y535</f>
        <v>0</v>
      </c>
      <c r="AFG15" s="41" t="str">
        <f aca="false">'5 - Project Outputs'!C536</f>
        <v>&lt; Select &gt;</v>
      </c>
      <c r="AFH15" s="41" t="str">
        <f aca="false">'5 - Project Outputs'!D536</f>
        <v>N/A</v>
      </c>
      <c r="AFI15" s="41" t="n">
        <f aca="false">'5 - Project Outputs'!E536</f>
        <v>0</v>
      </c>
      <c r="AFJ15" s="41" t="n">
        <f aca="false">'5 - Project Outputs'!F536</f>
        <v>0</v>
      </c>
      <c r="AFK15" s="41" t="n">
        <f aca="false">'5 - Project Outputs'!G536</f>
        <v>0</v>
      </c>
      <c r="AFL15" s="41" t="n">
        <f aca="false">'5 - Project Outputs'!H536</f>
        <v>0</v>
      </c>
      <c r="AFM15" s="41" t="n">
        <f aca="false">'5 - Project Outputs'!I536</f>
        <v>0</v>
      </c>
      <c r="AFN15" s="41" t="n">
        <f aca="false">'5 - Project Outputs'!J536</f>
        <v>0</v>
      </c>
      <c r="AFO15" s="41" t="n">
        <f aca="false">'5 - Project Outputs'!K536</f>
        <v>0</v>
      </c>
      <c r="AFP15" s="41" t="n">
        <f aca="false">'5 - Project Outputs'!L536</f>
        <v>0</v>
      </c>
      <c r="AFQ15" s="41" t="n">
        <f aca="false">'5 - Project Outputs'!M536</f>
        <v>0</v>
      </c>
      <c r="AFR15" s="41" t="n">
        <f aca="false">'5 - Project Outputs'!N536</f>
        <v>0</v>
      </c>
      <c r="AFS15" s="41" t="n">
        <f aca="false">'5 - Project Outputs'!O536</f>
        <v>0</v>
      </c>
      <c r="AFT15" s="41" t="n">
        <f aca="false">'5 - Project Outputs'!P536</f>
        <v>0</v>
      </c>
      <c r="AFU15" s="41" t="n">
        <f aca="false">'5 - Project Outputs'!Q536</f>
        <v>0</v>
      </c>
      <c r="AFV15" s="41" t="n">
        <f aca="false">'5 - Project Outputs'!R536</f>
        <v>0</v>
      </c>
      <c r="AFW15" s="41" t="n">
        <f aca="false">'5 - Project Outputs'!S536</f>
        <v>0</v>
      </c>
      <c r="AFX15" s="41" t="n">
        <f aca="false">'5 - Project Outputs'!T536</f>
        <v>0</v>
      </c>
      <c r="AFY15" s="41" t="n">
        <f aca="false">'5 - Project Outputs'!U536</f>
        <v>0</v>
      </c>
      <c r="AFZ15" s="41" t="n">
        <f aca="false">'5 - Project Outputs'!V536</f>
        <v>0</v>
      </c>
      <c r="AGA15" s="41" t="n">
        <f aca="false">'5 - Project Outputs'!W536</f>
        <v>0</v>
      </c>
      <c r="AGB15" s="41" t="n">
        <f aca="false">'5 - Project Outputs'!X536</f>
        <v>0</v>
      </c>
      <c r="AGC15" s="41" t="n">
        <f aca="false">'5 - Project Outputs'!Y536</f>
        <v>0</v>
      </c>
      <c r="AGD15" s="41" t="n">
        <f aca="false">'5 - Project Outputs'!C538</f>
        <v>0</v>
      </c>
      <c r="AGE15" s="41" t="n">
        <f aca="false">'5 - Project Outputs'!D538</f>
        <v>0</v>
      </c>
      <c r="AGF15" s="41" t="n">
        <f aca="false">'5 - Project Outputs'!E538</f>
        <v>0</v>
      </c>
      <c r="AGG15" s="41" t="n">
        <f aca="false">'5 - Project Outputs'!F538</f>
        <v>0</v>
      </c>
      <c r="AGH15" s="41" t="n">
        <f aca="false">'5 - Project Outputs'!G538</f>
        <v>0</v>
      </c>
      <c r="AGI15" s="41" t="n">
        <f aca="false">'5 - Project Outputs'!H538</f>
        <v>0</v>
      </c>
      <c r="AGJ15" s="41" t="n">
        <f aca="false">'5 - Project Outputs'!I538</f>
        <v>0</v>
      </c>
      <c r="AGK15" s="41" t="n">
        <f aca="false">'5 - Project Outputs'!J538</f>
        <v>0</v>
      </c>
      <c r="AGL15" s="41" t="n">
        <f aca="false">'5 - Project Outputs'!K538</f>
        <v>0</v>
      </c>
      <c r="AGM15" s="41" t="n">
        <f aca="false">'5 - Project Outputs'!L538</f>
        <v>0</v>
      </c>
      <c r="AGN15" s="41" t="n">
        <f aca="false">'5 - Project Outputs'!M538</f>
        <v>0</v>
      </c>
      <c r="AGO15" s="41" t="n">
        <f aca="false">'5 - Project Outputs'!N538</f>
        <v>0</v>
      </c>
      <c r="AGP15" s="41" t="n">
        <f aca="false">'5 - Project Outputs'!O538</f>
        <v>0</v>
      </c>
      <c r="AGQ15" s="41" t="n">
        <f aca="false">'5 - Project Outputs'!P538</f>
        <v>0</v>
      </c>
      <c r="AGR15" s="41" t="n">
        <f aca="false">'5 - Project Outputs'!Q538</f>
        <v>0</v>
      </c>
      <c r="AGS15" s="41" t="n">
        <f aca="false">'5 - Project Outputs'!R538</f>
        <v>0</v>
      </c>
      <c r="AGT15" s="41" t="n">
        <f aca="false">'5 - Project Outputs'!S538</f>
        <v>0</v>
      </c>
      <c r="AGU15" s="41" t="n">
        <f aca="false">'5 - Project Outputs'!T538</f>
        <v>0</v>
      </c>
      <c r="AGV15" s="41" t="n">
        <f aca="false">'5 - Project Outputs'!U538</f>
        <v>0</v>
      </c>
      <c r="AGW15" s="41" t="n">
        <f aca="false">'5 - Project Outputs'!V538</f>
        <v>0</v>
      </c>
      <c r="AGX15" s="41" t="n">
        <f aca="false">'5 - Project Outputs'!W538</f>
        <v>0</v>
      </c>
      <c r="AGY15" s="41" t="n">
        <f aca="false">'5 - Project Outputs'!X538</f>
        <v>0</v>
      </c>
      <c r="AGZ15" s="41" t="n">
        <f aca="false">'5 - Project Outputs'!C539</f>
        <v>0</v>
      </c>
      <c r="AHA15" s="41" t="n">
        <f aca="false">'5 - Project Outputs'!D539</f>
        <v>0</v>
      </c>
      <c r="AHB15" s="41" t="n">
        <f aca="false">'5 - Project Outputs'!E539</f>
        <v>0</v>
      </c>
      <c r="AHC15" s="41" t="n">
        <f aca="false">'5 - Project Outputs'!F539</f>
        <v>0</v>
      </c>
      <c r="AHD15" s="41" t="n">
        <f aca="false">'5 - Project Outputs'!G539</f>
        <v>0</v>
      </c>
      <c r="AHE15" s="41" t="n">
        <f aca="false">'5 - Project Outputs'!H539</f>
        <v>0</v>
      </c>
      <c r="AHF15" s="41" t="n">
        <f aca="false">'5 - Project Outputs'!I539</f>
        <v>0</v>
      </c>
      <c r="AHG15" s="41" t="n">
        <f aca="false">'5 - Project Outputs'!J539</f>
        <v>0</v>
      </c>
      <c r="AHH15" s="41" t="n">
        <f aca="false">'5 - Project Outputs'!K539</f>
        <v>0</v>
      </c>
      <c r="AHI15" s="41" t="n">
        <f aca="false">'5 - Project Outputs'!L539</f>
        <v>0</v>
      </c>
      <c r="AHJ15" s="41" t="n">
        <f aca="false">'5 - Project Outputs'!M539</f>
        <v>0</v>
      </c>
      <c r="AHK15" s="41" t="n">
        <f aca="false">'5 - Project Outputs'!N539</f>
        <v>0</v>
      </c>
      <c r="AHL15" s="41" t="n">
        <f aca="false">'5 - Project Outputs'!O539</f>
        <v>0</v>
      </c>
      <c r="AHM15" s="41" t="n">
        <f aca="false">'5 - Project Outputs'!P539</f>
        <v>0</v>
      </c>
      <c r="AHN15" s="41" t="n">
        <f aca="false">'5 - Project Outputs'!Q539</f>
        <v>0</v>
      </c>
      <c r="AHO15" s="41" t="n">
        <f aca="false">'5 - Project Outputs'!R539</f>
        <v>0</v>
      </c>
      <c r="AHP15" s="41" t="n">
        <f aca="false">'5 - Project Outputs'!S539</f>
        <v>0</v>
      </c>
      <c r="AHQ15" s="41" t="n">
        <f aca="false">'5 - Project Outputs'!T539</f>
        <v>0</v>
      </c>
      <c r="AHR15" s="41" t="n">
        <f aca="false">'5 - Project Outputs'!U539</f>
        <v>0</v>
      </c>
      <c r="AHS15" s="41" t="n">
        <f aca="false">'5 - Project Outputs'!V539</f>
        <v>0</v>
      </c>
      <c r="AHT15" s="41" t="n">
        <f aca="false">'5 - Project Outputs'!W539</f>
        <v>0</v>
      </c>
      <c r="AHU15" s="41" t="n">
        <f aca="false">'5 - Project Outputs'!X539</f>
        <v>0</v>
      </c>
      <c r="AHV15" s="41" t="n">
        <f aca="false">'5 - Project Outputs'!C540</f>
        <v>0</v>
      </c>
      <c r="AHW15" s="41" t="n">
        <f aca="false">'5 - Project Outputs'!D540</f>
        <v>0</v>
      </c>
      <c r="AHX15" s="41" t="n">
        <f aca="false">'5 - Project Outputs'!E540</f>
        <v>0</v>
      </c>
      <c r="AHY15" s="41" t="n">
        <f aca="false">'5 - Project Outputs'!F540</f>
        <v>0</v>
      </c>
      <c r="AHZ15" s="41" t="n">
        <f aca="false">'5 - Project Outputs'!G540</f>
        <v>0</v>
      </c>
      <c r="AIA15" s="41" t="n">
        <f aca="false">'5 - Project Outputs'!H540</f>
        <v>0</v>
      </c>
      <c r="AIB15" s="41" t="n">
        <f aca="false">'5 - Project Outputs'!I540</f>
        <v>0</v>
      </c>
      <c r="AIC15" s="41" t="n">
        <f aca="false">'5 - Project Outputs'!J540</f>
        <v>0</v>
      </c>
      <c r="AID15" s="41" t="n">
        <f aca="false">'5 - Project Outputs'!K540</f>
        <v>0</v>
      </c>
      <c r="AIE15" s="41" t="n">
        <f aca="false">'5 - Project Outputs'!L540</f>
        <v>0</v>
      </c>
      <c r="AIF15" s="41" t="n">
        <f aca="false">'5 - Project Outputs'!M540</f>
        <v>0</v>
      </c>
      <c r="AIG15" s="41" t="n">
        <f aca="false">'5 - Project Outputs'!N540</f>
        <v>0</v>
      </c>
      <c r="AIH15" s="41" t="n">
        <f aca="false">'5 - Project Outputs'!O540</f>
        <v>0</v>
      </c>
      <c r="AII15" s="41" t="n">
        <f aca="false">'5 - Project Outputs'!P540</f>
        <v>0</v>
      </c>
      <c r="AIJ15" s="41" t="n">
        <f aca="false">'5 - Project Outputs'!Q540</f>
        <v>0</v>
      </c>
      <c r="AIK15" s="41" t="n">
        <f aca="false">'5 - Project Outputs'!R540</f>
        <v>0</v>
      </c>
      <c r="AIL15" s="41" t="n">
        <f aca="false">'5 - Project Outputs'!S540</f>
        <v>0</v>
      </c>
      <c r="AIM15" s="41" t="n">
        <f aca="false">'5 - Project Outputs'!T540</f>
        <v>0</v>
      </c>
      <c r="AIN15" s="41" t="n">
        <f aca="false">'5 - Project Outputs'!U540</f>
        <v>0</v>
      </c>
      <c r="AIO15" s="41" t="n">
        <f aca="false">'5 - Project Outputs'!V540</f>
        <v>0</v>
      </c>
      <c r="AIP15" s="41" t="n">
        <f aca="false">'5 - Project Outputs'!W540</f>
        <v>0</v>
      </c>
      <c r="AIQ15" s="41" t="n">
        <f aca="false">'5 - Project Outputs'!X540</f>
        <v>0</v>
      </c>
      <c r="AIR15" s="41" t="n">
        <f aca="false">'5 - Project Outputs'!C541</f>
        <v>0</v>
      </c>
      <c r="AIS15" s="41" t="n">
        <f aca="false">'5 - Project Outputs'!D541</f>
        <v>0</v>
      </c>
      <c r="AIT15" s="41" t="n">
        <f aca="false">'5 - Project Outputs'!E541</f>
        <v>0</v>
      </c>
      <c r="AIU15" s="41" t="n">
        <f aca="false">'5 - Project Outputs'!F541</f>
        <v>0</v>
      </c>
      <c r="AIV15" s="41" t="n">
        <f aca="false">'5 - Project Outputs'!G541</f>
        <v>0</v>
      </c>
      <c r="AIW15" s="41" t="n">
        <f aca="false">'5 - Project Outputs'!H541</f>
        <v>0</v>
      </c>
      <c r="AIX15" s="41" t="n">
        <f aca="false">'5 - Project Outputs'!I541</f>
        <v>0</v>
      </c>
      <c r="AIY15" s="41" t="n">
        <f aca="false">'5 - Project Outputs'!J541</f>
        <v>0</v>
      </c>
      <c r="AIZ15" s="41" t="n">
        <f aca="false">'5 - Project Outputs'!K541</f>
        <v>0</v>
      </c>
      <c r="AJA15" s="41" t="n">
        <f aca="false">'5 - Project Outputs'!L541</f>
        <v>0</v>
      </c>
      <c r="AJB15" s="41" t="n">
        <f aca="false">'5 - Project Outputs'!M541</f>
        <v>0</v>
      </c>
      <c r="AJC15" s="41" t="n">
        <f aca="false">'5 - Project Outputs'!N541</f>
        <v>0</v>
      </c>
      <c r="AJD15" s="41" t="n">
        <f aca="false">'5 - Project Outputs'!O541</f>
        <v>0</v>
      </c>
      <c r="AJE15" s="41" t="n">
        <f aca="false">'5 - Project Outputs'!P541</f>
        <v>0</v>
      </c>
      <c r="AJF15" s="41" t="n">
        <f aca="false">'5 - Project Outputs'!Q541</f>
        <v>0</v>
      </c>
      <c r="AJG15" s="41" t="n">
        <f aca="false">'5 - Project Outputs'!R541</f>
        <v>0</v>
      </c>
      <c r="AJH15" s="41" t="n">
        <f aca="false">'5 - Project Outputs'!S541</f>
        <v>0</v>
      </c>
      <c r="AJI15" s="41" t="n">
        <f aca="false">'5 - Project Outputs'!T541</f>
        <v>0</v>
      </c>
      <c r="AJJ15" s="41" t="n">
        <f aca="false">'5 - Project Outputs'!U541</f>
        <v>0</v>
      </c>
      <c r="AJK15" s="41" t="n">
        <f aca="false">'5 - Project Outputs'!V541</f>
        <v>0</v>
      </c>
      <c r="AJL15" s="41" t="n">
        <f aca="false">'5 - Project Outputs'!W541</f>
        <v>0</v>
      </c>
      <c r="AJM15" s="41" t="n">
        <f aca="false">'5 - Project Outputs'!X541</f>
        <v>0</v>
      </c>
      <c r="AJN15" s="41" t="n">
        <f aca="false">'5 - Project Outputs'!C542</f>
        <v>0</v>
      </c>
      <c r="AJO15" s="41" t="n">
        <f aca="false">'5 - Project Outputs'!D542</f>
        <v>0</v>
      </c>
      <c r="AJP15" s="41" t="n">
        <f aca="false">'5 - Project Outputs'!E542</f>
        <v>0</v>
      </c>
      <c r="AJQ15" s="41" t="n">
        <f aca="false">'5 - Project Outputs'!F542</f>
        <v>0</v>
      </c>
      <c r="AJR15" s="41" t="n">
        <f aca="false">'5 - Project Outputs'!G542</f>
        <v>0</v>
      </c>
      <c r="AJS15" s="41" t="n">
        <f aca="false">'5 - Project Outputs'!H542</f>
        <v>0</v>
      </c>
      <c r="AJT15" s="41" t="n">
        <f aca="false">'5 - Project Outputs'!I542</f>
        <v>0</v>
      </c>
      <c r="AJU15" s="41" t="n">
        <f aca="false">'5 - Project Outputs'!J542</f>
        <v>0</v>
      </c>
      <c r="AJV15" s="41" t="n">
        <f aca="false">'5 - Project Outputs'!K542</f>
        <v>0</v>
      </c>
      <c r="AJW15" s="41" t="n">
        <f aca="false">'5 - Project Outputs'!L542</f>
        <v>0</v>
      </c>
      <c r="AJX15" s="41" t="n">
        <f aca="false">'5 - Project Outputs'!M542</f>
        <v>0</v>
      </c>
      <c r="AJY15" s="41" t="n">
        <f aca="false">'5 - Project Outputs'!N542</f>
        <v>0</v>
      </c>
      <c r="AJZ15" s="41" t="n">
        <f aca="false">'5 - Project Outputs'!O542</f>
        <v>0</v>
      </c>
      <c r="AKA15" s="41" t="n">
        <f aca="false">'5 - Project Outputs'!P542</f>
        <v>0</v>
      </c>
      <c r="AKB15" s="41" t="n">
        <f aca="false">'5 - Project Outputs'!Q542</f>
        <v>0</v>
      </c>
      <c r="AKC15" s="41" t="n">
        <f aca="false">'5 - Project Outputs'!R542</f>
        <v>0</v>
      </c>
      <c r="AKD15" s="41" t="n">
        <f aca="false">'5 - Project Outputs'!S542</f>
        <v>0</v>
      </c>
      <c r="AKE15" s="41" t="n">
        <f aca="false">'5 - Project Outputs'!T542</f>
        <v>0</v>
      </c>
      <c r="AKF15" s="41" t="n">
        <f aca="false">'5 - Project Outputs'!U542</f>
        <v>0</v>
      </c>
      <c r="AKG15" s="41" t="n">
        <f aca="false">'5 - Project Outputs'!V542</f>
        <v>0</v>
      </c>
      <c r="AKH15" s="41" t="n">
        <f aca="false">'5 - Project Outputs'!W542</f>
        <v>0</v>
      </c>
      <c r="AKI15" s="41" t="n">
        <f aca="false">'5 - Project Outputs'!X542</f>
        <v>0</v>
      </c>
      <c r="AKJ15" s="41" t="n">
        <f aca="false">'5 - Project Outputs'!C543</f>
        <v>0</v>
      </c>
      <c r="AKK15" s="41" t="n">
        <f aca="false">'5 - Project Outputs'!D543</f>
        <v>0</v>
      </c>
      <c r="AKL15" s="41" t="n">
        <f aca="false">'5 - Project Outputs'!E543</f>
        <v>0</v>
      </c>
      <c r="AKM15" s="41" t="n">
        <f aca="false">'5 - Project Outputs'!F543</f>
        <v>0</v>
      </c>
      <c r="AKN15" s="41" t="n">
        <f aca="false">'5 - Project Outputs'!G543</f>
        <v>0</v>
      </c>
      <c r="AKO15" s="41" t="n">
        <f aca="false">'5 - Project Outputs'!H543</f>
        <v>0</v>
      </c>
      <c r="AKP15" s="41" t="n">
        <f aca="false">'5 - Project Outputs'!I543</f>
        <v>0</v>
      </c>
      <c r="AKQ15" s="41" t="n">
        <f aca="false">'5 - Project Outputs'!J543</f>
        <v>0</v>
      </c>
      <c r="AKR15" s="41" t="n">
        <f aca="false">'5 - Project Outputs'!K543</f>
        <v>0</v>
      </c>
      <c r="AKS15" s="41" t="n">
        <f aca="false">'5 - Project Outputs'!L543</f>
        <v>0</v>
      </c>
      <c r="AKT15" s="41" t="n">
        <f aca="false">'5 - Project Outputs'!M543</f>
        <v>0</v>
      </c>
      <c r="AKU15" s="41" t="n">
        <f aca="false">'5 - Project Outputs'!N543</f>
        <v>0</v>
      </c>
      <c r="AKV15" s="41" t="n">
        <f aca="false">'5 - Project Outputs'!O543</f>
        <v>0</v>
      </c>
      <c r="AKW15" s="41" t="n">
        <f aca="false">'5 - Project Outputs'!P543</f>
        <v>0</v>
      </c>
      <c r="AKX15" s="41" t="n">
        <f aca="false">'5 - Project Outputs'!Q543</f>
        <v>0</v>
      </c>
      <c r="AKY15" s="41" t="n">
        <f aca="false">'5 - Project Outputs'!R543</f>
        <v>0</v>
      </c>
      <c r="AKZ15" s="41" t="n">
        <f aca="false">'5 - Project Outputs'!S543</f>
        <v>0</v>
      </c>
      <c r="ALA15" s="41" t="n">
        <f aca="false">'5 - Project Outputs'!T543</f>
        <v>0</v>
      </c>
      <c r="ALB15" s="41" t="n">
        <f aca="false">'5 - Project Outputs'!U543</f>
        <v>0</v>
      </c>
      <c r="ALC15" s="41" t="n">
        <f aca="false">'5 - Project Outputs'!V543</f>
        <v>0</v>
      </c>
      <c r="ALD15" s="41" t="n">
        <f aca="false">'5 - Project Outputs'!W543</f>
        <v>0</v>
      </c>
      <c r="ALE15" s="41" t="n">
        <f aca="false">'5 - Project Outputs'!X543</f>
        <v>0</v>
      </c>
      <c r="ALF15" s="41" t="n">
        <f aca="false">'5 - Project Outputs'!C544</f>
        <v>0</v>
      </c>
      <c r="ALG15" s="41" t="n">
        <f aca="false">'5 - Project Outputs'!D544</f>
        <v>0</v>
      </c>
      <c r="ALH15" s="41" t="n">
        <f aca="false">'5 - Project Outputs'!E544</f>
        <v>0</v>
      </c>
      <c r="ALI15" s="41" t="n">
        <f aca="false">'5 - Project Outputs'!F544</f>
        <v>0</v>
      </c>
      <c r="ALJ15" s="41" t="n">
        <f aca="false">'5 - Project Outputs'!G544</f>
        <v>0</v>
      </c>
      <c r="ALK15" s="41" t="n">
        <f aca="false">'5 - Project Outputs'!H544</f>
        <v>0</v>
      </c>
      <c r="ALL15" s="41" t="n">
        <f aca="false">'5 - Project Outputs'!I544</f>
        <v>0</v>
      </c>
      <c r="ALM15" s="41" t="n">
        <f aca="false">'5 - Project Outputs'!J544</f>
        <v>0</v>
      </c>
      <c r="ALN15" s="41" t="n">
        <f aca="false">'5 - Project Outputs'!K544</f>
        <v>0</v>
      </c>
      <c r="ALO15" s="41" t="n">
        <f aca="false">'5 - Project Outputs'!L544</f>
        <v>0</v>
      </c>
      <c r="ALP15" s="41" t="n">
        <f aca="false">'5 - Project Outputs'!M544</f>
        <v>0</v>
      </c>
      <c r="ALQ15" s="41" t="n">
        <f aca="false">'5 - Project Outputs'!N544</f>
        <v>0</v>
      </c>
      <c r="ALR15" s="41" t="n">
        <f aca="false">'5 - Project Outputs'!O544</f>
        <v>0</v>
      </c>
      <c r="ALS15" s="41" t="n">
        <f aca="false">'5 - Project Outputs'!P544</f>
        <v>0</v>
      </c>
      <c r="ALT15" s="41" t="n">
        <f aca="false">'5 - Project Outputs'!Q544</f>
        <v>0</v>
      </c>
      <c r="ALU15" s="41" t="n">
        <f aca="false">'5 - Project Outputs'!R544</f>
        <v>0</v>
      </c>
      <c r="ALV15" s="41" t="n">
        <f aca="false">'5 - Project Outputs'!S544</f>
        <v>0</v>
      </c>
      <c r="ALW15" s="41" t="n">
        <f aca="false">'5 - Project Outputs'!T544</f>
        <v>0</v>
      </c>
      <c r="ALX15" s="41" t="n">
        <f aca="false">'5 - Project Outputs'!U544</f>
        <v>0</v>
      </c>
      <c r="ALY15" s="41" t="n">
        <f aca="false">'5 - Project Outputs'!V544</f>
        <v>0</v>
      </c>
      <c r="ALZ15" s="41" t="n">
        <f aca="false">'5 - Project Outputs'!W544</f>
        <v>0</v>
      </c>
      <c r="AMA15" s="41" t="n">
        <f aca="false">'5 - Project Outputs'!X544</f>
        <v>0</v>
      </c>
      <c r="AMB15" s="41" t="n">
        <f aca="false">'5 - Project Outputs'!C545</f>
        <v>0</v>
      </c>
      <c r="AMC15" s="41" t="n">
        <f aca="false">'5 - Project Outputs'!D545</f>
        <v>0</v>
      </c>
      <c r="AMD15" s="41" t="n">
        <f aca="false">'5 - Project Outputs'!E545</f>
        <v>0</v>
      </c>
      <c r="AME15" s="41" t="n">
        <f aca="false">'5 - Project Outputs'!F545</f>
        <v>0</v>
      </c>
      <c r="AMF15" s="41" t="n">
        <f aca="false">'5 - Project Outputs'!G545</f>
        <v>0</v>
      </c>
      <c r="AMG15" s="41" t="n">
        <f aca="false">'5 - Project Outputs'!H545</f>
        <v>0</v>
      </c>
      <c r="AMH15" s="41" t="n">
        <f aca="false">'5 - Project Outputs'!I545</f>
        <v>0</v>
      </c>
      <c r="AMI15" s="41" t="n">
        <f aca="false">'5 - Project Outputs'!J545</f>
        <v>0</v>
      </c>
      <c r="AMJ15" s="41" t="n">
        <f aca="false">'5 - Project Outputs'!K545</f>
        <v>0</v>
      </c>
      <c r="AMK15" s="41" t="n">
        <f aca="false">'5 - Project Outputs'!L545</f>
        <v>0</v>
      </c>
      <c r="AML15" s="41" t="n">
        <f aca="false">'5 - Project Outputs'!M545</f>
        <v>0</v>
      </c>
      <c r="AMM15" s="41" t="n">
        <f aca="false">'5 - Project Outputs'!N545</f>
        <v>0</v>
      </c>
      <c r="AMN15" s="41" t="n">
        <f aca="false">'5 - Project Outputs'!O545</f>
        <v>0</v>
      </c>
      <c r="AMO15" s="41" t="n">
        <f aca="false">'5 - Project Outputs'!P545</f>
        <v>0</v>
      </c>
      <c r="AMP15" s="41" t="n">
        <f aca="false">'5 - Project Outputs'!Q545</f>
        <v>0</v>
      </c>
      <c r="AMQ15" s="41" t="n">
        <f aca="false">'5 - Project Outputs'!R545</f>
        <v>0</v>
      </c>
      <c r="AMR15" s="41" t="n">
        <f aca="false">'5 - Project Outputs'!S545</f>
        <v>0</v>
      </c>
      <c r="AMS15" s="41" t="n">
        <f aca="false">'5 - Project Outputs'!T545</f>
        <v>0</v>
      </c>
      <c r="AMT15" s="41" t="n">
        <f aca="false">'5 - Project Outputs'!U545</f>
        <v>0</v>
      </c>
      <c r="AMU15" s="41" t="n">
        <f aca="false">'5 - Project Outputs'!V545</f>
        <v>0</v>
      </c>
      <c r="AMV15" s="41" t="n">
        <f aca="false">'5 - Project Outputs'!W545</f>
        <v>0</v>
      </c>
      <c r="AMW15" s="41" t="n">
        <f aca="false">'5 - Project Outputs'!X545</f>
        <v>0</v>
      </c>
      <c r="AMX15" s="41" t="n">
        <f aca="false">'5 - Project Outputs'!C546</f>
        <v>0</v>
      </c>
      <c r="AMY15" s="41" t="n">
        <f aca="false">'5 - Project Outputs'!D546</f>
        <v>0</v>
      </c>
      <c r="AMZ15" s="41" t="n">
        <f aca="false">'5 - Project Outputs'!E546</f>
        <v>0</v>
      </c>
      <c r="ANA15" s="41" t="n">
        <f aca="false">'5 - Project Outputs'!F546</f>
        <v>0</v>
      </c>
      <c r="ANB15" s="41" t="n">
        <f aca="false">'5 - Project Outputs'!G546</f>
        <v>0</v>
      </c>
      <c r="ANC15" s="41" t="n">
        <f aca="false">'5 - Project Outputs'!H546</f>
        <v>0</v>
      </c>
      <c r="AND15" s="41" t="n">
        <f aca="false">'5 - Project Outputs'!I546</f>
        <v>0</v>
      </c>
      <c r="ANE15" s="41" t="n">
        <f aca="false">'5 - Project Outputs'!J546</f>
        <v>0</v>
      </c>
      <c r="ANF15" s="41" t="n">
        <f aca="false">'5 - Project Outputs'!K546</f>
        <v>0</v>
      </c>
      <c r="ANG15" s="41" t="n">
        <f aca="false">'5 - Project Outputs'!L546</f>
        <v>0</v>
      </c>
      <c r="ANH15" s="41" t="n">
        <f aca="false">'5 - Project Outputs'!M546</f>
        <v>0</v>
      </c>
      <c r="ANI15" s="41" t="n">
        <f aca="false">'5 - Project Outputs'!N546</f>
        <v>0</v>
      </c>
      <c r="ANJ15" s="41" t="n">
        <f aca="false">'5 - Project Outputs'!O546</f>
        <v>0</v>
      </c>
      <c r="ANK15" s="41" t="n">
        <f aca="false">'5 - Project Outputs'!P546</f>
        <v>0</v>
      </c>
      <c r="ANL15" s="41" t="n">
        <f aca="false">'5 - Project Outputs'!Q546</f>
        <v>0</v>
      </c>
      <c r="ANM15" s="41" t="n">
        <f aca="false">'5 - Project Outputs'!R546</f>
        <v>0</v>
      </c>
      <c r="ANN15" s="41" t="n">
        <f aca="false">'5 - Project Outputs'!S546</f>
        <v>0</v>
      </c>
      <c r="ANO15" s="41" t="n">
        <f aca="false">'5 - Project Outputs'!T546</f>
        <v>0</v>
      </c>
      <c r="ANP15" s="41" t="n">
        <f aca="false">'5 - Project Outputs'!U546</f>
        <v>0</v>
      </c>
      <c r="ANQ15" s="41" t="n">
        <f aca="false">'5 - Project Outputs'!V546</f>
        <v>0</v>
      </c>
      <c r="ANR15" s="41" t="n">
        <f aca="false">'5 - Project Outputs'!W546</f>
        <v>0</v>
      </c>
      <c r="ANS15" s="41" t="n">
        <f aca="false">'5 - Project Outputs'!X546</f>
        <v>0</v>
      </c>
      <c r="ANT15" s="41" t="n">
        <f aca="false">'5 - Project Outputs'!C547</f>
        <v>0</v>
      </c>
      <c r="ANU15" s="41" t="n">
        <f aca="false">'5 - Project Outputs'!D547</f>
        <v>0</v>
      </c>
      <c r="ANV15" s="41" t="n">
        <f aca="false">'5 - Project Outputs'!E547</f>
        <v>0</v>
      </c>
      <c r="ANW15" s="41" t="n">
        <f aca="false">'5 - Project Outputs'!F547</f>
        <v>0</v>
      </c>
      <c r="ANX15" s="41" t="n">
        <f aca="false">'5 - Project Outputs'!G547</f>
        <v>0</v>
      </c>
      <c r="ANY15" s="41" t="n">
        <f aca="false">'5 - Project Outputs'!H547</f>
        <v>0</v>
      </c>
      <c r="ANZ15" s="41" t="n">
        <f aca="false">'5 - Project Outputs'!I547</f>
        <v>0</v>
      </c>
      <c r="AOA15" s="41" t="n">
        <f aca="false">'5 - Project Outputs'!J547</f>
        <v>0</v>
      </c>
      <c r="AOB15" s="41" t="n">
        <f aca="false">'5 - Project Outputs'!K547</f>
        <v>0</v>
      </c>
      <c r="AOC15" s="41" t="n">
        <f aca="false">'5 - Project Outputs'!L547</f>
        <v>0</v>
      </c>
      <c r="AOD15" s="41" t="n">
        <f aca="false">'5 - Project Outputs'!M547</f>
        <v>0</v>
      </c>
      <c r="AOE15" s="41" t="n">
        <f aca="false">'5 - Project Outputs'!N547</f>
        <v>0</v>
      </c>
      <c r="AOF15" s="41" t="n">
        <f aca="false">'5 - Project Outputs'!O547</f>
        <v>0</v>
      </c>
      <c r="AOG15" s="41" t="n">
        <f aca="false">'5 - Project Outputs'!P547</f>
        <v>0</v>
      </c>
      <c r="AOH15" s="41" t="n">
        <f aca="false">'5 - Project Outputs'!Q547</f>
        <v>0</v>
      </c>
      <c r="AOI15" s="41" t="n">
        <f aca="false">'5 - Project Outputs'!R547</f>
        <v>0</v>
      </c>
      <c r="AOJ15" s="41" t="n">
        <f aca="false">'5 - Project Outputs'!S547</f>
        <v>0</v>
      </c>
      <c r="AOK15" s="41" t="n">
        <f aca="false">'5 - Project Outputs'!T547</f>
        <v>0</v>
      </c>
      <c r="AOL15" s="41" t="n">
        <f aca="false">'5 - Project Outputs'!U547</f>
        <v>0</v>
      </c>
      <c r="AOM15" s="41" t="n">
        <f aca="false">'5 - Project Outputs'!V547</f>
        <v>0</v>
      </c>
      <c r="AON15" s="41" t="n">
        <f aca="false">'5 - Project Outputs'!W547</f>
        <v>0</v>
      </c>
      <c r="AOO15" s="41" t="n">
        <f aca="false">'5 - Project Outputs'!X547</f>
        <v>0</v>
      </c>
      <c r="CZK15" s="41" t="n">
        <f aca="false">'7 - Risk Register'!C128</f>
        <v>0</v>
      </c>
      <c r="CZL15" s="41" t="n">
        <f aca="false">'7 - Risk Register'!D128</f>
        <v>0</v>
      </c>
      <c r="CZM15" s="41" t="n">
        <f aca="false">'7 - Risk Register'!E128</f>
        <v>0</v>
      </c>
      <c r="CZN15" s="41" t="n">
        <f aca="false">'7 - Risk Register'!F128</f>
        <v>0</v>
      </c>
      <c r="CZO15" s="41" t="n">
        <f aca="false">'7 - Risk Register'!G128</f>
        <v>0</v>
      </c>
      <c r="CZP15" s="41" t="n">
        <f aca="false">'7 - Risk Register'!H128</f>
        <v>0</v>
      </c>
      <c r="CZQ15" s="41" t="n">
        <f aca="false">'7 - Risk Register'!I128</f>
        <v>0</v>
      </c>
      <c r="CZR15" s="41" t="str">
        <f aca="false">'7 - Risk Register'!J128</f>
        <v/>
      </c>
      <c r="CZS15" s="41" t="n">
        <f aca="false">'7 - Risk Register'!K128</f>
        <v>0</v>
      </c>
      <c r="CZT15" s="41" t="n">
        <f aca="false">'7 - Risk Register'!L128</f>
        <v>0</v>
      </c>
      <c r="CZU15" s="41" t="n">
        <f aca="false">'7 - Risk Register'!M128</f>
        <v>0</v>
      </c>
      <c r="CZV15" s="41" t="str">
        <f aca="false">'7 - Risk Register'!N128</f>
        <v/>
      </c>
      <c r="CZW15" s="41" t="n">
        <f aca="false">'7 - Risk Register'!O128</f>
        <v>0</v>
      </c>
      <c r="CZX15" s="41" t="n">
        <f aca="false">'7 - Risk Register'!P128</f>
        <v>0</v>
      </c>
      <c r="CZY15" s="41" t="n">
        <f aca="false">'7 - Risk Register'!C129</f>
        <v>0</v>
      </c>
      <c r="CZZ15" s="41" t="n">
        <f aca="false">'7 - Risk Register'!D129</f>
        <v>0</v>
      </c>
      <c r="DAA15" s="41" t="n">
        <f aca="false">'7 - Risk Register'!E129</f>
        <v>0</v>
      </c>
      <c r="DAB15" s="41" t="n">
        <f aca="false">'7 - Risk Register'!F129</f>
        <v>0</v>
      </c>
      <c r="DAC15" s="41" t="n">
        <f aca="false">'7 - Risk Register'!G129</f>
        <v>0</v>
      </c>
      <c r="DAD15" s="41" t="n">
        <f aca="false">'7 - Risk Register'!H129</f>
        <v>0</v>
      </c>
      <c r="DAE15" s="41" t="n">
        <f aca="false">'7 - Risk Register'!I129</f>
        <v>0</v>
      </c>
      <c r="DAF15" s="41" t="str">
        <f aca="false">'7 - Risk Register'!J129</f>
        <v/>
      </c>
      <c r="DAG15" s="41" t="n">
        <f aca="false">'7 - Risk Register'!K129</f>
        <v>0</v>
      </c>
      <c r="DAH15" s="41" t="n">
        <f aca="false">'7 - Risk Register'!L129</f>
        <v>0</v>
      </c>
      <c r="DAI15" s="41" t="n">
        <f aca="false">'7 - Risk Register'!M129</f>
        <v>0</v>
      </c>
      <c r="DAJ15" s="41" t="str">
        <f aca="false">'7 - Risk Register'!N129</f>
        <v/>
      </c>
      <c r="DAK15" s="41" t="n">
        <f aca="false">'7 - Risk Register'!O129</f>
        <v>0</v>
      </c>
      <c r="DAL15" s="41" t="n">
        <f aca="false">'7 - Risk Register'!P129</f>
        <v>0</v>
      </c>
      <c r="DAM15" s="41" t="n">
        <f aca="false">'7 - Risk Register'!C130</f>
        <v>0</v>
      </c>
      <c r="DAN15" s="41" t="n">
        <f aca="false">'7 - Risk Register'!D130</f>
        <v>0</v>
      </c>
      <c r="DAO15" s="41" t="n">
        <f aca="false">'7 - Risk Register'!E130</f>
        <v>0</v>
      </c>
      <c r="DAP15" s="41" t="n">
        <f aca="false">'7 - Risk Register'!F130</f>
        <v>0</v>
      </c>
      <c r="DAQ15" s="41" t="n">
        <f aca="false">'7 - Risk Register'!G130</f>
        <v>0</v>
      </c>
      <c r="DAR15" s="41" t="n">
        <f aca="false">'7 - Risk Register'!H130</f>
        <v>0</v>
      </c>
      <c r="DAS15" s="41" t="n">
        <f aca="false">'7 - Risk Register'!I130</f>
        <v>0</v>
      </c>
      <c r="DAT15" s="41" t="str">
        <f aca="false">'7 - Risk Register'!J130</f>
        <v/>
      </c>
      <c r="DAU15" s="41" t="n">
        <f aca="false">'7 - Risk Register'!K130</f>
        <v>0</v>
      </c>
      <c r="DAV15" s="41" t="n">
        <f aca="false">'7 - Risk Register'!L130</f>
        <v>0</v>
      </c>
      <c r="DAW15" s="41" t="n">
        <f aca="false">'7 - Risk Register'!M130</f>
        <v>0</v>
      </c>
      <c r="DAX15" s="41" t="str">
        <f aca="false">'7 - Risk Register'!N130</f>
        <v/>
      </c>
      <c r="DAY15" s="41" t="n">
        <f aca="false">'7 - Risk Register'!O130</f>
        <v>0</v>
      </c>
      <c r="DAZ15" s="41" t="n">
        <f aca="false">'7 - Risk Register'!P130</f>
        <v>0</v>
      </c>
    </row>
    <row r="16" s="41" customFormat="true" ht="15" hidden="false" customHeight="false" outlineLevel="0" collapsed="false">
      <c r="A16" s="561" t="s">
        <v>3515</v>
      </c>
      <c r="R16" s="41" t="str">
        <f aca="false">'Project Lookup'!$C$17</f>
        <v/>
      </c>
      <c r="S16" s="41" t="str">
        <f aca="false">'Project Lookup'!$E$17</f>
        <v/>
      </c>
      <c r="T16" s="41" t="str">
        <f aca="false">'2 - Project Admin'!F41</f>
        <v>&lt; Select &gt;</v>
      </c>
      <c r="U16" s="41" t="str">
        <f aca="false">'2 - Project Admin'!G41</f>
        <v>&lt; Select &gt;</v>
      </c>
      <c r="V16" s="41" t="n">
        <f aca="false">'2 - Project Admin'!H41</f>
        <v>0</v>
      </c>
      <c r="W16" s="41" t="n">
        <f aca="false">'2 - Project Admin'!I41</f>
        <v>0</v>
      </c>
      <c r="X16" s="41" t="str">
        <f aca="false">'2 - Project Admin'!J41</f>
        <v>&lt; Select &gt;</v>
      </c>
      <c r="Y16" s="41" t="n">
        <f aca="false">'2 - Project Admin'!K41</f>
        <v>0</v>
      </c>
      <c r="Z16" s="41" t="n">
        <f aca="false">'2 - Project Admin'!L41</f>
        <v>0</v>
      </c>
      <c r="AJ16" s="565" t="n">
        <f aca="false">'3 - Programme Progress'!D34</f>
        <v>0</v>
      </c>
      <c r="AK16" s="41" t="n">
        <f aca="false">'3 - Programme Progress'!E34</f>
        <v>0</v>
      </c>
      <c r="AL16" s="41" t="e">
        <f aca="false">'3 - programme progress'!#ref!</f>
        <v>#VALUE!</v>
      </c>
      <c r="AM16" s="41" t="str">
        <f aca="false">'3 - Programme Progress'!F34</f>
        <v>&lt; Select &gt;</v>
      </c>
      <c r="AN16" s="41" t="str">
        <f aca="false">'3 - Programme Progress'!J34</f>
        <v>&lt; Select &gt;</v>
      </c>
      <c r="AO16" s="41" t="str">
        <f aca="false">'3 - Programme Progress'!K34</f>
        <v>&lt; Select &gt;</v>
      </c>
      <c r="AP16" s="41" t="str">
        <f aca="false">'3 - Programme Progress'!L34</f>
        <v>&lt; Select &gt;</v>
      </c>
      <c r="AQ16" s="41" t="n">
        <f aca="false">'3 - Programme Progress'!M34</f>
        <v>0</v>
      </c>
      <c r="AR16" s="41" t="n">
        <f aca="false">'3 - Programme Progress'!N34</f>
        <v>0</v>
      </c>
      <c r="AS16" s="41" t="n">
        <f aca="false">'3 - Programme Progress'!O34</f>
        <v>0</v>
      </c>
      <c r="AU16" s="566"/>
      <c r="AV16" s="566"/>
      <c r="AW16" s="566"/>
      <c r="AX16" s="566"/>
      <c r="AY16" s="566"/>
      <c r="AZ16" s="566"/>
      <c r="BA16" s="566"/>
      <c r="BB16" s="566"/>
      <c r="BC16" s="566"/>
      <c r="BD16" s="566"/>
      <c r="BE16" s="566"/>
      <c r="BF16" s="566"/>
      <c r="BG16" s="566"/>
      <c r="BH16" s="566"/>
      <c r="BI16" s="566"/>
      <c r="BJ16" s="566"/>
      <c r="BK16" s="566"/>
      <c r="BS16" s="41" t="n">
        <f aca="false">'4a - Funding Profiles'!F430</f>
        <v>0</v>
      </c>
      <c r="BT16" s="41" t="n">
        <f aca="false">'4a - Funding Profiles'!G430</f>
        <v>0</v>
      </c>
      <c r="BU16" s="41" t="n">
        <f aca="false">'4a - Funding Profiles'!H430</f>
        <v>0</v>
      </c>
      <c r="BV16" s="41" t="n">
        <f aca="false">'4a - Funding Profiles'!I430</f>
        <v>0</v>
      </c>
      <c r="BW16" s="41" t="n">
        <f aca="false">'4a - Funding Profiles'!J430</f>
        <v>0</v>
      </c>
      <c r="BX16" s="41" t="n">
        <f aca="false">'4a - Funding Profiles'!K430</f>
        <v>0</v>
      </c>
      <c r="BY16" s="41" t="n">
        <f aca="false">'4a - Funding Profiles'!L430</f>
        <v>0</v>
      </c>
      <c r="BZ16" s="41" t="n">
        <f aca="false">'4a - Funding Profiles'!M430</f>
        <v>0</v>
      </c>
      <c r="CA16" s="41" t="n">
        <f aca="false">'4a - Funding Profiles'!N430</f>
        <v>0</v>
      </c>
      <c r="CB16" s="41" t="n">
        <f aca="false">'4a - Funding Profiles'!O430</f>
        <v>0</v>
      </c>
      <c r="CC16" s="41" t="n">
        <f aca="false">'4a - Funding Profiles'!P430</f>
        <v>0</v>
      </c>
      <c r="CD16" s="41" t="n">
        <f aca="false">'4a - Funding Profiles'!Q430</f>
        <v>0</v>
      </c>
      <c r="CE16" s="41" t="n">
        <f aca="false">'4a - Funding Profiles'!R430</f>
        <v>0</v>
      </c>
      <c r="CF16" s="41" t="n">
        <f aca="false">'4a - Funding Profiles'!S430</f>
        <v>0</v>
      </c>
      <c r="CG16" s="41" t="n">
        <f aca="false">'4a - Funding Profiles'!T430</f>
        <v>0</v>
      </c>
      <c r="CH16" s="41" t="n">
        <f aca="false">'4a - Funding Profiles'!U430</f>
        <v>0</v>
      </c>
      <c r="CI16" s="41" t="n">
        <f aca="false">'4a - Funding Profiles'!V430</f>
        <v>0</v>
      </c>
      <c r="CJ16" s="41" t="n">
        <f aca="false">'4a - Funding Profiles'!W430</f>
        <v>0</v>
      </c>
      <c r="CK16" s="41" t="n">
        <f aca="false">'4a - Funding Profiles'!X430</f>
        <v>0</v>
      </c>
      <c r="CL16" s="41" t="n">
        <f aca="false">'4a - Funding Profiles'!Y430</f>
        <v>0</v>
      </c>
      <c r="CM16" s="41" t="n">
        <f aca="false">'4a - Funding Profiles'!Z430</f>
        <v>0</v>
      </c>
      <c r="CN16" s="41" t="n">
        <f aca="false">'4a - Funding Profiles'!F431</f>
        <v>0</v>
      </c>
      <c r="CO16" s="41" t="n">
        <f aca="false">'4a - Funding Profiles'!G431</f>
        <v>0</v>
      </c>
      <c r="CP16" s="41" t="n">
        <f aca="false">'4a - Funding Profiles'!H431</f>
        <v>0</v>
      </c>
      <c r="CQ16" s="41" t="n">
        <f aca="false">'4a - Funding Profiles'!I431</f>
        <v>0</v>
      </c>
      <c r="CR16" s="41" t="n">
        <f aca="false">'4a - Funding Profiles'!J431</f>
        <v>0</v>
      </c>
      <c r="CS16" s="41" t="n">
        <f aca="false">'4a - Funding Profiles'!K431</f>
        <v>0</v>
      </c>
      <c r="CT16" s="41" t="n">
        <f aca="false">'4a - Funding Profiles'!L431</f>
        <v>0</v>
      </c>
      <c r="CU16" s="41" t="n">
        <f aca="false">'4a - Funding Profiles'!M431</f>
        <v>0</v>
      </c>
      <c r="CV16" s="41" t="n">
        <f aca="false">'4a - Funding Profiles'!N431</f>
        <v>0</v>
      </c>
      <c r="CW16" s="41" t="n">
        <f aca="false">'4a - Funding Profiles'!O431</f>
        <v>0</v>
      </c>
      <c r="CX16" s="41" t="n">
        <f aca="false">'4a - Funding Profiles'!P431</f>
        <v>0</v>
      </c>
      <c r="CY16" s="41" t="n">
        <f aca="false">'4a - Funding Profiles'!Q431</f>
        <v>0</v>
      </c>
      <c r="CZ16" s="41" t="n">
        <f aca="false">'4a - Funding Profiles'!R431</f>
        <v>0</v>
      </c>
      <c r="DA16" s="41" t="n">
        <f aca="false">'4a - Funding Profiles'!S431</f>
        <v>0</v>
      </c>
      <c r="DB16" s="41" t="n">
        <f aca="false">'4a - Funding Profiles'!T431</f>
        <v>0</v>
      </c>
      <c r="DC16" s="41" t="n">
        <f aca="false">'4a - Funding Profiles'!U431</f>
        <v>0</v>
      </c>
      <c r="DD16" s="41" t="n">
        <f aca="false">'4a - Funding Profiles'!V431</f>
        <v>0</v>
      </c>
      <c r="DE16" s="41" t="n">
        <f aca="false">'4a - Funding Profiles'!W431</f>
        <v>0</v>
      </c>
      <c r="DF16" s="41" t="n">
        <f aca="false">'4a - Funding Profiles'!X431</f>
        <v>0</v>
      </c>
      <c r="DG16" s="41" t="n">
        <f aca="false">'4a - Funding Profiles'!Y431</f>
        <v>0</v>
      </c>
      <c r="DH16" s="41" t="n">
        <f aca="false">'4a - Funding Profiles'!Z431</f>
        <v>0</v>
      </c>
      <c r="DI16" s="41" t="n">
        <f aca="false">'4a - Funding Profiles'!F432</f>
        <v>0</v>
      </c>
      <c r="DJ16" s="41" t="n">
        <f aca="false">'4a - Funding Profiles'!G432</f>
        <v>0</v>
      </c>
      <c r="DK16" s="41" t="n">
        <f aca="false">'4a - Funding Profiles'!H432</f>
        <v>0</v>
      </c>
      <c r="DL16" s="41" t="n">
        <f aca="false">'4a - Funding Profiles'!I432</f>
        <v>0</v>
      </c>
      <c r="DM16" s="41" t="n">
        <f aca="false">'4a - Funding Profiles'!J432</f>
        <v>0</v>
      </c>
      <c r="DN16" s="41" t="n">
        <f aca="false">'4a - Funding Profiles'!K432</f>
        <v>0</v>
      </c>
      <c r="DO16" s="41" t="n">
        <f aca="false">'4a - Funding Profiles'!L432</f>
        <v>0</v>
      </c>
      <c r="DP16" s="41" t="n">
        <f aca="false">'4a - Funding Profiles'!M432</f>
        <v>0</v>
      </c>
      <c r="DQ16" s="41" t="n">
        <f aca="false">'4a - Funding Profiles'!N432</f>
        <v>0</v>
      </c>
      <c r="DR16" s="41" t="n">
        <f aca="false">'4a - Funding Profiles'!O432</f>
        <v>0</v>
      </c>
      <c r="DS16" s="41" t="n">
        <f aca="false">'4a - Funding Profiles'!P432</f>
        <v>0</v>
      </c>
      <c r="DT16" s="41" t="n">
        <f aca="false">'4a - Funding Profiles'!Q432</f>
        <v>0</v>
      </c>
      <c r="DU16" s="41" t="n">
        <f aca="false">'4a - Funding Profiles'!R432</f>
        <v>0</v>
      </c>
      <c r="DV16" s="41" t="n">
        <f aca="false">'4a - Funding Profiles'!S432</f>
        <v>0</v>
      </c>
      <c r="DW16" s="41" t="n">
        <f aca="false">'4a - Funding Profiles'!T432</f>
        <v>0</v>
      </c>
      <c r="DX16" s="41" t="n">
        <f aca="false">'4a - Funding Profiles'!U432</f>
        <v>0</v>
      </c>
      <c r="DY16" s="41" t="n">
        <f aca="false">'4a - Funding Profiles'!V432</f>
        <v>0</v>
      </c>
      <c r="DZ16" s="41" t="n">
        <f aca="false">'4a - Funding Profiles'!W432</f>
        <v>0</v>
      </c>
      <c r="EA16" s="41" t="n">
        <f aca="false">'4a - Funding Profiles'!X432</f>
        <v>0</v>
      </c>
      <c r="EB16" s="41" t="n">
        <f aca="false">'4a - Funding Profiles'!Y432</f>
        <v>0</v>
      </c>
      <c r="EC16" s="41" t="n">
        <f aca="false">'4a - Funding Profiles'!Z432</f>
        <v>0</v>
      </c>
      <c r="ED16" s="41" t="n">
        <f aca="false">'4a - Funding Profiles'!F433</f>
        <v>0</v>
      </c>
      <c r="EE16" s="41" t="n">
        <f aca="false">'4a - Funding Profiles'!G433</f>
        <v>0</v>
      </c>
      <c r="EF16" s="41" t="n">
        <f aca="false">'4a - Funding Profiles'!H433</f>
        <v>0</v>
      </c>
      <c r="EG16" s="41" t="n">
        <f aca="false">'4a - Funding Profiles'!I433</f>
        <v>0</v>
      </c>
      <c r="EH16" s="41" t="n">
        <f aca="false">'4a - Funding Profiles'!J433</f>
        <v>0</v>
      </c>
      <c r="EI16" s="41" t="n">
        <f aca="false">'4a - Funding Profiles'!K433</f>
        <v>0</v>
      </c>
      <c r="EJ16" s="41" t="n">
        <f aca="false">'4a - Funding Profiles'!L433</f>
        <v>0</v>
      </c>
      <c r="EK16" s="41" t="n">
        <f aca="false">'4a - Funding Profiles'!M433</f>
        <v>0</v>
      </c>
      <c r="EL16" s="41" t="n">
        <f aca="false">'4a - Funding Profiles'!N433</f>
        <v>0</v>
      </c>
      <c r="EM16" s="41" t="n">
        <f aca="false">'4a - Funding Profiles'!O433</f>
        <v>0</v>
      </c>
      <c r="EN16" s="41" t="n">
        <f aca="false">'4a - Funding Profiles'!P433</f>
        <v>0</v>
      </c>
      <c r="EO16" s="41" t="n">
        <f aca="false">'4a - Funding Profiles'!Q433</f>
        <v>0</v>
      </c>
      <c r="EP16" s="41" t="n">
        <f aca="false">'4a - Funding Profiles'!R433</f>
        <v>0</v>
      </c>
      <c r="EQ16" s="41" t="n">
        <f aca="false">'4a - Funding Profiles'!S433</f>
        <v>0</v>
      </c>
      <c r="ER16" s="41" t="n">
        <f aca="false">'4a - Funding Profiles'!T433</f>
        <v>0</v>
      </c>
      <c r="ES16" s="41" t="n">
        <f aca="false">'4a - Funding Profiles'!U433</f>
        <v>0</v>
      </c>
      <c r="ET16" s="41" t="n">
        <f aca="false">'4a - Funding Profiles'!V433</f>
        <v>0</v>
      </c>
      <c r="EU16" s="41" t="n">
        <f aca="false">'4a - Funding Profiles'!W433</f>
        <v>0</v>
      </c>
      <c r="EV16" s="41" t="n">
        <f aca="false">'4a - Funding Profiles'!X433</f>
        <v>0</v>
      </c>
      <c r="EW16" s="41" t="n">
        <f aca="false">'4a - Funding Profiles'!Y433</f>
        <v>0</v>
      </c>
      <c r="EX16" s="41" t="n">
        <f aca="false">'4a - Funding Profiles'!Z433</f>
        <v>0</v>
      </c>
      <c r="EY16" s="41" t="n">
        <f aca="false">'4a - Funding Profiles'!F434</f>
        <v>0</v>
      </c>
      <c r="EZ16" s="41" t="n">
        <f aca="false">'4a - Funding Profiles'!G434</f>
        <v>0</v>
      </c>
      <c r="FA16" s="41" t="n">
        <f aca="false">'4a - Funding Profiles'!H434</f>
        <v>0</v>
      </c>
      <c r="FB16" s="41" t="n">
        <f aca="false">'4a - Funding Profiles'!I434</f>
        <v>0</v>
      </c>
      <c r="FC16" s="41" t="n">
        <f aca="false">'4a - Funding Profiles'!J434</f>
        <v>0</v>
      </c>
      <c r="FD16" s="41" t="n">
        <f aca="false">'4a - Funding Profiles'!K434</f>
        <v>0</v>
      </c>
      <c r="FE16" s="41" t="n">
        <f aca="false">'4a - Funding Profiles'!L434</f>
        <v>0</v>
      </c>
      <c r="FF16" s="41" t="n">
        <f aca="false">'4a - Funding Profiles'!M434</f>
        <v>0</v>
      </c>
      <c r="FG16" s="41" t="n">
        <f aca="false">'4a - Funding Profiles'!N434</f>
        <v>0</v>
      </c>
      <c r="FH16" s="41" t="n">
        <f aca="false">'4a - Funding Profiles'!O434</f>
        <v>0</v>
      </c>
      <c r="FI16" s="41" t="n">
        <f aca="false">'4a - Funding Profiles'!P434</f>
        <v>0</v>
      </c>
      <c r="FJ16" s="41" t="n">
        <f aca="false">'4a - Funding Profiles'!Q434</f>
        <v>0</v>
      </c>
      <c r="FK16" s="41" t="n">
        <f aca="false">'4a - Funding Profiles'!R434</f>
        <v>0</v>
      </c>
      <c r="FL16" s="41" t="n">
        <f aca="false">'4a - Funding Profiles'!S434</f>
        <v>0</v>
      </c>
      <c r="FM16" s="41" t="n">
        <f aca="false">'4a - Funding Profiles'!T434</f>
        <v>0</v>
      </c>
      <c r="FN16" s="41" t="n">
        <f aca="false">'4a - Funding Profiles'!U434</f>
        <v>0</v>
      </c>
      <c r="FO16" s="41" t="n">
        <f aca="false">'4a - Funding Profiles'!V434</f>
        <v>0</v>
      </c>
      <c r="FP16" s="41" t="n">
        <f aca="false">'4a - Funding Profiles'!W434</f>
        <v>0</v>
      </c>
      <c r="FQ16" s="41" t="n">
        <f aca="false">'4a - Funding Profiles'!X434</f>
        <v>0</v>
      </c>
      <c r="FR16" s="41" t="n">
        <f aca="false">'4a - Funding Profiles'!Y434</f>
        <v>0</v>
      </c>
      <c r="FS16" s="41" t="n">
        <f aca="false">'4a - Funding Profiles'!Z434</f>
        <v>0</v>
      </c>
      <c r="FT16" s="41" t="n">
        <f aca="false">'4a - Funding Profiles'!F435</f>
        <v>0</v>
      </c>
      <c r="FU16" s="41" t="n">
        <f aca="false">'4a - Funding Profiles'!G435</f>
        <v>0</v>
      </c>
      <c r="FV16" s="41" t="n">
        <f aca="false">'4a - Funding Profiles'!H435</f>
        <v>0</v>
      </c>
      <c r="FW16" s="41" t="n">
        <f aca="false">'4a - Funding Profiles'!I435</f>
        <v>0</v>
      </c>
      <c r="FX16" s="41" t="n">
        <f aca="false">'4a - Funding Profiles'!J435</f>
        <v>0</v>
      </c>
      <c r="FY16" s="41" t="n">
        <f aca="false">'4a - Funding Profiles'!K435</f>
        <v>0</v>
      </c>
      <c r="FZ16" s="41" t="n">
        <f aca="false">'4a - Funding Profiles'!L435</f>
        <v>0</v>
      </c>
      <c r="GA16" s="41" t="n">
        <f aca="false">'4a - Funding Profiles'!M435</f>
        <v>0</v>
      </c>
      <c r="GB16" s="41" t="n">
        <f aca="false">'4a - Funding Profiles'!N435</f>
        <v>0</v>
      </c>
      <c r="GC16" s="41" t="n">
        <f aca="false">'4a - Funding Profiles'!O435</f>
        <v>0</v>
      </c>
      <c r="GD16" s="41" t="n">
        <f aca="false">'4a - Funding Profiles'!P435</f>
        <v>0</v>
      </c>
      <c r="GE16" s="41" t="n">
        <f aca="false">'4a - Funding Profiles'!Q435</f>
        <v>0</v>
      </c>
      <c r="GF16" s="41" t="n">
        <f aca="false">'4a - Funding Profiles'!R435</f>
        <v>0</v>
      </c>
      <c r="GG16" s="41" t="n">
        <f aca="false">'4a - Funding Profiles'!S435</f>
        <v>0</v>
      </c>
      <c r="GH16" s="41" t="n">
        <f aca="false">'4a - Funding Profiles'!T435</f>
        <v>0</v>
      </c>
      <c r="GI16" s="41" t="n">
        <f aca="false">'4a - Funding Profiles'!U435</f>
        <v>0</v>
      </c>
      <c r="GJ16" s="41" t="n">
        <f aca="false">'4a - Funding Profiles'!V435</f>
        <v>0</v>
      </c>
      <c r="GK16" s="41" t="n">
        <f aca="false">'4a - Funding Profiles'!W435</f>
        <v>0</v>
      </c>
      <c r="GL16" s="41" t="n">
        <f aca="false">'4a - Funding Profiles'!X435</f>
        <v>0</v>
      </c>
      <c r="GM16" s="41" t="n">
        <f aca="false">'4a - Funding Profiles'!Y435</f>
        <v>0</v>
      </c>
      <c r="GN16" s="41" t="n">
        <f aca="false">'4a - Funding Profiles'!Z435</f>
        <v>0</v>
      </c>
      <c r="GO16" s="41" t="n">
        <f aca="false">'4a - Funding Profiles'!F436</f>
        <v>0</v>
      </c>
      <c r="GP16" s="41" t="n">
        <f aca="false">'4a - Funding Profiles'!G436</f>
        <v>0</v>
      </c>
      <c r="GQ16" s="41" t="n">
        <f aca="false">'4a - Funding Profiles'!H436</f>
        <v>0</v>
      </c>
      <c r="GR16" s="41" t="n">
        <f aca="false">'4a - Funding Profiles'!I436</f>
        <v>0</v>
      </c>
      <c r="GS16" s="41" t="n">
        <f aca="false">'4a - Funding Profiles'!J436</f>
        <v>0</v>
      </c>
      <c r="GT16" s="41" t="n">
        <f aca="false">'4a - Funding Profiles'!K436</f>
        <v>0</v>
      </c>
      <c r="GU16" s="41" t="n">
        <f aca="false">'4a - Funding Profiles'!L436</f>
        <v>0</v>
      </c>
      <c r="GV16" s="41" t="n">
        <f aca="false">'4a - Funding Profiles'!M436</f>
        <v>0</v>
      </c>
      <c r="GW16" s="41" t="n">
        <f aca="false">'4a - Funding Profiles'!N436</f>
        <v>0</v>
      </c>
      <c r="GX16" s="41" t="n">
        <f aca="false">'4a - Funding Profiles'!O436</f>
        <v>0</v>
      </c>
      <c r="GY16" s="41" t="n">
        <f aca="false">'4a - Funding Profiles'!P436</f>
        <v>0</v>
      </c>
      <c r="GZ16" s="41" t="n">
        <f aca="false">'4a - Funding Profiles'!Q436</f>
        <v>0</v>
      </c>
      <c r="HA16" s="41" t="n">
        <f aca="false">'4a - Funding Profiles'!R436</f>
        <v>0</v>
      </c>
      <c r="HB16" s="41" t="n">
        <f aca="false">'4a - Funding Profiles'!S436</f>
        <v>0</v>
      </c>
      <c r="HC16" s="41" t="n">
        <f aca="false">'4a - Funding Profiles'!T436</f>
        <v>0</v>
      </c>
      <c r="HD16" s="41" t="n">
        <f aca="false">'4a - Funding Profiles'!U436</f>
        <v>0</v>
      </c>
      <c r="HE16" s="41" t="n">
        <f aca="false">'4a - Funding Profiles'!V436</f>
        <v>0</v>
      </c>
      <c r="HF16" s="41" t="n">
        <f aca="false">'4a - Funding Profiles'!W436</f>
        <v>0</v>
      </c>
      <c r="HG16" s="41" t="n">
        <f aca="false">'4a - Funding Profiles'!X436</f>
        <v>0</v>
      </c>
      <c r="HH16" s="41" t="n">
        <f aca="false">'4a - Funding Profiles'!Y436</f>
        <v>0</v>
      </c>
      <c r="HI16" s="41" t="n">
        <f aca="false">'4a - Funding Profiles'!Z436</f>
        <v>0</v>
      </c>
      <c r="HJ16" s="41" t="n">
        <f aca="false">'4a - Funding Profiles'!F437</f>
        <v>0</v>
      </c>
      <c r="HK16" s="41" t="n">
        <f aca="false">'4a - Funding Profiles'!G437</f>
        <v>0</v>
      </c>
      <c r="HL16" s="41" t="n">
        <f aca="false">'4a - Funding Profiles'!H437</f>
        <v>0</v>
      </c>
      <c r="HM16" s="41" t="n">
        <f aca="false">'4a - Funding Profiles'!I437</f>
        <v>0</v>
      </c>
      <c r="HN16" s="41" t="n">
        <f aca="false">'4a - Funding Profiles'!J437</f>
        <v>0</v>
      </c>
      <c r="HO16" s="41" t="n">
        <f aca="false">'4a - Funding Profiles'!K437</f>
        <v>0</v>
      </c>
      <c r="HP16" s="41" t="n">
        <f aca="false">'4a - Funding Profiles'!L437</f>
        <v>0</v>
      </c>
      <c r="HQ16" s="41" t="n">
        <f aca="false">'4a - Funding Profiles'!M437</f>
        <v>0</v>
      </c>
      <c r="HR16" s="41" t="n">
        <f aca="false">'4a - Funding Profiles'!N437</f>
        <v>0</v>
      </c>
      <c r="HS16" s="41" t="n">
        <f aca="false">'4a - Funding Profiles'!O437</f>
        <v>0</v>
      </c>
      <c r="HT16" s="41" t="n">
        <f aca="false">'4a - Funding Profiles'!P437</f>
        <v>0</v>
      </c>
      <c r="HU16" s="41" t="n">
        <f aca="false">'4a - Funding Profiles'!Q437</f>
        <v>0</v>
      </c>
      <c r="HV16" s="41" t="n">
        <f aca="false">'4a - Funding Profiles'!R437</f>
        <v>0</v>
      </c>
      <c r="HW16" s="41" t="n">
        <f aca="false">'4a - Funding Profiles'!S437</f>
        <v>0</v>
      </c>
      <c r="HX16" s="41" t="n">
        <f aca="false">'4a - Funding Profiles'!T437</f>
        <v>0</v>
      </c>
      <c r="HY16" s="41" t="n">
        <f aca="false">'4a - Funding Profiles'!U437</f>
        <v>0</v>
      </c>
      <c r="HZ16" s="41" t="n">
        <f aca="false">'4a - Funding Profiles'!V437</f>
        <v>0</v>
      </c>
      <c r="IA16" s="41" t="n">
        <f aca="false">'4a - Funding Profiles'!W437</f>
        <v>0</v>
      </c>
      <c r="IB16" s="41" t="n">
        <f aca="false">'4a - Funding Profiles'!X437</f>
        <v>0</v>
      </c>
      <c r="IC16" s="41" t="n">
        <f aca="false">'4a - Funding Profiles'!Y437</f>
        <v>0</v>
      </c>
      <c r="ID16" s="41" t="n">
        <f aca="false">'4a - Funding Profiles'!Z437</f>
        <v>0</v>
      </c>
      <c r="KP16" s="41" t="n">
        <f aca="false">'4a - Funding Profiles'!C442</f>
        <v>0</v>
      </c>
      <c r="KQ16" s="41" t="n">
        <f aca="false">'4a - Funding Profiles'!D442</f>
        <v>0</v>
      </c>
      <c r="KR16" s="41" t="n">
        <f aca="false">'4a - Funding Profiles'!E442</f>
        <v>0</v>
      </c>
      <c r="KS16" s="41" t="n">
        <f aca="false">'4a - Funding Profiles'!F442</f>
        <v>0</v>
      </c>
      <c r="KT16" s="41" t="n">
        <f aca="false">'4a - Funding Profiles'!G442</f>
        <v>0</v>
      </c>
      <c r="KU16" s="41" t="n">
        <f aca="false">'4a - Funding Profiles'!H442</f>
        <v>0</v>
      </c>
      <c r="KV16" s="41" t="n">
        <f aca="false">'4a - Funding Profiles'!I442</f>
        <v>0</v>
      </c>
      <c r="KW16" s="41" t="n">
        <f aca="false">'4a - Funding Profiles'!J442</f>
        <v>0</v>
      </c>
      <c r="KX16" s="41" t="n">
        <f aca="false">'4a - Funding Profiles'!K442</f>
        <v>0</v>
      </c>
      <c r="KY16" s="41" t="n">
        <f aca="false">'4a - Funding Profiles'!L442</f>
        <v>0</v>
      </c>
      <c r="KZ16" s="41" t="n">
        <f aca="false">'4a - Funding Profiles'!M442</f>
        <v>0</v>
      </c>
      <c r="LA16" s="41" t="n">
        <f aca="false">'4a - Funding Profiles'!N442</f>
        <v>0</v>
      </c>
      <c r="LB16" s="41" t="n">
        <f aca="false">'4a - Funding Profiles'!O442</f>
        <v>0</v>
      </c>
      <c r="LC16" s="41" t="n">
        <f aca="false">'4a - Funding Profiles'!P442</f>
        <v>0</v>
      </c>
      <c r="LD16" s="41" t="n">
        <f aca="false">'4a - Funding Profiles'!Q442</f>
        <v>0</v>
      </c>
      <c r="LE16" s="41" t="n">
        <f aca="false">'4a - Funding Profiles'!R442</f>
        <v>0</v>
      </c>
      <c r="LF16" s="41" t="n">
        <f aca="false">'4a - Funding Profiles'!S442</f>
        <v>0</v>
      </c>
      <c r="LG16" s="41" t="n">
        <f aca="false">'4a - Funding Profiles'!T442</f>
        <v>0</v>
      </c>
      <c r="LH16" s="41" t="n">
        <f aca="false">'4a - Funding Profiles'!U442</f>
        <v>0</v>
      </c>
      <c r="LI16" s="41" t="n">
        <f aca="false">'4a - Funding Profiles'!V442</f>
        <v>0</v>
      </c>
      <c r="LJ16" s="41" t="n">
        <f aca="false">'4a - Funding Profiles'!W442</f>
        <v>0</v>
      </c>
      <c r="LK16" s="41" t="n">
        <f aca="false">'4a - Funding Profiles'!X442</f>
        <v>0</v>
      </c>
      <c r="LL16" s="41" t="n">
        <f aca="false">'4a - Funding Profiles'!Y442</f>
        <v>0</v>
      </c>
      <c r="LM16" s="41" t="n">
        <f aca="false">'4a - Funding Profiles'!Z442</f>
        <v>0</v>
      </c>
      <c r="LN16" s="41" t="n">
        <f aca="false">'4a - Funding Profiles'!C443</f>
        <v>0</v>
      </c>
      <c r="LO16" s="41" t="n">
        <f aca="false">'4a - Funding Profiles'!D443</f>
        <v>0</v>
      </c>
      <c r="LP16" s="41" t="n">
        <f aca="false">'4a - Funding Profiles'!E443</f>
        <v>0</v>
      </c>
      <c r="LQ16" s="41" t="n">
        <f aca="false">'4a - Funding Profiles'!F443</f>
        <v>0</v>
      </c>
      <c r="LR16" s="41" t="n">
        <f aca="false">'4a - Funding Profiles'!G443</f>
        <v>0</v>
      </c>
      <c r="LS16" s="41" t="n">
        <f aca="false">'4a - Funding Profiles'!H443</f>
        <v>0</v>
      </c>
      <c r="LT16" s="41" t="n">
        <f aca="false">'4a - Funding Profiles'!I443</f>
        <v>0</v>
      </c>
      <c r="LU16" s="41" t="n">
        <f aca="false">'4a - Funding Profiles'!J443</f>
        <v>0</v>
      </c>
      <c r="LV16" s="41" t="n">
        <f aca="false">'4a - Funding Profiles'!K443</f>
        <v>0</v>
      </c>
      <c r="LW16" s="41" t="n">
        <f aca="false">'4a - Funding Profiles'!L443</f>
        <v>0</v>
      </c>
      <c r="LX16" s="41" t="n">
        <f aca="false">'4a - Funding Profiles'!M443</f>
        <v>0</v>
      </c>
      <c r="LY16" s="41" t="n">
        <f aca="false">'4a - Funding Profiles'!N443</f>
        <v>0</v>
      </c>
      <c r="LZ16" s="41" t="n">
        <f aca="false">'4a - Funding Profiles'!O443</f>
        <v>0</v>
      </c>
      <c r="MA16" s="41" t="n">
        <f aca="false">'4a - Funding Profiles'!P443</f>
        <v>0</v>
      </c>
      <c r="MB16" s="41" t="n">
        <f aca="false">'4a - Funding Profiles'!Q443</f>
        <v>0</v>
      </c>
      <c r="MC16" s="41" t="n">
        <f aca="false">'4a - Funding Profiles'!R443</f>
        <v>0</v>
      </c>
      <c r="MD16" s="41" t="n">
        <f aca="false">'4a - Funding Profiles'!S443</f>
        <v>0</v>
      </c>
      <c r="ME16" s="41" t="n">
        <f aca="false">'4a - Funding Profiles'!T443</f>
        <v>0</v>
      </c>
      <c r="MF16" s="41" t="n">
        <f aca="false">'4a - Funding Profiles'!U443</f>
        <v>0</v>
      </c>
      <c r="MG16" s="41" t="n">
        <f aca="false">'4a - Funding Profiles'!V443</f>
        <v>0</v>
      </c>
      <c r="MH16" s="41" t="n">
        <f aca="false">'4a - Funding Profiles'!W443</f>
        <v>0</v>
      </c>
      <c r="MI16" s="41" t="n">
        <f aca="false">'4a - Funding Profiles'!X443</f>
        <v>0</v>
      </c>
      <c r="MJ16" s="41" t="n">
        <f aca="false">'4a - Funding Profiles'!Y443</f>
        <v>0</v>
      </c>
      <c r="MK16" s="41" t="n">
        <f aca="false">'4a - Funding Profiles'!Z443</f>
        <v>0</v>
      </c>
      <c r="ML16" s="41" t="n">
        <f aca="false">'4a - Funding Profiles'!C444</f>
        <v>0</v>
      </c>
      <c r="MM16" s="41" t="n">
        <f aca="false">'4a - Funding Profiles'!D444</f>
        <v>0</v>
      </c>
      <c r="MN16" s="41" t="n">
        <f aca="false">'4a - Funding Profiles'!E444</f>
        <v>0</v>
      </c>
      <c r="MO16" s="41" t="n">
        <f aca="false">'4a - Funding Profiles'!F444</f>
        <v>0</v>
      </c>
      <c r="MP16" s="41" t="n">
        <f aca="false">'4a - Funding Profiles'!G444</f>
        <v>0</v>
      </c>
      <c r="MQ16" s="41" t="n">
        <f aca="false">'4a - Funding Profiles'!H444</f>
        <v>0</v>
      </c>
      <c r="MR16" s="41" t="n">
        <f aca="false">'4a - Funding Profiles'!I444</f>
        <v>0</v>
      </c>
      <c r="MS16" s="41" t="n">
        <f aca="false">'4a - Funding Profiles'!J444</f>
        <v>0</v>
      </c>
      <c r="MT16" s="41" t="n">
        <f aca="false">'4a - Funding Profiles'!K444</f>
        <v>0</v>
      </c>
      <c r="MU16" s="41" t="n">
        <f aca="false">'4a - Funding Profiles'!L444</f>
        <v>0</v>
      </c>
      <c r="MV16" s="41" t="n">
        <f aca="false">'4a - Funding Profiles'!M444</f>
        <v>0</v>
      </c>
      <c r="MW16" s="41" t="n">
        <f aca="false">'4a - Funding Profiles'!N444</f>
        <v>0</v>
      </c>
      <c r="MX16" s="41" t="n">
        <f aca="false">'4a - Funding Profiles'!O444</f>
        <v>0</v>
      </c>
      <c r="MY16" s="41" t="n">
        <f aca="false">'4a - Funding Profiles'!P444</f>
        <v>0</v>
      </c>
      <c r="MZ16" s="41" t="n">
        <f aca="false">'4a - Funding Profiles'!Q444</f>
        <v>0</v>
      </c>
      <c r="NA16" s="41" t="n">
        <f aca="false">'4a - Funding Profiles'!R444</f>
        <v>0</v>
      </c>
      <c r="NB16" s="41" t="n">
        <f aca="false">'4a - Funding Profiles'!S444</f>
        <v>0</v>
      </c>
      <c r="NC16" s="41" t="n">
        <f aca="false">'4a - Funding Profiles'!T444</f>
        <v>0</v>
      </c>
      <c r="ND16" s="41" t="n">
        <f aca="false">'4a - Funding Profiles'!U444</f>
        <v>0</v>
      </c>
      <c r="NE16" s="41" t="n">
        <f aca="false">'4a - Funding Profiles'!V444</f>
        <v>0</v>
      </c>
      <c r="NF16" s="41" t="n">
        <f aca="false">'4a - Funding Profiles'!W444</f>
        <v>0</v>
      </c>
      <c r="NG16" s="41" t="n">
        <f aca="false">'4a - Funding Profiles'!X444</f>
        <v>0</v>
      </c>
      <c r="NH16" s="41" t="n">
        <f aca="false">'4a - Funding Profiles'!Y444</f>
        <v>0</v>
      </c>
      <c r="NI16" s="41" t="n">
        <f aca="false">'4a - Funding Profiles'!Z444</f>
        <v>0</v>
      </c>
      <c r="NJ16" s="41" t="n">
        <f aca="false">'4a - Funding Profiles'!C445</f>
        <v>0</v>
      </c>
      <c r="NK16" s="41" t="n">
        <f aca="false">'4a - Funding Profiles'!D445</f>
        <v>0</v>
      </c>
      <c r="NL16" s="41" t="n">
        <f aca="false">'4a - Funding Profiles'!E445</f>
        <v>0</v>
      </c>
      <c r="NM16" s="41" t="n">
        <f aca="false">'4a - Funding Profiles'!F445</f>
        <v>0</v>
      </c>
      <c r="NN16" s="41" t="n">
        <f aca="false">'4a - Funding Profiles'!G445</f>
        <v>0</v>
      </c>
      <c r="NO16" s="41" t="n">
        <f aca="false">'4a - Funding Profiles'!H445</f>
        <v>0</v>
      </c>
      <c r="NP16" s="41" t="n">
        <f aca="false">'4a - Funding Profiles'!I445</f>
        <v>0</v>
      </c>
      <c r="NQ16" s="41" t="n">
        <f aca="false">'4a - Funding Profiles'!J445</f>
        <v>0</v>
      </c>
      <c r="NR16" s="41" t="n">
        <f aca="false">'4a - Funding Profiles'!K445</f>
        <v>0</v>
      </c>
      <c r="NS16" s="41" t="n">
        <f aca="false">'4a - Funding Profiles'!L445</f>
        <v>0</v>
      </c>
      <c r="NT16" s="41" t="n">
        <f aca="false">'4a - Funding Profiles'!M445</f>
        <v>0</v>
      </c>
      <c r="NU16" s="41" t="n">
        <f aca="false">'4a - Funding Profiles'!N445</f>
        <v>0</v>
      </c>
      <c r="NV16" s="41" t="n">
        <f aca="false">'4a - Funding Profiles'!O445</f>
        <v>0</v>
      </c>
      <c r="NW16" s="41" t="n">
        <f aca="false">'4a - Funding Profiles'!P445</f>
        <v>0</v>
      </c>
      <c r="NX16" s="41" t="n">
        <f aca="false">'4a - Funding Profiles'!Q445</f>
        <v>0</v>
      </c>
      <c r="NY16" s="41" t="n">
        <f aca="false">'4a - Funding Profiles'!R445</f>
        <v>0</v>
      </c>
      <c r="NZ16" s="41" t="n">
        <f aca="false">'4a - Funding Profiles'!S445</f>
        <v>0</v>
      </c>
      <c r="OA16" s="41" t="n">
        <f aca="false">'4a - Funding Profiles'!T445</f>
        <v>0</v>
      </c>
      <c r="OB16" s="41" t="n">
        <f aca="false">'4a - Funding Profiles'!U445</f>
        <v>0</v>
      </c>
      <c r="OC16" s="41" t="n">
        <f aca="false">'4a - Funding Profiles'!V445</f>
        <v>0</v>
      </c>
      <c r="OD16" s="41" t="n">
        <f aca="false">'4a - Funding Profiles'!W445</f>
        <v>0</v>
      </c>
      <c r="OE16" s="41" t="n">
        <f aca="false">'4a - Funding Profiles'!X445</f>
        <v>0</v>
      </c>
      <c r="OF16" s="41" t="n">
        <f aca="false">'4a - Funding Profiles'!Y445</f>
        <v>0</v>
      </c>
      <c r="OG16" s="41" t="n">
        <f aca="false">'4a - Funding Profiles'!Z445</f>
        <v>0</v>
      </c>
      <c r="OH16" s="41" t="n">
        <f aca="false">'4a - Funding Profiles'!C446</f>
        <v>0</v>
      </c>
      <c r="OI16" s="41" t="n">
        <f aca="false">'4a - Funding Profiles'!D446</f>
        <v>0</v>
      </c>
      <c r="OJ16" s="41" t="n">
        <f aca="false">'4a - Funding Profiles'!E446</f>
        <v>0</v>
      </c>
      <c r="OK16" s="41" t="n">
        <f aca="false">'4a - Funding Profiles'!F446</f>
        <v>0</v>
      </c>
      <c r="OL16" s="41" t="n">
        <f aca="false">'4a - Funding Profiles'!G446</f>
        <v>0</v>
      </c>
      <c r="OM16" s="41" t="n">
        <f aca="false">'4a - Funding Profiles'!H446</f>
        <v>0</v>
      </c>
      <c r="ON16" s="41" t="n">
        <f aca="false">'4a - Funding Profiles'!I446</f>
        <v>0</v>
      </c>
      <c r="OO16" s="41" t="n">
        <f aca="false">'4a - Funding Profiles'!J446</f>
        <v>0</v>
      </c>
      <c r="OP16" s="41" t="n">
        <f aca="false">'4a - Funding Profiles'!K446</f>
        <v>0</v>
      </c>
      <c r="OQ16" s="41" t="n">
        <f aca="false">'4a - Funding Profiles'!L446</f>
        <v>0</v>
      </c>
      <c r="OR16" s="41" t="n">
        <f aca="false">'4a - Funding Profiles'!M446</f>
        <v>0</v>
      </c>
      <c r="OS16" s="41" t="n">
        <f aca="false">'4a - Funding Profiles'!N446</f>
        <v>0</v>
      </c>
      <c r="OT16" s="41" t="n">
        <f aca="false">'4a - Funding Profiles'!O446</f>
        <v>0</v>
      </c>
      <c r="OU16" s="41" t="n">
        <f aca="false">'4a - Funding Profiles'!P446</f>
        <v>0</v>
      </c>
      <c r="OV16" s="41" t="n">
        <f aca="false">'4a - Funding Profiles'!Q446</f>
        <v>0</v>
      </c>
      <c r="OW16" s="41" t="n">
        <f aca="false">'4a - Funding Profiles'!R446</f>
        <v>0</v>
      </c>
      <c r="OX16" s="41" t="n">
        <f aca="false">'4a - Funding Profiles'!S446</f>
        <v>0</v>
      </c>
      <c r="OY16" s="41" t="n">
        <f aca="false">'4a - Funding Profiles'!T446</f>
        <v>0</v>
      </c>
      <c r="OZ16" s="41" t="n">
        <f aca="false">'4a - Funding Profiles'!U446</f>
        <v>0</v>
      </c>
      <c r="PA16" s="41" t="n">
        <f aca="false">'4a - Funding Profiles'!V446</f>
        <v>0</v>
      </c>
      <c r="PB16" s="41" t="n">
        <f aca="false">'4a - Funding Profiles'!W446</f>
        <v>0</v>
      </c>
      <c r="PC16" s="41" t="n">
        <f aca="false">'4a - Funding Profiles'!X446</f>
        <v>0</v>
      </c>
      <c r="PD16" s="41" t="n">
        <f aca="false">'4a - Funding Profiles'!Y446</f>
        <v>0</v>
      </c>
      <c r="PE16" s="41" t="n">
        <f aca="false">'4a - Funding Profiles'!Z446</f>
        <v>0</v>
      </c>
      <c r="PF16" s="41" t="n">
        <f aca="false">'4a - Funding Profiles'!F447</f>
        <v>0</v>
      </c>
      <c r="QA16" s="41" t="n">
        <f aca="false">'4a - Funding Profiles'!C451</f>
        <v>0</v>
      </c>
      <c r="QB16" s="41" t="n">
        <f aca="false">'4b - PSI'!E27</f>
        <v>0</v>
      </c>
      <c r="QC16" s="41" t="n">
        <f aca="false">'4b - PSI'!F27</f>
        <v>0</v>
      </c>
      <c r="QD16" s="41" t="n">
        <f aca="false">'4b - PSI'!G27</f>
        <v>0</v>
      </c>
      <c r="QE16" s="41" t="n">
        <f aca="false">'4b - PSI'!H27</f>
        <v>0</v>
      </c>
      <c r="QF16" s="41" t="n">
        <f aca="false">'4b - PSI'!I27</f>
        <v>0</v>
      </c>
      <c r="QG16" s="41" t="n">
        <f aca="false">'4b - PSI'!J27</f>
        <v>0</v>
      </c>
      <c r="QH16" s="41" t="str">
        <f aca="false">'5 - Project Outputs'!C549</f>
        <v>Project 15: Not Applicable</v>
      </c>
      <c r="QI16" s="41" t="str">
        <f aca="false">'5 - Project Outputs'!C556</f>
        <v># of temporary FT jobs supported</v>
      </c>
      <c r="QJ16" s="41" t="str">
        <f aca="false">'5 - Project Outputs'!D556</f>
        <v>Number</v>
      </c>
      <c r="QK16" s="41" t="n">
        <f aca="false">'5 - Project Outputs'!E556</f>
        <v>0</v>
      </c>
      <c r="QL16" s="41" t="n">
        <f aca="false">'5 - Project Outputs'!F556</f>
        <v>0</v>
      </c>
      <c r="QM16" s="41" t="n">
        <f aca="false">'5 - Project Outputs'!G556</f>
        <v>0</v>
      </c>
      <c r="QN16" s="41" t="n">
        <f aca="false">'5 - Project Outputs'!H556</f>
        <v>0</v>
      </c>
      <c r="QO16" s="41" t="n">
        <f aca="false">'5 - Project Outputs'!I556</f>
        <v>0</v>
      </c>
      <c r="QP16" s="41" t="n">
        <f aca="false">'5 - Project Outputs'!J556</f>
        <v>0</v>
      </c>
      <c r="QQ16" s="41" t="n">
        <f aca="false">'5 - Project Outputs'!K556</f>
        <v>0</v>
      </c>
      <c r="QR16" s="41" t="n">
        <f aca="false">'5 - Project Outputs'!L556</f>
        <v>0</v>
      </c>
      <c r="QS16" s="41" t="n">
        <f aca="false">'5 - Project Outputs'!M556</f>
        <v>0</v>
      </c>
      <c r="QT16" s="41" t="n">
        <f aca="false">'5 - Project Outputs'!N556</f>
        <v>0</v>
      </c>
      <c r="QU16" s="41" t="n">
        <f aca="false">'5 - Project Outputs'!O556</f>
        <v>0</v>
      </c>
      <c r="QV16" s="41" t="n">
        <f aca="false">'5 - Project Outputs'!P556</f>
        <v>0</v>
      </c>
      <c r="QW16" s="41" t="n">
        <f aca="false">'5 - Project Outputs'!Q556</f>
        <v>0</v>
      </c>
      <c r="QX16" s="41" t="n">
        <f aca="false">'5 - Project Outputs'!R556</f>
        <v>0</v>
      </c>
      <c r="QY16" s="41" t="n">
        <f aca="false">'5 - Project Outputs'!S556</f>
        <v>0</v>
      </c>
      <c r="QZ16" s="41" t="n">
        <f aca="false">'5 - Project Outputs'!T556</f>
        <v>0</v>
      </c>
      <c r="RA16" s="41" t="n">
        <f aca="false">'5 - Project Outputs'!U556</f>
        <v>0</v>
      </c>
      <c r="RB16" s="41" t="n">
        <f aca="false">'5 - Project Outputs'!V556</f>
        <v>0</v>
      </c>
      <c r="RC16" s="41" t="n">
        <f aca="false">'5 - Project Outputs'!W556</f>
        <v>0</v>
      </c>
      <c r="RD16" s="41" t="n">
        <f aca="false">'5 - Project Outputs'!X556</f>
        <v>0</v>
      </c>
      <c r="RE16" s="41" t="str">
        <f aca="false">'5 - Project Outputs'!C557</f>
        <v># of full-time equivalent (FTE) permanent jobs created through the project</v>
      </c>
      <c r="RF16" s="41" t="str">
        <f aca="false">'5 - Project Outputs'!D557</f>
        <v>Number of FTE jobs</v>
      </c>
      <c r="RG16" s="41" t="n">
        <f aca="false">'5 - Project Outputs'!E557</f>
        <v>0</v>
      </c>
      <c r="RH16" s="41" t="n">
        <f aca="false">'5 - Project Outputs'!F557</f>
        <v>0</v>
      </c>
      <c r="RI16" s="41" t="n">
        <f aca="false">'5 - Project Outputs'!G557</f>
        <v>0</v>
      </c>
      <c r="RJ16" s="41" t="n">
        <f aca="false">'5 - Project Outputs'!H557</f>
        <v>0</v>
      </c>
      <c r="RK16" s="41" t="n">
        <f aca="false">'5 - Project Outputs'!I557</f>
        <v>0</v>
      </c>
      <c r="RL16" s="41" t="n">
        <f aca="false">'5 - Project Outputs'!J557</f>
        <v>0</v>
      </c>
      <c r="RM16" s="41" t="n">
        <f aca="false">'5 - Project Outputs'!K557</f>
        <v>0</v>
      </c>
      <c r="RN16" s="41" t="n">
        <f aca="false">'5 - Project Outputs'!L557</f>
        <v>0</v>
      </c>
      <c r="RO16" s="41" t="n">
        <f aca="false">'5 - Project Outputs'!M557</f>
        <v>0</v>
      </c>
      <c r="RP16" s="41" t="n">
        <f aca="false">'5 - Project Outputs'!N557</f>
        <v>0</v>
      </c>
      <c r="RQ16" s="41" t="n">
        <f aca="false">'5 - Project Outputs'!O557</f>
        <v>0</v>
      </c>
      <c r="RR16" s="41" t="n">
        <f aca="false">'5 - Project Outputs'!P557</f>
        <v>0</v>
      </c>
      <c r="RS16" s="41" t="n">
        <f aca="false">'5 - Project Outputs'!Q557</f>
        <v>0</v>
      </c>
      <c r="RT16" s="41" t="n">
        <f aca="false">'5 - Project Outputs'!R557</f>
        <v>0</v>
      </c>
      <c r="RU16" s="41" t="n">
        <f aca="false">'5 - Project Outputs'!S557</f>
        <v>0</v>
      </c>
      <c r="RV16" s="41" t="n">
        <f aca="false">'5 - Project Outputs'!T557</f>
        <v>0</v>
      </c>
      <c r="RW16" s="41" t="n">
        <f aca="false">'5 - Project Outputs'!U557</f>
        <v>0</v>
      </c>
      <c r="RX16" s="41" t="n">
        <f aca="false">'5 - Project Outputs'!V557</f>
        <v>0</v>
      </c>
      <c r="RY16" s="41" t="n">
        <f aca="false">'5 - Project Outputs'!W557</f>
        <v>0</v>
      </c>
      <c r="RZ16" s="41" t="n">
        <f aca="false">'5 - Project Outputs'!X557</f>
        <v>0</v>
      </c>
      <c r="SA16" s="41" t="str">
        <f aca="false">'5 - Project Outputs'!C558</f>
        <v># of full-time equivalent (FTE) permanent jobs safeguarded through the project</v>
      </c>
      <c r="SB16" s="41" t="str">
        <f aca="false">'5 - Project Outputs'!D558</f>
        <v>Number of FTE jobs</v>
      </c>
      <c r="SC16" s="41" t="n">
        <f aca="false">'5 - Project Outputs'!E558</f>
        <v>0</v>
      </c>
      <c r="SD16" s="41" t="n">
        <f aca="false">'5 - Project Outputs'!F558</f>
        <v>0</v>
      </c>
      <c r="SE16" s="41" t="n">
        <f aca="false">'5 - Project Outputs'!G558</f>
        <v>0</v>
      </c>
      <c r="SF16" s="41" t="n">
        <f aca="false">'5 - Project Outputs'!H558</f>
        <v>0</v>
      </c>
      <c r="SG16" s="41" t="n">
        <f aca="false">'5 - Project Outputs'!I558</f>
        <v>0</v>
      </c>
      <c r="SH16" s="41" t="n">
        <f aca="false">'5 - Project Outputs'!J558</f>
        <v>0</v>
      </c>
      <c r="SI16" s="41" t="n">
        <f aca="false">'5 - Project Outputs'!K558</f>
        <v>0</v>
      </c>
      <c r="SJ16" s="41" t="n">
        <f aca="false">'5 - Project Outputs'!L558</f>
        <v>0</v>
      </c>
      <c r="SK16" s="41" t="n">
        <f aca="false">'5 - Project Outputs'!M558</f>
        <v>0</v>
      </c>
      <c r="SL16" s="41" t="n">
        <f aca="false">'5 - Project Outputs'!N558</f>
        <v>0</v>
      </c>
      <c r="SM16" s="41" t="n">
        <f aca="false">'5 - Project Outputs'!O558</f>
        <v>0</v>
      </c>
      <c r="SN16" s="41" t="n">
        <f aca="false">'5 - Project Outputs'!P558</f>
        <v>0</v>
      </c>
      <c r="SO16" s="41" t="n">
        <f aca="false">'5 - Project Outputs'!Q558</f>
        <v>0</v>
      </c>
      <c r="SP16" s="41" t="n">
        <f aca="false">'5 - Project Outputs'!R558</f>
        <v>0</v>
      </c>
      <c r="SQ16" s="41" t="n">
        <f aca="false">'5 - Project Outputs'!S558</f>
        <v>0</v>
      </c>
      <c r="SR16" s="41" t="n">
        <f aca="false">'5 - Project Outputs'!T558</f>
        <v>0</v>
      </c>
      <c r="SS16" s="41" t="n">
        <f aca="false">'5 - Project Outputs'!U558</f>
        <v>0</v>
      </c>
      <c r="ST16" s="41" t="n">
        <f aca="false">'5 - Project Outputs'!V558</f>
        <v>0</v>
      </c>
      <c r="SU16" s="41" t="n">
        <f aca="false">'5 - Project Outputs'!W558</f>
        <v>0</v>
      </c>
      <c r="SV16" s="41" t="n">
        <f aca="false">'5 - Project Outputs'!X558</f>
        <v>0</v>
      </c>
      <c r="SW16" s="41" t="str">
        <f aca="false">'5 - Project Outputs'!C560</f>
        <v>&lt; Select &gt;</v>
      </c>
      <c r="SX16" s="41" t="str">
        <f aca="false">'5 - Project Outputs'!D560</f>
        <v>N/A</v>
      </c>
      <c r="SY16" s="41" t="n">
        <f aca="false">'5 - Project Outputs'!E560</f>
        <v>0</v>
      </c>
      <c r="SZ16" s="41" t="n">
        <f aca="false">'5 - Project Outputs'!F560</f>
        <v>0</v>
      </c>
      <c r="TA16" s="41" t="n">
        <f aca="false">'5 - Project Outputs'!G560</f>
        <v>0</v>
      </c>
      <c r="TB16" s="41" t="n">
        <f aca="false">'5 - Project Outputs'!H560</f>
        <v>0</v>
      </c>
      <c r="TC16" s="41" t="n">
        <f aca="false">'5 - Project Outputs'!I560</f>
        <v>0</v>
      </c>
      <c r="TD16" s="41" t="n">
        <f aca="false">'5 - Project Outputs'!J560</f>
        <v>0</v>
      </c>
      <c r="TE16" s="41" t="n">
        <f aca="false">'5 - Project Outputs'!K560</f>
        <v>0</v>
      </c>
      <c r="TF16" s="41" t="n">
        <f aca="false">'5 - Project Outputs'!L560</f>
        <v>0</v>
      </c>
      <c r="TG16" s="41" t="n">
        <f aca="false">'5 - Project Outputs'!M560</f>
        <v>0</v>
      </c>
      <c r="TH16" s="41" t="n">
        <f aca="false">'5 - Project Outputs'!N560</f>
        <v>0</v>
      </c>
      <c r="TI16" s="41" t="n">
        <f aca="false">'5 - Project Outputs'!O560</f>
        <v>0</v>
      </c>
      <c r="TJ16" s="41" t="n">
        <f aca="false">'5 - Project Outputs'!P560</f>
        <v>0</v>
      </c>
      <c r="TK16" s="41" t="n">
        <f aca="false">'5 - Project Outputs'!Q560</f>
        <v>0</v>
      </c>
      <c r="TL16" s="41" t="n">
        <f aca="false">'5 - Project Outputs'!R560</f>
        <v>0</v>
      </c>
      <c r="TM16" s="41" t="n">
        <f aca="false">'5 - Project Outputs'!S560</f>
        <v>0</v>
      </c>
      <c r="TN16" s="41" t="n">
        <f aca="false">'5 - Project Outputs'!T560</f>
        <v>0</v>
      </c>
      <c r="TO16" s="41" t="n">
        <f aca="false">'5 - Project Outputs'!U560</f>
        <v>0</v>
      </c>
      <c r="TP16" s="41" t="n">
        <f aca="false">'5 - Project Outputs'!V560</f>
        <v>0</v>
      </c>
      <c r="TQ16" s="41" t="n">
        <f aca="false">'5 - Project Outputs'!W560</f>
        <v>0</v>
      </c>
      <c r="TR16" s="41" t="n">
        <f aca="false">'5 - Project Outputs'!X560</f>
        <v>0</v>
      </c>
      <c r="TS16" s="41" t="n">
        <f aca="false">'5 - Project Outputs'!Y560</f>
        <v>0</v>
      </c>
      <c r="TT16" s="41" t="str">
        <f aca="false">'5 - Project Outputs'!C561</f>
        <v>&lt; Select &gt;</v>
      </c>
      <c r="TU16" s="41" t="str">
        <f aca="false">'5 - Project Outputs'!D561</f>
        <v>N/A</v>
      </c>
      <c r="TV16" s="41" t="n">
        <f aca="false">'5 - Project Outputs'!E561</f>
        <v>0</v>
      </c>
      <c r="TW16" s="41" t="n">
        <f aca="false">'5 - Project Outputs'!F561</f>
        <v>0</v>
      </c>
      <c r="TX16" s="41" t="n">
        <f aca="false">'5 - Project Outputs'!G561</f>
        <v>0</v>
      </c>
      <c r="TY16" s="41" t="n">
        <f aca="false">'5 - Project Outputs'!H561</f>
        <v>0</v>
      </c>
      <c r="TZ16" s="41" t="n">
        <f aca="false">'5 - Project Outputs'!I561</f>
        <v>0</v>
      </c>
      <c r="UA16" s="41" t="n">
        <f aca="false">'5 - Project Outputs'!J561</f>
        <v>0</v>
      </c>
      <c r="UB16" s="41" t="n">
        <f aca="false">'5 - Project Outputs'!K561</f>
        <v>0</v>
      </c>
      <c r="UC16" s="41" t="n">
        <f aca="false">'5 - Project Outputs'!L561</f>
        <v>0</v>
      </c>
      <c r="UD16" s="41" t="n">
        <f aca="false">'5 - Project Outputs'!M561</f>
        <v>0</v>
      </c>
      <c r="UE16" s="41" t="n">
        <f aca="false">'5 - Project Outputs'!N561</f>
        <v>0</v>
      </c>
      <c r="UF16" s="41" t="n">
        <f aca="false">'5 - Project Outputs'!O561</f>
        <v>0</v>
      </c>
      <c r="UG16" s="41" t="n">
        <f aca="false">'5 - Project Outputs'!P561</f>
        <v>0</v>
      </c>
      <c r="UH16" s="41" t="n">
        <f aca="false">'5 - Project Outputs'!Q561</f>
        <v>0</v>
      </c>
      <c r="UI16" s="41" t="n">
        <f aca="false">'5 - Project Outputs'!R561</f>
        <v>0</v>
      </c>
      <c r="UJ16" s="41" t="n">
        <f aca="false">'5 - Project Outputs'!S561</f>
        <v>0</v>
      </c>
      <c r="UK16" s="41" t="n">
        <f aca="false">'5 - Project Outputs'!T561</f>
        <v>0</v>
      </c>
      <c r="UL16" s="41" t="n">
        <f aca="false">'5 - Project Outputs'!U561</f>
        <v>0</v>
      </c>
      <c r="UM16" s="41" t="n">
        <f aca="false">'5 - Project Outputs'!V561</f>
        <v>0</v>
      </c>
      <c r="UN16" s="41" t="n">
        <f aca="false">'5 - Project Outputs'!W561</f>
        <v>0</v>
      </c>
      <c r="UO16" s="41" t="n">
        <f aca="false">'5 - Project Outputs'!X561</f>
        <v>0</v>
      </c>
      <c r="UP16" s="41" t="n">
        <f aca="false">'5 - Project Outputs'!Y561</f>
        <v>0</v>
      </c>
      <c r="UQ16" s="41" t="str">
        <f aca="false">'5 - Project Outputs'!C562</f>
        <v>&lt; Select &gt;</v>
      </c>
      <c r="UR16" s="41" t="str">
        <f aca="false">'5 - Project Outputs'!D562</f>
        <v>N/A</v>
      </c>
      <c r="US16" s="41" t="n">
        <f aca="false">'5 - Project Outputs'!E562</f>
        <v>0</v>
      </c>
      <c r="UT16" s="41" t="n">
        <f aca="false">'5 - Project Outputs'!F562</f>
        <v>0</v>
      </c>
      <c r="UU16" s="41" t="n">
        <f aca="false">'5 - Project Outputs'!G562</f>
        <v>0</v>
      </c>
      <c r="UV16" s="41" t="n">
        <f aca="false">'5 - Project Outputs'!H562</f>
        <v>0</v>
      </c>
      <c r="UW16" s="41" t="n">
        <f aca="false">'5 - Project Outputs'!I562</f>
        <v>0</v>
      </c>
      <c r="UX16" s="41" t="n">
        <f aca="false">'5 - Project Outputs'!J562</f>
        <v>0</v>
      </c>
      <c r="UY16" s="41" t="n">
        <f aca="false">'5 - Project Outputs'!K562</f>
        <v>0</v>
      </c>
      <c r="UZ16" s="41" t="n">
        <f aca="false">'5 - Project Outputs'!L562</f>
        <v>0</v>
      </c>
      <c r="VA16" s="41" t="n">
        <f aca="false">'5 - Project Outputs'!M562</f>
        <v>0</v>
      </c>
      <c r="VB16" s="41" t="n">
        <f aca="false">'5 - Project Outputs'!N562</f>
        <v>0</v>
      </c>
      <c r="VC16" s="41" t="n">
        <f aca="false">'5 - Project Outputs'!O562</f>
        <v>0</v>
      </c>
      <c r="VD16" s="41" t="n">
        <f aca="false">'5 - Project Outputs'!P562</f>
        <v>0</v>
      </c>
      <c r="VE16" s="41" t="n">
        <f aca="false">'5 - Project Outputs'!Q562</f>
        <v>0</v>
      </c>
      <c r="VF16" s="41" t="n">
        <f aca="false">'5 - Project Outputs'!R562</f>
        <v>0</v>
      </c>
      <c r="VG16" s="41" t="n">
        <f aca="false">'5 - Project Outputs'!S562</f>
        <v>0</v>
      </c>
      <c r="VH16" s="41" t="n">
        <f aca="false">'5 - Project Outputs'!T562</f>
        <v>0</v>
      </c>
      <c r="VI16" s="41" t="n">
        <f aca="false">'5 - Project Outputs'!U562</f>
        <v>0</v>
      </c>
      <c r="VJ16" s="41" t="n">
        <f aca="false">'5 - Project Outputs'!V562</f>
        <v>0</v>
      </c>
      <c r="VK16" s="41" t="n">
        <f aca="false">'5 - Project Outputs'!W562</f>
        <v>0</v>
      </c>
      <c r="VL16" s="41" t="n">
        <f aca="false">'5 - Project Outputs'!X562</f>
        <v>0</v>
      </c>
      <c r="VM16" s="41" t="n">
        <f aca="false">'5 - Project Outputs'!Y562</f>
        <v>0</v>
      </c>
      <c r="VN16" s="41" t="str">
        <f aca="false">'5 - Project Outputs'!C563</f>
        <v>&lt; Select &gt;</v>
      </c>
      <c r="VO16" s="41" t="str">
        <f aca="false">'5 - Project Outputs'!D563</f>
        <v>N/A</v>
      </c>
      <c r="VP16" s="41" t="n">
        <f aca="false">'5 - Project Outputs'!E563</f>
        <v>0</v>
      </c>
      <c r="VQ16" s="41" t="n">
        <f aca="false">'5 - Project Outputs'!F563</f>
        <v>0</v>
      </c>
      <c r="VR16" s="41" t="n">
        <f aca="false">'5 - Project Outputs'!G563</f>
        <v>0</v>
      </c>
      <c r="VS16" s="41" t="n">
        <f aca="false">'5 - Project Outputs'!H563</f>
        <v>0</v>
      </c>
      <c r="VT16" s="41" t="n">
        <f aca="false">'5 - Project Outputs'!I563</f>
        <v>0</v>
      </c>
      <c r="VU16" s="41" t="n">
        <f aca="false">'5 - Project Outputs'!J563</f>
        <v>0</v>
      </c>
      <c r="VV16" s="41" t="n">
        <f aca="false">'5 - Project Outputs'!K563</f>
        <v>0</v>
      </c>
      <c r="VW16" s="41" t="n">
        <f aca="false">'5 - Project Outputs'!L563</f>
        <v>0</v>
      </c>
      <c r="VX16" s="41" t="n">
        <f aca="false">'5 - Project Outputs'!M563</f>
        <v>0</v>
      </c>
      <c r="VY16" s="41" t="n">
        <f aca="false">'5 - Project Outputs'!N563</f>
        <v>0</v>
      </c>
      <c r="VZ16" s="41" t="n">
        <f aca="false">'5 - Project Outputs'!O563</f>
        <v>0</v>
      </c>
      <c r="WA16" s="41" t="n">
        <f aca="false">'5 - Project Outputs'!P563</f>
        <v>0</v>
      </c>
      <c r="WB16" s="41" t="n">
        <f aca="false">'5 - Project Outputs'!Q563</f>
        <v>0</v>
      </c>
      <c r="WC16" s="41" t="n">
        <f aca="false">'5 - Project Outputs'!R563</f>
        <v>0</v>
      </c>
      <c r="WD16" s="41" t="n">
        <f aca="false">'5 - Project Outputs'!S563</f>
        <v>0</v>
      </c>
      <c r="WE16" s="41" t="n">
        <f aca="false">'5 - Project Outputs'!T563</f>
        <v>0</v>
      </c>
      <c r="WF16" s="41" t="n">
        <f aca="false">'5 - Project Outputs'!U563</f>
        <v>0</v>
      </c>
      <c r="WG16" s="41" t="n">
        <f aca="false">'5 - Project Outputs'!V563</f>
        <v>0</v>
      </c>
      <c r="WH16" s="41" t="n">
        <f aca="false">'5 - Project Outputs'!W563</f>
        <v>0</v>
      </c>
      <c r="WI16" s="41" t="n">
        <f aca="false">'5 - Project Outputs'!X563</f>
        <v>0</v>
      </c>
      <c r="WJ16" s="41" t="n">
        <f aca="false">'5 - Project Outputs'!Y563</f>
        <v>0</v>
      </c>
      <c r="WK16" s="41" t="str">
        <f aca="false">'5 - Project Outputs'!C564</f>
        <v>&lt; Select &gt;</v>
      </c>
      <c r="WL16" s="41" t="str">
        <f aca="false">'5 - Project Outputs'!D564</f>
        <v>N/A</v>
      </c>
      <c r="WM16" s="41" t="n">
        <f aca="false">'5 - Project Outputs'!E564</f>
        <v>0</v>
      </c>
      <c r="WN16" s="41" t="n">
        <f aca="false">'5 - Project Outputs'!F564</f>
        <v>0</v>
      </c>
      <c r="WO16" s="41" t="n">
        <f aca="false">'5 - Project Outputs'!G564</f>
        <v>0</v>
      </c>
      <c r="WP16" s="41" t="n">
        <f aca="false">'5 - Project Outputs'!H564</f>
        <v>0</v>
      </c>
      <c r="WQ16" s="41" t="n">
        <f aca="false">'5 - Project Outputs'!I564</f>
        <v>0</v>
      </c>
      <c r="WR16" s="41" t="n">
        <f aca="false">'5 - Project Outputs'!J564</f>
        <v>0</v>
      </c>
      <c r="WS16" s="41" t="n">
        <f aca="false">'5 - Project Outputs'!K564</f>
        <v>0</v>
      </c>
      <c r="WT16" s="41" t="n">
        <f aca="false">'5 - Project Outputs'!L564</f>
        <v>0</v>
      </c>
      <c r="WU16" s="41" t="n">
        <f aca="false">'5 - Project Outputs'!M564</f>
        <v>0</v>
      </c>
      <c r="WV16" s="41" t="n">
        <f aca="false">'5 - Project Outputs'!N564</f>
        <v>0</v>
      </c>
      <c r="WW16" s="41" t="n">
        <f aca="false">'5 - Project Outputs'!O564</f>
        <v>0</v>
      </c>
      <c r="WX16" s="41" t="n">
        <f aca="false">'5 - Project Outputs'!P564</f>
        <v>0</v>
      </c>
      <c r="WY16" s="41" t="n">
        <f aca="false">'5 - Project Outputs'!Q564</f>
        <v>0</v>
      </c>
      <c r="WZ16" s="41" t="n">
        <f aca="false">'5 - Project Outputs'!R564</f>
        <v>0</v>
      </c>
      <c r="XA16" s="41" t="n">
        <f aca="false">'5 - Project Outputs'!S564</f>
        <v>0</v>
      </c>
      <c r="XB16" s="41" t="n">
        <f aca="false">'5 - Project Outputs'!T564</f>
        <v>0</v>
      </c>
      <c r="XC16" s="41" t="n">
        <f aca="false">'5 - Project Outputs'!U564</f>
        <v>0</v>
      </c>
      <c r="XD16" s="41" t="n">
        <f aca="false">'5 - Project Outputs'!V564</f>
        <v>0</v>
      </c>
      <c r="XE16" s="41" t="n">
        <f aca="false">'5 - Project Outputs'!W564</f>
        <v>0</v>
      </c>
      <c r="XF16" s="41" t="n">
        <f aca="false">'5 - Project Outputs'!X564</f>
        <v>0</v>
      </c>
      <c r="XG16" s="41" t="n">
        <f aca="false">'5 - Project Outputs'!Y564</f>
        <v>0</v>
      </c>
      <c r="XH16" s="41" t="str">
        <f aca="false">'5 - Project Outputs'!C565</f>
        <v>&lt; Select &gt;</v>
      </c>
      <c r="XI16" s="41" t="str">
        <f aca="false">'5 - Project Outputs'!D565</f>
        <v>N/A</v>
      </c>
      <c r="XJ16" s="41" t="n">
        <f aca="false">'5 - Project Outputs'!E565</f>
        <v>0</v>
      </c>
      <c r="XK16" s="41" t="n">
        <f aca="false">'5 - Project Outputs'!F565</f>
        <v>0</v>
      </c>
      <c r="XL16" s="41" t="n">
        <f aca="false">'5 - Project Outputs'!G565</f>
        <v>0</v>
      </c>
      <c r="XM16" s="41" t="n">
        <f aca="false">'5 - Project Outputs'!H565</f>
        <v>0</v>
      </c>
      <c r="XN16" s="41" t="n">
        <f aca="false">'5 - Project Outputs'!I565</f>
        <v>0</v>
      </c>
      <c r="XO16" s="41" t="n">
        <f aca="false">'5 - Project Outputs'!J565</f>
        <v>0</v>
      </c>
      <c r="XP16" s="41" t="n">
        <f aca="false">'5 - Project Outputs'!K565</f>
        <v>0</v>
      </c>
      <c r="XQ16" s="41" t="n">
        <f aca="false">'5 - Project Outputs'!L565</f>
        <v>0</v>
      </c>
      <c r="XR16" s="41" t="n">
        <f aca="false">'5 - Project Outputs'!M565</f>
        <v>0</v>
      </c>
      <c r="XS16" s="41" t="n">
        <f aca="false">'5 - Project Outputs'!N565</f>
        <v>0</v>
      </c>
      <c r="XT16" s="41" t="n">
        <f aca="false">'5 - Project Outputs'!O565</f>
        <v>0</v>
      </c>
      <c r="XU16" s="41" t="n">
        <f aca="false">'5 - Project Outputs'!P565</f>
        <v>0</v>
      </c>
      <c r="XV16" s="41" t="n">
        <f aca="false">'5 - Project Outputs'!Q565</f>
        <v>0</v>
      </c>
      <c r="XW16" s="41" t="n">
        <f aca="false">'5 - Project Outputs'!R565</f>
        <v>0</v>
      </c>
      <c r="XX16" s="41" t="n">
        <f aca="false">'5 - Project Outputs'!S565</f>
        <v>0</v>
      </c>
      <c r="XY16" s="41" t="n">
        <f aca="false">'5 - Project Outputs'!T565</f>
        <v>0</v>
      </c>
      <c r="XZ16" s="41" t="n">
        <f aca="false">'5 - Project Outputs'!U565</f>
        <v>0</v>
      </c>
      <c r="YA16" s="41" t="n">
        <f aca="false">'5 - Project Outputs'!V565</f>
        <v>0</v>
      </c>
      <c r="YB16" s="41" t="n">
        <f aca="false">'5 - Project Outputs'!W565</f>
        <v>0</v>
      </c>
      <c r="YC16" s="41" t="n">
        <f aca="false">'5 - Project Outputs'!X565</f>
        <v>0</v>
      </c>
      <c r="YD16" s="41" t="n">
        <f aca="false">'5 - Project Outputs'!Y565</f>
        <v>0</v>
      </c>
      <c r="YE16" s="41" t="str">
        <f aca="false">'5 - Project Outputs'!C566</f>
        <v>&lt; Select &gt;</v>
      </c>
      <c r="YF16" s="41" t="str">
        <f aca="false">'5 - Project Outputs'!D566</f>
        <v>N/A</v>
      </c>
      <c r="YG16" s="41" t="n">
        <f aca="false">'5 - Project Outputs'!E566</f>
        <v>0</v>
      </c>
      <c r="YH16" s="41" t="n">
        <f aca="false">'5 - Project Outputs'!F566</f>
        <v>0</v>
      </c>
      <c r="YI16" s="41" t="n">
        <f aca="false">'5 - Project Outputs'!G566</f>
        <v>0</v>
      </c>
      <c r="YJ16" s="41" t="n">
        <f aca="false">'5 - Project Outputs'!H566</f>
        <v>0</v>
      </c>
      <c r="YK16" s="41" t="n">
        <f aca="false">'5 - Project Outputs'!I566</f>
        <v>0</v>
      </c>
      <c r="YL16" s="41" t="n">
        <f aca="false">'5 - Project Outputs'!J566</f>
        <v>0</v>
      </c>
      <c r="YM16" s="41" t="n">
        <f aca="false">'5 - Project Outputs'!K566</f>
        <v>0</v>
      </c>
      <c r="YN16" s="41" t="n">
        <f aca="false">'5 - Project Outputs'!L566</f>
        <v>0</v>
      </c>
      <c r="YO16" s="41" t="n">
        <f aca="false">'5 - Project Outputs'!M566</f>
        <v>0</v>
      </c>
      <c r="YP16" s="41" t="n">
        <f aca="false">'5 - Project Outputs'!N566</f>
        <v>0</v>
      </c>
      <c r="YQ16" s="41" t="n">
        <f aca="false">'5 - Project Outputs'!O566</f>
        <v>0</v>
      </c>
      <c r="YR16" s="41" t="n">
        <f aca="false">'5 - Project Outputs'!P566</f>
        <v>0</v>
      </c>
      <c r="YS16" s="41" t="n">
        <f aca="false">'5 - Project Outputs'!Q566</f>
        <v>0</v>
      </c>
      <c r="YT16" s="41" t="n">
        <f aca="false">'5 - Project Outputs'!R566</f>
        <v>0</v>
      </c>
      <c r="YU16" s="41" t="n">
        <f aca="false">'5 - Project Outputs'!S566</f>
        <v>0</v>
      </c>
      <c r="YV16" s="41" t="n">
        <f aca="false">'5 - Project Outputs'!T566</f>
        <v>0</v>
      </c>
      <c r="YW16" s="41" t="n">
        <f aca="false">'5 - Project Outputs'!U566</f>
        <v>0</v>
      </c>
      <c r="YX16" s="41" t="n">
        <f aca="false">'5 - Project Outputs'!V566</f>
        <v>0</v>
      </c>
      <c r="YY16" s="41" t="n">
        <f aca="false">'5 - Project Outputs'!W566</f>
        <v>0</v>
      </c>
      <c r="YZ16" s="41" t="n">
        <f aca="false">'5 - Project Outputs'!X566</f>
        <v>0</v>
      </c>
      <c r="ZA16" s="41" t="n">
        <f aca="false">'5 - Project Outputs'!Y566</f>
        <v>0</v>
      </c>
      <c r="ZB16" s="41" t="str">
        <f aca="false">'5 - Project Outputs'!C567</f>
        <v>&lt; Select &gt;</v>
      </c>
      <c r="ZC16" s="41" t="str">
        <f aca="false">'5 - Project Outputs'!D567</f>
        <v>N/A</v>
      </c>
      <c r="ZD16" s="41" t="n">
        <f aca="false">'5 - Project Outputs'!E567</f>
        <v>0</v>
      </c>
      <c r="ZE16" s="41" t="n">
        <f aca="false">'5 - Project Outputs'!F567</f>
        <v>0</v>
      </c>
      <c r="ZF16" s="41" t="n">
        <f aca="false">'5 - Project Outputs'!G567</f>
        <v>0</v>
      </c>
      <c r="ZG16" s="41" t="n">
        <f aca="false">'5 - Project Outputs'!H567</f>
        <v>0</v>
      </c>
      <c r="ZH16" s="41" t="n">
        <f aca="false">'5 - Project Outputs'!I567</f>
        <v>0</v>
      </c>
      <c r="ZI16" s="41" t="n">
        <f aca="false">'5 - Project Outputs'!J567</f>
        <v>0</v>
      </c>
      <c r="ZJ16" s="41" t="n">
        <f aca="false">'5 - Project Outputs'!K567</f>
        <v>0</v>
      </c>
      <c r="ZK16" s="41" t="n">
        <f aca="false">'5 - Project Outputs'!L567</f>
        <v>0</v>
      </c>
      <c r="ZL16" s="41" t="n">
        <f aca="false">'5 - Project Outputs'!M567</f>
        <v>0</v>
      </c>
      <c r="ZM16" s="41" t="n">
        <f aca="false">'5 - Project Outputs'!N567</f>
        <v>0</v>
      </c>
      <c r="ZN16" s="41" t="n">
        <f aca="false">'5 - Project Outputs'!O567</f>
        <v>0</v>
      </c>
      <c r="ZO16" s="41" t="n">
        <f aca="false">'5 - Project Outputs'!P567</f>
        <v>0</v>
      </c>
      <c r="ZP16" s="41" t="n">
        <f aca="false">'5 - Project Outputs'!Q567</f>
        <v>0</v>
      </c>
      <c r="ZQ16" s="41" t="n">
        <f aca="false">'5 - Project Outputs'!R567</f>
        <v>0</v>
      </c>
      <c r="ZR16" s="41" t="n">
        <f aca="false">'5 - Project Outputs'!S567</f>
        <v>0</v>
      </c>
      <c r="ZS16" s="41" t="n">
        <f aca="false">'5 - Project Outputs'!T567</f>
        <v>0</v>
      </c>
      <c r="ZT16" s="41" t="n">
        <f aca="false">'5 - Project Outputs'!U567</f>
        <v>0</v>
      </c>
      <c r="ZU16" s="41" t="n">
        <f aca="false">'5 - Project Outputs'!V567</f>
        <v>0</v>
      </c>
      <c r="ZV16" s="41" t="n">
        <f aca="false">'5 - Project Outputs'!W567</f>
        <v>0</v>
      </c>
      <c r="ZW16" s="41" t="n">
        <f aca="false">'5 - Project Outputs'!X567</f>
        <v>0</v>
      </c>
      <c r="ZX16" s="41" t="n">
        <f aca="false">'5 - Project Outputs'!Y567</f>
        <v>0</v>
      </c>
      <c r="ZY16" s="41" t="str">
        <f aca="false">'5 - Project Outputs'!C568</f>
        <v>&lt; Select &gt;</v>
      </c>
      <c r="ZZ16" s="41" t="str">
        <f aca="false">'5 - Project Outputs'!D568</f>
        <v>N/A</v>
      </c>
      <c r="AAA16" s="41" t="n">
        <f aca="false">'5 - Project Outputs'!E568</f>
        <v>0</v>
      </c>
      <c r="AAB16" s="41" t="n">
        <f aca="false">'5 - Project Outputs'!F568</f>
        <v>0</v>
      </c>
      <c r="AAC16" s="41" t="n">
        <f aca="false">'5 - Project Outputs'!G568</f>
        <v>0</v>
      </c>
      <c r="AAD16" s="41" t="n">
        <f aca="false">'5 - Project Outputs'!H568</f>
        <v>0</v>
      </c>
      <c r="AAE16" s="41" t="n">
        <f aca="false">'5 - Project Outputs'!I568</f>
        <v>0</v>
      </c>
      <c r="AAF16" s="41" t="n">
        <f aca="false">'5 - Project Outputs'!J568</f>
        <v>0</v>
      </c>
      <c r="AAG16" s="41" t="n">
        <f aca="false">'5 - Project Outputs'!K568</f>
        <v>0</v>
      </c>
      <c r="AAH16" s="41" t="n">
        <f aca="false">'5 - Project Outputs'!L568</f>
        <v>0</v>
      </c>
      <c r="AAI16" s="41" t="n">
        <f aca="false">'5 - Project Outputs'!M568</f>
        <v>0</v>
      </c>
      <c r="AAJ16" s="41" t="n">
        <f aca="false">'5 - Project Outputs'!N568</f>
        <v>0</v>
      </c>
      <c r="AAK16" s="41" t="n">
        <f aca="false">'5 - Project Outputs'!O568</f>
        <v>0</v>
      </c>
      <c r="AAL16" s="41" t="n">
        <f aca="false">'5 - Project Outputs'!P568</f>
        <v>0</v>
      </c>
      <c r="AAM16" s="41" t="n">
        <f aca="false">'5 - Project Outputs'!Q568</f>
        <v>0</v>
      </c>
      <c r="AAN16" s="41" t="n">
        <f aca="false">'5 - Project Outputs'!R568</f>
        <v>0</v>
      </c>
      <c r="AAO16" s="41" t="n">
        <f aca="false">'5 - Project Outputs'!S568</f>
        <v>0</v>
      </c>
      <c r="AAP16" s="41" t="n">
        <f aca="false">'5 - Project Outputs'!T568</f>
        <v>0</v>
      </c>
      <c r="AAQ16" s="41" t="n">
        <f aca="false">'5 - Project Outputs'!U568</f>
        <v>0</v>
      </c>
      <c r="AAR16" s="41" t="n">
        <f aca="false">'5 - Project Outputs'!V568</f>
        <v>0</v>
      </c>
      <c r="AAS16" s="41" t="n">
        <f aca="false">'5 - Project Outputs'!W568</f>
        <v>0</v>
      </c>
      <c r="AAT16" s="41" t="n">
        <f aca="false">'5 - Project Outputs'!X568</f>
        <v>0</v>
      </c>
      <c r="AAU16" s="41" t="n">
        <f aca="false">'5 - Project Outputs'!Y568</f>
        <v>0</v>
      </c>
      <c r="AAV16" s="41" t="str">
        <f aca="false">'5 - Project Outputs'!C569</f>
        <v>&lt; Select &gt;</v>
      </c>
      <c r="AAW16" s="41" t="str">
        <f aca="false">'5 - Project Outputs'!D569</f>
        <v>N/A</v>
      </c>
      <c r="AAX16" s="41" t="n">
        <f aca="false">'5 - Project Outputs'!E569</f>
        <v>0</v>
      </c>
      <c r="AAY16" s="41" t="n">
        <f aca="false">'5 - Project Outputs'!F569</f>
        <v>0</v>
      </c>
      <c r="AAZ16" s="41" t="n">
        <f aca="false">'5 - Project Outputs'!G569</f>
        <v>0</v>
      </c>
      <c r="ABA16" s="41" t="n">
        <f aca="false">'5 - Project Outputs'!H569</f>
        <v>0</v>
      </c>
      <c r="ABB16" s="41" t="n">
        <f aca="false">'5 - Project Outputs'!I569</f>
        <v>0</v>
      </c>
      <c r="ABC16" s="41" t="n">
        <f aca="false">'5 - Project Outputs'!J569</f>
        <v>0</v>
      </c>
      <c r="ABD16" s="41" t="n">
        <f aca="false">'5 - Project Outputs'!K569</f>
        <v>0</v>
      </c>
      <c r="ABE16" s="41" t="n">
        <f aca="false">'5 - Project Outputs'!L569</f>
        <v>0</v>
      </c>
      <c r="ABF16" s="41" t="n">
        <f aca="false">'5 - Project Outputs'!M569</f>
        <v>0</v>
      </c>
      <c r="ABG16" s="41" t="n">
        <f aca="false">'5 - Project Outputs'!N569</f>
        <v>0</v>
      </c>
      <c r="ABH16" s="41" t="n">
        <f aca="false">'5 - Project Outputs'!O569</f>
        <v>0</v>
      </c>
      <c r="ABI16" s="41" t="n">
        <f aca="false">'5 - Project Outputs'!P569</f>
        <v>0</v>
      </c>
      <c r="ABJ16" s="41" t="n">
        <f aca="false">'5 - Project Outputs'!Q569</f>
        <v>0</v>
      </c>
      <c r="ABK16" s="41" t="n">
        <f aca="false">'5 - Project Outputs'!R569</f>
        <v>0</v>
      </c>
      <c r="ABL16" s="41" t="n">
        <f aca="false">'5 - Project Outputs'!S569</f>
        <v>0</v>
      </c>
      <c r="ABM16" s="41" t="n">
        <f aca="false">'5 - Project Outputs'!T569</f>
        <v>0</v>
      </c>
      <c r="ABN16" s="41" t="n">
        <f aca="false">'5 - Project Outputs'!U569</f>
        <v>0</v>
      </c>
      <c r="ABO16" s="41" t="n">
        <f aca="false">'5 - Project Outputs'!V569</f>
        <v>0</v>
      </c>
      <c r="ABP16" s="41" t="n">
        <f aca="false">'5 - Project Outputs'!W569</f>
        <v>0</v>
      </c>
      <c r="ABQ16" s="41" t="n">
        <f aca="false">'5 - Project Outputs'!X569</f>
        <v>0</v>
      </c>
      <c r="ABR16" s="41" t="n">
        <f aca="false">'5 - Project Outputs'!Y569</f>
        <v>0</v>
      </c>
      <c r="ABS16" s="41" t="str">
        <f aca="false">'5 - Project Outputs'!C570</f>
        <v>&lt; Select &gt;</v>
      </c>
      <c r="ABT16" s="41" t="str">
        <f aca="false">'5 - Project Outputs'!D570</f>
        <v>N/A</v>
      </c>
      <c r="ABU16" s="41" t="n">
        <f aca="false">'5 - Project Outputs'!E570</f>
        <v>0</v>
      </c>
      <c r="ABV16" s="41" t="n">
        <f aca="false">'5 - Project Outputs'!F570</f>
        <v>0</v>
      </c>
      <c r="ABW16" s="41" t="n">
        <f aca="false">'5 - Project Outputs'!G570</f>
        <v>0</v>
      </c>
      <c r="ABX16" s="41" t="n">
        <f aca="false">'5 - Project Outputs'!H570</f>
        <v>0</v>
      </c>
      <c r="ABY16" s="41" t="n">
        <f aca="false">'5 - Project Outputs'!I570</f>
        <v>0</v>
      </c>
      <c r="ABZ16" s="41" t="n">
        <f aca="false">'5 - Project Outputs'!J570</f>
        <v>0</v>
      </c>
      <c r="ACA16" s="41" t="n">
        <f aca="false">'5 - Project Outputs'!K570</f>
        <v>0</v>
      </c>
      <c r="ACB16" s="41" t="n">
        <f aca="false">'5 - Project Outputs'!L570</f>
        <v>0</v>
      </c>
      <c r="ACC16" s="41" t="n">
        <f aca="false">'5 - Project Outputs'!M570</f>
        <v>0</v>
      </c>
      <c r="ACD16" s="41" t="n">
        <f aca="false">'5 - Project Outputs'!N570</f>
        <v>0</v>
      </c>
      <c r="ACE16" s="41" t="n">
        <f aca="false">'5 - Project Outputs'!O570</f>
        <v>0</v>
      </c>
      <c r="ACF16" s="41" t="n">
        <f aca="false">'5 - Project Outputs'!P570</f>
        <v>0</v>
      </c>
      <c r="ACG16" s="41" t="n">
        <f aca="false">'5 - Project Outputs'!Q570</f>
        <v>0</v>
      </c>
      <c r="ACH16" s="41" t="n">
        <f aca="false">'5 - Project Outputs'!R570</f>
        <v>0</v>
      </c>
      <c r="ACI16" s="41" t="n">
        <f aca="false">'5 - Project Outputs'!S570</f>
        <v>0</v>
      </c>
      <c r="ACJ16" s="41" t="n">
        <f aca="false">'5 - Project Outputs'!T570</f>
        <v>0</v>
      </c>
      <c r="ACK16" s="41" t="n">
        <f aca="false">'5 - Project Outputs'!U570</f>
        <v>0</v>
      </c>
      <c r="ACL16" s="41" t="n">
        <f aca="false">'5 - Project Outputs'!V570</f>
        <v>0</v>
      </c>
      <c r="ACM16" s="41" t="n">
        <f aca="false">'5 - Project Outputs'!W570</f>
        <v>0</v>
      </c>
      <c r="ACN16" s="41" t="n">
        <f aca="false">'5 - Project Outputs'!X570</f>
        <v>0</v>
      </c>
      <c r="ACO16" s="41" t="n">
        <f aca="false">'5 - Project Outputs'!Y570</f>
        <v>0</v>
      </c>
      <c r="ACP16" s="41" t="str">
        <f aca="false">'5 - Project Outputs'!C571</f>
        <v>&lt; Select &gt;</v>
      </c>
      <c r="ACQ16" s="41" t="str">
        <f aca="false">'5 - Project Outputs'!D571</f>
        <v>N/A</v>
      </c>
      <c r="ACR16" s="41" t="n">
        <f aca="false">'5 - Project Outputs'!E571</f>
        <v>0</v>
      </c>
      <c r="ACS16" s="41" t="n">
        <f aca="false">'5 - Project Outputs'!F571</f>
        <v>0</v>
      </c>
      <c r="ACT16" s="41" t="n">
        <f aca="false">'5 - Project Outputs'!G571</f>
        <v>0</v>
      </c>
      <c r="ACU16" s="41" t="n">
        <f aca="false">'5 - Project Outputs'!H571</f>
        <v>0</v>
      </c>
      <c r="ACV16" s="41" t="n">
        <f aca="false">'5 - Project Outputs'!I571</f>
        <v>0</v>
      </c>
      <c r="ACW16" s="41" t="n">
        <f aca="false">'5 - Project Outputs'!J571</f>
        <v>0</v>
      </c>
      <c r="ACX16" s="41" t="n">
        <f aca="false">'5 - Project Outputs'!K571</f>
        <v>0</v>
      </c>
      <c r="ACY16" s="41" t="n">
        <f aca="false">'5 - Project Outputs'!L571</f>
        <v>0</v>
      </c>
      <c r="ACZ16" s="41" t="n">
        <f aca="false">'5 - Project Outputs'!M571</f>
        <v>0</v>
      </c>
      <c r="ADA16" s="41" t="n">
        <f aca="false">'5 - Project Outputs'!N571</f>
        <v>0</v>
      </c>
      <c r="ADB16" s="41" t="n">
        <f aca="false">'5 - Project Outputs'!O571</f>
        <v>0</v>
      </c>
      <c r="ADC16" s="41" t="n">
        <f aca="false">'5 - Project Outputs'!P571</f>
        <v>0</v>
      </c>
      <c r="ADD16" s="41" t="n">
        <f aca="false">'5 - Project Outputs'!Q571</f>
        <v>0</v>
      </c>
      <c r="ADE16" s="41" t="n">
        <f aca="false">'5 - Project Outputs'!R571</f>
        <v>0</v>
      </c>
      <c r="ADF16" s="41" t="n">
        <f aca="false">'5 - Project Outputs'!S571</f>
        <v>0</v>
      </c>
      <c r="ADG16" s="41" t="n">
        <f aca="false">'5 - Project Outputs'!T571</f>
        <v>0</v>
      </c>
      <c r="ADH16" s="41" t="n">
        <f aca="false">'5 - Project Outputs'!U571</f>
        <v>0</v>
      </c>
      <c r="ADI16" s="41" t="n">
        <f aca="false">'5 - Project Outputs'!V571</f>
        <v>0</v>
      </c>
      <c r="ADJ16" s="41" t="n">
        <f aca="false">'5 - Project Outputs'!W571</f>
        <v>0</v>
      </c>
      <c r="ADK16" s="41" t="n">
        <f aca="false">'5 - Project Outputs'!X571</f>
        <v>0</v>
      </c>
      <c r="ADL16" s="41" t="n">
        <f aca="false">'5 - Project Outputs'!Y571</f>
        <v>0</v>
      </c>
      <c r="ADM16" s="41" t="str">
        <f aca="false">'5 - Project Outputs'!C572</f>
        <v>&lt; Select &gt;</v>
      </c>
      <c r="ADN16" s="41" t="str">
        <f aca="false">'5 - Project Outputs'!D572</f>
        <v>N/A</v>
      </c>
      <c r="ADO16" s="41" t="n">
        <f aca="false">'5 - Project Outputs'!E572</f>
        <v>0</v>
      </c>
      <c r="ADP16" s="41" t="n">
        <f aca="false">'5 - Project Outputs'!F572</f>
        <v>0</v>
      </c>
      <c r="ADQ16" s="41" t="n">
        <f aca="false">'5 - Project Outputs'!G572</f>
        <v>0</v>
      </c>
      <c r="ADR16" s="41" t="n">
        <f aca="false">'5 - Project Outputs'!H572</f>
        <v>0</v>
      </c>
      <c r="ADS16" s="41" t="n">
        <f aca="false">'5 - Project Outputs'!I572</f>
        <v>0</v>
      </c>
      <c r="ADT16" s="41" t="n">
        <f aca="false">'5 - Project Outputs'!J572</f>
        <v>0</v>
      </c>
      <c r="ADU16" s="41" t="n">
        <f aca="false">'5 - Project Outputs'!K572</f>
        <v>0</v>
      </c>
      <c r="ADV16" s="41" t="n">
        <f aca="false">'5 - Project Outputs'!L572</f>
        <v>0</v>
      </c>
      <c r="ADW16" s="41" t="n">
        <f aca="false">'5 - Project Outputs'!M572</f>
        <v>0</v>
      </c>
      <c r="ADX16" s="41" t="n">
        <f aca="false">'5 - Project Outputs'!N572</f>
        <v>0</v>
      </c>
      <c r="ADY16" s="41" t="n">
        <f aca="false">'5 - Project Outputs'!O572</f>
        <v>0</v>
      </c>
      <c r="ADZ16" s="41" t="n">
        <f aca="false">'5 - Project Outputs'!P572</f>
        <v>0</v>
      </c>
      <c r="AEA16" s="41" t="n">
        <f aca="false">'5 - Project Outputs'!Q572</f>
        <v>0</v>
      </c>
      <c r="AEB16" s="41" t="n">
        <f aca="false">'5 - Project Outputs'!R572</f>
        <v>0</v>
      </c>
      <c r="AEC16" s="41" t="n">
        <f aca="false">'5 - Project Outputs'!S572</f>
        <v>0</v>
      </c>
      <c r="AED16" s="41" t="n">
        <f aca="false">'5 - Project Outputs'!T572</f>
        <v>0</v>
      </c>
      <c r="AEE16" s="41" t="n">
        <f aca="false">'5 - Project Outputs'!U572</f>
        <v>0</v>
      </c>
      <c r="AEF16" s="41" t="n">
        <f aca="false">'5 - Project Outputs'!V572</f>
        <v>0</v>
      </c>
      <c r="AEG16" s="41" t="n">
        <f aca="false">'5 - Project Outputs'!W572</f>
        <v>0</v>
      </c>
      <c r="AEH16" s="41" t="n">
        <f aca="false">'5 - Project Outputs'!X572</f>
        <v>0</v>
      </c>
      <c r="AEI16" s="41" t="n">
        <f aca="false">'5 - Project Outputs'!Y572</f>
        <v>0</v>
      </c>
      <c r="AEJ16" s="41" t="str">
        <f aca="false">'5 - Project Outputs'!C573</f>
        <v>&lt; Select &gt;</v>
      </c>
      <c r="AEK16" s="41" t="str">
        <f aca="false">'5 - Project Outputs'!D573</f>
        <v>N/A</v>
      </c>
      <c r="AEL16" s="41" t="n">
        <f aca="false">'5 - Project Outputs'!E573</f>
        <v>0</v>
      </c>
      <c r="AEM16" s="41" t="n">
        <f aca="false">'5 - Project Outputs'!F573</f>
        <v>0</v>
      </c>
      <c r="AEN16" s="41" t="n">
        <f aca="false">'5 - Project Outputs'!G573</f>
        <v>0</v>
      </c>
      <c r="AEO16" s="41" t="n">
        <f aca="false">'5 - Project Outputs'!H573</f>
        <v>0</v>
      </c>
      <c r="AEP16" s="41" t="n">
        <f aca="false">'5 - Project Outputs'!I573</f>
        <v>0</v>
      </c>
      <c r="AEQ16" s="41" t="n">
        <f aca="false">'5 - Project Outputs'!J573</f>
        <v>0</v>
      </c>
      <c r="AER16" s="41" t="n">
        <f aca="false">'5 - Project Outputs'!K573</f>
        <v>0</v>
      </c>
      <c r="AES16" s="41" t="n">
        <f aca="false">'5 - Project Outputs'!L573</f>
        <v>0</v>
      </c>
      <c r="AET16" s="41" t="n">
        <f aca="false">'5 - Project Outputs'!M573</f>
        <v>0</v>
      </c>
      <c r="AEU16" s="41" t="n">
        <f aca="false">'5 - Project Outputs'!N573</f>
        <v>0</v>
      </c>
      <c r="AEV16" s="41" t="n">
        <f aca="false">'5 - Project Outputs'!O573</f>
        <v>0</v>
      </c>
      <c r="AEW16" s="41" t="n">
        <f aca="false">'5 - Project Outputs'!P573</f>
        <v>0</v>
      </c>
      <c r="AEX16" s="41" t="n">
        <f aca="false">'5 - Project Outputs'!Q573</f>
        <v>0</v>
      </c>
      <c r="AEY16" s="41" t="n">
        <f aca="false">'5 - Project Outputs'!R573</f>
        <v>0</v>
      </c>
      <c r="AEZ16" s="41" t="n">
        <f aca="false">'5 - Project Outputs'!S573</f>
        <v>0</v>
      </c>
      <c r="AFA16" s="41" t="n">
        <f aca="false">'5 - Project Outputs'!T573</f>
        <v>0</v>
      </c>
      <c r="AFB16" s="41" t="n">
        <f aca="false">'5 - Project Outputs'!U573</f>
        <v>0</v>
      </c>
      <c r="AFC16" s="41" t="n">
        <f aca="false">'5 - Project Outputs'!V573</f>
        <v>0</v>
      </c>
      <c r="AFD16" s="41" t="n">
        <f aca="false">'5 - Project Outputs'!W573</f>
        <v>0</v>
      </c>
      <c r="AFE16" s="41" t="n">
        <f aca="false">'5 - Project Outputs'!X573</f>
        <v>0</v>
      </c>
      <c r="AFF16" s="41" t="n">
        <f aca="false">'5 - Project Outputs'!Y573</f>
        <v>0</v>
      </c>
      <c r="AFG16" s="41" t="str">
        <f aca="false">'5 - Project Outputs'!C574</f>
        <v>&lt; Select &gt;</v>
      </c>
      <c r="AFH16" s="41" t="str">
        <f aca="false">'5 - Project Outputs'!D574</f>
        <v>N/A</v>
      </c>
      <c r="AFI16" s="41" t="n">
        <f aca="false">'5 - Project Outputs'!E574</f>
        <v>0</v>
      </c>
      <c r="AFJ16" s="41" t="n">
        <f aca="false">'5 - Project Outputs'!F574</f>
        <v>0</v>
      </c>
      <c r="AFK16" s="41" t="n">
        <f aca="false">'5 - Project Outputs'!G574</f>
        <v>0</v>
      </c>
      <c r="AFL16" s="41" t="n">
        <f aca="false">'5 - Project Outputs'!H574</f>
        <v>0</v>
      </c>
      <c r="AFM16" s="41" t="n">
        <f aca="false">'5 - Project Outputs'!I574</f>
        <v>0</v>
      </c>
      <c r="AFN16" s="41" t="n">
        <f aca="false">'5 - Project Outputs'!J574</f>
        <v>0</v>
      </c>
      <c r="AFO16" s="41" t="n">
        <f aca="false">'5 - Project Outputs'!K574</f>
        <v>0</v>
      </c>
      <c r="AFP16" s="41" t="n">
        <f aca="false">'5 - Project Outputs'!L574</f>
        <v>0</v>
      </c>
      <c r="AFQ16" s="41" t="n">
        <f aca="false">'5 - Project Outputs'!M574</f>
        <v>0</v>
      </c>
      <c r="AFR16" s="41" t="n">
        <f aca="false">'5 - Project Outputs'!N574</f>
        <v>0</v>
      </c>
      <c r="AFS16" s="41" t="n">
        <f aca="false">'5 - Project Outputs'!O574</f>
        <v>0</v>
      </c>
      <c r="AFT16" s="41" t="n">
        <f aca="false">'5 - Project Outputs'!P574</f>
        <v>0</v>
      </c>
      <c r="AFU16" s="41" t="n">
        <f aca="false">'5 - Project Outputs'!Q574</f>
        <v>0</v>
      </c>
      <c r="AFV16" s="41" t="n">
        <f aca="false">'5 - Project Outputs'!R574</f>
        <v>0</v>
      </c>
      <c r="AFW16" s="41" t="n">
        <f aca="false">'5 - Project Outputs'!S574</f>
        <v>0</v>
      </c>
      <c r="AFX16" s="41" t="n">
        <f aca="false">'5 - Project Outputs'!T574</f>
        <v>0</v>
      </c>
      <c r="AFY16" s="41" t="n">
        <f aca="false">'5 - Project Outputs'!U574</f>
        <v>0</v>
      </c>
      <c r="AFZ16" s="41" t="n">
        <f aca="false">'5 - Project Outputs'!V574</f>
        <v>0</v>
      </c>
      <c r="AGA16" s="41" t="n">
        <f aca="false">'5 - Project Outputs'!W574</f>
        <v>0</v>
      </c>
      <c r="AGB16" s="41" t="n">
        <f aca="false">'5 - Project Outputs'!X574</f>
        <v>0</v>
      </c>
      <c r="AGC16" s="41" t="n">
        <f aca="false">'5 - Project Outputs'!Y574</f>
        <v>0</v>
      </c>
      <c r="AGD16" s="41" t="n">
        <f aca="false">'5 - Project Outputs'!C576</f>
        <v>0</v>
      </c>
      <c r="AGE16" s="41" t="n">
        <f aca="false">'5 - Project Outputs'!D576</f>
        <v>0</v>
      </c>
      <c r="AGF16" s="41" t="n">
        <f aca="false">'5 - Project Outputs'!E576</f>
        <v>0</v>
      </c>
      <c r="AGG16" s="41" t="n">
        <f aca="false">'5 - Project Outputs'!F576</f>
        <v>0</v>
      </c>
      <c r="AGH16" s="41" t="n">
        <f aca="false">'5 - Project Outputs'!G576</f>
        <v>0</v>
      </c>
      <c r="AGI16" s="41" t="n">
        <f aca="false">'5 - Project Outputs'!H576</f>
        <v>0</v>
      </c>
      <c r="AGJ16" s="41" t="n">
        <f aca="false">'5 - Project Outputs'!I576</f>
        <v>0</v>
      </c>
      <c r="AGK16" s="41" t="n">
        <f aca="false">'5 - Project Outputs'!J576</f>
        <v>0</v>
      </c>
      <c r="AGL16" s="41" t="n">
        <f aca="false">'5 - Project Outputs'!K576</f>
        <v>0</v>
      </c>
      <c r="AGM16" s="41" t="n">
        <f aca="false">'5 - Project Outputs'!L576</f>
        <v>0</v>
      </c>
      <c r="AGN16" s="41" t="n">
        <f aca="false">'5 - Project Outputs'!M576</f>
        <v>0</v>
      </c>
      <c r="AGO16" s="41" t="n">
        <f aca="false">'5 - Project Outputs'!N576</f>
        <v>0</v>
      </c>
      <c r="AGP16" s="41" t="n">
        <f aca="false">'5 - Project Outputs'!O576</f>
        <v>0</v>
      </c>
      <c r="AGQ16" s="41" t="n">
        <f aca="false">'5 - Project Outputs'!P576</f>
        <v>0</v>
      </c>
      <c r="AGR16" s="41" t="n">
        <f aca="false">'5 - Project Outputs'!Q576</f>
        <v>0</v>
      </c>
      <c r="AGS16" s="41" t="n">
        <f aca="false">'5 - Project Outputs'!R576</f>
        <v>0</v>
      </c>
      <c r="AGT16" s="41" t="n">
        <f aca="false">'5 - Project Outputs'!S576</f>
        <v>0</v>
      </c>
      <c r="AGU16" s="41" t="n">
        <f aca="false">'5 - Project Outputs'!T576</f>
        <v>0</v>
      </c>
      <c r="AGV16" s="41" t="n">
        <f aca="false">'5 - Project Outputs'!U576</f>
        <v>0</v>
      </c>
      <c r="AGW16" s="41" t="n">
        <f aca="false">'5 - Project Outputs'!V576</f>
        <v>0</v>
      </c>
      <c r="AGX16" s="41" t="n">
        <f aca="false">'5 - Project Outputs'!W576</f>
        <v>0</v>
      </c>
      <c r="AGY16" s="41" t="n">
        <f aca="false">'5 - Project Outputs'!X576</f>
        <v>0</v>
      </c>
      <c r="AGZ16" s="41" t="n">
        <f aca="false">'5 - Project Outputs'!C577</f>
        <v>0</v>
      </c>
      <c r="AHA16" s="41" t="n">
        <f aca="false">'5 - Project Outputs'!D577</f>
        <v>0</v>
      </c>
      <c r="AHB16" s="41" t="n">
        <f aca="false">'5 - Project Outputs'!E577</f>
        <v>0</v>
      </c>
      <c r="AHC16" s="41" t="n">
        <f aca="false">'5 - Project Outputs'!F577</f>
        <v>0</v>
      </c>
      <c r="AHD16" s="41" t="n">
        <f aca="false">'5 - Project Outputs'!G577</f>
        <v>0</v>
      </c>
      <c r="AHE16" s="41" t="n">
        <f aca="false">'5 - Project Outputs'!H577</f>
        <v>0</v>
      </c>
      <c r="AHF16" s="41" t="n">
        <f aca="false">'5 - Project Outputs'!I577</f>
        <v>0</v>
      </c>
      <c r="AHG16" s="41" t="n">
        <f aca="false">'5 - Project Outputs'!J577</f>
        <v>0</v>
      </c>
      <c r="AHH16" s="41" t="n">
        <f aca="false">'5 - Project Outputs'!K577</f>
        <v>0</v>
      </c>
      <c r="AHI16" s="41" t="n">
        <f aca="false">'5 - Project Outputs'!L577</f>
        <v>0</v>
      </c>
      <c r="AHJ16" s="41" t="n">
        <f aca="false">'5 - Project Outputs'!M577</f>
        <v>0</v>
      </c>
      <c r="AHK16" s="41" t="n">
        <f aca="false">'5 - Project Outputs'!N577</f>
        <v>0</v>
      </c>
      <c r="AHL16" s="41" t="n">
        <f aca="false">'5 - Project Outputs'!O577</f>
        <v>0</v>
      </c>
      <c r="AHM16" s="41" t="n">
        <f aca="false">'5 - Project Outputs'!P577</f>
        <v>0</v>
      </c>
      <c r="AHN16" s="41" t="n">
        <f aca="false">'5 - Project Outputs'!Q577</f>
        <v>0</v>
      </c>
      <c r="AHO16" s="41" t="n">
        <f aca="false">'5 - Project Outputs'!R577</f>
        <v>0</v>
      </c>
      <c r="AHP16" s="41" t="n">
        <f aca="false">'5 - Project Outputs'!S577</f>
        <v>0</v>
      </c>
      <c r="AHQ16" s="41" t="n">
        <f aca="false">'5 - Project Outputs'!T577</f>
        <v>0</v>
      </c>
      <c r="AHR16" s="41" t="n">
        <f aca="false">'5 - Project Outputs'!U577</f>
        <v>0</v>
      </c>
      <c r="AHS16" s="41" t="n">
        <f aca="false">'5 - Project Outputs'!V577</f>
        <v>0</v>
      </c>
      <c r="AHT16" s="41" t="n">
        <f aca="false">'5 - Project Outputs'!W577</f>
        <v>0</v>
      </c>
      <c r="AHU16" s="41" t="n">
        <f aca="false">'5 - Project Outputs'!X577</f>
        <v>0</v>
      </c>
      <c r="AHV16" s="41" t="n">
        <f aca="false">'5 - Project Outputs'!C578</f>
        <v>0</v>
      </c>
      <c r="AHW16" s="41" t="n">
        <f aca="false">'5 - Project Outputs'!D578</f>
        <v>0</v>
      </c>
      <c r="AHX16" s="41" t="n">
        <f aca="false">'5 - Project Outputs'!E578</f>
        <v>0</v>
      </c>
      <c r="AHY16" s="41" t="n">
        <f aca="false">'5 - Project Outputs'!F578</f>
        <v>0</v>
      </c>
      <c r="AHZ16" s="41" t="n">
        <f aca="false">'5 - Project Outputs'!G578</f>
        <v>0</v>
      </c>
      <c r="AIA16" s="41" t="n">
        <f aca="false">'5 - Project Outputs'!H578</f>
        <v>0</v>
      </c>
      <c r="AIB16" s="41" t="n">
        <f aca="false">'5 - Project Outputs'!I578</f>
        <v>0</v>
      </c>
      <c r="AIC16" s="41" t="n">
        <f aca="false">'5 - Project Outputs'!J578</f>
        <v>0</v>
      </c>
      <c r="AID16" s="41" t="n">
        <f aca="false">'5 - Project Outputs'!K578</f>
        <v>0</v>
      </c>
      <c r="AIE16" s="41" t="n">
        <f aca="false">'5 - Project Outputs'!L578</f>
        <v>0</v>
      </c>
      <c r="AIF16" s="41" t="n">
        <f aca="false">'5 - Project Outputs'!M578</f>
        <v>0</v>
      </c>
      <c r="AIG16" s="41" t="n">
        <f aca="false">'5 - Project Outputs'!N578</f>
        <v>0</v>
      </c>
      <c r="AIH16" s="41" t="n">
        <f aca="false">'5 - Project Outputs'!O578</f>
        <v>0</v>
      </c>
      <c r="AII16" s="41" t="n">
        <f aca="false">'5 - Project Outputs'!P578</f>
        <v>0</v>
      </c>
      <c r="AIJ16" s="41" t="n">
        <f aca="false">'5 - Project Outputs'!Q578</f>
        <v>0</v>
      </c>
      <c r="AIK16" s="41" t="n">
        <f aca="false">'5 - Project Outputs'!R578</f>
        <v>0</v>
      </c>
      <c r="AIL16" s="41" t="n">
        <f aca="false">'5 - Project Outputs'!S578</f>
        <v>0</v>
      </c>
      <c r="AIM16" s="41" t="n">
        <f aca="false">'5 - Project Outputs'!T578</f>
        <v>0</v>
      </c>
      <c r="AIN16" s="41" t="n">
        <f aca="false">'5 - Project Outputs'!U578</f>
        <v>0</v>
      </c>
      <c r="AIO16" s="41" t="n">
        <f aca="false">'5 - Project Outputs'!V578</f>
        <v>0</v>
      </c>
      <c r="AIP16" s="41" t="n">
        <f aca="false">'5 - Project Outputs'!W578</f>
        <v>0</v>
      </c>
      <c r="AIQ16" s="41" t="n">
        <f aca="false">'5 - Project Outputs'!X578</f>
        <v>0</v>
      </c>
      <c r="AIR16" s="41" t="n">
        <f aca="false">'5 - Project Outputs'!C579</f>
        <v>0</v>
      </c>
      <c r="AIS16" s="41" t="n">
        <f aca="false">'5 - Project Outputs'!D579</f>
        <v>0</v>
      </c>
      <c r="AIT16" s="41" t="n">
        <f aca="false">'5 - Project Outputs'!E579</f>
        <v>0</v>
      </c>
      <c r="AIU16" s="41" t="n">
        <f aca="false">'5 - Project Outputs'!F579</f>
        <v>0</v>
      </c>
      <c r="AIV16" s="41" t="n">
        <f aca="false">'5 - Project Outputs'!G579</f>
        <v>0</v>
      </c>
      <c r="AIW16" s="41" t="n">
        <f aca="false">'5 - Project Outputs'!H579</f>
        <v>0</v>
      </c>
      <c r="AIX16" s="41" t="n">
        <f aca="false">'5 - Project Outputs'!I579</f>
        <v>0</v>
      </c>
      <c r="AIY16" s="41" t="n">
        <f aca="false">'5 - Project Outputs'!J579</f>
        <v>0</v>
      </c>
      <c r="AIZ16" s="41" t="n">
        <f aca="false">'5 - Project Outputs'!K579</f>
        <v>0</v>
      </c>
      <c r="AJA16" s="41" t="n">
        <f aca="false">'5 - Project Outputs'!L579</f>
        <v>0</v>
      </c>
      <c r="AJB16" s="41" t="n">
        <f aca="false">'5 - Project Outputs'!M579</f>
        <v>0</v>
      </c>
      <c r="AJC16" s="41" t="n">
        <f aca="false">'5 - Project Outputs'!N579</f>
        <v>0</v>
      </c>
      <c r="AJD16" s="41" t="n">
        <f aca="false">'5 - Project Outputs'!O579</f>
        <v>0</v>
      </c>
      <c r="AJE16" s="41" t="n">
        <f aca="false">'5 - Project Outputs'!P579</f>
        <v>0</v>
      </c>
      <c r="AJF16" s="41" t="n">
        <f aca="false">'5 - Project Outputs'!Q579</f>
        <v>0</v>
      </c>
      <c r="AJG16" s="41" t="n">
        <f aca="false">'5 - Project Outputs'!R579</f>
        <v>0</v>
      </c>
      <c r="AJH16" s="41" t="n">
        <f aca="false">'5 - Project Outputs'!S579</f>
        <v>0</v>
      </c>
      <c r="AJI16" s="41" t="n">
        <f aca="false">'5 - Project Outputs'!T579</f>
        <v>0</v>
      </c>
      <c r="AJJ16" s="41" t="n">
        <f aca="false">'5 - Project Outputs'!U579</f>
        <v>0</v>
      </c>
      <c r="AJK16" s="41" t="n">
        <f aca="false">'5 - Project Outputs'!V579</f>
        <v>0</v>
      </c>
      <c r="AJL16" s="41" t="n">
        <f aca="false">'5 - Project Outputs'!W579</f>
        <v>0</v>
      </c>
      <c r="AJM16" s="41" t="n">
        <f aca="false">'5 - Project Outputs'!X579</f>
        <v>0</v>
      </c>
      <c r="AJN16" s="41" t="n">
        <f aca="false">'5 - Project Outputs'!C580</f>
        <v>0</v>
      </c>
      <c r="AJO16" s="41" t="n">
        <f aca="false">'5 - Project Outputs'!D580</f>
        <v>0</v>
      </c>
      <c r="AJP16" s="41" t="n">
        <f aca="false">'5 - Project Outputs'!E580</f>
        <v>0</v>
      </c>
      <c r="AJQ16" s="41" t="n">
        <f aca="false">'5 - Project Outputs'!F580</f>
        <v>0</v>
      </c>
      <c r="AJR16" s="41" t="n">
        <f aca="false">'5 - Project Outputs'!G580</f>
        <v>0</v>
      </c>
      <c r="AJS16" s="41" t="n">
        <f aca="false">'5 - Project Outputs'!H580</f>
        <v>0</v>
      </c>
      <c r="AJT16" s="41" t="n">
        <f aca="false">'5 - Project Outputs'!I580</f>
        <v>0</v>
      </c>
      <c r="AJU16" s="41" t="n">
        <f aca="false">'5 - Project Outputs'!J580</f>
        <v>0</v>
      </c>
      <c r="AJV16" s="41" t="n">
        <f aca="false">'5 - Project Outputs'!K580</f>
        <v>0</v>
      </c>
      <c r="AJW16" s="41" t="n">
        <f aca="false">'5 - Project Outputs'!L580</f>
        <v>0</v>
      </c>
      <c r="AJX16" s="41" t="n">
        <f aca="false">'5 - Project Outputs'!M580</f>
        <v>0</v>
      </c>
      <c r="AJY16" s="41" t="n">
        <f aca="false">'5 - Project Outputs'!N580</f>
        <v>0</v>
      </c>
      <c r="AJZ16" s="41" t="n">
        <f aca="false">'5 - Project Outputs'!O580</f>
        <v>0</v>
      </c>
      <c r="AKA16" s="41" t="n">
        <f aca="false">'5 - Project Outputs'!P580</f>
        <v>0</v>
      </c>
      <c r="AKB16" s="41" t="n">
        <f aca="false">'5 - Project Outputs'!Q580</f>
        <v>0</v>
      </c>
      <c r="AKC16" s="41" t="n">
        <f aca="false">'5 - Project Outputs'!R580</f>
        <v>0</v>
      </c>
      <c r="AKD16" s="41" t="n">
        <f aca="false">'5 - Project Outputs'!S580</f>
        <v>0</v>
      </c>
      <c r="AKE16" s="41" t="n">
        <f aca="false">'5 - Project Outputs'!T580</f>
        <v>0</v>
      </c>
      <c r="AKF16" s="41" t="n">
        <f aca="false">'5 - Project Outputs'!U580</f>
        <v>0</v>
      </c>
      <c r="AKG16" s="41" t="n">
        <f aca="false">'5 - Project Outputs'!V580</f>
        <v>0</v>
      </c>
      <c r="AKH16" s="41" t="n">
        <f aca="false">'5 - Project Outputs'!W580</f>
        <v>0</v>
      </c>
      <c r="AKI16" s="41" t="n">
        <f aca="false">'5 - Project Outputs'!X580</f>
        <v>0</v>
      </c>
      <c r="AKJ16" s="41" t="n">
        <f aca="false">'5 - Project Outputs'!C581</f>
        <v>0</v>
      </c>
      <c r="AKK16" s="41" t="n">
        <f aca="false">'5 - Project Outputs'!D581</f>
        <v>0</v>
      </c>
      <c r="AKL16" s="41" t="n">
        <f aca="false">'5 - Project Outputs'!E581</f>
        <v>0</v>
      </c>
      <c r="AKM16" s="41" t="n">
        <f aca="false">'5 - Project Outputs'!F581</f>
        <v>0</v>
      </c>
      <c r="AKN16" s="41" t="n">
        <f aca="false">'5 - Project Outputs'!G581</f>
        <v>0</v>
      </c>
      <c r="AKO16" s="41" t="n">
        <f aca="false">'5 - Project Outputs'!H581</f>
        <v>0</v>
      </c>
      <c r="AKP16" s="41" t="n">
        <f aca="false">'5 - Project Outputs'!I581</f>
        <v>0</v>
      </c>
      <c r="AKQ16" s="41" t="n">
        <f aca="false">'5 - Project Outputs'!J581</f>
        <v>0</v>
      </c>
      <c r="AKR16" s="41" t="n">
        <f aca="false">'5 - Project Outputs'!K581</f>
        <v>0</v>
      </c>
      <c r="AKS16" s="41" t="n">
        <f aca="false">'5 - Project Outputs'!L581</f>
        <v>0</v>
      </c>
      <c r="AKT16" s="41" t="n">
        <f aca="false">'5 - Project Outputs'!M581</f>
        <v>0</v>
      </c>
      <c r="AKU16" s="41" t="n">
        <f aca="false">'5 - Project Outputs'!N581</f>
        <v>0</v>
      </c>
      <c r="AKV16" s="41" t="n">
        <f aca="false">'5 - Project Outputs'!O581</f>
        <v>0</v>
      </c>
      <c r="AKW16" s="41" t="n">
        <f aca="false">'5 - Project Outputs'!P581</f>
        <v>0</v>
      </c>
      <c r="AKX16" s="41" t="n">
        <f aca="false">'5 - Project Outputs'!Q581</f>
        <v>0</v>
      </c>
      <c r="AKY16" s="41" t="n">
        <f aca="false">'5 - Project Outputs'!R581</f>
        <v>0</v>
      </c>
      <c r="AKZ16" s="41" t="n">
        <f aca="false">'5 - Project Outputs'!S581</f>
        <v>0</v>
      </c>
      <c r="ALA16" s="41" t="n">
        <f aca="false">'5 - Project Outputs'!T581</f>
        <v>0</v>
      </c>
      <c r="ALB16" s="41" t="n">
        <f aca="false">'5 - Project Outputs'!U581</f>
        <v>0</v>
      </c>
      <c r="ALC16" s="41" t="n">
        <f aca="false">'5 - Project Outputs'!V581</f>
        <v>0</v>
      </c>
      <c r="ALD16" s="41" t="n">
        <f aca="false">'5 - Project Outputs'!W581</f>
        <v>0</v>
      </c>
      <c r="ALE16" s="41" t="n">
        <f aca="false">'5 - Project Outputs'!X581</f>
        <v>0</v>
      </c>
      <c r="ALF16" s="41" t="n">
        <f aca="false">'5 - Project Outputs'!C582</f>
        <v>0</v>
      </c>
      <c r="ALG16" s="41" t="n">
        <f aca="false">'5 - Project Outputs'!D582</f>
        <v>0</v>
      </c>
      <c r="ALH16" s="41" t="n">
        <f aca="false">'5 - Project Outputs'!E582</f>
        <v>0</v>
      </c>
      <c r="ALI16" s="41" t="n">
        <f aca="false">'5 - Project Outputs'!F582</f>
        <v>0</v>
      </c>
      <c r="ALJ16" s="41" t="n">
        <f aca="false">'5 - Project Outputs'!G582</f>
        <v>0</v>
      </c>
      <c r="ALK16" s="41" t="n">
        <f aca="false">'5 - Project Outputs'!H582</f>
        <v>0</v>
      </c>
      <c r="ALL16" s="41" t="n">
        <f aca="false">'5 - Project Outputs'!I582</f>
        <v>0</v>
      </c>
      <c r="ALM16" s="41" t="n">
        <f aca="false">'5 - Project Outputs'!J582</f>
        <v>0</v>
      </c>
      <c r="ALN16" s="41" t="n">
        <f aca="false">'5 - Project Outputs'!K582</f>
        <v>0</v>
      </c>
      <c r="ALO16" s="41" t="n">
        <f aca="false">'5 - Project Outputs'!L582</f>
        <v>0</v>
      </c>
      <c r="ALP16" s="41" t="n">
        <f aca="false">'5 - Project Outputs'!M582</f>
        <v>0</v>
      </c>
      <c r="ALQ16" s="41" t="n">
        <f aca="false">'5 - Project Outputs'!N582</f>
        <v>0</v>
      </c>
      <c r="ALR16" s="41" t="n">
        <f aca="false">'5 - Project Outputs'!O582</f>
        <v>0</v>
      </c>
      <c r="ALS16" s="41" t="n">
        <f aca="false">'5 - Project Outputs'!P582</f>
        <v>0</v>
      </c>
      <c r="ALT16" s="41" t="n">
        <f aca="false">'5 - Project Outputs'!Q582</f>
        <v>0</v>
      </c>
      <c r="ALU16" s="41" t="n">
        <f aca="false">'5 - Project Outputs'!R582</f>
        <v>0</v>
      </c>
      <c r="ALV16" s="41" t="n">
        <f aca="false">'5 - Project Outputs'!S582</f>
        <v>0</v>
      </c>
      <c r="ALW16" s="41" t="n">
        <f aca="false">'5 - Project Outputs'!T582</f>
        <v>0</v>
      </c>
      <c r="ALX16" s="41" t="n">
        <f aca="false">'5 - Project Outputs'!U582</f>
        <v>0</v>
      </c>
      <c r="ALY16" s="41" t="n">
        <f aca="false">'5 - Project Outputs'!V582</f>
        <v>0</v>
      </c>
      <c r="ALZ16" s="41" t="n">
        <f aca="false">'5 - Project Outputs'!W582</f>
        <v>0</v>
      </c>
      <c r="AMA16" s="41" t="n">
        <f aca="false">'5 - Project Outputs'!X582</f>
        <v>0</v>
      </c>
      <c r="AMB16" s="41" t="n">
        <f aca="false">'5 - Project Outputs'!C583</f>
        <v>0</v>
      </c>
      <c r="AMC16" s="41" t="n">
        <f aca="false">'5 - Project Outputs'!D583</f>
        <v>0</v>
      </c>
      <c r="AMD16" s="41" t="n">
        <f aca="false">'5 - Project Outputs'!E583</f>
        <v>0</v>
      </c>
      <c r="AME16" s="41" t="n">
        <f aca="false">'5 - Project Outputs'!F583</f>
        <v>0</v>
      </c>
      <c r="AMF16" s="41" t="n">
        <f aca="false">'5 - Project Outputs'!G583</f>
        <v>0</v>
      </c>
      <c r="AMG16" s="41" t="n">
        <f aca="false">'5 - Project Outputs'!H583</f>
        <v>0</v>
      </c>
      <c r="AMH16" s="41" t="n">
        <f aca="false">'5 - Project Outputs'!I583</f>
        <v>0</v>
      </c>
      <c r="AMI16" s="41" t="n">
        <f aca="false">'5 - Project Outputs'!J583</f>
        <v>0</v>
      </c>
      <c r="AMJ16" s="41" t="n">
        <f aca="false">'5 - Project Outputs'!K583</f>
        <v>0</v>
      </c>
      <c r="AMK16" s="41" t="n">
        <f aca="false">'5 - Project Outputs'!L583</f>
        <v>0</v>
      </c>
      <c r="AML16" s="41" t="n">
        <f aca="false">'5 - Project Outputs'!M583</f>
        <v>0</v>
      </c>
      <c r="AMM16" s="41" t="n">
        <f aca="false">'5 - Project Outputs'!N583</f>
        <v>0</v>
      </c>
      <c r="AMN16" s="41" t="n">
        <f aca="false">'5 - Project Outputs'!O583</f>
        <v>0</v>
      </c>
      <c r="AMO16" s="41" t="n">
        <f aca="false">'5 - Project Outputs'!P583</f>
        <v>0</v>
      </c>
      <c r="AMP16" s="41" t="n">
        <f aca="false">'5 - Project Outputs'!Q583</f>
        <v>0</v>
      </c>
      <c r="AMQ16" s="41" t="n">
        <f aca="false">'5 - Project Outputs'!R583</f>
        <v>0</v>
      </c>
      <c r="AMR16" s="41" t="n">
        <f aca="false">'5 - Project Outputs'!S583</f>
        <v>0</v>
      </c>
      <c r="AMS16" s="41" t="n">
        <f aca="false">'5 - Project Outputs'!T583</f>
        <v>0</v>
      </c>
      <c r="AMT16" s="41" t="n">
        <f aca="false">'5 - Project Outputs'!U583</f>
        <v>0</v>
      </c>
      <c r="AMU16" s="41" t="n">
        <f aca="false">'5 - Project Outputs'!V583</f>
        <v>0</v>
      </c>
      <c r="AMV16" s="41" t="n">
        <f aca="false">'5 - Project Outputs'!W583</f>
        <v>0</v>
      </c>
      <c r="AMW16" s="41" t="n">
        <f aca="false">'5 - Project Outputs'!X583</f>
        <v>0</v>
      </c>
      <c r="AMX16" s="41" t="n">
        <f aca="false">'5 - Project Outputs'!C584</f>
        <v>0</v>
      </c>
      <c r="AMY16" s="41" t="n">
        <f aca="false">'5 - Project Outputs'!D584</f>
        <v>0</v>
      </c>
      <c r="AMZ16" s="41" t="n">
        <f aca="false">'5 - Project Outputs'!E584</f>
        <v>0</v>
      </c>
      <c r="ANA16" s="41" t="n">
        <f aca="false">'5 - Project Outputs'!F584</f>
        <v>0</v>
      </c>
      <c r="ANB16" s="41" t="n">
        <f aca="false">'5 - Project Outputs'!G584</f>
        <v>0</v>
      </c>
      <c r="ANC16" s="41" t="n">
        <f aca="false">'5 - Project Outputs'!H584</f>
        <v>0</v>
      </c>
      <c r="AND16" s="41" t="n">
        <f aca="false">'5 - Project Outputs'!I584</f>
        <v>0</v>
      </c>
      <c r="ANE16" s="41" t="n">
        <f aca="false">'5 - Project Outputs'!J584</f>
        <v>0</v>
      </c>
      <c r="ANF16" s="41" t="n">
        <f aca="false">'5 - Project Outputs'!K584</f>
        <v>0</v>
      </c>
      <c r="ANG16" s="41" t="n">
        <f aca="false">'5 - Project Outputs'!L584</f>
        <v>0</v>
      </c>
      <c r="ANH16" s="41" t="n">
        <f aca="false">'5 - Project Outputs'!M584</f>
        <v>0</v>
      </c>
      <c r="ANI16" s="41" t="n">
        <f aca="false">'5 - Project Outputs'!N584</f>
        <v>0</v>
      </c>
      <c r="ANJ16" s="41" t="n">
        <f aca="false">'5 - Project Outputs'!O584</f>
        <v>0</v>
      </c>
      <c r="ANK16" s="41" t="n">
        <f aca="false">'5 - Project Outputs'!P584</f>
        <v>0</v>
      </c>
      <c r="ANL16" s="41" t="n">
        <f aca="false">'5 - Project Outputs'!Q584</f>
        <v>0</v>
      </c>
      <c r="ANM16" s="41" t="n">
        <f aca="false">'5 - Project Outputs'!R584</f>
        <v>0</v>
      </c>
      <c r="ANN16" s="41" t="n">
        <f aca="false">'5 - Project Outputs'!S584</f>
        <v>0</v>
      </c>
      <c r="ANO16" s="41" t="n">
        <f aca="false">'5 - Project Outputs'!T584</f>
        <v>0</v>
      </c>
      <c r="ANP16" s="41" t="n">
        <f aca="false">'5 - Project Outputs'!U584</f>
        <v>0</v>
      </c>
      <c r="ANQ16" s="41" t="n">
        <f aca="false">'5 - Project Outputs'!V584</f>
        <v>0</v>
      </c>
      <c r="ANR16" s="41" t="n">
        <f aca="false">'5 - Project Outputs'!W584</f>
        <v>0</v>
      </c>
      <c r="ANS16" s="41" t="n">
        <f aca="false">'5 - Project Outputs'!X584</f>
        <v>0</v>
      </c>
      <c r="ANT16" s="41" t="n">
        <f aca="false">'5 - Project Outputs'!C585</f>
        <v>0</v>
      </c>
      <c r="ANU16" s="41" t="n">
        <f aca="false">'5 - Project Outputs'!D585</f>
        <v>0</v>
      </c>
      <c r="ANV16" s="41" t="n">
        <f aca="false">'5 - Project Outputs'!E585</f>
        <v>0</v>
      </c>
      <c r="ANW16" s="41" t="n">
        <f aca="false">'5 - Project Outputs'!F585</f>
        <v>0</v>
      </c>
      <c r="ANX16" s="41" t="n">
        <f aca="false">'5 - Project Outputs'!G585</f>
        <v>0</v>
      </c>
      <c r="ANY16" s="41" t="n">
        <f aca="false">'5 - Project Outputs'!H585</f>
        <v>0</v>
      </c>
      <c r="ANZ16" s="41" t="n">
        <f aca="false">'5 - Project Outputs'!I585</f>
        <v>0</v>
      </c>
      <c r="AOA16" s="41" t="n">
        <f aca="false">'5 - Project Outputs'!J585</f>
        <v>0</v>
      </c>
      <c r="AOB16" s="41" t="n">
        <f aca="false">'5 - Project Outputs'!K585</f>
        <v>0</v>
      </c>
      <c r="AOC16" s="41" t="n">
        <f aca="false">'5 - Project Outputs'!L585</f>
        <v>0</v>
      </c>
      <c r="AOD16" s="41" t="n">
        <f aca="false">'5 - Project Outputs'!M585</f>
        <v>0</v>
      </c>
      <c r="AOE16" s="41" t="n">
        <f aca="false">'5 - Project Outputs'!N585</f>
        <v>0</v>
      </c>
      <c r="AOF16" s="41" t="n">
        <f aca="false">'5 - Project Outputs'!O585</f>
        <v>0</v>
      </c>
      <c r="AOG16" s="41" t="n">
        <f aca="false">'5 - Project Outputs'!P585</f>
        <v>0</v>
      </c>
      <c r="AOH16" s="41" t="n">
        <f aca="false">'5 - Project Outputs'!Q585</f>
        <v>0</v>
      </c>
      <c r="AOI16" s="41" t="n">
        <f aca="false">'5 - Project Outputs'!R585</f>
        <v>0</v>
      </c>
      <c r="AOJ16" s="41" t="n">
        <f aca="false">'5 - Project Outputs'!S585</f>
        <v>0</v>
      </c>
      <c r="AOK16" s="41" t="n">
        <f aca="false">'5 - Project Outputs'!T585</f>
        <v>0</v>
      </c>
      <c r="AOL16" s="41" t="n">
        <f aca="false">'5 - Project Outputs'!U585</f>
        <v>0</v>
      </c>
      <c r="AOM16" s="41" t="n">
        <f aca="false">'5 - Project Outputs'!V585</f>
        <v>0</v>
      </c>
      <c r="AON16" s="41" t="n">
        <f aca="false">'5 - Project Outputs'!W585</f>
        <v>0</v>
      </c>
      <c r="AOO16" s="41" t="n">
        <f aca="false">'5 - Project Outputs'!X585</f>
        <v>0</v>
      </c>
      <c r="CZK16" s="41" t="n">
        <f aca="false">'7 - Risk Register'!C136</f>
        <v>0</v>
      </c>
      <c r="CZL16" s="41" t="n">
        <f aca="false">'7 - Risk Register'!D136</f>
        <v>0</v>
      </c>
      <c r="CZM16" s="41" t="n">
        <f aca="false">'7 - Risk Register'!E136</f>
        <v>0</v>
      </c>
      <c r="CZN16" s="41" t="n">
        <f aca="false">'7 - Risk Register'!F136</f>
        <v>0</v>
      </c>
      <c r="CZO16" s="41" t="n">
        <f aca="false">'7 - Risk Register'!G136</f>
        <v>0</v>
      </c>
      <c r="CZP16" s="41" t="n">
        <f aca="false">'7 - Risk Register'!H136</f>
        <v>0</v>
      </c>
      <c r="CZQ16" s="41" t="n">
        <f aca="false">'7 - Risk Register'!I136</f>
        <v>0</v>
      </c>
      <c r="CZR16" s="41" t="str">
        <f aca="false">'7 - Risk Register'!J136</f>
        <v/>
      </c>
      <c r="CZS16" s="41" t="n">
        <f aca="false">'7 - Risk Register'!K136</f>
        <v>0</v>
      </c>
      <c r="CZT16" s="41" t="n">
        <f aca="false">'7 - Risk Register'!L136</f>
        <v>0</v>
      </c>
      <c r="CZU16" s="41" t="n">
        <f aca="false">'7 - Risk Register'!M136</f>
        <v>0</v>
      </c>
      <c r="CZV16" s="41" t="str">
        <f aca="false">'7 - Risk Register'!N136</f>
        <v/>
      </c>
      <c r="CZW16" s="41" t="n">
        <f aca="false">'7 - Risk Register'!O136</f>
        <v>0</v>
      </c>
      <c r="CZX16" s="41" t="n">
        <f aca="false">'7 - Risk Register'!P136</f>
        <v>0</v>
      </c>
      <c r="CZY16" s="41" t="n">
        <f aca="false">'7 - Risk Register'!C137</f>
        <v>0</v>
      </c>
      <c r="CZZ16" s="41" t="n">
        <f aca="false">'7 - Risk Register'!D137</f>
        <v>0</v>
      </c>
      <c r="DAA16" s="41" t="n">
        <f aca="false">'7 - Risk Register'!E137</f>
        <v>0</v>
      </c>
      <c r="DAB16" s="41" t="n">
        <f aca="false">'7 - Risk Register'!F137</f>
        <v>0</v>
      </c>
      <c r="DAC16" s="41" t="n">
        <f aca="false">'7 - Risk Register'!G137</f>
        <v>0</v>
      </c>
      <c r="DAD16" s="41" t="n">
        <f aca="false">'7 - Risk Register'!H137</f>
        <v>0</v>
      </c>
      <c r="DAE16" s="41" t="n">
        <f aca="false">'7 - Risk Register'!I137</f>
        <v>0</v>
      </c>
      <c r="DAF16" s="41" t="str">
        <f aca="false">'7 - Risk Register'!J137</f>
        <v/>
      </c>
      <c r="DAG16" s="41" t="n">
        <f aca="false">'7 - Risk Register'!K137</f>
        <v>0</v>
      </c>
      <c r="DAH16" s="41" t="n">
        <f aca="false">'7 - Risk Register'!L137</f>
        <v>0</v>
      </c>
      <c r="DAI16" s="41" t="n">
        <f aca="false">'7 - Risk Register'!M137</f>
        <v>0</v>
      </c>
      <c r="DAJ16" s="41" t="str">
        <f aca="false">'7 - Risk Register'!N137</f>
        <v/>
      </c>
      <c r="DAK16" s="41" t="n">
        <f aca="false">'7 - Risk Register'!O137</f>
        <v>0</v>
      </c>
      <c r="DAL16" s="41" t="n">
        <f aca="false">'7 - Risk Register'!P137</f>
        <v>0</v>
      </c>
      <c r="DAM16" s="41" t="n">
        <f aca="false">'7 - Risk Register'!C138</f>
        <v>0</v>
      </c>
      <c r="DAN16" s="41" t="n">
        <f aca="false">'7 - Risk Register'!D138</f>
        <v>0</v>
      </c>
      <c r="DAO16" s="41" t="n">
        <f aca="false">'7 - Risk Register'!E138</f>
        <v>0</v>
      </c>
      <c r="DAP16" s="41" t="n">
        <f aca="false">'7 - Risk Register'!F138</f>
        <v>0</v>
      </c>
      <c r="DAQ16" s="41" t="n">
        <f aca="false">'7 - Risk Register'!G138</f>
        <v>0</v>
      </c>
      <c r="DAR16" s="41" t="n">
        <f aca="false">'7 - Risk Register'!H138</f>
        <v>0</v>
      </c>
      <c r="DAS16" s="41" t="n">
        <f aca="false">'7 - Risk Register'!I138</f>
        <v>0</v>
      </c>
      <c r="DAT16" s="41" t="str">
        <f aca="false">'7 - Risk Register'!J138</f>
        <v/>
      </c>
      <c r="DAU16" s="41" t="n">
        <f aca="false">'7 - Risk Register'!K138</f>
        <v>0</v>
      </c>
      <c r="DAV16" s="41" t="n">
        <f aca="false">'7 - Risk Register'!L138</f>
        <v>0</v>
      </c>
      <c r="DAW16" s="41" t="n">
        <f aca="false">'7 - Risk Register'!M138</f>
        <v>0</v>
      </c>
      <c r="DAX16" s="41" t="str">
        <f aca="false">'7 - Risk Register'!N138</f>
        <v/>
      </c>
      <c r="DAY16" s="41" t="n">
        <f aca="false">'7 - Risk Register'!O138</f>
        <v>0</v>
      </c>
      <c r="DAZ16" s="41" t="n">
        <f aca="false">'7 - Risk Register'!P138</f>
        <v>0</v>
      </c>
    </row>
    <row r="17" s="41" customFormat="true" ht="15" hidden="false" customHeight="false" outlineLevel="0" collapsed="false">
      <c r="A17" s="561" t="s">
        <v>3516</v>
      </c>
      <c r="R17" s="41" t="str">
        <f aca="false">'Project Lookup'!$C$18</f>
        <v/>
      </c>
      <c r="S17" s="41" t="str">
        <f aca="false">'Project Lookup'!$E$18</f>
        <v/>
      </c>
      <c r="T17" s="41" t="str">
        <f aca="false">'2 - Project Admin'!F42</f>
        <v>&lt; Select &gt;</v>
      </c>
      <c r="U17" s="41" t="str">
        <f aca="false">'2 - Project Admin'!G42</f>
        <v>&lt; Select &gt;</v>
      </c>
      <c r="V17" s="41" t="n">
        <f aca="false">'2 - Project Admin'!H42</f>
        <v>0</v>
      </c>
      <c r="W17" s="41" t="n">
        <f aca="false">'2 - Project Admin'!I42</f>
        <v>0</v>
      </c>
      <c r="X17" s="41" t="str">
        <f aca="false">'2 - Project Admin'!J42</f>
        <v>&lt; Select &gt;</v>
      </c>
      <c r="Y17" s="41" t="n">
        <f aca="false">'2 - Project Admin'!K42</f>
        <v>0</v>
      </c>
      <c r="Z17" s="41" t="n">
        <f aca="false">'2 - Project Admin'!L42</f>
        <v>0</v>
      </c>
      <c r="AJ17" s="565" t="n">
        <f aca="false">'3 - Programme Progress'!D35</f>
        <v>0</v>
      </c>
      <c r="AK17" s="41" t="n">
        <f aca="false">'3 - Programme Progress'!E35</f>
        <v>0</v>
      </c>
      <c r="AL17" s="41" t="e">
        <f aca="false">'3 - programme progress'!#ref!</f>
        <v>#VALUE!</v>
      </c>
      <c r="AM17" s="41" t="str">
        <f aca="false">'3 - Programme Progress'!F35</f>
        <v>&lt; Select &gt;</v>
      </c>
      <c r="AN17" s="41" t="str">
        <f aca="false">'3 - Programme Progress'!J35</f>
        <v>&lt; Select &gt;</v>
      </c>
      <c r="AO17" s="41" t="str">
        <f aca="false">'3 - Programme Progress'!K35</f>
        <v>&lt; Select &gt;</v>
      </c>
      <c r="AP17" s="41" t="str">
        <f aca="false">'3 - Programme Progress'!L35</f>
        <v>&lt; Select &gt;</v>
      </c>
      <c r="AQ17" s="41" t="n">
        <f aca="false">'3 - Programme Progress'!M35</f>
        <v>0</v>
      </c>
      <c r="AR17" s="41" t="n">
        <f aca="false">'3 - Programme Progress'!N35</f>
        <v>0</v>
      </c>
      <c r="AS17" s="41" t="n">
        <f aca="false">'3 - Programme Progress'!O35</f>
        <v>0</v>
      </c>
      <c r="AU17" s="566"/>
      <c r="AV17" s="566"/>
      <c r="AW17" s="566"/>
      <c r="AX17" s="566"/>
      <c r="AY17" s="566"/>
      <c r="AZ17" s="566"/>
      <c r="BA17" s="566"/>
      <c r="BB17" s="566"/>
      <c r="BC17" s="566"/>
      <c r="BD17" s="566"/>
      <c r="BE17" s="566"/>
      <c r="BF17" s="566"/>
      <c r="BG17" s="566"/>
      <c r="BH17" s="566"/>
      <c r="BI17" s="566"/>
      <c r="BJ17" s="566"/>
      <c r="BK17" s="566"/>
      <c r="BS17" s="41" t="n">
        <f aca="false">'4a - Funding Profiles'!F458</f>
        <v>0</v>
      </c>
      <c r="BT17" s="41" t="n">
        <f aca="false">'4a - Funding Profiles'!G458</f>
        <v>0</v>
      </c>
      <c r="BU17" s="41" t="n">
        <f aca="false">'4a - Funding Profiles'!H458</f>
        <v>0</v>
      </c>
      <c r="BV17" s="41" t="n">
        <f aca="false">'4a - Funding Profiles'!I458</f>
        <v>0</v>
      </c>
      <c r="BW17" s="41" t="n">
        <f aca="false">'4a - Funding Profiles'!J458</f>
        <v>0</v>
      </c>
      <c r="BX17" s="41" t="n">
        <f aca="false">'4a - Funding Profiles'!K458</f>
        <v>0</v>
      </c>
      <c r="BY17" s="41" t="n">
        <f aca="false">'4a - Funding Profiles'!L458</f>
        <v>0</v>
      </c>
      <c r="BZ17" s="41" t="n">
        <f aca="false">'4a - Funding Profiles'!M458</f>
        <v>0</v>
      </c>
      <c r="CA17" s="41" t="n">
        <f aca="false">'4a - Funding Profiles'!N458</f>
        <v>0</v>
      </c>
      <c r="CB17" s="41" t="n">
        <f aca="false">'4a - Funding Profiles'!O458</f>
        <v>0</v>
      </c>
      <c r="CC17" s="41" t="n">
        <f aca="false">'4a - Funding Profiles'!P458</f>
        <v>0</v>
      </c>
      <c r="CD17" s="41" t="n">
        <f aca="false">'4a - Funding Profiles'!Q458</f>
        <v>0</v>
      </c>
      <c r="CE17" s="41" t="n">
        <f aca="false">'4a - Funding Profiles'!R458</f>
        <v>0</v>
      </c>
      <c r="CF17" s="41" t="n">
        <f aca="false">'4a - Funding Profiles'!S458</f>
        <v>0</v>
      </c>
      <c r="CG17" s="41" t="n">
        <f aca="false">'4a - Funding Profiles'!T458</f>
        <v>0</v>
      </c>
      <c r="CH17" s="41" t="n">
        <f aca="false">'4a - Funding Profiles'!U458</f>
        <v>0</v>
      </c>
      <c r="CI17" s="41" t="n">
        <f aca="false">'4a - Funding Profiles'!V458</f>
        <v>0</v>
      </c>
      <c r="CJ17" s="41" t="n">
        <f aca="false">'4a - Funding Profiles'!W458</f>
        <v>0</v>
      </c>
      <c r="CK17" s="41" t="n">
        <f aca="false">'4a - Funding Profiles'!X458</f>
        <v>0</v>
      </c>
      <c r="CL17" s="41" t="n">
        <f aca="false">'4a - Funding Profiles'!Y458</f>
        <v>0</v>
      </c>
      <c r="CM17" s="41" t="n">
        <f aca="false">'4a - Funding Profiles'!Z458</f>
        <v>0</v>
      </c>
      <c r="CN17" s="41" t="n">
        <f aca="false">'4a - Funding Profiles'!F459</f>
        <v>0</v>
      </c>
      <c r="CO17" s="41" t="n">
        <f aca="false">'4a - Funding Profiles'!G459</f>
        <v>0</v>
      </c>
      <c r="CP17" s="41" t="n">
        <f aca="false">'4a - Funding Profiles'!H459</f>
        <v>0</v>
      </c>
      <c r="CQ17" s="41" t="n">
        <f aca="false">'4a - Funding Profiles'!I459</f>
        <v>0</v>
      </c>
      <c r="CR17" s="41" t="n">
        <f aca="false">'4a - Funding Profiles'!J459</f>
        <v>0</v>
      </c>
      <c r="CS17" s="41" t="n">
        <f aca="false">'4a - Funding Profiles'!K459</f>
        <v>0</v>
      </c>
      <c r="CT17" s="41" t="n">
        <f aca="false">'4a - Funding Profiles'!L459</f>
        <v>0</v>
      </c>
      <c r="CU17" s="41" t="n">
        <f aca="false">'4a - Funding Profiles'!M459</f>
        <v>0</v>
      </c>
      <c r="CV17" s="41" t="n">
        <f aca="false">'4a - Funding Profiles'!N459</f>
        <v>0</v>
      </c>
      <c r="CW17" s="41" t="n">
        <f aca="false">'4a - Funding Profiles'!O459</f>
        <v>0</v>
      </c>
      <c r="CX17" s="41" t="n">
        <f aca="false">'4a - Funding Profiles'!P459</f>
        <v>0</v>
      </c>
      <c r="CY17" s="41" t="n">
        <f aca="false">'4a - Funding Profiles'!Q459</f>
        <v>0</v>
      </c>
      <c r="CZ17" s="41" t="n">
        <f aca="false">'4a - Funding Profiles'!R459</f>
        <v>0</v>
      </c>
      <c r="DA17" s="41" t="n">
        <f aca="false">'4a - Funding Profiles'!S459</f>
        <v>0</v>
      </c>
      <c r="DB17" s="41" t="n">
        <f aca="false">'4a - Funding Profiles'!T459</f>
        <v>0</v>
      </c>
      <c r="DC17" s="41" t="n">
        <f aca="false">'4a - Funding Profiles'!U459</f>
        <v>0</v>
      </c>
      <c r="DD17" s="41" t="n">
        <f aca="false">'4a - Funding Profiles'!V459</f>
        <v>0</v>
      </c>
      <c r="DE17" s="41" t="n">
        <f aca="false">'4a - Funding Profiles'!W459</f>
        <v>0</v>
      </c>
      <c r="DF17" s="41" t="n">
        <f aca="false">'4a - Funding Profiles'!X459</f>
        <v>0</v>
      </c>
      <c r="DG17" s="41" t="n">
        <f aca="false">'4a - Funding Profiles'!Y459</f>
        <v>0</v>
      </c>
      <c r="DH17" s="41" t="n">
        <f aca="false">'4a - Funding Profiles'!Z459</f>
        <v>0</v>
      </c>
      <c r="DI17" s="41" t="n">
        <f aca="false">'4a - Funding Profiles'!F460</f>
        <v>0</v>
      </c>
      <c r="DJ17" s="41" t="n">
        <f aca="false">'4a - Funding Profiles'!G460</f>
        <v>0</v>
      </c>
      <c r="DK17" s="41" t="n">
        <f aca="false">'4a - Funding Profiles'!H460</f>
        <v>0</v>
      </c>
      <c r="DL17" s="41" t="n">
        <f aca="false">'4a - Funding Profiles'!I460</f>
        <v>0</v>
      </c>
      <c r="DM17" s="41" t="n">
        <f aca="false">'4a - Funding Profiles'!J460</f>
        <v>0</v>
      </c>
      <c r="DN17" s="41" t="n">
        <f aca="false">'4a - Funding Profiles'!K460</f>
        <v>0</v>
      </c>
      <c r="DO17" s="41" t="n">
        <f aca="false">'4a - Funding Profiles'!L460</f>
        <v>0</v>
      </c>
      <c r="DP17" s="41" t="n">
        <f aca="false">'4a - Funding Profiles'!M460</f>
        <v>0</v>
      </c>
      <c r="DQ17" s="41" t="n">
        <f aca="false">'4a - Funding Profiles'!N460</f>
        <v>0</v>
      </c>
      <c r="DR17" s="41" t="n">
        <f aca="false">'4a - Funding Profiles'!O460</f>
        <v>0</v>
      </c>
      <c r="DS17" s="41" t="n">
        <f aca="false">'4a - Funding Profiles'!P460</f>
        <v>0</v>
      </c>
      <c r="DT17" s="41" t="n">
        <f aca="false">'4a - Funding Profiles'!Q460</f>
        <v>0</v>
      </c>
      <c r="DU17" s="41" t="n">
        <f aca="false">'4a - Funding Profiles'!R460</f>
        <v>0</v>
      </c>
      <c r="DV17" s="41" t="n">
        <f aca="false">'4a - Funding Profiles'!S460</f>
        <v>0</v>
      </c>
      <c r="DW17" s="41" t="n">
        <f aca="false">'4a - Funding Profiles'!T460</f>
        <v>0</v>
      </c>
      <c r="DX17" s="41" t="n">
        <f aca="false">'4a - Funding Profiles'!U460</f>
        <v>0</v>
      </c>
      <c r="DY17" s="41" t="n">
        <f aca="false">'4a - Funding Profiles'!V460</f>
        <v>0</v>
      </c>
      <c r="DZ17" s="41" t="n">
        <f aca="false">'4a - Funding Profiles'!W460</f>
        <v>0</v>
      </c>
      <c r="EA17" s="41" t="n">
        <f aca="false">'4a - Funding Profiles'!X460</f>
        <v>0</v>
      </c>
      <c r="EB17" s="41" t="n">
        <f aca="false">'4a - Funding Profiles'!Y460</f>
        <v>0</v>
      </c>
      <c r="EC17" s="41" t="n">
        <f aca="false">'4a - Funding Profiles'!Z460</f>
        <v>0</v>
      </c>
      <c r="ED17" s="41" t="n">
        <f aca="false">'4a - Funding Profiles'!F461</f>
        <v>0</v>
      </c>
      <c r="EE17" s="41" t="n">
        <f aca="false">'4a - Funding Profiles'!G461</f>
        <v>0</v>
      </c>
      <c r="EF17" s="41" t="n">
        <f aca="false">'4a - Funding Profiles'!H461</f>
        <v>0</v>
      </c>
      <c r="EG17" s="41" t="n">
        <f aca="false">'4a - Funding Profiles'!I461</f>
        <v>0</v>
      </c>
      <c r="EH17" s="41" t="n">
        <f aca="false">'4a - Funding Profiles'!J461</f>
        <v>0</v>
      </c>
      <c r="EI17" s="41" t="n">
        <f aca="false">'4a - Funding Profiles'!K461</f>
        <v>0</v>
      </c>
      <c r="EJ17" s="41" t="n">
        <f aca="false">'4a - Funding Profiles'!L461</f>
        <v>0</v>
      </c>
      <c r="EK17" s="41" t="n">
        <f aca="false">'4a - Funding Profiles'!M461</f>
        <v>0</v>
      </c>
      <c r="EL17" s="41" t="n">
        <f aca="false">'4a - Funding Profiles'!N461</f>
        <v>0</v>
      </c>
      <c r="EM17" s="41" t="n">
        <f aca="false">'4a - Funding Profiles'!O461</f>
        <v>0</v>
      </c>
      <c r="EN17" s="41" t="n">
        <f aca="false">'4a - Funding Profiles'!P461</f>
        <v>0</v>
      </c>
      <c r="EO17" s="41" t="n">
        <f aca="false">'4a - Funding Profiles'!Q461</f>
        <v>0</v>
      </c>
      <c r="EP17" s="41" t="n">
        <f aca="false">'4a - Funding Profiles'!R461</f>
        <v>0</v>
      </c>
      <c r="EQ17" s="41" t="n">
        <f aca="false">'4a - Funding Profiles'!S461</f>
        <v>0</v>
      </c>
      <c r="ER17" s="41" t="n">
        <f aca="false">'4a - Funding Profiles'!T461</f>
        <v>0</v>
      </c>
      <c r="ES17" s="41" t="n">
        <f aca="false">'4a - Funding Profiles'!U461</f>
        <v>0</v>
      </c>
      <c r="ET17" s="41" t="n">
        <f aca="false">'4a - Funding Profiles'!V461</f>
        <v>0</v>
      </c>
      <c r="EU17" s="41" t="n">
        <f aca="false">'4a - Funding Profiles'!W461</f>
        <v>0</v>
      </c>
      <c r="EV17" s="41" t="n">
        <f aca="false">'4a - Funding Profiles'!X461</f>
        <v>0</v>
      </c>
      <c r="EW17" s="41" t="n">
        <f aca="false">'4a - Funding Profiles'!Y461</f>
        <v>0</v>
      </c>
      <c r="EX17" s="41" t="n">
        <f aca="false">'4a - Funding Profiles'!Z461</f>
        <v>0</v>
      </c>
      <c r="EY17" s="41" t="n">
        <f aca="false">'4a - Funding Profiles'!F462</f>
        <v>0</v>
      </c>
      <c r="EZ17" s="41" t="n">
        <f aca="false">'4a - Funding Profiles'!G462</f>
        <v>0</v>
      </c>
      <c r="FA17" s="41" t="n">
        <f aca="false">'4a - Funding Profiles'!H462</f>
        <v>0</v>
      </c>
      <c r="FB17" s="41" t="n">
        <f aca="false">'4a - Funding Profiles'!I462</f>
        <v>0</v>
      </c>
      <c r="FC17" s="41" t="n">
        <f aca="false">'4a - Funding Profiles'!J462</f>
        <v>0</v>
      </c>
      <c r="FD17" s="41" t="n">
        <f aca="false">'4a - Funding Profiles'!K462</f>
        <v>0</v>
      </c>
      <c r="FE17" s="41" t="n">
        <f aca="false">'4a - Funding Profiles'!L462</f>
        <v>0</v>
      </c>
      <c r="FF17" s="41" t="n">
        <f aca="false">'4a - Funding Profiles'!M462</f>
        <v>0</v>
      </c>
      <c r="FG17" s="41" t="n">
        <f aca="false">'4a - Funding Profiles'!N462</f>
        <v>0</v>
      </c>
      <c r="FH17" s="41" t="n">
        <f aca="false">'4a - Funding Profiles'!O462</f>
        <v>0</v>
      </c>
      <c r="FI17" s="41" t="n">
        <f aca="false">'4a - Funding Profiles'!P462</f>
        <v>0</v>
      </c>
      <c r="FJ17" s="41" t="n">
        <f aca="false">'4a - Funding Profiles'!Q462</f>
        <v>0</v>
      </c>
      <c r="FK17" s="41" t="n">
        <f aca="false">'4a - Funding Profiles'!R462</f>
        <v>0</v>
      </c>
      <c r="FL17" s="41" t="n">
        <f aca="false">'4a - Funding Profiles'!S462</f>
        <v>0</v>
      </c>
      <c r="FM17" s="41" t="n">
        <f aca="false">'4a - Funding Profiles'!T462</f>
        <v>0</v>
      </c>
      <c r="FN17" s="41" t="n">
        <f aca="false">'4a - Funding Profiles'!U462</f>
        <v>0</v>
      </c>
      <c r="FO17" s="41" t="n">
        <f aca="false">'4a - Funding Profiles'!V462</f>
        <v>0</v>
      </c>
      <c r="FP17" s="41" t="n">
        <f aca="false">'4a - Funding Profiles'!W462</f>
        <v>0</v>
      </c>
      <c r="FQ17" s="41" t="n">
        <f aca="false">'4a - Funding Profiles'!X462</f>
        <v>0</v>
      </c>
      <c r="FR17" s="41" t="n">
        <f aca="false">'4a - Funding Profiles'!Y462</f>
        <v>0</v>
      </c>
      <c r="FS17" s="41" t="n">
        <f aca="false">'4a - Funding Profiles'!Z462</f>
        <v>0</v>
      </c>
      <c r="FT17" s="41" t="n">
        <f aca="false">'4a - Funding Profiles'!F463</f>
        <v>0</v>
      </c>
      <c r="FU17" s="41" t="n">
        <f aca="false">'4a - Funding Profiles'!G463</f>
        <v>0</v>
      </c>
      <c r="FV17" s="41" t="n">
        <f aca="false">'4a - Funding Profiles'!H463</f>
        <v>0</v>
      </c>
      <c r="FW17" s="41" t="n">
        <f aca="false">'4a - Funding Profiles'!I463</f>
        <v>0</v>
      </c>
      <c r="FX17" s="41" t="n">
        <f aca="false">'4a - Funding Profiles'!J463</f>
        <v>0</v>
      </c>
      <c r="FY17" s="41" t="n">
        <f aca="false">'4a - Funding Profiles'!K463</f>
        <v>0</v>
      </c>
      <c r="FZ17" s="41" t="n">
        <f aca="false">'4a - Funding Profiles'!L463</f>
        <v>0</v>
      </c>
      <c r="GA17" s="41" t="n">
        <f aca="false">'4a - Funding Profiles'!M463</f>
        <v>0</v>
      </c>
      <c r="GB17" s="41" t="n">
        <f aca="false">'4a - Funding Profiles'!N463</f>
        <v>0</v>
      </c>
      <c r="GC17" s="41" t="n">
        <f aca="false">'4a - Funding Profiles'!O463</f>
        <v>0</v>
      </c>
      <c r="GD17" s="41" t="n">
        <f aca="false">'4a - Funding Profiles'!P463</f>
        <v>0</v>
      </c>
      <c r="GE17" s="41" t="n">
        <f aca="false">'4a - Funding Profiles'!Q463</f>
        <v>0</v>
      </c>
      <c r="GF17" s="41" t="n">
        <f aca="false">'4a - Funding Profiles'!R463</f>
        <v>0</v>
      </c>
      <c r="GG17" s="41" t="n">
        <f aca="false">'4a - Funding Profiles'!S463</f>
        <v>0</v>
      </c>
      <c r="GH17" s="41" t="n">
        <f aca="false">'4a - Funding Profiles'!T463</f>
        <v>0</v>
      </c>
      <c r="GI17" s="41" t="n">
        <f aca="false">'4a - Funding Profiles'!U463</f>
        <v>0</v>
      </c>
      <c r="GJ17" s="41" t="n">
        <f aca="false">'4a - Funding Profiles'!V463</f>
        <v>0</v>
      </c>
      <c r="GK17" s="41" t="n">
        <f aca="false">'4a - Funding Profiles'!W463</f>
        <v>0</v>
      </c>
      <c r="GL17" s="41" t="n">
        <f aca="false">'4a - Funding Profiles'!X463</f>
        <v>0</v>
      </c>
      <c r="GM17" s="41" t="n">
        <f aca="false">'4a - Funding Profiles'!Y463</f>
        <v>0</v>
      </c>
      <c r="GN17" s="41" t="n">
        <f aca="false">'4a - Funding Profiles'!Z463</f>
        <v>0</v>
      </c>
      <c r="GO17" s="41" t="n">
        <f aca="false">'4a - Funding Profiles'!F463</f>
        <v>0</v>
      </c>
      <c r="GP17" s="41" t="n">
        <f aca="false">'4a - Funding Profiles'!G463</f>
        <v>0</v>
      </c>
      <c r="GQ17" s="41" t="n">
        <f aca="false">'4a - Funding Profiles'!H463</f>
        <v>0</v>
      </c>
      <c r="GR17" s="41" t="n">
        <f aca="false">'4a - Funding Profiles'!I463</f>
        <v>0</v>
      </c>
      <c r="GS17" s="41" t="n">
        <f aca="false">'4a - Funding Profiles'!J463</f>
        <v>0</v>
      </c>
      <c r="GT17" s="41" t="n">
        <f aca="false">'4a - Funding Profiles'!K463</f>
        <v>0</v>
      </c>
      <c r="GU17" s="41" t="n">
        <f aca="false">'4a - Funding Profiles'!L463</f>
        <v>0</v>
      </c>
      <c r="GV17" s="41" t="n">
        <f aca="false">'4a - Funding Profiles'!M463</f>
        <v>0</v>
      </c>
      <c r="GW17" s="41" t="n">
        <f aca="false">'4a - Funding Profiles'!N463</f>
        <v>0</v>
      </c>
      <c r="GX17" s="41" t="n">
        <f aca="false">'4a - Funding Profiles'!O463</f>
        <v>0</v>
      </c>
      <c r="GY17" s="41" t="n">
        <f aca="false">'4a - Funding Profiles'!P463</f>
        <v>0</v>
      </c>
      <c r="GZ17" s="41" t="n">
        <f aca="false">'4a - Funding Profiles'!Q463</f>
        <v>0</v>
      </c>
      <c r="HA17" s="41" t="n">
        <f aca="false">'4a - Funding Profiles'!R463</f>
        <v>0</v>
      </c>
      <c r="HB17" s="41" t="n">
        <f aca="false">'4a - Funding Profiles'!S463</f>
        <v>0</v>
      </c>
      <c r="HC17" s="41" t="n">
        <f aca="false">'4a - Funding Profiles'!T463</f>
        <v>0</v>
      </c>
      <c r="HD17" s="41" t="n">
        <f aca="false">'4a - Funding Profiles'!U463</f>
        <v>0</v>
      </c>
      <c r="HE17" s="41" t="n">
        <f aca="false">'4a - Funding Profiles'!V463</f>
        <v>0</v>
      </c>
      <c r="HF17" s="41" t="n">
        <f aca="false">'4a - Funding Profiles'!W463</f>
        <v>0</v>
      </c>
      <c r="HG17" s="41" t="n">
        <f aca="false">'4a - Funding Profiles'!X463</f>
        <v>0</v>
      </c>
      <c r="HH17" s="41" t="n">
        <f aca="false">'4a - Funding Profiles'!Y463</f>
        <v>0</v>
      </c>
      <c r="HI17" s="41" t="n">
        <f aca="false">'4a - Funding Profiles'!Z463</f>
        <v>0</v>
      </c>
      <c r="HJ17" s="41" t="n">
        <f aca="false">'4a - Funding Profiles'!F465</f>
        <v>0</v>
      </c>
      <c r="HK17" s="41" t="n">
        <f aca="false">'4a - Funding Profiles'!G465</f>
        <v>0</v>
      </c>
      <c r="HL17" s="41" t="n">
        <f aca="false">'4a - Funding Profiles'!H465</f>
        <v>0</v>
      </c>
      <c r="HM17" s="41" t="n">
        <f aca="false">'4a - Funding Profiles'!I465</f>
        <v>0</v>
      </c>
      <c r="HN17" s="41" t="n">
        <f aca="false">'4a - Funding Profiles'!J465</f>
        <v>0</v>
      </c>
      <c r="HO17" s="41" t="n">
        <f aca="false">'4a - Funding Profiles'!K465</f>
        <v>0</v>
      </c>
      <c r="HP17" s="41" t="n">
        <f aca="false">'4a - Funding Profiles'!L465</f>
        <v>0</v>
      </c>
      <c r="HQ17" s="41" t="n">
        <f aca="false">'4a - Funding Profiles'!M465</f>
        <v>0</v>
      </c>
      <c r="HR17" s="41" t="n">
        <f aca="false">'4a - Funding Profiles'!N465</f>
        <v>0</v>
      </c>
      <c r="HS17" s="41" t="n">
        <f aca="false">'4a - Funding Profiles'!O465</f>
        <v>0</v>
      </c>
      <c r="HT17" s="41" t="n">
        <f aca="false">'4a - Funding Profiles'!P465</f>
        <v>0</v>
      </c>
      <c r="HU17" s="41" t="n">
        <f aca="false">'4a - Funding Profiles'!Q465</f>
        <v>0</v>
      </c>
      <c r="HV17" s="41" t="n">
        <f aca="false">'4a - Funding Profiles'!R465</f>
        <v>0</v>
      </c>
      <c r="HW17" s="41" t="n">
        <f aca="false">'4a - Funding Profiles'!S465</f>
        <v>0</v>
      </c>
      <c r="HX17" s="41" t="n">
        <f aca="false">'4a - Funding Profiles'!T465</f>
        <v>0</v>
      </c>
      <c r="HY17" s="41" t="n">
        <f aca="false">'4a - Funding Profiles'!U465</f>
        <v>0</v>
      </c>
      <c r="HZ17" s="41" t="n">
        <f aca="false">'4a - Funding Profiles'!V465</f>
        <v>0</v>
      </c>
      <c r="IA17" s="41" t="n">
        <f aca="false">'4a - Funding Profiles'!W465</f>
        <v>0</v>
      </c>
      <c r="IB17" s="41" t="n">
        <f aca="false">'4a - Funding Profiles'!X465</f>
        <v>0</v>
      </c>
      <c r="IC17" s="41" t="n">
        <f aca="false">'4a - Funding Profiles'!Y465</f>
        <v>0</v>
      </c>
      <c r="ID17" s="41" t="n">
        <f aca="false">'4a - Funding Profiles'!Z465</f>
        <v>0</v>
      </c>
      <c r="KP17" s="41" t="n">
        <f aca="false">'4a - Funding Profiles'!C470</f>
        <v>0</v>
      </c>
      <c r="KQ17" s="41" t="n">
        <f aca="false">'4a - Funding Profiles'!D470</f>
        <v>0</v>
      </c>
      <c r="KR17" s="41" t="n">
        <f aca="false">'4a - Funding Profiles'!E470</f>
        <v>0</v>
      </c>
      <c r="KS17" s="41" t="n">
        <f aca="false">'4a - Funding Profiles'!F470</f>
        <v>0</v>
      </c>
      <c r="KT17" s="41" t="n">
        <f aca="false">'4a - Funding Profiles'!G470</f>
        <v>0</v>
      </c>
      <c r="KU17" s="41" t="n">
        <f aca="false">'4a - Funding Profiles'!H470</f>
        <v>0</v>
      </c>
      <c r="KV17" s="41" t="n">
        <f aca="false">'4a - Funding Profiles'!I470</f>
        <v>0</v>
      </c>
      <c r="KW17" s="41" t="n">
        <f aca="false">'4a - Funding Profiles'!J470</f>
        <v>0</v>
      </c>
      <c r="KX17" s="41" t="n">
        <f aca="false">'4a - Funding Profiles'!K470</f>
        <v>0</v>
      </c>
      <c r="KY17" s="41" t="n">
        <f aca="false">'4a - Funding Profiles'!L470</f>
        <v>0</v>
      </c>
      <c r="KZ17" s="41" t="n">
        <f aca="false">'4a - Funding Profiles'!M470</f>
        <v>0</v>
      </c>
      <c r="LA17" s="41" t="n">
        <f aca="false">'4a - Funding Profiles'!N470</f>
        <v>0</v>
      </c>
      <c r="LB17" s="41" t="n">
        <f aca="false">'4a - Funding Profiles'!O470</f>
        <v>0</v>
      </c>
      <c r="LC17" s="41" t="n">
        <f aca="false">'4a - Funding Profiles'!P470</f>
        <v>0</v>
      </c>
      <c r="LD17" s="41" t="n">
        <f aca="false">'4a - Funding Profiles'!Q470</f>
        <v>0</v>
      </c>
      <c r="LE17" s="41" t="n">
        <f aca="false">'4a - Funding Profiles'!R470</f>
        <v>0</v>
      </c>
      <c r="LF17" s="41" t="n">
        <f aca="false">'4a - Funding Profiles'!S470</f>
        <v>0</v>
      </c>
      <c r="LG17" s="41" t="n">
        <f aca="false">'4a - Funding Profiles'!T470</f>
        <v>0</v>
      </c>
      <c r="LH17" s="41" t="n">
        <f aca="false">'4a - Funding Profiles'!U470</f>
        <v>0</v>
      </c>
      <c r="LI17" s="41" t="n">
        <f aca="false">'4a - Funding Profiles'!V470</f>
        <v>0</v>
      </c>
      <c r="LJ17" s="41" t="n">
        <f aca="false">'4a - Funding Profiles'!W470</f>
        <v>0</v>
      </c>
      <c r="LK17" s="41" t="n">
        <f aca="false">'4a - Funding Profiles'!X470</f>
        <v>0</v>
      </c>
      <c r="LL17" s="41" t="n">
        <f aca="false">'4a - Funding Profiles'!Y470</f>
        <v>0</v>
      </c>
      <c r="LM17" s="41" t="n">
        <f aca="false">'4a - Funding Profiles'!Z470</f>
        <v>0</v>
      </c>
      <c r="LN17" s="41" t="n">
        <f aca="false">'4a - Funding Profiles'!C471</f>
        <v>0</v>
      </c>
      <c r="LO17" s="41" t="n">
        <f aca="false">'4a - Funding Profiles'!D471</f>
        <v>0</v>
      </c>
      <c r="LP17" s="41" t="n">
        <f aca="false">'4a - Funding Profiles'!E471</f>
        <v>0</v>
      </c>
      <c r="LQ17" s="41" t="n">
        <f aca="false">'4a - Funding Profiles'!F471</f>
        <v>0</v>
      </c>
      <c r="LR17" s="41" t="n">
        <f aca="false">'4a - Funding Profiles'!G471</f>
        <v>0</v>
      </c>
      <c r="LS17" s="41" t="n">
        <f aca="false">'4a - Funding Profiles'!H471</f>
        <v>0</v>
      </c>
      <c r="LT17" s="41" t="n">
        <f aca="false">'4a - Funding Profiles'!I471</f>
        <v>0</v>
      </c>
      <c r="LU17" s="41" t="n">
        <f aca="false">'4a - Funding Profiles'!J471</f>
        <v>0</v>
      </c>
      <c r="LV17" s="41" t="n">
        <f aca="false">'4a - Funding Profiles'!K471</f>
        <v>0</v>
      </c>
      <c r="LW17" s="41" t="n">
        <f aca="false">'4a - Funding Profiles'!L471</f>
        <v>0</v>
      </c>
      <c r="LX17" s="41" t="n">
        <f aca="false">'4a - Funding Profiles'!M471</f>
        <v>0</v>
      </c>
      <c r="LY17" s="41" t="n">
        <f aca="false">'4a - Funding Profiles'!N471</f>
        <v>0</v>
      </c>
      <c r="LZ17" s="41" t="n">
        <f aca="false">'4a - Funding Profiles'!O471</f>
        <v>0</v>
      </c>
      <c r="MA17" s="41" t="n">
        <f aca="false">'4a - Funding Profiles'!P471</f>
        <v>0</v>
      </c>
      <c r="MB17" s="41" t="n">
        <f aca="false">'4a - Funding Profiles'!Q471</f>
        <v>0</v>
      </c>
      <c r="MC17" s="41" t="n">
        <f aca="false">'4a - Funding Profiles'!R471</f>
        <v>0</v>
      </c>
      <c r="MD17" s="41" t="n">
        <f aca="false">'4a - Funding Profiles'!S471</f>
        <v>0</v>
      </c>
      <c r="ME17" s="41" t="n">
        <f aca="false">'4a - Funding Profiles'!T471</f>
        <v>0</v>
      </c>
      <c r="MF17" s="41" t="n">
        <f aca="false">'4a - Funding Profiles'!U471</f>
        <v>0</v>
      </c>
      <c r="MG17" s="41" t="n">
        <f aca="false">'4a - Funding Profiles'!V471</f>
        <v>0</v>
      </c>
      <c r="MH17" s="41" t="n">
        <f aca="false">'4a - Funding Profiles'!W471</f>
        <v>0</v>
      </c>
      <c r="MI17" s="41" t="n">
        <f aca="false">'4a - Funding Profiles'!X471</f>
        <v>0</v>
      </c>
      <c r="MJ17" s="41" t="n">
        <f aca="false">'4a - Funding Profiles'!Y471</f>
        <v>0</v>
      </c>
      <c r="MK17" s="41" t="n">
        <f aca="false">'4a - Funding Profiles'!Z471</f>
        <v>0</v>
      </c>
      <c r="ML17" s="41" t="n">
        <f aca="false">'4a - Funding Profiles'!C472</f>
        <v>0</v>
      </c>
      <c r="MM17" s="41" t="n">
        <f aca="false">'4a - Funding Profiles'!D472</f>
        <v>0</v>
      </c>
      <c r="MN17" s="41" t="n">
        <f aca="false">'4a - Funding Profiles'!E472</f>
        <v>0</v>
      </c>
      <c r="MO17" s="41" t="n">
        <f aca="false">'4a - Funding Profiles'!F472</f>
        <v>0</v>
      </c>
      <c r="MP17" s="41" t="n">
        <f aca="false">'4a - Funding Profiles'!G472</f>
        <v>0</v>
      </c>
      <c r="MQ17" s="41" t="n">
        <f aca="false">'4a - Funding Profiles'!H472</f>
        <v>0</v>
      </c>
      <c r="MR17" s="41" t="n">
        <f aca="false">'4a - Funding Profiles'!I472</f>
        <v>0</v>
      </c>
      <c r="MS17" s="41" t="n">
        <f aca="false">'4a - Funding Profiles'!J472</f>
        <v>0</v>
      </c>
      <c r="MT17" s="41" t="n">
        <f aca="false">'4a - Funding Profiles'!K472</f>
        <v>0</v>
      </c>
      <c r="MU17" s="41" t="n">
        <f aca="false">'4a - Funding Profiles'!L472</f>
        <v>0</v>
      </c>
      <c r="MV17" s="41" t="n">
        <f aca="false">'4a - Funding Profiles'!M472</f>
        <v>0</v>
      </c>
      <c r="MW17" s="41" t="n">
        <f aca="false">'4a - Funding Profiles'!N472</f>
        <v>0</v>
      </c>
      <c r="MX17" s="41" t="n">
        <f aca="false">'4a - Funding Profiles'!O472</f>
        <v>0</v>
      </c>
      <c r="MY17" s="41" t="n">
        <f aca="false">'4a - Funding Profiles'!P472</f>
        <v>0</v>
      </c>
      <c r="MZ17" s="41" t="n">
        <f aca="false">'4a - Funding Profiles'!Q472</f>
        <v>0</v>
      </c>
      <c r="NA17" s="41" t="n">
        <f aca="false">'4a - Funding Profiles'!R472</f>
        <v>0</v>
      </c>
      <c r="NB17" s="41" t="n">
        <f aca="false">'4a - Funding Profiles'!S472</f>
        <v>0</v>
      </c>
      <c r="NC17" s="41" t="n">
        <f aca="false">'4a - Funding Profiles'!T472</f>
        <v>0</v>
      </c>
      <c r="ND17" s="41" t="n">
        <f aca="false">'4a - Funding Profiles'!U472</f>
        <v>0</v>
      </c>
      <c r="NE17" s="41" t="n">
        <f aca="false">'4a - Funding Profiles'!V472</f>
        <v>0</v>
      </c>
      <c r="NF17" s="41" t="n">
        <f aca="false">'4a - Funding Profiles'!W472</f>
        <v>0</v>
      </c>
      <c r="NG17" s="41" t="n">
        <f aca="false">'4a - Funding Profiles'!X472</f>
        <v>0</v>
      </c>
      <c r="NH17" s="41" t="n">
        <f aca="false">'4a - Funding Profiles'!Y472</f>
        <v>0</v>
      </c>
      <c r="NI17" s="41" t="n">
        <f aca="false">'4a - Funding Profiles'!Z472</f>
        <v>0</v>
      </c>
      <c r="NJ17" s="41" t="n">
        <f aca="false">'4a - Funding Profiles'!C473</f>
        <v>0</v>
      </c>
      <c r="NK17" s="41" t="n">
        <f aca="false">'4a - Funding Profiles'!D473</f>
        <v>0</v>
      </c>
      <c r="NL17" s="41" t="n">
        <f aca="false">'4a - Funding Profiles'!E473</f>
        <v>0</v>
      </c>
      <c r="NM17" s="41" t="n">
        <f aca="false">'4a - Funding Profiles'!F473</f>
        <v>0</v>
      </c>
      <c r="NN17" s="41" t="n">
        <f aca="false">'4a - Funding Profiles'!G473</f>
        <v>0</v>
      </c>
      <c r="NO17" s="41" t="n">
        <f aca="false">'4a - Funding Profiles'!H473</f>
        <v>0</v>
      </c>
      <c r="NP17" s="41" t="n">
        <f aca="false">'4a - Funding Profiles'!I473</f>
        <v>0</v>
      </c>
      <c r="NQ17" s="41" t="n">
        <f aca="false">'4a - Funding Profiles'!J473</f>
        <v>0</v>
      </c>
      <c r="NR17" s="41" t="n">
        <f aca="false">'4a - Funding Profiles'!K473</f>
        <v>0</v>
      </c>
      <c r="NS17" s="41" t="n">
        <f aca="false">'4a - Funding Profiles'!L473</f>
        <v>0</v>
      </c>
      <c r="NT17" s="41" t="n">
        <f aca="false">'4a - Funding Profiles'!M473</f>
        <v>0</v>
      </c>
      <c r="NU17" s="41" t="n">
        <f aca="false">'4a - Funding Profiles'!N473</f>
        <v>0</v>
      </c>
      <c r="NV17" s="41" t="n">
        <f aca="false">'4a - Funding Profiles'!O473</f>
        <v>0</v>
      </c>
      <c r="NW17" s="41" t="n">
        <f aca="false">'4a - Funding Profiles'!P473</f>
        <v>0</v>
      </c>
      <c r="NX17" s="41" t="n">
        <f aca="false">'4a - Funding Profiles'!Q473</f>
        <v>0</v>
      </c>
      <c r="NY17" s="41" t="n">
        <f aca="false">'4a - Funding Profiles'!R473</f>
        <v>0</v>
      </c>
      <c r="NZ17" s="41" t="n">
        <f aca="false">'4a - Funding Profiles'!S473</f>
        <v>0</v>
      </c>
      <c r="OA17" s="41" t="n">
        <f aca="false">'4a - Funding Profiles'!T473</f>
        <v>0</v>
      </c>
      <c r="OB17" s="41" t="n">
        <f aca="false">'4a - Funding Profiles'!U473</f>
        <v>0</v>
      </c>
      <c r="OC17" s="41" t="n">
        <f aca="false">'4a - Funding Profiles'!V473</f>
        <v>0</v>
      </c>
      <c r="OD17" s="41" t="n">
        <f aca="false">'4a - Funding Profiles'!W473</f>
        <v>0</v>
      </c>
      <c r="OE17" s="41" t="n">
        <f aca="false">'4a - Funding Profiles'!X473</f>
        <v>0</v>
      </c>
      <c r="OF17" s="41" t="n">
        <f aca="false">'4a - Funding Profiles'!Y473</f>
        <v>0</v>
      </c>
      <c r="OG17" s="41" t="n">
        <f aca="false">'4a - Funding Profiles'!Z473</f>
        <v>0</v>
      </c>
      <c r="OH17" s="41" t="n">
        <f aca="false">'4a - Funding Profiles'!C474</f>
        <v>0</v>
      </c>
      <c r="OI17" s="41" t="n">
        <f aca="false">'4a - Funding Profiles'!D474</f>
        <v>0</v>
      </c>
      <c r="OJ17" s="41" t="n">
        <f aca="false">'4a - Funding Profiles'!E474</f>
        <v>0</v>
      </c>
      <c r="OK17" s="41" t="n">
        <f aca="false">'4a - Funding Profiles'!F474</f>
        <v>0</v>
      </c>
      <c r="OL17" s="41" t="n">
        <f aca="false">'4a - Funding Profiles'!G474</f>
        <v>0</v>
      </c>
      <c r="OM17" s="41" t="n">
        <f aca="false">'4a - Funding Profiles'!H474</f>
        <v>0</v>
      </c>
      <c r="ON17" s="41" t="n">
        <f aca="false">'4a - Funding Profiles'!I474</f>
        <v>0</v>
      </c>
      <c r="OO17" s="41" t="n">
        <f aca="false">'4a - Funding Profiles'!J474</f>
        <v>0</v>
      </c>
      <c r="OP17" s="41" t="n">
        <f aca="false">'4a - Funding Profiles'!K474</f>
        <v>0</v>
      </c>
      <c r="OQ17" s="41" t="n">
        <f aca="false">'4a - Funding Profiles'!L474</f>
        <v>0</v>
      </c>
      <c r="OR17" s="41" t="n">
        <f aca="false">'4a - Funding Profiles'!M474</f>
        <v>0</v>
      </c>
      <c r="OS17" s="41" t="n">
        <f aca="false">'4a - Funding Profiles'!N474</f>
        <v>0</v>
      </c>
      <c r="OT17" s="41" t="n">
        <f aca="false">'4a - Funding Profiles'!O474</f>
        <v>0</v>
      </c>
      <c r="OU17" s="41" t="n">
        <f aca="false">'4a - Funding Profiles'!P474</f>
        <v>0</v>
      </c>
      <c r="OV17" s="41" t="n">
        <f aca="false">'4a - Funding Profiles'!Q474</f>
        <v>0</v>
      </c>
      <c r="OW17" s="41" t="n">
        <f aca="false">'4a - Funding Profiles'!R474</f>
        <v>0</v>
      </c>
      <c r="OX17" s="41" t="n">
        <f aca="false">'4a - Funding Profiles'!S474</f>
        <v>0</v>
      </c>
      <c r="OY17" s="41" t="n">
        <f aca="false">'4a - Funding Profiles'!T474</f>
        <v>0</v>
      </c>
      <c r="OZ17" s="41" t="n">
        <f aca="false">'4a - Funding Profiles'!U474</f>
        <v>0</v>
      </c>
      <c r="PA17" s="41" t="n">
        <f aca="false">'4a - Funding Profiles'!V474</f>
        <v>0</v>
      </c>
      <c r="PB17" s="41" t="n">
        <f aca="false">'4a - Funding Profiles'!W474</f>
        <v>0</v>
      </c>
      <c r="PC17" s="41" t="n">
        <f aca="false">'4a - Funding Profiles'!X474</f>
        <v>0</v>
      </c>
      <c r="PD17" s="41" t="n">
        <f aca="false">'4a - Funding Profiles'!Y474</f>
        <v>0</v>
      </c>
      <c r="PE17" s="41" t="n">
        <f aca="false">'4a - Funding Profiles'!Z474</f>
        <v>0</v>
      </c>
      <c r="PF17" s="41" t="n">
        <f aca="false">'4a - Funding Profiles'!F475</f>
        <v>0</v>
      </c>
      <c r="QA17" s="41" t="n">
        <f aca="false">'4a - Funding Profiles'!C479</f>
        <v>0</v>
      </c>
      <c r="QB17" s="41" t="n">
        <f aca="false">'4b - PSI'!E28</f>
        <v>0</v>
      </c>
      <c r="QC17" s="41" t="n">
        <f aca="false">'4b - PSI'!F28</f>
        <v>0</v>
      </c>
      <c r="QD17" s="41" t="n">
        <f aca="false">'4b - PSI'!G28</f>
        <v>0</v>
      </c>
      <c r="QE17" s="41" t="n">
        <f aca="false">'4b - PSI'!H28</f>
        <v>0</v>
      </c>
      <c r="QF17" s="41" t="n">
        <f aca="false">'4b - PSI'!I28</f>
        <v>0</v>
      </c>
      <c r="QG17" s="41" t="n">
        <f aca="false">'4b - PSI'!J28</f>
        <v>0</v>
      </c>
      <c r="QH17" s="41" t="str">
        <f aca="false">'5 - Project Outputs'!C587</f>
        <v>Project 16: Not Applicable</v>
      </c>
      <c r="QI17" s="41" t="str">
        <f aca="false">'5 - Project Outputs'!C594</f>
        <v># of temporary FT jobs supported</v>
      </c>
      <c r="QJ17" s="41" t="str">
        <f aca="false">'5 - Project Outputs'!D594</f>
        <v>Number</v>
      </c>
      <c r="QK17" s="41" t="n">
        <f aca="false">'5 - Project Outputs'!E594</f>
        <v>0</v>
      </c>
      <c r="QL17" s="41" t="n">
        <f aca="false">'5 - Project Outputs'!F594</f>
        <v>0</v>
      </c>
      <c r="QM17" s="41" t="n">
        <f aca="false">'5 - Project Outputs'!G594</f>
        <v>0</v>
      </c>
      <c r="QN17" s="41" t="n">
        <f aca="false">'5 - Project Outputs'!H594</f>
        <v>0</v>
      </c>
      <c r="QO17" s="41" t="n">
        <f aca="false">'5 - Project Outputs'!I594</f>
        <v>0</v>
      </c>
      <c r="QP17" s="41" t="n">
        <f aca="false">'5 - Project Outputs'!J594</f>
        <v>0</v>
      </c>
      <c r="QQ17" s="41" t="n">
        <f aca="false">'5 - Project Outputs'!K594</f>
        <v>0</v>
      </c>
      <c r="QR17" s="41" t="n">
        <f aca="false">'5 - Project Outputs'!L594</f>
        <v>0</v>
      </c>
      <c r="QS17" s="41" t="n">
        <f aca="false">'5 - Project Outputs'!M594</f>
        <v>0</v>
      </c>
      <c r="QT17" s="41" t="n">
        <f aca="false">'5 - Project Outputs'!N594</f>
        <v>0</v>
      </c>
      <c r="QU17" s="41" t="n">
        <f aca="false">'5 - Project Outputs'!O594</f>
        <v>0</v>
      </c>
      <c r="QV17" s="41" t="n">
        <f aca="false">'5 - Project Outputs'!P594</f>
        <v>0</v>
      </c>
      <c r="QW17" s="41" t="n">
        <f aca="false">'5 - Project Outputs'!Q594</f>
        <v>0</v>
      </c>
      <c r="QX17" s="41" t="n">
        <f aca="false">'5 - Project Outputs'!R594</f>
        <v>0</v>
      </c>
      <c r="QY17" s="41" t="n">
        <f aca="false">'5 - Project Outputs'!S594</f>
        <v>0</v>
      </c>
      <c r="QZ17" s="41" t="n">
        <f aca="false">'5 - Project Outputs'!T594</f>
        <v>0</v>
      </c>
      <c r="RA17" s="41" t="n">
        <f aca="false">'5 - Project Outputs'!U594</f>
        <v>0</v>
      </c>
      <c r="RB17" s="41" t="n">
        <f aca="false">'5 - Project Outputs'!V594</f>
        <v>0</v>
      </c>
      <c r="RC17" s="41" t="n">
        <f aca="false">'5 - Project Outputs'!W594</f>
        <v>0</v>
      </c>
      <c r="RD17" s="41" t="n">
        <f aca="false">'5 - Project Outputs'!X594</f>
        <v>0</v>
      </c>
      <c r="RE17" s="41" t="str">
        <f aca="false">'5 - Project Outputs'!C595</f>
        <v># of full-time equivalent (FTE) permanent jobs created through the project</v>
      </c>
      <c r="RF17" s="41" t="str">
        <f aca="false">'5 - Project Outputs'!D595</f>
        <v>Number of FTE jobs</v>
      </c>
      <c r="RG17" s="41" t="n">
        <f aca="false">'5 - Project Outputs'!E595</f>
        <v>0</v>
      </c>
      <c r="RH17" s="41" t="n">
        <f aca="false">'5 - Project Outputs'!F595</f>
        <v>0</v>
      </c>
      <c r="RI17" s="41" t="n">
        <f aca="false">'5 - Project Outputs'!G595</f>
        <v>0</v>
      </c>
      <c r="RJ17" s="41" t="n">
        <f aca="false">'5 - Project Outputs'!H595</f>
        <v>0</v>
      </c>
      <c r="RK17" s="41" t="n">
        <f aca="false">'5 - Project Outputs'!I595</f>
        <v>0</v>
      </c>
      <c r="RL17" s="41" t="n">
        <f aca="false">'5 - Project Outputs'!J595</f>
        <v>0</v>
      </c>
      <c r="RM17" s="41" t="n">
        <f aca="false">'5 - Project Outputs'!K595</f>
        <v>0</v>
      </c>
      <c r="RN17" s="41" t="n">
        <f aca="false">'5 - Project Outputs'!L595</f>
        <v>0</v>
      </c>
      <c r="RO17" s="41" t="n">
        <f aca="false">'5 - Project Outputs'!M595</f>
        <v>0</v>
      </c>
      <c r="RP17" s="41" t="n">
        <f aca="false">'5 - Project Outputs'!N595</f>
        <v>0</v>
      </c>
      <c r="RQ17" s="41" t="n">
        <f aca="false">'5 - Project Outputs'!O595</f>
        <v>0</v>
      </c>
      <c r="RR17" s="41" t="n">
        <f aca="false">'5 - Project Outputs'!P595</f>
        <v>0</v>
      </c>
      <c r="RS17" s="41" t="n">
        <f aca="false">'5 - Project Outputs'!Q595</f>
        <v>0</v>
      </c>
      <c r="RT17" s="41" t="n">
        <f aca="false">'5 - Project Outputs'!R595</f>
        <v>0</v>
      </c>
      <c r="RU17" s="41" t="n">
        <f aca="false">'5 - Project Outputs'!S595</f>
        <v>0</v>
      </c>
      <c r="RV17" s="41" t="n">
        <f aca="false">'5 - Project Outputs'!T595</f>
        <v>0</v>
      </c>
      <c r="RW17" s="41" t="n">
        <f aca="false">'5 - Project Outputs'!U595</f>
        <v>0</v>
      </c>
      <c r="RX17" s="41" t="n">
        <f aca="false">'5 - Project Outputs'!V595</f>
        <v>0</v>
      </c>
      <c r="RY17" s="41" t="n">
        <f aca="false">'5 - Project Outputs'!W595</f>
        <v>0</v>
      </c>
      <c r="RZ17" s="41" t="n">
        <f aca="false">'5 - Project Outputs'!X595</f>
        <v>0</v>
      </c>
      <c r="SA17" s="41" t="str">
        <f aca="false">'5 - Project Outputs'!C596</f>
        <v># of full-time equivalent (FTE) permanent jobs safeguarded through the project</v>
      </c>
      <c r="SB17" s="41" t="str">
        <f aca="false">'5 - Project Outputs'!D596</f>
        <v>Number of FTE jobs</v>
      </c>
      <c r="SC17" s="41" t="n">
        <f aca="false">'5 - Project Outputs'!E596</f>
        <v>0</v>
      </c>
      <c r="SD17" s="41" t="n">
        <f aca="false">'5 - Project Outputs'!F596</f>
        <v>0</v>
      </c>
      <c r="SE17" s="41" t="n">
        <f aca="false">'5 - Project Outputs'!G596</f>
        <v>0</v>
      </c>
      <c r="SF17" s="41" t="n">
        <f aca="false">'5 - Project Outputs'!H596</f>
        <v>0</v>
      </c>
      <c r="SG17" s="41" t="n">
        <f aca="false">'5 - Project Outputs'!I596</f>
        <v>0</v>
      </c>
      <c r="SH17" s="41" t="n">
        <f aca="false">'5 - Project Outputs'!J596</f>
        <v>0</v>
      </c>
      <c r="SI17" s="41" t="n">
        <f aca="false">'5 - Project Outputs'!K596</f>
        <v>0</v>
      </c>
      <c r="SJ17" s="41" t="n">
        <f aca="false">'5 - Project Outputs'!L596</f>
        <v>0</v>
      </c>
      <c r="SK17" s="41" t="n">
        <f aca="false">'5 - Project Outputs'!M596</f>
        <v>0</v>
      </c>
      <c r="SL17" s="41" t="n">
        <f aca="false">'5 - Project Outputs'!N596</f>
        <v>0</v>
      </c>
      <c r="SM17" s="41" t="n">
        <f aca="false">'5 - Project Outputs'!O596</f>
        <v>0</v>
      </c>
      <c r="SN17" s="41" t="n">
        <f aca="false">'5 - Project Outputs'!P596</f>
        <v>0</v>
      </c>
      <c r="SO17" s="41" t="n">
        <f aca="false">'5 - Project Outputs'!Q596</f>
        <v>0</v>
      </c>
      <c r="SP17" s="41" t="n">
        <f aca="false">'5 - Project Outputs'!R596</f>
        <v>0</v>
      </c>
      <c r="SQ17" s="41" t="n">
        <f aca="false">'5 - Project Outputs'!S596</f>
        <v>0</v>
      </c>
      <c r="SR17" s="41" t="n">
        <f aca="false">'5 - Project Outputs'!T596</f>
        <v>0</v>
      </c>
      <c r="SS17" s="41" t="n">
        <f aca="false">'5 - Project Outputs'!U596</f>
        <v>0</v>
      </c>
      <c r="ST17" s="41" t="n">
        <f aca="false">'5 - Project Outputs'!V596</f>
        <v>0</v>
      </c>
      <c r="SU17" s="41" t="n">
        <f aca="false">'5 - Project Outputs'!W596</f>
        <v>0</v>
      </c>
      <c r="SV17" s="41" t="n">
        <f aca="false">'5 - Project Outputs'!X596</f>
        <v>0</v>
      </c>
      <c r="SW17" s="41" t="str">
        <f aca="false">'5 - Project Outputs'!C598</f>
        <v>&lt; Select &gt;</v>
      </c>
      <c r="SX17" s="41" t="str">
        <f aca="false">'5 - Project Outputs'!D598</f>
        <v>N/A</v>
      </c>
      <c r="SY17" s="41" t="n">
        <f aca="false">'5 - Project Outputs'!E598</f>
        <v>0</v>
      </c>
      <c r="SZ17" s="41" t="n">
        <f aca="false">'5 - Project Outputs'!F598</f>
        <v>0</v>
      </c>
      <c r="TA17" s="41" t="n">
        <f aca="false">'5 - Project Outputs'!G598</f>
        <v>0</v>
      </c>
      <c r="TB17" s="41" t="n">
        <f aca="false">'5 - Project Outputs'!H598</f>
        <v>0</v>
      </c>
      <c r="TC17" s="41" t="n">
        <f aca="false">'5 - Project Outputs'!I598</f>
        <v>0</v>
      </c>
      <c r="TD17" s="41" t="n">
        <f aca="false">'5 - Project Outputs'!J598</f>
        <v>0</v>
      </c>
      <c r="TE17" s="41" t="n">
        <f aca="false">'5 - Project Outputs'!K598</f>
        <v>0</v>
      </c>
      <c r="TF17" s="41" t="n">
        <f aca="false">'5 - Project Outputs'!L598</f>
        <v>0</v>
      </c>
      <c r="TG17" s="41" t="n">
        <f aca="false">'5 - Project Outputs'!M598</f>
        <v>0</v>
      </c>
      <c r="TH17" s="41" t="n">
        <f aca="false">'5 - Project Outputs'!N598</f>
        <v>0</v>
      </c>
      <c r="TI17" s="41" t="n">
        <f aca="false">'5 - Project Outputs'!O598</f>
        <v>0</v>
      </c>
      <c r="TJ17" s="41" t="n">
        <f aca="false">'5 - Project Outputs'!P598</f>
        <v>0</v>
      </c>
      <c r="TK17" s="41" t="n">
        <f aca="false">'5 - Project Outputs'!Q598</f>
        <v>0</v>
      </c>
      <c r="TL17" s="41" t="n">
        <f aca="false">'5 - Project Outputs'!R598</f>
        <v>0</v>
      </c>
      <c r="TM17" s="41" t="n">
        <f aca="false">'5 - Project Outputs'!S598</f>
        <v>0</v>
      </c>
      <c r="TN17" s="41" t="n">
        <f aca="false">'5 - Project Outputs'!T598</f>
        <v>0</v>
      </c>
      <c r="TO17" s="41" t="n">
        <f aca="false">'5 - Project Outputs'!U598</f>
        <v>0</v>
      </c>
      <c r="TP17" s="41" t="n">
        <f aca="false">'5 - Project Outputs'!V598</f>
        <v>0</v>
      </c>
      <c r="TQ17" s="41" t="n">
        <f aca="false">'5 - Project Outputs'!W598</f>
        <v>0</v>
      </c>
      <c r="TR17" s="41" t="n">
        <f aca="false">'5 - Project Outputs'!X598</f>
        <v>0</v>
      </c>
      <c r="TS17" s="41" t="n">
        <f aca="false">'5 - Project Outputs'!Y598</f>
        <v>0</v>
      </c>
      <c r="TT17" s="41" t="str">
        <f aca="false">'5 - Project Outputs'!C599</f>
        <v>&lt; Select &gt;</v>
      </c>
      <c r="TU17" s="41" t="str">
        <f aca="false">'5 - Project Outputs'!D599</f>
        <v>N/A</v>
      </c>
      <c r="TV17" s="41" t="n">
        <f aca="false">'5 - Project Outputs'!E599</f>
        <v>0</v>
      </c>
      <c r="TW17" s="41" t="n">
        <f aca="false">'5 - Project Outputs'!F599</f>
        <v>0</v>
      </c>
      <c r="TX17" s="41" t="n">
        <f aca="false">'5 - Project Outputs'!G599</f>
        <v>0</v>
      </c>
      <c r="TY17" s="41" t="n">
        <f aca="false">'5 - Project Outputs'!H599</f>
        <v>0</v>
      </c>
      <c r="TZ17" s="41" t="n">
        <f aca="false">'5 - Project Outputs'!I599</f>
        <v>0</v>
      </c>
      <c r="UA17" s="41" t="n">
        <f aca="false">'5 - Project Outputs'!J599</f>
        <v>0</v>
      </c>
      <c r="UB17" s="41" t="n">
        <f aca="false">'5 - Project Outputs'!K599</f>
        <v>0</v>
      </c>
      <c r="UC17" s="41" t="n">
        <f aca="false">'5 - Project Outputs'!L599</f>
        <v>0</v>
      </c>
      <c r="UD17" s="41" t="n">
        <f aca="false">'5 - Project Outputs'!M599</f>
        <v>0</v>
      </c>
      <c r="UE17" s="41" t="n">
        <f aca="false">'5 - Project Outputs'!N599</f>
        <v>0</v>
      </c>
      <c r="UF17" s="41" t="n">
        <f aca="false">'5 - Project Outputs'!O599</f>
        <v>0</v>
      </c>
      <c r="UG17" s="41" t="n">
        <f aca="false">'5 - Project Outputs'!P599</f>
        <v>0</v>
      </c>
      <c r="UH17" s="41" t="n">
        <f aca="false">'5 - Project Outputs'!Q599</f>
        <v>0</v>
      </c>
      <c r="UI17" s="41" t="n">
        <f aca="false">'5 - Project Outputs'!R599</f>
        <v>0</v>
      </c>
      <c r="UJ17" s="41" t="n">
        <f aca="false">'5 - Project Outputs'!S599</f>
        <v>0</v>
      </c>
      <c r="UK17" s="41" t="n">
        <f aca="false">'5 - Project Outputs'!T599</f>
        <v>0</v>
      </c>
      <c r="UL17" s="41" t="n">
        <f aca="false">'5 - Project Outputs'!U599</f>
        <v>0</v>
      </c>
      <c r="UM17" s="41" t="n">
        <f aca="false">'5 - Project Outputs'!V599</f>
        <v>0</v>
      </c>
      <c r="UN17" s="41" t="n">
        <f aca="false">'5 - Project Outputs'!W599</f>
        <v>0</v>
      </c>
      <c r="UO17" s="41" t="n">
        <f aca="false">'5 - Project Outputs'!X599</f>
        <v>0</v>
      </c>
      <c r="UP17" s="41" t="n">
        <f aca="false">'5 - Project Outputs'!Y599</f>
        <v>0</v>
      </c>
      <c r="UQ17" s="41" t="str">
        <f aca="false">'5 - Project Outputs'!C600</f>
        <v>&lt; Select &gt;</v>
      </c>
      <c r="UR17" s="41" t="str">
        <f aca="false">'5 - Project Outputs'!D600</f>
        <v>N/A</v>
      </c>
      <c r="US17" s="41" t="n">
        <f aca="false">'5 - Project Outputs'!E600</f>
        <v>0</v>
      </c>
      <c r="UT17" s="41" t="n">
        <f aca="false">'5 - Project Outputs'!F600</f>
        <v>0</v>
      </c>
      <c r="UU17" s="41" t="n">
        <f aca="false">'5 - Project Outputs'!G600</f>
        <v>0</v>
      </c>
      <c r="UV17" s="41" t="n">
        <f aca="false">'5 - Project Outputs'!H600</f>
        <v>0</v>
      </c>
      <c r="UW17" s="41" t="n">
        <f aca="false">'5 - Project Outputs'!I600</f>
        <v>0</v>
      </c>
      <c r="UX17" s="41" t="n">
        <f aca="false">'5 - Project Outputs'!J600</f>
        <v>0</v>
      </c>
      <c r="UY17" s="41" t="n">
        <f aca="false">'5 - Project Outputs'!K600</f>
        <v>0</v>
      </c>
      <c r="UZ17" s="41" t="n">
        <f aca="false">'5 - Project Outputs'!L600</f>
        <v>0</v>
      </c>
      <c r="VA17" s="41" t="n">
        <f aca="false">'5 - Project Outputs'!M600</f>
        <v>0</v>
      </c>
      <c r="VB17" s="41" t="n">
        <f aca="false">'5 - Project Outputs'!N600</f>
        <v>0</v>
      </c>
      <c r="VC17" s="41" t="n">
        <f aca="false">'5 - Project Outputs'!O600</f>
        <v>0</v>
      </c>
      <c r="VD17" s="41" t="n">
        <f aca="false">'5 - Project Outputs'!P600</f>
        <v>0</v>
      </c>
      <c r="VE17" s="41" t="n">
        <f aca="false">'5 - Project Outputs'!Q600</f>
        <v>0</v>
      </c>
      <c r="VF17" s="41" t="n">
        <f aca="false">'5 - Project Outputs'!R600</f>
        <v>0</v>
      </c>
      <c r="VG17" s="41" t="n">
        <f aca="false">'5 - Project Outputs'!S600</f>
        <v>0</v>
      </c>
      <c r="VH17" s="41" t="n">
        <f aca="false">'5 - Project Outputs'!T600</f>
        <v>0</v>
      </c>
      <c r="VI17" s="41" t="n">
        <f aca="false">'5 - Project Outputs'!U600</f>
        <v>0</v>
      </c>
      <c r="VJ17" s="41" t="n">
        <f aca="false">'5 - Project Outputs'!V600</f>
        <v>0</v>
      </c>
      <c r="VK17" s="41" t="n">
        <f aca="false">'5 - Project Outputs'!W600</f>
        <v>0</v>
      </c>
      <c r="VL17" s="41" t="n">
        <f aca="false">'5 - Project Outputs'!X600</f>
        <v>0</v>
      </c>
      <c r="VM17" s="41" t="n">
        <f aca="false">'5 - Project Outputs'!Y600</f>
        <v>0</v>
      </c>
      <c r="VN17" s="41" t="str">
        <f aca="false">'5 - Project Outputs'!C601</f>
        <v>&lt; Select &gt;</v>
      </c>
      <c r="VO17" s="41" t="str">
        <f aca="false">'5 - Project Outputs'!D601</f>
        <v>N/A</v>
      </c>
      <c r="VP17" s="41" t="n">
        <f aca="false">'5 - Project Outputs'!E601</f>
        <v>0</v>
      </c>
      <c r="VQ17" s="41" t="n">
        <f aca="false">'5 - Project Outputs'!F601</f>
        <v>0</v>
      </c>
      <c r="VR17" s="41" t="n">
        <f aca="false">'5 - Project Outputs'!G601</f>
        <v>0</v>
      </c>
      <c r="VS17" s="41" t="n">
        <f aca="false">'5 - Project Outputs'!H601</f>
        <v>0</v>
      </c>
      <c r="VT17" s="41" t="n">
        <f aca="false">'5 - Project Outputs'!I601</f>
        <v>0</v>
      </c>
      <c r="VU17" s="41" t="n">
        <f aca="false">'5 - Project Outputs'!J601</f>
        <v>0</v>
      </c>
      <c r="VV17" s="41" t="n">
        <f aca="false">'5 - Project Outputs'!K601</f>
        <v>0</v>
      </c>
      <c r="VW17" s="41" t="n">
        <f aca="false">'5 - Project Outputs'!L601</f>
        <v>0</v>
      </c>
      <c r="VX17" s="41" t="n">
        <f aca="false">'5 - Project Outputs'!M601</f>
        <v>0</v>
      </c>
      <c r="VY17" s="41" t="n">
        <f aca="false">'5 - Project Outputs'!N601</f>
        <v>0</v>
      </c>
      <c r="VZ17" s="41" t="n">
        <f aca="false">'5 - Project Outputs'!O601</f>
        <v>0</v>
      </c>
      <c r="WA17" s="41" t="n">
        <f aca="false">'5 - Project Outputs'!P601</f>
        <v>0</v>
      </c>
      <c r="WB17" s="41" t="n">
        <f aca="false">'5 - Project Outputs'!Q601</f>
        <v>0</v>
      </c>
      <c r="WC17" s="41" t="n">
        <f aca="false">'5 - Project Outputs'!R601</f>
        <v>0</v>
      </c>
      <c r="WD17" s="41" t="n">
        <f aca="false">'5 - Project Outputs'!S601</f>
        <v>0</v>
      </c>
      <c r="WE17" s="41" t="n">
        <f aca="false">'5 - Project Outputs'!T601</f>
        <v>0</v>
      </c>
      <c r="WF17" s="41" t="n">
        <f aca="false">'5 - Project Outputs'!U601</f>
        <v>0</v>
      </c>
      <c r="WG17" s="41" t="n">
        <f aca="false">'5 - Project Outputs'!V601</f>
        <v>0</v>
      </c>
      <c r="WH17" s="41" t="n">
        <f aca="false">'5 - Project Outputs'!W601</f>
        <v>0</v>
      </c>
      <c r="WI17" s="41" t="n">
        <f aca="false">'5 - Project Outputs'!X601</f>
        <v>0</v>
      </c>
      <c r="WJ17" s="41" t="n">
        <f aca="false">'5 - Project Outputs'!Y601</f>
        <v>0</v>
      </c>
      <c r="WK17" s="41" t="str">
        <f aca="false">'5 - Project Outputs'!C602</f>
        <v>&lt; Select &gt;</v>
      </c>
      <c r="WL17" s="41" t="str">
        <f aca="false">'5 - Project Outputs'!D602</f>
        <v>N/A</v>
      </c>
      <c r="WM17" s="41" t="n">
        <f aca="false">'5 - Project Outputs'!E602</f>
        <v>0</v>
      </c>
      <c r="WN17" s="41" t="n">
        <f aca="false">'5 - Project Outputs'!F602</f>
        <v>0</v>
      </c>
      <c r="WO17" s="41" t="n">
        <f aca="false">'5 - Project Outputs'!G602</f>
        <v>0</v>
      </c>
      <c r="WP17" s="41" t="n">
        <f aca="false">'5 - Project Outputs'!H602</f>
        <v>0</v>
      </c>
      <c r="WQ17" s="41" t="n">
        <f aca="false">'5 - Project Outputs'!I602</f>
        <v>0</v>
      </c>
      <c r="WR17" s="41" t="n">
        <f aca="false">'5 - Project Outputs'!J602</f>
        <v>0</v>
      </c>
      <c r="WS17" s="41" t="n">
        <f aca="false">'5 - Project Outputs'!K602</f>
        <v>0</v>
      </c>
      <c r="WT17" s="41" t="n">
        <f aca="false">'5 - Project Outputs'!L602</f>
        <v>0</v>
      </c>
      <c r="WU17" s="41" t="n">
        <f aca="false">'5 - Project Outputs'!M602</f>
        <v>0</v>
      </c>
      <c r="WV17" s="41" t="n">
        <f aca="false">'5 - Project Outputs'!N602</f>
        <v>0</v>
      </c>
      <c r="WW17" s="41" t="n">
        <f aca="false">'5 - Project Outputs'!O602</f>
        <v>0</v>
      </c>
      <c r="WX17" s="41" t="n">
        <f aca="false">'5 - Project Outputs'!P602</f>
        <v>0</v>
      </c>
      <c r="WY17" s="41" t="n">
        <f aca="false">'5 - Project Outputs'!Q602</f>
        <v>0</v>
      </c>
      <c r="WZ17" s="41" t="n">
        <f aca="false">'5 - Project Outputs'!R602</f>
        <v>0</v>
      </c>
      <c r="XA17" s="41" t="n">
        <f aca="false">'5 - Project Outputs'!S602</f>
        <v>0</v>
      </c>
      <c r="XB17" s="41" t="n">
        <f aca="false">'5 - Project Outputs'!T602</f>
        <v>0</v>
      </c>
      <c r="XC17" s="41" t="n">
        <f aca="false">'5 - Project Outputs'!U602</f>
        <v>0</v>
      </c>
      <c r="XD17" s="41" t="n">
        <f aca="false">'5 - Project Outputs'!V602</f>
        <v>0</v>
      </c>
      <c r="XE17" s="41" t="n">
        <f aca="false">'5 - Project Outputs'!W602</f>
        <v>0</v>
      </c>
      <c r="XF17" s="41" t="n">
        <f aca="false">'5 - Project Outputs'!X602</f>
        <v>0</v>
      </c>
      <c r="XG17" s="41" t="n">
        <f aca="false">'5 - Project Outputs'!Y602</f>
        <v>0</v>
      </c>
      <c r="XH17" s="41" t="str">
        <f aca="false">'5 - Project Outputs'!C603</f>
        <v>&lt; Select &gt;</v>
      </c>
      <c r="XI17" s="41" t="str">
        <f aca="false">'5 - Project Outputs'!D603</f>
        <v>N/A</v>
      </c>
      <c r="XJ17" s="41" t="n">
        <f aca="false">'5 - Project Outputs'!E603</f>
        <v>0</v>
      </c>
      <c r="XK17" s="41" t="n">
        <f aca="false">'5 - Project Outputs'!F603</f>
        <v>0</v>
      </c>
      <c r="XL17" s="41" t="n">
        <f aca="false">'5 - Project Outputs'!G603</f>
        <v>0</v>
      </c>
      <c r="XM17" s="41" t="n">
        <f aca="false">'5 - Project Outputs'!H603</f>
        <v>0</v>
      </c>
      <c r="XN17" s="41" t="n">
        <f aca="false">'5 - Project Outputs'!I603</f>
        <v>0</v>
      </c>
      <c r="XO17" s="41" t="n">
        <f aca="false">'5 - Project Outputs'!J603</f>
        <v>0</v>
      </c>
      <c r="XP17" s="41" t="n">
        <f aca="false">'5 - Project Outputs'!K603</f>
        <v>0</v>
      </c>
      <c r="XQ17" s="41" t="n">
        <f aca="false">'5 - Project Outputs'!L603</f>
        <v>0</v>
      </c>
      <c r="XR17" s="41" t="n">
        <f aca="false">'5 - Project Outputs'!M603</f>
        <v>0</v>
      </c>
      <c r="XS17" s="41" t="n">
        <f aca="false">'5 - Project Outputs'!N603</f>
        <v>0</v>
      </c>
      <c r="XT17" s="41" t="n">
        <f aca="false">'5 - Project Outputs'!O603</f>
        <v>0</v>
      </c>
      <c r="XU17" s="41" t="n">
        <f aca="false">'5 - Project Outputs'!P603</f>
        <v>0</v>
      </c>
      <c r="XV17" s="41" t="n">
        <f aca="false">'5 - Project Outputs'!Q603</f>
        <v>0</v>
      </c>
      <c r="XW17" s="41" t="n">
        <f aca="false">'5 - Project Outputs'!R603</f>
        <v>0</v>
      </c>
      <c r="XX17" s="41" t="n">
        <f aca="false">'5 - Project Outputs'!S603</f>
        <v>0</v>
      </c>
      <c r="XY17" s="41" t="n">
        <f aca="false">'5 - Project Outputs'!T603</f>
        <v>0</v>
      </c>
      <c r="XZ17" s="41" t="n">
        <f aca="false">'5 - Project Outputs'!U603</f>
        <v>0</v>
      </c>
      <c r="YA17" s="41" t="n">
        <f aca="false">'5 - Project Outputs'!V603</f>
        <v>0</v>
      </c>
      <c r="YB17" s="41" t="n">
        <f aca="false">'5 - Project Outputs'!W603</f>
        <v>0</v>
      </c>
      <c r="YC17" s="41" t="n">
        <f aca="false">'5 - Project Outputs'!X603</f>
        <v>0</v>
      </c>
      <c r="YD17" s="41" t="n">
        <f aca="false">'5 - Project Outputs'!Y603</f>
        <v>0</v>
      </c>
      <c r="YE17" s="41" t="str">
        <f aca="false">'5 - Project Outputs'!C604</f>
        <v>&lt; Select &gt;</v>
      </c>
      <c r="YF17" s="41" t="str">
        <f aca="false">'5 - Project Outputs'!D604</f>
        <v>N/A</v>
      </c>
      <c r="YG17" s="41" t="n">
        <f aca="false">'5 - Project Outputs'!E604</f>
        <v>0</v>
      </c>
      <c r="YH17" s="41" t="n">
        <f aca="false">'5 - Project Outputs'!F604</f>
        <v>0</v>
      </c>
      <c r="YI17" s="41" t="n">
        <f aca="false">'5 - Project Outputs'!G604</f>
        <v>0</v>
      </c>
      <c r="YJ17" s="41" t="n">
        <f aca="false">'5 - Project Outputs'!H604</f>
        <v>0</v>
      </c>
      <c r="YK17" s="41" t="n">
        <f aca="false">'5 - Project Outputs'!I604</f>
        <v>0</v>
      </c>
      <c r="YL17" s="41" t="n">
        <f aca="false">'5 - Project Outputs'!J604</f>
        <v>0</v>
      </c>
      <c r="YM17" s="41" t="n">
        <f aca="false">'5 - Project Outputs'!K604</f>
        <v>0</v>
      </c>
      <c r="YN17" s="41" t="n">
        <f aca="false">'5 - Project Outputs'!L604</f>
        <v>0</v>
      </c>
      <c r="YO17" s="41" t="n">
        <f aca="false">'5 - Project Outputs'!M604</f>
        <v>0</v>
      </c>
      <c r="YP17" s="41" t="n">
        <f aca="false">'5 - Project Outputs'!N604</f>
        <v>0</v>
      </c>
      <c r="YQ17" s="41" t="n">
        <f aca="false">'5 - Project Outputs'!O604</f>
        <v>0</v>
      </c>
      <c r="YR17" s="41" t="n">
        <f aca="false">'5 - Project Outputs'!P604</f>
        <v>0</v>
      </c>
      <c r="YS17" s="41" t="n">
        <f aca="false">'5 - Project Outputs'!Q604</f>
        <v>0</v>
      </c>
      <c r="YT17" s="41" t="n">
        <f aca="false">'5 - Project Outputs'!R604</f>
        <v>0</v>
      </c>
      <c r="YU17" s="41" t="n">
        <f aca="false">'5 - Project Outputs'!S604</f>
        <v>0</v>
      </c>
      <c r="YV17" s="41" t="n">
        <f aca="false">'5 - Project Outputs'!T604</f>
        <v>0</v>
      </c>
      <c r="YW17" s="41" t="n">
        <f aca="false">'5 - Project Outputs'!U604</f>
        <v>0</v>
      </c>
      <c r="YX17" s="41" t="n">
        <f aca="false">'5 - Project Outputs'!V604</f>
        <v>0</v>
      </c>
      <c r="YY17" s="41" t="n">
        <f aca="false">'5 - Project Outputs'!W604</f>
        <v>0</v>
      </c>
      <c r="YZ17" s="41" t="n">
        <f aca="false">'5 - Project Outputs'!X604</f>
        <v>0</v>
      </c>
      <c r="ZA17" s="41" t="n">
        <f aca="false">'5 - Project Outputs'!Y604</f>
        <v>0</v>
      </c>
      <c r="ZB17" s="41" t="str">
        <f aca="false">'5 - Project Outputs'!C605</f>
        <v>&lt; Select &gt;</v>
      </c>
      <c r="ZC17" s="41" t="str">
        <f aca="false">'5 - Project Outputs'!D605</f>
        <v>N/A</v>
      </c>
      <c r="ZD17" s="41" t="n">
        <f aca="false">'5 - Project Outputs'!E605</f>
        <v>0</v>
      </c>
      <c r="ZE17" s="41" t="n">
        <f aca="false">'5 - Project Outputs'!F605</f>
        <v>0</v>
      </c>
      <c r="ZF17" s="41" t="n">
        <f aca="false">'5 - Project Outputs'!G605</f>
        <v>0</v>
      </c>
      <c r="ZG17" s="41" t="n">
        <f aca="false">'5 - Project Outputs'!H605</f>
        <v>0</v>
      </c>
      <c r="ZH17" s="41" t="n">
        <f aca="false">'5 - Project Outputs'!I605</f>
        <v>0</v>
      </c>
      <c r="ZI17" s="41" t="n">
        <f aca="false">'5 - Project Outputs'!J605</f>
        <v>0</v>
      </c>
      <c r="ZJ17" s="41" t="n">
        <f aca="false">'5 - Project Outputs'!K605</f>
        <v>0</v>
      </c>
      <c r="ZK17" s="41" t="n">
        <f aca="false">'5 - Project Outputs'!L605</f>
        <v>0</v>
      </c>
      <c r="ZL17" s="41" t="n">
        <f aca="false">'5 - Project Outputs'!M605</f>
        <v>0</v>
      </c>
      <c r="ZM17" s="41" t="n">
        <f aca="false">'5 - Project Outputs'!N605</f>
        <v>0</v>
      </c>
      <c r="ZN17" s="41" t="n">
        <f aca="false">'5 - Project Outputs'!O605</f>
        <v>0</v>
      </c>
      <c r="ZO17" s="41" t="n">
        <f aca="false">'5 - Project Outputs'!P605</f>
        <v>0</v>
      </c>
      <c r="ZP17" s="41" t="n">
        <f aca="false">'5 - Project Outputs'!Q605</f>
        <v>0</v>
      </c>
      <c r="ZQ17" s="41" t="n">
        <f aca="false">'5 - Project Outputs'!R605</f>
        <v>0</v>
      </c>
      <c r="ZR17" s="41" t="n">
        <f aca="false">'5 - Project Outputs'!S605</f>
        <v>0</v>
      </c>
      <c r="ZS17" s="41" t="n">
        <f aca="false">'5 - Project Outputs'!T605</f>
        <v>0</v>
      </c>
      <c r="ZT17" s="41" t="n">
        <f aca="false">'5 - Project Outputs'!U605</f>
        <v>0</v>
      </c>
      <c r="ZU17" s="41" t="n">
        <f aca="false">'5 - Project Outputs'!V605</f>
        <v>0</v>
      </c>
      <c r="ZV17" s="41" t="n">
        <f aca="false">'5 - Project Outputs'!W605</f>
        <v>0</v>
      </c>
      <c r="ZW17" s="41" t="n">
        <f aca="false">'5 - Project Outputs'!X605</f>
        <v>0</v>
      </c>
      <c r="ZX17" s="41" t="n">
        <f aca="false">'5 - Project Outputs'!Y605</f>
        <v>0</v>
      </c>
      <c r="ZY17" s="41" t="str">
        <f aca="false">'5 - Project Outputs'!C606</f>
        <v>&lt; Select &gt;</v>
      </c>
      <c r="ZZ17" s="41" t="str">
        <f aca="false">'5 - Project Outputs'!D606</f>
        <v>N/A</v>
      </c>
      <c r="AAA17" s="41" t="n">
        <f aca="false">'5 - Project Outputs'!E606</f>
        <v>0</v>
      </c>
      <c r="AAB17" s="41" t="n">
        <f aca="false">'5 - Project Outputs'!F606</f>
        <v>0</v>
      </c>
      <c r="AAC17" s="41" t="n">
        <f aca="false">'5 - Project Outputs'!G606</f>
        <v>0</v>
      </c>
      <c r="AAD17" s="41" t="n">
        <f aca="false">'5 - Project Outputs'!H606</f>
        <v>0</v>
      </c>
      <c r="AAE17" s="41" t="n">
        <f aca="false">'5 - Project Outputs'!I606</f>
        <v>0</v>
      </c>
      <c r="AAF17" s="41" t="n">
        <f aca="false">'5 - Project Outputs'!J606</f>
        <v>0</v>
      </c>
      <c r="AAG17" s="41" t="n">
        <f aca="false">'5 - Project Outputs'!K606</f>
        <v>0</v>
      </c>
      <c r="AAH17" s="41" t="n">
        <f aca="false">'5 - Project Outputs'!L606</f>
        <v>0</v>
      </c>
      <c r="AAI17" s="41" t="n">
        <f aca="false">'5 - Project Outputs'!M606</f>
        <v>0</v>
      </c>
      <c r="AAJ17" s="41" t="n">
        <f aca="false">'5 - Project Outputs'!N606</f>
        <v>0</v>
      </c>
      <c r="AAK17" s="41" t="n">
        <f aca="false">'5 - Project Outputs'!O606</f>
        <v>0</v>
      </c>
      <c r="AAL17" s="41" t="n">
        <f aca="false">'5 - Project Outputs'!P606</f>
        <v>0</v>
      </c>
      <c r="AAM17" s="41" t="n">
        <f aca="false">'5 - Project Outputs'!Q606</f>
        <v>0</v>
      </c>
      <c r="AAN17" s="41" t="n">
        <f aca="false">'5 - Project Outputs'!R606</f>
        <v>0</v>
      </c>
      <c r="AAO17" s="41" t="n">
        <f aca="false">'5 - Project Outputs'!S606</f>
        <v>0</v>
      </c>
      <c r="AAP17" s="41" t="n">
        <f aca="false">'5 - Project Outputs'!T606</f>
        <v>0</v>
      </c>
      <c r="AAQ17" s="41" t="n">
        <f aca="false">'5 - Project Outputs'!U606</f>
        <v>0</v>
      </c>
      <c r="AAR17" s="41" t="n">
        <f aca="false">'5 - Project Outputs'!V606</f>
        <v>0</v>
      </c>
      <c r="AAS17" s="41" t="n">
        <f aca="false">'5 - Project Outputs'!W606</f>
        <v>0</v>
      </c>
      <c r="AAT17" s="41" t="n">
        <f aca="false">'5 - Project Outputs'!X606</f>
        <v>0</v>
      </c>
      <c r="AAU17" s="41" t="n">
        <f aca="false">'5 - Project Outputs'!Y606</f>
        <v>0</v>
      </c>
      <c r="AAV17" s="41" t="str">
        <f aca="false">'5 - Project Outputs'!C607</f>
        <v>&lt; Select &gt;</v>
      </c>
      <c r="AAW17" s="41" t="str">
        <f aca="false">'5 - Project Outputs'!D607</f>
        <v>N/A</v>
      </c>
      <c r="AAX17" s="41" t="n">
        <f aca="false">'5 - Project Outputs'!E607</f>
        <v>0</v>
      </c>
      <c r="AAY17" s="41" t="n">
        <f aca="false">'5 - Project Outputs'!F607</f>
        <v>0</v>
      </c>
      <c r="AAZ17" s="41" t="n">
        <f aca="false">'5 - Project Outputs'!G607</f>
        <v>0</v>
      </c>
      <c r="ABA17" s="41" t="n">
        <f aca="false">'5 - Project Outputs'!H607</f>
        <v>0</v>
      </c>
      <c r="ABB17" s="41" t="n">
        <f aca="false">'5 - Project Outputs'!I607</f>
        <v>0</v>
      </c>
      <c r="ABC17" s="41" t="n">
        <f aca="false">'5 - Project Outputs'!J607</f>
        <v>0</v>
      </c>
      <c r="ABD17" s="41" t="n">
        <f aca="false">'5 - Project Outputs'!K607</f>
        <v>0</v>
      </c>
      <c r="ABE17" s="41" t="n">
        <f aca="false">'5 - Project Outputs'!L607</f>
        <v>0</v>
      </c>
      <c r="ABF17" s="41" t="n">
        <f aca="false">'5 - Project Outputs'!M607</f>
        <v>0</v>
      </c>
      <c r="ABG17" s="41" t="n">
        <f aca="false">'5 - Project Outputs'!N607</f>
        <v>0</v>
      </c>
      <c r="ABH17" s="41" t="n">
        <f aca="false">'5 - Project Outputs'!O607</f>
        <v>0</v>
      </c>
      <c r="ABI17" s="41" t="n">
        <f aca="false">'5 - Project Outputs'!P607</f>
        <v>0</v>
      </c>
      <c r="ABJ17" s="41" t="n">
        <f aca="false">'5 - Project Outputs'!Q607</f>
        <v>0</v>
      </c>
      <c r="ABK17" s="41" t="n">
        <f aca="false">'5 - Project Outputs'!R607</f>
        <v>0</v>
      </c>
      <c r="ABL17" s="41" t="n">
        <f aca="false">'5 - Project Outputs'!S607</f>
        <v>0</v>
      </c>
      <c r="ABM17" s="41" t="n">
        <f aca="false">'5 - Project Outputs'!T607</f>
        <v>0</v>
      </c>
      <c r="ABN17" s="41" t="n">
        <f aca="false">'5 - Project Outputs'!U607</f>
        <v>0</v>
      </c>
      <c r="ABO17" s="41" t="n">
        <f aca="false">'5 - Project Outputs'!V607</f>
        <v>0</v>
      </c>
      <c r="ABP17" s="41" t="n">
        <f aca="false">'5 - Project Outputs'!W607</f>
        <v>0</v>
      </c>
      <c r="ABQ17" s="41" t="n">
        <f aca="false">'5 - Project Outputs'!X607</f>
        <v>0</v>
      </c>
      <c r="ABR17" s="41" t="n">
        <f aca="false">'5 - Project Outputs'!Y607</f>
        <v>0</v>
      </c>
      <c r="ABS17" s="41" t="str">
        <f aca="false">'5 - Project Outputs'!C608</f>
        <v>&lt; Select &gt;</v>
      </c>
      <c r="ABT17" s="41" t="str">
        <f aca="false">'5 - Project Outputs'!D608</f>
        <v>N/A</v>
      </c>
      <c r="ABU17" s="41" t="n">
        <f aca="false">'5 - Project Outputs'!E608</f>
        <v>0</v>
      </c>
      <c r="ABV17" s="41" t="n">
        <f aca="false">'5 - Project Outputs'!F608</f>
        <v>0</v>
      </c>
      <c r="ABW17" s="41" t="n">
        <f aca="false">'5 - Project Outputs'!G608</f>
        <v>0</v>
      </c>
      <c r="ABX17" s="41" t="n">
        <f aca="false">'5 - Project Outputs'!H608</f>
        <v>0</v>
      </c>
      <c r="ABY17" s="41" t="n">
        <f aca="false">'5 - Project Outputs'!I608</f>
        <v>0</v>
      </c>
      <c r="ABZ17" s="41" t="n">
        <f aca="false">'5 - Project Outputs'!J608</f>
        <v>0</v>
      </c>
      <c r="ACA17" s="41" t="n">
        <f aca="false">'5 - Project Outputs'!K608</f>
        <v>0</v>
      </c>
      <c r="ACB17" s="41" t="n">
        <f aca="false">'5 - Project Outputs'!L608</f>
        <v>0</v>
      </c>
      <c r="ACC17" s="41" t="n">
        <f aca="false">'5 - Project Outputs'!M608</f>
        <v>0</v>
      </c>
      <c r="ACD17" s="41" t="n">
        <f aca="false">'5 - Project Outputs'!N608</f>
        <v>0</v>
      </c>
      <c r="ACE17" s="41" t="n">
        <f aca="false">'5 - Project Outputs'!O608</f>
        <v>0</v>
      </c>
      <c r="ACF17" s="41" t="n">
        <f aca="false">'5 - Project Outputs'!P608</f>
        <v>0</v>
      </c>
      <c r="ACG17" s="41" t="n">
        <f aca="false">'5 - Project Outputs'!Q608</f>
        <v>0</v>
      </c>
      <c r="ACH17" s="41" t="n">
        <f aca="false">'5 - Project Outputs'!R608</f>
        <v>0</v>
      </c>
      <c r="ACI17" s="41" t="n">
        <f aca="false">'5 - Project Outputs'!S608</f>
        <v>0</v>
      </c>
      <c r="ACJ17" s="41" t="n">
        <f aca="false">'5 - Project Outputs'!T608</f>
        <v>0</v>
      </c>
      <c r="ACK17" s="41" t="n">
        <f aca="false">'5 - Project Outputs'!U608</f>
        <v>0</v>
      </c>
      <c r="ACL17" s="41" t="n">
        <f aca="false">'5 - Project Outputs'!V608</f>
        <v>0</v>
      </c>
      <c r="ACM17" s="41" t="n">
        <f aca="false">'5 - Project Outputs'!W608</f>
        <v>0</v>
      </c>
      <c r="ACN17" s="41" t="n">
        <f aca="false">'5 - Project Outputs'!X608</f>
        <v>0</v>
      </c>
      <c r="ACO17" s="41" t="n">
        <f aca="false">'5 - Project Outputs'!Y608</f>
        <v>0</v>
      </c>
      <c r="ACP17" s="41" t="str">
        <f aca="false">'5 - Project Outputs'!C609</f>
        <v>&lt; Select &gt;</v>
      </c>
      <c r="ACQ17" s="41" t="str">
        <f aca="false">'5 - Project Outputs'!D609</f>
        <v>N/A</v>
      </c>
      <c r="ACR17" s="41" t="n">
        <f aca="false">'5 - Project Outputs'!E609</f>
        <v>0</v>
      </c>
      <c r="ACS17" s="41" t="n">
        <f aca="false">'5 - Project Outputs'!F609</f>
        <v>0</v>
      </c>
      <c r="ACT17" s="41" t="n">
        <f aca="false">'5 - Project Outputs'!G609</f>
        <v>0</v>
      </c>
      <c r="ACU17" s="41" t="n">
        <f aca="false">'5 - Project Outputs'!H609</f>
        <v>0</v>
      </c>
      <c r="ACV17" s="41" t="n">
        <f aca="false">'5 - Project Outputs'!I609</f>
        <v>0</v>
      </c>
      <c r="ACW17" s="41" t="n">
        <f aca="false">'5 - Project Outputs'!J609</f>
        <v>0</v>
      </c>
      <c r="ACX17" s="41" t="n">
        <f aca="false">'5 - Project Outputs'!K609</f>
        <v>0</v>
      </c>
      <c r="ACY17" s="41" t="n">
        <f aca="false">'5 - Project Outputs'!L609</f>
        <v>0</v>
      </c>
      <c r="ACZ17" s="41" t="n">
        <f aca="false">'5 - Project Outputs'!M609</f>
        <v>0</v>
      </c>
      <c r="ADA17" s="41" t="n">
        <f aca="false">'5 - Project Outputs'!N609</f>
        <v>0</v>
      </c>
      <c r="ADB17" s="41" t="n">
        <f aca="false">'5 - Project Outputs'!O609</f>
        <v>0</v>
      </c>
      <c r="ADC17" s="41" t="n">
        <f aca="false">'5 - Project Outputs'!P609</f>
        <v>0</v>
      </c>
      <c r="ADD17" s="41" t="n">
        <f aca="false">'5 - Project Outputs'!Q609</f>
        <v>0</v>
      </c>
      <c r="ADE17" s="41" t="n">
        <f aca="false">'5 - Project Outputs'!R609</f>
        <v>0</v>
      </c>
      <c r="ADF17" s="41" t="n">
        <f aca="false">'5 - Project Outputs'!S609</f>
        <v>0</v>
      </c>
      <c r="ADG17" s="41" t="n">
        <f aca="false">'5 - Project Outputs'!T609</f>
        <v>0</v>
      </c>
      <c r="ADH17" s="41" t="n">
        <f aca="false">'5 - Project Outputs'!U609</f>
        <v>0</v>
      </c>
      <c r="ADI17" s="41" t="n">
        <f aca="false">'5 - Project Outputs'!V609</f>
        <v>0</v>
      </c>
      <c r="ADJ17" s="41" t="n">
        <f aca="false">'5 - Project Outputs'!W609</f>
        <v>0</v>
      </c>
      <c r="ADK17" s="41" t="n">
        <f aca="false">'5 - Project Outputs'!X609</f>
        <v>0</v>
      </c>
      <c r="ADL17" s="41" t="n">
        <f aca="false">'5 - Project Outputs'!Y609</f>
        <v>0</v>
      </c>
      <c r="ADM17" s="41" t="str">
        <f aca="false">'5 - Project Outputs'!C610</f>
        <v>&lt; Select &gt;</v>
      </c>
      <c r="ADN17" s="41" t="str">
        <f aca="false">'5 - Project Outputs'!D610</f>
        <v>N/A</v>
      </c>
      <c r="ADO17" s="41" t="n">
        <f aca="false">'5 - Project Outputs'!E610</f>
        <v>0</v>
      </c>
      <c r="ADP17" s="41" t="n">
        <f aca="false">'5 - Project Outputs'!F610</f>
        <v>0</v>
      </c>
      <c r="ADQ17" s="41" t="n">
        <f aca="false">'5 - Project Outputs'!G610</f>
        <v>0</v>
      </c>
      <c r="ADR17" s="41" t="n">
        <f aca="false">'5 - Project Outputs'!H610</f>
        <v>0</v>
      </c>
      <c r="ADS17" s="41" t="n">
        <f aca="false">'5 - Project Outputs'!I610</f>
        <v>0</v>
      </c>
      <c r="ADT17" s="41" t="n">
        <f aca="false">'5 - Project Outputs'!J610</f>
        <v>0</v>
      </c>
      <c r="ADU17" s="41" t="n">
        <f aca="false">'5 - Project Outputs'!K610</f>
        <v>0</v>
      </c>
      <c r="ADV17" s="41" t="n">
        <f aca="false">'5 - Project Outputs'!L610</f>
        <v>0</v>
      </c>
      <c r="ADW17" s="41" t="n">
        <f aca="false">'5 - Project Outputs'!M610</f>
        <v>0</v>
      </c>
      <c r="ADX17" s="41" t="n">
        <f aca="false">'5 - Project Outputs'!N610</f>
        <v>0</v>
      </c>
      <c r="ADY17" s="41" t="n">
        <f aca="false">'5 - Project Outputs'!O610</f>
        <v>0</v>
      </c>
      <c r="ADZ17" s="41" t="n">
        <f aca="false">'5 - Project Outputs'!P610</f>
        <v>0</v>
      </c>
      <c r="AEA17" s="41" t="n">
        <f aca="false">'5 - Project Outputs'!Q610</f>
        <v>0</v>
      </c>
      <c r="AEB17" s="41" t="n">
        <f aca="false">'5 - Project Outputs'!R610</f>
        <v>0</v>
      </c>
      <c r="AEC17" s="41" t="n">
        <f aca="false">'5 - Project Outputs'!S610</f>
        <v>0</v>
      </c>
      <c r="AED17" s="41" t="n">
        <f aca="false">'5 - Project Outputs'!T610</f>
        <v>0</v>
      </c>
      <c r="AEE17" s="41" t="n">
        <f aca="false">'5 - Project Outputs'!U610</f>
        <v>0</v>
      </c>
      <c r="AEF17" s="41" t="n">
        <f aca="false">'5 - Project Outputs'!V610</f>
        <v>0</v>
      </c>
      <c r="AEG17" s="41" t="n">
        <f aca="false">'5 - Project Outputs'!W610</f>
        <v>0</v>
      </c>
      <c r="AEH17" s="41" t="n">
        <f aca="false">'5 - Project Outputs'!X610</f>
        <v>0</v>
      </c>
      <c r="AEI17" s="41" t="n">
        <f aca="false">'5 - Project Outputs'!Y610</f>
        <v>0</v>
      </c>
      <c r="AEJ17" s="41" t="str">
        <f aca="false">'5 - Project Outputs'!C611</f>
        <v>&lt; Select &gt;</v>
      </c>
      <c r="AEK17" s="41" t="str">
        <f aca="false">'5 - Project Outputs'!D611</f>
        <v>N/A</v>
      </c>
      <c r="AEL17" s="41" t="n">
        <f aca="false">'5 - Project Outputs'!E611</f>
        <v>0</v>
      </c>
      <c r="AEM17" s="41" t="n">
        <f aca="false">'5 - Project Outputs'!F611</f>
        <v>0</v>
      </c>
      <c r="AEN17" s="41" t="n">
        <f aca="false">'5 - Project Outputs'!G611</f>
        <v>0</v>
      </c>
      <c r="AEO17" s="41" t="n">
        <f aca="false">'5 - Project Outputs'!H611</f>
        <v>0</v>
      </c>
      <c r="AEP17" s="41" t="n">
        <f aca="false">'5 - Project Outputs'!I611</f>
        <v>0</v>
      </c>
      <c r="AEQ17" s="41" t="n">
        <f aca="false">'5 - Project Outputs'!J611</f>
        <v>0</v>
      </c>
      <c r="AER17" s="41" t="n">
        <f aca="false">'5 - Project Outputs'!K611</f>
        <v>0</v>
      </c>
      <c r="AES17" s="41" t="n">
        <f aca="false">'5 - Project Outputs'!L611</f>
        <v>0</v>
      </c>
      <c r="AET17" s="41" t="n">
        <f aca="false">'5 - Project Outputs'!M611</f>
        <v>0</v>
      </c>
      <c r="AEU17" s="41" t="n">
        <f aca="false">'5 - Project Outputs'!N611</f>
        <v>0</v>
      </c>
      <c r="AEV17" s="41" t="n">
        <f aca="false">'5 - Project Outputs'!O611</f>
        <v>0</v>
      </c>
      <c r="AEW17" s="41" t="n">
        <f aca="false">'5 - Project Outputs'!P611</f>
        <v>0</v>
      </c>
      <c r="AEX17" s="41" t="n">
        <f aca="false">'5 - Project Outputs'!Q611</f>
        <v>0</v>
      </c>
      <c r="AEY17" s="41" t="n">
        <f aca="false">'5 - Project Outputs'!R611</f>
        <v>0</v>
      </c>
      <c r="AEZ17" s="41" t="n">
        <f aca="false">'5 - Project Outputs'!S611</f>
        <v>0</v>
      </c>
      <c r="AFA17" s="41" t="n">
        <f aca="false">'5 - Project Outputs'!T611</f>
        <v>0</v>
      </c>
      <c r="AFB17" s="41" t="n">
        <f aca="false">'5 - Project Outputs'!U611</f>
        <v>0</v>
      </c>
      <c r="AFC17" s="41" t="n">
        <f aca="false">'5 - Project Outputs'!V611</f>
        <v>0</v>
      </c>
      <c r="AFD17" s="41" t="n">
        <f aca="false">'5 - Project Outputs'!W611</f>
        <v>0</v>
      </c>
      <c r="AFE17" s="41" t="n">
        <f aca="false">'5 - Project Outputs'!X611</f>
        <v>0</v>
      </c>
      <c r="AFF17" s="41" t="n">
        <f aca="false">'5 - Project Outputs'!Y611</f>
        <v>0</v>
      </c>
      <c r="AFG17" s="41" t="str">
        <f aca="false">'5 - Project Outputs'!C612</f>
        <v>&lt; Select &gt;</v>
      </c>
      <c r="AFH17" s="41" t="str">
        <f aca="false">'5 - Project Outputs'!D612</f>
        <v>N/A</v>
      </c>
      <c r="AFI17" s="41" t="n">
        <f aca="false">'5 - Project Outputs'!E612</f>
        <v>0</v>
      </c>
      <c r="AFJ17" s="41" t="n">
        <f aca="false">'5 - Project Outputs'!F612</f>
        <v>0</v>
      </c>
      <c r="AFK17" s="41" t="n">
        <f aca="false">'5 - Project Outputs'!G612</f>
        <v>0</v>
      </c>
      <c r="AFL17" s="41" t="n">
        <f aca="false">'5 - Project Outputs'!H612</f>
        <v>0</v>
      </c>
      <c r="AFM17" s="41" t="n">
        <f aca="false">'5 - Project Outputs'!I612</f>
        <v>0</v>
      </c>
      <c r="AFN17" s="41" t="n">
        <f aca="false">'5 - Project Outputs'!J612</f>
        <v>0</v>
      </c>
      <c r="AFO17" s="41" t="n">
        <f aca="false">'5 - Project Outputs'!K612</f>
        <v>0</v>
      </c>
      <c r="AFP17" s="41" t="n">
        <f aca="false">'5 - Project Outputs'!L612</f>
        <v>0</v>
      </c>
      <c r="AFQ17" s="41" t="n">
        <f aca="false">'5 - Project Outputs'!M612</f>
        <v>0</v>
      </c>
      <c r="AFR17" s="41" t="n">
        <f aca="false">'5 - Project Outputs'!N612</f>
        <v>0</v>
      </c>
      <c r="AFS17" s="41" t="n">
        <f aca="false">'5 - Project Outputs'!O612</f>
        <v>0</v>
      </c>
      <c r="AFT17" s="41" t="n">
        <f aca="false">'5 - Project Outputs'!P612</f>
        <v>0</v>
      </c>
      <c r="AFU17" s="41" t="n">
        <f aca="false">'5 - Project Outputs'!Q612</f>
        <v>0</v>
      </c>
      <c r="AFV17" s="41" t="n">
        <f aca="false">'5 - Project Outputs'!R612</f>
        <v>0</v>
      </c>
      <c r="AFW17" s="41" t="n">
        <f aca="false">'5 - Project Outputs'!S612</f>
        <v>0</v>
      </c>
      <c r="AFX17" s="41" t="n">
        <f aca="false">'5 - Project Outputs'!T612</f>
        <v>0</v>
      </c>
      <c r="AFY17" s="41" t="n">
        <f aca="false">'5 - Project Outputs'!U612</f>
        <v>0</v>
      </c>
      <c r="AFZ17" s="41" t="n">
        <f aca="false">'5 - Project Outputs'!V612</f>
        <v>0</v>
      </c>
      <c r="AGA17" s="41" t="n">
        <f aca="false">'5 - Project Outputs'!W612</f>
        <v>0</v>
      </c>
      <c r="AGB17" s="41" t="n">
        <f aca="false">'5 - Project Outputs'!X612</f>
        <v>0</v>
      </c>
      <c r="AGC17" s="41" t="n">
        <f aca="false">'5 - Project Outputs'!Y612</f>
        <v>0</v>
      </c>
      <c r="AGD17" s="41" t="n">
        <f aca="false">'5 - Project Outputs'!C614</f>
        <v>0</v>
      </c>
      <c r="AGE17" s="41" t="n">
        <f aca="false">'5 - Project Outputs'!D614</f>
        <v>0</v>
      </c>
      <c r="AGF17" s="41" t="n">
        <f aca="false">'5 - Project Outputs'!E614</f>
        <v>0</v>
      </c>
      <c r="AGG17" s="41" t="n">
        <f aca="false">'5 - Project Outputs'!F614</f>
        <v>0</v>
      </c>
      <c r="AGH17" s="41" t="n">
        <f aca="false">'5 - Project Outputs'!G614</f>
        <v>0</v>
      </c>
      <c r="AGI17" s="41" t="n">
        <f aca="false">'5 - Project Outputs'!H614</f>
        <v>0</v>
      </c>
      <c r="AGJ17" s="41" t="n">
        <f aca="false">'5 - Project Outputs'!I614</f>
        <v>0</v>
      </c>
      <c r="AGK17" s="41" t="n">
        <f aca="false">'5 - Project Outputs'!J614</f>
        <v>0</v>
      </c>
      <c r="AGL17" s="41" t="n">
        <f aca="false">'5 - Project Outputs'!K614</f>
        <v>0</v>
      </c>
      <c r="AGM17" s="41" t="n">
        <f aca="false">'5 - Project Outputs'!L614</f>
        <v>0</v>
      </c>
      <c r="AGN17" s="41" t="n">
        <f aca="false">'5 - Project Outputs'!M614</f>
        <v>0</v>
      </c>
      <c r="AGO17" s="41" t="n">
        <f aca="false">'5 - Project Outputs'!N614</f>
        <v>0</v>
      </c>
      <c r="AGP17" s="41" t="n">
        <f aca="false">'5 - Project Outputs'!O614</f>
        <v>0</v>
      </c>
      <c r="AGQ17" s="41" t="n">
        <f aca="false">'5 - Project Outputs'!P614</f>
        <v>0</v>
      </c>
      <c r="AGR17" s="41" t="n">
        <f aca="false">'5 - Project Outputs'!Q614</f>
        <v>0</v>
      </c>
      <c r="AGS17" s="41" t="n">
        <f aca="false">'5 - Project Outputs'!R614</f>
        <v>0</v>
      </c>
      <c r="AGT17" s="41" t="n">
        <f aca="false">'5 - Project Outputs'!S614</f>
        <v>0</v>
      </c>
      <c r="AGU17" s="41" t="n">
        <f aca="false">'5 - Project Outputs'!T614</f>
        <v>0</v>
      </c>
      <c r="AGV17" s="41" t="n">
        <f aca="false">'5 - Project Outputs'!U614</f>
        <v>0</v>
      </c>
      <c r="AGW17" s="41" t="n">
        <f aca="false">'5 - Project Outputs'!V614</f>
        <v>0</v>
      </c>
      <c r="AGX17" s="41" t="n">
        <f aca="false">'5 - Project Outputs'!W614</f>
        <v>0</v>
      </c>
      <c r="AGY17" s="41" t="n">
        <f aca="false">'5 - Project Outputs'!X614</f>
        <v>0</v>
      </c>
      <c r="AGZ17" s="41" t="n">
        <f aca="false">'5 - Project Outputs'!C615</f>
        <v>0</v>
      </c>
      <c r="AHA17" s="41" t="n">
        <f aca="false">'5 - Project Outputs'!D615</f>
        <v>0</v>
      </c>
      <c r="AHB17" s="41" t="n">
        <f aca="false">'5 - Project Outputs'!E615</f>
        <v>0</v>
      </c>
      <c r="AHC17" s="41" t="n">
        <f aca="false">'5 - Project Outputs'!F615</f>
        <v>0</v>
      </c>
      <c r="AHD17" s="41" t="n">
        <f aca="false">'5 - Project Outputs'!G615</f>
        <v>0</v>
      </c>
      <c r="AHE17" s="41" t="n">
        <f aca="false">'5 - Project Outputs'!H615</f>
        <v>0</v>
      </c>
      <c r="AHF17" s="41" t="n">
        <f aca="false">'5 - Project Outputs'!I615</f>
        <v>0</v>
      </c>
      <c r="AHG17" s="41" t="n">
        <f aca="false">'5 - Project Outputs'!J615</f>
        <v>0</v>
      </c>
      <c r="AHH17" s="41" t="n">
        <f aca="false">'5 - Project Outputs'!K615</f>
        <v>0</v>
      </c>
      <c r="AHI17" s="41" t="n">
        <f aca="false">'5 - Project Outputs'!L615</f>
        <v>0</v>
      </c>
      <c r="AHJ17" s="41" t="n">
        <f aca="false">'5 - Project Outputs'!M615</f>
        <v>0</v>
      </c>
      <c r="AHK17" s="41" t="n">
        <f aca="false">'5 - Project Outputs'!N615</f>
        <v>0</v>
      </c>
      <c r="AHL17" s="41" t="n">
        <f aca="false">'5 - Project Outputs'!O615</f>
        <v>0</v>
      </c>
      <c r="AHM17" s="41" t="n">
        <f aca="false">'5 - Project Outputs'!P615</f>
        <v>0</v>
      </c>
      <c r="AHN17" s="41" t="n">
        <f aca="false">'5 - Project Outputs'!Q615</f>
        <v>0</v>
      </c>
      <c r="AHO17" s="41" t="n">
        <f aca="false">'5 - Project Outputs'!R615</f>
        <v>0</v>
      </c>
      <c r="AHP17" s="41" t="n">
        <f aca="false">'5 - Project Outputs'!S615</f>
        <v>0</v>
      </c>
      <c r="AHQ17" s="41" t="n">
        <f aca="false">'5 - Project Outputs'!T615</f>
        <v>0</v>
      </c>
      <c r="AHR17" s="41" t="n">
        <f aca="false">'5 - Project Outputs'!U615</f>
        <v>0</v>
      </c>
      <c r="AHS17" s="41" t="n">
        <f aca="false">'5 - Project Outputs'!V615</f>
        <v>0</v>
      </c>
      <c r="AHT17" s="41" t="n">
        <f aca="false">'5 - Project Outputs'!W615</f>
        <v>0</v>
      </c>
      <c r="AHU17" s="41" t="n">
        <f aca="false">'5 - Project Outputs'!X615</f>
        <v>0</v>
      </c>
      <c r="AHV17" s="41" t="n">
        <f aca="false">'5 - Project Outputs'!C616</f>
        <v>0</v>
      </c>
      <c r="AHW17" s="41" t="n">
        <f aca="false">'5 - Project Outputs'!D616</f>
        <v>0</v>
      </c>
      <c r="AHX17" s="41" t="n">
        <f aca="false">'5 - Project Outputs'!E616</f>
        <v>0</v>
      </c>
      <c r="AHY17" s="41" t="n">
        <f aca="false">'5 - Project Outputs'!F616</f>
        <v>0</v>
      </c>
      <c r="AHZ17" s="41" t="n">
        <f aca="false">'5 - Project Outputs'!G616</f>
        <v>0</v>
      </c>
      <c r="AIA17" s="41" t="n">
        <f aca="false">'5 - Project Outputs'!H616</f>
        <v>0</v>
      </c>
      <c r="AIB17" s="41" t="n">
        <f aca="false">'5 - Project Outputs'!I616</f>
        <v>0</v>
      </c>
      <c r="AIC17" s="41" t="n">
        <f aca="false">'5 - Project Outputs'!J616</f>
        <v>0</v>
      </c>
      <c r="AID17" s="41" t="n">
        <f aca="false">'5 - Project Outputs'!K616</f>
        <v>0</v>
      </c>
      <c r="AIE17" s="41" t="n">
        <f aca="false">'5 - Project Outputs'!L616</f>
        <v>0</v>
      </c>
      <c r="AIF17" s="41" t="n">
        <f aca="false">'5 - Project Outputs'!M616</f>
        <v>0</v>
      </c>
      <c r="AIG17" s="41" t="n">
        <f aca="false">'5 - Project Outputs'!N616</f>
        <v>0</v>
      </c>
      <c r="AIH17" s="41" t="n">
        <f aca="false">'5 - Project Outputs'!O616</f>
        <v>0</v>
      </c>
      <c r="AII17" s="41" t="n">
        <f aca="false">'5 - Project Outputs'!P616</f>
        <v>0</v>
      </c>
      <c r="AIJ17" s="41" t="n">
        <f aca="false">'5 - Project Outputs'!Q616</f>
        <v>0</v>
      </c>
      <c r="AIK17" s="41" t="n">
        <f aca="false">'5 - Project Outputs'!R616</f>
        <v>0</v>
      </c>
      <c r="AIL17" s="41" t="n">
        <f aca="false">'5 - Project Outputs'!S616</f>
        <v>0</v>
      </c>
      <c r="AIM17" s="41" t="n">
        <f aca="false">'5 - Project Outputs'!T616</f>
        <v>0</v>
      </c>
      <c r="AIN17" s="41" t="n">
        <f aca="false">'5 - Project Outputs'!U616</f>
        <v>0</v>
      </c>
      <c r="AIO17" s="41" t="n">
        <f aca="false">'5 - Project Outputs'!V616</f>
        <v>0</v>
      </c>
      <c r="AIP17" s="41" t="n">
        <f aca="false">'5 - Project Outputs'!W616</f>
        <v>0</v>
      </c>
      <c r="AIQ17" s="41" t="n">
        <f aca="false">'5 - Project Outputs'!X616</f>
        <v>0</v>
      </c>
      <c r="AIR17" s="41" t="n">
        <f aca="false">'5 - Project Outputs'!C617</f>
        <v>0</v>
      </c>
      <c r="AIS17" s="41" t="n">
        <f aca="false">'5 - Project Outputs'!D617</f>
        <v>0</v>
      </c>
      <c r="AIT17" s="41" t="n">
        <f aca="false">'5 - Project Outputs'!E617</f>
        <v>0</v>
      </c>
      <c r="AIU17" s="41" t="n">
        <f aca="false">'5 - Project Outputs'!F617</f>
        <v>0</v>
      </c>
      <c r="AIV17" s="41" t="n">
        <f aca="false">'5 - Project Outputs'!G617</f>
        <v>0</v>
      </c>
      <c r="AIW17" s="41" t="n">
        <f aca="false">'5 - Project Outputs'!H617</f>
        <v>0</v>
      </c>
      <c r="AIX17" s="41" t="n">
        <f aca="false">'5 - Project Outputs'!I617</f>
        <v>0</v>
      </c>
      <c r="AIY17" s="41" t="n">
        <f aca="false">'5 - Project Outputs'!J617</f>
        <v>0</v>
      </c>
      <c r="AIZ17" s="41" t="n">
        <f aca="false">'5 - Project Outputs'!K617</f>
        <v>0</v>
      </c>
      <c r="AJA17" s="41" t="n">
        <f aca="false">'5 - Project Outputs'!L617</f>
        <v>0</v>
      </c>
      <c r="AJB17" s="41" t="n">
        <f aca="false">'5 - Project Outputs'!M617</f>
        <v>0</v>
      </c>
      <c r="AJC17" s="41" t="n">
        <f aca="false">'5 - Project Outputs'!N617</f>
        <v>0</v>
      </c>
      <c r="AJD17" s="41" t="n">
        <f aca="false">'5 - Project Outputs'!O617</f>
        <v>0</v>
      </c>
      <c r="AJE17" s="41" t="n">
        <f aca="false">'5 - Project Outputs'!P617</f>
        <v>0</v>
      </c>
      <c r="AJF17" s="41" t="n">
        <f aca="false">'5 - Project Outputs'!Q617</f>
        <v>0</v>
      </c>
      <c r="AJG17" s="41" t="n">
        <f aca="false">'5 - Project Outputs'!R617</f>
        <v>0</v>
      </c>
      <c r="AJH17" s="41" t="n">
        <f aca="false">'5 - Project Outputs'!S617</f>
        <v>0</v>
      </c>
      <c r="AJI17" s="41" t="n">
        <f aca="false">'5 - Project Outputs'!T617</f>
        <v>0</v>
      </c>
      <c r="AJJ17" s="41" t="n">
        <f aca="false">'5 - Project Outputs'!U617</f>
        <v>0</v>
      </c>
      <c r="AJK17" s="41" t="n">
        <f aca="false">'5 - Project Outputs'!V617</f>
        <v>0</v>
      </c>
      <c r="AJL17" s="41" t="n">
        <f aca="false">'5 - Project Outputs'!W617</f>
        <v>0</v>
      </c>
      <c r="AJM17" s="41" t="n">
        <f aca="false">'5 - Project Outputs'!X617</f>
        <v>0</v>
      </c>
      <c r="AJN17" s="41" t="n">
        <f aca="false">'5 - Project Outputs'!C618</f>
        <v>0</v>
      </c>
      <c r="AJO17" s="41" t="n">
        <f aca="false">'5 - Project Outputs'!D618</f>
        <v>0</v>
      </c>
      <c r="AJP17" s="41" t="n">
        <f aca="false">'5 - Project Outputs'!E618</f>
        <v>0</v>
      </c>
      <c r="AJQ17" s="41" t="n">
        <f aca="false">'5 - Project Outputs'!F618</f>
        <v>0</v>
      </c>
      <c r="AJR17" s="41" t="n">
        <f aca="false">'5 - Project Outputs'!G618</f>
        <v>0</v>
      </c>
      <c r="AJS17" s="41" t="n">
        <f aca="false">'5 - Project Outputs'!H618</f>
        <v>0</v>
      </c>
      <c r="AJT17" s="41" t="n">
        <f aca="false">'5 - Project Outputs'!I618</f>
        <v>0</v>
      </c>
      <c r="AJU17" s="41" t="n">
        <f aca="false">'5 - Project Outputs'!J618</f>
        <v>0</v>
      </c>
      <c r="AJV17" s="41" t="n">
        <f aca="false">'5 - Project Outputs'!K618</f>
        <v>0</v>
      </c>
      <c r="AJW17" s="41" t="n">
        <f aca="false">'5 - Project Outputs'!L618</f>
        <v>0</v>
      </c>
      <c r="AJX17" s="41" t="n">
        <f aca="false">'5 - Project Outputs'!M618</f>
        <v>0</v>
      </c>
      <c r="AJY17" s="41" t="n">
        <f aca="false">'5 - Project Outputs'!N618</f>
        <v>0</v>
      </c>
      <c r="AJZ17" s="41" t="n">
        <f aca="false">'5 - Project Outputs'!O618</f>
        <v>0</v>
      </c>
      <c r="AKA17" s="41" t="n">
        <f aca="false">'5 - Project Outputs'!P618</f>
        <v>0</v>
      </c>
      <c r="AKB17" s="41" t="n">
        <f aca="false">'5 - Project Outputs'!Q618</f>
        <v>0</v>
      </c>
      <c r="AKC17" s="41" t="n">
        <f aca="false">'5 - Project Outputs'!R618</f>
        <v>0</v>
      </c>
      <c r="AKD17" s="41" t="n">
        <f aca="false">'5 - Project Outputs'!S618</f>
        <v>0</v>
      </c>
      <c r="AKE17" s="41" t="n">
        <f aca="false">'5 - Project Outputs'!T618</f>
        <v>0</v>
      </c>
      <c r="AKF17" s="41" t="n">
        <f aca="false">'5 - Project Outputs'!U618</f>
        <v>0</v>
      </c>
      <c r="AKG17" s="41" t="n">
        <f aca="false">'5 - Project Outputs'!V618</f>
        <v>0</v>
      </c>
      <c r="AKH17" s="41" t="n">
        <f aca="false">'5 - Project Outputs'!W618</f>
        <v>0</v>
      </c>
      <c r="AKI17" s="41" t="n">
        <f aca="false">'5 - Project Outputs'!X618</f>
        <v>0</v>
      </c>
      <c r="AKJ17" s="41" t="n">
        <f aca="false">'5 - Project Outputs'!C619</f>
        <v>0</v>
      </c>
      <c r="AKK17" s="41" t="n">
        <f aca="false">'5 - Project Outputs'!D619</f>
        <v>0</v>
      </c>
      <c r="AKL17" s="41" t="n">
        <f aca="false">'5 - Project Outputs'!E619</f>
        <v>0</v>
      </c>
      <c r="AKM17" s="41" t="n">
        <f aca="false">'5 - Project Outputs'!F619</f>
        <v>0</v>
      </c>
      <c r="AKN17" s="41" t="n">
        <f aca="false">'5 - Project Outputs'!G619</f>
        <v>0</v>
      </c>
      <c r="AKO17" s="41" t="n">
        <f aca="false">'5 - Project Outputs'!H619</f>
        <v>0</v>
      </c>
      <c r="AKP17" s="41" t="n">
        <f aca="false">'5 - Project Outputs'!I619</f>
        <v>0</v>
      </c>
      <c r="AKQ17" s="41" t="n">
        <f aca="false">'5 - Project Outputs'!J619</f>
        <v>0</v>
      </c>
      <c r="AKR17" s="41" t="n">
        <f aca="false">'5 - Project Outputs'!K619</f>
        <v>0</v>
      </c>
      <c r="AKS17" s="41" t="n">
        <f aca="false">'5 - Project Outputs'!L619</f>
        <v>0</v>
      </c>
      <c r="AKT17" s="41" t="n">
        <f aca="false">'5 - Project Outputs'!M619</f>
        <v>0</v>
      </c>
      <c r="AKU17" s="41" t="n">
        <f aca="false">'5 - Project Outputs'!N619</f>
        <v>0</v>
      </c>
      <c r="AKV17" s="41" t="n">
        <f aca="false">'5 - Project Outputs'!O619</f>
        <v>0</v>
      </c>
      <c r="AKW17" s="41" t="n">
        <f aca="false">'5 - Project Outputs'!P619</f>
        <v>0</v>
      </c>
      <c r="AKX17" s="41" t="n">
        <f aca="false">'5 - Project Outputs'!Q619</f>
        <v>0</v>
      </c>
      <c r="AKY17" s="41" t="n">
        <f aca="false">'5 - Project Outputs'!R619</f>
        <v>0</v>
      </c>
      <c r="AKZ17" s="41" t="n">
        <f aca="false">'5 - Project Outputs'!S619</f>
        <v>0</v>
      </c>
      <c r="ALA17" s="41" t="n">
        <f aca="false">'5 - Project Outputs'!T619</f>
        <v>0</v>
      </c>
      <c r="ALB17" s="41" t="n">
        <f aca="false">'5 - Project Outputs'!U619</f>
        <v>0</v>
      </c>
      <c r="ALC17" s="41" t="n">
        <f aca="false">'5 - Project Outputs'!V619</f>
        <v>0</v>
      </c>
      <c r="ALD17" s="41" t="n">
        <f aca="false">'5 - Project Outputs'!W619</f>
        <v>0</v>
      </c>
      <c r="ALE17" s="41" t="n">
        <f aca="false">'5 - Project Outputs'!X619</f>
        <v>0</v>
      </c>
      <c r="ALF17" s="41" t="n">
        <f aca="false">'5 - Project Outputs'!C620</f>
        <v>0</v>
      </c>
      <c r="ALG17" s="41" t="n">
        <f aca="false">'5 - Project Outputs'!D620</f>
        <v>0</v>
      </c>
      <c r="ALH17" s="41" t="n">
        <f aca="false">'5 - Project Outputs'!E620</f>
        <v>0</v>
      </c>
      <c r="ALI17" s="41" t="n">
        <f aca="false">'5 - Project Outputs'!F620</f>
        <v>0</v>
      </c>
      <c r="ALJ17" s="41" t="n">
        <f aca="false">'5 - Project Outputs'!G620</f>
        <v>0</v>
      </c>
      <c r="ALK17" s="41" t="n">
        <f aca="false">'5 - Project Outputs'!H620</f>
        <v>0</v>
      </c>
      <c r="ALL17" s="41" t="n">
        <f aca="false">'5 - Project Outputs'!I620</f>
        <v>0</v>
      </c>
      <c r="ALM17" s="41" t="n">
        <f aca="false">'5 - Project Outputs'!J620</f>
        <v>0</v>
      </c>
      <c r="ALN17" s="41" t="n">
        <f aca="false">'5 - Project Outputs'!K620</f>
        <v>0</v>
      </c>
      <c r="ALO17" s="41" t="n">
        <f aca="false">'5 - Project Outputs'!L620</f>
        <v>0</v>
      </c>
      <c r="ALP17" s="41" t="n">
        <f aca="false">'5 - Project Outputs'!M620</f>
        <v>0</v>
      </c>
      <c r="ALQ17" s="41" t="n">
        <f aca="false">'5 - Project Outputs'!N620</f>
        <v>0</v>
      </c>
      <c r="ALR17" s="41" t="n">
        <f aca="false">'5 - Project Outputs'!O620</f>
        <v>0</v>
      </c>
      <c r="ALS17" s="41" t="n">
        <f aca="false">'5 - Project Outputs'!P620</f>
        <v>0</v>
      </c>
      <c r="ALT17" s="41" t="n">
        <f aca="false">'5 - Project Outputs'!Q620</f>
        <v>0</v>
      </c>
      <c r="ALU17" s="41" t="n">
        <f aca="false">'5 - Project Outputs'!R620</f>
        <v>0</v>
      </c>
      <c r="ALV17" s="41" t="n">
        <f aca="false">'5 - Project Outputs'!S620</f>
        <v>0</v>
      </c>
      <c r="ALW17" s="41" t="n">
        <f aca="false">'5 - Project Outputs'!T620</f>
        <v>0</v>
      </c>
      <c r="ALX17" s="41" t="n">
        <f aca="false">'5 - Project Outputs'!U620</f>
        <v>0</v>
      </c>
      <c r="ALY17" s="41" t="n">
        <f aca="false">'5 - Project Outputs'!V620</f>
        <v>0</v>
      </c>
      <c r="ALZ17" s="41" t="n">
        <f aca="false">'5 - Project Outputs'!W620</f>
        <v>0</v>
      </c>
      <c r="AMA17" s="41" t="n">
        <f aca="false">'5 - Project Outputs'!X620</f>
        <v>0</v>
      </c>
      <c r="AMB17" s="41" t="n">
        <f aca="false">'5 - Project Outputs'!C621</f>
        <v>0</v>
      </c>
      <c r="AMC17" s="41" t="n">
        <f aca="false">'5 - Project Outputs'!D621</f>
        <v>0</v>
      </c>
      <c r="AMD17" s="41" t="n">
        <f aca="false">'5 - Project Outputs'!E621</f>
        <v>0</v>
      </c>
      <c r="AME17" s="41" t="n">
        <f aca="false">'5 - Project Outputs'!F621</f>
        <v>0</v>
      </c>
      <c r="AMF17" s="41" t="n">
        <f aca="false">'5 - Project Outputs'!G621</f>
        <v>0</v>
      </c>
      <c r="AMG17" s="41" t="n">
        <f aca="false">'5 - Project Outputs'!H621</f>
        <v>0</v>
      </c>
      <c r="AMH17" s="41" t="n">
        <f aca="false">'5 - Project Outputs'!I621</f>
        <v>0</v>
      </c>
      <c r="AMI17" s="41" t="n">
        <f aca="false">'5 - Project Outputs'!J621</f>
        <v>0</v>
      </c>
      <c r="AMJ17" s="41" t="n">
        <f aca="false">'5 - Project Outputs'!K621</f>
        <v>0</v>
      </c>
      <c r="AMK17" s="41" t="n">
        <f aca="false">'5 - Project Outputs'!L621</f>
        <v>0</v>
      </c>
      <c r="AML17" s="41" t="n">
        <f aca="false">'5 - Project Outputs'!M621</f>
        <v>0</v>
      </c>
      <c r="AMM17" s="41" t="n">
        <f aca="false">'5 - Project Outputs'!N621</f>
        <v>0</v>
      </c>
      <c r="AMN17" s="41" t="n">
        <f aca="false">'5 - Project Outputs'!O621</f>
        <v>0</v>
      </c>
      <c r="AMO17" s="41" t="n">
        <f aca="false">'5 - Project Outputs'!P621</f>
        <v>0</v>
      </c>
      <c r="AMP17" s="41" t="n">
        <f aca="false">'5 - Project Outputs'!Q621</f>
        <v>0</v>
      </c>
      <c r="AMQ17" s="41" t="n">
        <f aca="false">'5 - Project Outputs'!R621</f>
        <v>0</v>
      </c>
      <c r="AMR17" s="41" t="n">
        <f aca="false">'5 - Project Outputs'!S621</f>
        <v>0</v>
      </c>
      <c r="AMS17" s="41" t="n">
        <f aca="false">'5 - Project Outputs'!T621</f>
        <v>0</v>
      </c>
      <c r="AMT17" s="41" t="n">
        <f aca="false">'5 - Project Outputs'!U621</f>
        <v>0</v>
      </c>
      <c r="AMU17" s="41" t="n">
        <f aca="false">'5 - Project Outputs'!V621</f>
        <v>0</v>
      </c>
      <c r="AMV17" s="41" t="n">
        <f aca="false">'5 - Project Outputs'!W621</f>
        <v>0</v>
      </c>
      <c r="AMW17" s="41" t="n">
        <f aca="false">'5 - Project Outputs'!X621</f>
        <v>0</v>
      </c>
      <c r="AMX17" s="41" t="n">
        <f aca="false">'5 - Project Outputs'!C622</f>
        <v>0</v>
      </c>
      <c r="AMY17" s="41" t="n">
        <f aca="false">'5 - Project Outputs'!D622</f>
        <v>0</v>
      </c>
      <c r="AMZ17" s="41" t="n">
        <f aca="false">'5 - Project Outputs'!E622</f>
        <v>0</v>
      </c>
      <c r="ANA17" s="41" t="n">
        <f aca="false">'5 - Project Outputs'!F622</f>
        <v>0</v>
      </c>
      <c r="ANB17" s="41" t="n">
        <f aca="false">'5 - Project Outputs'!G622</f>
        <v>0</v>
      </c>
      <c r="ANC17" s="41" t="n">
        <f aca="false">'5 - Project Outputs'!H622</f>
        <v>0</v>
      </c>
      <c r="AND17" s="41" t="n">
        <f aca="false">'5 - Project Outputs'!I622</f>
        <v>0</v>
      </c>
      <c r="ANE17" s="41" t="n">
        <f aca="false">'5 - Project Outputs'!J622</f>
        <v>0</v>
      </c>
      <c r="ANF17" s="41" t="n">
        <f aca="false">'5 - Project Outputs'!K622</f>
        <v>0</v>
      </c>
      <c r="ANG17" s="41" t="n">
        <f aca="false">'5 - Project Outputs'!L622</f>
        <v>0</v>
      </c>
      <c r="ANH17" s="41" t="n">
        <f aca="false">'5 - Project Outputs'!M622</f>
        <v>0</v>
      </c>
      <c r="ANI17" s="41" t="n">
        <f aca="false">'5 - Project Outputs'!N622</f>
        <v>0</v>
      </c>
      <c r="ANJ17" s="41" t="n">
        <f aca="false">'5 - Project Outputs'!O622</f>
        <v>0</v>
      </c>
      <c r="ANK17" s="41" t="n">
        <f aca="false">'5 - Project Outputs'!P622</f>
        <v>0</v>
      </c>
      <c r="ANL17" s="41" t="n">
        <f aca="false">'5 - Project Outputs'!Q622</f>
        <v>0</v>
      </c>
      <c r="ANM17" s="41" t="n">
        <f aca="false">'5 - Project Outputs'!R622</f>
        <v>0</v>
      </c>
      <c r="ANN17" s="41" t="n">
        <f aca="false">'5 - Project Outputs'!S622</f>
        <v>0</v>
      </c>
      <c r="ANO17" s="41" t="n">
        <f aca="false">'5 - Project Outputs'!T622</f>
        <v>0</v>
      </c>
      <c r="ANP17" s="41" t="n">
        <f aca="false">'5 - Project Outputs'!U622</f>
        <v>0</v>
      </c>
      <c r="ANQ17" s="41" t="n">
        <f aca="false">'5 - Project Outputs'!V622</f>
        <v>0</v>
      </c>
      <c r="ANR17" s="41" t="n">
        <f aca="false">'5 - Project Outputs'!W622</f>
        <v>0</v>
      </c>
      <c r="ANS17" s="41" t="n">
        <f aca="false">'5 - Project Outputs'!X622</f>
        <v>0</v>
      </c>
      <c r="ANT17" s="41" t="n">
        <f aca="false">'5 - Project Outputs'!C623</f>
        <v>0</v>
      </c>
      <c r="ANU17" s="41" t="n">
        <f aca="false">'5 - Project Outputs'!D623</f>
        <v>0</v>
      </c>
      <c r="ANV17" s="41" t="n">
        <f aca="false">'5 - Project Outputs'!E623</f>
        <v>0</v>
      </c>
      <c r="ANW17" s="41" t="n">
        <f aca="false">'5 - Project Outputs'!F623</f>
        <v>0</v>
      </c>
      <c r="ANX17" s="41" t="n">
        <f aca="false">'5 - Project Outputs'!G623</f>
        <v>0</v>
      </c>
      <c r="ANY17" s="41" t="n">
        <f aca="false">'5 - Project Outputs'!H623</f>
        <v>0</v>
      </c>
      <c r="ANZ17" s="41" t="n">
        <f aca="false">'5 - Project Outputs'!I623</f>
        <v>0</v>
      </c>
      <c r="AOA17" s="41" t="n">
        <f aca="false">'5 - Project Outputs'!J623</f>
        <v>0</v>
      </c>
      <c r="AOB17" s="41" t="n">
        <f aca="false">'5 - Project Outputs'!K623</f>
        <v>0</v>
      </c>
      <c r="AOC17" s="41" t="n">
        <f aca="false">'5 - Project Outputs'!L623</f>
        <v>0</v>
      </c>
      <c r="AOD17" s="41" t="n">
        <f aca="false">'5 - Project Outputs'!M623</f>
        <v>0</v>
      </c>
      <c r="AOE17" s="41" t="n">
        <f aca="false">'5 - Project Outputs'!N623</f>
        <v>0</v>
      </c>
      <c r="AOF17" s="41" t="n">
        <f aca="false">'5 - Project Outputs'!O623</f>
        <v>0</v>
      </c>
      <c r="AOG17" s="41" t="n">
        <f aca="false">'5 - Project Outputs'!P623</f>
        <v>0</v>
      </c>
      <c r="AOH17" s="41" t="n">
        <f aca="false">'5 - Project Outputs'!Q623</f>
        <v>0</v>
      </c>
      <c r="AOI17" s="41" t="n">
        <f aca="false">'5 - Project Outputs'!R623</f>
        <v>0</v>
      </c>
      <c r="AOJ17" s="41" t="n">
        <f aca="false">'5 - Project Outputs'!S623</f>
        <v>0</v>
      </c>
      <c r="AOK17" s="41" t="n">
        <f aca="false">'5 - Project Outputs'!T623</f>
        <v>0</v>
      </c>
      <c r="AOL17" s="41" t="n">
        <f aca="false">'5 - Project Outputs'!U623</f>
        <v>0</v>
      </c>
      <c r="AOM17" s="41" t="n">
        <f aca="false">'5 - Project Outputs'!V623</f>
        <v>0</v>
      </c>
      <c r="AON17" s="41" t="n">
        <f aca="false">'5 - Project Outputs'!W623</f>
        <v>0</v>
      </c>
      <c r="AOO17" s="41" t="n">
        <f aca="false">'5 - Project Outputs'!X623</f>
        <v>0</v>
      </c>
      <c r="CZK17" s="41" t="n">
        <f aca="false">'7 - Risk Register'!C144</f>
        <v>0</v>
      </c>
      <c r="CZL17" s="41" t="n">
        <f aca="false">'7 - Risk Register'!D144</f>
        <v>0</v>
      </c>
      <c r="CZM17" s="41" t="n">
        <f aca="false">'7 - Risk Register'!E144</f>
        <v>0</v>
      </c>
      <c r="CZN17" s="41" t="n">
        <f aca="false">'7 - Risk Register'!F144</f>
        <v>0</v>
      </c>
      <c r="CZO17" s="41" t="n">
        <f aca="false">'7 - Risk Register'!G144</f>
        <v>0</v>
      </c>
      <c r="CZP17" s="41" t="n">
        <f aca="false">'7 - Risk Register'!H144</f>
        <v>0</v>
      </c>
      <c r="CZQ17" s="41" t="n">
        <f aca="false">'7 - Risk Register'!I144</f>
        <v>0</v>
      </c>
      <c r="CZR17" s="41" t="str">
        <f aca="false">'7 - Risk Register'!J144</f>
        <v/>
      </c>
      <c r="CZS17" s="41" t="n">
        <f aca="false">'7 - Risk Register'!K144</f>
        <v>0</v>
      </c>
      <c r="CZT17" s="41" t="n">
        <f aca="false">'7 - Risk Register'!L144</f>
        <v>0</v>
      </c>
      <c r="CZU17" s="41" t="n">
        <f aca="false">'7 - Risk Register'!M144</f>
        <v>0</v>
      </c>
      <c r="CZV17" s="41" t="str">
        <f aca="false">'7 - Risk Register'!N144</f>
        <v/>
      </c>
      <c r="CZW17" s="41" t="n">
        <f aca="false">'7 - Risk Register'!O144</f>
        <v>0</v>
      </c>
      <c r="CZX17" s="41" t="n">
        <f aca="false">'7 - Risk Register'!P144</f>
        <v>0</v>
      </c>
      <c r="CZY17" s="41" t="n">
        <f aca="false">'7 - Risk Register'!C145</f>
        <v>0</v>
      </c>
      <c r="CZZ17" s="41" t="n">
        <f aca="false">'7 - Risk Register'!D145</f>
        <v>0</v>
      </c>
      <c r="DAA17" s="41" t="n">
        <f aca="false">'7 - Risk Register'!E145</f>
        <v>0</v>
      </c>
      <c r="DAB17" s="41" t="n">
        <f aca="false">'7 - Risk Register'!F145</f>
        <v>0</v>
      </c>
      <c r="DAC17" s="41" t="n">
        <f aca="false">'7 - Risk Register'!G145</f>
        <v>0</v>
      </c>
      <c r="DAD17" s="41" t="n">
        <f aca="false">'7 - Risk Register'!H145</f>
        <v>0</v>
      </c>
      <c r="DAE17" s="41" t="n">
        <f aca="false">'7 - Risk Register'!I145</f>
        <v>0</v>
      </c>
      <c r="DAF17" s="41" t="str">
        <f aca="false">'7 - Risk Register'!J145</f>
        <v/>
      </c>
      <c r="DAG17" s="41" t="n">
        <f aca="false">'7 - Risk Register'!K145</f>
        <v>0</v>
      </c>
      <c r="DAH17" s="41" t="n">
        <f aca="false">'7 - Risk Register'!L145</f>
        <v>0</v>
      </c>
      <c r="DAI17" s="41" t="n">
        <f aca="false">'7 - Risk Register'!M145</f>
        <v>0</v>
      </c>
      <c r="DAJ17" s="41" t="str">
        <f aca="false">'7 - Risk Register'!N145</f>
        <v/>
      </c>
      <c r="DAK17" s="41" t="n">
        <f aca="false">'7 - Risk Register'!O145</f>
        <v>0</v>
      </c>
      <c r="DAL17" s="41" t="n">
        <f aca="false">'7 - Risk Register'!P145</f>
        <v>0</v>
      </c>
      <c r="DAM17" s="41" t="n">
        <f aca="false">'7 - Risk Register'!C146</f>
        <v>0</v>
      </c>
      <c r="DAN17" s="41" t="n">
        <f aca="false">'7 - Risk Register'!D146</f>
        <v>0</v>
      </c>
      <c r="DAO17" s="41" t="n">
        <f aca="false">'7 - Risk Register'!E146</f>
        <v>0</v>
      </c>
      <c r="DAP17" s="41" t="n">
        <f aca="false">'7 - Risk Register'!F146</f>
        <v>0</v>
      </c>
      <c r="DAQ17" s="41" t="n">
        <f aca="false">'7 - Risk Register'!G146</f>
        <v>0</v>
      </c>
      <c r="DAR17" s="41" t="n">
        <f aca="false">'7 - Risk Register'!H146</f>
        <v>0</v>
      </c>
      <c r="DAS17" s="41" t="n">
        <f aca="false">'7 - Risk Register'!I146</f>
        <v>0</v>
      </c>
      <c r="DAT17" s="41" t="str">
        <f aca="false">'7 - Risk Register'!J146</f>
        <v/>
      </c>
      <c r="DAU17" s="41" t="n">
        <f aca="false">'7 - Risk Register'!K146</f>
        <v>0</v>
      </c>
      <c r="DAV17" s="41" t="n">
        <f aca="false">'7 - Risk Register'!L146</f>
        <v>0</v>
      </c>
      <c r="DAW17" s="41" t="n">
        <f aca="false">'7 - Risk Register'!M146</f>
        <v>0</v>
      </c>
      <c r="DAX17" s="41" t="str">
        <f aca="false">'7 - Risk Register'!N146</f>
        <v/>
      </c>
      <c r="DAY17" s="41" t="n">
        <f aca="false">'7 - Risk Register'!O146</f>
        <v>0</v>
      </c>
      <c r="DAZ17" s="41" t="n">
        <f aca="false">'7 - Risk Register'!P146</f>
        <v>0</v>
      </c>
    </row>
    <row r="18" s="41" customFormat="true" ht="15" hidden="false" customHeight="false" outlineLevel="0" collapsed="false">
      <c r="A18" s="561" t="s">
        <v>3517</v>
      </c>
      <c r="R18" s="41" t="str">
        <f aca="false">'Project Lookup'!$C$19</f>
        <v/>
      </c>
      <c r="S18" s="41" t="str">
        <f aca="false">'Project Lookup'!$E$19</f>
        <v/>
      </c>
      <c r="T18" s="41" t="str">
        <f aca="false">'2 - Project Admin'!F43</f>
        <v>&lt; Select &gt;</v>
      </c>
      <c r="U18" s="41" t="str">
        <f aca="false">'2 - Project Admin'!G43</f>
        <v>&lt; Select &gt;</v>
      </c>
      <c r="V18" s="41" t="n">
        <f aca="false">'2 - Project Admin'!H43</f>
        <v>0</v>
      </c>
      <c r="W18" s="41" t="n">
        <f aca="false">'2 - Project Admin'!I43</f>
        <v>0</v>
      </c>
      <c r="X18" s="41" t="str">
        <f aca="false">'2 - Project Admin'!J43</f>
        <v>&lt; Select &gt;</v>
      </c>
      <c r="Y18" s="41" t="n">
        <f aca="false">'2 - Project Admin'!K43</f>
        <v>0</v>
      </c>
      <c r="Z18" s="41" t="n">
        <f aca="false">'2 - Project Admin'!L43</f>
        <v>0</v>
      </c>
      <c r="AJ18" s="565" t="n">
        <f aca="false">'3 - Programme Progress'!D36</f>
        <v>0</v>
      </c>
      <c r="AK18" s="41" t="n">
        <f aca="false">'3 - Programme Progress'!E36</f>
        <v>0</v>
      </c>
      <c r="AL18" s="41" t="e">
        <f aca="false">'3 - programme progress'!#ref!</f>
        <v>#VALUE!</v>
      </c>
      <c r="AM18" s="41" t="str">
        <f aca="false">'3 - Programme Progress'!F36</f>
        <v>&lt; Select &gt;</v>
      </c>
      <c r="AN18" s="41" t="str">
        <f aca="false">'3 - Programme Progress'!J36</f>
        <v>&lt; Select &gt;</v>
      </c>
      <c r="AO18" s="41" t="str">
        <f aca="false">'3 - Programme Progress'!K36</f>
        <v>&lt; Select &gt;</v>
      </c>
      <c r="AP18" s="41" t="str">
        <f aca="false">'3 - Programme Progress'!L36</f>
        <v>&lt; Select &gt;</v>
      </c>
      <c r="AQ18" s="41" t="n">
        <f aca="false">'3 - Programme Progress'!M36</f>
        <v>0</v>
      </c>
      <c r="AR18" s="41" t="n">
        <f aca="false">'3 - Programme Progress'!N36</f>
        <v>0</v>
      </c>
      <c r="AS18" s="41" t="n">
        <f aca="false">'3 - Programme Progress'!O36</f>
        <v>0</v>
      </c>
      <c r="AU18" s="566"/>
      <c r="AV18" s="566"/>
      <c r="AW18" s="566"/>
      <c r="AX18" s="566"/>
      <c r="AY18" s="566"/>
      <c r="AZ18" s="566"/>
      <c r="BA18" s="566"/>
      <c r="BB18" s="566"/>
      <c r="BC18" s="566"/>
      <c r="BD18" s="566"/>
      <c r="BE18" s="566"/>
      <c r="BF18" s="566"/>
      <c r="BG18" s="566"/>
      <c r="BH18" s="566"/>
      <c r="BI18" s="566"/>
      <c r="BJ18" s="566"/>
      <c r="BK18" s="566"/>
      <c r="BS18" s="41" t="n">
        <f aca="false">'4a - Funding Profiles'!F486</f>
        <v>0</v>
      </c>
      <c r="BT18" s="41" t="n">
        <f aca="false">'4a - Funding Profiles'!G486</f>
        <v>0</v>
      </c>
      <c r="BU18" s="41" t="n">
        <f aca="false">'4a - Funding Profiles'!H486</f>
        <v>0</v>
      </c>
      <c r="BV18" s="41" t="n">
        <f aca="false">'4a - Funding Profiles'!I486</f>
        <v>0</v>
      </c>
      <c r="BW18" s="41" t="n">
        <f aca="false">'4a - Funding Profiles'!J486</f>
        <v>0</v>
      </c>
      <c r="BX18" s="41" t="n">
        <f aca="false">'4a - Funding Profiles'!K486</f>
        <v>0</v>
      </c>
      <c r="BY18" s="41" t="n">
        <f aca="false">'4a - Funding Profiles'!L486</f>
        <v>0</v>
      </c>
      <c r="BZ18" s="41" t="n">
        <f aca="false">'4a - Funding Profiles'!M486</f>
        <v>0</v>
      </c>
      <c r="CA18" s="41" t="n">
        <f aca="false">'4a - Funding Profiles'!N486</f>
        <v>0</v>
      </c>
      <c r="CB18" s="41" t="n">
        <f aca="false">'4a - Funding Profiles'!O486</f>
        <v>0</v>
      </c>
      <c r="CC18" s="41" t="n">
        <f aca="false">'4a - Funding Profiles'!P486</f>
        <v>0</v>
      </c>
      <c r="CD18" s="41" t="n">
        <f aca="false">'4a - Funding Profiles'!Q486</f>
        <v>0</v>
      </c>
      <c r="CE18" s="41" t="n">
        <f aca="false">'4a - Funding Profiles'!R486</f>
        <v>0</v>
      </c>
      <c r="CF18" s="41" t="n">
        <f aca="false">'4a - Funding Profiles'!S486</f>
        <v>0</v>
      </c>
      <c r="CG18" s="41" t="n">
        <f aca="false">'4a - Funding Profiles'!T486</f>
        <v>0</v>
      </c>
      <c r="CH18" s="41" t="n">
        <f aca="false">'4a - Funding Profiles'!U486</f>
        <v>0</v>
      </c>
      <c r="CI18" s="41" t="n">
        <f aca="false">'4a - Funding Profiles'!V486</f>
        <v>0</v>
      </c>
      <c r="CJ18" s="41" t="n">
        <f aca="false">'4a - Funding Profiles'!W486</f>
        <v>0</v>
      </c>
      <c r="CK18" s="41" t="n">
        <f aca="false">'4a - Funding Profiles'!X486</f>
        <v>0</v>
      </c>
      <c r="CL18" s="41" t="n">
        <f aca="false">'4a - Funding Profiles'!Y486</f>
        <v>0</v>
      </c>
      <c r="CM18" s="41" t="n">
        <f aca="false">'4a - Funding Profiles'!Z486</f>
        <v>0</v>
      </c>
      <c r="CN18" s="41" t="n">
        <f aca="false">'4a - Funding Profiles'!F487</f>
        <v>0</v>
      </c>
      <c r="CO18" s="41" t="n">
        <f aca="false">'4a - Funding Profiles'!G487</f>
        <v>0</v>
      </c>
      <c r="CP18" s="41" t="n">
        <f aca="false">'4a - Funding Profiles'!H487</f>
        <v>0</v>
      </c>
      <c r="CQ18" s="41" t="n">
        <f aca="false">'4a - Funding Profiles'!I487</f>
        <v>0</v>
      </c>
      <c r="CR18" s="41" t="n">
        <f aca="false">'4a - Funding Profiles'!J487</f>
        <v>0</v>
      </c>
      <c r="CS18" s="41" t="n">
        <f aca="false">'4a - Funding Profiles'!K487</f>
        <v>0</v>
      </c>
      <c r="CT18" s="41" t="n">
        <f aca="false">'4a - Funding Profiles'!L487</f>
        <v>0</v>
      </c>
      <c r="CU18" s="41" t="n">
        <f aca="false">'4a - Funding Profiles'!M487</f>
        <v>0</v>
      </c>
      <c r="CV18" s="41" t="n">
        <f aca="false">'4a - Funding Profiles'!N487</f>
        <v>0</v>
      </c>
      <c r="CW18" s="41" t="n">
        <f aca="false">'4a - Funding Profiles'!O487</f>
        <v>0</v>
      </c>
      <c r="CX18" s="41" t="n">
        <f aca="false">'4a - Funding Profiles'!P487</f>
        <v>0</v>
      </c>
      <c r="CY18" s="41" t="n">
        <f aca="false">'4a - Funding Profiles'!Q487</f>
        <v>0</v>
      </c>
      <c r="CZ18" s="41" t="n">
        <f aca="false">'4a - Funding Profiles'!R487</f>
        <v>0</v>
      </c>
      <c r="DA18" s="41" t="n">
        <f aca="false">'4a - Funding Profiles'!S487</f>
        <v>0</v>
      </c>
      <c r="DB18" s="41" t="n">
        <f aca="false">'4a - Funding Profiles'!T487</f>
        <v>0</v>
      </c>
      <c r="DC18" s="41" t="n">
        <f aca="false">'4a - Funding Profiles'!U487</f>
        <v>0</v>
      </c>
      <c r="DD18" s="41" t="n">
        <f aca="false">'4a - Funding Profiles'!V487</f>
        <v>0</v>
      </c>
      <c r="DE18" s="41" t="n">
        <f aca="false">'4a - Funding Profiles'!W487</f>
        <v>0</v>
      </c>
      <c r="DF18" s="41" t="n">
        <f aca="false">'4a - Funding Profiles'!X487</f>
        <v>0</v>
      </c>
      <c r="DG18" s="41" t="n">
        <f aca="false">'4a - Funding Profiles'!Y487</f>
        <v>0</v>
      </c>
      <c r="DH18" s="41" t="n">
        <f aca="false">'4a - Funding Profiles'!Z487</f>
        <v>0</v>
      </c>
      <c r="DI18" s="41" t="n">
        <f aca="false">'4a - Funding Profiles'!F488</f>
        <v>0</v>
      </c>
      <c r="DJ18" s="41" t="n">
        <f aca="false">'4a - Funding Profiles'!G488</f>
        <v>0</v>
      </c>
      <c r="DK18" s="41" t="n">
        <f aca="false">'4a - Funding Profiles'!H488</f>
        <v>0</v>
      </c>
      <c r="DL18" s="41" t="n">
        <f aca="false">'4a - Funding Profiles'!I488</f>
        <v>0</v>
      </c>
      <c r="DM18" s="41" t="n">
        <f aca="false">'4a - Funding Profiles'!J488</f>
        <v>0</v>
      </c>
      <c r="DN18" s="41" t="n">
        <f aca="false">'4a - Funding Profiles'!K488</f>
        <v>0</v>
      </c>
      <c r="DO18" s="41" t="n">
        <f aca="false">'4a - Funding Profiles'!L488</f>
        <v>0</v>
      </c>
      <c r="DP18" s="41" t="n">
        <f aca="false">'4a - Funding Profiles'!M488</f>
        <v>0</v>
      </c>
      <c r="DQ18" s="41" t="n">
        <f aca="false">'4a - Funding Profiles'!N488</f>
        <v>0</v>
      </c>
      <c r="DR18" s="41" t="n">
        <f aca="false">'4a - Funding Profiles'!O488</f>
        <v>0</v>
      </c>
      <c r="DS18" s="41" t="n">
        <f aca="false">'4a - Funding Profiles'!P488</f>
        <v>0</v>
      </c>
      <c r="DT18" s="41" t="n">
        <f aca="false">'4a - Funding Profiles'!Q488</f>
        <v>0</v>
      </c>
      <c r="DU18" s="41" t="n">
        <f aca="false">'4a - Funding Profiles'!R488</f>
        <v>0</v>
      </c>
      <c r="DV18" s="41" t="n">
        <f aca="false">'4a - Funding Profiles'!S488</f>
        <v>0</v>
      </c>
      <c r="DW18" s="41" t="n">
        <f aca="false">'4a - Funding Profiles'!T488</f>
        <v>0</v>
      </c>
      <c r="DX18" s="41" t="n">
        <f aca="false">'4a - Funding Profiles'!U488</f>
        <v>0</v>
      </c>
      <c r="DY18" s="41" t="n">
        <f aca="false">'4a - Funding Profiles'!V488</f>
        <v>0</v>
      </c>
      <c r="DZ18" s="41" t="n">
        <f aca="false">'4a - Funding Profiles'!W488</f>
        <v>0</v>
      </c>
      <c r="EA18" s="41" t="n">
        <f aca="false">'4a - Funding Profiles'!X488</f>
        <v>0</v>
      </c>
      <c r="EB18" s="41" t="n">
        <f aca="false">'4a - Funding Profiles'!Y488</f>
        <v>0</v>
      </c>
      <c r="EC18" s="41" t="n">
        <f aca="false">'4a - Funding Profiles'!Z488</f>
        <v>0</v>
      </c>
      <c r="ED18" s="41" t="n">
        <f aca="false">'4a - Funding Profiles'!F489</f>
        <v>0</v>
      </c>
      <c r="EE18" s="41" t="n">
        <f aca="false">'4a - Funding Profiles'!G489</f>
        <v>0</v>
      </c>
      <c r="EF18" s="41" t="n">
        <f aca="false">'4a - Funding Profiles'!H489</f>
        <v>0</v>
      </c>
      <c r="EG18" s="41" t="n">
        <f aca="false">'4a - Funding Profiles'!I489</f>
        <v>0</v>
      </c>
      <c r="EH18" s="41" t="n">
        <f aca="false">'4a - Funding Profiles'!J489</f>
        <v>0</v>
      </c>
      <c r="EI18" s="41" t="n">
        <f aca="false">'4a - Funding Profiles'!K489</f>
        <v>0</v>
      </c>
      <c r="EJ18" s="41" t="n">
        <f aca="false">'4a - Funding Profiles'!L489</f>
        <v>0</v>
      </c>
      <c r="EK18" s="41" t="n">
        <f aca="false">'4a - Funding Profiles'!M489</f>
        <v>0</v>
      </c>
      <c r="EL18" s="41" t="n">
        <f aca="false">'4a - Funding Profiles'!N489</f>
        <v>0</v>
      </c>
      <c r="EM18" s="41" t="n">
        <f aca="false">'4a - Funding Profiles'!O489</f>
        <v>0</v>
      </c>
      <c r="EN18" s="41" t="n">
        <f aca="false">'4a - Funding Profiles'!P489</f>
        <v>0</v>
      </c>
      <c r="EO18" s="41" t="n">
        <f aca="false">'4a - Funding Profiles'!Q489</f>
        <v>0</v>
      </c>
      <c r="EP18" s="41" t="n">
        <f aca="false">'4a - Funding Profiles'!R489</f>
        <v>0</v>
      </c>
      <c r="EQ18" s="41" t="n">
        <f aca="false">'4a - Funding Profiles'!S489</f>
        <v>0</v>
      </c>
      <c r="ER18" s="41" t="n">
        <f aca="false">'4a - Funding Profiles'!T489</f>
        <v>0</v>
      </c>
      <c r="ES18" s="41" t="n">
        <f aca="false">'4a - Funding Profiles'!U489</f>
        <v>0</v>
      </c>
      <c r="ET18" s="41" t="n">
        <f aca="false">'4a - Funding Profiles'!V489</f>
        <v>0</v>
      </c>
      <c r="EU18" s="41" t="n">
        <f aca="false">'4a - Funding Profiles'!W489</f>
        <v>0</v>
      </c>
      <c r="EV18" s="41" t="n">
        <f aca="false">'4a - Funding Profiles'!X489</f>
        <v>0</v>
      </c>
      <c r="EW18" s="41" t="n">
        <f aca="false">'4a - Funding Profiles'!Y489</f>
        <v>0</v>
      </c>
      <c r="EX18" s="41" t="n">
        <f aca="false">'4a - Funding Profiles'!Z489</f>
        <v>0</v>
      </c>
      <c r="EY18" s="41" t="n">
        <f aca="false">'4a - Funding Profiles'!F490</f>
        <v>0</v>
      </c>
      <c r="EZ18" s="41" t="n">
        <f aca="false">'4a - Funding Profiles'!G490</f>
        <v>0</v>
      </c>
      <c r="FA18" s="41" t="n">
        <f aca="false">'4a - Funding Profiles'!H490</f>
        <v>0</v>
      </c>
      <c r="FB18" s="41" t="n">
        <f aca="false">'4a - Funding Profiles'!I490</f>
        <v>0</v>
      </c>
      <c r="FC18" s="41" t="n">
        <f aca="false">'4a - Funding Profiles'!J490</f>
        <v>0</v>
      </c>
      <c r="FD18" s="41" t="n">
        <f aca="false">'4a - Funding Profiles'!K490</f>
        <v>0</v>
      </c>
      <c r="FE18" s="41" t="n">
        <f aca="false">'4a - Funding Profiles'!L490</f>
        <v>0</v>
      </c>
      <c r="FF18" s="41" t="n">
        <f aca="false">'4a - Funding Profiles'!M490</f>
        <v>0</v>
      </c>
      <c r="FG18" s="41" t="n">
        <f aca="false">'4a - Funding Profiles'!N490</f>
        <v>0</v>
      </c>
      <c r="FH18" s="41" t="n">
        <f aca="false">'4a - Funding Profiles'!O490</f>
        <v>0</v>
      </c>
      <c r="FI18" s="41" t="n">
        <f aca="false">'4a - Funding Profiles'!P490</f>
        <v>0</v>
      </c>
      <c r="FJ18" s="41" t="n">
        <f aca="false">'4a - Funding Profiles'!Q490</f>
        <v>0</v>
      </c>
      <c r="FK18" s="41" t="n">
        <f aca="false">'4a - Funding Profiles'!R490</f>
        <v>0</v>
      </c>
      <c r="FL18" s="41" t="n">
        <f aca="false">'4a - Funding Profiles'!S490</f>
        <v>0</v>
      </c>
      <c r="FM18" s="41" t="n">
        <f aca="false">'4a - Funding Profiles'!T490</f>
        <v>0</v>
      </c>
      <c r="FN18" s="41" t="n">
        <f aca="false">'4a - Funding Profiles'!U490</f>
        <v>0</v>
      </c>
      <c r="FO18" s="41" t="n">
        <f aca="false">'4a - Funding Profiles'!V490</f>
        <v>0</v>
      </c>
      <c r="FP18" s="41" t="n">
        <f aca="false">'4a - Funding Profiles'!W490</f>
        <v>0</v>
      </c>
      <c r="FQ18" s="41" t="n">
        <f aca="false">'4a - Funding Profiles'!X490</f>
        <v>0</v>
      </c>
      <c r="FR18" s="41" t="n">
        <f aca="false">'4a - Funding Profiles'!Y490</f>
        <v>0</v>
      </c>
      <c r="FS18" s="41" t="n">
        <f aca="false">'4a - Funding Profiles'!Z490</f>
        <v>0</v>
      </c>
      <c r="FT18" s="41" t="n">
        <f aca="false">'4a - Funding Profiles'!F491</f>
        <v>0</v>
      </c>
      <c r="FU18" s="41" t="n">
        <f aca="false">'4a - Funding Profiles'!G491</f>
        <v>0</v>
      </c>
      <c r="FV18" s="41" t="n">
        <f aca="false">'4a - Funding Profiles'!H491</f>
        <v>0</v>
      </c>
      <c r="FW18" s="41" t="n">
        <f aca="false">'4a - Funding Profiles'!I491</f>
        <v>0</v>
      </c>
      <c r="FX18" s="41" t="n">
        <f aca="false">'4a - Funding Profiles'!J491</f>
        <v>0</v>
      </c>
      <c r="FY18" s="41" t="n">
        <f aca="false">'4a - Funding Profiles'!K491</f>
        <v>0</v>
      </c>
      <c r="FZ18" s="41" t="n">
        <f aca="false">'4a - Funding Profiles'!L491</f>
        <v>0</v>
      </c>
      <c r="GA18" s="41" t="n">
        <f aca="false">'4a - Funding Profiles'!M491</f>
        <v>0</v>
      </c>
      <c r="GB18" s="41" t="n">
        <f aca="false">'4a - Funding Profiles'!N491</f>
        <v>0</v>
      </c>
      <c r="GC18" s="41" t="n">
        <f aca="false">'4a - Funding Profiles'!O491</f>
        <v>0</v>
      </c>
      <c r="GD18" s="41" t="n">
        <f aca="false">'4a - Funding Profiles'!P491</f>
        <v>0</v>
      </c>
      <c r="GE18" s="41" t="n">
        <f aca="false">'4a - Funding Profiles'!Q491</f>
        <v>0</v>
      </c>
      <c r="GF18" s="41" t="n">
        <f aca="false">'4a - Funding Profiles'!R491</f>
        <v>0</v>
      </c>
      <c r="GG18" s="41" t="n">
        <f aca="false">'4a - Funding Profiles'!S491</f>
        <v>0</v>
      </c>
      <c r="GH18" s="41" t="n">
        <f aca="false">'4a - Funding Profiles'!T491</f>
        <v>0</v>
      </c>
      <c r="GI18" s="41" t="n">
        <f aca="false">'4a - Funding Profiles'!U491</f>
        <v>0</v>
      </c>
      <c r="GJ18" s="41" t="n">
        <f aca="false">'4a - Funding Profiles'!V491</f>
        <v>0</v>
      </c>
      <c r="GK18" s="41" t="n">
        <f aca="false">'4a - Funding Profiles'!W491</f>
        <v>0</v>
      </c>
      <c r="GL18" s="41" t="n">
        <f aca="false">'4a - Funding Profiles'!X491</f>
        <v>0</v>
      </c>
      <c r="GM18" s="41" t="n">
        <f aca="false">'4a - Funding Profiles'!Y491</f>
        <v>0</v>
      </c>
      <c r="GN18" s="41" t="n">
        <f aca="false">'4a - Funding Profiles'!Z491</f>
        <v>0</v>
      </c>
      <c r="GO18" s="41" t="n">
        <f aca="false">'4a - Funding Profiles'!F492</f>
        <v>0</v>
      </c>
      <c r="GP18" s="41" t="n">
        <f aca="false">'4a - Funding Profiles'!G492</f>
        <v>0</v>
      </c>
      <c r="GQ18" s="41" t="n">
        <f aca="false">'4a - Funding Profiles'!H492</f>
        <v>0</v>
      </c>
      <c r="GR18" s="41" t="n">
        <f aca="false">'4a - Funding Profiles'!I492</f>
        <v>0</v>
      </c>
      <c r="GS18" s="41" t="n">
        <f aca="false">'4a - Funding Profiles'!J492</f>
        <v>0</v>
      </c>
      <c r="GT18" s="41" t="n">
        <f aca="false">'4a - Funding Profiles'!K492</f>
        <v>0</v>
      </c>
      <c r="GU18" s="41" t="n">
        <f aca="false">'4a - Funding Profiles'!L492</f>
        <v>0</v>
      </c>
      <c r="GV18" s="41" t="n">
        <f aca="false">'4a - Funding Profiles'!M492</f>
        <v>0</v>
      </c>
      <c r="GW18" s="41" t="n">
        <f aca="false">'4a - Funding Profiles'!N492</f>
        <v>0</v>
      </c>
      <c r="GX18" s="41" t="n">
        <f aca="false">'4a - Funding Profiles'!O492</f>
        <v>0</v>
      </c>
      <c r="GY18" s="41" t="n">
        <f aca="false">'4a - Funding Profiles'!P492</f>
        <v>0</v>
      </c>
      <c r="GZ18" s="41" t="n">
        <f aca="false">'4a - Funding Profiles'!Q492</f>
        <v>0</v>
      </c>
      <c r="HA18" s="41" t="n">
        <f aca="false">'4a - Funding Profiles'!R492</f>
        <v>0</v>
      </c>
      <c r="HB18" s="41" t="n">
        <f aca="false">'4a - Funding Profiles'!S492</f>
        <v>0</v>
      </c>
      <c r="HC18" s="41" t="n">
        <f aca="false">'4a - Funding Profiles'!T492</f>
        <v>0</v>
      </c>
      <c r="HD18" s="41" t="n">
        <f aca="false">'4a - Funding Profiles'!U492</f>
        <v>0</v>
      </c>
      <c r="HE18" s="41" t="n">
        <f aca="false">'4a - Funding Profiles'!V492</f>
        <v>0</v>
      </c>
      <c r="HF18" s="41" t="n">
        <f aca="false">'4a - Funding Profiles'!W492</f>
        <v>0</v>
      </c>
      <c r="HG18" s="41" t="n">
        <f aca="false">'4a - Funding Profiles'!X492</f>
        <v>0</v>
      </c>
      <c r="HH18" s="41" t="n">
        <f aca="false">'4a - Funding Profiles'!Y492</f>
        <v>0</v>
      </c>
      <c r="HI18" s="41" t="n">
        <f aca="false">'4a - Funding Profiles'!Z492</f>
        <v>0</v>
      </c>
      <c r="HJ18" s="41" t="n">
        <f aca="false">'4a - Funding Profiles'!F493</f>
        <v>0</v>
      </c>
      <c r="HK18" s="41" t="n">
        <f aca="false">'4a - Funding Profiles'!G493</f>
        <v>0</v>
      </c>
      <c r="HL18" s="41" t="n">
        <f aca="false">'4a - Funding Profiles'!H493</f>
        <v>0</v>
      </c>
      <c r="HM18" s="41" t="n">
        <f aca="false">'4a - Funding Profiles'!I493</f>
        <v>0</v>
      </c>
      <c r="HN18" s="41" t="n">
        <f aca="false">'4a - Funding Profiles'!J493</f>
        <v>0</v>
      </c>
      <c r="HO18" s="41" t="n">
        <f aca="false">'4a - Funding Profiles'!K493</f>
        <v>0</v>
      </c>
      <c r="HP18" s="41" t="n">
        <f aca="false">'4a - Funding Profiles'!L493</f>
        <v>0</v>
      </c>
      <c r="HQ18" s="41" t="n">
        <f aca="false">'4a - Funding Profiles'!M493</f>
        <v>0</v>
      </c>
      <c r="HR18" s="41" t="n">
        <f aca="false">'4a - Funding Profiles'!N493</f>
        <v>0</v>
      </c>
      <c r="HS18" s="41" t="n">
        <f aca="false">'4a - Funding Profiles'!O493</f>
        <v>0</v>
      </c>
      <c r="HT18" s="41" t="n">
        <f aca="false">'4a - Funding Profiles'!P493</f>
        <v>0</v>
      </c>
      <c r="HU18" s="41" t="n">
        <f aca="false">'4a - Funding Profiles'!Q493</f>
        <v>0</v>
      </c>
      <c r="HV18" s="41" t="n">
        <f aca="false">'4a - Funding Profiles'!R493</f>
        <v>0</v>
      </c>
      <c r="HW18" s="41" t="n">
        <f aca="false">'4a - Funding Profiles'!S493</f>
        <v>0</v>
      </c>
      <c r="HX18" s="41" t="n">
        <f aca="false">'4a - Funding Profiles'!T493</f>
        <v>0</v>
      </c>
      <c r="HY18" s="41" t="n">
        <f aca="false">'4a - Funding Profiles'!U493</f>
        <v>0</v>
      </c>
      <c r="HZ18" s="41" t="n">
        <f aca="false">'4a - Funding Profiles'!V493</f>
        <v>0</v>
      </c>
      <c r="IA18" s="41" t="n">
        <f aca="false">'4a - Funding Profiles'!W493</f>
        <v>0</v>
      </c>
      <c r="IB18" s="41" t="n">
        <f aca="false">'4a - Funding Profiles'!X493</f>
        <v>0</v>
      </c>
      <c r="IC18" s="41" t="n">
        <f aca="false">'4a - Funding Profiles'!Y493</f>
        <v>0</v>
      </c>
      <c r="ID18" s="41" t="n">
        <f aca="false">'4a - Funding Profiles'!Z493</f>
        <v>0</v>
      </c>
      <c r="KP18" s="41" t="n">
        <f aca="false">'4a - Funding Profiles'!C498</f>
        <v>0</v>
      </c>
      <c r="KQ18" s="41" t="n">
        <f aca="false">'4a - Funding Profiles'!D498</f>
        <v>0</v>
      </c>
      <c r="KR18" s="41" t="n">
        <f aca="false">'4a - Funding Profiles'!E498</f>
        <v>0</v>
      </c>
      <c r="KS18" s="41" t="n">
        <f aca="false">'4a - Funding Profiles'!F498</f>
        <v>0</v>
      </c>
      <c r="KT18" s="41" t="n">
        <f aca="false">'4a - Funding Profiles'!G498</f>
        <v>0</v>
      </c>
      <c r="KU18" s="41" t="n">
        <f aca="false">'4a - Funding Profiles'!H498</f>
        <v>0</v>
      </c>
      <c r="KV18" s="41" t="n">
        <f aca="false">'4a - Funding Profiles'!I498</f>
        <v>0</v>
      </c>
      <c r="KW18" s="41" t="n">
        <f aca="false">'4a - Funding Profiles'!J498</f>
        <v>0</v>
      </c>
      <c r="KX18" s="41" t="n">
        <f aca="false">'4a - Funding Profiles'!K498</f>
        <v>0</v>
      </c>
      <c r="KY18" s="41" t="n">
        <f aca="false">'4a - Funding Profiles'!L498</f>
        <v>0</v>
      </c>
      <c r="KZ18" s="41" t="n">
        <f aca="false">'4a - Funding Profiles'!M498</f>
        <v>0</v>
      </c>
      <c r="LA18" s="41" t="n">
        <f aca="false">'4a - Funding Profiles'!N498</f>
        <v>0</v>
      </c>
      <c r="LB18" s="41" t="n">
        <f aca="false">'4a - Funding Profiles'!O498</f>
        <v>0</v>
      </c>
      <c r="LC18" s="41" t="n">
        <f aca="false">'4a - Funding Profiles'!P498</f>
        <v>0</v>
      </c>
      <c r="LD18" s="41" t="n">
        <f aca="false">'4a - Funding Profiles'!Q498</f>
        <v>0</v>
      </c>
      <c r="LE18" s="41" t="n">
        <f aca="false">'4a - Funding Profiles'!R498</f>
        <v>0</v>
      </c>
      <c r="LF18" s="41" t="n">
        <f aca="false">'4a - Funding Profiles'!S498</f>
        <v>0</v>
      </c>
      <c r="LG18" s="41" t="n">
        <f aca="false">'4a - Funding Profiles'!T498</f>
        <v>0</v>
      </c>
      <c r="LH18" s="41" t="n">
        <f aca="false">'4a - Funding Profiles'!U498</f>
        <v>0</v>
      </c>
      <c r="LI18" s="41" t="n">
        <f aca="false">'4a - Funding Profiles'!V498</f>
        <v>0</v>
      </c>
      <c r="LJ18" s="41" t="n">
        <f aca="false">'4a - Funding Profiles'!W498</f>
        <v>0</v>
      </c>
      <c r="LK18" s="41" t="n">
        <f aca="false">'4a - Funding Profiles'!X498</f>
        <v>0</v>
      </c>
      <c r="LL18" s="41" t="n">
        <f aca="false">'4a - Funding Profiles'!Y498</f>
        <v>0</v>
      </c>
      <c r="LM18" s="41" t="n">
        <f aca="false">'4a - Funding Profiles'!Z498</f>
        <v>0</v>
      </c>
      <c r="LN18" s="41" t="n">
        <f aca="false">'4a - Funding Profiles'!C499</f>
        <v>0</v>
      </c>
      <c r="LO18" s="41" t="n">
        <f aca="false">'4a - Funding Profiles'!D499</f>
        <v>0</v>
      </c>
      <c r="LP18" s="41" t="n">
        <f aca="false">'4a - Funding Profiles'!E499</f>
        <v>0</v>
      </c>
      <c r="LQ18" s="41" t="n">
        <f aca="false">'4a - Funding Profiles'!F499</f>
        <v>0</v>
      </c>
      <c r="LR18" s="41" t="n">
        <f aca="false">'4a - Funding Profiles'!G499</f>
        <v>0</v>
      </c>
      <c r="LS18" s="41" t="n">
        <f aca="false">'4a - Funding Profiles'!H499</f>
        <v>0</v>
      </c>
      <c r="LT18" s="41" t="n">
        <f aca="false">'4a - Funding Profiles'!I499</f>
        <v>0</v>
      </c>
      <c r="LU18" s="41" t="n">
        <f aca="false">'4a - Funding Profiles'!J499</f>
        <v>0</v>
      </c>
      <c r="LV18" s="41" t="n">
        <f aca="false">'4a - Funding Profiles'!K499</f>
        <v>0</v>
      </c>
      <c r="LW18" s="41" t="n">
        <f aca="false">'4a - Funding Profiles'!L499</f>
        <v>0</v>
      </c>
      <c r="LX18" s="41" t="n">
        <f aca="false">'4a - Funding Profiles'!M499</f>
        <v>0</v>
      </c>
      <c r="LY18" s="41" t="n">
        <f aca="false">'4a - Funding Profiles'!N499</f>
        <v>0</v>
      </c>
      <c r="LZ18" s="41" t="n">
        <f aca="false">'4a - Funding Profiles'!O499</f>
        <v>0</v>
      </c>
      <c r="MA18" s="41" t="n">
        <f aca="false">'4a - Funding Profiles'!P499</f>
        <v>0</v>
      </c>
      <c r="MB18" s="41" t="n">
        <f aca="false">'4a - Funding Profiles'!Q499</f>
        <v>0</v>
      </c>
      <c r="MC18" s="41" t="n">
        <f aca="false">'4a - Funding Profiles'!R499</f>
        <v>0</v>
      </c>
      <c r="MD18" s="41" t="n">
        <f aca="false">'4a - Funding Profiles'!S499</f>
        <v>0</v>
      </c>
      <c r="ME18" s="41" t="n">
        <f aca="false">'4a - Funding Profiles'!T499</f>
        <v>0</v>
      </c>
      <c r="MF18" s="41" t="n">
        <f aca="false">'4a - Funding Profiles'!U499</f>
        <v>0</v>
      </c>
      <c r="MG18" s="41" t="n">
        <f aca="false">'4a - Funding Profiles'!V499</f>
        <v>0</v>
      </c>
      <c r="MH18" s="41" t="n">
        <f aca="false">'4a - Funding Profiles'!W499</f>
        <v>0</v>
      </c>
      <c r="MI18" s="41" t="n">
        <f aca="false">'4a - Funding Profiles'!X499</f>
        <v>0</v>
      </c>
      <c r="MJ18" s="41" t="n">
        <f aca="false">'4a - Funding Profiles'!Y499</f>
        <v>0</v>
      </c>
      <c r="MK18" s="41" t="n">
        <f aca="false">'4a - Funding Profiles'!Z499</f>
        <v>0</v>
      </c>
      <c r="ML18" s="41" t="n">
        <f aca="false">'4a - Funding Profiles'!C500</f>
        <v>0</v>
      </c>
      <c r="MM18" s="41" t="n">
        <f aca="false">'4a - Funding Profiles'!D500</f>
        <v>0</v>
      </c>
      <c r="MN18" s="41" t="n">
        <f aca="false">'4a - Funding Profiles'!E500</f>
        <v>0</v>
      </c>
      <c r="MO18" s="41" t="n">
        <f aca="false">'4a - Funding Profiles'!F500</f>
        <v>0</v>
      </c>
      <c r="MP18" s="41" t="n">
        <f aca="false">'4a - Funding Profiles'!G500</f>
        <v>0</v>
      </c>
      <c r="MQ18" s="41" t="n">
        <f aca="false">'4a - Funding Profiles'!H500</f>
        <v>0</v>
      </c>
      <c r="MR18" s="41" t="n">
        <f aca="false">'4a - Funding Profiles'!I500</f>
        <v>0</v>
      </c>
      <c r="MS18" s="41" t="n">
        <f aca="false">'4a - Funding Profiles'!J500</f>
        <v>0</v>
      </c>
      <c r="MT18" s="41" t="n">
        <f aca="false">'4a - Funding Profiles'!K500</f>
        <v>0</v>
      </c>
      <c r="MU18" s="41" t="n">
        <f aca="false">'4a - Funding Profiles'!L500</f>
        <v>0</v>
      </c>
      <c r="MV18" s="41" t="n">
        <f aca="false">'4a - Funding Profiles'!M500</f>
        <v>0</v>
      </c>
      <c r="MW18" s="41" t="n">
        <f aca="false">'4a - Funding Profiles'!N500</f>
        <v>0</v>
      </c>
      <c r="MX18" s="41" t="n">
        <f aca="false">'4a - Funding Profiles'!O500</f>
        <v>0</v>
      </c>
      <c r="MY18" s="41" t="n">
        <f aca="false">'4a - Funding Profiles'!P500</f>
        <v>0</v>
      </c>
      <c r="MZ18" s="41" t="n">
        <f aca="false">'4a - Funding Profiles'!Q500</f>
        <v>0</v>
      </c>
      <c r="NA18" s="41" t="n">
        <f aca="false">'4a - Funding Profiles'!R500</f>
        <v>0</v>
      </c>
      <c r="NB18" s="41" t="n">
        <f aca="false">'4a - Funding Profiles'!S500</f>
        <v>0</v>
      </c>
      <c r="NC18" s="41" t="n">
        <f aca="false">'4a - Funding Profiles'!T500</f>
        <v>0</v>
      </c>
      <c r="ND18" s="41" t="n">
        <f aca="false">'4a - Funding Profiles'!U500</f>
        <v>0</v>
      </c>
      <c r="NE18" s="41" t="n">
        <f aca="false">'4a - Funding Profiles'!V500</f>
        <v>0</v>
      </c>
      <c r="NF18" s="41" t="n">
        <f aca="false">'4a - Funding Profiles'!W500</f>
        <v>0</v>
      </c>
      <c r="NG18" s="41" t="n">
        <f aca="false">'4a - Funding Profiles'!X500</f>
        <v>0</v>
      </c>
      <c r="NH18" s="41" t="n">
        <f aca="false">'4a - Funding Profiles'!Y500</f>
        <v>0</v>
      </c>
      <c r="NI18" s="41" t="n">
        <f aca="false">'4a - Funding Profiles'!Z500</f>
        <v>0</v>
      </c>
      <c r="NJ18" s="41" t="n">
        <f aca="false">'4a - Funding Profiles'!C501</f>
        <v>0</v>
      </c>
      <c r="NK18" s="41" t="n">
        <f aca="false">'4a - Funding Profiles'!D501</f>
        <v>0</v>
      </c>
      <c r="NL18" s="41" t="n">
        <f aca="false">'4a - Funding Profiles'!E501</f>
        <v>0</v>
      </c>
      <c r="NM18" s="41" t="n">
        <f aca="false">'4a - Funding Profiles'!F501</f>
        <v>0</v>
      </c>
      <c r="NN18" s="41" t="n">
        <f aca="false">'4a - Funding Profiles'!G501</f>
        <v>0</v>
      </c>
      <c r="NO18" s="41" t="n">
        <f aca="false">'4a - Funding Profiles'!H501</f>
        <v>0</v>
      </c>
      <c r="NP18" s="41" t="n">
        <f aca="false">'4a - Funding Profiles'!I501</f>
        <v>0</v>
      </c>
      <c r="NQ18" s="41" t="n">
        <f aca="false">'4a - Funding Profiles'!J501</f>
        <v>0</v>
      </c>
      <c r="NR18" s="41" t="n">
        <f aca="false">'4a - Funding Profiles'!K501</f>
        <v>0</v>
      </c>
      <c r="NS18" s="41" t="n">
        <f aca="false">'4a - Funding Profiles'!L501</f>
        <v>0</v>
      </c>
      <c r="NT18" s="41" t="n">
        <f aca="false">'4a - Funding Profiles'!M501</f>
        <v>0</v>
      </c>
      <c r="NU18" s="41" t="n">
        <f aca="false">'4a - Funding Profiles'!N501</f>
        <v>0</v>
      </c>
      <c r="NV18" s="41" t="n">
        <f aca="false">'4a - Funding Profiles'!O501</f>
        <v>0</v>
      </c>
      <c r="NW18" s="41" t="n">
        <f aca="false">'4a - Funding Profiles'!P501</f>
        <v>0</v>
      </c>
      <c r="NX18" s="41" t="n">
        <f aca="false">'4a - Funding Profiles'!Q501</f>
        <v>0</v>
      </c>
      <c r="NY18" s="41" t="n">
        <f aca="false">'4a - Funding Profiles'!R501</f>
        <v>0</v>
      </c>
      <c r="NZ18" s="41" t="n">
        <f aca="false">'4a - Funding Profiles'!S501</f>
        <v>0</v>
      </c>
      <c r="OA18" s="41" t="n">
        <f aca="false">'4a - Funding Profiles'!T501</f>
        <v>0</v>
      </c>
      <c r="OB18" s="41" t="n">
        <f aca="false">'4a - Funding Profiles'!U501</f>
        <v>0</v>
      </c>
      <c r="OC18" s="41" t="n">
        <f aca="false">'4a - Funding Profiles'!V501</f>
        <v>0</v>
      </c>
      <c r="OD18" s="41" t="n">
        <f aca="false">'4a - Funding Profiles'!W501</f>
        <v>0</v>
      </c>
      <c r="OE18" s="41" t="n">
        <f aca="false">'4a - Funding Profiles'!X501</f>
        <v>0</v>
      </c>
      <c r="OF18" s="41" t="n">
        <f aca="false">'4a - Funding Profiles'!Y501</f>
        <v>0</v>
      </c>
      <c r="OG18" s="41" t="n">
        <f aca="false">'4a - Funding Profiles'!Z501</f>
        <v>0</v>
      </c>
      <c r="OH18" s="41" t="n">
        <f aca="false">'4a - Funding Profiles'!C502</f>
        <v>0</v>
      </c>
      <c r="OI18" s="41" t="n">
        <f aca="false">'4a - Funding Profiles'!D502</f>
        <v>0</v>
      </c>
      <c r="OJ18" s="41" t="n">
        <f aca="false">'4a - Funding Profiles'!E502</f>
        <v>0</v>
      </c>
      <c r="OK18" s="41" t="n">
        <f aca="false">'4a - Funding Profiles'!F502</f>
        <v>0</v>
      </c>
      <c r="OL18" s="41" t="n">
        <f aca="false">'4a - Funding Profiles'!G502</f>
        <v>0</v>
      </c>
      <c r="OM18" s="41" t="n">
        <f aca="false">'4a - Funding Profiles'!H502</f>
        <v>0</v>
      </c>
      <c r="ON18" s="41" t="n">
        <f aca="false">'4a - Funding Profiles'!I502</f>
        <v>0</v>
      </c>
      <c r="OO18" s="41" t="n">
        <f aca="false">'4a - Funding Profiles'!J502</f>
        <v>0</v>
      </c>
      <c r="OP18" s="41" t="n">
        <f aca="false">'4a - Funding Profiles'!K502</f>
        <v>0</v>
      </c>
      <c r="OQ18" s="41" t="n">
        <f aca="false">'4a - Funding Profiles'!L502</f>
        <v>0</v>
      </c>
      <c r="OR18" s="41" t="n">
        <f aca="false">'4a - Funding Profiles'!M502</f>
        <v>0</v>
      </c>
      <c r="OS18" s="41" t="n">
        <f aca="false">'4a - Funding Profiles'!N502</f>
        <v>0</v>
      </c>
      <c r="OT18" s="41" t="n">
        <f aca="false">'4a - Funding Profiles'!O502</f>
        <v>0</v>
      </c>
      <c r="OU18" s="41" t="n">
        <f aca="false">'4a - Funding Profiles'!P502</f>
        <v>0</v>
      </c>
      <c r="OV18" s="41" t="n">
        <f aca="false">'4a - Funding Profiles'!Q502</f>
        <v>0</v>
      </c>
      <c r="OW18" s="41" t="n">
        <f aca="false">'4a - Funding Profiles'!R502</f>
        <v>0</v>
      </c>
      <c r="OX18" s="41" t="n">
        <f aca="false">'4a - Funding Profiles'!S502</f>
        <v>0</v>
      </c>
      <c r="OY18" s="41" t="n">
        <f aca="false">'4a - Funding Profiles'!T502</f>
        <v>0</v>
      </c>
      <c r="OZ18" s="41" t="n">
        <f aca="false">'4a - Funding Profiles'!U502</f>
        <v>0</v>
      </c>
      <c r="PA18" s="41" t="n">
        <f aca="false">'4a - Funding Profiles'!V502</f>
        <v>0</v>
      </c>
      <c r="PB18" s="41" t="n">
        <f aca="false">'4a - Funding Profiles'!W502</f>
        <v>0</v>
      </c>
      <c r="PC18" s="41" t="n">
        <f aca="false">'4a - Funding Profiles'!X502</f>
        <v>0</v>
      </c>
      <c r="PD18" s="41" t="n">
        <f aca="false">'4a - Funding Profiles'!Y502</f>
        <v>0</v>
      </c>
      <c r="PE18" s="41" t="n">
        <f aca="false">'4a - Funding Profiles'!Z502</f>
        <v>0</v>
      </c>
      <c r="PF18" s="41" t="n">
        <f aca="false">'4a - Funding Profiles'!F503</f>
        <v>0</v>
      </c>
      <c r="QA18" s="41" t="n">
        <f aca="false">'4a - Funding Profiles'!C507</f>
        <v>0</v>
      </c>
      <c r="QB18" s="41" t="n">
        <f aca="false">'4b - PSI'!E29</f>
        <v>0</v>
      </c>
      <c r="QC18" s="41" t="n">
        <f aca="false">'4b - PSI'!F29</f>
        <v>0</v>
      </c>
      <c r="QD18" s="41" t="n">
        <f aca="false">'4b - PSI'!G29</f>
        <v>0</v>
      </c>
      <c r="QE18" s="41" t="n">
        <f aca="false">'4b - PSI'!H29</f>
        <v>0</v>
      </c>
      <c r="QF18" s="41" t="n">
        <f aca="false">'4b - PSI'!I29</f>
        <v>0</v>
      </c>
      <c r="QG18" s="41" t="n">
        <f aca="false">'4b - PSI'!J29</f>
        <v>0</v>
      </c>
      <c r="QH18" s="41" t="str">
        <f aca="false">'5 - Project Outputs'!C625</f>
        <v>Project 17: Not Applicable</v>
      </c>
      <c r="QI18" s="41" t="str">
        <f aca="false">'5 - Project Outputs'!C632</f>
        <v># of temporary FT jobs supported</v>
      </c>
      <c r="QJ18" s="41" t="str">
        <f aca="false">'5 - Project Outputs'!D632</f>
        <v>Number</v>
      </c>
      <c r="QK18" s="41" t="n">
        <f aca="false">'5 - Project Outputs'!E632</f>
        <v>0</v>
      </c>
      <c r="QL18" s="41" t="n">
        <f aca="false">'5 - Project Outputs'!F632</f>
        <v>0</v>
      </c>
      <c r="QM18" s="41" t="n">
        <f aca="false">'5 - Project Outputs'!G632</f>
        <v>0</v>
      </c>
      <c r="QN18" s="41" t="n">
        <f aca="false">'5 - Project Outputs'!H632</f>
        <v>0</v>
      </c>
      <c r="QO18" s="41" t="n">
        <f aca="false">'5 - Project Outputs'!I632</f>
        <v>0</v>
      </c>
      <c r="QP18" s="41" t="n">
        <f aca="false">'5 - Project Outputs'!J632</f>
        <v>0</v>
      </c>
      <c r="QQ18" s="41" t="n">
        <f aca="false">'5 - Project Outputs'!K632</f>
        <v>0</v>
      </c>
      <c r="QR18" s="41" t="n">
        <f aca="false">'5 - Project Outputs'!L632</f>
        <v>0</v>
      </c>
      <c r="QS18" s="41" t="n">
        <f aca="false">'5 - Project Outputs'!M632</f>
        <v>0</v>
      </c>
      <c r="QT18" s="41" t="n">
        <f aca="false">'5 - Project Outputs'!N632</f>
        <v>0</v>
      </c>
      <c r="QU18" s="41" t="n">
        <f aca="false">'5 - Project Outputs'!O632</f>
        <v>0</v>
      </c>
      <c r="QV18" s="41" t="n">
        <f aca="false">'5 - Project Outputs'!P632</f>
        <v>0</v>
      </c>
      <c r="QW18" s="41" t="n">
        <f aca="false">'5 - Project Outputs'!Q632</f>
        <v>0</v>
      </c>
      <c r="QX18" s="41" t="n">
        <f aca="false">'5 - Project Outputs'!R632</f>
        <v>0</v>
      </c>
      <c r="QY18" s="41" t="n">
        <f aca="false">'5 - Project Outputs'!S632</f>
        <v>0</v>
      </c>
      <c r="QZ18" s="41" t="n">
        <f aca="false">'5 - Project Outputs'!T632</f>
        <v>0</v>
      </c>
      <c r="RA18" s="41" t="n">
        <f aca="false">'5 - Project Outputs'!U632</f>
        <v>0</v>
      </c>
      <c r="RB18" s="41" t="n">
        <f aca="false">'5 - Project Outputs'!V632</f>
        <v>0</v>
      </c>
      <c r="RC18" s="41" t="n">
        <f aca="false">'5 - Project Outputs'!W632</f>
        <v>0</v>
      </c>
      <c r="RD18" s="41" t="n">
        <f aca="false">'5 - Project Outputs'!X632</f>
        <v>0</v>
      </c>
      <c r="RE18" s="41" t="str">
        <f aca="false">'5 - Project Outputs'!C633</f>
        <v># of full-time equivalent (FTE) permanent jobs created through the project</v>
      </c>
      <c r="RF18" s="41" t="str">
        <f aca="false">'5 - Project Outputs'!D633</f>
        <v>Number of FTE jobs</v>
      </c>
      <c r="RG18" s="41" t="n">
        <f aca="false">'5 - Project Outputs'!E633</f>
        <v>0</v>
      </c>
      <c r="RH18" s="41" t="n">
        <f aca="false">'5 - Project Outputs'!F633</f>
        <v>0</v>
      </c>
      <c r="RI18" s="41" t="n">
        <f aca="false">'5 - Project Outputs'!G633</f>
        <v>0</v>
      </c>
      <c r="RJ18" s="41" t="n">
        <f aca="false">'5 - Project Outputs'!H633</f>
        <v>0</v>
      </c>
      <c r="RK18" s="41" t="n">
        <f aca="false">'5 - Project Outputs'!I633</f>
        <v>0</v>
      </c>
      <c r="RL18" s="41" t="n">
        <f aca="false">'5 - Project Outputs'!J633</f>
        <v>0</v>
      </c>
      <c r="RM18" s="41" t="n">
        <f aca="false">'5 - Project Outputs'!K633</f>
        <v>0</v>
      </c>
      <c r="RN18" s="41" t="n">
        <f aca="false">'5 - Project Outputs'!L633</f>
        <v>0</v>
      </c>
      <c r="RO18" s="41" t="n">
        <f aca="false">'5 - Project Outputs'!M633</f>
        <v>0</v>
      </c>
      <c r="RP18" s="41" t="n">
        <f aca="false">'5 - Project Outputs'!N633</f>
        <v>0</v>
      </c>
      <c r="RQ18" s="41" t="n">
        <f aca="false">'5 - Project Outputs'!O633</f>
        <v>0</v>
      </c>
      <c r="RR18" s="41" t="n">
        <f aca="false">'5 - Project Outputs'!P633</f>
        <v>0</v>
      </c>
      <c r="RS18" s="41" t="n">
        <f aca="false">'5 - Project Outputs'!Q633</f>
        <v>0</v>
      </c>
      <c r="RT18" s="41" t="n">
        <f aca="false">'5 - Project Outputs'!R633</f>
        <v>0</v>
      </c>
      <c r="RU18" s="41" t="n">
        <f aca="false">'5 - Project Outputs'!S633</f>
        <v>0</v>
      </c>
      <c r="RV18" s="41" t="n">
        <f aca="false">'5 - Project Outputs'!T633</f>
        <v>0</v>
      </c>
      <c r="RW18" s="41" t="n">
        <f aca="false">'5 - Project Outputs'!U633</f>
        <v>0</v>
      </c>
      <c r="RX18" s="41" t="n">
        <f aca="false">'5 - Project Outputs'!V633</f>
        <v>0</v>
      </c>
      <c r="RY18" s="41" t="n">
        <f aca="false">'5 - Project Outputs'!W633</f>
        <v>0</v>
      </c>
      <c r="RZ18" s="41" t="n">
        <f aca="false">'5 - Project Outputs'!X633</f>
        <v>0</v>
      </c>
      <c r="SA18" s="41" t="str">
        <f aca="false">'5 - Project Outputs'!C634</f>
        <v># of full-time equivalent (FTE) permanent jobs safeguarded through the project</v>
      </c>
      <c r="SB18" s="41" t="str">
        <f aca="false">'5 - Project Outputs'!D634</f>
        <v>Number of FTE jobs</v>
      </c>
      <c r="SC18" s="41" t="n">
        <f aca="false">'5 - Project Outputs'!E634</f>
        <v>0</v>
      </c>
      <c r="SD18" s="41" t="n">
        <f aca="false">'5 - Project Outputs'!F634</f>
        <v>0</v>
      </c>
      <c r="SE18" s="41" t="n">
        <f aca="false">'5 - Project Outputs'!G634</f>
        <v>0</v>
      </c>
      <c r="SF18" s="41" t="n">
        <f aca="false">'5 - Project Outputs'!H634</f>
        <v>0</v>
      </c>
      <c r="SG18" s="41" t="n">
        <f aca="false">'5 - Project Outputs'!I634</f>
        <v>0</v>
      </c>
      <c r="SH18" s="41" t="n">
        <f aca="false">'5 - Project Outputs'!J634</f>
        <v>0</v>
      </c>
      <c r="SI18" s="41" t="n">
        <f aca="false">'5 - Project Outputs'!K634</f>
        <v>0</v>
      </c>
      <c r="SJ18" s="41" t="n">
        <f aca="false">'5 - Project Outputs'!L634</f>
        <v>0</v>
      </c>
      <c r="SK18" s="41" t="n">
        <f aca="false">'5 - Project Outputs'!M634</f>
        <v>0</v>
      </c>
      <c r="SL18" s="41" t="n">
        <f aca="false">'5 - Project Outputs'!N634</f>
        <v>0</v>
      </c>
      <c r="SM18" s="41" t="n">
        <f aca="false">'5 - Project Outputs'!O634</f>
        <v>0</v>
      </c>
      <c r="SN18" s="41" t="n">
        <f aca="false">'5 - Project Outputs'!P634</f>
        <v>0</v>
      </c>
      <c r="SO18" s="41" t="n">
        <f aca="false">'5 - Project Outputs'!Q634</f>
        <v>0</v>
      </c>
      <c r="SP18" s="41" t="n">
        <f aca="false">'5 - Project Outputs'!R634</f>
        <v>0</v>
      </c>
      <c r="SQ18" s="41" t="n">
        <f aca="false">'5 - Project Outputs'!S634</f>
        <v>0</v>
      </c>
      <c r="SR18" s="41" t="n">
        <f aca="false">'5 - Project Outputs'!T634</f>
        <v>0</v>
      </c>
      <c r="SS18" s="41" t="n">
        <f aca="false">'5 - Project Outputs'!U634</f>
        <v>0</v>
      </c>
      <c r="ST18" s="41" t="n">
        <f aca="false">'5 - Project Outputs'!V634</f>
        <v>0</v>
      </c>
      <c r="SU18" s="41" t="n">
        <f aca="false">'5 - Project Outputs'!W634</f>
        <v>0</v>
      </c>
      <c r="SV18" s="41" t="n">
        <f aca="false">'5 - Project Outputs'!X634</f>
        <v>0</v>
      </c>
      <c r="SW18" s="41" t="str">
        <f aca="false">'5 - Project Outputs'!C636</f>
        <v>&lt; Select &gt;</v>
      </c>
      <c r="SX18" s="41" t="str">
        <f aca="false">'5 - Project Outputs'!D636</f>
        <v>N/A</v>
      </c>
      <c r="SY18" s="41" t="n">
        <f aca="false">'5 - Project Outputs'!E636</f>
        <v>0</v>
      </c>
      <c r="SZ18" s="41" t="n">
        <f aca="false">'5 - Project Outputs'!F636</f>
        <v>0</v>
      </c>
      <c r="TA18" s="41" t="n">
        <f aca="false">'5 - Project Outputs'!G636</f>
        <v>0</v>
      </c>
      <c r="TB18" s="41" t="n">
        <f aca="false">'5 - Project Outputs'!H636</f>
        <v>0</v>
      </c>
      <c r="TC18" s="41" t="n">
        <f aca="false">'5 - Project Outputs'!I636</f>
        <v>0</v>
      </c>
      <c r="TD18" s="41" t="n">
        <f aca="false">'5 - Project Outputs'!J636</f>
        <v>0</v>
      </c>
      <c r="TE18" s="41" t="n">
        <f aca="false">'5 - Project Outputs'!K636</f>
        <v>0</v>
      </c>
      <c r="TF18" s="41" t="n">
        <f aca="false">'5 - Project Outputs'!L636</f>
        <v>0</v>
      </c>
      <c r="TG18" s="41" t="n">
        <f aca="false">'5 - Project Outputs'!M636</f>
        <v>0</v>
      </c>
      <c r="TH18" s="41" t="n">
        <f aca="false">'5 - Project Outputs'!N636</f>
        <v>0</v>
      </c>
      <c r="TI18" s="41" t="n">
        <f aca="false">'5 - Project Outputs'!O636</f>
        <v>0</v>
      </c>
      <c r="TJ18" s="41" t="n">
        <f aca="false">'5 - Project Outputs'!P636</f>
        <v>0</v>
      </c>
      <c r="TK18" s="41" t="n">
        <f aca="false">'5 - Project Outputs'!Q636</f>
        <v>0</v>
      </c>
      <c r="TL18" s="41" t="n">
        <f aca="false">'5 - Project Outputs'!R636</f>
        <v>0</v>
      </c>
      <c r="TM18" s="41" t="n">
        <f aca="false">'5 - Project Outputs'!S636</f>
        <v>0</v>
      </c>
      <c r="TN18" s="41" t="n">
        <f aca="false">'5 - Project Outputs'!T636</f>
        <v>0</v>
      </c>
      <c r="TO18" s="41" t="n">
        <f aca="false">'5 - Project Outputs'!U636</f>
        <v>0</v>
      </c>
      <c r="TP18" s="41" t="n">
        <f aca="false">'5 - Project Outputs'!V636</f>
        <v>0</v>
      </c>
      <c r="TQ18" s="41" t="n">
        <f aca="false">'5 - Project Outputs'!W636</f>
        <v>0</v>
      </c>
      <c r="TR18" s="41" t="n">
        <f aca="false">'5 - Project Outputs'!X636</f>
        <v>0</v>
      </c>
      <c r="TS18" s="41" t="n">
        <f aca="false">'5 - Project Outputs'!Y636</f>
        <v>0</v>
      </c>
      <c r="TT18" s="41" t="str">
        <f aca="false">'5 - Project Outputs'!C637</f>
        <v>&lt; Select &gt;</v>
      </c>
      <c r="TU18" s="41" t="str">
        <f aca="false">'5 - Project Outputs'!D637</f>
        <v>N/A</v>
      </c>
      <c r="TV18" s="41" t="n">
        <f aca="false">'5 - Project Outputs'!E637</f>
        <v>0</v>
      </c>
      <c r="TW18" s="41" t="n">
        <f aca="false">'5 - Project Outputs'!F637</f>
        <v>0</v>
      </c>
      <c r="TX18" s="41" t="n">
        <f aca="false">'5 - Project Outputs'!G637</f>
        <v>0</v>
      </c>
      <c r="TY18" s="41" t="n">
        <f aca="false">'5 - Project Outputs'!H637</f>
        <v>0</v>
      </c>
      <c r="TZ18" s="41" t="n">
        <f aca="false">'5 - Project Outputs'!I637</f>
        <v>0</v>
      </c>
      <c r="UA18" s="41" t="n">
        <f aca="false">'5 - Project Outputs'!J637</f>
        <v>0</v>
      </c>
      <c r="UB18" s="41" t="n">
        <f aca="false">'5 - Project Outputs'!K637</f>
        <v>0</v>
      </c>
      <c r="UC18" s="41" t="n">
        <f aca="false">'5 - Project Outputs'!L637</f>
        <v>0</v>
      </c>
      <c r="UD18" s="41" t="n">
        <f aca="false">'5 - Project Outputs'!M637</f>
        <v>0</v>
      </c>
      <c r="UE18" s="41" t="n">
        <f aca="false">'5 - Project Outputs'!N637</f>
        <v>0</v>
      </c>
      <c r="UF18" s="41" t="n">
        <f aca="false">'5 - Project Outputs'!O637</f>
        <v>0</v>
      </c>
      <c r="UG18" s="41" t="n">
        <f aca="false">'5 - Project Outputs'!P637</f>
        <v>0</v>
      </c>
      <c r="UH18" s="41" t="n">
        <f aca="false">'5 - Project Outputs'!Q637</f>
        <v>0</v>
      </c>
      <c r="UI18" s="41" t="n">
        <f aca="false">'5 - Project Outputs'!R637</f>
        <v>0</v>
      </c>
      <c r="UJ18" s="41" t="n">
        <f aca="false">'5 - Project Outputs'!S637</f>
        <v>0</v>
      </c>
      <c r="UK18" s="41" t="n">
        <f aca="false">'5 - Project Outputs'!T637</f>
        <v>0</v>
      </c>
      <c r="UL18" s="41" t="n">
        <f aca="false">'5 - Project Outputs'!U637</f>
        <v>0</v>
      </c>
      <c r="UM18" s="41" t="n">
        <f aca="false">'5 - Project Outputs'!V637</f>
        <v>0</v>
      </c>
      <c r="UN18" s="41" t="n">
        <f aca="false">'5 - Project Outputs'!W637</f>
        <v>0</v>
      </c>
      <c r="UO18" s="41" t="n">
        <f aca="false">'5 - Project Outputs'!X637</f>
        <v>0</v>
      </c>
      <c r="UP18" s="41" t="n">
        <f aca="false">'5 - Project Outputs'!Y637</f>
        <v>0</v>
      </c>
      <c r="UQ18" s="41" t="str">
        <f aca="false">'5 - Project Outputs'!C638</f>
        <v>&lt; Select &gt;</v>
      </c>
      <c r="UR18" s="41" t="str">
        <f aca="false">'5 - Project Outputs'!D638</f>
        <v>N/A</v>
      </c>
      <c r="US18" s="41" t="n">
        <f aca="false">'5 - Project Outputs'!E638</f>
        <v>0</v>
      </c>
      <c r="UT18" s="41" t="n">
        <f aca="false">'5 - Project Outputs'!F638</f>
        <v>0</v>
      </c>
      <c r="UU18" s="41" t="n">
        <f aca="false">'5 - Project Outputs'!G638</f>
        <v>0</v>
      </c>
      <c r="UV18" s="41" t="n">
        <f aca="false">'5 - Project Outputs'!H638</f>
        <v>0</v>
      </c>
      <c r="UW18" s="41" t="n">
        <f aca="false">'5 - Project Outputs'!I638</f>
        <v>0</v>
      </c>
      <c r="UX18" s="41" t="n">
        <f aca="false">'5 - Project Outputs'!J638</f>
        <v>0</v>
      </c>
      <c r="UY18" s="41" t="n">
        <f aca="false">'5 - Project Outputs'!K638</f>
        <v>0</v>
      </c>
      <c r="UZ18" s="41" t="n">
        <f aca="false">'5 - Project Outputs'!L638</f>
        <v>0</v>
      </c>
      <c r="VA18" s="41" t="n">
        <f aca="false">'5 - Project Outputs'!M638</f>
        <v>0</v>
      </c>
      <c r="VB18" s="41" t="n">
        <f aca="false">'5 - Project Outputs'!N638</f>
        <v>0</v>
      </c>
      <c r="VC18" s="41" t="n">
        <f aca="false">'5 - Project Outputs'!O638</f>
        <v>0</v>
      </c>
      <c r="VD18" s="41" t="n">
        <f aca="false">'5 - Project Outputs'!P638</f>
        <v>0</v>
      </c>
      <c r="VE18" s="41" t="n">
        <f aca="false">'5 - Project Outputs'!Q638</f>
        <v>0</v>
      </c>
      <c r="VF18" s="41" t="n">
        <f aca="false">'5 - Project Outputs'!R638</f>
        <v>0</v>
      </c>
      <c r="VG18" s="41" t="n">
        <f aca="false">'5 - Project Outputs'!S638</f>
        <v>0</v>
      </c>
      <c r="VH18" s="41" t="n">
        <f aca="false">'5 - Project Outputs'!T638</f>
        <v>0</v>
      </c>
      <c r="VI18" s="41" t="n">
        <f aca="false">'5 - Project Outputs'!U638</f>
        <v>0</v>
      </c>
      <c r="VJ18" s="41" t="n">
        <f aca="false">'5 - Project Outputs'!V638</f>
        <v>0</v>
      </c>
      <c r="VK18" s="41" t="n">
        <f aca="false">'5 - Project Outputs'!W638</f>
        <v>0</v>
      </c>
      <c r="VL18" s="41" t="n">
        <f aca="false">'5 - Project Outputs'!X638</f>
        <v>0</v>
      </c>
      <c r="VM18" s="41" t="n">
        <f aca="false">'5 - Project Outputs'!Y638</f>
        <v>0</v>
      </c>
      <c r="VN18" s="41" t="str">
        <f aca="false">'5 - Project Outputs'!C639</f>
        <v>&lt; Select &gt;</v>
      </c>
      <c r="VO18" s="41" t="str">
        <f aca="false">'5 - Project Outputs'!D639</f>
        <v>N/A</v>
      </c>
      <c r="VP18" s="41" t="n">
        <f aca="false">'5 - Project Outputs'!E639</f>
        <v>0</v>
      </c>
      <c r="VQ18" s="41" t="n">
        <f aca="false">'5 - Project Outputs'!F639</f>
        <v>0</v>
      </c>
      <c r="VR18" s="41" t="n">
        <f aca="false">'5 - Project Outputs'!G639</f>
        <v>0</v>
      </c>
      <c r="VS18" s="41" t="n">
        <f aca="false">'5 - Project Outputs'!H639</f>
        <v>0</v>
      </c>
      <c r="VT18" s="41" t="n">
        <f aca="false">'5 - Project Outputs'!I639</f>
        <v>0</v>
      </c>
      <c r="VU18" s="41" t="n">
        <f aca="false">'5 - Project Outputs'!J639</f>
        <v>0</v>
      </c>
      <c r="VV18" s="41" t="n">
        <f aca="false">'5 - Project Outputs'!K639</f>
        <v>0</v>
      </c>
      <c r="VW18" s="41" t="n">
        <f aca="false">'5 - Project Outputs'!L639</f>
        <v>0</v>
      </c>
      <c r="VX18" s="41" t="n">
        <f aca="false">'5 - Project Outputs'!M639</f>
        <v>0</v>
      </c>
      <c r="VY18" s="41" t="n">
        <f aca="false">'5 - Project Outputs'!N639</f>
        <v>0</v>
      </c>
      <c r="VZ18" s="41" t="n">
        <f aca="false">'5 - Project Outputs'!O639</f>
        <v>0</v>
      </c>
      <c r="WA18" s="41" t="n">
        <f aca="false">'5 - Project Outputs'!P639</f>
        <v>0</v>
      </c>
      <c r="WB18" s="41" t="n">
        <f aca="false">'5 - Project Outputs'!Q639</f>
        <v>0</v>
      </c>
      <c r="WC18" s="41" t="n">
        <f aca="false">'5 - Project Outputs'!R639</f>
        <v>0</v>
      </c>
      <c r="WD18" s="41" t="n">
        <f aca="false">'5 - Project Outputs'!S639</f>
        <v>0</v>
      </c>
      <c r="WE18" s="41" t="n">
        <f aca="false">'5 - Project Outputs'!T639</f>
        <v>0</v>
      </c>
      <c r="WF18" s="41" t="n">
        <f aca="false">'5 - Project Outputs'!U639</f>
        <v>0</v>
      </c>
      <c r="WG18" s="41" t="n">
        <f aca="false">'5 - Project Outputs'!V639</f>
        <v>0</v>
      </c>
      <c r="WH18" s="41" t="n">
        <f aca="false">'5 - Project Outputs'!W639</f>
        <v>0</v>
      </c>
      <c r="WI18" s="41" t="n">
        <f aca="false">'5 - Project Outputs'!X639</f>
        <v>0</v>
      </c>
      <c r="WJ18" s="41" t="n">
        <f aca="false">'5 - Project Outputs'!Y639</f>
        <v>0</v>
      </c>
      <c r="WK18" s="41" t="str">
        <f aca="false">'5 - Project Outputs'!C640</f>
        <v>&lt; Select &gt;</v>
      </c>
      <c r="WL18" s="41" t="str">
        <f aca="false">'5 - Project Outputs'!D640</f>
        <v>N/A</v>
      </c>
      <c r="WM18" s="41" t="n">
        <f aca="false">'5 - Project Outputs'!E640</f>
        <v>0</v>
      </c>
      <c r="WN18" s="41" t="n">
        <f aca="false">'5 - Project Outputs'!F640</f>
        <v>0</v>
      </c>
      <c r="WO18" s="41" t="n">
        <f aca="false">'5 - Project Outputs'!G640</f>
        <v>0</v>
      </c>
      <c r="WP18" s="41" t="n">
        <f aca="false">'5 - Project Outputs'!H640</f>
        <v>0</v>
      </c>
      <c r="WQ18" s="41" t="n">
        <f aca="false">'5 - Project Outputs'!I640</f>
        <v>0</v>
      </c>
      <c r="WR18" s="41" t="n">
        <f aca="false">'5 - Project Outputs'!J640</f>
        <v>0</v>
      </c>
      <c r="WS18" s="41" t="n">
        <f aca="false">'5 - Project Outputs'!K640</f>
        <v>0</v>
      </c>
      <c r="WT18" s="41" t="n">
        <f aca="false">'5 - Project Outputs'!L640</f>
        <v>0</v>
      </c>
      <c r="WU18" s="41" t="n">
        <f aca="false">'5 - Project Outputs'!M640</f>
        <v>0</v>
      </c>
      <c r="WV18" s="41" t="n">
        <f aca="false">'5 - Project Outputs'!N640</f>
        <v>0</v>
      </c>
      <c r="WW18" s="41" t="n">
        <f aca="false">'5 - Project Outputs'!O640</f>
        <v>0</v>
      </c>
      <c r="WX18" s="41" t="n">
        <f aca="false">'5 - Project Outputs'!P640</f>
        <v>0</v>
      </c>
      <c r="WY18" s="41" t="n">
        <f aca="false">'5 - Project Outputs'!Q640</f>
        <v>0</v>
      </c>
      <c r="WZ18" s="41" t="n">
        <f aca="false">'5 - Project Outputs'!R640</f>
        <v>0</v>
      </c>
      <c r="XA18" s="41" t="n">
        <f aca="false">'5 - Project Outputs'!S640</f>
        <v>0</v>
      </c>
      <c r="XB18" s="41" t="n">
        <f aca="false">'5 - Project Outputs'!T640</f>
        <v>0</v>
      </c>
      <c r="XC18" s="41" t="n">
        <f aca="false">'5 - Project Outputs'!U640</f>
        <v>0</v>
      </c>
      <c r="XD18" s="41" t="n">
        <f aca="false">'5 - Project Outputs'!V640</f>
        <v>0</v>
      </c>
      <c r="XE18" s="41" t="n">
        <f aca="false">'5 - Project Outputs'!W640</f>
        <v>0</v>
      </c>
      <c r="XF18" s="41" t="n">
        <f aca="false">'5 - Project Outputs'!X640</f>
        <v>0</v>
      </c>
      <c r="XG18" s="41" t="n">
        <f aca="false">'5 - Project Outputs'!Y640</f>
        <v>0</v>
      </c>
      <c r="XH18" s="41" t="str">
        <f aca="false">'5 - Project Outputs'!C641</f>
        <v>&lt; Select &gt;</v>
      </c>
      <c r="XI18" s="41" t="str">
        <f aca="false">'5 - Project Outputs'!D641</f>
        <v>N/A</v>
      </c>
      <c r="XJ18" s="41" t="n">
        <f aca="false">'5 - Project Outputs'!E641</f>
        <v>0</v>
      </c>
      <c r="XK18" s="41" t="n">
        <f aca="false">'5 - Project Outputs'!F641</f>
        <v>0</v>
      </c>
      <c r="XL18" s="41" t="n">
        <f aca="false">'5 - Project Outputs'!G641</f>
        <v>0</v>
      </c>
      <c r="XM18" s="41" t="n">
        <f aca="false">'5 - Project Outputs'!H641</f>
        <v>0</v>
      </c>
      <c r="XN18" s="41" t="n">
        <f aca="false">'5 - Project Outputs'!I641</f>
        <v>0</v>
      </c>
      <c r="XO18" s="41" t="n">
        <f aca="false">'5 - Project Outputs'!J641</f>
        <v>0</v>
      </c>
      <c r="XP18" s="41" t="n">
        <f aca="false">'5 - Project Outputs'!K641</f>
        <v>0</v>
      </c>
      <c r="XQ18" s="41" t="n">
        <f aca="false">'5 - Project Outputs'!L641</f>
        <v>0</v>
      </c>
      <c r="XR18" s="41" t="n">
        <f aca="false">'5 - Project Outputs'!M641</f>
        <v>0</v>
      </c>
      <c r="XS18" s="41" t="n">
        <f aca="false">'5 - Project Outputs'!N641</f>
        <v>0</v>
      </c>
      <c r="XT18" s="41" t="n">
        <f aca="false">'5 - Project Outputs'!O641</f>
        <v>0</v>
      </c>
      <c r="XU18" s="41" t="n">
        <f aca="false">'5 - Project Outputs'!P641</f>
        <v>0</v>
      </c>
      <c r="XV18" s="41" t="n">
        <f aca="false">'5 - Project Outputs'!Q641</f>
        <v>0</v>
      </c>
      <c r="XW18" s="41" t="n">
        <f aca="false">'5 - Project Outputs'!R641</f>
        <v>0</v>
      </c>
      <c r="XX18" s="41" t="n">
        <f aca="false">'5 - Project Outputs'!S641</f>
        <v>0</v>
      </c>
      <c r="XY18" s="41" t="n">
        <f aca="false">'5 - Project Outputs'!T641</f>
        <v>0</v>
      </c>
      <c r="XZ18" s="41" t="n">
        <f aca="false">'5 - Project Outputs'!U641</f>
        <v>0</v>
      </c>
      <c r="YA18" s="41" t="n">
        <f aca="false">'5 - Project Outputs'!V641</f>
        <v>0</v>
      </c>
      <c r="YB18" s="41" t="n">
        <f aca="false">'5 - Project Outputs'!W641</f>
        <v>0</v>
      </c>
      <c r="YC18" s="41" t="n">
        <f aca="false">'5 - Project Outputs'!X641</f>
        <v>0</v>
      </c>
      <c r="YD18" s="41" t="n">
        <f aca="false">'5 - Project Outputs'!Y641</f>
        <v>0</v>
      </c>
      <c r="YE18" s="41" t="str">
        <f aca="false">'5 - Project Outputs'!C642</f>
        <v>&lt; Select &gt;</v>
      </c>
      <c r="YF18" s="41" t="str">
        <f aca="false">'5 - Project Outputs'!D642</f>
        <v>N/A</v>
      </c>
      <c r="YG18" s="41" t="n">
        <f aca="false">'5 - Project Outputs'!E642</f>
        <v>0</v>
      </c>
      <c r="YH18" s="41" t="n">
        <f aca="false">'5 - Project Outputs'!F642</f>
        <v>0</v>
      </c>
      <c r="YI18" s="41" t="n">
        <f aca="false">'5 - Project Outputs'!G642</f>
        <v>0</v>
      </c>
      <c r="YJ18" s="41" t="n">
        <f aca="false">'5 - Project Outputs'!H642</f>
        <v>0</v>
      </c>
      <c r="YK18" s="41" t="n">
        <f aca="false">'5 - Project Outputs'!I642</f>
        <v>0</v>
      </c>
      <c r="YL18" s="41" t="n">
        <f aca="false">'5 - Project Outputs'!J642</f>
        <v>0</v>
      </c>
      <c r="YM18" s="41" t="n">
        <f aca="false">'5 - Project Outputs'!K642</f>
        <v>0</v>
      </c>
      <c r="YN18" s="41" t="n">
        <f aca="false">'5 - Project Outputs'!L642</f>
        <v>0</v>
      </c>
      <c r="YO18" s="41" t="n">
        <f aca="false">'5 - Project Outputs'!M642</f>
        <v>0</v>
      </c>
      <c r="YP18" s="41" t="n">
        <f aca="false">'5 - Project Outputs'!N642</f>
        <v>0</v>
      </c>
      <c r="YQ18" s="41" t="n">
        <f aca="false">'5 - Project Outputs'!O642</f>
        <v>0</v>
      </c>
      <c r="YR18" s="41" t="n">
        <f aca="false">'5 - Project Outputs'!P642</f>
        <v>0</v>
      </c>
      <c r="YS18" s="41" t="n">
        <f aca="false">'5 - Project Outputs'!Q642</f>
        <v>0</v>
      </c>
      <c r="YT18" s="41" t="n">
        <f aca="false">'5 - Project Outputs'!R642</f>
        <v>0</v>
      </c>
      <c r="YU18" s="41" t="n">
        <f aca="false">'5 - Project Outputs'!S642</f>
        <v>0</v>
      </c>
      <c r="YV18" s="41" t="n">
        <f aca="false">'5 - Project Outputs'!T642</f>
        <v>0</v>
      </c>
      <c r="YW18" s="41" t="n">
        <f aca="false">'5 - Project Outputs'!U642</f>
        <v>0</v>
      </c>
      <c r="YX18" s="41" t="n">
        <f aca="false">'5 - Project Outputs'!V642</f>
        <v>0</v>
      </c>
      <c r="YY18" s="41" t="n">
        <f aca="false">'5 - Project Outputs'!W642</f>
        <v>0</v>
      </c>
      <c r="YZ18" s="41" t="n">
        <f aca="false">'5 - Project Outputs'!X642</f>
        <v>0</v>
      </c>
      <c r="ZA18" s="41" t="n">
        <f aca="false">'5 - Project Outputs'!Y642</f>
        <v>0</v>
      </c>
      <c r="ZB18" s="41" t="str">
        <f aca="false">'5 - Project Outputs'!C643</f>
        <v>&lt; Select &gt;</v>
      </c>
      <c r="ZC18" s="41" t="str">
        <f aca="false">'5 - Project Outputs'!D643</f>
        <v>N/A</v>
      </c>
      <c r="ZD18" s="41" t="n">
        <f aca="false">'5 - Project Outputs'!E643</f>
        <v>0</v>
      </c>
      <c r="ZE18" s="41" t="n">
        <f aca="false">'5 - Project Outputs'!F643</f>
        <v>0</v>
      </c>
      <c r="ZF18" s="41" t="n">
        <f aca="false">'5 - Project Outputs'!G643</f>
        <v>0</v>
      </c>
      <c r="ZG18" s="41" t="n">
        <f aca="false">'5 - Project Outputs'!H643</f>
        <v>0</v>
      </c>
      <c r="ZH18" s="41" t="n">
        <f aca="false">'5 - Project Outputs'!I643</f>
        <v>0</v>
      </c>
      <c r="ZI18" s="41" t="n">
        <f aca="false">'5 - Project Outputs'!J643</f>
        <v>0</v>
      </c>
      <c r="ZJ18" s="41" t="n">
        <f aca="false">'5 - Project Outputs'!K643</f>
        <v>0</v>
      </c>
      <c r="ZK18" s="41" t="n">
        <f aca="false">'5 - Project Outputs'!L643</f>
        <v>0</v>
      </c>
      <c r="ZL18" s="41" t="n">
        <f aca="false">'5 - Project Outputs'!M643</f>
        <v>0</v>
      </c>
      <c r="ZM18" s="41" t="n">
        <f aca="false">'5 - Project Outputs'!N643</f>
        <v>0</v>
      </c>
      <c r="ZN18" s="41" t="n">
        <f aca="false">'5 - Project Outputs'!O643</f>
        <v>0</v>
      </c>
      <c r="ZO18" s="41" t="n">
        <f aca="false">'5 - Project Outputs'!P643</f>
        <v>0</v>
      </c>
      <c r="ZP18" s="41" t="n">
        <f aca="false">'5 - Project Outputs'!Q643</f>
        <v>0</v>
      </c>
      <c r="ZQ18" s="41" t="n">
        <f aca="false">'5 - Project Outputs'!R643</f>
        <v>0</v>
      </c>
      <c r="ZR18" s="41" t="n">
        <f aca="false">'5 - Project Outputs'!S643</f>
        <v>0</v>
      </c>
      <c r="ZS18" s="41" t="n">
        <f aca="false">'5 - Project Outputs'!T643</f>
        <v>0</v>
      </c>
      <c r="ZT18" s="41" t="n">
        <f aca="false">'5 - Project Outputs'!U643</f>
        <v>0</v>
      </c>
      <c r="ZU18" s="41" t="n">
        <f aca="false">'5 - Project Outputs'!V643</f>
        <v>0</v>
      </c>
      <c r="ZV18" s="41" t="n">
        <f aca="false">'5 - Project Outputs'!W643</f>
        <v>0</v>
      </c>
      <c r="ZW18" s="41" t="n">
        <f aca="false">'5 - Project Outputs'!X643</f>
        <v>0</v>
      </c>
      <c r="ZX18" s="41" t="n">
        <f aca="false">'5 - Project Outputs'!Y643</f>
        <v>0</v>
      </c>
      <c r="ZY18" s="41" t="str">
        <f aca="false">'5 - Project Outputs'!C644</f>
        <v>&lt; Select &gt;</v>
      </c>
      <c r="ZZ18" s="41" t="str">
        <f aca="false">'5 - Project Outputs'!D644</f>
        <v>N/A</v>
      </c>
      <c r="AAA18" s="41" t="n">
        <f aca="false">'5 - Project Outputs'!E644</f>
        <v>0</v>
      </c>
      <c r="AAB18" s="41" t="n">
        <f aca="false">'5 - Project Outputs'!F644</f>
        <v>0</v>
      </c>
      <c r="AAC18" s="41" t="n">
        <f aca="false">'5 - Project Outputs'!G644</f>
        <v>0</v>
      </c>
      <c r="AAD18" s="41" t="n">
        <f aca="false">'5 - Project Outputs'!H644</f>
        <v>0</v>
      </c>
      <c r="AAE18" s="41" t="n">
        <f aca="false">'5 - Project Outputs'!I644</f>
        <v>0</v>
      </c>
      <c r="AAF18" s="41" t="n">
        <f aca="false">'5 - Project Outputs'!J644</f>
        <v>0</v>
      </c>
      <c r="AAG18" s="41" t="n">
        <f aca="false">'5 - Project Outputs'!K644</f>
        <v>0</v>
      </c>
      <c r="AAH18" s="41" t="n">
        <f aca="false">'5 - Project Outputs'!L644</f>
        <v>0</v>
      </c>
      <c r="AAI18" s="41" t="n">
        <f aca="false">'5 - Project Outputs'!M644</f>
        <v>0</v>
      </c>
      <c r="AAJ18" s="41" t="n">
        <f aca="false">'5 - Project Outputs'!N644</f>
        <v>0</v>
      </c>
      <c r="AAK18" s="41" t="n">
        <f aca="false">'5 - Project Outputs'!O644</f>
        <v>0</v>
      </c>
      <c r="AAL18" s="41" t="n">
        <f aca="false">'5 - Project Outputs'!P644</f>
        <v>0</v>
      </c>
      <c r="AAM18" s="41" t="n">
        <f aca="false">'5 - Project Outputs'!Q644</f>
        <v>0</v>
      </c>
      <c r="AAN18" s="41" t="n">
        <f aca="false">'5 - Project Outputs'!R644</f>
        <v>0</v>
      </c>
      <c r="AAO18" s="41" t="n">
        <f aca="false">'5 - Project Outputs'!S644</f>
        <v>0</v>
      </c>
      <c r="AAP18" s="41" t="n">
        <f aca="false">'5 - Project Outputs'!T644</f>
        <v>0</v>
      </c>
      <c r="AAQ18" s="41" t="n">
        <f aca="false">'5 - Project Outputs'!U644</f>
        <v>0</v>
      </c>
      <c r="AAR18" s="41" t="n">
        <f aca="false">'5 - Project Outputs'!V644</f>
        <v>0</v>
      </c>
      <c r="AAS18" s="41" t="n">
        <f aca="false">'5 - Project Outputs'!W644</f>
        <v>0</v>
      </c>
      <c r="AAT18" s="41" t="n">
        <f aca="false">'5 - Project Outputs'!X644</f>
        <v>0</v>
      </c>
      <c r="AAU18" s="41" t="n">
        <f aca="false">'5 - Project Outputs'!Y644</f>
        <v>0</v>
      </c>
      <c r="AAV18" s="41" t="str">
        <f aca="false">'5 - Project Outputs'!C645</f>
        <v>&lt; Select &gt;</v>
      </c>
      <c r="AAW18" s="41" t="str">
        <f aca="false">'5 - Project Outputs'!D645</f>
        <v>N/A</v>
      </c>
      <c r="AAX18" s="41" t="n">
        <f aca="false">'5 - Project Outputs'!E645</f>
        <v>0</v>
      </c>
      <c r="AAY18" s="41" t="n">
        <f aca="false">'5 - Project Outputs'!F645</f>
        <v>0</v>
      </c>
      <c r="AAZ18" s="41" t="n">
        <f aca="false">'5 - Project Outputs'!G645</f>
        <v>0</v>
      </c>
      <c r="ABA18" s="41" t="n">
        <f aca="false">'5 - Project Outputs'!H645</f>
        <v>0</v>
      </c>
      <c r="ABB18" s="41" t="n">
        <f aca="false">'5 - Project Outputs'!I645</f>
        <v>0</v>
      </c>
      <c r="ABC18" s="41" t="n">
        <f aca="false">'5 - Project Outputs'!J645</f>
        <v>0</v>
      </c>
      <c r="ABD18" s="41" t="n">
        <f aca="false">'5 - Project Outputs'!K645</f>
        <v>0</v>
      </c>
      <c r="ABE18" s="41" t="n">
        <f aca="false">'5 - Project Outputs'!L645</f>
        <v>0</v>
      </c>
      <c r="ABF18" s="41" t="n">
        <f aca="false">'5 - Project Outputs'!M645</f>
        <v>0</v>
      </c>
      <c r="ABG18" s="41" t="n">
        <f aca="false">'5 - Project Outputs'!N645</f>
        <v>0</v>
      </c>
      <c r="ABH18" s="41" t="n">
        <f aca="false">'5 - Project Outputs'!O645</f>
        <v>0</v>
      </c>
      <c r="ABI18" s="41" t="n">
        <f aca="false">'5 - Project Outputs'!P645</f>
        <v>0</v>
      </c>
      <c r="ABJ18" s="41" t="n">
        <f aca="false">'5 - Project Outputs'!Q645</f>
        <v>0</v>
      </c>
      <c r="ABK18" s="41" t="n">
        <f aca="false">'5 - Project Outputs'!R645</f>
        <v>0</v>
      </c>
      <c r="ABL18" s="41" t="n">
        <f aca="false">'5 - Project Outputs'!S645</f>
        <v>0</v>
      </c>
      <c r="ABM18" s="41" t="n">
        <f aca="false">'5 - Project Outputs'!T645</f>
        <v>0</v>
      </c>
      <c r="ABN18" s="41" t="n">
        <f aca="false">'5 - Project Outputs'!U645</f>
        <v>0</v>
      </c>
      <c r="ABO18" s="41" t="n">
        <f aca="false">'5 - Project Outputs'!V645</f>
        <v>0</v>
      </c>
      <c r="ABP18" s="41" t="n">
        <f aca="false">'5 - Project Outputs'!W645</f>
        <v>0</v>
      </c>
      <c r="ABQ18" s="41" t="n">
        <f aca="false">'5 - Project Outputs'!X645</f>
        <v>0</v>
      </c>
      <c r="ABR18" s="41" t="n">
        <f aca="false">'5 - Project Outputs'!Y645</f>
        <v>0</v>
      </c>
      <c r="ABS18" s="41" t="str">
        <f aca="false">'5 - Project Outputs'!C646</f>
        <v>&lt; Select &gt;</v>
      </c>
      <c r="ABT18" s="41" t="str">
        <f aca="false">'5 - Project Outputs'!D646</f>
        <v>N/A</v>
      </c>
      <c r="ABU18" s="41" t="n">
        <f aca="false">'5 - Project Outputs'!E646</f>
        <v>0</v>
      </c>
      <c r="ABV18" s="41" t="n">
        <f aca="false">'5 - Project Outputs'!F646</f>
        <v>0</v>
      </c>
      <c r="ABW18" s="41" t="n">
        <f aca="false">'5 - Project Outputs'!G646</f>
        <v>0</v>
      </c>
      <c r="ABX18" s="41" t="n">
        <f aca="false">'5 - Project Outputs'!H646</f>
        <v>0</v>
      </c>
      <c r="ABY18" s="41" t="n">
        <f aca="false">'5 - Project Outputs'!I646</f>
        <v>0</v>
      </c>
      <c r="ABZ18" s="41" t="n">
        <f aca="false">'5 - Project Outputs'!J646</f>
        <v>0</v>
      </c>
      <c r="ACA18" s="41" t="n">
        <f aca="false">'5 - Project Outputs'!K646</f>
        <v>0</v>
      </c>
      <c r="ACB18" s="41" t="n">
        <f aca="false">'5 - Project Outputs'!L646</f>
        <v>0</v>
      </c>
      <c r="ACC18" s="41" t="n">
        <f aca="false">'5 - Project Outputs'!M646</f>
        <v>0</v>
      </c>
      <c r="ACD18" s="41" t="n">
        <f aca="false">'5 - Project Outputs'!N646</f>
        <v>0</v>
      </c>
      <c r="ACE18" s="41" t="n">
        <f aca="false">'5 - Project Outputs'!O646</f>
        <v>0</v>
      </c>
      <c r="ACF18" s="41" t="n">
        <f aca="false">'5 - Project Outputs'!P646</f>
        <v>0</v>
      </c>
      <c r="ACG18" s="41" t="n">
        <f aca="false">'5 - Project Outputs'!Q646</f>
        <v>0</v>
      </c>
      <c r="ACH18" s="41" t="n">
        <f aca="false">'5 - Project Outputs'!R646</f>
        <v>0</v>
      </c>
      <c r="ACI18" s="41" t="n">
        <f aca="false">'5 - Project Outputs'!S646</f>
        <v>0</v>
      </c>
      <c r="ACJ18" s="41" t="n">
        <f aca="false">'5 - Project Outputs'!T646</f>
        <v>0</v>
      </c>
      <c r="ACK18" s="41" t="n">
        <f aca="false">'5 - Project Outputs'!U646</f>
        <v>0</v>
      </c>
      <c r="ACL18" s="41" t="n">
        <f aca="false">'5 - Project Outputs'!V646</f>
        <v>0</v>
      </c>
      <c r="ACM18" s="41" t="n">
        <f aca="false">'5 - Project Outputs'!W646</f>
        <v>0</v>
      </c>
      <c r="ACN18" s="41" t="n">
        <f aca="false">'5 - Project Outputs'!X646</f>
        <v>0</v>
      </c>
      <c r="ACO18" s="41" t="n">
        <f aca="false">'5 - Project Outputs'!Y646</f>
        <v>0</v>
      </c>
      <c r="ACP18" s="41" t="str">
        <f aca="false">'5 - Project Outputs'!C647</f>
        <v>&lt; Select &gt;</v>
      </c>
      <c r="ACQ18" s="41" t="str">
        <f aca="false">'5 - Project Outputs'!D647</f>
        <v>N/A</v>
      </c>
      <c r="ACR18" s="41" t="n">
        <f aca="false">'5 - Project Outputs'!E647</f>
        <v>0</v>
      </c>
      <c r="ACS18" s="41" t="n">
        <f aca="false">'5 - Project Outputs'!F647</f>
        <v>0</v>
      </c>
      <c r="ACT18" s="41" t="n">
        <f aca="false">'5 - Project Outputs'!G647</f>
        <v>0</v>
      </c>
      <c r="ACU18" s="41" t="n">
        <f aca="false">'5 - Project Outputs'!H647</f>
        <v>0</v>
      </c>
      <c r="ACV18" s="41" t="n">
        <f aca="false">'5 - Project Outputs'!I647</f>
        <v>0</v>
      </c>
      <c r="ACW18" s="41" t="n">
        <f aca="false">'5 - Project Outputs'!J647</f>
        <v>0</v>
      </c>
      <c r="ACX18" s="41" t="n">
        <f aca="false">'5 - Project Outputs'!K647</f>
        <v>0</v>
      </c>
      <c r="ACY18" s="41" t="n">
        <f aca="false">'5 - Project Outputs'!L647</f>
        <v>0</v>
      </c>
      <c r="ACZ18" s="41" t="n">
        <f aca="false">'5 - Project Outputs'!M647</f>
        <v>0</v>
      </c>
      <c r="ADA18" s="41" t="n">
        <f aca="false">'5 - Project Outputs'!N647</f>
        <v>0</v>
      </c>
      <c r="ADB18" s="41" t="n">
        <f aca="false">'5 - Project Outputs'!O647</f>
        <v>0</v>
      </c>
      <c r="ADC18" s="41" t="n">
        <f aca="false">'5 - Project Outputs'!P647</f>
        <v>0</v>
      </c>
      <c r="ADD18" s="41" t="n">
        <f aca="false">'5 - Project Outputs'!Q647</f>
        <v>0</v>
      </c>
      <c r="ADE18" s="41" t="n">
        <f aca="false">'5 - Project Outputs'!R647</f>
        <v>0</v>
      </c>
      <c r="ADF18" s="41" t="n">
        <f aca="false">'5 - Project Outputs'!S647</f>
        <v>0</v>
      </c>
      <c r="ADG18" s="41" t="n">
        <f aca="false">'5 - Project Outputs'!T647</f>
        <v>0</v>
      </c>
      <c r="ADH18" s="41" t="n">
        <f aca="false">'5 - Project Outputs'!U647</f>
        <v>0</v>
      </c>
      <c r="ADI18" s="41" t="n">
        <f aca="false">'5 - Project Outputs'!V647</f>
        <v>0</v>
      </c>
      <c r="ADJ18" s="41" t="n">
        <f aca="false">'5 - Project Outputs'!W647</f>
        <v>0</v>
      </c>
      <c r="ADK18" s="41" t="n">
        <f aca="false">'5 - Project Outputs'!X647</f>
        <v>0</v>
      </c>
      <c r="ADL18" s="41" t="n">
        <f aca="false">'5 - Project Outputs'!Y647</f>
        <v>0</v>
      </c>
      <c r="ADM18" s="41" t="str">
        <f aca="false">'5 - Project Outputs'!C648</f>
        <v>&lt; Select &gt;</v>
      </c>
      <c r="ADN18" s="41" t="str">
        <f aca="false">'5 - Project Outputs'!D648</f>
        <v>N/A</v>
      </c>
      <c r="ADO18" s="41" t="n">
        <f aca="false">'5 - Project Outputs'!E648</f>
        <v>0</v>
      </c>
      <c r="ADP18" s="41" t="n">
        <f aca="false">'5 - Project Outputs'!F648</f>
        <v>0</v>
      </c>
      <c r="ADQ18" s="41" t="n">
        <f aca="false">'5 - Project Outputs'!G648</f>
        <v>0</v>
      </c>
      <c r="ADR18" s="41" t="n">
        <f aca="false">'5 - Project Outputs'!H648</f>
        <v>0</v>
      </c>
      <c r="ADS18" s="41" t="n">
        <f aca="false">'5 - Project Outputs'!I648</f>
        <v>0</v>
      </c>
      <c r="ADT18" s="41" t="n">
        <f aca="false">'5 - Project Outputs'!J648</f>
        <v>0</v>
      </c>
      <c r="ADU18" s="41" t="n">
        <f aca="false">'5 - Project Outputs'!K648</f>
        <v>0</v>
      </c>
      <c r="ADV18" s="41" t="n">
        <f aca="false">'5 - Project Outputs'!L648</f>
        <v>0</v>
      </c>
      <c r="ADW18" s="41" t="n">
        <f aca="false">'5 - Project Outputs'!M648</f>
        <v>0</v>
      </c>
      <c r="ADX18" s="41" t="n">
        <f aca="false">'5 - Project Outputs'!N648</f>
        <v>0</v>
      </c>
      <c r="ADY18" s="41" t="n">
        <f aca="false">'5 - Project Outputs'!O648</f>
        <v>0</v>
      </c>
      <c r="ADZ18" s="41" t="n">
        <f aca="false">'5 - Project Outputs'!P648</f>
        <v>0</v>
      </c>
      <c r="AEA18" s="41" t="n">
        <f aca="false">'5 - Project Outputs'!Q648</f>
        <v>0</v>
      </c>
      <c r="AEB18" s="41" t="n">
        <f aca="false">'5 - Project Outputs'!R648</f>
        <v>0</v>
      </c>
      <c r="AEC18" s="41" t="n">
        <f aca="false">'5 - Project Outputs'!S648</f>
        <v>0</v>
      </c>
      <c r="AED18" s="41" t="n">
        <f aca="false">'5 - Project Outputs'!T648</f>
        <v>0</v>
      </c>
      <c r="AEE18" s="41" t="n">
        <f aca="false">'5 - Project Outputs'!U648</f>
        <v>0</v>
      </c>
      <c r="AEF18" s="41" t="n">
        <f aca="false">'5 - Project Outputs'!V648</f>
        <v>0</v>
      </c>
      <c r="AEG18" s="41" t="n">
        <f aca="false">'5 - Project Outputs'!W648</f>
        <v>0</v>
      </c>
      <c r="AEH18" s="41" t="n">
        <f aca="false">'5 - Project Outputs'!X648</f>
        <v>0</v>
      </c>
      <c r="AEI18" s="41" t="n">
        <f aca="false">'5 - Project Outputs'!Y648</f>
        <v>0</v>
      </c>
      <c r="AEJ18" s="41" t="str">
        <f aca="false">'5 - Project Outputs'!C649</f>
        <v>&lt; Select &gt;</v>
      </c>
      <c r="AEK18" s="41" t="str">
        <f aca="false">'5 - Project Outputs'!D649</f>
        <v>N/A</v>
      </c>
      <c r="AEL18" s="41" t="n">
        <f aca="false">'5 - Project Outputs'!E649</f>
        <v>0</v>
      </c>
      <c r="AEM18" s="41" t="n">
        <f aca="false">'5 - Project Outputs'!F649</f>
        <v>0</v>
      </c>
      <c r="AEN18" s="41" t="n">
        <f aca="false">'5 - Project Outputs'!G649</f>
        <v>0</v>
      </c>
      <c r="AEO18" s="41" t="n">
        <f aca="false">'5 - Project Outputs'!H649</f>
        <v>0</v>
      </c>
      <c r="AEP18" s="41" t="n">
        <f aca="false">'5 - Project Outputs'!I649</f>
        <v>0</v>
      </c>
      <c r="AEQ18" s="41" t="n">
        <f aca="false">'5 - Project Outputs'!J649</f>
        <v>0</v>
      </c>
      <c r="AER18" s="41" t="n">
        <f aca="false">'5 - Project Outputs'!K649</f>
        <v>0</v>
      </c>
      <c r="AES18" s="41" t="n">
        <f aca="false">'5 - Project Outputs'!L649</f>
        <v>0</v>
      </c>
      <c r="AET18" s="41" t="n">
        <f aca="false">'5 - Project Outputs'!M649</f>
        <v>0</v>
      </c>
      <c r="AEU18" s="41" t="n">
        <f aca="false">'5 - Project Outputs'!N649</f>
        <v>0</v>
      </c>
      <c r="AEV18" s="41" t="n">
        <f aca="false">'5 - Project Outputs'!O649</f>
        <v>0</v>
      </c>
      <c r="AEW18" s="41" t="n">
        <f aca="false">'5 - Project Outputs'!P649</f>
        <v>0</v>
      </c>
      <c r="AEX18" s="41" t="n">
        <f aca="false">'5 - Project Outputs'!Q649</f>
        <v>0</v>
      </c>
      <c r="AEY18" s="41" t="n">
        <f aca="false">'5 - Project Outputs'!R649</f>
        <v>0</v>
      </c>
      <c r="AEZ18" s="41" t="n">
        <f aca="false">'5 - Project Outputs'!S649</f>
        <v>0</v>
      </c>
      <c r="AFA18" s="41" t="n">
        <f aca="false">'5 - Project Outputs'!T649</f>
        <v>0</v>
      </c>
      <c r="AFB18" s="41" t="n">
        <f aca="false">'5 - Project Outputs'!U649</f>
        <v>0</v>
      </c>
      <c r="AFC18" s="41" t="n">
        <f aca="false">'5 - Project Outputs'!V649</f>
        <v>0</v>
      </c>
      <c r="AFD18" s="41" t="n">
        <f aca="false">'5 - Project Outputs'!W649</f>
        <v>0</v>
      </c>
      <c r="AFE18" s="41" t="n">
        <f aca="false">'5 - Project Outputs'!X649</f>
        <v>0</v>
      </c>
      <c r="AFF18" s="41" t="n">
        <f aca="false">'5 - Project Outputs'!Y649</f>
        <v>0</v>
      </c>
      <c r="AFG18" s="41" t="str">
        <f aca="false">'5 - Project Outputs'!C650</f>
        <v>&lt; Select &gt;</v>
      </c>
      <c r="AFH18" s="41" t="str">
        <f aca="false">'5 - Project Outputs'!D650</f>
        <v>N/A</v>
      </c>
      <c r="AFI18" s="41" t="n">
        <f aca="false">'5 - Project Outputs'!E650</f>
        <v>0</v>
      </c>
      <c r="AFJ18" s="41" t="n">
        <f aca="false">'5 - Project Outputs'!F650</f>
        <v>0</v>
      </c>
      <c r="AFK18" s="41" t="n">
        <f aca="false">'5 - Project Outputs'!G650</f>
        <v>0</v>
      </c>
      <c r="AFL18" s="41" t="n">
        <f aca="false">'5 - Project Outputs'!H650</f>
        <v>0</v>
      </c>
      <c r="AFM18" s="41" t="n">
        <f aca="false">'5 - Project Outputs'!I650</f>
        <v>0</v>
      </c>
      <c r="AFN18" s="41" t="n">
        <f aca="false">'5 - Project Outputs'!J650</f>
        <v>0</v>
      </c>
      <c r="AFO18" s="41" t="n">
        <f aca="false">'5 - Project Outputs'!K650</f>
        <v>0</v>
      </c>
      <c r="AFP18" s="41" t="n">
        <f aca="false">'5 - Project Outputs'!L650</f>
        <v>0</v>
      </c>
      <c r="AFQ18" s="41" t="n">
        <f aca="false">'5 - Project Outputs'!M650</f>
        <v>0</v>
      </c>
      <c r="AFR18" s="41" t="n">
        <f aca="false">'5 - Project Outputs'!N650</f>
        <v>0</v>
      </c>
      <c r="AFS18" s="41" t="n">
        <f aca="false">'5 - Project Outputs'!O650</f>
        <v>0</v>
      </c>
      <c r="AFT18" s="41" t="n">
        <f aca="false">'5 - Project Outputs'!P650</f>
        <v>0</v>
      </c>
      <c r="AFU18" s="41" t="n">
        <f aca="false">'5 - Project Outputs'!Q650</f>
        <v>0</v>
      </c>
      <c r="AFV18" s="41" t="n">
        <f aca="false">'5 - Project Outputs'!R650</f>
        <v>0</v>
      </c>
      <c r="AFW18" s="41" t="n">
        <f aca="false">'5 - Project Outputs'!S650</f>
        <v>0</v>
      </c>
      <c r="AFX18" s="41" t="n">
        <f aca="false">'5 - Project Outputs'!T650</f>
        <v>0</v>
      </c>
      <c r="AFY18" s="41" t="n">
        <f aca="false">'5 - Project Outputs'!U650</f>
        <v>0</v>
      </c>
      <c r="AFZ18" s="41" t="n">
        <f aca="false">'5 - Project Outputs'!V650</f>
        <v>0</v>
      </c>
      <c r="AGA18" s="41" t="n">
        <f aca="false">'5 - Project Outputs'!W650</f>
        <v>0</v>
      </c>
      <c r="AGB18" s="41" t="n">
        <f aca="false">'5 - Project Outputs'!X650</f>
        <v>0</v>
      </c>
      <c r="AGC18" s="41" t="n">
        <f aca="false">'5 - Project Outputs'!Y650</f>
        <v>0</v>
      </c>
      <c r="AGD18" s="41" t="n">
        <f aca="false">'5 - Project Outputs'!C652</f>
        <v>0</v>
      </c>
      <c r="AGE18" s="41" t="n">
        <f aca="false">'5 - Project Outputs'!D652</f>
        <v>0</v>
      </c>
      <c r="AGF18" s="41" t="n">
        <f aca="false">'5 - Project Outputs'!E652</f>
        <v>0</v>
      </c>
      <c r="AGG18" s="41" t="n">
        <f aca="false">'5 - Project Outputs'!F652</f>
        <v>0</v>
      </c>
      <c r="AGH18" s="41" t="n">
        <f aca="false">'5 - Project Outputs'!G652</f>
        <v>0</v>
      </c>
      <c r="AGI18" s="41" t="n">
        <f aca="false">'5 - Project Outputs'!H652</f>
        <v>0</v>
      </c>
      <c r="AGJ18" s="41" t="n">
        <f aca="false">'5 - Project Outputs'!I652</f>
        <v>0</v>
      </c>
      <c r="AGK18" s="41" t="n">
        <f aca="false">'5 - Project Outputs'!J652</f>
        <v>0</v>
      </c>
      <c r="AGL18" s="41" t="n">
        <f aca="false">'5 - Project Outputs'!K652</f>
        <v>0</v>
      </c>
      <c r="AGM18" s="41" t="n">
        <f aca="false">'5 - Project Outputs'!L652</f>
        <v>0</v>
      </c>
      <c r="AGN18" s="41" t="n">
        <f aca="false">'5 - Project Outputs'!M652</f>
        <v>0</v>
      </c>
      <c r="AGO18" s="41" t="n">
        <f aca="false">'5 - Project Outputs'!N652</f>
        <v>0</v>
      </c>
      <c r="AGP18" s="41" t="n">
        <f aca="false">'5 - Project Outputs'!O652</f>
        <v>0</v>
      </c>
      <c r="AGQ18" s="41" t="n">
        <f aca="false">'5 - Project Outputs'!P652</f>
        <v>0</v>
      </c>
      <c r="AGR18" s="41" t="n">
        <f aca="false">'5 - Project Outputs'!Q652</f>
        <v>0</v>
      </c>
      <c r="AGS18" s="41" t="n">
        <f aca="false">'5 - Project Outputs'!R652</f>
        <v>0</v>
      </c>
      <c r="AGT18" s="41" t="n">
        <f aca="false">'5 - Project Outputs'!S652</f>
        <v>0</v>
      </c>
      <c r="AGU18" s="41" t="n">
        <f aca="false">'5 - Project Outputs'!T652</f>
        <v>0</v>
      </c>
      <c r="AGV18" s="41" t="n">
        <f aca="false">'5 - Project Outputs'!U652</f>
        <v>0</v>
      </c>
      <c r="AGW18" s="41" t="n">
        <f aca="false">'5 - Project Outputs'!V652</f>
        <v>0</v>
      </c>
      <c r="AGX18" s="41" t="n">
        <f aca="false">'5 - Project Outputs'!W652</f>
        <v>0</v>
      </c>
      <c r="AGY18" s="41" t="n">
        <f aca="false">'5 - Project Outputs'!X652</f>
        <v>0</v>
      </c>
      <c r="AGZ18" s="41" t="n">
        <f aca="false">'5 - Project Outputs'!C653</f>
        <v>0</v>
      </c>
      <c r="AHA18" s="41" t="n">
        <f aca="false">'5 - Project Outputs'!D653</f>
        <v>0</v>
      </c>
      <c r="AHB18" s="41" t="n">
        <f aca="false">'5 - Project Outputs'!E653</f>
        <v>0</v>
      </c>
      <c r="AHC18" s="41" t="n">
        <f aca="false">'5 - Project Outputs'!F653</f>
        <v>0</v>
      </c>
      <c r="AHD18" s="41" t="n">
        <f aca="false">'5 - Project Outputs'!G653</f>
        <v>0</v>
      </c>
      <c r="AHE18" s="41" t="n">
        <f aca="false">'5 - Project Outputs'!H653</f>
        <v>0</v>
      </c>
      <c r="AHF18" s="41" t="n">
        <f aca="false">'5 - Project Outputs'!I653</f>
        <v>0</v>
      </c>
      <c r="AHG18" s="41" t="n">
        <f aca="false">'5 - Project Outputs'!J653</f>
        <v>0</v>
      </c>
      <c r="AHH18" s="41" t="n">
        <f aca="false">'5 - Project Outputs'!K653</f>
        <v>0</v>
      </c>
      <c r="AHI18" s="41" t="n">
        <f aca="false">'5 - Project Outputs'!L653</f>
        <v>0</v>
      </c>
      <c r="AHJ18" s="41" t="n">
        <f aca="false">'5 - Project Outputs'!M653</f>
        <v>0</v>
      </c>
      <c r="AHK18" s="41" t="n">
        <f aca="false">'5 - Project Outputs'!N653</f>
        <v>0</v>
      </c>
      <c r="AHL18" s="41" t="n">
        <f aca="false">'5 - Project Outputs'!O653</f>
        <v>0</v>
      </c>
      <c r="AHM18" s="41" t="n">
        <f aca="false">'5 - Project Outputs'!P653</f>
        <v>0</v>
      </c>
      <c r="AHN18" s="41" t="n">
        <f aca="false">'5 - Project Outputs'!Q653</f>
        <v>0</v>
      </c>
      <c r="AHO18" s="41" t="n">
        <f aca="false">'5 - Project Outputs'!R653</f>
        <v>0</v>
      </c>
      <c r="AHP18" s="41" t="n">
        <f aca="false">'5 - Project Outputs'!S653</f>
        <v>0</v>
      </c>
      <c r="AHQ18" s="41" t="n">
        <f aca="false">'5 - Project Outputs'!T653</f>
        <v>0</v>
      </c>
      <c r="AHR18" s="41" t="n">
        <f aca="false">'5 - Project Outputs'!U653</f>
        <v>0</v>
      </c>
      <c r="AHS18" s="41" t="n">
        <f aca="false">'5 - Project Outputs'!V653</f>
        <v>0</v>
      </c>
      <c r="AHT18" s="41" t="n">
        <f aca="false">'5 - Project Outputs'!W653</f>
        <v>0</v>
      </c>
      <c r="AHU18" s="41" t="n">
        <f aca="false">'5 - Project Outputs'!X653</f>
        <v>0</v>
      </c>
      <c r="AHV18" s="41" t="n">
        <f aca="false">'5 - Project Outputs'!C654</f>
        <v>0</v>
      </c>
      <c r="AHW18" s="41" t="n">
        <f aca="false">'5 - Project Outputs'!D654</f>
        <v>0</v>
      </c>
      <c r="AHX18" s="41" t="n">
        <f aca="false">'5 - Project Outputs'!E654</f>
        <v>0</v>
      </c>
      <c r="AHY18" s="41" t="n">
        <f aca="false">'5 - Project Outputs'!F654</f>
        <v>0</v>
      </c>
      <c r="AHZ18" s="41" t="n">
        <f aca="false">'5 - Project Outputs'!G654</f>
        <v>0</v>
      </c>
      <c r="AIA18" s="41" t="n">
        <f aca="false">'5 - Project Outputs'!H654</f>
        <v>0</v>
      </c>
      <c r="AIB18" s="41" t="n">
        <f aca="false">'5 - Project Outputs'!I654</f>
        <v>0</v>
      </c>
      <c r="AIC18" s="41" t="n">
        <f aca="false">'5 - Project Outputs'!J654</f>
        <v>0</v>
      </c>
      <c r="AID18" s="41" t="n">
        <f aca="false">'5 - Project Outputs'!K654</f>
        <v>0</v>
      </c>
      <c r="AIE18" s="41" t="n">
        <f aca="false">'5 - Project Outputs'!L654</f>
        <v>0</v>
      </c>
      <c r="AIF18" s="41" t="n">
        <f aca="false">'5 - Project Outputs'!M654</f>
        <v>0</v>
      </c>
      <c r="AIG18" s="41" t="n">
        <f aca="false">'5 - Project Outputs'!N654</f>
        <v>0</v>
      </c>
      <c r="AIH18" s="41" t="n">
        <f aca="false">'5 - Project Outputs'!O654</f>
        <v>0</v>
      </c>
      <c r="AII18" s="41" t="n">
        <f aca="false">'5 - Project Outputs'!P654</f>
        <v>0</v>
      </c>
      <c r="AIJ18" s="41" t="n">
        <f aca="false">'5 - Project Outputs'!Q654</f>
        <v>0</v>
      </c>
      <c r="AIK18" s="41" t="n">
        <f aca="false">'5 - Project Outputs'!R654</f>
        <v>0</v>
      </c>
      <c r="AIL18" s="41" t="n">
        <f aca="false">'5 - Project Outputs'!S654</f>
        <v>0</v>
      </c>
      <c r="AIM18" s="41" t="n">
        <f aca="false">'5 - Project Outputs'!T654</f>
        <v>0</v>
      </c>
      <c r="AIN18" s="41" t="n">
        <f aca="false">'5 - Project Outputs'!U654</f>
        <v>0</v>
      </c>
      <c r="AIO18" s="41" t="n">
        <f aca="false">'5 - Project Outputs'!V654</f>
        <v>0</v>
      </c>
      <c r="AIP18" s="41" t="n">
        <f aca="false">'5 - Project Outputs'!W654</f>
        <v>0</v>
      </c>
      <c r="AIQ18" s="41" t="n">
        <f aca="false">'5 - Project Outputs'!X654</f>
        <v>0</v>
      </c>
      <c r="AIR18" s="41" t="n">
        <f aca="false">'5 - Project Outputs'!C655</f>
        <v>0</v>
      </c>
      <c r="AIS18" s="41" t="n">
        <f aca="false">'5 - Project Outputs'!D655</f>
        <v>0</v>
      </c>
      <c r="AIT18" s="41" t="n">
        <f aca="false">'5 - Project Outputs'!E655</f>
        <v>0</v>
      </c>
      <c r="AIU18" s="41" t="n">
        <f aca="false">'5 - Project Outputs'!F655</f>
        <v>0</v>
      </c>
      <c r="AIV18" s="41" t="n">
        <f aca="false">'5 - Project Outputs'!G655</f>
        <v>0</v>
      </c>
      <c r="AIW18" s="41" t="n">
        <f aca="false">'5 - Project Outputs'!H655</f>
        <v>0</v>
      </c>
      <c r="AIX18" s="41" t="n">
        <f aca="false">'5 - Project Outputs'!I655</f>
        <v>0</v>
      </c>
      <c r="AIY18" s="41" t="n">
        <f aca="false">'5 - Project Outputs'!J655</f>
        <v>0</v>
      </c>
      <c r="AIZ18" s="41" t="n">
        <f aca="false">'5 - Project Outputs'!K655</f>
        <v>0</v>
      </c>
      <c r="AJA18" s="41" t="n">
        <f aca="false">'5 - Project Outputs'!L655</f>
        <v>0</v>
      </c>
      <c r="AJB18" s="41" t="n">
        <f aca="false">'5 - Project Outputs'!M655</f>
        <v>0</v>
      </c>
      <c r="AJC18" s="41" t="n">
        <f aca="false">'5 - Project Outputs'!N655</f>
        <v>0</v>
      </c>
      <c r="AJD18" s="41" t="n">
        <f aca="false">'5 - Project Outputs'!O655</f>
        <v>0</v>
      </c>
      <c r="AJE18" s="41" t="n">
        <f aca="false">'5 - Project Outputs'!P655</f>
        <v>0</v>
      </c>
      <c r="AJF18" s="41" t="n">
        <f aca="false">'5 - Project Outputs'!Q655</f>
        <v>0</v>
      </c>
      <c r="AJG18" s="41" t="n">
        <f aca="false">'5 - Project Outputs'!R655</f>
        <v>0</v>
      </c>
      <c r="AJH18" s="41" t="n">
        <f aca="false">'5 - Project Outputs'!S655</f>
        <v>0</v>
      </c>
      <c r="AJI18" s="41" t="n">
        <f aca="false">'5 - Project Outputs'!T655</f>
        <v>0</v>
      </c>
      <c r="AJJ18" s="41" t="n">
        <f aca="false">'5 - Project Outputs'!U655</f>
        <v>0</v>
      </c>
      <c r="AJK18" s="41" t="n">
        <f aca="false">'5 - Project Outputs'!V655</f>
        <v>0</v>
      </c>
      <c r="AJL18" s="41" t="n">
        <f aca="false">'5 - Project Outputs'!W655</f>
        <v>0</v>
      </c>
      <c r="AJM18" s="41" t="n">
        <f aca="false">'5 - Project Outputs'!X655</f>
        <v>0</v>
      </c>
      <c r="AJN18" s="41" t="n">
        <f aca="false">'5 - Project Outputs'!C656</f>
        <v>0</v>
      </c>
      <c r="AJO18" s="41" t="n">
        <f aca="false">'5 - Project Outputs'!D656</f>
        <v>0</v>
      </c>
      <c r="AJP18" s="41" t="n">
        <f aca="false">'5 - Project Outputs'!E656</f>
        <v>0</v>
      </c>
      <c r="AJQ18" s="41" t="n">
        <f aca="false">'5 - Project Outputs'!F656</f>
        <v>0</v>
      </c>
      <c r="AJR18" s="41" t="n">
        <f aca="false">'5 - Project Outputs'!G656</f>
        <v>0</v>
      </c>
      <c r="AJS18" s="41" t="n">
        <f aca="false">'5 - Project Outputs'!H656</f>
        <v>0</v>
      </c>
      <c r="AJT18" s="41" t="n">
        <f aca="false">'5 - Project Outputs'!I656</f>
        <v>0</v>
      </c>
      <c r="AJU18" s="41" t="n">
        <f aca="false">'5 - Project Outputs'!J656</f>
        <v>0</v>
      </c>
      <c r="AJV18" s="41" t="n">
        <f aca="false">'5 - Project Outputs'!K656</f>
        <v>0</v>
      </c>
      <c r="AJW18" s="41" t="n">
        <f aca="false">'5 - Project Outputs'!L656</f>
        <v>0</v>
      </c>
      <c r="AJX18" s="41" t="n">
        <f aca="false">'5 - Project Outputs'!M656</f>
        <v>0</v>
      </c>
      <c r="AJY18" s="41" t="n">
        <f aca="false">'5 - Project Outputs'!N656</f>
        <v>0</v>
      </c>
      <c r="AJZ18" s="41" t="n">
        <f aca="false">'5 - Project Outputs'!O656</f>
        <v>0</v>
      </c>
      <c r="AKA18" s="41" t="n">
        <f aca="false">'5 - Project Outputs'!P656</f>
        <v>0</v>
      </c>
      <c r="AKB18" s="41" t="n">
        <f aca="false">'5 - Project Outputs'!Q656</f>
        <v>0</v>
      </c>
      <c r="AKC18" s="41" t="n">
        <f aca="false">'5 - Project Outputs'!R656</f>
        <v>0</v>
      </c>
      <c r="AKD18" s="41" t="n">
        <f aca="false">'5 - Project Outputs'!S656</f>
        <v>0</v>
      </c>
      <c r="AKE18" s="41" t="n">
        <f aca="false">'5 - Project Outputs'!T656</f>
        <v>0</v>
      </c>
      <c r="AKF18" s="41" t="n">
        <f aca="false">'5 - Project Outputs'!U656</f>
        <v>0</v>
      </c>
      <c r="AKG18" s="41" t="n">
        <f aca="false">'5 - Project Outputs'!V656</f>
        <v>0</v>
      </c>
      <c r="AKH18" s="41" t="n">
        <f aca="false">'5 - Project Outputs'!W656</f>
        <v>0</v>
      </c>
      <c r="AKI18" s="41" t="n">
        <f aca="false">'5 - Project Outputs'!X656</f>
        <v>0</v>
      </c>
      <c r="AKJ18" s="41" t="n">
        <f aca="false">'5 - Project Outputs'!C657</f>
        <v>0</v>
      </c>
      <c r="AKK18" s="41" t="n">
        <f aca="false">'5 - Project Outputs'!D657</f>
        <v>0</v>
      </c>
      <c r="AKL18" s="41" t="n">
        <f aca="false">'5 - Project Outputs'!E657</f>
        <v>0</v>
      </c>
      <c r="AKM18" s="41" t="n">
        <f aca="false">'5 - Project Outputs'!F657</f>
        <v>0</v>
      </c>
      <c r="AKN18" s="41" t="n">
        <f aca="false">'5 - Project Outputs'!G657</f>
        <v>0</v>
      </c>
      <c r="AKO18" s="41" t="n">
        <f aca="false">'5 - Project Outputs'!H657</f>
        <v>0</v>
      </c>
      <c r="AKP18" s="41" t="n">
        <f aca="false">'5 - Project Outputs'!I657</f>
        <v>0</v>
      </c>
      <c r="AKQ18" s="41" t="n">
        <f aca="false">'5 - Project Outputs'!J657</f>
        <v>0</v>
      </c>
      <c r="AKR18" s="41" t="n">
        <f aca="false">'5 - Project Outputs'!K657</f>
        <v>0</v>
      </c>
      <c r="AKS18" s="41" t="n">
        <f aca="false">'5 - Project Outputs'!L657</f>
        <v>0</v>
      </c>
      <c r="AKT18" s="41" t="n">
        <f aca="false">'5 - Project Outputs'!M657</f>
        <v>0</v>
      </c>
      <c r="AKU18" s="41" t="n">
        <f aca="false">'5 - Project Outputs'!N657</f>
        <v>0</v>
      </c>
      <c r="AKV18" s="41" t="n">
        <f aca="false">'5 - Project Outputs'!O657</f>
        <v>0</v>
      </c>
      <c r="AKW18" s="41" t="n">
        <f aca="false">'5 - Project Outputs'!P657</f>
        <v>0</v>
      </c>
      <c r="AKX18" s="41" t="n">
        <f aca="false">'5 - Project Outputs'!Q657</f>
        <v>0</v>
      </c>
      <c r="AKY18" s="41" t="n">
        <f aca="false">'5 - Project Outputs'!R657</f>
        <v>0</v>
      </c>
      <c r="AKZ18" s="41" t="n">
        <f aca="false">'5 - Project Outputs'!S657</f>
        <v>0</v>
      </c>
      <c r="ALA18" s="41" t="n">
        <f aca="false">'5 - Project Outputs'!T657</f>
        <v>0</v>
      </c>
      <c r="ALB18" s="41" t="n">
        <f aca="false">'5 - Project Outputs'!U657</f>
        <v>0</v>
      </c>
      <c r="ALC18" s="41" t="n">
        <f aca="false">'5 - Project Outputs'!V657</f>
        <v>0</v>
      </c>
      <c r="ALD18" s="41" t="n">
        <f aca="false">'5 - Project Outputs'!W657</f>
        <v>0</v>
      </c>
      <c r="ALE18" s="41" t="n">
        <f aca="false">'5 - Project Outputs'!X657</f>
        <v>0</v>
      </c>
      <c r="ALF18" s="41" t="n">
        <f aca="false">'5 - Project Outputs'!C658</f>
        <v>0</v>
      </c>
      <c r="ALG18" s="41" t="n">
        <f aca="false">'5 - Project Outputs'!D658</f>
        <v>0</v>
      </c>
      <c r="ALH18" s="41" t="n">
        <f aca="false">'5 - Project Outputs'!E658</f>
        <v>0</v>
      </c>
      <c r="ALI18" s="41" t="n">
        <f aca="false">'5 - Project Outputs'!F658</f>
        <v>0</v>
      </c>
      <c r="ALJ18" s="41" t="n">
        <f aca="false">'5 - Project Outputs'!G658</f>
        <v>0</v>
      </c>
      <c r="ALK18" s="41" t="n">
        <f aca="false">'5 - Project Outputs'!H658</f>
        <v>0</v>
      </c>
      <c r="ALL18" s="41" t="n">
        <f aca="false">'5 - Project Outputs'!I658</f>
        <v>0</v>
      </c>
      <c r="ALM18" s="41" t="n">
        <f aca="false">'5 - Project Outputs'!J658</f>
        <v>0</v>
      </c>
      <c r="ALN18" s="41" t="n">
        <f aca="false">'5 - Project Outputs'!K658</f>
        <v>0</v>
      </c>
      <c r="ALO18" s="41" t="n">
        <f aca="false">'5 - Project Outputs'!L658</f>
        <v>0</v>
      </c>
      <c r="ALP18" s="41" t="n">
        <f aca="false">'5 - Project Outputs'!M658</f>
        <v>0</v>
      </c>
      <c r="ALQ18" s="41" t="n">
        <f aca="false">'5 - Project Outputs'!N658</f>
        <v>0</v>
      </c>
      <c r="ALR18" s="41" t="n">
        <f aca="false">'5 - Project Outputs'!O658</f>
        <v>0</v>
      </c>
      <c r="ALS18" s="41" t="n">
        <f aca="false">'5 - Project Outputs'!P658</f>
        <v>0</v>
      </c>
      <c r="ALT18" s="41" t="n">
        <f aca="false">'5 - Project Outputs'!Q658</f>
        <v>0</v>
      </c>
      <c r="ALU18" s="41" t="n">
        <f aca="false">'5 - Project Outputs'!R658</f>
        <v>0</v>
      </c>
      <c r="ALV18" s="41" t="n">
        <f aca="false">'5 - Project Outputs'!S658</f>
        <v>0</v>
      </c>
      <c r="ALW18" s="41" t="n">
        <f aca="false">'5 - Project Outputs'!T658</f>
        <v>0</v>
      </c>
      <c r="ALX18" s="41" t="n">
        <f aca="false">'5 - Project Outputs'!U658</f>
        <v>0</v>
      </c>
      <c r="ALY18" s="41" t="n">
        <f aca="false">'5 - Project Outputs'!V658</f>
        <v>0</v>
      </c>
      <c r="ALZ18" s="41" t="n">
        <f aca="false">'5 - Project Outputs'!W658</f>
        <v>0</v>
      </c>
      <c r="AMA18" s="41" t="n">
        <f aca="false">'5 - Project Outputs'!X658</f>
        <v>0</v>
      </c>
      <c r="AMB18" s="41" t="n">
        <f aca="false">'5 - Project Outputs'!C659</f>
        <v>0</v>
      </c>
      <c r="AMC18" s="41" t="n">
        <f aca="false">'5 - Project Outputs'!D659</f>
        <v>0</v>
      </c>
      <c r="AMD18" s="41" t="n">
        <f aca="false">'5 - Project Outputs'!E659</f>
        <v>0</v>
      </c>
      <c r="AME18" s="41" t="n">
        <f aca="false">'5 - Project Outputs'!F659</f>
        <v>0</v>
      </c>
      <c r="AMF18" s="41" t="n">
        <f aca="false">'5 - Project Outputs'!G659</f>
        <v>0</v>
      </c>
      <c r="AMG18" s="41" t="n">
        <f aca="false">'5 - Project Outputs'!H659</f>
        <v>0</v>
      </c>
      <c r="AMH18" s="41" t="n">
        <f aca="false">'5 - Project Outputs'!I659</f>
        <v>0</v>
      </c>
      <c r="AMI18" s="41" t="n">
        <f aca="false">'5 - Project Outputs'!J659</f>
        <v>0</v>
      </c>
      <c r="AMJ18" s="41" t="n">
        <f aca="false">'5 - Project Outputs'!K659</f>
        <v>0</v>
      </c>
      <c r="AMK18" s="41" t="n">
        <f aca="false">'5 - Project Outputs'!L659</f>
        <v>0</v>
      </c>
      <c r="AML18" s="41" t="n">
        <f aca="false">'5 - Project Outputs'!M659</f>
        <v>0</v>
      </c>
      <c r="AMM18" s="41" t="n">
        <f aca="false">'5 - Project Outputs'!N659</f>
        <v>0</v>
      </c>
      <c r="AMN18" s="41" t="n">
        <f aca="false">'5 - Project Outputs'!O659</f>
        <v>0</v>
      </c>
      <c r="AMO18" s="41" t="n">
        <f aca="false">'5 - Project Outputs'!P659</f>
        <v>0</v>
      </c>
      <c r="AMP18" s="41" t="n">
        <f aca="false">'5 - Project Outputs'!Q659</f>
        <v>0</v>
      </c>
      <c r="AMQ18" s="41" t="n">
        <f aca="false">'5 - Project Outputs'!R659</f>
        <v>0</v>
      </c>
      <c r="AMR18" s="41" t="n">
        <f aca="false">'5 - Project Outputs'!S659</f>
        <v>0</v>
      </c>
      <c r="AMS18" s="41" t="n">
        <f aca="false">'5 - Project Outputs'!T659</f>
        <v>0</v>
      </c>
      <c r="AMT18" s="41" t="n">
        <f aca="false">'5 - Project Outputs'!U659</f>
        <v>0</v>
      </c>
      <c r="AMU18" s="41" t="n">
        <f aca="false">'5 - Project Outputs'!V659</f>
        <v>0</v>
      </c>
      <c r="AMV18" s="41" t="n">
        <f aca="false">'5 - Project Outputs'!W659</f>
        <v>0</v>
      </c>
      <c r="AMW18" s="41" t="n">
        <f aca="false">'5 - Project Outputs'!X659</f>
        <v>0</v>
      </c>
      <c r="AMX18" s="41" t="n">
        <f aca="false">'5 - Project Outputs'!C660</f>
        <v>0</v>
      </c>
      <c r="AMY18" s="41" t="n">
        <f aca="false">'5 - Project Outputs'!D660</f>
        <v>0</v>
      </c>
      <c r="AMZ18" s="41" t="n">
        <f aca="false">'5 - Project Outputs'!E660</f>
        <v>0</v>
      </c>
      <c r="ANA18" s="41" t="n">
        <f aca="false">'5 - Project Outputs'!F660</f>
        <v>0</v>
      </c>
      <c r="ANB18" s="41" t="n">
        <f aca="false">'5 - Project Outputs'!G660</f>
        <v>0</v>
      </c>
      <c r="ANC18" s="41" t="n">
        <f aca="false">'5 - Project Outputs'!H660</f>
        <v>0</v>
      </c>
      <c r="AND18" s="41" t="n">
        <f aca="false">'5 - Project Outputs'!I660</f>
        <v>0</v>
      </c>
      <c r="ANE18" s="41" t="n">
        <f aca="false">'5 - Project Outputs'!J660</f>
        <v>0</v>
      </c>
      <c r="ANF18" s="41" t="n">
        <f aca="false">'5 - Project Outputs'!K660</f>
        <v>0</v>
      </c>
      <c r="ANG18" s="41" t="n">
        <f aca="false">'5 - Project Outputs'!L660</f>
        <v>0</v>
      </c>
      <c r="ANH18" s="41" t="n">
        <f aca="false">'5 - Project Outputs'!M660</f>
        <v>0</v>
      </c>
      <c r="ANI18" s="41" t="n">
        <f aca="false">'5 - Project Outputs'!N660</f>
        <v>0</v>
      </c>
      <c r="ANJ18" s="41" t="n">
        <f aca="false">'5 - Project Outputs'!O660</f>
        <v>0</v>
      </c>
      <c r="ANK18" s="41" t="n">
        <f aca="false">'5 - Project Outputs'!P660</f>
        <v>0</v>
      </c>
      <c r="ANL18" s="41" t="n">
        <f aca="false">'5 - Project Outputs'!Q660</f>
        <v>0</v>
      </c>
      <c r="ANM18" s="41" t="n">
        <f aca="false">'5 - Project Outputs'!R660</f>
        <v>0</v>
      </c>
      <c r="ANN18" s="41" t="n">
        <f aca="false">'5 - Project Outputs'!S660</f>
        <v>0</v>
      </c>
      <c r="ANO18" s="41" t="n">
        <f aca="false">'5 - Project Outputs'!T660</f>
        <v>0</v>
      </c>
      <c r="ANP18" s="41" t="n">
        <f aca="false">'5 - Project Outputs'!U660</f>
        <v>0</v>
      </c>
      <c r="ANQ18" s="41" t="n">
        <f aca="false">'5 - Project Outputs'!V660</f>
        <v>0</v>
      </c>
      <c r="ANR18" s="41" t="n">
        <f aca="false">'5 - Project Outputs'!W660</f>
        <v>0</v>
      </c>
      <c r="ANS18" s="41" t="n">
        <f aca="false">'5 - Project Outputs'!X660</f>
        <v>0</v>
      </c>
      <c r="ANT18" s="41" t="n">
        <f aca="false">'5 - Project Outputs'!C661</f>
        <v>0</v>
      </c>
      <c r="ANU18" s="41" t="n">
        <f aca="false">'5 - Project Outputs'!D661</f>
        <v>0</v>
      </c>
      <c r="ANV18" s="41" t="n">
        <f aca="false">'5 - Project Outputs'!E661</f>
        <v>0</v>
      </c>
      <c r="ANW18" s="41" t="n">
        <f aca="false">'5 - Project Outputs'!F661</f>
        <v>0</v>
      </c>
      <c r="ANX18" s="41" t="n">
        <f aca="false">'5 - Project Outputs'!G661</f>
        <v>0</v>
      </c>
      <c r="ANY18" s="41" t="n">
        <f aca="false">'5 - Project Outputs'!H661</f>
        <v>0</v>
      </c>
      <c r="ANZ18" s="41" t="n">
        <f aca="false">'5 - Project Outputs'!I661</f>
        <v>0</v>
      </c>
      <c r="AOA18" s="41" t="n">
        <f aca="false">'5 - Project Outputs'!J661</f>
        <v>0</v>
      </c>
      <c r="AOB18" s="41" t="n">
        <f aca="false">'5 - Project Outputs'!K661</f>
        <v>0</v>
      </c>
      <c r="AOC18" s="41" t="n">
        <f aca="false">'5 - Project Outputs'!L661</f>
        <v>0</v>
      </c>
      <c r="AOD18" s="41" t="n">
        <f aca="false">'5 - Project Outputs'!M661</f>
        <v>0</v>
      </c>
      <c r="AOE18" s="41" t="n">
        <f aca="false">'5 - Project Outputs'!N661</f>
        <v>0</v>
      </c>
      <c r="AOF18" s="41" t="n">
        <f aca="false">'5 - Project Outputs'!O661</f>
        <v>0</v>
      </c>
      <c r="AOG18" s="41" t="n">
        <f aca="false">'5 - Project Outputs'!P661</f>
        <v>0</v>
      </c>
      <c r="AOH18" s="41" t="n">
        <f aca="false">'5 - Project Outputs'!Q661</f>
        <v>0</v>
      </c>
      <c r="AOI18" s="41" t="n">
        <f aca="false">'5 - Project Outputs'!R661</f>
        <v>0</v>
      </c>
      <c r="AOJ18" s="41" t="n">
        <f aca="false">'5 - Project Outputs'!S661</f>
        <v>0</v>
      </c>
      <c r="AOK18" s="41" t="n">
        <f aca="false">'5 - Project Outputs'!T661</f>
        <v>0</v>
      </c>
      <c r="AOL18" s="41" t="n">
        <f aca="false">'5 - Project Outputs'!U661</f>
        <v>0</v>
      </c>
      <c r="AOM18" s="41" t="n">
        <f aca="false">'5 - Project Outputs'!V661</f>
        <v>0</v>
      </c>
      <c r="AON18" s="41" t="n">
        <f aca="false">'5 - Project Outputs'!W661</f>
        <v>0</v>
      </c>
      <c r="AOO18" s="41" t="n">
        <f aca="false">'5 - Project Outputs'!X661</f>
        <v>0</v>
      </c>
      <c r="CZK18" s="41" t="n">
        <f aca="false">'7 - Risk Register'!C152</f>
        <v>0</v>
      </c>
      <c r="CZL18" s="41" t="n">
        <f aca="false">'7 - Risk Register'!D152</f>
        <v>0</v>
      </c>
      <c r="CZM18" s="41" t="n">
        <f aca="false">'7 - Risk Register'!E152</f>
        <v>0</v>
      </c>
      <c r="CZN18" s="41" t="n">
        <f aca="false">'7 - Risk Register'!F152</f>
        <v>0</v>
      </c>
      <c r="CZO18" s="41" t="n">
        <f aca="false">'7 - Risk Register'!G152</f>
        <v>0</v>
      </c>
      <c r="CZP18" s="41" t="n">
        <f aca="false">'7 - Risk Register'!H152</f>
        <v>0</v>
      </c>
      <c r="CZQ18" s="41" t="n">
        <f aca="false">'7 - Risk Register'!I152</f>
        <v>0</v>
      </c>
      <c r="CZR18" s="41" t="str">
        <f aca="false">'7 - Risk Register'!J152</f>
        <v/>
      </c>
      <c r="CZS18" s="41" t="n">
        <f aca="false">'7 - Risk Register'!K152</f>
        <v>0</v>
      </c>
      <c r="CZT18" s="41" t="n">
        <f aca="false">'7 - Risk Register'!L152</f>
        <v>0</v>
      </c>
      <c r="CZU18" s="41" t="n">
        <f aca="false">'7 - Risk Register'!M152</f>
        <v>0</v>
      </c>
      <c r="CZV18" s="41" t="str">
        <f aca="false">'7 - Risk Register'!N152</f>
        <v/>
      </c>
      <c r="CZW18" s="41" t="n">
        <f aca="false">'7 - Risk Register'!O152</f>
        <v>0</v>
      </c>
      <c r="CZX18" s="41" t="n">
        <f aca="false">'7 - Risk Register'!P152</f>
        <v>0</v>
      </c>
      <c r="CZY18" s="41" t="n">
        <f aca="false">'7 - Risk Register'!C153</f>
        <v>0</v>
      </c>
      <c r="CZZ18" s="41" t="n">
        <f aca="false">'7 - Risk Register'!D153</f>
        <v>0</v>
      </c>
      <c r="DAA18" s="41" t="n">
        <f aca="false">'7 - Risk Register'!E153</f>
        <v>0</v>
      </c>
      <c r="DAB18" s="41" t="n">
        <f aca="false">'7 - Risk Register'!F153</f>
        <v>0</v>
      </c>
      <c r="DAC18" s="41" t="n">
        <f aca="false">'7 - Risk Register'!G153</f>
        <v>0</v>
      </c>
      <c r="DAD18" s="41" t="n">
        <f aca="false">'7 - Risk Register'!H153</f>
        <v>0</v>
      </c>
      <c r="DAE18" s="41" t="n">
        <f aca="false">'7 - Risk Register'!I153</f>
        <v>0</v>
      </c>
      <c r="DAF18" s="41" t="str">
        <f aca="false">'7 - Risk Register'!J153</f>
        <v/>
      </c>
      <c r="DAG18" s="41" t="n">
        <f aca="false">'7 - Risk Register'!K153</f>
        <v>0</v>
      </c>
      <c r="DAH18" s="41" t="n">
        <f aca="false">'7 - Risk Register'!L153</f>
        <v>0</v>
      </c>
      <c r="DAI18" s="41" t="n">
        <f aca="false">'7 - Risk Register'!M153</f>
        <v>0</v>
      </c>
      <c r="DAJ18" s="41" t="str">
        <f aca="false">'7 - Risk Register'!N153</f>
        <v/>
      </c>
      <c r="DAK18" s="41" t="n">
        <f aca="false">'7 - Risk Register'!O153</f>
        <v>0</v>
      </c>
      <c r="DAL18" s="41" t="n">
        <f aca="false">'7 - Risk Register'!P153</f>
        <v>0</v>
      </c>
      <c r="DAM18" s="41" t="n">
        <f aca="false">'7 - Risk Register'!C154</f>
        <v>0</v>
      </c>
      <c r="DAN18" s="41" t="n">
        <f aca="false">'7 - Risk Register'!D154</f>
        <v>0</v>
      </c>
      <c r="DAO18" s="41" t="n">
        <f aca="false">'7 - Risk Register'!E154</f>
        <v>0</v>
      </c>
      <c r="DAP18" s="41" t="n">
        <f aca="false">'7 - Risk Register'!F154</f>
        <v>0</v>
      </c>
      <c r="DAQ18" s="41" t="n">
        <f aca="false">'7 - Risk Register'!G154</f>
        <v>0</v>
      </c>
      <c r="DAR18" s="41" t="n">
        <f aca="false">'7 - Risk Register'!H154</f>
        <v>0</v>
      </c>
      <c r="DAS18" s="41" t="n">
        <f aca="false">'7 - Risk Register'!I154</f>
        <v>0</v>
      </c>
      <c r="DAT18" s="41" t="str">
        <f aca="false">'7 - Risk Register'!J154</f>
        <v/>
      </c>
      <c r="DAU18" s="41" t="n">
        <f aca="false">'7 - Risk Register'!K154</f>
        <v>0</v>
      </c>
      <c r="DAV18" s="41" t="n">
        <f aca="false">'7 - Risk Register'!L154</f>
        <v>0</v>
      </c>
      <c r="DAW18" s="41" t="n">
        <f aca="false">'7 - Risk Register'!M154</f>
        <v>0</v>
      </c>
      <c r="DAX18" s="41" t="str">
        <f aca="false">'7 - Risk Register'!N154</f>
        <v/>
      </c>
      <c r="DAY18" s="41" t="n">
        <f aca="false">'7 - Risk Register'!O154</f>
        <v>0</v>
      </c>
      <c r="DAZ18" s="41" t="n">
        <f aca="false">'7 - Risk Register'!P154</f>
        <v>0</v>
      </c>
    </row>
    <row r="19" s="41" customFormat="true" ht="15" hidden="false" customHeight="false" outlineLevel="0" collapsed="false">
      <c r="A19" s="561" t="s">
        <v>3518</v>
      </c>
      <c r="R19" s="41" t="str">
        <f aca="false">'Project Lookup'!$C$20</f>
        <v/>
      </c>
      <c r="S19" s="41" t="str">
        <f aca="false">'Project Lookup'!$E$20</f>
        <v/>
      </c>
      <c r="T19" s="41" t="str">
        <f aca="false">'2 - Project Admin'!F44</f>
        <v>&lt; Select &gt;</v>
      </c>
      <c r="U19" s="41" t="str">
        <f aca="false">'2 - Project Admin'!G44</f>
        <v>&lt; Select &gt;</v>
      </c>
      <c r="V19" s="41" t="n">
        <f aca="false">'2 - Project Admin'!H44</f>
        <v>0</v>
      </c>
      <c r="W19" s="41" t="n">
        <f aca="false">'2 - Project Admin'!I44</f>
        <v>0</v>
      </c>
      <c r="X19" s="41" t="str">
        <f aca="false">'2 - Project Admin'!J44</f>
        <v>&lt; Select &gt;</v>
      </c>
      <c r="Y19" s="41" t="n">
        <f aca="false">'2 - Project Admin'!K44</f>
        <v>0</v>
      </c>
      <c r="Z19" s="41" t="n">
        <f aca="false">'2 - Project Admin'!L44</f>
        <v>0</v>
      </c>
      <c r="AJ19" s="565" t="n">
        <f aca="false">'3 - Programme Progress'!D37</f>
        <v>0</v>
      </c>
      <c r="AK19" s="41" t="n">
        <f aca="false">'3 - Programme Progress'!E37</f>
        <v>0</v>
      </c>
      <c r="AL19" s="41" t="e">
        <f aca="false">'3 - programme progress'!#ref!</f>
        <v>#VALUE!</v>
      </c>
      <c r="AM19" s="41" t="str">
        <f aca="false">'3 - Programme Progress'!F37</f>
        <v>&lt; Select &gt;</v>
      </c>
      <c r="AN19" s="41" t="str">
        <f aca="false">'3 - Programme Progress'!J37</f>
        <v>&lt; Select &gt;</v>
      </c>
      <c r="AO19" s="41" t="str">
        <f aca="false">'3 - Programme Progress'!K37</f>
        <v>&lt; Select &gt;</v>
      </c>
      <c r="AP19" s="41" t="str">
        <f aca="false">'3 - Programme Progress'!L37</f>
        <v>&lt; Select &gt;</v>
      </c>
      <c r="AQ19" s="41" t="n">
        <f aca="false">'3 - Programme Progress'!M37</f>
        <v>0</v>
      </c>
      <c r="AR19" s="41" t="n">
        <f aca="false">'3 - Programme Progress'!N37</f>
        <v>0</v>
      </c>
      <c r="AS19" s="41" t="n">
        <f aca="false">'3 - Programme Progress'!O37</f>
        <v>0</v>
      </c>
      <c r="AU19" s="566"/>
      <c r="AV19" s="566"/>
      <c r="AW19" s="566"/>
      <c r="AX19" s="566"/>
      <c r="AY19" s="566"/>
      <c r="AZ19" s="566"/>
      <c r="BA19" s="566"/>
      <c r="BB19" s="566"/>
      <c r="BC19" s="566"/>
      <c r="BD19" s="566"/>
      <c r="BE19" s="566"/>
      <c r="BF19" s="566"/>
      <c r="BG19" s="566"/>
      <c r="BH19" s="566"/>
      <c r="BI19" s="566"/>
      <c r="BJ19" s="566"/>
      <c r="BK19" s="566"/>
      <c r="BS19" s="41" t="n">
        <f aca="false">'4a - Funding Profiles'!F514</f>
        <v>0</v>
      </c>
      <c r="BT19" s="41" t="n">
        <f aca="false">'4a - Funding Profiles'!G514</f>
        <v>0</v>
      </c>
      <c r="BU19" s="41" t="n">
        <f aca="false">'4a - Funding Profiles'!H514</f>
        <v>0</v>
      </c>
      <c r="BV19" s="41" t="n">
        <f aca="false">'4a - Funding Profiles'!I514</f>
        <v>0</v>
      </c>
      <c r="BW19" s="41" t="n">
        <f aca="false">'4a - Funding Profiles'!J514</f>
        <v>0</v>
      </c>
      <c r="BX19" s="41" t="n">
        <f aca="false">'4a - Funding Profiles'!K514</f>
        <v>0</v>
      </c>
      <c r="BY19" s="41" t="n">
        <f aca="false">'4a - Funding Profiles'!L514</f>
        <v>0</v>
      </c>
      <c r="BZ19" s="41" t="n">
        <f aca="false">'4a - Funding Profiles'!M514</f>
        <v>0</v>
      </c>
      <c r="CA19" s="41" t="n">
        <f aca="false">'4a - Funding Profiles'!N514</f>
        <v>0</v>
      </c>
      <c r="CB19" s="41" t="n">
        <f aca="false">'4a - Funding Profiles'!O514</f>
        <v>0</v>
      </c>
      <c r="CC19" s="41" t="n">
        <f aca="false">'4a - Funding Profiles'!P514</f>
        <v>0</v>
      </c>
      <c r="CD19" s="41" t="n">
        <f aca="false">'4a - Funding Profiles'!Q514</f>
        <v>0</v>
      </c>
      <c r="CE19" s="41" t="n">
        <f aca="false">'4a - Funding Profiles'!R514</f>
        <v>0</v>
      </c>
      <c r="CF19" s="41" t="n">
        <f aca="false">'4a - Funding Profiles'!S514</f>
        <v>0</v>
      </c>
      <c r="CG19" s="41" t="n">
        <f aca="false">'4a - Funding Profiles'!T514</f>
        <v>0</v>
      </c>
      <c r="CH19" s="41" t="n">
        <f aca="false">'4a - Funding Profiles'!U514</f>
        <v>0</v>
      </c>
      <c r="CI19" s="41" t="n">
        <f aca="false">'4a - Funding Profiles'!V514</f>
        <v>0</v>
      </c>
      <c r="CJ19" s="41" t="n">
        <f aca="false">'4a - Funding Profiles'!W514</f>
        <v>0</v>
      </c>
      <c r="CK19" s="41" t="n">
        <f aca="false">'4a - Funding Profiles'!X514</f>
        <v>0</v>
      </c>
      <c r="CL19" s="41" t="n">
        <f aca="false">'4a - Funding Profiles'!Y514</f>
        <v>0</v>
      </c>
      <c r="CM19" s="41" t="n">
        <f aca="false">'4a - Funding Profiles'!Z514</f>
        <v>0</v>
      </c>
      <c r="CN19" s="41" t="n">
        <f aca="false">'4a - Funding Profiles'!F515</f>
        <v>0</v>
      </c>
      <c r="CO19" s="41" t="n">
        <f aca="false">'4a - Funding Profiles'!G515</f>
        <v>0</v>
      </c>
      <c r="CP19" s="41" t="n">
        <f aca="false">'4a - Funding Profiles'!H515</f>
        <v>0</v>
      </c>
      <c r="CQ19" s="41" t="n">
        <f aca="false">'4a - Funding Profiles'!I515</f>
        <v>0</v>
      </c>
      <c r="CR19" s="41" t="n">
        <f aca="false">'4a - Funding Profiles'!J515</f>
        <v>0</v>
      </c>
      <c r="CS19" s="41" t="n">
        <f aca="false">'4a - Funding Profiles'!K515</f>
        <v>0</v>
      </c>
      <c r="CT19" s="41" t="n">
        <f aca="false">'4a - Funding Profiles'!L515</f>
        <v>0</v>
      </c>
      <c r="CU19" s="41" t="n">
        <f aca="false">'4a - Funding Profiles'!M515</f>
        <v>0</v>
      </c>
      <c r="CV19" s="41" t="n">
        <f aca="false">'4a - Funding Profiles'!N515</f>
        <v>0</v>
      </c>
      <c r="CW19" s="41" t="n">
        <f aca="false">'4a - Funding Profiles'!O515</f>
        <v>0</v>
      </c>
      <c r="CX19" s="41" t="n">
        <f aca="false">'4a - Funding Profiles'!P515</f>
        <v>0</v>
      </c>
      <c r="CY19" s="41" t="n">
        <f aca="false">'4a - Funding Profiles'!Q515</f>
        <v>0</v>
      </c>
      <c r="CZ19" s="41" t="n">
        <f aca="false">'4a - Funding Profiles'!R515</f>
        <v>0</v>
      </c>
      <c r="DA19" s="41" t="n">
        <f aca="false">'4a - Funding Profiles'!S515</f>
        <v>0</v>
      </c>
      <c r="DB19" s="41" t="n">
        <f aca="false">'4a - Funding Profiles'!T515</f>
        <v>0</v>
      </c>
      <c r="DC19" s="41" t="n">
        <f aca="false">'4a - Funding Profiles'!U515</f>
        <v>0</v>
      </c>
      <c r="DD19" s="41" t="n">
        <f aca="false">'4a - Funding Profiles'!V515</f>
        <v>0</v>
      </c>
      <c r="DE19" s="41" t="n">
        <f aca="false">'4a - Funding Profiles'!W515</f>
        <v>0</v>
      </c>
      <c r="DF19" s="41" t="n">
        <f aca="false">'4a - Funding Profiles'!X515</f>
        <v>0</v>
      </c>
      <c r="DG19" s="41" t="n">
        <f aca="false">'4a - Funding Profiles'!Y515</f>
        <v>0</v>
      </c>
      <c r="DH19" s="41" t="n">
        <f aca="false">'4a - Funding Profiles'!Z515</f>
        <v>0</v>
      </c>
      <c r="DI19" s="41" t="n">
        <f aca="false">'4a - Funding Profiles'!F516</f>
        <v>0</v>
      </c>
      <c r="DJ19" s="41" t="n">
        <f aca="false">'4a - Funding Profiles'!G516</f>
        <v>0</v>
      </c>
      <c r="DK19" s="41" t="n">
        <f aca="false">'4a - Funding Profiles'!H516</f>
        <v>0</v>
      </c>
      <c r="DL19" s="41" t="n">
        <f aca="false">'4a - Funding Profiles'!I516</f>
        <v>0</v>
      </c>
      <c r="DM19" s="41" t="n">
        <f aca="false">'4a - Funding Profiles'!J516</f>
        <v>0</v>
      </c>
      <c r="DN19" s="41" t="n">
        <f aca="false">'4a - Funding Profiles'!K516</f>
        <v>0</v>
      </c>
      <c r="DO19" s="41" t="n">
        <f aca="false">'4a - Funding Profiles'!L516</f>
        <v>0</v>
      </c>
      <c r="DP19" s="41" t="n">
        <f aca="false">'4a - Funding Profiles'!M516</f>
        <v>0</v>
      </c>
      <c r="DQ19" s="41" t="n">
        <f aca="false">'4a - Funding Profiles'!N516</f>
        <v>0</v>
      </c>
      <c r="DR19" s="41" t="n">
        <f aca="false">'4a - Funding Profiles'!O516</f>
        <v>0</v>
      </c>
      <c r="DS19" s="41" t="n">
        <f aca="false">'4a - Funding Profiles'!P516</f>
        <v>0</v>
      </c>
      <c r="DT19" s="41" t="n">
        <f aca="false">'4a - Funding Profiles'!Q516</f>
        <v>0</v>
      </c>
      <c r="DU19" s="41" t="n">
        <f aca="false">'4a - Funding Profiles'!R516</f>
        <v>0</v>
      </c>
      <c r="DV19" s="41" t="n">
        <f aca="false">'4a - Funding Profiles'!S516</f>
        <v>0</v>
      </c>
      <c r="DW19" s="41" t="n">
        <f aca="false">'4a - Funding Profiles'!T516</f>
        <v>0</v>
      </c>
      <c r="DX19" s="41" t="n">
        <f aca="false">'4a - Funding Profiles'!U516</f>
        <v>0</v>
      </c>
      <c r="DY19" s="41" t="n">
        <f aca="false">'4a - Funding Profiles'!V516</f>
        <v>0</v>
      </c>
      <c r="DZ19" s="41" t="n">
        <f aca="false">'4a - Funding Profiles'!W516</f>
        <v>0</v>
      </c>
      <c r="EA19" s="41" t="n">
        <f aca="false">'4a - Funding Profiles'!X516</f>
        <v>0</v>
      </c>
      <c r="EB19" s="41" t="n">
        <f aca="false">'4a - Funding Profiles'!Y516</f>
        <v>0</v>
      </c>
      <c r="EC19" s="41" t="n">
        <f aca="false">'4a - Funding Profiles'!Z516</f>
        <v>0</v>
      </c>
      <c r="ED19" s="41" t="n">
        <f aca="false">'4a - Funding Profiles'!F517</f>
        <v>0</v>
      </c>
      <c r="EE19" s="41" t="n">
        <f aca="false">'4a - Funding Profiles'!G517</f>
        <v>0</v>
      </c>
      <c r="EF19" s="41" t="n">
        <f aca="false">'4a - Funding Profiles'!H517</f>
        <v>0</v>
      </c>
      <c r="EG19" s="41" t="n">
        <f aca="false">'4a - Funding Profiles'!I517</f>
        <v>0</v>
      </c>
      <c r="EH19" s="41" t="n">
        <f aca="false">'4a - Funding Profiles'!J517</f>
        <v>0</v>
      </c>
      <c r="EI19" s="41" t="n">
        <f aca="false">'4a - Funding Profiles'!K517</f>
        <v>0</v>
      </c>
      <c r="EJ19" s="41" t="n">
        <f aca="false">'4a - Funding Profiles'!L517</f>
        <v>0</v>
      </c>
      <c r="EK19" s="41" t="n">
        <f aca="false">'4a - Funding Profiles'!M517</f>
        <v>0</v>
      </c>
      <c r="EL19" s="41" t="n">
        <f aca="false">'4a - Funding Profiles'!N517</f>
        <v>0</v>
      </c>
      <c r="EM19" s="41" t="n">
        <f aca="false">'4a - Funding Profiles'!O517</f>
        <v>0</v>
      </c>
      <c r="EN19" s="41" t="n">
        <f aca="false">'4a - Funding Profiles'!P517</f>
        <v>0</v>
      </c>
      <c r="EO19" s="41" t="n">
        <f aca="false">'4a - Funding Profiles'!Q517</f>
        <v>0</v>
      </c>
      <c r="EP19" s="41" t="n">
        <f aca="false">'4a - Funding Profiles'!R517</f>
        <v>0</v>
      </c>
      <c r="EQ19" s="41" t="n">
        <f aca="false">'4a - Funding Profiles'!S517</f>
        <v>0</v>
      </c>
      <c r="ER19" s="41" t="n">
        <f aca="false">'4a - Funding Profiles'!T517</f>
        <v>0</v>
      </c>
      <c r="ES19" s="41" t="n">
        <f aca="false">'4a - Funding Profiles'!U517</f>
        <v>0</v>
      </c>
      <c r="ET19" s="41" t="n">
        <f aca="false">'4a - Funding Profiles'!V517</f>
        <v>0</v>
      </c>
      <c r="EU19" s="41" t="n">
        <f aca="false">'4a - Funding Profiles'!W517</f>
        <v>0</v>
      </c>
      <c r="EV19" s="41" t="n">
        <f aca="false">'4a - Funding Profiles'!X517</f>
        <v>0</v>
      </c>
      <c r="EW19" s="41" t="n">
        <f aca="false">'4a - Funding Profiles'!Y517</f>
        <v>0</v>
      </c>
      <c r="EX19" s="41" t="n">
        <f aca="false">'4a - Funding Profiles'!Z517</f>
        <v>0</v>
      </c>
      <c r="EY19" s="41" t="n">
        <f aca="false">'4a - Funding Profiles'!F518</f>
        <v>0</v>
      </c>
      <c r="EZ19" s="41" t="n">
        <f aca="false">'4a - Funding Profiles'!G518</f>
        <v>0</v>
      </c>
      <c r="FA19" s="41" t="n">
        <f aca="false">'4a - Funding Profiles'!H518</f>
        <v>0</v>
      </c>
      <c r="FB19" s="41" t="n">
        <f aca="false">'4a - Funding Profiles'!I518</f>
        <v>0</v>
      </c>
      <c r="FC19" s="41" t="n">
        <f aca="false">'4a - Funding Profiles'!J518</f>
        <v>0</v>
      </c>
      <c r="FD19" s="41" t="n">
        <f aca="false">'4a - Funding Profiles'!K518</f>
        <v>0</v>
      </c>
      <c r="FE19" s="41" t="n">
        <f aca="false">'4a - Funding Profiles'!L518</f>
        <v>0</v>
      </c>
      <c r="FF19" s="41" t="n">
        <f aca="false">'4a - Funding Profiles'!M518</f>
        <v>0</v>
      </c>
      <c r="FG19" s="41" t="n">
        <f aca="false">'4a - Funding Profiles'!N518</f>
        <v>0</v>
      </c>
      <c r="FH19" s="41" t="n">
        <f aca="false">'4a - Funding Profiles'!O518</f>
        <v>0</v>
      </c>
      <c r="FI19" s="41" t="n">
        <f aca="false">'4a - Funding Profiles'!P518</f>
        <v>0</v>
      </c>
      <c r="FJ19" s="41" t="n">
        <f aca="false">'4a - Funding Profiles'!Q518</f>
        <v>0</v>
      </c>
      <c r="FK19" s="41" t="n">
        <f aca="false">'4a - Funding Profiles'!R518</f>
        <v>0</v>
      </c>
      <c r="FL19" s="41" t="n">
        <f aca="false">'4a - Funding Profiles'!S518</f>
        <v>0</v>
      </c>
      <c r="FM19" s="41" t="n">
        <f aca="false">'4a - Funding Profiles'!T518</f>
        <v>0</v>
      </c>
      <c r="FN19" s="41" t="n">
        <f aca="false">'4a - Funding Profiles'!U518</f>
        <v>0</v>
      </c>
      <c r="FO19" s="41" t="n">
        <f aca="false">'4a - Funding Profiles'!V518</f>
        <v>0</v>
      </c>
      <c r="FP19" s="41" t="n">
        <f aca="false">'4a - Funding Profiles'!W518</f>
        <v>0</v>
      </c>
      <c r="FQ19" s="41" t="n">
        <f aca="false">'4a - Funding Profiles'!X518</f>
        <v>0</v>
      </c>
      <c r="FR19" s="41" t="n">
        <f aca="false">'4a - Funding Profiles'!Y518</f>
        <v>0</v>
      </c>
      <c r="FS19" s="41" t="n">
        <f aca="false">'4a - Funding Profiles'!Z518</f>
        <v>0</v>
      </c>
      <c r="FT19" s="41" t="n">
        <f aca="false">'4a - Funding Profiles'!F519</f>
        <v>0</v>
      </c>
      <c r="FU19" s="41" t="n">
        <f aca="false">'4a - Funding Profiles'!G519</f>
        <v>0</v>
      </c>
      <c r="FV19" s="41" t="n">
        <f aca="false">'4a - Funding Profiles'!H519</f>
        <v>0</v>
      </c>
      <c r="FW19" s="41" t="n">
        <f aca="false">'4a - Funding Profiles'!I519</f>
        <v>0</v>
      </c>
      <c r="FX19" s="41" t="n">
        <f aca="false">'4a - Funding Profiles'!J519</f>
        <v>0</v>
      </c>
      <c r="FY19" s="41" t="n">
        <f aca="false">'4a - Funding Profiles'!K519</f>
        <v>0</v>
      </c>
      <c r="FZ19" s="41" t="n">
        <f aca="false">'4a - Funding Profiles'!L519</f>
        <v>0</v>
      </c>
      <c r="GA19" s="41" t="n">
        <f aca="false">'4a - Funding Profiles'!M519</f>
        <v>0</v>
      </c>
      <c r="GB19" s="41" t="n">
        <f aca="false">'4a - Funding Profiles'!N519</f>
        <v>0</v>
      </c>
      <c r="GC19" s="41" t="n">
        <f aca="false">'4a - Funding Profiles'!O519</f>
        <v>0</v>
      </c>
      <c r="GD19" s="41" t="n">
        <f aca="false">'4a - Funding Profiles'!P519</f>
        <v>0</v>
      </c>
      <c r="GE19" s="41" t="n">
        <f aca="false">'4a - Funding Profiles'!Q519</f>
        <v>0</v>
      </c>
      <c r="GF19" s="41" t="n">
        <f aca="false">'4a - Funding Profiles'!R519</f>
        <v>0</v>
      </c>
      <c r="GG19" s="41" t="n">
        <f aca="false">'4a - Funding Profiles'!S519</f>
        <v>0</v>
      </c>
      <c r="GH19" s="41" t="n">
        <f aca="false">'4a - Funding Profiles'!T519</f>
        <v>0</v>
      </c>
      <c r="GI19" s="41" t="n">
        <f aca="false">'4a - Funding Profiles'!U519</f>
        <v>0</v>
      </c>
      <c r="GJ19" s="41" t="n">
        <f aca="false">'4a - Funding Profiles'!V519</f>
        <v>0</v>
      </c>
      <c r="GK19" s="41" t="n">
        <f aca="false">'4a - Funding Profiles'!W519</f>
        <v>0</v>
      </c>
      <c r="GL19" s="41" t="n">
        <f aca="false">'4a - Funding Profiles'!X519</f>
        <v>0</v>
      </c>
      <c r="GM19" s="41" t="n">
        <f aca="false">'4a - Funding Profiles'!Y519</f>
        <v>0</v>
      </c>
      <c r="GN19" s="41" t="n">
        <f aca="false">'4a - Funding Profiles'!Z519</f>
        <v>0</v>
      </c>
      <c r="GO19" s="41" t="n">
        <f aca="false">'4a - Funding Profiles'!F520</f>
        <v>0</v>
      </c>
      <c r="GP19" s="41" t="n">
        <f aca="false">'4a - Funding Profiles'!G520</f>
        <v>0</v>
      </c>
      <c r="GQ19" s="41" t="n">
        <f aca="false">'4a - Funding Profiles'!H520</f>
        <v>0</v>
      </c>
      <c r="GR19" s="41" t="n">
        <f aca="false">'4a - Funding Profiles'!I520</f>
        <v>0</v>
      </c>
      <c r="GS19" s="41" t="n">
        <f aca="false">'4a - Funding Profiles'!J520</f>
        <v>0</v>
      </c>
      <c r="GT19" s="41" t="n">
        <f aca="false">'4a - Funding Profiles'!K520</f>
        <v>0</v>
      </c>
      <c r="GU19" s="41" t="n">
        <f aca="false">'4a - Funding Profiles'!L520</f>
        <v>0</v>
      </c>
      <c r="GV19" s="41" t="n">
        <f aca="false">'4a - Funding Profiles'!M520</f>
        <v>0</v>
      </c>
      <c r="GW19" s="41" t="n">
        <f aca="false">'4a - Funding Profiles'!N520</f>
        <v>0</v>
      </c>
      <c r="GX19" s="41" t="n">
        <f aca="false">'4a - Funding Profiles'!O520</f>
        <v>0</v>
      </c>
      <c r="GY19" s="41" t="n">
        <f aca="false">'4a - Funding Profiles'!P520</f>
        <v>0</v>
      </c>
      <c r="GZ19" s="41" t="n">
        <f aca="false">'4a - Funding Profiles'!Q520</f>
        <v>0</v>
      </c>
      <c r="HA19" s="41" t="n">
        <f aca="false">'4a - Funding Profiles'!R520</f>
        <v>0</v>
      </c>
      <c r="HB19" s="41" t="n">
        <f aca="false">'4a - Funding Profiles'!S520</f>
        <v>0</v>
      </c>
      <c r="HC19" s="41" t="n">
        <f aca="false">'4a - Funding Profiles'!T520</f>
        <v>0</v>
      </c>
      <c r="HD19" s="41" t="n">
        <f aca="false">'4a - Funding Profiles'!U520</f>
        <v>0</v>
      </c>
      <c r="HE19" s="41" t="n">
        <f aca="false">'4a - Funding Profiles'!V520</f>
        <v>0</v>
      </c>
      <c r="HF19" s="41" t="n">
        <f aca="false">'4a - Funding Profiles'!W520</f>
        <v>0</v>
      </c>
      <c r="HG19" s="41" t="n">
        <f aca="false">'4a - Funding Profiles'!X520</f>
        <v>0</v>
      </c>
      <c r="HH19" s="41" t="n">
        <f aca="false">'4a - Funding Profiles'!Y520</f>
        <v>0</v>
      </c>
      <c r="HI19" s="41" t="n">
        <f aca="false">'4a - Funding Profiles'!Z520</f>
        <v>0</v>
      </c>
      <c r="HJ19" s="41" t="n">
        <f aca="false">'4a - Funding Profiles'!F521</f>
        <v>0</v>
      </c>
      <c r="HK19" s="41" t="n">
        <f aca="false">'4a - Funding Profiles'!G521</f>
        <v>0</v>
      </c>
      <c r="HL19" s="41" t="n">
        <f aca="false">'4a - Funding Profiles'!H521</f>
        <v>0</v>
      </c>
      <c r="HM19" s="41" t="n">
        <f aca="false">'4a - Funding Profiles'!I521</f>
        <v>0</v>
      </c>
      <c r="HN19" s="41" t="n">
        <f aca="false">'4a - Funding Profiles'!J521</f>
        <v>0</v>
      </c>
      <c r="HO19" s="41" t="n">
        <f aca="false">'4a - Funding Profiles'!K521</f>
        <v>0</v>
      </c>
      <c r="HP19" s="41" t="n">
        <f aca="false">'4a - Funding Profiles'!L521</f>
        <v>0</v>
      </c>
      <c r="HQ19" s="41" t="n">
        <f aca="false">'4a - Funding Profiles'!M521</f>
        <v>0</v>
      </c>
      <c r="HR19" s="41" t="n">
        <f aca="false">'4a - Funding Profiles'!N521</f>
        <v>0</v>
      </c>
      <c r="HS19" s="41" t="n">
        <f aca="false">'4a - Funding Profiles'!O521</f>
        <v>0</v>
      </c>
      <c r="HT19" s="41" t="n">
        <f aca="false">'4a - Funding Profiles'!P521</f>
        <v>0</v>
      </c>
      <c r="HU19" s="41" t="n">
        <f aca="false">'4a - Funding Profiles'!Q521</f>
        <v>0</v>
      </c>
      <c r="HV19" s="41" t="n">
        <f aca="false">'4a - Funding Profiles'!R521</f>
        <v>0</v>
      </c>
      <c r="HW19" s="41" t="n">
        <f aca="false">'4a - Funding Profiles'!S521</f>
        <v>0</v>
      </c>
      <c r="HX19" s="41" t="n">
        <f aca="false">'4a - Funding Profiles'!T521</f>
        <v>0</v>
      </c>
      <c r="HY19" s="41" t="n">
        <f aca="false">'4a - Funding Profiles'!U521</f>
        <v>0</v>
      </c>
      <c r="HZ19" s="41" t="n">
        <f aca="false">'4a - Funding Profiles'!V521</f>
        <v>0</v>
      </c>
      <c r="IA19" s="41" t="n">
        <f aca="false">'4a - Funding Profiles'!W521</f>
        <v>0</v>
      </c>
      <c r="IB19" s="41" t="n">
        <f aca="false">'4a - Funding Profiles'!X521</f>
        <v>0</v>
      </c>
      <c r="IC19" s="41" t="n">
        <f aca="false">'4a - Funding Profiles'!Y521</f>
        <v>0</v>
      </c>
      <c r="ID19" s="41" t="n">
        <f aca="false">'4a - Funding Profiles'!Z521</f>
        <v>0</v>
      </c>
      <c r="KP19" s="41" t="n">
        <f aca="false">'4a - Funding Profiles'!C526</f>
        <v>0</v>
      </c>
      <c r="KQ19" s="41" t="n">
        <f aca="false">'4a - Funding Profiles'!D526</f>
        <v>0</v>
      </c>
      <c r="KR19" s="41" t="n">
        <f aca="false">'4a - Funding Profiles'!E526</f>
        <v>0</v>
      </c>
      <c r="KS19" s="41" t="n">
        <f aca="false">'4a - Funding Profiles'!F526</f>
        <v>0</v>
      </c>
      <c r="KT19" s="41" t="n">
        <f aca="false">'4a - Funding Profiles'!G526</f>
        <v>0</v>
      </c>
      <c r="KU19" s="41" t="n">
        <f aca="false">'4a - Funding Profiles'!H526</f>
        <v>0</v>
      </c>
      <c r="KV19" s="41" t="n">
        <f aca="false">'4a - Funding Profiles'!I526</f>
        <v>0</v>
      </c>
      <c r="KW19" s="41" t="n">
        <f aca="false">'4a - Funding Profiles'!J526</f>
        <v>0</v>
      </c>
      <c r="KX19" s="41" t="n">
        <f aca="false">'4a - Funding Profiles'!K526</f>
        <v>0</v>
      </c>
      <c r="KY19" s="41" t="n">
        <f aca="false">'4a - Funding Profiles'!L526</f>
        <v>0</v>
      </c>
      <c r="KZ19" s="41" t="n">
        <f aca="false">'4a - Funding Profiles'!M526</f>
        <v>0</v>
      </c>
      <c r="LA19" s="41" t="n">
        <f aca="false">'4a - Funding Profiles'!N526</f>
        <v>0</v>
      </c>
      <c r="LB19" s="41" t="n">
        <f aca="false">'4a - Funding Profiles'!O526</f>
        <v>0</v>
      </c>
      <c r="LC19" s="41" t="n">
        <f aca="false">'4a - Funding Profiles'!P526</f>
        <v>0</v>
      </c>
      <c r="LD19" s="41" t="n">
        <f aca="false">'4a - Funding Profiles'!Q526</f>
        <v>0</v>
      </c>
      <c r="LE19" s="41" t="n">
        <f aca="false">'4a - Funding Profiles'!R526</f>
        <v>0</v>
      </c>
      <c r="LF19" s="41" t="n">
        <f aca="false">'4a - Funding Profiles'!S526</f>
        <v>0</v>
      </c>
      <c r="LG19" s="41" t="n">
        <f aca="false">'4a - Funding Profiles'!T526</f>
        <v>0</v>
      </c>
      <c r="LH19" s="41" t="n">
        <f aca="false">'4a - Funding Profiles'!U526</f>
        <v>0</v>
      </c>
      <c r="LI19" s="41" t="n">
        <f aca="false">'4a - Funding Profiles'!V526</f>
        <v>0</v>
      </c>
      <c r="LJ19" s="41" t="n">
        <f aca="false">'4a - Funding Profiles'!W526</f>
        <v>0</v>
      </c>
      <c r="LK19" s="41" t="n">
        <f aca="false">'4a - Funding Profiles'!X526</f>
        <v>0</v>
      </c>
      <c r="LL19" s="41" t="n">
        <f aca="false">'4a - Funding Profiles'!Y526</f>
        <v>0</v>
      </c>
      <c r="LM19" s="41" t="n">
        <f aca="false">'4a - Funding Profiles'!Z526</f>
        <v>0</v>
      </c>
      <c r="LN19" s="41" t="n">
        <f aca="false">'4a - Funding Profiles'!C527</f>
        <v>0</v>
      </c>
      <c r="LO19" s="41" t="n">
        <f aca="false">'4a - Funding Profiles'!D527</f>
        <v>0</v>
      </c>
      <c r="LP19" s="41" t="n">
        <f aca="false">'4a - Funding Profiles'!E527</f>
        <v>0</v>
      </c>
      <c r="LQ19" s="41" t="n">
        <f aca="false">'4a - Funding Profiles'!F527</f>
        <v>0</v>
      </c>
      <c r="LR19" s="41" t="n">
        <f aca="false">'4a - Funding Profiles'!G527</f>
        <v>0</v>
      </c>
      <c r="LS19" s="41" t="n">
        <f aca="false">'4a - Funding Profiles'!H527</f>
        <v>0</v>
      </c>
      <c r="LT19" s="41" t="n">
        <f aca="false">'4a - Funding Profiles'!I527</f>
        <v>0</v>
      </c>
      <c r="LU19" s="41" t="n">
        <f aca="false">'4a - Funding Profiles'!J527</f>
        <v>0</v>
      </c>
      <c r="LV19" s="41" t="n">
        <f aca="false">'4a - Funding Profiles'!K527</f>
        <v>0</v>
      </c>
      <c r="LW19" s="41" t="n">
        <f aca="false">'4a - Funding Profiles'!L527</f>
        <v>0</v>
      </c>
      <c r="LX19" s="41" t="n">
        <f aca="false">'4a - Funding Profiles'!M527</f>
        <v>0</v>
      </c>
      <c r="LY19" s="41" t="n">
        <f aca="false">'4a - Funding Profiles'!N527</f>
        <v>0</v>
      </c>
      <c r="LZ19" s="41" t="n">
        <f aca="false">'4a - Funding Profiles'!O527</f>
        <v>0</v>
      </c>
      <c r="MA19" s="41" t="n">
        <f aca="false">'4a - Funding Profiles'!P527</f>
        <v>0</v>
      </c>
      <c r="MB19" s="41" t="n">
        <f aca="false">'4a - Funding Profiles'!Q527</f>
        <v>0</v>
      </c>
      <c r="MC19" s="41" t="n">
        <f aca="false">'4a - Funding Profiles'!R527</f>
        <v>0</v>
      </c>
      <c r="MD19" s="41" t="n">
        <f aca="false">'4a - Funding Profiles'!S527</f>
        <v>0</v>
      </c>
      <c r="ME19" s="41" t="n">
        <f aca="false">'4a - Funding Profiles'!T527</f>
        <v>0</v>
      </c>
      <c r="MF19" s="41" t="n">
        <f aca="false">'4a - Funding Profiles'!U527</f>
        <v>0</v>
      </c>
      <c r="MG19" s="41" t="n">
        <f aca="false">'4a - Funding Profiles'!V527</f>
        <v>0</v>
      </c>
      <c r="MH19" s="41" t="n">
        <f aca="false">'4a - Funding Profiles'!W527</f>
        <v>0</v>
      </c>
      <c r="MI19" s="41" t="n">
        <f aca="false">'4a - Funding Profiles'!X527</f>
        <v>0</v>
      </c>
      <c r="MJ19" s="41" t="n">
        <f aca="false">'4a - Funding Profiles'!Y527</f>
        <v>0</v>
      </c>
      <c r="MK19" s="41" t="n">
        <f aca="false">'4a - Funding Profiles'!Z527</f>
        <v>0</v>
      </c>
      <c r="ML19" s="41" t="n">
        <f aca="false">'4a - Funding Profiles'!C528</f>
        <v>0</v>
      </c>
      <c r="MM19" s="41" t="n">
        <f aca="false">'4a - Funding Profiles'!D528</f>
        <v>0</v>
      </c>
      <c r="MN19" s="41" t="n">
        <f aca="false">'4a - Funding Profiles'!E528</f>
        <v>0</v>
      </c>
      <c r="MO19" s="41" t="n">
        <f aca="false">'4a - Funding Profiles'!F528</f>
        <v>0</v>
      </c>
      <c r="MP19" s="41" t="n">
        <f aca="false">'4a - Funding Profiles'!G528</f>
        <v>0</v>
      </c>
      <c r="MQ19" s="41" t="n">
        <f aca="false">'4a - Funding Profiles'!H528</f>
        <v>0</v>
      </c>
      <c r="MR19" s="41" t="n">
        <f aca="false">'4a - Funding Profiles'!I528</f>
        <v>0</v>
      </c>
      <c r="MS19" s="41" t="n">
        <f aca="false">'4a - Funding Profiles'!J528</f>
        <v>0</v>
      </c>
      <c r="MT19" s="41" t="n">
        <f aca="false">'4a - Funding Profiles'!K528</f>
        <v>0</v>
      </c>
      <c r="MU19" s="41" t="n">
        <f aca="false">'4a - Funding Profiles'!L528</f>
        <v>0</v>
      </c>
      <c r="MV19" s="41" t="n">
        <f aca="false">'4a - Funding Profiles'!M528</f>
        <v>0</v>
      </c>
      <c r="MW19" s="41" t="n">
        <f aca="false">'4a - Funding Profiles'!N528</f>
        <v>0</v>
      </c>
      <c r="MX19" s="41" t="n">
        <f aca="false">'4a - Funding Profiles'!O528</f>
        <v>0</v>
      </c>
      <c r="MY19" s="41" t="n">
        <f aca="false">'4a - Funding Profiles'!P528</f>
        <v>0</v>
      </c>
      <c r="MZ19" s="41" t="n">
        <f aca="false">'4a - Funding Profiles'!Q528</f>
        <v>0</v>
      </c>
      <c r="NA19" s="41" t="n">
        <f aca="false">'4a - Funding Profiles'!R528</f>
        <v>0</v>
      </c>
      <c r="NB19" s="41" t="n">
        <f aca="false">'4a - Funding Profiles'!S528</f>
        <v>0</v>
      </c>
      <c r="NC19" s="41" t="n">
        <f aca="false">'4a - Funding Profiles'!T528</f>
        <v>0</v>
      </c>
      <c r="ND19" s="41" t="n">
        <f aca="false">'4a - Funding Profiles'!U528</f>
        <v>0</v>
      </c>
      <c r="NE19" s="41" t="n">
        <f aca="false">'4a - Funding Profiles'!V528</f>
        <v>0</v>
      </c>
      <c r="NF19" s="41" t="n">
        <f aca="false">'4a - Funding Profiles'!W528</f>
        <v>0</v>
      </c>
      <c r="NG19" s="41" t="n">
        <f aca="false">'4a - Funding Profiles'!X528</f>
        <v>0</v>
      </c>
      <c r="NH19" s="41" t="n">
        <f aca="false">'4a - Funding Profiles'!Y528</f>
        <v>0</v>
      </c>
      <c r="NI19" s="41" t="n">
        <f aca="false">'4a - Funding Profiles'!Z528</f>
        <v>0</v>
      </c>
      <c r="NJ19" s="41" t="n">
        <f aca="false">'4a - Funding Profiles'!C529</f>
        <v>0</v>
      </c>
      <c r="NK19" s="41" t="n">
        <f aca="false">'4a - Funding Profiles'!D529</f>
        <v>0</v>
      </c>
      <c r="NL19" s="41" t="n">
        <f aca="false">'4a - Funding Profiles'!E529</f>
        <v>0</v>
      </c>
      <c r="NM19" s="41" t="n">
        <f aca="false">'4a - Funding Profiles'!F529</f>
        <v>0</v>
      </c>
      <c r="NN19" s="41" t="n">
        <f aca="false">'4a - Funding Profiles'!G529</f>
        <v>0</v>
      </c>
      <c r="NO19" s="41" t="n">
        <f aca="false">'4a - Funding Profiles'!H529</f>
        <v>0</v>
      </c>
      <c r="NP19" s="41" t="n">
        <f aca="false">'4a - Funding Profiles'!I529</f>
        <v>0</v>
      </c>
      <c r="NQ19" s="41" t="n">
        <f aca="false">'4a - Funding Profiles'!J529</f>
        <v>0</v>
      </c>
      <c r="NR19" s="41" t="n">
        <f aca="false">'4a - Funding Profiles'!K529</f>
        <v>0</v>
      </c>
      <c r="NS19" s="41" t="n">
        <f aca="false">'4a - Funding Profiles'!L529</f>
        <v>0</v>
      </c>
      <c r="NT19" s="41" t="n">
        <f aca="false">'4a - Funding Profiles'!M529</f>
        <v>0</v>
      </c>
      <c r="NU19" s="41" t="n">
        <f aca="false">'4a - Funding Profiles'!N529</f>
        <v>0</v>
      </c>
      <c r="NV19" s="41" t="n">
        <f aca="false">'4a - Funding Profiles'!O529</f>
        <v>0</v>
      </c>
      <c r="NW19" s="41" t="n">
        <f aca="false">'4a - Funding Profiles'!P529</f>
        <v>0</v>
      </c>
      <c r="NX19" s="41" t="n">
        <f aca="false">'4a - Funding Profiles'!Q529</f>
        <v>0</v>
      </c>
      <c r="NY19" s="41" t="n">
        <f aca="false">'4a - Funding Profiles'!R529</f>
        <v>0</v>
      </c>
      <c r="NZ19" s="41" t="n">
        <f aca="false">'4a - Funding Profiles'!S529</f>
        <v>0</v>
      </c>
      <c r="OA19" s="41" t="n">
        <f aca="false">'4a - Funding Profiles'!T529</f>
        <v>0</v>
      </c>
      <c r="OB19" s="41" t="n">
        <f aca="false">'4a - Funding Profiles'!U529</f>
        <v>0</v>
      </c>
      <c r="OC19" s="41" t="n">
        <f aca="false">'4a - Funding Profiles'!V529</f>
        <v>0</v>
      </c>
      <c r="OD19" s="41" t="n">
        <f aca="false">'4a - Funding Profiles'!W529</f>
        <v>0</v>
      </c>
      <c r="OE19" s="41" t="n">
        <f aca="false">'4a - Funding Profiles'!X529</f>
        <v>0</v>
      </c>
      <c r="OF19" s="41" t="n">
        <f aca="false">'4a - Funding Profiles'!Y529</f>
        <v>0</v>
      </c>
      <c r="OG19" s="41" t="n">
        <f aca="false">'4a - Funding Profiles'!Z529</f>
        <v>0</v>
      </c>
      <c r="OH19" s="41" t="n">
        <f aca="false">'4a - Funding Profiles'!C530</f>
        <v>0</v>
      </c>
      <c r="OI19" s="41" t="n">
        <f aca="false">'4a - Funding Profiles'!D530</f>
        <v>0</v>
      </c>
      <c r="OJ19" s="41" t="n">
        <f aca="false">'4a - Funding Profiles'!E530</f>
        <v>0</v>
      </c>
      <c r="OK19" s="41" t="n">
        <f aca="false">'4a - Funding Profiles'!F530</f>
        <v>0</v>
      </c>
      <c r="OL19" s="41" t="n">
        <f aca="false">'4a - Funding Profiles'!G530</f>
        <v>0</v>
      </c>
      <c r="OM19" s="41" t="n">
        <f aca="false">'4a - Funding Profiles'!H530</f>
        <v>0</v>
      </c>
      <c r="ON19" s="41" t="n">
        <f aca="false">'4a - Funding Profiles'!I530</f>
        <v>0</v>
      </c>
      <c r="OO19" s="41" t="n">
        <f aca="false">'4a - Funding Profiles'!J530</f>
        <v>0</v>
      </c>
      <c r="OP19" s="41" t="n">
        <f aca="false">'4a - Funding Profiles'!K530</f>
        <v>0</v>
      </c>
      <c r="OQ19" s="41" t="n">
        <f aca="false">'4a - Funding Profiles'!L530</f>
        <v>0</v>
      </c>
      <c r="OR19" s="41" t="n">
        <f aca="false">'4a - Funding Profiles'!M530</f>
        <v>0</v>
      </c>
      <c r="OS19" s="41" t="n">
        <f aca="false">'4a - Funding Profiles'!N530</f>
        <v>0</v>
      </c>
      <c r="OT19" s="41" t="n">
        <f aca="false">'4a - Funding Profiles'!O530</f>
        <v>0</v>
      </c>
      <c r="OU19" s="41" t="n">
        <f aca="false">'4a - Funding Profiles'!P530</f>
        <v>0</v>
      </c>
      <c r="OV19" s="41" t="n">
        <f aca="false">'4a - Funding Profiles'!Q530</f>
        <v>0</v>
      </c>
      <c r="OW19" s="41" t="n">
        <f aca="false">'4a - Funding Profiles'!R530</f>
        <v>0</v>
      </c>
      <c r="OX19" s="41" t="n">
        <f aca="false">'4a - Funding Profiles'!S530</f>
        <v>0</v>
      </c>
      <c r="OY19" s="41" t="n">
        <f aca="false">'4a - Funding Profiles'!T530</f>
        <v>0</v>
      </c>
      <c r="OZ19" s="41" t="n">
        <f aca="false">'4a - Funding Profiles'!U530</f>
        <v>0</v>
      </c>
      <c r="PA19" s="41" t="n">
        <f aca="false">'4a - Funding Profiles'!V530</f>
        <v>0</v>
      </c>
      <c r="PB19" s="41" t="n">
        <f aca="false">'4a - Funding Profiles'!W530</f>
        <v>0</v>
      </c>
      <c r="PC19" s="41" t="n">
        <f aca="false">'4a - Funding Profiles'!X530</f>
        <v>0</v>
      </c>
      <c r="PD19" s="41" t="n">
        <f aca="false">'4a - Funding Profiles'!Y530</f>
        <v>0</v>
      </c>
      <c r="PE19" s="41" t="n">
        <f aca="false">'4a - Funding Profiles'!Z530</f>
        <v>0</v>
      </c>
      <c r="PF19" s="41" t="n">
        <f aca="false">'4a - Funding Profiles'!F531</f>
        <v>0</v>
      </c>
      <c r="QA19" s="41" t="n">
        <f aca="false">'4a - Funding Profiles'!C535</f>
        <v>0</v>
      </c>
      <c r="QB19" s="41" t="n">
        <f aca="false">'4b - PSI'!E30</f>
        <v>0</v>
      </c>
      <c r="QC19" s="41" t="n">
        <f aca="false">'4b - PSI'!F30</f>
        <v>0</v>
      </c>
      <c r="QD19" s="41" t="n">
        <f aca="false">'4b - PSI'!G30</f>
        <v>0</v>
      </c>
      <c r="QE19" s="41" t="n">
        <f aca="false">'4b - PSI'!H30</f>
        <v>0</v>
      </c>
      <c r="QF19" s="41" t="n">
        <f aca="false">'4b - PSI'!I30</f>
        <v>0</v>
      </c>
      <c r="QG19" s="41" t="n">
        <f aca="false">'4b - PSI'!J30</f>
        <v>0</v>
      </c>
      <c r="QH19" s="41" t="str">
        <f aca="false">'5 - Project Outputs'!C663</f>
        <v>Project 18: Not Applicable</v>
      </c>
      <c r="QI19" s="41" t="str">
        <f aca="false">'5 - Project Outputs'!C670</f>
        <v># of temporary FT jobs supported</v>
      </c>
      <c r="QJ19" s="41" t="str">
        <f aca="false">'5 - Project Outputs'!D670</f>
        <v>Number</v>
      </c>
      <c r="QK19" s="41" t="n">
        <f aca="false">'5 - Project Outputs'!E670</f>
        <v>0</v>
      </c>
      <c r="QL19" s="41" t="n">
        <f aca="false">'5 - Project Outputs'!F670</f>
        <v>0</v>
      </c>
      <c r="QM19" s="41" t="n">
        <f aca="false">'5 - Project Outputs'!G670</f>
        <v>0</v>
      </c>
      <c r="QN19" s="41" t="n">
        <f aca="false">'5 - Project Outputs'!H670</f>
        <v>0</v>
      </c>
      <c r="QO19" s="41" t="n">
        <f aca="false">'5 - Project Outputs'!I670</f>
        <v>0</v>
      </c>
      <c r="QP19" s="41" t="n">
        <f aca="false">'5 - Project Outputs'!J670</f>
        <v>0</v>
      </c>
      <c r="QQ19" s="41" t="n">
        <f aca="false">'5 - Project Outputs'!K670</f>
        <v>0</v>
      </c>
      <c r="QR19" s="41" t="n">
        <f aca="false">'5 - Project Outputs'!L670</f>
        <v>0</v>
      </c>
      <c r="QS19" s="41" t="n">
        <f aca="false">'5 - Project Outputs'!M670</f>
        <v>0</v>
      </c>
      <c r="QT19" s="41" t="n">
        <f aca="false">'5 - Project Outputs'!N670</f>
        <v>0</v>
      </c>
      <c r="QU19" s="41" t="n">
        <f aca="false">'5 - Project Outputs'!O670</f>
        <v>0</v>
      </c>
      <c r="QV19" s="41" t="n">
        <f aca="false">'5 - Project Outputs'!P670</f>
        <v>0</v>
      </c>
      <c r="QW19" s="41" t="n">
        <f aca="false">'5 - Project Outputs'!Q670</f>
        <v>0</v>
      </c>
      <c r="QX19" s="41" t="n">
        <f aca="false">'5 - Project Outputs'!R670</f>
        <v>0</v>
      </c>
      <c r="QY19" s="41" t="n">
        <f aca="false">'5 - Project Outputs'!S670</f>
        <v>0</v>
      </c>
      <c r="QZ19" s="41" t="n">
        <f aca="false">'5 - Project Outputs'!T670</f>
        <v>0</v>
      </c>
      <c r="RA19" s="41" t="n">
        <f aca="false">'5 - Project Outputs'!U670</f>
        <v>0</v>
      </c>
      <c r="RB19" s="41" t="n">
        <f aca="false">'5 - Project Outputs'!V670</f>
        <v>0</v>
      </c>
      <c r="RC19" s="41" t="n">
        <f aca="false">'5 - Project Outputs'!W670</f>
        <v>0</v>
      </c>
      <c r="RD19" s="41" t="n">
        <f aca="false">'5 - Project Outputs'!X670</f>
        <v>0</v>
      </c>
      <c r="RE19" s="41" t="str">
        <f aca="false">'5 - Project Outputs'!C671</f>
        <v># of full-time equivalent (FTE) permanent jobs created through the project</v>
      </c>
      <c r="RF19" s="41" t="str">
        <f aca="false">'5 - Project Outputs'!D671</f>
        <v>Number of FTE jobs</v>
      </c>
      <c r="RG19" s="41" t="n">
        <f aca="false">'5 - Project Outputs'!E671</f>
        <v>0</v>
      </c>
      <c r="RH19" s="41" t="n">
        <f aca="false">'5 - Project Outputs'!F671</f>
        <v>0</v>
      </c>
      <c r="RI19" s="41" t="n">
        <f aca="false">'5 - Project Outputs'!G671</f>
        <v>0</v>
      </c>
      <c r="RJ19" s="41" t="n">
        <f aca="false">'5 - Project Outputs'!H671</f>
        <v>0</v>
      </c>
      <c r="RK19" s="41" t="n">
        <f aca="false">'5 - Project Outputs'!I671</f>
        <v>0</v>
      </c>
      <c r="RL19" s="41" t="n">
        <f aca="false">'5 - Project Outputs'!J671</f>
        <v>0</v>
      </c>
      <c r="RM19" s="41" t="n">
        <f aca="false">'5 - Project Outputs'!K671</f>
        <v>0</v>
      </c>
      <c r="RN19" s="41" t="n">
        <f aca="false">'5 - Project Outputs'!L671</f>
        <v>0</v>
      </c>
      <c r="RO19" s="41" t="n">
        <f aca="false">'5 - Project Outputs'!M671</f>
        <v>0</v>
      </c>
      <c r="RP19" s="41" t="n">
        <f aca="false">'5 - Project Outputs'!N671</f>
        <v>0</v>
      </c>
      <c r="RQ19" s="41" t="n">
        <f aca="false">'5 - Project Outputs'!O671</f>
        <v>0</v>
      </c>
      <c r="RR19" s="41" t="n">
        <f aca="false">'5 - Project Outputs'!P671</f>
        <v>0</v>
      </c>
      <c r="RS19" s="41" t="n">
        <f aca="false">'5 - Project Outputs'!Q671</f>
        <v>0</v>
      </c>
      <c r="RT19" s="41" t="n">
        <f aca="false">'5 - Project Outputs'!R671</f>
        <v>0</v>
      </c>
      <c r="RU19" s="41" t="n">
        <f aca="false">'5 - Project Outputs'!S671</f>
        <v>0</v>
      </c>
      <c r="RV19" s="41" t="n">
        <f aca="false">'5 - Project Outputs'!T671</f>
        <v>0</v>
      </c>
      <c r="RW19" s="41" t="n">
        <f aca="false">'5 - Project Outputs'!U671</f>
        <v>0</v>
      </c>
      <c r="RX19" s="41" t="n">
        <f aca="false">'5 - Project Outputs'!V671</f>
        <v>0</v>
      </c>
      <c r="RY19" s="41" t="n">
        <f aca="false">'5 - Project Outputs'!W671</f>
        <v>0</v>
      </c>
      <c r="RZ19" s="41" t="n">
        <f aca="false">'5 - Project Outputs'!X671</f>
        <v>0</v>
      </c>
      <c r="SA19" s="41" t="str">
        <f aca="false">'5 - Project Outputs'!C672</f>
        <v># of full-time equivalent (FTE) permanent jobs safeguarded through the project</v>
      </c>
      <c r="SB19" s="41" t="str">
        <f aca="false">'5 - Project Outputs'!D672</f>
        <v>Number of FTE jobs</v>
      </c>
      <c r="SC19" s="41" t="n">
        <f aca="false">'5 - Project Outputs'!E672</f>
        <v>0</v>
      </c>
      <c r="SD19" s="41" t="n">
        <f aca="false">'5 - Project Outputs'!F672</f>
        <v>0</v>
      </c>
      <c r="SE19" s="41" t="n">
        <f aca="false">'5 - Project Outputs'!G672</f>
        <v>0</v>
      </c>
      <c r="SF19" s="41" t="n">
        <f aca="false">'5 - Project Outputs'!H672</f>
        <v>0</v>
      </c>
      <c r="SG19" s="41" t="n">
        <f aca="false">'5 - Project Outputs'!I672</f>
        <v>0</v>
      </c>
      <c r="SH19" s="41" t="n">
        <f aca="false">'5 - Project Outputs'!J672</f>
        <v>0</v>
      </c>
      <c r="SI19" s="41" t="n">
        <f aca="false">'5 - Project Outputs'!K672</f>
        <v>0</v>
      </c>
      <c r="SJ19" s="41" t="n">
        <f aca="false">'5 - Project Outputs'!L672</f>
        <v>0</v>
      </c>
      <c r="SK19" s="41" t="n">
        <f aca="false">'5 - Project Outputs'!M672</f>
        <v>0</v>
      </c>
      <c r="SL19" s="41" t="n">
        <f aca="false">'5 - Project Outputs'!N672</f>
        <v>0</v>
      </c>
      <c r="SM19" s="41" t="n">
        <f aca="false">'5 - Project Outputs'!O672</f>
        <v>0</v>
      </c>
      <c r="SN19" s="41" t="n">
        <f aca="false">'5 - Project Outputs'!P672</f>
        <v>0</v>
      </c>
      <c r="SO19" s="41" t="n">
        <f aca="false">'5 - Project Outputs'!Q672</f>
        <v>0</v>
      </c>
      <c r="SP19" s="41" t="n">
        <f aca="false">'5 - Project Outputs'!R672</f>
        <v>0</v>
      </c>
      <c r="SQ19" s="41" t="n">
        <f aca="false">'5 - Project Outputs'!S672</f>
        <v>0</v>
      </c>
      <c r="SR19" s="41" t="n">
        <f aca="false">'5 - Project Outputs'!T672</f>
        <v>0</v>
      </c>
      <c r="SS19" s="41" t="n">
        <f aca="false">'5 - Project Outputs'!U672</f>
        <v>0</v>
      </c>
      <c r="ST19" s="41" t="n">
        <f aca="false">'5 - Project Outputs'!V672</f>
        <v>0</v>
      </c>
      <c r="SU19" s="41" t="n">
        <f aca="false">'5 - Project Outputs'!W672</f>
        <v>0</v>
      </c>
      <c r="SV19" s="41" t="n">
        <f aca="false">'5 - Project Outputs'!X672</f>
        <v>0</v>
      </c>
      <c r="SW19" s="41" t="str">
        <f aca="false">'5 - Project Outputs'!C674</f>
        <v>&lt; Select &gt;</v>
      </c>
      <c r="SX19" s="41" t="str">
        <f aca="false">'5 - Project Outputs'!D674</f>
        <v>N/A</v>
      </c>
      <c r="SY19" s="41" t="n">
        <f aca="false">'5 - Project Outputs'!E674</f>
        <v>0</v>
      </c>
      <c r="SZ19" s="41" t="n">
        <f aca="false">'5 - Project Outputs'!F674</f>
        <v>0</v>
      </c>
      <c r="TA19" s="41" t="n">
        <f aca="false">'5 - Project Outputs'!G674</f>
        <v>0</v>
      </c>
      <c r="TB19" s="41" t="n">
        <f aca="false">'5 - Project Outputs'!H674</f>
        <v>0</v>
      </c>
      <c r="TC19" s="41" t="n">
        <f aca="false">'5 - Project Outputs'!I674</f>
        <v>0</v>
      </c>
      <c r="TD19" s="41" t="n">
        <f aca="false">'5 - Project Outputs'!J674</f>
        <v>0</v>
      </c>
      <c r="TE19" s="41" t="n">
        <f aca="false">'5 - Project Outputs'!K674</f>
        <v>0</v>
      </c>
      <c r="TF19" s="41" t="n">
        <f aca="false">'5 - Project Outputs'!L674</f>
        <v>0</v>
      </c>
      <c r="TG19" s="41" t="n">
        <f aca="false">'5 - Project Outputs'!M674</f>
        <v>0</v>
      </c>
      <c r="TH19" s="41" t="n">
        <f aca="false">'5 - Project Outputs'!N674</f>
        <v>0</v>
      </c>
      <c r="TI19" s="41" t="n">
        <f aca="false">'5 - Project Outputs'!O674</f>
        <v>0</v>
      </c>
      <c r="TJ19" s="41" t="n">
        <f aca="false">'5 - Project Outputs'!P674</f>
        <v>0</v>
      </c>
      <c r="TK19" s="41" t="n">
        <f aca="false">'5 - Project Outputs'!Q674</f>
        <v>0</v>
      </c>
      <c r="TL19" s="41" t="n">
        <f aca="false">'5 - Project Outputs'!R674</f>
        <v>0</v>
      </c>
      <c r="TM19" s="41" t="n">
        <f aca="false">'5 - Project Outputs'!S674</f>
        <v>0</v>
      </c>
      <c r="TN19" s="41" t="n">
        <f aca="false">'5 - Project Outputs'!T674</f>
        <v>0</v>
      </c>
      <c r="TO19" s="41" t="n">
        <f aca="false">'5 - Project Outputs'!U674</f>
        <v>0</v>
      </c>
      <c r="TP19" s="41" t="n">
        <f aca="false">'5 - Project Outputs'!V674</f>
        <v>0</v>
      </c>
      <c r="TQ19" s="41" t="n">
        <f aca="false">'5 - Project Outputs'!W674</f>
        <v>0</v>
      </c>
      <c r="TR19" s="41" t="n">
        <f aca="false">'5 - Project Outputs'!X674</f>
        <v>0</v>
      </c>
      <c r="TS19" s="41" t="n">
        <f aca="false">'5 - Project Outputs'!Y674</f>
        <v>0</v>
      </c>
      <c r="TT19" s="41" t="str">
        <f aca="false">'5 - Project Outputs'!C675</f>
        <v>&lt; Select &gt;</v>
      </c>
      <c r="TU19" s="41" t="str">
        <f aca="false">'5 - Project Outputs'!D675</f>
        <v>N/A</v>
      </c>
      <c r="TV19" s="41" t="n">
        <f aca="false">'5 - Project Outputs'!E675</f>
        <v>0</v>
      </c>
      <c r="TW19" s="41" t="n">
        <f aca="false">'5 - Project Outputs'!F675</f>
        <v>0</v>
      </c>
      <c r="TX19" s="41" t="n">
        <f aca="false">'5 - Project Outputs'!G675</f>
        <v>0</v>
      </c>
      <c r="TY19" s="41" t="n">
        <f aca="false">'5 - Project Outputs'!H675</f>
        <v>0</v>
      </c>
      <c r="TZ19" s="41" t="n">
        <f aca="false">'5 - Project Outputs'!I675</f>
        <v>0</v>
      </c>
      <c r="UA19" s="41" t="n">
        <f aca="false">'5 - Project Outputs'!J675</f>
        <v>0</v>
      </c>
      <c r="UB19" s="41" t="n">
        <f aca="false">'5 - Project Outputs'!K675</f>
        <v>0</v>
      </c>
      <c r="UC19" s="41" t="n">
        <f aca="false">'5 - Project Outputs'!L675</f>
        <v>0</v>
      </c>
      <c r="UD19" s="41" t="n">
        <f aca="false">'5 - Project Outputs'!M675</f>
        <v>0</v>
      </c>
      <c r="UE19" s="41" t="n">
        <f aca="false">'5 - Project Outputs'!N675</f>
        <v>0</v>
      </c>
      <c r="UF19" s="41" t="n">
        <f aca="false">'5 - Project Outputs'!O675</f>
        <v>0</v>
      </c>
      <c r="UG19" s="41" t="n">
        <f aca="false">'5 - Project Outputs'!P675</f>
        <v>0</v>
      </c>
      <c r="UH19" s="41" t="n">
        <f aca="false">'5 - Project Outputs'!Q675</f>
        <v>0</v>
      </c>
      <c r="UI19" s="41" t="n">
        <f aca="false">'5 - Project Outputs'!R675</f>
        <v>0</v>
      </c>
      <c r="UJ19" s="41" t="n">
        <f aca="false">'5 - Project Outputs'!S675</f>
        <v>0</v>
      </c>
      <c r="UK19" s="41" t="n">
        <f aca="false">'5 - Project Outputs'!T675</f>
        <v>0</v>
      </c>
      <c r="UL19" s="41" t="n">
        <f aca="false">'5 - Project Outputs'!U675</f>
        <v>0</v>
      </c>
      <c r="UM19" s="41" t="n">
        <f aca="false">'5 - Project Outputs'!V675</f>
        <v>0</v>
      </c>
      <c r="UN19" s="41" t="n">
        <f aca="false">'5 - Project Outputs'!W675</f>
        <v>0</v>
      </c>
      <c r="UO19" s="41" t="n">
        <f aca="false">'5 - Project Outputs'!X675</f>
        <v>0</v>
      </c>
      <c r="UP19" s="41" t="n">
        <f aca="false">'5 - Project Outputs'!Y675</f>
        <v>0</v>
      </c>
      <c r="UQ19" s="41" t="str">
        <f aca="false">'5 - Project Outputs'!C676</f>
        <v>&lt; Select &gt;</v>
      </c>
      <c r="UR19" s="41" t="str">
        <f aca="false">'5 - Project Outputs'!D676</f>
        <v>N/A</v>
      </c>
      <c r="US19" s="41" t="n">
        <f aca="false">'5 - Project Outputs'!E676</f>
        <v>0</v>
      </c>
      <c r="UT19" s="41" t="n">
        <f aca="false">'5 - Project Outputs'!F676</f>
        <v>0</v>
      </c>
      <c r="UU19" s="41" t="n">
        <f aca="false">'5 - Project Outputs'!G676</f>
        <v>0</v>
      </c>
      <c r="UV19" s="41" t="n">
        <f aca="false">'5 - Project Outputs'!H676</f>
        <v>0</v>
      </c>
      <c r="UW19" s="41" t="n">
        <f aca="false">'5 - Project Outputs'!I676</f>
        <v>0</v>
      </c>
      <c r="UX19" s="41" t="n">
        <f aca="false">'5 - Project Outputs'!J676</f>
        <v>0</v>
      </c>
      <c r="UY19" s="41" t="n">
        <f aca="false">'5 - Project Outputs'!K676</f>
        <v>0</v>
      </c>
      <c r="UZ19" s="41" t="n">
        <f aca="false">'5 - Project Outputs'!L676</f>
        <v>0</v>
      </c>
      <c r="VA19" s="41" t="n">
        <f aca="false">'5 - Project Outputs'!M676</f>
        <v>0</v>
      </c>
      <c r="VB19" s="41" t="n">
        <f aca="false">'5 - Project Outputs'!N676</f>
        <v>0</v>
      </c>
      <c r="VC19" s="41" t="n">
        <f aca="false">'5 - Project Outputs'!O676</f>
        <v>0</v>
      </c>
      <c r="VD19" s="41" t="n">
        <f aca="false">'5 - Project Outputs'!P676</f>
        <v>0</v>
      </c>
      <c r="VE19" s="41" t="n">
        <f aca="false">'5 - Project Outputs'!Q676</f>
        <v>0</v>
      </c>
      <c r="VF19" s="41" t="n">
        <f aca="false">'5 - Project Outputs'!R676</f>
        <v>0</v>
      </c>
      <c r="VG19" s="41" t="n">
        <f aca="false">'5 - Project Outputs'!S676</f>
        <v>0</v>
      </c>
      <c r="VH19" s="41" t="n">
        <f aca="false">'5 - Project Outputs'!T676</f>
        <v>0</v>
      </c>
      <c r="VI19" s="41" t="n">
        <f aca="false">'5 - Project Outputs'!U676</f>
        <v>0</v>
      </c>
      <c r="VJ19" s="41" t="n">
        <f aca="false">'5 - Project Outputs'!V676</f>
        <v>0</v>
      </c>
      <c r="VK19" s="41" t="n">
        <f aca="false">'5 - Project Outputs'!W676</f>
        <v>0</v>
      </c>
      <c r="VL19" s="41" t="n">
        <f aca="false">'5 - Project Outputs'!X676</f>
        <v>0</v>
      </c>
      <c r="VM19" s="41" t="n">
        <f aca="false">'5 - Project Outputs'!Y676</f>
        <v>0</v>
      </c>
      <c r="VN19" s="41" t="str">
        <f aca="false">'5 - Project Outputs'!C677</f>
        <v>&lt; Select &gt;</v>
      </c>
      <c r="VO19" s="41" t="str">
        <f aca="false">'5 - Project Outputs'!D677</f>
        <v>N/A</v>
      </c>
      <c r="VP19" s="41" t="n">
        <f aca="false">'5 - Project Outputs'!E677</f>
        <v>0</v>
      </c>
      <c r="VQ19" s="41" t="n">
        <f aca="false">'5 - Project Outputs'!F677</f>
        <v>0</v>
      </c>
      <c r="VR19" s="41" t="n">
        <f aca="false">'5 - Project Outputs'!G677</f>
        <v>0</v>
      </c>
      <c r="VS19" s="41" t="n">
        <f aca="false">'5 - Project Outputs'!H677</f>
        <v>0</v>
      </c>
      <c r="VT19" s="41" t="n">
        <f aca="false">'5 - Project Outputs'!I677</f>
        <v>0</v>
      </c>
      <c r="VU19" s="41" t="n">
        <f aca="false">'5 - Project Outputs'!J677</f>
        <v>0</v>
      </c>
      <c r="VV19" s="41" t="n">
        <f aca="false">'5 - Project Outputs'!K677</f>
        <v>0</v>
      </c>
      <c r="VW19" s="41" t="n">
        <f aca="false">'5 - Project Outputs'!L677</f>
        <v>0</v>
      </c>
      <c r="VX19" s="41" t="n">
        <f aca="false">'5 - Project Outputs'!M677</f>
        <v>0</v>
      </c>
      <c r="VY19" s="41" t="n">
        <f aca="false">'5 - Project Outputs'!N677</f>
        <v>0</v>
      </c>
      <c r="VZ19" s="41" t="n">
        <f aca="false">'5 - Project Outputs'!O677</f>
        <v>0</v>
      </c>
      <c r="WA19" s="41" t="n">
        <f aca="false">'5 - Project Outputs'!P677</f>
        <v>0</v>
      </c>
      <c r="WB19" s="41" t="n">
        <f aca="false">'5 - Project Outputs'!Q677</f>
        <v>0</v>
      </c>
      <c r="WC19" s="41" t="n">
        <f aca="false">'5 - Project Outputs'!R677</f>
        <v>0</v>
      </c>
      <c r="WD19" s="41" t="n">
        <f aca="false">'5 - Project Outputs'!S677</f>
        <v>0</v>
      </c>
      <c r="WE19" s="41" t="n">
        <f aca="false">'5 - Project Outputs'!T677</f>
        <v>0</v>
      </c>
      <c r="WF19" s="41" t="n">
        <f aca="false">'5 - Project Outputs'!U677</f>
        <v>0</v>
      </c>
      <c r="WG19" s="41" t="n">
        <f aca="false">'5 - Project Outputs'!V677</f>
        <v>0</v>
      </c>
      <c r="WH19" s="41" t="n">
        <f aca="false">'5 - Project Outputs'!W677</f>
        <v>0</v>
      </c>
      <c r="WI19" s="41" t="n">
        <f aca="false">'5 - Project Outputs'!X677</f>
        <v>0</v>
      </c>
      <c r="WJ19" s="41" t="n">
        <f aca="false">'5 - Project Outputs'!Y677</f>
        <v>0</v>
      </c>
      <c r="WK19" s="41" t="str">
        <f aca="false">'5 - Project Outputs'!C678</f>
        <v>&lt; Select &gt;</v>
      </c>
      <c r="WL19" s="41" t="str">
        <f aca="false">'5 - Project Outputs'!D678</f>
        <v>N/A</v>
      </c>
      <c r="WM19" s="41" t="n">
        <f aca="false">'5 - Project Outputs'!E678</f>
        <v>0</v>
      </c>
      <c r="WN19" s="41" t="n">
        <f aca="false">'5 - Project Outputs'!F678</f>
        <v>0</v>
      </c>
      <c r="WO19" s="41" t="n">
        <f aca="false">'5 - Project Outputs'!G678</f>
        <v>0</v>
      </c>
      <c r="WP19" s="41" t="n">
        <f aca="false">'5 - Project Outputs'!H678</f>
        <v>0</v>
      </c>
      <c r="WQ19" s="41" t="n">
        <f aca="false">'5 - Project Outputs'!I678</f>
        <v>0</v>
      </c>
      <c r="WR19" s="41" t="n">
        <f aca="false">'5 - Project Outputs'!J678</f>
        <v>0</v>
      </c>
      <c r="WS19" s="41" t="n">
        <f aca="false">'5 - Project Outputs'!K678</f>
        <v>0</v>
      </c>
      <c r="WT19" s="41" t="n">
        <f aca="false">'5 - Project Outputs'!L678</f>
        <v>0</v>
      </c>
      <c r="WU19" s="41" t="n">
        <f aca="false">'5 - Project Outputs'!M678</f>
        <v>0</v>
      </c>
      <c r="WV19" s="41" t="n">
        <f aca="false">'5 - Project Outputs'!N678</f>
        <v>0</v>
      </c>
      <c r="WW19" s="41" t="n">
        <f aca="false">'5 - Project Outputs'!O678</f>
        <v>0</v>
      </c>
      <c r="WX19" s="41" t="n">
        <f aca="false">'5 - Project Outputs'!P678</f>
        <v>0</v>
      </c>
      <c r="WY19" s="41" t="n">
        <f aca="false">'5 - Project Outputs'!Q678</f>
        <v>0</v>
      </c>
      <c r="WZ19" s="41" t="n">
        <f aca="false">'5 - Project Outputs'!R678</f>
        <v>0</v>
      </c>
      <c r="XA19" s="41" t="n">
        <f aca="false">'5 - Project Outputs'!S678</f>
        <v>0</v>
      </c>
      <c r="XB19" s="41" t="n">
        <f aca="false">'5 - Project Outputs'!T678</f>
        <v>0</v>
      </c>
      <c r="XC19" s="41" t="n">
        <f aca="false">'5 - Project Outputs'!U678</f>
        <v>0</v>
      </c>
      <c r="XD19" s="41" t="n">
        <f aca="false">'5 - Project Outputs'!V678</f>
        <v>0</v>
      </c>
      <c r="XE19" s="41" t="n">
        <f aca="false">'5 - Project Outputs'!W678</f>
        <v>0</v>
      </c>
      <c r="XF19" s="41" t="n">
        <f aca="false">'5 - Project Outputs'!X678</f>
        <v>0</v>
      </c>
      <c r="XG19" s="41" t="n">
        <f aca="false">'5 - Project Outputs'!Y678</f>
        <v>0</v>
      </c>
      <c r="XH19" s="41" t="str">
        <f aca="false">'5 - Project Outputs'!C679</f>
        <v>&lt; Select &gt;</v>
      </c>
      <c r="XI19" s="41" t="str">
        <f aca="false">'5 - Project Outputs'!D679</f>
        <v>N/A</v>
      </c>
      <c r="XJ19" s="41" t="n">
        <f aca="false">'5 - Project Outputs'!E679</f>
        <v>0</v>
      </c>
      <c r="XK19" s="41" t="n">
        <f aca="false">'5 - Project Outputs'!F679</f>
        <v>0</v>
      </c>
      <c r="XL19" s="41" t="n">
        <f aca="false">'5 - Project Outputs'!G679</f>
        <v>0</v>
      </c>
      <c r="XM19" s="41" t="n">
        <f aca="false">'5 - Project Outputs'!H679</f>
        <v>0</v>
      </c>
      <c r="XN19" s="41" t="n">
        <f aca="false">'5 - Project Outputs'!I679</f>
        <v>0</v>
      </c>
      <c r="XO19" s="41" t="n">
        <f aca="false">'5 - Project Outputs'!J679</f>
        <v>0</v>
      </c>
      <c r="XP19" s="41" t="n">
        <f aca="false">'5 - Project Outputs'!K679</f>
        <v>0</v>
      </c>
      <c r="XQ19" s="41" t="n">
        <f aca="false">'5 - Project Outputs'!L679</f>
        <v>0</v>
      </c>
      <c r="XR19" s="41" t="n">
        <f aca="false">'5 - Project Outputs'!M679</f>
        <v>0</v>
      </c>
      <c r="XS19" s="41" t="n">
        <f aca="false">'5 - Project Outputs'!N679</f>
        <v>0</v>
      </c>
      <c r="XT19" s="41" t="n">
        <f aca="false">'5 - Project Outputs'!O679</f>
        <v>0</v>
      </c>
      <c r="XU19" s="41" t="n">
        <f aca="false">'5 - Project Outputs'!P679</f>
        <v>0</v>
      </c>
      <c r="XV19" s="41" t="n">
        <f aca="false">'5 - Project Outputs'!Q679</f>
        <v>0</v>
      </c>
      <c r="XW19" s="41" t="n">
        <f aca="false">'5 - Project Outputs'!R679</f>
        <v>0</v>
      </c>
      <c r="XX19" s="41" t="n">
        <f aca="false">'5 - Project Outputs'!S679</f>
        <v>0</v>
      </c>
      <c r="XY19" s="41" t="n">
        <f aca="false">'5 - Project Outputs'!T679</f>
        <v>0</v>
      </c>
      <c r="XZ19" s="41" t="n">
        <f aca="false">'5 - Project Outputs'!U679</f>
        <v>0</v>
      </c>
      <c r="YA19" s="41" t="n">
        <f aca="false">'5 - Project Outputs'!V679</f>
        <v>0</v>
      </c>
      <c r="YB19" s="41" t="n">
        <f aca="false">'5 - Project Outputs'!W679</f>
        <v>0</v>
      </c>
      <c r="YC19" s="41" t="n">
        <f aca="false">'5 - Project Outputs'!X679</f>
        <v>0</v>
      </c>
      <c r="YD19" s="41" t="n">
        <f aca="false">'5 - Project Outputs'!Y679</f>
        <v>0</v>
      </c>
      <c r="YE19" s="41" t="str">
        <f aca="false">'5 - Project Outputs'!C680</f>
        <v>&lt; Select &gt;</v>
      </c>
      <c r="YF19" s="41" t="str">
        <f aca="false">'5 - Project Outputs'!D680</f>
        <v>N/A</v>
      </c>
      <c r="YG19" s="41" t="n">
        <f aca="false">'5 - Project Outputs'!E680</f>
        <v>0</v>
      </c>
      <c r="YH19" s="41" t="n">
        <f aca="false">'5 - Project Outputs'!F680</f>
        <v>0</v>
      </c>
      <c r="YI19" s="41" t="n">
        <f aca="false">'5 - Project Outputs'!G680</f>
        <v>0</v>
      </c>
      <c r="YJ19" s="41" t="n">
        <f aca="false">'5 - Project Outputs'!H680</f>
        <v>0</v>
      </c>
      <c r="YK19" s="41" t="n">
        <f aca="false">'5 - Project Outputs'!I680</f>
        <v>0</v>
      </c>
      <c r="YL19" s="41" t="n">
        <f aca="false">'5 - Project Outputs'!J680</f>
        <v>0</v>
      </c>
      <c r="YM19" s="41" t="n">
        <f aca="false">'5 - Project Outputs'!K680</f>
        <v>0</v>
      </c>
      <c r="YN19" s="41" t="n">
        <f aca="false">'5 - Project Outputs'!L680</f>
        <v>0</v>
      </c>
      <c r="YO19" s="41" t="n">
        <f aca="false">'5 - Project Outputs'!M680</f>
        <v>0</v>
      </c>
      <c r="YP19" s="41" t="n">
        <f aca="false">'5 - Project Outputs'!N680</f>
        <v>0</v>
      </c>
      <c r="YQ19" s="41" t="n">
        <f aca="false">'5 - Project Outputs'!O680</f>
        <v>0</v>
      </c>
      <c r="YR19" s="41" t="n">
        <f aca="false">'5 - Project Outputs'!P680</f>
        <v>0</v>
      </c>
      <c r="YS19" s="41" t="n">
        <f aca="false">'5 - Project Outputs'!Q680</f>
        <v>0</v>
      </c>
      <c r="YT19" s="41" t="n">
        <f aca="false">'5 - Project Outputs'!R680</f>
        <v>0</v>
      </c>
      <c r="YU19" s="41" t="n">
        <f aca="false">'5 - Project Outputs'!S680</f>
        <v>0</v>
      </c>
      <c r="YV19" s="41" t="n">
        <f aca="false">'5 - Project Outputs'!T680</f>
        <v>0</v>
      </c>
      <c r="YW19" s="41" t="n">
        <f aca="false">'5 - Project Outputs'!U680</f>
        <v>0</v>
      </c>
      <c r="YX19" s="41" t="n">
        <f aca="false">'5 - Project Outputs'!V680</f>
        <v>0</v>
      </c>
      <c r="YY19" s="41" t="n">
        <f aca="false">'5 - Project Outputs'!W680</f>
        <v>0</v>
      </c>
      <c r="YZ19" s="41" t="n">
        <f aca="false">'5 - Project Outputs'!X680</f>
        <v>0</v>
      </c>
      <c r="ZA19" s="41" t="n">
        <f aca="false">'5 - Project Outputs'!Y680</f>
        <v>0</v>
      </c>
      <c r="ZB19" s="41" t="str">
        <f aca="false">'5 - Project Outputs'!C681</f>
        <v>&lt; Select &gt;</v>
      </c>
      <c r="ZC19" s="41" t="str">
        <f aca="false">'5 - Project Outputs'!D681</f>
        <v>N/A</v>
      </c>
      <c r="ZD19" s="41" t="n">
        <f aca="false">'5 - Project Outputs'!E681</f>
        <v>0</v>
      </c>
      <c r="ZE19" s="41" t="n">
        <f aca="false">'5 - Project Outputs'!F681</f>
        <v>0</v>
      </c>
      <c r="ZF19" s="41" t="n">
        <f aca="false">'5 - Project Outputs'!G681</f>
        <v>0</v>
      </c>
      <c r="ZG19" s="41" t="n">
        <f aca="false">'5 - Project Outputs'!H681</f>
        <v>0</v>
      </c>
      <c r="ZH19" s="41" t="n">
        <f aca="false">'5 - Project Outputs'!I681</f>
        <v>0</v>
      </c>
      <c r="ZI19" s="41" t="n">
        <f aca="false">'5 - Project Outputs'!J681</f>
        <v>0</v>
      </c>
      <c r="ZJ19" s="41" t="n">
        <f aca="false">'5 - Project Outputs'!K681</f>
        <v>0</v>
      </c>
      <c r="ZK19" s="41" t="n">
        <f aca="false">'5 - Project Outputs'!L681</f>
        <v>0</v>
      </c>
      <c r="ZL19" s="41" t="n">
        <f aca="false">'5 - Project Outputs'!M681</f>
        <v>0</v>
      </c>
      <c r="ZM19" s="41" t="n">
        <f aca="false">'5 - Project Outputs'!N681</f>
        <v>0</v>
      </c>
      <c r="ZN19" s="41" t="n">
        <f aca="false">'5 - Project Outputs'!O681</f>
        <v>0</v>
      </c>
      <c r="ZO19" s="41" t="n">
        <f aca="false">'5 - Project Outputs'!P681</f>
        <v>0</v>
      </c>
      <c r="ZP19" s="41" t="n">
        <f aca="false">'5 - Project Outputs'!Q681</f>
        <v>0</v>
      </c>
      <c r="ZQ19" s="41" t="n">
        <f aca="false">'5 - Project Outputs'!R681</f>
        <v>0</v>
      </c>
      <c r="ZR19" s="41" t="n">
        <f aca="false">'5 - Project Outputs'!S681</f>
        <v>0</v>
      </c>
      <c r="ZS19" s="41" t="n">
        <f aca="false">'5 - Project Outputs'!T681</f>
        <v>0</v>
      </c>
      <c r="ZT19" s="41" t="n">
        <f aca="false">'5 - Project Outputs'!U681</f>
        <v>0</v>
      </c>
      <c r="ZU19" s="41" t="n">
        <f aca="false">'5 - Project Outputs'!V681</f>
        <v>0</v>
      </c>
      <c r="ZV19" s="41" t="n">
        <f aca="false">'5 - Project Outputs'!W681</f>
        <v>0</v>
      </c>
      <c r="ZW19" s="41" t="n">
        <f aca="false">'5 - Project Outputs'!X681</f>
        <v>0</v>
      </c>
      <c r="ZX19" s="41" t="n">
        <f aca="false">'5 - Project Outputs'!Y681</f>
        <v>0</v>
      </c>
      <c r="ZY19" s="41" t="str">
        <f aca="false">'5 - Project Outputs'!C682</f>
        <v>&lt; Select &gt;</v>
      </c>
      <c r="ZZ19" s="41" t="str">
        <f aca="false">'5 - Project Outputs'!D682</f>
        <v>N/A</v>
      </c>
      <c r="AAA19" s="41" t="n">
        <f aca="false">'5 - Project Outputs'!E682</f>
        <v>0</v>
      </c>
      <c r="AAB19" s="41" t="n">
        <f aca="false">'5 - Project Outputs'!F682</f>
        <v>0</v>
      </c>
      <c r="AAC19" s="41" t="n">
        <f aca="false">'5 - Project Outputs'!G682</f>
        <v>0</v>
      </c>
      <c r="AAD19" s="41" t="n">
        <f aca="false">'5 - Project Outputs'!H682</f>
        <v>0</v>
      </c>
      <c r="AAE19" s="41" t="n">
        <f aca="false">'5 - Project Outputs'!I682</f>
        <v>0</v>
      </c>
      <c r="AAF19" s="41" t="n">
        <f aca="false">'5 - Project Outputs'!J682</f>
        <v>0</v>
      </c>
      <c r="AAG19" s="41" t="n">
        <f aca="false">'5 - Project Outputs'!K682</f>
        <v>0</v>
      </c>
      <c r="AAH19" s="41" t="n">
        <f aca="false">'5 - Project Outputs'!L682</f>
        <v>0</v>
      </c>
      <c r="AAI19" s="41" t="n">
        <f aca="false">'5 - Project Outputs'!M682</f>
        <v>0</v>
      </c>
      <c r="AAJ19" s="41" t="n">
        <f aca="false">'5 - Project Outputs'!N682</f>
        <v>0</v>
      </c>
      <c r="AAK19" s="41" t="n">
        <f aca="false">'5 - Project Outputs'!O682</f>
        <v>0</v>
      </c>
      <c r="AAL19" s="41" t="n">
        <f aca="false">'5 - Project Outputs'!P682</f>
        <v>0</v>
      </c>
      <c r="AAM19" s="41" t="n">
        <f aca="false">'5 - Project Outputs'!Q682</f>
        <v>0</v>
      </c>
      <c r="AAN19" s="41" t="n">
        <f aca="false">'5 - Project Outputs'!R682</f>
        <v>0</v>
      </c>
      <c r="AAO19" s="41" t="n">
        <f aca="false">'5 - Project Outputs'!S682</f>
        <v>0</v>
      </c>
      <c r="AAP19" s="41" t="n">
        <f aca="false">'5 - Project Outputs'!T682</f>
        <v>0</v>
      </c>
      <c r="AAQ19" s="41" t="n">
        <f aca="false">'5 - Project Outputs'!U682</f>
        <v>0</v>
      </c>
      <c r="AAR19" s="41" t="n">
        <f aca="false">'5 - Project Outputs'!V682</f>
        <v>0</v>
      </c>
      <c r="AAS19" s="41" t="n">
        <f aca="false">'5 - Project Outputs'!W682</f>
        <v>0</v>
      </c>
      <c r="AAT19" s="41" t="n">
        <f aca="false">'5 - Project Outputs'!X682</f>
        <v>0</v>
      </c>
      <c r="AAU19" s="41" t="n">
        <f aca="false">'5 - Project Outputs'!Y682</f>
        <v>0</v>
      </c>
      <c r="AAV19" s="41" t="str">
        <f aca="false">'5 - Project Outputs'!C683</f>
        <v>&lt; Select &gt;</v>
      </c>
      <c r="AAW19" s="41" t="str">
        <f aca="false">'5 - Project Outputs'!D683</f>
        <v>N/A</v>
      </c>
      <c r="AAX19" s="41" t="n">
        <f aca="false">'5 - Project Outputs'!E683</f>
        <v>0</v>
      </c>
      <c r="AAY19" s="41" t="n">
        <f aca="false">'5 - Project Outputs'!F683</f>
        <v>0</v>
      </c>
      <c r="AAZ19" s="41" t="n">
        <f aca="false">'5 - Project Outputs'!G683</f>
        <v>0</v>
      </c>
      <c r="ABA19" s="41" t="n">
        <f aca="false">'5 - Project Outputs'!H683</f>
        <v>0</v>
      </c>
      <c r="ABB19" s="41" t="n">
        <f aca="false">'5 - Project Outputs'!I683</f>
        <v>0</v>
      </c>
      <c r="ABC19" s="41" t="n">
        <f aca="false">'5 - Project Outputs'!J683</f>
        <v>0</v>
      </c>
      <c r="ABD19" s="41" t="n">
        <f aca="false">'5 - Project Outputs'!K683</f>
        <v>0</v>
      </c>
      <c r="ABE19" s="41" t="n">
        <f aca="false">'5 - Project Outputs'!L683</f>
        <v>0</v>
      </c>
      <c r="ABF19" s="41" t="n">
        <f aca="false">'5 - Project Outputs'!M683</f>
        <v>0</v>
      </c>
      <c r="ABG19" s="41" t="n">
        <f aca="false">'5 - Project Outputs'!N683</f>
        <v>0</v>
      </c>
      <c r="ABH19" s="41" t="n">
        <f aca="false">'5 - Project Outputs'!O683</f>
        <v>0</v>
      </c>
      <c r="ABI19" s="41" t="n">
        <f aca="false">'5 - Project Outputs'!P683</f>
        <v>0</v>
      </c>
      <c r="ABJ19" s="41" t="n">
        <f aca="false">'5 - Project Outputs'!Q683</f>
        <v>0</v>
      </c>
      <c r="ABK19" s="41" t="n">
        <f aca="false">'5 - Project Outputs'!R683</f>
        <v>0</v>
      </c>
      <c r="ABL19" s="41" t="n">
        <f aca="false">'5 - Project Outputs'!S683</f>
        <v>0</v>
      </c>
      <c r="ABM19" s="41" t="n">
        <f aca="false">'5 - Project Outputs'!T683</f>
        <v>0</v>
      </c>
      <c r="ABN19" s="41" t="n">
        <f aca="false">'5 - Project Outputs'!U683</f>
        <v>0</v>
      </c>
      <c r="ABO19" s="41" t="n">
        <f aca="false">'5 - Project Outputs'!V683</f>
        <v>0</v>
      </c>
      <c r="ABP19" s="41" t="n">
        <f aca="false">'5 - Project Outputs'!W683</f>
        <v>0</v>
      </c>
      <c r="ABQ19" s="41" t="n">
        <f aca="false">'5 - Project Outputs'!X683</f>
        <v>0</v>
      </c>
      <c r="ABR19" s="41" t="n">
        <f aca="false">'5 - Project Outputs'!Y683</f>
        <v>0</v>
      </c>
      <c r="ABS19" s="41" t="str">
        <f aca="false">'5 - Project Outputs'!C684</f>
        <v>&lt; Select &gt;</v>
      </c>
      <c r="ABT19" s="41" t="str">
        <f aca="false">'5 - Project Outputs'!D684</f>
        <v>N/A</v>
      </c>
      <c r="ABU19" s="41" t="n">
        <f aca="false">'5 - Project Outputs'!E684</f>
        <v>0</v>
      </c>
      <c r="ABV19" s="41" t="n">
        <f aca="false">'5 - Project Outputs'!F684</f>
        <v>0</v>
      </c>
      <c r="ABW19" s="41" t="n">
        <f aca="false">'5 - Project Outputs'!G684</f>
        <v>0</v>
      </c>
      <c r="ABX19" s="41" t="n">
        <f aca="false">'5 - Project Outputs'!H684</f>
        <v>0</v>
      </c>
      <c r="ABY19" s="41" t="n">
        <f aca="false">'5 - Project Outputs'!I684</f>
        <v>0</v>
      </c>
      <c r="ABZ19" s="41" t="n">
        <f aca="false">'5 - Project Outputs'!J684</f>
        <v>0</v>
      </c>
      <c r="ACA19" s="41" t="n">
        <f aca="false">'5 - Project Outputs'!K684</f>
        <v>0</v>
      </c>
      <c r="ACB19" s="41" t="n">
        <f aca="false">'5 - Project Outputs'!L684</f>
        <v>0</v>
      </c>
      <c r="ACC19" s="41" t="n">
        <f aca="false">'5 - Project Outputs'!M684</f>
        <v>0</v>
      </c>
      <c r="ACD19" s="41" t="n">
        <f aca="false">'5 - Project Outputs'!N684</f>
        <v>0</v>
      </c>
      <c r="ACE19" s="41" t="n">
        <f aca="false">'5 - Project Outputs'!O684</f>
        <v>0</v>
      </c>
      <c r="ACF19" s="41" t="n">
        <f aca="false">'5 - Project Outputs'!P684</f>
        <v>0</v>
      </c>
      <c r="ACG19" s="41" t="n">
        <f aca="false">'5 - Project Outputs'!Q684</f>
        <v>0</v>
      </c>
      <c r="ACH19" s="41" t="n">
        <f aca="false">'5 - Project Outputs'!R684</f>
        <v>0</v>
      </c>
      <c r="ACI19" s="41" t="n">
        <f aca="false">'5 - Project Outputs'!S684</f>
        <v>0</v>
      </c>
      <c r="ACJ19" s="41" t="n">
        <f aca="false">'5 - Project Outputs'!T684</f>
        <v>0</v>
      </c>
      <c r="ACK19" s="41" t="n">
        <f aca="false">'5 - Project Outputs'!U684</f>
        <v>0</v>
      </c>
      <c r="ACL19" s="41" t="n">
        <f aca="false">'5 - Project Outputs'!V684</f>
        <v>0</v>
      </c>
      <c r="ACM19" s="41" t="n">
        <f aca="false">'5 - Project Outputs'!W684</f>
        <v>0</v>
      </c>
      <c r="ACN19" s="41" t="n">
        <f aca="false">'5 - Project Outputs'!X684</f>
        <v>0</v>
      </c>
      <c r="ACO19" s="41" t="n">
        <f aca="false">'5 - Project Outputs'!Y684</f>
        <v>0</v>
      </c>
      <c r="ACP19" s="41" t="str">
        <f aca="false">'5 - Project Outputs'!C685</f>
        <v>&lt; Select &gt;</v>
      </c>
      <c r="ACQ19" s="41" t="str">
        <f aca="false">'5 - Project Outputs'!D685</f>
        <v>N/A</v>
      </c>
      <c r="ACR19" s="41" t="n">
        <f aca="false">'5 - Project Outputs'!E685</f>
        <v>0</v>
      </c>
      <c r="ACS19" s="41" t="n">
        <f aca="false">'5 - Project Outputs'!F685</f>
        <v>0</v>
      </c>
      <c r="ACT19" s="41" t="n">
        <f aca="false">'5 - Project Outputs'!G685</f>
        <v>0</v>
      </c>
      <c r="ACU19" s="41" t="n">
        <f aca="false">'5 - Project Outputs'!H685</f>
        <v>0</v>
      </c>
      <c r="ACV19" s="41" t="n">
        <f aca="false">'5 - Project Outputs'!I685</f>
        <v>0</v>
      </c>
      <c r="ACW19" s="41" t="n">
        <f aca="false">'5 - Project Outputs'!J685</f>
        <v>0</v>
      </c>
      <c r="ACX19" s="41" t="n">
        <f aca="false">'5 - Project Outputs'!K685</f>
        <v>0</v>
      </c>
      <c r="ACY19" s="41" t="n">
        <f aca="false">'5 - Project Outputs'!L685</f>
        <v>0</v>
      </c>
      <c r="ACZ19" s="41" t="n">
        <f aca="false">'5 - Project Outputs'!M685</f>
        <v>0</v>
      </c>
      <c r="ADA19" s="41" t="n">
        <f aca="false">'5 - Project Outputs'!N685</f>
        <v>0</v>
      </c>
      <c r="ADB19" s="41" t="n">
        <f aca="false">'5 - Project Outputs'!O685</f>
        <v>0</v>
      </c>
      <c r="ADC19" s="41" t="n">
        <f aca="false">'5 - Project Outputs'!P685</f>
        <v>0</v>
      </c>
      <c r="ADD19" s="41" t="n">
        <f aca="false">'5 - Project Outputs'!Q685</f>
        <v>0</v>
      </c>
      <c r="ADE19" s="41" t="n">
        <f aca="false">'5 - Project Outputs'!R685</f>
        <v>0</v>
      </c>
      <c r="ADF19" s="41" t="n">
        <f aca="false">'5 - Project Outputs'!S685</f>
        <v>0</v>
      </c>
      <c r="ADG19" s="41" t="n">
        <f aca="false">'5 - Project Outputs'!T685</f>
        <v>0</v>
      </c>
      <c r="ADH19" s="41" t="n">
        <f aca="false">'5 - Project Outputs'!U685</f>
        <v>0</v>
      </c>
      <c r="ADI19" s="41" t="n">
        <f aca="false">'5 - Project Outputs'!V685</f>
        <v>0</v>
      </c>
      <c r="ADJ19" s="41" t="n">
        <f aca="false">'5 - Project Outputs'!W685</f>
        <v>0</v>
      </c>
      <c r="ADK19" s="41" t="n">
        <f aca="false">'5 - Project Outputs'!X685</f>
        <v>0</v>
      </c>
      <c r="ADL19" s="41" t="n">
        <f aca="false">'5 - Project Outputs'!Y685</f>
        <v>0</v>
      </c>
      <c r="ADM19" s="41" t="str">
        <f aca="false">'5 - Project Outputs'!C686</f>
        <v>&lt; Select &gt;</v>
      </c>
      <c r="ADN19" s="41" t="str">
        <f aca="false">'5 - Project Outputs'!D686</f>
        <v>N/A</v>
      </c>
      <c r="ADO19" s="41" t="n">
        <f aca="false">'5 - Project Outputs'!E686</f>
        <v>0</v>
      </c>
      <c r="ADP19" s="41" t="n">
        <f aca="false">'5 - Project Outputs'!F686</f>
        <v>0</v>
      </c>
      <c r="ADQ19" s="41" t="n">
        <f aca="false">'5 - Project Outputs'!G686</f>
        <v>0</v>
      </c>
      <c r="ADR19" s="41" t="n">
        <f aca="false">'5 - Project Outputs'!H686</f>
        <v>0</v>
      </c>
      <c r="ADS19" s="41" t="n">
        <f aca="false">'5 - Project Outputs'!I686</f>
        <v>0</v>
      </c>
      <c r="ADT19" s="41" t="n">
        <f aca="false">'5 - Project Outputs'!J686</f>
        <v>0</v>
      </c>
      <c r="ADU19" s="41" t="n">
        <f aca="false">'5 - Project Outputs'!K686</f>
        <v>0</v>
      </c>
      <c r="ADV19" s="41" t="n">
        <f aca="false">'5 - Project Outputs'!L686</f>
        <v>0</v>
      </c>
      <c r="ADW19" s="41" t="n">
        <f aca="false">'5 - Project Outputs'!M686</f>
        <v>0</v>
      </c>
      <c r="ADX19" s="41" t="n">
        <f aca="false">'5 - Project Outputs'!N686</f>
        <v>0</v>
      </c>
      <c r="ADY19" s="41" t="n">
        <f aca="false">'5 - Project Outputs'!O686</f>
        <v>0</v>
      </c>
      <c r="ADZ19" s="41" t="n">
        <f aca="false">'5 - Project Outputs'!P686</f>
        <v>0</v>
      </c>
      <c r="AEA19" s="41" t="n">
        <f aca="false">'5 - Project Outputs'!Q686</f>
        <v>0</v>
      </c>
      <c r="AEB19" s="41" t="n">
        <f aca="false">'5 - Project Outputs'!R686</f>
        <v>0</v>
      </c>
      <c r="AEC19" s="41" t="n">
        <f aca="false">'5 - Project Outputs'!S686</f>
        <v>0</v>
      </c>
      <c r="AED19" s="41" t="n">
        <f aca="false">'5 - Project Outputs'!T686</f>
        <v>0</v>
      </c>
      <c r="AEE19" s="41" t="n">
        <f aca="false">'5 - Project Outputs'!U686</f>
        <v>0</v>
      </c>
      <c r="AEF19" s="41" t="n">
        <f aca="false">'5 - Project Outputs'!V686</f>
        <v>0</v>
      </c>
      <c r="AEG19" s="41" t="n">
        <f aca="false">'5 - Project Outputs'!W686</f>
        <v>0</v>
      </c>
      <c r="AEH19" s="41" t="n">
        <f aca="false">'5 - Project Outputs'!X686</f>
        <v>0</v>
      </c>
      <c r="AEI19" s="41" t="n">
        <f aca="false">'5 - Project Outputs'!Y686</f>
        <v>0</v>
      </c>
      <c r="AEJ19" s="41" t="str">
        <f aca="false">'5 - Project Outputs'!C687</f>
        <v>&lt; Select &gt;</v>
      </c>
      <c r="AEK19" s="41" t="str">
        <f aca="false">'5 - Project Outputs'!D687</f>
        <v>N/A</v>
      </c>
      <c r="AEL19" s="41" t="n">
        <f aca="false">'5 - Project Outputs'!E687</f>
        <v>0</v>
      </c>
      <c r="AEM19" s="41" t="n">
        <f aca="false">'5 - Project Outputs'!F687</f>
        <v>0</v>
      </c>
      <c r="AEN19" s="41" t="n">
        <f aca="false">'5 - Project Outputs'!G687</f>
        <v>0</v>
      </c>
      <c r="AEO19" s="41" t="n">
        <f aca="false">'5 - Project Outputs'!H687</f>
        <v>0</v>
      </c>
      <c r="AEP19" s="41" t="n">
        <f aca="false">'5 - Project Outputs'!I687</f>
        <v>0</v>
      </c>
      <c r="AEQ19" s="41" t="n">
        <f aca="false">'5 - Project Outputs'!J687</f>
        <v>0</v>
      </c>
      <c r="AER19" s="41" t="n">
        <f aca="false">'5 - Project Outputs'!K687</f>
        <v>0</v>
      </c>
      <c r="AES19" s="41" t="n">
        <f aca="false">'5 - Project Outputs'!L687</f>
        <v>0</v>
      </c>
      <c r="AET19" s="41" t="n">
        <f aca="false">'5 - Project Outputs'!M687</f>
        <v>0</v>
      </c>
      <c r="AEU19" s="41" t="n">
        <f aca="false">'5 - Project Outputs'!N687</f>
        <v>0</v>
      </c>
      <c r="AEV19" s="41" t="n">
        <f aca="false">'5 - Project Outputs'!O687</f>
        <v>0</v>
      </c>
      <c r="AEW19" s="41" t="n">
        <f aca="false">'5 - Project Outputs'!P687</f>
        <v>0</v>
      </c>
      <c r="AEX19" s="41" t="n">
        <f aca="false">'5 - Project Outputs'!Q687</f>
        <v>0</v>
      </c>
      <c r="AEY19" s="41" t="n">
        <f aca="false">'5 - Project Outputs'!R687</f>
        <v>0</v>
      </c>
      <c r="AEZ19" s="41" t="n">
        <f aca="false">'5 - Project Outputs'!S687</f>
        <v>0</v>
      </c>
      <c r="AFA19" s="41" t="n">
        <f aca="false">'5 - Project Outputs'!T687</f>
        <v>0</v>
      </c>
      <c r="AFB19" s="41" t="n">
        <f aca="false">'5 - Project Outputs'!U687</f>
        <v>0</v>
      </c>
      <c r="AFC19" s="41" t="n">
        <f aca="false">'5 - Project Outputs'!V687</f>
        <v>0</v>
      </c>
      <c r="AFD19" s="41" t="n">
        <f aca="false">'5 - Project Outputs'!W687</f>
        <v>0</v>
      </c>
      <c r="AFE19" s="41" t="n">
        <f aca="false">'5 - Project Outputs'!X687</f>
        <v>0</v>
      </c>
      <c r="AFF19" s="41" t="n">
        <f aca="false">'5 - Project Outputs'!Y687</f>
        <v>0</v>
      </c>
      <c r="AFG19" s="41" t="str">
        <f aca="false">'5 - Project Outputs'!C688</f>
        <v>&lt; Select &gt;</v>
      </c>
      <c r="AFH19" s="41" t="str">
        <f aca="false">'5 - Project Outputs'!D688</f>
        <v>N/A</v>
      </c>
      <c r="AFI19" s="41" t="n">
        <f aca="false">'5 - Project Outputs'!E688</f>
        <v>0</v>
      </c>
      <c r="AFJ19" s="41" t="n">
        <f aca="false">'5 - Project Outputs'!F688</f>
        <v>0</v>
      </c>
      <c r="AFK19" s="41" t="n">
        <f aca="false">'5 - Project Outputs'!G688</f>
        <v>0</v>
      </c>
      <c r="AFL19" s="41" t="n">
        <f aca="false">'5 - Project Outputs'!H688</f>
        <v>0</v>
      </c>
      <c r="AFM19" s="41" t="n">
        <f aca="false">'5 - Project Outputs'!I688</f>
        <v>0</v>
      </c>
      <c r="AFN19" s="41" t="n">
        <f aca="false">'5 - Project Outputs'!J688</f>
        <v>0</v>
      </c>
      <c r="AFO19" s="41" t="n">
        <f aca="false">'5 - Project Outputs'!K688</f>
        <v>0</v>
      </c>
      <c r="AFP19" s="41" t="n">
        <f aca="false">'5 - Project Outputs'!L688</f>
        <v>0</v>
      </c>
      <c r="AFQ19" s="41" t="n">
        <f aca="false">'5 - Project Outputs'!M688</f>
        <v>0</v>
      </c>
      <c r="AFR19" s="41" t="n">
        <f aca="false">'5 - Project Outputs'!N688</f>
        <v>0</v>
      </c>
      <c r="AFS19" s="41" t="n">
        <f aca="false">'5 - Project Outputs'!O688</f>
        <v>0</v>
      </c>
      <c r="AFT19" s="41" t="n">
        <f aca="false">'5 - Project Outputs'!P688</f>
        <v>0</v>
      </c>
      <c r="AFU19" s="41" t="n">
        <f aca="false">'5 - Project Outputs'!Q688</f>
        <v>0</v>
      </c>
      <c r="AFV19" s="41" t="n">
        <f aca="false">'5 - Project Outputs'!R688</f>
        <v>0</v>
      </c>
      <c r="AFW19" s="41" t="n">
        <f aca="false">'5 - Project Outputs'!S688</f>
        <v>0</v>
      </c>
      <c r="AFX19" s="41" t="n">
        <f aca="false">'5 - Project Outputs'!T688</f>
        <v>0</v>
      </c>
      <c r="AFY19" s="41" t="n">
        <f aca="false">'5 - Project Outputs'!U688</f>
        <v>0</v>
      </c>
      <c r="AFZ19" s="41" t="n">
        <f aca="false">'5 - Project Outputs'!V688</f>
        <v>0</v>
      </c>
      <c r="AGA19" s="41" t="n">
        <f aca="false">'5 - Project Outputs'!W688</f>
        <v>0</v>
      </c>
      <c r="AGB19" s="41" t="n">
        <f aca="false">'5 - Project Outputs'!X688</f>
        <v>0</v>
      </c>
      <c r="AGC19" s="41" t="n">
        <f aca="false">'5 - Project Outputs'!Y688</f>
        <v>0</v>
      </c>
      <c r="AGD19" s="41" t="n">
        <f aca="false">'5 - Project Outputs'!C690</f>
        <v>0</v>
      </c>
      <c r="AGE19" s="41" t="n">
        <f aca="false">'5 - Project Outputs'!D690</f>
        <v>0</v>
      </c>
      <c r="AGF19" s="41" t="n">
        <f aca="false">'5 - Project Outputs'!E690</f>
        <v>0</v>
      </c>
      <c r="AGG19" s="41" t="n">
        <f aca="false">'5 - Project Outputs'!F690</f>
        <v>0</v>
      </c>
      <c r="AGH19" s="41" t="n">
        <f aca="false">'5 - Project Outputs'!G690</f>
        <v>0</v>
      </c>
      <c r="AGI19" s="41" t="n">
        <f aca="false">'5 - Project Outputs'!H690</f>
        <v>0</v>
      </c>
      <c r="AGJ19" s="41" t="n">
        <f aca="false">'5 - Project Outputs'!I690</f>
        <v>0</v>
      </c>
      <c r="AGK19" s="41" t="n">
        <f aca="false">'5 - Project Outputs'!J690</f>
        <v>0</v>
      </c>
      <c r="AGL19" s="41" t="n">
        <f aca="false">'5 - Project Outputs'!K690</f>
        <v>0</v>
      </c>
      <c r="AGM19" s="41" t="n">
        <f aca="false">'5 - Project Outputs'!L690</f>
        <v>0</v>
      </c>
      <c r="AGN19" s="41" t="n">
        <f aca="false">'5 - Project Outputs'!M690</f>
        <v>0</v>
      </c>
      <c r="AGO19" s="41" t="n">
        <f aca="false">'5 - Project Outputs'!N690</f>
        <v>0</v>
      </c>
      <c r="AGP19" s="41" t="n">
        <f aca="false">'5 - Project Outputs'!O690</f>
        <v>0</v>
      </c>
      <c r="AGQ19" s="41" t="n">
        <f aca="false">'5 - Project Outputs'!P690</f>
        <v>0</v>
      </c>
      <c r="AGR19" s="41" t="n">
        <f aca="false">'5 - Project Outputs'!Q690</f>
        <v>0</v>
      </c>
      <c r="AGS19" s="41" t="n">
        <f aca="false">'5 - Project Outputs'!R690</f>
        <v>0</v>
      </c>
      <c r="AGT19" s="41" t="n">
        <f aca="false">'5 - Project Outputs'!S690</f>
        <v>0</v>
      </c>
      <c r="AGU19" s="41" t="n">
        <f aca="false">'5 - Project Outputs'!T690</f>
        <v>0</v>
      </c>
      <c r="AGV19" s="41" t="n">
        <f aca="false">'5 - Project Outputs'!U690</f>
        <v>0</v>
      </c>
      <c r="AGW19" s="41" t="n">
        <f aca="false">'5 - Project Outputs'!V690</f>
        <v>0</v>
      </c>
      <c r="AGX19" s="41" t="n">
        <f aca="false">'5 - Project Outputs'!W690</f>
        <v>0</v>
      </c>
      <c r="AGY19" s="41" t="n">
        <f aca="false">'5 - Project Outputs'!X690</f>
        <v>0</v>
      </c>
      <c r="AGZ19" s="41" t="n">
        <f aca="false">'5 - Project Outputs'!C691</f>
        <v>0</v>
      </c>
      <c r="AHA19" s="41" t="n">
        <f aca="false">'5 - Project Outputs'!D691</f>
        <v>0</v>
      </c>
      <c r="AHB19" s="41" t="n">
        <f aca="false">'5 - Project Outputs'!E691</f>
        <v>0</v>
      </c>
      <c r="AHC19" s="41" t="n">
        <f aca="false">'5 - Project Outputs'!F691</f>
        <v>0</v>
      </c>
      <c r="AHD19" s="41" t="n">
        <f aca="false">'5 - Project Outputs'!G691</f>
        <v>0</v>
      </c>
      <c r="AHE19" s="41" t="n">
        <f aca="false">'5 - Project Outputs'!H691</f>
        <v>0</v>
      </c>
      <c r="AHF19" s="41" t="n">
        <f aca="false">'5 - Project Outputs'!I691</f>
        <v>0</v>
      </c>
      <c r="AHG19" s="41" t="n">
        <f aca="false">'5 - Project Outputs'!J691</f>
        <v>0</v>
      </c>
      <c r="AHH19" s="41" t="n">
        <f aca="false">'5 - Project Outputs'!K691</f>
        <v>0</v>
      </c>
      <c r="AHI19" s="41" t="n">
        <f aca="false">'5 - Project Outputs'!L691</f>
        <v>0</v>
      </c>
      <c r="AHJ19" s="41" t="n">
        <f aca="false">'5 - Project Outputs'!M691</f>
        <v>0</v>
      </c>
      <c r="AHK19" s="41" t="n">
        <f aca="false">'5 - Project Outputs'!N691</f>
        <v>0</v>
      </c>
      <c r="AHL19" s="41" t="n">
        <f aca="false">'5 - Project Outputs'!O691</f>
        <v>0</v>
      </c>
      <c r="AHM19" s="41" t="n">
        <f aca="false">'5 - Project Outputs'!P691</f>
        <v>0</v>
      </c>
      <c r="AHN19" s="41" t="n">
        <f aca="false">'5 - Project Outputs'!Q691</f>
        <v>0</v>
      </c>
      <c r="AHO19" s="41" t="n">
        <f aca="false">'5 - Project Outputs'!R691</f>
        <v>0</v>
      </c>
      <c r="AHP19" s="41" t="n">
        <f aca="false">'5 - Project Outputs'!S691</f>
        <v>0</v>
      </c>
      <c r="AHQ19" s="41" t="n">
        <f aca="false">'5 - Project Outputs'!T691</f>
        <v>0</v>
      </c>
      <c r="AHR19" s="41" t="n">
        <f aca="false">'5 - Project Outputs'!U691</f>
        <v>0</v>
      </c>
      <c r="AHS19" s="41" t="n">
        <f aca="false">'5 - Project Outputs'!V691</f>
        <v>0</v>
      </c>
      <c r="AHT19" s="41" t="n">
        <f aca="false">'5 - Project Outputs'!W691</f>
        <v>0</v>
      </c>
      <c r="AHU19" s="41" t="n">
        <f aca="false">'5 - Project Outputs'!X691</f>
        <v>0</v>
      </c>
      <c r="AHV19" s="41" t="n">
        <f aca="false">'5 - Project Outputs'!C692</f>
        <v>0</v>
      </c>
      <c r="AHW19" s="41" t="n">
        <f aca="false">'5 - Project Outputs'!D692</f>
        <v>0</v>
      </c>
      <c r="AHX19" s="41" t="n">
        <f aca="false">'5 - Project Outputs'!E692</f>
        <v>0</v>
      </c>
      <c r="AHY19" s="41" t="n">
        <f aca="false">'5 - Project Outputs'!F692</f>
        <v>0</v>
      </c>
      <c r="AHZ19" s="41" t="n">
        <f aca="false">'5 - Project Outputs'!G692</f>
        <v>0</v>
      </c>
      <c r="AIA19" s="41" t="n">
        <f aca="false">'5 - Project Outputs'!H692</f>
        <v>0</v>
      </c>
      <c r="AIB19" s="41" t="n">
        <f aca="false">'5 - Project Outputs'!I692</f>
        <v>0</v>
      </c>
      <c r="AIC19" s="41" t="n">
        <f aca="false">'5 - Project Outputs'!J692</f>
        <v>0</v>
      </c>
      <c r="AID19" s="41" t="n">
        <f aca="false">'5 - Project Outputs'!K692</f>
        <v>0</v>
      </c>
      <c r="AIE19" s="41" t="n">
        <f aca="false">'5 - Project Outputs'!L692</f>
        <v>0</v>
      </c>
      <c r="AIF19" s="41" t="n">
        <f aca="false">'5 - Project Outputs'!M692</f>
        <v>0</v>
      </c>
      <c r="AIG19" s="41" t="n">
        <f aca="false">'5 - Project Outputs'!N692</f>
        <v>0</v>
      </c>
      <c r="AIH19" s="41" t="n">
        <f aca="false">'5 - Project Outputs'!O692</f>
        <v>0</v>
      </c>
      <c r="AII19" s="41" t="n">
        <f aca="false">'5 - Project Outputs'!P692</f>
        <v>0</v>
      </c>
      <c r="AIJ19" s="41" t="n">
        <f aca="false">'5 - Project Outputs'!Q692</f>
        <v>0</v>
      </c>
      <c r="AIK19" s="41" t="n">
        <f aca="false">'5 - Project Outputs'!R692</f>
        <v>0</v>
      </c>
      <c r="AIL19" s="41" t="n">
        <f aca="false">'5 - Project Outputs'!S692</f>
        <v>0</v>
      </c>
      <c r="AIM19" s="41" t="n">
        <f aca="false">'5 - Project Outputs'!T692</f>
        <v>0</v>
      </c>
      <c r="AIN19" s="41" t="n">
        <f aca="false">'5 - Project Outputs'!U692</f>
        <v>0</v>
      </c>
      <c r="AIO19" s="41" t="n">
        <f aca="false">'5 - Project Outputs'!V692</f>
        <v>0</v>
      </c>
      <c r="AIP19" s="41" t="n">
        <f aca="false">'5 - Project Outputs'!W692</f>
        <v>0</v>
      </c>
      <c r="AIQ19" s="41" t="n">
        <f aca="false">'5 - Project Outputs'!X692</f>
        <v>0</v>
      </c>
      <c r="AIR19" s="41" t="n">
        <f aca="false">'5 - Project Outputs'!C693</f>
        <v>0</v>
      </c>
      <c r="AIS19" s="41" t="n">
        <f aca="false">'5 - Project Outputs'!D693</f>
        <v>0</v>
      </c>
      <c r="AIT19" s="41" t="n">
        <f aca="false">'5 - Project Outputs'!E693</f>
        <v>0</v>
      </c>
      <c r="AIU19" s="41" t="n">
        <f aca="false">'5 - Project Outputs'!F693</f>
        <v>0</v>
      </c>
      <c r="AIV19" s="41" t="n">
        <f aca="false">'5 - Project Outputs'!G693</f>
        <v>0</v>
      </c>
      <c r="AIW19" s="41" t="n">
        <f aca="false">'5 - Project Outputs'!H693</f>
        <v>0</v>
      </c>
      <c r="AIX19" s="41" t="n">
        <f aca="false">'5 - Project Outputs'!I693</f>
        <v>0</v>
      </c>
      <c r="AIY19" s="41" t="n">
        <f aca="false">'5 - Project Outputs'!J693</f>
        <v>0</v>
      </c>
      <c r="AIZ19" s="41" t="n">
        <f aca="false">'5 - Project Outputs'!K693</f>
        <v>0</v>
      </c>
      <c r="AJA19" s="41" t="n">
        <f aca="false">'5 - Project Outputs'!L693</f>
        <v>0</v>
      </c>
      <c r="AJB19" s="41" t="n">
        <f aca="false">'5 - Project Outputs'!M693</f>
        <v>0</v>
      </c>
      <c r="AJC19" s="41" t="n">
        <f aca="false">'5 - Project Outputs'!N693</f>
        <v>0</v>
      </c>
      <c r="AJD19" s="41" t="n">
        <f aca="false">'5 - Project Outputs'!O693</f>
        <v>0</v>
      </c>
      <c r="AJE19" s="41" t="n">
        <f aca="false">'5 - Project Outputs'!P693</f>
        <v>0</v>
      </c>
      <c r="AJF19" s="41" t="n">
        <f aca="false">'5 - Project Outputs'!Q693</f>
        <v>0</v>
      </c>
      <c r="AJG19" s="41" t="n">
        <f aca="false">'5 - Project Outputs'!R693</f>
        <v>0</v>
      </c>
      <c r="AJH19" s="41" t="n">
        <f aca="false">'5 - Project Outputs'!S693</f>
        <v>0</v>
      </c>
      <c r="AJI19" s="41" t="n">
        <f aca="false">'5 - Project Outputs'!T693</f>
        <v>0</v>
      </c>
      <c r="AJJ19" s="41" t="n">
        <f aca="false">'5 - Project Outputs'!U693</f>
        <v>0</v>
      </c>
      <c r="AJK19" s="41" t="n">
        <f aca="false">'5 - Project Outputs'!V693</f>
        <v>0</v>
      </c>
      <c r="AJL19" s="41" t="n">
        <f aca="false">'5 - Project Outputs'!W693</f>
        <v>0</v>
      </c>
      <c r="AJM19" s="41" t="n">
        <f aca="false">'5 - Project Outputs'!X693</f>
        <v>0</v>
      </c>
      <c r="AJN19" s="41" t="n">
        <f aca="false">'5 - Project Outputs'!C694</f>
        <v>0</v>
      </c>
      <c r="AJO19" s="41" t="n">
        <f aca="false">'5 - Project Outputs'!D694</f>
        <v>0</v>
      </c>
      <c r="AJP19" s="41" t="n">
        <f aca="false">'5 - Project Outputs'!E694</f>
        <v>0</v>
      </c>
      <c r="AJQ19" s="41" t="n">
        <f aca="false">'5 - Project Outputs'!F694</f>
        <v>0</v>
      </c>
      <c r="AJR19" s="41" t="n">
        <f aca="false">'5 - Project Outputs'!G694</f>
        <v>0</v>
      </c>
      <c r="AJS19" s="41" t="n">
        <f aca="false">'5 - Project Outputs'!H694</f>
        <v>0</v>
      </c>
      <c r="AJT19" s="41" t="n">
        <f aca="false">'5 - Project Outputs'!I694</f>
        <v>0</v>
      </c>
      <c r="AJU19" s="41" t="n">
        <f aca="false">'5 - Project Outputs'!J694</f>
        <v>0</v>
      </c>
      <c r="AJV19" s="41" t="n">
        <f aca="false">'5 - Project Outputs'!K694</f>
        <v>0</v>
      </c>
      <c r="AJW19" s="41" t="n">
        <f aca="false">'5 - Project Outputs'!L694</f>
        <v>0</v>
      </c>
      <c r="AJX19" s="41" t="n">
        <f aca="false">'5 - Project Outputs'!M694</f>
        <v>0</v>
      </c>
      <c r="AJY19" s="41" t="n">
        <f aca="false">'5 - Project Outputs'!N694</f>
        <v>0</v>
      </c>
      <c r="AJZ19" s="41" t="n">
        <f aca="false">'5 - Project Outputs'!O694</f>
        <v>0</v>
      </c>
      <c r="AKA19" s="41" t="n">
        <f aca="false">'5 - Project Outputs'!P694</f>
        <v>0</v>
      </c>
      <c r="AKB19" s="41" t="n">
        <f aca="false">'5 - Project Outputs'!Q694</f>
        <v>0</v>
      </c>
      <c r="AKC19" s="41" t="n">
        <f aca="false">'5 - Project Outputs'!R694</f>
        <v>0</v>
      </c>
      <c r="AKD19" s="41" t="n">
        <f aca="false">'5 - Project Outputs'!S694</f>
        <v>0</v>
      </c>
      <c r="AKE19" s="41" t="n">
        <f aca="false">'5 - Project Outputs'!T694</f>
        <v>0</v>
      </c>
      <c r="AKF19" s="41" t="n">
        <f aca="false">'5 - Project Outputs'!U694</f>
        <v>0</v>
      </c>
      <c r="AKG19" s="41" t="n">
        <f aca="false">'5 - Project Outputs'!V694</f>
        <v>0</v>
      </c>
      <c r="AKH19" s="41" t="n">
        <f aca="false">'5 - Project Outputs'!W694</f>
        <v>0</v>
      </c>
      <c r="AKI19" s="41" t="n">
        <f aca="false">'5 - Project Outputs'!X694</f>
        <v>0</v>
      </c>
      <c r="AKJ19" s="41" t="n">
        <f aca="false">'5 - Project Outputs'!C695</f>
        <v>0</v>
      </c>
      <c r="AKK19" s="41" t="n">
        <f aca="false">'5 - Project Outputs'!D695</f>
        <v>0</v>
      </c>
      <c r="AKL19" s="41" t="n">
        <f aca="false">'5 - Project Outputs'!E695</f>
        <v>0</v>
      </c>
      <c r="AKM19" s="41" t="n">
        <f aca="false">'5 - Project Outputs'!F695</f>
        <v>0</v>
      </c>
      <c r="AKN19" s="41" t="n">
        <f aca="false">'5 - Project Outputs'!G695</f>
        <v>0</v>
      </c>
      <c r="AKO19" s="41" t="n">
        <f aca="false">'5 - Project Outputs'!H695</f>
        <v>0</v>
      </c>
      <c r="AKP19" s="41" t="n">
        <f aca="false">'5 - Project Outputs'!I695</f>
        <v>0</v>
      </c>
      <c r="AKQ19" s="41" t="n">
        <f aca="false">'5 - Project Outputs'!J695</f>
        <v>0</v>
      </c>
      <c r="AKR19" s="41" t="n">
        <f aca="false">'5 - Project Outputs'!K695</f>
        <v>0</v>
      </c>
      <c r="AKS19" s="41" t="n">
        <f aca="false">'5 - Project Outputs'!L695</f>
        <v>0</v>
      </c>
      <c r="AKT19" s="41" t="n">
        <f aca="false">'5 - Project Outputs'!M695</f>
        <v>0</v>
      </c>
      <c r="AKU19" s="41" t="n">
        <f aca="false">'5 - Project Outputs'!N695</f>
        <v>0</v>
      </c>
      <c r="AKV19" s="41" t="n">
        <f aca="false">'5 - Project Outputs'!O695</f>
        <v>0</v>
      </c>
      <c r="AKW19" s="41" t="n">
        <f aca="false">'5 - Project Outputs'!P695</f>
        <v>0</v>
      </c>
      <c r="AKX19" s="41" t="n">
        <f aca="false">'5 - Project Outputs'!Q695</f>
        <v>0</v>
      </c>
      <c r="AKY19" s="41" t="n">
        <f aca="false">'5 - Project Outputs'!R695</f>
        <v>0</v>
      </c>
      <c r="AKZ19" s="41" t="n">
        <f aca="false">'5 - Project Outputs'!S695</f>
        <v>0</v>
      </c>
      <c r="ALA19" s="41" t="n">
        <f aca="false">'5 - Project Outputs'!T695</f>
        <v>0</v>
      </c>
      <c r="ALB19" s="41" t="n">
        <f aca="false">'5 - Project Outputs'!U695</f>
        <v>0</v>
      </c>
      <c r="ALC19" s="41" t="n">
        <f aca="false">'5 - Project Outputs'!V695</f>
        <v>0</v>
      </c>
      <c r="ALD19" s="41" t="n">
        <f aca="false">'5 - Project Outputs'!W695</f>
        <v>0</v>
      </c>
      <c r="ALE19" s="41" t="n">
        <f aca="false">'5 - Project Outputs'!X695</f>
        <v>0</v>
      </c>
      <c r="ALF19" s="41" t="n">
        <f aca="false">'5 - Project Outputs'!C696</f>
        <v>0</v>
      </c>
      <c r="ALG19" s="41" t="n">
        <f aca="false">'5 - Project Outputs'!D696</f>
        <v>0</v>
      </c>
      <c r="ALH19" s="41" t="n">
        <f aca="false">'5 - Project Outputs'!E696</f>
        <v>0</v>
      </c>
      <c r="ALI19" s="41" t="n">
        <f aca="false">'5 - Project Outputs'!F696</f>
        <v>0</v>
      </c>
      <c r="ALJ19" s="41" t="n">
        <f aca="false">'5 - Project Outputs'!G696</f>
        <v>0</v>
      </c>
      <c r="ALK19" s="41" t="n">
        <f aca="false">'5 - Project Outputs'!H696</f>
        <v>0</v>
      </c>
      <c r="ALL19" s="41" t="n">
        <f aca="false">'5 - Project Outputs'!I696</f>
        <v>0</v>
      </c>
      <c r="ALM19" s="41" t="n">
        <f aca="false">'5 - Project Outputs'!J696</f>
        <v>0</v>
      </c>
      <c r="ALN19" s="41" t="n">
        <f aca="false">'5 - Project Outputs'!K696</f>
        <v>0</v>
      </c>
      <c r="ALO19" s="41" t="n">
        <f aca="false">'5 - Project Outputs'!L696</f>
        <v>0</v>
      </c>
      <c r="ALP19" s="41" t="n">
        <f aca="false">'5 - Project Outputs'!M696</f>
        <v>0</v>
      </c>
      <c r="ALQ19" s="41" t="n">
        <f aca="false">'5 - Project Outputs'!N696</f>
        <v>0</v>
      </c>
      <c r="ALR19" s="41" t="n">
        <f aca="false">'5 - Project Outputs'!O696</f>
        <v>0</v>
      </c>
      <c r="ALS19" s="41" t="n">
        <f aca="false">'5 - Project Outputs'!P696</f>
        <v>0</v>
      </c>
      <c r="ALT19" s="41" t="n">
        <f aca="false">'5 - Project Outputs'!Q696</f>
        <v>0</v>
      </c>
      <c r="ALU19" s="41" t="n">
        <f aca="false">'5 - Project Outputs'!R696</f>
        <v>0</v>
      </c>
      <c r="ALV19" s="41" t="n">
        <f aca="false">'5 - Project Outputs'!S696</f>
        <v>0</v>
      </c>
      <c r="ALW19" s="41" t="n">
        <f aca="false">'5 - Project Outputs'!T696</f>
        <v>0</v>
      </c>
      <c r="ALX19" s="41" t="n">
        <f aca="false">'5 - Project Outputs'!U696</f>
        <v>0</v>
      </c>
      <c r="ALY19" s="41" t="n">
        <f aca="false">'5 - Project Outputs'!V696</f>
        <v>0</v>
      </c>
      <c r="ALZ19" s="41" t="n">
        <f aca="false">'5 - Project Outputs'!W696</f>
        <v>0</v>
      </c>
      <c r="AMA19" s="41" t="n">
        <f aca="false">'5 - Project Outputs'!X696</f>
        <v>0</v>
      </c>
      <c r="AMB19" s="41" t="n">
        <f aca="false">'5 - Project Outputs'!C697</f>
        <v>0</v>
      </c>
      <c r="AMC19" s="41" t="n">
        <f aca="false">'5 - Project Outputs'!D697</f>
        <v>0</v>
      </c>
      <c r="AMD19" s="41" t="n">
        <f aca="false">'5 - Project Outputs'!E697</f>
        <v>0</v>
      </c>
      <c r="AME19" s="41" t="n">
        <f aca="false">'5 - Project Outputs'!F697</f>
        <v>0</v>
      </c>
      <c r="AMF19" s="41" t="n">
        <f aca="false">'5 - Project Outputs'!G697</f>
        <v>0</v>
      </c>
      <c r="AMG19" s="41" t="n">
        <f aca="false">'5 - Project Outputs'!H697</f>
        <v>0</v>
      </c>
      <c r="AMH19" s="41" t="n">
        <f aca="false">'5 - Project Outputs'!I697</f>
        <v>0</v>
      </c>
      <c r="AMI19" s="41" t="n">
        <f aca="false">'5 - Project Outputs'!J697</f>
        <v>0</v>
      </c>
      <c r="AMJ19" s="41" t="n">
        <f aca="false">'5 - Project Outputs'!K697</f>
        <v>0</v>
      </c>
      <c r="AMK19" s="41" t="n">
        <f aca="false">'5 - Project Outputs'!L697</f>
        <v>0</v>
      </c>
      <c r="AML19" s="41" t="n">
        <f aca="false">'5 - Project Outputs'!M697</f>
        <v>0</v>
      </c>
      <c r="AMM19" s="41" t="n">
        <f aca="false">'5 - Project Outputs'!N697</f>
        <v>0</v>
      </c>
      <c r="AMN19" s="41" t="n">
        <f aca="false">'5 - Project Outputs'!O697</f>
        <v>0</v>
      </c>
      <c r="AMO19" s="41" t="n">
        <f aca="false">'5 - Project Outputs'!P697</f>
        <v>0</v>
      </c>
      <c r="AMP19" s="41" t="n">
        <f aca="false">'5 - Project Outputs'!Q697</f>
        <v>0</v>
      </c>
      <c r="AMQ19" s="41" t="n">
        <f aca="false">'5 - Project Outputs'!R697</f>
        <v>0</v>
      </c>
      <c r="AMR19" s="41" t="n">
        <f aca="false">'5 - Project Outputs'!S697</f>
        <v>0</v>
      </c>
      <c r="AMS19" s="41" t="n">
        <f aca="false">'5 - Project Outputs'!T697</f>
        <v>0</v>
      </c>
      <c r="AMT19" s="41" t="n">
        <f aca="false">'5 - Project Outputs'!U697</f>
        <v>0</v>
      </c>
      <c r="AMU19" s="41" t="n">
        <f aca="false">'5 - Project Outputs'!V697</f>
        <v>0</v>
      </c>
      <c r="AMV19" s="41" t="n">
        <f aca="false">'5 - Project Outputs'!W697</f>
        <v>0</v>
      </c>
      <c r="AMW19" s="41" t="n">
        <f aca="false">'5 - Project Outputs'!X697</f>
        <v>0</v>
      </c>
      <c r="AMX19" s="41" t="n">
        <f aca="false">'5 - Project Outputs'!C698</f>
        <v>0</v>
      </c>
      <c r="AMY19" s="41" t="n">
        <f aca="false">'5 - Project Outputs'!D698</f>
        <v>0</v>
      </c>
      <c r="AMZ19" s="41" t="n">
        <f aca="false">'5 - Project Outputs'!E698</f>
        <v>0</v>
      </c>
      <c r="ANA19" s="41" t="n">
        <f aca="false">'5 - Project Outputs'!F698</f>
        <v>0</v>
      </c>
      <c r="ANB19" s="41" t="n">
        <f aca="false">'5 - Project Outputs'!G698</f>
        <v>0</v>
      </c>
      <c r="ANC19" s="41" t="n">
        <f aca="false">'5 - Project Outputs'!H698</f>
        <v>0</v>
      </c>
      <c r="AND19" s="41" t="n">
        <f aca="false">'5 - Project Outputs'!I698</f>
        <v>0</v>
      </c>
      <c r="ANE19" s="41" t="n">
        <f aca="false">'5 - Project Outputs'!J698</f>
        <v>0</v>
      </c>
      <c r="ANF19" s="41" t="n">
        <f aca="false">'5 - Project Outputs'!K698</f>
        <v>0</v>
      </c>
      <c r="ANG19" s="41" t="n">
        <f aca="false">'5 - Project Outputs'!L698</f>
        <v>0</v>
      </c>
      <c r="ANH19" s="41" t="n">
        <f aca="false">'5 - Project Outputs'!M698</f>
        <v>0</v>
      </c>
      <c r="ANI19" s="41" t="n">
        <f aca="false">'5 - Project Outputs'!N698</f>
        <v>0</v>
      </c>
      <c r="ANJ19" s="41" t="n">
        <f aca="false">'5 - Project Outputs'!O698</f>
        <v>0</v>
      </c>
      <c r="ANK19" s="41" t="n">
        <f aca="false">'5 - Project Outputs'!P698</f>
        <v>0</v>
      </c>
      <c r="ANL19" s="41" t="n">
        <f aca="false">'5 - Project Outputs'!Q698</f>
        <v>0</v>
      </c>
      <c r="ANM19" s="41" t="n">
        <f aca="false">'5 - Project Outputs'!R698</f>
        <v>0</v>
      </c>
      <c r="ANN19" s="41" t="n">
        <f aca="false">'5 - Project Outputs'!S698</f>
        <v>0</v>
      </c>
      <c r="ANO19" s="41" t="n">
        <f aca="false">'5 - Project Outputs'!T698</f>
        <v>0</v>
      </c>
      <c r="ANP19" s="41" t="n">
        <f aca="false">'5 - Project Outputs'!U698</f>
        <v>0</v>
      </c>
      <c r="ANQ19" s="41" t="n">
        <f aca="false">'5 - Project Outputs'!V698</f>
        <v>0</v>
      </c>
      <c r="ANR19" s="41" t="n">
        <f aca="false">'5 - Project Outputs'!W698</f>
        <v>0</v>
      </c>
      <c r="ANS19" s="41" t="n">
        <f aca="false">'5 - Project Outputs'!X698</f>
        <v>0</v>
      </c>
      <c r="ANT19" s="41" t="n">
        <f aca="false">'5 - Project Outputs'!C699</f>
        <v>0</v>
      </c>
      <c r="ANU19" s="41" t="n">
        <f aca="false">'5 - Project Outputs'!D699</f>
        <v>0</v>
      </c>
      <c r="ANV19" s="41" t="n">
        <f aca="false">'5 - Project Outputs'!E699</f>
        <v>0</v>
      </c>
      <c r="ANW19" s="41" t="n">
        <f aca="false">'5 - Project Outputs'!F699</f>
        <v>0</v>
      </c>
      <c r="ANX19" s="41" t="n">
        <f aca="false">'5 - Project Outputs'!G699</f>
        <v>0</v>
      </c>
      <c r="ANY19" s="41" t="n">
        <f aca="false">'5 - Project Outputs'!H699</f>
        <v>0</v>
      </c>
      <c r="ANZ19" s="41" t="n">
        <f aca="false">'5 - Project Outputs'!I699</f>
        <v>0</v>
      </c>
      <c r="AOA19" s="41" t="n">
        <f aca="false">'5 - Project Outputs'!J699</f>
        <v>0</v>
      </c>
      <c r="AOB19" s="41" t="n">
        <f aca="false">'5 - Project Outputs'!K699</f>
        <v>0</v>
      </c>
      <c r="AOC19" s="41" t="n">
        <f aca="false">'5 - Project Outputs'!L699</f>
        <v>0</v>
      </c>
      <c r="AOD19" s="41" t="n">
        <f aca="false">'5 - Project Outputs'!M699</f>
        <v>0</v>
      </c>
      <c r="AOE19" s="41" t="n">
        <f aca="false">'5 - Project Outputs'!N699</f>
        <v>0</v>
      </c>
      <c r="AOF19" s="41" t="n">
        <f aca="false">'5 - Project Outputs'!O699</f>
        <v>0</v>
      </c>
      <c r="AOG19" s="41" t="n">
        <f aca="false">'5 - Project Outputs'!P699</f>
        <v>0</v>
      </c>
      <c r="AOH19" s="41" t="n">
        <f aca="false">'5 - Project Outputs'!Q699</f>
        <v>0</v>
      </c>
      <c r="AOI19" s="41" t="n">
        <f aca="false">'5 - Project Outputs'!R699</f>
        <v>0</v>
      </c>
      <c r="AOJ19" s="41" t="n">
        <f aca="false">'5 - Project Outputs'!S699</f>
        <v>0</v>
      </c>
      <c r="AOK19" s="41" t="n">
        <f aca="false">'5 - Project Outputs'!T699</f>
        <v>0</v>
      </c>
      <c r="AOL19" s="41" t="n">
        <f aca="false">'5 - Project Outputs'!U699</f>
        <v>0</v>
      </c>
      <c r="AOM19" s="41" t="n">
        <f aca="false">'5 - Project Outputs'!V699</f>
        <v>0</v>
      </c>
      <c r="AON19" s="41" t="n">
        <f aca="false">'5 - Project Outputs'!W699</f>
        <v>0</v>
      </c>
      <c r="AOO19" s="41" t="n">
        <f aca="false">'5 - Project Outputs'!X699</f>
        <v>0</v>
      </c>
      <c r="CZK19" s="41" t="n">
        <f aca="false">'7 - Risk Register'!C160</f>
        <v>0</v>
      </c>
      <c r="CZL19" s="41" t="n">
        <f aca="false">'7 - Risk Register'!D160</f>
        <v>0</v>
      </c>
      <c r="CZM19" s="41" t="n">
        <f aca="false">'7 - Risk Register'!E160</f>
        <v>0</v>
      </c>
      <c r="CZN19" s="41" t="n">
        <f aca="false">'7 - Risk Register'!F160</f>
        <v>0</v>
      </c>
      <c r="CZO19" s="41" t="n">
        <f aca="false">'7 - Risk Register'!G160</f>
        <v>0</v>
      </c>
      <c r="CZP19" s="41" t="n">
        <f aca="false">'7 - Risk Register'!H160</f>
        <v>0</v>
      </c>
      <c r="CZQ19" s="41" t="n">
        <f aca="false">'7 - Risk Register'!I160</f>
        <v>0</v>
      </c>
      <c r="CZR19" s="41" t="str">
        <f aca="false">'7 - Risk Register'!J160</f>
        <v/>
      </c>
      <c r="CZS19" s="41" t="n">
        <f aca="false">'7 - Risk Register'!K160</f>
        <v>0</v>
      </c>
      <c r="CZT19" s="41" t="n">
        <f aca="false">'7 - Risk Register'!L160</f>
        <v>0</v>
      </c>
      <c r="CZU19" s="41" t="n">
        <f aca="false">'7 - Risk Register'!M160</f>
        <v>0</v>
      </c>
      <c r="CZV19" s="41" t="str">
        <f aca="false">'7 - Risk Register'!N160</f>
        <v/>
      </c>
      <c r="CZW19" s="41" t="n">
        <f aca="false">'7 - Risk Register'!O160</f>
        <v>0</v>
      </c>
      <c r="CZX19" s="41" t="n">
        <f aca="false">'7 - Risk Register'!P160</f>
        <v>0</v>
      </c>
      <c r="CZY19" s="41" t="n">
        <f aca="false">'7 - Risk Register'!C161</f>
        <v>0</v>
      </c>
      <c r="CZZ19" s="41" t="n">
        <f aca="false">'7 - Risk Register'!D161</f>
        <v>0</v>
      </c>
      <c r="DAA19" s="41" t="n">
        <f aca="false">'7 - Risk Register'!E161</f>
        <v>0</v>
      </c>
      <c r="DAB19" s="41" t="n">
        <f aca="false">'7 - Risk Register'!F161</f>
        <v>0</v>
      </c>
      <c r="DAC19" s="41" t="n">
        <f aca="false">'7 - Risk Register'!G161</f>
        <v>0</v>
      </c>
      <c r="DAD19" s="41" t="n">
        <f aca="false">'7 - Risk Register'!H161</f>
        <v>0</v>
      </c>
      <c r="DAE19" s="41" t="n">
        <f aca="false">'7 - Risk Register'!I161</f>
        <v>0</v>
      </c>
      <c r="DAF19" s="41" t="str">
        <f aca="false">'7 - Risk Register'!J161</f>
        <v/>
      </c>
      <c r="DAG19" s="41" t="n">
        <f aca="false">'7 - Risk Register'!K161</f>
        <v>0</v>
      </c>
      <c r="DAH19" s="41" t="n">
        <f aca="false">'7 - Risk Register'!L161</f>
        <v>0</v>
      </c>
      <c r="DAI19" s="41" t="n">
        <f aca="false">'7 - Risk Register'!M161</f>
        <v>0</v>
      </c>
      <c r="DAJ19" s="41" t="str">
        <f aca="false">'7 - Risk Register'!N161</f>
        <v/>
      </c>
      <c r="DAK19" s="41" t="n">
        <f aca="false">'7 - Risk Register'!O161</f>
        <v>0</v>
      </c>
      <c r="DAL19" s="41" t="n">
        <f aca="false">'7 - Risk Register'!P161</f>
        <v>0</v>
      </c>
      <c r="DAM19" s="41" t="n">
        <f aca="false">'7 - Risk Register'!C162</f>
        <v>0</v>
      </c>
      <c r="DAN19" s="41" t="n">
        <f aca="false">'7 - Risk Register'!D162</f>
        <v>0</v>
      </c>
      <c r="DAO19" s="41" t="n">
        <f aca="false">'7 - Risk Register'!E162</f>
        <v>0</v>
      </c>
      <c r="DAP19" s="41" t="n">
        <f aca="false">'7 - Risk Register'!F162</f>
        <v>0</v>
      </c>
      <c r="DAQ19" s="41" t="n">
        <f aca="false">'7 - Risk Register'!G162</f>
        <v>0</v>
      </c>
      <c r="DAR19" s="41" t="n">
        <f aca="false">'7 - Risk Register'!H162</f>
        <v>0</v>
      </c>
      <c r="DAS19" s="41" t="n">
        <f aca="false">'7 - Risk Register'!I162</f>
        <v>0</v>
      </c>
      <c r="DAT19" s="41" t="str">
        <f aca="false">'7 - Risk Register'!J162</f>
        <v/>
      </c>
      <c r="DAU19" s="41" t="n">
        <f aca="false">'7 - Risk Register'!K162</f>
        <v>0</v>
      </c>
      <c r="DAV19" s="41" t="n">
        <f aca="false">'7 - Risk Register'!L162</f>
        <v>0</v>
      </c>
      <c r="DAW19" s="41" t="n">
        <f aca="false">'7 - Risk Register'!M162</f>
        <v>0</v>
      </c>
      <c r="DAX19" s="41" t="str">
        <f aca="false">'7 - Risk Register'!N162</f>
        <v/>
      </c>
      <c r="DAY19" s="41" t="n">
        <f aca="false">'7 - Risk Register'!O162</f>
        <v>0</v>
      </c>
      <c r="DAZ19" s="41" t="n">
        <f aca="false">'7 - Risk Register'!P162</f>
        <v>0</v>
      </c>
    </row>
    <row r="20" s="41" customFormat="true" ht="15" hidden="false" customHeight="false" outlineLevel="0" collapsed="false">
      <c r="A20" s="561" t="s">
        <v>3519</v>
      </c>
      <c r="R20" s="41" t="str">
        <f aca="false">'Project Lookup'!$C$21</f>
        <v/>
      </c>
      <c r="S20" s="41" t="str">
        <f aca="false">'Project Lookup'!$E$21</f>
        <v/>
      </c>
      <c r="T20" s="41" t="str">
        <f aca="false">'2 - Project Admin'!F45</f>
        <v>&lt; Select &gt;</v>
      </c>
      <c r="U20" s="41" t="str">
        <f aca="false">'2 - Project Admin'!G45</f>
        <v>&lt; Select &gt;</v>
      </c>
      <c r="V20" s="41" t="n">
        <f aca="false">'2 - Project Admin'!H45</f>
        <v>0</v>
      </c>
      <c r="W20" s="41" t="n">
        <f aca="false">'2 - Project Admin'!I45</f>
        <v>0</v>
      </c>
      <c r="X20" s="41" t="str">
        <f aca="false">'2 - Project Admin'!J45</f>
        <v>&lt; Select &gt;</v>
      </c>
      <c r="Y20" s="41" t="n">
        <f aca="false">'2 - Project Admin'!K45</f>
        <v>0</v>
      </c>
      <c r="Z20" s="41" t="n">
        <f aca="false">'2 - Project Admin'!L45</f>
        <v>0</v>
      </c>
      <c r="AJ20" s="565" t="n">
        <f aca="false">'3 - Programme Progress'!D38</f>
        <v>0</v>
      </c>
      <c r="AK20" s="41" t="n">
        <f aca="false">'3 - Programme Progress'!E38</f>
        <v>0</v>
      </c>
      <c r="AL20" s="41" t="e">
        <f aca="false">'3 - programme progress'!#ref!</f>
        <v>#VALUE!</v>
      </c>
      <c r="AM20" s="41" t="str">
        <f aca="false">'3 - Programme Progress'!F38</f>
        <v>&lt; Select &gt;</v>
      </c>
      <c r="AN20" s="41" t="str">
        <f aca="false">'3 - Programme Progress'!J38</f>
        <v>&lt; Select &gt;</v>
      </c>
      <c r="AO20" s="41" t="str">
        <f aca="false">'3 - Programme Progress'!K38</f>
        <v>&lt; Select &gt;</v>
      </c>
      <c r="AP20" s="41" t="str">
        <f aca="false">'3 - Programme Progress'!L38</f>
        <v>&lt; Select &gt;</v>
      </c>
      <c r="AQ20" s="41" t="n">
        <f aca="false">'3 - Programme Progress'!M38</f>
        <v>0</v>
      </c>
      <c r="AR20" s="41" t="n">
        <f aca="false">'3 - Programme Progress'!N38</f>
        <v>0</v>
      </c>
      <c r="AS20" s="41" t="n">
        <f aca="false">'3 - Programme Progress'!O38</f>
        <v>0</v>
      </c>
      <c r="AU20" s="566"/>
      <c r="AV20" s="566"/>
      <c r="AW20" s="566"/>
      <c r="AX20" s="566"/>
      <c r="AY20" s="566"/>
      <c r="AZ20" s="566"/>
      <c r="BA20" s="566"/>
      <c r="BB20" s="566"/>
      <c r="BC20" s="566"/>
      <c r="BD20" s="566"/>
      <c r="BE20" s="566"/>
      <c r="BF20" s="566"/>
      <c r="BG20" s="566"/>
      <c r="BH20" s="566"/>
      <c r="BI20" s="566"/>
      <c r="BJ20" s="566"/>
      <c r="BK20" s="566"/>
      <c r="BS20" s="41" t="n">
        <f aca="false">'4a - Funding Profiles'!F542</f>
        <v>0</v>
      </c>
      <c r="BT20" s="41" t="n">
        <f aca="false">'4a - Funding Profiles'!G542</f>
        <v>0</v>
      </c>
      <c r="BU20" s="41" t="n">
        <f aca="false">'4a - Funding Profiles'!H542</f>
        <v>0</v>
      </c>
      <c r="BV20" s="41" t="n">
        <f aca="false">'4a - Funding Profiles'!I542</f>
        <v>0</v>
      </c>
      <c r="BW20" s="41" t="n">
        <f aca="false">'4a - Funding Profiles'!J542</f>
        <v>0</v>
      </c>
      <c r="BX20" s="41" t="n">
        <f aca="false">'4a - Funding Profiles'!K542</f>
        <v>0</v>
      </c>
      <c r="BY20" s="41" t="n">
        <f aca="false">'4a - Funding Profiles'!L542</f>
        <v>0</v>
      </c>
      <c r="BZ20" s="41" t="n">
        <f aca="false">'4a - Funding Profiles'!M542</f>
        <v>0</v>
      </c>
      <c r="CA20" s="41" t="n">
        <f aca="false">'4a - Funding Profiles'!N542</f>
        <v>0</v>
      </c>
      <c r="CB20" s="41" t="n">
        <f aca="false">'4a - Funding Profiles'!O542</f>
        <v>0</v>
      </c>
      <c r="CC20" s="41" t="n">
        <f aca="false">'4a - Funding Profiles'!P542</f>
        <v>0</v>
      </c>
      <c r="CD20" s="41" t="n">
        <f aca="false">'4a - Funding Profiles'!Q542</f>
        <v>0</v>
      </c>
      <c r="CE20" s="41" t="n">
        <f aca="false">'4a - Funding Profiles'!R542</f>
        <v>0</v>
      </c>
      <c r="CF20" s="41" t="n">
        <f aca="false">'4a - Funding Profiles'!S542</f>
        <v>0</v>
      </c>
      <c r="CG20" s="41" t="n">
        <f aca="false">'4a - Funding Profiles'!T542</f>
        <v>0</v>
      </c>
      <c r="CH20" s="41" t="n">
        <f aca="false">'4a - Funding Profiles'!U542</f>
        <v>0</v>
      </c>
      <c r="CI20" s="41" t="n">
        <f aca="false">'4a - Funding Profiles'!V542</f>
        <v>0</v>
      </c>
      <c r="CJ20" s="41" t="n">
        <f aca="false">'4a - Funding Profiles'!W542</f>
        <v>0</v>
      </c>
      <c r="CK20" s="41" t="n">
        <f aca="false">'4a - Funding Profiles'!X542</f>
        <v>0</v>
      </c>
      <c r="CL20" s="41" t="n">
        <f aca="false">'4a - Funding Profiles'!Y542</f>
        <v>0</v>
      </c>
      <c r="CM20" s="41" t="n">
        <f aca="false">'4a - Funding Profiles'!Z542</f>
        <v>0</v>
      </c>
      <c r="CN20" s="41" t="n">
        <f aca="false">'4a - Funding Profiles'!F543</f>
        <v>0</v>
      </c>
      <c r="CO20" s="41" t="n">
        <f aca="false">'4a - Funding Profiles'!G543</f>
        <v>0</v>
      </c>
      <c r="CP20" s="41" t="n">
        <f aca="false">'4a - Funding Profiles'!H543</f>
        <v>0</v>
      </c>
      <c r="CQ20" s="41" t="n">
        <f aca="false">'4a - Funding Profiles'!I543</f>
        <v>0</v>
      </c>
      <c r="CR20" s="41" t="n">
        <f aca="false">'4a - Funding Profiles'!J543</f>
        <v>0</v>
      </c>
      <c r="CS20" s="41" t="n">
        <f aca="false">'4a - Funding Profiles'!K543</f>
        <v>0</v>
      </c>
      <c r="CT20" s="41" t="n">
        <f aca="false">'4a - Funding Profiles'!L543</f>
        <v>0</v>
      </c>
      <c r="CU20" s="41" t="n">
        <f aca="false">'4a - Funding Profiles'!M543</f>
        <v>0</v>
      </c>
      <c r="CV20" s="41" t="n">
        <f aca="false">'4a - Funding Profiles'!N543</f>
        <v>0</v>
      </c>
      <c r="CW20" s="41" t="n">
        <f aca="false">'4a - Funding Profiles'!O543</f>
        <v>0</v>
      </c>
      <c r="CX20" s="41" t="n">
        <f aca="false">'4a - Funding Profiles'!P543</f>
        <v>0</v>
      </c>
      <c r="CY20" s="41" t="n">
        <f aca="false">'4a - Funding Profiles'!Q543</f>
        <v>0</v>
      </c>
      <c r="CZ20" s="41" t="n">
        <f aca="false">'4a - Funding Profiles'!R543</f>
        <v>0</v>
      </c>
      <c r="DA20" s="41" t="n">
        <f aca="false">'4a - Funding Profiles'!S543</f>
        <v>0</v>
      </c>
      <c r="DB20" s="41" t="n">
        <f aca="false">'4a - Funding Profiles'!T543</f>
        <v>0</v>
      </c>
      <c r="DC20" s="41" t="n">
        <f aca="false">'4a - Funding Profiles'!U543</f>
        <v>0</v>
      </c>
      <c r="DD20" s="41" t="n">
        <f aca="false">'4a - Funding Profiles'!V543</f>
        <v>0</v>
      </c>
      <c r="DE20" s="41" t="n">
        <f aca="false">'4a - Funding Profiles'!W543</f>
        <v>0</v>
      </c>
      <c r="DF20" s="41" t="n">
        <f aca="false">'4a - Funding Profiles'!X543</f>
        <v>0</v>
      </c>
      <c r="DG20" s="41" t="n">
        <f aca="false">'4a - Funding Profiles'!Y543</f>
        <v>0</v>
      </c>
      <c r="DH20" s="41" t="n">
        <f aca="false">'4a - Funding Profiles'!Z543</f>
        <v>0</v>
      </c>
      <c r="DI20" s="41" t="n">
        <f aca="false">'4a - Funding Profiles'!F544</f>
        <v>0</v>
      </c>
      <c r="DJ20" s="41" t="n">
        <f aca="false">'4a - Funding Profiles'!G544</f>
        <v>0</v>
      </c>
      <c r="DK20" s="41" t="n">
        <f aca="false">'4a - Funding Profiles'!H544</f>
        <v>0</v>
      </c>
      <c r="DL20" s="41" t="n">
        <f aca="false">'4a - Funding Profiles'!I544</f>
        <v>0</v>
      </c>
      <c r="DM20" s="41" t="n">
        <f aca="false">'4a - Funding Profiles'!J544</f>
        <v>0</v>
      </c>
      <c r="DN20" s="41" t="n">
        <f aca="false">'4a - Funding Profiles'!K544</f>
        <v>0</v>
      </c>
      <c r="DO20" s="41" t="n">
        <f aca="false">'4a - Funding Profiles'!L544</f>
        <v>0</v>
      </c>
      <c r="DP20" s="41" t="n">
        <f aca="false">'4a - Funding Profiles'!M544</f>
        <v>0</v>
      </c>
      <c r="DQ20" s="41" t="n">
        <f aca="false">'4a - Funding Profiles'!N544</f>
        <v>0</v>
      </c>
      <c r="DR20" s="41" t="n">
        <f aca="false">'4a - Funding Profiles'!O544</f>
        <v>0</v>
      </c>
      <c r="DS20" s="41" t="n">
        <f aca="false">'4a - Funding Profiles'!P544</f>
        <v>0</v>
      </c>
      <c r="DT20" s="41" t="n">
        <f aca="false">'4a - Funding Profiles'!Q544</f>
        <v>0</v>
      </c>
      <c r="DU20" s="41" t="n">
        <f aca="false">'4a - Funding Profiles'!R544</f>
        <v>0</v>
      </c>
      <c r="DV20" s="41" t="n">
        <f aca="false">'4a - Funding Profiles'!S544</f>
        <v>0</v>
      </c>
      <c r="DW20" s="41" t="n">
        <f aca="false">'4a - Funding Profiles'!T544</f>
        <v>0</v>
      </c>
      <c r="DX20" s="41" t="n">
        <f aca="false">'4a - Funding Profiles'!U544</f>
        <v>0</v>
      </c>
      <c r="DY20" s="41" t="n">
        <f aca="false">'4a - Funding Profiles'!V544</f>
        <v>0</v>
      </c>
      <c r="DZ20" s="41" t="n">
        <f aca="false">'4a - Funding Profiles'!W544</f>
        <v>0</v>
      </c>
      <c r="EA20" s="41" t="n">
        <f aca="false">'4a - Funding Profiles'!X544</f>
        <v>0</v>
      </c>
      <c r="EB20" s="41" t="n">
        <f aca="false">'4a - Funding Profiles'!Y544</f>
        <v>0</v>
      </c>
      <c r="EC20" s="41" t="n">
        <f aca="false">'4a - Funding Profiles'!Z544</f>
        <v>0</v>
      </c>
      <c r="ED20" s="41" t="n">
        <f aca="false">'4a - Funding Profiles'!F545</f>
        <v>0</v>
      </c>
      <c r="EE20" s="41" t="n">
        <f aca="false">'4a - Funding Profiles'!G545</f>
        <v>0</v>
      </c>
      <c r="EF20" s="41" t="n">
        <f aca="false">'4a - Funding Profiles'!H545</f>
        <v>0</v>
      </c>
      <c r="EG20" s="41" t="n">
        <f aca="false">'4a - Funding Profiles'!I545</f>
        <v>0</v>
      </c>
      <c r="EH20" s="41" t="n">
        <f aca="false">'4a - Funding Profiles'!J545</f>
        <v>0</v>
      </c>
      <c r="EI20" s="41" t="n">
        <f aca="false">'4a - Funding Profiles'!K545</f>
        <v>0</v>
      </c>
      <c r="EJ20" s="41" t="n">
        <f aca="false">'4a - Funding Profiles'!L545</f>
        <v>0</v>
      </c>
      <c r="EK20" s="41" t="n">
        <f aca="false">'4a - Funding Profiles'!M545</f>
        <v>0</v>
      </c>
      <c r="EL20" s="41" t="n">
        <f aca="false">'4a - Funding Profiles'!N545</f>
        <v>0</v>
      </c>
      <c r="EM20" s="41" t="n">
        <f aca="false">'4a - Funding Profiles'!O545</f>
        <v>0</v>
      </c>
      <c r="EN20" s="41" t="n">
        <f aca="false">'4a - Funding Profiles'!P545</f>
        <v>0</v>
      </c>
      <c r="EO20" s="41" t="n">
        <f aca="false">'4a - Funding Profiles'!Q545</f>
        <v>0</v>
      </c>
      <c r="EP20" s="41" t="n">
        <f aca="false">'4a - Funding Profiles'!R545</f>
        <v>0</v>
      </c>
      <c r="EQ20" s="41" t="n">
        <f aca="false">'4a - Funding Profiles'!S545</f>
        <v>0</v>
      </c>
      <c r="ER20" s="41" t="n">
        <f aca="false">'4a - Funding Profiles'!T545</f>
        <v>0</v>
      </c>
      <c r="ES20" s="41" t="n">
        <f aca="false">'4a - Funding Profiles'!U545</f>
        <v>0</v>
      </c>
      <c r="ET20" s="41" t="n">
        <f aca="false">'4a - Funding Profiles'!V545</f>
        <v>0</v>
      </c>
      <c r="EU20" s="41" t="n">
        <f aca="false">'4a - Funding Profiles'!W545</f>
        <v>0</v>
      </c>
      <c r="EV20" s="41" t="n">
        <f aca="false">'4a - Funding Profiles'!X545</f>
        <v>0</v>
      </c>
      <c r="EW20" s="41" t="n">
        <f aca="false">'4a - Funding Profiles'!Y545</f>
        <v>0</v>
      </c>
      <c r="EX20" s="41" t="n">
        <f aca="false">'4a - Funding Profiles'!Z545</f>
        <v>0</v>
      </c>
      <c r="EY20" s="41" t="n">
        <f aca="false">'4a - Funding Profiles'!F546</f>
        <v>0</v>
      </c>
      <c r="EZ20" s="41" t="n">
        <f aca="false">'4a - Funding Profiles'!G546</f>
        <v>0</v>
      </c>
      <c r="FA20" s="41" t="n">
        <f aca="false">'4a - Funding Profiles'!H546</f>
        <v>0</v>
      </c>
      <c r="FB20" s="41" t="n">
        <f aca="false">'4a - Funding Profiles'!I546</f>
        <v>0</v>
      </c>
      <c r="FC20" s="41" t="n">
        <f aca="false">'4a - Funding Profiles'!J546</f>
        <v>0</v>
      </c>
      <c r="FD20" s="41" t="n">
        <f aca="false">'4a - Funding Profiles'!K546</f>
        <v>0</v>
      </c>
      <c r="FE20" s="41" t="n">
        <f aca="false">'4a - Funding Profiles'!L546</f>
        <v>0</v>
      </c>
      <c r="FF20" s="41" t="n">
        <f aca="false">'4a - Funding Profiles'!M546</f>
        <v>0</v>
      </c>
      <c r="FG20" s="41" t="n">
        <f aca="false">'4a - Funding Profiles'!N546</f>
        <v>0</v>
      </c>
      <c r="FH20" s="41" t="n">
        <f aca="false">'4a - Funding Profiles'!O546</f>
        <v>0</v>
      </c>
      <c r="FI20" s="41" t="n">
        <f aca="false">'4a - Funding Profiles'!P546</f>
        <v>0</v>
      </c>
      <c r="FJ20" s="41" t="n">
        <f aca="false">'4a - Funding Profiles'!Q546</f>
        <v>0</v>
      </c>
      <c r="FK20" s="41" t="n">
        <f aca="false">'4a - Funding Profiles'!R546</f>
        <v>0</v>
      </c>
      <c r="FL20" s="41" t="n">
        <f aca="false">'4a - Funding Profiles'!S546</f>
        <v>0</v>
      </c>
      <c r="FM20" s="41" t="n">
        <f aca="false">'4a - Funding Profiles'!T546</f>
        <v>0</v>
      </c>
      <c r="FN20" s="41" t="n">
        <f aca="false">'4a - Funding Profiles'!U546</f>
        <v>0</v>
      </c>
      <c r="FO20" s="41" t="n">
        <f aca="false">'4a - Funding Profiles'!V546</f>
        <v>0</v>
      </c>
      <c r="FP20" s="41" t="n">
        <f aca="false">'4a - Funding Profiles'!W546</f>
        <v>0</v>
      </c>
      <c r="FQ20" s="41" t="n">
        <f aca="false">'4a - Funding Profiles'!X546</f>
        <v>0</v>
      </c>
      <c r="FR20" s="41" t="n">
        <f aca="false">'4a - Funding Profiles'!Y546</f>
        <v>0</v>
      </c>
      <c r="FS20" s="41" t="n">
        <f aca="false">'4a - Funding Profiles'!Z546</f>
        <v>0</v>
      </c>
      <c r="FT20" s="41" t="n">
        <f aca="false">'4a - Funding Profiles'!F547</f>
        <v>0</v>
      </c>
      <c r="FU20" s="41" t="n">
        <f aca="false">'4a - Funding Profiles'!G547</f>
        <v>0</v>
      </c>
      <c r="FV20" s="41" t="n">
        <f aca="false">'4a - Funding Profiles'!H547</f>
        <v>0</v>
      </c>
      <c r="FW20" s="41" t="n">
        <f aca="false">'4a - Funding Profiles'!I547</f>
        <v>0</v>
      </c>
      <c r="FX20" s="41" t="n">
        <f aca="false">'4a - Funding Profiles'!J547</f>
        <v>0</v>
      </c>
      <c r="FY20" s="41" t="n">
        <f aca="false">'4a - Funding Profiles'!K547</f>
        <v>0</v>
      </c>
      <c r="FZ20" s="41" t="n">
        <f aca="false">'4a - Funding Profiles'!L547</f>
        <v>0</v>
      </c>
      <c r="GA20" s="41" t="n">
        <f aca="false">'4a - Funding Profiles'!M547</f>
        <v>0</v>
      </c>
      <c r="GB20" s="41" t="n">
        <f aca="false">'4a - Funding Profiles'!N547</f>
        <v>0</v>
      </c>
      <c r="GC20" s="41" t="n">
        <f aca="false">'4a - Funding Profiles'!O547</f>
        <v>0</v>
      </c>
      <c r="GD20" s="41" t="n">
        <f aca="false">'4a - Funding Profiles'!P547</f>
        <v>0</v>
      </c>
      <c r="GE20" s="41" t="n">
        <f aca="false">'4a - Funding Profiles'!Q547</f>
        <v>0</v>
      </c>
      <c r="GF20" s="41" t="n">
        <f aca="false">'4a - Funding Profiles'!R547</f>
        <v>0</v>
      </c>
      <c r="GG20" s="41" t="n">
        <f aca="false">'4a - Funding Profiles'!S547</f>
        <v>0</v>
      </c>
      <c r="GH20" s="41" t="n">
        <f aca="false">'4a - Funding Profiles'!T547</f>
        <v>0</v>
      </c>
      <c r="GI20" s="41" t="n">
        <f aca="false">'4a - Funding Profiles'!U547</f>
        <v>0</v>
      </c>
      <c r="GJ20" s="41" t="n">
        <f aca="false">'4a - Funding Profiles'!V547</f>
        <v>0</v>
      </c>
      <c r="GK20" s="41" t="n">
        <f aca="false">'4a - Funding Profiles'!W547</f>
        <v>0</v>
      </c>
      <c r="GL20" s="41" t="n">
        <f aca="false">'4a - Funding Profiles'!X547</f>
        <v>0</v>
      </c>
      <c r="GM20" s="41" t="n">
        <f aca="false">'4a - Funding Profiles'!Y547</f>
        <v>0</v>
      </c>
      <c r="GN20" s="41" t="n">
        <f aca="false">'4a - Funding Profiles'!Z547</f>
        <v>0</v>
      </c>
      <c r="GO20" s="41" t="n">
        <f aca="false">'4a - Funding Profiles'!F548</f>
        <v>0</v>
      </c>
      <c r="GP20" s="41" t="n">
        <f aca="false">'4a - Funding Profiles'!G548</f>
        <v>0</v>
      </c>
      <c r="GQ20" s="41" t="n">
        <f aca="false">'4a - Funding Profiles'!H548</f>
        <v>0</v>
      </c>
      <c r="GR20" s="41" t="n">
        <f aca="false">'4a - Funding Profiles'!I548</f>
        <v>0</v>
      </c>
      <c r="GS20" s="41" t="n">
        <f aca="false">'4a - Funding Profiles'!J548</f>
        <v>0</v>
      </c>
      <c r="GT20" s="41" t="n">
        <f aca="false">'4a - Funding Profiles'!K548</f>
        <v>0</v>
      </c>
      <c r="GU20" s="41" t="n">
        <f aca="false">'4a - Funding Profiles'!L548</f>
        <v>0</v>
      </c>
      <c r="GV20" s="41" t="n">
        <f aca="false">'4a - Funding Profiles'!M548</f>
        <v>0</v>
      </c>
      <c r="GW20" s="41" t="n">
        <f aca="false">'4a - Funding Profiles'!N548</f>
        <v>0</v>
      </c>
      <c r="GX20" s="41" t="n">
        <f aca="false">'4a - Funding Profiles'!O548</f>
        <v>0</v>
      </c>
      <c r="GY20" s="41" t="n">
        <f aca="false">'4a - Funding Profiles'!P548</f>
        <v>0</v>
      </c>
      <c r="GZ20" s="41" t="n">
        <f aca="false">'4a - Funding Profiles'!Q548</f>
        <v>0</v>
      </c>
      <c r="HA20" s="41" t="n">
        <f aca="false">'4a - Funding Profiles'!R548</f>
        <v>0</v>
      </c>
      <c r="HB20" s="41" t="n">
        <f aca="false">'4a - Funding Profiles'!S548</f>
        <v>0</v>
      </c>
      <c r="HC20" s="41" t="n">
        <f aca="false">'4a - Funding Profiles'!T548</f>
        <v>0</v>
      </c>
      <c r="HD20" s="41" t="n">
        <f aca="false">'4a - Funding Profiles'!U548</f>
        <v>0</v>
      </c>
      <c r="HE20" s="41" t="n">
        <f aca="false">'4a - Funding Profiles'!V548</f>
        <v>0</v>
      </c>
      <c r="HF20" s="41" t="n">
        <f aca="false">'4a - Funding Profiles'!W548</f>
        <v>0</v>
      </c>
      <c r="HG20" s="41" t="n">
        <f aca="false">'4a - Funding Profiles'!X548</f>
        <v>0</v>
      </c>
      <c r="HH20" s="41" t="n">
        <f aca="false">'4a - Funding Profiles'!Y548</f>
        <v>0</v>
      </c>
      <c r="HI20" s="41" t="n">
        <f aca="false">'4a - Funding Profiles'!Z548</f>
        <v>0</v>
      </c>
      <c r="HJ20" s="41" t="n">
        <f aca="false">'4a - Funding Profiles'!F549</f>
        <v>0</v>
      </c>
      <c r="HK20" s="41" t="n">
        <f aca="false">'4a - Funding Profiles'!G549</f>
        <v>0</v>
      </c>
      <c r="HL20" s="41" t="n">
        <f aca="false">'4a - Funding Profiles'!H549</f>
        <v>0</v>
      </c>
      <c r="HM20" s="41" t="n">
        <f aca="false">'4a - Funding Profiles'!I549</f>
        <v>0</v>
      </c>
      <c r="HN20" s="41" t="n">
        <f aca="false">'4a - Funding Profiles'!J549</f>
        <v>0</v>
      </c>
      <c r="HO20" s="41" t="n">
        <f aca="false">'4a - Funding Profiles'!K549</f>
        <v>0</v>
      </c>
      <c r="HP20" s="41" t="n">
        <f aca="false">'4a - Funding Profiles'!L549</f>
        <v>0</v>
      </c>
      <c r="HQ20" s="41" t="n">
        <f aca="false">'4a - Funding Profiles'!M549</f>
        <v>0</v>
      </c>
      <c r="HR20" s="41" t="n">
        <f aca="false">'4a - Funding Profiles'!N549</f>
        <v>0</v>
      </c>
      <c r="HS20" s="41" t="n">
        <f aca="false">'4a - Funding Profiles'!O549</f>
        <v>0</v>
      </c>
      <c r="HT20" s="41" t="n">
        <f aca="false">'4a - Funding Profiles'!P549</f>
        <v>0</v>
      </c>
      <c r="HU20" s="41" t="n">
        <f aca="false">'4a - Funding Profiles'!Q549</f>
        <v>0</v>
      </c>
      <c r="HV20" s="41" t="n">
        <f aca="false">'4a - Funding Profiles'!R549</f>
        <v>0</v>
      </c>
      <c r="HW20" s="41" t="n">
        <f aca="false">'4a - Funding Profiles'!S549</f>
        <v>0</v>
      </c>
      <c r="HX20" s="41" t="n">
        <f aca="false">'4a - Funding Profiles'!T549</f>
        <v>0</v>
      </c>
      <c r="HY20" s="41" t="n">
        <f aca="false">'4a - Funding Profiles'!U549</f>
        <v>0</v>
      </c>
      <c r="HZ20" s="41" t="n">
        <f aca="false">'4a - Funding Profiles'!V549</f>
        <v>0</v>
      </c>
      <c r="IA20" s="41" t="n">
        <f aca="false">'4a - Funding Profiles'!W549</f>
        <v>0</v>
      </c>
      <c r="IB20" s="41" t="n">
        <f aca="false">'4a - Funding Profiles'!X549</f>
        <v>0</v>
      </c>
      <c r="IC20" s="41" t="n">
        <f aca="false">'4a - Funding Profiles'!Y549</f>
        <v>0</v>
      </c>
      <c r="ID20" s="41" t="n">
        <f aca="false">'4a - Funding Profiles'!Z549</f>
        <v>0</v>
      </c>
      <c r="KP20" s="41" t="n">
        <f aca="false">'4a - Funding Profiles'!C554</f>
        <v>0</v>
      </c>
      <c r="KQ20" s="41" t="n">
        <f aca="false">'4a - Funding Profiles'!D554</f>
        <v>0</v>
      </c>
      <c r="KR20" s="41" t="n">
        <f aca="false">'4a - Funding Profiles'!E554</f>
        <v>0</v>
      </c>
      <c r="KS20" s="41" t="n">
        <f aca="false">'4a - Funding Profiles'!F554</f>
        <v>0</v>
      </c>
      <c r="KT20" s="41" t="n">
        <f aca="false">'4a - Funding Profiles'!G554</f>
        <v>0</v>
      </c>
      <c r="KU20" s="41" t="n">
        <f aca="false">'4a - Funding Profiles'!H554</f>
        <v>0</v>
      </c>
      <c r="KV20" s="41" t="n">
        <f aca="false">'4a - Funding Profiles'!I554</f>
        <v>0</v>
      </c>
      <c r="KW20" s="41" t="n">
        <f aca="false">'4a - Funding Profiles'!J554</f>
        <v>0</v>
      </c>
      <c r="KX20" s="41" t="n">
        <f aca="false">'4a - Funding Profiles'!K554</f>
        <v>0</v>
      </c>
      <c r="KY20" s="41" t="n">
        <f aca="false">'4a - Funding Profiles'!L554</f>
        <v>0</v>
      </c>
      <c r="KZ20" s="41" t="n">
        <f aca="false">'4a - Funding Profiles'!M554</f>
        <v>0</v>
      </c>
      <c r="LA20" s="41" t="n">
        <f aca="false">'4a - Funding Profiles'!N554</f>
        <v>0</v>
      </c>
      <c r="LB20" s="41" t="n">
        <f aca="false">'4a - Funding Profiles'!O554</f>
        <v>0</v>
      </c>
      <c r="LC20" s="41" t="n">
        <f aca="false">'4a - Funding Profiles'!P554</f>
        <v>0</v>
      </c>
      <c r="LD20" s="41" t="n">
        <f aca="false">'4a - Funding Profiles'!Q554</f>
        <v>0</v>
      </c>
      <c r="LE20" s="41" t="n">
        <f aca="false">'4a - Funding Profiles'!R554</f>
        <v>0</v>
      </c>
      <c r="LF20" s="41" t="n">
        <f aca="false">'4a - Funding Profiles'!S554</f>
        <v>0</v>
      </c>
      <c r="LG20" s="41" t="n">
        <f aca="false">'4a - Funding Profiles'!T554</f>
        <v>0</v>
      </c>
      <c r="LH20" s="41" t="n">
        <f aca="false">'4a - Funding Profiles'!U554</f>
        <v>0</v>
      </c>
      <c r="LI20" s="41" t="n">
        <f aca="false">'4a - Funding Profiles'!V554</f>
        <v>0</v>
      </c>
      <c r="LJ20" s="41" t="n">
        <f aca="false">'4a - Funding Profiles'!W554</f>
        <v>0</v>
      </c>
      <c r="LK20" s="41" t="n">
        <f aca="false">'4a - Funding Profiles'!X554</f>
        <v>0</v>
      </c>
      <c r="LL20" s="41" t="n">
        <f aca="false">'4a - Funding Profiles'!Y554</f>
        <v>0</v>
      </c>
      <c r="LM20" s="41" t="n">
        <f aca="false">'4a - Funding Profiles'!Z554</f>
        <v>0</v>
      </c>
      <c r="LN20" s="41" t="n">
        <f aca="false">'4a - Funding Profiles'!C555</f>
        <v>0</v>
      </c>
      <c r="LO20" s="41" t="n">
        <f aca="false">'4a - Funding Profiles'!D555</f>
        <v>0</v>
      </c>
      <c r="LP20" s="41" t="n">
        <f aca="false">'4a - Funding Profiles'!E555</f>
        <v>0</v>
      </c>
      <c r="LQ20" s="41" t="n">
        <f aca="false">'4a - Funding Profiles'!F555</f>
        <v>0</v>
      </c>
      <c r="LR20" s="41" t="n">
        <f aca="false">'4a - Funding Profiles'!G555</f>
        <v>0</v>
      </c>
      <c r="LS20" s="41" t="n">
        <f aca="false">'4a - Funding Profiles'!H555</f>
        <v>0</v>
      </c>
      <c r="LT20" s="41" t="n">
        <f aca="false">'4a - Funding Profiles'!I555</f>
        <v>0</v>
      </c>
      <c r="LU20" s="41" t="n">
        <f aca="false">'4a - Funding Profiles'!J555</f>
        <v>0</v>
      </c>
      <c r="LV20" s="41" t="n">
        <f aca="false">'4a - Funding Profiles'!K555</f>
        <v>0</v>
      </c>
      <c r="LW20" s="41" t="n">
        <f aca="false">'4a - Funding Profiles'!L555</f>
        <v>0</v>
      </c>
      <c r="LX20" s="41" t="n">
        <f aca="false">'4a - Funding Profiles'!M555</f>
        <v>0</v>
      </c>
      <c r="LY20" s="41" t="n">
        <f aca="false">'4a - Funding Profiles'!N555</f>
        <v>0</v>
      </c>
      <c r="LZ20" s="41" t="n">
        <f aca="false">'4a - Funding Profiles'!O555</f>
        <v>0</v>
      </c>
      <c r="MA20" s="41" t="n">
        <f aca="false">'4a - Funding Profiles'!P555</f>
        <v>0</v>
      </c>
      <c r="MB20" s="41" t="n">
        <f aca="false">'4a - Funding Profiles'!Q555</f>
        <v>0</v>
      </c>
      <c r="MC20" s="41" t="n">
        <f aca="false">'4a - Funding Profiles'!R555</f>
        <v>0</v>
      </c>
      <c r="MD20" s="41" t="n">
        <f aca="false">'4a - Funding Profiles'!S555</f>
        <v>0</v>
      </c>
      <c r="ME20" s="41" t="n">
        <f aca="false">'4a - Funding Profiles'!T555</f>
        <v>0</v>
      </c>
      <c r="MF20" s="41" t="n">
        <f aca="false">'4a - Funding Profiles'!U555</f>
        <v>0</v>
      </c>
      <c r="MG20" s="41" t="n">
        <f aca="false">'4a - Funding Profiles'!V555</f>
        <v>0</v>
      </c>
      <c r="MH20" s="41" t="n">
        <f aca="false">'4a - Funding Profiles'!W555</f>
        <v>0</v>
      </c>
      <c r="MI20" s="41" t="n">
        <f aca="false">'4a - Funding Profiles'!X555</f>
        <v>0</v>
      </c>
      <c r="MJ20" s="41" t="n">
        <f aca="false">'4a - Funding Profiles'!Y555</f>
        <v>0</v>
      </c>
      <c r="MK20" s="41" t="n">
        <f aca="false">'4a - Funding Profiles'!Z555</f>
        <v>0</v>
      </c>
      <c r="ML20" s="41" t="n">
        <f aca="false">'4a - Funding Profiles'!C556</f>
        <v>0</v>
      </c>
      <c r="MM20" s="41" t="n">
        <f aca="false">'4a - Funding Profiles'!D556</f>
        <v>0</v>
      </c>
      <c r="MN20" s="41" t="n">
        <f aca="false">'4a - Funding Profiles'!E556</f>
        <v>0</v>
      </c>
      <c r="MO20" s="41" t="n">
        <f aca="false">'4a - Funding Profiles'!F556</f>
        <v>0</v>
      </c>
      <c r="MP20" s="41" t="n">
        <f aca="false">'4a - Funding Profiles'!G556</f>
        <v>0</v>
      </c>
      <c r="MQ20" s="41" t="n">
        <f aca="false">'4a - Funding Profiles'!H556</f>
        <v>0</v>
      </c>
      <c r="MR20" s="41" t="n">
        <f aca="false">'4a - Funding Profiles'!I556</f>
        <v>0</v>
      </c>
      <c r="MS20" s="41" t="n">
        <f aca="false">'4a - Funding Profiles'!J556</f>
        <v>0</v>
      </c>
      <c r="MT20" s="41" t="n">
        <f aca="false">'4a - Funding Profiles'!K556</f>
        <v>0</v>
      </c>
      <c r="MU20" s="41" t="n">
        <f aca="false">'4a - Funding Profiles'!L556</f>
        <v>0</v>
      </c>
      <c r="MV20" s="41" t="n">
        <f aca="false">'4a - Funding Profiles'!M556</f>
        <v>0</v>
      </c>
      <c r="MW20" s="41" t="n">
        <f aca="false">'4a - Funding Profiles'!N556</f>
        <v>0</v>
      </c>
      <c r="MX20" s="41" t="n">
        <f aca="false">'4a - Funding Profiles'!O556</f>
        <v>0</v>
      </c>
      <c r="MY20" s="41" t="n">
        <f aca="false">'4a - Funding Profiles'!P556</f>
        <v>0</v>
      </c>
      <c r="MZ20" s="41" t="n">
        <f aca="false">'4a - Funding Profiles'!Q556</f>
        <v>0</v>
      </c>
      <c r="NA20" s="41" t="n">
        <f aca="false">'4a - Funding Profiles'!R556</f>
        <v>0</v>
      </c>
      <c r="NB20" s="41" t="n">
        <f aca="false">'4a - Funding Profiles'!S556</f>
        <v>0</v>
      </c>
      <c r="NC20" s="41" t="n">
        <f aca="false">'4a - Funding Profiles'!T556</f>
        <v>0</v>
      </c>
      <c r="ND20" s="41" t="n">
        <f aca="false">'4a - Funding Profiles'!U556</f>
        <v>0</v>
      </c>
      <c r="NE20" s="41" t="n">
        <f aca="false">'4a - Funding Profiles'!V556</f>
        <v>0</v>
      </c>
      <c r="NF20" s="41" t="n">
        <f aca="false">'4a - Funding Profiles'!W556</f>
        <v>0</v>
      </c>
      <c r="NG20" s="41" t="n">
        <f aca="false">'4a - Funding Profiles'!X556</f>
        <v>0</v>
      </c>
      <c r="NH20" s="41" t="n">
        <f aca="false">'4a - Funding Profiles'!Y556</f>
        <v>0</v>
      </c>
      <c r="NI20" s="41" t="n">
        <f aca="false">'4a - Funding Profiles'!Z556</f>
        <v>0</v>
      </c>
      <c r="NJ20" s="41" t="n">
        <f aca="false">'4a - Funding Profiles'!C557</f>
        <v>0</v>
      </c>
      <c r="NK20" s="41" t="n">
        <f aca="false">'4a - Funding Profiles'!D557</f>
        <v>0</v>
      </c>
      <c r="NL20" s="41" t="n">
        <f aca="false">'4a - Funding Profiles'!E557</f>
        <v>0</v>
      </c>
      <c r="NM20" s="41" t="n">
        <f aca="false">'4a - Funding Profiles'!F557</f>
        <v>0</v>
      </c>
      <c r="NN20" s="41" t="n">
        <f aca="false">'4a - Funding Profiles'!G557</f>
        <v>0</v>
      </c>
      <c r="NO20" s="41" t="n">
        <f aca="false">'4a - Funding Profiles'!H557</f>
        <v>0</v>
      </c>
      <c r="NP20" s="41" t="n">
        <f aca="false">'4a - Funding Profiles'!I557</f>
        <v>0</v>
      </c>
      <c r="NQ20" s="41" t="n">
        <f aca="false">'4a - Funding Profiles'!J557</f>
        <v>0</v>
      </c>
      <c r="NR20" s="41" t="n">
        <f aca="false">'4a - Funding Profiles'!K557</f>
        <v>0</v>
      </c>
      <c r="NS20" s="41" t="n">
        <f aca="false">'4a - Funding Profiles'!L557</f>
        <v>0</v>
      </c>
      <c r="NT20" s="41" t="n">
        <f aca="false">'4a - Funding Profiles'!M557</f>
        <v>0</v>
      </c>
      <c r="NU20" s="41" t="n">
        <f aca="false">'4a - Funding Profiles'!N557</f>
        <v>0</v>
      </c>
      <c r="NV20" s="41" t="n">
        <f aca="false">'4a - Funding Profiles'!O557</f>
        <v>0</v>
      </c>
      <c r="NW20" s="41" t="n">
        <f aca="false">'4a - Funding Profiles'!P557</f>
        <v>0</v>
      </c>
      <c r="NX20" s="41" t="n">
        <f aca="false">'4a - Funding Profiles'!Q557</f>
        <v>0</v>
      </c>
      <c r="NY20" s="41" t="n">
        <f aca="false">'4a - Funding Profiles'!R557</f>
        <v>0</v>
      </c>
      <c r="NZ20" s="41" t="n">
        <f aca="false">'4a - Funding Profiles'!S557</f>
        <v>0</v>
      </c>
      <c r="OA20" s="41" t="n">
        <f aca="false">'4a - Funding Profiles'!T557</f>
        <v>0</v>
      </c>
      <c r="OB20" s="41" t="n">
        <f aca="false">'4a - Funding Profiles'!U557</f>
        <v>0</v>
      </c>
      <c r="OC20" s="41" t="n">
        <f aca="false">'4a - Funding Profiles'!V557</f>
        <v>0</v>
      </c>
      <c r="OD20" s="41" t="n">
        <f aca="false">'4a - Funding Profiles'!W557</f>
        <v>0</v>
      </c>
      <c r="OE20" s="41" t="n">
        <f aca="false">'4a - Funding Profiles'!X557</f>
        <v>0</v>
      </c>
      <c r="OF20" s="41" t="n">
        <f aca="false">'4a - Funding Profiles'!Y557</f>
        <v>0</v>
      </c>
      <c r="OG20" s="41" t="n">
        <f aca="false">'4a - Funding Profiles'!Z557</f>
        <v>0</v>
      </c>
      <c r="OH20" s="41" t="n">
        <f aca="false">'4a - Funding Profiles'!C558</f>
        <v>0</v>
      </c>
      <c r="OI20" s="41" t="n">
        <f aca="false">'4a - Funding Profiles'!D558</f>
        <v>0</v>
      </c>
      <c r="OJ20" s="41" t="n">
        <f aca="false">'4a - Funding Profiles'!E558</f>
        <v>0</v>
      </c>
      <c r="OK20" s="41" t="n">
        <f aca="false">'4a - Funding Profiles'!F558</f>
        <v>0</v>
      </c>
      <c r="OL20" s="41" t="n">
        <f aca="false">'4a - Funding Profiles'!G558</f>
        <v>0</v>
      </c>
      <c r="OM20" s="41" t="n">
        <f aca="false">'4a - Funding Profiles'!H558</f>
        <v>0</v>
      </c>
      <c r="ON20" s="41" t="n">
        <f aca="false">'4a - Funding Profiles'!I558</f>
        <v>0</v>
      </c>
      <c r="OO20" s="41" t="n">
        <f aca="false">'4a - Funding Profiles'!J558</f>
        <v>0</v>
      </c>
      <c r="OP20" s="41" t="n">
        <f aca="false">'4a - Funding Profiles'!K558</f>
        <v>0</v>
      </c>
      <c r="OQ20" s="41" t="n">
        <f aca="false">'4a - Funding Profiles'!L558</f>
        <v>0</v>
      </c>
      <c r="OR20" s="41" t="n">
        <f aca="false">'4a - Funding Profiles'!M558</f>
        <v>0</v>
      </c>
      <c r="OS20" s="41" t="n">
        <f aca="false">'4a - Funding Profiles'!N558</f>
        <v>0</v>
      </c>
      <c r="OT20" s="41" t="n">
        <f aca="false">'4a - Funding Profiles'!O558</f>
        <v>0</v>
      </c>
      <c r="OU20" s="41" t="n">
        <f aca="false">'4a - Funding Profiles'!P558</f>
        <v>0</v>
      </c>
      <c r="OV20" s="41" t="n">
        <f aca="false">'4a - Funding Profiles'!Q558</f>
        <v>0</v>
      </c>
      <c r="OW20" s="41" t="n">
        <f aca="false">'4a - Funding Profiles'!R558</f>
        <v>0</v>
      </c>
      <c r="OX20" s="41" t="n">
        <f aca="false">'4a - Funding Profiles'!S558</f>
        <v>0</v>
      </c>
      <c r="OY20" s="41" t="n">
        <f aca="false">'4a - Funding Profiles'!T558</f>
        <v>0</v>
      </c>
      <c r="OZ20" s="41" t="n">
        <f aca="false">'4a - Funding Profiles'!U558</f>
        <v>0</v>
      </c>
      <c r="PA20" s="41" t="n">
        <f aca="false">'4a - Funding Profiles'!V558</f>
        <v>0</v>
      </c>
      <c r="PB20" s="41" t="n">
        <f aca="false">'4a - Funding Profiles'!W558</f>
        <v>0</v>
      </c>
      <c r="PC20" s="41" t="n">
        <f aca="false">'4a - Funding Profiles'!X558</f>
        <v>0</v>
      </c>
      <c r="PD20" s="41" t="n">
        <f aca="false">'4a - Funding Profiles'!Y558</f>
        <v>0</v>
      </c>
      <c r="PE20" s="41" t="n">
        <f aca="false">'4a - Funding Profiles'!Z558</f>
        <v>0</v>
      </c>
      <c r="PF20" s="41" t="n">
        <f aca="false">'4a - Funding Profiles'!F559</f>
        <v>0</v>
      </c>
      <c r="QA20" s="41" t="n">
        <f aca="false">'4a - Funding Profiles'!C563</f>
        <v>0</v>
      </c>
      <c r="QB20" s="41" t="n">
        <f aca="false">'4b - PSI'!E31</f>
        <v>0</v>
      </c>
      <c r="QC20" s="41" t="n">
        <f aca="false">'4b - PSI'!F31</f>
        <v>0</v>
      </c>
      <c r="QD20" s="41" t="n">
        <f aca="false">'4b - PSI'!G31</f>
        <v>0</v>
      </c>
      <c r="QE20" s="41" t="n">
        <f aca="false">'4b - PSI'!H31</f>
        <v>0</v>
      </c>
      <c r="QF20" s="41" t="n">
        <f aca="false">'4b - PSI'!I31</f>
        <v>0</v>
      </c>
      <c r="QG20" s="41" t="n">
        <f aca="false">'4b - PSI'!J31</f>
        <v>0</v>
      </c>
      <c r="QH20" s="41" t="str">
        <f aca="false">'5 - Project Outputs'!C701</f>
        <v>Project 19: Not Applicable</v>
      </c>
      <c r="QI20" s="41" t="str">
        <f aca="false">'5 - Project Outputs'!C708</f>
        <v># of temporary FT jobs supported</v>
      </c>
      <c r="QJ20" s="41" t="str">
        <f aca="false">'5 - Project Outputs'!D708</f>
        <v>Number</v>
      </c>
      <c r="QK20" s="41" t="n">
        <f aca="false">'5 - Project Outputs'!E708</f>
        <v>0</v>
      </c>
      <c r="QL20" s="41" t="n">
        <f aca="false">'5 - Project Outputs'!F708</f>
        <v>0</v>
      </c>
      <c r="QM20" s="41" t="n">
        <f aca="false">'5 - Project Outputs'!G708</f>
        <v>0</v>
      </c>
      <c r="QN20" s="41" t="n">
        <f aca="false">'5 - Project Outputs'!H708</f>
        <v>0</v>
      </c>
      <c r="QO20" s="41" t="n">
        <f aca="false">'5 - Project Outputs'!I708</f>
        <v>0</v>
      </c>
      <c r="QP20" s="41" t="n">
        <f aca="false">'5 - Project Outputs'!J708</f>
        <v>0</v>
      </c>
      <c r="QQ20" s="41" t="n">
        <f aca="false">'5 - Project Outputs'!K708</f>
        <v>0</v>
      </c>
      <c r="QR20" s="41" t="n">
        <f aca="false">'5 - Project Outputs'!L708</f>
        <v>0</v>
      </c>
      <c r="QS20" s="41" t="n">
        <f aca="false">'5 - Project Outputs'!M708</f>
        <v>0</v>
      </c>
      <c r="QT20" s="41" t="n">
        <f aca="false">'5 - Project Outputs'!N708</f>
        <v>0</v>
      </c>
      <c r="QU20" s="41" t="n">
        <f aca="false">'5 - Project Outputs'!O708</f>
        <v>0</v>
      </c>
      <c r="QV20" s="41" t="n">
        <f aca="false">'5 - Project Outputs'!P708</f>
        <v>0</v>
      </c>
      <c r="QW20" s="41" t="n">
        <f aca="false">'5 - Project Outputs'!Q708</f>
        <v>0</v>
      </c>
      <c r="QX20" s="41" t="n">
        <f aca="false">'5 - Project Outputs'!R708</f>
        <v>0</v>
      </c>
      <c r="QY20" s="41" t="n">
        <f aca="false">'5 - Project Outputs'!S708</f>
        <v>0</v>
      </c>
      <c r="QZ20" s="41" t="n">
        <f aca="false">'5 - Project Outputs'!T708</f>
        <v>0</v>
      </c>
      <c r="RA20" s="41" t="n">
        <f aca="false">'5 - Project Outputs'!U708</f>
        <v>0</v>
      </c>
      <c r="RB20" s="41" t="n">
        <f aca="false">'5 - Project Outputs'!V708</f>
        <v>0</v>
      </c>
      <c r="RC20" s="41" t="n">
        <f aca="false">'5 - Project Outputs'!W708</f>
        <v>0</v>
      </c>
      <c r="RD20" s="41" t="n">
        <f aca="false">'5 - Project Outputs'!X708</f>
        <v>0</v>
      </c>
      <c r="RE20" s="41" t="str">
        <f aca="false">'5 - Project Outputs'!C709</f>
        <v># of full-time equivalent (FTE) permanent jobs created through the project</v>
      </c>
      <c r="RF20" s="41" t="str">
        <f aca="false">'5 - Project Outputs'!D709</f>
        <v>Number of FTE jobs</v>
      </c>
      <c r="RG20" s="41" t="n">
        <f aca="false">'5 - Project Outputs'!E709</f>
        <v>0</v>
      </c>
      <c r="RH20" s="41" t="n">
        <f aca="false">'5 - Project Outputs'!F709</f>
        <v>0</v>
      </c>
      <c r="RI20" s="41" t="n">
        <f aca="false">'5 - Project Outputs'!G709</f>
        <v>0</v>
      </c>
      <c r="RJ20" s="41" t="n">
        <f aca="false">'5 - Project Outputs'!H709</f>
        <v>0</v>
      </c>
      <c r="RK20" s="41" t="n">
        <f aca="false">'5 - Project Outputs'!I709</f>
        <v>0</v>
      </c>
      <c r="RL20" s="41" t="n">
        <f aca="false">'5 - Project Outputs'!J709</f>
        <v>0</v>
      </c>
      <c r="RM20" s="41" t="n">
        <f aca="false">'5 - Project Outputs'!K709</f>
        <v>0</v>
      </c>
      <c r="RN20" s="41" t="n">
        <f aca="false">'5 - Project Outputs'!L709</f>
        <v>0</v>
      </c>
      <c r="RO20" s="41" t="n">
        <f aca="false">'5 - Project Outputs'!M709</f>
        <v>0</v>
      </c>
      <c r="RP20" s="41" t="n">
        <f aca="false">'5 - Project Outputs'!N709</f>
        <v>0</v>
      </c>
      <c r="RQ20" s="41" t="n">
        <f aca="false">'5 - Project Outputs'!O709</f>
        <v>0</v>
      </c>
      <c r="RR20" s="41" t="n">
        <f aca="false">'5 - Project Outputs'!P709</f>
        <v>0</v>
      </c>
      <c r="RS20" s="41" t="n">
        <f aca="false">'5 - Project Outputs'!Q709</f>
        <v>0</v>
      </c>
      <c r="RT20" s="41" t="n">
        <f aca="false">'5 - Project Outputs'!R709</f>
        <v>0</v>
      </c>
      <c r="RU20" s="41" t="n">
        <f aca="false">'5 - Project Outputs'!S709</f>
        <v>0</v>
      </c>
      <c r="RV20" s="41" t="n">
        <f aca="false">'5 - Project Outputs'!T709</f>
        <v>0</v>
      </c>
      <c r="RW20" s="41" t="n">
        <f aca="false">'5 - Project Outputs'!U709</f>
        <v>0</v>
      </c>
      <c r="RX20" s="41" t="n">
        <f aca="false">'5 - Project Outputs'!V709</f>
        <v>0</v>
      </c>
      <c r="RY20" s="41" t="n">
        <f aca="false">'5 - Project Outputs'!W709</f>
        <v>0</v>
      </c>
      <c r="RZ20" s="41" t="n">
        <f aca="false">'5 - Project Outputs'!X709</f>
        <v>0</v>
      </c>
      <c r="SA20" s="41" t="str">
        <f aca="false">'5 - Project Outputs'!C710</f>
        <v># of full-time equivalent (FTE) permanent jobs safeguarded through the project</v>
      </c>
      <c r="SB20" s="41" t="str">
        <f aca="false">'5 - Project Outputs'!D710</f>
        <v>Number of FTE jobs</v>
      </c>
      <c r="SC20" s="41" t="n">
        <f aca="false">'5 - Project Outputs'!E710</f>
        <v>0</v>
      </c>
      <c r="SD20" s="41" t="n">
        <f aca="false">'5 - Project Outputs'!F710</f>
        <v>0</v>
      </c>
      <c r="SE20" s="41" t="n">
        <f aca="false">'5 - Project Outputs'!G710</f>
        <v>0</v>
      </c>
      <c r="SF20" s="41" t="n">
        <f aca="false">'5 - Project Outputs'!H710</f>
        <v>0</v>
      </c>
      <c r="SG20" s="41" t="n">
        <f aca="false">'5 - Project Outputs'!I710</f>
        <v>0</v>
      </c>
      <c r="SH20" s="41" t="n">
        <f aca="false">'5 - Project Outputs'!J710</f>
        <v>0</v>
      </c>
      <c r="SI20" s="41" t="n">
        <f aca="false">'5 - Project Outputs'!K710</f>
        <v>0</v>
      </c>
      <c r="SJ20" s="41" t="n">
        <f aca="false">'5 - Project Outputs'!L710</f>
        <v>0</v>
      </c>
      <c r="SK20" s="41" t="n">
        <f aca="false">'5 - Project Outputs'!M710</f>
        <v>0</v>
      </c>
      <c r="SL20" s="41" t="n">
        <f aca="false">'5 - Project Outputs'!N710</f>
        <v>0</v>
      </c>
      <c r="SM20" s="41" t="n">
        <f aca="false">'5 - Project Outputs'!O710</f>
        <v>0</v>
      </c>
      <c r="SN20" s="41" t="n">
        <f aca="false">'5 - Project Outputs'!P710</f>
        <v>0</v>
      </c>
      <c r="SO20" s="41" t="n">
        <f aca="false">'5 - Project Outputs'!Q710</f>
        <v>0</v>
      </c>
      <c r="SP20" s="41" t="n">
        <f aca="false">'5 - Project Outputs'!R710</f>
        <v>0</v>
      </c>
      <c r="SQ20" s="41" t="n">
        <f aca="false">'5 - Project Outputs'!S710</f>
        <v>0</v>
      </c>
      <c r="SR20" s="41" t="n">
        <f aca="false">'5 - Project Outputs'!T710</f>
        <v>0</v>
      </c>
      <c r="SS20" s="41" t="n">
        <f aca="false">'5 - Project Outputs'!U710</f>
        <v>0</v>
      </c>
      <c r="ST20" s="41" t="n">
        <f aca="false">'5 - Project Outputs'!V710</f>
        <v>0</v>
      </c>
      <c r="SU20" s="41" t="n">
        <f aca="false">'5 - Project Outputs'!W710</f>
        <v>0</v>
      </c>
      <c r="SV20" s="41" t="n">
        <f aca="false">'5 - Project Outputs'!X710</f>
        <v>0</v>
      </c>
      <c r="SW20" s="41" t="str">
        <f aca="false">'5 - Project Outputs'!C712</f>
        <v>&lt; Select &gt;</v>
      </c>
      <c r="SX20" s="41" t="str">
        <f aca="false">'5 - Project Outputs'!D712</f>
        <v>N/A</v>
      </c>
      <c r="SY20" s="41" t="n">
        <f aca="false">'5 - Project Outputs'!E712</f>
        <v>0</v>
      </c>
      <c r="SZ20" s="41" t="n">
        <f aca="false">'5 - Project Outputs'!F712</f>
        <v>0</v>
      </c>
      <c r="TA20" s="41" t="n">
        <f aca="false">'5 - Project Outputs'!G712</f>
        <v>0</v>
      </c>
      <c r="TB20" s="41" t="n">
        <f aca="false">'5 - Project Outputs'!H712</f>
        <v>0</v>
      </c>
      <c r="TC20" s="41" t="n">
        <f aca="false">'5 - Project Outputs'!I712</f>
        <v>0</v>
      </c>
      <c r="TD20" s="41" t="n">
        <f aca="false">'5 - Project Outputs'!J712</f>
        <v>0</v>
      </c>
      <c r="TE20" s="41" t="n">
        <f aca="false">'5 - Project Outputs'!K712</f>
        <v>0</v>
      </c>
      <c r="TF20" s="41" t="n">
        <f aca="false">'5 - Project Outputs'!L712</f>
        <v>0</v>
      </c>
      <c r="TG20" s="41" t="n">
        <f aca="false">'5 - Project Outputs'!M712</f>
        <v>0</v>
      </c>
      <c r="TH20" s="41" t="n">
        <f aca="false">'5 - Project Outputs'!N712</f>
        <v>0</v>
      </c>
      <c r="TI20" s="41" t="n">
        <f aca="false">'5 - Project Outputs'!O712</f>
        <v>0</v>
      </c>
      <c r="TJ20" s="41" t="n">
        <f aca="false">'5 - Project Outputs'!P712</f>
        <v>0</v>
      </c>
      <c r="TK20" s="41" t="n">
        <f aca="false">'5 - Project Outputs'!Q712</f>
        <v>0</v>
      </c>
      <c r="TL20" s="41" t="n">
        <f aca="false">'5 - Project Outputs'!R712</f>
        <v>0</v>
      </c>
      <c r="TM20" s="41" t="n">
        <f aca="false">'5 - Project Outputs'!S712</f>
        <v>0</v>
      </c>
      <c r="TN20" s="41" t="n">
        <f aca="false">'5 - Project Outputs'!T712</f>
        <v>0</v>
      </c>
      <c r="TO20" s="41" t="n">
        <f aca="false">'5 - Project Outputs'!U712</f>
        <v>0</v>
      </c>
      <c r="TP20" s="41" t="n">
        <f aca="false">'5 - Project Outputs'!V712</f>
        <v>0</v>
      </c>
      <c r="TQ20" s="41" t="n">
        <f aca="false">'5 - Project Outputs'!W712</f>
        <v>0</v>
      </c>
      <c r="TR20" s="41" t="n">
        <f aca="false">'5 - Project Outputs'!X712</f>
        <v>0</v>
      </c>
      <c r="TS20" s="41" t="n">
        <f aca="false">'5 - Project Outputs'!Y712</f>
        <v>0</v>
      </c>
      <c r="TT20" s="41" t="str">
        <f aca="false">'5 - Project Outputs'!C713</f>
        <v>&lt; Select &gt;</v>
      </c>
      <c r="TU20" s="41" t="str">
        <f aca="false">'5 - Project Outputs'!D713</f>
        <v>N/A</v>
      </c>
      <c r="TV20" s="41" t="n">
        <f aca="false">'5 - Project Outputs'!E713</f>
        <v>0</v>
      </c>
      <c r="TW20" s="41" t="n">
        <f aca="false">'5 - Project Outputs'!F713</f>
        <v>0</v>
      </c>
      <c r="TX20" s="41" t="n">
        <f aca="false">'5 - Project Outputs'!G713</f>
        <v>0</v>
      </c>
      <c r="TY20" s="41" t="n">
        <f aca="false">'5 - Project Outputs'!H713</f>
        <v>0</v>
      </c>
      <c r="TZ20" s="41" t="n">
        <f aca="false">'5 - Project Outputs'!I713</f>
        <v>0</v>
      </c>
      <c r="UA20" s="41" t="n">
        <f aca="false">'5 - Project Outputs'!J713</f>
        <v>0</v>
      </c>
      <c r="UB20" s="41" t="n">
        <f aca="false">'5 - Project Outputs'!K713</f>
        <v>0</v>
      </c>
      <c r="UC20" s="41" t="n">
        <f aca="false">'5 - Project Outputs'!L713</f>
        <v>0</v>
      </c>
      <c r="UD20" s="41" t="n">
        <f aca="false">'5 - Project Outputs'!M713</f>
        <v>0</v>
      </c>
      <c r="UE20" s="41" t="n">
        <f aca="false">'5 - Project Outputs'!N713</f>
        <v>0</v>
      </c>
      <c r="UF20" s="41" t="n">
        <f aca="false">'5 - Project Outputs'!O713</f>
        <v>0</v>
      </c>
      <c r="UG20" s="41" t="n">
        <f aca="false">'5 - Project Outputs'!P713</f>
        <v>0</v>
      </c>
      <c r="UH20" s="41" t="n">
        <f aca="false">'5 - Project Outputs'!Q713</f>
        <v>0</v>
      </c>
      <c r="UI20" s="41" t="n">
        <f aca="false">'5 - Project Outputs'!R713</f>
        <v>0</v>
      </c>
      <c r="UJ20" s="41" t="n">
        <f aca="false">'5 - Project Outputs'!S713</f>
        <v>0</v>
      </c>
      <c r="UK20" s="41" t="n">
        <f aca="false">'5 - Project Outputs'!T713</f>
        <v>0</v>
      </c>
      <c r="UL20" s="41" t="n">
        <f aca="false">'5 - Project Outputs'!U713</f>
        <v>0</v>
      </c>
      <c r="UM20" s="41" t="n">
        <f aca="false">'5 - Project Outputs'!V713</f>
        <v>0</v>
      </c>
      <c r="UN20" s="41" t="n">
        <f aca="false">'5 - Project Outputs'!W713</f>
        <v>0</v>
      </c>
      <c r="UO20" s="41" t="n">
        <f aca="false">'5 - Project Outputs'!X713</f>
        <v>0</v>
      </c>
      <c r="UP20" s="41" t="n">
        <f aca="false">'5 - Project Outputs'!Y713</f>
        <v>0</v>
      </c>
      <c r="UQ20" s="41" t="str">
        <f aca="false">'5 - Project Outputs'!C714</f>
        <v>&lt; Select &gt;</v>
      </c>
      <c r="UR20" s="41" t="str">
        <f aca="false">'5 - Project Outputs'!D714</f>
        <v>N/A</v>
      </c>
      <c r="US20" s="41" t="n">
        <f aca="false">'5 - Project Outputs'!E714</f>
        <v>0</v>
      </c>
      <c r="UT20" s="41" t="n">
        <f aca="false">'5 - Project Outputs'!F714</f>
        <v>0</v>
      </c>
      <c r="UU20" s="41" t="n">
        <f aca="false">'5 - Project Outputs'!G714</f>
        <v>0</v>
      </c>
      <c r="UV20" s="41" t="n">
        <f aca="false">'5 - Project Outputs'!H714</f>
        <v>0</v>
      </c>
      <c r="UW20" s="41" t="n">
        <f aca="false">'5 - Project Outputs'!I714</f>
        <v>0</v>
      </c>
      <c r="UX20" s="41" t="n">
        <f aca="false">'5 - Project Outputs'!J714</f>
        <v>0</v>
      </c>
      <c r="UY20" s="41" t="n">
        <f aca="false">'5 - Project Outputs'!K714</f>
        <v>0</v>
      </c>
      <c r="UZ20" s="41" t="n">
        <f aca="false">'5 - Project Outputs'!L714</f>
        <v>0</v>
      </c>
      <c r="VA20" s="41" t="n">
        <f aca="false">'5 - Project Outputs'!M714</f>
        <v>0</v>
      </c>
      <c r="VB20" s="41" t="n">
        <f aca="false">'5 - Project Outputs'!N714</f>
        <v>0</v>
      </c>
      <c r="VC20" s="41" t="n">
        <f aca="false">'5 - Project Outputs'!O714</f>
        <v>0</v>
      </c>
      <c r="VD20" s="41" t="n">
        <f aca="false">'5 - Project Outputs'!P714</f>
        <v>0</v>
      </c>
      <c r="VE20" s="41" t="n">
        <f aca="false">'5 - Project Outputs'!Q714</f>
        <v>0</v>
      </c>
      <c r="VF20" s="41" t="n">
        <f aca="false">'5 - Project Outputs'!R714</f>
        <v>0</v>
      </c>
      <c r="VG20" s="41" t="n">
        <f aca="false">'5 - Project Outputs'!S714</f>
        <v>0</v>
      </c>
      <c r="VH20" s="41" t="n">
        <f aca="false">'5 - Project Outputs'!T714</f>
        <v>0</v>
      </c>
      <c r="VI20" s="41" t="n">
        <f aca="false">'5 - Project Outputs'!U714</f>
        <v>0</v>
      </c>
      <c r="VJ20" s="41" t="n">
        <f aca="false">'5 - Project Outputs'!V714</f>
        <v>0</v>
      </c>
      <c r="VK20" s="41" t="n">
        <f aca="false">'5 - Project Outputs'!W714</f>
        <v>0</v>
      </c>
      <c r="VL20" s="41" t="n">
        <f aca="false">'5 - Project Outputs'!X714</f>
        <v>0</v>
      </c>
      <c r="VM20" s="41" t="n">
        <f aca="false">'5 - Project Outputs'!Y714</f>
        <v>0</v>
      </c>
      <c r="VN20" s="41" t="str">
        <f aca="false">'5 - Project Outputs'!C715</f>
        <v>&lt; Select &gt;</v>
      </c>
      <c r="VO20" s="41" t="str">
        <f aca="false">'5 - Project Outputs'!D715</f>
        <v>N/A</v>
      </c>
      <c r="VP20" s="41" t="n">
        <f aca="false">'5 - Project Outputs'!E715</f>
        <v>0</v>
      </c>
      <c r="VQ20" s="41" t="n">
        <f aca="false">'5 - Project Outputs'!F715</f>
        <v>0</v>
      </c>
      <c r="VR20" s="41" t="n">
        <f aca="false">'5 - Project Outputs'!G715</f>
        <v>0</v>
      </c>
      <c r="VS20" s="41" t="n">
        <f aca="false">'5 - Project Outputs'!H715</f>
        <v>0</v>
      </c>
      <c r="VT20" s="41" t="n">
        <f aca="false">'5 - Project Outputs'!I715</f>
        <v>0</v>
      </c>
      <c r="VU20" s="41" t="n">
        <f aca="false">'5 - Project Outputs'!J715</f>
        <v>0</v>
      </c>
      <c r="VV20" s="41" t="n">
        <f aca="false">'5 - Project Outputs'!K715</f>
        <v>0</v>
      </c>
      <c r="VW20" s="41" t="n">
        <f aca="false">'5 - Project Outputs'!L715</f>
        <v>0</v>
      </c>
      <c r="VX20" s="41" t="n">
        <f aca="false">'5 - Project Outputs'!M715</f>
        <v>0</v>
      </c>
      <c r="VY20" s="41" t="n">
        <f aca="false">'5 - Project Outputs'!N715</f>
        <v>0</v>
      </c>
      <c r="VZ20" s="41" t="n">
        <f aca="false">'5 - Project Outputs'!O715</f>
        <v>0</v>
      </c>
      <c r="WA20" s="41" t="n">
        <f aca="false">'5 - Project Outputs'!P715</f>
        <v>0</v>
      </c>
      <c r="WB20" s="41" t="n">
        <f aca="false">'5 - Project Outputs'!Q715</f>
        <v>0</v>
      </c>
      <c r="WC20" s="41" t="n">
        <f aca="false">'5 - Project Outputs'!R715</f>
        <v>0</v>
      </c>
      <c r="WD20" s="41" t="n">
        <f aca="false">'5 - Project Outputs'!S715</f>
        <v>0</v>
      </c>
      <c r="WE20" s="41" t="n">
        <f aca="false">'5 - Project Outputs'!T715</f>
        <v>0</v>
      </c>
      <c r="WF20" s="41" t="n">
        <f aca="false">'5 - Project Outputs'!U715</f>
        <v>0</v>
      </c>
      <c r="WG20" s="41" t="n">
        <f aca="false">'5 - Project Outputs'!V715</f>
        <v>0</v>
      </c>
      <c r="WH20" s="41" t="n">
        <f aca="false">'5 - Project Outputs'!W715</f>
        <v>0</v>
      </c>
      <c r="WI20" s="41" t="n">
        <f aca="false">'5 - Project Outputs'!X715</f>
        <v>0</v>
      </c>
      <c r="WJ20" s="41" t="n">
        <f aca="false">'5 - Project Outputs'!Y715</f>
        <v>0</v>
      </c>
      <c r="WK20" s="41" t="str">
        <f aca="false">'5 - Project Outputs'!C716</f>
        <v>&lt; Select &gt;</v>
      </c>
      <c r="WL20" s="41" t="str">
        <f aca="false">'5 - Project Outputs'!D716</f>
        <v>N/A</v>
      </c>
      <c r="WM20" s="41" t="n">
        <f aca="false">'5 - Project Outputs'!E716</f>
        <v>0</v>
      </c>
      <c r="WN20" s="41" t="n">
        <f aca="false">'5 - Project Outputs'!F716</f>
        <v>0</v>
      </c>
      <c r="WO20" s="41" t="n">
        <f aca="false">'5 - Project Outputs'!G716</f>
        <v>0</v>
      </c>
      <c r="WP20" s="41" t="n">
        <f aca="false">'5 - Project Outputs'!H716</f>
        <v>0</v>
      </c>
      <c r="WQ20" s="41" t="n">
        <f aca="false">'5 - Project Outputs'!I716</f>
        <v>0</v>
      </c>
      <c r="WR20" s="41" t="n">
        <f aca="false">'5 - Project Outputs'!J716</f>
        <v>0</v>
      </c>
      <c r="WS20" s="41" t="n">
        <f aca="false">'5 - Project Outputs'!K716</f>
        <v>0</v>
      </c>
      <c r="WT20" s="41" t="n">
        <f aca="false">'5 - Project Outputs'!L716</f>
        <v>0</v>
      </c>
      <c r="WU20" s="41" t="n">
        <f aca="false">'5 - Project Outputs'!M716</f>
        <v>0</v>
      </c>
      <c r="WV20" s="41" t="n">
        <f aca="false">'5 - Project Outputs'!N716</f>
        <v>0</v>
      </c>
      <c r="WW20" s="41" t="n">
        <f aca="false">'5 - Project Outputs'!O716</f>
        <v>0</v>
      </c>
      <c r="WX20" s="41" t="n">
        <f aca="false">'5 - Project Outputs'!P716</f>
        <v>0</v>
      </c>
      <c r="WY20" s="41" t="n">
        <f aca="false">'5 - Project Outputs'!Q716</f>
        <v>0</v>
      </c>
      <c r="WZ20" s="41" t="n">
        <f aca="false">'5 - Project Outputs'!R716</f>
        <v>0</v>
      </c>
      <c r="XA20" s="41" t="n">
        <f aca="false">'5 - Project Outputs'!S716</f>
        <v>0</v>
      </c>
      <c r="XB20" s="41" t="n">
        <f aca="false">'5 - Project Outputs'!T716</f>
        <v>0</v>
      </c>
      <c r="XC20" s="41" t="n">
        <f aca="false">'5 - Project Outputs'!U716</f>
        <v>0</v>
      </c>
      <c r="XD20" s="41" t="n">
        <f aca="false">'5 - Project Outputs'!V716</f>
        <v>0</v>
      </c>
      <c r="XE20" s="41" t="n">
        <f aca="false">'5 - Project Outputs'!W716</f>
        <v>0</v>
      </c>
      <c r="XF20" s="41" t="n">
        <f aca="false">'5 - Project Outputs'!X716</f>
        <v>0</v>
      </c>
      <c r="XG20" s="41" t="n">
        <f aca="false">'5 - Project Outputs'!Y716</f>
        <v>0</v>
      </c>
      <c r="XH20" s="41" t="str">
        <f aca="false">'5 - Project Outputs'!C717</f>
        <v>&lt; Select &gt;</v>
      </c>
      <c r="XI20" s="41" t="str">
        <f aca="false">'5 - Project Outputs'!D717</f>
        <v>N/A</v>
      </c>
      <c r="XJ20" s="41" t="n">
        <f aca="false">'5 - Project Outputs'!E717</f>
        <v>0</v>
      </c>
      <c r="XK20" s="41" t="n">
        <f aca="false">'5 - Project Outputs'!F717</f>
        <v>0</v>
      </c>
      <c r="XL20" s="41" t="n">
        <f aca="false">'5 - Project Outputs'!G717</f>
        <v>0</v>
      </c>
      <c r="XM20" s="41" t="n">
        <f aca="false">'5 - Project Outputs'!H717</f>
        <v>0</v>
      </c>
      <c r="XN20" s="41" t="n">
        <f aca="false">'5 - Project Outputs'!I717</f>
        <v>0</v>
      </c>
      <c r="XO20" s="41" t="n">
        <f aca="false">'5 - Project Outputs'!J717</f>
        <v>0</v>
      </c>
      <c r="XP20" s="41" t="n">
        <f aca="false">'5 - Project Outputs'!K717</f>
        <v>0</v>
      </c>
      <c r="XQ20" s="41" t="n">
        <f aca="false">'5 - Project Outputs'!L717</f>
        <v>0</v>
      </c>
      <c r="XR20" s="41" t="n">
        <f aca="false">'5 - Project Outputs'!M717</f>
        <v>0</v>
      </c>
      <c r="XS20" s="41" t="n">
        <f aca="false">'5 - Project Outputs'!N717</f>
        <v>0</v>
      </c>
      <c r="XT20" s="41" t="n">
        <f aca="false">'5 - Project Outputs'!O717</f>
        <v>0</v>
      </c>
      <c r="XU20" s="41" t="n">
        <f aca="false">'5 - Project Outputs'!P717</f>
        <v>0</v>
      </c>
      <c r="XV20" s="41" t="n">
        <f aca="false">'5 - Project Outputs'!Q717</f>
        <v>0</v>
      </c>
      <c r="XW20" s="41" t="n">
        <f aca="false">'5 - Project Outputs'!R717</f>
        <v>0</v>
      </c>
      <c r="XX20" s="41" t="n">
        <f aca="false">'5 - Project Outputs'!S717</f>
        <v>0</v>
      </c>
      <c r="XY20" s="41" t="n">
        <f aca="false">'5 - Project Outputs'!T717</f>
        <v>0</v>
      </c>
      <c r="XZ20" s="41" t="n">
        <f aca="false">'5 - Project Outputs'!U717</f>
        <v>0</v>
      </c>
      <c r="YA20" s="41" t="n">
        <f aca="false">'5 - Project Outputs'!V717</f>
        <v>0</v>
      </c>
      <c r="YB20" s="41" t="n">
        <f aca="false">'5 - Project Outputs'!W717</f>
        <v>0</v>
      </c>
      <c r="YC20" s="41" t="n">
        <f aca="false">'5 - Project Outputs'!X717</f>
        <v>0</v>
      </c>
      <c r="YD20" s="41" t="n">
        <f aca="false">'5 - Project Outputs'!Y717</f>
        <v>0</v>
      </c>
      <c r="YE20" s="41" t="str">
        <f aca="false">'5 - Project Outputs'!C718</f>
        <v>&lt; Select &gt;</v>
      </c>
      <c r="YF20" s="41" t="str">
        <f aca="false">'5 - Project Outputs'!D718</f>
        <v>N/A</v>
      </c>
      <c r="YG20" s="41" t="n">
        <f aca="false">'5 - Project Outputs'!E718</f>
        <v>0</v>
      </c>
      <c r="YH20" s="41" t="n">
        <f aca="false">'5 - Project Outputs'!F718</f>
        <v>0</v>
      </c>
      <c r="YI20" s="41" t="n">
        <f aca="false">'5 - Project Outputs'!G718</f>
        <v>0</v>
      </c>
      <c r="YJ20" s="41" t="n">
        <f aca="false">'5 - Project Outputs'!H718</f>
        <v>0</v>
      </c>
      <c r="YK20" s="41" t="n">
        <f aca="false">'5 - Project Outputs'!I718</f>
        <v>0</v>
      </c>
      <c r="YL20" s="41" t="n">
        <f aca="false">'5 - Project Outputs'!J718</f>
        <v>0</v>
      </c>
      <c r="YM20" s="41" t="n">
        <f aca="false">'5 - Project Outputs'!K718</f>
        <v>0</v>
      </c>
      <c r="YN20" s="41" t="n">
        <f aca="false">'5 - Project Outputs'!L718</f>
        <v>0</v>
      </c>
      <c r="YO20" s="41" t="n">
        <f aca="false">'5 - Project Outputs'!M718</f>
        <v>0</v>
      </c>
      <c r="YP20" s="41" t="n">
        <f aca="false">'5 - Project Outputs'!N718</f>
        <v>0</v>
      </c>
      <c r="YQ20" s="41" t="n">
        <f aca="false">'5 - Project Outputs'!O718</f>
        <v>0</v>
      </c>
      <c r="YR20" s="41" t="n">
        <f aca="false">'5 - Project Outputs'!P718</f>
        <v>0</v>
      </c>
      <c r="YS20" s="41" t="n">
        <f aca="false">'5 - Project Outputs'!Q718</f>
        <v>0</v>
      </c>
      <c r="YT20" s="41" t="n">
        <f aca="false">'5 - Project Outputs'!R718</f>
        <v>0</v>
      </c>
      <c r="YU20" s="41" t="n">
        <f aca="false">'5 - Project Outputs'!S718</f>
        <v>0</v>
      </c>
      <c r="YV20" s="41" t="n">
        <f aca="false">'5 - Project Outputs'!T718</f>
        <v>0</v>
      </c>
      <c r="YW20" s="41" t="n">
        <f aca="false">'5 - Project Outputs'!U718</f>
        <v>0</v>
      </c>
      <c r="YX20" s="41" t="n">
        <f aca="false">'5 - Project Outputs'!V718</f>
        <v>0</v>
      </c>
      <c r="YY20" s="41" t="n">
        <f aca="false">'5 - Project Outputs'!W718</f>
        <v>0</v>
      </c>
      <c r="YZ20" s="41" t="n">
        <f aca="false">'5 - Project Outputs'!X718</f>
        <v>0</v>
      </c>
      <c r="ZA20" s="41" t="n">
        <f aca="false">'5 - Project Outputs'!Y718</f>
        <v>0</v>
      </c>
      <c r="ZB20" s="41" t="str">
        <f aca="false">'5 - Project Outputs'!C719</f>
        <v>&lt; Select &gt;</v>
      </c>
      <c r="ZC20" s="41" t="str">
        <f aca="false">'5 - Project Outputs'!D719</f>
        <v>N/A</v>
      </c>
      <c r="ZD20" s="41" t="n">
        <f aca="false">'5 - Project Outputs'!E719</f>
        <v>0</v>
      </c>
      <c r="ZE20" s="41" t="n">
        <f aca="false">'5 - Project Outputs'!F719</f>
        <v>0</v>
      </c>
      <c r="ZF20" s="41" t="n">
        <f aca="false">'5 - Project Outputs'!G719</f>
        <v>0</v>
      </c>
      <c r="ZG20" s="41" t="n">
        <f aca="false">'5 - Project Outputs'!H719</f>
        <v>0</v>
      </c>
      <c r="ZH20" s="41" t="n">
        <f aca="false">'5 - Project Outputs'!I719</f>
        <v>0</v>
      </c>
      <c r="ZI20" s="41" t="n">
        <f aca="false">'5 - Project Outputs'!J719</f>
        <v>0</v>
      </c>
      <c r="ZJ20" s="41" t="n">
        <f aca="false">'5 - Project Outputs'!K719</f>
        <v>0</v>
      </c>
      <c r="ZK20" s="41" t="n">
        <f aca="false">'5 - Project Outputs'!L719</f>
        <v>0</v>
      </c>
      <c r="ZL20" s="41" t="n">
        <f aca="false">'5 - Project Outputs'!M719</f>
        <v>0</v>
      </c>
      <c r="ZM20" s="41" t="n">
        <f aca="false">'5 - Project Outputs'!N719</f>
        <v>0</v>
      </c>
      <c r="ZN20" s="41" t="n">
        <f aca="false">'5 - Project Outputs'!O719</f>
        <v>0</v>
      </c>
      <c r="ZO20" s="41" t="n">
        <f aca="false">'5 - Project Outputs'!P719</f>
        <v>0</v>
      </c>
      <c r="ZP20" s="41" t="n">
        <f aca="false">'5 - Project Outputs'!Q719</f>
        <v>0</v>
      </c>
      <c r="ZQ20" s="41" t="n">
        <f aca="false">'5 - Project Outputs'!R719</f>
        <v>0</v>
      </c>
      <c r="ZR20" s="41" t="n">
        <f aca="false">'5 - Project Outputs'!S719</f>
        <v>0</v>
      </c>
      <c r="ZS20" s="41" t="n">
        <f aca="false">'5 - Project Outputs'!T719</f>
        <v>0</v>
      </c>
      <c r="ZT20" s="41" t="n">
        <f aca="false">'5 - Project Outputs'!U719</f>
        <v>0</v>
      </c>
      <c r="ZU20" s="41" t="n">
        <f aca="false">'5 - Project Outputs'!V719</f>
        <v>0</v>
      </c>
      <c r="ZV20" s="41" t="n">
        <f aca="false">'5 - Project Outputs'!W719</f>
        <v>0</v>
      </c>
      <c r="ZW20" s="41" t="n">
        <f aca="false">'5 - Project Outputs'!X719</f>
        <v>0</v>
      </c>
      <c r="ZX20" s="41" t="n">
        <f aca="false">'5 - Project Outputs'!Y719</f>
        <v>0</v>
      </c>
      <c r="ZY20" s="41" t="str">
        <f aca="false">'5 - Project Outputs'!C720</f>
        <v>&lt; Select &gt;</v>
      </c>
      <c r="ZZ20" s="41" t="str">
        <f aca="false">'5 - Project Outputs'!D720</f>
        <v>N/A</v>
      </c>
      <c r="AAA20" s="41" t="n">
        <f aca="false">'5 - Project Outputs'!E720</f>
        <v>0</v>
      </c>
      <c r="AAB20" s="41" t="n">
        <f aca="false">'5 - Project Outputs'!F720</f>
        <v>0</v>
      </c>
      <c r="AAC20" s="41" t="n">
        <f aca="false">'5 - Project Outputs'!G720</f>
        <v>0</v>
      </c>
      <c r="AAD20" s="41" t="n">
        <f aca="false">'5 - Project Outputs'!H720</f>
        <v>0</v>
      </c>
      <c r="AAE20" s="41" t="n">
        <f aca="false">'5 - Project Outputs'!I720</f>
        <v>0</v>
      </c>
      <c r="AAF20" s="41" t="n">
        <f aca="false">'5 - Project Outputs'!J720</f>
        <v>0</v>
      </c>
      <c r="AAG20" s="41" t="n">
        <f aca="false">'5 - Project Outputs'!K720</f>
        <v>0</v>
      </c>
      <c r="AAH20" s="41" t="n">
        <f aca="false">'5 - Project Outputs'!L720</f>
        <v>0</v>
      </c>
      <c r="AAI20" s="41" t="n">
        <f aca="false">'5 - Project Outputs'!M720</f>
        <v>0</v>
      </c>
      <c r="AAJ20" s="41" t="n">
        <f aca="false">'5 - Project Outputs'!N720</f>
        <v>0</v>
      </c>
      <c r="AAK20" s="41" t="n">
        <f aca="false">'5 - Project Outputs'!O720</f>
        <v>0</v>
      </c>
      <c r="AAL20" s="41" t="n">
        <f aca="false">'5 - Project Outputs'!P720</f>
        <v>0</v>
      </c>
      <c r="AAM20" s="41" t="n">
        <f aca="false">'5 - Project Outputs'!Q720</f>
        <v>0</v>
      </c>
      <c r="AAN20" s="41" t="n">
        <f aca="false">'5 - Project Outputs'!R720</f>
        <v>0</v>
      </c>
      <c r="AAO20" s="41" t="n">
        <f aca="false">'5 - Project Outputs'!S720</f>
        <v>0</v>
      </c>
      <c r="AAP20" s="41" t="n">
        <f aca="false">'5 - Project Outputs'!T720</f>
        <v>0</v>
      </c>
      <c r="AAQ20" s="41" t="n">
        <f aca="false">'5 - Project Outputs'!U720</f>
        <v>0</v>
      </c>
      <c r="AAR20" s="41" t="n">
        <f aca="false">'5 - Project Outputs'!V720</f>
        <v>0</v>
      </c>
      <c r="AAS20" s="41" t="n">
        <f aca="false">'5 - Project Outputs'!W720</f>
        <v>0</v>
      </c>
      <c r="AAT20" s="41" t="n">
        <f aca="false">'5 - Project Outputs'!X720</f>
        <v>0</v>
      </c>
      <c r="AAU20" s="41" t="n">
        <f aca="false">'5 - Project Outputs'!Y720</f>
        <v>0</v>
      </c>
      <c r="AAV20" s="41" t="str">
        <f aca="false">'5 - Project Outputs'!C721</f>
        <v>&lt; Select &gt;</v>
      </c>
      <c r="AAW20" s="41" t="str">
        <f aca="false">'5 - Project Outputs'!D721</f>
        <v>N/A</v>
      </c>
      <c r="AAX20" s="41" t="n">
        <f aca="false">'5 - Project Outputs'!E721</f>
        <v>0</v>
      </c>
      <c r="AAY20" s="41" t="n">
        <f aca="false">'5 - Project Outputs'!F721</f>
        <v>0</v>
      </c>
      <c r="AAZ20" s="41" t="n">
        <f aca="false">'5 - Project Outputs'!G721</f>
        <v>0</v>
      </c>
      <c r="ABA20" s="41" t="n">
        <f aca="false">'5 - Project Outputs'!H721</f>
        <v>0</v>
      </c>
      <c r="ABB20" s="41" t="n">
        <f aca="false">'5 - Project Outputs'!I721</f>
        <v>0</v>
      </c>
      <c r="ABC20" s="41" t="n">
        <f aca="false">'5 - Project Outputs'!J721</f>
        <v>0</v>
      </c>
      <c r="ABD20" s="41" t="n">
        <f aca="false">'5 - Project Outputs'!K721</f>
        <v>0</v>
      </c>
      <c r="ABE20" s="41" t="n">
        <f aca="false">'5 - Project Outputs'!L721</f>
        <v>0</v>
      </c>
      <c r="ABF20" s="41" t="n">
        <f aca="false">'5 - Project Outputs'!M721</f>
        <v>0</v>
      </c>
      <c r="ABG20" s="41" t="n">
        <f aca="false">'5 - Project Outputs'!N721</f>
        <v>0</v>
      </c>
      <c r="ABH20" s="41" t="n">
        <f aca="false">'5 - Project Outputs'!O721</f>
        <v>0</v>
      </c>
      <c r="ABI20" s="41" t="n">
        <f aca="false">'5 - Project Outputs'!P721</f>
        <v>0</v>
      </c>
      <c r="ABJ20" s="41" t="n">
        <f aca="false">'5 - Project Outputs'!Q721</f>
        <v>0</v>
      </c>
      <c r="ABK20" s="41" t="n">
        <f aca="false">'5 - Project Outputs'!R721</f>
        <v>0</v>
      </c>
      <c r="ABL20" s="41" t="n">
        <f aca="false">'5 - Project Outputs'!S721</f>
        <v>0</v>
      </c>
      <c r="ABM20" s="41" t="n">
        <f aca="false">'5 - Project Outputs'!T721</f>
        <v>0</v>
      </c>
      <c r="ABN20" s="41" t="n">
        <f aca="false">'5 - Project Outputs'!U721</f>
        <v>0</v>
      </c>
      <c r="ABO20" s="41" t="n">
        <f aca="false">'5 - Project Outputs'!V721</f>
        <v>0</v>
      </c>
      <c r="ABP20" s="41" t="n">
        <f aca="false">'5 - Project Outputs'!W721</f>
        <v>0</v>
      </c>
      <c r="ABQ20" s="41" t="n">
        <f aca="false">'5 - Project Outputs'!X721</f>
        <v>0</v>
      </c>
      <c r="ABR20" s="41" t="n">
        <f aca="false">'5 - Project Outputs'!Y721</f>
        <v>0</v>
      </c>
      <c r="ABS20" s="41" t="str">
        <f aca="false">'5 - Project Outputs'!C722</f>
        <v>&lt; Select &gt;</v>
      </c>
      <c r="ABT20" s="41" t="str">
        <f aca="false">'5 - Project Outputs'!D722</f>
        <v>N/A</v>
      </c>
      <c r="ABU20" s="41" t="n">
        <f aca="false">'5 - Project Outputs'!E722</f>
        <v>0</v>
      </c>
      <c r="ABV20" s="41" t="n">
        <f aca="false">'5 - Project Outputs'!F722</f>
        <v>0</v>
      </c>
      <c r="ABW20" s="41" t="n">
        <f aca="false">'5 - Project Outputs'!G722</f>
        <v>0</v>
      </c>
      <c r="ABX20" s="41" t="n">
        <f aca="false">'5 - Project Outputs'!H722</f>
        <v>0</v>
      </c>
      <c r="ABY20" s="41" t="n">
        <f aca="false">'5 - Project Outputs'!I722</f>
        <v>0</v>
      </c>
      <c r="ABZ20" s="41" t="n">
        <f aca="false">'5 - Project Outputs'!J722</f>
        <v>0</v>
      </c>
      <c r="ACA20" s="41" t="n">
        <f aca="false">'5 - Project Outputs'!K722</f>
        <v>0</v>
      </c>
      <c r="ACB20" s="41" t="n">
        <f aca="false">'5 - Project Outputs'!L722</f>
        <v>0</v>
      </c>
      <c r="ACC20" s="41" t="n">
        <f aca="false">'5 - Project Outputs'!M722</f>
        <v>0</v>
      </c>
      <c r="ACD20" s="41" t="n">
        <f aca="false">'5 - Project Outputs'!N722</f>
        <v>0</v>
      </c>
      <c r="ACE20" s="41" t="n">
        <f aca="false">'5 - Project Outputs'!O722</f>
        <v>0</v>
      </c>
      <c r="ACF20" s="41" t="n">
        <f aca="false">'5 - Project Outputs'!P722</f>
        <v>0</v>
      </c>
      <c r="ACG20" s="41" t="n">
        <f aca="false">'5 - Project Outputs'!Q722</f>
        <v>0</v>
      </c>
      <c r="ACH20" s="41" t="n">
        <f aca="false">'5 - Project Outputs'!R722</f>
        <v>0</v>
      </c>
      <c r="ACI20" s="41" t="n">
        <f aca="false">'5 - Project Outputs'!S722</f>
        <v>0</v>
      </c>
      <c r="ACJ20" s="41" t="n">
        <f aca="false">'5 - Project Outputs'!T722</f>
        <v>0</v>
      </c>
      <c r="ACK20" s="41" t="n">
        <f aca="false">'5 - Project Outputs'!U722</f>
        <v>0</v>
      </c>
      <c r="ACL20" s="41" t="n">
        <f aca="false">'5 - Project Outputs'!V722</f>
        <v>0</v>
      </c>
      <c r="ACM20" s="41" t="n">
        <f aca="false">'5 - Project Outputs'!W722</f>
        <v>0</v>
      </c>
      <c r="ACN20" s="41" t="n">
        <f aca="false">'5 - Project Outputs'!X722</f>
        <v>0</v>
      </c>
      <c r="ACO20" s="41" t="n">
        <f aca="false">'5 - Project Outputs'!Y722</f>
        <v>0</v>
      </c>
      <c r="ACP20" s="41" t="str">
        <f aca="false">'5 - Project Outputs'!C723</f>
        <v>&lt; Select &gt;</v>
      </c>
      <c r="ACQ20" s="41" t="str">
        <f aca="false">'5 - Project Outputs'!D723</f>
        <v>N/A</v>
      </c>
      <c r="ACR20" s="41" t="n">
        <f aca="false">'5 - Project Outputs'!E723</f>
        <v>0</v>
      </c>
      <c r="ACS20" s="41" t="n">
        <f aca="false">'5 - Project Outputs'!F723</f>
        <v>0</v>
      </c>
      <c r="ACT20" s="41" t="n">
        <f aca="false">'5 - Project Outputs'!G723</f>
        <v>0</v>
      </c>
      <c r="ACU20" s="41" t="n">
        <f aca="false">'5 - Project Outputs'!H723</f>
        <v>0</v>
      </c>
      <c r="ACV20" s="41" t="n">
        <f aca="false">'5 - Project Outputs'!I723</f>
        <v>0</v>
      </c>
      <c r="ACW20" s="41" t="n">
        <f aca="false">'5 - Project Outputs'!J723</f>
        <v>0</v>
      </c>
      <c r="ACX20" s="41" t="n">
        <f aca="false">'5 - Project Outputs'!K723</f>
        <v>0</v>
      </c>
      <c r="ACY20" s="41" t="n">
        <f aca="false">'5 - Project Outputs'!L723</f>
        <v>0</v>
      </c>
      <c r="ACZ20" s="41" t="n">
        <f aca="false">'5 - Project Outputs'!M723</f>
        <v>0</v>
      </c>
      <c r="ADA20" s="41" t="n">
        <f aca="false">'5 - Project Outputs'!N723</f>
        <v>0</v>
      </c>
      <c r="ADB20" s="41" t="n">
        <f aca="false">'5 - Project Outputs'!O723</f>
        <v>0</v>
      </c>
      <c r="ADC20" s="41" t="n">
        <f aca="false">'5 - Project Outputs'!P723</f>
        <v>0</v>
      </c>
      <c r="ADD20" s="41" t="n">
        <f aca="false">'5 - Project Outputs'!Q723</f>
        <v>0</v>
      </c>
      <c r="ADE20" s="41" t="n">
        <f aca="false">'5 - Project Outputs'!R723</f>
        <v>0</v>
      </c>
      <c r="ADF20" s="41" t="n">
        <f aca="false">'5 - Project Outputs'!S723</f>
        <v>0</v>
      </c>
      <c r="ADG20" s="41" t="n">
        <f aca="false">'5 - Project Outputs'!T723</f>
        <v>0</v>
      </c>
      <c r="ADH20" s="41" t="n">
        <f aca="false">'5 - Project Outputs'!U723</f>
        <v>0</v>
      </c>
      <c r="ADI20" s="41" t="n">
        <f aca="false">'5 - Project Outputs'!V723</f>
        <v>0</v>
      </c>
      <c r="ADJ20" s="41" t="n">
        <f aca="false">'5 - Project Outputs'!W723</f>
        <v>0</v>
      </c>
      <c r="ADK20" s="41" t="n">
        <f aca="false">'5 - Project Outputs'!X723</f>
        <v>0</v>
      </c>
      <c r="ADL20" s="41" t="n">
        <f aca="false">'5 - Project Outputs'!Y723</f>
        <v>0</v>
      </c>
      <c r="ADM20" s="41" t="str">
        <f aca="false">'5 - Project Outputs'!C724</f>
        <v>&lt; Select &gt;</v>
      </c>
      <c r="ADN20" s="41" t="str">
        <f aca="false">'5 - Project Outputs'!D724</f>
        <v>N/A</v>
      </c>
      <c r="ADO20" s="41" t="n">
        <f aca="false">'5 - Project Outputs'!E724</f>
        <v>0</v>
      </c>
      <c r="ADP20" s="41" t="n">
        <f aca="false">'5 - Project Outputs'!F724</f>
        <v>0</v>
      </c>
      <c r="ADQ20" s="41" t="n">
        <f aca="false">'5 - Project Outputs'!G724</f>
        <v>0</v>
      </c>
      <c r="ADR20" s="41" t="n">
        <f aca="false">'5 - Project Outputs'!H724</f>
        <v>0</v>
      </c>
      <c r="ADS20" s="41" t="n">
        <f aca="false">'5 - Project Outputs'!I724</f>
        <v>0</v>
      </c>
      <c r="ADT20" s="41" t="n">
        <f aca="false">'5 - Project Outputs'!J724</f>
        <v>0</v>
      </c>
      <c r="ADU20" s="41" t="n">
        <f aca="false">'5 - Project Outputs'!K724</f>
        <v>0</v>
      </c>
      <c r="ADV20" s="41" t="n">
        <f aca="false">'5 - Project Outputs'!L724</f>
        <v>0</v>
      </c>
      <c r="ADW20" s="41" t="n">
        <f aca="false">'5 - Project Outputs'!M724</f>
        <v>0</v>
      </c>
      <c r="ADX20" s="41" t="n">
        <f aca="false">'5 - Project Outputs'!N724</f>
        <v>0</v>
      </c>
      <c r="ADY20" s="41" t="n">
        <f aca="false">'5 - Project Outputs'!O724</f>
        <v>0</v>
      </c>
      <c r="ADZ20" s="41" t="n">
        <f aca="false">'5 - Project Outputs'!P724</f>
        <v>0</v>
      </c>
      <c r="AEA20" s="41" t="n">
        <f aca="false">'5 - Project Outputs'!Q724</f>
        <v>0</v>
      </c>
      <c r="AEB20" s="41" t="n">
        <f aca="false">'5 - Project Outputs'!R724</f>
        <v>0</v>
      </c>
      <c r="AEC20" s="41" t="n">
        <f aca="false">'5 - Project Outputs'!S724</f>
        <v>0</v>
      </c>
      <c r="AED20" s="41" t="n">
        <f aca="false">'5 - Project Outputs'!T724</f>
        <v>0</v>
      </c>
      <c r="AEE20" s="41" t="n">
        <f aca="false">'5 - Project Outputs'!U724</f>
        <v>0</v>
      </c>
      <c r="AEF20" s="41" t="n">
        <f aca="false">'5 - Project Outputs'!V724</f>
        <v>0</v>
      </c>
      <c r="AEG20" s="41" t="n">
        <f aca="false">'5 - Project Outputs'!W724</f>
        <v>0</v>
      </c>
      <c r="AEH20" s="41" t="n">
        <f aca="false">'5 - Project Outputs'!X724</f>
        <v>0</v>
      </c>
      <c r="AEI20" s="41" t="n">
        <f aca="false">'5 - Project Outputs'!Y724</f>
        <v>0</v>
      </c>
      <c r="AEJ20" s="41" t="str">
        <f aca="false">'5 - Project Outputs'!C725</f>
        <v>&lt; Select &gt;</v>
      </c>
      <c r="AEK20" s="41" t="str">
        <f aca="false">'5 - Project Outputs'!D725</f>
        <v>N/A</v>
      </c>
      <c r="AEL20" s="41" t="n">
        <f aca="false">'5 - Project Outputs'!E725</f>
        <v>0</v>
      </c>
      <c r="AEM20" s="41" t="n">
        <f aca="false">'5 - Project Outputs'!F725</f>
        <v>0</v>
      </c>
      <c r="AEN20" s="41" t="n">
        <f aca="false">'5 - Project Outputs'!G725</f>
        <v>0</v>
      </c>
      <c r="AEO20" s="41" t="n">
        <f aca="false">'5 - Project Outputs'!H725</f>
        <v>0</v>
      </c>
      <c r="AEP20" s="41" t="n">
        <f aca="false">'5 - Project Outputs'!I725</f>
        <v>0</v>
      </c>
      <c r="AEQ20" s="41" t="n">
        <f aca="false">'5 - Project Outputs'!J725</f>
        <v>0</v>
      </c>
      <c r="AER20" s="41" t="n">
        <f aca="false">'5 - Project Outputs'!K725</f>
        <v>0</v>
      </c>
      <c r="AES20" s="41" t="n">
        <f aca="false">'5 - Project Outputs'!L725</f>
        <v>0</v>
      </c>
      <c r="AET20" s="41" t="n">
        <f aca="false">'5 - Project Outputs'!M725</f>
        <v>0</v>
      </c>
      <c r="AEU20" s="41" t="n">
        <f aca="false">'5 - Project Outputs'!N725</f>
        <v>0</v>
      </c>
      <c r="AEV20" s="41" t="n">
        <f aca="false">'5 - Project Outputs'!O725</f>
        <v>0</v>
      </c>
      <c r="AEW20" s="41" t="n">
        <f aca="false">'5 - Project Outputs'!P725</f>
        <v>0</v>
      </c>
      <c r="AEX20" s="41" t="n">
        <f aca="false">'5 - Project Outputs'!Q725</f>
        <v>0</v>
      </c>
      <c r="AEY20" s="41" t="n">
        <f aca="false">'5 - Project Outputs'!R725</f>
        <v>0</v>
      </c>
      <c r="AEZ20" s="41" t="n">
        <f aca="false">'5 - Project Outputs'!S725</f>
        <v>0</v>
      </c>
      <c r="AFA20" s="41" t="n">
        <f aca="false">'5 - Project Outputs'!T725</f>
        <v>0</v>
      </c>
      <c r="AFB20" s="41" t="n">
        <f aca="false">'5 - Project Outputs'!U725</f>
        <v>0</v>
      </c>
      <c r="AFC20" s="41" t="n">
        <f aca="false">'5 - Project Outputs'!V725</f>
        <v>0</v>
      </c>
      <c r="AFD20" s="41" t="n">
        <f aca="false">'5 - Project Outputs'!W725</f>
        <v>0</v>
      </c>
      <c r="AFE20" s="41" t="n">
        <f aca="false">'5 - Project Outputs'!X725</f>
        <v>0</v>
      </c>
      <c r="AFF20" s="41" t="n">
        <f aca="false">'5 - Project Outputs'!Y725</f>
        <v>0</v>
      </c>
      <c r="AFG20" s="41" t="str">
        <f aca="false">'5 - Project Outputs'!C726</f>
        <v>&lt; Select &gt;</v>
      </c>
      <c r="AFH20" s="41" t="str">
        <f aca="false">'5 - Project Outputs'!D726</f>
        <v>N/A</v>
      </c>
      <c r="AFI20" s="41" t="n">
        <f aca="false">'5 - Project Outputs'!E726</f>
        <v>0</v>
      </c>
      <c r="AFJ20" s="41" t="n">
        <f aca="false">'5 - Project Outputs'!F726</f>
        <v>0</v>
      </c>
      <c r="AFK20" s="41" t="n">
        <f aca="false">'5 - Project Outputs'!G726</f>
        <v>0</v>
      </c>
      <c r="AFL20" s="41" t="n">
        <f aca="false">'5 - Project Outputs'!H726</f>
        <v>0</v>
      </c>
      <c r="AFM20" s="41" t="n">
        <f aca="false">'5 - Project Outputs'!I726</f>
        <v>0</v>
      </c>
      <c r="AFN20" s="41" t="n">
        <f aca="false">'5 - Project Outputs'!J726</f>
        <v>0</v>
      </c>
      <c r="AFO20" s="41" t="n">
        <f aca="false">'5 - Project Outputs'!K726</f>
        <v>0</v>
      </c>
      <c r="AFP20" s="41" t="n">
        <f aca="false">'5 - Project Outputs'!L726</f>
        <v>0</v>
      </c>
      <c r="AFQ20" s="41" t="n">
        <f aca="false">'5 - Project Outputs'!M726</f>
        <v>0</v>
      </c>
      <c r="AFR20" s="41" t="n">
        <f aca="false">'5 - Project Outputs'!N726</f>
        <v>0</v>
      </c>
      <c r="AFS20" s="41" t="n">
        <f aca="false">'5 - Project Outputs'!O726</f>
        <v>0</v>
      </c>
      <c r="AFT20" s="41" t="n">
        <f aca="false">'5 - Project Outputs'!P726</f>
        <v>0</v>
      </c>
      <c r="AFU20" s="41" t="n">
        <f aca="false">'5 - Project Outputs'!Q726</f>
        <v>0</v>
      </c>
      <c r="AFV20" s="41" t="n">
        <f aca="false">'5 - Project Outputs'!R726</f>
        <v>0</v>
      </c>
      <c r="AFW20" s="41" t="n">
        <f aca="false">'5 - Project Outputs'!S726</f>
        <v>0</v>
      </c>
      <c r="AFX20" s="41" t="n">
        <f aca="false">'5 - Project Outputs'!T726</f>
        <v>0</v>
      </c>
      <c r="AFY20" s="41" t="n">
        <f aca="false">'5 - Project Outputs'!U726</f>
        <v>0</v>
      </c>
      <c r="AFZ20" s="41" t="n">
        <f aca="false">'5 - Project Outputs'!V726</f>
        <v>0</v>
      </c>
      <c r="AGA20" s="41" t="n">
        <f aca="false">'5 - Project Outputs'!W726</f>
        <v>0</v>
      </c>
      <c r="AGB20" s="41" t="n">
        <f aca="false">'5 - Project Outputs'!X726</f>
        <v>0</v>
      </c>
      <c r="AGC20" s="41" t="n">
        <f aca="false">'5 - Project Outputs'!Y726</f>
        <v>0</v>
      </c>
      <c r="AGD20" s="41" t="n">
        <f aca="false">'5 - Project Outputs'!C728</f>
        <v>0</v>
      </c>
      <c r="AGE20" s="41" t="n">
        <f aca="false">'5 - Project Outputs'!D728</f>
        <v>0</v>
      </c>
      <c r="AGF20" s="41" t="n">
        <f aca="false">'5 - Project Outputs'!E728</f>
        <v>0</v>
      </c>
      <c r="AGG20" s="41" t="n">
        <f aca="false">'5 - Project Outputs'!F728</f>
        <v>0</v>
      </c>
      <c r="AGH20" s="41" t="n">
        <f aca="false">'5 - Project Outputs'!G728</f>
        <v>0</v>
      </c>
      <c r="AGI20" s="41" t="n">
        <f aca="false">'5 - Project Outputs'!H728</f>
        <v>0</v>
      </c>
      <c r="AGJ20" s="41" t="n">
        <f aca="false">'5 - Project Outputs'!I728</f>
        <v>0</v>
      </c>
      <c r="AGK20" s="41" t="n">
        <f aca="false">'5 - Project Outputs'!J728</f>
        <v>0</v>
      </c>
      <c r="AGL20" s="41" t="n">
        <f aca="false">'5 - Project Outputs'!K728</f>
        <v>0</v>
      </c>
      <c r="AGM20" s="41" t="n">
        <f aca="false">'5 - Project Outputs'!L728</f>
        <v>0</v>
      </c>
      <c r="AGN20" s="41" t="n">
        <f aca="false">'5 - Project Outputs'!M728</f>
        <v>0</v>
      </c>
      <c r="AGO20" s="41" t="n">
        <f aca="false">'5 - Project Outputs'!N728</f>
        <v>0</v>
      </c>
      <c r="AGP20" s="41" t="n">
        <f aca="false">'5 - Project Outputs'!O728</f>
        <v>0</v>
      </c>
      <c r="AGQ20" s="41" t="n">
        <f aca="false">'5 - Project Outputs'!P728</f>
        <v>0</v>
      </c>
      <c r="AGR20" s="41" t="n">
        <f aca="false">'5 - Project Outputs'!Q728</f>
        <v>0</v>
      </c>
      <c r="AGS20" s="41" t="n">
        <f aca="false">'5 - Project Outputs'!R728</f>
        <v>0</v>
      </c>
      <c r="AGT20" s="41" t="n">
        <f aca="false">'5 - Project Outputs'!S728</f>
        <v>0</v>
      </c>
      <c r="AGU20" s="41" t="n">
        <f aca="false">'5 - Project Outputs'!T728</f>
        <v>0</v>
      </c>
      <c r="AGV20" s="41" t="n">
        <f aca="false">'5 - Project Outputs'!U728</f>
        <v>0</v>
      </c>
      <c r="AGW20" s="41" t="n">
        <f aca="false">'5 - Project Outputs'!V728</f>
        <v>0</v>
      </c>
      <c r="AGX20" s="41" t="n">
        <f aca="false">'5 - Project Outputs'!W728</f>
        <v>0</v>
      </c>
      <c r="AGY20" s="41" t="n">
        <f aca="false">'5 - Project Outputs'!X728</f>
        <v>0</v>
      </c>
      <c r="AGZ20" s="41" t="n">
        <f aca="false">'5 - Project Outputs'!C729</f>
        <v>0</v>
      </c>
      <c r="AHA20" s="41" t="n">
        <f aca="false">'5 - Project Outputs'!D729</f>
        <v>0</v>
      </c>
      <c r="AHB20" s="41" t="n">
        <f aca="false">'5 - Project Outputs'!E729</f>
        <v>0</v>
      </c>
      <c r="AHC20" s="41" t="n">
        <f aca="false">'5 - Project Outputs'!F729</f>
        <v>0</v>
      </c>
      <c r="AHD20" s="41" t="n">
        <f aca="false">'5 - Project Outputs'!G729</f>
        <v>0</v>
      </c>
      <c r="AHE20" s="41" t="n">
        <f aca="false">'5 - Project Outputs'!H729</f>
        <v>0</v>
      </c>
      <c r="AHF20" s="41" t="n">
        <f aca="false">'5 - Project Outputs'!I729</f>
        <v>0</v>
      </c>
      <c r="AHG20" s="41" t="n">
        <f aca="false">'5 - Project Outputs'!J729</f>
        <v>0</v>
      </c>
      <c r="AHH20" s="41" t="n">
        <f aca="false">'5 - Project Outputs'!K729</f>
        <v>0</v>
      </c>
      <c r="AHI20" s="41" t="n">
        <f aca="false">'5 - Project Outputs'!L729</f>
        <v>0</v>
      </c>
      <c r="AHJ20" s="41" t="n">
        <f aca="false">'5 - Project Outputs'!M729</f>
        <v>0</v>
      </c>
      <c r="AHK20" s="41" t="n">
        <f aca="false">'5 - Project Outputs'!N729</f>
        <v>0</v>
      </c>
      <c r="AHL20" s="41" t="n">
        <f aca="false">'5 - Project Outputs'!O729</f>
        <v>0</v>
      </c>
      <c r="AHM20" s="41" t="n">
        <f aca="false">'5 - Project Outputs'!P729</f>
        <v>0</v>
      </c>
      <c r="AHN20" s="41" t="n">
        <f aca="false">'5 - Project Outputs'!Q729</f>
        <v>0</v>
      </c>
      <c r="AHO20" s="41" t="n">
        <f aca="false">'5 - Project Outputs'!R729</f>
        <v>0</v>
      </c>
      <c r="AHP20" s="41" t="n">
        <f aca="false">'5 - Project Outputs'!S729</f>
        <v>0</v>
      </c>
      <c r="AHQ20" s="41" t="n">
        <f aca="false">'5 - Project Outputs'!T729</f>
        <v>0</v>
      </c>
      <c r="AHR20" s="41" t="n">
        <f aca="false">'5 - Project Outputs'!U729</f>
        <v>0</v>
      </c>
      <c r="AHS20" s="41" t="n">
        <f aca="false">'5 - Project Outputs'!V729</f>
        <v>0</v>
      </c>
      <c r="AHT20" s="41" t="n">
        <f aca="false">'5 - Project Outputs'!W729</f>
        <v>0</v>
      </c>
      <c r="AHU20" s="41" t="n">
        <f aca="false">'5 - Project Outputs'!X729</f>
        <v>0</v>
      </c>
      <c r="AHV20" s="41" t="n">
        <f aca="false">'5 - Project Outputs'!C730</f>
        <v>0</v>
      </c>
      <c r="AHW20" s="41" t="n">
        <f aca="false">'5 - Project Outputs'!D730</f>
        <v>0</v>
      </c>
      <c r="AHX20" s="41" t="n">
        <f aca="false">'5 - Project Outputs'!E730</f>
        <v>0</v>
      </c>
      <c r="AHY20" s="41" t="n">
        <f aca="false">'5 - Project Outputs'!F730</f>
        <v>0</v>
      </c>
      <c r="AHZ20" s="41" t="n">
        <f aca="false">'5 - Project Outputs'!G730</f>
        <v>0</v>
      </c>
      <c r="AIA20" s="41" t="n">
        <f aca="false">'5 - Project Outputs'!H730</f>
        <v>0</v>
      </c>
      <c r="AIB20" s="41" t="n">
        <f aca="false">'5 - Project Outputs'!I730</f>
        <v>0</v>
      </c>
      <c r="AIC20" s="41" t="n">
        <f aca="false">'5 - Project Outputs'!J730</f>
        <v>0</v>
      </c>
      <c r="AID20" s="41" t="n">
        <f aca="false">'5 - Project Outputs'!K730</f>
        <v>0</v>
      </c>
      <c r="AIE20" s="41" t="n">
        <f aca="false">'5 - Project Outputs'!L730</f>
        <v>0</v>
      </c>
      <c r="AIF20" s="41" t="n">
        <f aca="false">'5 - Project Outputs'!M730</f>
        <v>0</v>
      </c>
      <c r="AIG20" s="41" t="n">
        <f aca="false">'5 - Project Outputs'!N730</f>
        <v>0</v>
      </c>
      <c r="AIH20" s="41" t="n">
        <f aca="false">'5 - Project Outputs'!O730</f>
        <v>0</v>
      </c>
      <c r="AII20" s="41" t="n">
        <f aca="false">'5 - Project Outputs'!P730</f>
        <v>0</v>
      </c>
      <c r="AIJ20" s="41" t="n">
        <f aca="false">'5 - Project Outputs'!Q730</f>
        <v>0</v>
      </c>
      <c r="AIK20" s="41" t="n">
        <f aca="false">'5 - Project Outputs'!R730</f>
        <v>0</v>
      </c>
      <c r="AIL20" s="41" t="n">
        <f aca="false">'5 - Project Outputs'!S730</f>
        <v>0</v>
      </c>
      <c r="AIM20" s="41" t="n">
        <f aca="false">'5 - Project Outputs'!T730</f>
        <v>0</v>
      </c>
      <c r="AIN20" s="41" t="n">
        <f aca="false">'5 - Project Outputs'!U730</f>
        <v>0</v>
      </c>
      <c r="AIO20" s="41" t="n">
        <f aca="false">'5 - Project Outputs'!V730</f>
        <v>0</v>
      </c>
      <c r="AIP20" s="41" t="n">
        <f aca="false">'5 - Project Outputs'!W730</f>
        <v>0</v>
      </c>
      <c r="AIQ20" s="41" t="n">
        <f aca="false">'5 - Project Outputs'!X730</f>
        <v>0</v>
      </c>
      <c r="AIR20" s="41" t="n">
        <f aca="false">'5 - Project Outputs'!C731</f>
        <v>0</v>
      </c>
      <c r="AIS20" s="41" t="n">
        <f aca="false">'5 - Project Outputs'!D731</f>
        <v>0</v>
      </c>
      <c r="AIT20" s="41" t="n">
        <f aca="false">'5 - Project Outputs'!E731</f>
        <v>0</v>
      </c>
      <c r="AIU20" s="41" t="n">
        <f aca="false">'5 - Project Outputs'!F731</f>
        <v>0</v>
      </c>
      <c r="AIV20" s="41" t="n">
        <f aca="false">'5 - Project Outputs'!G731</f>
        <v>0</v>
      </c>
      <c r="AIW20" s="41" t="n">
        <f aca="false">'5 - Project Outputs'!H731</f>
        <v>0</v>
      </c>
      <c r="AIX20" s="41" t="n">
        <f aca="false">'5 - Project Outputs'!I731</f>
        <v>0</v>
      </c>
      <c r="AIY20" s="41" t="n">
        <f aca="false">'5 - Project Outputs'!J731</f>
        <v>0</v>
      </c>
      <c r="AIZ20" s="41" t="n">
        <f aca="false">'5 - Project Outputs'!K731</f>
        <v>0</v>
      </c>
      <c r="AJA20" s="41" t="n">
        <f aca="false">'5 - Project Outputs'!L731</f>
        <v>0</v>
      </c>
      <c r="AJB20" s="41" t="n">
        <f aca="false">'5 - Project Outputs'!M731</f>
        <v>0</v>
      </c>
      <c r="AJC20" s="41" t="n">
        <f aca="false">'5 - Project Outputs'!N731</f>
        <v>0</v>
      </c>
      <c r="AJD20" s="41" t="n">
        <f aca="false">'5 - Project Outputs'!O731</f>
        <v>0</v>
      </c>
      <c r="AJE20" s="41" t="n">
        <f aca="false">'5 - Project Outputs'!P731</f>
        <v>0</v>
      </c>
      <c r="AJF20" s="41" t="n">
        <f aca="false">'5 - Project Outputs'!Q731</f>
        <v>0</v>
      </c>
      <c r="AJG20" s="41" t="n">
        <f aca="false">'5 - Project Outputs'!R731</f>
        <v>0</v>
      </c>
      <c r="AJH20" s="41" t="n">
        <f aca="false">'5 - Project Outputs'!S731</f>
        <v>0</v>
      </c>
      <c r="AJI20" s="41" t="n">
        <f aca="false">'5 - Project Outputs'!T731</f>
        <v>0</v>
      </c>
      <c r="AJJ20" s="41" t="n">
        <f aca="false">'5 - Project Outputs'!U731</f>
        <v>0</v>
      </c>
      <c r="AJK20" s="41" t="n">
        <f aca="false">'5 - Project Outputs'!V731</f>
        <v>0</v>
      </c>
      <c r="AJL20" s="41" t="n">
        <f aca="false">'5 - Project Outputs'!W731</f>
        <v>0</v>
      </c>
      <c r="AJM20" s="41" t="n">
        <f aca="false">'5 - Project Outputs'!X731</f>
        <v>0</v>
      </c>
      <c r="AJN20" s="41" t="n">
        <f aca="false">'5 - Project Outputs'!C732</f>
        <v>0</v>
      </c>
      <c r="AJO20" s="41" t="n">
        <f aca="false">'5 - Project Outputs'!D732</f>
        <v>0</v>
      </c>
      <c r="AJP20" s="41" t="n">
        <f aca="false">'5 - Project Outputs'!E732</f>
        <v>0</v>
      </c>
      <c r="AJQ20" s="41" t="n">
        <f aca="false">'5 - Project Outputs'!F732</f>
        <v>0</v>
      </c>
      <c r="AJR20" s="41" t="n">
        <f aca="false">'5 - Project Outputs'!G732</f>
        <v>0</v>
      </c>
      <c r="AJS20" s="41" t="n">
        <f aca="false">'5 - Project Outputs'!H732</f>
        <v>0</v>
      </c>
      <c r="AJT20" s="41" t="n">
        <f aca="false">'5 - Project Outputs'!I732</f>
        <v>0</v>
      </c>
      <c r="AJU20" s="41" t="n">
        <f aca="false">'5 - Project Outputs'!J732</f>
        <v>0</v>
      </c>
      <c r="AJV20" s="41" t="n">
        <f aca="false">'5 - Project Outputs'!K732</f>
        <v>0</v>
      </c>
      <c r="AJW20" s="41" t="n">
        <f aca="false">'5 - Project Outputs'!L732</f>
        <v>0</v>
      </c>
      <c r="AJX20" s="41" t="n">
        <f aca="false">'5 - Project Outputs'!M732</f>
        <v>0</v>
      </c>
      <c r="AJY20" s="41" t="n">
        <f aca="false">'5 - Project Outputs'!N732</f>
        <v>0</v>
      </c>
      <c r="AJZ20" s="41" t="n">
        <f aca="false">'5 - Project Outputs'!O732</f>
        <v>0</v>
      </c>
      <c r="AKA20" s="41" t="n">
        <f aca="false">'5 - Project Outputs'!P732</f>
        <v>0</v>
      </c>
      <c r="AKB20" s="41" t="n">
        <f aca="false">'5 - Project Outputs'!Q732</f>
        <v>0</v>
      </c>
      <c r="AKC20" s="41" t="n">
        <f aca="false">'5 - Project Outputs'!R732</f>
        <v>0</v>
      </c>
      <c r="AKD20" s="41" t="n">
        <f aca="false">'5 - Project Outputs'!S732</f>
        <v>0</v>
      </c>
      <c r="AKE20" s="41" t="n">
        <f aca="false">'5 - Project Outputs'!T732</f>
        <v>0</v>
      </c>
      <c r="AKF20" s="41" t="n">
        <f aca="false">'5 - Project Outputs'!U732</f>
        <v>0</v>
      </c>
      <c r="AKG20" s="41" t="n">
        <f aca="false">'5 - Project Outputs'!V732</f>
        <v>0</v>
      </c>
      <c r="AKH20" s="41" t="n">
        <f aca="false">'5 - Project Outputs'!W732</f>
        <v>0</v>
      </c>
      <c r="AKI20" s="41" t="n">
        <f aca="false">'5 - Project Outputs'!X732</f>
        <v>0</v>
      </c>
      <c r="AKJ20" s="41" t="n">
        <f aca="false">'5 - Project Outputs'!C733</f>
        <v>0</v>
      </c>
      <c r="AKK20" s="41" t="n">
        <f aca="false">'5 - Project Outputs'!D733</f>
        <v>0</v>
      </c>
      <c r="AKL20" s="41" t="n">
        <f aca="false">'5 - Project Outputs'!E733</f>
        <v>0</v>
      </c>
      <c r="AKM20" s="41" t="n">
        <f aca="false">'5 - Project Outputs'!F733</f>
        <v>0</v>
      </c>
      <c r="AKN20" s="41" t="n">
        <f aca="false">'5 - Project Outputs'!G733</f>
        <v>0</v>
      </c>
      <c r="AKO20" s="41" t="n">
        <f aca="false">'5 - Project Outputs'!H733</f>
        <v>0</v>
      </c>
      <c r="AKP20" s="41" t="n">
        <f aca="false">'5 - Project Outputs'!I733</f>
        <v>0</v>
      </c>
      <c r="AKQ20" s="41" t="n">
        <f aca="false">'5 - Project Outputs'!J733</f>
        <v>0</v>
      </c>
      <c r="AKR20" s="41" t="n">
        <f aca="false">'5 - Project Outputs'!K733</f>
        <v>0</v>
      </c>
      <c r="AKS20" s="41" t="n">
        <f aca="false">'5 - Project Outputs'!L733</f>
        <v>0</v>
      </c>
      <c r="AKT20" s="41" t="n">
        <f aca="false">'5 - Project Outputs'!M733</f>
        <v>0</v>
      </c>
      <c r="AKU20" s="41" t="n">
        <f aca="false">'5 - Project Outputs'!N733</f>
        <v>0</v>
      </c>
      <c r="AKV20" s="41" t="n">
        <f aca="false">'5 - Project Outputs'!O733</f>
        <v>0</v>
      </c>
      <c r="AKW20" s="41" t="n">
        <f aca="false">'5 - Project Outputs'!P733</f>
        <v>0</v>
      </c>
      <c r="AKX20" s="41" t="n">
        <f aca="false">'5 - Project Outputs'!Q733</f>
        <v>0</v>
      </c>
      <c r="AKY20" s="41" t="n">
        <f aca="false">'5 - Project Outputs'!R733</f>
        <v>0</v>
      </c>
      <c r="AKZ20" s="41" t="n">
        <f aca="false">'5 - Project Outputs'!S733</f>
        <v>0</v>
      </c>
      <c r="ALA20" s="41" t="n">
        <f aca="false">'5 - Project Outputs'!T733</f>
        <v>0</v>
      </c>
      <c r="ALB20" s="41" t="n">
        <f aca="false">'5 - Project Outputs'!U733</f>
        <v>0</v>
      </c>
      <c r="ALC20" s="41" t="n">
        <f aca="false">'5 - Project Outputs'!V733</f>
        <v>0</v>
      </c>
      <c r="ALD20" s="41" t="n">
        <f aca="false">'5 - Project Outputs'!W733</f>
        <v>0</v>
      </c>
      <c r="ALE20" s="41" t="n">
        <f aca="false">'5 - Project Outputs'!X733</f>
        <v>0</v>
      </c>
      <c r="ALF20" s="41" t="n">
        <f aca="false">'5 - Project Outputs'!C734</f>
        <v>0</v>
      </c>
      <c r="ALG20" s="41" t="n">
        <f aca="false">'5 - Project Outputs'!D734</f>
        <v>0</v>
      </c>
      <c r="ALH20" s="41" t="n">
        <f aca="false">'5 - Project Outputs'!E734</f>
        <v>0</v>
      </c>
      <c r="ALI20" s="41" t="n">
        <f aca="false">'5 - Project Outputs'!F734</f>
        <v>0</v>
      </c>
      <c r="ALJ20" s="41" t="n">
        <f aca="false">'5 - Project Outputs'!G734</f>
        <v>0</v>
      </c>
      <c r="ALK20" s="41" t="n">
        <f aca="false">'5 - Project Outputs'!H734</f>
        <v>0</v>
      </c>
      <c r="ALL20" s="41" t="n">
        <f aca="false">'5 - Project Outputs'!I734</f>
        <v>0</v>
      </c>
      <c r="ALM20" s="41" t="n">
        <f aca="false">'5 - Project Outputs'!J734</f>
        <v>0</v>
      </c>
      <c r="ALN20" s="41" t="n">
        <f aca="false">'5 - Project Outputs'!K734</f>
        <v>0</v>
      </c>
      <c r="ALO20" s="41" t="n">
        <f aca="false">'5 - Project Outputs'!L734</f>
        <v>0</v>
      </c>
      <c r="ALP20" s="41" t="n">
        <f aca="false">'5 - Project Outputs'!M734</f>
        <v>0</v>
      </c>
      <c r="ALQ20" s="41" t="n">
        <f aca="false">'5 - Project Outputs'!N734</f>
        <v>0</v>
      </c>
      <c r="ALR20" s="41" t="n">
        <f aca="false">'5 - Project Outputs'!O734</f>
        <v>0</v>
      </c>
      <c r="ALS20" s="41" t="n">
        <f aca="false">'5 - Project Outputs'!P734</f>
        <v>0</v>
      </c>
      <c r="ALT20" s="41" t="n">
        <f aca="false">'5 - Project Outputs'!Q734</f>
        <v>0</v>
      </c>
      <c r="ALU20" s="41" t="n">
        <f aca="false">'5 - Project Outputs'!R734</f>
        <v>0</v>
      </c>
      <c r="ALV20" s="41" t="n">
        <f aca="false">'5 - Project Outputs'!S734</f>
        <v>0</v>
      </c>
      <c r="ALW20" s="41" t="n">
        <f aca="false">'5 - Project Outputs'!T734</f>
        <v>0</v>
      </c>
      <c r="ALX20" s="41" t="n">
        <f aca="false">'5 - Project Outputs'!U734</f>
        <v>0</v>
      </c>
      <c r="ALY20" s="41" t="n">
        <f aca="false">'5 - Project Outputs'!V734</f>
        <v>0</v>
      </c>
      <c r="ALZ20" s="41" t="n">
        <f aca="false">'5 - Project Outputs'!W734</f>
        <v>0</v>
      </c>
      <c r="AMA20" s="41" t="n">
        <f aca="false">'5 - Project Outputs'!X734</f>
        <v>0</v>
      </c>
      <c r="AMB20" s="41" t="n">
        <f aca="false">'5 - Project Outputs'!C735</f>
        <v>0</v>
      </c>
      <c r="AMC20" s="41" t="n">
        <f aca="false">'5 - Project Outputs'!D735</f>
        <v>0</v>
      </c>
      <c r="AMD20" s="41" t="n">
        <f aca="false">'5 - Project Outputs'!E735</f>
        <v>0</v>
      </c>
      <c r="AME20" s="41" t="n">
        <f aca="false">'5 - Project Outputs'!F735</f>
        <v>0</v>
      </c>
      <c r="AMF20" s="41" t="n">
        <f aca="false">'5 - Project Outputs'!G735</f>
        <v>0</v>
      </c>
      <c r="AMG20" s="41" t="n">
        <f aca="false">'5 - Project Outputs'!H735</f>
        <v>0</v>
      </c>
      <c r="AMH20" s="41" t="n">
        <f aca="false">'5 - Project Outputs'!I735</f>
        <v>0</v>
      </c>
      <c r="AMI20" s="41" t="n">
        <f aca="false">'5 - Project Outputs'!J735</f>
        <v>0</v>
      </c>
      <c r="AMJ20" s="41" t="n">
        <f aca="false">'5 - Project Outputs'!K735</f>
        <v>0</v>
      </c>
      <c r="AMK20" s="41" t="n">
        <f aca="false">'5 - Project Outputs'!L735</f>
        <v>0</v>
      </c>
      <c r="AML20" s="41" t="n">
        <f aca="false">'5 - Project Outputs'!M735</f>
        <v>0</v>
      </c>
      <c r="AMM20" s="41" t="n">
        <f aca="false">'5 - Project Outputs'!N735</f>
        <v>0</v>
      </c>
      <c r="AMN20" s="41" t="n">
        <f aca="false">'5 - Project Outputs'!O735</f>
        <v>0</v>
      </c>
      <c r="AMO20" s="41" t="n">
        <f aca="false">'5 - Project Outputs'!P735</f>
        <v>0</v>
      </c>
      <c r="AMP20" s="41" t="n">
        <f aca="false">'5 - Project Outputs'!Q735</f>
        <v>0</v>
      </c>
      <c r="AMQ20" s="41" t="n">
        <f aca="false">'5 - Project Outputs'!R735</f>
        <v>0</v>
      </c>
      <c r="AMR20" s="41" t="n">
        <f aca="false">'5 - Project Outputs'!S735</f>
        <v>0</v>
      </c>
      <c r="AMS20" s="41" t="n">
        <f aca="false">'5 - Project Outputs'!T735</f>
        <v>0</v>
      </c>
      <c r="AMT20" s="41" t="n">
        <f aca="false">'5 - Project Outputs'!U735</f>
        <v>0</v>
      </c>
      <c r="AMU20" s="41" t="n">
        <f aca="false">'5 - Project Outputs'!V735</f>
        <v>0</v>
      </c>
      <c r="AMV20" s="41" t="n">
        <f aca="false">'5 - Project Outputs'!W735</f>
        <v>0</v>
      </c>
      <c r="AMW20" s="41" t="n">
        <f aca="false">'5 - Project Outputs'!X735</f>
        <v>0</v>
      </c>
      <c r="AMX20" s="41" t="n">
        <f aca="false">'5 - Project Outputs'!C736</f>
        <v>0</v>
      </c>
      <c r="AMY20" s="41" t="n">
        <f aca="false">'5 - Project Outputs'!D736</f>
        <v>0</v>
      </c>
      <c r="AMZ20" s="41" t="n">
        <f aca="false">'5 - Project Outputs'!E736</f>
        <v>0</v>
      </c>
      <c r="ANA20" s="41" t="n">
        <f aca="false">'5 - Project Outputs'!F736</f>
        <v>0</v>
      </c>
      <c r="ANB20" s="41" t="n">
        <f aca="false">'5 - Project Outputs'!G736</f>
        <v>0</v>
      </c>
      <c r="ANC20" s="41" t="n">
        <f aca="false">'5 - Project Outputs'!H736</f>
        <v>0</v>
      </c>
      <c r="AND20" s="41" t="n">
        <f aca="false">'5 - Project Outputs'!I736</f>
        <v>0</v>
      </c>
      <c r="ANE20" s="41" t="n">
        <f aca="false">'5 - Project Outputs'!J736</f>
        <v>0</v>
      </c>
      <c r="ANF20" s="41" t="n">
        <f aca="false">'5 - Project Outputs'!K736</f>
        <v>0</v>
      </c>
      <c r="ANG20" s="41" t="n">
        <f aca="false">'5 - Project Outputs'!L736</f>
        <v>0</v>
      </c>
      <c r="ANH20" s="41" t="n">
        <f aca="false">'5 - Project Outputs'!M736</f>
        <v>0</v>
      </c>
      <c r="ANI20" s="41" t="n">
        <f aca="false">'5 - Project Outputs'!N736</f>
        <v>0</v>
      </c>
      <c r="ANJ20" s="41" t="n">
        <f aca="false">'5 - Project Outputs'!O736</f>
        <v>0</v>
      </c>
      <c r="ANK20" s="41" t="n">
        <f aca="false">'5 - Project Outputs'!P736</f>
        <v>0</v>
      </c>
      <c r="ANL20" s="41" t="n">
        <f aca="false">'5 - Project Outputs'!Q736</f>
        <v>0</v>
      </c>
      <c r="ANM20" s="41" t="n">
        <f aca="false">'5 - Project Outputs'!R736</f>
        <v>0</v>
      </c>
      <c r="ANN20" s="41" t="n">
        <f aca="false">'5 - Project Outputs'!S736</f>
        <v>0</v>
      </c>
      <c r="ANO20" s="41" t="n">
        <f aca="false">'5 - Project Outputs'!T736</f>
        <v>0</v>
      </c>
      <c r="ANP20" s="41" t="n">
        <f aca="false">'5 - Project Outputs'!U736</f>
        <v>0</v>
      </c>
      <c r="ANQ20" s="41" t="n">
        <f aca="false">'5 - Project Outputs'!V736</f>
        <v>0</v>
      </c>
      <c r="ANR20" s="41" t="n">
        <f aca="false">'5 - Project Outputs'!W736</f>
        <v>0</v>
      </c>
      <c r="ANS20" s="41" t="n">
        <f aca="false">'5 - Project Outputs'!X736</f>
        <v>0</v>
      </c>
      <c r="ANT20" s="41" t="n">
        <f aca="false">'5 - Project Outputs'!C737</f>
        <v>0</v>
      </c>
      <c r="ANU20" s="41" t="n">
        <f aca="false">'5 - Project Outputs'!D737</f>
        <v>0</v>
      </c>
      <c r="ANV20" s="41" t="n">
        <f aca="false">'5 - Project Outputs'!E737</f>
        <v>0</v>
      </c>
      <c r="ANW20" s="41" t="n">
        <f aca="false">'5 - Project Outputs'!F737</f>
        <v>0</v>
      </c>
      <c r="ANX20" s="41" t="n">
        <f aca="false">'5 - Project Outputs'!G737</f>
        <v>0</v>
      </c>
      <c r="ANY20" s="41" t="n">
        <f aca="false">'5 - Project Outputs'!H737</f>
        <v>0</v>
      </c>
      <c r="ANZ20" s="41" t="n">
        <f aca="false">'5 - Project Outputs'!I737</f>
        <v>0</v>
      </c>
      <c r="AOA20" s="41" t="n">
        <f aca="false">'5 - Project Outputs'!J737</f>
        <v>0</v>
      </c>
      <c r="AOB20" s="41" t="n">
        <f aca="false">'5 - Project Outputs'!K737</f>
        <v>0</v>
      </c>
      <c r="AOC20" s="41" t="n">
        <f aca="false">'5 - Project Outputs'!L737</f>
        <v>0</v>
      </c>
      <c r="AOD20" s="41" t="n">
        <f aca="false">'5 - Project Outputs'!M737</f>
        <v>0</v>
      </c>
      <c r="AOE20" s="41" t="n">
        <f aca="false">'5 - Project Outputs'!N737</f>
        <v>0</v>
      </c>
      <c r="AOF20" s="41" t="n">
        <f aca="false">'5 - Project Outputs'!O737</f>
        <v>0</v>
      </c>
      <c r="AOG20" s="41" t="n">
        <f aca="false">'5 - Project Outputs'!P737</f>
        <v>0</v>
      </c>
      <c r="AOH20" s="41" t="n">
        <f aca="false">'5 - Project Outputs'!Q737</f>
        <v>0</v>
      </c>
      <c r="AOI20" s="41" t="n">
        <f aca="false">'5 - Project Outputs'!R737</f>
        <v>0</v>
      </c>
      <c r="AOJ20" s="41" t="n">
        <f aca="false">'5 - Project Outputs'!S737</f>
        <v>0</v>
      </c>
      <c r="AOK20" s="41" t="n">
        <f aca="false">'5 - Project Outputs'!T737</f>
        <v>0</v>
      </c>
      <c r="AOL20" s="41" t="n">
        <f aca="false">'5 - Project Outputs'!U737</f>
        <v>0</v>
      </c>
      <c r="AOM20" s="41" t="n">
        <f aca="false">'5 - Project Outputs'!V737</f>
        <v>0</v>
      </c>
      <c r="AON20" s="41" t="n">
        <f aca="false">'5 - Project Outputs'!W737</f>
        <v>0</v>
      </c>
      <c r="AOO20" s="41" t="n">
        <f aca="false">'5 - Project Outputs'!X737</f>
        <v>0</v>
      </c>
      <c r="CZK20" s="41" t="n">
        <f aca="false">'7 - Risk Register'!C168</f>
        <v>0</v>
      </c>
      <c r="CZL20" s="41" t="n">
        <f aca="false">'7 - Risk Register'!D168</f>
        <v>0</v>
      </c>
      <c r="CZM20" s="41" t="n">
        <f aca="false">'7 - Risk Register'!E168</f>
        <v>0</v>
      </c>
      <c r="CZN20" s="41" t="n">
        <f aca="false">'7 - Risk Register'!F168</f>
        <v>0</v>
      </c>
      <c r="CZO20" s="41" t="n">
        <f aca="false">'7 - Risk Register'!G168</f>
        <v>0</v>
      </c>
      <c r="CZP20" s="41" t="n">
        <f aca="false">'7 - Risk Register'!H168</f>
        <v>0</v>
      </c>
      <c r="CZQ20" s="41" t="n">
        <f aca="false">'7 - Risk Register'!I168</f>
        <v>0</v>
      </c>
      <c r="CZR20" s="41" t="str">
        <f aca="false">'7 - Risk Register'!J168</f>
        <v/>
      </c>
      <c r="CZS20" s="41" t="n">
        <f aca="false">'7 - Risk Register'!K168</f>
        <v>0</v>
      </c>
      <c r="CZT20" s="41" t="n">
        <f aca="false">'7 - Risk Register'!L168</f>
        <v>0</v>
      </c>
      <c r="CZU20" s="41" t="n">
        <f aca="false">'7 - Risk Register'!M168</f>
        <v>0</v>
      </c>
      <c r="CZV20" s="41" t="str">
        <f aca="false">'7 - Risk Register'!N168</f>
        <v/>
      </c>
      <c r="CZW20" s="41" t="n">
        <f aca="false">'7 - Risk Register'!O168</f>
        <v>0</v>
      </c>
      <c r="CZX20" s="41" t="n">
        <f aca="false">'7 - Risk Register'!P168</f>
        <v>0</v>
      </c>
      <c r="CZY20" s="41" t="n">
        <f aca="false">'7 - Risk Register'!C169</f>
        <v>0</v>
      </c>
      <c r="CZZ20" s="41" t="n">
        <f aca="false">'7 - Risk Register'!D169</f>
        <v>0</v>
      </c>
      <c r="DAA20" s="41" t="n">
        <f aca="false">'7 - Risk Register'!E169</f>
        <v>0</v>
      </c>
      <c r="DAB20" s="41" t="n">
        <f aca="false">'7 - Risk Register'!F169</f>
        <v>0</v>
      </c>
      <c r="DAC20" s="41" t="n">
        <f aca="false">'7 - Risk Register'!G169</f>
        <v>0</v>
      </c>
      <c r="DAD20" s="41" t="n">
        <f aca="false">'7 - Risk Register'!H169</f>
        <v>0</v>
      </c>
      <c r="DAE20" s="41" t="n">
        <f aca="false">'7 - Risk Register'!I169</f>
        <v>0</v>
      </c>
      <c r="DAF20" s="41" t="str">
        <f aca="false">'7 - Risk Register'!J169</f>
        <v/>
      </c>
      <c r="DAG20" s="41" t="n">
        <f aca="false">'7 - Risk Register'!K169</f>
        <v>0</v>
      </c>
      <c r="DAH20" s="41" t="n">
        <f aca="false">'7 - Risk Register'!L169</f>
        <v>0</v>
      </c>
      <c r="DAI20" s="41" t="n">
        <f aca="false">'7 - Risk Register'!M169</f>
        <v>0</v>
      </c>
      <c r="DAJ20" s="41" t="str">
        <f aca="false">'7 - Risk Register'!N169</f>
        <v/>
      </c>
      <c r="DAK20" s="41" t="n">
        <f aca="false">'7 - Risk Register'!O169</f>
        <v>0</v>
      </c>
      <c r="DAL20" s="41" t="n">
        <f aca="false">'7 - Risk Register'!P169</f>
        <v>0</v>
      </c>
      <c r="DAM20" s="41" t="n">
        <f aca="false">'7 - Risk Register'!C170</f>
        <v>0</v>
      </c>
      <c r="DAN20" s="41" t="n">
        <f aca="false">'7 - Risk Register'!D170</f>
        <v>0</v>
      </c>
      <c r="DAO20" s="41" t="n">
        <f aca="false">'7 - Risk Register'!E170</f>
        <v>0</v>
      </c>
      <c r="DAP20" s="41" t="n">
        <f aca="false">'7 - Risk Register'!F170</f>
        <v>0</v>
      </c>
      <c r="DAQ20" s="41" t="n">
        <f aca="false">'7 - Risk Register'!G170</f>
        <v>0</v>
      </c>
      <c r="DAR20" s="41" t="n">
        <f aca="false">'7 - Risk Register'!H170</f>
        <v>0</v>
      </c>
      <c r="DAS20" s="41" t="n">
        <f aca="false">'7 - Risk Register'!I170</f>
        <v>0</v>
      </c>
      <c r="DAT20" s="41" t="str">
        <f aca="false">'7 - Risk Register'!J170</f>
        <v/>
      </c>
      <c r="DAU20" s="41" t="n">
        <f aca="false">'7 - Risk Register'!K170</f>
        <v>0</v>
      </c>
      <c r="DAV20" s="41" t="n">
        <f aca="false">'7 - Risk Register'!L170</f>
        <v>0</v>
      </c>
      <c r="DAW20" s="41" t="n">
        <f aca="false">'7 - Risk Register'!M170</f>
        <v>0</v>
      </c>
      <c r="DAX20" s="41" t="str">
        <f aca="false">'7 - Risk Register'!N170</f>
        <v/>
      </c>
      <c r="DAY20" s="41" t="n">
        <f aca="false">'7 - Risk Register'!O170</f>
        <v>0</v>
      </c>
      <c r="DAZ20" s="41" t="n">
        <f aca="false">'7 - Risk Register'!P170</f>
        <v>0</v>
      </c>
    </row>
    <row r="21" s="41" customFormat="true" ht="15" hidden="false" customHeight="false" outlineLevel="0" collapsed="false">
      <c r="A21" s="561" t="s">
        <v>3520</v>
      </c>
      <c r="R21" s="41" t="str">
        <f aca="false">'Project Lookup'!$C$22</f>
        <v/>
      </c>
      <c r="S21" s="41" t="str">
        <f aca="false">'Project Lookup'!$E$22</f>
        <v/>
      </c>
      <c r="T21" s="41" t="str">
        <f aca="false">'2 - Project Admin'!F46</f>
        <v>&lt; Select &gt;</v>
      </c>
      <c r="U21" s="41" t="str">
        <f aca="false">'2 - Project Admin'!G46</f>
        <v>&lt; Select &gt;</v>
      </c>
      <c r="V21" s="41" t="n">
        <f aca="false">'2 - Project Admin'!H46</f>
        <v>0</v>
      </c>
      <c r="W21" s="41" t="n">
        <f aca="false">'2 - Project Admin'!I46</f>
        <v>0</v>
      </c>
      <c r="X21" s="41" t="str">
        <f aca="false">'2 - Project Admin'!J46</f>
        <v>&lt; Select &gt;</v>
      </c>
      <c r="Y21" s="41" t="n">
        <f aca="false">'2 - Project Admin'!K46</f>
        <v>0</v>
      </c>
      <c r="Z21" s="41" t="n">
        <f aca="false">'2 - Project Admin'!L46</f>
        <v>0</v>
      </c>
      <c r="AJ21" s="565" t="n">
        <f aca="false">'3 - Programme Progress'!D39</f>
        <v>0</v>
      </c>
      <c r="AK21" s="41" t="n">
        <f aca="false">'3 - Programme Progress'!E39</f>
        <v>0</v>
      </c>
      <c r="AL21" s="41" t="e">
        <f aca="false">'3 - programme progress'!#ref!</f>
        <v>#VALUE!</v>
      </c>
      <c r="AM21" s="41" t="str">
        <f aca="false">'3 - Programme Progress'!F39</f>
        <v>&lt; Select &gt;</v>
      </c>
      <c r="AN21" s="41" t="str">
        <f aca="false">'3 - Programme Progress'!J39</f>
        <v>&lt; Select &gt;</v>
      </c>
      <c r="AO21" s="41" t="str">
        <f aca="false">'3 - Programme Progress'!K39</f>
        <v>&lt; Select &gt;</v>
      </c>
      <c r="AP21" s="41" t="str">
        <f aca="false">'3 - Programme Progress'!L39</f>
        <v>&lt; Select &gt;</v>
      </c>
      <c r="AQ21" s="41" t="n">
        <f aca="false">'3 - Programme Progress'!M39</f>
        <v>0</v>
      </c>
      <c r="AR21" s="41" t="n">
        <f aca="false">'3 - Programme Progress'!N39</f>
        <v>0</v>
      </c>
      <c r="AS21" s="41" t="n">
        <f aca="false">'3 - Programme Progress'!O39</f>
        <v>0</v>
      </c>
      <c r="AU21" s="566"/>
      <c r="AV21" s="566"/>
      <c r="AW21" s="566"/>
      <c r="AX21" s="566"/>
      <c r="AY21" s="566"/>
      <c r="AZ21" s="566"/>
      <c r="BA21" s="566"/>
      <c r="BB21" s="566"/>
      <c r="BC21" s="566"/>
      <c r="BD21" s="566"/>
      <c r="BE21" s="566"/>
      <c r="BF21" s="566"/>
      <c r="BG21" s="566"/>
      <c r="BH21" s="566"/>
      <c r="BI21" s="566"/>
      <c r="BJ21" s="566"/>
      <c r="BK21" s="566"/>
      <c r="BS21" s="41" t="n">
        <f aca="false">'4a - Funding Profiles'!F570</f>
        <v>0</v>
      </c>
      <c r="BT21" s="41" t="n">
        <f aca="false">'4a - Funding Profiles'!G570</f>
        <v>0</v>
      </c>
      <c r="BU21" s="41" t="n">
        <f aca="false">'4a - Funding Profiles'!H570</f>
        <v>0</v>
      </c>
      <c r="BV21" s="41" t="n">
        <f aca="false">'4a - Funding Profiles'!I570</f>
        <v>0</v>
      </c>
      <c r="BW21" s="41" t="n">
        <f aca="false">'4a - Funding Profiles'!J570</f>
        <v>0</v>
      </c>
      <c r="BX21" s="41" t="n">
        <f aca="false">'4a - Funding Profiles'!K570</f>
        <v>0</v>
      </c>
      <c r="BY21" s="41" t="n">
        <f aca="false">'4a - Funding Profiles'!L570</f>
        <v>0</v>
      </c>
      <c r="BZ21" s="41" t="n">
        <f aca="false">'4a - Funding Profiles'!M570</f>
        <v>0</v>
      </c>
      <c r="CA21" s="41" t="n">
        <f aca="false">'4a - Funding Profiles'!N570</f>
        <v>0</v>
      </c>
      <c r="CB21" s="41" t="n">
        <f aca="false">'4a - Funding Profiles'!O570</f>
        <v>0</v>
      </c>
      <c r="CC21" s="41" t="n">
        <f aca="false">'4a - Funding Profiles'!P570</f>
        <v>0</v>
      </c>
      <c r="CD21" s="41" t="n">
        <f aca="false">'4a - Funding Profiles'!Q570</f>
        <v>0</v>
      </c>
      <c r="CE21" s="41" t="n">
        <f aca="false">'4a - Funding Profiles'!R570</f>
        <v>0</v>
      </c>
      <c r="CF21" s="41" t="n">
        <f aca="false">'4a - Funding Profiles'!S570</f>
        <v>0</v>
      </c>
      <c r="CG21" s="41" t="n">
        <f aca="false">'4a - Funding Profiles'!T570</f>
        <v>0</v>
      </c>
      <c r="CH21" s="41" t="n">
        <f aca="false">'4a - Funding Profiles'!U570</f>
        <v>0</v>
      </c>
      <c r="CI21" s="41" t="n">
        <f aca="false">'4a - Funding Profiles'!V570</f>
        <v>0</v>
      </c>
      <c r="CJ21" s="41" t="n">
        <f aca="false">'4a - Funding Profiles'!W570</f>
        <v>0</v>
      </c>
      <c r="CK21" s="41" t="n">
        <f aca="false">'4a - Funding Profiles'!X570</f>
        <v>0</v>
      </c>
      <c r="CL21" s="41" t="n">
        <f aca="false">'4a - Funding Profiles'!Y570</f>
        <v>0</v>
      </c>
      <c r="CM21" s="41" t="n">
        <f aca="false">'4a - Funding Profiles'!Z570</f>
        <v>0</v>
      </c>
      <c r="CN21" s="41" t="n">
        <f aca="false">'4a - Funding Profiles'!F571</f>
        <v>0</v>
      </c>
      <c r="CO21" s="41" t="n">
        <f aca="false">'4a - Funding Profiles'!G571</f>
        <v>0</v>
      </c>
      <c r="CP21" s="41" t="n">
        <f aca="false">'4a - Funding Profiles'!H571</f>
        <v>0</v>
      </c>
      <c r="CQ21" s="41" t="n">
        <f aca="false">'4a - Funding Profiles'!I571</f>
        <v>0</v>
      </c>
      <c r="CR21" s="41" t="n">
        <f aca="false">'4a - Funding Profiles'!J571</f>
        <v>0</v>
      </c>
      <c r="CS21" s="41" t="n">
        <f aca="false">'4a - Funding Profiles'!K571</f>
        <v>0</v>
      </c>
      <c r="CT21" s="41" t="n">
        <f aca="false">'4a - Funding Profiles'!L571</f>
        <v>0</v>
      </c>
      <c r="CU21" s="41" t="n">
        <f aca="false">'4a - Funding Profiles'!M571</f>
        <v>0</v>
      </c>
      <c r="CV21" s="41" t="n">
        <f aca="false">'4a - Funding Profiles'!N571</f>
        <v>0</v>
      </c>
      <c r="CW21" s="41" t="n">
        <f aca="false">'4a - Funding Profiles'!O571</f>
        <v>0</v>
      </c>
      <c r="CX21" s="41" t="n">
        <f aca="false">'4a - Funding Profiles'!P571</f>
        <v>0</v>
      </c>
      <c r="CY21" s="41" t="n">
        <f aca="false">'4a - Funding Profiles'!Q571</f>
        <v>0</v>
      </c>
      <c r="CZ21" s="41" t="n">
        <f aca="false">'4a - Funding Profiles'!R571</f>
        <v>0</v>
      </c>
      <c r="DA21" s="41" t="n">
        <f aca="false">'4a - Funding Profiles'!S571</f>
        <v>0</v>
      </c>
      <c r="DB21" s="41" t="n">
        <f aca="false">'4a - Funding Profiles'!T571</f>
        <v>0</v>
      </c>
      <c r="DC21" s="41" t="n">
        <f aca="false">'4a - Funding Profiles'!U571</f>
        <v>0</v>
      </c>
      <c r="DD21" s="41" t="n">
        <f aca="false">'4a - Funding Profiles'!V571</f>
        <v>0</v>
      </c>
      <c r="DE21" s="41" t="n">
        <f aca="false">'4a - Funding Profiles'!W571</f>
        <v>0</v>
      </c>
      <c r="DF21" s="41" t="n">
        <f aca="false">'4a - Funding Profiles'!X571</f>
        <v>0</v>
      </c>
      <c r="DG21" s="41" t="n">
        <f aca="false">'4a - Funding Profiles'!Y571</f>
        <v>0</v>
      </c>
      <c r="DH21" s="41" t="n">
        <f aca="false">'4a - Funding Profiles'!Z571</f>
        <v>0</v>
      </c>
      <c r="DI21" s="41" t="n">
        <f aca="false">'4a - Funding Profiles'!F572</f>
        <v>0</v>
      </c>
      <c r="DJ21" s="41" t="n">
        <f aca="false">'4a - Funding Profiles'!G572</f>
        <v>0</v>
      </c>
      <c r="DK21" s="41" t="n">
        <f aca="false">'4a - Funding Profiles'!H572</f>
        <v>0</v>
      </c>
      <c r="DL21" s="41" t="n">
        <f aca="false">'4a - Funding Profiles'!I572</f>
        <v>0</v>
      </c>
      <c r="DM21" s="41" t="n">
        <f aca="false">'4a - Funding Profiles'!J572</f>
        <v>0</v>
      </c>
      <c r="DN21" s="41" t="n">
        <f aca="false">'4a - Funding Profiles'!K572</f>
        <v>0</v>
      </c>
      <c r="DO21" s="41" t="n">
        <f aca="false">'4a - Funding Profiles'!L572</f>
        <v>0</v>
      </c>
      <c r="DP21" s="41" t="n">
        <f aca="false">'4a - Funding Profiles'!M572</f>
        <v>0</v>
      </c>
      <c r="DQ21" s="41" t="n">
        <f aca="false">'4a - Funding Profiles'!N572</f>
        <v>0</v>
      </c>
      <c r="DR21" s="41" t="n">
        <f aca="false">'4a - Funding Profiles'!O572</f>
        <v>0</v>
      </c>
      <c r="DS21" s="41" t="n">
        <f aca="false">'4a - Funding Profiles'!P572</f>
        <v>0</v>
      </c>
      <c r="DT21" s="41" t="n">
        <f aca="false">'4a - Funding Profiles'!Q572</f>
        <v>0</v>
      </c>
      <c r="DU21" s="41" t="n">
        <f aca="false">'4a - Funding Profiles'!R572</f>
        <v>0</v>
      </c>
      <c r="DV21" s="41" t="n">
        <f aca="false">'4a - Funding Profiles'!S572</f>
        <v>0</v>
      </c>
      <c r="DW21" s="41" t="n">
        <f aca="false">'4a - Funding Profiles'!T572</f>
        <v>0</v>
      </c>
      <c r="DX21" s="41" t="n">
        <f aca="false">'4a - Funding Profiles'!U572</f>
        <v>0</v>
      </c>
      <c r="DY21" s="41" t="n">
        <f aca="false">'4a - Funding Profiles'!V572</f>
        <v>0</v>
      </c>
      <c r="DZ21" s="41" t="n">
        <f aca="false">'4a - Funding Profiles'!W572</f>
        <v>0</v>
      </c>
      <c r="EA21" s="41" t="n">
        <f aca="false">'4a - Funding Profiles'!X572</f>
        <v>0</v>
      </c>
      <c r="EB21" s="41" t="n">
        <f aca="false">'4a - Funding Profiles'!Y572</f>
        <v>0</v>
      </c>
      <c r="EC21" s="41" t="n">
        <f aca="false">'4a - Funding Profiles'!Z572</f>
        <v>0</v>
      </c>
      <c r="ED21" s="41" t="n">
        <f aca="false">'4a - Funding Profiles'!F573</f>
        <v>0</v>
      </c>
      <c r="EE21" s="41" t="n">
        <f aca="false">'4a - Funding Profiles'!G573</f>
        <v>0</v>
      </c>
      <c r="EF21" s="41" t="n">
        <f aca="false">'4a - Funding Profiles'!H573</f>
        <v>0</v>
      </c>
      <c r="EG21" s="41" t="n">
        <f aca="false">'4a - Funding Profiles'!I573</f>
        <v>0</v>
      </c>
      <c r="EH21" s="41" t="n">
        <f aca="false">'4a - Funding Profiles'!J573</f>
        <v>0</v>
      </c>
      <c r="EI21" s="41" t="n">
        <f aca="false">'4a - Funding Profiles'!K573</f>
        <v>0</v>
      </c>
      <c r="EJ21" s="41" t="n">
        <f aca="false">'4a - Funding Profiles'!L573</f>
        <v>0</v>
      </c>
      <c r="EK21" s="41" t="n">
        <f aca="false">'4a - Funding Profiles'!M573</f>
        <v>0</v>
      </c>
      <c r="EL21" s="41" t="n">
        <f aca="false">'4a - Funding Profiles'!N573</f>
        <v>0</v>
      </c>
      <c r="EM21" s="41" t="n">
        <f aca="false">'4a - Funding Profiles'!O573</f>
        <v>0</v>
      </c>
      <c r="EN21" s="41" t="n">
        <f aca="false">'4a - Funding Profiles'!P573</f>
        <v>0</v>
      </c>
      <c r="EO21" s="41" t="n">
        <f aca="false">'4a - Funding Profiles'!Q573</f>
        <v>0</v>
      </c>
      <c r="EP21" s="41" t="n">
        <f aca="false">'4a - Funding Profiles'!R573</f>
        <v>0</v>
      </c>
      <c r="EQ21" s="41" t="n">
        <f aca="false">'4a - Funding Profiles'!S573</f>
        <v>0</v>
      </c>
      <c r="ER21" s="41" t="n">
        <f aca="false">'4a - Funding Profiles'!T573</f>
        <v>0</v>
      </c>
      <c r="ES21" s="41" t="n">
        <f aca="false">'4a - Funding Profiles'!U573</f>
        <v>0</v>
      </c>
      <c r="ET21" s="41" t="n">
        <f aca="false">'4a - Funding Profiles'!V573</f>
        <v>0</v>
      </c>
      <c r="EU21" s="41" t="n">
        <f aca="false">'4a - Funding Profiles'!W573</f>
        <v>0</v>
      </c>
      <c r="EV21" s="41" t="n">
        <f aca="false">'4a - Funding Profiles'!X573</f>
        <v>0</v>
      </c>
      <c r="EW21" s="41" t="n">
        <f aca="false">'4a - Funding Profiles'!Y573</f>
        <v>0</v>
      </c>
      <c r="EX21" s="41" t="n">
        <f aca="false">'4a - Funding Profiles'!Z573</f>
        <v>0</v>
      </c>
      <c r="EY21" s="41" t="n">
        <f aca="false">'4a - Funding Profiles'!F574</f>
        <v>0</v>
      </c>
      <c r="EZ21" s="41" t="n">
        <f aca="false">'4a - Funding Profiles'!G574</f>
        <v>0</v>
      </c>
      <c r="FA21" s="41" t="n">
        <f aca="false">'4a - Funding Profiles'!H574</f>
        <v>0</v>
      </c>
      <c r="FB21" s="41" t="n">
        <f aca="false">'4a - Funding Profiles'!I574</f>
        <v>0</v>
      </c>
      <c r="FC21" s="41" t="n">
        <f aca="false">'4a - Funding Profiles'!J574</f>
        <v>0</v>
      </c>
      <c r="FD21" s="41" t="n">
        <f aca="false">'4a - Funding Profiles'!K574</f>
        <v>0</v>
      </c>
      <c r="FE21" s="41" t="n">
        <f aca="false">'4a - Funding Profiles'!L574</f>
        <v>0</v>
      </c>
      <c r="FF21" s="41" t="n">
        <f aca="false">'4a - Funding Profiles'!M574</f>
        <v>0</v>
      </c>
      <c r="FG21" s="41" t="n">
        <f aca="false">'4a - Funding Profiles'!N574</f>
        <v>0</v>
      </c>
      <c r="FH21" s="41" t="n">
        <f aca="false">'4a - Funding Profiles'!O574</f>
        <v>0</v>
      </c>
      <c r="FI21" s="41" t="n">
        <f aca="false">'4a - Funding Profiles'!P574</f>
        <v>0</v>
      </c>
      <c r="FJ21" s="41" t="n">
        <f aca="false">'4a - Funding Profiles'!Q574</f>
        <v>0</v>
      </c>
      <c r="FK21" s="41" t="n">
        <f aca="false">'4a - Funding Profiles'!R574</f>
        <v>0</v>
      </c>
      <c r="FL21" s="41" t="n">
        <f aca="false">'4a - Funding Profiles'!S574</f>
        <v>0</v>
      </c>
      <c r="FM21" s="41" t="n">
        <f aca="false">'4a - Funding Profiles'!T574</f>
        <v>0</v>
      </c>
      <c r="FN21" s="41" t="n">
        <f aca="false">'4a - Funding Profiles'!U574</f>
        <v>0</v>
      </c>
      <c r="FO21" s="41" t="n">
        <f aca="false">'4a - Funding Profiles'!V574</f>
        <v>0</v>
      </c>
      <c r="FP21" s="41" t="n">
        <f aca="false">'4a - Funding Profiles'!W574</f>
        <v>0</v>
      </c>
      <c r="FQ21" s="41" t="n">
        <f aca="false">'4a - Funding Profiles'!X574</f>
        <v>0</v>
      </c>
      <c r="FR21" s="41" t="n">
        <f aca="false">'4a - Funding Profiles'!Y574</f>
        <v>0</v>
      </c>
      <c r="FS21" s="41" t="n">
        <f aca="false">'4a - Funding Profiles'!Z574</f>
        <v>0</v>
      </c>
      <c r="FT21" s="41" t="n">
        <f aca="false">'4a - Funding Profiles'!F575</f>
        <v>0</v>
      </c>
      <c r="FU21" s="41" t="n">
        <f aca="false">'4a - Funding Profiles'!G575</f>
        <v>0</v>
      </c>
      <c r="FV21" s="41" t="n">
        <f aca="false">'4a - Funding Profiles'!H575</f>
        <v>0</v>
      </c>
      <c r="FW21" s="41" t="n">
        <f aca="false">'4a - Funding Profiles'!I575</f>
        <v>0</v>
      </c>
      <c r="FX21" s="41" t="n">
        <f aca="false">'4a - Funding Profiles'!J575</f>
        <v>0</v>
      </c>
      <c r="FY21" s="41" t="n">
        <f aca="false">'4a - Funding Profiles'!K575</f>
        <v>0</v>
      </c>
      <c r="FZ21" s="41" t="n">
        <f aca="false">'4a - Funding Profiles'!L575</f>
        <v>0</v>
      </c>
      <c r="GA21" s="41" t="n">
        <f aca="false">'4a - Funding Profiles'!M575</f>
        <v>0</v>
      </c>
      <c r="GB21" s="41" t="n">
        <f aca="false">'4a - Funding Profiles'!N575</f>
        <v>0</v>
      </c>
      <c r="GC21" s="41" t="n">
        <f aca="false">'4a - Funding Profiles'!O575</f>
        <v>0</v>
      </c>
      <c r="GD21" s="41" t="n">
        <f aca="false">'4a - Funding Profiles'!P575</f>
        <v>0</v>
      </c>
      <c r="GE21" s="41" t="n">
        <f aca="false">'4a - Funding Profiles'!Q575</f>
        <v>0</v>
      </c>
      <c r="GF21" s="41" t="n">
        <f aca="false">'4a - Funding Profiles'!R575</f>
        <v>0</v>
      </c>
      <c r="GG21" s="41" t="n">
        <f aca="false">'4a - Funding Profiles'!S575</f>
        <v>0</v>
      </c>
      <c r="GH21" s="41" t="n">
        <f aca="false">'4a - Funding Profiles'!T575</f>
        <v>0</v>
      </c>
      <c r="GI21" s="41" t="n">
        <f aca="false">'4a - Funding Profiles'!U575</f>
        <v>0</v>
      </c>
      <c r="GJ21" s="41" t="n">
        <f aca="false">'4a - Funding Profiles'!V575</f>
        <v>0</v>
      </c>
      <c r="GK21" s="41" t="n">
        <f aca="false">'4a - Funding Profiles'!W575</f>
        <v>0</v>
      </c>
      <c r="GL21" s="41" t="n">
        <f aca="false">'4a - Funding Profiles'!X575</f>
        <v>0</v>
      </c>
      <c r="GM21" s="41" t="n">
        <f aca="false">'4a - Funding Profiles'!Y575</f>
        <v>0</v>
      </c>
      <c r="GN21" s="41" t="n">
        <f aca="false">'4a - Funding Profiles'!Z575</f>
        <v>0</v>
      </c>
      <c r="GO21" s="41" t="n">
        <f aca="false">'4a - Funding Profiles'!F576</f>
        <v>0</v>
      </c>
      <c r="GP21" s="41" t="n">
        <f aca="false">'4a - Funding Profiles'!G576</f>
        <v>0</v>
      </c>
      <c r="GQ21" s="41" t="n">
        <f aca="false">'4a - Funding Profiles'!H576</f>
        <v>0</v>
      </c>
      <c r="GR21" s="41" t="n">
        <f aca="false">'4a - Funding Profiles'!I576</f>
        <v>0</v>
      </c>
      <c r="GS21" s="41" t="n">
        <f aca="false">'4a - Funding Profiles'!J576</f>
        <v>0</v>
      </c>
      <c r="GT21" s="41" t="n">
        <f aca="false">'4a - Funding Profiles'!K576</f>
        <v>0</v>
      </c>
      <c r="GU21" s="41" t="n">
        <f aca="false">'4a - Funding Profiles'!L576</f>
        <v>0</v>
      </c>
      <c r="GV21" s="41" t="n">
        <f aca="false">'4a - Funding Profiles'!M576</f>
        <v>0</v>
      </c>
      <c r="GW21" s="41" t="n">
        <f aca="false">'4a - Funding Profiles'!N576</f>
        <v>0</v>
      </c>
      <c r="GX21" s="41" t="n">
        <f aca="false">'4a - Funding Profiles'!O576</f>
        <v>0</v>
      </c>
      <c r="GY21" s="41" t="n">
        <f aca="false">'4a - Funding Profiles'!P576</f>
        <v>0</v>
      </c>
      <c r="GZ21" s="41" t="n">
        <f aca="false">'4a - Funding Profiles'!Q576</f>
        <v>0</v>
      </c>
      <c r="HA21" s="41" t="n">
        <f aca="false">'4a - Funding Profiles'!R576</f>
        <v>0</v>
      </c>
      <c r="HB21" s="41" t="n">
        <f aca="false">'4a - Funding Profiles'!S576</f>
        <v>0</v>
      </c>
      <c r="HC21" s="41" t="n">
        <f aca="false">'4a - Funding Profiles'!T576</f>
        <v>0</v>
      </c>
      <c r="HD21" s="41" t="n">
        <f aca="false">'4a - Funding Profiles'!U576</f>
        <v>0</v>
      </c>
      <c r="HE21" s="41" t="n">
        <f aca="false">'4a - Funding Profiles'!V576</f>
        <v>0</v>
      </c>
      <c r="HF21" s="41" t="n">
        <f aca="false">'4a - Funding Profiles'!W576</f>
        <v>0</v>
      </c>
      <c r="HG21" s="41" t="n">
        <f aca="false">'4a - Funding Profiles'!X576</f>
        <v>0</v>
      </c>
      <c r="HH21" s="41" t="n">
        <f aca="false">'4a - Funding Profiles'!Y576</f>
        <v>0</v>
      </c>
      <c r="HI21" s="41" t="n">
        <f aca="false">'4a - Funding Profiles'!Z576</f>
        <v>0</v>
      </c>
      <c r="HJ21" s="41" t="n">
        <f aca="false">'4a - Funding Profiles'!F577</f>
        <v>0</v>
      </c>
      <c r="HK21" s="41" t="n">
        <f aca="false">'4a - Funding Profiles'!G577</f>
        <v>0</v>
      </c>
      <c r="HL21" s="41" t="n">
        <f aca="false">'4a - Funding Profiles'!H577</f>
        <v>0</v>
      </c>
      <c r="HM21" s="41" t="n">
        <f aca="false">'4a - Funding Profiles'!I577</f>
        <v>0</v>
      </c>
      <c r="HN21" s="41" t="n">
        <f aca="false">'4a - Funding Profiles'!J577</f>
        <v>0</v>
      </c>
      <c r="HO21" s="41" t="n">
        <f aca="false">'4a - Funding Profiles'!K577</f>
        <v>0</v>
      </c>
      <c r="HP21" s="41" t="n">
        <f aca="false">'4a - Funding Profiles'!L577</f>
        <v>0</v>
      </c>
      <c r="HQ21" s="41" t="n">
        <f aca="false">'4a - Funding Profiles'!M577</f>
        <v>0</v>
      </c>
      <c r="HR21" s="41" t="n">
        <f aca="false">'4a - Funding Profiles'!N577</f>
        <v>0</v>
      </c>
      <c r="HS21" s="41" t="n">
        <f aca="false">'4a - Funding Profiles'!O577</f>
        <v>0</v>
      </c>
      <c r="HT21" s="41" t="n">
        <f aca="false">'4a - Funding Profiles'!P577</f>
        <v>0</v>
      </c>
      <c r="HU21" s="41" t="n">
        <f aca="false">'4a - Funding Profiles'!Q577</f>
        <v>0</v>
      </c>
      <c r="HV21" s="41" t="n">
        <f aca="false">'4a - Funding Profiles'!R577</f>
        <v>0</v>
      </c>
      <c r="HW21" s="41" t="n">
        <f aca="false">'4a - Funding Profiles'!S577</f>
        <v>0</v>
      </c>
      <c r="HX21" s="41" t="n">
        <f aca="false">'4a - Funding Profiles'!T577</f>
        <v>0</v>
      </c>
      <c r="HY21" s="41" t="n">
        <f aca="false">'4a - Funding Profiles'!U577</f>
        <v>0</v>
      </c>
      <c r="HZ21" s="41" t="n">
        <f aca="false">'4a - Funding Profiles'!V577</f>
        <v>0</v>
      </c>
      <c r="IA21" s="41" t="n">
        <f aca="false">'4a - Funding Profiles'!W577</f>
        <v>0</v>
      </c>
      <c r="IB21" s="41" t="n">
        <f aca="false">'4a - Funding Profiles'!X577</f>
        <v>0</v>
      </c>
      <c r="IC21" s="41" t="n">
        <f aca="false">'4a - Funding Profiles'!Y577</f>
        <v>0</v>
      </c>
      <c r="ID21" s="41" t="n">
        <f aca="false">'4a - Funding Profiles'!Z577</f>
        <v>0</v>
      </c>
      <c r="KP21" s="41" t="n">
        <f aca="false">'4a - Funding Profiles'!C582</f>
        <v>0</v>
      </c>
      <c r="KQ21" s="41" t="n">
        <f aca="false">'4a - Funding Profiles'!D582</f>
        <v>0</v>
      </c>
      <c r="KR21" s="41" t="n">
        <f aca="false">'4a - Funding Profiles'!E582</f>
        <v>0</v>
      </c>
      <c r="KS21" s="41" t="n">
        <f aca="false">'4a - Funding Profiles'!F582</f>
        <v>0</v>
      </c>
      <c r="KT21" s="41" t="n">
        <f aca="false">'4a - Funding Profiles'!G582</f>
        <v>0</v>
      </c>
      <c r="KU21" s="41" t="n">
        <f aca="false">'4a - Funding Profiles'!H582</f>
        <v>0</v>
      </c>
      <c r="KV21" s="41" t="n">
        <f aca="false">'4a - Funding Profiles'!I582</f>
        <v>0</v>
      </c>
      <c r="KW21" s="41" t="n">
        <f aca="false">'4a - Funding Profiles'!J582</f>
        <v>0</v>
      </c>
      <c r="KX21" s="41" t="n">
        <f aca="false">'4a - Funding Profiles'!K582</f>
        <v>0</v>
      </c>
      <c r="KY21" s="41" t="n">
        <f aca="false">'4a - Funding Profiles'!L582</f>
        <v>0</v>
      </c>
      <c r="KZ21" s="41" t="n">
        <f aca="false">'4a - Funding Profiles'!M582</f>
        <v>0</v>
      </c>
      <c r="LA21" s="41" t="n">
        <f aca="false">'4a - Funding Profiles'!N582</f>
        <v>0</v>
      </c>
      <c r="LB21" s="41" t="n">
        <f aca="false">'4a - Funding Profiles'!O582</f>
        <v>0</v>
      </c>
      <c r="LC21" s="41" t="n">
        <f aca="false">'4a - Funding Profiles'!P582</f>
        <v>0</v>
      </c>
      <c r="LD21" s="41" t="n">
        <f aca="false">'4a - Funding Profiles'!Q582</f>
        <v>0</v>
      </c>
      <c r="LE21" s="41" t="n">
        <f aca="false">'4a - Funding Profiles'!R582</f>
        <v>0</v>
      </c>
      <c r="LF21" s="41" t="n">
        <f aca="false">'4a - Funding Profiles'!S582</f>
        <v>0</v>
      </c>
      <c r="LG21" s="41" t="n">
        <f aca="false">'4a - Funding Profiles'!T582</f>
        <v>0</v>
      </c>
      <c r="LH21" s="41" t="n">
        <f aca="false">'4a - Funding Profiles'!U582</f>
        <v>0</v>
      </c>
      <c r="LI21" s="41" t="n">
        <f aca="false">'4a - Funding Profiles'!V582</f>
        <v>0</v>
      </c>
      <c r="LJ21" s="41" t="n">
        <f aca="false">'4a - Funding Profiles'!W582</f>
        <v>0</v>
      </c>
      <c r="LK21" s="41" t="n">
        <f aca="false">'4a - Funding Profiles'!X582</f>
        <v>0</v>
      </c>
      <c r="LL21" s="41" t="n">
        <f aca="false">'4a - Funding Profiles'!Y582</f>
        <v>0</v>
      </c>
      <c r="LM21" s="41" t="n">
        <f aca="false">'4a - Funding Profiles'!Z582</f>
        <v>0</v>
      </c>
      <c r="LN21" s="41" t="n">
        <f aca="false">'4a - Funding Profiles'!C583</f>
        <v>0</v>
      </c>
      <c r="LO21" s="41" t="n">
        <f aca="false">'4a - Funding Profiles'!D583</f>
        <v>0</v>
      </c>
      <c r="LP21" s="41" t="n">
        <f aca="false">'4a - Funding Profiles'!E583</f>
        <v>0</v>
      </c>
      <c r="LQ21" s="41" t="n">
        <f aca="false">'4a - Funding Profiles'!F583</f>
        <v>0</v>
      </c>
      <c r="LR21" s="41" t="n">
        <f aca="false">'4a - Funding Profiles'!G583</f>
        <v>0</v>
      </c>
      <c r="LS21" s="41" t="n">
        <f aca="false">'4a - Funding Profiles'!H583</f>
        <v>0</v>
      </c>
      <c r="LT21" s="41" t="n">
        <f aca="false">'4a - Funding Profiles'!I583</f>
        <v>0</v>
      </c>
      <c r="LU21" s="41" t="n">
        <f aca="false">'4a - Funding Profiles'!J583</f>
        <v>0</v>
      </c>
      <c r="LV21" s="41" t="n">
        <f aca="false">'4a - Funding Profiles'!K583</f>
        <v>0</v>
      </c>
      <c r="LW21" s="41" t="n">
        <f aca="false">'4a - Funding Profiles'!L583</f>
        <v>0</v>
      </c>
      <c r="LX21" s="41" t="n">
        <f aca="false">'4a - Funding Profiles'!M583</f>
        <v>0</v>
      </c>
      <c r="LY21" s="41" t="n">
        <f aca="false">'4a - Funding Profiles'!N583</f>
        <v>0</v>
      </c>
      <c r="LZ21" s="41" t="n">
        <f aca="false">'4a - Funding Profiles'!O583</f>
        <v>0</v>
      </c>
      <c r="MA21" s="41" t="n">
        <f aca="false">'4a - Funding Profiles'!P583</f>
        <v>0</v>
      </c>
      <c r="MB21" s="41" t="n">
        <f aca="false">'4a - Funding Profiles'!Q583</f>
        <v>0</v>
      </c>
      <c r="MC21" s="41" t="n">
        <f aca="false">'4a - Funding Profiles'!R583</f>
        <v>0</v>
      </c>
      <c r="MD21" s="41" t="n">
        <f aca="false">'4a - Funding Profiles'!S583</f>
        <v>0</v>
      </c>
      <c r="ME21" s="41" t="n">
        <f aca="false">'4a - Funding Profiles'!T583</f>
        <v>0</v>
      </c>
      <c r="MF21" s="41" t="n">
        <f aca="false">'4a - Funding Profiles'!U583</f>
        <v>0</v>
      </c>
      <c r="MG21" s="41" t="n">
        <f aca="false">'4a - Funding Profiles'!V583</f>
        <v>0</v>
      </c>
      <c r="MH21" s="41" t="n">
        <f aca="false">'4a - Funding Profiles'!W583</f>
        <v>0</v>
      </c>
      <c r="MI21" s="41" t="n">
        <f aca="false">'4a - Funding Profiles'!X583</f>
        <v>0</v>
      </c>
      <c r="MJ21" s="41" t="n">
        <f aca="false">'4a - Funding Profiles'!Y583</f>
        <v>0</v>
      </c>
      <c r="MK21" s="41" t="n">
        <f aca="false">'4a - Funding Profiles'!Z583</f>
        <v>0</v>
      </c>
      <c r="ML21" s="41" t="n">
        <f aca="false">'4a - Funding Profiles'!C584</f>
        <v>0</v>
      </c>
      <c r="MM21" s="41" t="n">
        <f aca="false">'4a - Funding Profiles'!D584</f>
        <v>0</v>
      </c>
      <c r="MN21" s="41" t="n">
        <f aca="false">'4a - Funding Profiles'!E584</f>
        <v>0</v>
      </c>
      <c r="MO21" s="41" t="n">
        <f aca="false">'4a - Funding Profiles'!F584</f>
        <v>0</v>
      </c>
      <c r="MP21" s="41" t="n">
        <f aca="false">'4a - Funding Profiles'!G584</f>
        <v>0</v>
      </c>
      <c r="MQ21" s="41" t="n">
        <f aca="false">'4a - Funding Profiles'!H584</f>
        <v>0</v>
      </c>
      <c r="MR21" s="41" t="n">
        <f aca="false">'4a - Funding Profiles'!I584</f>
        <v>0</v>
      </c>
      <c r="MS21" s="41" t="n">
        <f aca="false">'4a - Funding Profiles'!J584</f>
        <v>0</v>
      </c>
      <c r="MT21" s="41" t="n">
        <f aca="false">'4a - Funding Profiles'!K584</f>
        <v>0</v>
      </c>
      <c r="MU21" s="41" t="n">
        <f aca="false">'4a - Funding Profiles'!L584</f>
        <v>0</v>
      </c>
      <c r="MV21" s="41" t="n">
        <f aca="false">'4a - Funding Profiles'!M584</f>
        <v>0</v>
      </c>
      <c r="MW21" s="41" t="n">
        <f aca="false">'4a - Funding Profiles'!N584</f>
        <v>0</v>
      </c>
      <c r="MX21" s="41" t="n">
        <f aca="false">'4a - Funding Profiles'!O584</f>
        <v>0</v>
      </c>
      <c r="MY21" s="41" t="n">
        <f aca="false">'4a - Funding Profiles'!P584</f>
        <v>0</v>
      </c>
      <c r="MZ21" s="41" t="n">
        <f aca="false">'4a - Funding Profiles'!Q584</f>
        <v>0</v>
      </c>
      <c r="NA21" s="41" t="n">
        <f aca="false">'4a - Funding Profiles'!R584</f>
        <v>0</v>
      </c>
      <c r="NB21" s="41" t="n">
        <f aca="false">'4a - Funding Profiles'!S584</f>
        <v>0</v>
      </c>
      <c r="NC21" s="41" t="n">
        <f aca="false">'4a - Funding Profiles'!T584</f>
        <v>0</v>
      </c>
      <c r="ND21" s="41" t="n">
        <f aca="false">'4a - Funding Profiles'!U584</f>
        <v>0</v>
      </c>
      <c r="NE21" s="41" t="n">
        <f aca="false">'4a - Funding Profiles'!V584</f>
        <v>0</v>
      </c>
      <c r="NF21" s="41" t="n">
        <f aca="false">'4a - Funding Profiles'!W584</f>
        <v>0</v>
      </c>
      <c r="NG21" s="41" t="n">
        <f aca="false">'4a - Funding Profiles'!X584</f>
        <v>0</v>
      </c>
      <c r="NH21" s="41" t="n">
        <f aca="false">'4a - Funding Profiles'!Y584</f>
        <v>0</v>
      </c>
      <c r="NI21" s="41" t="n">
        <f aca="false">'4a - Funding Profiles'!Z584</f>
        <v>0</v>
      </c>
      <c r="NJ21" s="41" t="n">
        <f aca="false">'4a - Funding Profiles'!C585</f>
        <v>0</v>
      </c>
      <c r="NK21" s="41" t="n">
        <f aca="false">'4a - Funding Profiles'!D585</f>
        <v>0</v>
      </c>
      <c r="NL21" s="41" t="n">
        <f aca="false">'4a - Funding Profiles'!E585</f>
        <v>0</v>
      </c>
      <c r="NM21" s="41" t="n">
        <f aca="false">'4a - Funding Profiles'!F585</f>
        <v>0</v>
      </c>
      <c r="NN21" s="41" t="n">
        <f aca="false">'4a - Funding Profiles'!G585</f>
        <v>0</v>
      </c>
      <c r="NO21" s="41" t="n">
        <f aca="false">'4a - Funding Profiles'!H585</f>
        <v>0</v>
      </c>
      <c r="NP21" s="41" t="n">
        <f aca="false">'4a - Funding Profiles'!I585</f>
        <v>0</v>
      </c>
      <c r="NQ21" s="41" t="n">
        <f aca="false">'4a - Funding Profiles'!J585</f>
        <v>0</v>
      </c>
      <c r="NR21" s="41" t="n">
        <f aca="false">'4a - Funding Profiles'!K585</f>
        <v>0</v>
      </c>
      <c r="NS21" s="41" t="n">
        <f aca="false">'4a - Funding Profiles'!L585</f>
        <v>0</v>
      </c>
      <c r="NT21" s="41" t="n">
        <f aca="false">'4a - Funding Profiles'!M585</f>
        <v>0</v>
      </c>
      <c r="NU21" s="41" t="n">
        <f aca="false">'4a - Funding Profiles'!N585</f>
        <v>0</v>
      </c>
      <c r="NV21" s="41" t="n">
        <f aca="false">'4a - Funding Profiles'!O585</f>
        <v>0</v>
      </c>
      <c r="NW21" s="41" t="n">
        <f aca="false">'4a - Funding Profiles'!P585</f>
        <v>0</v>
      </c>
      <c r="NX21" s="41" t="n">
        <f aca="false">'4a - Funding Profiles'!Q585</f>
        <v>0</v>
      </c>
      <c r="NY21" s="41" t="n">
        <f aca="false">'4a - Funding Profiles'!R585</f>
        <v>0</v>
      </c>
      <c r="NZ21" s="41" t="n">
        <f aca="false">'4a - Funding Profiles'!S585</f>
        <v>0</v>
      </c>
      <c r="OA21" s="41" t="n">
        <f aca="false">'4a - Funding Profiles'!T585</f>
        <v>0</v>
      </c>
      <c r="OB21" s="41" t="n">
        <f aca="false">'4a - Funding Profiles'!U585</f>
        <v>0</v>
      </c>
      <c r="OC21" s="41" t="n">
        <f aca="false">'4a - Funding Profiles'!V585</f>
        <v>0</v>
      </c>
      <c r="OD21" s="41" t="n">
        <f aca="false">'4a - Funding Profiles'!W585</f>
        <v>0</v>
      </c>
      <c r="OE21" s="41" t="n">
        <f aca="false">'4a - Funding Profiles'!X585</f>
        <v>0</v>
      </c>
      <c r="OF21" s="41" t="n">
        <f aca="false">'4a - Funding Profiles'!Y585</f>
        <v>0</v>
      </c>
      <c r="OG21" s="41" t="n">
        <f aca="false">'4a - Funding Profiles'!Z585</f>
        <v>0</v>
      </c>
      <c r="OH21" s="41" t="n">
        <f aca="false">'4a - Funding Profiles'!C586</f>
        <v>0</v>
      </c>
      <c r="OI21" s="41" t="n">
        <f aca="false">'4a - Funding Profiles'!D586</f>
        <v>0</v>
      </c>
      <c r="OJ21" s="41" t="n">
        <f aca="false">'4a - Funding Profiles'!E586</f>
        <v>0</v>
      </c>
      <c r="OK21" s="41" t="n">
        <f aca="false">'4a - Funding Profiles'!F586</f>
        <v>0</v>
      </c>
      <c r="OL21" s="41" t="n">
        <f aca="false">'4a - Funding Profiles'!G586</f>
        <v>0</v>
      </c>
      <c r="OM21" s="41" t="n">
        <f aca="false">'4a - Funding Profiles'!H586</f>
        <v>0</v>
      </c>
      <c r="ON21" s="41" t="n">
        <f aca="false">'4a - Funding Profiles'!I586</f>
        <v>0</v>
      </c>
      <c r="OO21" s="41" t="n">
        <f aca="false">'4a - Funding Profiles'!J586</f>
        <v>0</v>
      </c>
      <c r="OP21" s="41" t="n">
        <f aca="false">'4a - Funding Profiles'!K586</f>
        <v>0</v>
      </c>
      <c r="OQ21" s="41" t="n">
        <f aca="false">'4a - Funding Profiles'!L586</f>
        <v>0</v>
      </c>
      <c r="OR21" s="41" t="n">
        <f aca="false">'4a - Funding Profiles'!M586</f>
        <v>0</v>
      </c>
      <c r="OS21" s="41" t="n">
        <f aca="false">'4a - Funding Profiles'!N586</f>
        <v>0</v>
      </c>
      <c r="OT21" s="41" t="n">
        <f aca="false">'4a - Funding Profiles'!O586</f>
        <v>0</v>
      </c>
      <c r="OU21" s="41" t="n">
        <f aca="false">'4a - Funding Profiles'!P586</f>
        <v>0</v>
      </c>
      <c r="OV21" s="41" t="n">
        <f aca="false">'4a - Funding Profiles'!Q586</f>
        <v>0</v>
      </c>
      <c r="OW21" s="41" t="n">
        <f aca="false">'4a - Funding Profiles'!R586</f>
        <v>0</v>
      </c>
      <c r="OX21" s="41" t="n">
        <f aca="false">'4a - Funding Profiles'!S586</f>
        <v>0</v>
      </c>
      <c r="OY21" s="41" t="n">
        <f aca="false">'4a - Funding Profiles'!T586</f>
        <v>0</v>
      </c>
      <c r="OZ21" s="41" t="n">
        <f aca="false">'4a - Funding Profiles'!U586</f>
        <v>0</v>
      </c>
      <c r="PA21" s="41" t="n">
        <f aca="false">'4a - Funding Profiles'!V586</f>
        <v>0</v>
      </c>
      <c r="PB21" s="41" t="n">
        <f aca="false">'4a - Funding Profiles'!W586</f>
        <v>0</v>
      </c>
      <c r="PC21" s="41" t="n">
        <f aca="false">'4a - Funding Profiles'!X586</f>
        <v>0</v>
      </c>
      <c r="PD21" s="41" t="n">
        <f aca="false">'4a - Funding Profiles'!Y586</f>
        <v>0</v>
      </c>
      <c r="PE21" s="41" t="n">
        <f aca="false">'4a - Funding Profiles'!Z586</f>
        <v>0</v>
      </c>
      <c r="PF21" s="41" t="n">
        <f aca="false">'4a - Funding Profiles'!F587</f>
        <v>0</v>
      </c>
      <c r="QA21" s="41" t="n">
        <f aca="false">'4a - Funding Profiles'!C591</f>
        <v>0</v>
      </c>
      <c r="QB21" s="41" t="n">
        <f aca="false">'4b - PSI'!E32</f>
        <v>0</v>
      </c>
      <c r="QC21" s="41" t="n">
        <f aca="false">'4b - PSI'!F32</f>
        <v>0</v>
      </c>
      <c r="QD21" s="41" t="n">
        <f aca="false">'4b - PSI'!G32</f>
        <v>0</v>
      </c>
      <c r="QE21" s="41" t="n">
        <f aca="false">'4b - PSI'!H32</f>
        <v>0</v>
      </c>
      <c r="QF21" s="41" t="n">
        <f aca="false">'4b - PSI'!I32</f>
        <v>0</v>
      </c>
      <c r="QG21" s="41" t="n">
        <f aca="false">'4b - PSI'!J32</f>
        <v>0</v>
      </c>
      <c r="QH21" s="41" t="str">
        <f aca="false">'5 - Project Outputs'!C739</f>
        <v>Project 20: Not Applicable</v>
      </c>
      <c r="QI21" s="41" t="str">
        <f aca="false">'5 - Project Outputs'!C746</f>
        <v># of temporary FT jobs supported</v>
      </c>
      <c r="QJ21" s="41" t="str">
        <f aca="false">'5 - Project Outputs'!D746</f>
        <v>Number</v>
      </c>
      <c r="QK21" s="41" t="n">
        <f aca="false">'5 - Project Outputs'!E746</f>
        <v>0</v>
      </c>
      <c r="QL21" s="41" t="n">
        <f aca="false">'5 - Project Outputs'!F746</f>
        <v>0</v>
      </c>
      <c r="QM21" s="41" t="n">
        <f aca="false">'5 - Project Outputs'!G746</f>
        <v>0</v>
      </c>
      <c r="QN21" s="41" t="n">
        <f aca="false">'5 - Project Outputs'!H746</f>
        <v>0</v>
      </c>
      <c r="QO21" s="41" t="n">
        <f aca="false">'5 - Project Outputs'!I746</f>
        <v>0</v>
      </c>
      <c r="QP21" s="41" t="n">
        <f aca="false">'5 - Project Outputs'!J746</f>
        <v>0</v>
      </c>
      <c r="QQ21" s="41" t="n">
        <f aca="false">'5 - Project Outputs'!K746</f>
        <v>0</v>
      </c>
      <c r="QR21" s="41" t="n">
        <f aca="false">'5 - Project Outputs'!L746</f>
        <v>0</v>
      </c>
      <c r="QS21" s="41" t="n">
        <f aca="false">'5 - Project Outputs'!M746</f>
        <v>0</v>
      </c>
      <c r="QT21" s="41" t="n">
        <f aca="false">'5 - Project Outputs'!N746</f>
        <v>0</v>
      </c>
      <c r="QU21" s="41" t="n">
        <f aca="false">'5 - Project Outputs'!O746</f>
        <v>0</v>
      </c>
      <c r="QV21" s="41" t="n">
        <f aca="false">'5 - Project Outputs'!P746</f>
        <v>0</v>
      </c>
      <c r="QW21" s="41" t="n">
        <f aca="false">'5 - Project Outputs'!Q746</f>
        <v>0</v>
      </c>
      <c r="QX21" s="41" t="n">
        <f aca="false">'5 - Project Outputs'!R746</f>
        <v>0</v>
      </c>
      <c r="QY21" s="41" t="n">
        <f aca="false">'5 - Project Outputs'!S746</f>
        <v>0</v>
      </c>
      <c r="QZ21" s="41" t="n">
        <f aca="false">'5 - Project Outputs'!T746</f>
        <v>0</v>
      </c>
      <c r="RA21" s="41" t="n">
        <f aca="false">'5 - Project Outputs'!U746</f>
        <v>0</v>
      </c>
      <c r="RB21" s="41" t="n">
        <f aca="false">'5 - Project Outputs'!V746</f>
        <v>0</v>
      </c>
      <c r="RC21" s="41" t="n">
        <f aca="false">'5 - Project Outputs'!W746</f>
        <v>0</v>
      </c>
      <c r="RD21" s="41" t="n">
        <f aca="false">'5 - Project Outputs'!X746</f>
        <v>0</v>
      </c>
      <c r="RE21" s="41" t="str">
        <f aca="false">'5 - Project Outputs'!C747</f>
        <v># of full-time equivalent (FTE) permanent jobs created through the project</v>
      </c>
      <c r="RF21" s="41" t="str">
        <f aca="false">'5 - Project Outputs'!D747</f>
        <v>Number of FTE jobs</v>
      </c>
      <c r="RG21" s="41" t="n">
        <f aca="false">'5 - Project Outputs'!E747</f>
        <v>0</v>
      </c>
      <c r="RH21" s="41" t="n">
        <f aca="false">'5 - Project Outputs'!F747</f>
        <v>0</v>
      </c>
      <c r="RI21" s="41" t="n">
        <f aca="false">'5 - Project Outputs'!G747</f>
        <v>0</v>
      </c>
      <c r="RJ21" s="41" t="n">
        <f aca="false">'5 - Project Outputs'!H747</f>
        <v>0</v>
      </c>
      <c r="RK21" s="41" t="n">
        <f aca="false">'5 - Project Outputs'!I747</f>
        <v>0</v>
      </c>
      <c r="RL21" s="41" t="n">
        <f aca="false">'5 - Project Outputs'!J747</f>
        <v>0</v>
      </c>
      <c r="RM21" s="41" t="n">
        <f aca="false">'5 - Project Outputs'!K747</f>
        <v>0</v>
      </c>
      <c r="RN21" s="41" t="n">
        <f aca="false">'5 - Project Outputs'!L747</f>
        <v>0</v>
      </c>
      <c r="RO21" s="41" t="n">
        <f aca="false">'5 - Project Outputs'!M747</f>
        <v>0</v>
      </c>
      <c r="RP21" s="41" t="n">
        <f aca="false">'5 - Project Outputs'!N747</f>
        <v>0</v>
      </c>
      <c r="RQ21" s="41" t="n">
        <f aca="false">'5 - Project Outputs'!O747</f>
        <v>0</v>
      </c>
      <c r="RR21" s="41" t="n">
        <f aca="false">'5 - Project Outputs'!P747</f>
        <v>0</v>
      </c>
      <c r="RS21" s="41" t="n">
        <f aca="false">'5 - Project Outputs'!Q747</f>
        <v>0</v>
      </c>
      <c r="RT21" s="41" t="n">
        <f aca="false">'5 - Project Outputs'!R747</f>
        <v>0</v>
      </c>
      <c r="RU21" s="41" t="n">
        <f aca="false">'5 - Project Outputs'!S747</f>
        <v>0</v>
      </c>
      <c r="RV21" s="41" t="n">
        <f aca="false">'5 - Project Outputs'!T747</f>
        <v>0</v>
      </c>
      <c r="RW21" s="41" t="n">
        <f aca="false">'5 - Project Outputs'!U747</f>
        <v>0</v>
      </c>
      <c r="RX21" s="41" t="n">
        <f aca="false">'5 - Project Outputs'!V747</f>
        <v>0</v>
      </c>
      <c r="RY21" s="41" t="n">
        <f aca="false">'5 - Project Outputs'!W747</f>
        <v>0</v>
      </c>
      <c r="RZ21" s="41" t="n">
        <f aca="false">'5 - Project Outputs'!X747</f>
        <v>0</v>
      </c>
      <c r="SA21" s="41" t="str">
        <f aca="false">'5 - Project Outputs'!C748</f>
        <v># of full-time equivalent (FTE) permanent jobs safeguarded through the project</v>
      </c>
      <c r="SB21" s="41" t="str">
        <f aca="false">'5 - Project Outputs'!D748</f>
        <v>Number of FTE jobs</v>
      </c>
      <c r="SC21" s="41" t="n">
        <f aca="false">'5 - Project Outputs'!E748</f>
        <v>0</v>
      </c>
      <c r="SD21" s="41" t="n">
        <f aca="false">'5 - Project Outputs'!F748</f>
        <v>0</v>
      </c>
      <c r="SE21" s="41" t="n">
        <f aca="false">'5 - Project Outputs'!G748</f>
        <v>0</v>
      </c>
      <c r="SF21" s="41" t="n">
        <f aca="false">'5 - Project Outputs'!H748</f>
        <v>0</v>
      </c>
      <c r="SG21" s="41" t="n">
        <f aca="false">'5 - Project Outputs'!I748</f>
        <v>0</v>
      </c>
      <c r="SH21" s="41" t="n">
        <f aca="false">'5 - Project Outputs'!J748</f>
        <v>0</v>
      </c>
      <c r="SI21" s="41" t="n">
        <f aca="false">'5 - Project Outputs'!K748</f>
        <v>0</v>
      </c>
      <c r="SJ21" s="41" t="n">
        <f aca="false">'5 - Project Outputs'!L748</f>
        <v>0</v>
      </c>
      <c r="SK21" s="41" t="n">
        <f aca="false">'5 - Project Outputs'!M748</f>
        <v>0</v>
      </c>
      <c r="SL21" s="41" t="n">
        <f aca="false">'5 - Project Outputs'!N748</f>
        <v>0</v>
      </c>
      <c r="SM21" s="41" t="n">
        <f aca="false">'5 - Project Outputs'!O748</f>
        <v>0</v>
      </c>
      <c r="SN21" s="41" t="n">
        <f aca="false">'5 - Project Outputs'!P748</f>
        <v>0</v>
      </c>
      <c r="SO21" s="41" t="n">
        <f aca="false">'5 - Project Outputs'!Q748</f>
        <v>0</v>
      </c>
      <c r="SP21" s="41" t="n">
        <f aca="false">'5 - Project Outputs'!R748</f>
        <v>0</v>
      </c>
      <c r="SQ21" s="41" t="n">
        <f aca="false">'5 - Project Outputs'!S748</f>
        <v>0</v>
      </c>
      <c r="SR21" s="41" t="n">
        <f aca="false">'5 - Project Outputs'!T748</f>
        <v>0</v>
      </c>
      <c r="SS21" s="41" t="n">
        <f aca="false">'5 - Project Outputs'!U748</f>
        <v>0</v>
      </c>
      <c r="ST21" s="41" t="n">
        <f aca="false">'5 - Project Outputs'!V748</f>
        <v>0</v>
      </c>
      <c r="SU21" s="41" t="n">
        <f aca="false">'5 - Project Outputs'!W748</f>
        <v>0</v>
      </c>
      <c r="SV21" s="41" t="n">
        <f aca="false">'5 - Project Outputs'!X748</f>
        <v>0</v>
      </c>
      <c r="SW21" s="41" t="str">
        <f aca="false">'5 - Project Outputs'!C750</f>
        <v>&lt; Select &gt;</v>
      </c>
      <c r="SX21" s="41" t="str">
        <f aca="false">'5 - Project Outputs'!D750</f>
        <v>N/A</v>
      </c>
      <c r="SY21" s="41" t="n">
        <f aca="false">'5 - Project Outputs'!E750</f>
        <v>0</v>
      </c>
      <c r="SZ21" s="41" t="n">
        <f aca="false">'5 - Project Outputs'!F750</f>
        <v>0</v>
      </c>
      <c r="TA21" s="41" t="n">
        <f aca="false">'5 - Project Outputs'!G750</f>
        <v>0</v>
      </c>
      <c r="TB21" s="41" t="n">
        <f aca="false">'5 - Project Outputs'!H750</f>
        <v>0</v>
      </c>
      <c r="TC21" s="41" t="n">
        <f aca="false">'5 - Project Outputs'!I750</f>
        <v>0</v>
      </c>
      <c r="TD21" s="41" t="n">
        <f aca="false">'5 - Project Outputs'!J750</f>
        <v>0</v>
      </c>
      <c r="TE21" s="41" t="n">
        <f aca="false">'5 - Project Outputs'!K750</f>
        <v>0</v>
      </c>
      <c r="TF21" s="41" t="n">
        <f aca="false">'5 - Project Outputs'!L750</f>
        <v>0</v>
      </c>
      <c r="TG21" s="41" t="n">
        <f aca="false">'5 - Project Outputs'!M750</f>
        <v>0</v>
      </c>
      <c r="TH21" s="41" t="n">
        <f aca="false">'5 - Project Outputs'!N750</f>
        <v>0</v>
      </c>
      <c r="TI21" s="41" t="n">
        <f aca="false">'5 - Project Outputs'!O750</f>
        <v>0</v>
      </c>
      <c r="TJ21" s="41" t="n">
        <f aca="false">'5 - Project Outputs'!P750</f>
        <v>0</v>
      </c>
      <c r="TK21" s="41" t="n">
        <f aca="false">'5 - Project Outputs'!Q750</f>
        <v>0</v>
      </c>
      <c r="TL21" s="41" t="n">
        <f aca="false">'5 - Project Outputs'!R750</f>
        <v>0</v>
      </c>
      <c r="TM21" s="41" t="n">
        <f aca="false">'5 - Project Outputs'!S750</f>
        <v>0</v>
      </c>
      <c r="TN21" s="41" t="n">
        <f aca="false">'5 - Project Outputs'!T750</f>
        <v>0</v>
      </c>
      <c r="TO21" s="41" t="n">
        <f aca="false">'5 - Project Outputs'!U750</f>
        <v>0</v>
      </c>
      <c r="TP21" s="41" t="n">
        <f aca="false">'5 - Project Outputs'!V750</f>
        <v>0</v>
      </c>
      <c r="TQ21" s="41" t="n">
        <f aca="false">'5 - Project Outputs'!W750</f>
        <v>0</v>
      </c>
      <c r="TR21" s="41" t="n">
        <f aca="false">'5 - Project Outputs'!X750</f>
        <v>0</v>
      </c>
      <c r="TS21" s="41" t="n">
        <f aca="false">'5 - Project Outputs'!Y750</f>
        <v>0</v>
      </c>
      <c r="TT21" s="41" t="str">
        <f aca="false">'5 - Project Outputs'!C751</f>
        <v>&lt; Select &gt;</v>
      </c>
      <c r="TU21" s="41" t="str">
        <f aca="false">'5 - Project Outputs'!D751</f>
        <v>N/A</v>
      </c>
      <c r="TV21" s="41" t="n">
        <f aca="false">'5 - Project Outputs'!E751</f>
        <v>0</v>
      </c>
      <c r="TW21" s="41" t="n">
        <f aca="false">'5 - Project Outputs'!F751</f>
        <v>0</v>
      </c>
      <c r="TX21" s="41" t="n">
        <f aca="false">'5 - Project Outputs'!G751</f>
        <v>0</v>
      </c>
      <c r="TY21" s="41" t="n">
        <f aca="false">'5 - Project Outputs'!H751</f>
        <v>0</v>
      </c>
      <c r="TZ21" s="41" t="n">
        <f aca="false">'5 - Project Outputs'!I751</f>
        <v>0</v>
      </c>
      <c r="UA21" s="41" t="n">
        <f aca="false">'5 - Project Outputs'!J751</f>
        <v>0</v>
      </c>
      <c r="UB21" s="41" t="n">
        <f aca="false">'5 - Project Outputs'!K751</f>
        <v>0</v>
      </c>
      <c r="UC21" s="41" t="n">
        <f aca="false">'5 - Project Outputs'!L751</f>
        <v>0</v>
      </c>
      <c r="UD21" s="41" t="n">
        <f aca="false">'5 - Project Outputs'!M751</f>
        <v>0</v>
      </c>
      <c r="UE21" s="41" t="n">
        <f aca="false">'5 - Project Outputs'!N751</f>
        <v>0</v>
      </c>
      <c r="UF21" s="41" t="n">
        <f aca="false">'5 - Project Outputs'!O751</f>
        <v>0</v>
      </c>
      <c r="UG21" s="41" t="n">
        <f aca="false">'5 - Project Outputs'!P751</f>
        <v>0</v>
      </c>
      <c r="UH21" s="41" t="n">
        <f aca="false">'5 - Project Outputs'!Q751</f>
        <v>0</v>
      </c>
      <c r="UI21" s="41" t="n">
        <f aca="false">'5 - Project Outputs'!R751</f>
        <v>0</v>
      </c>
      <c r="UJ21" s="41" t="n">
        <f aca="false">'5 - Project Outputs'!S751</f>
        <v>0</v>
      </c>
      <c r="UK21" s="41" t="n">
        <f aca="false">'5 - Project Outputs'!T751</f>
        <v>0</v>
      </c>
      <c r="UL21" s="41" t="n">
        <f aca="false">'5 - Project Outputs'!U751</f>
        <v>0</v>
      </c>
      <c r="UM21" s="41" t="n">
        <f aca="false">'5 - Project Outputs'!V751</f>
        <v>0</v>
      </c>
      <c r="UN21" s="41" t="n">
        <f aca="false">'5 - Project Outputs'!W751</f>
        <v>0</v>
      </c>
      <c r="UO21" s="41" t="n">
        <f aca="false">'5 - Project Outputs'!X751</f>
        <v>0</v>
      </c>
      <c r="UP21" s="41" t="n">
        <f aca="false">'5 - Project Outputs'!Y751</f>
        <v>0</v>
      </c>
      <c r="UQ21" s="41" t="str">
        <f aca="false">'5 - Project Outputs'!C752</f>
        <v>&lt; Select &gt;</v>
      </c>
      <c r="UR21" s="41" t="str">
        <f aca="false">'5 - Project Outputs'!D752</f>
        <v>N/A</v>
      </c>
      <c r="US21" s="41" t="n">
        <f aca="false">'5 - Project Outputs'!E752</f>
        <v>0</v>
      </c>
      <c r="UT21" s="41" t="n">
        <f aca="false">'5 - Project Outputs'!F752</f>
        <v>0</v>
      </c>
      <c r="UU21" s="41" t="n">
        <f aca="false">'5 - Project Outputs'!G752</f>
        <v>0</v>
      </c>
      <c r="UV21" s="41" t="n">
        <f aca="false">'5 - Project Outputs'!H752</f>
        <v>0</v>
      </c>
      <c r="UW21" s="41" t="n">
        <f aca="false">'5 - Project Outputs'!I752</f>
        <v>0</v>
      </c>
      <c r="UX21" s="41" t="n">
        <f aca="false">'5 - Project Outputs'!J752</f>
        <v>0</v>
      </c>
      <c r="UY21" s="41" t="n">
        <f aca="false">'5 - Project Outputs'!K752</f>
        <v>0</v>
      </c>
      <c r="UZ21" s="41" t="n">
        <f aca="false">'5 - Project Outputs'!L752</f>
        <v>0</v>
      </c>
      <c r="VA21" s="41" t="n">
        <f aca="false">'5 - Project Outputs'!M752</f>
        <v>0</v>
      </c>
      <c r="VB21" s="41" t="n">
        <f aca="false">'5 - Project Outputs'!N752</f>
        <v>0</v>
      </c>
      <c r="VC21" s="41" t="n">
        <f aca="false">'5 - Project Outputs'!O752</f>
        <v>0</v>
      </c>
      <c r="VD21" s="41" t="n">
        <f aca="false">'5 - Project Outputs'!P752</f>
        <v>0</v>
      </c>
      <c r="VE21" s="41" t="n">
        <f aca="false">'5 - Project Outputs'!Q752</f>
        <v>0</v>
      </c>
      <c r="VF21" s="41" t="n">
        <f aca="false">'5 - Project Outputs'!R752</f>
        <v>0</v>
      </c>
      <c r="VG21" s="41" t="n">
        <f aca="false">'5 - Project Outputs'!S752</f>
        <v>0</v>
      </c>
      <c r="VH21" s="41" t="n">
        <f aca="false">'5 - Project Outputs'!T752</f>
        <v>0</v>
      </c>
      <c r="VI21" s="41" t="n">
        <f aca="false">'5 - Project Outputs'!U752</f>
        <v>0</v>
      </c>
      <c r="VJ21" s="41" t="n">
        <f aca="false">'5 - Project Outputs'!V752</f>
        <v>0</v>
      </c>
      <c r="VK21" s="41" t="n">
        <f aca="false">'5 - Project Outputs'!W752</f>
        <v>0</v>
      </c>
      <c r="VL21" s="41" t="n">
        <f aca="false">'5 - Project Outputs'!X752</f>
        <v>0</v>
      </c>
      <c r="VM21" s="41" t="n">
        <f aca="false">'5 - Project Outputs'!Y752</f>
        <v>0</v>
      </c>
      <c r="VN21" s="41" t="str">
        <f aca="false">'5 - Project Outputs'!C753</f>
        <v>&lt; Select &gt;</v>
      </c>
      <c r="VO21" s="41" t="str">
        <f aca="false">'5 - Project Outputs'!D753</f>
        <v>N/A</v>
      </c>
      <c r="VP21" s="41" t="n">
        <f aca="false">'5 - Project Outputs'!E753</f>
        <v>0</v>
      </c>
      <c r="VQ21" s="41" t="n">
        <f aca="false">'5 - Project Outputs'!F753</f>
        <v>0</v>
      </c>
      <c r="VR21" s="41" t="n">
        <f aca="false">'5 - Project Outputs'!G753</f>
        <v>0</v>
      </c>
      <c r="VS21" s="41" t="n">
        <f aca="false">'5 - Project Outputs'!H753</f>
        <v>0</v>
      </c>
      <c r="VT21" s="41" t="n">
        <f aca="false">'5 - Project Outputs'!I753</f>
        <v>0</v>
      </c>
      <c r="VU21" s="41" t="n">
        <f aca="false">'5 - Project Outputs'!J753</f>
        <v>0</v>
      </c>
      <c r="VV21" s="41" t="n">
        <f aca="false">'5 - Project Outputs'!K753</f>
        <v>0</v>
      </c>
      <c r="VW21" s="41" t="n">
        <f aca="false">'5 - Project Outputs'!L753</f>
        <v>0</v>
      </c>
      <c r="VX21" s="41" t="n">
        <f aca="false">'5 - Project Outputs'!M753</f>
        <v>0</v>
      </c>
      <c r="VY21" s="41" t="n">
        <f aca="false">'5 - Project Outputs'!N753</f>
        <v>0</v>
      </c>
      <c r="VZ21" s="41" t="n">
        <f aca="false">'5 - Project Outputs'!O753</f>
        <v>0</v>
      </c>
      <c r="WA21" s="41" t="n">
        <f aca="false">'5 - Project Outputs'!P753</f>
        <v>0</v>
      </c>
      <c r="WB21" s="41" t="n">
        <f aca="false">'5 - Project Outputs'!Q753</f>
        <v>0</v>
      </c>
      <c r="WC21" s="41" t="n">
        <f aca="false">'5 - Project Outputs'!R753</f>
        <v>0</v>
      </c>
      <c r="WD21" s="41" t="n">
        <f aca="false">'5 - Project Outputs'!S753</f>
        <v>0</v>
      </c>
      <c r="WE21" s="41" t="n">
        <f aca="false">'5 - Project Outputs'!T753</f>
        <v>0</v>
      </c>
      <c r="WF21" s="41" t="n">
        <f aca="false">'5 - Project Outputs'!U753</f>
        <v>0</v>
      </c>
      <c r="WG21" s="41" t="n">
        <f aca="false">'5 - Project Outputs'!V753</f>
        <v>0</v>
      </c>
      <c r="WH21" s="41" t="n">
        <f aca="false">'5 - Project Outputs'!W753</f>
        <v>0</v>
      </c>
      <c r="WI21" s="41" t="n">
        <f aca="false">'5 - Project Outputs'!X753</f>
        <v>0</v>
      </c>
      <c r="WJ21" s="41" t="n">
        <f aca="false">'5 - Project Outputs'!Y753</f>
        <v>0</v>
      </c>
      <c r="WK21" s="41" t="str">
        <f aca="false">'5 - Project Outputs'!C754</f>
        <v>&lt; Select &gt;</v>
      </c>
      <c r="WL21" s="41" t="str">
        <f aca="false">'5 - Project Outputs'!D754</f>
        <v>N/A</v>
      </c>
      <c r="WM21" s="41" t="n">
        <f aca="false">'5 - Project Outputs'!E754</f>
        <v>0</v>
      </c>
      <c r="WN21" s="41" t="n">
        <f aca="false">'5 - Project Outputs'!F754</f>
        <v>0</v>
      </c>
      <c r="WO21" s="41" t="n">
        <f aca="false">'5 - Project Outputs'!G754</f>
        <v>0</v>
      </c>
      <c r="WP21" s="41" t="n">
        <f aca="false">'5 - Project Outputs'!H754</f>
        <v>0</v>
      </c>
      <c r="WQ21" s="41" t="n">
        <f aca="false">'5 - Project Outputs'!I754</f>
        <v>0</v>
      </c>
      <c r="WR21" s="41" t="n">
        <f aca="false">'5 - Project Outputs'!J754</f>
        <v>0</v>
      </c>
      <c r="WS21" s="41" t="n">
        <f aca="false">'5 - Project Outputs'!K754</f>
        <v>0</v>
      </c>
      <c r="WT21" s="41" t="n">
        <f aca="false">'5 - Project Outputs'!L754</f>
        <v>0</v>
      </c>
      <c r="WU21" s="41" t="n">
        <f aca="false">'5 - Project Outputs'!M754</f>
        <v>0</v>
      </c>
      <c r="WV21" s="41" t="n">
        <f aca="false">'5 - Project Outputs'!N754</f>
        <v>0</v>
      </c>
      <c r="WW21" s="41" t="n">
        <f aca="false">'5 - Project Outputs'!O754</f>
        <v>0</v>
      </c>
      <c r="WX21" s="41" t="n">
        <f aca="false">'5 - Project Outputs'!P754</f>
        <v>0</v>
      </c>
      <c r="WY21" s="41" t="n">
        <f aca="false">'5 - Project Outputs'!Q754</f>
        <v>0</v>
      </c>
      <c r="WZ21" s="41" t="n">
        <f aca="false">'5 - Project Outputs'!R754</f>
        <v>0</v>
      </c>
      <c r="XA21" s="41" t="n">
        <f aca="false">'5 - Project Outputs'!S754</f>
        <v>0</v>
      </c>
      <c r="XB21" s="41" t="n">
        <f aca="false">'5 - Project Outputs'!T754</f>
        <v>0</v>
      </c>
      <c r="XC21" s="41" t="n">
        <f aca="false">'5 - Project Outputs'!U754</f>
        <v>0</v>
      </c>
      <c r="XD21" s="41" t="n">
        <f aca="false">'5 - Project Outputs'!V754</f>
        <v>0</v>
      </c>
      <c r="XE21" s="41" t="n">
        <f aca="false">'5 - Project Outputs'!W754</f>
        <v>0</v>
      </c>
      <c r="XF21" s="41" t="n">
        <f aca="false">'5 - Project Outputs'!X754</f>
        <v>0</v>
      </c>
      <c r="XG21" s="41" t="n">
        <f aca="false">'5 - Project Outputs'!Y754</f>
        <v>0</v>
      </c>
      <c r="XH21" s="41" t="str">
        <f aca="false">'5 - Project Outputs'!C755</f>
        <v>&lt; Select &gt;</v>
      </c>
      <c r="XI21" s="41" t="str">
        <f aca="false">'5 - Project Outputs'!D755</f>
        <v>N/A</v>
      </c>
      <c r="XJ21" s="41" t="n">
        <f aca="false">'5 - Project Outputs'!E755</f>
        <v>0</v>
      </c>
      <c r="XK21" s="41" t="n">
        <f aca="false">'5 - Project Outputs'!F755</f>
        <v>0</v>
      </c>
      <c r="XL21" s="41" t="n">
        <f aca="false">'5 - Project Outputs'!G755</f>
        <v>0</v>
      </c>
      <c r="XM21" s="41" t="n">
        <f aca="false">'5 - Project Outputs'!H755</f>
        <v>0</v>
      </c>
      <c r="XN21" s="41" t="n">
        <f aca="false">'5 - Project Outputs'!I755</f>
        <v>0</v>
      </c>
      <c r="XO21" s="41" t="n">
        <f aca="false">'5 - Project Outputs'!J755</f>
        <v>0</v>
      </c>
      <c r="XP21" s="41" t="n">
        <f aca="false">'5 - Project Outputs'!K755</f>
        <v>0</v>
      </c>
      <c r="XQ21" s="41" t="n">
        <f aca="false">'5 - Project Outputs'!L755</f>
        <v>0</v>
      </c>
      <c r="XR21" s="41" t="n">
        <f aca="false">'5 - Project Outputs'!M755</f>
        <v>0</v>
      </c>
      <c r="XS21" s="41" t="n">
        <f aca="false">'5 - Project Outputs'!N755</f>
        <v>0</v>
      </c>
      <c r="XT21" s="41" t="n">
        <f aca="false">'5 - Project Outputs'!O755</f>
        <v>0</v>
      </c>
      <c r="XU21" s="41" t="n">
        <f aca="false">'5 - Project Outputs'!P755</f>
        <v>0</v>
      </c>
      <c r="XV21" s="41" t="n">
        <f aca="false">'5 - Project Outputs'!Q755</f>
        <v>0</v>
      </c>
      <c r="XW21" s="41" t="n">
        <f aca="false">'5 - Project Outputs'!R755</f>
        <v>0</v>
      </c>
      <c r="XX21" s="41" t="n">
        <f aca="false">'5 - Project Outputs'!S755</f>
        <v>0</v>
      </c>
      <c r="XY21" s="41" t="n">
        <f aca="false">'5 - Project Outputs'!T755</f>
        <v>0</v>
      </c>
      <c r="XZ21" s="41" t="n">
        <f aca="false">'5 - Project Outputs'!U755</f>
        <v>0</v>
      </c>
      <c r="YA21" s="41" t="n">
        <f aca="false">'5 - Project Outputs'!V755</f>
        <v>0</v>
      </c>
      <c r="YB21" s="41" t="n">
        <f aca="false">'5 - Project Outputs'!W755</f>
        <v>0</v>
      </c>
      <c r="YC21" s="41" t="n">
        <f aca="false">'5 - Project Outputs'!X755</f>
        <v>0</v>
      </c>
      <c r="YD21" s="41" t="n">
        <f aca="false">'5 - Project Outputs'!Y755</f>
        <v>0</v>
      </c>
      <c r="YE21" s="41" t="str">
        <f aca="false">'5 - Project Outputs'!C756</f>
        <v>&lt; Select &gt;</v>
      </c>
      <c r="YF21" s="41" t="str">
        <f aca="false">'5 - Project Outputs'!D756</f>
        <v>N/A</v>
      </c>
      <c r="YG21" s="41" t="n">
        <f aca="false">'5 - Project Outputs'!E756</f>
        <v>0</v>
      </c>
      <c r="YH21" s="41" t="n">
        <f aca="false">'5 - Project Outputs'!F756</f>
        <v>0</v>
      </c>
      <c r="YI21" s="41" t="n">
        <f aca="false">'5 - Project Outputs'!G756</f>
        <v>0</v>
      </c>
      <c r="YJ21" s="41" t="n">
        <f aca="false">'5 - Project Outputs'!H756</f>
        <v>0</v>
      </c>
      <c r="YK21" s="41" t="n">
        <f aca="false">'5 - Project Outputs'!I756</f>
        <v>0</v>
      </c>
      <c r="YL21" s="41" t="n">
        <f aca="false">'5 - Project Outputs'!J756</f>
        <v>0</v>
      </c>
      <c r="YM21" s="41" t="n">
        <f aca="false">'5 - Project Outputs'!K756</f>
        <v>0</v>
      </c>
      <c r="YN21" s="41" t="n">
        <f aca="false">'5 - Project Outputs'!L756</f>
        <v>0</v>
      </c>
      <c r="YO21" s="41" t="n">
        <f aca="false">'5 - Project Outputs'!M756</f>
        <v>0</v>
      </c>
      <c r="YP21" s="41" t="n">
        <f aca="false">'5 - Project Outputs'!N756</f>
        <v>0</v>
      </c>
      <c r="YQ21" s="41" t="n">
        <f aca="false">'5 - Project Outputs'!O756</f>
        <v>0</v>
      </c>
      <c r="YR21" s="41" t="n">
        <f aca="false">'5 - Project Outputs'!P756</f>
        <v>0</v>
      </c>
      <c r="YS21" s="41" t="n">
        <f aca="false">'5 - Project Outputs'!Q756</f>
        <v>0</v>
      </c>
      <c r="YT21" s="41" t="n">
        <f aca="false">'5 - Project Outputs'!R756</f>
        <v>0</v>
      </c>
      <c r="YU21" s="41" t="n">
        <f aca="false">'5 - Project Outputs'!S756</f>
        <v>0</v>
      </c>
      <c r="YV21" s="41" t="n">
        <f aca="false">'5 - Project Outputs'!T756</f>
        <v>0</v>
      </c>
      <c r="YW21" s="41" t="n">
        <f aca="false">'5 - Project Outputs'!U756</f>
        <v>0</v>
      </c>
      <c r="YX21" s="41" t="n">
        <f aca="false">'5 - Project Outputs'!V756</f>
        <v>0</v>
      </c>
      <c r="YY21" s="41" t="n">
        <f aca="false">'5 - Project Outputs'!W756</f>
        <v>0</v>
      </c>
      <c r="YZ21" s="41" t="n">
        <f aca="false">'5 - Project Outputs'!X756</f>
        <v>0</v>
      </c>
      <c r="ZA21" s="41" t="n">
        <f aca="false">'5 - Project Outputs'!Y756</f>
        <v>0</v>
      </c>
      <c r="ZB21" s="41" t="str">
        <f aca="false">'5 - Project Outputs'!C757</f>
        <v>&lt; Select &gt;</v>
      </c>
      <c r="ZC21" s="41" t="str">
        <f aca="false">'5 - Project Outputs'!D757</f>
        <v>N/A</v>
      </c>
      <c r="ZD21" s="41" t="n">
        <f aca="false">'5 - Project Outputs'!E757</f>
        <v>0</v>
      </c>
      <c r="ZE21" s="41" t="n">
        <f aca="false">'5 - Project Outputs'!F757</f>
        <v>0</v>
      </c>
      <c r="ZF21" s="41" t="n">
        <f aca="false">'5 - Project Outputs'!G757</f>
        <v>0</v>
      </c>
      <c r="ZG21" s="41" t="n">
        <f aca="false">'5 - Project Outputs'!H757</f>
        <v>0</v>
      </c>
      <c r="ZH21" s="41" t="n">
        <f aca="false">'5 - Project Outputs'!I757</f>
        <v>0</v>
      </c>
      <c r="ZI21" s="41" t="n">
        <f aca="false">'5 - Project Outputs'!J757</f>
        <v>0</v>
      </c>
      <c r="ZJ21" s="41" t="n">
        <f aca="false">'5 - Project Outputs'!K757</f>
        <v>0</v>
      </c>
      <c r="ZK21" s="41" t="n">
        <f aca="false">'5 - Project Outputs'!L757</f>
        <v>0</v>
      </c>
      <c r="ZL21" s="41" t="n">
        <f aca="false">'5 - Project Outputs'!M757</f>
        <v>0</v>
      </c>
      <c r="ZM21" s="41" t="n">
        <f aca="false">'5 - Project Outputs'!N757</f>
        <v>0</v>
      </c>
      <c r="ZN21" s="41" t="n">
        <f aca="false">'5 - Project Outputs'!O757</f>
        <v>0</v>
      </c>
      <c r="ZO21" s="41" t="n">
        <f aca="false">'5 - Project Outputs'!P757</f>
        <v>0</v>
      </c>
      <c r="ZP21" s="41" t="n">
        <f aca="false">'5 - Project Outputs'!Q757</f>
        <v>0</v>
      </c>
      <c r="ZQ21" s="41" t="n">
        <f aca="false">'5 - Project Outputs'!R757</f>
        <v>0</v>
      </c>
      <c r="ZR21" s="41" t="n">
        <f aca="false">'5 - Project Outputs'!S757</f>
        <v>0</v>
      </c>
      <c r="ZS21" s="41" t="n">
        <f aca="false">'5 - Project Outputs'!T757</f>
        <v>0</v>
      </c>
      <c r="ZT21" s="41" t="n">
        <f aca="false">'5 - Project Outputs'!U757</f>
        <v>0</v>
      </c>
      <c r="ZU21" s="41" t="n">
        <f aca="false">'5 - Project Outputs'!V757</f>
        <v>0</v>
      </c>
      <c r="ZV21" s="41" t="n">
        <f aca="false">'5 - Project Outputs'!W757</f>
        <v>0</v>
      </c>
      <c r="ZW21" s="41" t="n">
        <f aca="false">'5 - Project Outputs'!X757</f>
        <v>0</v>
      </c>
      <c r="ZX21" s="41" t="n">
        <f aca="false">'5 - Project Outputs'!Y757</f>
        <v>0</v>
      </c>
      <c r="ZY21" s="41" t="str">
        <f aca="false">'5 - Project Outputs'!C758</f>
        <v>&lt; Select &gt;</v>
      </c>
      <c r="ZZ21" s="41" t="str">
        <f aca="false">'5 - Project Outputs'!D758</f>
        <v>N/A</v>
      </c>
      <c r="AAA21" s="41" t="n">
        <f aca="false">'5 - Project Outputs'!E758</f>
        <v>0</v>
      </c>
      <c r="AAB21" s="41" t="n">
        <f aca="false">'5 - Project Outputs'!F758</f>
        <v>0</v>
      </c>
      <c r="AAC21" s="41" t="n">
        <f aca="false">'5 - Project Outputs'!G758</f>
        <v>0</v>
      </c>
      <c r="AAD21" s="41" t="n">
        <f aca="false">'5 - Project Outputs'!H758</f>
        <v>0</v>
      </c>
      <c r="AAE21" s="41" t="n">
        <f aca="false">'5 - Project Outputs'!I758</f>
        <v>0</v>
      </c>
      <c r="AAF21" s="41" t="n">
        <f aca="false">'5 - Project Outputs'!J758</f>
        <v>0</v>
      </c>
      <c r="AAG21" s="41" t="n">
        <f aca="false">'5 - Project Outputs'!K758</f>
        <v>0</v>
      </c>
      <c r="AAH21" s="41" t="n">
        <f aca="false">'5 - Project Outputs'!L758</f>
        <v>0</v>
      </c>
      <c r="AAI21" s="41" t="n">
        <f aca="false">'5 - Project Outputs'!M758</f>
        <v>0</v>
      </c>
      <c r="AAJ21" s="41" t="n">
        <f aca="false">'5 - Project Outputs'!N758</f>
        <v>0</v>
      </c>
      <c r="AAK21" s="41" t="n">
        <f aca="false">'5 - Project Outputs'!O758</f>
        <v>0</v>
      </c>
      <c r="AAL21" s="41" t="n">
        <f aca="false">'5 - Project Outputs'!P758</f>
        <v>0</v>
      </c>
      <c r="AAM21" s="41" t="n">
        <f aca="false">'5 - Project Outputs'!Q758</f>
        <v>0</v>
      </c>
      <c r="AAN21" s="41" t="n">
        <f aca="false">'5 - Project Outputs'!R758</f>
        <v>0</v>
      </c>
      <c r="AAO21" s="41" t="n">
        <f aca="false">'5 - Project Outputs'!S758</f>
        <v>0</v>
      </c>
      <c r="AAP21" s="41" t="n">
        <f aca="false">'5 - Project Outputs'!T758</f>
        <v>0</v>
      </c>
      <c r="AAQ21" s="41" t="n">
        <f aca="false">'5 - Project Outputs'!U758</f>
        <v>0</v>
      </c>
      <c r="AAR21" s="41" t="n">
        <f aca="false">'5 - Project Outputs'!V758</f>
        <v>0</v>
      </c>
      <c r="AAS21" s="41" t="n">
        <f aca="false">'5 - Project Outputs'!W758</f>
        <v>0</v>
      </c>
      <c r="AAT21" s="41" t="n">
        <f aca="false">'5 - Project Outputs'!X758</f>
        <v>0</v>
      </c>
      <c r="AAU21" s="41" t="n">
        <f aca="false">'5 - Project Outputs'!Y758</f>
        <v>0</v>
      </c>
      <c r="AAV21" s="41" t="str">
        <f aca="false">'5 - Project Outputs'!C759</f>
        <v>&lt; Select &gt;</v>
      </c>
      <c r="AAW21" s="41" t="str">
        <f aca="false">'5 - Project Outputs'!D759</f>
        <v>N/A</v>
      </c>
      <c r="AAX21" s="41" t="n">
        <f aca="false">'5 - Project Outputs'!E759</f>
        <v>0</v>
      </c>
      <c r="AAY21" s="41" t="n">
        <f aca="false">'5 - Project Outputs'!F759</f>
        <v>0</v>
      </c>
      <c r="AAZ21" s="41" t="n">
        <f aca="false">'5 - Project Outputs'!G759</f>
        <v>0</v>
      </c>
      <c r="ABA21" s="41" t="n">
        <f aca="false">'5 - Project Outputs'!H759</f>
        <v>0</v>
      </c>
      <c r="ABB21" s="41" t="n">
        <f aca="false">'5 - Project Outputs'!I759</f>
        <v>0</v>
      </c>
      <c r="ABC21" s="41" t="n">
        <f aca="false">'5 - Project Outputs'!J759</f>
        <v>0</v>
      </c>
      <c r="ABD21" s="41" t="n">
        <f aca="false">'5 - Project Outputs'!K759</f>
        <v>0</v>
      </c>
      <c r="ABE21" s="41" t="n">
        <f aca="false">'5 - Project Outputs'!L759</f>
        <v>0</v>
      </c>
      <c r="ABF21" s="41" t="n">
        <f aca="false">'5 - Project Outputs'!M759</f>
        <v>0</v>
      </c>
      <c r="ABG21" s="41" t="n">
        <f aca="false">'5 - Project Outputs'!N759</f>
        <v>0</v>
      </c>
      <c r="ABH21" s="41" t="n">
        <f aca="false">'5 - Project Outputs'!O759</f>
        <v>0</v>
      </c>
      <c r="ABI21" s="41" t="n">
        <f aca="false">'5 - Project Outputs'!P759</f>
        <v>0</v>
      </c>
      <c r="ABJ21" s="41" t="n">
        <f aca="false">'5 - Project Outputs'!Q759</f>
        <v>0</v>
      </c>
      <c r="ABK21" s="41" t="n">
        <f aca="false">'5 - Project Outputs'!R759</f>
        <v>0</v>
      </c>
      <c r="ABL21" s="41" t="n">
        <f aca="false">'5 - Project Outputs'!S759</f>
        <v>0</v>
      </c>
      <c r="ABM21" s="41" t="n">
        <f aca="false">'5 - Project Outputs'!T759</f>
        <v>0</v>
      </c>
      <c r="ABN21" s="41" t="n">
        <f aca="false">'5 - Project Outputs'!U759</f>
        <v>0</v>
      </c>
      <c r="ABO21" s="41" t="n">
        <f aca="false">'5 - Project Outputs'!V759</f>
        <v>0</v>
      </c>
      <c r="ABP21" s="41" t="n">
        <f aca="false">'5 - Project Outputs'!W759</f>
        <v>0</v>
      </c>
      <c r="ABQ21" s="41" t="n">
        <f aca="false">'5 - Project Outputs'!X759</f>
        <v>0</v>
      </c>
      <c r="ABR21" s="41" t="n">
        <f aca="false">'5 - Project Outputs'!Y759</f>
        <v>0</v>
      </c>
      <c r="ABS21" s="41" t="str">
        <f aca="false">'5 - Project Outputs'!C760</f>
        <v>&lt; Select &gt;</v>
      </c>
      <c r="ABT21" s="41" t="str">
        <f aca="false">'5 - Project Outputs'!D760</f>
        <v>N/A</v>
      </c>
      <c r="ABU21" s="41" t="n">
        <f aca="false">'5 - Project Outputs'!E760</f>
        <v>0</v>
      </c>
      <c r="ABV21" s="41" t="n">
        <f aca="false">'5 - Project Outputs'!F760</f>
        <v>0</v>
      </c>
      <c r="ABW21" s="41" t="n">
        <f aca="false">'5 - Project Outputs'!G760</f>
        <v>0</v>
      </c>
      <c r="ABX21" s="41" t="n">
        <f aca="false">'5 - Project Outputs'!H760</f>
        <v>0</v>
      </c>
      <c r="ABY21" s="41" t="n">
        <f aca="false">'5 - Project Outputs'!I760</f>
        <v>0</v>
      </c>
      <c r="ABZ21" s="41" t="n">
        <f aca="false">'5 - Project Outputs'!J760</f>
        <v>0</v>
      </c>
      <c r="ACA21" s="41" t="n">
        <f aca="false">'5 - Project Outputs'!K760</f>
        <v>0</v>
      </c>
      <c r="ACB21" s="41" t="n">
        <f aca="false">'5 - Project Outputs'!L760</f>
        <v>0</v>
      </c>
      <c r="ACC21" s="41" t="n">
        <f aca="false">'5 - Project Outputs'!M760</f>
        <v>0</v>
      </c>
      <c r="ACD21" s="41" t="n">
        <f aca="false">'5 - Project Outputs'!N760</f>
        <v>0</v>
      </c>
      <c r="ACE21" s="41" t="n">
        <f aca="false">'5 - Project Outputs'!O760</f>
        <v>0</v>
      </c>
      <c r="ACF21" s="41" t="n">
        <f aca="false">'5 - Project Outputs'!P760</f>
        <v>0</v>
      </c>
      <c r="ACG21" s="41" t="n">
        <f aca="false">'5 - Project Outputs'!Q760</f>
        <v>0</v>
      </c>
      <c r="ACH21" s="41" t="n">
        <f aca="false">'5 - Project Outputs'!R760</f>
        <v>0</v>
      </c>
      <c r="ACI21" s="41" t="n">
        <f aca="false">'5 - Project Outputs'!S760</f>
        <v>0</v>
      </c>
      <c r="ACJ21" s="41" t="n">
        <f aca="false">'5 - Project Outputs'!T760</f>
        <v>0</v>
      </c>
      <c r="ACK21" s="41" t="n">
        <f aca="false">'5 - Project Outputs'!U760</f>
        <v>0</v>
      </c>
      <c r="ACL21" s="41" t="n">
        <f aca="false">'5 - Project Outputs'!V760</f>
        <v>0</v>
      </c>
      <c r="ACM21" s="41" t="n">
        <f aca="false">'5 - Project Outputs'!W760</f>
        <v>0</v>
      </c>
      <c r="ACN21" s="41" t="n">
        <f aca="false">'5 - Project Outputs'!X760</f>
        <v>0</v>
      </c>
      <c r="ACO21" s="41" t="n">
        <f aca="false">'5 - Project Outputs'!Y760</f>
        <v>0</v>
      </c>
      <c r="ACP21" s="41" t="str">
        <f aca="false">'5 - Project Outputs'!C761</f>
        <v>&lt; Select &gt;</v>
      </c>
      <c r="ACQ21" s="41" t="str">
        <f aca="false">'5 - Project Outputs'!D761</f>
        <v>N/A</v>
      </c>
      <c r="ACR21" s="41" t="n">
        <f aca="false">'5 - Project Outputs'!E761</f>
        <v>0</v>
      </c>
      <c r="ACS21" s="41" t="n">
        <f aca="false">'5 - Project Outputs'!F761</f>
        <v>0</v>
      </c>
      <c r="ACT21" s="41" t="n">
        <f aca="false">'5 - Project Outputs'!G761</f>
        <v>0</v>
      </c>
      <c r="ACU21" s="41" t="n">
        <f aca="false">'5 - Project Outputs'!H761</f>
        <v>0</v>
      </c>
      <c r="ACV21" s="41" t="n">
        <f aca="false">'5 - Project Outputs'!I761</f>
        <v>0</v>
      </c>
      <c r="ACW21" s="41" t="n">
        <f aca="false">'5 - Project Outputs'!J761</f>
        <v>0</v>
      </c>
      <c r="ACX21" s="41" t="n">
        <f aca="false">'5 - Project Outputs'!K761</f>
        <v>0</v>
      </c>
      <c r="ACY21" s="41" t="n">
        <f aca="false">'5 - Project Outputs'!L761</f>
        <v>0</v>
      </c>
      <c r="ACZ21" s="41" t="n">
        <f aca="false">'5 - Project Outputs'!M761</f>
        <v>0</v>
      </c>
      <c r="ADA21" s="41" t="n">
        <f aca="false">'5 - Project Outputs'!N761</f>
        <v>0</v>
      </c>
      <c r="ADB21" s="41" t="n">
        <f aca="false">'5 - Project Outputs'!O761</f>
        <v>0</v>
      </c>
      <c r="ADC21" s="41" t="n">
        <f aca="false">'5 - Project Outputs'!P761</f>
        <v>0</v>
      </c>
      <c r="ADD21" s="41" t="n">
        <f aca="false">'5 - Project Outputs'!Q761</f>
        <v>0</v>
      </c>
      <c r="ADE21" s="41" t="n">
        <f aca="false">'5 - Project Outputs'!R761</f>
        <v>0</v>
      </c>
      <c r="ADF21" s="41" t="n">
        <f aca="false">'5 - Project Outputs'!S761</f>
        <v>0</v>
      </c>
      <c r="ADG21" s="41" t="n">
        <f aca="false">'5 - Project Outputs'!T761</f>
        <v>0</v>
      </c>
      <c r="ADH21" s="41" t="n">
        <f aca="false">'5 - Project Outputs'!U761</f>
        <v>0</v>
      </c>
      <c r="ADI21" s="41" t="n">
        <f aca="false">'5 - Project Outputs'!V761</f>
        <v>0</v>
      </c>
      <c r="ADJ21" s="41" t="n">
        <f aca="false">'5 - Project Outputs'!W761</f>
        <v>0</v>
      </c>
      <c r="ADK21" s="41" t="n">
        <f aca="false">'5 - Project Outputs'!X761</f>
        <v>0</v>
      </c>
      <c r="ADL21" s="41" t="n">
        <f aca="false">'5 - Project Outputs'!Y761</f>
        <v>0</v>
      </c>
      <c r="ADM21" s="41" t="str">
        <f aca="false">'5 - Project Outputs'!C762</f>
        <v>&lt; Select &gt;</v>
      </c>
      <c r="ADN21" s="41" t="str">
        <f aca="false">'5 - Project Outputs'!D762</f>
        <v>N/A</v>
      </c>
      <c r="ADO21" s="41" t="n">
        <f aca="false">'5 - Project Outputs'!E762</f>
        <v>0</v>
      </c>
      <c r="ADP21" s="41" t="n">
        <f aca="false">'5 - Project Outputs'!F762</f>
        <v>0</v>
      </c>
      <c r="ADQ21" s="41" t="n">
        <f aca="false">'5 - Project Outputs'!G762</f>
        <v>0</v>
      </c>
      <c r="ADR21" s="41" t="n">
        <f aca="false">'5 - Project Outputs'!H762</f>
        <v>0</v>
      </c>
      <c r="ADS21" s="41" t="n">
        <f aca="false">'5 - Project Outputs'!I762</f>
        <v>0</v>
      </c>
      <c r="ADT21" s="41" t="n">
        <f aca="false">'5 - Project Outputs'!J762</f>
        <v>0</v>
      </c>
      <c r="ADU21" s="41" t="n">
        <f aca="false">'5 - Project Outputs'!K762</f>
        <v>0</v>
      </c>
      <c r="ADV21" s="41" t="n">
        <f aca="false">'5 - Project Outputs'!L762</f>
        <v>0</v>
      </c>
      <c r="ADW21" s="41" t="n">
        <f aca="false">'5 - Project Outputs'!M762</f>
        <v>0</v>
      </c>
      <c r="ADX21" s="41" t="n">
        <f aca="false">'5 - Project Outputs'!N762</f>
        <v>0</v>
      </c>
      <c r="ADY21" s="41" t="n">
        <f aca="false">'5 - Project Outputs'!O762</f>
        <v>0</v>
      </c>
      <c r="ADZ21" s="41" t="n">
        <f aca="false">'5 - Project Outputs'!P762</f>
        <v>0</v>
      </c>
      <c r="AEA21" s="41" t="n">
        <f aca="false">'5 - Project Outputs'!Q762</f>
        <v>0</v>
      </c>
      <c r="AEB21" s="41" t="n">
        <f aca="false">'5 - Project Outputs'!R762</f>
        <v>0</v>
      </c>
      <c r="AEC21" s="41" t="n">
        <f aca="false">'5 - Project Outputs'!S762</f>
        <v>0</v>
      </c>
      <c r="AED21" s="41" t="n">
        <f aca="false">'5 - Project Outputs'!T762</f>
        <v>0</v>
      </c>
      <c r="AEE21" s="41" t="n">
        <f aca="false">'5 - Project Outputs'!U762</f>
        <v>0</v>
      </c>
      <c r="AEF21" s="41" t="n">
        <f aca="false">'5 - Project Outputs'!V762</f>
        <v>0</v>
      </c>
      <c r="AEG21" s="41" t="n">
        <f aca="false">'5 - Project Outputs'!W762</f>
        <v>0</v>
      </c>
      <c r="AEH21" s="41" t="n">
        <f aca="false">'5 - Project Outputs'!X762</f>
        <v>0</v>
      </c>
      <c r="AEI21" s="41" t="n">
        <f aca="false">'5 - Project Outputs'!Y762</f>
        <v>0</v>
      </c>
      <c r="AEJ21" s="41" t="str">
        <f aca="false">'5 - Project Outputs'!C763</f>
        <v>&lt; Select &gt;</v>
      </c>
      <c r="AEK21" s="41" t="str">
        <f aca="false">'5 - Project Outputs'!D763</f>
        <v>N/A</v>
      </c>
      <c r="AEL21" s="41" t="n">
        <f aca="false">'5 - Project Outputs'!E763</f>
        <v>0</v>
      </c>
      <c r="AEM21" s="41" t="n">
        <f aca="false">'5 - Project Outputs'!F763</f>
        <v>0</v>
      </c>
      <c r="AEN21" s="41" t="n">
        <f aca="false">'5 - Project Outputs'!G763</f>
        <v>0</v>
      </c>
      <c r="AEO21" s="41" t="n">
        <f aca="false">'5 - Project Outputs'!H763</f>
        <v>0</v>
      </c>
      <c r="AEP21" s="41" t="n">
        <f aca="false">'5 - Project Outputs'!I763</f>
        <v>0</v>
      </c>
      <c r="AEQ21" s="41" t="n">
        <f aca="false">'5 - Project Outputs'!J763</f>
        <v>0</v>
      </c>
      <c r="AER21" s="41" t="n">
        <f aca="false">'5 - Project Outputs'!K763</f>
        <v>0</v>
      </c>
      <c r="AES21" s="41" t="n">
        <f aca="false">'5 - Project Outputs'!L763</f>
        <v>0</v>
      </c>
      <c r="AET21" s="41" t="n">
        <f aca="false">'5 - Project Outputs'!M763</f>
        <v>0</v>
      </c>
      <c r="AEU21" s="41" t="n">
        <f aca="false">'5 - Project Outputs'!N763</f>
        <v>0</v>
      </c>
      <c r="AEV21" s="41" t="n">
        <f aca="false">'5 - Project Outputs'!O763</f>
        <v>0</v>
      </c>
      <c r="AEW21" s="41" t="n">
        <f aca="false">'5 - Project Outputs'!P763</f>
        <v>0</v>
      </c>
      <c r="AEX21" s="41" t="n">
        <f aca="false">'5 - Project Outputs'!Q763</f>
        <v>0</v>
      </c>
      <c r="AEY21" s="41" t="n">
        <f aca="false">'5 - Project Outputs'!R763</f>
        <v>0</v>
      </c>
      <c r="AEZ21" s="41" t="n">
        <f aca="false">'5 - Project Outputs'!S763</f>
        <v>0</v>
      </c>
      <c r="AFA21" s="41" t="n">
        <f aca="false">'5 - Project Outputs'!T763</f>
        <v>0</v>
      </c>
      <c r="AFB21" s="41" t="n">
        <f aca="false">'5 - Project Outputs'!U763</f>
        <v>0</v>
      </c>
      <c r="AFC21" s="41" t="n">
        <f aca="false">'5 - Project Outputs'!V763</f>
        <v>0</v>
      </c>
      <c r="AFD21" s="41" t="n">
        <f aca="false">'5 - Project Outputs'!W763</f>
        <v>0</v>
      </c>
      <c r="AFE21" s="41" t="n">
        <f aca="false">'5 - Project Outputs'!X763</f>
        <v>0</v>
      </c>
      <c r="AFF21" s="41" t="n">
        <f aca="false">'5 - Project Outputs'!Y763</f>
        <v>0</v>
      </c>
      <c r="AFG21" s="41" t="str">
        <f aca="false">'5 - Project Outputs'!C764</f>
        <v>&lt; Select &gt;</v>
      </c>
      <c r="AFH21" s="41" t="str">
        <f aca="false">'5 - Project Outputs'!D764</f>
        <v>N/A</v>
      </c>
      <c r="AFI21" s="41" t="n">
        <f aca="false">'5 - Project Outputs'!E764</f>
        <v>0</v>
      </c>
      <c r="AFJ21" s="41" t="n">
        <f aca="false">'5 - Project Outputs'!F764</f>
        <v>0</v>
      </c>
      <c r="AFK21" s="41" t="n">
        <f aca="false">'5 - Project Outputs'!G764</f>
        <v>0</v>
      </c>
      <c r="AFL21" s="41" t="n">
        <f aca="false">'5 - Project Outputs'!H764</f>
        <v>0</v>
      </c>
      <c r="AFM21" s="41" t="n">
        <f aca="false">'5 - Project Outputs'!I764</f>
        <v>0</v>
      </c>
      <c r="AFN21" s="41" t="n">
        <f aca="false">'5 - Project Outputs'!J764</f>
        <v>0</v>
      </c>
      <c r="AFO21" s="41" t="n">
        <f aca="false">'5 - Project Outputs'!K764</f>
        <v>0</v>
      </c>
      <c r="AFP21" s="41" t="n">
        <f aca="false">'5 - Project Outputs'!L764</f>
        <v>0</v>
      </c>
      <c r="AFQ21" s="41" t="n">
        <f aca="false">'5 - Project Outputs'!M764</f>
        <v>0</v>
      </c>
      <c r="AFR21" s="41" t="n">
        <f aca="false">'5 - Project Outputs'!N764</f>
        <v>0</v>
      </c>
      <c r="AFS21" s="41" t="n">
        <f aca="false">'5 - Project Outputs'!O764</f>
        <v>0</v>
      </c>
      <c r="AFT21" s="41" t="n">
        <f aca="false">'5 - Project Outputs'!P764</f>
        <v>0</v>
      </c>
      <c r="AFU21" s="41" t="n">
        <f aca="false">'5 - Project Outputs'!Q764</f>
        <v>0</v>
      </c>
      <c r="AFV21" s="41" t="n">
        <f aca="false">'5 - Project Outputs'!R764</f>
        <v>0</v>
      </c>
      <c r="AFW21" s="41" t="n">
        <f aca="false">'5 - Project Outputs'!S764</f>
        <v>0</v>
      </c>
      <c r="AFX21" s="41" t="n">
        <f aca="false">'5 - Project Outputs'!T764</f>
        <v>0</v>
      </c>
      <c r="AFY21" s="41" t="n">
        <f aca="false">'5 - Project Outputs'!U764</f>
        <v>0</v>
      </c>
      <c r="AFZ21" s="41" t="n">
        <f aca="false">'5 - Project Outputs'!V764</f>
        <v>0</v>
      </c>
      <c r="AGA21" s="41" t="n">
        <f aca="false">'5 - Project Outputs'!W764</f>
        <v>0</v>
      </c>
      <c r="AGB21" s="41" t="n">
        <f aca="false">'5 - Project Outputs'!X764</f>
        <v>0</v>
      </c>
      <c r="AGC21" s="41" t="n">
        <f aca="false">'5 - Project Outputs'!Y764</f>
        <v>0</v>
      </c>
      <c r="AGD21" s="41" t="n">
        <f aca="false">'5 - Project Outputs'!C766</f>
        <v>0</v>
      </c>
      <c r="AGE21" s="41" t="n">
        <f aca="false">'5 - Project Outputs'!D766</f>
        <v>0</v>
      </c>
      <c r="AGF21" s="41" t="n">
        <f aca="false">'5 - Project Outputs'!E766</f>
        <v>0</v>
      </c>
      <c r="AGG21" s="41" t="n">
        <f aca="false">'5 - Project Outputs'!F766</f>
        <v>0</v>
      </c>
      <c r="AGH21" s="41" t="n">
        <f aca="false">'5 - Project Outputs'!G766</f>
        <v>0</v>
      </c>
      <c r="AGI21" s="41" t="n">
        <f aca="false">'5 - Project Outputs'!H766</f>
        <v>0</v>
      </c>
      <c r="AGJ21" s="41" t="n">
        <f aca="false">'5 - Project Outputs'!I766</f>
        <v>0</v>
      </c>
      <c r="AGK21" s="41" t="n">
        <f aca="false">'5 - Project Outputs'!J766</f>
        <v>0</v>
      </c>
      <c r="AGL21" s="41" t="n">
        <f aca="false">'5 - Project Outputs'!K766</f>
        <v>0</v>
      </c>
      <c r="AGM21" s="41" t="n">
        <f aca="false">'5 - Project Outputs'!L766</f>
        <v>0</v>
      </c>
      <c r="AGN21" s="41" t="n">
        <f aca="false">'5 - Project Outputs'!M766</f>
        <v>0</v>
      </c>
      <c r="AGO21" s="41" t="n">
        <f aca="false">'5 - Project Outputs'!N766</f>
        <v>0</v>
      </c>
      <c r="AGP21" s="41" t="n">
        <f aca="false">'5 - Project Outputs'!O766</f>
        <v>0</v>
      </c>
      <c r="AGQ21" s="41" t="n">
        <f aca="false">'5 - Project Outputs'!P766</f>
        <v>0</v>
      </c>
      <c r="AGR21" s="41" t="n">
        <f aca="false">'5 - Project Outputs'!Q766</f>
        <v>0</v>
      </c>
      <c r="AGS21" s="41" t="n">
        <f aca="false">'5 - Project Outputs'!R766</f>
        <v>0</v>
      </c>
      <c r="AGT21" s="41" t="n">
        <f aca="false">'5 - Project Outputs'!S766</f>
        <v>0</v>
      </c>
      <c r="AGU21" s="41" t="n">
        <f aca="false">'5 - Project Outputs'!T766</f>
        <v>0</v>
      </c>
      <c r="AGV21" s="41" t="n">
        <f aca="false">'5 - Project Outputs'!U766</f>
        <v>0</v>
      </c>
      <c r="AGW21" s="41" t="n">
        <f aca="false">'5 - Project Outputs'!V766</f>
        <v>0</v>
      </c>
      <c r="AGX21" s="41" t="n">
        <f aca="false">'5 - Project Outputs'!W766</f>
        <v>0</v>
      </c>
      <c r="AGY21" s="41" t="n">
        <f aca="false">'5 - Project Outputs'!X766</f>
        <v>0</v>
      </c>
      <c r="AGZ21" s="41" t="n">
        <f aca="false">'5 - Project Outputs'!C767</f>
        <v>0</v>
      </c>
      <c r="AHA21" s="41" t="n">
        <f aca="false">'5 - Project Outputs'!D767</f>
        <v>0</v>
      </c>
      <c r="AHB21" s="41" t="n">
        <f aca="false">'5 - Project Outputs'!E767</f>
        <v>0</v>
      </c>
      <c r="AHC21" s="41" t="n">
        <f aca="false">'5 - Project Outputs'!F767</f>
        <v>0</v>
      </c>
      <c r="AHD21" s="41" t="n">
        <f aca="false">'5 - Project Outputs'!G767</f>
        <v>0</v>
      </c>
      <c r="AHE21" s="41" t="n">
        <f aca="false">'5 - Project Outputs'!H767</f>
        <v>0</v>
      </c>
      <c r="AHF21" s="41" t="n">
        <f aca="false">'5 - Project Outputs'!I767</f>
        <v>0</v>
      </c>
      <c r="AHG21" s="41" t="n">
        <f aca="false">'5 - Project Outputs'!J767</f>
        <v>0</v>
      </c>
      <c r="AHH21" s="41" t="n">
        <f aca="false">'5 - Project Outputs'!K767</f>
        <v>0</v>
      </c>
      <c r="AHI21" s="41" t="n">
        <f aca="false">'5 - Project Outputs'!L767</f>
        <v>0</v>
      </c>
      <c r="AHJ21" s="41" t="n">
        <f aca="false">'5 - Project Outputs'!M767</f>
        <v>0</v>
      </c>
      <c r="AHK21" s="41" t="n">
        <f aca="false">'5 - Project Outputs'!N767</f>
        <v>0</v>
      </c>
      <c r="AHL21" s="41" t="n">
        <f aca="false">'5 - Project Outputs'!O767</f>
        <v>0</v>
      </c>
      <c r="AHM21" s="41" t="n">
        <f aca="false">'5 - Project Outputs'!P767</f>
        <v>0</v>
      </c>
      <c r="AHN21" s="41" t="n">
        <f aca="false">'5 - Project Outputs'!Q767</f>
        <v>0</v>
      </c>
      <c r="AHO21" s="41" t="n">
        <f aca="false">'5 - Project Outputs'!R767</f>
        <v>0</v>
      </c>
      <c r="AHP21" s="41" t="n">
        <f aca="false">'5 - Project Outputs'!S767</f>
        <v>0</v>
      </c>
      <c r="AHQ21" s="41" t="n">
        <f aca="false">'5 - Project Outputs'!T767</f>
        <v>0</v>
      </c>
      <c r="AHR21" s="41" t="n">
        <f aca="false">'5 - Project Outputs'!U767</f>
        <v>0</v>
      </c>
      <c r="AHS21" s="41" t="n">
        <f aca="false">'5 - Project Outputs'!V767</f>
        <v>0</v>
      </c>
      <c r="AHT21" s="41" t="n">
        <f aca="false">'5 - Project Outputs'!W767</f>
        <v>0</v>
      </c>
      <c r="AHU21" s="41" t="n">
        <f aca="false">'5 - Project Outputs'!X767</f>
        <v>0</v>
      </c>
      <c r="AHV21" s="41" t="n">
        <f aca="false">'5 - Project Outputs'!C768</f>
        <v>0</v>
      </c>
      <c r="AHW21" s="41" t="n">
        <f aca="false">'5 - Project Outputs'!D768</f>
        <v>0</v>
      </c>
      <c r="AHX21" s="41" t="n">
        <f aca="false">'5 - Project Outputs'!E768</f>
        <v>0</v>
      </c>
      <c r="AHY21" s="41" t="n">
        <f aca="false">'5 - Project Outputs'!F768</f>
        <v>0</v>
      </c>
      <c r="AHZ21" s="41" t="n">
        <f aca="false">'5 - Project Outputs'!G768</f>
        <v>0</v>
      </c>
      <c r="AIA21" s="41" t="n">
        <f aca="false">'5 - Project Outputs'!H768</f>
        <v>0</v>
      </c>
      <c r="AIB21" s="41" t="n">
        <f aca="false">'5 - Project Outputs'!I768</f>
        <v>0</v>
      </c>
      <c r="AIC21" s="41" t="n">
        <f aca="false">'5 - Project Outputs'!J768</f>
        <v>0</v>
      </c>
      <c r="AID21" s="41" t="n">
        <f aca="false">'5 - Project Outputs'!K768</f>
        <v>0</v>
      </c>
      <c r="AIE21" s="41" t="n">
        <f aca="false">'5 - Project Outputs'!L768</f>
        <v>0</v>
      </c>
      <c r="AIF21" s="41" t="n">
        <f aca="false">'5 - Project Outputs'!M768</f>
        <v>0</v>
      </c>
      <c r="AIG21" s="41" t="n">
        <f aca="false">'5 - Project Outputs'!N768</f>
        <v>0</v>
      </c>
      <c r="AIH21" s="41" t="n">
        <f aca="false">'5 - Project Outputs'!O768</f>
        <v>0</v>
      </c>
      <c r="AII21" s="41" t="n">
        <f aca="false">'5 - Project Outputs'!P768</f>
        <v>0</v>
      </c>
      <c r="AIJ21" s="41" t="n">
        <f aca="false">'5 - Project Outputs'!Q768</f>
        <v>0</v>
      </c>
      <c r="AIK21" s="41" t="n">
        <f aca="false">'5 - Project Outputs'!R768</f>
        <v>0</v>
      </c>
      <c r="AIL21" s="41" t="n">
        <f aca="false">'5 - Project Outputs'!S768</f>
        <v>0</v>
      </c>
      <c r="AIM21" s="41" t="n">
        <f aca="false">'5 - Project Outputs'!T768</f>
        <v>0</v>
      </c>
      <c r="AIN21" s="41" t="n">
        <f aca="false">'5 - Project Outputs'!U768</f>
        <v>0</v>
      </c>
      <c r="AIO21" s="41" t="n">
        <f aca="false">'5 - Project Outputs'!V768</f>
        <v>0</v>
      </c>
      <c r="AIP21" s="41" t="n">
        <f aca="false">'5 - Project Outputs'!W768</f>
        <v>0</v>
      </c>
      <c r="AIQ21" s="41" t="n">
        <f aca="false">'5 - Project Outputs'!X768</f>
        <v>0</v>
      </c>
      <c r="AIR21" s="41" t="n">
        <f aca="false">'5 - Project Outputs'!C769</f>
        <v>0</v>
      </c>
      <c r="AIS21" s="41" t="n">
        <f aca="false">'5 - Project Outputs'!D769</f>
        <v>0</v>
      </c>
      <c r="AIT21" s="41" t="n">
        <f aca="false">'5 - Project Outputs'!E769</f>
        <v>0</v>
      </c>
      <c r="AIU21" s="41" t="n">
        <f aca="false">'5 - Project Outputs'!F769</f>
        <v>0</v>
      </c>
      <c r="AIV21" s="41" t="n">
        <f aca="false">'5 - Project Outputs'!G769</f>
        <v>0</v>
      </c>
      <c r="AIW21" s="41" t="n">
        <f aca="false">'5 - Project Outputs'!H769</f>
        <v>0</v>
      </c>
      <c r="AIX21" s="41" t="n">
        <f aca="false">'5 - Project Outputs'!I769</f>
        <v>0</v>
      </c>
      <c r="AIY21" s="41" t="n">
        <f aca="false">'5 - Project Outputs'!J769</f>
        <v>0</v>
      </c>
      <c r="AIZ21" s="41" t="n">
        <f aca="false">'5 - Project Outputs'!K769</f>
        <v>0</v>
      </c>
      <c r="AJA21" s="41" t="n">
        <f aca="false">'5 - Project Outputs'!L769</f>
        <v>0</v>
      </c>
      <c r="AJB21" s="41" t="n">
        <f aca="false">'5 - Project Outputs'!M769</f>
        <v>0</v>
      </c>
      <c r="AJC21" s="41" t="n">
        <f aca="false">'5 - Project Outputs'!N769</f>
        <v>0</v>
      </c>
      <c r="AJD21" s="41" t="n">
        <f aca="false">'5 - Project Outputs'!O769</f>
        <v>0</v>
      </c>
      <c r="AJE21" s="41" t="n">
        <f aca="false">'5 - Project Outputs'!P769</f>
        <v>0</v>
      </c>
      <c r="AJF21" s="41" t="n">
        <f aca="false">'5 - Project Outputs'!Q769</f>
        <v>0</v>
      </c>
      <c r="AJG21" s="41" t="n">
        <f aca="false">'5 - Project Outputs'!R769</f>
        <v>0</v>
      </c>
      <c r="AJH21" s="41" t="n">
        <f aca="false">'5 - Project Outputs'!S769</f>
        <v>0</v>
      </c>
      <c r="AJI21" s="41" t="n">
        <f aca="false">'5 - Project Outputs'!T769</f>
        <v>0</v>
      </c>
      <c r="AJJ21" s="41" t="n">
        <f aca="false">'5 - Project Outputs'!U769</f>
        <v>0</v>
      </c>
      <c r="AJK21" s="41" t="n">
        <f aca="false">'5 - Project Outputs'!V769</f>
        <v>0</v>
      </c>
      <c r="AJL21" s="41" t="n">
        <f aca="false">'5 - Project Outputs'!W769</f>
        <v>0</v>
      </c>
      <c r="AJM21" s="41" t="n">
        <f aca="false">'5 - Project Outputs'!X769</f>
        <v>0</v>
      </c>
      <c r="AJN21" s="41" t="n">
        <f aca="false">'5 - Project Outputs'!C770</f>
        <v>0</v>
      </c>
      <c r="AJO21" s="41" t="n">
        <f aca="false">'5 - Project Outputs'!D770</f>
        <v>0</v>
      </c>
      <c r="AJP21" s="41" t="n">
        <f aca="false">'5 - Project Outputs'!E770</f>
        <v>0</v>
      </c>
      <c r="AJQ21" s="41" t="n">
        <f aca="false">'5 - Project Outputs'!F770</f>
        <v>0</v>
      </c>
      <c r="AJR21" s="41" t="n">
        <f aca="false">'5 - Project Outputs'!G770</f>
        <v>0</v>
      </c>
      <c r="AJS21" s="41" t="n">
        <f aca="false">'5 - Project Outputs'!H770</f>
        <v>0</v>
      </c>
      <c r="AJT21" s="41" t="n">
        <f aca="false">'5 - Project Outputs'!I770</f>
        <v>0</v>
      </c>
      <c r="AJU21" s="41" t="n">
        <f aca="false">'5 - Project Outputs'!J770</f>
        <v>0</v>
      </c>
      <c r="AJV21" s="41" t="n">
        <f aca="false">'5 - Project Outputs'!K770</f>
        <v>0</v>
      </c>
      <c r="AJW21" s="41" t="n">
        <f aca="false">'5 - Project Outputs'!L770</f>
        <v>0</v>
      </c>
      <c r="AJX21" s="41" t="n">
        <f aca="false">'5 - Project Outputs'!M770</f>
        <v>0</v>
      </c>
      <c r="AJY21" s="41" t="n">
        <f aca="false">'5 - Project Outputs'!N770</f>
        <v>0</v>
      </c>
      <c r="AJZ21" s="41" t="n">
        <f aca="false">'5 - Project Outputs'!O770</f>
        <v>0</v>
      </c>
      <c r="AKA21" s="41" t="n">
        <f aca="false">'5 - Project Outputs'!P770</f>
        <v>0</v>
      </c>
      <c r="AKB21" s="41" t="n">
        <f aca="false">'5 - Project Outputs'!Q770</f>
        <v>0</v>
      </c>
      <c r="AKC21" s="41" t="n">
        <f aca="false">'5 - Project Outputs'!R770</f>
        <v>0</v>
      </c>
      <c r="AKD21" s="41" t="n">
        <f aca="false">'5 - Project Outputs'!S770</f>
        <v>0</v>
      </c>
      <c r="AKE21" s="41" t="n">
        <f aca="false">'5 - Project Outputs'!T770</f>
        <v>0</v>
      </c>
      <c r="AKF21" s="41" t="n">
        <f aca="false">'5 - Project Outputs'!U770</f>
        <v>0</v>
      </c>
      <c r="AKG21" s="41" t="n">
        <f aca="false">'5 - Project Outputs'!V770</f>
        <v>0</v>
      </c>
      <c r="AKH21" s="41" t="n">
        <f aca="false">'5 - Project Outputs'!W770</f>
        <v>0</v>
      </c>
      <c r="AKI21" s="41" t="n">
        <f aca="false">'5 - Project Outputs'!X770</f>
        <v>0</v>
      </c>
      <c r="AKJ21" s="41" t="n">
        <f aca="false">'5 - Project Outputs'!C771</f>
        <v>0</v>
      </c>
      <c r="AKK21" s="41" t="n">
        <f aca="false">'5 - Project Outputs'!D771</f>
        <v>0</v>
      </c>
      <c r="AKL21" s="41" t="n">
        <f aca="false">'5 - Project Outputs'!E771</f>
        <v>0</v>
      </c>
      <c r="AKM21" s="41" t="n">
        <f aca="false">'5 - Project Outputs'!F771</f>
        <v>0</v>
      </c>
      <c r="AKN21" s="41" t="n">
        <f aca="false">'5 - Project Outputs'!G771</f>
        <v>0</v>
      </c>
      <c r="AKO21" s="41" t="n">
        <f aca="false">'5 - Project Outputs'!H771</f>
        <v>0</v>
      </c>
      <c r="AKP21" s="41" t="n">
        <f aca="false">'5 - Project Outputs'!I771</f>
        <v>0</v>
      </c>
      <c r="AKQ21" s="41" t="n">
        <f aca="false">'5 - Project Outputs'!J771</f>
        <v>0</v>
      </c>
      <c r="AKR21" s="41" t="n">
        <f aca="false">'5 - Project Outputs'!K771</f>
        <v>0</v>
      </c>
      <c r="AKS21" s="41" t="n">
        <f aca="false">'5 - Project Outputs'!L771</f>
        <v>0</v>
      </c>
      <c r="AKT21" s="41" t="n">
        <f aca="false">'5 - Project Outputs'!M771</f>
        <v>0</v>
      </c>
      <c r="AKU21" s="41" t="n">
        <f aca="false">'5 - Project Outputs'!N771</f>
        <v>0</v>
      </c>
      <c r="AKV21" s="41" t="n">
        <f aca="false">'5 - Project Outputs'!O771</f>
        <v>0</v>
      </c>
      <c r="AKW21" s="41" t="n">
        <f aca="false">'5 - Project Outputs'!P771</f>
        <v>0</v>
      </c>
      <c r="AKX21" s="41" t="n">
        <f aca="false">'5 - Project Outputs'!Q771</f>
        <v>0</v>
      </c>
      <c r="AKY21" s="41" t="n">
        <f aca="false">'5 - Project Outputs'!R771</f>
        <v>0</v>
      </c>
      <c r="AKZ21" s="41" t="n">
        <f aca="false">'5 - Project Outputs'!S771</f>
        <v>0</v>
      </c>
      <c r="ALA21" s="41" t="n">
        <f aca="false">'5 - Project Outputs'!T771</f>
        <v>0</v>
      </c>
      <c r="ALB21" s="41" t="n">
        <f aca="false">'5 - Project Outputs'!U771</f>
        <v>0</v>
      </c>
      <c r="ALC21" s="41" t="n">
        <f aca="false">'5 - Project Outputs'!V771</f>
        <v>0</v>
      </c>
      <c r="ALD21" s="41" t="n">
        <f aca="false">'5 - Project Outputs'!W771</f>
        <v>0</v>
      </c>
      <c r="ALE21" s="41" t="n">
        <f aca="false">'5 - Project Outputs'!X771</f>
        <v>0</v>
      </c>
      <c r="ALF21" s="41" t="n">
        <f aca="false">'5 - Project Outputs'!C772</f>
        <v>0</v>
      </c>
      <c r="ALG21" s="41" t="n">
        <f aca="false">'5 - Project Outputs'!D772</f>
        <v>0</v>
      </c>
      <c r="ALH21" s="41" t="n">
        <f aca="false">'5 - Project Outputs'!E772</f>
        <v>0</v>
      </c>
      <c r="ALI21" s="41" t="n">
        <f aca="false">'5 - Project Outputs'!F772</f>
        <v>0</v>
      </c>
      <c r="ALJ21" s="41" t="n">
        <f aca="false">'5 - Project Outputs'!G772</f>
        <v>0</v>
      </c>
      <c r="ALK21" s="41" t="n">
        <f aca="false">'5 - Project Outputs'!H772</f>
        <v>0</v>
      </c>
      <c r="ALL21" s="41" t="n">
        <f aca="false">'5 - Project Outputs'!I772</f>
        <v>0</v>
      </c>
      <c r="ALM21" s="41" t="n">
        <f aca="false">'5 - Project Outputs'!J772</f>
        <v>0</v>
      </c>
      <c r="ALN21" s="41" t="n">
        <f aca="false">'5 - Project Outputs'!K772</f>
        <v>0</v>
      </c>
      <c r="ALO21" s="41" t="n">
        <f aca="false">'5 - Project Outputs'!L772</f>
        <v>0</v>
      </c>
      <c r="ALP21" s="41" t="n">
        <f aca="false">'5 - Project Outputs'!M772</f>
        <v>0</v>
      </c>
      <c r="ALQ21" s="41" t="n">
        <f aca="false">'5 - Project Outputs'!N772</f>
        <v>0</v>
      </c>
      <c r="ALR21" s="41" t="n">
        <f aca="false">'5 - Project Outputs'!O772</f>
        <v>0</v>
      </c>
      <c r="ALS21" s="41" t="n">
        <f aca="false">'5 - Project Outputs'!P772</f>
        <v>0</v>
      </c>
      <c r="ALT21" s="41" t="n">
        <f aca="false">'5 - Project Outputs'!Q772</f>
        <v>0</v>
      </c>
      <c r="ALU21" s="41" t="n">
        <f aca="false">'5 - Project Outputs'!R772</f>
        <v>0</v>
      </c>
      <c r="ALV21" s="41" t="n">
        <f aca="false">'5 - Project Outputs'!S772</f>
        <v>0</v>
      </c>
      <c r="ALW21" s="41" t="n">
        <f aca="false">'5 - Project Outputs'!T772</f>
        <v>0</v>
      </c>
      <c r="ALX21" s="41" t="n">
        <f aca="false">'5 - Project Outputs'!U772</f>
        <v>0</v>
      </c>
      <c r="ALY21" s="41" t="n">
        <f aca="false">'5 - Project Outputs'!V772</f>
        <v>0</v>
      </c>
      <c r="ALZ21" s="41" t="n">
        <f aca="false">'5 - Project Outputs'!W772</f>
        <v>0</v>
      </c>
      <c r="AMA21" s="41" t="n">
        <f aca="false">'5 - Project Outputs'!X772</f>
        <v>0</v>
      </c>
      <c r="AMB21" s="41" t="n">
        <f aca="false">'5 - Project Outputs'!C773</f>
        <v>0</v>
      </c>
      <c r="AMC21" s="41" t="n">
        <f aca="false">'5 - Project Outputs'!D773</f>
        <v>0</v>
      </c>
      <c r="AMD21" s="41" t="n">
        <f aca="false">'5 - Project Outputs'!E773</f>
        <v>0</v>
      </c>
      <c r="AME21" s="41" t="n">
        <f aca="false">'5 - Project Outputs'!F773</f>
        <v>0</v>
      </c>
      <c r="AMF21" s="41" t="n">
        <f aca="false">'5 - Project Outputs'!G773</f>
        <v>0</v>
      </c>
      <c r="AMG21" s="41" t="n">
        <f aca="false">'5 - Project Outputs'!H773</f>
        <v>0</v>
      </c>
      <c r="AMH21" s="41" t="n">
        <f aca="false">'5 - Project Outputs'!I773</f>
        <v>0</v>
      </c>
      <c r="AMI21" s="41" t="n">
        <f aca="false">'5 - Project Outputs'!J773</f>
        <v>0</v>
      </c>
      <c r="AMJ21" s="41" t="n">
        <f aca="false">'5 - Project Outputs'!K773</f>
        <v>0</v>
      </c>
      <c r="AMK21" s="41" t="n">
        <f aca="false">'5 - Project Outputs'!L773</f>
        <v>0</v>
      </c>
      <c r="AML21" s="41" t="n">
        <f aca="false">'5 - Project Outputs'!M773</f>
        <v>0</v>
      </c>
      <c r="AMM21" s="41" t="n">
        <f aca="false">'5 - Project Outputs'!N773</f>
        <v>0</v>
      </c>
      <c r="AMN21" s="41" t="n">
        <f aca="false">'5 - Project Outputs'!O773</f>
        <v>0</v>
      </c>
      <c r="AMO21" s="41" t="n">
        <f aca="false">'5 - Project Outputs'!P773</f>
        <v>0</v>
      </c>
      <c r="AMP21" s="41" t="n">
        <f aca="false">'5 - Project Outputs'!Q773</f>
        <v>0</v>
      </c>
      <c r="AMQ21" s="41" t="n">
        <f aca="false">'5 - Project Outputs'!R773</f>
        <v>0</v>
      </c>
      <c r="AMR21" s="41" t="n">
        <f aca="false">'5 - Project Outputs'!S773</f>
        <v>0</v>
      </c>
      <c r="AMS21" s="41" t="n">
        <f aca="false">'5 - Project Outputs'!T773</f>
        <v>0</v>
      </c>
      <c r="AMT21" s="41" t="n">
        <f aca="false">'5 - Project Outputs'!U773</f>
        <v>0</v>
      </c>
      <c r="AMU21" s="41" t="n">
        <f aca="false">'5 - Project Outputs'!V773</f>
        <v>0</v>
      </c>
      <c r="AMV21" s="41" t="n">
        <f aca="false">'5 - Project Outputs'!W773</f>
        <v>0</v>
      </c>
      <c r="AMW21" s="41" t="n">
        <f aca="false">'5 - Project Outputs'!X773</f>
        <v>0</v>
      </c>
      <c r="AMX21" s="41" t="n">
        <f aca="false">'5 - Project Outputs'!C774</f>
        <v>0</v>
      </c>
      <c r="AMY21" s="41" t="n">
        <f aca="false">'5 - Project Outputs'!D774</f>
        <v>0</v>
      </c>
      <c r="AMZ21" s="41" t="n">
        <f aca="false">'5 - Project Outputs'!E774</f>
        <v>0</v>
      </c>
      <c r="ANA21" s="41" t="n">
        <f aca="false">'5 - Project Outputs'!F774</f>
        <v>0</v>
      </c>
      <c r="ANB21" s="41" t="n">
        <f aca="false">'5 - Project Outputs'!G774</f>
        <v>0</v>
      </c>
      <c r="ANC21" s="41" t="n">
        <f aca="false">'5 - Project Outputs'!H774</f>
        <v>0</v>
      </c>
      <c r="AND21" s="41" t="n">
        <f aca="false">'5 - Project Outputs'!I774</f>
        <v>0</v>
      </c>
      <c r="ANE21" s="41" t="n">
        <f aca="false">'5 - Project Outputs'!J774</f>
        <v>0</v>
      </c>
      <c r="ANF21" s="41" t="n">
        <f aca="false">'5 - Project Outputs'!K774</f>
        <v>0</v>
      </c>
      <c r="ANG21" s="41" t="n">
        <f aca="false">'5 - Project Outputs'!L774</f>
        <v>0</v>
      </c>
      <c r="ANH21" s="41" t="n">
        <f aca="false">'5 - Project Outputs'!M774</f>
        <v>0</v>
      </c>
      <c r="ANI21" s="41" t="n">
        <f aca="false">'5 - Project Outputs'!N774</f>
        <v>0</v>
      </c>
      <c r="ANJ21" s="41" t="n">
        <f aca="false">'5 - Project Outputs'!O774</f>
        <v>0</v>
      </c>
      <c r="ANK21" s="41" t="n">
        <f aca="false">'5 - Project Outputs'!P774</f>
        <v>0</v>
      </c>
      <c r="ANL21" s="41" t="n">
        <f aca="false">'5 - Project Outputs'!Q774</f>
        <v>0</v>
      </c>
      <c r="ANM21" s="41" t="n">
        <f aca="false">'5 - Project Outputs'!R774</f>
        <v>0</v>
      </c>
      <c r="ANN21" s="41" t="n">
        <f aca="false">'5 - Project Outputs'!S774</f>
        <v>0</v>
      </c>
      <c r="ANO21" s="41" t="n">
        <f aca="false">'5 - Project Outputs'!T774</f>
        <v>0</v>
      </c>
      <c r="ANP21" s="41" t="n">
        <f aca="false">'5 - Project Outputs'!U774</f>
        <v>0</v>
      </c>
      <c r="ANQ21" s="41" t="n">
        <f aca="false">'5 - Project Outputs'!V774</f>
        <v>0</v>
      </c>
      <c r="ANR21" s="41" t="n">
        <f aca="false">'5 - Project Outputs'!W774</f>
        <v>0</v>
      </c>
      <c r="ANS21" s="41" t="n">
        <f aca="false">'5 - Project Outputs'!X774</f>
        <v>0</v>
      </c>
      <c r="ANT21" s="41" t="n">
        <f aca="false">'5 - Project Outputs'!C775</f>
        <v>0</v>
      </c>
      <c r="ANU21" s="41" t="n">
        <f aca="false">'5 - Project Outputs'!D775</f>
        <v>0</v>
      </c>
      <c r="ANV21" s="41" t="n">
        <f aca="false">'5 - Project Outputs'!E775</f>
        <v>0</v>
      </c>
      <c r="ANW21" s="41" t="n">
        <f aca="false">'5 - Project Outputs'!F775</f>
        <v>0</v>
      </c>
      <c r="ANX21" s="41" t="n">
        <f aca="false">'5 - Project Outputs'!G775</f>
        <v>0</v>
      </c>
      <c r="ANY21" s="41" t="n">
        <f aca="false">'5 - Project Outputs'!H775</f>
        <v>0</v>
      </c>
      <c r="ANZ21" s="41" t="n">
        <f aca="false">'5 - Project Outputs'!I775</f>
        <v>0</v>
      </c>
      <c r="AOA21" s="41" t="n">
        <f aca="false">'5 - Project Outputs'!J775</f>
        <v>0</v>
      </c>
      <c r="AOB21" s="41" t="n">
        <f aca="false">'5 - Project Outputs'!K775</f>
        <v>0</v>
      </c>
      <c r="AOC21" s="41" t="n">
        <f aca="false">'5 - Project Outputs'!L775</f>
        <v>0</v>
      </c>
      <c r="AOD21" s="41" t="n">
        <f aca="false">'5 - Project Outputs'!M775</f>
        <v>0</v>
      </c>
      <c r="AOE21" s="41" t="n">
        <f aca="false">'5 - Project Outputs'!N775</f>
        <v>0</v>
      </c>
      <c r="AOF21" s="41" t="n">
        <f aca="false">'5 - Project Outputs'!O775</f>
        <v>0</v>
      </c>
      <c r="AOG21" s="41" t="n">
        <f aca="false">'5 - Project Outputs'!P775</f>
        <v>0</v>
      </c>
      <c r="AOH21" s="41" t="n">
        <f aca="false">'5 - Project Outputs'!Q775</f>
        <v>0</v>
      </c>
      <c r="AOI21" s="41" t="n">
        <f aca="false">'5 - Project Outputs'!R775</f>
        <v>0</v>
      </c>
      <c r="AOJ21" s="41" t="n">
        <f aca="false">'5 - Project Outputs'!S775</f>
        <v>0</v>
      </c>
      <c r="AOK21" s="41" t="n">
        <f aca="false">'5 - Project Outputs'!T775</f>
        <v>0</v>
      </c>
      <c r="AOL21" s="41" t="n">
        <f aca="false">'5 - Project Outputs'!U775</f>
        <v>0</v>
      </c>
      <c r="AOM21" s="41" t="n">
        <f aca="false">'5 - Project Outputs'!V775</f>
        <v>0</v>
      </c>
      <c r="AON21" s="41" t="n">
        <f aca="false">'5 - Project Outputs'!W775</f>
        <v>0</v>
      </c>
      <c r="AOO21" s="41" t="n">
        <f aca="false">'5 - Project Outputs'!X775</f>
        <v>0</v>
      </c>
      <c r="CZK21" s="41" t="n">
        <f aca="false">'7 - Risk Register'!C176</f>
        <v>0</v>
      </c>
      <c r="CZL21" s="41" t="n">
        <f aca="false">'7 - Risk Register'!D176</f>
        <v>0</v>
      </c>
      <c r="CZM21" s="41" t="n">
        <f aca="false">'7 - Risk Register'!E176</f>
        <v>0</v>
      </c>
      <c r="CZN21" s="41" t="n">
        <f aca="false">'7 - Risk Register'!F176</f>
        <v>0</v>
      </c>
      <c r="CZO21" s="41" t="n">
        <f aca="false">'7 - Risk Register'!G176</f>
        <v>0</v>
      </c>
      <c r="CZP21" s="41" t="n">
        <f aca="false">'7 - Risk Register'!H176</f>
        <v>0</v>
      </c>
      <c r="CZQ21" s="41" t="n">
        <f aca="false">'7 - Risk Register'!I176</f>
        <v>0</v>
      </c>
      <c r="CZR21" s="41" t="str">
        <f aca="false">'7 - Risk Register'!J176</f>
        <v/>
      </c>
      <c r="CZS21" s="41" t="n">
        <f aca="false">'7 - Risk Register'!K176</f>
        <v>0</v>
      </c>
      <c r="CZT21" s="41" t="n">
        <f aca="false">'7 - Risk Register'!L176</f>
        <v>0</v>
      </c>
      <c r="CZU21" s="41" t="n">
        <f aca="false">'7 - Risk Register'!M176</f>
        <v>0</v>
      </c>
      <c r="CZV21" s="41" t="str">
        <f aca="false">'7 - Risk Register'!N176</f>
        <v/>
      </c>
      <c r="CZW21" s="41" t="n">
        <f aca="false">'7 - Risk Register'!O176</f>
        <v>0</v>
      </c>
      <c r="CZX21" s="41" t="n">
        <f aca="false">'7 - Risk Register'!P176</f>
        <v>0</v>
      </c>
      <c r="CZY21" s="41" t="n">
        <f aca="false">'7 - Risk Register'!C177</f>
        <v>0</v>
      </c>
      <c r="CZZ21" s="41" t="n">
        <f aca="false">'7 - Risk Register'!D177</f>
        <v>0</v>
      </c>
      <c r="DAA21" s="41" t="n">
        <f aca="false">'7 - Risk Register'!E177</f>
        <v>0</v>
      </c>
      <c r="DAB21" s="41" t="n">
        <f aca="false">'7 - Risk Register'!F177</f>
        <v>0</v>
      </c>
      <c r="DAC21" s="41" t="n">
        <f aca="false">'7 - Risk Register'!G177</f>
        <v>0</v>
      </c>
      <c r="DAD21" s="41" t="n">
        <f aca="false">'7 - Risk Register'!H177</f>
        <v>0</v>
      </c>
      <c r="DAE21" s="41" t="n">
        <f aca="false">'7 - Risk Register'!I177</f>
        <v>0</v>
      </c>
      <c r="DAF21" s="41" t="str">
        <f aca="false">'7 - Risk Register'!J177</f>
        <v/>
      </c>
      <c r="DAG21" s="41" t="n">
        <f aca="false">'7 - Risk Register'!K177</f>
        <v>0</v>
      </c>
      <c r="DAH21" s="41" t="n">
        <f aca="false">'7 - Risk Register'!L177</f>
        <v>0</v>
      </c>
      <c r="DAI21" s="41" t="n">
        <f aca="false">'7 - Risk Register'!M177</f>
        <v>0</v>
      </c>
      <c r="DAJ21" s="41" t="str">
        <f aca="false">'7 - Risk Register'!N177</f>
        <v/>
      </c>
      <c r="DAK21" s="41" t="n">
        <f aca="false">'7 - Risk Register'!O177</f>
        <v>0</v>
      </c>
      <c r="DAL21" s="41" t="n">
        <f aca="false">'7 - Risk Register'!P177</f>
        <v>0</v>
      </c>
      <c r="DAM21" s="41" t="n">
        <f aca="false">'7 - Risk Register'!C178</f>
        <v>0</v>
      </c>
      <c r="DAN21" s="41" t="n">
        <f aca="false">'7 - Risk Register'!D178</f>
        <v>0</v>
      </c>
      <c r="DAO21" s="41" t="n">
        <f aca="false">'7 - Risk Register'!E178</f>
        <v>0</v>
      </c>
      <c r="DAP21" s="41" t="n">
        <f aca="false">'7 - Risk Register'!F178</f>
        <v>0</v>
      </c>
      <c r="DAQ21" s="41" t="n">
        <f aca="false">'7 - Risk Register'!G178</f>
        <v>0</v>
      </c>
      <c r="DAR21" s="41" t="n">
        <f aca="false">'7 - Risk Register'!H178</f>
        <v>0</v>
      </c>
      <c r="DAS21" s="41" t="n">
        <f aca="false">'7 - Risk Register'!I178</f>
        <v>0</v>
      </c>
      <c r="DAT21" s="41" t="str">
        <f aca="false">'7 - Risk Register'!J178</f>
        <v/>
      </c>
      <c r="DAU21" s="41" t="n">
        <f aca="false">'7 - Risk Register'!K178</f>
        <v>0</v>
      </c>
      <c r="DAV21" s="41" t="n">
        <f aca="false">'7 - Risk Register'!L178</f>
        <v>0</v>
      </c>
      <c r="DAW21" s="41" t="n">
        <f aca="false">'7 - Risk Register'!M178</f>
        <v>0</v>
      </c>
      <c r="DAX21" s="41" t="str">
        <f aca="false">'7 - Risk Register'!N178</f>
        <v/>
      </c>
      <c r="DAY21" s="41" t="n">
        <f aca="false">'7 - Risk Register'!O178</f>
        <v>0</v>
      </c>
      <c r="DAZ21" s="41" t="n">
        <f aca="false">'7 - Risk Register'!P178</f>
        <v>0</v>
      </c>
    </row>
    <row r="22" s="41" customFormat="true" ht="15" hidden="false" customHeight="false" outlineLevel="0" collapsed="false">
      <c r="A22" s="561"/>
      <c r="AU22" s="566"/>
      <c r="AV22" s="566"/>
      <c r="AW22" s="566"/>
      <c r="AX22" s="566"/>
      <c r="AY22" s="566"/>
      <c r="AZ22" s="566"/>
      <c r="BA22" s="566"/>
      <c r="BB22" s="566"/>
      <c r="BC22" s="566"/>
      <c r="BD22" s="566"/>
      <c r="BE22" s="566"/>
      <c r="BF22" s="566"/>
      <c r="BG22" s="566"/>
      <c r="BH22" s="566"/>
      <c r="BI22" s="566"/>
      <c r="BJ22" s="566"/>
      <c r="BK22" s="566"/>
      <c r="QK22" s="561"/>
      <c r="QL22" s="561"/>
      <c r="QM22" s="561"/>
      <c r="QN22" s="561"/>
      <c r="QO22" s="561"/>
      <c r="QP22" s="561"/>
      <c r="QQ22" s="561"/>
      <c r="QR22" s="561"/>
      <c r="QS22" s="561"/>
      <c r="QT22" s="561"/>
      <c r="QU22" s="561"/>
      <c r="QV22" s="561"/>
      <c r="QW22" s="561"/>
      <c r="QX22" s="561"/>
      <c r="QY22" s="561"/>
      <c r="QZ22" s="561"/>
      <c r="RA22" s="561"/>
      <c r="RB22" s="561"/>
      <c r="RC22" s="561"/>
      <c r="RD22" s="561"/>
      <c r="RG22" s="561"/>
      <c r="RH22" s="561"/>
      <c r="RI22" s="561"/>
      <c r="RJ22" s="561"/>
      <c r="RK22" s="561"/>
      <c r="RL22" s="561"/>
      <c r="RM22" s="561"/>
      <c r="RN22" s="561"/>
      <c r="RO22" s="561"/>
      <c r="RP22" s="561"/>
      <c r="RQ22" s="561"/>
      <c r="RR22" s="561"/>
      <c r="RS22" s="561"/>
      <c r="RT22" s="561"/>
      <c r="RU22" s="561"/>
      <c r="RV22" s="561"/>
      <c r="RW22" s="561"/>
      <c r="RX22" s="561"/>
      <c r="RY22" s="561"/>
      <c r="RZ22" s="561"/>
      <c r="SC22" s="561"/>
      <c r="SD22" s="561"/>
      <c r="SE22" s="561"/>
      <c r="SF22" s="561"/>
      <c r="SG22" s="561"/>
      <c r="SH22" s="561"/>
      <c r="SI22" s="561"/>
      <c r="SJ22" s="561"/>
      <c r="SK22" s="561"/>
      <c r="SL22" s="561"/>
      <c r="SM22" s="561"/>
      <c r="SN22" s="561"/>
      <c r="SO22" s="561"/>
      <c r="SP22" s="561"/>
      <c r="SQ22" s="561"/>
      <c r="SR22" s="561"/>
      <c r="SS22" s="561"/>
      <c r="ST22" s="561"/>
      <c r="SU22" s="561"/>
      <c r="SV22" s="561"/>
      <c r="DBC22" s="562"/>
      <c r="DBF22" s="562"/>
    </row>
    <row r="23" s="568" customFormat="true" ht="15" hidden="false" customHeight="false" outlineLevel="0" collapsed="false">
      <c r="AU23" s="569"/>
      <c r="AV23" s="569"/>
      <c r="AW23" s="569"/>
      <c r="AX23" s="569"/>
      <c r="AY23" s="569"/>
      <c r="AZ23" s="569"/>
      <c r="BA23" s="569"/>
      <c r="BB23" s="569"/>
      <c r="BC23" s="569"/>
      <c r="BD23" s="569"/>
      <c r="BE23" s="569"/>
      <c r="BF23" s="569"/>
      <c r="BG23" s="569"/>
      <c r="BH23" s="569"/>
      <c r="BI23" s="569"/>
      <c r="BJ23" s="569"/>
      <c r="BK23" s="569"/>
    </row>
    <row r="24" customFormat="false" ht="39" hidden="false" customHeight="true" outlineLevel="0" collapsed="false">
      <c r="A24" s="95" t="s">
        <v>3521</v>
      </c>
      <c r="R24" s="570" t="s">
        <v>3522</v>
      </c>
      <c r="S24" s="570" t="s">
        <v>3522</v>
      </c>
    </row>
    <row r="25" s="1" customFormat="true" ht="15" hidden="false" customHeight="false" outlineLevel="0" collapsed="false"/>
    <row r="26" customFormat="false" ht="15" hidden="false" customHeight="false" outlineLevel="0" collapsed="false">
      <c r="L26" s="571"/>
      <c r="AC26" s="572"/>
      <c r="AD26" s="572"/>
      <c r="AE26" s="572"/>
      <c r="AF26" s="572"/>
      <c r="AG26" s="572"/>
      <c r="AK26" s="573"/>
      <c r="AL26" s="573"/>
      <c r="AM26" s="573"/>
      <c r="AN26" s="573"/>
      <c r="AO26" s="574"/>
      <c r="AP26" s="574"/>
      <c r="AV26" s="575"/>
      <c r="AW26" s="575"/>
      <c r="BA26" s="576"/>
      <c r="CN26" s="0" t="n">
        <v>39</v>
      </c>
      <c r="DI26" s="345" t="n">
        <f aca="false">SUM(DI25+28)</f>
        <v>28</v>
      </c>
      <c r="ED26" s="0" t="n">
        <v>41</v>
      </c>
      <c r="EY26" s="345" t="n">
        <f aca="false">SUM(EY25+28)</f>
        <v>28</v>
      </c>
      <c r="FT26" s="0" t="n">
        <v>43</v>
      </c>
      <c r="GO26" s="0" t="n">
        <v>44</v>
      </c>
      <c r="HJ26" s="345" t="n">
        <f aca="false">SUM(HJ25+28)</f>
        <v>28</v>
      </c>
      <c r="KP26" s="345" t="n">
        <f aca="false">SUM(KP25+28)</f>
        <v>28</v>
      </c>
      <c r="LN26" s="345" t="n">
        <f aca="false">SUM(LN25+28)</f>
        <v>28</v>
      </c>
      <c r="ML26" s="345" t="n">
        <f aca="false">SUM(ML25+28)</f>
        <v>28</v>
      </c>
      <c r="NJ26" s="345" t="n">
        <f aca="false">SUM(NJ25+28)</f>
        <v>28</v>
      </c>
      <c r="OH26" s="345" t="n">
        <f aca="false">SUM(OH25+28)</f>
        <v>28</v>
      </c>
      <c r="PF26" s="345" t="n">
        <f aca="false">SUM(PF25+28)</f>
        <v>28</v>
      </c>
    </row>
    <row r="27" customFormat="false" ht="15" hidden="false" customHeight="false" outlineLevel="0" collapsed="false">
      <c r="L27" s="577"/>
      <c r="AC27" s="578"/>
      <c r="AD27" s="578"/>
      <c r="AE27" s="578"/>
      <c r="AF27" s="578"/>
      <c r="AG27" s="572"/>
      <c r="AU27" s="575"/>
      <c r="BA27" s="576"/>
      <c r="CN27" s="345" t="n">
        <f aca="false">SUM(CN26+28)</f>
        <v>67</v>
      </c>
      <c r="DI27" s="345" t="n">
        <f aca="false">SUM(DI26+28)</f>
        <v>56</v>
      </c>
      <c r="ED27" s="345" t="n">
        <f aca="false">SUM(ED26+28)</f>
        <v>69</v>
      </c>
      <c r="EY27" s="345" t="n">
        <f aca="false">SUM(EY26+28)</f>
        <v>56</v>
      </c>
      <c r="FT27" s="345" t="n">
        <f aca="false">SUM(FT26+28)</f>
        <v>71</v>
      </c>
      <c r="GO27" s="345" t="n">
        <f aca="false">SUM(GO26+28)</f>
        <v>72</v>
      </c>
      <c r="HJ27" s="345" t="n">
        <f aca="false">SUM(HJ26+28)</f>
        <v>56</v>
      </c>
      <c r="KP27" s="345" t="n">
        <f aca="false">SUM(KP26+28)</f>
        <v>56</v>
      </c>
      <c r="LN27" s="345" t="n">
        <f aca="false">SUM(LN26+28)</f>
        <v>56</v>
      </c>
      <c r="ML27" s="345" t="n">
        <f aca="false">SUM(ML26+28)</f>
        <v>56</v>
      </c>
      <c r="NJ27" s="345" t="n">
        <f aca="false">SUM(NJ26+28)</f>
        <v>56</v>
      </c>
      <c r="OH27" s="345" t="n">
        <f aca="false">SUM(OH26+28)</f>
        <v>56</v>
      </c>
      <c r="PF27" s="345" t="n">
        <f aca="false">SUM(PF26+28)</f>
        <v>56</v>
      </c>
    </row>
    <row r="28" customFormat="false" ht="15" hidden="false" customHeight="false" outlineLevel="0" collapsed="false">
      <c r="AC28" s="578"/>
      <c r="AD28" s="578"/>
      <c r="AE28" s="578"/>
      <c r="AF28" s="578"/>
      <c r="AG28" s="572"/>
      <c r="AU28" s="575"/>
      <c r="AV28" s="576"/>
      <c r="AW28" s="576"/>
      <c r="BA28" s="576"/>
      <c r="BS28" s="0" t="n">
        <v>38</v>
      </c>
      <c r="CN28" s="345" t="n">
        <f aca="false">SUM(CN27+28)</f>
        <v>95</v>
      </c>
      <c r="DI28" s="345" t="n">
        <f aca="false">SUM(DI27+28)</f>
        <v>84</v>
      </c>
      <c r="ED28" s="345" t="n">
        <f aca="false">SUM(ED27+28)</f>
        <v>97</v>
      </c>
      <c r="EY28" s="345" t="n">
        <f aca="false">SUM(EY27+28)</f>
        <v>84</v>
      </c>
      <c r="FT28" s="345" t="n">
        <f aca="false">SUM(FT27+28)</f>
        <v>99</v>
      </c>
      <c r="GO28" s="345" t="n">
        <f aca="false">SUM(GO27+28)</f>
        <v>100</v>
      </c>
      <c r="HJ28" s="345" t="n">
        <f aca="false">SUM(HJ27+28)</f>
        <v>84</v>
      </c>
      <c r="KP28" s="345" t="n">
        <f aca="false">SUM(KP27+28)</f>
        <v>84</v>
      </c>
      <c r="LN28" s="345" t="n">
        <f aca="false">SUM(LN27+28)</f>
        <v>84</v>
      </c>
      <c r="ML28" s="345" t="n">
        <f aca="false">SUM(ML27+28)</f>
        <v>84</v>
      </c>
      <c r="NJ28" s="345" t="n">
        <f aca="false">SUM(NJ27+28)</f>
        <v>84</v>
      </c>
      <c r="OH28" s="345" t="n">
        <f aca="false">SUM(OH27+28)</f>
        <v>84</v>
      </c>
      <c r="PF28" s="345" t="n">
        <f aca="false">SUM(PF27+28)</f>
        <v>84</v>
      </c>
    </row>
    <row r="29" customFormat="false" ht="15" hidden="false" customHeight="false" outlineLevel="0" collapsed="false">
      <c r="AC29" s="578"/>
      <c r="AD29" s="578"/>
      <c r="AE29" s="578"/>
      <c r="AF29" s="578"/>
      <c r="AG29" s="572"/>
      <c r="AU29" s="575"/>
      <c r="AV29" s="576"/>
      <c r="AW29" s="576"/>
      <c r="BA29" s="576"/>
      <c r="BS29" s="0" t="n">
        <v>66</v>
      </c>
      <c r="CN29" s="345" t="n">
        <f aca="false">SUM(CN28+28)</f>
        <v>123</v>
      </c>
      <c r="DI29" s="345" t="n">
        <f aca="false">SUM(DI28+28)</f>
        <v>112</v>
      </c>
      <c r="ED29" s="345" t="n">
        <f aca="false">SUM(ED28+28)</f>
        <v>125</v>
      </c>
      <c r="EY29" s="345" t="n">
        <f aca="false">SUM(EY28+28)</f>
        <v>112</v>
      </c>
      <c r="FT29" s="345" t="n">
        <f aca="false">SUM(FT28+28)</f>
        <v>127</v>
      </c>
      <c r="GO29" s="345" t="n">
        <f aca="false">SUM(GO28+28)</f>
        <v>128</v>
      </c>
      <c r="HJ29" s="345" t="n">
        <f aca="false">SUM(HJ28+28)</f>
        <v>112</v>
      </c>
      <c r="KP29" s="345" t="n">
        <f aca="false">SUM(KP28+28)</f>
        <v>112</v>
      </c>
      <c r="LN29" s="345" t="n">
        <f aca="false">SUM(LN28+28)</f>
        <v>112</v>
      </c>
      <c r="ML29" s="345" t="n">
        <f aca="false">SUM(ML28+28)</f>
        <v>112</v>
      </c>
      <c r="NJ29" s="345" t="n">
        <f aca="false">SUM(NJ28+28)</f>
        <v>112</v>
      </c>
      <c r="OH29" s="345" t="n">
        <f aca="false">SUM(OH28+28)</f>
        <v>112</v>
      </c>
      <c r="PF29" s="345" t="n">
        <f aca="false">SUM(PF28+28)</f>
        <v>112</v>
      </c>
    </row>
    <row r="30" customFormat="false" ht="15" hidden="false" customHeight="false" outlineLevel="0" collapsed="false">
      <c r="AC30" s="578"/>
      <c r="AD30" s="578"/>
      <c r="AE30" s="578"/>
      <c r="AF30" s="578"/>
      <c r="AG30" s="572"/>
      <c r="AU30" s="575"/>
      <c r="AV30" s="576"/>
      <c r="AW30" s="576"/>
      <c r="BA30" s="576"/>
      <c r="BS30" s="0" t="n">
        <v>94</v>
      </c>
      <c r="CN30" s="345" t="n">
        <f aca="false">SUM(CN29+28)</f>
        <v>151</v>
      </c>
      <c r="DI30" s="345" t="n">
        <f aca="false">SUM(DI29+28)</f>
        <v>140</v>
      </c>
      <c r="ED30" s="345" t="n">
        <f aca="false">SUM(ED29+28)</f>
        <v>153</v>
      </c>
      <c r="EY30" s="345" t="n">
        <f aca="false">SUM(EY29+28)</f>
        <v>140</v>
      </c>
      <c r="FT30" s="345" t="n">
        <f aca="false">SUM(FT29+28)</f>
        <v>155</v>
      </c>
      <c r="GO30" s="345" t="n">
        <f aca="false">SUM(GO29+28)</f>
        <v>156</v>
      </c>
      <c r="HJ30" s="345" t="n">
        <f aca="false">SUM(HJ29+28)</f>
        <v>140</v>
      </c>
      <c r="KP30" s="345" t="n">
        <f aca="false">SUM(KP29+28)</f>
        <v>140</v>
      </c>
      <c r="LN30" s="345" t="n">
        <f aca="false">SUM(LN29+28)</f>
        <v>140</v>
      </c>
      <c r="ML30" s="345" t="n">
        <f aca="false">SUM(ML29+28)</f>
        <v>140</v>
      </c>
      <c r="NJ30" s="345" t="n">
        <f aca="false">SUM(NJ29+28)</f>
        <v>140</v>
      </c>
      <c r="OH30" s="345" t="n">
        <f aca="false">SUM(OH29+28)</f>
        <v>140</v>
      </c>
      <c r="PF30" s="345" t="n">
        <f aca="false">SUM(PF29+28)</f>
        <v>140</v>
      </c>
    </row>
    <row r="31" customFormat="false" ht="15" hidden="false" customHeight="false" outlineLevel="0" collapsed="false">
      <c r="AC31" s="578"/>
      <c r="AD31" s="578"/>
      <c r="AE31" s="578"/>
      <c r="AF31" s="578"/>
      <c r="AG31" s="572"/>
      <c r="AU31" s="575"/>
      <c r="AV31" s="576"/>
      <c r="AW31" s="576"/>
      <c r="BA31" s="576"/>
      <c r="BS31" s="0" t="n">
        <v>122</v>
      </c>
      <c r="CN31" s="345" t="n">
        <f aca="false">SUM(CN30+28)</f>
        <v>179</v>
      </c>
      <c r="DI31" s="345" t="n">
        <f aca="false">SUM(DI30+28)</f>
        <v>168</v>
      </c>
      <c r="ED31" s="345" t="n">
        <f aca="false">SUM(ED30+28)</f>
        <v>181</v>
      </c>
      <c r="EY31" s="345" t="n">
        <f aca="false">SUM(EY30+28)</f>
        <v>168</v>
      </c>
      <c r="FT31" s="345" t="n">
        <f aca="false">SUM(FT30+28)</f>
        <v>183</v>
      </c>
      <c r="GO31" s="345" t="n">
        <f aca="false">SUM(GO30+28)</f>
        <v>184</v>
      </c>
      <c r="HJ31" s="345" t="n">
        <f aca="false">SUM(HJ30+28)</f>
        <v>168</v>
      </c>
      <c r="KP31" s="345" t="n">
        <f aca="false">SUM(KP30+28)</f>
        <v>168</v>
      </c>
      <c r="LN31" s="345" t="n">
        <f aca="false">SUM(LN30+28)</f>
        <v>168</v>
      </c>
      <c r="ML31" s="345" t="n">
        <f aca="false">SUM(ML30+28)</f>
        <v>168</v>
      </c>
      <c r="NJ31" s="345" t="n">
        <f aca="false">SUM(NJ30+28)</f>
        <v>168</v>
      </c>
      <c r="OH31" s="345" t="n">
        <f aca="false">SUM(OH30+28)</f>
        <v>168</v>
      </c>
      <c r="PF31" s="345" t="n">
        <f aca="false">SUM(PF30+28)</f>
        <v>168</v>
      </c>
    </row>
    <row r="32" customFormat="false" ht="46.25" hidden="false" customHeight="false" outlineLevel="0" collapsed="false">
      <c r="R32" s="579" t="s">
        <v>3523</v>
      </c>
      <c r="S32" s="580" t="s">
        <v>3524</v>
      </c>
      <c r="T32" s="581" t="s">
        <v>3525</v>
      </c>
      <c r="U32" s="582"/>
      <c r="V32" s="582"/>
      <c r="W32" s="583"/>
      <c r="AC32" s="578"/>
      <c r="AD32" s="578"/>
      <c r="AE32" s="578"/>
      <c r="AF32" s="578"/>
      <c r="AG32" s="572"/>
      <c r="AU32" s="575"/>
      <c r="AV32" s="576"/>
      <c r="AW32" s="576"/>
      <c r="BA32" s="576"/>
      <c r="BS32" s="0" t="n">
        <v>150</v>
      </c>
      <c r="CN32" s="345" t="n">
        <f aca="false">SUM(CN31+28)</f>
        <v>207</v>
      </c>
      <c r="DI32" s="345" t="n">
        <f aca="false">SUM(DI31+28)</f>
        <v>196</v>
      </c>
      <c r="ED32" s="345" t="n">
        <f aca="false">SUM(ED31+28)</f>
        <v>209</v>
      </c>
      <c r="EY32" s="345" t="n">
        <f aca="false">SUM(EY31+28)</f>
        <v>196</v>
      </c>
      <c r="FT32" s="345" t="n">
        <f aca="false">SUM(FT31+28)</f>
        <v>211</v>
      </c>
      <c r="GO32" s="345" t="n">
        <f aca="false">SUM(GO31+28)</f>
        <v>212</v>
      </c>
      <c r="HJ32" s="345" t="n">
        <f aca="false">SUM(HJ31+28)</f>
        <v>196</v>
      </c>
      <c r="KP32" s="345" t="n">
        <f aca="false">SUM(KP31+28)</f>
        <v>196</v>
      </c>
      <c r="LN32" s="345" t="n">
        <f aca="false">SUM(LN31+28)</f>
        <v>196</v>
      </c>
      <c r="ML32" s="345" t="n">
        <f aca="false">SUM(ML31+28)</f>
        <v>196</v>
      </c>
      <c r="NJ32" s="345" t="n">
        <f aca="false">SUM(NJ31+28)</f>
        <v>196</v>
      </c>
      <c r="OH32" s="345" t="n">
        <f aca="false">SUM(OH31+28)</f>
        <v>196</v>
      </c>
      <c r="PF32" s="345" t="n">
        <f aca="false">SUM(PF31+28)</f>
        <v>196</v>
      </c>
    </row>
    <row r="33" customFormat="false" ht="15" hidden="false" customHeight="false" outlineLevel="0" collapsed="false">
      <c r="R33" s="584"/>
      <c r="S33" s="585"/>
      <c r="T33" s="585"/>
      <c r="U33" s="585"/>
      <c r="V33" s="585"/>
      <c r="W33" s="586"/>
      <c r="AC33" s="578"/>
      <c r="AD33" s="578"/>
      <c r="AE33" s="578"/>
      <c r="AF33" s="578"/>
      <c r="AG33" s="572"/>
      <c r="AK33" s="572"/>
      <c r="AL33" s="572"/>
      <c r="AU33" s="575"/>
      <c r="AV33" s="576"/>
      <c r="AW33" s="576"/>
      <c r="BS33" s="0" t="n">
        <v>178</v>
      </c>
      <c r="CN33" s="345" t="n">
        <f aca="false">SUM(CN32+28)</f>
        <v>235</v>
      </c>
      <c r="DI33" s="345" t="n">
        <f aca="false">SUM(DI32+28)</f>
        <v>224</v>
      </c>
      <c r="ED33" s="345" t="n">
        <f aca="false">SUM(ED32+28)</f>
        <v>237</v>
      </c>
      <c r="EY33" s="345" t="n">
        <f aca="false">SUM(EY32+28)</f>
        <v>224</v>
      </c>
      <c r="FT33" s="345" t="n">
        <f aca="false">SUM(FT32+28)</f>
        <v>239</v>
      </c>
      <c r="GO33" s="345" t="n">
        <f aca="false">SUM(GO32+28)</f>
        <v>240</v>
      </c>
      <c r="HJ33" s="345" t="n">
        <f aca="false">SUM(HJ32+28)</f>
        <v>224</v>
      </c>
      <c r="KP33" s="345" t="n">
        <f aca="false">SUM(KP32+28)</f>
        <v>224</v>
      </c>
      <c r="LN33" s="345" t="n">
        <f aca="false">SUM(LN32+28)</f>
        <v>224</v>
      </c>
      <c r="ML33" s="345" t="n">
        <f aca="false">SUM(ML32+28)</f>
        <v>224</v>
      </c>
      <c r="NJ33" s="345" t="n">
        <f aca="false">SUM(NJ32+28)</f>
        <v>224</v>
      </c>
      <c r="OH33" s="345" t="n">
        <f aca="false">SUM(OH32+28)</f>
        <v>224</v>
      </c>
      <c r="PF33" s="345" t="n">
        <f aca="false">SUM(PF32+28)</f>
        <v>224</v>
      </c>
    </row>
    <row r="34" customFormat="false" ht="16.4" hidden="false" customHeight="false" outlineLevel="0" collapsed="false">
      <c r="R34" s="584" t="str">
        <f aca="false">_xlfn.xlookup(S34,S2:S13,R2:R13,"Not Found")</f>
        <v>HS-WRC-04</v>
      </c>
      <c r="S34" s="587" t="str">
        <f aca="false">'2 - Project Admin'!$E$29</f>
        <v>Vacant Premises Scheme</v>
      </c>
      <c r="T34" s="588" t="s">
        <v>3526</v>
      </c>
      <c r="U34" s="585"/>
      <c r="V34" s="585"/>
      <c r="W34" s="586"/>
      <c r="AC34" s="572"/>
      <c r="AD34" s="572"/>
      <c r="AE34" s="572"/>
      <c r="AF34" s="572"/>
      <c r="AG34" s="572"/>
      <c r="AU34" s="575"/>
      <c r="AV34" s="576"/>
      <c r="AW34" s="576"/>
      <c r="BS34" s="0" t="n">
        <v>206</v>
      </c>
      <c r="CN34" s="345" t="n">
        <f aca="false">SUM(CN33+28)</f>
        <v>263</v>
      </c>
      <c r="DI34" s="345" t="n">
        <f aca="false">SUM(DI33+28)</f>
        <v>252</v>
      </c>
      <c r="ED34" s="345" t="n">
        <f aca="false">SUM(ED33+28)</f>
        <v>265</v>
      </c>
      <c r="EY34" s="345" t="n">
        <f aca="false">SUM(EY33+28)</f>
        <v>252</v>
      </c>
      <c r="FT34" s="345" t="n">
        <f aca="false">SUM(FT33+28)</f>
        <v>267</v>
      </c>
      <c r="GO34" s="345" t="n">
        <f aca="false">SUM(GO33+28)</f>
        <v>268</v>
      </c>
      <c r="HJ34" s="345" t="n">
        <f aca="false">SUM(HJ33+28)</f>
        <v>252</v>
      </c>
      <c r="KP34" s="345" t="n">
        <f aca="false">SUM(KP33+28)</f>
        <v>252</v>
      </c>
      <c r="LN34" s="345" t="n">
        <f aca="false">SUM(LN33+28)</f>
        <v>252</v>
      </c>
      <c r="ML34" s="345" t="n">
        <f aca="false">SUM(ML33+28)</f>
        <v>252</v>
      </c>
      <c r="NJ34" s="345" t="n">
        <f aca="false">SUM(NJ33+28)</f>
        <v>252</v>
      </c>
      <c r="OH34" s="345" t="n">
        <f aca="false">SUM(OH33+28)</f>
        <v>252</v>
      </c>
      <c r="PF34" s="345" t="n">
        <f aca="false">SUM(PF33+28)</f>
        <v>252</v>
      </c>
    </row>
    <row r="35" customFormat="false" ht="15" hidden="false" customHeight="false" outlineLevel="0" collapsed="false">
      <c r="R35" s="589"/>
      <c r="S35" s="590"/>
      <c r="T35" s="590"/>
      <c r="U35" s="590"/>
      <c r="V35" s="590"/>
      <c r="W35" s="591"/>
      <c r="AC35" s="572"/>
      <c r="AD35" s="572"/>
      <c r="AE35" s="572"/>
      <c r="AF35" s="572"/>
      <c r="AG35" s="572"/>
      <c r="BS35" s="0" t="n">
        <v>234</v>
      </c>
      <c r="CN35" s="345" t="n">
        <f aca="false">SUM(CN34+28)</f>
        <v>291</v>
      </c>
      <c r="DI35" s="345" t="n">
        <f aca="false">SUM(DI34+28)</f>
        <v>280</v>
      </c>
      <c r="ED35" s="345" t="n">
        <f aca="false">SUM(ED34+28)</f>
        <v>293</v>
      </c>
      <c r="EY35" s="345" t="n">
        <f aca="false">SUM(EY34+28)</f>
        <v>280</v>
      </c>
      <c r="FT35" s="345" t="n">
        <f aca="false">SUM(FT34+28)</f>
        <v>295</v>
      </c>
      <c r="GO35" s="345" t="n">
        <f aca="false">SUM(GO34+28)</f>
        <v>296</v>
      </c>
      <c r="HJ35" s="345" t="n">
        <f aca="false">SUM(HJ34+28)</f>
        <v>280</v>
      </c>
      <c r="KP35" s="345" t="n">
        <f aca="false">SUM(KP34+28)</f>
        <v>280</v>
      </c>
      <c r="LN35" s="345" t="n">
        <f aca="false">SUM(LN34+28)</f>
        <v>280</v>
      </c>
      <c r="ML35" s="345" t="n">
        <f aca="false">SUM(ML34+28)</f>
        <v>280</v>
      </c>
      <c r="NJ35" s="345" t="n">
        <f aca="false">SUM(NJ34+28)</f>
        <v>280</v>
      </c>
      <c r="OH35" s="345" t="n">
        <f aca="false">SUM(OH34+28)</f>
        <v>280</v>
      </c>
      <c r="PF35" s="345" t="n">
        <f aca="false">SUM(PF34+28)</f>
        <v>280</v>
      </c>
    </row>
    <row r="36" customFormat="false" ht="15" hidden="false" customHeight="false" outlineLevel="0" collapsed="false">
      <c r="AC36" s="572"/>
      <c r="AD36" s="572"/>
      <c r="AE36" s="572"/>
      <c r="AF36" s="572"/>
      <c r="AG36" s="572"/>
      <c r="BS36" s="0" t="n">
        <v>262</v>
      </c>
      <c r="CN36" s="345" t="n">
        <f aca="false">SUM(CN35+28)</f>
        <v>319</v>
      </c>
      <c r="DI36" s="345" t="n">
        <f aca="false">SUM(DI35+28)</f>
        <v>308</v>
      </c>
      <c r="ED36" s="345" t="n">
        <f aca="false">SUM(ED35+28)</f>
        <v>321</v>
      </c>
      <c r="EY36" s="345" t="n">
        <f aca="false">SUM(EY35+28)</f>
        <v>308</v>
      </c>
      <c r="FT36" s="345" t="n">
        <f aca="false">SUM(FT35+28)</f>
        <v>323</v>
      </c>
      <c r="GO36" s="345" t="n">
        <f aca="false">SUM(GO35+28)</f>
        <v>324</v>
      </c>
      <c r="HJ36" s="345" t="n">
        <f aca="false">SUM(HJ35+28)</f>
        <v>308</v>
      </c>
      <c r="KP36" s="345" t="n">
        <f aca="false">SUM(KP35+28)</f>
        <v>308</v>
      </c>
      <c r="LN36" s="345" t="n">
        <f aca="false">SUM(LN35+28)</f>
        <v>308</v>
      </c>
      <c r="ML36" s="345" t="n">
        <f aca="false">SUM(ML35+28)</f>
        <v>308</v>
      </c>
      <c r="NJ36" s="345" t="n">
        <f aca="false">SUM(NJ35+28)</f>
        <v>308</v>
      </c>
      <c r="OH36" s="345" t="n">
        <f aca="false">SUM(OH35+28)</f>
        <v>308</v>
      </c>
      <c r="PF36" s="345" t="n">
        <f aca="false">SUM(PF35+28)</f>
        <v>308</v>
      </c>
    </row>
    <row r="37" customFormat="false" ht="15" hidden="false" customHeight="false" outlineLevel="0" collapsed="false">
      <c r="AC37" s="572"/>
      <c r="AD37" s="572"/>
      <c r="AE37" s="572"/>
      <c r="AF37" s="572"/>
      <c r="AG37" s="572"/>
      <c r="BS37" s="0" t="n">
        <v>290</v>
      </c>
      <c r="CN37" s="345" t="n">
        <f aca="false">SUM(CN36+28)</f>
        <v>347</v>
      </c>
      <c r="DI37" s="345" t="n">
        <f aca="false">SUM(DI36+28)</f>
        <v>336</v>
      </c>
      <c r="ED37" s="345" t="n">
        <f aca="false">SUM(ED36+28)</f>
        <v>349</v>
      </c>
      <c r="EY37" s="345" t="n">
        <f aca="false">SUM(EY36+28)</f>
        <v>336</v>
      </c>
      <c r="FT37" s="345" t="n">
        <f aca="false">SUM(FT36+28)</f>
        <v>351</v>
      </c>
      <c r="GO37" s="345" t="n">
        <f aca="false">SUM(GO36+28)</f>
        <v>352</v>
      </c>
      <c r="HJ37" s="345" t="n">
        <f aca="false">SUM(HJ36+28)</f>
        <v>336</v>
      </c>
      <c r="KP37" s="345" t="n">
        <f aca="false">SUM(KP36+28)</f>
        <v>336</v>
      </c>
      <c r="LN37" s="345" t="n">
        <f aca="false">SUM(LN36+28)</f>
        <v>336</v>
      </c>
      <c r="ML37" s="345" t="n">
        <f aca="false">SUM(ML36+28)</f>
        <v>336</v>
      </c>
      <c r="NJ37" s="345" t="n">
        <f aca="false">SUM(NJ36+28)</f>
        <v>336</v>
      </c>
      <c r="OH37" s="345" t="n">
        <f aca="false">SUM(OH36+28)</f>
        <v>336</v>
      </c>
      <c r="PF37" s="345" t="n">
        <f aca="false">SUM(PF36+28)</f>
        <v>336</v>
      </c>
    </row>
    <row r="38" customFormat="false" ht="15" hidden="false" customHeight="false" outlineLevel="0" collapsed="false">
      <c r="BS38" s="0" t="n">
        <v>318</v>
      </c>
      <c r="CN38" s="345" t="n">
        <f aca="false">SUM(CN37+28)</f>
        <v>375</v>
      </c>
      <c r="DI38" s="345" t="n">
        <f aca="false">SUM(DI37+28)</f>
        <v>364</v>
      </c>
      <c r="ED38" s="345" t="n">
        <f aca="false">SUM(ED37+28)</f>
        <v>377</v>
      </c>
      <c r="EY38" s="345" t="n">
        <f aca="false">SUM(EY37+28)</f>
        <v>364</v>
      </c>
      <c r="FT38" s="345" t="n">
        <f aca="false">SUM(FT37+28)</f>
        <v>379</v>
      </c>
      <c r="GO38" s="345" t="n">
        <f aca="false">SUM(GO37+28)</f>
        <v>380</v>
      </c>
      <c r="HJ38" s="345" t="n">
        <f aca="false">SUM(HJ37+28)</f>
        <v>364</v>
      </c>
      <c r="KP38" s="345" t="n">
        <f aca="false">SUM(KP37+28)</f>
        <v>364</v>
      </c>
      <c r="LN38" s="345" t="n">
        <f aca="false">SUM(LN37+28)</f>
        <v>364</v>
      </c>
      <c r="ML38" s="345" t="n">
        <f aca="false">SUM(ML37+28)</f>
        <v>364</v>
      </c>
      <c r="NJ38" s="345" t="n">
        <f aca="false">SUM(NJ37+28)</f>
        <v>364</v>
      </c>
      <c r="OH38" s="345" t="n">
        <f aca="false">SUM(OH37+28)</f>
        <v>364</v>
      </c>
      <c r="PF38" s="345" t="n">
        <f aca="false">SUM(PF37+28)</f>
        <v>364</v>
      </c>
    </row>
    <row r="39" customFormat="false" ht="15" hidden="false" customHeight="false" outlineLevel="0" collapsed="false">
      <c r="BS39" s="345" t="n">
        <f aca="false">SUM(BS38+28)</f>
        <v>346</v>
      </c>
      <c r="CN39" s="345" t="n">
        <f aca="false">SUM(CN38+28)</f>
        <v>403</v>
      </c>
      <c r="DI39" s="345" t="n">
        <f aca="false">SUM(DI38+28)</f>
        <v>392</v>
      </c>
      <c r="ED39" s="345" t="n">
        <f aca="false">SUM(ED38+28)</f>
        <v>405</v>
      </c>
      <c r="EY39" s="345" t="n">
        <f aca="false">SUM(EY38+28)</f>
        <v>392</v>
      </c>
      <c r="FT39" s="345" t="n">
        <f aca="false">SUM(FT38+28)</f>
        <v>407</v>
      </c>
      <c r="GO39" s="345" t="n">
        <f aca="false">SUM(GO38+28)</f>
        <v>408</v>
      </c>
      <c r="HJ39" s="345" t="n">
        <f aca="false">SUM(HJ38+28)</f>
        <v>392</v>
      </c>
      <c r="KP39" s="345" t="n">
        <f aca="false">SUM(KP38+28)</f>
        <v>392</v>
      </c>
      <c r="LN39" s="345" t="n">
        <f aca="false">SUM(LN38+28)</f>
        <v>392</v>
      </c>
      <c r="ML39" s="345" t="n">
        <f aca="false">SUM(ML38+28)</f>
        <v>392</v>
      </c>
      <c r="NJ39" s="345" t="n">
        <f aca="false">SUM(NJ38+28)</f>
        <v>392</v>
      </c>
      <c r="OH39" s="345" t="n">
        <f aca="false">SUM(OH38+28)</f>
        <v>392</v>
      </c>
      <c r="PF39" s="345" t="n">
        <f aca="false">SUM(PF38+28)</f>
        <v>392</v>
      </c>
    </row>
    <row r="40" customFormat="false" ht="15" hidden="false" customHeight="false" outlineLevel="0" collapsed="false">
      <c r="BS40" s="345" t="n">
        <f aca="false">SUM(BS39+28)</f>
        <v>374</v>
      </c>
      <c r="CN40" s="345" t="n">
        <f aca="false">SUM(CN39+28)</f>
        <v>431</v>
      </c>
      <c r="DI40" s="345" t="n">
        <f aca="false">SUM(DI39+28)</f>
        <v>420</v>
      </c>
      <c r="ED40" s="345" t="n">
        <f aca="false">SUM(ED39+28)</f>
        <v>433</v>
      </c>
      <c r="EY40" s="345" t="n">
        <f aca="false">SUM(EY39+28)</f>
        <v>420</v>
      </c>
      <c r="FT40" s="345" t="n">
        <f aca="false">SUM(FT39+28)</f>
        <v>435</v>
      </c>
      <c r="GO40" s="345" t="n">
        <f aca="false">SUM(GO39+28)</f>
        <v>436</v>
      </c>
      <c r="HJ40" s="345" t="n">
        <f aca="false">SUM(HJ39+28)</f>
        <v>420</v>
      </c>
      <c r="KP40" s="345" t="n">
        <f aca="false">SUM(KP39+28)</f>
        <v>420</v>
      </c>
      <c r="LN40" s="345" t="n">
        <f aca="false">SUM(LN39+28)</f>
        <v>420</v>
      </c>
      <c r="ML40" s="345" t="n">
        <f aca="false">SUM(ML39+28)</f>
        <v>420</v>
      </c>
      <c r="NJ40" s="345" t="n">
        <f aca="false">SUM(NJ39+28)</f>
        <v>420</v>
      </c>
      <c r="OH40" s="345" t="n">
        <f aca="false">SUM(OH39+28)</f>
        <v>420</v>
      </c>
      <c r="PF40" s="345" t="n">
        <f aca="false">SUM(PF39+28)</f>
        <v>420</v>
      </c>
    </row>
    <row r="41" customFormat="false" ht="15" hidden="false" customHeight="false" outlineLevel="0" collapsed="false">
      <c r="BS41" s="345" t="n">
        <f aca="false">SUM(BS40+28)</f>
        <v>402</v>
      </c>
      <c r="CN41" s="345" t="n">
        <f aca="false">SUM(CN40+28)</f>
        <v>459</v>
      </c>
      <c r="DI41" s="345" t="n">
        <f aca="false">SUM(DI40+28)</f>
        <v>448</v>
      </c>
      <c r="ED41" s="345" t="n">
        <f aca="false">SUM(ED40+28)</f>
        <v>461</v>
      </c>
      <c r="EY41" s="345" t="n">
        <f aca="false">SUM(EY40+28)</f>
        <v>448</v>
      </c>
      <c r="FT41" s="345" t="n">
        <f aca="false">SUM(FT40+28)</f>
        <v>463</v>
      </c>
      <c r="GO41" s="345" t="n">
        <f aca="false">SUM(GO40+28)</f>
        <v>464</v>
      </c>
      <c r="HJ41" s="345" t="n">
        <f aca="false">SUM(HJ40+28)</f>
        <v>448</v>
      </c>
      <c r="KP41" s="345" t="n">
        <f aca="false">SUM(KP40+28)</f>
        <v>448</v>
      </c>
      <c r="LN41" s="345" t="n">
        <f aca="false">SUM(LN40+28)</f>
        <v>448</v>
      </c>
      <c r="ML41" s="345" t="n">
        <f aca="false">SUM(ML40+28)</f>
        <v>448</v>
      </c>
      <c r="NJ41" s="345" t="n">
        <f aca="false">SUM(NJ40+28)</f>
        <v>448</v>
      </c>
      <c r="OH41" s="345" t="n">
        <f aca="false">SUM(OH40+28)</f>
        <v>448</v>
      </c>
      <c r="PF41" s="345" t="n">
        <f aca="false">SUM(PF40+28)</f>
        <v>448</v>
      </c>
    </row>
    <row r="42" customFormat="false" ht="15" hidden="false" customHeight="false" outlineLevel="0" collapsed="false">
      <c r="BS42" s="345" t="n">
        <f aca="false">SUM(BS41+28)</f>
        <v>430</v>
      </c>
      <c r="CN42" s="345" t="n">
        <f aca="false">SUM(CN41+28)</f>
        <v>487</v>
      </c>
      <c r="DI42" s="345" t="n">
        <f aca="false">SUM(DI41+28)</f>
        <v>476</v>
      </c>
      <c r="ED42" s="345" t="n">
        <f aca="false">SUM(ED41+28)</f>
        <v>489</v>
      </c>
      <c r="EY42" s="345" t="n">
        <f aca="false">SUM(EY41+28)</f>
        <v>476</v>
      </c>
      <c r="FT42" s="345" t="n">
        <f aca="false">SUM(FT41+28)</f>
        <v>491</v>
      </c>
      <c r="GO42" s="345" t="n">
        <f aca="false">SUM(GO41+28)</f>
        <v>492</v>
      </c>
      <c r="HJ42" s="345" t="n">
        <f aca="false">SUM(HJ41+28)</f>
        <v>476</v>
      </c>
      <c r="KP42" s="345" t="n">
        <f aca="false">SUM(KP41+28)</f>
        <v>476</v>
      </c>
      <c r="LN42" s="345" t="n">
        <f aca="false">SUM(LN41+28)</f>
        <v>476</v>
      </c>
      <c r="ML42" s="345" t="n">
        <f aca="false">SUM(ML41+28)</f>
        <v>476</v>
      </c>
      <c r="NJ42" s="345" t="n">
        <f aca="false">SUM(NJ41+28)</f>
        <v>476</v>
      </c>
      <c r="OH42" s="345" t="n">
        <f aca="false">SUM(OH41+28)</f>
        <v>476</v>
      </c>
      <c r="PF42" s="345" t="n">
        <f aca="false">SUM(PF41+28)</f>
        <v>476</v>
      </c>
    </row>
    <row r="43" customFormat="false" ht="15" hidden="false" customHeight="false" outlineLevel="0" collapsed="false">
      <c r="BS43" s="345" t="n">
        <f aca="false">SUM(BS42+28)</f>
        <v>458</v>
      </c>
      <c r="CN43" s="345" t="n">
        <f aca="false">SUM(CN42+28)</f>
        <v>515</v>
      </c>
      <c r="DI43" s="345" t="n">
        <f aca="false">SUM(DI42+28)</f>
        <v>504</v>
      </c>
      <c r="ED43" s="345" t="n">
        <f aca="false">SUM(ED42+28)</f>
        <v>517</v>
      </c>
      <c r="EY43" s="345" t="n">
        <f aca="false">SUM(EY42+28)</f>
        <v>504</v>
      </c>
      <c r="FT43" s="345" t="n">
        <f aca="false">SUM(FT42+28)</f>
        <v>519</v>
      </c>
      <c r="GO43" s="345" t="n">
        <f aca="false">SUM(GO42+28)</f>
        <v>520</v>
      </c>
      <c r="HJ43" s="345" t="n">
        <f aca="false">SUM(HJ42+28)</f>
        <v>504</v>
      </c>
      <c r="KP43" s="345" t="n">
        <f aca="false">SUM(KP42+28)</f>
        <v>504</v>
      </c>
      <c r="LN43" s="345" t="n">
        <f aca="false">SUM(LN42+28)</f>
        <v>504</v>
      </c>
      <c r="ML43" s="345" t="n">
        <f aca="false">SUM(ML42+28)</f>
        <v>504</v>
      </c>
      <c r="NJ43" s="345" t="n">
        <f aca="false">SUM(NJ42+28)</f>
        <v>504</v>
      </c>
      <c r="OH43" s="345" t="n">
        <f aca="false">SUM(OH42+28)</f>
        <v>504</v>
      </c>
      <c r="PF43" s="345" t="n">
        <f aca="false">SUM(PF42+28)</f>
        <v>504</v>
      </c>
    </row>
    <row r="44" customFormat="false" ht="15" hidden="false" customHeight="false" outlineLevel="0" collapsed="false">
      <c r="BS44" s="345" t="n">
        <f aca="false">SUM(BS43+28)</f>
        <v>486</v>
      </c>
      <c r="CN44" s="345" t="n">
        <f aca="false">SUM(CN43+28)</f>
        <v>543</v>
      </c>
      <c r="DI44" s="345" t="n">
        <f aca="false">SUM(DI43+28)</f>
        <v>532</v>
      </c>
      <c r="ED44" s="345" t="n">
        <f aca="false">SUM(ED43+28)</f>
        <v>545</v>
      </c>
      <c r="EY44" s="345" t="n">
        <f aca="false">SUM(EY43+28)</f>
        <v>532</v>
      </c>
      <c r="FT44" s="345" t="n">
        <f aca="false">SUM(FT43+28)</f>
        <v>547</v>
      </c>
      <c r="GO44" s="345" t="n">
        <f aca="false">SUM(GO43+28)</f>
        <v>548</v>
      </c>
      <c r="HJ44" s="345" t="n">
        <f aca="false">SUM(HJ43+28)</f>
        <v>532</v>
      </c>
      <c r="KP44" s="345" t="n">
        <f aca="false">SUM(KP43+28)</f>
        <v>532</v>
      </c>
      <c r="LN44" s="345" t="n">
        <f aca="false">SUM(LN43+28)</f>
        <v>532</v>
      </c>
      <c r="ML44" s="345" t="n">
        <f aca="false">SUM(ML43+28)</f>
        <v>532</v>
      </c>
      <c r="NJ44" s="345" t="n">
        <f aca="false">SUM(NJ43+28)</f>
        <v>532</v>
      </c>
      <c r="OH44" s="345" t="n">
        <f aca="false">SUM(OH43+28)</f>
        <v>532</v>
      </c>
      <c r="PF44" s="345" t="n">
        <f aca="false">SUM(PF43+28)</f>
        <v>532</v>
      </c>
    </row>
    <row r="45" customFormat="false" ht="15" hidden="false" customHeight="false" outlineLevel="0" collapsed="false">
      <c r="BS45" s="345" t="n">
        <f aca="false">SUM(BS44+28)</f>
        <v>514</v>
      </c>
      <c r="CN45" s="345" t="n">
        <f aca="false">SUM(CN44+28)</f>
        <v>571</v>
      </c>
      <c r="ED45" s="345" t="n">
        <f aca="false">SUM(ED44+28)</f>
        <v>573</v>
      </c>
      <c r="FT45" s="345" t="n">
        <f aca="false">SUM(FT44+28)</f>
        <v>575</v>
      </c>
      <c r="GO45" s="345" t="n">
        <f aca="false">SUM(GO44+28)</f>
        <v>576</v>
      </c>
      <c r="KP45" s="345" t="n">
        <f aca="false">SUM(KP44+28)</f>
        <v>560</v>
      </c>
      <c r="LN45" s="345" t="n">
        <f aca="false">SUM(LN44+28)</f>
        <v>560</v>
      </c>
    </row>
    <row r="46" customFormat="false" ht="15" hidden="false" customHeight="false" outlineLevel="0" collapsed="false">
      <c r="BS46" s="345" t="n">
        <f aca="false">SUM(BS45+28)</f>
        <v>542</v>
      </c>
      <c r="GO46" s="345" t="n">
        <f aca="false">SUM(GO45+28)</f>
        <v>604</v>
      </c>
      <c r="KP46" s="345" t="n">
        <f aca="false">SUM(KP45+28)</f>
        <v>588</v>
      </c>
      <c r="LN46" s="345" t="n">
        <f aca="false">SUM(LN45+28)</f>
        <v>588</v>
      </c>
    </row>
    <row r="47" customFormat="false" ht="15" hidden="false" customHeight="false" outlineLevel="0" collapsed="false">
      <c r="BS47" s="345" t="n">
        <f aca="false">SUM(BS46+28)</f>
        <v>570</v>
      </c>
      <c r="GO47" s="345" t="n">
        <f aca="false">SUM(GO46+28)</f>
        <v>632</v>
      </c>
    </row>
    <row r="48" customFormat="false" ht="15" hidden="false" customHeight="false" outlineLevel="0" collapsed="false">
      <c r="GO48" s="345" t="n">
        <f aca="false">SUM(GO47+28)</f>
        <v>660</v>
      </c>
    </row>
    <row r="49" customFormat="false" ht="15" hidden="false" customHeight="false" outlineLevel="0" collapsed="false">
      <c r="GO49" s="345" t="n">
        <f aca="false">SUM(GO48+28)</f>
        <v>688</v>
      </c>
    </row>
  </sheetData>
  <mergeCells count="1">
    <mergeCell ref="AO26:AP26"/>
  </mergeCells>
  <dataValidations count="1">
    <dataValidation allowBlank="true" error="Please enter a valid date in the following format:&#10;mmm-yy" errorStyle="stop" operator="between" showDropDown="false" showErrorMessage="true" showInputMessage="true" sqref="AK26:AN26" type="none">
      <formula1>0</formula1>
      <formula2>0</formula2>
    </dataValidation>
  </dataValidation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F102"/>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E74" activeCellId="1" sqref="Q:Q E74"/>
    </sheetView>
  </sheetViews>
  <sheetFormatPr defaultColWidth="8.8359375" defaultRowHeight="15" zeroHeight="false" outlineLevelRow="0" outlineLevelCol="0"/>
  <cols>
    <col collapsed="false" customWidth="true" hidden="false" outlineLevel="0" max="2" min="2" style="0" width="26.5"/>
    <col collapsed="false" customWidth="true" hidden="false" outlineLevel="0" max="5" min="5" style="0" width="37.17"/>
  </cols>
  <sheetData>
    <row r="2" s="95" customFormat="true" ht="15" hidden="false" customHeight="false" outlineLevel="0" collapsed="false">
      <c r="B2" s="95" t="s">
        <v>459</v>
      </c>
      <c r="E2" s="95" t="s">
        <v>3527</v>
      </c>
    </row>
    <row r="3" customFormat="false" ht="15" hidden="false" customHeight="false" outlineLevel="0" collapsed="false">
      <c r="B3" s="0" t="s">
        <v>470</v>
      </c>
      <c r="C3" s="0" t="s">
        <v>3528</v>
      </c>
      <c r="E3" s="0" t="s">
        <v>464</v>
      </c>
      <c r="F3" s="0" t="s">
        <v>3528</v>
      </c>
    </row>
    <row r="4" customFormat="false" ht="15" hidden="false" customHeight="false" outlineLevel="0" collapsed="false">
      <c r="B4" s="0" t="s">
        <v>472</v>
      </c>
      <c r="C4" s="0" t="s">
        <v>3529</v>
      </c>
      <c r="E4" s="0" t="s">
        <v>467</v>
      </c>
      <c r="F4" s="0" t="s">
        <v>3530</v>
      </c>
    </row>
    <row r="5" customFormat="false" ht="15" hidden="false" customHeight="false" outlineLevel="0" collapsed="false">
      <c r="B5" s="0" t="s">
        <v>474</v>
      </c>
      <c r="C5" s="0" t="s">
        <v>3531</v>
      </c>
      <c r="E5" s="0" t="s">
        <v>474</v>
      </c>
      <c r="F5" s="0" t="s">
        <v>3531</v>
      </c>
    </row>
    <row r="6" customFormat="false" ht="15" hidden="false" customHeight="false" outlineLevel="0" collapsed="false">
      <c r="B6" s="0" t="s">
        <v>478</v>
      </c>
      <c r="C6" s="0" t="s">
        <v>3532</v>
      </c>
      <c r="E6" s="0" t="s">
        <v>478</v>
      </c>
      <c r="F6" s="0" t="s">
        <v>3532</v>
      </c>
    </row>
    <row r="7" customFormat="false" ht="15" hidden="false" customHeight="false" outlineLevel="0" collapsed="false">
      <c r="B7" s="0" t="s">
        <v>484</v>
      </c>
      <c r="C7" s="0" t="s">
        <v>3533</v>
      </c>
      <c r="E7" s="0" t="s">
        <v>14</v>
      </c>
      <c r="F7" s="193" t="s">
        <v>3534</v>
      </c>
    </row>
    <row r="8" customFormat="false" ht="15" hidden="false" customHeight="false" outlineLevel="0" collapsed="false">
      <c r="B8" s="0" t="s">
        <v>486</v>
      </c>
      <c r="C8" s="0" t="s">
        <v>3535</v>
      </c>
      <c r="E8" s="0" t="s">
        <v>492</v>
      </c>
      <c r="F8" s="0" t="s">
        <v>3536</v>
      </c>
    </row>
    <row r="9" customFormat="false" ht="15" hidden="false" customHeight="false" outlineLevel="0" collapsed="false">
      <c r="B9" s="0" t="s">
        <v>489</v>
      </c>
      <c r="C9" s="0" t="s">
        <v>3536</v>
      </c>
      <c r="E9" s="0" t="s">
        <v>503</v>
      </c>
      <c r="F9" s="193" t="s">
        <v>3537</v>
      </c>
    </row>
    <row r="10" customFormat="false" ht="15" hidden="false" customHeight="false" outlineLevel="0" collapsed="false">
      <c r="B10" s="0" t="s">
        <v>494</v>
      </c>
      <c r="C10" s="0" t="s">
        <v>3538</v>
      </c>
      <c r="E10" s="0" t="s">
        <v>511</v>
      </c>
      <c r="F10" s="0" t="s">
        <v>3539</v>
      </c>
    </row>
    <row r="11" customFormat="false" ht="15" hidden="false" customHeight="false" outlineLevel="0" collapsed="false">
      <c r="B11" s="0" t="s">
        <v>496</v>
      </c>
      <c r="C11" s="0" t="s">
        <v>3540</v>
      </c>
      <c r="E11" s="0" t="s">
        <v>518</v>
      </c>
      <c r="F11" s="0" t="s">
        <v>3541</v>
      </c>
    </row>
    <row r="12" customFormat="false" ht="15" hidden="false" customHeight="false" outlineLevel="0" collapsed="false">
      <c r="B12" s="0" t="s">
        <v>498</v>
      </c>
      <c r="C12" s="0" t="s">
        <v>3542</v>
      </c>
      <c r="E12" s="0" t="s">
        <v>523</v>
      </c>
      <c r="F12" s="0" t="s">
        <v>3543</v>
      </c>
    </row>
    <row r="13" customFormat="false" ht="15" hidden="false" customHeight="false" outlineLevel="0" collapsed="false">
      <c r="B13" s="0" t="s">
        <v>500</v>
      </c>
      <c r="C13" s="0" t="s">
        <v>3544</v>
      </c>
      <c r="E13" s="0" t="s">
        <v>534</v>
      </c>
      <c r="F13" s="193" t="s">
        <v>3545</v>
      </c>
    </row>
    <row r="14" customFormat="false" ht="15" hidden="false" customHeight="false" outlineLevel="0" collapsed="false">
      <c r="B14" s="0" t="s">
        <v>506</v>
      </c>
      <c r="C14" s="0" t="s">
        <v>3546</v>
      </c>
      <c r="E14" s="0" t="s">
        <v>541</v>
      </c>
      <c r="F14" s="0" t="s">
        <v>3547</v>
      </c>
    </row>
    <row r="15" customFormat="false" ht="15" hidden="false" customHeight="false" outlineLevel="0" collapsed="false">
      <c r="B15" s="0" t="s">
        <v>508</v>
      </c>
      <c r="C15" s="0" t="s">
        <v>3548</v>
      </c>
      <c r="E15" s="0" t="s">
        <v>548</v>
      </c>
      <c r="F15" s="0" t="s">
        <v>3549</v>
      </c>
    </row>
    <row r="16" customFormat="false" ht="15" hidden="false" customHeight="false" outlineLevel="0" collapsed="false">
      <c r="B16" s="0" t="s">
        <v>514</v>
      </c>
      <c r="C16" s="0" t="s">
        <v>3550</v>
      </c>
      <c r="E16" s="0" t="s">
        <v>555</v>
      </c>
      <c r="F16" s="0" t="s">
        <v>3551</v>
      </c>
    </row>
    <row r="17" customFormat="false" ht="15" hidden="false" customHeight="false" outlineLevel="0" collapsed="false">
      <c r="B17" s="0" t="s">
        <v>516</v>
      </c>
      <c r="C17" s="0" t="s">
        <v>3541</v>
      </c>
      <c r="E17" s="0" t="s">
        <v>559</v>
      </c>
      <c r="F17" s="0" t="s">
        <v>3552</v>
      </c>
    </row>
    <row r="18" customFormat="false" ht="15" hidden="false" customHeight="false" outlineLevel="0" collapsed="false">
      <c r="B18" s="0" t="s">
        <v>520</v>
      </c>
      <c r="C18" s="0" t="s">
        <v>3553</v>
      </c>
      <c r="E18" s="0" t="s">
        <v>561</v>
      </c>
      <c r="F18" s="0" t="s">
        <v>3554</v>
      </c>
    </row>
    <row r="19" customFormat="false" ht="15" hidden="false" customHeight="false" outlineLevel="0" collapsed="false">
      <c r="B19" s="0" t="s">
        <v>526</v>
      </c>
      <c r="C19" s="0" t="s">
        <v>3555</v>
      </c>
      <c r="E19" s="0" t="s">
        <v>563</v>
      </c>
      <c r="F19" s="0" t="s">
        <v>3556</v>
      </c>
    </row>
    <row r="20" customFormat="false" ht="15" hidden="false" customHeight="false" outlineLevel="0" collapsed="false">
      <c r="B20" s="0" t="s">
        <v>529</v>
      </c>
      <c r="C20" s="0" t="s">
        <v>3557</v>
      </c>
      <c r="E20" s="0" t="s">
        <v>570</v>
      </c>
      <c r="F20" s="0" t="s">
        <v>3558</v>
      </c>
    </row>
    <row r="21" customFormat="false" ht="15" hidden="false" customHeight="false" outlineLevel="0" collapsed="false">
      <c r="B21" s="0" t="s">
        <v>531</v>
      </c>
      <c r="C21" s="0" t="s">
        <v>3559</v>
      </c>
      <c r="E21" s="0" t="s">
        <v>575</v>
      </c>
      <c r="F21" s="0" t="s">
        <v>3560</v>
      </c>
    </row>
    <row r="22" customFormat="false" ht="15" hidden="false" customHeight="false" outlineLevel="0" collapsed="false">
      <c r="B22" s="0" t="s">
        <v>532</v>
      </c>
      <c r="C22" s="0" t="s">
        <v>3561</v>
      </c>
      <c r="E22" s="0" t="s">
        <v>581</v>
      </c>
      <c r="F22" s="0" t="s">
        <v>3562</v>
      </c>
    </row>
    <row r="23" customFormat="false" ht="15" hidden="false" customHeight="false" outlineLevel="0" collapsed="false">
      <c r="B23" s="0" t="s">
        <v>537</v>
      </c>
      <c r="C23" s="0" t="s">
        <v>3563</v>
      </c>
      <c r="E23" s="0" t="s">
        <v>582</v>
      </c>
      <c r="F23" s="0" t="s">
        <v>3564</v>
      </c>
    </row>
    <row r="24" customFormat="false" ht="15" hidden="false" customHeight="false" outlineLevel="0" collapsed="false">
      <c r="B24" s="0" t="s">
        <v>539</v>
      </c>
      <c r="C24" s="0" t="s">
        <v>3565</v>
      </c>
      <c r="E24" s="0" t="s">
        <v>590</v>
      </c>
      <c r="F24" s="0" t="s">
        <v>3566</v>
      </c>
    </row>
    <row r="25" customFormat="false" ht="15" hidden="false" customHeight="false" outlineLevel="0" collapsed="false">
      <c r="B25" s="0" t="s">
        <v>541</v>
      </c>
      <c r="C25" s="0" t="s">
        <v>3547</v>
      </c>
      <c r="E25" s="0" t="s">
        <v>592</v>
      </c>
      <c r="F25" s="0" t="s">
        <v>3567</v>
      </c>
    </row>
    <row r="26" customFormat="false" ht="15" hidden="false" customHeight="false" outlineLevel="0" collapsed="false">
      <c r="B26" s="0" t="s">
        <v>544</v>
      </c>
      <c r="C26" s="0" t="s">
        <v>3568</v>
      </c>
      <c r="E26" s="0" t="s">
        <v>595</v>
      </c>
      <c r="F26" s="0" t="s">
        <v>3569</v>
      </c>
    </row>
    <row r="27" customFormat="false" ht="15" hidden="false" customHeight="false" outlineLevel="0" collapsed="false">
      <c r="B27" s="0" t="s">
        <v>546</v>
      </c>
      <c r="C27" s="0" t="s">
        <v>3570</v>
      </c>
      <c r="E27" s="0" t="s">
        <v>601</v>
      </c>
      <c r="F27" s="0" t="s">
        <v>3571</v>
      </c>
    </row>
    <row r="28" customFormat="false" ht="15" hidden="false" customHeight="false" outlineLevel="0" collapsed="false">
      <c r="B28" s="0" t="s">
        <v>550</v>
      </c>
      <c r="C28" s="0" t="s">
        <v>3572</v>
      </c>
      <c r="E28" s="0" t="s">
        <v>606</v>
      </c>
      <c r="F28" s="0" t="s">
        <v>3573</v>
      </c>
    </row>
    <row r="29" customFormat="false" ht="15" hidden="false" customHeight="false" outlineLevel="0" collapsed="false">
      <c r="B29" s="0" t="s">
        <v>553</v>
      </c>
      <c r="C29" s="0" t="s">
        <v>3574</v>
      </c>
      <c r="E29" s="0" t="s">
        <v>608</v>
      </c>
      <c r="F29" s="0" t="s">
        <v>3575</v>
      </c>
    </row>
    <row r="30" customFormat="false" ht="15" hidden="false" customHeight="false" outlineLevel="0" collapsed="false">
      <c r="B30" s="0" t="s">
        <v>557</v>
      </c>
      <c r="C30" s="0" t="s">
        <v>3537</v>
      </c>
      <c r="E30" s="0" t="s">
        <v>616</v>
      </c>
      <c r="F30" s="0" t="s">
        <v>3576</v>
      </c>
    </row>
    <row r="31" customFormat="false" ht="15" hidden="false" customHeight="false" outlineLevel="0" collapsed="false">
      <c r="B31" s="0" t="s">
        <v>564</v>
      </c>
      <c r="C31" s="0" t="s">
        <v>3577</v>
      </c>
      <c r="E31" s="0" t="s">
        <v>627</v>
      </c>
      <c r="F31" s="0" t="s">
        <v>3578</v>
      </c>
    </row>
    <row r="32" customFormat="false" ht="15" hidden="false" customHeight="false" outlineLevel="0" collapsed="false">
      <c r="B32" s="0" t="s">
        <v>566</v>
      </c>
      <c r="C32" s="0" t="s">
        <v>3579</v>
      </c>
      <c r="E32" s="0" t="s">
        <v>632</v>
      </c>
      <c r="F32" s="0" t="s">
        <v>3580</v>
      </c>
    </row>
    <row r="33" customFormat="false" ht="15" hidden="false" customHeight="false" outlineLevel="0" collapsed="false">
      <c r="B33" s="0" t="s">
        <v>568</v>
      </c>
      <c r="C33" s="0" t="s">
        <v>3581</v>
      </c>
      <c r="E33" s="0" t="s">
        <v>636</v>
      </c>
      <c r="F33" s="0" t="s">
        <v>3582</v>
      </c>
    </row>
    <row r="34" customFormat="false" ht="15" hidden="false" customHeight="false" outlineLevel="0" collapsed="false">
      <c r="B34" s="0" t="s">
        <v>573</v>
      </c>
      <c r="C34" s="0" t="s">
        <v>3558</v>
      </c>
      <c r="E34" s="0" t="s">
        <v>643</v>
      </c>
      <c r="F34" s="0" t="s">
        <v>3583</v>
      </c>
    </row>
    <row r="35" customFormat="false" ht="15" hidden="false" customHeight="false" outlineLevel="0" collapsed="false">
      <c r="B35" s="0" t="s">
        <v>575</v>
      </c>
      <c r="C35" s="0" t="s">
        <v>3560</v>
      </c>
      <c r="E35" s="0" t="s">
        <v>649</v>
      </c>
      <c r="F35" s="0" t="s">
        <v>3584</v>
      </c>
    </row>
    <row r="36" customFormat="false" ht="15" hidden="false" customHeight="false" outlineLevel="0" collapsed="false">
      <c r="B36" s="0" t="s">
        <v>578</v>
      </c>
      <c r="C36" s="0" t="s">
        <v>3562</v>
      </c>
      <c r="E36" s="0" t="s">
        <v>651</v>
      </c>
      <c r="F36" s="0" t="s">
        <v>3585</v>
      </c>
    </row>
    <row r="37" customFormat="false" ht="15" hidden="false" customHeight="false" outlineLevel="0" collapsed="false">
      <c r="B37" s="0" t="s">
        <v>584</v>
      </c>
      <c r="C37" s="0" t="s">
        <v>3586</v>
      </c>
      <c r="E37" s="0" t="s">
        <v>653</v>
      </c>
      <c r="F37" s="0" t="s">
        <v>3587</v>
      </c>
    </row>
    <row r="38" customFormat="false" ht="15" hidden="false" customHeight="false" outlineLevel="0" collapsed="false">
      <c r="B38" s="0" t="s">
        <v>586</v>
      </c>
      <c r="C38" s="0" t="s">
        <v>3588</v>
      </c>
      <c r="E38" s="0" t="s">
        <v>656</v>
      </c>
      <c r="F38" s="0" t="s">
        <v>3589</v>
      </c>
    </row>
    <row r="39" customFormat="false" ht="15" hidden="false" customHeight="false" outlineLevel="0" collapsed="false">
      <c r="B39" s="0" t="s">
        <v>588</v>
      </c>
      <c r="C39" s="0" t="s">
        <v>3590</v>
      </c>
      <c r="E39" s="0" t="s">
        <v>658</v>
      </c>
      <c r="F39" s="0" t="s">
        <v>3591</v>
      </c>
    </row>
    <row r="40" customFormat="false" ht="15" hidden="false" customHeight="false" outlineLevel="0" collapsed="false">
      <c r="B40" s="0" t="s">
        <v>591</v>
      </c>
      <c r="C40" s="0" t="s">
        <v>3592</v>
      </c>
      <c r="E40" s="0" t="s">
        <v>663</v>
      </c>
      <c r="F40" s="0" t="s">
        <v>3593</v>
      </c>
    </row>
    <row r="41" customFormat="false" ht="15" hidden="false" customHeight="false" outlineLevel="0" collapsed="false">
      <c r="B41" s="0" t="s">
        <v>567</v>
      </c>
      <c r="C41" s="0" t="s">
        <v>3594</v>
      </c>
      <c r="E41" s="0" t="s">
        <v>666</v>
      </c>
      <c r="F41" s="0" t="s">
        <v>3595</v>
      </c>
    </row>
    <row r="42" customFormat="false" ht="15" hidden="false" customHeight="false" outlineLevel="0" collapsed="false">
      <c r="B42" s="0" t="s">
        <v>594</v>
      </c>
      <c r="C42" s="0" t="s">
        <v>3596</v>
      </c>
      <c r="E42" s="0" t="s">
        <v>667</v>
      </c>
      <c r="F42" s="0" t="s">
        <v>3597</v>
      </c>
    </row>
    <row r="43" customFormat="false" ht="15" hidden="false" customHeight="false" outlineLevel="0" collapsed="false">
      <c r="B43" s="0" t="s">
        <v>598</v>
      </c>
      <c r="C43" s="0" t="s">
        <v>3569</v>
      </c>
      <c r="E43" s="0" t="s">
        <v>670</v>
      </c>
      <c r="F43" s="0" t="s">
        <v>3598</v>
      </c>
    </row>
    <row r="44" customFormat="false" ht="15" hidden="false" customHeight="false" outlineLevel="0" collapsed="false">
      <c r="B44" s="0" t="s">
        <v>599</v>
      </c>
      <c r="C44" s="0" t="s">
        <v>3571</v>
      </c>
      <c r="E44" s="0" t="s">
        <v>672</v>
      </c>
      <c r="F44" s="0" t="s">
        <v>3599</v>
      </c>
    </row>
    <row r="45" customFormat="false" ht="15" hidden="false" customHeight="false" outlineLevel="0" collapsed="false">
      <c r="B45" s="0" t="s">
        <v>604</v>
      </c>
      <c r="C45" s="0" t="s">
        <v>3573</v>
      </c>
      <c r="E45" s="0" t="s">
        <v>673</v>
      </c>
      <c r="F45" s="0" t="s">
        <v>3600</v>
      </c>
    </row>
    <row r="46" customFormat="false" ht="15" hidden="false" customHeight="false" outlineLevel="0" collapsed="false">
      <c r="B46" s="0" t="s">
        <v>611</v>
      </c>
      <c r="C46" s="0" t="s">
        <v>3601</v>
      </c>
      <c r="E46" s="0" t="s">
        <v>677</v>
      </c>
      <c r="F46" s="0" t="s">
        <v>3602</v>
      </c>
    </row>
    <row r="47" customFormat="false" ht="15" hidden="false" customHeight="false" outlineLevel="0" collapsed="false">
      <c r="B47" s="0" t="s">
        <v>614</v>
      </c>
      <c r="C47" s="0" t="s">
        <v>3603</v>
      </c>
      <c r="E47" s="0" t="s">
        <v>679</v>
      </c>
      <c r="F47" s="193" t="s">
        <v>3604</v>
      </c>
    </row>
    <row r="48" customFormat="false" ht="15" hidden="false" customHeight="false" outlineLevel="0" collapsed="false">
      <c r="B48" s="0" t="s">
        <v>619</v>
      </c>
      <c r="C48" s="0" t="s">
        <v>3605</v>
      </c>
      <c r="E48" s="0" t="s">
        <v>682</v>
      </c>
      <c r="F48" s="0" t="s">
        <v>3606</v>
      </c>
    </row>
    <row r="49" customFormat="false" ht="15" hidden="false" customHeight="false" outlineLevel="0" collapsed="false">
      <c r="B49" s="0" t="s">
        <v>620</v>
      </c>
      <c r="C49" s="0" t="s">
        <v>3607</v>
      </c>
      <c r="E49" s="0" t="s">
        <v>687</v>
      </c>
      <c r="F49" s="0" t="s">
        <v>3608</v>
      </c>
    </row>
    <row r="50" customFormat="false" ht="15" hidden="false" customHeight="false" outlineLevel="0" collapsed="false">
      <c r="B50" s="0" t="s">
        <v>622</v>
      </c>
      <c r="C50" s="0" t="s">
        <v>3609</v>
      </c>
      <c r="E50" s="0" t="s">
        <v>688</v>
      </c>
      <c r="F50" s="0" t="s">
        <v>3610</v>
      </c>
    </row>
    <row r="51" customFormat="false" ht="15" hidden="false" customHeight="false" outlineLevel="0" collapsed="false">
      <c r="B51" s="0" t="s">
        <v>623</v>
      </c>
      <c r="C51" s="0" t="s">
        <v>3611</v>
      </c>
      <c r="E51" s="0" t="s">
        <v>691</v>
      </c>
      <c r="F51" s="0" t="s">
        <v>3612</v>
      </c>
    </row>
    <row r="52" customFormat="false" ht="15" hidden="false" customHeight="false" outlineLevel="0" collapsed="false">
      <c r="B52" s="0" t="s">
        <v>625</v>
      </c>
      <c r="C52" s="0" t="s">
        <v>3613</v>
      </c>
      <c r="E52" s="0" t="s">
        <v>693</v>
      </c>
      <c r="F52" s="0" t="s">
        <v>3614</v>
      </c>
    </row>
    <row r="53" customFormat="false" ht="15" hidden="false" customHeight="false" outlineLevel="0" collapsed="false">
      <c r="B53" s="0" t="s">
        <v>629</v>
      </c>
      <c r="C53" s="0" t="s">
        <v>3615</v>
      </c>
      <c r="E53" s="0" t="s">
        <v>694</v>
      </c>
      <c r="F53" s="0" t="s">
        <v>3616</v>
      </c>
    </row>
    <row r="54" customFormat="false" ht="15" hidden="false" customHeight="false" outlineLevel="0" collapsed="false">
      <c r="B54" s="0" t="s">
        <v>634</v>
      </c>
      <c r="C54" s="0" t="s">
        <v>3582</v>
      </c>
      <c r="E54" s="0" t="s">
        <v>698</v>
      </c>
      <c r="F54" s="0" t="s">
        <v>3617</v>
      </c>
    </row>
    <row r="55" customFormat="false" ht="15" hidden="false" customHeight="false" outlineLevel="0" collapsed="false">
      <c r="B55" s="0" t="s">
        <v>638</v>
      </c>
      <c r="C55" s="0" t="s">
        <v>3618</v>
      </c>
      <c r="E55" s="0" t="s">
        <v>702</v>
      </c>
      <c r="F55" s="0" t="s">
        <v>3619</v>
      </c>
    </row>
    <row r="56" customFormat="false" ht="15" hidden="false" customHeight="false" outlineLevel="0" collapsed="false">
      <c r="B56" s="0" t="s">
        <v>639</v>
      </c>
      <c r="C56" s="0" t="s">
        <v>3620</v>
      </c>
      <c r="E56" s="0" t="s">
        <v>703</v>
      </c>
      <c r="F56" s="0" t="s">
        <v>3621</v>
      </c>
    </row>
    <row r="57" customFormat="false" ht="15" hidden="false" customHeight="false" outlineLevel="0" collapsed="false">
      <c r="B57" s="0" t="s">
        <v>640</v>
      </c>
      <c r="C57" s="0" t="s">
        <v>3622</v>
      </c>
      <c r="E57" s="0" t="s">
        <v>708</v>
      </c>
      <c r="F57" s="0" t="s">
        <v>3623</v>
      </c>
    </row>
    <row r="58" customFormat="false" ht="15" hidden="false" customHeight="false" outlineLevel="0" collapsed="false">
      <c r="B58" s="0" t="s">
        <v>642</v>
      </c>
      <c r="C58" s="0" t="s">
        <v>3624</v>
      </c>
      <c r="E58" s="0" t="s">
        <v>710</v>
      </c>
      <c r="F58" s="0" t="s">
        <v>3625</v>
      </c>
    </row>
    <row r="59" customFormat="false" ht="15" hidden="false" customHeight="false" outlineLevel="0" collapsed="false">
      <c r="B59" s="0" t="s">
        <v>645</v>
      </c>
      <c r="C59" s="0" t="s">
        <v>3626</v>
      </c>
      <c r="E59" s="0" t="s">
        <v>711</v>
      </c>
      <c r="F59" s="0" t="s">
        <v>3627</v>
      </c>
    </row>
    <row r="60" customFormat="false" ht="15" hidden="false" customHeight="false" outlineLevel="0" collapsed="false">
      <c r="B60" s="0" t="s">
        <v>647</v>
      </c>
      <c r="C60" s="0" t="s">
        <v>3584</v>
      </c>
      <c r="E60" s="0" t="s">
        <v>712</v>
      </c>
      <c r="F60" s="0" t="s">
        <v>3628</v>
      </c>
    </row>
    <row r="61" customFormat="false" ht="15" hidden="false" customHeight="false" outlineLevel="0" collapsed="false">
      <c r="B61" s="0" t="s">
        <v>651</v>
      </c>
      <c r="C61" s="0" t="s">
        <v>3585</v>
      </c>
      <c r="E61" s="0" t="s">
        <v>713</v>
      </c>
      <c r="F61" s="0" t="s">
        <v>3629</v>
      </c>
    </row>
    <row r="62" customFormat="false" ht="15" hidden="false" customHeight="false" outlineLevel="0" collapsed="false">
      <c r="B62" s="0" t="s">
        <v>658</v>
      </c>
      <c r="C62" s="0" t="s">
        <v>3591</v>
      </c>
      <c r="E62" s="0" t="s">
        <v>714</v>
      </c>
      <c r="F62" s="0" t="s">
        <v>3630</v>
      </c>
    </row>
    <row r="63" customFormat="false" ht="15" hidden="false" customHeight="false" outlineLevel="0" collapsed="false">
      <c r="B63" s="0" t="s">
        <v>662</v>
      </c>
      <c r="C63" s="0" t="s">
        <v>3631</v>
      </c>
      <c r="E63" s="0" t="s">
        <v>715</v>
      </c>
      <c r="F63" s="0" t="s">
        <v>3632</v>
      </c>
    </row>
    <row r="64" customFormat="false" ht="15" hidden="false" customHeight="false" outlineLevel="0" collapsed="false">
      <c r="B64" s="0" t="s">
        <v>665</v>
      </c>
      <c r="C64" s="0" t="s">
        <v>3595</v>
      </c>
      <c r="E64" s="0" t="s">
        <v>716</v>
      </c>
      <c r="F64" s="0" t="s">
        <v>3633</v>
      </c>
    </row>
    <row r="65" customFormat="false" ht="15" hidden="false" customHeight="false" outlineLevel="0" collapsed="false">
      <c r="B65" s="0" t="s">
        <v>670</v>
      </c>
      <c r="C65" s="0" t="s">
        <v>3598</v>
      </c>
      <c r="E65" s="0" t="s">
        <v>717</v>
      </c>
      <c r="F65" s="0" t="s">
        <v>3634</v>
      </c>
    </row>
    <row r="66" customFormat="false" ht="15" hidden="false" customHeight="false" outlineLevel="0" collapsed="false">
      <c r="B66" s="0" t="s">
        <v>673</v>
      </c>
      <c r="C66" s="0" t="s">
        <v>3600</v>
      </c>
      <c r="E66" s="0" t="s">
        <v>723</v>
      </c>
      <c r="F66" s="193" t="s">
        <v>3635</v>
      </c>
    </row>
    <row r="67" customFormat="false" ht="15" hidden="false" customHeight="false" outlineLevel="0" collapsed="false">
      <c r="B67" s="0" t="s">
        <v>676</v>
      </c>
      <c r="C67" s="0" t="s">
        <v>3636</v>
      </c>
      <c r="E67" s="0" t="s">
        <v>725</v>
      </c>
      <c r="F67" s="0" t="s">
        <v>3637</v>
      </c>
    </row>
    <row r="68" customFormat="false" ht="15" hidden="false" customHeight="false" outlineLevel="0" collapsed="false">
      <c r="B68" s="0" t="s">
        <v>678</v>
      </c>
      <c r="C68" s="0" t="s">
        <v>3638</v>
      </c>
      <c r="E68" s="0" t="s">
        <v>728</v>
      </c>
      <c r="F68" s="0" t="s">
        <v>3639</v>
      </c>
    </row>
    <row r="69" customFormat="false" ht="15" hidden="false" customHeight="false" outlineLevel="0" collapsed="false">
      <c r="B69" s="0" t="s">
        <v>684</v>
      </c>
      <c r="C69" s="0" t="s">
        <v>3640</v>
      </c>
      <c r="E69" s="0" t="s">
        <v>730</v>
      </c>
      <c r="F69" s="0" t="s">
        <v>3641</v>
      </c>
    </row>
    <row r="70" customFormat="false" ht="15" hidden="false" customHeight="false" outlineLevel="0" collapsed="false">
      <c r="B70" s="0" t="s">
        <v>685</v>
      </c>
      <c r="C70" s="0" t="s">
        <v>3642</v>
      </c>
      <c r="E70" s="0" t="s">
        <v>734</v>
      </c>
      <c r="F70" s="0" t="s">
        <v>3643</v>
      </c>
    </row>
    <row r="71" customFormat="false" ht="15" hidden="false" customHeight="false" outlineLevel="0" collapsed="false">
      <c r="B71" s="0" t="s">
        <v>686</v>
      </c>
      <c r="C71" s="0" t="s">
        <v>3608</v>
      </c>
      <c r="E71" s="0" t="s">
        <v>735</v>
      </c>
      <c r="F71" s="0" t="s">
        <v>3644</v>
      </c>
    </row>
    <row r="72" customFormat="false" ht="15" hidden="false" customHeight="false" outlineLevel="0" collapsed="false">
      <c r="B72" s="0" t="s">
        <v>688</v>
      </c>
      <c r="C72" s="0" t="s">
        <v>3610</v>
      </c>
      <c r="E72" s="0" t="s">
        <v>737</v>
      </c>
      <c r="F72" s="0" t="s">
        <v>3645</v>
      </c>
    </row>
    <row r="73" customFormat="false" ht="15" hidden="false" customHeight="false" outlineLevel="0" collapsed="false">
      <c r="B73" s="0" t="s">
        <v>689</v>
      </c>
      <c r="C73" s="0" t="s">
        <v>3646</v>
      </c>
      <c r="E73" s="0" t="s">
        <v>738</v>
      </c>
      <c r="F73" s="193" t="s">
        <v>3647</v>
      </c>
    </row>
    <row r="74" customFormat="false" ht="15" hidden="false" customHeight="false" outlineLevel="0" collapsed="false">
      <c r="B74" s="0" t="s">
        <v>690</v>
      </c>
      <c r="C74" s="0" t="s">
        <v>3648</v>
      </c>
      <c r="E74" s="0" t="s">
        <v>741</v>
      </c>
      <c r="F74" s="0" t="s">
        <v>3649</v>
      </c>
    </row>
    <row r="75" customFormat="false" ht="15" hidden="false" customHeight="false" outlineLevel="0" collapsed="false">
      <c r="B75" s="0" t="s">
        <v>692</v>
      </c>
      <c r="C75" s="0" t="s">
        <v>3650</v>
      </c>
    </row>
    <row r="76" customFormat="false" ht="15" hidden="false" customHeight="false" outlineLevel="0" collapsed="false">
      <c r="B76" s="0" t="s">
        <v>693</v>
      </c>
      <c r="C76" s="0" t="s">
        <v>3614</v>
      </c>
    </row>
    <row r="77" customFormat="false" ht="15" hidden="false" customHeight="false" outlineLevel="0" collapsed="false">
      <c r="B77" s="0" t="s">
        <v>695</v>
      </c>
      <c r="C77" s="0" t="s">
        <v>3651</v>
      </c>
    </row>
    <row r="78" customFormat="false" ht="15" hidden="false" customHeight="false" outlineLevel="0" collapsed="false">
      <c r="B78" s="0" t="s">
        <v>696</v>
      </c>
      <c r="C78" s="0" t="s">
        <v>3652</v>
      </c>
    </row>
    <row r="79" customFormat="false" ht="15" hidden="false" customHeight="false" outlineLevel="0" collapsed="false">
      <c r="B79" s="0" t="s">
        <v>697</v>
      </c>
      <c r="C79" s="0" t="s">
        <v>3653</v>
      </c>
    </row>
    <row r="80" customFormat="false" ht="15" hidden="false" customHeight="false" outlineLevel="0" collapsed="false">
      <c r="B80" s="0" t="s">
        <v>699</v>
      </c>
      <c r="C80" s="0" t="s">
        <v>3654</v>
      </c>
    </row>
    <row r="81" customFormat="false" ht="15" hidden="false" customHeight="false" outlineLevel="0" collapsed="false">
      <c r="B81" s="0" t="s">
        <v>700</v>
      </c>
      <c r="C81" s="0" t="s">
        <v>3597</v>
      </c>
    </row>
    <row r="82" customFormat="false" ht="15" hidden="false" customHeight="false" outlineLevel="0" collapsed="false">
      <c r="B82" s="0" t="s">
        <v>701</v>
      </c>
      <c r="C82" s="0" t="s">
        <v>3655</v>
      </c>
    </row>
    <row r="83" customFormat="false" ht="15" hidden="false" customHeight="false" outlineLevel="0" collapsed="false">
      <c r="B83" s="0" t="s">
        <v>704</v>
      </c>
      <c r="C83" s="0" t="s">
        <v>3621</v>
      </c>
    </row>
    <row r="84" customFormat="false" ht="15" hidden="false" customHeight="false" outlineLevel="0" collapsed="false">
      <c r="B84" s="0" t="s">
        <v>705</v>
      </c>
      <c r="C84" s="0" t="s">
        <v>3656</v>
      </c>
    </row>
    <row r="85" customFormat="false" ht="15" hidden="false" customHeight="false" outlineLevel="0" collapsed="false">
      <c r="B85" s="0" t="s">
        <v>706</v>
      </c>
      <c r="C85" s="0" t="s">
        <v>3657</v>
      </c>
    </row>
    <row r="86" customFormat="false" ht="15" hidden="false" customHeight="false" outlineLevel="0" collapsed="false">
      <c r="B86" s="0" t="s">
        <v>707</v>
      </c>
      <c r="C86" s="0" t="s">
        <v>3658</v>
      </c>
    </row>
    <row r="87" customFormat="false" ht="15" hidden="false" customHeight="false" outlineLevel="0" collapsed="false">
      <c r="B87" s="0" t="s">
        <v>709</v>
      </c>
      <c r="C87" s="0" t="s">
        <v>3623</v>
      </c>
    </row>
    <row r="88" customFormat="false" ht="15" hidden="false" customHeight="false" outlineLevel="0" collapsed="false">
      <c r="B88" s="0" t="s">
        <v>715</v>
      </c>
      <c r="C88" s="0" t="s">
        <v>3632</v>
      </c>
    </row>
    <row r="89" customFormat="false" ht="15" hidden="false" customHeight="false" outlineLevel="0" collapsed="false">
      <c r="B89" s="0" t="s">
        <v>718</v>
      </c>
      <c r="C89" s="0" t="s">
        <v>3659</v>
      </c>
    </row>
    <row r="90" customFormat="false" ht="15" hidden="false" customHeight="false" outlineLevel="0" collapsed="false">
      <c r="B90" s="0" t="s">
        <v>719</v>
      </c>
      <c r="C90" s="0" t="s">
        <v>3660</v>
      </c>
    </row>
    <row r="91" customFormat="false" ht="15" hidden="false" customHeight="false" outlineLevel="0" collapsed="false">
      <c r="B91" s="0" t="s">
        <v>720</v>
      </c>
      <c r="C91" s="0" t="s">
        <v>3661</v>
      </c>
    </row>
    <row r="92" customFormat="false" ht="15" hidden="false" customHeight="false" outlineLevel="0" collapsed="false">
      <c r="B92" s="0" t="s">
        <v>721</v>
      </c>
      <c r="C92" s="0" t="s">
        <v>3662</v>
      </c>
    </row>
    <row r="93" customFormat="false" ht="15" hidden="false" customHeight="false" outlineLevel="0" collapsed="false">
      <c r="B93" s="0" t="s">
        <v>722</v>
      </c>
      <c r="C93" s="0" t="s">
        <v>3663</v>
      </c>
    </row>
    <row r="94" customFormat="false" ht="15" hidden="false" customHeight="false" outlineLevel="0" collapsed="false">
      <c r="B94" s="0" t="s">
        <v>726</v>
      </c>
      <c r="C94" s="0" t="s">
        <v>3664</v>
      </c>
    </row>
    <row r="95" customFormat="false" ht="15" hidden="false" customHeight="false" outlineLevel="0" collapsed="false">
      <c r="B95" s="0" t="s">
        <v>727</v>
      </c>
      <c r="C95" s="0" t="s">
        <v>3665</v>
      </c>
    </row>
    <row r="96" customFormat="false" ht="15" hidden="false" customHeight="false" outlineLevel="0" collapsed="false">
      <c r="B96" s="0" t="s">
        <v>728</v>
      </c>
      <c r="C96" s="0" t="s">
        <v>3639</v>
      </c>
    </row>
    <row r="97" customFormat="false" ht="15" hidden="false" customHeight="false" outlineLevel="0" collapsed="false">
      <c r="B97" s="0" t="s">
        <v>729</v>
      </c>
      <c r="C97" s="0" t="s">
        <v>3666</v>
      </c>
    </row>
    <row r="98" customFormat="false" ht="15" hidden="false" customHeight="false" outlineLevel="0" collapsed="false">
      <c r="B98" s="0" t="s">
        <v>732</v>
      </c>
      <c r="C98" s="0" t="s">
        <v>3667</v>
      </c>
    </row>
    <row r="99" customFormat="false" ht="15" hidden="false" customHeight="false" outlineLevel="0" collapsed="false">
      <c r="B99" s="0" t="s">
        <v>733</v>
      </c>
      <c r="C99" s="0" t="s">
        <v>3668</v>
      </c>
    </row>
    <row r="100" customFormat="false" ht="15" hidden="false" customHeight="false" outlineLevel="0" collapsed="false">
      <c r="B100" s="0" t="s">
        <v>736</v>
      </c>
      <c r="C100" s="0" t="s">
        <v>3645</v>
      </c>
    </row>
    <row r="101" customFormat="false" ht="15" hidden="false" customHeight="false" outlineLevel="0" collapsed="false">
      <c r="B101" s="0" t="s">
        <v>739</v>
      </c>
      <c r="C101" s="0" t="s">
        <v>3534</v>
      </c>
    </row>
    <row r="102" customFormat="false" ht="15" hidden="false" customHeight="false" outlineLevel="0" collapsed="false">
      <c r="B102" s="0" t="s">
        <v>740</v>
      </c>
      <c r="C102" s="0" t="s">
        <v>3669</v>
      </c>
    </row>
  </sheetData>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M69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73" activeCellId="1" sqref="Q:Q D273"/>
    </sheetView>
  </sheetViews>
  <sheetFormatPr defaultColWidth="8.8359375" defaultRowHeight="15" zeroHeight="false" outlineLevelRow="0" outlineLevelCol="0"/>
  <cols>
    <col collapsed="false" customWidth="true" hidden="false" outlineLevel="0" max="1" min="1" style="0" width="5.5"/>
    <col collapsed="false" customWidth="true" hidden="false" outlineLevel="0" max="2" min="2" style="0" width="12.17"/>
    <col collapsed="false" customWidth="true" hidden="false" outlineLevel="0" max="3" min="3" style="0" width="26.5"/>
    <col collapsed="false" customWidth="true" hidden="false" outlineLevel="0" max="4" min="4" style="0" width="87.17"/>
    <col collapsed="false" customWidth="true" hidden="false" outlineLevel="0" max="5" min="5" style="0" width="13.5"/>
    <col collapsed="false" customWidth="true" hidden="false" outlineLevel="0" max="6" min="6" style="0" width="14.17"/>
    <col collapsed="false" customWidth="true" hidden="false" outlineLevel="0" max="7" min="7" style="0" width="15.83"/>
    <col collapsed="false" customWidth="true" hidden="false" outlineLevel="0" max="9" min="9" style="0" width="11.5"/>
    <col collapsed="false" customWidth="true" hidden="false" outlineLevel="0" max="10" min="10" style="0" width="37.17"/>
    <col collapsed="false" customWidth="true" hidden="false" outlineLevel="0" max="11" min="11" style="0" width="74.83"/>
    <col collapsed="false" customWidth="true" hidden="false" outlineLevel="0" max="12" min="12" style="0" width="17.5"/>
    <col collapsed="false" customWidth="true" hidden="false" outlineLevel="0" max="13" min="13" style="0" width="23"/>
  </cols>
  <sheetData>
    <row r="2" customFormat="false" ht="15" hidden="false" customHeight="false" outlineLevel="0" collapsed="false">
      <c r="B2" s="592" t="s">
        <v>459</v>
      </c>
      <c r="C2" s="592"/>
      <c r="D2" s="592"/>
      <c r="E2" s="592"/>
      <c r="F2" s="592"/>
      <c r="G2" s="592"/>
      <c r="I2" s="593" t="s">
        <v>3527</v>
      </c>
      <c r="J2" s="593"/>
      <c r="K2" s="593"/>
      <c r="L2" s="593"/>
      <c r="M2" s="593"/>
    </row>
    <row r="3" customFormat="false" ht="15" hidden="false" customHeight="false" outlineLevel="0" collapsed="false">
      <c r="B3" s="594" t="s">
        <v>3670</v>
      </c>
      <c r="C3" s="594" t="s">
        <v>3671</v>
      </c>
      <c r="D3" s="594" t="s">
        <v>3672</v>
      </c>
      <c r="E3" s="595" t="s">
        <v>3673</v>
      </c>
      <c r="F3" s="595" t="s">
        <v>3674</v>
      </c>
      <c r="G3" s="595" t="s">
        <v>3675</v>
      </c>
      <c r="I3" s="596" t="s">
        <v>3670</v>
      </c>
      <c r="J3" s="596" t="s">
        <v>307</v>
      </c>
      <c r="K3" s="596" t="s">
        <v>42</v>
      </c>
      <c r="L3" s="597" t="s">
        <v>3674</v>
      </c>
      <c r="M3" s="597" t="s">
        <v>3675</v>
      </c>
    </row>
    <row r="4" customFormat="false" ht="15" hidden="false" customHeight="false" outlineLevel="0" collapsed="false">
      <c r="B4" s="598" t="s">
        <v>3676</v>
      </c>
      <c r="C4" s="598" t="s">
        <v>470</v>
      </c>
      <c r="D4" s="598" t="s">
        <v>3677</v>
      </c>
      <c r="E4" s="599" t="s">
        <v>3678</v>
      </c>
      <c r="F4" s="598" t="n">
        <f aca="false">IF(RIGHT(B4,1)="p",0,IF(TRIM(C4)=TRIM('2 - Project Admin'!$E$8),1,0))</f>
        <v>0</v>
      </c>
      <c r="G4" s="598" t="n">
        <f aca="false">IF(F4=1,COUNTIF($C$4:C4,C4),0)</f>
        <v>0</v>
      </c>
      <c r="I4" s="598" t="s">
        <v>3679</v>
      </c>
      <c r="J4" s="598" t="s">
        <v>464</v>
      </c>
      <c r="K4" s="598" t="s">
        <v>3680</v>
      </c>
      <c r="L4" s="600" t="n">
        <f aca="false">IF(TRIM(J4)=TRIM('2 - Project Admin'!$E$8),1,0)</f>
        <v>0</v>
      </c>
      <c r="M4" s="598" t="n">
        <f aca="false">IF(L4=1,COUNTIF($J$4:J4,J4),0)</f>
        <v>0</v>
      </c>
    </row>
    <row r="5" customFormat="false" ht="15" hidden="false" customHeight="false" outlineLevel="0" collapsed="false">
      <c r="B5" s="598" t="s">
        <v>3681</v>
      </c>
      <c r="C5" s="598" t="s">
        <v>470</v>
      </c>
      <c r="D5" s="598" t="s">
        <v>3682</v>
      </c>
      <c r="E5" s="599" t="s">
        <v>3678</v>
      </c>
      <c r="F5" s="598" t="n">
        <f aca="false">IF(RIGHT(B5,1)="p",0,IF(TRIM(C5)=TRIM('2 - Project Admin'!$E$8),1,0))</f>
        <v>0</v>
      </c>
      <c r="G5" s="598" t="n">
        <f aca="false">IF(F5=1,COUNTIF($C$4:C5,C5),0)</f>
        <v>0</v>
      </c>
      <c r="I5" s="598" t="s">
        <v>3683</v>
      </c>
      <c r="J5" s="598" t="s">
        <v>464</v>
      </c>
      <c r="K5" s="598" t="s">
        <v>3684</v>
      </c>
      <c r="L5" s="600" t="n">
        <f aca="false">IF(TRIM(J5)=TRIM('2 - Project Admin'!$E$8),1,0)</f>
        <v>0</v>
      </c>
      <c r="M5" s="598" t="n">
        <f aca="false">IF(L5=1,COUNTIF($J$4:J5,J5),0)</f>
        <v>0</v>
      </c>
    </row>
    <row r="6" customFormat="false" ht="15" hidden="false" customHeight="false" outlineLevel="0" collapsed="false">
      <c r="B6" s="598" t="s">
        <v>3685</v>
      </c>
      <c r="C6" s="598" t="s">
        <v>470</v>
      </c>
      <c r="D6" s="598" t="s">
        <v>3686</v>
      </c>
      <c r="E6" s="599" t="s">
        <v>3678</v>
      </c>
      <c r="F6" s="598" t="n">
        <f aca="false">IF(RIGHT(B6,1)="p",0,IF(TRIM(C6)=TRIM('2 - Project Admin'!$E$8),1,0))</f>
        <v>0</v>
      </c>
      <c r="G6" s="598" t="n">
        <f aca="false">IF(F6=1,COUNTIF($C$4:C6,C6),0)</f>
        <v>0</v>
      </c>
      <c r="I6" s="598" t="s">
        <v>3687</v>
      </c>
      <c r="J6" s="598" t="s">
        <v>464</v>
      </c>
      <c r="K6" s="598" t="s">
        <v>3688</v>
      </c>
      <c r="L6" s="600" t="n">
        <f aca="false">IF(TRIM(J6)=TRIM('2 - Project Admin'!$E$8),1,0)</f>
        <v>0</v>
      </c>
      <c r="M6" s="598" t="n">
        <f aca="false">IF(L6=1,COUNTIF($J$4:J6,J6),0)</f>
        <v>0</v>
      </c>
    </row>
    <row r="7" customFormat="false" ht="15" hidden="false" customHeight="false" outlineLevel="0" collapsed="false">
      <c r="B7" s="598" t="s">
        <v>3689</v>
      </c>
      <c r="C7" s="598" t="s">
        <v>470</v>
      </c>
      <c r="D7" s="598" t="s">
        <v>3690</v>
      </c>
      <c r="E7" s="599" t="s">
        <v>3678</v>
      </c>
      <c r="F7" s="598" t="n">
        <f aca="false">IF(RIGHT(B7,1)="p",0,IF(TRIM(C7)=TRIM('2 - Project Admin'!$E$8),1,0))</f>
        <v>0</v>
      </c>
      <c r="G7" s="598" t="n">
        <f aca="false">IF(F7=1,COUNTIF($C$4:C7,C7),0)</f>
        <v>0</v>
      </c>
      <c r="I7" s="598" t="s">
        <v>3691</v>
      </c>
      <c r="J7" s="598" t="s">
        <v>464</v>
      </c>
      <c r="K7" s="598" t="s">
        <v>3692</v>
      </c>
      <c r="L7" s="600" t="n">
        <f aca="false">IF(TRIM(J7)=TRIM('2 - Project Admin'!$E$8),1,0)</f>
        <v>0</v>
      </c>
      <c r="M7" s="598" t="n">
        <f aca="false">IF(L7=1,COUNTIF($J$4:J7,J7),0)</f>
        <v>0</v>
      </c>
    </row>
    <row r="8" customFormat="false" ht="15" hidden="false" customHeight="false" outlineLevel="0" collapsed="false">
      <c r="B8" s="598" t="s">
        <v>3693</v>
      </c>
      <c r="C8" s="598" t="s">
        <v>470</v>
      </c>
      <c r="D8" s="598" t="s">
        <v>3694</v>
      </c>
      <c r="E8" s="599" t="s">
        <v>3678</v>
      </c>
      <c r="F8" s="598" t="n">
        <f aca="false">IF(RIGHT(B8,1)="p",0,IF(TRIM(C8)=TRIM('2 - Project Admin'!$E$8),1,0))</f>
        <v>0</v>
      </c>
      <c r="G8" s="598" t="n">
        <f aca="false">IF(F8=1,COUNTIF($C$4:C8,C8),0)</f>
        <v>0</v>
      </c>
      <c r="I8" s="598" t="s">
        <v>3695</v>
      </c>
      <c r="J8" s="598" t="s">
        <v>464</v>
      </c>
      <c r="K8" s="598" t="s">
        <v>3696</v>
      </c>
      <c r="L8" s="600" t="n">
        <f aca="false">IF(TRIM(J8)=TRIM('2 - Project Admin'!$E$8),1,0)</f>
        <v>0</v>
      </c>
      <c r="M8" s="598" t="n">
        <f aca="false">IF(L8=1,COUNTIF($J$4:J8,J8),0)</f>
        <v>0</v>
      </c>
    </row>
    <row r="9" customFormat="false" ht="15" hidden="false" customHeight="false" outlineLevel="0" collapsed="false">
      <c r="B9" s="598" t="s">
        <v>3697</v>
      </c>
      <c r="C9" s="598" t="s">
        <v>470</v>
      </c>
      <c r="D9" s="598" t="s">
        <v>3698</v>
      </c>
      <c r="E9" s="599" t="s">
        <v>3678</v>
      </c>
      <c r="F9" s="598" t="n">
        <f aca="false">IF(RIGHT(B9,1)="p",0,IF(TRIM(C9)=TRIM('2 - Project Admin'!$E$8),1,0))</f>
        <v>0</v>
      </c>
      <c r="G9" s="598" t="n">
        <f aca="false">IF(F9=1,COUNTIF($C$4:C9,C9),0)</f>
        <v>0</v>
      </c>
      <c r="I9" s="598" t="s">
        <v>3699</v>
      </c>
      <c r="J9" s="598" t="s">
        <v>464</v>
      </c>
      <c r="K9" s="598" t="s">
        <v>3700</v>
      </c>
      <c r="L9" s="600" t="n">
        <f aca="false">IF(TRIM(J9)=TRIM('2 - Project Admin'!$E$8),1,0)</f>
        <v>0</v>
      </c>
      <c r="M9" s="598" t="n">
        <f aca="false">IF(L9=1,COUNTIF($J$4:J9,J9),0)</f>
        <v>0</v>
      </c>
    </row>
    <row r="10" customFormat="false" ht="15" hidden="false" customHeight="false" outlineLevel="0" collapsed="false">
      <c r="B10" s="598" t="s">
        <v>3701</v>
      </c>
      <c r="C10" s="598" t="s">
        <v>470</v>
      </c>
      <c r="D10" s="598" t="s">
        <v>3702</v>
      </c>
      <c r="E10" s="599" t="s">
        <v>3678</v>
      </c>
      <c r="F10" s="598" t="n">
        <f aca="false">IF(RIGHT(B10,1)="p",0,IF(TRIM(C10)=TRIM('2 - Project Admin'!$E$8),1,0))</f>
        <v>0</v>
      </c>
      <c r="G10" s="598" t="n">
        <f aca="false">IF(F10=1,COUNTIF($C$4:C10,C10),0)</f>
        <v>0</v>
      </c>
      <c r="I10" s="598" t="s">
        <v>3703</v>
      </c>
      <c r="J10" s="598" t="s">
        <v>467</v>
      </c>
      <c r="K10" s="598" t="s">
        <v>3704</v>
      </c>
      <c r="L10" s="600" t="n">
        <f aca="false">IF(TRIM(J10)=TRIM('2 - Project Admin'!$E$8),1,0)</f>
        <v>0</v>
      </c>
      <c r="M10" s="598" t="n">
        <f aca="false">IF(L10=1,COUNTIF($J$4:J10,J10),0)</f>
        <v>0</v>
      </c>
    </row>
    <row r="11" customFormat="false" ht="15" hidden="false" customHeight="false" outlineLevel="0" collapsed="false">
      <c r="B11" s="598" t="s">
        <v>3705</v>
      </c>
      <c r="C11" s="598" t="s">
        <v>470</v>
      </c>
      <c r="D11" s="598" t="s">
        <v>3706</v>
      </c>
      <c r="E11" s="599" t="s">
        <v>3678</v>
      </c>
      <c r="F11" s="598" t="n">
        <f aca="false">IF(RIGHT(B11,1)="p",0,IF(TRIM(C11)=TRIM('2 - Project Admin'!$E$8),1,0))</f>
        <v>0</v>
      </c>
      <c r="G11" s="598" t="n">
        <f aca="false">IF(F11=1,COUNTIF($C$4:C11,C11),0)</f>
        <v>0</v>
      </c>
      <c r="I11" s="598" t="s">
        <v>3707</v>
      </c>
      <c r="J11" s="598" t="s">
        <v>467</v>
      </c>
      <c r="K11" s="598" t="s">
        <v>3708</v>
      </c>
      <c r="L11" s="600" t="n">
        <f aca="false">IF(TRIM(J11)=TRIM('2 - Project Admin'!$E$8),1,0)</f>
        <v>0</v>
      </c>
      <c r="M11" s="598" t="n">
        <f aca="false">IF(L11=1,COUNTIF($J$4:J11,J11),0)</f>
        <v>0</v>
      </c>
    </row>
    <row r="12" customFormat="false" ht="15" hidden="false" customHeight="false" outlineLevel="0" collapsed="false">
      <c r="B12" s="598" t="s">
        <v>3709</v>
      </c>
      <c r="C12" s="598" t="s">
        <v>472</v>
      </c>
      <c r="D12" s="598" t="s">
        <v>3710</v>
      </c>
      <c r="E12" s="599" t="s">
        <v>3678</v>
      </c>
      <c r="F12" s="598" t="n">
        <f aca="false">IF(RIGHT(B12,1)="p",0,IF(TRIM(C12)=TRIM('2 - Project Admin'!$E$8),1,0))</f>
        <v>0</v>
      </c>
      <c r="G12" s="598" t="n">
        <f aca="false">IF(F12=1,COUNTIF($C$4:C12,C12),0)</f>
        <v>0</v>
      </c>
      <c r="I12" s="598" t="s">
        <v>3711</v>
      </c>
      <c r="J12" s="598" t="s">
        <v>467</v>
      </c>
      <c r="K12" s="598" t="s">
        <v>3712</v>
      </c>
      <c r="L12" s="600" t="n">
        <f aca="false">IF(TRIM(J12)=TRIM('2 - Project Admin'!$E$8),1,0)</f>
        <v>0</v>
      </c>
      <c r="M12" s="598" t="n">
        <f aca="false">IF(L12=1,COUNTIF($J$4:J12,J12),0)</f>
        <v>0</v>
      </c>
    </row>
    <row r="13" customFormat="false" ht="15" hidden="false" customHeight="false" outlineLevel="0" collapsed="false">
      <c r="B13" s="598" t="s">
        <v>3713</v>
      </c>
      <c r="C13" s="598" t="s">
        <v>472</v>
      </c>
      <c r="D13" s="598" t="s">
        <v>3714</v>
      </c>
      <c r="E13" s="599" t="s">
        <v>3678</v>
      </c>
      <c r="F13" s="598" t="n">
        <f aca="false">IF(RIGHT(B13,1)="p",0,IF(TRIM(C13)=TRIM('2 - Project Admin'!$E$8),1,0))</f>
        <v>0</v>
      </c>
      <c r="G13" s="598" t="n">
        <f aca="false">IF(F13=1,COUNTIF($C$4:C13,C13),0)</f>
        <v>0</v>
      </c>
      <c r="I13" s="598" t="s">
        <v>3715</v>
      </c>
      <c r="J13" s="598" t="s">
        <v>467</v>
      </c>
      <c r="K13" s="598" t="s">
        <v>3716</v>
      </c>
      <c r="L13" s="600" t="n">
        <f aca="false">IF(TRIM(J13)=TRIM('2 - Project Admin'!$E$8),1,0)</f>
        <v>0</v>
      </c>
      <c r="M13" s="598" t="n">
        <f aca="false">IF(L13=1,COUNTIF($J$4:J13,J13),0)</f>
        <v>0</v>
      </c>
    </row>
    <row r="14" customFormat="false" ht="15" hidden="false" customHeight="false" outlineLevel="0" collapsed="false">
      <c r="B14" s="598" t="s">
        <v>3717</v>
      </c>
      <c r="C14" s="598" t="s">
        <v>472</v>
      </c>
      <c r="D14" s="598" t="s">
        <v>3718</v>
      </c>
      <c r="E14" s="599" t="s">
        <v>3678</v>
      </c>
      <c r="F14" s="598" t="n">
        <f aca="false">IF(RIGHT(B14,1)="p",0,IF(TRIM(C14)=TRIM('2 - Project Admin'!$E$8),1,0))</f>
        <v>0</v>
      </c>
      <c r="G14" s="598" t="n">
        <f aca="false">IF(F14=1,COUNTIF($C$4:C14,C14),0)</f>
        <v>0</v>
      </c>
      <c r="I14" s="598" t="s">
        <v>3719</v>
      </c>
      <c r="J14" s="598" t="s">
        <v>474</v>
      </c>
      <c r="K14" s="598" t="s">
        <v>3720</v>
      </c>
      <c r="L14" s="600" t="n">
        <f aca="false">IF(TRIM(J14)=TRIM('2 - Project Admin'!$E$8),1,0)</f>
        <v>0</v>
      </c>
      <c r="M14" s="598" t="n">
        <f aca="false">IF(L14=1,COUNTIF($J$4:J14,J14),0)</f>
        <v>0</v>
      </c>
    </row>
    <row r="15" customFormat="false" ht="15" hidden="false" customHeight="false" outlineLevel="0" collapsed="false">
      <c r="B15" s="598" t="s">
        <v>3721</v>
      </c>
      <c r="C15" s="598" t="s">
        <v>472</v>
      </c>
      <c r="D15" s="598" t="s">
        <v>3722</v>
      </c>
      <c r="E15" s="599" t="s">
        <v>3678</v>
      </c>
      <c r="F15" s="598" t="n">
        <f aca="false">IF(RIGHT(B15,1)="p",0,IF(TRIM(C15)=TRIM('2 - Project Admin'!$E$8),1,0))</f>
        <v>0</v>
      </c>
      <c r="G15" s="598" t="n">
        <f aca="false">IF(F15=1,COUNTIF($C$4:C15,C15),0)</f>
        <v>0</v>
      </c>
      <c r="I15" s="598" t="s">
        <v>3723</v>
      </c>
      <c r="J15" s="598" t="s">
        <v>474</v>
      </c>
      <c r="K15" s="598" t="s">
        <v>3724</v>
      </c>
      <c r="L15" s="600" t="n">
        <f aca="false">IF(TRIM(J15)=TRIM('2 - Project Admin'!$E$8),1,0)</f>
        <v>0</v>
      </c>
      <c r="M15" s="598" t="n">
        <f aca="false">IF(L15=1,COUNTIF($J$4:J15,J15),0)</f>
        <v>0</v>
      </c>
    </row>
    <row r="16" customFormat="false" ht="15" hidden="false" customHeight="false" outlineLevel="0" collapsed="false">
      <c r="B16" s="598" t="s">
        <v>3725</v>
      </c>
      <c r="C16" s="598" t="s">
        <v>472</v>
      </c>
      <c r="D16" s="598" t="s">
        <v>3726</v>
      </c>
      <c r="E16" s="599" t="s">
        <v>3678</v>
      </c>
      <c r="F16" s="598" t="n">
        <f aca="false">IF(RIGHT(B16,1)="p",0,IF(TRIM(C16)=TRIM('2 - Project Admin'!$E$8),1,0))</f>
        <v>0</v>
      </c>
      <c r="G16" s="598" t="n">
        <f aca="false">IF(F16=1,COUNTIF($C$4:C16,C16),0)</f>
        <v>0</v>
      </c>
      <c r="I16" s="598" t="s">
        <v>3727</v>
      </c>
      <c r="J16" s="598" t="s">
        <v>474</v>
      </c>
      <c r="K16" s="598" t="s">
        <v>3728</v>
      </c>
      <c r="L16" s="600" t="n">
        <f aca="false">IF(TRIM(J16)=TRIM('2 - Project Admin'!$E$8),1,0)</f>
        <v>0</v>
      </c>
      <c r="M16" s="598" t="n">
        <f aca="false">IF(L16=1,COUNTIF($J$4:J16,J16),0)</f>
        <v>0</v>
      </c>
    </row>
    <row r="17" customFormat="false" ht="15" hidden="false" customHeight="false" outlineLevel="0" collapsed="false">
      <c r="B17" s="598" t="s">
        <v>3729</v>
      </c>
      <c r="C17" s="598" t="s">
        <v>472</v>
      </c>
      <c r="D17" s="598" t="s">
        <v>3730</v>
      </c>
      <c r="E17" s="599" t="s">
        <v>3678</v>
      </c>
      <c r="F17" s="598" t="n">
        <f aca="false">IF(RIGHT(B17,1)="p",0,IF(TRIM(C17)=TRIM('2 - Project Admin'!$E$8),1,0))</f>
        <v>0</v>
      </c>
      <c r="G17" s="598" t="n">
        <f aca="false">IF(F17=1,COUNTIF($C$4:C17,C17),0)</f>
        <v>0</v>
      </c>
      <c r="I17" s="598" t="s">
        <v>3731</v>
      </c>
      <c r="J17" s="598" t="s">
        <v>474</v>
      </c>
      <c r="K17" s="598" t="s">
        <v>3732</v>
      </c>
      <c r="L17" s="600" t="n">
        <f aca="false">IF(TRIM(J17)=TRIM('2 - Project Admin'!$E$8),1,0)</f>
        <v>0</v>
      </c>
      <c r="M17" s="598" t="n">
        <f aca="false">IF(L17=1,COUNTIF($J$4:J17,J17),0)</f>
        <v>0</v>
      </c>
    </row>
    <row r="18" customFormat="false" ht="15" hidden="false" customHeight="false" outlineLevel="0" collapsed="false">
      <c r="B18" s="598" t="s">
        <v>3733</v>
      </c>
      <c r="C18" s="598" t="s">
        <v>472</v>
      </c>
      <c r="D18" s="598" t="s">
        <v>3734</v>
      </c>
      <c r="E18" s="599" t="s">
        <v>3678</v>
      </c>
      <c r="F18" s="598" t="n">
        <f aca="false">IF(RIGHT(B18,1)="p",0,IF(TRIM(C18)=TRIM('2 - Project Admin'!$E$8),1,0))</f>
        <v>0</v>
      </c>
      <c r="G18" s="598" t="n">
        <f aca="false">IF(F18=1,COUNTIF($C$4:C18,C18),0)</f>
        <v>0</v>
      </c>
      <c r="I18" s="598" t="s">
        <v>3735</v>
      </c>
      <c r="J18" s="598" t="s">
        <v>478</v>
      </c>
      <c r="K18" s="598" t="s">
        <v>3736</v>
      </c>
      <c r="L18" s="600" t="n">
        <f aca="false">IF(TRIM(J18)=TRIM('2 - Project Admin'!$E$8),1,0)</f>
        <v>0</v>
      </c>
      <c r="M18" s="598" t="n">
        <f aca="false">IF(L18=1,COUNTIF($J$4:J18,J18),0)</f>
        <v>0</v>
      </c>
    </row>
    <row r="19" customFormat="false" ht="15" hidden="false" customHeight="false" outlineLevel="0" collapsed="false">
      <c r="B19" s="598" t="s">
        <v>3737</v>
      </c>
      <c r="C19" s="598" t="s">
        <v>474</v>
      </c>
      <c r="D19" s="598" t="s">
        <v>3738</v>
      </c>
      <c r="E19" s="599" t="s">
        <v>3678</v>
      </c>
      <c r="F19" s="598" t="n">
        <f aca="false">IF(RIGHT(B19,1)="p",0,IF(TRIM(C19)=TRIM('2 - Project Admin'!$E$8),1,0))</f>
        <v>0</v>
      </c>
      <c r="G19" s="598" t="n">
        <f aca="false">IF(F19=1,COUNTIF($C$4:C19,C19),0)</f>
        <v>0</v>
      </c>
      <c r="I19" s="598" t="s">
        <v>3739</v>
      </c>
      <c r="J19" s="598" t="s">
        <v>478</v>
      </c>
      <c r="K19" s="598" t="s">
        <v>3740</v>
      </c>
      <c r="L19" s="600" t="n">
        <f aca="false">IF(TRIM(J19)=TRIM('2 - Project Admin'!$E$8),1,0)</f>
        <v>0</v>
      </c>
      <c r="M19" s="598" t="n">
        <f aca="false">IF(L19=1,COUNTIF($J$4:J19,J19),0)</f>
        <v>0</v>
      </c>
    </row>
    <row r="20" customFormat="false" ht="15" hidden="false" customHeight="false" outlineLevel="0" collapsed="false">
      <c r="B20" s="598" t="s">
        <v>3741</v>
      </c>
      <c r="C20" s="598" t="s">
        <v>474</v>
      </c>
      <c r="D20" s="598" t="s">
        <v>3742</v>
      </c>
      <c r="E20" s="599" t="s">
        <v>3678</v>
      </c>
      <c r="F20" s="598" t="n">
        <f aca="false">IF(RIGHT(B20,1)="p",0,IF(TRIM(C20)=TRIM('2 - Project Admin'!$E$8),1,0))</f>
        <v>0</v>
      </c>
      <c r="G20" s="598" t="n">
        <f aca="false">IF(F20=1,COUNTIF($C$4:C20,C20),0)</f>
        <v>0</v>
      </c>
      <c r="I20" s="598" t="s">
        <v>3743</v>
      </c>
      <c r="J20" s="598" t="s">
        <v>478</v>
      </c>
      <c r="K20" s="598" t="s">
        <v>3744</v>
      </c>
      <c r="L20" s="600" t="n">
        <f aca="false">IF(TRIM(J20)=TRIM('2 - Project Admin'!$E$8),1,0)</f>
        <v>0</v>
      </c>
      <c r="M20" s="598" t="n">
        <f aca="false">IF(L20=1,COUNTIF($J$4:J20,J20),0)</f>
        <v>0</v>
      </c>
    </row>
    <row r="21" customFormat="false" ht="15" hidden="false" customHeight="false" outlineLevel="0" collapsed="false">
      <c r="B21" s="598" t="s">
        <v>3745</v>
      </c>
      <c r="C21" s="598" t="s">
        <v>474</v>
      </c>
      <c r="D21" s="598" t="s">
        <v>3746</v>
      </c>
      <c r="E21" s="599" t="s">
        <v>3678</v>
      </c>
      <c r="F21" s="598" t="n">
        <f aca="false">IF(RIGHT(B21,1)="p",0,IF(TRIM(C21)=TRIM('2 - Project Admin'!$E$8),1,0))</f>
        <v>0</v>
      </c>
      <c r="G21" s="598" t="n">
        <f aca="false">IF(F21=1,COUNTIF($C$4:C21,C21),0)</f>
        <v>0</v>
      </c>
      <c r="I21" s="598" t="s">
        <v>3747</v>
      </c>
      <c r="J21" s="598" t="s">
        <v>478</v>
      </c>
      <c r="K21" s="598" t="s">
        <v>3748</v>
      </c>
      <c r="L21" s="600" t="n">
        <f aca="false">IF(TRIM(J21)=TRIM('2 - Project Admin'!$E$8),1,0)</f>
        <v>0</v>
      </c>
      <c r="M21" s="598" t="n">
        <f aca="false">IF(L21=1,COUNTIF($J$4:J21,J21),0)</f>
        <v>0</v>
      </c>
    </row>
    <row r="22" customFormat="false" ht="15" hidden="false" customHeight="false" outlineLevel="0" collapsed="false">
      <c r="B22" s="598" t="s">
        <v>3749</v>
      </c>
      <c r="C22" s="598" t="s">
        <v>474</v>
      </c>
      <c r="D22" s="598" t="s">
        <v>3750</v>
      </c>
      <c r="E22" s="599" t="s">
        <v>3678</v>
      </c>
      <c r="F22" s="598" t="n">
        <f aca="false">IF(RIGHT(B22,1)="p",0,IF(TRIM(C22)=TRIM('2 - Project Admin'!$E$8),1,0))</f>
        <v>0</v>
      </c>
      <c r="G22" s="598" t="n">
        <f aca="false">IF(F22=1,COUNTIF($C$4:C22,C22),0)</f>
        <v>0</v>
      </c>
      <c r="I22" s="598" t="s">
        <v>3751</v>
      </c>
      <c r="J22" s="598" t="s">
        <v>478</v>
      </c>
      <c r="K22" s="598" t="s">
        <v>3752</v>
      </c>
      <c r="L22" s="600" t="n">
        <f aca="false">IF(TRIM(J22)=TRIM('2 - Project Admin'!$E$8),1,0)</f>
        <v>0</v>
      </c>
      <c r="M22" s="598" t="n">
        <f aca="false">IF(L22=1,COUNTIF($J$4:J22,J22),0)</f>
        <v>0</v>
      </c>
    </row>
    <row r="23" customFormat="false" ht="15" hidden="false" customHeight="false" outlineLevel="0" collapsed="false">
      <c r="B23" s="598" t="s">
        <v>3753</v>
      </c>
      <c r="C23" s="598" t="s">
        <v>474</v>
      </c>
      <c r="D23" s="598" t="s">
        <v>3754</v>
      </c>
      <c r="E23" s="599" t="s">
        <v>3678</v>
      </c>
      <c r="F23" s="598" t="n">
        <f aca="false">IF(RIGHT(B23,1)="p",0,IF(TRIM(C23)=TRIM('2 - Project Admin'!$E$8),1,0))</f>
        <v>0</v>
      </c>
      <c r="G23" s="598" t="n">
        <f aca="false">IF(F23=1,COUNTIF($C$4:C23,C23),0)</f>
        <v>0</v>
      </c>
      <c r="I23" s="598" t="s">
        <v>3755</v>
      </c>
      <c r="J23" s="598" t="s">
        <v>478</v>
      </c>
      <c r="K23" s="598" t="s">
        <v>3756</v>
      </c>
      <c r="L23" s="600" t="n">
        <f aca="false">IF(TRIM(J23)=TRIM('2 - Project Admin'!$E$8),1,0)</f>
        <v>0</v>
      </c>
      <c r="M23" s="598" t="n">
        <f aca="false">IF(L23=1,COUNTIF($J$4:J23,J23),0)</f>
        <v>0</v>
      </c>
    </row>
    <row r="24" customFormat="false" ht="15" hidden="false" customHeight="false" outlineLevel="0" collapsed="false">
      <c r="B24" s="598" t="s">
        <v>3757</v>
      </c>
      <c r="C24" s="598" t="s">
        <v>474</v>
      </c>
      <c r="D24" s="598" t="s">
        <v>3758</v>
      </c>
      <c r="E24" s="599" t="s">
        <v>3678</v>
      </c>
      <c r="F24" s="598" t="n">
        <f aca="false">IF(RIGHT(B24,1)="p",0,IF(TRIM(C24)=TRIM('2 - Project Admin'!$E$8),1,0))</f>
        <v>0</v>
      </c>
      <c r="G24" s="598" t="n">
        <f aca="false">IF(F24=1,COUNTIF($C$4:C24,C24),0)</f>
        <v>0</v>
      </c>
      <c r="I24" s="598" t="s">
        <v>3759</v>
      </c>
      <c r="J24" s="598" t="s">
        <v>478</v>
      </c>
      <c r="K24" s="598" t="s">
        <v>3760</v>
      </c>
      <c r="L24" s="600" t="n">
        <f aca="false">IF(TRIM(J24)=TRIM('2 - Project Admin'!$E$8),1,0)</f>
        <v>0</v>
      </c>
      <c r="M24" s="598" t="n">
        <f aca="false">IF(L24=1,COUNTIF($J$4:J24,J24),0)</f>
        <v>0</v>
      </c>
    </row>
    <row r="25" customFormat="false" ht="15" hidden="false" customHeight="false" outlineLevel="0" collapsed="false">
      <c r="B25" s="598" t="s">
        <v>3761</v>
      </c>
      <c r="C25" s="598" t="s">
        <v>474</v>
      </c>
      <c r="D25" s="598" t="s">
        <v>3762</v>
      </c>
      <c r="E25" s="599" t="s">
        <v>3678</v>
      </c>
      <c r="F25" s="598" t="n">
        <f aca="false">IF(RIGHT(B25,1)="p",0,IF(TRIM(C25)=TRIM('2 - Project Admin'!$E$8),1,0))</f>
        <v>0</v>
      </c>
      <c r="G25" s="598" t="n">
        <f aca="false">IF(F25=1,COUNTIF($C$4:C25,C25),0)</f>
        <v>0</v>
      </c>
      <c r="I25" s="598" t="s">
        <v>3763</v>
      </c>
      <c r="J25" s="598" t="s">
        <v>478</v>
      </c>
      <c r="K25" s="598" t="s">
        <v>3764</v>
      </c>
      <c r="L25" s="600" t="n">
        <f aca="false">IF(TRIM(J25)=TRIM('2 - Project Admin'!$E$8),1,0)</f>
        <v>0</v>
      </c>
      <c r="M25" s="598" t="n">
        <f aca="false">IF(L25=1,COUNTIF($J$4:J25,J25),0)</f>
        <v>0</v>
      </c>
    </row>
    <row r="26" customFormat="false" ht="15" hidden="false" customHeight="false" outlineLevel="0" collapsed="false">
      <c r="B26" s="598" t="s">
        <v>3765</v>
      </c>
      <c r="C26" s="598" t="s">
        <v>474</v>
      </c>
      <c r="D26" s="598" t="s">
        <v>3766</v>
      </c>
      <c r="E26" s="599" t="s">
        <v>3678</v>
      </c>
      <c r="F26" s="598" t="n">
        <f aca="false">IF(RIGHT(B26,1)="p",0,IF(TRIM(C26)=TRIM('2 - Project Admin'!$E$8),1,0))</f>
        <v>0</v>
      </c>
      <c r="G26" s="598" t="n">
        <f aca="false">IF(F26=1,COUNTIF($C$4:C26,C26),0)</f>
        <v>0</v>
      </c>
      <c r="I26" s="598" t="s">
        <v>3767</v>
      </c>
      <c r="J26" s="598" t="s">
        <v>478</v>
      </c>
      <c r="K26" s="598" t="s">
        <v>3768</v>
      </c>
      <c r="L26" s="600" t="n">
        <f aca="false">IF(TRIM(J26)=TRIM('2 - Project Admin'!$E$8),1,0)</f>
        <v>0</v>
      </c>
      <c r="M26" s="598" t="n">
        <f aca="false">IF(L26=1,COUNTIF($J$4:J26,J26),0)</f>
        <v>0</v>
      </c>
    </row>
    <row r="27" customFormat="false" ht="15" hidden="false" customHeight="false" outlineLevel="0" collapsed="false">
      <c r="B27" s="598" t="s">
        <v>3769</v>
      </c>
      <c r="C27" s="598" t="s">
        <v>474</v>
      </c>
      <c r="D27" s="598" t="s">
        <v>3770</v>
      </c>
      <c r="E27" s="599" t="s">
        <v>3678</v>
      </c>
      <c r="F27" s="598" t="n">
        <f aca="false">IF(RIGHT(B27,1)="p",0,IF(TRIM(C27)=TRIM('2 - Project Admin'!$E$8),1,0))</f>
        <v>0</v>
      </c>
      <c r="G27" s="598" t="n">
        <f aca="false">IF(F27=1,COUNTIF($C$4:C27,C27),0)</f>
        <v>0</v>
      </c>
      <c r="I27" s="598" t="s">
        <v>3771</v>
      </c>
      <c r="J27" s="598" t="s">
        <v>478</v>
      </c>
      <c r="K27" s="598" t="s">
        <v>3772</v>
      </c>
      <c r="L27" s="600" t="n">
        <f aca="false">IF(TRIM(J27)=TRIM('2 - Project Admin'!$E$8),1,0)</f>
        <v>0</v>
      </c>
      <c r="M27" s="598" t="n">
        <f aca="false">IF(L27=1,COUNTIF($J$4:J27,J27),0)</f>
        <v>0</v>
      </c>
    </row>
    <row r="28" customFormat="false" ht="15" hidden="false" customHeight="false" outlineLevel="0" collapsed="false">
      <c r="B28" s="598" t="s">
        <v>3773</v>
      </c>
      <c r="C28" s="598" t="s">
        <v>474</v>
      </c>
      <c r="D28" s="598" t="s">
        <v>3774</v>
      </c>
      <c r="E28" s="599" t="s">
        <v>3678</v>
      </c>
      <c r="F28" s="598" t="n">
        <f aca="false">IF(RIGHT(B28,1)="p",0,IF(TRIM(C28)=TRIM('2 - Project Admin'!$E$8),1,0))</f>
        <v>0</v>
      </c>
      <c r="G28" s="598" t="n">
        <f aca="false">IF(F28=1,COUNTIF($C$4:C28,C28),0)</f>
        <v>0</v>
      </c>
      <c r="I28" s="598" t="s">
        <v>3775</v>
      </c>
      <c r="J28" s="598" t="s">
        <v>478</v>
      </c>
      <c r="K28" s="598" t="s">
        <v>3776</v>
      </c>
      <c r="L28" s="600" t="n">
        <f aca="false">IF(TRIM(J28)=TRIM('2 - Project Admin'!$E$8),1,0)</f>
        <v>0</v>
      </c>
      <c r="M28" s="598" t="n">
        <f aca="false">IF(L28=1,COUNTIF($J$4:J28,J28),0)</f>
        <v>0</v>
      </c>
    </row>
    <row r="29" customFormat="false" ht="15" hidden="false" customHeight="false" outlineLevel="0" collapsed="false">
      <c r="B29" s="598" t="s">
        <v>3777</v>
      </c>
      <c r="C29" s="598" t="s">
        <v>474</v>
      </c>
      <c r="D29" s="598" t="s">
        <v>3778</v>
      </c>
      <c r="E29" s="599" t="s">
        <v>3678</v>
      </c>
      <c r="F29" s="598" t="n">
        <f aca="false">IF(RIGHT(B29,1)="p",0,IF(TRIM(C29)=TRIM('2 - Project Admin'!$E$8),1,0))</f>
        <v>0</v>
      </c>
      <c r="G29" s="598" t="n">
        <f aca="false">IF(F29=1,COUNTIF($C$4:C29,C29),0)</f>
        <v>0</v>
      </c>
      <c r="I29" s="598" t="s">
        <v>3779</v>
      </c>
      <c r="J29" s="598" t="s">
        <v>478</v>
      </c>
      <c r="K29" s="598" t="s">
        <v>3780</v>
      </c>
      <c r="L29" s="600" t="n">
        <f aca="false">IF(TRIM(J29)=TRIM('2 - Project Admin'!$E$8),1,0)</f>
        <v>0</v>
      </c>
      <c r="M29" s="598" t="n">
        <f aca="false">IF(L29=1,COUNTIF($J$4:J29,J29),0)</f>
        <v>0</v>
      </c>
    </row>
    <row r="30" customFormat="false" ht="15" hidden="false" customHeight="false" outlineLevel="0" collapsed="false">
      <c r="B30" s="598" t="s">
        <v>3781</v>
      </c>
      <c r="C30" s="598" t="s">
        <v>474</v>
      </c>
      <c r="D30" s="598" t="s">
        <v>3782</v>
      </c>
      <c r="E30" s="599" t="s">
        <v>3678</v>
      </c>
      <c r="F30" s="598" t="n">
        <f aca="false">IF(RIGHT(B30,1)="p",0,IF(TRIM(C30)=TRIM('2 - Project Admin'!$E$8),1,0))</f>
        <v>0</v>
      </c>
      <c r="G30" s="598" t="n">
        <f aca="false">IF(F30=1,COUNTIF($C$4:C30,C30),0)</f>
        <v>0</v>
      </c>
      <c r="I30" s="598" t="s">
        <v>3783</v>
      </c>
      <c r="J30" s="598" t="s">
        <v>478</v>
      </c>
      <c r="K30" s="598" t="s">
        <v>3784</v>
      </c>
      <c r="L30" s="600" t="n">
        <f aca="false">IF(TRIM(J30)=TRIM('2 - Project Admin'!$E$8),1,0)</f>
        <v>0</v>
      </c>
      <c r="M30" s="598" t="n">
        <f aca="false">IF(L30=1,COUNTIF($J$4:J30,J30),0)</f>
        <v>0</v>
      </c>
    </row>
    <row r="31" customFormat="false" ht="15" hidden="false" customHeight="false" outlineLevel="0" collapsed="false">
      <c r="B31" s="598" t="s">
        <v>3785</v>
      </c>
      <c r="C31" s="598" t="s">
        <v>478</v>
      </c>
      <c r="D31" s="598" t="s">
        <v>3786</v>
      </c>
      <c r="E31" s="599" t="s">
        <v>3678</v>
      </c>
      <c r="F31" s="598" t="n">
        <f aca="false">IF(RIGHT(B31,1)="p",0,IF(TRIM(C31)=TRIM('2 - Project Admin'!$E$8),1,0))</f>
        <v>0</v>
      </c>
      <c r="G31" s="598" t="n">
        <f aca="false">IF(F31=1,COUNTIF($C$4:C31,C31),0)</f>
        <v>0</v>
      </c>
      <c r="I31" s="598" t="s">
        <v>3787</v>
      </c>
      <c r="J31" s="598" t="s">
        <v>14</v>
      </c>
      <c r="K31" s="598" t="s">
        <v>298</v>
      </c>
      <c r="L31" s="600" t="n">
        <f aca="false">IF(TRIM(J31)=TRIM('2 - Project Admin'!$E$8),1,0)</f>
        <v>1</v>
      </c>
      <c r="M31" s="598" t="n">
        <f aca="false">IF(L31=1,COUNTIF($J$4:J31,J31),0)</f>
        <v>1</v>
      </c>
    </row>
    <row r="32" customFormat="false" ht="15" hidden="false" customHeight="false" outlineLevel="0" collapsed="false">
      <c r="B32" s="598" t="s">
        <v>3788</v>
      </c>
      <c r="C32" s="598" t="s">
        <v>478</v>
      </c>
      <c r="D32" s="598" t="s">
        <v>3789</v>
      </c>
      <c r="E32" s="599" t="s">
        <v>3678</v>
      </c>
      <c r="F32" s="598" t="n">
        <f aca="false">IF(RIGHT(B32,1)="p",0,IF(TRIM(C32)=TRIM('2 - Project Admin'!$E$8),1,0))</f>
        <v>0</v>
      </c>
      <c r="G32" s="598" t="n">
        <f aca="false">IF(F32=1,COUNTIF($C$4:C32,C32),0)</f>
        <v>0</v>
      </c>
      <c r="I32" s="598" t="s">
        <v>3790</v>
      </c>
      <c r="J32" s="598" t="s">
        <v>14</v>
      </c>
      <c r="K32" s="598" t="s">
        <v>301</v>
      </c>
      <c r="L32" s="600" t="n">
        <f aca="false">IF(TRIM(J32)=TRIM('2 - Project Admin'!$E$8),1,0)</f>
        <v>1</v>
      </c>
      <c r="M32" s="598" t="n">
        <f aca="false">IF(L32=1,COUNTIF($J$4:J32,J32),0)</f>
        <v>2</v>
      </c>
    </row>
    <row r="33" customFormat="false" ht="15" hidden="false" customHeight="false" outlineLevel="0" collapsed="false">
      <c r="B33" s="598" t="s">
        <v>3791</v>
      </c>
      <c r="C33" s="598" t="s">
        <v>478</v>
      </c>
      <c r="D33" s="598" t="s">
        <v>3792</v>
      </c>
      <c r="E33" s="599" t="s">
        <v>3678</v>
      </c>
      <c r="F33" s="598" t="n">
        <f aca="false">IF(RIGHT(B33,1)="p",0,IF(TRIM(C33)=TRIM('2 - Project Admin'!$E$8),1,0))</f>
        <v>0</v>
      </c>
      <c r="G33" s="598" t="n">
        <f aca="false">IF(F33=1,COUNTIF($C$4:C33,C33),0)</f>
        <v>0</v>
      </c>
      <c r="I33" s="598" t="s">
        <v>3793</v>
      </c>
      <c r="J33" s="598" t="s">
        <v>14</v>
      </c>
      <c r="K33" s="598" t="s">
        <v>304</v>
      </c>
      <c r="L33" s="600" t="n">
        <f aca="false">IF(TRIM(J33)=TRIM('2 - Project Admin'!$E$8),1,0)</f>
        <v>1</v>
      </c>
      <c r="M33" s="598" t="n">
        <f aca="false">IF(L33=1,COUNTIF($J$4:J33,J33),0)</f>
        <v>3</v>
      </c>
    </row>
    <row r="34" customFormat="false" ht="15" hidden="false" customHeight="false" outlineLevel="0" collapsed="false">
      <c r="B34" s="598" t="s">
        <v>3794</v>
      </c>
      <c r="C34" s="598" t="s">
        <v>478</v>
      </c>
      <c r="D34" s="598" t="s">
        <v>3795</v>
      </c>
      <c r="E34" s="599" t="s">
        <v>3678</v>
      </c>
      <c r="F34" s="598" t="n">
        <f aca="false">IF(RIGHT(B34,1)="p",0,IF(TRIM(C34)=TRIM('2 - Project Admin'!$E$8),1,0))</f>
        <v>0</v>
      </c>
      <c r="G34" s="598" t="n">
        <f aca="false">IF(F34=1,COUNTIF($C$4:C34,C34),0)</f>
        <v>0</v>
      </c>
      <c r="I34" s="598" t="s">
        <v>3796</v>
      </c>
      <c r="J34" s="598" t="s">
        <v>14</v>
      </c>
      <c r="K34" s="598" t="s">
        <v>306</v>
      </c>
      <c r="L34" s="600" t="n">
        <f aca="false">IF(TRIM(J34)=TRIM('2 - Project Admin'!$E$8),1,0)</f>
        <v>1</v>
      </c>
      <c r="M34" s="598" t="n">
        <f aca="false">IF(L34=1,COUNTIF($J$4:J34,J34),0)</f>
        <v>4</v>
      </c>
    </row>
    <row r="35" customFormat="false" ht="15" hidden="false" customHeight="false" outlineLevel="0" collapsed="false">
      <c r="B35" s="598" t="s">
        <v>3797</v>
      </c>
      <c r="C35" s="598" t="s">
        <v>478</v>
      </c>
      <c r="D35" s="598" t="s">
        <v>3798</v>
      </c>
      <c r="E35" s="599" t="s">
        <v>3678</v>
      </c>
      <c r="F35" s="598" t="n">
        <f aca="false">IF(RIGHT(B35,1)="p",0,IF(TRIM(C35)=TRIM('2 - Project Admin'!$E$8),1,0))</f>
        <v>0</v>
      </c>
      <c r="G35" s="598" t="n">
        <f aca="false">IF(F35=1,COUNTIF($C$4:C35,C35),0)</f>
        <v>0</v>
      </c>
      <c r="I35" s="598" t="s">
        <v>3799</v>
      </c>
      <c r="J35" s="598" t="s">
        <v>14</v>
      </c>
      <c r="K35" s="598" t="s">
        <v>309</v>
      </c>
      <c r="L35" s="600" t="n">
        <f aca="false">IF(TRIM(J35)=TRIM('2 - Project Admin'!$E$8),1,0)</f>
        <v>1</v>
      </c>
      <c r="M35" s="598" t="n">
        <f aca="false">IF(L35=1,COUNTIF($J$4:J35,J35),0)</f>
        <v>5</v>
      </c>
    </row>
    <row r="36" customFormat="false" ht="15" hidden="false" customHeight="false" outlineLevel="0" collapsed="false">
      <c r="B36" s="598" t="s">
        <v>3800</v>
      </c>
      <c r="C36" s="598" t="s">
        <v>478</v>
      </c>
      <c r="D36" s="598" t="s">
        <v>3801</v>
      </c>
      <c r="E36" s="599" t="s">
        <v>3678</v>
      </c>
      <c r="F36" s="598" t="n">
        <f aca="false">IF(RIGHT(B36,1)="p",0,IF(TRIM(C36)=TRIM('2 - Project Admin'!$E$8),1,0))</f>
        <v>0</v>
      </c>
      <c r="G36" s="598" t="n">
        <f aca="false">IF(F36=1,COUNTIF($C$4:C36,C36),0)</f>
        <v>0</v>
      </c>
      <c r="I36" s="598" t="s">
        <v>3802</v>
      </c>
      <c r="J36" s="598" t="s">
        <v>492</v>
      </c>
      <c r="K36" s="598" t="s">
        <v>3803</v>
      </c>
      <c r="L36" s="600" t="n">
        <f aca="false">IF(TRIM(J36)=TRIM('2 - Project Admin'!$E$8),1,0)</f>
        <v>0</v>
      </c>
      <c r="M36" s="598" t="n">
        <f aca="false">IF(L36=1,COUNTIF($J$4:J36,J36),0)</f>
        <v>0</v>
      </c>
    </row>
    <row r="37" customFormat="false" ht="15" hidden="false" customHeight="false" outlineLevel="0" collapsed="false">
      <c r="B37" s="598" t="s">
        <v>3804</v>
      </c>
      <c r="C37" s="598" t="s">
        <v>478</v>
      </c>
      <c r="D37" s="598" t="s">
        <v>3805</v>
      </c>
      <c r="E37" s="599" t="s">
        <v>3678</v>
      </c>
      <c r="F37" s="598" t="n">
        <f aca="false">IF(RIGHT(B37,1)="p",0,IF(TRIM(C37)=TRIM('2 - Project Admin'!$E$8),1,0))</f>
        <v>0</v>
      </c>
      <c r="G37" s="598" t="n">
        <f aca="false">IF(F37=1,COUNTIF($C$4:C37,C37),0)</f>
        <v>0</v>
      </c>
      <c r="I37" s="598" t="s">
        <v>3806</v>
      </c>
      <c r="J37" s="598" t="s">
        <v>492</v>
      </c>
      <c r="K37" s="598" t="s">
        <v>3807</v>
      </c>
      <c r="L37" s="600" t="n">
        <f aca="false">IF(TRIM(J37)=TRIM('2 - Project Admin'!$E$8),1,0)</f>
        <v>0</v>
      </c>
      <c r="M37" s="598" t="n">
        <f aca="false">IF(L37=1,COUNTIF($J$4:J37,J37),0)</f>
        <v>0</v>
      </c>
    </row>
    <row r="38" customFormat="false" ht="15" hidden="false" customHeight="false" outlineLevel="0" collapsed="false">
      <c r="B38" s="598" t="s">
        <v>3808</v>
      </c>
      <c r="C38" s="598" t="s">
        <v>484</v>
      </c>
      <c r="D38" s="598" t="s">
        <v>3809</v>
      </c>
      <c r="E38" s="599" t="s">
        <v>3678</v>
      </c>
      <c r="F38" s="598" t="n">
        <f aca="false">IF(RIGHT(B38,1)="p",0,IF(TRIM(C38)=TRIM('2 - Project Admin'!$E$8),1,0))</f>
        <v>0</v>
      </c>
      <c r="G38" s="598" t="n">
        <f aca="false">IF(F38=1,COUNTIF($C$4:C38,C38),0)</f>
        <v>0</v>
      </c>
      <c r="I38" s="598" t="s">
        <v>3810</v>
      </c>
      <c r="J38" s="598" t="s">
        <v>492</v>
      </c>
      <c r="K38" s="598" t="s">
        <v>3811</v>
      </c>
      <c r="L38" s="600" t="n">
        <f aca="false">IF(TRIM(J38)=TRIM('2 - Project Admin'!$E$8),1,0)</f>
        <v>0</v>
      </c>
      <c r="M38" s="598" t="n">
        <f aca="false">IF(L38=1,COUNTIF($J$4:J38,J38),0)</f>
        <v>0</v>
      </c>
    </row>
    <row r="39" customFormat="false" ht="15" hidden="false" customHeight="false" outlineLevel="0" collapsed="false">
      <c r="B39" s="598" t="s">
        <v>3812</v>
      </c>
      <c r="C39" s="598" t="s">
        <v>484</v>
      </c>
      <c r="D39" s="598" t="s">
        <v>3813</v>
      </c>
      <c r="E39" s="599" t="s">
        <v>3678</v>
      </c>
      <c r="F39" s="598" t="n">
        <f aca="false">IF(RIGHT(B39,1)="p",0,IF(TRIM(C39)=TRIM('2 - Project Admin'!$E$8),1,0))</f>
        <v>0</v>
      </c>
      <c r="G39" s="598" t="n">
        <f aca="false">IF(F39=1,COUNTIF($C$4:C39,C39),0)</f>
        <v>0</v>
      </c>
      <c r="I39" s="598" t="s">
        <v>3814</v>
      </c>
      <c r="J39" s="598" t="s">
        <v>492</v>
      </c>
      <c r="K39" s="598" t="s">
        <v>3815</v>
      </c>
      <c r="L39" s="600" t="n">
        <f aca="false">IF(TRIM(J39)=TRIM('2 - Project Admin'!$E$8),1,0)</f>
        <v>0</v>
      </c>
      <c r="M39" s="598" t="n">
        <f aca="false">IF(L39=1,COUNTIF($J$4:J39,J39),0)</f>
        <v>0</v>
      </c>
    </row>
    <row r="40" customFormat="false" ht="15" hidden="false" customHeight="false" outlineLevel="0" collapsed="false">
      <c r="B40" s="598" t="s">
        <v>3816</v>
      </c>
      <c r="C40" s="598" t="s">
        <v>484</v>
      </c>
      <c r="D40" s="598" t="s">
        <v>3817</v>
      </c>
      <c r="E40" s="599" t="s">
        <v>3678</v>
      </c>
      <c r="F40" s="598" t="n">
        <f aca="false">IF(RIGHT(B40,1)="p",0,IF(TRIM(C40)=TRIM('2 - Project Admin'!$E$8),1,0))</f>
        <v>0</v>
      </c>
      <c r="G40" s="598" t="n">
        <f aca="false">IF(F40=1,COUNTIF($C$4:C40,C40),0)</f>
        <v>0</v>
      </c>
      <c r="I40" s="598" t="s">
        <v>3818</v>
      </c>
      <c r="J40" s="598" t="s">
        <v>503</v>
      </c>
      <c r="K40" s="598" t="s">
        <v>3819</v>
      </c>
      <c r="L40" s="600" t="n">
        <f aca="false">IF(TRIM(J40)=TRIM('2 - Project Admin'!$E$8),1,0)</f>
        <v>0</v>
      </c>
      <c r="M40" s="598" t="n">
        <f aca="false">IF(L40=1,COUNTIF($J$4:J40,J40),0)</f>
        <v>0</v>
      </c>
    </row>
    <row r="41" customFormat="false" ht="15" hidden="false" customHeight="false" outlineLevel="0" collapsed="false">
      <c r="B41" s="598" t="s">
        <v>3820</v>
      </c>
      <c r="C41" s="598" t="s">
        <v>484</v>
      </c>
      <c r="D41" s="598" t="s">
        <v>3821</v>
      </c>
      <c r="E41" s="599" t="s">
        <v>3678</v>
      </c>
      <c r="F41" s="598" t="n">
        <f aca="false">IF(RIGHT(B41,1)="p",0,IF(TRIM(C41)=TRIM('2 - Project Admin'!$E$8),1,0))</f>
        <v>0</v>
      </c>
      <c r="G41" s="598" t="n">
        <f aca="false">IF(F41=1,COUNTIF($C$4:C41,C41),0)</f>
        <v>0</v>
      </c>
      <c r="I41" s="598" t="s">
        <v>3822</v>
      </c>
      <c r="J41" s="598" t="s">
        <v>503</v>
      </c>
      <c r="K41" s="598" t="s">
        <v>3823</v>
      </c>
      <c r="L41" s="600" t="n">
        <f aca="false">IF(TRIM(J41)=TRIM('2 - Project Admin'!$E$8),1,0)</f>
        <v>0</v>
      </c>
      <c r="M41" s="598" t="n">
        <f aca="false">IF(L41=1,COUNTIF($J$4:J41,J41),0)</f>
        <v>0</v>
      </c>
    </row>
    <row r="42" customFormat="false" ht="15" hidden="false" customHeight="false" outlineLevel="0" collapsed="false">
      <c r="B42" s="598" t="s">
        <v>3824</v>
      </c>
      <c r="C42" s="598" t="s">
        <v>484</v>
      </c>
      <c r="D42" s="598" t="s">
        <v>3825</v>
      </c>
      <c r="E42" s="599" t="s">
        <v>3678</v>
      </c>
      <c r="F42" s="598" t="n">
        <f aca="false">IF(RIGHT(B42,1)="p",0,IF(TRIM(C42)=TRIM('2 - Project Admin'!$E$8),1,0))</f>
        <v>0</v>
      </c>
      <c r="G42" s="598" t="n">
        <f aca="false">IF(F42=1,COUNTIF($C$4:C42,C42),0)</f>
        <v>0</v>
      </c>
      <c r="I42" s="598" t="s">
        <v>3826</v>
      </c>
      <c r="J42" s="598" t="s">
        <v>503</v>
      </c>
      <c r="K42" s="598" t="s">
        <v>3827</v>
      </c>
      <c r="L42" s="600" t="n">
        <f aca="false">IF(TRIM(J42)=TRIM('2 - Project Admin'!$E$8),1,0)</f>
        <v>0</v>
      </c>
      <c r="M42" s="598" t="n">
        <f aca="false">IF(L42=1,COUNTIF($J$4:J42,J42),0)</f>
        <v>0</v>
      </c>
    </row>
    <row r="43" customFormat="false" ht="15" hidden="false" customHeight="false" outlineLevel="0" collapsed="false">
      <c r="B43" s="598" t="s">
        <v>3828</v>
      </c>
      <c r="C43" s="598" t="s">
        <v>484</v>
      </c>
      <c r="D43" s="598" t="s">
        <v>3829</v>
      </c>
      <c r="E43" s="599" t="s">
        <v>3678</v>
      </c>
      <c r="F43" s="598" t="n">
        <f aca="false">IF(RIGHT(B43,1)="p",0,IF(TRIM(C43)=TRIM('2 - Project Admin'!$E$8),1,0))</f>
        <v>0</v>
      </c>
      <c r="G43" s="598" t="n">
        <f aca="false">IF(F43=1,COUNTIF($C$4:C43,C43),0)</f>
        <v>0</v>
      </c>
      <c r="I43" s="598" t="s">
        <v>3830</v>
      </c>
      <c r="J43" s="598" t="s">
        <v>503</v>
      </c>
      <c r="K43" s="598" t="s">
        <v>3831</v>
      </c>
      <c r="L43" s="600" t="n">
        <f aca="false">IF(TRIM(J43)=TRIM('2 - Project Admin'!$E$8),1,0)</f>
        <v>0</v>
      </c>
      <c r="M43" s="598" t="n">
        <f aca="false">IF(L43=1,COUNTIF($J$4:J43,J43),0)</f>
        <v>0</v>
      </c>
    </row>
    <row r="44" customFormat="false" ht="15" hidden="false" customHeight="false" outlineLevel="0" collapsed="false">
      <c r="B44" s="598" t="s">
        <v>3832</v>
      </c>
      <c r="C44" s="598" t="s">
        <v>484</v>
      </c>
      <c r="D44" s="598" t="s">
        <v>3833</v>
      </c>
      <c r="E44" s="599" t="s">
        <v>3678</v>
      </c>
      <c r="F44" s="598" t="n">
        <f aca="false">IF(RIGHT(B44,1)="p",0,IF(TRIM(C44)=TRIM('2 - Project Admin'!$E$8),1,0))</f>
        <v>0</v>
      </c>
      <c r="G44" s="598" t="n">
        <f aca="false">IF(F44=1,COUNTIF($C$4:C44,C44),0)</f>
        <v>0</v>
      </c>
      <c r="I44" s="598" t="s">
        <v>3834</v>
      </c>
      <c r="J44" s="598" t="s">
        <v>503</v>
      </c>
      <c r="K44" s="598" t="s">
        <v>3835</v>
      </c>
      <c r="L44" s="600" t="n">
        <f aca="false">IF(TRIM(J44)=TRIM('2 - Project Admin'!$E$8),1,0)</f>
        <v>0</v>
      </c>
      <c r="M44" s="598" t="n">
        <f aca="false">IF(L44=1,COUNTIF($J$4:J44,J44),0)</f>
        <v>0</v>
      </c>
    </row>
    <row r="45" customFormat="false" ht="15" hidden="false" customHeight="false" outlineLevel="0" collapsed="false">
      <c r="B45" s="598" t="s">
        <v>3836</v>
      </c>
      <c r="C45" s="598" t="s">
        <v>486</v>
      </c>
      <c r="D45" s="598" t="s">
        <v>3837</v>
      </c>
      <c r="E45" s="599" t="s">
        <v>3678</v>
      </c>
      <c r="F45" s="598" t="n">
        <f aca="false">IF(RIGHT(B45,1)="p",0,IF(TRIM(C45)=TRIM('2 - Project Admin'!$E$8),1,0))</f>
        <v>0</v>
      </c>
      <c r="G45" s="598" t="n">
        <f aca="false">IF(F45=1,COUNTIF($C$4:C45,C45),0)</f>
        <v>0</v>
      </c>
      <c r="I45" s="598" t="s">
        <v>3838</v>
      </c>
      <c r="J45" s="598" t="s">
        <v>511</v>
      </c>
      <c r="K45" s="598" t="s">
        <v>3839</v>
      </c>
      <c r="L45" s="600" t="n">
        <f aca="false">IF(TRIM(J45)=TRIM('2 - Project Admin'!$E$8),1,0)</f>
        <v>0</v>
      </c>
      <c r="M45" s="598" t="n">
        <f aca="false">IF(L45=1,COUNTIF($J$4:J45,J45),0)</f>
        <v>0</v>
      </c>
    </row>
    <row r="46" customFormat="false" ht="15" hidden="false" customHeight="false" outlineLevel="0" collapsed="false">
      <c r="B46" s="598" t="s">
        <v>3840</v>
      </c>
      <c r="C46" s="598" t="s">
        <v>486</v>
      </c>
      <c r="D46" s="598" t="s">
        <v>3841</v>
      </c>
      <c r="E46" s="599" t="s">
        <v>3678</v>
      </c>
      <c r="F46" s="598" t="n">
        <f aca="false">IF(RIGHT(B46,1)="p",0,IF(TRIM(C46)=TRIM('2 - Project Admin'!$E$8),1,0))</f>
        <v>0</v>
      </c>
      <c r="G46" s="598" t="n">
        <f aca="false">IF(F46=1,COUNTIF($C$4:C46,C46),0)</f>
        <v>0</v>
      </c>
      <c r="I46" s="598" t="s">
        <v>3842</v>
      </c>
      <c r="J46" s="598" t="s">
        <v>511</v>
      </c>
      <c r="K46" s="598" t="s">
        <v>3843</v>
      </c>
      <c r="L46" s="600" t="n">
        <f aca="false">IF(TRIM(J46)=TRIM('2 - Project Admin'!$E$8),1,0)</f>
        <v>0</v>
      </c>
      <c r="M46" s="598" t="n">
        <f aca="false">IF(L46=1,COUNTIF($J$4:J46,J46),0)</f>
        <v>0</v>
      </c>
    </row>
    <row r="47" customFormat="false" ht="15" hidden="false" customHeight="false" outlineLevel="0" collapsed="false">
      <c r="B47" s="598" t="s">
        <v>3844</v>
      </c>
      <c r="C47" s="598" t="s">
        <v>486</v>
      </c>
      <c r="D47" s="598" t="s">
        <v>3845</v>
      </c>
      <c r="E47" s="599" t="s">
        <v>3678</v>
      </c>
      <c r="F47" s="598" t="n">
        <f aca="false">IF(RIGHT(B47,1)="p",0,IF(TRIM(C47)=TRIM('2 - Project Admin'!$E$8),1,0))</f>
        <v>0</v>
      </c>
      <c r="G47" s="598" t="n">
        <f aca="false">IF(F47=1,COUNTIF($C$4:C47,C47),0)</f>
        <v>0</v>
      </c>
      <c r="I47" s="598" t="s">
        <v>3846</v>
      </c>
      <c r="J47" s="598" t="s">
        <v>511</v>
      </c>
      <c r="K47" s="598" t="s">
        <v>3847</v>
      </c>
      <c r="L47" s="600" t="n">
        <f aca="false">IF(TRIM(J47)=TRIM('2 - Project Admin'!$E$8),1,0)</f>
        <v>0</v>
      </c>
      <c r="M47" s="598" t="n">
        <f aca="false">IF(L47=1,COUNTIF($J$4:J47,J47),0)</f>
        <v>0</v>
      </c>
    </row>
    <row r="48" customFormat="false" ht="15" hidden="false" customHeight="false" outlineLevel="0" collapsed="false">
      <c r="B48" s="598" t="s">
        <v>3848</v>
      </c>
      <c r="C48" s="598" t="s">
        <v>486</v>
      </c>
      <c r="D48" s="598" t="s">
        <v>3849</v>
      </c>
      <c r="E48" s="599" t="s">
        <v>3678</v>
      </c>
      <c r="F48" s="598" t="n">
        <f aca="false">IF(RIGHT(B48,1)="p",0,IF(TRIM(C48)=TRIM('2 - Project Admin'!$E$8),1,0))</f>
        <v>0</v>
      </c>
      <c r="G48" s="598" t="n">
        <f aca="false">IF(F48=1,COUNTIF($C$4:C48,C48),0)</f>
        <v>0</v>
      </c>
      <c r="I48" s="598" t="s">
        <v>3850</v>
      </c>
      <c r="J48" s="598" t="s">
        <v>511</v>
      </c>
      <c r="K48" s="598" t="s">
        <v>3851</v>
      </c>
      <c r="L48" s="600" t="n">
        <f aca="false">IF(TRIM(J48)=TRIM('2 - Project Admin'!$E$8),1,0)</f>
        <v>0</v>
      </c>
      <c r="M48" s="598" t="n">
        <f aca="false">IF(L48=1,COUNTIF($J$4:J48,J48),0)</f>
        <v>0</v>
      </c>
    </row>
    <row r="49" customFormat="false" ht="15" hidden="false" customHeight="false" outlineLevel="0" collapsed="false">
      <c r="B49" s="598" t="s">
        <v>3852</v>
      </c>
      <c r="C49" s="598" t="s">
        <v>486</v>
      </c>
      <c r="D49" s="598" t="s">
        <v>3853</v>
      </c>
      <c r="E49" s="599" t="s">
        <v>3678</v>
      </c>
      <c r="F49" s="598" t="n">
        <f aca="false">IF(RIGHT(B49,1)="p",0,IF(TRIM(C49)=TRIM('2 - Project Admin'!$E$8),1,0))</f>
        <v>0</v>
      </c>
      <c r="G49" s="598" t="n">
        <f aca="false">IF(F49=1,COUNTIF($C$4:C49,C49),0)</f>
        <v>0</v>
      </c>
      <c r="I49" s="598" t="s">
        <v>3854</v>
      </c>
      <c r="J49" s="598" t="s">
        <v>511</v>
      </c>
      <c r="K49" s="598" t="s">
        <v>3855</v>
      </c>
      <c r="L49" s="600" t="n">
        <f aca="false">IF(TRIM(J49)=TRIM('2 - Project Admin'!$E$8),1,0)</f>
        <v>0</v>
      </c>
      <c r="M49" s="598" t="n">
        <f aca="false">IF(L49=1,COUNTIF($J$4:J49,J49),0)</f>
        <v>0</v>
      </c>
    </row>
    <row r="50" customFormat="false" ht="15" hidden="false" customHeight="false" outlineLevel="0" collapsed="false">
      <c r="B50" s="598" t="s">
        <v>3856</v>
      </c>
      <c r="C50" s="598" t="s">
        <v>489</v>
      </c>
      <c r="D50" s="598" t="s">
        <v>3857</v>
      </c>
      <c r="E50" s="599" t="s">
        <v>3678</v>
      </c>
      <c r="F50" s="598" t="n">
        <f aca="false">IF(RIGHT(B50,1)="p",0,IF(TRIM(C50)=TRIM('2 - Project Admin'!$E$8),1,0))</f>
        <v>0</v>
      </c>
      <c r="G50" s="598" t="n">
        <f aca="false">IF(F50=1,COUNTIF($C$4:C50,C50),0)</f>
        <v>0</v>
      </c>
      <c r="I50" s="598" t="s">
        <v>3858</v>
      </c>
      <c r="J50" s="598" t="s">
        <v>511</v>
      </c>
      <c r="K50" s="598" t="s">
        <v>3859</v>
      </c>
      <c r="L50" s="600" t="n">
        <f aca="false">IF(TRIM(J50)=TRIM('2 - Project Admin'!$E$8),1,0)</f>
        <v>0</v>
      </c>
      <c r="M50" s="598" t="n">
        <f aca="false">IF(L50=1,COUNTIF($J$4:J50,J50),0)</f>
        <v>0</v>
      </c>
    </row>
    <row r="51" customFormat="false" ht="15" hidden="false" customHeight="false" outlineLevel="0" collapsed="false">
      <c r="B51" s="598" t="s">
        <v>3860</v>
      </c>
      <c r="C51" s="598" t="s">
        <v>489</v>
      </c>
      <c r="D51" s="598" t="s">
        <v>3861</v>
      </c>
      <c r="E51" s="599" t="s">
        <v>3678</v>
      </c>
      <c r="F51" s="598" t="n">
        <f aca="false">IF(RIGHT(B51,1)="p",0,IF(TRIM(C51)=TRIM('2 - Project Admin'!$E$8),1,0))</f>
        <v>0</v>
      </c>
      <c r="G51" s="598" t="n">
        <f aca="false">IF(F51=1,COUNTIF($C$4:C51,C51),0)</f>
        <v>0</v>
      </c>
      <c r="I51" s="598" t="s">
        <v>3862</v>
      </c>
      <c r="J51" s="598" t="s">
        <v>511</v>
      </c>
      <c r="K51" s="598" t="s">
        <v>3863</v>
      </c>
      <c r="L51" s="600" t="n">
        <f aca="false">IF(TRIM(J51)=TRIM('2 - Project Admin'!$E$8),1,0)</f>
        <v>0</v>
      </c>
      <c r="M51" s="598" t="n">
        <f aca="false">IF(L51=1,COUNTIF($J$4:J51,J51),0)</f>
        <v>0</v>
      </c>
    </row>
    <row r="52" customFormat="false" ht="15" hidden="false" customHeight="false" outlineLevel="0" collapsed="false">
      <c r="B52" s="598" t="s">
        <v>3864</v>
      </c>
      <c r="C52" s="598" t="s">
        <v>489</v>
      </c>
      <c r="D52" s="598" t="s">
        <v>3865</v>
      </c>
      <c r="E52" s="599" t="s">
        <v>3678</v>
      </c>
      <c r="F52" s="598" t="n">
        <f aca="false">IF(RIGHT(B52,1)="p",0,IF(TRIM(C52)=TRIM('2 - Project Admin'!$E$8),1,0))</f>
        <v>0</v>
      </c>
      <c r="G52" s="598" t="n">
        <f aca="false">IF(F52=1,COUNTIF($C$4:C52,C52),0)</f>
        <v>0</v>
      </c>
      <c r="I52" s="598" t="s">
        <v>3866</v>
      </c>
      <c r="J52" s="598" t="s">
        <v>518</v>
      </c>
      <c r="K52" s="598" t="s">
        <v>3867</v>
      </c>
      <c r="L52" s="600" t="n">
        <f aca="false">IF(TRIM(J52)=TRIM('2 - Project Admin'!$E$8),1,0)</f>
        <v>0</v>
      </c>
      <c r="M52" s="598" t="n">
        <f aca="false">IF(L52=1,COUNTIF($J$4:J52,J52),0)</f>
        <v>0</v>
      </c>
    </row>
    <row r="53" customFormat="false" ht="15" hidden="false" customHeight="false" outlineLevel="0" collapsed="false">
      <c r="B53" s="598" t="s">
        <v>3868</v>
      </c>
      <c r="C53" s="598" t="s">
        <v>489</v>
      </c>
      <c r="D53" s="598" t="s">
        <v>3869</v>
      </c>
      <c r="E53" s="599" t="s">
        <v>3678</v>
      </c>
      <c r="F53" s="598" t="n">
        <f aca="false">IF(RIGHT(B53,1)="p",0,IF(TRIM(C53)=TRIM('2 - Project Admin'!$E$8),1,0))</f>
        <v>0</v>
      </c>
      <c r="G53" s="598" t="n">
        <f aca="false">IF(F53=1,COUNTIF($C$4:C53,C53),0)</f>
        <v>0</v>
      </c>
      <c r="I53" s="598" t="s">
        <v>3870</v>
      </c>
      <c r="J53" s="598" t="s">
        <v>518</v>
      </c>
      <c r="K53" s="598" t="s">
        <v>3871</v>
      </c>
      <c r="L53" s="600" t="n">
        <f aca="false">IF(TRIM(J53)=TRIM('2 - Project Admin'!$E$8),1,0)</f>
        <v>0</v>
      </c>
      <c r="M53" s="598" t="n">
        <f aca="false">IF(L53=1,COUNTIF($J$4:J53,J53),0)</f>
        <v>0</v>
      </c>
    </row>
    <row r="54" customFormat="false" ht="15" hidden="false" customHeight="false" outlineLevel="0" collapsed="false">
      <c r="B54" s="598" t="s">
        <v>3872</v>
      </c>
      <c r="C54" s="598" t="s">
        <v>489</v>
      </c>
      <c r="D54" s="598" t="s">
        <v>3873</v>
      </c>
      <c r="E54" s="599" t="s">
        <v>3678</v>
      </c>
      <c r="F54" s="598" t="n">
        <f aca="false">IF(RIGHT(B54,1)="p",0,IF(TRIM(C54)=TRIM('2 - Project Admin'!$E$8),1,0))</f>
        <v>0</v>
      </c>
      <c r="G54" s="598" t="n">
        <f aca="false">IF(F54=1,COUNTIF($C$4:C54,C54),0)</f>
        <v>0</v>
      </c>
      <c r="I54" s="598" t="s">
        <v>3874</v>
      </c>
      <c r="J54" s="598" t="s">
        <v>518</v>
      </c>
      <c r="K54" s="598" t="s">
        <v>3875</v>
      </c>
      <c r="L54" s="600" t="n">
        <f aca="false">IF(TRIM(J54)=TRIM('2 - Project Admin'!$E$8),1,0)</f>
        <v>0</v>
      </c>
      <c r="M54" s="598" t="n">
        <f aca="false">IF(L54=1,COUNTIF($J$4:J54,J54),0)</f>
        <v>0</v>
      </c>
    </row>
    <row r="55" customFormat="false" ht="15" hidden="false" customHeight="false" outlineLevel="0" collapsed="false">
      <c r="B55" s="598" t="s">
        <v>3876</v>
      </c>
      <c r="C55" s="598" t="s">
        <v>489</v>
      </c>
      <c r="D55" s="598" t="s">
        <v>3877</v>
      </c>
      <c r="E55" s="599" t="s">
        <v>3678</v>
      </c>
      <c r="F55" s="598" t="n">
        <f aca="false">IF(RIGHT(B55,1)="p",0,IF(TRIM(C55)=TRIM('2 - Project Admin'!$E$8),1,0))</f>
        <v>0</v>
      </c>
      <c r="G55" s="598" t="n">
        <f aca="false">IF(F55=1,COUNTIF($C$4:C55,C55),0)</f>
        <v>0</v>
      </c>
      <c r="I55" s="598" t="s">
        <v>3878</v>
      </c>
      <c r="J55" s="598" t="s">
        <v>518</v>
      </c>
      <c r="K55" s="598" t="s">
        <v>3879</v>
      </c>
      <c r="L55" s="600" t="n">
        <f aca="false">IF(TRIM(J55)=TRIM('2 - Project Admin'!$E$8),1,0)</f>
        <v>0</v>
      </c>
      <c r="M55" s="598" t="n">
        <f aca="false">IF(L55=1,COUNTIF($J$4:J55,J55),0)</f>
        <v>0</v>
      </c>
    </row>
    <row r="56" customFormat="false" ht="15" hidden="false" customHeight="false" outlineLevel="0" collapsed="false">
      <c r="B56" s="598" t="s">
        <v>3880</v>
      </c>
      <c r="C56" s="598" t="s">
        <v>489</v>
      </c>
      <c r="D56" s="598" t="s">
        <v>3881</v>
      </c>
      <c r="E56" s="599" t="s">
        <v>3678</v>
      </c>
      <c r="F56" s="598" t="n">
        <f aca="false">IF(RIGHT(B56,1)="p",0,IF(TRIM(C56)=TRIM('2 - Project Admin'!$E$8),1,0))</f>
        <v>0</v>
      </c>
      <c r="G56" s="598" t="n">
        <f aca="false">IF(F56=1,COUNTIF($C$4:C56,C56),0)</f>
        <v>0</v>
      </c>
      <c r="I56" s="598" t="s">
        <v>3882</v>
      </c>
      <c r="J56" s="598" t="s">
        <v>523</v>
      </c>
      <c r="K56" s="598" t="s">
        <v>3883</v>
      </c>
      <c r="L56" s="600" t="n">
        <f aca="false">IF(TRIM(J56)=TRIM('2 - Project Admin'!$E$8),1,0)</f>
        <v>0</v>
      </c>
      <c r="M56" s="598" t="n">
        <f aca="false">IF(L56=1,COUNTIF($J$4:J56,J56),0)</f>
        <v>0</v>
      </c>
    </row>
    <row r="57" customFormat="false" ht="15" hidden="false" customHeight="false" outlineLevel="0" collapsed="false">
      <c r="B57" s="598" t="s">
        <v>3884</v>
      </c>
      <c r="C57" s="598" t="s">
        <v>494</v>
      </c>
      <c r="D57" s="598" t="s">
        <v>3885</v>
      </c>
      <c r="E57" s="599" t="s">
        <v>3678</v>
      </c>
      <c r="F57" s="598" t="n">
        <f aca="false">IF(RIGHT(B57,1)="p",0,IF(TRIM(C57)=TRIM('2 - Project Admin'!$E$8),1,0))</f>
        <v>0</v>
      </c>
      <c r="G57" s="598" t="n">
        <f aca="false">IF(F57=1,COUNTIF($C$4:C57,C57),0)</f>
        <v>0</v>
      </c>
      <c r="I57" s="598" t="s">
        <v>3886</v>
      </c>
      <c r="J57" s="598" t="s">
        <v>523</v>
      </c>
      <c r="K57" s="598" t="s">
        <v>3887</v>
      </c>
      <c r="L57" s="600" t="n">
        <f aca="false">IF(TRIM(J57)=TRIM('2 - Project Admin'!$E$8),1,0)</f>
        <v>0</v>
      </c>
      <c r="M57" s="598" t="n">
        <f aca="false">IF(L57=1,COUNTIF($J$4:J57,J57),0)</f>
        <v>0</v>
      </c>
    </row>
    <row r="58" customFormat="false" ht="15" hidden="false" customHeight="false" outlineLevel="0" collapsed="false">
      <c r="B58" s="598" t="s">
        <v>3888</v>
      </c>
      <c r="C58" s="598" t="s">
        <v>494</v>
      </c>
      <c r="D58" s="598" t="s">
        <v>3889</v>
      </c>
      <c r="E58" s="599" t="s">
        <v>3678</v>
      </c>
      <c r="F58" s="598" t="n">
        <f aca="false">IF(RIGHT(B58,1)="p",0,IF(TRIM(C58)=TRIM('2 - Project Admin'!$E$8),1,0))</f>
        <v>0</v>
      </c>
      <c r="G58" s="598" t="n">
        <f aca="false">IF(F58=1,COUNTIF($C$4:C58,C58),0)</f>
        <v>0</v>
      </c>
      <c r="I58" s="598" t="s">
        <v>3890</v>
      </c>
      <c r="J58" s="598" t="s">
        <v>523</v>
      </c>
      <c r="K58" s="598" t="s">
        <v>3891</v>
      </c>
      <c r="L58" s="600" t="n">
        <f aca="false">IF(TRIM(J58)=TRIM('2 - Project Admin'!$E$8),1,0)</f>
        <v>0</v>
      </c>
      <c r="M58" s="598" t="n">
        <f aca="false">IF(L58=1,COUNTIF($J$4:J58,J58),0)</f>
        <v>0</v>
      </c>
    </row>
    <row r="59" customFormat="false" ht="15" hidden="false" customHeight="false" outlineLevel="0" collapsed="false">
      <c r="B59" s="598" t="s">
        <v>3892</v>
      </c>
      <c r="C59" s="598" t="s">
        <v>494</v>
      </c>
      <c r="D59" s="598" t="s">
        <v>3893</v>
      </c>
      <c r="E59" s="599" t="s">
        <v>3678</v>
      </c>
      <c r="F59" s="598" t="n">
        <f aca="false">IF(RIGHT(B59,1)="p",0,IF(TRIM(C59)=TRIM('2 - Project Admin'!$E$8),1,0))</f>
        <v>0</v>
      </c>
      <c r="G59" s="598" t="n">
        <f aca="false">IF(F59=1,COUNTIF($C$4:C59,C59),0)</f>
        <v>0</v>
      </c>
      <c r="I59" s="598" t="s">
        <v>3894</v>
      </c>
      <c r="J59" s="598" t="s">
        <v>523</v>
      </c>
      <c r="K59" s="598" t="s">
        <v>3895</v>
      </c>
      <c r="L59" s="600" t="n">
        <f aca="false">IF(TRIM(J59)=TRIM('2 - Project Admin'!$E$8),1,0)</f>
        <v>0</v>
      </c>
      <c r="M59" s="598" t="n">
        <f aca="false">IF(L59=1,COUNTIF($J$4:J59,J59),0)</f>
        <v>0</v>
      </c>
    </row>
    <row r="60" customFormat="false" ht="15" hidden="false" customHeight="false" outlineLevel="0" collapsed="false">
      <c r="B60" s="598" t="s">
        <v>3896</v>
      </c>
      <c r="C60" s="598" t="s">
        <v>494</v>
      </c>
      <c r="D60" s="598" t="s">
        <v>3897</v>
      </c>
      <c r="E60" s="599" t="s">
        <v>3678</v>
      </c>
      <c r="F60" s="598" t="n">
        <f aca="false">IF(RIGHT(B60,1)="p",0,IF(TRIM(C60)=TRIM('2 - Project Admin'!$E$8),1,0))</f>
        <v>0</v>
      </c>
      <c r="G60" s="598" t="n">
        <f aca="false">IF(F60=1,COUNTIF($C$4:C60,C60),0)</f>
        <v>0</v>
      </c>
      <c r="I60" s="598" t="s">
        <v>3898</v>
      </c>
      <c r="J60" s="598" t="s">
        <v>523</v>
      </c>
      <c r="K60" s="598" t="s">
        <v>3899</v>
      </c>
      <c r="L60" s="600" t="n">
        <f aca="false">IF(TRIM(J60)=TRIM('2 - Project Admin'!$E$8),1,0)</f>
        <v>0</v>
      </c>
      <c r="M60" s="598" t="n">
        <f aca="false">IF(L60=1,COUNTIF($J$4:J60,J60),0)</f>
        <v>0</v>
      </c>
    </row>
    <row r="61" customFormat="false" ht="15" hidden="false" customHeight="false" outlineLevel="0" collapsed="false">
      <c r="B61" s="598" t="s">
        <v>3900</v>
      </c>
      <c r="C61" s="598" t="s">
        <v>496</v>
      </c>
      <c r="D61" s="598" t="s">
        <v>3901</v>
      </c>
      <c r="E61" s="599" t="s">
        <v>3678</v>
      </c>
      <c r="F61" s="598" t="n">
        <f aca="false">IF(RIGHT(B61,1)="p",0,IF(TRIM(C61)=TRIM('2 - Project Admin'!$E$8),1,0))</f>
        <v>0</v>
      </c>
      <c r="G61" s="598" t="n">
        <f aca="false">IF(F61=1,COUNTIF($C$4:C61,C61),0)</f>
        <v>0</v>
      </c>
      <c r="I61" s="598" t="s">
        <v>3902</v>
      </c>
      <c r="J61" s="598" t="s">
        <v>523</v>
      </c>
      <c r="K61" s="598" t="s">
        <v>3903</v>
      </c>
      <c r="L61" s="600" t="n">
        <f aca="false">IF(TRIM(J61)=TRIM('2 - Project Admin'!$E$8),1,0)</f>
        <v>0</v>
      </c>
      <c r="M61" s="598" t="n">
        <f aca="false">IF(L61=1,COUNTIF($J$4:J61,J61),0)</f>
        <v>0</v>
      </c>
    </row>
    <row r="62" customFormat="false" ht="15" hidden="false" customHeight="false" outlineLevel="0" collapsed="false">
      <c r="B62" s="598" t="s">
        <v>3904</v>
      </c>
      <c r="C62" s="598" t="s">
        <v>496</v>
      </c>
      <c r="D62" s="598" t="s">
        <v>3905</v>
      </c>
      <c r="E62" s="599" t="s">
        <v>3678</v>
      </c>
      <c r="F62" s="598" t="n">
        <f aca="false">IF(RIGHT(B62,1)="p",0,IF(TRIM(C62)=TRIM('2 - Project Admin'!$E$8),1,0))</f>
        <v>0</v>
      </c>
      <c r="G62" s="598" t="n">
        <f aca="false">IF(F62=1,COUNTIF($C$4:C62,C62),0)</f>
        <v>0</v>
      </c>
      <c r="I62" s="598" t="s">
        <v>3906</v>
      </c>
      <c r="J62" s="598" t="s">
        <v>534</v>
      </c>
      <c r="K62" s="598" t="s">
        <v>3907</v>
      </c>
      <c r="L62" s="600" t="n">
        <f aca="false">IF(TRIM(J62)=TRIM('2 - Project Admin'!$E$8),1,0)</f>
        <v>0</v>
      </c>
      <c r="M62" s="598" t="n">
        <f aca="false">IF(L62=1,COUNTIF($J$4:J62,J62),0)</f>
        <v>0</v>
      </c>
    </row>
    <row r="63" customFormat="false" ht="15" hidden="false" customHeight="false" outlineLevel="0" collapsed="false">
      <c r="B63" s="598" t="s">
        <v>3908</v>
      </c>
      <c r="C63" s="598" t="s">
        <v>496</v>
      </c>
      <c r="D63" s="598" t="s">
        <v>3909</v>
      </c>
      <c r="E63" s="599" t="s">
        <v>3678</v>
      </c>
      <c r="F63" s="598" t="n">
        <f aca="false">IF(RIGHT(B63,1)="p",0,IF(TRIM(C63)=TRIM('2 - Project Admin'!$E$8),1,0))</f>
        <v>0</v>
      </c>
      <c r="G63" s="598" t="n">
        <f aca="false">IF(F63=1,COUNTIF($C$4:C63,C63),0)</f>
        <v>0</v>
      </c>
      <c r="I63" s="598" t="s">
        <v>3910</v>
      </c>
      <c r="J63" s="598" t="s">
        <v>534</v>
      </c>
      <c r="K63" s="598" t="s">
        <v>3897</v>
      </c>
      <c r="L63" s="600" t="n">
        <f aca="false">IF(TRIM(J63)=TRIM('2 - Project Admin'!$E$8),1,0)</f>
        <v>0</v>
      </c>
      <c r="M63" s="598" t="n">
        <f aca="false">IF(L63=1,COUNTIF($J$4:J63,J63),0)</f>
        <v>0</v>
      </c>
    </row>
    <row r="64" customFormat="false" ht="15" hidden="false" customHeight="false" outlineLevel="0" collapsed="false">
      <c r="B64" s="598" t="s">
        <v>3911</v>
      </c>
      <c r="C64" s="598" t="s">
        <v>496</v>
      </c>
      <c r="D64" s="598" t="s">
        <v>3912</v>
      </c>
      <c r="E64" s="599" t="s">
        <v>3678</v>
      </c>
      <c r="F64" s="598" t="n">
        <f aca="false">IF(RIGHT(B64,1)="p",0,IF(TRIM(C64)=TRIM('2 - Project Admin'!$E$8),1,0))</f>
        <v>0</v>
      </c>
      <c r="G64" s="598" t="n">
        <f aca="false">IF(F64=1,COUNTIF($C$4:C64,C64),0)</f>
        <v>0</v>
      </c>
      <c r="I64" s="598" t="s">
        <v>3913</v>
      </c>
      <c r="J64" s="598" t="s">
        <v>541</v>
      </c>
      <c r="K64" s="598" t="s">
        <v>3914</v>
      </c>
      <c r="L64" s="600" t="n">
        <f aca="false">IF(TRIM(J64)=TRIM('2 - Project Admin'!$E$8),1,0)</f>
        <v>0</v>
      </c>
      <c r="M64" s="598" t="n">
        <f aca="false">IF(L64=1,COUNTIF($J$4:J64,J64),0)</f>
        <v>0</v>
      </c>
    </row>
    <row r="65" customFormat="false" ht="15" hidden="false" customHeight="false" outlineLevel="0" collapsed="false">
      <c r="B65" s="598" t="s">
        <v>3915</v>
      </c>
      <c r="C65" s="598" t="s">
        <v>496</v>
      </c>
      <c r="D65" s="598" t="s">
        <v>3916</v>
      </c>
      <c r="E65" s="599" t="s">
        <v>3678</v>
      </c>
      <c r="F65" s="598" t="n">
        <f aca="false">IF(RIGHT(B65,1)="p",0,IF(TRIM(C65)=TRIM('2 - Project Admin'!$E$8),1,0))</f>
        <v>0</v>
      </c>
      <c r="G65" s="598" t="n">
        <f aca="false">IF(F65=1,COUNTIF($C$4:C65,C65),0)</f>
        <v>0</v>
      </c>
      <c r="I65" s="598" t="s">
        <v>3917</v>
      </c>
      <c r="J65" s="598" t="s">
        <v>541</v>
      </c>
      <c r="K65" s="598" t="s">
        <v>3918</v>
      </c>
      <c r="L65" s="600" t="n">
        <f aca="false">IF(TRIM(J65)=TRIM('2 - Project Admin'!$E$8),1,0)</f>
        <v>0</v>
      </c>
      <c r="M65" s="598" t="n">
        <f aca="false">IF(L65=1,COUNTIF($J$4:J65,J65),0)</f>
        <v>0</v>
      </c>
    </row>
    <row r="66" customFormat="false" ht="15" hidden="false" customHeight="false" outlineLevel="0" collapsed="false">
      <c r="B66" s="598" t="s">
        <v>3919</v>
      </c>
      <c r="C66" s="598" t="s">
        <v>496</v>
      </c>
      <c r="D66" s="598" t="s">
        <v>3920</v>
      </c>
      <c r="E66" s="599" t="s">
        <v>3678</v>
      </c>
      <c r="F66" s="598" t="n">
        <f aca="false">IF(RIGHT(B66,1)="p",0,IF(TRIM(C66)=TRIM('2 - Project Admin'!$E$8),1,0))</f>
        <v>0</v>
      </c>
      <c r="G66" s="598" t="n">
        <f aca="false">IF(F66=1,COUNTIF($C$4:C66,C66),0)</f>
        <v>0</v>
      </c>
      <c r="I66" s="598" t="s">
        <v>3921</v>
      </c>
      <c r="J66" s="598" t="s">
        <v>541</v>
      </c>
      <c r="K66" s="598" t="s">
        <v>3922</v>
      </c>
      <c r="L66" s="600" t="n">
        <f aca="false">IF(TRIM(J66)=TRIM('2 - Project Admin'!$E$8),1,0)</f>
        <v>0</v>
      </c>
      <c r="M66" s="598" t="n">
        <f aca="false">IF(L66=1,COUNTIF($J$4:J66,J66),0)</f>
        <v>0</v>
      </c>
    </row>
    <row r="67" customFormat="false" ht="15" hidden="false" customHeight="false" outlineLevel="0" collapsed="false">
      <c r="B67" s="598" t="s">
        <v>3923</v>
      </c>
      <c r="C67" s="598" t="s">
        <v>496</v>
      </c>
      <c r="D67" s="598" t="s">
        <v>3924</v>
      </c>
      <c r="E67" s="599" t="s">
        <v>3678</v>
      </c>
      <c r="F67" s="598" t="n">
        <f aca="false">IF(RIGHT(B67,1)="p",0,IF(TRIM(C67)=TRIM('2 - Project Admin'!$E$8),1,0))</f>
        <v>0</v>
      </c>
      <c r="G67" s="598" t="n">
        <f aca="false">IF(F67=1,COUNTIF($C$4:C67,C67),0)</f>
        <v>0</v>
      </c>
      <c r="I67" s="598" t="s">
        <v>3925</v>
      </c>
      <c r="J67" s="598" t="s">
        <v>541</v>
      </c>
      <c r="K67" s="598" t="s">
        <v>3926</v>
      </c>
      <c r="L67" s="600" t="n">
        <f aca="false">IF(TRIM(J67)=TRIM('2 - Project Admin'!$E$8),1,0)</f>
        <v>0</v>
      </c>
      <c r="M67" s="598" t="n">
        <f aca="false">IF(L67=1,COUNTIF($J$4:J67,J67),0)</f>
        <v>0</v>
      </c>
    </row>
    <row r="68" customFormat="false" ht="15" hidden="false" customHeight="false" outlineLevel="0" collapsed="false">
      <c r="B68" s="598" t="s">
        <v>3927</v>
      </c>
      <c r="C68" s="598" t="s">
        <v>498</v>
      </c>
      <c r="D68" s="598" t="s">
        <v>3928</v>
      </c>
      <c r="E68" s="599" t="s">
        <v>3678</v>
      </c>
      <c r="F68" s="598" t="n">
        <f aca="false">IF(RIGHT(B68,1)="p",0,IF(TRIM(C68)=TRIM('2 - Project Admin'!$E$8),1,0))</f>
        <v>0</v>
      </c>
      <c r="G68" s="598" t="n">
        <f aca="false">IF(F68=1,COUNTIF($C$4:C68,C68),0)</f>
        <v>0</v>
      </c>
      <c r="I68" s="598" t="s">
        <v>3929</v>
      </c>
      <c r="J68" s="598" t="s">
        <v>541</v>
      </c>
      <c r="K68" s="598" t="s">
        <v>3930</v>
      </c>
      <c r="L68" s="600" t="n">
        <f aca="false">IF(TRIM(J68)=TRIM('2 - Project Admin'!$E$8),1,0)</f>
        <v>0</v>
      </c>
      <c r="M68" s="598" t="n">
        <f aca="false">IF(L68=1,COUNTIF($J$4:J68,J68),0)</f>
        <v>0</v>
      </c>
    </row>
    <row r="69" customFormat="false" ht="15" hidden="false" customHeight="false" outlineLevel="0" collapsed="false">
      <c r="B69" s="598" t="s">
        <v>3931</v>
      </c>
      <c r="C69" s="598" t="s">
        <v>498</v>
      </c>
      <c r="D69" s="598" t="s">
        <v>3932</v>
      </c>
      <c r="E69" s="599" t="s">
        <v>3678</v>
      </c>
      <c r="F69" s="598" t="n">
        <f aca="false">IF(RIGHT(B69,1)="p",0,IF(TRIM(C69)=TRIM('2 - Project Admin'!$E$8),1,0))</f>
        <v>0</v>
      </c>
      <c r="G69" s="598" t="n">
        <f aca="false">IF(F69=1,COUNTIF($C$4:C69,C69),0)</f>
        <v>0</v>
      </c>
      <c r="I69" s="598" t="s">
        <v>3933</v>
      </c>
      <c r="J69" s="598" t="s">
        <v>541</v>
      </c>
      <c r="K69" s="598" t="s">
        <v>3934</v>
      </c>
      <c r="L69" s="600" t="n">
        <f aca="false">IF(TRIM(J69)=TRIM('2 - Project Admin'!$E$8),1,0)</f>
        <v>0</v>
      </c>
      <c r="M69" s="598" t="n">
        <f aca="false">IF(L69=1,COUNTIF($J$4:J69,J69),0)</f>
        <v>0</v>
      </c>
    </row>
    <row r="70" customFormat="false" ht="15" hidden="false" customHeight="false" outlineLevel="0" collapsed="false">
      <c r="B70" s="598" t="s">
        <v>3935</v>
      </c>
      <c r="C70" s="598" t="s">
        <v>498</v>
      </c>
      <c r="D70" s="598" t="s">
        <v>3936</v>
      </c>
      <c r="E70" s="599" t="s">
        <v>3678</v>
      </c>
      <c r="F70" s="598" t="n">
        <f aca="false">IF(RIGHT(B70,1)="p",0,IF(TRIM(C70)=TRIM('2 - Project Admin'!$E$8),1,0))</f>
        <v>0</v>
      </c>
      <c r="G70" s="598" t="n">
        <f aca="false">IF(F70=1,COUNTIF($C$4:C70,C70),0)</f>
        <v>0</v>
      </c>
      <c r="I70" s="598" t="s">
        <v>3937</v>
      </c>
      <c r="J70" s="598" t="s">
        <v>541</v>
      </c>
      <c r="K70" s="598" t="s">
        <v>3938</v>
      </c>
      <c r="L70" s="600" t="n">
        <f aca="false">IF(TRIM(J70)=TRIM('2 - Project Admin'!$E$8),1,0)</f>
        <v>0</v>
      </c>
      <c r="M70" s="598" t="n">
        <f aca="false">IF(L70=1,COUNTIF($J$4:J70,J70),0)</f>
        <v>0</v>
      </c>
    </row>
    <row r="71" customFormat="false" ht="15" hidden="false" customHeight="false" outlineLevel="0" collapsed="false">
      <c r="B71" s="598" t="s">
        <v>3939</v>
      </c>
      <c r="C71" s="598" t="s">
        <v>498</v>
      </c>
      <c r="D71" s="598" t="s">
        <v>3940</v>
      </c>
      <c r="E71" s="599" t="s">
        <v>3678</v>
      </c>
      <c r="F71" s="598" t="n">
        <f aca="false">IF(RIGHT(B71,1)="p",0,IF(TRIM(C71)=TRIM('2 - Project Admin'!$E$8),1,0))</f>
        <v>0</v>
      </c>
      <c r="G71" s="598" t="n">
        <f aca="false">IF(F71=1,COUNTIF($C$4:C71,C71),0)</f>
        <v>0</v>
      </c>
      <c r="I71" s="598" t="s">
        <v>3941</v>
      </c>
      <c r="J71" s="598" t="s">
        <v>548</v>
      </c>
      <c r="K71" s="598" t="s">
        <v>3942</v>
      </c>
      <c r="L71" s="600" t="n">
        <f aca="false">IF(TRIM(J71)=TRIM('2 - Project Admin'!$E$8),1,0)</f>
        <v>0</v>
      </c>
      <c r="M71" s="598" t="n">
        <f aca="false">IF(L71=1,COUNTIF($J$4:J71,J71),0)</f>
        <v>0</v>
      </c>
    </row>
    <row r="72" customFormat="false" ht="15" hidden="false" customHeight="false" outlineLevel="0" collapsed="false">
      <c r="B72" s="598" t="s">
        <v>3943</v>
      </c>
      <c r="C72" s="598" t="s">
        <v>498</v>
      </c>
      <c r="D72" s="598" t="s">
        <v>3944</v>
      </c>
      <c r="E72" s="599" t="s">
        <v>3678</v>
      </c>
      <c r="F72" s="598" t="n">
        <f aca="false">IF(RIGHT(B72,1)="p",0,IF(TRIM(C72)=TRIM('2 - Project Admin'!$E$8),1,0))</f>
        <v>0</v>
      </c>
      <c r="G72" s="598" t="n">
        <f aca="false">IF(F72=1,COUNTIF($C$4:C72,C72),0)</f>
        <v>0</v>
      </c>
      <c r="I72" s="598" t="s">
        <v>3945</v>
      </c>
      <c r="J72" s="598" t="s">
        <v>548</v>
      </c>
      <c r="K72" s="598" t="s">
        <v>3946</v>
      </c>
      <c r="L72" s="600" t="n">
        <f aca="false">IF(TRIM(J72)=TRIM('2 - Project Admin'!$E$8),1,0)</f>
        <v>0</v>
      </c>
      <c r="M72" s="598" t="n">
        <f aca="false">IF(L72=1,COUNTIF($J$4:J72,J72),0)</f>
        <v>0</v>
      </c>
    </row>
    <row r="73" customFormat="false" ht="15" hidden="false" customHeight="false" outlineLevel="0" collapsed="false">
      <c r="B73" s="598" t="s">
        <v>3947</v>
      </c>
      <c r="C73" s="598" t="s">
        <v>498</v>
      </c>
      <c r="D73" s="598" t="s">
        <v>3948</v>
      </c>
      <c r="E73" s="599" t="s">
        <v>3678</v>
      </c>
      <c r="F73" s="598" t="n">
        <f aca="false">IF(RIGHT(B73,1)="p",0,IF(TRIM(C73)=TRIM('2 - Project Admin'!$E$8),1,0))</f>
        <v>0</v>
      </c>
      <c r="G73" s="598" t="n">
        <f aca="false">IF(F73=1,COUNTIF($C$4:C73,C73),0)</f>
        <v>0</v>
      </c>
      <c r="I73" s="598" t="s">
        <v>3949</v>
      </c>
      <c r="J73" s="598" t="s">
        <v>548</v>
      </c>
      <c r="K73" s="598" t="s">
        <v>3950</v>
      </c>
      <c r="L73" s="600" t="n">
        <f aca="false">IF(TRIM(J73)=TRIM('2 - Project Admin'!$E$8),1,0)</f>
        <v>0</v>
      </c>
      <c r="M73" s="598" t="n">
        <f aca="false">IF(L73=1,COUNTIF($J$4:J73,J73),0)</f>
        <v>0</v>
      </c>
    </row>
    <row r="74" customFormat="false" ht="15" hidden="false" customHeight="false" outlineLevel="0" collapsed="false">
      <c r="B74" s="598" t="s">
        <v>3951</v>
      </c>
      <c r="C74" s="598" t="s">
        <v>498</v>
      </c>
      <c r="D74" s="598" t="s">
        <v>3952</v>
      </c>
      <c r="E74" s="599" t="s">
        <v>3678</v>
      </c>
      <c r="F74" s="598" t="n">
        <f aca="false">IF(RIGHT(B74,1)="p",0,IF(TRIM(C74)=TRIM('2 - Project Admin'!$E$8),1,0))</f>
        <v>0</v>
      </c>
      <c r="G74" s="598" t="n">
        <f aca="false">IF(F74=1,COUNTIF($C$4:C74,C74),0)</f>
        <v>0</v>
      </c>
      <c r="I74" s="598" t="s">
        <v>3953</v>
      </c>
      <c r="J74" s="598" t="s">
        <v>555</v>
      </c>
      <c r="K74" s="598" t="s">
        <v>3954</v>
      </c>
      <c r="L74" s="600" t="n">
        <f aca="false">IF(TRIM(J74)=TRIM('2 - Project Admin'!$E$8),1,0)</f>
        <v>0</v>
      </c>
      <c r="M74" s="598" t="n">
        <f aca="false">IF(L74=1,COUNTIF($J$4:J74,J74),0)</f>
        <v>0</v>
      </c>
    </row>
    <row r="75" customFormat="false" ht="15" hidden="false" customHeight="false" outlineLevel="0" collapsed="false">
      <c r="B75" s="598" t="s">
        <v>3955</v>
      </c>
      <c r="C75" s="598" t="s">
        <v>498</v>
      </c>
      <c r="D75" s="598" t="s">
        <v>3956</v>
      </c>
      <c r="E75" s="599" t="s">
        <v>3678</v>
      </c>
      <c r="F75" s="598" t="n">
        <f aca="false">IF(RIGHT(B75,1)="p",0,IF(TRIM(C75)=TRIM('2 - Project Admin'!$E$8),1,0))</f>
        <v>0</v>
      </c>
      <c r="G75" s="598" t="n">
        <f aca="false">IF(F75=1,COUNTIF($C$4:C75,C75),0)</f>
        <v>0</v>
      </c>
      <c r="I75" s="598" t="s">
        <v>3957</v>
      </c>
      <c r="J75" s="598" t="s">
        <v>555</v>
      </c>
      <c r="K75" s="598" t="s">
        <v>3958</v>
      </c>
      <c r="L75" s="600" t="n">
        <f aca="false">IF(TRIM(J75)=TRIM('2 - Project Admin'!$E$8),1,0)</f>
        <v>0</v>
      </c>
      <c r="M75" s="598" t="n">
        <f aca="false">IF(L75=1,COUNTIF($J$4:J75,J75),0)</f>
        <v>0</v>
      </c>
    </row>
    <row r="76" customFormat="false" ht="15" hidden="false" customHeight="false" outlineLevel="0" collapsed="false">
      <c r="B76" s="598" t="s">
        <v>3959</v>
      </c>
      <c r="C76" s="598" t="s">
        <v>498</v>
      </c>
      <c r="D76" s="598" t="s">
        <v>3960</v>
      </c>
      <c r="E76" s="599" t="s">
        <v>3678</v>
      </c>
      <c r="F76" s="598" t="n">
        <f aca="false">IF(RIGHT(B76,1)="p",0,IF(TRIM(C76)=TRIM('2 - Project Admin'!$E$8),1,0))</f>
        <v>0</v>
      </c>
      <c r="G76" s="598" t="n">
        <f aca="false">IF(F76=1,COUNTIF($C$4:C76,C76),0)</f>
        <v>0</v>
      </c>
      <c r="I76" s="598" t="s">
        <v>3961</v>
      </c>
      <c r="J76" s="598" t="s">
        <v>559</v>
      </c>
      <c r="K76" s="598" t="s">
        <v>3962</v>
      </c>
      <c r="L76" s="600" t="n">
        <f aca="false">IF(TRIM(J76)=TRIM('2 - Project Admin'!$E$8),1,0)</f>
        <v>0</v>
      </c>
      <c r="M76" s="598" t="n">
        <f aca="false">IF(L76=1,COUNTIF($J$4:J76,J76),0)</f>
        <v>0</v>
      </c>
    </row>
    <row r="77" customFormat="false" ht="15" hidden="false" customHeight="false" outlineLevel="0" collapsed="false">
      <c r="B77" s="598" t="s">
        <v>3963</v>
      </c>
      <c r="C77" s="598" t="s">
        <v>498</v>
      </c>
      <c r="D77" s="598" t="s">
        <v>3964</v>
      </c>
      <c r="E77" s="599" t="s">
        <v>3678</v>
      </c>
      <c r="F77" s="598" t="n">
        <f aca="false">IF(RIGHT(B77,1)="p",0,IF(TRIM(C77)=TRIM('2 - Project Admin'!$E$8),1,0))</f>
        <v>0</v>
      </c>
      <c r="G77" s="598" t="n">
        <f aca="false">IF(F77=1,COUNTIF($C$4:C77,C77),0)</f>
        <v>0</v>
      </c>
      <c r="I77" s="598" t="s">
        <v>3965</v>
      </c>
      <c r="J77" s="598" t="s">
        <v>559</v>
      </c>
      <c r="K77" s="598" t="s">
        <v>3966</v>
      </c>
      <c r="L77" s="600" t="n">
        <f aca="false">IF(TRIM(J77)=TRIM('2 - Project Admin'!$E$8),1,0)</f>
        <v>0</v>
      </c>
      <c r="M77" s="598" t="n">
        <f aca="false">IF(L77=1,COUNTIF($J$4:J77,J77),0)</f>
        <v>0</v>
      </c>
    </row>
    <row r="78" customFormat="false" ht="15" hidden="false" customHeight="false" outlineLevel="0" collapsed="false">
      <c r="B78" s="598" t="s">
        <v>3967</v>
      </c>
      <c r="C78" s="598" t="s">
        <v>500</v>
      </c>
      <c r="D78" s="598" t="s">
        <v>3968</v>
      </c>
      <c r="E78" s="599" t="s">
        <v>3678</v>
      </c>
      <c r="F78" s="598" t="n">
        <f aca="false">IF(RIGHT(B78,1)="p",0,IF(TRIM(C78)=TRIM('2 - Project Admin'!$E$8),1,0))</f>
        <v>0</v>
      </c>
      <c r="G78" s="598" t="n">
        <f aca="false">IF(F78=1,COUNTIF($C$4:C78,C78),0)</f>
        <v>0</v>
      </c>
      <c r="I78" s="598" t="s">
        <v>3969</v>
      </c>
      <c r="J78" s="598" t="s">
        <v>559</v>
      </c>
      <c r="K78" s="598" t="s">
        <v>3970</v>
      </c>
      <c r="L78" s="600" t="n">
        <f aca="false">IF(TRIM(J78)=TRIM('2 - Project Admin'!$E$8),1,0)</f>
        <v>0</v>
      </c>
      <c r="M78" s="598" t="n">
        <f aca="false">IF(L78=1,COUNTIF($J$4:J78,J78),0)</f>
        <v>0</v>
      </c>
    </row>
    <row r="79" customFormat="false" ht="15" hidden="false" customHeight="false" outlineLevel="0" collapsed="false">
      <c r="B79" s="598" t="s">
        <v>3971</v>
      </c>
      <c r="C79" s="598" t="s">
        <v>500</v>
      </c>
      <c r="D79" s="598" t="s">
        <v>3972</v>
      </c>
      <c r="E79" s="599" t="s">
        <v>3678</v>
      </c>
      <c r="F79" s="598" t="n">
        <f aca="false">IF(RIGHT(B79,1)="p",0,IF(TRIM(C79)=TRIM('2 - Project Admin'!$E$8),1,0))</f>
        <v>0</v>
      </c>
      <c r="G79" s="598" t="n">
        <f aca="false">IF(F79=1,COUNTIF($C$4:C79,C79),0)</f>
        <v>0</v>
      </c>
      <c r="I79" s="598" t="s">
        <v>3973</v>
      </c>
      <c r="J79" s="598" t="s">
        <v>559</v>
      </c>
      <c r="K79" s="598" t="s">
        <v>3974</v>
      </c>
      <c r="L79" s="600" t="n">
        <f aca="false">IF(TRIM(J79)=TRIM('2 - Project Admin'!$E$8),1,0)</f>
        <v>0</v>
      </c>
      <c r="M79" s="598" t="n">
        <f aca="false">IF(L79=1,COUNTIF($J$4:J79,J79),0)</f>
        <v>0</v>
      </c>
    </row>
    <row r="80" customFormat="false" ht="15" hidden="false" customHeight="false" outlineLevel="0" collapsed="false">
      <c r="B80" s="598" t="s">
        <v>3975</v>
      </c>
      <c r="C80" s="598" t="s">
        <v>500</v>
      </c>
      <c r="D80" s="598" t="s">
        <v>3976</v>
      </c>
      <c r="E80" s="599" t="s">
        <v>3678</v>
      </c>
      <c r="F80" s="598" t="n">
        <f aca="false">IF(RIGHT(B80,1)="p",0,IF(TRIM(C80)=TRIM('2 - Project Admin'!$E$8),1,0))</f>
        <v>0</v>
      </c>
      <c r="G80" s="598" t="n">
        <f aca="false">IF(F80=1,COUNTIF($C$4:C80,C80),0)</f>
        <v>0</v>
      </c>
      <c r="I80" s="598" t="s">
        <v>3977</v>
      </c>
      <c r="J80" s="598" t="s">
        <v>559</v>
      </c>
      <c r="K80" s="598" t="s">
        <v>3978</v>
      </c>
      <c r="L80" s="600" t="n">
        <f aca="false">IF(TRIM(J80)=TRIM('2 - Project Admin'!$E$8),1,0)</f>
        <v>0</v>
      </c>
      <c r="M80" s="598" t="n">
        <f aca="false">IF(L80=1,COUNTIF($J$4:J80,J80),0)</f>
        <v>0</v>
      </c>
    </row>
    <row r="81" customFormat="false" ht="15" hidden="false" customHeight="false" outlineLevel="0" collapsed="false">
      <c r="B81" s="598" t="s">
        <v>3979</v>
      </c>
      <c r="C81" s="598" t="s">
        <v>500</v>
      </c>
      <c r="D81" s="598" t="s">
        <v>3980</v>
      </c>
      <c r="E81" s="599" t="s">
        <v>3678</v>
      </c>
      <c r="F81" s="598" t="n">
        <f aca="false">IF(RIGHT(B81,1)="p",0,IF(TRIM(C81)=TRIM('2 - Project Admin'!$E$8),1,0))</f>
        <v>0</v>
      </c>
      <c r="G81" s="598" t="n">
        <f aca="false">IF(F81=1,COUNTIF($C$4:C81,C81),0)</f>
        <v>0</v>
      </c>
      <c r="I81" s="598" t="s">
        <v>3981</v>
      </c>
      <c r="J81" s="598" t="s">
        <v>561</v>
      </c>
      <c r="K81" s="598" t="s">
        <v>3982</v>
      </c>
      <c r="L81" s="600" t="n">
        <f aca="false">IF(TRIM(J81)=TRIM('2 - Project Admin'!$E$8),1,0)</f>
        <v>0</v>
      </c>
      <c r="M81" s="598" t="n">
        <f aca="false">IF(L81=1,COUNTIF($J$4:J81,J81),0)</f>
        <v>0</v>
      </c>
    </row>
    <row r="82" customFormat="false" ht="15" hidden="false" customHeight="false" outlineLevel="0" collapsed="false">
      <c r="B82" s="598" t="s">
        <v>3983</v>
      </c>
      <c r="C82" s="598" t="s">
        <v>500</v>
      </c>
      <c r="D82" s="598" t="s">
        <v>3984</v>
      </c>
      <c r="E82" s="599" t="s">
        <v>3678</v>
      </c>
      <c r="F82" s="598" t="n">
        <f aca="false">IF(RIGHT(B82,1)="p",0,IF(TRIM(C82)=TRIM('2 - Project Admin'!$E$8),1,0))</f>
        <v>0</v>
      </c>
      <c r="G82" s="598" t="n">
        <f aca="false">IF(F82=1,COUNTIF($C$4:C82,C82),0)</f>
        <v>0</v>
      </c>
      <c r="I82" s="598" t="s">
        <v>3985</v>
      </c>
      <c r="J82" s="598" t="s">
        <v>561</v>
      </c>
      <c r="K82" s="598" t="s">
        <v>3986</v>
      </c>
      <c r="L82" s="600" t="n">
        <f aca="false">IF(TRIM(J82)=TRIM('2 - Project Admin'!$E$8),1,0)</f>
        <v>0</v>
      </c>
      <c r="M82" s="598" t="n">
        <f aca="false">IF(L82=1,COUNTIF($J$4:J82,J82),0)</f>
        <v>0</v>
      </c>
    </row>
    <row r="83" customFormat="false" ht="15" hidden="false" customHeight="false" outlineLevel="0" collapsed="false">
      <c r="B83" s="598" t="s">
        <v>3987</v>
      </c>
      <c r="C83" s="598" t="s">
        <v>500</v>
      </c>
      <c r="D83" s="598" t="s">
        <v>3988</v>
      </c>
      <c r="E83" s="599" t="s">
        <v>3678</v>
      </c>
      <c r="F83" s="598" t="n">
        <f aca="false">IF(RIGHT(B83,1)="p",0,IF(TRIM(C83)=TRIM('2 - Project Admin'!$E$8),1,0))</f>
        <v>0</v>
      </c>
      <c r="G83" s="598" t="n">
        <f aca="false">IF(F83=1,COUNTIF($C$4:C83,C83),0)</f>
        <v>0</v>
      </c>
      <c r="I83" s="598" t="s">
        <v>3989</v>
      </c>
      <c r="J83" s="598" t="s">
        <v>561</v>
      </c>
      <c r="K83" s="598" t="s">
        <v>3990</v>
      </c>
      <c r="L83" s="600" t="n">
        <f aca="false">IF(TRIM(J83)=TRIM('2 - Project Admin'!$E$8),1,0)</f>
        <v>0</v>
      </c>
      <c r="M83" s="598" t="n">
        <f aca="false">IF(L83=1,COUNTIF($J$4:J83,J83),0)</f>
        <v>0</v>
      </c>
    </row>
    <row r="84" customFormat="false" ht="15" hidden="false" customHeight="false" outlineLevel="0" collapsed="false">
      <c r="B84" s="598" t="s">
        <v>3991</v>
      </c>
      <c r="C84" s="598" t="s">
        <v>500</v>
      </c>
      <c r="D84" s="598" t="s">
        <v>3992</v>
      </c>
      <c r="E84" s="599" t="s">
        <v>3678</v>
      </c>
      <c r="F84" s="598" t="n">
        <f aca="false">IF(RIGHT(B84,1)="p",0,IF(TRIM(C84)=TRIM('2 - Project Admin'!$E$8),1,0))</f>
        <v>0</v>
      </c>
      <c r="G84" s="598" t="n">
        <f aca="false">IF(F84=1,COUNTIF($C$4:C84,C84),0)</f>
        <v>0</v>
      </c>
      <c r="I84" s="598" t="s">
        <v>3993</v>
      </c>
      <c r="J84" s="598" t="s">
        <v>563</v>
      </c>
      <c r="K84" s="598" t="s">
        <v>3994</v>
      </c>
      <c r="L84" s="600" t="n">
        <f aca="false">IF(TRIM(J84)=TRIM('2 - Project Admin'!$E$8),1,0)</f>
        <v>0</v>
      </c>
      <c r="M84" s="598" t="n">
        <f aca="false">IF(L84=1,COUNTIF($J$4:J84,J84),0)</f>
        <v>0</v>
      </c>
    </row>
    <row r="85" customFormat="false" ht="15" hidden="false" customHeight="false" outlineLevel="0" collapsed="false">
      <c r="B85" s="598" t="s">
        <v>3995</v>
      </c>
      <c r="C85" s="598" t="s">
        <v>500</v>
      </c>
      <c r="D85" s="598" t="s">
        <v>3996</v>
      </c>
      <c r="E85" s="599" t="s">
        <v>3678</v>
      </c>
      <c r="F85" s="598" t="n">
        <f aca="false">IF(RIGHT(B85,1)="p",0,IF(TRIM(C85)=TRIM('2 - Project Admin'!$E$8),1,0))</f>
        <v>0</v>
      </c>
      <c r="G85" s="598" t="n">
        <f aca="false">IF(F85=1,COUNTIF($C$4:C85,C85),0)</f>
        <v>0</v>
      </c>
      <c r="I85" s="598" t="s">
        <v>3997</v>
      </c>
      <c r="J85" s="598" t="s">
        <v>563</v>
      </c>
      <c r="K85" s="598" t="s">
        <v>3998</v>
      </c>
      <c r="L85" s="600" t="n">
        <f aca="false">IF(TRIM(J85)=TRIM('2 - Project Admin'!$E$8),1,0)</f>
        <v>0</v>
      </c>
      <c r="M85" s="598" t="n">
        <f aca="false">IF(L85=1,COUNTIF($J$4:J85,J85),0)</f>
        <v>0</v>
      </c>
    </row>
    <row r="86" customFormat="false" ht="15" hidden="false" customHeight="false" outlineLevel="0" collapsed="false">
      <c r="B86" s="598" t="s">
        <v>3999</v>
      </c>
      <c r="C86" s="598" t="s">
        <v>500</v>
      </c>
      <c r="D86" s="598" t="s">
        <v>4000</v>
      </c>
      <c r="E86" s="599" t="s">
        <v>3678</v>
      </c>
      <c r="F86" s="598" t="n">
        <f aca="false">IF(RIGHT(B86,1)="p",0,IF(TRIM(C86)=TRIM('2 - Project Admin'!$E$8),1,0))</f>
        <v>0</v>
      </c>
      <c r="G86" s="598" t="n">
        <f aca="false">IF(F86=1,COUNTIF($C$4:C86,C86),0)</f>
        <v>0</v>
      </c>
      <c r="I86" s="598" t="s">
        <v>4001</v>
      </c>
      <c r="J86" s="598" t="s">
        <v>570</v>
      </c>
      <c r="K86" s="598" t="s">
        <v>4002</v>
      </c>
      <c r="L86" s="600" t="n">
        <f aca="false">IF(TRIM(J86)=TRIM('2 - Project Admin'!$E$8),1,0)</f>
        <v>0</v>
      </c>
      <c r="M86" s="598" t="n">
        <f aca="false">IF(L86=1,COUNTIF($J$4:J86,J86),0)</f>
        <v>0</v>
      </c>
    </row>
    <row r="87" customFormat="false" ht="15" hidden="false" customHeight="false" outlineLevel="0" collapsed="false">
      <c r="B87" s="598" t="s">
        <v>4003</v>
      </c>
      <c r="C87" s="598" t="s">
        <v>500</v>
      </c>
      <c r="D87" s="598" t="s">
        <v>4004</v>
      </c>
      <c r="E87" s="599" t="s">
        <v>3678</v>
      </c>
      <c r="F87" s="598" t="n">
        <f aca="false">IF(RIGHT(B87,1)="p",0,IF(TRIM(C87)=TRIM('2 - Project Admin'!$E$8),1,0))</f>
        <v>0</v>
      </c>
      <c r="G87" s="598" t="n">
        <f aca="false">IF(F87=1,COUNTIF($C$4:C87,C87),0)</f>
        <v>0</v>
      </c>
      <c r="I87" s="598" t="s">
        <v>4005</v>
      </c>
      <c r="J87" s="598" t="s">
        <v>570</v>
      </c>
      <c r="K87" s="598" t="s">
        <v>4006</v>
      </c>
      <c r="L87" s="600" t="n">
        <f aca="false">IF(TRIM(J87)=TRIM('2 - Project Admin'!$E$8),1,0)</f>
        <v>0</v>
      </c>
      <c r="M87" s="598" t="n">
        <f aca="false">IF(L87=1,COUNTIF($J$4:J87,J87),0)</f>
        <v>0</v>
      </c>
    </row>
    <row r="88" customFormat="false" ht="15" hidden="false" customHeight="false" outlineLevel="0" collapsed="false">
      <c r="B88" s="598" t="s">
        <v>4007</v>
      </c>
      <c r="C88" s="598" t="s">
        <v>500</v>
      </c>
      <c r="D88" s="598" t="s">
        <v>4008</v>
      </c>
      <c r="E88" s="599" t="s">
        <v>3678</v>
      </c>
      <c r="F88" s="598" t="n">
        <f aca="false">IF(RIGHT(B88,1)="p",0,IF(TRIM(C88)=TRIM('2 - Project Admin'!$E$8),1,0))</f>
        <v>0</v>
      </c>
      <c r="G88" s="598" t="n">
        <f aca="false">IF(F88=1,COUNTIF($C$4:C88,C88),0)</f>
        <v>0</v>
      </c>
      <c r="I88" s="598" t="s">
        <v>4009</v>
      </c>
      <c r="J88" s="598" t="s">
        <v>570</v>
      </c>
      <c r="K88" s="598" t="s">
        <v>4010</v>
      </c>
      <c r="L88" s="600" t="n">
        <f aca="false">IF(TRIM(J88)=TRIM('2 - Project Admin'!$E$8),1,0)</f>
        <v>0</v>
      </c>
      <c r="M88" s="598" t="n">
        <f aca="false">IF(L88=1,COUNTIF($J$4:J88,J88),0)</f>
        <v>0</v>
      </c>
    </row>
    <row r="89" customFormat="false" ht="15" hidden="false" customHeight="false" outlineLevel="0" collapsed="false">
      <c r="B89" s="598" t="s">
        <v>4011</v>
      </c>
      <c r="C89" s="598" t="s">
        <v>506</v>
      </c>
      <c r="D89" s="598" t="s">
        <v>4012</v>
      </c>
      <c r="E89" s="599" t="s">
        <v>3678</v>
      </c>
      <c r="F89" s="598" t="n">
        <f aca="false">IF(RIGHT(B89,1)="p",0,IF(TRIM(C89)=TRIM('2 - Project Admin'!$E$8),1,0))</f>
        <v>0</v>
      </c>
      <c r="G89" s="598" t="n">
        <f aca="false">IF(F89=1,COUNTIF($C$4:C89,C89),0)</f>
        <v>0</v>
      </c>
      <c r="I89" s="598" t="s">
        <v>4013</v>
      </c>
      <c r="J89" s="598" t="s">
        <v>575</v>
      </c>
      <c r="K89" s="598" t="s">
        <v>4014</v>
      </c>
      <c r="L89" s="600" t="n">
        <f aca="false">IF(TRIM(J89)=TRIM('2 - Project Admin'!$E$8),1,0)</f>
        <v>0</v>
      </c>
      <c r="M89" s="598" t="n">
        <f aca="false">IF(L89=1,COUNTIF($J$4:J89,J89),0)</f>
        <v>0</v>
      </c>
    </row>
    <row r="90" customFormat="false" ht="15" hidden="false" customHeight="false" outlineLevel="0" collapsed="false">
      <c r="B90" s="598" t="s">
        <v>4015</v>
      </c>
      <c r="C90" s="598" t="s">
        <v>506</v>
      </c>
      <c r="D90" s="598" t="s">
        <v>4016</v>
      </c>
      <c r="E90" s="599" t="s">
        <v>3678</v>
      </c>
      <c r="F90" s="598" t="n">
        <f aca="false">IF(RIGHT(B90,1)="p",0,IF(TRIM(C90)=TRIM('2 - Project Admin'!$E$8),1,0))</f>
        <v>0</v>
      </c>
      <c r="G90" s="598" t="n">
        <f aca="false">IF(F90=1,COUNTIF($C$4:C90,C90),0)</f>
        <v>0</v>
      </c>
      <c r="I90" s="598" t="s">
        <v>4017</v>
      </c>
      <c r="J90" s="598" t="s">
        <v>575</v>
      </c>
      <c r="K90" s="598" t="s">
        <v>4006</v>
      </c>
      <c r="L90" s="600" t="n">
        <f aca="false">IF(TRIM(J90)=TRIM('2 - Project Admin'!$E$8),1,0)</f>
        <v>0</v>
      </c>
      <c r="M90" s="598" t="n">
        <f aca="false">IF(L90=1,COUNTIF($J$4:J90,J90),0)</f>
        <v>0</v>
      </c>
    </row>
    <row r="91" customFormat="false" ht="15" hidden="false" customHeight="false" outlineLevel="0" collapsed="false">
      <c r="B91" s="598" t="s">
        <v>4018</v>
      </c>
      <c r="C91" s="598" t="s">
        <v>506</v>
      </c>
      <c r="D91" s="598" t="s">
        <v>4019</v>
      </c>
      <c r="E91" s="599" t="s">
        <v>3678</v>
      </c>
      <c r="F91" s="598" t="n">
        <f aca="false">IF(RIGHT(B91,1)="p",0,IF(TRIM(C91)=TRIM('2 - Project Admin'!$E$8),1,0))</f>
        <v>0</v>
      </c>
      <c r="G91" s="598" t="n">
        <f aca="false">IF(F91=1,COUNTIF($C$4:C91,C91),0)</f>
        <v>0</v>
      </c>
      <c r="I91" s="598" t="s">
        <v>4020</v>
      </c>
      <c r="J91" s="598" t="s">
        <v>575</v>
      </c>
      <c r="K91" s="598" t="s">
        <v>4021</v>
      </c>
      <c r="L91" s="600" t="n">
        <f aca="false">IF(TRIM(J91)=TRIM('2 - Project Admin'!$E$8),1,0)</f>
        <v>0</v>
      </c>
      <c r="M91" s="598" t="n">
        <f aca="false">IF(L91=1,COUNTIF($J$4:J91,J91),0)</f>
        <v>0</v>
      </c>
    </row>
    <row r="92" customFormat="false" ht="15" hidden="false" customHeight="false" outlineLevel="0" collapsed="false">
      <c r="B92" s="598" t="s">
        <v>4022</v>
      </c>
      <c r="C92" s="598" t="s">
        <v>506</v>
      </c>
      <c r="D92" s="598" t="s">
        <v>4023</v>
      </c>
      <c r="E92" s="599" t="s">
        <v>3678</v>
      </c>
      <c r="F92" s="598" t="n">
        <f aca="false">IF(RIGHT(B92,1)="p",0,IF(TRIM(C92)=TRIM('2 - Project Admin'!$E$8),1,0))</f>
        <v>0</v>
      </c>
      <c r="G92" s="598" t="n">
        <f aca="false">IF(F92=1,COUNTIF($C$4:C92,C92),0)</f>
        <v>0</v>
      </c>
      <c r="I92" s="598" t="s">
        <v>4024</v>
      </c>
      <c r="J92" s="598" t="s">
        <v>581</v>
      </c>
      <c r="K92" s="598" t="s">
        <v>4025</v>
      </c>
      <c r="L92" s="600" t="n">
        <f aca="false">IF(TRIM(J92)=TRIM('2 - Project Admin'!$E$8),1,0)</f>
        <v>0</v>
      </c>
      <c r="M92" s="598" t="n">
        <f aca="false">IF(L92=1,COUNTIF($J$4:J92,J92),0)</f>
        <v>0</v>
      </c>
    </row>
    <row r="93" customFormat="false" ht="15" hidden="false" customHeight="false" outlineLevel="0" collapsed="false">
      <c r="B93" s="598" t="s">
        <v>4026</v>
      </c>
      <c r="C93" s="598" t="s">
        <v>506</v>
      </c>
      <c r="D93" s="598" t="s">
        <v>4027</v>
      </c>
      <c r="E93" s="599" t="s">
        <v>3678</v>
      </c>
      <c r="F93" s="598" t="n">
        <f aca="false">IF(RIGHT(B93,1)="p",0,IF(TRIM(C93)=TRIM('2 - Project Admin'!$E$8),1,0))</f>
        <v>0</v>
      </c>
      <c r="G93" s="598" t="n">
        <f aca="false">IF(F93=1,COUNTIF($C$4:C93,C93),0)</f>
        <v>0</v>
      </c>
      <c r="I93" s="598" t="s">
        <v>4028</v>
      </c>
      <c r="J93" s="598" t="s">
        <v>582</v>
      </c>
      <c r="K93" s="598" t="s">
        <v>4029</v>
      </c>
      <c r="L93" s="600" t="n">
        <f aca="false">IF(TRIM(J93)=TRIM('2 - Project Admin'!$E$8),1,0)</f>
        <v>0</v>
      </c>
      <c r="M93" s="598" t="n">
        <f aca="false">IF(L93=1,COUNTIF($J$4:J93,J93),0)</f>
        <v>0</v>
      </c>
    </row>
    <row r="94" customFormat="false" ht="15" hidden="false" customHeight="false" outlineLevel="0" collapsed="false">
      <c r="B94" s="598" t="s">
        <v>4030</v>
      </c>
      <c r="C94" s="598" t="s">
        <v>508</v>
      </c>
      <c r="D94" s="598" t="s">
        <v>4031</v>
      </c>
      <c r="E94" s="599" t="s">
        <v>3678</v>
      </c>
      <c r="F94" s="598" t="n">
        <f aca="false">IF(RIGHT(B94,1)="p",0,IF(TRIM(C94)=TRIM('2 - Project Admin'!$E$8),1,0))</f>
        <v>0</v>
      </c>
      <c r="G94" s="598" t="n">
        <f aca="false">IF(F94=1,COUNTIF($C$4:C94,C94),0)</f>
        <v>0</v>
      </c>
      <c r="I94" s="598" t="s">
        <v>4032</v>
      </c>
      <c r="J94" s="598" t="s">
        <v>582</v>
      </c>
      <c r="K94" s="598" t="s">
        <v>4033</v>
      </c>
      <c r="L94" s="600" t="n">
        <f aca="false">IF(TRIM(J94)=TRIM('2 - Project Admin'!$E$8),1,0)</f>
        <v>0</v>
      </c>
      <c r="M94" s="598" t="n">
        <f aca="false">IF(L94=1,COUNTIF($J$4:J94,J94),0)</f>
        <v>0</v>
      </c>
    </row>
    <row r="95" customFormat="false" ht="15" hidden="false" customHeight="false" outlineLevel="0" collapsed="false">
      <c r="B95" s="598" t="s">
        <v>4034</v>
      </c>
      <c r="C95" s="598" t="s">
        <v>508</v>
      </c>
      <c r="D95" s="598" t="s">
        <v>4035</v>
      </c>
      <c r="E95" s="599" t="s">
        <v>3678</v>
      </c>
      <c r="F95" s="598" t="n">
        <f aca="false">IF(RIGHT(B95,1)="p",0,IF(TRIM(C95)=TRIM('2 - Project Admin'!$E$8),1,0))</f>
        <v>0</v>
      </c>
      <c r="G95" s="598" t="n">
        <f aca="false">IF(F95=1,COUNTIF($C$4:C95,C95),0)</f>
        <v>0</v>
      </c>
      <c r="I95" s="598" t="s">
        <v>4036</v>
      </c>
      <c r="J95" s="598" t="s">
        <v>582</v>
      </c>
      <c r="K95" s="598" t="s">
        <v>4037</v>
      </c>
      <c r="L95" s="600" t="n">
        <f aca="false">IF(TRIM(J95)=TRIM('2 - Project Admin'!$E$8),1,0)</f>
        <v>0</v>
      </c>
      <c r="M95" s="598" t="n">
        <f aca="false">IF(L95=1,COUNTIF($J$4:J95,J95),0)</f>
        <v>0</v>
      </c>
    </row>
    <row r="96" customFormat="false" ht="15" hidden="false" customHeight="false" outlineLevel="0" collapsed="false">
      <c r="B96" s="598" t="s">
        <v>4038</v>
      </c>
      <c r="C96" s="598" t="s">
        <v>508</v>
      </c>
      <c r="D96" s="598" t="s">
        <v>4039</v>
      </c>
      <c r="E96" s="599" t="s">
        <v>3678</v>
      </c>
      <c r="F96" s="598" t="n">
        <f aca="false">IF(RIGHT(B96,1)="p",0,IF(TRIM(C96)=TRIM('2 - Project Admin'!$E$8),1,0))</f>
        <v>0</v>
      </c>
      <c r="G96" s="598" t="n">
        <f aca="false">IF(F96=1,COUNTIF($C$4:C96,C96),0)</f>
        <v>0</v>
      </c>
      <c r="I96" s="598" t="s">
        <v>4040</v>
      </c>
      <c r="J96" s="598" t="s">
        <v>582</v>
      </c>
      <c r="K96" s="598" t="s">
        <v>4041</v>
      </c>
      <c r="L96" s="600" t="n">
        <f aca="false">IF(TRIM(J96)=TRIM('2 - Project Admin'!$E$8),1,0)</f>
        <v>0</v>
      </c>
      <c r="M96" s="598" t="n">
        <f aca="false">IF(L96=1,COUNTIF($J$4:J96,J96),0)</f>
        <v>0</v>
      </c>
    </row>
    <row r="97" customFormat="false" ht="15" hidden="false" customHeight="false" outlineLevel="0" collapsed="false">
      <c r="B97" s="598" t="s">
        <v>4042</v>
      </c>
      <c r="C97" s="598" t="s">
        <v>508</v>
      </c>
      <c r="D97" s="598" t="s">
        <v>4043</v>
      </c>
      <c r="E97" s="599" t="s">
        <v>3678</v>
      </c>
      <c r="F97" s="598" t="n">
        <f aca="false">IF(RIGHT(B97,1)="p",0,IF(TRIM(C97)=TRIM('2 - Project Admin'!$E$8),1,0))</f>
        <v>0</v>
      </c>
      <c r="G97" s="598" t="n">
        <f aca="false">IF(F97=1,COUNTIF($C$4:C97,C97),0)</f>
        <v>0</v>
      </c>
      <c r="I97" s="598" t="s">
        <v>4044</v>
      </c>
      <c r="J97" s="598" t="s">
        <v>582</v>
      </c>
      <c r="K97" s="598" t="s">
        <v>4045</v>
      </c>
      <c r="L97" s="600" t="n">
        <f aca="false">IF(TRIM(J97)=TRIM('2 - Project Admin'!$E$8),1,0)</f>
        <v>0</v>
      </c>
      <c r="M97" s="598" t="n">
        <f aca="false">IF(L97=1,COUNTIF($J$4:J97,J97),0)</f>
        <v>0</v>
      </c>
    </row>
    <row r="98" customFormat="false" ht="15" hidden="false" customHeight="false" outlineLevel="0" collapsed="false">
      <c r="B98" s="598" t="s">
        <v>4046</v>
      </c>
      <c r="C98" s="598" t="s">
        <v>514</v>
      </c>
      <c r="D98" s="598" t="s">
        <v>4047</v>
      </c>
      <c r="E98" s="599" t="s">
        <v>3678</v>
      </c>
      <c r="F98" s="598" t="n">
        <f aca="false">IF(RIGHT(B98,1)="p",0,IF(TRIM(C98)=TRIM('2 - Project Admin'!$E$8),1,0))</f>
        <v>0</v>
      </c>
      <c r="G98" s="598" t="n">
        <f aca="false">IF(F98=1,COUNTIF($C$4:C98,C98),0)</f>
        <v>0</v>
      </c>
      <c r="I98" s="598" t="s">
        <v>4048</v>
      </c>
      <c r="J98" s="598" t="s">
        <v>582</v>
      </c>
      <c r="K98" s="598" t="s">
        <v>4049</v>
      </c>
      <c r="L98" s="600" t="n">
        <f aca="false">IF(TRIM(J98)=TRIM('2 - Project Admin'!$E$8),1,0)</f>
        <v>0</v>
      </c>
      <c r="M98" s="598" t="n">
        <f aca="false">IF(L98=1,COUNTIF($J$4:J98,J98),0)</f>
        <v>0</v>
      </c>
    </row>
    <row r="99" customFormat="false" ht="15" hidden="false" customHeight="false" outlineLevel="0" collapsed="false">
      <c r="B99" s="598" t="s">
        <v>4050</v>
      </c>
      <c r="C99" s="598" t="s">
        <v>514</v>
      </c>
      <c r="D99" s="598" t="s">
        <v>4051</v>
      </c>
      <c r="E99" s="599" t="s">
        <v>3678</v>
      </c>
      <c r="F99" s="598" t="n">
        <f aca="false">IF(RIGHT(B99,1)="p",0,IF(TRIM(C99)=TRIM('2 - Project Admin'!$E$8),1,0))</f>
        <v>0</v>
      </c>
      <c r="G99" s="598" t="n">
        <f aca="false">IF(F99=1,COUNTIF($C$4:C99,C99),0)</f>
        <v>0</v>
      </c>
      <c r="I99" s="598" t="s">
        <v>4052</v>
      </c>
      <c r="J99" s="598" t="s">
        <v>582</v>
      </c>
      <c r="K99" s="598" t="s">
        <v>4053</v>
      </c>
      <c r="L99" s="600" t="n">
        <f aca="false">IF(TRIM(J99)=TRIM('2 - Project Admin'!$E$8),1,0)</f>
        <v>0</v>
      </c>
      <c r="M99" s="598" t="n">
        <f aca="false">IF(L99=1,COUNTIF($J$4:J99,J99),0)</f>
        <v>0</v>
      </c>
    </row>
    <row r="100" customFormat="false" ht="15" hidden="false" customHeight="false" outlineLevel="0" collapsed="false">
      <c r="B100" s="598" t="s">
        <v>4054</v>
      </c>
      <c r="C100" s="598" t="s">
        <v>514</v>
      </c>
      <c r="D100" s="598" t="s">
        <v>4055</v>
      </c>
      <c r="E100" s="599" t="s">
        <v>3678</v>
      </c>
      <c r="F100" s="598" t="n">
        <f aca="false">IF(RIGHT(B100,1)="p",0,IF(TRIM(C100)=TRIM('2 - Project Admin'!$E$8),1,0))</f>
        <v>0</v>
      </c>
      <c r="G100" s="598" t="n">
        <f aca="false">IF(F100=1,COUNTIF($C$4:C100,C100),0)</f>
        <v>0</v>
      </c>
      <c r="I100" s="598" t="s">
        <v>4056</v>
      </c>
      <c r="J100" s="598" t="s">
        <v>582</v>
      </c>
      <c r="K100" s="598" t="s">
        <v>4057</v>
      </c>
      <c r="L100" s="600" t="n">
        <f aca="false">IF(TRIM(J100)=TRIM('2 - Project Admin'!$E$8),1,0)</f>
        <v>0</v>
      </c>
      <c r="M100" s="598" t="n">
        <f aca="false">IF(L100=1,COUNTIF($J$4:J100,J100),0)</f>
        <v>0</v>
      </c>
    </row>
    <row r="101" customFormat="false" ht="15" hidden="false" customHeight="false" outlineLevel="0" collapsed="false">
      <c r="B101" s="598" t="s">
        <v>4058</v>
      </c>
      <c r="C101" s="598" t="s">
        <v>514</v>
      </c>
      <c r="D101" s="598" t="s">
        <v>4059</v>
      </c>
      <c r="E101" s="599" t="s">
        <v>3678</v>
      </c>
      <c r="F101" s="598" t="n">
        <f aca="false">IF(RIGHT(B101,1)="p",0,IF(TRIM(C101)=TRIM('2 - Project Admin'!$E$8),1,0))</f>
        <v>0</v>
      </c>
      <c r="G101" s="598" t="n">
        <f aca="false">IF(F101=1,COUNTIF($C$4:C101,C101),0)</f>
        <v>0</v>
      </c>
      <c r="I101" s="598" t="s">
        <v>4060</v>
      </c>
      <c r="J101" s="598" t="s">
        <v>590</v>
      </c>
      <c r="K101" s="598" t="s">
        <v>4061</v>
      </c>
      <c r="L101" s="600" t="n">
        <f aca="false">IF(TRIM(J101)=TRIM('2 - Project Admin'!$E$8),1,0)</f>
        <v>0</v>
      </c>
      <c r="M101" s="598" t="n">
        <f aca="false">IF(L101=1,COUNTIF($J$4:J101,J101),0)</f>
        <v>0</v>
      </c>
    </row>
    <row r="102" customFormat="false" ht="15" hidden="false" customHeight="false" outlineLevel="0" collapsed="false">
      <c r="B102" s="598" t="s">
        <v>4062</v>
      </c>
      <c r="C102" s="598" t="s">
        <v>514</v>
      </c>
      <c r="D102" s="598" t="s">
        <v>4063</v>
      </c>
      <c r="E102" s="599" t="s">
        <v>3678</v>
      </c>
      <c r="F102" s="598" t="n">
        <f aca="false">IF(RIGHT(B102,1)="p",0,IF(TRIM(C102)=TRIM('2 - Project Admin'!$E$8),1,0))</f>
        <v>0</v>
      </c>
      <c r="G102" s="598" t="n">
        <f aca="false">IF(F102=1,COUNTIF($C$4:C102,C102),0)</f>
        <v>0</v>
      </c>
      <c r="I102" s="598" t="s">
        <v>4064</v>
      </c>
      <c r="J102" s="598" t="s">
        <v>590</v>
      </c>
      <c r="K102" s="598" t="s">
        <v>4065</v>
      </c>
      <c r="L102" s="600" t="n">
        <f aca="false">IF(TRIM(J102)=TRIM('2 - Project Admin'!$E$8),1,0)</f>
        <v>0</v>
      </c>
      <c r="M102" s="598" t="n">
        <f aca="false">IF(L102=1,COUNTIF($J$4:J102,J102),0)</f>
        <v>0</v>
      </c>
    </row>
    <row r="103" customFormat="false" ht="15" hidden="false" customHeight="false" outlineLevel="0" collapsed="false">
      <c r="B103" s="598" t="s">
        <v>4066</v>
      </c>
      <c r="C103" s="598" t="s">
        <v>514</v>
      </c>
      <c r="D103" s="598" t="s">
        <v>4067</v>
      </c>
      <c r="E103" s="599" t="s">
        <v>3678</v>
      </c>
      <c r="F103" s="598" t="n">
        <f aca="false">IF(RIGHT(B103,1)="p",0,IF(TRIM(C103)=TRIM('2 - Project Admin'!$E$8),1,0))</f>
        <v>0</v>
      </c>
      <c r="G103" s="598" t="n">
        <f aca="false">IF(F103=1,COUNTIF($C$4:C103,C103),0)</f>
        <v>0</v>
      </c>
      <c r="I103" s="598" t="s">
        <v>4068</v>
      </c>
      <c r="J103" s="598" t="s">
        <v>590</v>
      </c>
      <c r="K103" s="598" t="s">
        <v>4069</v>
      </c>
      <c r="L103" s="600" t="n">
        <f aca="false">IF(TRIM(J103)=TRIM('2 - Project Admin'!$E$8),1,0)</f>
        <v>0</v>
      </c>
      <c r="M103" s="598" t="n">
        <f aca="false">IF(L103=1,COUNTIF($J$4:J103,J103),0)</f>
        <v>0</v>
      </c>
    </row>
    <row r="104" customFormat="false" ht="15" hidden="false" customHeight="false" outlineLevel="0" collapsed="false">
      <c r="B104" s="598" t="s">
        <v>4070</v>
      </c>
      <c r="C104" s="598" t="s">
        <v>514</v>
      </c>
      <c r="D104" s="598" t="s">
        <v>4071</v>
      </c>
      <c r="E104" s="599" t="s">
        <v>3678</v>
      </c>
      <c r="F104" s="598" t="n">
        <f aca="false">IF(RIGHT(B104,1)="p",0,IF(TRIM(C104)=TRIM('2 - Project Admin'!$E$8),1,0))</f>
        <v>0</v>
      </c>
      <c r="G104" s="598" t="n">
        <f aca="false">IF(F104=1,COUNTIF($C$4:C104,C104),0)</f>
        <v>0</v>
      </c>
      <c r="I104" s="598" t="s">
        <v>4072</v>
      </c>
      <c r="J104" s="598" t="s">
        <v>592</v>
      </c>
      <c r="K104" s="598" t="s">
        <v>4073</v>
      </c>
      <c r="L104" s="600" t="n">
        <f aca="false">IF(TRIM(J104)=TRIM('2 - Project Admin'!$E$8),1,0)</f>
        <v>0</v>
      </c>
      <c r="M104" s="598" t="n">
        <f aca="false">IF(L104=1,COUNTIF($J$4:J104,J104),0)</f>
        <v>0</v>
      </c>
    </row>
    <row r="105" customFormat="false" ht="15" hidden="false" customHeight="false" outlineLevel="0" collapsed="false">
      <c r="B105" s="598" t="s">
        <v>4074</v>
      </c>
      <c r="C105" s="598" t="s">
        <v>514</v>
      </c>
      <c r="D105" s="598" t="s">
        <v>4075</v>
      </c>
      <c r="E105" s="599" t="s">
        <v>3678</v>
      </c>
      <c r="F105" s="598" t="n">
        <f aca="false">IF(RIGHT(B105,1)="p",0,IF(TRIM(C105)=TRIM('2 - Project Admin'!$E$8),1,0))</f>
        <v>0</v>
      </c>
      <c r="G105" s="598" t="n">
        <f aca="false">IF(F105=1,COUNTIF($C$4:C105,C105),0)</f>
        <v>0</v>
      </c>
      <c r="I105" s="598" t="s">
        <v>4076</v>
      </c>
      <c r="J105" s="598" t="s">
        <v>592</v>
      </c>
      <c r="K105" s="598" t="s">
        <v>4077</v>
      </c>
      <c r="L105" s="600" t="n">
        <f aca="false">IF(TRIM(J105)=TRIM('2 - Project Admin'!$E$8),1,0)</f>
        <v>0</v>
      </c>
      <c r="M105" s="598" t="n">
        <f aca="false">IF(L105=1,COUNTIF($J$4:J105,J105),0)</f>
        <v>0</v>
      </c>
    </row>
    <row r="106" customFormat="false" ht="15" hidden="false" customHeight="false" outlineLevel="0" collapsed="false">
      <c r="B106" s="598" t="s">
        <v>4078</v>
      </c>
      <c r="C106" s="598" t="s">
        <v>516</v>
      </c>
      <c r="D106" s="598" t="s">
        <v>4079</v>
      </c>
      <c r="E106" s="599" t="s">
        <v>3678</v>
      </c>
      <c r="F106" s="598" t="n">
        <f aca="false">IF(RIGHT(B106,1)="p",0,IF(TRIM(C106)=TRIM('2 - Project Admin'!$E$8),1,0))</f>
        <v>0</v>
      </c>
      <c r="G106" s="598" t="n">
        <f aca="false">IF(F106=1,COUNTIF($C$4:C106,C106),0)</f>
        <v>0</v>
      </c>
      <c r="I106" s="598" t="s">
        <v>4080</v>
      </c>
      <c r="J106" s="598" t="s">
        <v>592</v>
      </c>
      <c r="K106" s="598" t="s">
        <v>3918</v>
      </c>
      <c r="L106" s="600" t="n">
        <f aca="false">IF(TRIM(J106)=TRIM('2 - Project Admin'!$E$8),1,0)</f>
        <v>0</v>
      </c>
      <c r="M106" s="598" t="n">
        <f aca="false">IF(L106=1,COUNTIF($J$4:J106,J106),0)</f>
        <v>0</v>
      </c>
    </row>
    <row r="107" customFormat="false" ht="15" hidden="false" customHeight="false" outlineLevel="0" collapsed="false">
      <c r="B107" s="598" t="s">
        <v>4081</v>
      </c>
      <c r="C107" s="598" t="s">
        <v>516</v>
      </c>
      <c r="D107" s="598" t="s">
        <v>4082</v>
      </c>
      <c r="E107" s="599" t="s">
        <v>3678</v>
      </c>
      <c r="F107" s="598" t="n">
        <f aca="false">IF(RIGHT(B107,1)="p",0,IF(TRIM(C107)=TRIM('2 - Project Admin'!$E$8),1,0))</f>
        <v>0</v>
      </c>
      <c r="G107" s="598" t="n">
        <f aca="false">IF(F107=1,COUNTIF($C$4:C107,C107),0)</f>
        <v>0</v>
      </c>
      <c r="I107" s="598" t="s">
        <v>4083</v>
      </c>
      <c r="J107" s="598" t="s">
        <v>595</v>
      </c>
      <c r="K107" s="598" t="s">
        <v>4084</v>
      </c>
      <c r="L107" s="600" t="n">
        <f aca="false">IF(TRIM(J107)=TRIM('2 - Project Admin'!$E$8),1,0)</f>
        <v>0</v>
      </c>
      <c r="M107" s="598" t="n">
        <f aca="false">IF(L107=1,COUNTIF($J$4:J107,J107),0)</f>
        <v>0</v>
      </c>
    </row>
    <row r="108" customFormat="false" ht="15" hidden="false" customHeight="false" outlineLevel="0" collapsed="false">
      <c r="B108" s="598" t="s">
        <v>4085</v>
      </c>
      <c r="C108" s="598" t="s">
        <v>516</v>
      </c>
      <c r="D108" s="598" t="s">
        <v>4086</v>
      </c>
      <c r="E108" s="599" t="s">
        <v>3678</v>
      </c>
      <c r="F108" s="598" t="n">
        <f aca="false">IF(RIGHT(B108,1)="p",0,IF(TRIM(C108)=TRIM('2 - Project Admin'!$E$8),1,0))</f>
        <v>0</v>
      </c>
      <c r="G108" s="598" t="n">
        <f aca="false">IF(F108=1,COUNTIF($C$4:C108,C108),0)</f>
        <v>0</v>
      </c>
      <c r="I108" s="598" t="s">
        <v>4087</v>
      </c>
      <c r="J108" s="598" t="s">
        <v>595</v>
      </c>
      <c r="K108" s="598" t="s">
        <v>4088</v>
      </c>
      <c r="L108" s="600" t="n">
        <f aca="false">IF(TRIM(J108)=TRIM('2 - Project Admin'!$E$8),1,0)</f>
        <v>0</v>
      </c>
      <c r="M108" s="598" t="n">
        <f aca="false">IF(L108=1,COUNTIF($J$4:J108,J108),0)</f>
        <v>0</v>
      </c>
    </row>
    <row r="109" customFormat="false" ht="15" hidden="false" customHeight="false" outlineLevel="0" collapsed="false">
      <c r="B109" s="598" t="s">
        <v>4089</v>
      </c>
      <c r="C109" s="598" t="s">
        <v>516</v>
      </c>
      <c r="D109" s="598" t="s">
        <v>3918</v>
      </c>
      <c r="E109" s="599" t="s">
        <v>3678</v>
      </c>
      <c r="F109" s="598" t="n">
        <f aca="false">IF(RIGHT(B109,1)="p",0,IF(TRIM(C109)=TRIM('2 - Project Admin'!$E$8),1,0))</f>
        <v>0</v>
      </c>
      <c r="G109" s="598" t="n">
        <f aca="false">IF(F109=1,COUNTIF($C$4:C109,C109),0)</f>
        <v>0</v>
      </c>
      <c r="I109" s="598" t="s">
        <v>4090</v>
      </c>
      <c r="J109" s="598" t="s">
        <v>595</v>
      </c>
      <c r="K109" s="598" t="s">
        <v>4091</v>
      </c>
      <c r="L109" s="600" t="n">
        <f aca="false">IF(TRIM(J109)=TRIM('2 - Project Admin'!$E$8),1,0)</f>
        <v>0</v>
      </c>
      <c r="M109" s="598" t="n">
        <f aca="false">IF(L109=1,COUNTIF($J$4:J109,J109),0)</f>
        <v>0</v>
      </c>
    </row>
    <row r="110" customFormat="false" ht="15" hidden="false" customHeight="false" outlineLevel="0" collapsed="false">
      <c r="B110" s="598" t="s">
        <v>4092</v>
      </c>
      <c r="C110" s="598" t="s">
        <v>516</v>
      </c>
      <c r="D110" s="598" t="s">
        <v>4093</v>
      </c>
      <c r="E110" s="599" t="s">
        <v>3678</v>
      </c>
      <c r="F110" s="598" t="n">
        <f aca="false">IF(RIGHT(B110,1)="p",0,IF(TRIM(C110)=TRIM('2 - Project Admin'!$E$8),1,0))</f>
        <v>0</v>
      </c>
      <c r="G110" s="598" t="n">
        <f aca="false">IF(F110=1,COUNTIF($C$4:C110,C110),0)</f>
        <v>0</v>
      </c>
      <c r="I110" s="598" t="s">
        <v>4094</v>
      </c>
      <c r="J110" s="598" t="s">
        <v>601</v>
      </c>
      <c r="K110" s="598" t="s">
        <v>4095</v>
      </c>
      <c r="L110" s="600" t="n">
        <f aca="false">IF(TRIM(J110)=TRIM('2 - Project Admin'!$E$8),1,0)</f>
        <v>0</v>
      </c>
      <c r="M110" s="598" t="n">
        <f aca="false">IF(L110=1,COUNTIF($J$4:J110,J110),0)</f>
        <v>0</v>
      </c>
    </row>
    <row r="111" customFormat="false" ht="15" hidden="false" customHeight="false" outlineLevel="0" collapsed="false">
      <c r="B111" s="598" t="s">
        <v>4096</v>
      </c>
      <c r="C111" s="598" t="s">
        <v>516</v>
      </c>
      <c r="D111" s="598" t="s">
        <v>4097</v>
      </c>
      <c r="E111" s="599" t="s">
        <v>3678</v>
      </c>
      <c r="F111" s="598" t="n">
        <f aca="false">IF(RIGHT(B111,1)="p",0,IF(TRIM(C111)=TRIM('2 - Project Admin'!$E$8),1,0))</f>
        <v>0</v>
      </c>
      <c r="G111" s="598" t="n">
        <f aca="false">IF(F111=1,COUNTIF($C$4:C111,C111),0)</f>
        <v>0</v>
      </c>
      <c r="I111" s="598" t="s">
        <v>4098</v>
      </c>
      <c r="J111" s="598" t="s">
        <v>601</v>
      </c>
      <c r="K111" s="598" t="s">
        <v>4099</v>
      </c>
      <c r="L111" s="600" t="n">
        <f aca="false">IF(TRIM(J111)=TRIM('2 - Project Admin'!$E$8),1,0)</f>
        <v>0</v>
      </c>
      <c r="M111" s="598" t="n">
        <f aca="false">IF(L111=1,COUNTIF($J$4:J111,J111),0)</f>
        <v>0</v>
      </c>
    </row>
    <row r="112" customFormat="false" ht="15" hidden="false" customHeight="false" outlineLevel="0" collapsed="false">
      <c r="B112" s="598" t="s">
        <v>4100</v>
      </c>
      <c r="C112" s="598" t="s">
        <v>520</v>
      </c>
      <c r="D112" s="598" t="s">
        <v>4101</v>
      </c>
      <c r="E112" s="599" t="s">
        <v>3678</v>
      </c>
      <c r="F112" s="598" t="n">
        <f aca="false">IF(RIGHT(B112,1)="p",0,IF(TRIM(C112)=TRIM('2 - Project Admin'!$E$8),1,0))</f>
        <v>0</v>
      </c>
      <c r="G112" s="598" t="n">
        <f aca="false">IF(F112=1,COUNTIF($C$4:C112,C112),0)</f>
        <v>0</v>
      </c>
      <c r="I112" s="598" t="s">
        <v>4102</v>
      </c>
      <c r="J112" s="598" t="s">
        <v>601</v>
      </c>
      <c r="K112" s="598" t="s">
        <v>4103</v>
      </c>
      <c r="L112" s="600" t="n">
        <f aca="false">IF(TRIM(J112)=TRIM('2 - Project Admin'!$E$8),1,0)</f>
        <v>0</v>
      </c>
      <c r="M112" s="598" t="n">
        <f aca="false">IF(L112=1,COUNTIF($J$4:J112,J112),0)</f>
        <v>0</v>
      </c>
    </row>
    <row r="113" customFormat="false" ht="15" hidden="false" customHeight="false" outlineLevel="0" collapsed="false">
      <c r="B113" s="598" t="s">
        <v>4104</v>
      </c>
      <c r="C113" s="598" t="s">
        <v>520</v>
      </c>
      <c r="D113" s="598" t="s">
        <v>4105</v>
      </c>
      <c r="E113" s="599" t="s">
        <v>3678</v>
      </c>
      <c r="F113" s="598" t="n">
        <f aca="false">IF(RIGHT(B113,1)="p",0,IF(TRIM(C113)=TRIM('2 - Project Admin'!$E$8),1,0))</f>
        <v>0</v>
      </c>
      <c r="G113" s="598" t="n">
        <f aca="false">IF(F113=1,COUNTIF($C$4:C113,C113),0)</f>
        <v>0</v>
      </c>
      <c r="I113" s="598" t="s">
        <v>4106</v>
      </c>
      <c r="J113" s="598" t="s">
        <v>606</v>
      </c>
      <c r="K113" s="598" t="s">
        <v>4107</v>
      </c>
      <c r="L113" s="600" t="n">
        <f aca="false">IF(TRIM(J113)=TRIM('2 - Project Admin'!$E$8),1,0)</f>
        <v>0</v>
      </c>
      <c r="M113" s="598" t="n">
        <f aca="false">IF(L113=1,COUNTIF($J$4:J113,J113),0)</f>
        <v>0</v>
      </c>
    </row>
    <row r="114" customFormat="false" ht="15" hidden="false" customHeight="false" outlineLevel="0" collapsed="false">
      <c r="B114" s="598" t="s">
        <v>4108</v>
      </c>
      <c r="C114" s="598" t="s">
        <v>520</v>
      </c>
      <c r="D114" s="598" t="s">
        <v>4109</v>
      </c>
      <c r="E114" s="599" t="s">
        <v>3678</v>
      </c>
      <c r="F114" s="598" t="n">
        <f aca="false">IF(RIGHT(B114,1)="p",0,IF(TRIM(C114)=TRIM('2 - Project Admin'!$E$8),1,0))</f>
        <v>0</v>
      </c>
      <c r="G114" s="598" t="n">
        <f aca="false">IF(F114=1,COUNTIF($C$4:C114,C114),0)</f>
        <v>0</v>
      </c>
      <c r="I114" s="598" t="s">
        <v>4110</v>
      </c>
      <c r="J114" s="598" t="s">
        <v>606</v>
      </c>
      <c r="K114" s="598" t="s">
        <v>4111</v>
      </c>
      <c r="L114" s="600" t="n">
        <f aca="false">IF(TRIM(J114)=TRIM('2 - Project Admin'!$E$8),1,0)</f>
        <v>0</v>
      </c>
      <c r="M114" s="598" t="n">
        <f aca="false">IF(L114=1,COUNTIF($J$4:J114,J114),0)</f>
        <v>0</v>
      </c>
    </row>
    <row r="115" customFormat="false" ht="15" hidden="false" customHeight="false" outlineLevel="0" collapsed="false">
      <c r="B115" s="598" t="s">
        <v>4112</v>
      </c>
      <c r="C115" s="598" t="s">
        <v>520</v>
      </c>
      <c r="D115" s="598" t="s">
        <v>4113</v>
      </c>
      <c r="E115" s="599" t="s">
        <v>3678</v>
      </c>
      <c r="F115" s="598" t="n">
        <f aca="false">IF(RIGHT(B115,1)="p",0,IF(TRIM(C115)=TRIM('2 - Project Admin'!$E$8),1,0))</f>
        <v>0</v>
      </c>
      <c r="G115" s="598" t="n">
        <f aca="false">IF(F115=1,COUNTIF($C$4:C115,C115),0)</f>
        <v>0</v>
      </c>
      <c r="I115" s="598" t="s">
        <v>4114</v>
      </c>
      <c r="J115" s="598" t="s">
        <v>606</v>
      </c>
      <c r="K115" s="598" t="s">
        <v>4115</v>
      </c>
      <c r="L115" s="600" t="n">
        <f aca="false">IF(TRIM(J115)=TRIM('2 - Project Admin'!$E$8),1,0)</f>
        <v>0</v>
      </c>
      <c r="M115" s="598" t="n">
        <f aca="false">IF(L115=1,COUNTIF($J$4:J115,J115),0)</f>
        <v>0</v>
      </c>
    </row>
    <row r="116" customFormat="false" ht="15" hidden="false" customHeight="false" outlineLevel="0" collapsed="false">
      <c r="B116" s="598" t="s">
        <v>4116</v>
      </c>
      <c r="C116" s="598" t="s">
        <v>526</v>
      </c>
      <c r="D116" s="598" t="s">
        <v>4117</v>
      </c>
      <c r="E116" s="599" t="s">
        <v>3678</v>
      </c>
      <c r="F116" s="598" t="n">
        <f aca="false">IF(RIGHT(B116,1)="p",0,IF(TRIM(C116)=TRIM('2 - Project Admin'!$E$8),1,0))</f>
        <v>0</v>
      </c>
      <c r="G116" s="598" t="n">
        <f aca="false">IF(F116=1,COUNTIF($C$4:C116,C116),0)</f>
        <v>0</v>
      </c>
      <c r="I116" s="598" t="s">
        <v>4118</v>
      </c>
      <c r="J116" s="598" t="s">
        <v>606</v>
      </c>
      <c r="K116" s="598" t="s">
        <v>4119</v>
      </c>
      <c r="L116" s="600" t="n">
        <f aca="false">IF(TRIM(J116)=TRIM('2 - Project Admin'!$E$8),1,0)</f>
        <v>0</v>
      </c>
      <c r="M116" s="598" t="n">
        <f aca="false">IF(L116=1,COUNTIF($J$4:J116,J116),0)</f>
        <v>0</v>
      </c>
    </row>
    <row r="117" customFormat="false" ht="15" hidden="false" customHeight="false" outlineLevel="0" collapsed="false">
      <c r="B117" s="598" t="s">
        <v>4120</v>
      </c>
      <c r="C117" s="598" t="s">
        <v>526</v>
      </c>
      <c r="D117" s="598" t="s">
        <v>4121</v>
      </c>
      <c r="E117" s="599" t="s">
        <v>3678</v>
      </c>
      <c r="F117" s="598" t="n">
        <f aca="false">IF(RIGHT(B117,1)="p",0,IF(TRIM(C117)=TRIM('2 - Project Admin'!$E$8),1,0))</f>
        <v>0</v>
      </c>
      <c r="G117" s="598" t="n">
        <f aca="false">IF(F117=1,COUNTIF($C$4:C117,C117),0)</f>
        <v>0</v>
      </c>
      <c r="I117" s="598" t="s">
        <v>4122</v>
      </c>
      <c r="J117" s="598" t="s">
        <v>606</v>
      </c>
      <c r="K117" s="598" t="s">
        <v>4123</v>
      </c>
      <c r="L117" s="600" t="n">
        <f aca="false">IF(TRIM(J117)=TRIM('2 - Project Admin'!$E$8),1,0)</f>
        <v>0</v>
      </c>
      <c r="M117" s="598" t="n">
        <f aca="false">IF(L117=1,COUNTIF($J$4:J117,J117),0)</f>
        <v>0</v>
      </c>
    </row>
    <row r="118" customFormat="false" ht="15" hidden="false" customHeight="false" outlineLevel="0" collapsed="false">
      <c r="B118" s="598" t="s">
        <v>4124</v>
      </c>
      <c r="C118" s="598" t="s">
        <v>526</v>
      </c>
      <c r="D118" s="598" t="s">
        <v>4125</v>
      </c>
      <c r="E118" s="599" t="s">
        <v>3678</v>
      </c>
      <c r="F118" s="598" t="n">
        <f aca="false">IF(RIGHT(B118,1)="p",0,IF(TRIM(C118)=TRIM('2 - Project Admin'!$E$8),1,0))</f>
        <v>0</v>
      </c>
      <c r="G118" s="598" t="n">
        <f aca="false">IF(F118=1,COUNTIF($C$4:C118,C118),0)</f>
        <v>0</v>
      </c>
      <c r="I118" s="598" t="s">
        <v>4126</v>
      </c>
      <c r="J118" s="598" t="s">
        <v>606</v>
      </c>
      <c r="K118" s="598" t="s">
        <v>4127</v>
      </c>
      <c r="L118" s="600" t="n">
        <f aca="false">IF(TRIM(J118)=TRIM('2 - Project Admin'!$E$8),1,0)</f>
        <v>0</v>
      </c>
      <c r="M118" s="598" t="n">
        <f aca="false">IF(L118=1,COUNTIF($J$4:J118,J118),0)</f>
        <v>0</v>
      </c>
    </row>
    <row r="119" customFormat="false" ht="15" hidden="false" customHeight="false" outlineLevel="0" collapsed="false">
      <c r="B119" s="598" t="s">
        <v>4128</v>
      </c>
      <c r="C119" s="598" t="s">
        <v>529</v>
      </c>
      <c r="D119" s="598" t="s">
        <v>4129</v>
      </c>
      <c r="E119" s="599" t="s">
        <v>3678</v>
      </c>
      <c r="F119" s="598" t="n">
        <f aca="false">IF(RIGHT(B119,1)="p",0,IF(TRIM(C119)=TRIM('2 - Project Admin'!$E$8),1,0))</f>
        <v>0</v>
      </c>
      <c r="G119" s="598" t="n">
        <f aca="false">IF(F119=1,COUNTIF($C$4:C119,C119),0)</f>
        <v>0</v>
      </c>
      <c r="I119" s="598" t="s">
        <v>4130</v>
      </c>
      <c r="J119" s="598" t="s">
        <v>608</v>
      </c>
      <c r="K119" s="598" t="s">
        <v>4131</v>
      </c>
      <c r="L119" s="600" t="n">
        <f aca="false">IF(TRIM(J119)=TRIM('2 - Project Admin'!$E$8),1,0)</f>
        <v>0</v>
      </c>
      <c r="M119" s="598" t="n">
        <f aca="false">IF(L119=1,COUNTIF($J$4:J119,J119),0)</f>
        <v>0</v>
      </c>
    </row>
    <row r="120" customFormat="false" ht="15" hidden="false" customHeight="false" outlineLevel="0" collapsed="false">
      <c r="B120" s="598" t="s">
        <v>4132</v>
      </c>
      <c r="C120" s="598" t="s">
        <v>529</v>
      </c>
      <c r="D120" s="598" t="s">
        <v>4133</v>
      </c>
      <c r="E120" s="599" t="s">
        <v>3678</v>
      </c>
      <c r="F120" s="598" t="n">
        <f aca="false">IF(RIGHT(B120,1)="p",0,IF(TRIM(C120)=TRIM('2 - Project Admin'!$E$8),1,0))</f>
        <v>0</v>
      </c>
      <c r="G120" s="598" t="n">
        <f aca="false">IF(F120=1,COUNTIF($C$4:C120,C120),0)</f>
        <v>0</v>
      </c>
      <c r="I120" s="598" t="s">
        <v>4134</v>
      </c>
      <c r="J120" s="598" t="s">
        <v>608</v>
      </c>
      <c r="K120" s="598" t="s">
        <v>4135</v>
      </c>
      <c r="L120" s="600" t="n">
        <f aca="false">IF(TRIM(J120)=TRIM('2 - Project Admin'!$E$8),1,0)</f>
        <v>0</v>
      </c>
      <c r="M120" s="598" t="n">
        <f aca="false">IF(L120=1,COUNTIF($J$4:J120,J120),0)</f>
        <v>0</v>
      </c>
    </row>
    <row r="121" customFormat="false" ht="15" hidden="false" customHeight="false" outlineLevel="0" collapsed="false">
      <c r="B121" s="598" t="s">
        <v>4136</v>
      </c>
      <c r="C121" s="598" t="s">
        <v>529</v>
      </c>
      <c r="D121" s="598" t="s">
        <v>4137</v>
      </c>
      <c r="E121" s="599" t="s">
        <v>3678</v>
      </c>
      <c r="F121" s="598" t="n">
        <f aca="false">IF(RIGHT(B121,1)="p",0,IF(TRIM(C121)=TRIM('2 - Project Admin'!$E$8),1,0))</f>
        <v>0</v>
      </c>
      <c r="G121" s="598" t="n">
        <f aca="false">IF(F121=1,COUNTIF($C$4:C121,C121),0)</f>
        <v>0</v>
      </c>
      <c r="I121" s="598" t="s">
        <v>4138</v>
      </c>
      <c r="J121" s="598" t="s">
        <v>608</v>
      </c>
      <c r="K121" s="598" t="s">
        <v>4139</v>
      </c>
      <c r="L121" s="600" t="n">
        <f aca="false">IF(TRIM(J121)=TRIM('2 - Project Admin'!$E$8),1,0)</f>
        <v>0</v>
      </c>
      <c r="M121" s="598" t="n">
        <f aca="false">IF(L121=1,COUNTIF($J$4:J121,J121),0)</f>
        <v>0</v>
      </c>
    </row>
    <row r="122" customFormat="false" ht="15" hidden="false" customHeight="false" outlineLevel="0" collapsed="false">
      <c r="B122" s="598" t="s">
        <v>4140</v>
      </c>
      <c r="C122" s="598" t="s">
        <v>529</v>
      </c>
      <c r="D122" s="598" t="s">
        <v>4141</v>
      </c>
      <c r="E122" s="599" t="s">
        <v>3678</v>
      </c>
      <c r="F122" s="598" t="n">
        <f aca="false">IF(RIGHT(B122,1)="p",0,IF(TRIM(C122)=TRIM('2 - Project Admin'!$E$8),1,0))</f>
        <v>0</v>
      </c>
      <c r="G122" s="598" t="n">
        <f aca="false">IF(F122=1,COUNTIF($C$4:C122,C122),0)</f>
        <v>0</v>
      </c>
      <c r="I122" s="598" t="s">
        <v>4142</v>
      </c>
      <c r="J122" s="598" t="s">
        <v>616</v>
      </c>
      <c r="K122" s="598" t="s">
        <v>3946</v>
      </c>
      <c r="L122" s="600" t="n">
        <f aca="false">IF(TRIM(J122)=TRIM('2 - Project Admin'!$E$8),1,0)</f>
        <v>0</v>
      </c>
      <c r="M122" s="598" t="n">
        <f aca="false">IF(L122=1,COUNTIF($J$4:J122,J122),0)</f>
        <v>0</v>
      </c>
    </row>
    <row r="123" customFormat="false" ht="15" hidden="false" customHeight="false" outlineLevel="0" collapsed="false">
      <c r="B123" s="598" t="s">
        <v>4143</v>
      </c>
      <c r="C123" s="598" t="s">
        <v>529</v>
      </c>
      <c r="D123" s="598" t="s">
        <v>4144</v>
      </c>
      <c r="E123" s="599" t="s">
        <v>3678</v>
      </c>
      <c r="F123" s="598" t="n">
        <f aca="false">IF(RIGHT(B123,1)="p",0,IF(TRIM(C123)=TRIM('2 - Project Admin'!$E$8),1,0))</f>
        <v>0</v>
      </c>
      <c r="G123" s="598" t="n">
        <f aca="false">IF(F123=1,COUNTIF($C$4:C123,C123),0)</f>
        <v>0</v>
      </c>
      <c r="I123" s="598" t="s">
        <v>4145</v>
      </c>
      <c r="J123" s="598" t="s">
        <v>616</v>
      </c>
      <c r="K123" s="598" t="s">
        <v>4146</v>
      </c>
      <c r="L123" s="600" t="n">
        <f aca="false">IF(TRIM(J123)=TRIM('2 - Project Admin'!$E$8),1,0)</f>
        <v>0</v>
      </c>
      <c r="M123" s="598" t="n">
        <f aca="false">IF(L123=1,COUNTIF($J$4:J123,J123),0)</f>
        <v>0</v>
      </c>
    </row>
    <row r="124" customFormat="false" ht="15" hidden="false" customHeight="false" outlineLevel="0" collapsed="false">
      <c r="B124" s="598" t="s">
        <v>4147</v>
      </c>
      <c r="C124" s="598" t="s">
        <v>531</v>
      </c>
      <c r="D124" s="598" t="s">
        <v>4148</v>
      </c>
      <c r="E124" s="599" t="s">
        <v>3678</v>
      </c>
      <c r="F124" s="598" t="n">
        <f aca="false">IF(RIGHT(B124,1)="p",0,IF(TRIM(C124)=TRIM('2 - Project Admin'!$E$8),1,0))</f>
        <v>0</v>
      </c>
      <c r="G124" s="598" t="n">
        <f aca="false">IF(F124=1,COUNTIF($C$4:C124,C124),0)</f>
        <v>0</v>
      </c>
      <c r="I124" s="598" t="s">
        <v>4149</v>
      </c>
      <c r="J124" s="598" t="s">
        <v>616</v>
      </c>
      <c r="K124" s="598" t="s">
        <v>4150</v>
      </c>
      <c r="L124" s="600" t="n">
        <f aca="false">IF(TRIM(J124)=TRIM('2 - Project Admin'!$E$8),1,0)</f>
        <v>0</v>
      </c>
      <c r="M124" s="598" t="n">
        <f aca="false">IF(L124=1,COUNTIF($J$4:J124,J124),0)</f>
        <v>0</v>
      </c>
    </row>
    <row r="125" customFormat="false" ht="15" hidden="false" customHeight="false" outlineLevel="0" collapsed="false">
      <c r="B125" s="598" t="s">
        <v>4151</v>
      </c>
      <c r="C125" s="598" t="s">
        <v>531</v>
      </c>
      <c r="D125" s="598" t="s">
        <v>4152</v>
      </c>
      <c r="E125" s="599" t="s">
        <v>3678</v>
      </c>
      <c r="F125" s="598" t="n">
        <f aca="false">IF(RIGHT(B125,1)="p",0,IF(TRIM(C125)=TRIM('2 - Project Admin'!$E$8),1,0))</f>
        <v>0</v>
      </c>
      <c r="G125" s="598" t="n">
        <f aca="false">IF(F125=1,COUNTIF($C$4:C125,C125),0)</f>
        <v>0</v>
      </c>
      <c r="I125" s="598" t="s">
        <v>4153</v>
      </c>
      <c r="J125" s="598" t="s">
        <v>616</v>
      </c>
      <c r="K125" s="598" t="s">
        <v>4154</v>
      </c>
      <c r="L125" s="600" t="n">
        <f aca="false">IF(TRIM(J125)=TRIM('2 - Project Admin'!$E$8),1,0)</f>
        <v>0</v>
      </c>
      <c r="M125" s="598" t="n">
        <f aca="false">IF(L125=1,COUNTIF($J$4:J125,J125),0)</f>
        <v>0</v>
      </c>
    </row>
    <row r="126" customFormat="false" ht="15" hidden="false" customHeight="false" outlineLevel="0" collapsed="false">
      <c r="B126" s="598" t="s">
        <v>4155</v>
      </c>
      <c r="C126" s="598" t="s">
        <v>531</v>
      </c>
      <c r="D126" s="598" t="s">
        <v>4156</v>
      </c>
      <c r="E126" s="599" t="s">
        <v>3678</v>
      </c>
      <c r="F126" s="598" t="n">
        <f aca="false">IF(RIGHT(B126,1)="p",0,IF(TRIM(C126)=TRIM('2 - Project Admin'!$E$8),1,0))</f>
        <v>0</v>
      </c>
      <c r="G126" s="598" t="n">
        <f aca="false">IF(F126=1,COUNTIF($C$4:C126,C126),0)</f>
        <v>0</v>
      </c>
      <c r="I126" s="598" t="s">
        <v>4157</v>
      </c>
      <c r="J126" s="598" t="s">
        <v>616</v>
      </c>
      <c r="K126" s="598" t="s">
        <v>4158</v>
      </c>
      <c r="L126" s="600" t="n">
        <f aca="false">IF(TRIM(J126)=TRIM('2 - Project Admin'!$E$8),1,0)</f>
        <v>0</v>
      </c>
      <c r="M126" s="598" t="n">
        <f aca="false">IF(L126=1,COUNTIF($J$4:J126,J126),0)</f>
        <v>0</v>
      </c>
    </row>
    <row r="127" customFormat="false" ht="15" hidden="false" customHeight="false" outlineLevel="0" collapsed="false">
      <c r="B127" s="598" t="s">
        <v>4159</v>
      </c>
      <c r="C127" s="598" t="s">
        <v>531</v>
      </c>
      <c r="D127" s="598" t="s">
        <v>4160</v>
      </c>
      <c r="E127" s="599" t="s">
        <v>3678</v>
      </c>
      <c r="F127" s="598" t="n">
        <f aca="false">IF(RIGHT(B127,1)="p",0,IF(TRIM(C127)=TRIM('2 - Project Admin'!$E$8),1,0))</f>
        <v>0</v>
      </c>
      <c r="G127" s="598" t="n">
        <f aca="false">IF(F127=1,COUNTIF($C$4:C127,C127),0)</f>
        <v>0</v>
      </c>
      <c r="I127" s="598" t="s">
        <v>4161</v>
      </c>
      <c r="J127" s="598" t="s">
        <v>616</v>
      </c>
      <c r="K127" s="598" t="s">
        <v>4162</v>
      </c>
      <c r="L127" s="600" t="n">
        <f aca="false">IF(TRIM(J127)=TRIM('2 - Project Admin'!$E$8),1,0)</f>
        <v>0</v>
      </c>
      <c r="M127" s="598" t="n">
        <f aca="false">IF(L127=1,COUNTIF($J$4:J127,J127),0)</f>
        <v>0</v>
      </c>
    </row>
    <row r="128" customFormat="false" ht="15" hidden="false" customHeight="false" outlineLevel="0" collapsed="false">
      <c r="B128" s="598" t="s">
        <v>4163</v>
      </c>
      <c r="C128" s="598" t="s">
        <v>532</v>
      </c>
      <c r="D128" s="598" t="s">
        <v>4164</v>
      </c>
      <c r="E128" s="599" t="s">
        <v>3678</v>
      </c>
      <c r="F128" s="598" t="n">
        <f aca="false">IF(RIGHT(B128,1)="p",0,IF(TRIM(C128)=TRIM('2 - Project Admin'!$E$8),1,0))</f>
        <v>0</v>
      </c>
      <c r="G128" s="598" t="n">
        <f aca="false">IF(F128=1,COUNTIF($C$4:C128,C128),0)</f>
        <v>0</v>
      </c>
      <c r="I128" s="598" t="s">
        <v>4165</v>
      </c>
      <c r="J128" s="598" t="s">
        <v>616</v>
      </c>
      <c r="K128" s="598" t="s">
        <v>4166</v>
      </c>
      <c r="L128" s="600" t="n">
        <f aca="false">IF(TRIM(J128)=TRIM('2 - Project Admin'!$E$8),1,0)</f>
        <v>0</v>
      </c>
      <c r="M128" s="598" t="n">
        <f aca="false">IF(L128=1,COUNTIF($J$4:J128,J128),0)</f>
        <v>0</v>
      </c>
    </row>
    <row r="129" customFormat="false" ht="15" hidden="false" customHeight="false" outlineLevel="0" collapsed="false">
      <c r="B129" s="598" t="s">
        <v>4167</v>
      </c>
      <c r="C129" s="598" t="s">
        <v>532</v>
      </c>
      <c r="D129" s="598" t="s">
        <v>4168</v>
      </c>
      <c r="E129" s="599" t="s">
        <v>3678</v>
      </c>
      <c r="F129" s="598" t="n">
        <f aca="false">IF(RIGHT(B129,1)="p",0,IF(TRIM(C129)=TRIM('2 - Project Admin'!$E$8),1,0))</f>
        <v>0</v>
      </c>
      <c r="G129" s="598" t="n">
        <f aca="false">IF(F129=1,COUNTIF($C$4:C129,C129),0)</f>
        <v>0</v>
      </c>
      <c r="I129" s="598" t="s">
        <v>4169</v>
      </c>
      <c r="J129" s="598" t="s">
        <v>616</v>
      </c>
      <c r="K129" s="598" t="s">
        <v>4170</v>
      </c>
      <c r="L129" s="600" t="n">
        <f aca="false">IF(TRIM(J129)=TRIM('2 - Project Admin'!$E$8),1,0)</f>
        <v>0</v>
      </c>
      <c r="M129" s="598" t="n">
        <f aca="false">IF(L129=1,COUNTIF($J$4:J129,J129),0)</f>
        <v>0</v>
      </c>
    </row>
    <row r="130" customFormat="false" ht="15" hidden="false" customHeight="false" outlineLevel="0" collapsed="false">
      <c r="B130" s="598" t="s">
        <v>4171</v>
      </c>
      <c r="C130" s="598" t="s">
        <v>532</v>
      </c>
      <c r="D130" s="598" t="s">
        <v>4172</v>
      </c>
      <c r="E130" s="599" t="s">
        <v>3678</v>
      </c>
      <c r="F130" s="598" t="n">
        <f aca="false">IF(RIGHT(B130,1)="p",0,IF(TRIM(C130)=TRIM('2 - Project Admin'!$E$8),1,0))</f>
        <v>0</v>
      </c>
      <c r="G130" s="598" t="n">
        <f aca="false">IF(F130=1,COUNTIF($C$4:C130,C130),0)</f>
        <v>0</v>
      </c>
      <c r="I130" s="598" t="s">
        <v>4173</v>
      </c>
      <c r="J130" s="598" t="s">
        <v>627</v>
      </c>
      <c r="K130" s="598" t="s">
        <v>4174</v>
      </c>
      <c r="L130" s="600" t="n">
        <f aca="false">IF(TRIM(J130)=TRIM('2 - Project Admin'!$E$8),1,0)</f>
        <v>0</v>
      </c>
      <c r="M130" s="598" t="n">
        <f aca="false">IF(L130=1,COUNTIF($J$4:J130,J130),0)</f>
        <v>0</v>
      </c>
    </row>
    <row r="131" customFormat="false" ht="15" hidden="false" customHeight="false" outlineLevel="0" collapsed="false">
      <c r="B131" s="598" t="s">
        <v>4175</v>
      </c>
      <c r="C131" s="598" t="s">
        <v>532</v>
      </c>
      <c r="D131" s="598" t="s">
        <v>4176</v>
      </c>
      <c r="E131" s="599" t="s">
        <v>3678</v>
      </c>
      <c r="F131" s="598" t="n">
        <f aca="false">IF(RIGHT(B131,1)="p",0,IF(TRIM(C131)=TRIM('2 - Project Admin'!$E$8),1,0))</f>
        <v>0</v>
      </c>
      <c r="G131" s="598" t="n">
        <f aca="false">IF(F131=1,COUNTIF($C$4:C131,C131),0)</f>
        <v>0</v>
      </c>
      <c r="I131" s="598" t="s">
        <v>4177</v>
      </c>
      <c r="J131" s="598" t="s">
        <v>627</v>
      </c>
      <c r="K131" s="598" t="s">
        <v>4178</v>
      </c>
      <c r="L131" s="600" t="n">
        <f aca="false">IF(TRIM(J131)=TRIM('2 - Project Admin'!$E$8),1,0)</f>
        <v>0</v>
      </c>
      <c r="M131" s="598" t="n">
        <f aca="false">IF(L131=1,COUNTIF($J$4:J131,J131),0)</f>
        <v>0</v>
      </c>
    </row>
    <row r="132" customFormat="false" ht="15" hidden="false" customHeight="false" outlineLevel="0" collapsed="false">
      <c r="B132" s="598" t="s">
        <v>4179</v>
      </c>
      <c r="C132" s="598" t="s">
        <v>532</v>
      </c>
      <c r="D132" s="598" t="s">
        <v>4180</v>
      </c>
      <c r="E132" s="599" t="s">
        <v>3678</v>
      </c>
      <c r="F132" s="598" t="n">
        <f aca="false">IF(RIGHT(B132,1)="p",0,IF(TRIM(C132)=TRIM('2 - Project Admin'!$E$8),1,0))</f>
        <v>0</v>
      </c>
      <c r="G132" s="598" t="n">
        <f aca="false">IF(F132=1,COUNTIF($C$4:C132,C132),0)</f>
        <v>0</v>
      </c>
      <c r="I132" s="598" t="s">
        <v>4181</v>
      </c>
      <c r="J132" s="598" t="s">
        <v>627</v>
      </c>
      <c r="K132" s="598" t="s">
        <v>4111</v>
      </c>
      <c r="L132" s="600" t="n">
        <f aca="false">IF(TRIM(J132)=TRIM('2 - Project Admin'!$E$8),1,0)</f>
        <v>0</v>
      </c>
      <c r="M132" s="598" t="n">
        <f aca="false">IF(L132=1,COUNTIF($J$4:J132,J132),0)</f>
        <v>0</v>
      </c>
    </row>
    <row r="133" customFormat="false" ht="15" hidden="false" customHeight="false" outlineLevel="0" collapsed="false">
      <c r="B133" s="598" t="s">
        <v>4182</v>
      </c>
      <c r="C133" s="598" t="s">
        <v>532</v>
      </c>
      <c r="D133" s="598" t="s">
        <v>4183</v>
      </c>
      <c r="E133" s="599" t="s">
        <v>3678</v>
      </c>
      <c r="F133" s="598" t="n">
        <f aca="false">IF(RIGHT(B133,1)="p",0,IF(TRIM(C133)=TRIM('2 - Project Admin'!$E$8),1,0))</f>
        <v>0</v>
      </c>
      <c r="G133" s="598" t="n">
        <f aca="false">IF(F133=1,COUNTIF($C$4:C133,C133),0)</f>
        <v>0</v>
      </c>
      <c r="I133" s="598" t="s">
        <v>4184</v>
      </c>
      <c r="J133" s="598" t="s">
        <v>627</v>
      </c>
      <c r="K133" s="598" t="s">
        <v>4185</v>
      </c>
      <c r="L133" s="600" t="n">
        <f aca="false">IF(TRIM(J133)=TRIM('2 - Project Admin'!$E$8),1,0)</f>
        <v>0</v>
      </c>
      <c r="M133" s="598" t="n">
        <f aca="false">IF(L133=1,COUNTIF($J$4:J133,J133),0)</f>
        <v>0</v>
      </c>
    </row>
    <row r="134" customFormat="false" ht="15" hidden="false" customHeight="false" outlineLevel="0" collapsed="false">
      <c r="B134" s="598" t="s">
        <v>4186</v>
      </c>
      <c r="C134" s="598" t="s">
        <v>532</v>
      </c>
      <c r="D134" s="598" t="s">
        <v>4187</v>
      </c>
      <c r="E134" s="599" t="s">
        <v>3678</v>
      </c>
      <c r="F134" s="598" t="n">
        <f aca="false">IF(RIGHT(B134,1)="p",0,IF(TRIM(C134)=TRIM('2 - Project Admin'!$E$8),1,0))</f>
        <v>0</v>
      </c>
      <c r="G134" s="598" t="n">
        <f aca="false">IF(F134=1,COUNTIF($C$4:C134,C134),0)</f>
        <v>0</v>
      </c>
      <c r="I134" s="598" t="s">
        <v>4188</v>
      </c>
      <c r="J134" s="598" t="s">
        <v>627</v>
      </c>
      <c r="K134" s="598" t="s">
        <v>4189</v>
      </c>
      <c r="L134" s="600" t="n">
        <f aca="false">IF(TRIM(J134)=TRIM('2 - Project Admin'!$E$8),1,0)</f>
        <v>0</v>
      </c>
      <c r="M134" s="598" t="n">
        <f aca="false">IF(L134=1,COUNTIF($J$4:J134,J134),0)</f>
        <v>0</v>
      </c>
    </row>
    <row r="135" customFormat="false" ht="15" hidden="false" customHeight="false" outlineLevel="0" collapsed="false">
      <c r="B135" s="598" t="s">
        <v>4190</v>
      </c>
      <c r="C135" s="598" t="s">
        <v>537</v>
      </c>
      <c r="D135" s="598" t="s">
        <v>4191</v>
      </c>
      <c r="E135" s="599" t="s">
        <v>3678</v>
      </c>
      <c r="F135" s="598" t="n">
        <f aca="false">IF(RIGHT(B135,1)="p",0,IF(TRIM(C135)=TRIM('2 - Project Admin'!$E$8),1,0))</f>
        <v>0</v>
      </c>
      <c r="G135" s="598" t="n">
        <f aca="false">IF(F135=1,COUNTIF($C$4:C135,C135),0)</f>
        <v>0</v>
      </c>
      <c r="I135" s="598" t="s">
        <v>4192</v>
      </c>
      <c r="J135" s="598" t="s">
        <v>632</v>
      </c>
      <c r="K135" s="598" t="s">
        <v>4193</v>
      </c>
      <c r="L135" s="600" t="n">
        <f aca="false">IF(TRIM(J135)=TRIM('2 - Project Admin'!$E$8),1,0)</f>
        <v>0</v>
      </c>
      <c r="M135" s="598" t="n">
        <f aca="false">IF(L135=1,COUNTIF($J$4:J135,J135),0)</f>
        <v>0</v>
      </c>
    </row>
    <row r="136" customFormat="false" ht="15" hidden="false" customHeight="false" outlineLevel="0" collapsed="false">
      <c r="B136" s="598" t="s">
        <v>4194</v>
      </c>
      <c r="C136" s="598" t="s">
        <v>537</v>
      </c>
      <c r="D136" s="598" t="s">
        <v>4195</v>
      </c>
      <c r="E136" s="599" t="s">
        <v>3678</v>
      </c>
      <c r="F136" s="598" t="n">
        <f aca="false">IF(RIGHT(B136,1)="p",0,IF(TRIM(C136)=TRIM('2 - Project Admin'!$E$8),1,0))</f>
        <v>0</v>
      </c>
      <c r="G136" s="598" t="n">
        <f aca="false">IF(F136=1,COUNTIF($C$4:C136,C136),0)</f>
        <v>0</v>
      </c>
      <c r="I136" s="598" t="s">
        <v>4196</v>
      </c>
      <c r="J136" s="598" t="s">
        <v>632</v>
      </c>
      <c r="K136" s="598" t="s">
        <v>3897</v>
      </c>
      <c r="L136" s="600" t="n">
        <f aca="false">IF(TRIM(J136)=TRIM('2 - Project Admin'!$E$8),1,0)</f>
        <v>0</v>
      </c>
      <c r="M136" s="598" t="n">
        <f aca="false">IF(L136=1,COUNTIF($J$4:J136,J136),0)</f>
        <v>0</v>
      </c>
    </row>
    <row r="137" customFormat="false" ht="15" hidden="false" customHeight="false" outlineLevel="0" collapsed="false">
      <c r="B137" s="598" t="s">
        <v>4197</v>
      </c>
      <c r="C137" s="598" t="s">
        <v>537</v>
      </c>
      <c r="D137" s="598" t="s">
        <v>4198</v>
      </c>
      <c r="E137" s="599" t="s">
        <v>3678</v>
      </c>
      <c r="F137" s="598" t="n">
        <f aca="false">IF(RIGHT(B137,1)="p",0,IF(TRIM(C137)=TRIM('2 - Project Admin'!$E$8),1,0))</f>
        <v>0</v>
      </c>
      <c r="G137" s="598" t="n">
        <f aca="false">IF(F137=1,COUNTIF($C$4:C137,C137),0)</f>
        <v>0</v>
      </c>
      <c r="I137" s="598" t="s">
        <v>4199</v>
      </c>
      <c r="J137" s="598" t="s">
        <v>632</v>
      </c>
      <c r="K137" s="598" t="s">
        <v>4200</v>
      </c>
      <c r="L137" s="600" t="n">
        <f aca="false">IF(TRIM(J137)=TRIM('2 - Project Admin'!$E$8),1,0)</f>
        <v>0</v>
      </c>
      <c r="M137" s="598" t="n">
        <f aca="false">IF(L137=1,COUNTIF($J$4:J137,J137),0)</f>
        <v>0</v>
      </c>
    </row>
    <row r="138" customFormat="false" ht="15" hidden="false" customHeight="false" outlineLevel="0" collapsed="false">
      <c r="B138" s="598" t="s">
        <v>4201</v>
      </c>
      <c r="C138" s="598" t="s">
        <v>537</v>
      </c>
      <c r="D138" s="598" t="s">
        <v>4202</v>
      </c>
      <c r="E138" s="599" t="s">
        <v>3678</v>
      </c>
      <c r="F138" s="598" t="n">
        <f aca="false">IF(RIGHT(B138,1)="p",0,IF(TRIM(C138)=TRIM('2 - Project Admin'!$E$8),1,0))</f>
        <v>0</v>
      </c>
      <c r="G138" s="598" t="n">
        <f aca="false">IF(F138=1,COUNTIF($C$4:C138,C138),0)</f>
        <v>0</v>
      </c>
      <c r="I138" s="598" t="s">
        <v>4203</v>
      </c>
      <c r="J138" s="598" t="s">
        <v>632</v>
      </c>
      <c r="K138" s="598" t="s">
        <v>4204</v>
      </c>
      <c r="L138" s="600" t="n">
        <f aca="false">IF(TRIM(J138)=TRIM('2 - Project Admin'!$E$8),1,0)</f>
        <v>0</v>
      </c>
      <c r="M138" s="598" t="n">
        <f aca="false">IF(L138=1,COUNTIF($J$4:J138,J138),0)</f>
        <v>0</v>
      </c>
    </row>
    <row r="139" customFormat="false" ht="15" hidden="false" customHeight="false" outlineLevel="0" collapsed="false">
      <c r="B139" s="598" t="s">
        <v>4205</v>
      </c>
      <c r="C139" s="598" t="s">
        <v>539</v>
      </c>
      <c r="D139" s="598" t="s">
        <v>4206</v>
      </c>
      <c r="E139" s="599" t="s">
        <v>3678</v>
      </c>
      <c r="F139" s="598" t="n">
        <f aca="false">IF(RIGHT(B139,1)="p",0,IF(TRIM(C139)=TRIM('2 - Project Admin'!$E$8),1,0))</f>
        <v>0</v>
      </c>
      <c r="G139" s="598" t="n">
        <f aca="false">IF(F139=1,COUNTIF($C$4:C139,C139),0)</f>
        <v>0</v>
      </c>
      <c r="I139" s="598" t="s">
        <v>4207</v>
      </c>
      <c r="J139" s="598" t="s">
        <v>632</v>
      </c>
      <c r="K139" s="598" t="s">
        <v>4208</v>
      </c>
      <c r="L139" s="600" t="n">
        <f aca="false">IF(TRIM(J139)=TRIM('2 - Project Admin'!$E$8),1,0)</f>
        <v>0</v>
      </c>
      <c r="M139" s="598" t="n">
        <f aca="false">IF(L139=1,COUNTIF($J$4:J139,J139),0)</f>
        <v>0</v>
      </c>
    </row>
    <row r="140" customFormat="false" ht="15" hidden="false" customHeight="false" outlineLevel="0" collapsed="false">
      <c r="B140" s="598" t="s">
        <v>4209</v>
      </c>
      <c r="C140" s="598" t="s">
        <v>539</v>
      </c>
      <c r="D140" s="598" t="s">
        <v>4210</v>
      </c>
      <c r="E140" s="599" t="s">
        <v>3678</v>
      </c>
      <c r="F140" s="598" t="n">
        <f aca="false">IF(RIGHT(B140,1)="p",0,IF(TRIM(C140)=TRIM('2 - Project Admin'!$E$8),1,0))</f>
        <v>0</v>
      </c>
      <c r="G140" s="598" t="n">
        <f aca="false">IF(F140=1,COUNTIF($C$4:C140,C140),0)</f>
        <v>0</v>
      </c>
      <c r="I140" s="598" t="s">
        <v>4211</v>
      </c>
      <c r="J140" s="598" t="s">
        <v>632</v>
      </c>
      <c r="K140" s="598" t="s">
        <v>4212</v>
      </c>
      <c r="L140" s="600" t="n">
        <f aca="false">IF(TRIM(J140)=TRIM('2 - Project Admin'!$E$8),1,0)</f>
        <v>0</v>
      </c>
      <c r="M140" s="598" t="n">
        <f aca="false">IF(L140=1,COUNTIF($J$4:J140,J140),0)</f>
        <v>0</v>
      </c>
    </row>
    <row r="141" customFormat="false" ht="15" hidden="false" customHeight="false" outlineLevel="0" collapsed="false">
      <c r="B141" s="598" t="s">
        <v>4213</v>
      </c>
      <c r="C141" s="598" t="s">
        <v>539</v>
      </c>
      <c r="D141" s="598" t="s">
        <v>4214</v>
      </c>
      <c r="E141" s="599" t="s">
        <v>3678</v>
      </c>
      <c r="F141" s="598" t="n">
        <f aca="false">IF(RIGHT(B141,1)="p",0,IF(TRIM(C141)=TRIM('2 - Project Admin'!$E$8),1,0))</f>
        <v>0</v>
      </c>
      <c r="G141" s="598" t="n">
        <f aca="false">IF(F141=1,COUNTIF($C$4:C141,C141),0)</f>
        <v>0</v>
      </c>
      <c r="I141" s="598" t="s">
        <v>4215</v>
      </c>
      <c r="J141" s="598" t="s">
        <v>632</v>
      </c>
      <c r="K141" s="598" t="s">
        <v>4216</v>
      </c>
      <c r="L141" s="600" t="n">
        <f aca="false">IF(TRIM(J141)=TRIM('2 - Project Admin'!$E$8),1,0)</f>
        <v>0</v>
      </c>
      <c r="M141" s="598" t="n">
        <f aca="false">IF(L141=1,COUNTIF($J$4:J141,J141),0)</f>
        <v>0</v>
      </c>
    </row>
    <row r="142" customFormat="false" ht="15" hidden="false" customHeight="false" outlineLevel="0" collapsed="false">
      <c r="B142" s="598" t="s">
        <v>4217</v>
      </c>
      <c r="C142" s="598" t="s">
        <v>539</v>
      </c>
      <c r="D142" s="598" t="s">
        <v>4218</v>
      </c>
      <c r="E142" s="599" t="s">
        <v>3678</v>
      </c>
      <c r="F142" s="598" t="n">
        <f aca="false">IF(RIGHT(B142,1)="p",0,IF(TRIM(C142)=TRIM('2 - Project Admin'!$E$8),1,0))</f>
        <v>0</v>
      </c>
      <c r="G142" s="598" t="n">
        <f aca="false">IF(F142=1,COUNTIF($C$4:C142,C142),0)</f>
        <v>0</v>
      </c>
      <c r="I142" s="598" t="s">
        <v>4219</v>
      </c>
      <c r="J142" s="598" t="s">
        <v>636</v>
      </c>
      <c r="K142" s="598" t="s">
        <v>4220</v>
      </c>
      <c r="L142" s="600" t="n">
        <f aca="false">IF(TRIM(J142)=TRIM('2 - Project Admin'!$E$8),1,0)</f>
        <v>0</v>
      </c>
      <c r="M142" s="598" t="n">
        <f aca="false">IF(L142=1,COUNTIF($J$4:J142,J142),0)</f>
        <v>0</v>
      </c>
    </row>
    <row r="143" customFormat="false" ht="15" hidden="false" customHeight="false" outlineLevel="0" collapsed="false">
      <c r="B143" s="598" t="s">
        <v>4221</v>
      </c>
      <c r="C143" s="598" t="s">
        <v>539</v>
      </c>
      <c r="D143" s="598" t="s">
        <v>4222</v>
      </c>
      <c r="E143" s="599" t="s">
        <v>3678</v>
      </c>
      <c r="F143" s="598" t="n">
        <f aca="false">IF(RIGHT(B143,1)="p",0,IF(TRIM(C143)=TRIM('2 - Project Admin'!$E$8),1,0))</f>
        <v>0</v>
      </c>
      <c r="G143" s="598" t="n">
        <f aca="false">IF(F143=1,COUNTIF($C$4:C143,C143),0)</f>
        <v>0</v>
      </c>
      <c r="I143" s="598" t="s">
        <v>4223</v>
      </c>
      <c r="J143" s="598" t="s">
        <v>636</v>
      </c>
      <c r="K143" s="598" t="s">
        <v>4224</v>
      </c>
      <c r="L143" s="600" t="n">
        <f aca="false">IF(TRIM(J143)=TRIM('2 - Project Admin'!$E$8),1,0)</f>
        <v>0</v>
      </c>
      <c r="M143" s="598" t="n">
        <f aca="false">IF(L143=1,COUNTIF($J$4:J143,J143),0)</f>
        <v>0</v>
      </c>
    </row>
    <row r="144" customFormat="false" ht="15" hidden="false" customHeight="false" outlineLevel="0" collapsed="false">
      <c r="B144" s="598" t="s">
        <v>4225</v>
      </c>
      <c r="C144" s="598" t="s">
        <v>539</v>
      </c>
      <c r="D144" s="598" t="s">
        <v>4226</v>
      </c>
      <c r="E144" s="599" t="s">
        <v>3678</v>
      </c>
      <c r="F144" s="598" t="n">
        <f aca="false">IF(RIGHT(B144,1)="p",0,IF(TRIM(C144)=TRIM('2 - Project Admin'!$E$8),1,0))</f>
        <v>0</v>
      </c>
      <c r="G144" s="598" t="n">
        <f aca="false">IF(F144=1,COUNTIF($C$4:C144,C144),0)</f>
        <v>0</v>
      </c>
      <c r="I144" s="598" t="s">
        <v>4227</v>
      </c>
      <c r="J144" s="598" t="s">
        <v>636</v>
      </c>
      <c r="K144" s="598" t="s">
        <v>4228</v>
      </c>
      <c r="L144" s="600" t="n">
        <f aca="false">IF(TRIM(J144)=TRIM('2 - Project Admin'!$E$8),1,0)</f>
        <v>0</v>
      </c>
      <c r="M144" s="598" t="n">
        <f aca="false">IF(L144=1,COUNTIF($J$4:J144,J144),0)</f>
        <v>0</v>
      </c>
    </row>
    <row r="145" customFormat="false" ht="15" hidden="false" customHeight="false" outlineLevel="0" collapsed="false">
      <c r="B145" s="598" t="s">
        <v>4229</v>
      </c>
      <c r="C145" s="598" t="s">
        <v>539</v>
      </c>
      <c r="D145" s="598" t="s">
        <v>4230</v>
      </c>
      <c r="E145" s="599" t="s">
        <v>3678</v>
      </c>
      <c r="F145" s="598" t="n">
        <f aca="false">IF(RIGHT(B145,1)="p",0,IF(TRIM(C145)=TRIM('2 - Project Admin'!$E$8),1,0))</f>
        <v>0</v>
      </c>
      <c r="G145" s="598" t="n">
        <f aca="false">IF(F145=1,COUNTIF($C$4:C145,C145),0)</f>
        <v>0</v>
      </c>
      <c r="I145" s="598" t="s">
        <v>4231</v>
      </c>
      <c r="J145" s="598" t="s">
        <v>636</v>
      </c>
      <c r="K145" s="598" t="s">
        <v>4232</v>
      </c>
      <c r="L145" s="600" t="n">
        <f aca="false">IF(TRIM(J145)=TRIM('2 - Project Admin'!$E$8),1,0)</f>
        <v>0</v>
      </c>
      <c r="M145" s="598" t="n">
        <f aca="false">IF(L145=1,COUNTIF($J$4:J145,J145),0)</f>
        <v>0</v>
      </c>
    </row>
    <row r="146" customFormat="false" ht="15" hidden="false" customHeight="false" outlineLevel="0" collapsed="false">
      <c r="B146" s="598" t="s">
        <v>4233</v>
      </c>
      <c r="C146" s="598" t="s">
        <v>539</v>
      </c>
      <c r="D146" s="598" t="s">
        <v>4234</v>
      </c>
      <c r="E146" s="599" t="s">
        <v>3678</v>
      </c>
      <c r="F146" s="598" t="n">
        <f aca="false">IF(RIGHT(B146,1)="p",0,IF(TRIM(C146)=TRIM('2 - Project Admin'!$E$8),1,0))</f>
        <v>0</v>
      </c>
      <c r="G146" s="598" t="n">
        <f aca="false">IF(F146=1,COUNTIF($C$4:C146,C146),0)</f>
        <v>0</v>
      </c>
      <c r="I146" s="598" t="s">
        <v>4235</v>
      </c>
      <c r="J146" s="598" t="s">
        <v>636</v>
      </c>
      <c r="K146" s="598" t="s">
        <v>4236</v>
      </c>
      <c r="L146" s="600" t="n">
        <f aca="false">IF(TRIM(J146)=TRIM('2 - Project Admin'!$E$8),1,0)</f>
        <v>0</v>
      </c>
      <c r="M146" s="598" t="n">
        <f aca="false">IF(L146=1,COUNTIF($J$4:J146,J146),0)</f>
        <v>0</v>
      </c>
    </row>
    <row r="147" customFormat="false" ht="15" hidden="false" customHeight="false" outlineLevel="0" collapsed="false">
      <c r="B147" s="598" t="s">
        <v>4237</v>
      </c>
      <c r="C147" s="598" t="s">
        <v>539</v>
      </c>
      <c r="D147" s="598" t="s">
        <v>4238</v>
      </c>
      <c r="E147" s="599" t="s">
        <v>3678</v>
      </c>
      <c r="F147" s="598" t="n">
        <f aca="false">IF(RIGHT(B147,1)="p",0,IF(TRIM(C147)=TRIM('2 - Project Admin'!$E$8),1,0))</f>
        <v>0</v>
      </c>
      <c r="G147" s="598" t="n">
        <f aca="false">IF(F147=1,COUNTIF($C$4:C147,C147),0)</f>
        <v>0</v>
      </c>
      <c r="I147" s="598" t="s">
        <v>4239</v>
      </c>
      <c r="J147" s="598" t="s">
        <v>643</v>
      </c>
      <c r="K147" s="598" t="s">
        <v>4240</v>
      </c>
      <c r="L147" s="600" t="n">
        <f aca="false">IF(TRIM(J147)=TRIM('2 - Project Admin'!$E$8),1,0)</f>
        <v>0</v>
      </c>
      <c r="M147" s="598" t="n">
        <f aca="false">IF(L147=1,COUNTIF($J$4:J147,J147),0)</f>
        <v>0</v>
      </c>
    </row>
    <row r="148" customFormat="false" ht="15" hidden="false" customHeight="false" outlineLevel="0" collapsed="false">
      <c r="B148" s="598" t="s">
        <v>4241</v>
      </c>
      <c r="C148" s="598" t="s">
        <v>539</v>
      </c>
      <c r="D148" s="598" t="s">
        <v>4242</v>
      </c>
      <c r="E148" s="599" t="s">
        <v>3678</v>
      </c>
      <c r="F148" s="598" t="n">
        <f aca="false">IF(RIGHT(B148,1)="p",0,IF(TRIM(C148)=TRIM('2 - Project Admin'!$E$8),1,0))</f>
        <v>0</v>
      </c>
      <c r="G148" s="598" t="n">
        <f aca="false">IF(F148=1,COUNTIF($C$4:C148,C148),0)</f>
        <v>0</v>
      </c>
      <c r="I148" s="598" t="s">
        <v>4243</v>
      </c>
      <c r="J148" s="598" t="s">
        <v>643</v>
      </c>
      <c r="K148" s="598" t="s">
        <v>4244</v>
      </c>
      <c r="L148" s="600" t="n">
        <f aca="false">IF(TRIM(J148)=TRIM('2 - Project Admin'!$E$8),1,0)</f>
        <v>0</v>
      </c>
      <c r="M148" s="598" t="n">
        <f aca="false">IF(L148=1,COUNTIF($J$4:J148,J148),0)</f>
        <v>0</v>
      </c>
    </row>
    <row r="149" customFormat="false" ht="15" hidden="false" customHeight="false" outlineLevel="0" collapsed="false">
      <c r="B149" s="598" t="s">
        <v>4245</v>
      </c>
      <c r="C149" s="598" t="s">
        <v>541</v>
      </c>
      <c r="D149" s="598" t="s">
        <v>4246</v>
      </c>
      <c r="E149" s="599" t="s">
        <v>3678</v>
      </c>
      <c r="F149" s="598" t="n">
        <f aca="false">IF(RIGHT(B149,1)="p",0,IF(TRIM(C149)=TRIM('2 - Project Admin'!$E$8),1,0))</f>
        <v>0</v>
      </c>
      <c r="G149" s="598" t="n">
        <f aca="false">IF(F149=1,COUNTIF($C$4:C149,C149),0)</f>
        <v>0</v>
      </c>
      <c r="I149" s="598" t="s">
        <v>4247</v>
      </c>
      <c r="J149" s="598" t="s">
        <v>4248</v>
      </c>
      <c r="K149" s="598" t="s">
        <v>4249</v>
      </c>
      <c r="L149" s="600" t="n">
        <f aca="false">IF(TRIM(J149)=TRIM('2 - Project Admin'!$E$8),1,0)</f>
        <v>0</v>
      </c>
      <c r="M149" s="598" t="n">
        <f aca="false">IF(L149=1,COUNTIF($J$4:J149,J149),0)</f>
        <v>0</v>
      </c>
    </row>
    <row r="150" customFormat="false" ht="15" hidden="false" customHeight="false" outlineLevel="0" collapsed="false">
      <c r="B150" s="598" t="s">
        <v>4250</v>
      </c>
      <c r="C150" s="598" t="s">
        <v>541</v>
      </c>
      <c r="D150" s="598" t="s">
        <v>4251</v>
      </c>
      <c r="E150" s="599" t="s">
        <v>3678</v>
      </c>
      <c r="F150" s="598" t="n">
        <f aca="false">IF(RIGHT(B150,1)="p",0,IF(TRIM(C150)=TRIM('2 - Project Admin'!$E$8),1,0))</f>
        <v>0</v>
      </c>
      <c r="G150" s="598" t="n">
        <f aca="false">IF(F150=1,COUNTIF($C$4:C150,C150),0)</f>
        <v>0</v>
      </c>
      <c r="I150" s="598" t="s">
        <v>4252</v>
      </c>
      <c r="J150" s="598" t="s">
        <v>4248</v>
      </c>
      <c r="K150" s="598" t="s">
        <v>4253</v>
      </c>
      <c r="L150" s="600" t="n">
        <f aca="false">IF(TRIM(J150)=TRIM('2 - Project Admin'!$E$8),1,0)</f>
        <v>0</v>
      </c>
      <c r="M150" s="598" t="n">
        <f aca="false">IF(L150=1,COUNTIF($J$4:J150,J150),0)</f>
        <v>0</v>
      </c>
    </row>
    <row r="151" customFormat="false" ht="15" hidden="false" customHeight="false" outlineLevel="0" collapsed="false">
      <c r="B151" s="598" t="s">
        <v>4254</v>
      </c>
      <c r="C151" s="598" t="s">
        <v>541</v>
      </c>
      <c r="D151" s="598" t="s">
        <v>4255</v>
      </c>
      <c r="E151" s="599" t="s">
        <v>3678</v>
      </c>
      <c r="F151" s="598" t="n">
        <f aca="false">IF(RIGHT(B151,1)="p",0,IF(TRIM(C151)=TRIM('2 - Project Admin'!$E$8),1,0))</f>
        <v>0</v>
      </c>
      <c r="G151" s="598" t="n">
        <f aca="false">IF(F151=1,COUNTIF($C$4:C151,C151),0)</f>
        <v>0</v>
      </c>
      <c r="I151" s="598" t="s">
        <v>4256</v>
      </c>
      <c r="J151" s="598" t="s">
        <v>4248</v>
      </c>
      <c r="K151" s="598" t="s">
        <v>4257</v>
      </c>
      <c r="L151" s="600" t="n">
        <f aca="false">IF(TRIM(J151)=TRIM('2 - Project Admin'!$E$8),1,0)</f>
        <v>0</v>
      </c>
      <c r="M151" s="598" t="n">
        <f aca="false">IF(L151=1,COUNTIF($J$4:J151,J151),0)</f>
        <v>0</v>
      </c>
    </row>
    <row r="152" customFormat="false" ht="15" hidden="false" customHeight="false" outlineLevel="0" collapsed="false">
      <c r="B152" s="598" t="s">
        <v>4258</v>
      </c>
      <c r="C152" s="598" t="s">
        <v>541</v>
      </c>
      <c r="D152" s="598" t="s">
        <v>4259</v>
      </c>
      <c r="E152" s="599" t="s">
        <v>3678</v>
      </c>
      <c r="F152" s="598" t="n">
        <f aca="false">IF(RIGHT(B152,1)="p",0,IF(TRIM(C152)=TRIM('2 - Project Admin'!$E$8),1,0))</f>
        <v>0</v>
      </c>
      <c r="G152" s="598" t="n">
        <f aca="false">IF(F152=1,COUNTIF($C$4:C152,C152),0)</f>
        <v>0</v>
      </c>
      <c r="I152" s="598" t="s">
        <v>4260</v>
      </c>
      <c r="J152" s="598" t="s">
        <v>4248</v>
      </c>
      <c r="K152" s="598" t="s">
        <v>4261</v>
      </c>
      <c r="L152" s="600" t="n">
        <f aca="false">IF(TRIM(J152)=TRIM('2 - Project Admin'!$E$8),1,0)</f>
        <v>0</v>
      </c>
      <c r="M152" s="598" t="n">
        <f aca="false">IF(L152=1,COUNTIF($J$4:J152,J152),0)</f>
        <v>0</v>
      </c>
    </row>
    <row r="153" customFormat="false" ht="15" hidden="false" customHeight="false" outlineLevel="0" collapsed="false">
      <c r="B153" s="598" t="s">
        <v>4262</v>
      </c>
      <c r="C153" s="598" t="s">
        <v>541</v>
      </c>
      <c r="D153" s="598" t="s">
        <v>4263</v>
      </c>
      <c r="E153" s="599" t="s">
        <v>3678</v>
      </c>
      <c r="F153" s="598" t="n">
        <f aca="false">IF(RIGHT(B153,1)="p",0,IF(TRIM(C153)=TRIM('2 - Project Admin'!$E$8),1,0))</f>
        <v>0</v>
      </c>
      <c r="G153" s="598" t="n">
        <f aca="false">IF(F153=1,COUNTIF($C$4:C153,C153),0)</f>
        <v>0</v>
      </c>
      <c r="I153" s="598" t="s">
        <v>4264</v>
      </c>
      <c r="J153" s="598" t="s">
        <v>651</v>
      </c>
      <c r="K153" s="598" t="s">
        <v>4084</v>
      </c>
      <c r="L153" s="600" t="n">
        <f aca="false">IF(TRIM(J153)=TRIM('2 - Project Admin'!$E$8),1,0)</f>
        <v>0</v>
      </c>
      <c r="M153" s="598" t="n">
        <f aca="false">IF(L153=1,COUNTIF($J$4:J153,J153),0)</f>
        <v>0</v>
      </c>
    </row>
    <row r="154" customFormat="false" ht="15" hidden="false" customHeight="false" outlineLevel="0" collapsed="false">
      <c r="B154" s="598" t="s">
        <v>4265</v>
      </c>
      <c r="C154" s="598" t="s">
        <v>541</v>
      </c>
      <c r="D154" s="598" t="s">
        <v>4266</v>
      </c>
      <c r="E154" s="599" t="s">
        <v>3678</v>
      </c>
      <c r="F154" s="598" t="n">
        <f aca="false">IF(RIGHT(B154,1)="p",0,IF(TRIM(C154)=TRIM('2 - Project Admin'!$E$8),1,0))</f>
        <v>0</v>
      </c>
      <c r="G154" s="598" t="n">
        <f aca="false">IF(F154=1,COUNTIF($C$4:C154,C154),0)</f>
        <v>0</v>
      </c>
      <c r="I154" s="598" t="s">
        <v>4267</v>
      </c>
      <c r="J154" s="598" t="s">
        <v>651</v>
      </c>
      <c r="K154" s="598" t="s">
        <v>4268</v>
      </c>
      <c r="L154" s="600" t="n">
        <f aca="false">IF(TRIM(J154)=TRIM('2 - Project Admin'!$E$8),1,0)</f>
        <v>0</v>
      </c>
      <c r="M154" s="598" t="n">
        <f aca="false">IF(L154=1,COUNTIF($J$4:J154,J154),0)</f>
        <v>0</v>
      </c>
    </row>
    <row r="155" customFormat="false" ht="15" hidden="false" customHeight="false" outlineLevel="0" collapsed="false">
      <c r="B155" s="598" t="s">
        <v>4269</v>
      </c>
      <c r="C155" s="598" t="s">
        <v>541</v>
      </c>
      <c r="D155" s="598" t="s">
        <v>4270</v>
      </c>
      <c r="E155" s="599" t="s">
        <v>3678</v>
      </c>
      <c r="F155" s="598" t="n">
        <f aca="false">IF(RIGHT(B155,1)="p",0,IF(TRIM(C155)=TRIM('2 - Project Admin'!$E$8),1,0))</f>
        <v>0</v>
      </c>
      <c r="G155" s="598" t="n">
        <f aca="false">IF(F155=1,COUNTIF($C$4:C155,C155),0)</f>
        <v>0</v>
      </c>
      <c r="I155" s="598" t="s">
        <v>4271</v>
      </c>
      <c r="J155" s="598" t="s">
        <v>651</v>
      </c>
      <c r="K155" s="598" t="s">
        <v>4272</v>
      </c>
      <c r="L155" s="600" t="n">
        <f aca="false">IF(TRIM(J155)=TRIM('2 - Project Admin'!$E$8),1,0)</f>
        <v>0</v>
      </c>
      <c r="M155" s="598" t="n">
        <f aca="false">IF(L155=1,COUNTIF($J$4:J155,J155),0)</f>
        <v>0</v>
      </c>
    </row>
    <row r="156" customFormat="false" ht="15" hidden="false" customHeight="false" outlineLevel="0" collapsed="false">
      <c r="B156" s="598" t="s">
        <v>4273</v>
      </c>
      <c r="C156" s="598" t="s">
        <v>541</v>
      </c>
      <c r="D156" s="598" t="s">
        <v>4274</v>
      </c>
      <c r="E156" s="599" t="s">
        <v>3678</v>
      </c>
      <c r="F156" s="598" t="n">
        <f aca="false">IF(RIGHT(B156,1)="p",0,IF(TRIM(C156)=TRIM('2 - Project Admin'!$E$8),1,0))</f>
        <v>0</v>
      </c>
      <c r="G156" s="598" t="n">
        <f aca="false">IF(F156=1,COUNTIF($C$4:C156,C156),0)</f>
        <v>0</v>
      </c>
      <c r="I156" s="598" t="s">
        <v>4275</v>
      </c>
      <c r="J156" s="598" t="s">
        <v>653</v>
      </c>
      <c r="K156" s="598" t="s">
        <v>68</v>
      </c>
      <c r="L156" s="600" t="n">
        <f aca="false">IF(TRIM(J156)=TRIM('2 - Project Admin'!$E$8),1,0)</f>
        <v>0</v>
      </c>
      <c r="M156" s="598" t="n">
        <f aca="false">IF(L156=1,COUNTIF($J$4:J156,J156),0)</f>
        <v>0</v>
      </c>
    </row>
    <row r="157" customFormat="false" ht="15" hidden="false" customHeight="false" outlineLevel="0" collapsed="false">
      <c r="B157" s="598" t="s">
        <v>4276</v>
      </c>
      <c r="C157" s="598" t="s">
        <v>541</v>
      </c>
      <c r="D157" s="598" t="s">
        <v>4277</v>
      </c>
      <c r="E157" s="599" t="s">
        <v>3678</v>
      </c>
      <c r="F157" s="598" t="n">
        <f aca="false">IF(RIGHT(B157,1)="p",0,IF(TRIM(C157)=TRIM('2 - Project Admin'!$E$8),1,0))</f>
        <v>0</v>
      </c>
      <c r="G157" s="598" t="n">
        <f aca="false">IF(F157=1,COUNTIF($C$4:C157,C157),0)</f>
        <v>0</v>
      </c>
      <c r="I157" s="598" t="s">
        <v>4278</v>
      </c>
      <c r="J157" s="598" t="s">
        <v>653</v>
      </c>
      <c r="K157" s="598" t="s">
        <v>3942</v>
      </c>
      <c r="L157" s="600" t="n">
        <f aca="false">IF(TRIM(J157)=TRIM('2 - Project Admin'!$E$8),1,0)</f>
        <v>0</v>
      </c>
      <c r="M157" s="598" t="n">
        <f aca="false">IF(L157=1,COUNTIF($J$4:J157,J157),0)</f>
        <v>0</v>
      </c>
    </row>
    <row r="158" customFormat="false" ht="15" hidden="false" customHeight="false" outlineLevel="0" collapsed="false">
      <c r="B158" s="598" t="s">
        <v>4279</v>
      </c>
      <c r="C158" s="598" t="s">
        <v>544</v>
      </c>
      <c r="D158" s="598" t="s">
        <v>4280</v>
      </c>
      <c r="E158" s="599" t="s">
        <v>3678</v>
      </c>
      <c r="F158" s="598" t="n">
        <f aca="false">IF(RIGHT(B158,1)="p",0,IF(TRIM(C158)=TRIM('2 - Project Admin'!$E$8),1,0))</f>
        <v>0</v>
      </c>
      <c r="G158" s="598" t="n">
        <f aca="false">IF(F158=1,COUNTIF($C$4:C158,C158),0)</f>
        <v>0</v>
      </c>
      <c r="I158" s="598" t="s">
        <v>4281</v>
      </c>
      <c r="J158" s="598" t="s">
        <v>653</v>
      </c>
      <c r="K158" s="598" t="s">
        <v>4282</v>
      </c>
      <c r="L158" s="600" t="n">
        <f aca="false">IF(TRIM(J158)=TRIM('2 - Project Admin'!$E$8),1,0)</f>
        <v>0</v>
      </c>
      <c r="M158" s="598" t="n">
        <f aca="false">IF(L158=1,COUNTIF($J$4:J158,J158),0)</f>
        <v>0</v>
      </c>
    </row>
    <row r="159" customFormat="false" ht="15" hidden="false" customHeight="false" outlineLevel="0" collapsed="false">
      <c r="B159" s="598" t="s">
        <v>4283</v>
      </c>
      <c r="C159" s="598" t="s">
        <v>544</v>
      </c>
      <c r="D159" s="598" t="s">
        <v>4284</v>
      </c>
      <c r="E159" s="599" t="s">
        <v>3678</v>
      </c>
      <c r="F159" s="598" t="n">
        <f aca="false">IF(RIGHT(B159,1)="p",0,IF(TRIM(C159)=TRIM('2 - Project Admin'!$E$8),1,0))</f>
        <v>0</v>
      </c>
      <c r="G159" s="598" t="n">
        <f aca="false">IF(F159=1,COUNTIF($C$4:C159,C159),0)</f>
        <v>0</v>
      </c>
      <c r="I159" s="598" t="s">
        <v>4285</v>
      </c>
      <c r="J159" s="598" t="s">
        <v>656</v>
      </c>
      <c r="K159" s="598" t="s">
        <v>4286</v>
      </c>
      <c r="L159" s="600" t="n">
        <f aca="false">IF(TRIM(J159)=TRIM('2 - Project Admin'!$E$8),1,0)</f>
        <v>0</v>
      </c>
      <c r="M159" s="598" t="n">
        <f aca="false">IF(L159=1,COUNTIF($J$4:J159,J159),0)</f>
        <v>0</v>
      </c>
    </row>
    <row r="160" customFormat="false" ht="15" hidden="false" customHeight="false" outlineLevel="0" collapsed="false">
      <c r="B160" s="598" t="s">
        <v>4287</v>
      </c>
      <c r="C160" s="598" t="s">
        <v>544</v>
      </c>
      <c r="D160" s="598" t="s">
        <v>4288</v>
      </c>
      <c r="E160" s="599" t="s">
        <v>3678</v>
      </c>
      <c r="F160" s="598" t="n">
        <f aca="false">IF(RIGHT(B160,1)="p",0,IF(TRIM(C160)=TRIM('2 - Project Admin'!$E$8),1,0))</f>
        <v>0</v>
      </c>
      <c r="G160" s="598" t="n">
        <f aca="false">IF(F160=1,COUNTIF($C$4:C160,C160),0)</f>
        <v>0</v>
      </c>
      <c r="I160" s="598" t="s">
        <v>4289</v>
      </c>
      <c r="J160" s="598" t="s">
        <v>656</v>
      </c>
      <c r="K160" s="598" t="s">
        <v>4290</v>
      </c>
      <c r="L160" s="600" t="n">
        <f aca="false">IF(TRIM(J160)=TRIM('2 - Project Admin'!$E$8),1,0)</f>
        <v>0</v>
      </c>
      <c r="M160" s="598" t="n">
        <f aca="false">IF(L160=1,COUNTIF($J$4:J160,J160),0)</f>
        <v>0</v>
      </c>
    </row>
    <row r="161" customFormat="false" ht="15" hidden="false" customHeight="false" outlineLevel="0" collapsed="false">
      <c r="B161" s="598" t="s">
        <v>4291</v>
      </c>
      <c r="C161" s="598" t="s">
        <v>544</v>
      </c>
      <c r="D161" s="598" t="s">
        <v>4292</v>
      </c>
      <c r="E161" s="599" t="s">
        <v>3678</v>
      </c>
      <c r="F161" s="598" t="n">
        <f aca="false">IF(RIGHT(B161,1)="p",0,IF(TRIM(C161)=TRIM('2 - Project Admin'!$E$8),1,0))</f>
        <v>0</v>
      </c>
      <c r="G161" s="598" t="n">
        <f aca="false">IF(F161=1,COUNTIF($C$4:C161,C161),0)</f>
        <v>0</v>
      </c>
      <c r="I161" s="598" t="s">
        <v>4293</v>
      </c>
      <c r="J161" s="598" t="s">
        <v>656</v>
      </c>
      <c r="K161" s="598" t="s">
        <v>4294</v>
      </c>
      <c r="L161" s="600" t="n">
        <f aca="false">IF(TRIM(J161)=TRIM('2 - Project Admin'!$E$8),1,0)</f>
        <v>0</v>
      </c>
      <c r="M161" s="598" t="n">
        <f aca="false">IF(L161=1,COUNTIF($J$4:J161,J161),0)</f>
        <v>0</v>
      </c>
    </row>
    <row r="162" customFormat="false" ht="15" hidden="false" customHeight="false" outlineLevel="0" collapsed="false">
      <c r="B162" s="598" t="s">
        <v>4295</v>
      </c>
      <c r="C162" s="598" t="s">
        <v>544</v>
      </c>
      <c r="D162" s="598" t="s">
        <v>4296</v>
      </c>
      <c r="E162" s="599" t="s">
        <v>3678</v>
      </c>
      <c r="F162" s="598" t="n">
        <f aca="false">IF(RIGHT(B162,1)="p",0,IF(TRIM(C162)=TRIM('2 - Project Admin'!$E$8),1,0))</f>
        <v>0</v>
      </c>
      <c r="G162" s="598" t="n">
        <f aca="false">IF(F162=1,COUNTIF($C$4:C162,C162),0)</f>
        <v>0</v>
      </c>
      <c r="I162" s="598" t="s">
        <v>4297</v>
      </c>
      <c r="J162" s="598" t="s">
        <v>658</v>
      </c>
      <c r="K162" s="598" t="s">
        <v>4111</v>
      </c>
      <c r="L162" s="600" t="n">
        <f aca="false">IF(TRIM(J162)=TRIM('2 - Project Admin'!$E$8),1,0)</f>
        <v>0</v>
      </c>
      <c r="M162" s="598" t="n">
        <f aca="false">IF(L162=1,COUNTIF($J$4:J162,J162),0)</f>
        <v>0</v>
      </c>
    </row>
    <row r="163" customFormat="false" ht="15" hidden="false" customHeight="false" outlineLevel="0" collapsed="false">
      <c r="B163" s="598" t="s">
        <v>4298</v>
      </c>
      <c r="C163" s="598" t="s">
        <v>544</v>
      </c>
      <c r="D163" s="598" t="s">
        <v>4299</v>
      </c>
      <c r="E163" s="599" t="s">
        <v>3678</v>
      </c>
      <c r="F163" s="598" t="n">
        <f aca="false">IF(RIGHT(B163,1)="p",0,IF(TRIM(C163)=TRIM('2 - Project Admin'!$E$8),1,0))</f>
        <v>0</v>
      </c>
      <c r="G163" s="598" t="n">
        <f aca="false">IF(F163=1,COUNTIF($C$4:C163,C163),0)</f>
        <v>0</v>
      </c>
      <c r="I163" s="598" t="s">
        <v>4300</v>
      </c>
      <c r="J163" s="598" t="s">
        <v>663</v>
      </c>
      <c r="K163" s="598" t="s">
        <v>4301</v>
      </c>
      <c r="L163" s="600" t="n">
        <f aca="false">IF(TRIM(J163)=TRIM('2 - Project Admin'!$E$8),1,0)</f>
        <v>0</v>
      </c>
      <c r="M163" s="598" t="n">
        <f aca="false">IF(L163=1,COUNTIF($J$4:J163,J163),0)</f>
        <v>0</v>
      </c>
    </row>
    <row r="164" customFormat="false" ht="15" hidden="false" customHeight="false" outlineLevel="0" collapsed="false">
      <c r="B164" s="598" t="s">
        <v>4302</v>
      </c>
      <c r="C164" s="598" t="s">
        <v>544</v>
      </c>
      <c r="D164" s="598" t="s">
        <v>4303</v>
      </c>
      <c r="E164" s="599" t="s">
        <v>3678</v>
      </c>
      <c r="F164" s="598" t="n">
        <f aca="false">IF(RIGHT(B164,1)="p",0,IF(TRIM(C164)=TRIM('2 - Project Admin'!$E$8),1,0))</f>
        <v>0</v>
      </c>
      <c r="G164" s="598" t="n">
        <f aca="false">IF(F164=1,COUNTIF($C$4:C164,C164),0)</f>
        <v>0</v>
      </c>
      <c r="I164" s="598" t="s">
        <v>4304</v>
      </c>
      <c r="J164" s="598" t="s">
        <v>663</v>
      </c>
      <c r="K164" s="598" t="s">
        <v>4305</v>
      </c>
      <c r="L164" s="600" t="n">
        <f aca="false">IF(TRIM(J164)=TRIM('2 - Project Admin'!$E$8),1,0)</f>
        <v>0</v>
      </c>
      <c r="M164" s="598" t="n">
        <f aca="false">IF(L164=1,COUNTIF($J$4:J164,J164),0)</f>
        <v>0</v>
      </c>
    </row>
    <row r="165" customFormat="false" ht="15" hidden="false" customHeight="false" outlineLevel="0" collapsed="false">
      <c r="B165" s="598" t="s">
        <v>4306</v>
      </c>
      <c r="C165" s="598" t="s">
        <v>544</v>
      </c>
      <c r="D165" s="598" t="s">
        <v>4307</v>
      </c>
      <c r="E165" s="599" t="s">
        <v>3678</v>
      </c>
      <c r="F165" s="598" t="n">
        <f aca="false">IF(RIGHT(B165,1)="p",0,IF(TRIM(C165)=TRIM('2 - Project Admin'!$E$8),1,0))</f>
        <v>0</v>
      </c>
      <c r="G165" s="598" t="n">
        <f aca="false">IF(F165=1,COUNTIF($C$4:C165,C165),0)</f>
        <v>0</v>
      </c>
      <c r="I165" s="598" t="s">
        <v>4308</v>
      </c>
      <c r="J165" s="598" t="s">
        <v>666</v>
      </c>
      <c r="K165" s="598" t="s">
        <v>4309</v>
      </c>
      <c r="L165" s="600" t="n">
        <f aca="false">IF(TRIM(J165)=TRIM('2 - Project Admin'!$E$8),1,0)</f>
        <v>0</v>
      </c>
      <c r="M165" s="598" t="n">
        <f aca="false">IF(L165=1,COUNTIF($J$4:J165,J165),0)</f>
        <v>0</v>
      </c>
    </row>
    <row r="166" customFormat="false" ht="15" hidden="false" customHeight="false" outlineLevel="0" collapsed="false">
      <c r="B166" s="598" t="s">
        <v>4310</v>
      </c>
      <c r="C166" s="598" t="s">
        <v>544</v>
      </c>
      <c r="D166" s="598" t="s">
        <v>4311</v>
      </c>
      <c r="E166" s="599" t="s">
        <v>3678</v>
      </c>
      <c r="F166" s="598" t="n">
        <f aca="false">IF(RIGHT(B166,1)="p",0,IF(TRIM(C166)=TRIM('2 - Project Admin'!$E$8),1,0))</f>
        <v>0</v>
      </c>
      <c r="G166" s="598" t="n">
        <f aca="false">IF(F166=1,COUNTIF($C$4:C166,C166),0)</f>
        <v>0</v>
      </c>
      <c r="I166" s="598" t="s">
        <v>4312</v>
      </c>
      <c r="J166" s="598" t="s">
        <v>666</v>
      </c>
      <c r="K166" s="598" t="s">
        <v>4313</v>
      </c>
      <c r="L166" s="600" t="n">
        <f aca="false">IF(TRIM(J166)=TRIM('2 - Project Admin'!$E$8),1,0)</f>
        <v>0</v>
      </c>
      <c r="M166" s="598" t="n">
        <f aca="false">IF(L166=1,COUNTIF($J$4:J166,J166),0)</f>
        <v>0</v>
      </c>
    </row>
    <row r="167" customFormat="false" ht="15" hidden="false" customHeight="false" outlineLevel="0" collapsed="false">
      <c r="B167" s="598" t="s">
        <v>4314</v>
      </c>
      <c r="C167" s="598" t="s">
        <v>546</v>
      </c>
      <c r="D167" s="598" t="s">
        <v>4315</v>
      </c>
      <c r="E167" s="599" t="s">
        <v>3678</v>
      </c>
      <c r="F167" s="598" t="n">
        <f aca="false">IF(RIGHT(B167,1)="p",0,IF(TRIM(C167)=TRIM('2 - Project Admin'!$E$8),1,0))</f>
        <v>0</v>
      </c>
      <c r="G167" s="598" t="n">
        <f aca="false">IF(F167=1,COUNTIF($C$4:C167,C167),0)</f>
        <v>0</v>
      </c>
      <c r="I167" s="598" t="s">
        <v>4316</v>
      </c>
      <c r="J167" s="598" t="s">
        <v>667</v>
      </c>
      <c r="K167" s="598" t="s">
        <v>4317</v>
      </c>
      <c r="L167" s="600" t="n">
        <f aca="false">IF(TRIM(J167)=TRIM('2 - Project Admin'!$E$8),1,0)</f>
        <v>0</v>
      </c>
      <c r="M167" s="598" t="n">
        <f aca="false">IF(L167=1,COUNTIF($J$4:J167,J167),0)</f>
        <v>0</v>
      </c>
    </row>
    <row r="168" customFormat="false" ht="15" hidden="false" customHeight="false" outlineLevel="0" collapsed="false">
      <c r="B168" s="598" t="s">
        <v>4318</v>
      </c>
      <c r="C168" s="598" t="s">
        <v>546</v>
      </c>
      <c r="D168" s="598" t="s">
        <v>4319</v>
      </c>
      <c r="E168" s="599" t="s">
        <v>3678</v>
      </c>
      <c r="F168" s="598" t="n">
        <f aca="false">IF(RIGHT(B168,1)="p",0,IF(TRIM(C168)=TRIM('2 - Project Admin'!$E$8),1,0))</f>
        <v>0</v>
      </c>
      <c r="G168" s="598" t="n">
        <f aca="false">IF(F168=1,COUNTIF($C$4:C168,C168),0)</f>
        <v>0</v>
      </c>
      <c r="I168" s="598" t="s">
        <v>4320</v>
      </c>
      <c r="J168" s="598" t="s">
        <v>667</v>
      </c>
      <c r="K168" s="598" t="s">
        <v>4321</v>
      </c>
      <c r="L168" s="600" t="n">
        <f aca="false">IF(TRIM(J168)=TRIM('2 - Project Admin'!$E$8),1,0)</f>
        <v>0</v>
      </c>
      <c r="M168" s="598" t="n">
        <f aca="false">IF(L168=1,COUNTIF($J$4:J168,J168),0)</f>
        <v>0</v>
      </c>
    </row>
    <row r="169" customFormat="false" ht="15" hidden="false" customHeight="false" outlineLevel="0" collapsed="false">
      <c r="B169" s="598" t="s">
        <v>4322</v>
      </c>
      <c r="C169" s="598" t="s">
        <v>546</v>
      </c>
      <c r="D169" s="598" t="s">
        <v>4323</v>
      </c>
      <c r="E169" s="599" t="s">
        <v>3678</v>
      </c>
      <c r="F169" s="598" t="n">
        <f aca="false">IF(RIGHT(B169,1)="p",0,IF(TRIM(C169)=TRIM('2 - Project Admin'!$E$8),1,0))</f>
        <v>0</v>
      </c>
      <c r="G169" s="598" t="n">
        <f aca="false">IF(F169=1,COUNTIF($C$4:C169,C169),0)</f>
        <v>0</v>
      </c>
      <c r="I169" s="598" t="s">
        <v>4324</v>
      </c>
      <c r="J169" s="598" t="s">
        <v>667</v>
      </c>
      <c r="K169" s="598" t="s">
        <v>4325</v>
      </c>
      <c r="L169" s="600" t="n">
        <f aca="false">IF(TRIM(J169)=TRIM('2 - Project Admin'!$E$8),1,0)</f>
        <v>0</v>
      </c>
      <c r="M169" s="598" t="n">
        <f aca="false">IF(L169=1,COUNTIF($J$4:J169,J169),0)</f>
        <v>0</v>
      </c>
    </row>
    <row r="170" customFormat="false" ht="15" hidden="false" customHeight="false" outlineLevel="0" collapsed="false">
      <c r="B170" s="598" t="s">
        <v>4326</v>
      </c>
      <c r="C170" s="598" t="s">
        <v>546</v>
      </c>
      <c r="D170" s="598" t="s">
        <v>4327</v>
      </c>
      <c r="E170" s="599" t="s">
        <v>3678</v>
      </c>
      <c r="F170" s="598" t="n">
        <f aca="false">IF(RIGHT(B170,1)="p",0,IF(TRIM(C170)=TRIM('2 - Project Admin'!$E$8),1,0))</f>
        <v>0</v>
      </c>
      <c r="G170" s="598" t="n">
        <f aca="false">IF(F170=1,COUNTIF($C$4:C170,C170),0)</f>
        <v>0</v>
      </c>
      <c r="I170" s="598" t="s">
        <v>4328</v>
      </c>
      <c r="J170" s="598" t="s">
        <v>667</v>
      </c>
      <c r="K170" s="598" t="s">
        <v>4329</v>
      </c>
      <c r="L170" s="600" t="n">
        <f aca="false">IF(TRIM(J170)=TRIM('2 - Project Admin'!$E$8),1,0)</f>
        <v>0</v>
      </c>
      <c r="M170" s="598" t="n">
        <f aca="false">IF(L170=1,COUNTIF($J$4:J170,J170),0)</f>
        <v>0</v>
      </c>
    </row>
    <row r="171" customFormat="false" ht="15" hidden="false" customHeight="false" outlineLevel="0" collapsed="false">
      <c r="B171" s="598" t="s">
        <v>4330</v>
      </c>
      <c r="C171" s="598" t="s">
        <v>546</v>
      </c>
      <c r="D171" s="598" t="s">
        <v>4331</v>
      </c>
      <c r="E171" s="599" t="s">
        <v>3678</v>
      </c>
      <c r="F171" s="598" t="n">
        <f aca="false">IF(RIGHT(B171,1)="p",0,IF(TRIM(C171)=TRIM('2 - Project Admin'!$E$8),1,0))</f>
        <v>0</v>
      </c>
      <c r="G171" s="598" t="n">
        <f aca="false">IF(F171=1,COUNTIF($C$4:C171,C171),0)</f>
        <v>0</v>
      </c>
      <c r="I171" s="598" t="s">
        <v>4332</v>
      </c>
      <c r="J171" s="598" t="s">
        <v>667</v>
      </c>
      <c r="K171" s="598" t="s">
        <v>4333</v>
      </c>
      <c r="L171" s="600" t="n">
        <f aca="false">IF(TRIM(J171)=TRIM('2 - Project Admin'!$E$8),1,0)</f>
        <v>0</v>
      </c>
      <c r="M171" s="598" t="n">
        <f aca="false">IF(L171=1,COUNTIF($J$4:J171,J171),0)</f>
        <v>0</v>
      </c>
    </row>
    <row r="172" customFormat="false" ht="15" hidden="false" customHeight="false" outlineLevel="0" collapsed="false">
      <c r="B172" s="598" t="s">
        <v>4334</v>
      </c>
      <c r="C172" s="598" t="s">
        <v>546</v>
      </c>
      <c r="D172" s="598" t="s">
        <v>4335</v>
      </c>
      <c r="E172" s="599" t="s">
        <v>3678</v>
      </c>
      <c r="F172" s="598" t="n">
        <f aca="false">IF(RIGHT(B172,1)="p",0,IF(TRIM(C172)=TRIM('2 - Project Admin'!$E$8),1,0))</f>
        <v>0</v>
      </c>
      <c r="G172" s="598" t="n">
        <f aca="false">IF(F172=1,COUNTIF($C$4:C172,C172),0)</f>
        <v>0</v>
      </c>
      <c r="I172" s="598" t="s">
        <v>4336</v>
      </c>
      <c r="J172" s="598" t="s">
        <v>667</v>
      </c>
      <c r="K172" s="598" t="s">
        <v>4337</v>
      </c>
      <c r="L172" s="600" t="n">
        <f aca="false">IF(TRIM(J172)=TRIM('2 - Project Admin'!$E$8),1,0)</f>
        <v>0</v>
      </c>
      <c r="M172" s="598" t="n">
        <f aca="false">IF(L172=1,COUNTIF($J$4:J172,J172),0)</f>
        <v>0</v>
      </c>
    </row>
    <row r="173" customFormat="false" ht="15" hidden="false" customHeight="false" outlineLevel="0" collapsed="false">
      <c r="B173" s="598" t="s">
        <v>4338</v>
      </c>
      <c r="C173" s="598" t="s">
        <v>546</v>
      </c>
      <c r="D173" s="598" t="s">
        <v>4339</v>
      </c>
      <c r="E173" s="599" t="s">
        <v>3678</v>
      </c>
      <c r="F173" s="598" t="n">
        <f aca="false">IF(RIGHT(B173,1)="p",0,IF(TRIM(C173)=TRIM('2 - Project Admin'!$E$8),1,0))</f>
        <v>0</v>
      </c>
      <c r="G173" s="598" t="n">
        <f aca="false">IF(F173=1,COUNTIF($C$4:C173,C173),0)</f>
        <v>0</v>
      </c>
      <c r="I173" s="598" t="s">
        <v>4340</v>
      </c>
      <c r="J173" s="598" t="s">
        <v>667</v>
      </c>
      <c r="K173" s="598" t="s">
        <v>4341</v>
      </c>
      <c r="L173" s="600" t="n">
        <f aca="false">IF(TRIM(J173)=TRIM('2 - Project Admin'!$E$8),1,0)</f>
        <v>0</v>
      </c>
      <c r="M173" s="598" t="n">
        <f aca="false">IF(L173=1,COUNTIF($J$4:J173,J173),0)</f>
        <v>0</v>
      </c>
    </row>
    <row r="174" customFormat="false" ht="15" hidden="false" customHeight="false" outlineLevel="0" collapsed="false">
      <c r="B174" s="598" t="s">
        <v>4342</v>
      </c>
      <c r="C174" s="598" t="s">
        <v>546</v>
      </c>
      <c r="D174" s="598" t="s">
        <v>4343</v>
      </c>
      <c r="E174" s="599" t="s">
        <v>3678</v>
      </c>
      <c r="F174" s="598" t="n">
        <f aca="false">IF(RIGHT(B174,1)="p",0,IF(TRIM(C174)=TRIM('2 - Project Admin'!$E$8),1,0))</f>
        <v>0</v>
      </c>
      <c r="G174" s="598" t="n">
        <f aca="false">IF(F174=1,COUNTIF($C$4:C174,C174),0)</f>
        <v>0</v>
      </c>
      <c r="I174" s="598" t="s">
        <v>4344</v>
      </c>
      <c r="J174" s="598" t="s">
        <v>670</v>
      </c>
      <c r="K174" s="598" t="s">
        <v>4345</v>
      </c>
      <c r="L174" s="600" t="n">
        <f aca="false">IF(TRIM(J174)=TRIM('2 - Project Admin'!$E$8),1,0)</f>
        <v>0</v>
      </c>
      <c r="M174" s="598" t="n">
        <f aca="false">IF(L174=1,COUNTIF($J$4:J174,J174),0)</f>
        <v>0</v>
      </c>
    </row>
    <row r="175" customFormat="false" ht="15" hidden="false" customHeight="false" outlineLevel="0" collapsed="false">
      <c r="B175" s="598" t="s">
        <v>4346</v>
      </c>
      <c r="C175" s="598" t="s">
        <v>546</v>
      </c>
      <c r="D175" s="598" t="s">
        <v>4347</v>
      </c>
      <c r="E175" s="599" t="s">
        <v>3678</v>
      </c>
      <c r="F175" s="598" t="n">
        <f aca="false">IF(RIGHT(B175,1)="p",0,IF(TRIM(C175)=TRIM('2 - Project Admin'!$E$8),1,0))</f>
        <v>0</v>
      </c>
      <c r="G175" s="598" t="n">
        <f aca="false">IF(F175=1,COUNTIF($C$4:C175,C175),0)</f>
        <v>0</v>
      </c>
      <c r="I175" s="598" t="s">
        <v>4348</v>
      </c>
      <c r="J175" s="598" t="s">
        <v>670</v>
      </c>
      <c r="K175" s="598" t="s">
        <v>4349</v>
      </c>
      <c r="L175" s="600" t="n">
        <f aca="false">IF(TRIM(J175)=TRIM('2 - Project Admin'!$E$8),1,0)</f>
        <v>0</v>
      </c>
      <c r="M175" s="598" t="n">
        <f aca="false">IF(L175=1,COUNTIF($J$4:J175,J175),0)</f>
        <v>0</v>
      </c>
    </row>
    <row r="176" customFormat="false" ht="15" hidden="false" customHeight="false" outlineLevel="0" collapsed="false">
      <c r="B176" s="598" t="s">
        <v>4350</v>
      </c>
      <c r="C176" s="598" t="s">
        <v>550</v>
      </c>
      <c r="D176" s="598" t="s">
        <v>4351</v>
      </c>
      <c r="E176" s="599" t="s">
        <v>3678</v>
      </c>
      <c r="F176" s="598" t="n">
        <f aca="false">IF(RIGHT(B176,1)="p",0,IF(TRIM(C176)=TRIM('2 - Project Admin'!$E$8),1,0))</f>
        <v>0</v>
      </c>
      <c r="G176" s="598" t="n">
        <f aca="false">IF(F176=1,COUNTIF($C$4:C176,C176),0)</f>
        <v>0</v>
      </c>
      <c r="I176" s="598" t="s">
        <v>4352</v>
      </c>
      <c r="J176" s="598" t="s">
        <v>670</v>
      </c>
      <c r="K176" s="598" t="s">
        <v>4353</v>
      </c>
      <c r="L176" s="600" t="n">
        <f aca="false">IF(TRIM(J176)=TRIM('2 - Project Admin'!$E$8),1,0)</f>
        <v>0</v>
      </c>
      <c r="M176" s="598" t="n">
        <f aca="false">IF(L176=1,COUNTIF($J$4:J176,J176),0)</f>
        <v>0</v>
      </c>
    </row>
    <row r="177" customFormat="false" ht="15" hidden="false" customHeight="false" outlineLevel="0" collapsed="false">
      <c r="B177" s="598" t="s">
        <v>4354</v>
      </c>
      <c r="C177" s="598" t="s">
        <v>550</v>
      </c>
      <c r="D177" s="598" t="s">
        <v>4355</v>
      </c>
      <c r="E177" s="599" t="s">
        <v>3678</v>
      </c>
      <c r="F177" s="598" t="n">
        <f aca="false">IF(RIGHT(B177,1)="p",0,IF(TRIM(C177)=TRIM('2 - Project Admin'!$E$8),1,0))</f>
        <v>0</v>
      </c>
      <c r="G177" s="598" t="n">
        <f aca="false">IF(F177=1,COUNTIF($C$4:C177,C177),0)</f>
        <v>0</v>
      </c>
      <c r="I177" s="598" t="s">
        <v>4356</v>
      </c>
      <c r="J177" s="598" t="s">
        <v>672</v>
      </c>
      <c r="K177" s="598" t="s">
        <v>4357</v>
      </c>
      <c r="L177" s="600" t="n">
        <f aca="false">IF(TRIM(J177)=TRIM('2 - Project Admin'!$E$8),1,0)</f>
        <v>0</v>
      </c>
      <c r="M177" s="598" t="n">
        <f aca="false">IF(L177=1,COUNTIF($J$4:J177,J177),0)</f>
        <v>0</v>
      </c>
    </row>
    <row r="178" customFormat="false" ht="15" hidden="false" customHeight="false" outlineLevel="0" collapsed="false">
      <c r="B178" s="598" t="s">
        <v>4358</v>
      </c>
      <c r="C178" s="598" t="s">
        <v>550</v>
      </c>
      <c r="D178" s="598" t="s">
        <v>4359</v>
      </c>
      <c r="E178" s="599" t="s">
        <v>3678</v>
      </c>
      <c r="F178" s="598" t="n">
        <f aca="false">IF(RIGHT(B178,1)="p",0,IF(TRIM(C178)=TRIM('2 - Project Admin'!$E$8),1,0))</f>
        <v>0</v>
      </c>
      <c r="G178" s="598" t="n">
        <f aca="false">IF(F178=1,COUNTIF($C$4:C178,C178),0)</f>
        <v>0</v>
      </c>
      <c r="I178" s="598" t="s">
        <v>4360</v>
      </c>
      <c r="J178" s="598" t="s">
        <v>672</v>
      </c>
      <c r="K178" s="598" t="s">
        <v>4361</v>
      </c>
      <c r="L178" s="600" t="n">
        <f aca="false">IF(TRIM(J178)=TRIM('2 - Project Admin'!$E$8),1,0)</f>
        <v>0</v>
      </c>
      <c r="M178" s="598" t="n">
        <f aca="false">IF(L178=1,COUNTIF($J$4:J178,J178),0)</f>
        <v>0</v>
      </c>
    </row>
    <row r="179" customFormat="false" ht="15" hidden="false" customHeight="false" outlineLevel="0" collapsed="false">
      <c r="B179" s="598" t="s">
        <v>4362</v>
      </c>
      <c r="C179" s="598" t="s">
        <v>550</v>
      </c>
      <c r="D179" s="598" t="s">
        <v>4363</v>
      </c>
      <c r="E179" s="599" t="s">
        <v>3678</v>
      </c>
      <c r="F179" s="598" t="n">
        <f aca="false">IF(RIGHT(B179,1)="p",0,IF(TRIM(C179)=TRIM('2 - Project Admin'!$E$8),1,0))</f>
        <v>0</v>
      </c>
      <c r="G179" s="598" t="n">
        <f aca="false">IF(F179=1,COUNTIF($C$4:C179,C179),0)</f>
        <v>0</v>
      </c>
      <c r="I179" s="598" t="s">
        <v>4364</v>
      </c>
      <c r="J179" s="598" t="s">
        <v>672</v>
      </c>
      <c r="K179" s="598" t="s">
        <v>4365</v>
      </c>
      <c r="L179" s="600" t="n">
        <f aca="false">IF(TRIM(J179)=TRIM('2 - Project Admin'!$E$8),1,0)</f>
        <v>0</v>
      </c>
      <c r="M179" s="598" t="n">
        <f aca="false">IF(L179=1,COUNTIF($J$4:J179,J179),0)</f>
        <v>0</v>
      </c>
    </row>
    <row r="180" customFormat="false" ht="15" hidden="false" customHeight="false" outlineLevel="0" collapsed="false">
      <c r="B180" s="598" t="s">
        <v>4366</v>
      </c>
      <c r="C180" s="598" t="s">
        <v>550</v>
      </c>
      <c r="D180" s="598" t="s">
        <v>4367</v>
      </c>
      <c r="E180" s="599" t="s">
        <v>3678</v>
      </c>
      <c r="F180" s="598" t="n">
        <f aca="false">IF(RIGHT(B180,1)="p",0,IF(TRIM(C180)=TRIM('2 - Project Admin'!$E$8),1,0))</f>
        <v>0</v>
      </c>
      <c r="G180" s="598" t="n">
        <f aca="false">IF(F180=1,COUNTIF($C$4:C180,C180),0)</f>
        <v>0</v>
      </c>
      <c r="I180" s="598" t="s">
        <v>4368</v>
      </c>
      <c r="J180" s="598" t="s">
        <v>672</v>
      </c>
      <c r="K180" s="598" t="s">
        <v>4369</v>
      </c>
      <c r="L180" s="600" t="n">
        <f aca="false">IF(TRIM(J180)=TRIM('2 - Project Admin'!$E$8),1,0)</f>
        <v>0</v>
      </c>
      <c r="M180" s="598" t="n">
        <f aca="false">IF(L180=1,COUNTIF($J$4:J180,J180),0)</f>
        <v>0</v>
      </c>
    </row>
    <row r="181" customFormat="false" ht="15" hidden="false" customHeight="false" outlineLevel="0" collapsed="false">
      <c r="B181" s="598" t="s">
        <v>4370</v>
      </c>
      <c r="C181" s="598" t="s">
        <v>550</v>
      </c>
      <c r="D181" s="598" t="s">
        <v>4371</v>
      </c>
      <c r="E181" s="599" t="s">
        <v>3678</v>
      </c>
      <c r="F181" s="598" t="n">
        <f aca="false">IF(RIGHT(B181,1)="p",0,IF(TRIM(C181)=TRIM('2 - Project Admin'!$E$8),1,0))</f>
        <v>0</v>
      </c>
      <c r="G181" s="598" t="n">
        <f aca="false">IF(F181=1,COUNTIF($C$4:C181,C181),0)</f>
        <v>0</v>
      </c>
      <c r="I181" s="598" t="s">
        <v>4372</v>
      </c>
      <c r="J181" s="598" t="s">
        <v>672</v>
      </c>
      <c r="K181" s="598" t="s">
        <v>4373</v>
      </c>
      <c r="L181" s="600" t="n">
        <f aca="false">IF(TRIM(J181)=TRIM('2 - Project Admin'!$E$8),1,0)</f>
        <v>0</v>
      </c>
      <c r="M181" s="598" t="n">
        <f aca="false">IF(L181=1,COUNTIF($J$4:J181,J181),0)</f>
        <v>0</v>
      </c>
    </row>
    <row r="182" customFormat="false" ht="15" hidden="false" customHeight="false" outlineLevel="0" collapsed="false">
      <c r="B182" s="598" t="s">
        <v>4374</v>
      </c>
      <c r="C182" s="598" t="s">
        <v>550</v>
      </c>
      <c r="D182" s="598" t="s">
        <v>4375</v>
      </c>
      <c r="E182" s="599" t="s">
        <v>3678</v>
      </c>
      <c r="F182" s="598" t="n">
        <f aca="false">IF(RIGHT(B182,1)="p",0,IF(TRIM(C182)=TRIM('2 - Project Admin'!$E$8),1,0))</f>
        <v>0</v>
      </c>
      <c r="G182" s="598" t="n">
        <f aca="false">IF(F182=1,COUNTIF($C$4:C182,C182),0)</f>
        <v>0</v>
      </c>
      <c r="I182" s="598" t="s">
        <v>4376</v>
      </c>
      <c r="J182" s="598" t="s">
        <v>672</v>
      </c>
      <c r="K182" s="598" t="s">
        <v>4377</v>
      </c>
      <c r="L182" s="600" t="n">
        <f aca="false">IF(TRIM(J182)=TRIM('2 - Project Admin'!$E$8),1,0)</f>
        <v>0</v>
      </c>
      <c r="M182" s="598" t="n">
        <f aca="false">IF(L182=1,COUNTIF($J$4:J182,J182),0)</f>
        <v>0</v>
      </c>
    </row>
    <row r="183" customFormat="false" ht="15" hidden="false" customHeight="false" outlineLevel="0" collapsed="false">
      <c r="B183" s="598" t="s">
        <v>4378</v>
      </c>
      <c r="C183" s="598" t="s">
        <v>550</v>
      </c>
      <c r="D183" s="598" t="s">
        <v>4379</v>
      </c>
      <c r="E183" s="599" t="s">
        <v>3678</v>
      </c>
      <c r="F183" s="598" t="n">
        <f aca="false">IF(RIGHT(B183,1)="p",0,IF(TRIM(C183)=TRIM('2 - Project Admin'!$E$8),1,0))</f>
        <v>0</v>
      </c>
      <c r="G183" s="598" t="n">
        <f aca="false">IF(F183=1,COUNTIF($C$4:C183,C183),0)</f>
        <v>0</v>
      </c>
      <c r="I183" s="598" t="s">
        <v>4380</v>
      </c>
      <c r="J183" s="598" t="s">
        <v>672</v>
      </c>
      <c r="K183" s="598" t="s">
        <v>4381</v>
      </c>
      <c r="L183" s="600" t="n">
        <f aca="false">IF(TRIM(J183)=TRIM('2 - Project Admin'!$E$8),1,0)</f>
        <v>0</v>
      </c>
      <c r="M183" s="598" t="n">
        <f aca="false">IF(L183=1,COUNTIF($J$4:J183,J183),0)</f>
        <v>0</v>
      </c>
    </row>
    <row r="184" customFormat="false" ht="15" hidden="false" customHeight="false" outlineLevel="0" collapsed="false">
      <c r="B184" s="598" t="s">
        <v>4382</v>
      </c>
      <c r="C184" s="598" t="s">
        <v>550</v>
      </c>
      <c r="D184" s="598" t="s">
        <v>4383</v>
      </c>
      <c r="E184" s="599" t="s">
        <v>3678</v>
      </c>
      <c r="F184" s="598" t="n">
        <f aca="false">IF(RIGHT(B184,1)="p",0,IF(TRIM(C184)=TRIM('2 - Project Admin'!$E$8),1,0))</f>
        <v>0</v>
      </c>
      <c r="G184" s="598" t="n">
        <f aca="false">IF(F184=1,COUNTIF($C$4:C184,C184),0)</f>
        <v>0</v>
      </c>
      <c r="I184" s="598" t="s">
        <v>4384</v>
      </c>
      <c r="J184" s="598" t="s">
        <v>672</v>
      </c>
      <c r="K184" s="598" t="s">
        <v>4385</v>
      </c>
      <c r="L184" s="600" t="n">
        <f aca="false">IF(TRIM(J184)=TRIM('2 - Project Admin'!$E$8),1,0)</f>
        <v>0</v>
      </c>
      <c r="M184" s="598" t="n">
        <f aca="false">IF(L184=1,COUNTIF($J$4:J184,J184),0)</f>
        <v>0</v>
      </c>
    </row>
    <row r="185" customFormat="false" ht="15" hidden="false" customHeight="false" outlineLevel="0" collapsed="false">
      <c r="B185" s="598" t="s">
        <v>4386</v>
      </c>
      <c r="C185" s="598" t="s">
        <v>553</v>
      </c>
      <c r="D185" s="598" t="s">
        <v>4387</v>
      </c>
      <c r="E185" s="599" t="s">
        <v>3678</v>
      </c>
      <c r="F185" s="598" t="n">
        <f aca="false">IF(RIGHT(B185,1)="p",0,IF(TRIM(C185)=TRIM('2 - Project Admin'!$E$8),1,0))</f>
        <v>0</v>
      </c>
      <c r="G185" s="598" t="n">
        <f aca="false">IF(F185=1,COUNTIF($C$4:C185,C185),0)</f>
        <v>0</v>
      </c>
      <c r="I185" s="598" t="s">
        <v>4388</v>
      </c>
      <c r="J185" s="598" t="s">
        <v>673</v>
      </c>
      <c r="K185" s="598" t="s">
        <v>4389</v>
      </c>
      <c r="L185" s="600" t="n">
        <f aca="false">IF(TRIM(J185)=TRIM('2 - Project Admin'!$E$8),1,0)</f>
        <v>0</v>
      </c>
      <c r="M185" s="598" t="n">
        <f aca="false">IF(L185=1,COUNTIF($J$4:J185,J185),0)</f>
        <v>0</v>
      </c>
    </row>
    <row r="186" customFormat="false" ht="15" hidden="false" customHeight="false" outlineLevel="0" collapsed="false">
      <c r="B186" s="598" t="s">
        <v>4390</v>
      </c>
      <c r="C186" s="598" t="s">
        <v>553</v>
      </c>
      <c r="D186" s="598" t="s">
        <v>4391</v>
      </c>
      <c r="E186" s="599" t="s">
        <v>3678</v>
      </c>
      <c r="F186" s="598" t="n">
        <f aca="false">IF(RIGHT(B186,1)="p",0,IF(TRIM(C186)=TRIM('2 - Project Admin'!$E$8),1,0))</f>
        <v>0</v>
      </c>
      <c r="G186" s="598" t="n">
        <f aca="false">IF(F186=1,COUNTIF($C$4:C186,C186),0)</f>
        <v>0</v>
      </c>
      <c r="I186" s="598" t="s">
        <v>4392</v>
      </c>
      <c r="J186" s="598" t="s">
        <v>673</v>
      </c>
      <c r="K186" s="598" t="s">
        <v>4393</v>
      </c>
      <c r="L186" s="600" t="n">
        <f aca="false">IF(TRIM(J186)=TRIM('2 - Project Admin'!$E$8),1,0)</f>
        <v>0</v>
      </c>
      <c r="M186" s="598" t="n">
        <f aca="false">IF(L186=1,COUNTIF($J$4:J186,J186),0)</f>
        <v>0</v>
      </c>
    </row>
    <row r="187" customFormat="false" ht="15" hidden="false" customHeight="false" outlineLevel="0" collapsed="false">
      <c r="B187" s="598" t="s">
        <v>4394</v>
      </c>
      <c r="C187" s="598" t="s">
        <v>553</v>
      </c>
      <c r="D187" s="598" t="s">
        <v>4395</v>
      </c>
      <c r="E187" s="599" t="s">
        <v>3678</v>
      </c>
      <c r="F187" s="598" t="n">
        <f aca="false">IF(RIGHT(B187,1)="p",0,IF(TRIM(C187)=TRIM('2 - Project Admin'!$E$8),1,0))</f>
        <v>0</v>
      </c>
      <c r="G187" s="598" t="n">
        <f aca="false">IF(F187=1,COUNTIF($C$4:C187,C187),0)</f>
        <v>0</v>
      </c>
      <c r="I187" s="598" t="s">
        <v>4396</v>
      </c>
      <c r="J187" s="598" t="s">
        <v>673</v>
      </c>
      <c r="K187" s="598" t="s">
        <v>4397</v>
      </c>
      <c r="L187" s="600" t="n">
        <f aca="false">IF(TRIM(J187)=TRIM('2 - Project Admin'!$E$8),1,0)</f>
        <v>0</v>
      </c>
      <c r="M187" s="598" t="n">
        <f aca="false">IF(L187=1,COUNTIF($J$4:J187,J187),0)</f>
        <v>0</v>
      </c>
    </row>
    <row r="188" customFormat="false" ht="15" hidden="false" customHeight="false" outlineLevel="0" collapsed="false">
      <c r="B188" s="598" t="s">
        <v>4398</v>
      </c>
      <c r="C188" s="598" t="s">
        <v>557</v>
      </c>
      <c r="D188" s="598" t="s">
        <v>4399</v>
      </c>
      <c r="E188" s="599" t="s">
        <v>3678</v>
      </c>
      <c r="F188" s="598" t="n">
        <f aca="false">IF(RIGHT(B188,1)="p",0,IF(TRIM(C188)=TRIM('2 - Project Admin'!$E$8),1,0))</f>
        <v>0</v>
      </c>
      <c r="G188" s="598" t="n">
        <f aca="false">IF(F188=1,COUNTIF($C$4:C188,C188),0)</f>
        <v>0</v>
      </c>
      <c r="I188" s="598" t="s">
        <v>4400</v>
      </c>
      <c r="J188" s="598" t="s">
        <v>677</v>
      </c>
      <c r="K188" s="598" t="s">
        <v>4401</v>
      </c>
      <c r="L188" s="600" t="n">
        <f aca="false">IF(TRIM(J188)=TRIM('2 - Project Admin'!$E$8),1,0)</f>
        <v>0</v>
      </c>
      <c r="M188" s="598" t="n">
        <f aca="false">IF(L188=1,COUNTIF($J$4:J188,J188),0)</f>
        <v>0</v>
      </c>
    </row>
    <row r="189" customFormat="false" ht="15" hidden="false" customHeight="false" outlineLevel="0" collapsed="false">
      <c r="B189" s="598" t="s">
        <v>4402</v>
      </c>
      <c r="C189" s="598" t="s">
        <v>564</v>
      </c>
      <c r="D189" s="598" t="s">
        <v>4403</v>
      </c>
      <c r="E189" s="599" t="s">
        <v>3678</v>
      </c>
      <c r="F189" s="598" t="n">
        <f aca="false">IF(RIGHT(B189,1)="p",0,IF(TRIM(C189)=TRIM('2 - Project Admin'!$E$8),1,0))</f>
        <v>0</v>
      </c>
      <c r="G189" s="598" t="n">
        <f aca="false">IF(F189=1,COUNTIF($C$4:C189,C189),0)</f>
        <v>0</v>
      </c>
      <c r="I189" s="598" t="s">
        <v>4404</v>
      </c>
      <c r="J189" s="598" t="s">
        <v>677</v>
      </c>
      <c r="K189" s="598" t="s">
        <v>4405</v>
      </c>
      <c r="L189" s="600" t="n">
        <f aca="false">IF(TRIM(J189)=TRIM('2 - Project Admin'!$E$8),1,0)</f>
        <v>0</v>
      </c>
      <c r="M189" s="598" t="n">
        <f aca="false">IF(L189=1,COUNTIF($J$4:J189,J189),0)</f>
        <v>0</v>
      </c>
    </row>
    <row r="190" customFormat="false" ht="15" hidden="false" customHeight="false" outlineLevel="0" collapsed="false">
      <c r="B190" s="598" t="s">
        <v>4406</v>
      </c>
      <c r="C190" s="598" t="s">
        <v>564</v>
      </c>
      <c r="D190" s="598" t="s">
        <v>4407</v>
      </c>
      <c r="E190" s="599" t="s">
        <v>3678</v>
      </c>
      <c r="F190" s="598" t="n">
        <f aca="false">IF(RIGHT(B190,1)="p",0,IF(TRIM(C190)=TRIM('2 - Project Admin'!$E$8),1,0))</f>
        <v>0</v>
      </c>
      <c r="G190" s="598" t="n">
        <f aca="false">IF(F190=1,COUNTIF($C$4:C190,C190),0)</f>
        <v>0</v>
      </c>
      <c r="I190" s="598" t="s">
        <v>4408</v>
      </c>
      <c r="J190" s="598" t="s">
        <v>679</v>
      </c>
      <c r="K190" s="598" t="s">
        <v>4409</v>
      </c>
      <c r="L190" s="600" t="n">
        <f aca="false">IF(TRIM(J190)=TRIM('2 - Project Admin'!$E$8),1,0)</f>
        <v>0</v>
      </c>
      <c r="M190" s="598" t="n">
        <f aca="false">IF(L190=1,COUNTIF($J$4:J190,J190),0)</f>
        <v>0</v>
      </c>
    </row>
    <row r="191" customFormat="false" ht="15" hidden="false" customHeight="false" outlineLevel="0" collapsed="false">
      <c r="B191" s="598" t="s">
        <v>4410</v>
      </c>
      <c r="C191" s="598" t="s">
        <v>564</v>
      </c>
      <c r="D191" s="598" t="s">
        <v>4411</v>
      </c>
      <c r="E191" s="599" t="s">
        <v>3678</v>
      </c>
      <c r="F191" s="598" t="n">
        <f aca="false">IF(RIGHT(B191,1)="p",0,IF(TRIM(C191)=TRIM('2 - Project Admin'!$E$8),1,0))</f>
        <v>0</v>
      </c>
      <c r="G191" s="598" t="n">
        <f aca="false">IF(F191=1,COUNTIF($C$4:C191,C191),0)</f>
        <v>0</v>
      </c>
      <c r="I191" s="598" t="s">
        <v>4412</v>
      </c>
      <c r="J191" s="598" t="s">
        <v>679</v>
      </c>
      <c r="K191" s="598" t="s">
        <v>4413</v>
      </c>
      <c r="L191" s="600" t="n">
        <f aca="false">IF(TRIM(J191)=TRIM('2 - Project Admin'!$E$8),1,0)</f>
        <v>0</v>
      </c>
      <c r="M191" s="598" t="n">
        <f aca="false">IF(L191=1,COUNTIF($J$4:J191,J191),0)</f>
        <v>0</v>
      </c>
    </row>
    <row r="192" customFormat="false" ht="15" hidden="false" customHeight="false" outlineLevel="0" collapsed="false">
      <c r="B192" s="598" t="s">
        <v>4414</v>
      </c>
      <c r="C192" s="598" t="s">
        <v>564</v>
      </c>
      <c r="D192" s="598" t="s">
        <v>4415</v>
      </c>
      <c r="E192" s="599" t="s">
        <v>3678</v>
      </c>
      <c r="F192" s="598" t="n">
        <f aca="false">IF(RIGHT(B192,1)="p",0,IF(TRIM(C192)=TRIM('2 - Project Admin'!$E$8),1,0))</f>
        <v>0</v>
      </c>
      <c r="G192" s="598" t="n">
        <f aca="false">IF(F192=1,COUNTIF($C$4:C192,C192),0)</f>
        <v>0</v>
      </c>
      <c r="I192" s="598" t="s">
        <v>4416</v>
      </c>
      <c r="J192" s="598" t="s">
        <v>679</v>
      </c>
      <c r="K192" s="598" t="s">
        <v>4417</v>
      </c>
      <c r="L192" s="600" t="n">
        <f aca="false">IF(TRIM(J192)=TRIM('2 - Project Admin'!$E$8),1,0)</f>
        <v>0</v>
      </c>
      <c r="M192" s="598" t="n">
        <f aca="false">IF(L192=1,COUNTIF($J$4:J192,J192),0)</f>
        <v>0</v>
      </c>
    </row>
    <row r="193" customFormat="false" ht="15" hidden="false" customHeight="false" outlineLevel="0" collapsed="false">
      <c r="B193" s="598" t="s">
        <v>4418</v>
      </c>
      <c r="C193" s="598" t="s">
        <v>564</v>
      </c>
      <c r="D193" s="598" t="s">
        <v>4419</v>
      </c>
      <c r="E193" s="599" t="s">
        <v>3678</v>
      </c>
      <c r="F193" s="598" t="n">
        <f aca="false">IF(RIGHT(B193,1)="p",0,IF(TRIM(C193)=TRIM('2 - Project Admin'!$E$8),1,0))</f>
        <v>0</v>
      </c>
      <c r="G193" s="598" t="n">
        <f aca="false">IF(F193=1,COUNTIF($C$4:C193,C193),0)</f>
        <v>0</v>
      </c>
      <c r="I193" s="598" t="s">
        <v>4420</v>
      </c>
      <c r="J193" s="598" t="s">
        <v>682</v>
      </c>
      <c r="K193" s="598" t="s">
        <v>4421</v>
      </c>
      <c r="L193" s="600" t="n">
        <f aca="false">IF(TRIM(J193)=TRIM('2 - Project Admin'!$E$8),1,0)</f>
        <v>0</v>
      </c>
      <c r="M193" s="598" t="n">
        <f aca="false">IF(L193=1,COUNTIF($J$4:J193,J193),0)</f>
        <v>0</v>
      </c>
    </row>
    <row r="194" customFormat="false" ht="15" hidden="false" customHeight="false" outlineLevel="0" collapsed="false">
      <c r="B194" s="598" t="s">
        <v>4422</v>
      </c>
      <c r="C194" s="598" t="s">
        <v>564</v>
      </c>
      <c r="D194" s="598" t="s">
        <v>4423</v>
      </c>
      <c r="E194" s="599" t="s">
        <v>3678</v>
      </c>
      <c r="F194" s="598" t="n">
        <f aca="false">IF(RIGHT(B194,1)="p",0,IF(TRIM(C194)=TRIM('2 - Project Admin'!$E$8),1,0))</f>
        <v>0</v>
      </c>
      <c r="G194" s="598" t="n">
        <f aca="false">IF(F194=1,COUNTIF($C$4:C194,C194),0)</f>
        <v>0</v>
      </c>
      <c r="I194" s="598" t="s">
        <v>4424</v>
      </c>
      <c r="J194" s="598" t="s">
        <v>682</v>
      </c>
      <c r="K194" s="598" t="s">
        <v>4244</v>
      </c>
      <c r="L194" s="600" t="n">
        <f aca="false">IF(TRIM(J194)=TRIM('2 - Project Admin'!$E$8),1,0)</f>
        <v>0</v>
      </c>
      <c r="M194" s="598" t="n">
        <f aca="false">IF(L194=1,COUNTIF($J$4:J194,J194),0)</f>
        <v>0</v>
      </c>
    </row>
    <row r="195" customFormat="false" ht="15" hidden="false" customHeight="false" outlineLevel="0" collapsed="false">
      <c r="B195" s="598" t="s">
        <v>4425</v>
      </c>
      <c r="C195" s="598" t="s">
        <v>564</v>
      </c>
      <c r="D195" s="598" t="s">
        <v>4426</v>
      </c>
      <c r="E195" s="599" t="s">
        <v>3678</v>
      </c>
      <c r="F195" s="598" t="n">
        <f aca="false">IF(RIGHT(B195,1)="p",0,IF(TRIM(C195)=TRIM('2 - Project Admin'!$E$8),1,0))</f>
        <v>0</v>
      </c>
      <c r="G195" s="598" t="n">
        <f aca="false">IF(F195=1,COUNTIF($C$4:C195,C195),0)</f>
        <v>0</v>
      </c>
      <c r="I195" s="598" t="s">
        <v>4427</v>
      </c>
      <c r="J195" s="598" t="s">
        <v>687</v>
      </c>
      <c r="K195" s="598" t="s">
        <v>4428</v>
      </c>
      <c r="L195" s="600" t="n">
        <f aca="false">IF(TRIM(J195)=TRIM('2 - Project Admin'!$E$8),1,0)</f>
        <v>0</v>
      </c>
      <c r="M195" s="598" t="n">
        <f aca="false">IF(L195=1,COUNTIF($J$4:J195,J195),0)</f>
        <v>0</v>
      </c>
    </row>
    <row r="196" customFormat="false" ht="15" hidden="false" customHeight="false" outlineLevel="0" collapsed="false">
      <c r="B196" s="598" t="s">
        <v>4429</v>
      </c>
      <c r="C196" s="598" t="s">
        <v>564</v>
      </c>
      <c r="D196" s="598" t="s">
        <v>4430</v>
      </c>
      <c r="E196" s="599" t="s">
        <v>3678</v>
      </c>
      <c r="F196" s="598" t="n">
        <f aca="false">IF(RIGHT(B196,1)="p",0,IF(TRIM(C196)=TRIM('2 - Project Admin'!$E$8),1,0))</f>
        <v>0</v>
      </c>
      <c r="G196" s="598" t="n">
        <f aca="false">IF(F196=1,COUNTIF($C$4:C196,C196),0)</f>
        <v>0</v>
      </c>
      <c r="I196" s="598" t="s">
        <v>4431</v>
      </c>
      <c r="J196" s="598" t="s">
        <v>688</v>
      </c>
      <c r="K196" s="598" t="s">
        <v>4432</v>
      </c>
      <c r="L196" s="600" t="n">
        <f aca="false">IF(TRIM(J196)=TRIM('2 - Project Admin'!$E$8),1,0)</f>
        <v>0</v>
      </c>
      <c r="M196" s="598" t="n">
        <f aca="false">IF(L196=1,COUNTIF($J$4:J196,J196),0)</f>
        <v>0</v>
      </c>
    </row>
    <row r="197" customFormat="false" ht="15" hidden="false" customHeight="false" outlineLevel="0" collapsed="false">
      <c r="B197" s="598" t="s">
        <v>4433</v>
      </c>
      <c r="C197" s="598" t="s">
        <v>564</v>
      </c>
      <c r="D197" s="598" t="s">
        <v>4434</v>
      </c>
      <c r="E197" s="599" t="s">
        <v>3678</v>
      </c>
      <c r="F197" s="598" t="n">
        <f aca="false">IF(RIGHT(B197,1)="p",0,IF(TRIM(C197)=TRIM('2 - Project Admin'!$E$8),1,0))</f>
        <v>0</v>
      </c>
      <c r="G197" s="598" t="n">
        <f aca="false">IF(F197=1,COUNTIF($C$4:C197,C197),0)</f>
        <v>0</v>
      </c>
      <c r="I197" s="598" t="s">
        <v>4435</v>
      </c>
      <c r="J197" s="598" t="s">
        <v>688</v>
      </c>
      <c r="K197" s="598" t="s">
        <v>4436</v>
      </c>
      <c r="L197" s="600" t="n">
        <f aca="false">IF(TRIM(J197)=TRIM('2 - Project Admin'!$E$8),1,0)</f>
        <v>0</v>
      </c>
      <c r="M197" s="598" t="n">
        <f aca="false">IF(L197=1,COUNTIF($J$4:J197,J197),0)</f>
        <v>0</v>
      </c>
    </row>
    <row r="198" customFormat="false" ht="15" hidden="false" customHeight="false" outlineLevel="0" collapsed="false">
      <c r="B198" s="598" t="s">
        <v>4437</v>
      </c>
      <c r="C198" s="598" t="s">
        <v>564</v>
      </c>
      <c r="D198" s="598" t="s">
        <v>4438</v>
      </c>
      <c r="E198" s="599" t="s">
        <v>3678</v>
      </c>
      <c r="F198" s="598" t="n">
        <f aca="false">IF(RIGHT(B198,1)="p",0,IF(TRIM(C198)=TRIM('2 - Project Admin'!$E$8),1,0))</f>
        <v>0</v>
      </c>
      <c r="G198" s="598" t="n">
        <f aca="false">IF(F198=1,COUNTIF($C$4:C198,C198),0)</f>
        <v>0</v>
      </c>
      <c r="I198" s="598" t="s">
        <v>4439</v>
      </c>
      <c r="J198" s="598" t="s">
        <v>688</v>
      </c>
      <c r="K198" s="598" t="s">
        <v>4440</v>
      </c>
      <c r="L198" s="600" t="n">
        <f aca="false">IF(TRIM(J198)=TRIM('2 - Project Admin'!$E$8),1,0)</f>
        <v>0</v>
      </c>
      <c r="M198" s="598" t="n">
        <f aca="false">IF(L198=1,COUNTIF($J$4:J198,J198),0)</f>
        <v>0</v>
      </c>
    </row>
    <row r="199" customFormat="false" ht="15" hidden="false" customHeight="false" outlineLevel="0" collapsed="false">
      <c r="B199" s="598" t="s">
        <v>4441</v>
      </c>
      <c r="C199" s="598" t="s">
        <v>564</v>
      </c>
      <c r="D199" s="598" t="s">
        <v>4442</v>
      </c>
      <c r="E199" s="599" t="s">
        <v>3678</v>
      </c>
      <c r="F199" s="598" t="n">
        <f aca="false">IF(RIGHT(B199,1)="p",0,IF(TRIM(C199)=TRIM('2 - Project Admin'!$E$8),1,0))</f>
        <v>0</v>
      </c>
      <c r="G199" s="598" t="n">
        <f aca="false">IF(F199=1,COUNTIF($C$4:C199,C199),0)</f>
        <v>0</v>
      </c>
      <c r="I199" s="598" t="s">
        <v>4443</v>
      </c>
      <c r="J199" s="598" t="s">
        <v>688</v>
      </c>
      <c r="K199" s="598" t="s">
        <v>4444</v>
      </c>
      <c r="L199" s="600" t="n">
        <f aca="false">IF(TRIM(J199)=TRIM('2 - Project Admin'!$E$8),1,0)</f>
        <v>0</v>
      </c>
      <c r="M199" s="598" t="n">
        <f aca="false">IF(L199=1,COUNTIF($J$4:J199,J199),0)</f>
        <v>0</v>
      </c>
    </row>
    <row r="200" customFormat="false" ht="15" hidden="false" customHeight="false" outlineLevel="0" collapsed="false">
      <c r="B200" s="598" t="s">
        <v>4445</v>
      </c>
      <c r="C200" s="598" t="s">
        <v>566</v>
      </c>
      <c r="D200" s="598" t="s">
        <v>4446</v>
      </c>
      <c r="E200" s="599" t="s">
        <v>3678</v>
      </c>
      <c r="F200" s="598" t="n">
        <f aca="false">IF(RIGHT(B200,1)="p",0,IF(TRIM(C200)=TRIM('2 - Project Admin'!$E$8),1,0))</f>
        <v>0</v>
      </c>
      <c r="G200" s="598" t="n">
        <f aca="false">IF(F200=1,COUNTIF($C$4:C200,C200),0)</f>
        <v>0</v>
      </c>
      <c r="I200" s="598" t="s">
        <v>4447</v>
      </c>
      <c r="J200" s="598" t="s">
        <v>691</v>
      </c>
      <c r="K200" s="598" t="s">
        <v>4448</v>
      </c>
      <c r="L200" s="600" t="n">
        <f aca="false">IF(TRIM(J200)=TRIM('2 - Project Admin'!$E$8),1,0)</f>
        <v>0</v>
      </c>
      <c r="M200" s="598" t="n">
        <f aca="false">IF(L200=1,COUNTIF($J$4:J200,J200),0)</f>
        <v>0</v>
      </c>
    </row>
    <row r="201" customFormat="false" ht="15" hidden="false" customHeight="false" outlineLevel="0" collapsed="false">
      <c r="B201" s="598" t="s">
        <v>4449</v>
      </c>
      <c r="C201" s="598" t="s">
        <v>566</v>
      </c>
      <c r="D201" s="598" t="s">
        <v>4450</v>
      </c>
      <c r="E201" s="599" t="s">
        <v>3678</v>
      </c>
      <c r="F201" s="598" t="n">
        <f aca="false">IF(RIGHT(B201,1)="p",0,IF(TRIM(C201)=TRIM('2 - Project Admin'!$E$8),1,0))</f>
        <v>0</v>
      </c>
      <c r="G201" s="598" t="n">
        <f aca="false">IF(F201=1,COUNTIF($C$4:C201,C201),0)</f>
        <v>0</v>
      </c>
      <c r="I201" s="598" t="s">
        <v>4451</v>
      </c>
      <c r="J201" s="598" t="s">
        <v>691</v>
      </c>
      <c r="K201" s="598" t="s">
        <v>4452</v>
      </c>
      <c r="L201" s="600" t="n">
        <f aca="false">IF(TRIM(J201)=TRIM('2 - Project Admin'!$E$8),1,0)</f>
        <v>0</v>
      </c>
      <c r="M201" s="598" t="n">
        <f aca="false">IF(L201=1,COUNTIF($J$4:J201,J201),0)</f>
        <v>0</v>
      </c>
    </row>
    <row r="202" customFormat="false" ht="15" hidden="false" customHeight="false" outlineLevel="0" collapsed="false">
      <c r="B202" s="598" t="s">
        <v>4453</v>
      </c>
      <c r="C202" s="598" t="s">
        <v>566</v>
      </c>
      <c r="D202" s="598" t="s">
        <v>4454</v>
      </c>
      <c r="E202" s="599" t="s">
        <v>3678</v>
      </c>
      <c r="F202" s="598" t="n">
        <f aca="false">IF(RIGHT(B202,1)="p",0,IF(TRIM(C202)=TRIM('2 - Project Admin'!$E$8),1,0))</f>
        <v>0</v>
      </c>
      <c r="G202" s="598" t="n">
        <f aca="false">IF(F202=1,COUNTIF($C$4:C202,C202),0)</f>
        <v>0</v>
      </c>
      <c r="I202" s="598" t="s">
        <v>4455</v>
      </c>
      <c r="J202" s="598" t="s">
        <v>691</v>
      </c>
      <c r="K202" s="598" t="s">
        <v>4456</v>
      </c>
      <c r="L202" s="600" t="n">
        <f aca="false">IF(TRIM(J202)=TRIM('2 - Project Admin'!$E$8),1,0)</f>
        <v>0</v>
      </c>
      <c r="M202" s="598" t="n">
        <f aca="false">IF(L202=1,COUNTIF($J$4:J202,J202),0)</f>
        <v>0</v>
      </c>
    </row>
    <row r="203" customFormat="false" ht="15" hidden="false" customHeight="false" outlineLevel="0" collapsed="false">
      <c r="B203" s="598" t="s">
        <v>4457</v>
      </c>
      <c r="C203" s="598" t="s">
        <v>566</v>
      </c>
      <c r="D203" s="598" t="s">
        <v>4458</v>
      </c>
      <c r="E203" s="599" t="s">
        <v>3678</v>
      </c>
      <c r="F203" s="598" t="n">
        <f aca="false">IF(RIGHT(B203,1)="p",0,IF(TRIM(C203)=TRIM('2 - Project Admin'!$E$8),1,0))</f>
        <v>0</v>
      </c>
      <c r="G203" s="598" t="n">
        <f aca="false">IF(F203=1,COUNTIF($C$4:C203,C203),0)</f>
        <v>0</v>
      </c>
      <c r="I203" s="598" t="s">
        <v>4459</v>
      </c>
      <c r="J203" s="598" t="s">
        <v>693</v>
      </c>
      <c r="K203" s="598" t="s">
        <v>4460</v>
      </c>
      <c r="L203" s="600" t="n">
        <f aca="false">IF(TRIM(J203)=TRIM('2 - Project Admin'!$E$8),1,0)</f>
        <v>0</v>
      </c>
      <c r="M203" s="598" t="n">
        <f aca="false">IF(L203=1,COUNTIF($J$4:J203,J203),0)</f>
        <v>0</v>
      </c>
    </row>
    <row r="204" customFormat="false" ht="15" hidden="false" customHeight="false" outlineLevel="0" collapsed="false">
      <c r="B204" s="598" t="s">
        <v>4461</v>
      </c>
      <c r="C204" s="598" t="s">
        <v>566</v>
      </c>
      <c r="D204" s="598" t="s">
        <v>4462</v>
      </c>
      <c r="E204" s="599" t="s">
        <v>3678</v>
      </c>
      <c r="F204" s="598" t="n">
        <f aca="false">IF(RIGHT(B204,1)="p",0,IF(TRIM(C204)=TRIM('2 - Project Admin'!$E$8),1,0))</f>
        <v>0</v>
      </c>
      <c r="G204" s="598" t="n">
        <f aca="false">IF(F204=1,COUNTIF($C$4:C204,C204),0)</f>
        <v>0</v>
      </c>
      <c r="I204" s="598" t="s">
        <v>4463</v>
      </c>
      <c r="J204" s="598" t="s">
        <v>693</v>
      </c>
      <c r="K204" s="598" t="s">
        <v>4464</v>
      </c>
      <c r="L204" s="600" t="n">
        <f aca="false">IF(TRIM(J204)=TRIM('2 - Project Admin'!$E$8),1,0)</f>
        <v>0</v>
      </c>
      <c r="M204" s="598" t="n">
        <f aca="false">IF(L204=1,COUNTIF($J$4:J204,J204),0)</f>
        <v>0</v>
      </c>
    </row>
    <row r="205" customFormat="false" ht="15" hidden="false" customHeight="false" outlineLevel="0" collapsed="false">
      <c r="B205" s="598" t="s">
        <v>4465</v>
      </c>
      <c r="C205" s="598" t="s">
        <v>566</v>
      </c>
      <c r="D205" s="598" t="s">
        <v>4466</v>
      </c>
      <c r="E205" s="599" t="s">
        <v>3678</v>
      </c>
      <c r="F205" s="598" t="n">
        <f aca="false">IF(RIGHT(B205,1)="p",0,IF(TRIM(C205)=TRIM('2 - Project Admin'!$E$8),1,0))</f>
        <v>0</v>
      </c>
      <c r="G205" s="598" t="n">
        <f aca="false">IF(F205=1,COUNTIF($C$4:C205,C205),0)</f>
        <v>0</v>
      </c>
      <c r="I205" s="598" t="s">
        <v>4467</v>
      </c>
      <c r="J205" s="598" t="s">
        <v>694</v>
      </c>
      <c r="K205" s="598" t="s">
        <v>4468</v>
      </c>
      <c r="L205" s="600" t="n">
        <f aca="false">IF(TRIM(J205)=TRIM('2 - Project Admin'!$E$8),1,0)</f>
        <v>0</v>
      </c>
      <c r="M205" s="598" t="n">
        <f aca="false">IF(L205=1,COUNTIF($J$4:J205,J205),0)</f>
        <v>0</v>
      </c>
    </row>
    <row r="206" customFormat="false" ht="15" hidden="false" customHeight="false" outlineLevel="0" collapsed="false">
      <c r="B206" s="598" t="s">
        <v>4469</v>
      </c>
      <c r="C206" s="598" t="s">
        <v>568</v>
      </c>
      <c r="D206" s="598" t="s">
        <v>4470</v>
      </c>
      <c r="E206" s="599" t="s">
        <v>3678</v>
      </c>
      <c r="F206" s="598" t="n">
        <f aca="false">IF(RIGHT(B206,1)="p",0,IF(TRIM(C206)=TRIM('2 - Project Admin'!$E$8),1,0))</f>
        <v>0</v>
      </c>
      <c r="G206" s="598" t="n">
        <f aca="false">IF(F206=1,COUNTIF($C$4:C206,C206),0)</f>
        <v>0</v>
      </c>
      <c r="I206" s="598" t="s">
        <v>4471</v>
      </c>
      <c r="J206" s="598" t="s">
        <v>694</v>
      </c>
      <c r="K206" s="598" t="s">
        <v>4472</v>
      </c>
      <c r="L206" s="600" t="n">
        <f aca="false">IF(TRIM(J206)=TRIM('2 - Project Admin'!$E$8),1,0)</f>
        <v>0</v>
      </c>
      <c r="M206" s="598" t="n">
        <f aca="false">IF(L206=1,COUNTIF($J$4:J206,J206),0)</f>
        <v>0</v>
      </c>
    </row>
    <row r="207" customFormat="false" ht="15" hidden="false" customHeight="false" outlineLevel="0" collapsed="false">
      <c r="B207" s="598" t="s">
        <v>4473</v>
      </c>
      <c r="C207" s="598" t="s">
        <v>568</v>
      </c>
      <c r="D207" s="598" t="s">
        <v>4474</v>
      </c>
      <c r="E207" s="599" t="s">
        <v>3678</v>
      </c>
      <c r="F207" s="598" t="n">
        <f aca="false">IF(RIGHT(B207,1)="p",0,IF(TRIM(C207)=TRIM('2 - Project Admin'!$E$8),1,0))</f>
        <v>0</v>
      </c>
      <c r="G207" s="598" t="n">
        <f aca="false">IF(F207=1,COUNTIF($C$4:C207,C207),0)</f>
        <v>0</v>
      </c>
      <c r="I207" s="598" t="s">
        <v>4475</v>
      </c>
      <c r="J207" s="598" t="s">
        <v>694</v>
      </c>
      <c r="K207" s="598" t="s">
        <v>4476</v>
      </c>
      <c r="L207" s="600" t="n">
        <f aca="false">IF(TRIM(J207)=TRIM('2 - Project Admin'!$E$8),1,0)</f>
        <v>0</v>
      </c>
      <c r="M207" s="598" t="n">
        <f aca="false">IF(L207=1,COUNTIF($J$4:J207,J207),0)</f>
        <v>0</v>
      </c>
    </row>
    <row r="208" customFormat="false" ht="15" hidden="false" customHeight="false" outlineLevel="0" collapsed="false">
      <c r="B208" s="598" t="s">
        <v>4477</v>
      </c>
      <c r="C208" s="598" t="s">
        <v>568</v>
      </c>
      <c r="D208" s="598" t="s">
        <v>4478</v>
      </c>
      <c r="E208" s="599" t="s">
        <v>3678</v>
      </c>
      <c r="F208" s="598" t="n">
        <f aca="false">IF(RIGHT(B208,1)="p",0,IF(TRIM(C208)=TRIM('2 - Project Admin'!$E$8),1,0))</f>
        <v>0</v>
      </c>
      <c r="G208" s="598" t="n">
        <f aca="false">IF(F208=1,COUNTIF($C$4:C208,C208),0)</f>
        <v>0</v>
      </c>
      <c r="I208" s="598" t="s">
        <v>4479</v>
      </c>
      <c r="J208" s="598" t="s">
        <v>698</v>
      </c>
      <c r="K208" s="598" t="s">
        <v>4480</v>
      </c>
      <c r="L208" s="600" t="n">
        <f aca="false">IF(TRIM(J208)=TRIM('2 - Project Admin'!$E$8),1,0)</f>
        <v>0</v>
      </c>
      <c r="M208" s="598" t="n">
        <f aca="false">IF(L208=1,COUNTIF($J$4:J208,J208),0)</f>
        <v>0</v>
      </c>
    </row>
    <row r="209" customFormat="false" ht="15" hidden="false" customHeight="false" outlineLevel="0" collapsed="false">
      <c r="B209" s="598" t="s">
        <v>4481</v>
      </c>
      <c r="C209" s="598" t="s">
        <v>568</v>
      </c>
      <c r="D209" s="598" t="s">
        <v>4482</v>
      </c>
      <c r="E209" s="599" t="s">
        <v>3678</v>
      </c>
      <c r="F209" s="598" t="n">
        <f aca="false">IF(RIGHT(B209,1)="p",0,IF(TRIM(C209)=TRIM('2 - Project Admin'!$E$8),1,0))</f>
        <v>0</v>
      </c>
      <c r="G209" s="598" t="n">
        <f aca="false">IF(F209=1,COUNTIF($C$4:C209,C209),0)</f>
        <v>0</v>
      </c>
      <c r="I209" s="598" t="s">
        <v>4483</v>
      </c>
      <c r="J209" s="598" t="s">
        <v>698</v>
      </c>
      <c r="K209" s="598" t="s">
        <v>4484</v>
      </c>
      <c r="L209" s="600" t="n">
        <f aca="false">IF(TRIM(J209)=TRIM('2 - Project Admin'!$E$8),1,0)</f>
        <v>0</v>
      </c>
      <c r="M209" s="598" t="n">
        <f aca="false">IF(L209=1,COUNTIF($J$4:J209,J209),0)</f>
        <v>0</v>
      </c>
    </row>
    <row r="210" customFormat="false" ht="15" hidden="false" customHeight="false" outlineLevel="0" collapsed="false">
      <c r="B210" s="598" t="s">
        <v>4485</v>
      </c>
      <c r="C210" s="598" t="s">
        <v>568</v>
      </c>
      <c r="D210" s="598" t="s">
        <v>4486</v>
      </c>
      <c r="E210" s="599" t="s">
        <v>3678</v>
      </c>
      <c r="F210" s="598" t="n">
        <f aca="false">IF(RIGHT(B210,1)="p",0,IF(TRIM(C210)=TRIM('2 - Project Admin'!$E$8),1,0))</f>
        <v>0</v>
      </c>
      <c r="G210" s="598" t="n">
        <f aca="false">IF(F210=1,COUNTIF($C$4:C210,C210),0)</f>
        <v>0</v>
      </c>
      <c r="I210" s="598" t="s">
        <v>4487</v>
      </c>
      <c r="J210" s="598" t="s">
        <v>698</v>
      </c>
      <c r="K210" s="598" t="s">
        <v>4488</v>
      </c>
      <c r="L210" s="600" t="n">
        <f aca="false">IF(TRIM(J210)=TRIM('2 - Project Admin'!$E$8),1,0)</f>
        <v>0</v>
      </c>
      <c r="M210" s="598" t="n">
        <f aca="false">IF(L210=1,COUNTIF($J$4:J210,J210),0)</f>
        <v>0</v>
      </c>
    </row>
    <row r="211" customFormat="false" ht="15" hidden="false" customHeight="false" outlineLevel="0" collapsed="false">
      <c r="B211" s="598" t="s">
        <v>4489</v>
      </c>
      <c r="C211" s="598" t="s">
        <v>568</v>
      </c>
      <c r="D211" s="598" t="s">
        <v>4490</v>
      </c>
      <c r="E211" s="599" t="s">
        <v>3678</v>
      </c>
      <c r="F211" s="598" t="n">
        <f aca="false">IF(RIGHT(B211,1)="p",0,IF(TRIM(C211)=TRIM('2 - Project Admin'!$E$8),1,0))</f>
        <v>0</v>
      </c>
      <c r="G211" s="598" t="n">
        <f aca="false">IF(F211=1,COUNTIF($C$4:C211,C211),0)</f>
        <v>0</v>
      </c>
      <c r="I211" s="598" t="s">
        <v>4491</v>
      </c>
      <c r="J211" s="598" t="s">
        <v>698</v>
      </c>
      <c r="K211" s="598" t="s">
        <v>4492</v>
      </c>
      <c r="L211" s="600" t="n">
        <f aca="false">IF(TRIM(J211)=TRIM('2 - Project Admin'!$E$8),1,0)</f>
        <v>0</v>
      </c>
      <c r="M211" s="598" t="n">
        <f aca="false">IF(L211=1,COUNTIF($J$4:J211,J211),0)</f>
        <v>0</v>
      </c>
    </row>
    <row r="212" customFormat="false" ht="15" hidden="false" customHeight="false" outlineLevel="0" collapsed="false">
      <c r="B212" s="598" t="s">
        <v>4493</v>
      </c>
      <c r="C212" s="598" t="s">
        <v>568</v>
      </c>
      <c r="D212" s="598" t="s">
        <v>4494</v>
      </c>
      <c r="E212" s="599" t="s">
        <v>3678</v>
      </c>
      <c r="F212" s="598" t="n">
        <f aca="false">IF(RIGHT(B212,1)="p",0,IF(TRIM(C212)=TRIM('2 - Project Admin'!$E$8),1,0))</f>
        <v>0</v>
      </c>
      <c r="G212" s="598" t="n">
        <f aca="false">IF(F212=1,COUNTIF($C$4:C212,C212),0)</f>
        <v>0</v>
      </c>
      <c r="I212" s="598" t="s">
        <v>4495</v>
      </c>
      <c r="J212" s="598" t="s">
        <v>698</v>
      </c>
      <c r="K212" s="598" t="s">
        <v>4496</v>
      </c>
      <c r="L212" s="600" t="n">
        <f aca="false">IF(TRIM(J212)=TRIM('2 - Project Admin'!$E$8),1,0)</f>
        <v>0</v>
      </c>
      <c r="M212" s="598" t="n">
        <f aca="false">IF(L212=1,COUNTIF($J$4:J212,J212),0)</f>
        <v>0</v>
      </c>
    </row>
    <row r="213" customFormat="false" ht="15" hidden="false" customHeight="false" outlineLevel="0" collapsed="false">
      <c r="B213" s="598" t="s">
        <v>4497</v>
      </c>
      <c r="C213" s="598" t="s">
        <v>568</v>
      </c>
      <c r="D213" s="598" t="s">
        <v>4498</v>
      </c>
      <c r="E213" s="599" t="s">
        <v>3678</v>
      </c>
      <c r="F213" s="598" t="n">
        <f aca="false">IF(RIGHT(B213,1)="p",0,IF(TRIM(C213)=TRIM('2 - Project Admin'!$E$8),1,0))</f>
        <v>0</v>
      </c>
      <c r="G213" s="598" t="n">
        <f aca="false">IF(F213=1,COUNTIF($C$4:C213,C213),0)</f>
        <v>0</v>
      </c>
      <c r="I213" s="598" t="s">
        <v>4499</v>
      </c>
      <c r="J213" s="598" t="s">
        <v>698</v>
      </c>
      <c r="K213" s="598" t="s">
        <v>4500</v>
      </c>
      <c r="L213" s="600" t="n">
        <f aca="false">IF(TRIM(J213)=TRIM('2 - Project Admin'!$E$8),1,0)</f>
        <v>0</v>
      </c>
      <c r="M213" s="598" t="n">
        <f aca="false">IF(L213=1,COUNTIF($J$4:J213,J213),0)</f>
        <v>0</v>
      </c>
    </row>
    <row r="214" customFormat="false" ht="15" hidden="false" customHeight="false" outlineLevel="0" collapsed="false">
      <c r="B214" s="598" t="s">
        <v>4501</v>
      </c>
      <c r="C214" s="598" t="s">
        <v>568</v>
      </c>
      <c r="D214" s="598" t="s">
        <v>4502</v>
      </c>
      <c r="E214" s="599" t="s">
        <v>3678</v>
      </c>
      <c r="F214" s="598" t="n">
        <f aca="false">IF(RIGHT(B214,1)="p",0,IF(TRIM(C214)=TRIM('2 - Project Admin'!$E$8),1,0))</f>
        <v>0</v>
      </c>
      <c r="G214" s="598" t="n">
        <f aca="false">IF(F214=1,COUNTIF($C$4:C214,C214),0)</f>
        <v>0</v>
      </c>
      <c r="I214" s="598" t="s">
        <v>4503</v>
      </c>
      <c r="J214" s="598" t="s">
        <v>698</v>
      </c>
      <c r="K214" s="598" t="s">
        <v>3897</v>
      </c>
      <c r="L214" s="600" t="n">
        <f aca="false">IF(TRIM(J214)=TRIM('2 - Project Admin'!$E$8),1,0)</f>
        <v>0</v>
      </c>
      <c r="M214" s="598" t="n">
        <f aca="false">IF(L214=1,COUNTIF($J$4:J214,J214),0)</f>
        <v>0</v>
      </c>
    </row>
    <row r="215" customFormat="false" ht="15" hidden="false" customHeight="false" outlineLevel="0" collapsed="false">
      <c r="B215" s="598" t="s">
        <v>4504</v>
      </c>
      <c r="C215" s="598" t="s">
        <v>573</v>
      </c>
      <c r="D215" s="598" t="s">
        <v>4505</v>
      </c>
      <c r="E215" s="599" t="s">
        <v>3678</v>
      </c>
      <c r="F215" s="598" t="n">
        <f aca="false">IF(RIGHT(B215,1)="p",0,IF(TRIM(C215)=TRIM('2 - Project Admin'!$E$8),1,0))</f>
        <v>0</v>
      </c>
      <c r="G215" s="598" t="n">
        <f aca="false">IF(F215=1,COUNTIF($C$4:C215,C215),0)</f>
        <v>0</v>
      </c>
      <c r="I215" s="598" t="s">
        <v>4506</v>
      </c>
      <c r="J215" s="598" t="s">
        <v>702</v>
      </c>
      <c r="K215" s="598" t="s">
        <v>4507</v>
      </c>
      <c r="L215" s="600" t="n">
        <f aca="false">IF(TRIM(J215)=TRIM('2 - Project Admin'!$E$8),1,0)</f>
        <v>0</v>
      </c>
      <c r="M215" s="598" t="n">
        <f aca="false">IF(L215=1,COUNTIF($J$4:J215,J215),0)</f>
        <v>0</v>
      </c>
    </row>
    <row r="216" customFormat="false" ht="15" hidden="false" customHeight="false" outlineLevel="0" collapsed="false">
      <c r="B216" s="598" t="s">
        <v>4508</v>
      </c>
      <c r="C216" s="598" t="s">
        <v>573</v>
      </c>
      <c r="D216" s="598" t="s">
        <v>4509</v>
      </c>
      <c r="E216" s="599" t="s">
        <v>3678</v>
      </c>
      <c r="F216" s="598" t="n">
        <f aca="false">IF(RIGHT(B216,1)="p",0,IF(TRIM(C216)=TRIM('2 - Project Admin'!$E$8),1,0))</f>
        <v>0</v>
      </c>
      <c r="G216" s="598" t="n">
        <f aca="false">IF(F216=1,COUNTIF($C$4:C216,C216),0)</f>
        <v>0</v>
      </c>
      <c r="I216" s="598" t="s">
        <v>4510</v>
      </c>
      <c r="J216" s="598" t="s">
        <v>702</v>
      </c>
      <c r="K216" s="598" t="s">
        <v>4511</v>
      </c>
      <c r="L216" s="600" t="n">
        <f aca="false">IF(TRIM(J216)=TRIM('2 - Project Admin'!$E$8),1,0)</f>
        <v>0</v>
      </c>
      <c r="M216" s="598" t="n">
        <f aca="false">IF(L216=1,COUNTIF($J$4:J216,J216),0)</f>
        <v>0</v>
      </c>
    </row>
    <row r="217" customFormat="false" ht="15" hidden="false" customHeight="false" outlineLevel="0" collapsed="false">
      <c r="B217" s="598" t="s">
        <v>4512</v>
      </c>
      <c r="C217" s="598" t="s">
        <v>573</v>
      </c>
      <c r="D217" s="598" t="s">
        <v>4513</v>
      </c>
      <c r="E217" s="599" t="s">
        <v>3678</v>
      </c>
      <c r="F217" s="598" t="n">
        <f aca="false">IF(RIGHT(B217,1)="p",0,IF(TRIM(C217)=TRIM('2 - Project Admin'!$E$8),1,0))</f>
        <v>0</v>
      </c>
      <c r="G217" s="598" t="n">
        <f aca="false">IF(F217=1,COUNTIF($C$4:C217,C217),0)</f>
        <v>0</v>
      </c>
      <c r="I217" s="598" t="s">
        <v>4514</v>
      </c>
      <c r="J217" s="598" t="s">
        <v>702</v>
      </c>
      <c r="K217" s="598" t="s">
        <v>4111</v>
      </c>
      <c r="L217" s="600" t="n">
        <f aca="false">IF(TRIM(J217)=TRIM('2 - Project Admin'!$E$8),1,0)</f>
        <v>0</v>
      </c>
      <c r="M217" s="598" t="n">
        <f aca="false">IF(L217=1,COUNTIF($J$4:J217,J217),0)</f>
        <v>0</v>
      </c>
    </row>
    <row r="218" customFormat="false" ht="15" hidden="false" customHeight="false" outlineLevel="0" collapsed="false">
      <c r="B218" s="598" t="s">
        <v>4515</v>
      </c>
      <c r="C218" s="598" t="s">
        <v>575</v>
      </c>
      <c r="D218" s="598" t="s">
        <v>4516</v>
      </c>
      <c r="E218" s="599" t="s">
        <v>3678</v>
      </c>
      <c r="F218" s="598" t="n">
        <f aca="false">IF(RIGHT(B218,1)="p",0,IF(TRIM(C218)=TRIM('2 - Project Admin'!$E$8),1,0))</f>
        <v>0</v>
      </c>
      <c r="G218" s="598" t="n">
        <f aca="false">IF(F218=1,COUNTIF($C$4:C218,C218),0)</f>
        <v>0</v>
      </c>
      <c r="I218" s="598" t="s">
        <v>4517</v>
      </c>
      <c r="J218" s="598" t="s">
        <v>702</v>
      </c>
      <c r="K218" s="598" t="s">
        <v>4518</v>
      </c>
      <c r="L218" s="600" t="n">
        <f aca="false">IF(TRIM(J218)=TRIM('2 - Project Admin'!$E$8),1,0)</f>
        <v>0</v>
      </c>
      <c r="M218" s="598" t="n">
        <f aca="false">IF(L218=1,COUNTIF($J$4:J218,J218),0)</f>
        <v>0</v>
      </c>
    </row>
    <row r="219" customFormat="false" ht="15" hidden="false" customHeight="false" outlineLevel="0" collapsed="false">
      <c r="B219" s="598" t="s">
        <v>4519</v>
      </c>
      <c r="C219" s="598" t="s">
        <v>575</v>
      </c>
      <c r="D219" s="598" t="s">
        <v>4520</v>
      </c>
      <c r="E219" s="599" t="s">
        <v>3678</v>
      </c>
      <c r="F219" s="598" t="n">
        <f aca="false">IF(RIGHT(B219,1)="p",0,IF(TRIM(C219)=TRIM('2 - Project Admin'!$E$8),1,0))</f>
        <v>0</v>
      </c>
      <c r="G219" s="598" t="n">
        <f aca="false">IF(F219=1,COUNTIF($C$4:C219,C219),0)</f>
        <v>0</v>
      </c>
      <c r="I219" s="598" t="s">
        <v>4521</v>
      </c>
      <c r="J219" s="598" t="s">
        <v>702</v>
      </c>
      <c r="K219" s="598" t="s">
        <v>4522</v>
      </c>
      <c r="L219" s="600" t="n">
        <f aca="false">IF(TRIM(J219)=TRIM('2 - Project Admin'!$E$8),1,0)</f>
        <v>0</v>
      </c>
      <c r="M219" s="598" t="n">
        <f aca="false">IF(L219=1,COUNTIF($J$4:J219,J219),0)</f>
        <v>0</v>
      </c>
    </row>
    <row r="220" customFormat="false" ht="15" hidden="false" customHeight="false" outlineLevel="0" collapsed="false">
      <c r="B220" s="598" t="s">
        <v>4523</v>
      </c>
      <c r="C220" s="598" t="s">
        <v>575</v>
      </c>
      <c r="D220" s="598" t="s">
        <v>4524</v>
      </c>
      <c r="E220" s="599" t="s">
        <v>3678</v>
      </c>
      <c r="F220" s="598" t="n">
        <f aca="false">IF(RIGHT(B220,1)="p",0,IF(TRIM(C220)=TRIM('2 - Project Admin'!$E$8),1,0))</f>
        <v>0</v>
      </c>
      <c r="G220" s="598" t="n">
        <f aca="false">IF(F220=1,COUNTIF($C$4:C220,C220),0)</f>
        <v>0</v>
      </c>
      <c r="I220" s="598" t="s">
        <v>4525</v>
      </c>
      <c r="J220" s="598" t="s">
        <v>702</v>
      </c>
      <c r="K220" s="598" t="s">
        <v>4526</v>
      </c>
      <c r="L220" s="600" t="n">
        <f aca="false">IF(TRIM(J220)=TRIM('2 - Project Admin'!$E$8),1,0)</f>
        <v>0</v>
      </c>
      <c r="M220" s="598" t="n">
        <f aca="false">IF(L220=1,COUNTIF($J$4:J220,J220),0)</f>
        <v>0</v>
      </c>
    </row>
    <row r="221" customFormat="false" ht="15" hidden="false" customHeight="false" outlineLevel="0" collapsed="false">
      <c r="B221" s="598" t="s">
        <v>4527</v>
      </c>
      <c r="C221" s="598" t="s">
        <v>575</v>
      </c>
      <c r="D221" s="598" t="s">
        <v>4528</v>
      </c>
      <c r="E221" s="599" t="s">
        <v>3678</v>
      </c>
      <c r="F221" s="598" t="n">
        <f aca="false">IF(RIGHT(B221,1)="p",0,IF(TRIM(C221)=TRIM('2 - Project Admin'!$E$8),1,0))</f>
        <v>0</v>
      </c>
      <c r="G221" s="598" t="n">
        <f aca="false">IF(F221=1,COUNTIF($C$4:C221,C221),0)</f>
        <v>0</v>
      </c>
      <c r="I221" s="598" t="s">
        <v>4529</v>
      </c>
      <c r="J221" s="598" t="s">
        <v>703</v>
      </c>
      <c r="K221" s="598" t="s">
        <v>4111</v>
      </c>
      <c r="L221" s="600" t="n">
        <f aca="false">IF(TRIM(J221)=TRIM('2 - Project Admin'!$E$8),1,0)</f>
        <v>0</v>
      </c>
      <c r="M221" s="598" t="n">
        <f aca="false">IF(L221=1,COUNTIF($J$4:J221,J221),0)</f>
        <v>0</v>
      </c>
    </row>
    <row r="222" customFormat="false" ht="15" hidden="false" customHeight="false" outlineLevel="0" collapsed="false">
      <c r="B222" s="598" t="s">
        <v>4530</v>
      </c>
      <c r="C222" s="598" t="s">
        <v>575</v>
      </c>
      <c r="D222" s="598" t="s">
        <v>4531</v>
      </c>
      <c r="E222" s="599" t="s">
        <v>3678</v>
      </c>
      <c r="F222" s="598" t="n">
        <f aca="false">IF(RIGHT(B222,1)="p",0,IF(TRIM(C222)=TRIM('2 - Project Admin'!$E$8),1,0))</f>
        <v>0</v>
      </c>
      <c r="G222" s="598" t="n">
        <f aca="false">IF(F222=1,COUNTIF($C$4:C222,C222),0)</f>
        <v>0</v>
      </c>
      <c r="I222" s="598" t="s">
        <v>4532</v>
      </c>
      <c r="J222" s="598" t="s">
        <v>703</v>
      </c>
      <c r="K222" s="598" t="s">
        <v>4533</v>
      </c>
      <c r="L222" s="600" t="n">
        <f aca="false">IF(TRIM(J222)=TRIM('2 - Project Admin'!$E$8),1,0)</f>
        <v>0</v>
      </c>
      <c r="M222" s="598" t="n">
        <f aca="false">IF(L222=1,COUNTIF($J$4:J222,J222),0)</f>
        <v>0</v>
      </c>
    </row>
    <row r="223" customFormat="false" ht="15" hidden="false" customHeight="false" outlineLevel="0" collapsed="false">
      <c r="B223" s="598" t="s">
        <v>4534</v>
      </c>
      <c r="C223" s="598" t="s">
        <v>575</v>
      </c>
      <c r="D223" s="598" t="s">
        <v>4535</v>
      </c>
      <c r="E223" s="599" t="s">
        <v>3678</v>
      </c>
      <c r="F223" s="598" t="n">
        <f aca="false">IF(RIGHT(B223,1)="p",0,IF(TRIM(C223)=TRIM('2 - Project Admin'!$E$8),1,0))</f>
        <v>0</v>
      </c>
      <c r="G223" s="598" t="n">
        <f aca="false">IF(F223=1,COUNTIF($C$4:C223,C223),0)</f>
        <v>0</v>
      </c>
      <c r="I223" s="598" t="s">
        <v>4536</v>
      </c>
      <c r="J223" s="598" t="s">
        <v>703</v>
      </c>
      <c r="K223" s="598" t="s">
        <v>4537</v>
      </c>
      <c r="L223" s="600" t="n">
        <f aca="false">IF(TRIM(J223)=TRIM('2 - Project Admin'!$E$8),1,0)</f>
        <v>0</v>
      </c>
      <c r="M223" s="598" t="n">
        <f aca="false">IF(L223=1,COUNTIF($J$4:J223,J223),0)</f>
        <v>0</v>
      </c>
    </row>
    <row r="224" customFormat="false" ht="15" hidden="false" customHeight="false" outlineLevel="0" collapsed="false">
      <c r="B224" s="598" t="s">
        <v>4538</v>
      </c>
      <c r="C224" s="598" t="s">
        <v>575</v>
      </c>
      <c r="D224" s="598" t="s">
        <v>4539</v>
      </c>
      <c r="E224" s="599" t="s">
        <v>3678</v>
      </c>
      <c r="F224" s="598" t="n">
        <f aca="false">IF(RIGHT(B224,1)="p",0,IF(TRIM(C224)=TRIM('2 - Project Admin'!$E$8),1,0))</f>
        <v>0</v>
      </c>
      <c r="G224" s="598" t="n">
        <f aca="false">IF(F224=1,COUNTIF($C$4:C224,C224),0)</f>
        <v>0</v>
      </c>
      <c r="I224" s="598" t="s">
        <v>4540</v>
      </c>
      <c r="J224" s="598" t="s">
        <v>703</v>
      </c>
      <c r="K224" s="598" t="s">
        <v>4541</v>
      </c>
      <c r="L224" s="600" t="n">
        <f aca="false">IF(TRIM(J224)=TRIM('2 - Project Admin'!$E$8),1,0)</f>
        <v>0</v>
      </c>
      <c r="M224" s="598" t="n">
        <f aca="false">IF(L224=1,COUNTIF($J$4:J224,J224),0)</f>
        <v>0</v>
      </c>
    </row>
    <row r="225" customFormat="false" ht="15" hidden="false" customHeight="false" outlineLevel="0" collapsed="false">
      <c r="B225" s="598" t="s">
        <v>4542</v>
      </c>
      <c r="C225" s="598" t="s">
        <v>575</v>
      </c>
      <c r="D225" s="598" t="s">
        <v>4543</v>
      </c>
      <c r="E225" s="599" t="s">
        <v>3678</v>
      </c>
      <c r="F225" s="598" t="n">
        <f aca="false">IF(RIGHT(B225,1)="p",0,IF(TRIM(C225)=TRIM('2 - Project Admin'!$E$8),1,0))</f>
        <v>0</v>
      </c>
      <c r="G225" s="598" t="n">
        <f aca="false">IF(F225=1,COUNTIF($C$4:C225,C225),0)</f>
        <v>0</v>
      </c>
      <c r="I225" s="598" t="s">
        <v>4544</v>
      </c>
      <c r="J225" s="598" t="s">
        <v>708</v>
      </c>
      <c r="K225" s="598" t="s">
        <v>4545</v>
      </c>
      <c r="L225" s="600" t="n">
        <f aca="false">IF(TRIM(J225)=TRIM('2 - Project Admin'!$E$8),1,0)</f>
        <v>0</v>
      </c>
      <c r="M225" s="598" t="n">
        <f aca="false">IF(L225=1,COUNTIF($J$4:J225,J225),0)</f>
        <v>0</v>
      </c>
    </row>
    <row r="226" customFormat="false" ht="15" hidden="false" customHeight="false" outlineLevel="0" collapsed="false">
      <c r="B226" s="598" t="s">
        <v>4546</v>
      </c>
      <c r="C226" s="598" t="s">
        <v>575</v>
      </c>
      <c r="D226" s="598" t="s">
        <v>4547</v>
      </c>
      <c r="E226" s="599" t="s">
        <v>3678</v>
      </c>
      <c r="F226" s="598" t="n">
        <f aca="false">IF(RIGHT(B226,1)="p",0,IF(TRIM(C226)=TRIM('2 - Project Admin'!$E$8),1,0))</f>
        <v>0</v>
      </c>
      <c r="G226" s="598" t="n">
        <f aca="false">IF(F226=1,COUNTIF($C$4:C226,C226),0)</f>
        <v>0</v>
      </c>
      <c r="I226" s="598" t="s">
        <v>4548</v>
      </c>
      <c r="J226" s="598" t="s">
        <v>710</v>
      </c>
      <c r="K226" s="598" t="s">
        <v>4549</v>
      </c>
      <c r="L226" s="600" t="n">
        <f aca="false">IF(TRIM(J226)=TRIM('2 - Project Admin'!$E$8),1,0)</f>
        <v>0</v>
      </c>
      <c r="M226" s="598" t="n">
        <f aca="false">IF(L226=1,COUNTIF($J$4:J226,J226),0)</f>
        <v>0</v>
      </c>
    </row>
    <row r="227" customFormat="false" ht="15" hidden="false" customHeight="false" outlineLevel="0" collapsed="false">
      <c r="B227" s="598" t="s">
        <v>4550</v>
      </c>
      <c r="C227" s="598" t="s">
        <v>578</v>
      </c>
      <c r="D227" s="598" t="s">
        <v>4551</v>
      </c>
      <c r="E227" s="599" t="s">
        <v>3678</v>
      </c>
      <c r="F227" s="598" t="n">
        <f aca="false">IF(RIGHT(B227,1)="p",0,IF(TRIM(C227)=TRIM('2 - Project Admin'!$E$8),1,0))</f>
        <v>0</v>
      </c>
      <c r="G227" s="598" t="n">
        <f aca="false">IF(F227=1,COUNTIF($C$4:C227,C227),0)</f>
        <v>0</v>
      </c>
      <c r="I227" s="598" t="s">
        <v>4552</v>
      </c>
      <c r="J227" s="598" t="s">
        <v>710</v>
      </c>
      <c r="K227" s="598" t="s">
        <v>4553</v>
      </c>
      <c r="L227" s="600" t="n">
        <f aca="false">IF(TRIM(J227)=TRIM('2 - Project Admin'!$E$8),1,0)</f>
        <v>0</v>
      </c>
      <c r="M227" s="598" t="n">
        <f aca="false">IF(L227=1,COUNTIF($J$4:J227,J227),0)</f>
        <v>0</v>
      </c>
    </row>
    <row r="228" customFormat="false" ht="15" hidden="false" customHeight="false" outlineLevel="0" collapsed="false">
      <c r="B228" s="598" t="s">
        <v>4554</v>
      </c>
      <c r="C228" s="598" t="s">
        <v>578</v>
      </c>
      <c r="D228" s="598" t="s">
        <v>4555</v>
      </c>
      <c r="E228" s="599" t="s">
        <v>3678</v>
      </c>
      <c r="F228" s="598" t="n">
        <f aca="false">IF(RIGHT(B228,1)="p",0,IF(TRIM(C228)=TRIM('2 - Project Admin'!$E$8),1,0))</f>
        <v>0</v>
      </c>
      <c r="G228" s="598" t="n">
        <f aca="false">IF(F228=1,COUNTIF($C$4:C228,C228),0)</f>
        <v>0</v>
      </c>
      <c r="I228" s="598" t="s">
        <v>4556</v>
      </c>
      <c r="J228" s="598" t="s">
        <v>711</v>
      </c>
      <c r="K228" s="598" t="s">
        <v>4557</v>
      </c>
      <c r="L228" s="600" t="n">
        <f aca="false">IF(TRIM(J228)=TRIM('2 - Project Admin'!$E$8),1,0)</f>
        <v>0</v>
      </c>
      <c r="M228" s="598" t="n">
        <f aca="false">IF(L228=1,COUNTIF($J$4:J228,J228),0)</f>
        <v>0</v>
      </c>
    </row>
    <row r="229" customFormat="false" ht="15" hidden="false" customHeight="false" outlineLevel="0" collapsed="false">
      <c r="B229" s="598" t="s">
        <v>4558</v>
      </c>
      <c r="C229" s="598" t="s">
        <v>578</v>
      </c>
      <c r="D229" s="598" t="s">
        <v>4559</v>
      </c>
      <c r="E229" s="599" t="s">
        <v>3678</v>
      </c>
      <c r="F229" s="598" t="n">
        <f aca="false">IF(RIGHT(B229,1)="p",0,IF(TRIM(C229)=TRIM('2 - Project Admin'!$E$8),1,0))</f>
        <v>0</v>
      </c>
      <c r="G229" s="598" t="n">
        <f aca="false">IF(F229=1,COUNTIF($C$4:C229,C229),0)</f>
        <v>0</v>
      </c>
      <c r="I229" s="598" t="s">
        <v>4560</v>
      </c>
      <c r="J229" s="598" t="s">
        <v>711</v>
      </c>
      <c r="K229" s="598" t="s">
        <v>4561</v>
      </c>
      <c r="L229" s="600" t="n">
        <f aca="false">IF(TRIM(J229)=TRIM('2 - Project Admin'!$E$8),1,0)</f>
        <v>0</v>
      </c>
      <c r="M229" s="598" t="n">
        <f aca="false">IF(L229=1,COUNTIF($J$4:J229,J229),0)</f>
        <v>0</v>
      </c>
    </row>
    <row r="230" customFormat="false" ht="15" hidden="false" customHeight="false" outlineLevel="0" collapsed="false">
      <c r="B230" s="598" t="s">
        <v>4562</v>
      </c>
      <c r="C230" s="598" t="s">
        <v>578</v>
      </c>
      <c r="D230" s="598" t="s">
        <v>4563</v>
      </c>
      <c r="E230" s="599" t="s">
        <v>3678</v>
      </c>
      <c r="F230" s="598" t="n">
        <f aca="false">IF(RIGHT(B230,1)="p",0,IF(TRIM(C230)=TRIM('2 - Project Admin'!$E$8),1,0))</f>
        <v>0</v>
      </c>
      <c r="G230" s="598" t="n">
        <f aca="false">IF(F230=1,COUNTIF($C$4:C230,C230),0)</f>
        <v>0</v>
      </c>
      <c r="I230" s="598" t="s">
        <v>4564</v>
      </c>
      <c r="J230" s="598" t="s">
        <v>711</v>
      </c>
      <c r="K230" s="598" t="s">
        <v>4565</v>
      </c>
      <c r="L230" s="600" t="n">
        <f aca="false">IF(TRIM(J230)=TRIM('2 - Project Admin'!$E$8),1,0)</f>
        <v>0</v>
      </c>
      <c r="M230" s="598" t="n">
        <f aca="false">IF(L230=1,COUNTIF($J$4:J230,J230),0)</f>
        <v>0</v>
      </c>
    </row>
    <row r="231" customFormat="false" ht="15" hidden="false" customHeight="false" outlineLevel="0" collapsed="false">
      <c r="B231" s="598" t="s">
        <v>4566</v>
      </c>
      <c r="C231" s="598" t="s">
        <v>578</v>
      </c>
      <c r="D231" s="598" t="s">
        <v>4567</v>
      </c>
      <c r="E231" s="599" t="s">
        <v>3678</v>
      </c>
      <c r="F231" s="598" t="n">
        <f aca="false">IF(RIGHT(B231,1)="p",0,IF(TRIM(C231)=TRIM('2 - Project Admin'!$E$8),1,0))</f>
        <v>0</v>
      </c>
      <c r="G231" s="598" t="n">
        <f aca="false">IF(F231=1,COUNTIF($C$4:C231,C231),0)</f>
        <v>0</v>
      </c>
      <c r="I231" s="598" t="s">
        <v>4568</v>
      </c>
      <c r="J231" s="598" t="s">
        <v>711</v>
      </c>
      <c r="K231" s="598" t="s">
        <v>4569</v>
      </c>
      <c r="L231" s="600" t="n">
        <f aca="false">IF(TRIM(J231)=TRIM('2 - Project Admin'!$E$8),1,0)</f>
        <v>0</v>
      </c>
      <c r="M231" s="598" t="n">
        <f aca="false">IF(L231=1,COUNTIF($J$4:J231,J231),0)</f>
        <v>0</v>
      </c>
    </row>
    <row r="232" customFormat="false" ht="15" hidden="false" customHeight="false" outlineLevel="0" collapsed="false">
      <c r="B232" s="598" t="s">
        <v>4570</v>
      </c>
      <c r="C232" s="598" t="s">
        <v>578</v>
      </c>
      <c r="D232" s="598" t="s">
        <v>4571</v>
      </c>
      <c r="E232" s="599" t="s">
        <v>3678</v>
      </c>
      <c r="F232" s="598" t="n">
        <f aca="false">IF(RIGHT(B232,1)="p",0,IF(TRIM(C232)=TRIM('2 - Project Admin'!$E$8),1,0))</f>
        <v>0</v>
      </c>
      <c r="G232" s="598" t="n">
        <f aca="false">IF(F232=1,COUNTIF($C$4:C232,C232),0)</f>
        <v>0</v>
      </c>
      <c r="I232" s="598" t="s">
        <v>4572</v>
      </c>
      <c r="J232" s="598" t="s">
        <v>711</v>
      </c>
      <c r="K232" s="598" t="s">
        <v>4573</v>
      </c>
      <c r="L232" s="600" t="n">
        <f aca="false">IF(TRIM(J232)=TRIM('2 - Project Admin'!$E$8),1,0)</f>
        <v>0</v>
      </c>
      <c r="M232" s="598" t="n">
        <f aca="false">IF(L232=1,COUNTIF($J$4:J232,J232),0)</f>
        <v>0</v>
      </c>
    </row>
    <row r="233" customFormat="false" ht="15" hidden="false" customHeight="false" outlineLevel="0" collapsed="false">
      <c r="B233" s="598" t="s">
        <v>4574</v>
      </c>
      <c r="C233" s="598" t="s">
        <v>584</v>
      </c>
      <c r="D233" s="598" t="s">
        <v>4575</v>
      </c>
      <c r="E233" s="599" t="s">
        <v>3678</v>
      </c>
      <c r="F233" s="598" t="n">
        <f aca="false">IF(RIGHT(B233,1)="p",0,IF(TRIM(C233)=TRIM('2 - Project Admin'!$E$8),1,0))</f>
        <v>0</v>
      </c>
      <c r="G233" s="598" t="n">
        <f aca="false">IF(F233=1,COUNTIF($C$4:C233,C233),0)</f>
        <v>0</v>
      </c>
      <c r="I233" s="598" t="s">
        <v>4576</v>
      </c>
      <c r="J233" s="598" t="s">
        <v>711</v>
      </c>
      <c r="K233" s="598" t="s">
        <v>4577</v>
      </c>
      <c r="L233" s="600" t="n">
        <f aca="false">IF(TRIM(J233)=TRIM('2 - Project Admin'!$E$8),1,0)</f>
        <v>0</v>
      </c>
      <c r="M233" s="598" t="n">
        <f aca="false">IF(L233=1,COUNTIF($J$4:J233,J233),0)</f>
        <v>0</v>
      </c>
    </row>
    <row r="234" customFormat="false" ht="15" hidden="false" customHeight="false" outlineLevel="0" collapsed="false">
      <c r="B234" s="598" t="s">
        <v>4578</v>
      </c>
      <c r="C234" s="598" t="s">
        <v>584</v>
      </c>
      <c r="D234" s="598" t="s">
        <v>4579</v>
      </c>
      <c r="E234" s="599" t="s">
        <v>3678</v>
      </c>
      <c r="F234" s="601" t="n">
        <f aca="false">IF(RIGHT(B234,1)="p",0,IF(TRIM(C234)=TRIM('2 - Project Admin'!$E$8),1,0))</f>
        <v>0</v>
      </c>
      <c r="G234" s="601" t="n">
        <f aca="false">IF(F234=1,COUNTIF($C$4:C234,C234),0)</f>
        <v>0</v>
      </c>
      <c r="I234" s="598" t="s">
        <v>4580</v>
      </c>
      <c r="J234" s="598" t="s">
        <v>711</v>
      </c>
      <c r="K234" s="598" t="s">
        <v>4581</v>
      </c>
      <c r="L234" s="600" t="n">
        <f aca="false">IF(TRIM(J234)=TRIM('2 - Project Admin'!$E$8),1,0)</f>
        <v>0</v>
      </c>
      <c r="M234" s="598" t="n">
        <f aca="false">IF(L234=1,COUNTIF($J$4:J234,J234),0)</f>
        <v>0</v>
      </c>
    </row>
    <row r="235" customFormat="false" ht="15" hidden="false" customHeight="false" outlineLevel="0" collapsed="false">
      <c r="B235" s="598" t="s">
        <v>4582</v>
      </c>
      <c r="C235" s="598" t="s">
        <v>584</v>
      </c>
      <c r="D235" s="598" t="s">
        <v>4583</v>
      </c>
      <c r="E235" s="599" t="s">
        <v>3678</v>
      </c>
      <c r="F235" s="601" t="n">
        <f aca="false">IF(RIGHT(B235,1)="p",0,IF(TRIM(C235)=TRIM('2 - Project Admin'!$E$8),1,0))</f>
        <v>0</v>
      </c>
      <c r="G235" s="601" t="n">
        <f aca="false">IF(F235=1,COUNTIF($C$4:C235,C235),0)</f>
        <v>0</v>
      </c>
      <c r="I235" s="598" t="s">
        <v>4584</v>
      </c>
      <c r="J235" s="598" t="s">
        <v>712</v>
      </c>
      <c r="K235" s="598" t="s">
        <v>4585</v>
      </c>
      <c r="L235" s="600" t="n">
        <f aca="false">IF(TRIM(J235)=TRIM('2 - Project Admin'!$E$8),1,0)</f>
        <v>0</v>
      </c>
      <c r="M235" s="598" t="n">
        <f aca="false">IF(L235=1,COUNTIF($J$4:J235,J235),0)</f>
        <v>0</v>
      </c>
    </row>
    <row r="236" customFormat="false" ht="15" hidden="false" customHeight="false" outlineLevel="0" collapsed="false">
      <c r="B236" s="598" t="s">
        <v>4586</v>
      </c>
      <c r="C236" s="598" t="s">
        <v>584</v>
      </c>
      <c r="D236" s="598" t="s">
        <v>4587</v>
      </c>
      <c r="E236" s="599" t="s">
        <v>3678</v>
      </c>
      <c r="F236" s="598" t="n">
        <f aca="false">IF(RIGHT(B236,1)="p",0,IF(TRIM(C236)=TRIM('2 - Project Admin'!$E$8),1,0))</f>
        <v>0</v>
      </c>
      <c r="G236" s="598" t="n">
        <f aca="false">IF(F236=1,COUNTIF($C$4:C236,C236),0)</f>
        <v>0</v>
      </c>
      <c r="I236" s="598" t="s">
        <v>4588</v>
      </c>
      <c r="J236" s="598" t="s">
        <v>712</v>
      </c>
      <c r="K236" s="598" t="s">
        <v>4589</v>
      </c>
      <c r="L236" s="600" t="n">
        <f aca="false">IF(TRIM(J236)=TRIM('2 - Project Admin'!$E$8),1,0)</f>
        <v>0</v>
      </c>
      <c r="M236" s="598" t="n">
        <f aca="false">IF(L236=1,COUNTIF($J$4:J236,J236),0)</f>
        <v>0</v>
      </c>
    </row>
    <row r="237" customFormat="false" ht="15" hidden="false" customHeight="false" outlineLevel="0" collapsed="false">
      <c r="B237" s="598" t="s">
        <v>4590</v>
      </c>
      <c r="C237" s="598" t="s">
        <v>584</v>
      </c>
      <c r="D237" s="598" t="s">
        <v>4591</v>
      </c>
      <c r="E237" s="599" t="s">
        <v>3678</v>
      </c>
      <c r="F237" s="598" t="n">
        <f aca="false">IF(RIGHT(B237,1)="p",0,IF(TRIM(C237)=TRIM('2 - Project Admin'!$E$8),1,0))</f>
        <v>0</v>
      </c>
      <c r="G237" s="598" t="n">
        <f aca="false">IF(F237=1,COUNTIF($C$4:C237,C237),0)</f>
        <v>0</v>
      </c>
      <c r="I237" s="598" t="s">
        <v>4592</v>
      </c>
      <c r="J237" s="598" t="s">
        <v>712</v>
      </c>
      <c r="K237" s="598" t="s">
        <v>4593</v>
      </c>
      <c r="L237" s="600" t="n">
        <f aca="false">IF(TRIM(J237)=TRIM('2 - Project Admin'!$E$8),1,0)</f>
        <v>0</v>
      </c>
      <c r="M237" s="598" t="n">
        <f aca="false">IF(L237=1,COUNTIF($J$4:J237,J237),0)</f>
        <v>0</v>
      </c>
    </row>
    <row r="238" customFormat="false" ht="15" hidden="false" customHeight="false" outlineLevel="0" collapsed="false">
      <c r="B238" s="598" t="s">
        <v>4594</v>
      </c>
      <c r="C238" s="598" t="s">
        <v>586</v>
      </c>
      <c r="D238" s="598" t="s">
        <v>4595</v>
      </c>
      <c r="E238" s="599" t="s">
        <v>3678</v>
      </c>
      <c r="F238" s="598" t="n">
        <f aca="false">IF(RIGHT(B238,1)="p",0,IF(TRIM(C238)=TRIM('2 - Project Admin'!$E$8),1,0))</f>
        <v>0</v>
      </c>
      <c r="G238" s="598" t="n">
        <f aca="false">IF(F238=1,COUNTIF($C$4:C238,C238),0)</f>
        <v>0</v>
      </c>
      <c r="I238" s="598" t="s">
        <v>4596</v>
      </c>
      <c r="J238" s="598" t="s">
        <v>712</v>
      </c>
      <c r="K238" s="598" t="s">
        <v>4597</v>
      </c>
      <c r="L238" s="600" t="n">
        <f aca="false">IF(TRIM(J238)=TRIM('2 - Project Admin'!$E$8),1,0)</f>
        <v>0</v>
      </c>
      <c r="M238" s="598" t="n">
        <f aca="false">IF(L238=1,COUNTIF($J$4:J238,J238),0)</f>
        <v>0</v>
      </c>
    </row>
    <row r="239" customFormat="false" ht="15" hidden="false" customHeight="false" outlineLevel="0" collapsed="false">
      <c r="B239" s="598" t="s">
        <v>4598</v>
      </c>
      <c r="C239" s="598" t="s">
        <v>586</v>
      </c>
      <c r="D239" s="598" t="s">
        <v>4599</v>
      </c>
      <c r="E239" s="599" t="s">
        <v>3678</v>
      </c>
      <c r="F239" s="598" t="n">
        <f aca="false">IF(RIGHT(B239,1)="p",0,IF(TRIM(C239)=TRIM('2 - Project Admin'!$E$8),1,0))</f>
        <v>0</v>
      </c>
      <c r="G239" s="598" t="n">
        <f aca="false">IF(F239=1,COUNTIF($C$4:C239,C239),0)</f>
        <v>0</v>
      </c>
      <c r="I239" s="598" t="s">
        <v>4600</v>
      </c>
      <c r="J239" s="598" t="s">
        <v>713</v>
      </c>
      <c r="K239" s="598" t="s">
        <v>4601</v>
      </c>
      <c r="L239" s="600" t="n">
        <f aca="false">IF(TRIM(J239)=TRIM('2 - Project Admin'!$E$8),1,0)</f>
        <v>0</v>
      </c>
      <c r="M239" s="598" t="n">
        <f aca="false">IF(L239=1,COUNTIF($J$4:J239,J239),0)</f>
        <v>0</v>
      </c>
    </row>
    <row r="240" customFormat="false" ht="15" hidden="false" customHeight="false" outlineLevel="0" collapsed="false">
      <c r="B240" s="598" t="s">
        <v>4602</v>
      </c>
      <c r="C240" s="598" t="s">
        <v>586</v>
      </c>
      <c r="D240" s="598" t="s">
        <v>4603</v>
      </c>
      <c r="E240" s="599" t="s">
        <v>3678</v>
      </c>
      <c r="F240" s="598" t="n">
        <f aca="false">IF(RIGHT(B240,1)="p",0,IF(TRIM(C240)=TRIM('2 - Project Admin'!$E$8),1,0))</f>
        <v>0</v>
      </c>
      <c r="G240" s="598" t="n">
        <f aca="false">IF(F240=1,COUNTIF($C$4:C240,C240),0)</f>
        <v>0</v>
      </c>
      <c r="I240" s="598" t="s">
        <v>4604</v>
      </c>
      <c r="J240" s="598" t="s">
        <v>713</v>
      </c>
      <c r="K240" s="598" t="s">
        <v>4605</v>
      </c>
      <c r="L240" s="600" t="n">
        <f aca="false">IF(TRIM(J240)=TRIM('2 - Project Admin'!$E$8),1,0)</f>
        <v>0</v>
      </c>
      <c r="M240" s="598" t="n">
        <f aca="false">IF(L240=1,COUNTIF($J$4:J240,J240),0)</f>
        <v>0</v>
      </c>
    </row>
    <row r="241" customFormat="false" ht="15" hidden="false" customHeight="false" outlineLevel="0" collapsed="false">
      <c r="B241" s="598" t="s">
        <v>4606</v>
      </c>
      <c r="C241" s="598" t="s">
        <v>586</v>
      </c>
      <c r="D241" s="598" t="s">
        <v>4607</v>
      </c>
      <c r="E241" s="599" t="s">
        <v>3678</v>
      </c>
      <c r="F241" s="598" t="n">
        <f aca="false">IF(RIGHT(B241,1)="p",0,IF(TRIM(C241)=TRIM('2 - Project Admin'!$E$8),1,0))</f>
        <v>0</v>
      </c>
      <c r="G241" s="598" t="n">
        <f aca="false">IF(F241=1,COUNTIF($C$4:C241,C241),0)</f>
        <v>0</v>
      </c>
      <c r="I241" s="598" t="s">
        <v>4608</v>
      </c>
      <c r="J241" s="598" t="s">
        <v>713</v>
      </c>
      <c r="K241" s="598" t="s">
        <v>4609</v>
      </c>
      <c r="L241" s="600" t="n">
        <f aca="false">IF(TRIM(J241)=TRIM('2 - Project Admin'!$E$8),1,0)</f>
        <v>0</v>
      </c>
      <c r="M241" s="598" t="n">
        <f aca="false">IF(L241=1,COUNTIF($J$4:J241,J241),0)</f>
        <v>0</v>
      </c>
    </row>
    <row r="242" customFormat="false" ht="15" hidden="false" customHeight="false" outlineLevel="0" collapsed="false">
      <c r="B242" s="598" t="s">
        <v>4610</v>
      </c>
      <c r="C242" s="598" t="s">
        <v>586</v>
      </c>
      <c r="D242" s="598" t="s">
        <v>4611</v>
      </c>
      <c r="E242" s="599" t="s">
        <v>3678</v>
      </c>
      <c r="F242" s="598" t="n">
        <f aca="false">IF(RIGHT(B242,1)="p",0,IF(TRIM(C242)=TRIM('2 - Project Admin'!$E$8),1,0))</f>
        <v>0</v>
      </c>
      <c r="G242" s="598" t="n">
        <f aca="false">IF(F242=1,COUNTIF($C$4:C242,C242),0)</f>
        <v>0</v>
      </c>
      <c r="I242" s="598" t="s">
        <v>4612</v>
      </c>
      <c r="J242" s="598" t="s">
        <v>713</v>
      </c>
      <c r="K242" s="598" t="s">
        <v>4613</v>
      </c>
      <c r="L242" s="600" t="n">
        <f aca="false">IF(TRIM(J242)=TRIM('2 - Project Admin'!$E$8),1,0)</f>
        <v>0</v>
      </c>
      <c r="M242" s="598" t="n">
        <f aca="false">IF(L242=1,COUNTIF($J$4:J242,J242),0)</f>
        <v>0</v>
      </c>
    </row>
    <row r="243" customFormat="false" ht="15" hidden="false" customHeight="false" outlineLevel="0" collapsed="false">
      <c r="B243" s="598" t="s">
        <v>4614</v>
      </c>
      <c r="C243" s="598" t="s">
        <v>588</v>
      </c>
      <c r="D243" s="598" t="s">
        <v>4615</v>
      </c>
      <c r="E243" s="599" t="s">
        <v>3678</v>
      </c>
      <c r="F243" s="598" t="n">
        <f aca="false">IF(RIGHT(B243,1)="p",0,IF(TRIM(C243)=TRIM('2 - Project Admin'!$E$8),1,0))</f>
        <v>0</v>
      </c>
      <c r="G243" s="598" t="n">
        <f aca="false">IF(F243=1,COUNTIF($C$4:C243,C243),0)</f>
        <v>0</v>
      </c>
      <c r="I243" s="598" t="s">
        <v>4616</v>
      </c>
      <c r="J243" s="598" t="s">
        <v>714</v>
      </c>
      <c r="K243" s="598" t="s">
        <v>4617</v>
      </c>
      <c r="L243" s="600" t="n">
        <f aca="false">IF(TRIM(J243)=TRIM('2 - Project Admin'!$E$8),1,0)</f>
        <v>0</v>
      </c>
      <c r="M243" s="598" t="n">
        <f aca="false">IF(L243=1,COUNTIF($J$4:J243,J243),0)</f>
        <v>0</v>
      </c>
    </row>
    <row r="244" customFormat="false" ht="15" hidden="false" customHeight="false" outlineLevel="0" collapsed="false">
      <c r="B244" s="598" t="s">
        <v>4618</v>
      </c>
      <c r="C244" s="598" t="s">
        <v>588</v>
      </c>
      <c r="D244" s="598" t="s">
        <v>4619</v>
      </c>
      <c r="E244" s="599" t="s">
        <v>3678</v>
      </c>
      <c r="F244" s="598" t="n">
        <f aca="false">IF(RIGHT(B244,1)="p",0,IF(TRIM(C244)=TRIM('2 - Project Admin'!$E$8),1,0))</f>
        <v>0</v>
      </c>
      <c r="G244" s="598" t="n">
        <f aca="false">IF(F244=1,COUNTIF($C$4:C244,C244),0)</f>
        <v>0</v>
      </c>
      <c r="I244" s="598" t="s">
        <v>4620</v>
      </c>
      <c r="J244" s="598" t="s">
        <v>714</v>
      </c>
      <c r="K244" s="598" t="s">
        <v>4621</v>
      </c>
      <c r="L244" s="600" t="n">
        <f aca="false">IF(TRIM(J244)=TRIM('2 - Project Admin'!$E$8),1,0)</f>
        <v>0</v>
      </c>
      <c r="M244" s="598" t="n">
        <f aca="false">IF(L244=1,COUNTIF($J$4:J244,J244),0)</f>
        <v>0</v>
      </c>
    </row>
    <row r="245" customFormat="false" ht="15" hidden="false" customHeight="false" outlineLevel="0" collapsed="false">
      <c r="B245" s="598" t="s">
        <v>4622</v>
      </c>
      <c r="C245" s="598" t="s">
        <v>588</v>
      </c>
      <c r="D245" s="598" t="s">
        <v>4623</v>
      </c>
      <c r="E245" s="599" t="s">
        <v>3678</v>
      </c>
      <c r="F245" s="598" t="n">
        <f aca="false">IF(RIGHT(B245,1)="p",0,IF(TRIM(C245)=TRIM('2 - Project Admin'!$E$8),1,0))</f>
        <v>0</v>
      </c>
      <c r="G245" s="598" t="n">
        <f aca="false">IF(F245=1,COUNTIF($C$4:C245,C245),0)</f>
        <v>0</v>
      </c>
      <c r="I245" s="598" t="s">
        <v>4624</v>
      </c>
      <c r="J245" s="598" t="s">
        <v>714</v>
      </c>
      <c r="K245" s="598" t="s">
        <v>4625</v>
      </c>
      <c r="L245" s="600" t="n">
        <f aca="false">IF(TRIM(J245)=TRIM('2 - Project Admin'!$E$8),1,0)</f>
        <v>0</v>
      </c>
      <c r="M245" s="598" t="n">
        <f aca="false">IF(L245=1,COUNTIF($J$4:J245,J245),0)</f>
        <v>0</v>
      </c>
    </row>
    <row r="246" customFormat="false" ht="15" hidden="false" customHeight="false" outlineLevel="0" collapsed="false">
      <c r="B246" s="598" t="s">
        <v>4626</v>
      </c>
      <c r="C246" s="598" t="s">
        <v>588</v>
      </c>
      <c r="D246" s="598" t="s">
        <v>4627</v>
      </c>
      <c r="E246" s="599" t="s">
        <v>3678</v>
      </c>
      <c r="F246" s="598" t="n">
        <f aca="false">IF(RIGHT(B246,1)="p",0,IF(TRIM(C246)=TRIM('2 - Project Admin'!$E$8),1,0))</f>
        <v>0</v>
      </c>
      <c r="G246" s="598" t="n">
        <f aca="false">IF(F246=1,COUNTIF($C$4:C246,C246),0)</f>
        <v>0</v>
      </c>
      <c r="I246" s="598" t="s">
        <v>4628</v>
      </c>
      <c r="J246" s="598" t="s">
        <v>714</v>
      </c>
      <c r="K246" s="598" t="s">
        <v>4629</v>
      </c>
      <c r="L246" s="600" t="n">
        <f aca="false">IF(TRIM(J246)=TRIM('2 - Project Admin'!$E$8),1,0)</f>
        <v>0</v>
      </c>
      <c r="M246" s="598" t="n">
        <f aca="false">IF(L246=1,COUNTIF($J$4:J246,J246),0)</f>
        <v>0</v>
      </c>
    </row>
    <row r="247" customFormat="false" ht="15" hidden="false" customHeight="false" outlineLevel="0" collapsed="false">
      <c r="B247" s="598" t="s">
        <v>4630</v>
      </c>
      <c r="C247" s="598" t="s">
        <v>588</v>
      </c>
      <c r="D247" s="598" t="s">
        <v>4631</v>
      </c>
      <c r="E247" s="599" t="s">
        <v>3678</v>
      </c>
      <c r="F247" s="598" t="n">
        <f aca="false">IF(RIGHT(B247,1)="p",0,IF(TRIM(C247)=TRIM('2 - Project Admin'!$E$8),1,0))</f>
        <v>0</v>
      </c>
      <c r="G247" s="598" t="n">
        <f aca="false">IF(F247=1,COUNTIF($C$4:C247,C247),0)</f>
        <v>0</v>
      </c>
      <c r="I247" s="598" t="s">
        <v>4632</v>
      </c>
      <c r="J247" s="598" t="s">
        <v>715</v>
      </c>
      <c r="K247" s="598" t="s">
        <v>4633</v>
      </c>
      <c r="L247" s="600" t="n">
        <f aca="false">IF(TRIM(J247)=TRIM('2 - Project Admin'!$E$8),1,0)</f>
        <v>0</v>
      </c>
      <c r="M247" s="598" t="n">
        <f aca="false">IF(L247=1,COUNTIF($J$4:J247,J247),0)</f>
        <v>0</v>
      </c>
    </row>
    <row r="248" customFormat="false" ht="15" hidden="false" customHeight="false" outlineLevel="0" collapsed="false">
      <c r="B248" s="598" t="s">
        <v>4634</v>
      </c>
      <c r="C248" s="598" t="s">
        <v>588</v>
      </c>
      <c r="D248" s="598" t="s">
        <v>4635</v>
      </c>
      <c r="E248" s="599" t="s">
        <v>3678</v>
      </c>
      <c r="F248" s="598" t="n">
        <f aca="false">IF(RIGHT(B248,1)="p",0,IF(TRIM(C248)=TRIM('2 - Project Admin'!$E$8),1,0))</f>
        <v>0</v>
      </c>
      <c r="G248" s="598" t="n">
        <f aca="false">IF(F248=1,COUNTIF($C$4:C248,C248),0)</f>
        <v>0</v>
      </c>
      <c r="I248" s="598" t="s">
        <v>4636</v>
      </c>
      <c r="J248" s="598" t="s">
        <v>716</v>
      </c>
      <c r="K248" s="598" t="s">
        <v>4637</v>
      </c>
      <c r="L248" s="600" t="n">
        <f aca="false">IF(TRIM(J248)=TRIM('2 - Project Admin'!$E$8),1,0)</f>
        <v>0</v>
      </c>
      <c r="M248" s="598" t="n">
        <f aca="false">IF(L248=1,COUNTIF($J$4:J248,J248),0)</f>
        <v>0</v>
      </c>
    </row>
    <row r="249" customFormat="false" ht="15" hidden="false" customHeight="false" outlineLevel="0" collapsed="false">
      <c r="B249" s="598" t="s">
        <v>4638</v>
      </c>
      <c r="C249" s="598" t="s">
        <v>588</v>
      </c>
      <c r="D249" s="598" t="s">
        <v>4639</v>
      </c>
      <c r="E249" s="599" t="s">
        <v>3678</v>
      </c>
      <c r="F249" s="598" t="n">
        <f aca="false">IF(RIGHT(B249,1)="p",0,IF(TRIM(C249)=TRIM('2 - Project Admin'!$E$8),1,0))</f>
        <v>0</v>
      </c>
      <c r="G249" s="598" t="n">
        <f aca="false">IF(F249=1,COUNTIF($C$4:C249,C249),0)</f>
        <v>0</v>
      </c>
      <c r="I249" s="598" t="s">
        <v>4640</v>
      </c>
      <c r="J249" s="598" t="s">
        <v>716</v>
      </c>
      <c r="K249" s="598" t="s">
        <v>4641</v>
      </c>
      <c r="L249" s="600" t="n">
        <f aca="false">IF(TRIM(J249)=TRIM('2 - Project Admin'!$E$8),1,0)</f>
        <v>0</v>
      </c>
      <c r="M249" s="598" t="n">
        <f aca="false">IF(L249=1,COUNTIF($J$4:J249,J249),0)</f>
        <v>0</v>
      </c>
    </row>
    <row r="250" customFormat="false" ht="15" hidden="false" customHeight="false" outlineLevel="0" collapsed="false">
      <c r="B250" s="598" t="s">
        <v>4642</v>
      </c>
      <c r="C250" s="598" t="s">
        <v>588</v>
      </c>
      <c r="D250" s="598" t="s">
        <v>4643</v>
      </c>
      <c r="E250" s="599" t="s">
        <v>3678</v>
      </c>
      <c r="F250" s="598" t="n">
        <f aca="false">IF(RIGHT(B250,1)="p",0,IF(TRIM(C250)=TRIM('2 - Project Admin'!$E$8),1,0))</f>
        <v>0</v>
      </c>
      <c r="G250" s="598" t="n">
        <f aca="false">IF(F250=1,COUNTIF($C$4:C250,C250),0)</f>
        <v>0</v>
      </c>
      <c r="I250" s="598" t="s">
        <v>4644</v>
      </c>
      <c r="J250" s="598" t="s">
        <v>716</v>
      </c>
      <c r="K250" s="598" t="s">
        <v>4645</v>
      </c>
      <c r="L250" s="600" t="n">
        <f aca="false">IF(TRIM(J250)=TRIM('2 - Project Admin'!$E$8),1,0)</f>
        <v>0</v>
      </c>
      <c r="M250" s="598" t="n">
        <f aca="false">IF(L250=1,COUNTIF($J$4:J250,J250),0)</f>
        <v>0</v>
      </c>
    </row>
    <row r="251" customFormat="false" ht="15" hidden="false" customHeight="false" outlineLevel="0" collapsed="false">
      <c r="B251" s="598" t="s">
        <v>4646</v>
      </c>
      <c r="C251" s="598" t="s">
        <v>588</v>
      </c>
      <c r="D251" s="598" t="s">
        <v>4647</v>
      </c>
      <c r="E251" s="599" t="s">
        <v>3678</v>
      </c>
      <c r="F251" s="598" t="n">
        <f aca="false">IF(RIGHT(B251,1)="p",0,IF(TRIM(C251)=TRIM('2 - Project Admin'!$E$8),1,0))</f>
        <v>0</v>
      </c>
      <c r="G251" s="598" t="n">
        <f aca="false">IF(F251=1,COUNTIF($C$4:C251,C251),0)</f>
        <v>0</v>
      </c>
      <c r="I251" s="598" t="s">
        <v>4648</v>
      </c>
      <c r="J251" s="598" t="s">
        <v>717</v>
      </c>
      <c r="K251" s="598" t="s">
        <v>4649</v>
      </c>
      <c r="L251" s="600" t="n">
        <f aca="false">IF(TRIM(J251)=TRIM('2 - Project Admin'!$E$8),1,0)</f>
        <v>0</v>
      </c>
      <c r="M251" s="598" t="n">
        <f aca="false">IF(L251=1,COUNTIF($J$4:J251,J251),0)</f>
        <v>0</v>
      </c>
    </row>
    <row r="252" customFormat="false" ht="15" hidden="false" customHeight="false" outlineLevel="0" collapsed="false">
      <c r="B252" s="598" t="s">
        <v>4650</v>
      </c>
      <c r="C252" s="598" t="s">
        <v>588</v>
      </c>
      <c r="D252" s="598" t="s">
        <v>4651</v>
      </c>
      <c r="E252" s="599" t="s">
        <v>3678</v>
      </c>
      <c r="F252" s="598" t="n">
        <f aca="false">IF(RIGHT(B252,1)="p",0,IF(TRIM(C252)=TRIM('2 - Project Admin'!$E$8),1,0))</f>
        <v>0</v>
      </c>
      <c r="G252" s="598" t="n">
        <f aca="false">IF(F252=1,COUNTIF($C$4:C252,C252),0)</f>
        <v>0</v>
      </c>
      <c r="I252" s="598" t="s">
        <v>4652</v>
      </c>
      <c r="J252" s="598" t="s">
        <v>717</v>
      </c>
      <c r="K252" s="598" t="s">
        <v>4653</v>
      </c>
      <c r="L252" s="600" t="n">
        <f aca="false">IF(TRIM(J252)=TRIM('2 - Project Admin'!$E$8),1,0)</f>
        <v>0</v>
      </c>
      <c r="M252" s="598" t="n">
        <f aca="false">IF(L252=1,COUNTIF($J$4:J252,J252),0)</f>
        <v>0</v>
      </c>
    </row>
    <row r="253" customFormat="false" ht="15" hidden="false" customHeight="false" outlineLevel="0" collapsed="false">
      <c r="B253" s="598" t="s">
        <v>4654</v>
      </c>
      <c r="C253" s="598" t="s">
        <v>588</v>
      </c>
      <c r="D253" s="598" t="s">
        <v>4655</v>
      </c>
      <c r="E253" s="599" t="s">
        <v>3678</v>
      </c>
      <c r="F253" s="598" t="n">
        <f aca="false">IF(RIGHT(B253,1)="p",0,IF(TRIM(C253)=TRIM('2 - Project Admin'!$E$8),1,0))</f>
        <v>0</v>
      </c>
      <c r="G253" s="598" t="n">
        <f aca="false">IF(F253=1,COUNTIF($C$4:C253,C253),0)</f>
        <v>0</v>
      </c>
      <c r="I253" s="598" t="s">
        <v>4656</v>
      </c>
      <c r="J253" s="598" t="s">
        <v>717</v>
      </c>
      <c r="K253" s="598" t="s">
        <v>4657</v>
      </c>
      <c r="L253" s="600" t="n">
        <f aca="false">IF(TRIM(J253)=TRIM('2 - Project Admin'!$E$8),1,0)</f>
        <v>0</v>
      </c>
      <c r="M253" s="598" t="n">
        <f aca="false">IF(L253=1,COUNTIF($J$4:J253,J253),0)</f>
        <v>0</v>
      </c>
    </row>
    <row r="254" customFormat="false" ht="15" hidden="false" customHeight="false" outlineLevel="0" collapsed="false">
      <c r="B254" s="598" t="s">
        <v>4658</v>
      </c>
      <c r="C254" s="598" t="s">
        <v>591</v>
      </c>
      <c r="D254" s="598" t="s">
        <v>4659</v>
      </c>
      <c r="E254" s="599" t="s">
        <v>3678</v>
      </c>
      <c r="F254" s="598" t="n">
        <f aca="false">IF(RIGHT(B254,1)="p",0,IF(TRIM(C254)=TRIM('2 - Project Admin'!$E$8),1,0))</f>
        <v>0</v>
      </c>
      <c r="G254" s="598" t="n">
        <f aca="false">IF(F254=1,COUNTIF($C$4:C254,C254),0)</f>
        <v>0</v>
      </c>
      <c r="I254" s="598" t="s">
        <v>4660</v>
      </c>
      <c r="J254" s="598" t="s">
        <v>723</v>
      </c>
      <c r="K254" s="598" t="s">
        <v>4661</v>
      </c>
      <c r="L254" s="600" t="n">
        <f aca="false">IF(TRIM(J254)=TRIM('2 - Project Admin'!$E$8),1,0)</f>
        <v>0</v>
      </c>
      <c r="M254" s="598" t="n">
        <f aca="false">IF(L254=1,COUNTIF($J$4:J254,J254),0)</f>
        <v>0</v>
      </c>
    </row>
    <row r="255" customFormat="false" ht="15" hidden="false" customHeight="false" outlineLevel="0" collapsed="false">
      <c r="B255" s="598" t="s">
        <v>4662</v>
      </c>
      <c r="C255" s="598" t="s">
        <v>591</v>
      </c>
      <c r="D255" s="598" t="s">
        <v>4663</v>
      </c>
      <c r="E255" s="599" t="s">
        <v>3678</v>
      </c>
      <c r="F255" s="598" t="n">
        <f aca="false">IF(RIGHT(B255,1)="p",0,IF(TRIM(C255)=TRIM('2 - Project Admin'!$E$8),1,0))</f>
        <v>0</v>
      </c>
      <c r="G255" s="598" t="n">
        <f aca="false">IF(F255=1,COUNTIF($C$4:C255,C255),0)</f>
        <v>0</v>
      </c>
      <c r="I255" s="598" t="s">
        <v>4664</v>
      </c>
      <c r="J255" s="598" t="s">
        <v>723</v>
      </c>
      <c r="K255" s="598" t="s">
        <v>4665</v>
      </c>
      <c r="L255" s="600" t="n">
        <f aca="false">IF(TRIM(J255)=TRIM('2 - Project Admin'!$E$8),1,0)</f>
        <v>0</v>
      </c>
      <c r="M255" s="598" t="n">
        <f aca="false">IF(L255=1,COUNTIF($J$4:J255,J255),0)</f>
        <v>0</v>
      </c>
    </row>
    <row r="256" customFormat="false" ht="15" hidden="false" customHeight="false" outlineLevel="0" collapsed="false">
      <c r="B256" s="598" t="s">
        <v>4666</v>
      </c>
      <c r="C256" s="598" t="s">
        <v>591</v>
      </c>
      <c r="D256" s="598" t="s">
        <v>4667</v>
      </c>
      <c r="E256" s="599" t="s">
        <v>3678</v>
      </c>
      <c r="F256" s="598" t="n">
        <f aca="false">IF(RIGHT(B256,1)="p",0,IF(TRIM(C256)=TRIM('2 - Project Admin'!$E$8),1,0))</f>
        <v>0</v>
      </c>
      <c r="G256" s="598" t="n">
        <f aca="false">IF(F256=1,COUNTIF($C$4:C256,C256),0)</f>
        <v>0</v>
      </c>
      <c r="I256" s="598" t="s">
        <v>4668</v>
      </c>
      <c r="J256" s="598" t="s">
        <v>723</v>
      </c>
      <c r="K256" s="598" t="s">
        <v>4669</v>
      </c>
      <c r="L256" s="600" t="n">
        <f aca="false">IF(TRIM(J256)=TRIM('2 - Project Admin'!$E$8),1,0)</f>
        <v>0</v>
      </c>
      <c r="M256" s="598" t="n">
        <f aca="false">IF(L256=1,COUNTIF($J$4:J256,J256),0)</f>
        <v>0</v>
      </c>
    </row>
    <row r="257" customFormat="false" ht="15" hidden="false" customHeight="false" outlineLevel="0" collapsed="false">
      <c r="B257" s="598" t="s">
        <v>4670</v>
      </c>
      <c r="C257" s="598" t="s">
        <v>591</v>
      </c>
      <c r="D257" s="598" t="s">
        <v>4671</v>
      </c>
      <c r="E257" s="599" t="s">
        <v>3678</v>
      </c>
      <c r="F257" s="598" t="n">
        <f aca="false">IF(RIGHT(B257,1)="p",0,IF(TRIM(C257)=TRIM('2 - Project Admin'!$E$8),1,0))</f>
        <v>0</v>
      </c>
      <c r="G257" s="598" t="n">
        <f aca="false">IF(F257=1,COUNTIF($C$4:C257,C257),0)</f>
        <v>0</v>
      </c>
      <c r="I257" s="598" t="s">
        <v>4672</v>
      </c>
      <c r="J257" s="598" t="s">
        <v>723</v>
      </c>
      <c r="K257" s="598" t="s">
        <v>4673</v>
      </c>
      <c r="L257" s="600" t="n">
        <f aca="false">IF(TRIM(J257)=TRIM('2 - Project Admin'!$E$8),1,0)</f>
        <v>0</v>
      </c>
      <c r="M257" s="598" t="n">
        <f aca="false">IF(L257=1,COUNTIF($J$4:J257,J257),0)</f>
        <v>0</v>
      </c>
    </row>
    <row r="258" customFormat="false" ht="15" hidden="false" customHeight="false" outlineLevel="0" collapsed="false">
      <c r="B258" s="598" t="s">
        <v>4674</v>
      </c>
      <c r="C258" s="598" t="s">
        <v>591</v>
      </c>
      <c r="D258" s="598" t="s">
        <v>4675</v>
      </c>
      <c r="E258" s="599" t="s">
        <v>3678</v>
      </c>
      <c r="F258" s="598" t="n">
        <f aca="false">IF(RIGHT(B258,1)="p",0,IF(TRIM(C258)=TRIM('2 - Project Admin'!$E$8),1,0))</f>
        <v>0</v>
      </c>
      <c r="G258" s="598" t="n">
        <f aca="false">IF(F258=1,COUNTIF($C$4:C258,C258),0)</f>
        <v>0</v>
      </c>
      <c r="I258" s="598" t="s">
        <v>4676</v>
      </c>
      <c r="J258" s="598" t="s">
        <v>723</v>
      </c>
      <c r="K258" s="598" t="s">
        <v>4677</v>
      </c>
      <c r="L258" s="600" t="n">
        <f aca="false">IF(TRIM(J258)=TRIM('2 - Project Admin'!$E$8),1,0)</f>
        <v>0</v>
      </c>
      <c r="M258" s="598" t="n">
        <f aca="false">IF(L258=1,COUNTIF($J$4:J258,J258),0)</f>
        <v>0</v>
      </c>
    </row>
    <row r="259" customFormat="false" ht="15" hidden="false" customHeight="false" outlineLevel="0" collapsed="false">
      <c r="B259" s="598" t="s">
        <v>4678</v>
      </c>
      <c r="C259" s="598" t="s">
        <v>591</v>
      </c>
      <c r="D259" s="598" t="s">
        <v>4679</v>
      </c>
      <c r="E259" s="599" t="s">
        <v>3678</v>
      </c>
      <c r="F259" s="598" t="n">
        <f aca="false">IF(RIGHT(B259,1)="p",0,IF(TRIM(C259)=TRIM('2 - Project Admin'!$E$8),1,0))</f>
        <v>0</v>
      </c>
      <c r="G259" s="598" t="n">
        <f aca="false">IF(F259=1,COUNTIF($C$4:C259,C259),0)</f>
        <v>0</v>
      </c>
      <c r="I259" s="598" t="s">
        <v>4680</v>
      </c>
      <c r="J259" s="598" t="s">
        <v>723</v>
      </c>
      <c r="K259" s="598" t="s">
        <v>4681</v>
      </c>
      <c r="L259" s="600" t="n">
        <f aca="false">IF(TRIM(J259)=TRIM('2 - Project Admin'!$E$8),1,0)</f>
        <v>0</v>
      </c>
      <c r="M259" s="598" t="n">
        <f aca="false">IF(L259=1,COUNTIF($J$4:J259,J259),0)</f>
        <v>0</v>
      </c>
    </row>
    <row r="260" customFormat="false" ht="15" hidden="false" customHeight="false" outlineLevel="0" collapsed="false">
      <c r="B260" s="598" t="s">
        <v>4682</v>
      </c>
      <c r="C260" s="598" t="s">
        <v>567</v>
      </c>
      <c r="D260" s="598" t="s">
        <v>4683</v>
      </c>
      <c r="E260" s="599" t="s">
        <v>3678</v>
      </c>
      <c r="F260" s="598" t="n">
        <f aca="false">IF(RIGHT(B260,1)="p",0,IF(TRIM(C260)=TRIM('2 - Project Admin'!$E$8),1,0))</f>
        <v>0</v>
      </c>
      <c r="G260" s="598" t="n">
        <f aca="false">IF(F260=1,COUNTIF($C$4:C260,C260),0)</f>
        <v>0</v>
      </c>
      <c r="I260" s="598" t="s">
        <v>4684</v>
      </c>
      <c r="J260" s="598" t="s">
        <v>725</v>
      </c>
      <c r="K260" s="598" t="s">
        <v>4685</v>
      </c>
      <c r="L260" s="600" t="n">
        <f aca="false">IF(TRIM(J260)=TRIM('2 - Project Admin'!$E$8),1,0)</f>
        <v>0</v>
      </c>
      <c r="M260" s="598" t="n">
        <f aca="false">IF(L260=1,COUNTIF($J$4:J260,J260),0)</f>
        <v>0</v>
      </c>
    </row>
    <row r="261" customFormat="false" ht="15" hidden="false" customHeight="false" outlineLevel="0" collapsed="false">
      <c r="B261" s="598" t="s">
        <v>4686</v>
      </c>
      <c r="C261" s="598" t="s">
        <v>567</v>
      </c>
      <c r="D261" s="598" t="s">
        <v>4687</v>
      </c>
      <c r="E261" s="599" t="s">
        <v>3678</v>
      </c>
      <c r="F261" s="598" t="n">
        <f aca="false">IF(RIGHT(B261,1)="p",0,IF(TRIM(C261)=TRIM('2 - Project Admin'!$E$8),1,0))</f>
        <v>0</v>
      </c>
      <c r="G261" s="598" t="n">
        <f aca="false">IF(F261=1,COUNTIF($C$4:C261,C261),0)</f>
        <v>0</v>
      </c>
      <c r="I261" s="598" t="s">
        <v>4688</v>
      </c>
      <c r="J261" s="598" t="s">
        <v>725</v>
      </c>
      <c r="K261" s="598" t="s">
        <v>4689</v>
      </c>
      <c r="L261" s="600" t="n">
        <f aca="false">IF(TRIM(J261)=TRIM('2 - Project Admin'!$E$8),1,0)</f>
        <v>0</v>
      </c>
      <c r="M261" s="598" t="n">
        <f aca="false">IF(L261=1,COUNTIF($J$4:J261,J261),0)</f>
        <v>0</v>
      </c>
    </row>
    <row r="262" customFormat="false" ht="15" hidden="false" customHeight="false" outlineLevel="0" collapsed="false">
      <c r="B262" s="598" t="s">
        <v>4690</v>
      </c>
      <c r="C262" s="598" t="s">
        <v>567</v>
      </c>
      <c r="D262" s="598" t="s">
        <v>4691</v>
      </c>
      <c r="E262" s="599" t="s">
        <v>3678</v>
      </c>
      <c r="F262" s="598" t="n">
        <f aca="false">IF(RIGHT(B262,1)="p",0,IF(TRIM(C262)=TRIM('2 - Project Admin'!$E$8),1,0))</f>
        <v>0</v>
      </c>
      <c r="G262" s="598" t="n">
        <f aca="false">IF(F262=1,COUNTIF($C$4:C262,C262),0)</f>
        <v>0</v>
      </c>
      <c r="I262" s="598" t="s">
        <v>4692</v>
      </c>
      <c r="J262" s="598" t="s">
        <v>725</v>
      </c>
      <c r="K262" s="598" t="s">
        <v>4693</v>
      </c>
      <c r="L262" s="600" t="n">
        <f aca="false">IF(TRIM(J262)=TRIM('2 - Project Admin'!$E$8),1,0)</f>
        <v>0</v>
      </c>
      <c r="M262" s="598" t="n">
        <f aca="false">IF(L262=1,COUNTIF($J$4:J262,J262),0)</f>
        <v>0</v>
      </c>
    </row>
    <row r="263" customFormat="false" ht="15" hidden="false" customHeight="false" outlineLevel="0" collapsed="false">
      <c r="B263" s="598" t="s">
        <v>4694</v>
      </c>
      <c r="C263" s="598" t="s">
        <v>567</v>
      </c>
      <c r="D263" s="598" t="s">
        <v>4695</v>
      </c>
      <c r="E263" s="599" t="s">
        <v>3678</v>
      </c>
      <c r="F263" s="598" t="n">
        <f aca="false">IF(RIGHT(B263,1)="p",0,IF(TRIM(C263)=TRIM('2 - Project Admin'!$E$8),1,0))</f>
        <v>0</v>
      </c>
      <c r="G263" s="598" t="n">
        <f aca="false">IF(F263=1,COUNTIF($C$4:C263,C263),0)</f>
        <v>0</v>
      </c>
      <c r="I263" s="598" t="s">
        <v>4696</v>
      </c>
      <c r="J263" s="598" t="s">
        <v>725</v>
      </c>
      <c r="K263" s="598" t="s">
        <v>4697</v>
      </c>
      <c r="L263" s="600" t="n">
        <f aca="false">IF(TRIM(J263)=TRIM('2 - Project Admin'!$E$8),1,0)</f>
        <v>0</v>
      </c>
      <c r="M263" s="598" t="n">
        <f aca="false">IF(L263=1,COUNTIF($J$4:J263,J263),0)</f>
        <v>0</v>
      </c>
    </row>
    <row r="264" customFormat="false" ht="15" hidden="false" customHeight="false" outlineLevel="0" collapsed="false">
      <c r="B264" s="598" t="s">
        <v>4698</v>
      </c>
      <c r="C264" s="598" t="s">
        <v>567</v>
      </c>
      <c r="D264" s="598" t="s">
        <v>4699</v>
      </c>
      <c r="E264" s="599" t="s">
        <v>3678</v>
      </c>
      <c r="F264" s="598" t="n">
        <f aca="false">IF(RIGHT(B264,1)="p",0,IF(TRIM(C264)=TRIM('2 - Project Admin'!$E$8),1,0))</f>
        <v>0</v>
      </c>
      <c r="G264" s="598" t="n">
        <f aca="false">IF(F264=1,COUNTIF($C$4:C264,C264),0)</f>
        <v>0</v>
      </c>
      <c r="I264" s="598" t="s">
        <v>4700</v>
      </c>
      <c r="J264" s="598" t="s">
        <v>725</v>
      </c>
      <c r="K264" s="598" t="s">
        <v>4701</v>
      </c>
      <c r="L264" s="600" t="n">
        <f aca="false">IF(TRIM(J264)=TRIM('2 - Project Admin'!$E$8),1,0)</f>
        <v>0</v>
      </c>
      <c r="M264" s="598" t="n">
        <f aca="false">IF(L264=1,COUNTIF($J$4:J264,J264),0)</f>
        <v>0</v>
      </c>
    </row>
    <row r="265" customFormat="false" ht="15" hidden="false" customHeight="false" outlineLevel="0" collapsed="false">
      <c r="B265" s="598" t="s">
        <v>4702</v>
      </c>
      <c r="C265" s="598" t="s">
        <v>567</v>
      </c>
      <c r="D265" s="598" t="s">
        <v>4703</v>
      </c>
      <c r="E265" s="599" t="s">
        <v>3678</v>
      </c>
      <c r="F265" s="598" t="n">
        <f aca="false">IF(RIGHT(B265,1)="p",0,IF(TRIM(C265)=TRIM('2 - Project Admin'!$E$8),1,0))</f>
        <v>0</v>
      </c>
      <c r="G265" s="598" t="n">
        <f aca="false">IF(F265=1,COUNTIF($C$4:C265,C265),0)</f>
        <v>0</v>
      </c>
      <c r="I265" s="598" t="s">
        <v>4704</v>
      </c>
      <c r="J265" s="598" t="s">
        <v>725</v>
      </c>
      <c r="K265" s="598" t="s">
        <v>4705</v>
      </c>
      <c r="L265" s="600" t="n">
        <f aca="false">IF(TRIM(J265)=TRIM('2 - Project Admin'!$E$8),1,0)</f>
        <v>0</v>
      </c>
      <c r="M265" s="598" t="n">
        <f aca="false">IF(L265=1,COUNTIF($J$4:J265,J265),0)</f>
        <v>0</v>
      </c>
    </row>
    <row r="266" customFormat="false" ht="15" hidden="false" customHeight="false" outlineLevel="0" collapsed="false">
      <c r="B266" s="598" t="s">
        <v>4706</v>
      </c>
      <c r="C266" s="598" t="s">
        <v>567</v>
      </c>
      <c r="D266" s="598" t="s">
        <v>4707</v>
      </c>
      <c r="E266" s="599" t="s">
        <v>3678</v>
      </c>
      <c r="F266" s="598" t="n">
        <f aca="false">IF(RIGHT(B266,1)="p",0,IF(TRIM(C266)=TRIM('2 - Project Admin'!$E$8),1,0))</f>
        <v>0</v>
      </c>
      <c r="G266" s="598" t="n">
        <f aca="false">IF(F266=1,COUNTIF($C$4:C266,C266),0)</f>
        <v>0</v>
      </c>
      <c r="I266" s="598" t="s">
        <v>4708</v>
      </c>
      <c r="J266" s="598" t="s">
        <v>728</v>
      </c>
      <c r="K266" s="598" t="s">
        <v>4709</v>
      </c>
      <c r="L266" s="600" t="n">
        <f aca="false">IF(TRIM(J266)=TRIM('2 - Project Admin'!$E$8),1,0)</f>
        <v>0</v>
      </c>
      <c r="M266" s="598" t="n">
        <f aca="false">IF(L266=1,COUNTIF($J$4:J266,J266),0)</f>
        <v>0</v>
      </c>
    </row>
    <row r="267" customFormat="false" ht="15" hidden="false" customHeight="false" outlineLevel="0" collapsed="false">
      <c r="B267" s="598" t="s">
        <v>4710</v>
      </c>
      <c r="C267" s="598" t="s">
        <v>567</v>
      </c>
      <c r="D267" s="598" t="s">
        <v>4711</v>
      </c>
      <c r="E267" s="599" t="s">
        <v>3678</v>
      </c>
      <c r="F267" s="598" t="n">
        <f aca="false">IF(RIGHT(B267,1)="p",0,IF(TRIM(C267)=TRIM('2 - Project Admin'!$E$8),1,0))</f>
        <v>0</v>
      </c>
      <c r="G267" s="598" t="n">
        <f aca="false">IF(F267=1,COUNTIF($C$4:C267,C267),0)</f>
        <v>0</v>
      </c>
      <c r="I267" s="598" t="s">
        <v>4712</v>
      </c>
      <c r="J267" s="598" t="s">
        <v>730</v>
      </c>
      <c r="K267" s="598" t="s">
        <v>3897</v>
      </c>
      <c r="L267" s="600" t="n">
        <f aca="false">IF(TRIM(J267)=TRIM('2 - Project Admin'!$E$8),1,0)</f>
        <v>0</v>
      </c>
      <c r="M267" s="598" t="n">
        <f aca="false">IF(L267=1,COUNTIF($J$4:J267,J267),0)</f>
        <v>0</v>
      </c>
    </row>
    <row r="268" customFormat="false" ht="15" hidden="false" customHeight="false" outlineLevel="0" collapsed="false">
      <c r="B268" s="598" t="s">
        <v>4713</v>
      </c>
      <c r="C268" s="598" t="s">
        <v>567</v>
      </c>
      <c r="D268" s="598" t="s">
        <v>4714</v>
      </c>
      <c r="E268" s="599" t="s">
        <v>3678</v>
      </c>
      <c r="F268" s="598" t="n">
        <f aca="false">IF(RIGHT(B268,1)="p",0,IF(TRIM(C268)=TRIM('2 - Project Admin'!$E$8),1,0))</f>
        <v>0</v>
      </c>
      <c r="G268" s="598" t="n">
        <f aca="false">IF(F268=1,COUNTIF($C$4:C268,C268),0)</f>
        <v>0</v>
      </c>
      <c r="I268" s="598" t="s">
        <v>4715</v>
      </c>
      <c r="J268" s="598" t="s">
        <v>730</v>
      </c>
      <c r="K268" s="598" t="s">
        <v>4716</v>
      </c>
      <c r="L268" s="600" t="n">
        <f aca="false">IF(TRIM(J268)=TRIM('2 - Project Admin'!$E$8),1,0)</f>
        <v>0</v>
      </c>
      <c r="M268" s="598" t="n">
        <f aca="false">IF(L268=1,COUNTIF($J$4:J268,J268),0)</f>
        <v>0</v>
      </c>
    </row>
    <row r="269" customFormat="false" ht="15" hidden="false" customHeight="false" outlineLevel="0" collapsed="false">
      <c r="B269" s="598" t="s">
        <v>4717</v>
      </c>
      <c r="C269" s="598" t="s">
        <v>567</v>
      </c>
      <c r="D269" s="598" t="s">
        <v>4718</v>
      </c>
      <c r="E269" s="599" t="s">
        <v>3678</v>
      </c>
      <c r="F269" s="598" t="n">
        <f aca="false">IF(RIGHT(B269,1)="p",0,IF(TRIM(C269)=TRIM('2 - Project Admin'!$E$8),1,0))</f>
        <v>0</v>
      </c>
      <c r="G269" s="598" t="n">
        <f aca="false">IF(F269=1,COUNTIF($C$4:C269,C269),0)</f>
        <v>0</v>
      </c>
      <c r="I269" s="598" t="s">
        <v>4719</v>
      </c>
      <c r="J269" s="598" t="s">
        <v>730</v>
      </c>
      <c r="K269" s="598" t="s">
        <v>4720</v>
      </c>
      <c r="L269" s="600" t="n">
        <f aca="false">IF(TRIM(J269)=TRIM('2 - Project Admin'!$E$8),1,0)</f>
        <v>0</v>
      </c>
      <c r="M269" s="598" t="n">
        <f aca="false">IF(L269=1,COUNTIF($J$4:J269,J269),0)</f>
        <v>0</v>
      </c>
    </row>
    <row r="270" customFormat="false" ht="15" hidden="false" customHeight="false" outlineLevel="0" collapsed="false">
      <c r="B270" s="598" t="s">
        <v>4721</v>
      </c>
      <c r="C270" s="598" t="s">
        <v>594</v>
      </c>
      <c r="D270" s="598" t="s">
        <v>4722</v>
      </c>
      <c r="E270" s="599" t="s">
        <v>3678</v>
      </c>
      <c r="F270" s="598" t="n">
        <f aca="false">IF(RIGHT(B270,1)="p",0,IF(TRIM(C270)=TRIM('2 - Project Admin'!$E$8),1,0))</f>
        <v>0</v>
      </c>
      <c r="G270" s="598" t="n">
        <f aca="false">IF(F270=1,COUNTIF($C$4:C270,C270),0)</f>
        <v>0</v>
      </c>
      <c r="I270" s="598" t="s">
        <v>4723</v>
      </c>
      <c r="J270" s="598" t="s">
        <v>734</v>
      </c>
      <c r="K270" s="598" t="s">
        <v>4724</v>
      </c>
      <c r="L270" s="600" t="n">
        <f aca="false">IF(TRIM(J270)=TRIM('2 - Project Admin'!$E$8),1,0)</f>
        <v>0</v>
      </c>
      <c r="M270" s="598" t="n">
        <f aca="false">IF(L270=1,COUNTIF($J$4:J270,J270),0)</f>
        <v>0</v>
      </c>
    </row>
    <row r="271" customFormat="false" ht="15" hidden="false" customHeight="false" outlineLevel="0" collapsed="false">
      <c r="B271" s="598" t="s">
        <v>4725</v>
      </c>
      <c r="C271" s="598" t="s">
        <v>594</v>
      </c>
      <c r="D271" s="598" t="s">
        <v>4726</v>
      </c>
      <c r="E271" s="599" t="s">
        <v>3678</v>
      </c>
      <c r="F271" s="598" t="n">
        <f aca="false">IF(RIGHT(B271,1)="p",0,IF(TRIM(C271)=TRIM('2 - Project Admin'!$E$8),1,0))</f>
        <v>0</v>
      </c>
      <c r="G271" s="598" t="n">
        <f aca="false">IF(F271=1,COUNTIF($C$4:C271,C271),0)</f>
        <v>0</v>
      </c>
      <c r="I271" s="598" t="s">
        <v>4727</v>
      </c>
      <c r="J271" s="598" t="s">
        <v>734</v>
      </c>
      <c r="K271" s="598" t="s">
        <v>4401</v>
      </c>
      <c r="L271" s="600" t="n">
        <f aca="false">IF(TRIM(J271)=TRIM('2 - Project Admin'!$E$8),1,0)</f>
        <v>0</v>
      </c>
      <c r="M271" s="598" t="n">
        <f aca="false">IF(L271=1,COUNTIF($J$4:J271,J271),0)</f>
        <v>0</v>
      </c>
    </row>
    <row r="272" customFormat="false" ht="15" hidden="false" customHeight="false" outlineLevel="0" collapsed="false">
      <c r="B272" s="598" t="s">
        <v>4728</v>
      </c>
      <c r="C272" s="598" t="s">
        <v>594</v>
      </c>
      <c r="D272" s="598" t="s">
        <v>4729</v>
      </c>
      <c r="E272" s="599" t="s">
        <v>3678</v>
      </c>
      <c r="F272" s="598" t="n">
        <f aca="false">IF(RIGHT(B272,1)="p",0,IF(TRIM(C272)=TRIM('2 - Project Admin'!$E$8),1,0))</f>
        <v>0</v>
      </c>
      <c r="G272" s="598" t="n">
        <f aca="false">IF(F272=1,COUNTIF($C$4:C272,C272),0)</f>
        <v>0</v>
      </c>
      <c r="I272" s="598" t="s">
        <v>4730</v>
      </c>
      <c r="J272" s="598" t="s">
        <v>734</v>
      </c>
      <c r="K272" s="598" t="s">
        <v>4731</v>
      </c>
      <c r="L272" s="600" t="n">
        <f aca="false">IF(TRIM(J272)=TRIM('2 - Project Admin'!$E$8),1,0)</f>
        <v>0</v>
      </c>
      <c r="M272" s="598" t="n">
        <f aca="false">IF(L272=1,COUNTIF($J$4:J272,J272),0)</f>
        <v>0</v>
      </c>
    </row>
    <row r="273" customFormat="false" ht="15" hidden="false" customHeight="false" outlineLevel="0" collapsed="false">
      <c r="B273" s="598" t="s">
        <v>4732</v>
      </c>
      <c r="C273" s="598" t="s">
        <v>594</v>
      </c>
      <c r="D273" s="598" t="s">
        <v>4733</v>
      </c>
      <c r="E273" s="599" t="s">
        <v>3678</v>
      </c>
      <c r="F273" s="598" t="n">
        <f aca="false">IF(RIGHT(B273,1)="p",0,IF(TRIM(C273)=TRIM('2 - Project Admin'!$E$8),1,0))</f>
        <v>0</v>
      </c>
      <c r="G273" s="598" t="n">
        <f aca="false">IF(F273=1,COUNTIF($C$4:C273,C273),0)</f>
        <v>0</v>
      </c>
      <c r="I273" s="598" t="s">
        <v>4734</v>
      </c>
      <c r="J273" s="598" t="s">
        <v>734</v>
      </c>
      <c r="K273" s="598" t="s">
        <v>4735</v>
      </c>
      <c r="L273" s="600" t="n">
        <f aca="false">IF(TRIM(J273)=TRIM('2 - Project Admin'!$E$8),1,0)</f>
        <v>0</v>
      </c>
      <c r="M273" s="598" t="n">
        <f aca="false">IF(L273=1,COUNTIF($J$4:J273,J273),0)</f>
        <v>0</v>
      </c>
    </row>
    <row r="274" customFormat="false" ht="15" hidden="false" customHeight="false" outlineLevel="0" collapsed="false">
      <c r="B274" s="598" t="s">
        <v>4736</v>
      </c>
      <c r="C274" s="598" t="s">
        <v>594</v>
      </c>
      <c r="D274" s="598" t="s">
        <v>4737</v>
      </c>
      <c r="E274" s="599" t="s">
        <v>3678</v>
      </c>
      <c r="F274" s="598" t="n">
        <f aca="false">IF(RIGHT(B274,1)="p",0,IF(TRIM(C274)=TRIM('2 - Project Admin'!$E$8),1,0))</f>
        <v>0</v>
      </c>
      <c r="G274" s="598" t="n">
        <f aca="false">IF(F274=1,COUNTIF($C$4:C274,C274),0)</f>
        <v>0</v>
      </c>
      <c r="I274" s="598" t="s">
        <v>4738</v>
      </c>
      <c r="J274" s="598" t="s">
        <v>735</v>
      </c>
      <c r="K274" s="598" t="s">
        <v>735</v>
      </c>
      <c r="L274" s="600" t="n">
        <f aca="false">IF(TRIM(J274)=TRIM('2 - Project Admin'!$E$8),1,0)</f>
        <v>0</v>
      </c>
      <c r="M274" s="598" t="n">
        <f aca="false">IF(L274=1,COUNTIF($J$4:J274,J274),0)</f>
        <v>0</v>
      </c>
    </row>
    <row r="275" customFormat="false" ht="15" hidden="false" customHeight="false" outlineLevel="0" collapsed="false">
      <c r="B275" s="598" t="s">
        <v>4739</v>
      </c>
      <c r="C275" s="598" t="s">
        <v>594</v>
      </c>
      <c r="D275" s="598" t="s">
        <v>4740</v>
      </c>
      <c r="E275" s="599" t="s">
        <v>3678</v>
      </c>
      <c r="F275" s="598" t="n">
        <f aca="false">IF(RIGHT(B275,1)="p",0,IF(TRIM(C275)=TRIM('2 - Project Admin'!$E$8),1,0))</f>
        <v>0</v>
      </c>
      <c r="G275" s="598" t="n">
        <f aca="false">IF(F275=1,COUNTIF($C$4:C275,C275),0)</f>
        <v>0</v>
      </c>
      <c r="I275" s="598" t="s">
        <v>4741</v>
      </c>
      <c r="J275" s="598" t="s">
        <v>737</v>
      </c>
      <c r="K275" s="598" t="s">
        <v>4742</v>
      </c>
      <c r="L275" s="600" t="n">
        <f aca="false">IF(TRIM(J275)=TRIM('2 - Project Admin'!$E$8),1,0)</f>
        <v>0</v>
      </c>
      <c r="M275" s="598" t="n">
        <f aca="false">IF(L275=1,COUNTIF($J$4:J275,J275),0)</f>
        <v>0</v>
      </c>
    </row>
    <row r="276" customFormat="false" ht="15" hidden="false" customHeight="false" outlineLevel="0" collapsed="false">
      <c r="B276" s="598" t="s">
        <v>4743</v>
      </c>
      <c r="C276" s="598" t="s">
        <v>594</v>
      </c>
      <c r="D276" s="598" t="s">
        <v>4744</v>
      </c>
      <c r="E276" s="599" t="s">
        <v>3678</v>
      </c>
      <c r="F276" s="598" t="n">
        <f aca="false">IF(RIGHT(B276,1)="p",0,IF(TRIM(C276)=TRIM('2 - Project Admin'!$E$8),1,0))</f>
        <v>0</v>
      </c>
      <c r="G276" s="598" t="n">
        <f aca="false">IF(F276=1,COUNTIF($C$4:C276,C276),0)</f>
        <v>0</v>
      </c>
      <c r="I276" s="598" t="s">
        <v>4745</v>
      </c>
      <c r="J276" s="598" t="s">
        <v>737</v>
      </c>
      <c r="K276" s="598" t="s">
        <v>4746</v>
      </c>
      <c r="L276" s="600" t="n">
        <f aca="false">IF(TRIM(J276)=TRIM('2 - Project Admin'!$E$8),1,0)</f>
        <v>0</v>
      </c>
      <c r="M276" s="598" t="n">
        <f aca="false">IF(L276=1,COUNTIF($J$4:J276,J276),0)</f>
        <v>0</v>
      </c>
    </row>
    <row r="277" customFormat="false" ht="15" hidden="false" customHeight="false" outlineLevel="0" collapsed="false">
      <c r="B277" s="598" t="s">
        <v>4747</v>
      </c>
      <c r="C277" s="598" t="s">
        <v>594</v>
      </c>
      <c r="D277" s="598" t="s">
        <v>4748</v>
      </c>
      <c r="E277" s="599" t="s">
        <v>3678</v>
      </c>
      <c r="F277" s="598" t="n">
        <f aca="false">IF(RIGHT(B277,1)="p",0,IF(TRIM(C277)=TRIM('2 - Project Admin'!$E$8),1,0))</f>
        <v>0</v>
      </c>
      <c r="G277" s="598" t="n">
        <f aca="false">IF(F277=1,COUNTIF($C$4:C277,C277),0)</f>
        <v>0</v>
      </c>
      <c r="I277" s="598" t="s">
        <v>4749</v>
      </c>
      <c r="J277" s="598" t="s">
        <v>737</v>
      </c>
      <c r="K277" s="598" t="s">
        <v>4750</v>
      </c>
      <c r="L277" s="600" t="n">
        <f aca="false">IF(TRIM(J277)=TRIM('2 - Project Admin'!$E$8),1,0)</f>
        <v>0</v>
      </c>
      <c r="M277" s="598" t="n">
        <f aca="false">IF(L277=1,COUNTIF($J$4:J277,J277),0)</f>
        <v>0</v>
      </c>
    </row>
    <row r="278" customFormat="false" ht="15" hidden="false" customHeight="false" outlineLevel="0" collapsed="false">
      <c r="B278" s="598" t="s">
        <v>4751</v>
      </c>
      <c r="C278" s="598" t="s">
        <v>594</v>
      </c>
      <c r="D278" s="598" t="s">
        <v>4752</v>
      </c>
      <c r="E278" s="599" t="s">
        <v>3678</v>
      </c>
      <c r="F278" s="598" t="n">
        <f aca="false">IF(RIGHT(B278,1)="p",0,IF(TRIM(C278)=TRIM('2 - Project Admin'!$E$8),1,0))</f>
        <v>0</v>
      </c>
      <c r="G278" s="598" t="n">
        <f aca="false">IF(F278=1,COUNTIF($C$4:C278,C278),0)</f>
        <v>0</v>
      </c>
      <c r="I278" s="598" t="s">
        <v>4753</v>
      </c>
      <c r="J278" s="598" t="s">
        <v>738</v>
      </c>
      <c r="K278" s="598" t="s">
        <v>4754</v>
      </c>
      <c r="L278" s="600" t="n">
        <f aca="false">IF(TRIM(J278)=TRIM('2 - Project Admin'!$E$8),1,0)</f>
        <v>0</v>
      </c>
      <c r="M278" s="598" t="n">
        <f aca="false">IF(L278=1,COUNTIF($J$4:J278,J278),0)</f>
        <v>0</v>
      </c>
    </row>
    <row r="279" customFormat="false" ht="15" hidden="false" customHeight="false" outlineLevel="0" collapsed="false">
      <c r="B279" s="598" t="s">
        <v>4755</v>
      </c>
      <c r="C279" s="598" t="s">
        <v>594</v>
      </c>
      <c r="D279" s="598" t="s">
        <v>4756</v>
      </c>
      <c r="E279" s="599" t="s">
        <v>3678</v>
      </c>
      <c r="F279" s="598" t="n">
        <f aca="false">IF(RIGHT(B279,1)="p",0,IF(TRIM(C279)=TRIM('2 - Project Admin'!$E$8),1,0))</f>
        <v>0</v>
      </c>
      <c r="G279" s="598" t="n">
        <f aca="false">IF(F279=1,COUNTIF($C$4:C279,C279),0)</f>
        <v>0</v>
      </c>
      <c r="I279" s="598" t="s">
        <v>4757</v>
      </c>
      <c r="J279" s="598" t="s">
        <v>738</v>
      </c>
      <c r="K279" s="598" t="s">
        <v>4758</v>
      </c>
      <c r="L279" s="600" t="n">
        <f aca="false">IF(TRIM(J279)=TRIM('2 - Project Admin'!$E$8),1,0)</f>
        <v>0</v>
      </c>
      <c r="M279" s="598" t="n">
        <f aca="false">IF(L279=1,COUNTIF($J$4:J279,J279),0)</f>
        <v>0</v>
      </c>
    </row>
    <row r="280" customFormat="false" ht="15" hidden="false" customHeight="false" outlineLevel="0" collapsed="false">
      <c r="B280" s="598" t="s">
        <v>4759</v>
      </c>
      <c r="C280" s="598" t="s">
        <v>598</v>
      </c>
      <c r="D280" s="598" t="s">
        <v>4760</v>
      </c>
      <c r="E280" s="599" t="s">
        <v>3678</v>
      </c>
      <c r="F280" s="598" t="n">
        <f aca="false">IF(RIGHT(B280,1)="p",0,IF(TRIM(C280)=TRIM('2 - Project Admin'!$E$8),1,0))</f>
        <v>0</v>
      </c>
      <c r="G280" s="598" t="n">
        <f aca="false">IF(F280=1,COUNTIF($C$4:C280,C280),0)</f>
        <v>0</v>
      </c>
      <c r="I280" s="598" t="s">
        <v>4761</v>
      </c>
      <c r="J280" s="598" t="s">
        <v>738</v>
      </c>
      <c r="K280" s="598" t="s">
        <v>4347</v>
      </c>
      <c r="L280" s="600" t="n">
        <f aca="false">IF(TRIM(J280)=TRIM('2 - Project Admin'!$E$8),1,0)</f>
        <v>0</v>
      </c>
      <c r="M280" s="598" t="n">
        <f aca="false">IF(L280=1,COUNTIF($J$4:J280,J280),0)</f>
        <v>0</v>
      </c>
    </row>
    <row r="281" customFormat="false" ht="15" hidden="false" customHeight="false" outlineLevel="0" collapsed="false">
      <c r="B281" s="598" t="s">
        <v>4762</v>
      </c>
      <c r="C281" s="598" t="s">
        <v>598</v>
      </c>
      <c r="D281" s="598" t="s">
        <v>4763</v>
      </c>
      <c r="E281" s="599" t="s">
        <v>3678</v>
      </c>
      <c r="F281" s="598" t="n">
        <f aca="false">IF(RIGHT(B281,1)="p",0,IF(TRIM(C281)=TRIM('2 - Project Admin'!$E$8),1,0))</f>
        <v>0</v>
      </c>
      <c r="G281" s="598" t="n">
        <f aca="false">IF(F281=1,COUNTIF($C$4:C281,C281),0)</f>
        <v>0</v>
      </c>
      <c r="I281" s="598" t="s">
        <v>4764</v>
      </c>
      <c r="J281" s="598" t="s">
        <v>738</v>
      </c>
      <c r="K281" s="598" t="s">
        <v>4765</v>
      </c>
      <c r="L281" s="600" t="n">
        <f aca="false">IF(TRIM(J281)=TRIM('2 - Project Admin'!$E$8),1,0)</f>
        <v>0</v>
      </c>
      <c r="M281" s="598" t="n">
        <f aca="false">IF(L281=1,COUNTIF($J$4:J281,J281),0)</f>
        <v>0</v>
      </c>
    </row>
    <row r="282" customFormat="false" ht="15" hidden="false" customHeight="false" outlineLevel="0" collapsed="false">
      <c r="B282" s="598" t="s">
        <v>4766</v>
      </c>
      <c r="C282" s="598" t="s">
        <v>598</v>
      </c>
      <c r="D282" s="598" t="s">
        <v>4767</v>
      </c>
      <c r="E282" s="599" t="s">
        <v>3678</v>
      </c>
      <c r="F282" s="598" t="n">
        <f aca="false">IF(RIGHT(B282,1)="p",0,IF(TRIM(C282)=TRIM('2 - Project Admin'!$E$8),1,0))</f>
        <v>0</v>
      </c>
      <c r="G282" s="598" t="n">
        <f aca="false">IF(F282=1,COUNTIF($C$4:C282,C282),0)</f>
        <v>0</v>
      </c>
      <c r="I282" s="598" t="s">
        <v>4768</v>
      </c>
      <c r="J282" s="598" t="s">
        <v>738</v>
      </c>
      <c r="K282" s="598" t="s">
        <v>4769</v>
      </c>
      <c r="L282" s="600" t="n">
        <f aca="false">IF(TRIM(J282)=TRIM('2 - Project Admin'!$E$8),1,0)</f>
        <v>0</v>
      </c>
      <c r="M282" s="598" t="n">
        <f aca="false">IF(L282=1,COUNTIF($J$4:J282,J282),0)</f>
        <v>0</v>
      </c>
    </row>
    <row r="283" customFormat="false" ht="15" hidden="false" customHeight="false" outlineLevel="0" collapsed="false">
      <c r="B283" s="598" t="s">
        <v>4770</v>
      </c>
      <c r="C283" s="598" t="s">
        <v>598</v>
      </c>
      <c r="D283" s="598" t="s">
        <v>4771</v>
      </c>
      <c r="E283" s="599" t="s">
        <v>3678</v>
      </c>
      <c r="F283" s="598" t="n">
        <f aca="false">IF(RIGHT(B283,1)="p",0,IF(TRIM(C283)=TRIM('2 - Project Admin'!$E$8),1,0))</f>
        <v>0</v>
      </c>
      <c r="G283" s="598" t="n">
        <f aca="false">IF(F283=1,COUNTIF($C$4:C283,C283),0)</f>
        <v>0</v>
      </c>
      <c r="I283" s="598" t="s">
        <v>4772</v>
      </c>
      <c r="J283" s="598" t="s">
        <v>738</v>
      </c>
      <c r="K283" s="598" t="s">
        <v>4773</v>
      </c>
      <c r="L283" s="600" t="n">
        <f aca="false">IF(TRIM(J283)=TRIM('2 - Project Admin'!$E$8),1,0)</f>
        <v>0</v>
      </c>
      <c r="M283" s="598" t="n">
        <f aca="false">IF(L283=1,COUNTIF($J$4:J283,J283),0)</f>
        <v>0</v>
      </c>
    </row>
    <row r="284" customFormat="false" ht="15" hidden="false" customHeight="false" outlineLevel="0" collapsed="false">
      <c r="B284" s="598" t="s">
        <v>4774</v>
      </c>
      <c r="C284" s="598" t="s">
        <v>598</v>
      </c>
      <c r="D284" s="598" t="s">
        <v>4775</v>
      </c>
      <c r="E284" s="599" t="s">
        <v>3678</v>
      </c>
      <c r="F284" s="598" t="n">
        <f aca="false">IF(RIGHT(B284,1)="p",0,IF(TRIM(C284)=TRIM('2 - Project Admin'!$E$8),1,0))</f>
        <v>0</v>
      </c>
      <c r="G284" s="598" t="n">
        <f aca="false">IF(F284=1,COUNTIF($C$4:C284,C284),0)</f>
        <v>0</v>
      </c>
      <c r="I284" s="598" t="s">
        <v>4776</v>
      </c>
      <c r="J284" s="598" t="s">
        <v>738</v>
      </c>
      <c r="K284" s="598" t="s">
        <v>4777</v>
      </c>
      <c r="L284" s="600" t="n">
        <f aca="false">IF(TRIM(J284)=TRIM('2 - Project Admin'!$E$8),1,0)</f>
        <v>0</v>
      </c>
      <c r="M284" s="598" t="n">
        <f aca="false">IF(L284=1,COUNTIF($J$4:J284,J284),0)</f>
        <v>0</v>
      </c>
    </row>
    <row r="285" customFormat="false" ht="15" hidden="false" customHeight="false" outlineLevel="0" collapsed="false">
      <c r="B285" s="598" t="s">
        <v>4778</v>
      </c>
      <c r="C285" s="598" t="s">
        <v>599</v>
      </c>
      <c r="D285" s="598" t="s">
        <v>4779</v>
      </c>
      <c r="E285" s="599" t="s">
        <v>3678</v>
      </c>
      <c r="F285" s="598" t="n">
        <f aca="false">IF(RIGHT(B285,1)="p",0,IF(TRIM(C285)=TRIM('2 - Project Admin'!$E$8),1,0))</f>
        <v>0</v>
      </c>
      <c r="G285" s="598" t="n">
        <f aca="false">IF(F285=1,COUNTIF($C$4:C285,C285),0)</f>
        <v>0</v>
      </c>
      <c r="I285" s="598" t="s">
        <v>4780</v>
      </c>
      <c r="J285" s="598" t="s">
        <v>741</v>
      </c>
      <c r="K285" s="598" t="s">
        <v>4781</v>
      </c>
      <c r="L285" s="600" t="n">
        <f aca="false">IF(TRIM(J285)=TRIM('2 - Project Admin'!$E$8),1,0)</f>
        <v>0</v>
      </c>
      <c r="M285" s="598" t="n">
        <f aca="false">IF(L285=1,COUNTIF($J$4:J285,J285),0)</f>
        <v>0</v>
      </c>
    </row>
    <row r="286" customFormat="false" ht="15" hidden="false" customHeight="false" outlineLevel="0" collapsed="false">
      <c r="B286" s="598" t="s">
        <v>4782</v>
      </c>
      <c r="C286" s="598" t="s">
        <v>599</v>
      </c>
      <c r="D286" s="598" t="s">
        <v>4783</v>
      </c>
      <c r="E286" s="599" t="s">
        <v>3678</v>
      </c>
      <c r="F286" s="598" t="n">
        <f aca="false">IF(RIGHT(B286,1)="p",0,IF(TRIM(C286)=TRIM('2 - Project Admin'!$E$8),1,0))</f>
        <v>0</v>
      </c>
      <c r="G286" s="598" t="n">
        <f aca="false">IF(F286=1,COUNTIF($C$4:C286,C286),0)</f>
        <v>0</v>
      </c>
      <c r="I286" s="598" t="s">
        <v>4784</v>
      </c>
      <c r="J286" s="598" t="s">
        <v>741</v>
      </c>
      <c r="K286" s="598" t="s">
        <v>4785</v>
      </c>
      <c r="L286" s="600" t="n">
        <f aca="false">IF(TRIM(J286)=TRIM('2 - Project Admin'!$E$8),1,0)</f>
        <v>0</v>
      </c>
      <c r="M286" s="598" t="n">
        <f aca="false">IF(L286=1,COUNTIF($J$4:J286,J286),0)</f>
        <v>0</v>
      </c>
    </row>
    <row r="287" customFormat="false" ht="15" hidden="false" customHeight="false" outlineLevel="0" collapsed="false">
      <c r="B287" s="598" t="s">
        <v>4786</v>
      </c>
      <c r="C287" s="598" t="s">
        <v>599</v>
      </c>
      <c r="D287" s="598" t="s">
        <v>4787</v>
      </c>
      <c r="E287" s="599" t="s">
        <v>3678</v>
      </c>
      <c r="F287" s="598" t="n">
        <f aca="false">IF(RIGHT(B287,1)="p",0,IF(TRIM(C287)=TRIM('2 - Project Admin'!$E$8),1,0))</f>
        <v>0</v>
      </c>
      <c r="G287" s="598" t="n">
        <f aca="false">IF(F287=1,COUNTIF($C$4:C287,C287),0)</f>
        <v>0</v>
      </c>
      <c r="I287" s="598" t="s">
        <v>4788</v>
      </c>
      <c r="J287" s="598" t="s">
        <v>741</v>
      </c>
      <c r="K287" s="598" t="s">
        <v>4789</v>
      </c>
      <c r="L287" s="600" t="n">
        <f aca="false">IF(TRIM(J287)=TRIM('2 - Project Admin'!$E$8),1,0)</f>
        <v>0</v>
      </c>
      <c r="M287" s="598" t="n">
        <f aca="false">IF(L287=1,COUNTIF($J$4:J287,J287),0)</f>
        <v>0</v>
      </c>
    </row>
    <row r="288" customFormat="false" ht="15" hidden="false" customHeight="false" outlineLevel="0" collapsed="false">
      <c r="B288" s="598" t="s">
        <v>4790</v>
      </c>
      <c r="C288" s="598" t="s">
        <v>599</v>
      </c>
      <c r="D288" s="598" t="s">
        <v>4791</v>
      </c>
      <c r="E288" s="599" t="s">
        <v>3678</v>
      </c>
      <c r="F288" s="598" t="n">
        <f aca="false">IF(RIGHT(B288,1)="p",0,IF(TRIM(C288)=TRIM('2 - Project Admin'!$E$8),1,0))</f>
        <v>0</v>
      </c>
      <c r="G288" s="598" t="n">
        <f aca="false">IF(F288=1,COUNTIF($C$4:C288,C288),0)</f>
        <v>0</v>
      </c>
      <c r="I288" s="598" t="s">
        <v>4792</v>
      </c>
      <c r="J288" s="598" t="s">
        <v>741</v>
      </c>
      <c r="K288" s="598" t="s">
        <v>4793</v>
      </c>
      <c r="L288" s="600" t="n">
        <f aca="false">IF(TRIM(J288)=TRIM('2 - Project Admin'!$E$8),1,0)</f>
        <v>0</v>
      </c>
      <c r="M288" s="598" t="n">
        <f aca="false">IF(L288=1,COUNTIF($J$4:J288,J288),0)</f>
        <v>0</v>
      </c>
    </row>
    <row r="289" customFormat="false" ht="15" hidden="false" customHeight="false" outlineLevel="0" collapsed="false">
      <c r="B289" s="598" t="s">
        <v>4794</v>
      </c>
      <c r="C289" s="598" t="s">
        <v>599</v>
      </c>
      <c r="D289" s="598" t="s">
        <v>4795</v>
      </c>
      <c r="E289" s="599" t="s">
        <v>3678</v>
      </c>
      <c r="F289" s="598" t="n">
        <f aca="false">IF(RIGHT(B289,1)="p",0,IF(TRIM(C289)=TRIM('2 - Project Admin'!$E$8),1,0))</f>
        <v>0</v>
      </c>
      <c r="G289" s="598" t="n">
        <f aca="false">IF(F289=1,COUNTIF($C$4:C289,C289),0)</f>
        <v>0</v>
      </c>
      <c r="I289" s="598" t="s">
        <v>4796</v>
      </c>
      <c r="J289" s="598" t="s">
        <v>741</v>
      </c>
      <c r="K289" s="598" t="s">
        <v>4797</v>
      </c>
      <c r="L289" s="600" t="n">
        <f aca="false">IF(TRIM(J289)=TRIM('2 - Project Admin'!$E$8),1,0)</f>
        <v>0</v>
      </c>
      <c r="M289" s="598" t="n">
        <f aca="false">IF(L289=1,COUNTIF($J$4:J289,J289),0)</f>
        <v>0</v>
      </c>
    </row>
    <row r="290" customFormat="false" ht="15" hidden="false" customHeight="false" outlineLevel="0" collapsed="false">
      <c r="B290" s="598" t="s">
        <v>4798</v>
      </c>
      <c r="C290" s="598" t="s">
        <v>599</v>
      </c>
      <c r="D290" s="598" t="s">
        <v>4799</v>
      </c>
      <c r="E290" s="599" t="s">
        <v>3678</v>
      </c>
      <c r="F290" s="598" t="n">
        <f aca="false">IF(RIGHT(B290,1)="p",0,IF(TRIM(C290)=TRIM('2 - Project Admin'!$E$8),1,0))</f>
        <v>0</v>
      </c>
      <c r="G290" s="598" t="n">
        <f aca="false">IF(F290=1,COUNTIF($C$4:C290,C290),0)</f>
        <v>0</v>
      </c>
      <c r="I290" s="598" t="s">
        <v>4800</v>
      </c>
      <c r="J290" s="598" t="s">
        <v>741</v>
      </c>
      <c r="K290" s="598" t="s">
        <v>4801</v>
      </c>
      <c r="L290" s="600" t="n">
        <f aca="false">IF(TRIM(J290)=TRIM('2 - Project Admin'!$E$8),1,0)</f>
        <v>0</v>
      </c>
      <c r="M290" s="598" t="n">
        <f aca="false">IF(L290=1,COUNTIF($J$4:J290,J290),0)</f>
        <v>0</v>
      </c>
    </row>
    <row r="291" customFormat="false" ht="15" hidden="false" customHeight="false" outlineLevel="0" collapsed="false">
      <c r="B291" s="598" t="s">
        <v>4802</v>
      </c>
      <c r="C291" s="598" t="s">
        <v>604</v>
      </c>
      <c r="D291" s="598" t="s">
        <v>4803</v>
      </c>
      <c r="E291" s="599" t="s">
        <v>3678</v>
      </c>
      <c r="F291" s="598" t="n">
        <f aca="false">IF(RIGHT(B291,1)="p",0,IF(TRIM(C291)=TRIM('2 - Project Admin'!$E$8),1,0))</f>
        <v>0</v>
      </c>
      <c r="G291" s="598" t="n">
        <f aca="false">IF(F291=1,COUNTIF($C$4:C291,C291),0)</f>
        <v>0</v>
      </c>
      <c r="I291" s="602"/>
      <c r="J291" s="602"/>
      <c r="K291" s="602"/>
      <c r="L291" s="598"/>
      <c r="M291" s="598"/>
    </row>
    <row r="292" customFormat="false" ht="15" hidden="false" customHeight="false" outlineLevel="0" collapsed="false">
      <c r="B292" s="598" t="s">
        <v>4804</v>
      </c>
      <c r="C292" s="598" t="s">
        <v>604</v>
      </c>
      <c r="D292" s="598" t="s">
        <v>4805</v>
      </c>
      <c r="E292" s="599" t="s">
        <v>3678</v>
      </c>
      <c r="F292" s="598" t="n">
        <f aca="false">IF(RIGHT(B292,1)="p",0,IF(TRIM(C292)=TRIM('2 - Project Admin'!$E$8),1,0))</f>
        <v>0</v>
      </c>
      <c r="G292" s="598" t="n">
        <f aca="false">IF(F292=1,COUNTIF($C$4:C292,C292),0)</f>
        <v>0</v>
      </c>
      <c r="I292" s="603"/>
      <c r="J292" s="603"/>
      <c r="K292" s="603"/>
      <c r="L292" s="598"/>
      <c r="M292" s="598"/>
    </row>
    <row r="293" customFormat="false" ht="15" hidden="false" customHeight="false" outlineLevel="0" collapsed="false">
      <c r="B293" s="598" t="s">
        <v>4806</v>
      </c>
      <c r="C293" s="598" t="s">
        <v>604</v>
      </c>
      <c r="D293" s="598" t="s">
        <v>4807</v>
      </c>
      <c r="E293" s="599" t="s">
        <v>3678</v>
      </c>
      <c r="F293" s="598" t="n">
        <f aca="false">IF(RIGHT(B293,1)="p",0,IF(TRIM(C293)=TRIM('2 - Project Admin'!$E$8),1,0))</f>
        <v>0</v>
      </c>
      <c r="G293" s="598" t="n">
        <f aca="false">IF(F293=1,COUNTIF($C$4:C293,C293),0)</f>
        <v>0</v>
      </c>
      <c r="I293" s="603"/>
      <c r="J293" s="603"/>
      <c r="K293" s="603"/>
      <c r="L293" s="598"/>
      <c r="M293" s="598"/>
    </row>
    <row r="294" customFormat="false" ht="15" hidden="false" customHeight="false" outlineLevel="0" collapsed="false">
      <c r="B294" s="598" t="s">
        <v>4808</v>
      </c>
      <c r="C294" s="598" t="s">
        <v>604</v>
      </c>
      <c r="D294" s="598" t="s">
        <v>4809</v>
      </c>
      <c r="E294" s="599" t="s">
        <v>3678</v>
      </c>
      <c r="F294" s="598" t="n">
        <f aca="false">IF(RIGHT(B294,1)="p",0,IF(TRIM(C294)=TRIM('2 - Project Admin'!$E$8),1,0))</f>
        <v>0</v>
      </c>
      <c r="G294" s="598" t="n">
        <f aca="false">IF(F294=1,COUNTIF($C$4:C294,C294),0)</f>
        <v>0</v>
      </c>
    </row>
    <row r="295" customFormat="false" ht="15" hidden="false" customHeight="false" outlineLevel="0" collapsed="false">
      <c r="B295" s="598" t="s">
        <v>4810</v>
      </c>
      <c r="C295" s="598" t="s">
        <v>604</v>
      </c>
      <c r="D295" s="598" t="s">
        <v>4811</v>
      </c>
      <c r="E295" s="599" t="s">
        <v>3678</v>
      </c>
      <c r="F295" s="598" t="n">
        <f aca="false">IF(RIGHT(B295,1)="p",0,IF(TRIM(C295)=TRIM('2 - Project Admin'!$E$8),1,0))</f>
        <v>0</v>
      </c>
      <c r="G295" s="598" t="n">
        <f aca="false">IF(F295=1,COUNTIF($C$4:C295,C295),0)</f>
        <v>0</v>
      </c>
    </row>
    <row r="296" customFormat="false" ht="15" hidden="false" customHeight="false" outlineLevel="0" collapsed="false">
      <c r="B296" s="598" t="s">
        <v>4812</v>
      </c>
      <c r="C296" s="598" t="s">
        <v>604</v>
      </c>
      <c r="D296" s="598" t="s">
        <v>4813</v>
      </c>
      <c r="E296" s="599" t="s">
        <v>3678</v>
      </c>
      <c r="F296" s="598" t="n">
        <f aca="false">IF(RIGHT(B296,1)="p",0,IF(TRIM(C296)=TRIM('2 - Project Admin'!$E$8),1,0))</f>
        <v>0</v>
      </c>
      <c r="G296" s="598" t="n">
        <f aca="false">IF(F296=1,COUNTIF($C$4:C296,C296),0)</f>
        <v>0</v>
      </c>
    </row>
    <row r="297" customFormat="false" ht="15" hidden="false" customHeight="false" outlineLevel="0" collapsed="false">
      <c r="B297" s="598" t="s">
        <v>4814</v>
      </c>
      <c r="C297" s="598" t="s">
        <v>604</v>
      </c>
      <c r="D297" s="598" t="s">
        <v>4815</v>
      </c>
      <c r="E297" s="599" t="s">
        <v>3678</v>
      </c>
      <c r="F297" s="598" t="n">
        <f aca="false">IF(RIGHT(B297,1)="p",0,IF(TRIM(C297)=TRIM('2 - Project Admin'!$E$8),1,0))</f>
        <v>0</v>
      </c>
      <c r="G297" s="598" t="n">
        <f aca="false">IF(F297=1,COUNTIF($C$4:C297,C297),0)</f>
        <v>0</v>
      </c>
    </row>
    <row r="298" customFormat="false" ht="15" hidden="false" customHeight="false" outlineLevel="0" collapsed="false">
      <c r="B298" s="598" t="s">
        <v>4816</v>
      </c>
      <c r="C298" s="598" t="s">
        <v>604</v>
      </c>
      <c r="D298" s="598" t="s">
        <v>4817</v>
      </c>
      <c r="E298" s="599" t="s">
        <v>3678</v>
      </c>
      <c r="F298" s="601" t="n">
        <f aca="false">IF(RIGHT(B298,1)="p",0,IF(TRIM(C298)=TRIM('2 - Project Admin'!$E$8),1,0))</f>
        <v>0</v>
      </c>
      <c r="G298" s="601" t="n">
        <f aca="false">IF(F298=1,COUNTIF($C$4:C298,C298),0)</f>
        <v>0</v>
      </c>
    </row>
    <row r="299" customFormat="false" ht="15" hidden="false" customHeight="false" outlineLevel="0" collapsed="false">
      <c r="B299" s="598" t="s">
        <v>4818</v>
      </c>
      <c r="C299" s="598" t="s">
        <v>604</v>
      </c>
      <c r="D299" s="598" t="s">
        <v>4819</v>
      </c>
      <c r="E299" s="599" t="s">
        <v>3678</v>
      </c>
      <c r="F299" s="601" t="n">
        <f aca="false">IF(RIGHT(B299,1)="p",0,IF(TRIM(C299)=TRIM('2 - Project Admin'!$E$8),1,0))</f>
        <v>0</v>
      </c>
      <c r="G299" s="601" t="n">
        <f aca="false">IF(F299=1,COUNTIF($C$4:C299,C299),0)</f>
        <v>0</v>
      </c>
    </row>
    <row r="300" customFormat="false" ht="15" hidden="false" customHeight="false" outlineLevel="0" collapsed="false">
      <c r="B300" s="598" t="s">
        <v>4820</v>
      </c>
      <c r="C300" s="598" t="s">
        <v>604</v>
      </c>
      <c r="D300" s="598" t="s">
        <v>4821</v>
      </c>
      <c r="E300" s="599" t="s">
        <v>3678</v>
      </c>
      <c r="F300" s="601" t="n">
        <f aca="false">IF(RIGHT(B300,1)="p",0,IF(TRIM(C300)=TRIM('2 - Project Admin'!$E$8),1,0))</f>
        <v>0</v>
      </c>
      <c r="G300" s="601" t="n">
        <f aca="false">IF(F300=1,COUNTIF($C$4:C300,C300),0)</f>
        <v>0</v>
      </c>
    </row>
    <row r="301" customFormat="false" ht="15" hidden="false" customHeight="false" outlineLevel="0" collapsed="false">
      <c r="B301" s="598" t="s">
        <v>4822</v>
      </c>
      <c r="C301" s="598" t="s">
        <v>604</v>
      </c>
      <c r="D301" s="598" t="s">
        <v>4823</v>
      </c>
      <c r="E301" s="599" t="s">
        <v>3678</v>
      </c>
      <c r="F301" s="601" t="n">
        <f aca="false">IF(RIGHT(B301,1)="p",0,IF(TRIM(C301)=TRIM('2 - Project Admin'!$E$8),1,0))</f>
        <v>0</v>
      </c>
      <c r="G301" s="601" t="n">
        <f aca="false">IF(F301=1,COUNTIF($C$4:C301,C301),0)</f>
        <v>0</v>
      </c>
    </row>
    <row r="302" customFormat="false" ht="15" hidden="false" customHeight="false" outlineLevel="0" collapsed="false">
      <c r="B302" s="598" t="s">
        <v>4824</v>
      </c>
      <c r="C302" s="598" t="s">
        <v>604</v>
      </c>
      <c r="D302" s="598" t="s">
        <v>4825</v>
      </c>
      <c r="E302" s="599" t="s">
        <v>3678</v>
      </c>
      <c r="F302" s="601" t="n">
        <f aca="false">IF(RIGHT(B302,1)="p",0,IF(TRIM(C302)=TRIM('2 - Project Admin'!$E$8),1,0))</f>
        <v>0</v>
      </c>
      <c r="G302" s="601" t="n">
        <f aca="false">IF(F302=1,COUNTIF($C$4:C302,C302),0)</f>
        <v>0</v>
      </c>
    </row>
    <row r="303" customFormat="false" ht="15" hidden="false" customHeight="false" outlineLevel="0" collapsed="false">
      <c r="B303" s="598" t="s">
        <v>4826</v>
      </c>
      <c r="C303" s="598" t="s">
        <v>604</v>
      </c>
      <c r="D303" s="598" t="s">
        <v>4827</v>
      </c>
      <c r="E303" s="599" t="s">
        <v>3678</v>
      </c>
      <c r="F303" s="598" t="n">
        <f aca="false">IF(RIGHT(B303,1)="p",0,IF(TRIM(C303)=TRIM('2 - Project Admin'!$E$8),1,0))</f>
        <v>0</v>
      </c>
      <c r="G303" s="598" t="n">
        <f aca="false">IF(F303=1,COUNTIF($C$4:C303,C303),0)</f>
        <v>0</v>
      </c>
    </row>
    <row r="304" customFormat="false" ht="15" hidden="false" customHeight="false" outlineLevel="0" collapsed="false">
      <c r="B304" s="598" t="s">
        <v>4828</v>
      </c>
      <c r="C304" s="598" t="s">
        <v>604</v>
      </c>
      <c r="D304" s="598" t="s">
        <v>4829</v>
      </c>
      <c r="E304" s="599" t="s">
        <v>3678</v>
      </c>
      <c r="F304" s="598" t="n">
        <f aca="false">IF(RIGHT(B304,1)="p",0,IF(TRIM(C304)=TRIM('2 - Project Admin'!$E$8),1,0))</f>
        <v>0</v>
      </c>
      <c r="G304" s="598" t="n">
        <f aca="false">IF(F304=1,COUNTIF($C$4:C304,C304),0)</f>
        <v>0</v>
      </c>
    </row>
    <row r="305" customFormat="false" ht="15" hidden="false" customHeight="false" outlineLevel="0" collapsed="false">
      <c r="B305" s="598" t="s">
        <v>4830</v>
      </c>
      <c r="C305" s="598" t="s">
        <v>604</v>
      </c>
      <c r="D305" s="598" t="s">
        <v>4831</v>
      </c>
      <c r="E305" s="599" t="s">
        <v>3678</v>
      </c>
      <c r="F305" s="598" t="n">
        <f aca="false">IF(RIGHT(B305,1)="p",0,IF(TRIM(C305)=TRIM('2 - Project Admin'!$E$8),1,0))</f>
        <v>0</v>
      </c>
      <c r="G305" s="598" t="n">
        <f aca="false">IF(F305=1,COUNTIF($C$4:C305,C305),0)</f>
        <v>0</v>
      </c>
    </row>
    <row r="306" customFormat="false" ht="15" hidden="false" customHeight="false" outlineLevel="0" collapsed="false">
      <c r="B306" s="598" t="s">
        <v>4832</v>
      </c>
      <c r="C306" s="598" t="s">
        <v>604</v>
      </c>
      <c r="D306" s="598" t="s">
        <v>4833</v>
      </c>
      <c r="E306" s="599" t="s">
        <v>3678</v>
      </c>
      <c r="F306" s="598" t="n">
        <f aca="false">IF(RIGHT(B306,1)="p",0,IF(TRIM(C306)=TRIM('2 - Project Admin'!$E$8),1,0))</f>
        <v>0</v>
      </c>
      <c r="G306" s="598" t="n">
        <f aca="false">IF(F306=1,COUNTIF($C$4:C306,C306),0)</f>
        <v>0</v>
      </c>
    </row>
    <row r="307" customFormat="false" ht="15" hidden="false" customHeight="false" outlineLevel="0" collapsed="false">
      <c r="B307" s="598" t="s">
        <v>4834</v>
      </c>
      <c r="C307" s="598" t="s">
        <v>604</v>
      </c>
      <c r="D307" s="598" t="s">
        <v>4835</v>
      </c>
      <c r="E307" s="599" t="s">
        <v>3678</v>
      </c>
      <c r="F307" s="598" t="n">
        <f aca="false">IF(RIGHT(B307,1)="p",0,IF(TRIM(C307)=TRIM('2 - Project Admin'!$E$8),1,0))</f>
        <v>0</v>
      </c>
      <c r="G307" s="598" t="n">
        <f aca="false">IF(F307=1,COUNTIF($C$4:C307,C307),0)</f>
        <v>0</v>
      </c>
    </row>
    <row r="308" customFormat="false" ht="15" hidden="false" customHeight="false" outlineLevel="0" collapsed="false">
      <c r="B308" s="598" t="s">
        <v>4836</v>
      </c>
      <c r="C308" s="598" t="s">
        <v>611</v>
      </c>
      <c r="D308" s="598" t="s">
        <v>4837</v>
      </c>
      <c r="E308" s="599" t="s">
        <v>3678</v>
      </c>
      <c r="F308" s="598" t="n">
        <f aca="false">IF(RIGHT(B308,1)="p",0,IF(TRIM(C308)=TRIM('2 - Project Admin'!$E$8),1,0))</f>
        <v>0</v>
      </c>
      <c r="G308" s="598" t="n">
        <f aca="false">IF(F308=1,COUNTIF($C$4:C308,C308),0)</f>
        <v>0</v>
      </c>
    </row>
    <row r="309" customFormat="false" ht="15" hidden="false" customHeight="false" outlineLevel="0" collapsed="false">
      <c r="B309" s="598" t="s">
        <v>4838</v>
      </c>
      <c r="C309" s="598" t="s">
        <v>611</v>
      </c>
      <c r="D309" s="598" t="s">
        <v>4839</v>
      </c>
      <c r="E309" s="599" t="s">
        <v>3678</v>
      </c>
      <c r="F309" s="598" t="n">
        <f aca="false">IF(RIGHT(B309,1)="p",0,IF(TRIM(C309)=TRIM('2 - Project Admin'!$E$8),1,0))</f>
        <v>0</v>
      </c>
      <c r="G309" s="598" t="n">
        <f aca="false">IF(F309=1,COUNTIF($C$4:C309,C309),0)</f>
        <v>0</v>
      </c>
    </row>
    <row r="310" customFormat="false" ht="15" hidden="false" customHeight="false" outlineLevel="0" collapsed="false">
      <c r="B310" s="598" t="s">
        <v>4840</v>
      </c>
      <c r="C310" s="598" t="s">
        <v>614</v>
      </c>
      <c r="D310" s="598" t="s">
        <v>4841</v>
      </c>
      <c r="E310" s="599" t="s">
        <v>3678</v>
      </c>
      <c r="F310" s="598" t="n">
        <f aca="false">IF(RIGHT(B310,1)="p",0,IF(TRIM(C310)=TRIM('2 - Project Admin'!$E$8),1,0))</f>
        <v>0</v>
      </c>
      <c r="G310" s="598" t="n">
        <f aca="false">IF(F310=1,COUNTIF($C$4:C310,C310),0)</f>
        <v>0</v>
      </c>
    </row>
    <row r="311" customFormat="false" ht="15" hidden="false" customHeight="false" outlineLevel="0" collapsed="false">
      <c r="B311" s="598" t="s">
        <v>4842</v>
      </c>
      <c r="C311" s="598" t="s">
        <v>614</v>
      </c>
      <c r="D311" s="598" t="s">
        <v>4843</v>
      </c>
      <c r="E311" s="599" t="s">
        <v>3678</v>
      </c>
      <c r="F311" s="598" t="n">
        <f aca="false">IF(RIGHT(B311,1)="p",0,IF(TRIM(C311)=TRIM('2 - Project Admin'!$E$8),1,0))</f>
        <v>0</v>
      </c>
      <c r="G311" s="598" t="n">
        <f aca="false">IF(F311=1,COUNTIF($C$4:C311,C311),0)</f>
        <v>0</v>
      </c>
    </row>
    <row r="312" customFormat="false" ht="15" hidden="false" customHeight="false" outlineLevel="0" collapsed="false">
      <c r="B312" s="598" t="s">
        <v>4844</v>
      </c>
      <c r="C312" s="598" t="s">
        <v>614</v>
      </c>
      <c r="D312" s="598" t="s">
        <v>4845</v>
      </c>
      <c r="E312" s="599" t="s">
        <v>3678</v>
      </c>
      <c r="F312" s="598" t="n">
        <f aca="false">IF(RIGHT(B312,1)="p",0,IF(TRIM(C312)=TRIM('2 - Project Admin'!$E$8),1,0))</f>
        <v>0</v>
      </c>
      <c r="G312" s="598" t="n">
        <f aca="false">IF(F312=1,COUNTIF($C$4:C312,C312),0)</f>
        <v>0</v>
      </c>
    </row>
    <row r="313" customFormat="false" ht="15" hidden="false" customHeight="false" outlineLevel="0" collapsed="false">
      <c r="B313" s="598" t="s">
        <v>4846</v>
      </c>
      <c r="C313" s="598" t="s">
        <v>614</v>
      </c>
      <c r="D313" s="598" t="s">
        <v>4847</v>
      </c>
      <c r="E313" s="599" t="s">
        <v>3678</v>
      </c>
      <c r="F313" s="598" t="n">
        <f aca="false">IF(RIGHT(B313,1)="p",0,IF(TRIM(C313)=TRIM('2 - Project Admin'!$E$8),1,0))</f>
        <v>0</v>
      </c>
      <c r="G313" s="598" t="n">
        <f aca="false">IF(F313=1,COUNTIF($C$4:C313,C313),0)</f>
        <v>0</v>
      </c>
    </row>
    <row r="314" customFormat="false" ht="15" hidden="false" customHeight="false" outlineLevel="0" collapsed="false">
      <c r="B314" s="598" t="s">
        <v>4848</v>
      </c>
      <c r="C314" s="598" t="s">
        <v>614</v>
      </c>
      <c r="D314" s="598" t="s">
        <v>4849</v>
      </c>
      <c r="E314" s="599" t="s">
        <v>3678</v>
      </c>
      <c r="F314" s="598" t="n">
        <f aca="false">IF(RIGHT(B314,1)="p",0,IF(TRIM(C314)=TRIM('2 - Project Admin'!$E$8),1,0))</f>
        <v>0</v>
      </c>
      <c r="G314" s="598" t="n">
        <f aca="false">IF(F314=1,COUNTIF($C$4:C314,C314),0)</f>
        <v>0</v>
      </c>
    </row>
    <row r="315" customFormat="false" ht="15" hidden="false" customHeight="false" outlineLevel="0" collapsed="false">
      <c r="B315" s="598" t="s">
        <v>4850</v>
      </c>
      <c r="C315" s="598" t="s">
        <v>614</v>
      </c>
      <c r="D315" s="598" t="s">
        <v>4851</v>
      </c>
      <c r="E315" s="599" t="s">
        <v>3678</v>
      </c>
      <c r="F315" s="598" t="n">
        <f aca="false">IF(RIGHT(B315,1)="p",0,IF(TRIM(C315)=TRIM('2 - Project Admin'!$E$8),1,0))</f>
        <v>0</v>
      </c>
      <c r="G315" s="598" t="n">
        <f aca="false">IF(F315=1,COUNTIF($C$4:C315,C315),0)</f>
        <v>0</v>
      </c>
    </row>
    <row r="316" customFormat="false" ht="15" hidden="false" customHeight="false" outlineLevel="0" collapsed="false">
      <c r="B316" s="598" t="s">
        <v>4852</v>
      </c>
      <c r="C316" s="598" t="s">
        <v>614</v>
      </c>
      <c r="D316" s="598" t="s">
        <v>4853</v>
      </c>
      <c r="E316" s="599" t="s">
        <v>3678</v>
      </c>
      <c r="F316" s="598" t="n">
        <f aca="false">IF(RIGHT(B316,1)="p",0,IF(TRIM(C316)=TRIM('2 - Project Admin'!$E$8),1,0))</f>
        <v>0</v>
      </c>
      <c r="G316" s="598" t="n">
        <f aca="false">IF(F316=1,COUNTIF($C$4:C316,C316),0)</f>
        <v>0</v>
      </c>
    </row>
    <row r="317" customFormat="false" ht="15" hidden="false" customHeight="false" outlineLevel="0" collapsed="false">
      <c r="B317" s="598" t="s">
        <v>4854</v>
      </c>
      <c r="C317" s="598" t="s">
        <v>614</v>
      </c>
      <c r="D317" s="598" t="s">
        <v>4855</v>
      </c>
      <c r="E317" s="599" t="s">
        <v>3678</v>
      </c>
      <c r="F317" s="598" t="n">
        <f aca="false">IF(RIGHT(B317,1)="p",0,IF(TRIM(C317)=TRIM('2 - Project Admin'!$E$8),1,0))</f>
        <v>0</v>
      </c>
      <c r="G317" s="598" t="n">
        <f aca="false">IF(F317=1,COUNTIF($C$4:C317,C317),0)</f>
        <v>0</v>
      </c>
    </row>
    <row r="318" customFormat="false" ht="15" hidden="false" customHeight="false" outlineLevel="0" collapsed="false">
      <c r="B318" s="598" t="s">
        <v>4856</v>
      </c>
      <c r="C318" s="598" t="s">
        <v>614</v>
      </c>
      <c r="D318" s="598" t="s">
        <v>4857</v>
      </c>
      <c r="E318" s="599" t="s">
        <v>3678</v>
      </c>
      <c r="F318" s="598" t="n">
        <f aca="false">IF(RIGHT(B318,1)="p",0,IF(TRIM(C318)=TRIM('2 - Project Admin'!$E$8),1,0))</f>
        <v>0</v>
      </c>
      <c r="G318" s="598" t="n">
        <f aca="false">IF(F318=1,COUNTIF($C$4:C318,C318),0)</f>
        <v>0</v>
      </c>
    </row>
    <row r="319" customFormat="false" ht="15" hidden="false" customHeight="false" outlineLevel="0" collapsed="false">
      <c r="B319" s="598" t="s">
        <v>4858</v>
      </c>
      <c r="C319" s="598" t="s">
        <v>614</v>
      </c>
      <c r="D319" s="598" t="s">
        <v>4859</v>
      </c>
      <c r="E319" s="599" t="s">
        <v>3678</v>
      </c>
      <c r="F319" s="598" t="n">
        <f aca="false">IF(RIGHT(B319,1)="p",0,IF(TRIM(C319)=TRIM('2 - Project Admin'!$E$8),1,0))</f>
        <v>0</v>
      </c>
      <c r="G319" s="598" t="n">
        <f aca="false">IF(F319=1,COUNTIF($C$4:C319,C319),0)</f>
        <v>0</v>
      </c>
    </row>
    <row r="320" customFormat="false" ht="15" hidden="false" customHeight="false" outlineLevel="0" collapsed="false">
      <c r="B320" s="598" t="s">
        <v>4860</v>
      </c>
      <c r="C320" s="598" t="s">
        <v>614</v>
      </c>
      <c r="D320" s="598" t="s">
        <v>4861</v>
      </c>
      <c r="E320" s="599" t="s">
        <v>3678</v>
      </c>
      <c r="F320" s="598" t="n">
        <f aca="false">IF(RIGHT(B320,1)="p",0,IF(TRIM(C320)=TRIM('2 - Project Admin'!$E$8),1,0))</f>
        <v>0</v>
      </c>
      <c r="G320" s="598" t="n">
        <f aca="false">IF(F320=1,COUNTIF($C$4:C320,C320),0)</f>
        <v>0</v>
      </c>
    </row>
    <row r="321" customFormat="false" ht="15" hidden="false" customHeight="false" outlineLevel="0" collapsed="false">
      <c r="B321" s="598" t="s">
        <v>4862</v>
      </c>
      <c r="C321" s="598" t="s">
        <v>614</v>
      </c>
      <c r="D321" s="598" t="s">
        <v>4863</v>
      </c>
      <c r="E321" s="599" t="s">
        <v>3678</v>
      </c>
      <c r="F321" s="598" t="n">
        <f aca="false">IF(RIGHT(B321,1)="p",0,IF(TRIM(C321)=TRIM('2 - Project Admin'!$E$8),1,0))</f>
        <v>0</v>
      </c>
      <c r="G321" s="598" t="n">
        <f aca="false">IF(F321=1,COUNTIF($C$4:C321,C321),0)</f>
        <v>0</v>
      </c>
    </row>
    <row r="322" customFormat="false" ht="15" hidden="false" customHeight="false" outlineLevel="0" collapsed="false">
      <c r="B322" s="598" t="s">
        <v>4864</v>
      </c>
      <c r="C322" s="598" t="s">
        <v>614</v>
      </c>
      <c r="D322" s="598" t="s">
        <v>4865</v>
      </c>
      <c r="E322" s="599" t="s">
        <v>3678</v>
      </c>
      <c r="F322" s="598" t="n">
        <f aca="false">IF(RIGHT(B322,1)="p",0,IF(TRIM(C322)=TRIM('2 - Project Admin'!$E$8),1,0))</f>
        <v>0</v>
      </c>
      <c r="G322" s="598" t="n">
        <f aca="false">IF(F322=1,COUNTIF($C$4:C322,C322),0)</f>
        <v>0</v>
      </c>
    </row>
    <row r="323" customFormat="false" ht="15" hidden="false" customHeight="false" outlineLevel="0" collapsed="false">
      <c r="B323" s="598" t="s">
        <v>4866</v>
      </c>
      <c r="C323" s="598" t="s">
        <v>619</v>
      </c>
      <c r="D323" s="598" t="s">
        <v>4867</v>
      </c>
      <c r="E323" s="599" t="s">
        <v>3678</v>
      </c>
      <c r="F323" s="598" t="n">
        <f aca="false">IF(RIGHT(B323,1)="p",0,IF(TRIM(C323)=TRIM('2 - Project Admin'!$E$8),1,0))</f>
        <v>0</v>
      </c>
      <c r="G323" s="598" t="n">
        <f aca="false">IF(F323=1,COUNTIF($C$4:C323,C323),0)</f>
        <v>0</v>
      </c>
    </row>
    <row r="324" customFormat="false" ht="15" hidden="false" customHeight="false" outlineLevel="0" collapsed="false">
      <c r="B324" s="598" t="s">
        <v>4868</v>
      </c>
      <c r="C324" s="598" t="s">
        <v>619</v>
      </c>
      <c r="D324" s="598" t="s">
        <v>4869</v>
      </c>
      <c r="E324" s="599" t="s">
        <v>3678</v>
      </c>
      <c r="F324" s="598" t="n">
        <f aca="false">IF(RIGHT(B324,1)="p",0,IF(TRIM(C324)=TRIM('2 - Project Admin'!$E$8),1,0))</f>
        <v>0</v>
      </c>
      <c r="G324" s="598" t="n">
        <f aca="false">IF(F324=1,COUNTIF($C$4:C324,C324),0)</f>
        <v>0</v>
      </c>
    </row>
    <row r="325" customFormat="false" ht="15" hidden="false" customHeight="false" outlineLevel="0" collapsed="false">
      <c r="B325" s="598" t="s">
        <v>4870</v>
      </c>
      <c r="C325" s="598" t="s">
        <v>619</v>
      </c>
      <c r="D325" s="598" t="s">
        <v>4871</v>
      </c>
      <c r="E325" s="599" t="s">
        <v>3678</v>
      </c>
      <c r="F325" s="598" t="n">
        <f aca="false">IF(RIGHT(B325,1)="p",0,IF(TRIM(C325)=TRIM('2 - Project Admin'!$E$8),1,0))</f>
        <v>0</v>
      </c>
      <c r="G325" s="598" t="n">
        <f aca="false">IF(F325=1,COUNTIF($C$4:C325,C325),0)</f>
        <v>0</v>
      </c>
    </row>
    <row r="326" customFormat="false" ht="15" hidden="false" customHeight="false" outlineLevel="0" collapsed="false">
      <c r="B326" s="598" t="s">
        <v>4872</v>
      </c>
      <c r="C326" s="598" t="s">
        <v>619</v>
      </c>
      <c r="D326" s="598" t="s">
        <v>4873</v>
      </c>
      <c r="E326" s="599" t="s">
        <v>3678</v>
      </c>
      <c r="F326" s="598" t="n">
        <f aca="false">IF(RIGHT(B326,1)="p",0,IF(TRIM(C326)=TRIM('2 - Project Admin'!$E$8),1,0))</f>
        <v>0</v>
      </c>
      <c r="G326" s="598" t="n">
        <f aca="false">IF(F326=1,COUNTIF($C$4:C326,C326),0)</f>
        <v>0</v>
      </c>
    </row>
    <row r="327" customFormat="false" ht="15" hidden="false" customHeight="false" outlineLevel="0" collapsed="false">
      <c r="B327" s="598" t="s">
        <v>4874</v>
      </c>
      <c r="C327" s="598" t="s">
        <v>619</v>
      </c>
      <c r="D327" s="598" t="s">
        <v>4875</v>
      </c>
      <c r="E327" s="599" t="s">
        <v>3678</v>
      </c>
      <c r="F327" s="598" t="n">
        <f aca="false">IF(RIGHT(B327,1)="p",0,IF(TRIM(C327)=TRIM('2 - Project Admin'!$E$8),1,0))</f>
        <v>0</v>
      </c>
      <c r="G327" s="598" t="n">
        <f aca="false">IF(F327=1,COUNTIF($C$4:C327,C327),0)</f>
        <v>0</v>
      </c>
    </row>
    <row r="328" customFormat="false" ht="15" hidden="false" customHeight="false" outlineLevel="0" collapsed="false">
      <c r="B328" s="598" t="s">
        <v>4876</v>
      </c>
      <c r="C328" s="598" t="s">
        <v>620</v>
      </c>
      <c r="D328" s="598" t="s">
        <v>4877</v>
      </c>
      <c r="E328" s="599" t="s">
        <v>3678</v>
      </c>
      <c r="F328" s="598" t="n">
        <f aca="false">IF(RIGHT(B328,1)="p",0,IF(TRIM(C328)=TRIM('2 - Project Admin'!$E$8),1,0))</f>
        <v>0</v>
      </c>
      <c r="G328" s="598" t="n">
        <f aca="false">IF(F328=1,COUNTIF($C$4:C328,C328),0)</f>
        <v>0</v>
      </c>
    </row>
    <row r="329" customFormat="false" ht="15" hidden="false" customHeight="false" outlineLevel="0" collapsed="false">
      <c r="B329" s="598" t="s">
        <v>4878</v>
      </c>
      <c r="C329" s="598" t="s">
        <v>620</v>
      </c>
      <c r="D329" s="598" t="s">
        <v>4879</v>
      </c>
      <c r="E329" s="599" t="s">
        <v>3678</v>
      </c>
      <c r="F329" s="598" t="n">
        <f aca="false">IF(RIGHT(B329,1)="p",0,IF(TRIM(C329)=TRIM('2 - Project Admin'!$E$8),1,0))</f>
        <v>0</v>
      </c>
      <c r="G329" s="598" t="n">
        <f aca="false">IF(F329=1,COUNTIF($C$4:C329,C329),0)</f>
        <v>0</v>
      </c>
    </row>
    <row r="330" customFormat="false" ht="15" hidden="false" customHeight="false" outlineLevel="0" collapsed="false">
      <c r="B330" s="598" t="s">
        <v>4880</v>
      </c>
      <c r="C330" s="598" t="s">
        <v>620</v>
      </c>
      <c r="D330" s="598" t="s">
        <v>4881</v>
      </c>
      <c r="E330" s="599" t="s">
        <v>3678</v>
      </c>
      <c r="F330" s="598" t="n">
        <f aca="false">IF(RIGHT(B330,1)="p",0,IF(TRIM(C330)=TRIM('2 - Project Admin'!$E$8),1,0))</f>
        <v>0</v>
      </c>
      <c r="G330" s="598" t="n">
        <f aca="false">IF(F330=1,COUNTIF($C$4:C330,C330),0)</f>
        <v>0</v>
      </c>
    </row>
    <row r="331" customFormat="false" ht="15" hidden="false" customHeight="false" outlineLevel="0" collapsed="false">
      <c r="B331" s="598" t="s">
        <v>4882</v>
      </c>
      <c r="C331" s="598" t="s">
        <v>620</v>
      </c>
      <c r="D331" s="598" t="s">
        <v>4883</v>
      </c>
      <c r="E331" s="599" t="s">
        <v>3678</v>
      </c>
      <c r="F331" s="598" t="n">
        <f aca="false">IF(RIGHT(B331,1)="p",0,IF(TRIM(C331)=TRIM('2 - Project Admin'!$E$8),1,0))</f>
        <v>0</v>
      </c>
      <c r="G331" s="598" t="n">
        <f aca="false">IF(F331=1,COUNTIF($C$4:C331,C331),0)</f>
        <v>0</v>
      </c>
    </row>
    <row r="332" customFormat="false" ht="15" hidden="false" customHeight="false" outlineLevel="0" collapsed="false">
      <c r="B332" s="598" t="s">
        <v>4884</v>
      </c>
      <c r="C332" s="598" t="s">
        <v>620</v>
      </c>
      <c r="D332" s="598" t="s">
        <v>4885</v>
      </c>
      <c r="E332" s="599" t="s">
        <v>3678</v>
      </c>
      <c r="F332" s="598" t="n">
        <f aca="false">IF(RIGHT(B332,1)="p",0,IF(TRIM(C332)=TRIM('2 - Project Admin'!$E$8),1,0))</f>
        <v>0</v>
      </c>
      <c r="G332" s="598" t="n">
        <f aca="false">IF(F332=1,COUNTIF($C$4:C332,C332),0)</f>
        <v>0</v>
      </c>
    </row>
    <row r="333" customFormat="false" ht="15" hidden="false" customHeight="false" outlineLevel="0" collapsed="false">
      <c r="B333" s="598" t="s">
        <v>4886</v>
      </c>
      <c r="C333" s="598" t="s">
        <v>620</v>
      </c>
      <c r="D333" s="598" t="s">
        <v>4887</v>
      </c>
      <c r="E333" s="599" t="s">
        <v>3678</v>
      </c>
      <c r="F333" s="598" t="n">
        <f aca="false">IF(RIGHT(B333,1)="p",0,IF(TRIM(C333)=TRIM('2 - Project Admin'!$E$8),1,0))</f>
        <v>0</v>
      </c>
      <c r="G333" s="598" t="n">
        <f aca="false">IF(F333=1,COUNTIF($C$4:C333,C333),0)</f>
        <v>0</v>
      </c>
    </row>
    <row r="334" customFormat="false" ht="15" hidden="false" customHeight="false" outlineLevel="0" collapsed="false">
      <c r="B334" s="598" t="s">
        <v>4888</v>
      </c>
      <c r="C334" s="598" t="s">
        <v>620</v>
      </c>
      <c r="D334" s="598" t="s">
        <v>4889</v>
      </c>
      <c r="E334" s="599" t="s">
        <v>3678</v>
      </c>
      <c r="F334" s="598" t="n">
        <f aca="false">IF(RIGHT(B334,1)="p",0,IF(TRIM(C334)=TRIM('2 - Project Admin'!$E$8),1,0))</f>
        <v>0</v>
      </c>
      <c r="G334" s="598" t="n">
        <f aca="false">IF(F334=1,COUNTIF($C$4:C334,C334),0)</f>
        <v>0</v>
      </c>
    </row>
    <row r="335" customFormat="false" ht="15" hidden="false" customHeight="false" outlineLevel="0" collapsed="false">
      <c r="B335" s="598" t="s">
        <v>4890</v>
      </c>
      <c r="C335" s="598" t="s">
        <v>620</v>
      </c>
      <c r="D335" s="598" t="s">
        <v>4891</v>
      </c>
      <c r="E335" s="599" t="s">
        <v>3678</v>
      </c>
      <c r="F335" s="598" t="n">
        <f aca="false">IF(RIGHT(B335,1)="p",0,IF(TRIM(C335)=TRIM('2 - Project Admin'!$E$8),1,0))</f>
        <v>0</v>
      </c>
      <c r="G335" s="598" t="n">
        <f aca="false">IF(F335=1,COUNTIF($C$4:C335,C335),0)</f>
        <v>0</v>
      </c>
    </row>
    <row r="336" customFormat="false" ht="15" hidden="false" customHeight="false" outlineLevel="0" collapsed="false">
      <c r="B336" s="598" t="s">
        <v>4892</v>
      </c>
      <c r="C336" s="598" t="s">
        <v>620</v>
      </c>
      <c r="D336" s="598" t="s">
        <v>4893</v>
      </c>
      <c r="E336" s="599" t="s">
        <v>3678</v>
      </c>
      <c r="F336" s="598" t="n">
        <f aca="false">IF(RIGHT(B336,1)="p",0,IF(TRIM(C336)=TRIM('2 - Project Admin'!$E$8),1,0))</f>
        <v>0</v>
      </c>
      <c r="G336" s="598" t="n">
        <f aca="false">IF(F336=1,COUNTIF($C$4:C336,C336),0)</f>
        <v>0</v>
      </c>
    </row>
    <row r="337" customFormat="false" ht="15" hidden="false" customHeight="false" outlineLevel="0" collapsed="false">
      <c r="B337" s="598" t="s">
        <v>4894</v>
      </c>
      <c r="C337" s="598" t="s">
        <v>620</v>
      </c>
      <c r="D337" s="598" t="s">
        <v>4895</v>
      </c>
      <c r="E337" s="599" t="s">
        <v>3678</v>
      </c>
      <c r="F337" s="598" t="n">
        <f aca="false">IF(RIGHT(B337,1)="p",0,IF(TRIM(C337)=TRIM('2 - Project Admin'!$E$8),1,0))</f>
        <v>0</v>
      </c>
      <c r="G337" s="598" t="n">
        <f aca="false">IF(F337=1,COUNTIF($C$4:C337,C337),0)</f>
        <v>0</v>
      </c>
    </row>
    <row r="338" customFormat="false" ht="15" hidden="false" customHeight="false" outlineLevel="0" collapsed="false">
      <c r="B338" s="598" t="s">
        <v>4896</v>
      </c>
      <c r="C338" s="598" t="s">
        <v>620</v>
      </c>
      <c r="D338" s="598" t="s">
        <v>4897</v>
      </c>
      <c r="E338" s="599" t="s">
        <v>3678</v>
      </c>
      <c r="F338" s="598" t="n">
        <f aca="false">IF(RIGHT(B338,1)="p",0,IF(TRIM(C338)=TRIM('2 - Project Admin'!$E$8),1,0))</f>
        <v>0</v>
      </c>
      <c r="G338" s="598" t="n">
        <f aca="false">IF(F338=1,COUNTIF($C$4:C338,C338),0)</f>
        <v>0</v>
      </c>
    </row>
    <row r="339" customFormat="false" ht="15" hidden="false" customHeight="false" outlineLevel="0" collapsed="false">
      <c r="B339" s="598" t="s">
        <v>4898</v>
      </c>
      <c r="C339" s="598" t="s">
        <v>622</v>
      </c>
      <c r="D339" s="598" t="s">
        <v>4899</v>
      </c>
      <c r="E339" s="599" t="s">
        <v>3678</v>
      </c>
      <c r="F339" s="598" t="n">
        <f aca="false">IF(RIGHT(B339,1)="p",0,IF(TRIM(C339)=TRIM('2 - Project Admin'!$E$8),1,0))</f>
        <v>0</v>
      </c>
      <c r="G339" s="598" t="n">
        <f aca="false">IF(F339=1,COUNTIF($C$4:C339,C339),0)</f>
        <v>0</v>
      </c>
    </row>
    <row r="340" customFormat="false" ht="15" hidden="false" customHeight="false" outlineLevel="0" collapsed="false">
      <c r="B340" s="598" t="s">
        <v>4900</v>
      </c>
      <c r="C340" s="598" t="s">
        <v>622</v>
      </c>
      <c r="D340" s="598" t="s">
        <v>4901</v>
      </c>
      <c r="E340" s="599" t="s">
        <v>3678</v>
      </c>
      <c r="F340" s="598" t="n">
        <f aca="false">IF(RIGHT(B340,1)="p",0,IF(TRIM(C340)=TRIM('2 - Project Admin'!$E$8),1,0))</f>
        <v>0</v>
      </c>
      <c r="G340" s="598" t="n">
        <f aca="false">IF(F340=1,COUNTIF($C$4:C340,C340),0)</f>
        <v>0</v>
      </c>
    </row>
    <row r="341" customFormat="false" ht="15" hidden="false" customHeight="false" outlineLevel="0" collapsed="false">
      <c r="B341" s="598" t="s">
        <v>4902</v>
      </c>
      <c r="C341" s="598" t="s">
        <v>622</v>
      </c>
      <c r="D341" s="598" t="s">
        <v>4903</v>
      </c>
      <c r="E341" s="599" t="s">
        <v>3678</v>
      </c>
      <c r="F341" s="598" t="n">
        <f aca="false">IF(RIGHT(B341,1)="p",0,IF(TRIM(C341)=TRIM('2 - Project Admin'!$E$8),1,0))</f>
        <v>0</v>
      </c>
      <c r="G341" s="598" t="n">
        <f aca="false">IF(F341=1,COUNTIF($C$4:C341,C341),0)</f>
        <v>0</v>
      </c>
    </row>
    <row r="342" customFormat="false" ht="15" hidden="false" customHeight="false" outlineLevel="0" collapsed="false">
      <c r="B342" s="598" t="s">
        <v>4904</v>
      </c>
      <c r="C342" s="598" t="s">
        <v>622</v>
      </c>
      <c r="D342" s="598" t="s">
        <v>4905</v>
      </c>
      <c r="E342" s="599" t="s">
        <v>3678</v>
      </c>
      <c r="F342" s="598" t="n">
        <f aca="false">IF(RIGHT(B342,1)="p",0,IF(TRIM(C342)=TRIM('2 - Project Admin'!$E$8),1,0))</f>
        <v>0</v>
      </c>
      <c r="G342" s="598" t="n">
        <f aca="false">IF(F342=1,COUNTIF($C$4:C342,C342),0)</f>
        <v>0</v>
      </c>
    </row>
    <row r="343" customFormat="false" ht="15" hidden="false" customHeight="false" outlineLevel="0" collapsed="false">
      <c r="B343" s="598" t="s">
        <v>4906</v>
      </c>
      <c r="C343" s="598" t="s">
        <v>622</v>
      </c>
      <c r="D343" s="598" t="s">
        <v>4907</v>
      </c>
      <c r="E343" s="599" t="s">
        <v>3678</v>
      </c>
      <c r="F343" s="598" t="n">
        <f aca="false">IF(RIGHT(B343,1)="p",0,IF(TRIM(C343)=TRIM('2 - Project Admin'!$E$8),1,0))</f>
        <v>0</v>
      </c>
      <c r="G343" s="598" t="n">
        <f aca="false">IF(F343=1,COUNTIF($C$4:C343,C343),0)</f>
        <v>0</v>
      </c>
    </row>
    <row r="344" customFormat="false" ht="15" hidden="false" customHeight="false" outlineLevel="0" collapsed="false">
      <c r="B344" s="598" t="s">
        <v>4908</v>
      </c>
      <c r="C344" s="598" t="s">
        <v>623</v>
      </c>
      <c r="D344" s="598" t="s">
        <v>4909</v>
      </c>
      <c r="E344" s="599" t="s">
        <v>3678</v>
      </c>
      <c r="F344" s="598" t="n">
        <f aca="false">IF(RIGHT(B344,1)="p",0,IF(TRIM(C344)=TRIM('2 - Project Admin'!$E$8),1,0))</f>
        <v>0</v>
      </c>
      <c r="G344" s="598" t="n">
        <f aca="false">IF(F344=1,COUNTIF($C$4:C344,C344),0)</f>
        <v>0</v>
      </c>
    </row>
    <row r="345" customFormat="false" ht="15" hidden="false" customHeight="false" outlineLevel="0" collapsed="false">
      <c r="B345" s="598" t="s">
        <v>4910</v>
      </c>
      <c r="C345" s="598" t="s">
        <v>623</v>
      </c>
      <c r="D345" s="598" t="s">
        <v>4911</v>
      </c>
      <c r="E345" s="599" t="s">
        <v>3678</v>
      </c>
      <c r="F345" s="598" t="n">
        <f aca="false">IF(RIGHT(B345,1)="p",0,IF(TRIM(C345)=TRIM('2 - Project Admin'!$E$8),1,0))</f>
        <v>0</v>
      </c>
      <c r="G345" s="598" t="n">
        <f aca="false">IF(F345=1,COUNTIF($C$4:C345,C345),0)</f>
        <v>0</v>
      </c>
    </row>
    <row r="346" customFormat="false" ht="15" hidden="false" customHeight="false" outlineLevel="0" collapsed="false">
      <c r="B346" s="598" t="s">
        <v>4912</v>
      </c>
      <c r="C346" s="598" t="s">
        <v>623</v>
      </c>
      <c r="D346" s="598" t="s">
        <v>4913</v>
      </c>
      <c r="E346" s="599" t="s">
        <v>3678</v>
      </c>
      <c r="F346" s="598" t="n">
        <f aca="false">IF(RIGHT(B346,1)="p",0,IF(TRIM(C346)=TRIM('2 - Project Admin'!$E$8),1,0))</f>
        <v>0</v>
      </c>
      <c r="G346" s="598" t="n">
        <f aca="false">IF(F346=1,COUNTIF($C$4:C346,C346),0)</f>
        <v>0</v>
      </c>
    </row>
    <row r="347" customFormat="false" ht="15" hidden="false" customHeight="false" outlineLevel="0" collapsed="false">
      <c r="B347" s="598" t="s">
        <v>4914</v>
      </c>
      <c r="C347" s="598" t="s">
        <v>623</v>
      </c>
      <c r="D347" s="598" t="s">
        <v>4915</v>
      </c>
      <c r="E347" s="599" t="s">
        <v>3678</v>
      </c>
      <c r="F347" s="598" t="n">
        <f aca="false">IF(RIGHT(B347,1)="p",0,IF(TRIM(C347)=TRIM('2 - Project Admin'!$E$8),1,0))</f>
        <v>0</v>
      </c>
      <c r="G347" s="598" t="n">
        <f aca="false">IF(F347=1,COUNTIF($C$4:C347,C347),0)</f>
        <v>0</v>
      </c>
    </row>
    <row r="348" customFormat="false" ht="15" hidden="false" customHeight="false" outlineLevel="0" collapsed="false">
      <c r="B348" s="598" t="s">
        <v>4916</v>
      </c>
      <c r="C348" s="598" t="s">
        <v>623</v>
      </c>
      <c r="D348" s="598" t="s">
        <v>4917</v>
      </c>
      <c r="E348" s="599" t="s">
        <v>3678</v>
      </c>
      <c r="F348" s="598" t="n">
        <f aca="false">IF(RIGHT(B348,1)="p",0,IF(TRIM(C348)=TRIM('2 - Project Admin'!$E$8),1,0))</f>
        <v>0</v>
      </c>
      <c r="G348" s="598" t="n">
        <f aca="false">IF(F348=1,COUNTIF($C$4:C348,C348),0)</f>
        <v>0</v>
      </c>
    </row>
    <row r="349" customFormat="false" ht="15" hidden="false" customHeight="false" outlineLevel="0" collapsed="false">
      <c r="B349" s="598" t="s">
        <v>4918</v>
      </c>
      <c r="C349" s="598" t="s">
        <v>623</v>
      </c>
      <c r="D349" s="598" t="s">
        <v>4919</v>
      </c>
      <c r="E349" s="599" t="s">
        <v>3678</v>
      </c>
      <c r="F349" s="598" t="n">
        <f aca="false">IF(RIGHT(B349,1)="p",0,IF(TRIM(C349)=TRIM('2 - Project Admin'!$E$8),1,0))</f>
        <v>0</v>
      </c>
      <c r="G349" s="598" t="n">
        <f aca="false">IF(F349=1,COUNTIF($C$4:C349,C349),0)</f>
        <v>0</v>
      </c>
    </row>
    <row r="350" customFormat="false" ht="15" hidden="false" customHeight="false" outlineLevel="0" collapsed="false">
      <c r="B350" s="598" t="s">
        <v>4920</v>
      </c>
      <c r="C350" s="598" t="s">
        <v>625</v>
      </c>
      <c r="D350" s="598" t="s">
        <v>4921</v>
      </c>
      <c r="E350" s="599" t="s">
        <v>3678</v>
      </c>
      <c r="F350" s="598" t="n">
        <f aca="false">IF(RIGHT(B350,1)="p",0,IF(TRIM(C350)=TRIM('2 - Project Admin'!$E$8),1,0))</f>
        <v>0</v>
      </c>
      <c r="G350" s="598" t="n">
        <f aca="false">IF(F350=1,COUNTIF($C$4:C350,C350),0)</f>
        <v>0</v>
      </c>
    </row>
    <row r="351" customFormat="false" ht="15" hidden="false" customHeight="false" outlineLevel="0" collapsed="false">
      <c r="B351" s="598" t="s">
        <v>4922</v>
      </c>
      <c r="C351" s="598" t="s">
        <v>625</v>
      </c>
      <c r="D351" s="598" t="s">
        <v>4923</v>
      </c>
      <c r="E351" s="599" t="s">
        <v>3678</v>
      </c>
      <c r="F351" s="598" t="n">
        <f aca="false">IF(RIGHT(B351,1)="p",0,IF(TRIM(C351)=TRIM('2 - Project Admin'!$E$8),1,0))</f>
        <v>0</v>
      </c>
      <c r="G351" s="598" t="n">
        <f aca="false">IF(F351=1,COUNTIF($C$4:C351,C351),0)</f>
        <v>0</v>
      </c>
    </row>
    <row r="352" customFormat="false" ht="15" hidden="false" customHeight="false" outlineLevel="0" collapsed="false">
      <c r="B352" s="598" t="s">
        <v>4924</v>
      </c>
      <c r="C352" s="598" t="s">
        <v>625</v>
      </c>
      <c r="D352" s="598" t="s">
        <v>4925</v>
      </c>
      <c r="E352" s="599" t="s">
        <v>3678</v>
      </c>
      <c r="F352" s="598" t="n">
        <f aca="false">IF(RIGHT(B352,1)="p",0,IF(TRIM(C352)=TRIM('2 - Project Admin'!$E$8),1,0))</f>
        <v>0</v>
      </c>
      <c r="G352" s="598" t="n">
        <f aca="false">IF(F352=1,COUNTIF($C$4:C352,C352),0)</f>
        <v>0</v>
      </c>
    </row>
    <row r="353" customFormat="false" ht="15" hidden="false" customHeight="false" outlineLevel="0" collapsed="false">
      <c r="B353" s="598" t="s">
        <v>4926</v>
      </c>
      <c r="C353" s="598" t="s">
        <v>625</v>
      </c>
      <c r="D353" s="598" t="s">
        <v>4927</v>
      </c>
      <c r="E353" s="599" t="s">
        <v>3678</v>
      </c>
      <c r="F353" s="598" t="n">
        <f aca="false">IF(RIGHT(B353,1)="p",0,IF(TRIM(C353)=TRIM('2 - Project Admin'!$E$8),1,0))</f>
        <v>0</v>
      </c>
      <c r="G353" s="598" t="n">
        <f aca="false">IF(F353=1,COUNTIF($C$4:C353,C353),0)</f>
        <v>0</v>
      </c>
    </row>
    <row r="354" customFormat="false" ht="15" hidden="false" customHeight="false" outlineLevel="0" collapsed="false">
      <c r="B354" s="598" t="s">
        <v>4928</v>
      </c>
      <c r="C354" s="598" t="s">
        <v>625</v>
      </c>
      <c r="D354" s="598" t="s">
        <v>4929</v>
      </c>
      <c r="E354" s="599" t="s">
        <v>3678</v>
      </c>
      <c r="F354" s="598" t="n">
        <f aca="false">IF(RIGHT(B354,1)="p",0,IF(TRIM(C354)=TRIM('2 - Project Admin'!$E$8),1,0))</f>
        <v>0</v>
      </c>
      <c r="G354" s="598" t="n">
        <f aca="false">IF(F354=1,COUNTIF($C$4:C354,C354),0)</f>
        <v>0</v>
      </c>
    </row>
    <row r="355" customFormat="false" ht="15" hidden="false" customHeight="false" outlineLevel="0" collapsed="false">
      <c r="B355" s="598" t="s">
        <v>4930</v>
      </c>
      <c r="C355" s="598" t="s">
        <v>625</v>
      </c>
      <c r="D355" s="598" t="s">
        <v>4931</v>
      </c>
      <c r="E355" s="599" t="s">
        <v>3678</v>
      </c>
      <c r="F355" s="598" t="n">
        <f aca="false">IF(RIGHT(B355,1)="p",0,IF(TRIM(C355)=TRIM('2 - Project Admin'!$E$8),1,0))</f>
        <v>0</v>
      </c>
      <c r="G355" s="598" t="n">
        <f aca="false">IF(F355=1,COUNTIF($C$4:C355,C355),0)</f>
        <v>0</v>
      </c>
    </row>
    <row r="356" customFormat="false" ht="15" hidden="false" customHeight="false" outlineLevel="0" collapsed="false">
      <c r="B356" s="598" t="s">
        <v>4932</v>
      </c>
      <c r="C356" s="598" t="s">
        <v>629</v>
      </c>
      <c r="D356" s="598" t="s">
        <v>4933</v>
      </c>
      <c r="E356" s="604" t="s">
        <v>3678</v>
      </c>
      <c r="F356" s="598" t="n">
        <f aca="false">IF(RIGHT(B356,1)="p",0,IF(TRIM(C356)=TRIM('2 - Project Admin'!$E$8),1,0))</f>
        <v>0</v>
      </c>
      <c r="G356" s="598" t="n">
        <f aca="false">IF(F356=1,COUNTIF($C$4:C356,C356),0)</f>
        <v>0</v>
      </c>
    </row>
    <row r="357" customFormat="false" ht="15" hidden="false" customHeight="false" outlineLevel="0" collapsed="false">
      <c r="B357" s="598" t="s">
        <v>4934</v>
      </c>
      <c r="C357" s="598" t="s">
        <v>629</v>
      </c>
      <c r="D357" s="598" t="s">
        <v>4935</v>
      </c>
      <c r="E357" s="599" t="s">
        <v>3678</v>
      </c>
      <c r="F357" s="598" t="n">
        <f aca="false">IF(RIGHT(B357,1)="p",0,IF(TRIM(C357)=TRIM('2 - Project Admin'!$E$8),1,0))</f>
        <v>0</v>
      </c>
      <c r="G357" s="598" t="n">
        <f aca="false">IF(F357=1,COUNTIF($C$4:C357,C357),0)</f>
        <v>0</v>
      </c>
    </row>
    <row r="358" customFormat="false" ht="15" hidden="false" customHeight="false" outlineLevel="0" collapsed="false">
      <c r="B358" s="598" t="s">
        <v>4936</v>
      </c>
      <c r="C358" s="598" t="s">
        <v>629</v>
      </c>
      <c r="D358" s="598" t="s">
        <v>4937</v>
      </c>
      <c r="E358" s="599" t="s">
        <v>3678</v>
      </c>
      <c r="F358" s="598" t="n">
        <f aca="false">IF(RIGHT(B358,1)="p",0,IF(TRIM(C358)=TRIM('2 - Project Admin'!$E$8),1,0))</f>
        <v>0</v>
      </c>
      <c r="G358" s="598" t="n">
        <f aca="false">IF(F358=1,COUNTIF($C$4:C358,C358),0)</f>
        <v>0</v>
      </c>
    </row>
    <row r="359" customFormat="false" ht="15" hidden="false" customHeight="false" outlineLevel="0" collapsed="false">
      <c r="B359" s="598" t="s">
        <v>4938</v>
      </c>
      <c r="C359" s="598" t="s">
        <v>629</v>
      </c>
      <c r="D359" s="598" t="s">
        <v>4939</v>
      </c>
      <c r="E359" s="599" t="s">
        <v>3678</v>
      </c>
      <c r="F359" s="598" t="n">
        <f aca="false">IF(RIGHT(B359,1)="p",0,IF(TRIM(C359)=TRIM('2 - Project Admin'!$E$8),1,0))</f>
        <v>0</v>
      </c>
      <c r="G359" s="598" t="n">
        <f aca="false">IF(F359=1,COUNTIF($C$4:C359,C359),0)</f>
        <v>0</v>
      </c>
    </row>
    <row r="360" customFormat="false" ht="15" hidden="false" customHeight="false" outlineLevel="0" collapsed="false">
      <c r="B360" s="598" t="s">
        <v>4940</v>
      </c>
      <c r="C360" s="598" t="s">
        <v>629</v>
      </c>
      <c r="D360" s="598" t="s">
        <v>4941</v>
      </c>
      <c r="E360" s="599" t="s">
        <v>3678</v>
      </c>
      <c r="F360" s="598" t="n">
        <f aca="false">IF(RIGHT(B360,1)="p",0,IF(TRIM(C360)=TRIM('2 - Project Admin'!$E$8),1,0))</f>
        <v>0</v>
      </c>
      <c r="G360" s="598" t="n">
        <f aca="false">IF(F360=1,COUNTIF($C$4:C360,C360),0)</f>
        <v>0</v>
      </c>
    </row>
    <row r="361" customFormat="false" ht="15" hidden="false" customHeight="false" outlineLevel="0" collapsed="false">
      <c r="B361" s="598" t="s">
        <v>4942</v>
      </c>
      <c r="C361" s="598" t="s">
        <v>629</v>
      </c>
      <c r="D361" s="598" t="s">
        <v>4943</v>
      </c>
      <c r="E361" s="599" t="s">
        <v>3678</v>
      </c>
      <c r="F361" s="598" t="n">
        <f aca="false">IF(RIGHT(B361,1)="p",0,IF(TRIM(C361)=TRIM('2 - Project Admin'!$E$8),1,0))</f>
        <v>0</v>
      </c>
      <c r="G361" s="598" t="n">
        <f aca="false">IF(F361=1,COUNTIF($C$4:C361,C361),0)</f>
        <v>0</v>
      </c>
    </row>
    <row r="362" customFormat="false" ht="15" hidden="false" customHeight="false" outlineLevel="0" collapsed="false">
      <c r="B362" s="598" t="s">
        <v>4944</v>
      </c>
      <c r="C362" s="598" t="s">
        <v>634</v>
      </c>
      <c r="D362" s="598" t="s">
        <v>4945</v>
      </c>
      <c r="E362" s="599" t="s">
        <v>3678</v>
      </c>
      <c r="F362" s="598" t="n">
        <f aca="false">IF(RIGHT(B362,1)="p",0,IF(TRIM(C362)=TRIM('2 - Project Admin'!$E$8),1,0))</f>
        <v>0</v>
      </c>
      <c r="G362" s="598" t="n">
        <f aca="false">IF(F362=1,COUNTIF($C$4:C362,C362),0)</f>
        <v>0</v>
      </c>
    </row>
    <row r="363" customFormat="false" ht="15" hidden="false" customHeight="false" outlineLevel="0" collapsed="false">
      <c r="B363" s="598" t="s">
        <v>4946</v>
      </c>
      <c r="C363" s="598" t="s">
        <v>634</v>
      </c>
      <c r="D363" s="598" t="s">
        <v>4947</v>
      </c>
      <c r="E363" s="599" t="s">
        <v>3678</v>
      </c>
      <c r="F363" s="598" t="n">
        <f aca="false">IF(RIGHT(B363,1)="p",0,IF(TRIM(C363)=TRIM('2 - Project Admin'!$E$8),1,0))</f>
        <v>0</v>
      </c>
      <c r="G363" s="598" t="n">
        <f aca="false">IF(F363=1,COUNTIF($C$4:C363,C363),0)</f>
        <v>0</v>
      </c>
    </row>
    <row r="364" customFormat="false" ht="15" hidden="false" customHeight="false" outlineLevel="0" collapsed="false">
      <c r="B364" s="598" t="s">
        <v>4948</v>
      </c>
      <c r="C364" s="598" t="s">
        <v>634</v>
      </c>
      <c r="D364" s="598" t="s">
        <v>4949</v>
      </c>
      <c r="E364" s="599" t="s">
        <v>3678</v>
      </c>
      <c r="F364" s="598" t="n">
        <f aca="false">IF(RIGHT(B364,1)="p",0,IF(TRIM(C364)=TRIM('2 - Project Admin'!$E$8),1,0))</f>
        <v>0</v>
      </c>
      <c r="G364" s="598" t="n">
        <f aca="false">IF(F364=1,COUNTIF($C$4:C364,C364),0)</f>
        <v>0</v>
      </c>
    </row>
    <row r="365" customFormat="false" ht="15" hidden="false" customHeight="false" outlineLevel="0" collapsed="false">
      <c r="B365" s="598" t="s">
        <v>4950</v>
      </c>
      <c r="C365" s="598" t="s">
        <v>634</v>
      </c>
      <c r="D365" s="598" t="s">
        <v>4951</v>
      </c>
      <c r="E365" s="599" t="s">
        <v>3678</v>
      </c>
      <c r="F365" s="598" t="n">
        <f aca="false">IF(RIGHT(B365,1)="p",0,IF(TRIM(C365)=TRIM('2 - Project Admin'!$E$8),1,0))</f>
        <v>0</v>
      </c>
      <c r="G365" s="598" t="n">
        <f aca="false">IF(F365=1,COUNTIF($C$4:C365,C365),0)</f>
        <v>0</v>
      </c>
    </row>
    <row r="366" customFormat="false" ht="15" hidden="false" customHeight="false" outlineLevel="0" collapsed="false">
      <c r="B366" s="598" t="s">
        <v>4952</v>
      </c>
      <c r="C366" s="598" t="s">
        <v>638</v>
      </c>
      <c r="D366" s="598" t="s">
        <v>4953</v>
      </c>
      <c r="E366" s="599" t="s">
        <v>3678</v>
      </c>
      <c r="F366" s="598" t="n">
        <f aca="false">IF(RIGHT(B366,1)="p",0,IF(TRIM(C366)=TRIM('2 - Project Admin'!$E$8),1,0))</f>
        <v>0</v>
      </c>
      <c r="G366" s="598" t="n">
        <f aca="false">IF(F366=1,COUNTIF($C$4:C366,C366),0)</f>
        <v>0</v>
      </c>
    </row>
    <row r="367" customFormat="false" ht="15" hidden="false" customHeight="false" outlineLevel="0" collapsed="false">
      <c r="B367" s="598" t="s">
        <v>4954</v>
      </c>
      <c r="C367" s="598" t="s">
        <v>638</v>
      </c>
      <c r="D367" s="598" t="s">
        <v>4955</v>
      </c>
      <c r="E367" s="599" t="s">
        <v>3678</v>
      </c>
      <c r="F367" s="598" t="n">
        <f aca="false">IF(RIGHT(B367,1)="p",0,IF(TRIM(C367)=TRIM('2 - Project Admin'!$E$8),1,0))</f>
        <v>0</v>
      </c>
      <c r="G367" s="598" t="n">
        <f aca="false">IF(F367=1,COUNTIF($C$4:C367,C367),0)</f>
        <v>0</v>
      </c>
    </row>
    <row r="368" customFormat="false" ht="15" hidden="false" customHeight="false" outlineLevel="0" collapsed="false">
      <c r="B368" s="598" t="s">
        <v>4956</v>
      </c>
      <c r="C368" s="598" t="s">
        <v>638</v>
      </c>
      <c r="D368" s="598" t="s">
        <v>4957</v>
      </c>
      <c r="E368" s="599" t="s">
        <v>3678</v>
      </c>
      <c r="F368" s="598" t="n">
        <f aca="false">IF(RIGHT(B368,1)="p",0,IF(TRIM(C368)=TRIM('2 - Project Admin'!$E$8),1,0))</f>
        <v>0</v>
      </c>
      <c r="G368" s="598" t="n">
        <f aca="false">IF(F368=1,COUNTIF($C$4:C368,C368),0)</f>
        <v>0</v>
      </c>
    </row>
    <row r="369" customFormat="false" ht="15" hidden="false" customHeight="false" outlineLevel="0" collapsed="false">
      <c r="B369" s="598" t="s">
        <v>4958</v>
      </c>
      <c r="C369" s="598" t="s">
        <v>638</v>
      </c>
      <c r="D369" s="598" t="s">
        <v>4959</v>
      </c>
      <c r="E369" s="599" t="s">
        <v>3678</v>
      </c>
      <c r="F369" s="598" t="n">
        <f aca="false">IF(RIGHT(B369,1)="p",0,IF(TRIM(C369)=TRIM('2 - Project Admin'!$E$8),1,0))</f>
        <v>0</v>
      </c>
      <c r="G369" s="598" t="n">
        <f aca="false">IF(F369=1,COUNTIF($C$4:C369,C369),0)</f>
        <v>0</v>
      </c>
    </row>
    <row r="370" customFormat="false" ht="15" hidden="false" customHeight="false" outlineLevel="0" collapsed="false">
      <c r="B370" s="598" t="s">
        <v>4960</v>
      </c>
      <c r="C370" s="598" t="s">
        <v>639</v>
      </c>
      <c r="D370" s="598" t="s">
        <v>3899</v>
      </c>
      <c r="E370" s="599" t="s">
        <v>3678</v>
      </c>
      <c r="F370" s="598" t="n">
        <f aca="false">IF(RIGHT(B370,1)="p",0,IF(TRIM(C370)=TRIM('2 - Project Admin'!$E$8),1,0))</f>
        <v>0</v>
      </c>
      <c r="G370" s="598" t="n">
        <f aca="false">IF(F370=1,COUNTIF($C$4:C370,C370),0)</f>
        <v>0</v>
      </c>
    </row>
    <row r="371" customFormat="false" ht="15" hidden="false" customHeight="false" outlineLevel="0" collapsed="false">
      <c r="B371" s="598" t="s">
        <v>4961</v>
      </c>
      <c r="C371" s="598" t="s">
        <v>639</v>
      </c>
      <c r="D371" s="598" t="s">
        <v>4962</v>
      </c>
      <c r="E371" s="599" t="s">
        <v>3678</v>
      </c>
      <c r="F371" s="598" t="n">
        <f aca="false">IF(RIGHT(B371,1)="p",0,IF(TRIM(C371)=TRIM('2 - Project Admin'!$E$8),1,0))</f>
        <v>0</v>
      </c>
      <c r="G371" s="598" t="n">
        <f aca="false">IF(F371=1,COUNTIF($C$4:C371,C371),0)</f>
        <v>0</v>
      </c>
    </row>
    <row r="372" customFormat="false" ht="15" hidden="false" customHeight="false" outlineLevel="0" collapsed="false">
      <c r="B372" s="598" t="s">
        <v>4963</v>
      </c>
      <c r="C372" s="598" t="s">
        <v>639</v>
      </c>
      <c r="D372" s="598" t="s">
        <v>4964</v>
      </c>
      <c r="E372" s="599" t="s">
        <v>3678</v>
      </c>
      <c r="F372" s="598" t="n">
        <f aca="false">IF(RIGHT(B372,1)="p",0,IF(TRIM(C372)=TRIM('2 - Project Admin'!$E$8),1,0))</f>
        <v>0</v>
      </c>
      <c r="G372" s="598" t="n">
        <f aca="false">IF(F372=1,COUNTIF($C$4:C372,C372),0)</f>
        <v>0</v>
      </c>
    </row>
    <row r="373" customFormat="false" ht="15" hidden="false" customHeight="false" outlineLevel="0" collapsed="false">
      <c r="B373" s="598" t="s">
        <v>4965</v>
      </c>
      <c r="C373" s="598" t="s">
        <v>639</v>
      </c>
      <c r="D373" s="598" t="s">
        <v>4966</v>
      </c>
      <c r="E373" s="599" t="s">
        <v>3678</v>
      </c>
      <c r="F373" s="598" t="n">
        <f aca="false">IF(RIGHT(B373,1)="p",0,IF(TRIM(C373)=TRIM('2 - Project Admin'!$E$8),1,0))</f>
        <v>0</v>
      </c>
      <c r="G373" s="598" t="n">
        <f aca="false">IF(F373=1,COUNTIF($C$4:C373,C373),0)</f>
        <v>0</v>
      </c>
    </row>
    <row r="374" customFormat="false" ht="15" hidden="false" customHeight="false" outlineLevel="0" collapsed="false">
      <c r="B374" s="598" t="s">
        <v>4967</v>
      </c>
      <c r="C374" s="598" t="s">
        <v>639</v>
      </c>
      <c r="D374" s="598" t="s">
        <v>4968</v>
      </c>
      <c r="E374" s="599" t="s">
        <v>3678</v>
      </c>
      <c r="F374" s="598" t="n">
        <f aca="false">IF(RIGHT(B374,1)="p",0,IF(TRIM(C374)=TRIM('2 - Project Admin'!$E$8),1,0))</f>
        <v>0</v>
      </c>
      <c r="G374" s="598" t="n">
        <f aca="false">IF(F374=1,COUNTIF($C$4:C374,C374),0)</f>
        <v>0</v>
      </c>
    </row>
    <row r="375" customFormat="false" ht="15" hidden="false" customHeight="false" outlineLevel="0" collapsed="false">
      <c r="B375" s="598" t="s">
        <v>4969</v>
      </c>
      <c r="C375" s="598" t="s">
        <v>639</v>
      </c>
      <c r="D375" s="598" t="s">
        <v>4970</v>
      </c>
      <c r="E375" s="599" t="s">
        <v>3678</v>
      </c>
      <c r="F375" s="598" t="n">
        <f aca="false">IF(RIGHT(B375,1)="p",0,IF(TRIM(C375)=TRIM('2 - Project Admin'!$E$8),1,0))</f>
        <v>0</v>
      </c>
      <c r="G375" s="598" t="n">
        <f aca="false">IF(F375=1,COUNTIF($C$4:C375,C375),0)</f>
        <v>0</v>
      </c>
    </row>
    <row r="376" customFormat="false" ht="15" hidden="false" customHeight="false" outlineLevel="0" collapsed="false">
      <c r="B376" s="598" t="s">
        <v>4971</v>
      </c>
      <c r="C376" s="598" t="s">
        <v>639</v>
      </c>
      <c r="D376" s="598" t="s">
        <v>4972</v>
      </c>
      <c r="E376" s="599" t="s">
        <v>3678</v>
      </c>
      <c r="F376" s="598" t="n">
        <f aca="false">IF(RIGHT(B376,1)="p",0,IF(TRIM(C376)=TRIM('2 - Project Admin'!$E$8),1,0))</f>
        <v>0</v>
      </c>
      <c r="G376" s="598" t="n">
        <f aca="false">IF(F376=1,COUNTIF($C$4:C376,C376),0)</f>
        <v>0</v>
      </c>
    </row>
    <row r="377" customFormat="false" ht="15" hidden="false" customHeight="false" outlineLevel="0" collapsed="false">
      <c r="B377" s="598" t="s">
        <v>4973</v>
      </c>
      <c r="C377" s="598" t="s">
        <v>639</v>
      </c>
      <c r="D377" s="598" t="s">
        <v>4974</v>
      </c>
      <c r="E377" s="599" t="s">
        <v>3678</v>
      </c>
      <c r="F377" s="598" t="n">
        <f aca="false">IF(RIGHT(B377,1)="p",0,IF(TRIM(C377)=TRIM('2 - Project Admin'!$E$8),1,0))</f>
        <v>0</v>
      </c>
      <c r="G377" s="598" t="n">
        <f aca="false">IF(F377=1,COUNTIF($C$4:C377,C377),0)</f>
        <v>0</v>
      </c>
    </row>
    <row r="378" customFormat="false" ht="15" hidden="false" customHeight="false" outlineLevel="0" collapsed="false">
      <c r="B378" s="598" t="s">
        <v>4975</v>
      </c>
      <c r="C378" s="598" t="s">
        <v>639</v>
      </c>
      <c r="D378" s="598" t="s">
        <v>4976</v>
      </c>
      <c r="E378" s="599" t="s">
        <v>3678</v>
      </c>
      <c r="F378" s="598" t="n">
        <f aca="false">IF(RIGHT(B378,1)="p",0,IF(TRIM(C378)=TRIM('2 - Project Admin'!$E$8),1,0))</f>
        <v>0</v>
      </c>
      <c r="G378" s="598" t="n">
        <f aca="false">IF(F378=1,COUNTIF($C$4:C378,C378),0)</f>
        <v>0</v>
      </c>
    </row>
    <row r="379" customFormat="false" ht="15" hidden="false" customHeight="false" outlineLevel="0" collapsed="false">
      <c r="B379" s="598" t="s">
        <v>4977</v>
      </c>
      <c r="C379" s="598" t="s">
        <v>640</v>
      </c>
      <c r="D379" s="598" t="s">
        <v>4978</v>
      </c>
      <c r="E379" s="599" t="s">
        <v>3678</v>
      </c>
      <c r="F379" s="598" t="n">
        <f aca="false">IF(RIGHT(B379,1)="p",0,IF(TRIM(C379)=TRIM('2 - Project Admin'!$E$8),1,0))</f>
        <v>0</v>
      </c>
      <c r="G379" s="598" t="n">
        <f aca="false">IF(F379=1,COUNTIF($C$4:C379,C379),0)</f>
        <v>0</v>
      </c>
    </row>
    <row r="380" customFormat="false" ht="15" hidden="false" customHeight="false" outlineLevel="0" collapsed="false">
      <c r="B380" s="598" t="s">
        <v>4979</v>
      </c>
      <c r="C380" s="598" t="s">
        <v>640</v>
      </c>
      <c r="D380" s="598" t="s">
        <v>4980</v>
      </c>
      <c r="E380" s="599" t="s">
        <v>3678</v>
      </c>
      <c r="F380" s="598" t="n">
        <f aca="false">IF(RIGHT(B380,1)="p",0,IF(TRIM(C380)=TRIM('2 - Project Admin'!$E$8),1,0))</f>
        <v>0</v>
      </c>
      <c r="G380" s="598" t="n">
        <f aca="false">IF(F380=1,COUNTIF($C$4:C380,C380),0)</f>
        <v>0</v>
      </c>
    </row>
    <row r="381" customFormat="false" ht="15" hidden="false" customHeight="false" outlineLevel="0" collapsed="false">
      <c r="B381" s="598" t="s">
        <v>4981</v>
      </c>
      <c r="C381" s="598" t="s">
        <v>640</v>
      </c>
      <c r="D381" s="598" t="s">
        <v>4982</v>
      </c>
      <c r="E381" s="599" t="s">
        <v>3678</v>
      </c>
      <c r="F381" s="598" t="n">
        <f aca="false">IF(RIGHT(B381,1)="p",0,IF(TRIM(C381)=TRIM('2 - Project Admin'!$E$8),1,0))</f>
        <v>0</v>
      </c>
      <c r="G381" s="598" t="n">
        <f aca="false">IF(F381=1,COUNTIF($C$4:C381,C381),0)</f>
        <v>0</v>
      </c>
    </row>
    <row r="382" customFormat="false" ht="15" hidden="false" customHeight="false" outlineLevel="0" collapsed="false">
      <c r="B382" s="598" t="s">
        <v>4983</v>
      </c>
      <c r="C382" s="598" t="s">
        <v>640</v>
      </c>
      <c r="D382" s="598" t="s">
        <v>4984</v>
      </c>
      <c r="E382" s="599" t="s">
        <v>3678</v>
      </c>
      <c r="F382" s="598" t="n">
        <f aca="false">IF(RIGHT(B382,1)="p",0,IF(TRIM(C382)=TRIM('2 - Project Admin'!$E$8),1,0))</f>
        <v>0</v>
      </c>
      <c r="G382" s="598" t="n">
        <f aca="false">IF(F382=1,COUNTIF($C$4:C382,C382),0)</f>
        <v>0</v>
      </c>
    </row>
    <row r="383" customFormat="false" ht="15" hidden="false" customHeight="false" outlineLevel="0" collapsed="false">
      <c r="B383" s="598" t="s">
        <v>4985</v>
      </c>
      <c r="C383" s="598" t="s">
        <v>640</v>
      </c>
      <c r="D383" s="598" t="s">
        <v>4986</v>
      </c>
      <c r="E383" s="599" t="s">
        <v>3678</v>
      </c>
      <c r="F383" s="598" t="n">
        <f aca="false">IF(RIGHT(B383,1)="p",0,IF(TRIM(C383)=TRIM('2 - Project Admin'!$E$8),1,0))</f>
        <v>0</v>
      </c>
      <c r="G383" s="598" t="n">
        <f aca="false">IF(F383=1,COUNTIF($C$4:C383,C383),0)</f>
        <v>0</v>
      </c>
    </row>
    <row r="384" customFormat="false" ht="15" hidden="false" customHeight="false" outlineLevel="0" collapsed="false">
      <c r="B384" s="598" t="s">
        <v>4987</v>
      </c>
      <c r="C384" s="598" t="s">
        <v>640</v>
      </c>
      <c r="D384" s="598" t="s">
        <v>4988</v>
      </c>
      <c r="E384" s="599" t="s">
        <v>3678</v>
      </c>
      <c r="F384" s="598" t="n">
        <f aca="false">IF(RIGHT(B384,1)="p",0,IF(TRIM(C384)=TRIM('2 - Project Admin'!$E$8),1,0))</f>
        <v>0</v>
      </c>
      <c r="G384" s="598" t="n">
        <f aca="false">IF(F384=1,COUNTIF($C$4:C384,C384),0)</f>
        <v>0</v>
      </c>
    </row>
    <row r="385" customFormat="false" ht="15" hidden="false" customHeight="false" outlineLevel="0" collapsed="false">
      <c r="B385" s="598" t="s">
        <v>4989</v>
      </c>
      <c r="C385" s="598" t="s">
        <v>642</v>
      </c>
      <c r="D385" s="598" t="s">
        <v>4990</v>
      </c>
      <c r="E385" s="599" t="s">
        <v>3678</v>
      </c>
      <c r="F385" s="598" t="n">
        <f aca="false">IF(RIGHT(B385,1)="p",0,IF(TRIM(C385)=TRIM('2 - Project Admin'!$E$8),1,0))</f>
        <v>0</v>
      </c>
      <c r="G385" s="598" t="n">
        <f aca="false">IF(F385=1,COUNTIF($C$4:C385,C385),0)</f>
        <v>0</v>
      </c>
    </row>
    <row r="386" customFormat="false" ht="15" hidden="false" customHeight="false" outlineLevel="0" collapsed="false">
      <c r="B386" s="598" t="s">
        <v>4991</v>
      </c>
      <c r="C386" s="598" t="s">
        <v>642</v>
      </c>
      <c r="D386" s="598" t="s">
        <v>4992</v>
      </c>
      <c r="E386" s="599" t="s">
        <v>3678</v>
      </c>
      <c r="F386" s="598" t="n">
        <f aca="false">IF(RIGHT(B386,1)="p",0,IF(TRIM(C386)=TRIM('2 - Project Admin'!$E$8),1,0))</f>
        <v>0</v>
      </c>
      <c r="G386" s="598" t="n">
        <f aca="false">IF(F386=1,COUNTIF($C$4:C386,C386),0)</f>
        <v>0</v>
      </c>
    </row>
    <row r="387" customFormat="false" ht="15" hidden="false" customHeight="false" outlineLevel="0" collapsed="false">
      <c r="B387" s="598" t="s">
        <v>4993</v>
      </c>
      <c r="C387" s="598" t="s">
        <v>642</v>
      </c>
      <c r="D387" s="598" t="s">
        <v>4994</v>
      </c>
      <c r="E387" s="599" t="s">
        <v>3678</v>
      </c>
      <c r="F387" s="598" t="n">
        <f aca="false">IF(RIGHT(B387,1)="p",0,IF(TRIM(C387)=TRIM('2 - Project Admin'!$E$8),1,0))</f>
        <v>0</v>
      </c>
      <c r="G387" s="598" t="n">
        <f aca="false">IF(F387=1,COUNTIF($C$4:C387,C387),0)</f>
        <v>0</v>
      </c>
    </row>
    <row r="388" customFormat="false" ht="15" hidden="false" customHeight="false" outlineLevel="0" collapsed="false">
      <c r="B388" s="598" t="s">
        <v>4995</v>
      </c>
      <c r="C388" s="598" t="s">
        <v>642</v>
      </c>
      <c r="D388" s="598" t="s">
        <v>4996</v>
      </c>
      <c r="E388" s="599" t="s">
        <v>3678</v>
      </c>
      <c r="F388" s="598" t="n">
        <f aca="false">IF(RIGHT(B388,1)="p",0,IF(TRIM(C388)=TRIM('2 - Project Admin'!$E$8),1,0))</f>
        <v>0</v>
      </c>
      <c r="G388" s="598" t="n">
        <f aca="false">IF(F388=1,COUNTIF($C$4:C388,C388),0)</f>
        <v>0</v>
      </c>
    </row>
    <row r="389" customFormat="false" ht="15" hidden="false" customHeight="false" outlineLevel="0" collapsed="false">
      <c r="B389" s="598" t="s">
        <v>4997</v>
      </c>
      <c r="C389" s="598" t="s">
        <v>642</v>
      </c>
      <c r="D389" s="598" t="s">
        <v>4998</v>
      </c>
      <c r="E389" s="599" t="s">
        <v>3678</v>
      </c>
      <c r="F389" s="598" t="n">
        <f aca="false">IF(RIGHT(B389,1)="p",0,IF(TRIM(C389)=TRIM('2 - Project Admin'!$E$8),1,0))</f>
        <v>0</v>
      </c>
      <c r="G389" s="598" t="n">
        <f aca="false">IF(F389=1,COUNTIF($C$4:C389,C389),0)</f>
        <v>0</v>
      </c>
    </row>
    <row r="390" customFormat="false" ht="15" hidden="false" customHeight="false" outlineLevel="0" collapsed="false">
      <c r="B390" s="598" t="s">
        <v>4999</v>
      </c>
      <c r="C390" s="598" t="s">
        <v>642</v>
      </c>
      <c r="D390" s="598" t="s">
        <v>5000</v>
      </c>
      <c r="E390" s="599" t="s">
        <v>3678</v>
      </c>
      <c r="F390" s="598" t="n">
        <f aca="false">IF(RIGHT(B390,1)="p",0,IF(TRIM(C390)=TRIM('2 - Project Admin'!$E$8),1,0))</f>
        <v>0</v>
      </c>
      <c r="G390" s="598" t="n">
        <f aca="false">IF(F390=1,COUNTIF($C$4:C390,C390),0)</f>
        <v>0</v>
      </c>
    </row>
    <row r="391" customFormat="false" ht="15" hidden="false" customHeight="false" outlineLevel="0" collapsed="false">
      <c r="B391" s="598" t="s">
        <v>5001</v>
      </c>
      <c r="C391" s="598" t="s">
        <v>642</v>
      </c>
      <c r="D391" s="598" t="s">
        <v>5002</v>
      </c>
      <c r="E391" s="599" t="s">
        <v>3678</v>
      </c>
      <c r="F391" s="598" t="n">
        <f aca="false">IF(RIGHT(B391,1)="p",0,IF(TRIM(C391)=TRIM('2 - Project Admin'!$E$8),1,0))</f>
        <v>0</v>
      </c>
      <c r="G391" s="598" t="n">
        <f aca="false">IF(F391=1,COUNTIF($C$4:C391,C391),0)</f>
        <v>0</v>
      </c>
    </row>
    <row r="392" customFormat="false" ht="15" hidden="false" customHeight="false" outlineLevel="0" collapsed="false">
      <c r="B392" s="598" t="s">
        <v>5003</v>
      </c>
      <c r="C392" s="598" t="s">
        <v>645</v>
      </c>
      <c r="D392" s="598" t="s">
        <v>5004</v>
      </c>
      <c r="E392" s="599" t="s">
        <v>3678</v>
      </c>
      <c r="F392" s="598" t="n">
        <f aca="false">IF(RIGHT(B392,1)="p",0,IF(TRIM(C392)=TRIM('2 - Project Admin'!$E$8),1,0))</f>
        <v>0</v>
      </c>
      <c r="G392" s="598" t="n">
        <f aca="false">IF(F392=1,COUNTIF($C$4:C392,C392),0)</f>
        <v>0</v>
      </c>
    </row>
    <row r="393" customFormat="false" ht="15" hidden="false" customHeight="false" outlineLevel="0" collapsed="false">
      <c r="B393" s="598" t="s">
        <v>5005</v>
      </c>
      <c r="C393" s="598" t="s">
        <v>645</v>
      </c>
      <c r="D393" s="598" t="s">
        <v>5006</v>
      </c>
      <c r="E393" s="599" t="s">
        <v>3678</v>
      </c>
      <c r="F393" s="598" t="n">
        <f aca="false">IF(RIGHT(B393,1)="p",0,IF(TRIM(C393)=TRIM('2 - Project Admin'!$E$8),1,0))</f>
        <v>0</v>
      </c>
      <c r="G393" s="598" t="n">
        <f aca="false">IF(F393=1,COUNTIF($C$4:C393,C393),0)</f>
        <v>0</v>
      </c>
    </row>
    <row r="394" customFormat="false" ht="15" hidden="false" customHeight="false" outlineLevel="0" collapsed="false">
      <c r="B394" s="598" t="s">
        <v>5007</v>
      </c>
      <c r="C394" s="598" t="s">
        <v>645</v>
      </c>
      <c r="D394" s="598" t="s">
        <v>5008</v>
      </c>
      <c r="E394" s="599" t="s">
        <v>3678</v>
      </c>
      <c r="F394" s="598" t="n">
        <f aca="false">IF(RIGHT(B394,1)="p",0,IF(TRIM(C394)=TRIM('2 - Project Admin'!$E$8),1,0))</f>
        <v>0</v>
      </c>
      <c r="G394" s="598" t="n">
        <f aca="false">IF(F394=1,COUNTIF($C$4:C394,C394),0)</f>
        <v>0</v>
      </c>
    </row>
    <row r="395" customFormat="false" ht="15" hidden="false" customHeight="false" outlineLevel="0" collapsed="false">
      <c r="B395" s="598" t="s">
        <v>5009</v>
      </c>
      <c r="C395" s="598" t="s">
        <v>645</v>
      </c>
      <c r="D395" s="598" t="s">
        <v>5010</v>
      </c>
      <c r="E395" s="599" t="s">
        <v>3678</v>
      </c>
      <c r="F395" s="598" t="n">
        <f aca="false">IF(RIGHT(B395,1)="p",0,IF(TRIM(C395)=TRIM('2 - Project Admin'!$E$8),1,0))</f>
        <v>0</v>
      </c>
      <c r="G395" s="598" t="n">
        <f aca="false">IF(F395=1,COUNTIF($C$4:C395,C395),0)</f>
        <v>0</v>
      </c>
    </row>
    <row r="396" customFormat="false" ht="15" hidden="false" customHeight="false" outlineLevel="0" collapsed="false">
      <c r="B396" s="598" t="s">
        <v>5011</v>
      </c>
      <c r="C396" s="598" t="s">
        <v>645</v>
      </c>
      <c r="D396" s="598" t="s">
        <v>5012</v>
      </c>
      <c r="E396" s="599" t="s">
        <v>3678</v>
      </c>
      <c r="F396" s="598" t="n">
        <f aca="false">IF(RIGHT(B396,1)="p",0,IF(TRIM(C396)=TRIM('2 - Project Admin'!$E$8),1,0))</f>
        <v>0</v>
      </c>
      <c r="G396" s="598" t="n">
        <f aca="false">IF(F396=1,COUNTIF($C$4:C396,C396),0)</f>
        <v>0</v>
      </c>
    </row>
    <row r="397" customFormat="false" ht="15" hidden="false" customHeight="false" outlineLevel="0" collapsed="false">
      <c r="B397" s="598" t="s">
        <v>5013</v>
      </c>
      <c r="C397" s="598" t="s">
        <v>645</v>
      </c>
      <c r="D397" s="598" t="s">
        <v>5014</v>
      </c>
      <c r="E397" s="599" t="s">
        <v>3678</v>
      </c>
      <c r="F397" s="598" t="n">
        <f aca="false">IF(RIGHT(B397,1)="p",0,IF(TRIM(C397)=TRIM('2 - Project Admin'!$E$8),1,0))</f>
        <v>0</v>
      </c>
      <c r="G397" s="598" t="n">
        <f aca="false">IF(F397=1,COUNTIF($C$4:C397,C397),0)</f>
        <v>0</v>
      </c>
    </row>
    <row r="398" customFormat="false" ht="15" hidden="false" customHeight="false" outlineLevel="0" collapsed="false">
      <c r="B398" s="598" t="s">
        <v>5015</v>
      </c>
      <c r="C398" s="598" t="s">
        <v>645</v>
      </c>
      <c r="D398" s="598" t="s">
        <v>5016</v>
      </c>
      <c r="E398" s="599" t="s">
        <v>3678</v>
      </c>
      <c r="F398" s="598" t="n">
        <f aca="false">IF(RIGHT(B398,1)="p",0,IF(TRIM(C398)=TRIM('2 - Project Admin'!$E$8),1,0))</f>
        <v>0</v>
      </c>
      <c r="G398" s="598" t="n">
        <f aca="false">IF(F398=1,COUNTIF($C$4:C398,C398),0)</f>
        <v>0</v>
      </c>
    </row>
    <row r="399" customFormat="false" ht="15" hidden="false" customHeight="false" outlineLevel="0" collapsed="false">
      <c r="B399" s="598" t="s">
        <v>5017</v>
      </c>
      <c r="C399" s="598" t="s">
        <v>5018</v>
      </c>
      <c r="D399" s="598" t="s">
        <v>5019</v>
      </c>
      <c r="E399" s="599" t="s">
        <v>3678</v>
      </c>
      <c r="F399" s="598" t="n">
        <f aca="false">IF(RIGHT(B399,1)="p",0,IF(TRIM(C399)=TRIM('2 - Project Admin'!$E$8),1,0))</f>
        <v>0</v>
      </c>
      <c r="G399" s="598" t="n">
        <f aca="false">IF(F399=1,COUNTIF($C$4:C399,C399),0)</f>
        <v>0</v>
      </c>
    </row>
    <row r="400" customFormat="false" ht="15" hidden="false" customHeight="false" outlineLevel="0" collapsed="false">
      <c r="B400" s="598" t="s">
        <v>5020</v>
      </c>
      <c r="C400" s="598" t="s">
        <v>5018</v>
      </c>
      <c r="D400" s="598" t="s">
        <v>5021</v>
      </c>
      <c r="E400" s="599" t="s">
        <v>3678</v>
      </c>
      <c r="F400" s="598" t="n">
        <f aca="false">IF(RIGHT(B400,1)="p",0,IF(TRIM(C400)=TRIM('2 - Project Admin'!$E$8),1,0))</f>
        <v>0</v>
      </c>
      <c r="G400" s="598" t="n">
        <f aca="false">IF(F400=1,COUNTIF($C$4:C400,C400),0)</f>
        <v>0</v>
      </c>
    </row>
    <row r="401" customFormat="false" ht="15" hidden="false" customHeight="false" outlineLevel="0" collapsed="false">
      <c r="B401" s="598" t="s">
        <v>5022</v>
      </c>
      <c r="C401" s="598" t="s">
        <v>5018</v>
      </c>
      <c r="D401" s="598" t="s">
        <v>5023</v>
      </c>
      <c r="E401" s="599" t="s">
        <v>3678</v>
      </c>
      <c r="F401" s="598" t="n">
        <f aca="false">IF(RIGHT(B401,1)="p",0,IF(TRIM(C401)=TRIM('2 - Project Admin'!$E$8),1,0))</f>
        <v>0</v>
      </c>
      <c r="G401" s="598" t="n">
        <f aca="false">IF(F401=1,COUNTIF($C$4:C401,C401),0)</f>
        <v>0</v>
      </c>
    </row>
    <row r="402" customFormat="false" ht="15" hidden="false" customHeight="false" outlineLevel="0" collapsed="false">
      <c r="B402" s="598" t="s">
        <v>5024</v>
      </c>
      <c r="C402" s="598" t="s">
        <v>5018</v>
      </c>
      <c r="D402" s="598" t="s">
        <v>5025</v>
      </c>
      <c r="E402" s="599" t="s">
        <v>3678</v>
      </c>
      <c r="F402" s="598" t="n">
        <f aca="false">IF(RIGHT(B402,1)="p",0,IF(TRIM(C402)=TRIM('2 - Project Admin'!$E$8),1,0))</f>
        <v>0</v>
      </c>
      <c r="G402" s="598" t="n">
        <f aca="false">IF(F402=1,COUNTIF($C$4:C402,C402),0)</f>
        <v>0</v>
      </c>
    </row>
    <row r="403" customFormat="false" ht="15" hidden="false" customHeight="false" outlineLevel="0" collapsed="false">
      <c r="B403" s="598" t="s">
        <v>5026</v>
      </c>
      <c r="C403" s="598" t="s">
        <v>5018</v>
      </c>
      <c r="D403" s="598" t="s">
        <v>5027</v>
      </c>
      <c r="E403" s="599" t="s">
        <v>3678</v>
      </c>
      <c r="F403" s="598" t="n">
        <f aca="false">IF(RIGHT(B403,1)="p",0,IF(TRIM(C403)=TRIM('2 - Project Admin'!$E$8),1,0))</f>
        <v>0</v>
      </c>
      <c r="G403" s="598" t="n">
        <f aca="false">IF(F403=1,COUNTIF($C$4:C403,C403),0)</f>
        <v>0</v>
      </c>
    </row>
    <row r="404" customFormat="false" ht="15" hidden="false" customHeight="false" outlineLevel="0" collapsed="false">
      <c r="B404" s="598" t="s">
        <v>5028</v>
      </c>
      <c r="C404" s="598" t="s">
        <v>5018</v>
      </c>
      <c r="D404" s="598" t="s">
        <v>5029</v>
      </c>
      <c r="E404" s="599" t="s">
        <v>3678</v>
      </c>
      <c r="F404" s="598" t="n">
        <f aca="false">IF(RIGHT(B404,1)="p",0,IF(TRIM(C404)=TRIM('2 - Project Admin'!$E$8),1,0))</f>
        <v>0</v>
      </c>
      <c r="G404" s="598" t="n">
        <f aca="false">IF(F404=1,COUNTIF($C$4:C404,C404),0)</f>
        <v>0</v>
      </c>
    </row>
    <row r="405" customFormat="false" ht="15" hidden="false" customHeight="false" outlineLevel="0" collapsed="false">
      <c r="B405" s="598" t="s">
        <v>5030</v>
      </c>
      <c r="C405" s="598" t="s">
        <v>5018</v>
      </c>
      <c r="D405" s="598" t="s">
        <v>5031</v>
      </c>
      <c r="E405" s="599" t="s">
        <v>3678</v>
      </c>
      <c r="F405" s="598" t="n">
        <f aca="false">IF(RIGHT(B405,1)="p",0,IF(TRIM(C405)=TRIM('2 - Project Admin'!$E$8),1,0))</f>
        <v>0</v>
      </c>
      <c r="G405" s="598" t="n">
        <f aca="false">IF(F405=1,COUNTIF($C$4:C405,C405),0)</f>
        <v>0</v>
      </c>
    </row>
    <row r="406" customFormat="false" ht="15" hidden="false" customHeight="false" outlineLevel="0" collapsed="false">
      <c r="B406" s="598" t="s">
        <v>5032</v>
      </c>
      <c r="C406" s="598" t="s">
        <v>5018</v>
      </c>
      <c r="D406" s="598" t="s">
        <v>5033</v>
      </c>
      <c r="E406" s="599" t="s">
        <v>3678</v>
      </c>
      <c r="F406" s="598" t="n">
        <f aca="false">IF(RIGHT(B406,1)="p",0,IF(TRIM(C406)=TRIM('2 - Project Admin'!$E$8),1,0))</f>
        <v>0</v>
      </c>
      <c r="G406" s="598" t="n">
        <f aca="false">IF(F406=1,COUNTIF($C$4:C406,C406),0)</f>
        <v>0</v>
      </c>
    </row>
    <row r="407" customFormat="false" ht="15" hidden="false" customHeight="false" outlineLevel="0" collapsed="false">
      <c r="B407" s="598" t="s">
        <v>5034</v>
      </c>
      <c r="C407" s="598" t="s">
        <v>5018</v>
      </c>
      <c r="D407" s="598" t="s">
        <v>5035</v>
      </c>
      <c r="E407" s="599" t="s">
        <v>3678</v>
      </c>
      <c r="F407" s="598" t="n">
        <f aca="false">IF(RIGHT(B407,1)="p",0,IF(TRIM(C407)=TRIM('2 - Project Admin'!$E$8),1,0))</f>
        <v>0</v>
      </c>
      <c r="G407" s="598" t="n">
        <f aca="false">IF(F407=1,COUNTIF($C$4:C407,C407),0)</f>
        <v>0</v>
      </c>
    </row>
    <row r="408" customFormat="false" ht="15" hidden="false" customHeight="false" outlineLevel="0" collapsed="false">
      <c r="B408" s="598" t="s">
        <v>5036</v>
      </c>
      <c r="C408" s="598" t="s">
        <v>651</v>
      </c>
      <c r="D408" s="598" t="s">
        <v>5037</v>
      </c>
      <c r="E408" s="599" t="s">
        <v>3678</v>
      </c>
      <c r="F408" s="598" t="n">
        <f aca="false">IF(RIGHT(B408,1)="p",0,IF(TRIM(C408)=TRIM('2 - Project Admin'!$E$8),1,0))</f>
        <v>0</v>
      </c>
      <c r="G408" s="598" t="n">
        <f aca="false">IF(F408=1,COUNTIF($C$4:C408,C408),0)</f>
        <v>0</v>
      </c>
    </row>
    <row r="409" customFormat="false" ht="15" hidden="false" customHeight="false" outlineLevel="0" collapsed="false">
      <c r="B409" s="598" t="s">
        <v>5038</v>
      </c>
      <c r="C409" s="598" t="s">
        <v>651</v>
      </c>
      <c r="D409" s="598" t="s">
        <v>5039</v>
      </c>
      <c r="E409" s="599" t="s">
        <v>3678</v>
      </c>
      <c r="F409" s="598" t="n">
        <f aca="false">IF(RIGHT(B409,1)="p",0,IF(TRIM(C409)=TRIM('2 - Project Admin'!$E$8),1,0))</f>
        <v>0</v>
      </c>
      <c r="G409" s="598" t="n">
        <f aca="false">IF(F409=1,COUNTIF($C$4:C409,C409),0)</f>
        <v>0</v>
      </c>
    </row>
    <row r="410" customFormat="false" ht="15" hidden="false" customHeight="false" outlineLevel="0" collapsed="false">
      <c r="B410" s="598" t="s">
        <v>5040</v>
      </c>
      <c r="C410" s="598" t="s">
        <v>651</v>
      </c>
      <c r="D410" s="598" t="s">
        <v>5041</v>
      </c>
      <c r="E410" s="599" t="s">
        <v>3678</v>
      </c>
      <c r="F410" s="598" t="n">
        <f aca="false">IF(RIGHT(B410,1)="p",0,IF(TRIM(C410)=TRIM('2 - Project Admin'!$E$8),1,0))</f>
        <v>0</v>
      </c>
      <c r="G410" s="598" t="n">
        <f aca="false">IF(F410=1,COUNTIF($C$4:C410,C410),0)</f>
        <v>0</v>
      </c>
    </row>
    <row r="411" customFormat="false" ht="15" hidden="false" customHeight="false" outlineLevel="0" collapsed="false">
      <c r="B411" s="598" t="s">
        <v>5042</v>
      </c>
      <c r="C411" s="598" t="s">
        <v>651</v>
      </c>
      <c r="D411" s="598" t="s">
        <v>5043</v>
      </c>
      <c r="E411" s="599" t="s">
        <v>3678</v>
      </c>
      <c r="F411" s="598" t="n">
        <f aca="false">IF(RIGHT(B411,1)="p",0,IF(TRIM(C411)=TRIM('2 - Project Admin'!$E$8),1,0))</f>
        <v>0</v>
      </c>
      <c r="G411" s="598" t="n">
        <f aca="false">IF(F411=1,COUNTIF($C$4:C411,C411),0)</f>
        <v>0</v>
      </c>
    </row>
    <row r="412" customFormat="false" ht="15" hidden="false" customHeight="false" outlineLevel="0" collapsed="false">
      <c r="B412" s="598" t="s">
        <v>5044</v>
      </c>
      <c r="C412" s="598" t="s">
        <v>651</v>
      </c>
      <c r="D412" s="598" t="s">
        <v>5045</v>
      </c>
      <c r="E412" s="599" t="s">
        <v>3678</v>
      </c>
      <c r="F412" s="598" t="n">
        <f aca="false">IF(RIGHT(B412,1)="p",0,IF(TRIM(C412)=TRIM('2 - Project Admin'!$E$8),1,0))</f>
        <v>0</v>
      </c>
      <c r="G412" s="598" t="n">
        <f aca="false">IF(F412=1,COUNTIF($C$4:C412,C412),0)</f>
        <v>0</v>
      </c>
    </row>
    <row r="413" customFormat="false" ht="15" hidden="false" customHeight="false" outlineLevel="0" collapsed="false">
      <c r="B413" s="598" t="s">
        <v>5046</v>
      </c>
      <c r="C413" s="598" t="s">
        <v>651</v>
      </c>
      <c r="D413" s="598" t="s">
        <v>5047</v>
      </c>
      <c r="E413" s="599" t="s">
        <v>3678</v>
      </c>
      <c r="F413" s="598" t="n">
        <f aca="false">IF(RIGHT(B413,1)="p",0,IF(TRIM(C413)=TRIM('2 - Project Admin'!$E$8),1,0))</f>
        <v>0</v>
      </c>
      <c r="G413" s="598" t="n">
        <f aca="false">IF(F413=1,COUNTIF($C$4:C413,C413),0)</f>
        <v>0</v>
      </c>
    </row>
    <row r="414" customFormat="false" ht="15" hidden="false" customHeight="false" outlineLevel="0" collapsed="false">
      <c r="B414" s="598" t="s">
        <v>5048</v>
      </c>
      <c r="C414" s="598" t="s">
        <v>658</v>
      </c>
      <c r="D414" s="598" t="s">
        <v>5049</v>
      </c>
      <c r="E414" s="599" t="s">
        <v>3678</v>
      </c>
      <c r="F414" s="598" t="n">
        <f aca="false">IF(RIGHT(B414,1)="p",0,IF(TRIM(C414)=TRIM('2 - Project Admin'!$E$8),1,0))</f>
        <v>0</v>
      </c>
      <c r="G414" s="598" t="n">
        <f aca="false">IF(F414=1,COUNTIF($C$4:C414,C414),0)</f>
        <v>0</v>
      </c>
    </row>
    <row r="415" customFormat="false" ht="15" hidden="false" customHeight="false" outlineLevel="0" collapsed="false">
      <c r="B415" s="598" t="s">
        <v>5050</v>
      </c>
      <c r="C415" s="598" t="s">
        <v>658</v>
      </c>
      <c r="D415" s="598" t="s">
        <v>5051</v>
      </c>
      <c r="E415" s="599" t="s">
        <v>3678</v>
      </c>
      <c r="F415" s="598" t="n">
        <f aca="false">IF(RIGHT(B415,1)="p",0,IF(TRIM(C415)=TRIM('2 - Project Admin'!$E$8),1,0))</f>
        <v>0</v>
      </c>
      <c r="G415" s="598" t="n">
        <f aca="false">IF(F415=1,COUNTIF($C$4:C415,C415),0)</f>
        <v>0</v>
      </c>
    </row>
    <row r="416" customFormat="false" ht="15" hidden="false" customHeight="false" outlineLevel="0" collapsed="false">
      <c r="B416" s="598" t="s">
        <v>5052</v>
      </c>
      <c r="C416" s="598" t="s">
        <v>658</v>
      </c>
      <c r="D416" s="598" t="s">
        <v>5053</v>
      </c>
      <c r="E416" s="599" t="s">
        <v>3678</v>
      </c>
      <c r="F416" s="598" t="n">
        <f aca="false">IF(RIGHT(B416,1)="p",0,IF(TRIM(C416)=TRIM('2 - Project Admin'!$E$8),1,0))</f>
        <v>0</v>
      </c>
      <c r="G416" s="598" t="n">
        <f aca="false">IF(F416=1,COUNTIF($C$4:C416,C416),0)</f>
        <v>0</v>
      </c>
    </row>
    <row r="417" customFormat="false" ht="15" hidden="false" customHeight="false" outlineLevel="0" collapsed="false">
      <c r="B417" s="598" t="s">
        <v>5054</v>
      </c>
      <c r="C417" s="598" t="s">
        <v>658</v>
      </c>
      <c r="D417" s="598" t="s">
        <v>5055</v>
      </c>
      <c r="E417" s="599" t="s">
        <v>3678</v>
      </c>
      <c r="F417" s="598" t="n">
        <f aca="false">IF(RIGHT(B417,1)="p",0,IF(TRIM(C417)=TRIM('2 - Project Admin'!$E$8),1,0))</f>
        <v>0</v>
      </c>
      <c r="G417" s="598" t="n">
        <f aca="false">IF(F417=1,COUNTIF($C$4:C417,C417),0)</f>
        <v>0</v>
      </c>
    </row>
    <row r="418" customFormat="false" ht="15" hidden="false" customHeight="false" outlineLevel="0" collapsed="false">
      <c r="B418" s="598" t="s">
        <v>5056</v>
      </c>
      <c r="C418" s="598" t="s">
        <v>658</v>
      </c>
      <c r="D418" s="598" t="s">
        <v>5057</v>
      </c>
      <c r="E418" s="599" t="s">
        <v>3678</v>
      </c>
      <c r="F418" s="598" t="n">
        <f aca="false">IF(RIGHT(B418,1)="p",0,IF(TRIM(C418)=TRIM('2 - Project Admin'!$E$8),1,0))</f>
        <v>0</v>
      </c>
      <c r="G418" s="598" t="n">
        <f aca="false">IF(F418=1,COUNTIF($C$4:C418,C418),0)</f>
        <v>0</v>
      </c>
    </row>
    <row r="419" customFormat="false" ht="15" hidden="false" customHeight="false" outlineLevel="0" collapsed="false">
      <c r="B419" s="598" t="s">
        <v>5058</v>
      </c>
      <c r="C419" s="598" t="s">
        <v>658</v>
      </c>
      <c r="D419" s="598" t="s">
        <v>5059</v>
      </c>
      <c r="E419" s="599" t="s">
        <v>3678</v>
      </c>
      <c r="F419" s="598" t="n">
        <f aca="false">IF(RIGHT(B419,1)="p",0,IF(TRIM(C419)=TRIM('2 - Project Admin'!$E$8),1,0))</f>
        <v>0</v>
      </c>
      <c r="G419" s="598" t="n">
        <f aca="false">IF(F419=1,COUNTIF($C$4:C419,C419),0)</f>
        <v>0</v>
      </c>
    </row>
    <row r="420" customFormat="false" ht="15" hidden="false" customHeight="false" outlineLevel="0" collapsed="false">
      <c r="B420" s="598" t="s">
        <v>5060</v>
      </c>
      <c r="C420" s="598" t="s">
        <v>658</v>
      </c>
      <c r="D420" s="598" t="s">
        <v>5061</v>
      </c>
      <c r="E420" s="599" t="s">
        <v>3678</v>
      </c>
      <c r="F420" s="598" t="n">
        <f aca="false">IF(RIGHT(B420,1)="p",0,IF(TRIM(C420)=TRIM('2 - Project Admin'!$E$8),1,0))</f>
        <v>0</v>
      </c>
      <c r="G420" s="598" t="n">
        <f aca="false">IF(F420=1,COUNTIF($C$4:C420,C420),0)</f>
        <v>0</v>
      </c>
    </row>
    <row r="421" customFormat="false" ht="15" hidden="false" customHeight="false" outlineLevel="0" collapsed="false">
      <c r="B421" s="598" t="s">
        <v>5062</v>
      </c>
      <c r="C421" s="598" t="s">
        <v>658</v>
      </c>
      <c r="D421" s="598" t="s">
        <v>5063</v>
      </c>
      <c r="E421" s="599" t="s">
        <v>3678</v>
      </c>
      <c r="F421" s="598" t="n">
        <f aca="false">IF(RIGHT(B421,1)="p",0,IF(TRIM(C421)=TRIM('2 - Project Admin'!$E$8),1,0))</f>
        <v>0</v>
      </c>
      <c r="G421" s="598" t="n">
        <f aca="false">IF(F421=1,COUNTIF($C$4:C421,C421),0)</f>
        <v>0</v>
      </c>
    </row>
    <row r="422" customFormat="false" ht="15" hidden="false" customHeight="false" outlineLevel="0" collapsed="false">
      <c r="B422" s="598" t="s">
        <v>5064</v>
      </c>
      <c r="C422" s="598" t="s">
        <v>658</v>
      </c>
      <c r="D422" s="598" t="s">
        <v>5065</v>
      </c>
      <c r="E422" s="599" t="s">
        <v>3678</v>
      </c>
      <c r="F422" s="598" t="n">
        <f aca="false">IF(RIGHT(B422,1)="p",0,IF(TRIM(C422)=TRIM('2 - Project Admin'!$E$8),1,0))</f>
        <v>0</v>
      </c>
      <c r="G422" s="598" t="n">
        <f aca="false">IF(F422=1,COUNTIF($C$4:C422,C422),0)</f>
        <v>0</v>
      </c>
    </row>
    <row r="423" customFormat="false" ht="15" hidden="false" customHeight="false" outlineLevel="0" collapsed="false">
      <c r="B423" s="598" t="s">
        <v>5066</v>
      </c>
      <c r="C423" s="598" t="s">
        <v>662</v>
      </c>
      <c r="D423" s="598" t="s">
        <v>5067</v>
      </c>
      <c r="E423" s="599" t="s">
        <v>3678</v>
      </c>
      <c r="F423" s="598" t="n">
        <f aca="false">IF(RIGHT(B423,1)="p",0,IF(TRIM(C423)=TRIM('2 - Project Admin'!$E$8),1,0))</f>
        <v>0</v>
      </c>
      <c r="G423" s="598" t="n">
        <f aca="false">IF(F423=1,COUNTIF($C$4:C423,C423),0)</f>
        <v>0</v>
      </c>
    </row>
    <row r="424" customFormat="false" ht="15" hidden="false" customHeight="false" outlineLevel="0" collapsed="false">
      <c r="B424" s="598" t="s">
        <v>5068</v>
      </c>
      <c r="C424" s="598" t="s">
        <v>662</v>
      </c>
      <c r="D424" s="598" t="s">
        <v>5069</v>
      </c>
      <c r="E424" s="599" t="s">
        <v>3678</v>
      </c>
      <c r="F424" s="598" t="n">
        <f aca="false">IF(RIGHT(B424,1)="p",0,IF(TRIM(C424)=TRIM('2 - Project Admin'!$E$8),1,0))</f>
        <v>0</v>
      </c>
      <c r="G424" s="598" t="n">
        <f aca="false">IF(F424=1,COUNTIF($C$4:C424,C424),0)</f>
        <v>0</v>
      </c>
    </row>
    <row r="425" customFormat="false" ht="15" hidden="false" customHeight="false" outlineLevel="0" collapsed="false">
      <c r="B425" s="598" t="s">
        <v>5070</v>
      </c>
      <c r="C425" s="598" t="s">
        <v>662</v>
      </c>
      <c r="D425" s="598" t="s">
        <v>5071</v>
      </c>
      <c r="E425" s="599" t="s">
        <v>3678</v>
      </c>
      <c r="F425" s="598" t="n">
        <f aca="false">IF(RIGHT(B425,1)="p",0,IF(TRIM(C425)=TRIM('2 - Project Admin'!$E$8),1,0))</f>
        <v>0</v>
      </c>
      <c r="G425" s="598" t="n">
        <f aca="false">IF(F425=1,COUNTIF($C$4:C425,C425),0)</f>
        <v>0</v>
      </c>
    </row>
    <row r="426" customFormat="false" ht="15" hidden="false" customHeight="false" outlineLevel="0" collapsed="false">
      <c r="B426" s="598" t="s">
        <v>5072</v>
      </c>
      <c r="C426" s="598" t="s">
        <v>662</v>
      </c>
      <c r="D426" s="598" t="s">
        <v>5073</v>
      </c>
      <c r="E426" s="599" t="s">
        <v>3678</v>
      </c>
      <c r="F426" s="598" t="n">
        <f aca="false">IF(RIGHT(B426,1)="p",0,IF(TRIM(C426)=TRIM('2 - Project Admin'!$E$8),1,0))</f>
        <v>0</v>
      </c>
      <c r="G426" s="598" t="n">
        <f aca="false">IF(F426=1,COUNTIF($C$4:C426,C426),0)</f>
        <v>0</v>
      </c>
    </row>
    <row r="427" customFormat="false" ht="15" hidden="false" customHeight="false" outlineLevel="0" collapsed="false">
      <c r="B427" s="598" t="s">
        <v>5074</v>
      </c>
      <c r="C427" s="598" t="s">
        <v>662</v>
      </c>
      <c r="D427" s="598" t="s">
        <v>5075</v>
      </c>
      <c r="E427" s="599" t="s">
        <v>3678</v>
      </c>
      <c r="F427" s="598" t="n">
        <f aca="false">IF(RIGHT(B427,1)="p",0,IF(TRIM(C427)=TRIM('2 - Project Admin'!$E$8),1,0))</f>
        <v>0</v>
      </c>
      <c r="G427" s="598" t="n">
        <f aca="false">IF(F427=1,COUNTIF($C$4:C427,C427),0)</f>
        <v>0</v>
      </c>
    </row>
    <row r="428" customFormat="false" ht="15" hidden="false" customHeight="false" outlineLevel="0" collapsed="false">
      <c r="B428" s="598" t="s">
        <v>5076</v>
      </c>
      <c r="C428" s="598" t="s">
        <v>662</v>
      </c>
      <c r="D428" s="598" t="s">
        <v>5077</v>
      </c>
      <c r="E428" s="599" t="s">
        <v>3678</v>
      </c>
      <c r="F428" s="598" t="n">
        <f aca="false">IF(RIGHT(B428,1)="p",0,IF(TRIM(C428)=TRIM('2 - Project Admin'!$E$8),1,0))</f>
        <v>0</v>
      </c>
      <c r="G428" s="598" t="n">
        <f aca="false">IF(F428=1,COUNTIF($C$4:C428,C428),0)</f>
        <v>0</v>
      </c>
    </row>
    <row r="429" customFormat="false" ht="15" hidden="false" customHeight="false" outlineLevel="0" collapsed="false">
      <c r="B429" s="598" t="s">
        <v>5078</v>
      </c>
      <c r="C429" s="598" t="s">
        <v>662</v>
      </c>
      <c r="D429" s="598" t="s">
        <v>309</v>
      </c>
      <c r="E429" s="599" t="s">
        <v>3678</v>
      </c>
      <c r="F429" s="598" t="n">
        <f aca="false">IF(RIGHT(B429,1)="p",0,IF(TRIM(C429)=TRIM('2 - Project Admin'!$E$8),1,0))</f>
        <v>0</v>
      </c>
      <c r="G429" s="598" t="n">
        <f aca="false">IF(F429=1,COUNTIF($C$4:C429,C429),0)</f>
        <v>0</v>
      </c>
    </row>
    <row r="430" customFormat="false" ht="15" hidden="false" customHeight="false" outlineLevel="0" collapsed="false">
      <c r="B430" s="598" t="s">
        <v>5079</v>
      </c>
      <c r="C430" s="598" t="s">
        <v>662</v>
      </c>
      <c r="D430" s="598" t="s">
        <v>5080</v>
      </c>
      <c r="E430" s="599" t="s">
        <v>3678</v>
      </c>
      <c r="F430" s="598" t="n">
        <f aca="false">IF(RIGHT(B430,1)="p",0,IF(TRIM(C430)=TRIM('2 - Project Admin'!$E$8),1,0))</f>
        <v>0</v>
      </c>
      <c r="G430" s="598" t="n">
        <f aca="false">IF(F430=1,COUNTIF($C$4:C430,C430),0)</f>
        <v>0</v>
      </c>
    </row>
    <row r="431" customFormat="false" ht="15" hidden="false" customHeight="false" outlineLevel="0" collapsed="false">
      <c r="B431" s="598" t="s">
        <v>5081</v>
      </c>
      <c r="C431" s="598" t="s">
        <v>665</v>
      </c>
      <c r="D431" s="598" t="s">
        <v>5082</v>
      </c>
      <c r="E431" s="599" t="s">
        <v>3678</v>
      </c>
      <c r="F431" s="598" t="n">
        <f aca="false">IF(RIGHT(B431,1)="p",0,IF(TRIM(C431)=TRIM('2 - Project Admin'!$E$8),1,0))</f>
        <v>0</v>
      </c>
      <c r="G431" s="598" t="n">
        <f aca="false">IF(F431=1,COUNTIF($C$4:C431,C431),0)</f>
        <v>0</v>
      </c>
    </row>
    <row r="432" customFormat="false" ht="15" hidden="false" customHeight="false" outlineLevel="0" collapsed="false">
      <c r="B432" s="598" t="s">
        <v>5083</v>
      </c>
      <c r="C432" s="598" t="s">
        <v>665</v>
      </c>
      <c r="D432" s="598" t="s">
        <v>5084</v>
      </c>
      <c r="E432" s="599" t="s">
        <v>3678</v>
      </c>
      <c r="F432" s="598" t="n">
        <f aca="false">IF(RIGHT(B432,1)="p",0,IF(TRIM(C432)=TRIM('2 - Project Admin'!$E$8),1,0))</f>
        <v>0</v>
      </c>
      <c r="G432" s="598" t="n">
        <f aca="false">IF(F432=1,COUNTIF($C$4:C432,C432),0)</f>
        <v>0</v>
      </c>
    </row>
    <row r="433" customFormat="false" ht="15" hidden="false" customHeight="false" outlineLevel="0" collapsed="false">
      <c r="B433" s="598" t="s">
        <v>5085</v>
      </c>
      <c r="C433" s="598" t="s">
        <v>665</v>
      </c>
      <c r="D433" s="598" t="s">
        <v>5086</v>
      </c>
      <c r="E433" s="599" t="s">
        <v>3678</v>
      </c>
      <c r="F433" s="598" t="n">
        <f aca="false">IF(RIGHT(B433,1)="p",0,IF(TRIM(C433)=TRIM('2 - Project Admin'!$E$8),1,0))</f>
        <v>0</v>
      </c>
      <c r="G433" s="598" t="n">
        <f aca="false">IF(F433=1,COUNTIF($C$4:C433,C433),0)</f>
        <v>0</v>
      </c>
    </row>
    <row r="434" customFormat="false" ht="15" hidden="false" customHeight="false" outlineLevel="0" collapsed="false">
      <c r="B434" s="598" t="s">
        <v>5087</v>
      </c>
      <c r="C434" s="598" t="s">
        <v>665</v>
      </c>
      <c r="D434" s="598" t="s">
        <v>5088</v>
      </c>
      <c r="E434" s="599" t="s">
        <v>3678</v>
      </c>
      <c r="F434" s="598" t="n">
        <f aca="false">IF(RIGHT(B434,1)="p",0,IF(TRIM(C434)=TRIM('2 - Project Admin'!$E$8),1,0))</f>
        <v>0</v>
      </c>
      <c r="G434" s="598" t="n">
        <f aca="false">IF(F434=1,COUNTIF($C$4:C434,C434),0)</f>
        <v>0</v>
      </c>
    </row>
    <row r="435" customFormat="false" ht="15" hidden="false" customHeight="false" outlineLevel="0" collapsed="false">
      <c r="B435" s="598" t="s">
        <v>5089</v>
      </c>
      <c r="C435" s="598" t="s">
        <v>665</v>
      </c>
      <c r="D435" s="598" t="s">
        <v>5090</v>
      </c>
      <c r="E435" s="599" t="s">
        <v>3678</v>
      </c>
      <c r="F435" s="598" t="n">
        <f aca="false">IF(RIGHT(B435,1)="p",0,IF(TRIM(C435)=TRIM('2 - Project Admin'!$E$8),1,0))</f>
        <v>0</v>
      </c>
      <c r="G435" s="598" t="n">
        <f aca="false">IF(F435=1,COUNTIF($C$4:C435,C435),0)</f>
        <v>0</v>
      </c>
    </row>
    <row r="436" customFormat="false" ht="15" hidden="false" customHeight="false" outlineLevel="0" collapsed="false">
      <c r="B436" s="598" t="s">
        <v>5091</v>
      </c>
      <c r="C436" s="598" t="s">
        <v>665</v>
      </c>
      <c r="D436" s="598" t="s">
        <v>5092</v>
      </c>
      <c r="E436" s="599" t="s">
        <v>3678</v>
      </c>
      <c r="F436" s="598" t="n">
        <f aca="false">IF(RIGHT(B436,1)="p",0,IF(TRIM(C436)=TRIM('2 - Project Admin'!$E$8),1,0))</f>
        <v>0</v>
      </c>
      <c r="G436" s="598" t="n">
        <f aca="false">IF(F436=1,COUNTIF($C$4:C436,C436),0)</f>
        <v>0</v>
      </c>
    </row>
    <row r="437" customFormat="false" ht="15" hidden="false" customHeight="false" outlineLevel="0" collapsed="false">
      <c r="B437" s="598" t="s">
        <v>5093</v>
      </c>
      <c r="C437" s="598" t="s">
        <v>665</v>
      </c>
      <c r="D437" s="598" t="s">
        <v>5094</v>
      </c>
      <c r="E437" s="599" t="s">
        <v>3678</v>
      </c>
      <c r="F437" s="598" t="n">
        <f aca="false">IF(RIGHT(B437,1)="p",0,IF(TRIM(C437)=TRIM('2 - Project Admin'!$E$8),1,0))</f>
        <v>0</v>
      </c>
      <c r="G437" s="598" t="n">
        <f aca="false">IF(F437=1,COUNTIF($C$4:C437,C437),0)</f>
        <v>0</v>
      </c>
    </row>
    <row r="438" customFormat="false" ht="15" hidden="false" customHeight="false" outlineLevel="0" collapsed="false">
      <c r="B438" s="598" t="s">
        <v>5095</v>
      </c>
      <c r="C438" s="598" t="s">
        <v>665</v>
      </c>
      <c r="D438" s="598" t="s">
        <v>5096</v>
      </c>
      <c r="E438" s="599" t="s">
        <v>3678</v>
      </c>
      <c r="F438" s="598" t="n">
        <f aca="false">IF(RIGHT(B438,1)="p",0,IF(TRIM(C438)=TRIM('2 - Project Admin'!$E$8),1,0))</f>
        <v>0</v>
      </c>
      <c r="G438" s="598" t="n">
        <f aca="false">IF(F438=1,COUNTIF($C$4:C438,C438),0)</f>
        <v>0</v>
      </c>
    </row>
    <row r="439" customFormat="false" ht="15" hidden="false" customHeight="false" outlineLevel="0" collapsed="false">
      <c r="B439" s="598" t="s">
        <v>5097</v>
      </c>
      <c r="C439" s="598" t="s">
        <v>665</v>
      </c>
      <c r="D439" s="598" t="s">
        <v>5098</v>
      </c>
      <c r="E439" s="599" t="s">
        <v>3678</v>
      </c>
      <c r="F439" s="598" t="n">
        <f aca="false">IF(RIGHT(B439,1)="p",0,IF(TRIM(C439)=TRIM('2 - Project Admin'!$E$8),1,0))</f>
        <v>0</v>
      </c>
      <c r="G439" s="598" t="n">
        <f aca="false">IF(F439=1,COUNTIF($C$4:C439,C439),0)</f>
        <v>0</v>
      </c>
    </row>
    <row r="440" customFormat="false" ht="15" hidden="false" customHeight="false" outlineLevel="0" collapsed="false">
      <c r="B440" s="598" t="s">
        <v>5099</v>
      </c>
      <c r="C440" s="598" t="s">
        <v>670</v>
      </c>
      <c r="D440" s="598" t="s">
        <v>5100</v>
      </c>
      <c r="E440" s="599" t="s">
        <v>3678</v>
      </c>
      <c r="F440" s="598" t="n">
        <f aca="false">IF(RIGHT(B440,1)="p",0,IF(TRIM(C440)=TRIM('2 - Project Admin'!$E$8),1,0))</f>
        <v>0</v>
      </c>
      <c r="G440" s="598" t="n">
        <f aca="false">IF(F440=1,COUNTIF($C$4:C440,C440),0)</f>
        <v>0</v>
      </c>
    </row>
    <row r="441" customFormat="false" ht="15" hidden="false" customHeight="false" outlineLevel="0" collapsed="false">
      <c r="B441" s="598" t="s">
        <v>5101</v>
      </c>
      <c r="C441" s="598" t="s">
        <v>670</v>
      </c>
      <c r="D441" s="598" t="s">
        <v>5102</v>
      </c>
      <c r="E441" s="599" t="s">
        <v>3678</v>
      </c>
      <c r="F441" s="598" t="n">
        <f aca="false">IF(RIGHT(B441,1)="p",0,IF(TRIM(C441)=TRIM('2 - Project Admin'!$E$8),1,0))</f>
        <v>0</v>
      </c>
      <c r="G441" s="598" t="n">
        <f aca="false">IF(F441=1,COUNTIF($C$4:C441,C441),0)</f>
        <v>0</v>
      </c>
    </row>
    <row r="442" customFormat="false" ht="15" hidden="false" customHeight="false" outlineLevel="0" collapsed="false">
      <c r="B442" s="598" t="s">
        <v>5103</v>
      </c>
      <c r="C442" s="598" t="s">
        <v>670</v>
      </c>
      <c r="D442" s="598" t="s">
        <v>5104</v>
      </c>
      <c r="E442" s="599" t="s">
        <v>3678</v>
      </c>
      <c r="F442" s="598" t="n">
        <f aca="false">IF(RIGHT(B442,1)="p",0,IF(TRIM(C442)=TRIM('2 - Project Admin'!$E$8),1,0))</f>
        <v>0</v>
      </c>
      <c r="G442" s="598" t="n">
        <f aca="false">IF(F442=1,COUNTIF($C$4:C442,C442),0)</f>
        <v>0</v>
      </c>
    </row>
    <row r="443" customFormat="false" ht="15" hidden="false" customHeight="false" outlineLevel="0" collapsed="false">
      <c r="B443" s="598" t="s">
        <v>5105</v>
      </c>
      <c r="C443" s="598" t="s">
        <v>670</v>
      </c>
      <c r="D443" s="598" t="s">
        <v>5106</v>
      </c>
      <c r="E443" s="599" t="s">
        <v>3678</v>
      </c>
      <c r="F443" s="598" t="n">
        <f aca="false">IF(RIGHT(B443,1)="p",0,IF(TRIM(C443)=TRIM('2 - Project Admin'!$E$8),1,0))</f>
        <v>0</v>
      </c>
      <c r="G443" s="598" t="n">
        <f aca="false">IF(F443=1,COUNTIF($C$4:C443,C443),0)</f>
        <v>0</v>
      </c>
    </row>
    <row r="444" customFormat="false" ht="15" hidden="false" customHeight="false" outlineLevel="0" collapsed="false">
      <c r="B444" s="598" t="s">
        <v>5107</v>
      </c>
      <c r="C444" s="598" t="s">
        <v>673</v>
      </c>
      <c r="D444" s="598" t="s">
        <v>5108</v>
      </c>
      <c r="E444" s="599" t="s">
        <v>3678</v>
      </c>
      <c r="F444" s="598" t="n">
        <f aca="false">IF(RIGHT(B444,1)="p",0,IF(TRIM(C444)=TRIM('2 - Project Admin'!$E$8),1,0))</f>
        <v>0</v>
      </c>
      <c r="G444" s="598" t="n">
        <f aca="false">IF(F444=1,COUNTIF($C$4:C444,C444),0)</f>
        <v>0</v>
      </c>
    </row>
    <row r="445" customFormat="false" ht="15" hidden="false" customHeight="false" outlineLevel="0" collapsed="false">
      <c r="B445" s="598" t="s">
        <v>5109</v>
      </c>
      <c r="C445" s="598" t="s">
        <v>673</v>
      </c>
      <c r="D445" s="598" t="s">
        <v>5110</v>
      </c>
      <c r="E445" s="599" t="s">
        <v>3678</v>
      </c>
      <c r="F445" s="598" t="n">
        <f aca="false">IF(RIGHT(B445,1)="p",0,IF(TRIM(C445)=TRIM('2 - Project Admin'!$E$8),1,0))</f>
        <v>0</v>
      </c>
      <c r="G445" s="598" t="n">
        <f aca="false">IF(F445=1,COUNTIF($C$4:C445,C445),0)</f>
        <v>0</v>
      </c>
    </row>
    <row r="446" customFormat="false" ht="15" hidden="false" customHeight="false" outlineLevel="0" collapsed="false">
      <c r="B446" s="598" t="s">
        <v>5111</v>
      </c>
      <c r="C446" s="598" t="s">
        <v>673</v>
      </c>
      <c r="D446" s="598" t="s">
        <v>5112</v>
      </c>
      <c r="E446" s="599" t="s">
        <v>3678</v>
      </c>
      <c r="F446" s="598" t="n">
        <f aca="false">IF(RIGHT(B446,1)="p",0,IF(TRIM(C446)=TRIM('2 - Project Admin'!$E$8),1,0))</f>
        <v>0</v>
      </c>
      <c r="G446" s="598" t="n">
        <f aca="false">IF(F446=1,COUNTIF($C$4:C446,C446),0)</f>
        <v>0</v>
      </c>
    </row>
    <row r="447" customFormat="false" ht="15" hidden="false" customHeight="false" outlineLevel="0" collapsed="false">
      <c r="B447" s="598" t="s">
        <v>5113</v>
      </c>
      <c r="C447" s="598" t="s">
        <v>673</v>
      </c>
      <c r="D447" s="598" t="s">
        <v>5114</v>
      </c>
      <c r="E447" s="599" t="s">
        <v>3678</v>
      </c>
      <c r="F447" s="598" t="n">
        <f aca="false">IF(RIGHT(B447,1)="p",0,IF(TRIM(C447)=TRIM('2 - Project Admin'!$E$8),1,0))</f>
        <v>0</v>
      </c>
      <c r="G447" s="598" t="n">
        <f aca="false">IF(F447=1,COUNTIF($C$4:C447,C447),0)</f>
        <v>0</v>
      </c>
    </row>
    <row r="448" customFormat="false" ht="15" hidden="false" customHeight="false" outlineLevel="0" collapsed="false">
      <c r="B448" s="598" t="s">
        <v>5115</v>
      </c>
      <c r="C448" s="598" t="s">
        <v>673</v>
      </c>
      <c r="D448" s="598" t="s">
        <v>5116</v>
      </c>
      <c r="E448" s="599" t="s">
        <v>3678</v>
      </c>
      <c r="F448" s="598" t="n">
        <f aca="false">IF(RIGHT(B448,1)="p",0,IF(TRIM(C448)=TRIM('2 - Project Admin'!$E$8),1,0))</f>
        <v>0</v>
      </c>
      <c r="G448" s="598" t="n">
        <f aca="false">IF(F448=1,COUNTIF($C$4:C448,C448),0)</f>
        <v>0</v>
      </c>
    </row>
    <row r="449" customFormat="false" ht="15" hidden="false" customHeight="false" outlineLevel="0" collapsed="false">
      <c r="B449" s="598" t="s">
        <v>5117</v>
      </c>
      <c r="C449" s="598" t="s">
        <v>673</v>
      </c>
      <c r="D449" s="598" t="s">
        <v>5118</v>
      </c>
      <c r="E449" s="599" t="s">
        <v>3678</v>
      </c>
      <c r="F449" s="598" t="n">
        <f aca="false">IF(RIGHT(B449,1)="p",0,IF(TRIM(C449)=TRIM('2 - Project Admin'!$E$8),1,0))</f>
        <v>0</v>
      </c>
      <c r="G449" s="598" t="n">
        <f aca="false">IF(F449=1,COUNTIF($C$4:C449,C449),0)</f>
        <v>0</v>
      </c>
    </row>
    <row r="450" customFormat="false" ht="15" hidden="false" customHeight="false" outlineLevel="0" collapsed="false">
      <c r="B450" s="598" t="s">
        <v>5119</v>
      </c>
      <c r="C450" s="598" t="s">
        <v>673</v>
      </c>
      <c r="D450" s="598" t="s">
        <v>5120</v>
      </c>
      <c r="E450" s="599" t="s">
        <v>3678</v>
      </c>
      <c r="F450" s="598" t="n">
        <f aca="false">IF(RIGHT(B450,1)="p",0,IF(TRIM(C450)=TRIM('2 - Project Admin'!$E$8),1,0))</f>
        <v>0</v>
      </c>
      <c r="G450" s="598" t="n">
        <f aca="false">IF(F450=1,COUNTIF($C$4:C450,C450),0)</f>
        <v>0</v>
      </c>
    </row>
    <row r="451" customFormat="false" ht="15" hidden="false" customHeight="false" outlineLevel="0" collapsed="false">
      <c r="B451" s="598" t="s">
        <v>5121</v>
      </c>
      <c r="C451" s="598" t="s">
        <v>676</v>
      </c>
      <c r="D451" s="598" t="s">
        <v>5122</v>
      </c>
      <c r="E451" s="599" t="s">
        <v>3678</v>
      </c>
      <c r="F451" s="598" t="n">
        <f aca="false">IF(RIGHT(B451,1)="p",0,IF(TRIM(C451)=TRIM('2 - Project Admin'!$E$8),1,0))</f>
        <v>0</v>
      </c>
      <c r="G451" s="598" t="n">
        <f aca="false">IF(F451=1,COUNTIF($C$4:C451,C451),0)</f>
        <v>0</v>
      </c>
    </row>
    <row r="452" customFormat="false" ht="15" hidden="false" customHeight="false" outlineLevel="0" collapsed="false">
      <c r="B452" s="598" t="s">
        <v>5123</v>
      </c>
      <c r="C452" s="598" t="s">
        <v>676</v>
      </c>
      <c r="D452" s="598" t="s">
        <v>5124</v>
      </c>
      <c r="E452" s="599" t="s">
        <v>3678</v>
      </c>
      <c r="F452" s="598" t="n">
        <f aca="false">IF(RIGHT(B452,1)="p",0,IF(TRIM(C452)=TRIM('2 - Project Admin'!$E$8),1,0))</f>
        <v>0</v>
      </c>
      <c r="G452" s="598" t="n">
        <f aca="false">IF(F452=1,COUNTIF($C$4:C452,C452),0)</f>
        <v>0</v>
      </c>
    </row>
    <row r="453" customFormat="false" ht="15" hidden="false" customHeight="false" outlineLevel="0" collapsed="false">
      <c r="B453" s="598" t="s">
        <v>5125</v>
      </c>
      <c r="C453" s="598" t="s">
        <v>676</v>
      </c>
      <c r="D453" s="598" t="s">
        <v>5126</v>
      </c>
      <c r="E453" s="599" t="s">
        <v>3678</v>
      </c>
      <c r="F453" s="598" t="n">
        <f aca="false">IF(RIGHT(B453,1)="p",0,IF(TRIM(C453)=TRIM('2 - Project Admin'!$E$8),1,0))</f>
        <v>0</v>
      </c>
      <c r="G453" s="598" t="n">
        <f aca="false">IF(F453=1,COUNTIF($C$4:C453,C453),0)</f>
        <v>0</v>
      </c>
    </row>
    <row r="454" customFormat="false" ht="15" hidden="false" customHeight="false" outlineLevel="0" collapsed="false">
      <c r="B454" s="598" t="s">
        <v>5127</v>
      </c>
      <c r="C454" s="598" t="s">
        <v>676</v>
      </c>
      <c r="D454" s="598" t="s">
        <v>5128</v>
      </c>
      <c r="E454" s="599" t="s">
        <v>3678</v>
      </c>
      <c r="F454" s="598" t="n">
        <f aca="false">IF(RIGHT(B454,1)="p",0,IF(TRIM(C454)=TRIM('2 - Project Admin'!$E$8),1,0))</f>
        <v>0</v>
      </c>
      <c r="G454" s="598" t="n">
        <f aca="false">IF(F454=1,COUNTIF($C$4:C454,C454),0)</f>
        <v>0</v>
      </c>
    </row>
    <row r="455" customFormat="false" ht="15" hidden="false" customHeight="false" outlineLevel="0" collapsed="false">
      <c r="B455" s="598" t="s">
        <v>5129</v>
      </c>
      <c r="C455" s="598" t="s">
        <v>676</v>
      </c>
      <c r="D455" s="598" t="s">
        <v>5130</v>
      </c>
      <c r="E455" s="599" t="s">
        <v>3678</v>
      </c>
      <c r="F455" s="598" t="n">
        <f aca="false">IF(RIGHT(B455,1)="p",0,IF(TRIM(C455)=TRIM('2 - Project Admin'!$E$8),1,0))</f>
        <v>0</v>
      </c>
      <c r="G455" s="598" t="n">
        <f aca="false">IF(F455=1,COUNTIF($C$4:C455,C455),0)</f>
        <v>0</v>
      </c>
    </row>
    <row r="456" customFormat="false" ht="15" hidden="false" customHeight="false" outlineLevel="0" collapsed="false">
      <c r="B456" s="598" t="s">
        <v>5131</v>
      </c>
      <c r="C456" s="598" t="s">
        <v>676</v>
      </c>
      <c r="D456" s="598" t="s">
        <v>5132</v>
      </c>
      <c r="E456" s="599" t="s">
        <v>3678</v>
      </c>
      <c r="F456" s="598" t="n">
        <f aca="false">IF(RIGHT(B456,1)="p",0,IF(TRIM(C456)=TRIM('2 - Project Admin'!$E$8),1,0))</f>
        <v>0</v>
      </c>
      <c r="G456" s="598" t="n">
        <f aca="false">IF(F456=1,COUNTIF($C$4:C456,C456),0)</f>
        <v>0</v>
      </c>
    </row>
    <row r="457" customFormat="false" ht="15" hidden="false" customHeight="false" outlineLevel="0" collapsed="false">
      <c r="B457" s="598" t="s">
        <v>5133</v>
      </c>
      <c r="C457" s="598" t="s">
        <v>676</v>
      </c>
      <c r="D457" s="598" t="s">
        <v>5134</v>
      </c>
      <c r="E457" s="599" t="s">
        <v>3678</v>
      </c>
      <c r="F457" s="598" t="n">
        <f aca="false">IF(RIGHT(B457,1)="p",0,IF(TRIM(C457)=TRIM('2 - Project Admin'!$E$8),1,0))</f>
        <v>0</v>
      </c>
      <c r="G457" s="598" t="n">
        <f aca="false">IF(F457=1,COUNTIF($C$4:C457,C457),0)</f>
        <v>0</v>
      </c>
    </row>
    <row r="458" customFormat="false" ht="15" hidden="false" customHeight="false" outlineLevel="0" collapsed="false">
      <c r="B458" s="598" t="s">
        <v>5135</v>
      </c>
      <c r="C458" s="598" t="s">
        <v>676</v>
      </c>
      <c r="D458" s="598" t="s">
        <v>5136</v>
      </c>
      <c r="E458" s="599" t="s">
        <v>3678</v>
      </c>
      <c r="F458" s="598" t="n">
        <f aca="false">IF(RIGHT(B458,1)="p",0,IF(TRIM(C458)=TRIM('2 - Project Admin'!$E$8),1,0))</f>
        <v>0</v>
      </c>
      <c r="G458" s="598" t="n">
        <f aca="false">IF(F458=1,COUNTIF($C$4:C458,C458),0)</f>
        <v>0</v>
      </c>
    </row>
    <row r="459" customFormat="false" ht="15" hidden="false" customHeight="false" outlineLevel="0" collapsed="false">
      <c r="B459" s="598" t="s">
        <v>5137</v>
      </c>
      <c r="C459" s="598" t="s">
        <v>678</v>
      </c>
      <c r="D459" s="598" t="s">
        <v>5138</v>
      </c>
      <c r="E459" s="599" t="s">
        <v>3678</v>
      </c>
      <c r="F459" s="598" t="n">
        <f aca="false">IF(RIGHT(B459,1)="p",0,IF(TRIM(C459)=TRIM('2 - Project Admin'!$E$8),1,0))</f>
        <v>0</v>
      </c>
      <c r="G459" s="598" t="n">
        <f aca="false">IF(F459=1,COUNTIF($C$4:C459,C459),0)</f>
        <v>0</v>
      </c>
    </row>
    <row r="460" customFormat="false" ht="15" hidden="false" customHeight="false" outlineLevel="0" collapsed="false">
      <c r="B460" s="598" t="s">
        <v>5139</v>
      </c>
      <c r="C460" s="598" t="s">
        <v>678</v>
      </c>
      <c r="D460" s="598" t="s">
        <v>5140</v>
      </c>
      <c r="E460" s="599" t="s">
        <v>3678</v>
      </c>
      <c r="F460" s="598" t="n">
        <f aca="false">IF(RIGHT(B460,1)="p",0,IF(TRIM(C460)=TRIM('2 - Project Admin'!$E$8),1,0))</f>
        <v>0</v>
      </c>
      <c r="G460" s="598" t="n">
        <f aca="false">IF(F460=1,COUNTIF($C$4:C460,C460),0)</f>
        <v>0</v>
      </c>
    </row>
    <row r="461" customFormat="false" ht="15" hidden="false" customHeight="false" outlineLevel="0" collapsed="false">
      <c r="B461" s="598" t="s">
        <v>5141</v>
      </c>
      <c r="C461" s="598" t="s">
        <v>678</v>
      </c>
      <c r="D461" s="598" t="s">
        <v>5142</v>
      </c>
      <c r="E461" s="599" t="s">
        <v>3678</v>
      </c>
      <c r="F461" s="598" t="n">
        <f aca="false">IF(RIGHT(B461,1)="p",0,IF(TRIM(C461)=TRIM('2 - Project Admin'!$E$8),1,0))</f>
        <v>0</v>
      </c>
      <c r="G461" s="598" t="n">
        <f aca="false">IF(F461=1,COUNTIF($C$4:C461,C461),0)</f>
        <v>0</v>
      </c>
    </row>
    <row r="462" customFormat="false" ht="15" hidden="false" customHeight="false" outlineLevel="0" collapsed="false">
      <c r="B462" s="598" t="s">
        <v>5143</v>
      </c>
      <c r="C462" s="598" t="s">
        <v>678</v>
      </c>
      <c r="D462" s="598" t="s">
        <v>5144</v>
      </c>
      <c r="E462" s="599" t="s">
        <v>3678</v>
      </c>
      <c r="F462" s="598" t="n">
        <f aca="false">IF(RIGHT(B462,1)="p",0,IF(TRIM(C462)=TRIM('2 - Project Admin'!$E$8),1,0))</f>
        <v>0</v>
      </c>
      <c r="G462" s="598" t="n">
        <f aca="false">IF(F462=1,COUNTIF($C$4:C462,C462),0)</f>
        <v>0</v>
      </c>
    </row>
    <row r="463" customFormat="false" ht="15" hidden="false" customHeight="false" outlineLevel="0" collapsed="false">
      <c r="B463" s="598" t="s">
        <v>5145</v>
      </c>
      <c r="C463" s="598" t="s">
        <v>678</v>
      </c>
      <c r="D463" s="598" t="s">
        <v>5146</v>
      </c>
      <c r="E463" s="599" t="s">
        <v>3678</v>
      </c>
      <c r="F463" s="598" t="n">
        <f aca="false">IF(RIGHT(B463,1)="p",0,IF(TRIM(C463)=TRIM('2 - Project Admin'!$E$8),1,0))</f>
        <v>0</v>
      </c>
      <c r="G463" s="598" t="n">
        <f aca="false">IF(F463=1,COUNTIF($C$4:C463,C463),0)</f>
        <v>0</v>
      </c>
    </row>
    <row r="464" customFormat="false" ht="15" hidden="false" customHeight="false" outlineLevel="0" collapsed="false">
      <c r="B464" s="598" t="s">
        <v>5147</v>
      </c>
      <c r="C464" s="598" t="s">
        <v>678</v>
      </c>
      <c r="D464" s="598" t="s">
        <v>5148</v>
      </c>
      <c r="E464" s="599" t="s">
        <v>3678</v>
      </c>
      <c r="F464" s="598" t="n">
        <f aca="false">IF(RIGHT(B464,1)="p",0,IF(TRIM(C464)=TRIM('2 - Project Admin'!$E$8),1,0))</f>
        <v>0</v>
      </c>
      <c r="G464" s="598" t="n">
        <f aca="false">IF(F464=1,COUNTIF($C$4:C464,C464),0)</f>
        <v>0</v>
      </c>
    </row>
    <row r="465" customFormat="false" ht="15" hidden="false" customHeight="false" outlineLevel="0" collapsed="false">
      <c r="B465" s="598" t="s">
        <v>5149</v>
      </c>
      <c r="C465" s="598" t="s">
        <v>684</v>
      </c>
      <c r="D465" s="598" t="s">
        <v>5150</v>
      </c>
      <c r="E465" s="599" t="s">
        <v>3678</v>
      </c>
      <c r="F465" s="598" t="n">
        <f aca="false">IF(RIGHT(B465,1)="p",0,IF(TRIM(C465)=TRIM('2 - Project Admin'!$E$8),1,0))</f>
        <v>0</v>
      </c>
      <c r="G465" s="598" t="n">
        <f aca="false">IF(F465=1,COUNTIF($C$4:C465,C465),0)</f>
        <v>0</v>
      </c>
    </row>
    <row r="466" customFormat="false" ht="15" hidden="false" customHeight="false" outlineLevel="0" collapsed="false">
      <c r="B466" s="598" t="s">
        <v>5151</v>
      </c>
      <c r="C466" s="598" t="s">
        <v>684</v>
      </c>
      <c r="D466" s="598" t="s">
        <v>5152</v>
      </c>
      <c r="E466" s="605" t="s">
        <v>3678</v>
      </c>
      <c r="F466" s="598" t="n">
        <f aca="false">IF(RIGHT(B466,1)="p",0,IF(TRIM(C466)=TRIM('2 - Project Admin'!$E$8),1,0))</f>
        <v>0</v>
      </c>
      <c r="G466" s="598" t="n">
        <f aca="false">IF(F466=1,COUNTIF($C$4:C466,C466),0)</f>
        <v>0</v>
      </c>
    </row>
    <row r="467" customFormat="false" ht="15" hidden="false" customHeight="false" outlineLevel="0" collapsed="false">
      <c r="B467" s="598" t="s">
        <v>5153</v>
      </c>
      <c r="C467" s="598" t="s">
        <v>684</v>
      </c>
      <c r="D467" s="598" t="s">
        <v>5154</v>
      </c>
      <c r="E467" s="599" t="s">
        <v>3678</v>
      </c>
      <c r="F467" s="598" t="n">
        <f aca="false">IF(RIGHT(B467,1)="p",0,IF(TRIM(C467)=TRIM('2 - Project Admin'!$E$8),1,0))</f>
        <v>0</v>
      </c>
      <c r="G467" s="598" t="n">
        <f aca="false">IF(F467=1,COUNTIF($C$4:C467,C467),0)</f>
        <v>0</v>
      </c>
    </row>
    <row r="468" customFormat="false" ht="15" hidden="false" customHeight="false" outlineLevel="0" collapsed="false">
      <c r="B468" s="598" t="s">
        <v>5155</v>
      </c>
      <c r="C468" s="598" t="s">
        <v>684</v>
      </c>
      <c r="D468" s="598" t="s">
        <v>5156</v>
      </c>
      <c r="E468" s="606" t="s">
        <v>3678</v>
      </c>
      <c r="F468" s="598" t="n">
        <f aca="false">IF(RIGHT(B468,1)="p",0,IF(TRIM(C468)=TRIM('2 - Project Admin'!$E$8),1,0))</f>
        <v>0</v>
      </c>
      <c r="G468" s="598" t="n">
        <f aca="false">IF(F468=1,COUNTIF($C$4:C468,C468),0)</f>
        <v>0</v>
      </c>
    </row>
    <row r="469" customFormat="false" ht="15" hidden="false" customHeight="false" outlineLevel="0" collapsed="false">
      <c r="B469" s="598" t="s">
        <v>5157</v>
      </c>
      <c r="C469" s="598" t="s">
        <v>684</v>
      </c>
      <c r="D469" s="598" t="s">
        <v>5158</v>
      </c>
      <c r="E469" s="599" t="s">
        <v>3678</v>
      </c>
      <c r="F469" s="598" t="n">
        <f aca="false">IF(RIGHT(B469,1)="p",0,IF(TRIM(C469)=TRIM('2 - Project Admin'!$E$8),1,0))</f>
        <v>0</v>
      </c>
      <c r="G469" s="598" t="n">
        <f aca="false">IF(F469=1,COUNTIF($C$4:C469,C469),0)</f>
        <v>0</v>
      </c>
    </row>
    <row r="470" customFormat="false" ht="15" hidden="false" customHeight="false" outlineLevel="0" collapsed="false">
      <c r="B470" s="598" t="s">
        <v>5159</v>
      </c>
      <c r="C470" s="598" t="s">
        <v>685</v>
      </c>
      <c r="D470" s="598" t="s">
        <v>5160</v>
      </c>
      <c r="E470" s="599" t="s">
        <v>3678</v>
      </c>
      <c r="F470" s="598" t="n">
        <f aca="false">IF(RIGHT(B470,1)="p",0,IF(TRIM(C470)=TRIM('2 - Project Admin'!$E$8),1,0))</f>
        <v>0</v>
      </c>
      <c r="G470" s="598" t="n">
        <f aca="false">IF(F470=1,COUNTIF($C$4:C470,C470),0)</f>
        <v>0</v>
      </c>
    </row>
    <row r="471" customFormat="false" ht="15" hidden="false" customHeight="false" outlineLevel="0" collapsed="false">
      <c r="B471" s="598" t="s">
        <v>5161</v>
      </c>
      <c r="C471" s="598" t="s">
        <v>685</v>
      </c>
      <c r="D471" s="598" t="s">
        <v>5162</v>
      </c>
      <c r="E471" s="599" t="s">
        <v>3678</v>
      </c>
      <c r="F471" s="598" t="n">
        <f aca="false">IF(RIGHT(B471,1)="p",0,IF(TRIM(C471)=TRIM('2 - Project Admin'!$E$8),1,0))</f>
        <v>0</v>
      </c>
      <c r="G471" s="598" t="n">
        <f aca="false">IF(F471=1,COUNTIF($C$4:C471,C471),0)</f>
        <v>0</v>
      </c>
    </row>
    <row r="472" customFormat="false" ht="15" hidden="false" customHeight="false" outlineLevel="0" collapsed="false">
      <c r="B472" s="598" t="s">
        <v>5163</v>
      </c>
      <c r="C472" s="598" t="s">
        <v>685</v>
      </c>
      <c r="D472" s="598" t="s">
        <v>5164</v>
      </c>
      <c r="E472" s="599" t="s">
        <v>3678</v>
      </c>
      <c r="F472" s="598" t="n">
        <f aca="false">IF(RIGHT(B472,1)="p",0,IF(TRIM(C472)=TRIM('2 - Project Admin'!$E$8),1,0))</f>
        <v>0</v>
      </c>
      <c r="G472" s="598" t="n">
        <f aca="false">IF(F472=1,COUNTIF($C$4:C472,C472),0)</f>
        <v>0</v>
      </c>
    </row>
    <row r="473" customFormat="false" ht="15" hidden="false" customHeight="false" outlineLevel="0" collapsed="false">
      <c r="B473" s="598" t="s">
        <v>5165</v>
      </c>
      <c r="C473" s="598" t="s">
        <v>686</v>
      </c>
      <c r="D473" s="598" t="s">
        <v>5166</v>
      </c>
      <c r="E473" s="599" t="s">
        <v>3678</v>
      </c>
      <c r="F473" s="598" t="n">
        <f aca="false">IF(RIGHT(B473,1)="p",0,IF(TRIM(C473)=TRIM('2 - Project Admin'!$E$8),1,0))</f>
        <v>0</v>
      </c>
      <c r="G473" s="598" t="n">
        <f aca="false">IF(F473=1,COUNTIF($C$4:C473,C473),0)</f>
        <v>0</v>
      </c>
    </row>
    <row r="474" customFormat="false" ht="15" hidden="false" customHeight="false" outlineLevel="0" collapsed="false">
      <c r="B474" s="598" t="s">
        <v>5167</v>
      </c>
      <c r="C474" s="598" t="s">
        <v>686</v>
      </c>
      <c r="D474" s="598" t="s">
        <v>5168</v>
      </c>
      <c r="E474" s="599" t="s">
        <v>3678</v>
      </c>
      <c r="F474" s="598" t="n">
        <f aca="false">IF(RIGHT(B474,1)="p",0,IF(TRIM(C474)=TRIM('2 - Project Admin'!$E$8),1,0))</f>
        <v>0</v>
      </c>
      <c r="G474" s="598" t="n">
        <f aca="false">IF(F474=1,COUNTIF($C$4:C474,C474),0)</f>
        <v>0</v>
      </c>
    </row>
    <row r="475" customFormat="false" ht="15" hidden="false" customHeight="false" outlineLevel="0" collapsed="false">
      <c r="B475" s="598" t="s">
        <v>5169</v>
      </c>
      <c r="C475" s="598" t="s">
        <v>686</v>
      </c>
      <c r="D475" s="598" t="s">
        <v>5170</v>
      </c>
      <c r="E475" s="599" t="s">
        <v>3678</v>
      </c>
      <c r="F475" s="598" t="n">
        <f aca="false">IF(RIGHT(B475,1)="p",0,IF(TRIM(C475)=TRIM('2 - Project Admin'!$E$8),1,0))</f>
        <v>0</v>
      </c>
      <c r="G475" s="598" t="n">
        <f aca="false">IF(F475=1,COUNTIF($C$4:C475,C475),0)</f>
        <v>0</v>
      </c>
    </row>
    <row r="476" customFormat="false" ht="15" hidden="false" customHeight="false" outlineLevel="0" collapsed="false">
      <c r="B476" s="598" t="s">
        <v>5171</v>
      </c>
      <c r="C476" s="598" t="s">
        <v>686</v>
      </c>
      <c r="D476" s="598" t="s">
        <v>5172</v>
      </c>
      <c r="E476" s="599" t="s">
        <v>3678</v>
      </c>
      <c r="F476" s="598" t="n">
        <f aca="false">IF(RIGHT(B476,1)="p",0,IF(TRIM(C476)=TRIM('2 - Project Admin'!$E$8),1,0))</f>
        <v>0</v>
      </c>
      <c r="G476" s="598" t="n">
        <f aca="false">IF(F476=1,COUNTIF($C$4:C476,C476),0)</f>
        <v>0</v>
      </c>
    </row>
    <row r="477" customFormat="false" ht="15" hidden="false" customHeight="false" outlineLevel="0" collapsed="false">
      <c r="B477" s="598" t="s">
        <v>5173</v>
      </c>
      <c r="C477" s="598" t="s">
        <v>686</v>
      </c>
      <c r="D477" s="598" t="s">
        <v>5174</v>
      </c>
      <c r="E477" s="599" t="s">
        <v>3678</v>
      </c>
      <c r="F477" s="598" t="n">
        <f aca="false">IF(RIGHT(B477,1)="p",0,IF(TRIM(C477)=TRIM('2 - Project Admin'!$E$8),1,0))</f>
        <v>0</v>
      </c>
      <c r="G477" s="598" t="n">
        <f aca="false">IF(F477=1,COUNTIF($C$4:C477,C477),0)</f>
        <v>0</v>
      </c>
    </row>
    <row r="478" customFormat="false" ht="15" hidden="false" customHeight="false" outlineLevel="0" collapsed="false">
      <c r="B478" s="598" t="s">
        <v>5175</v>
      </c>
      <c r="C478" s="598" t="s">
        <v>686</v>
      </c>
      <c r="D478" s="598" t="s">
        <v>5176</v>
      </c>
      <c r="E478" s="599" t="s">
        <v>3678</v>
      </c>
      <c r="F478" s="598" t="n">
        <f aca="false">IF(RIGHT(B478,1)="p",0,IF(TRIM(C478)=TRIM('2 - Project Admin'!$E$8),1,0))</f>
        <v>0</v>
      </c>
      <c r="G478" s="598" t="n">
        <f aca="false">IF(F478=1,COUNTIF($C$4:C478,C478),0)</f>
        <v>0</v>
      </c>
    </row>
    <row r="479" customFormat="false" ht="15" hidden="false" customHeight="false" outlineLevel="0" collapsed="false">
      <c r="B479" s="598" t="s">
        <v>5177</v>
      </c>
      <c r="C479" s="598" t="s">
        <v>686</v>
      </c>
      <c r="D479" s="598" t="s">
        <v>5178</v>
      </c>
      <c r="E479" s="599" t="s">
        <v>3678</v>
      </c>
      <c r="F479" s="598" t="n">
        <f aca="false">IF(RIGHT(B479,1)="p",0,IF(TRIM(C479)=TRIM('2 - Project Admin'!$E$8),1,0))</f>
        <v>0</v>
      </c>
      <c r="G479" s="598" t="n">
        <f aca="false">IF(F479=1,COUNTIF($C$4:C479,C479),0)</f>
        <v>0</v>
      </c>
    </row>
    <row r="480" customFormat="false" ht="15" hidden="false" customHeight="false" outlineLevel="0" collapsed="false">
      <c r="B480" s="598" t="s">
        <v>5179</v>
      </c>
      <c r="C480" s="598" t="s">
        <v>688</v>
      </c>
      <c r="D480" s="598" t="s">
        <v>5180</v>
      </c>
      <c r="E480" s="599" t="s">
        <v>3678</v>
      </c>
      <c r="F480" s="598" t="n">
        <f aca="false">IF(RIGHT(B480,1)="p",0,IF(TRIM(C480)=TRIM('2 - Project Admin'!$E$8),1,0))</f>
        <v>0</v>
      </c>
      <c r="G480" s="598" t="n">
        <f aca="false">IF(F480=1,COUNTIF($C$4:C480,C480),0)</f>
        <v>0</v>
      </c>
    </row>
    <row r="481" customFormat="false" ht="15" hidden="false" customHeight="false" outlineLevel="0" collapsed="false">
      <c r="B481" s="598" t="s">
        <v>5181</v>
      </c>
      <c r="C481" s="598" t="s">
        <v>688</v>
      </c>
      <c r="D481" s="598" t="s">
        <v>5182</v>
      </c>
      <c r="E481" s="599" t="s">
        <v>3678</v>
      </c>
      <c r="F481" s="598" t="n">
        <f aca="false">IF(RIGHT(B481,1)="p",0,IF(TRIM(C481)=TRIM('2 - Project Admin'!$E$8),1,0))</f>
        <v>0</v>
      </c>
      <c r="G481" s="598" t="n">
        <f aca="false">IF(F481=1,COUNTIF($C$4:C481,C481),0)</f>
        <v>0</v>
      </c>
    </row>
    <row r="482" customFormat="false" ht="15" hidden="false" customHeight="false" outlineLevel="0" collapsed="false">
      <c r="B482" s="598" t="s">
        <v>5183</v>
      </c>
      <c r="C482" s="598" t="s">
        <v>688</v>
      </c>
      <c r="D482" s="598" t="s">
        <v>5184</v>
      </c>
      <c r="E482" s="599" t="s">
        <v>3678</v>
      </c>
      <c r="F482" s="598" t="n">
        <f aca="false">IF(RIGHT(B482,1)="p",0,IF(TRIM(C482)=TRIM('2 - Project Admin'!$E$8),1,0))</f>
        <v>0</v>
      </c>
      <c r="G482" s="598" t="n">
        <f aca="false">IF(F482=1,COUNTIF($C$4:C482,C482),0)</f>
        <v>0</v>
      </c>
    </row>
    <row r="483" customFormat="false" ht="15" hidden="false" customHeight="false" outlineLevel="0" collapsed="false">
      <c r="B483" s="598" t="s">
        <v>5185</v>
      </c>
      <c r="C483" s="598" t="s">
        <v>688</v>
      </c>
      <c r="D483" s="598" t="s">
        <v>5186</v>
      </c>
      <c r="E483" s="599" t="s">
        <v>3678</v>
      </c>
      <c r="F483" s="598" t="n">
        <f aca="false">IF(RIGHT(B483,1)="p",0,IF(TRIM(C483)=TRIM('2 - Project Admin'!$E$8),1,0))</f>
        <v>0</v>
      </c>
      <c r="G483" s="598" t="n">
        <f aca="false">IF(F483=1,COUNTIF($C$4:C483,C483),0)</f>
        <v>0</v>
      </c>
    </row>
    <row r="484" customFormat="false" ht="15" hidden="false" customHeight="false" outlineLevel="0" collapsed="false">
      <c r="B484" s="598" t="s">
        <v>5187</v>
      </c>
      <c r="C484" s="598" t="s">
        <v>688</v>
      </c>
      <c r="D484" s="598" t="s">
        <v>5188</v>
      </c>
      <c r="E484" s="599" t="s">
        <v>3678</v>
      </c>
      <c r="F484" s="598" t="n">
        <f aca="false">IF(RIGHT(B484,1)="p",0,IF(TRIM(C484)=TRIM('2 - Project Admin'!$E$8),1,0))</f>
        <v>0</v>
      </c>
      <c r="G484" s="598" t="n">
        <f aca="false">IF(F484=1,COUNTIF($C$4:C484,C484),0)</f>
        <v>0</v>
      </c>
    </row>
    <row r="485" customFormat="false" ht="15" hidden="false" customHeight="false" outlineLevel="0" collapsed="false">
      <c r="B485" s="598" t="s">
        <v>5189</v>
      </c>
      <c r="C485" s="598" t="s">
        <v>688</v>
      </c>
      <c r="D485" s="598" t="s">
        <v>5190</v>
      </c>
      <c r="E485" s="599" t="s">
        <v>3678</v>
      </c>
      <c r="F485" s="598" t="n">
        <f aca="false">IF(RIGHT(B485,1)="p",0,IF(TRIM(C485)=TRIM('2 - Project Admin'!$E$8),1,0))</f>
        <v>0</v>
      </c>
      <c r="G485" s="598" t="n">
        <f aca="false">IF(F485=1,COUNTIF($C$4:C485,C485),0)</f>
        <v>0</v>
      </c>
    </row>
    <row r="486" customFormat="false" ht="15" hidden="false" customHeight="false" outlineLevel="0" collapsed="false">
      <c r="B486" s="598" t="s">
        <v>5191</v>
      </c>
      <c r="C486" s="598" t="s">
        <v>689</v>
      </c>
      <c r="D486" s="598" t="s">
        <v>5192</v>
      </c>
      <c r="E486" s="599" t="s">
        <v>3678</v>
      </c>
      <c r="F486" s="598" t="n">
        <f aca="false">IF(RIGHT(B486,1)="p",0,IF(TRIM(C486)=TRIM('2 - Project Admin'!$E$8),1,0))</f>
        <v>0</v>
      </c>
      <c r="G486" s="598" t="n">
        <f aca="false">IF(F486=1,COUNTIF($C$4:C486,C486),0)</f>
        <v>0</v>
      </c>
    </row>
    <row r="487" customFormat="false" ht="15" hidden="false" customHeight="false" outlineLevel="0" collapsed="false">
      <c r="B487" s="598" t="s">
        <v>5193</v>
      </c>
      <c r="C487" s="598" t="s">
        <v>689</v>
      </c>
      <c r="D487" s="598" t="s">
        <v>5194</v>
      </c>
      <c r="E487" s="599" t="s">
        <v>3678</v>
      </c>
      <c r="F487" s="598" t="n">
        <f aca="false">IF(RIGHT(B487,1)="p",0,IF(TRIM(C487)=TRIM('2 - Project Admin'!$E$8),1,0))</f>
        <v>0</v>
      </c>
      <c r="G487" s="598" t="n">
        <f aca="false">IF(F487=1,COUNTIF($C$4:C487,C487),0)</f>
        <v>0</v>
      </c>
    </row>
    <row r="488" customFormat="false" ht="15" hidden="false" customHeight="false" outlineLevel="0" collapsed="false">
      <c r="B488" s="598" t="s">
        <v>5195</v>
      </c>
      <c r="C488" s="598" t="s">
        <v>689</v>
      </c>
      <c r="D488" s="598" t="s">
        <v>5196</v>
      </c>
      <c r="E488" s="599" t="s">
        <v>3678</v>
      </c>
      <c r="F488" s="598" t="n">
        <f aca="false">IF(RIGHT(B488,1)="p",0,IF(TRIM(C488)=TRIM('2 - Project Admin'!$E$8),1,0))</f>
        <v>0</v>
      </c>
      <c r="G488" s="598" t="n">
        <f aca="false">IF(F488=1,COUNTIF($C$4:C488,C488),0)</f>
        <v>0</v>
      </c>
    </row>
    <row r="489" customFormat="false" ht="15" hidden="false" customHeight="false" outlineLevel="0" collapsed="false">
      <c r="B489" s="598" t="s">
        <v>5197</v>
      </c>
      <c r="C489" s="598" t="s">
        <v>689</v>
      </c>
      <c r="D489" s="598" t="s">
        <v>5198</v>
      </c>
      <c r="E489" s="599" t="s">
        <v>3678</v>
      </c>
      <c r="F489" s="598" t="n">
        <f aca="false">IF(RIGHT(B489,1)="p",0,IF(TRIM(C489)=TRIM('2 - Project Admin'!$E$8),1,0))</f>
        <v>0</v>
      </c>
      <c r="G489" s="598" t="n">
        <f aca="false">IF(F489=1,COUNTIF($C$4:C489,C489),0)</f>
        <v>0</v>
      </c>
    </row>
    <row r="490" customFormat="false" ht="15" hidden="false" customHeight="false" outlineLevel="0" collapsed="false">
      <c r="B490" s="598" t="s">
        <v>5199</v>
      </c>
      <c r="C490" s="598" t="s">
        <v>689</v>
      </c>
      <c r="D490" s="598" t="s">
        <v>5200</v>
      </c>
      <c r="E490" s="599" t="s">
        <v>3678</v>
      </c>
      <c r="F490" s="598" t="n">
        <f aca="false">IF(RIGHT(B490,1)="p",0,IF(TRIM(C490)=TRIM('2 - Project Admin'!$E$8),1,0))</f>
        <v>0</v>
      </c>
      <c r="G490" s="598" t="n">
        <f aca="false">IF(F490=1,COUNTIF($C$4:C490,C490),0)</f>
        <v>0</v>
      </c>
    </row>
    <row r="491" customFormat="false" ht="15" hidden="false" customHeight="false" outlineLevel="0" collapsed="false">
      <c r="B491" s="598" t="s">
        <v>5201</v>
      </c>
      <c r="C491" s="598" t="s">
        <v>690</v>
      </c>
      <c r="D491" s="598" t="s">
        <v>5202</v>
      </c>
      <c r="E491" s="599" t="s">
        <v>3678</v>
      </c>
      <c r="F491" s="598" t="n">
        <f aca="false">IF(RIGHT(B491,1)="p",0,IF(TRIM(C491)=TRIM('2 - Project Admin'!$E$8),1,0))</f>
        <v>0</v>
      </c>
      <c r="G491" s="598" t="n">
        <f aca="false">IF(F491=1,COUNTIF($C$4:C491,C491),0)</f>
        <v>0</v>
      </c>
    </row>
    <row r="492" customFormat="false" ht="15" hidden="false" customHeight="false" outlineLevel="0" collapsed="false">
      <c r="B492" s="598" t="s">
        <v>5203</v>
      </c>
      <c r="C492" s="598" t="s">
        <v>690</v>
      </c>
      <c r="D492" s="598" t="s">
        <v>5204</v>
      </c>
      <c r="E492" s="599" t="s">
        <v>3678</v>
      </c>
      <c r="F492" s="598" t="n">
        <f aca="false">IF(RIGHT(B492,1)="p",0,IF(TRIM(C492)=TRIM('2 - Project Admin'!$E$8),1,0))</f>
        <v>0</v>
      </c>
      <c r="G492" s="598" t="n">
        <f aca="false">IF(F492=1,COUNTIF($C$4:C492,C492),0)</f>
        <v>0</v>
      </c>
    </row>
    <row r="493" customFormat="false" ht="15" hidden="false" customHeight="false" outlineLevel="0" collapsed="false">
      <c r="B493" s="598" t="s">
        <v>5205</v>
      </c>
      <c r="C493" s="598" t="s">
        <v>690</v>
      </c>
      <c r="D493" s="598" t="s">
        <v>5206</v>
      </c>
      <c r="E493" s="599" t="s">
        <v>3678</v>
      </c>
      <c r="F493" s="598" t="n">
        <f aca="false">IF(RIGHT(B493,1)="p",0,IF(TRIM(C493)=TRIM('2 - Project Admin'!$E$8),1,0))</f>
        <v>0</v>
      </c>
      <c r="G493" s="598" t="n">
        <f aca="false">IF(F493=1,COUNTIF($C$4:C493,C493),0)</f>
        <v>0</v>
      </c>
    </row>
    <row r="494" customFormat="false" ht="15" hidden="false" customHeight="false" outlineLevel="0" collapsed="false">
      <c r="B494" s="598" t="s">
        <v>5207</v>
      </c>
      <c r="C494" s="598" t="s">
        <v>690</v>
      </c>
      <c r="D494" s="598" t="s">
        <v>5208</v>
      </c>
      <c r="E494" s="599" t="s">
        <v>3678</v>
      </c>
      <c r="F494" s="598" t="n">
        <f aca="false">IF(RIGHT(B494,1)="p",0,IF(TRIM(C494)=TRIM('2 - Project Admin'!$E$8),1,0))</f>
        <v>0</v>
      </c>
      <c r="G494" s="598" t="n">
        <f aca="false">IF(F494=1,COUNTIF($C$4:C494,C494),0)</f>
        <v>0</v>
      </c>
    </row>
    <row r="495" customFormat="false" ht="15" hidden="false" customHeight="false" outlineLevel="0" collapsed="false">
      <c r="B495" s="598" t="s">
        <v>5209</v>
      </c>
      <c r="C495" s="598" t="s">
        <v>690</v>
      </c>
      <c r="D495" s="598" t="s">
        <v>5210</v>
      </c>
      <c r="E495" s="599" t="s">
        <v>3678</v>
      </c>
      <c r="F495" s="598" t="n">
        <f aca="false">IF(RIGHT(B495,1)="p",0,IF(TRIM(C495)=TRIM('2 - Project Admin'!$E$8),1,0))</f>
        <v>0</v>
      </c>
      <c r="G495" s="598" t="n">
        <f aca="false">IF(F495=1,COUNTIF($C$4:C495,C495),0)</f>
        <v>0</v>
      </c>
    </row>
    <row r="496" customFormat="false" ht="15" hidden="false" customHeight="false" outlineLevel="0" collapsed="false">
      <c r="B496" s="598" t="s">
        <v>5211</v>
      </c>
      <c r="C496" s="598" t="s">
        <v>690</v>
      </c>
      <c r="D496" s="598" t="s">
        <v>5212</v>
      </c>
      <c r="E496" s="599" t="s">
        <v>3678</v>
      </c>
      <c r="F496" s="598" t="n">
        <f aca="false">IF(RIGHT(B496,1)="p",0,IF(TRIM(C496)=TRIM('2 - Project Admin'!$E$8),1,0))</f>
        <v>0</v>
      </c>
      <c r="G496" s="598" t="n">
        <f aca="false">IF(F496=1,COUNTIF($C$4:C496,C496),0)</f>
        <v>0</v>
      </c>
    </row>
    <row r="497" customFormat="false" ht="15" hidden="false" customHeight="false" outlineLevel="0" collapsed="false">
      <c r="B497" s="598" t="s">
        <v>5213</v>
      </c>
      <c r="C497" s="598" t="s">
        <v>690</v>
      </c>
      <c r="D497" s="598" t="s">
        <v>5214</v>
      </c>
      <c r="E497" s="599" t="s">
        <v>3678</v>
      </c>
      <c r="F497" s="598" t="n">
        <f aca="false">IF(RIGHT(B497,1)="p",0,IF(TRIM(C497)=TRIM('2 - Project Admin'!$E$8),1,0))</f>
        <v>0</v>
      </c>
      <c r="G497" s="598" t="n">
        <f aca="false">IF(F497=1,COUNTIF($C$4:C497,C497),0)</f>
        <v>0</v>
      </c>
    </row>
    <row r="498" customFormat="false" ht="15" hidden="false" customHeight="false" outlineLevel="0" collapsed="false">
      <c r="B498" s="598" t="s">
        <v>5215</v>
      </c>
      <c r="C498" s="598" t="s">
        <v>690</v>
      </c>
      <c r="D498" s="598" t="s">
        <v>5216</v>
      </c>
      <c r="E498" s="599" t="s">
        <v>3678</v>
      </c>
      <c r="F498" s="598" t="n">
        <f aca="false">IF(RIGHT(B498,1)="p",0,IF(TRIM(C498)=TRIM('2 - Project Admin'!$E$8),1,0))</f>
        <v>0</v>
      </c>
      <c r="G498" s="598" t="n">
        <f aca="false">IF(F498=1,COUNTIF($C$4:C498,C498),0)</f>
        <v>0</v>
      </c>
    </row>
    <row r="499" customFormat="false" ht="15" hidden="false" customHeight="false" outlineLevel="0" collapsed="false">
      <c r="B499" s="598" t="s">
        <v>5217</v>
      </c>
      <c r="C499" s="598" t="s">
        <v>692</v>
      </c>
      <c r="D499" s="598" t="s">
        <v>5218</v>
      </c>
      <c r="E499" s="599" t="s">
        <v>3678</v>
      </c>
      <c r="F499" s="598" t="n">
        <f aca="false">IF(RIGHT(B499,1)="p",0,IF(TRIM(C499)=TRIM('2 - Project Admin'!$E$8),1,0))</f>
        <v>0</v>
      </c>
      <c r="G499" s="598" t="n">
        <f aca="false">IF(F499=1,COUNTIF($C$4:C499,C499),0)</f>
        <v>0</v>
      </c>
    </row>
    <row r="500" customFormat="false" ht="15" hidden="false" customHeight="false" outlineLevel="0" collapsed="false">
      <c r="B500" s="598" t="s">
        <v>5219</v>
      </c>
      <c r="C500" s="598" t="s">
        <v>692</v>
      </c>
      <c r="D500" s="598" t="s">
        <v>5220</v>
      </c>
      <c r="E500" s="599" t="s">
        <v>3678</v>
      </c>
      <c r="F500" s="598" t="n">
        <f aca="false">IF(RIGHT(B500,1)="p",0,IF(TRIM(C500)=TRIM('2 - Project Admin'!$E$8),1,0))</f>
        <v>0</v>
      </c>
      <c r="G500" s="598" t="n">
        <f aca="false">IF(F500=1,COUNTIF($C$4:C500,C500),0)</f>
        <v>0</v>
      </c>
    </row>
    <row r="501" customFormat="false" ht="15" hidden="false" customHeight="false" outlineLevel="0" collapsed="false">
      <c r="B501" s="598" t="s">
        <v>5221</v>
      </c>
      <c r="C501" s="598" t="s">
        <v>692</v>
      </c>
      <c r="D501" s="598" t="s">
        <v>5222</v>
      </c>
      <c r="E501" s="599" t="s">
        <v>3678</v>
      </c>
      <c r="F501" s="598" t="n">
        <f aca="false">IF(RIGHT(B501,1)="p",0,IF(TRIM(C501)=TRIM('2 - Project Admin'!$E$8),1,0))</f>
        <v>0</v>
      </c>
      <c r="G501" s="598" t="n">
        <f aca="false">IF(F501=1,COUNTIF($C$4:C501,C501),0)</f>
        <v>0</v>
      </c>
    </row>
    <row r="502" customFormat="false" ht="15" hidden="false" customHeight="false" outlineLevel="0" collapsed="false">
      <c r="B502" s="598" t="s">
        <v>5223</v>
      </c>
      <c r="C502" s="598" t="s">
        <v>692</v>
      </c>
      <c r="D502" s="598" t="s">
        <v>5224</v>
      </c>
      <c r="E502" s="599" t="s">
        <v>3678</v>
      </c>
      <c r="F502" s="598" t="n">
        <f aca="false">IF(RIGHT(B502,1)="p",0,IF(TRIM(C502)=TRIM('2 - Project Admin'!$E$8),1,0))</f>
        <v>0</v>
      </c>
      <c r="G502" s="598" t="n">
        <f aca="false">IF(F502=1,COUNTIF($C$4:C502,C502),0)</f>
        <v>0</v>
      </c>
    </row>
    <row r="503" customFormat="false" ht="15" hidden="false" customHeight="false" outlineLevel="0" collapsed="false">
      <c r="B503" s="598" t="s">
        <v>5225</v>
      </c>
      <c r="C503" s="598" t="s">
        <v>692</v>
      </c>
      <c r="D503" s="598" t="s">
        <v>5226</v>
      </c>
      <c r="E503" s="599" t="s">
        <v>3678</v>
      </c>
      <c r="F503" s="598" t="n">
        <f aca="false">IF(RIGHT(B503,1)="p",0,IF(TRIM(C503)=TRIM('2 - Project Admin'!$E$8),1,0))</f>
        <v>0</v>
      </c>
      <c r="G503" s="598" t="n">
        <f aca="false">IF(F503=1,COUNTIF($C$4:C503,C503),0)</f>
        <v>0</v>
      </c>
    </row>
    <row r="504" customFormat="false" ht="15" hidden="false" customHeight="false" outlineLevel="0" collapsed="false">
      <c r="B504" s="598" t="s">
        <v>5227</v>
      </c>
      <c r="C504" s="598" t="s">
        <v>692</v>
      </c>
      <c r="D504" s="598" t="s">
        <v>5228</v>
      </c>
      <c r="E504" s="599" t="s">
        <v>3678</v>
      </c>
      <c r="F504" s="598" t="n">
        <f aca="false">IF(RIGHT(B504,1)="p",0,IF(TRIM(C504)=TRIM('2 - Project Admin'!$E$8),1,0))</f>
        <v>0</v>
      </c>
      <c r="G504" s="598" t="n">
        <f aca="false">IF(F504=1,COUNTIF($C$4:C504,C504),0)</f>
        <v>0</v>
      </c>
    </row>
    <row r="505" customFormat="false" ht="15" hidden="false" customHeight="false" outlineLevel="0" collapsed="false">
      <c r="B505" s="598" t="s">
        <v>5229</v>
      </c>
      <c r="C505" s="598" t="s">
        <v>692</v>
      </c>
      <c r="D505" s="598" t="s">
        <v>5230</v>
      </c>
      <c r="E505" s="599" t="s">
        <v>3678</v>
      </c>
      <c r="F505" s="598" t="n">
        <f aca="false">IF(RIGHT(B505,1)="p",0,IF(TRIM(C505)=TRIM('2 - Project Admin'!$E$8),1,0))</f>
        <v>0</v>
      </c>
      <c r="G505" s="598" t="n">
        <f aca="false">IF(F505=1,COUNTIF($C$4:C505,C505),0)</f>
        <v>0</v>
      </c>
    </row>
    <row r="506" customFormat="false" ht="15" hidden="false" customHeight="false" outlineLevel="0" collapsed="false">
      <c r="B506" s="598" t="s">
        <v>5231</v>
      </c>
      <c r="C506" s="598" t="s">
        <v>692</v>
      </c>
      <c r="D506" s="598" t="s">
        <v>5232</v>
      </c>
      <c r="E506" s="599" t="s">
        <v>3678</v>
      </c>
      <c r="F506" s="598" t="n">
        <f aca="false">IF(RIGHT(B506,1)="p",0,IF(TRIM(C506)=TRIM('2 - Project Admin'!$E$8),1,0))</f>
        <v>0</v>
      </c>
      <c r="G506" s="598" t="n">
        <f aca="false">IF(F506=1,COUNTIF($C$4:C506,C506),0)</f>
        <v>0</v>
      </c>
    </row>
    <row r="507" customFormat="false" ht="15" hidden="false" customHeight="false" outlineLevel="0" collapsed="false">
      <c r="B507" s="598" t="s">
        <v>5233</v>
      </c>
      <c r="C507" s="598" t="s">
        <v>693</v>
      </c>
      <c r="D507" s="598" t="s">
        <v>5234</v>
      </c>
      <c r="E507" s="599" t="s">
        <v>3678</v>
      </c>
      <c r="F507" s="598" t="n">
        <f aca="false">IF(RIGHT(B507,1)="p",0,IF(TRIM(C507)=TRIM('2 - Project Admin'!$E$8),1,0))</f>
        <v>0</v>
      </c>
      <c r="G507" s="598" t="n">
        <f aca="false">IF(F507=1,COUNTIF($C$4:C507,C507),0)</f>
        <v>0</v>
      </c>
    </row>
    <row r="508" customFormat="false" ht="15" hidden="false" customHeight="false" outlineLevel="0" collapsed="false">
      <c r="B508" s="598" t="s">
        <v>5235</v>
      </c>
      <c r="C508" s="598" t="s">
        <v>693</v>
      </c>
      <c r="D508" s="598" t="s">
        <v>5236</v>
      </c>
      <c r="E508" s="599" t="s">
        <v>3678</v>
      </c>
      <c r="F508" s="598" t="n">
        <f aca="false">IF(RIGHT(B508,1)="p",0,IF(TRIM(C508)=TRIM('2 - Project Admin'!$E$8),1,0))</f>
        <v>0</v>
      </c>
      <c r="G508" s="598" t="n">
        <f aca="false">IF(F508=1,COUNTIF($C$4:C508,C508),0)</f>
        <v>0</v>
      </c>
    </row>
    <row r="509" customFormat="false" ht="15" hidden="false" customHeight="false" outlineLevel="0" collapsed="false">
      <c r="B509" s="598" t="s">
        <v>5237</v>
      </c>
      <c r="C509" s="598" t="s">
        <v>693</v>
      </c>
      <c r="D509" s="598" t="s">
        <v>5238</v>
      </c>
      <c r="E509" s="599" t="s">
        <v>3678</v>
      </c>
      <c r="F509" s="598" t="n">
        <f aca="false">IF(RIGHT(B509,1)="p",0,IF(TRIM(C509)=TRIM('2 - Project Admin'!$E$8),1,0))</f>
        <v>0</v>
      </c>
      <c r="G509" s="598" t="n">
        <f aca="false">IF(F509=1,COUNTIF($C$4:C509,C509),0)</f>
        <v>0</v>
      </c>
    </row>
    <row r="510" customFormat="false" ht="15" hidden="false" customHeight="false" outlineLevel="0" collapsed="false">
      <c r="B510" s="598" t="s">
        <v>5239</v>
      </c>
      <c r="C510" s="598" t="s">
        <v>693</v>
      </c>
      <c r="D510" s="598" t="s">
        <v>5240</v>
      </c>
      <c r="E510" s="599" t="s">
        <v>3678</v>
      </c>
      <c r="F510" s="598" t="n">
        <f aca="false">IF(RIGHT(B510,1)="p",0,IF(TRIM(C510)=TRIM('2 - Project Admin'!$E$8),1,0))</f>
        <v>0</v>
      </c>
      <c r="G510" s="598" t="n">
        <f aca="false">IF(F510=1,COUNTIF($C$4:C510,C510),0)</f>
        <v>0</v>
      </c>
    </row>
    <row r="511" customFormat="false" ht="15" hidden="false" customHeight="false" outlineLevel="0" collapsed="false">
      <c r="B511" s="598" t="s">
        <v>5241</v>
      </c>
      <c r="C511" s="598" t="s">
        <v>693</v>
      </c>
      <c r="D511" s="598" t="s">
        <v>5242</v>
      </c>
      <c r="E511" s="599" t="s">
        <v>3678</v>
      </c>
      <c r="F511" s="598" t="n">
        <f aca="false">IF(RIGHT(B511,1)="p",0,IF(TRIM(C511)=TRIM('2 - Project Admin'!$E$8),1,0))</f>
        <v>0</v>
      </c>
      <c r="G511" s="598" t="n">
        <f aca="false">IF(F511=1,COUNTIF($C$4:C511,C511),0)</f>
        <v>0</v>
      </c>
    </row>
    <row r="512" customFormat="false" ht="15" hidden="false" customHeight="false" outlineLevel="0" collapsed="false">
      <c r="B512" s="598" t="s">
        <v>5243</v>
      </c>
      <c r="C512" s="598" t="s">
        <v>693</v>
      </c>
      <c r="D512" s="598" t="s">
        <v>5244</v>
      </c>
      <c r="E512" s="599" t="s">
        <v>3678</v>
      </c>
      <c r="F512" s="598" t="n">
        <f aca="false">IF(RIGHT(B512,1)="p",0,IF(TRIM(C512)=TRIM('2 - Project Admin'!$E$8),1,0))</f>
        <v>0</v>
      </c>
      <c r="G512" s="598" t="n">
        <f aca="false">IF(F512=1,COUNTIF($C$4:C512,C512),0)</f>
        <v>0</v>
      </c>
    </row>
    <row r="513" customFormat="false" ht="15" hidden="false" customHeight="false" outlineLevel="0" collapsed="false">
      <c r="B513" s="598" t="s">
        <v>5245</v>
      </c>
      <c r="C513" s="598" t="s">
        <v>695</v>
      </c>
      <c r="D513" s="598" t="s">
        <v>5246</v>
      </c>
      <c r="E513" s="599" t="s">
        <v>3678</v>
      </c>
      <c r="F513" s="598" t="n">
        <f aca="false">IF(RIGHT(B513,1)="p",0,IF(TRIM(C513)=TRIM('2 - Project Admin'!$E$8),1,0))</f>
        <v>0</v>
      </c>
      <c r="G513" s="598" t="n">
        <f aca="false">IF(F513=1,COUNTIF($C$4:C513,C513),0)</f>
        <v>0</v>
      </c>
    </row>
    <row r="514" customFormat="false" ht="15" hidden="false" customHeight="false" outlineLevel="0" collapsed="false">
      <c r="B514" s="598" t="s">
        <v>5247</v>
      </c>
      <c r="C514" s="598" t="s">
        <v>695</v>
      </c>
      <c r="D514" s="598" t="s">
        <v>5248</v>
      </c>
      <c r="E514" s="599" t="s">
        <v>3678</v>
      </c>
      <c r="F514" s="598" t="n">
        <f aca="false">IF(RIGHT(B514,1)="p",0,IF(TRIM(C514)=TRIM('2 - Project Admin'!$E$8),1,0))</f>
        <v>0</v>
      </c>
      <c r="G514" s="598" t="n">
        <f aca="false">IF(F514=1,COUNTIF($C$4:C514,C514),0)</f>
        <v>0</v>
      </c>
    </row>
    <row r="515" customFormat="false" ht="15" hidden="false" customHeight="false" outlineLevel="0" collapsed="false">
      <c r="B515" s="598" t="s">
        <v>5249</v>
      </c>
      <c r="C515" s="598" t="s">
        <v>695</v>
      </c>
      <c r="D515" s="598" t="s">
        <v>5250</v>
      </c>
      <c r="E515" s="599" t="s">
        <v>3678</v>
      </c>
      <c r="F515" s="598" t="n">
        <f aca="false">IF(RIGHT(B515,1)="p",0,IF(TRIM(C515)=TRIM('2 - Project Admin'!$E$8),1,0))</f>
        <v>0</v>
      </c>
      <c r="G515" s="598" t="n">
        <f aca="false">IF(F515=1,COUNTIF($C$4:C515,C515),0)</f>
        <v>0</v>
      </c>
    </row>
    <row r="516" customFormat="false" ht="15" hidden="false" customHeight="false" outlineLevel="0" collapsed="false">
      <c r="B516" s="598" t="s">
        <v>5251</v>
      </c>
      <c r="C516" s="598" t="s">
        <v>695</v>
      </c>
      <c r="D516" s="598" t="s">
        <v>5252</v>
      </c>
      <c r="E516" s="599" t="s">
        <v>3678</v>
      </c>
      <c r="F516" s="598" t="n">
        <f aca="false">IF(RIGHT(B516,1)="p",0,IF(TRIM(C516)=TRIM('2 - Project Admin'!$E$8),1,0))</f>
        <v>0</v>
      </c>
      <c r="G516" s="598" t="n">
        <f aca="false">IF(F516=1,COUNTIF($C$4:C516,C516),0)</f>
        <v>0</v>
      </c>
    </row>
    <row r="517" customFormat="false" ht="15" hidden="false" customHeight="false" outlineLevel="0" collapsed="false">
      <c r="B517" s="598" t="s">
        <v>5253</v>
      </c>
      <c r="C517" s="598" t="s">
        <v>695</v>
      </c>
      <c r="D517" s="598" t="s">
        <v>5254</v>
      </c>
      <c r="E517" s="599" t="s">
        <v>3678</v>
      </c>
      <c r="F517" s="598" t="n">
        <f aca="false">IF(RIGHT(B517,1)="p",0,IF(TRIM(C517)=TRIM('2 - Project Admin'!$E$8),1,0))</f>
        <v>0</v>
      </c>
      <c r="G517" s="598" t="n">
        <f aca="false">IF(F517=1,COUNTIF($C$4:C517,C517),0)</f>
        <v>0</v>
      </c>
    </row>
    <row r="518" customFormat="false" ht="15" hidden="false" customHeight="false" outlineLevel="0" collapsed="false">
      <c r="B518" s="598" t="s">
        <v>5255</v>
      </c>
      <c r="C518" s="598" t="s">
        <v>695</v>
      </c>
      <c r="D518" s="598" t="s">
        <v>5256</v>
      </c>
      <c r="E518" s="599" t="s">
        <v>3678</v>
      </c>
      <c r="F518" s="598" t="n">
        <f aca="false">IF(RIGHT(B518,1)="p",0,IF(TRIM(C518)=TRIM('2 - Project Admin'!$E$8),1,0))</f>
        <v>0</v>
      </c>
      <c r="G518" s="598" t="n">
        <f aca="false">IF(F518=1,COUNTIF($C$4:C518,C518),0)</f>
        <v>0</v>
      </c>
    </row>
    <row r="519" customFormat="false" ht="15" hidden="false" customHeight="false" outlineLevel="0" collapsed="false">
      <c r="B519" s="598" t="s">
        <v>5257</v>
      </c>
      <c r="C519" s="598" t="s">
        <v>695</v>
      </c>
      <c r="D519" s="598" t="s">
        <v>5258</v>
      </c>
      <c r="E519" s="599" t="s">
        <v>3678</v>
      </c>
      <c r="F519" s="598" t="n">
        <f aca="false">IF(RIGHT(B519,1)="p",0,IF(TRIM(C519)=TRIM('2 - Project Admin'!$E$8),1,0))</f>
        <v>0</v>
      </c>
      <c r="G519" s="598" t="n">
        <f aca="false">IF(F519=1,COUNTIF($C$4:C519,C519),0)</f>
        <v>0</v>
      </c>
    </row>
    <row r="520" customFormat="false" ht="15" hidden="false" customHeight="false" outlineLevel="0" collapsed="false">
      <c r="B520" s="598" t="s">
        <v>5259</v>
      </c>
      <c r="C520" s="598" t="s">
        <v>695</v>
      </c>
      <c r="D520" s="598" t="s">
        <v>5260</v>
      </c>
      <c r="E520" s="599" t="s">
        <v>3678</v>
      </c>
      <c r="F520" s="598" t="n">
        <f aca="false">IF(RIGHT(B520,1)="p",0,IF(TRIM(C520)=TRIM('2 - Project Admin'!$E$8),1,0))</f>
        <v>0</v>
      </c>
      <c r="G520" s="598" t="n">
        <f aca="false">IF(F520=1,COUNTIF($C$4:C520,C520),0)</f>
        <v>0</v>
      </c>
    </row>
    <row r="521" customFormat="false" ht="15" hidden="false" customHeight="false" outlineLevel="0" collapsed="false">
      <c r="B521" s="598" t="s">
        <v>5261</v>
      </c>
      <c r="C521" s="598" t="s">
        <v>696</v>
      </c>
      <c r="D521" s="598" t="s">
        <v>5262</v>
      </c>
      <c r="E521" s="599" t="s">
        <v>3678</v>
      </c>
      <c r="F521" s="598" t="n">
        <f aca="false">IF(RIGHT(B521,1)="p",0,IF(TRIM(C521)=TRIM('2 - Project Admin'!$E$8),1,0))</f>
        <v>0</v>
      </c>
      <c r="G521" s="598" t="n">
        <f aca="false">IF(F521=1,COUNTIF($C$4:C521,C521),0)</f>
        <v>0</v>
      </c>
    </row>
    <row r="522" customFormat="false" ht="15" hidden="false" customHeight="false" outlineLevel="0" collapsed="false">
      <c r="B522" s="598" t="s">
        <v>5263</v>
      </c>
      <c r="C522" s="598" t="s">
        <v>696</v>
      </c>
      <c r="D522" s="598" t="s">
        <v>5264</v>
      </c>
      <c r="E522" s="599" t="s">
        <v>3678</v>
      </c>
      <c r="F522" s="598" t="n">
        <f aca="false">IF(RIGHT(B522,1)="p",0,IF(TRIM(C522)=TRIM('2 - Project Admin'!$E$8),1,0))</f>
        <v>0</v>
      </c>
      <c r="G522" s="598" t="n">
        <f aca="false">IF(F522=1,COUNTIF($C$4:C522,C522),0)</f>
        <v>0</v>
      </c>
    </row>
    <row r="523" customFormat="false" ht="15" hidden="false" customHeight="false" outlineLevel="0" collapsed="false">
      <c r="B523" s="598" t="s">
        <v>5265</v>
      </c>
      <c r="C523" s="598" t="s">
        <v>696</v>
      </c>
      <c r="D523" s="598" t="s">
        <v>5266</v>
      </c>
      <c r="E523" s="599" t="s">
        <v>3678</v>
      </c>
      <c r="F523" s="598" t="n">
        <f aca="false">IF(RIGHT(B523,1)="p",0,IF(TRIM(C523)=TRIM('2 - Project Admin'!$E$8),1,0))</f>
        <v>0</v>
      </c>
      <c r="G523" s="598" t="n">
        <f aca="false">IF(F523=1,COUNTIF($C$4:C523,C523),0)</f>
        <v>0</v>
      </c>
    </row>
    <row r="524" customFormat="false" ht="15" hidden="false" customHeight="false" outlineLevel="0" collapsed="false">
      <c r="B524" s="598" t="s">
        <v>5267</v>
      </c>
      <c r="C524" s="598" t="s">
        <v>696</v>
      </c>
      <c r="D524" s="598" t="s">
        <v>5268</v>
      </c>
      <c r="E524" s="599" t="s">
        <v>3678</v>
      </c>
      <c r="F524" s="598" t="n">
        <f aca="false">IF(RIGHT(B524,1)="p",0,IF(TRIM(C524)=TRIM('2 - Project Admin'!$E$8),1,0))</f>
        <v>0</v>
      </c>
      <c r="G524" s="598" t="n">
        <f aca="false">IF(F524=1,COUNTIF($C$4:C524,C524),0)</f>
        <v>0</v>
      </c>
    </row>
    <row r="525" customFormat="false" ht="15" hidden="false" customHeight="false" outlineLevel="0" collapsed="false">
      <c r="B525" s="598" t="s">
        <v>5269</v>
      </c>
      <c r="C525" s="598" t="s">
        <v>696</v>
      </c>
      <c r="D525" s="598" t="s">
        <v>5270</v>
      </c>
      <c r="E525" s="599" t="s">
        <v>3678</v>
      </c>
      <c r="F525" s="598" t="n">
        <f aca="false">IF(RIGHT(B525,1)="p",0,IF(TRIM(C525)=TRIM('2 - Project Admin'!$E$8),1,0))</f>
        <v>0</v>
      </c>
      <c r="G525" s="598" t="n">
        <f aca="false">IF(F525=1,COUNTIF($C$4:C525,C525),0)</f>
        <v>0</v>
      </c>
    </row>
    <row r="526" customFormat="false" ht="15" hidden="false" customHeight="false" outlineLevel="0" collapsed="false">
      <c r="B526" s="598" t="s">
        <v>5271</v>
      </c>
      <c r="C526" s="598" t="s">
        <v>696</v>
      </c>
      <c r="D526" s="598" t="s">
        <v>5272</v>
      </c>
      <c r="E526" s="599" t="s">
        <v>3678</v>
      </c>
      <c r="F526" s="598" t="n">
        <f aca="false">IF(RIGHT(B526,1)="p",0,IF(TRIM(C526)=TRIM('2 - Project Admin'!$E$8),1,0))</f>
        <v>0</v>
      </c>
      <c r="G526" s="598" t="n">
        <f aca="false">IF(F526=1,COUNTIF($C$4:C526,C526),0)</f>
        <v>0</v>
      </c>
    </row>
    <row r="527" customFormat="false" ht="15" hidden="false" customHeight="false" outlineLevel="0" collapsed="false">
      <c r="B527" s="598" t="s">
        <v>5273</v>
      </c>
      <c r="C527" s="598" t="s">
        <v>696</v>
      </c>
      <c r="D527" s="598" t="s">
        <v>5274</v>
      </c>
      <c r="E527" s="599" t="s">
        <v>3678</v>
      </c>
      <c r="F527" s="598" t="n">
        <f aca="false">IF(RIGHT(B527,1)="p",0,IF(TRIM(C527)=TRIM('2 - Project Admin'!$E$8),1,0))</f>
        <v>0</v>
      </c>
      <c r="G527" s="598" t="n">
        <f aca="false">IF(F527=1,COUNTIF($C$4:C527,C527),0)</f>
        <v>0</v>
      </c>
    </row>
    <row r="528" customFormat="false" ht="15" hidden="false" customHeight="false" outlineLevel="0" collapsed="false">
      <c r="B528" s="598" t="s">
        <v>5275</v>
      </c>
      <c r="C528" s="598" t="s">
        <v>697</v>
      </c>
      <c r="D528" s="598" t="s">
        <v>5276</v>
      </c>
      <c r="E528" s="599" t="s">
        <v>3678</v>
      </c>
      <c r="F528" s="598" t="n">
        <f aca="false">IF(RIGHT(B528,1)="p",0,IF(TRIM(C528)=TRIM('2 - Project Admin'!$E$8),1,0))</f>
        <v>0</v>
      </c>
      <c r="G528" s="598" t="n">
        <f aca="false">IF(F528=1,COUNTIF($C$4:C528,C528),0)</f>
        <v>0</v>
      </c>
    </row>
    <row r="529" customFormat="false" ht="15" hidden="false" customHeight="false" outlineLevel="0" collapsed="false">
      <c r="B529" s="598" t="s">
        <v>5277</v>
      </c>
      <c r="C529" s="598" t="s">
        <v>697</v>
      </c>
      <c r="D529" s="598" t="s">
        <v>5278</v>
      </c>
      <c r="E529" s="599" t="s">
        <v>3678</v>
      </c>
      <c r="F529" s="598" t="n">
        <f aca="false">IF(RIGHT(B529,1)="p",0,IF(TRIM(C529)=TRIM('2 - Project Admin'!$E$8),1,0))</f>
        <v>0</v>
      </c>
      <c r="G529" s="598" t="n">
        <f aca="false">IF(F529=1,COUNTIF($C$4:C529,C529),0)</f>
        <v>0</v>
      </c>
    </row>
    <row r="530" customFormat="false" ht="15" hidden="false" customHeight="false" outlineLevel="0" collapsed="false">
      <c r="B530" s="598" t="s">
        <v>5279</v>
      </c>
      <c r="C530" s="598" t="s">
        <v>697</v>
      </c>
      <c r="D530" s="598" t="s">
        <v>5280</v>
      </c>
      <c r="E530" s="599" t="s">
        <v>3678</v>
      </c>
      <c r="F530" s="598" t="n">
        <f aca="false">IF(RIGHT(B530,1)="p",0,IF(TRIM(C530)=TRIM('2 - Project Admin'!$E$8),1,0))</f>
        <v>0</v>
      </c>
      <c r="G530" s="598" t="n">
        <f aca="false">IF(F530=1,COUNTIF($C$4:C530,C530),0)</f>
        <v>0</v>
      </c>
    </row>
    <row r="531" customFormat="false" ht="15" hidden="false" customHeight="false" outlineLevel="0" collapsed="false">
      <c r="B531" s="598" t="s">
        <v>5281</v>
      </c>
      <c r="C531" s="598" t="s">
        <v>697</v>
      </c>
      <c r="D531" s="598" t="s">
        <v>5282</v>
      </c>
      <c r="E531" s="599" t="s">
        <v>3678</v>
      </c>
      <c r="F531" s="598" t="n">
        <f aca="false">IF(RIGHT(B531,1)="p",0,IF(TRIM(C531)=TRIM('2 - Project Admin'!$E$8),1,0))</f>
        <v>0</v>
      </c>
      <c r="G531" s="598" t="n">
        <f aca="false">IF(F531=1,COUNTIF($C$4:C531,C531),0)</f>
        <v>0</v>
      </c>
    </row>
    <row r="532" customFormat="false" ht="15" hidden="false" customHeight="false" outlineLevel="0" collapsed="false">
      <c r="B532" s="598" t="s">
        <v>5283</v>
      </c>
      <c r="C532" s="598" t="s">
        <v>697</v>
      </c>
      <c r="D532" s="598" t="s">
        <v>5284</v>
      </c>
      <c r="E532" s="599" t="s">
        <v>3678</v>
      </c>
      <c r="F532" s="598" t="n">
        <f aca="false">IF(RIGHT(B532,1)="p",0,IF(TRIM(C532)=TRIM('2 - Project Admin'!$E$8),1,0))</f>
        <v>0</v>
      </c>
      <c r="G532" s="598" t="n">
        <f aca="false">IF(F532=1,COUNTIF($C$4:C532,C532),0)</f>
        <v>0</v>
      </c>
    </row>
    <row r="533" customFormat="false" ht="15" hidden="false" customHeight="false" outlineLevel="0" collapsed="false">
      <c r="B533" s="598" t="s">
        <v>5285</v>
      </c>
      <c r="C533" s="598" t="s">
        <v>5286</v>
      </c>
      <c r="D533" s="598" t="s">
        <v>5287</v>
      </c>
      <c r="E533" s="599" t="s">
        <v>3678</v>
      </c>
      <c r="F533" s="598" t="n">
        <f aca="false">IF(RIGHT(B533,1)="p",0,IF(TRIM(C533)=TRIM('2 - Project Admin'!$E$8),1,0))</f>
        <v>0</v>
      </c>
      <c r="G533" s="598" t="n">
        <f aca="false">IF(F533=1,COUNTIF($C$4:C533,C533),0)</f>
        <v>0</v>
      </c>
    </row>
    <row r="534" customFormat="false" ht="15" hidden="false" customHeight="false" outlineLevel="0" collapsed="false">
      <c r="B534" s="598" t="s">
        <v>5288</v>
      </c>
      <c r="C534" s="598" t="s">
        <v>5286</v>
      </c>
      <c r="D534" s="598" t="s">
        <v>5289</v>
      </c>
      <c r="E534" s="599" t="s">
        <v>3678</v>
      </c>
      <c r="F534" s="598" t="n">
        <f aca="false">IF(RIGHT(B534,1)="p",0,IF(TRIM(C534)=TRIM('2 - Project Admin'!$E$8),1,0))</f>
        <v>0</v>
      </c>
      <c r="G534" s="598" t="n">
        <f aca="false">IF(F534=1,COUNTIF($C$4:C534,C534),0)</f>
        <v>0</v>
      </c>
    </row>
    <row r="535" customFormat="false" ht="15" hidden="false" customHeight="false" outlineLevel="0" collapsed="false">
      <c r="B535" s="598" t="s">
        <v>5290</v>
      </c>
      <c r="C535" s="598" t="s">
        <v>5286</v>
      </c>
      <c r="D535" s="598" t="s">
        <v>5291</v>
      </c>
      <c r="E535" s="599" t="s">
        <v>3678</v>
      </c>
      <c r="F535" s="598" t="n">
        <f aca="false">IF(RIGHT(B535,1)="p",0,IF(TRIM(C535)=TRIM('2 - Project Admin'!$E$8),1,0))</f>
        <v>0</v>
      </c>
      <c r="G535" s="598" t="n">
        <f aca="false">IF(F535=1,COUNTIF($C$4:C535,C535),0)</f>
        <v>0</v>
      </c>
    </row>
    <row r="536" customFormat="false" ht="15" hidden="false" customHeight="false" outlineLevel="0" collapsed="false">
      <c r="B536" s="598" t="s">
        <v>5292</v>
      </c>
      <c r="C536" s="598" t="s">
        <v>5286</v>
      </c>
      <c r="D536" s="598" t="s">
        <v>5293</v>
      </c>
      <c r="E536" s="599" t="s">
        <v>3678</v>
      </c>
      <c r="F536" s="598" t="n">
        <f aca="false">IF(RIGHT(B536,1)="p",0,IF(TRIM(C536)=TRIM('2 - Project Admin'!$E$8),1,0))</f>
        <v>0</v>
      </c>
      <c r="G536" s="598" t="n">
        <f aca="false">IF(F536=1,COUNTIF($C$4:C536,C536),0)</f>
        <v>0</v>
      </c>
    </row>
    <row r="537" customFormat="false" ht="15" hidden="false" customHeight="false" outlineLevel="0" collapsed="false">
      <c r="B537" s="598" t="s">
        <v>5294</v>
      </c>
      <c r="C537" s="598" t="s">
        <v>700</v>
      </c>
      <c r="D537" s="598" t="s">
        <v>5295</v>
      </c>
      <c r="E537" s="599" t="s">
        <v>3678</v>
      </c>
      <c r="F537" s="598" t="n">
        <f aca="false">IF(RIGHT(B537,1)="p",0,IF(TRIM(C537)=TRIM('2 - Project Admin'!$E$8),1,0))</f>
        <v>0</v>
      </c>
      <c r="G537" s="598" t="n">
        <f aca="false">IF(F537=1,COUNTIF($C$4:C537,C537),0)</f>
        <v>0</v>
      </c>
    </row>
    <row r="538" customFormat="false" ht="15" hidden="false" customHeight="false" outlineLevel="0" collapsed="false">
      <c r="B538" s="598" t="s">
        <v>5296</v>
      </c>
      <c r="C538" s="598" t="s">
        <v>700</v>
      </c>
      <c r="D538" s="598" t="s">
        <v>5297</v>
      </c>
      <c r="E538" s="599" t="s">
        <v>3678</v>
      </c>
      <c r="F538" s="598" t="n">
        <f aca="false">IF(RIGHT(B538,1)="p",0,IF(TRIM(C538)=TRIM('2 - Project Admin'!$E$8),1,0))</f>
        <v>0</v>
      </c>
      <c r="G538" s="598" t="n">
        <f aca="false">IF(F538=1,COUNTIF($C$4:C538,C538),0)</f>
        <v>0</v>
      </c>
    </row>
    <row r="539" customFormat="false" ht="15" hidden="false" customHeight="false" outlineLevel="0" collapsed="false">
      <c r="B539" s="598" t="s">
        <v>5298</v>
      </c>
      <c r="C539" s="598" t="s">
        <v>700</v>
      </c>
      <c r="D539" s="598" t="s">
        <v>5299</v>
      </c>
      <c r="E539" s="599" t="s">
        <v>3678</v>
      </c>
      <c r="F539" s="598" t="n">
        <f aca="false">IF(RIGHT(B539,1)="p",0,IF(TRIM(C539)=TRIM('2 - Project Admin'!$E$8),1,0))</f>
        <v>0</v>
      </c>
      <c r="G539" s="598" t="n">
        <f aca="false">IF(F539=1,COUNTIF($C$4:C539,C539),0)</f>
        <v>0</v>
      </c>
    </row>
    <row r="540" customFormat="false" ht="15" hidden="false" customHeight="false" outlineLevel="0" collapsed="false">
      <c r="B540" s="598" t="s">
        <v>5300</v>
      </c>
      <c r="C540" s="598" t="s">
        <v>700</v>
      </c>
      <c r="D540" s="598" t="s">
        <v>5301</v>
      </c>
      <c r="E540" s="599" t="s">
        <v>3678</v>
      </c>
      <c r="F540" s="598" t="n">
        <f aca="false">IF(RIGHT(B540,1)="p",0,IF(TRIM(C540)=TRIM('2 - Project Admin'!$E$8),1,0))</f>
        <v>0</v>
      </c>
      <c r="G540" s="598" t="n">
        <f aca="false">IF(F540=1,COUNTIF($C$4:C540,C540),0)</f>
        <v>0</v>
      </c>
    </row>
    <row r="541" customFormat="false" ht="15" hidden="false" customHeight="false" outlineLevel="0" collapsed="false">
      <c r="B541" s="598" t="s">
        <v>5302</v>
      </c>
      <c r="C541" s="598" t="s">
        <v>700</v>
      </c>
      <c r="D541" s="598" t="s">
        <v>5303</v>
      </c>
      <c r="E541" s="599" t="s">
        <v>3678</v>
      </c>
      <c r="F541" s="598" t="n">
        <f aca="false">IF(RIGHT(B541,1)="p",0,IF(TRIM(C541)=TRIM('2 - Project Admin'!$E$8),1,0))</f>
        <v>0</v>
      </c>
      <c r="G541" s="598" t="n">
        <f aca="false">IF(F541=1,COUNTIF($C$4:C541,C541),0)</f>
        <v>0</v>
      </c>
    </row>
    <row r="542" customFormat="false" ht="15" hidden="false" customHeight="false" outlineLevel="0" collapsed="false">
      <c r="B542" s="598" t="s">
        <v>5304</v>
      </c>
      <c r="C542" s="598" t="s">
        <v>700</v>
      </c>
      <c r="D542" s="598" t="s">
        <v>5305</v>
      </c>
      <c r="E542" s="599" t="s">
        <v>3678</v>
      </c>
      <c r="F542" s="598" t="n">
        <f aca="false">IF(RIGHT(B542,1)="p",0,IF(TRIM(C542)=TRIM('2 - Project Admin'!$E$8),1,0))</f>
        <v>0</v>
      </c>
      <c r="G542" s="598" t="n">
        <f aca="false">IF(F542=1,COUNTIF($C$4:C542,C542),0)</f>
        <v>0</v>
      </c>
    </row>
    <row r="543" customFormat="false" ht="15" hidden="false" customHeight="false" outlineLevel="0" collapsed="false">
      <c r="B543" s="598" t="s">
        <v>5306</v>
      </c>
      <c r="C543" s="598" t="s">
        <v>700</v>
      </c>
      <c r="D543" s="598" t="s">
        <v>5307</v>
      </c>
      <c r="E543" s="599" t="s">
        <v>3678</v>
      </c>
      <c r="F543" s="598" t="n">
        <f aca="false">IF(RIGHT(B543,1)="p",0,IF(TRIM(C543)=TRIM('2 - Project Admin'!$E$8),1,0))</f>
        <v>0</v>
      </c>
      <c r="G543" s="598" t="n">
        <f aca="false">IF(F543=1,COUNTIF($C$4:C543,C543),0)</f>
        <v>0</v>
      </c>
    </row>
    <row r="544" customFormat="false" ht="15" hidden="false" customHeight="false" outlineLevel="0" collapsed="false">
      <c r="B544" s="598" t="s">
        <v>5308</v>
      </c>
      <c r="C544" s="598" t="s">
        <v>700</v>
      </c>
      <c r="D544" s="598" t="s">
        <v>5309</v>
      </c>
      <c r="E544" s="599" t="s">
        <v>3678</v>
      </c>
      <c r="F544" s="598" t="n">
        <f aca="false">IF(RIGHT(B544,1)="p",0,IF(TRIM(C544)=TRIM('2 - Project Admin'!$E$8),1,0))</f>
        <v>0</v>
      </c>
      <c r="G544" s="598" t="n">
        <f aca="false">IF(F544=1,COUNTIF($C$4:C544,C544),0)</f>
        <v>0</v>
      </c>
    </row>
    <row r="545" customFormat="false" ht="15" hidden="false" customHeight="false" outlineLevel="0" collapsed="false">
      <c r="B545" s="598" t="s">
        <v>5310</v>
      </c>
      <c r="C545" s="598" t="s">
        <v>701</v>
      </c>
      <c r="D545" s="598" t="s">
        <v>5311</v>
      </c>
      <c r="E545" s="599" t="s">
        <v>3678</v>
      </c>
      <c r="F545" s="598" t="n">
        <f aca="false">IF(RIGHT(B545,1)="p",0,IF(TRIM(C545)=TRIM('2 - Project Admin'!$E$8),1,0))</f>
        <v>0</v>
      </c>
      <c r="G545" s="598" t="n">
        <f aca="false">IF(F545=1,COUNTIF($C$4:C545,C545),0)</f>
        <v>0</v>
      </c>
    </row>
    <row r="546" customFormat="false" ht="15" hidden="false" customHeight="false" outlineLevel="0" collapsed="false">
      <c r="B546" s="598" t="s">
        <v>5312</v>
      </c>
      <c r="C546" s="598" t="s">
        <v>701</v>
      </c>
      <c r="D546" s="598" t="s">
        <v>5313</v>
      </c>
      <c r="E546" s="599" t="s">
        <v>3678</v>
      </c>
      <c r="F546" s="598" t="n">
        <f aca="false">IF(RIGHT(B546,1)="p",0,IF(TRIM(C546)=TRIM('2 - Project Admin'!$E$8),1,0))</f>
        <v>0</v>
      </c>
      <c r="G546" s="598" t="n">
        <f aca="false">IF(F546=1,COUNTIF($C$4:C546,C546),0)</f>
        <v>0</v>
      </c>
    </row>
    <row r="547" customFormat="false" ht="15" hidden="false" customHeight="false" outlineLevel="0" collapsed="false">
      <c r="B547" s="598" t="s">
        <v>5314</v>
      </c>
      <c r="C547" s="598" t="s">
        <v>701</v>
      </c>
      <c r="D547" s="598" t="s">
        <v>5315</v>
      </c>
      <c r="E547" s="599" t="s">
        <v>3678</v>
      </c>
      <c r="F547" s="598" t="n">
        <f aca="false">IF(RIGHT(B547,1)="p",0,IF(TRIM(C547)=TRIM('2 - Project Admin'!$E$8),1,0))</f>
        <v>0</v>
      </c>
      <c r="G547" s="598" t="n">
        <f aca="false">IF(F547=1,COUNTIF($C$4:C547,C547),0)</f>
        <v>0</v>
      </c>
    </row>
    <row r="548" customFormat="false" ht="15" hidden="false" customHeight="false" outlineLevel="0" collapsed="false">
      <c r="B548" s="598" t="s">
        <v>5316</v>
      </c>
      <c r="C548" s="598" t="s">
        <v>701</v>
      </c>
      <c r="D548" s="598" t="s">
        <v>5317</v>
      </c>
      <c r="E548" s="599" t="s">
        <v>3678</v>
      </c>
      <c r="F548" s="598" t="n">
        <f aca="false">IF(RIGHT(B548,1)="p",0,IF(TRIM(C548)=TRIM('2 - Project Admin'!$E$8),1,0))</f>
        <v>0</v>
      </c>
      <c r="G548" s="598" t="n">
        <f aca="false">IF(F548=1,COUNTIF($C$4:C548,C548),0)</f>
        <v>0</v>
      </c>
    </row>
    <row r="549" customFormat="false" ht="15" hidden="false" customHeight="false" outlineLevel="0" collapsed="false">
      <c r="B549" s="598" t="s">
        <v>5318</v>
      </c>
      <c r="C549" s="598" t="s">
        <v>701</v>
      </c>
      <c r="D549" s="598" t="s">
        <v>5319</v>
      </c>
      <c r="E549" s="599" t="s">
        <v>3678</v>
      </c>
      <c r="F549" s="598" t="n">
        <f aca="false">IF(RIGHT(B549,1)="p",0,IF(TRIM(C549)=TRIM('2 - Project Admin'!$E$8),1,0))</f>
        <v>0</v>
      </c>
      <c r="G549" s="598" t="n">
        <f aca="false">IF(F549=1,COUNTIF($C$4:C549,C549),0)</f>
        <v>0</v>
      </c>
    </row>
    <row r="550" customFormat="false" ht="15" hidden="false" customHeight="false" outlineLevel="0" collapsed="false">
      <c r="B550" s="598" t="s">
        <v>5320</v>
      </c>
      <c r="C550" s="598" t="s">
        <v>701</v>
      </c>
      <c r="D550" s="598" t="s">
        <v>5321</v>
      </c>
      <c r="E550" s="599" t="s">
        <v>3678</v>
      </c>
      <c r="F550" s="598" t="n">
        <f aca="false">IF(RIGHT(B550,1)="p",0,IF(TRIM(C550)=TRIM('2 - Project Admin'!$E$8),1,0))</f>
        <v>0</v>
      </c>
      <c r="G550" s="598" t="n">
        <f aca="false">IF(F550=1,COUNTIF($C$4:C550,C550),0)</f>
        <v>0</v>
      </c>
    </row>
    <row r="551" customFormat="false" ht="15" hidden="false" customHeight="false" outlineLevel="0" collapsed="false">
      <c r="B551" s="598" t="s">
        <v>5322</v>
      </c>
      <c r="C551" s="598" t="s">
        <v>701</v>
      </c>
      <c r="D551" s="598" t="s">
        <v>5323</v>
      </c>
      <c r="E551" s="599" t="s">
        <v>3678</v>
      </c>
      <c r="F551" s="598" t="n">
        <f aca="false">IF(RIGHT(B551,1)="p",0,IF(TRIM(C551)=TRIM('2 - Project Admin'!$E$8),1,0))</f>
        <v>0</v>
      </c>
      <c r="G551" s="598" t="n">
        <f aca="false">IF(F551=1,COUNTIF($C$4:C551,C551),0)</f>
        <v>0</v>
      </c>
    </row>
    <row r="552" customFormat="false" ht="15" hidden="false" customHeight="false" outlineLevel="0" collapsed="false">
      <c r="B552" s="598" t="s">
        <v>5324</v>
      </c>
      <c r="C552" s="598" t="s">
        <v>701</v>
      </c>
      <c r="D552" s="598" t="s">
        <v>5325</v>
      </c>
      <c r="E552" s="599" t="s">
        <v>3678</v>
      </c>
      <c r="F552" s="598" t="n">
        <f aca="false">IF(RIGHT(B552,1)="p",0,IF(TRIM(C552)=TRIM('2 - Project Admin'!$E$8),1,0))</f>
        <v>0</v>
      </c>
      <c r="G552" s="598" t="n">
        <f aca="false">IF(F552=1,COUNTIF($C$4:C552,C552),0)</f>
        <v>0</v>
      </c>
    </row>
    <row r="553" customFormat="false" ht="15" hidden="false" customHeight="false" outlineLevel="0" collapsed="false">
      <c r="B553" s="598" t="s">
        <v>5326</v>
      </c>
      <c r="C553" s="598" t="s">
        <v>701</v>
      </c>
      <c r="D553" s="598" t="s">
        <v>5327</v>
      </c>
      <c r="E553" s="599" t="s">
        <v>3678</v>
      </c>
      <c r="F553" s="598" t="n">
        <f aca="false">IF(RIGHT(B553,1)="p",0,IF(TRIM(C553)=TRIM('2 - Project Admin'!$E$8),1,0))</f>
        <v>0</v>
      </c>
      <c r="G553" s="598" t="n">
        <f aca="false">IF(F553=1,COUNTIF($C$4:C553,C553),0)</f>
        <v>0</v>
      </c>
    </row>
    <row r="554" customFormat="false" ht="15" hidden="false" customHeight="false" outlineLevel="0" collapsed="false">
      <c r="B554" s="598" t="s">
        <v>5328</v>
      </c>
      <c r="C554" s="598" t="s">
        <v>704</v>
      </c>
      <c r="D554" s="598" t="s">
        <v>5329</v>
      </c>
      <c r="E554" s="599" t="s">
        <v>3678</v>
      </c>
      <c r="F554" s="598" t="n">
        <f aca="false">IF(RIGHT(B554,1)="p",0,IF(TRIM(C554)=TRIM('2 - Project Admin'!$E$8),1,0))</f>
        <v>0</v>
      </c>
      <c r="G554" s="598" t="n">
        <f aca="false">IF(F554=1,COUNTIF($C$4:C554,C554),0)</f>
        <v>0</v>
      </c>
    </row>
    <row r="555" customFormat="false" ht="15" hidden="false" customHeight="false" outlineLevel="0" collapsed="false">
      <c r="B555" s="598" t="s">
        <v>5330</v>
      </c>
      <c r="C555" s="598" t="s">
        <v>704</v>
      </c>
      <c r="D555" s="598" t="s">
        <v>5331</v>
      </c>
      <c r="E555" s="599" t="s">
        <v>3678</v>
      </c>
      <c r="F555" s="598" t="n">
        <f aca="false">IF(RIGHT(B555,1)="p",0,IF(TRIM(C555)=TRIM('2 - Project Admin'!$E$8),1,0))</f>
        <v>0</v>
      </c>
      <c r="G555" s="598" t="n">
        <f aca="false">IF(F555=1,COUNTIF($C$4:C555,C555),0)</f>
        <v>0</v>
      </c>
    </row>
    <row r="556" customFormat="false" ht="15" hidden="false" customHeight="false" outlineLevel="0" collapsed="false">
      <c r="B556" s="598" t="s">
        <v>5332</v>
      </c>
      <c r="C556" s="598" t="s">
        <v>704</v>
      </c>
      <c r="D556" s="598" t="s">
        <v>5333</v>
      </c>
      <c r="E556" s="599" t="s">
        <v>3678</v>
      </c>
      <c r="F556" s="598" t="n">
        <f aca="false">IF(RIGHT(B556,1)="p",0,IF(TRIM(C556)=TRIM('2 - Project Admin'!$E$8),1,0))</f>
        <v>0</v>
      </c>
      <c r="G556" s="598" t="n">
        <f aca="false">IF(F556=1,COUNTIF($C$4:C556,C556),0)</f>
        <v>0</v>
      </c>
    </row>
    <row r="557" customFormat="false" ht="15" hidden="false" customHeight="false" outlineLevel="0" collapsed="false">
      <c r="B557" s="598" t="s">
        <v>5334</v>
      </c>
      <c r="C557" s="598" t="s">
        <v>704</v>
      </c>
      <c r="D557" s="598" t="s">
        <v>5335</v>
      </c>
      <c r="E557" s="599" t="s">
        <v>3678</v>
      </c>
      <c r="F557" s="598" t="n">
        <f aca="false">IF(RIGHT(B557,1)="p",0,IF(TRIM(C557)=TRIM('2 - Project Admin'!$E$8),1,0))</f>
        <v>0</v>
      </c>
      <c r="G557" s="598" t="n">
        <f aca="false">IF(F557=1,COUNTIF($C$4:C557,C557),0)</f>
        <v>0</v>
      </c>
    </row>
    <row r="558" customFormat="false" ht="15" hidden="false" customHeight="false" outlineLevel="0" collapsed="false">
      <c r="B558" s="598" t="s">
        <v>5336</v>
      </c>
      <c r="C558" s="598" t="s">
        <v>704</v>
      </c>
      <c r="D558" s="598" t="s">
        <v>5337</v>
      </c>
      <c r="E558" s="599" t="s">
        <v>3678</v>
      </c>
      <c r="F558" s="598" t="n">
        <f aca="false">IF(RIGHT(B558,1)="p",0,IF(TRIM(C558)=TRIM('2 - Project Admin'!$E$8),1,0))</f>
        <v>0</v>
      </c>
      <c r="G558" s="598" t="n">
        <f aca="false">IF(F558=1,COUNTIF($C$4:C558,C558),0)</f>
        <v>0</v>
      </c>
    </row>
    <row r="559" customFormat="false" ht="15" hidden="false" customHeight="false" outlineLevel="0" collapsed="false">
      <c r="B559" s="598" t="s">
        <v>5338</v>
      </c>
      <c r="C559" s="598" t="s">
        <v>704</v>
      </c>
      <c r="D559" s="598" t="s">
        <v>5339</v>
      </c>
      <c r="E559" s="599" t="s">
        <v>3678</v>
      </c>
      <c r="F559" s="598" t="n">
        <f aca="false">IF(RIGHT(B559,1)="p",0,IF(TRIM(C559)=TRIM('2 - Project Admin'!$E$8),1,0))</f>
        <v>0</v>
      </c>
      <c r="G559" s="598" t="n">
        <f aca="false">IF(F559=1,COUNTIF($C$4:C559,C559),0)</f>
        <v>0</v>
      </c>
    </row>
    <row r="560" customFormat="false" ht="15" hidden="false" customHeight="false" outlineLevel="0" collapsed="false">
      <c r="B560" s="598" t="s">
        <v>5340</v>
      </c>
      <c r="C560" s="598" t="s">
        <v>704</v>
      </c>
      <c r="D560" s="598" t="s">
        <v>5341</v>
      </c>
      <c r="E560" s="599" t="s">
        <v>3678</v>
      </c>
      <c r="F560" s="598" t="n">
        <f aca="false">IF(RIGHT(B560,1)="p",0,IF(TRIM(C560)=TRIM('2 - Project Admin'!$E$8),1,0))</f>
        <v>0</v>
      </c>
      <c r="G560" s="598" t="n">
        <f aca="false">IF(F560=1,COUNTIF($C$4:C560,C560),0)</f>
        <v>0</v>
      </c>
    </row>
    <row r="561" customFormat="false" ht="15" hidden="false" customHeight="false" outlineLevel="0" collapsed="false">
      <c r="B561" s="598" t="s">
        <v>5342</v>
      </c>
      <c r="C561" s="598" t="s">
        <v>704</v>
      </c>
      <c r="D561" s="598" t="s">
        <v>5343</v>
      </c>
      <c r="E561" s="599" t="s">
        <v>3678</v>
      </c>
      <c r="F561" s="598" t="n">
        <f aca="false">IF(RIGHT(B561,1)="p",0,IF(TRIM(C561)=TRIM('2 - Project Admin'!$E$8),1,0))</f>
        <v>0</v>
      </c>
      <c r="G561" s="598" t="n">
        <f aca="false">IF(F561=1,COUNTIF($C$4:C561,C561),0)</f>
        <v>0</v>
      </c>
    </row>
    <row r="562" customFormat="false" ht="15" hidden="false" customHeight="false" outlineLevel="0" collapsed="false">
      <c r="B562" s="598" t="s">
        <v>5344</v>
      </c>
      <c r="C562" s="598" t="s">
        <v>704</v>
      </c>
      <c r="D562" s="598" t="s">
        <v>5345</v>
      </c>
      <c r="E562" s="599" t="s">
        <v>3678</v>
      </c>
      <c r="F562" s="598" t="n">
        <f aca="false">IF(RIGHT(B562,1)="p",0,IF(TRIM(C562)=TRIM('2 - Project Admin'!$E$8),1,0))</f>
        <v>0</v>
      </c>
      <c r="G562" s="598" t="n">
        <f aca="false">IF(F562=1,COUNTIF($C$4:C562,C562),0)</f>
        <v>0</v>
      </c>
    </row>
    <row r="563" customFormat="false" ht="15" hidden="false" customHeight="false" outlineLevel="0" collapsed="false">
      <c r="B563" s="598" t="s">
        <v>5346</v>
      </c>
      <c r="C563" s="598" t="s">
        <v>705</v>
      </c>
      <c r="D563" s="598" t="s">
        <v>5347</v>
      </c>
      <c r="E563" s="599" t="s">
        <v>3678</v>
      </c>
      <c r="F563" s="598" t="n">
        <f aca="false">IF(RIGHT(B563,1)="p",0,IF(TRIM(C563)=TRIM('2 - Project Admin'!$E$8),1,0))</f>
        <v>0</v>
      </c>
      <c r="G563" s="598" t="n">
        <f aca="false">IF(F563=1,COUNTIF($C$4:C563,C563),0)</f>
        <v>0</v>
      </c>
    </row>
    <row r="564" customFormat="false" ht="15" hidden="false" customHeight="false" outlineLevel="0" collapsed="false">
      <c r="B564" s="598" t="s">
        <v>5348</v>
      </c>
      <c r="C564" s="598" t="s">
        <v>705</v>
      </c>
      <c r="D564" s="598" t="s">
        <v>5349</v>
      </c>
      <c r="E564" s="599" t="s">
        <v>3678</v>
      </c>
      <c r="F564" s="598" t="n">
        <f aca="false">IF(RIGHT(B564,1)="p",0,IF(TRIM(C564)=TRIM('2 - Project Admin'!$E$8),1,0))</f>
        <v>0</v>
      </c>
      <c r="G564" s="598" t="n">
        <f aca="false">IF(F564=1,COUNTIF($C$4:C564,C564),0)</f>
        <v>0</v>
      </c>
    </row>
    <row r="565" customFormat="false" ht="15" hidden="false" customHeight="false" outlineLevel="0" collapsed="false">
      <c r="B565" s="598" t="s">
        <v>5350</v>
      </c>
      <c r="C565" s="598" t="s">
        <v>705</v>
      </c>
      <c r="D565" s="598" t="s">
        <v>5351</v>
      </c>
      <c r="E565" s="599" t="s">
        <v>3678</v>
      </c>
      <c r="F565" s="598" t="n">
        <f aca="false">IF(RIGHT(B565,1)="p",0,IF(TRIM(C565)=TRIM('2 - Project Admin'!$E$8),1,0))</f>
        <v>0</v>
      </c>
      <c r="G565" s="598" t="n">
        <f aca="false">IF(F565=1,COUNTIF($C$4:C565,C565),0)</f>
        <v>0</v>
      </c>
    </row>
    <row r="566" customFormat="false" ht="15" hidden="false" customHeight="false" outlineLevel="0" collapsed="false">
      <c r="B566" s="598" t="s">
        <v>5352</v>
      </c>
      <c r="C566" s="598" t="s">
        <v>705</v>
      </c>
      <c r="D566" s="598" t="s">
        <v>5353</v>
      </c>
      <c r="E566" s="599" t="s">
        <v>3678</v>
      </c>
      <c r="F566" s="598" t="n">
        <f aca="false">IF(RIGHT(B566,1)="p",0,IF(TRIM(C566)=TRIM('2 - Project Admin'!$E$8),1,0))</f>
        <v>0</v>
      </c>
      <c r="G566" s="598" t="n">
        <f aca="false">IF(F566=1,COUNTIF($C$4:C566,C566),0)</f>
        <v>0</v>
      </c>
    </row>
    <row r="567" customFormat="false" ht="15" hidden="false" customHeight="false" outlineLevel="0" collapsed="false">
      <c r="B567" s="598" t="s">
        <v>5354</v>
      </c>
      <c r="C567" s="598" t="s">
        <v>705</v>
      </c>
      <c r="D567" s="598" t="s">
        <v>5355</v>
      </c>
      <c r="E567" s="599" t="s">
        <v>3678</v>
      </c>
      <c r="F567" s="598" t="n">
        <f aca="false">IF(RIGHT(B567,1)="p",0,IF(TRIM(C567)=TRIM('2 - Project Admin'!$E$8),1,0))</f>
        <v>0</v>
      </c>
      <c r="G567" s="598" t="n">
        <f aca="false">IF(F567=1,COUNTIF($C$4:C567,C567),0)</f>
        <v>0</v>
      </c>
    </row>
    <row r="568" customFormat="false" ht="15" hidden="false" customHeight="false" outlineLevel="0" collapsed="false">
      <c r="B568" s="598" t="s">
        <v>5356</v>
      </c>
      <c r="C568" s="598" t="s">
        <v>705</v>
      </c>
      <c r="D568" s="598" t="s">
        <v>5357</v>
      </c>
      <c r="E568" s="599" t="s">
        <v>3678</v>
      </c>
      <c r="F568" s="598" t="n">
        <f aca="false">IF(RIGHT(B568,1)="p",0,IF(TRIM(C568)=TRIM('2 - Project Admin'!$E$8),1,0))</f>
        <v>0</v>
      </c>
      <c r="G568" s="598" t="n">
        <f aca="false">IF(F568=1,COUNTIF($C$4:C568,C568),0)</f>
        <v>0</v>
      </c>
    </row>
    <row r="569" customFormat="false" ht="15" hidden="false" customHeight="false" outlineLevel="0" collapsed="false">
      <c r="B569" s="598" t="s">
        <v>5358</v>
      </c>
      <c r="C569" s="598" t="s">
        <v>5359</v>
      </c>
      <c r="D569" s="598" t="s">
        <v>5360</v>
      </c>
      <c r="E569" s="599" t="s">
        <v>3678</v>
      </c>
      <c r="F569" s="598" t="n">
        <f aca="false">IF(RIGHT(B569,1)="p",0,IF(TRIM(C569)=TRIM('2 - Project Admin'!$E$8),1,0))</f>
        <v>0</v>
      </c>
      <c r="G569" s="598" t="n">
        <f aca="false">IF(F569=1,COUNTIF($C$4:C569,C569),0)</f>
        <v>0</v>
      </c>
    </row>
    <row r="570" customFormat="false" ht="15" hidden="false" customHeight="false" outlineLevel="0" collapsed="false">
      <c r="B570" s="598" t="s">
        <v>5361</v>
      </c>
      <c r="C570" s="598" t="s">
        <v>5359</v>
      </c>
      <c r="D570" s="598" t="s">
        <v>5362</v>
      </c>
      <c r="E570" s="599" t="s">
        <v>3678</v>
      </c>
      <c r="F570" s="598" t="n">
        <f aca="false">IF(RIGHT(B570,1)="p",0,IF(TRIM(C570)=TRIM('2 - Project Admin'!$E$8),1,0))</f>
        <v>0</v>
      </c>
      <c r="G570" s="598" t="n">
        <f aca="false">IF(F570=1,COUNTIF($C$4:C570,C570),0)</f>
        <v>0</v>
      </c>
    </row>
    <row r="571" customFormat="false" ht="15" hidden="false" customHeight="false" outlineLevel="0" collapsed="false">
      <c r="B571" s="598" t="s">
        <v>5363</v>
      </c>
      <c r="C571" s="598" t="s">
        <v>5359</v>
      </c>
      <c r="D571" s="598" t="s">
        <v>5364</v>
      </c>
      <c r="E571" s="599" t="s">
        <v>3678</v>
      </c>
      <c r="F571" s="598" t="n">
        <f aca="false">IF(RIGHT(B571,1)="p",0,IF(TRIM(C571)=TRIM('2 - Project Admin'!$E$8),1,0))</f>
        <v>0</v>
      </c>
      <c r="G571" s="598" t="n">
        <f aca="false">IF(F571=1,COUNTIF($C$4:C571,C571),0)</f>
        <v>0</v>
      </c>
    </row>
    <row r="572" customFormat="false" ht="15" hidden="false" customHeight="false" outlineLevel="0" collapsed="false">
      <c r="B572" s="598" t="s">
        <v>5365</v>
      </c>
      <c r="C572" s="598" t="s">
        <v>5359</v>
      </c>
      <c r="D572" s="598" t="s">
        <v>5366</v>
      </c>
      <c r="E572" s="599" t="s">
        <v>3678</v>
      </c>
      <c r="F572" s="598" t="n">
        <f aca="false">IF(RIGHT(B572,1)="p",0,IF(TRIM(C572)=TRIM('2 - Project Admin'!$E$8),1,0))</f>
        <v>0</v>
      </c>
      <c r="G572" s="598" t="n">
        <f aca="false">IF(F572=1,COUNTIF($C$4:C572,C572),0)</f>
        <v>0</v>
      </c>
    </row>
    <row r="573" customFormat="false" ht="15" hidden="false" customHeight="false" outlineLevel="0" collapsed="false">
      <c r="B573" s="598" t="s">
        <v>5367</v>
      </c>
      <c r="C573" s="598" t="s">
        <v>5359</v>
      </c>
      <c r="D573" s="598" t="s">
        <v>5368</v>
      </c>
      <c r="E573" s="599" t="s">
        <v>3678</v>
      </c>
      <c r="F573" s="598" t="n">
        <f aca="false">IF(RIGHT(B573,1)="p",0,IF(TRIM(C573)=TRIM('2 - Project Admin'!$E$8),1,0))</f>
        <v>0</v>
      </c>
      <c r="G573" s="598" t="n">
        <f aca="false">IF(F573=1,COUNTIF($C$4:C573,C573),0)</f>
        <v>0</v>
      </c>
    </row>
    <row r="574" customFormat="false" ht="15" hidden="false" customHeight="false" outlineLevel="0" collapsed="false">
      <c r="B574" s="598" t="s">
        <v>5369</v>
      </c>
      <c r="C574" s="598" t="s">
        <v>5359</v>
      </c>
      <c r="D574" s="598" t="s">
        <v>5370</v>
      </c>
      <c r="E574" s="599" t="s">
        <v>3678</v>
      </c>
      <c r="F574" s="598" t="n">
        <f aca="false">IF(RIGHT(B574,1)="p",0,IF(TRIM(C574)=TRIM('2 - Project Admin'!$E$8),1,0))</f>
        <v>0</v>
      </c>
      <c r="G574" s="598" t="n">
        <f aca="false">IF(F574=1,COUNTIF($C$4:C574,C574),0)</f>
        <v>0</v>
      </c>
    </row>
    <row r="575" customFormat="false" ht="15" hidden="false" customHeight="false" outlineLevel="0" collapsed="false">
      <c r="B575" s="598" t="s">
        <v>5371</v>
      </c>
      <c r="C575" s="598" t="s">
        <v>5359</v>
      </c>
      <c r="D575" s="598" t="s">
        <v>5372</v>
      </c>
      <c r="E575" s="599" t="s">
        <v>3678</v>
      </c>
      <c r="F575" s="598" t="n">
        <f aca="false">IF(RIGHT(B575,1)="p",0,IF(TRIM(C575)=TRIM('2 - Project Admin'!$E$8),1,0))</f>
        <v>0</v>
      </c>
      <c r="G575" s="598" t="n">
        <f aca="false">IF(F575=1,COUNTIF($C$4:C575,C575),0)</f>
        <v>0</v>
      </c>
    </row>
    <row r="576" customFormat="false" ht="15" hidden="false" customHeight="false" outlineLevel="0" collapsed="false">
      <c r="B576" s="598" t="s">
        <v>5373</v>
      </c>
      <c r="C576" s="598" t="s">
        <v>5359</v>
      </c>
      <c r="D576" s="598" t="s">
        <v>5374</v>
      </c>
      <c r="E576" s="599" t="s">
        <v>3678</v>
      </c>
      <c r="F576" s="598" t="n">
        <f aca="false">IF(RIGHT(B576,1)="p",0,IF(TRIM(C576)=TRIM('2 - Project Admin'!$E$8),1,0))</f>
        <v>0</v>
      </c>
      <c r="G576" s="598" t="n">
        <f aca="false">IF(F576=1,COUNTIF($C$4:C576,C576),0)</f>
        <v>0</v>
      </c>
    </row>
    <row r="577" customFormat="false" ht="15" hidden="false" customHeight="false" outlineLevel="0" collapsed="false">
      <c r="B577" s="598" t="s">
        <v>5375</v>
      </c>
      <c r="C577" s="598" t="s">
        <v>5359</v>
      </c>
      <c r="D577" s="598" t="s">
        <v>5376</v>
      </c>
      <c r="E577" s="599" t="s">
        <v>3678</v>
      </c>
      <c r="F577" s="598" t="n">
        <f aca="false">IF(RIGHT(B577,1)="p",0,IF(TRIM(C577)=TRIM('2 - Project Admin'!$E$8),1,0))</f>
        <v>0</v>
      </c>
      <c r="G577" s="598" t="n">
        <f aca="false">IF(F577=1,COUNTIF($C$4:C577,C577),0)</f>
        <v>0</v>
      </c>
    </row>
    <row r="578" customFormat="false" ht="15" hidden="false" customHeight="false" outlineLevel="0" collapsed="false">
      <c r="B578" s="598" t="s">
        <v>5377</v>
      </c>
      <c r="C578" s="598" t="s">
        <v>5359</v>
      </c>
      <c r="D578" s="598" t="s">
        <v>5378</v>
      </c>
      <c r="E578" s="599" t="s">
        <v>3678</v>
      </c>
      <c r="F578" s="598" t="n">
        <f aca="false">IF(RIGHT(B578,1)="p",0,IF(TRIM(C578)=TRIM('2 - Project Admin'!$E$8),1,0))</f>
        <v>0</v>
      </c>
      <c r="G578" s="598" t="n">
        <f aca="false">IF(F578=1,COUNTIF($C$4:C578,C578),0)</f>
        <v>0</v>
      </c>
    </row>
    <row r="579" customFormat="false" ht="15" hidden="false" customHeight="false" outlineLevel="0" collapsed="false">
      <c r="B579" s="598" t="s">
        <v>5379</v>
      </c>
      <c r="C579" s="598" t="s">
        <v>707</v>
      </c>
      <c r="D579" s="598" t="s">
        <v>5380</v>
      </c>
      <c r="E579" s="599" t="s">
        <v>3678</v>
      </c>
      <c r="F579" s="598" t="n">
        <f aca="false">IF(RIGHT(B579,1)="p",0,IF(TRIM(C579)=TRIM('2 - Project Admin'!$E$8),1,0))</f>
        <v>0</v>
      </c>
      <c r="G579" s="598" t="n">
        <f aca="false">IF(F579=1,COUNTIF($C$4:C579,C579),0)</f>
        <v>0</v>
      </c>
    </row>
    <row r="580" customFormat="false" ht="15" hidden="false" customHeight="false" outlineLevel="0" collapsed="false">
      <c r="B580" s="598" t="s">
        <v>5381</v>
      </c>
      <c r="C580" s="598" t="s">
        <v>707</v>
      </c>
      <c r="D580" s="598" t="s">
        <v>5382</v>
      </c>
      <c r="E580" s="599" t="s">
        <v>3678</v>
      </c>
      <c r="F580" s="598" t="n">
        <f aca="false">IF(RIGHT(B580,1)="p",0,IF(TRIM(C580)=TRIM('2 - Project Admin'!$E$8),1,0))</f>
        <v>0</v>
      </c>
      <c r="G580" s="598" t="n">
        <f aca="false">IF(F580=1,COUNTIF($C$4:C580,C580),0)</f>
        <v>0</v>
      </c>
    </row>
    <row r="581" customFormat="false" ht="15" hidden="false" customHeight="false" outlineLevel="0" collapsed="false">
      <c r="B581" s="598" t="s">
        <v>5383</v>
      </c>
      <c r="C581" s="598" t="s">
        <v>707</v>
      </c>
      <c r="D581" s="598" t="s">
        <v>5384</v>
      </c>
      <c r="E581" s="599" t="s">
        <v>3678</v>
      </c>
      <c r="F581" s="598" t="n">
        <f aca="false">IF(RIGHT(B581,1)="p",0,IF(TRIM(C581)=TRIM('2 - Project Admin'!$E$8),1,0))</f>
        <v>0</v>
      </c>
      <c r="G581" s="598" t="n">
        <f aca="false">IF(F581=1,COUNTIF($C$4:C581,C581),0)</f>
        <v>0</v>
      </c>
    </row>
    <row r="582" customFormat="false" ht="15" hidden="false" customHeight="false" outlineLevel="0" collapsed="false">
      <c r="B582" s="598" t="s">
        <v>5385</v>
      </c>
      <c r="C582" s="598" t="s">
        <v>707</v>
      </c>
      <c r="D582" s="598" t="s">
        <v>5386</v>
      </c>
      <c r="E582" s="599" t="s">
        <v>3678</v>
      </c>
      <c r="F582" s="598" t="n">
        <f aca="false">IF(RIGHT(B582,1)="p",0,IF(TRIM(C582)=TRIM('2 - Project Admin'!$E$8),1,0))</f>
        <v>0</v>
      </c>
      <c r="G582" s="598" t="n">
        <f aca="false">IF(F582=1,COUNTIF($C$4:C582,C582),0)</f>
        <v>0</v>
      </c>
    </row>
    <row r="583" customFormat="false" ht="15" hidden="false" customHeight="false" outlineLevel="0" collapsed="false">
      <c r="B583" s="598" t="s">
        <v>5387</v>
      </c>
      <c r="C583" s="598" t="s">
        <v>707</v>
      </c>
      <c r="D583" s="598" t="s">
        <v>5388</v>
      </c>
      <c r="E583" s="599" t="s">
        <v>3678</v>
      </c>
      <c r="F583" s="598" t="n">
        <f aca="false">IF(RIGHT(B583,1)="p",0,IF(TRIM(C583)=TRIM('2 - Project Admin'!$E$8),1,0))</f>
        <v>0</v>
      </c>
      <c r="G583" s="598" t="n">
        <f aca="false">IF(F583=1,COUNTIF($C$4:C583,C583),0)</f>
        <v>0</v>
      </c>
    </row>
    <row r="584" customFormat="false" ht="15" hidden="false" customHeight="false" outlineLevel="0" collapsed="false">
      <c r="B584" s="598" t="s">
        <v>5389</v>
      </c>
      <c r="C584" s="598" t="s">
        <v>707</v>
      </c>
      <c r="D584" s="598" t="s">
        <v>5390</v>
      </c>
      <c r="E584" s="599" t="s">
        <v>3678</v>
      </c>
      <c r="F584" s="598" t="n">
        <f aca="false">IF(RIGHT(B584,1)="p",0,IF(TRIM(C584)=TRIM('2 - Project Admin'!$E$8),1,0))</f>
        <v>0</v>
      </c>
      <c r="G584" s="598" t="n">
        <f aca="false">IF(F584=1,COUNTIF($C$4:C584,C584),0)</f>
        <v>0</v>
      </c>
    </row>
    <row r="585" customFormat="false" ht="15" hidden="false" customHeight="false" outlineLevel="0" collapsed="false">
      <c r="B585" s="598" t="s">
        <v>5391</v>
      </c>
      <c r="C585" s="598" t="s">
        <v>707</v>
      </c>
      <c r="D585" s="598" t="s">
        <v>5392</v>
      </c>
      <c r="E585" s="599" t="s">
        <v>3678</v>
      </c>
      <c r="F585" s="598" t="n">
        <f aca="false">IF(RIGHT(B585,1)="p",0,IF(TRIM(C585)=TRIM('2 - Project Admin'!$E$8),1,0))</f>
        <v>0</v>
      </c>
      <c r="G585" s="598" t="n">
        <f aca="false">IF(F585=1,COUNTIF($C$4:C585,C585),0)</f>
        <v>0</v>
      </c>
    </row>
    <row r="586" customFormat="false" ht="15" hidden="false" customHeight="false" outlineLevel="0" collapsed="false">
      <c r="B586" s="598" t="s">
        <v>5393</v>
      </c>
      <c r="C586" s="598" t="s">
        <v>707</v>
      </c>
      <c r="D586" s="598" t="s">
        <v>5394</v>
      </c>
      <c r="E586" s="599" t="s">
        <v>3678</v>
      </c>
      <c r="F586" s="598" t="n">
        <f aca="false">IF(RIGHT(B586,1)="p",0,IF(TRIM(C586)=TRIM('2 - Project Admin'!$E$8),1,0))</f>
        <v>0</v>
      </c>
      <c r="G586" s="598" t="n">
        <f aca="false">IF(F586=1,COUNTIF($C$4:C586,C586),0)</f>
        <v>0</v>
      </c>
    </row>
    <row r="587" customFormat="false" ht="15" hidden="false" customHeight="false" outlineLevel="0" collapsed="false">
      <c r="B587" s="598" t="s">
        <v>5395</v>
      </c>
      <c r="C587" s="598" t="s">
        <v>707</v>
      </c>
      <c r="D587" s="598" t="s">
        <v>5396</v>
      </c>
      <c r="E587" s="599" t="s">
        <v>3678</v>
      </c>
      <c r="F587" s="598" t="n">
        <f aca="false">IF(RIGHT(B587,1)="p",0,IF(TRIM(C587)=TRIM('2 - Project Admin'!$E$8),1,0))</f>
        <v>0</v>
      </c>
      <c r="G587" s="598" t="n">
        <f aca="false">IF(F587=1,COUNTIF($C$4:C587,C587),0)</f>
        <v>0</v>
      </c>
    </row>
    <row r="588" customFormat="false" ht="15" hidden="false" customHeight="false" outlineLevel="0" collapsed="false">
      <c r="B588" s="598" t="s">
        <v>5397</v>
      </c>
      <c r="C588" s="598" t="s">
        <v>709</v>
      </c>
      <c r="D588" s="598" t="s">
        <v>5398</v>
      </c>
      <c r="E588" s="599" t="s">
        <v>3678</v>
      </c>
      <c r="F588" s="598" t="n">
        <f aca="false">IF(RIGHT(B588,1)="p",0,IF(TRIM(C588)=TRIM('2 - Project Admin'!$E$8),1,0))</f>
        <v>0</v>
      </c>
      <c r="G588" s="598" t="n">
        <f aca="false">IF(F588=1,COUNTIF($C$4:C588,C588),0)</f>
        <v>0</v>
      </c>
    </row>
    <row r="589" customFormat="false" ht="15" hidden="false" customHeight="false" outlineLevel="0" collapsed="false">
      <c r="B589" s="598" t="s">
        <v>5399</v>
      </c>
      <c r="C589" s="598" t="s">
        <v>709</v>
      </c>
      <c r="D589" s="598" t="s">
        <v>5400</v>
      </c>
      <c r="E589" s="599" t="s">
        <v>3678</v>
      </c>
      <c r="F589" s="598" t="n">
        <f aca="false">IF(RIGHT(B589,1)="p",0,IF(TRIM(C589)=TRIM('2 - Project Admin'!$E$8),1,0))</f>
        <v>0</v>
      </c>
      <c r="G589" s="598" t="n">
        <f aca="false">IF(F589=1,COUNTIF($C$4:C589,C589),0)</f>
        <v>0</v>
      </c>
    </row>
    <row r="590" customFormat="false" ht="15" hidden="false" customHeight="false" outlineLevel="0" collapsed="false">
      <c r="B590" s="598" t="s">
        <v>5401</v>
      </c>
      <c r="C590" s="598" t="s">
        <v>709</v>
      </c>
      <c r="D590" s="598" t="s">
        <v>5402</v>
      </c>
      <c r="E590" s="599" t="s">
        <v>3678</v>
      </c>
      <c r="F590" s="598" t="n">
        <f aca="false">IF(RIGHT(B590,1)="p",0,IF(TRIM(C590)=TRIM('2 - Project Admin'!$E$8),1,0))</f>
        <v>0</v>
      </c>
      <c r="G590" s="598" t="n">
        <f aca="false">IF(F590=1,COUNTIF($C$4:C590,C590),0)</f>
        <v>0</v>
      </c>
    </row>
    <row r="591" customFormat="false" ht="15" hidden="false" customHeight="false" outlineLevel="0" collapsed="false">
      <c r="B591" s="598" t="s">
        <v>5403</v>
      </c>
      <c r="C591" s="598" t="s">
        <v>709</v>
      </c>
      <c r="D591" s="598" t="s">
        <v>5404</v>
      </c>
      <c r="E591" s="599" t="s">
        <v>3678</v>
      </c>
      <c r="F591" s="598" t="n">
        <f aca="false">IF(RIGHT(B591,1)="p",0,IF(TRIM(C591)=TRIM('2 - Project Admin'!$E$8),1,0))</f>
        <v>0</v>
      </c>
      <c r="G591" s="598" t="n">
        <f aca="false">IF(F591=1,COUNTIF($C$4:C591,C591),0)</f>
        <v>0</v>
      </c>
    </row>
    <row r="592" customFormat="false" ht="15" hidden="false" customHeight="false" outlineLevel="0" collapsed="false">
      <c r="B592" s="598" t="s">
        <v>5405</v>
      </c>
      <c r="C592" s="598" t="s">
        <v>709</v>
      </c>
      <c r="D592" s="598" t="s">
        <v>5406</v>
      </c>
      <c r="E592" s="599" t="s">
        <v>3678</v>
      </c>
      <c r="F592" s="598" t="n">
        <f aca="false">IF(RIGHT(B592,1)="p",0,IF(TRIM(C592)=TRIM('2 - Project Admin'!$E$8),1,0))</f>
        <v>0</v>
      </c>
      <c r="G592" s="598" t="n">
        <f aca="false">IF(F592=1,COUNTIF($C$4:C592,C592),0)</f>
        <v>0</v>
      </c>
    </row>
    <row r="593" customFormat="false" ht="15" hidden="false" customHeight="false" outlineLevel="0" collapsed="false">
      <c r="B593" s="598" t="s">
        <v>5407</v>
      </c>
      <c r="C593" s="598" t="s">
        <v>709</v>
      </c>
      <c r="D593" s="598" t="s">
        <v>5408</v>
      </c>
      <c r="E593" s="599" t="s">
        <v>3678</v>
      </c>
      <c r="F593" s="598" t="n">
        <f aca="false">IF(RIGHT(B593,1)="p",0,IF(TRIM(C593)=TRIM('2 - Project Admin'!$E$8),1,0))</f>
        <v>0</v>
      </c>
      <c r="G593" s="598" t="n">
        <f aca="false">IF(F593=1,COUNTIF($C$4:C593,C593),0)</f>
        <v>0</v>
      </c>
    </row>
    <row r="594" customFormat="false" ht="15" hidden="false" customHeight="false" outlineLevel="0" collapsed="false">
      <c r="B594" s="598" t="s">
        <v>5409</v>
      </c>
      <c r="C594" s="598" t="s">
        <v>709</v>
      </c>
      <c r="D594" s="598" t="s">
        <v>5410</v>
      </c>
      <c r="E594" s="599" t="s">
        <v>3678</v>
      </c>
      <c r="F594" s="598" t="n">
        <f aca="false">IF(RIGHT(B594,1)="p",0,IF(TRIM(C594)=TRIM('2 - Project Admin'!$E$8),1,0))</f>
        <v>0</v>
      </c>
      <c r="G594" s="598" t="n">
        <f aca="false">IF(F594=1,COUNTIF($C$4:C594,C594),0)</f>
        <v>0</v>
      </c>
    </row>
    <row r="595" customFormat="false" ht="15" hidden="false" customHeight="false" outlineLevel="0" collapsed="false">
      <c r="B595" s="598" t="s">
        <v>5411</v>
      </c>
      <c r="C595" s="598" t="s">
        <v>709</v>
      </c>
      <c r="D595" s="598" t="s">
        <v>5412</v>
      </c>
      <c r="E595" s="599" t="s">
        <v>3678</v>
      </c>
      <c r="F595" s="598" t="n">
        <f aca="false">IF(RIGHT(B595,1)="p",0,IF(TRIM(C595)=TRIM('2 - Project Admin'!$E$8),1,0))</f>
        <v>0</v>
      </c>
      <c r="G595" s="598" t="n">
        <f aca="false">IF(F595=1,COUNTIF($C$4:C595,C595),0)</f>
        <v>0</v>
      </c>
    </row>
    <row r="596" customFormat="false" ht="15" hidden="false" customHeight="false" outlineLevel="0" collapsed="false">
      <c r="B596" s="598" t="s">
        <v>5413</v>
      </c>
      <c r="C596" s="598" t="s">
        <v>709</v>
      </c>
      <c r="D596" s="598" t="s">
        <v>5414</v>
      </c>
      <c r="E596" s="599" t="s">
        <v>3678</v>
      </c>
      <c r="F596" s="598" t="n">
        <f aca="false">IF(RIGHT(B596,1)="p",0,IF(TRIM(C596)=TRIM('2 - Project Admin'!$E$8),1,0))</f>
        <v>0</v>
      </c>
      <c r="G596" s="598" t="n">
        <f aca="false">IF(F596=1,COUNTIF($C$4:C596,C596),0)</f>
        <v>0</v>
      </c>
    </row>
    <row r="597" customFormat="false" ht="15" hidden="false" customHeight="false" outlineLevel="0" collapsed="false">
      <c r="B597" s="598" t="s">
        <v>5415</v>
      </c>
      <c r="C597" s="598" t="s">
        <v>709</v>
      </c>
      <c r="D597" s="598" t="s">
        <v>5416</v>
      </c>
      <c r="E597" s="599" t="s">
        <v>3678</v>
      </c>
      <c r="F597" s="598" t="n">
        <f aca="false">IF(RIGHT(B597,1)="p",0,IF(TRIM(C597)=TRIM('2 - Project Admin'!$E$8),1,0))</f>
        <v>0</v>
      </c>
      <c r="G597" s="598" t="n">
        <f aca="false">IF(F597=1,COUNTIF($C$4:C597,C597),0)</f>
        <v>0</v>
      </c>
    </row>
    <row r="598" customFormat="false" ht="15" hidden="false" customHeight="false" outlineLevel="0" collapsed="false">
      <c r="B598" s="598" t="s">
        <v>5417</v>
      </c>
      <c r="C598" s="598" t="s">
        <v>715</v>
      </c>
      <c r="D598" s="598" t="s">
        <v>5418</v>
      </c>
      <c r="E598" s="599" t="s">
        <v>3678</v>
      </c>
      <c r="F598" s="598" t="n">
        <f aca="false">IF(RIGHT(B598,1)="p",0,IF(TRIM(C598)=TRIM('2 - Project Admin'!$E$8),1,0))</f>
        <v>0</v>
      </c>
      <c r="G598" s="598" t="n">
        <f aca="false">IF(F598=1,COUNTIF($C$4:C598,C598),0)</f>
        <v>0</v>
      </c>
    </row>
    <row r="599" customFormat="false" ht="15" hidden="false" customHeight="false" outlineLevel="0" collapsed="false">
      <c r="B599" s="598" t="s">
        <v>5419</v>
      </c>
      <c r="C599" s="598" t="s">
        <v>715</v>
      </c>
      <c r="D599" s="598" t="s">
        <v>5420</v>
      </c>
      <c r="E599" s="599" t="s">
        <v>3678</v>
      </c>
      <c r="F599" s="598" t="n">
        <f aca="false">IF(RIGHT(B599,1)="p",0,IF(TRIM(C599)=TRIM('2 - Project Admin'!$E$8),1,0))</f>
        <v>0</v>
      </c>
      <c r="G599" s="598" t="n">
        <f aca="false">IF(F599=1,COUNTIF($C$4:C599,C599),0)</f>
        <v>0</v>
      </c>
    </row>
    <row r="600" customFormat="false" ht="15" hidden="false" customHeight="false" outlineLevel="0" collapsed="false">
      <c r="B600" s="598" t="s">
        <v>5421</v>
      </c>
      <c r="C600" s="598" t="s">
        <v>715</v>
      </c>
      <c r="D600" s="598" t="s">
        <v>5422</v>
      </c>
      <c r="E600" s="599" t="s">
        <v>3678</v>
      </c>
      <c r="F600" s="598" t="n">
        <f aca="false">IF(RIGHT(B600,1)="p",0,IF(TRIM(C600)=TRIM('2 - Project Admin'!$E$8),1,0))</f>
        <v>0</v>
      </c>
      <c r="G600" s="598" t="n">
        <f aca="false">IF(F600=1,COUNTIF($C$4:C600,C600),0)</f>
        <v>0</v>
      </c>
    </row>
    <row r="601" customFormat="false" ht="15" hidden="false" customHeight="false" outlineLevel="0" collapsed="false">
      <c r="B601" s="598" t="s">
        <v>5423</v>
      </c>
      <c r="C601" s="598" t="s">
        <v>715</v>
      </c>
      <c r="D601" s="598" t="s">
        <v>5424</v>
      </c>
      <c r="E601" s="599" t="s">
        <v>3678</v>
      </c>
      <c r="F601" s="598" t="n">
        <f aca="false">IF(RIGHT(B601,1)="p",0,IF(TRIM(C601)=TRIM('2 - Project Admin'!$E$8),1,0))</f>
        <v>0</v>
      </c>
      <c r="G601" s="598" t="n">
        <f aca="false">IF(F601=1,COUNTIF($C$4:C601,C601),0)</f>
        <v>0</v>
      </c>
    </row>
    <row r="602" customFormat="false" ht="15" hidden="false" customHeight="false" outlineLevel="0" collapsed="false">
      <c r="B602" s="598" t="s">
        <v>5425</v>
      </c>
      <c r="C602" s="598" t="s">
        <v>715</v>
      </c>
      <c r="D602" s="598" t="s">
        <v>5426</v>
      </c>
      <c r="E602" s="599" t="s">
        <v>3678</v>
      </c>
      <c r="F602" s="598" t="n">
        <f aca="false">IF(RIGHT(B602,1)="p",0,IF(TRIM(C602)=TRIM('2 - Project Admin'!$E$8),1,0))</f>
        <v>0</v>
      </c>
      <c r="G602" s="598" t="n">
        <f aca="false">IF(F602=1,COUNTIF($C$4:C602,C602),0)</f>
        <v>0</v>
      </c>
    </row>
    <row r="603" customFormat="false" ht="15" hidden="false" customHeight="false" outlineLevel="0" collapsed="false">
      <c r="B603" s="598" t="s">
        <v>5427</v>
      </c>
      <c r="C603" s="598" t="s">
        <v>715</v>
      </c>
      <c r="D603" s="598" t="s">
        <v>5428</v>
      </c>
      <c r="E603" s="599" t="s">
        <v>3678</v>
      </c>
      <c r="F603" s="598" t="n">
        <f aca="false">IF(RIGHT(B603,1)="p",0,IF(TRIM(C603)=TRIM('2 - Project Admin'!$E$8),1,0))</f>
        <v>0</v>
      </c>
      <c r="G603" s="598" t="n">
        <f aca="false">IF(F603=1,COUNTIF($C$4:C603,C603),0)</f>
        <v>0</v>
      </c>
    </row>
    <row r="604" customFormat="false" ht="15" hidden="false" customHeight="false" outlineLevel="0" collapsed="false">
      <c r="B604" s="598" t="s">
        <v>5429</v>
      </c>
      <c r="C604" s="598" t="s">
        <v>718</v>
      </c>
      <c r="D604" s="598" t="s">
        <v>5430</v>
      </c>
      <c r="E604" s="599" t="s">
        <v>3678</v>
      </c>
      <c r="F604" s="598" t="n">
        <f aca="false">IF(RIGHT(B604,1)="p",0,IF(TRIM(C604)=TRIM('2 - Project Admin'!$E$8),1,0))</f>
        <v>0</v>
      </c>
      <c r="G604" s="598" t="n">
        <f aca="false">IF(F604=1,COUNTIF($C$4:C604,C604),0)</f>
        <v>0</v>
      </c>
    </row>
    <row r="605" customFormat="false" ht="15" hidden="false" customHeight="false" outlineLevel="0" collapsed="false">
      <c r="B605" s="598" t="s">
        <v>5431</v>
      </c>
      <c r="C605" s="598" t="s">
        <v>718</v>
      </c>
      <c r="D605" s="598" t="s">
        <v>5432</v>
      </c>
      <c r="E605" s="599" t="s">
        <v>3678</v>
      </c>
      <c r="F605" s="598" t="n">
        <f aca="false">IF(RIGHT(B605,1)="p",0,IF(TRIM(C605)=TRIM('2 - Project Admin'!$E$8),1,0))</f>
        <v>0</v>
      </c>
      <c r="G605" s="598" t="n">
        <f aca="false">IF(F605=1,COUNTIF($C$4:C605,C605),0)</f>
        <v>0</v>
      </c>
    </row>
    <row r="606" customFormat="false" ht="15" hidden="false" customHeight="false" outlineLevel="0" collapsed="false">
      <c r="B606" s="598" t="s">
        <v>5433</v>
      </c>
      <c r="C606" s="598" t="s">
        <v>718</v>
      </c>
      <c r="D606" s="598" t="s">
        <v>5434</v>
      </c>
      <c r="E606" s="599" t="s">
        <v>3678</v>
      </c>
      <c r="F606" s="598" t="n">
        <f aca="false">IF(RIGHT(B606,1)="p",0,IF(TRIM(C606)=TRIM('2 - Project Admin'!$E$8),1,0))</f>
        <v>0</v>
      </c>
      <c r="G606" s="598" t="n">
        <f aca="false">IF(F606=1,COUNTIF($C$4:C606,C606),0)</f>
        <v>0</v>
      </c>
    </row>
    <row r="607" customFormat="false" ht="15" hidden="false" customHeight="false" outlineLevel="0" collapsed="false">
      <c r="B607" s="598" t="s">
        <v>5435</v>
      </c>
      <c r="C607" s="598" t="s">
        <v>719</v>
      </c>
      <c r="D607" s="598" t="s">
        <v>5436</v>
      </c>
      <c r="E607" s="599" t="s">
        <v>3678</v>
      </c>
      <c r="F607" s="598" t="n">
        <f aca="false">IF(RIGHT(B607,1)="p",0,IF(TRIM(C607)=TRIM('2 - Project Admin'!$E$8),1,0))</f>
        <v>0</v>
      </c>
      <c r="G607" s="598" t="n">
        <f aca="false">IF(F607=1,COUNTIF($C$4:C607,C607),0)</f>
        <v>0</v>
      </c>
    </row>
    <row r="608" customFormat="false" ht="15" hidden="false" customHeight="false" outlineLevel="0" collapsed="false">
      <c r="B608" s="598" t="s">
        <v>5437</v>
      </c>
      <c r="C608" s="598" t="s">
        <v>719</v>
      </c>
      <c r="D608" s="598" t="s">
        <v>5438</v>
      </c>
      <c r="E608" s="599" t="s">
        <v>3678</v>
      </c>
      <c r="F608" s="598" t="n">
        <f aca="false">IF(RIGHT(B608,1)="p",0,IF(TRIM(C608)=TRIM('2 - Project Admin'!$E$8),1,0))</f>
        <v>0</v>
      </c>
      <c r="G608" s="598" t="n">
        <f aca="false">IF(F608=1,COUNTIF($C$4:C608,C608),0)</f>
        <v>0</v>
      </c>
    </row>
    <row r="609" customFormat="false" ht="15" hidden="false" customHeight="false" outlineLevel="0" collapsed="false">
      <c r="B609" s="598" t="s">
        <v>5439</v>
      </c>
      <c r="C609" s="598" t="s">
        <v>719</v>
      </c>
      <c r="D609" s="598" t="s">
        <v>5440</v>
      </c>
      <c r="E609" s="599" t="s">
        <v>3678</v>
      </c>
      <c r="F609" s="598" t="n">
        <f aca="false">IF(RIGHT(B609,1)="p",0,IF(TRIM(C609)=TRIM('2 - Project Admin'!$E$8),1,0))</f>
        <v>0</v>
      </c>
      <c r="G609" s="598" t="n">
        <f aca="false">IF(F609=1,COUNTIF($C$4:C609,C609),0)</f>
        <v>0</v>
      </c>
    </row>
    <row r="610" customFormat="false" ht="15" hidden="false" customHeight="false" outlineLevel="0" collapsed="false">
      <c r="B610" s="598" t="s">
        <v>5441</v>
      </c>
      <c r="C610" s="598" t="s">
        <v>719</v>
      </c>
      <c r="D610" s="598" t="s">
        <v>5442</v>
      </c>
      <c r="E610" s="599" t="s">
        <v>3678</v>
      </c>
      <c r="F610" s="598" t="n">
        <f aca="false">IF(RIGHT(B610,1)="p",0,IF(TRIM(C610)=TRIM('2 - Project Admin'!$E$8),1,0))</f>
        <v>0</v>
      </c>
      <c r="G610" s="598" t="n">
        <f aca="false">IF(F610=1,COUNTIF($C$4:C610,C610),0)</f>
        <v>0</v>
      </c>
    </row>
    <row r="611" customFormat="false" ht="15" hidden="false" customHeight="false" outlineLevel="0" collapsed="false">
      <c r="B611" s="598" t="s">
        <v>5443</v>
      </c>
      <c r="C611" s="598" t="s">
        <v>720</v>
      </c>
      <c r="D611" s="598" t="s">
        <v>5444</v>
      </c>
      <c r="E611" s="599" t="s">
        <v>3678</v>
      </c>
      <c r="F611" s="598" t="n">
        <f aca="false">IF(RIGHT(B611,1)="p",0,IF(TRIM(C611)=TRIM('2 - Project Admin'!$E$8),1,0))</f>
        <v>0</v>
      </c>
      <c r="G611" s="598" t="n">
        <f aca="false">IF(F611=1,COUNTIF($C$4:C611,C611),0)</f>
        <v>0</v>
      </c>
    </row>
    <row r="612" customFormat="false" ht="15" hidden="false" customHeight="false" outlineLevel="0" collapsed="false">
      <c r="B612" s="598" t="s">
        <v>5445</v>
      </c>
      <c r="C612" s="598" t="s">
        <v>720</v>
      </c>
      <c r="D612" s="598" t="s">
        <v>5446</v>
      </c>
      <c r="E612" s="599" t="s">
        <v>3678</v>
      </c>
      <c r="F612" s="598" t="n">
        <f aca="false">IF(RIGHT(B612,1)="p",0,IF(TRIM(C612)=TRIM('2 - Project Admin'!$E$8),1,0))</f>
        <v>0</v>
      </c>
      <c r="G612" s="598" t="n">
        <f aca="false">IF(F612=1,COUNTIF($C$4:C612,C612),0)</f>
        <v>0</v>
      </c>
    </row>
    <row r="613" customFormat="false" ht="15" hidden="false" customHeight="false" outlineLevel="0" collapsed="false">
      <c r="B613" s="598" t="s">
        <v>5447</v>
      </c>
      <c r="C613" s="598" t="s">
        <v>720</v>
      </c>
      <c r="D613" s="598" t="s">
        <v>5448</v>
      </c>
      <c r="E613" s="599" t="s">
        <v>3678</v>
      </c>
      <c r="F613" s="598" t="n">
        <f aca="false">IF(RIGHT(B613,1)="p",0,IF(TRIM(C613)=TRIM('2 - Project Admin'!$E$8),1,0))</f>
        <v>0</v>
      </c>
      <c r="G613" s="598" t="n">
        <f aca="false">IF(F613=1,COUNTIF($C$4:C613,C613),0)</f>
        <v>0</v>
      </c>
    </row>
    <row r="614" customFormat="false" ht="15" hidden="false" customHeight="false" outlineLevel="0" collapsed="false">
      <c r="B614" s="598" t="s">
        <v>5449</v>
      </c>
      <c r="C614" s="598" t="s">
        <v>720</v>
      </c>
      <c r="D614" s="598" t="s">
        <v>5450</v>
      </c>
      <c r="E614" s="599" t="s">
        <v>3678</v>
      </c>
      <c r="F614" s="598" t="n">
        <f aca="false">IF(RIGHT(B614,1)="p",0,IF(TRIM(C614)=TRIM('2 - Project Admin'!$E$8),1,0))</f>
        <v>0</v>
      </c>
      <c r="G614" s="598" t="n">
        <f aca="false">IF(F614=1,COUNTIF($C$4:C614,C614),0)</f>
        <v>0</v>
      </c>
    </row>
    <row r="615" customFormat="false" ht="15" hidden="false" customHeight="false" outlineLevel="0" collapsed="false">
      <c r="B615" s="598" t="s">
        <v>5451</v>
      </c>
      <c r="C615" s="598" t="s">
        <v>721</v>
      </c>
      <c r="D615" s="598" t="s">
        <v>5452</v>
      </c>
      <c r="E615" s="599" t="s">
        <v>3678</v>
      </c>
      <c r="F615" s="598" t="n">
        <f aca="false">IF(RIGHT(B615,1)="p",0,IF(TRIM(C615)=TRIM('2 - Project Admin'!$E$8),1,0))</f>
        <v>0</v>
      </c>
      <c r="G615" s="598" t="n">
        <f aca="false">IF(F615=1,COUNTIF($C$4:C615,C615),0)</f>
        <v>0</v>
      </c>
    </row>
    <row r="616" customFormat="false" ht="15" hidden="false" customHeight="false" outlineLevel="0" collapsed="false">
      <c r="B616" s="598" t="s">
        <v>5453</v>
      </c>
      <c r="C616" s="598" t="s">
        <v>721</v>
      </c>
      <c r="D616" s="598" t="s">
        <v>5454</v>
      </c>
      <c r="E616" s="599" t="s">
        <v>3678</v>
      </c>
      <c r="F616" s="598" t="n">
        <f aca="false">IF(RIGHT(B616,1)="p",0,IF(TRIM(C616)=TRIM('2 - Project Admin'!$E$8),1,0))</f>
        <v>0</v>
      </c>
      <c r="G616" s="598" t="n">
        <f aca="false">IF(F616=1,COUNTIF($C$4:C616,C616),0)</f>
        <v>0</v>
      </c>
    </row>
    <row r="617" customFormat="false" ht="15" hidden="false" customHeight="false" outlineLevel="0" collapsed="false">
      <c r="B617" s="598" t="s">
        <v>5455</v>
      </c>
      <c r="C617" s="598" t="s">
        <v>721</v>
      </c>
      <c r="D617" s="598" t="s">
        <v>5456</v>
      </c>
      <c r="E617" s="599" t="s">
        <v>3678</v>
      </c>
      <c r="F617" s="598" t="n">
        <f aca="false">IF(RIGHT(B617,1)="p",0,IF(TRIM(C617)=TRIM('2 - Project Admin'!$E$8),1,0))</f>
        <v>0</v>
      </c>
      <c r="G617" s="598" t="n">
        <f aca="false">IF(F617=1,COUNTIF($C$4:C617,C617),0)</f>
        <v>0</v>
      </c>
    </row>
    <row r="618" customFormat="false" ht="15" hidden="false" customHeight="false" outlineLevel="0" collapsed="false">
      <c r="B618" s="598" t="s">
        <v>5457</v>
      </c>
      <c r="C618" s="598" t="s">
        <v>721</v>
      </c>
      <c r="D618" s="598" t="s">
        <v>5458</v>
      </c>
      <c r="E618" s="599" t="s">
        <v>3678</v>
      </c>
      <c r="F618" s="598" t="n">
        <f aca="false">IF(RIGHT(B618,1)="p",0,IF(TRIM(C618)=TRIM('2 - Project Admin'!$E$8),1,0))</f>
        <v>0</v>
      </c>
      <c r="G618" s="598" t="n">
        <f aca="false">IF(F618=1,COUNTIF($C$4:C618,C618),0)</f>
        <v>0</v>
      </c>
    </row>
    <row r="619" customFormat="false" ht="15" hidden="false" customHeight="false" outlineLevel="0" collapsed="false">
      <c r="B619" s="598" t="s">
        <v>5459</v>
      </c>
      <c r="C619" s="598" t="s">
        <v>721</v>
      </c>
      <c r="D619" s="598" t="s">
        <v>5460</v>
      </c>
      <c r="E619" s="599" t="s">
        <v>3678</v>
      </c>
      <c r="F619" s="598" t="n">
        <f aca="false">IF(RIGHT(B619,1)="p",0,IF(TRIM(C619)=TRIM('2 - Project Admin'!$E$8),1,0))</f>
        <v>0</v>
      </c>
      <c r="G619" s="598" t="n">
        <f aca="false">IF(F619=1,COUNTIF($C$4:C619,C619),0)</f>
        <v>0</v>
      </c>
    </row>
    <row r="620" customFormat="false" ht="15" hidden="false" customHeight="false" outlineLevel="0" collapsed="false">
      <c r="B620" s="598" t="s">
        <v>5461</v>
      </c>
      <c r="C620" s="598" t="s">
        <v>721</v>
      </c>
      <c r="D620" s="598" t="s">
        <v>5462</v>
      </c>
      <c r="E620" s="599" t="s">
        <v>3678</v>
      </c>
      <c r="F620" s="598" t="n">
        <f aca="false">IF(RIGHT(B620,1)="p",0,IF(TRIM(C620)=TRIM('2 - Project Admin'!$E$8),1,0))</f>
        <v>0</v>
      </c>
      <c r="G620" s="598" t="n">
        <f aca="false">IF(F620=1,COUNTIF($C$4:C620,C620),0)</f>
        <v>0</v>
      </c>
    </row>
    <row r="621" customFormat="false" ht="15" hidden="false" customHeight="false" outlineLevel="0" collapsed="false">
      <c r="B621" s="598" t="s">
        <v>5463</v>
      </c>
      <c r="C621" s="598" t="s">
        <v>721</v>
      </c>
      <c r="D621" s="598" t="s">
        <v>5464</v>
      </c>
      <c r="E621" s="599" t="s">
        <v>3678</v>
      </c>
      <c r="F621" s="598" t="n">
        <f aca="false">IF(RIGHT(B621,1)="p",0,IF(TRIM(C621)=TRIM('2 - Project Admin'!$E$8),1,0))</f>
        <v>0</v>
      </c>
      <c r="G621" s="598" t="n">
        <f aca="false">IF(F621=1,COUNTIF($C$4:C621,C621),0)</f>
        <v>0</v>
      </c>
    </row>
    <row r="622" customFormat="false" ht="15" hidden="false" customHeight="false" outlineLevel="0" collapsed="false">
      <c r="B622" s="598" t="s">
        <v>5465</v>
      </c>
      <c r="C622" s="598" t="s">
        <v>721</v>
      </c>
      <c r="D622" s="598" t="s">
        <v>5466</v>
      </c>
      <c r="E622" s="599" t="s">
        <v>3678</v>
      </c>
      <c r="F622" s="598" t="n">
        <f aca="false">IF(RIGHT(B622,1)="p",0,IF(TRIM(C622)=TRIM('2 - Project Admin'!$E$8),1,0))</f>
        <v>0</v>
      </c>
      <c r="G622" s="598" t="n">
        <f aca="false">IF(F622=1,COUNTIF($C$4:C622,C622),0)</f>
        <v>0</v>
      </c>
    </row>
    <row r="623" customFormat="false" ht="15" hidden="false" customHeight="false" outlineLevel="0" collapsed="false">
      <c r="B623" s="598" t="s">
        <v>5467</v>
      </c>
      <c r="C623" s="598" t="s">
        <v>722</v>
      </c>
      <c r="D623" s="598" t="s">
        <v>5468</v>
      </c>
      <c r="E623" s="599" t="s">
        <v>3678</v>
      </c>
      <c r="F623" s="598" t="n">
        <f aca="false">IF(RIGHT(B623,1)="p",0,IF(TRIM(C623)=TRIM('2 - Project Admin'!$E$8),1,0))</f>
        <v>0</v>
      </c>
      <c r="G623" s="598" t="n">
        <f aca="false">IF(F623=1,COUNTIF($C$4:C623,C623),0)</f>
        <v>0</v>
      </c>
    </row>
    <row r="624" customFormat="false" ht="15" hidden="false" customHeight="false" outlineLevel="0" collapsed="false">
      <c r="B624" s="598" t="s">
        <v>5469</v>
      </c>
      <c r="C624" s="598" t="s">
        <v>722</v>
      </c>
      <c r="D624" s="598" t="s">
        <v>5470</v>
      </c>
      <c r="E624" s="599" t="s">
        <v>3678</v>
      </c>
      <c r="F624" s="598" t="n">
        <f aca="false">IF(RIGHT(B624,1)="p",0,IF(TRIM(C624)=TRIM('2 - Project Admin'!$E$8),1,0))</f>
        <v>0</v>
      </c>
      <c r="G624" s="598" t="n">
        <f aca="false">IF(F624=1,COUNTIF($C$4:C624,C624),0)</f>
        <v>0</v>
      </c>
    </row>
    <row r="625" customFormat="false" ht="15" hidden="false" customHeight="false" outlineLevel="0" collapsed="false">
      <c r="B625" s="598" t="s">
        <v>5471</v>
      </c>
      <c r="C625" s="598" t="s">
        <v>722</v>
      </c>
      <c r="D625" s="598" t="s">
        <v>5472</v>
      </c>
      <c r="E625" s="599" t="s">
        <v>3678</v>
      </c>
      <c r="F625" s="598" t="n">
        <f aca="false">IF(RIGHT(B625,1)="p",0,IF(TRIM(C625)=TRIM('2 - Project Admin'!$E$8),1,0))</f>
        <v>0</v>
      </c>
      <c r="G625" s="598" t="n">
        <f aca="false">IF(F625=1,COUNTIF($C$4:C625,C625),0)</f>
        <v>0</v>
      </c>
    </row>
    <row r="626" customFormat="false" ht="15" hidden="false" customHeight="false" outlineLevel="0" collapsed="false">
      <c r="B626" s="598" t="s">
        <v>5473</v>
      </c>
      <c r="C626" s="598" t="s">
        <v>722</v>
      </c>
      <c r="D626" s="598" t="s">
        <v>5474</v>
      </c>
      <c r="E626" s="599" t="s">
        <v>3678</v>
      </c>
      <c r="F626" s="598" t="n">
        <f aca="false">IF(RIGHT(B626,1)="p",0,IF(TRIM(C626)=TRIM('2 - Project Admin'!$E$8),1,0))</f>
        <v>0</v>
      </c>
      <c r="G626" s="598" t="n">
        <f aca="false">IF(F626=1,COUNTIF($C$4:C626,C626),0)</f>
        <v>0</v>
      </c>
    </row>
    <row r="627" customFormat="false" ht="15" hidden="false" customHeight="false" outlineLevel="0" collapsed="false">
      <c r="B627" s="598" t="s">
        <v>5475</v>
      </c>
      <c r="C627" s="598" t="s">
        <v>722</v>
      </c>
      <c r="D627" s="598" t="s">
        <v>5476</v>
      </c>
      <c r="E627" s="599" t="s">
        <v>3678</v>
      </c>
      <c r="F627" s="598" t="n">
        <f aca="false">IF(RIGHT(B627,1)="p",0,IF(TRIM(C627)=TRIM('2 - Project Admin'!$E$8),1,0))</f>
        <v>0</v>
      </c>
      <c r="G627" s="598" t="n">
        <f aca="false">IF(F627=1,COUNTIF($C$4:C627,C627),0)</f>
        <v>0</v>
      </c>
    </row>
    <row r="628" customFormat="false" ht="15" hidden="false" customHeight="false" outlineLevel="0" collapsed="false">
      <c r="B628" s="598" t="s">
        <v>5477</v>
      </c>
      <c r="C628" s="598" t="s">
        <v>722</v>
      </c>
      <c r="D628" s="598" t="s">
        <v>5478</v>
      </c>
      <c r="E628" s="599" t="s">
        <v>3678</v>
      </c>
      <c r="F628" s="598" t="n">
        <f aca="false">IF(RIGHT(B628,1)="p",0,IF(TRIM(C628)=TRIM('2 - Project Admin'!$E$8),1,0))</f>
        <v>0</v>
      </c>
      <c r="G628" s="598" t="n">
        <f aca="false">IF(F628=1,COUNTIF($C$4:C628,C628),0)</f>
        <v>0</v>
      </c>
    </row>
    <row r="629" customFormat="false" ht="15" hidden="false" customHeight="false" outlineLevel="0" collapsed="false">
      <c r="B629" s="598" t="s">
        <v>5479</v>
      </c>
      <c r="C629" s="598" t="s">
        <v>722</v>
      </c>
      <c r="D629" s="598" t="s">
        <v>5480</v>
      </c>
      <c r="E629" s="599" t="s">
        <v>3678</v>
      </c>
      <c r="F629" s="598" t="n">
        <f aca="false">IF(RIGHT(B629,1)="p",0,IF(TRIM(C629)=TRIM('2 - Project Admin'!$E$8),1,0))</f>
        <v>0</v>
      </c>
      <c r="G629" s="598" t="n">
        <f aca="false">IF(F629=1,COUNTIF($C$4:C629,C629),0)</f>
        <v>0</v>
      </c>
    </row>
    <row r="630" customFormat="false" ht="15" hidden="false" customHeight="false" outlineLevel="0" collapsed="false">
      <c r="B630" s="598" t="s">
        <v>5481</v>
      </c>
      <c r="C630" s="598" t="s">
        <v>726</v>
      </c>
      <c r="D630" s="598" t="s">
        <v>5482</v>
      </c>
      <c r="E630" s="599" t="s">
        <v>3678</v>
      </c>
      <c r="F630" s="598" t="n">
        <f aca="false">IF(RIGHT(B630,1)="p",0,IF(TRIM(C630)=TRIM('2 - Project Admin'!$E$8),1,0))</f>
        <v>0</v>
      </c>
      <c r="G630" s="598" t="n">
        <f aca="false">IF(F630=1,COUNTIF($C$4:C630,C630),0)</f>
        <v>0</v>
      </c>
    </row>
    <row r="631" customFormat="false" ht="15" hidden="false" customHeight="false" outlineLevel="0" collapsed="false">
      <c r="B631" s="598" t="s">
        <v>5483</v>
      </c>
      <c r="C631" s="598" t="s">
        <v>726</v>
      </c>
      <c r="D631" s="598" t="s">
        <v>5484</v>
      </c>
      <c r="E631" s="599" t="s">
        <v>3678</v>
      </c>
      <c r="F631" s="598" t="n">
        <f aca="false">IF(RIGHT(B631,1)="p",0,IF(TRIM(C631)=TRIM('2 - Project Admin'!$E$8),1,0))</f>
        <v>0</v>
      </c>
      <c r="G631" s="598" t="n">
        <f aca="false">IF(F631=1,COUNTIF($C$4:C631,C631),0)</f>
        <v>0</v>
      </c>
    </row>
    <row r="632" customFormat="false" ht="15" hidden="false" customHeight="false" outlineLevel="0" collapsed="false">
      <c r="B632" s="598" t="s">
        <v>5485</v>
      </c>
      <c r="C632" s="598" t="s">
        <v>726</v>
      </c>
      <c r="D632" s="598" t="s">
        <v>5486</v>
      </c>
      <c r="E632" s="599" t="s">
        <v>3678</v>
      </c>
      <c r="F632" s="598" t="n">
        <f aca="false">IF(RIGHT(B632,1)="p",0,IF(TRIM(C632)=TRIM('2 - Project Admin'!$E$8),1,0))</f>
        <v>0</v>
      </c>
      <c r="G632" s="598" t="n">
        <f aca="false">IF(F632=1,COUNTIF($C$4:C632,C632),0)</f>
        <v>0</v>
      </c>
    </row>
    <row r="633" customFormat="false" ht="15" hidden="false" customHeight="false" outlineLevel="0" collapsed="false">
      <c r="B633" s="598" t="s">
        <v>5487</v>
      </c>
      <c r="C633" s="598" t="s">
        <v>726</v>
      </c>
      <c r="D633" s="598" t="s">
        <v>5488</v>
      </c>
      <c r="E633" s="599" t="s">
        <v>3678</v>
      </c>
      <c r="F633" s="598" t="n">
        <f aca="false">IF(RIGHT(B633,1)="p",0,IF(TRIM(C633)=TRIM('2 - Project Admin'!$E$8),1,0))</f>
        <v>0</v>
      </c>
      <c r="G633" s="598" t="n">
        <f aca="false">IF(F633=1,COUNTIF($C$4:C633,C633),0)</f>
        <v>0</v>
      </c>
    </row>
    <row r="634" customFormat="false" ht="15" hidden="false" customHeight="false" outlineLevel="0" collapsed="false">
      <c r="B634" s="598" t="s">
        <v>5489</v>
      </c>
      <c r="C634" s="598" t="s">
        <v>726</v>
      </c>
      <c r="D634" s="598" t="s">
        <v>5490</v>
      </c>
      <c r="E634" s="599" t="s">
        <v>3678</v>
      </c>
      <c r="F634" s="598" t="n">
        <f aca="false">IF(RIGHT(B634,1)="p",0,IF(TRIM(C634)=TRIM('2 - Project Admin'!$E$8),1,0))</f>
        <v>0</v>
      </c>
      <c r="G634" s="598" t="n">
        <f aca="false">IF(F634=1,COUNTIF($C$4:C634,C634),0)</f>
        <v>0</v>
      </c>
    </row>
    <row r="635" customFormat="false" ht="15" hidden="false" customHeight="false" outlineLevel="0" collapsed="false">
      <c r="B635" s="598" t="s">
        <v>5491</v>
      </c>
      <c r="C635" s="598" t="s">
        <v>726</v>
      </c>
      <c r="D635" s="598" t="s">
        <v>5492</v>
      </c>
      <c r="E635" s="599" t="s">
        <v>3678</v>
      </c>
      <c r="F635" s="598" t="n">
        <f aca="false">IF(RIGHT(B635,1)="p",0,IF(TRIM(C635)=TRIM('2 - Project Admin'!$E$8),1,0))</f>
        <v>0</v>
      </c>
      <c r="G635" s="598" t="n">
        <f aca="false">IF(F635=1,COUNTIF($C$4:C635,C635),0)</f>
        <v>0</v>
      </c>
    </row>
    <row r="636" customFormat="false" ht="15" hidden="false" customHeight="false" outlineLevel="0" collapsed="false">
      <c r="B636" s="598" t="s">
        <v>5493</v>
      </c>
      <c r="C636" s="598" t="s">
        <v>726</v>
      </c>
      <c r="D636" s="598" t="s">
        <v>5494</v>
      </c>
      <c r="E636" s="599" t="s">
        <v>3678</v>
      </c>
      <c r="F636" s="598" t="n">
        <f aca="false">IF(RIGHT(B636,1)="p",0,IF(TRIM(C636)=TRIM('2 - Project Admin'!$E$8),1,0))</f>
        <v>0</v>
      </c>
      <c r="G636" s="598" t="n">
        <f aca="false">IF(F636=1,COUNTIF($C$4:C636,C636),0)</f>
        <v>0</v>
      </c>
    </row>
    <row r="637" customFormat="false" ht="15" hidden="false" customHeight="false" outlineLevel="0" collapsed="false">
      <c r="B637" s="598" t="s">
        <v>5495</v>
      </c>
      <c r="C637" s="598" t="s">
        <v>727</v>
      </c>
      <c r="D637" s="598" t="s">
        <v>5496</v>
      </c>
      <c r="E637" s="599" t="s">
        <v>3678</v>
      </c>
      <c r="F637" s="598" t="n">
        <f aca="false">IF(RIGHT(B637,1)="p",0,IF(TRIM(C637)=TRIM('2 - Project Admin'!$E$8),1,0))</f>
        <v>0</v>
      </c>
      <c r="G637" s="598" t="n">
        <f aca="false">IF(F637=1,COUNTIF($C$4:C637,C637),0)</f>
        <v>0</v>
      </c>
    </row>
    <row r="638" customFormat="false" ht="15" hidden="false" customHeight="false" outlineLevel="0" collapsed="false">
      <c r="B638" s="598" t="s">
        <v>5497</v>
      </c>
      <c r="C638" s="598" t="s">
        <v>727</v>
      </c>
      <c r="D638" s="598" t="s">
        <v>5498</v>
      </c>
      <c r="E638" s="599" t="s">
        <v>3678</v>
      </c>
      <c r="F638" s="598" t="n">
        <f aca="false">IF(RIGHT(B638,1)="p",0,IF(TRIM(C638)=TRIM('2 - Project Admin'!$E$8),1,0))</f>
        <v>0</v>
      </c>
      <c r="G638" s="598" t="n">
        <f aca="false">IF(F638=1,COUNTIF($C$4:C638,C638),0)</f>
        <v>0</v>
      </c>
    </row>
    <row r="639" customFormat="false" ht="15" hidden="false" customHeight="false" outlineLevel="0" collapsed="false">
      <c r="B639" s="598" t="s">
        <v>5499</v>
      </c>
      <c r="C639" s="598" t="s">
        <v>727</v>
      </c>
      <c r="D639" s="598" t="s">
        <v>5500</v>
      </c>
      <c r="E639" s="599" t="s">
        <v>3678</v>
      </c>
      <c r="F639" s="598" t="n">
        <f aca="false">IF(RIGHT(B639,1)="p",0,IF(TRIM(C639)=TRIM('2 - Project Admin'!$E$8),1,0))</f>
        <v>0</v>
      </c>
      <c r="G639" s="598" t="n">
        <f aca="false">IF(F639=1,COUNTIF($C$4:C639,C639),0)</f>
        <v>0</v>
      </c>
    </row>
    <row r="640" customFormat="false" ht="15" hidden="false" customHeight="false" outlineLevel="0" collapsed="false">
      <c r="B640" s="598" t="s">
        <v>5501</v>
      </c>
      <c r="C640" s="598" t="s">
        <v>728</v>
      </c>
      <c r="D640" s="598" t="s">
        <v>5502</v>
      </c>
      <c r="E640" s="599" t="s">
        <v>3678</v>
      </c>
      <c r="F640" s="598" t="n">
        <f aca="false">IF(RIGHT(B640,1)="p",0,IF(TRIM(C640)=TRIM('2 - Project Admin'!$E$8),1,0))</f>
        <v>0</v>
      </c>
      <c r="G640" s="598" t="n">
        <f aca="false">IF(F640=1,COUNTIF($C$4:C640,C640),0)</f>
        <v>0</v>
      </c>
    </row>
    <row r="641" customFormat="false" ht="15" hidden="false" customHeight="false" outlineLevel="0" collapsed="false">
      <c r="B641" s="598" t="s">
        <v>5503</v>
      </c>
      <c r="C641" s="598" t="s">
        <v>728</v>
      </c>
      <c r="D641" s="598" t="s">
        <v>5504</v>
      </c>
      <c r="E641" s="599" t="s">
        <v>3678</v>
      </c>
      <c r="F641" s="598" t="n">
        <f aca="false">IF(RIGHT(B641,1)="p",0,IF(TRIM(C641)=TRIM('2 - Project Admin'!$E$8),1,0))</f>
        <v>0</v>
      </c>
      <c r="G641" s="598" t="n">
        <f aca="false">IF(F641=1,COUNTIF($C$4:C641,C641),0)</f>
        <v>0</v>
      </c>
    </row>
    <row r="642" customFormat="false" ht="15" hidden="false" customHeight="false" outlineLevel="0" collapsed="false">
      <c r="B642" s="598" t="s">
        <v>5505</v>
      </c>
      <c r="C642" s="598" t="s">
        <v>728</v>
      </c>
      <c r="D642" s="598" t="s">
        <v>5506</v>
      </c>
      <c r="E642" s="599" t="s">
        <v>3678</v>
      </c>
      <c r="F642" s="598" t="n">
        <f aca="false">IF(RIGHT(B642,1)="p",0,IF(TRIM(C642)=TRIM('2 - Project Admin'!$E$8),1,0))</f>
        <v>0</v>
      </c>
      <c r="G642" s="598" t="n">
        <f aca="false">IF(F642=1,COUNTIF($C$4:C642,C642),0)</f>
        <v>0</v>
      </c>
    </row>
    <row r="643" customFormat="false" ht="15" hidden="false" customHeight="false" outlineLevel="0" collapsed="false">
      <c r="B643" s="598" t="s">
        <v>5507</v>
      </c>
      <c r="C643" s="598" t="s">
        <v>728</v>
      </c>
      <c r="D643" s="598" t="s">
        <v>4879</v>
      </c>
      <c r="E643" s="599" t="s">
        <v>3678</v>
      </c>
      <c r="F643" s="598" t="n">
        <f aca="false">IF(RIGHT(B643,1)="p",0,IF(TRIM(C643)=TRIM('2 - Project Admin'!$E$8),1,0))</f>
        <v>0</v>
      </c>
      <c r="G643" s="598" t="n">
        <f aca="false">IF(F643=1,COUNTIF($C$4:C643,C643),0)</f>
        <v>0</v>
      </c>
    </row>
    <row r="644" customFormat="false" ht="15" hidden="false" customHeight="false" outlineLevel="0" collapsed="false">
      <c r="B644" s="598" t="s">
        <v>5508</v>
      </c>
      <c r="C644" s="598" t="s">
        <v>728</v>
      </c>
      <c r="D644" s="598" t="s">
        <v>5509</v>
      </c>
      <c r="E644" s="599" t="s">
        <v>3678</v>
      </c>
      <c r="F644" s="598" t="n">
        <f aca="false">IF(RIGHT(B644,1)="p",0,IF(TRIM(C644)=TRIM('2 - Project Admin'!$E$8),1,0))</f>
        <v>0</v>
      </c>
      <c r="G644" s="598" t="n">
        <f aca="false">IF(F644=1,COUNTIF($C$4:C644,C644),0)</f>
        <v>0</v>
      </c>
    </row>
    <row r="645" customFormat="false" ht="15" hidden="false" customHeight="false" outlineLevel="0" collapsed="false">
      <c r="B645" s="598" t="s">
        <v>5510</v>
      </c>
      <c r="C645" s="598" t="s">
        <v>728</v>
      </c>
      <c r="D645" s="598" t="s">
        <v>5511</v>
      </c>
      <c r="E645" s="599" t="s">
        <v>3678</v>
      </c>
      <c r="F645" s="598" t="n">
        <f aca="false">IF(RIGHT(B645,1)="p",0,IF(TRIM(C645)=TRIM('2 - Project Admin'!$E$8),1,0))</f>
        <v>0</v>
      </c>
      <c r="G645" s="598" t="n">
        <f aca="false">IF(F645=1,COUNTIF($C$4:C645,C645),0)</f>
        <v>0</v>
      </c>
    </row>
    <row r="646" customFormat="false" ht="15" hidden="false" customHeight="false" outlineLevel="0" collapsed="false">
      <c r="B646" s="598" t="s">
        <v>5512</v>
      </c>
      <c r="C646" s="598" t="s">
        <v>728</v>
      </c>
      <c r="D646" s="598" t="s">
        <v>3845</v>
      </c>
      <c r="E646" s="599" t="s">
        <v>3678</v>
      </c>
      <c r="F646" s="598" t="n">
        <f aca="false">IF(RIGHT(B646,1)="p",0,IF(TRIM(C646)=TRIM('2 - Project Admin'!$E$8),1,0))</f>
        <v>0</v>
      </c>
      <c r="G646" s="598" t="n">
        <f aca="false">IF(F646=1,COUNTIF($C$4:C646,C646),0)</f>
        <v>0</v>
      </c>
    </row>
    <row r="647" customFormat="false" ht="15" hidden="false" customHeight="false" outlineLevel="0" collapsed="false">
      <c r="B647" s="598" t="s">
        <v>5513</v>
      </c>
      <c r="C647" s="598" t="s">
        <v>728</v>
      </c>
      <c r="D647" s="598" t="s">
        <v>5514</v>
      </c>
      <c r="E647" s="599" t="s">
        <v>3678</v>
      </c>
      <c r="F647" s="598" t="n">
        <f aca="false">IF(RIGHT(B647,1)="p",0,IF(TRIM(C647)=TRIM('2 - Project Admin'!$E$8),1,0))</f>
        <v>0</v>
      </c>
      <c r="G647" s="598" t="n">
        <f aca="false">IF(F647=1,COUNTIF($C$4:C647,C647),0)</f>
        <v>0</v>
      </c>
    </row>
    <row r="648" customFormat="false" ht="15" hidden="false" customHeight="false" outlineLevel="0" collapsed="false">
      <c r="B648" s="598" t="s">
        <v>5515</v>
      </c>
      <c r="C648" s="598" t="s">
        <v>729</v>
      </c>
      <c r="D648" s="598" t="s">
        <v>5516</v>
      </c>
      <c r="E648" s="599" t="s">
        <v>3678</v>
      </c>
      <c r="F648" s="598" t="n">
        <f aca="false">IF(RIGHT(B648,1)="p",0,IF(TRIM(C648)=TRIM('2 - Project Admin'!$E$8),1,0))</f>
        <v>0</v>
      </c>
      <c r="G648" s="598" t="n">
        <f aca="false">IF(F648=1,COUNTIF($C$4:C648,C648),0)</f>
        <v>0</v>
      </c>
    </row>
    <row r="649" customFormat="false" ht="15" hidden="false" customHeight="false" outlineLevel="0" collapsed="false">
      <c r="B649" s="598" t="s">
        <v>5517</v>
      </c>
      <c r="C649" s="598" t="s">
        <v>729</v>
      </c>
      <c r="D649" s="598" t="s">
        <v>5518</v>
      </c>
      <c r="E649" s="599" t="s">
        <v>3678</v>
      </c>
      <c r="F649" s="598" t="n">
        <f aca="false">IF(RIGHT(B649,1)="p",0,IF(TRIM(C649)=TRIM('2 - Project Admin'!$E$8),1,0))</f>
        <v>0</v>
      </c>
      <c r="G649" s="598" t="n">
        <f aca="false">IF(F649=1,COUNTIF($C$4:C649,C649),0)</f>
        <v>0</v>
      </c>
    </row>
    <row r="650" customFormat="false" ht="15" hidden="false" customHeight="false" outlineLevel="0" collapsed="false">
      <c r="B650" s="598" t="s">
        <v>5519</v>
      </c>
      <c r="C650" s="598" t="s">
        <v>729</v>
      </c>
      <c r="D650" s="598" t="s">
        <v>5520</v>
      </c>
      <c r="E650" s="599" t="s">
        <v>3678</v>
      </c>
      <c r="F650" s="598" t="n">
        <f aca="false">IF(RIGHT(B650,1)="p",0,IF(TRIM(C650)=TRIM('2 - Project Admin'!$E$8),1,0))</f>
        <v>0</v>
      </c>
      <c r="G650" s="598" t="n">
        <f aca="false">IF(F650=1,COUNTIF($C$4:C650,C650),0)</f>
        <v>0</v>
      </c>
    </row>
    <row r="651" customFormat="false" ht="15" hidden="false" customHeight="false" outlineLevel="0" collapsed="false">
      <c r="B651" s="598" t="s">
        <v>5521</v>
      </c>
      <c r="C651" s="598" t="s">
        <v>729</v>
      </c>
      <c r="D651" s="598" t="s">
        <v>5522</v>
      </c>
      <c r="E651" s="599" t="s">
        <v>3678</v>
      </c>
      <c r="F651" s="598" t="n">
        <f aca="false">IF(RIGHT(B651,1)="p",0,IF(TRIM(C651)=TRIM('2 - Project Admin'!$E$8),1,0))</f>
        <v>0</v>
      </c>
      <c r="G651" s="598" t="n">
        <f aca="false">IF(F651=1,COUNTIF($C$4:C651,C651),0)</f>
        <v>0</v>
      </c>
    </row>
    <row r="652" customFormat="false" ht="15" hidden="false" customHeight="false" outlineLevel="0" collapsed="false">
      <c r="B652" s="598" t="s">
        <v>5523</v>
      </c>
      <c r="C652" s="598" t="s">
        <v>729</v>
      </c>
      <c r="D652" s="598" t="s">
        <v>5524</v>
      </c>
      <c r="E652" s="599" t="s">
        <v>3678</v>
      </c>
      <c r="F652" s="598" t="n">
        <f aca="false">IF(RIGHT(B652,1)="p",0,IF(TRIM(C652)=TRIM('2 - Project Admin'!$E$8),1,0))</f>
        <v>0</v>
      </c>
      <c r="G652" s="598" t="n">
        <f aca="false">IF(F652=1,COUNTIF($C$4:C652,C652),0)</f>
        <v>0</v>
      </c>
    </row>
    <row r="653" customFormat="false" ht="15" hidden="false" customHeight="false" outlineLevel="0" collapsed="false">
      <c r="B653" s="598" t="s">
        <v>5525</v>
      </c>
      <c r="C653" s="598" t="s">
        <v>729</v>
      </c>
      <c r="D653" s="598" t="s">
        <v>5526</v>
      </c>
      <c r="E653" s="599" t="s">
        <v>3678</v>
      </c>
      <c r="F653" s="598" t="n">
        <f aca="false">IF(RIGHT(B653,1)="p",0,IF(TRIM(C653)=TRIM('2 - Project Admin'!$E$8),1,0))</f>
        <v>0</v>
      </c>
      <c r="G653" s="598" t="n">
        <f aca="false">IF(F653=1,COUNTIF($C$4:C653,C653),0)</f>
        <v>0</v>
      </c>
    </row>
    <row r="654" customFormat="false" ht="15" hidden="false" customHeight="false" outlineLevel="0" collapsed="false">
      <c r="B654" s="598" t="s">
        <v>5527</v>
      </c>
      <c r="C654" s="598" t="s">
        <v>729</v>
      </c>
      <c r="D654" s="598" t="s">
        <v>5528</v>
      </c>
      <c r="E654" s="599" t="s">
        <v>3678</v>
      </c>
      <c r="F654" s="598" t="n">
        <f aca="false">IF(RIGHT(B654,1)="p",0,IF(TRIM(C654)=TRIM('2 - Project Admin'!$E$8),1,0))</f>
        <v>0</v>
      </c>
      <c r="G654" s="598" t="n">
        <f aca="false">IF(F654=1,COUNTIF($C$4:C654,C654),0)</f>
        <v>0</v>
      </c>
    </row>
    <row r="655" customFormat="false" ht="15" hidden="false" customHeight="false" outlineLevel="0" collapsed="false">
      <c r="B655" s="598" t="s">
        <v>5529</v>
      </c>
      <c r="C655" s="598" t="s">
        <v>732</v>
      </c>
      <c r="D655" s="598" t="s">
        <v>5530</v>
      </c>
      <c r="E655" s="599" t="s">
        <v>3678</v>
      </c>
      <c r="F655" s="598" t="n">
        <f aca="false">IF(RIGHT(B655,1)="p",0,IF(TRIM(C655)=TRIM('2 - Project Admin'!$E$8),1,0))</f>
        <v>0</v>
      </c>
      <c r="G655" s="598" t="n">
        <f aca="false">IF(F655=1,COUNTIF($C$4:C655,C655),0)</f>
        <v>0</v>
      </c>
    </row>
    <row r="656" customFormat="false" ht="15" hidden="false" customHeight="false" outlineLevel="0" collapsed="false">
      <c r="B656" s="598" t="s">
        <v>5531</v>
      </c>
      <c r="C656" s="598" t="s">
        <v>732</v>
      </c>
      <c r="D656" s="598" t="s">
        <v>5532</v>
      </c>
      <c r="E656" s="599" t="s">
        <v>3678</v>
      </c>
      <c r="F656" s="598" t="n">
        <f aca="false">IF(RIGHT(B656,1)="p",0,IF(TRIM(C656)=TRIM('2 - Project Admin'!$E$8),1,0))</f>
        <v>0</v>
      </c>
      <c r="G656" s="598" t="n">
        <f aca="false">IF(F656=1,COUNTIF($C$4:C656,C656),0)</f>
        <v>0</v>
      </c>
    </row>
    <row r="657" customFormat="false" ht="15" hidden="false" customHeight="false" outlineLevel="0" collapsed="false">
      <c r="B657" s="598" t="s">
        <v>5533</v>
      </c>
      <c r="C657" s="598" t="s">
        <v>732</v>
      </c>
      <c r="D657" s="598" t="s">
        <v>5534</v>
      </c>
      <c r="E657" s="599" t="s">
        <v>3678</v>
      </c>
      <c r="F657" s="598" t="n">
        <f aca="false">IF(RIGHT(B657,1)="p",0,IF(TRIM(C657)=TRIM('2 - Project Admin'!$E$8),1,0))</f>
        <v>0</v>
      </c>
      <c r="G657" s="598" t="n">
        <f aca="false">IF(F657=1,COUNTIF($C$4:C657,C657),0)</f>
        <v>0</v>
      </c>
    </row>
    <row r="658" customFormat="false" ht="15" hidden="false" customHeight="false" outlineLevel="0" collapsed="false">
      <c r="B658" s="598" t="s">
        <v>5535</v>
      </c>
      <c r="C658" s="598" t="s">
        <v>732</v>
      </c>
      <c r="D658" s="598" t="s">
        <v>5536</v>
      </c>
      <c r="E658" s="599" t="s">
        <v>3678</v>
      </c>
      <c r="F658" s="598" t="n">
        <f aca="false">IF(RIGHT(B658,1)="p",0,IF(TRIM(C658)=TRIM('2 - Project Admin'!$E$8),1,0))</f>
        <v>0</v>
      </c>
      <c r="G658" s="598" t="n">
        <f aca="false">IF(F658=1,COUNTIF($C$4:C658,C658),0)</f>
        <v>0</v>
      </c>
    </row>
    <row r="659" customFormat="false" ht="15" hidden="false" customHeight="false" outlineLevel="0" collapsed="false">
      <c r="B659" s="598" t="s">
        <v>5537</v>
      </c>
      <c r="C659" s="598" t="s">
        <v>732</v>
      </c>
      <c r="D659" s="598" t="s">
        <v>5538</v>
      </c>
      <c r="E659" s="599" t="s">
        <v>3678</v>
      </c>
      <c r="F659" s="598" t="n">
        <f aca="false">IF(RIGHT(B659,1)="p",0,IF(TRIM(C659)=TRIM('2 - Project Admin'!$E$8),1,0))</f>
        <v>0</v>
      </c>
      <c r="G659" s="598" t="n">
        <f aca="false">IF(F659=1,COUNTIF($C$4:C659,C659),0)</f>
        <v>0</v>
      </c>
    </row>
    <row r="660" customFormat="false" ht="15" hidden="false" customHeight="false" outlineLevel="0" collapsed="false">
      <c r="B660" s="598" t="s">
        <v>5539</v>
      </c>
      <c r="C660" s="598" t="s">
        <v>732</v>
      </c>
      <c r="D660" s="598" t="s">
        <v>5540</v>
      </c>
      <c r="E660" s="599" t="s">
        <v>3678</v>
      </c>
      <c r="F660" s="598" t="n">
        <f aca="false">IF(RIGHT(B660,1)="p",0,IF(TRIM(C660)=TRIM('2 - Project Admin'!$E$8),1,0))</f>
        <v>0</v>
      </c>
      <c r="G660" s="598" t="n">
        <f aca="false">IF(F660=1,COUNTIF($C$4:C660,C660),0)</f>
        <v>0</v>
      </c>
    </row>
    <row r="661" customFormat="false" ht="15" hidden="false" customHeight="false" outlineLevel="0" collapsed="false">
      <c r="B661" s="598" t="s">
        <v>5541</v>
      </c>
      <c r="C661" s="598" t="s">
        <v>733</v>
      </c>
      <c r="D661" s="598" t="s">
        <v>5542</v>
      </c>
      <c r="E661" s="599" t="s">
        <v>3678</v>
      </c>
      <c r="F661" s="598" t="n">
        <f aca="false">IF(RIGHT(B661,1)="p",0,IF(TRIM(C661)=TRIM('2 - Project Admin'!$E$8),1,0))</f>
        <v>0</v>
      </c>
      <c r="G661" s="598" t="n">
        <f aca="false">IF(F661=1,COUNTIF($C$4:C661,C661),0)</f>
        <v>0</v>
      </c>
    </row>
    <row r="662" customFormat="false" ht="15" hidden="false" customHeight="false" outlineLevel="0" collapsed="false">
      <c r="B662" s="598" t="s">
        <v>5543</v>
      </c>
      <c r="C662" s="598" t="s">
        <v>733</v>
      </c>
      <c r="D662" s="598" t="s">
        <v>5544</v>
      </c>
      <c r="E662" s="599" t="s">
        <v>3678</v>
      </c>
      <c r="F662" s="598" t="n">
        <f aca="false">IF(RIGHT(B662,1)="p",0,IF(TRIM(C662)=TRIM('2 - Project Admin'!$E$8),1,0))</f>
        <v>0</v>
      </c>
      <c r="G662" s="598" t="n">
        <f aca="false">IF(F662=1,COUNTIF($C$4:C662,C662),0)</f>
        <v>0</v>
      </c>
    </row>
    <row r="663" customFormat="false" ht="15" hidden="false" customHeight="false" outlineLevel="0" collapsed="false">
      <c r="B663" s="598" t="s">
        <v>5545</v>
      </c>
      <c r="C663" s="598" t="s">
        <v>733</v>
      </c>
      <c r="D663" s="598" t="s">
        <v>5546</v>
      </c>
      <c r="E663" s="599" t="s">
        <v>3678</v>
      </c>
      <c r="F663" s="598" t="n">
        <f aca="false">IF(RIGHT(B663,1)="p",0,IF(TRIM(C663)=TRIM('2 - Project Admin'!$E$8),1,0))</f>
        <v>0</v>
      </c>
      <c r="G663" s="598" t="n">
        <f aca="false">IF(F663=1,COUNTIF($C$4:C663,C663),0)</f>
        <v>0</v>
      </c>
    </row>
    <row r="664" customFormat="false" ht="15" hidden="false" customHeight="false" outlineLevel="0" collapsed="false">
      <c r="B664" s="598" t="s">
        <v>5547</v>
      </c>
      <c r="C664" s="598" t="s">
        <v>733</v>
      </c>
      <c r="D664" s="598" t="s">
        <v>5548</v>
      </c>
      <c r="E664" s="599" t="s">
        <v>3678</v>
      </c>
      <c r="F664" s="598" t="n">
        <f aca="false">IF(RIGHT(B664,1)="p",0,IF(TRIM(C664)=TRIM('2 - Project Admin'!$E$8),1,0))</f>
        <v>0</v>
      </c>
      <c r="G664" s="598" t="n">
        <f aca="false">IF(F664=1,COUNTIF($C$4:C664,C664),0)</f>
        <v>0</v>
      </c>
    </row>
    <row r="665" customFormat="false" ht="15" hidden="false" customHeight="false" outlineLevel="0" collapsed="false">
      <c r="B665" s="598" t="s">
        <v>5549</v>
      </c>
      <c r="C665" s="598" t="s">
        <v>733</v>
      </c>
      <c r="D665" s="598" t="s">
        <v>5550</v>
      </c>
      <c r="E665" s="599" t="s">
        <v>3678</v>
      </c>
      <c r="F665" s="598" t="n">
        <f aca="false">IF(RIGHT(B665,1)="p",0,IF(TRIM(C665)=TRIM('2 - Project Admin'!$E$8),1,0))</f>
        <v>0</v>
      </c>
      <c r="G665" s="598" t="n">
        <f aca="false">IF(F665=1,COUNTIF($C$4:C665,C665),0)</f>
        <v>0</v>
      </c>
    </row>
    <row r="666" customFormat="false" ht="15" hidden="false" customHeight="false" outlineLevel="0" collapsed="false">
      <c r="B666" s="598" t="s">
        <v>5551</v>
      </c>
      <c r="C666" s="598" t="s">
        <v>733</v>
      </c>
      <c r="D666" s="598" t="s">
        <v>5552</v>
      </c>
      <c r="E666" s="599" t="s">
        <v>3678</v>
      </c>
      <c r="F666" s="598" t="n">
        <f aca="false">IF(RIGHT(B666,1)="p",0,IF(TRIM(C666)=TRIM('2 - Project Admin'!$E$8),1,0))</f>
        <v>0</v>
      </c>
      <c r="G666" s="598" t="n">
        <f aca="false">IF(F666=1,COUNTIF($C$4:C666,C666),0)</f>
        <v>0</v>
      </c>
    </row>
    <row r="667" customFormat="false" ht="15" hidden="false" customHeight="false" outlineLevel="0" collapsed="false">
      <c r="B667" s="598" t="s">
        <v>5553</v>
      </c>
      <c r="C667" s="598" t="s">
        <v>736</v>
      </c>
      <c r="D667" s="598" t="s">
        <v>5554</v>
      </c>
      <c r="E667" s="599" t="s">
        <v>3678</v>
      </c>
      <c r="F667" s="598" t="n">
        <f aca="false">IF(RIGHT(B667,1)="p",0,IF(TRIM(C667)=TRIM('2 - Project Admin'!$E$8),1,0))</f>
        <v>0</v>
      </c>
      <c r="G667" s="598" t="n">
        <f aca="false">IF(F667=1,COUNTIF($C$4:C667,C667),0)</f>
        <v>0</v>
      </c>
    </row>
    <row r="668" customFormat="false" ht="15" hidden="false" customHeight="false" outlineLevel="0" collapsed="false">
      <c r="B668" s="598" t="s">
        <v>5555</v>
      </c>
      <c r="C668" s="598" t="s">
        <v>736</v>
      </c>
      <c r="D668" s="598" t="s">
        <v>5556</v>
      </c>
      <c r="E668" s="599" t="s">
        <v>3678</v>
      </c>
      <c r="F668" s="598" t="n">
        <f aca="false">IF(RIGHT(B668,1)="p",0,IF(TRIM(C668)=TRIM('2 - Project Admin'!$E$8),1,0))</f>
        <v>0</v>
      </c>
      <c r="G668" s="598" t="n">
        <f aca="false">IF(F668=1,COUNTIF($C$4:C668,C668),0)</f>
        <v>0</v>
      </c>
    </row>
    <row r="669" customFormat="false" ht="15" hidden="false" customHeight="false" outlineLevel="0" collapsed="false">
      <c r="B669" s="598" t="s">
        <v>5557</v>
      </c>
      <c r="C669" s="598" t="s">
        <v>736</v>
      </c>
      <c r="D669" s="598" t="s">
        <v>5558</v>
      </c>
      <c r="E669" s="599" t="s">
        <v>3678</v>
      </c>
      <c r="F669" s="598" t="n">
        <f aca="false">IF(RIGHT(B669,1)="p",0,IF(TRIM(C669)=TRIM('2 - Project Admin'!$E$8),1,0))</f>
        <v>0</v>
      </c>
      <c r="G669" s="598" t="n">
        <f aca="false">IF(F669=1,COUNTIF($C$4:C669,C669),0)</f>
        <v>0</v>
      </c>
    </row>
    <row r="670" customFormat="false" ht="15" hidden="false" customHeight="false" outlineLevel="0" collapsed="false">
      <c r="B670" s="598" t="s">
        <v>5559</v>
      </c>
      <c r="C670" s="598" t="s">
        <v>736</v>
      </c>
      <c r="D670" s="598" t="s">
        <v>5560</v>
      </c>
      <c r="E670" s="599" t="s">
        <v>3678</v>
      </c>
      <c r="F670" s="598" t="n">
        <f aca="false">IF(RIGHT(B670,1)="p",0,IF(TRIM(C670)=TRIM('2 - Project Admin'!$E$8),1,0))</f>
        <v>0</v>
      </c>
      <c r="G670" s="598" t="n">
        <f aca="false">IF(F670=1,COUNTIF($C$4:C670,C670),0)</f>
        <v>0</v>
      </c>
    </row>
    <row r="671" customFormat="false" ht="15" hidden="false" customHeight="false" outlineLevel="0" collapsed="false">
      <c r="B671" s="598" t="s">
        <v>5561</v>
      </c>
      <c r="C671" s="598" t="s">
        <v>736</v>
      </c>
      <c r="D671" s="598" t="s">
        <v>5562</v>
      </c>
      <c r="E671" s="599" t="s">
        <v>3678</v>
      </c>
      <c r="F671" s="598" t="n">
        <f aca="false">IF(RIGHT(B671,1)="p",0,IF(TRIM(C671)=TRIM('2 - Project Admin'!$E$8),1,0))</f>
        <v>0</v>
      </c>
      <c r="G671" s="598" t="n">
        <f aca="false">IF(F671=1,COUNTIF($C$4:C671,C671),0)</f>
        <v>0</v>
      </c>
    </row>
    <row r="672" customFormat="false" ht="15" hidden="false" customHeight="false" outlineLevel="0" collapsed="false">
      <c r="B672" s="598" t="s">
        <v>5563</v>
      </c>
      <c r="C672" s="598" t="s">
        <v>736</v>
      </c>
      <c r="D672" s="598" t="s">
        <v>5564</v>
      </c>
      <c r="E672" s="599" t="s">
        <v>3678</v>
      </c>
      <c r="F672" s="598" t="n">
        <f aca="false">IF(RIGHT(B672,1)="p",0,IF(TRIM(C672)=TRIM('2 - Project Admin'!$E$8),1,0))</f>
        <v>0</v>
      </c>
      <c r="G672" s="598" t="n">
        <f aca="false">IF(F672=1,COUNTIF($C$4:C672,C672),0)</f>
        <v>0</v>
      </c>
    </row>
    <row r="673" customFormat="false" ht="15" hidden="false" customHeight="false" outlineLevel="0" collapsed="false">
      <c r="B673" s="598" t="s">
        <v>5565</v>
      </c>
      <c r="C673" s="598" t="s">
        <v>736</v>
      </c>
      <c r="D673" s="598" t="s">
        <v>5566</v>
      </c>
      <c r="E673" s="599" t="s">
        <v>3678</v>
      </c>
      <c r="F673" s="598" t="n">
        <f aca="false">IF(RIGHT(B673,1)="p",0,IF(TRIM(C673)=TRIM('2 - Project Admin'!$E$8),1,0))</f>
        <v>0</v>
      </c>
      <c r="G673" s="598" t="n">
        <f aca="false">IF(F673=1,COUNTIF($C$4:C673,C673),0)</f>
        <v>0</v>
      </c>
    </row>
    <row r="674" customFormat="false" ht="15" hidden="false" customHeight="false" outlineLevel="0" collapsed="false">
      <c r="B674" s="598" t="s">
        <v>5567</v>
      </c>
      <c r="C674" s="598" t="s">
        <v>736</v>
      </c>
      <c r="D674" s="598" t="s">
        <v>5568</v>
      </c>
      <c r="E674" s="599" t="s">
        <v>3678</v>
      </c>
      <c r="F674" s="598" t="n">
        <f aca="false">IF(RIGHT(B674,1)="p",0,IF(TRIM(C674)=TRIM('2 - Project Admin'!$E$8),1,0))</f>
        <v>0</v>
      </c>
      <c r="G674" s="598" t="n">
        <f aca="false">IF(F674=1,COUNTIF($C$4:C674,C674),0)</f>
        <v>0</v>
      </c>
    </row>
    <row r="675" customFormat="false" ht="15" hidden="false" customHeight="false" outlineLevel="0" collapsed="false">
      <c r="B675" s="598" t="s">
        <v>5569</v>
      </c>
      <c r="C675" s="598" t="s">
        <v>736</v>
      </c>
      <c r="D675" s="598" t="s">
        <v>5570</v>
      </c>
      <c r="E675" s="599" t="s">
        <v>3678</v>
      </c>
      <c r="F675" s="598" t="n">
        <f aca="false">IF(RIGHT(B675,1)="p",0,IF(TRIM(C675)=TRIM('2 - Project Admin'!$E$8),1,0))</f>
        <v>0</v>
      </c>
      <c r="G675" s="598" t="n">
        <f aca="false">IF(F675=1,COUNTIF($C$4:C675,C675),0)</f>
        <v>0</v>
      </c>
    </row>
    <row r="676" customFormat="false" ht="15" hidden="false" customHeight="false" outlineLevel="0" collapsed="false">
      <c r="B676" s="598" t="s">
        <v>5571</v>
      </c>
      <c r="C676" s="598" t="s">
        <v>739</v>
      </c>
      <c r="D676" s="598" t="s">
        <v>5572</v>
      </c>
      <c r="E676" s="599" t="s">
        <v>3678</v>
      </c>
      <c r="F676" s="598" t="n">
        <f aca="false">IF(RIGHT(B676,1)="p",0,IF(TRIM(C676)=TRIM('2 - Project Admin'!$E$8),1,0))</f>
        <v>0</v>
      </c>
      <c r="G676" s="598" t="n">
        <f aca="false">IF(F676=1,COUNTIF($C$4:C676,C676),0)</f>
        <v>0</v>
      </c>
    </row>
    <row r="677" customFormat="false" ht="15" hidden="false" customHeight="false" outlineLevel="0" collapsed="false">
      <c r="B677" s="598" t="s">
        <v>5573</v>
      </c>
      <c r="C677" s="598" t="s">
        <v>739</v>
      </c>
      <c r="D677" s="598" t="s">
        <v>5574</v>
      </c>
      <c r="E677" s="599" t="s">
        <v>3678</v>
      </c>
      <c r="F677" s="598" t="n">
        <f aca="false">IF(RIGHT(B677,1)="p",0,IF(TRIM(C677)=TRIM('2 - Project Admin'!$E$8),1,0))</f>
        <v>0</v>
      </c>
      <c r="G677" s="598" t="n">
        <f aca="false">IF(F677=1,COUNTIF($C$4:C677,C677),0)</f>
        <v>0</v>
      </c>
    </row>
    <row r="678" customFormat="false" ht="15" hidden="false" customHeight="false" outlineLevel="0" collapsed="false">
      <c r="B678" s="598" t="s">
        <v>5575</v>
      </c>
      <c r="C678" s="598" t="s">
        <v>739</v>
      </c>
      <c r="D678" s="598" t="s">
        <v>5576</v>
      </c>
      <c r="E678" s="599" t="s">
        <v>3678</v>
      </c>
      <c r="F678" s="598" t="n">
        <f aca="false">IF(RIGHT(B678,1)="p",0,IF(TRIM(C678)=TRIM('2 - Project Admin'!$E$8),1,0))</f>
        <v>0</v>
      </c>
      <c r="G678" s="598" t="n">
        <f aca="false">IF(F678=1,COUNTIF($C$4:C678,C678),0)</f>
        <v>0</v>
      </c>
    </row>
    <row r="679" customFormat="false" ht="15" hidden="false" customHeight="false" outlineLevel="0" collapsed="false">
      <c r="B679" s="598" t="s">
        <v>5577</v>
      </c>
      <c r="C679" s="598" t="s">
        <v>739</v>
      </c>
      <c r="D679" s="598" t="s">
        <v>5578</v>
      </c>
      <c r="E679" s="599" t="s">
        <v>3678</v>
      </c>
      <c r="F679" s="598" t="n">
        <f aca="false">IF(RIGHT(B679,1)="p",0,IF(TRIM(C679)=TRIM('2 - Project Admin'!$E$8),1,0))</f>
        <v>0</v>
      </c>
      <c r="G679" s="598" t="n">
        <f aca="false">IF(F679=1,COUNTIF($C$4:C679,C679),0)</f>
        <v>0</v>
      </c>
    </row>
    <row r="680" customFormat="false" ht="15" hidden="false" customHeight="false" outlineLevel="0" collapsed="false">
      <c r="B680" s="598" t="s">
        <v>5579</v>
      </c>
      <c r="C680" s="598" t="s">
        <v>739</v>
      </c>
      <c r="D680" s="598" t="s">
        <v>4657</v>
      </c>
      <c r="E680" s="599" t="s">
        <v>3678</v>
      </c>
      <c r="F680" s="598" t="n">
        <f aca="false">IF(RIGHT(B680,1)="p",0,IF(TRIM(C680)=TRIM('2 - Project Admin'!$E$8),1,0))</f>
        <v>0</v>
      </c>
      <c r="G680" s="598" t="n">
        <f aca="false">IF(F680=1,COUNTIF($C$4:C680,C680),0)</f>
        <v>0</v>
      </c>
    </row>
    <row r="681" customFormat="false" ht="15" hidden="false" customHeight="false" outlineLevel="0" collapsed="false">
      <c r="B681" s="598" t="s">
        <v>5580</v>
      </c>
      <c r="C681" s="598" t="s">
        <v>740</v>
      </c>
      <c r="D681" s="598" t="s">
        <v>5581</v>
      </c>
      <c r="E681" s="599" t="s">
        <v>3678</v>
      </c>
      <c r="F681" s="598" t="n">
        <f aca="false">IF(RIGHT(B681,1)="p",0,IF(TRIM(C681)=TRIM('2 - Project Admin'!$E$8),1,0))</f>
        <v>0</v>
      </c>
      <c r="G681" s="598" t="n">
        <f aca="false">IF(F681=1,COUNTIF($C$4:C681,C681),0)</f>
        <v>0</v>
      </c>
    </row>
    <row r="682" customFormat="false" ht="15" hidden="false" customHeight="false" outlineLevel="0" collapsed="false">
      <c r="B682" s="598" t="s">
        <v>5582</v>
      </c>
      <c r="C682" s="598" t="s">
        <v>740</v>
      </c>
      <c r="D682" s="598" t="s">
        <v>5583</v>
      </c>
      <c r="E682" s="599" t="s">
        <v>3678</v>
      </c>
      <c r="F682" s="598" t="n">
        <f aca="false">IF(RIGHT(B682,1)="p",0,IF(TRIM(C682)=TRIM('2 - Project Admin'!$E$8),1,0))</f>
        <v>0</v>
      </c>
      <c r="G682" s="598" t="n">
        <f aca="false">IF(F682=1,COUNTIF($C$4:C682,C682),0)</f>
        <v>0</v>
      </c>
    </row>
    <row r="683" customFormat="false" ht="15" hidden="false" customHeight="false" outlineLevel="0" collapsed="false">
      <c r="B683" s="598" t="s">
        <v>5584</v>
      </c>
      <c r="C683" s="598" t="s">
        <v>740</v>
      </c>
      <c r="D683" s="598" t="s">
        <v>5585</v>
      </c>
      <c r="E683" s="599" t="s">
        <v>3678</v>
      </c>
      <c r="F683" s="598" t="n">
        <f aca="false">IF(RIGHT(B683,1)="p",0,IF(TRIM(C683)=TRIM('2 - Project Admin'!$E$8),1,0))</f>
        <v>0</v>
      </c>
      <c r="G683" s="598" t="n">
        <f aca="false">IF(F683=1,COUNTIF($C$4:C683,C683),0)</f>
        <v>0</v>
      </c>
    </row>
    <row r="684" customFormat="false" ht="15" hidden="false" customHeight="false" outlineLevel="0" collapsed="false">
      <c r="B684" s="598" t="s">
        <v>5586</v>
      </c>
      <c r="C684" s="598" t="s">
        <v>740</v>
      </c>
      <c r="D684" s="598" t="s">
        <v>5587</v>
      </c>
      <c r="E684" s="599" t="s">
        <v>3678</v>
      </c>
      <c r="F684" s="598" t="n">
        <f aca="false">IF(RIGHT(B684,1)="p",0,IF(TRIM(C684)=TRIM('2 - Project Admin'!$E$8),1,0))</f>
        <v>0</v>
      </c>
      <c r="G684" s="598" t="n">
        <f aca="false">IF(F684=1,COUNTIF($C$4:C684,C684),0)</f>
        <v>0</v>
      </c>
    </row>
    <row r="685" customFormat="false" ht="15" hidden="false" customHeight="false" outlineLevel="0" collapsed="false">
      <c r="B685" s="598" t="s">
        <v>5588</v>
      </c>
      <c r="C685" s="598" t="s">
        <v>740</v>
      </c>
      <c r="D685" s="598" t="s">
        <v>5589</v>
      </c>
      <c r="E685" s="599" t="s">
        <v>3678</v>
      </c>
      <c r="F685" s="598" t="n">
        <f aca="false">IF(RIGHT(B685,1)="p",0,IF(TRIM(C685)=TRIM('2 - Project Admin'!$E$8),1,0))</f>
        <v>0</v>
      </c>
      <c r="G685" s="598" t="n">
        <f aca="false">IF(F685=1,COUNTIF($C$4:C685,C685),0)</f>
        <v>0</v>
      </c>
    </row>
    <row r="686" customFormat="false" ht="15" hidden="false" customHeight="false" outlineLevel="0" collapsed="false">
      <c r="B686" s="607"/>
      <c r="C686" s="607"/>
      <c r="D686" s="607"/>
      <c r="E686" s="607"/>
      <c r="F686" s="598"/>
      <c r="G686" s="598"/>
    </row>
    <row r="687" customFormat="false" ht="15" hidden="false" customHeight="false" outlineLevel="0" collapsed="false">
      <c r="B687" s="607"/>
      <c r="C687" s="607"/>
      <c r="D687" s="607"/>
      <c r="E687" s="607"/>
      <c r="F687" s="598"/>
      <c r="G687" s="598"/>
    </row>
    <row r="688" customFormat="false" ht="15" hidden="false" customHeight="false" outlineLevel="0" collapsed="false">
      <c r="B688" s="607"/>
      <c r="C688" s="607"/>
      <c r="D688" s="607"/>
      <c r="E688" s="607"/>
      <c r="F688" s="598"/>
      <c r="G688" s="598"/>
    </row>
    <row r="689" customFormat="false" ht="15" hidden="false" customHeight="false" outlineLevel="0" collapsed="false">
      <c r="B689" s="607"/>
      <c r="C689" s="607"/>
      <c r="D689" s="607"/>
      <c r="E689" s="607"/>
      <c r="F689" s="598"/>
      <c r="G689" s="598"/>
    </row>
    <row r="690" customFormat="false" ht="15" hidden="false" customHeight="false" outlineLevel="0" collapsed="false">
      <c r="B690" s="607"/>
      <c r="C690" s="607"/>
      <c r="D690" s="607"/>
      <c r="E690" s="607"/>
      <c r="F690" s="598"/>
      <c r="G690" s="598"/>
    </row>
  </sheetData>
  <mergeCells count="2">
    <mergeCell ref="B2:G2"/>
    <mergeCell ref="I2:M2"/>
  </mergeCell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2" activeCellId="1" sqref="Q:Q K22"/>
    </sheetView>
  </sheetViews>
  <sheetFormatPr defaultColWidth="8.8359375" defaultRowHeight="15" zeroHeight="false" outlineLevelRow="0" outlineLevelCol="0"/>
  <cols>
    <col collapsed="false" customWidth="true" hidden="false" outlineLevel="0" max="3" min="3" style="0" width="28.5"/>
    <col collapsed="false" customWidth="true" hidden="true" outlineLevel="0" max="5" min="4" style="0" width="10.16"/>
    <col collapsed="false" customWidth="true" hidden="false" outlineLevel="0" max="6" min="6" style="96" width="32"/>
    <col collapsed="false" customWidth="true" hidden="false" outlineLevel="0" max="7" min="7" style="0" width="17.5"/>
    <col collapsed="false" customWidth="true" hidden="false" outlineLevel="0" max="8" min="8" style="0" width="9.5"/>
    <col collapsed="false" customWidth="true" hidden="false" outlineLevel="0" max="9" min="9" style="0" width="14.5"/>
    <col collapsed="false" customWidth="true" hidden="false" outlineLevel="0" max="23" min="10" style="0" width="9.5"/>
  </cols>
  <sheetData>
    <row r="1" customFormat="false" ht="15" hidden="false" customHeight="false" outlineLevel="0" collapsed="false">
      <c r="A1" s="0" t="s">
        <v>5590</v>
      </c>
      <c r="C1" s="342" t="s">
        <v>5591</v>
      </c>
      <c r="D1" s="342"/>
      <c r="E1" s="342"/>
      <c r="F1" s="342"/>
      <c r="G1" s="345" t="s">
        <v>61</v>
      </c>
    </row>
    <row r="2" s="41" customFormat="true" ht="15" hidden="false" customHeight="false" outlineLevel="0" collapsed="false">
      <c r="A2" s="41" t="s">
        <v>5592</v>
      </c>
      <c r="C2" s="608" t="s">
        <v>5593</v>
      </c>
      <c r="D2" s="609"/>
      <c r="E2" s="610"/>
      <c r="F2" s="608" t="s">
        <v>5594</v>
      </c>
      <c r="G2" s="608" t="s">
        <v>5595</v>
      </c>
    </row>
    <row r="3" s="611" customFormat="true" ht="15" hidden="false" customHeight="false" outlineLevel="0" collapsed="false">
      <c r="A3" s="611" t="s">
        <v>5596</v>
      </c>
      <c r="D3" s="612"/>
      <c r="E3" s="613"/>
      <c r="G3" s="611" t="s">
        <v>5597</v>
      </c>
    </row>
    <row r="4" customFormat="false" ht="15" hidden="false" customHeight="false" outlineLevel="0" collapsed="false">
      <c r="C4" s="614" t="str">
        <f aca="false" t="array" ref="C4:E4">'1 - Start Here'!B6:D6</f>
        <v>1 April 2024 to 30 September 2024</v>
      </c>
      <c r="D4" s="96" t="n">
        <v>0</v>
      </c>
      <c r="E4" s="345" t="n">
        <v>0</v>
      </c>
      <c r="F4" s="96" t="s">
        <v>5598</v>
      </c>
      <c r="H4" s="615"/>
      <c r="I4" s="616" t="s">
        <v>61</v>
      </c>
      <c r="L4" s="345" t="s">
        <v>5599</v>
      </c>
    </row>
    <row r="5" customFormat="false" ht="15" hidden="false" customHeight="false" outlineLevel="0" collapsed="false">
      <c r="F5" s="96" t="s">
        <v>5600</v>
      </c>
      <c r="G5" s="617" t="n">
        <v>44652</v>
      </c>
      <c r="H5" s="618"/>
      <c r="I5" s="616" t="str">
        <f aca="false">IF(ISBLANK('2 - Project Admin'!E27),"n/a",'2 - Project Admin'!E27)</f>
        <v>Scala Theatre &amp; Corn Exchange</v>
      </c>
      <c r="J5" s="618"/>
      <c r="K5" s="618"/>
      <c r="L5" s="616" t="s">
        <v>463</v>
      </c>
      <c r="M5" s="618"/>
      <c r="O5" s="618"/>
      <c r="P5" s="618"/>
      <c r="Q5" s="618"/>
      <c r="R5" s="618"/>
      <c r="S5" s="618"/>
      <c r="T5" s="618"/>
      <c r="U5" s="618"/>
      <c r="V5" s="618"/>
      <c r="W5" s="618"/>
    </row>
    <row r="6" customFormat="false" ht="15" hidden="false" customHeight="false" outlineLevel="0" collapsed="false">
      <c r="F6" s="96" t="s">
        <v>5601</v>
      </c>
      <c r="G6" s="617" t="n">
        <v>44835</v>
      </c>
      <c r="H6" s="619"/>
      <c r="I6" s="616" t="str">
        <f aca="false">IF(ISBLANK('2 - Project Admin'!E28),"n/a",'2 - Project Admin'!E28)</f>
        <v>8 Angel Street</v>
      </c>
      <c r="J6" s="619"/>
      <c r="K6" s="619"/>
      <c r="L6" s="619"/>
      <c r="M6" s="619"/>
      <c r="N6" s="619"/>
      <c r="O6" s="619"/>
      <c r="P6" s="619"/>
      <c r="Q6" s="619"/>
      <c r="R6" s="619"/>
      <c r="S6" s="619"/>
      <c r="T6" s="619"/>
      <c r="U6" s="619"/>
      <c r="V6" s="619"/>
      <c r="W6" s="619"/>
      <c r="X6" s="619"/>
      <c r="Y6" s="619"/>
      <c r="Z6" s="619"/>
      <c r="AA6" s="619"/>
      <c r="AB6" s="619"/>
    </row>
    <row r="7" customFormat="false" ht="15" hidden="false" customHeight="false" outlineLevel="0" collapsed="false">
      <c r="F7" s="96" t="s">
        <v>5602</v>
      </c>
      <c r="G7" s="617" t="n">
        <v>45017</v>
      </c>
      <c r="H7" s="620"/>
      <c r="I7" s="616" t="str">
        <f aca="false">IF(ISBLANK('2 - Project Admin'!E29),"n/a",'2 - Project Admin'!E29)</f>
        <v>Vacant Premises Scheme</v>
      </c>
      <c r="J7" s="620"/>
      <c r="K7" s="620"/>
      <c r="L7" s="620"/>
      <c r="M7" s="620"/>
      <c r="N7" s="620"/>
      <c r="O7" s="620"/>
      <c r="P7" s="620"/>
      <c r="Q7" s="620"/>
      <c r="R7" s="620"/>
      <c r="S7" s="620"/>
      <c r="T7" s="620"/>
      <c r="U7" s="620"/>
      <c r="V7" s="620"/>
      <c r="W7" s="620"/>
    </row>
    <row r="8" customFormat="false" ht="15" hidden="false" customHeight="false" outlineLevel="0" collapsed="false">
      <c r="F8" s="96" t="s">
        <v>5603</v>
      </c>
      <c r="G8" s="617" t="n">
        <v>45200</v>
      </c>
      <c r="H8" s="620"/>
      <c r="I8" s="616" t="str">
        <f aca="false">IF(ISBLANK('2 - Project Admin'!E30),"n/a",'2 - Project Admin'!E30)</f>
        <v>Angel Place</v>
      </c>
      <c r="J8" s="620"/>
      <c r="K8" s="620"/>
      <c r="L8" s="620"/>
      <c r="M8" s="620"/>
      <c r="N8" s="620"/>
      <c r="O8" s="620"/>
      <c r="P8" s="620"/>
      <c r="Q8" s="620"/>
      <c r="R8" s="620"/>
      <c r="S8" s="620"/>
      <c r="T8" s="620"/>
      <c r="U8" s="620"/>
      <c r="V8" s="620"/>
      <c r="W8" s="620"/>
    </row>
    <row r="9" customFormat="false" ht="15" hidden="false" customHeight="false" outlineLevel="0" collapsed="false">
      <c r="F9" s="96" t="s">
        <v>5604</v>
      </c>
      <c r="G9" s="617" t="n">
        <v>45383</v>
      </c>
      <c r="I9" s="616" t="str">
        <f aca="false">IF(ISBLANK('2 - Project Admin'!E31),"n/a",'2 - Project Admin'!E31)</f>
        <v>Public Realm </v>
      </c>
    </row>
    <row r="10" customFormat="false" ht="15" hidden="false" customHeight="false" outlineLevel="0" collapsed="false">
      <c r="F10" s="96" t="s">
        <v>1</v>
      </c>
      <c r="G10" s="617" t="n">
        <v>45566</v>
      </c>
      <c r="I10" s="616" t="str">
        <f aca="false">IF(ISBLANK('2 - Project Admin'!E32),"n/a",'2 - Project Admin'!E32)</f>
        <v/>
      </c>
    </row>
    <row r="11" customFormat="false" ht="15" hidden="false" customHeight="false" outlineLevel="0" collapsed="false">
      <c r="F11" s="96" t="s">
        <v>5605</v>
      </c>
      <c r="G11" s="617" t="n">
        <v>45748</v>
      </c>
      <c r="I11" s="616" t="str">
        <f aca="false">IF(ISBLANK('2 - Project Admin'!E33),"n/a",'2 - Project Admin'!E33)</f>
        <v/>
      </c>
    </row>
    <row r="12" customFormat="false" ht="15" hidden="false" customHeight="false" outlineLevel="0" collapsed="false">
      <c r="F12" s="96" t="s">
        <v>5606</v>
      </c>
      <c r="G12" s="617" t="n">
        <v>45931</v>
      </c>
      <c r="I12" s="616" t="str">
        <f aca="false">IF(ISBLANK('2 - Project Admin'!E34),"n/a",'2 - Project Admin'!E34)</f>
        <v/>
      </c>
    </row>
    <row r="13" customFormat="false" ht="15" hidden="false" customHeight="false" outlineLevel="0" collapsed="false">
      <c r="F13" s="96" t="s">
        <v>5607</v>
      </c>
      <c r="G13" s="617" t="n">
        <v>46113</v>
      </c>
      <c r="I13" s="616" t="str">
        <f aca="false">IF(ISBLANK('2 - Project Admin'!E35),"n/a",'2 - Project Admin'!E35)</f>
        <v/>
      </c>
    </row>
    <row r="14" customFormat="false" ht="15" hidden="false" customHeight="false" outlineLevel="0" collapsed="false">
      <c r="G14" s="617"/>
      <c r="I14" s="616" t="str">
        <f aca="false">IF(ISBLANK('2 - Project Admin'!E36),"n/a",'2 - Project Admin'!E36)</f>
        <v/>
      </c>
    </row>
    <row r="15" customFormat="false" ht="15" hidden="false" customHeight="false" outlineLevel="0" collapsed="false">
      <c r="I15" s="616" t="str">
        <f aca="false">IF(ISBLANK('2 - Project Admin'!E37),"n/a",'2 - Project Admin'!E37)</f>
        <v/>
      </c>
    </row>
    <row r="16" customFormat="false" ht="15" hidden="false" customHeight="false" outlineLevel="0" collapsed="false">
      <c r="G16" s="617"/>
      <c r="I16" s="616" t="str">
        <f aca="false">IF(ISBLANK('2 - Project Admin'!E38),"n/a",'2 - Project Admin'!E38)</f>
        <v/>
      </c>
    </row>
    <row r="17" customFormat="false" ht="15" hidden="false" customHeight="false" outlineLevel="0" collapsed="false">
      <c r="I17" s="616" t="str">
        <f aca="false">IF(ISBLANK('2 - Project Admin'!E39),"n/a",'2 - Project Admin'!E39)</f>
        <v/>
      </c>
    </row>
    <row r="18" customFormat="false" ht="15" hidden="false" customHeight="false" outlineLevel="0" collapsed="false">
      <c r="G18" s="617"/>
      <c r="I18" s="616" t="str">
        <f aca="false">IF(ISBLANK('2 - Project Admin'!E40),"n/a",'2 - Project Admin'!E40)</f>
        <v/>
      </c>
    </row>
    <row r="19" customFormat="false" ht="15" hidden="false" customHeight="false" outlineLevel="0" collapsed="false">
      <c r="I19" s="616" t="str">
        <f aca="false">IF(ISBLANK('2 - Project Admin'!E46),"n/a",'2 - Project Admin'!E46)</f>
        <v/>
      </c>
    </row>
    <row r="20" customFormat="false" ht="15" hidden="false" customHeight="false" outlineLevel="0" collapsed="false">
      <c r="G20" s="617"/>
      <c r="I20" s="616"/>
    </row>
    <row r="21" customFormat="false" ht="15" hidden="false" customHeight="false" outlineLevel="0" collapsed="false">
      <c r="I21" s="616"/>
    </row>
    <row r="22" customFormat="false" ht="15" hidden="false" customHeight="false" outlineLevel="0" collapsed="false">
      <c r="I22" s="616"/>
    </row>
    <row r="23" customFormat="false" ht="15" hidden="false" customHeight="false" outlineLevel="0" collapsed="false">
      <c r="I23" s="616"/>
    </row>
    <row r="24" customFormat="false" ht="15" hidden="false" customHeight="false" outlineLevel="0" collapsed="false">
      <c r="I24" s="616"/>
    </row>
  </sheetData>
  <mergeCells count="1">
    <mergeCell ref="C1:F1"/>
  </mergeCell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E1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21" activeCellId="1" sqref="Q:Q O21"/>
    </sheetView>
  </sheetViews>
  <sheetFormatPr defaultColWidth="9.16796875" defaultRowHeight="15" zeroHeight="false" outlineLevelRow="0" outlineLevelCol="0"/>
  <cols>
    <col collapsed="false" customWidth="true" hidden="false" outlineLevel="0" max="1" min="1" style="474" width="3.5"/>
    <col collapsed="false" customWidth="true" hidden="false" outlineLevel="0" max="2" min="2" style="474" width="14"/>
    <col collapsed="false" customWidth="true" hidden="false" outlineLevel="0" max="3" min="3" style="474" width="3.5"/>
    <col collapsed="false" customWidth="true" hidden="false" outlineLevel="0" max="4" min="4" style="474" width="24.17"/>
    <col collapsed="false" customWidth="true" hidden="false" outlineLevel="0" max="5" min="5" style="474" width="3.5"/>
    <col collapsed="false" customWidth="true" hidden="false" outlineLevel="0" max="6" min="6" style="474" width="26.5"/>
    <col collapsed="false" customWidth="true" hidden="false" outlineLevel="0" max="7" min="7" style="474" width="3.5"/>
    <col collapsed="false" customWidth="true" hidden="false" outlineLevel="0" max="8" min="8" style="474" width="37.17"/>
    <col collapsed="false" customWidth="true" hidden="false" outlineLevel="0" max="9" min="9" style="474" width="3.5"/>
    <col collapsed="false" customWidth="true" hidden="false" outlineLevel="0" max="10" min="10" style="474" width="44.5"/>
    <col collapsed="false" customWidth="true" hidden="false" outlineLevel="0" max="11" min="11" style="474" width="3.5"/>
    <col collapsed="false" customWidth="true" hidden="false" outlineLevel="0" max="12" min="12" style="474" width="9.5"/>
    <col collapsed="false" customWidth="true" hidden="false" outlineLevel="0" max="13" min="13" style="474" width="3.5"/>
    <col collapsed="false" customWidth="true" hidden="false" outlineLevel="0" max="14" min="14" style="474" width="19.5"/>
    <col collapsed="false" customWidth="true" hidden="false" outlineLevel="0" max="15" min="15" style="474" width="28.83"/>
    <col collapsed="false" customWidth="true" hidden="false" outlineLevel="0" max="16" min="16" style="474" width="33.5"/>
    <col collapsed="false" customWidth="true" hidden="false" outlineLevel="0" max="17" min="17" style="474" width="36.83"/>
    <col collapsed="false" customWidth="true" hidden="false" outlineLevel="0" max="18" min="18" style="474" width="3.5"/>
    <col collapsed="false" customWidth="true" hidden="false" outlineLevel="0" max="19" min="19" style="474" width="29.17"/>
    <col collapsed="false" customWidth="true" hidden="false" outlineLevel="0" max="20" min="20" style="474" width="3.5"/>
    <col collapsed="false" customWidth="true" hidden="false" outlineLevel="0" max="21" min="21" style="474" width="86"/>
    <col collapsed="false" customWidth="false" hidden="false" outlineLevel="0" max="26" min="22" style="474" width="9.17"/>
    <col collapsed="false" customWidth="true" hidden="false" outlineLevel="0" max="27" min="27" style="474" width="14.5"/>
    <col collapsed="false" customWidth="false" hidden="false" outlineLevel="0" max="16384" min="28" style="474" width="9.17"/>
  </cols>
  <sheetData>
    <row r="2" customFormat="false" ht="15" hidden="false" customHeight="false" outlineLevel="0" collapsed="false">
      <c r="B2" s="621" t="s">
        <v>5608</v>
      </c>
      <c r="D2" s="622" t="s">
        <v>449</v>
      </c>
      <c r="E2" s="622"/>
      <c r="F2" s="622"/>
      <c r="G2" s="622"/>
      <c r="H2" s="622"/>
      <c r="I2" s="622"/>
      <c r="J2" s="622"/>
      <c r="K2" s="622"/>
      <c r="L2" s="622"/>
      <c r="N2" s="623" t="s">
        <v>450</v>
      </c>
      <c r="O2" s="623"/>
      <c r="P2" s="623"/>
      <c r="Q2" s="623"/>
      <c r="S2" s="624" t="s">
        <v>451</v>
      </c>
      <c r="U2" s="625" t="s">
        <v>454</v>
      </c>
      <c r="W2" s="625" t="s">
        <v>5609</v>
      </c>
      <c r="Y2" s="626" t="s">
        <v>5610</v>
      </c>
      <c r="Z2" s="626"/>
      <c r="AA2" s="626"/>
      <c r="AB2" s="626"/>
      <c r="AC2" s="626"/>
    </row>
    <row r="3" customFormat="false" ht="15" hidden="false" customHeight="false" outlineLevel="0" collapsed="false">
      <c r="B3" s="627" t="s">
        <v>5611</v>
      </c>
      <c r="D3" s="628" t="s">
        <v>5612</v>
      </c>
      <c r="F3" s="628" t="s">
        <v>5613</v>
      </c>
      <c r="G3" s="629"/>
      <c r="H3" s="628" t="s">
        <v>5614</v>
      </c>
      <c r="J3" s="628" t="s">
        <v>5615</v>
      </c>
      <c r="L3" s="628" t="s">
        <v>5616</v>
      </c>
      <c r="N3" s="630" t="s">
        <v>5617</v>
      </c>
      <c r="O3" s="631" t="s">
        <v>112</v>
      </c>
      <c r="P3" s="631" t="s">
        <v>114</v>
      </c>
      <c r="Q3" s="631" t="s">
        <v>5618</v>
      </c>
      <c r="S3" s="632" t="s">
        <v>5619</v>
      </c>
      <c r="U3" s="633" t="s">
        <v>5620</v>
      </c>
      <c r="W3" s="633" t="s">
        <v>5621</v>
      </c>
      <c r="Y3" s="633" t="s">
        <v>5622</v>
      </c>
      <c r="Z3" s="633" t="s">
        <v>5623</v>
      </c>
      <c r="AA3" s="633" t="s">
        <v>5624</v>
      </c>
      <c r="AB3" s="633" t="s">
        <v>5625</v>
      </c>
      <c r="AC3" s="474" t="s">
        <v>5626</v>
      </c>
      <c r="AD3" s="474" t="s">
        <v>5627</v>
      </c>
      <c r="AE3" s="474" t="s">
        <v>5628</v>
      </c>
    </row>
    <row r="4" customFormat="false" ht="15" hidden="false" customHeight="false" outlineLevel="0" collapsed="false">
      <c r="B4" s="634" t="s">
        <v>59</v>
      </c>
      <c r="D4" s="634" t="s">
        <v>59</v>
      </c>
      <c r="F4" s="634" t="s">
        <v>470</v>
      </c>
      <c r="G4" s="629"/>
      <c r="H4" s="634" t="s">
        <v>464</v>
      </c>
      <c r="J4" s="634" t="s">
        <v>59</v>
      </c>
      <c r="L4" s="634" t="s">
        <v>59</v>
      </c>
      <c r="N4" s="634" t="s">
        <v>59</v>
      </c>
      <c r="O4" s="635" t="s">
        <v>59</v>
      </c>
      <c r="P4" s="635" t="s">
        <v>59</v>
      </c>
      <c r="Q4" s="635" t="s">
        <v>59</v>
      </c>
      <c r="S4" s="634" t="s">
        <v>59</v>
      </c>
      <c r="U4" s="634" t="s">
        <v>59</v>
      </c>
      <c r="W4" s="634" t="s">
        <v>59</v>
      </c>
      <c r="Y4" s="634" t="s">
        <v>59</v>
      </c>
      <c r="Z4" s="634" t="s">
        <v>59</v>
      </c>
      <c r="AA4" s="634" t="s">
        <v>59</v>
      </c>
      <c r="AB4" s="634" t="s">
        <v>59</v>
      </c>
      <c r="AC4" s="634" t="s">
        <v>59</v>
      </c>
      <c r="AD4" s="634" t="s">
        <v>59</v>
      </c>
      <c r="AE4" s="474" t="s">
        <v>270</v>
      </c>
    </row>
    <row r="5" customFormat="false" ht="15.75" hidden="false" customHeight="false" outlineLevel="0" collapsed="false">
      <c r="B5" s="634" t="s">
        <v>62</v>
      </c>
      <c r="D5" s="634" t="s">
        <v>5629</v>
      </c>
      <c r="F5" s="634" t="s">
        <v>472</v>
      </c>
      <c r="H5" s="634" t="s">
        <v>467</v>
      </c>
      <c r="J5" s="634" t="s">
        <v>68</v>
      </c>
      <c r="L5" s="634" t="s">
        <v>56</v>
      </c>
      <c r="N5" s="634" t="n">
        <v>1</v>
      </c>
      <c r="O5" s="598" t="s">
        <v>123</v>
      </c>
      <c r="P5" s="636" t="s">
        <v>5630</v>
      </c>
      <c r="Q5" s="635" t="s">
        <v>144</v>
      </c>
      <c r="S5" s="634" t="s">
        <v>5631</v>
      </c>
      <c r="U5" s="634" t="s">
        <v>5632</v>
      </c>
      <c r="W5" s="474" t="s">
        <v>5633</v>
      </c>
      <c r="Y5" s="474" t="s">
        <v>61</v>
      </c>
      <c r="Z5" s="474" t="s">
        <v>61</v>
      </c>
      <c r="AA5" s="474" t="s">
        <v>61</v>
      </c>
      <c r="AB5" s="474" t="s">
        <v>61</v>
      </c>
      <c r="AC5" s="474" t="s">
        <v>61</v>
      </c>
      <c r="AD5" s="474" t="s">
        <v>61</v>
      </c>
    </row>
    <row r="6" customFormat="false" ht="15.75" hidden="false" customHeight="false" outlineLevel="0" collapsed="false">
      <c r="B6" s="634" t="s">
        <v>69</v>
      </c>
      <c r="D6" s="634" t="s">
        <v>5634</v>
      </c>
      <c r="F6" s="634" t="s">
        <v>474</v>
      </c>
      <c r="H6" s="634" t="s">
        <v>474</v>
      </c>
      <c r="J6" s="634" t="s">
        <v>55</v>
      </c>
      <c r="L6" s="634" t="s">
        <v>61</v>
      </c>
      <c r="N6" s="634" t="n">
        <v>2</v>
      </c>
      <c r="O6" s="598" t="s">
        <v>132</v>
      </c>
      <c r="P6" s="636" t="s">
        <v>5635</v>
      </c>
      <c r="Q6" s="635" t="s">
        <v>126</v>
      </c>
      <c r="S6" s="634" t="s">
        <v>5636</v>
      </c>
      <c r="U6" s="634" t="s">
        <v>302</v>
      </c>
      <c r="W6" s="474" t="s">
        <v>5637</v>
      </c>
      <c r="Y6" s="474" t="s">
        <v>5638</v>
      </c>
      <c r="Z6" s="474" t="s">
        <v>5639</v>
      </c>
      <c r="AA6" s="474" t="s">
        <v>5640</v>
      </c>
      <c r="AB6" s="474" t="s">
        <v>5641</v>
      </c>
      <c r="AC6" s="474" t="s">
        <v>5642</v>
      </c>
      <c r="AD6" s="474" t="s">
        <v>5643</v>
      </c>
    </row>
    <row r="7" customFormat="false" ht="15" hidden="false" customHeight="false" outlineLevel="0" collapsed="false">
      <c r="F7" s="634" t="s">
        <v>478</v>
      </c>
      <c r="H7" s="634" t="s">
        <v>478</v>
      </c>
      <c r="J7" s="634" t="s">
        <v>66</v>
      </c>
      <c r="N7" s="634" t="n">
        <v>3</v>
      </c>
      <c r="O7" s="598" t="s">
        <v>138</v>
      </c>
      <c r="P7" s="598" t="s">
        <v>344</v>
      </c>
      <c r="Q7" s="635" t="s">
        <v>5644</v>
      </c>
      <c r="S7" s="634" t="s">
        <v>5645</v>
      </c>
      <c r="U7" s="634" t="s">
        <v>299</v>
      </c>
      <c r="W7" s="474" t="s">
        <v>5646</v>
      </c>
      <c r="Y7" s="474" t="s">
        <v>5647</v>
      </c>
      <c r="Z7" s="474" t="s">
        <v>5648</v>
      </c>
      <c r="AA7" s="474" t="s">
        <v>5649</v>
      </c>
      <c r="AB7" s="474" t="s">
        <v>5650</v>
      </c>
      <c r="AC7" s="474" t="s">
        <v>5651</v>
      </c>
      <c r="AD7" s="474" t="s">
        <v>5652</v>
      </c>
    </row>
    <row r="8" customFormat="false" ht="15" hidden="false" customHeight="false" outlineLevel="0" collapsed="false">
      <c r="F8" s="634" t="s">
        <v>484</v>
      </c>
      <c r="H8" s="634" t="s">
        <v>14</v>
      </c>
      <c r="J8" s="634" t="s">
        <v>64</v>
      </c>
      <c r="N8" s="634" t="n">
        <v>4</v>
      </c>
      <c r="O8" s="598" t="s">
        <v>143</v>
      </c>
      <c r="P8" s="598" t="s">
        <v>408</v>
      </c>
      <c r="Q8" s="635" t="s">
        <v>5653</v>
      </c>
      <c r="U8" s="634" t="s">
        <v>310</v>
      </c>
      <c r="W8" s="474" t="s">
        <v>5654</v>
      </c>
      <c r="Y8" s="474" t="s">
        <v>5655</v>
      </c>
      <c r="Z8" s="474" t="s">
        <v>5656</v>
      </c>
      <c r="AA8" s="474" t="s">
        <v>5657</v>
      </c>
      <c r="AB8" s="474" t="s">
        <v>5658</v>
      </c>
      <c r="AC8" s="474" t="s">
        <v>5659</v>
      </c>
      <c r="AD8" s="474" t="s">
        <v>5660</v>
      </c>
    </row>
    <row r="9" customFormat="false" ht="15" hidden="false" customHeight="false" outlineLevel="0" collapsed="false">
      <c r="F9" s="634" t="s">
        <v>486</v>
      </c>
      <c r="H9" s="634" t="s">
        <v>492</v>
      </c>
      <c r="J9" s="634" t="s">
        <v>5661</v>
      </c>
      <c r="N9" s="634" t="n">
        <v>5</v>
      </c>
      <c r="O9" s="598" t="s">
        <v>149</v>
      </c>
      <c r="P9" s="598" t="s">
        <v>419</v>
      </c>
      <c r="U9" s="634" t="s">
        <v>5662</v>
      </c>
      <c r="Y9" s="474" t="s">
        <v>5661</v>
      </c>
      <c r="Z9" s="474" t="s">
        <v>5663</v>
      </c>
      <c r="AA9" s="474" t="s">
        <v>5664</v>
      </c>
      <c r="AB9" s="474" t="s">
        <v>5661</v>
      </c>
      <c r="AC9" s="474" t="s">
        <v>5665</v>
      </c>
      <c r="AD9" s="474" t="s">
        <v>5666</v>
      </c>
    </row>
    <row r="10" customFormat="false" ht="15" hidden="false" customHeight="false" outlineLevel="0" collapsed="false">
      <c r="F10" s="634" t="s">
        <v>489</v>
      </c>
      <c r="H10" s="634" t="s">
        <v>503</v>
      </c>
      <c r="J10" s="634" t="s">
        <v>5667</v>
      </c>
      <c r="P10" s="598" t="s">
        <v>125</v>
      </c>
      <c r="U10" s="634" t="s">
        <v>307</v>
      </c>
      <c r="Z10" s="474" t="s">
        <v>5668</v>
      </c>
      <c r="AA10" s="474" t="s">
        <v>5669</v>
      </c>
      <c r="AC10" s="474" t="s">
        <v>5670</v>
      </c>
      <c r="AD10" s="474" t="s">
        <v>5671</v>
      </c>
    </row>
    <row r="11" customFormat="false" ht="15" hidden="false" customHeight="false" outlineLevel="0" collapsed="false">
      <c r="F11" s="634" t="s">
        <v>494</v>
      </c>
      <c r="H11" s="634" t="s">
        <v>511</v>
      </c>
      <c r="P11" s="598" t="s">
        <v>5672</v>
      </c>
      <c r="U11" s="634" t="s">
        <v>5673</v>
      </c>
      <c r="Z11" s="474" t="s">
        <v>5661</v>
      </c>
      <c r="AA11" s="474" t="s">
        <v>5661</v>
      </c>
      <c r="AC11" s="474" t="s">
        <v>5674</v>
      </c>
      <c r="AD11" s="474" t="s">
        <v>5675</v>
      </c>
    </row>
    <row r="12" customFormat="false" ht="15" hidden="false" customHeight="false" outlineLevel="0" collapsed="false">
      <c r="F12" s="634" t="s">
        <v>496</v>
      </c>
      <c r="H12" s="634" t="s">
        <v>518</v>
      </c>
      <c r="P12" s="598" t="s">
        <v>5676</v>
      </c>
      <c r="U12" s="634" t="s">
        <v>314</v>
      </c>
      <c r="W12" s="1"/>
      <c r="AC12" s="474" t="s">
        <v>5677</v>
      </c>
      <c r="AD12" s="474" t="s">
        <v>5661</v>
      </c>
    </row>
    <row r="13" customFormat="false" ht="15" hidden="false" customHeight="false" outlineLevel="0" collapsed="false">
      <c r="F13" s="634" t="s">
        <v>498</v>
      </c>
      <c r="H13" s="634" t="s">
        <v>523</v>
      </c>
      <c r="U13" s="634" t="s">
        <v>5678</v>
      </c>
      <c r="W13" s="1"/>
      <c r="AC13" s="474" t="s">
        <v>5679</v>
      </c>
    </row>
    <row r="14" customFormat="false" ht="15" hidden="false" customHeight="false" outlineLevel="0" collapsed="false">
      <c r="F14" s="634" t="s">
        <v>500</v>
      </c>
      <c r="H14" s="634" t="s">
        <v>534</v>
      </c>
      <c r="W14" s="1"/>
      <c r="AC14" s="474" t="s">
        <v>5661</v>
      </c>
    </row>
    <row r="15" customFormat="false" ht="15" hidden="false" customHeight="false" outlineLevel="0" collapsed="false">
      <c r="F15" s="634" t="s">
        <v>506</v>
      </c>
      <c r="H15" s="634" t="s">
        <v>541</v>
      </c>
      <c r="W15" s="1"/>
    </row>
    <row r="16" customFormat="false" ht="15" hidden="false" customHeight="false" outlineLevel="0" collapsed="false">
      <c r="F16" s="634" t="s">
        <v>508</v>
      </c>
      <c r="H16" s="634" t="s">
        <v>548</v>
      </c>
      <c r="W16" s="1"/>
    </row>
    <row r="17" customFormat="false" ht="15" hidden="false" customHeight="false" outlineLevel="0" collapsed="false">
      <c r="F17" s="634" t="s">
        <v>514</v>
      </c>
      <c r="H17" s="634" t="s">
        <v>555</v>
      </c>
      <c r="W17" s="1"/>
    </row>
    <row r="18" customFormat="false" ht="15" hidden="false" customHeight="false" outlineLevel="0" collapsed="false">
      <c r="F18" s="634" t="s">
        <v>516</v>
      </c>
      <c r="H18" s="634" t="s">
        <v>559</v>
      </c>
      <c r="W18" s="1"/>
    </row>
    <row r="19" customFormat="false" ht="15" hidden="false" customHeight="false" outlineLevel="0" collapsed="false">
      <c r="F19" s="634" t="s">
        <v>520</v>
      </c>
      <c r="H19" s="634" t="s">
        <v>561</v>
      </c>
      <c r="W19" s="1"/>
    </row>
    <row r="20" customFormat="false" ht="15" hidden="false" customHeight="false" outlineLevel="0" collapsed="false">
      <c r="F20" s="634" t="s">
        <v>526</v>
      </c>
      <c r="H20" s="634" t="s">
        <v>563</v>
      </c>
      <c r="W20" s="1"/>
    </row>
    <row r="21" customFormat="false" ht="15" hidden="false" customHeight="false" outlineLevel="0" collapsed="false">
      <c r="F21" s="634" t="s">
        <v>529</v>
      </c>
      <c r="H21" s="634" t="s">
        <v>570</v>
      </c>
      <c r="W21" s="1"/>
    </row>
    <row r="22" customFormat="false" ht="15" hidden="false" customHeight="false" outlineLevel="0" collapsed="false">
      <c r="F22" s="634" t="s">
        <v>531</v>
      </c>
      <c r="H22" s="634" t="s">
        <v>575</v>
      </c>
      <c r="W22" s="1"/>
    </row>
    <row r="23" customFormat="false" ht="15" hidden="false" customHeight="false" outlineLevel="0" collapsed="false">
      <c r="F23" s="634" t="s">
        <v>532</v>
      </c>
      <c r="H23" s="634" t="s">
        <v>581</v>
      </c>
      <c r="W23" s="1"/>
    </row>
    <row r="24" customFormat="false" ht="15" hidden="false" customHeight="false" outlineLevel="0" collapsed="false">
      <c r="F24" s="634" t="s">
        <v>537</v>
      </c>
      <c r="H24" s="634" t="s">
        <v>582</v>
      </c>
      <c r="W24" s="1"/>
    </row>
    <row r="25" customFormat="false" ht="15" hidden="false" customHeight="false" outlineLevel="0" collapsed="false">
      <c r="F25" s="634" t="s">
        <v>539</v>
      </c>
      <c r="H25" s="634" t="s">
        <v>590</v>
      </c>
      <c r="W25" s="1"/>
    </row>
    <row r="26" customFormat="false" ht="15" hidden="false" customHeight="false" outlineLevel="0" collapsed="false">
      <c r="F26" s="634" t="s">
        <v>541</v>
      </c>
      <c r="H26" s="634" t="s">
        <v>592</v>
      </c>
      <c r="W26" s="1"/>
    </row>
    <row r="27" customFormat="false" ht="15" hidden="false" customHeight="false" outlineLevel="0" collapsed="false">
      <c r="F27" s="634" t="s">
        <v>544</v>
      </c>
      <c r="H27" s="634" t="s">
        <v>595</v>
      </c>
      <c r="W27" s="1"/>
    </row>
    <row r="28" customFormat="false" ht="15" hidden="false" customHeight="false" outlineLevel="0" collapsed="false">
      <c r="F28" s="634" t="s">
        <v>546</v>
      </c>
      <c r="H28" s="634" t="s">
        <v>601</v>
      </c>
      <c r="W28" s="637"/>
    </row>
    <row r="29" customFormat="false" ht="15" hidden="false" customHeight="false" outlineLevel="0" collapsed="false">
      <c r="F29" s="634" t="s">
        <v>550</v>
      </c>
      <c r="H29" s="634" t="s">
        <v>606</v>
      </c>
      <c r="W29" s="1"/>
    </row>
    <row r="30" customFormat="false" ht="15" hidden="false" customHeight="false" outlineLevel="0" collapsed="false">
      <c r="F30" s="634" t="s">
        <v>553</v>
      </c>
      <c r="H30" s="634" t="s">
        <v>608</v>
      </c>
      <c r="W30" s="1"/>
    </row>
    <row r="31" customFormat="false" ht="15" hidden="false" customHeight="false" outlineLevel="0" collapsed="false">
      <c r="F31" s="634" t="s">
        <v>557</v>
      </c>
      <c r="H31" s="634" t="s">
        <v>616</v>
      </c>
    </row>
    <row r="32" customFormat="false" ht="15" hidden="false" customHeight="false" outlineLevel="0" collapsed="false">
      <c r="F32" s="634" t="s">
        <v>564</v>
      </c>
      <c r="H32" s="634" t="s">
        <v>627</v>
      </c>
    </row>
    <row r="33" customFormat="false" ht="15" hidden="false" customHeight="false" outlineLevel="0" collapsed="false">
      <c r="F33" s="634" t="s">
        <v>566</v>
      </c>
      <c r="H33" s="634" t="s">
        <v>632</v>
      </c>
      <c r="W33" s="1"/>
    </row>
    <row r="34" customFormat="false" ht="15" hidden="false" customHeight="false" outlineLevel="0" collapsed="false">
      <c r="F34" s="634" t="s">
        <v>568</v>
      </c>
      <c r="H34" s="634" t="s">
        <v>636</v>
      </c>
      <c r="W34" s="1"/>
    </row>
    <row r="35" customFormat="false" ht="15" hidden="false" customHeight="false" outlineLevel="0" collapsed="false">
      <c r="F35" s="634" t="s">
        <v>573</v>
      </c>
      <c r="H35" s="634" t="s">
        <v>643</v>
      </c>
      <c r="W35" s="1"/>
    </row>
    <row r="36" customFormat="false" ht="15" hidden="false" customHeight="false" outlineLevel="0" collapsed="false">
      <c r="F36" s="634" t="s">
        <v>575</v>
      </c>
      <c r="H36" s="634" t="s">
        <v>649</v>
      </c>
      <c r="W36" s="1"/>
    </row>
    <row r="37" customFormat="false" ht="15" hidden="false" customHeight="false" outlineLevel="0" collapsed="false">
      <c r="F37" s="634" t="s">
        <v>578</v>
      </c>
      <c r="H37" s="634" t="s">
        <v>651</v>
      </c>
      <c r="W37" s="1"/>
    </row>
    <row r="38" customFormat="false" ht="15" hidden="false" customHeight="false" outlineLevel="0" collapsed="false">
      <c r="F38" s="634" t="s">
        <v>584</v>
      </c>
      <c r="H38" s="634" t="s">
        <v>653</v>
      </c>
      <c r="W38" s="1"/>
    </row>
    <row r="39" customFormat="false" ht="15" hidden="false" customHeight="false" outlineLevel="0" collapsed="false">
      <c r="F39" s="634" t="s">
        <v>586</v>
      </c>
      <c r="H39" s="634" t="s">
        <v>656</v>
      </c>
      <c r="W39" s="1"/>
    </row>
    <row r="40" customFormat="false" ht="15" hidden="false" customHeight="false" outlineLevel="0" collapsed="false">
      <c r="F40" s="634" t="s">
        <v>588</v>
      </c>
      <c r="H40" s="634" t="s">
        <v>658</v>
      </c>
      <c r="W40" s="1"/>
    </row>
    <row r="41" customFormat="false" ht="15" hidden="false" customHeight="false" outlineLevel="0" collapsed="false">
      <c r="F41" s="634" t="s">
        <v>591</v>
      </c>
      <c r="H41" s="634" t="s">
        <v>663</v>
      </c>
      <c r="W41" s="1"/>
    </row>
    <row r="42" customFormat="false" ht="15" hidden="false" customHeight="false" outlineLevel="0" collapsed="false">
      <c r="F42" s="634" t="s">
        <v>567</v>
      </c>
      <c r="H42" s="634" t="s">
        <v>666</v>
      </c>
      <c r="W42" s="1"/>
    </row>
    <row r="43" customFormat="false" ht="15" hidden="false" customHeight="false" outlineLevel="0" collapsed="false">
      <c r="F43" s="634" t="s">
        <v>594</v>
      </c>
      <c r="H43" s="634" t="s">
        <v>667</v>
      </c>
      <c r="W43" s="1"/>
    </row>
    <row r="44" customFormat="false" ht="15" hidden="false" customHeight="false" outlineLevel="0" collapsed="false">
      <c r="F44" s="634" t="s">
        <v>598</v>
      </c>
      <c r="H44" s="634" t="s">
        <v>670</v>
      </c>
      <c r="W44" s="1"/>
    </row>
    <row r="45" customFormat="false" ht="15" hidden="false" customHeight="false" outlineLevel="0" collapsed="false">
      <c r="F45" s="634" t="s">
        <v>599</v>
      </c>
      <c r="H45" s="634" t="s">
        <v>672</v>
      </c>
    </row>
    <row r="46" customFormat="false" ht="15" hidden="false" customHeight="false" outlineLevel="0" collapsed="false">
      <c r="F46" s="634" t="s">
        <v>604</v>
      </c>
      <c r="H46" s="634" t="s">
        <v>673</v>
      </c>
    </row>
    <row r="47" customFormat="false" ht="15" hidden="false" customHeight="false" outlineLevel="0" collapsed="false">
      <c r="F47" s="634" t="s">
        <v>611</v>
      </c>
      <c r="H47" s="634" t="s">
        <v>677</v>
      </c>
    </row>
    <row r="48" customFormat="false" ht="15" hidden="false" customHeight="false" outlineLevel="0" collapsed="false">
      <c r="F48" s="634" t="s">
        <v>614</v>
      </c>
      <c r="H48" s="634" t="s">
        <v>679</v>
      </c>
    </row>
    <row r="49" customFormat="false" ht="15" hidden="false" customHeight="false" outlineLevel="0" collapsed="false">
      <c r="F49" s="634" t="s">
        <v>619</v>
      </c>
      <c r="H49" s="634" t="s">
        <v>682</v>
      </c>
    </row>
    <row r="50" customFormat="false" ht="15" hidden="false" customHeight="false" outlineLevel="0" collapsed="false">
      <c r="F50" s="634" t="s">
        <v>620</v>
      </c>
      <c r="H50" s="634" t="s">
        <v>687</v>
      </c>
    </row>
    <row r="51" customFormat="false" ht="15" hidden="false" customHeight="false" outlineLevel="0" collapsed="false">
      <c r="F51" s="634" t="s">
        <v>622</v>
      </c>
      <c r="H51" s="634" t="s">
        <v>688</v>
      </c>
    </row>
    <row r="52" customFormat="false" ht="15" hidden="false" customHeight="false" outlineLevel="0" collapsed="false">
      <c r="F52" s="634" t="s">
        <v>623</v>
      </c>
      <c r="H52" s="634" t="s">
        <v>691</v>
      </c>
    </row>
    <row r="53" customFormat="false" ht="15" hidden="false" customHeight="false" outlineLevel="0" collapsed="false">
      <c r="F53" s="634" t="s">
        <v>625</v>
      </c>
      <c r="H53" s="634" t="s">
        <v>693</v>
      </c>
    </row>
    <row r="54" customFormat="false" ht="15" hidden="false" customHeight="false" outlineLevel="0" collapsed="false">
      <c r="F54" s="634" t="s">
        <v>629</v>
      </c>
      <c r="H54" s="634" t="s">
        <v>694</v>
      </c>
    </row>
    <row r="55" customFormat="false" ht="15" hidden="false" customHeight="false" outlineLevel="0" collapsed="false">
      <c r="F55" s="634" t="s">
        <v>634</v>
      </c>
      <c r="H55" s="634" t="s">
        <v>698</v>
      </c>
    </row>
    <row r="56" customFormat="false" ht="15" hidden="false" customHeight="false" outlineLevel="0" collapsed="false">
      <c r="F56" s="634" t="s">
        <v>638</v>
      </c>
      <c r="H56" s="634" t="s">
        <v>702</v>
      </c>
    </row>
    <row r="57" customFormat="false" ht="15" hidden="false" customHeight="false" outlineLevel="0" collapsed="false">
      <c r="F57" s="634" t="s">
        <v>639</v>
      </c>
      <c r="H57" s="634" t="s">
        <v>703</v>
      </c>
    </row>
    <row r="58" customFormat="false" ht="15" hidden="false" customHeight="false" outlineLevel="0" collapsed="false">
      <c r="F58" s="634" t="s">
        <v>640</v>
      </c>
      <c r="H58" s="634" t="s">
        <v>708</v>
      </c>
    </row>
    <row r="59" customFormat="false" ht="15" hidden="false" customHeight="false" outlineLevel="0" collapsed="false">
      <c r="F59" s="634" t="s">
        <v>642</v>
      </c>
      <c r="H59" s="634" t="s">
        <v>710</v>
      </c>
    </row>
    <row r="60" customFormat="false" ht="15" hidden="false" customHeight="false" outlineLevel="0" collapsed="false">
      <c r="F60" s="634" t="s">
        <v>645</v>
      </c>
      <c r="H60" s="634" t="s">
        <v>711</v>
      </c>
    </row>
    <row r="61" customFormat="false" ht="15" hidden="false" customHeight="false" outlineLevel="0" collapsed="false">
      <c r="F61" s="634" t="s">
        <v>647</v>
      </c>
      <c r="H61" s="634" t="s">
        <v>712</v>
      </c>
    </row>
    <row r="62" customFormat="false" ht="15" hidden="false" customHeight="false" outlineLevel="0" collapsed="false">
      <c r="F62" s="634" t="s">
        <v>651</v>
      </c>
      <c r="H62" s="634" t="s">
        <v>713</v>
      </c>
    </row>
    <row r="63" customFormat="false" ht="15" hidden="false" customHeight="false" outlineLevel="0" collapsed="false">
      <c r="F63" s="634" t="s">
        <v>658</v>
      </c>
      <c r="H63" s="634" t="s">
        <v>714</v>
      </c>
    </row>
    <row r="64" customFormat="false" ht="15" hidden="false" customHeight="false" outlineLevel="0" collapsed="false">
      <c r="F64" s="634" t="s">
        <v>662</v>
      </c>
      <c r="H64" s="634" t="s">
        <v>715</v>
      </c>
    </row>
    <row r="65" customFormat="false" ht="15" hidden="false" customHeight="false" outlineLevel="0" collapsed="false">
      <c r="F65" s="634" t="s">
        <v>665</v>
      </c>
      <c r="H65" s="634" t="s">
        <v>716</v>
      </c>
    </row>
    <row r="66" customFormat="false" ht="15" hidden="false" customHeight="false" outlineLevel="0" collapsed="false">
      <c r="F66" s="634" t="s">
        <v>670</v>
      </c>
      <c r="H66" s="634" t="s">
        <v>717</v>
      </c>
    </row>
    <row r="67" customFormat="false" ht="15" hidden="false" customHeight="false" outlineLevel="0" collapsed="false">
      <c r="F67" s="634" t="s">
        <v>673</v>
      </c>
      <c r="H67" s="634" t="s">
        <v>723</v>
      </c>
    </row>
    <row r="68" customFormat="false" ht="15" hidden="false" customHeight="false" outlineLevel="0" collapsed="false">
      <c r="F68" s="634" t="s">
        <v>676</v>
      </c>
      <c r="H68" s="634" t="s">
        <v>725</v>
      </c>
    </row>
    <row r="69" customFormat="false" ht="15" hidden="false" customHeight="false" outlineLevel="0" collapsed="false">
      <c r="F69" s="634" t="s">
        <v>678</v>
      </c>
      <c r="H69" s="634" t="s">
        <v>728</v>
      </c>
    </row>
    <row r="70" customFormat="false" ht="15" hidden="false" customHeight="false" outlineLevel="0" collapsed="false">
      <c r="F70" s="634" t="s">
        <v>684</v>
      </c>
      <c r="H70" s="634" t="s">
        <v>730</v>
      </c>
    </row>
    <row r="71" customFormat="false" ht="15" hidden="false" customHeight="false" outlineLevel="0" collapsed="false">
      <c r="F71" s="634" t="s">
        <v>685</v>
      </c>
      <c r="H71" s="634" t="s">
        <v>734</v>
      </c>
    </row>
    <row r="72" customFormat="false" ht="15" hidden="false" customHeight="false" outlineLevel="0" collapsed="false">
      <c r="F72" s="634" t="s">
        <v>686</v>
      </c>
      <c r="H72" s="634" t="s">
        <v>735</v>
      </c>
    </row>
    <row r="73" customFormat="false" ht="15" hidden="false" customHeight="false" outlineLevel="0" collapsed="false">
      <c r="F73" s="634" t="s">
        <v>688</v>
      </c>
      <c r="H73" s="634" t="s">
        <v>737</v>
      </c>
    </row>
    <row r="74" customFormat="false" ht="15" hidden="false" customHeight="false" outlineLevel="0" collapsed="false">
      <c r="F74" s="634" t="s">
        <v>689</v>
      </c>
      <c r="H74" s="634" t="s">
        <v>738</v>
      </c>
    </row>
    <row r="75" customFormat="false" ht="15" hidden="false" customHeight="false" outlineLevel="0" collapsed="false">
      <c r="F75" s="634" t="s">
        <v>690</v>
      </c>
      <c r="H75" s="634" t="s">
        <v>741</v>
      </c>
    </row>
    <row r="76" customFormat="false" ht="15" hidden="false" customHeight="false" outlineLevel="0" collapsed="false">
      <c r="F76" s="634" t="s">
        <v>692</v>
      </c>
    </row>
    <row r="77" customFormat="false" ht="15" hidden="false" customHeight="false" outlineLevel="0" collapsed="false">
      <c r="F77" s="634" t="s">
        <v>693</v>
      </c>
    </row>
    <row r="78" customFormat="false" ht="15" hidden="false" customHeight="false" outlineLevel="0" collapsed="false">
      <c r="F78" s="634" t="s">
        <v>695</v>
      </c>
    </row>
    <row r="79" customFormat="false" ht="15" hidden="false" customHeight="false" outlineLevel="0" collapsed="false">
      <c r="F79" s="634" t="s">
        <v>696</v>
      </c>
    </row>
    <row r="80" customFormat="false" ht="15" hidden="false" customHeight="false" outlineLevel="0" collapsed="false">
      <c r="F80" s="634" t="s">
        <v>697</v>
      </c>
    </row>
    <row r="81" customFormat="false" ht="15" hidden="false" customHeight="false" outlineLevel="0" collapsed="false">
      <c r="F81" s="634" t="s">
        <v>5286</v>
      </c>
    </row>
    <row r="82" customFormat="false" ht="15" hidden="false" customHeight="false" outlineLevel="0" collapsed="false">
      <c r="F82" s="634" t="s">
        <v>700</v>
      </c>
    </row>
    <row r="83" customFormat="false" ht="15" hidden="false" customHeight="false" outlineLevel="0" collapsed="false">
      <c r="F83" s="634" t="s">
        <v>701</v>
      </c>
    </row>
    <row r="84" customFormat="false" ht="15" hidden="false" customHeight="false" outlineLevel="0" collapsed="false">
      <c r="F84" s="634" t="s">
        <v>704</v>
      </c>
    </row>
    <row r="85" customFormat="false" ht="15" hidden="false" customHeight="false" outlineLevel="0" collapsed="false">
      <c r="F85" s="634" t="s">
        <v>705</v>
      </c>
    </row>
    <row r="86" customFormat="false" ht="15" hidden="false" customHeight="false" outlineLevel="0" collapsed="false">
      <c r="F86" s="634" t="s">
        <v>706</v>
      </c>
    </row>
    <row r="87" customFormat="false" ht="15" hidden="false" customHeight="false" outlineLevel="0" collapsed="false">
      <c r="F87" s="634" t="s">
        <v>707</v>
      </c>
    </row>
    <row r="88" customFormat="false" ht="15" hidden="false" customHeight="false" outlineLevel="0" collapsed="false">
      <c r="F88" s="634" t="s">
        <v>709</v>
      </c>
    </row>
    <row r="89" customFormat="false" ht="15" hidden="false" customHeight="false" outlineLevel="0" collapsed="false">
      <c r="F89" s="634" t="s">
        <v>715</v>
      </c>
    </row>
    <row r="90" customFormat="false" ht="15" hidden="false" customHeight="false" outlineLevel="0" collapsed="false">
      <c r="F90" s="634" t="s">
        <v>718</v>
      </c>
    </row>
    <row r="91" customFormat="false" ht="15" hidden="false" customHeight="false" outlineLevel="0" collapsed="false">
      <c r="F91" s="634" t="s">
        <v>719</v>
      </c>
    </row>
    <row r="92" customFormat="false" ht="15" hidden="false" customHeight="false" outlineLevel="0" collapsed="false">
      <c r="F92" s="634" t="s">
        <v>720</v>
      </c>
    </row>
    <row r="93" customFormat="false" ht="15" hidden="false" customHeight="false" outlineLevel="0" collapsed="false">
      <c r="F93" s="634" t="s">
        <v>721</v>
      </c>
    </row>
    <row r="94" customFormat="false" ht="15" hidden="false" customHeight="false" outlineLevel="0" collapsed="false">
      <c r="F94" s="634" t="s">
        <v>722</v>
      </c>
    </row>
    <row r="95" customFormat="false" ht="15" hidden="false" customHeight="false" outlineLevel="0" collapsed="false">
      <c r="F95" s="634" t="s">
        <v>726</v>
      </c>
    </row>
    <row r="96" customFormat="false" ht="15" hidden="false" customHeight="false" outlineLevel="0" collapsed="false">
      <c r="F96" s="634" t="s">
        <v>727</v>
      </c>
    </row>
    <row r="97" customFormat="false" ht="15" hidden="false" customHeight="false" outlineLevel="0" collapsed="false">
      <c r="F97" s="634" t="s">
        <v>728</v>
      </c>
    </row>
    <row r="98" customFormat="false" ht="15" hidden="false" customHeight="false" outlineLevel="0" collapsed="false">
      <c r="F98" s="634" t="s">
        <v>729</v>
      </c>
    </row>
    <row r="99" customFormat="false" ht="15" hidden="false" customHeight="false" outlineLevel="0" collapsed="false">
      <c r="F99" s="634" t="s">
        <v>732</v>
      </c>
    </row>
    <row r="100" customFormat="false" ht="15" hidden="false" customHeight="false" outlineLevel="0" collapsed="false">
      <c r="F100" s="634" t="s">
        <v>733</v>
      </c>
    </row>
    <row r="101" customFormat="false" ht="15" hidden="false" customHeight="false" outlineLevel="0" collapsed="false">
      <c r="F101" s="634" t="s">
        <v>736</v>
      </c>
    </row>
    <row r="102" customFormat="false" ht="15" hidden="false" customHeight="false" outlineLevel="0" collapsed="false">
      <c r="F102" s="634" t="s">
        <v>739</v>
      </c>
    </row>
    <row r="103" customFormat="false" ht="15" hidden="false" customHeight="false" outlineLevel="0" collapsed="false">
      <c r="F103" s="634" t="s">
        <v>740</v>
      </c>
    </row>
  </sheetData>
  <mergeCells count="3">
    <mergeCell ref="D2:L2"/>
    <mergeCell ref="N2:Q2"/>
    <mergeCell ref="Y2:AC2"/>
  </mergeCells>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C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8" activeCellId="1" sqref="Q:Q C8"/>
    </sheetView>
  </sheetViews>
  <sheetFormatPr defaultColWidth="9.16796875" defaultRowHeight="15" zeroHeight="false" outlineLevelRow="0" outlineLevelCol="0"/>
  <cols>
    <col collapsed="false" customWidth="false" hidden="false" outlineLevel="0" max="1" min="1" style="60" width="9.17"/>
    <col collapsed="false" customWidth="true" hidden="false" outlineLevel="0" max="2" min="2" style="60" width="34.5"/>
    <col collapsed="false" customWidth="false" hidden="false" outlineLevel="0" max="16384" min="3" style="60" width="9.17"/>
  </cols>
  <sheetData>
    <row r="2" customFormat="false" ht="15" hidden="false" customHeight="false" outlineLevel="0" collapsed="false">
      <c r="C2" s="638" t="s">
        <v>5680</v>
      </c>
    </row>
    <row r="3" customFormat="false" ht="15" hidden="false" customHeight="false" outlineLevel="0" collapsed="false">
      <c r="B3" s="639" t="s">
        <v>448</v>
      </c>
      <c r="C3" s="640" t="n">
        <f aca="false">SUM('1 - Start Here'!A6)</f>
        <v>0</v>
      </c>
    </row>
    <row r="4" customFormat="false" ht="15" hidden="false" customHeight="false" outlineLevel="0" collapsed="false">
      <c r="B4" s="639" t="s">
        <v>449</v>
      </c>
      <c r="C4" s="640" t="n">
        <f aca="false">COUNT('2 - Project Admin'!A7:A21)+COUNT('2 - Project Admin'!A27:A46)+COUNT('2 - Project Admin'!A47:A48)</f>
        <v>16</v>
      </c>
    </row>
    <row r="5" customFormat="false" ht="15" hidden="false" customHeight="false" outlineLevel="0" collapsed="false">
      <c r="B5" s="639" t="s">
        <v>450</v>
      </c>
      <c r="C5" s="640" t="n">
        <f aca="false">COUNT('3 - Programme Progress'!A7:A13)+COUNT('2 - Project Admin'!A27:A46)</f>
        <v>0</v>
      </c>
    </row>
    <row r="6" customFormat="false" ht="15" hidden="false" customHeight="false" outlineLevel="0" collapsed="false">
      <c r="B6" s="639" t="s">
        <v>451</v>
      </c>
      <c r="C6" s="640" t="n">
        <f aca="false">COUNT('4a - Funding Profiles'!B9:B20)+COUNT('2 - Project Admin'!A27:A46)</f>
        <v>1</v>
      </c>
    </row>
    <row r="7" customFormat="false" ht="15" hidden="false" customHeight="false" outlineLevel="0" collapsed="false">
      <c r="B7" s="639" t="s">
        <v>5681</v>
      </c>
      <c r="C7" s="640" t="n">
        <f aca="false">COUNT('2 - Project Admin'!A27:A46)+COUNT('4b - PSI'!B7:B8)</f>
        <v>2</v>
      </c>
    </row>
    <row r="8" customFormat="false" ht="15" hidden="false" customHeight="false" outlineLevel="0" collapsed="false">
      <c r="B8" s="639" t="s">
        <v>453</v>
      </c>
      <c r="C8" s="640" t="n">
        <f aca="false">COUNT('5 - Project Outputs'!B9)+SUM('5 - Project Outputs'!B11)+COUNT('2 - Project Admin'!A27:A46)</f>
        <v>1</v>
      </c>
    </row>
    <row r="9" customFormat="false" ht="15" hidden="false" customHeight="false" outlineLevel="0" collapsed="false">
      <c r="B9" s="639" t="s">
        <v>454</v>
      </c>
      <c r="C9" s="640" t="n">
        <f aca="false">COUNT('6 - Outcomes'!A9,'6 - Outcomes'!A22,'6 - Outcomes'!A60,'6 - Outcomes'!A65)+SUM('6 - Outcomes'!A11)+IF(SUM('6 - Outcomes'!A23:A52)&gt;0,SUM('6 - Outcomes'!A23:A52)+1,0)</f>
        <v>1</v>
      </c>
    </row>
    <row r="10" customFormat="false" ht="15" hidden="false" customHeight="false" outlineLevel="0" collapsed="false">
      <c r="B10" s="639" t="s">
        <v>455</v>
      </c>
      <c r="C10" s="640" t="n">
        <f aca="false">SUM('7 - Risk Register'!A12)+COUNT('2 - Project Admin'!A27:A46)</f>
        <v>0</v>
      </c>
    </row>
    <row r="11" customFormat="false" ht="15" hidden="false" customHeight="false" outlineLevel="0" collapsed="false">
      <c r="B11" s="639" t="s">
        <v>456</v>
      </c>
      <c r="C11" s="640" t="n">
        <f aca="false">IF('2 - Project Admin'!$E$7='Data validation'!$D$6,6,3)</f>
        <v>6</v>
      </c>
    </row>
  </sheetData>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E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3" activeCellId="1" sqref="Q:Q E3"/>
    </sheetView>
  </sheetViews>
  <sheetFormatPr defaultColWidth="9.16796875" defaultRowHeight="15" zeroHeight="false" outlineLevelRow="0" outlineLevelCol="0"/>
  <cols>
    <col collapsed="false" customWidth="false" hidden="false" outlineLevel="0" max="1" min="1" style="60" width="9.17"/>
    <col collapsed="false" customWidth="true" hidden="false" outlineLevel="0" max="2" min="2" style="60" width="15.17"/>
    <col collapsed="false" customWidth="true" hidden="false" outlineLevel="0" max="3" min="3" style="60" width="23.5"/>
    <col collapsed="false" customWidth="true" hidden="false" outlineLevel="0" max="4" min="4" style="60" width="29.5"/>
    <col collapsed="false" customWidth="true" hidden="false" outlineLevel="0" max="5" min="5" style="60" width="87.17"/>
    <col collapsed="false" customWidth="false" hidden="false" outlineLevel="0" max="16384" min="6" style="60" width="9.17"/>
  </cols>
  <sheetData>
    <row r="2" customFormat="false" ht="15" hidden="false" customHeight="false" outlineLevel="0" collapsed="false">
      <c r="B2" s="641" t="s">
        <v>5682</v>
      </c>
      <c r="C2" s="641" t="s">
        <v>3670</v>
      </c>
      <c r="D2" s="641" t="s">
        <v>5683</v>
      </c>
      <c r="E2" s="641" t="s">
        <v>5684</v>
      </c>
    </row>
    <row r="3" customFormat="false" ht="15" hidden="false" customHeight="false" outlineLevel="0" collapsed="false">
      <c r="B3" s="642" t="n">
        <v>1</v>
      </c>
      <c r="C3" s="643" t="str">
        <f aca="false">IFERROR(INDEX(IF('2 - Project Admin'!$E$7='Data validation'!$D$5,'Project Identifiers'!B$4:B$728,IF('2 - Project Admin'!$E$7='Data validation'!$D$6,'Project Identifiers'!I$4:I$307,"")),MATCH($B3,IF('2 - Project Admin'!$E$7='Data validation'!$D$5,'Project Identifiers'!$G$4:$G$728,IF('2 - Project Admin'!$E$7='Data validation'!$D$6,'Project Identifiers'!$M$4:$M$307,"")),0)),"")</f>
        <v>HS-WRC-01</v>
      </c>
      <c r="D3" s="643" t="str">
        <f aca="false">IFERROR(INDEX(IF('2 - Project Admin'!$E$7='Data validation'!$D$5,'Project Identifiers'!C$4:C$728,IF('2 - Project Admin'!$E$7='Data validation'!$D$6,'Project Identifiers'!J$4:J$307,"")),MATCH($B3,IF('2 - Project Admin'!$E$7='Data validation'!$D$5,'Project Identifiers'!$G$4:$G$728,IF('2 - Project Admin'!$E$7='Data validation'!$D$6,'Project Identifiers'!$M$4:$M$307,"")),0)),"")</f>
        <v>Blackfriars - Northern City Centre</v>
      </c>
      <c r="E3" s="643" t="str">
        <f aca="false">IFERROR(INDEX(IF('2 - Project Admin'!$E$7='Data validation'!$D$5,'Project Identifiers'!D$4:D$728,IF('2 - Project Admin'!$E$7='Data validation'!$D$6,'Project Identifiers'!K$4:K$307,"")),MATCH($B3,IF('2 - Project Admin'!$E$7='Data validation'!$D$5,'Project Identifiers'!$G$4:$G$728,IF('2 - Project Admin'!$E$7='Data validation'!$D$6,'Project Identifiers'!$M$4:$M$307,"")),0)),"")</f>
        <v>Scala Theatre &amp; Corn Exchange</v>
      </c>
    </row>
    <row r="4" customFormat="false" ht="15" hidden="false" customHeight="false" outlineLevel="0" collapsed="false">
      <c r="B4" s="642" t="n">
        <v>2</v>
      </c>
      <c r="C4" s="643" t="str">
        <f aca="false">IFERROR(INDEX(IF('2 - Project Admin'!$E$7='Data validation'!$D$5,'Project Identifiers'!B$4:B$728,IF('2 - Project Admin'!$E$7='Data validation'!$D$6,'Project Identifiers'!I$4:I$307,"")),MATCH($B4,IF('2 - Project Admin'!$E$7='Data validation'!$D$5,'Project Identifiers'!$G$4:$G$728,IF('2 - Project Admin'!$E$7='Data validation'!$D$6,'Project Identifiers'!$M$4:$M$307,"")),0)),"")</f>
        <v>HS-WRC-02</v>
      </c>
      <c r="D4" s="643" t="str">
        <f aca="false">IFERROR(INDEX(IF('2 - Project Admin'!$E$7='Data validation'!$D$5,'Project Identifiers'!C$4:C$728,IF('2 - Project Admin'!$E$7='Data validation'!$D$6,'Project Identifiers'!J$4:J$307,"")),MATCH($B4,IF('2 - Project Admin'!$E$7='Data validation'!$D$5,'Project Identifiers'!$G$4:$G$728,IF('2 - Project Admin'!$E$7='Data validation'!$D$6,'Project Identifiers'!$M$4:$M$307,"")),0)),"")</f>
        <v>Blackfriars - Northern City Centre</v>
      </c>
      <c r="E4" s="643" t="str">
        <f aca="false">IFERROR(INDEX(IF('2 - Project Admin'!$E$7='Data validation'!$D$5,'Project Identifiers'!D$4:D$728,IF('2 - Project Admin'!$E$7='Data validation'!$D$6,'Project Identifiers'!K$4:K$307,"")),MATCH($B4,IF('2 - Project Admin'!$E$7='Data validation'!$D$5,'Project Identifiers'!$G$4:$G$728,IF('2 - Project Admin'!$E$7='Data validation'!$D$6,'Project Identifiers'!$M$4:$M$307,"")),0)),"")</f>
        <v>8 Angel Street</v>
      </c>
    </row>
    <row r="5" customFormat="false" ht="15" hidden="false" customHeight="false" outlineLevel="0" collapsed="false">
      <c r="B5" s="642" t="n">
        <v>3</v>
      </c>
      <c r="C5" s="643" t="str">
        <f aca="false">IFERROR(INDEX(IF('2 - Project Admin'!$E$7='Data validation'!$D$5,'Project Identifiers'!B$4:B$728,IF('2 - Project Admin'!$E$7='Data validation'!$D$6,'Project Identifiers'!I$4:I$307,"")),MATCH($B5,IF('2 - Project Admin'!$E$7='Data validation'!$D$5,'Project Identifiers'!$G$4:$G$728,IF('2 - Project Admin'!$E$7='Data validation'!$D$6,'Project Identifiers'!$M$4:$M$307,"")),0)),"")</f>
        <v>HS-WRC-04</v>
      </c>
      <c r="D5" s="643" t="str">
        <f aca="false">IFERROR(INDEX(IF('2 - Project Admin'!$E$7='Data validation'!$D$5,'Project Identifiers'!C$4:C$728,IF('2 - Project Admin'!$E$7='Data validation'!$D$6,'Project Identifiers'!J$4:J$307,"")),MATCH($B5,IF('2 - Project Admin'!$E$7='Data validation'!$D$5,'Project Identifiers'!$G$4:$G$728,IF('2 - Project Admin'!$E$7='Data validation'!$D$6,'Project Identifiers'!$M$4:$M$307,"")),0)),"")</f>
        <v>Blackfriars - Northern City Centre</v>
      </c>
      <c r="E5" s="643" t="str">
        <f aca="false">IFERROR(INDEX(IF('2 - Project Admin'!$E$7='Data validation'!$D$5,'Project Identifiers'!D$4:D$728,IF('2 - Project Admin'!$E$7='Data validation'!$D$6,'Project Identifiers'!K$4:K$307,"")),MATCH($B5,IF('2 - Project Admin'!$E$7='Data validation'!$D$5,'Project Identifiers'!$G$4:$G$728,IF('2 - Project Admin'!$E$7='Data validation'!$D$6,'Project Identifiers'!$M$4:$M$307,"")),0)),"")</f>
        <v>Vacant Premises Scheme</v>
      </c>
    </row>
    <row r="6" customFormat="false" ht="15" hidden="false" customHeight="false" outlineLevel="0" collapsed="false">
      <c r="B6" s="642" t="n">
        <v>4</v>
      </c>
      <c r="C6" s="643" t="str">
        <f aca="false">IFERROR(INDEX(IF('2 - Project Admin'!$E$7='Data validation'!$D$5,'Project Identifiers'!B$4:B$728,IF('2 - Project Admin'!$E$7='Data validation'!$D$6,'Project Identifiers'!I$4:I$307,"")),MATCH($B6,IF('2 - Project Admin'!$E$7='Data validation'!$D$5,'Project Identifiers'!$G$4:$G$728,IF('2 - Project Admin'!$E$7='Data validation'!$D$6,'Project Identifiers'!$M$4:$M$307,"")),0)),"")</f>
        <v>HS-WRC-05</v>
      </c>
      <c r="D6" s="643" t="str">
        <f aca="false">IFERROR(INDEX(IF('2 - Project Admin'!$E$7='Data validation'!$D$5,'Project Identifiers'!C$4:C$728,IF('2 - Project Admin'!$E$7='Data validation'!$D$6,'Project Identifiers'!J$4:J$307,"")),MATCH($B6,IF('2 - Project Admin'!$E$7='Data validation'!$D$5,'Project Identifiers'!$G$4:$G$728,IF('2 - Project Admin'!$E$7='Data validation'!$D$6,'Project Identifiers'!$M$4:$M$307,"")),0)),"")</f>
        <v>Blackfriars - Northern City Centre</v>
      </c>
      <c r="E6" s="643" t="str">
        <f aca="false">IFERROR(INDEX(IF('2 - Project Admin'!$E$7='Data validation'!$D$5,'Project Identifiers'!D$4:D$728,IF('2 - Project Admin'!$E$7='Data validation'!$D$6,'Project Identifiers'!K$4:K$307,"")),MATCH($B6,IF('2 - Project Admin'!$E$7='Data validation'!$D$5,'Project Identifiers'!$G$4:$G$728,IF('2 - Project Admin'!$E$7='Data validation'!$D$6,'Project Identifiers'!$M$4:$M$307,"")),0)),"")</f>
        <v>Angel Place</v>
      </c>
    </row>
    <row r="7" customFormat="false" ht="15" hidden="false" customHeight="false" outlineLevel="0" collapsed="false">
      <c r="B7" s="642" t="n">
        <v>5</v>
      </c>
      <c r="C7" s="643" t="str">
        <f aca="false">IFERROR(INDEX(IF('2 - Project Admin'!$E$7='Data validation'!$D$5,'Project Identifiers'!B$4:B$728,IF('2 - Project Admin'!$E$7='Data validation'!$D$6,'Project Identifiers'!I$4:I$307,"")),MATCH($B7,IF('2 - Project Admin'!$E$7='Data validation'!$D$5,'Project Identifiers'!$G$4:$G$728,IF('2 - Project Admin'!$E$7='Data validation'!$D$6,'Project Identifiers'!$M$4:$M$307,"")),0)),"")</f>
        <v>HS-WRC-07</v>
      </c>
      <c r="D7" s="643" t="str">
        <f aca="false">IFERROR(INDEX(IF('2 - Project Admin'!$E$7='Data validation'!$D$5,'Project Identifiers'!C$4:C$728,IF('2 - Project Admin'!$E$7='Data validation'!$D$6,'Project Identifiers'!J$4:J$307,"")),MATCH($B7,IF('2 - Project Admin'!$E$7='Data validation'!$D$5,'Project Identifiers'!$G$4:$G$728,IF('2 - Project Admin'!$E$7='Data validation'!$D$6,'Project Identifiers'!$M$4:$M$307,"")),0)),"")</f>
        <v>Blackfriars - Northern City Centre</v>
      </c>
      <c r="E7" s="643" t="str">
        <f aca="false">IFERROR(INDEX(IF('2 - Project Admin'!$E$7='Data validation'!$D$5,'Project Identifiers'!D$4:D$728,IF('2 - Project Admin'!$E$7='Data validation'!$D$6,'Project Identifiers'!K$4:K$307,"")),MATCH($B7,IF('2 - Project Admin'!$E$7='Data validation'!$D$5,'Project Identifiers'!$G$4:$G$728,IF('2 - Project Admin'!$E$7='Data validation'!$D$6,'Project Identifiers'!$M$4:$M$307,"")),0)),"")</f>
        <v>Public Realm </v>
      </c>
    </row>
    <row r="8" customFormat="false" ht="15" hidden="false" customHeight="false" outlineLevel="0" collapsed="false">
      <c r="B8" s="642" t="n">
        <v>6</v>
      </c>
      <c r="C8" s="643" t="str">
        <f aca="false">IFERROR(INDEX(IF('2 - Project Admin'!$E$7='Data validation'!$D$5,'Project Identifiers'!B$4:B$728,IF('2 - Project Admin'!$E$7='Data validation'!$D$6,'Project Identifiers'!I$4:I$307,"")),MATCH($B8,IF('2 - Project Admin'!$E$7='Data validation'!$D$5,'Project Identifiers'!$G$4:$G$728,IF('2 - Project Admin'!$E$7='Data validation'!$D$6,'Project Identifiers'!$M$4:$M$307,"")),0)),"")</f>
        <v/>
      </c>
      <c r="D8" s="643" t="str">
        <f aca="false">IFERROR(INDEX(IF('2 - Project Admin'!$E$7='Data validation'!$D$5,'Project Identifiers'!C$4:C$728,IF('2 - Project Admin'!$E$7='Data validation'!$D$6,'Project Identifiers'!J$4:J$307,"")),MATCH($B8,IF('2 - Project Admin'!$E$7='Data validation'!$D$5,'Project Identifiers'!$G$4:$G$728,IF('2 - Project Admin'!$E$7='Data validation'!$D$6,'Project Identifiers'!$M$4:$M$307,"")),0)),"")</f>
        <v/>
      </c>
      <c r="E8" s="643" t="str">
        <f aca="false">IFERROR(INDEX(IF('2 - Project Admin'!$E$7='Data validation'!$D$5,'Project Identifiers'!D$4:D$728,IF('2 - Project Admin'!$E$7='Data validation'!$D$6,'Project Identifiers'!K$4:K$307,"")),MATCH($B8,IF('2 - Project Admin'!$E$7='Data validation'!$D$5,'Project Identifiers'!$G$4:$G$728,IF('2 - Project Admin'!$E$7='Data validation'!$D$6,'Project Identifiers'!$M$4:$M$307,"")),0)),"")</f>
        <v/>
      </c>
    </row>
    <row r="9" customFormat="false" ht="15" hidden="false" customHeight="false" outlineLevel="0" collapsed="false">
      <c r="B9" s="642" t="n">
        <v>7</v>
      </c>
      <c r="C9" s="643" t="str">
        <f aca="false">IFERROR(INDEX(IF('2 - Project Admin'!$E$7='Data validation'!$D$5,'Project Identifiers'!B$4:B$728,IF('2 - Project Admin'!$E$7='Data validation'!$D$6,'Project Identifiers'!I$4:I$307,"")),MATCH($B9,IF('2 - Project Admin'!$E$7='Data validation'!$D$5,'Project Identifiers'!$G$4:$G$728,IF('2 - Project Admin'!$E$7='Data validation'!$D$6,'Project Identifiers'!$M$4:$M$307,"")),0)),"")</f>
        <v/>
      </c>
      <c r="D9" s="643" t="str">
        <f aca="false">IFERROR(INDEX(IF('2 - Project Admin'!$E$7='Data validation'!$D$5,'Project Identifiers'!C$4:C$728,IF('2 - Project Admin'!$E$7='Data validation'!$D$6,'Project Identifiers'!J$4:J$307,"")),MATCH($B9,IF('2 - Project Admin'!$E$7='Data validation'!$D$5,'Project Identifiers'!$G$4:$G$728,IF('2 - Project Admin'!$E$7='Data validation'!$D$6,'Project Identifiers'!$M$4:$M$307,"")),0)),"")</f>
        <v/>
      </c>
      <c r="E9" s="643" t="str">
        <f aca="false">IFERROR(INDEX(IF('2 - Project Admin'!$E$7='Data validation'!$D$5,'Project Identifiers'!D$4:D$728,IF('2 - Project Admin'!$E$7='Data validation'!$D$6,'Project Identifiers'!K$4:K$307,"")),MATCH($B9,IF('2 - Project Admin'!$E$7='Data validation'!$D$5,'Project Identifiers'!$G$4:$G$728,IF('2 - Project Admin'!$E$7='Data validation'!$D$6,'Project Identifiers'!$M$4:$M$307,"")),0)),"")</f>
        <v/>
      </c>
    </row>
    <row r="10" customFormat="false" ht="15" hidden="false" customHeight="false" outlineLevel="0" collapsed="false">
      <c r="B10" s="642" t="n">
        <v>8</v>
      </c>
      <c r="C10" s="643" t="str">
        <f aca="false">IFERROR(INDEX(IF('2 - Project Admin'!$E$7='Data validation'!$D$5,'Project Identifiers'!B$4:B$728,IF('2 - Project Admin'!$E$7='Data validation'!$D$6,'Project Identifiers'!I$4:I$307,"")),MATCH($B10,IF('2 - Project Admin'!$E$7='Data validation'!$D$5,'Project Identifiers'!$G$4:$G$728,IF('2 - Project Admin'!$E$7='Data validation'!$D$6,'Project Identifiers'!$M$4:$M$307,"")),0)),"")</f>
        <v/>
      </c>
      <c r="D10" s="643" t="str">
        <f aca="false">IFERROR(INDEX(IF('2 - Project Admin'!$E$7='Data validation'!$D$5,'Project Identifiers'!C$4:C$728,IF('2 - Project Admin'!$E$7='Data validation'!$D$6,'Project Identifiers'!J$4:J$307,"")),MATCH($B10,IF('2 - Project Admin'!$E$7='Data validation'!$D$5,'Project Identifiers'!$G$4:$G$728,IF('2 - Project Admin'!$E$7='Data validation'!$D$6,'Project Identifiers'!$M$4:$M$307,"")),0)),"")</f>
        <v/>
      </c>
      <c r="E10" s="643" t="str">
        <f aca="false">IFERROR(INDEX(IF('2 - Project Admin'!$E$7='Data validation'!$D$5,'Project Identifiers'!D$4:D$728,IF('2 - Project Admin'!$E$7='Data validation'!$D$6,'Project Identifiers'!K$4:K$307,"")),MATCH($B10,IF('2 - Project Admin'!$E$7='Data validation'!$D$5,'Project Identifiers'!$G$4:$G$728,IF('2 - Project Admin'!$E$7='Data validation'!$D$6,'Project Identifiers'!$M$4:$M$307,"")),0)),"")</f>
        <v/>
      </c>
    </row>
    <row r="11" customFormat="false" ht="15" hidden="false" customHeight="false" outlineLevel="0" collapsed="false">
      <c r="B11" s="642" t="n">
        <v>9</v>
      </c>
      <c r="C11" s="643" t="str">
        <f aca="false">IFERROR(INDEX(IF('2 - Project Admin'!$E$7='Data validation'!$D$5,'Project Identifiers'!B$4:B$728,IF('2 - Project Admin'!$E$7='Data validation'!$D$6,'Project Identifiers'!I$4:I$307,"")),MATCH($B11,IF('2 - Project Admin'!$E$7='Data validation'!$D$5,'Project Identifiers'!$G$4:$G$728,IF('2 - Project Admin'!$E$7='Data validation'!$D$6,'Project Identifiers'!$M$4:$M$307,"")),0)),"")</f>
        <v/>
      </c>
      <c r="D11" s="643" t="str">
        <f aca="false">IFERROR(INDEX(IF('2 - Project Admin'!$E$7='Data validation'!$D$5,'Project Identifiers'!C$4:C$728,IF('2 - Project Admin'!$E$7='Data validation'!$D$6,'Project Identifiers'!J$4:J$307,"")),MATCH($B11,IF('2 - Project Admin'!$E$7='Data validation'!$D$5,'Project Identifiers'!$G$4:$G$728,IF('2 - Project Admin'!$E$7='Data validation'!$D$6,'Project Identifiers'!$M$4:$M$307,"")),0)),"")</f>
        <v/>
      </c>
      <c r="E11" s="643" t="str">
        <f aca="false">IFERROR(INDEX(IF('2 - Project Admin'!$E$7='Data validation'!$D$5,'Project Identifiers'!D$4:D$728,IF('2 - Project Admin'!$E$7='Data validation'!$D$6,'Project Identifiers'!K$4:K$307,"")),MATCH($B11,IF('2 - Project Admin'!$E$7='Data validation'!$D$5,'Project Identifiers'!$G$4:$G$728,IF('2 - Project Admin'!$E$7='Data validation'!$D$6,'Project Identifiers'!$M$4:$M$307,"")),0)),"")</f>
        <v/>
      </c>
    </row>
    <row r="12" customFormat="false" ht="15" hidden="false" customHeight="false" outlineLevel="0" collapsed="false">
      <c r="B12" s="642" t="n">
        <v>10</v>
      </c>
      <c r="C12" s="643" t="str">
        <f aca="false">IFERROR(INDEX(IF('2 - Project Admin'!$E$7='Data validation'!$D$5,'Project Identifiers'!B$4:B$728,IF('2 - Project Admin'!$E$7='Data validation'!$D$6,'Project Identifiers'!I$4:I$307,"")),MATCH($B12,IF('2 - Project Admin'!$E$7='Data validation'!$D$5,'Project Identifiers'!$G$4:$G$728,IF('2 - Project Admin'!$E$7='Data validation'!$D$6,'Project Identifiers'!$M$4:$M$307,"")),0)),"")</f>
        <v/>
      </c>
      <c r="D12" s="643" t="str">
        <f aca="false">IFERROR(INDEX(IF('2 - Project Admin'!$E$7='Data validation'!$D$5,'Project Identifiers'!C$4:C$728,IF('2 - Project Admin'!$E$7='Data validation'!$D$6,'Project Identifiers'!J$4:J$307,"")),MATCH($B12,IF('2 - Project Admin'!$E$7='Data validation'!$D$5,'Project Identifiers'!$G$4:$G$728,IF('2 - Project Admin'!$E$7='Data validation'!$D$6,'Project Identifiers'!$M$4:$M$307,"")),0)),"")</f>
        <v/>
      </c>
      <c r="E12" s="643" t="str">
        <f aca="false">IFERROR(INDEX(IF('2 - Project Admin'!$E$7='Data validation'!$D$5,'Project Identifiers'!D$4:D$728,IF('2 - Project Admin'!$E$7='Data validation'!$D$6,'Project Identifiers'!K$4:K$307,"")),MATCH($B12,IF('2 - Project Admin'!$E$7='Data validation'!$D$5,'Project Identifiers'!$G$4:$G$728,IF('2 - Project Admin'!$E$7='Data validation'!$D$6,'Project Identifiers'!$M$4:$M$307,"")),0)),"")</f>
        <v/>
      </c>
    </row>
    <row r="13" customFormat="false" ht="15" hidden="false" customHeight="false" outlineLevel="0" collapsed="false">
      <c r="B13" s="642" t="n">
        <v>11</v>
      </c>
      <c r="C13" s="643" t="str">
        <f aca="false">IFERROR(INDEX(IF('2 - Project Admin'!$E$7='Data validation'!$D$5,'Project Identifiers'!B$4:B$728,IF('2 - Project Admin'!$E$7='Data validation'!$D$6,'Project Identifiers'!I$4:I$307,"")),MATCH($B13,IF('2 - Project Admin'!$E$7='Data validation'!$D$5,'Project Identifiers'!$G$4:$G$728,IF('2 - Project Admin'!$E$7='Data validation'!$D$6,'Project Identifiers'!$M$4:$M$307,"")),0)),"")</f>
        <v/>
      </c>
      <c r="D13" s="643" t="str">
        <f aca="false">IFERROR(INDEX(IF('2 - Project Admin'!$E$7='Data validation'!$D$5,'Project Identifiers'!C$4:C$728,IF('2 - Project Admin'!$E$7='Data validation'!$D$6,'Project Identifiers'!J$4:J$307,"")),MATCH($B13,IF('2 - Project Admin'!$E$7='Data validation'!$D$5,'Project Identifiers'!$G$4:$G$728,IF('2 - Project Admin'!$E$7='Data validation'!$D$6,'Project Identifiers'!$M$4:$M$307,"")),0)),"")</f>
        <v/>
      </c>
      <c r="E13" s="643" t="str">
        <f aca="false">IFERROR(INDEX(IF('2 - Project Admin'!$E$7='Data validation'!$D$5,'Project Identifiers'!D$4:D$728,IF('2 - Project Admin'!$E$7='Data validation'!$D$6,'Project Identifiers'!K$4:K$307,"")),MATCH($B13,IF('2 - Project Admin'!$E$7='Data validation'!$D$5,'Project Identifiers'!$G$4:$G$728,IF('2 - Project Admin'!$E$7='Data validation'!$D$6,'Project Identifiers'!$M$4:$M$307,"")),0)),"")</f>
        <v/>
      </c>
    </row>
    <row r="14" customFormat="false" ht="15" hidden="false" customHeight="false" outlineLevel="0" collapsed="false">
      <c r="B14" s="642" t="n">
        <v>12</v>
      </c>
      <c r="C14" s="643" t="str">
        <f aca="false">IFERROR(INDEX(IF('2 - Project Admin'!$E$7='Data validation'!$D$5,'Project Identifiers'!B$4:B$728,IF('2 - Project Admin'!$E$7='Data validation'!$D$6,'Project Identifiers'!I$4:I$307,"")),MATCH($B14,IF('2 - Project Admin'!$E$7='Data validation'!$D$5,'Project Identifiers'!$G$4:$G$728,IF('2 - Project Admin'!$E$7='Data validation'!$D$6,'Project Identifiers'!$M$4:$M$307,"")),0)),"")</f>
        <v/>
      </c>
      <c r="D14" s="643" t="str">
        <f aca="false">IFERROR(INDEX(IF('2 - Project Admin'!$E$7='Data validation'!$D$5,'Project Identifiers'!C$4:C$728,IF('2 - Project Admin'!$E$7='Data validation'!$D$6,'Project Identifiers'!J$4:J$307,"")),MATCH($B14,IF('2 - Project Admin'!$E$7='Data validation'!$D$5,'Project Identifiers'!$G$4:$G$728,IF('2 - Project Admin'!$E$7='Data validation'!$D$6,'Project Identifiers'!$M$4:$M$307,"")),0)),"")</f>
        <v/>
      </c>
      <c r="E14" s="643" t="str">
        <f aca="false">IFERROR(INDEX(IF('2 - Project Admin'!$E$7='Data validation'!$D$5,'Project Identifiers'!D$4:D$728,IF('2 - Project Admin'!$E$7='Data validation'!$D$6,'Project Identifiers'!K$4:K$307,"")),MATCH($B14,IF('2 - Project Admin'!$E$7='Data validation'!$D$5,'Project Identifiers'!$G$4:$G$728,IF('2 - Project Admin'!$E$7='Data validation'!$D$6,'Project Identifiers'!$M$4:$M$307,"")),0)),"")</f>
        <v/>
      </c>
    </row>
    <row r="15" customFormat="false" ht="15" hidden="false" customHeight="false" outlineLevel="0" collapsed="false">
      <c r="B15" s="642" t="n">
        <v>13</v>
      </c>
      <c r="C15" s="643" t="str">
        <f aca="false">IFERROR(INDEX(IF('2 - Project Admin'!$E$7='Data validation'!$D$5,'Project Identifiers'!B$4:B$728,IF('2 - Project Admin'!$E$7='Data validation'!$D$6,'Project Identifiers'!I$4:I$307,"")),MATCH($B15,IF('2 - Project Admin'!$E$7='Data validation'!$D$5,'Project Identifiers'!$G$4:$G$728,IF('2 - Project Admin'!$E$7='Data validation'!$D$6,'Project Identifiers'!$M$4:$M$307,"")),0)),"")</f>
        <v/>
      </c>
      <c r="D15" s="643" t="str">
        <f aca="false">IFERROR(INDEX(IF('2 - Project Admin'!$E$7='Data validation'!$D$5,'Project Identifiers'!C$4:C$728,IF('2 - Project Admin'!$E$7='Data validation'!$D$6,'Project Identifiers'!J$4:J$307,"")),MATCH($B15,IF('2 - Project Admin'!$E$7='Data validation'!$D$5,'Project Identifiers'!$G$4:$G$728,IF('2 - Project Admin'!$E$7='Data validation'!$D$6,'Project Identifiers'!$M$4:$M$307,"")),0)),"")</f>
        <v/>
      </c>
      <c r="E15" s="643" t="str">
        <f aca="false">IFERROR(INDEX(IF('2 - Project Admin'!$E$7='Data validation'!$D$5,'Project Identifiers'!D$4:D$728,IF('2 - Project Admin'!$E$7='Data validation'!$D$6,'Project Identifiers'!K$4:K$307,"")),MATCH($B15,IF('2 - Project Admin'!$E$7='Data validation'!$D$5,'Project Identifiers'!$G$4:$G$728,IF('2 - Project Admin'!$E$7='Data validation'!$D$6,'Project Identifiers'!$M$4:$M$307,"")),0)),"")</f>
        <v/>
      </c>
    </row>
    <row r="16" customFormat="false" ht="15" hidden="false" customHeight="false" outlineLevel="0" collapsed="false">
      <c r="B16" s="642" t="n">
        <v>14</v>
      </c>
      <c r="C16" s="643" t="str">
        <f aca="false">IFERROR(INDEX(IF('2 - Project Admin'!$E$7='Data validation'!$D$5,'Project Identifiers'!B$4:B$728,IF('2 - Project Admin'!$E$7='Data validation'!$D$6,'Project Identifiers'!I$4:I$307,"")),MATCH($B16,IF('2 - Project Admin'!$E$7='Data validation'!$D$5,'Project Identifiers'!$G$4:$G$728,IF('2 - Project Admin'!$E$7='Data validation'!$D$6,'Project Identifiers'!$M$4:$M$307,"")),0)),"")</f>
        <v/>
      </c>
      <c r="D16" s="643" t="str">
        <f aca="false">IFERROR(INDEX(IF('2 - Project Admin'!$E$7='Data validation'!$D$5,'Project Identifiers'!C$4:C$728,IF('2 - Project Admin'!$E$7='Data validation'!$D$6,'Project Identifiers'!J$4:J$307,"")),MATCH($B16,IF('2 - Project Admin'!$E$7='Data validation'!$D$5,'Project Identifiers'!$G$4:$G$728,IF('2 - Project Admin'!$E$7='Data validation'!$D$6,'Project Identifiers'!$M$4:$M$307,"")),0)),"")</f>
        <v/>
      </c>
      <c r="E16" s="643" t="str">
        <f aca="false">IFERROR(INDEX(IF('2 - Project Admin'!$E$7='Data validation'!$D$5,'Project Identifiers'!D$4:D$728,IF('2 - Project Admin'!$E$7='Data validation'!$D$6,'Project Identifiers'!K$4:K$307,"")),MATCH($B16,IF('2 - Project Admin'!$E$7='Data validation'!$D$5,'Project Identifiers'!$G$4:$G$728,IF('2 - Project Admin'!$E$7='Data validation'!$D$6,'Project Identifiers'!$M$4:$M$307,"")),0)),"")</f>
        <v/>
      </c>
    </row>
    <row r="17" customFormat="false" ht="15" hidden="false" customHeight="false" outlineLevel="0" collapsed="false">
      <c r="B17" s="642" t="n">
        <v>15</v>
      </c>
      <c r="C17" s="643" t="str">
        <f aca="false">IFERROR(INDEX(IF('2 - Project Admin'!$E$7='Data validation'!$D$5,'Project Identifiers'!B$4:B$728,IF('2 - Project Admin'!$E$7='Data validation'!$D$6,'Project Identifiers'!I$4:I$307,"")),MATCH($B17,IF('2 - Project Admin'!$E$7='Data validation'!$D$5,'Project Identifiers'!$G$4:$G$728,IF('2 - Project Admin'!$E$7='Data validation'!$D$6,'Project Identifiers'!$M$4:$M$307,"")),0)),"")</f>
        <v/>
      </c>
      <c r="D17" s="643" t="str">
        <f aca="false">IFERROR(INDEX(IF('2 - Project Admin'!$E$7='Data validation'!$D$5,'Project Identifiers'!C$4:C$728,IF('2 - Project Admin'!$E$7='Data validation'!$D$6,'Project Identifiers'!J$4:J$307,"")),MATCH($B17,IF('2 - Project Admin'!$E$7='Data validation'!$D$5,'Project Identifiers'!$G$4:$G$728,IF('2 - Project Admin'!$E$7='Data validation'!$D$6,'Project Identifiers'!$M$4:$M$307,"")),0)),"")</f>
        <v/>
      </c>
      <c r="E17" s="643" t="str">
        <f aca="false">IFERROR(INDEX(IF('2 - Project Admin'!$E$7='Data validation'!$D$5,'Project Identifiers'!D$4:D$728,IF('2 - Project Admin'!$E$7='Data validation'!$D$6,'Project Identifiers'!K$4:K$307,"")),MATCH($B17,IF('2 - Project Admin'!$E$7='Data validation'!$D$5,'Project Identifiers'!$G$4:$G$728,IF('2 - Project Admin'!$E$7='Data validation'!$D$6,'Project Identifiers'!$M$4:$M$307,"")),0)),"")</f>
        <v/>
      </c>
    </row>
    <row r="18" customFormat="false" ht="15" hidden="false" customHeight="false" outlineLevel="0" collapsed="false">
      <c r="B18" s="642" t="n">
        <v>16</v>
      </c>
      <c r="C18" s="643" t="str">
        <f aca="false">IFERROR(INDEX(IF('2 - Project Admin'!$E$7='Data validation'!$D$5,'Project Identifiers'!B$4:B$728,IF('2 - Project Admin'!$E$7='Data validation'!$D$6,'Project Identifiers'!I$4:I$307,"")),MATCH($B18,IF('2 - Project Admin'!$E$7='Data validation'!$D$5,'Project Identifiers'!$G$4:$G$728,IF('2 - Project Admin'!$E$7='Data validation'!$D$6,'Project Identifiers'!$M$4:$M$307,"")),0)),"")</f>
        <v/>
      </c>
      <c r="D18" s="643" t="str">
        <f aca="false">IFERROR(INDEX(IF('2 - Project Admin'!$E$7='Data validation'!$D$5,'Project Identifiers'!C$4:C$728,IF('2 - Project Admin'!$E$7='Data validation'!$D$6,'Project Identifiers'!J$4:J$307,"")),MATCH($B18,IF('2 - Project Admin'!$E$7='Data validation'!$D$5,'Project Identifiers'!$G$4:$G$728,IF('2 - Project Admin'!$E$7='Data validation'!$D$6,'Project Identifiers'!$M$4:$M$307,"")),0)),"")</f>
        <v/>
      </c>
      <c r="E18" s="643" t="str">
        <f aca="false">IFERROR(INDEX(IF('2 - Project Admin'!$E$7='Data validation'!$D$5,'Project Identifiers'!D$4:D$728,IF('2 - Project Admin'!$E$7='Data validation'!$D$6,'Project Identifiers'!K$4:K$307,"")),MATCH($B18,IF('2 - Project Admin'!$E$7='Data validation'!$D$5,'Project Identifiers'!$G$4:$G$728,IF('2 - Project Admin'!$E$7='Data validation'!$D$6,'Project Identifiers'!$M$4:$M$307,"")),0)),"")</f>
        <v/>
      </c>
    </row>
    <row r="19" customFormat="false" ht="15" hidden="false" customHeight="false" outlineLevel="0" collapsed="false">
      <c r="B19" s="642" t="n">
        <v>17</v>
      </c>
      <c r="C19" s="643" t="str">
        <f aca="false">IFERROR(INDEX(IF('2 - Project Admin'!$E$7='Data validation'!$D$5,'Project Identifiers'!B$4:B$728,IF('2 - Project Admin'!$E$7='Data validation'!$D$6,'Project Identifiers'!I$4:I$307,"")),MATCH($B19,IF('2 - Project Admin'!$E$7='Data validation'!$D$5,'Project Identifiers'!$G$4:$G$728,IF('2 - Project Admin'!$E$7='Data validation'!$D$6,'Project Identifiers'!$M$4:$M$307,"")),0)),"")</f>
        <v/>
      </c>
      <c r="D19" s="643" t="str">
        <f aca="false">IFERROR(INDEX(IF('2 - Project Admin'!$E$7='Data validation'!$D$5,'Project Identifiers'!C$4:C$728,IF('2 - Project Admin'!$E$7='Data validation'!$D$6,'Project Identifiers'!J$4:J$307,"")),MATCH($B19,IF('2 - Project Admin'!$E$7='Data validation'!$D$5,'Project Identifiers'!$G$4:$G$728,IF('2 - Project Admin'!$E$7='Data validation'!$D$6,'Project Identifiers'!$M$4:$M$307,"")),0)),"")</f>
        <v/>
      </c>
      <c r="E19" s="643" t="str">
        <f aca="false">IFERROR(INDEX(IF('2 - Project Admin'!$E$7='Data validation'!$D$5,'Project Identifiers'!D$4:D$728,IF('2 - Project Admin'!$E$7='Data validation'!$D$6,'Project Identifiers'!K$4:K$307,"")),MATCH($B19,IF('2 - Project Admin'!$E$7='Data validation'!$D$5,'Project Identifiers'!$G$4:$G$728,IF('2 - Project Admin'!$E$7='Data validation'!$D$6,'Project Identifiers'!$M$4:$M$307,"")),0)),"")</f>
        <v/>
      </c>
    </row>
    <row r="20" customFormat="false" ht="15" hidden="false" customHeight="false" outlineLevel="0" collapsed="false">
      <c r="B20" s="642" t="n">
        <v>18</v>
      </c>
      <c r="C20" s="643" t="str">
        <f aca="false">IFERROR(INDEX(IF('2 - Project Admin'!$E$7='Data validation'!$D$5,'Project Identifiers'!B$4:B$728,IF('2 - Project Admin'!$E$7='Data validation'!$D$6,'Project Identifiers'!I$4:I$307,"")),MATCH($B20,IF('2 - Project Admin'!$E$7='Data validation'!$D$5,'Project Identifiers'!$G$4:$G$728,IF('2 - Project Admin'!$E$7='Data validation'!$D$6,'Project Identifiers'!$M$4:$M$307,"")),0)),"")</f>
        <v/>
      </c>
      <c r="D20" s="643" t="str">
        <f aca="false">IFERROR(INDEX(IF('2 - Project Admin'!$E$7='Data validation'!$D$5,'Project Identifiers'!C$4:C$728,IF('2 - Project Admin'!$E$7='Data validation'!$D$6,'Project Identifiers'!J$4:J$307,"")),MATCH($B20,IF('2 - Project Admin'!$E$7='Data validation'!$D$5,'Project Identifiers'!$G$4:$G$728,IF('2 - Project Admin'!$E$7='Data validation'!$D$6,'Project Identifiers'!$M$4:$M$307,"")),0)),"")</f>
        <v/>
      </c>
      <c r="E20" s="643" t="str">
        <f aca="false">IFERROR(INDEX(IF('2 - Project Admin'!$E$7='Data validation'!$D$5,'Project Identifiers'!D$4:D$728,IF('2 - Project Admin'!$E$7='Data validation'!$D$6,'Project Identifiers'!K$4:K$307,"")),MATCH($B20,IF('2 - Project Admin'!$E$7='Data validation'!$D$5,'Project Identifiers'!$G$4:$G$728,IF('2 - Project Admin'!$E$7='Data validation'!$D$6,'Project Identifiers'!$M$4:$M$307,"")),0)),"")</f>
        <v/>
      </c>
    </row>
    <row r="21" customFormat="false" ht="15" hidden="false" customHeight="false" outlineLevel="0" collapsed="false">
      <c r="B21" s="642" t="n">
        <v>19</v>
      </c>
      <c r="C21" s="643" t="str">
        <f aca="false">IFERROR(INDEX(IF('2 - Project Admin'!$E$7='Data validation'!$D$5,'Project Identifiers'!B$4:B$728,IF('2 - Project Admin'!$E$7='Data validation'!$D$6,'Project Identifiers'!I$4:I$307,"")),MATCH($B21,IF('2 - Project Admin'!$E$7='Data validation'!$D$5,'Project Identifiers'!$G$4:$G$728,IF('2 - Project Admin'!$E$7='Data validation'!$D$6,'Project Identifiers'!$M$4:$M$307,"")),0)),"")</f>
        <v/>
      </c>
      <c r="D21" s="643" t="str">
        <f aca="false">IFERROR(INDEX(IF('2 - Project Admin'!$E$7='Data validation'!$D$5,'Project Identifiers'!C$4:C$728,IF('2 - Project Admin'!$E$7='Data validation'!$D$6,'Project Identifiers'!J$4:J$307,"")),MATCH($B21,IF('2 - Project Admin'!$E$7='Data validation'!$D$5,'Project Identifiers'!$G$4:$G$728,IF('2 - Project Admin'!$E$7='Data validation'!$D$6,'Project Identifiers'!$M$4:$M$307,"")),0)),"")</f>
        <v/>
      </c>
      <c r="E21" s="643" t="str">
        <f aca="false">IFERROR(INDEX(IF('2 - Project Admin'!$E$7='Data validation'!$D$5,'Project Identifiers'!D$4:D$728,IF('2 - Project Admin'!$E$7='Data validation'!$D$6,'Project Identifiers'!K$4:K$307,"")),MATCH($B21,IF('2 - Project Admin'!$E$7='Data validation'!$D$5,'Project Identifiers'!$G$4:$G$728,IF('2 - Project Admin'!$E$7='Data validation'!$D$6,'Project Identifiers'!$M$4:$M$307,"")),0)),"")</f>
        <v/>
      </c>
    </row>
    <row r="22" customFormat="false" ht="15" hidden="false" customHeight="false" outlineLevel="0" collapsed="false">
      <c r="B22" s="642" t="n">
        <v>20</v>
      </c>
      <c r="C22" s="643" t="str">
        <f aca="false">IFERROR(INDEX(IF('2 - Project Admin'!$E$7='Data validation'!$D$5,'Project Identifiers'!B$4:B$728,IF('2 - Project Admin'!$E$7='Data validation'!$D$6,'Project Identifiers'!I$4:I$307,"")),MATCH($B22,IF('2 - Project Admin'!$E$7='Data validation'!$D$5,'Project Identifiers'!$G$4:$G$728,IF('2 - Project Admin'!$E$7='Data validation'!$D$6,'Project Identifiers'!$M$4:$M$307,"")),0)),"")</f>
        <v/>
      </c>
      <c r="D22" s="643" t="str">
        <f aca="false">IFERROR(INDEX(IF('2 - Project Admin'!$E$7='Data validation'!$D$5,'Project Identifiers'!C$4:C$728,IF('2 - Project Admin'!$E$7='Data validation'!$D$6,'Project Identifiers'!J$4:J$307,"")),MATCH($B22,IF('2 - Project Admin'!$E$7='Data validation'!$D$5,'Project Identifiers'!$G$4:$G$728,IF('2 - Project Admin'!$E$7='Data validation'!$D$6,'Project Identifiers'!$M$4:$M$307,"")),0)),"")</f>
        <v/>
      </c>
      <c r="E22" s="643" t="str">
        <f aca="false">IFERROR(INDEX(IF('2 - Project Admin'!$E$7='Data validation'!$D$5,'Project Identifiers'!D$4:D$728,IF('2 - Project Admin'!$E$7='Data validation'!$D$6,'Project Identifiers'!K$4:K$307,"")),MATCH($B22,IF('2 - Project Admin'!$E$7='Data validation'!$D$5,'Project Identifiers'!$G$4:$G$728,IF('2 - Project Admin'!$E$7='Data validation'!$D$6,'Project Identifiers'!$M$4:$M$307,"")),0)),"")</f>
        <v/>
      </c>
    </row>
  </sheetData>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I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0" activeCellId="1" sqref="Q:Q D20"/>
    </sheetView>
  </sheetViews>
  <sheetFormatPr defaultColWidth="64.50390625" defaultRowHeight="15" zeroHeight="false" outlineLevelRow="0" outlineLevelCol="0"/>
  <cols>
    <col collapsed="false" customWidth="true" hidden="false" outlineLevel="0" max="1" min="1" style="1" width="4.5"/>
    <col collapsed="false" customWidth="true" hidden="false" outlineLevel="0" max="3" min="2" style="644" width="27.5"/>
    <col collapsed="false" customWidth="false" hidden="false" outlineLevel="0" max="4" min="4" style="1" width="64.5"/>
    <col collapsed="false" customWidth="true" hidden="false" outlineLevel="0" max="5" min="5" style="1" width="14.83"/>
    <col collapsed="false" customWidth="true" hidden="false" outlineLevel="0" max="6" min="6" style="1" width="15.5"/>
    <col collapsed="false" customWidth="true" hidden="false" outlineLevel="0" max="7" min="7" style="1" width="88.5"/>
    <col collapsed="false" customWidth="false" hidden="false" outlineLevel="0" max="8" min="8" style="1" width="64.5"/>
    <col collapsed="false" customWidth="true" hidden="false" outlineLevel="0" max="9" min="9" style="1" width="28.5"/>
    <col collapsed="false" customWidth="false" hidden="false" outlineLevel="0" max="16384" min="10" style="1" width="64.5"/>
  </cols>
  <sheetData>
    <row r="2" s="645" customFormat="true" ht="33.75" hidden="false" customHeight="true" outlineLevel="0" collapsed="false">
      <c r="B2" s="646" t="s">
        <v>5685</v>
      </c>
      <c r="C2" s="647" t="s">
        <v>5686</v>
      </c>
      <c r="D2" s="647" t="s">
        <v>5687</v>
      </c>
      <c r="E2" s="647" t="s">
        <v>5621</v>
      </c>
      <c r="F2" s="647" t="s">
        <v>5688</v>
      </c>
      <c r="G2" s="647" t="s">
        <v>5689</v>
      </c>
      <c r="H2" s="647" t="s">
        <v>5690</v>
      </c>
      <c r="I2" s="647" t="s">
        <v>5691</v>
      </c>
    </row>
    <row r="3" customFormat="false" ht="105.95" hidden="false" customHeight="false" outlineLevel="0" collapsed="false">
      <c r="B3" s="644" t="s">
        <v>5692</v>
      </c>
      <c r="C3" s="1" t="s">
        <v>294</v>
      </c>
      <c r="D3" s="1" t="s">
        <v>5693</v>
      </c>
      <c r="E3" s="1" t="s">
        <v>5694</v>
      </c>
      <c r="F3" s="1" t="s">
        <v>5695</v>
      </c>
      <c r="G3" s="1" t="s">
        <v>5696</v>
      </c>
      <c r="H3" s="1" t="s">
        <v>5697</v>
      </c>
    </row>
    <row r="4" customFormat="false" ht="135.8" hidden="false" customHeight="false" outlineLevel="0" collapsed="false">
      <c r="B4" s="644" t="s">
        <v>5698</v>
      </c>
      <c r="C4" s="1" t="s">
        <v>5699</v>
      </c>
      <c r="D4" s="1" t="s">
        <v>272</v>
      </c>
      <c r="E4" s="1" t="s">
        <v>5694</v>
      </c>
      <c r="F4" s="1" t="s">
        <v>5700</v>
      </c>
      <c r="G4" s="1" t="s">
        <v>5701</v>
      </c>
      <c r="I4" s="1" t="s">
        <v>5702</v>
      </c>
    </row>
    <row r="5" customFormat="false" ht="135.8" hidden="false" customHeight="false" outlineLevel="0" collapsed="false">
      <c r="B5" s="644" t="s">
        <v>5698</v>
      </c>
      <c r="C5" s="1" t="s">
        <v>5703</v>
      </c>
      <c r="D5" s="1" t="s">
        <v>272</v>
      </c>
      <c r="E5" s="1" t="s">
        <v>5694</v>
      </c>
      <c r="F5" s="1" t="s">
        <v>5704</v>
      </c>
      <c r="G5" s="1" t="s">
        <v>5705</v>
      </c>
      <c r="I5" s="1" t="s">
        <v>5702</v>
      </c>
    </row>
    <row r="6" customFormat="false" ht="91" hidden="false" customHeight="false" outlineLevel="0" collapsed="false">
      <c r="B6" s="644" t="s">
        <v>5698</v>
      </c>
      <c r="C6" s="1" t="s">
        <v>292</v>
      </c>
      <c r="D6" s="1" t="s">
        <v>5706</v>
      </c>
      <c r="E6" s="1" t="s">
        <v>5694</v>
      </c>
      <c r="F6" s="1" t="s">
        <v>5707</v>
      </c>
      <c r="G6" s="1" t="s">
        <v>5708</v>
      </c>
      <c r="I6" s="1" t="s">
        <v>5709</v>
      </c>
    </row>
    <row r="7" customFormat="false" ht="15.75" hidden="false" customHeight="false" outlineLevel="0" collapsed="false">
      <c r="C7" s="648" t="s">
        <v>59</v>
      </c>
      <c r="D7" s="649" t="s">
        <v>5710</v>
      </c>
      <c r="E7" s="649" t="s">
        <v>5710</v>
      </c>
      <c r="F7" s="649" t="s">
        <v>5710</v>
      </c>
    </row>
    <row r="8" customFormat="false" ht="15" hidden="false" customHeight="false" outlineLevel="0" collapsed="false">
      <c r="C8" s="650" t="s">
        <v>5711</v>
      </c>
      <c r="D8" s="651" t="s">
        <v>5712</v>
      </c>
      <c r="E8" s="651"/>
      <c r="F8" s="651"/>
      <c r="G8" s="651"/>
      <c r="H8" s="651" t="s">
        <v>5712</v>
      </c>
    </row>
    <row r="9" customFormat="false" ht="568.65" hidden="false" customHeight="false" outlineLevel="0" collapsed="false">
      <c r="B9" s="652" t="s">
        <v>5698</v>
      </c>
      <c r="C9" s="653" t="s">
        <v>300</v>
      </c>
      <c r="D9" s="654" t="s">
        <v>5713</v>
      </c>
      <c r="E9" s="654" t="s">
        <v>5694</v>
      </c>
      <c r="F9" s="655" t="s">
        <v>5714</v>
      </c>
      <c r="G9" s="654" t="s">
        <v>5715</v>
      </c>
      <c r="H9" s="654"/>
      <c r="I9" s="654"/>
    </row>
    <row r="10" customFormat="false" ht="598.5" hidden="false" customHeight="false" outlineLevel="0" collapsed="false">
      <c r="B10" s="652" t="s">
        <v>5698</v>
      </c>
      <c r="C10" s="653" t="s">
        <v>303</v>
      </c>
      <c r="D10" s="654" t="s">
        <v>5716</v>
      </c>
      <c r="E10" s="654" t="s">
        <v>5694</v>
      </c>
      <c r="F10" s="655" t="s">
        <v>5714</v>
      </c>
      <c r="G10" s="654" t="s">
        <v>5715</v>
      </c>
      <c r="H10" s="654"/>
      <c r="I10" s="654"/>
    </row>
    <row r="11" customFormat="false" ht="598.5" hidden="false" customHeight="false" outlineLevel="0" collapsed="false">
      <c r="B11" s="652" t="s">
        <v>5698</v>
      </c>
      <c r="C11" s="653" t="s">
        <v>305</v>
      </c>
      <c r="D11" s="654" t="s">
        <v>5717</v>
      </c>
      <c r="E11" s="654" t="s">
        <v>5694</v>
      </c>
      <c r="F11" s="655" t="s">
        <v>5714</v>
      </c>
      <c r="G11" s="654" t="s">
        <v>5715</v>
      </c>
      <c r="H11" s="654"/>
      <c r="I11" s="654"/>
    </row>
    <row r="12" customFormat="false" ht="583.55" hidden="false" customHeight="false" outlineLevel="0" collapsed="false">
      <c r="B12" s="652" t="s">
        <v>5698</v>
      </c>
      <c r="C12" s="653" t="s">
        <v>297</v>
      </c>
      <c r="D12" s="654" t="s">
        <v>5718</v>
      </c>
      <c r="E12" s="654" t="s">
        <v>5694</v>
      </c>
      <c r="F12" s="655" t="s">
        <v>5714</v>
      </c>
      <c r="G12" s="654" t="s">
        <v>5715</v>
      </c>
      <c r="H12" s="654"/>
      <c r="I12" s="654"/>
    </row>
    <row r="13" customFormat="false" ht="76.1" hidden="false" customHeight="false" outlineLevel="0" collapsed="false">
      <c r="B13" s="644" t="s">
        <v>5698</v>
      </c>
      <c r="C13" s="656" t="s">
        <v>308</v>
      </c>
      <c r="D13" s="1" t="s">
        <v>5719</v>
      </c>
      <c r="E13" s="1" t="s">
        <v>5694</v>
      </c>
      <c r="F13" s="1" t="s">
        <v>5720</v>
      </c>
      <c r="G13" s="1" t="s">
        <v>5721</v>
      </c>
    </row>
    <row r="14" customFormat="false" ht="46.25" hidden="false" customHeight="false" outlineLevel="0" collapsed="false">
      <c r="B14" s="657" t="s">
        <v>5698</v>
      </c>
      <c r="C14" s="658" t="s">
        <v>311</v>
      </c>
      <c r="D14" s="637" t="s">
        <v>5722</v>
      </c>
      <c r="E14" s="637" t="s">
        <v>5694</v>
      </c>
      <c r="F14" s="637" t="s">
        <v>5723</v>
      </c>
      <c r="G14" s="637" t="s">
        <v>5724</v>
      </c>
      <c r="H14" s="637"/>
      <c r="I14" s="637" t="s">
        <v>5725</v>
      </c>
    </row>
    <row r="15" customFormat="false" ht="76.1" hidden="false" customHeight="false" outlineLevel="0" collapsed="false">
      <c r="B15" s="657" t="s">
        <v>5698</v>
      </c>
      <c r="C15" s="637" t="s">
        <v>308</v>
      </c>
      <c r="D15" s="637" t="s">
        <v>5719</v>
      </c>
      <c r="E15" s="637" t="s">
        <v>5694</v>
      </c>
      <c r="F15" s="637" t="s">
        <v>5720</v>
      </c>
      <c r="G15" s="637"/>
      <c r="H15" s="637"/>
      <c r="I15" s="637"/>
    </row>
    <row r="16" customFormat="false" ht="15" hidden="false" customHeight="false" outlineLevel="0" collapsed="false">
      <c r="B16" s="657"/>
      <c r="C16" s="650" t="s">
        <v>5726</v>
      </c>
      <c r="D16" s="651" t="s">
        <v>5712</v>
      </c>
      <c r="G16" s="637"/>
      <c r="H16" s="651" t="s">
        <v>5712</v>
      </c>
    </row>
    <row r="17" customFormat="false" ht="31.3" hidden="false" customHeight="false" outlineLevel="0" collapsed="false">
      <c r="B17" s="657" t="s">
        <v>5698</v>
      </c>
      <c r="C17" s="1" t="s">
        <v>5727</v>
      </c>
      <c r="D17" s="1" t="s">
        <v>269</v>
      </c>
      <c r="E17" s="1" t="s">
        <v>5728</v>
      </c>
      <c r="F17" s="1" t="s">
        <v>5729</v>
      </c>
      <c r="G17" s="659" t="s">
        <v>5730</v>
      </c>
      <c r="H17" s="660" t="s">
        <v>5731</v>
      </c>
    </row>
    <row r="18" customFormat="false" ht="31.3" hidden="false" customHeight="false" outlineLevel="0" collapsed="false">
      <c r="B18" s="657" t="s">
        <v>5698</v>
      </c>
      <c r="C18" s="1" t="s">
        <v>5732</v>
      </c>
      <c r="D18" s="1" t="s">
        <v>269</v>
      </c>
      <c r="E18" s="1" t="s">
        <v>5728</v>
      </c>
      <c r="F18" s="1" t="s">
        <v>5733</v>
      </c>
      <c r="G18" s="659" t="s">
        <v>5734</v>
      </c>
      <c r="H18" s="660" t="s">
        <v>5735</v>
      </c>
    </row>
    <row r="19" customFormat="false" ht="31.3" hidden="false" customHeight="false" outlineLevel="0" collapsed="false">
      <c r="B19" s="657" t="s">
        <v>5698</v>
      </c>
      <c r="C19" s="1" t="s">
        <v>5736</v>
      </c>
      <c r="D19" s="1" t="s">
        <v>269</v>
      </c>
      <c r="E19" s="1" t="s">
        <v>5728</v>
      </c>
      <c r="F19" s="1" t="s">
        <v>5737</v>
      </c>
      <c r="G19" s="659" t="s">
        <v>5738</v>
      </c>
      <c r="H19" s="660" t="s">
        <v>5739</v>
      </c>
    </row>
    <row r="20" customFormat="false" ht="31.3" hidden="false" customHeight="false" outlineLevel="0" collapsed="false">
      <c r="B20" s="657" t="s">
        <v>5698</v>
      </c>
      <c r="C20" s="1" t="s">
        <v>312</v>
      </c>
      <c r="D20" s="1" t="s">
        <v>5740</v>
      </c>
      <c r="E20" s="1" t="s">
        <v>5728</v>
      </c>
      <c r="F20" s="1" t="s">
        <v>5741</v>
      </c>
      <c r="G20" s="659" t="s">
        <v>5742</v>
      </c>
      <c r="H20" s="660" t="s">
        <v>5743</v>
      </c>
    </row>
    <row r="21" customFormat="false" ht="31.3" hidden="false" customHeight="false" outlineLevel="0" collapsed="false">
      <c r="B21" s="657" t="s">
        <v>5698</v>
      </c>
      <c r="C21" s="656" t="s">
        <v>5744</v>
      </c>
      <c r="D21" s="1" t="s">
        <v>269</v>
      </c>
      <c r="E21" s="1" t="s">
        <v>5728</v>
      </c>
      <c r="F21" s="1" t="s">
        <v>5745</v>
      </c>
      <c r="G21" s="659" t="s">
        <v>5746</v>
      </c>
      <c r="H21" s="1" t="s">
        <v>5747</v>
      </c>
    </row>
    <row r="22" customFormat="false" ht="31.3" hidden="false" customHeight="false" outlineLevel="0" collapsed="false">
      <c r="B22" s="657" t="s">
        <v>5698</v>
      </c>
      <c r="C22" s="656" t="s">
        <v>5748</v>
      </c>
      <c r="D22" s="1" t="s">
        <v>5740</v>
      </c>
      <c r="E22" s="1" t="s">
        <v>5728</v>
      </c>
      <c r="F22" s="1" t="s">
        <v>5749</v>
      </c>
      <c r="G22" s="659" t="s">
        <v>5742</v>
      </c>
      <c r="H22" s="1" t="s">
        <v>5743</v>
      </c>
    </row>
    <row r="23" customFormat="false" ht="31.3" hidden="false" customHeight="false" outlineLevel="0" collapsed="false">
      <c r="B23" s="657" t="s">
        <v>5698</v>
      </c>
      <c r="C23" s="656" t="s">
        <v>5750</v>
      </c>
      <c r="D23" s="1" t="s">
        <v>5706</v>
      </c>
      <c r="E23" s="1" t="s">
        <v>5728</v>
      </c>
      <c r="F23" s="1" t="s">
        <v>5751</v>
      </c>
      <c r="G23" s="659" t="s">
        <v>5752</v>
      </c>
      <c r="H23" s="1" t="s">
        <v>5753</v>
      </c>
    </row>
    <row r="24" customFormat="false" ht="225.35" hidden="false" customHeight="false" outlineLevel="0" collapsed="false">
      <c r="B24" s="657" t="s">
        <v>5698</v>
      </c>
      <c r="C24" s="656" t="s">
        <v>5754</v>
      </c>
      <c r="D24" s="1" t="s">
        <v>5706</v>
      </c>
      <c r="E24" s="1" t="s">
        <v>5728</v>
      </c>
      <c r="F24" s="1" t="s">
        <v>5755</v>
      </c>
      <c r="G24" s="659" t="s">
        <v>5756</v>
      </c>
      <c r="H24" s="1" t="s">
        <v>5757</v>
      </c>
    </row>
    <row r="25" customFormat="false" ht="15.75" hidden="false" customHeight="false" outlineLevel="0" collapsed="false">
      <c r="B25" s="657" t="s">
        <v>5698</v>
      </c>
      <c r="C25" s="656" t="s">
        <v>5758</v>
      </c>
      <c r="D25" s="1" t="s">
        <v>5759</v>
      </c>
      <c r="E25" s="1" t="s">
        <v>5728</v>
      </c>
      <c r="F25" s="1" t="s">
        <v>5760</v>
      </c>
      <c r="G25" s="659" t="s">
        <v>5761</v>
      </c>
      <c r="H25" s="1" t="s">
        <v>5762</v>
      </c>
    </row>
    <row r="26" customFormat="false" ht="15.75" hidden="false" customHeight="false" outlineLevel="0" collapsed="false">
      <c r="B26" s="657" t="s">
        <v>5698</v>
      </c>
      <c r="C26" s="656" t="s">
        <v>5763</v>
      </c>
      <c r="D26" s="1" t="s">
        <v>5759</v>
      </c>
      <c r="E26" s="1" t="s">
        <v>5728</v>
      </c>
      <c r="F26" s="1" t="s">
        <v>5764</v>
      </c>
      <c r="G26" s="659" t="s">
        <v>5761</v>
      </c>
      <c r="H26" s="1" t="s">
        <v>5762</v>
      </c>
    </row>
    <row r="27" customFormat="false" ht="150.7" hidden="false" customHeight="false" outlineLevel="0" collapsed="false">
      <c r="B27" s="657" t="s">
        <v>5698</v>
      </c>
      <c r="C27" s="656" t="s">
        <v>5765</v>
      </c>
      <c r="D27" s="1" t="s">
        <v>5706</v>
      </c>
      <c r="E27" s="1" t="s">
        <v>5728</v>
      </c>
      <c r="F27" s="1" t="s">
        <v>5766</v>
      </c>
      <c r="G27" s="659" t="s">
        <v>5756</v>
      </c>
      <c r="H27" s="1" t="s">
        <v>5767</v>
      </c>
    </row>
    <row r="28" customFormat="false" ht="180.55" hidden="false" customHeight="false" outlineLevel="0" collapsed="false">
      <c r="B28" s="657" t="s">
        <v>5698</v>
      </c>
      <c r="C28" s="656" t="s">
        <v>313</v>
      </c>
      <c r="D28" s="1" t="s">
        <v>5706</v>
      </c>
      <c r="E28" s="1" t="s">
        <v>5728</v>
      </c>
      <c r="F28" s="1" t="s">
        <v>5768</v>
      </c>
      <c r="G28" s="659" t="s">
        <v>5756</v>
      </c>
      <c r="H28" s="1" t="s">
        <v>5767</v>
      </c>
    </row>
    <row r="29" customFormat="false" ht="31.3" hidden="false" customHeight="false" outlineLevel="0" collapsed="false">
      <c r="B29" s="657" t="s">
        <v>5698</v>
      </c>
      <c r="C29" s="656" t="s">
        <v>5769</v>
      </c>
      <c r="D29" s="1" t="s">
        <v>5706</v>
      </c>
      <c r="E29" s="1" t="s">
        <v>5728</v>
      </c>
      <c r="F29" s="1" t="s">
        <v>5770</v>
      </c>
      <c r="G29" s="659" t="s">
        <v>5756</v>
      </c>
      <c r="H29" s="1" t="s">
        <v>5767</v>
      </c>
    </row>
    <row r="30" customFormat="false" ht="314.9" hidden="false" customHeight="false" outlineLevel="0" collapsed="false">
      <c r="B30" s="657" t="s">
        <v>5698</v>
      </c>
      <c r="C30" s="656" t="s">
        <v>5771</v>
      </c>
      <c r="D30" s="1" t="s">
        <v>5706</v>
      </c>
      <c r="E30" s="1" t="s">
        <v>5728</v>
      </c>
      <c r="F30" s="1" t="s">
        <v>5772</v>
      </c>
      <c r="G30" s="659" t="s">
        <v>5756</v>
      </c>
      <c r="H30" s="1" t="s">
        <v>5767</v>
      </c>
    </row>
    <row r="31" customFormat="false" ht="314.9" hidden="false" customHeight="false" outlineLevel="0" collapsed="false">
      <c r="B31" s="657" t="s">
        <v>5698</v>
      </c>
      <c r="C31" s="656" t="s">
        <v>5773</v>
      </c>
      <c r="D31" s="1" t="s">
        <v>5706</v>
      </c>
      <c r="E31" s="1" t="s">
        <v>5728</v>
      </c>
      <c r="F31" s="1" t="s">
        <v>5774</v>
      </c>
      <c r="G31" s="659" t="s">
        <v>5756</v>
      </c>
      <c r="H31" s="1" t="s">
        <v>5767</v>
      </c>
    </row>
    <row r="32" customFormat="false" ht="314.9" hidden="false" customHeight="false" outlineLevel="0" collapsed="false">
      <c r="B32" s="657" t="s">
        <v>5698</v>
      </c>
      <c r="C32" s="656" t="s">
        <v>5775</v>
      </c>
      <c r="D32" s="1" t="s">
        <v>5706</v>
      </c>
      <c r="E32" s="1" t="s">
        <v>5728</v>
      </c>
      <c r="F32" s="1" t="s">
        <v>5776</v>
      </c>
      <c r="G32" s="659" t="s">
        <v>5756</v>
      </c>
      <c r="H32" s="1" t="s">
        <v>5767</v>
      </c>
    </row>
    <row r="33" customFormat="false" ht="314.9" hidden="false" customHeight="false" outlineLevel="0" collapsed="false">
      <c r="B33" s="657" t="s">
        <v>5698</v>
      </c>
      <c r="C33" s="656" t="s">
        <v>5777</v>
      </c>
      <c r="D33" s="1" t="s">
        <v>5706</v>
      </c>
      <c r="E33" s="1" t="s">
        <v>5728</v>
      </c>
      <c r="F33" s="1" t="s">
        <v>5778</v>
      </c>
      <c r="G33" s="659" t="s">
        <v>5756</v>
      </c>
      <c r="H33" s="1" t="s">
        <v>5767</v>
      </c>
    </row>
    <row r="34" customFormat="false" ht="165.65" hidden="false" customHeight="false" outlineLevel="0" collapsed="false">
      <c r="B34" s="657" t="s">
        <v>5698</v>
      </c>
      <c r="C34" s="656" t="s">
        <v>5779</v>
      </c>
      <c r="D34" s="1" t="s">
        <v>5706</v>
      </c>
      <c r="E34" s="1" t="s">
        <v>5728</v>
      </c>
      <c r="F34" s="1" t="s">
        <v>5780</v>
      </c>
      <c r="G34" s="659" t="s">
        <v>5756</v>
      </c>
      <c r="H34" s="1" t="s">
        <v>5767</v>
      </c>
    </row>
    <row r="35" customFormat="false" ht="31.3" hidden="false" customHeight="false" outlineLevel="0" collapsed="false">
      <c r="B35" s="657" t="s">
        <v>5698</v>
      </c>
      <c r="C35" s="656" t="s">
        <v>5781</v>
      </c>
      <c r="D35" s="1" t="s">
        <v>5706</v>
      </c>
      <c r="E35" s="1" t="s">
        <v>5728</v>
      </c>
      <c r="F35" s="1" t="s">
        <v>5782</v>
      </c>
      <c r="G35" s="659" t="s">
        <v>5756</v>
      </c>
      <c r="H35" s="1" t="s">
        <v>5767</v>
      </c>
    </row>
    <row r="36" customFormat="false" ht="314.9" hidden="false" customHeight="false" outlineLevel="0" collapsed="false">
      <c r="B36" s="657" t="s">
        <v>5698</v>
      </c>
      <c r="C36" s="656" t="s">
        <v>5783</v>
      </c>
      <c r="D36" s="1" t="s">
        <v>5706</v>
      </c>
      <c r="E36" s="1" t="s">
        <v>5728</v>
      </c>
      <c r="F36" s="1" t="s">
        <v>5784</v>
      </c>
      <c r="G36" s="659" t="s">
        <v>5756</v>
      </c>
      <c r="H36" s="1" t="s">
        <v>5767</v>
      </c>
    </row>
    <row r="37" customFormat="false" ht="31.3" hidden="false" customHeight="false" outlineLevel="0" collapsed="false">
      <c r="B37" s="657" t="s">
        <v>5698</v>
      </c>
      <c r="C37" s="656" t="s">
        <v>5785</v>
      </c>
      <c r="D37" s="1" t="s">
        <v>5740</v>
      </c>
      <c r="E37" s="1" t="s">
        <v>5728</v>
      </c>
      <c r="F37" s="1" t="s">
        <v>5786</v>
      </c>
      <c r="G37" s="659" t="s">
        <v>5787</v>
      </c>
      <c r="H37" s="1" t="s">
        <v>5788</v>
      </c>
    </row>
    <row r="38" customFormat="false" ht="91" hidden="false" customHeight="false" outlineLevel="0" collapsed="false">
      <c r="B38" s="657" t="s">
        <v>5698</v>
      </c>
      <c r="C38" s="656" t="s">
        <v>5789</v>
      </c>
      <c r="D38" s="1" t="s">
        <v>5740</v>
      </c>
      <c r="E38" s="1" t="s">
        <v>5728</v>
      </c>
      <c r="F38" s="1" t="s">
        <v>5790</v>
      </c>
      <c r="G38" s="659" t="s">
        <v>5787</v>
      </c>
      <c r="H38" s="1" t="s">
        <v>5788</v>
      </c>
    </row>
    <row r="39" customFormat="false" ht="91" hidden="false" customHeight="false" outlineLevel="0" collapsed="false">
      <c r="B39" s="657" t="s">
        <v>5698</v>
      </c>
      <c r="C39" s="656" t="s">
        <v>5791</v>
      </c>
      <c r="D39" s="1" t="s">
        <v>5740</v>
      </c>
      <c r="E39" s="1" t="s">
        <v>5728</v>
      </c>
      <c r="F39" s="1" t="s">
        <v>5792</v>
      </c>
      <c r="G39" s="659" t="s">
        <v>5787</v>
      </c>
      <c r="H39" s="1" t="s">
        <v>5788</v>
      </c>
    </row>
    <row r="40" customFormat="false" ht="91" hidden="false" customHeight="false" outlineLevel="0" collapsed="false">
      <c r="B40" s="657" t="s">
        <v>5698</v>
      </c>
      <c r="C40" s="656" t="s">
        <v>5793</v>
      </c>
      <c r="D40" s="1" t="s">
        <v>5740</v>
      </c>
      <c r="E40" s="1" t="s">
        <v>5728</v>
      </c>
      <c r="F40" s="1" t="s">
        <v>5794</v>
      </c>
      <c r="G40" s="659" t="s">
        <v>5787</v>
      </c>
      <c r="H40" s="1" t="s">
        <v>5788</v>
      </c>
    </row>
    <row r="41" customFormat="false" ht="61.15" hidden="false" customHeight="false" outlineLevel="0" collapsed="false">
      <c r="B41" s="657" t="s">
        <v>5698</v>
      </c>
      <c r="C41" s="656" t="s">
        <v>5795</v>
      </c>
      <c r="D41" s="1" t="s">
        <v>5706</v>
      </c>
      <c r="E41" s="1" t="s">
        <v>5728</v>
      </c>
      <c r="F41" s="1" t="s">
        <v>5796</v>
      </c>
      <c r="G41" s="659" t="s">
        <v>5756</v>
      </c>
      <c r="H41" s="1" t="s">
        <v>5767</v>
      </c>
    </row>
    <row r="42" customFormat="false" ht="16.4" hidden="false" customHeight="false" outlineLevel="0" collapsed="false">
      <c r="B42" s="657" t="s">
        <v>5698</v>
      </c>
      <c r="C42" s="656" t="s">
        <v>5797</v>
      </c>
      <c r="D42" s="1" t="s">
        <v>269</v>
      </c>
      <c r="E42" s="1" t="s">
        <v>5728</v>
      </c>
      <c r="F42" s="1" t="s">
        <v>5798</v>
      </c>
      <c r="G42" s="659" t="s">
        <v>5799</v>
      </c>
      <c r="H42" s="1" t="s">
        <v>5800</v>
      </c>
    </row>
    <row r="43" customFormat="false" ht="31.3" hidden="false" customHeight="false" outlineLevel="0" collapsed="false">
      <c r="B43" s="657" t="s">
        <v>5698</v>
      </c>
      <c r="C43" s="656" t="s">
        <v>5801</v>
      </c>
      <c r="D43" s="1" t="s">
        <v>5802</v>
      </c>
      <c r="E43" s="1" t="s">
        <v>5803</v>
      </c>
      <c r="F43" s="1" t="s">
        <v>5804</v>
      </c>
      <c r="G43" s="659" t="s">
        <v>5805</v>
      </c>
      <c r="H43" s="1" t="s">
        <v>5806</v>
      </c>
    </row>
    <row r="44" customFormat="false" ht="195.5" hidden="false" customHeight="false" outlineLevel="0" collapsed="false">
      <c r="B44" s="657" t="s">
        <v>5698</v>
      </c>
      <c r="C44" s="656" t="s">
        <v>5807</v>
      </c>
      <c r="D44" s="1" t="s">
        <v>5706</v>
      </c>
      <c r="E44" s="1" t="s">
        <v>5803</v>
      </c>
      <c r="F44" s="1" t="s">
        <v>5808</v>
      </c>
      <c r="G44" s="659" t="s">
        <v>5756</v>
      </c>
      <c r="H44" s="1" t="s">
        <v>5767</v>
      </c>
    </row>
    <row r="45" customFormat="false" ht="31.3" hidden="false" customHeight="false" outlineLevel="0" collapsed="false">
      <c r="B45" s="657" t="s">
        <v>5698</v>
      </c>
      <c r="C45" s="656" t="s">
        <v>5809</v>
      </c>
      <c r="D45" s="1" t="s">
        <v>5802</v>
      </c>
      <c r="E45" s="1" t="s">
        <v>5803</v>
      </c>
      <c r="F45" s="1" t="s">
        <v>5810</v>
      </c>
      <c r="G45" s="659" t="s">
        <v>5811</v>
      </c>
      <c r="H45" s="1" t="s">
        <v>5812</v>
      </c>
    </row>
    <row r="46" customFormat="false" ht="31.3" hidden="false" customHeight="false" outlineLevel="0" collapsed="false">
      <c r="B46" s="657" t="s">
        <v>5698</v>
      </c>
      <c r="C46" s="656" t="s">
        <v>5813</v>
      </c>
      <c r="D46" s="1" t="s">
        <v>5706</v>
      </c>
      <c r="E46" s="1" t="s">
        <v>5803</v>
      </c>
      <c r="F46" s="1" t="s">
        <v>5814</v>
      </c>
      <c r="G46" s="659" t="s">
        <v>5815</v>
      </c>
      <c r="H46" s="1" t="s">
        <v>5816</v>
      </c>
    </row>
    <row r="47" customFormat="false" ht="31.3" hidden="false" customHeight="false" outlineLevel="0" collapsed="false">
      <c r="B47" s="657" t="s">
        <v>5698</v>
      </c>
      <c r="C47" s="656" t="s">
        <v>5817</v>
      </c>
      <c r="D47" s="1" t="s">
        <v>5706</v>
      </c>
      <c r="E47" s="1" t="s">
        <v>5803</v>
      </c>
      <c r="F47" s="1" t="s">
        <v>5818</v>
      </c>
      <c r="G47" s="659" t="s">
        <v>5819</v>
      </c>
      <c r="H47" s="1" t="s">
        <v>5820</v>
      </c>
    </row>
    <row r="48" customFormat="false" ht="16.4" hidden="false" customHeight="false" outlineLevel="0" collapsed="false">
      <c r="B48" s="657" t="s">
        <v>5698</v>
      </c>
      <c r="C48" s="656" t="s">
        <v>5821</v>
      </c>
      <c r="D48" s="1" t="s">
        <v>269</v>
      </c>
      <c r="E48" s="1" t="s">
        <v>5803</v>
      </c>
      <c r="F48" s="1" t="s">
        <v>5822</v>
      </c>
      <c r="G48" s="659" t="s">
        <v>5823</v>
      </c>
      <c r="H48" s="1" t="s">
        <v>5824</v>
      </c>
    </row>
    <row r="49" customFormat="false" ht="16.4" hidden="false" customHeight="false" outlineLevel="0" collapsed="false">
      <c r="B49" s="657" t="s">
        <v>5698</v>
      </c>
      <c r="C49" s="656" t="s">
        <v>5825</v>
      </c>
      <c r="D49" s="1" t="s">
        <v>269</v>
      </c>
      <c r="E49" s="1" t="s">
        <v>5803</v>
      </c>
      <c r="F49" s="1" t="s">
        <v>5826</v>
      </c>
      <c r="G49" s="659" t="s">
        <v>5823</v>
      </c>
      <c r="H49" s="1" t="s">
        <v>5824</v>
      </c>
    </row>
    <row r="50" customFormat="false" ht="46.25" hidden="false" customHeight="false" outlineLevel="0" collapsed="false">
      <c r="B50" s="657" t="s">
        <v>5698</v>
      </c>
      <c r="C50" s="656" t="s">
        <v>5827</v>
      </c>
      <c r="D50" s="1" t="s">
        <v>269</v>
      </c>
      <c r="E50" s="1" t="s">
        <v>5803</v>
      </c>
      <c r="F50" s="1" t="s">
        <v>5828</v>
      </c>
      <c r="G50" s="659" t="s">
        <v>5829</v>
      </c>
      <c r="H50" s="1" t="s">
        <v>5830</v>
      </c>
    </row>
    <row r="51" customFormat="false" ht="31.3" hidden="false" customHeight="false" outlineLevel="0" collapsed="false">
      <c r="B51" s="657" t="s">
        <v>5698</v>
      </c>
      <c r="C51" s="656" t="s">
        <v>5831</v>
      </c>
      <c r="D51" s="1" t="s">
        <v>269</v>
      </c>
      <c r="E51" s="1" t="s">
        <v>5803</v>
      </c>
      <c r="F51" s="1" t="s">
        <v>5832</v>
      </c>
      <c r="G51" s="659" t="s">
        <v>5833</v>
      </c>
      <c r="H51" s="1" t="s">
        <v>5834</v>
      </c>
    </row>
    <row r="52" customFormat="false" ht="91" hidden="false" customHeight="false" outlineLevel="0" collapsed="false">
      <c r="B52" s="657" t="s">
        <v>5698</v>
      </c>
      <c r="C52" s="656" t="s">
        <v>5835</v>
      </c>
      <c r="D52" s="1" t="s">
        <v>269</v>
      </c>
      <c r="E52" s="1" t="s">
        <v>5803</v>
      </c>
      <c r="F52" s="1" t="s">
        <v>5836</v>
      </c>
      <c r="G52" s="659" t="s">
        <v>5833</v>
      </c>
      <c r="H52" s="1" t="s">
        <v>5834</v>
      </c>
    </row>
    <row r="53" customFormat="false" ht="31.3" hidden="false" customHeight="false" outlineLevel="0" collapsed="false">
      <c r="B53" s="657" t="s">
        <v>5698</v>
      </c>
      <c r="C53" s="656" t="s">
        <v>318</v>
      </c>
      <c r="D53" s="1" t="s">
        <v>5706</v>
      </c>
      <c r="E53" s="1" t="s">
        <v>5837</v>
      </c>
      <c r="F53" s="1" t="s">
        <v>5838</v>
      </c>
      <c r="G53" s="659" t="s">
        <v>5839</v>
      </c>
      <c r="H53" s="1" t="s">
        <v>5840</v>
      </c>
    </row>
    <row r="54" customFormat="false" ht="105.95" hidden="false" customHeight="false" outlineLevel="0" collapsed="false">
      <c r="B54" s="657" t="s">
        <v>5698</v>
      </c>
      <c r="C54" s="656" t="s">
        <v>5841</v>
      </c>
      <c r="D54" s="1" t="s">
        <v>5706</v>
      </c>
      <c r="E54" s="1" t="s">
        <v>5803</v>
      </c>
      <c r="F54" s="1" t="s">
        <v>5842</v>
      </c>
      <c r="G54" s="659" t="s">
        <v>5756</v>
      </c>
      <c r="H54" s="1" t="s">
        <v>5767</v>
      </c>
    </row>
    <row r="55" customFormat="false" ht="195.5" hidden="false" customHeight="false" outlineLevel="0" collapsed="false">
      <c r="B55" s="657" t="s">
        <v>5698</v>
      </c>
      <c r="C55" s="656" t="s">
        <v>5843</v>
      </c>
      <c r="D55" s="1" t="s">
        <v>5706</v>
      </c>
      <c r="E55" s="1" t="s">
        <v>5803</v>
      </c>
      <c r="F55" s="1" t="s">
        <v>5844</v>
      </c>
      <c r="G55" s="659" t="s">
        <v>5756</v>
      </c>
      <c r="H55" s="1" t="s">
        <v>5767</v>
      </c>
    </row>
    <row r="56" customFormat="false" ht="195.5" hidden="false" customHeight="false" outlineLevel="0" collapsed="false">
      <c r="B56" s="657" t="s">
        <v>5698</v>
      </c>
      <c r="C56" s="656" t="s">
        <v>5845</v>
      </c>
      <c r="D56" s="1" t="s">
        <v>5706</v>
      </c>
      <c r="E56" s="1" t="s">
        <v>5803</v>
      </c>
      <c r="F56" s="1" t="s">
        <v>5846</v>
      </c>
      <c r="G56" s="659" t="s">
        <v>5756</v>
      </c>
      <c r="H56" s="1" t="s">
        <v>5767</v>
      </c>
    </row>
    <row r="57" customFormat="false" ht="46.25" hidden="false" customHeight="false" outlineLevel="0" collapsed="false">
      <c r="B57" s="657" t="s">
        <v>5698</v>
      </c>
      <c r="C57" s="656" t="s">
        <v>5847</v>
      </c>
      <c r="D57" s="1" t="s">
        <v>5706</v>
      </c>
      <c r="E57" s="1" t="s">
        <v>5803</v>
      </c>
      <c r="F57" s="1" t="s">
        <v>5848</v>
      </c>
      <c r="G57" s="659" t="s">
        <v>5819</v>
      </c>
      <c r="H57" s="1" t="s">
        <v>5820</v>
      </c>
    </row>
    <row r="58" customFormat="false" ht="16.4" hidden="false" customHeight="false" outlineLevel="0" collapsed="false">
      <c r="B58" s="657" t="s">
        <v>5698</v>
      </c>
      <c r="C58" s="656" t="s">
        <v>5849</v>
      </c>
      <c r="D58" s="1" t="s">
        <v>269</v>
      </c>
      <c r="E58" s="1" t="s">
        <v>5803</v>
      </c>
      <c r="F58" s="1" t="s">
        <v>5850</v>
      </c>
      <c r="G58" s="659" t="s">
        <v>5851</v>
      </c>
      <c r="H58" s="1" t="s">
        <v>5852</v>
      </c>
    </row>
    <row r="59" customFormat="false" ht="210.4" hidden="false" customHeight="false" outlineLevel="0" collapsed="false">
      <c r="B59" s="657" t="s">
        <v>5698</v>
      </c>
      <c r="C59" s="656" t="s">
        <v>5853</v>
      </c>
      <c r="D59" s="1" t="s">
        <v>5706</v>
      </c>
      <c r="E59" s="1" t="s">
        <v>5803</v>
      </c>
      <c r="F59" s="1" t="s">
        <v>5854</v>
      </c>
      <c r="G59" s="659" t="s">
        <v>5756</v>
      </c>
      <c r="H59" s="1" t="s">
        <v>5767</v>
      </c>
    </row>
    <row r="60" customFormat="false" ht="135.8" hidden="false" customHeight="false" outlineLevel="0" collapsed="false">
      <c r="B60" s="657" t="s">
        <v>5698</v>
      </c>
      <c r="C60" s="656" t="s">
        <v>5855</v>
      </c>
      <c r="D60" s="1" t="s">
        <v>5706</v>
      </c>
      <c r="E60" s="1" t="s">
        <v>5803</v>
      </c>
      <c r="F60" s="1" t="s">
        <v>5856</v>
      </c>
      <c r="G60" s="659" t="s">
        <v>5756</v>
      </c>
      <c r="H60" s="1" t="s">
        <v>5767</v>
      </c>
    </row>
    <row r="61" customFormat="false" ht="16.4" hidden="false" customHeight="false" outlineLevel="0" collapsed="false">
      <c r="B61" s="657" t="s">
        <v>5698</v>
      </c>
      <c r="C61" s="656" t="s">
        <v>5857</v>
      </c>
      <c r="D61" s="1" t="s">
        <v>5706</v>
      </c>
      <c r="E61" s="1" t="s">
        <v>5803</v>
      </c>
      <c r="F61" s="1" t="s">
        <v>5858</v>
      </c>
      <c r="G61" s="659" t="s">
        <v>5756</v>
      </c>
      <c r="H61" s="1" t="s">
        <v>5767</v>
      </c>
    </row>
    <row r="62" customFormat="false" ht="46.25" hidden="false" customHeight="false" outlineLevel="0" collapsed="false">
      <c r="B62" s="657" t="s">
        <v>5698</v>
      </c>
      <c r="C62" s="656" t="s">
        <v>5859</v>
      </c>
      <c r="D62" s="1" t="s">
        <v>5706</v>
      </c>
      <c r="E62" s="1" t="s">
        <v>5803</v>
      </c>
      <c r="F62" s="1" t="s">
        <v>5860</v>
      </c>
      <c r="G62" s="659" t="s">
        <v>5756</v>
      </c>
      <c r="H62" s="1" t="s">
        <v>5767</v>
      </c>
    </row>
    <row r="63" customFormat="false" ht="31.3" hidden="false" customHeight="false" outlineLevel="0" collapsed="false">
      <c r="B63" s="657" t="s">
        <v>5698</v>
      </c>
      <c r="C63" s="656" t="s">
        <v>5861</v>
      </c>
      <c r="D63" s="1" t="s">
        <v>269</v>
      </c>
      <c r="E63" s="1" t="s">
        <v>5803</v>
      </c>
      <c r="F63" s="1" t="s">
        <v>5862</v>
      </c>
      <c r="G63" s="659" t="s">
        <v>5863</v>
      </c>
      <c r="H63" s="1" t="s">
        <v>5864</v>
      </c>
    </row>
    <row r="64" customFormat="false" ht="46.25" hidden="false" customHeight="false" outlineLevel="0" collapsed="false">
      <c r="B64" s="657" t="s">
        <v>5698</v>
      </c>
      <c r="C64" s="656" t="s">
        <v>5865</v>
      </c>
      <c r="D64" s="1" t="s">
        <v>269</v>
      </c>
      <c r="E64" s="1" t="s">
        <v>5803</v>
      </c>
      <c r="F64" s="1" t="s">
        <v>5866</v>
      </c>
      <c r="G64" s="659" t="s">
        <v>5863</v>
      </c>
      <c r="H64" s="1" t="s">
        <v>5864</v>
      </c>
    </row>
    <row r="65" customFormat="false" ht="46.25" hidden="false" customHeight="false" outlineLevel="0" collapsed="false">
      <c r="B65" s="657" t="s">
        <v>5698</v>
      </c>
      <c r="C65" s="656" t="s">
        <v>5867</v>
      </c>
      <c r="D65" s="1" t="s">
        <v>269</v>
      </c>
      <c r="E65" s="1" t="s">
        <v>5803</v>
      </c>
      <c r="F65" s="1" t="s">
        <v>5868</v>
      </c>
      <c r="G65" s="659" t="s">
        <v>5869</v>
      </c>
      <c r="H65" s="1" t="s">
        <v>5870</v>
      </c>
    </row>
    <row r="66" customFormat="false" ht="61.15" hidden="false" customHeight="false" outlineLevel="0" collapsed="false">
      <c r="B66" s="657" t="s">
        <v>5698</v>
      </c>
      <c r="C66" s="656" t="s">
        <v>5871</v>
      </c>
      <c r="D66" s="1" t="s">
        <v>269</v>
      </c>
      <c r="E66" s="1" t="s">
        <v>5803</v>
      </c>
      <c r="F66" s="1" t="s">
        <v>5872</v>
      </c>
      <c r="G66" s="659" t="s">
        <v>5873</v>
      </c>
      <c r="H66" s="1" t="s">
        <v>5874</v>
      </c>
    </row>
    <row r="67" customFormat="false" ht="61.15" hidden="false" customHeight="false" outlineLevel="0" collapsed="false">
      <c r="B67" s="657" t="s">
        <v>5698</v>
      </c>
      <c r="C67" s="656" t="s">
        <v>5875</v>
      </c>
      <c r="D67" s="1" t="s">
        <v>269</v>
      </c>
      <c r="E67" s="1" t="s">
        <v>5803</v>
      </c>
      <c r="F67" s="1" t="s">
        <v>5876</v>
      </c>
      <c r="G67" s="659" t="s">
        <v>5873</v>
      </c>
      <c r="H67" s="1" t="s">
        <v>5874</v>
      </c>
    </row>
    <row r="68" customFormat="false" ht="31.3" hidden="false" customHeight="false" outlineLevel="0" collapsed="false">
      <c r="B68" s="657" t="s">
        <v>5698</v>
      </c>
      <c r="C68" s="656" t="s">
        <v>5877</v>
      </c>
      <c r="D68" s="1" t="s">
        <v>269</v>
      </c>
      <c r="E68" s="1" t="s">
        <v>5803</v>
      </c>
      <c r="F68" s="1" t="s">
        <v>5878</v>
      </c>
      <c r="G68" s="659" t="s">
        <v>5869</v>
      </c>
      <c r="H68" s="1" t="s">
        <v>5870</v>
      </c>
    </row>
    <row r="69" customFormat="false" ht="180.55" hidden="false" customHeight="false" outlineLevel="0" collapsed="false">
      <c r="B69" s="657" t="s">
        <v>5698</v>
      </c>
      <c r="C69" s="656" t="s">
        <v>5879</v>
      </c>
      <c r="D69" s="1" t="s">
        <v>5880</v>
      </c>
      <c r="E69" s="1" t="s">
        <v>5803</v>
      </c>
      <c r="F69" s="1" t="s">
        <v>5881</v>
      </c>
      <c r="G69" s="659" t="s">
        <v>5756</v>
      </c>
      <c r="H69" s="1" t="s">
        <v>5767</v>
      </c>
    </row>
    <row r="70" customFormat="false" ht="61.15" hidden="false" customHeight="false" outlineLevel="0" collapsed="false">
      <c r="B70" s="657" t="s">
        <v>5698</v>
      </c>
      <c r="C70" s="656" t="s">
        <v>5882</v>
      </c>
      <c r="D70" s="1" t="s">
        <v>269</v>
      </c>
      <c r="E70" s="1" t="s">
        <v>5803</v>
      </c>
      <c r="F70" s="1" t="s">
        <v>5883</v>
      </c>
      <c r="G70" s="659" t="s">
        <v>5884</v>
      </c>
      <c r="H70" s="1" t="s">
        <v>5885</v>
      </c>
    </row>
    <row r="71" customFormat="false" ht="61.15" hidden="false" customHeight="false" outlineLevel="0" collapsed="false">
      <c r="B71" s="657" t="s">
        <v>5698</v>
      </c>
      <c r="C71" s="656" t="s">
        <v>5886</v>
      </c>
      <c r="D71" s="1" t="s">
        <v>269</v>
      </c>
      <c r="E71" s="1" t="s">
        <v>5803</v>
      </c>
      <c r="F71" s="1" t="s">
        <v>5887</v>
      </c>
      <c r="G71" s="659" t="s">
        <v>5888</v>
      </c>
      <c r="H71" s="1" t="s">
        <v>5889</v>
      </c>
    </row>
    <row r="72" customFormat="false" ht="105.95" hidden="false" customHeight="false" outlineLevel="0" collapsed="false">
      <c r="B72" s="657" t="s">
        <v>5698</v>
      </c>
      <c r="C72" s="656" t="s">
        <v>5890</v>
      </c>
      <c r="D72" s="1" t="s">
        <v>5802</v>
      </c>
      <c r="E72" s="1" t="s">
        <v>5803</v>
      </c>
      <c r="F72" s="1" t="s">
        <v>5891</v>
      </c>
      <c r="G72" s="659" t="s">
        <v>5811</v>
      </c>
      <c r="H72" s="1" t="s">
        <v>5812</v>
      </c>
    </row>
    <row r="73" customFormat="false" ht="31.3" hidden="false" customHeight="false" outlineLevel="0" collapsed="false">
      <c r="B73" s="657" t="s">
        <v>5698</v>
      </c>
      <c r="C73" s="656" t="s">
        <v>5892</v>
      </c>
      <c r="D73" s="1" t="s">
        <v>5893</v>
      </c>
      <c r="E73" s="1" t="s">
        <v>5803</v>
      </c>
      <c r="F73" s="1" t="s">
        <v>5894</v>
      </c>
      <c r="G73" s="659" t="s">
        <v>5756</v>
      </c>
      <c r="H73" s="1" t="s">
        <v>5767</v>
      </c>
    </row>
    <row r="74" customFormat="false" ht="105.95" hidden="false" customHeight="false" outlineLevel="0" collapsed="false">
      <c r="B74" s="657" t="s">
        <v>5698</v>
      </c>
      <c r="C74" s="656" t="s">
        <v>5895</v>
      </c>
      <c r="D74" s="1" t="s">
        <v>5893</v>
      </c>
      <c r="E74" s="1" t="s">
        <v>5803</v>
      </c>
      <c r="F74" s="1" t="s">
        <v>5896</v>
      </c>
      <c r="G74" s="659" t="s">
        <v>5756</v>
      </c>
      <c r="H74" s="1" t="s">
        <v>5767</v>
      </c>
    </row>
    <row r="75" customFormat="false" ht="105.95" hidden="false" customHeight="false" outlineLevel="0" collapsed="false">
      <c r="B75" s="657" t="s">
        <v>5698</v>
      </c>
      <c r="C75" s="656" t="s">
        <v>5897</v>
      </c>
      <c r="D75" s="1" t="s">
        <v>5893</v>
      </c>
      <c r="E75" s="1" t="s">
        <v>5803</v>
      </c>
      <c r="F75" s="1" t="s">
        <v>5898</v>
      </c>
      <c r="G75" s="659" t="s">
        <v>5756</v>
      </c>
      <c r="H75" s="1" t="s">
        <v>5767</v>
      </c>
    </row>
    <row r="76" customFormat="false" ht="31.3" hidden="false" customHeight="false" outlineLevel="0" collapsed="false">
      <c r="B76" s="657" t="s">
        <v>5698</v>
      </c>
      <c r="C76" s="656" t="s">
        <v>5899</v>
      </c>
      <c r="D76" s="1" t="s">
        <v>5893</v>
      </c>
      <c r="E76" s="1" t="s">
        <v>5803</v>
      </c>
      <c r="F76" s="1" t="s">
        <v>5900</v>
      </c>
      <c r="G76" s="659" t="s">
        <v>5756</v>
      </c>
      <c r="H76" s="1" t="s">
        <v>5767</v>
      </c>
    </row>
    <row r="77" customFormat="false" ht="46.25" hidden="false" customHeight="false" outlineLevel="0" collapsed="false">
      <c r="B77" s="657" t="s">
        <v>5698</v>
      </c>
      <c r="C77" s="656" t="s">
        <v>5901</v>
      </c>
      <c r="D77" s="1" t="s">
        <v>5706</v>
      </c>
      <c r="E77" s="1" t="s">
        <v>5803</v>
      </c>
      <c r="F77" s="1" t="s">
        <v>5902</v>
      </c>
      <c r="G77" s="659" t="s">
        <v>5756</v>
      </c>
      <c r="H77" s="1" t="s">
        <v>5767</v>
      </c>
    </row>
    <row r="78" customFormat="false" ht="165.65" hidden="false" customHeight="false" outlineLevel="0" collapsed="false">
      <c r="B78" s="657" t="s">
        <v>5698</v>
      </c>
      <c r="C78" s="656" t="s">
        <v>5903</v>
      </c>
      <c r="D78" s="1" t="s">
        <v>5706</v>
      </c>
      <c r="E78" s="1" t="s">
        <v>5803</v>
      </c>
      <c r="F78" s="1" t="s">
        <v>5904</v>
      </c>
      <c r="G78" s="659" t="s">
        <v>5756</v>
      </c>
      <c r="H78" s="1" t="s">
        <v>5767</v>
      </c>
    </row>
    <row r="79" customFormat="false" ht="46.25" hidden="false" customHeight="false" outlineLevel="0" collapsed="false">
      <c r="B79" s="657" t="s">
        <v>5698</v>
      </c>
      <c r="C79" s="656" t="s">
        <v>5905</v>
      </c>
      <c r="D79" s="1" t="s">
        <v>269</v>
      </c>
      <c r="E79" s="1" t="s">
        <v>5803</v>
      </c>
      <c r="F79" s="1" t="s">
        <v>5906</v>
      </c>
      <c r="G79" s="659" t="s">
        <v>5907</v>
      </c>
      <c r="H79" s="1" t="s">
        <v>5908</v>
      </c>
    </row>
    <row r="80" customFormat="false" ht="46.25" hidden="false" customHeight="false" outlineLevel="0" collapsed="false">
      <c r="B80" s="657" t="s">
        <v>5698</v>
      </c>
      <c r="C80" s="656" t="s">
        <v>5909</v>
      </c>
      <c r="D80" s="1" t="s">
        <v>269</v>
      </c>
      <c r="E80" s="1" t="s">
        <v>5803</v>
      </c>
      <c r="F80" s="1" t="s">
        <v>5910</v>
      </c>
      <c r="G80" s="659" t="s">
        <v>5911</v>
      </c>
      <c r="H80" s="1" t="s">
        <v>5912</v>
      </c>
    </row>
    <row r="81" customFormat="false" ht="31.3" hidden="false" customHeight="false" outlineLevel="0" collapsed="false">
      <c r="B81" s="657" t="s">
        <v>5698</v>
      </c>
      <c r="C81" s="656" t="s">
        <v>5913</v>
      </c>
      <c r="D81" s="1" t="s">
        <v>269</v>
      </c>
      <c r="E81" s="1" t="s">
        <v>5803</v>
      </c>
      <c r="F81" s="1" t="s">
        <v>5914</v>
      </c>
      <c r="G81" s="659" t="s">
        <v>5907</v>
      </c>
      <c r="H81" s="1" t="s">
        <v>5908</v>
      </c>
    </row>
    <row r="82" customFormat="false" ht="61.15" hidden="false" customHeight="false" outlineLevel="0" collapsed="false">
      <c r="B82" s="657" t="s">
        <v>5698</v>
      </c>
      <c r="C82" s="656" t="s">
        <v>5915</v>
      </c>
      <c r="D82" s="1" t="s">
        <v>269</v>
      </c>
      <c r="E82" s="1" t="s">
        <v>5803</v>
      </c>
      <c r="F82" s="1" t="s">
        <v>5916</v>
      </c>
      <c r="G82" s="659" t="s">
        <v>5911</v>
      </c>
      <c r="H82" s="1" t="s">
        <v>5912</v>
      </c>
    </row>
  </sheetData>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I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2" activeCellId="1" sqref="Q:Q K22"/>
    </sheetView>
  </sheetViews>
  <sheetFormatPr defaultColWidth="64.50390625" defaultRowHeight="15" zeroHeight="false" outlineLevelRow="0" outlineLevelCol="0"/>
  <cols>
    <col collapsed="false" customWidth="true" hidden="false" outlineLevel="0" max="1" min="1" style="1" width="4.5"/>
    <col collapsed="false" customWidth="true" hidden="false" outlineLevel="0" max="2" min="2" style="644" width="49.83"/>
    <col collapsed="false" customWidth="false" hidden="false" outlineLevel="0" max="3" min="3" style="1" width="64.5"/>
    <col collapsed="false" customWidth="true" hidden="false" outlineLevel="0" max="4" min="4" style="1" width="59.83"/>
    <col collapsed="false" customWidth="true" hidden="false" outlineLevel="0" max="5" min="5" style="1" width="15.5"/>
    <col collapsed="false" customWidth="true" hidden="false" outlineLevel="0" max="6" min="6" style="1" width="88.5"/>
    <col collapsed="false" customWidth="false" hidden="false" outlineLevel="0" max="7" min="7" style="1" width="64.5"/>
    <col collapsed="false" customWidth="true" hidden="false" outlineLevel="0" max="8" min="8" style="1" width="28.5"/>
    <col collapsed="false" customWidth="false" hidden="false" outlineLevel="0" max="16384" min="9" style="1" width="64.5"/>
  </cols>
  <sheetData>
    <row r="1" customFormat="false" ht="15" hidden="false" customHeight="false" outlineLevel="0" collapsed="false">
      <c r="B1" s="644" t="n">
        <v>1</v>
      </c>
      <c r="C1" s="1" t="n">
        <v>2</v>
      </c>
      <c r="D1" s="644" t="n">
        <v>3</v>
      </c>
      <c r="E1" s="1" t="n">
        <v>4</v>
      </c>
      <c r="F1" s="644" t="n">
        <v>5</v>
      </c>
      <c r="G1" s="1" t="n">
        <v>6</v>
      </c>
      <c r="H1" s="644" t="n">
        <v>7</v>
      </c>
      <c r="I1" s="1" t="n">
        <v>8</v>
      </c>
    </row>
    <row r="2" s="645" customFormat="true" ht="33.75" hidden="false" customHeight="true" outlineLevel="0" collapsed="false">
      <c r="B2" s="647" t="s">
        <v>5686</v>
      </c>
      <c r="C2" s="647" t="s">
        <v>5687</v>
      </c>
      <c r="D2" s="647" t="s">
        <v>5621</v>
      </c>
      <c r="E2" s="647" t="s">
        <v>5688</v>
      </c>
      <c r="F2" s="647" t="s">
        <v>5689</v>
      </c>
      <c r="G2" s="647" t="s">
        <v>5690</v>
      </c>
      <c r="H2" s="647" t="s">
        <v>5691</v>
      </c>
    </row>
    <row r="3" customFormat="false" ht="46.25" hidden="false" customHeight="false" outlineLevel="0" collapsed="false">
      <c r="B3" s="1" t="s">
        <v>5917</v>
      </c>
      <c r="C3" s="1" t="s">
        <v>269</v>
      </c>
      <c r="D3" s="1" t="s">
        <v>5918</v>
      </c>
      <c r="E3" s="661" t="s">
        <v>5919</v>
      </c>
      <c r="F3" s="1" t="s">
        <v>5920</v>
      </c>
    </row>
    <row r="4" customFormat="false" ht="31.3" hidden="false" customHeight="false" outlineLevel="0" collapsed="false">
      <c r="B4" s="1" t="s">
        <v>5921</v>
      </c>
      <c r="C4" s="1" t="s">
        <v>269</v>
      </c>
      <c r="D4" s="1" t="s">
        <v>5918</v>
      </c>
      <c r="E4" s="661" t="s">
        <v>5922</v>
      </c>
      <c r="F4" s="1" t="s">
        <v>5923</v>
      </c>
    </row>
    <row r="5" customFormat="false" ht="31.3" hidden="false" customHeight="false" outlineLevel="0" collapsed="false">
      <c r="B5" s="1" t="s">
        <v>5924</v>
      </c>
      <c r="C5" s="1" t="s">
        <v>5706</v>
      </c>
      <c r="D5" s="1" t="s">
        <v>5918</v>
      </c>
      <c r="E5" s="1" t="s">
        <v>5925</v>
      </c>
      <c r="F5" s="1" t="s">
        <v>5926</v>
      </c>
    </row>
    <row r="6" customFormat="false" ht="31.3" hidden="false" customHeight="false" outlineLevel="0" collapsed="false">
      <c r="B6" s="1" t="s">
        <v>5927</v>
      </c>
      <c r="C6" s="1" t="s">
        <v>5706</v>
      </c>
      <c r="D6" s="1" t="s">
        <v>5918</v>
      </c>
      <c r="E6" s="1" t="s">
        <v>5928</v>
      </c>
      <c r="F6" s="1" t="s">
        <v>5929</v>
      </c>
    </row>
    <row r="7" customFormat="false" ht="46.25" hidden="false" customHeight="false" outlineLevel="0" collapsed="false">
      <c r="B7" s="1" t="s">
        <v>5930</v>
      </c>
      <c r="C7" s="1" t="s">
        <v>5931</v>
      </c>
      <c r="D7" s="1" t="s">
        <v>5694</v>
      </c>
      <c r="E7" s="1" t="s">
        <v>5932</v>
      </c>
      <c r="F7" s="1" t="s">
        <v>5933</v>
      </c>
    </row>
    <row r="8" s="651" customFormat="true" ht="46.25" hidden="false" customHeight="false" outlineLevel="0" collapsed="false">
      <c r="B8" s="651" t="s">
        <v>5934</v>
      </c>
      <c r="C8" s="651" t="s">
        <v>5802</v>
      </c>
      <c r="D8" s="651" t="s">
        <v>5694</v>
      </c>
      <c r="E8" s="651" t="s">
        <v>5935</v>
      </c>
      <c r="F8" s="651" t="s">
        <v>5936</v>
      </c>
    </row>
    <row r="9" s="651" customFormat="true" ht="15.75" hidden="false" customHeight="false" outlineLevel="0" collapsed="false">
      <c r="B9" s="648" t="s">
        <v>59</v>
      </c>
      <c r="C9" s="649" t="s">
        <v>5710</v>
      </c>
      <c r="D9" s="649" t="s">
        <v>5710</v>
      </c>
      <c r="E9" s="649" t="s">
        <v>5710</v>
      </c>
      <c r="F9" s="649"/>
      <c r="G9" s="649"/>
      <c r="H9" s="649"/>
      <c r="I9" s="649"/>
    </row>
    <row r="10" customFormat="false" ht="76.1" hidden="false" customHeight="false" outlineLevel="0" collapsed="false">
      <c r="B10" s="656" t="s">
        <v>5937</v>
      </c>
      <c r="C10" s="1" t="s">
        <v>5938</v>
      </c>
      <c r="D10" s="1" t="s">
        <v>5694</v>
      </c>
      <c r="E10" s="1" t="s">
        <v>5939</v>
      </c>
      <c r="F10" s="1" t="s">
        <v>5940</v>
      </c>
      <c r="H10" s="1" t="s">
        <v>5941</v>
      </c>
      <c r="I10" s="633" t="s">
        <v>5622</v>
      </c>
    </row>
    <row r="11" customFormat="false" ht="16.4" hidden="false" customHeight="false" outlineLevel="0" collapsed="false">
      <c r="B11" s="656" t="s">
        <v>275</v>
      </c>
      <c r="C11" s="1" t="s">
        <v>5942</v>
      </c>
      <c r="D11" s="1" t="s">
        <v>5694</v>
      </c>
      <c r="E11" s="1" t="s">
        <v>5943</v>
      </c>
      <c r="F11" s="1" t="s">
        <v>5944</v>
      </c>
      <c r="H11" s="1" t="s">
        <v>5945</v>
      </c>
      <c r="I11" s="633" t="s">
        <v>5623</v>
      </c>
    </row>
    <row r="12" customFormat="false" ht="61.15" hidden="false" customHeight="false" outlineLevel="0" collapsed="false">
      <c r="B12" s="656" t="s">
        <v>278</v>
      </c>
      <c r="C12" s="1" t="s">
        <v>5938</v>
      </c>
      <c r="D12" s="1" t="s">
        <v>5694</v>
      </c>
      <c r="E12" s="1" t="s">
        <v>5946</v>
      </c>
      <c r="F12" s="1" t="s">
        <v>5947</v>
      </c>
      <c r="H12" s="1" t="s">
        <v>5941</v>
      </c>
      <c r="I12" s="633" t="s">
        <v>5622</v>
      </c>
    </row>
    <row r="13" customFormat="false" ht="16.4" hidden="false" customHeight="false" outlineLevel="0" collapsed="false">
      <c r="B13" s="656" t="s">
        <v>5948</v>
      </c>
      <c r="C13" s="1" t="s">
        <v>5949</v>
      </c>
      <c r="D13" s="1" t="s">
        <v>5694</v>
      </c>
      <c r="E13" s="1" t="s">
        <v>5950</v>
      </c>
      <c r="F13" s="1" t="s">
        <v>5951</v>
      </c>
      <c r="G13" s="1" t="s">
        <v>5952</v>
      </c>
      <c r="I13" s="474" t="s">
        <v>5628</v>
      </c>
    </row>
    <row r="14" customFormat="false" ht="16.4" hidden="false" customHeight="false" outlineLevel="0" collapsed="false">
      <c r="B14" s="656" t="s">
        <v>276</v>
      </c>
      <c r="C14" s="1" t="s">
        <v>5949</v>
      </c>
      <c r="D14" s="1" t="s">
        <v>5694</v>
      </c>
      <c r="E14" s="1" t="s">
        <v>5953</v>
      </c>
      <c r="F14" s="1" t="s">
        <v>5951</v>
      </c>
      <c r="G14" s="1" t="s">
        <v>5952</v>
      </c>
      <c r="I14" s="474" t="s">
        <v>5628</v>
      </c>
    </row>
    <row r="15" customFormat="false" ht="16.4" hidden="false" customHeight="false" outlineLevel="0" collapsed="false">
      <c r="B15" s="656" t="s">
        <v>5954</v>
      </c>
      <c r="C15" s="1" t="s">
        <v>5955</v>
      </c>
      <c r="D15" s="1" t="s">
        <v>5694</v>
      </c>
      <c r="E15" s="1" t="s">
        <v>5956</v>
      </c>
      <c r="F15" s="1" t="s">
        <v>5957</v>
      </c>
      <c r="G15" s="1" t="s">
        <v>5952</v>
      </c>
      <c r="I15" s="474" t="s">
        <v>5628</v>
      </c>
    </row>
    <row r="16" customFormat="false" ht="16.4" hidden="false" customHeight="false" outlineLevel="0" collapsed="false">
      <c r="B16" s="656" t="s">
        <v>5958</v>
      </c>
      <c r="C16" s="1" t="s">
        <v>5955</v>
      </c>
      <c r="D16" s="1" t="s">
        <v>5694</v>
      </c>
      <c r="E16" s="1" t="s">
        <v>5959</v>
      </c>
      <c r="F16" s="1" t="s">
        <v>5960</v>
      </c>
      <c r="G16" s="1" t="s">
        <v>5961</v>
      </c>
      <c r="I16" s="474" t="s">
        <v>5628</v>
      </c>
    </row>
    <row r="17" customFormat="false" ht="61.15" hidden="false" customHeight="false" outlineLevel="0" collapsed="false">
      <c r="B17" s="656" t="s">
        <v>5962</v>
      </c>
      <c r="C17" s="1" t="s">
        <v>5963</v>
      </c>
      <c r="D17" s="1" t="s">
        <v>5694</v>
      </c>
      <c r="E17" s="1" t="s">
        <v>5964</v>
      </c>
      <c r="F17" s="1" t="s">
        <v>5965</v>
      </c>
      <c r="G17" s="1" t="s">
        <v>5952</v>
      </c>
      <c r="I17" s="474" t="s">
        <v>5628</v>
      </c>
    </row>
    <row r="18" customFormat="false" ht="61.15" hidden="false" customHeight="false" outlineLevel="0" collapsed="false">
      <c r="B18" s="656" t="s">
        <v>5966</v>
      </c>
      <c r="C18" s="1" t="s">
        <v>5963</v>
      </c>
      <c r="D18" s="1" t="s">
        <v>5694</v>
      </c>
      <c r="E18" s="1" t="s">
        <v>5967</v>
      </c>
      <c r="F18" s="1" t="s">
        <v>5968</v>
      </c>
      <c r="G18" s="1" t="s">
        <v>5961</v>
      </c>
      <c r="I18" s="474" t="s">
        <v>5628</v>
      </c>
    </row>
    <row r="19" customFormat="false" ht="61.15" hidden="false" customHeight="false" outlineLevel="0" collapsed="false">
      <c r="B19" s="656" t="s">
        <v>5969</v>
      </c>
      <c r="C19" s="1" t="s">
        <v>5963</v>
      </c>
      <c r="D19" s="1" t="s">
        <v>5694</v>
      </c>
      <c r="E19" s="1" t="s">
        <v>5970</v>
      </c>
      <c r="F19" s="1" t="s">
        <v>5971</v>
      </c>
      <c r="G19" s="1" t="s">
        <v>5972</v>
      </c>
      <c r="I19" s="474" t="s">
        <v>5628</v>
      </c>
    </row>
    <row r="20" customFormat="false" ht="105.95" hidden="false" customHeight="false" outlineLevel="0" collapsed="false">
      <c r="B20" s="656" t="s">
        <v>5973</v>
      </c>
      <c r="C20" s="1" t="s">
        <v>5974</v>
      </c>
      <c r="D20" s="1" t="s">
        <v>5694</v>
      </c>
      <c r="E20" s="1" t="s">
        <v>5975</v>
      </c>
      <c r="F20" s="1" t="s">
        <v>5976</v>
      </c>
      <c r="G20" s="1" t="s">
        <v>5977</v>
      </c>
      <c r="H20" s="1" t="s">
        <v>5978</v>
      </c>
      <c r="I20" s="633" t="s">
        <v>5624</v>
      </c>
    </row>
    <row r="21" customFormat="false" ht="18" hidden="false" customHeight="true" outlineLevel="0" collapsed="false">
      <c r="B21" s="656" t="s">
        <v>5979</v>
      </c>
      <c r="C21" s="1" t="s">
        <v>5980</v>
      </c>
      <c r="D21" s="1" t="s">
        <v>5694</v>
      </c>
      <c r="E21" s="1" t="s">
        <v>5981</v>
      </c>
      <c r="F21" s="1" t="s">
        <v>5982</v>
      </c>
      <c r="G21" s="1" t="s">
        <v>5983</v>
      </c>
      <c r="H21" s="1" t="s">
        <v>5984</v>
      </c>
      <c r="I21" s="633" t="s">
        <v>5625</v>
      </c>
    </row>
    <row r="22" customFormat="false" ht="61.15" hidden="false" customHeight="false" outlineLevel="0" collapsed="false">
      <c r="B22" s="656" t="s">
        <v>5985</v>
      </c>
      <c r="C22" s="1" t="s">
        <v>5986</v>
      </c>
      <c r="D22" s="1" t="s">
        <v>5694</v>
      </c>
      <c r="E22" s="1" t="s">
        <v>5987</v>
      </c>
      <c r="F22" s="1" t="s">
        <v>5988</v>
      </c>
      <c r="G22" s="1" t="s">
        <v>5989</v>
      </c>
      <c r="I22" s="474" t="s">
        <v>5628</v>
      </c>
    </row>
    <row r="23" customFormat="false" ht="16.5" hidden="false" customHeight="true" outlineLevel="0" collapsed="false">
      <c r="B23" s="656" t="s">
        <v>5990</v>
      </c>
      <c r="C23" s="1" t="s">
        <v>5986</v>
      </c>
      <c r="D23" s="1" t="s">
        <v>5694</v>
      </c>
      <c r="E23" s="1" t="s">
        <v>5991</v>
      </c>
      <c r="I23" s="474" t="s">
        <v>5628</v>
      </c>
    </row>
    <row r="24" customFormat="false" ht="46.25" hidden="false" customHeight="false" outlineLevel="0" collapsed="false">
      <c r="B24" s="656" t="s">
        <v>5992</v>
      </c>
      <c r="C24" s="1" t="s">
        <v>5993</v>
      </c>
      <c r="D24" s="1" t="s">
        <v>5694</v>
      </c>
      <c r="E24" s="1" t="s">
        <v>5994</v>
      </c>
      <c r="F24" s="1" t="s">
        <v>5995</v>
      </c>
      <c r="G24" s="1" t="s">
        <v>5996</v>
      </c>
      <c r="I24" s="474" t="s">
        <v>5628</v>
      </c>
    </row>
    <row r="25" customFormat="false" ht="76.1" hidden="false" customHeight="false" outlineLevel="0" collapsed="false">
      <c r="B25" s="658" t="s">
        <v>5997</v>
      </c>
      <c r="C25" s="637" t="s">
        <v>5998</v>
      </c>
      <c r="D25" s="637" t="s">
        <v>5694</v>
      </c>
      <c r="E25" s="637" t="s">
        <v>5999</v>
      </c>
      <c r="F25" s="637" t="s">
        <v>5995</v>
      </c>
      <c r="G25" s="637" t="s">
        <v>6000</v>
      </c>
      <c r="H25" s="637"/>
      <c r="I25" s="474" t="s">
        <v>5628</v>
      </c>
    </row>
    <row r="26" customFormat="false" ht="61.15" hidden="false" customHeight="false" outlineLevel="0" collapsed="false">
      <c r="B26" s="1" t="s">
        <v>6001</v>
      </c>
      <c r="C26" s="1" t="s">
        <v>6002</v>
      </c>
      <c r="D26" s="1" t="s">
        <v>5694</v>
      </c>
      <c r="E26" s="1" t="s">
        <v>6003</v>
      </c>
      <c r="F26" s="1" t="s">
        <v>6004</v>
      </c>
      <c r="G26" s="1" t="s">
        <v>6005</v>
      </c>
      <c r="I26" s="474" t="s">
        <v>5628</v>
      </c>
    </row>
    <row r="27" customFormat="false" ht="150.7" hidden="false" customHeight="false" outlineLevel="0" collapsed="false">
      <c r="B27" s="1" t="s">
        <v>6006</v>
      </c>
      <c r="C27" s="1" t="s">
        <v>6007</v>
      </c>
      <c r="D27" s="1" t="s">
        <v>5694</v>
      </c>
      <c r="E27" s="1" t="s">
        <v>6008</v>
      </c>
      <c r="F27" s="1" t="s">
        <v>6009</v>
      </c>
      <c r="G27" s="1" t="s">
        <v>6005</v>
      </c>
      <c r="H27" s="1" t="s">
        <v>6010</v>
      </c>
      <c r="I27" s="474" t="s">
        <v>5626</v>
      </c>
    </row>
    <row r="28" customFormat="false" ht="61.15" hidden="false" customHeight="false" outlineLevel="0" collapsed="false">
      <c r="B28" s="1" t="s">
        <v>6011</v>
      </c>
      <c r="C28" s="1" t="s">
        <v>6012</v>
      </c>
      <c r="D28" s="1" t="s">
        <v>5694</v>
      </c>
      <c r="E28" s="1" t="s">
        <v>6013</v>
      </c>
      <c r="F28" s="1" t="s">
        <v>6014</v>
      </c>
      <c r="G28" s="1" t="s">
        <v>6015</v>
      </c>
      <c r="I28" s="474" t="s">
        <v>5628</v>
      </c>
    </row>
    <row r="29" customFormat="false" ht="76.1" hidden="false" customHeight="false" outlineLevel="0" collapsed="false">
      <c r="B29" s="1" t="s">
        <v>6016</v>
      </c>
      <c r="C29" s="1" t="s">
        <v>6012</v>
      </c>
      <c r="D29" s="1" t="s">
        <v>5694</v>
      </c>
      <c r="E29" s="1" t="s">
        <v>6017</v>
      </c>
      <c r="F29" s="1" t="s">
        <v>6018</v>
      </c>
      <c r="G29" s="1" t="s">
        <v>6015</v>
      </c>
      <c r="I29" s="474" t="s">
        <v>5628</v>
      </c>
    </row>
    <row r="30" customFormat="false" ht="91" hidden="false" customHeight="false" outlineLevel="0" collapsed="false">
      <c r="B30" s="1" t="s">
        <v>6019</v>
      </c>
      <c r="C30" s="1" t="s">
        <v>6020</v>
      </c>
      <c r="D30" s="1" t="s">
        <v>5694</v>
      </c>
      <c r="E30" s="1" t="s">
        <v>6021</v>
      </c>
      <c r="F30" s="1" t="s">
        <v>6022</v>
      </c>
      <c r="G30" s="1" t="s">
        <v>6023</v>
      </c>
      <c r="I30" s="474" t="s">
        <v>5628</v>
      </c>
    </row>
    <row r="31" customFormat="false" ht="91" hidden="false" customHeight="false" outlineLevel="0" collapsed="false">
      <c r="B31" s="1" t="s">
        <v>6024</v>
      </c>
      <c r="C31" s="1" t="s">
        <v>6025</v>
      </c>
      <c r="D31" s="1" t="s">
        <v>5694</v>
      </c>
      <c r="E31" s="1" t="s">
        <v>6026</v>
      </c>
      <c r="F31" s="1" t="s">
        <v>6027</v>
      </c>
      <c r="G31" s="1" t="s">
        <v>6023</v>
      </c>
      <c r="I31" s="474" t="s">
        <v>5628</v>
      </c>
    </row>
    <row r="32" customFormat="false" ht="76.1" hidden="false" customHeight="false" outlineLevel="0" collapsed="false">
      <c r="B32" s="1" t="s">
        <v>6028</v>
      </c>
      <c r="C32" s="1" t="s">
        <v>6007</v>
      </c>
      <c r="D32" s="1" t="s">
        <v>5694</v>
      </c>
      <c r="E32" s="1" t="s">
        <v>6029</v>
      </c>
      <c r="F32" s="1" t="s">
        <v>6009</v>
      </c>
      <c r="G32" s="1" t="s">
        <v>6023</v>
      </c>
      <c r="I32" s="474" t="s">
        <v>5626</v>
      </c>
    </row>
    <row r="33" customFormat="false" ht="31.3" hidden="false" customHeight="false" outlineLevel="0" collapsed="false">
      <c r="B33" s="1" t="s">
        <v>6030</v>
      </c>
      <c r="C33" s="1" t="s">
        <v>6031</v>
      </c>
      <c r="D33" s="1" t="s">
        <v>5694</v>
      </c>
      <c r="E33" s="1" t="s">
        <v>6032</v>
      </c>
      <c r="F33" s="1" t="s">
        <v>6033</v>
      </c>
      <c r="G33" s="1" t="s">
        <v>6034</v>
      </c>
      <c r="I33" s="474" t="s">
        <v>5628</v>
      </c>
    </row>
    <row r="34" customFormat="false" ht="91" hidden="false" customHeight="false" outlineLevel="0" collapsed="false">
      <c r="B34" s="1" t="s">
        <v>6035</v>
      </c>
      <c r="C34" s="1" t="s">
        <v>6012</v>
      </c>
      <c r="D34" s="1" t="s">
        <v>5694</v>
      </c>
      <c r="E34" s="1" t="s">
        <v>6036</v>
      </c>
      <c r="F34" s="1" t="s">
        <v>6014</v>
      </c>
      <c r="G34" s="1" t="s">
        <v>6037</v>
      </c>
      <c r="I34" s="474" t="s">
        <v>5628</v>
      </c>
    </row>
    <row r="35" customFormat="false" ht="61.15" hidden="false" customHeight="false" outlineLevel="0" collapsed="false">
      <c r="B35" s="1" t="s">
        <v>6038</v>
      </c>
      <c r="C35" s="1" t="s">
        <v>6007</v>
      </c>
      <c r="D35" s="1" t="s">
        <v>5694</v>
      </c>
      <c r="E35" s="1" t="s">
        <v>6039</v>
      </c>
      <c r="F35" s="1" t="s">
        <v>6040</v>
      </c>
      <c r="G35" s="1" t="s">
        <v>6023</v>
      </c>
      <c r="I35" s="474" t="s">
        <v>5628</v>
      </c>
    </row>
    <row r="36" customFormat="false" ht="61.15" hidden="false" customHeight="false" outlineLevel="0" collapsed="false">
      <c r="B36" s="1" t="s">
        <v>6041</v>
      </c>
      <c r="C36" s="1" t="s">
        <v>6007</v>
      </c>
      <c r="D36" s="1" t="s">
        <v>5694</v>
      </c>
      <c r="E36" s="1" t="s">
        <v>6042</v>
      </c>
      <c r="F36" s="1" t="s">
        <v>6040</v>
      </c>
      <c r="G36" s="1" t="s">
        <v>6023</v>
      </c>
      <c r="I36" s="474" t="s">
        <v>5628</v>
      </c>
    </row>
    <row r="37" customFormat="false" ht="91" hidden="false" customHeight="false" outlineLevel="0" collapsed="false">
      <c r="B37" s="1" t="s">
        <v>6043</v>
      </c>
      <c r="C37" s="1" t="s">
        <v>6002</v>
      </c>
      <c r="D37" s="1" t="s">
        <v>5694</v>
      </c>
      <c r="E37" s="1" t="s">
        <v>6044</v>
      </c>
      <c r="F37" s="1" t="s">
        <v>6045</v>
      </c>
      <c r="G37" s="1" t="s">
        <v>6046</v>
      </c>
      <c r="I37" s="474" t="s">
        <v>5628</v>
      </c>
    </row>
    <row r="38" customFormat="false" ht="31.3" hidden="false" customHeight="false" outlineLevel="0" collapsed="false">
      <c r="B38" s="1" t="s">
        <v>6047</v>
      </c>
      <c r="C38" s="1" t="s">
        <v>6048</v>
      </c>
      <c r="D38" s="1" t="s">
        <v>5694</v>
      </c>
      <c r="E38" s="1" t="s">
        <v>6049</v>
      </c>
      <c r="F38" s="1" t="s">
        <v>6050</v>
      </c>
      <c r="G38" s="1" t="s">
        <v>6023</v>
      </c>
      <c r="I38" s="474" t="s">
        <v>5628</v>
      </c>
    </row>
    <row r="39" customFormat="false" ht="16.4" hidden="false" customHeight="false" outlineLevel="0" collapsed="false">
      <c r="B39" s="1" t="s">
        <v>6051</v>
      </c>
      <c r="C39" s="1" t="s">
        <v>6052</v>
      </c>
      <c r="D39" s="1" t="s">
        <v>5694</v>
      </c>
      <c r="E39" s="1" t="s">
        <v>6053</v>
      </c>
      <c r="F39" s="1" t="s">
        <v>6054</v>
      </c>
      <c r="G39" s="1" t="s">
        <v>6023</v>
      </c>
      <c r="I39" s="474" t="s">
        <v>5628</v>
      </c>
    </row>
    <row r="40" customFormat="false" ht="46.25" hidden="false" customHeight="false" outlineLevel="0" collapsed="false">
      <c r="B40" s="1" t="s">
        <v>6055</v>
      </c>
      <c r="C40" s="1" t="s">
        <v>6052</v>
      </c>
      <c r="D40" s="1" t="s">
        <v>5694</v>
      </c>
      <c r="E40" s="1" t="s">
        <v>6056</v>
      </c>
      <c r="F40" s="1" t="s">
        <v>6057</v>
      </c>
      <c r="G40" s="1" t="s">
        <v>6023</v>
      </c>
      <c r="I40" s="474" t="s">
        <v>5628</v>
      </c>
    </row>
    <row r="41" customFormat="false" ht="46.25" hidden="false" customHeight="false" outlineLevel="0" collapsed="false">
      <c r="B41" s="1" t="s">
        <v>6058</v>
      </c>
      <c r="C41" s="1" t="s">
        <v>6052</v>
      </c>
      <c r="D41" s="1" t="s">
        <v>5694</v>
      </c>
      <c r="E41" s="1" t="s">
        <v>6059</v>
      </c>
      <c r="F41" s="1" t="s">
        <v>6057</v>
      </c>
      <c r="G41" s="1" t="s">
        <v>6023</v>
      </c>
      <c r="I41" s="474" t="s">
        <v>5628</v>
      </c>
    </row>
    <row r="42" customFormat="false" ht="120.85" hidden="false" customHeight="false" outlineLevel="0" collapsed="false">
      <c r="B42" s="1" t="s">
        <v>6060</v>
      </c>
      <c r="C42" s="1" t="s">
        <v>6061</v>
      </c>
      <c r="D42" s="1" t="s">
        <v>5694</v>
      </c>
      <c r="E42" s="1" t="s">
        <v>6062</v>
      </c>
      <c r="F42" s="1" t="s">
        <v>6063</v>
      </c>
      <c r="G42" s="1" t="s">
        <v>6023</v>
      </c>
      <c r="H42" s="1" t="s">
        <v>6064</v>
      </c>
      <c r="I42" s="474" t="s">
        <v>5627</v>
      </c>
    </row>
    <row r="43" customFormat="false" ht="76.1" hidden="false" customHeight="false" outlineLevel="0" collapsed="false">
      <c r="B43" s="1" t="s">
        <v>6065</v>
      </c>
      <c r="C43" s="1" t="s">
        <v>6061</v>
      </c>
      <c r="D43" s="1" t="s">
        <v>5694</v>
      </c>
      <c r="E43" s="1" t="s">
        <v>6066</v>
      </c>
      <c r="F43" s="1" t="s">
        <v>6067</v>
      </c>
      <c r="G43" s="1" t="s">
        <v>6023</v>
      </c>
      <c r="H43" s="1" t="s">
        <v>6064</v>
      </c>
      <c r="I43" s="474" t="s">
        <v>5627</v>
      </c>
    </row>
    <row r="44" customFormat="false" ht="61.15" hidden="false" customHeight="false" outlineLevel="0" collapsed="false">
      <c r="B44" s="1" t="s">
        <v>6068</v>
      </c>
      <c r="C44" s="1" t="s">
        <v>6069</v>
      </c>
      <c r="D44" s="1" t="s">
        <v>5694</v>
      </c>
      <c r="E44" s="1" t="s">
        <v>6070</v>
      </c>
      <c r="F44" s="1" t="s">
        <v>6071</v>
      </c>
      <c r="G44" s="1" t="s">
        <v>6072</v>
      </c>
      <c r="I44" s="474" t="s">
        <v>5628</v>
      </c>
    </row>
    <row r="45" customFormat="false" ht="61.15" hidden="false" customHeight="false" outlineLevel="0" collapsed="false">
      <c r="B45" s="637" t="s">
        <v>6073</v>
      </c>
      <c r="C45" s="637" t="s">
        <v>6069</v>
      </c>
      <c r="D45" s="637" t="s">
        <v>5694</v>
      </c>
      <c r="E45" s="637" t="s">
        <v>6074</v>
      </c>
      <c r="F45" s="637" t="s">
        <v>6063</v>
      </c>
      <c r="G45" s="637" t="s">
        <v>6072</v>
      </c>
      <c r="H45" s="637"/>
      <c r="I45" s="474" t="s">
        <v>5628</v>
      </c>
    </row>
    <row r="46" customFormat="false" ht="523.85" hidden="false" customHeight="false" outlineLevel="0" collapsed="false">
      <c r="B46" s="662" t="s">
        <v>6075</v>
      </c>
      <c r="C46" s="663" t="s">
        <v>6076</v>
      </c>
      <c r="D46" s="663" t="s">
        <v>5694</v>
      </c>
      <c r="E46" s="663" t="s">
        <v>6077</v>
      </c>
      <c r="F46" s="663" t="s">
        <v>6078</v>
      </c>
      <c r="G46" s="663" t="s">
        <v>6079</v>
      </c>
      <c r="H46" s="663" t="s">
        <v>6080</v>
      </c>
      <c r="I46" s="474" t="s">
        <v>5628</v>
      </c>
    </row>
    <row r="47" customFormat="false" ht="523.85" hidden="false" customHeight="false" outlineLevel="0" collapsed="false">
      <c r="B47" s="656" t="s">
        <v>6081</v>
      </c>
      <c r="C47" s="1" t="s">
        <v>6076</v>
      </c>
      <c r="D47" s="1" t="s">
        <v>5694</v>
      </c>
      <c r="E47" s="1" t="s">
        <v>6082</v>
      </c>
      <c r="F47" s="1" t="s">
        <v>6078</v>
      </c>
      <c r="G47" s="1" t="s">
        <v>6079</v>
      </c>
      <c r="H47" s="1" t="s">
        <v>6080</v>
      </c>
      <c r="I47" s="474" t="s">
        <v>5628</v>
      </c>
    </row>
    <row r="48" customFormat="false" ht="76.1" hidden="false" customHeight="false" outlineLevel="0" collapsed="false">
      <c r="B48" s="656" t="s">
        <v>6083</v>
      </c>
      <c r="C48" s="1" t="s">
        <v>6076</v>
      </c>
      <c r="D48" s="1" t="s">
        <v>5694</v>
      </c>
      <c r="E48" s="1" t="s">
        <v>6084</v>
      </c>
      <c r="F48" s="1" t="s">
        <v>6085</v>
      </c>
      <c r="G48" s="1" t="s">
        <v>6079</v>
      </c>
      <c r="H48" s="1" t="s">
        <v>6080</v>
      </c>
      <c r="I48" s="474" t="s">
        <v>5628</v>
      </c>
    </row>
    <row r="49" customFormat="false" ht="105.95" hidden="false" customHeight="false" outlineLevel="0" collapsed="false">
      <c r="B49" s="656" t="s">
        <v>6086</v>
      </c>
      <c r="C49" s="1" t="s">
        <v>6087</v>
      </c>
      <c r="D49" s="1" t="s">
        <v>5694</v>
      </c>
      <c r="E49" s="1" t="s">
        <v>6088</v>
      </c>
      <c r="F49" s="1" t="s">
        <v>6089</v>
      </c>
      <c r="G49" s="1" t="s">
        <v>6079</v>
      </c>
      <c r="H49" s="1" t="s">
        <v>5702</v>
      </c>
      <c r="I49" s="474" t="s">
        <v>5628</v>
      </c>
    </row>
    <row r="50" customFormat="false" ht="46.25" hidden="false" customHeight="false" outlineLevel="0" collapsed="false">
      <c r="B50" s="1" t="s">
        <v>6090</v>
      </c>
      <c r="C50" s="1" t="s">
        <v>6069</v>
      </c>
      <c r="D50" s="1" t="s">
        <v>5694</v>
      </c>
      <c r="E50" s="1" t="s">
        <v>6091</v>
      </c>
      <c r="F50" s="1" t="s">
        <v>6092</v>
      </c>
      <c r="G50" s="1" t="s">
        <v>6072</v>
      </c>
      <c r="I50" s="474" t="s">
        <v>5628</v>
      </c>
    </row>
    <row r="51" customFormat="false" ht="91" hidden="false" customHeight="false" outlineLevel="0" collapsed="false">
      <c r="B51" s="1" t="s">
        <v>6093</v>
      </c>
      <c r="C51" s="1" t="s">
        <v>6069</v>
      </c>
      <c r="D51" s="1" t="s">
        <v>5694</v>
      </c>
      <c r="E51" s="1" t="s">
        <v>6094</v>
      </c>
      <c r="F51" s="1" t="s">
        <v>6063</v>
      </c>
      <c r="G51" s="1" t="s">
        <v>6023</v>
      </c>
      <c r="I51" s="474" t="s">
        <v>5628</v>
      </c>
    </row>
    <row r="52" customFormat="false" ht="76.1" hidden="false" customHeight="false" outlineLevel="0" collapsed="false">
      <c r="B52" s="1" t="s">
        <v>6095</v>
      </c>
      <c r="C52" s="1" t="s">
        <v>6069</v>
      </c>
      <c r="D52" s="1" t="s">
        <v>5694</v>
      </c>
      <c r="E52" s="1" t="s">
        <v>6096</v>
      </c>
      <c r="F52" s="1" t="s">
        <v>6092</v>
      </c>
      <c r="G52" s="1" t="s">
        <v>6023</v>
      </c>
      <c r="I52" s="474" t="s">
        <v>5628</v>
      </c>
    </row>
    <row r="53" customFormat="false" ht="76.1" hidden="false" customHeight="false" outlineLevel="0" collapsed="false">
      <c r="B53" s="1" t="s">
        <v>6097</v>
      </c>
      <c r="C53" s="1" t="s">
        <v>6069</v>
      </c>
      <c r="D53" s="1" t="s">
        <v>5694</v>
      </c>
      <c r="E53" s="1" t="s">
        <v>6098</v>
      </c>
      <c r="F53" s="1" t="s">
        <v>6092</v>
      </c>
      <c r="G53" s="1" t="s">
        <v>6023</v>
      </c>
      <c r="I53" s="474" t="s">
        <v>5628</v>
      </c>
    </row>
    <row r="54" customFormat="false" ht="76.1" hidden="false" customHeight="false" outlineLevel="0" collapsed="false">
      <c r="B54" s="1" t="s">
        <v>6099</v>
      </c>
      <c r="C54" s="1" t="s">
        <v>6069</v>
      </c>
      <c r="D54" s="1" t="s">
        <v>5694</v>
      </c>
      <c r="E54" s="1" t="s">
        <v>6096</v>
      </c>
      <c r="F54" s="1" t="s">
        <v>6092</v>
      </c>
      <c r="G54" s="1" t="s">
        <v>6023</v>
      </c>
      <c r="I54" s="474" t="s">
        <v>5628</v>
      </c>
    </row>
    <row r="55" customFormat="false" ht="16.4" hidden="false" customHeight="false" outlineLevel="0" collapsed="false">
      <c r="B55" s="1" t="s">
        <v>6100</v>
      </c>
      <c r="C55" s="1" t="s">
        <v>6069</v>
      </c>
      <c r="D55" s="1" t="s">
        <v>5694</v>
      </c>
      <c r="E55" s="1" t="s">
        <v>6101</v>
      </c>
      <c r="F55" s="1" t="s">
        <v>6092</v>
      </c>
      <c r="G55" s="1" t="s">
        <v>6023</v>
      </c>
      <c r="I55" s="474" t="s">
        <v>5628</v>
      </c>
    </row>
    <row r="56" customFormat="false" ht="76.1" hidden="false" customHeight="false" outlineLevel="0" collapsed="false">
      <c r="B56" s="1" t="s">
        <v>6102</v>
      </c>
      <c r="C56" s="1" t="s">
        <v>6069</v>
      </c>
      <c r="D56" s="1" t="s">
        <v>5694</v>
      </c>
      <c r="E56" s="1" t="s">
        <v>6096</v>
      </c>
      <c r="F56" s="1" t="s">
        <v>6092</v>
      </c>
      <c r="G56" s="1" t="s">
        <v>6023</v>
      </c>
      <c r="I56" s="474" t="s">
        <v>5628</v>
      </c>
    </row>
    <row r="57" customFormat="false" ht="76.1" hidden="false" customHeight="false" outlineLevel="0" collapsed="false">
      <c r="B57" s="1" t="s">
        <v>6103</v>
      </c>
      <c r="C57" s="1" t="s">
        <v>6069</v>
      </c>
      <c r="D57" s="1" t="s">
        <v>5694</v>
      </c>
      <c r="E57" s="1" t="s">
        <v>6098</v>
      </c>
      <c r="F57" s="1" t="s">
        <v>6092</v>
      </c>
      <c r="G57" s="1" t="s">
        <v>6023</v>
      </c>
      <c r="I57" s="474" t="s">
        <v>5628</v>
      </c>
    </row>
    <row r="58" customFormat="false" ht="76.1" hidden="false" customHeight="false" outlineLevel="0" collapsed="false">
      <c r="B58" s="656" t="s">
        <v>6104</v>
      </c>
      <c r="C58" s="1" t="s">
        <v>6105</v>
      </c>
      <c r="D58" s="1" t="s">
        <v>5694</v>
      </c>
      <c r="E58" s="1" t="s">
        <v>6106</v>
      </c>
      <c r="F58" s="1" t="s">
        <v>6107</v>
      </c>
      <c r="G58" s="1" t="s">
        <v>6108</v>
      </c>
      <c r="I58" s="474" t="s">
        <v>5628</v>
      </c>
    </row>
    <row r="59" customFormat="false" ht="61.15" hidden="false" customHeight="false" outlineLevel="0" collapsed="false">
      <c r="B59" s="656" t="s">
        <v>6109</v>
      </c>
      <c r="C59" s="1" t="s">
        <v>6110</v>
      </c>
      <c r="D59" s="1" t="s">
        <v>5694</v>
      </c>
      <c r="E59" s="1" t="s">
        <v>6111</v>
      </c>
      <c r="F59" s="1" t="s">
        <v>6112</v>
      </c>
      <c r="G59" s="1" t="s">
        <v>6079</v>
      </c>
      <c r="H59" s="1" t="s">
        <v>6080</v>
      </c>
      <c r="I59" s="474" t="s">
        <v>5628</v>
      </c>
    </row>
    <row r="60" customFormat="false" ht="76.1" hidden="false" customHeight="false" outlineLevel="0" collapsed="false">
      <c r="B60" s="656" t="s">
        <v>6113</v>
      </c>
      <c r="C60" s="1" t="s">
        <v>6114</v>
      </c>
      <c r="D60" s="1" t="s">
        <v>5694</v>
      </c>
      <c r="E60" s="1" t="s">
        <v>6115</v>
      </c>
      <c r="F60" s="1" t="s">
        <v>6116</v>
      </c>
      <c r="G60" s="1" t="s">
        <v>6117</v>
      </c>
      <c r="H60" s="1" t="s">
        <v>5702</v>
      </c>
      <c r="I60" s="474" t="s">
        <v>5628</v>
      </c>
    </row>
    <row r="61" customFormat="false" ht="76.1" hidden="false" customHeight="false" outlineLevel="0" collapsed="false">
      <c r="B61" s="656" t="s">
        <v>6118</v>
      </c>
      <c r="C61" s="1" t="s">
        <v>6119</v>
      </c>
      <c r="D61" s="1" t="s">
        <v>5694</v>
      </c>
      <c r="E61" s="1" t="s">
        <v>6120</v>
      </c>
      <c r="F61" s="1" t="s">
        <v>6121</v>
      </c>
      <c r="G61" s="1" t="s">
        <v>6122</v>
      </c>
      <c r="H61" s="1" t="s">
        <v>5702</v>
      </c>
      <c r="I61" s="474" t="s">
        <v>5628</v>
      </c>
    </row>
    <row r="62" customFormat="false" ht="76.1" hidden="false" customHeight="false" outlineLevel="0" collapsed="false">
      <c r="B62" s="656" t="s">
        <v>6123</v>
      </c>
      <c r="C62" s="1" t="s">
        <v>6119</v>
      </c>
      <c r="D62" s="1" t="s">
        <v>5694</v>
      </c>
      <c r="E62" s="1" t="s">
        <v>6124</v>
      </c>
      <c r="F62" s="1" t="s">
        <v>6121</v>
      </c>
      <c r="G62" s="1" t="s">
        <v>6122</v>
      </c>
      <c r="H62" s="1" t="s">
        <v>5702</v>
      </c>
      <c r="I62" s="474" t="s">
        <v>5628</v>
      </c>
    </row>
    <row r="63" customFormat="false" ht="61.15" hidden="false" customHeight="false" outlineLevel="0" collapsed="false">
      <c r="B63" s="658" t="s">
        <v>6125</v>
      </c>
      <c r="C63" s="637" t="s">
        <v>6119</v>
      </c>
      <c r="D63" s="637" t="s">
        <v>5694</v>
      </c>
      <c r="E63" s="637" t="s">
        <v>6126</v>
      </c>
      <c r="F63" s="637" t="s">
        <v>6121</v>
      </c>
      <c r="G63" s="637" t="s">
        <v>6122</v>
      </c>
      <c r="H63" s="637" t="s">
        <v>5702</v>
      </c>
      <c r="I63" s="474" t="s">
        <v>5628</v>
      </c>
    </row>
  </sheetData>
  <printOptions headings="false" gridLines="false" gridLinesSet="true" horizontalCentered="false" verticalCentered="false"/>
  <pageMargins left="0.7" right="0.7" top="0.75" bottom="0.7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&amp;L_x005F_x000D_&amp;1#&amp;6&amp;Kff0000 Classification: Controlled</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83a87e31-bf32-46ab-8e70-9fa18461fa4d" xsi:nil="true"/>
    <SharedWithUsers xmlns="99a5f813-a497-4a54-b053-b3688b77047e">
      <UserInfo>
        <DisplayName>Johnny  Lillis</DisplayName>
        <AccountId>436</AccountId>
        <AccountType/>
      </UserInfo>
    </SharedWithUsers>
    <lcf76f155ced4ddcb4097134ff3c332f xmlns="3e52bfed-63f2-4901-8334-33488c9fd228">
      <Terms xmlns="http://schemas.microsoft.com/office/infopath/2007/PartnerControls"/>
    </lcf76f155ced4ddcb4097134ff3c332f>
    <Order0 xmlns="3e52bfed-63f2-4901-8334-33488c9fd228">1</Order0>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CF973B0933B5440805411385204581B" ma:contentTypeVersion="17" ma:contentTypeDescription="Create a new document." ma:contentTypeScope="" ma:versionID="89cbc8fd3a85a6de21c7ba3c0518a416">
  <xsd:schema xmlns:xsd="http://www.w3.org/2001/XMLSchema" xmlns:xs="http://www.w3.org/2001/XMLSchema" xmlns:p="http://schemas.microsoft.com/office/2006/metadata/properties" xmlns:ns2="3e52bfed-63f2-4901-8334-33488c9fd228" xmlns:ns3="99a5f813-a497-4a54-b053-b3688b77047e" xmlns:ns4="83a87e31-bf32-46ab-8e70-9fa18461fa4d" targetNamespace="http://schemas.microsoft.com/office/2006/metadata/properties" ma:root="true" ma:fieldsID="2ea05a5356b9d8aa54e164571dd603be" ns2:_="" ns3:_="" ns4:_="">
    <xsd:import namespace="3e52bfed-63f2-4901-8334-33488c9fd228"/>
    <xsd:import namespace="99a5f813-a497-4a54-b053-b3688b77047e"/>
    <xsd:import namespace="83a87e31-bf32-46ab-8e70-9fa18461fa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2:Order0"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52bfed-63f2-4901-8334-33488c9fd2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756ca3a0-e5c0-40d7-8522-e7aae8be603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Location" ma:index="22" nillable="true" ma:displayName="Location" ma:indexed="true" ma:internalName="MediaServiceLocation" ma:readOnly="true">
      <xsd:simpleType>
        <xsd:restriction base="dms:Text"/>
      </xsd:simpleType>
    </xsd:element>
    <xsd:element name="Order0" ma:index="23" nillable="true" ma:displayName="Order" ma:default="1" ma:format="Dropdown" ma:internalName="Order0" ma:percentage="FALSE">
      <xsd:simpleType>
        <xsd:restriction base="dms:Number"/>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9a5f813-a497-4a54-b053-b3688b77047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a87e31-bf32-46ab-8e70-9fa18461fa4d"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719a96fb-ca4f-48d0-885f-49a897feaa6c}" ma:internalName="TaxCatchAll" ma:showField="CatchAllData" ma:web="99a5f813-a497-4a54-b053-b3688b77047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BCA6419-A1C0-46A3-8BCA-EC916886EA2D}">
  <ds:schemaRefs>
    <ds:schemaRef ds:uri="http://schemas.microsoft.com/office/2006/metadata/properties"/>
    <ds:schemaRef ds:uri="http://schemas.microsoft.com/office/infopath/2007/PartnerControls"/>
    <ds:schemaRef ds:uri="83a87e31-bf32-46ab-8e70-9fa18461fa4d"/>
    <ds:schemaRef ds:uri="99a5f813-a497-4a54-b053-b3688b77047e"/>
    <ds:schemaRef ds:uri="3e52bfed-63f2-4901-8334-33488c9fd228"/>
  </ds:schemaRefs>
</ds:datastoreItem>
</file>

<file path=customXml/itemProps2.xml><?xml version="1.0" encoding="utf-8"?>
<ds:datastoreItem xmlns:ds="http://schemas.openxmlformats.org/officeDocument/2006/customXml" ds:itemID="{4FE201CB-3146-4D86-879F-C177118E60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52bfed-63f2-4901-8334-33488c9fd228"/>
    <ds:schemaRef ds:uri="99a5f813-a497-4a54-b053-b3688b77047e"/>
    <ds:schemaRef ds:uri="83a87e31-bf32-46ab-8e70-9fa18461fa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B2D7584-C92A-4C8C-B4EF-48961A2D7E65}">
  <ds:schemaRefs>
    <ds:schemaRef ds:uri="http://schemas.microsoft.com/sharepoint/v3/contenttype/forms"/>
  </ds:schemaRefs>
</ds:datastoreItem>
</file>

<file path=docMetadata/LabelInfo.xml><?xml version="1.0" encoding="utf-8"?>
<clbl:labelList xmlns:clbl="http://schemas.microsoft.com/office/2020/mipLabelMetadata">
  <clbl:label id="{95c71a0f-75e1-4c8f-90e2-641c9351dd98}" enabled="1" method="Standard" siteId="{3e0088dc-0629-4ae6-aa8c-813e7a296f50}" contentBits="2" removed="0"/>
</clbl:labelList>
</file>

<file path=docProps/app.xml><?xml version="1.0" encoding="utf-8"?>
<Properties xmlns="http://schemas.openxmlformats.org/officeDocument/2006/extended-properties" xmlns:vt="http://schemas.openxmlformats.org/officeDocument/2006/docPropsVTypes">
  <Template/>
  <Manager>Jack.Mckeown@levellingup.gov.uk</Manager>
  <TotalTime>0</TotalTime>
  <Application>LibreOffice/24.2.5.2$Linux_X86_64 LibreOffice_project/420$Build-2</Application>
  <AppVersion>15.0000</AppVersion>
  <Company>Department for Levelling Up, Housing and Communities</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2022-02-23T09:35:12Z</dcterms:created>
  <dc:creator>Zubair.Hussain@levellingup.gov.uk</dc:creator>
  <dc:description/>
  <dc:language>en-US</dc:language>
  <cp:lastModifiedBy/>
  <dcterms:modified xsi:type="dcterms:W3CDTF">2024-10-08T17:01:40Z</dcterms:modified>
  <cp:revision>1</cp:revision>
  <dc:subject/>
  <dc:title>LUF Monitoring Form</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0x010100ACF973B0933B5440805411385204581B</vt:lpwstr>
  </property>
  <property fmtid="{D5CDD505-2E9C-101B-9397-08002B2CF9AE}" pid="3" name="MediaServiceImageTags">
    <vt:lpwstr/>
  </property>
</Properties>
</file>